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ml.chartshapes+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xml" ContentType="application/vnd.openxmlformats-officedocument.drawingml.chartshapes+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xml" ContentType="application/vnd.openxmlformats-officedocument.drawingml.chartshapes+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xml" ContentType="application/vnd.openxmlformats-officedocument.drawingml.chartshapes+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xml" ContentType="application/vnd.openxmlformats-officedocument.drawingml.chartshapes+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1"/>
  <workbookPr defaultThemeVersion="166925"/>
  <mc:AlternateContent xmlns:mc="http://schemas.openxmlformats.org/markup-compatibility/2006">
    <mc:Choice Requires="x15">
      <x15ac:absPath xmlns:x15ac="http://schemas.microsoft.com/office/spreadsheetml/2010/11/ac" url="C:\Users\mac0004\Desktop\"/>
    </mc:Choice>
  </mc:AlternateContent>
  <xr:revisionPtr revIDLastSave="0" documentId="13_ncr:1_{3F8589FA-E8D5-4A51-B897-D4D0E847F741}" xr6:coauthVersionLast="36" xr6:coauthVersionMax="47" xr10:uidLastSave="{00000000-0000-0000-0000-000000000000}"/>
  <bookViews>
    <workbookView xWindow="-105" yWindow="-105" windowWidth="19425" windowHeight="10425" tabRatio="994" activeTab="1" xr2:uid="{00000000-000D-0000-FFFF-FFFF00000000}"/>
  </bookViews>
  <sheets>
    <sheet name="経済指標" sheetId="41" r:id="rId1"/>
    <sheet name="産業別2" sheetId="65" r:id="rId2"/>
    <sheet name="産業別GDP" sheetId="55" r:id="rId3"/>
    <sheet name="1人当たりGDP" sheetId="42" r:id="rId4"/>
    <sheet name="淡路食品フロー" sheetId="39" r:id="rId5"/>
    <sheet name="H27淡路IO" sheetId="35" r:id="rId6"/>
    <sheet name="府県現金給与" sheetId="44" r:id="rId7"/>
    <sheet name="現金給与2" sheetId="47" r:id="rId8"/>
    <sheet name="市町CO2" sheetId="43" r:id="rId9"/>
    <sheet name="就業率" sheetId="63" r:id="rId10"/>
    <sheet name="所要時間" sheetId="49" r:id="rId11"/>
    <sheet name="農業集落" sheetId="46" r:id="rId12"/>
    <sheet name="集落2" sheetId="61" r:id="rId13"/>
    <sheet name="集落3" sheetId="62" r:id="rId14"/>
    <sheet name="住基人口" sheetId="64" r:id="rId15"/>
    <sheet name="若者転出入" sheetId="48" r:id="rId16"/>
    <sheet name="まとめ1" sheetId="6" r:id="rId17"/>
    <sheet name="まとめ2" sheetId="28" r:id="rId18"/>
    <sheet name="まとめ3" sheetId="29" r:id="rId19"/>
    <sheet name="まとめ4" sheetId="38" r:id="rId20"/>
    <sheet name="H27淡路生産波及" sheetId="36" r:id="rId21"/>
    <sheet name="H27淡路雇用表" sheetId="37" r:id="rId22"/>
    <sheet name="人口1" sheetId="11" r:id="rId23"/>
    <sheet name="人口2" sheetId="12" r:id="rId24"/>
    <sheet name="人口3" sheetId="13" r:id="rId25"/>
    <sheet name="人口4" sheetId="15" r:id="rId26"/>
    <sheet name="人口5" sheetId="14" r:id="rId27"/>
    <sheet name="人口6" sheetId="30" r:id="rId28"/>
    <sheet name="人口7" sheetId="31" r:id="rId29"/>
    <sheet name="人口8" sheetId="34" r:id="rId30"/>
    <sheet name="洲本2" sheetId="21" r:id="rId31"/>
    <sheet name="南あわじ２" sheetId="20" r:id="rId32"/>
    <sheet name="淡路2" sheetId="19" r:id="rId33"/>
    <sheet name="将来人口1" sheetId="26" r:id="rId34"/>
    <sheet name="将来人口2" sheetId="25" r:id="rId35"/>
    <sheet name="将来人口3" sheetId="24" r:id="rId36"/>
    <sheet name="将来人口4" sheetId="23" r:id="rId37"/>
    <sheet name="将来人口5" sheetId="22" r:id="rId38"/>
    <sheet name="GDP1" sheetId="18" r:id="rId39"/>
    <sheet name="GDP2" sheetId="27" r:id="rId40"/>
    <sheet name="資料1" sheetId="3" r:id="rId41"/>
    <sheet name="資料2" sheetId="2" r:id="rId42"/>
    <sheet name="法人施設" sheetId="8" r:id="rId43"/>
    <sheet name="府県統計" sheetId="7" r:id="rId44"/>
    <sheet name="市町別統計" sheetId="1" r:id="rId45"/>
    <sheet name="兵庫県" sheetId="9" r:id="rId46"/>
    <sheet name="洲本" sheetId="10" r:id="rId47"/>
    <sheet name="南あわじ" sheetId="5" r:id="rId48"/>
    <sheet name="淡路" sheetId="4" r:id="rId49"/>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8" i="42" l="1"/>
  <c r="H18" i="42" s="1"/>
  <c r="E18" i="42"/>
  <c r="D18" i="42"/>
  <c r="F19" i="42"/>
  <c r="E19" i="42"/>
  <c r="D19" i="42"/>
  <c r="C19" i="42"/>
  <c r="G18" i="42" l="1"/>
  <c r="U10" i="65"/>
  <c r="U11" i="65"/>
  <c r="U12" i="65"/>
  <c r="R10" i="65"/>
  <c r="S10" i="65"/>
  <c r="R11" i="65"/>
  <c r="S11" i="65"/>
  <c r="R12" i="65"/>
  <c r="S12" i="65"/>
  <c r="M10" i="65"/>
  <c r="N10" i="65"/>
  <c r="M11" i="65"/>
  <c r="N11" i="65"/>
  <c r="M12" i="65"/>
  <c r="N12" i="65"/>
  <c r="U9" i="65"/>
  <c r="S9" i="65"/>
  <c r="R9" i="65"/>
  <c r="N9" i="65"/>
  <c r="M9" i="65"/>
  <c r="U32" i="65"/>
  <c r="U31" i="65"/>
  <c r="U30" i="65"/>
  <c r="U29" i="65"/>
  <c r="S32" i="65"/>
  <c r="S31" i="65"/>
  <c r="S30" i="65"/>
  <c r="S29" i="65"/>
  <c r="R32" i="65"/>
  <c r="R31" i="65"/>
  <c r="R30" i="65"/>
  <c r="R29" i="65"/>
  <c r="R28" i="65"/>
  <c r="N29" i="65"/>
  <c r="N30" i="65"/>
  <c r="N31" i="65"/>
  <c r="N32" i="65"/>
  <c r="U6" i="65"/>
  <c r="U7" i="65"/>
  <c r="U8" i="65"/>
  <c r="R6" i="65"/>
  <c r="S6" i="65"/>
  <c r="R7" i="65"/>
  <c r="S7" i="65"/>
  <c r="R8" i="65"/>
  <c r="S8" i="65"/>
  <c r="U5" i="65"/>
  <c r="S5" i="65"/>
  <c r="R5" i="65"/>
  <c r="N13" i="65"/>
  <c r="O13" i="65"/>
  <c r="P13" i="65"/>
  <c r="Q13" i="65"/>
  <c r="R13" i="65"/>
  <c r="S13" i="65"/>
  <c r="T13" i="65"/>
  <c r="U13" i="65"/>
  <c r="V13" i="65"/>
  <c r="W13" i="65"/>
  <c r="X13" i="65"/>
  <c r="Y13" i="65"/>
  <c r="N14" i="65"/>
  <c r="O14" i="65"/>
  <c r="P14" i="65"/>
  <c r="Q14" i="65"/>
  <c r="R14" i="65"/>
  <c r="S14" i="65"/>
  <c r="T14" i="65"/>
  <c r="U14" i="65"/>
  <c r="V14" i="65"/>
  <c r="W14" i="65"/>
  <c r="X14" i="65"/>
  <c r="Y14" i="65"/>
  <c r="N15" i="65"/>
  <c r="O15" i="65"/>
  <c r="P15" i="65"/>
  <c r="Q15" i="65"/>
  <c r="R15" i="65"/>
  <c r="S15" i="65"/>
  <c r="T15" i="65"/>
  <c r="U15" i="65"/>
  <c r="V15" i="65"/>
  <c r="W15" i="65"/>
  <c r="X15" i="65"/>
  <c r="Y15" i="65"/>
  <c r="N16" i="65"/>
  <c r="O16" i="65"/>
  <c r="P16" i="65"/>
  <c r="Q16" i="65"/>
  <c r="R16" i="65"/>
  <c r="S16" i="65"/>
  <c r="T16" i="65"/>
  <c r="U16" i="65"/>
  <c r="V16" i="65"/>
  <c r="W16" i="65"/>
  <c r="X16" i="65"/>
  <c r="Y16" i="65"/>
  <c r="N17" i="65"/>
  <c r="O17" i="65"/>
  <c r="P17" i="65"/>
  <c r="Q17" i="65"/>
  <c r="R17" i="65"/>
  <c r="S17" i="65"/>
  <c r="T17" i="65"/>
  <c r="U17" i="65"/>
  <c r="V17" i="65"/>
  <c r="W17" i="65"/>
  <c r="X17" i="65"/>
  <c r="Y17" i="65"/>
  <c r="N18" i="65"/>
  <c r="O18" i="65"/>
  <c r="P18" i="65"/>
  <c r="Q18" i="65"/>
  <c r="R18" i="65"/>
  <c r="S18" i="65"/>
  <c r="T18" i="65"/>
  <c r="U18" i="65"/>
  <c r="V18" i="65"/>
  <c r="W18" i="65"/>
  <c r="X18" i="65"/>
  <c r="Y18" i="65"/>
  <c r="N19" i="65"/>
  <c r="O19" i="65"/>
  <c r="P19" i="65"/>
  <c r="Q19" i="65"/>
  <c r="R19" i="65"/>
  <c r="S19" i="65"/>
  <c r="T19" i="65"/>
  <c r="U19" i="65"/>
  <c r="V19" i="65"/>
  <c r="W19" i="65"/>
  <c r="X19" i="65"/>
  <c r="Y19" i="65"/>
  <c r="N20" i="65"/>
  <c r="O20" i="65"/>
  <c r="P20" i="65"/>
  <c r="Q20" i="65"/>
  <c r="R20" i="65"/>
  <c r="S20" i="65"/>
  <c r="T20" i="65"/>
  <c r="U20" i="65"/>
  <c r="V20" i="65"/>
  <c r="W20" i="65"/>
  <c r="X20" i="65"/>
  <c r="Y20" i="65"/>
  <c r="N21" i="65"/>
  <c r="O21" i="65"/>
  <c r="P21" i="65"/>
  <c r="Q21" i="65"/>
  <c r="R21" i="65"/>
  <c r="S21" i="65"/>
  <c r="T21" i="65"/>
  <c r="U21" i="65"/>
  <c r="V21" i="65"/>
  <c r="W21" i="65"/>
  <c r="X21" i="65"/>
  <c r="Y21" i="65"/>
  <c r="N22" i="65"/>
  <c r="O22" i="65"/>
  <c r="P22" i="65"/>
  <c r="Q22" i="65"/>
  <c r="R22" i="65"/>
  <c r="S22" i="65"/>
  <c r="T22" i="65"/>
  <c r="U22" i="65"/>
  <c r="V22" i="65"/>
  <c r="W22" i="65"/>
  <c r="X22" i="65"/>
  <c r="Y22" i="65"/>
  <c r="N23" i="65"/>
  <c r="O23" i="65"/>
  <c r="P23" i="65"/>
  <c r="Q23" i="65"/>
  <c r="R23" i="65"/>
  <c r="S23" i="65"/>
  <c r="T23" i="65"/>
  <c r="U23" i="65"/>
  <c r="V23" i="65"/>
  <c r="W23" i="65"/>
  <c r="X23" i="65"/>
  <c r="Y23" i="65"/>
  <c r="N24" i="65"/>
  <c r="O24" i="65"/>
  <c r="P24" i="65"/>
  <c r="Q24" i="65"/>
  <c r="R24" i="65"/>
  <c r="S24" i="65"/>
  <c r="T24" i="65"/>
  <c r="U24" i="65"/>
  <c r="V24" i="65"/>
  <c r="W24" i="65"/>
  <c r="X24" i="65"/>
  <c r="Y24" i="65"/>
  <c r="N25" i="65"/>
  <c r="O25" i="65"/>
  <c r="P25" i="65"/>
  <c r="Q25" i="65"/>
  <c r="R25" i="65"/>
  <c r="S25" i="65"/>
  <c r="T25" i="65"/>
  <c r="U25" i="65"/>
  <c r="V25" i="65"/>
  <c r="W25" i="65"/>
  <c r="X25" i="65"/>
  <c r="Y25" i="65"/>
  <c r="N26" i="65"/>
  <c r="O26" i="65"/>
  <c r="P26" i="65"/>
  <c r="Q26" i="65"/>
  <c r="R26" i="65"/>
  <c r="S26" i="65"/>
  <c r="T26" i="65"/>
  <c r="U26" i="65"/>
  <c r="V26" i="65"/>
  <c r="W26" i="65"/>
  <c r="X26" i="65"/>
  <c r="Y26" i="65"/>
  <c r="N27" i="65"/>
  <c r="O27" i="65"/>
  <c r="P27" i="65"/>
  <c r="Q27" i="65"/>
  <c r="R27" i="65"/>
  <c r="S27" i="65"/>
  <c r="T27" i="65"/>
  <c r="U27" i="65"/>
  <c r="V27" i="65"/>
  <c r="W27" i="65"/>
  <c r="X27" i="65"/>
  <c r="Y27" i="65"/>
  <c r="N28" i="65"/>
  <c r="O28" i="65"/>
  <c r="P28" i="65"/>
  <c r="Q28" i="65"/>
  <c r="S28" i="65"/>
  <c r="T28" i="65"/>
  <c r="U28" i="65"/>
  <c r="V28" i="65"/>
  <c r="W28" i="65"/>
  <c r="X28" i="65"/>
  <c r="Y28" i="65"/>
  <c r="M17" i="65"/>
  <c r="M18" i="65"/>
  <c r="M19" i="65"/>
  <c r="M20" i="65"/>
  <c r="M21" i="65"/>
  <c r="M22" i="65"/>
  <c r="M23" i="65"/>
  <c r="M24" i="65"/>
  <c r="M25" i="65"/>
  <c r="M26" i="65"/>
  <c r="M27" i="65"/>
  <c r="M28" i="65"/>
  <c r="M29" i="65"/>
  <c r="M30" i="65"/>
  <c r="M31" i="65"/>
  <c r="M32" i="65"/>
  <c r="M13" i="65"/>
  <c r="M14" i="65"/>
  <c r="M15" i="65"/>
  <c r="M16" i="65"/>
  <c r="N5" i="65"/>
  <c r="N6" i="65"/>
  <c r="N7" i="65"/>
  <c r="N8" i="65"/>
  <c r="M6" i="65"/>
  <c r="M7" i="65"/>
  <c r="M8" i="65"/>
  <c r="M5" i="65"/>
  <c r="D29" i="65"/>
  <c r="E29" i="65"/>
  <c r="F29" i="65"/>
  <c r="G29" i="65"/>
  <c r="H29" i="65"/>
  <c r="I29" i="65"/>
  <c r="J29" i="65"/>
  <c r="K29" i="65"/>
  <c r="L29" i="65"/>
  <c r="D30" i="65"/>
  <c r="E30" i="65"/>
  <c r="F30" i="65"/>
  <c r="G30" i="65"/>
  <c r="H30" i="65"/>
  <c r="I30" i="65"/>
  <c r="J30" i="65"/>
  <c r="K30" i="65"/>
  <c r="L30" i="65"/>
  <c r="D31" i="65"/>
  <c r="E31" i="65"/>
  <c r="F31" i="65"/>
  <c r="G31" i="65"/>
  <c r="H31" i="65"/>
  <c r="I31" i="65"/>
  <c r="J31" i="65"/>
  <c r="K31" i="65"/>
  <c r="L31" i="65"/>
  <c r="D32" i="65"/>
  <c r="E32" i="65"/>
  <c r="F32" i="65"/>
  <c r="G32" i="65"/>
  <c r="H32" i="65"/>
  <c r="I32" i="65"/>
  <c r="J32" i="65"/>
  <c r="K32" i="65"/>
  <c r="L32" i="65"/>
  <c r="C30" i="65"/>
  <c r="C31" i="65"/>
  <c r="C32" i="65"/>
  <c r="C29" i="65"/>
  <c r="D5" i="65" l="1"/>
  <c r="E5" i="65"/>
  <c r="F5" i="65"/>
  <c r="G5" i="65"/>
  <c r="H5" i="65"/>
  <c r="I5" i="65"/>
  <c r="J5" i="65"/>
  <c r="K5" i="65"/>
  <c r="L5" i="65"/>
  <c r="D6" i="65"/>
  <c r="E6" i="65"/>
  <c r="F6" i="65"/>
  <c r="G6" i="65"/>
  <c r="H6" i="65"/>
  <c r="I6" i="65"/>
  <c r="J6" i="65"/>
  <c r="K6" i="65"/>
  <c r="L6" i="65"/>
  <c r="D7" i="65"/>
  <c r="E7" i="65"/>
  <c r="F7" i="65"/>
  <c r="G7" i="65"/>
  <c r="H7" i="65"/>
  <c r="I7" i="65"/>
  <c r="J7" i="65"/>
  <c r="K7" i="65"/>
  <c r="L7" i="65"/>
  <c r="D8" i="65"/>
  <c r="E8" i="65"/>
  <c r="F8" i="65"/>
  <c r="G8" i="65"/>
  <c r="H8" i="65"/>
  <c r="I8" i="65"/>
  <c r="J8" i="65"/>
  <c r="K8" i="65"/>
  <c r="L8" i="65"/>
  <c r="C6" i="65"/>
  <c r="C7" i="65"/>
  <c r="C8" i="65"/>
  <c r="D9" i="65"/>
  <c r="E9" i="65"/>
  <c r="F9" i="65"/>
  <c r="G9" i="65"/>
  <c r="H9" i="65"/>
  <c r="I9" i="65"/>
  <c r="J9" i="65"/>
  <c r="K9" i="65"/>
  <c r="L9" i="65"/>
  <c r="D10" i="65"/>
  <c r="E10" i="65"/>
  <c r="F10" i="65"/>
  <c r="G10" i="65"/>
  <c r="H10" i="65"/>
  <c r="I10" i="65"/>
  <c r="J10" i="65"/>
  <c r="K10" i="65"/>
  <c r="L10" i="65"/>
  <c r="D11" i="65"/>
  <c r="E11" i="65"/>
  <c r="F11" i="65"/>
  <c r="G11" i="65"/>
  <c r="H11" i="65"/>
  <c r="I11" i="65"/>
  <c r="J11" i="65"/>
  <c r="K11" i="65"/>
  <c r="L11" i="65"/>
  <c r="D12" i="65"/>
  <c r="E12" i="65"/>
  <c r="F12" i="65"/>
  <c r="G12" i="65"/>
  <c r="H12" i="65"/>
  <c r="I12" i="65"/>
  <c r="J12" i="65"/>
  <c r="K12" i="65"/>
  <c r="L12" i="65"/>
  <c r="C10" i="65"/>
  <c r="C11" i="65"/>
  <c r="C12" i="65"/>
  <c r="D13" i="65"/>
  <c r="E13" i="65"/>
  <c r="F13" i="65"/>
  <c r="G13" i="65"/>
  <c r="H13" i="65"/>
  <c r="I13" i="65"/>
  <c r="J13" i="65"/>
  <c r="K13" i="65"/>
  <c r="L13" i="65"/>
  <c r="D14" i="65"/>
  <c r="E14" i="65"/>
  <c r="F14" i="65"/>
  <c r="G14" i="65"/>
  <c r="H14" i="65"/>
  <c r="I14" i="65"/>
  <c r="J14" i="65"/>
  <c r="K14" i="65"/>
  <c r="L14" i="65"/>
  <c r="D15" i="65"/>
  <c r="E15" i="65"/>
  <c r="F15" i="65"/>
  <c r="G15" i="65"/>
  <c r="H15" i="65"/>
  <c r="I15" i="65"/>
  <c r="J15" i="65"/>
  <c r="K15" i="65"/>
  <c r="L15" i="65"/>
  <c r="D16" i="65"/>
  <c r="E16" i="65"/>
  <c r="F16" i="65"/>
  <c r="G16" i="65"/>
  <c r="H16" i="65"/>
  <c r="I16" i="65"/>
  <c r="J16" i="65"/>
  <c r="K16" i="65"/>
  <c r="L16" i="65"/>
  <c r="C14" i="65"/>
  <c r="C15" i="65"/>
  <c r="C16" i="65"/>
  <c r="D17" i="65"/>
  <c r="E17" i="65"/>
  <c r="F17" i="65"/>
  <c r="G17" i="65"/>
  <c r="H17" i="65"/>
  <c r="I17" i="65"/>
  <c r="J17" i="65"/>
  <c r="K17" i="65"/>
  <c r="L17" i="65"/>
  <c r="D18" i="65"/>
  <c r="E18" i="65"/>
  <c r="F18" i="65"/>
  <c r="G18" i="65"/>
  <c r="H18" i="65"/>
  <c r="I18" i="65"/>
  <c r="J18" i="65"/>
  <c r="K18" i="65"/>
  <c r="L18" i="65"/>
  <c r="D19" i="65"/>
  <c r="E19" i="65"/>
  <c r="F19" i="65"/>
  <c r="G19" i="65"/>
  <c r="H19" i="65"/>
  <c r="I19" i="65"/>
  <c r="J19" i="65"/>
  <c r="K19" i="65"/>
  <c r="L19" i="65"/>
  <c r="D20" i="65"/>
  <c r="E20" i="65"/>
  <c r="F20" i="65"/>
  <c r="G20" i="65"/>
  <c r="H20" i="65"/>
  <c r="I20" i="65"/>
  <c r="J20" i="65"/>
  <c r="K20" i="65"/>
  <c r="L20" i="65"/>
  <c r="C18" i="65"/>
  <c r="C19" i="65"/>
  <c r="C20" i="65"/>
  <c r="D21" i="65"/>
  <c r="E21" i="65"/>
  <c r="F21" i="65"/>
  <c r="G21" i="65"/>
  <c r="H21" i="65"/>
  <c r="I21" i="65"/>
  <c r="J21" i="65"/>
  <c r="K21" i="65"/>
  <c r="L21" i="65"/>
  <c r="D22" i="65"/>
  <c r="E22" i="65"/>
  <c r="F22" i="65"/>
  <c r="G22" i="65"/>
  <c r="H22" i="65"/>
  <c r="I22" i="65"/>
  <c r="J22" i="65"/>
  <c r="K22" i="65"/>
  <c r="L22" i="65"/>
  <c r="D23" i="65"/>
  <c r="E23" i="65"/>
  <c r="F23" i="65"/>
  <c r="G23" i="65"/>
  <c r="H23" i="65"/>
  <c r="I23" i="65"/>
  <c r="J23" i="65"/>
  <c r="K23" i="65"/>
  <c r="L23" i="65"/>
  <c r="D24" i="65"/>
  <c r="E24" i="65"/>
  <c r="F24" i="65"/>
  <c r="G24" i="65"/>
  <c r="H24" i="65"/>
  <c r="I24" i="65"/>
  <c r="J24" i="65"/>
  <c r="K24" i="65"/>
  <c r="L24" i="65"/>
  <c r="C22" i="65"/>
  <c r="C23" i="65"/>
  <c r="C24" i="65"/>
  <c r="D25" i="65"/>
  <c r="E25" i="65"/>
  <c r="F25" i="65"/>
  <c r="G25" i="65"/>
  <c r="H25" i="65"/>
  <c r="I25" i="65"/>
  <c r="J25" i="65"/>
  <c r="K25" i="65"/>
  <c r="L25" i="65"/>
  <c r="D26" i="65"/>
  <c r="E26" i="65"/>
  <c r="F26" i="65"/>
  <c r="G26" i="65"/>
  <c r="H26" i="65"/>
  <c r="I26" i="65"/>
  <c r="J26" i="65"/>
  <c r="K26" i="65"/>
  <c r="L26" i="65"/>
  <c r="D27" i="65"/>
  <c r="E27" i="65"/>
  <c r="F27" i="65"/>
  <c r="G27" i="65"/>
  <c r="H27" i="65"/>
  <c r="I27" i="65"/>
  <c r="J27" i="65"/>
  <c r="K27" i="65"/>
  <c r="L27" i="65"/>
  <c r="D28" i="65"/>
  <c r="E28" i="65"/>
  <c r="F28" i="65"/>
  <c r="G28" i="65"/>
  <c r="H28" i="65"/>
  <c r="I28" i="65"/>
  <c r="J28" i="65"/>
  <c r="K28" i="65"/>
  <c r="L28" i="65"/>
  <c r="C26" i="65"/>
  <c r="C27" i="65"/>
  <c r="C28" i="65"/>
  <c r="C25" i="65"/>
  <c r="C21" i="65"/>
  <c r="C17" i="65"/>
  <c r="C13" i="65"/>
  <c r="C5" i="65"/>
  <c r="C9" i="65"/>
  <c r="C73" i="44" l="1"/>
  <c r="C74" i="44"/>
  <c r="AB64" i="64" l="1"/>
  <c r="S64" i="64"/>
  <c r="J64" i="64"/>
  <c r="AB63" i="64"/>
  <c r="S63" i="64"/>
  <c r="J63" i="64"/>
  <c r="AB62" i="64"/>
  <c r="S62" i="64"/>
  <c r="D61" i="64"/>
  <c r="AE61" i="64"/>
  <c r="AD61" i="64"/>
  <c r="AC61" i="64"/>
  <c r="AA61" i="64"/>
  <c r="Z61" i="64"/>
  <c r="Y61" i="64"/>
  <c r="W61" i="64"/>
  <c r="V61" i="64"/>
  <c r="U61" i="64"/>
  <c r="R61" i="64"/>
  <c r="S61" i="64" s="1"/>
  <c r="Q61" i="64"/>
  <c r="O61" i="64"/>
  <c r="N61" i="64"/>
  <c r="M61" i="64"/>
  <c r="K61" i="64"/>
  <c r="I61" i="64"/>
  <c r="G61" i="64"/>
  <c r="F61" i="64"/>
  <c r="E61" i="64"/>
  <c r="C61" i="64"/>
  <c r="B61" i="64"/>
  <c r="AB60" i="64"/>
  <c r="X58" i="64"/>
  <c r="T58" i="64"/>
  <c r="S60" i="64"/>
  <c r="L58" i="64"/>
  <c r="AD58" i="64"/>
  <c r="AB59" i="64"/>
  <c r="Z58" i="64"/>
  <c r="V58" i="64"/>
  <c r="N58" i="64"/>
  <c r="J59" i="64"/>
  <c r="F58" i="64"/>
  <c r="B58" i="64"/>
  <c r="AE58" i="64"/>
  <c r="AC58" i="64"/>
  <c r="AB58" i="64"/>
  <c r="AA58" i="64"/>
  <c r="Y58" i="64"/>
  <c r="W58" i="64"/>
  <c r="U58" i="64"/>
  <c r="Q58" i="64"/>
  <c r="P58" i="64"/>
  <c r="O58" i="64"/>
  <c r="M58" i="64"/>
  <c r="K58" i="64"/>
  <c r="I58" i="64"/>
  <c r="J58" i="64" s="1"/>
  <c r="H58" i="64"/>
  <c r="G58" i="64"/>
  <c r="E58" i="64"/>
  <c r="D58" i="64"/>
  <c r="C58" i="64"/>
  <c r="S57" i="64"/>
  <c r="J57" i="64"/>
  <c r="AB56" i="64"/>
  <c r="S56" i="64"/>
  <c r="J56" i="64"/>
  <c r="S55" i="64"/>
  <c r="J55" i="64"/>
  <c r="AB54" i="64"/>
  <c r="S54" i="64"/>
  <c r="J54" i="64"/>
  <c r="AB53" i="64"/>
  <c r="N52" i="64"/>
  <c r="J53" i="64"/>
  <c r="F52" i="64"/>
  <c r="B52" i="64"/>
  <c r="AE52" i="64"/>
  <c r="AC52" i="64"/>
  <c r="AA52" i="64"/>
  <c r="Y52" i="64"/>
  <c r="X52" i="64"/>
  <c r="W52" i="64"/>
  <c r="U52" i="64"/>
  <c r="T52" i="64"/>
  <c r="Q52" i="64"/>
  <c r="P52" i="64"/>
  <c r="O52" i="64"/>
  <c r="M52" i="64"/>
  <c r="L52" i="64"/>
  <c r="K52" i="64"/>
  <c r="I52" i="64"/>
  <c r="J52" i="64" s="1"/>
  <c r="H52" i="64"/>
  <c r="G52" i="64"/>
  <c r="E52" i="64"/>
  <c r="D52" i="64"/>
  <c r="C52" i="64"/>
  <c r="AB51" i="64"/>
  <c r="S51" i="64"/>
  <c r="J51" i="64"/>
  <c r="AB50" i="64"/>
  <c r="S50" i="64"/>
  <c r="P44" i="64"/>
  <c r="H44" i="64"/>
  <c r="AB49" i="64"/>
  <c r="S49" i="64"/>
  <c r="J49" i="64"/>
  <c r="AB48" i="64"/>
  <c r="S48" i="64"/>
  <c r="J48" i="64"/>
  <c r="S47" i="64"/>
  <c r="J47" i="64"/>
  <c r="AB46" i="64"/>
  <c r="S46" i="64"/>
  <c r="J46" i="64"/>
  <c r="AB45" i="64"/>
  <c r="N44" i="64"/>
  <c r="J45" i="64"/>
  <c r="F44" i="64"/>
  <c r="B44" i="64"/>
  <c r="AE44" i="64"/>
  <c r="AC44" i="64"/>
  <c r="AA44" i="64"/>
  <c r="Y44" i="64"/>
  <c r="X44" i="64"/>
  <c r="W44" i="64"/>
  <c r="U44" i="64"/>
  <c r="T44" i="64"/>
  <c r="Q44" i="64"/>
  <c r="O44" i="64"/>
  <c r="M44" i="64"/>
  <c r="L44" i="64"/>
  <c r="K44" i="64"/>
  <c r="I44" i="64"/>
  <c r="G44" i="64"/>
  <c r="E44" i="64"/>
  <c r="D44" i="64"/>
  <c r="C44" i="64"/>
  <c r="AB43" i="64"/>
  <c r="S43" i="64"/>
  <c r="J43" i="64"/>
  <c r="F39" i="64"/>
  <c r="AB42" i="64"/>
  <c r="S42" i="64"/>
  <c r="AD39" i="64"/>
  <c r="AB41" i="64"/>
  <c r="S41" i="64"/>
  <c r="J41" i="64"/>
  <c r="AB40" i="64"/>
  <c r="S40" i="64"/>
  <c r="J40" i="64"/>
  <c r="AE39" i="64"/>
  <c r="AC39" i="64"/>
  <c r="AA39" i="64"/>
  <c r="Z39" i="64"/>
  <c r="Y39" i="64"/>
  <c r="W39" i="64"/>
  <c r="V39" i="64"/>
  <c r="U39" i="64"/>
  <c r="R39" i="64"/>
  <c r="S39" i="64" s="1"/>
  <c r="Q39" i="64"/>
  <c r="O39" i="64"/>
  <c r="N39" i="64"/>
  <c r="M39" i="64"/>
  <c r="K39" i="64"/>
  <c r="I39" i="64"/>
  <c r="G39" i="64"/>
  <c r="E39" i="64"/>
  <c r="C39" i="64"/>
  <c r="B39" i="64"/>
  <c r="AB38" i="64"/>
  <c r="S38" i="64"/>
  <c r="P32" i="64"/>
  <c r="AB37" i="64"/>
  <c r="S37" i="64"/>
  <c r="J37" i="64"/>
  <c r="AB36" i="64"/>
  <c r="S36" i="64"/>
  <c r="J36" i="64"/>
  <c r="S35" i="64"/>
  <c r="J35" i="64"/>
  <c r="AB34" i="64"/>
  <c r="S34" i="64"/>
  <c r="J34" i="64"/>
  <c r="D32" i="64"/>
  <c r="Z32" i="64"/>
  <c r="AB32" i="64" s="1"/>
  <c r="V32" i="64"/>
  <c r="J33" i="64"/>
  <c r="F32" i="64"/>
  <c r="B32" i="64"/>
  <c r="AE32" i="64"/>
  <c r="AC32" i="64"/>
  <c r="AA32" i="64"/>
  <c r="Y32" i="64"/>
  <c r="X32" i="64"/>
  <c r="W32" i="64"/>
  <c r="U32" i="64"/>
  <c r="T32" i="64"/>
  <c r="Q32" i="64"/>
  <c r="O32" i="64"/>
  <c r="M32" i="64"/>
  <c r="L32" i="64"/>
  <c r="K32" i="64"/>
  <c r="I32" i="64"/>
  <c r="H32" i="64"/>
  <c r="G32" i="64"/>
  <c r="E32" i="64"/>
  <c r="C32" i="64"/>
  <c r="AB31" i="64"/>
  <c r="S31" i="64"/>
  <c r="J31" i="64"/>
  <c r="B26" i="64"/>
  <c r="AB30" i="64"/>
  <c r="S30" i="64"/>
  <c r="L26" i="64"/>
  <c r="J30" i="64"/>
  <c r="AB29" i="64"/>
  <c r="S29" i="64"/>
  <c r="J29" i="64"/>
  <c r="AB28" i="64"/>
  <c r="T26" i="64"/>
  <c r="S28" i="64"/>
  <c r="P26" i="64"/>
  <c r="D26" i="64"/>
  <c r="AD26" i="64"/>
  <c r="AB27" i="64"/>
  <c r="J27" i="64"/>
  <c r="AE26" i="64"/>
  <c r="AC26" i="64"/>
  <c r="AA26" i="64"/>
  <c r="Y26" i="64"/>
  <c r="X26" i="64"/>
  <c r="W26" i="64"/>
  <c r="U26" i="64"/>
  <c r="Q26" i="64"/>
  <c r="O26" i="64"/>
  <c r="M26" i="64"/>
  <c r="K26" i="64"/>
  <c r="I26" i="64"/>
  <c r="H26" i="64"/>
  <c r="G26" i="64"/>
  <c r="E26" i="64"/>
  <c r="C26" i="64"/>
  <c r="AB25" i="64"/>
  <c r="S25" i="64"/>
  <c r="J25" i="64"/>
  <c r="AB24" i="64"/>
  <c r="S24" i="64"/>
  <c r="J24" i="64"/>
  <c r="AB23" i="64"/>
  <c r="S23" i="64"/>
  <c r="J23" i="64"/>
  <c r="AB22" i="64"/>
  <c r="S22" i="64"/>
  <c r="J22" i="64"/>
  <c r="AC20" i="64"/>
  <c r="AB21" i="64"/>
  <c r="Y20" i="64"/>
  <c r="X20" i="64"/>
  <c r="U20" i="64"/>
  <c r="T20" i="64"/>
  <c r="S21" i="64"/>
  <c r="P20" i="64"/>
  <c r="M20" i="64"/>
  <c r="L20" i="64"/>
  <c r="I20" i="64"/>
  <c r="H20" i="64"/>
  <c r="E20" i="64"/>
  <c r="D20" i="64"/>
  <c r="AE20" i="64"/>
  <c r="AD20" i="64"/>
  <c r="AA20" i="64"/>
  <c r="AB20" i="64" s="1"/>
  <c r="Z20" i="64"/>
  <c r="W20" i="64"/>
  <c r="V20" i="64"/>
  <c r="R20" i="64"/>
  <c r="O20" i="64"/>
  <c r="N20" i="64"/>
  <c r="K20" i="64"/>
  <c r="G20" i="64"/>
  <c r="F20" i="64"/>
  <c r="C20" i="64"/>
  <c r="B20" i="64"/>
  <c r="AB19" i="64"/>
  <c r="S19" i="64"/>
  <c r="J19" i="64"/>
  <c r="AB18" i="64"/>
  <c r="S18" i="64"/>
  <c r="J18" i="64"/>
  <c r="AC16" i="64"/>
  <c r="AB17" i="64"/>
  <c r="Y16" i="64"/>
  <c r="X16" i="64"/>
  <c r="U16" i="64"/>
  <c r="T16" i="64"/>
  <c r="S17" i="64"/>
  <c r="Q16" i="64"/>
  <c r="S16" i="64" s="1"/>
  <c r="P16" i="64"/>
  <c r="M16" i="64"/>
  <c r="L16" i="64"/>
  <c r="I16" i="64"/>
  <c r="H16" i="64"/>
  <c r="E16" i="64"/>
  <c r="D16" i="64"/>
  <c r="AE16" i="64"/>
  <c r="AD16" i="64"/>
  <c r="AA16" i="64"/>
  <c r="AB16" i="64" s="1"/>
  <c r="Z16" i="64"/>
  <c r="W16" i="64"/>
  <c r="V16" i="64"/>
  <c r="R16" i="64"/>
  <c r="O16" i="64"/>
  <c r="N16" i="64"/>
  <c r="K16" i="64"/>
  <c r="G16" i="64"/>
  <c r="F16" i="64"/>
  <c r="C16" i="64"/>
  <c r="B16" i="64"/>
  <c r="AB15" i="64"/>
  <c r="S15" i="64"/>
  <c r="J15" i="64"/>
  <c r="AB14" i="64"/>
  <c r="S14" i="64"/>
  <c r="J14" i="64"/>
  <c r="AB13" i="64"/>
  <c r="S13" i="64"/>
  <c r="J13" i="64"/>
  <c r="AB12" i="64"/>
  <c r="S12" i="64"/>
  <c r="J12" i="64"/>
  <c r="AB11" i="64"/>
  <c r="S11" i="64"/>
  <c r="J11" i="64"/>
  <c r="AB10" i="64"/>
  <c r="S10" i="64"/>
  <c r="J10" i="64"/>
  <c r="AB9" i="64"/>
  <c r="S9" i="64"/>
  <c r="J9" i="64"/>
  <c r="AB8" i="64"/>
  <c r="S8" i="64"/>
  <c r="J8" i="64"/>
  <c r="AB7" i="64"/>
  <c r="S7" i="64"/>
  <c r="J7" i="64"/>
  <c r="AB6" i="64"/>
  <c r="S6" i="64"/>
  <c r="J6" i="64"/>
  <c r="AB5" i="64"/>
  <c r="S5" i="64"/>
  <c r="J5" i="64"/>
  <c r="J20" i="64" l="1"/>
  <c r="J16" i="64"/>
  <c r="R52" i="64"/>
  <c r="S52" i="64" s="1"/>
  <c r="S53" i="64"/>
  <c r="J62" i="64"/>
  <c r="H61" i="64"/>
  <c r="J61" i="64" s="1"/>
  <c r="J17" i="64"/>
  <c r="J21" i="64"/>
  <c r="J26" i="64"/>
  <c r="V26" i="64"/>
  <c r="Z26" i="64"/>
  <c r="AB26" i="64" s="1"/>
  <c r="J28" i="64"/>
  <c r="J32" i="64"/>
  <c r="N32" i="64"/>
  <c r="R32" i="64"/>
  <c r="S32" i="64" s="1"/>
  <c r="S33" i="64"/>
  <c r="AB33" i="64"/>
  <c r="AB35" i="64"/>
  <c r="J38" i="64"/>
  <c r="AB39" i="64"/>
  <c r="J42" i="64"/>
  <c r="AB47" i="64"/>
  <c r="J50" i="64"/>
  <c r="AB55" i="64"/>
  <c r="J44" i="64"/>
  <c r="R44" i="64"/>
  <c r="S44" i="64" s="1"/>
  <c r="S45" i="64"/>
  <c r="Q20" i="64"/>
  <c r="S20" i="64" s="1"/>
  <c r="F26" i="64"/>
  <c r="N26" i="64"/>
  <c r="R26" i="64"/>
  <c r="S26" i="64" s="1"/>
  <c r="S27" i="64"/>
  <c r="L39" i="64"/>
  <c r="P39" i="64"/>
  <c r="T39" i="64"/>
  <c r="X39" i="64"/>
  <c r="AD44" i="64"/>
  <c r="AD52" i="64"/>
  <c r="AB57" i="64"/>
  <c r="J60" i="64"/>
  <c r="AB61" i="64"/>
  <c r="AD32" i="64"/>
  <c r="D39" i="64"/>
  <c r="H39" i="64"/>
  <c r="J39" i="64" s="1"/>
  <c r="V44" i="64"/>
  <c r="Z44" i="64"/>
  <c r="AB44" i="64" s="1"/>
  <c r="V52" i="64"/>
  <c r="Z52" i="64"/>
  <c r="AB52" i="64" s="1"/>
  <c r="R58" i="64"/>
  <c r="S58" i="64" s="1"/>
  <c r="S59" i="64"/>
  <c r="L61" i="64"/>
  <c r="P61" i="64"/>
  <c r="T61" i="64"/>
  <c r="X61" i="64"/>
  <c r="BP564" i="62" l="1"/>
  <c r="BN564" i="62"/>
  <c r="BM564" i="62"/>
  <c r="BN563" i="62"/>
  <c r="BM563" i="62"/>
  <c r="BN562" i="62"/>
  <c r="BM562" i="62"/>
  <c r="BN561" i="62"/>
  <c r="BM561" i="62"/>
  <c r="BN560" i="62"/>
  <c r="BM560" i="62"/>
  <c r="BN559" i="62"/>
  <c r="BM559" i="62"/>
  <c r="BN558" i="62"/>
  <c r="BM558" i="62"/>
  <c r="BN557" i="62"/>
  <c r="BM557" i="62"/>
  <c r="BN556" i="62"/>
  <c r="BM556" i="62"/>
  <c r="BN555" i="62"/>
  <c r="BM555" i="62"/>
  <c r="BN554" i="62"/>
  <c r="BM554" i="62"/>
  <c r="BN553" i="62"/>
  <c r="BM553" i="62"/>
  <c r="BN552" i="62"/>
  <c r="BM552" i="62"/>
  <c r="BN551" i="62"/>
  <c r="BM551" i="62"/>
  <c r="BN550" i="62"/>
  <c r="BM550" i="62"/>
  <c r="BN549" i="62"/>
  <c r="BM549" i="62"/>
  <c r="BN548" i="62"/>
  <c r="BM548" i="62"/>
  <c r="BN547" i="62"/>
  <c r="BM547" i="62"/>
  <c r="BN546" i="62"/>
  <c r="BM546" i="62"/>
  <c r="BP545" i="62"/>
  <c r="BN545" i="62"/>
  <c r="BM545" i="62"/>
  <c r="BN544" i="62"/>
  <c r="BM544" i="62"/>
  <c r="BN543" i="62"/>
  <c r="BM543" i="62"/>
  <c r="BN542" i="62"/>
  <c r="BM542" i="62"/>
  <c r="BN541" i="62"/>
  <c r="BO541" i="62" s="1"/>
  <c r="BP541" i="62" s="1"/>
  <c r="BM541" i="62"/>
  <c r="BN540" i="62"/>
  <c r="BM540" i="62"/>
  <c r="BN539" i="62"/>
  <c r="BM539" i="62"/>
  <c r="BN538" i="62"/>
  <c r="BM538" i="62"/>
  <c r="BN537" i="62"/>
  <c r="BM537" i="62"/>
  <c r="BN536" i="62"/>
  <c r="BM536" i="62"/>
  <c r="BN535" i="62"/>
  <c r="BM535" i="62"/>
  <c r="BN534" i="62"/>
  <c r="BM534" i="62"/>
  <c r="BN533" i="62"/>
  <c r="BM533" i="62"/>
  <c r="BN532" i="62"/>
  <c r="BM532" i="62"/>
  <c r="BN531" i="62"/>
  <c r="BM531" i="62"/>
  <c r="BN530" i="62"/>
  <c r="BM530" i="62"/>
  <c r="BP529" i="62"/>
  <c r="BN529" i="62"/>
  <c r="BM529" i="62"/>
  <c r="BN528" i="62"/>
  <c r="BM528" i="62"/>
  <c r="BN527" i="62"/>
  <c r="BM527" i="62"/>
  <c r="BO527" i="62" s="1"/>
  <c r="BP527" i="62" s="1"/>
  <c r="BN526" i="62"/>
  <c r="BM526" i="62"/>
  <c r="BN525" i="62"/>
  <c r="BM525" i="62"/>
  <c r="BN524" i="62"/>
  <c r="BM524" i="62"/>
  <c r="BN523" i="62"/>
  <c r="BM523" i="62"/>
  <c r="BO523" i="62" s="1"/>
  <c r="BP523" i="62" s="1"/>
  <c r="BN522" i="62"/>
  <c r="BM522" i="62"/>
  <c r="BN521" i="62"/>
  <c r="BM521" i="62"/>
  <c r="BP520" i="62"/>
  <c r="BN520" i="62"/>
  <c r="BM520" i="62"/>
  <c r="BN519" i="62"/>
  <c r="BM519" i="62"/>
  <c r="BN518" i="62"/>
  <c r="BM518" i="62"/>
  <c r="BN517" i="62"/>
  <c r="BM517" i="62"/>
  <c r="BN516" i="62"/>
  <c r="BM516" i="62"/>
  <c r="BN515" i="62"/>
  <c r="BM515" i="62"/>
  <c r="BN514" i="62"/>
  <c r="BM514" i="62"/>
  <c r="BN513" i="62"/>
  <c r="BM513" i="62"/>
  <c r="BN512" i="62"/>
  <c r="BM512" i="62"/>
  <c r="BP511" i="62"/>
  <c r="BN511" i="62"/>
  <c r="BM511" i="62"/>
  <c r="BN510" i="62"/>
  <c r="BM510" i="62"/>
  <c r="BN509" i="62"/>
  <c r="BM509" i="62"/>
  <c r="BN508" i="62"/>
  <c r="BM508" i="62"/>
  <c r="BN507" i="62"/>
  <c r="BM507" i="62"/>
  <c r="BN506" i="62"/>
  <c r="BM506" i="62"/>
  <c r="BN505" i="62"/>
  <c r="BM505" i="62"/>
  <c r="BN504" i="62"/>
  <c r="BM504" i="62"/>
  <c r="BN503" i="62"/>
  <c r="BM503" i="62"/>
  <c r="BN502" i="62"/>
  <c r="BM502" i="62"/>
  <c r="BN501" i="62"/>
  <c r="BM501" i="62"/>
  <c r="BN500" i="62"/>
  <c r="BM500" i="62"/>
  <c r="BP499" i="62"/>
  <c r="BN499" i="62"/>
  <c r="BM499" i="62"/>
  <c r="BN498" i="62"/>
  <c r="BM498" i="62"/>
  <c r="BN497" i="62"/>
  <c r="BM497" i="62"/>
  <c r="BN496" i="62"/>
  <c r="BM496" i="62"/>
  <c r="BN495" i="62"/>
  <c r="BM495" i="62"/>
  <c r="BN494" i="62"/>
  <c r="BM494" i="62"/>
  <c r="BN493" i="62"/>
  <c r="BM493" i="62"/>
  <c r="BP492" i="62"/>
  <c r="BN492" i="62"/>
  <c r="BM492" i="62"/>
  <c r="BN491" i="62"/>
  <c r="BM491" i="62"/>
  <c r="BN490" i="62"/>
  <c r="BM490" i="62"/>
  <c r="BN489" i="62"/>
  <c r="BM489" i="62"/>
  <c r="BN488" i="62"/>
  <c r="BM488" i="62"/>
  <c r="BN487" i="62"/>
  <c r="BM487" i="62"/>
  <c r="BN486" i="62"/>
  <c r="BO486" i="62" s="1"/>
  <c r="BP486" i="62" s="1"/>
  <c r="BM486" i="62"/>
  <c r="BN485" i="62"/>
  <c r="BM485" i="62"/>
  <c r="BN484" i="62"/>
  <c r="BM484" i="62"/>
  <c r="BN483" i="62"/>
  <c r="BM483" i="62"/>
  <c r="BN482" i="62"/>
  <c r="BM482" i="62"/>
  <c r="BN481" i="62"/>
  <c r="BM481" i="62"/>
  <c r="BN480" i="62"/>
  <c r="BM480" i="62"/>
  <c r="BN479" i="62"/>
  <c r="BM479" i="62"/>
  <c r="BN478" i="62"/>
  <c r="BM478" i="62"/>
  <c r="BN477" i="62"/>
  <c r="BM477" i="62"/>
  <c r="BN476" i="62"/>
  <c r="BM476" i="62"/>
  <c r="BN475" i="62"/>
  <c r="BM475" i="62"/>
  <c r="BN474" i="62"/>
  <c r="BM474" i="62"/>
  <c r="BP473" i="62"/>
  <c r="BN473" i="62"/>
  <c r="BM473" i="62"/>
  <c r="BN472" i="62"/>
  <c r="BM472" i="62"/>
  <c r="BN471" i="62"/>
  <c r="BM471" i="62"/>
  <c r="BN470" i="62"/>
  <c r="BM470" i="62"/>
  <c r="BN469" i="62"/>
  <c r="BM469" i="62"/>
  <c r="BN468" i="62"/>
  <c r="BM468" i="62"/>
  <c r="BN467" i="62"/>
  <c r="BM467" i="62"/>
  <c r="BN466" i="62"/>
  <c r="BM466" i="62"/>
  <c r="BN465" i="62"/>
  <c r="BM465" i="62"/>
  <c r="BN464" i="62"/>
  <c r="BM464" i="62"/>
  <c r="BN463" i="62"/>
  <c r="BM463" i="62"/>
  <c r="BN462" i="62"/>
  <c r="BM462" i="62"/>
  <c r="BN461" i="62"/>
  <c r="BM461" i="62"/>
  <c r="BN460" i="62"/>
  <c r="BM460" i="62"/>
  <c r="BN459" i="62"/>
  <c r="BM459" i="62"/>
  <c r="BN458" i="62"/>
  <c r="BM458" i="62"/>
  <c r="BN457" i="62"/>
  <c r="BM457" i="62"/>
  <c r="BN456" i="62"/>
  <c r="BM456" i="62"/>
  <c r="BP455" i="62"/>
  <c r="BN455" i="62"/>
  <c r="BM455" i="62"/>
  <c r="BN454" i="62"/>
  <c r="BM454" i="62"/>
  <c r="BN453" i="62"/>
  <c r="BM453" i="62"/>
  <c r="BN452" i="62"/>
  <c r="BM452" i="62"/>
  <c r="BN451" i="62"/>
  <c r="BM451" i="62"/>
  <c r="BN450" i="62"/>
  <c r="BM450" i="62"/>
  <c r="BN449" i="62"/>
  <c r="BM449" i="62"/>
  <c r="BN448" i="62"/>
  <c r="BM448" i="62"/>
  <c r="BN447" i="62"/>
  <c r="BM447" i="62"/>
  <c r="BN446" i="62"/>
  <c r="BM446" i="62"/>
  <c r="BP445" i="62"/>
  <c r="BN445" i="62"/>
  <c r="BM445" i="62"/>
  <c r="BN444" i="62"/>
  <c r="BM444" i="62"/>
  <c r="BN443" i="62"/>
  <c r="BM443" i="62"/>
  <c r="BN442" i="62"/>
  <c r="BM442" i="62"/>
  <c r="BN441" i="62"/>
  <c r="BM441" i="62"/>
  <c r="BN440" i="62"/>
  <c r="BM440" i="62"/>
  <c r="BN439" i="62"/>
  <c r="BM439" i="62"/>
  <c r="BN438" i="62"/>
  <c r="BM438" i="62"/>
  <c r="BN437" i="62"/>
  <c r="BM437" i="62"/>
  <c r="BN436" i="62"/>
  <c r="BM436" i="62"/>
  <c r="BN435" i="62"/>
  <c r="BM435" i="62"/>
  <c r="BP434" i="62"/>
  <c r="BN434" i="62"/>
  <c r="BM434" i="62"/>
  <c r="BN433" i="62"/>
  <c r="BM433" i="62"/>
  <c r="BN432" i="62"/>
  <c r="BM432" i="62"/>
  <c r="BO432" i="62" s="1"/>
  <c r="BP432" i="62" s="1"/>
  <c r="BN431" i="62"/>
  <c r="BM431" i="62"/>
  <c r="BN430" i="62"/>
  <c r="BM430" i="62"/>
  <c r="BN429" i="62"/>
  <c r="BO429" i="62" s="1"/>
  <c r="BP429" i="62" s="1"/>
  <c r="BM429" i="62"/>
  <c r="BN428" i="62"/>
  <c r="BM428" i="62"/>
  <c r="BN427" i="62"/>
  <c r="BO427" i="62" s="1"/>
  <c r="BP427" i="62" s="1"/>
  <c r="BM427" i="62"/>
  <c r="BN426" i="62"/>
  <c r="BM426" i="62"/>
  <c r="BN425" i="62"/>
  <c r="BM425" i="62"/>
  <c r="BN424" i="62"/>
  <c r="BM424" i="62"/>
  <c r="BO424" i="62" s="1"/>
  <c r="BP424" i="62" s="1"/>
  <c r="BN423" i="62"/>
  <c r="BM423" i="62"/>
  <c r="BN422" i="62"/>
  <c r="BM422" i="62"/>
  <c r="BN421" i="62"/>
  <c r="BO421" i="62" s="1"/>
  <c r="BP421" i="62" s="1"/>
  <c r="BM421" i="62"/>
  <c r="BN420" i="62"/>
  <c r="BM420" i="62"/>
  <c r="BN419" i="62"/>
  <c r="BO419" i="62" s="1"/>
  <c r="BP419" i="62" s="1"/>
  <c r="BM419" i="62"/>
  <c r="BN418" i="62"/>
  <c r="BM418" i="62"/>
  <c r="BO418" i="62" s="1"/>
  <c r="BP418" i="62" s="1"/>
  <c r="BP417" i="62"/>
  <c r="BN417" i="62"/>
  <c r="BM417" i="62"/>
  <c r="BN416" i="62"/>
  <c r="BM416" i="62"/>
  <c r="BN415" i="62"/>
  <c r="BM415" i="62"/>
  <c r="BN414" i="62"/>
  <c r="BM414" i="62"/>
  <c r="BN413" i="62"/>
  <c r="BM413" i="62"/>
  <c r="BN412" i="62"/>
  <c r="BM412" i="62"/>
  <c r="BN411" i="62"/>
  <c r="BM411" i="62"/>
  <c r="BN410" i="62"/>
  <c r="BM410" i="62"/>
  <c r="BN409" i="62"/>
  <c r="BM409" i="62"/>
  <c r="BN408" i="62"/>
  <c r="BM408" i="62"/>
  <c r="BN407" i="62"/>
  <c r="BM407" i="62"/>
  <c r="BN406" i="62"/>
  <c r="BM406" i="62"/>
  <c r="BN405" i="62"/>
  <c r="BM405" i="62"/>
  <c r="BN404" i="62"/>
  <c r="BM404" i="62"/>
  <c r="BN403" i="62"/>
  <c r="BM403" i="62"/>
  <c r="BN402" i="62"/>
  <c r="BM402" i="62"/>
  <c r="BN401" i="62"/>
  <c r="BM401" i="62"/>
  <c r="BN400" i="62"/>
  <c r="BM400" i="62"/>
  <c r="BN399" i="62"/>
  <c r="BM399" i="62"/>
  <c r="BN398" i="62"/>
  <c r="BM398" i="62"/>
  <c r="BN397" i="62"/>
  <c r="BM397" i="62"/>
  <c r="BN396" i="62"/>
  <c r="BM396" i="62"/>
  <c r="BN395" i="62"/>
  <c r="BM395" i="62"/>
  <c r="BN394" i="62"/>
  <c r="BM394" i="62"/>
  <c r="BN393" i="62"/>
  <c r="BM393" i="62"/>
  <c r="BN392" i="62"/>
  <c r="BM392" i="62"/>
  <c r="BN391" i="62"/>
  <c r="BM391" i="62"/>
  <c r="BN390" i="62"/>
  <c r="BM390" i="62"/>
  <c r="BN389" i="62"/>
  <c r="BM389" i="62"/>
  <c r="BN388" i="62"/>
  <c r="BM388" i="62"/>
  <c r="BN387" i="62"/>
  <c r="BM387" i="62"/>
  <c r="BN386" i="62"/>
  <c r="BM386" i="62"/>
  <c r="BP385" i="62"/>
  <c r="BN385" i="62"/>
  <c r="BM385" i="62"/>
  <c r="BN384" i="62"/>
  <c r="BM384" i="62"/>
  <c r="BN383" i="62"/>
  <c r="BM383" i="62"/>
  <c r="BN382" i="62"/>
  <c r="BM382" i="62"/>
  <c r="BN381" i="62"/>
  <c r="BM381" i="62"/>
  <c r="BN380" i="62"/>
  <c r="BM380" i="62"/>
  <c r="BN379" i="62"/>
  <c r="BM379" i="62"/>
  <c r="BN378" i="62"/>
  <c r="BM378" i="62"/>
  <c r="BN377" i="62"/>
  <c r="BM377" i="62"/>
  <c r="BN376" i="62"/>
  <c r="BM376" i="62"/>
  <c r="BN375" i="62"/>
  <c r="BM375" i="62"/>
  <c r="BN374" i="62"/>
  <c r="BM374" i="62"/>
  <c r="BN373" i="62"/>
  <c r="BM373" i="62"/>
  <c r="BN372" i="62"/>
  <c r="BM372" i="62"/>
  <c r="BN371" i="62"/>
  <c r="BM371" i="62"/>
  <c r="BN370" i="62"/>
  <c r="BM370" i="62"/>
  <c r="BN369" i="62"/>
  <c r="BM369" i="62"/>
  <c r="BN368" i="62"/>
  <c r="BM368" i="62"/>
  <c r="BN367" i="62"/>
  <c r="BM367" i="62"/>
  <c r="BN366" i="62"/>
  <c r="BM366" i="62"/>
  <c r="BN365" i="62"/>
  <c r="BM365" i="62"/>
  <c r="BN364" i="62"/>
  <c r="BM364" i="62"/>
  <c r="BP363" i="62"/>
  <c r="BN363" i="62"/>
  <c r="BM363" i="62"/>
  <c r="BN362" i="62"/>
  <c r="BM362" i="62"/>
  <c r="BN361" i="62"/>
  <c r="BM361" i="62"/>
  <c r="BN360" i="62"/>
  <c r="BM360" i="62"/>
  <c r="BN359" i="62"/>
  <c r="BM359" i="62"/>
  <c r="BN358" i="62"/>
  <c r="BM358" i="62"/>
  <c r="BN357" i="62"/>
  <c r="BM357" i="62"/>
  <c r="BN356" i="62"/>
  <c r="BM356" i="62"/>
  <c r="BN355" i="62"/>
  <c r="BM355" i="62"/>
  <c r="BN354" i="62"/>
  <c r="BM354" i="62"/>
  <c r="BN353" i="62"/>
  <c r="BM353" i="62"/>
  <c r="BP352" i="62"/>
  <c r="BN352" i="62"/>
  <c r="BM352" i="62"/>
  <c r="BN351" i="62"/>
  <c r="BO351" i="62" s="1"/>
  <c r="BP351" i="62" s="1"/>
  <c r="BM351" i="62"/>
  <c r="BN350" i="62"/>
  <c r="BM350" i="62"/>
  <c r="BN349" i="62"/>
  <c r="BO349" i="62" s="1"/>
  <c r="BP349" i="62" s="1"/>
  <c r="BM349" i="62"/>
  <c r="BN348" i="62"/>
  <c r="BM348" i="62"/>
  <c r="BN347" i="62"/>
  <c r="BM347" i="62"/>
  <c r="BP346" i="62"/>
  <c r="BN346" i="62"/>
  <c r="BM346" i="62"/>
  <c r="BP345" i="62"/>
  <c r="BN345" i="62"/>
  <c r="BM345" i="62"/>
  <c r="BP344" i="62"/>
  <c r="BN344" i="62"/>
  <c r="BM344" i="62"/>
  <c r="BN343" i="62"/>
  <c r="BM343" i="62"/>
  <c r="BN342" i="62"/>
  <c r="BM342" i="62"/>
  <c r="BN341" i="62"/>
  <c r="BM341" i="62"/>
  <c r="BN340" i="62"/>
  <c r="BM340" i="62"/>
  <c r="BN339" i="62"/>
  <c r="BM339" i="62"/>
  <c r="BN338" i="62"/>
  <c r="BM338" i="62"/>
  <c r="BO338" i="62" s="1"/>
  <c r="BP338" i="62" s="1"/>
  <c r="BP337" i="62"/>
  <c r="BN337" i="62"/>
  <c r="BM337" i="62"/>
  <c r="BN336" i="62"/>
  <c r="BM336" i="62"/>
  <c r="BN335" i="62"/>
  <c r="BM335" i="62"/>
  <c r="BN334" i="62"/>
  <c r="BM334" i="62"/>
  <c r="BN333" i="62"/>
  <c r="BM333" i="62"/>
  <c r="BN332" i="62"/>
  <c r="BM332" i="62"/>
  <c r="BN331" i="62"/>
  <c r="BM331" i="62"/>
  <c r="BN330" i="62"/>
  <c r="BM330" i="62"/>
  <c r="BN329" i="62"/>
  <c r="BM329" i="62"/>
  <c r="BN328" i="62"/>
  <c r="BM328" i="62"/>
  <c r="BN327" i="62"/>
  <c r="BM327" i="62"/>
  <c r="BN326" i="62"/>
  <c r="BM326" i="62"/>
  <c r="BN325" i="62"/>
  <c r="BM325" i="62"/>
  <c r="BN324" i="62"/>
  <c r="BM324" i="62"/>
  <c r="BN323" i="62"/>
  <c r="BM323" i="62"/>
  <c r="BN322" i="62"/>
  <c r="BM322" i="62"/>
  <c r="BP321" i="62"/>
  <c r="BN321" i="62"/>
  <c r="BM321" i="62"/>
  <c r="BN320" i="62"/>
  <c r="BM320" i="62"/>
  <c r="BN319" i="62"/>
  <c r="BM319" i="62"/>
  <c r="BN318" i="62"/>
  <c r="BM318" i="62"/>
  <c r="BN317" i="62"/>
  <c r="BM317" i="62"/>
  <c r="BN316" i="62"/>
  <c r="BM316" i="62"/>
  <c r="BN315" i="62"/>
  <c r="BM315" i="62"/>
  <c r="BN314" i="62"/>
  <c r="BM314" i="62"/>
  <c r="BN313" i="62"/>
  <c r="BM313" i="62"/>
  <c r="BO313" i="62" s="1"/>
  <c r="BP313" i="62" s="1"/>
  <c r="BN312" i="62"/>
  <c r="BM312" i="62"/>
  <c r="BN311" i="62"/>
  <c r="BM311" i="62"/>
  <c r="BN310" i="62"/>
  <c r="BM310" i="62"/>
  <c r="BN309" i="62"/>
  <c r="BM309" i="62"/>
  <c r="BN308" i="62"/>
  <c r="BM308" i="62"/>
  <c r="BO308" i="62" s="1"/>
  <c r="BP308" i="62" s="1"/>
  <c r="BN307" i="62"/>
  <c r="BM307" i="62"/>
  <c r="BN306" i="62"/>
  <c r="BM306" i="62"/>
  <c r="BN305" i="62"/>
  <c r="BM305" i="62"/>
  <c r="BN304" i="62"/>
  <c r="BM304" i="62"/>
  <c r="BP303" i="62"/>
  <c r="BN303" i="62"/>
  <c r="BM303" i="62"/>
  <c r="BN302" i="62"/>
  <c r="BM302" i="62"/>
  <c r="BN301" i="62"/>
  <c r="BM301" i="62"/>
  <c r="BN300" i="62"/>
  <c r="BM300" i="62"/>
  <c r="BN299" i="62"/>
  <c r="BM299" i="62"/>
  <c r="BN298" i="62"/>
  <c r="BM298" i="62"/>
  <c r="BN297" i="62"/>
  <c r="BM297" i="62"/>
  <c r="BN296" i="62"/>
  <c r="BM296" i="62"/>
  <c r="BN295" i="62"/>
  <c r="BM295" i="62"/>
  <c r="BN294" i="62"/>
  <c r="BM294" i="62"/>
  <c r="BN293" i="62"/>
  <c r="BM293" i="62"/>
  <c r="BN292" i="62"/>
  <c r="BM292" i="62"/>
  <c r="BN291" i="62"/>
  <c r="BM291" i="62"/>
  <c r="BN290" i="62"/>
  <c r="BM290" i="62"/>
  <c r="BN289" i="62"/>
  <c r="BM289" i="62"/>
  <c r="BN288" i="62"/>
  <c r="BM288" i="62"/>
  <c r="BN287" i="62"/>
  <c r="BM287" i="62"/>
  <c r="BN286" i="62"/>
  <c r="BM286" i="62"/>
  <c r="BN285" i="62"/>
  <c r="BM285" i="62"/>
  <c r="BN284" i="62"/>
  <c r="BM284" i="62"/>
  <c r="BN283" i="62"/>
  <c r="BM283" i="62"/>
  <c r="BN282" i="62"/>
  <c r="BM282" i="62"/>
  <c r="BN281" i="62"/>
  <c r="BM281" i="62"/>
  <c r="BN280" i="62"/>
  <c r="BM280" i="62"/>
  <c r="BN279" i="62"/>
  <c r="BM279" i="62"/>
  <c r="BN278" i="62"/>
  <c r="BM278" i="62"/>
  <c r="BN277" i="62"/>
  <c r="BM277" i="62"/>
  <c r="BN276" i="62"/>
  <c r="BM276" i="62"/>
  <c r="BN275" i="62"/>
  <c r="BM275" i="62"/>
  <c r="BN274" i="62"/>
  <c r="BM274" i="62"/>
  <c r="BN273" i="62"/>
  <c r="BM273" i="62"/>
  <c r="BN272" i="62"/>
  <c r="BM272" i="62"/>
  <c r="BN271" i="62"/>
  <c r="BM271" i="62"/>
  <c r="BN270" i="62"/>
  <c r="BM270" i="62"/>
  <c r="BN269" i="62"/>
  <c r="BM269" i="62"/>
  <c r="BN268" i="62"/>
  <c r="BM268" i="62"/>
  <c r="BN267" i="62"/>
  <c r="BM267" i="62"/>
  <c r="BN266" i="62"/>
  <c r="BM266" i="62"/>
  <c r="BN265" i="62"/>
  <c r="BM265" i="62"/>
  <c r="BN264" i="62"/>
  <c r="BM264" i="62"/>
  <c r="BN263" i="62"/>
  <c r="BM263" i="62"/>
  <c r="BN262" i="62"/>
  <c r="BM262" i="62"/>
  <c r="BN261" i="62"/>
  <c r="BM261" i="62"/>
  <c r="BN260" i="62"/>
  <c r="BM260" i="62"/>
  <c r="BN259" i="62"/>
  <c r="BM259" i="62"/>
  <c r="BN258" i="62"/>
  <c r="BM258" i="62"/>
  <c r="BN257" i="62"/>
  <c r="BM257" i="62"/>
  <c r="BN256" i="62"/>
  <c r="BM256" i="62"/>
  <c r="BN255" i="62"/>
  <c r="BM255" i="62"/>
  <c r="BN254" i="62"/>
  <c r="BM254" i="62"/>
  <c r="BN253" i="62"/>
  <c r="BM253" i="62"/>
  <c r="BN252" i="62"/>
  <c r="BM252" i="62"/>
  <c r="BN251" i="62"/>
  <c r="BM251" i="62"/>
  <c r="BN250" i="62"/>
  <c r="BM250" i="62"/>
  <c r="BN249" i="62"/>
  <c r="BM249" i="62"/>
  <c r="BN248" i="62"/>
  <c r="BM248" i="62"/>
  <c r="BN247" i="62"/>
  <c r="BM247" i="62"/>
  <c r="BN246" i="62"/>
  <c r="BM246" i="62"/>
  <c r="BN245" i="62"/>
  <c r="BM245" i="62"/>
  <c r="BN244" i="62"/>
  <c r="BM244" i="62"/>
  <c r="BN243" i="62"/>
  <c r="BM243" i="62"/>
  <c r="BN242" i="62"/>
  <c r="BM242" i="62"/>
  <c r="BN241" i="62"/>
  <c r="BM241" i="62"/>
  <c r="BN240" i="62"/>
  <c r="BM240" i="62"/>
  <c r="BN239" i="62"/>
  <c r="BM239" i="62"/>
  <c r="BN238" i="62"/>
  <c r="BM238" i="62"/>
  <c r="BN237" i="62"/>
  <c r="BM237" i="62"/>
  <c r="BN236" i="62"/>
  <c r="BM236" i="62"/>
  <c r="BN235" i="62"/>
  <c r="BM235" i="62"/>
  <c r="BN234" i="62"/>
  <c r="BM234" i="62"/>
  <c r="BN233" i="62"/>
  <c r="BM233" i="62"/>
  <c r="BN232" i="62"/>
  <c r="BM232" i="62"/>
  <c r="BN231" i="62"/>
  <c r="BM231" i="62"/>
  <c r="BN230" i="62"/>
  <c r="BM230" i="62"/>
  <c r="BN229" i="62"/>
  <c r="BM229" i="62"/>
  <c r="BN228" i="62"/>
  <c r="BM228" i="62"/>
  <c r="BN227" i="62"/>
  <c r="BM227" i="62"/>
  <c r="BN226" i="62"/>
  <c r="BM226" i="62"/>
  <c r="BN225" i="62"/>
  <c r="BM225" i="62"/>
  <c r="BN224" i="62"/>
  <c r="BM224" i="62"/>
  <c r="BN223" i="62"/>
  <c r="BM223" i="62"/>
  <c r="BN222" i="62"/>
  <c r="BM222" i="62"/>
  <c r="BN221" i="62"/>
  <c r="BM221" i="62"/>
  <c r="BN220" i="62"/>
  <c r="BM220" i="62"/>
  <c r="BN219" i="62"/>
  <c r="BM219" i="62"/>
  <c r="BN218" i="62"/>
  <c r="BM218" i="62"/>
  <c r="BN217" i="62"/>
  <c r="BM217" i="62"/>
  <c r="BN216" i="62"/>
  <c r="BM216" i="62"/>
  <c r="BN215" i="62"/>
  <c r="BM215" i="62"/>
  <c r="BN214" i="62"/>
  <c r="BM214" i="62"/>
  <c r="BN213" i="62"/>
  <c r="BM213" i="62"/>
  <c r="BN212" i="62"/>
  <c r="BM212" i="62"/>
  <c r="BN211" i="62"/>
  <c r="BM211" i="62"/>
  <c r="BN210" i="62"/>
  <c r="BM210" i="62"/>
  <c r="BN209" i="62"/>
  <c r="BM209" i="62"/>
  <c r="BN208" i="62"/>
  <c r="BM208" i="62"/>
  <c r="BN207" i="62"/>
  <c r="BM207" i="62"/>
  <c r="BN206" i="62"/>
  <c r="BM206" i="62"/>
  <c r="BN205" i="62"/>
  <c r="BM205" i="62"/>
  <c r="BN204" i="62"/>
  <c r="BM204" i="62"/>
  <c r="BN203" i="62"/>
  <c r="BM203" i="62"/>
  <c r="BN202" i="62"/>
  <c r="BM202" i="62"/>
  <c r="BN201" i="62"/>
  <c r="BM201" i="62"/>
  <c r="BN200" i="62"/>
  <c r="BM200" i="62"/>
  <c r="BN199" i="62"/>
  <c r="BM199" i="62"/>
  <c r="BN198" i="62"/>
  <c r="BM198" i="62"/>
  <c r="BN197" i="62"/>
  <c r="BM197" i="62"/>
  <c r="BN196" i="62"/>
  <c r="BM196" i="62"/>
  <c r="BN195" i="62"/>
  <c r="BM195" i="62"/>
  <c r="BN194" i="62"/>
  <c r="BM194" i="62"/>
  <c r="BN193" i="62"/>
  <c r="BM193" i="62"/>
  <c r="BN192" i="62"/>
  <c r="BM192" i="62"/>
  <c r="BN191" i="62"/>
  <c r="BM191" i="62"/>
  <c r="BN190" i="62"/>
  <c r="BM190" i="62"/>
  <c r="BN189" i="62"/>
  <c r="BM189" i="62"/>
  <c r="BN188" i="62"/>
  <c r="BM188" i="62"/>
  <c r="BN187" i="62"/>
  <c r="BM187" i="62"/>
  <c r="BN186" i="62"/>
  <c r="BM186" i="62"/>
  <c r="BN185" i="62"/>
  <c r="BM185" i="62"/>
  <c r="BN184" i="62"/>
  <c r="BM184" i="62"/>
  <c r="BN183" i="62"/>
  <c r="BM183" i="62"/>
  <c r="BN182" i="62"/>
  <c r="BM182" i="62"/>
  <c r="BN181" i="62"/>
  <c r="BM181" i="62"/>
  <c r="BN180" i="62"/>
  <c r="BM180" i="62"/>
  <c r="BN179" i="62"/>
  <c r="BM179" i="62"/>
  <c r="BN178" i="62"/>
  <c r="BM178" i="62"/>
  <c r="BN177" i="62"/>
  <c r="BM177" i="62"/>
  <c r="BN176" i="62"/>
  <c r="BM176" i="62"/>
  <c r="BN175" i="62"/>
  <c r="BM175" i="62"/>
  <c r="BN174" i="62"/>
  <c r="BM174" i="62"/>
  <c r="BN173" i="62"/>
  <c r="BM173" i="62"/>
  <c r="BN172" i="62"/>
  <c r="BM172" i="62"/>
  <c r="BN171" i="62"/>
  <c r="BM171" i="62"/>
  <c r="BN170" i="62"/>
  <c r="BM170" i="62"/>
  <c r="BN169" i="62"/>
  <c r="BM169" i="62"/>
  <c r="BN168" i="62"/>
  <c r="BM168" i="62"/>
  <c r="BN167" i="62"/>
  <c r="BM167" i="62"/>
  <c r="BN166" i="62"/>
  <c r="BM166" i="62"/>
  <c r="BN165" i="62"/>
  <c r="BM165" i="62"/>
  <c r="BN164" i="62"/>
  <c r="BM164" i="62"/>
  <c r="BN163" i="62"/>
  <c r="BM163" i="62"/>
  <c r="BN162" i="62"/>
  <c r="BM162" i="62"/>
  <c r="BN161" i="62"/>
  <c r="BM161" i="62"/>
  <c r="BN160" i="62"/>
  <c r="BM160" i="62"/>
  <c r="BN159" i="62"/>
  <c r="BM159" i="62"/>
  <c r="BN158" i="62"/>
  <c r="BM158" i="62"/>
  <c r="BN157" i="62"/>
  <c r="BM157" i="62"/>
  <c r="BN156" i="62"/>
  <c r="BM156" i="62"/>
  <c r="BN155" i="62"/>
  <c r="BM155" i="62"/>
  <c r="BN154" i="62"/>
  <c r="BM154" i="62"/>
  <c r="BN153" i="62"/>
  <c r="BM153" i="62"/>
  <c r="BN152" i="62"/>
  <c r="BM152" i="62"/>
  <c r="BN151" i="62"/>
  <c r="BM151" i="62"/>
  <c r="BN150" i="62"/>
  <c r="BM150" i="62"/>
  <c r="BN149" i="62"/>
  <c r="BM149" i="62"/>
  <c r="BN148" i="62"/>
  <c r="BM148" i="62"/>
  <c r="BN147" i="62"/>
  <c r="BM147" i="62"/>
  <c r="BN146" i="62"/>
  <c r="BM146" i="62"/>
  <c r="BN145" i="62"/>
  <c r="BM145" i="62"/>
  <c r="BN144" i="62"/>
  <c r="BM144" i="62"/>
  <c r="BN143" i="62"/>
  <c r="BM143" i="62"/>
  <c r="BN142" i="62"/>
  <c r="BM142" i="62"/>
  <c r="BN141" i="62"/>
  <c r="BM141" i="62"/>
  <c r="BN140" i="62"/>
  <c r="BO140" i="62" s="1"/>
  <c r="BP140" i="62" s="1"/>
  <c r="BM140" i="62"/>
  <c r="BN139" i="62"/>
  <c r="BM139" i="62"/>
  <c r="BN138" i="62"/>
  <c r="BM138" i="62"/>
  <c r="BN137" i="62"/>
  <c r="BM137" i="62"/>
  <c r="BN136" i="62"/>
  <c r="BM136" i="62"/>
  <c r="BN135" i="62"/>
  <c r="BM135" i="62"/>
  <c r="BN134" i="62"/>
  <c r="BM134" i="62"/>
  <c r="BN133" i="62"/>
  <c r="BM133" i="62"/>
  <c r="BN132" i="62"/>
  <c r="BM132" i="62"/>
  <c r="BN131" i="62"/>
  <c r="BM131" i="62"/>
  <c r="BP130" i="62"/>
  <c r="BN130" i="62"/>
  <c r="BM130" i="62"/>
  <c r="BN129" i="62"/>
  <c r="BM129" i="62"/>
  <c r="BN128" i="62"/>
  <c r="BM128" i="62"/>
  <c r="BN127" i="62"/>
  <c r="BM127" i="62"/>
  <c r="BN126" i="62"/>
  <c r="BM126" i="62"/>
  <c r="BN125" i="62"/>
  <c r="BM125" i="62"/>
  <c r="BN124" i="62"/>
  <c r="BM124" i="62"/>
  <c r="BN123" i="62"/>
  <c r="BM123" i="62"/>
  <c r="BN122" i="62"/>
  <c r="BM122" i="62"/>
  <c r="BN121" i="62"/>
  <c r="BM121" i="62"/>
  <c r="BN120" i="62"/>
  <c r="BM120" i="62"/>
  <c r="BN119" i="62"/>
  <c r="BM119" i="62"/>
  <c r="BN118" i="62"/>
  <c r="BM118" i="62"/>
  <c r="BN117" i="62"/>
  <c r="BM117" i="62"/>
  <c r="BN116" i="62"/>
  <c r="BM116" i="62"/>
  <c r="BN115" i="62"/>
  <c r="BM115" i="62"/>
  <c r="BN114" i="62"/>
  <c r="BM114" i="62"/>
  <c r="BN113" i="62"/>
  <c r="BM113" i="62"/>
  <c r="BN112" i="62"/>
  <c r="BM112" i="62"/>
  <c r="BN111" i="62"/>
  <c r="BM111" i="62"/>
  <c r="BN110" i="62"/>
  <c r="BM110" i="62"/>
  <c r="BN109" i="62"/>
  <c r="BM109" i="62"/>
  <c r="BN108" i="62"/>
  <c r="BM108" i="62"/>
  <c r="BN107" i="62"/>
  <c r="BM107" i="62"/>
  <c r="BN106" i="62"/>
  <c r="BM106" i="62"/>
  <c r="BN105" i="62"/>
  <c r="BM105" i="62"/>
  <c r="BN104" i="62"/>
  <c r="BM104" i="62"/>
  <c r="BN103" i="62"/>
  <c r="BM103" i="62"/>
  <c r="BN102" i="62"/>
  <c r="BM102" i="62"/>
  <c r="BN101" i="62"/>
  <c r="BM101" i="62"/>
  <c r="BN100" i="62"/>
  <c r="BM100" i="62"/>
  <c r="BN99" i="62"/>
  <c r="BM99" i="62"/>
  <c r="BN98" i="62"/>
  <c r="BM98" i="62"/>
  <c r="BN97" i="62"/>
  <c r="BM97" i="62"/>
  <c r="BN96" i="62"/>
  <c r="BM96" i="62"/>
  <c r="BN95" i="62"/>
  <c r="BM95" i="62"/>
  <c r="BN94" i="62"/>
  <c r="BM94" i="62"/>
  <c r="BN93" i="62"/>
  <c r="BM93" i="62"/>
  <c r="BN92" i="62"/>
  <c r="BM92" i="62"/>
  <c r="BN91" i="62"/>
  <c r="BM91" i="62"/>
  <c r="BN90" i="62"/>
  <c r="BM90" i="62"/>
  <c r="BN89" i="62"/>
  <c r="BM89" i="62"/>
  <c r="BN88" i="62"/>
  <c r="BM88" i="62"/>
  <c r="BP87" i="62"/>
  <c r="BN87" i="62"/>
  <c r="BM87" i="62"/>
  <c r="BN86" i="62"/>
  <c r="BM86" i="62"/>
  <c r="BN85" i="62"/>
  <c r="BM85" i="62"/>
  <c r="BN84" i="62"/>
  <c r="BM84" i="62"/>
  <c r="BN83" i="62"/>
  <c r="BM83" i="62"/>
  <c r="BN82" i="62"/>
  <c r="BM82" i="62"/>
  <c r="BN81" i="62"/>
  <c r="BM81" i="62"/>
  <c r="BN80" i="62"/>
  <c r="BM80" i="62"/>
  <c r="BN79" i="62"/>
  <c r="BM79" i="62"/>
  <c r="BN78" i="62"/>
  <c r="BM78" i="62"/>
  <c r="BN77" i="62"/>
  <c r="BM77" i="62"/>
  <c r="BN76" i="62"/>
  <c r="BM76" i="62"/>
  <c r="BN75" i="62"/>
  <c r="BM75" i="62"/>
  <c r="BN74" i="62"/>
  <c r="BM74" i="62"/>
  <c r="BN73" i="62"/>
  <c r="BM73" i="62"/>
  <c r="BN72" i="62"/>
  <c r="BM72" i="62"/>
  <c r="BN71" i="62"/>
  <c r="BM71" i="62"/>
  <c r="BN70" i="62"/>
  <c r="BM70" i="62"/>
  <c r="BN69" i="62"/>
  <c r="BM69" i="62"/>
  <c r="BN68" i="62"/>
  <c r="BM68" i="62"/>
  <c r="BN67" i="62"/>
  <c r="BM67" i="62"/>
  <c r="BN66" i="62"/>
  <c r="BM66" i="62"/>
  <c r="BN65" i="62"/>
  <c r="BM65" i="62"/>
  <c r="BN64" i="62"/>
  <c r="BM64" i="62"/>
  <c r="BN63" i="62"/>
  <c r="BM63" i="62"/>
  <c r="BN62" i="62"/>
  <c r="BM62" i="62"/>
  <c r="BN61" i="62"/>
  <c r="BM61" i="62"/>
  <c r="BP60" i="62"/>
  <c r="BN60" i="62"/>
  <c r="BM60" i="62"/>
  <c r="BN59" i="62"/>
  <c r="BM59" i="62"/>
  <c r="BN58" i="62"/>
  <c r="BM58" i="62"/>
  <c r="BN57" i="62"/>
  <c r="BM57" i="62"/>
  <c r="BN56" i="62"/>
  <c r="BM56" i="62"/>
  <c r="BN55" i="62"/>
  <c r="BM55" i="62"/>
  <c r="BN54" i="62"/>
  <c r="BM54" i="62"/>
  <c r="BN53" i="62"/>
  <c r="BM53" i="62"/>
  <c r="BN52" i="62"/>
  <c r="BM52" i="62"/>
  <c r="BN51" i="62"/>
  <c r="BM51" i="62"/>
  <c r="BN50" i="62"/>
  <c r="BM50" i="62"/>
  <c r="BN49" i="62"/>
  <c r="BM49" i="62"/>
  <c r="BN48" i="62"/>
  <c r="BM48" i="62"/>
  <c r="BN47" i="62"/>
  <c r="BM47" i="62"/>
  <c r="BN46" i="62"/>
  <c r="BM46" i="62"/>
  <c r="BN45" i="62"/>
  <c r="BM45" i="62"/>
  <c r="BN44" i="62"/>
  <c r="BM44" i="62"/>
  <c r="BN43" i="62"/>
  <c r="BM43" i="62"/>
  <c r="BN42" i="62"/>
  <c r="BM42" i="62"/>
  <c r="BN41" i="62"/>
  <c r="BM41" i="62"/>
  <c r="BP40" i="62"/>
  <c r="BN40" i="62"/>
  <c r="BM40" i="62"/>
  <c r="BN39" i="62"/>
  <c r="BM39" i="62"/>
  <c r="BN38" i="62"/>
  <c r="BM38" i="62"/>
  <c r="BN37" i="62"/>
  <c r="BM37" i="62"/>
  <c r="BN36" i="62"/>
  <c r="BM36" i="62"/>
  <c r="BN35" i="62"/>
  <c r="BM35" i="62"/>
  <c r="BN34" i="62"/>
  <c r="BM34" i="62"/>
  <c r="BN33" i="62"/>
  <c r="BM33" i="62"/>
  <c r="BN32" i="62"/>
  <c r="BM32" i="62"/>
  <c r="BN31" i="62"/>
  <c r="BM31" i="62"/>
  <c r="BN30" i="62"/>
  <c r="BM30" i="62"/>
  <c r="BN29" i="62"/>
  <c r="BM29" i="62"/>
  <c r="BN28" i="62"/>
  <c r="BM28" i="62"/>
  <c r="BN27" i="62"/>
  <c r="BM27" i="62"/>
  <c r="BN26" i="62"/>
  <c r="BM26" i="62"/>
  <c r="BN25" i="62"/>
  <c r="BM25" i="62"/>
  <c r="BN24" i="62"/>
  <c r="BM24" i="62"/>
  <c r="BN23" i="62"/>
  <c r="BM23" i="62"/>
  <c r="BN22" i="62"/>
  <c r="BM22" i="62"/>
  <c r="BN21" i="62"/>
  <c r="BM21" i="62"/>
  <c r="BN20" i="62"/>
  <c r="BM20" i="62"/>
  <c r="BN19" i="62"/>
  <c r="BM19" i="62"/>
  <c r="BN18" i="62"/>
  <c r="BM18" i="62"/>
  <c r="BN17" i="62"/>
  <c r="BM17" i="62"/>
  <c r="BN16" i="62"/>
  <c r="BM16" i="62"/>
  <c r="BN15" i="62"/>
  <c r="BM15" i="62"/>
  <c r="BN14" i="62"/>
  <c r="BM14" i="62"/>
  <c r="BN13" i="62"/>
  <c r="BM13" i="62"/>
  <c r="BN12" i="62"/>
  <c r="BM12" i="62"/>
  <c r="BN11" i="62"/>
  <c r="BM11" i="62"/>
  <c r="BN10" i="62"/>
  <c r="BM10" i="62"/>
  <c r="BN9" i="62"/>
  <c r="BM9" i="62"/>
  <c r="BN8" i="62"/>
  <c r="BM8" i="62"/>
  <c r="BN7" i="62"/>
  <c r="BM7" i="62"/>
  <c r="BN6" i="62"/>
  <c r="BM6" i="62"/>
  <c r="BN5" i="62"/>
  <c r="BM5" i="62"/>
  <c r="BN4" i="62"/>
  <c r="BM4" i="62"/>
  <c r="BN3" i="62"/>
  <c r="BM3" i="62"/>
  <c r="BO52" i="62" l="1"/>
  <c r="BP52" i="62" s="1"/>
  <c r="BO355" i="62"/>
  <c r="BP355" i="62" s="1"/>
  <c r="BO359" i="62"/>
  <c r="BP359" i="62" s="1"/>
  <c r="BO386" i="62"/>
  <c r="BP386" i="62" s="1"/>
  <c r="BO388" i="62"/>
  <c r="BP388" i="62" s="1"/>
  <c r="BO390" i="62"/>
  <c r="BP390" i="62" s="1"/>
  <c r="BO392" i="62"/>
  <c r="BP392" i="62" s="1"/>
  <c r="BO394" i="62"/>
  <c r="BP394" i="62" s="1"/>
  <c r="BO396" i="62"/>
  <c r="BP396" i="62" s="1"/>
  <c r="BO398" i="62"/>
  <c r="BP398" i="62" s="1"/>
  <c r="BO400" i="62"/>
  <c r="BP400" i="62" s="1"/>
  <c r="BO402" i="62"/>
  <c r="BP402" i="62" s="1"/>
  <c r="BO404" i="62"/>
  <c r="BP404" i="62" s="1"/>
  <c r="BO406" i="62"/>
  <c r="BP406" i="62" s="1"/>
  <c r="BO408" i="62"/>
  <c r="BP408" i="62" s="1"/>
  <c r="BO410" i="62"/>
  <c r="BP410" i="62" s="1"/>
  <c r="BO412" i="62"/>
  <c r="BP412" i="62" s="1"/>
  <c r="BO414" i="62"/>
  <c r="BP414" i="62" s="1"/>
  <c r="BO416" i="62"/>
  <c r="BP416" i="62" s="1"/>
  <c r="BO542" i="62"/>
  <c r="BP542" i="62" s="1"/>
  <c r="BO544" i="62"/>
  <c r="BP544" i="62" s="1"/>
  <c r="BO56" i="62"/>
  <c r="BP56" i="62" s="1"/>
  <c r="BO141" i="62"/>
  <c r="BP141" i="62" s="1"/>
  <c r="BO143" i="62"/>
  <c r="BP143" i="62" s="1"/>
  <c r="BO145" i="62"/>
  <c r="BP145" i="62" s="1"/>
  <c r="BO151" i="62"/>
  <c r="BP151" i="62" s="1"/>
  <c r="BO157" i="62"/>
  <c r="BP157" i="62" s="1"/>
  <c r="BO161" i="62"/>
  <c r="BP161" i="62" s="1"/>
  <c r="BO167" i="62"/>
  <c r="BP167" i="62" s="1"/>
  <c r="BO173" i="62"/>
  <c r="BP173" i="62" s="1"/>
  <c r="BO177" i="62"/>
  <c r="BP177" i="62" s="1"/>
  <c r="BO183" i="62"/>
  <c r="BP183" i="62" s="1"/>
  <c r="BO189" i="62"/>
  <c r="BP189" i="62" s="1"/>
  <c r="BO193" i="62"/>
  <c r="BP193" i="62" s="1"/>
  <c r="BO199" i="62"/>
  <c r="BP199" i="62" s="1"/>
  <c r="BO205" i="62"/>
  <c r="BP205" i="62" s="1"/>
  <c r="BO209" i="62"/>
  <c r="BP209" i="62" s="1"/>
  <c r="BO215" i="62"/>
  <c r="BP215" i="62" s="1"/>
  <c r="BO221" i="62"/>
  <c r="BP221" i="62" s="1"/>
  <c r="BO225" i="62"/>
  <c r="BP225" i="62" s="1"/>
  <c r="BO231" i="62"/>
  <c r="BP231" i="62" s="1"/>
  <c r="BO237" i="62"/>
  <c r="BP237" i="62" s="1"/>
  <c r="BO241" i="62"/>
  <c r="BP241" i="62" s="1"/>
  <c r="BO322" i="62"/>
  <c r="BP322" i="62" s="1"/>
  <c r="BO326" i="62"/>
  <c r="BP326" i="62" s="1"/>
  <c r="BO330" i="62"/>
  <c r="BP330" i="62" s="1"/>
  <c r="BO334" i="62"/>
  <c r="BP334" i="62" s="1"/>
  <c r="BO348" i="62"/>
  <c r="BP348" i="62" s="1"/>
  <c r="BO426" i="62"/>
  <c r="BP426" i="62" s="1"/>
  <c r="BO482" i="62"/>
  <c r="BP482" i="62" s="1"/>
  <c r="BO531" i="62"/>
  <c r="BP531" i="62" s="1"/>
  <c r="BO535" i="62"/>
  <c r="BP535" i="62" s="1"/>
  <c r="BO539" i="62"/>
  <c r="BP539" i="62" s="1"/>
  <c r="BO57" i="62"/>
  <c r="BP57" i="62" s="1"/>
  <c r="BO59" i="62"/>
  <c r="BP59" i="62" s="1"/>
  <c r="BO438" i="62"/>
  <c r="BP438" i="62" s="1"/>
  <c r="BO440" i="62"/>
  <c r="BP440" i="62" s="1"/>
  <c r="BO490" i="62"/>
  <c r="BP490" i="62" s="1"/>
  <c r="BO522" i="62"/>
  <c r="BP522" i="62" s="1"/>
  <c r="BO524" i="62"/>
  <c r="BP524" i="62" s="1"/>
  <c r="BO142" i="62"/>
  <c r="BP142" i="62" s="1"/>
  <c r="BO152" i="62"/>
  <c r="BP152" i="62" s="1"/>
  <c r="BO156" i="62"/>
  <c r="BP156" i="62" s="1"/>
  <c r="BO168" i="62"/>
  <c r="BP168" i="62" s="1"/>
  <c r="BO172" i="62"/>
  <c r="BP172" i="62" s="1"/>
  <c r="BO184" i="62"/>
  <c r="BP184" i="62" s="1"/>
  <c r="BO188" i="62"/>
  <c r="BP188" i="62" s="1"/>
  <c r="BO200" i="62"/>
  <c r="BP200" i="62" s="1"/>
  <c r="BO204" i="62"/>
  <c r="BP204" i="62" s="1"/>
  <c r="BO216" i="62"/>
  <c r="BP216" i="62" s="1"/>
  <c r="BO220" i="62"/>
  <c r="BP220" i="62" s="1"/>
  <c r="BO232" i="62"/>
  <c r="BP232" i="62" s="1"/>
  <c r="BO236" i="62"/>
  <c r="BP236" i="62" s="1"/>
  <c r="BO309" i="62"/>
  <c r="BP309" i="62" s="1"/>
  <c r="BO317" i="62"/>
  <c r="BP317" i="62" s="1"/>
  <c r="BO319" i="62"/>
  <c r="BP319" i="62" s="1"/>
  <c r="BO422" i="62"/>
  <c r="BP422" i="62" s="1"/>
  <c r="BO435" i="62"/>
  <c r="BP435" i="62" s="1"/>
  <c r="BO439" i="62"/>
  <c r="BP439" i="62" s="1"/>
  <c r="BO443" i="62"/>
  <c r="BP443" i="62" s="1"/>
  <c r="BO479" i="62"/>
  <c r="BP479" i="62" s="1"/>
  <c r="BO481" i="62"/>
  <c r="BP481" i="62" s="1"/>
  <c r="BO494" i="62"/>
  <c r="BP494" i="62" s="1"/>
  <c r="BO496" i="62"/>
  <c r="BP496" i="62" s="1"/>
  <c r="BO498" i="62"/>
  <c r="BP498" i="62" s="1"/>
  <c r="BO513" i="62"/>
  <c r="BP513" i="62" s="1"/>
  <c r="BO515" i="62"/>
  <c r="BP515" i="62" s="1"/>
  <c r="BO517" i="62"/>
  <c r="BP517" i="62" s="1"/>
  <c r="BO519" i="62"/>
  <c r="BP519" i="62" s="1"/>
  <c r="BO530" i="62"/>
  <c r="BP530" i="62" s="1"/>
  <c r="BO534" i="62"/>
  <c r="BP534" i="62" s="1"/>
  <c r="BO536" i="62"/>
  <c r="BP536" i="62" s="1"/>
  <c r="BO538" i="62"/>
  <c r="BP538" i="62" s="1"/>
  <c r="BO543" i="62"/>
  <c r="BP543" i="62" s="1"/>
  <c r="BO316" i="62"/>
  <c r="BP316" i="62" s="1"/>
  <c r="BO325" i="62"/>
  <c r="BP325" i="62" s="1"/>
  <c r="BO329" i="62"/>
  <c r="BP329" i="62" s="1"/>
  <c r="BO333" i="62"/>
  <c r="BP333" i="62" s="1"/>
  <c r="BO354" i="62"/>
  <c r="BP354" i="62" s="1"/>
  <c r="BO358" i="62"/>
  <c r="BP358" i="62" s="1"/>
  <c r="BO362" i="62"/>
  <c r="BP362" i="62" s="1"/>
  <c r="BO387" i="62"/>
  <c r="BP387" i="62" s="1"/>
  <c r="BO389" i="62"/>
  <c r="BP389" i="62" s="1"/>
  <c r="BO391" i="62"/>
  <c r="BP391" i="62" s="1"/>
  <c r="BO393" i="62"/>
  <c r="BP393" i="62" s="1"/>
  <c r="BO395" i="62"/>
  <c r="BP395" i="62" s="1"/>
  <c r="BO397" i="62"/>
  <c r="BP397" i="62" s="1"/>
  <c r="BO399" i="62"/>
  <c r="BP399" i="62" s="1"/>
  <c r="BO401" i="62"/>
  <c r="BP401" i="62" s="1"/>
  <c r="BO403" i="62"/>
  <c r="BP403" i="62" s="1"/>
  <c r="BO405" i="62"/>
  <c r="BP405" i="62" s="1"/>
  <c r="BO407" i="62"/>
  <c r="BP407" i="62" s="1"/>
  <c r="BO409" i="62"/>
  <c r="BP409" i="62" s="1"/>
  <c r="BO411" i="62"/>
  <c r="BP411" i="62" s="1"/>
  <c r="BO413" i="62"/>
  <c r="BP413" i="62" s="1"/>
  <c r="BO415" i="62"/>
  <c r="BP415" i="62" s="1"/>
  <c r="BO430" i="62"/>
  <c r="BP430" i="62" s="1"/>
  <c r="BO456" i="62"/>
  <c r="BP456" i="62" s="1"/>
  <c r="BO458" i="62"/>
  <c r="BP458" i="62" s="1"/>
  <c r="BO460" i="62"/>
  <c r="BP460" i="62" s="1"/>
  <c r="BO462" i="62"/>
  <c r="BP462" i="62" s="1"/>
  <c r="BO464" i="62"/>
  <c r="BP464" i="62" s="1"/>
  <c r="BO466" i="62"/>
  <c r="BP466" i="62" s="1"/>
  <c r="BO468" i="62"/>
  <c r="BP468" i="62" s="1"/>
  <c r="BO470" i="62"/>
  <c r="BP470" i="62" s="1"/>
  <c r="BO472" i="62"/>
  <c r="BP472" i="62" s="1"/>
  <c r="BO476" i="62"/>
  <c r="BP476" i="62" s="1"/>
  <c r="BO478" i="62"/>
  <c r="BP478" i="62" s="1"/>
  <c r="BO484" i="62"/>
  <c r="BP484" i="62" s="1"/>
  <c r="BO487" i="62"/>
  <c r="BP487" i="62" s="1"/>
  <c r="BO489" i="62"/>
  <c r="BP489" i="62" s="1"/>
  <c r="BO491" i="62"/>
  <c r="BP491" i="62" s="1"/>
  <c r="BO521" i="62"/>
  <c r="BP521" i="62" s="1"/>
  <c r="BO54" i="62"/>
  <c r="BP54" i="62" s="1"/>
  <c r="BO53" i="62"/>
  <c r="BP53" i="62" s="1"/>
  <c r="BO55" i="62"/>
  <c r="BP55" i="62" s="1"/>
  <c r="BO62" i="62"/>
  <c r="BP62" i="62" s="1"/>
  <c r="BO64" i="62"/>
  <c r="BP64" i="62" s="1"/>
  <c r="BO66" i="62"/>
  <c r="BP66" i="62" s="1"/>
  <c r="BO68" i="62"/>
  <c r="BP68" i="62" s="1"/>
  <c r="BO70" i="62"/>
  <c r="BP70" i="62" s="1"/>
  <c r="BO72" i="62"/>
  <c r="BP72" i="62" s="1"/>
  <c r="BO74" i="62"/>
  <c r="BP74" i="62" s="1"/>
  <c r="BO76" i="62"/>
  <c r="BP76" i="62" s="1"/>
  <c r="BO78" i="62"/>
  <c r="BP78" i="62" s="1"/>
  <c r="BO80" i="62"/>
  <c r="BP80" i="62" s="1"/>
  <c r="BO82" i="62"/>
  <c r="BP82" i="62" s="1"/>
  <c r="BO84" i="62"/>
  <c r="BP84" i="62" s="1"/>
  <c r="BO86" i="62"/>
  <c r="BP86" i="62" s="1"/>
  <c r="BO88" i="62"/>
  <c r="BP88" i="62" s="1"/>
  <c r="BO90" i="62"/>
  <c r="BP90" i="62" s="1"/>
  <c r="BO92" i="62"/>
  <c r="BP92" i="62" s="1"/>
  <c r="BO94" i="62"/>
  <c r="BP94" i="62" s="1"/>
  <c r="BO96" i="62"/>
  <c r="BP96" i="62" s="1"/>
  <c r="BO98" i="62"/>
  <c r="BP98" i="62" s="1"/>
  <c r="BO100" i="62"/>
  <c r="BP100" i="62" s="1"/>
  <c r="BO102" i="62"/>
  <c r="BP102" i="62" s="1"/>
  <c r="BO104" i="62"/>
  <c r="BP104" i="62" s="1"/>
  <c r="BO106" i="62"/>
  <c r="BP106" i="62" s="1"/>
  <c r="BO108" i="62"/>
  <c r="BP108" i="62" s="1"/>
  <c r="BO110" i="62"/>
  <c r="BP110" i="62" s="1"/>
  <c r="BO112" i="62"/>
  <c r="BP112" i="62" s="1"/>
  <c r="BO114" i="62"/>
  <c r="BP114" i="62" s="1"/>
  <c r="BO58" i="62"/>
  <c r="BP58" i="62" s="1"/>
  <c r="BO61" i="62"/>
  <c r="BP61" i="62" s="1"/>
  <c r="BO63" i="62"/>
  <c r="BP63" i="62" s="1"/>
  <c r="BO65" i="62"/>
  <c r="BP65" i="62" s="1"/>
  <c r="BO67" i="62"/>
  <c r="BP67" i="62" s="1"/>
  <c r="BO69" i="62"/>
  <c r="BP69" i="62" s="1"/>
  <c r="BO71" i="62"/>
  <c r="BP71" i="62" s="1"/>
  <c r="BO73" i="62"/>
  <c r="BP73" i="62" s="1"/>
  <c r="BO75" i="62"/>
  <c r="BP75" i="62" s="1"/>
  <c r="BO77" i="62"/>
  <c r="BP77" i="62" s="1"/>
  <c r="BO79" i="62"/>
  <c r="BP79" i="62" s="1"/>
  <c r="BO81" i="62"/>
  <c r="BP81" i="62" s="1"/>
  <c r="BO83" i="62"/>
  <c r="BP83" i="62" s="1"/>
  <c r="BO85" i="62"/>
  <c r="BP85" i="62" s="1"/>
  <c r="BO89" i="62"/>
  <c r="BP89" i="62" s="1"/>
  <c r="BO91" i="62"/>
  <c r="BP91" i="62" s="1"/>
  <c r="BO93" i="62"/>
  <c r="BP93" i="62" s="1"/>
  <c r="BO95" i="62"/>
  <c r="BP95" i="62" s="1"/>
  <c r="BO97" i="62"/>
  <c r="BP97" i="62" s="1"/>
  <c r="BO99" i="62"/>
  <c r="BP99" i="62" s="1"/>
  <c r="BO101" i="62"/>
  <c r="BP101" i="62" s="1"/>
  <c r="BO103" i="62"/>
  <c r="BP103" i="62" s="1"/>
  <c r="BO105" i="62"/>
  <c r="BP105" i="62" s="1"/>
  <c r="BO107" i="62"/>
  <c r="BP107" i="62" s="1"/>
  <c r="BO109" i="62"/>
  <c r="BP109" i="62" s="1"/>
  <c r="BO111" i="62"/>
  <c r="BP111" i="62" s="1"/>
  <c r="BO113" i="62"/>
  <c r="BP113" i="62" s="1"/>
  <c r="BO115" i="62"/>
  <c r="BP115" i="62" s="1"/>
  <c r="BO117" i="62"/>
  <c r="BP117" i="62" s="1"/>
  <c r="BO119" i="62"/>
  <c r="BP119" i="62" s="1"/>
  <c r="BO121" i="62"/>
  <c r="BP121" i="62" s="1"/>
  <c r="BO123" i="62"/>
  <c r="BP123" i="62" s="1"/>
  <c r="BO125" i="62"/>
  <c r="BP125" i="62" s="1"/>
  <c r="BO127" i="62"/>
  <c r="BP127" i="62" s="1"/>
  <c r="BO129" i="62"/>
  <c r="BP129" i="62" s="1"/>
  <c r="BO132" i="62"/>
  <c r="BP132" i="62" s="1"/>
  <c r="BO134" i="62"/>
  <c r="BP134" i="62" s="1"/>
  <c r="BO136" i="62"/>
  <c r="BP136" i="62" s="1"/>
  <c r="BO138" i="62"/>
  <c r="BP138" i="62" s="1"/>
  <c r="BO305" i="62"/>
  <c r="BP305" i="62" s="1"/>
  <c r="BO314" i="62"/>
  <c r="BP314" i="62" s="1"/>
  <c r="BO324" i="62"/>
  <c r="BP324" i="62" s="1"/>
  <c r="BO327" i="62"/>
  <c r="BP327" i="62" s="1"/>
  <c r="BO332" i="62"/>
  <c r="BP332" i="62" s="1"/>
  <c r="BO335" i="62"/>
  <c r="BP335" i="62" s="1"/>
  <c r="BO340" i="62"/>
  <c r="BP340" i="62" s="1"/>
  <c r="BO342" i="62"/>
  <c r="BP342" i="62" s="1"/>
  <c r="BO347" i="62"/>
  <c r="BP347" i="62" s="1"/>
  <c r="BO357" i="62"/>
  <c r="BP357" i="62" s="1"/>
  <c r="BO360" i="62"/>
  <c r="BP360" i="62" s="1"/>
  <c r="BO420" i="62"/>
  <c r="BP420" i="62" s="1"/>
  <c r="BO423" i="62"/>
  <c r="BP423" i="62" s="1"/>
  <c r="BO425" i="62"/>
  <c r="BP425" i="62" s="1"/>
  <c r="BO437" i="62"/>
  <c r="BP437" i="62" s="1"/>
  <c r="BO442" i="62"/>
  <c r="BP442" i="62" s="1"/>
  <c r="BO474" i="62"/>
  <c r="BP474" i="62" s="1"/>
  <c r="BO526" i="62"/>
  <c r="BP526" i="62" s="1"/>
  <c r="BO528" i="62"/>
  <c r="BP528" i="62" s="1"/>
  <c r="BO533" i="62"/>
  <c r="BP533" i="62" s="1"/>
  <c r="BO116" i="62"/>
  <c r="BP116" i="62" s="1"/>
  <c r="BO118" i="62"/>
  <c r="BP118" i="62" s="1"/>
  <c r="BO120" i="62"/>
  <c r="BP120" i="62" s="1"/>
  <c r="BO122" i="62"/>
  <c r="BP122" i="62" s="1"/>
  <c r="BO124" i="62"/>
  <c r="BP124" i="62" s="1"/>
  <c r="BO126" i="62"/>
  <c r="BP126" i="62" s="1"/>
  <c r="BO128" i="62"/>
  <c r="BP128" i="62" s="1"/>
  <c r="BO131" i="62"/>
  <c r="BP131" i="62" s="1"/>
  <c r="BO133" i="62"/>
  <c r="BP133" i="62" s="1"/>
  <c r="BO135" i="62"/>
  <c r="BP135" i="62" s="1"/>
  <c r="BO137" i="62"/>
  <c r="BP137" i="62" s="1"/>
  <c r="BO139" i="62"/>
  <c r="BP139" i="62" s="1"/>
  <c r="BO304" i="62"/>
  <c r="BP304" i="62" s="1"/>
  <c r="BO306" i="62"/>
  <c r="BP306" i="62" s="1"/>
  <c r="BO311" i="62"/>
  <c r="BP311" i="62" s="1"/>
  <c r="BO315" i="62"/>
  <c r="BP315" i="62" s="1"/>
  <c r="BO320" i="62"/>
  <c r="BP320" i="62" s="1"/>
  <c r="BO323" i="62"/>
  <c r="BP323" i="62" s="1"/>
  <c r="BO328" i="62"/>
  <c r="BP328" i="62" s="1"/>
  <c r="BO331" i="62"/>
  <c r="BP331" i="62" s="1"/>
  <c r="BO336" i="62"/>
  <c r="BP336" i="62" s="1"/>
  <c r="BO341" i="62"/>
  <c r="BP341" i="62" s="1"/>
  <c r="BO350" i="62"/>
  <c r="BP350" i="62" s="1"/>
  <c r="BO353" i="62"/>
  <c r="BP353" i="62" s="1"/>
  <c r="BO356" i="62"/>
  <c r="BP356" i="62" s="1"/>
  <c r="BO361" i="62"/>
  <c r="BP361" i="62" s="1"/>
  <c r="BO428" i="62"/>
  <c r="BP428" i="62" s="1"/>
  <c r="BO475" i="62"/>
  <c r="BP475" i="62" s="1"/>
  <c r="BO477" i="62"/>
  <c r="BP477" i="62" s="1"/>
  <c r="BO488" i="62"/>
  <c r="BP488" i="62" s="1"/>
  <c r="BO493" i="62"/>
  <c r="BP493" i="62" s="1"/>
  <c r="BO495" i="62"/>
  <c r="BP495" i="62" s="1"/>
  <c r="BO497" i="62"/>
  <c r="BP497" i="62" s="1"/>
  <c r="BO512" i="62"/>
  <c r="BP512" i="62" s="1"/>
  <c r="BO514" i="62"/>
  <c r="BP514" i="62" s="1"/>
  <c r="BO516" i="62"/>
  <c r="BP516" i="62" s="1"/>
  <c r="BO518" i="62"/>
  <c r="BP518" i="62" s="1"/>
  <c r="BO525" i="62"/>
  <c r="BP525" i="62" s="1"/>
  <c r="BO431" i="62"/>
  <c r="BP431" i="62" s="1"/>
  <c r="BO433" i="62"/>
  <c r="BP433" i="62" s="1"/>
  <c r="BO436" i="62"/>
  <c r="BP436" i="62" s="1"/>
  <c r="BO441" i="62"/>
  <c r="BP441" i="62" s="1"/>
  <c r="BO444" i="62"/>
  <c r="BP444" i="62" s="1"/>
  <c r="BO457" i="62"/>
  <c r="BP457" i="62" s="1"/>
  <c r="BO459" i="62"/>
  <c r="BP459" i="62" s="1"/>
  <c r="BO461" i="62"/>
  <c r="BP461" i="62" s="1"/>
  <c r="BO463" i="62"/>
  <c r="BP463" i="62" s="1"/>
  <c r="BO465" i="62"/>
  <c r="BP465" i="62" s="1"/>
  <c r="BO467" i="62"/>
  <c r="BP467" i="62" s="1"/>
  <c r="BO469" i="62"/>
  <c r="BP469" i="62" s="1"/>
  <c r="BO471" i="62"/>
  <c r="BP471" i="62" s="1"/>
  <c r="BO480" i="62"/>
  <c r="BP480" i="62" s="1"/>
  <c r="BO483" i="62"/>
  <c r="BP483" i="62" s="1"/>
  <c r="BO485" i="62"/>
  <c r="BP485" i="62" s="1"/>
  <c r="BO532" i="62"/>
  <c r="BP532" i="62" s="1"/>
  <c r="BO537" i="62"/>
  <c r="BP537" i="62" s="1"/>
  <c r="BO540" i="62"/>
  <c r="BP540" i="62" s="1"/>
  <c r="BO4" i="62"/>
  <c r="BP4" i="62" s="1"/>
  <c r="BO6" i="62"/>
  <c r="BP6" i="62" s="1"/>
  <c r="BO8" i="62"/>
  <c r="BP8" i="62" s="1"/>
  <c r="BO10" i="62"/>
  <c r="BP10" i="62" s="1"/>
  <c r="BO12" i="62"/>
  <c r="BP12" i="62" s="1"/>
  <c r="BO14" i="62"/>
  <c r="BP14" i="62" s="1"/>
  <c r="BO16" i="62"/>
  <c r="BP16" i="62" s="1"/>
  <c r="BO18" i="62"/>
  <c r="BP18" i="62" s="1"/>
  <c r="BO20" i="62"/>
  <c r="BP20" i="62" s="1"/>
  <c r="BO22" i="62"/>
  <c r="BP22" i="62" s="1"/>
  <c r="BO24" i="62"/>
  <c r="BP24" i="62" s="1"/>
  <c r="BO26" i="62"/>
  <c r="BP26" i="62" s="1"/>
  <c r="BO28" i="62"/>
  <c r="BP28" i="62" s="1"/>
  <c r="BO30" i="62"/>
  <c r="BP30" i="62" s="1"/>
  <c r="BO32" i="62"/>
  <c r="BP32" i="62" s="1"/>
  <c r="BO34" i="62"/>
  <c r="BP34" i="62" s="1"/>
  <c r="BO36" i="62"/>
  <c r="BP36" i="62" s="1"/>
  <c r="BO38" i="62"/>
  <c r="BP38" i="62" s="1"/>
  <c r="BO41" i="62"/>
  <c r="BP41" i="62" s="1"/>
  <c r="BO43" i="62"/>
  <c r="BP43" i="62" s="1"/>
  <c r="BO45" i="62"/>
  <c r="BP45" i="62" s="1"/>
  <c r="BO47" i="62"/>
  <c r="BP47" i="62" s="1"/>
  <c r="BO49" i="62"/>
  <c r="BP49" i="62" s="1"/>
  <c r="BO51" i="62"/>
  <c r="BO3" i="62"/>
  <c r="BP3" i="62" s="1"/>
  <c r="BO5" i="62"/>
  <c r="BP5" i="62" s="1"/>
  <c r="BO7" i="62"/>
  <c r="BP7" i="62" s="1"/>
  <c r="BO9" i="62"/>
  <c r="BP9" i="62" s="1"/>
  <c r="BO11" i="62"/>
  <c r="BP11" i="62" s="1"/>
  <c r="BO13" i="62"/>
  <c r="BP13" i="62" s="1"/>
  <c r="BO15" i="62"/>
  <c r="BP15" i="62" s="1"/>
  <c r="BO17" i="62"/>
  <c r="BP17" i="62" s="1"/>
  <c r="BO19" i="62"/>
  <c r="BP19" i="62" s="1"/>
  <c r="BO21" i="62"/>
  <c r="BP21" i="62" s="1"/>
  <c r="BO23" i="62"/>
  <c r="BP23" i="62" s="1"/>
  <c r="BO25" i="62"/>
  <c r="BP25" i="62" s="1"/>
  <c r="BO27" i="62"/>
  <c r="BP27" i="62" s="1"/>
  <c r="BO29" i="62"/>
  <c r="BP29" i="62" s="1"/>
  <c r="BO31" i="62"/>
  <c r="BP31" i="62" s="1"/>
  <c r="BO33" i="62"/>
  <c r="BP33" i="62" s="1"/>
  <c r="BO35" i="62"/>
  <c r="BP35" i="62" s="1"/>
  <c r="BO37" i="62"/>
  <c r="BP37" i="62" s="1"/>
  <c r="BO39" i="62"/>
  <c r="BP39" i="62" s="1"/>
  <c r="BO42" i="62"/>
  <c r="BP42" i="62" s="1"/>
  <c r="BO44" i="62"/>
  <c r="BP44" i="62" s="1"/>
  <c r="BO46" i="62"/>
  <c r="BP46" i="62" s="1"/>
  <c r="BO48" i="62"/>
  <c r="BP48" i="62" s="1"/>
  <c r="BO50" i="62"/>
  <c r="BP50" i="62" s="1"/>
  <c r="BO144" i="62"/>
  <c r="BP144" i="62" s="1"/>
  <c r="BO149" i="62"/>
  <c r="BP149" i="62" s="1"/>
  <c r="BO159" i="62"/>
  <c r="BP159" i="62" s="1"/>
  <c r="BO164" i="62"/>
  <c r="BP164" i="62" s="1"/>
  <c r="BO169" i="62"/>
  <c r="BP169" i="62" s="1"/>
  <c r="BO176" i="62"/>
  <c r="BP176" i="62" s="1"/>
  <c r="BO181" i="62"/>
  <c r="BP181" i="62" s="1"/>
  <c r="BO191" i="62"/>
  <c r="BP191" i="62" s="1"/>
  <c r="BO196" i="62"/>
  <c r="BP196" i="62" s="1"/>
  <c r="BO201" i="62"/>
  <c r="BP201" i="62" s="1"/>
  <c r="BO208" i="62"/>
  <c r="BP208" i="62" s="1"/>
  <c r="BO213" i="62"/>
  <c r="BP213" i="62" s="1"/>
  <c r="BO223" i="62"/>
  <c r="BP223" i="62" s="1"/>
  <c r="BO228" i="62"/>
  <c r="BP228" i="62" s="1"/>
  <c r="BO233" i="62"/>
  <c r="BP233" i="62" s="1"/>
  <c r="BO240" i="62"/>
  <c r="BP240" i="62" s="1"/>
  <c r="BO243" i="62"/>
  <c r="BP243" i="62" s="1"/>
  <c r="BO245" i="62"/>
  <c r="BP245" i="62" s="1"/>
  <c r="BO247" i="62"/>
  <c r="BP247" i="62" s="1"/>
  <c r="BO249" i="62"/>
  <c r="BP249" i="62" s="1"/>
  <c r="BO251" i="62"/>
  <c r="BP251" i="62" s="1"/>
  <c r="BO253" i="62"/>
  <c r="BP253" i="62" s="1"/>
  <c r="BO255" i="62"/>
  <c r="BP255" i="62" s="1"/>
  <c r="BO257" i="62"/>
  <c r="BP257" i="62" s="1"/>
  <c r="BO259" i="62"/>
  <c r="BP259" i="62" s="1"/>
  <c r="BO261" i="62"/>
  <c r="BP261" i="62" s="1"/>
  <c r="BO263" i="62"/>
  <c r="BP263" i="62" s="1"/>
  <c r="BO265" i="62"/>
  <c r="BP265" i="62" s="1"/>
  <c r="BO267" i="62"/>
  <c r="BP267" i="62" s="1"/>
  <c r="BO269" i="62"/>
  <c r="BP269" i="62" s="1"/>
  <c r="BO271" i="62"/>
  <c r="BP271" i="62" s="1"/>
  <c r="BO273" i="62"/>
  <c r="BP273" i="62" s="1"/>
  <c r="BO275" i="62"/>
  <c r="BP275" i="62" s="1"/>
  <c r="BO277" i="62"/>
  <c r="BP277" i="62" s="1"/>
  <c r="BO279" i="62"/>
  <c r="BP279" i="62" s="1"/>
  <c r="BO281" i="62"/>
  <c r="BP281" i="62" s="1"/>
  <c r="BO283" i="62"/>
  <c r="BP283" i="62" s="1"/>
  <c r="BO285" i="62"/>
  <c r="BP285" i="62" s="1"/>
  <c r="BO287" i="62"/>
  <c r="BP287" i="62" s="1"/>
  <c r="BO289" i="62"/>
  <c r="BP289" i="62" s="1"/>
  <c r="BO291" i="62"/>
  <c r="BP291" i="62" s="1"/>
  <c r="BO293" i="62"/>
  <c r="BP293" i="62" s="1"/>
  <c r="BO295" i="62"/>
  <c r="BP295" i="62" s="1"/>
  <c r="BO297" i="62"/>
  <c r="BP297" i="62" s="1"/>
  <c r="BO299" i="62"/>
  <c r="BP299" i="62" s="1"/>
  <c r="BO301" i="62"/>
  <c r="BP301" i="62" s="1"/>
  <c r="BO148" i="62"/>
  <c r="BP148" i="62" s="1"/>
  <c r="BO153" i="62"/>
  <c r="BP153" i="62" s="1"/>
  <c r="BO160" i="62"/>
  <c r="BP160" i="62" s="1"/>
  <c r="BO165" i="62"/>
  <c r="BP165" i="62" s="1"/>
  <c r="BO175" i="62"/>
  <c r="BP175" i="62" s="1"/>
  <c r="BO180" i="62"/>
  <c r="BP180" i="62" s="1"/>
  <c r="BO185" i="62"/>
  <c r="BP185" i="62" s="1"/>
  <c r="BO192" i="62"/>
  <c r="BP192" i="62" s="1"/>
  <c r="BO197" i="62"/>
  <c r="BP197" i="62" s="1"/>
  <c r="BO207" i="62"/>
  <c r="BP207" i="62" s="1"/>
  <c r="BO212" i="62"/>
  <c r="BP212" i="62" s="1"/>
  <c r="BO217" i="62"/>
  <c r="BP217" i="62" s="1"/>
  <c r="BO224" i="62"/>
  <c r="BP224" i="62" s="1"/>
  <c r="BO229" i="62"/>
  <c r="BP229" i="62" s="1"/>
  <c r="BO239" i="62"/>
  <c r="BP239" i="62" s="1"/>
  <c r="BO307" i="62"/>
  <c r="BP307" i="62" s="1"/>
  <c r="BO310" i="62"/>
  <c r="BP310" i="62" s="1"/>
  <c r="BO312" i="62"/>
  <c r="BP312" i="62" s="1"/>
  <c r="BO343" i="62"/>
  <c r="BP343" i="62" s="1"/>
  <c r="BO318" i="62"/>
  <c r="BP318" i="62" s="1"/>
  <c r="BO339" i="62"/>
  <c r="BP339" i="62" s="1"/>
  <c r="BO365" i="62"/>
  <c r="BP365" i="62" s="1"/>
  <c r="BO367" i="62"/>
  <c r="BP367" i="62" s="1"/>
  <c r="BO369" i="62"/>
  <c r="BP369" i="62" s="1"/>
  <c r="BO371" i="62"/>
  <c r="BP371" i="62" s="1"/>
  <c r="BO373" i="62"/>
  <c r="BP373" i="62" s="1"/>
  <c r="BO375" i="62"/>
  <c r="BP375" i="62" s="1"/>
  <c r="BO377" i="62"/>
  <c r="BP377" i="62" s="1"/>
  <c r="BO379" i="62"/>
  <c r="BP379" i="62" s="1"/>
  <c r="BO381" i="62"/>
  <c r="BP381" i="62" s="1"/>
  <c r="BO383" i="62"/>
  <c r="BP383" i="62" s="1"/>
  <c r="BO447" i="62"/>
  <c r="BP447" i="62" s="1"/>
  <c r="BO449" i="62"/>
  <c r="BP449" i="62" s="1"/>
  <c r="BO451" i="62"/>
  <c r="BP451" i="62" s="1"/>
  <c r="BO453" i="62"/>
  <c r="BP453" i="62" s="1"/>
  <c r="BO500" i="62"/>
  <c r="BP500" i="62" s="1"/>
  <c r="BO502" i="62"/>
  <c r="BP502" i="62" s="1"/>
  <c r="BO504" i="62"/>
  <c r="BP504" i="62" s="1"/>
  <c r="BO506" i="62"/>
  <c r="BP506" i="62" s="1"/>
  <c r="BO508" i="62"/>
  <c r="BP508" i="62" s="1"/>
  <c r="BO510" i="62"/>
  <c r="BP510" i="62" s="1"/>
  <c r="BO547" i="62"/>
  <c r="BP547" i="62" s="1"/>
  <c r="BO549" i="62"/>
  <c r="BP549" i="62" s="1"/>
  <c r="BO551" i="62"/>
  <c r="BP551" i="62" s="1"/>
  <c r="BO553" i="62"/>
  <c r="BP553" i="62" s="1"/>
  <c r="BO555" i="62"/>
  <c r="BP555" i="62" s="1"/>
  <c r="BO557" i="62"/>
  <c r="BP557" i="62" s="1"/>
  <c r="BO559" i="62"/>
  <c r="BP559" i="62" s="1"/>
  <c r="BO561" i="62"/>
  <c r="BP561" i="62" s="1"/>
  <c r="BO563" i="62"/>
  <c r="BP563" i="62" s="1"/>
  <c r="BO147" i="62"/>
  <c r="BP147" i="62" s="1"/>
  <c r="BO155" i="62"/>
  <c r="BP155" i="62" s="1"/>
  <c r="BO163" i="62"/>
  <c r="BP163" i="62" s="1"/>
  <c r="BO171" i="62"/>
  <c r="BP171" i="62" s="1"/>
  <c r="BO179" i="62"/>
  <c r="BP179" i="62" s="1"/>
  <c r="BO187" i="62"/>
  <c r="BP187" i="62" s="1"/>
  <c r="BO195" i="62"/>
  <c r="BP195" i="62" s="1"/>
  <c r="BO203" i="62"/>
  <c r="BP203" i="62" s="1"/>
  <c r="BO211" i="62"/>
  <c r="BP211" i="62" s="1"/>
  <c r="BO219" i="62"/>
  <c r="BP219" i="62" s="1"/>
  <c r="BO227" i="62"/>
  <c r="BP227" i="62" s="1"/>
  <c r="BO235" i="62"/>
  <c r="BP235" i="62" s="1"/>
  <c r="BO146" i="62"/>
  <c r="BP146" i="62" s="1"/>
  <c r="BO150" i="62"/>
  <c r="BP150" i="62" s="1"/>
  <c r="BO154" i="62"/>
  <c r="BP154" i="62" s="1"/>
  <c r="BO158" i="62"/>
  <c r="BP158" i="62" s="1"/>
  <c r="BO162" i="62"/>
  <c r="BP162" i="62" s="1"/>
  <c r="BO166" i="62"/>
  <c r="BP166" i="62" s="1"/>
  <c r="BO170" i="62"/>
  <c r="BP170" i="62" s="1"/>
  <c r="BO174" i="62"/>
  <c r="BP174" i="62" s="1"/>
  <c r="BO178" i="62"/>
  <c r="BP178" i="62" s="1"/>
  <c r="BO182" i="62"/>
  <c r="BP182" i="62" s="1"/>
  <c r="BO186" i="62"/>
  <c r="BP186" i="62" s="1"/>
  <c r="BO190" i="62"/>
  <c r="BP190" i="62" s="1"/>
  <c r="BO194" i="62"/>
  <c r="BP194" i="62" s="1"/>
  <c r="BO198" i="62"/>
  <c r="BP198" i="62" s="1"/>
  <c r="BO202" i="62"/>
  <c r="BP202" i="62" s="1"/>
  <c r="BO206" i="62"/>
  <c r="BP206" i="62" s="1"/>
  <c r="BO210" i="62"/>
  <c r="BP210" i="62" s="1"/>
  <c r="BO214" i="62"/>
  <c r="BP214" i="62" s="1"/>
  <c r="BO218" i="62"/>
  <c r="BP218" i="62" s="1"/>
  <c r="BO222" i="62"/>
  <c r="BP222" i="62" s="1"/>
  <c r="BO226" i="62"/>
  <c r="BP226" i="62" s="1"/>
  <c r="BO230" i="62"/>
  <c r="BP230" i="62" s="1"/>
  <c r="BO234" i="62"/>
  <c r="BP234" i="62" s="1"/>
  <c r="BO238" i="62"/>
  <c r="BP238" i="62" s="1"/>
  <c r="BO242" i="62"/>
  <c r="BP242" i="62" s="1"/>
  <c r="BO244" i="62"/>
  <c r="BP244" i="62" s="1"/>
  <c r="BO246" i="62"/>
  <c r="BP246" i="62" s="1"/>
  <c r="BO248" i="62"/>
  <c r="BP248" i="62" s="1"/>
  <c r="BO250" i="62"/>
  <c r="BP250" i="62" s="1"/>
  <c r="BO252" i="62"/>
  <c r="BP252" i="62" s="1"/>
  <c r="BO254" i="62"/>
  <c r="BP254" i="62" s="1"/>
  <c r="BO256" i="62"/>
  <c r="BP256" i="62" s="1"/>
  <c r="BO258" i="62"/>
  <c r="BP258" i="62" s="1"/>
  <c r="BO260" i="62"/>
  <c r="BP260" i="62" s="1"/>
  <c r="BO262" i="62"/>
  <c r="BP262" i="62" s="1"/>
  <c r="BO264" i="62"/>
  <c r="BP264" i="62" s="1"/>
  <c r="BO266" i="62"/>
  <c r="BP266" i="62" s="1"/>
  <c r="BO268" i="62"/>
  <c r="BP268" i="62" s="1"/>
  <c r="BO270" i="62"/>
  <c r="BP270" i="62" s="1"/>
  <c r="BO272" i="62"/>
  <c r="BP272" i="62" s="1"/>
  <c r="BO274" i="62"/>
  <c r="BP274" i="62" s="1"/>
  <c r="BO276" i="62"/>
  <c r="BP276" i="62" s="1"/>
  <c r="BO278" i="62"/>
  <c r="BP278" i="62" s="1"/>
  <c r="BO280" i="62"/>
  <c r="BP280" i="62" s="1"/>
  <c r="BO282" i="62"/>
  <c r="BP282" i="62" s="1"/>
  <c r="BO284" i="62"/>
  <c r="BP284" i="62" s="1"/>
  <c r="BO286" i="62"/>
  <c r="BP286" i="62" s="1"/>
  <c r="BO288" i="62"/>
  <c r="BP288" i="62" s="1"/>
  <c r="BO290" i="62"/>
  <c r="BP290" i="62" s="1"/>
  <c r="BO292" i="62"/>
  <c r="BP292" i="62" s="1"/>
  <c r="BO294" i="62"/>
  <c r="BP294" i="62" s="1"/>
  <c r="BO296" i="62"/>
  <c r="BP296" i="62" s="1"/>
  <c r="BO298" i="62"/>
  <c r="BP298" i="62" s="1"/>
  <c r="BO300" i="62"/>
  <c r="BP300" i="62" s="1"/>
  <c r="BO302" i="62"/>
  <c r="BP302" i="62" s="1"/>
  <c r="BO364" i="62"/>
  <c r="BP364" i="62" s="1"/>
  <c r="BO366" i="62"/>
  <c r="BP366" i="62" s="1"/>
  <c r="BO368" i="62"/>
  <c r="BP368" i="62" s="1"/>
  <c r="BO370" i="62"/>
  <c r="BP370" i="62" s="1"/>
  <c r="BO372" i="62"/>
  <c r="BP372" i="62" s="1"/>
  <c r="BO374" i="62"/>
  <c r="BP374" i="62" s="1"/>
  <c r="BO376" i="62"/>
  <c r="BP376" i="62" s="1"/>
  <c r="BO378" i="62"/>
  <c r="BP378" i="62" s="1"/>
  <c r="BO380" i="62"/>
  <c r="BP380" i="62" s="1"/>
  <c r="BO382" i="62"/>
  <c r="BP382" i="62" s="1"/>
  <c r="BO384" i="62"/>
  <c r="BP384" i="62" s="1"/>
  <c r="BO446" i="62"/>
  <c r="BP446" i="62" s="1"/>
  <c r="BO448" i="62"/>
  <c r="BP448" i="62" s="1"/>
  <c r="BO450" i="62"/>
  <c r="BP450" i="62" s="1"/>
  <c r="BO452" i="62"/>
  <c r="BP452" i="62" s="1"/>
  <c r="BO454" i="62"/>
  <c r="BP454" i="62" s="1"/>
  <c r="BO501" i="62"/>
  <c r="BP501" i="62" s="1"/>
  <c r="BO503" i="62"/>
  <c r="BP503" i="62" s="1"/>
  <c r="BO505" i="62"/>
  <c r="BP505" i="62" s="1"/>
  <c r="BO507" i="62"/>
  <c r="BP507" i="62" s="1"/>
  <c r="BO509" i="62"/>
  <c r="BP509" i="62" s="1"/>
  <c r="BO546" i="62"/>
  <c r="BP546" i="62" s="1"/>
  <c r="BO548" i="62"/>
  <c r="BP548" i="62" s="1"/>
  <c r="BO550" i="62"/>
  <c r="BP550" i="62" s="1"/>
  <c r="BO552" i="62"/>
  <c r="BP552" i="62" s="1"/>
  <c r="BO554" i="62"/>
  <c r="BP554" i="62" s="1"/>
  <c r="BO556" i="62"/>
  <c r="BP556" i="62" s="1"/>
  <c r="BO558" i="62"/>
  <c r="BP558" i="62" s="1"/>
  <c r="BO560" i="62"/>
  <c r="BP560" i="62" s="1"/>
  <c r="BO562" i="62"/>
  <c r="BP562" i="62" s="1"/>
  <c r="BP1" i="62" l="1"/>
  <c r="E73" i="44" l="1"/>
  <c r="F73" i="44"/>
  <c r="G73" i="44"/>
  <c r="H73" i="44"/>
  <c r="I73" i="44"/>
  <c r="J73" i="44"/>
  <c r="K73" i="44"/>
  <c r="L73" i="44"/>
  <c r="M73" i="44"/>
  <c r="N73" i="44"/>
  <c r="O73" i="44"/>
  <c r="P73" i="44"/>
  <c r="Q73" i="44"/>
  <c r="R73" i="44"/>
  <c r="S73" i="44"/>
  <c r="T73" i="44"/>
  <c r="U73" i="44"/>
  <c r="V73" i="44"/>
  <c r="W73" i="44"/>
  <c r="X73" i="44"/>
  <c r="Y73" i="44"/>
  <c r="Z73" i="44"/>
  <c r="AA73" i="44"/>
  <c r="AB73" i="44"/>
  <c r="AC73" i="44"/>
  <c r="AD73" i="44"/>
  <c r="AE73" i="44"/>
  <c r="AF73" i="44"/>
  <c r="AG73" i="44"/>
  <c r="AH73" i="44"/>
  <c r="AI73" i="44"/>
  <c r="AJ73" i="44"/>
  <c r="AK73" i="44"/>
  <c r="AL73" i="44"/>
  <c r="AM73" i="44"/>
  <c r="AN73" i="44"/>
  <c r="AO73" i="44"/>
  <c r="AP73" i="44"/>
  <c r="AQ73" i="44"/>
  <c r="AR73" i="44"/>
  <c r="AS73" i="44"/>
  <c r="AT73" i="44"/>
  <c r="AU73" i="44"/>
  <c r="AV73" i="44"/>
  <c r="AW73" i="44"/>
  <c r="AX73" i="44"/>
  <c r="D73" i="44"/>
  <c r="E74" i="44"/>
  <c r="F74" i="44"/>
  <c r="G74" i="44"/>
  <c r="H74" i="44"/>
  <c r="I74" i="44"/>
  <c r="J74" i="44"/>
  <c r="K74" i="44"/>
  <c r="L74" i="44"/>
  <c r="M74" i="44"/>
  <c r="N74" i="44"/>
  <c r="O74" i="44"/>
  <c r="P74" i="44"/>
  <c r="Q74" i="44"/>
  <c r="R74" i="44"/>
  <c r="S74" i="44"/>
  <c r="T74" i="44"/>
  <c r="U74" i="44"/>
  <c r="V74" i="44"/>
  <c r="W74" i="44"/>
  <c r="X74" i="44"/>
  <c r="Y74" i="44"/>
  <c r="Z74" i="44"/>
  <c r="AA74" i="44"/>
  <c r="AB74" i="44"/>
  <c r="AC74" i="44"/>
  <c r="AD74" i="44"/>
  <c r="AE74" i="44"/>
  <c r="AF74" i="44"/>
  <c r="AG74" i="44"/>
  <c r="AH74" i="44"/>
  <c r="AI74" i="44"/>
  <c r="AJ74" i="44"/>
  <c r="AK74" i="44"/>
  <c r="AL74" i="44"/>
  <c r="AM74" i="44"/>
  <c r="AN74" i="44"/>
  <c r="AO74" i="44"/>
  <c r="AP74" i="44"/>
  <c r="AQ74" i="44"/>
  <c r="AR74" i="44"/>
  <c r="AS74" i="44"/>
  <c r="AT74" i="44"/>
  <c r="AU74" i="44"/>
  <c r="AV74" i="44"/>
  <c r="AW74" i="44"/>
  <c r="AX74" i="44"/>
  <c r="D74" i="44"/>
  <c r="M4" i="61" l="1"/>
  <c r="M5" i="61"/>
  <c r="M6" i="61"/>
  <c r="M7" i="61"/>
  <c r="M8" i="61"/>
  <c r="M9" i="61"/>
  <c r="M10" i="61"/>
  <c r="M11" i="61"/>
  <c r="M12" i="61"/>
  <c r="M13" i="61"/>
  <c r="M14" i="61"/>
  <c r="M15" i="61"/>
  <c r="M16" i="61"/>
  <c r="M17" i="61"/>
  <c r="M18" i="61"/>
  <c r="M19" i="61"/>
  <c r="M20" i="61"/>
  <c r="M21" i="61"/>
  <c r="M22" i="61"/>
  <c r="M23" i="61"/>
  <c r="M24" i="61"/>
  <c r="M25" i="61"/>
  <c r="M26" i="61"/>
  <c r="M27" i="61"/>
  <c r="M28" i="61"/>
  <c r="M29" i="61"/>
  <c r="M30" i="61"/>
  <c r="M31" i="61"/>
  <c r="M32" i="61"/>
  <c r="M33" i="61"/>
  <c r="M34" i="61"/>
  <c r="M35" i="61"/>
  <c r="M36" i="61"/>
  <c r="M37" i="61"/>
  <c r="M38" i="61"/>
  <c r="M39" i="61"/>
  <c r="M40" i="61"/>
  <c r="M41" i="61"/>
  <c r="M42" i="61"/>
  <c r="M43" i="61"/>
  <c r="M44" i="61"/>
  <c r="M45" i="61"/>
  <c r="M46" i="61"/>
  <c r="M47" i="61"/>
  <c r="M48" i="61"/>
  <c r="M49" i="61"/>
  <c r="M50" i="61"/>
  <c r="M51" i="61"/>
  <c r="M52" i="61"/>
  <c r="M53" i="61"/>
  <c r="M54" i="61"/>
  <c r="M55" i="61"/>
  <c r="M56" i="61"/>
  <c r="M57" i="61"/>
  <c r="M58" i="61"/>
  <c r="M59" i="61"/>
  <c r="M60" i="61"/>
  <c r="M61" i="61"/>
  <c r="M62" i="61"/>
  <c r="M63" i="61"/>
  <c r="M64" i="61"/>
  <c r="M65" i="61"/>
  <c r="M66" i="61"/>
  <c r="M67" i="61"/>
  <c r="M68" i="61"/>
  <c r="M69" i="61"/>
  <c r="M70" i="61"/>
  <c r="M71" i="61"/>
  <c r="M72" i="61"/>
  <c r="M73" i="61"/>
  <c r="M74" i="61"/>
  <c r="M75" i="61"/>
  <c r="M76" i="61"/>
  <c r="M77" i="61"/>
  <c r="M78" i="61"/>
  <c r="M79" i="61"/>
  <c r="M80" i="61"/>
  <c r="M81" i="61"/>
  <c r="M82" i="61"/>
  <c r="M83" i="61"/>
  <c r="M84" i="61"/>
  <c r="M85" i="61"/>
  <c r="M86" i="61"/>
  <c r="M87" i="61"/>
  <c r="M88" i="61"/>
  <c r="M89" i="61"/>
  <c r="M90" i="61"/>
  <c r="M91" i="61"/>
  <c r="M92" i="61"/>
  <c r="M93" i="61"/>
  <c r="M94" i="61"/>
  <c r="M95" i="61"/>
  <c r="M96" i="61"/>
  <c r="M97" i="61"/>
  <c r="M98" i="61"/>
  <c r="M99" i="61"/>
  <c r="M100" i="61"/>
  <c r="M101" i="61"/>
  <c r="M102" i="61"/>
  <c r="M103" i="61"/>
  <c r="M104" i="61"/>
  <c r="M105" i="61"/>
  <c r="M106" i="61"/>
  <c r="M107" i="61"/>
  <c r="M108" i="61"/>
  <c r="M109" i="61"/>
  <c r="M110" i="61"/>
  <c r="M111" i="61"/>
  <c r="M112" i="61"/>
  <c r="M113" i="61"/>
  <c r="M114" i="61"/>
  <c r="M115" i="61"/>
  <c r="M116" i="61"/>
  <c r="M117" i="61"/>
  <c r="M118" i="61"/>
  <c r="M119" i="61"/>
  <c r="M120" i="61"/>
  <c r="M121" i="61"/>
  <c r="M122" i="61"/>
  <c r="M123" i="61"/>
  <c r="M124" i="61"/>
  <c r="M125" i="61"/>
  <c r="M126" i="61"/>
  <c r="M127" i="61"/>
  <c r="M128" i="61"/>
  <c r="M129" i="61"/>
  <c r="M130" i="61"/>
  <c r="M131" i="61"/>
  <c r="M132" i="61"/>
  <c r="M133" i="61"/>
  <c r="M134" i="61"/>
  <c r="M135" i="61"/>
  <c r="M136" i="61"/>
  <c r="M137" i="61"/>
  <c r="M138" i="61"/>
  <c r="M139" i="61"/>
  <c r="M140" i="61"/>
  <c r="M141" i="61"/>
  <c r="M142" i="61"/>
  <c r="M143" i="61"/>
  <c r="M144" i="61"/>
  <c r="M145" i="61"/>
  <c r="M146" i="61"/>
  <c r="M147" i="61"/>
  <c r="M148" i="61"/>
  <c r="M149" i="61"/>
  <c r="M150" i="61"/>
  <c r="M151" i="61"/>
  <c r="M152" i="61"/>
  <c r="M153" i="61"/>
  <c r="M154" i="61"/>
  <c r="M155" i="61"/>
  <c r="M156" i="61"/>
  <c r="M157" i="61"/>
  <c r="M158" i="61"/>
  <c r="M159" i="61"/>
  <c r="M160" i="61"/>
  <c r="M161" i="61"/>
  <c r="M162" i="61"/>
  <c r="M163" i="61"/>
  <c r="M164" i="61"/>
  <c r="M165" i="61"/>
  <c r="M166" i="61"/>
  <c r="M167" i="61"/>
  <c r="M168" i="61"/>
  <c r="M169" i="61"/>
  <c r="M170" i="61"/>
  <c r="M171" i="61"/>
  <c r="M172" i="61"/>
  <c r="M173" i="61"/>
  <c r="M174" i="61"/>
  <c r="M175" i="61"/>
  <c r="M176" i="61"/>
  <c r="M177" i="61"/>
  <c r="M178" i="61"/>
  <c r="M179" i="61"/>
  <c r="M180" i="61"/>
  <c r="M181" i="61"/>
  <c r="M182" i="61"/>
  <c r="M183" i="61"/>
  <c r="M184" i="61"/>
  <c r="M185" i="61"/>
  <c r="M186" i="61"/>
  <c r="M187" i="61"/>
  <c r="M188" i="61"/>
  <c r="M189" i="61"/>
  <c r="M190" i="61"/>
  <c r="M191" i="61"/>
  <c r="M192" i="61"/>
  <c r="M193" i="61"/>
  <c r="M194" i="61"/>
  <c r="M195" i="61"/>
  <c r="M196" i="61"/>
  <c r="M197" i="61"/>
  <c r="M198" i="61"/>
  <c r="M199" i="61"/>
  <c r="M200" i="61"/>
  <c r="M201" i="61"/>
  <c r="M202" i="61"/>
  <c r="M203" i="61"/>
  <c r="M204" i="61"/>
  <c r="M205" i="61"/>
  <c r="M206" i="61"/>
  <c r="M207" i="61"/>
  <c r="M208" i="61"/>
  <c r="M209" i="61"/>
  <c r="M210" i="61"/>
  <c r="M211" i="61"/>
  <c r="M212" i="61"/>
  <c r="M213" i="61"/>
  <c r="M214" i="61"/>
  <c r="M215" i="61"/>
  <c r="M216" i="61"/>
  <c r="M217" i="61"/>
  <c r="M218" i="61"/>
  <c r="M219" i="61"/>
  <c r="M220" i="61"/>
  <c r="M221" i="61"/>
  <c r="M222" i="61"/>
  <c r="M223" i="61"/>
  <c r="M224" i="61"/>
  <c r="M225" i="61"/>
  <c r="M226" i="61"/>
  <c r="M227" i="61"/>
  <c r="M228" i="61"/>
  <c r="M229" i="61"/>
  <c r="M230" i="61"/>
  <c r="M231" i="61"/>
  <c r="M232" i="61"/>
  <c r="M233" i="61"/>
  <c r="M234" i="61"/>
  <c r="M235" i="61"/>
  <c r="M236" i="61"/>
  <c r="M237" i="61"/>
  <c r="M238" i="61"/>
  <c r="M239" i="61"/>
  <c r="M240" i="61"/>
  <c r="M241" i="61"/>
  <c r="M242" i="61"/>
  <c r="M243" i="61"/>
  <c r="M244" i="61"/>
  <c r="M245" i="61"/>
  <c r="M246" i="61"/>
  <c r="M247" i="61"/>
  <c r="M248" i="61"/>
  <c r="M249" i="61"/>
  <c r="M250" i="61"/>
  <c r="M251" i="61"/>
  <c r="M252" i="61"/>
  <c r="M253" i="61"/>
  <c r="M254" i="61"/>
  <c r="M255" i="61"/>
  <c r="M256" i="61"/>
  <c r="M257" i="61"/>
  <c r="M258" i="61"/>
  <c r="M259" i="61"/>
  <c r="M260" i="61"/>
  <c r="M261" i="61"/>
  <c r="M262" i="61"/>
  <c r="M263" i="61"/>
  <c r="M264" i="61"/>
  <c r="M265" i="61"/>
  <c r="M266" i="61"/>
  <c r="M267" i="61"/>
  <c r="M268" i="61"/>
  <c r="M269" i="61"/>
  <c r="M270" i="61"/>
  <c r="M271" i="61"/>
  <c r="M272" i="61"/>
  <c r="M273" i="61"/>
  <c r="M274" i="61"/>
  <c r="M275" i="61"/>
  <c r="M276" i="61"/>
  <c r="M277" i="61"/>
  <c r="M278" i="61"/>
  <c r="M279" i="61"/>
  <c r="M280" i="61"/>
  <c r="M281" i="61"/>
  <c r="M282" i="61"/>
  <c r="M283" i="61"/>
  <c r="M284" i="61"/>
  <c r="M285" i="61"/>
  <c r="M286" i="61"/>
  <c r="M287" i="61"/>
  <c r="M288" i="61"/>
  <c r="M289" i="61"/>
  <c r="M290" i="61"/>
  <c r="M291" i="61"/>
  <c r="M292" i="61"/>
  <c r="M293" i="61"/>
  <c r="M294" i="61"/>
  <c r="M295" i="61"/>
  <c r="M296" i="61"/>
  <c r="M297" i="61"/>
  <c r="M298" i="61"/>
  <c r="M299" i="61"/>
  <c r="M300" i="61"/>
  <c r="M301" i="61"/>
  <c r="M302" i="61"/>
  <c r="M303" i="61"/>
  <c r="M304" i="61"/>
  <c r="M305" i="61"/>
  <c r="M306" i="61"/>
  <c r="M307" i="61"/>
  <c r="M308" i="61"/>
  <c r="M309" i="61"/>
  <c r="M310" i="61"/>
  <c r="M311" i="61"/>
  <c r="M312" i="61"/>
  <c r="M313" i="61"/>
  <c r="M314" i="61"/>
  <c r="M315" i="61"/>
  <c r="M316" i="61"/>
  <c r="M317" i="61"/>
  <c r="M318" i="61"/>
  <c r="M319" i="61"/>
  <c r="M320" i="61"/>
  <c r="M321" i="61"/>
  <c r="M322" i="61"/>
  <c r="M323" i="61"/>
  <c r="M324" i="61"/>
  <c r="M325" i="61"/>
  <c r="M326" i="61"/>
  <c r="M327" i="61"/>
  <c r="M328" i="61"/>
  <c r="M329" i="61"/>
  <c r="M330" i="61"/>
  <c r="M331" i="61"/>
  <c r="M332" i="61"/>
  <c r="M333" i="61"/>
  <c r="M334" i="61"/>
  <c r="M335" i="61"/>
  <c r="M336" i="61"/>
  <c r="M337" i="61"/>
  <c r="M338" i="61"/>
  <c r="M339" i="61"/>
  <c r="M340" i="61"/>
  <c r="M341" i="61"/>
  <c r="M342" i="61"/>
  <c r="M343" i="61"/>
  <c r="M344" i="61"/>
  <c r="M345" i="61"/>
  <c r="M346" i="61"/>
  <c r="M347" i="61"/>
  <c r="M348" i="61"/>
  <c r="M349" i="61"/>
  <c r="M350" i="61"/>
  <c r="M351" i="61"/>
  <c r="M352" i="61"/>
  <c r="M353" i="61"/>
  <c r="M354" i="61"/>
  <c r="M355" i="61"/>
  <c r="M356" i="61"/>
  <c r="M357" i="61"/>
  <c r="M358" i="61"/>
  <c r="M359" i="61"/>
  <c r="M360" i="61"/>
  <c r="M361" i="61"/>
  <c r="M362" i="61"/>
  <c r="M363" i="61"/>
  <c r="M364" i="61"/>
  <c r="M365" i="61"/>
  <c r="M366" i="61"/>
  <c r="M367" i="61"/>
  <c r="M368" i="61"/>
  <c r="M369" i="61"/>
  <c r="M370" i="61"/>
  <c r="M371" i="61"/>
  <c r="M372" i="61"/>
  <c r="M373" i="61"/>
  <c r="M374" i="61"/>
  <c r="M375" i="61"/>
  <c r="M376" i="61"/>
  <c r="M377" i="61"/>
  <c r="M378" i="61"/>
  <c r="M379" i="61"/>
  <c r="M380" i="61"/>
  <c r="M381" i="61"/>
  <c r="M382" i="61"/>
  <c r="M383" i="61"/>
  <c r="M384" i="61"/>
  <c r="M385" i="61"/>
  <c r="M386" i="61"/>
  <c r="M387" i="61"/>
  <c r="M388" i="61"/>
  <c r="M389" i="61"/>
  <c r="M390" i="61"/>
  <c r="M391" i="61"/>
  <c r="M392" i="61"/>
  <c r="M393" i="61"/>
  <c r="M394" i="61"/>
  <c r="M395" i="61"/>
  <c r="M396" i="61"/>
  <c r="M397" i="61"/>
  <c r="M398" i="61"/>
  <c r="M399" i="61"/>
  <c r="M400" i="61"/>
  <c r="M401" i="61"/>
  <c r="M402" i="61"/>
  <c r="M403" i="61"/>
  <c r="M404" i="61"/>
  <c r="M405" i="61"/>
  <c r="M406" i="61"/>
  <c r="M407" i="61"/>
  <c r="M408" i="61"/>
  <c r="M409" i="61"/>
  <c r="M410" i="61"/>
  <c r="M411" i="61"/>
  <c r="M412" i="61"/>
  <c r="M413" i="61"/>
  <c r="M414" i="61"/>
  <c r="M415" i="61"/>
  <c r="M416" i="61"/>
  <c r="M417" i="61"/>
  <c r="M418" i="61"/>
  <c r="M419" i="61"/>
  <c r="M420" i="61"/>
  <c r="M421" i="61"/>
  <c r="M422" i="61"/>
  <c r="M423" i="61"/>
  <c r="M424" i="61"/>
  <c r="M425" i="61"/>
  <c r="M426" i="61"/>
  <c r="M427" i="61"/>
  <c r="M428" i="61"/>
  <c r="M429" i="61"/>
  <c r="M430" i="61"/>
  <c r="M431" i="61"/>
  <c r="M432" i="61"/>
  <c r="M433" i="61"/>
  <c r="M434" i="61"/>
  <c r="M435" i="61"/>
  <c r="M436" i="61"/>
  <c r="M437" i="61"/>
  <c r="M438" i="61"/>
  <c r="M439" i="61"/>
  <c r="M440" i="61"/>
  <c r="M441" i="61"/>
  <c r="M442" i="61"/>
  <c r="M443" i="61"/>
  <c r="M444" i="61"/>
  <c r="M445" i="61"/>
  <c r="M446" i="61"/>
  <c r="M447" i="61"/>
  <c r="M448" i="61"/>
  <c r="M449" i="61"/>
  <c r="M450" i="61"/>
  <c r="M451" i="61"/>
  <c r="M452" i="61"/>
  <c r="M453" i="61"/>
  <c r="M454" i="61"/>
  <c r="M455" i="61"/>
  <c r="M456" i="61"/>
  <c r="M457" i="61"/>
  <c r="M458" i="61"/>
  <c r="M459" i="61"/>
  <c r="M460" i="61"/>
  <c r="M461" i="61"/>
  <c r="M462" i="61"/>
  <c r="M463" i="61"/>
  <c r="M464" i="61"/>
  <c r="M465" i="61"/>
  <c r="M466" i="61"/>
  <c r="M467" i="61"/>
  <c r="M468" i="61"/>
  <c r="M469" i="61"/>
  <c r="M470" i="61"/>
  <c r="M471" i="61"/>
  <c r="M472" i="61"/>
  <c r="M473" i="61"/>
  <c r="M474" i="61"/>
  <c r="M475" i="61"/>
  <c r="M476" i="61"/>
  <c r="M477" i="61"/>
  <c r="M478" i="61"/>
  <c r="M479" i="61"/>
  <c r="M480" i="61"/>
  <c r="M481" i="61"/>
  <c r="M482" i="61"/>
  <c r="M483" i="61"/>
  <c r="M484" i="61"/>
  <c r="M485" i="61"/>
  <c r="M486" i="61"/>
  <c r="M487" i="61"/>
  <c r="M488" i="61"/>
  <c r="M489" i="61"/>
  <c r="M490" i="61"/>
  <c r="M491" i="61"/>
  <c r="M492" i="61"/>
  <c r="M493" i="61"/>
  <c r="M494" i="61"/>
  <c r="M495" i="61"/>
  <c r="M496" i="61"/>
  <c r="M497" i="61"/>
  <c r="M498" i="61"/>
  <c r="M499" i="61"/>
  <c r="M500" i="61"/>
  <c r="M501" i="61"/>
  <c r="M502" i="61"/>
  <c r="M503" i="61"/>
  <c r="M504" i="61"/>
  <c r="M505" i="61"/>
  <c r="M506" i="61"/>
  <c r="M507" i="61"/>
  <c r="M508" i="61"/>
  <c r="M509" i="61"/>
  <c r="M510" i="61"/>
  <c r="M511" i="61"/>
  <c r="M512" i="61"/>
  <c r="M513" i="61"/>
  <c r="M514" i="61"/>
  <c r="M515" i="61"/>
  <c r="M516" i="61"/>
  <c r="M517" i="61"/>
  <c r="M518" i="61"/>
  <c r="M519" i="61"/>
  <c r="M520" i="61"/>
  <c r="M521" i="61"/>
  <c r="M522" i="61"/>
  <c r="M523" i="61"/>
  <c r="M524" i="61"/>
  <c r="M525" i="61"/>
  <c r="M526" i="61"/>
  <c r="M527" i="61"/>
  <c r="M528" i="61"/>
  <c r="M529" i="61"/>
  <c r="M530" i="61"/>
  <c r="M531" i="61"/>
  <c r="M532" i="61"/>
  <c r="M533" i="61"/>
  <c r="M534" i="61"/>
  <c r="M535" i="61"/>
  <c r="M536" i="61"/>
  <c r="M537" i="61"/>
  <c r="M538" i="61"/>
  <c r="M539" i="61"/>
  <c r="M540" i="61"/>
  <c r="M541" i="61"/>
  <c r="M542" i="61"/>
  <c r="M543" i="61"/>
  <c r="M544" i="61"/>
  <c r="M545" i="61"/>
  <c r="M546" i="61"/>
  <c r="M547" i="61"/>
  <c r="M548" i="61"/>
  <c r="M549" i="61"/>
  <c r="M550" i="61"/>
  <c r="M551" i="61"/>
  <c r="M552" i="61"/>
  <c r="M553" i="61"/>
  <c r="M554" i="61"/>
  <c r="M555" i="61"/>
  <c r="M556" i="61"/>
  <c r="M557" i="61"/>
  <c r="M558" i="61"/>
  <c r="M559" i="61"/>
  <c r="M560" i="61"/>
  <c r="M561" i="61"/>
  <c r="M562" i="61"/>
  <c r="M563" i="61"/>
  <c r="M564" i="61"/>
  <c r="M3" i="61"/>
  <c r="AB43" i="55" l="1"/>
  <c r="S4" i="43" l="1"/>
  <c r="S5" i="43"/>
  <c r="S6" i="43"/>
  <c r="S7" i="43"/>
  <c r="S8" i="43"/>
  <c r="S9" i="43"/>
  <c r="S10" i="43"/>
  <c r="S11" i="43"/>
  <c r="S12" i="43"/>
  <c r="S13" i="43"/>
  <c r="S14" i="43"/>
  <c r="S15" i="43"/>
  <c r="S16" i="43"/>
  <c r="S17" i="43"/>
  <c r="S18" i="43"/>
  <c r="S19" i="43"/>
  <c r="S20" i="43"/>
  <c r="S21" i="43"/>
  <c r="S22" i="43"/>
  <c r="S23" i="43"/>
  <c r="S24" i="43"/>
  <c r="S25" i="43"/>
  <c r="S26" i="43"/>
  <c r="S27" i="43"/>
  <c r="S28" i="43"/>
  <c r="S29" i="43"/>
  <c r="S30" i="43"/>
  <c r="S31" i="43"/>
  <c r="S32" i="43"/>
  <c r="S33" i="43"/>
  <c r="S34" i="43"/>
  <c r="S35" i="43"/>
  <c r="S36" i="43"/>
  <c r="S37" i="43"/>
  <c r="S38" i="43"/>
  <c r="S39" i="43"/>
  <c r="S40" i="43"/>
  <c r="S41" i="43"/>
  <c r="S42" i="43"/>
  <c r="S43" i="43"/>
  <c r="S44" i="43"/>
  <c r="S45" i="43"/>
  <c r="S3" i="43"/>
  <c r="H33" i="47"/>
  <c r="I33" i="47"/>
  <c r="J33" i="47"/>
  <c r="K33" i="47"/>
  <c r="H34" i="47"/>
  <c r="I34" i="47"/>
  <c r="J34" i="47"/>
  <c r="K34" i="47"/>
  <c r="H35" i="47"/>
  <c r="I35" i="47"/>
  <c r="J35" i="47"/>
  <c r="K35" i="47"/>
  <c r="H36" i="47"/>
  <c r="I36" i="47"/>
  <c r="J36" i="47"/>
  <c r="K36" i="47"/>
  <c r="T443" i="46" l="1"/>
  <c r="S443" i="46"/>
  <c r="R443" i="46"/>
  <c r="Q443" i="46"/>
  <c r="T442" i="46"/>
  <c r="S442" i="46"/>
  <c r="R442" i="46"/>
  <c r="Q442" i="46"/>
  <c r="T441" i="46"/>
  <c r="S441" i="46"/>
  <c r="R441" i="46"/>
  <c r="Q441" i="46"/>
  <c r="T440" i="46"/>
  <c r="S440" i="46"/>
  <c r="R440" i="46"/>
  <c r="Q440" i="46"/>
  <c r="T439" i="46"/>
  <c r="S439" i="46"/>
  <c r="R439" i="46"/>
  <c r="Q439" i="46"/>
  <c r="T438" i="46"/>
  <c r="S438" i="46"/>
  <c r="R438" i="46"/>
  <c r="Q438" i="46"/>
  <c r="T437" i="46"/>
  <c r="S437" i="46"/>
  <c r="R437" i="46"/>
  <c r="Q437" i="46"/>
  <c r="T436" i="46"/>
  <c r="S436" i="46"/>
  <c r="R436" i="46"/>
  <c r="Q436" i="46"/>
  <c r="T435" i="46"/>
  <c r="S435" i="46"/>
  <c r="R435" i="46"/>
  <c r="Q435" i="46"/>
  <c r="T434" i="46"/>
  <c r="S434" i="46"/>
  <c r="R434" i="46"/>
  <c r="Q434" i="46"/>
  <c r="T433" i="46"/>
  <c r="S433" i="46"/>
  <c r="R433" i="46"/>
  <c r="Q433" i="46"/>
  <c r="T432" i="46"/>
  <c r="S432" i="46"/>
  <c r="R432" i="46"/>
  <c r="Q432" i="46"/>
  <c r="T431" i="46"/>
  <c r="S431" i="46"/>
  <c r="R431" i="46"/>
  <c r="Q431" i="46"/>
  <c r="T430" i="46"/>
  <c r="S430" i="46"/>
  <c r="R430" i="46"/>
  <c r="Q430" i="46"/>
  <c r="T429" i="46"/>
  <c r="S429" i="46"/>
  <c r="R429" i="46"/>
  <c r="Q429" i="46"/>
  <c r="T428" i="46"/>
  <c r="S428" i="46"/>
  <c r="R428" i="46"/>
  <c r="Q428" i="46"/>
  <c r="T427" i="46"/>
  <c r="S427" i="46"/>
  <c r="R427" i="46"/>
  <c r="Q427" i="46"/>
  <c r="T426" i="46"/>
  <c r="S426" i="46"/>
  <c r="R426" i="46"/>
  <c r="Q426" i="46"/>
  <c r="T425" i="46"/>
  <c r="S425" i="46"/>
  <c r="R425" i="46"/>
  <c r="Q425" i="46"/>
  <c r="T424" i="46"/>
  <c r="S424" i="46"/>
  <c r="R424" i="46"/>
  <c r="Q424" i="46"/>
  <c r="T423" i="46"/>
  <c r="S423" i="46"/>
  <c r="R423" i="46"/>
  <c r="Q423" i="46"/>
  <c r="T422" i="46"/>
  <c r="S422" i="46"/>
  <c r="R422" i="46"/>
  <c r="Q422" i="46"/>
  <c r="T421" i="46"/>
  <c r="S421" i="46"/>
  <c r="R421" i="46"/>
  <c r="Q421" i="46"/>
  <c r="T420" i="46"/>
  <c r="S420" i="46"/>
  <c r="R420" i="46"/>
  <c r="Q420" i="46"/>
  <c r="T419" i="46"/>
  <c r="S419" i="46"/>
  <c r="R419" i="46"/>
  <c r="Q419" i="46"/>
  <c r="T418" i="46"/>
  <c r="S418" i="46"/>
  <c r="R418" i="46"/>
  <c r="Q418" i="46"/>
  <c r="T417" i="46"/>
  <c r="S417" i="46"/>
  <c r="R417" i="46"/>
  <c r="Q417" i="46"/>
  <c r="T416" i="46"/>
  <c r="S416" i="46"/>
  <c r="R416" i="46"/>
  <c r="Q416" i="46"/>
  <c r="T415" i="46"/>
  <c r="S415" i="46"/>
  <c r="R415" i="46"/>
  <c r="Q415" i="46"/>
  <c r="T414" i="46"/>
  <c r="S414" i="46"/>
  <c r="R414" i="46"/>
  <c r="Q414" i="46"/>
  <c r="T413" i="46"/>
  <c r="S413" i="46"/>
  <c r="R413" i="46"/>
  <c r="Q413" i="46"/>
  <c r="T412" i="46"/>
  <c r="S412" i="46"/>
  <c r="R412" i="46"/>
  <c r="Q412" i="46"/>
  <c r="T411" i="46"/>
  <c r="S411" i="46"/>
  <c r="R411" i="46"/>
  <c r="Q411" i="46"/>
  <c r="T410" i="46"/>
  <c r="S410" i="46"/>
  <c r="R410" i="46"/>
  <c r="Q410" i="46"/>
  <c r="T409" i="46"/>
  <c r="S409" i="46"/>
  <c r="R409" i="46"/>
  <c r="Q409" i="46"/>
  <c r="T408" i="46"/>
  <c r="S408" i="46"/>
  <c r="R408" i="46"/>
  <c r="Q408" i="46"/>
  <c r="T407" i="46"/>
  <c r="S407" i="46"/>
  <c r="R407" i="46"/>
  <c r="Q407" i="46"/>
  <c r="T406" i="46"/>
  <c r="S406" i="46"/>
  <c r="R406" i="46"/>
  <c r="Q406" i="46"/>
  <c r="T405" i="46"/>
  <c r="S405" i="46"/>
  <c r="R405" i="46"/>
  <c r="Q405" i="46"/>
  <c r="T404" i="46"/>
  <c r="S404" i="46"/>
  <c r="R404" i="46"/>
  <c r="Q404" i="46"/>
  <c r="T403" i="46"/>
  <c r="S403" i="46"/>
  <c r="R403" i="46"/>
  <c r="Q403" i="46"/>
  <c r="T402" i="46"/>
  <c r="S402" i="46"/>
  <c r="R402" i="46"/>
  <c r="Q402" i="46"/>
  <c r="T401" i="46"/>
  <c r="S401" i="46"/>
  <c r="R401" i="46"/>
  <c r="Q401" i="46"/>
  <c r="T400" i="46"/>
  <c r="S400" i="46"/>
  <c r="R400" i="46"/>
  <c r="Q400" i="46"/>
  <c r="T399" i="46"/>
  <c r="S399" i="46"/>
  <c r="R399" i="46"/>
  <c r="Q399" i="46"/>
  <c r="T398" i="46"/>
  <c r="S398" i="46"/>
  <c r="R398" i="46"/>
  <c r="Q398" i="46"/>
  <c r="T397" i="46"/>
  <c r="S397" i="46"/>
  <c r="R397" i="46"/>
  <c r="Q397" i="46"/>
  <c r="T396" i="46"/>
  <c r="S396" i="46"/>
  <c r="R396" i="46"/>
  <c r="Q396" i="46"/>
  <c r="T395" i="46"/>
  <c r="S395" i="46"/>
  <c r="R395" i="46"/>
  <c r="Q395" i="46"/>
  <c r="T394" i="46"/>
  <c r="S394" i="46"/>
  <c r="R394" i="46"/>
  <c r="Q394" i="46"/>
  <c r="T393" i="46"/>
  <c r="S393" i="46"/>
  <c r="R393" i="46"/>
  <c r="Q393" i="46"/>
  <c r="T392" i="46"/>
  <c r="S392" i="46"/>
  <c r="R392" i="46"/>
  <c r="Q392" i="46"/>
  <c r="T391" i="46"/>
  <c r="S391" i="46"/>
  <c r="R391" i="46"/>
  <c r="Q391" i="46"/>
  <c r="T390" i="46"/>
  <c r="S390" i="46"/>
  <c r="R390" i="46"/>
  <c r="Q390" i="46"/>
  <c r="T389" i="46"/>
  <c r="S389" i="46"/>
  <c r="R389" i="46"/>
  <c r="Q389" i="46"/>
  <c r="T388" i="46"/>
  <c r="S388" i="46"/>
  <c r="R388" i="46"/>
  <c r="Q388" i="46"/>
  <c r="T387" i="46"/>
  <c r="S387" i="46"/>
  <c r="R387" i="46"/>
  <c r="Q387" i="46"/>
  <c r="T386" i="46"/>
  <c r="S386" i="46"/>
  <c r="R386" i="46"/>
  <c r="Q386" i="46"/>
  <c r="T385" i="46"/>
  <c r="S385" i="46"/>
  <c r="R385" i="46"/>
  <c r="Q385" i="46"/>
  <c r="T384" i="46"/>
  <c r="S384" i="46"/>
  <c r="R384" i="46"/>
  <c r="Q384" i="46"/>
  <c r="T383" i="46"/>
  <c r="S383" i="46"/>
  <c r="R383" i="46"/>
  <c r="Q383" i="46"/>
  <c r="T382" i="46"/>
  <c r="S382" i="46"/>
  <c r="R382" i="46"/>
  <c r="Q382" i="46"/>
  <c r="T381" i="46"/>
  <c r="S381" i="46"/>
  <c r="R381" i="46"/>
  <c r="Q381" i="46"/>
  <c r="T380" i="46"/>
  <c r="S380" i="46"/>
  <c r="R380" i="46"/>
  <c r="Q380" i="46"/>
  <c r="T379" i="46"/>
  <c r="S379" i="46"/>
  <c r="R379" i="46"/>
  <c r="Q379" i="46"/>
  <c r="T378" i="46"/>
  <c r="S378" i="46"/>
  <c r="R378" i="46"/>
  <c r="Q378" i="46"/>
  <c r="T377" i="46"/>
  <c r="S377" i="46"/>
  <c r="R377" i="46"/>
  <c r="Q377" i="46"/>
  <c r="T376" i="46"/>
  <c r="S376" i="46"/>
  <c r="R376" i="46"/>
  <c r="Q376" i="46"/>
  <c r="T375" i="46"/>
  <c r="S375" i="46"/>
  <c r="R375" i="46"/>
  <c r="Q375" i="46"/>
  <c r="T374" i="46"/>
  <c r="S374" i="46"/>
  <c r="R374" i="46"/>
  <c r="Q374" i="46"/>
  <c r="T373" i="46"/>
  <c r="S373" i="46"/>
  <c r="R373" i="46"/>
  <c r="Q373" i="46"/>
  <c r="T372" i="46"/>
  <c r="S372" i="46"/>
  <c r="R372" i="46"/>
  <c r="Q372" i="46"/>
  <c r="T371" i="46"/>
  <c r="S371" i="46"/>
  <c r="R371" i="46"/>
  <c r="Q371" i="46"/>
  <c r="T370" i="46"/>
  <c r="S370" i="46"/>
  <c r="R370" i="46"/>
  <c r="Q370" i="46"/>
  <c r="T369" i="46"/>
  <c r="S369" i="46"/>
  <c r="R369" i="46"/>
  <c r="Q369" i="46"/>
  <c r="T368" i="46"/>
  <c r="S368" i="46"/>
  <c r="R368" i="46"/>
  <c r="Q368" i="46"/>
  <c r="T367" i="46"/>
  <c r="S367" i="46"/>
  <c r="R367" i="46"/>
  <c r="Q367" i="46"/>
  <c r="T366" i="46"/>
  <c r="S366" i="46"/>
  <c r="R366" i="46"/>
  <c r="Q366" i="46"/>
  <c r="T365" i="46"/>
  <c r="S365" i="46"/>
  <c r="R365" i="46"/>
  <c r="Q365" i="46"/>
  <c r="T364" i="46"/>
  <c r="S364" i="46"/>
  <c r="R364" i="46"/>
  <c r="Q364" i="46"/>
  <c r="T363" i="46"/>
  <c r="S363" i="46"/>
  <c r="R363" i="46"/>
  <c r="Q363" i="46"/>
  <c r="T362" i="46"/>
  <c r="S362" i="46"/>
  <c r="R362" i="46"/>
  <c r="Q362" i="46"/>
  <c r="T361" i="46"/>
  <c r="S361" i="46"/>
  <c r="R361" i="46"/>
  <c r="Q361" i="46"/>
  <c r="T360" i="46"/>
  <c r="S360" i="46"/>
  <c r="R360" i="46"/>
  <c r="Q360" i="46"/>
  <c r="T359" i="46"/>
  <c r="S359" i="46"/>
  <c r="R359" i="46"/>
  <c r="Q359" i="46"/>
  <c r="T358" i="46"/>
  <c r="S358" i="46"/>
  <c r="R358" i="46"/>
  <c r="Q358" i="46"/>
  <c r="T357" i="46"/>
  <c r="S357" i="46"/>
  <c r="R357" i="46"/>
  <c r="Q357" i="46"/>
  <c r="T356" i="46"/>
  <c r="S356" i="46"/>
  <c r="R356" i="46"/>
  <c r="Q356" i="46"/>
  <c r="T355" i="46"/>
  <c r="S355" i="46"/>
  <c r="R355" i="46"/>
  <c r="Q355" i="46"/>
  <c r="T354" i="46"/>
  <c r="S354" i="46"/>
  <c r="R354" i="46"/>
  <c r="Q354" i="46"/>
  <c r="T353" i="46"/>
  <c r="S353" i="46"/>
  <c r="R353" i="46"/>
  <c r="Q353" i="46"/>
  <c r="T352" i="46"/>
  <c r="S352" i="46"/>
  <c r="R352" i="46"/>
  <c r="Q352" i="46"/>
  <c r="T351" i="46"/>
  <c r="S351" i="46"/>
  <c r="R351" i="46"/>
  <c r="Q351" i="46"/>
  <c r="T350" i="46"/>
  <c r="S350" i="46"/>
  <c r="R350" i="46"/>
  <c r="Q350" i="46"/>
  <c r="T349" i="46"/>
  <c r="S349" i="46"/>
  <c r="R349" i="46"/>
  <c r="Q349" i="46"/>
  <c r="T348" i="46"/>
  <c r="S348" i="46"/>
  <c r="R348" i="46"/>
  <c r="Q348" i="46"/>
  <c r="T347" i="46"/>
  <c r="S347" i="46"/>
  <c r="R347" i="46"/>
  <c r="Q347" i="46"/>
  <c r="T346" i="46"/>
  <c r="S346" i="46"/>
  <c r="R346" i="46"/>
  <c r="Q346" i="46"/>
  <c r="T345" i="46"/>
  <c r="S345" i="46"/>
  <c r="R345" i="46"/>
  <c r="Q345" i="46"/>
  <c r="T344" i="46"/>
  <c r="S344" i="46"/>
  <c r="R344" i="46"/>
  <c r="Q344" i="46"/>
  <c r="T343" i="46"/>
  <c r="S343" i="46"/>
  <c r="R343" i="46"/>
  <c r="Q343" i="46"/>
  <c r="T342" i="46"/>
  <c r="S342" i="46"/>
  <c r="R342" i="46"/>
  <c r="Q342" i="46"/>
  <c r="T341" i="46"/>
  <c r="S341" i="46"/>
  <c r="R341" i="46"/>
  <c r="Q341" i="46"/>
  <c r="T340" i="46"/>
  <c r="S340" i="46"/>
  <c r="R340" i="46"/>
  <c r="Q340" i="46"/>
  <c r="T339" i="46"/>
  <c r="S339" i="46"/>
  <c r="R339" i="46"/>
  <c r="Q339" i="46"/>
  <c r="T338" i="46"/>
  <c r="S338" i="46"/>
  <c r="R338" i="46"/>
  <c r="Q338" i="46"/>
  <c r="T337" i="46"/>
  <c r="S337" i="46"/>
  <c r="R337" i="46"/>
  <c r="Q337" i="46"/>
  <c r="T336" i="46"/>
  <c r="S336" i="46"/>
  <c r="R336" i="46"/>
  <c r="Q336" i="46"/>
  <c r="T335" i="46"/>
  <c r="S335" i="46"/>
  <c r="R335" i="46"/>
  <c r="Q335" i="46"/>
  <c r="T334" i="46"/>
  <c r="S334" i="46"/>
  <c r="R334" i="46"/>
  <c r="Q334" i="46"/>
  <c r="T333" i="46"/>
  <c r="S333" i="46"/>
  <c r="R333" i="46"/>
  <c r="Q333" i="46"/>
  <c r="T332" i="46"/>
  <c r="S332" i="46"/>
  <c r="R332" i="46"/>
  <c r="Q332" i="46"/>
  <c r="T331" i="46"/>
  <c r="S331" i="46"/>
  <c r="R331" i="46"/>
  <c r="Q331" i="46"/>
  <c r="T330" i="46"/>
  <c r="S330" i="46"/>
  <c r="R330" i="46"/>
  <c r="Q330" i="46"/>
  <c r="T329" i="46"/>
  <c r="S329" i="46"/>
  <c r="R329" i="46"/>
  <c r="Q329" i="46"/>
  <c r="T328" i="46"/>
  <c r="S328" i="46"/>
  <c r="R328" i="46"/>
  <c r="Q328" i="46"/>
  <c r="T327" i="46"/>
  <c r="S327" i="46"/>
  <c r="R327" i="46"/>
  <c r="Q327" i="46"/>
  <c r="T326" i="46"/>
  <c r="S326" i="46"/>
  <c r="R326" i="46"/>
  <c r="Q326" i="46"/>
  <c r="T325" i="46"/>
  <c r="S325" i="46"/>
  <c r="R325" i="46"/>
  <c r="Q325" i="46"/>
  <c r="T324" i="46"/>
  <c r="S324" i="46"/>
  <c r="R324" i="46"/>
  <c r="Q324" i="46"/>
  <c r="T323" i="46"/>
  <c r="S323" i="46"/>
  <c r="R323" i="46"/>
  <c r="Q323" i="46"/>
  <c r="T322" i="46"/>
  <c r="S322" i="46"/>
  <c r="R322" i="46"/>
  <c r="Q322" i="46"/>
  <c r="T321" i="46"/>
  <c r="S321" i="46"/>
  <c r="R321" i="46"/>
  <c r="Q321" i="46"/>
  <c r="T320" i="46"/>
  <c r="S320" i="46"/>
  <c r="R320" i="46"/>
  <c r="Q320" i="46"/>
  <c r="T319" i="46"/>
  <c r="S319" i="46"/>
  <c r="R319" i="46"/>
  <c r="Q319" i="46"/>
  <c r="T318" i="46"/>
  <c r="S318" i="46"/>
  <c r="R318" i="46"/>
  <c r="Q318" i="46"/>
  <c r="T317" i="46"/>
  <c r="S317" i="46"/>
  <c r="R317" i="46"/>
  <c r="Q317" i="46"/>
  <c r="T316" i="46"/>
  <c r="S316" i="46"/>
  <c r="R316" i="46"/>
  <c r="Q316" i="46"/>
  <c r="T315" i="46"/>
  <c r="S315" i="46"/>
  <c r="R315" i="46"/>
  <c r="Q315" i="46"/>
  <c r="T314" i="46"/>
  <c r="S314" i="46"/>
  <c r="R314" i="46"/>
  <c r="Q314" i="46"/>
  <c r="T313" i="46"/>
  <c r="S313" i="46"/>
  <c r="R313" i="46"/>
  <c r="Q313" i="46"/>
  <c r="T312" i="46"/>
  <c r="S312" i="46"/>
  <c r="R312" i="46"/>
  <c r="Q312" i="46"/>
  <c r="T311" i="46"/>
  <c r="S311" i="46"/>
  <c r="R311" i="46"/>
  <c r="Q311" i="46"/>
  <c r="T310" i="46"/>
  <c r="S310" i="46"/>
  <c r="R310" i="46"/>
  <c r="Q310" i="46"/>
  <c r="T309" i="46"/>
  <c r="S309" i="46"/>
  <c r="R309" i="46"/>
  <c r="Q309" i="46"/>
  <c r="T308" i="46"/>
  <c r="S308" i="46"/>
  <c r="R308" i="46"/>
  <c r="Q308" i="46"/>
  <c r="T307" i="46"/>
  <c r="S307" i="46"/>
  <c r="R307" i="46"/>
  <c r="Q307" i="46"/>
  <c r="T306" i="46"/>
  <c r="S306" i="46"/>
  <c r="R306" i="46"/>
  <c r="Q306" i="46"/>
  <c r="T305" i="46"/>
  <c r="S305" i="46"/>
  <c r="R305" i="46"/>
  <c r="Q305" i="46"/>
  <c r="T304" i="46"/>
  <c r="S304" i="46"/>
  <c r="R304" i="46"/>
  <c r="Q304" i="46"/>
  <c r="T303" i="46"/>
  <c r="S303" i="46"/>
  <c r="R303" i="46"/>
  <c r="Q303" i="46"/>
  <c r="T302" i="46"/>
  <c r="S302" i="46"/>
  <c r="R302" i="46"/>
  <c r="Q302" i="46"/>
  <c r="T301" i="46"/>
  <c r="S301" i="46"/>
  <c r="R301" i="46"/>
  <c r="Q301" i="46"/>
  <c r="T300" i="46"/>
  <c r="S300" i="46"/>
  <c r="R300" i="46"/>
  <c r="Q300" i="46"/>
  <c r="T299" i="46"/>
  <c r="S299" i="46"/>
  <c r="R299" i="46"/>
  <c r="Q299" i="46"/>
  <c r="T298" i="46"/>
  <c r="S298" i="46"/>
  <c r="R298" i="46"/>
  <c r="Q298" i="46"/>
  <c r="T297" i="46"/>
  <c r="S297" i="46"/>
  <c r="R297" i="46"/>
  <c r="Q297" i="46"/>
  <c r="T296" i="46"/>
  <c r="S296" i="46"/>
  <c r="R296" i="46"/>
  <c r="Q296" i="46"/>
  <c r="T295" i="46"/>
  <c r="S295" i="46"/>
  <c r="R295" i="46"/>
  <c r="Q295" i="46"/>
  <c r="T294" i="46"/>
  <c r="S294" i="46"/>
  <c r="R294" i="46"/>
  <c r="Q294" i="46"/>
  <c r="T293" i="46"/>
  <c r="S293" i="46"/>
  <c r="R293" i="46"/>
  <c r="Q293" i="46"/>
  <c r="T292" i="46"/>
  <c r="S292" i="46"/>
  <c r="R292" i="46"/>
  <c r="Q292" i="46"/>
  <c r="T291" i="46"/>
  <c r="S291" i="46"/>
  <c r="R291" i="46"/>
  <c r="Q291" i="46"/>
  <c r="T290" i="46"/>
  <c r="S290" i="46"/>
  <c r="R290" i="46"/>
  <c r="Q290" i="46"/>
  <c r="T289" i="46"/>
  <c r="S289" i="46"/>
  <c r="R289" i="46"/>
  <c r="Q289" i="46"/>
  <c r="T288" i="46"/>
  <c r="S288" i="46"/>
  <c r="R288" i="46"/>
  <c r="Q288" i="46"/>
  <c r="T287" i="46"/>
  <c r="S287" i="46"/>
  <c r="R287" i="46"/>
  <c r="Q287" i="46"/>
  <c r="T286" i="46"/>
  <c r="S286" i="46"/>
  <c r="R286" i="46"/>
  <c r="Q286" i="46"/>
  <c r="T285" i="46"/>
  <c r="S285" i="46"/>
  <c r="R285" i="46"/>
  <c r="Q285" i="46"/>
  <c r="T284" i="46"/>
  <c r="S284" i="46"/>
  <c r="R284" i="46"/>
  <c r="Q284" i="46"/>
  <c r="T283" i="46"/>
  <c r="S283" i="46"/>
  <c r="R283" i="46"/>
  <c r="Q283" i="46"/>
  <c r="T282" i="46"/>
  <c r="S282" i="46"/>
  <c r="R282" i="46"/>
  <c r="Q282" i="46"/>
  <c r="T281" i="46"/>
  <c r="S281" i="46"/>
  <c r="R281" i="46"/>
  <c r="Q281" i="46"/>
  <c r="T280" i="46"/>
  <c r="S280" i="46"/>
  <c r="R280" i="46"/>
  <c r="Q280" i="46"/>
  <c r="T279" i="46"/>
  <c r="S279" i="46"/>
  <c r="R279" i="46"/>
  <c r="Q279" i="46"/>
  <c r="T278" i="46"/>
  <c r="S278" i="46"/>
  <c r="R278" i="46"/>
  <c r="Q278" i="46"/>
  <c r="T277" i="46"/>
  <c r="S277" i="46"/>
  <c r="R277" i="46"/>
  <c r="Q277" i="46"/>
  <c r="T276" i="46"/>
  <c r="S276" i="46"/>
  <c r="R276" i="46"/>
  <c r="Q276" i="46"/>
  <c r="T275" i="46"/>
  <c r="S275" i="46"/>
  <c r="R275" i="46"/>
  <c r="Q275" i="46"/>
  <c r="T274" i="46"/>
  <c r="S274" i="46"/>
  <c r="R274" i="46"/>
  <c r="Q274" i="46"/>
  <c r="T273" i="46"/>
  <c r="S273" i="46"/>
  <c r="R273" i="46"/>
  <c r="Q273" i="46"/>
  <c r="T272" i="46"/>
  <c r="S272" i="46"/>
  <c r="R272" i="46"/>
  <c r="Q272" i="46"/>
  <c r="T271" i="46"/>
  <c r="S271" i="46"/>
  <c r="R271" i="46"/>
  <c r="Q271" i="46"/>
  <c r="T270" i="46"/>
  <c r="S270" i="46"/>
  <c r="R270" i="46"/>
  <c r="Q270" i="46"/>
  <c r="T269" i="46"/>
  <c r="S269" i="46"/>
  <c r="R269" i="46"/>
  <c r="Q269" i="46"/>
  <c r="T268" i="46"/>
  <c r="S268" i="46"/>
  <c r="R268" i="46"/>
  <c r="Q268" i="46"/>
  <c r="T267" i="46"/>
  <c r="S267" i="46"/>
  <c r="R267" i="46"/>
  <c r="Q267" i="46"/>
  <c r="T266" i="46"/>
  <c r="S266" i="46"/>
  <c r="R266" i="46"/>
  <c r="Q266" i="46"/>
  <c r="T265" i="46"/>
  <c r="S265" i="46"/>
  <c r="R265" i="46"/>
  <c r="Q265" i="46"/>
  <c r="T264" i="46"/>
  <c r="S264" i="46"/>
  <c r="R264" i="46"/>
  <c r="Q264" i="46"/>
  <c r="T263" i="46"/>
  <c r="S263" i="46"/>
  <c r="R263" i="46"/>
  <c r="Q263" i="46"/>
  <c r="T262" i="46"/>
  <c r="S262" i="46"/>
  <c r="R262" i="46"/>
  <c r="Q262" i="46"/>
  <c r="T261" i="46"/>
  <c r="S261" i="46"/>
  <c r="R261" i="46"/>
  <c r="Q261" i="46"/>
  <c r="T260" i="46"/>
  <c r="S260" i="46"/>
  <c r="R260" i="46"/>
  <c r="Q260" i="46"/>
  <c r="T259" i="46"/>
  <c r="S259" i="46"/>
  <c r="R259" i="46"/>
  <c r="Q259" i="46"/>
  <c r="T258" i="46"/>
  <c r="S258" i="46"/>
  <c r="R258" i="46"/>
  <c r="Q258" i="46"/>
  <c r="T257" i="46"/>
  <c r="S257" i="46"/>
  <c r="R257" i="46"/>
  <c r="Q257" i="46"/>
  <c r="T256" i="46"/>
  <c r="S256" i="46"/>
  <c r="R256" i="46"/>
  <c r="Q256" i="46"/>
  <c r="T255" i="46"/>
  <c r="S255" i="46"/>
  <c r="R255" i="46"/>
  <c r="Q255" i="46"/>
  <c r="T254" i="46"/>
  <c r="S254" i="46"/>
  <c r="R254" i="46"/>
  <c r="Q254" i="46"/>
  <c r="T253" i="46"/>
  <c r="S253" i="46"/>
  <c r="R253" i="46"/>
  <c r="Q253" i="46"/>
  <c r="T252" i="46"/>
  <c r="S252" i="46"/>
  <c r="R252" i="46"/>
  <c r="Q252" i="46"/>
  <c r="T251" i="46"/>
  <c r="S251" i="46"/>
  <c r="R251" i="46"/>
  <c r="Q251" i="46"/>
  <c r="T250" i="46"/>
  <c r="S250" i="46"/>
  <c r="R250" i="46"/>
  <c r="Q250" i="46"/>
  <c r="T249" i="46"/>
  <c r="S249" i="46"/>
  <c r="R249" i="46"/>
  <c r="Q249" i="46"/>
  <c r="T248" i="46"/>
  <c r="S248" i="46"/>
  <c r="R248" i="46"/>
  <c r="Q248" i="46"/>
  <c r="T247" i="46"/>
  <c r="S247" i="46"/>
  <c r="R247" i="46"/>
  <c r="Q247" i="46"/>
  <c r="T246" i="46"/>
  <c r="S246" i="46"/>
  <c r="R246" i="46"/>
  <c r="Q246" i="46"/>
  <c r="T245" i="46"/>
  <c r="S245" i="46"/>
  <c r="R245" i="46"/>
  <c r="Q245" i="46"/>
  <c r="T244" i="46"/>
  <c r="S244" i="46"/>
  <c r="R244" i="46"/>
  <c r="Q244" i="46"/>
  <c r="T243" i="46"/>
  <c r="S243" i="46"/>
  <c r="R243" i="46"/>
  <c r="Q243" i="46"/>
  <c r="T242" i="46"/>
  <c r="S242" i="46"/>
  <c r="R242" i="46"/>
  <c r="Q242" i="46"/>
  <c r="T241" i="46"/>
  <c r="S241" i="46"/>
  <c r="R241" i="46"/>
  <c r="Q241" i="46"/>
  <c r="T240" i="46"/>
  <c r="S240" i="46"/>
  <c r="R240" i="46"/>
  <c r="Q240" i="46"/>
  <c r="T239" i="46"/>
  <c r="S239" i="46"/>
  <c r="R239" i="46"/>
  <c r="Q239" i="46"/>
  <c r="T238" i="46"/>
  <c r="S238" i="46"/>
  <c r="R238" i="46"/>
  <c r="Q238" i="46"/>
  <c r="T237" i="46"/>
  <c r="S237" i="46"/>
  <c r="R237" i="46"/>
  <c r="Q237" i="46"/>
  <c r="T236" i="46"/>
  <c r="S236" i="46"/>
  <c r="R236" i="46"/>
  <c r="Q236" i="46"/>
  <c r="T235" i="46"/>
  <c r="S235" i="46"/>
  <c r="R235" i="46"/>
  <c r="Q235" i="46"/>
  <c r="T234" i="46"/>
  <c r="S234" i="46"/>
  <c r="R234" i="46"/>
  <c r="Q234" i="46"/>
  <c r="T233" i="46"/>
  <c r="S233" i="46"/>
  <c r="R233" i="46"/>
  <c r="Q233" i="46"/>
  <c r="T232" i="46"/>
  <c r="S232" i="46"/>
  <c r="R232" i="46"/>
  <c r="Q232" i="46"/>
  <c r="T231" i="46"/>
  <c r="S231" i="46"/>
  <c r="R231" i="46"/>
  <c r="Q231" i="46"/>
  <c r="T230" i="46"/>
  <c r="S230" i="46"/>
  <c r="R230" i="46"/>
  <c r="Q230" i="46"/>
  <c r="T229" i="46"/>
  <c r="S229" i="46"/>
  <c r="R229" i="46"/>
  <c r="Q229" i="46"/>
  <c r="T228" i="46"/>
  <c r="S228" i="46"/>
  <c r="R228" i="46"/>
  <c r="Q228" i="46"/>
  <c r="T227" i="46"/>
  <c r="S227" i="46"/>
  <c r="R227" i="46"/>
  <c r="Q227" i="46"/>
  <c r="T226" i="46"/>
  <c r="S226" i="46"/>
  <c r="R226" i="46"/>
  <c r="Q226" i="46"/>
  <c r="T225" i="46"/>
  <c r="S225" i="46"/>
  <c r="R225" i="46"/>
  <c r="Q225" i="46"/>
  <c r="T224" i="46"/>
  <c r="S224" i="46"/>
  <c r="R224" i="46"/>
  <c r="Q224" i="46"/>
  <c r="T223" i="46"/>
  <c r="S223" i="46"/>
  <c r="R223" i="46"/>
  <c r="Q223" i="46"/>
  <c r="T222" i="46"/>
  <c r="S222" i="46"/>
  <c r="R222" i="46"/>
  <c r="Q222" i="46"/>
  <c r="T221" i="46"/>
  <c r="S221" i="46"/>
  <c r="R221" i="46"/>
  <c r="Q221" i="46"/>
  <c r="T220" i="46"/>
  <c r="S220" i="46"/>
  <c r="R220" i="46"/>
  <c r="Q220" i="46"/>
  <c r="T219" i="46"/>
  <c r="S219" i="46"/>
  <c r="R219" i="46"/>
  <c r="Q219" i="46"/>
  <c r="T218" i="46"/>
  <c r="S218" i="46"/>
  <c r="R218" i="46"/>
  <c r="Q218" i="46"/>
  <c r="T217" i="46"/>
  <c r="S217" i="46"/>
  <c r="R217" i="46"/>
  <c r="Q217" i="46"/>
  <c r="T216" i="46"/>
  <c r="S216" i="46"/>
  <c r="R216" i="46"/>
  <c r="Q216" i="46"/>
  <c r="T215" i="46"/>
  <c r="S215" i="46"/>
  <c r="R215" i="46"/>
  <c r="Q215" i="46"/>
  <c r="T214" i="46"/>
  <c r="S214" i="46"/>
  <c r="R214" i="46"/>
  <c r="Q214" i="46"/>
  <c r="T213" i="46"/>
  <c r="S213" i="46"/>
  <c r="R213" i="46"/>
  <c r="Q213" i="46"/>
  <c r="T212" i="46"/>
  <c r="S212" i="46"/>
  <c r="R212" i="46"/>
  <c r="Q212" i="46"/>
  <c r="T211" i="46"/>
  <c r="S211" i="46"/>
  <c r="R211" i="46"/>
  <c r="Q211" i="46"/>
  <c r="T210" i="46"/>
  <c r="S210" i="46"/>
  <c r="R210" i="46"/>
  <c r="Q210" i="46"/>
  <c r="T209" i="46"/>
  <c r="S209" i="46"/>
  <c r="R209" i="46"/>
  <c r="Q209" i="46"/>
  <c r="T208" i="46"/>
  <c r="S208" i="46"/>
  <c r="R208" i="46"/>
  <c r="Q208" i="46"/>
  <c r="T207" i="46"/>
  <c r="S207" i="46"/>
  <c r="R207" i="46"/>
  <c r="Q207" i="46"/>
  <c r="T206" i="46"/>
  <c r="S206" i="46"/>
  <c r="R206" i="46"/>
  <c r="Q206" i="46"/>
  <c r="T205" i="46"/>
  <c r="S205" i="46"/>
  <c r="R205" i="46"/>
  <c r="Q205" i="46"/>
  <c r="T204" i="46"/>
  <c r="S204" i="46"/>
  <c r="R204" i="46"/>
  <c r="Q204" i="46"/>
  <c r="T203" i="46"/>
  <c r="S203" i="46"/>
  <c r="R203" i="46"/>
  <c r="Q203" i="46"/>
  <c r="T202" i="46"/>
  <c r="S202" i="46"/>
  <c r="R202" i="46"/>
  <c r="Q202" i="46"/>
  <c r="T201" i="46"/>
  <c r="S201" i="46"/>
  <c r="R201" i="46"/>
  <c r="Q201" i="46"/>
  <c r="T200" i="46"/>
  <c r="S200" i="46"/>
  <c r="R200" i="46"/>
  <c r="Q200" i="46"/>
  <c r="T199" i="46"/>
  <c r="S199" i="46"/>
  <c r="R199" i="46"/>
  <c r="Q199" i="46"/>
  <c r="T198" i="46"/>
  <c r="S198" i="46"/>
  <c r="R198" i="46"/>
  <c r="Q198" i="46"/>
  <c r="T197" i="46"/>
  <c r="S197" i="46"/>
  <c r="R197" i="46"/>
  <c r="Q197" i="46"/>
  <c r="T196" i="46"/>
  <c r="S196" i="46"/>
  <c r="R196" i="46"/>
  <c r="Q196" i="46"/>
  <c r="T195" i="46"/>
  <c r="S195" i="46"/>
  <c r="R195" i="46"/>
  <c r="Q195" i="46"/>
  <c r="T194" i="46"/>
  <c r="S194" i="46"/>
  <c r="R194" i="46"/>
  <c r="Q194" i="46"/>
  <c r="T193" i="46"/>
  <c r="S193" i="46"/>
  <c r="R193" i="46"/>
  <c r="Q193" i="46"/>
  <c r="T192" i="46"/>
  <c r="S192" i="46"/>
  <c r="R192" i="46"/>
  <c r="Q192" i="46"/>
  <c r="T191" i="46"/>
  <c r="S191" i="46"/>
  <c r="R191" i="46"/>
  <c r="Q191" i="46"/>
  <c r="T190" i="46"/>
  <c r="S190" i="46"/>
  <c r="R190" i="46"/>
  <c r="Q190" i="46"/>
  <c r="T189" i="46"/>
  <c r="S189" i="46"/>
  <c r="R189" i="46"/>
  <c r="Q189" i="46"/>
  <c r="T188" i="46"/>
  <c r="S188" i="46"/>
  <c r="R188" i="46"/>
  <c r="Q188" i="46"/>
  <c r="T187" i="46"/>
  <c r="S187" i="46"/>
  <c r="R187" i="46"/>
  <c r="Q187" i="46"/>
  <c r="T186" i="46"/>
  <c r="S186" i="46"/>
  <c r="R186" i="46"/>
  <c r="Q186" i="46"/>
  <c r="T185" i="46"/>
  <c r="S185" i="46"/>
  <c r="R185" i="46"/>
  <c r="Q185" i="46"/>
  <c r="T184" i="46"/>
  <c r="S184" i="46"/>
  <c r="R184" i="46"/>
  <c r="Q184" i="46"/>
  <c r="T183" i="46"/>
  <c r="S183" i="46"/>
  <c r="R183" i="46"/>
  <c r="Q183" i="46"/>
  <c r="T182" i="46"/>
  <c r="S182" i="46"/>
  <c r="R182" i="46"/>
  <c r="Q182" i="46"/>
  <c r="T181" i="46"/>
  <c r="S181" i="46"/>
  <c r="R181" i="46"/>
  <c r="Q181" i="46"/>
  <c r="T180" i="46"/>
  <c r="S180" i="46"/>
  <c r="R180" i="46"/>
  <c r="Q180" i="46"/>
  <c r="T179" i="46"/>
  <c r="S179" i="46"/>
  <c r="R179" i="46"/>
  <c r="Q179" i="46"/>
  <c r="T178" i="46"/>
  <c r="S178" i="46"/>
  <c r="R178" i="46"/>
  <c r="Q178" i="46"/>
  <c r="T177" i="46"/>
  <c r="S177" i="46"/>
  <c r="R177" i="46"/>
  <c r="Q177" i="46"/>
  <c r="T176" i="46"/>
  <c r="S176" i="46"/>
  <c r="R176" i="46"/>
  <c r="Q176" i="46"/>
  <c r="T175" i="46"/>
  <c r="S175" i="46"/>
  <c r="R175" i="46"/>
  <c r="Q175" i="46"/>
  <c r="T174" i="46"/>
  <c r="S174" i="46"/>
  <c r="R174" i="46"/>
  <c r="Q174" i="46"/>
  <c r="T173" i="46"/>
  <c r="S173" i="46"/>
  <c r="R173" i="46"/>
  <c r="Q173" i="46"/>
  <c r="T172" i="46"/>
  <c r="S172" i="46"/>
  <c r="R172" i="46"/>
  <c r="Q172" i="46"/>
  <c r="T171" i="46"/>
  <c r="S171" i="46"/>
  <c r="R171" i="46"/>
  <c r="Q171" i="46"/>
  <c r="T170" i="46"/>
  <c r="S170" i="46"/>
  <c r="R170" i="46"/>
  <c r="Q170" i="46"/>
  <c r="T169" i="46"/>
  <c r="S169" i="46"/>
  <c r="R169" i="46"/>
  <c r="Q169" i="46"/>
  <c r="T168" i="46"/>
  <c r="S168" i="46"/>
  <c r="R168" i="46"/>
  <c r="Q168" i="46"/>
  <c r="T167" i="46"/>
  <c r="S167" i="46"/>
  <c r="R167" i="46"/>
  <c r="Q167" i="46"/>
  <c r="T166" i="46"/>
  <c r="S166" i="46"/>
  <c r="R166" i="46"/>
  <c r="Q166" i="46"/>
  <c r="T165" i="46"/>
  <c r="S165" i="46"/>
  <c r="R165" i="46"/>
  <c r="Q165" i="46"/>
  <c r="T164" i="46"/>
  <c r="S164" i="46"/>
  <c r="R164" i="46"/>
  <c r="Q164" i="46"/>
  <c r="T163" i="46"/>
  <c r="S163" i="46"/>
  <c r="R163" i="46"/>
  <c r="Q163" i="46"/>
  <c r="T162" i="46"/>
  <c r="S162" i="46"/>
  <c r="R162" i="46"/>
  <c r="Q162" i="46"/>
  <c r="T161" i="46"/>
  <c r="S161" i="46"/>
  <c r="R161" i="46"/>
  <c r="Q161" i="46"/>
  <c r="T160" i="46"/>
  <c r="S160" i="46"/>
  <c r="R160" i="46"/>
  <c r="Q160" i="46"/>
  <c r="T159" i="46"/>
  <c r="S159" i="46"/>
  <c r="R159" i="46"/>
  <c r="Q159" i="46"/>
  <c r="T158" i="46"/>
  <c r="S158" i="46"/>
  <c r="R158" i="46"/>
  <c r="Q158" i="46"/>
  <c r="T157" i="46"/>
  <c r="S157" i="46"/>
  <c r="R157" i="46"/>
  <c r="Q157" i="46"/>
  <c r="T156" i="46"/>
  <c r="S156" i="46"/>
  <c r="R156" i="46"/>
  <c r="Q156" i="46"/>
  <c r="T155" i="46"/>
  <c r="S155" i="46"/>
  <c r="R155" i="46"/>
  <c r="Q155" i="46"/>
  <c r="T154" i="46"/>
  <c r="S154" i="46"/>
  <c r="R154" i="46"/>
  <c r="Q154" i="46"/>
  <c r="T153" i="46"/>
  <c r="S153" i="46"/>
  <c r="R153" i="46"/>
  <c r="Q153" i="46"/>
  <c r="T152" i="46"/>
  <c r="S152" i="46"/>
  <c r="R152" i="46"/>
  <c r="Q152" i="46"/>
  <c r="T151" i="46"/>
  <c r="S151" i="46"/>
  <c r="R151" i="46"/>
  <c r="Q151" i="46"/>
  <c r="T150" i="46"/>
  <c r="S150" i="46"/>
  <c r="R150" i="46"/>
  <c r="Q150" i="46"/>
  <c r="T149" i="46"/>
  <c r="S149" i="46"/>
  <c r="R149" i="46"/>
  <c r="Q149" i="46"/>
  <c r="T148" i="46"/>
  <c r="S148" i="46"/>
  <c r="R148" i="46"/>
  <c r="Q148" i="46"/>
  <c r="T147" i="46"/>
  <c r="S147" i="46"/>
  <c r="R147" i="46"/>
  <c r="Q147" i="46"/>
  <c r="T146" i="46"/>
  <c r="S146" i="46"/>
  <c r="R146" i="46"/>
  <c r="Q146" i="46"/>
  <c r="T145" i="46"/>
  <c r="S145" i="46"/>
  <c r="R145" i="46"/>
  <c r="Q145" i="46"/>
  <c r="T144" i="46"/>
  <c r="S144" i="46"/>
  <c r="R144" i="46"/>
  <c r="Q144" i="46"/>
  <c r="T143" i="46"/>
  <c r="S143" i="46"/>
  <c r="R143" i="46"/>
  <c r="Q143" i="46"/>
  <c r="T142" i="46"/>
  <c r="S142" i="46"/>
  <c r="R142" i="46"/>
  <c r="Q142" i="46"/>
  <c r="T141" i="46"/>
  <c r="S141" i="46"/>
  <c r="R141" i="46"/>
  <c r="Q141" i="46"/>
  <c r="T140" i="46"/>
  <c r="S140" i="46"/>
  <c r="R140" i="46"/>
  <c r="Q140" i="46"/>
  <c r="T139" i="46"/>
  <c r="S139" i="46"/>
  <c r="R139" i="46"/>
  <c r="Q139" i="46"/>
  <c r="T138" i="46"/>
  <c r="S138" i="46"/>
  <c r="R138" i="46"/>
  <c r="Q138" i="46"/>
  <c r="T137" i="46"/>
  <c r="S137" i="46"/>
  <c r="R137" i="46"/>
  <c r="Q137" i="46"/>
  <c r="T136" i="46"/>
  <c r="S136" i="46"/>
  <c r="R136" i="46"/>
  <c r="Q136" i="46"/>
  <c r="T135" i="46"/>
  <c r="S135" i="46"/>
  <c r="R135" i="46"/>
  <c r="Q135" i="46"/>
  <c r="T134" i="46"/>
  <c r="S134" i="46"/>
  <c r="R134" i="46"/>
  <c r="Q134" i="46"/>
  <c r="T133" i="46"/>
  <c r="S133" i="46"/>
  <c r="R133" i="46"/>
  <c r="Q133" i="46"/>
  <c r="T132" i="46"/>
  <c r="S132" i="46"/>
  <c r="R132" i="46"/>
  <c r="Q132" i="46"/>
  <c r="T131" i="46"/>
  <c r="S131" i="46"/>
  <c r="R131" i="46"/>
  <c r="Q131" i="46"/>
  <c r="T130" i="46"/>
  <c r="S130" i="46"/>
  <c r="R130" i="46"/>
  <c r="Q130" i="46"/>
  <c r="T129" i="46"/>
  <c r="S129" i="46"/>
  <c r="R129" i="46"/>
  <c r="Q129" i="46"/>
  <c r="T128" i="46"/>
  <c r="S128" i="46"/>
  <c r="R128" i="46"/>
  <c r="Q128" i="46"/>
  <c r="T127" i="46"/>
  <c r="S127" i="46"/>
  <c r="R127" i="46"/>
  <c r="Q127" i="46"/>
  <c r="T126" i="46"/>
  <c r="S126" i="46"/>
  <c r="R126" i="46"/>
  <c r="Q126" i="46"/>
  <c r="T125" i="46"/>
  <c r="S125" i="46"/>
  <c r="R125" i="46"/>
  <c r="Q125" i="46"/>
  <c r="T124" i="46"/>
  <c r="S124" i="46"/>
  <c r="R124" i="46"/>
  <c r="Q124" i="46"/>
  <c r="T123" i="46"/>
  <c r="S123" i="46"/>
  <c r="R123" i="46"/>
  <c r="Q123" i="46"/>
  <c r="T122" i="46"/>
  <c r="S122" i="46"/>
  <c r="R122" i="46"/>
  <c r="Q122" i="46"/>
  <c r="T121" i="46"/>
  <c r="S121" i="46"/>
  <c r="R121" i="46"/>
  <c r="Q121" i="46"/>
  <c r="T120" i="46"/>
  <c r="S120" i="46"/>
  <c r="R120" i="46"/>
  <c r="Q120" i="46"/>
  <c r="T119" i="46"/>
  <c r="S119" i="46"/>
  <c r="R119" i="46"/>
  <c r="Q119" i="46"/>
  <c r="T118" i="46"/>
  <c r="S118" i="46"/>
  <c r="R118" i="46"/>
  <c r="Q118" i="46"/>
  <c r="T117" i="46"/>
  <c r="S117" i="46"/>
  <c r="R117" i="46"/>
  <c r="Q117" i="46"/>
  <c r="T116" i="46"/>
  <c r="S116" i="46"/>
  <c r="R116" i="46"/>
  <c r="Q116" i="46"/>
  <c r="T115" i="46"/>
  <c r="S115" i="46"/>
  <c r="R115" i="46"/>
  <c r="Q115" i="46"/>
  <c r="T114" i="46"/>
  <c r="S114" i="46"/>
  <c r="R114" i="46"/>
  <c r="Q114" i="46"/>
  <c r="T113" i="46"/>
  <c r="S113" i="46"/>
  <c r="R113" i="46"/>
  <c r="Q113" i="46"/>
  <c r="T112" i="46"/>
  <c r="S112" i="46"/>
  <c r="R112" i="46"/>
  <c r="Q112" i="46"/>
  <c r="T111" i="46"/>
  <c r="S111" i="46"/>
  <c r="R111" i="46"/>
  <c r="Q111" i="46"/>
  <c r="T110" i="46"/>
  <c r="S110" i="46"/>
  <c r="R110" i="46"/>
  <c r="Q110" i="46"/>
  <c r="T109" i="46"/>
  <c r="S109" i="46"/>
  <c r="R109" i="46"/>
  <c r="Q109" i="46"/>
  <c r="T108" i="46"/>
  <c r="S108" i="46"/>
  <c r="R108" i="46"/>
  <c r="Q108" i="46"/>
  <c r="T107" i="46"/>
  <c r="S107" i="46"/>
  <c r="R107" i="46"/>
  <c r="Q107" i="46"/>
  <c r="T106" i="46"/>
  <c r="S106" i="46"/>
  <c r="R106" i="46"/>
  <c r="Q106" i="46"/>
  <c r="T105" i="46"/>
  <c r="S105" i="46"/>
  <c r="R105" i="46"/>
  <c r="Q105" i="46"/>
  <c r="T104" i="46"/>
  <c r="S104" i="46"/>
  <c r="R104" i="46"/>
  <c r="Q104" i="46"/>
  <c r="T103" i="46"/>
  <c r="S103" i="46"/>
  <c r="R103" i="46"/>
  <c r="Q103" i="46"/>
  <c r="T102" i="46"/>
  <c r="S102" i="46"/>
  <c r="R102" i="46"/>
  <c r="Q102" i="46"/>
  <c r="T101" i="46"/>
  <c r="S101" i="46"/>
  <c r="R101" i="46"/>
  <c r="Q101" i="46"/>
  <c r="T100" i="46"/>
  <c r="S100" i="46"/>
  <c r="R100" i="46"/>
  <c r="Q100" i="46"/>
  <c r="T99" i="46"/>
  <c r="S99" i="46"/>
  <c r="R99" i="46"/>
  <c r="Q99" i="46"/>
  <c r="T98" i="46"/>
  <c r="S98" i="46"/>
  <c r="R98" i="46"/>
  <c r="Q98" i="46"/>
  <c r="T97" i="46"/>
  <c r="S97" i="46"/>
  <c r="R97" i="46"/>
  <c r="Q97" i="46"/>
  <c r="T96" i="46"/>
  <c r="S96" i="46"/>
  <c r="R96" i="46"/>
  <c r="Q96" i="46"/>
  <c r="T95" i="46"/>
  <c r="S95" i="46"/>
  <c r="R95" i="46"/>
  <c r="Q95" i="46"/>
  <c r="T94" i="46"/>
  <c r="S94" i="46"/>
  <c r="R94" i="46"/>
  <c r="Q94" i="46"/>
  <c r="T93" i="46"/>
  <c r="S93" i="46"/>
  <c r="R93" i="46"/>
  <c r="Q93" i="46"/>
  <c r="T92" i="46"/>
  <c r="S92" i="46"/>
  <c r="R92" i="46"/>
  <c r="Q92" i="46"/>
  <c r="T91" i="46"/>
  <c r="S91" i="46"/>
  <c r="R91" i="46"/>
  <c r="Q91" i="46"/>
  <c r="T90" i="46"/>
  <c r="S90" i="46"/>
  <c r="R90" i="46"/>
  <c r="Q90" i="46"/>
  <c r="T89" i="46"/>
  <c r="S89" i="46"/>
  <c r="R89" i="46"/>
  <c r="Q89" i="46"/>
  <c r="T88" i="46"/>
  <c r="S88" i="46"/>
  <c r="R88" i="46"/>
  <c r="Q88" i="46"/>
  <c r="T87" i="46"/>
  <c r="S87" i="46"/>
  <c r="R87" i="46"/>
  <c r="Q87" i="46"/>
  <c r="T86" i="46"/>
  <c r="S86" i="46"/>
  <c r="R86" i="46"/>
  <c r="Q86" i="46"/>
  <c r="T85" i="46"/>
  <c r="S85" i="46"/>
  <c r="R85" i="46"/>
  <c r="Q85" i="46"/>
  <c r="T84" i="46"/>
  <c r="S84" i="46"/>
  <c r="R84" i="46"/>
  <c r="Q84" i="46"/>
  <c r="T83" i="46"/>
  <c r="S83" i="46"/>
  <c r="R83" i="46"/>
  <c r="Q83" i="46"/>
  <c r="T82" i="46"/>
  <c r="S82" i="46"/>
  <c r="R82" i="46"/>
  <c r="Q82" i="46"/>
  <c r="T81" i="46"/>
  <c r="S81" i="46"/>
  <c r="R81" i="46"/>
  <c r="Q81" i="46"/>
  <c r="T80" i="46"/>
  <c r="S80" i="46"/>
  <c r="R80" i="46"/>
  <c r="Q80" i="46"/>
  <c r="T79" i="46"/>
  <c r="S79" i="46"/>
  <c r="R79" i="46"/>
  <c r="Q79" i="46"/>
  <c r="T78" i="46"/>
  <c r="S78" i="46"/>
  <c r="R78" i="46"/>
  <c r="Q78" i="46"/>
  <c r="T77" i="46"/>
  <c r="S77" i="46"/>
  <c r="R77" i="46"/>
  <c r="Q77" i="46"/>
  <c r="T76" i="46"/>
  <c r="S76" i="46"/>
  <c r="R76" i="46"/>
  <c r="Q76" i="46"/>
  <c r="T75" i="46"/>
  <c r="S75" i="46"/>
  <c r="R75" i="46"/>
  <c r="Q75" i="46"/>
  <c r="T74" i="46"/>
  <c r="S74" i="46"/>
  <c r="R74" i="46"/>
  <c r="Q74" i="46"/>
  <c r="T73" i="46"/>
  <c r="S73" i="46"/>
  <c r="R73" i="46"/>
  <c r="Q73" i="46"/>
  <c r="T72" i="46"/>
  <c r="S72" i="46"/>
  <c r="R72" i="46"/>
  <c r="Q72" i="46"/>
  <c r="T71" i="46"/>
  <c r="S71" i="46"/>
  <c r="R71" i="46"/>
  <c r="Q71" i="46"/>
  <c r="T70" i="46"/>
  <c r="S70" i="46"/>
  <c r="R70" i="46"/>
  <c r="Q70" i="46"/>
  <c r="T69" i="46"/>
  <c r="S69" i="46"/>
  <c r="R69" i="46"/>
  <c r="Q69" i="46"/>
  <c r="T68" i="46"/>
  <c r="S68" i="46"/>
  <c r="R68" i="46"/>
  <c r="Q68" i="46"/>
  <c r="T67" i="46"/>
  <c r="S67" i="46"/>
  <c r="R67" i="46"/>
  <c r="Q67" i="46"/>
  <c r="T66" i="46"/>
  <c r="S66" i="46"/>
  <c r="R66" i="46"/>
  <c r="Q66" i="46"/>
  <c r="T65" i="46"/>
  <c r="S65" i="46"/>
  <c r="R65" i="46"/>
  <c r="Q65" i="46"/>
  <c r="T64" i="46"/>
  <c r="S64" i="46"/>
  <c r="R64" i="46"/>
  <c r="Q64" i="46"/>
  <c r="T63" i="46"/>
  <c r="S63" i="46"/>
  <c r="R63" i="46"/>
  <c r="Q63" i="46"/>
  <c r="T62" i="46"/>
  <c r="S62" i="46"/>
  <c r="R62" i="46"/>
  <c r="Q62" i="46"/>
  <c r="T61" i="46"/>
  <c r="S61" i="46"/>
  <c r="R61" i="46"/>
  <c r="Q61" i="46"/>
  <c r="T60" i="46"/>
  <c r="S60" i="46"/>
  <c r="R60" i="46"/>
  <c r="Q60" i="46"/>
  <c r="T59" i="46"/>
  <c r="S59" i="46"/>
  <c r="R59" i="46"/>
  <c r="Q59" i="46"/>
  <c r="T58" i="46"/>
  <c r="S58" i="46"/>
  <c r="R58" i="46"/>
  <c r="Q58" i="46"/>
  <c r="T57" i="46"/>
  <c r="S57" i="46"/>
  <c r="R57" i="46"/>
  <c r="Q57" i="46"/>
  <c r="T56" i="46"/>
  <c r="S56" i="46"/>
  <c r="R56" i="46"/>
  <c r="Q56" i="46"/>
  <c r="T55" i="46"/>
  <c r="S55" i="46"/>
  <c r="R55" i="46"/>
  <c r="Q55" i="46"/>
  <c r="T54" i="46"/>
  <c r="S54" i="46"/>
  <c r="R54" i="46"/>
  <c r="Q54" i="46"/>
  <c r="T53" i="46"/>
  <c r="S53" i="46"/>
  <c r="R53" i="46"/>
  <c r="Q53" i="46"/>
  <c r="T52" i="46"/>
  <c r="S52" i="46"/>
  <c r="R52" i="46"/>
  <c r="Q52" i="46"/>
  <c r="T51" i="46"/>
  <c r="S51" i="46"/>
  <c r="R51" i="46"/>
  <c r="Q51" i="46"/>
  <c r="T50" i="46"/>
  <c r="S50" i="46"/>
  <c r="R50" i="46"/>
  <c r="Q50" i="46"/>
  <c r="T49" i="46"/>
  <c r="S49" i="46"/>
  <c r="R49" i="46"/>
  <c r="Q49" i="46"/>
  <c r="T48" i="46"/>
  <c r="S48" i="46"/>
  <c r="R48" i="46"/>
  <c r="Q48" i="46"/>
  <c r="T47" i="46"/>
  <c r="S47" i="46"/>
  <c r="R47" i="46"/>
  <c r="Q47" i="46"/>
  <c r="T46" i="46"/>
  <c r="S46" i="46"/>
  <c r="R46" i="46"/>
  <c r="Q46" i="46"/>
  <c r="T45" i="46"/>
  <c r="S45" i="46"/>
  <c r="R45" i="46"/>
  <c r="Q45" i="46"/>
  <c r="T44" i="46"/>
  <c r="S44" i="46"/>
  <c r="R44" i="46"/>
  <c r="Q44" i="46"/>
  <c r="T43" i="46"/>
  <c r="S43" i="46"/>
  <c r="R43" i="46"/>
  <c r="Q43" i="46"/>
  <c r="T42" i="46"/>
  <c r="S42" i="46"/>
  <c r="R42" i="46"/>
  <c r="Q42" i="46"/>
  <c r="T41" i="46"/>
  <c r="S41" i="46"/>
  <c r="R41" i="46"/>
  <c r="Q41" i="46"/>
  <c r="T40" i="46"/>
  <c r="S40" i="46"/>
  <c r="R40" i="46"/>
  <c r="Q40" i="46"/>
  <c r="T39" i="46"/>
  <c r="S39" i="46"/>
  <c r="R39" i="46"/>
  <c r="Q39" i="46"/>
  <c r="T38" i="46"/>
  <c r="S38" i="46"/>
  <c r="R38" i="46"/>
  <c r="Q38" i="46"/>
  <c r="T37" i="46"/>
  <c r="S37" i="46"/>
  <c r="R37" i="46"/>
  <c r="Q37" i="46"/>
  <c r="T36" i="46"/>
  <c r="S36" i="46"/>
  <c r="R36" i="46"/>
  <c r="Q36" i="46"/>
  <c r="T35" i="46"/>
  <c r="S35" i="46"/>
  <c r="R35" i="46"/>
  <c r="Q35" i="46"/>
  <c r="T34" i="46"/>
  <c r="S34" i="46"/>
  <c r="R34" i="46"/>
  <c r="Q34" i="46"/>
  <c r="T33" i="46"/>
  <c r="S33" i="46"/>
  <c r="R33" i="46"/>
  <c r="Q33" i="46"/>
  <c r="T32" i="46"/>
  <c r="S32" i="46"/>
  <c r="R32" i="46"/>
  <c r="Q32" i="46"/>
  <c r="T31" i="46"/>
  <c r="S31" i="46"/>
  <c r="R31" i="46"/>
  <c r="Q31" i="46"/>
  <c r="T30" i="46"/>
  <c r="S30" i="46"/>
  <c r="R30" i="46"/>
  <c r="Q30" i="46"/>
  <c r="T29" i="46"/>
  <c r="S29" i="46"/>
  <c r="R29" i="46"/>
  <c r="Q29" i="46"/>
  <c r="T28" i="46"/>
  <c r="S28" i="46"/>
  <c r="R28" i="46"/>
  <c r="Q28" i="46"/>
  <c r="T27" i="46"/>
  <c r="S27" i="46"/>
  <c r="R27" i="46"/>
  <c r="Q27" i="46"/>
  <c r="T26" i="46"/>
  <c r="S26" i="46"/>
  <c r="R26" i="46"/>
  <c r="Q26" i="46"/>
  <c r="T25" i="46"/>
  <c r="S25" i="46"/>
  <c r="R25" i="46"/>
  <c r="Q25" i="46"/>
  <c r="T24" i="46"/>
  <c r="S24" i="46"/>
  <c r="R24" i="46"/>
  <c r="Q24" i="46"/>
  <c r="T23" i="46"/>
  <c r="S23" i="46"/>
  <c r="R23" i="46"/>
  <c r="Q23" i="46"/>
  <c r="T22" i="46"/>
  <c r="S22" i="46"/>
  <c r="R22" i="46"/>
  <c r="Q22" i="46"/>
  <c r="T21" i="46"/>
  <c r="S21" i="46"/>
  <c r="R21" i="46"/>
  <c r="Q21" i="46"/>
  <c r="T20" i="46"/>
  <c r="S20" i="46"/>
  <c r="R20" i="46"/>
  <c r="Q20" i="46"/>
  <c r="T19" i="46"/>
  <c r="S19" i="46"/>
  <c r="R19" i="46"/>
  <c r="Q19" i="46"/>
  <c r="T18" i="46"/>
  <c r="S18" i="46"/>
  <c r="R18" i="46"/>
  <c r="Q18" i="46"/>
  <c r="T17" i="46"/>
  <c r="S17" i="46"/>
  <c r="R17" i="46"/>
  <c r="Q17" i="46"/>
  <c r="T16" i="46"/>
  <c r="S16" i="46"/>
  <c r="R16" i="46"/>
  <c r="Q16" i="46"/>
  <c r="T15" i="46"/>
  <c r="S15" i="46"/>
  <c r="R15" i="46"/>
  <c r="Q15" i="46"/>
  <c r="T14" i="46"/>
  <c r="S14" i="46"/>
  <c r="R14" i="46"/>
  <c r="Q14" i="46"/>
  <c r="T13" i="46"/>
  <c r="S13" i="46"/>
  <c r="R13" i="46"/>
  <c r="Q13" i="46"/>
  <c r="T12" i="46"/>
  <c r="S12" i="46"/>
  <c r="R12" i="46"/>
  <c r="Q12" i="46"/>
  <c r="T11" i="46"/>
  <c r="S11" i="46"/>
  <c r="R11" i="46"/>
  <c r="Q11" i="46"/>
  <c r="T10" i="46"/>
  <c r="S10" i="46"/>
  <c r="R10" i="46"/>
  <c r="Q10" i="46"/>
  <c r="T9" i="46"/>
  <c r="S9" i="46"/>
  <c r="R9" i="46"/>
  <c r="Q9" i="46"/>
  <c r="T8" i="46"/>
  <c r="S8" i="46"/>
  <c r="R8" i="46"/>
  <c r="Q8" i="46"/>
  <c r="T7" i="46"/>
  <c r="S7" i="46"/>
  <c r="R7" i="46"/>
  <c r="Q7" i="46"/>
  <c r="T6" i="46"/>
  <c r="S6" i="46"/>
  <c r="R6" i="46"/>
  <c r="Q6" i="46"/>
  <c r="T5" i="46"/>
  <c r="S5" i="46"/>
  <c r="R5" i="46"/>
  <c r="Q5" i="46"/>
  <c r="T4" i="46"/>
  <c r="S4" i="46"/>
  <c r="R4" i="46"/>
  <c r="Q4" i="46"/>
  <c r="M3" i="46"/>
  <c r="L3" i="46"/>
  <c r="K3" i="46"/>
  <c r="J3" i="46"/>
  <c r="Q3" i="46" s="1"/>
  <c r="R3" i="46" l="1"/>
  <c r="S3" i="46"/>
  <c r="T3" i="46"/>
  <c r="J31" i="47"/>
  <c r="K30" i="47"/>
  <c r="J30" i="47"/>
  <c r="I30" i="47"/>
  <c r="H30" i="47"/>
  <c r="K29" i="47"/>
  <c r="J29" i="47"/>
  <c r="I29" i="47"/>
  <c r="H29" i="47"/>
  <c r="K28" i="47"/>
  <c r="J28" i="47"/>
  <c r="I28" i="47"/>
  <c r="H28" i="47"/>
  <c r="K27" i="47"/>
  <c r="J27" i="47"/>
  <c r="I27" i="47"/>
  <c r="H27" i="47"/>
  <c r="K26" i="47"/>
  <c r="J26" i="47"/>
  <c r="I26" i="47"/>
  <c r="H26" i="47"/>
  <c r="K25" i="47"/>
  <c r="J25" i="47"/>
  <c r="I25" i="47"/>
  <c r="H25" i="47"/>
  <c r="K24" i="47"/>
  <c r="J24" i="47"/>
  <c r="I24" i="47"/>
  <c r="H24" i="47"/>
  <c r="K23" i="47"/>
  <c r="J23" i="47"/>
  <c r="I23" i="47"/>
  <c r="H23" i="47"/>
  <c r="K22" i="47"/>
  <c r="J22" i="47"/>
  <c r="I22" i="47"/>
  <c r="K21" i="47"/>
  <c r="J21" i="47"/>
  <c r="I21" i="47"/>
  <c r="H21" i="47"/>
  <c r="K20" i="47"/>
  <c r="J20" i="47"/>
  <c r="I20" i="47"/>
  <c r="H20" i="47"/>
  <c r="K19" i="47"/>
  <c r="J19" i="47"/>
  <c r="I19" i="47"/>
  <c r="H19" i="47"/>
  <c r="K18" i="47"/>
  <c r="J18" i="47"/>
  <c r="I18" i="47"/>
  <c r="H18" i="47"/>
  <c r="K17" i="47"/>
  <c r="J17" i="47"/>
  <c r="I17" i="47"/>
  <c r="H17" i="47"/>
  <c r="K32" i="47"/>
  <c r="J32" i="47"/>
  <c r="I31" i="47"/>
  <c r="H32" i="47"/>
  <c r="K15" i="47"/>
  <c r="J15" i="47"/>
  <c r="I15" i="47"/>
  <c r="H15" i="47"/>
  <c r="K14" i="47"/>
  <c r="J14" i="47"/>
  <c r="I14" i="47"/>
  <c r="H14" i="47"/>
  <c r="K13" i="47"/>
  <c r="J13" i="47"/>
  <c r="I13" i="47"/>
  <c r="H13" i="47"/>
  <c r="H12" i="47"/>
  <c r="H11" i="47"/>
  <c r="H10" i="47"/>
  <c r="H9" i="47"/>
  <c r="H8" i="47"/>
  <c r="H7" i="47"/>
  <c r="H6" i="47"/>
  <c r="I16" i="47" l="1"/>
  <c r="K31" i="47"/>
  <c r="I32" i="47"/>
  <c r="H16" i="47"/>
  <c r="H22" i="47"/>
  <c r="J16" i="47"/>
  <c r="H31" i="47"/>
  <c r="K16" i="47"/>
  <c r="U50" i="48"/>
  <c r="N50" i="48"/>
  <c r="M50" i="48"/>
  <c r="F50" i="48"/>
  <c r="E50" i="48"/>
  <c r="U49" i="48"/>
  <c r="O49" i="48"/>
  <c r="P49" i="48" s="1"/>
  <c r="N49" i="48"/>
  <c r="M49" i="48"/>
  <c r="G49" i="48"/>
  <c r="H49" i="48" s="1"/>
  <c r="F49" i="48"/>
  <c r="E49" i="48"/>
  <c r="U48" i="48"/>
  <c r="O48" i="48"/>
  <c r="N48" i="48"/>
  <c r="G48" i="48"/>
  <c r="F48" i="48"/>
  <c r="U47" i="48"/>
  <c r="O47" i="48"/>
  <c r="N47" i="48"/>
  <c r="M47" i="48"/>
  <c r="G47" i="48"/>
  <c r="F47" i="48"/>
  <c r="E47" i="48"/>
  <c r="U46" i="48"/>
  <c r="O46" i="48"/>
  <c r="P46" i="48" s="1"/>
  <c r="N46" i="48"/>
  <c r="M46" i="48"/>
  <c r="G46" i="48"/>
  <c r="H46" i="48" s="1"/>
  <c r="F46" i="48"/>
  <c r="E46" i="48"/>
  <c r="U45" i="48"/>
  <c r="M45" i="48"/>
  <c r="O45" i="48"/>
  <c r="N45" i="48"/>
  <c r="E45" i="48"/>
  <c r="G45" i="48"/>
  <c r="F45" i="48"/>
  <c r="U44" i="48"/>
  <c r="P44" i="48"/>
  <c r="O44" i="48"/>
  <c r="N44" i="48"/>
  <c r="M44" i="48"/>
  <c r="H44" i="48"/>
  <c r="G44" i="48"/>
  <c r="F44" i="48"/>
  <c r="E44" i="48"/>
  <c r="U43" i="48"/>
  <c r="O43" i="48"/>
  <c r="N43" i="48"/>
  <c r="G43" i="48"/>
  <c r="F43" i="48"/>
  <c r="U42" i="48"/>
  <c r="N42" i="48"/>
  <c r="M42" i="48"/>
  <c r="O42" i="48"/>
  <c r="F42" i="48"/>
  <c r="E42" i="48"/>
  <c r="G42" i="48"/>
  <c r="U41" i="48"/>
  <c r="P41" i="48"/>
  <c r="O41" i="48"/>
  <c r="N41" i="48"/>
  <c r="M41" i="48"/>
  <c r="H41" i="48"/>
  <c r="G41" i="48"/>
  <c r="F41" i="48"/>
  <c r="E41" i="48"/>
  <c r="U40" i="48"/>
  <c r="O40" i="48"/>
  <c r="N40" i="48"/>
  <c r="G40" i="48"/>
  <c r="F40" i="48"/>
  <c r="U39" i="48"/>
  <c r="O39" i="48"/>
  <c r="N39" i="48"/>
  <c r="M39" i="48"/>
  <c r="G39" i="48"/>
  <c r="F39" i="48"/>
  <c r="E39" i="48"/>
  <c r="U38" i="48"/>
  <c r="O38" i="48"/>
  <c r="P38" i="48" s="1"/>
  <c r="N38" i="48"/>
  <c r="M38" i="48"/>
  <c r="G38" i="48"/>
  <c r="H38" i="48" s="1"/>
  <c r="F38" i="48"/>
  <c r="E38" i="48"/>
  <c r="U37" i="48"/>
  <c r="M37" i="48"/>
  <c r="O37" i="48"/>
  <c r="N37" i="48"/>
  <c r="E37" i="48"/>
  <c r="G37" i="48"/>
  <c r="F37" i="48"/>
  <c r="U36" i="48"/>
  <c r="P36" i="48"/>
  <c r="O36" i="48"/>
  <c r="N36" i="48"/>
  <c r="M36" i="48"/>
  <c r="H36" i="48"/>
  <c r="G36" i="48"/>
  <c r="F36" i="48"/>
  <c r="E36" i="48"/>
  <c r="U35" i="48"/>
  <c r="O35" i="48"/>
  <c r="N35" i="48"/>
  <c r="G35" i="48"/>
  <c r="E35" i="48"/>
  <c r="F35" i="48"/>
  <c r="U34" i="48"/>
  <c r="N34" i="48"/>
  <c r="M34" i="48"/>
  <c r="O34" i="48"/>
  <c r="F34" i="48"/>
  <c r="E34" i="48"/>
  <c r="G34" i="48"/>
  <c r="U33" i="48"/>
  <c r="P33" i="48"/>
  <c r="O33" i="48"/>
  <c r="N33" i="48"/>
  <c r="M33" i="48"/>
  <c r="H33" i="48"/>
  <c r="G33" i="48"/>
  <c r="F33" i="48"/>
  <c r="E33" i="48"/>
  <c r="U32" i="48"/>
  <c r="O32" i="48"/>
  <c r="N32" i="48"/>
  <c r="G32" i="48"/>
  <c r="F32" i="48"/>
  <c r="U31" i="48"/>
  <c r="O31" i="48"/>
  <c r="N31" i="48"/>
  <c r="M31" i="48"/>
  <c r="G31" i="48"/>
  <c r="F31" i="48"/>
  <c r="E31" i="48"/>
  <c r="U30" i="48"/>
  <c r="O30" i="48"/>
  <c r="P30" i="48" s="1"/>
  <c r="N30" i="48"/>
  <c r="M30" i="48"/>
  <c r="G30" i="48"/>
  <c r="H30" i="48" s="1"/>
  <c r="F30" i="48"/>
  <c r="E30" i="48"/>
  <c r="U29" i="48"/>
  <c r="M29" i="48"/>
  <c r="O29" i="48"/>
  <c r="N29" i="48"/>
  <c r="E29" i="48"/>
  <c r="G29" i="48"/>
  <c r="F29" i="48"/>
  <c r="U28" i="48"/>
  <c r="P28" i="48"/>
  <c r="O28" i="48"/>
  <c r="N28" i="48"/>
  <c r="M28" i="48"/>
  <c r="H28" i="48"/>
  <c r="G28" i="48"/>
  <c r="F28" i="48"/>
  <c r="E28" i="48"/>
  <c r="U27" i="48"/>
  <c r="O27" i="48"/>
  <c r="M27" i="48"/>
  <c r="N27" i="48"/>
  <c r="G27" i="48"/>
  <c r="E27" i="48"/>
  <c r="F27" i="48"/>
  <c r="U26" i="48"/>
  <c r="N26" i="48"/>
  <c r="M26" i="48"/>
  <c r="O26" i="48"/>
  <c r="F26" i="48"/>
  <c r="E26" i="48"/>
  <c r="G26" i="48"/>
  <c r="U25" i="48"/>
  <c r="P25" i="48"/>
  <c r="O25" i="48"/>
  <c r="N25" i="48"/>
  <c r="M25" i="48"/>
  <c r="H25" i="48"/>
  <c r="G25" i="48"/>
  <c r="F25" i="48"/>
  <c r="E25" i="48"/>
  <c r="U24" i="48"/>
  <c r="O24" i="48"/>
  <c r="N24" i="48"/>
  <c r="G24" i="48"/>
  <c r="F24" i="48"/>
  <c r="U23" i="48"/>
  <c r="O23" i="48"/>
  <c r="N23" i="48"/>
  <c r="M23" i="48"/>
  <c r="G23" i="48"/>
  <c r="F23" i="48"/>
  <c r="E23" i="48"/>
  <c r="U22" i="48"/>
  <c r="O22" i="48"/>
  <c r="P22" i="48" s="1"/>
  <c r="N22" i="48"/>
  <c r="M22" i="48"/>
  <c r="G22" i="48"/>
  <c r="H22" i="48" s="1"/>
  <c r="F22" i="48"/>
  <c r="E22" i="48"/>
  <c r="U21" i="48"/>
  <c r="M21" i="48"/>
  <c r="O21" i="48"/>
  <c r="N21" i="48"/>
  <c r="E21" i="48"/>
  <c r="G21" i="48"/>
  <c r="F21" i="48"/>
  <c r="U20" i="48"/>
  <c r="P20" i="48"/>
  <c r="O20" i="48"/>
  <c r="N20" i="48"/>
  <c r="M20" i="48"/>
  <c r="H20" i="48"/>
  <c r="G20" i="48"/>
  <c r="F20" i="48"/>
  <c r="E20" i="48"/>
  <c r="U19" i="48"/>
  <c r="O19" i="48"/>
  <c r="M19" i="48"/>
  <c r="N19" i="48"/>
  <c r="G19" i="48"/>
  <c r="E19" i="48"/>
  <c r="F19" i="48"/>
  <c r="U18" i="48"/>
  <c r="N18" i="48"/>
  <c r="M18" i="48"/>
  <c r="O18" i="48"/>
  <c r="F18" i="48"/>
  <c r="E18" i="48"/>
  <c r="G18" i="48"/>
  <c r="U17" i="48"/>
  <c r="P17" i="48"/>
  <c r="O17" i="48"/>
  <c r="N17" i="48"/>
  <c r="M17" i="48"/>
  <c r="H17" i="48"/>
  <c r="G17" i="48"/>
  <c r="F17" i="48"/>
  <c r="E17" i="48"/>
  <c r="U16" i="48"/>
  <c r="O16" i="48"/>
  <c r="N16" i="48"/>
  <c r="G16" i="48"/>
  <c r="F16" i="48"/>
  <c r="U15" i="48"/>
  <c r="O15" i="48"/>
  <c r="N15" i="48"/>
  <c r="M15" i="48"/>
  <c r="G15" i="48"/>
  <c r="F15" i="48"/>
  <c r="E15" i="48"/>
  <c r="U14" i="48"/>
  <c r="O14" i="48"/>
  <c r="P14" i="48" s="1"/>
  <c r="N14" i="48"/>
  <c r="M14" i="48"/>
  <c r="G14" i="48"/>
  <c r="H14" i="48" s="1"/>
  <c r="F14" i="48"/>
  <c r="E14" i="48"/>
  <c r="U13" i="48"/>
  <c r="M13" i="48"/>
  <c r="O13" i="48"/>
  <c r="N13" i="48"/>
  <c r="E13" i="48"/>
  <c r="G13" i="48"/>
  <c r="F13" i="48"/>
  <c r="I13" i="48" s="1"/>
  <c r="U12" i="48"/>
  <c r="P12" i="48"/>
  <c r="O12" i="48"/>
  <c r="N12" i="48"/>
  <c r="M12" i="48"/>
  <c r="H12" i="48"/>
  <c r="G12" i="48"/>
  <c r="F12" i="48"/>
  <c r="E12" i="48"/>
  <c r="U11" i="48"/>
  <c r="O11" i="48"/>
  <c r="M11" i="48"/>
  <c r="N11" i="48"/>
  <c r="G11" i="48"/>
  <c r="E11" i="48"/>
  <c r="F11" i="48"/>
  <c r="U10" i="48"/>
  <c r="N10" i="48"/>
  <c r="M10" i="48"/>
  <c r="O10" i="48"/>
  <c r="F10" i="48"/>
  <c r="E10" i="48"/>
  <c r="G10" i="48"/>
  <c r="U9" i="48"/>
  <c r="P9" i="48"/>
  <c r="O9" i="48"/>
  <c r="N9" i="48"/>
  <c r="M9" i="48"/>
  <c r="H9" i="48"/>
  <c r="G9" i="48"/>
  <c r="F9" i="48"/>
  <c r="E9" i="48"/>
  <c r="U8" i="48"/>
  <c r="O8" i="48"/>
  <c r="N8" i="48"/>
  <c r="G8" i="48"/>
  <c r="F8" i="48"/>
  <c r="U7" i="48"/>
  <c r="O7" i="48"/>
  <c r="N7" i="48"/>
  <c r="Q7" i="48" s="1"/>
  <c r="M7" i="48"/>
  <c r="G7" i="48"/>
  <c r="F7" i="48"/>
  <c r="E7" i="48"/>
  <c r="U6" i="48"/>
  <c r="O6" i="48"/>
  <c r="P6" i="48" s="1"/>
  <c r="N6" i="48"/>
  <c r="M6" i="48"/>
  <c r="G6" i="48"/>
  <c r="H6" i="48" s="1"/>
  <c r="F6" i="48"/>
  <c r="E6" i="48"/>
  <c r="U5" i="48"/>
  <c r="M5" i="48"/>
  <c r="O5" i="48"/>
  <c r="N5" i="48"/>
  <c r="E5" i="48"/>
  <c r="G5" i="48"/>
  <c r="F5" i="48"/>
  <c r="U4" i="48"/>
  <c r="P4" i="48"/>
  <c r="O4" i="48"/>
  <c r="N4" i="48"/>
  <c r="M4" i="48"/>
  <c r="H4" i="48"/>
  <c r="G4" i="48"/>
  <c r="F4" i="48"/>
  <c r="I4" i="48" s="1"/>
  <c r="E4" i="48"/>
  <c r="AQ297" i="31"/>
  <c r="AF292" i="31"/>
  <c r="AX283" i="31"/>
  <c r="AW283" i="31"/>
  <c r="AV283" i="31"/>
  <c r="AU283" i="31"/>
  <c r="AT283" i="31"/>
  <c r="AS283" i="31"/>
  <c r="AR283" i="31"/>
  <c r="AQ283" i="31"/>
  <c r="AP283" i="31"/>
  <c r="AO283" i="31"/>
  <c r="AN283" i="31"/>
  <c r="AM283" i="31"/>
  <c r="AL283" i="31"/>
  <c r="AK283" i="31"/>
  <c r="AJ283" i="31"/>
  <c r="AI283" i="31"/>
  <c r="AH283" i="31"/>
  <c r="AG283" i="31"/>
  <c r="AF283" i="31"/>
  <c r="AE283" i="31"/>
  <c r="AD283" i="31"/>
  <c r="AC283" i="31"/>
  <c r="AB283" i="31"/>
  <c r="AA283" i="31"/>
  <c r="Z283" i="31"/>
  <c r="Y283" i="31"/>
  <c r="X283" i="31"/>
  <c r="W283" i="31"/>
  <c r="V283" i="31"/>
  <c r="U283" i="31"/>
  <c r="T283" i="31"/>
  <c r="S283" i="31"/>
  <c r="R283" i="31"/>
  <c r="Q283" i="31"/>
  <c r="P283" i="31"/>
  <c r="O283" i="31"/>
  <c r="N283" i="31"/>
  <c r="M283" i="31"/>
  <c r="L283" i="31"/>
  <c r="K283" i="31"/>
  <c r="J283" i="31"/>
  <c r="I283" i="31"/>
  <c r="H283" i="31"/>
  <c r="G283" i="31"/>
  <c r="F283" i="31"/>
  <c r="E283" i="31"/>
  <c r="D283" i="31"/>
  <c r="C283" i="31"/>
  <c r="AX282" i="31"/>
  <c r="AW282" i="31"/>
  <c r="AV282" i="31"/>
  <c r="AU282" i="31"/>
  <c r="AT282" i="31"/>
  <c r="AS282" i="31"/>
  <c r="AR282" i="31"/>
  <c r="AQ282" i="31"/>
  <c r="AP282" i="31"/>
  <c r="AO282" i="31"/>
  <c r="AN282" i="31"/>
  <c r="AM282" i="31"/>
  <c r="AL282" i="31"/>
  <c r="AK282" i="31"/>
  <c r="AJ282" i="31"/>
  <c r="AI282" i="31"/>
  <c r="AH282" i="31"/>
  <c r="AG282" i="31"/>
  <c r="AF282" i="31"/>
  <c r="AE282" i="31"/>
  <c r="AD282" i="31"/>
  <c r="AC282" i="31"/>
  <c r="AB282" i="31"/>
  <c r="AA282" i="31"/>
  <c r="Z282" i="31"/>
  <c r="Y282" i="31"/>
  <c r="X282" i="31"/>
  <c r="W282" i="31"/>
  <c r="V282" i="31"/>
  <c r="U282" i="31"/>
  <c r="T282" i="31"/>
  <c r="S282" i="31"/>
  <c r="R282" i="31"/>
  <c r="Q282" i="31"/>
  <c r="P282" i="31"/>
  <c r="O282" i="31"/>
  <c r="N282" i="31"/>
  <c r="M282" i="31"/>
  <c r="L282" i="31"/>
  <c r="K282" i="31"/>
  <c r="J282" i="31"/>
  <c r="I282" i="31"/>
  <c r="H282" i="31"/>
  <c r="G282" i="31"/>
  <c r="F282" i="31"/>
  <c r="E282" i="31"/>
  <c r="D282" i="31"/>
  <c r="C282" i="31"/>
  <c r="AX281" i="31"/>
  <c r="AW281" i="31"/>
  <c r="AV281" i="31"/>
  <c r="AU281" i="31"/>
  <c r="AT281" i="31"/>
  <c r="AS281" i="31"/>
  <c r="AR281" i="31"/>
  <c r="AQ281" i="31"/>
  <c r="AP281" i="31"/>
  <c r="AO281" i="31"/>
  <c r="AN281" i="31"/>
  <c r="AM281" i="31"/>
  <c r="AL281" i="31"/>
  <c r="AK281" i="31"/>
  <c r="AJ281" i="31"/>
  <c r="AI281" i="31"/>
  <c r="AH281" i="31"/>
  <c r="AG281" i="31"/>
  <c r="AF281" i="31"/>
  <c r="AE281" i="31"/>
  <c r="AD281" i="31"/>
  <c r="AC281" i="31"/>
  <c r="AB281" i="31"/>
  <c r="AA281" i="31"/>
  <c r="Z281" i="31"/>
  <c r="Y281" i="31"/>
  <c r="X281" i="31"/>
  <c r="W281" i="31"/>
  <c r="V281" i="31"/>
  <c r="U281" i="31"/>
  <c r="T281" i="31"/>
  <c r="S281" i="31"/>
  <c r="R281" i="31"/>
  <c r="Q281" i="31"/>
  <c r="P281" i="31"/>
  <c r="O281" i="31"/>
  <c r="N281" i="31"/>
  <c r="M281" i="31"/>
  <c r="L281" i="31"/>
  <c r="K281" i="31"/>
  <c r="J281" i="31"/>
  <c r="I281" i="31"/>
  <c r="H281" i="31"/>
  <c r="G281" i="31"/>
  <c r="F281" i="31"/>
  <c r="E281" i="31"/>
  <c r="D281" i="31"/>
  <c r="C281" i="31"/>
  <c r="AX280" i="31"/>
  <c r="AX338" i="31" s="1"/>
  <c r="AW280" i="31"/>
  <c r="AV280" i="31"/>
  <c r="AU280" i="31"/>
  <c r="AT280" i="31"/>
  <c r="AT338" i="31" s="1"/>
  <c r="AS280" i="31"/>
  <c r="AR280" i="31"/>
  <c r="AQ280" i="31"/>
  <c r="AP280" i="31"/>
  <c r="AP338" i="31" s="1"/>
  <c r="AO280" i="31"/>
  <c r="AN280" i="31"/>
  <c r="AM280" i="31"/>
  <c r="AL280" i="31"/>
  <c r="AL338" i="31" s="1"/>
  <c r="AK280" i="31"/>
  <c r="AJ280" i="31"/>
  <c r="AI280" i="31"/>
  <c r="AH280" i="31"/>
  <c r="AH338" i="31" s="1"/>
  <c r="AG280" i="31"/>
  <c r="AF280" i="31"/>
  <c r="AE280" i="31"/>
  <c r="AD280" i="31"/>
  <c r="AD338" i="31" s="1"/>
  <c r="AC280" i="31"/>
  <c r="AB280" i="31"/>
  <c r="AA280" i="31"/>
  <c r="Z280" i="31"/>
  <c r="Z338" i="31" s="1"/>
  <c r="Y280" i="31"/>
  <c r="X280" i="31"/>
  <c r="W280" i="31"/>
  <c r="V280" i="31"/>
  <c r="V338" i="31" s="1"/>
  <c r="U280" i="31"/>
  <c r="T280" i="31"/>
  <c r="S280" i="31"/>
  <c r="R280" i="31"/>
  <c r="R338" i="31" s="1"/>
  <c r="Q280" i="31"/>
  <c r="P280" i="31"/>
  <c r="O280" i="31"/>
  <c r="N280" i="31"/>
  <c r="N338" i="31" s="1"/>
  <c r="M280" i="31"/>
  <c r="L280" i="31"/>
  <c r="K280" i="31"/>
  <c r="J280" i="31"/>
  <c r="J338" i="31" s="1"/>
  <c r="I280" i="31"/>
  <c r="H280" i="31"/>
  <c r="G280" i="31"/>
  <c r="F280" i="31"/>
  <c r="F338" i="31" s="1"/>
  <c r="E280" i="31"/>
  <c r="D280" i="31"/>
  <c r="C280" i="31"/>
  <c r="AY279" i="31"/>
  <c r="AX279" i="31"/>
  <c r="AW279" i="31"/>
  <c r="AV279" i="31"/>
  <c r="AU279" i="31"/>
  <c r="AU337" i="31" s="1"/>
  <c r="AT279" i="31"/>
  <c r="AS279" i="31"/>
  <c r="AR279" i="31"/>
  <c r="AQ279" i="31"/>
  <c r="AQ337" i="31" s="1"/>
  <c r="AP279" i="31"/>
  <c r="AO279" i="31"/>
  <c r="AN279" i="31"/>
  <c r="AM279" i="31"/>
  <c r="AM337" i="31" s="1"/>
  <c r="AL279" i="31"/>
  <c r="AK279" i="31"/>
  <c r="AJ279" i="31"/>
  <c r="AI279" i="31"/>
  <c r="AI337" i="31" s="1"/>
  <c r="AH279" i="31"/>
  <c r="AG279" i="31"/>
  <c r="AF279" i="31"/>
  <c r="AE279" i="31"/>
  <c r="AE337" i="31" s="1"/>
  <c r="AD279" i="31"/>
  <c r="AC279" i="31"/>
  <c r="AB279" i="31"/>
  <c r="AA279" i="31"/>
  <c r="AA337" i="31" s="1"/>
  <c r="Z279" i="31"/>
  <c r="Y279" i="31"/>
  <c r="X279" i="31"/>
  <c r="W279" i="31"/>
  <c r="W337" i="31" s="1"/>
  <c r="V279" i="31"/>
  <c r="U279" i="31"/>
  <c r="T279" i="31"/>
  <c r="S279" i="31"/>
  <c r="S337" i="31" s="1"/>
  <c r="R279" i="31"/>
  <c r="Q279" i="31"/>
  <c r="P279" i="31"/>
  <c r="O279" i="31"/>
  <c r="O337" i="31" s="1"/>
  <c r="N279" i="31"/>
  <c r="M279" i="31"/>
  <c r="L279" i="31"/>
  <c r="K279" i="31"/>
  <c r="K337" i="31" s="1"/>
  <c r="J279" i="31"/>
  <c r="I279" i="31"/>
  <c r="H279" i="31"/>
  <c r="G279" i="31"/>
  <c r="G337" i="31" s="1"/>
  <c r="F279" i="31"/>
  <c r="E279" i="31"/>
  <c r="D279" i="31"/>
  <c r="C279" i="31"/>
  <c r="C337" i="31" s="1"/>
  <c r="AX278" i="31"/>
  <c r="AW278" i="31"/>
  <c r="AV278" i="31"/>
  <c r="AU278" i="31"/>
  <c r="AT278" i="31"/>
  <c r="AS278" i="31"/>
  <c r="AR278" i="31"/>
  <c r="AQ278" i="31"/>
  <c r="AP278" i="31"/>
  <c r="AO278" i="31"/>
  <c r="AN278" i="31"/>
  <c r="AM278" i="31"/>
  <c r="AL278" i="31"/>
  <c r="AK278" i="31"/>
  <c r="AJ278" i="31"/>
  <c r="AI278" i="31"/>
  <c r="AH278" i="31"/>
  <c r="AG278" i="31"/>
  <c r="AF278" i="31"/>
  <c r="AE278" i="31"/>
  <c r="AD278" i="31"/>
  <c r="AC278" i="31"/>
  <c r="AB278" i="31"/>
  <c r="AA278" i="31"/>
  <c r="Z278" i="31"/>
  <c r="Y278" i="31"/>
  <c r="X278" i="31"/>
  <c r="W278" i="31"/>
  <c r="V278" i="31"/>
  <c r="U278" i="31"/>
  <c r="T278" i="31"/>
  <c r="S278" i="31"/>
  <c r="R278" i="31"/>
  <c r="Q278" i="31"/>
  <c r="P278" i="31"/>
  <c r="O278" i="31"/>
  <c r="N278" i="31"/>
  <c r="M278" i="31"/>
  <c r="L278" i="31"/>
  <c r="K278" i="31"/>
  <c r="J278" i="31"/>
  <c r="I278" i="31"/>
  <c r="H278" i="31"/>
  <c r="G278" i="31"/>
  <c r="F278" i="31"/>
  <c r="E278" i="31"/>
  <c r="D278" i="31"/>
  <c r="C278" i="31"/>
  <c r="AX277" i="31"/>
  <c r="AW277" i="31"/>
  <c r="AV277" i="31"/>
  <c r="AU277" i="31"/>
  <c r="AT277" i="31"/>
  <c r="AS277" i="31"/>
  <c r="AR277" i="31"/>
  <c r="AQ277" i="31"/>
  <c r="AP277" i="31"/>
  <c r="AO277" i="31"/>
  <c r="AN277" i="31"/>
  <c r="AM277" i="31"/>
  <c r="AL277" i="31"/>
  <c r="AK277" i="31"/>
  <c r="AJ277" i="31"/>
  <c r="AI277" i="31"/>
  <c r="AH277" i="31"/>
  <c r="AG277" i="31"/>
  <c r="AF277" i="31"/>
  <c r="AE277" i="31"/>
  <c r="AD277" i="31"/>
  <c r="AC277" i="31"/>
  <c r="AB277" i="31"/>
  <c r="AA277" i="31"/>
  <c r="Z277" i="31"/>
  <c r="Y277" i="31"/>
  <c r="X277" i="31"/>
  <c r="W277" i="31"/>
  <c r="V277" i="31"/>
  <c r="U277" i="31"/>
  <c r="T277" i="31"/>
  <c r="S277" i="31"/>
  <c r="R277" i="31"/>
  <c r="Q277" i="31"/>
  <c r="P277" i="31"/>
  <c r="O277" i="31"/>
  <c r="N277" i="31"/>
  <c r="M277" i="31"/>
  <c r="L277" i="31"/>
  <c r="K277" i="31"/>
  <c r="J277" i="31"/>
  <c r="I277" i="31"/>
  <c r="H277" i="31"/>
  <c r="G277" i="31"/>
  <c r="F277" i="31"/>
  <c r="E277" i="31"/>
  <c r="D277" i="31"/>
  <c r="C277" i="31"/>
  <c r="AX276" i="31"/>
  <c r="AW276" i="31"/>
  <c r="AV276" i="31"/>
  <c r="AU276" i="31"/>
  <c r="AT276" i="31"/>
  <c r="AS276" i="31"/>
  <c r="AR276" i="31"/>
  <c r="AQ276" i="31"/>
  <c r="AP276" i="31"/>
  <c r="AO276" i="31"/>
  <c r="AN276" i="31"/>
  <c r="AM276" i="31"/>
  <c r="AL276" i="31"/>
  <c r="AK276" i="31"/>
  <c r="AJ276" i="31"/>
  <c r="AI276" i="31"/>
  <c r="AH276" i="31"/>
  <c r="AG276" i="31"/>
  <c r="AF276" i="31"/>
  <c r="AE276" i="31"/>
  <c r="AD276" i="31"/>
  <c r="AC276" i="31"/>
  <c r="AB276" i="31"/>
  <c r="AA276" i="31"/>
  <c r="Z276" i="31"/>
  <c r="Y276" i="31"/>
  <c r="X276" i="31"/>
  <c r="W276" i="31"/>
  <c r="V276" i="31"/>
  <c r="U276" i="31"/>
  <c r="T276" i="31"/>
  <c r="S276" i="31"/>
  <c r="R276" i="31"/>
  <c r="Q276" i="31"/>
  <c r="P276" i="31"/>
  <c r="O276" i="31"/>
  <c r="N276" i="31"/>
  <c r="M276" i="31"/>
  <c r="L276" i="31"/>
  <c r="K276" i="31"/>
  <c r="J276" i="31"/>
  <c r="I276" i="31"/>
  <c r="H276" i="31"/>
  <c r="G276" i="31"/>
  <c r="F276" i="31"/>
  <c r="E276" i="31"/>
  <c r="D276" i="31"/>
  <c r="C276" i="31"/>
  <c r="AX275" i="31"/>
  <c r="AW275" i="31"/>
  <c r="AV275" i="31"/>
  <c r="AU275" i="31"/>
  <c r="AT275" i="31"/>
  <c r="AS275" i="31"/>
  <c r="AR275" i="31"/>
  <c r="AQ275" i="31"/>
  <c r="AP275" i="31"/>
  <c r="AO275" i="31"/>
  <c r="AN275" i="31"/>
  <c r="AM275" i="31"/>
  <c r="AL275" i="31"/>
  <c r="AK275" i="31"/>
  <c r="AJ275" i="31"/>
  <c r="AI275" i="31"/>
  <c r="AH275" i="31"/>
  <c r="AG275" i="31"/>
  <c r="AF275" i="31"/>
  <c r="AE275" i="31"/>
  <c r="AD275" i="31"/>
  <c r="AC275" i="31"/>
  <c r="AB275" i="31"/>
  <c r="AA275" i="31"/>
  <c r="Z275" i="31"/>
  <c r="Y275" i="31"/>
  <c r="X275" i="31"/>
  <c r="W275" i="31"/>
  <c r="V275" i="31"/>
  <c r="U275" i="31"/>
  <c r="T275" i="31"/>
  <c r="S275" i="31"/>
  <c r="R275" i="31"/>
  <c r="Q275" i="31"/>
  <c r="P275" i="31"/>
  <c r="O275" i="31"/>
  <c r="N275" i="31"/>
  <c r="M275" i="31"/>
  <c r="L275" i="31"/>
  <c r="K275" i="31"/>
  <c r="J275" i="31"/>
  <c r="I275" i="31"/>
  <c r="H275" i="31"/>
  <c r="G275" i="31"/>
  <c r="F275" i="31"/>
  <c r="E275" i="31"/>
  <c r="D275" i="31"/>
  <c r="C275" i="31"/>
  <c r="AX274" i="31"/>
  <c r="AW274" i="31"/>
  <c r="AV274" i="31"/>
  <c r="AV332" i="31" s="1"/>
  <c r="AU274" i="31"/>
  <c r="AT274" i="31"/>
  <c r="AS274" i="31"/>
  <c r="AR274" i="31"/>
  <c r="AR332" i="31" s="1"/>
  <c r="AQ274" i="31"/>
  <c r="AP274" i="31"/>
  <c r="AO274" i="31"/>
  <c r="AN274" i="31"/>
  <c r="AN332" i="31" s="1"/>
  <c r="AM274" i="31"/>
  <c r="AL274" i="31"/>
  <c r="AK274" i="31"/>
  <c r="AJ274" i="31"/>
  <c r="AJ332" i="31" s="1"/>
  <c r="AI274" i="31"/>
  <c r="AH274" i="31"/>
  <c r="AG274" i="31"/>
  <c r="AF274" i="31"/>
  <c r="AF332" i="31" s="1"/>
  <c r="AE274" i="31"/>
  <c r="AD274" i="31"/>
  <c r="AC274" i="31"/>
  <c r="AB274" i="31"/>
  <c r="AB332" i="31" s="1"/>
  <c r="AA274" i="31"/>
  <c r="Z274" i="31"/>
  <c r="Y274" i="31"/>
  <c r="X274" i="31"/>
  <c r="X332" i="31" s="1"/>
  <c r="W274" i="31"/>
  <c r="V274" i="31"/>
  <c r="U274" i="31"/>
  <c r="T274" i="31"/>
  <c r="T332" i="31" s="1"/>
  <c r="S274" i="31"/>
  <c r="R274" i="31"/>
  <c r="Q274" i="31"/>
  <c r="P274" i="31"/>
  <c r="P332" i="31" s="1"/>
  <c r="O274" i="31"/>
  <c r="N274" i="31"/>
  <c r="M274" i="31"/>
  <c r="L274" i="31"/>
  <c r="L332" i="31" s="1"/>
  <c r="K274" i="31"/>
  <c r="J274" i="31"/>
  <c r="I274" i="31"/>
  <c r="H274" i="31"/>
  <c r="H332" i="31" s="1"/>
  <c r="G274" i="31"/>
  <c r="F274" i="31"/>
  <c r="E274" i="31"/>
  <c r="D274" i="31"/>
  <c r="D332" i="31" s="1"/>
  <c r="C274" i="31"/>
  <c r="AX273" i="31"/>
  <c r="AW273" i="31"/>
  <c r="AW331" i="31" s="1"/>
  <c r="AV273" i="31"/>
  <c r="AU273" i="31"/>
  <c r="AT273" i="31"/>
  <c r="AS273" i="31"/>
  <c r="AS331" i="31" s="1"/>
  <c r="AR273" i="31"/>
  <c r="AQ273" i="31"/>
  <c r="AP273" i="31"/>
  <c r="AO273" i="31"/>
  <c r="AO331" i="31" s="1"/>
  <c r="AN273" i="31"/>
  <c r="AM273" i="31"/>
  <c r="AL273" i="31"/>
  <c r="AK273" i="31"/>
  <c r="AK331" i="31" s="1"/>
  <c r="AJ273" i="31"/>
  <c r="AI273" i="31"/>
  <c r="AH273" i="31"/>
  <c r="AG273" i="31"/>
  <c r="AG331" i="31" s="1"/>
  <c r="AF273" i="31"/>
  <c r="AE273" i="31"/>
  <c r="AD273" i="31"/>
  <c r="AC273" i="31"/>
  <c r="AC331" i="31" s="1"/>
  <c r="AB273" i="31"/>
  <c r="AA273" i="31"/>
  <c r="Z273" i="31"/>
  <c r="Y273" i="31"/>
  <c r="Y331" i="31" s="1"/>
  <c r="X273" i="31"/>
  <c r="W273" i="31"/>
  <c r="V273" i="31"/>
  <c r="U273" i="31"/>
  <c r="U331" i="31" s="1"/>
  <c r="T273" i="31"/>
  <c r="S273" i="31"/>
  <c r="R273" i="31"/>
  <c r="Q273" i="31"/>
  <c r="Q331" i="31" s="1"/>
  <c r="P273" i="31"/>
  <c r="O273" i="31"/>
  <c r="N273" i="31"/>
  <c r="M273" i="31"/>
  <c r="M331" i="31" s="1"/>
  <c r="L273" i="31"/>
  <c r="K273" i="31"/>
  <c r="J273" i="31"/>
  <c r="I273" i="31"/>
  <c r="I331" i="31" s="1"/>
  <c r="H273" i="31"/>
  <c r="G273" i="31"/>
  <c r="F273" i="31"/>
  <c r="E273" i="31"/>
  <c r="E331" i="31" s="1"/>
  <c r="D273" i="31"/>
  <c r="C273" i="31"/>
  <c r="AX272" i="31"/>
  <c r="AW272" i="31"/>
  <c r="AV272" i="31"/>
  <c r="AU272" i="31"/>
  <c r="AT272" i="31"/>
  <c r="AT330" i="31" s="1"/>
  <c r="AS272" i="31"/>
  <c r="AR272" i="31"/>
  <c r="AQ272" i="31"/>
  <c r="AP272" i="31"/>
  <c r="AO272" i="31"/>
  <c r="AN272" i="31"/>
  <c r="AM272" i="31"/>
  <c r="AL272" i="31"/>
  <c r="AK272" i="31"/>
  <c r="AJ272" i="31"/>
  <c r="AI272" i="31"/>
  <c r="AH272" i="31"/>
  <c r="AG272" i="31"/>
  <c r="AF272" i="31"/>
  <c r="AE272" i="31"/>
  <c r="AD272" i="31"/>
  <c r="AD330" i="31" s="1"/>
  <c r="AC272" i="31"/>
  <c r="AB272" i="31"/>
  <c r="AA272" i="31"/>
  <c r="Z272" i="31"/>
  <c r="Y272" i="31"/>
  <c r="X272" i="31"/>
  <c r="W272" i="31"/>
  <c r="V272" i="31"/>
  <c r="U272" i="31"/>
  <c r="T272" i="31"/>
  <c r="S272" i="31"/>
  <c r="R272" i="31"/>
  <c r="Q272" i="31"/>
  <c r="P272" i="31"/>
  <c r="O272" i="31"/>
  <c r="N272" i="31"/>
  <c r="N330" i="31" s="1"/>
  <c r="M272" i="31"/>
  <c r="L272" i="31"/>
  <c r="K272" i="31"/>
  <c r="J272" i="31"/>
  <c r="I272" i="31"/>
  <c r="H272" i="31"/>
  <c r="G272" i="31"/>
  <c r="F272" i="31"/>
  <c r="E272" i="31"/>
  <c r="D272" i="31"/>
  <c r="C272" i="31"/>
  <c r="G271" i="31"/>
  <c r="AX270" i="31"/>
  <c r="AW270" i="31"/>
  <c r="AV270" i="31"/>
  <c r="AV328" i="31" s="1"/>
  <c r="AU270" i="31"/>
  <c r="AT270" i="31"/>
  <c r="AS270" i="31"/>
  <c r="AR270" i="31"/>
  <c r="AR328" i="31" s="1"/>
  <c r="AQ270" i="31"/>
  <c r="AP270" i="31"/>
  <c r="AO270" i="31"/>
  <c r="AN270" i="31"/>
  <c r="AN328" i="31" s="1"/>
  <c r="AM270" i="31"/>
  <c r="AL270" i="31"/>
  <c r="AK270" i="31"/>
  <c r="AJ270" i="31"/>
  <c r="AJ328" i="31" s="1"/>
  <c r="AI270" i="31"/>
  <c r="AH270" i="31"/>
  <c r="AG270" i="31"/>
  <c r="AF270" i="31"/>
  <c r="AF328" i="31" s="1"/>
  <c r="AE270" i="31"/>
  <c r="AD270" i="31"/>
  <c r="AC270" i="31"/>
  <c r="AB270" i="31"/>
  <c r="AB328" i="31" s="1"/>
  <c r="AA270" i="31"/>
  <c r="Z270" i="31"/>
  <c r="Y270" i="31"/>
  <c r="X270" i="31"/>
  <c r="X328" i="31" s="1"/>
  <c r="W270" i="31"/>
  <c r="V270" i="31"/>
  <c r="U270" i="31"/>
  <c r="T270" i="31"/>
  <c r="T328" i="31" s="1"/>
  <c r="S270" i="31"/>
  <c r="R270" i="31"/>
  <c r="Q270" i="31"/>
  <c r="P270" i="31"/>
  <c r="P328" i="31" s="1"/>
  <c r="O270" i="31"/>
  <c r="N270" i="31"/>
  <c r="M270" i="31"/>
  <c r="L270" i="31"/>
  <c r="L328" i="31" s="1"/>
  <c r="K270" i="31"/>
  <c r="J270" i="31"/>
  <c r="I270" i="31"/>
  <c r="H270" i="31"/>
  <c r="H328" i="31" s="1"/>
  <c r="G270" i="31"/>
  <c r="F270" i="31"/>
  <c r="E270" i="31"/>
  <c r="D270" i="31"/>
  <c r="D328" i="31" s="1"/>
  <c r="C270" i="31"/>
  <c r="AX269" i="31"/>
  <c r="AW269" i="31"/>
  <c r="AW327" i="31" s="1"/>
  <c r="AV269" i="31"/>
  <c r="AU269" i="31"/>
  <c r="AT269" i="31"/>
  <c r="AS269" i="31"/>
  <c r="AS327" i="31" s="1"/>
  <c r="AR269" i="31"/>
  <c r="AQ269" i="31"/>
  <c r="AP269" i="31"/>
  <c r="AO269" i="31"/>
  <c r="AO327" i="31" s="1"/>
  <c r="AN269" i="31"/>
  <c r="AM269" i="31"/>
  <c r="AL269" i="31"/>
  <c r="AK269" i="31"/>
  <c r="AK327" i="31" s="1"/>
  <c r="AJ269" i="31"/>
  <c r="AI269" i="31"/>
  <c r="AH269" i="31"/>
  <c r="AG269" i="31"/>
  <c r="AG327" i="31" s="1"/>
  <c r="AF269" i="31"/>
  <c r="AE269" i="31"/>
  <c r="AD269" i="31"/>
  <c r="AC269" i="31"/>
  <c r="AC327" i="31" s="1"/>
  <c r="AB269" i="31"/>
  <c r="AA269" i="31"/>
  <c r="Z269" i="31"/>
  <c r="Y269" i="31"/>
  <c r="Y327" i="31" s="1"/>
  <c r="X269" i="31"/>
  <c r="W269" i="31"/>
  <c r="V269" i="31"/>
  <c r="U269" i="31"/>
  <c r="U327" i="31" s="1"/>
  <c r="T269" i="31"/>
  <c r="S269" i="31"/>
  <c r="R269" i="31"/>
  <c r="Q269" i="31"/>
  <c r="Q327" i="31" s="1"/>
  <c r="P269" i="31"/>
  <c r="O269" i="31"/>
  <c r="N269" i="31"/>
  <c r="M269" i="31"/>
  <c r="M327" i="31" s="1"/>
  <c r="L269" i="31"/>
  <c r="K269" i="31"/>
  <c r="J269" i="31"/>
  <c r="I269" i="31"/>
  <c r="I327" i="31" s="1"/>
  <c r="H269" i="31"/>
  <c r="G269" i="31"/>
  <c r="F269" i="31"/>
  <c r="E269" i="31"/>
  <c r="E327" i="31" s="1"/>
  <c r="D269" i="31"/>
  <c r="C269" i="31"/>
  <c r="AX268" i="31"/>
  <c r="AX326" i="31" s="1"/>
  <c r="AW268" i="31"/>
  <c r="AV268" i="31"/>
  <c r="AU268" i="31"/>
  <c r="AT268" i="31"/>
  <c r="AT326" i="31" s="1"/>
  <c r="AS268" i="31"/>
  <c r="AR268" i="31"/>
  <c r="AQ268" i="31"/>
  <c r="AP268" i="31"/>
  <c r="AP326" i="31" s="1"/>
  <c r="AO268" i="31"/>
  <c r="AN268" i="31"/>
  <c r="AM268" i="31"/>
  <c r="AL268" i="31"/>
  <c r="AL326" i="31" s="1"/>
  <c r="AK268" i="31"/>
  <c r="AJ268" i="31"/>
  <c r="AI268" i="31"/>
  <c r="AH268" i="31"/>
  <c r="AH326" i="31" s="1"/>
  <c r="AG268" i="31"/>
  <c r="AF268" i="31"/>
  <c r="AE268" i="31"/>
  <c r="AD268" i="31"/>
  <c r="AD326" i="31" s="1"/>
  <c r="AC268" i="31"/>
  <c r="AB268" i="31"/>
  <c r="AA268" i="31"/>
  <c r="Z268" i="31"/>
  <c r="Z326" i="31" s="1"/>
  <c r="Y268" i="31"/>
  <c r="X268" i="31"/>
  <c r="W268" i="31"/>
  <c r="V268" i="31"/>
  <c r="V326" i="31" s="1"/>
  <c r="U268" i="31"/>
  <c r="T268" i="31"/>
  <c r="S268" i="31"/>
  <c r="R268" i="31"/>
  <c r="R326" i="31" s="1"/>
  <c r="Q268" i="31"/>
  <c r="P268" i="31"/>
  <c r="O268" i="31"/>
  <c r="N268" i="31"/>
  <c r="N326" i="31" s="1"/>
  <c r="M268" i="31"/>
  <c r="L268" i="31"/>
  <c r="K268" i="31"/>
  <c r="J268" i="31"/>
  <c r="J326" i="31" s="1"/>
  <c r="I268" i="31"/>
  <c r="H268" i="31"/>
  <c r="G268" i="31"/>
  <c r="F268" i="31"/>
  <c r="F326" i="31" s="1"/>
  <c r="E268" i="31"/>
  <c r="D268" i="31"/>
  <c r="C268" i="31"/>
  <c r="AX267" i="31"/>
  <c r="AW267" i="31"/>
  <c r="AV267" i="31"/>
  <c r="AU267" i="31"/>
  <c r="AU325" i="31" s="1"/>
  <c r="AT267" i="31"/>
  <c r="AS267" i="31"/>
  <c r="AR267" i="31"/>
  <c r="AQ267" i="31"/>
  <c r="AQ325" i="31" s="1"/>
  <c r="AP267" i="31"/>
  <c r="AO267" i="31"/>
  <c r="AN267" i="31"/>
  <c r="AM267" i="31"/>
  <c r="AM325" i="31" s="1"/>
  <c r="AL267" i="31"/>
  <c r="AK267" i="31"/>
  <c r="AJ267" i="31"/>
  <c r="AI267" i="31"/>
  <c r="AI325" i="31" s="1"/>
  <c r="AH267" i="31"/>
  <c r="AG267" i="31"/>
  <c r="AF267" i="31"/>
  <c r="AE267" i="31"/>
  <c r="AD267" i="31"/>
  <c r="AC267" i="31"/>
  <c r="AB267" i="31"/>
  <c r="AA267" i="31"/>
  <c r="Z267" i="31"/>
  <c r="Y267" i="31"/>
  <c r="X267" i="31"/>
  <c r="W267" i="31"/>
  <c r="V267" i="31"/>
  <c r="U267" i="31"/>
  <c r="T267" i="31"/>
  <c r="S267" i="31"/>
  <c r="R267" i="31"/>
  <c r="Q267" i="31"/>
  <c r="P267" i="31"/>
  <c r="O267" i="31"/>
  <c r="N267" i="31"/>
  <c r="M267" i="31"/>
  <c r="L267" i="31"/>
  <c r="K267" i="31"/>
  <c r="J267" i="31"/>
  <c r="I267" i="31"/>
  <c r="H267" i="31"/>
  <c r="G267" i="31"/>
  <c r="F267" i="31"/>
  <c r="E267" i="31"/>
  <c r="D267" i="31"/>
  <c r="C267" i="31"/>
  <c r="AX266" i="31"/>
  <c r="AW266" i="31"/>
  <c r="AV266" i="31"/>
  <c r="AU266" i="31"/>
  <c r="AT266" i="31"/>
  <c r="AS266" i="31"/>
  <c r="AR266" i="31"/>
  <c r="AQ266" i="31"/>
  <c r="AP266" i="31"/>
  <c r="AO266" i="31"/>
  <c r="AN266" i="31"/>
  <c r="AM266" i="31"/>
  <c r="AL266" i="31"/>
  <c r="AK266" i="31"/>
  <c r="AJ266" i="31"/>
  <c r="AI266" i="31"/>
  <c r="AH266" i="31"/>
  <c r="AG266" i="31"/>
  <c r="AF266" i="31"/>
  <c r="AE266" i="31"/>
  <c r="AD266" i="31"/>
  <c r="AC266" i="31"/>
  <c r="AB266" i="31"/>
  <c r="AA266" i="31"/>
  <c r="Z266" i="31"/>
  <c r="Y266" i="31"/>
  <c r="X266" i="31"/>
  <c r="W266" i="31"/>
  <c r="V266" i="31"/>
  <c r="U266" i="31"/>
  <c r="T266" i="31"/>
  <c r="S266" i="31"/>
  <c r="R266" i="31"/>
  <c r="Q266" i="31"/>
  <c r="P266" i="31"/>
  <c r="O266" i="31"/>
  <c r="N266" i="31"/>
  <c r="M266" i="31"/>
  <c r="L266" i="31"/>
  <c r="K266" i="31"/>
  <c r="J266" i="31"/>
  <c r="I266" i="31"/>
  <c r="H266" i="31"/>
  <c r="G266" i="31"/>
  <c r="F266" i="31"/>
  <c r="E266" i="31"/>
  <c r="D266" i="31"/>
  <c r="C266" i="31"/>
  <c r="AX265" i="31"/>
  <c r="AW265" i="31"/>
  <c r="AV265" i="31"/>
  <c r="AU265" i="31"/>
  <c r="AT265" i="31"/>
  <c r="AS265" i="31"/>
  <c r="AR265" i="31"/>
  <c r="AQ265" i="31"/>
  <c r="AP265" i="31"/>
  <c r="AO265" i="31"/>
  <c r="AN265" i="31"/>
  <c r="AM265" i="31"/>
  <c r="AL265" i="31"/>
  <c r="AK265" i="31"/>
  <c r="AJ265" i="31"/>
  <c r="AI265" i="31"/>
  <c r="AH265" i="31"/>
  <c r="AG265" i="31"/>
  <c r="AF265" i="31"/>
  <c r="AE265" i="31"/>
  <c r="AD265" i="31"/>
  <c r="AC265" i="31"/>
  <c r="AB265" i="31"/>
  <c r="AA265" i="31"/>
  <c r="Z265" i="31"/>
  <c r="Y265" i="31"/>
  <c r="X265" i="31"/>
  <c r="W265" i="31"/>
  <c r="V265" i="31"/>
  <c r="U265" i="31"/>
  <c r="T265" i="31"/>
  <c r="S265" i="31"/>
  <c r="R265" i="31"/>
  <c r="Q265" i="31"/>
  <c r="P265" i="31"/>
  <c r="O265" i="31"/>
  <c r="N265" i="31"/>
  <c r="M265" i="31"/>
  <c r="L265" i="31"/>
  <c r="K265" i="31"/>
  <c r="J265" i="31"/>
  <c r="I265" i="31"/>
  <c r="H265" i="31"/>
  <c r="G265" i="31"/>
  <c r="F265" i="31"/>
  <c r="E265" i="31"/>
  <c r="D265" i="31"/>
  <c r="C265" i="31"/>
  <c r="AX264" i="31"/>
  <c r="AW264" i="31"/>
  <c r="AV264" i="31"/>
  <c r="AU264" i="31"/>
  <c r="AT264" i="31"/>
  <c r="AS264" i="31"/>
  <c r="AR264" i="31"/>
  <c r="AQ264" i="31"/>
  <c r="AP264" i="31"/>
  <c r="AO264" i="31"/>
  <c r="AN264" i="31"/>
  <c r="AM264" i="31"/>
  <c r="AL264" i="31"/>
  <c r="AK264" i="31"/>
  <c r="AJ264" i="31"/>
  <c r="AI264" i="31"/>
  <c r="AH264" i="31"/>
  <c r="AG264" i="31"/>
  <c r="AF264" i="31"/>
  <c r="AE264" i="31"/>
  <c r="AD264" i="31"/>
  <c r="AC264" i="31"/>
  <c r="AB264" i="31"/>
  <c r="AA264" i="31"/>
  <c r="Z264" i="31"/>
  <c r="Y264" i="31"/>
  <c r="X264" i="31"/>
  <c r="W264" i="31"/>
  <c r="V264" i="31"/>
  <c r="U264" i="31"/>
  <c r="U322" i="31" s="1"/>
  <c r="T264" i="31"/>
  <c r="S264" i="31"/>
  <c r="R264" i="31"/>
  <c r="Q264" i="31"/>
  <c r="P264" i="31"/>
  <c r="O264" i="31"/>
  <c r="N264" i="31"/>
  <c r="M264" i="31"/>
  <c r="L264" i="31"/>
  <c r="K264" i="31"/>
  <c r="J264" i="31"/>
  <c r="I264" i="31"/>
  <c r="H264" i="31"/>
  <c r="G264" i="31"/>
  <c r="F264" i="31"/>
  <c r="E264" i="31"/>
  <c r="D264" i="31"/>
  <c r="C264" i="31"/>
  <c r="AX263" i="31"/>
  <c r="AW263" i="31"/>
  <c r="AV263" i="31"/>
  <c r="AU263" i="31"/>
  <c r="AT263" i="31"/>
  <c r="AS263" i="31"/>
  <c r="AR263" i="31"/>
  <c r="AQ263" i="31"/>
  <c r="AP263" i="31"/>
  <c r="AO263" i="31"/>
  <c r="AN263" i="31"/>
  <c r="AM263" i="31"/>
  <c r="AL263" i="31"/>
  <c r="AK263" i="31"/>
  <c r="AJ263" i="31"/>
  <c r="AI263" i="31"/>
  <c r="AH263" i="31"/>
  <c r="AG263" i="31"/>
  <c r="AF263" i="31"/>
  <c r="AE263" i="31"/>
  <c r="AD263" i="31"/>
  <c r="AC263" i="31"/>
  <c r="AB263" i="31"/>
  <c r="AA263" i="31"/>
  <c r="Z263" i="31"/>
  <c r="Y263" i="31"/>
  <c r="X263" i="31"/>
  <c r="W263" i="31"/>
  <c r="V263" i="31"/>
  <c r="U263" i="31"/>
  <c r="T263" i="31"/>
  <c r="S263" i="31"/>
  <c r="R263" i="31"/>
  <c r="Q263" i="31"/>
  <c r="P263" i="31"/>
  <c r="O263" i="31"/>
  <c r="N263" i="31"/>
  <c r="M263" i="31"/>
  <c r="L263" i="31"/>
  <c r="K263" i="31"/>
  <c r="J263" i="31"/>
  <c r="I263" i="31"/>
  <c r="H263" i="31"/>
  <c r="G263" i="31"/>
  <c r="F263" i="31"/>
  <c r="F321" i="31" s="1"/>
  <c r="E263" i="31"/>
  <c r="D263" i="31"/>
  <c r="C263" i="31"/>
  <c r="AX262" i="31"/>
  <c r="AW262" i="31"/>
  <c r="AV262" i="31"/>
  <c r="AU262" i="31"/>
  <c r="AT262" i="31"/>
  <c r="AS262" i="31"/>
  <c r="AR262" i="31"/>
  <c r="AQ262" i="31"/>
  <c r="AP262" i="31"/>
  <c r="AO262" i="31"/>
  <c r="AN262" i="31"/>
  <c r="AM262" i="31"/>
  <c r="AL262" i="31"/>
  <c r="AK262" i="31"/>
  <c r="AJ262" i="31"/>
  <c r="AI262" i="31"/>
  <c r="AH262" i="31"/>
  <c r="AG262" i="31"/>
  <c r="AF262" i="31"/>
  <c r="AE262" i="31"/>
  <c r="AD262" i="31"/>
  <c r="AC262" i="31"/>
  <c r="AB262" i="31"/>
  <c r="AA262" i="31"/>
  <c r="Z262" i="31"/>
  <c r="Y262" i="31"/>
  <c r="X262" i="31"/>
  <c r="W262" i="31"/>
  <c r="V262" i="31"/>
  <c r="U262" i="31"/>
  <c r="T262" i="31"/>
  <c r="S262" i="31"/>
  <c r="R262" i="31"/>
  <c r="Q262" i="31"/>
  <c r="P262" i="31"/>
  <c r="O262" i="31"/>
  <c r="N262" i="31"/>
  <c r="M262" i="31"/>
  <c r="L262" i="31"/>
  <c r="K262" i="31"/>
  <c r="J262" i="31"/>
  <c r="I262" i="31"/>
  <c r="H262" i="31"/>
  <c r="G262" i="31"/>
  <c r="F262" i="31"/>
  <c r="E262" i="31"/>
  <c r="D262" i="31"/>
  <c r="C262" i="31"/>
  <c r="AX261" i="31"/>
  <c r="AW261" i="31"/>
  <c r="AV261" i="31"/>
  <c r="AU261" i="31"/>
  <c r="AT261" i="31"/>
  <c r="AS261" i="31"/>
  <c r="AR261" i="31"/>
  <c r="AQ261" i="31"/>
  <c r="AP261" i="31"/>
  <c r="AO261" i="31"/>
  <c r="AN261" i="31"/>
  <c r="AM261" i="31"/>
  <c r="AL261" i="31"/>
  <c r="AK261" i="31"/>
  <c r="AJ261" i="31"/>
  <c r="AI261" i="31"/>
  <c r="AH261" i="31"/>
  <c r="AG261" i="31"/>
  <c r="AF261" i="31"/>
  <c r="AE261" i="31"/>
  <c r="AD261" i="31"/>
  <c r="AC261" i="31"/>
  <c r="AB261" i="31"/>
  <c r="AA261" i="31"/>
  <c r="Z261" i="31"/>
  <c r="Y261" i="31"/>
  <c r="X261" i="31"/>
  <c r="W261" i="31"/>
  <c r="V261" i="31"/>
  <c r="U261" i="31"/>
  <c r="T261" i="31"/>
  <c r="S261" i="31"/>
  <c r="R261" i="31"/>
  <c r="Q261" i="31"/>
  <c r="P261" i="31"/>
  <c r="O261" i="31"/>
  <c r="N261" i="31"/>
  <c r="M261" i="31"/>
  <c r="L261" i="31"/>
  <c r="K261" i="31"/>
  <c r="J261" i="31"/>
  <c r="I261" i="31"/>
  <c r="H261" i="31"/>
  <c r="G261" i="31"/>
  <c r="F261" i="31"/>
  <c r="E261" i="31"/>
  <c r="D261" i="31"/>
  <c r="C261" i="31"/>
  <c r="AX260" i="31"/>
  <c r="AW260" i="31"/>
  <c r="AV260" i="31"/>
  <c r="AU260" i="31"/>
  <c r="AT260" i="31"/>
  <c r="AS260" i="31"/>
  <c r="AR260" i="31"/>
  <c r="AQ260" i="31"/>
  <c r="AP260" i="31"/>
  <c r="AO260" i="31"/>
  <c r="AN260" i="31"/>
  <c r="AM260" i="31"/>
  <c r="AL260" i="31"/>
  <c r="AK260" i="31"/>
  <c r="AJ260" i="31"/>
  <c r="AI260" i="31"/>
  <c r="AH260" i="31"/>
  <c r="AG260" i="31"/>
  <c r="AF260" i="31"/>
  <c r="AE260" i="31"/>
  <c r="AD260" i="31"/>
  <c r="AC260" i="31"/>
  <c r="AB260" i="31"/>
  <c r="AA260" i="31"/>
  <c r="Z260" i="31"/>
  <c r="Y260" i="31"/>
  <c r="X260" i="31"/>
  <c r="W260" i="31"/>
  <c r="V260" i="31"/>
  <c r="U260" i="31"/>
  <c r="T260" i="31"/>
  <c r="S260" i="31"/>
  <c r="R260" i="31"/>
  <c r="Q260" i="31"/>
  <c r="P260" i="31"/>
  <c r="O260" i="31"/>
  <c r="N260" i="31"/>
  <c r="M260" i="31"/>
  <c r="L260" i="31"/>
  <c r="K260" i="31"/>
  <c r="J260" i="31"/>
  <c r="I260" i="31"/>
  <c r="H260" i="31"/>
  <c r="G260" i="31"/>
  <c r="F260" i="31"/>
  <c r="E260" i="31"/>
  <c r="D260" i="31"/>
  <c r="C260" i="31"/>
  <c r="AX259" i="31"/>
  <c r="AW259" i="31"/>
  <c r="AV259" i="31"/>
  <c r="AU259" i="31"/>
  <c r="AT259" i="31"/>
  <c r="AS259" i="31"/>
  <c r="AR259" i="31"/>
  <c r="AQ259" i="31"/>
  <c r="AP259" i="31"/>
  <c r="AO259" i="31"/>
  <c r="AN259" i="31"/>
  <c r="AM259" i="31"/>
  <c r="AM271" i="31" s="1"/>
  <c r="AL259" i="31"/>
  <c r="AK259" i="31"/>
  <c r="AJ259" i="31"/>
  <c r="AI259" i="31"/>
  <c r="AH259" i="31"/>
  <c r="AG259" i="31"/>
  <c r="AF259" i="31"/>
  <c r="AE259" i="31"/>
  <c r="AD259" i="31"/>
  <c r="AC259" i="31"/>
  <c r="AB259" i="31"/>
  <c r="AA259" i="31"/>
  <c r="Z259" i="31"/>
  <c r="Y259" i="31"/>
  <c r="X259" i="31"/>
  <c r="W259" i="31"/>
  <c r="W271" i="31" s="1"/>
  <c r="V259" i="31"/>
  <c r="U259" i="31"/>
  <c r="T259" i="31"/>
  <c r="S259" i="31"/>
  <c r="R259" i="31"/>
  <c r="Q259" i="31"/>
  <c r="P259" i="31"/>
  <c r="O259" i="31"/>
  <c r="N259" i="31"/>
  <c r="M259" i="31"/>
  <c r="L259" i="31"/>
  <c r="K259" i="31"/>
  <c r="J259" i="31"/>
  <c r="I259" i="31"/>
  <c r="H259" i="31"/>
  <c r="G259" i="31"/>
  <c r="F259" i="31"/>
  <c r="E259" i="31"/>
  <c r="D259" i="31"/>
  <c r="C259" i="31"/>
  <c r="AX255" i="31"/>
  <c r="AW255" i="31"/>
  <c r="AV255" i="31"/>
  <c r="AU255" i="31"/>
  <c r="AU315" i="31" s="1"/>
  <c r="AT255" i="31"/>
  <c r="AS255" i="31"/>
  <c r="AR255" i="31"/>
  <c r="AQ255" i="31"/>
  <c r="AQ315" i="31" s="1"/>
  <c r="AP255" i="31"/>
  <c r="AO255" i="31"/>
  <c r="AN255" i="31"/>
  <c r="AM255" i="31"/>
  <c r="AM315" i="31" s="1"/>
  <c r="AL255" i="31"/>
  <c r="AK255" i="31"/>
  <c r="AJ255" i="31"/>
  <c r="AI255" i="31"/>
  <c r="AI315" i="31" s="1"/>
  <c r="AH255" i="31"/>
  <c r="AG255" i="31"/>
  <c r="AF255" i="31"/>
  <c r="AE255" i="31"/>
  <c r="AE315" i="31" s="1"/>
  <c r="AD255" i="31"/>
  <c r="AC255" i="31"/>
  <c r="AB255" i="31"/>
  <c r="AA255" i="31"/>
  <c r="AA315" i="31" s="1"/>
  <c r="Z255" i="31"/>
  <c r="Y255" i="31"/>
  <c r="X255" i="31"/>
  <c r="W255" i="31"/>
  <c r="W315" i="31" s="1"/>
  <c r="V255" i="31"/>
  <c r="U255" i="31"/>
  <c r="T255" i="31"/>
  <c r="S255" i="31"/>
  <c r="S315" i="31" s="1"/>
  <c r="R255" i="31"/>
  <c r="Q255" i="31"/>
  <c r="P255" i="31"/>
  <c r="O255" i="31"/>
  <c r="O315" i="31" s="1"/>
  <c r="N255" i="31"/>
  <c r="M255" i="31"/>
  <c r="L255" i="31"/>
  <c r="K255" i="31"/>
  <c r="K315" i="31" s="1"/>
  <c r="J255" i="31"/>
  <c r="I255" i="31"/>
  <c r="H255" i="31"/>
  <c r="G255" i="31"/>
  <c r="G315" i="31" s="1"/>
  <c r="F255" i="31"/>
  <c r="E255" i="31"/>
  <c r="D255" i="31"/>
  <c r="C255" i="31"/>
  <c r="C315" i="31" s="1"/>
  <c r="AX254" i="31"/>
  <c r="AW254" i="31"/>
  <c r="AV254" i="31"/>
  <c r="AU254" i="31"/>
  <c r="AT254" i="31"/>
  <c r="AS254" i="31"/>
  <c r="AR254" i="31"/>
  <c r="AQ254" i="31"/>
  <c r="AP254" i="31"/>
  <c r="AO254" i="31"/>
  <c r="AN254" i="31"/>
  <c r="AM254" i="31"/>
  <c r="AL254" i="31"/>
  <c r="AK254" i="31"/>
  <c r="AJ254" i="31"/>
  <c r="AI254" i="31"/>
  <c r="AH254" i="31"/>
  <c r="AG254" i="31"/>
  <c r="AF254" i="31"/>
  <c r="AE254" i="31"/>
  <c r="AD254" i="31"/>
  <c r="AC254" i="31"/>
  <c r="AB254" i="31"/>
  <c r="AA254" i="31"/>
  <c r="Z254" i="31"/>
  <c r="Y254" i="31"/>
  <c r="X254" i="31"/>
  <c r="W254" i="31"/>
  <c r="V254" i="31"/>
  <c r="U254" i="31"/>
  <c r="T254" i="31"/>
  <c r="S254" i="31"/>
  <c r="R254" i="31"/>
  <c r="Q254" i="31"/>
  <c r="P254" i="31"/>
  <c r="O254" i="31"/>
  <c r="N254" i="31"/>
  <c r="M254" i="31"/>
  <c r="L254" i="31"/>
  <c r="K254" i="31"/>
  <c r="J254" i="31"/>
  <c r="I254" i="31"/>
  <c r="H254" i="31"/>
  <c r="G254" i="31"/>
  <c r="F254" i="31"/>
  <c r="E254" i="31"/>
  <c r="D254" i="31"/>
  <c r="C254" i="31"/>
  <c r="AX253" i="31"/>
  <c r="AW253" i="31"/>
  <c r="AV253" i="31"/>
  <c r="AU253" i="31"/>
  <c r="AT253" i="31"/>
  <c r="AS253" i="31"/>
  <c r="AR253" i="31"/>
  <c r="AQ253" i="31"/>
  <c r="AP253" i="31"/>
  <c r="AO253" i="31"/>
  <c r="AN253" i="31"/>
  <c r="AM253" i="31"/>
  <c r="AL253" i="31"/>
  <c r="AK253" i="31"/>
  <c r="AJ253" i="31"/>
  <c r="AI253" i="31"/>
  <c r="AH253" i="31"/>
  <c r="AG253" i="31"/>
  <c r="AF253" i="31"/>
  <c r="AE253" i="31"/>
  <c r="AD253" i="31"/>
  <c r="AC253" i="31"/>
  <c r="AB253" i="31"/>
  <c r="AA253" i="31"/>
  <c r="Z253" i="31"/>
  <c r="Y253" i="31"/>
  <c r="X253" i="31"/>
  <c r="W253" i="31"/>
  <c r="V253" i="31"/>
  <c r="U253" i="31"/>
  <c r="T253" i="31"/>
  <c r="S253" i="31"/>
  <c r="R253" i="31"/>
  <c r="Q253" i="31"/>
  <c r="P253" i="31"/>
  <c r="O253" i="31"/>
  <c r="N253" i="31"/>
  <c r="M253" i="31"/>
  <c r="L253" i="31"/>
  <c r="K253" i="31"/>
  <c r="J253" i="31"/>
  <c r="I253" i="31"/>
  <c r="H253" i="31"/>
  <c r="G253" i="31"/>
  <c r="F253" i="31"/>
  <c r="E253" i="31"/>
  <c r="D253" i="31"/>
  <c r="C253" i="31"/>
  <c r="AX252" i="31"/>
  <c r="AW252" i="31"/>
  <c r="AV252" i="31"/>
  <c r="AU252" i="31"/>
  <c r="AT252" i="31"/>
  <c r="AS252" i="31"/>
  <c r="AR252" i="31"/>
  <c r="AQ252" i="31"/>
  <c r="AP252" i="31"/>
  <c r="AO252" i="31"/>
  <c r="AN252" i="31"/>
  <c r="AM252" i="31"/>
  <c r="AL252" i="31"/>
  <c r="AK252" i="31"/>
  <c r="AJ252" i="31"/>
  <c r="AI252" i="31"/>
  <c r="AH252" i="31"/>
  <c r="AG252" i="31"/>
  <c r="AF252" i="31"/>
  <c r="AE252" i="31"/>
  <c r="AE312" i="31" s="1"/>
  <c r="AD252" i="31"/>
  <c r="AC252" i="31"/>
  <c r="AB252" i="31"/>
  <c r="AA252" i="31"/>
  <c r="AA312" i="31" s="1"/>
  <c r="Z252" i="31"/>
  <c r="Y252" i="31"/>
  <c r="X252" i="31"/>
  <c r="W252" i="31"/>
  <c r="W312" i="31" s="1"/>
  <c r="V252" i="31"/>
  <c r="U252" i="31"/>
  <c r="T252" i="31"/>
  <c r="S252" i="31"/>
  <c r="S312" i="31" s="1"/>
  <c r="R252" i="31"/>
  <c r="Q252" i="31"/>
  <c r="P252" i="31"/>
  <c r="O252" i="31"/>
  <c r="O312" i="31" s="1"/>
  <c r="N252" i="31"/>
  <c r="M252" i="31"/>
  <c r="L252" i="31"/>
  <c r="K252" i="31"/>
  <c r="K312" i="31" s="1"/>
  <c r="J252" i="31"/>
  <c r="I252" i="31"/>
  <c r="H252" i="31"/>
  <c r="G252" i="31"/>
  <c r="G312" i="31" s="1"/>
  <c r="F252" i="31"/>
  <c r="E252" i="31"/>
  <c r="D252" i="31"/>
  <c r="C252" i="31"/>
  <c r="C312" i="31" s="1"/>
  <c r="AX251" i="31"/>
  <c r="AW251" i="31"/>
  <c r="AV251" i="31"/>
  <c r="AV311" i="31" s="1"/>
  <c r="AU251" i="31"/>
  <c r="AT251" i="31"/>
  <c r="AS251" i="31"/>
  <c r="AR251" i="31"/>
  <c r="AR311" i="31" s="1"/>
  <c r="AQ251" i="31"/>
  <c r="AP251" i="31"/>
  <c r="AO251" i="31"/>
  <c r="AN251" i="31"/>
  <c r="AN311" i="31" s="1"/>
  <c r="AM251" i="31"/>
  <c r="AL251" i="31"/>
  <c r="AK251" i="31"/>
  <c r="AJ251" i="31"/>
  <c r="AJ311" i="31" s="1"/>
  <c r="AI251" i="31"/>
  <c r="AH251" i="31"/>
  <c r="AG251" i="31"/>
  <c r="AF251" i="31"/>
  <c r="AF311" i="31" s="1"/>
  <c r="AE251" i="31"/>
  <c r="AD251" i="31"/>
  <c r="AC251" i="31"/>
  <c r="AB251" i="31"/>
  <c r="AB311" i="31" s="1"/>
  <c r="AA251" i="31"/>
  <c r="Z251" i="31"/>
  <c r="Y251" i="31"/>
  <c r="X251" i="31"/>
  <c r="X311" i="31" s="1"/>
  <c r="W251" i="31"/>
  <c r="V251" i="31"/>
  <c r="U251" i="31"/>
  <c r="T251" i="31"/>
  <c r="T311" i="31" s="1"/>
  <c r="S251" i="31"/>
  <c r="R251" i="31"/>
  <c r="Q251" i="31"/>
  <c r="P251" i="31"/>
  <c r="P311" i="31" s="1"/>
  <c r="O251" i="31"/>
  <c r="N251" i="31"/>
  <c r="M251" i="31"/>
  <c r="L251" i="31"/>
  <c r="L311" i="31" s="1"/>
  <c r="K251" i="31"/>
  <c r="J251" i="31"/>
  <c r="I251" i="31"/>
  <c r="H251" i="31"/>
  <c r="H311" i="31" s="1"/>
  <c r="G251" i="31"/>
  <c r="F251" i="31"/>
  <c r="E251" i="31"/>
  <c r="D251" i="31"/>
  <c r="D311" i="31" s="1"/>
  <c r="C251" i="31"/>
  <c r="AX250" i="31"/>
  <c r="AW250" i="31"/>
  <c r="AW310" i="31" s="1"/>
  <c r="AV250" i="31"/>
  <c r="AU250" i="31"/>
  <c r="AT250" i="31"/>
  <c r="AS250" i="31"/>
  <c r="AS310" i="31" s="1"/>
  <c r="AR250" i="31"/>
  <c r="AQ250" i="31"/>
  <c r="AP250" i="31"/>
  <c r="AO250" i="31"/>
  <c r="AO310" i="31" s="1"/>
  <c r="AN250" i="31"/>
  <c r="AM250" i="31"/>
  <c r="AL250" i="31"/>
  <c r="AK250" i="31"/>
  <c r="AK310" i="31" s="1"/>
  <c r="AJ250" i="31"/>
  <c r="AI250" i="31"/>
  <c r="AH250" i="31"/>
  <c r="AG250" i="31"/>
  <c r="AG310" i="31" s="1"/>
  <c r="AF250" i="31"/>
  <c r="AE250" i="31"/>
  <c r="AD250" i="31"/>
  <c r="AC250" i="31"/>
  <c r="AC310" i="31" s="1"/>
  <c r="AB250" i="31"/>
  <c r="AA250" i="31"/>
  <c r="Z250" i="31"/>
  <c r="Y250" i="31"/>
  <c r="Y310" i="31" s="1"/>
  <c r="X250" i="31"/>
  <c r="W250" i="31"/>
  <c r="V250" i="31"/>
  <c r="U250" i="31"/>
  <c r="U310" i="31" s="1"/>
  <c r="T250" i="31"/>
  <c r="S250" i="31"/>
  <c r="R250" i="31"/>
  <c r="Q250" i="31"/>
  <c r="Q310" i="31" s="1"/>
  <c r="P250" i="31"/>
  <c r="O250" i="31"/>
  <c r="N250" i="31"/>
  <c r="M250" i="31"/>
  <c r="M310" i="31" s="1"/>
  <c r="L250" i="31"/>
  <c r="K250" i="31"/>
  <c r="J250" i="31"/>
  <c r="I250" i="31"/>
  <c r="I310" i="31" s="1"/>
  <c r="H250" i="31"/>
  <c r="G250" i="31"/>
  <c r="F250" i="31"/>
  <c r="E250" i="31"/>
  <c r="E310" i="31" s="1"/>
  <c r="D250" i="31"/>
  <c r="C250" i="31"/>
  <c r="AX249" i="31"/>
  <c r="AX309" i="31" s="1"/>
  <c r="AW249" i="31"/>
  <c r="AV249" i="31"/>
  <c r="AU249" i="31"/>
  <c r="AT249" i="31"/>
  <c r="AT309" i="31" s="1"/>
  <c r="AS249" i="31"/>
  <c r="AR249" i="31"/>
  <c r="AQ249" i="31"/>
  <c r="AP249" i="31"/>
  <c r="AP309" i="31" s="1"/>
  <c r="AO249" i="31"/>
  <c r="AN249" i="31"/>
  <c r="AM249" i="31"/>
  <c r="AL249" i="31"/>
  <c r="AL309" i="31" s="1"/>
  <c r="AK249" i="31"/>
  <c r="AJ249" i="31"/>
  <c r="AI249" i="31"/>
  <c r="AH249" i="31"/>
  <c r="AH309" i="31" s="1"/>
  <c r="AG249" i="31"/>
  <c r="AF249" i="31"/>
  <c r="AE249" i="31"/>
  <c r="AD249" i="31"/>
  <c r="AD309" i="31" s="1"/>
  <c r="AC249" i="31"/>
  <c r="AB249" i="31"/>
  <c r="AA249" i="31"/>
  <c r="Z249" i="31"/>
  <c r="Z309" i="31" s="1"/>
  <c r="Y249" i="31"/>
  <c r="X249" i="31"/>
  <c r="W249" i="31"/>
  <c r="V249" i="31"/>
  <c r="V309" i="31" s="1"/>
  <c r="U249" i="31"/>
  <c r="T249" i="31"/>
  <c r="S249" i="31"/>
  <c r="R249" i="31"/>
  <c r="R309" i="31" s="1"/>
  <c r="Q249" i="31"/>
  <c r="P249" i="31"/>
  <c r="O249" i="31"/>
  <c r="N249" i="31"/>
  <c r="M249" i="31"/>
  <c r="L249" i="31"/>
  <c r="K249" i="31"/>
  <c r="J249" i="31"/>
  <c r="J309" i="31" s="1"/>
  <c r="I249" i="31"/>
  <c r="H249" i="31"/>
  <c r="G249" i="31"/>
  <c r="F249" i="31"/>
  <c r="F309" i="31" s="1"/>
  <c r="E249" i="31"/>
  <c r="D249" i="31"/>
  <c r="C249" i="31"/>
  <c r="AX248" i="31"/>
  <c r="AW248" i="31"/>
  <c r="AV248" i="31"/>
  <c r="AU248" i="31"/>
  <c r="AU308" i="31" s="1"/>
  <c r="AT248" i="31"/>
  <c r="AS248" i="31"/>
  <c r="AR248" i="31"/>
  <c r="AQ248" i="31"/>
  <c r="AQ308" i="31" s="1"/>
  <c r="AP248" i="31"/>
  <c r="AO248" i="31"/>
  <c r="AN248" i="31"/>
  <c r="AM248" i="31"/>
  <c r="AM308" i="31" s="1"/>
  <c r="AL248" i="31"/>
  <c r="AK248" i="31"/>
  <c r="AJ248" i="31"/>
  <c r="AI248" i="31"/>
  <c r="AI308" i="31" s="1"/>
  <c r="AH248" i="31"/>
  <c r="AG248" i="31"/>
  <c r="AF248" i="31"/>
  <c r="AE248" i="31"/>
  <c r="AE308" i="31" s="1"/>
  <c r="AD248" i="31"/>
  <c r="AC248" i="31"/>
  <c r="AB248" i="31"/>
  <c r="AA248" i="31"/>
  <c r="AA308" i="31" s="1"/>
  <c r="Z248" i="31"/>
  <c r="Y248" i="31"/>
  <c r="X248" i="31"/>
  <c r="W248" i="31"/>
  <c r="W308" i="31" s="1"/>
  <c r="V248" i="31"/>
  <c r="U248" i="31"/>
  <c r="T248" i="31"/>
  <c r="S248" i="31"/>
  <c r="S308" i="31" s="1"/>
  <c r="R248" i="31"/>
  <c r="Q248" i="31"/>
  <c r="P248" i="31"/>
  <c r="O248" i="31"/>
  <c r="O308" i="31" s="1"/>
  <c r="N248" i="31"/>
  <c r="M248" i="31"/>
  <c r="L248" i="31"/>
  <c r="K248" i="31"/>
  <c r="K308" i="31" s="1"/>
  <c r="J248" i="31"/>
  <c r="I248" i="31"/>
  <c r="H248" i="31"/>
  <c r="G248" i="31"/>
  <c r="G308" i="31" s="1"/>
  <c r="F248" i="31"/>
  <c r="E248" i="31"/>
  <c r="D248" i="31"/>
  <c r="C248" i="31"/>
  <c r="C308" i="31" s="1"/>
  <c r="AX247" i="31"/>
  <c r="AW247" i="31"/>
  <c r="AV247" i="31"/>
  <c r="AV307" i="31" s="1"/>
  <c r="AU247" i="31"/>
  <c r="AT247" i="31"/>
  <c r="AS247" i="31"/>
  <c r="AR247" i="31"/>
  <c r="AR307" i="31" s="1"/>
  <c r="AQ247" i="31"/>
  <c r="AP247" i="31"/>
  <c r="AO247" i="31"/>
  <c r="AN247" i="31"/>
  <c r="AN307" i="31" s="1"/>
  <c r="AM247" i="31"/>
  <c r="AL247" i="31"/>
  <c r="AK247" i="31"/>
  <c r="AJ247" i="31"/>
  <c r="AJ307" i="31" s="1"/>
  <c r="AI247" i="31"/>
  <c r="AH247" i="31"/>
  <c r="AG247" i="31"/>
  <c r="AF247" i="31"/>
  <c r="AF307" i="31" s="1"/>
  <c r="AE247" i="31"/>
  <c r="AD247" i="31"/>
  <c r="AC247" i="31"/>
  <c r="AB247" i="31"/>
  <c r="AB307" i="31" s="1"/>
  <c r="AA247" i="31"/>
  <c r="Z247" i="31"/>
  <c r="Y247" i="31"/>
  <c r="X247" i="31"/>
  <c r="X307" i="31" s="1"/>
  <c r="W247" i="31"/>
  <c r="V247" i="31"/>
  <c r="U247" i="31"/>
  <c r="T247" i="31"/>
  <c r="T307" i="31" s="1"/>
  <c r="S247" i="31"/>
  <c r="R247" i="31"/>
  <c r="Q247" i="31"/>
  <c r="P247" i="31"/>
  <c r="P307" i="31" s="1"/>
  <c r="O247" i="31"/>
  <c r="N247" i="31"/>
  <c r="M247" i="31"/>
  <c r="L247" i="31"/>
  <c r="L307" i="31" s="1"/>
  <c r="K247" i="31"/>
  <c r="J247" i="31"/>
  <c r="I247" i="31"/>
  <c r="H247" i="31"/>
  <c r="H307" i="31" s="1"/>
  <c r="G247" i="31"/>
  <c r="F247" i="31"/>
  <c r="E247" i="31"/>
  <c r="D247" i="31"/>
  <c r="D307" i="31" s="1"/>
  <c r="C247" i="31"/>
  <c r="AX246" i="31"/>
  <c r="AW246" i="31"/>
  <c r="AW306" i="31" s="1"/>
  <c r="AV246" i="31"/>
  <c r="AU246" i="31"/>
  <c r="AT246" i="31"/>
  <c r="AS246" i="31"/>
  <c r="AS306" i="31" s="1"/>
  <c r="AR246" i="31"/>
  <c r="AQ246" i="31"/>
  <c r="AP246" i="31"/>
  <c r="AO246" i="31"/>
  <c r="AO306" i="31" s="1"/>
  <c r="AN246" i="31"/>
  <c r="AM246" i="31"/>
  <c r="AL246" i="31"/>
  <c r="AK246" i="31"/>
  <c r="AK306" i="31" s="1"/>
  <c r="AJ246" i="31"/>
  <c r="AI246" i="31"/>
  <c r="AH246" i="31"/>
  <c r="AG246" i="31"/>
  <c r="AG306" i="31" s="1"/>
  <c r="AF246" i="31"/>
  <c r="AE246" i="31"/>
  <c r="AD246" i="31"/>
  <c r="AC246" i="31"/>
  <c r="AC306" i="31" s="1"/>
  <c r="AB246" i="31"/>
  <c r="AA246" i="31"/>
  <c r="Z246" i="31"/>
  <c r="Y246" i="31"/>
  <c r="Y306" i="31" s="1"/>
  <c r="X246" i="31"/>
  <c r="W246" i="31"/>
  <c r="V246" i="31"/>
  <c r="U246" i="31"/>
  <c r="U306" i="31" s="1"/>
  <c r="T246" i="31"/>
  <c r="S246" i="31"/>
  <c r="R246" i="31"/>
  <c r="Q246" i="31"/>
  <c r="Q306" i="31" s="1"/>
  <c r="P246" i="31"/>
  <c r="O246" i="31"/>
  <c r="N246" i="31"/>
  <c r="M246" i="31"/>
  <c r="M306" i="31" s="1"/>
  <c r="L246" i="31"/>
  <c r="K246" i="31"/>
  <c r="J246" i="31"/>
  <c r="I246" i="31"/>
  <c r="I306" i="31" s="1"/>
  <c r="H246" i="31"/>
  <c r="G246" i="31"/>
  <c r="F246" i="31"/>
  <c r="E246" i="31"/>
  <c r="E306" i="31" s="1"/>
  <c r="D246" i="31"/>
  <c r="C246" i="31"/>
  <c r="AX245" i="31"/>
  <c r="AX305" i="31" s="1"/>
  <c r="AW245" i="31"/>
  <c r="AV245" i="31"/>
  <c r="AU245" i="31"/>
  <c r="AT245" i="31"/>
  <c r="AT305" i="31" s="1"/>
  <c r="AS245" i="31"/>
  <c r="AR245" i="31"/>
  <c r="AQ245" i="31"/>
  <c r="AP245" i="31"/>
  <c r="AP305" i="31" s="1"/>
  <c r="AO245" i="31"/>
  <c r="AN245" i="31"/>
  <c r="AM245" i="31"/>
  <c r="AL245" i="31"/>
  <c r="AL305" i="31" s="1"/>
  <c r="AK245" i="31"/>
  <c r="AJ245" i="31"/>
  <c r="AI245" i="31"/>
  <c r="AH245" i="31"/>
  <c r="AH305" i="31" s="1"/>
  <c r="AG245" i="31"/>
  <c r="AF245" i="31"/>
  <c r="AE245" i="31"/>
  <c r="AD245" i="31"/>
  <c r="AD305" i="31" s="1"/>
  <c r="AC245" i="31"/>
  <c r="AB245" i="31"/>
  <c r="AA245" i="31"/>
  <c r="Z245" i="31"/>
  <c r="Z305" i="31" s="1"/>
  <c r="Y245" i="31"/>
  <c r="X245" i="31"/>
  <c r="W245" i="31"/>
  <c r="V245" i="31"/>
  <c r="V305" i="31" s="1"/>
  <c r="U245" i="31"/>
  <c r="T245" i="31"/>
  <c r="S245" i="31"/>
  <c r="R245" i="31"/>
  <c r="R305" i="31" s="1"/>
  <c r="Q245" i="31"/>
  <c r="P245" i="31"/>
  <c r="O245" i="31"/>
  <c r="N245" i="31"/>
  <c r="M245" i="31"/>
  <c r="L245" i="31"/>
  <c r="K245" i="31"/>
  <c r="J245" i="31"/>
  <c r="J305" i="31" s="1"/>
  <c r="I245" i="31"/>
  <c r="H245" i="31"/>
  <c r="G245" i="31"/>
  <c r="F245" i="31"/>
  <c r="F305" i="31" s="1"/>
  <c r="E245" i="31"/>
  <c r="D245" i="31"/>
  <c r="C245" i="31"/>
  <c r="AX244" i="31"/>
  <c r="AW244" i="31"/>
  <c r="AV244" i="31"/>
  <c r="AU244" i="31"/>
  <c r="AT244" i="31"/>
  <c r="AS244" i="31"/>
  <c r="AR244" i="31"/>
  <c r="AQ244" i="31"/>
  <c r="AP244" i="31"/>
  <c r="AO244" i="31"/>
  <c r="AN244" i="31"/>
  <c r="AM244" i="31"/>
  <c r="AL244" i="31"/>
  <c r="AK244" i="31"/>
  <c r="AJ244" i="31"/>
  <c r="AI244" i="31"/>
  <c r="AH244" i="31"/>
  <c r="AG244" i="31"/>
  <c r="AF244" i="31"/>
  <c r="AE244" i="31"/>
  <c r="AD244" i="31"/>
  <c r="AC244" i="31"/>
  <c r="AB244" i="31"/>
  <c r="AA244" i="31"/>
  <c r="Z244" i="31"/>
  <c r="Y244" i="31"/>
  <c r="X244" i="31"/>
  <c r="W244" i="31"/>
  <c r="V244" i="31"/>
  <c r="U244" i="31"/>
  <c r="T244" i="31"/>
  <c r="S244" i="31"/>
  <c r="R244" i="31"/>
  <c r="Q244" i="31"/>
  <c r="P244" i="31"/>
  <c r="O244" i="31"/>
  <c r="O256" i="31" s="1"/>
  <c r="N244" i="31"/>
  <c r="M244" i="31"/>
  <c r="L244" i="31"/>
  <c r="K244" i="31"/>
  <c r="J244" i="31"/>
  <c r="I244" i="31"/>
  <c r="H244" i="31"/>
  <c r="G244" i="31"/>
  <c r="F244" i="31"/>
  <c r="E244" i="31"/>
  <c r="D244" i="31"/>
  <c r="C244" i="31"/>
  <c r="AX242" i="31"/>
  <c r="AW242" i="31"/>
  <c r="AW302" i="31" s="1"/>
  <c r="AV242" i="31"/>
  <c r="AU242" i="31"/>
  <c r="AT242" i="31"/>
  <c r="AS242" i="31"/>
  <c r="AS302" i="31" s="1"/>
  <c r="AR242" i="31"/>
  <c r="AQ242" i="31"/>
  <c r="AP242" i="31"/>
  <c r="AO242" i="31"/>
  <c r="AO302" i="31" s="1"/>
  <c r="AN242" i="31"/>
  <c r="AM242" i="31"/>
  <c r="AL242" i="31"/>
  <c r="AK242" i="31"/>
  <c r="AK302" i="31" s="1"/>
  <c r="AJ242" i="31"/>
  <c r="AI242" i="31"/>
  <c r="AH242" i="31"/>
  <c r="AG242" i="31"/>
  <c r="AG302" i="31" s="1"/>
  <c r="AF242" i="31"/>
  <c r="AE242" i="31"/>
  <c r="AD242" i="31"/>
  <c r="AC242" i="31"/>
  <c r="AC302" i="31" s="1"/>
  <c r="AB242" i="31"/>
  <c r="AA242" i="31"/>
  <c r="Z242" i="31"/>
  <c r="Y242" i="31"/>
  <c r="Y302" i="31" s="1"/>
  <c r="X242" i="31"/>
  <c r="W242" i="31"/>
  <c r="V242" i="31"/>
  <c r="U242" i="31"/>
  <c r="U302" i="31" s="1"/>
  <c r="T242" i="31"/>
  <c r="S242" i="31"/>
  <c r="R242" i="31"/>
  <c r="Q242" i="31"/>
  <c r="Q302" i="31" s="1"/>
  <c r="P242" i="31"/>
  <c r="O242" i="31"/>
  <c r="N242" i="31"/>
  <c r="M242" i="31"/>
  <c r="M302" i="31" s="1"/>
  <c r="L242" i="31"/>
  <c r="K242" i="31"/>
  <c r="J242" i="31"/>
  <c r="I242" i="31"/>
  <c r="I302" i="31" s="1"/>
  <c r="H242" i="31"/>
  <c r="G242" i="31"/>
  <c r="F242" i="31"/>
  <c r="E242" i="31"/>
  <c r="E302" i="31" s="1"/>
  <c r="D242" i="31"/>
  <c r="C242" i="31"/>
  <c r="AX241" i="31"/>
  <c r="AX301" i="31" s="1"/>
  <c r="AW241" i="31"/>
  <c r="AV241" i="31"/>
  <c r="AU241" i="31"/>
  <c r="AT241" i="31"/>
  <c r="AT301" i="31" s="1"/>
  <c r="AS241" i="31"/>
  <c r="AR241" i="31"/>
  <c r="AQ241" i="31"/>
  <c r="AP241" i="31"/>
  <c r="AP301" i="31" s="1"/>
  <c r="AO241" i="31"/>
  <c r="AN241" i="31"/>
  <c r="AM241" i="31"/>
  <c r="AL241" i="31"/>
  <c r="AL301" i="31" s="1"/>
  <c r="AK241" i="31"/>
  <c r="AJ241" i="31"/>
  <c r="AI241" i="31"/>
  <c r="AH241" i="31"/>
  <c r="AH301" i="31" s="1"/>
  <c r="AG241" i="31"/>
  <c r="AF241" i="31"/>
  <c r="AE241" i="31"/>
  <c r="AD241" i="31"/>
  <c r="AD301" i="31" s="1"/>
  <c r="AC241" i="31"/>
  <c r="AC314" i="31" s="1"/>
  <c r="AB241" i="31"/>
  <c r="AA241" i="31"/>
  <c r="Z241" i="31"/>
  <c r="Z301" i="31" s="1"/>
  <c r="Y241" i="31"/>
  <c r="X241" i="31"/>
  <c r="W241" i="31"/>
  <c r="V241" i="31"/>
  <c r="V301" i="31" s="1"/>
  <c r="U241" i="31"/>
  <c r="T241" i="31"/>
  <c r="S241" i="31"/>
  <c r="R241" i="31"/>
  <c r="R301" i="31" s="1"/>
  <c r="Q241" i="31"/>
  <c r="P241" i="31"/>
  <c r="O241" i="31"/>
  <c r="N241" i="31"/>
  <c r="M241" i="31"/>
  <c r="L241" i="31"/>
  <c r="K241" i="31"/>
  <c r="J241" i="31"/>
  <c r="J301" i="31" s="1"/>
  <c r="I241" i="31"/>
  <c r="H241" i="31"/>
  <c r="G241" i="31"/>
  <c r="F241" i="31"/>
  <c r="F301" i="31" s="1"/>
  <c r="E241" i="31"/>
  <c r="D241" i="31"/>
  <c r="C241" i="31"/>
  <c r="AX240" i="31"/>
  <c r="AW240" i="31"/>
  <c r="AV240" i="31"/>
  <c r="AU240" i="31"/>
  <c r="AU300" i="31" s="1"/>
  <c r="AT240" i="31"/>
  <c r="AS240" i="31"/>
  <c r="AR240" i="31"/>
  <c r="AQ240" i="31"/>
  <c r="AQ300" i="31" s="1"/>
  <c r="AP240" i="31"/>
  <c r="AO240" i="31"/>
  <c r="AN240" i="31"/>
  <c r="AN300" i="31" s="1"/>
  <c r="AM240" i="31"/>
  <c r="AM300" i="31" s="1"/>
  <c r="AL240" i="31"/>
  <c r="AK240" i="31"/>
  <c r="AJ240" i="31"/>
  <c r="AI240" i="31"/>
  <c r="AI300" i="31" s="1"/>
  <c r="AH240" i="31"/>
  <c r="AG240" i="31"/>
  <c r="AF240" i="31"/>
  <c r="AE240" i="31"/>
  <c r="AE300" i="31" s="1"/>
  <c r="AD240" i="31"/>
  <c r="AC240" i="31"/>
  <c r="AB240" i="31"/>
  <c r="AA240" i="31"/>
  <c r="AA300" i="31" s="1"/>
  <c r="Z240" i="31"/>
  <c r="Y240" i="31"/>
  <c r="X240" i="31"/>
  <c r="W240" i="31"/>
  <c r="W300" i="31" s="1"/>
  <c r="V240" i="31"/>
  <c r="U240" i="31"/>
  <c r="T240" i="31"/>
  <c r="S240" i="31"/>
  <c r="S300" i="31" s="1"/>
  <c r="R240" i="31"/>
  <c r="Q240" i="31"/>
  <c r="P240" i="31"/>
  <c r="O240" i="31"/>
  <c r="O300" i="31" s="1"/>
  <c r="N240" i="31"/>
  <c r="M240" i="31"/>
  <c r="L240" i="31"/>
  <c r="K240" i="31"/>
  <c r="K300" i="31" s="1"/>
  <c r="J240" i="31"/>
  <c r="I240" i="31"/>
  <c r="H240" i="31"/>
  <c r="H300" i="31" s="1"/>
  <c r="G240" i="31"/>
  <c r="G300" i="31" s="1"/>
  <c r="F240" i="31"/>
  <c r="E240" i="31"/>
  <c r="D240" i="31"/>
  <c r="C240" i="31"/>
  <c r="C300" i="31" s="1"/>
  <c r="AX239" i="31"/>
  <c r="AW239" i="31"/>
  <c r="AV239" i="31"/>
  <c r="AV299" i="31" s="1"/>
  <c r="AU239" i="31"/>
  <c r="AT239" i="31"/>
  <c r="AS239" i="31"/>
  <c r="AR239" i="31"/>
  <c r="AR299" i="31" s="1"/>
  <c r="AQ239" i="31"/>
  <c r="AP239" i="31"/>
  <c r="AO239" i="31"/>
  <c r="AN239" i="31"/>
  <c r="AN299" i="31" s="1"/>
  <c r="AM239" i="31"/>
  <c r="AL239" i="31"/>
  <c r="AK239" i="31"/>
  <c r="AJ239" i="31"/>
  <c r="AJ299" i="31" s="1"/>
  <c r="AI239" i="31"/>
  <c r="AH239" i="31"/>
  <c r="AG239" i="31"/>
  <c r="AF239" i="31"/>
  <c r="AF299" i="31" s="1"/>
  <c r="AE239" i="31"/>
  <c r="AD239" i="31"/>
  <c r="AC239" i="31"/>
  <c r="AB239" i="31"/>
  <c r="AB299" i="31" s="1"/>
  <c r="AA239" i="31"/>
  <c r="Z239" i="31"/>
  <c r="Y239" i="31"/>
  <c r="X239" i="31"/>
  <c r="X299" i="31" s="1"/>
  <c r="W239" i="31"/>
  <c r="V239" i="31"/>
  <c r="U239" i="31"/>
  <c r="T239" i="31"/>
  <c r="T299" i="31" s="1"/>
  <c r="S239" i="31"/>
  <c r="R239" i="31"/>
  <c r="Q239" i="31"/>
  <c r="P239" i="31"/>
  <c r="P299" i="31" s="1"/>
  <c r="O239" i="31"/>
  <c r="N239" i="31"/>
  <c r="M239" i="31"/>
  <c r="L239" i="31"/>
  <c r="L299" i="31" s="1"/>
  <c r="K239" i="31"/>
  <c r="J239" i="31"/>
  <c r="I239" i="31"/>
  <c r="H239" i="31"/>
  <c r="H299" i="31" s="1"/>
  <c r="G239" i="31"/>
  <c r="F239" i="31"/>
  <c r="E239" i="31"/>
  <c r="D239" i="31"/>
  <c r="D299" i="31" s="1"/>
  <c r="C239" i="31"/>
  <c r="AX238" i="31"/>
  <c r="AW238" i="31"/>
  <c r="AW298" i="31" s="1"/>
  <c r="AV238" i="31"/>
  <c r="AU238" i="31"/>
  <c r="AT238" i="31"/>
  <c r="AS238" i="31"/>
  <c r="AS298" i="31" s="1"/>
  <c r="AR238" i="31"/>
  <c r="AQ238" i="31"/>
  <c r="AP238" i="31"/>
  <c r="AO238" i="31"/>
  <c r="AO298" i="31" s="1"/>
  <c r="AN238" i="31"/>
  <c r="AM238" i="31"/>
  <c r="AL238" i="31"/>
  <c r="AK238" i="31"/>
  <c r="AK298" i="31" s="1"/>
  <c r="AJ238" i="31"/>
  <c r="AI238" i="31"/>
  <c r="AH238" i="31"/>
  <c r="AG238" i="31"/>
  <c r="AG298" i="31" s="1"/>
  <c r="AF238" i="31"/>
  <c r="AE238" i="31"/>
  <c r="AD238" i="31"/>
  <c r="AC238" i="31"/>
  <c r="AC298" i="31" s="1"/>
  <c r="AB238" i="31"/>
  <c r="AA238" i="31"/>
  <c r="Z238" i="31"/>
  <c r="Y238" i="31"/>
  <c r="Y298" i="31" s="1"/>
  <c r="X238" i="31"/>
  <c r="W238" i="31"/>
  <c r="V238" i="31"/>
  <c r="U238" i="31"/>
  <c r="U298" i="31" s="1"/>
  <c r="T238" i="31"/>
  <c r="S238" i="31"/>
  <c r="R238" i="31"/>
  <c r="Q238" i="31"/>
  <c r="Q298" i="31" s="1"/>
  <c r="P238" i="31"/>
  <c r="O238" i="31"/>
  <c r="N238" i="31"/>
  <c r="M238" i="31"/>
  <c r="M298" i="31" s="1"/>
  <c r="L238" i="31"/>
  <c r="K238" i="31"/>
  <c r="J238" i="31"/>
  <c r="I238" i="31"/>
  <c r="I298" i="31" s="1"/>
  <c r="H238" i="31"/>
  <c r="G238" i="31"/>
  <c r="F238" i="31"/>
  <c r="E238" i="31"/>
  <c r="E298" i="31" s="1"/>
  <c r="D238" i="31"/>
  <c r="C238" i="31"/>
  <c r="AX237" i="31"/>
  <c r="AX297" i="31" s="1"/>
  <c r="AW237" i="31"/>
  <c r="AV237" i="31"/>
  <c r="AU237" i="31"/>
  <c r="AT237" i="31"/>
  <c r="AT297" i="31" s="1"/>
  <c r="AS237" i="31"/>
  <c r="AR237" i="31"/>
  <c r="AQ237" i="31"/>
  <c r="AP237" i="31"/>
  <c r="AP297" i="31" s="1"/>
  <c r="AO237" i="31"/>
  <c r="AN237" i="31"/>
  <c r="AM237" i="31"/>
  <c r="AL237" i="31"/>
  <c r="AL297" i="31" s="1"/>
  <c r="AK237" i="31"/>
  <c r="AJ237" i="31"/>
  <c r="AI237" i="31"/>
  <c r="AH237" i="31"/>
  <c r="AH297" i="31" s="1"/>
  <c r="AG237" i="31"/>
  <c r="AF237" i="31"/>
  <c r="AE237" i="31"/>
  <c r="AD237" i="31"/>
  <c r="AD297" i="31" s="1"/>
  <c r="AC237" i="31"/>
  <c r="AB237" i="31"/>
  <c r="AA237" i="31"/>
  <c r="Z237" i="31"/>
  <c r="Z297" i="31" s="1"/>
  <c r="Y237" i="31"/>
  <c r="X237" i="31"/>
  <c r="W237" i="31"/>
  <c r="V237" i="31"/>
  <c r="V297" i="31" s="1"/>
  <c r="U237" i="31"/>
  <c r="T237" i="31"/>
  <c r="S237" i="31"/>
  <c r="R237" i="31"/>
  <c r="R297" i="31" s="1"/>
  <c r="Q237" i="31"/>
  <c r="P237" i="31"/>
  <c r="O237" i="31"/>
  <c r="N237" i="31"/>
  <c r="M237" i="31"/>
  <c r="L237" i="31"/>
  <c r="K237" i="31"/>
  <c r="J237" i="31"/>
  <c r="J297" i="31" s="1"/>
  <c r="I237" i="31"/>
  <c r="H237" i="31"/>
  <c r="G237" i="31"/>
  <c r="F237" i="31"/>
  <c r="F297" i="31" s="1"/>
  <c r="E237" i="31"/>
  <c r="D237" i="31"/>
  <c r="C237" i="31"/>
  <c r="AX236" i="31"/>
  <c r="AW236" i="31"/>
  <c r="AV236" i="31"/>
  <c r="AU236" i="31"/>
  <c r="AU296" i="31" s="1"/>
  <c r="AT236" i="31"/>
  <c r="AS236" i="31"/>
  <c r="AR236" i="31"/>
  <c r="AQ236" i="31"/>
  <c r="AQ296" i="31" s="1"/>
  <c r="AP236" i="31"/>
  <c r="AO236" i="31"/>
  <c r="AN236" i="31"/>
  <c r="AM236" i="31"/>
  <c r="AM296" i="31" s="1"/>
  <c r="AL236" i="31"/>
  <c r="AK236" i="31"/>
  <c r="AJ236" i="31"/>
  <c r="AI236" i="31"/>
  <c r="AI296" i="31" s="1"/>
  <c r="AH236" i="31"/>
  <c r="AG236" i="31"/>
  <c r="AF236" i="31"/>
  <c r="AE236" i="31"/>
  <c r="AE296" i="31" s="1"/>
  <c r="AD236" i="31"/>
  <c r="AC236" i="31"/>
  <c r="AB236" i="31"/>
  <c r="AA236" i="31"/>
  <c r="AA296" i="31" s="1"/>
  <c r="Z236" i="31"/>
  <c r="Y236" i="31"/>
  <c r="X236" i="31"/>
  <c r="W236" i="31"/>
  <c r="W296" i="31" s="1"/>
  <c r="V236" i="31"/>
  <c r="U236" i="31"/>
  <c r="T236" i="31"/>
  <c r="S236" i="31"/>
  <c r="S296" i="31" s="1"/>
  <c r="R236" i="31"/>
  <c r="Q236" i="31"/>
  <c r="P236" i="31"/>
  <c r="O236" i="31"/>
  <c r="O296" i="31" s="1"/>
  <c r="N236" i="31"/>
  <c r="M236" i="31"/>
  <c r="L236" i="31"/>
  <c r="K236" i="31"/>
  <c r="K296" i="31" s="1"/>
  <c r="J236" i="31"/>
  <c r="I236" i="31"/>
  <c r="H236" i="31"/>
  <c r="G236" i="31"/>
  <c r="G296" i="31" s="1"/>
  <c r="F236" i="31"/>
  <c r="E236" i="31"/>
  <c r="D236" i="31"/>
  <c r="C236" i="31"/>
  <c r="C296" i="31" s="1"/>
  <c r="AX235" i="31"/>
  <c r="AW235" i="31"/>
  <c r="AV235" i="31"/>
  <c r="AV295" i="31" s="1"/>
  <c r="AU235" i="31"/>
  <c r="AT235" i="31"/>
  <c r="AS235" i="31"/>
  <c r="AS295" i="31" s="1"/>
  <c r="AR235" i="31"/>
  <c r="AR295" i="31" s="1"/>
  <c r="AQ235" i="31"/>
  <c r="AP235" i="31"/>
  <c r="AO235" i="31"/>
  <c r="AN235" i="31"/>
  <c r="AN295" i="31" s="1"/>
  <c r="AM235" i="31"/>
  <c r="AL235" i="31"/>
  <c r="AK235" i="31"/>
  <c r="AJ235" i="31"/>
  <c r="AJ295" i="31" s="1"/>
  <c r="AI235" i="31"/>
  <c r="AH235" i="31"/>
  <c r="AG235" i="31"/>
  <c r="AF235" i="31"/>
  <c r="AF295" i="31" s="1"/>
  <c r="AE235" i="31"/>
  <c r="AD235" i="31"/>
  <c r="AC235" i="31"/>
  <c r="AC295" i="31" s="1"/>
  <c r="AB235" i="31"/>
  <c r="AB295" i="31" s="1"/>
  <c r="AA235" i="31"/>
  <c r="Z235" i="31"/>
  <c r="Y235" i="31"/>
  <c r="X235" i="31"/>
  <c r="X295" i="31" s="1"/>
  <c r="W235" i="31"/>
  <c r="V235" i="31"/>
  <c r="U235" i="31"/>
  <c r="T235" i="31"/>
  <c r="T295" i="31" s="1"/>
  <c r="S235" i="31"/>
  <c r="R235" i="31"/>
  <c r="Q235" i="31"/>
  <c r="P235" i="31"/>
  <c r="P295" i="31" s="1"/>
  <c r="O235" i="31"/>
  <c r="N235" i="31"/>
  <c r="M235" i="31"/>
  <c r="L235" i="31"/>
  <c r="L295" i="31" s="1"/>
  <c r="K235" i="31"/>
  <c r="J235" i="31"/>
  <c r="I235" i="31"/>
  <c r="H235" i="31"/>
  <c r="H295" i="31" s="1"/>
  <c r="G235" i="31"/>
  <c r="F235" i="31"/>
  <c r="E235" i="31"/>
  <c r="D235" i="31"/>
  <c r="D295" i="31" s="1"/>
  <c r="C235" i="31"/>
  <c r="AX234" i="31"/>
  <c r="AW234" i="31"/>
  <c r="AW294" i="31" s="1"/>
  <c r="AV234" i="31"/>
  <c r="AU234" i="31"/>
  <c r="AT234" i="31"/>
  <c r="AS234" i="31"/>
  <c r="AS294" i="31" s="1"/>
  <c r="AR234" i="31"/>
  <c r="AQ234" i="31"/>
  <c r="AP234" i="31"/>
  <c r="AO234" i="31"/>
  <c r="AO294" i="31" s="1"/>
  <c r="AN234" i="31"/>
  <c r="AM234" i="31"/>
  <c r="AL234" i="31"/>
  <c r="AK234" i="31"/>
  <c r="AK294" i="31" s="1"/>
  <c r="AJ234" i="31"/>
  <c r="AI234" i="31"/>
  <c r="AH234" i="31"/>
  <c r="AG234" i="31"/>
  <c r="AG294" i="31" s="1"/>
  <c r="AF234" i="31"/>
  <c r="AE234" i="31"/>
  <c r="AD234" i="31"/>
  <c r="AC234" i="31"/>
  <c r="AC294" i="31" s="1"/>
  <c r="AB234" i="31"/>
  <c r="AA234" i="31"/>
  <c r="Z234" i="31"/>
  <c r="Y234" i="31"/>
  <c r="Y294" i="31" s="1"/>
  <c r="X234" i="31"/>
  <c r="W234" i="31"/>
  <c r="V234" i="31"/>
  <c r="U234" i="31"/>
  <c r="U294" i="31" s="1"/>
  <c r="T234" i="31"/>
  <c r="S234" i="31"/>
  <c r="R234" i="31"/>
  <c r="Q234" i="31"/>
  <c r="Q294" i="31" s="1"/>
  <c r="P234" i="31"/>
  <c r="O234" i="31"/>
  <c r="N234" i="31"/>
  <c r="M234" i="31"/>
  <c r="M294" i="31" s="1"/>
  <c r="L234" i="31"/>
  <c r="K234" i="31"/>
  <c r="J234" i="31"/>
  <c r="I234" i="31"/>
  <c r="I294" i="31" s="1"/>
  <c r="H234" i="31"/>
  <c r="G234" i="31"/>
  <c r="F234" i="31"/>
  <c r="E234" i="31"/>
  <c r="E294" i="31" s="1"/>
  <c r="D234" i="31"/>
  <c r="C234" i="31"/>
  <c r="AX233" i="31"/>
  <c r="AX293" i="31" s="1"/>
  <c r="AW233" i="31"/>
  <c r="AV233" i="31"/>
  <c r="AU233" i="31"/>
  <c r="AT233" i="31"/>
  <c r="AT293" i="31" s="1"/>
  <c r="AS233" i="31"/>
  <c r="AR233" i="31"/>
  <c r="AQ233" i="31"/>
  <c r="AP233" i="31"/>
  <c r="AP293" i="31" s="1"/>
  <c r="AO233" i="31"/>
  <c r="AN233" i="31"/>
  <c r="AM233" i="31"/>
  <c r="AL233" i="31"/>
  <c r="AL293" i="31" s="1"/>
  <c r="AK233" i="31"/>
  <c r="AJ233" i="31"/>
  <c r="AI233" i="31"/>
  <c r="AH233" i="31"/>
  <c r="AH293" i="31" s="1"/>
  <c r="AG233" i="31"/>
  <c r="AF233" i="31"/>
  <c r="AE233" i="31"/>
  <c r="AD233" i="31"/>
  <c r="AD293" i="31" s="1"/>
  <c r="AC233" i="31"/>
  <c r="AB233" i="31"/>
  <c r="AA233" i="31"/>
  <c r="Z233" i="31"/>
  <c r="Z293" i="31" s="1"/>
  <c r="Y233" i="31"/>
  <c r="X233" i="31"/>
  <c r="W233" i="31"/>
  <c r="V233" i="31"/>
  <c r="V293" i="31" s="1"/>
  <c r="U233" i="31"/>
  <c r="T233" i="31"/>
  <c r="S233" i="31"/>
  <c r="R233" i="31"/>
  <c r="R293" i="31" s="1"/>
  <c r="Q233" i="31"/>
  <c r="P233" i="31"/>
  <c r="O233" i="31"/>
  <c r="N233" i="31"/>
  <c r="M233" i="31"/>
  <c r="L233" i="31"/>
  <c r="K233" i="31"/>
  <c r="J233" i="31"/>
  <c r="J293" i="31" s="1"/>
  <c r="I233" i="31"/>
  <c r="H233" i="31"/>
  <c r="G233" i="31"/>
  <c r="F233" i="31"/>
  <c r="F293" i="31" s="1"/>
  <c r="E233" i="31"/>
  <c r="D233" i="31"/>
  <c r="C233" i="31"/>
  <c r="AX232" i="31"/>
  <c r="AW232" i="31"/>
  <c r="AV232" i="31"/>
  <c r="AU232" i="31"/>
  <c r="AU292" i="31" s="1"/>
  <c r="AT232" i="31"/>
  <c r="AS232" i="31"/>
  <c r="AR232" i="31"/>
  <c r="AQ232" i="31"/>
  <c r="AQ292" i="31" s="1"/>
  <c r="AP232" i="31"/>
  <c r="AO232" i="31"/>
  <c r="AN232" i="31"/>
  <c r="AM232" i="31"/>
  <c r="AM292" i="31" s="1"/>
  <c r="AL232" i="31"/>
  <c r="AK232" i="31"/>
  <c r="AJ232" i="31"/>
  <c r="AI232" i="31"/>
  <c r="AI292" i="31" s="1"/>
  <c r="AH232" i="31"/>
  <c r="AG232" i="31"/>
  <c r="AF232" i="31"/>
  <c r="AE232" i="31"/>
  <c r="AE292" i="31" s="1"/>
  <c r="AD232" i="31"/>
  <c r="AC232" i="31"/>
  <c r="AB232" i="31"/>
  <c r="AA232" i="31"/>
  <c r="AA292" i="31" s="1"/>
  <c r="Z232" i="31"/>
  <c r="Y232" i="31"/>
  <c r="X232" i="31"/>
  <c r="W232" i="31"/>
  <c r="W292" i="31" s="1"/>
  <c r="V232" i="31"/>
  <c r="U232" i="31"/>
  <c r="T232" i="31"/>
  <c r="S232" i="31"/>
  <c r="S292" i="31" s="1"/>
  <c r="R232" i="31"/>
  <c r="Q232" i="31"/>
  <c r="P232" i="31"/>
  <c r="O232" i="31"/>
  <c r="O292" i="31" s="1"/>
  <c r="N232" i="31"/>
  <c r="M232" i="31"/>
  <c r="L232" i="31"/>
  <c r="K232" i="31"/>
  <c r="K292" i="31" s="1"/>
  <c r="J232" i="31"/>
  <c r="I232" i="31"/>
  <c r="H232" i="31"/>
  <c r="G232" i="31"/>
  <c r="G292" i="31" s="1"/>
  <c r="F232" i="31"/>
  <c r="E232" i="31"/>
  <c r="D232" i="31"/>
  <c r="C232" i="31"/>
  <c r="C292" i="31" s="1"/>
  <c r="AX231" i="31"/>
  <c r="AW231" i="31"/>
  <c r="AV231" i="31"/>
  <c r="AV291" i="31" s="1"/>
  <c r="AU231" i="31"/>
  <c r="AT231" i="31"/>
  <c r="AS231" i="31"/>
  <c r="AR231" i="31"/>
  <c r="AR291" i="31" s="1"/>
  <c r="AQ231" i="31"/>
  <c r="AP231" i="31"/>
  <c r="AO231" i="31"/>
  <c r="AN231" i="31"/>
  <c r="AN291" i="31" s="1"/>
  <c r="AM231" i="31"/>
  <c r="AL231" i="31"/>
  <c r="AK231" i="31"/>
  <c r="AJ231" i="31"/>
  <c r="AJ291" i="31" s="1"/>
  <c r="AI231" i="31"/>
  <c r="AH231" i="31"/>
  <c r="AG231" i="31"/>
  <c r="AF231" i="31"/>
  <c r="AF291" i="31" s="1"/>
  <c r="AE231" i="31"/>
  <c r="AD231" i="31"/>
  <c r="AC231" i="31"/>
  <c r="AB231" i="31"/>
  <c r="AB291" i="31" s="1"/>
  <c r="AA231" i="31"/>
  <c r="Z231" i="31"/>
  <c r="Y231" i="31"/>
  <c r="X231" i="31"/>
  <c r="X291" i="31" s="1"/>
  <c r="W231" i="31"/>
  <c r="V231" i="31"/>
  <c r="U231" i="31"/>
  <c r="T231" i="31"/>
  <c r="T291" i="31" s="1"/>
  <c r="S231" i="31"/>
  <c r="R231" i="31"/>
  <c r="Q231" i="31"/>
  <c r="P231" i="31"/>
  <c r="P291" i="31" s="1"/>
  <c r="O231" i="31"/>
  <c r="N231" i="31"/>
  <c r="M231" i="31"/>
  <c r="L231" i="31"/>
  <c r="L291" i="31" s="1"/>
  <c r="K231" i="31"/>
  <c r="J231" i="31"/>
  <c r="I231" i="31"/>
  <c r="H231" i="31"/>
  <c r="H291" i="31" s="1"/>
  <c r="G231" i="31"/>
  <c r="F231" i="31"/>
  <c r="E231" i="31"/>
  <c r="D231" i="31"/>
  <c r="D291" i="31" s="1"/>
  <c r="C231" i="31"/>
  <c r="AX229" i="31"/>
  <c r="AW229" i="31"/>
  <c r="AV229" i="31"/>
  <c r="AU229" i="31"/>
  <c r="AT229" i="31"/>
  <c r="AS229" i="31"/>
  <c r="AR229" i="31"/>
  <c r="AQ229" i="31"/>
  <c r="AP229" i="31"/>
  <c r="AO229" i="31"/>
  <c r="AN229" i="31"/>
  <c r="AM229" i="31"/>
  <c r="AL229" i="31"/>
  <c r="AK229" i="31"/>
  <c r="AJ229" i="31"/>
  <c r="AI229" i="31"/>
  <c r="AH229" i="31"/>
  <c r="AG229" i="31"/>
  <c r="AF229" i="31"/>
  <c r="AE229" i="31"/>
  <c r="AD229" i="31"/>
  <c r="AC229" i="31"/>
  <c r="AB229" i="31"/>
  <c r="AA229" i="31"/>
  <c r="Z229" i="31"/>
  <c r="Y229" i="31"/>
  <c r="X229" i="31"/>
  <c r="W229" i="31"/>
  <c r="V229" i="31"/>
  <c r="U229" i="31"/>
  <c r="T229" i="31"/>
  <c r="S229" i="31"/>
  <c r="R229" i="31"/>
  <c r="Q229" i="31"/>
  <c r="P229" i="31"/>
  <c r="O229" i="31"/>
  <c r="N229" i="31"/>
  <c r="AY229" i="31" s="1"/>
  <c r="M229" i="31"/>
  <c r="L229" i="31"/>
  <c r="K229" i="31"/>
  <c r="J229" i="31"/>
  <c r="I229" i="31"/>
  <c r="H229" i="31"/>
  <c r="G229" i="31"/>
  <c r="F229" i="31"/>
  <c r="E229" i="31"/>
  <c r="D229" i="31"/>
  <c r="C229" i="31"/>
  <c r="AX228" i="31"/>
  <c r="AW228" i="31"/>
  <c r="AV228" i="31"/>
  <c r="AU228" i="31"/>
  <c r="AT228" i="31"/>
  <c r="AS228" i="31"/>
  <c r="AR228" i="31"/>
  <c r="AQ228" i="31"/>
  <c r="AP228" i="31"/>
  <c r="AO228" i="31"/>
  <c r="AN228" i="31"/>
  <c r="AM228" i="31"/>
  <c r="AL228" i="31"/>
  <c r="AK228" i="31"/>
  <c r="AJ228" i="31"/>
  <c r="AI228" i="31"/>
  <c r="AH228" i="31"/>
  <c r="AG228" i="31"/>
  <c r="AF228" i="31"/>
  <c r="AE228" i="31"/>
  <c r="AD228" i="31"/>
  <c r="AC228" i="31"/>
  <c r="AB228" i="31"/>
  <c r="AA228" i="31"/>
  <c r="Z228" i="31"/>
  <c r="Y228" i="31"/>
  <c r="X228" i="31"/>
  <c r="W228" i="31"/>
  <c r="V228" i="31"/>
  <c r="U228" i="31"/>
  <c r="T228" i="31"/>
  <c r="S228" i="31"/>
  <c r="R228" i="31"/>
  <c r="Q228" i="31"/>
  <c r="P228" i="31"/>
  <c r="O228" i="31"/>
  <c r="AY228" i="31" s="1"/>
  <c r="N228" i="31"/>
  <c r="M228" i="31"/>
  <c r="L228" i="31"/>
  <c r="K228" i="31"/>
  <c r="J228" i="31"/>
  <c r="I228" i="31"/>
  <c r="H228" i="31"/>
  <c r="G228" i="31"/>
  <c r="F228" i="31"/>
  <c r="E228" i="31"/>
  <c r="D228" i="31"/>
  <c r="C228" i="31"/>
  <c r="AX227" i="31"/>
  <c r="AW227" i="31"/>
  <c r="AV227" i="31"/>
  <c r="AU227" i="31"/>
  <c r="AT227" i="31"/>
  <c r="AS227" i="31"/>
  <c r="AR227" i="31"/>
  <c r="AQ227" i="31"/>
  <c r="AP227" i="31"/>
  <c r="AO227" i="31"/>
  <c r="AN227" i="31"/>
  <c r="AM227" i="31"/>
  <c r="AL227" i="31"/>
  <c r="AK227" i="31"/>
  <c r="AJ227" i="31"/>
  <c r="AI227" i="31"/>
  <c r="AH227" i="31"/>
  <c r="AG227" i="31"/>
  <c r="AF227" i="31"/>
  <c r="AE227" i="31"/>
  <c r="AD227" i="31"/>
  <c r="AC227" i="31"/>
  <c r="AB227" i="31"/>
  <c r="AA227" i="31"/>
  <c r="Z227" i="31"/>
  <c r="Y227" i="31"/>
  <c r="X227" i="31"/>
  <c r="X300" i="31" s="1"/>
  <c r="W227" i="31"/>
  <c r="V227" i="31"/>
  <c r="U227" i="31"/>
  <c r="T227" i="31"/>
  <c r="S227" i="31"/>
  <c r="R227" i="31"/>
  <c r="Q227" i="31"/>
  <c r="P227" i="31"/>
  <c r="O227" i="31"/>
  <c r="N227" i="31"/>
  <c r="AY227" i="31" s="1"/>
  <c r="M227" i="31"/>
  <c r="L227" i="31"/>
  <c r="K227" i="31"/>
  <c r="J227" i="31"/>
  <c r="I227" i="31"/>
  <c r="H227" i="31"/>
  <c r="G227" i="31"/>
  <c r="F227" i="31"/>
  <c r="E227" i="31"/>
  <c r="D227" i="31"/>
  <c r="C227" i="31"/>
  <c r="AX226" i="31"/>
  <c r="AW226" i="31"/>
  <c r="AV226" i="31"/>
  <c r="AU226" i="31"/>
  <c r="AT226" i="31"/>
  <c r="AS226" i="31"/>
  <c r="AR226" i="31"/>
  <c r="AQ226" i="31"/>
  <c r="AP226" i="31"/>
  <c r="AO226" i="31"/>
  <c r="AN226" i="31"/>
  <c r="AM226" i="31"/>
  <c r="AL226" i="31"/>
  <c r="AK226" i="31"/>
  <c r="AJ226" i="31"/>
  <c r="AI226" i="31"/>
  <c r="AH226" i="31"/>
  <c r="AG226" i="31"/>
  <c r="AF226" i="31"/>
  <c r="AE226" i="31"/>
  <c r="AD226" i="31"/>
  <c r="AC226" i="31"/>
  <c r="AB226" i="31"/>
  <c r="AA226" i="31"/>
  <c r="Z226" i="31"/>
  <c r="Y226" i="31"/>
  <c r="X226" i="31"/>
  <c r="W226" i="31"/>
  <c r="V226" i="31"/>
  <c r="U226" i="31"/>
  <c r="T226" i="31"/>
  <c r="S226" i="31"/>
  <c r="R226" i="31"/>
  <c r="Q226" i="31"/>
  <c r="P226" i="31"/>
  <c r="O226" i="31"/>
  <c r="N226" i="31"/>
  <c r="AY226" i="31" s="1"/>
  <c r="M226" i="31"/>
  <c r="L226" i="31"/>
  <c r="K226" i="31"/>
  <c r="J226" i="31"/>
  <c r="I226" i="31"/>
  <c r="I299" i="31" s="1"/>
  <c r="H226" i="31"/>
  <c r="G226" i="31"/>
  <c r="F226" i="31"/>
  <c r="E226" i="31"/>
  <c r="D226" i="31"/>
  <c r="C226" i="31"/>
  <c r="AX225" i="31"/>
  <c r="AW225" i="31"/>
  <c r="AV225" i="31"/>
  <c r="AU225" i="31"/>
  <c r="AT225" i="31"/>
  <c r="AS225" i="31"/>
  <c r="AR225" i="31"/>
  <c r="AQ225" i="31"/>
  <c r="AP225" i="31"/>
  <c r="AO225" i="31"/>
  <c r="AN225" i="31"/>
  <c r="AM225" i="31"/>
  <c r="AL225" i="31"/>
  <c r="AK225" i="31"/>
  <c r="AJ225" i="31"/>
  <c r="AI225" i="31"/>
  <c r="AH225" i="31"/>
  <c r="AG225" i="31"/>
  <c r="AF225" i="31"/>
  <c r="AE225" i="31"/>
  <c r="AD225" i="31"/>
  <c r="AC225" i="31"/>
  <c r="AB225" i="31"/>
  <c r="AA225" i="31"/>
  <c r="Z225" i="31"/>
  <c r="Y225" i="31"/>
  <c r="X225" i="31"/>
  <c r="W225" i="31"/>
  <c r="V225" i="31"/>
  <c r="U225" i="31"/>
  <c r="T225" i="31"/>
  <c r="S225" i="31"/>
  <c r="R225" i="31"/>
  <c r="Q225" i="31"/>
  <c r="P225" i="31"/>
  <c r="O225" i="31"/>
  <c r="N225" i="31"/>
  <c r="AY225" i="31" s="1"/>
  <c r="M225" i="31"/>
  <c r="L225" i="31"/>
  <c r="K225" i="31"/>
  <c r="J225" i="31"/>
  <c r="I225" i="31"/>
  <c r="H225" i="31"/>
  <c r="G225" i="31"/>
  <c r="F225" i="31"/>
  <c r="E225" i="31"/>
  <c r="D225" i="31"/>
  <c r="C225" i="31"/>
  <c r="AX224" i="31"/>
  <c r="AW224" i="31"/>
  <c r="AV224" i="31"/>
  <c r="AU224" i="31"/>
  <c r="AT224" i="31"/>
  <c r="AS224" i="31"/>
  <c r="AR224" i="31"/>
  <c r="AQ224" i="31"/>
  <c r="AP224" i="31"/>
  <c r="AO224" i="31"/>
  <c r="AN224" i="31"/>
  <c r="AM224" i="31"/>
  <c r="AL224" i="31"/>
  <c r="AK224" i="31"/>
  <c r="AJ224" i="31"/>
  <c r="AI224" i="31"/>
  <c r="AH224" i="31"/>
  <c r="AG224" i="31"/>
  <c r="AF224" i="31"/>
  <c r="AE224" i="31"/>
  <c r="AD224" i="31"/>
  <c r="AC224" i="31"/>
  <c r="AB224" i="31"/>
  <c r="AA224" i="31"/>
  <c r="Z224" i="31"/>
  <c r="Y224" i="31"/>
  <c r="X224" i="31"/>
  <c r="W224" i="31"/>
  <c r="V224" i="31"/>
  <c r="U224" i="31"/>
  <c r="T224" i="31"/>
  <c r="S224" i="31"/>
  <c r="R224" i="31"/>
  <c r="Q224" i="31"/>
  <c r="P224" i="31"/>
  <c r="O224" i="31"/>
  <c r="AY224" i="31" s="1"/>
  <c r="N224" i="31"/>
  <c r="M224" i="31"/>
  <c r="L224" i="31"/>
  <c r="K224" i="31"/>
  <c r="J224" i="31"/>
  <c r="I224" i="31"/>
  <c r="H224" i="31"/>
  <c r="G224" i="31"/>
  <c r="F224" i="31"/>
  <c r="E224" i="31"/>
  <c r="D224" i="31"/>
  <c r="C224" i="31"/>
  <c r="AX223" i="31"/>
  <c r="AW223" i="31"/>
  <c r="AV223" i="31"/>
  <c r="AU223" i="31"/>
  <c r="AT223" i="31"/>
  <c r="AS223" i="31"/>
  <c r="AR223" i="31"/>
  <c r="AQ223" i="31"/>
  <c r="AP223" i="31"/>
  <c r="AO223" i="31"/>
  <c r="AN223" i="31"/>
  <c r="AM223" i="31"/>
  <c r="AL223" i="31"/>
  <c r="AK223" i="31"/>
  <c r="AJ223" i="31"/>
  <c r="AI223" i="31"/>
  <c r="AH223" i="31"/>
  <c r="AG223" i="31"/>
  <c r="AF223" i="31"/>
  <c r="AE223" i="31"/>
  <c r="AD223" i="31"/>
  <c r="AC223" i="31"/>
  <c r="AB223" i="31"/>
  <c r="AB296" i="31" s="1"/>
  <c r="AA223" i="31"/>
  <c r="Z223" i="31"/>
  <c r="Y223" i="31"/>
  <c r="X223" i="31"/>
  <c r="W223" i="31"/>
  <c r="V223" i="31"/>
  <c r="U223" i="31"/>
  <c r="T223" i="31"/>
  <c r="S223" i="31"/>
  <c r="R223" i="31"/>
  <c r="Q223" i="31"/>
  <c r="P223" i="31"/>
  <c r="O223" i="31"/>
  <c r="N223" i="31"/>
  <c r="M223" i="31"/>
  <c r="L223" i="31"/>
  <c r="K223" i="31"/>
  <c r="J223" i="31"/>
  <c r="I223" i="31"/>
  <c r="H223" i="31"/>
  <c r="G223" i="31"/>
  <c r="F223" i="31"/>
  <c r="E223" i="31"/>
  <c r="D223" i="31"/>
  <c r="C223" i="31"/>
  <c r="AX222" i="31"/>
  <c r="AW222" i="31"/>
  <c r="AV222" i="31"/>
  <c r="AU222" i="31"/>
  <c r="AT222" i="31"/>
  <c r="AS222" i="31"/>
  <c r="AR222" i="31"/>
  <c r="AQ222" i="31"/>
  <c r="AP222" i="31"/>
  <c r="AO222" i="31"/>
  <c r="AN222" i="31"/>
  <c r="AM222" i="31"/>
  <c r="AL222" i="31"/>
  <c r="AK222" i="31"/>
  <c r="AJ222" i="31"/>
  <c r="AI222" i="31"/>
  <c r="AH222" i="31"/>
  <c r="AG222" i="31"/>
  <c r="AF222" i="31"/>
  <c r="AE222" i="31"/>
  <c r="AD222" i="31"/>
  <c r="AC222" i="31"/>
  <c r="AB222" i="31"/>
  <c r="AA222" i="31"/>
  <c r="Z222" i="31"/>
  <c r="Y222" i="31"/>
  <c r="X222" i="31"/>
  <c r="W222" i="31"/>
  <c r="V222" i="31"/>
  <c r="U222" i="31"/>
  <c r="T222" i="31"/>
  <c r="S222" i="31"/>
  <c r="R222" i="31"/>
  <c r="Q222" i="31"/>
  <c r="P222" i="31"/>
  <c r="O222" i="31"/>
  <c r="N222" i="31"/>
  <c r="AY222" i="31" s="1"/>
  <c r="M222" i="31"/>
  <c r="M295" i="31" s="1"/>
  <c r="L222" i="31"/>
  <c r="K222" i="31"/>
  <c r="J222" i="31"/>
  <c r="I222" i="31"/>
  <c r="H222" i="31"/>
  <c r="G222" i="31"/>
  <c r="F222" i="31"/>
  <c r="E222" i="31"/>
  <c r="D222" i="31"/>
  <c r="C222" i="31"/>
  <c r="AX221" i="31"/>
  <c r="AW221" i="31"/>
  <c r="AV221" i="31"/>
  <c r="AU221" i="31"/>
  <c r="AT221" i="31"/>
  <c r="AS221" i="31"/>
  <c r="AR221" i="31"/>
  <c r="AQ221" i="31"/>
  <c r="AP221" i="31"/>
  <c r="AO221" i="31"/>
  <c r="AN221" i="31"/>
  <c r="AM221" i="31"/>
  <c r="AL221" i="31"/>
  <c r="AK221" i="31"/>
  <c r="AJ221" i="31"/>
  <c r="AI221" i="31"/>
  <c r="AH221" i="31"/>
  <c r="AG221" i="31"/>
  <c r="AF221" i="31"/>
  <c r="AE221" i="31"/>
  <c r="AD221" i="31"/>
  <c r="AC221" i="31"/>
  <c r="AB221" i="31"/>
  <c r="AA221" i="31"/>
  <c r="Z221" i="31"/>
  <c r="Y221" i="31"/>
  <c r="X221" i="31"/>
  <c r="W221" i="31"/>
  <c r="V221" i="31"/>
  <c r="U221" i="31"/>
  <c r="T221" i="31"/>
  <c r="S221" i="31"/>
  <c r="R221" i="31"/>
  <c r="Q221" i="31"/>
  <c r="P221" i="31"/>
  <c r="O221" i="31"/>
  <c r="N221" i="31"/>
  <c r="AY221" i="31" s="1"/>
  <c r="M221" i="31"/>
  <c r="L221" i="31"/>
  <c r="K221" i="31"/>
  <c r="J221" i="31"/>
  <c r="I221" i="31"/>
  <c r="H221" i="31"/>
  <c r="G221" i="31"/>
  <c r="F221" i="31"/>
  <c r="E221" i="31"/>
  <c r="D221" i="31"/>
  <c r="C221" i="31"/>
  <c r="AX220" i="31"/>
  <c r="AW220" i="31"/>
  <c r="AV220" i="31"/>
  <c r="AU220" i="31"/>
  <c r="AU293" i="31" s="1"/>
  <c r="AT220" i="31"/>
  <c r="AS220" i="31"/>
  <c r="AR220" i="31"/>
  <c r="AQ220" i="31"/>
  <c r="AP220" i="31"/>
  <c r="AO220" i="31"/>
  <c r="AN220" i="31"/>
  <c r="AM220" i="31"/>
  <c r="AL220" i="31"/>
  <c r="AK220" i="31"/>
  <c r="AJ220" i="31"/>
  <c r="AI220" i="31"/>
  <c r="AH220" i="31"/>
  <c r="AG220" i="31"/>
  <c r="AF220" i="31"/>
  <c r="AE220" i="31"/>
  <c r="AD220" i="31"/>
  <c r="AC220" i="31"/>
  <c r="AB220" i="31"/>
  <c r="AA220" i="31"/>
  <c r="Z220" i="31"/>
  <c r="Y220" i="31"/>
  <c r="X220" i="31"/>
  <c r="W220" i="31"/>
  <c r="V220" i="31"/>
  <c r="U220" i="31"/>
  <c r="T220" i="31"/>
  <c r="S220" i="31"/>
  <c r="R220" i="31"/>
  <c r="Q220" i="31"/>
  <c r="P220" i="31"/>
  <c r="O220" i="31"/>
  <c r="AY220" i="31" s="1"/>
  <c r="N220" i="31"/>
  <c r="M220" i="31"/>
  <c r="L220" i="31"/>
  <c r="K220" i="31"/>
  <c r="J220" i="31"/>
  <c r="I220" i="31"/>
  <c r="H220" i="31"/>
  <c r="G220" i="31"/>
  <c r="F220" i="31"/>
  <c r="E220" i="31"/>
  <c r="D220" i="31"/>
  <c r="C220" i="31"/>
  <c r="AX219" i="31"/>
  <c r="AW219" i="31"/>
  <c r="AV219" i="31"/>
  <c r="AU219" i="31"/>
  <c r="AT219" i="31"/>
  <c r="AS219" i="31"/>
  <c r="AR219" i="31"/>
  <c r="AQ219" i="31"/>
  <c r="AP219" i="31"/>
  <c r="AO219" i="31"/>
  <c r="AN219" i="31"/>
  <c r="AM219" i="31"/>
  <c r="AL219" i="31"/>
  <c r="AK219" i="31"/>
  <c r="AJ219" i="31"/>
  <c r="AI219" i="31"/>
  <c r="AH219" i="31"/>
  <c r="AG219" i="31"/>
  <c r="AF219" i="31"/>
  <c r="AE219" i="31"/>
  <c r="AD219" i="31"/>
  <c r="AC219" i="31"/>
  <c r="AB219" i="31"/>
  <c r="AA219" i="31"/>
  <c r="Z219" i="31"/>
  <c r="Y219" i="31"/>
  <c r="X219" i="31"/>
  <c r="W219" i="31"/>
  <c r="V219" i="31"/>
  <c r="U219" i="31"/>
  <c r="T219" i="31"/>
  <c r="S219" i="31"/>
  <c r="R219" i="31"/>
  <c r="Q219" i="31"/>
  <c r="P219" i="31"/>
  <c r="O219" i="31"/>
  <c r="N219" i="31"/>
  <c r="M219" i="31"/>
  <c r="L219" i="31"/>
  <c r="K219" i="31"/>
  <c r="J219" i="31"/>
  <c r="I219" i="31"/>
  <c r="H219" i="31"/>
  <c r="G219" i="31"/>
  <c r="F219" i="31"/>
  <c r="E219" i="31"/>
  <c r="D219" i="31"/>
  <c r="C219" i="31"/>
  <c r="AX218" i="31"/>
  <c r="AW218" i="31"/>
  <c r="AW230" i="31" s="1"/>
  <c r="AV218" i="31"/>
  <c r="AU218" i="31"/>
  <c r="AT218" i="31"/>
  <c r="AS218" i="31"/>
  <c r="AS230" i="31" s="1"/>
  <c r="AR218" i="31"/>
  <c r="AQ218" i="31"/>
  <c r="AP218" i="31"/>
  <c r="AO218" i="31"/>
  <c r="AO230" i="31" s="1"/>
  <c r="AN218" i="31"/>
  <c r="AM218" i="31"/>
  <c r="AL218" i="31"/>
  <c r="AK218" i="31"/>
  <c r="AK230" i="31" s="1"/>
  <c r="AJ218" i="31"/>
  <c r="AI218" i="31"/>
  <c r="AH218" i="31"/>
  <c r="AG218" i="31"/>
  <c r="AG230" i="31" s="1"/>
  <c r="AF218" i="31"/>
  <c r="AE218" i="31"/>
  <c r="AD218" i="31"/>
  <c r="AC218" i="31"/>
  <c r="AC230" i="31" s="1"/>
  <c r="AB218" i="31"/>
  <c r="AA218" i="31"/>
  <c r="Z218" i="31"/>
  <c r="Y218" i="31"/>
  <c r="Y230" i="31" s="1"/>
  <c r="X218" i="31"/>
  <c r="W218" i="31"/>
  <c r="V218" i="31"/>
  <c r="U218" i="31"/>
  <c r="U230" i="31" s="1"/>
  <c r="T218" i="31"/>
  <c r="S218" i="31"/>
  <c r="R218" i="31"/>
  <c r="Q218" i="31"/>
  <c r="Q291" i="31" s="1"/>
  <c r="P218" i="31"/>
  <c r="O218" i="31"/>
  <c r="N218" i="31"/>
  <c r="M218" i="31"/>
  <c r="M230" i="31" s="1"/>
  <c r="L218" i="31"/>
  <c r="K218" i="31"/>
  <c r="J218" i="31"/>
  <c r="I218" i="31"/>
  <c r="I230" i="31" s="1"/>
  <c r="H218" i="31"/>
  <c r="G218" i="31"/>
  <c r="F218" i="31"/>
  <c r="E218" i="31"/>
  <c r="E230" i="31" s="1"/>
  <c r="D218" i="31"/>
  <c r="C218" i="31"/>
  <c r="AX216" i="31"/>
  <c r="AW216" i="31"/>
  <c r="AV216" i="31"/>
  <c r="AU216" i="31"/>
  <c r="AT216" i="31"/>
  <c r="AS216" i="31"/>
  <c r="AR216" i="31"/>
  <c r="AQ216" i="31"/>
  <c r="AP216" i="31"/>
  <c r="AO216" i="31"/>
  <c r="AN216" i="31"/>
  <c r="AM216" i="31"/>
  <c r="AL216" i="31"/>
  <c r="AK216" i="31"/>
  <c r="AJ216" i="31"/>
  <c r="AI216" i="31"/>
  <c r="AH216" i="31"/>
  <c r="AG216" i="31"/>
  <c r="AF216" i="31"/>
  <c r="AE216" i="31"/>
  <c r="AD216" i="31"/>
  <c r="AC216" i="31"/>
  <c r="AB216" i="31"/>
  <c r="AA216" i="31"/>
  <c r="Z216" i="31"/>
  <c r="Y216" i="31"/>
  <c r="X216" i="31"/>
  <c r="W216" i="31"/>
  <c r="V216" i="31"/>
  <c r="U216" i="31"/>
  <c r="T216" i="31"/>
  <c r="S216" i="31"/>
  <c r="R216" i="31"/>
  <c r="Q216" i="31"/>
  <c r="P216" i="31"/>
  <c r="O216" i="31"/>
  <c r="AY216" i="31" s="1"/>
  <c r="N216" i="31"/>
  <c r="M216" i="31"/>
  <c r="L216" i="31"/>
  <c r="K216" i="31"/>
  <c r="J216" i="31"/>
  <c r="I216" i="31"/>
  <c r="H216" i="31"/>
  <c r="G216" i="31"/>
  <c r="F216" i="31"/>
  <c r="E216" i="31"/>
  <c r="D216" i="31"/>
  <c r="C216" i="31"/>
  <c r="AX215" i="31"/>
  <c r="AW215" i="31"/>
  <c r="AV215" i="31"/>
  <c r="AU215" i="31"/>
  <c r="AT215" i="31"/>
  <c r="AS215" i="31"/>
  <c r="AR215" i="31"/>
  <c r="AQ215" i="31"/>
  <c r="AP215" i="31"/>
  <c r="AO215" i="31"/>
  <c r="AN215" i="31"/>
  <c r="AM215" i="31"/>
  <c r="AL215" i="31"/>
  <c r="AK215" i="31"/>
  <c r="AJ215" i="31"/>
  <c r="AI215" i="31"/>
  <c r="AH215" i="31"/>
  <c r="AG215" i="31"/>
  <c r="AF215" i="31"/>
  <c r="AE215" i="31"/>
  <c r="AD215" i="31"/>
  <c r="AC215" i="31"/>
  <c r="AB215" i="31"/>
  <c r="AA215" i="31"/>
  <c r="Z215" i="31"/>
  <c r="Y215" i="31"/>
  <c r="X215" i="31"/>
  <c r="W215" i="31"/>
  <c r="V215" i="31"/>
  <c r="U215" i="31"/>
  <c r="T215" i="31"/>
  <c r="S215" i="31"/>
  <c r="R215" i="31"/>
  <c r="Q215" i="31"/>
  <c r="P215" i="31"/>
  <c r="O215" i="31"/>
  <c r="N215" i="31"/>
  <c r="AY215" i="31" s="1"/>
  <c r="M215" i="31"/>
  <c r="L215" i="31"/>
  <c r="K215" i="31"/>
  <c r="J215" i="31"/>
  <c r="I215" i="31"/>
  <c r="H215" i="31"/>
  <c r="G215" i="31"/>
  <c r="F215" i="31"/>
  <c r="E215" i="31"/>
  <c r="D215" i="31"/>
  <c r="C215" i="31"/>
  <c r="AX214" i="31"/>
  <c r="AW214" i="31"/>
  <c r="AV214" i="31"/>
  <c r="AU214" i="31"/>
  <c r="AT214" i="31"/>
  <c r="AS214" i="31"/>
  <c r="AR214" i="31"/>
  <c r="AQ214" i="31"/>
  <c r="AP214" i="31"/>
  <c r="AO214" i="31"/>
  <c r="AN214" i="31"/>
  <c r="AM214" i="31"/>
  <c r="AL214" i="31"/>
  <c r="AK214" i="31"/>
  <c r="AJ214" i="31"/>
  <c r="AI214" i="31"/>
  <c r="AH214" i="31"/>
  <c r="AG214" i="31"/>
  <c r="AF214" i="31"/>
  <c r="AE214" i="31"/>
  <c r="AD214" i="31"/>
  <c r="AC214" i="31"/>
  <c r="AB214" i="31"/>
  <c r="AA214" i="31"/>
  <c r="Z214" i="31"/>
  <c r="Y214" i="31"/>
  <c r="X214" i="31"/>
  <c r="W214" i="31"/>
  <c r="V214" i="31"/>
  <c r="U214" i="31"/>
  <c r="T214" i="31"/>
  <c r="S214" i="31"/>
  <c r="R214" i="31"/>
  <c r="Q214" i="31"/>
  <c r="P214" i="31"/>
  <c r="O214" i="31"/>
  <c r="N214" i="31"/>
  <c r="AY214" i="31" s="1"/>
  <c r="M214" i="31"/>
  <c r="L214" i="31"/>
  <c r="K214" i="31"/>
  <c r="J214" i="31"/>
  <c r="I214" i="31"/>
  <c r="H214" i="31"/>
  <c r="G214" i="31"/>
  <c r="F214" i="31"/>
  <c r="E214" i="31"/>
  <c r="D214" i="31"/>
  <c r="C214" i="31"/>
  <c r="AX213" i="31"/>
  <c r="AW213" i="31"/>
  <c r="AV213" i="31"/>
  <c r="AU213" i="31"/>
  <c r="AT213" i="31"/>
  <c r="AT217" i="31" s="1"/>
  <c r="AS213" i="31"/>
  <c r="AR213" i="31"/>
  <c r="AQ213" i="31"/>
  <c r="AP213" i="31"/>
  <c r="AO213" i="31"/>
  <c r="AN213" i="31"/>
  <c r="AM213" i="31"/>
  <c r="AL213" i="31"/>
  <c r="AK213" i="31"/>
  <c r="AJ213" i="31"/>
  <c r="AI213" i="31"/>
  <c r="AH213" i="31"/>
  <c r="AG213" i="31"/>
  <c r="AF213" i="31"/>
  <c r="AE213" i="31"/>
  <c r="AD213" i="31"/>
  <c r="AD217" i="31" s="1"/>
  <c r="AC213" i="31"/>
  <c r="AB213" i="31"/>
  <c r="AA213" i="31"/>
  <c r="Z213" i="31"/>
  <c r="Y213" i="31"/>
  <c r="X213" i="31"/>
  <c r="W213" i="31"/>
  <c r="V213" i="31"/>
  <c r="U213" i="31"/>
  <c r="T213" i="31"/>
  <c r="S213" i="31"/>
  <c r="R213" i="31"/>
  <c r="Q213" i="31"/>
  <c r="P213" i="31"/>
  <c r="O213" i="31"/>
  <c r="N213" i="31"/>
  <c r="AY213" i="31" s="1"/>
  <c r="M213" i="31"/>
  <c r="L213" i="31"/>
  <c r="K213" i="31"/>
  <c r="J213" i="31"/>
  <c r="I213" i="31"/>
  <c r="H213" i="31"/>
  <c r="G213" i="31"/>
  <c r="F213" i="31"/>
  <c r="E213" i="31"/>
  <c r="D213" i="31"/>
  <c r="C213" i="31"/>
  <c r="AX212" i="31"/>
  <c r="AW212" i="31"/>
  <c r="AV212" i="31"/>
  <c r="AU212" i="31"/>
  <c r="AT212" i="31"/>
  <c r="AS212" i="31"/>
  <c r="AR212" i="31"/>
  <c r="AQ212" i="31"/>
  <c r="AP212" i="31"/>
  <c r="AO212" i="31"/>
  <c r="AN212" i="31"/>
  <c r="AM212" i="31"/>
  <c r="AL212" i="31"/>
  <c r="AK212" i="31"/>
  <c r="AJ212" i="31"/>
  <c r="AI212" i="31"/>
  <c r="AH212" i="31"/>
  <c r="AG212" i="31"/>
  <c r="AF212" i="31"/>
  <c r="AE212" i="31"/>
  <c r="AD212" i="31"/>
  <c r="AC212" i="31"/>
  <c r="AB212" i="31"/>
  <c r="AA212" i="31"/>
  <c r="Z212" i="31"/>
  <c r="Y212" i="31"/>
  <c r="X212" i="31"/>
  <c r="W212" i="31"/>
  <c r="V212" i="31"/>
  <c r="U212" i="31"/>
  <c r="T212" i="31"/>
  <c r="S212" i="31"/>
  <c r="R212" i="31"/>
  <c r="Q212" i="31"/>
  <c r="P212" i="31"/>
  <c r="O212" i="31"/>
  <c r="AY212" i="31" s="1"/>
  <c r="N212" i="31"/>
  <c r="M212" i="31"/>
  <c r="L212" i="31"/>
  <c r="K212" i="31"/>
  <c r="J212" i="31"/>
  <c r="I212" i="31"/>
  <c r="H212" i="31"/>
  <c r="G212" i="31"/>
  <c r="F212" i="31"/>
  <c r="E212" i="31"/>
  <c r="D212" i="31"/>
  <c r="C212" i="31"/>
  <c r="AX211" i="31"/>
  <c r="AW211" i="31"/>
  <c r="AV211" i="31"/>
  <c r="AU211" i="31"/>
  <c r="AT211" i="31"/>
  <c r="AS211" i="31"/>
  <c r="AR211" i="31"/>
  <c r="AQ211" i="31"/>
  <c r="AP211" i="31"/>
  <c r="AO211" i="31"/>
  <c r="AN211" i="31"/>
  <c r="AM211" i="31"/>
  <c r="AL211" i="31"/>
  <c r="AK211" i="31"/>
  <c r="AJ211" i="31"/>
  <c r="AI211" i="31"/>
  <c r="AH211" i="31"/>
  <c r="AG211" i="31"/>
  <c r="AF211" i="31"/>
  <c r="AE211" i="31"/>
  <c r="AD211" i="31"/>
  <c r="AC211" i="31"/>
  <c r="AB211" i="31"/>
  <c r="AA211" i="31"/>
  <c r="Z211" i="31"/>
  <c r="Y211" i="31"/>
  <c r="X211" i="31"/>
  <c r="W211" i="31"/>
  <c r="V211" i="31"/>
  <c r="U211" i="31"/>
  <c r="T211" i="31"/>
  <c r="S211" i="31"/>
  <c r="R211" i="31"/>
  <c r="Q211" i="31"/>
  <c r="P211" i="31"/>
  <c r="O211" i="31"/>
  <c r="N211" i="31"/>
  <c r="AY211" i="31" s="1"/>
  <c r="M211" i="31"/>
  <c r="L211" i="31"/>
  <c r="K211" i="31"/>
  <c r="J211" i="31"/>
  <c r="I211" i="31"/>
  <c r="H211" i="31"/>
  <c r="G211" i="31"/>
  <c r="F211" i="31"/>
  <c r="E211" i="31"/>
  <c r="D211" i="31"/>
  <c r="C211" i="31"/>
  <c r="AX210" i="31"/>
  <c r="AW210" i="31"/>
  <c r="AV210" i="31"/>
  <c r="AU210" i="31"/>
  <c r="AT210" i="31"/>
  <c r="AS210" i="31"/>
  <c r="AR210" i="31"/>
  <c r="AQ210" i="31"/>
  <c r="AP210" i="31"/>
  <c r="AO210" i="31"/>
  <c r="AN210" i="31"/>
  <c r="AM210" i="31"/>
  <c r="AL210" i="31"/>
  <c r="AK210" i="31"/>
  <c r="AJ210" i="31"/>
  <c r="AI210" i="31"/>
  <c r="AH210" i="31"/>
  <c r="AG210" i="31"/>
  <c r="AF210" i="31"/>
  <c r="AE210" i="31"/>
  <c r="AD210" i="31"/>
  <c r="AC210" i="31"/>
  <c r="AB210" i="31"/>
  <c r="AA210" i="31"/>
  <c r="Z210" i="31"/>
  <c r="Y210" i="31"/>
  <c r="X210" i="31"/>
  <c r="W210" i="31"/>
  <c r="V210" i="31"/>
  <c r="U210" i="31"/>
  <c r="T210" i="31"/>
  <c r="S210" i="31"/>
  <c r="R210" i="31"/>
  <c r="Q210" i="31"/>
  <c r="P210" i="31"/>
  <c r="O210" i="31"/>
  <c r="N210" i="31"/>
  <c r="AY210" i="31" s="1"/>
  <c r="M210" i="31"/>
  <c r="L210" i="31"/>
  <c r="K210" i="31"/>
  <c r="J210" i="31"/>
  <c r="I210" i="31"/>
  <c r="H210" i="31"/>
  <c r="G210" i="31"/>
  <c r="F210" i="31"/>
  <c r="E210" i="31"/>
  <c r="D210" i="31"/>
  <c r="C210" i="31"/>
  <c r="AX209" i="31"/>
  <c r="AW209" i="31"/>
  <c r="AV209" i="31"/>
  <c r="AU209" i="31"/>
  <c r="AT209" i="31"/>
  <c r="AS209" i="31"/>
  <c r="AR209" i="31"/>
  <c r="AQ209" i="31"/>
  <c r="AP209" i="31"/>
  <c r="AP217" i="31" s="1"/>
  <c r="AO209" i="31"/>
  <c r="AN209" i="31"/>
  <c r="AM209" i="31"/>
  <c r="AL209" i="31"/>
  <c r="AK209" i="31"/>
  <c r="AJ209" i="31"/>
  <c r="AI209" i="31"/>
  <c r="AH209" i="31"/>
  <c r="AG209" i="31"/>
  <c r="AF209" i="31"/>
  <c r="AE209" i="31"/>
  <c r="AD209" i="31"/>
  <c r="AC209" i="31"/>
  <c r="AB209" i="31"/>
  <c r="AA209" i="31"/>
  <c r="Z209" i="31"/>
  <c r="Z217" i="31" s="1"/>
  <c r="Y209" i="31"/>
  <c r="X209" i="31"/>
  <c r="W209" i="31"/>
  <c r="V209" i="31"/>
  <c r="U209" i="31"/>
  <c r="T209" i="31"/>
  <c r="S209" i="31"/>
  <c r="R209" i="31"/>
  <c r="Q209" i="31"/>
  <c r="P209" i="31"/>
  <c r="O209" i="31"/>
  <c r="N209" i="31"/>
  <c r="AY209" i="31" s="1"/>
  <c r="M209" i="31"/>
  <c r="L209" i="31"/>
  <c r="K209" i="31"/>
  <c r="J209" i="31"/>
  <c r="J217" i="31" s="1"/>
  <c r="I209" i="31"/>
  <c r="H209" i="31"/>
  <c r="G209" i="31"/>
  <c r="F209" i="31"/>
  <c r="E209" i="31"/>
  <c r="D209" i="31"/>
  <c r="C209" i="31"/>
  <c r="AX208" i="31"/>
  <c r="AW208" i="31"/>
  <c r="AV208" i="31"/>
  <c r="AU208" i="31"/>
  <c r="AT208" i="31"/>
  <c r="AS208" i="31"/>
  <c r="AR208" i="31"/>
  <c r="AQ208" i="31"/>
  <c r="AP208" i="31"/>
  <c r="AO208" i="31"/>
  <c r="AN208" i="31"/>
  <c r="AM208" i="31"/>
  <c r="AL208" i="31"/>
  <c r="AK208" i="31"/>
  <c r="AJ208" i="31"/>
  <c r="AI208" i="31"/>
  <c r="AH208" i="31"/>
  <c r="AG208" i="31"/>
  <c r="AF208" i="31"/>
  <c r="AE208" i="31"/>
  <c r="AD208" i="31"/>
  <c r="AC208" i="31"/>
  <c r="AB208" i="31"/>
  <c r="AA208" i="31"/>
  <c r="Z208" i="31"/>
  <c r="Y208" i="31"/>
  <c r="X208" i="31"/>
  <c r="W208" i="31"/>
  <c r="V208" i="31"/>
  <c r="U208" i="31"/>
  <c r="T208" i="31"/>
  <c r="S208" i="31"/>
  <c r="R208" i="31"/>
  <c r="Q208" i="31"/>
  <c r="P208" i="31"/>
  <c r="O208" i="31"/>
  <c r="AY208" i="31" s="1"/>
  <c r="N208" i="31"/>
  <c r="M208" i="31"/>
  <c r="L208" i="31"/>
  <c r="K208" i="31"/>
  <c r="J208" i="31"/>
  <c r="I208" i="31"/>
  <c r="H208" i="31"/>
  <c r="G208" i="31"/>
  <c r="F208" i="31"/>
  <c r="E208" i="31"/>
  <c r="D208" i="31"/>
  <c r="C208" i="31"/>
  <c r="AX207" i="31"/>
  <c r="AW207" i="31"/>
  <c r="AV207" i="31"/>
  <c r="AU207" i="31"/>
  <c r="AT207" i="31"/>
  <c r="AS207" i="31"/>
  <c r="AR207" i="31"/>
  <c r="AQ207" i="31"/>
  <c r="AP207" i="31"/>
  <c r="AO207" i="31"/>
  <c r="AN207" i="31"/>
  <c r="AM207" i="31"/>
  <c r="AL207" i="31"/>
  <c r="AK207" i="31"/>
  <c r="AJ207" i="31"/>
  <c r="AI207" i="31"/>
  <c r="AH207" i="31"/>
  <c r="AG207" i="31"/>
  <c r="AF207" i="31"/>
  <c r="AE207" i="31"/>
  <c r="AD207" i="31"/>
  <c r="AC207" i="31"/>
  <c r="AB207" i="31"/>
  <c r="AA207" i="31"/>
  <c r="Z207" i="31"/>
  <c r="Y207" i="31"/>
  <c r="X207" i="31"/>
  <c r="W207" i="31"/>
  <c r="V207" i="31"/>
  <c r="U207" i="31"/>
  <c r="T207" i="31"/>
  <c r="S207" i="31"/>
  <c r="R207" i="31"/>
  <c r="Q207" i="31"/>
  <c r="P207" i="31"/>
  <c r="O207" i="31"/>
  <c r="N207" i="31"/>
  <c r="M207" i="31"/>
  <c r="L207" i="31"/>
  <c r="K207" i="31"/>
  <c r="J207" i="31"/>
  <c r="I207" i="31"/>
  <c r="H207" i="31"/>
  <c r="G207" i="31"/>
  <c r="F207" i="31"/>
  <c r="E207" i="31"/>
  <c r="D207" i="31"/>
  <c r="C207" i="31"/>
  <c r="AX206" i="31"/>
  <c r="AW206" i="31"/>
  <c r="AV206" i="31"/>
  <c r="AU206" i="31"/>
  <c r="AT206" i="31"/>
  <c r="AS206" i="31"/>
  <c r="AR206" i="31"/>
  <c r="AQ206" i="31"/>
  <c r="AP206" i="31"/>
  <c r="AO206" i="31"/>
  <c r="AN206" i="31"/>
  <c r="AM206" i="31"/>
  <c r="AL206" i="31"/>
  <c r="AK206" i="31"/>
  <c r="AJ206" i="31"/>
  <c r="AI206" i="31"/>
  <c r="AH206" i="31"/>
  <c r="AG206" i="31"/>
  <c r="AF206" i="31"/>
  <c r="AE206" i="31"/>
  <c r="AD206" i="31"/>
  <c r="AC206" i="31"/>
  <c r="AB206" i="31"/>
  <c r="AA206" i="31"/>
  <c r="Z206" i="31"/>
  <c r="Y206" i="31"/>
  <c r="X206" i="31"/>
  <c r="W206" i="31"/>
  <c r="V206" i="31"/>
  <c r="U206" i="31"/>
  <c r="T206" i="31"/>
  <c r="S206" i="31"/>
  <c r="R206" i="31"/>
  <c r="Q206" i="31"/>
  <c r="P206" i="31"/>
  <c r="O206" i="31"/>
  <c r="N206" i="31"/>
  <c r="AY206" i="31" s="1"/>
  <c r="M206" i="31"/>
  <c r="L206" i="31"/>
  <c r="K206" i="31"/>
  <c r="J206" i="31"/>
  <c r="I206" i="31"/>
  <c r="H206" i="31"/>
  <c r="G206" i="31"/>
  <c r="F206" i="31"/>
  <c r="E206" i="31"/>
  <c r="D206" i="31"/>
  <c r="C206" i="31"/>
  <c r="AX205" i="31"/>
  <c r="AX217" i="31" s="1"/>
  <c r="AW205" i="31"/>
  <c r="AV205" i="31"/>
  <c r="AV217" i="31" s="1"/>
  <c r="AU205" i="31"/>
  <c r="AT205" i="31"/>
  <c r="AS205" i="31"/>
  <c r="AR205" i="31"/>
  <c r="AR217" i="31" s="1"/>
  <c r="AQ205" i="31"/>
  <c r="AP205" i="31"/>
  <c r="AO205" i="31"/>
  <c r="AN205" i="31"/>
  <c r="AN217" i="31" s="1"/>
  <c r="AM205" i="31"/>
  <c r="AL205" i="31"/>
  <c r="AL217" i="31" s="1"/>
  <c r="AK205" i="31"/>
  <c r="AJ205" i="31"/>
  <c r="AJ217" i="31" s="1"/>
  <c r="AI205" i="31"/>
  <c r="AH205" i="31"/>
  <c r="AH217" i="31" s="1"/>
  <c r="AG205" i="31"/>
  <c r="AF205" i="31"/>
  <c r="AF217" i="31" s="1"/>
  <c r="AE205" i="31"/>
  <c r="AD205" i="31"/>
  <c r="AC205" i="31"/>
  <c r="AB205" i="31"/>
  <c r="AB217" i="31" s="1"/>
  <c r="AA205" i="31"/>
  <c r="Z205" i="31"/>
  <c r="Y205" i="31"/>
  <c r="X205" i="31"/>
  <c r="X217" i="31" s="1"/>
  <c r="W205" i="31"/>
  <c r="V205" i="31"/>
  <c r="V217" i="31" s="1"/>
  <c r="U205" i="31"/>
  <c r="T205" i="31"/>
  <c r="T217" i="31" s="1"/>
  <c r="S205" i="31"/>
  <c r="R205" i="31"/>
  <c r="R217" i="31" s="1"/>
  <c r="Q205" i="31"/>
  <c r="P205" i="31"/>
  <c r="P217" i="31" s="1"/>
  <c r="O205" i="31"/>
  <c r="N205" i="31"/>
  <c r="AY205" i="31" s="1"/>
  <c r="M205" i="31"/>
  <c r="L205" i="31"/>
  <c r="L217" i="31" s="1"/>
  <c r="K205" i="31"/>
  <c r="J205" i="31"/>
  <c r="I205" i="31"/>
  <c r="H205" i="31"/>
  <c r="H217" i="31" s="1"/>
  <c r="G205" i="31"/>
  <c r="F205" i="31"/>
  <c r="F217" i="31" s="1"/>
  <c r="E205" i="31"/>
  <c r="D205" i="31"/>
  <c r="D217" i="31" s="1"/>
  <c r="C205" i="31"/>
  <c r="AX203" i="31"/>
  <c r="AW203" i="31"/>
  <c r="AV203" i="31"/>
  <c r="AU203" i="31"/>
  <c r="AT203" i="31"/>
  <c r="AS203" i="31"/>
  <c r="AR203" i="31"/>
  <c r="AQ203" i="31"/>
  <c r="AP203" i="31"/>
  <c r="AO203" i="31"/>
  <c r="AN203" i="31"/>
  <c r="AM203" i="31"/>
  <c r="AL203" i="31"/>
  <c r="AK203" i="31"/>
  <c r="AJ203" i="31"/>
  <c r="AI203" i="31"/>
  <c r="AH203" i="31"/>
  <c r="AG203" i="31"/>
  <c r="AF203" i="31"/>
  <c r="AE203" i="31"/>
  <c r="AD203" i="31"/>
  <c r="AC203" i="31"/>
  <c r="AB203" i="31"/>
  <c r="AA203" i="31"/>
  <c r="Z203" i="31"/>
  <c r="Y203" i="31"/>
  <c r="X203" i="31"/>
  <c r="W203" i="31"/>
  <c r="V203" i="31"/>
  <c r="U203" i="31"/>
  <c r="T203" i="31"/>
  <c r="S203" i="31"/>
  <c r="R203" i="31"/>
  <c r="Q203" i="31"/>
  <c r="P203" i="31"/>
  <c r="O203" i="31"/>
  <c r="N203" i="31"/>
  <c r="M203" i="31"/>
  <c r="L203" i="31"/>
  <c r="K203" i="31"/>
  <c r="J203" i="31"/>
  <c r="I203" i="31"/>
  <c r="H203" i="31"/>
  <c r="G203" i="31"/>
  <c r="F203" i="31"/>
  <c r="E203" i="31"/>
  <c r="D203" i="31"/>
  <c r="C203" i="31"/>
  <c r="AX202" i="31"/>
  <c r="AW202" i="31"/>
  <c r="AV202" i="31"/>
  <c r="AU202" i="31"/>
  <c r="AT202" i="31"/>
  <c r="AS202" i="31"/>
  <c r="AR202" i="31"/>
  <c r="AQ202" i="31"/>
  <c r="AP202" i="31"/>
  <c r="AO202" i="31"/>
  <c r="AN202" i="31"/>
  <c r="AM202" i="31"/>
  <c r="AL202" i="31"/>
  <c r="AK202" i="31"/>
  <c r="AJ202" i="31"/>
  <c r="AI202" i="31"/>
  <c r="AH202" i="31"/>
  <c r="AG202" i="31"/>
  <c r="AF202" i="31"/>
  <c r="AE202" i="31"/>
  <c r="AD202" i="31"/>
  <c r="AC202" i="31"/>
  <c r="AB202" i="31"/>
  <c r="AA202" i="31"/>
  <c r="Z202" i="31"/>
  <c r="Y202" i="31"/>
  <c r="X202" i="31"/>
  <c r="W202" i="31"/>
  <c r="V202" i="31"/>
  <c r="U202" i="31"/>
  <c r="T202" i="31"/>
  <c r="S202" i="31"/>
  <c r="R202" i="31"/>
  <c r="Q202" i="31"/>
  <c r="P202" i="31"/>
  <c r="O202" i="31"/>
  <c r="N202" i="31"/>
  <c r="M202" i="31"/>
  <c r="L202" i="31"/>
  <c r="K202" i="31"/>
  <c r="J202" i="31"/>
  <c r="I202" i="31"/>
  <c r="H202" i="31"/>
  <c r="G202" i="31"/>
  <c r="F202" i="31"/>
  <c r="E202" i="31"/>
  <c r="D202" i="31"/>
  <c r="C202" i="31"/>
  <c r="AX201" i="31"/>
  <c r="AW201" i="31"/>
  <c r="AV201" i="31"/>
  <c r="AU201" i="31"/>
  <c r="AT201" i="31"/>
  <c r="AS201" i="31"/>
  <c r="AR201" i="31"/>
  <c r="AQ201" i="31"/>
  <c r="AP201" i="31"/>
  <c r="AO201" i="31"/>
  <c r="AN201" i="31"/>
  <c r="AM201" i="31"/>
  <c r="AL201" i="31"/>
  <c r="AK201" i="31"/>
  <c r="AJ201" i="31"/>
  <c r="AI201" i="31"/>
  <c r="AH201" i="31"/>
  <c r="AG201" i="31"/>
  <c r="AF201" i="31"/>
  <c r="AE201" i="31"/>
  <c r="AD201" i="31"/>
  <c r="AC201" i="31"/>
  <c r="AB201" i="31"/>
  <c r="AA201" i="31"/>
  <c r="Z201" i="31"/>
  <c r="Y201" i="31"/>
  <c r="X201" i="31"/>
  <c r="W201" i="31"/>
  <c r="V201" i="31"/>
  <c r="U201" i="31"/>
  <c r="T201" i="31"/>
  <c r="S201" i="31"/>
  <c r="R201" i="31"/>
  <c r="Q201" i="31"/>
  <c r="P201" i="31"/>
  <c r="O201" i="31"/>
  <c r="N201" i="31"/>
  <c r="AY201" i="31" s="1"/>
  <c r="M201" i="31"/>
  <c r="L201" i="31"/>
  <c r="K201" i="31"/>
  <c r="J201" i="31"/>
  <c r="I201" i="31"/>
  <c r="H201" i="31"/>
  <c r="G201" i="31"/>
  <c r="F201" i="31"/>
  <c r="E201" i="31"/>
  <c r="D201" i="31"/>
  <c r="C201" i="31"/>
  <c r="AX200" i="31"/>
  <c r="AW200" i="31"/>
  <c r="AV200" i="31"/>
  <c r="AU200" i="31"/>
  <c r="AT200" i="31"/>
  <c r="AS200" i="31"/>
  <c r="AR200" i="31"/>
  <c r="AQ200" i="31"/>
  <c r="AP200" i="31"/>
  <c r="AO200" i="31"/>
  <c r="AN200" i="31"/>
  <c r="AM200" i="31"/>
  <c r="AL200" i="31"/>
  <c r="AK200" i="31"/>
  <c r="AJ200" i="31"/>
  <c r="AI200" i="31"/>
  <c r="AH200" i="31"/>
  <c r="AG200" i="31"/>
  <c r="AF200" i="31"/>
  <c r="AE200" i="31"/>
  <c r="AD200" i="31"/>
  <c r="AC200" i="31"/>
  <c r="AB200" i="31"/>
  <c r="AA200" i="31"/>
  <c r="Z200" i="31"/>
  <c r="Y200" i="31"/>
  <c r="X200" i="31"/>
  <c r="W200" i="31"/>
  <c r="V200" i="31"/>
  <c r="U200" i="31"/>
  <c r="T200" i="31"/>
  <c r="S200" i="31"/>
  <c r="R200" i="31"/>
  <c r="Q200" i="31"/>
  <c r="P200" i="31"/>
  <c r="O200" i="31"/>
  <c r="AY200" i="31" s="1"/>
  <c r="N200" i="31"/>
  <c r="M200" i="31"/>
  <c r="L200" i="31"/>
  <c r="K200" i="31"/>
  <c r="J200" i="31"/>
  <c r="I200" i="31"/>
  <c r="H200" i="31"/>
  <c r="G200" i="31"/>
  <c r="F200" i="31"/>
  <c r="E200" i="31"/>
  <c r="D200" i="31"/>
  <c r="C200" i="31"/>
  <c r="AX199" i="31"/>
  <c r="AW199" i="31"/>
  <c r="AV199" i="31"/>
  <c r="AU199" i="31"/>
  <c r="AT199" i="31"/>
  <c r="AS199" i="31"/>
  <c r="AR199" i="31"/>
  <c r="AQ199" i="31"/>
  <c r="AP199" i="31"/>
  <c r="AO199" i="31"/>
  <c r="AN199" i="31"/>
  <c r="AM199" i="31"/>
  <c r="AL199" i="31"/>
  <c r="AK199" i="31"/>
  <c r="AJ199" i="31"/>
  <c r="AI199" i="31"/>
  <c r="AH199" i="31"/>
  <c r="AG199" i="31"/>
  <c r="AF199" i="31"/>
  <c r="AE199" i="31"/>
  <c r="AD199" i="31"/>
  <c r="AC199" i="31"/>
  <c r="AB199" i="31"/>
  <c r="AA199" i="31"/>
  <c r="Z199" i="31"/>
  <c r="Y199" i="31"/>
  <c r="X199" i="31"/>
  <c r="W199" i="31"/>
  <c r="V199" i="31"/>
  <c r="U199" i="31"/>
  <c r="T199" i="31"/>
  <c r="S199" i="31"/>
  <c r="R199" i="31"/>
  <c r="Q199" i="31"/>
  <c r="P199" i="31"/>
  <c r="O199" i="31"/>
  <c r="N199" i="31"/>
  <c r="AY199" i="31" s="1"/>
  <c r="M199" i="31"/>
  <c r="L199" i="31"/>
  <c r="K199" i="31"/>
  <c r="J199" i="31"/>
  <c r="I199" i="31"/>
  <c r="H199" i="31"/>
  <c r="G199" i="31"/>
  <c r="F199" i="31"/>
  <c r="E199" i="31"/>
  <c r="D199" i="31"/>
  <c r="C199" i="31"/>
  <c r="AX198" i="31"/>
  <c r="AW198" i="31"/>
  <c r="AV198" i="31"/>
  <c r="AU198" i="31"/>
  <c r="AT198" i="31"/>
  <c r="AS198" i="31"/>
  <c r="AR198" i="31"/>
  <c r="AQ198" i="31"/>
  <c r="AP198" i="31"/>
  <c r="AO198" i="31"/>
  <c r="AN198" i="31"/>
  <c r="AM198" i="31"/>
  <c r="AL198" i="31"/>
  <c r="AK198" i="31"/>
  <c r="AJ198" i="31"/>
  <c r="AI198" i="31"/>
  <c r="AH198" i="31"/>
  <c r="AG198" i="31"/>
  <c r="AF198" i="31"/>
  <c r="AE198" i="31"/>
  <c r="AD198" i="31"/>
  <c r="AC198" i="31"/>
  <c r="AB198" i="31"/>
  <c r="AA198" i="31"/>
  <c r="Z198" i="31"/>
  <c r="Y198" i="31"/>
  <c r="X198" i="31"/>
  <c r="W198" i="31"/>
  <c r="V198" i="31"/>
  <c r="U198" i="31"/>
  <c r="T198" i="31"/>
  <c r="S198" i="31"/>
  <c r="R198" i="31"/>
  <c r="Q198" i="31"/>
  <c r="P198" i="31"/>
  <c r="O198" i="31"/>
  <c r="N198" i="31"/>
  <c r="AY198" i="31" s="1"/>
  <c r="M198" i="31"/>
  <c r="L198" i="31"/>
  <c r="K198" i="31"/>
  <c r="J198" i="31"/>
  <c r="I198" i="31"/>
  <c r="H198" i="31"/>
  <c r="G198" i="31"/>
  <c r="F198" i="31"/>
  <c r="E198" i="31"/>
  <c r="D198" i="31"/>
  <c r="C198" i="31"/>
  <c r="AX197" i="31"/>
  <c r="AW197" i="31"/>
  <c r="AV197" i="31"/>
  <c r="AU197" i="31"/>
  <c r="AT197" i="31"/>
  <c r="AS197" i="31"/>
  <c r="AR197" i="31"/>
  <c r="AQ197" i="31"/>
  <c r="AP197" i="31"/>
  <c r="AO197" i="31"/>
  <c r="AN197" i="31"/>
  <c r="AM197" i="31"/>
  <c r="AL197" i="31"/>
  <c r="AK197" i="31"/>
  <c r="AJ197" i="31"/>
  <c r="AI197" i="31"/>
  <c r="AH197" i="31"/>
  <c r="AG197" i="31"/>
  <c r="AF197" i="31"/>
  <c r="AE197" i="31"/>
  <c r="AD197" i="31"/>
  <c r="AC197" i="31"/>
  <c r="AB197" i="31"/>
  <c r="AA197" i="31"/>
  <c r="Z197" i="31"/>
  <c r="Y197" i="31"/>
  <c r="X197" i="31"/>
  <c r="W197" i="31"/>
  <c r="V197" i="31"/>
  <c r="U197" i="31"/>
  <c r="T197" i="31"/>
  <c r="S197" i="31"/>
  <c r="R197" i="31"/>
  <c r="Q197" i="31"/>
  <c r="P197" i="31"/>
  <c r="O197" i="31"/>
  <c r="N197" i="31"/>
  <c r="AY197" i="31" s="1"/>
  <c r="M197" i="31"/>
  <c r="L197" i="31"/>
  <c r="K197" i="31"/>
  <c r="J197" i="31"/>
  <c r="I197" i="31"/>
  <c r="H197" i="31"/>
  <c r="G197" i="31"/>
  <c r="F197" i="31"/>
  <c r="E197" i="31"/>
  <c r="D197" i="31"/>
  <c r="C197" i="31"/>
  <c r="AX196" i="31"/>
  <c r="AW196" i="31"/>
  <c r="AV196" i="31"/>
  <c r="AU196" i="31"/>
  <c r="AT196" i="31"/>
  <c r="AS196" i="31"/>
  <c r="AR196" i="31"/>
  <c r="AQ196" i="31"/>
  <c r="AQ204" i="31" s="1"/>
  <c r="AP196" i="31"/>
  <c r="AO196" i="31"/>
  <c r="AN196" i="31"/>
  <c r="AM196" i="31"/>
  <c r="AL196" i="31"/>
  <c r="AK196" i="31"/>
  <c r="AJ196" i="31"/>
  <c r="AI196" i="31"/>
  <c r="AH196" i="31"/>
  <c r="AG196" i="31"/>
  <c r="AF196" i="31"/>
  <c r="AE196" i="31"/>
  <c r="AD196" i="31"/>
  <c r="AC196" i="31"/>
  <c r="AB196" i="31"/>
  <c r="AA196" i="31"/>
  <c r="AA204" i="31" s="1"/>
  <c r="Z196" i="31"/>
  <c r="Y196" i="31"/>
  <c r="X196" i="31"/>
  <c r="W196" i="31"/>
  <c r="V196" i="31"/>
  <c r="U196" i="31"/>
  <c r="T196" i="31"/>
  <c r="S196" i="31"/>
  <c r="R196" i="31"/>
  <c r="Q196" i="31"/>
  <c r="P196" i="31"/>
  <c r="O196" i="31"/>
  <c r="AY196" i="31" s="1"/>
  <c r="N196" i="31"/>
  <c r="M196" i="31"/>
  <c r="L196" i="31"/>
  <c r="K196" i="31"/>
  <c r="K204" i="31" s="1"/>
  <c r="J196" i="31"/>
  <c r="I196" i="31"/>
  <c r="H196" i="31"/>
  <c r="G196" i="31"/>
  <c r="F196" i="31"/>
  <c r="E196" i="31"/>
  <c r="D196" i="31"/>
  <c r="C196" i="31"/>
  <c r="AX195" i="31"/>
  <c r="AW195" i="31"/>
  <c r="AV195" i="31"/>
  <c r="AU195" i="31"/>
  <c r="AT195" i="31"/>
  <c r="AS195" i="31"/>
  <c r="AR195" i="31"/>
  <c r="AQ195" i="31"/>
  <c r="AP195" i="31"/>
  <c r="AO195" i="31"/>
  <c r="AN195" i="31"/>
  <c r="AM195" i="31"/>
  <c r="AL195" i="31"/>
  <c r="AK195" i="31"/>
  <c r="AJ195" i="31"/>
  <c r="AI195" i="31"/>
  <c r="AH195" i="31"/>
  <c r="AG195" i="31"/>
  <c r="AF195" i="31"/>
  <c r="AE195" i="31"/>
  <c r="AD195" i="31"/>
  <c r="AC195" i="31"/>
  <c r="AB195" i="31"/>
  <c r="AA195" i="31"/>
  <c r="Z195" i="31"/>
  <c r="Y195" i="31"/>
  <c r="X195" i="31"/>
  <c r="W195" i="31"/>
  <c r="V195" i="31"/>
  <c r="U195" i="31"/>
  <c r="T195" i="31"/>
  <c r="S195" i="31"/>
  <c r="R195" i="31"/>
  <c r="Q195" i="31"/>
  <c r="P195" i="31"/>
  <c r="O195" i="31"/>
  <c r="N195" i="31"/>
  <c r="AY195" i="31" s="1"/>
  <c r="M195" i="31"/>
  <c r="L195" i="31"/>
  <c r="K195" i="31"/>
  <c r="J195" i="31"/>
  <c r="I195" i="31"/>
  <c r="H195" i="31"/>
  <c r="G195" i="31"/>
  <c r="F195" i="31"/>
  <c r="E195" i="31"/>
  <c r="D195" i="31"/>
  <c r="C195" i="31"/>
  <c r="AX194" i="31"/>
  <c r="AW194" i="31"/>
  <c r="AV194" i="31"/>
  <c r="AU194" i="31"/>
  <c r="AT194" i="31"/>
  <c r="AS194" i="31"/>
  <c r="AR194" i="31"/>
  <c r="AQ194" i="31"/>
  <c r="AP194" i="31"/>
  <c r="AO194" i="31"/>
  <c r="AN194" i="31"/>
  <c r="AM194" i="31"/>
  <c r="AL194" i="31"/>
  <c r="AK194" i="31"/>
  <c r="AJ194" i="31"/>
  <c r="AI194" i="31"/>
  <c r="AH194" i="31"/>
  <c r="AG194" i="31"/>
  <c r="AF194" i="31"/>
  <c r="AE194" i="31"/>
  <c r="AD194" i="31"/>
  <c r="AC194" i="31"/>
  <c r="AB194" i="31"/>
  <c r="AA194" i="31"/>
  <c r="Z194" i="31"/>
  <c r="Y194" i="31"/>
  <c r="X194" i="31"/>
  <c r="W194" i="31"/>
  <c r="V194" i="31"/>
  <c r="U194" i="31"/>
  <c r="T194" i="31"/>
  <c r="S194" i="31"/>
  <c r="R194" i="31"/>
  <c r="Q194" i="31"/>
  <c r="P194" i="31"/>
  <c r="O194" i="31"/>
  <c r="N194" i="31"/>
  <c r="AY194" i="31" s="1"/>
  <c r="M194" i="31"/>
  <c r="L194" i="31"/>
  <c r="K194" i="31"/>
  <c r="J194" i="31"/>
  <c r="I194" i="31"/>
  <c r="H194" i="31"/>
  <c r="G194" i="31"/>
  <c r="F194" i="31"/>
  <c r="E194" i="31"/>
  <c r="D194" i="31"/>
  <c r="C194" i="31"/>
  <c r="AX193" i="31"/>
  <c r="AW193" i="31"/>
  <c r="AV193" i="31"/>
  <c r="AU193" i="31"/>
  <c r="AT193" i="31"/>
  <c r="AS193" i="31"/>
  <c r="AR193" i="31"/>
  <c r="AQ193" i="31"/>
  <c r="AP193" i="31"/>
  <c r="AO193" i="31"/>
  <c r="AN193" i="31"/>
  <c r="AM193" i="31"/>
  <c r="AL193" i="31"/>
  <c r="AK193" i="31"/>
  <c r="AJ193" i="31"/>
  <c r="AI193" i="31"/>
  <c r="AH193" i="31"/>
  <c r="AG193" i="31"/>
  <c r="AF193" i="31"/>
  <c r="AE193" i="31"/>
  <c r="AD193" i="31"/>
  <c r="AC193" i="31"/>
  <c r="AB193" i="31"/>
  <c r="AA193" i="31"/>
  <c r="Z193" i="31"/>
  <c r="Y193" i="31"/>
  <c r="X193" i="31"/>
  <c r="W193" i="31"/>
  <c r="V193" i="31"/>
  <c r="U193" i="31"/>
  <c r="T193" i="31"/>
  <c r="S193" i="31"/>
  <c r="R193" i="31"/>
  <c r="Q193" i="31"/>
  <c r="P193" i="31"/>
  <c r="O193" i="31"/>
  <c r="N193" i="31"/>
  <c r="AY193" i="31" s="1"/>
  <c r="M193" i="31"/>
  <c r="L193" i="31"/>
  <c r="K193" i="31"/>
  <c r="J193" i="31"/>
  <c r="I193" i="31"/>
  <c r="H193" i="31"/>
  <c r="G193" i="31"/>
  <c r="F193" i="31"/>
  <c r="E193" i="31"/>
  <c r="D193" i="31"/>
  <c r="C193" i="31"/>
  <c r="AX192" i="31"/>
  <c r="AW192" i="31"/>
  <c r="AV192" i="31"/>
  <c r="AV204" i="31" s="1"/>
  <c r="AU192" i="31"/>
  <c r="AU204" i="31" s="1"/>
  <c r="AT192" i="31"/>
  <c r="AS192" i="31"/>
  <c r="AR192" i="31"/>
  <c r="AR204" i="31" s="1"/>
  <c r="AQ192" i="31"/>
  <c r="AP192" i="31"/>
  <c r="AO192" i="31"/>
  <c r="AN192" i="31"/>
  <c r="AN204" i="31" s="1"/>
  <c r="AM192" i="31"/>
  <c r="AM204" i="31" s="1"/>
  <c r="AL192" i="31"/>
  <c r="AK192" i="31"/>
  <c r="AJ192" i="31"/>
  <c r="AJ204" i="31" s="1"/>
  <c r="AI192" i="31"/>
  <c r="AI204" i="31" s="1"/>
  <c r="AH192" i="31"/>
  <c r="AG192" i="31"/>
  <c r="AF192" i="31"/>
  <c r="AF204" i="31" s="1"/>
  <c r="AE192" i="31"/>
  <c r="AE204" i="31" s="1"/>
  <c r="AD192" i="31"/>
  <c r="AC192" i="31"/>
  <c r="AB192" i="31"/>
  <c r="AB204" i="31" s="1"/>
  <c r="AA192" i="31"/>
  <c r="Z192" i="31"/>
  <c r="Y192" i="31"/>
  <c r="X192" i="31"/>
  <c r="X204" i="31" s="1"/>
  <c r="W192" i="31"/>
  <c r="W204" i="31" s="1"/>
  <c r="V192" i="31"/>
  <c r="U192" i="31"/>
  <c r="T192" i="31"/>
  <c r="T204" i="31" s="1"/>
  <c r="S192" i="31"/>
  <c r="S204" i="31" s="1"/>
  <c r="R192" i="31"/>
  <c r="Q192" i="31"/>
  <c r="P192" i="31"/>
  <c r="P204" i="31" s="1"/>
  <c r="O192" i="31"/>
  <c r="AY192" i="31" s="1"/>
  <c r="N192" i="31"/>
  <c r="M192" i="31"/>
  <c r="L192" i="31"/>
  <c r="L204" i="31" s="1"/>
  <c r="K192" i="31"/>
  <c r="J192" i="31"/>
  <c r="I192" i="31"/>
  <c r="H192" i="31"/>
  <c r="H204" i="31" s="1"/>
  <c r="G192" i="31"/>
  <c r="G204" i="31" s="1"/>
  <c r="F192" i="31"/>
  <c r="E192" i="31"/>
  <c r="D192" i="31"/>
  <c r="D204" i="31" s="1"/>
  <c r="C192" i="31"/>
  <c r="C204" i="31" s="1"/>
  <c r="AX188" i="31"/>
  <c r="AW188" i="31"/>
  <c r="AV188" i="31"/>
  <c r="AU188" i="31"/>
  <c r="AT188" i="31"/>
  <c r="AS188" i="31"/>
  <c r="AR188" i="31"/>
  <c r="AQ188" i="31"/>
  <c r="AP188" i="31"/>
  <c r="AO188" i="31"/>
  <c r="AN188" i="31"/>
  <c r="AM188" i="31"/>
  <c r="AL188" i="31"/>
  <c r="AK188" i="31"/>
  <c r="AJ188" i="31"/>
  <c r="AI188" i="31"/>
  <c r="AH188" i="31"/>
  <c r="AG188" i="31"/>
  <c r="AF188" i="31"/>
  <c r="AE188" i="31"/>
  <c r="AD188" i="31"/>
  <c r="AC188" i="31"/>
  <c r="AB188" i="31"/>
  <c r="AA188" i="31"/>
  <c r="Z188" i="31"/>
  <c r="Y188" i="31"/>
  <c r="X188" i="31"/>
  <c r="W188" i="31"/>
  <c r="V188" i="31"/>
  <c r="U188" i="31"/>
  <c r="T188" i="31"/>
  <c r="S188" i="31"/>
  <c r="R188" i="31"/>
  <c r="Q188" i="31"/>
  <c r="P188" i="31"/>
  <c r="O188" i="31"/>
  <c r="N188" i="31"/>
  <c r="M188" i="31"/>
  <c r="L188" i="31"/>
  <c r="K188" i="31"/>
  <c r="J188" i="31"/>
  <c r="I188" i="31"/>
  <c r="H188" i="31"/>
  <c r="G188" i="31"/>
  <c r="F188" i="31"/>
  <c r="E188" i="31"/>
  <c r="D188" i="31"/>
  <c r="C188" i="31"/>
  <c r="AY187" i="31"/>
  <c r="AY186" i="31"/>
  <c r="AY185" i="31"/>
  <c r="AY184" i="31"/>
  <c r="AY183" i="31"/>
  <c r="AY182" i="31"/>
  <c r="AY181" i="31"/>
  <c r="AY180" i="31"/>
  <c r="AY179" i="31"/>
  <c r="AY178" i="31"/>
  <c r="AY177" i="31"/>
  <c r="AY176" i="31"/>
  <c r="AX175" i="31"/>
  <c r="AW175" i="31"/>
  <c r="AV175" i="31"/>
  <c r="AU175" i="31"/>
  <c r="AT175" i="31"/>
  <c r="AS175" i="31"/>
  <c r="AR175" i="31"/>
  <c r="AQ175" i="31"/>
  <c r="AP175" i="31"/>
  <c r="AO175" i="31"/>
  <c r="AN175" i="31"/>
  <c r="AM175" i="31"/>
  <c r="AL175" i="31"/>
  <c r="AK175" i="31"/>
  <c r="AJ175" i="31"/>
  <c r="AI175" i="31"/>
  <c r="AH175" i="31"/>
  <c r="AG175" i="31"/>
  <c r="AF175" i="31"/>
  <c r="AE175" i="31"/>
  <c r="AD175" i="31"/>
  <c r="AC175" i="31"/>
  <c r="AB175" i="31"/>
  <c r="AA175" i="31"/>
  <c r="Z175" i="31"/>
  <c r="Y175" i="31"/>
  <c r="X175" i="31"/>
  <c r="W175" i="31"/>
  <c r="V175" i="31"/>
  <c r="U175" i="31"/>
  <c r="T175" i="31"/>
  <c r="S175" i="31"/>
  <c r="R175" i="31"/>
  <c r="Q175" i="31"/>
  <c r="P175" i="31"/>
  <c r="O175" i="31"/>
  <c r="N175" i="31"/>
  <c r="M175" i="31"/>
  <c r="L175" i="31"/>
  <c r="K175" i="31"/>
  <c r="J175" i="31"/>
  <c r="I175" i="31"/>
  <c r="H175" i="31"/>
  <c r="G175" i="31"/>
  <c r="F175" i="31"/>
  <c r="E175" i="31"/>
  <c r="D175" i="31"/>
  <c r="C175" i="31"/>
  <c r="AY174" i="31"/>
  <c r="AY173" i="31"/>
  <c r="AY172" i="31"/>
  <c r="AY171" i="31"/>
  <c r="AY170" i="31"/>
  <c r="AY169" i="31"/>
  <c r="AY168" i="31"/>
  <c r="AY167" i="31"/>
  <c r="AY166" i="31"/>
  <c r="AY165" i="31"/>
  <c r="AY164" i="31"/>
  <c r="AY163" i="31"/>
  <c r="AY175" i="31" s="1"/>
  <c r="AX162" i="31"/>
  <c r="AW162" i="31"/>
  <c r="AV162" i="31"/>
  <c r="AU162" i="31"/>
  <c r="AT162" i="31"/>
  <c r="AS162" i="31"/>
  <c r="AR162" i="31"/>
  <c r="AQ162" i="31"/>
  <c r="AP162" i="31"/>
  <c r="AO162" i="31"/>
  <c r="AN162" i="31"/>
  <c r="AM162" i="31"/>
  <c r="AL162" i="31"/>
  <c r="AK162" i="31"/>
  <c r="AJ162" i="31"/>
  <c r="AI162" i="31"/>
  <c r="AH162" i="31"/>
  <c r="AG162" i="31"/>
  <c r="AF162" i="31"/>
  <c r="AE162" i="31"/>
  <c r="AD162" i="31"/>
  <c r="AC162" i="31"/>
  <c r="AB162" i="31"/>
  <c r="AA162" i="31"/>
  <c r="Z162" i="31"/>
  <c r="Y162" i="31"/>
  <c r="X162" i="31"/>
  <c r="W162" i="31"/>
  <c r="V162" i="31"/>
  <c r="U162" i="31"/>
  <c r="T162" i="31"/>
  <c r="S162" i="31"/>
  <c r="R162" i="31"/>
  <c r="Q162" i="31"/>
  <c r="P162" i="31"/>
  <c r="O162" i="31"/>
  <c r="N162" i="31"/>
  <c r="M162" i="31"/>
  <c r="L162" i="31"/>
  <c r="K162" i="31"/>
  <c r="J162" i="31"/>
  <c r="I162" i="31"/>
  <c r="H162" i="31"/>
  <c r="G162" i="31"/>
  <c r="F162" i="31"/>
  <c r="E162" i="31"/>
  <c r="D162" i="31"/>
  <c r="C162" i="31"/>
  <c r="AY161" i="31"/>
  <c r="AY160" i="31"/>
  <c r="AY159" i="31"/>
  <c r="AY158" i="31"/>
  <c r="AY157" i="31"/>
  <c r="AY156" i="31"/>
  <c r="AY155" i="31"/>
  <c r="AY154" i="31"/>
  <c r="AY153" i="31"/>
  <c r="AY152" i="31"/>
  <c r="AY151" i="31"/>
  <c r="AY150" i="31"/>
  <c r="AY162" i="31" s="1"/>
  <c r="AX149" i="31"/>
  <c r="AW149" i="31"/>
  <c r="AV149" i="31"/>
  <c r="AU149" i="31"/>
  <c r="AT149" i="31"/>
  <c r="AS149" i="31"/>
  <c r="AR149" i="31"/>
  <c r="AQ149" i="31"/>
  <c r="AP149" i="31"/>
  <c r="AO149" i="31"/>
  <c r="AN149" i="31"/>
  <c r="AM149" i="31"/>
  <c r="AL149" i="31"/>
  <c r="AK149" i="31"/>
  <c r="AJ149" i="31"/>
  <c r="AI149" i="31"/>
  <c r="AH149" i="31"/>
  <c r="AG149" i="31"/>
  <c r="AF149" i="31"/>
  <c r="AE149" i="31"/>
  <c r="AD149" i="31"/>
  <c r="AC149" i="31"/>
  <c r="AB149" i="31"/>
  <c r="AA149" i="31"/>
  <c r="Z149" i="31"/>
  <c r="Y149" i="31"/>
  <c r="X149" i="31"/>
  <c r="W149" i="31"/>
  <c r="V149" i="31"/>
  <c r="U149" i="31"/>
  <c r="T149" i="31"/>
  <c r="S149" i="31"/>
  <c r="R149" i="31"/>
  <c r="Q149" i="31"/>
  <c r="P149" i="31"/>
  <c r="O149" i="31"/>
  <c r="N149" i="31"/>
  <c r="M149" i="31"/>
  <c r="L149" i="31"/>
  <c r="K149" i="31"/>
  <c r="J149" i="31"/>
  <c r="I149" i="31"/>
  <c r="H149" i="31"/>
  <c r="G149" i="31"/>
  <c r="F149" i="31"/>
  <c r="E149" i="31"/>
  <c r="D149" i="31"/>
  <c r="C149" i="31"/>
  <c r="AY148" i="31"/>
  <c r="AY147" i="31"/>
  <c r="AY146" i="31"/>
  <c r="AY145" i="31"/>
  <c r="AY144" i="31"/>
  <c r="AY143" i="31"/>
  <c r="AY142" i="31"/>
  <c r="AY141" i="31"/>
  <c r="AY140" i="31"/>
  <c r="AY139" i="31"/>
  <c r="AY138" i="31"/>
  <c r="AY137" i="31"/>
  <c r="AY149" i="31" s="1"/>
  <c r="AX136" i="31"/>
  <c r="AW136" i="31"/>
  <c r="AV136" i="31"/>
  <c r="AU136" i="31"/>
  <c r="AT136" i="31"/>
  <c r="AS136" i="31"/>
  <c r="AR136" i="31"/>
  <c r="AQ136" i="31"/>
  <c r="AP136" i="31"/>
  <c r="AO136" i="31"/>
  <c r="AN136" i="31"/>
  <c r="AM136" i="31"/>
  <c r="AL136" i="31"/>
  <c r="AK136" i="31"/>
  <c r="AJ136" i="31"/>
  <c r="AI136" i="31"/>
  <c r="AH136" i="31"/>
  <c r="AG136" i="31"/>
  <c r="AF136" i="31"/>
  <c r="AE136" i="31"/>
  <c r="AD136" i="31"/>
  <c r="AC136" i="31"/>
  <c r="AB136" i="31"/>
  <c r="AA136" i="31"/>
  <c r="Z136" i="31"/>
  <c r="Y136" i="31"/>
  <c r="X136" i="31"/>
  <c r="W136" i="31"/>
  <c r="V136" i="31"/>
  <c r="U136" i="31"/>
  <c r="T136" i="31"/>
  <c r="S136" i="31"/>
  <c r="R136" i="31"/>
  <c r="Q136" i="31"/>
  <c r="P136" i="31"/>
  <c r="O136" i="31"/>
  <c r="N136" i="31"/>
  <c r="M136" i="31"/>
  <c r="L136" i="31"/>
  <c r="K136" i="31"/>
  <c r="J136" i="31"/>
  <c r="I136" i="31"/>
  <c r="H136" i="31"/>
  <c r="G136" i="31"/>
  <c r="F136" i="31"/>
  <c r="E136" i="31"/>
  <c r="D136" i="31"/>
  <c r="C136" i="31"/>
  <c r="AY135" i="31"/>
  <c r="AY134" i="31"/>
  <c r="AY133" i="31"/>
  <c r="AY132" i="31"/>
  <c r="AY131" i="31"/>
  <c r="AY130" i="31"/>
  <c r="AY129" i="31"/>
  <c r="AY128" i="31"/>
  <c r="AY127" i="31"/>
  <c r="AY126" i="31"/>
  <c r="AY125" i="31"/>
  <c r="AY124" i="31"/>
  <c r="AX123" i="31"/>
  <c r="AW123" i="31"/>
  <c r="AV123" i="31"/>
  <c r="AU123" i="31"/>
  <c r="AT123" i="31"/>
  <c r="AS123" i="31"/>
  <c r="AR123" i="31"/>
  <c r="AQ123" i="31"/>
  <c r="AP123" i="31"/>
  <c r="AO123" i="31"/>
  <c r="AN123" i="31"/>
  <c r="AM123" i="31"/>
  <c r="AL123" i="31"/>
  <c r="AK123" i="31"/>
  <c r="AJ123" i="31"/>
  <c r="AI123" i="31"/>
  <c r="AH123" i="31"/>
  <c r="AG123" i="31"/>
  <c r="AF123" i="31"/>
  <c r="AE123" i="31"/>
  <c r="AD123" i="31"/>
  <c r="AC123" i="31"/>
  <c r="AB123" i="31"/>
  <c r="AA123" i="31"/>
  <c r="Z123" i="31"/>
  <c r="Y123" i="31"/>
  <c r="X123" i="31"/>
  <c r="W123" i="31"/>
  <c r="V123" i="31"/>
  <c r="U123" i="31"/>
  <c r="T123" i="31"/>
  <c r="S123" i="31"/>
  <c r="R123" i="31"/>
  <c r="Q123" i="31"/>
  <c r="P123" i="31"/>
  <c r="O123" i="31"/>
  <c r="N123" i="31"/>
  <c r="M123" i="31"/>
  <c r="L123" i="31"/>
  <c r="K123" i="31"/>
  <c r="J123" i="31"/>
  <c r="I123" i="31"/>
  <c r="H123" i="31"/>
  <c r="G123" i="31"/>
  <c r="F123" i="31"/>
  <c r="E123" i="31"/>
  <c r="D123" i="31"/>
  <c r="C123" i="31"/>
  <c r="AY122" i="31"/>
  <c r="AY121" i="31"/>
  <c r="AY120" i="31"/>
  <c r="AY119" i="31"/>
  <c r="AY118" i="31"/>
  <c r="AY117" i="31"/>
  <c r="AY116" i="31"/>
  <c r="AY115" i="31"/>
  <c r="AY114" i="31"/>
  <c r="AY113" i="31"/>
  <c r="AY112" i="31"/>
  <c r="AY111" i="31"/>
  <c r="AX110" i="31"/>
  <c r="AW110" i="31"/>
  <c r="AV110" i="31"/>
  <c r="AU110" i="31"/>
  <c r="AT110" i="31"/>
  <c r="AS110" i="31"/>
  <c r="AR110" i="31"/>
  <c r="AQ110" i="31"/>
  <c r="AP110" i="31"/>
  <c r="AO110" i="31"/>
  <c r="AN110" i="31"/>
  <c r="AM110" i="31"/>
  <c r="AL110" i="31"/>
  <c r="AK110" i="31"/>
  <c r="AJ110" i="31"/>
  <c r="AI110" i="31"/>
  <c r="AH110" i="31"/>
  <c r="AG110" i="31"/>
  <c r="AF110" i="31"/>
  <c r="AE110" i="31"/>
  <c r="AD110" i="31"/>
  <c r="AC110" i="31"/>
  <c r="AB110" i="31"/>
  <c r="AA110" i="31"/>
  <c r="Z110" i="31"/>
  <c r="Y110" i="31"/>
  <c r="X110" i="31"/>
  <c r="W110" i="31"/>
  <c r="V110" i="31"/>
  <c r="U110" i="31"/>
  <c r="T110" i="31"/>
  <c r="S110" i="31"/>
  <c r="R110" i="31"/>
  <c r="Q110" i="31"/>
  <c r="P110" i="31"/>
  <c r="O110" i="31"/>
  <c r="N110" i="31"/>
  <c r="M110" i="31"/>
  <c r="L110" i="31"/>
  <c r="K110" i="31"/>
  <c r="J110" i="31"/>
  <c r="I110" i="31"/>
  <c r="H110" i="31"/>
  <c r="G110" i="31"/>
  <c r="F110" i="31"/>
  <c r="E110" i="31"/>
  <c r="D110" i="31"/>
  <c r="C110" i="31"/>
  <c r="AY109" i="31"/>
  <c r="AY108" i="31"/>
  <c r="AY107" i="31"/>
  <c r="AY106" i="31"/>
  <c r="AY105" i="31"/>
  <c r="AY104" i="31"/>
  <c r="AY103" i="31"/>
  <c r="AY102" i="31"/>
  <c r="AY101" i="31"/>
  <c r="AY100" i="31"/>
  <c r="AY99" i="31"/>
  <c r="AY98" i="31"/>
  <c r="AY110" i="31" s="1"/>
  <c r="AX94" i="31"/>
  <c r="AW94" i="31"/>
  <c r="AV94" i="31"/>
  <c r="AU94" i="31"/>
  <c r="AT94" i="31"/>
  <c r="AS94" i="31"/>
  <c r="AR94" i="31"/>
  <c r="AQ94" i="31"/>
  <c r="AP94" i="31"/>
  <c r="AO94" i="31"/>
  <c r="AN94" i="31"/>
  <c r="AM94" i="31"/>
  <c r="AL94" i="31"/>
  <c r="AK94" i="31"/>
  <c r="AJ94" i="31"/>
  <c r="AI94" i="31"/>
  <c r="AH94" i="31"/>
  <c r="AG94" i="31"/>
  <c r="AF94" i="31"/>
  <c r="AE94" i="31"/>
  <c r="AD94" i="31"/>
  <c r="AC94" i="31"/>
  <c r="AB94" i="31"/>
  <c r="AA94" i="31"/>
  <c r="Z94" i="31"/>
  <c r="Y94" i="31"/>
  <c r="X94" i="31"/>
  <c r="W94" i="31"/>
  <c r="V94" i="31"/>
  <c r="U94" i="31"/>
  <c r="T94" i="31"/>
  <c r="S94" i="31"/>
  <c r="R94" i="31"/>
  <c r="Q94" i="31"/>
  <c r="P94" i="31"/>
  <c r="O94" i="31"/>
  <c r="N94" i="31"/>
  <c r="M94" i="31"/>
  <c r="L94" i="31"/>
  <c r="K94" i="31"/>
  <c r="J94" i="31"/>
  <c r="I94" i="31"/>
  <c r="H94" i="31"/>
  <c r="G94" i="31"/>
  <c r="F94" i="31"/>
  <c r="E94" i="31"/>
  <c r="D94" i="31"/>
  <c r="C94" i="31"/>
  <c r="AY93" i="31"/>
  <c r="AY283" i="31" s="1"/>
  <c r="AY92" i="31"/>
  <c r="AY282" i="31" s="1"/>
  <c r="AY91" i="31"/>
  <c r="AY90" i="31"/>
  <c r="AY280" i="31" s="1"/>
  <c r="AY89" i="31"/>
  <c r="AY88" i="31"/>
  <c r="AY278" i="31" s="1"/>
  <c r="AY87" i="31"/>
  <c r="AY86" i="31"/>
  <c r="AY276" i="31" s="1"/>
  <c r="AY85" i="31"/>
  <c r="AY275" i="31" s="1"/>
  <c r="AY84" i="31"/>
  <c r="AY274" i="31" s="1"/>
  <c r="AY83" i="31"/>
  <c r="AY82" i="31"/>
  <c r="AY272" i="31" s="1"/>
  <c r="AX81" i="31"/>
  <c r="AW81" i="31"/>
  <c r="AV81" i="31"/>
  <c r="AU81" i="31"/>
  <c r="AT81" i="31"/>
  <c r="AS81" i="31"/>
  <c r="AR81" i="31"/>
  <c r="AQ81" i="31"/>
  <c r="AP81" i="31"/>
  <c r="AO81" i="31"/>
  <c r="AN81" i="31"/>
  <c r="AM81" i="31"/>
  <c r="AL81" i="31"/>
  <c r="AK81" i="31"/>
  <c r="AJ81" i="31"/>
  <c r="AI81" i="31"/>
  <c r="AH81" i="31"/>
  <c r="AG81" i="31"/>
  <c r="AF81" i="31"/>
  <c r="AE81" i="31"/>
  <c r="AD81" i="31"/>
  <c r="AC81" i="31"/>
  <c r="AB81" i="31"/>
  <c r="AA81" i="31"/>
  <c r="Z81" i="31"/>
  <c r="Y81" i="31"/>
  <c r="X81" i="31"/>
  <c r="W81" i="31"/>
  <c r="V81" i="31"/>
  <c r="U81" i="31"/>
  <c r="T81" i="31"/>
  <c r="S81" i="31"/>
  <c r="R81" i="31"/>
  <c r="Q81" i="31"/>
  <c r="P81" i="31"/>
  <c r="O81" i="31"/>
  <c r="N81" i="31"/>
  <c r="M81" i="31"/>
  <c r="L81" i="31"/>
  <c r="K81" i="31"/>
  <c r="J81" i="31"/>
  <c r="I81" i="31"/>
  <c r="H81" i="31"/>
  <c r="G81" i="31"/>
  <c r="F81" i="31"/>
  <c r="E81" i="31"/>
  <c r="D81" i="31"/>
  <c r="C81" i="31"/>
  <c r="AY80" i="31"/>
  <c r="AY270" i="31" s="1"/>
  <c r="AY79" i="31"/>
  <c r="AY269" i="31" s="1"/>
  <c r="AY78" i="31"/>
  <c r="AY268" i="31" s="1"/>
  <c r="AY77" i="31"/>
  <c r="AY267" i="31" s="1"/>
  <c r="AY76" i="31"/>
  <c r="AY266" i="31" s="1"/>
  <c r="AY75" i="31"/>
  <c r="AY265" i="31" s="1"/>
  <c r="AY74" i="31"/>
  <c r="AY264" i="31" s="1"/>
  <c r="AY73" i="31"/>
  <c r="AY263" i="31" s="1"/>
  <c r="AY72" i="31"/>
  <c r="AY262" i="31" s="1"/>
  <c r="AY71" i="31"/>
  <c r="AY261" i="31" s="1"/>
  <c r="AY70" i="31"/>
  <c r="AY260" i="31" s="1"/>
  <c r="AY69" i="31"/>
  <c r="AX68" i="31"/>
  <c r="AW68" i="31"/>
  <c r="AV68" i="31"/>
  <c r="AU68" i="31"/>
  <c r="AT68" i="31"/>
  <c r="AS68" i="31"/>
  <c r="AR68" i="31"/>
  <c r="AQ68" i="31"/>
  <c r="AP68" i="31"/>
  <c r="AO68" i="31"/>
  <c r="AN68" i="31"/>
  <c r="AM68" i="31"/>
  <c r="AL68" i="31"/>
  <c r="AK68" i="31"/>
  <c r="AJ68" i="31"/>
  <c r="AI68" i="31"/>
  <c r="AH68" i="31"/>
  <c r="AG68" i="31"/>
  <c r="AF68" i="31"/>
  <c r="AE68" i="31"/>
  <c r="AD68" i="31"/>
  <c r="AC68" i="31"/>
  <c r="AB68" i="31"/>
  <c r="AA68" i="31"/>
  <c r="Z68" i="31"/>
  <c r="Y68" i="31"/>
  <c r="X68" i="31"/>
  <c r="W68" i="31"/>
  <c r="V68" i="31"/>
  <c r="U68" i="31"/>
  <c r="T68" i="31"/>
  <c r="S68" i="31"/>
  <c r="R68" i="31"/>
  <c r="Q68" i="31"/>
  <c r="P68" i="31"/>
  <c r="O68" i="31"/>
  <c r="N68" i="31"/>
  <c r="M68" i="31"/>
  <c r="L68" i="31"/>
  <c r="K68" i="31"/>
  <c r="J68" i="31"/>
  <c r="I68" i="31"/>
  <c r="H68" i="31"/>
  <c r="G68" i="31"/>
  <c r="F68" i="31"/>
  <c r="E68" i="31"/>
  <c r="D68" i="31"/>
  <c r="C68" i="31"/>
  <c r="AY67" i="31"/>
  <c r="AY66" i="31"/>
  <c r="AY65" i="31"/>
  <c r="AY64" i="31"/>
  <c r="AY63" i="31"/>
  <c r="AY62" i="31"/>
  <c r="AY61" i="31"/>
  <c r="AY60" i="31"/>
  <c r="AY59" i="31"/>
  <c r="AY58" i="31"/>
  <c r="AY57" i="31"/>
  <c r="AY56" i="31"/>
  <c r="AY68" i="31" s="1"/>
  <c r="AX55" i="31"/>
  <c r="AW55" i="31"/>
  <c r="AV55" i="31"/>
  <c r="AU55" i="31"/>
  <c r="AT55" i="31"/>
  <c r="AS55" i="31"/>
  <c r="AR55" i="31"/>
  <c r="AQ55" i="31"/>
  <c r="AP55" i="31"/>
  <c r="AO55" i="31"/>
  <c r="AN55" i="31"/>
  <c r="AM55" i="31"/>
  <c r="AL55" i="31"/>
  <c r="AK55" i="31"/>
  <c r="AJ55" i="31"/>
  <c r="AI55" i="31"/>
  <c r="AH55" i="31"/>
  <c r="AG55" i="31"/>
  <c r="AF55" i="31"/>
  <c r="AE55" i="31"/>
  <c r="AD55" i="31"/>
  <c r="AC55" i="31"/>
  <c r="AB55" i="31"/>
  <c r="AA55" i="31"/>
  <c r="Z55" i="31"/>
  <c r="Y55" i="31"/>
  <c r="X55" i="31"/>
  <c r="W55" i="31"/>
  <c r="V55" i="31"/>
  <c r="U55" i="31"/>
  <c r="T55" i="31"/>
  <c r="S55" i="31"/>
  <c r="R55" i="31"/>
  <c r="Q55" i="31"/>
  <c r="P55" i="31"/>
  <c r="O55" i="31"/>
  <c r="N55" i="31"/>
  <c r="M55" i="31"/>
  <c r="L55" i="31"/>
  <c r="K55" i="31"/>
  <c r="J55" i="31"/>
  <c r="I55" i="31"/>
  <c r="H55" i="31"/>
  <c r="G55" i="31"/>
  <c r="F55" i="31"/>
  <c r="E55" i="31"/>
  <c r="D55" i="31"/>
  <c r="C55" i="31"/>
  <c r="AY54" i="31"/>
  <c r="AY53" i="31"/>
  <c r="AY52" i="31"/>
  <c r="AY51" i="31"/>
  <c r="AY50" i="31"/>
  <c r="AY49" i="31"/>
  <c r="AY48" i="31"/>
  <c r="AY47" i="31"/>
  <c r="AY46" i="31"/>
  <c r="AY45" i="31"/>
  <c r="AY44" i="31"/>
  <c r="AY43" i="31"/>
  <c r="AY55" i="31" s="1"/>
  <c r="AX42" i="31"/>
  <c r="AW42" i="31"/>
  <c r="AV42" i="31"/>
  <c r="AU42" i="31"/>
  <c r="AT42" i="31"/>
  <c r="AS42" i="31"/>
  <c r="AR42" i="31"/>
  <c r="AQ42" i="31"/>
  <c r="AP42" i="31"/>
  <c r="AO42" i="31"/>
  <c r="AN42" i="31"/>
  <c r="AM42" i="31"/>
  <c r="AL42" i="31"/>
  <c r="AK42" i="31"/>
  <c r="AJ42" i="31"/>
  <c r="AI42" i="31"/>
  <c r="AH42" i="31"/>
  <c r="AG42" i="31"/>
  <c r="AF42" i="31"/>
  <c r="AE42" i="31"/>
  <c r="AD42" i="31"/>
  <c r="AC42" i="31"/>
  <c r="AB42" i="31"/>
  <c r="AA42" i="31"/>
  <c r="Z42" i="31"/>
  <c r="Y42" i="31"/>
  <c r="X42" i="31"/>
  <c r="W42" i="31"/>
  <c r="V42" i="31"/>
  <c r="U42" i="31"/>
  <c r="T42" i="31"/>
  <c r="S42" i="31"/>
  <c r="R42" i="31"/>
  <c r="Q42" i="31"/>
  <c r="P42" i="31"/>
  <c r="O42" i="31"/>
  <c r="N42" i="31"/>
  <c r="M42" i="31"/>
  <c r="L42" i="31"/>
  <c r="K42" i="31"/>
  <c r="J42" i="31"/>
  <c r="I42" i="31"/>
  <c r="H42" i="31"/>
  <c r="G42" i="31"/>
  <c r="F42" i="31"/>
  <c r="E42" i="31"/>
  <c r="D42" i="31"/>
  <c r="C42" i="31"/>
  <c r="AY41" i="31"/>
  <c r="AY40" i="31"/>
  <c r="AY39" i="31"/>
  <c r="AY38" i="31"/>
  <c r="AY37" i="31"/>
  <c r="AY36" i="31"/>
  <c r="AY35" i="31"/>
  <c r="AY34" i="31"/>
  <c r="AY33" i="31"/>
  <c r="AY32" i="31"/>
  <c r="AY31" i="31"/>
  <c r="AY30" i="31"/>
  <c r="AY42" i="31" s="1"/>
  <c r="AX29" i="31"/>
  <c r="AW29" i="31"/>
  <c r="AV29" i="31"/>
  <c r="AU29" i="31"/>
  <c r="AT29" i="31"/>
  <c r="AS29" i="31"/>
  <c r="AR29" i="31"/>
  <c r="AQ29" i="31"/>
  <c r="AP29" i="31"/>
  <c r="AO29" i="31"/>
  <c r="AN29" i="31"/>
  <c r="AM29" i="31"/>
  <c r="AL29" i="31"/>
  <c r="AK29" i="31"/>
  <c r="AJ29" i="31"/>
  <c r="AI29" i="31"/>
  <c r="AH29" i="31"/>
  <c r="AG29" i="31"/>
  <c r="AF29" i="31"/>
  <c r="AE29" i="31"/>
  <c r="AD29" i="31"/>
  <c r="AC29" i="31"/>
  <c r="AB29" i="31"/>
  <c r="AA29" i="31"/>
  <c r="Z29" i="31"/>
  <c r="Y29" i="31"/>
  <c r="X29" i="31"/>
  <c r="W29" i="31"/>
  <c r="V29" i="31"/>
  <c r="U29" i="31"/>
  <c r="T29" i="31"/>
  <c r="S29" i="31"/>
  <c r="R29" i="31"/>
  <c r="Q29" i="31"/>
  <c r="P29" i="31"/>
  <c r="O29" i="31"/>
  <c r="N29" i="31"/>
  <c r="M29" i="31"/>
  <c r="L29" i="31"/>
  <c r="K29" i="31"/>
  <c r="J29" i="31"/>
  <c r="I29" i="31"/>
  <c r="H29" i="31"/>
  <c r="G29" i="31"/>
  <c r="F29" i="31"/>
  <c r="E29" i="31"/>
  <c r="D29" i="31"/>
  <c r="C29" i="31"/>
  <c r="AY28" i="31"/>
  <c r="AY27" i="31"/>
  <c r="AY26" i="31"/>
  <c r="AY25" i="31"/>
  <c r="AY24" i="31"/>
  <c r="AY23" i="31"/>
  <c r="AY22" i="31"/>
  <c r="AY21" i="31"/>
  <c r="AY20" i="31"/>
  <c r="AY19" i="31"/>
  <c r="AY18" i="31"/>
  <c r="AY17" i="31"/>
  <c r="AY29" i="31" s="1"/>
  <c r="AX16" i="31"/>
  <c r="AW16" i="31"/>
  <c r="AV16" i="31"/>
  <c r="AU16" i="31"/>
  <c r="AT16" i="31"/>
  <c r="AS16" i="31"/>
  <c r="AR16" i="31"/>
  <c r="AQ16" i="31"/>
  <c r="AP16" i="31"/>
  <c r="AO16" i="31"/>
  <c r="AN16" i="31"/>
  <c r="AM16" i="31"/>
  <c r="AL16" i="31"/>
  <c r="AK16" i="31"/>
  <c r="AJ16" i="31"/>
  <c r="AI16" i="31"/>
  <c r="AH16" i="31"/>
  <c r="AG16" i="31"/>
  <c r="AF16" i="31"/>
  <c r="AE16" i="31"/>
  <c r="AD16" i="31"/>
  <c r="AC16" i="31"/>
  <c r="AB16" i="31"/>
  <c r="AA16" i="31"/>
  <c r="Z16" i="31"/>
  <c r="Y16" i="31"/>
  <c r="X16" i="31"/>
  <c r="W16" i="31"/>
  <c r="V16" i="31"/>
  <c r="U16" i="31"/>
  <c r="T16" i="31"/>
  <c r="S16" i="31"/>
  <c r="R16" i="31"/>
  <c r="Q16" i="31"/>
  <c r="P16" i="31"/>
  <c r="O16" i="31"/>
  <c r="N16" i="31"/>
  <c r="M16" i="31"/>
  <c r="L16" i="31"/>
  <c r="K16" i="31"/>
  <c r="J16" i="31"/>
  <c r="I16" i="31"/>
  <c r="H16" i="31"/>
  <c r="G16" i="31"/>
  <c r="F16" i="31"/>
  <c r="E16" i="31"/>
  <c r="D16" i="31"/>
  <c r="C16" i="31"/>
  <c r="AY15" i="31"/>
  <c r="AY14" i="31"/>
  <c r="AY13" i="31"/>
  <c r="AY12" i="31"/>
  <c r="AY11" i="31"/>
  <c r="AY10" i="31"/>
  <c r="AY9" i="31"/>
  <c r="AY8" i="31"/>
  <c r="AY7" i="31"/>
  <c r="AY6" i="31"/>
  <c r="AY5" i="31"/>
  <c r="AY4" i="31"/>
  <c r="AY16" i="31" s="1"/>
  <c r="AI246" i="30"/>
  <c r="S246" i="30"/>
  <c r="C246" i="30"/>
  <c r="AX245" i="30"/>
  <c r="AW245" i="30"/>
  <c r="AV245" i="30"/>
  <c r="AV305" i="30" s="1"/>
  <c r="AU245" i="30"/>
  <c r="AT245" i="30"/>
  <c r="AS245" i="30"/>
  <c r="AR245" i="30"/>
  <c r="AR305" i="30" s="1"/>
  <c r="AQ245" i="30"/>
  <c r="AP245" i="30"/>
  <c r="AO245" i="30"/>
  <c r="AN245" i="30"/>
  <c r="AN305" i="30" s="1"/>
  <c r="AM245" i="30"/>
  <c r="AL245" i="30"/>
  <c r="AK245" i="30"/>
  <c r="AJ245" i="30"/>
  <c r="AJ305" i="30" s="1"/>
  <c r="AI245" i="30"/>
  <c r="AH245" i="30"/>
  <c r="AG245" i="30"/>
  <c r="AF245" i="30"/>
  <c r="AF305" i="30" s="1"/>
  <c r="AE245" i="30"/>
  <c r="AD245" i="30"/>
  <c r="AC245" i="30"/>
  <c r="AB245" i="30"/>
  <c r="AB305" i="30" s="1"/>
  <c r="AA245" i="30"/>
  <c r="Z245" i="30"/>
  <c r="Y245" i="30"/>
  <c r="X245" i="30"/>
  <c r="X305" i="30" s="1"/>
  <c r="W245" i="30"/>
  <c r="V245" i="30"/>
  <c r="U245" i="30"/>
  <c r="T245" i="30"/>
  <c r="T305" i="30" s="1"/>
  <c r="S245" i="30"/>
  <c r="R245" i="30"/>
  <c r="Q245" i="30"/>
  <c r="P245" i="30"/>
  <c r="P305" i="30" s="1"/>
  <c r="O245" i="30"/>
  <c r="N245" i="30"/>
  <c r="M245" i="30"/>
  <c r="L245" i="30"/>
  <c r="L305" i="30" s="1"/>
  <c r="K245" i="30"/>
  <c r="J245" i="30"/>
  <c r="I245" i="30"/>
  <c r="H245" i="30"/>
  <c r="H305" i="30" s="1"/>
  <c r="G245" i="30"/>
  <c r="F245" i="30"/>
  <c r="E245" i="30"/>
  <c r="D245" i="30"/>
  <c r="D305" i="30" s="1"/>
  <c r="C245" i="30"/>
  <c r="AX244" i="30"/>
  <c r="AW244" i="30"/>
  <c r="AW304" i="30" s="1"/>
  <c r="AV244" i="30"/>
  <c r="AU244" i="30"/>
  <c r="AT244" i="30"/>
  <c r="AS244" i="30"/>
  <c r="AS304" i="30" s="1"/>
  <c r="AR244" i="30"/>
  <c r="AQ244" i="30"/>
  <c r="AP244" i="30"/>
  <c r="AO244" i="30"/>
  <c r="AO304" i="30" s="1"/>
  <c r="AN244" i="30"/>
  <c r="AM244" i="30"/>
  <c r="AL244" i="30"/>
  <c r="AK244" i="30"/>
  <c r="AK304" i="30" s="1"/>
  <c r="AJ244" i="30"/>
  <c r="AI244" i="30"/>
  <c r="AH244" i="30"/>
  <c r="AG244" i="30"/>
  <c r="AG304" i="30" s="1"/>
  <c r="AF244" i="30"/>
  <c r="AE244" i="30"/>
  <c r="AD244" i="30"/>
  <c r="AC244" i="30"/>
  <c r="AC304" i="30" s="1"/>
  <c r="AB244" i="30"/>
  <c r="AA244" i="30"/>
  <c r="Z244" i="30"/>
  <c r="Y244" i="30"/>
  <c r="Y304" i="30" s="1"/>
  <c r="X244" i="30"/>
  <c r="W244" i="30"/>
  <c r="V244" i="30"/>
  <c r="U244" i="30"/>
  <c r="U304" i="30" s="1"/>
  <c r="T244" i="30"/>
  <c r="S244" i="30"/>
  <c r="R244" i="30"/>
  <c r="Q244" i="30"/>
  <c r="Q304" i="30" s="1"/>
  <c r="P244" i="30"/>
  <c r="O244" i="30"/>
  <c r="N244" i="30"/>
  <c r="M244" i="30"/>
  <c r="L244" i="30"/>
  <c r="K244" i="30"/>
  <c r="J244" i="30"/>
  <c r="I244" i="30"/>
  <c r="H244" i="30"/>
  <c r="G244" i="30"/>
  <c r="F244" i="30"/>
  <c r="E244" i="30"/>
  <c r="D244" i="30"/>
  <c r="C244" i="30"/>
  <c r="AX243" i="30"/>
  <c r="AW243" i="30"/>
  <c r="AV243" i="30"/>
  <c r="AU243" i="30"/>
  <c r="AT243" i="30"/>
  <c r="AS243" i="30"/>
  <c r="AR243" i="30"/>
  <c r="AQ243" i="30"/>
  <c r="AP243" i="30"/>
  <c r="AO243" i="30"/>
  <c r="AN243" i="30"/>
  <c r="AM243" i="30"/>
  <c r="AL243" i="30"/>
  <c r="AK243" i="30"/>
  <c r="AJ243" i="30"/>
  <c r="AI243" i="30"/>
  <c r="AH243" i="30"/>
  <c r="AG243" i="30"/>
  <c r="AF243" i="30"/>
  <c r="AE243" i="30"/>
  <c r="AD243" i="30"/>
  <c r="AC243" i="30"/>
  <c r="AB243" i="30"/>
  <c r="AA243" i="30"/>
  <c r="Z243" i="30"/>
  <c r="Y243" i="30"/>
  <c r="X243" i="30"/>
  <c r="W243" i="30"/>
  <c r="V243" i="30"/>
  <c r="U243" i="30"/>
  <c r="T243" i="30"/>
  <c r="S243" i="30"/>
  <c r="R243" i="30"/>
  <c r="Q243" i="30"/>
  <c r="P243" i="30"/>
  <c r="O243" i="30"/>
  <c r="N243" i="30"/>
  <c r="M243" i="30"/>
  <c r="L243" i="30"/>
  <c r="K243" i="30"/>
  <c r="J243" i="30"/>
  <c r="I243" i="30"/>
  <c r="H243" i="30"/>
  <c r="G243" i="30"/>
  <c r="F243" i="30"/>
  <c r="E243" i="30"/>
  <c r="D243" i="30"/>
  <c r="C243" i="30"/>
  <c r="AX242" i="30"/>
  <c r="AW242" i="30"/>
  <c r="AV242" i="30"/>
  <c r="AU242" i="30"/>
  <c r="AT242" i="30"/>
  <c r="AS242" i="30"/>
  <c r="AR242" i="30"/>
  <c r="AQ242" i="30"/>
  <c r="AP242" i="30"/>
  <c r="AO242" i="30"/>
  <c r="AN242" i="30"/>
  <c r="AM242" i="30"/>
  <c r="AL242" i="30"/>
  <c r="AK242" i="30"/>
  <c r="AJ242" i="30"/>
  <c r="AI242" i="30"/>
  <c r="AH242" i="30"/>
  <c r="AG242" i="30"/>
  <c r="AF242" i="30"/>
  <c r="AE242" i="30"/>
  <c r="AD242" i="30"/>
  <c r="AC242" i="30"/>
  <c r="AB242" i="30"/>
  <c r="AA242" i="30"/>
  <c r="Z242" i="30"/>
  <c r="Y242" i="30"/>
  <c r="X242" i="30"/>
  <c r="W242" i="30"/>
  <c r="V242" i="30"/>
  <c r="U242" i="30"/>
  <c r="T242" i="30"/>
  <c r="S242" i="30"/>
  <c r="R242" i="30"/>
  <c r="Q242" i="30"/>
  <c r="P242" i="30"/>
  <c r="O242" i="30"/>
  <c r="N242" i="30"/>
  <c r="M242" i="30"/>
  <c r="L242" i="30"/>
  <c r="K242" i="30"/>
  <c r="J242" i="30"/>
  <c r="I242" i="30"/>
  <c r="H242" i="30"/>
  <c r="G242" i="30"/>
  <c r="F242" i="30"/>
  <c r="E242" i="30"/>
  <c r="D242" i="30"/>
  <c r="C242" i="30"/>
  <c r="AX241" i="30"/>
  <c r="AW241" i="30"/>
  <c r="AV241" i="30"/>
  <c r="AV301" i="30" s="1"/>
  <c r="AU241" i="30"/>
  <c r="AT241" i="30"/>
  <c r="AS241" i="30"/>
  <c r="AR241" i="30"/>
  <c r="AR301" i="30" s="1"/>
  <c r="AQ241" i="30"/>
  <c r="AP241" i="30"/>
  <c r="AO241" i="30"/>
  <c r="AN241" i="30"/>
  <c r="AN301" i="30" s="1"/>
  <c r="AM241" i="30"/>
  <c r="AL241" i="30"/>
  <c r="AK241" i="30"/>
  <c r="AJ241" i="30"/>
  <c r="AJ301" i="30" s="1"/>
  <c r="AI241" i="30"/>
  <c r="AH241" i="30"/>
  <c r="AG241" i="30"/>
  <c r="AF241" i="30"/>
  <c r="AF301" i="30" s="1"/>
  <c r="AE241" i="30"/>
  <c r="AD241" i="30"/>
  <c r="AC241" i="30"/>
  <c r="AB241" i="30"/>
  <c r="AB301" i="30" s="1"/>
  <c r="AA241" i="30"/>
  <c r="Z241" i="30"/>
  <c r="Y241" i="30"/>
  <c r="X241" i="30"/>
  <c r="X301" i="30" s="1"/>
  <c r="W241" i="30"/>
  <c r="V241" i="30"/>
  <c r="U241" i="30"/>
  <c r="T241" i="30"/>
  <c r="T301" i="30" s="1"/>
  <c r="S241" i="30"/>
  <c r="R241" i="30"/>
  <c r="Q241" i="30"/>
  <c r="P241" i="30"/>
  <c r="P301" i="30" s="1"/>
  <c r="O241" i="30"/>
  <c r="N241" i="30"/>
  <c r="M241" i="30"/>
  <c r="L241" i="30"/>
  <c r="L301" i="30" s="1"/>
  <c r="K241" i="30"/>
  <c r="J241" i="30"/>
  <c r="I241" i="30"/>
  <c r="H241" i="30"/>
  <c r="H301" i="30" s="1"/>
  <c r="G241" i="30"/>
  <c r="F241" i="30"/>
  <c r="E241" i="30"/>
  <c r="D241" i="30"/>
  <c r="D301" i="30" s="1"/>
  <c r="C241" i="30"/>
  <c r="AX240" i="30"/>
  <c r="AW240" i="30"/>
  <c r="AV240" i="30"/>
  <c r="AU240" i="30"/>
  <c r="AT240" i="30"/>
  <c r="AS240" i="30"/>
  <c r="AR240" i="30"/>
  <c r="AQ240" i="30"/>
  <c r="AP240" i="30"/>
  <c r="AO240" i="30"/>
  <c r="AN240" i="30"/>
  <c r="AM240" i="30"/>
  <c r="AL240" i="30"/>
  <c r="AK240" i="30"/>
  <c r="AJ240" i="30"/>
  <c r="AI240" i="30"/>
  <c r="AH240" i="30"/>
  <c r="AG240" i="30"/>
  <c r="AF240" i="30"/>
  <c r="AE240" i="30"/>
  <c r="AD240" i="30"/>
  <c r="AC240" i="30"/>
  <c r="AB240" i="30"/>
  <c r="AA240" i="30"/>
  <c r="Z240" i="30"/>
  <c r="Y240" i="30"/>
  <c r="X240" i="30"/>
  <c r="W240" i="30"/>
  <c r="V240" i="30"/>
  <c r="U240" i="30"/>
  <c r="T240" i="30"/>
  <c r="S240" i="30"/>
  <c r="R240" i="30"/>
  <c r="Q240" i="30"/>
  <c r="P240" i="30"/>
  <c r="O240" i="30"/>
  <c r="N240" i="30"/>
  <c r="M240" i="30"/>
  <c r="L240" i="30"/>
  <c r="K240" i="30"/>
  <c r="J240" i="30"/>
  <c r="I240" i="30"/>
  <c r="H240" i="30"/>
  <c r="G240" i="30"/>
  <c r="F240" i="30"/>
  <c r="E240" i="30"/>
  <c r="D240" i="30"/>
  <c r="C240" i="30"/>
  <c r="AX239" i="30"/>
  <c r="AW239" i="30"/>
  <c r="AV239" i="30"/>
  <c r="AU239" i="30"/>
  <c r="AT239" i="30"/>
  <c r="AS239" i="30"/>
  <c r="AR239" i="30"/>
  <c r="AQ239" i="30"/>
  <c r="AP239" i="30"/>
  <c r="AO239" i="30"/>
  <c r="AN239" i="30"/>
  <c r="AM239" i="30"/>
  <c r="AL239" i="30"/>
  <c r="AK239" i="30"/>
  <c r="AJ239" i="30"/>
  <c r="AI239" i="30"/>
  <c r="AH239" i="30"/>
  <c r="AG239" i="30"/>
  <c r="AF239" i="30"/>
  <c r="AE239" i="30"/>
  <c r="AD239" i="30"/>
  <c r="AC239" i="30"/>
  <c r="AB239" i="30"/>
  <c r="AA239" i="30"/>
  <c r="Z239" i="30"/>
  <c r="Y239" i="30"/>
  <c r="X239" i="30"/>
  <c r="W239" i="30"/>
  <c r="V239" i="30"/>
  <c r="U239" i="30"/>
  <c r="T239" i="30"/>
  <c r="S239" i="30"/>
  <c r="R239" i="30"/>
  <c r="Q239" i="30"/>
  <c r="P239" i="30"/>
  <c r="O239" i="30"/>
  <c r="N239" i="30"/>
  <c r="M239" i="30"/>
  <c r="L239" i="30"/>
  <c r="K239" i="30"/>
  <c r="J239" i="30"/>
  <c r="I239" i="30"/>
  <c r="H239" i="30"/>
  <c r="G239" i="30"/>
  <c r="F239" i="30"/>
  <c r="E239" i="30"/>
  <c r="D239" i="30"/>
  <c r="C239" i="30"/>
  <c r="AX238" i="30"/>
  <c r="AW238" i="30"/>
  <c r="AV238" i="30"/>
  <c r="AU238" i="30"/>
  <c r="AT238" i="30"/>
  <c r="AS238" i="30"/>
  <c r="AR238" i="30"/>
  <c r="AQ238" i="30"/>
  <c r="AP238" i="30"/>
  <c r="AO238" i="30"/>
  <c r="AN238" i="30"/>
  <c r="AM238" i="30"/>
  <c r="AL238" i="30"/>
  <c r="AK238" i="30"/>
  <c r="AJ238" i="30"/>
  <c r="AI238" i="30"/>
  <c r="AH238" i="30"/>
  <c r="AG238" i="30"/>
  <c r="AF238" i="30"/>
  <c r="AE238" i="30"/>
  <c r="AD238" i="30"/>
  <c r="AC238" i="30"/>
  <c r="AB238" i="30"/>
  <c r="AA238" i="30"/>
  <c r="Z238" i="30"/>
  <c r="Y238" i="30"/>
  <c r="X238" i="30"/>
  <c r="W238" i="30"/>
  <c r="V238" i="30"/>
  <c r="U238" i="30"/>
  <c r="T238" i="30"/>
  <c r="S238" i="30"/>
  <c r="R238" i="30"/>
  <c r="Q238" i="30"/>
  <c r="P238" i="30"/>
  <c r="O238" i="30"/>
  <c r="N238" i="30"/>
  <c r="M238" i="30"/>
  <c r="L238" i="30"/>
  <c r="K238" i="30"/>
  <c r="J238" i="30"/>
  <c r="I238" i="30"/>
  <c r="H238" i="30"/>
  <c r="G238" i="30"/>
  <c r="F238" i="30"/>
  <c r="E238" i="30"/>
  <c r="D238" i="30"/>
  <c r="C238" i="30"/>
  <c r="AX237" i="30"/>
  <c r="AW237" i="30"/>
  <c r="AV237" i="30"/>
  <c r="AU237" i="30"/>
  <c r="AT237" i="30"/>
  <c r="AS237" i="30"/>
  <c r="AR237" i="30"/>
  <c r="AQ237" i="30"/>
  <c r="AP237" i="30"/>
  <c r="AO237" i="30"/>
  <c r="AN237" i="30"/>
  <c r="AM237" i="30"/>
  <c r="AL237" i="30"/>
  <c r="AK237" i="30"/>
  <c r="AJ237" i="30"/>
  <c r="AI237" i="30"/>
  <c r="AH237" i="30"/>
  <c r="AG237" i="30"/>
  <c r="AF237" i="30"/>
  <c r="AE237" i="30"/>
  <c r="AD237" i="30"/>
  <c r="AC237" i="30"/>
  <c r="AB237" i="30"/>
  <c r="AA237" i="30"/>
  <c r="Z237" i="30"/>
  <c r="Y237" i="30"/>
  <c r="X237" i="30"/>
  <c r="W237" i="30"/>
  <c r="V237" i="30"/>
  <c r="U237" i="30"/>
  <c r="T237" i="30"/>
  <c r="S237" i="30"/>
  <c r="R237" i="30"/>
  <c r="Q237" i="30"/>
  <c r="P237" i="30"/>
  <c r="O237" i="30"/>
  <c r="N237" i="30"/>
  <c r="M237" i="30"/>
  <c r="L237" i="30"/>
  <c r="K237" i="30"/>
  <c r="J237" i="30"/>
  <c r="I237" i="30"/>
  <c r="H237" i="30"/>
  <c r="G237" i="30"/>
  <c r="F237" i="30"/>
  <c r="E237" i="30"/>
  <c r="D237" i="30"/>
  <c r="C237" i="30"/>
  <c r="AX236" i="30"/>
  <c r="AW236" i="30"/>
  <c r="AW296" i="30" s="1"/>
  <c r="AV236" i="30"/>
  <c r="AU236" i="30"/>
  <c r="AT236" i="30"/>
  <c r="AS236" i="30"/>
  <c r="AS296" i="30" s="1"/>
  <c r="AR236" i="30"/>
  <c r="AQ236" i="30"/>
  <c r="AP236" i="30"/>
  <c r="AO236" i="30"/>
  <c r="AO296" i="30" s="1"/>
  <c r="AN236" i="30"/>
  <c r="AM236" i="30"/>
  <c r="AL236" i="30"/>
  <c r="AK236" i="30"/>
  <c r="AK296" i="30" s="1"/>
  <c r="AJ236" i="30"/>
  <c r="AI236" i="30"/>
  <c r="AH236" i="30"/>
  <c r="AG236" i="30"/>
  <c r="AG296" i="30" s="1"/>
  <c r="AF236" i="30"/>
  <c r="AE236" i="30"/>
  <c r="AD236" i="30"/>
  <c r="AC236" i="30"/>
  <c r="AC296" i="30" s="1"/>
  <c r="AB236" i="30"/>
  <c r="AA236" i="30"/>
  <c r="Z236" i="30"/>
  <c r="Y236" i="30"/>
  <c r="Y296" i="30" s="1"/>
  <c r="X236" i="30"/>
  <c r="W236" i="30"/>
  <c r="V236" i="30"/>
  <c r="U236" i="30"/>
  <c r="U296" i="30" s="1"/>
  <c r="T236" i="30"/>
  <c r="S236" i="30"/>
  <c r="R236" i="30"/>
  <c r="Q236" i="30"/>
  <c r="Q296" i="30" s="1"/>
  <c r="P236" i="30"/>
  <c r="O236" i="30"/>
  <c r="N236" i="30"/>
  <c r="M236" i="30"/>
  <c r="M296" i="30" s="1"/>
  <c r="L236" i="30"/>
  <c r="K236" i="30"/>
  <c r="J236" i="30"/>
  <c r="I236" i="30"/>
  <c r="I296" i="30" s="1"/>
  <c r="H236" i="30"/>
  <c r="G236" i="30"/>
  <c r="F236" i="30"/>
  <c r="E236" i="30"/>
  <c r="E296" i="30" s="1"/>
  <c r="D236" i="30"/>
  <c r="C236" i="30"/>
  <c r="AX235" i="30"/>
  <c r="AW235" i="30"/>
  <c r="AV235" i="30"/>
  <c r="AU235" i="30"/>
  <c r="AT235" i="30"/>
  <c r="AS235" i="30"/>
  <c r="AR235" i="30"/>
  <c r="AQ235" i="30"/>
  <c r="AP235" i="30"/>
  <c r="AO235" i="30"/>
  <c r="AN235" i="30"/>
  <c r="AM235" i="30"/>
  <c r="AL235" i="30"/>
  <c r="AK235" i="30"/>
  <c r="AJ235" i="30"/>
  <c r="AI235" i="30"/>
  <c r="AH235" i="30"/>
  <c r="AG235" i="30"/>
  <c r="AF235" i="30"/>
  <c r="AE235" i="30"/>
  <c r="AD235" i="30"/>
  <c r="AC235" i="30"/>
  <c r="AB235" i="30"/>
  <c r="AA235" i="30"/>
  <c r="Z235" i="30"/>
  <c r="Y235" i="30"/>
  <c r="X235" i="30"/>
  <c r="W235" i="30"/>
  <c r="V235" i="30"/>
  <c r="U235" i="30"/>
  <c r="T235" i="30"/>
  <c r="S235" i="30"/>
  <c r="R235" i="30"/>
  <c r="Q235" i="30"/>
  <c r="P235" i="30"/>
  <c r="O235" i="30"/>
  <c r="N235" i="30"/>
  <c r="M235" i="30"/>
  <c r="L235" i="30"/>
  <c r="K235" i="30"/>
  <c r="J235" i="30"/>
  <c r="I235" i="30"/>
  <c r="H235" i="30"/>
  <c r="G235" i="30"/>
  <c r="F235" i="30"/>
  <c r="E235" i="30"/>
  <c r="D235" i="30"/>
  <c r="C235" i="30"/>
  <c r="AX234" i="30"/>
  <c r="AW234" i="30"/>
  <c r="AV234" i="30"/>
  <c r="AU234" i="30"/>
  <c r="AT234" i="30"/>
  <c r="AS234" i="30"/>
  <c r="AR234" i="30"/>
  <c r="AQ234" i="30"/>
  <c r="AP234" i="30"/>
  <c r="AO234" i="30"/>
  <c r="AN234" i="30"/>
  <c r="AM234" i="30"/>
  <c r="AL234" i="30"/>
  <c r="AK234" i="30"/>
  <c r="AJ234" i="30"/>
  <c r="AI234" i="30"/>
  <c r="AH234" i="30"/>
  <c r="AG234" i="30"/>
  <c r="AF234" i="30"/>
  <c r="AE234" i="30"/>
  <c r="AD234" i="30"/>
  <c r="AC234" i="30"/>
  <c r="AB234" i="30"/>
  <c r="AA234" i="30"/>
  <c r="Z234" i="30"/>
  <c r="Y234" i="30"/>
  <c r="X234" i="30"/>
  <c r="W234" i="30"/>
  <c r="V234" i="30"/>
  <c r="U234" i="30"/>
  <c r="T234" i="30"/>
  <c r="S234" i="30"/>
  <c r="R234" i="30"/>
  <c r="Q234" i="30"/>
  <c r="P234" i="30"/>
  <c r="O234" i="30"/>
  <c r="N234" i="30"/>
  <c r="M234" i="30"/>
  <c r="L234" i="30"/>
  <c r="K234" i="30"/>
  <c r="J234" i="30"/>
  <c r="I234" i="30"/>
  <c r="H234" i="30"/>
  <c r="G234" i="30"/>
  <c r="F234" i="30"/>
  <c r="E234" i="30"/>
  <c r="D234" i="30"/>
  <c r="C234" i="30"/>
  <c r="AF233" i="30"/>
  <c r="AX232" i="30"/>
  <c r="AW232" i="30"/>
  <c r="AV232" i="30"/>
  <c r="AU232" i="30"/>
  <c r="AT232" i="30"/>
  <c r="AS232" i="30"/>
  <c r="AR232" i="30"/>
  <c r="AQ232" i="30"/>
  <c r="AP232" i="30"/>
  <c r="AO232" i="30"/>
  <c r="AN232" i="30"/>
  <c r="AM232" i="30"/>
  <c r="AL232" i="30"/>
  <c r="AK232" i="30"/>
  <c r="AJ232" i="30"/>
  <c r="AI232" i="30"/>
  <c r="AH232" i="30"/>
  <c r="AG232" i="30"/>
  <c r="AF232" i="30"/>
  <c r="AE232" i="30"/>
  <c r="AD232" i="30"/>
  <c r="AC232" i="30"/>
  <c r="AB232" i="30"/>
  <c r="AA232" i="30"/>
  <c r="Z232" i="30"/>
  <c r="Y232" i="30"/>
  <c r="X232" i="30"/>
  <c r="W232" i="30"/>
  <c r="V232" i="30"/>
  <c r="U232" i="30"/>
  <c r="T232" i="30"/>
  <c r="S232" i="30"/>
  <c r="R232" i="30"/>
  <c r="Q232" i="30"/>
  <c r="P232" i="30"/>
  <c r="O232" i="30"/>
  <c r="N232" i="30"/>
  <c r="M232" i="30"/>
  <c r="L232" i="30"/>
  <c r="K232" i="30"/>
  <c r="J232" i="30"/>
  <c r="J292" i="30" s="1"/>
  <c r="I232" i="30"/>
  <c r="H232" i="30"/>
  <c r="G232" i="30"/>
  <c r="F232" i="30"/>
  <c r="F292" i="30" s="1"/>
  <c r="E232" i="30"/>
  <c r="D232" i="30"/>
  <c r="C232" i="30"/>
  <c r="AX231" i="30"/>
  <c r="AW231" i="30"/>
  <c r="AV231" i="30"/>
  <c r="AU231" i="30"/>
  <c r="AU291" i="30" s="1"/>
  <c r="AT231" i="30"/>
  <c r="AS231" i="30"/>
  <c r="AR231" i="30"/>
  <c r="AQ231" i="30"/>
  <c r="AQ291" i="30" s="1"/>
  <c r="AP231" i="30"/>
  <c r="AO231" i="30"/>
  <c r="AN231" i="30"/>
  <c r="AM231" i="30"/>
  <c r="AM291" i="30" s="1"/>
  <c r="AL231" i="30"/>
  <c r="AK231" i="30"/>
  <c r="AJ231" i="30"/>
  <c r="AI231" i="30"/>
  <c r="AI291" i="30" s="1"/>
  <c r="AH231" i="30"/>
  <c r="AG231" i="30"/>
  <c r="AF231" i="30"/>
  <c r="AE231" i="30"/>
  <c r="AE291" i="30" s="1"/>
  <c r="AD231" i="30"/>
  <c r="AC231" i="30"/>
  <c r="AB231" i="30"/>
  <c r="AA231" i="30"/>
  <c r="AA291" i="30" s="1"/>
  <c r="Z231" i="30"/>
  <c r="Y231" i="30"/>
  <c r="X231" i="30"/>
  <c r="W231" i="30"/>
  <c r="W291" i="30" s="1"/>
  <c r="V231" i="30"/>
  <c r="U231" i="30"/>
  <c r="T231" i="30"/>
  <c r="S231" i="30"/>
  <c r="S291" i="30" s="1"/>
  <c r="R231" i="30"/>
  <c r="Q231" i="30"/>
  <c r="P231" i="30"/>
  <c r="O231" i="30"/>
  <c r="O291" i="30" s="1"/>
  <c r="N231" i="30"/>
  <c r="M231" i="30"/>
  <c r="L231" i="30"/>
  <c r="K231" i="30"/>
  <c r="K291" i="30" s="1"/>
  <c r="J231" i="30"/>
  <c r="I231" i="30"/>
  <c r="H231" i="30"/>
  <c r="G231" i="30"/>
  <c r="G291" i="30" s="1"/>
  <c r="F231" i="30"/>
  <c r="E231" i="30"/>
  <c r="D231" i="30"/>
  <c r="C231" i="30"/>
  <c r="C291" i="30" s="1"/>
  <c r="AX230" i="30"/>
  <c r="AW230" i="30"/>
  <c r="AV230" i="30"/>
  <c r="AV290" i="30" s="1"/>
  <c r="AU230" i="30"/>
  <c r="AT230" i="30"/>
  <c r="AS230" i="30"/>
  <c r="AR230" i="30"/>
  <c r="AR290" i="30" s="1"/>
  <c r="AQ230" i="30"/>
  <c r="AP230" i="30"/>
  <c r="AO230" i="30"/>
  <c r="AN230" i="30"/>
  <c r="AN290" i="30" s="1"/>
  <c r="AM230" i="30"/>
  <c r="AL230" i="30"/>
  <c r="AK230" i="30"/>
  <c r="AJ230" i="30"/>
  <c r="AJ290" i="30" s="1"/>
  <c r="AI230" i="30"/>
  <c r="AH230" i="30"/>
  <c r="AG230" i="30"/>
  <c r="AF230" i="30"/>
  <c r="AF290" i="30" s="1"/>
  <c r="AE230" i="30"/>
  <c r="AD230" i="30"/>
  <c r="AC230" i="30"/>
  <c r="AB230" i="30"/>
  <c r="AB290" i="30" s="1"/>
  <c r="AA230" i="30"/>
  <c r="Z230" i="30"/>
  <c r="Y230" i="30"/>
  <c r="X230" i="30"/>
  <c r="X290" i="30" s="1"/>
  <c r="W230" i="30"/>
  <c r="V230" i="30"/>
  <c r="U230" i="30"/>
  <c r="T230" i="30"/>
  <c r="T290" i="30" s="1"/>
  <c r="S230" i="30"/>
  <c r="R230" i="30"/>
  <c r="Q230" i="30"/>
  <c r="P230" i="30"/>
  <c r="P290" i="30" s="1"/>
  <c r="O230" i="30"/>
  <c r="N230" i="30"/>
  <c r="M230" i="30"/>
  <c r="L230" i="30"/>
  <c r="L290" i="30" s="1"/>
  <c r="K230" i="30"/>
  <c r="J230" i="30"/>
  <c r="I230" i="30"/>
  <c r="H230" i="30"/>
  <c r="H290" i="30" s="1"/>
  <c r="G230" i="30"/>
  <c r="F230" i="30"/>
  <c r="E230" i="30"/>
  <c r="D230" i="30"/>
  <c r="D290" i="30" s="1"/>
  <c r="C230" i="30"/>
  <c r="AX229" i="30"/>
  <c r="AW229" i="30"/>
  <c r="AW289" i="30" s="1"/>
  <c r="AV229" i="30"/>
  <c r="AU229" i="30"/>
  <c r="AT229" i="30"/>
  <c r="AS229" i="30"/>
  <c r="AS289" i="30" s="1"/>
  <c r="AR229" i="30"/>
  <c r="AQ229" i="30"/>
  <c r="AP229" i="30"/>
  <c r="AO229" i="30"/>
  <c r="AO289" i="30" s="1"/>
  <c r="AN229" i="30"/>
  <c r="AM229" i="30"/>
  <c r="AL229" i="30"/>
  <c r="AK229" i="30"/>
  <c r="AK289" i="30" s="1"/>
  <c r="AJ229" i="30"/>
  <c r="AI229" i="30"/>
  <c r="AH229" i="30"/>
  <c r="AG229" i="30"/>
  <c r="AG289" i="30" s="1"/>
  <c r="AF229" i="30"/>
  <c r="AE229" i="30"/>
  <c r="AD229" i="30"/>
  <c r="AC229" i="30"/>
  <c r="AC289" i="30" s="1"/>
  <c r="AB229" i="30"/>
  <c r="AA229" i="30"/>
  <c r="Z229" i="30"/>
  <c r="Y229" i="30"/>
  <c r="Y289" i="30" s="1"/>
  <c r="X229" i="30"/>
  <c r="W229" i="30"/>
  <c r="V229" i="30"/>
  <c r="U229" i="30"/>
  <c r="U289" i="30" s="1"/>
  <c r="T229" i="30"/>
  <c r="S229" i="30"/>
  <c r="R229" i="30"/>
  <c r="Q229" i="30"/>
  <c r="Q289" i="30" s="1"/>
  <c r="P229" i="30"/>
  <c r="O229" i="30"/>
  <c r="N229" i="30"/>
  <c r="M229" i="30"/>
  <c r="M289" i="30" s="1"/>
  <c r="L229" i="30"/>
  <c r="K229" i="30"/>
  <c r="J229" i="30"/>
  <c r="I229" i="30"/>
  <c r="I289" i="30" s="1"/>
  <c r="H229" i="30"/>
  <c r="G229" i="30"/>
  <c r="F229" i="30"/>
  <c r="E229" i="30"/>
  <c r="E289" i="30" s="1"/>
  <c r="D229" i="30"/>
  <c r="C229" i="30"/>
  <c r="AX228" i="30"/>
  <c r="AX288" i="30" s="1"/>
  <c r="AW228" i="30"/>
  <c r="AV228" i="30"/>
  <c r="AU228" i="30"/>
  <c r="AT228" i="30"/>
  <c r="AT288" i="30" s="1"/>
  <c r="AS228" i="30"/>
  <c r="AR228" i="30"/>
  <c r="AQ228" i="30"/>
  <c r="AP228" i="30"/>
  <c r="AP288" i="30" s="1"/>
  <c r="AO228" i="30"/>
  <c r="AN228" i="30"/>
  <c r="AM228" i="30"/>
  <c r="AL228" i="30"/>
  <c r="AL288" i="30" s="1"/>
  <c r="AK228" i="30"/>
  <c r="AJ228" i="30"/>
  <c r="AI228" i="30"/>
  <c r="AH228" i="30"/>
  <c r="AH288" i="30" s="1"/>
  <c r="AG228" i="30"/>
  <c r="AF228" i="30"/>
  <c r="AE228" i="30"/>
  <c r="AD228" i="30"/>
  <c r="AD288" i="30" s="1"/>
  <c r="AC228" i="30"/>
  <c r="AB228" i="30"/>
  <c r="AA228" i="30"/>
  <c r="Z228" i="30"/>
  <c r="Z288" i="30" s="1"/>
  <c r="Y228" i="30"/>
  <c r="X228" i="30"/>
  <c r="W228" i="30"/>
  <c r="V228" i="30"/>
  <c r="V288" i="30" s="1"/>
  <c r="U228" i="30"/>
  <c r="T228" i="30"/>
  <c r="S228" i="30"/>
  <c r="R228" i="30"/>
  <c r="R288" i="30" s="1"/>
  <c r="Q228" i="30"/>
  <c r="P228" i="30"/>
  <c r="O228" i="30"/>
  <c r="N228" i="30"/>
  <c r="N288" i="30" s="1"/>
  <c r="M228" i="30"/>
  <c r="L228" i="30"/>
  <c r="K228" i="30"/>
  <c r="J228" i="30"/>
  <c r="J288" i="30" s="1"/>
  <c r="I228" i="30"/>
  <c r="H228" i="30"/>
  <c r="G228" i="30"/>
  <c r="F228" i="30"/>
  <c r="F288" i="30" s="1"/>
  <c r="E228" i="30"/>
  <c r="D228" i="30"/>
  <c r="C228" i="30"/>
  <c r="AX227" i="30"/>
  <c r="AW227" i="30"/>
  <c r="AV227" i="30"/>
  <c r="AU227" i="30"/>
  <c r="AU287" i="30" s="1"/>
  <c r="AT227" i="30"/>
  <c r="AS227" i="30"/>
  <c r="AR227" i="30"/>
  <c r="AQ227" i="30"/>
  <c r="AQ287" i="30" s="1"/>
  <c r="AP227" i="30"/>
  <c r="AO227" i="30"/>
  <c r="AN227" i="30"/>
  <c r="AM227" i="30"/>
  <c r="AM287" i="30" s="1"/>
  <c r="AL227" i="30"/>
  <c r="AK227" i="30"/>
  <c r="AJ227" i="30"/>
  <c r="AI227" i="30"/>
  <c r="AI287" i="30" s="1"/>
  <c r="AH227" i="30"/>
  <c r="AG227" i="30"/>
  <c r="AF227" i="30"/>
  <c r="AE227" i="30"/>
  <c r="AE287" i="30" s="1"/>
  <c r="AD227" i="30"/>
  <c r="AC227" i="30"/>
  <c r="AB227" i="30"/>
  <c r="AA227" i="30"/>
  <c r="AA287" i="30" s="1"/>
  <c r="Z227" i="30"/>
  <c r="Y227" i="30"/>
  <c r="X227" i="30"/>
  <c r="W227" i="30"/>
  <c r="W287" i="30" s="1"/>
  <c r="V227" i="30"/>
  <c r="U227" i="30"/>
  <c r="U287" i="30" s="1"/>
  <c r="T227" i="30"/>
  <c r="S227" i="30"/>
  <c r="S287" i="30" s="1"/>
  <c r="R227" i="30"/>
  <c r="Q227" i="30"/>
  <c r="P227" i="30"/>
  <c r="O227" i="30"/>
  <c r="O287" i="30" s="1"/>
  <c r="N227" i="30"/>
  <c r="M227" i="30"/>
  <c r="L227" i="30"/>
  <c r="K227" i="30"/>
  <c r="K287" i="30" s="1"/>
  <c r="J227" i="30"/>
  <c r="I227" i="30"/>
  <c r="H227" i="30"/>
  <c r="G227" i="30"/>
  <c r="G287" i="30" s="1"/>
  <c r="F227" i="30"/>
  <c r="E227" i="30"/>
  <c r="D227" i="30"/>
  <c r="C227" i="30"/>
  <c r="C287" i="30" s="1"/>
  <c r="AX226" i="30"/>
  <c r="AW226" i="30"/>
  <c r="AV226" i="30"/>
  <c r="AV286" i="30" s="1"/>
  <c r="AU226" i="30"/>
  <c r="AT226" i="30"/>
  <c r="AS226" i="30"/>
  <c r="AR226" i="30"/>
  <c r="AR286" i="30" s="1"/>
  <c r="AQ226" i="30"/>
  <c r="AP226" i="30"/>
  <c r="AO226" i="30"/>
  <c r="AN226" i="30"/>
  <c r="AN286" i="30" s="1"/>
  <c r="AM226" i="30"/>
  <c r="AL226" i="30"/>
  <c r="AK226" i="30"/>
  <c r="AJ226" i="30"/>
  <c r="AJ286" i="30" s="1"/>
  <c r="AI226" i="30"/>
  <c r="AH226" i="30"/>
  <c r="AG226" i="30"/>
  <c r="AF226" i="30"/>
  <c r="AF286" i="30" s="1"/>
  <c r="AE226" i="30"/>
  <c r="AD226" i="30"/>
  <c r="AC226" i="30"/>
  <c r="AB226" i="30"/>
  <c r="AB286" i="30" s="1"/>
  <c r="AA226" i="30"/>
  <c r="Z226" i="30"/>
  <c r="Y226" i="30"/>
  <c r="X226" i="30"/>
  <c r="X286" i="30" s="1"/>
  <c r="W226" i="30"/>
  <c r="V226" i="30"/>
  <c r="U226" i="30"/>
  <c r="T226" i="30"/>
  <c r="T286" i="30" s="1"/>
  <c r="S226" i="30"/>
  <c r="R226" i="30"/>
  <c r="Q226" i="30"/>
  <c r="P226" i="30"/>
  <c r="P286" i="30" s="1"/>
  <c r="O226" i="30"/>
  <c r="N226" i="30"/>
  <c r="M226" i="30"/>
  <c r="L226" i="30"/>
  <c r="L286" i="30" s="1"/>
  <c r="K226" i="30"/>
  <c r="J226" i="30"/>
  <c r="I226" i="30"/>
  <c r="H226" i="30"/>
  <c r="H286" i="30" s="1"/>
  <c r="G226" i="30"/>
  <c r="F226" i="30"/>
  <c r="E226" i="30"/>
  <c r="D226" i="30"/>
  <c r="D286" i="30" s="1"/>
  <c r="C226" i="30"/>
  <c r="AX225" i="30"/>
  <c r="AW225" i="30"/>
  <c r="AW285" i="30" s="1"/>
  <c r="AV225" i="30"/>
  <c r="AU225" i="30"/>
  <c r="AT225" i="30"/>
  <c r="AS225" i="30"/>
  <c r="AS285" i="30" s="1"/>
  <c r="AR225" i="30"/>
  <c r="AQ225" i="30"/>
  <c r="AP225" i="30"/>
  <c r="AO225" i="30"/>
  <c r="AO285" i="30" s="1"/>
  <c r="AN225" i="30"/>
  <c r="AM225" i="30"/>
  <c r="AL225" i="30"/>
  <c r="AK225" i="30"/>
  <c r="AK285" i="30" s="1"/>
  <c r="AJ225" i="30"/>
  <c r="AI225" i="30"/>
  <c r="AH225" i="30"/>
  <c r="AG225" i="30"/>
  <c r="AG285" i="30" s="1"/>
  <c r="AF225" i="30"/>
  <c r="AE225" i="30"/>
  <c r="AD225" i="30"/>
  <c r="AC225" i="30"/>
  <c r="AC285" i="30" s="1"/>
  <c r="AB225" i="30"/>
  <c r="AA225" i="30"/>
  <c r="Z225" i="30"/>
  <c r="Y225" i="30"/>
  <c r="Y285" i="30" s="1"/>
  <c r="X225" i="30"/>
  <c r="W225" i="30"/>
  <c r="V225" i="30"/>
  <c r="U225" i="30"/>
  <c r="U285" i="30" s="1"/>
  <c r="T225" i="30"/>
  <c r="S225" i="30"/>
  <c r="R225" i="30"/>
  <c r="Q225" i="30"/>
  <c r="Q285" i="30" s="1"/>
  <c r="P225" i="30"/>
  <c r="O225" i="30"/>
  <c r="N225" i="30"/>
  <c r="M225" i="30"/>
  <c r="M285" i="30" s="1"/>
  <c r="L225" i="30"/>
  <c r="K225" i="30"/>
  <c r="J225" i="30"/>
  <c r="I225" i="30"/>
  <c r="I285" i="30" s="1"/>
  <c r="H225" i="30"/>
  <c r="G225" i="30"/>
  <c r="F225" i="30"/>
  <c r="E225" i="30"/>
  <c r="E285" i="30" s="1"/>
  <c r="D225" i="30"/>
  <c r="C225" i="30"/>
  <c r="AX224" i="30"/>
  <c r="AX284" i="30" s="1"/>
  <c r="AW224" i="30"/>
  <c r="AV224" i="30"/>
  <c r="AU224" i="30"/>
  <c r="AT224" i="30"/>
  <c r="AT284" i="30" s="1"/>
  <c r="AS224" i="30"/>
  <c r="AR224" i="30"/>
  <c r="AQ224" i="30"/>
  <c r="AP224" i="30"/>
  <c r="AP284" i="30" s="1"/>
  <c r="AO224" i="30"/>
  <c r="AN224" i="30"/>
  <c r="AM224" i="30"/>
  <c r="AL224" i="30"/>
  <c r="AL284" i="30" s="1"/>
  <c r="AK224" i="30"/>
  <c r="AJ224" i="30"/>
  <c r="AI224" i="30"/>
  <c r="AH224" i="30"/>
  <c r="AH284" i="30" s="1"/>
  <c r="AG224" i="30"/>
  <c r="AF224" i="30"/>
  <c r="AE224" i="30"/>
  <c r="AD224" i="30"/>
  <c r="AD284" i="30" s="1"/>
  <c r="AC224" i="30"/>
  <c r="AB224" i="30"/>
  <c r="AA224" i="30"/>
  <c r="Z224" i="30"/>
  <c r="Z284" i="30" s="1"/>
  <c r="Y224" i="30"/>
  <c r="X224" i="30"/>
  <c r="W224" i="30"/>
  <c r="V224" i="30"/>
  <c r="V284" i="30" s="1"/>
  <c r="U224" i="30"/>
  <c r="T224" i="30"/>
  <c r="S224" i="30"/>
  <c r="R224" i="30"/>
  <c r="R284" i="30" s="1"/>
  <c r="Q224" i="30"/>
  <c r="P224" i="30"/>
  <c r="O224" i="30"/>
  <c r="N224" i="30"/>
  <c r="N284" i="30" s="1"/>
  <c r="M224" i="30"/>
  <c r="L224" i="30"/>
  <c r="K224" i="30"/>
  <c r="J224" i="30"/>
  <c r="J284" i="30" s="1"/>
  <c r="I224" i="30"/>
  <c r="H224" i="30"/>
  <c r="G224" i="30"/>
  <c r="F224" i="30"/>
  <c r="F284" i="30" s="1"/>
  <c r="E224" i="30"/>
  <c r="D224" i="30"/>
  <c r="C224" i="30"/>
  <c r="AX223" i="30"/>
  <c r="AW223" i="30"/>
  <c r="AV223" i="30"/>
  <c r="AU223" i="30"/>
  <c r="AU283" i="30" s="1"/>
  <c r="AT223" i="30"/>
  <c r="AS223" i="30"/>
  <c r="AR223" i="30"/>
  <c r="AQ223" i="30"/>
  <c r="AQ283" i="30" s="1"/>
  <c r="AP223" i="30"/>
  <c r="AO223" i="30"/>
  <c r="AN223" i="30"/>
  <c r="AM223" i="30"/>
  <c r="AM283" i="30" s="1"/>
  <c r="AL223" i="30"/>
  <c r="AK223" i="30"/>
  <c r="AJ223" i="30"/>
  <c r="AI223" i="30"/>
  <c r="AI283" i="30" s="1"/>
  <c r="AH223" i="30"/>
  <c r="AG223" i="30"/>
  <c r="AF223" i="30"/>
  <c r="AE223" i="30"/>
  <c r="AE283" i="30" s="1"/>
  <c r="AD223" i="30"/>
  <c r="AC223" i="30"/>
  <c r="AB223" i="30"/>
  <c r="AA223" i="30"/>
  <c r="AA283" i="30" s="1"/>
  <c r="Z223" i="30"/>
  <c r="Y223" i="30"/>
  <c r="X223" i="30"/>
  <c r="W223" i="30"/>
  <c r="W283" i="30" s="1"/>
  <c r="V223" i="30"/>
  <c r="U223" i="30"/>
  <c r="T223" i="30"/>
  <c r="S223" i="30"/>
  <c r="S283" i="30" s="1"/>
  <c r="R223" i="30"/>
  <c r="Q223" i="30"/>
  <c r="P223" i="30"/>
  <c r="O223" i="30"/>
  <c r="O283" i="30" s="1"/>
  <c r="N223" i="30"/>
  <c r="M223" i="30"/>
  <c r="L223" i="30"/>
  <c r="K223" i="30"/>
  <c r="K283" i="30" s="1"/>
  <c r="J223" i="30"/>
  <c r="I223" i="30"/>
  <c r="H223" i="30"/>
  <c r="G223" i="30"/>
  <c r="G283" i="30" s="1"/>
  <c r="F223" i="30"/>
  <c r="E223" i="30"/>
  <c r="D223" i="30"/>
  <c r="C223" i="30"/>
  <c r="C283" i="30" s="1"/>
  <c r="AX222" i="30"/>
  <c r="AW222" i="30"/>
  <c r="AV222" i="30"/>
  <c r="AU222" i="30"/>
  <c r="AT222" i="30"/>
  <c r="AS222" i="30"/>
  <c r="AR222" i="30"/>
  <c r="AQ222" i="30"/>
  <c r="AP222" i="30"/>
  <c r="AO222" i="30"/>
  <c r="AN222" i="30"/>
  <c r="AM222" i="30"/>
  <c r="AL222" i="30"/>
  <c r="AK222" i="30"/>
  <c r="AJ222" i="30"/>
  <c r="AI222" i="30"/>
  <c r="AH222" i="30"/>
  <c r="AG222" i="30"/>
  <c r="AF222" i="30"/>
  <c r="AE222" i="30"/>
  <c r="AD222" i="30"/>
  <c r="AC222" i="30"/>
  <c r="AB222" i="30"/>
  <c r="AA222" i="30"/>
  <c r="Z222" i="30"/>
  <c r="Y222" i="30"/>
  <c r="X222" i="30"/>
  <c r="W222" i="30"/>
  <c r="V222" i="30"/>
  <c r="U222" i="30"/>
  <c r="T222" i="30"/>
  <c r="S222" i="30"/>
  <c r="R222" i="30"/>
  <c r="Q222" i="30"/>
  <c r="P222" i="30"/>
  <c r="O222" i="30"/>
  <c r="N222" i="30"/>
  <c r="M222" i="30"/>
  <c r="L222" i="30"/>
  <c r="K222" i="30"/>
  <c r="J222" i="30"/>
  <c r="I222" i="30"/>
  <c r="H222" i="30"/>
  <c r="G222" i="30"/>
  <c r="F222" i="30"/>
  <c r="E222" i="30"/>
  <c r="D222" i="30"/>
  <c r="C222" i="30"/>
  <c r="AX221" i="30"/>
  <c r="AW221" i="30"/>
  <c r="AV221" i="30"/>
  <c r="AU221" i="30"/>
  <c r="AT221" i="30"/>
  <c r="AS221" i="30"/>
  <c r="AR221" i="30"/>
  <c r="AQ221" i="30"/>
  <c r="AP221" i="30"/>
  <c r="AO221" i="30"/>
  <c r="AN221" i="30"/>
  <c r="AM221" i="30"/>
  <c r="AL221" i="30"/>
  <c r="AK221" i="30"/>
  <c r="AJ221" i="30"/>
  <c r="AI221" i="30"/>
  <c r="AH221" i="30"/>
  <c r="AG221" i="30"/>
  <c r="AF221" i="30"/>
  <c r="AE221" i="30"/>
  <c r="AD221" i="30"/>
  <c r="AC221" i="30"/>
  <c r="AB221" i="30"/>
  <c r="AA221" i="30"/>
  <c r="Z221" i="30"/>
  <c r="Y221" i="30"/>
  <c r="X221" i="30"/>
  <c r="W221" i="30"/>
  <c r="V221" i="30"/>
  <c r="U221" i="30"/>
  <c r="T221" i="30"/>
  <c r="S221" i="30"/>
  <c r="R221" i="30"/>
  <c r="Q221" i="30"/>
  <c r="P221" i="30"/>
  <c r="O221" i="30"/>
  <c r="N221" i="30"/>
  <c r="M221" i="30"/>
  <c r="L221" i="30"/>
  <c r="K221" i="30"/>
  <c r="J221" i="30"/>
  <c r="I221" i="30"/>
  <c r="H221" i="30"/>
  <c r="G221" i="30"/>
  <c r="F221" i="30"/>
  <c r="E221" i="30"/>
  <c r="D221" i="30"/>
  <c r="C221" i="30"/>
  <c r="F220" i="30"/>
  <c r="AX219" i="30"/>
  <c r="AW219" i="30"/>
  <c r="AV219" i="30"/>
  <c r="AU219" i="30"/>
  <c r="AU279" i="30" s="1"/>
  <c r="AT219" i="30"/>
  <c r="AS219" i="30"/>
  <c r="AR219" i="30"/>
  <c r="AQ219" i="30"/>
  <c r="AQ279" i="30" s="1"/>
  <c r="AP219" i="30"/>
  <c r="AO219" i="30"/>
  <c r="AN219" i="30"/>
  <c r="AM219" i="30"/>
  <c r="AM279" i="30" s="1"/>
  <c r="AL219" i="30"/>
  <c r="AK219" i="30"/>
  <c r="AJ219" i="30"/>
  <c r="AI219" i="30"/>
  <c r="AI279" i="30" s="1"/>
  <c r="AH219" i="30"/>
  <c r="AG219" i="30"/>
  <c r="AF219" i="30"/>
  <c r="AE219" i="30"/>
  <c r="AE279" i="30" s="1"/>
  <c r="AD219" i="30"/>
  <c r="AC219" i="30"/>
  <c r="AB219" i="30"/>
  <c r="AA219" i="30"/>
  <c r="AA279" i="30" s="1"/>
  <c r="Z219" i="30"/>
  <c r="Y219" i="30"/>
  <c r="X219" i="30"/>
  <c r="W219" i="30"/>
  <c r="W279" i="30" s="1"/>
  <c r="V219" i="30"/>
  <c r="U219" i="30"/>
  <c r="T219" i="30"/>
  <c r="S219" i="30"/>
  <c r="S279" i="30" s="1"/>
  <c r="R219" i="30"/>
  <c r="Q219" i="30"/>
  <c r="P219" i="30"/>
  <c r="O219" i="30"/>
  <c r="O279" i="30" s="1"/>
  <c r="N219" i="30"/>
  <c r="M219" i="30"/>
  <c r="L219" i="30"/>
  <c r="K219" i="30"/>
  <c r="K279" i="30" s="1"/>
  <c r="J219" i="30"/>
  <c r="I219" i="30"/>
  <c r="H219" i="30"/>
  <c r="G219" i="30"/>
  <c r="G279" i="30" s="1"/>
  <c r="F219" i="30"/>
  <c r="E219" i="30"/>
  <c r="D219" i="30"/>
  <c r="C219" i="30"/>
  <c r="C279" i="30" s="1"/>
  <c r="AX218" i="30"/>
  <c r="AW218" i="30"/>
  <c r="AV218" i="30"/>
  <c r="AV278" i="30" s="1"/>
  <c r="AU218" i="30"/>
  <c r="AT218" i="30"/>
  <c r="AS218" i="30"/>
  <c r="AR218" i="30"/>
  <c r="AR278" i="30" s="1"/>
  <c r="AQ218" i="30"/>
  <c r="AP218" i="30"/>
  <c r="AO218" i="30"/>
  <c r="AN218" i="30"/>
  <c r="AN278" i="30" s="1"/>
  <c r="AM218" i="30"/>
  <c r="AL218" i="30"/>
  <c r="AK218" i="30"/>
  <c r="AJ218" i="30"/>
  <c r="AJ278" i="30" s="1"/>
  <c r="AI218" i="30"/>
  <c r="AH218" i="30"/>
  <c r="AG218" i="30"/>
  <c r="AF218" i="30"/>
  <c r="AF278" i="30" s="1"/>
  <c r="AE218" i="30"/>
  <c r="AD218" i="30"/>
  <c r="AC218" i="30"/>
  <c r="AB218" i="30"/>
  <c r="AB278" i="30" s="1"/>
  <c r="AA218" i="30"/>
  <c r="Z218" i="30"/>
  <c r="Y218" i="30"/>
  <c r="X218" i="30"/>
  <c r="X278" i="30" s="1"/>
  <c r="W218" i="30"/>
  <c r="V218" i="30"/>
  <c r="U218" i="30"/>
  <c r="T218" i="30"/>
  <c r="T278" i="30" s="1"/>
  <c r="S218" i="30"/>
  <c r="R218" i="30"/>
  <c r="Q218" i="30"/>
  <c r="P218" i="30"/>
  <c r="P278" i="30" s="1"/>
  <c r="O218" i="30"/>
  <c r="N218" i="30"/>
  <c r="M218" i="30"/>
  <c r="L218" i="30"/>
  <c r="L278" i="30" s="1"/>
  <c r="K218" i="30"/>
  <c r="J218" i="30"/>
  <c r="I218" i="30"/>
  <c r="H218" i="30"/>
  <c r="H278" i="30" s="1"/>
  <c r="G218" i="30"/>
  <c r="F218" i="30"/>
  <c r="E218" i="30"/>
  <c r="D218" i="30"/>
  <c r="D278" i="30" s="1"/>
  <c r="C218" i="30"/>
  <c r="AX217" i="30"/>
  <c r="AW217" i="30"/>
  <c r="AV217" i="30"/>
  <c r="AU217" i="30"/>
  <c r="AT217" i="30"/>
  <c r="AS217" i="30"/>
  <c r="AR217" i="30"/>
  <c r="AQ217" i="30"/>
  <c r="AP217" i="30"/>
  <c r="AO217" i="30"/>
  <c r="AN217" i="30"/>
  <c r="AM217" i="30"/>
  <c r="AL217" i="30"/>
  <c r="AK217" i="30"/>
  <c r="AJ217" i="30"/>
  <c r="AI217" i="30"/>
  <c r="AH217" i="30"/>
  <c r="AG217" i="30"/>
  <c r="AF217" i="30"/>
  <c r="AE217" i="30"/>
  <c r="AD217" i="30"/>
  <c r="AC217" i="30"/>
  <c r="AB217" i="30"/>
  <c r="AA217" i="30"/>
  <c r="Z217" i="30"/>
  <c r="Y217" i="30"/>
  <c r="X217" i="30"/>
  <c r="W217" i="30"/>
  <c r="V217" i="30"/>
  <c r="U217" i="30"/>
  <c r="T217" i="30"/>
  <c r="S217" i="30"/>
  <c r="R217" i="30"/>
  <c r="Q217" i="30"/>
  <c r="P217" i="30"/>
  <c r="O217" i="30"/>
  <c r="N217" i="30"/>
  <c r="M217" i="30"/>
  <c r="L217" i="30"/>
  <c r="K217" i="30"/>
  <c r="J217" i="30"/>
  <c r="I217" i="30"/>
  <c r="H217" i="30"/>
  <c r="G217" i="30"/>
  <c r="F217" i="30"/>
  <c r="E217" i="30"/>
  <c r="D217" i="30"/>
  <c r="C217" i="30"/>
  <c r="AX216" i="30"/>
  <c r="AW216" i="30"/>
  <c r="AV216" i="30"/>
  <c r="AU216" i="30"/>
  <c r="AT216" i="30"/>
  <c r="AS216" i="30"/>
  <c r="AR216" i="30"/>
  <c r="AQ216" i="30"/>
  <c r="AP216" i="30"/>
  <c r="AO216" i="30"/>
  <c r="AN216" i="30"/>
  <c r="AM216" i="30"/>
  <c r="AL216" i="30"/>
  <c r="AK216" i="30"/>
  <c r="AJ216" i="30"/>
  <c r="AI216" i="30"/>
  <c r="AH216" i="30"/>
  <c r="AG216" i="30"/>
  <c r="AF216" i="30"/>
  <c r="AE216" i="30"/>
  <c r="AD216" i="30"/>
  <c r="AC216" i="30"/>
  <c r="AB216" i="30"/>
  <c r="AA216" i="30"/>
  <c r="Z216" i="30"/>
  <c r="Y216" i="30"/>
  <c r="X216" i="30"/>
  <c r="W216" i="30"/>
  <c r="V216" i="30"/>
  <c r="U216" i="30"/>
  <c r="T216" i="30"/>
  <c r="S216" i="30"/>
  <c r="R216" i="30"/>
  <c r="Q216" i="30"/>
  <c r="P216" i="30"/>
  <c r="O216" i="30"/>
  <c r="N216" i="30"/>
  <c r="M216" i="30"/>
  <c r="L216" i="30"/>
  <c r="K216" i="30"/>
  <c r="J216" i="30"/>
  <c r="I216" i="30"/>
  <c r="H216" i="30"/>
  <c r="G216" i="30"/>
  <c r="F216" i="30"/>
  <c r="E216" i="30"/>
  <c r="D216" i="30"/>
  <c r="C216" i="30"/>
  <c r="AX215" i="30"/>
  <c r="AW215" i="30"/>
  <c r="AV215" i="30"/>
  <c r="AU215" i="30"/>
  <c r="AT215" i="30"/>
  <c r="AS215" i="30"/>
  <c r="AR215" i="30"/>
  <c r="AQ215" i="30"/>
  <c r="AP215" i="30"/>
  <c r="AO215" i="30"/>
  <c r="AN215" i="30"/>
  <c r="AM215" i="30"/>
  <c r="AL215" i="30"/>
  <c r="AK215" i="30"/>
  <c r="AJ215" i="30"/>
  <c r="AI215" i="30"/>
  <c r="AH215" i="30"/>
  <c r="AG215" i="30"/>
  <c r="AF215" i="30"/>
  <c r="AE215" i="30"/>
  <c r="AD215" i="30"/>
  <c r="AC215" i="30"/>
  <c r="AB215" i="30"/>
  <c r="AA215" i="30"/>
  <c r="Z215" i="30"/>
  <c r="Y215" i="30"/>
  <c r="X215" i="30"/>
  <c r="W215" i="30"/>
  <c r="V215" i="30"/>
  <c r="U215" i="30"/>
  <c r="T215" i="30"/>
  <c r="S215" i="30"/>
  <c r="R215" i="30"/>
  <c r="Q215" i="30"/>
  <c r="P215" i="30"/>
  <c r="O215" i="30"/>
  <c r="N215" i="30"/>
  <c r="M215" i="30"/>
  <c r="L215" i="30"/>
  <c r="K215" i="30"/>
  <c r="J215" i="30"/>
  <c r="I215" i="30"/>
  <c r="H215" i="30"/>
  <c r="G215" i="30"/>
  <c r="F215" i="30"/>
  <c r="E215" i="30"/>
  <c r="D215" i="30"/>
  <c r="C215" i="30"/>
  <c r="AX214" i="30"/>
  <c r="AW214" i="30"/>
  <c r="AV214" i="30"/>
  <c r="AV274" i="30" s="1"/>
  <c r="AU214" i="30"/>
  <c r="AT214" i="30"/>
  <c r="AS214" i="30"/>
  <c r="AR214" i="30"/>
  <c r="AR274" i="30" s="1"/>
  <c r="AQ214" i="30"/>
  <c r="AP214" i="30"/>
  <c r="AO214" i="30"/>
  <c r="AN214" i="30"/>
  <c r="AN274" i="30" s="1"/>
  <c r="AM214" i="30"/>
  <c r="AL214" i="30"/>
  <c r="AK214" i="30"/>
  <c r="AJ214" i="30"/>
  <c r="AJ274" i="30" s="1"/>
  <c r="AI214" i="30"/>
  <c r="AH214" i="30"/>
  <c r="AG214" i="30"/>
  <c r="AF214" i="30"/>
  <c r="AF274" i="30" s="1"/>
  <c r="AE214" i="30"/>
  <c r="AD214" i="30"/>
  <c r="AC214" i="30"/>
  <c r="AB214" i="30"/>
  <c r="AB274" i="30" s="1"/>
  <c r="AA214" i="30"/>
  <c r="Z214" i="30"/>
  <c r="Y214" i="30"/>
  <c r="X214" i="30"/>
  <c r="X274" i="30" s="1"/>
  <c r="W214" i="30"/>
  <c r="V214" i="30"/>
  <c r="U214" i="30"/>
  <c r="T214" i="30"/>
  <c r="T274" i="30" s="1"/>
  <c r="S214" i="30"/>
  <c r="R214" i="30"/>
  <c r="Q214" i="30"/>
  <c r="P214" i="30"/>
  <c r="P274" i="30" s="1"/>
  <c r="O214" i="30"/>
  <c r="N214" i="30"/>
  <c r="M214" i="30"/>
  <c r="L214" i="30"/>
  <c r="L274" i="30" s="1"/>
  <c r="K214" i="30"/>
  <c r="J214" i="30"/>
  <c r="I214" i="30"/>
  <c r="H214" i="30"/>
  <c r="H274" i="30" s="1"/>
  <c r="G214" i="30"/>
  <c r="F214" i="30"/>
  <c r="E214" i="30"/>
  <c r="D214" i="30"/>
  <c r="D274" i="30" s="1"/>
  <c r="C214" i="30"/>
  <c r="AX213" i="30"/>
  <c r="AW213" i="30"/>
  <c r="AW273" i="30" s="1"/>
  <c r="AV213" i="30"/>
  <c r="AU213" i="30"/>
  <c r="AT213" i="30"/>
  <c r="AS213" i="30"/>
  <c r="AS273" i="30" s="1"/>
  <c r="AR213" i="30"/>
  <c r="AQ213" i="30"/>
  <c r="AP213" i="30"/>
  <c r="AO213" i="30"/>
  <c r="AO273" i="30" s="1"/>
  <c r="AN213" i="30"/>
  <c r="AM213" i="30"/>
  <c r="AL213" i="30"/>
  <c r="AK213" i="30"/>
  <c r="AK273" i="30" s="1"/>
  <c r="AJ213" i="30"/>
  <c r="AI213" i="30"/>
  <c r="AH213" i="30"/>
  <c r="AG213" i="30"/>
  <c r="AG273" i="30" s="1"/>
  <c r="AF213" i="30"/>
  <c r="AE213" i="30"/>
  <c r="AD213" i="30"/>
  <c r="AC213" i="30"/>
  <c r="AC273" i="30" s="1"/>
  <c r="AB213" i="30"/>
  <c r="AA213" i="30"/>
  <c r="Z213" i="30"/>
  <c r="Y213" i="30"/>
  <c r="Y273" i="30" s="1"/>
  <c r="X213" i="30"/>
  <c r="W213" i="30"/>
  <c r="V213" i="30"/>
  <c r="U213" i="30"/>
  <c r="U273" i="30" s="1"/>
  <c r="T213" i="30"/>
  <c r="S213" i="30"/>
  <c r="R213" i="30"/>
  <c r="Q213" i="30"/>
  <c r="Q273" i="30" s="1"/>
  <c r="P213" i="30"/>
  <c r="O213" i="30"/>
  <c r="N213" i="30"/>
  <c r="M213" i="30"/>
  <c r="M273" i="30" s="1"/>
  <c r="L213" i="30"/>
  <c r="K213" i="30"/>
  <c r="J213" i="30"/>
  <c r="I213" i="30"/>
  <c r="I273" i="30" s="1"/>
  <c r="H213" i="30"/>
  <c r="G213" i="30"/>
  <c r="F213" i="30"/>
  <c r="E213" i="30"/>
  <c r="E273" i="30" s="1"/>
  <c r="D213" i="30"/>
  <c r="C213" i="30"/>
  <c r="AX212" i="30"/>
  <c r="AW212" i="30"/>
  <c r="AV212" i="30"/>
  <c r="AU212" i="30"/>
  <c r="AT212" i="30"/>
  <c r="AS212" i="30"/>
  <c r="AR212" i="30"/>
  <c r="AQ212" i="30"/>
  <c r="AP212" i="30"/>
  <c r="AO212" i="30"/>
  <c r="AN212" i="30"/>
  <c r="AM212" i="30"/>
  <c r="AL212" i="30"/>
  <c r="AK212" i="30"/>
  <c r="AJ212" i="30"/>
  <c r="AI212" i="30"/>
  <c r="AH212" i="30"/>
  <c r="AG212" i="30"/>
  <c r="AF212" i="30"/>
  <c r="AE212" i="30"/>
  <c r="AD212" i="30"/>
  <c r="AC212" i="30"/>
  <c r="AB212" i="30"/>
  <c r="AA212" i="30"/>
  <c r="Z212" i="30"/>
  <c r="Y212" i="30"/>
  <c r="X212" i="30"/>
  <c r="W212" i="30"/>
  <c r="V212" i="30"/>
  <c r="U212" i="30"/>
  <c r="T212" i="30"/>
  <c r="S212" i="30"/>
  <c r="R212" i="30"/>
  <c r="Q212" i="30"/>
  <c r="P212" i="30"/>
  <c r="O212" i="30"/>
  <c r="N212" i="30"/>
  <c r="M212" i="30"/>
  <c r="L212" i="30"/>
  <c r="K212" i="30"/>
  <c r="J212" i="30"/>
  <c r="I212" i="30"/>
  <c r="H212" i="30"/>
  <c r="G212" i="30"/>
  <c r="F212" i="30"/>
  <c r="E212" i="30"/>
  <c r="D212" i="30"/>
  <c r="C212" i="30"/>
  <c r="AX211" i="30"/>
  <c r="AW211" i="30"/>
  <c r="AV211" i="30"/>
  <c r="AU211" i="30"/>
  <c r="AT211" i="30"/>
  <c r="AS211" i="30"/>
  <c r="AR211" i="30"/>
  <c r="AQ211" i="30"/>
  <c r="AP211" i="30"/>
  <c r="AO211" i="30"/>
  <c r="AN211" i="30"/>
  <c r="AM211" i="30"/>
  <c r="AL211" i="30"/>
  <c r="AK211" i="30"/>
  <c r="AJ211" i="30"/>
  <c r="AI211" i="30"/>
  <c r="AH211" i="30"/>
  <c r="AG211" i="30"/>
  <c r="AF211" i="30"/>
  <c r="AE211" i="30"/>
  <c r="AD211" i="30"/>
  <c r="AC211" i="30"/>
  <c r="AB211" i="30"/>
  <c r="AA211" i="30"/>
  <c r="Z211" i="30"/>
  <c r="Y211" i="30"/>
  <c r="X211" i="30"/>
  <c r="W211" i="30"/>
  <c r="V211" i="30"/>
  <c r="U211" i="30"/>
  <c r="T211" i="30"/>
  <c r="S211" i="30"/>
  <c r="R211" i="30"/>
  <c r="Q211" i="30"/>
  <c r="P211" i="30"/>
  <c r="O211" i="30"/>
  <c r="N211" i="30"/>
  <c r="M211" i="30"/>
  <c r="L211" i="30"/>
  <c r="K211" i="30"/>
  <c r="J211" i="30"/>
  <c r="I211" i="30"/>
  <c r="H211" i="30"/>
  <c r="G211" i="30"/>
  <c r="F211" i="30"/>
  <c r="E211" i="30"/>
  <c r="D211" i="30"/>
  <c r="C211" i="30"/>
  <c r="AX210" i="30"/>
  <c r="AW210" i="30"/>
  <c r="AV210" i="30"/>
  <c r="AU210" i="30"/>
  <c r="AT210" i="30"/>
  <c r="AS210" i="30"/>
  <c r="AR210" i="30"/>
  <c r="AQ210" i="30"/>
  <c r="AP210" i="30"/>
  <c r="AO210" i="30"/>
  <c r="AN210" i="30"/>
  <c r="AM210" i="30"/>
  <c r="AL210" i="30"/>
  <c r="AK210" i="30"/>
  <c r="AJ210" i="30"/>
  <c r="AI210" i="30"/>
  <c r="AH210" i="30"/>
  <c r="AG210" i="30"/>
  <c r="AF210" i="30"/>
  <c r="AE210" i="30"/>
  <c r="AD210" i="30"/>
  <c r="AC210" i="30"/>
  <c r="AB210" i="30"/>
  <c r="AA210" i="30"/>
  <c r="Z210" i="30"/>
  <c r="Y210" i="30"/>
  <c r="X210" i="30"/>
  <c r="W210" i="30"/>
  <c r="V210" i="30"/>
  <c r="U210" i="30"/>
  <c r="T210" i="30"/>
  <c r="S210" i="30"/>
  <c r="R210" i="30"/>
  <c r="Q210" i="30"/>
  <c r="P210" i="30"/>
  <c r="O210" i="30"/>
  <c r="N210" i="30"/>
  <c r="M210" i="30"/>
  <c r="L210" i="30"/>
  <c r="K210" i="30"/>
  <c r="J210" i="30"/>
  <c r="I210" i="30"/>
  <c r="H210" i="30"/>
  <c r="G210" i="30"/>
  <c r="F210" i="30"/>
  <c r="E210" i="30"/>
  <c r="D210" i="30"/>
  <c r="C210" i="30"/>
  <c r="AX209" i="30"/>
  <c r="AW209" i="30"/>
  <c r="AV209" i="30"/>
  <c r="AU209" i="30"/>
  <c r="AT209" i="30"/>
  <c r="AS209" i="30"/>
  <c r="AR209" i="30"/>
  <c r="AQ209" i="30"/>
  <c r="AP209" i="30"/>
  <c r="AO209" i="30"/>
  <c r="AN209" i="30"/>
  <c r="AM209" i="30"/>
  <c r="AL209" i="30"/>
  <c r="AK209" i="30"/>
  <c r="AJ209" i="30"/>
  <c r="AI209" i="30"/>
  <c r="AH209" i="30"/>
  <c r="AG209" i="30"/>
  <c r="AF209" i="30"/>
  <c r="AE209" i="30"/>
  <c r="AD209" i="30"/>
  <c r="AC209" i="30"/>
  <c r="AB209" i="30"/>
  <c r="AA209" i="30"/>
  <c r="Z209" i="30"/>
  <c r="Y209" i="30"/>
  <c r="X209" i="30"/>
  <c r="W209" i="30"/>
  <c r="V209" i="30"/>
  <c r="V220" i="30" s="1"/>
  <c r="U209" i="30"/>
  <c r="T209" i="30"/>
  <c r="S209" i="30"/>
  <c r="R209" i="30"/>
  <c r="Q209" i="30"/>
  <c r="P209" i="30"/>
  <c r="O209" i="30"/>
  <c r="N209" i="30"/>
  <c r="M209" i="30"/>
  <c r="L209" i="30"/>
  <c r="K209" i="30"/>
  <c r="J209" i="30"/>
  <c r="I209" i="30"/>
  <c r="H209" i="30"/>
  <c r="G209" i="30"/>
  <c r="F209" i="30"/>
  <c r="E209" i="30"/>
  <c r="D209" i="30"/>
  <c r="C209" i="30"/>
  <c r="AX208" i="30"/>
  <c r="AW208" i="30"/>
  <c r="AV208" i="30"/>
  <c r="AU208" i="30"/>
  <c r="AT208" i="30"/>
  <c r="AS208" i="30"/>
  <c r="AR208" i="30"/>
  <c r="AQ208" i="30"/>
  <c r="AP208" i="30"/>
  <c r="AO208" i="30"/>
  <c r="AN208" i="30"/>
  <c r="AM208" i="30"/>
  <c r="AL208" i="30"/>
  <c r="AK208" i="30"/>
  <c r="AJ208" i="30"/>
  <c r="AI208" i="30"/>
  <c r="AH208" i="30"/>
  <c r="AG208" i="30"/>
  <c r="AF208" i="30"/>
  <c r="AE208" i="30"/>
  <c r="AD208" i="30"/>
  <c r="AC208" i="30"/>
  <c r="AB208" i="30"/>
  <c r="AA208" i="30"/>
  <c r="Z208" i="30"/>
  <c r="Y208" i="30"/>
  <c r="X208" i="30"/>
  <c r="W208" i="30"/>
  <c r="V208" i="30"/>
  <c r="U208" i="30"/>
  <c r="T208" i="30"/>
  <c r="S208" i="30"/>
  <c r="R208" i="30"/>
  <c r="Q208" i="30"/>
  <c r="P208" i="30"/>
  <c r="O208" i="30"/>
  <c r="N208" i="30"/>
  <c r="M208" i="30"/>
  <c r="L208" i="30"/>
  <c r="K208" i="30"/>
  <c r="J208" i="30"/>
  <c r="I208" i="30"/>
  <c r="H208" i="30"/>
  <c r="G208" i="30"/>
  <c r="F208" i="30"/>
  <c r="E208" i="30"/>
  <c r="D208" i="30"/>
  <c r="C208" i="30"/>
  <c r="AX206" i="30"/>
  <c r="AW206" i="30"/>
  <c r="AV206" i="30"/>
  <c r="AU206" i="30"/>
  <c r="AT206" i="30"/>
  <c r="AS206" i="30"/>
  <c r="AR206" i="30"/>
  <c r="AQ206" i="30"/>
  <c r="AP206" i="30"/>
  <c r="AO206" i="30"/>
  <c r="AN206" i="30"/>
  <c r="AM206" i="30"/>
  <c r="AL206" i="30"/>
  <c r="AK206" i="30"/>
  <c r="AJ206" i="30"/>
  <c r="AI206" i="30"/>
  <c r="AH206" i="30"/>
  <c r="AG206" i="30"/>
  <c r="AF206" i="30"/>
  <c r="AE206" i="30"/>
  <c r="AD206" i="30"/>
  <c r="AC206" i="30"/>
  <c r="AB206" i="30"/>
  <c r="AA206" i="30"/>
  <c r="Z206" i="30"/>
  <c r="Y206" i="30"/>
  <c r="X206" i="30"/>
  <c r="W206" i="30"/>
  <c r="V206" i="30"/>
  <c r="U206" i="30"/>
  <c r="T206" i="30"/>
  <c r="S206" i="30"/>
  <c r="R206" i="30"/>
  <c r="Q206" i="30"/>
  <c r="P206" i="30"/>
  <c r="O206" i="30"/>
  <c r="N206" i="30"/>
  <c r="M206" i="30"/>
  <c r="L206" i="30"/>
  <c r="K206" i="30"/>
  <c r="J206" i="30"/>
  <c r="I206" i="30"/>
  <c r="H206" i="30"/>
  <c r="G206" i="30"/>
  <c r="F206" i="30"/>
  <c r="E206" i="30"/>
  <c r="D206" i="30"/>
  <c r="C206" i="30"/>
  <c r="AX205" i="30"/>
  <c r="AW205" i="30"/>
  <c r="AV205" i="30"/>
  <c r="AU205" i="30"/>
  <c r="AT205" i="30"/>
  <c r="AS205" i="30"/>
  <c r="AR205" i="30"/>
  <c r="AQ205" i="30"/>
  <c r="AP205" i="30"/>
  <c r="AO205" i="30"/>
  <c r="AN205" i="30"/>
  <c r="AM205" i="30"/>
  <c r="AL205" i="30"/>
  <c r="AK205" i="30"/>
  <c r="AJ205" i="30"/>
  <c r="AI205" i="30"/>
  <c r="AH205" i="30"/>
  <c r="AG205" i="30"/>
  <c r="AF205" i="30"/>
  <c r="AE205" i="30"/>
  <c r="AD205" i="30"/>
  <c r="AC205" i="30"/>
  <c r="AB205" i="30"/>
  <c r="AA205" i="30"/>
  <c r="Z205" i="30"/>
  <c r="Y205" i="30"/>
  <c r="X205" i="30"/>
  <c r="W205" i="30"/>
  <c r="V205" i="30"/>
  <c r="U205" i="30"/>
  <c r="T205" i="30"/>
  <c r="S205" i="30"/>
  <c r="R205" i="30"/>
  <c r="Q205" i="30"/>
  <c r="P205" i="30"/>
  <c r="O205" i="30"/>
  <c r="N205" i="30"/>
  <c r="M205" i="30"/>
  <c r="L205" i="30"/>
  <c r="K205" i="30"/>
  <c r="J205" i="30"/>
  <c r="I205" i="30"/>
  <c r="H205" i="30"/>
  <c r="G205" i="30"/>
  <c r="F205" i="30"/>
  <c r="E205" i="30"/>
  <c r="D205" i="30"/>
  <c r="C205" i="30"/>
  <c r="AX204" i="30"/>
  <c r="AW204" i="30"/>
  <c r="AV204" i="30"/>
  <c r="AU204" i="30"/>
  <c r="AT204" i="30"/>
  <c r="AS204" i="30"/>
  <c r="AR204" i="30"/>
  <c r="AQ204" i="30"/>
  <c r="AP204" i="30"/>
  <c r="AO204" i="30"/>
  <c r="AN204" i="30"/>
  <c r="AM204" i="30"/>
  <c r="AL204" i="30"/>
  <c r="AK204" i="30"/>
  <c r="AJ204" i="30"/>
  <c r="AI204" i="30"/>
  <c r="AH204" i="30"/>
  <c r="AG204" i="30"/>
  <c r="AF204" i="30"/>
  <c r="AE204" i="30"/>
  <c r="AD204" i="30"/>
  <c r="AC204" i="30"/>
  <c r="AB204" i="30"/>
  <c r="AA204" i="30"/>
  <c r="Z204" i="30"/>
  <c r="Y204" i="30"/>
  <c r="X204" i="30"/>
  <c r="W204" i="30"/>
  <c r="V204" i="30"/>
  <c r="U204" i="30"/>
  <c r="T204" i="30"/>
  <c r="T277" i="30" s="1"/>
  <c r="S204" i="30"/>
  <c r="R204" i="30"/>
  <c r="Q204" i="30"/>
  <c r="P204" i="30"/>
  <c r="O204" i="30"/>
  <c r="N204" i="30"/>
  <c r="M204" i="30"/>
  <c r="L204" i="30"/>
  <c r="K204" i="30"/>
  <c r="J204" i="30"/>
  <c r="I204" i="30"/>
  <c r="H204" i="30"/>
  <c r="G204" i="30"/>
  <c r="F204" i="30"/>
  <c r="E204" i="30"/>
  <c r="D204" i="30"/>
  <c r="C204" i="30"/>
  <c r="AX203" i="30"/>
  <c r="AW203" i="30"/>
  <c r="AV203" i="30"/>
  <c r="AU203" i="30"/>
  <c r="AT203" i="30"/>
  <c r="AS203" i="30"/>
  <c r="AR203" i="30"/>
  <c r="AQ203" i="30"/>
  <c r="AP203" i="30"/>
  <c r="AO203" i="30"/>
  <c r="AN203" i="30"/>
  <c r="AM203" i="30"/>
  <c r="AL203" i="30"/>
  <c r="AK203" i="30"/>
  <c r="AJ203" i="30"/>
  <c r="AI203" i="30"/>
  <c r="AH203" i="30"/>
  <c r="AG203" i="30"/>
  <c r="AF203" i="30"/>
  <c r="AE203" i="30"/>
  <c r="AD203" i="30"/>
  <c r="AC203" i="30"/>
  <c r="AB203" i="30"/>
  <c r="AA203" i="30"/>
  <c r="Z203" i="30"/>
  <c r="Y203" i="30"/>
  <c r="X203" i="30"/>
  <c r="W203" i="30"/>
  <c r="V203" i="30"/>
  <c r="U203" i="30"/>
  <c r="T203" i="30"/>
  <c r="S203" i="30"/>
  <c r="R203" i="30"/>
  <c r="Q203" i="30"/>
  <c r="P203" i="30"/>
  <c r="O203" i="30"/>
  <c r="N203" i="30"/>
  <c r="M203" i="30"/>
  <c r="L203" i="30"/>
  <c r="K203" i="30"/>
  <c r="J203" i="30"/>
  <c r="I203" i="30"/>
  <c r="H203" i="30"/>
  <c r="G203" i="30"/>
  <c r="F203" i="30"/>
  <c r="E203" i="30"/>
  <c r="D203" i="30"/>
  <c r="C203" i="30"/>
  <c r="AX202" i="30"/>
  <c r="AW202" i="30"/>
  <c r="AV202" i="30"/>
  <c r="AU202" i="30"/>
  <c r="AT202" i="30"/>
  <c r="AS202" i="30"/>
  <c r="AR202" i="30"/>
  <c r="AQ202" i="30"/>
  <c r="AP202" i="30"/>
  <c r="AO202" i="30"/>
  <c r="AN202" i="30"/>
  <c r="AM202" i="30"/>
  <c r="AL202" i="30"/>
  <c r="AK202" i="30"/>
  <c r="AJ202" i="30"/>
  <c r="AI202" i="30"/>
  <c r="AH202" i="30"/>
  <c r="AG202" i="30"/>
  <c r="AF202" i="30"/>
  <c r="AE202" i="30"/>
  <c r="AD202" i="30"/>
  <c r="AC202" i="30"/>
  <c r="AB202" i="30"/>
  <c r="AA202" i="30"/>
  <c r="Z202" i="30"/>
  <c r="Y202" i="30"/>
  <c r="X202" i="30"/>
  <c r="W202" i="30"/>
  <c r="V202" i="30"/>
  <c r="U202" i="30"/>
  <c r="T202" i="30"/>
  <c r="S202" i="30"/>
  <c r="R202" i="30"/>
  <c r="Q202" i="30"/>
  <c r="P202" i="30"/>
  <c r="O202" i="30"/>
  <c r="N202" i="30"/>
  <c r="M202" i="30"/>
  <c r="L202" i="30"/>
  <c r="K202" i="30"/>
  <c r="J202" i="30"/>
  <c r="I202" i="30"/>
  <c r="H202" i="30"/>
  <c r="G202" i="30"/>
  <c r="F202" i="30"/>
  <c r="E202" i="30"/>
  <c r="D202" i="30"/>
  <c r="C202" i="30"/>
  <c r="AX201" i="30"/>
  <c r="AW201" i="30"/>
  <c r="AV201" i="30"/>
  <c r="AU201" i="30"/>
  <c r="AT201" i="30"/>
  <c r="AS201" i="30"/>
  <c r="AR201" i="30"/>
  <c r="AQ201" i="30"/>
  <c r="AP201" i="30"/>
  <c r="AO201" i="30"/>
  <c r="AN201" i="30"/>
  <c r="AM201" i="30"/>
  <c r="AL201" i="30"/>
  <c r="AK201" i="30"/>
  <c r="AJ201" i="30"/>
  <c r="AI201" i="30"/>
  <c r="AH201" i="30"/>
  <c r="AG201" i="30"/>
  <c r="AF201" i="30"/>
  <c r="AE201" i="30"/>
  <c r="AD201" i="30"/>
  <c r="AC201" i="30"/>
  <c r="AB201" i="30"/>
  <c r="AA201" i="30"/>
  <c r="Z201" i="30"/>
  <c r="Y201" i="30"/>
  <c r="X201" i="30"/>
  <c r="W201" i="30"/>
  <c r="V201" i="30"/>
  <c r="U201" i="30"/>
  <c r="T201" i="30"/>
  <c r="S201" i="30"/>
  <c r="R201" i="30"/>
  <c r="Q201" i="30"/>
  <c r="P201" i="30"/>
  <c r="O201" i="30"/>
  <c r="N201" i="30"/>
  <c r="M201" i="30"/>
  <c r="L201" i="30"/>
  <c r="K201" i="30"/>
  <c r="J201" i="30"/>
  <c r="I201" i="30"/>
  <c r="H201" i="30"/>
  <c r="G201" i="30"/>
  <c r="F201" i="30"/>
  <c r="E201" i="30"/>
  <c r="D201" i="30"/>
  <c r="C201" i="30"/>
  <c r="AX200" i="30"/>
  <c r="AW200" i="30"/>
  <c r="AV200" i="30"/>
  <c r="AU200" i="30"/>
  <c r="AT200" i="30"/>
  <c r="AS200" i="30"/>
  <c r="AR200" i="30"/>
  <c r="AQ200" i="30"/>
  <c r="AP200" i="30"/>
  <c r="AO200" i="30"/>
  <c r="AN200" i="30"/>
  <c r="AM200" i="30"/>
  <c r="AL200" i="30"/>
  <c r="AK200" i="30"/>
  <c r="AJ200" i="30"/>
  <c r="AI200" i="30"/>
  <c r="AH200" i="30"/>
  <c r="AG200" i="30"/>
  <c r="AF200" i="30"/>
  <c r="AE200" i="30"/>
  <c r="AD200" i="30"/>
  <c r="AC200" i="30"/>
  <c r="AB200" i="30"/>
  <c r="AA200" i="30"/>
  <c r="Z200" i="30"/>
  <c r="Y200" i="30"/>
  <c r="X200" i="30"/>
  <c r="W200" i="30"/>
  <c r="V200" i="30"/>
  <c r="U200" i="30"/>
  <c r="T200" i="30"/>
  <c r="S200" i="30"/>
  <c r="R200" i="30"/>
  <c r="Q200" i="30"/>
  <c r="P200" i="30"/>
  <c r="O200" i="30"/>
  <c r="N200" i="30"/>
  <c r="M200" i="30"/>
  <c r="L200" i="30"/>
  <c r="K200" i="30"/>
  <c r="J200" i="30"/>
  <c r="I200" i="30"/>
  <c r="H200" i="30"/>
  <c r="G200" i="30"/>
  <c r="F200" i="30"/>
  <c r="E200" i="30"/>
  <c r="D200" i="30"/>
  <c r="C200" i="30"/>
  <c r="AX199" i="30"/>
  <c r="AW199" i="30"/>
  <c r="AV199" i="30"/>
  <c r="AU199" i="30"/>
  <c r="AT199" i="30"/>
  <c r="AS199" i="30"/>
  <c r="AR199" i="30"/>
  <c r="AQ199" i="30"/>
  <c r="AP199" i="30"/>
  <c r="AO199" i="30"/>
  <c r="AN199" i="30"/>
  <c r="AM199" i="30"/>
  <c r="AL199" i="30"/>
  <c r="AK199" i="30"/>
  <c r="AJ199" i="30"/>
  <c r="AI199" i="30"/>
  <c r="AH199" i="30"/>
  <c r="AG199" i="30"/>
  <c r="AF199" i="30"/>
  <c r="AE199" i="30"/>
  <c r="AD199" i="30"/>
  <c r="AC199" i="30"/>
  <c r="AB199" i="30"/>
  <c r="AA199" i="30"/>
  <c r="Z199" i="30"/>
  <c r="Y199" i="30"/>
  <c r="X199" i="30"/>
  <c r="W199" i="30"/>
  <c r="V199" i="30"/>
  <c r="U199" i="30"/>
  <c r="T199" i="30"/>
  <c r="S199" i="30"/>
  <c r="R199" i="30"/>
  <c r="Q199" i="30"/>
  <c r="P199" i="30"/>
  <c r="O199" i="30"/>
  <c r="N199" i="30"/>
  <c r="M199" i="30"/>
  <c r="L199" i="30"/>
  <c r="K199" i="30"/>
  <c r="J199" i="30"/>
  <c r="I199" i="30"/>
  <c r="I272" i="30" s="1"/>
  <c r="H199" i="30"/>
  <c r="G199" i="30"/>
  <c r="F199" i="30"/>
  <c r="E199" i="30"/>
  <c r="D199" i="30"/>
  <c r="C199" i="30"/>
  <c r="AX198" i="30"/>
  <c r="AW198" i="30"/>
  <c r="AV198" i="30"/>
  <c r="AU198" i="30"/>
  <c r="AT198" i="30"/>
  <c r="AS198" i="30"/>
  <c r="AR198" i="30"/>
  <c r="AQ198" i="30"/>
  <c r="AP198" i="30"/>
  <c r="AO198" i="30"/>
  <c r="AN198" i="30"/>
  <c r="AM198" i="30"/>
  <c r="AL198" i="30"/>
  <c r="AK198" i="30"/>
  <c r="AJ198" i="30"/>
  <c r="AI198" i="30"/>
  <c r="AH198" i="30"/>
  <c r="AG198" i="30"/>
  <c r="AF198" i="30"/>
  <c r="AE198" i="30"/>
  <c r="AD198" i="30"/>
  <c r="AC198" i="30"/>
  <c r="AB198" i="30"/>
  <c r="AA198" i="30"/>
  <c r="Z198" i="30"/>
  <c r="Y198" i="30"/>
  <c r="X198" i="30"/>
  <c r="W198" i="30"/>
  <c r="V198" i="30"/>
  <c r="U198" i="30"/>
  <c r="T198" i="30"/>
  <c r="S198" i="30"/>
  <c r="R198" i="30"/>
  <c r="Q198" i="30"/>
  <c r="P198" i="30"/>
  <c r="O198" i="30"/>
  <c r="N198" i="30"/>
  <c r="M198" i="30"/>
  <c r="L198" i="30"/>
  <c r="K198" i="30"/>
  <c r="J198" i="30"/>
  <c r="I198" i="30"/>
  <c r="H198" i="30"/>
  <c r="G198" i="30"/>
  <c r="F198" i="30"/>
  <c r="E198" i="30"/>
  <c r="D198" i="30"/>
  <c r="C198" i="30"/>
  <c r="AY197" i="30"/>
  <c r="AX197" i="30"/>
  <c r="AW197" i="30"/>
  <c r="AV197" i="30"/>
  <c r="AU197" i="30"/>
  <c r="AT197" i="30"/>
  <c r="AS197" i="30"/>
  <c r="AR197" i="30"/>
  <c r="AQ197" i="30"/>
  <c r="AP197" i="30"/>
  <c r="AO197" i="30"/>
  <c r="AN197" i="30"/>
  <c r="AM197" i="30"/>
  <c r="AL197" i="30"/>
  <c r="AK197" i="30"/>
  <c r="AJ197" i="30"/>
  <c r="AI197" i="30"/>
  <c r="AH197" i="30"/>
  <c r="AG197" i="30"/>
  <c r="AF197" i="30"/>
  <c r="AE197" i="30"/>
  <c r="AD197" i="30"/>
  <c r="AC197" i="30"/>
  <c r="AB197" i="30"/>
  <c r="AA197" i="30"/>
  <c r="Z197" i="30"/>
  <c r="Y197" i="30"/>
  <c r="X197" i="30"/>
  <c r="W197" i="30"/>
  <c r="V197" i="30"/>
  <c r="U197" i="30"/>
  <c r="T197" i="30"/>
  <c r="S197" i="30"/>
  <c r="R197" i="30"/>
  <c r="Q197" i="30"/>
  <c r="P197" i="30"/>
  <c r="O197" i="30"/>
  <c r="O207" i="30" s="1"/>
  <c r="N197" i="30"/>
  <c r="M197" i="30"/>
  <c r="L197" i="30"/>
  <c r="K197" i="30"/>
  <c r="J197" i="30"/>
  <c r="I197" i="30"/>
  <c r="H197" i="30"/>
  <c r="G197" i="30"/>
  <c r="F197" i="30"/>
  <c r="E197" i="30"/>
  <c r="D197" i="30"/>
  <c r="C197" i="30"/>
  <c r="AX196" i="30"/>
  <c r="AW196" i="30"/>
  <c r="AV196" i="30"/>
  <c r="AV207" i="30" s="1"/>
  <c r="AU196" i="30"/>
  <c r="AT196" i="30"/>
  <c r="AS196" i="30"/>
  <c r="AR196" i="30"/>
  <c r="AQ196" i="30"/>
  <c r="AP196" i="30"/>
  <c r="AO196" i="30"/>
  <c r="AN196" i="30"/>
  <c r="AN207" i="30" s="1"/>
  <c r="AM196" i="30"/>
  <c r="AL196" i="30"/>
  <c r="AK196" i="30"/>
  <c r="AJ196" i="30"/>
  <c r="AI196" i="30"/>
  <c r="AH196" i="30"/>
  <c r="AG196" i="30"/>
  <c r="AF196" i="30"/>
  <c r="AF207" i="30" s="1"/>
  <c r="AE196" i="30"/>
  <c r="AD196" i="30"/>
  <c r="AC196" i="30"/>
  <c r="AB196" i="30"/>
  <c r="AA196" i="30"/>
  <c r="Z196" i="30"/>
  <c r="Y196" i="30"/>
  <c r="X196" i="30"/>
  <c r="W196" i="30"/>
  <c r="V196" i="30"/>
  <c r="U196" i="30"/>
  <c r="T196" i="30"/>
  <c r="T207" i="30" s="1"/>
  <c r="S196" i="30"/>
  <c r="R196" i="30"/>
  <c r="Q196" i="30"/>
  <c r="P196" i="30"/>
  <c r="O196" i="30"/>
  <c r="N196" i="30"/>
  <c r="M196" i="30"/>
  <c r="L196" i="30"/>
  <c r="K196" i="30"/>
  <c r="J196" i="30"/>
  <c r="I196" i="30"/>
  <c r="H196" i="30"/>
  <c r="G196" i="30"/>
  <c r="F196" i="30"/>
  <c r="E196" i="30"/>
  <c r="D196" i="30"/>
  <c r="D207" i="30" s="1"/>
  <c r="C196" i="30"/>
  <c r="AX195" i="30"/>
  <c r="AW195" i="30"/>
  <c r="AW207" i="30" s="1"/>
  <c r="AV195" i="30"/>
  <c r="AU195" i="30"/>
  <c r="AT195" i="30"/>
  <c r="AS195" i="30"/>
  <c r="AS207" i="30" s="1"/>
  <c r="AR195" i="30"/>
  <c r="AR207" i="30" s="1"/>
  <c r="AQ195" i="30"/>
  <c r="AP195" i="30"/>
  <c r="AO195" i="30"/>
  <c r="AO207" i="30" s="1"/>
  <c r="AN195" i="30"/>
  <c r="AM195" i="30"/>
  <c r="AL195" i="30"/>
  <c r="AK195" i="30"/>
  <c r="AK207" i="30" s="1"/>
  <c r="AJ195" i="30"/>
  <c r="AJ207" i="30" s="1"/>
  <c r="AI195" i="30"/>
  <c r="AH195" i="30"/>
  <c r="AG195" i="30"/>
  <c r="AG207" i="30" s="1"/>
  <c r="AF195" i="30"/>
  <c r="AE195" i="30"/>
  <c r="AD195" i="30"/>
  <c r="AC195" i="30"/>
  <c r="AC207" i="30" s="1"/>
  <c r="AB195" i="30"/>
  <c r="AB207" i="30" s="1"/>
  <c r="AA195" i="30"/>
  <c r="AA207" i="30" s="1"/>
  <c r="Z195" i="30"/>
  <c r="Y195" i="30"/>
  <c r="Y207" i="30" s="1"/>
  <c r="X195" i="30"/>
  <c r="X207" i="30" s="1"/>
  <c r="W195" i="30"/>
  <c r="W207" i="30" s="1"/>
  <c r="V195" i="30"/>
  <c r="U195" i="30"/>
  <c r="U207" i="30" s="1"/>
  <c r="T195" i="30"/>
  <c r="S195" i="30"/>
  <c r="S207" i="30" s="1"/>
  <c r="R195" i="30"/>
  <c r="Q195" i="30"/>
  <c r="Q207" i="30" s="1"/>
  <c r="P195" i="30"/>
  <c r="P207" i="30" s="1"/>
  <c r="O195" i="30"/>
  <c r="N195" i="30"/>
  <c r="M195" i="30"/>
  <c r="M207" i="30" s="1"/>
  <c r="L195" i="30"/>
  <c r="L207" i="30" s="1"/>
  <c r="K195" i="30"/>
  <c r="K207" i="30" s="1"/>
  <c r="J195" i="30"/>
  <c r="I195" i="30"/>
  <c r="I207" i="30" s="1"/>
  <c r="H195" i="30"/>
  <c r="H207" i="30" s="1"/>
  <c r="G195" i="30"/>
  <c r="G207" i="30" s="1"/>
  <c r="F195" i="30"/>
  <c r="E195" i="30"/>
  <c r="E207" i="30" s="1"/>
  <c r="D195" i="30"/>
  <c r="C195" i="30"/>
  <c r="C207" i="30" s="1"/>
  <c r="AX193" i="30"/>
  <c r="AW193" i="30"/>
  <c r="AV193" i="30"/>
  <c r="AU193" i="30"/>
  <c r="AU266" i="30" s="1"/>
  <c r="AT193" i="30"/>
  <c r="AS193" i="30"/>
  <c r="AR193" i="30"/>
  <c r="AQ193" i="30"/>
  <c r="AQ266" i="30" s="1"/>
  <c r="AP193" i="30"/>
  <c r="AO193" i="30"/>
  <c r="AN193" i="30"/>
  <c r="AM193" i="30"/>
  <c r="AM266" i="30" s="1"/>
  <c r="AL193" i="30"/>
  <c r="AK193" i="30"/>
  <c r="AJ193" i="30"/>
  <c r="AI193" i="30"/>
  <c r="AI266" i="30" s="1"/>
  <c r="AH193" i="30"/>
  <c r="AG193" i="30"/>
  <c r="AF193" i="30"/>
  <c r="AE193" i="30"/>
  <c r="AE266" i="30" s="1"/>
  <c r="AD193" i="30"/>
  <c r="AC193" i="30"/>
  <c r="AB193" i="30"/>
  <c r="AA193" i="30"/>
  <c r="AA266" i="30" s="1"/>
  <c r="Z193" i="30"/>
  <c r="Y193" i="30"/>
  <c r="X193" i="30"/>
  <c r="W193" i="30"/>
  <c r="W266" i="30" s="1"/>
  <c r="V193" i="30"/>
  <c r="U193" i="30"/>
  <c r="T193" i="30"/>
  <c r="S193" i="30"/>
  <c r="S266" i="30" s="1"/>
  <c r="R193" i="30"/>
  <c r="Q193" i="30"/>
  <c r="P193" i="30"/>
  <c r="O193" i="30"/>
  <c r="O266" i="30" s="1"/>
  <c r="N193" i="30"/>
  <c r="M193" i="30"/>
  <c r="L193" i="30"/>
  <c r="K193" i="30"/>
  <c r="K266" i="30" s="1"/>
  <c r="J193" i="30"/>
  <c r="I193" i="30"/>
  <c r="H193" i="30"/>
  <c r="G193" i="30"/>
  <c r="G266" i="30" s="1"/>
  <c r="F193" i="30"/>
  <c r="E193" i="30"/>
  <c r="D193" i="30"/>
  <c r="C193" i="30"/>
  <c r="C266" i="30" s="1"/>
  <c r="AX192" i="30"/>
  <c r="AW192" i="30"/>
  <c r="AV192" i="30"/>
  <c r="AV265" i="30" s="1"/>
  <c r="AU192" i="30"/>
  <c r="AT192" i="30"/>
  <c r="AS192" i="30"/>
  <c r="AR192" i="30"/>
  <c r="AR265" i="30" s="1"/>
  <c r="AQ192" i="30"/>
  <c r="AP192" i="30"/>
  <c r="AO192" i="30"/>
  <c r="AN192" i="30"/>
  <c r="AN265" i="30" s="1"/>
  <c r="AM192" i="30"/>
  <c r="AL192" i="30"/>
  <c r="AK192" i="30"/>
  <c r="AJ192" i="30"/>
  <c r="AJ265" i="30" s="1"/>
  <c r="AI192" i="30"/>
  <c r="AH192" i="30"/>
  <c r="AG192" i="30"/>
  <c r="AF192" i="30"/>
  <c r="AF265" i="30" s="1"/>
  <c r="AE192" i="30"/>
  <c r="AD192" i="30"/>
  <c r="AC192" i="30"/>
  <c r="AB192" i="30"/>
  <c r="AB265" i="30" s="1"/>
  <c r="AA192" i="30"/>
  <c r="Z192" i="30"/>
  <c r="Y192" i="30"/>
  <c r="X192" i="30"/>
  <c r="X265" i="30" s="1"/>
  <c r="W192" i="30"/>
  <c r="V192" i="30"/>
  <c r="U192" i="30"/>
  <c r="T192" i="30"/>
  <c r="T265" i="30" s="1"/>
  <c r="S192" i="30"/>
  <c r="R192" i="30"/>
  <c r="Q192" i="30"/>
  <c r="P192" i="30"/>
  <c r="P265" i="30" s="1"/>
  <c r="O192" i="30"/>
  <c r="N192" i="30"/>
  <c r="M192" i="30"/>
  <c r="L192" i="30"/>
  <c r="L265" i="30" s="1"/>
  <c r="K192" i="30"/>
  <c r="J192" i="30"/>
  <c r="I192" i="30"/>
  <c r="H192" i="30"/>
  <c r="H265" i="30" s="1"/>
  <c r="G192" i="30"/>
  <c r="F192" i="30"/>
  <c r="E192" i="30"/>
  <c r="D192" i="30"/>
  <c r="D265" i="30" s="1"/>
  <c r="C192" i="30"/>
  <c r="AX191" i="30"/>
  <c r="AW191" i="30"/>
  <c r="AW264" i="30" s="1"/>
  <c r="AV191" i="30"/>
  <c r="AU191" i="30"/>
  <c r="AT191" i="30"/>
  <c r="AS191" i="30"/>
  <c r="AS264" i="30" s="1"/>
  <c r="AR191" i="30"/>
  <c r="AQ191" i="30"/>
  <c r="AP191" i="30"/>
  <c r="AO191" i="30"/>
  <c r="AO264" i="30" s="1"/>
  <c r="AN191" i="30"/>
  <c r="AM191" i="30"/>
  <c r="AL191" i="30"/>
  <c r="AK191" i="30"/>
  <c r="AK264" i="30" s="1"/>
  <c r="AJ191" i="30"/>
  <c r="AI191" i="30"/>
  <c r="AH191" i="30"/>
  <c r="AG191" i="30"/>
  <c r="AG264" i="30" s="1"/>
  <c r="AF191" i="30"/>
  <c r="AE191" i="30"/>
  <c r="AD191" i="30"/>
  <c r="AC191" i="30"/>
  <c r="AC264" i="30" s="1"/>
  <c r="AB191" i="30"/>
  <c r="AA191" i="30"/>
  <c r="Z191" i="30"/>
  <c r="Y191" i="30"/>
  <c r="Y264" i="30" s="1"/>
  <c r="X191" i="30"/>
  <c r="W191" i="30"/>
  <c r="V191" i="30"/>
  <c r="U191" i="30"/>
  <c r="U264" i="30" s="1"/>
  <c r="T191" i="30"/>
  <c r="S191" i="30"/>
  <c r="R191" i="30"/>
  <c r="Q191" i="30"/>
  <c r="Q264" i="30" s="1"/>
  <c r="P191" i="30"/>
  <c r="O191" i="30"/>
  <c r="N191" i="30"/>
  <c r="M191" i="30"/>
  <c r="M264" i="30" s="1"/>
  <c r="L191" i="30"/>
  <c r="K191" i="30"/>
  <c r="J191" i="30"/>
  <c r="I191" i="30"/>
  <c r="I264" i="30" s="1"/>
  <c r="H191" i="30"/>
  <c r="G191" i="30"/>
  <c r="F191" i="30"/>
  <c r="E191" i="30"/>
  <c r="E264" i="30" s="1"/>
  <c r="D191" i="30"/>
  <c r="C191" i="30"/>
  <c r="AX190" i="30"/>
  <c r="AX263" i="30" s="1"/>
  <c r="AW190" i="30"/>
  <c r="AV190" i="30"/>
  <c r="AU190" i="30"/>
  <c r="AT190" i="30"/>
  <c r="AT263" i="30" s="1"/>
  <c r="AS190" i="30"/>
  <c r="AR190" i="30"/>
  <c r="AQ190" i="30"/>
  <c r="AP190" i="30"/>
  <c r="AP263" i="30" s="1"/>
  <c r="AO190" i="30"/>
  <c r="AN190" i="30"/>
  <c r="AM190" i="30"/>
  <c r="AL190" i="30"/>
  <c r="AL263" i="30" s="1"/>
  <c r="AK190" i="30"/>
  <c r="AJ190" i="30"/>
  <c r="AI190" i="30"/>
  <c r="AH190" i="30"/>
  <c r="AH263" i="30" s="1"/>
  <c r="AG190" i="30"/>
  <c r="AF190" i="30"/>
  <c r="AE190" i="30"/>
  <c r="AD190" i="30"/>
  <c r="AD263" i="30" s="1"/>
  <c r="AC190" i="30"/>
  <c r="AB190" i="30"/>
  <c r="AA190" i="30"/>
  <c r="Z190" i="30"/>
  <c r="Z263" i="30" s="1"/>
  <c r="Y190" i="30"/>
  <c r="X190" i="30"/>
  <c r="W190" i="30"/>
  <c r="V190" i="30"/>
  <c r="V263" i="30" s="1"/>
  <c r="U190" i="30"/>
  <c r="T190" i="30"/>
  <c r="S190" i="30"/>
  <c r="R190" i="30"/>
  <c r="R263" i="30" s="1"/>
  <c r="Q190" i="30"/>
  <c r="P190" i="30"/>
  <c r="O190" i="30"/>
  <c r="N190" i="30"/>
  <c r="N263" i="30" s="1"/>
  <c r="M190" i="30"/>
  <c r="L190" i="30"/>
  <c r="K190" i="30"/>
  <c r="J190" i="30"/>
  <c r="J263" i="30" s="1"/>
  <c r="I190" i="30"/>
  <c r="H190" i="30"/>
  <c r="G190" i="30"/>
  <c r="F190" i="30"/>
  <c r="F263" i="30" s="1"/>
  <c r="E190" i="30"/>
  <c r="D190" i="30"/>
  <c r="C190" i="30"/>
  <c r="AX189" i="30"/>
  <c r="AW189" i="30"/>
  <c r="AV189" i="30"/>
  <c r="AU189" i="30"/>
  <c r="AU262" i="30" s="1"/>
  <c r="AT189" i="30"/>
  <c r="AS189" i="30"/>
  <c r="AR189" i="30"/>
  <c r="AQ189" i="30"/>
  <c r="AQ262" i="30" s="1"/>
  <c r="AP189" i="30"/>
  <c r="AO189" i="30"/>
  <c r="AN189" i="30"/>
  <c r="AM189" i="30"/>
  <c r="AM262" i="30" s="1"/>
  <c r="AL189" i="30"/>
  <c r="AK189" i="30"/>
  <c r="AJ189" i="30"/>
  <c r="AI189" i="30"/>
  <c r="AI262" i="30" s="1"/>
  <c r="AH189" i="30"/>
  <c r="AG189" i="30"/>
  <c r="AF189" i="30"/>
  <c r="AE189" i="30"/>
  <c r="AE262" i="30" s="1"/>
  <c r="AD189" i="30"/>
  <c r="AC189" i="30"/>
  <c r="AB189" i="30"/>
  <c r="AA189" i="30"/>
  <c r="AA262" i="30" s="1"/>
  <c r="Z189" i="30"/>
  <c r="Y189" i="30"/>
  <c r="X189" i="30"/>
  <c r="W189" i="30"/>
  <c r="W262" i="30" s="1"/>
  <c r="V189" i="30"/>
  <c r="U189" i="30"/>
  <c r="T189" i="30"/>
  <c r="S189" i="30"/>
  <c r="S262" i="30" s="1"/>
  <c r="R189" i="30"/>
  <c r="Q189" i="30"/>
  <c r="P189" i="30"/>
  <c r="O189" i="30"/>
  <c r="O262" i="30" s="1"/>
  <c r="N189" i="30"/>
  <c r="M189" i="30"/>
  <c r="L189" i="30"/>
  <c r="K189" i="30"/>
  <c r="K262" i="30" s="1"/>
  <c r="J189" i="30"/>
  <c r="I189" i="30"/>
  <c r="H189" i="30"/>
  <c r="G189" i="30"/>
  <c r="G262" i="30" s="1"/>
  <c r="F189" i="30"/>
  <c r="E189" i="30"/>
  <c r="D189" i="30"/>
  <c r="C189" i="30"/>
  <c r="C262" i="30" s="1"/>
  <c r="AX188" i="30"/>
  <c r="AW188" i="30"/>
  <c r="AV188" i="30"/>
  <c r="AV261" i="30" s="1"/>
  <c r="AU188" i="30"/>
  <c r="AT188" i="30"/>
  <c r="AS188" i="30"/>
  <c r="AR188" i="30"/>
  <c r="AR261" i="30" s="1"/>
  <c r="AQ188" i="30"/>
  <c r="AP188" i="30"/>
  <c r="AO188" i="30"/>
  <c r="AN188" i="30"/>
  <c r="AN261" i="30" s="1"/>
  <c r="AM188" i="30"/>
  <c r="AL188" i="30"/>
  <c r="AK188" i="30"/>
  <c r="AJ188" i="30"/>
  <c r="AJ261" i="30" s="1"/>
  <c r="AI188" i="30"/>
  <c r="AH188" i="30"/>
  <c r="AG188" i="30"/>
  <c r="AF188" i="30"/>
  <c r="AF261" i="30" s="1"/>
  <c r="AE188" i="30"/>
  <c r="AD188" i="30"/>
  <c r="AC188" i="30"/>
  <c r="AB188" i="30"/>
  <c r="AB261" i="30" s="1"/>
  <c r="AA188" i="30"/>
  <c r="Z188" i="30"/>
  <c r="Y188" i="30"/>
  <c r="X188" i="30"/>
  <c r="X261" i="30" s="1"/>
  <c r="W188" i="30"/>
  <c r="V188" i="30"/>
  <c r="U188" i="30"/>
  <c r="T188" i="30"/>
  <c r="T261" i="30" s="1"/>
  <c r="S188" i="30"/>
  <c r="R188" i="30"/>
  <c r="Q188" i="30"/>
  <c r="P188" i="30"/>
  <c r="P261" i="30" s="1"/>
  <c r="O188" i="30"/>
  <c r="N188" i="30"/>
  <c r="M188" i="30"/>
  <c r="L188" i="30"/>
  <c r="L261" i="30" s="1"/>
  <c r="K188" i="30"/>
  <c r="J188" i="30"/>
  <c r="I188" i="30"/>
  <c r="H188" i="30"/>
  <c r="H261" i="30" s="1"/>
  <c r="G188" i="30"/>
  <c r="F188" i="30"/>
  <c r="E188" i="30"/>
  <c r="D188" i="30"/>
  <c r="D261" i="30" s="1"/>
  <c r="C188" i="30"/>
  <c r="AX187" i="30"/>
  <c r="AW187" i="30"/>
  <c r="AW260" i="30" s="1"/>
  <c r="AV187" i="30"/>
  <c r="AU187" i="30"/>
  <c r="AT187" i="30"/>
  <c r="AS187" i="30"/>
  <c r="AS260" i="30" s="1"/>
  <c r="AR187" i="30"/>
  <c r="AQ187" i="30"/>
  <c r="AP187" i="30"/>
  <c r="AO187" i="30"/>
  <c r="AO260" i="30" s="1"/>
  <c r="AN187" i="30"/>
  <c r="AM187" i="30"/>
  <c r="AL187" i="30"/>
  <c r="AK187" i="30"/>
  <c r="AK260" i="30" s="1"/>
  <c r="AJ187" i="30"/>
  <c r="AI187" i="30"/>
  <c r="AH187" i="30"/>
  <c r="AG187" i="30"/>
  <c r="AG260" i="30" s="1"/>
  <c r="AF187" i="30"/>
  <c r="AE187" i="30"/>
  <c r="AD187" i="30"/>
  <c r="AC187" i="30"/>
  <c r="AC260" i="30" s="1"/>
  <c r="AB187" i="30"/>
  <c r="AA187" i="30"/>
  <c r="Z187" i="30"/>
  <c r="Y187" i="30"/>
  <c r="Y260" i="30" s="1"/>
  <c r="X187" i="30"/>
  <c r="W187" i="30"/>
  <c r="V187" i="30"/>
  <c r="U187" i="30"/>
  <c r="U260" i="30" s="1"/>
  <c r="T187" i="30"/>
  <c r="S187" i="30"/>
  <c r="R187" i="30"/>
  <c r="Q187" i="30"/>
  <c r="Q260" i="30" s="1"/>
  <c r="P187" i="30"/>
  <c r="O187" i="30"/>
  <c r="N187" i="30"/>
  <c r="M187" i="30"/>
  <c r="M260" i="30" s="1"/>
  <c r="L187" i="30"/>
  <c r="K187" i="30"/>
  <c r="J187" i="30"/>
  <c r="I187" i="30"/>
  <c r="I260" i="30" s="1"/>
  <c r="H187" i="30"/>
  <c r="G187" i="30"/>
  <c r="F187" i="30"/>
  <c r="E187" i="30"/>
  <c r="E260" i="30" s="1"/>
  <c r="D187" i="30"/>
  <c r="C187" i="30"/>
  <c r="AX186" i="30"/>
  <c r="AX259" i="30" s="1"/>
  <c r="AW186" i="30"/>
  <c r="AV186" i="30"/>
  <c r="AU186" i="30"/>
  <c r="AT186" i="30"/>
  <c r="AT259" i="30" s="1"/>
  <c r="AS186" i="30"/>
  <c r="AR186" i="30"/>
  <c r="AQ186" i="30"/>
  <c r="AP186" i="30"/>
  <c r="AP259" i="30" s="1"/>
  <c r="AO186" i="30"/>
  <c r="AN186" i="30"/>
  <c r="AM186" i="30"/>
  <c r="AL186" i="30"/>
  <c r="AL259" i="30" s="1"/>
  <c r="AK186" i="30"/>
  <c r="AJ186" i="30"/>
  <c r="AI186" i="30"/>
  <c r="AH186" i="30"/>
  <c r="AH259" i="30" s="1"/>
  <c r="AG186" i="30"/>
  <c r="AF186" i="30"/>
  <c r="AE186" i="30"/>
  <c r="AD186" i="30"/>
  <c r="AD259" i="30" s="1"/>
  <c r="AC186" i="30"/>
  <c r="AB186" i="30"/>
  <c r="AA186" i="30"/>
  <c r="Z186" i="30"/>
  <c r="Z259" i="30" s="1"/>
  <c r="Y186" i="30"/>
  <c r="X186" i="30"/>
  <c r="W186" i="30"/>
  <c r="V186" i="30"/>
  <c r="V259" i="30" s="1"/>
  <c r="U186" i="30"/>
  <c r="T186" i="30"/>
  <c r="S186" i="30"/>
  <c r="R186" i="30"/>
  <c r="R259" i="30" s="1"/>
  <c r="Q186" i="30"/>
  <c r="P186" i="30"/>
  <c r="O186" i="30"/>
  <c r="N186" i="30"/>
  <c r="N259" i="30" s="1"/>
  <c r="M186" i="30"/>
  <c r="L186" i="30"/>
  <c r="K186" i="30"/>
  <c r="J186" i="30"/>
  <c r="J259" i="30" s="1"/>
  <c r="I186" i="30"/>
  <c r="H186" i="30"/>
  <c r="G186" i="30"/>
  <c r="F186" i="30"/>
  <c r="F259" i="30" s="1"/>
  <c r="E186" i="30"/>
  <c r="D186" i="30"/>
  <c r="C186" i="30"/>
  <c r="AX185" i="30"/>
  <c r="AW185" i="30"/>
  <c r="AV185" i="30"/>
  <c r="AU185" i="30"/>
  <c r="AU258" i="30" s="1"/>
  <c r="AT185" i="30"/>
  <c r="AS185" i="30"/>
  <c r="AR185" i="30"/>
  <c r="AQ185" i="30"/>
  <c r="AQ258" i="30" s="1"/>
  <c r="AP185" i="30"/>
  <c r="AO185" i="30"/>
  <c r="AN185" i="30"/>
  <c r="AM185" i="30"/>
  <c r="AM258" i="30" s="1"/>
  <c r="AL185" i="30"/>
  <c r="AK185" i="30"/>
  <c r="AJ185" i="30"/>
  <c r="AI185" i="30"/>
  <c r="AI258" i="30" s="1"/>
  <c r="AH185" i="30"/>
  <c r="AG185" i="30"/>
  <c r="AF185" i="30"/>
  <c r="AE185" i="30"/>
  <c r="AE258" i="30" s="1"/>
  <c r="AD185" i="30"/>
  <c r="AC185" i="30"/>
  <c r="AB185" i="30"/>
  <c r="AA185" i="30"/>
  <c r="AA258" i="30" s="1"/>
  <c r="Z185" i="30"/>
  <c r="Y185" i="30"/>
  <c r="X185" i="30"/>
  <c r="W185" i="30"/>
  <c r="W258" i="30" s="1"/>
  <c r="V185" i="30"/>
  <c r="U185" i="30"/>
  <c r="T185" i="30"/>
  <c r="S185" i="30"/>
  <c r="S258" i="30" s="1"/>
  <c r="R185" i="30"/>
  <c r="Q185" i="30"/>
  <c r="P185" i="30"/>
  <c r="O185" i="30"/>
  <c r="O258" i="30" s="1"/>
  <c r="N185" i="30"/>
  <c r="M185" i="30"/>
  <c r="L185" i="30"/>
  <c r="K185" i="30"/>
  <c r="K258" i="30" s="1"/>
  <c r="J185" i="30"/>
  <c r="I185" i="30"/>
  <c r="H185" i="30"/>
  <c r="G185" i="30"/>
  <c r="G258" i="30" s="1"/>
  <c r="F185" i="30"/>
  <c r="E185" i="30"/>
  <c r="D185" i="30"/>
  <c r="C185" i="30"/>
  <c r="C258" i="30" s="1"/>
  <c r="AX184" i="30"/>
  <c r="AW184" i="30"/>
  <c r="AV184" i="30"/>
  <c r="AV257" i="30" s="1"/>
  <c r="AU184" i="30"/>
  <c r="AT184" i="30"/>
  <c r="AS184" i="30"/>
  <c r="AR184" i="30"/>
  <c r="AR257" i="30" s="1"/>
  <c r="AQ184" i="30"/>
  <c r="AP184" i="30"/>
  <c r="AO184" i="30"/>
  <c r="AN184" i="30"/>
  <c r="AN257" i="30" s="1"/>
  <c r="AM184" i="30"/>
  <c r="AL184" i="30"/>
  <c r="AK184" i="30"/>
  <c r="AJ184" i="30"/>
  <c r="AJ257" i="30" s="1"/>
  <c r="AI184" i="30"/>
  <c r="AH184" i="30"/>
  <c r="AG184" i="30"/>
  <c r="AF184" i="30"/>
  <c r="AF257" i="30" s="1"/>
  <c r="AE184" i="30"/>
  <c r="AD184" i="30"/>
  <c r="AC184" i="30"/>
  <c r="AB184" i="30"/>
  <c r="AB257" i="30" s="1"/>
  <c r="AA184" i="30"/>
  <c r="Z184" i="30"/>
  <c r="Y184" i="30"/>
  <c r="X184" i="30"/>
  <c r="X257" i="30" s="1"/>
  <c r="W184" i="30"/>
  <c r="V184" i="30"/>
  <c r="U184" i="30"/>
  <c r="T184" i="30"/>
  <c r="T257" i="30" s="1"/>
  <c r="S184" i="30"/>
  <c r="R184" i="30"/>
  <c r="Q184" i="30"/>
  <c r="P184" i="30"/>
  <c r="P257" i="30" s="1"/>
  <c r="O184" i="30"/>
  <c r="N184" i="30"/>
  <c r="M184" i="30"/>
  <c r="L184" i="30"/>
  <c r="L257" i="30" s="1"/>
  <c r="K184" i="30"/>
  <c r="J184" i="30"/>
  <c r="I184" i="30"/>
  <c r="H184" i="30"/>
  <c r="H257" i="30" s="1"/>
  <c r="G184" i="30"/>
  <c r="F184" i="30"/>
  <c r="E184" i="30"/>
  <c r="D184" i="30"/>
  <c r="D257" i="30" s="1"/>
  <c r="C184" i="30"/>
  <c r="AX183" i="30"/>
  <c r="AW183" i="30"/>
  <c r="AW256" i="30" s="1"/>
  <c r="AV183" i="30"/>
  <c r="AU183" i="30"/>
  <c r="AT183" i="30"/>
  <c r="AS183" i="30"/>
  <c r="AS256" i="30" s="1"/>
  <c r="AR183" i="30"/>
  <c r="AQ183" i="30"/>
  <c r="AP183" i="30"/>
  <c r="AO183" i="30"/>
  <c r="AO256" i="30" s="1"/>
  <c r="AN183" i="30"/>
  <c r="AM183" i="30"/>
  <c r="AL183" i="30"/>
  <c r="AK183" i="30"/>
  <c r="AK256" i="30" s="1"/>
  <c r="AJ183" i="30"/>
  <c r="AI183" i="30"/>
  <c r="AH183" i="30"/>
  <c r="AG183" i="30"/>
  <c r="AG256" i="30" s="1"/>
  <c r="AF183" i="30"/>
  <c r="AE183" i="30"/>
  <c r="AD183" i="30"/>
  <c r="AC183" i="30"/>
  <c r="AC256" i="30" s="1"/>
  <c r="AB183" i="30"/>
  <c r="AA183" i="30"/>
  <c r="Z183" i="30"/>
  <c r="Y183" i="30"/>
  <c r="Y256" i="30" s="1"/>
  <c r="X183" i="30"/>
  <c r="W183" i="30"/>
  <c r="V183" i="30"/>
  <c r="U183" i="30"/>
  <c r="U256" i="30" s="1"/>
  <c r="T183" i="30"/>
  <c r="S183" i="30"/>
  <c r="R183" i="30"/>
  <c r="Q183" i="30"/>
  <c r="Q256" i="30" s="1"/>
  <c r="P183" i="30"/>
  <c r="O183" i="30"/>
  <c r="N183" i="30"/>
  <c r="M183" i="30"/>
  <c r="M256" i="30" s="1"/>
  <c r="L183" i="30"/>
  <c r="K183" i="30"/>
  <c r="J183" i="30"/>
  <c r="I183" i="30"/>
  <c r="I256" i="30" s="1"/>
  <c r="H183" i="30"/>
  <c r="G183" i="30"/>
  <c r="F183" i="30"/>
  <c r="E183" i="30"/>
  <c r="E256" i="30" s="1"/>
  <c r="D183" i="30"/>
  <c r="C183" i="30"/>
  <c r="AX182" i="30"/>
  <c r="AX255" i="30" s="1"/>
  <c r="AW182" i="30"/>
  <c r="AV182" i="30"/>
  <c r="AU182" i="30"/>
  <c r="AT182" i="30"/>
  <c r="AT255" i="30" s="1"/>
  <c r="AS182" i="30"/>
  <c r="AR182" i="30"/>
  <c r="AQ182" i="30"/>
  <c r="AP182" i="30"/>
  <c r="AP255" i="30" s="1"/>
  <c r="AO182" i="30"/>
  <c r="AN182" i="30"/>
  <c r="AM182" i="30"/>
  <c r="AL182" i="30"/>
  <c r="AL255" i="30" s="1"/>
  <c r="AK182" i="30"/>
  <c r="AJ182" i="30"/>
  <c r="AI182" i="30"/>
  <c r="AH182" i="30"/>
  <c r="AH255" i="30" s="1"/>
  <c r="AG182" i="30"/>
  <c r="AF182" i="30"/>
  <c r="AE182" i="30"/>
  <c r="AD182" i="30"/>
  <c r="AD255" i="30" s="1"/>
  <c r="AC182" i="30"/>
  <c r="AB182" i="30"/>
  <c r="AA182" i="30"/>
  <c r="Z182" i="30"/>
  <c r="Z255" i="30" s="1"/>
  <c r="Y182" i="30"/>
  <c r="X182" i="30"/>
  <c r="W182" i="30"/>
  <c r="V182" i="30"/>
  <c r="V255" i="30" s="1"/>
  <c r="U182" i="30"/>
  <c r="T182" i="30"/>
  <c r="S182" i="30"/>
  <c r="R182" i="30"/>
  <c r="R255" i="30" s="1"/>
  <c r="Q182" i="30"/>
  <c r="P182" i="30"/>
  <c r="O182" i="30"/>
  <c r="N182" i="30"/>
  <c r="N255" i="30" s="1"/>
  <c r="M182" i="30"/>
  <c r="L182" i="30"/>
  <c r="K182" i="30"/>
  <c r="J182" i="30"/>
  <c r="J255" i="30" s="1"/>
  <c r="I182" i="30"/>
  <c r="H182" i="30"/>
  <c r="G182" i="30"/>
  <c r="F182" i="30"/>
  <c r="F255" i="30" s="1"/>
  <c r="E182" i="30"/>
  <c r="D182" i="30"/>
  <c r="C182" i="30"/>
  <c r="AX180" i="30"/>
  <c r="AW180" i="30"/>
  <c r="AV180" i="30"/>
  <c r="AU180" i="30"/>
  <c r="AT180" i="30"/>
  <c r="AS180" i="30"/>
  <c r="AR180" i="30"/>
  <c r="AQ180" i="30"/>
  <c r="AP180" i="30"/>
  <c r="AO180" i="30"/>
  <c r="AN180" i="30"/>
  <c r="AM180" i="30"/>
  <c r="AL180" i="30"/>
  <c r="AK180" i="30"/>
  <c r="AJ180" i="30"/>
  <c r="AI180" i="30"/>
  <c r="AH180" i="30"/>
  <c r="AG180" i="30"/>
  <c r="AF180" i="30"/>
  <c r="AE180" i="30"/>
  <c r="AD180" i="30"/>
  <c r="AC180" i="30"/>
  <c r="AB180" i="30"/>
  <c r="AA180" i="30"/>
  <c r="Z180" i="30"/>
  <c r="Y180" i="30"/>
  <c r="X180" i="30"/>
  <c r="W180" i="30"/>
  <c r="V180" i="30"/>
  <c r="U180" i="30"/>
  <c r="T180" i="30"/>
  <c r="S180" i="30"/>
  <c r="R180" i="30"/>
  <c r="Q180" i="30"/>
  <c r="P180" i="30"/>
  <c r="O180" i="30"/>
  <c r="N180" i="30"/>
  <c r="AY180" i="30" s="1"/>
  <c r="M180" i="30"/>
  <c r="L180" i="30"/>
  <c r="K180" i="30"/>
  <c r="J180" i="30"/>
  <c r="I180" i="30"/>
  <c r="H180" i="30"/>
  <c r="G180" i="30"/>
  <c r="F180" i="30"/>
  <c r="E180" i="30"/>
  <c r="D180" i="30"/>
  <c r="C180" i="30"/>
  <c r="AX179" i="30"/>
  <c r="AW179" i="30"/>
  <c r="AV179" i="30"/>
  <c r="AU179" i="30"/>
  <c r="AT179" i="30"/>
  <c r="AS179" i="30"/>
  <c r="AR179" i="30"/>
  <c r="AQ179" i="30"/>
  <c r="AP179" i="30"/>
  <c r="AO179" i="30"/>
  <c r="AN179" i="30"/>
  <c r="AM179" i="30"/>
  <c r="AL179" i="30"/>
  <c r="AK179" i="30"/>
  <c r="AJ179" i="30"/>
  <c r="AI179" i="30"/>
  <c r="AH179" i="30"/>
  <c r="AG179" i="30"/>
  <c r="AF179" i="30"/>
  <c r="AE179" i="30"/>
  <c r="AD179" i="30"/>
  <c r="AC179" i="30"/>
  <c r="AB179" i="30"/>
  <c r="AA179" i="30"/>
  <c r="Z179" i="30"/>
  <c r="Y179" i="30"/>
  <c r="X179" i="30"/>
  <c r="W179" i="30"/>
  <c r="V179" i="30"/>
  <c r="U179" i="30"/>
  <c r="T179" i="30"/>
  <c r="S179" i="30"/>
  <c r="R179" i="30"/>
  <c r="Q179" i="30"/>
  <c r="P179" i="30"/>
  <c r="O179" i="30"/>
  <c r="AY179" i="30" s="1"/>
  <c r="N179" i="30"/>
  <c r="M179" i="30"/>
  <c r="L179" i="30"/>
  <c r="K179" i="30"/>
  <c r="J179" i="30"/>
  <c r="I179" i="30"/>
  <c r="H179" i="30"/>
  <c r="G179" i="30"/>
  <c r="F179" i="30"/>
  <c r="E179" i="30"/>
  <c r="D179" i="30"/>
  <c r="C179" i="30"/>
  <c r="AX178" i="30"/>
  <c r="AW178" i="30"/>
  <c r="AV178" i="30"/>
  <c r="AU178" i="30"/>
  <c r="AT178" i="30"/>
  <c r="AS178" i="30"/>
  <c r="AR178" i="30"/>
  <c r="AQ178" i="30"/>
  <c r="AP178" i="30"/>
  <c r="AO178" i="30"/>
  <c r="AN178" i="30"/>
  <c r="AM178" i="30"/>
  <c r="AL178" i="30"/>
  <c r="AK178" i="30"/>
  <c r="AJ178" i="30"/>
  <c r="AI178" i="30"/>
  <c r="AH178" i="30"/>
  <c r="AG178" i="30"/>
  <c r="AF178" i="30"/>
  <c r="AE178" i="30"/>
  <c r="AD178" i="30"/>
  <c r="AC178" i="30"/>
  <c r="AB178" i="30"/>
  <c r="AA178" i="30"/>
  <c r="Z178" i="30"/>
  <c r="Y178" i="30"/>
  <c r="X178" i="30"/>
  <c r="W178" i="30"/>
  <c r="V178" i="30"/>
  <c r="U178" i="30"/>
  <c r="T178" i="30"/>
  <c r="S178" i="30"/>
  <c r="R178" i="30"/>
  <c r="Q178" i="30"/>
  <c r="P178" i="30"/>
  <c r="O178" i="30"/>
  <c r="N178" i="30"/>
  <c r="AY178" i="30" s="1"/>
  <c r="M178" i="30"/>
  <c r="L178" i="30"/>
  <c r="K178" i="30"/>
  <c r="J178" i="30"/>
  <c r="I178" i="30"/>
  <c r="H178" i="30"/>
  <c r="G178" i="30"/>
  <c r="F178" i="30"/>
  <c r="E178" i="30"/>
  <c r="D178" i="30"/>
  <c r="C178" i="30"/>
  <c r="AX177" i="30"/>
  <c r="AW177" i="30"/>
  <c r="AV177" i="30"/>
  <c r="AU177" i="30"/>
  <c r="AT177" i="30"/>
  <c r="AS177" i="30"/>
  <c r="AR177" i="30"/>
  <c r="AQ177" i="30"/>
  <c r="AP177" i="30"/>
  <c r="AO177" i="30"/>
  <c r="AN177" i="30"/>
  <c r="AM177" i="30"/>
  <c r="AL177" i="30"/>
  <c r="AK177" i="30"/>
  <c r="AJ177" i="30"/>
  <c r="AI177" i="30"/>
  <c r="AH177" i="30"/>
  <c r="AG177" i="30"/>
  <c r="AF177" i="30"/>
  <c r="AE177" i="30"/>
  <c r="AD177" i="30"/>
  <c r="AC177" i="30"/>
  <c r="AB177" i="30"/>
  <c r="AA177" i="30"/>
  <c r="Z177" i="30"/>
  <c r="Y177" i="30"/>
  <c r="X177" i="30"/>
  <c r="W177" i="30"/>
  <c r="V177" i="30"/>
  <c r="U177" i="30"/>
  <c r="T177" i="30"/>
  <c r="S177" i="30"/>
  <c r="R177" i="30"/>
  <c r="Q177" i="30"/>
  <c r="P177" i="30"/>
  <c r="O177" i="30"/>
  <c r="AY177" i="30" s="1"/>
  <c r="N177" i="30"/>
  <c r="M177" i="30"/>
  <c r="L177" i="30"/>
  <c r="K177" i="30"/>
  <c r="J177" i="30"/>
  <c r="I177" i="30"/>
  <c r="H177" i="30"/>
  <c r="G177" i="30"/>
  <c r="F177" i="30"/>
  <c r="E177" i="30"/>
  <c r="D177" i="30"/>
  <c r="C177" i="30"/>
  <c r="AX176" i="30"/>
  <c r="AW176" i="30"/>
  <c r="AV176" i="30"/>
  <c r="AU176" i="30"/>
  <c r="AT176" i="30"/>
  <c r="AS176" i="30"/>
  <c r="AR176" i="30"/>
  <c r="AQ176" i="30"/>
  <c r="AP176" i="30"/>
  <c r="AO176" i="30"/>
  <c r="AN176" i="30"/>
  <c r="AM176" i="30"/>
  <c r="AL176" i="30"/>
  <c r="AK176" i="30"/>
  <c r="AJ176" i="30"/>
  <c r="AI176" i="30"/>
  <c r="AH176" i="30"/>
  <c r="AG176" i="30"/>
  <c r="AF176" i="30"/>
  <c r="AE176" i="30"/>
  <c r="AD176" i="30"/>
  <c r="AC176" i="30"/>
  <c r="AB176" i="30"/>
  <c r="AA176" i="30"/>
  <c r="Z176" i="30"/>
  <c r="Y176" i="30"/>
  <c r="X176" i="30"/>
  <c r="W176" i="30"/>
  <c r="V176" i="30"/>
  <c r="U176" i="30"/>
  <c r="T176" i="30"/>
  <c r="S176" i="30"/>
  <c r="R176" i="30"/>
  <c r="Q176" i="30"/>
  <c r="P176" i="30"/>
  <c r="O176" i="30"/>
  <c r="N176" i="30"/>
  <c r="AY176" i="30" s="1"/>
  <c r="M176" i="30"/>
  <c r="L176" i="30"/>
  <c r="K176" i="30"/>
  <c r="J176" i="30"/>
  <c r="I176" i="30"/>
  <c r="H176" i="30"/>
  <c r="G176" i="30"/>
  <c r="F176" i="30"/>
  <c r="E176" i="30"/>
  <c r="D176" i="30"/>
  <c r="C176" i="30"/>
  <c r="AX175" i="30"/>
  <c r="AW175" i="30"/>
  <c r="AV175" i="30"/>
  <c r="AU175" i="30"/>
  <c r="AT175" i="30"/>
  <c r="AS175" i="30"/>
  <c r="AR175" i="30"/>
  <c r="AQ175" i="30"/>
  <c r="AP175" i="30"/>
  <c r="AO175" i="30"/>
  <c r="AN175" i="30"/>
  <c r="AM175" i="30"/>
  <c r="AL175" i="30"/>
  <c r="AK175" i="30"/>
  <c r="AJ175" i="30"/>
  <c r="AI175" i="30"/>
  <c r="AH175" i="30"/>
  <c r="AG175" i="30"/>
  <c r="AF175" i="30"/>
  <c r="AE175" i="30"/>
  <c r="AD175" i="30"/>
  <c r="AC175" i="30"/>
  <c r="AB175" i="30"/>
  <c r="AA175" i="30"/>
  <c r="Z175" i="30"/>
  <c r="Y175" i="30"/>
  <c r="X175" i="30"/>
  <c r="W175" i="30"/>
  <c r="V175" i="30"/>
  <c r="U175" i="30"/>
  <c r="T175" i="30"/>
  <c r="S175" i="30"/>
  <c r="R175" i="30"/>
  <c r="Q175" i="30"/>
  <c r="P175" i="30"/>
  <c r="O175" i="30"/>
  <c r="AY175" i="30" s="1"/>
  <c r="N175" i="30"/>
  <c r="M175" i="30"/>
  <c r="L175" i="30"/>
  <c r="K175" i="30"/>
  <c r="J175" i="30"/>
  <c r="I175" i="30"/>
  <c r="H175" i="30"/>
  <c r="G175" i="30"/>
  <c r="F175" i="30"/>
  <c r="E175" i="30"/>
  <c r="D175" i="30"/>
  <c r="C175" i="30"/>
  <c r="AX174" i="30"/>
  <c r="AW174" i="30"/>
  <c r="AV174" i="30"/>
  <c r="AU174" i="30"/>
  <c r="AT174" i="30"/>
  <c r="AS174" i="30"/>
  <c r="AR174" i="30"/>
  <c r="AQ174" i="30"/>
  <c r="AP174" i="30"/>
  <c r="AO174" i="30"/>
  <c r="AN174" i="30"/>
  <c r="AM174" i="30"/>
  <c r="AL174" i="30"/>
  <c r="AK174" i="30"/>
  <c r="AJ174" i="30"/>
  <c r="AI174" i="30"/>
  <c r="AH174" i="30"/>
  <c r="AG174" i="30"/>
  <c r="AF174" i="30"/>
  <c r="AE174" i="30"/>
  <c r="AD174" i="30"/>
  <c r="AC174" i="30"/>
  <c r="AB174" i="30"/>
  <c r="AA174" i="30"/>
  <c r="Z174" i="30"/>
  <c r="Y174" i="30"/>
  <c r="X174" i="30"/>
  <c r="W174" i="30"/>
  <c r="V174" i="30"/>
  <c r="U174" i="30"/>
  <c r="T174" i="30"/>
  <c r="S174" i="30"/>
  <c r="R174" i="30"/>
  <c r="Q174" i="30"/>
  <c r="P174" i="30"/>
  <c r="O174" i="30"/>
  <c r="N174" i="30"/>
  <c r="AY174" i="30" s="1"/>
  <c r="M174" i="30"/>
  <c r="L174" i="30"/>
  <c r="K174" i="30"/>
  <c r="J174" i="30"/>
  <c r="I174" i="30"/>
  <c r="H174" i="30"/>
  <c r="G174" i="30"/>
  <c r="F174" i="30"/>
  <c r="E174" i="30"/>
  <c r="D174" i="30"/>
  <c r="C174" i="30"/>
  <c r="AX173" i="30"/>
  <c r="AW173" i="30"/>
  <c r="AV173" i="30"/>
  <c r="AU173" i="30"/>
  <c r="AT173" i="30"/>
  <c r="AS173" i="30"/>
  <c r="AR173" i="30"/>
  <c r="AQ173" i="30"/>
  <c r="AP173" i="30"/>
  <c r="AO173" i="30"/>
  <c r="AN173" i="30"/>
  <c r="AM173" i="30"/>
  <c r="AL173" i="30"/>
  <c r="AK173" i="30"/>
  <c r="AJ173" i="30"/>
  <c r="AI173" i="30"/>
  <c r="AH173" i="30"/>
  <c r="AG173" i="30"/>
  <c r="AF173" i="30"/>
  <c r="AE173" i="30"/>
  <c r="AD173" i="30"/>
  <c r="AC173" i="30"/>
  <c r="AB173" i="30"/>
  <c r="AA173" i="30"/>
  <c r="Z173" i="30"/>
  <c r="Y173" i="30"/>
  <c r="X173" i="30"/>
  <c r="W173" i="30"/>
  <c r="V173" i="30"/>
  <c r="U173" i="30"/>
  <c r="T173" i="30"/>
  <c r="S173" i="30"/>
  <c r="R173" i="30"/>
  <c r="Q173" i="30"/>
  <c r="P173" i="30"/>
  <c r="O173" i="30"/>
  <c r="AY173" i="30" s="1"/>
  <c r="N173" i="30"/>
  <c r="M173" i="30"/>
  <c r="L173" i="30"/>
  <c r="K173" i="30"/>
  <c r="J173" i="30"/>
  <c r="I173" i="30"/>
  <c r="H173" i="30"/>
  <c r="G173" i="30"/>
  <c r="F173" i="30"/>
  <c r="E173" i="30"/>
  <c r="D173" i="30"/>
  <c r="C173" i="30"/>
  <c r="AX172" i="30"/>
  <c r="AW172" i="30"/>
  <c r="AV172" i="30"/>
  <c r="AU172" i="30"/>
  <c r="AT172" i="30"/>
  <c r="AS172" i="30"/>
  <c r="AR172" i="30"/>
  <c r="AQ172" i="30"/>
  <c r="AP172" i="30"/>
  <c r="AO172" i="30"/>
  <c r="AN172" i="30"/>
  <c r="AM172" i="30"/>
  <c r="AL172" i="30"/>
  <c r="AK172" i="30"/>
  <c r="AJ172" i="30"/>
  <c r="AI172" i="30"/>
  <c r="AH172" i="30"/>
  <c r="AG172" i="30"/>
  <c r="AF172" i="30"/>
  <c r="AE172" i="30"/>
  <c r="AD172" i="30"/>
  <c r="AC172" i="30"/>
  <c r="AB172" i="30"/>
  <c r="AA172" i="30"/>
  <c r="Z172" i="30"/>
  <c r="Y172" i="30"/>
  <c r="X172" i="30"/>
  <c r="W172" i="30"/>
  <c r="V172" i="30"/>
  <c r="U172" i="30"/>
  <c r="T172" i="30"/>
  <c r="S172" i="30"/>
  <c r="R172" i="30"/>
  <c r="Q172" i="30"/>
  <c r="P172" i="30"/>
  <c r="O172" i="30"/>
  <c r="N172" i="30"/>
  <c r="AY172" i="30" s="1"/>
  <c r="M172" i="30"/>
  <c r="L172" i="30"/>
  <c r="K172" i="30"/>
  <c r="J172" i="30"/>
  <c r="I172" i="30"/>
  <c r="H172" i="30"/>
  <c r="G172" i="30"/>
  <c r="F172" i="30"/>
  <c r="E172" i="30"/>
  <c r="D172" i="30"/>
  <c r="C172" i="30"/>
  <c r="AX171" i="30"/>
  <c r="AW171" i="30"/>
  <c r="AV171" i="30"/>
  <c r="AU171" i="30"/>
  <c r="AT171" i="30"/>
  <c r="AS171" i="30"/>
  <c r="AR171" i="30"/>
  <c r="AQ171" i="30"/>
  <c r="AP171" i="30"/>
  <c r="AO171" i="30"/>
  <c r="AN171" i="30"/>
  <c r="AM171" i="30"/>
  <c r="AL171" i="30"/>
  <c r="AK171" i="30"/>
  <c r="AJ171" i="30"/>
  <c r="AI171" i="30"/>
  <c r="AH171" i="30"/>
  <c r="AG171" i="30"/>
  <c r="AF171" i="30"/>
  <c r="AE171" i="30"/>
  <c r="AD171" i="30"/>
  <c r="AC171" i="30"/>
  <c r="AB171" i="30"/>
  <c r="AA171" i="30"/>
  <c r="Z171" i="30"/>
  <c r="Y171" i="30"/>
  <c r="X171" i="30"/>
  <c r="W171" i="30"/>
  <c r="V171" i="30"/>
  <c r="U171" i="30"/>
  <c r="T171" i="30"/>
  <c r="S171" i="30"/>
  <c r="R171" i="30"/>
  <c r="Q171" i="30"/>
  <c r="P171" i="30"/>
  <c r="O171" i="30"/>
  <c r="AY171" i="30" s="1"/>
  <c r="N171" i="30"/>
  <c r="M171" i="30"/>
  <c r="L171" i="30"/>
  <c r="K171" i="30"/>
  <c r="J171" i="30"/>
  <c r="I171" i="30"/>
  <c r="H171" i="30"/>
  <c r="G171" i="30"/>
  <c r="F171" i="30"/>
  <c r="E171" i="30"/>
  <c r="D171" i="30"/>
  <c r="C171" i="30"/>
  <c r="AX170" i="30"/>
  <c r="AW170" i="30"/>
  <c r="AV170" i="30"/>
  <c r="AU170" i="30"/>
  <c r="AT170" i="30"/>
  <c r="AS170" i="30"/>
  <c r="AR170" i="30"/>
  <c r="AQ170" i="30"/>
  <c r="AP170" i="30"/>
  <c r="AO170" i="30"/>
  <c r="AN170" i="30"/>
  <c r="AM170" i="30"/>
  <c r="AL170" i="30"/>
  <c r="AK170" i="30"/>
  <c r="AJ170" i="30"/>
  <c r="AI170" i="30"/>
  <c r="AH170" i="30"/>
  <c r="AG170" i="30"/>
  <c r="AF170" i="30"/>
  <c r="AE170" i="30"/>
  <c r="AD170" i="30"/>
  <c r="AC170" i="30"/>
  <c r="AB170" i="30"/>
  <c r="AA170" i="30"/>
  <c r="Z170" i="30"/>
  <c r="Y170" i="30"/>
  <c r="X170" i="30"/>
  <c r="W170" i="30"/>
  <c r="V170" i="30"/>
  <c r="U170" i="30"/>
  <c r="T170" i="30"/>
  <c r="S170" i="30"/>
  <c r="R170" i="30"/>
  <c r="Q170" i="30"/>
  <c r="P170" i="30"/>
  <c r="O170" i="30"/>
  <c r="N170" i="30"/>
  <c r="AY170" i="30" s="1"/>
  <c r="M170" i="30"/>
  <c r="L170" i="30"/>
  <c r="K170" i="30"/>
  <c r="J170" i="30"/>
  <c r="I170" i="30"/>
  <c r="H170" i="30"/>
  <c r="G170" i="30"/>
  <c r="F170" i="30"/>
  <c r="E170" i="30"/>
  <c r="D170" i="30"/>
  <c r="C170" i="30"/>
  <c r="AX169" i="30"/>
  <c r="AX181" i="30" s="1"/>
  <c r="AW169" i="30"/>
  <c r="AW181" i="30" s="1"/>
  <c r="AV169" i="30"/>
  <c r="AV181" i="30" s="1"/>
  <c r="AU169" i="30"/>
  <c r="AU181" i="30" s="1"/>
  <c r="AT169" i="30"/>
  <c r="AT181" i="30" s="1"/>
  <c r="AS169" i="30"/>
  <c r="AS181" i="30" s="1"/>
  <c r="AR169" i="30"/>
  <c r="AR181" i="30" s="1"/>
  <c r="AQ169" i="30"/>
  <c r="AQ181" i="30" s="1"/>
  <c r="AP169" i="30"/>
  <c r="AP181" i="30" s="1"/>
  <c r="AO169" i="30"/>
  <c r="AO181" i="30" s="1"/>
  <c r="AN169" i="30"/>
  <c r="AN181" i="30" s="1"/>
  <c r="AM169" i="30"/>
  <c r="AM181" i="30" s="1"/>
  <c r="AL169" i="30"/>
  <c r="AL181" i="30" s="1"/>
  <c r="AK169" i="30"/>
  <c r="AK181" i="30" s="1"/>
  <c r="AJ169" i="30"/>
  <c r="AJ181" i="30" s="1"/>
  <c r="AI169" i="30"/>
  <c r="AI181" i="30" s="1"/>
  <c r="AH169" i="30"/>
  <c r="AH181" i="30" s="1"/>
  <c r="AG169" i="30"/>
  <c r="AG181" i="30" s="1"/>
  <c r="AF169" i="30"/>
  <c r="AF181" i="30" s="1"/>
  <c r="AE169" i="30"/>
  <c r="AE181" i="30" s="1"/>
  <c r="AD169" i="30"/>
  <c r="AD181" i="30" s="1"/>
  <c r="AC169" i="30"/>
  <c r="AC181" i="30" s="1"/>
  <c r="AB169" i="30"/>
  <c r="AB181" i="30" s="1"/>
  <c r="AA169" i="30"/>
  <c r="AA181" i="30" s="1"/>
  <c r="Z169" i="30"/>
  <c r="Z181" i="30" s="1"/>
  <c r="Y169" i="30"/>
  <c r="Y181" i="30" s="1"/>
  <c r="X169" i="30"/>
  <c r="X181" i="30" s="1"/>
  <c r="W169" i="30"/>
  <c r="W181" i="30" s="1"/>
  <c r="V169" i="30"/>
  <c r="V181" i="30" s="1"/>
  <c r="U169" i="30"/>
  <c r="U181" i="30" s="1"/>
  <c r="T169" i="30"/>
  <c r="T181" i="30" s="1"/>
  <c r="S169" i="30"/>
  <c r="S181" i="30" s="1"/>
  <c r="R169" i="30"/>
  <c r="R181" i="30" s="1"/>
  <c r="Q169" i="30"/>
  <c r="Q181" i="30" s="1"/>
  <c r="P169" i="30"/>
  <c r="P181" i="30" s="1"/>
  <c r="O169" i="30"/>
  <c r="O181" i="30" s="1"/>
  <c r="N169" i="30"/>
  <c r="N181" i="30" s="1"/>
  <c r="M169" i="30"/>
  <c r="M181" i="30" s="1"/>
  <c r="L169" i="30"/>
  <c r="L181" i="30" s="1"/>
  <c r="K169" i="30"/>
  <c r="K181" i="30" s="1"/>
  <c r="J169" i="30"/>
  <c r="J181" i="30" s="1"/>
  <c r="I169" i="30"/>
  <c r="I181" i="30" s="1"/>
  <c r="H169" i="30"/>
  <c r="H181" i="30" s="1"/>
  <c r="H247" i="30" s="1"/>
  <c r="G169" i="30"/>
  <c r="G181" i="30" s="1"/>
  <c r="F169" i="30"/>
  <c r="F181" i="30" s="1"/>
  <c r="E169" i="30"/>
  <c r="E181" i="30" s="1"/>
  <c r="D169" i="30"/>
  <c r="D181" i="30" s="1"/>
  <c r="D247" i="30" s="1"/>
  <c r="C169" i="30"/>
  <c r="C181" i="30" s="1"/>
  <c r="AX165" i="30"/>
  <c r="AW165" i="30"/>
  <c r="AV165" i="30"/>
  <c r="AU165" i="30"/>
  <c r="AT165" i="30"/>
  <c r="AS165" i="30"/>
  <c r="AR165" i="30"/>
  <c r="AQ165" i="30"/>
  <c r="AP165" i="30"/>
  <c r="AO165" i="30"/>
  <c r="AN165" i="30"/>
  <c r="AM165" i="30"/>
  <c r="AL165" i="30"/>
  <c r="AK165" i="30"/>
  <c r="AJ165" i="30"/>
  <c r="AI165" i="30"/>
  <c r="AH165" i="30"/>
  <c r="AG165" i="30"/>
  <c r="AF165" i="30"/>
  <c r="AE165" i="30"/>
  <c r="AD165" i="30"/>
  <c r="AC165" i="30"/>
  <c r="AB165" i="30"/>
  <c r="AA165" i="30"/>
  <c r="Z165" i="30"/>
  <c r="Y165" i="30"/>
  <c r="X165" i="30"/>
  <c r="W165" i="30"/>
  <c r="V165" i="30"/>
  <c r="U165" i="30"/>
  <c r="T165" i="30"/>
  <c r="S165" i="30"/>
  <c r="R165" i="30"/>
  <c r="Q165" i="30"/>
  <c r="P165" i="30"/>
  <c r="O165" i="30"/>
  <c r="N165" i="30"/>
  <c r="M165" i="30"/>
  <c r="L165" i="30"/>
  <c r="K165" i="30"/>
  <c r="J165" i="30"/>
  <c r="I165" i="30"/>
  <c r="H165" i="30"/>
  <c r="G165" i="30"/>
  <c r="F165" i="30"/>
  <c r="E165" i="30"/>
  <c r="D165" i="30"/>
  <c r="C165" i="30"/>
  <c r="AY164" i="30"/>
  <c r="AY245" i="30" s="1"/>
  <c r="AY163" i="30"/>
  <c r="AY162" i="30"/>
  <c r="AY161" i="30"/>
  <c r="AY160" i="30"/>
  <c r="AY159" i="30"/>
  <c r="AY158" i="30"/>
  <c r="AY157" i="30"/>
  <c r="AY156" i="30"/>
  <c r="AY155" i="30"/>
  <c r="AY154" i="30"/>
  <c r="AY153" i="30"/>
  <c r="AY165" i="30" s="1"/>
  <c r="AX152" i="30"/>
  <c r="AW152" i="30"/>
  <c r="AV152" i="30"/>
  <c r="AU152" i="30"/>
  <c r="AT152" i="30"/>
  <c r="AS152" i="30"/>
  <c r="AR152" i="30"/>
  <c r="AQ152" i="30"/>
  <c r="AP152" i="30"/>
  <c r="AO152" i="30"/>
  <c r="AN152" i="30"/>
  <c r="AM152" i="30"/>
  <c r="AL152" i="30"/>
  <c r="AK152" i="30"/>
  <c r="AJ152" i="30"/>
  <c r="AI152" i="30"/>
  <c r="AH152" i="30"/>
  <c r="AG152" i="30"/>
  <c r="AF152" i="30"/>
  <c r="AE152" i="30"/>
  <c r="AD152" i="30"/>
  <c r="AC152" i="30"/>
  <c r="AB152" i="30"/>
  <c r="AA152" i="30"/>
  <c r="Z152" i="30"/>
  <c r="Y152" i="30"/>
  <c r="X152" i="30"/>
  <c r="W152" i="30"/>
  <c r="V152" i="30"/>
  <c r="U152" i="30"/>
  <c r="T152" i="30"/>
  <c r="S152" i="30"/>
  <c r="R152" i="30"/>
  <c r="Q152" i="30"/>
  <c r="P152" i="30"/>
  <c r="O152" i="30"/>
  <c r="N152" i="30"/>
  <c r="M152" i="30"/>
  <c r="L152" i="30"/>
  <c r="K152" i="30"/>
  <c r="J152" i="30"/>
  <c r="I152" i="30"/>
  <c r="H152" i="30"/>
  <c r="G152" i="30"/>
  <c r="F152" i="30"/>
  <c r="E152" i="30"/>
  <c r="D152" i="30"/>
  <c r="C152" i="30"/>
  <c r="AY151" i="30"/>
  <c r="AY150" i="30"/>
  <c r="AY149" i="30"/>
  <c r="AY148" i="30"/>
  <c r="AY147" i="30"/>
  <c r="AY146" i="30"/>
  <c r="AY145" i="30"/>
  <c r="AY144" i="30"/>
  <c r="AY143" i="30"/>
  <c r="AY142" i="30"/>
  <c r="AY141" i="30"/>
  <c r="AY140" i="30"/>
  <c r="AY152" i="30" s="1"/>
  <c r="AX139" i="30"/>
  <c r="AW139" i="30"/>
  <c r="AV139" i="30"/>
  <c r="AU139" i="30"/>
  <c r="AT139" i="30"/>
  <c r="AS139" i="30"/>
  <c r="AR139" i="30"/>
  <c r="AQ139" i="30"/>
  <c r="AP139" i="30"/>
  <c r="AO139" i="30"/>
  <c r="AN139" i="30"/>
  <c r="AM139" i="30"/>
  <c r="AL139" i="30"/>
  <c r="AK139" i="30"/>
  <c r="AJ139" i="30"/>
  <c r="AI139" i="30"/>
  <c r="AH139" i="30"/>
  <c r="AG139" i="30"/>
  <c r="AF139" i="30"/>
  <c r="AE139" i="30"/>
  <c r="AD139" i="30"/>
  <c r="AC139" i="30"/>
  <c r="AB139" i="30"/>
  <c r="AA139" i="30"/>
  <c r="Z139" i="30"/>
  <c r="Y139" i="30"/>
  <c r="X139" i="30"/>
  <c r="W139" i="30"/>
  <c r="V139" i="30"/>
  <c r="U139" i="30"/>
  <c r="T139" i="30"/>
  <c r="S139" i="30"/>
  <c r="R139" i="30"/>
  <c r="Q139" i="30"/>
  <c r="P139" i="30"/>
  <c r="O139" i="30"/>
  <c r="N139" i="30"/>
  <c r="M139" i="30"/>
  <c r="L139" i="30"/>
  <c r="K139" i="30"/>
  <c r="J139" i="30"/>
  <c r="I139" i="30"/>
  <c r="H139" i="30"/>
  <c r="G139" i="30"/>
  <c r="F139" i="30"/>
  <c r="E139" i="30"/>
  <c r="D139" i="30"/>
  <c r="C139" i="30"/>
  <c r="AY138" i="30"/>
  <c r="AY137" i="30"/>
  <c r="AY136" i="30"/>
  <c r="AY135" i="30"/>
  <c r="AY134" i="30"/>
  <c r="AY133" i="30"/>
  <c r="AY132" i="30"/>
  <c r="AY131" i="30"/>
  <c r="AY130" i="30"/>
  <c r="AY129" i="30"/>
  <c r="AY128" i="30"/>
  <c r="AY127" i="30"/>
  <c r="AY139" i="30" s="1"/>
  <c r="AX126" i="30"/>
  <c r="AW126" i="30"/>
  <c r="AV126" i="30"/>
  <c r="AU126" i="30"/>
  <c r="AT126" i="30"/>
  <c r="AS126" i="30"/>
  <c r="AR126" i="30"/>
  <c r="AQ126" i="30"/>
  <c r="AP126" i="30"/>
  <c r="AO126" i="30"/>
  <c r="AN126" i="30"/>
  <c r="AM126" i="30"/>
  <c r="AL126" i="30"/>
  <c r="AK126" i="30"/>
  <c r="AJ126" i="30"/>
  <c r="AI126" i="30"/>
  <c r="AH126" i="30"/>
  <c r="AG126" i="30"/>
  <c r="AF126" i="30"/>
  <c r="AE126" i="30"/>
  <c r="AD126" i="30"/>
  <c r="AC126" i="30"/>
  <c r="AB126" i="30"/>
  <c r="AA126" i="30"/>
  <c r="Z126" i="30"/>
  <c r="Y126" i="30"/>
  <c r="X126" i="30"/>
  <c r="W126" i="30"/>
  <c r="V126" i="30"/>
  <c r="U126" i="30"/>
  <c r="T126" i="30"/>
  <c r="S126" i="30"/>
  <c r="R126" i="30"/>
  <c r="Q126" i="30"/>
  <c r="P126" i="30"/>
  <c r="O126" i="30"/>
  <c r="N126" i="30"/>
  <c r="M126" i="30"/>
  <c r="L126" i="30"/>
  <c r="K126" i="30"/>
  <c r="J126" i="30"/>
  <c r="I126" i="30"/>
  <c r="H126" i="30"/>
  <c r="G126" i="30"/>
  <c r="F126" i="30"/>
  <c r="E126" i="30"/>
  <c r="D126" i="30"/>
  <c r="C126" i="30"/>
  <c r="AY125" i="30"/>
  <c r="AY124" i="30"/>
  <c r="AY123" i="30"/>
  <c r="AY122" i="30"/>
  <c r="AY203" i="30" s="1"/>
  <c r="AY121" i="30"/>
  <c r="AY120" i="30"/>
  <c r="AY119" i="30"/>
  <c r="AY118" i="30"/>
  <c r="AY117" i="30"/>
  <c r="AY116" i="30"/>
  <c r="AY115" i="30"/>
  <c r="AY114" i="30"/>
  <c r="AY126" i="30" s="1"/>
  <c r="AX112" i="30"/>
  <c r="AW112" i="30"/>
  <c r="AV112" i="30"/>
  <c r="AU112" i="30"/>
  <c r="AT112" i="30"/>
  <c r="AS112" i="30"/>
  <c r="AR112" i="30"/>
  <c r="AQ112" i="30"/>
  <c r="AP112" i="30"/>
  <c r="AO112" i="30"/>
  <c r="AN112" i="30"/>
  <c r="AM112" i="30"/>
  <c r="AL112" i="30"/>
  <c r="AK112" i="30"/>
  <c r="AJ112" i="30"/>
  <c r="AI112" i="30"/>
  <c r="AH112" i="30"/>
  <c r="AG112" i="30"/>
  <c r="AF112" i="30"/>
  <c r="AE112" i="30"/>
  <c r="AD112" i="30"/>
  <c r="AC112" i="30"/>
  <c r="AB112" i="30"/>
  <c r="AA112" i="30"/>
  <c r="Z112" i="30"/>
  <c r="Y112" i="30"/>
  <c r="X112" i="30"/>
  <c r="W112" i="30"/>
  <c r="V112" i="30"/>
  <c r="U112" i="30"/>
  <c r="T112" i="30"/>
  <c r="S112" i="30"/>
  <c r="R112" i="30"/>
  <c r="Q112" i="30"/>
  <c r="P112" i="30"/>
  <c r="O112" i="30"/>
  <c r="N112" i="30"/>
  <c r="M112" i="30"/>
  <c r="L112" i="30"/>
  <c r="K112" i="30"/>
  <c r="J112" i="30"/>
  <c r="I112" i="30"/>
  <c r="H112" i="30"/>
  <c r="G112" i="30"/>
  <c r="F112" i="30"/>
  <c r="E112" i="30"/>
  <c r="D112" i="30"/>
  <c r="C112" i="30"/>
  <c r="AY111" i="30"/>
  <c r="AY110" i="30"/>
  <c r="AY109" i="30"/>
  <c r="AY108" i="30"/>
  <c r="AY107" i="30"/>
  <c r="AY106" i="30"/>
  <c r="AY105" i="30"/>
  <c r="AY104" i="30"/>
  <c r="AY103" i="30"/>
  <c r="AY102" i="30"/>
  <c r="AY101" i="30"/>
  <c r="AY100" i="30"/>
  <c r="AY112" i="30" s="1"/>
  <c r="AX99" i="30"/>
  <c r="AW99" i="30"/>
  <c r="AV99" i="30"/>
  <c r="AU99" i="30"/>
  <c r="AT99" i="30"/>
  <c r="AS99" i="30"/>
  <c r="AR99" i="30"/>
  <c r="AQ99" i="30"/>
  <c r="AP99" i="30"/>
  <c r="AO99" i="30"/>
  <c r="AN99" i="30"/>
  <c r="AM99" i="30"/>
  <c r="AL99" i="30"/>
  <c r="AK99" i="30"/>
  <c r="AJ99" i="30"/>
  <c r="AI99" i="30"/>
  <c r="AH99" i="30"/>
  <c r="AG99" i="30"/>
  <c r="AF99" i="30"/>
  <c r="AE99" i="30"/>
  <c r="AD99" i="30"/>
  <c r="AC99" i="30"/>
  <c r="AB99" i="30"/>
  <c r="AA99" i="30"/>
  <c r="Z99" i="30"/>
  <c r="Y99" i="30"/>
  <c r="X99" i="30"/>
  <c r="W99" i="30"/>
  <c r="V99" i="30"/>
  <c r="U99" i="30"/>
  <c r="T99" i="30"/>
  <c r="S99" i="30"/>
  <c r="R99" i="30"/>
  <c r="Q99" i="30"/>
  <c r="P99" i="30"/>
  <c r="O99" i="30"/>
  <c r="N99" i="30"/>
  <c r="M99" i="30"/>
  <c r="L99" i="30"/>
  <c r="K99" i="30"/>
  <c r="J99" i="30"/>
  <c r="I99" i="30"/>
  <c r="H99" i="30"/>
  <c r="G99" i="30"/>
  <c r="F99" i="30"/>
  <c r="E99" i="30"/>
  <c r="D99" i="30"/>
  <c r="C99" i="30"/>
  <c r="AY98" i="30"/>
  <c r="AY97" i="30"/>
  <c r="AY96" i="30"/>
  <c r="AY95" i="30"/>
  <c r="AY94" i="30"/>
  <c r="AY93" i="30"/>
  <c r="AY92" i="30"/>
  <c r="AY91" i="30"/>
  <c r="AY90" i="30"/>
  <c r="AY89" i="30"/>
  <c r="AY88" i="30"/>
  <c r="AY87" i="30"/>
  <c r="AY99" i="30" s="1"/>
  <c r="AX83" i="30"/>
  <c r="AW83" i="30"/>
  <c r="AV83" i="30"/>
  <c r="AU83" i="30"/>
  <c r="AT83" i="30"/>
  <c r="AS83" i="30"/>
  <c r="AR83" i="30"/>
  <c r="AQ83" i="30"/>
  <c r="AP83" i="30"/>
  <c r="AO83" i="30"/>
  <c r="AN83" i="30"/>
  <c r="AM83" i="30"/>
  <c r="AL83" i="30"/>
  <c r="AK83" i="30"/>
  <c r="AJ83" i="30"/>
  <c r="AI83" i="30"/>
  <c r="AH83" i="30"/>
  <c r="AG83" i="30"/>
  <c r="AF83" i="30"/>
  <c r="AE83" i="30"/>
  <c r="AD83" i="30"/>
  <c r="AC83" i="30"/>
  <c r="AB83" i="30"/>
  <c r="AA83" i="30"/>
  <c r="Z83" i="30"/>
  <c r="Y83" i="30"/>
  <c r="X83" i="30"/>
  <c r="W83" i="30"/>
  <c r="V83" i="30"/>
  <c r="U83" i="30"/>
  <c r="T83" i="30"/>
  <c r="S83" i="30"/>
  <c r="R83" i="30"/>
  <c r="Q83" i="30"/>
  <c r="P83" i="30"/>
  <c r="O83" i="30"/>
  <c r="N83" i="30"/>
  <c r="M83" i="30"/>
  <c r="L83" i="30"/>
  <c r="K83" i="30"/>
  <c r="J83" i="30"/>
  <c r="I83" i="30"/>
  <c r="H83" i="30"/>
  <c r="G83" i="30"/>
  <c r="F83" i="30"/>
  <c r="E83" i="30"/>
  <c r="D83" i="30"/>
  <c r="C83" i="30"/>
  <c r="AY81" i="30"/>
  <c r="AY244" i="30" s="1"/>
  <c r="AY80" i="30"/>
  <c r="AY79" i="30"/>
  <c r="AY242" i="30" s="1"/>
  <c r="AY302" i="30" s="1"/>
  <c r="AY78" i="30"/>
  <c r="AY241" i="30" s="1"/>
  <c r="AY77" i="30"/>
  <c r="AY240" i="30" s="1"/>
  <c r="AY76" i="30"/>
  <c r="AY75" i="30"/>
  <c r="AY238" i="30" s="1"/>
  <c r="AY298" i="30" s="1"/>
  <c r="AY74" i="30"/>
  <c r="AY237" i="30" s="1"/>
  <c r="AY73" i="30"/>
  <c r="AY236" i="30" s="1"/>
  <c r="AY72" i="30"/>
  <c r="AY71" i="30"/>
  <c r="AY234" i="30" s="1"/>
  <c r="AX70" i="30"/>
  <c r="AW70" i="30"/>
  <c r="AV70" i="30"/>
  <c r="AU70" i="30"/>
  <c r="AT70" i="30"/>
  <c r="AS70" i="30"/>
  <c r="AR70" i="30"/>
  <c r="AQ70" i="30"/>
  <c r="AP70" i="30"/>
  <c r="AO70" i="30"/>
  <c r="AN70" i="30"/>
  <c r="AM70" i="30"/>
  <c r="AL70" i="30"/>
  <c r="AK70" i="30"/>
  <c r="AJ70" i="30"/>
  <c r="AI70" i="30"/>
  <c r="AH70" i="30"/>
  <c r="AG70" i="30"/>
  <c r="AF70" i="30"/>
  <c r="AE70" i="30"/>
  <c r="AD70" i="30"/>
  <c r="AC70" i="30"/>
  <c r="AB70" i="30"/>
  <c r="AA70" i="30"/>
  <c r="Z70" i="30"/>
  <c r="Y70" i="30"/>
  <c r="X70" i="30"/>
  <c r="W70" i="30"/>
  <c r="V70" i="30"/>
  <c r="U70" i="30"/>
  <c r="T70" i="30"/>
  <c r="S70" i="30"/>
  <c r="R70" i="30"/>
  <c r="Q70" i="30"/>
  <c r="P70" i="30"/>
  <c r="O70" i="30"/>
  <c r="N70" i="30"/>
  <c r="M70" i="30"/>
  <c r="L70" i="30"/>
  <c r="K70" i="30"/>
  <c r="J70" i="30"/>
  <c r="I70" i="30"/>
  <c r="H70" i="30"/>
  <c r="G70" i="30"/>
  <c r="F70" i="30"/>
  <c r="E70" i="30"/>
  <c r="D70" i="30"/>
  <c r="C70" i="30"/>
  <c r="AY69" i="30"/>
  <c r="AY232" i="30" s="1"/>
  <c r="AY68" i="30"/>
  <c r="AY67" i="30"/>
  <c r="AY230" i="30" s="1"/>
  <c r="AY290" i="30" s="1"/>
  <c r="AY66" i="30"/>
  <c r="AY229" i="30" s="1"/>
  <c r="AY65" i="30"/>
  <c r="AY228" i="30" s="1"/>
  <c r="AY64" i="30"/>
  <c r="AY63" i="30"/>
  <c r="AY226" i="30" s="1"/>
  <c r="AY286" i="30" s="1"/>
  <c r="AY62" i="30"/>
  <c r="AY225" i="30" s="1"/>
  <c r="AY61" i="30"/>
  <c r="AY224" i="30" s="1"/>
  <c r="AY60" i="30"/>
  <c r="AY223" i="30" s="1"/>
  <c r="AY283" i="30" s="1"/>
  <c r="AY59" i="30"/>
  <c r="AY222" i="30" s="1"/>
  <c r="AY58" i="30"/>
  <c r="AY221" i="30" s="1"/>
  <c r="AX57" i="30"/>
  <c r="AW57" i="30"/>
  <c r="AV57" i="30"/>
  <c r="AU57" i="30"/>
  <c r="AT57" i="30"/>
  <c r="AS57" i="30"/>
  <c r="AR57" i="30"/>
  <c r="AQ57" i="30"/>
  <c r="AP57" i="30"/>
  <c r="AO57" i="30"/>
  <c r="AN57" i="30"/>
  <c r="AM57" i="30"/>
  <c r="AL57" i="30"/>
  <c r="AK57" i="30"/>
  <c r="AJ57" i="30"/>
  <c r="AI57" i="30"/>
  <c r="AH57" i="30"/>
  <c r="AG57" i="30"/>
  <c r="AF57" i="30"/>
  <c r="AE57" i="30"/>
  <c r="AD57" i="30"/>
  <c r="AC57" i="30"/>
  <c r="AB57" i="30"/>
  <c r="AA57" i="30"/>
  <c r="Z57" i="30"/>
  <c r="Y57" i="30"/>
  <c r="X57" i="30"/>
  <c r="W57" i="30"/>
  <c r="V57" i="30"/>
  <c r="U57" i="30"/>
  <c r="T57" i="30"/>
  <c r="S57" i="30"/>
  <c r="R57" i="30"/>
  <c r="Q57" i="30"/>
  <c r="P57" i="30"/>
  <c r="O57" i="30"/>
  <c r="N57" i="30"/>
  <c r="M57" i="30"/>
  <c r="L57" i="30"/>
  <c r="K57" i="30"/>
  <c r="J57" i="30"/>
  <c r="I57" i="30"/>
  <c r="H57" i="30"/>
  <c r="G57" i="30"/>
  <c r="F57" i="30"/>
  <c r="E57" i="30"/>
  <c r="D57" i="30"/>
  <c r="C57" i="30"/>
  <c r="AY56" i="30"/>
  <c r="AY55" i="30"/>
  <c r="AY218" i="30" s="1"/>
  <c r="AY54" i="30"/>
  <c r="AY217" i="30" s="1"/>
  <c r="AY53" i="30"/>
  <c r="AY216" i="30" s="1"/>
  <c r="AY52" i="30"/>
  <c r="AY51" i="30"/>
  <c r="AY214" i="30" s="1"/>
  <c r="AY50" i="30"/>
  <c r="AY213" i="30" s="1"/>
  <c r="AY49" i="30"/>
  <c r="AY212" i="30" s="1"/>
  <c r="AY48" i="30"/>
  <c r="AY47" i="30"/>
  <c r="AY210" i="30" s="1"/>
  <c r="AY46" i="30"/>
  <c r="AY209" i="30" s="1"/>
  <c r="AY45" i="30"/>
  <c r="AY57" i="30" s="1"/>
  <c r="AX44" i="30"/>
  <c r="AW44" i="30"/>
  <c r="AV44" i="30"/>
  <c r="AU44" i="30"/>
  <c r="AT44" i="30"/>
  <c r="AS44" i="30"/>
  <c r="AR44" i="30"/>
  <c r="AQ44" i="30"/>
  <c r="AP44" i="30"/>
  <c r="AO44" i="30"/>
  <c r="AN44" i="30"/>
  <c r="AM44" i="30"/>
  <c r="AL44" i="30"/>
  <c r="AK44" i="30"/>
  <c r="AJ44" i="30"/>
  <c r="AI44" i="30"/>
  <c r="AH44" i="30"/>
  <c r="AG44" i="30"/>
  <c r="AF44" i="30"/>
  <c r="AE44" i="30"/>
  <c r="AD44" i="30"/>
  <c r="AC44" i="30"/>
  <c r="AB44" i="30"/>
  <c r="AA44" i="30"/>
  <c r="Z44" i="30"/>
  <c r="Y44" i="30"/>
  <c r="X44" i="30"/>
  <c r="W44" i="30"/>
  <c r="V44" i="30"/>
  <c r="U44" i="30"/>
  <c r="T44" i="30"/>
  <c r="S44" i="30"/>
  <c r="R44" i="30"/>
  <c r="Q44" i="30"/>
  <c r="P44" i="30"/>
  <c r="O44" i="30"/>
  <c r="N44" i="30"/>
  <c r="M44" i="30"/>
  <c r="L44" i="30"/>
  <c r="K44" i="30"/>
  <c r="J44" i="30"/>
  <c r="I44" i="30"/>
  <c r="H44" i="30"/>
  <c r="G44" i="30"/>
  <c r="F44" i="30"/>
  <c r="E44" i="30"/>
  <c r="D44" i="30"/>
  <c r="C44" i="30"/>
  <c r="AY43" i="30"/>
  <c r="AY206" i="30" s="1"/>
  <c r="AY42" i="30"/>
  <c r="AY205" i="30" s="1"/>
  <c r="AY41" i="30"/>
  <c r="AY204" i="30" s="1"/>
  <c r="AY40" i="30"/>
  <c r="AY39" i="30"/>
  <c r="AY202" i="30" s="1"/>
  <c r="AY38" i="30"/>
  <c r="AY201" i="30" s="1"/>
  <c r="AY37" i="30"/>
  <c r="AY200" i="30" s="1"/>
  <c r="AY36" i="30"/>
  <c r="AY199" i="30" s="1"/>
  <c r="AY35" i="30"/>
  <c r="AY198" i="30" s="1"/>
  <c r="AY34" i="30"/>
  <c r="AY33" i="30"/>
  <c r="AY196" i="30" s="1"/>
  <c r="AY32" i="30"/>
  <c r="AY44" i="30" s="1"/>
  <c r="AX29" i="30"/>
  <c r="AW29" i="30"/>
  <c r="AV29" i="30"/>
  <c r="AU29" i="30"/>
  <c r="AT29" i="30"/>
  <c r="AS29" i="30"/>
  <c r="AR29" i="30"/>
  <c r="AQ29" i="30"/>
  <c r="AP29" i="30"/>
  <c r="AO29" i="30"/>
  <c r="AN29" i="30"/>
  <c r="AM29" i="30"/>
  <c r="AL29" i="30"/>
  <c r="AK29" i="30"/>
  <c r="AJ29" i="30"/>
  <c r="AI29" i="30"/>
  <c r="AH29" i="30"/>
  <c r="AG29" i="30"/>
  <c r="AF29" i="30"/>
  <c r="AE29" i="30"/>
  <c r="AD29" i="30"/>
  <c r="AC29" i="30"/>
  <c r="AB29" i="30"/>
  <c r="AA29" i="30"/>
  <c r="Z29" i="30"/>
  <c r="Y29" i="30"/>
  <c r="X29" i="30"/>
  <c r="W29" i="30"/>
  <c r="V29" i="30"/>
  <c r="U29" i="30"/>
  <c r="T29" i="30"/>
  <c r="S29" i="30"/>
  <c r="R29" i="30"/>
  <c r="Q29" i="30"/>
  <c r="P29" i="30"/>
  <c r="O29" i="30"/>
  <c r="N29" i="30"/>
  <c r="M29" i="30"/>
  <c r="L29" i="30"/>
  <c r="K29" i="30"/>
  <c r="J29" i="30"/>
  <c r="I29" i="30"/>
  <c r="H29" i="30"/>
  <c r="G29" i="30"/>
  <c r="F29" i="30"/>
  <c r="E29" i="30"/>
  <c r="D29" i="30"/>
  <c r="C29" i="30"/>
  <c r="AY28" i="30"/>
  <c r="AY27" i="30"/>
  <c r="AY26" i="30"/>
  <c r="AY25" i="30"/>
  <c r="AY24" i="30"/>
  <c r="AY23" i="30"/>
  <c r="AY22" i="30"/>
  <c r="AY21" i="30"/>
  <c r="AY20" i="30"/>
  <c r="AY19" i="30"/>
  <c r="AY18" i="30"/>
  <c r="AY17" i="30"/>
  <c r="AY29" i="30" s="1"/>
  <c r="AX16" i="30"/>
  <c r="AW16" i="30"/>
  <c r="AV16" i="30"/>
  <c r="AU16" i="30"/>
  <c r="AT16" i="30"/>
  <c r="AS16" i="30"/>
  <c r="AR16" i="30"/>
  <c r="AQ16" i="30"/>
  <c r="AP16" i="30"/>
  <c r="AO16" i="30"/>
  <c r="AN16" i="30"/>
  <c r="AM16" i="30"/>
  <c r="AL16" i="30"/>
  <c r="AK16" i="30"/>
  <c r="AJ16" i="30"/>
  <c r="AI16" i="30"/>
  <c r="AH16" i="30"/>
  <c r="AG16" i="30"/>
  <c r="AF16" i="30"/>
  <c r="AE16" i="30"/>
  <c r="AD16" i="30"/>
  <c r="AC16" i="30"/>
  <c r="AB16" i="30"/>
  <c r="AA16" i="30"/>
  <c r="Z16" i="30"/>
  <c r="Y16" i="30"/>
  <c r="X16" i="30"/>
  <c r="W16" i="30"/>
  <c r="V16" i="30"/>
  <c r="U16" i="30"/>
  <c r="T16" i="30"/>
  <c r="S16" i="30"/>
  <c r="R16" i="30"/>
  <c r="Q16" i="30"/>
  <c r="P16" i="30"/>
  <c r="O16" i="30"/>
  <c r="N16" i="30"/>
  <c r="M16" i="30"/>
  <c r="L16" i="30"/>
  <c r="K16" i="30"/>
  <c r="J16" i="30"/>
  <c r="I16" i="30"/>
  <c r="H16" i="30"/>
  <c r="G16" i="30"/>
  <c r="F16" i="30"/>
  <c r="E16" i="30"/>
  <c r="D16" i="30"/>
  <c r="C16" i="30"/>
  <c r="AY15" i="30"/>
  <c r="AY14" i="30"/>
  <c r="AY13" i="30"/>
  <c r="AY12" i="30"/>
  <c r="AY11" i="30"/>
  <c r="AY10" i="30"/>
  <c r="AY9" i="30"/>
  <c r="AY8" i="30"/>
  <c r="AY7" i="30"/>
  <c r="AY6" i="30"/>
  <c r="AY5" i="30"/>
  <c r="AY4" i="30"/>
  <c r="AY16" i="30" s="1"/>
  <c r="I15" i="48" l="1"/>
  <c r="I16" i="48"/>
  <c r="Q19" i="48"/>
  <c r="P19" i="48"/>
  <c r="I20" i="48"/>
  <c r="P21" i="48"/>
  <c r="Q23" i="48"/>
  <c r="I29" i="48"/>
  <c r="I31" i="48"/>
  <c r="I32" i="48"/>
  <c r="Q35" i="48"/>
  <c r="P35" i="48"/>
  <c r="I36" i="48"/>
  <c r="P37" i="48"/>
  <c r="Q39" i="48"/>
  <c r="I45" i="48"/>
  <c r="I47" i="48"/>
  <c r="I48" i="48"/>
  <c r="I10" i="48"/>
  <c r="I11" i="48"/>
  <c r="H11" i="48"/>
  <c r="H13" i="48"/>
  <c r="H16" i="48"/>
  <c r="Q18" i="48"/>
  <c r="J20" i="48"/>
  <c r="R23" i="48"/>
  <c r="I26" i="48"/>
  <c r="I27" i="48"/>
  <c r="H27" i="48"/>
  <c r="H29" i="48"/>
  <c r="J31" i="48"/>
  <c r="J32" i="48"/>
  <c r="H32" i="48"/>
  <c r="Q34" i="48"/>
  <c r="R39" i="48"/>
  <c r="I42" i="48"/>
  <c r="I43" i="48"/>
  <c r="H43" i="48"/>
  <c r="H45" i="48"/>
  <c r="H48" i="48"/>
  <c r="R6" i="48"/>
  <c r="R5" i="48"/>
  <c r="R38" i="48"/>
  <c r="P5" i="48"/>
  <c r="R14" i="48"/>
  <c r="Q12" i="48"/>
  <c r="Q16" i="48"/>
  <c r="R25" i="48"/>
  <c r="Q28" i="48"/>
  <c r="Q32" i="48"/>
  <c r="Q44" i="48"/>
  <c r="Q48" i="48"/>
  <c r="I50" i="48"/>
  <c r="Q13" i="48"/>
  <c r="R16" i="48"/>
  <c r="P16" i="48"/>
  <c r="P26" i="48"/>
  <c r="Q29" i="48"/>
  <c r="P32" i="48"/>
  <c r="J34" i="48"/>
  <c r="H34" i="48"/>
  <c r="P42" i="48"/>
  <c r="Q45" i="48"/>
  <c r="I46" i="48"/>
  <c r="I38" i="48"/>
  <c r="I30" i="48"/>
  <c r="I22" i="48"/>
  <c r="I14" i="48"/>
  <c r="I6" i="48"/>
  <c r="I49" i="48"/>
  <c r="I25" i="48"/>
  <c r="I9" i="48"/>
  <c r="I5" i="48"/>
  <c r="I17" i="48"/>
  <c r="I41" i="48"/>
  <c r="I33" i="48"/>
  <c r="I7" i="48"/>
  <c r="I8" i="48"/>
  <c r="Q11" i="48"/>
  <c r="P11" i="48"/>
  <c r="I12" i="48"/>
  <c r="R13" i="48"/>
  <c r="P13" i="48"/>
  <c r="Q15" i="48"/>
  <c r="I21" i="48"/>
  <c r="I23" i="48"/>
  <c r="I24" i="48"/>
  <c r="Q27" i="48"/>
  <c r="P27" i="48"/>
  <c r="I28" i="48"/>
  <c r="R29" i="48"/>
  <c r="P29" i="48"/>
  <c r="Q31" i="48"/>
  <c r="I37" i="48"/>
  <c r="I39" i="48"/>
  <c r="I40" i="48"/>
  <c r="Q43" i="48"/>
  <c r="P43" i="48"/>
  <c r="I44" i="48"/>
  <c r="P45" i="48"/>
  <c r="Q47" i="48"/>
  <c r="R10" i="48"/>
  <c r="P10" i="48"/>
  <c r="R12" i="48"/>
  <c r="J18" i="48"/>
  <c r="H18" i="48"/>
  <c r="H5" i="48"/>
  <c r="J22" i="48"/>
  <c r="H8" i="48"/>
  <c r="Q10" i="48"/>
  <c r="J12" i="48"/>
  <c r="R15" i="48"/>
  <c r="I18" i="48"/>
  <c r="I19" i="48"/>
  <c r="H19" i="48"/>
  <c r="H21" i="48"/>
  <c r="J23" i="48"/>
  <c r="J24" i="48"/>
  <c r="H24" i="48"/>
  <c r="Q26" i="48"/>
  <c r="R31" i="48"/>
  <c r="I34" i="48"/>
  <c r="I35" i="48"/>
  <c r="H35" i="48"/>
  <c r="H37" i="48"/>
  <c r="H40" i="48"/>
  <c r="Q42" i="48"/>
  <c r="J44" i="48"/>
  <c r="R47" i="48"/>
  <c r="Q50" i="48"/>
  <c r="R48" i="48"/>
  <c r="P48" i="48"/>
  <c r="Q46" i="48"/>
  <c r="Q8" i="48"/>
  <c r="R17" i="48"/>
  <c r="Q20" i="48"/>
  <c r="Q24" i="48"/>
  <c r="Q36" i="48"/>
  <c r="Q40" i="48"/>
  <c r="R43" i="48"/>
  <c r="Q38" i="48"/>
  <c r="Q30" i="48"/>
  <c r="Q22" i="48"/>
  <c r="Q14" i="48"/>
  <c r="Q6" i="48"/>
  <c r="Q49" i="48"/>
  <c r="Q41" i="48"/>
  <c r="Q5" i="48"/>
  <c r="Q9" i="48"/>
  <c r="Q33" i="48"/>
  <c r="Q25" i="48"/>
  <c r="Q17" i="48"/>
  <c r="P8" i="48"/>
  <c r="H10" i="48"/>
  <c r="P18" i="48"/>
  <c r="R20" i="48"/>
  <c r="Q21" i="48"/>
  <c r="P24" i="48"/>
  <c r="H26" i="48"/>
  <c r="P34" i="48"/>
  <c r="R36" i="48"/>
  <c r="Q37" i="48"/>
  <c r="P40" i="48"/>
  <c r="H42" i="48"/>
  <c r="Q4" i="48"/>
  <c r="H7" i="48"/>
  <c r="P7" i="48"/>
  <c r="E8" i="48"/>
  <c r="M8" i="48"/>
  <c r="H15" i="48"/>
  <c r="P15" i="48"/>
  <c r="E16" i="48"/>
  <c r="M16" i="48"/>
  <c r="H23" i="48"/>
  <c r="P23" i="48"/>
  <c r="E24" i="48"/>
  <c r="M24" i="48"/>
  <c r="H31" i="48"/>
  <c r="P31" i="48"/>
  <c r="E32" i="48"/>
  <c r="M32" i="48"/>
  <c r="H39" i="48"/>
  <c r="P39" i="48"/>
  <c r="E40" i="48"/>
  <c r="M40" i="48"/>
  <c r="H47" i="48"/>
  <c r="P47" i="48"/>
  <c r="E48" i="48"/>
  <c r="M48" i="48"/>
  <c r="J49" i="48"/>
  <c r="R49" i="48"/>
  <c r="G50" i="48"/>
  <c r="J33" i="48" s="1"/>
  <c r="O50" i="48"/>
  <c r="R30" i="48" s="1"/>
  <c r="R4" i="48"/>
  <c r="M35" i="48"/>
  <c r="E43" i="48"/>
  <c r="M43" i="48"/>
  <c r="J11" i="48"/>
  <c r="R11" i="48"/>
  <c r="R19" i="48"/>
  <c r="R27" i="48"/>
  <c r="R35" i="48"/>
  <c r="I258" i="31"/>
  <c r="Q230" i="31"/>
  <c r="D243" i="31"/>
  <c r="T243" i="31"/>
  <c r="AJ243" i="31"/>
  <c r="C304" i="31"/>
  <c r="C256" i="31"/>
  <c r="G304" i="31"/>
  <c r="G256" i="31"/>
  <c r="K304" i="31"/>
  <c r="K256" i="31"/>
  <c r="S304" i="31"/>
  <c r="S256" i="31"/>
  <c r="AA304" i="31"/>
  <c r="AA256" i="31"/>
  <c r="AI304" i="31"/>
  <c r="AI256" i="31"/>
  <c r="AQ304" i="31"/>
  <c r="AQ256" i="31"/>
  <c r="AY244" i="31"/>
  <c r="N305" i="31"/>
  <c r="AY245" i="31"/>
  <c r="AY81" i="31"/>
  <c r="AY321" i="31"/>
  <c r="AY334" i="31"/>
  <c r="AY338" i="31"/>
  <c r="AY94" i="31"/>
  <c r="E204" i="31"/>
  <c r="I204" i="31"/>
  <c r="M204" i="31"/>
  <c r="Q204" i="31"/>
  <c r="U204" i="31"/>
  <c r="Y204" i="31"/>
  <c r="AC204" i="31"/>
  <c r="AG204" i="31"/>
  <c r="AK204" i="31"/>
  <c r="AO204" i="31"/>
  <c r="AS204" i="31"/>
  <c r="AW204" i="31"/>
  <c r="AY202" i="31"/>
  <c r="AY204" i="31" s="1"/>
  <c r="AY203" i="31"/>
  <c r="O204" i="31"/>
  <c r="E217" i="31"/>
  <c r="AH257" i="31" s="1"/>
  <c r="I217" i="31"/>
  <c r="M217" i="31"/>
  <c r="Q217" i="31"/>
  <c r="U217" i="31"/>
  <c r="Y217" i="31"/>
  <c r="AC217" i="31"/>
  <c r="AG217" i="31"/>
  <c r="AK217" i="31"/>
  <c r="AO217" i="31"/>
  <c r="AS217" i="31"/>
  <c r="AW217" i="31"/>
  <c r="F230" i="31"/>
  <c r="J230" i="31"/>
  <c r="AY218" i="31"/>
  <c r="AY230" i="31" s="1"/>
  <c r="R230" i="31"/>
  <c r="V230" i="31"/>
  <c r="Z230" i="31"/>
  <c r="AD230" i="31"/>
  <c r="AH230" i="31"/>
  <c r="AL230" i="31"/>
  <c r="AP230" i="31"/>
  <c r="AT230" i="31"/>
  <c r="AX230" i="31"/>
  <c r="AY219" i="31"/>
  <c r="AY232" i="31"/>
  <c r="N293" i="31"/>
  <c r="AY293" i="31" s="1"/>
  <c r="AY233" i="31"/>
  <c r="AY234" i="31"/>
  <c r="AD294" i="31"/>
  <c r="AT294" i="31"/>
  <c r="Y299" i="31"/>
  <c r="AO299" i="31"/>
  <c r="H243" i="31"/>
  <c r="X243" i="31"/>
  <c r="AN243" i="31"/>
  <c r="AY248" i="31"/>
  <c r="N309" i="31"/>
  <c r="AY249" i="31"/>
  <c r="AY322" i="31" s="1"/>
  <c r="AX256" i="31"/>
  <c r="W304" i="31"/>
  <c r="W256" i="31"/>
  <c r="AE304" i="31"/>
  <c r="AE256" i="31"/>
  <c r="AM304" i="31"/>
  <c r="AM256" i="31"/>
  <c r="AU304" i="31"/>
  <c r="AU256" i="31"/>
  <c r="AH256" i="31"/>
  <c r="AY318" i="31"/>
  <c r="AY273" i="31"/>
  <c r="AY331" i="31" s="1"/>
  <c r="AY277" i="31"/>
  <c r="AY335" i="31" s="1"/>
  <c r="AY123" i="31"/>
  <c r="AY136" i="31"/>
  <c r="F204" i="31"/>
  <c r="J204" i="31"/>
  <c r="N204" i="31"/>
  <c r="R204" i="31"/>
  <c r="V204" i="31"/>
  <c r="Z204" i="31"/>
  <c r="AD204" i="31"/>
  <c r="AH204" i="31"/>
  <c r="AL204" i="31"/>
  <c r="AP204" i="31"/>
  <c r="AT204" i="31"/>
  <c r="AX204" i="31"/>
  <c r="AY217" i="31"/>
  <c r="AY207" i="31"/>
  <c r="C230" i="31"/>
  <c r="G230" i="31"/>
  <c r="K230" i="31"/>
  <c r="Y258" i="31" s="1"/>
  <c r="O230" i="31"/>
  <c r="S230" i="31"/>
  <c r="W230" i="31"/>
  <c r="AA230" i="31"/>
  <c r="AE230" i="31"/>
  <c r="AI230" i="31"/>
  <c r="AM230" i="31"/>
  <c r="AQ230" i="31"/>
  <c r="AU230" i="31"/>
  <c r="AY223" i="31"/>
  <c r="H303" i="31"/>
  <c r="X303" i="31"/>
  <c r="P292" i="31"/>
  <c r="P303" i="31" s="1"/>
  <c r="AV292" i="31"/>
  <c r="AV303" i="31" s="1"/>
  <c r="O293" i="31"/>
  <c r="AE293" i="31"/>
  <c r="AY236" i="31"/>
  <c r="N297" i="31"/>
  <c r="AY237" i="31"/>
  <c r="J298" i="31"/>
  <c r="Z298" i="31"/>
  <c r="AP298" i="31"/>
  <c r="L243" i="31"/>
  <c r="AB243" i="31"/>
  <c r="AR243" i="31"/>
  <c r="AY255" i="31"/>
  <c r="AY328" i="31" s="1"/>
  <c r="E323" i="31"/>
  <c r="I323" i="31"/>
  <c r="M323" i="31"/>
  <c r="Q323" i="31"/>
  <c r="U323" i="31"/>
  <c r="Y323" i="31"/>
  <c r="AC323" i="31"/>
  <c r="AG323" i="31"/>
  <c r="AK323" i="31"/>
  <c r="AO323" i="31"/>
  <c r="AS323" i="31"/>
  <c r="AW323" i="31"/>
  <c r="N217" i="31"/>
  <c r="AY327" i="31"/>
  <c r="AY188" i="31"/>
  <c r="C217" i="31"/>
  <c r="G217" i="31"/>
  <c r="K217" i="31"/>
  <c r="K257" i="31" s="1"/>
  <c r="O217" i="31"/>
  <c r="S217" i="31"/>
  <c r="W217" i="31"/>
  <c r="AA217" i="31"/>
  <c r="AA257" i="31" s="1"/>
  <c r="AE217" i="31"/>
  <c r="AI217" i="31"/>
  <c r="AM217" i="31"/>
  <c r="AQ217" i="31"/>
  <c r="AQ257" i="31" s="1"/>
  <c r="AU217" i="31"/>
  <c r="D230" i="31"/>
  <c r="E258" i="31" s="1"/>
  <c r="H230" i="31"/>
  <c r="L230" i="31"/>
  <c r="L258" i="31" s="1"/>
  <c r="P230" i="31"/>
  <c r="T230" i="31"/>
  <c r="X230" i="31"/>
  <c r="AB230" i="31"/>
  <c r="AB258" i="31" s="1"/>
  <c r="AF230" i="31"/>
  <c r="AJ230" i="31"/>
  <c r="AN230" i="31"/>
  <c r="AR230" i="31"/>
  <c r="AR258" i="31" s="1"/>
  <c r="AV230" i="31"/>
  <c r="Q243" i="31"/>
  <c r="AG291" i="31"/>
  <c r="AW291" i="31"/>
  <c r="L296" i="31"/>
  <c r="AR296" i="31"/>
  <c r="K297" i="31"/>
  <c r="AA297" i="31"/>
  <c r="AY240" i="31"/>
  <c r="N301" i="31"/>
  <c r="AY241" i="31"/>
  <c r="P243" i="31"/>
  <c r="AF243" i="31"/>
  <c r="AV243" i="31"/>
  <c r="F256" i="31"/>
  <c r="J256" i="31"/>
  <c r="V256" i="31"/>
  <c r="Z256" i="31"/>
  <c r="AL256" i="31"/>
  <c r="AP256" i="31"/>
  <c r="R256" i="31"/>
  <c r="C317" i="31"/>
  <c r="C271" i="31"/>
  <c r="G317" i="31"/>
  <c r="K317" i="31"/>
  <c r="K271" i="31"/>
  <c r="O317" i="31"/>
  <c r="O271" i="31"/>
  <c r="S317" i="31"/>
  <c r="S271" i="31"/>
  <c r="W317" i="31"/>
  <c r="AA317" i="31"/>
  <c r="AA271" i="31"/>
  <c r="AE317" i="31"/>
  <c r="AE271" i="31"/>
  <c r="AI317" i="31"/>
  <c r="AI271" i="31"/>
  <c r="AM317" i="31"/>
  <c r="AQ317" i="31"/>
  <c r="AQ271" i="31"/>
  <c r="AU317" i="31"/>
  <c r="AU271" i="31"/>
  <c r="AY259" i="31"/>
  <c r="F318" i="31"/>
  <c r="J318" i="31"/>
  <c r="N318" i="31"/>
  <c r="R318" i="31"/>
  <c r="V318" i="31"/>
  <c r="Z318" i="31"/>
  <c r="AD318" i="31"/>
  <c r="AH318" i="31"/>
  <c r="AL318" i="31"/>
  <c r="AP318" i="31"/>
  <c r="AT318" i="31"/>
  <c r="AX318" i="31"/>
  <c r="AY337" i="31"/>
  <c r="O304" i="31"/>
  <c r="AY281" i="31"/>
  <c r="AY339" i="31" s="1"/>
  <c r="N230" i="31"/>
  <c r="E291" i="31"/>
  <c r="I291" i="31"/>
  <c r="M291" i="31"/>
  <c r="U291" i="31"/>
  <c r="Y291" i="31"/>
  <c r="AC291" i="31"/>
  <c r="AK291" i="31"/>
  <c r="AO291" i="31"/>
  <c r="AS291" i="31"/>
  <c r="D292" i="31"/>
  <c r="D303" i="31" s="1"/>
  <c r="H292" i="31"/>
  <c r="L292" i="31"/>
  <c r="L303" i="31" s="1"/>
  <c r="T292" i="31"/>
  <c r="T303" i="31" s="1"/>
  <c r="X292" i="31"/>
  <c r="AB292" i="31"/>
  <c r="AB303" i="31" s="1"/>
  <c r="AJ292" i="31"/>
  <c r="AJ303" i="31" s="1"/>
  <c r="AN292" i="31"/>
  <c r="AN303" i="31" s="1"/>
  <c r="AR292" i="31"/>
  <c r="AR303" i="31" s="1"/>
  <c r="C293" i="31"/>
  <c r="G293" i="31"/>
  <c r="K293" i="31"/>
  <c r="S293" i="31"/>
  <c r="W293" i="31"/>
  <c r="AA293" i="31"/>
  <c r="AI293" i="31"/>
  <c r="AM293" i="31"/>
  <c r="AQ293" i="31"/>
  <c r="F294" i="31"/>
  <c r="J294" i="31"/>
  <c r="R294" i="31"/>
  <c r="V294" i="31"/>
  <c r="Z294" i="31"/>
  <c r="AH294" i="31"/>
  <c r="AL294" i="31"/>
  <c r="AP294" i="31"/>
  <c r="AX294" i="31"/>
  <c r="E295" i="31"/>
  <c r="I295" i="31"/>
  <c r="Q295" i="31"/>
  <c r="U295" i="31"/>
  <c r="Y295" i="31"/>
  <c r="AG295" i="31"/>
  <c r="AK295" i="31"/>
  <c r="AO295" i="31"/>
  <c r="AW295" i="31"/>
  <c r="D296" i="31"/>
  <c r="H296" i="31"/>
  <c r="P296" i="31"/>
  <c r="T296" i="31"/>
  <c r="X296" i="31"/>
  <c r="AF296" i="31"/>
  <c r="AJ296" i="31"/>
  <c r="AN296" i="31"/>
  <c r="AV296" i="31"/>
  <c r="C297" i="31"/>
  <c r="G297" i="31"/>
  <c r="O297" i="31"/>
  <c r="S297" i="31"/>
  <c r="W297" i="31"/>
  <c r="AE297" i="31"/>
  <c r="AI297" i="31"/>
  <c r="AM297" i="31"/>
  <c r="AU297" i="31"/>
  <c r="F298" i="31"/>
  <c r="N298" i="31"/>
  <c r="R298" i="31"/>
  <c r="V298" i="31"/>
  <c r="AD298" i="31"/>
  <c r="AH298" i="31"/>
  <c r="AL298" i="31"/>
  <c r="AT298" i="31"/>
  <c r="AX298" i="31"/>
  <c r="E299" i="31"/>
  <c r="M299" i="31"/>
  <c r="Q299" i="31"/>
  <c r="U299" i="31"/>
  <c r="AC299" i="31"/>
  <c r="AG299" i="31"/>
  <c r="AK299" i="31"/>
  <c r="AS299" i="31"/>
  <c r="AW299" i="31"/>
  <c r="D300" i="31"/>
  <c r="L300" i="31"/>
  <c r="P300" i="31"/>
  <c r="T300" i="31"/>
  <c r="AB300" i="31"/>
  <c r="AF300" i="31"/>
  <c r="AJ300" i="31"/>
  <c r="AR300" i="31"/>
  <c r="AV300" i="31"/>
  <c r="C301" i="31"/>
  <c r="G301" i="31"/>
  <c r="K301" i="31"/>
  <c r="O301" i="31"/>
  <c r="S301" i="31"/>
  <c r="W301" i="31"/>
  <c r="AA301" i="31"/>
  <c r="AE301" i="31"/>
  <c r="AI301" i="31"/>
  <c r="AM301" i="31"/>
  <c r="AQ301" i="31"/>
  <c r="AU301" i="31"/>
  <c r="F302" i="31"/>
  <c r="J302" i="31"/>
  <c r="N302" i="31"/>
  <c r="R302" i="31"/>
  <c r="V302" i="31"/>
  <c r="Z302" i="31"/>
  <c r="AD302" i="31"/>
  <c r="AH302" i="31"/>
  <c r="AL302" i="31"/>
  <c r="AP302" i="31"/>
  <c r="AT302" i="31"/>
  <c r="AX302" i="31"/>
  <c r="E243" i="31"/>
  <c r="I243" i="31"/>
  <c r="M243" i="31"/>
  <c r="U243" i="31"/>
  <c r="Y243" i="31"/>
  <c r="AC243" i="31"/>
  <c r="AG243" i="31"/>
  <c r="AK243" i="31"/>
  <c r="AO243" i="31"/>
  <c r="AS243" i="31"/>
  <c r="AW243" i="31"/>
  <c r="D304" i="31"/>
  <c r="D256" i="31"/>
  <c r="O286" i="31" s="1"/>
  <c r="H304" i="31"/>
  <c r="H256" i="31"/>
  <c r="L304" i="31"/>
  <c r="L256" i="31"/>
  <c r="P304" i="31"/>
  <c r="P256" i="31"/>
  <c r="T304" i="31"/>
  <c r="T256" i="31"/>
  <c r="X304" i="31"/>
  <c r="X256" i="31"/>
  <c r="AB304" i="31"/>
  <c r="AB256" i="31"/>
  <c r="AF304" i="31"/>
  <c r="AF256" i="31"/>
  <c r="AJ304" i="31"/>
  <c r="AJ256" i="31"/>
  <c r="AN304" i="31"/>
  <c r="AN256" i="31"/>
  <c r="AR304" i="31"/>
  <c r="AR256" i="31"/>
  <c r="AV304" i="31"/>
  <c r="AV256" i="31"/>
  <c r="C305" i="31"/>
  <c r="G305" i="31"/>
  <c r="K305" i="31"/>
  <c r="O305" i="31"/>
  <c r="S305" i="31"/>
  <c r="W305" i="31"/>
  <c r="AA305" i="31"/>
  <c r="AE305" i="31"/>
  <c r="AI305" i="31"/>
  <c r="AM305" i="31"/>
  <c r="AQ305" i="31"/>
  <c r="AU305" i="31"/>
  <c r="F306" i="31"/>
  <c r="J306" i="31"/>
  <c r="N306" i="31"/>
  <c r="R306" i="31"/>
  <c r="V306" i="31"/>
  <c r="Z306" i="31"/>
  <c r="AD306" i="31"/>
  <c r="AH306" i="31"/>
  <c r="AL306" i="31"/>
  <c r="AP306" i="31"/>
  <c r="AT306" i="31"/>
  <c r="AX306" i="31"/>
  <c r="E307" i="31"/>
  <c r="I307" i="31"/>
  <c r="M307" i="31"/>
  <c r="Q307" i="31"/>
  <c r="U307" i="31"/>
  <c r="Y307" i="31"/>
  <c r="AC307" i="31"/>
  <c r="AG307" i="31"/>
  <c r="AK307" i="31"/>
  <c r="AO307" i="31"/>
  <c r="AS307" i="31"/>
  <c r="AW307" i="31"/>
  <c r="D308" i="31"/>
  <c r="H308" i="31"/>
  <c r="L308" i="31"/>
  <c r="P308" i="31"/>
  <c r="T308" i="31"/>
  <c r="X308" i="31"/>
  <c r="AB308" i="31"/>
  <c r="AF308" i="31"/>
  <c r="AJ308" i="31"/>
  <c r="AN308" i="31"/>
  <c r="AR308" i="31"/>
  <c r="AV308" i="31"/>
  <c r="C309" i="31"/>
  <c r="G309" i="31"/>
  <c r="K309" i="31"/>
  <c r="O309" i="31"/>
  <c r="S309" i="31"/>
  <c r="W309" i="31"/>
  <c r="AA309" i="31"/>
  <c r="AE309" i="31"/>
  <c r="AI309" i="31"/>
  <c r="AM309" i="31"/>
  <c r="AQ309" i="31"/>
  <c r="AU309" i="31"/>
  <c r="F310" i="31"/>
  <c r="J310" i="31"/>
  <c r="N310" i="31"/>
  <c r="R310" i="31"/>
  <c r="V310" i="31"/>
  <c r="Z310" i="31"/>
  <c r="AD310" i="31"/>
  <c r="AH310" i="31"/>
  <c r="AL310" i="31"/>
  <c r="AP310" i="31"/>
  <c r="AT310" i="31"/>
  <c r="AX310" i="31"/>
  <c r="E311" i="31"/>
  <c r="I311" i="31"/>
  <c r="M311" i="31"/>
  <c r="Q311" i="31"/>
  <c r="U311" i="31"/>
  <c r="Y311" i="31"/>
  <c r="AC311" i="31"/>
  <c r="AG311" i="31"/>
  <c r="AK311" i="31"/>
  <c r="AO311" i="31"/>
  <c r="AS311" i="31"/>
  <c r="AW311" i="31"/>
  <c r="D312" i="31"/>
  <c r="H312" i="31"/>
  <c r="L312" i="31"/>
  <c r="P312" i="31"/>
  <c r="T312" i="31"/>
  <c r="X312" i="31"/>
  <c r="AB312" i="31"/>
  <c r="AF312" i="31"/>
  <c r="D314" i="31"/>
  <c r="H314" i="31"/>
  <c r="L314" i="31"/>
  <c r="P314" i="31"/>
  <c r="T314" i="31"/>
  <c r="X314" i="31"/>
  <c r="AB314" i="31"/>
  <c r="AF314" i="31"/>
  <c r="AJ314" i="31"/>
  <c r="AN314" i="31"/>
  <c r="AR314" i="31"/>
  <c r="AV314" i="31"/>
  <c r="AR315" i="31"/>
  <c r="C321" i="31"/>
  <c r="G321" i="31"/>
  <c r="K321" i="31"/>
  <c r="O321" i="31"/>
  <c r="S321" i="31"/>
  <c r="W321" i="31"/>
  <c r="AA321" i="31"/>
  <c r="AE321" i="31"/>
  <c r="AI321" i="31"/>
  <c r="AM321" i="31"/>
  <c r="AQ321" i="31"/>
  <c r="AU321" i="31"/>
  <c r="F322" i="31"/>
  <c r="J322" i="31"/>
  <c r="N322" i="31"/>
  <c r="R322" i="31"/>
  <c r="V322" i="31"/>
  <c r="Z322" i="31"/>
  <c r="AD322" i="31"/>
  <c r="AH322" i="31"/>
  <c r="AL322" i="31"/>
  <c r="AP322" i="31"/>
  <c r="AT322" i="31"/>
  <c r="AX322" i="31"/>
  <c r="D333" i="31"/>
  <c r="N284" i="31"/>
  <c r="N294" i="31"/>
  <c r="AY294" i="31" s="1"/>
  <c r="AY332" i="31"/>
  <c r="AY336" i="31"/>
  <c r="AY340" i="31"/>
  <c r="F291" i="31"/>
  <c r="J291" i="31"/>
  <c r="N291" i="31"/>
  <c r="R291" i="31"/>
  <c r="V291" i="31"/>
  <c r="Z291" i="31"/>
  <c r="AD291" i="31"/>
  <c r="AH291" i="31"/>
  <c r="AL291" i="31"/>
  <c r="AP291" i="31"/>
  <c r="AT291" i="31"/>
  <c r="AX291" i="31"/>
  <c r="E292" i="31"/>
  <c r="I292" i="31"/>
  <c r="M292" i="31"/>
  <c r="Q292" i="31"/>
  <c r="Q303" i="31" s="1"/>
  <c r="U292" i="31"/>
  <c r="Y292" i="31"/>
  <c r="AC292" i="31"/>
  <c r="AG292" i="31"/>
  <c r="AK292" i="31"/>
  <c r="AO292" i="31"/>
  <c r="AS292" i="31"/>
  <c r="AW292" i="31"/>
  <c r="D293" i="31"/>
  <c r="H293" i="31"/>
  <c r="L293" i="31"/>
  <c r="P293" i="31"/>
  <c r="T293" i="31"/>
  <c r="X293" i="31"/>
  <c r="AB293" i="31"/>
  <c r="AF293" i="31"/>
  <c r="AF303" i="31" s="1"/>
  <c r="AJ293" i="31"/>
  <c r="AN293" i="31"/>
  <c r="AR293" i="31"/>
  <c r="AV293" i="31"/>
  <c r="C294" i="31"/>
  <c r="G294" i="31"/>
  <c r="K294" i="31"/>
  <c r="O294" i="31"/>
  <c r="S294" i="31"/>
  <c r="W294" i="31"/>
  <c r="AA294" i="31"/>
  <c r="AE294" i="31"/>
  <c r="AI294" i="31"/>
  <c r="AM294" i="31"/>
  <c r="AQ294" i="31"/>
  <c r="AU294" i="31"/>
  <c r="F295" i="31"/>
  <c r="J295" i="31"/>
  <c r="N295" i="31"/>
  <c r="R295" i="31"/>
  <c r="V295" i="31"/>
  <c r="Z295" i="31"/>
  <c r="AD295" i="31"/>
  <c r="AH295" i="31"/>
  <c r="AL295" i="31"/>
  <c r="AP295" i="31"/>
  <c r="AT295" i="31"/>
  <c r="AX295" i="31"/>
  <c r="E296" i="31"/>
  <c r="I296" i="31"/>
  <c r="M296" i="31"/>
  <c r="Q296" i="31"/>
  <c r="U296" i="31"/>
  <c r="Y296" i="31"/>
  <c r="AC296" i="31"/>
  <c r="AG296" i="31"/>
  <c r="AK296" i="31"/>
  <c r="AO296" i="31"/>
  <c r="AS296" i="31"/>
  <c r="AW296" i="31"/>
  <c r="D297" i="31"/>
  <c r="H297" i="31"/>
  <c r="L297" i="31"/>
  <c r="P297" i="31"/>
  <c r="T297" i="31"/>
  <c r="X297" i="31"/>
  <c r="AB297" i="31"/>
  <c r="AF297" i="31"/>
  <c r="AJ297" i="31"/>
  <c r="AN297" i="31"/>
  <c r="AR297" i="31"/>
  <c r="AV297" i="31"/>
  <c r="C298" i="31"/>
  <c r="G298" i="31"/>
  <c r="K298" i="31"/>
  <c r="O298" i="31"/>
  <c r="S298" i="31"/>
  <c r="W298" i="31"/>
  <c r="AA298" i="31"/>
  <c r="AE298" i="31"/>
  <c r="AI298" i="31"/>
  <c r="AM298" i="31"/>
  <c r="AQ298" i="31"/>
  <c r="AU298" i="31"/>
  <c r="AY238" i="31"/>
  <c r="F299" i="31"/>
  <c r="J299" i="31"/>
  <c r="N299" i="31"/>
  <c r="R299" i="31"/>
  <c r="V299" i="31"/>
  <c r="Z299" i="31"/>
  <c r="AD299" i="31"/>
  <c r="AH299" i="31"/>
  <c r="AL299" i="31"/>
  <c r="AP299" i="31"/>
  <c r="AT299" i="31"/>
  <c r="AX299" i="31"/>
  <c r="E300" i="31"/>
  <c r="I300" i="31"/>
  <c r="M300" i="31"/>
  <c r="Q300" i="31"/>
  <c r="U300" i="31"/>
  <c r="Y300" i="31"/>
  <c r="AC300" i="31"/>
  <c r="AG300" i="31"/>
  <c r="AK300" i="31"/>
  <c r="AO300" i="31"/>
  <c r="AS300" i="31"/>
  <c r="AW300" i="31"/>
  <c r="D301" i="31"/>
  <c r="H301" i="31"/>
  <c r="L301" i="31"/>
  <c r="P301" i="31"/>
  <c r="T301" i="31"/>
  <c r="X301" i="31"/>
  <c r="AB301" i="31"/>
  <c r="AF301" i="31"/>
  <c r="AJ301" i="31"/>
  <c r="AN301" i="31"/>
  <c r="AR301" i="31"/>
  <c r="AV301" i="31"/>
  <c r="C302" i="31"/>
  <c r="G302" i="31"/>
  <c r="K302" i="31"/>
  <c r="O302" i="31"/>
  <c r="S302" i="31"/>
  <c r="W302" i="31"/>
  <c r="AA302" i="31"/>
  <c r="AE302" i="31"/>
  <c r="AI302" i="31"/>
  <c r="AM302" i="31"/>
  <c r="AQ302" i="31"/>
  <c r="AU302" i="31"/>
  <c r="AY242" i="31"/>
  <c r="F243" i="31"/>
  <c r="J243" i="31"/>
  <c r="N243" i="31"/>
  <c r="R243" i="31"/>
  <c r="V243" i="31"/>
  <c r="Z243" i="31"/>
  <c r="AD243" i="31"/>
  <c r="AH243" i="31"/>
  <c r="AL243" i="31"/>
  <c r="AP243" i="31"/>
  <c r="AT243" i="31"/>
  <c r="AX243" i="31"/>
  <c r="E304" i="31"/>
  <c r="E256" i="31"/>
  <c r="I304" i="31"/>
  <c r="I256" i="31"/>
  <c r="M304" i="31"/>
  <c r="M256" i="31"/>
  <c r="Q304" i="31"/>
  <c r="Q256" i="31"/>
  <c r="U304" i="31"/>
  <c r="U256" i="31"/>
  <c r="Y304" i="31"/>
  <c r="Y256" i="31"/>
  <c r="AC304" i="31"/>
  <c r="AC256" i="31"/>
  <c r="AG304" i="31"/>
  <c r="AG316" i="31" s="1"/>
  <c r="AG256" i="31"/>
  <c r="AK304" i="31"/>
  <c r="AK256" i="31"/>
  <c r="AO304" i="31"/>
  <c r="AO256" i="31"/>
  <c r="AS304" i="31"/>
  <c r="AS256" i="31"/>
  <c r="AW304" i="31"/>
  <c r="AW316" i="31" s="1"/>
  <c r="AW256" i="31"/>
  <c r="D305" i="31"/>
  <c r="H305" i="31"/>
  <c r="L305" i="31"/>
  <c r="P305" i="31"/>
  <c r="T305" i="31"/>
  <c r="X305" i="31"/>
  <c r="AB305" i="31"/>
  <c r="AF305" i="31"/>
  <c r="AJ305" i="31"/>
  <c r="AN305" i="31"/>
  <c r="AR305" i="31"/>
  <c r="AV305" i="31"/>
  <c r="C306" i="31"/>
  <c r="G306" i="31"/>
  <c r="K306" i="31"/>
  <c r="O306" i="31"/>
  <c r="S306" i="31"/>
  <c r="W306" i="31"/>
  <c r="AA306" i="31"/>
  <c r="AE306" i="31"/>
  <c r="AI306" i="31"/>
  <c r="AM306" i="31"/>
  <c r="AQ306" i="31"/>
  <c r="AU306" i="31"/>
  <c r="AY246" i="31"/>
  <c r="AY319" i="31" s="1"/>
  <c r="F307" i="31"/>
  <c r="J307" i="31"/>
  <c r="N307" i="31"/>
  <c r="R307" i="31"/>
  <c r="V307" i="31"/>
  <c r="Z307" i="31"/>
  <c r="AD307" i="31"/>
  <c r="AH307" i="31"/>
  <c r="AL307" i="31"/>
  <c r="AP307" i="31"/>
  <c r="AT307" i="31"/>
  <c r="AX307" i="31"/>
  <c r="E308" i="31"/>
  <c r="I308" i="31"/>
  <c r="M308" i="31"/>
  <c r="Q308" i="31"/>
  <c r="U308" i="31"/>
  <c r="Y308" i="31"/>
  <c r="AC308" i="31"/>
  <c r="AG308" i="31"/>
  <c r="AK308" i="31"/>
  <c r="AO308" i="31"/>
  <c r="AS308" i="31"/>
  <c r="AW308" i="31"/>
  <c r="D309" i="31"/>
  <c r="H309" i="31"/>
  <c r="L309" i="31"/>
  <c r="P309" i="31"/>
  <c r="T309" i="31"/>
  <c r="X309" i="31"/>
  <c r="AB309" i="31"/>
  <c r="AF309" i="31"/>
  <c r="AJ309" i="31"/>
  <c r="AN309" i="31"/>
  <c r="AR309" i="31"/>
  <c r="AV309" i="31"/>
  <c r="C310" i="31"/>
  <c r="G310" i="31"/>
  <c r="K310" i="31"/>
  <c r="O310" i="31"/>
  <c r="S310" i="31"/>
  <c r="W310" i="31"/>
  <c r="AA310" i="31"/>
  <c r="AE310" i="31"/>
  <c r="AI310" i="31"/>
  <c r="AM310" i="31"/>
  <c r="AQ310" i="31"/>
  <c r="AU310" i="31"/>
  <c r="AY250" i="31"/>
  <c r="AY323" i="31" s="1"/>
  <c r="F311" i="31"/>
  <c r="J311" i="31"/>
  <c r="N311" i="31"/>
  <c r="R311" i="31"/>
  <c r="V311" i="31"/>
  <c r="Z311" i="31"/>
  <c r="AD311" i="31"/>
  <c r="AH311" i="31"/>
  <c r="AL311" i="31"/>
  <c r="AP311" i="31"/>
  <c r="AT311" i="31"/>
  <c r="AX311" i="31"/>
  <c r="E312" i="31"/>
  <c r="I312" i="31"/>
  <c r="M312" i="31"/>
  <c r="Q312" i="31"/>
  <c r="U312" i="31"/>
  <c r="Y312" i="31"/>
  <c r="AC312" i="31"/>
  <c r="AG312" i="31"/>
  <c r="AK312" i="31"/>
  <c r="AO312" i="31"/>
  <c r="AS312" i="31"/>
  <c r="AW312" i="31"/>
  <c r="E313" i="31"/>
  <c r="I313" i="31"/>
  <c r="M313" i="31"/>
  <c r="Q313" i="31"/>
  <c r="U313" i="31"/>
  <c r="Y313" i="31"/>
  <c r="AC313" i="31"/>
  <c r="AG313" i="31"/>
  <c r="AK313" i="31"/>
  <c r="AO313" i="31"/>
  <c r="AS313" i="31"/>
  <c r="AW313" i="31"/>
  <c r="D320" i="31"/>
  <c r="H320" i="31"/>
  <c r="L320" i="31"/>
  <c r="P320" i="31"/>
  <c r="T320" i="31"/>
  <c r="X320" i="31"/>
  <c r="AB320" i="31"/>
  <c r="AF320" i="31"/>
  <c r="AJ320" i="31"/>
  <c r="AN320" i="31"/>
  <c r="AR320" i="31"/>
  <c r="AV320" i="31"/>
  <c r="C325" i="31"/>
  <c r="G325" i="31"/>
  <c r="K325" i="31"/>
  <c r="O325" i="31"/>
  <c r="S325" i="31"/>
  <c r="W325" i="31"/>
  <c r="AA325" i="31"/>
  <c r="AE325" i="31"/>
  <c r="AD284" i="31"/>
  <c r="AY333" i="31"/>
  <c r="AY341" i="31"/>
  <c r="C291" i="31"/>
  <c r="G291" i="31"/>
  <c r="G303" i="31" s="1"/>
  <c r="K291" i="31"/>
  <c r="O291" i="31"/>
  <c r="S291" i="31"/>
  <c r="W291" i="31"/>
  <c r="W303" i="31" s="1"/>
  <c r="AA291" i="31"/>
  <c r="AE291" i="31"/>
  <c r="AI291" i="31"/>
  <c r="AM291" i="31"/>
  <c r="AM303" i="31" s="1"/>
  <c r="AQ291" i="31"/>
  <c r="AU291" i="31"/>
  <c r="AY231" i="31"/>
  <c r="F292" i="31"/>
  <c r="J292" i="31"/>
  <c r="N292" i="31"/>
  <c r="AY292" i="31" s="1"/>
  <c r="R292" i="31"/>
  <c r="V292" i="31"/>
  <c r="Z292" i="31"/>
  <c r="AD292" i="31"/>
  <c r="AH292" i="31"/>
  <c r="AL292" i="31"/>
  <c r="AP292" i="31"/>
  <c r="AT292" i="31"/>
  <c r="AX292" i="31"/>
  <c r="E293" i="31"/>
  <c r="I293" i="31"/>
  <c r="M293" i="31"/>
  <c r="Q293" i="31"/>
  <c r="U293" i="31"/>
  <c r="Y293" i="31"/>
  <c r="AC293" i="31"/>
  <c r="AG293" i="31"/>
  <c r="AK293" i="31"/>
  <c r="AO293" i="31"/>
  <c r="AS293" i="31"/>
  <c r="AW293" i="31"/>
  <c r="D294" i="31"/>
  <c r="H294" i="31"/>
  <c r="L294" i="31"/>
  <c r="P294" i="31"/>
  <c r="T294" i="31"/>
  <c r="X294" i="31"/>
  <c r="AB294" i="31"/>
  <c r="AF294" i="31"/>
  <c r="AJ294" i="31"/>
  <c r="AN294" i="31"/>
  <c r="AR294" i="31"/>
  <c r="AV294" i="31"/>
  <c r="C295" i="31"/>
  <c r="G295" i="31"/>
  <c r="K295" i="31"/>
  <c r="O295" i="31"/>
  <c r="S295" i="31"/>
  <c r="W295" i="31"/>
  <c r="AA295" i="31"/>
  <c r="AE295" i="31"/>
  <c r="AI295" i="31"/>
  <c r="AM295" i="31"/>
  <c r="AQ295" i="31"/>
  <c r="AU295" i="31"/>
  <c r="AY235" i="31"/>
  <c r="F296" i="31"/>
  <c r="J296" i="31"/>
  <c r="N296" i="31"/>
  <c r="AY296" i="31" s="1"/>
  <c r="R296" i="31"/>
  <c r="V296" i="31"/>
  <c r="Z296" i="31"/>
  <c r="AD296" i="31"/>
  <c r="AH296" i="31"/>
  <c r="AL296" i="31"/>
  <c r="AP296" i="31"/>
  <c r="AT296" i="31"/>
  <c r="AX296" i="31"/>
  <c r="E297" i="31"/>
  <c r="I297" i="31"/>
  <c r="M297" i="31"/>
  <c r="Q297" i="31"/>
  <c r="U297" i="31"/>
  <c r="Y297" i="31"/>
  <c r="AC297" i="31"/>
  <c r="AG297" i="31"/>
  <c r="AK297" i="31"/>
  <c r="AO297" i="31"/>
  <c r="AS297" i="31"/>
  <c r="AW297" i="31"/>
  <c r="D298" i="31"/>
  <c r="H298" i="31"/>
  <c r="L298" i="31"/>
  <c r="P298" i="31"/>
  <c r="T298" i="31"/>
  <c r="X298" i="31"/>
  <c r="AB298" i="31"/>
  <c r="AF298" i="31"/>
  <c r="AJ298" i="31"/>
  <c r="AN298" i="31"/>
  <c r="AR298" i="31"/>
  <c r="AV298" i="31"/>
  <c r="C299" i="31"/>
  <c r="G299" i="31"/>
  <c r="K299" i="31"/>
  <c r="O299" i="31"/>
  <c r="S299" i="31"/>
  <c r="W299" i="31"/>
  <c r="AA299" i="31"/>
  <c r="AE299" i="31"/>
  <c r="AI299" i="31"/>
  <c r="AM299" i="31"/>
  <c r="AQ299" i="31"/>
  <c r="AU299" i="31"/>
  <c r="AY239" i="31"/>
  <c r="F300" i="31"/>
  <c r="J300" i="31"/>
  <c r="N300" i="31"/>
  <c r="AY300" i="31" s="1"/>
  <c r="R300" i="31"/>
  <c r="V300" i="31"/>
  <c r="Z300" i="31"/>
  <c r="AD300" i="31"/>
  <c r="AH300" i="31"/>
  <c r="AL300" i="31"/>
  <c r="AP300" i="31"/>
  <c r="AT300" i="31"/>
  <c r="AX300" i="31"/>
  <c r="E301" i="31"/>
  <c r="I301" i="31"/>
  <c r="M301" i="31"/>
  <c r="Q301" i="31"/>
  <c r="U301" i="31"/>
  <c r="Y301" i="31"/>
  <c r="AC301" i="31"/>
  <c r="AG301" i="31"/>
  <c r="AK301" i="31"/>
  <c r="AO301" i="31"/>
  <c r="AS301" i="31"/>
  <c r="AW301" i="31"/>
  <c r="D302" i="31"/>
  <c r="H302" i="31"/>
  <c r="L302" i="31"/>
  <c r="P302" i="31"/>
  <c r="T302" i="31"/>
  <c r="X302" i="31"/>
  <c r="AB302" i="31"/>
  <c r="AF302" i="31"/>
  <c r="AJ302" i="31"/>
  <c r="AN302" i="31"/>
  <c r="AR302" i="31"/>
  <c r="AV302" i="31"/>
  <c r="C243" i="31"/>
  <c r="G243" i="31"/>
  <c r="K243" i="31"/>
  <c r="K285" i="31" s="1"/>
  <c r="O243" i="31"/>
  <c r="S243" i="31"/>
  <c r="W243" i="31"/>
  <c r="AA243" i="31"/>
  <c r="AA285" i="31" s="1"/>
  <c r="AE243" i="31"/>
  <c r="AI243" i="31"/>
  <c r="AM243" i="31"/>
  <c r="AQ243" i="31"/>
  <c r="AQ285" i="31" s="1"/>
  <c r="AU243" i="31"/>
  <c r="F304" i="31"/>
  <c r="J304" i="31"/>
  <c r="N304" i="31"/>
  <c r="R304" i="31"/>
  <c r="V304" i="31"/>
  <c r="Z304" i="31"/>
  <c r="AD304" i="31"/>
  <c r="AH304" i="31"/>
  <c r="AL304" i="31"/>
  <c r="AP304" i="31"/>
  <c r="AT304" i="31"/>
  <c r="AX304" i="31"/>
  <c r="E305" i="31"/>
  <c r="I305" i="31"/>
  <c r="M305" i="31"/>
  <c r="Q305" i="31"/>
  <c r="U305" i="31"/>
  <c r="Y305" i="31"/>
  <c r="AC305" i="31"/>
  <c r="AG305" i="31"/>
  <c r="AK305" i="31"/>
  <c r="AO305" i="31"/>
  <c r="AS305" i="31"/>
  <c r="AW305" i="31"/>
  <c r="D306" i="31"/>
  <c r="H306" i="31"/>
  <c r="L306" i="31"/>
  <c r="P306" i="31"/>
  <c r="T306" i="31"/>
  <c r="X306" i="31"/>
  <c r="AB306" i="31"/>
  <c r="AF306" i="31"/>
  <c r="AJ306" i="31"/>
  <c r="AN306" i="31"/>
  <c r="AR306" i="31"/>
  <c r="AV306" i="31"/>
  <c r="C307" i="31"/>
  <c r="G307" i="31"/>
  <c r="K307" i="31"/>
  <c r="O307" i="31"/>
  <c r="S307" i="31"/>
  <c r="W307" i="31"/>
  <c r="AA307" i="31"/>
  <c r="AE307" i="31"/>
  <c r="AI307" i="31"/>
  <c r="AM307" i="31"/>
  <c r="AQ307" i="31"/>
  <c r="AU307" i="31"/>
  <c r="AY247" i="31"/>
  <c r="AY320" i="31" s="1"/>
  <c r="F308" i="31"/>
  <c r="J308" i="31"/>
  <c r="N308" i="31"/>
  <c r="R308" i="31"/>
  <c r="V308" i="31"/>
  <c r="Z308" i="31"/>
  <c r="AD308" i="31"/>
  <c r="AH308" i="31"/>
  <c r="AL308" i="31"/>
  <c r="AP308" i="31"/>
  <c r="AT308" i="31"/>
  <c r="AX308" i="31"/>
  <c r="E309" i="31"/>
  <c r="I309" i="31"/>
  <c r="M309" i="31"/>
  <c r="Q309" i="31"/>
  <c r="U309" i="31"/>
  <c r="Y309" i="31"/>
  <c r="AC309" i="31"/>
  <c r="AG309" i="31"/>
  <c r="AK309" i="31"/>
  <c r="AO309" i="31"/>
  <c r="AS309" i="31"/>
  <c r="AW309" i="31"/>
  <c r="D310" i="31"/>
  <c r="H310" i="31"/>
  <c r="L310" i="31"/>
  <c r="P310" i="31"/>
  <c r="T310" i="31"/>
  <c r="X310" i="31"/>
  <c r="AB310" i="31"/>
  <c r="AF310" i="31"/>
  <c r="AJ310" i="31"/>
  <c r="AN310" i="31"/>
  <c r="AR310" i="31"/>
  <c r="AV310" i="31"/>
  <c r="C311" i="31"/>
  <c r="G311" i="31"/>
  <c r="K311" i="31"/>
  <c r="O311" i="31"/>
  <c r="S311" i="31"/>
  <c r="W311" i="31"/>
  <c r="AA311" i="31"/>
  <c r="AE311" i="31"/>
  <c r="AI311" i="31"/>
  <c r="AM311" i="31"/>
  <c r="AQ311" i="31"/>
  <c r="AU311" i="31"/>
  <c r="AY251" i="31"/>
  <c r="AY324" i="31" s="1"/>
  <c r="F312" i="31"/>
  <c r="J312" i="31"/>
  <c r="N312" i="31"/>
  <c r="AY252" i="31"/>
  <c r="AY325" i="31" s="1"/>
  <c r="R312" i="31"/>
  <c r="V312" i="31"/>
  <c r="Z312" i="31"/>
  <c r="AD312" i="31"/>
  <c r="AH312" i="31"/>
  <c r="AL312" i="31"/>
  <c r="AP312" i="31"/>
  <c r="AT312" i="31"/>
  <c r="AX312" i="31"/>
  <c r="N313" i="31"/>
  <c r="N256" i="31"/>
  <c r="AD256" i="31"/>
  <c r="AT256" i="31"/>
  <c r="AT286" i="31" s="1"/>
  <c r="J271" i="31"/>
  <c r="Y318" i="31"/>
  <c r="E319" i="31"/>
  <c r="I319" i="31"/>
  <c r="M319" i="31"/>
  <c r="Q319" i="31"/>
  <c r="U319" i="31"/>
  <c r="Y319" i="31"/>
  <c r="AC319" i="31"/>
  <c r="AG319" i="31"/>
  <c r="AK319" i="31"/>
  <c r="AO319" i="31"/>
  <c r="AS319" i="31"/>
  <c r="AW319" i="31"/>
  <c r="D324" i="31"/>
  <c r="H324" i="31"/>
  <c r="L324" i="31"/>
  <c r="P324" i="31"/>
  <c r="T324" i="31"/>
  <c r="X324" i="31"/>
  <c r="AB324" i="31"/>
  <c r="AF324" i="31"/>
  <c r="AJ324" i="31"/>
  <c r="AN324" i="31"/>
  <c r="AR324" i="31"/>
  <c r="AV324" i="31"/>
  <c r="F330" i="31"/>
  <c r="F284" i="31"/>
  <c r="J330" i="31"/>
  <c r="J284" i="31"/>
  <c r="R330" i="31"/>
  <c r="R284" i="31"/>
  <c r="V330" i="31"/>
  <c r="V284" i="31"/>
  <c r="Z330" i="31"/>
  <c r="Z284" i="31"/>
  <c r="AH330" i="31"/>
  <c r="AH284" i="31"/>
  <c r="AL330" i="31"/>
  <c r="AL284" i="31"/>
  <c r="AP330" i="31"/>
  <c r="AP284" i="31"/>
  <c r="AX330" i="31"/>
  <c r="AX284" i="31"/>
  <c r="AT284" i="31"/>
  <c r="AN319" i="31"/>
  <c r="AI312" i="31"/>
  <c r="AM312" i="31"/>
  <c r="AQ312" i="31"/>
  <c r="AU312" i="31"/>
  <c r="F313" i="31"/>
  <c r="J313" i="31"/>
  <c r="R313" i="31"/>
  <c r="V313" i="31"/>
  <c r="Z313" i="31"/>
  <c r="AD313" i="31"/>
  <c r="AH313" i="31"/>
  <c r="AL313" i="31"/>
  <c r="AP313" i="31"/>
  <c r="AT313" i="31"/>
  <c r="AX313" i="31"/>
  <c r="E314" i="31"/>
  <c r="I314" i="31"/>
  <c r="M314" i="31"/>
  <c r="Q314" i="31"/>
  <c r="U314" i="31"/>
  <c r="Y314" i="31"/>
  <c r="AG314" i="31"/>
  <c r="AK314" i="31"/>
  <c r="AO314" i="31"/>
  <c r="AS314" i="31"/>
  <c r="AW314" i="31"/>
  <c r="D315" i="31"/>
  <c r="H315" i="31"/>
  <c r="L315" i="31"/>
  <c r="P315" i="31"/>
  <c r="T315" i="31"/>
  <c r="X315" i="31"/>
  <c r="AB315" i="31"/>
  <c r="AF315" i="31"/>
  <c r="AJ315" i="31"/>
  <c r="AN315" i="31"/>
  <c r="AV315" i="31"/>
  <c r="D317" i="31"/>
  <c r="H317" i="31"/>
  <c r="L317" i="31"/>
  <c r="P317" i="31"/>
  <c r="T317" i="31"/>
  <c r="X317" i="31"/>
  <c r="AB317" i="31"/>
  <c r="AF317" i="31"/>
  <c r="AJ317" i="31"/>
  <c r="AN317" i="31"/>
  <c r="AR317" i="31"/>
  <c r="AV317" i="31"/>
  <c r="C318" i="31"/>
  <c r="G318" i="31"/>
  <c r="K318" i="31"/>
  <c r="O318" i="31"/>
  <c r="S318" i="31"/>
  <c r="W318" i="31"/>
  <c r="AA318" i="31"/>
  <c r="AE318" i="31"/>
  <c r="AI318" i="31"/>
  <c r="AM318" i="31"/>
  <c r="AQ318" i="31"/>
  <c r="AU318" i="31"/>
  <c r="F319" i="31"/>
  <c r="J319" i="31"/>
  <c r="N319" i="31"/>
  <c r="R319" i="31"/>
  <c r="V319" i="31"/>
  <c r="Z319" i="31"/>
  <c r="AD319" i="31"/>
  <c r="AH319" i="31"/>
  <c r="AL319" i="31"/>
  <c r="AP319" i="31"/>
  <c r="AT319" i="31"/>
  <c r="AX319" i="31"/>
  <c r="E320" i="31"/>
  <c r="I320" i="31"/>
  <c r="M320" i="31"/>
  <c r="Q320" i="31"/>
  <c r="U320" i="31"/>
  <c r="Y320" i="31"/>
  <c r="AC320" i="31"/>
  <c r="AG320" i="31"/>
  <c r="AK320" i="31"/>
  <c r="AO320" i="31"/>
  <c r="AS320" i="31"/>
  <c r="AW320" i="31"/>
  <c r="D321" i="31"/>
  <c r="H321" i="31"/>
  <c r="L321" i="31"/>
  <c r="P321" i="31"/>
  <c r="T321" i="31"/>
  <c r="X321" i="31"/>
  <c r="AB321" i="31"/>
  <c r="AF321" i="31"/>
  <c r="AJ321" i="31"/>
  <c r="AN321" i="31"/>
  <c r="AR321" i="31"/>
  <c r="AV321" i="31"/>
  <c r="C322" i="31"/>
  <c r="G322" i="31"/>
  <c r="K322" i="31"/>
  <c r="O322" i="31"/>
  <c r="S322" i="31"/>
  <c r="W322" i="31"/>
  <c r="AA322" i="31"/>
  <c r="AE322" i="31"/>
  <c r="AI322" i="31"/>
  <c r="AM322" i="31"/>
  <c r="AQ322" i="31"/>
  <c r="AU322" i="31"/>
  <c r="F323" i="31"/>
  <c r="J323" i="31"/>
  <c r="N323" i="31"/>
  <c r="R323" i="31"/>
  <c r="V323" i="31"/>
  <c r="Z323" i="31"/>
  <c r="AD323" i="31"/>
  <c r="AH323" i="31"/>
  <c r="AL323" i="31"/>
  <c r="AP323" i="31"/>
  <c r="AT323" i="31"/>
  <c r="AX323" i="31"/>
  <c r="E324" i="31"/>
  <c r="I324" i="31"/>
  <c r="M324" i="31"/>
  <c r="Q324" i="31"/>
  <c r="U324" i="31"/>
  <c r="Y324" i="31"/>
  <c r="AC324" i="31"/>
  <c r="AG324" i="31"/>
  <c r="AK324" i="31"/>
  <c r="AO324" i="31"/>
  <c r="AS324" i="31"/>
  <c r="AW324" i="31"/>
  <c r="D325" i="31"/>
  <c r="H325" i="31"/>
  <c r="L325" i="31"/>
  <c r="P325" i="31"/>
  <c r="T325" i="31"/>
  <c r="X325" i="31"/>
  <c r="AB325" i="31"/>
  <c r="AF325" i="31"/>
  <c r="AJ325" i="31"/>
  <c r="AN325" i="31"/>
  <c r="AR325" i="31"/>
  <c r="AV325" i="31"/>
  <c r="C326" i="31"/>
  <c r="G326" i="31"/>
  <c r="K326" i="31"/>
  <c r="O326" i="31"/>
  <c r="S326" i="31"/>
  <c r="W326" i="31"/>
  <c r="AA326" i="31"/>
  <c r="AE326" i="31"/>
  <c r="AI326" i="31"/>
  <c r="AM326" i="31"/>
  <c r="AQ326" i="31"/>
  <c r="AU326" i="31"/>
  <c r="F327" i="31"/>
  <c r="J327" i="31"/>
  <c r="N327" i="31"/>
  <c r="R327" i="31"/>
  <c r="V327" i="31"/>
  <c r="Z327" i="31"/>
  <c r="AD327" i="31"/>
  <c r="AH327" i="31"/>
  <c r="AL327" i="31"/>
  <c r="AP327" i="31"/>
  <c r="AT327" i="31"/>
  <c r="AX327" i="31"/>
  <c r="E328" i="31"/>
  <c r="I328" i="31"/>
  <c r="M328" i="31"/>
  <c r="Q328" i="31"/>
  <c r="U328" i="31"/>
  <c r="Y328" i="31"/>
  <c r="AC328" i="31"/>
  <c r="AG328" i="31"/>
  <c r="AK328" i="31"/>
  <c r="AO328" i="31"/>
  <c r="AS328" i="31"/>
  <c r="AW328" i="31"/>
  <c r="D271" i="31"/>
  <c r="H271" i="31"/>
  <c r="L271" i="31"/>
  <c r="P271" i="31"/>
  <c r="T271" i="31"/>
  <c r="X271" i="31"/>
  <c r="AB271" i="31"/>
  <c r="AF271" i="31"/>
  <c r="AJ271" i="31"/>
  <c r="AN271" i="31"/>
  <c r="AR271" i="31"/>
  <c r="AV271" i="31"/>
  <c r="C330" i="31"/>
  <c r="C284" i="31"/>
  <c r="G330" i="31"/>
  <c r="G284" i="31"/>
  <c r="K330" i="31"/>
  <c r="K284" i="31"/>
  <c r="O330" i="31"/>
  <c r="O284" i="31"/>
  <c r="S330" i="31"/>
  <c r="S284" i="31"/>
  <c r="W330" i="31"/>
  <c r="W284" i="31"/>
  <c r="AA330" i="31"/>
  <c r="AA284" i="31"/>
  <c r="AE330" i="31"/>
  <c r="AE284" i="31"/>
  <c r="AI330" i="31"/>
  <c r="AI284" i="31"/>
  <c r="AI288" i="31" s="1"/>
  <c r="AM330" i="31"/>
  <c r="AM284" i="31"/>
  <c r="AQ330" i="31"/>
  <c r="AQ284" i="31"/>
  <c r="AQ288" i="31" s="1"/>
  <c r="AU330" i="31"/>
  <c r="AU284" i="31"/>
  <c r="F331" i="31"/>
  <c r="J331" i="31"/>
  <c r="N331" i="31"/>
  <c r="N342" i="31" s="1"/>
  <c r="R331" i="31"/>
  <c r="V331" i="31"/>
  <c r="Z331" i="31"/>
  <c r="AD331" i="31"/>
  <c r="AD342" i="31" s="1"/>
  <c r="AH331" i="31"/>
  <c r="AL331" i="31"/>
  <c r="AP331" i="31"/>
  <c r="AT331" i="31"/>
  <c r="AT342" i="31" s="1"/>
  <c r="AX331" i="31"/>
  <c r="E332" i="31"/>
  <c r="I332" i="31"/>
  <c r="M332" i="31"/>
  <c r="Q332" i="31"/>
  <c r="U332" i="31"/>
  <c r="Y332" i="31"/>
  <c r="AC332" i="31"/>
  <c r="AG332" i="31"/>
  <c r="D336" i="31"/>
  <c r="H336" i="31"/>
  <c r="L336" i="31"/>
  <c r="P336" i="31"/>
  <c r="T336" i="31"/>
  <c r="X336" i="31"/>
  <c r="AB336" i="31"/>
  <c r="AF336" i="31"/>
  <c r="AJ336" i="31"/>
  <c r="AN336" i="31"/>
  <c r="AR336" i="31"/>
  <c r="AV336" i="31"/>
  <c r="C341" i="31"/>
  <c r="G341" i="31"/>
  <c r="K341" i="31"/>
  <c r="O341" i="31"/>
  <c r="S341" i="31"/>
  <c r="W341" i="31"/>
  <c r="AA341" i="31"/>
  <c r="AE341" i="31"/>
  <c r="AI341" i="31"/>
  <c r="AM341" i="31"/>
  <c r="AQ341" i="31"/>
  <c r="AU341" i="31"/>
  <c r="AJ312" i="31"/>
  <c r="AN312" i="31"/>
  <c r="AR312" i="31"/>
  <c r="AV312" i="31"/>
  <c r="C313" i="31"/>
  <c r="G313" i="31"/>
  <c r="K313" i="31"/>
  <c r="O313" i="31"/>
  <c r="S313" i="31"/>
  <c r="W313" i="31"/>
  <c r="AA313" i="31"/>
  <c r="AE313" i="31"/>
  <c r="AI313" i="31"/>
  <c r="AM313" i="31"/>
  <c r="AQ313" i="31"/>
  <c r="AU313" i="31"/>
  <c r="AY253" i="31"/>
  <c r="AY326" i="31" s="1"/>
  <c r="F314" i="31"/>
  <c r="J314" i="31"/>
  <c r="N314" i="31"/>
  <c r="R314" i="31"/>
  <c r="V314" i="31"/>
  <c r="Z314" i="31"/>
  <c r="AD314" i="31"/>
  <c r="AH314" i="31"/>
  <c r="AL314" i="31"/>
  <c r="AP314" i="31"/>
  <c r="AT314" i="31"/>
  <c r="AX314" i="31"/>
  <c r="E315" i="31"/>
  <c r="I315" i="31"/>
  <c r="M315" i="31"/>
  <c r="Q315" i="31"/>
  <c r="U315" i="31"/>
  <c r="Y315" i="31"/>
  <c r="AC315" i="31"/>
  <c r="AG315" i="31"/>
  <c r="AK315" i="31"/>
  <c r="AO315" i="31"/>
  <c r="AS315" i="31"/>
  <c r="AW315" i="31"/>
  <c r="E317" i="31"/>
  <c r="I317" i="31"/>
  <c r="M317" i="31"/>
  <c r="Q317" i="31"/>
  <c r="U317" i="31"/>
  <c r="Y317" i="31"/>
  <c r="AC317" i="31"/>
  <c r="AG317" i="31"/>
  <c r="AK317" i="31"/>
  <c r="AO317" i="31"/>
  <c r="AS317" i="31"/>
  <c r="AW317" i="31"/>
  <c r="D318" i="31"/>
  <c r="H318" i="31"/>
  <c r="L318" i="31"/>
  <c r="P318" i="31"/>
  <c r="T318" i="31"/>
  <c r="X318" i="31"/>
  <c r="AB318" i="31"/>
  <c r="AF318" i="31"/>
  <c r="AJ318" i="31"/>
  <c r="AN318" i="31"/>
  <c r="AR318" i="31"/>
  <c r="AV318" i="31"/>
  <c r="C319" i="31"/>
  <c r="G319" i="31"/>
  <c r="K319" i="31"/>
  <c r="O319" i="31"/>
  <c r="S319" i="31"/>
  <c r="W319" i="31"/>
  <c r="AA319" i="31"/>
  <c r="AE319" i="31"/>
  <c r="AI319" i="31"/>
  <c r="AM319" i="31"/>
  <c r="AQ319" i="31"/>
  <c r="AU319" i="31"/>
  <c r="F320" i="31"/>
  <c r="J320" i="31"/>
  <c r="N320" i="31"/>
  <c r="R320" i="31"/>
  <c r="V320" i="31"/>
  <c r="Z320" i="31"/>
  <c r="AD320" i="31"/>
  <c r="AH320" i="31"/>
  <c r="AL320" i="31"/>
  <c r="AP320" i="31"/>
  <c r="AT320" i="31"/>
  <c r="AX320" i="31"/>
  <c r="E321" i="31"/>
  <c r="I321" i="31"/>
  <c r="M321" i="31"/>
  <c r="Q321" i="31"/>
  <c r="U321" i="31"/>
  <c r="Y321" i="31"/>
  <c r="AC321" i="31"/>
  <c r="AG321" i="31"/>
  <c r="AK321" i="31"/>
  <c r="AO321" i="31"/>
  <c r="AS321" i="31"/>
  <c r="AW321" i="31"/>
  <c r="D322" i="31"/>
  <c r="H322" i="31"/>
  <c r="L322" i="31"/>
  <c r="P322" i="31"/>
  <c r="T322" i="31"/>
  <c r="X322" i="31"/>
  <c r="AB322" i="31"/>
  <c r="AF322" i="31"/>
  <c r="AJ322" i="31"/>
  <c r="AN322" i="31"/>
  <c r="AR322" i="31"/>
  <c r="AV322" i="31"/>
  <c r="C323" i="31"/>
  <c r="G323" i="31"/>
  <c r="K323" i="31"/>
  <c r="O323" i="31"/>
  <c r="S323" i="31"/>
  <c r="W323" i="31"/>
  <c r="AA323" i="31"/>
  <c r="AE323" i="31"/>
  <c r="AI323" i="31"/>
  <c r="AM323" i="31"/>
  <c r="AQ323" i="31"/>
  <c r="AU323" i="31"/>
  <c r="F324" i="31"/>
  <c r="J324" i="31"/>
  <c r="N324" i="31"/>
  <c r="R324" i="31"/>
  <c r="V324" i="31"/>
  <c r="Z324" i="31"/>
  <c r="AD324" i="31"/>
  <c r="AH324" i="31"/>
  <c r="AL324" i="31"/>
  <c r="AP324" i="31"/>
  <c r="AT324" i="31"/>
  <c r="AX324" i="31"/>
  <c r="E325" i="31"/>
  <c r="I325" i="31"/>
  <c r="M325" i="31"/>
  <c r="Q325" i="31"/>
  <c r="U325" i="31"/>
  <c r="Y325" i="31"/>
  <c r="AC325" i="31"/>
  <c r="AG325" i="31"/>
  <c r="AK325" i="31"/>
  <c r="AO325" i="31"/>
  <c r="AS325" i="31"/>
  <c r="AW325" i="31"/>
  <c r="D326" i="31"/>
  <c r="H326" i="31"/>
  <c r="L326" i="31"/>
  <c r="P326" i="31"/>
  <c r="T326" i="31"/>
  <c r="X326" i="31"/>
  <c r="AB326" i="31"/>
  <c r="AF326" i="31"/>
  <c r="AJ326" i="31"/>
  <c r="AN326" i="31"/>
  <c r="AR326" i="31"/>
  <c r="AV326" i="31"/>
  <c r="C327" i="31"/>
  <c r="G327" i="31"/>
  <c r="K327" i="31"/>
  <c r="O327" i="31"/>
  <c r="S327" i="31"/>
  <c r="W327" i="31"/>
  <c r="AA327" i="31"/>
  <c r="AE327" i="31"/>
  <c r="AI327" i="31"/>
  <c r="AM327" i="31"/>
  <c r="AQ327" i="31"/>
  <c r="AU327" i="31"/>
  <c r="F328" i="31"/>
  <c r="J328" i="31"/>
  <c r="N328" i="31"/>
  <c r="R328" i="31"/>
  <c r="V328" i="31"/>
  <c r="Z328" i="31"/>
  <c r="AD328" i="31"/>
  <c r="AH328" i="31"/>
  <c r="AL328" i="31"/>
  <c r="AP328" i="31"/>
  <c r="AT328" i="31"/>
  <c r="AX328" i="31"/>
  <c r="E271" i="31"/>
  <c r="I271" i="31"/>
  <c r="M271" i="31"/>
  <c r="Q271" i="31"/>
  <c r="U271" i="31"/>
  <c r="Y271" i="31"/>
  <c r="AC271" i="31"/>
  <c r="AG271" i="31"/>
  <c r="AK271" i="31"/>
  <c r="AO271" i="31"/>
  <c r="AS271" i="31"/>
  <c r="AW271" i="31"/>
  <c r="D330" i="31"/>
  <c r="D284" i="31"/>
  <c r="H330" i="31"/>
  <c r="H284" i="31"/>
  <c r="L330" i="31"/>
  <c r="L342" i="31" s="1"/>
  <c r="L284" i="31"/>
  <c r="P330" i="31"/>
  <c r="P284" i="31"/>
  <c r="T330" i="31"/>
  <c r="T284" i="31"/>
  <c r="X330" i="31"/>
  <c r="X284" i="31"/>
  <c r="AB330" i="31"/>
  <c r="AB342" i="31" s="1"/>
  <c r="AB284" i="31"/>
  <c r="AF330" i="31"/>
  <c r="AF284" i="31"/>
  <c r="AJ330" i="31"/>
  <c r="AJ284" i="31"/>
  <c r="AN330" i="31"/>
  <c r="AN284" i="31"/>
  <c r="AR330" i="31"/>
  <c r="AR342" i="31" s="1"/>
  <c r="AR284" i="31"/>
  <c r="AV330" i="31"/>
  <c r="AV284" i="31"/>
  <c r="C331" i="31"/>
  <c r="G331" i="31"/>
  <c r="K331" i="31"/>
  <c r="O331" i="31"/>
  <c r="S331" i="31"/>
  <c r="W331" i="31"/>
  <c r="AA331" i="31"/>
  <c r="AE331" i="31"/>
  <c r="AI331" i="31"/>
  <c r="AM331" i="31"/>
  <c r="AQ331" i="31"/>
  <c r="AU331" i="31"/>
  <c r="F332" i="31"/>
  <c r="J332" i="31"/>
  <c r="N332" i="31"/>
  <c r="R332" i="31"/>
  <c r="V332" i="31"/>
  <c r="Z332" i="31"/>
  <c r="AD332" i="31"/>
  <c r="AH332" i="31"/>
  <c r="E335" i="31"/>
  <c r="I335" i="31"/>
  <c r="M335" i="31"/>
  <c r="Q335" i="31"/>
  <c r="U335" i="31"/>
  <c r="Y335" i="31"/>
  <c r="AC335" i="31"/>
  <c r="AG335" i="31"/>
  <c r="AK335" i="31"/>
  <c r="AO335" i="31"/>
  <c r="AS335" i="31"/>
  <c r="AW335" i="31"/>
  <c r="D340" i="31"/>
  <c r="H340" i="31"/>
  <c r="L340" i="31"/>
  <c r="P340" i="31"/>
  <c r="T340" i="31"/>
  <c r="X340" i="31"/>
  <c r="AB340" i="31"/>
  <c r="AF340" i="31"/>
  <c r="AJ340" i="31"/>
  <c r="AN340" i="31"/>
  <c r="AR340" i="31"/>
  <c r="AV340" i="31"/>
  <c r="J317" i="31"/>
  <c r="J329" i="31" s="1"/>
  <c r="D313" i="31"/>
  <c r="H313" i="31"/>
  <c r="L313" i="31"/>
  <c r="P313" i="31"/>
  <c r="T313" i="31"/>
  <c r="X313" i="31"/>
  <c r="AB313" i="31"/>
  <c r="AF313" i="31"/>
  <c r="AJ313" i="31"/>
  <c r="AN313" i="31"/>
  <c r="AR313" i="31"/>
  <c r="AV313" i="31"/>
  <c r="C314" i="31"/>
  <c r="G314" i="31"/>
  <c r="K314" i="31"/>
  <c r="O314" i="31"/>
  <c r="S314" i="31"/>
  <c r="W314" i="31"/>
  <c r="AA314" i="31"/>
  <c r="AE314" i="31"/>
  <c r="AI314" i="31"/>
  <c r="AM314" i="31"/>
  <c r="AQ314" i="31"/>
  <c r="AU314" i="31"/>
  <c r="AY254" i="31"/>
  <c r="F315" i="31"/>
  <c r="J315" i="31"/>
  <c r="N315" i="31"/>
  <c r="AY315" i="31" s="1"/>
  <c r="R315" i="31"/>
  <c r="V315" i="31"/>
  <c r="Z315" i="31"/>
  <c r="AD315" i="31"/>
  <c r="AH315" i="31"/>
  <c r="AL315" i="31"/>
  <c r="AP315" i="31"/>
  <c r="AT315" i="31"/>
  <c r="AX315" i="31"/>
  <c r="F317" i="31"/>
  <c r="N317" i="31"/>
  <c r="R317" i="31"/>
  <c r="V317" i="31"/>
  <c r="Z317" i="31"/>
  <c r="AD317" i="31"/>
  <c r="AH317" i="31"/>
  <c r="AL317" i="31"/>
  <c r="AP317" i="31"/>
  <c r="AT317" i="31"/>
  <c r="AX317" i="31"/>
  <c r="E318" i="31"/>
  <c r="I318" i="31"/>
  <c r="M318" i="31"/>
  <c r="Q318" i="31"/>
  <c r="U318" i="31"/>
  <c r="AC318" i="31"/>
  <c r="AG318" i="31"/>
  <c r="AK318" i="31"/>
  <c r="AO318" i="31"/>
  <c r="AS318" i="31"/>
  <c r="AW318" i="31"/>
  <c r="D319" i="31"/>
  <c r="H319" i="31"/>
  <c r="L319" i="31"/>
  <c r="P319" i="31"/>
  <c r="T319" i="31"/>
  <c r="X319" i="31"/>
  <c r="AB319" i="31"/>
  <c r="AF319" i="31"/>
  <c r="AJ319" i="31"/>
  <c r="AR319" i="31"/>
  <c r="AV319" i="31"/>
  <c r="C320" i="31"/>
  <c r="G320" i="31"/>
  <c r="K320" i="31"/>
  <c r="O320" i="31"/>
  <c r="S320" i="31"/>
  <c r="W320" i="31"/>
  <c r="AA320" i="31"/>
  <c r="AE320" i="31"/>
  <c r="AI320" i="31"/>
  <c r="AM320" i="31"/>
  <c r="AQ320" i="31"/>
  <c r="AU320" i="31"/>
  <c r="J321" i="31"/>
  <c r="N321" i="31"/>
  <c r="R321" i="31"/>
  <c r="V321" i="31"/>
  <c r="Z321" i="31"/>
  <c r="AD321" i="31"/>
  <c r="AH321" i="31"/>
  <c r="AL321" i="31"/>
  <c r="AP321" i="31"/>
  <c r="AT321" i="31"/>
  <c r="AX321" i="31"/>
  <c r="E322" i="31"/>
  <c r="I322" i="31"/>
  <c r="M322" i="31"/>
  <c r="Q322" i="31"/>
  <c r="Y322" i="31"/>
  <c r="AC322" i="31"/>
  <c r="AG322" i="31"/>
  <c r="AK322" i="31"/>
  <c r="AO322" i="31"/>
  <c r="AS322" i="31"/>
  <c r="AW322" i="31"/>
  <c r="D323" i="31"/>
  <c r="H323" i="31"/>
  <c r="L323" i="31"/>
  <c r="P323" i="31"/>
  <c r="T323" i="31"/>
  <c r="X323" i="31"/>
  <c r="AB323" i="31"/>
  <c r="AF323" i="31"/>
  <c r="AJ323" i="31"/>
  <c r="AN323" i="31"/>
  <c r="AR323" i="31"/>
  <c r="AV323" i="31"/>
  <c r="C324" i="31"/>
  <c r="G324" i="31"/>
  <c r="K324" i="31"/>
  <c r="O324" i="31"/>
  <c r="S324" i="31"/>
  <c r="W324" i="31"/>
  <c r="AA324" i="31"/>
  <c r="AE324" i="31"/>
  <c r="AI324" i="31"/>
  <c r="AM324" i="31"/>
  <c r="AQ324" i="31"/>
  <c r="AU324" i="31"/>
  <c r="F325" i="31"/>
  <c r="J325" i="31"/>
  <c r="N325" i="31"/>
  <c r="R325" i="31"/>
  <c r="V325" i="31"/>
  <c r="Z325" i="31"/>
  <c r="AD325" i="31"/>
  <c r="AH325" i="31"/>
  <c r="AL325" i="31"/>
  <c r="AP325" i="31"/>
  <c r="AT325" i="31"/>
  <c r="AX325" i="31"/>
  <c r="E326" i="31"/>
  <c r="I326" i="31"/>
  <c r="M326" i="31"/>
  <c r="Q326" i="31"/>
  <c r="U326" i="31"/>
  <c r="Y326" i="31"/>
  <c r="AC326" i="31"/>
  <c r="AG326" i="31"/>
  <c r="AK326" i="31"/>
  <c r="AO326" i="31"/>
  <c r="AS326" i="31"/>
  <c r="AW326" i="31"/>
  <c r="D327" i="31"/>
  <c r="H327" i="31"/>
  <c r="L327" i="31"/>
  <c r="P327" i="31"/>
  <c r="T327" i="31"/>
  <c r="X327" i="31"/>
  <c r="AB327" i="31"/>
  <c r="AF327" i="31"/>
  <c r="AJ327" i="31"/>
  <c r="AN327" i="31"/>
  <c r="AR327" i="31"/>
  <c r="AV327" i="31"/>
  <c r="C328" i="31"/>
  <c r="G328" i="31"/>
  <c r="K328" i="31"/>
  <c r="O328" i="31"/>
  <c r="S328" i="31"/>
  <c r="W328" i="31"/>
  <c r="AA328" i="31"/>
  <c r="AE328" i="31"/>
  <c r="AI328" i="31"/>
  <c r="AM328" i="31"/>
  <c r="AQ328" i="31"/>
  <c r="AU328" i="31"/>
  <c r="F271" i="31"/>
  <c r="N271" i="31"/>
  <c r="R271" i="31"/>
  <c r="V271" i="31"/>
  <c r="V287" i="31" s="1"/>
  <c r="Z271" i="31"/>
  <c r="AD271" i="31"/>
  <c r="AH271" i="31"/>
  <c r="AL271" i="31"/>
  <c r="AL287" i="31" s="1"/>
  <c r="AP271" i="31"/>
  <c r="AT271" i="31"/>
  <c r="AX271" i="31"/>
  <c r="E330" i="31"/>
  <c r="E284" i="31"/>
  <c r="I330" i="31"/>
  <c r="I284" i="31"/>
  <c r="M330" i="31"/>
  <c r="M342" i="31" s="1"/>
  <c r="M284" i="31"/>
  <c r="Q330" i="31"/>
  <c r="Q284" i="31"/>
  <c r="U330" i="31"/>
  <c r="U284" i="31"/>
  <c r="Y330" i="31"/>
  <c r="Y284" i="31"/>
  <c r="AC330" i="31"/>
  <c r="AC342" i="31" s="1"/>
  <c r="AC284" i="31"/>
  <c r="AG330" i="31"/>
  <c r="AG284" i="31"/>
  <c r="AK330" i="31"/>
  <c r="AK284" i="31"/>
  <c r="AO330" i="31"/>
  <c r="AO284" i="31"/>
  <c r="AS330" i="31"/>
  <c r="AS342" i="31" s="1"/>
  <c r="AS284" i="31"/>
  <c r="AW330" i="31"/>
  <c r="AW284" i="31"/>
  <c r="D331" i="31"/>
  <c r="H331" i="31"/>
  <c r="L331" i="31"/>
  <c r="P331" i="31"/>
  <c r="T331" i="31"/>
  <c r="X331" i="31"/>
  <c r="AB331" i="31"/>
  <c r="AF331" i="31"/>
  <c r="AJ331" i="31"/>
  <c r="AN331" i="31"/>
  <c r="AR331" i="31"/>
  <c r="AV331" i="31"/>
  <c r="C332" i="31"/>
  <c r="G332" i="31"/>
  <c r="K332" i="31"/>
  <c r="O332" i="31"/>
  <c r="S332" i="31"/>
  <c r="C333" i="31"/>
  <c r="G333" i="31"/>
  <c r="K333" i="31"/>
  <c r="O333" i="31"/>
  <c r="S333" i="31"/>
  <c r="W333" i="31"/>
  <c r="AA333" i="31"/>
  <c r="AE333" i="31"/>
  <c r="AI333" i="31"/>
  <c r="AM333" i="31"/>
  <c r="AQ333" i="31"/>
  <c r="AU333" i="31"/>
  <c r="F334" i="31"/>
  <c r="J334" i="31"/>
  <c r="N334" i="31"/>
  <c r="R334" i="31"/>
  <c r="V334" i="31"/>
  <c r="Z334" i="31"/>
  <c r="AD334" i="31"/>
  <c r="AH334" i="31"/>
  <c r="AL334" i="31"/>
  <c r="AP334" i="31"/>
  <c r="AT334" i="31"/>
  <c r="AX334" i="31"/>
  <c r="E339" i="31"/>
  <c r="I339" i="31"/>
  <c r="M339" i="31"/>
  <c r="Q339" i="31"/>
  <c r="U339" i="31"/>
  <c r="Y339" i="31"/>
  <c r="AC339" i="31"/>
  <c r="AG339" i="31"/>
  <c r="AK339" i="31"/>
  <c r="AO339" i="31"/>
  <c r="AS339" i="31"/>
  <c r="AW339" i="31"/>
  <c r="AK332" i="31"/>
  <c r="AO332" i="31"/>
  <c r="AS332" i="31"/>
  <c r="AW332" i="31"/>
  <c r="H333" i="31"/>
  <c r="L333" i="31"/>
  <c r="P333" i="31"/>
  <c r="T333" i="31"/>
  <c r="X333" i="31"/>
  <c r="AB333" i="31"/>
  <c r="AF333" i="31"/>
  <c r="AJ333" i="31"/>
  <c r="AN333" i="31"/>
  <c r="AR333" i="31"/>
  <c r="AV333" i="31"/>
  <c r="C334" i="31"/>
  <c r="G334" i="31"/>
  <c r="K334" i="31"/>
  <c r="O334" i="31"/>
  <c r="S334" i="31"/>
  <c r="W334" i="31"/>
  <c r="AA334" i="31"/>
  <c r="AE334" i="31"/>
  <c r="AI334" i="31"/>
  <c r="AM334" i="31"/>
  <c r="AQ334" i="31"/>
  <c r="AU334" i="31"/>
  <c r="F335" i="31"/>
  <c r="J335" i="31"/>
  <c r="N335" i="31"/>
  <c r="R335" i="31"/>
  <c r="V335" i="31"/>
  <c r="Z335" i="31"/>
  <c r="AD335" i="31"/>
  <c r="AH335" i="31"/>
  <c r="AL335" i="31"/>
  <c r="AP335" i="31"/>
  <c r="AT335" i="31"/>
  <c r="AX335" i="31"/>
  <c r="E336" i="31"/>
  <c r="I336" i="31"/>
  <c r="M336" i="31"/>
  <c r="Q336" i="31"/>
  <c r="U336" i="31"/>
  <c r="Y336" i="31"/>
  <c r="AC336" i="31"/>
  <c r="AG336" i="31"/>
  <c r="AK336" i="31"/>
  <c r="AO336" i="31"/>
  <c r="AS336" i="31"/>
  <c r="AW336" i="31"/>
  <c r="D337" i="31"/>
  <c r="H337" i="31"/>
  <c r="L337" i="31"/>
  <c r="P337" i="31"/>
  <c r="T337" i="31"/>
  <c r="X337" i="31"/>
  <c r="AB337" i="31"/>
  <c r="AF337" i="31"/>
  <c r="AJ337" i="31"/>
  <c r="AN337" i="31"/>
  <c r="AR337" i="31"/>
  <c r="AV337" i="31"/>
  <c r="C338" i="31"/>
  <c r="G338" i="31"/>
  <c r="K338" i="31"/>
  <c r="O338" i="31"/>
  <c r="S338" i="31"/>
  <c r="W338" i="31"/>
  <c r="AA338" i="31"/>
  <c r="AE338" i="31"/>
  <c r="AI338" i="31"/>
  <c r="AM338" i="31"/>
  <c r="AQ338" i="31"/>
  <c r="AU338" i="31"/>
  <c r="F339" i="31"/>
  <c r="J339" i="31"/>
  <c r="N339" i="31"/>
  <c r="R339" i="31"/>
  <c r="V339" i="31"/>
  <c r="Z339" i="31"/>
  <c r="AD339" i="31"/>
  <c r="AH339" i="31"/>
  <c r="AL339" i="31"/>
  <c r="AP339" i="31"/>
  <c r="AT339" i="31"/>
  <c r="AX339" i="31"/>
  <c r="E340" i="31"/>
  <c r="I340" i="31"/>
  <c r="M340" i="31"/>
  <c r="Q340" i="31"/>
  <c r="U340" i="31"/>
  <c r="Y340" i="31"/>
  <c r="AC340" i="31"/>
  <c r="AG340" i="31"/>
  <c r="AK340" i="31"/>
  <c r="AO340" i="31"/>
  <c r="AS340" i="31"/>
  <c r="AW340" i="31"/>
  <c r="D341" i="31"/>
  <c r="H341" i="31"/>
  <c r="L341" i="31"/>
  <c r="P341" i="31"/>
  <c r="T341" i="31"/>
  <c r="X341" i="31"/>
  <c r="AB341" i="31"/>
  <c r="AF341" i="31"/>
  <c r="AJ341" i="31"/>
  <c r="AN341" i="31"/>
  <c r="AR341" i="31"/>
  <c r="AV341" i="31"/>
  <c r="AL332" i="31"/>
  <c r="AP332" i="31"/>
  <c r="AT332" i="31"/>
  <c r="AX332" i="31"/>
  <c r="E333" i="31"/>
  <c r="I333" i="31"/>
  <c r="M333" i="31"/>
  <c r="Q333" i="31"/>
  <c r="U333" i="31"/>
  <c r="Y333" i="31"/>
  <c r="AC333" i="31"/>
  <c r="AG333" i="31"/>
  <c r="AK333" i="31"/>
  <c r="AO333" i="31"/>
  <c r="AS333" i="31"/>
  <c r="AW333" i="31"/>
  <c r="D334" i="31"/>
  <c r="H334" i="31"/>
  <c r="L334" i="31"/>
  <c r="P334" i="31"/>
  <c r="T334" i="31"/>
  <c r="X334" i="31"/>
  <c r="AB334" i="31"/>
  <c r="AF334" i="31"/>
  <c r="AJ334" i="31"/>
  <c r="AN334" i="31"/>
  <c r="AR334" i="31"/>
  <c r="AV334" i="31"/>
  <c r="C335" i="31"/>
  <c r="G335" i="31"/>
  <c r="K335" i="31"/>
  <c r="O335" i="31"/>
  <c r="S335" i="31"/>
  <c r="W335" i="31"/>
  <c r="AA335" i="31"/>
  <c r="AE335" i="31"/>
  <c r="AI335" i="31"/>
  <c r="AM335" i="31"/>
  <c r="AQ335" i="31"/>
  <c r="AU335" i="31"/>
  <c r="F336" i="31"/>
  <c r="J336" i="31"/>
  <c r="N336" i="31"/>
  <c r="R336" i="31"/>
  <c r="V336" i="31"/>
  <c r="Z336" i="31"/>
  <c r="AD336" i="31"/>
  <c r="AH336" i="31"/>
  <c r="AL336" i="31"/>
  <c r="AP336" i="31"/>
  <c r="AT336" i="31"/>
  <c r="AX336" i="31"/>
  <c r="E337" i="31"/>
  <c r="I337" i="31"/>
  <c r="M337" i="31"/>
  <c r="Q337" i="31"/>
  <c r="U337" i="31"/>
  <c r="Y337" i="31"/>
  <c r="AC337" i="31"/>
  <c r="AG337" i="31"/>
  <c r="AK337" i="31"/>
  <c r="AO337" i="31"/>
  <c r="AS337" i="31"/>
  <c r="AW337" i="31"/>
  <c r="D338" i="31"/>
  <c r="H338" i="31"/>
  <c r="L338" i="31"/>
  <c r="P338" i="31"/>
  <c r="T338" i="31"/>
  <c r="X338" i="31"/>
  <c r="AB338" i="31"/>
  <c r="AF338" i="31"/>
  <c r="AJ338" i="31"/>
  <c r="AN338" i="31"/>
  <c r="AR338" i="31"/>
  <c r="AV338" i="31"/>
  <c r="C339" i="31"/>
  <c r="G339" i="31"/>
  <c r="K339" i="31"/>
  <c r="O339" i="31"/>
  <c r="S339" i="31"/>
  <c r="W339" i="31"/>
  <c r="AA339" i="31"/>
  <c r="AE339" i="31"/>
  <c r="AI339" i="31"/>
  <c r="AM339" i="31"/>
  <c r="AQ339" i="31"/>
  <c r="AU339" i="31"/>
  <c r="F340" i="31"/>
  <c r="J340" i="31"/>
  <c r="N340" i="31"/>
  <c r="R340" i="31"/>
  <c r="V340" i="31"/>
  <c r="Z340" i="31"/>
  <c r="AD340" i="31"/>
  <c r="AH340" i="31"/>
  <c r="AL340" i="31"/>
  <c r="AP340" i="31"/>
  <c r="AT340" i="31"/>
  <c r="AX340" i="31"/>
  <c r="E341" i="31"/>
  <c r="I341" i="31"/>
  <c r="M341" i="31"/>
  <c r="Q341" i="31"/>
  <c r="U341" i="31"/>
  <c r="Y341" i="31"/>
  <c r="AC341" i="31"/>
  <c r="AG341" i="31"/>
  <c r="AK341" i="31"/>
  <c r="AO341" i="31"/>
  <c r="AS341" i="31"/>
  <c r="AW341" i="31"/>
  <c r="W332" i="31"/>
  <c r="AA332" i="31"/>
  <c r="AE332" i="31"/>
  <c r="AI332" i="31"/>
  <c r="AM332" i="31"/>
  <c r="AQ332" i="31"/>
  <c r="AU332" i="31"/>
  <c r="F333" i="31"/>
  <c r="J333" i="31"/>
  <c r="N333" i="31"/>
  <c r="R333" i="31"/>
  <c r="V333" i="31"/>
  <c r="Z333" i="31"/>
  <c r="AD333" i="31"/>
  <c r="AH333" i="31"/>
  <c r="AL333" i="31"/>
  <c r="AP333" i="31"/>
  <c r="AT333" i="31"/>
  <c r="AX333" i="31"/>
  <c r="E334" i="31"/>
  <c r="I334" i="31"/>
  <c r="M334" i="31"/>
  <c r="Q334" i="31"/>
  <c r="U334" i="31"/>
  <c r="Y334" i="31"/>
  <c r="AC334" i="31"/>
  <c r="AG334" i="31"/>
  <c r="AK334" i="31"/>
  <c r="AO334" i="31"/>
  <c r="AS334" i="31"/>
  <c r="AW334" i="31"/>
  <c r="D335" i="31"/>
  <c r="H335" i="31"/>
  <c r="L335" i="31"/>
  <c r="P335" i="31"/>
  <c r="T335" i="31"/>
  <c r="X335" i="31"/>
  <c r="AB335" i="31"/>
  <c r="AF335" i="31"/>
  <c r="AJ335" i="31"/>
  <c r="AN335" i="31"/>
  <c r="AR335" i="31"/>
  <c r="AV335" i="31"/>
  <c r="C336" i="31"/>
  <c r="G336" i="31"/>
  <c r="K336" i="31"/>
  <c r="O336" i="31"/>
  <c r="S336" i="31"/>
  <c r="W336" i="31"/>
  <c r="AA336" i="31"/>
  <c r="AE336" i="31"/>
  <c r="AI336" i="31"/>
  <c r="AM336" i="31"/>
  <c r="AQ336" i="31"/>
  <c r="AU336" i="31"/>
  <c r="F337" i="31"/>
  <c r="J337" i="31"/>
  <c r="N337" i="31"/>
  <c r="R337" i="31"/>
  <c r="V337" i="31"/>
  <c r="Z337" i="31"/>
  <c r="AD337" i="31"/>
  <c r="AH337" i="31"/>
  <c r="AL337" i="31"/>
  <c r="AP337" i="31"/>
  <c r="AT337" i="31"/>
  <c r="AX337" i="31"/>
  <c r="E338" i="31"/>
  <c r="I338" i="31"/>
  <c r="M338" i="31"/>
  <c r="Q338" i="31"/>
  <c r="U338" i="31"/>
  <c r="Y338" i="31"/>
  <c r="AC338" i="31"/>
  <c r="AG338" i="31"/>
  <c r="AK338" i="31"/>
  <c r="AO338" i="31"/>
  <c r="AS338" i="31"/>
  <c r="AW338" i="31"/>
  <c r="D339" i="31"/>
  <c r="H339" i="31"/>
  <c r="L339" i="31"/>
  <c r="P339" i="31"/>
  <c r="T339" i="31"/>
  <c r="X339" i="31"/>
  <c r="AB339" i="31"/>
  <c r="AF339" i="31"/>
  <c r="AJ339" i="31"/>
  <c r="AN339" i="31"/>
  <c r="AR339" i="31"/>
  <c r="AV339" i="31"/>
  <c r="C340" i="31"/>
  <c r="G340" i="31"/>
  <c r="K340" i="31"/>
  <c r="O340" i="31"/>
  <c r="S340" i="31"/>
  <c r="W340" i="31"/>
  <c r="AA340" i="31"/>
  <c r="AE340" i="31"/>
  <c r="AI340" i="31"/>
  <c r="AM340" i="31"/>
  <c r="AQ340" i="31"/>
  <c r="AU340" i="31"/>
  <c r="F341" i="31"/>
  <c r="J341" i="31"/>
  <c r="N341" i="31"/>
  <c r="R341" i="31"/>
  <c r="V341" i="31"/>
  <c r="Z341" i="31"/>
  <c r="AD341" i="31"/>
  <c r="AH341" i="31"/>
  <c r="AL341" i="31"/>
  <c r="AP341" i="31"/>
  <c r="AT341" i="31"/>
  <c r="AX341" i="31"/>
  <c r="L247" i="30"/>
  <c r="AF247" i="30"/>
  <c r="AV247" i="30"/>
  <c r="AY269" i="30"/>
  <c r="E247" i="30"/>
  <c r="I247" i="30"/>
  <c r="M247" i="30"/>
  <c r="Q247" i="30"/>
  <c r="U247" i="30"/>
  <c r="Y247" i="30"/>
  <c r="AC247" i="30"/>
  <c r="AG247" i="30"/>
  <c r="AK247" i="30"/>
  <c r="AO247" i="30"/>
  <c r="AS247" i="30"/>
  <c r="AW247" i="30"/>
  <c r="T247" i="30"/>
  <c r="AJ247" i="30"/>
  <c r="F247" i="30"/>
  <c r="N247" i="30"/>
  <c r="V247" i="30"/>
  <c r="AD247" i="30"/>
  <c r="AT247" i="30"/>
  <c r="P247" i="30"/>
  <c r="AB247" i="30"/>
  <c r="AR247" i="30"/>
  <c r="J247" i="30"/>
  <c r="R247" i="30"/>
  <c r="Z247" i="30"/>
  <c r="AH247" i="30"/>
  <c r="AL247" i="30"/>
  <c r="AP247" i="30"/>
  <c r="AX247" i="30"/>
  <c r="G247" i="30"/>
  <c r="K247" i="30"/>
  <c r="O247" i="30"/>
  <c r="S247" i="30"/>
  <c r="W247" i="30"/>
  <c r="AA247" i="30"/>
  <c r="AE247" i="30"/>
  <c r="AI247" i="30"/>
  <c r="AM247" i="30"/>
  <c r="AQ247" i="30"/>
  <c r="AU247" i="30"/>
  <c r="X247" i="30"/>
  <c r="AN247" i="30"/>
  <c r="AY276" i="30"/>
  <c r="AY185" i="30"/>
  <c r="AY258" i="30" s="1"/>
  <c r="F194" i="30"/>
  <c r="R194" i="30"/>
  <c r="AD194" i="30"/>
  <c r="AT194" i="30"/>
  <c r="AY272" i="30"/>
  <c r="AX194" i="30"/>
  <c r="L269" i="30"/>
  <c r="AY273" i="30"/>
  <c r="AY277" i="30"/>
  <c r="AY285" i="30"/>
  <c r="AY289" i="30"/>
  <c r="AY70" i="30"/>
  <c r="AY297" i="30"/>
  <c r="AY301" i="30"/>
  <c r="AY83" i="30"/>
  <c r="C255" i="30"/>
  <c r="G255" i="30"/>
  <c r="K255" i="30"/>
  <c r="O255" i="30"/>
  <c r="S255" i="30"/>
  <c r="W255" i="30"/>
  <c r="AA255" i="30"/>
  <c r="AE255" i="30"/>
  <c r="AI255" i="30"/>
  <c r="AM255" i="30"/>
  <c r="AQ255" i="30"/>
  <c r="AU255" i="30"/>
  <c r="AY182" i="30"/>
  <c r="F256" i="30"/>
  <c r="J256" i="30"/>
  <c r="J267" i="30" s="1"/>
  <c r="N256" i="30"/>
  <c r="R256" i="30"/>
  <c r="R267" i="30" s="1"/>
  <c r="V256" i="30"/>
  <c r="Z256" i="30"/>
  <c r="Z267" i="30" s="1"/>
  <c r="AD256" i="30"/>
  <c r="AH256" i="30"/>
  <c r="AH267" i="30" s="1"/>
  <c r="AL256" i="30"/>
  <c r="AP256" i="30"/>
  <c r="AP267" i="30" s="1"/>
  <c r="AT256" i="30"/>
  <c r="AX256" i="30"/>
  <c r="AX267" i="30" s="1"/>
  <c r="E257" i="30"/>
  <c r="I257" i="30"/>
  <c r="M257" i="30"/>
  <c r="Q257" i="30"/>
  <c r="U257" i="30"/>
  <c r="Y257" i="30"/>
  <c r="AC257" i="30"/>
  <c r="AG257" i="30"/>
  <c r="AK257" i="30"/>
  <c r="AO257" i="30"/>
  <c r="AS257" i="30"/>
  <c r="AW257" i="30"/>
  <c r="D258" i="30"/>
  <c r="H258" i="30"/>
  <c r="L258" i="30"/>
  <c r="P258" i="30"/>
  <c r="T258" i="30"/>
  <c r="X258" i="30"/>
  <c r="AB258" i="30"/>
  <c r="AF258" i="30"/>
  <c r="AJ258" i="30"/>
  <c r="AN258" i="30"/>
  <c r="AR258" i="30"/>
  <c r="AV258" i="30"/>
  <c r="C259" i="30"/>
  <c r="G259" i="30"/>
  <c r="K259" i="30"/>
  <c r="O259" i="30"/>
  <c r="S259" i="30"/>
  <c r="W259" i="30"/>
  <c r="AA259" i="30"/>
  <c r="AE259" i="30"/>
  <c r="AI259" i="30"/>
  <c r="AM259" i="30"/>
  <c r="AQ259" i="30"/>
  <c r="AU259" i="30"/>
  <c r="AY186" i="30"/>
  <c r="AY259" i="30" s="1"/>
  <c r="F260" i="30"/>
  <c r="J260" i="30"/>
  <c r="N260" i="30"/>
  <c r="R260" i="30"/>
  <c r="V260" i="30"/>
  <c r="Z260" i="30"/>
  <c r="AD260" i="30"/>
  <c r="AH260" i="30"/>
  <c r="AL260" i="30"/>
  <c r="AP260" i="30"/>
  <c r="AT260" i="30"/>
  <c r="AX260" i="30"/>
  <c r="E261" i="30"/>
  <c r="I261" i="30"/>
  <c r="M261" i="30"/>
  <c r="Q261" i="30"/>
  <c r="U261" i="30"/>
  <c r="Y261" i="30"/>
  <c r="AC261" i="30"/>
  <c r="AG261" i="30"/>
  <c r="AK261" i="30"/>
  <c r="AO261" i="30"/>
  <c r="AS261" i="30"/>
  <c r="AW261" i="30"/>
  <c r="D262" i="30"/>
  <c r="H262" i="30"/>
  <c r="L262" i="30"/>
  <c r="P262" i="30"/>
  <c r="T262" i="30"/>
  <c r="X262" i="30"/>
  <c r="AB262" i="30"/>
  <c r="AF262" i="30"/>
  <c r="AJ262" i="30"/>
  <c r="AN262" i="30"/>
  <c r="AR262" i="30"/>
  <c r="AV262" i="30"/>
  <c r="C263" i="30"/>
  <c r="G263" i="30"/>
  <c r="K263" i="30"/>
  <c r="O263" i="30"/>
  <c r="S263" i="30"/>
  <c r="W263" i="30"/>
  <c r="AA263" i="30"/>
  <c r="AE263" i="30"/>
  <c r="AI263" i="30"/>
  <c r="AM263" i="30"/>
  <c r="AQ263" i="30"/>
  <c r="AU263" i="30"/>
  <c r="AY190" i="30"/>
  <c r="AY263" i="30" s="1"/>
  <c r="F264" i="30"/>
  <c r="J264" i="30"/>
  <c r="N264" i="30"/>
  <c r="R264" i="30"/>
  <c r="V264" i="30"/>
  <c r="Z264" i="30"/>
  <c r="AD264" i="30"/>
  <c r="AH264" i="30"/>
  <c r="AL264" i="30"/>
  <c r="AP264" i="30"/>
  <c r="AT264" i="30"/>
  <c r="AX264" i="30"/>
  <c r="E265" i="30"/>
  <c r="I265" i="30"/>
  <c r="M265" i="30"/>
  <c r="Q265" i="30"/>
  <c r="U265" i="30"/>
  <c r="Y265" i="30"/>
  <c r="AC265" i="30"/>
  <c r="AG265" i="30"/>
  <c r="AK265" i="30"/>
  <c r="AO265" i="30"/>
  <c r="AS265" i="30"/>
  <c r="AW265" i="30"/>
  <c r="D266" i="30"/>
  <c r="H266" i="30"/>
  <c r="L266" i="30"/>
  <c r="P266" i="30"/>
  <c r="T266" i="30"/>
  <c r="X266" i="30"/>
  <c r="AB266" i="30"/>
  <c r="AF266" i="30"/>
  <c r="AJ266" i="30"/>
  <c r="AN266" i="30"/>
  <c r="AR266" i="30"/>
  <c r="AV266" i="30"/>
  <c r="C194" i="30"/>
  <c r="G194" i="30"/>
  <c r="K194" i="30"/>
  <c r="O194" i="30"/>
  <c r="S194" i="30"/>
  <c r="W194" i="30"/>
  <c r="AA194" i="30"/>
  <c r="AE194" i="30"/>
  <c r="AI194" i="30"/>
  <c r="AM194" i="30"/>
  <c r="AQ194" i="30"/>
  <c r="AU194" i="30"/>
  <c r="F207" i="30"/>
  <c r="J207" i="30"/>
  <c r="N207" i="30"/>
  <c r="R207" i="30"/>
  <c r="V207" i="30"/>
  <c r="Z207" i="30"/>
  <c r="AD207" i="30"/>
  <c r="AH207" i="30"/>
  <c r="AL207" i="30"/>
  <c r="AP207" i="30"/>
  <c r="AT207" i="30"/>
  <c r="AX207" i="30"/>
  <c r="X273" i="30"/>
  <c r="AY296" i="30"/>
  <c r="AY169" i="30"/>
  <c r="AY181" i="30" s="1"/>
  <c r="AY189" i="30"/>
  <c r="AY262" i="30" s="1"/>
  <c r="J194" i="30"/>
  <c r="V194" i="30"/>
  <c r="AH194" i="30"/>
  <c r="AP194" i="30"/>
  <c r="AY274" i="30"/>
  <c r="AY282" i="30"/>
  <c r="AY294" i="30"/>
  <c r="AY305" i="30"/>
  <c r="D255" i="30"/>
  <c r="H255" i="30"/>
  <c r="L255" i="30"/>
  <c r="P255" i="30"/>
  <c r="T255" i="30"/>
  <c r="X255" i="30"/>
  <c r="AB255" i="30"/>
  <c r="AF255" i="30"/>
  <c r="AJ255" i="30"/>
  <c r="AN255" i="30"/>
  <c r="AR255" i="30"/>
  <c r="AV255" i="30"/>
  <c r="C256" i="30"/>
  <c r="G256" i="30"/>
  <c r="K256" i="30"/>
  <c r="O256" i="30"/>
  <c r="S256" i="30"/>
  <c r="W256" i="30"/>
  <c r="AA256" i="30"/>
  <c r="AE256" i="30"/>
  <c r="AI256" i="30"/>
  <c r="AM256" i="30"/>
  <c r="AQ256" i="30"/>
  <c r="AU256" i="30"/>
  <c r="AY183" i="30"/>
  <c r="AY256" i="30" s="1"/>
  <c r="F257" i="30"/>
  <c r="F267" i="30" s="1"/>
  <c r="J257" i="30"/>
  <c r="N257" i="30"/>
  <c r="R257" i="30"/>
  <c r="V257" i="30"/>
  <c r="Z257" i="30"/>
  <c r="AD257" i="30"/>
  <c r="AH257" i="30"/>
  <c r="AL257" i="30"/>
  <c r="AL267" i="30" s="1"/>
  <c r="AP257" i="30"/>
  <c r="AT257" i="30"/>
  <c r="AX257" i="30"/>
  <c r="E258" i="30"/>
  <c r="I258" i="30"/>
  <c r="M258" i="30"/>
  <c r="Q258" i="30"/>
  <c r="U258" i="30"/>
  <c r="Y258" i="30"/>
  <c r="AC258" i="30"/>
  <c r="AG258" i="30"/>
  <c r="AK258" i="30"/>
  <c r="AO258" i="30"/>
  <c r="AS258" i="30"/>
  <c r="AW258" i="30"/>
  <c r="D259" i="30"/>
  <c r="H259" i="30"/>
  <c r="L259" i="30"/>
  <c r="P259" i="30"/>
  <c r="T259" i="30"/>
  <c r="X259" i="30"/>
  <c r="AB259" i="30"/>
  <c r="AF259" i="30"/>
  <c r="AJ259" i="30"/>
  <c r="AN259" i="30"/>
  <c r="AR259" i="30"/>
  <c r="AV259" i="30"/>
  <c r="C260" i="30"/>
  <c r="G260" i="30"/>
  <c r="K260" i="30"/>
  <c r="O260" i="30"/>
  <c r="S260" i="30"/>
  <c r="W260" i="30"/>
  <c r="AA260" i="30"/>
  <c r="AE260" i="30"/>
  <c r="AI260" i="30"/>
  <c r="AM260" i="30"/>
  <c r="AQ260" i="30"/>
  <c r="AU260" i="30"/>
  <c r="AY187" i="30"/>
  <c r="AY260" i="30" s="1"/>
  <c r="F261" i="30"/>
  <c r="J261" i="30"/>
  <c r="N261" i="30"/>
  <c r="R261" i="30"/>
  <c r="V261" i="30"/>
  <c r="Z261" i="30"/>
  <c r="AD261" i="30"/>
  <c r="AH261" i="30"/>
  <c r="AL261" i="30"/>
  <c r="AP261" i="30"/>
  <c r="AT261" i="30"/>
  <c r="AX261" i="30"/>
  <c r="E262" i="30"/>
  <c r="I262" i="30"/>
  <c r="M262" i="30"/>
  <c r="Q262" i="30"/>
  <c r="U262" i="30"/>
  <c r="Y262" i="30"/>
  <c r="AC262" i="30"/>
  <c r="AG262" i="30"/>
  <c r="AK262" i="30"/>
  <c r="AO262" i="30"/>
  <c r="AS262" i="30"/>
  <c r="AW262" i="30"/>
  <c r="D263" i="30"/>
  <c r="H263" i="30"/>
  <c r="L263" i="30"/>
  <c r="P263" i="30"/>
  <c r="T263" i="30"/>
  <c r="X263" i="30"/>
  <c r="AB263" i="30"/>
  <c r="AF263" i="30"/>
  <c r="AJ263" i="30"/>
  <c r="AN263" i="30"/>
  <c r="AR263" i="30"/>
  <c r="AV263" i="30"/>
  <c r="C264" i="30"/>
  <c r="G264" i="30"/>
  <c r="K264" i="30"/>
  <c r="O264" i="30"/>
  <c r="S264" i="30"/>
  <c r="W264" i="30"/>
  <c r="AA264" i="30"/>
  <c r="AE264" i="30"/>
  <c r="AI264" i="30"/>
  <c r="AM264" i="30"/>
  <c r="AQ264" i="30"/>
  <c r="AU264" i="30"/>
  <c r="AY191" i="30"/>
  <c r="AY264" i="30" s="1"/>
  <c r="F265" i="30"/>
  <c r="J265" i="30"/>
  <c r="N265" i="30"/>
  <c r="R265" i="30"/>
  <c r="V265" i="30"/>
  <c r="Z265" i="30"/>
  <c r="AD265" i="30"/>
  <c r="AH265" i="30"/>
  <c r="AL265" i="30"/>
  <c r="AP265" i="30"/>
  <c r="AT265" i="30"/>
  <c r="AX265" i="30"/>
  <c r="E266" i="30"/>
  <c r="I266" i="30"/>
  <c r="M266" i="30"/>
  <c r="Q266" i="30"/>
  <c r="U266" i="30"/>
  <c r="Y266" i="30"/>
  <c r="AC266" i="30"/>
  <c r="AG266" i="30"/>
  <c r="AK266" i="30"/>
  <c r="AO266" i="30"/>
  <c r="AS266" i="30"/>
  <c r="AW266" i="30"/>
  <c r="D194" i="30"/>
  <c r="H194" i="30"/>
  <c r="L194" i="30"/>
  <c r="P194" i="30"/>
  <c r="T194" i="30"/>
  <c r="X194" i="30"/>
  <c r="AB194" i="30"/>
  <c r="AF194" i="30"/>
  <c r="AJ194" i="30"/>
  <c r="AN194" i="30"/>
  <c r="AR194" i="30"/>
  <c r="AV194" i="30"/>
  <c r="AE207" i="30"/>
  <c r="AI207" i="30"/>
  <c r="AI249" i="30" s="1"/>
  <c r="AM207" i="30"/>
  <c r="AQ207" i="30"/>
  <c r="AQ249" i="30" s="1"/>
  <c r="AU207" i="30"/>
  <c r="AY195" i="30"/>
  <c r="AY207" i="30" s="1"/>
  <c r="C268" i="30"/>
  <c r="C220" i="30"/>
  <c r="G268" i="30"/>
  <c r="G220" i="30"/>
  <c r="K268" i="30"/>
  <c r="K220" i="30"/>
  <c r="O268" i="30"/>
  <c r="O220" i="30"/>
  <c r="S268" i="30"/>
  <c r="S220" i="30"/>
  <c r="W268" i="30"/>
  <c r="W220" i="30"/>
  <c r="AA268" i="30"/>
  <c r="AA220" i="30"/>
  <c r="AE268" i="30"/>
  <c r="AE220" i="30"/>
  <c r="AI268" i="30"/>
  <c r="AI220" i="30"/>
  <c r="AM268" i="30"/>
  <c r="AM220" i="30"/>
  <c r="AQ268" i="30"/>
  <c r="AQ220" i="30"/>
  <c r="AU268" i="30"/>
  <c r="AU220" i="30"/>
  <c r="AY208" i="30"/>
  <c r="F269" i="30"/>
  <c r="J269" i="30"/>
  <c r="N269" i="30"/>
  <c r="R269" i="30"/>
  <c r="V269" i="30"/>
  <c r="Z269" i="30"/>
  <c r="AD269" i="30"/>
  <c r="AH269" i="30"/>
  <c r="AL269" i="30"/>
  <c r="AP269" i="30"/>
  <c r="AT269" i="30"/>
  <c r="AX269" i="30"/>
  <c r="AL220" i="30"/>
  <c r="AY193" i="30"/>
  <c r="AY266" i="30" s="1"/>
  <c r="N194" i="30"/>
  <c r="Z194" i="30"/>
  <c r="AL194" i="30"/>
  <c r="AY270" i="30"/>
  <c r="AY278" i="30"/>
  <c r="AY211" i="30"/>
  <c r="AY271" i="30" s="1"/>
  <c r="AY215" i="30"/>
  <c r="AY275" i="30" s="1"/>
  <c r="AY219" i="30"/>
  <c r="AY279" i="30" s="1"/>
  <c r="AY227" i="30"/>
  <c r="AY287" i="30" s="1"/>
  <c r="AY231" i="30"/>
  <c r="AY291" i="30" s="1"/>
  <c r="AY235" i="30"/>
  <c r="AY295" i="30" s="1"/>
  <c r="AY239" i="30"/>
  <c r="AY299" i="30" s="1"/>
  <c r="AY243" i="30"/>
  <c r="AY303" i="30" s="1"/>
  <c r="E255" i="30"/>
  <c r="I255" i="30"/>
  <c r="M255" i="30"/>
  <c r="Q255" i="30"/>
  <c r="U255" i="30"/>
  <c r="Y255" i="30"/>
  <c r="AC255" i="30"/>
  <c r="AG255" i="30"/>
  <c r="AK255" i="30"/>
  <c r="AO255" i="30"/>
  <c r="AS255" i="30"/>
  <c r="AW255" i="30"/>
  <c r="D256" i="30"/>
  <c r="H256" i="30"/>
  <c r="L256" i="30"/>
  <c r="P256" i="30"/>
  <c r="T256" i="30"/>
  <c r="X256" i="30"/>
  <c r="AB256" i="30"/>
  <c r="AF256" i="30"/>
  <c r="AJ256" i="30"/>
  <c r="AN256" i="30"/>
  <c r="AR256" i="30"/>
  <c r="AV256" i="30"/>
  <c r="C257" i="30"/>
  <c r="G257" i="30"/>
  <c r="K257" i="30"/>
  <c r="O257" i="30"/>
  <c r="S257" i="30"/>
  <c r="W257" i="30"/>
  <c r="AA257" i="30"/>
  <c r="AE257" i="30"/>
  <c r="AI257" i="30"/>
  <c r="AM257" i="30"/>
  <c r="AQ257" i="30"/>
  <c r="AU257" i="30"/>
  <c r="AY184" i="30"/>
  <c r="AY257" i="30" s="1"/>
  <c r="F258" i="30"/>
  <c r="J258" i="30"/>
  <c r="N258" i="30"/>
  <c r="N267" i="30" s="1"/>
  <c r="R258" i="30"/>
  <c r="V258" i="30"/>
  <c r="V267" i="30" s="1"/>
  <c r="Z258" i="30"/>
  <c r="AD258" i="30"/>
  <c r="AH258" i="30"/>
  <c r="AL258" i="30"/>
  <c r="AP258" i="30"/>
  <c r="AT258" i="30"/>
  <c r="AT267" i="30" s="1"/>
  <c r="AX258" i="30"/>
  <c r="E259" i="30"/>
  <c r="I259" i="30"/>
  <c r="M259" i="30"/>
  <c r="Q259" i="30"/>
  <c r="U259" i="30"/>
  <c r="Y259" i="30"/>
  <c r="AC259" i="30"/>
  <c r="AG259" i="30"/>
  <c r="AK259" i="30"/>
  <c r="AO259" i="30"/>
  <c r="AS259" i="30"/>
  <c r="AW259" i="30"/>
  <c r="D260" i="30"/>
  <c r="H260" i="30"/>
  <c r="L260" i="30"/>
  <c r="P260" i="30"/>
  <c r="T260" i="30"/>
  <c r="X260" i="30"/>
  <c r="AB260" i="30"/>
  <c r="AF260" i="30"/>
  <c r="AJ260" i="30"/>
  <c r="AN260" i="30"/>
  <c r="AR260" i="30"/>
  <c r="AV260" i="30"/>
  <c r="C261" i="30"/>
  <c r="G261" i="30"/>
  <c r="K261" i="30"/>
  <c r="O261" i="30"/>
  <c r="S261" i="30"/>
  <c r="W261" i="30"/>
  <c r="AA261" i="30"/>
  <c r="AE261" i="30"/>
  <c r="AI261" i="30"/>
  <c r="AM261" i="30"/>
  <c r="AQ261" i="30"/>
  <c r="AU261" i="30"/>
  <c r="AY188" i="30"/>
  <c r="AY261" i="30" s="1"/>
  <c r="F262" i="30"/>
  <c r="J262" i="30"/>
  <c r="N262" i="30"/>
  <c r="R262" i="30"/>
  <c r="V262" i="30"/>
  <c r="Z262" i="30"/>
  <c r="AD262" i="30"/>
  <c r="AD267" i="30" s="1"/>
  <c r="AH262" i="30"/>
  <c r="AL262" i="30"/>
  <c r="AP262" i="30"/>
  <c r="AT262" i="30"/>
  <c r="AX262" i="30"/>
  <c r="E263" i="30"/>
  <c r="I263" i="30"/>
  <c r="M263" i="30"/>
  <c r="Q263" i="30"/>
  <c r="U263" i="30"/>
  <c r="Y263" i="30"/>
  <c r="AC263" i="30"/>
  <c r="AG263" i="30"/>
  <c r="AK263" i="30"/>
  <c r="AO263" i="30"/>
  <c r="AS263" i="30"/>
  <c r="AW263" i="30"/>
  <c r="D264" i="30"/>
  <c r="H264" i="30"/>
  <c r="L264" i="30"/>
  <c r="P264" i="30"/>
  <c r="T264" i="30"/>
  <c r="X264" i="30"/>
  <c r="AB264" i="30"/>
  <c r="AF264" i="30"/>
  <c r="AJ264" i="30"/>
  <c r="AN264" i="30"/>
  <c r="AR264" i="30"/>
  <c r="AV264" i="30"/>
  <c r="C265" i="30"/>
  <c r="G265" i="30"/>
  <c r="K265" i="30"/>
  <c r="O265" i="30"/>
  <c r="S265" i="30"/>
  <c r="W265" i="30"/>
  <c r="AA265" i="30"/>
  <c r="AE265" i="30"/>
  <c r="AI265" i="30"/>
  <c r="AM265" i="30"/>
  <c r="AQ265" i="30"/>
  <c r="AU265" i="30"/>
  <c r="AY192" i="30"/>
  <c r="AY265" i="30" s="1"/>
  <c r="F266" i="30"/>
  <c r="J266" i="30"/>
  <c r="N266" i="30"/>
  <c r="R266" i="30"/>
  <c r="V266" i="30"/>
  <c r="Z266" i="30"/>
  <c r="AD266" i="30"/>
  <c r="AH266" i="30"/>
  <c r="AL266" i="30"/>
  <c r="AP266" i="30"/>
  <c r="AT266" i="30"/>
  <c r="AX266" i="30"/>
  <c r="E194" i="30"/>
  <c r="I194" i="30"/>
  <c r="M194" i="30"/>
  <c r="Q194" i="30"/>
  <c r="U194" i="30"/>
  <c r="Y194" i="30"/>
  <c r="AC194" i="30"/>
  <c r="AG194" i="30"/>
  <c r="AK194" i="30"/>
  <c r="AO194" i="30"/>
  <c r="AO248" i="30" s="1"/>
  <c r="AS194" i="30"/>
  <c r="AW194" i="30"/>
  <c r="AW248" i="30" s="1"/>
  <c r="D268" i="30"/>
  <c r="D220" i="30"/>
  <c r="F250" i="30" s="1"/>
  <c r="H268" i="30"/>
  <c r="H220" i="30"/>
  <c r="L268" i="30"/>
  <c r="L220" i="30"/>
  <c r="P268" i="30"/>
  <c r="P220" i="30"/>
  <c r="T268" i="30"/>
  <c r="T220" i="30"/>
  <c r="X268" i="30"/>
  <c r="X220" i="30"/>
  <c r="AB268" i="30"/>
  <c r="AB220" i="30"/>
  <c r="AF268" i="30"/>
  <c r="AF220" i="30"/>
  <c r="AJ268" i="30"/>
  <c r="AJ220" i="30"/>
  <c r="AN268" i="30"/>
  <c r="AN220" i="30"/>
  <c r="AR268" i="30"/>
  <c r="AR220" i="30"/>
  <c r="AV268" i="30"/>
  <c r="AV220" i="30"/>
  <c r="C269" i="30"/>
  <c r="G269" i="30"/>
  <c r="K269" i="30"/>
  <c r="O269" i="30"/>
  <c r="S269" i="30"/>
  <c r="W269" i="30"/>
  <c r="AA269" i="30"/>
  <c r="AE269" i="30"/>
  <c r="AI269" i="30"/>
  <c r="AM269" i="30"/>
  <c r="AQ269" i="30"/>
  <c r="AU269" i="30"/>
  <c r="F270" i="30"/>
  <c r="J270" i="30"/>
  <c r="N270" i="30"/>
  <c r="R270" i="30"/>
  <c r="V270" i="30"/>
  <c r="Z270" i="30"/>
  <c r="AD270" i="30"/>
  <c r="AH270" i="30"/>
  <c r="AL270" i="30"/>
  <c r="AP270" i="30"/>
  <c r="J271" i="30"/>
  <c r="F268" i="30"/>
  <c r="J268" i="30"/>
  <c r="N268" i="30"/>
  <c r="R268" i="30"/>
  <c r="V268" i="30"/>
  <c r="Z268" i="30"/>
  <c r="AD268" i="30"/>
  <c r="AH268" i="30"/>
  <c r="AL268" i="30"/>
  <c r="AP268" i="30"/>
  <c r="AT268" i="30"/>
  <c r="AX268" i="30"/>
  <c r="E269" i="30"/>
  <c r="I269" i="30"/>
  <c r="M269" i="30"/>
  <c r="Q269" i="30"/>
  <c r="U269" i="30"/>
  <c r="Y269" i="30"/>
  <c r="AC269" i="30"/>
  <c r="AG269" i="30"/>
  <c r="AK269" i="30"/>
  <c r="AO269" i="30"/>
  <c r="AS269" i="30"/>
  <c r="AW269" i="30"/>
  <c r="D270" i="30"/>
  <c r="H270" i="30"/>
  <c r="L270" i="30"/>
  <c r="P270" i="30"/>
  <c r="T270" i="30"/>
  <c r="X270" i="30"/>
  <c r="AB270" i="30"/>
  <c r="AF270" i="30"/>
  <c r="AJ270" i="30"/>
  <c r="AN270" i="30"/>
  <c r="AR270" i="30"/>
  <c r="AV270" i="30"/>
  <c r="AM274" i="30"/>
  <c r="C275" i="30"/>
  <c r="G275" i="30"/>
  <c r="K275" i="30"/>
  <c r="O275" i="30"/>
  <c r="S275" i="30"/>
  <c r="W275" i="30"/>
  <c r="AA275" i="30"/>
  <c r="AE275" i="30"/>
  <c r="AI275" i="30"/>
  <c r="AM275" i="30"/>
  <c r="AQ275" i="30"/>
  <c r="AU275" i="30"/>
  <c r="F276" i="30"/>
  <c r="J276" i="30"/>
  <c r="N276" i="30"/>
  <c r="R276" i="30"/>
  <c r="V276" i="30"/>
  <c r="Z276" i="30"/>
  <c r="AD276" i="30"/>
  <c r="AH276" i="30"/>
  <c r="AL276" i="30"/>
  <c r="AP276" i="30"/>
  <c r="AT276" i="30"/>
  <c r="AX276" i="30"/>
  <c r="N220" i="30"/>
  <c r="AD220" i="30"/>
  <c r="AT220" i="30"/>
  <c r="E281" i="30"/>
  <c r="E233" i="30"/>
  <c r="I281" i="30"/>
  <c r="I233" i="30"/>
  <c r="M281" i="30"/>
  <c r="M233" i="30"/>
  <c r="Q281" i="30"/>
  <c r="Q233" i="30"/>
  <c r="U281" i="30"/>
  <c r="U233" i="30"/>
  <c r="Y281" i="30"/>
  <c r="Y233" i="30"/>
  <c r="AC281" i="30"/>
  <c r="AC233" i="30"/>
  <c r="AG281" i="30"/>
  <c r="AG233" i="30"/>
  <c r="AK281" i="30"/>
  <c r="AK233" i="30"/>
  <c r="AO281" i="30"/>
  <c r="AO233" i="30"/>
  <c r="AS281" i="30"/>
  <c r="AS233" i="30"/>
  <c r="AW281" i="30"/>
  <c r="AW233" i="30"/>
  <c r="AI278" i="30"/>
  <c r="R220" i="30"/>
  <c r="AH220" i="30"/>
  <c r="AX220" i="30"/>
  <c r="J282" i="30"/>
  <c r="P233" i="30"/>
  <c r="E268" i="30"/>
  <c r="E220" i="30"/>
  <c r="I268" i="30"/>
  <c r="I220" i="30"/>
  <c r="M268" i="30"/>
  <c r="M220" i="30"/>
  <c r="Q268" i="30"/>
  <c r="Q220" i="30"/>
  <c r="U268" i="30"/>
  <c r="U220" i="30"/>
  <c r="Y268" i="30"/>
  <c r="Y220" i="30"/>
  <c r="AC268" i="30"/>
  <c r="AC220" i="30"/>
  <c r="AG268" i="30"/>
  <c r="AG220" i="30"/>
  <c r="AK268" i="30"/>
  <c r="AK220" i="30"/>
  <c r="AO268" i="30"/>
  <c r="AO220" i="30"/>
  <c r="AS268" i="30"/>
  <c r="AS220" i="30"/>
  <c r="AW268" i="30"/>
  <c r="AW220" i="30"/>
  <c r="D269" i="30"/>
  <c r="H269" i="30"/>
  <c r="P269" i="30"/>
  <c r="T269" i="30"/>
  <c r="X269" i="30"/>
  <c r="AB269" i="30"/>
  <c r="AF269" i="30"/>
  <c r="AJ269" i="30"/>
  <c r="AN269" i="30"/>
  <c r="AR269" i="30"/>
  <c r="AV269" i="30"/>
  <c r="AA270" i="30"/>
  <c r="C271" i="30"/>
  <c r="G271" i="30"/>
  <c r="K271" i="30"/>
  <c r="O271" i="30"/>
  <c r="S271" i="30"/>
  <c r="W271" i="30"/>
  <c r="AA271" i="30"/>
  <c r="AE271" i="30"/>
  <c r="AI271" i="30"/>
  <c r="AM271" i="30"/>
  <c r="AQ271" i="30"/>
  <c r="AU271" i="30"/>
  <c r="F272" i="30"/>
  <c r="J272" i="30"/>
  <c r="N272" i="30"/>
  <c r="R272" i="30"/>
  <c r="V272" i="30"/>
  <c r="Z272" i="30"/>
  <c r="AD272" i="30"/>
  <c r="AH272" i="30"/>
  <c r="AL272" i="30"/>
  <c r="AP272" i="30"/>
  <c r="AT272" i="30"/>
  <c r="AX272" i="30"/>
  <c r="E276" i="30"/>
  <c r="E277" i="30"/>
  <c r="I277" i="30"/>
  <c r="M277" i="30"/>
  <c r="Q277" i="30"/>
  <c r="U277" i="30"/>
  <c r="Y277" i="30"/>
  <c r="AC277" i="30"/>
  <c r="AG277" i="30"/>
  <c r="AK277" i="30"/>
  <c r="AO277" i="30"/>
  <c r="AS277" i="30"/>
  <c r="AW277" i="30"/>
  <c r="J220" i="30"/>
  <c r="Z220" i="30"/>
  <c r="Z250" i="30" s="1"/>
  <c r="AP220" i="30"/>
  <c r="D233" i="30"/>
  <c r="H233" i="30"/>
  <c r="T233" i="30"/>
  <c r="X233" i="30"/>
  <c r="AJ233" i="30"/>
  <c r="AN233" i="30"/>
  <c r="D282" i="30"/>
  <c r="H282" i="30"/>
  <c r="L282" i="30"/>
  <c r="P282" i="30"/>
  <c r="T282" i="30"/>
  <c r="X282" i="30"/>
  <c r="AB282" i="30"/>
  <c r="AF282" i="30"/>
  <c r="AJ282" i="30"/>
  <c r="AN282" i="30"/>
  <c r="AR282" i="30"/>
  <c r="AV282" i="30"/>
  <c r="AV233" i="30"/>
  <c r="E270" i="30"/>
  <c r="I270" i="30"/>
  <c r="M270" i="30"/>
  <c r="Q270" i="30"/>
  <c r="U270" i="30"/>
  <c r="Y270" i="30"/>
  <c r="AC270" i="30"/>
  <c r="AG270" i="30"/>
  <c r="AK270" i="30"/>
  <c r="AO270" i="30"/>
  <c r="AS270" i="30"/>
  <c r="AW270" i="30"/>
  <c r="D271" i="30"/>
  <c r="H271" i="30"/>
  <c r="L271" i="30"/>
  <c r="P271" i="30"/>
  <c r="T271" i="30"/>
  <c r="X271" i="30"/>
  <c r="AB271" i="30"/>
  <c r="AF271" i="30"/>
  <c r="AJ271" i="30"/>
  <c r="AN271" i="30"/>
  <c r="AR271" i="30"/>
  <c r="AV271" i="30"/>
  <c r="C272" i="30"/>
  <c r="G272" i="30"/>
  <c r="K272" i="30"/>
  <c r="O272" i="30"/>
  <c r="S272" i="30"/>
  <c r="W272" i="30"/>
  <c r="AA272" i="30"/>
  <c r="AE272" i="30"/>
  <c r="AI272" i="30"/>
  <c r="AM272" i="30"/>
  <c r="AQ272" i="30"/>
  <c r="AU272" i="30"/>
  <c r="F273" i="30"/>
  <c r="J273" i="30"/>
  <c r="N273" i="30"/>
  <c r="R273" i="30"/>
  <c r="V273" i="30"/>
  <c r="Z273" i="30"/>
  <c r="AD273" i="30"/>
  <c r="AH273" i="30"/>
  <c r="AL273" i="30"/>
  <c r="AP273" i="30"/>
  <c r="AT273" i="30"/>
  <c r="AX273" i="30"/>
  <c r="E274" i="30"/>
  <c r="I274" i="30"/>
  <c r="M274" i="30"/>
  <c r="Q274" i="30"/>
  <c r="U274" i="30"/>
  <c r="Y274" i="30"/>
  <c r="AC274" i="30"/>
  <c r="AG274" i="30"/>
  <c r="AK274" i="30"/>
  <c r="AO274" i="30"/>
  <c r="AS274" i="30"/>
  <c r="AW274" i="30"/>
  <c r="D275" i="30"/>
  <c r="H275" i="30"/>
  <c r="L275" i="30"/>
  <c r="P275" i="30"/>
  <c r="T275" i="30"/>
  <c r="X275" i="30"/>
  <c r="AB275" i="30"/>
  <c r="AF275" i="30"/>
  <c r="AJ275" i="30"/>
  <c r="AN275" i="30"/>
  <c r="AR275" i="30"/>
  <c r="AV275" i="30"/>
  <c r="C276" i="30"/>
  <c r="G276" i="30"/>
  <c r="K276" i="30"/>
  <c r="O276" i="30"/>
  <c r="S276" i="30"/>
  <c r="W276" i="30"/>
  <c r="AA276" i="30"/>
  <c r="AE276" i="30"/>
  <c r="AI276" i="30"/>
  <c r="AM276" i="30"/>
  <c r="AQ276" i="30"/>
  <c r="AU276" i="30"/>
  <c r="F277" i="30"/>
  <c r="J277" i="30"/>
  <c r="N277" i="30"/>
  <c r="R277" i="30"/>
  <c r="V277" i="30"/>
  <c r="Z277" i="30"/>
  <c r="AD277" i="30"/>
  <c r="AH277" i="30"/>
  <c r="AL277" i="30"/>
  <c r="AP277" i="30"/>
  <c r="AT277" i="30"/>
  <c r="AX277" i="30"/>
  <c r="E278" i="30"/>
  <c r="I278" i="30"/>
  <c r="M278" i="30"/>
  <c r="Q278" i="30"/>
  <c r="U278" i="30"/>
  <c r="Y278" i="30"/>
  <c r="AC278" i="30"/>
  <c r="AG278" i="30"/>
  <c r="AK278" i="30"/>
  <c r="AO278" i="30"/>
  <c r="AS278" i="30"/>
  <c r="AW278" i="30"/>
  <c r="D279" i="30"/>
  <c r="H279" i="30"/>
  <c r="L279" i="30"/>
  <c r="P279" i="30"/>
  <c r="T279" i="30"/>
  <c r="X279" i="30"/>
  <c r="AB279" i="30"/>
  <c r="AF279" i="30"/>
  <c r="AJ279" i="30"/>
  <c r="AN279" i="30"/>
  <c r="AR279" i="30"/>
  <c r="AV279" i="30"/>
  <c r="F281" i="30"/>
  <c r="F233" i="30"/>
  <c r="J281" i="30"/>
  <c r="J233" i="30"/>
  <c r="N281" i="30"/>
  <c r="N233" i="30"/>
  <c r="R281" i="30"/>
  <c r="R233" i="30"/>
  <c r="V281" i="30"/>
  <c r="V233" i="30"/>
  <c r="Z281" i="30"/>
  <c r="Z233" i="30"/>
  <c r="AD281" i="30"/>
  <c r="AD233" i="30"/>
  <c r="AH281" i="30"/>
  <c r="AH233" i="30"/>
  <c r="AL281" i="30"/>
  <c r="AL233" i="30"/>
  <c r="AP281" i="30"/>
  <c r="AP233" i="30"/>
  <c r="AT281" i="30"/>
  <c r="AT233" i="30"/>
  <c r="AX281" i="30"/>
  <c r="AX233" i="30"/>
  <c r="E282" i="30"/>
  <c r="I282" i="30"/>
  <c r="M282" i="30"/>
  <c r="Q282" i="30"/>
  <c r="U282" i="30"/>
  <c r="Y282" i="30"/>
  <c r="AC282" i="30"/>
  <c r="AG282" i="30"/>
  <c r="AK282" i="30"/>
  <c r="AO282" i="30"/>
  <c r="AS282" i="30"/>
  <c r="AW282" i="30"/>
  <c r="D283" i="30"/>
  <c r="H283" i="30"/>
  <c r="L283" i="30"/>
  <c r="P283" i="30"/>
  <c r="T283" i="30"/>
  <c r="X283" i="30"/>
  <c r="AB283" i="30"/>
  <c r="AF283" i="30"/>
  <c r="AJ283" i="30"/>
  <c r="AN283" i="30"/>
  <c r="AR283" i="30"/>
  <c r="AV283" i="30"/>
  <c r="C284" i="30"/>
  <c r="G284" i="30"/>
  <c r="K284" i="30"/>
  <c r="O284" i="30"/>
  <c r="S284" i="30"/>
  <c r="W284" i="30"/>
  <c r="AA284" i="30"/>
  <c r="AE284" i="30"/>
  <c r="AI284" i="30"/>
  <c r="AM284" i="30"/>
  <c r="AQ284" i="30"/>
  <c r="AU284" i="30"/>
  <c r="F285" i="30"/>
  <c r="J285" i="30"/>
  <c r="N285" i="30"/>
  <c r="R285" i="30"/>
  <c r="V285" i="30"/>
  <c r="Z285" i="30"/>
  <c r="AD285" i="30"/>
  <c r="AH285" i="30"/>
  <c r="AL285" i="30"/>
  <c r="AP285" i="30"/>
  <c r="AT285" i="30"/>
  <c r="AX285" i="30"/>
  <c r="E286" i="30"/>
  <c r="I286" i="30"/>
  <c r="M286" i="30"/>
  <c r="Q286" i="30"/>
  <c r="U286" i="30"/>
  <c r="Y286" i="30"/>
  <c r="AC286" i="30"/>
  <c r="AG286" i="30"/>
  <c r="AK286" i="30"/>
  <c r="AO286" i="30"/>
  <c r="AS286" i="30"/>
  <c r="AW286" i="30"/>
  <c r="D287" i="30"/>
  <c r="H287" i="30"/>
  <c r="L287" i="30"/>
  <c r="P287" i="30"/>
  <c r="T287" i="30"/>
  <c r="X287" i="30"/>
  <c r="AB287" i="30"/>
  <c r="AF287" i="30"/>
  <c r="AJ287" i="30"/>
  <c r="AN287" i="30"/>
  <c r="AR287" i="30"/>
  <c r="AV287" i="30"/>
  <c r="C288" i="30"/>
  <c r="G288" i="30"/>
  <c r="K288" i="30"/>
  <c r="O288" i="30"/>
  <c r="S288" i="30"/>
  <c r="W288" i="30"/>
  <c r="AA288" i="30"/>
  <c r="AE288" i="30"/>
  <c r="AI288" i="30"/>
  <c r="AM288" i="30"/>
  <c r="AQ288" i="30"/>
  <c r="AU288" i="30"/>
  <c r="F289" i="30"/>
  <c r="J289" i="30"/>
  <c r="N289" i="30"/>
  <c r="R289" i="30"/>
  <c r="V289" i="30"/>
  <c r="Z289" i="30"/>
  <c r="AD289" i="30"/>
  <c r="AH289" i="30"/>
  <c r="AL289" i="30"/>
  <c r="AP289" i="30"/>
  <c r="AT289" i="30"/>
  <c r="AX289" i="30"/>
  <c r="E290" i="30"/>
  <c r="I290" i="30"/>
  <c r="M290" i="30"/>
  <c r="Q290" i="30"/>
  <c r="U290" i="30"/>
  <c r="Y290" i="30"/>
  <c r="AC290" i="30"/>
  <c r="AG290" i="30"/>
  <c r="AK290" i="30"/>
  <c r="AO290" i="30"/>
  <c r="AS290" i="30"/>
  <c r="AW290" i="30"/>
  <c r="D291" i="30"/>
  <c r="H291" i="30"/>
  <c r="L291" i="30"/>
  <c r="P291" i="30"/>
  <c r="T291" i="30"/>
  <c r="X291" i="30"/>
  <c r="AB291" i="30"/>
  <c r="AF291" i="30"/>
  <c r="AJ291" i="30"/>
  <c r="AN291" i="30"/>
  <c r="AR291" i="30"/>
  <c r="AV291" i="30"/>
  <c r="C294" i="30"/>
  <c r="G294" i="30"/>
  <c r="K294" i="30"/>
  <c r="O294" i="30"/>
  <c r="S294" i="30"/>
  <c r="W294" i="30"/>
  <c r="AA294" i="30"/>
  <c r="AE294" i="30"/>
  <c r="AI294" i="30"/>
  <c r="AM294" i="30"/>
  <c r="AQ294" i="30"/>
  <c r="AU294" i="30"/>
  <c r="F295" i="30"/>
  <c r="J295" i="30"/>
  <c r="N295" i="30"/>
  <c r="R295" i="30"/>
  <c r="V295" i="30"/>
  <c r="Z295" i="30"/>
  <c r="AD295" i="30"/>
  <c r="AH295" i="30"/>
  <c r="AL295" i="30"/>
  <c r="AP295" i="30"/>
  <c r="AT295" i="30"/>
  <c r="AX295" i="30"/>
  <c r="E300" i="30"/>
  <c r="I300" i="30"/>
  <c r="M300" i="30"/>
  <c r="Q300" i="30"/>
  <c r="U300" i="30"/>
  <c r="Y300" i="30"/>
  <c r="AC300" i="30"/>
  <c r="AG300" i="30"/>
  <c r="AK300" i="30"/>
  <c r="AO300" i="30"/>
  <c r="AS300" i="30"/>
  <c r="AW300" i="30"/>
  <c r="G246" i="30"/>
  <c r="W246" i="30"/>
  <c r="AM246" i="30"/>
  <c r="AT270" i="30"/>
  <c r="AX270" i="30"/>
  <c r="E271" i="30"/>
  <c r="I271" i="30"/>
  <c r="M271" i="30"/>
  <c r="Q271" i="30"/>
  <c r="U271" i="30"/>
  <c r="Y271" i="30"/>
  <c r="AC271" i="30"/>
  <c r="AG271" i="30"/>
  <c r="AK271" i="30"/>
  <c r="AO271" i="30"/>
  <c r="AS271" i="30"/>
  <c r="AW271" i="30"/>
  <c r="D272" i="30"/>
  <c r="H272" i="30"/>
  <c r="L272" i="30"/>
  <c r="P272" i="30"/>
  <c r="T272" i="30"/>
  <c r="X272" i="30"/>
  <c r="AB272" i="30"/>
  <c r="AF272" i="30"/>
  <c r="AJ272" i="30"/>
  <c r="AN272" i="30"/>
  <c r="AR272" i="30"/>
  <c r="AV272" i="30"/>
  <c r="C273" i="30"/>
  <c r="G273" i="30"/>
  <c r="K273" i="30"/>
  <c r="O273" i="30"/>
  <c r="S273" i="30"/>
  <c r="W273" i="30"/>
  <c r="AA273" i="30"/>
  <c r="AE273" i="30"/>
  <c r="AI273" i="30"/>
  <c r="AM273" i="30"/>
  <c r="AQ273" i="30"/>
  <c r="AU273" i="30"/>
  <c r="F274" i="30"/>
  <c r="J274" i="30"/>
  <c r="N274" i="30"/>
  <c r="R274" i="30"/>
  <c r="V274" i="30"/>
  <c r="Z274" i="30"/>
  <c r="AD274" i="30"/>
  <c r="AH274" i="30"/>
  <c r="AL274" i="30"/>
  <c r="AP274" i="30"/>
  <c r="AT274" i="30"/>
  <c r="AX274" i="30"/>
  <c r="E275" i="30"/>
  <c r="I275" i="30"/>
  <c r="M275" i="30"/>
  <c r="Q275" i="30"/>
  <c r="U275" i="30"/>
  <c r="Y275" i="30"/>
  <c r="AC275" i="30"/>
  <c r="AG275" i="30"/>
  <c r="AK275" i="30"/>
  <c r="AO275" i="30"/>
  <c r="AS275" i="30"/>
  <c r="AW275" i="30"/>
  <c r="D276" i="30"/>
  <c r="H276" i="30"/>
  <c r="L276" i="30"/>
  <c r="P276" i="30"/>
  <c r="T276" i="30"/>
  <c r="X276" i="30"/>
  <c r="AB276" i="30"/>
  <c r="AF276" i="30"/>
  <c r="AJ276" i="30"/>
  <c r="AN276" i="30"/>
  <c r="AR276" i="30"/>
  <c r="AV276" i="30"/>
  <c r="C277" i="30"/>
  <c r="G277" i="30"/>
  <c r="K277" i="30"/>
  <c r="O277" i="30"/>
  <c r="S277" i="30"/>
  <c r="W277" i="30"/>
  <c r="AA277" i="30"/>
  <c r="AE277" i="30"/>
  <c r="AI277" i="30"/>
  <c r="AM277" i="30"/>
  <c r="AQ277" i="30"/>
  <c r="AU277" i="30"/>
  <c r="F278" i="30"/>
  <c r="J278" i="30"/>
  <c r="N278" i="30"/>
  <c r="R278" i="30"/>
  <c r="V278" i="30"/>
  <c r="Z278" i="30"/>
  <c r="AD278" i="30"/>
  <c r="AH278" i="30"/>
  <c r="AL278" i="30"/>
  <c r="AP278" i="30"/>
  <c r="AT278" i="30"/>
  <c r="AX278" i="30"/>
  <c r="E279" i="30"/>
  <c r="I279" i="30"/>
  <c r="M279" i="30"/>
  <c r="Q279" i="30"/>
  <c r="U279" i="30"/>
  <c r="Y279" i="30"/>
  <c r="AC279" i="30"/>
  <c r="AG279" i="30"/>
  <c r="AK279" i="30"/>
  <c r="AO279" i="30"/>
  <c r="AS279" i="30"/>
  <c r="AW279" i="30"/>
  <c r="C281" i="30"/>
  <c r="C233" i="30"/>
  <c r="G281" i="30"/>
  <c r="G233" i="30"/>
  <c r="K281" i="30"/>
  <c r="K233" i="30"/>
  <c r="O281" i="30"/>
  <c r="O233" i="30"/>
  <c r="S281" i="30"/>
  <c r="S233" i="30"/>
  <c r="W281" i="30"/>
  <c r="W233" i="30"/>
  <c r="AA281" i="30"/>
  <c r="AA233" i="30"/>
  <c r="AE281" i="30"/>
  <c r="AE233" i="30"/>
  <c r="AI281" i="30"/>
  <c r="AI233" i="30"/>
  <c r="AM281" i="30"/>
  <c r="AM233" i="30"/>
  <c r="AQ281" i="30"/>
  <c r="AQ233" i="30"/>
  <c r="AU281" i="30"/>
  <c r="AU233" i="30"/>
  <c r="F282" i="30"/>
  <c r="N282" i="30"/>
  <c r="R282" i="30"/>
  <c r="V282" i="30"/>
  <c r="Z282" i="30"/>
  <c r="AD282" i="30"/>
  <c r="AH282" i="30"/>
  <c r="AL282" i="30"/>
  <c r="AP282" i="30"/>
  <c r="AT282" i="30"/>
  <c r="AX282" i="30"/>
  <c r="E283" i="30"/>
  <c r="I283" i="30"/>
  <c r="M283" i="30"/>
  <c r="Q283" i="30"/>
  <c r="U283" i="30"/>
  <c r="Y283" i="30"/>
  <c r="AC283" i="30"/>
  <c r="AG283" i="30"/>
  <c r="AK283" i="30"/>
  <c r="AO283" i="30"/>
  <c r="AS283" i="30"/>
  <c r="AW283" i="30"/>
  <c r="D284" i="30"/>
  <c r="H284" i="30"/>
  <c r="L284" i="30"/>
  <c r="P284" i="30"/>
  <c r="T284" i="30"/>
  <c r="X284" i="30"/>
  <c r="AB284" i="30"/>
  <c r="AF284" i="30"/>
  <c r="AJ284" i="30"/>
  <c r="AN284" i="30"/>
  <c r="AR284" i="30"/>
  <c r="AV284" i="30"/>
  <c r="C285" i="30"/>
  <c r="G285" i="30"/>
  <c r="K285" i="30"/>
  <c r="O285" i="30"/>
  <c r="S285" i="30"/>
  <c r="W285" i="30"/>
  <c r="AA285" i="30"/>
  <c r="AE285" i="30"/>
  <c r="AI285" i="30"/>
  <c r="AM285" i="30"/>
  <c r="AQ285" i="30"/>
  <c r="AU285" i="30"/>
  <c r="F286" i="30"/>
  <c r="J286" i="30"/>
  <c r="N286" i="30"/>
  <c r="R286" i="30"/>
  <c r="V286" i="30"/>
  <c r="Z286" i="30"/>
  <c r="AD286" i="30"/>
  <c r="AH286" i="30"/>
  <c r="AL286" i="30"/>
  <c r="AP286" i="30"/>
  <c r="AT286" i="30"/>
  <c r="AX286" i="30"/>
  <c r="E287" i="30"/>
  <c r="I287" i="30"/>
  <c r="M287" i="30"/>
  <c r="Q287" i="30"/>
  <c r="Y287" i="30"/>
  <c r="AC287" i="30"/>
  <c r="AG287" i="30"/>
  <c r="AK287" i="30"/>
  <c r="AO287" i="30"/>
  <c r="AS287" i="30"/>
  <c r="AW287" i="30"/>
  <c r="D288" i="30"/>
  <c r="H288" i="30"/>
  <c r="L288" i="30"/>
  <c r="P288" i="30"/>
  <c r="T288" i="30"/>
  <c r="X288" i="30"/>
  <c r="AB288" i="30"/>
  <c r="AF288" i="30"/>
  <c r="AJ288" i="30"/>
  <c r="AN288" i="30"/>
  <c r="AR288" i="30"/>
  <c r="AV288" i="30"/>
  <c r="C289" i="30"/>
  <c r="G289" i="30"/>
  <c r="K289" i="30"/>
  <c r="O289" i="30"/>
  <c r="S289" i="30"/>
  <c r="W289" i="30"/>
  <c r="AA289" i="30"/>
  <c r="AE289" i="30"/>
  <c r="AI289" i="30"/>
  <c r="AM289" i="30"/>
  <c r="AQ289" i="30"/>
  <c r="AU289" i="30"/>
  <c r="F290" i="30"/>
  <c r="J290" i="30"/>
  <c r="N290" i="30"/>
  <c r="R290" i="30"/>
  <c r="V290" i="30"/>
  <c r="Z290" i="30"/>
  <c r="AD290" i="30"/>
  <c r="AH290" i="30"/>
  <c r="AL290" i="30"/>
  <c r="AP290" i="30"/>
  <c r="AT290" i="30"/>
  <c r="AX290" i="30"/>
  <c r="E291" i="30"/>
  <c r="I291" i="30"/>
  <c r="M291" i="30"/>
  <c r="C298" i="30"/>
  <c r="G298" i="30"/>
  <c r="K298" i="30"/>
  <c r="O298" i="30"/>
  <c r="S298" i="30"/>
  <c r="W298" i="30"/>
  <c r="AA298" i="30"/>
  <c r="AE298" i="30"/>
  <c r="AI298" i="30"/>
  <c r="AM298" i="30"/>
  <c r="AQ298" i="30"/>
  <c r="AU298" i="30"/>
  <c r="F299" i="30"/>
  <c r="J299" i="30"/>
  <c r="N299" i="30"/>
  <c r="R299" i="30"/>
  <c r="V299" i="30"/>
  <c r="Z299" i="30"/>
  <c r="AD299" i="30"/>
  <c r="AH299" i="30"/>
  <c r="AL299" i="30"/>
  <c r="AP299" i="30"/>
  <c r="AT299" i="30"/>
  <c r="AX299" i="30"/>
  <c r="E304" i="30"/>
  <c r="I304" i="30"/>
  <c r="M304" i="30"/>
  <c r="K246" i="30"/>
  <c r="AA246" i="30"/>
  <c r="AQ246" i="30"/>
  <c r="C270" i="30"/>
  <c r="G270" i="30"/>
  <c r="K270" i="30"/>
  <c r="O270" i="30"/>
  <c r="S270" i="30"/>
  <c r="W270" i="30"/>
  <c r="AE270" i="30"/>
  <c r="AI270" i="30"/>
  <c r="AM270" i="30"/>
  <c r="AQ270" i="30"/>
  <c r="AU270" i="30"/>
  <c r="F271" i="30"/>
  <c r="N271" i="30"/>
  <c r="R271" i="30"/>
  <c r="V271" i="30"/>
  <c r="Z271" i="30"/>
  <c r="AD271" i="30"/>
  <c r="AH271" i="30"/>
  <c r="AL271" i="30"/>
  <c r="AP271" i="30"/>
  <c r="AT271" i="30"/>
  <c r="AX271" i="30"/>
  <c r="E272" i="30"/>
  <c r="M272" i="30"/>
  <c r="Q272" i="30"/>
  <c r="U272" i="30"/>
  <c r="Y272" i="30"/>
  <c r="AC272" i="30"/>
  <c r="AG272" i="30"/>
  <c r="AK272" i="30"/>
  <c r="AO272" i="30"/>
  <c r="AS272" i="30"/>
  <c r="AW272" i="30"/>
  <c r="D273" i="30"/>
  <c r="H273" i="30"/>
  <c r="L273" i="30"/>
  <c r="P273" i="30"/>
  <c r="T273" i="30"/>
  <c r="AB273" i="30"/>
  <c r="AF273" i="30"/>
  <c r="AJ273" i="30"/>
  <c r="AN273" i="30"/>
  <c r="AR273" i="30"/>
  <c r="AV273" i="30"/>
  <c r="C274" i="30"/>
  <c r="G274" i="30"/>
  <c r="K274" i="30"/>
  <c r="O274" i="30"/>
  <c r="S274" i="30"/>
  <c r="W274" i="30"/>
  <c r="AA274" i="30"/>
  <c r="AE274" i="30"/>
  <c r="AI274" i="30"/>
  <c r="AQ274" i="30"/>
  <c r="AU274" i="30"/>
  <c r="F275" i="30"/>
  <c r="J275" i="30"/>
  <c r="N275" i="30"/>
  <c r="R275" i="30"/>
  <c r="V275" i="30"/>
  <c r="Z275" i="30"/>
  <c r="AD275" i="30"/>
  <c r="AH275" i="30"/>
  <c r="AL275" i="30"/>
  <c r="AP275" i="30"/>
  <c r="AT275" i="30"/>
  <c r="AX275" i="30"/>
  <c r="I276" i="30"/>
  <c r="M276" i="30"/>
  <c r="Q276" i="30"/>
  <c r="U276" i="30"/>
  <c r="Y276" i="30"/>
  <c r="AC276" i="30"/>
  <c r="AG276" i="30"/>
  <c r="AK276" i="30"/>
  <c r="AO276" i="30"/>
  <c r="AS276" i="30"/>
  <c r="AW276" i="30"/>
  <c r="D277" i="30"/>
  <c r="H277" i="30"/>
  <c r="L277" i="30"/>
  <c r="P277" i="30"/>
  <c r="X277" i="30"/>
  <c r="AB277" i="30"/>
  <c r="AF277" i="30"/>
  <c r="AJ277" i="30"/>
  <c r="AN277" i="30"/>
  <c r="AR277" i="30"/>
  <c r="AV277" i="30"/>
  <c r="C278" i="30"/>
  <c r="G278" i="30"/>
  <c r="K278" i="30"/>
  <c r="O278" i="30"/>
  <c r="S278" i="30"/>
  <c r="W278" i="30"/>
  <c r="AA278" i="30"/>
  <c r="AE278" i="30"/>
  <c r="AM278" i="30"/>
  <c r="AQ278" i="30"/>
  <c r="AU278" i="30"/>
  <c r="F279" i="30"/>
  <c r="J279" i="30"/>
  <c r="N279" i="30"/>
  <c r="R279" i="30"/>
  <c r="V279" i="30"/>
  <c r="Z279" i="30"/>
  <c r="AD279" i="30"/>
  <c r="AH279" i="30"/>
  <c r="AL279" i="30"/>
  <c r="AP279" i="30"/>
  <c r="AT279" i="30"/>
  <c r="AX279" i="30"/>
  <c r="D281" i="30"/>
  <c r="H281" i="30"/>
  <c r="L281" i="30"/>
  <c r="P281" i="30"/>
  <c r="T281" i="30"/>
  <c r="X281" i="30"/>
  <c r="AB281" i="30"/>
  <c r="AF281" i="30"/>
  <c r="AJ281" i="30"/>
  <c r="AN281" i="30"/>
  <c r="AR281" i="30"/>
  <c r="AV281" i="30"/>
  <c r="C282" i="30"/>
  <c r="G282" i="30"/>
  <c r="K282" i="30"/>
  <c r="O282" i="30"/>
  <c r="S282" i="30"/>
  <c r="W282" i="30"/>
  <c r="AA282" i="30"/>
  <c r="AE282" i="30"/>
  <c r="AI282" i="30"/>
  <c r="AM282" i="30"/>
  <c r="AQ282" i="30"/>
  <c r="AU282" i="30"/>
  <c r="F283" i="30"/>
  <c r="J283" i="30"/>
  <c r="N283" i="30"/>
  <c r="R283" i="30"/>
  <c r="V283" i="30"/>
  <c r="Z283" i="30"/>
  <c r="AD283" i="30"/>
  <c r="AH283" i="30"/>
  <c r="AL283" i="30"/>
  <c r="AP283" i="30"/>
  <c r="AT283" i="30"/>
  <c r="AX283" i="30"/>
  <c r="E284" i="30"/>
  <c r="I284" i="30"/>
  <c r="M284" i="30"/>
  <c r="Q284" i="30"/>
  <c r="U284" i="30"/>
  <c r="Y284" i="30"/>
  <c r="AC284" i="30"/>
  <c r="AG284" i="30"/>
  <c r="AK284" i="30"/>
  <c r="AO284" i="30"/>
  <c r="AS284" i="30"/>
  <c r="AW284" i="30"/>
  <c r="D285" i="30"/>
  <c r="H285" i="30"/>
  <c r="L285" i="30"/>
  <c r="P285" i="30"/>
  <c r="T285" i="30"/>
  <c r="X285" i="30"/>
  <c r="AB285" i="30"/>
  <c r="AF285" i="30"/>
  <c r="AJ285" i="30"/>
  <c r="AN285" i="30"/>
  <c r="AR285" i="30"/>
  <c r="AV285" i="30"/>
  <c r="C286" i="30"/>
  <c r="G286" i="30"/>
  <c r="K286" i="30"/>
  <c r="O286" i="30"/>
  <c r="S286" i="30"/>
  <c r="W286" i="30"/>
  <c r="AA286" i="30"/>
  <c r="AE286" i="30"/>
  <c r="AI286" i="30"/>
  <c r="AM286" i="30"/>
  <c r="AQ286" i="30"/>
  <c r="AU286" i="30"/>
  <c r="F287" i="30"/>
  <c r="J287" i="30"/>
  <c r="N287" i="30"/>
  <c r="R287" i="30"/>
  <c r="V287" i="30"/>
  <c r="Z287" i="30"/>
  <c r="AD287" i="30"/>
  <c r="AH287" i="30"/>
  <c r="AL287" i="30"/>
  <c r="AP287" i="30"/>
  <c r="AT287" i="30"/>
  <c r="AX287" i="30"/>
  <c r="E288" i="30"/>
  <c r="I288" i="30"/>
  <c r="M288" i="30"/>
  <c r="Q288" i="30"/>
  <c r="U288" i="30"/>
  <c r="Y288" i="30"/>
  <c r="AC288" i="30"/>
  <c r="AG288" i="30"/>
  <c r="AK288" i="30"/>
  <c r="AO288" i="30"/>
  <c r="AS288" i="30"/>
  <c r="AW288" i="30"/>
  <c r="D289" i="30"/>
  <c r="H289" i="30"/>
  <c r="L289" i="30"/>
  <c r="P289" i="30"/>
  <c r="T289" i="30"/>
  <c r="X289" i="30"/>
  <c r="AB289" i="30"/>
  <c r="AF289" i="30"/>
  <c r="AJ289" i="30"/>
  <c r="AN289" i="30"/>
  <c r="AR289" i="30"/>
  <c r="AV289" i="30"/>
  <c r="C290" i="30"/>
  <c r="G290" i="30"/>
  <c r="K290" i="30"/>
  <c r="O290" i="30"/>
  <c r="S290" i="30"/>
  <c r="W290" i="30"/>
  <c r="AA290" i="30"/>
  <c r="AE290" i="30"/>
  <c r="AI290" i="30"/>
  <c r="AM290" i="30"/>
  <c r="AQ290" i="30"/>
  <c r="AU290" i="30"/>
  <c r="F291" i="30"/>
  <c r="J291" i="30"/>
  <c r="N291" i="30"/>
  <c r="R291" i="30"/>
  <c r="V291" i="30"/>
  <c r="Z291" i="30"/>
  <c r="AD291" i="30"/>
  <c r="AH291" i="30"/>
  <c r="AL291" i="30"/>
  <c r="AP291" i="30"/>
  <c r="AT291" i="30"/>
  <c r="AX291" i="30"/>
  <c r="E292" i="30"/>
  <c r="I292" i="30"/>
  <c r="M292" i="30"/>
  <c r="Q292" i="30"/>
  <c r="U292" i="30"/>
  <c r="Y292" i="30"/>
  <c r="AC292" i="30"/>
  <c r="AG292" i="30"/>
  <c r="AK292" i="30"/>
  <c r="AO292" i="30"/>
  <c r="AS292" i="30"/>
  <c r="AW292" i="30"/>
  <c r="L233" i="30"/>
  <c r="AB233" i="30"/>
  <c r="AB251" i="30" s="1"/>
  <c r="AR233" i="30"/>
  <c r="D297" i="30"/>
  <c r="H297" i="30"/>
  <c r="L297" i="30"/>
  <c r="P297" i="30"/>
  <c r="T297" i="30"/>
  <c r="X297" i="30"/>
  <c r="AB297" i="30"/>
  <c r="AF297" i="30"/>
  <c r="AJ297" i="30"/>
  <c r="AN297" i="30"/>
  <c r="AR297" i="30"/>
  <c r="AV297" i="30"/>
  <c r="C302" i="30"/>
  <c r="G302" i="30"/>
  <c r="K302" i="30"/>
  <c r="O302" i="30"/>
  <c r="S302" i="30"/>
  <c r="W302" i="30"/>
  <c r="AA302" i="30"/>
  <c r="AE302" i="30"/>
  <c r="AI302" i="30"/>
  <c r="AM302" i="30"/>
  <c r="AQ302" i="30"/>
  <c r="AU302" i="30"/>
  <c r="F303" i="30"/>
  <c r="J303" i="30"/>
  <c r="N303" i="30"/>
  <c r="R303" i="30"/>
  <c r="V303" i="30"/>
  <c r="Z303" i="30"/>
  <c r="AD303" i="30"/>
  <c r="AH303" i="30"/>
  <c r="AL303" i="30"/>
  <c r="AP303" i="30"/>
  <c r="AT303" i="30"/>
  <c r="AX303" i="30"/>
  <c r="O246" i="30"/>
  <c r="AE246" i="30"/>
  <c r="AU246" i="30"/>
  <c r="N292" i="30"/>
  <c r="R292" i="30"/>
  <c r="V292" i="30"/>
  <c r="Z292" i="30"/>
  <c r="AD292" i="30"/>
  <c r="AH292" i="30"/>
  <c r="AL292" i="30"/>
  <c r="AP292" i="30"/>
  <c r="AT292" i="30"/>
  <c r="AX292" i="30"/>
  <c r="D294" i="30"/>
  <c r="H294" i="30"/>
  <c r="L294" i="30"/>
  <c r="P294" i="30"/>
  <c r="T294" i="30"/>
  <c r="X294" i="30"/>
  <c r="AB294" i="30"/>
  <c r="AF294" i="30"/>
  <c r="AJ294" i="30"/>
  <c r="AN294" i="30"/>
  <c r="AR294" i="30"/>
  <c r="AV294" i="30"/>
  <c r="C295" i="30"/>
  <c r="G295" i="30"/>
  <c r="K295" i="30"/>
  <c r="O295" i="30"/>
  <c r="S295" i="30"/>
  <c r="W295" i="30"/>
  <c r="AA295" i="30"/>
  <c r="AE295" i="30"/>
  <c r="AI295" i="30"/>
  <c r="AM295" i="30"/>
  <c r="AQ295" i="30"/>
  <c r="AU295" i="30"/>
  <c r="F296" i="30"/>
  <c r="J296" i="30"/>
  <c r="N296" i="30"/>
  <c r="R296" i="30"/>
  <c r="V296" i="30"/>
  <c r="Z296" i="30"/>
  <c r="AD296" i="30"/>
  <c r="AH296" i="30"/>
  <c r="AL296" i="30"/>
  <c r="AP296" i="30"/>
  <c r="AT296" i="30"/>
  <c r="AX296" i="30"/>
  <c r="E297" i="30"/>
  <c r="I297" i="30"/>
  <c r="M297" i="30"/>
  <c r="Q297" i="30"/>
  <c r="U297" i="30"/>
  <c r="Y297" i="30"/>
  <c r="AC297" i="30"/>
  <c r="AG297" i="30"/>
  <c r="AK297" i="30"/>
  <c r="AO297" i="30"/>
  <c r="AS297" i="30"/>
  <c r="AW297" i="30"/>
  <c r="D298" i="30"/>
  <c r="H298" i="30"/>
  <c r="L298" i="30"/>
  <c r="P298" i="30"/>
  <c r="T298" i="30"/>
  <c r="X298" i="30"/>
  <c r="AB298" i="30"/>
  <c r="AF298" i="30"/>
  <c r="AJ298" i="30"/>
  <c r="AN298" i="30"/>
  <c r="AR298" i="30"/>
  <c r="AV298" i="30"/>
  <c r="C299" i="30"/>
  <c r="G299" i="30"/>
  <c r="K299" i="30"/>
  <c r="O299" i="30"/>
  <c r="S299" i="30"/>
  <c r="W299" i="30"/>
  <c r="AA299" i="30"/>
  <c r="AE299" i="30"/>
  <c r="AI299" i="30"/>
  <c r="AM299" i="30"/>
  <c r="AQ299" i="30"/>
  <c r="AU299" i="30"/>
  <c r="F300" i="30"/>
  <c r="J300" i="30"/>
  <c r="N300" i="30"/>
  <c r="R300" i="30"/>
  <c r="V300" i="30"/>
  <c r="Z300" i="30"/>
  <c r="AD300" i="30"/>
  <c r="AH300" i="30"/>
  <c r="AL300" i="30"/>
  <c r="AP300" i="30"/>
  <c r="AT300" i="30"/>
  <c r="AX300" i="30"/>
  <c r="E301" i="30"/>
  <c r="I301" i="30"/>
  <c r="M301" i="30"/>
  <c r="Q301" i="30"/>
  <c r="U301" i="30"/>
  <c r="Y301" i="30"/>
  <c r="AC301" i="30"/>
  <c r="AG301" i="30"/>
  <c r="AK301" i="30"/>
  <c r="AO301" i="30"/>
  <c r="AS301" i="30"/>
  <c r="AW301" i="30"/>
  <c r="D302" i="30"/>
  <c r="H302" i="30"/>
  <c r="L302" i="30"/>
  <c r="P302" i="30"/>
  <c r="T302" i="30"/>
  <c r="X302" i="30"/>
  <c r="AB302" i="30"/>
  <c r="AF302" i="30"/>
  <c r="AJ302" i="30"/>
  <c r="AN302" i="30"/>
  <c r="AR302" i="30"/>
  <c r="AV302" i="30"/>
  <c r="C303" i="30"/>
  <c r="G303" i="30"/>
  <c r="K303" i="30"/>
  <c r="O303" i="30"/>
  <c r="S303" i="30"/>
  <c r="W303" i="30"/>
  <c r="AA303" i="30"/>
  <c r="AE303" i="30"/>
  <c r="AI303" i="30"/>
  <c r="AM303" i="30"/>
  <c r="AQ303" i="30"/>
  <c r="AU303" i="30"/>
  <c r="F304" i="30"/>
  <c r="J304" i="30"/>
  <c r="N304" i="30"/>
  <c r="R304" i="30"/>
  <c r="V304" i="30"/>
  <c r="Z304" i="30"/>
  <c r="AD304" i="30"/>
  <c r="AH304" i="30"/>
  <c r="AL304" i="30"/>
  <c r="AP304" i="30"/>
  <c r="AT304" i="30"/>
  <c r="AX304" i="30"/>
  <c r="E305" i="30"/>
  <c r="I305" i="30"/>
  <c r="M305" i="30"/>
  <c r="Q305" i="30"/>
  <c r="U305" i="30"/>
  <c r="Y305" i="30"/>
  <c r="AC305" i="30"/>
  <c r="AG305" i="30"/>
  <c r="AK305" i="30"/>
  <c r="AO305" i="30"/>
  <c r="AS305" i="30"/>
  <c r="AW305" i="30"/>
  <c r="D246" i="30"/>
  <c r="H246" i="30"/>
  <c r="L246" i="30"/>
  <c r="P246" i="30"/>
  <c r="T246" i="30"/>
  <c r="X246" i="30"/>
  <c r="AB246" i="30"/>
  <c r="AF246" i="30"/>
  <c r="AJ246" i="30"/>
  <c r="AN246" i="30"/>
  <c r="AR246" i="30"/>
  <c r="AV246" i="30"/>
  <c r="C292" i="30"/>
  <c r="G292" i="30"/>
  <c r="K292" i="30"/>
  <c r="O292" i="30"/>
  <c r="S292" i="30"/>
  <c r="W292" i="30"/>
  <c r="AA292" i="30"/>
  <c r="AE292" i="30"/>
  <c r="AI292" i="30"/>
  <c r="AM292" i="30"/>
  <c r="AQ292" i="30"/>
  <c r="AU292" i="30"/>
  <c r="E294" i="30"/>
  <c r="I294" i="30"/>
  <c r="M294" i="30"/>
  <c r="Q294" i="30"/>
  <c r="U294" i="30"/>
  <c r="Y294" i="30"/>
  <c r="AC294" i="30"/>
  <c r="AG294" i="30"/>
  <c r="AK294" i="30"/>
  <c r="AO294" i="30"/>
  <c r="AS294" i="30"/>
  <c r="AW294" i="30"/>
  <c r="D295" i="30"/>
  <c r="H295" i="30"/>
  <c r="L295" i="30"/>
  <c r="P295" i="30"/>
  <c r="T295" i="30"/>
  <c r="X295" i="30"/>
  <c r="AB295" i="30"/>
  <c r="AF295" i="30"/>
  <c r="AJ295" i="30"/>
  <c r="AN295" i="30"/>
  <c r="AR295" i="30"/>
  <c r="AV295" i="30"/>
  <c r="C296" i="30"/>
  <c r="G296" i="30"/>
  <c r="K296" i="30"/>
  <c r="O296" i="30"/>
  <c r="S296" i="30"/>
  <c r="W296" i="30"/>
  <c r="AA296" i="30"/>
  <c r="AE296" i="30"/>
  <c r="AI296" i="30"/>
  <c r="AM296" i="30"/>
  <c r="AQ296" i="30"/>
  <c r="AU296" i="30"/>
  <c r="F297" i="30"/>
  <c r="J297" i="30"/>
  <c r="N297" i="30"/>
  <c r="R297" i="30"/>
  <c r="V297" i="30"/>
  <c r="Z297" i="30"/>
  <c r="AD297" i="30"/>
  <c r="AH297" i="30"/>
  <c r="AL297" i="30"/>
  <c r="AP297" i="30"/>
  <c r="AT297" i="30"/>
  <c r="AX297" i="30"/>
  <c r="E298" i="30"/>
  <c r="I298" i="30"/>
  <c r="M298" i="30"/>
  <c r="Q298" i="30"/>
  <c r="U298" i="30"/>
  <c r="Y298" i="30"/>
  <c r="AC298" i="30"/>
  <c r="AG298" i="30"/>
  <c r="AK298" i="30"/>
  <c r="AO298" i="30"/>
  <c r="AS298" i="30"/>
  <c r="AW298" i="30"/>
  <c r="D299" i="30"/>
  <c r="H299" i="30"/>
  <c r="L299" i="30"/>
  <c r="P299" i="30"/>
  <c r="T299" i="30"/>
  <c r="X299" i="30"/>
  <c r="AB299" i="30"/>
  <c r="AF299" i="30"/>
  <c r="AJ299" i="30"/>
  <c r="AN299" i="30"/>
  <c r="AR299" i="30"/>
  <c r="AV299" i="30"/>
  <c r="C300" i="30"/>
  <c r="G300" i="30"/>
  <c r="K300" i="30"/>
  <c r="O300" i="30"/>
  <c r="S300" i="30"/>
  <c r="W300" i="30"/>
  <c r="AA300" i="30"/>
  <c r="AE300" i="30"/>
  <c r="AI300" i="30"/>
  <c r="AM300" i="30"/>
  <c r="AQ300" i="30"/>
  <c r="AU300" i="30"/>
  <c r="F301" i="30"/>
  <c r="J301" i="30"/>
  <c r="N301" i="30"/>
  <c r="R301" i="30"/>
  <c r="V301" i="30"/>
  <c r="Z301" i="30"/>
  <c r="AD301" i="30"/>
  <c r="AH301" i="30"/>
  <c r="AL301" i="30"/>
  <c r="AP301" i="30"/>
  <c r="AT301" i="30"/>
  <c r="AX301" i="30"/>
  <c r="E302" i="30"/>
  <c r="I302" i="30"/>
  <c r="M302" i="30"/>
  <c r="Q302" i="30"/>
  <c r="U302" i="30"/>
  <c r="Y302" i="30"/>
  <c r="AC302" i="30"/>
  <c r="AG302" i="30"/>
  <c r="AK302" i="30"/>
  <c r="AO302" i="30"/>
  <c r="AS302" i="30"/>
  <c r="AW302" i="30"/>
  <c r="D303" i="30"/>
  <c r="H303" i="30"/>
  <c r="L303" i="30"/>
  <c r="P303" i="30"/>
  <c r="T303" i="30"/>
  <c r="X303" i="30"/>
  <c r="AB303" i="30"/>
  <c r="AF303" i="30"/>
  <c r="AJ303" i="30"/>
  <c r="AN303" i="30"/>
  <c r="AR303" i="30"/>
  <c r="AV303" i="30"/>
  <c r="C304" i="30"/>
  <c r="G304" i="30"/>
  <c r="K304" i="30"/>
  <c r="O304" i="30"/>
  <c r="S304" i="30"/>
  <c r="W304" i="30"/>
  <c r="AA304" i="30"/>
  <c r="AE304" i="30"/>
  <c r="AI304" i="30"/>
  <c r="AM304" i="30"/>
  <c r="AQ304" i="30"/>
  <c r="AU304" i="30"/>
  <c r="F305" i="30"/>
  <c r="J305" i="30"/>
  <c r="N305" i="30"/>
  <c r="R305" i="30"/>
  <c r="V305" i="30"/>
  <c r="Z305" i="30"/>
  <c r="AD305" i="30"/>
  <c r="AH305" i="30"/>
  <c r="AL305" i="30"/>
  <c r="AP305" i="30"/>
  <c r="AT305" i="30"/>
  <c r="AX305" i="30"/>
  <c r="E246" i="30"/>
  <c r="I246" i="30"/>
  <c r="M246" i="30"/>
  <c r="Q246" i="30"/>
  <c r="U246" i="30"/>
  <c r="Y246" i="30"/>
  <c r="AC246" i="30"/>
  <c r="AG246" i="30"/>
  <c r="AK246" i="30"/>
  <c r="AO246" i="30"/>
  <c r="AS246" i="30"/>
  <c r="AW246" i="30"/>
  <c r="Q291" i="30"/>
  <c r="U291" i="30"/>
  <c r="Y291" i="30"/>
  <c r="AC291" i="30"/>
  <c r="AG291" i="30"/>
  <c r="AK291" i="30"/>
  <c r="AO291" i="30"/>
  <c r="AS291" i="30"/>
  <c r="AW291" i="30"/>
  <c r="D292" i="30"/>
  <c r="H292" i="30"/>
  <c r="L292" i="30"/>
  <c r="P292" i="30"/>
  <c r="T292" i="30"/>
  <c r="X292" i="30"/>
  <c r="AB292" i="30"/>
  <c r="AF292" i="30"/>
  <c r="AJ292" i="30"/>
  <c r="AN292" i="30"/>
  <c r="AR292" i="30"/>
  <c r="AV292" i="30"/>
  <c r="F294" i="30"/>
  <c r="J294" i="30"/>
  <c r="N294" i="30"/>
  <c r="R294" i="30"/>
  <c r="V294" i="30"/>
  <c r="Z294" i="30"/>
  <c r="AD294" i="30"/>
  <c r="AH294" i="30"/>
  <c r="AL294" i="30"/>
  <c r="AP294" i="30"/>
  <c r="AT294" i="30"/>
  <c r="AX294" i="30"/>
  <c r="E295" i="30"/>
  <c r="I295" i="30"/>
  <c r="M295" i="30"/>
  <c r="Q295" i="30"/>
  <c r="U295" i="30"/>
  <c r="Y295" i="30"/>
  <c r="AC295" i="30"/>
  <c r="AG295" i="30"/>
  <c r="AK295" i="30"/>
  <c r="AO295" i="30"/>
  <c r="AS295" i="30"/>
  <c r="AW295" i="30"/>
  <c r="D296" i="30"/>
  <c r="H296" i="30"/>
  <c r="L296" i="30"/>
  <c r="P296" i="30"/>
  <c r="T296" i="30"/>
  <c r="X296" i="30"/>
  <c r="AB296" i="30"/>
  <c r="AF296" i="30"/>
  <c r="AJ296" i="30"/>
  <c r="AN296" i="30"/>
  <c r="AR296" i="30"/>
  <c r="AV296" i="30"/>
  <c r="C297" i="30"/>
  <c r="G297" i="30"/>
  <c r="K297" i="30"/>
  <c r="O297" i="30"/>
  <c r="S297" i="30"/>
  <c r="W297" i="30"/>
  <c r="AA297" i="30"/>
  <c r="AE297" i="30"/>
  <c r="AI297" i="30"/>
  <c r="AM297" i="30"/>
  <c r="AQ297" i="30"/>
  <c r="AU297" i="30"/>
  <c r="F298" i="30"/>
  <c r="J298" i="30"/>
  <c r="N298" i="30"/>
  <c r="R298" i="30"/>
  <c r="V298" i="30"/>
  <c r="Z298" i="30"/>
  <c r="AD298" i="30"/>
  <c r="AH298" i="30"/>
  <c r="AL298" i="30"/>
  <c r="AP298" i="30"/>
  <c r="AT298" i="30"/>
  <c r="AX298" i="30"/>
  <c r="E299" i="30"/>
  <c r="I299" i="30"/>
  <c r="M299" i="30"/>
  <c r="Q299" i="30"/>
  <c r="U299" i="30"/>
  <c r="Y299" i="30"/>
  <c r="AC299" i="30"/>
  <c r="AG299" i="30"/>
  <c r="AK299" i="30"/>
  <c r="AO299" i="30"/>
  <c r="AS299" i="30"/>
  <c r="AW299" i="30"/>
  <c r="D300" i="30"/>
  <c r="H300" i="30"/>
  <c r="L300" i="30"/>
  <c r="P300" i="30"/>
  <c r="T300" i="30"/>
  <c r="X300" i="30"/>
  <c r="AB300" i="30"/>
  <c r="AF300" i="30"/>
  <c r="AJ300" i="30"/>
  <c r="AN300" i="30"/>
  <c r="AR300" i="30"/>
  <c r="AV300" i="30"/>
  <c r="C301" i="30"/>
  <c r="G301" i="30"/>
  <c r="K301" i="30"/>
  <c r="O301" i="30"/>
  <c r="S301" i="30"/>
  <c r="W301" i="30"/>
  <c r="AA301" i="30"/>
  <c r="AE301" i="30"/>
  <c r="AI301" i="30"/>
  <c r="AM301" i="30"/>
  <c r="AQ301" i="30"/>
  <c r="AU301" i="30"/>
  <c r="F302" i="30"/>
  <c r="J302" i="30"/>
  <c r="N302" i="30"/>
  <c r="R302" i="30"/>
  <c r="V302" i="30"/>
  <c r="Z302" i="30"/>
  <c r="AD302" i="30"/>
  <c r="AH302" i="30"/>
  <c r="AL302" i="30"/>
  <c r="AP302" i="30"/>
  <c r="AT302" i="30"/>
  <c r="AX302" i="30"/>
  <c r="E303" i="30"/>
  <c r="I303" i="30"/>
  <c r="M303" i="30"/>
  <c r="Q303" i="30"/>
  <c r="U303" i="30"/>
  <c r="Y303" i="30"/>
  <c r="AC303" i="30"/>
  <c r="AG303" i="30"/>
  <c r="AK303" i="30"/>
  <c r="AO303" i="30"/>
  <c r="AS303" i="30"/>
  <c r="AW303" i="30"/>
  <c r="D304" i="30"/>
  <c r="H304" i="30"/>
  <c r="L304" i="30"/>
  <c r="P304" i="30"/>
  <c r="T304" i="30"/>
  <c r="X304" i="30"/>
  <c r="AB304" i="30"/>
  <c r="AF304" i="30"/>
  <c r="AJ304" i="30"/>
  <c r="AN304" i="30"/>
  <c r="AR304" i="30"/>
  <c r="AV304" i="30"/>
  <c r="C305" i="30"/>
  <c r="G305" i="30"/>
  <c r="K305" i="30"/>
  <c r="O305" i="30"/>
  <c r="S305" i="30"/>
  <c r="W305" i="30"/>
  <c r="AA305" i="30"/>
  <c r="AE305" i="30"/>
  <c r="AI305" i="30"/>
  <c r="AM305" i="30"/>
  <c r="AQ305" i="30"/>
  <c r="AU305" i="30"/>
  <c r="F246" i="30"/>
  <c r="J246" i="30"/>
  <c r="J252" i="30" s="1"/>
  <c r="N246" i="30"/>
  <c r="R246" i="30"/>
  <c r="V246" i="30"/>
  <c r="Z246" i="30"/>
  <c r="Z252" i="30" s="1"/>
  <c r="AD246" i="30"/>
  <c r="AH246" i="30"/>
  <c r="AL246" i="30"/>
  <c r="AP246" i="30"/>
  <c r="AP252" i="30" s="1"/>
  <c r="AT246" i="30"/>
  <c r="AX246" i="30"/>
  <c r="J35" i="48" l="1"/>
  <c r="R34" i="48"/>
  <c r="R18" i="48"/>
  <c r="J41" i="48"/>
  <c r="J9" i="48"/>
  <c r="J14" i="48"/>
  <c r="R32" i="48"/>
  <c r="R9" i="48"/>
  <c r="R22" i="48"/>
  <c r="J17" i="48"/>
  <c r="R37" i="48"/>
  <c r="J21" i="48"/>
  <c r="J30" i="48"/>
  <c r="J29" i="48"/>
  <c r="R7" i="48"/>
  <c r="R21" i="48"/>
  <c r="J27" i="48"/>
  <c r="J42" i="48"/>
  <c r="J26" i="48"/>
  <c r="J10" i="48"/>
  <c r="J40" i="48"/>
  <c r="J28" i="48"/>
  <c r="J8" i="48"/>
  <c r="J5" i="48"/>
  <c r="R44" i="48"/>
  <c r="R41" i="48"/>
  <c r="R46" i="48"/>
  <c r="J48" i="48"/>
  <c r="J36" i="48"/>
  <c r="J16" i="48"/>
  <c r="J43" i="48"/>
  <c r="J4" i="48"/>
  <c r="J39" i="48"/>
  <c r="J7" i="48"/>
  <c r="J38" i="48"/>
  <c r="R26" i="48"/>
  <c r="J47" i="48"/>
  <c r="J15" i="48"/>
  <c r="J19" i="48"/>
  <c r="R50" i="48"/>
  <c r="P50" i="48"/>
  <c r="R40" i="48"/>
  <c r="R24" i="48"/>
  <c r="R8" i="48"/>
  <c r="R33" i="48"/>
  <c r="J25" i="48"/>
  <c r="J46" i="48"/>
  <c r="R28" i="48"/>
  <c r="R45" i="48"/>
  <c r="R42" i="48"/>
  <c r="J50" i="48"/>
  <c r="H50" i="48"/>
  <c r="J37" i="48"/>
  <c r="J6" i="48"/>
  <c r="J45" i="48"/>
  <c r="J13" i="48"/>
  <c r="AK342" i="31"/>
  <c r="AH329" i="31"/>
  <c r="AJ342" i="31"/>
  <c r="T342" i="31"/>
  <c r="E287" i="31"/>
  <c r="U329" i="31"/>
  <c r="S288" i="31"/>
  <c r="AN287" i="31"/>
  <c r="AN329" i="31"/>
  <c r="AH288" i="31"/>
  <c r="AT316" i="31"/>
  <c r="AO316" i="31"/>
  <c r="I316" i="31"/>
  <c r="N285" i="31"/>
  <c r="V303" i="31"/>
  <c r="AV286" i="31"/>
  <c r="X286" i="31"/>
  <c r="AW285" i="31"/>
  <c r="E303" i="31"/>
  <c r="AQ287" i="31"/>
  <c r="O287" i="31"/>
  <c r="J286" i="31"/>
  <c r="AR257" i="31"/>
  <c r="AQ258" i="31"/>
  <c r="AH286" i="31"/>
  <c r="X257" i="31"/>
  <c r="M257" i="31"/>
  <c r="S286" i="31"/>
  <c r="F257" i="31"/>
  <c r="AW288" i="31"/>
  <c r="AO288" i="31"/>
  <c r="AG288" i="31"/>
  <c r="Y288" i="31"/>
  <c r="Q288" i="31"/>
  <c r="I288" i="31"/>
  <c r="AX287" i="31"/>
  <c r="AH287" i="31"/>
  <c r="R287" i="31"/>
  <c r="AT329" i="31"/>
  <c r="AD329" i="31"/>
  <c r="N329" i="31"/>
  <c r="AV288" i="31"/>
  <c r="AN288" i="31"/>
  <c r="AF288" i="31"/>
  <c r="X288" i="31"/>
  <c r="P288" i="31"/>
  <c r="H288" i="31"/>
  <c r="AW287" i="31"/>
  <c r="AG287" i="31"/>
  <c r="Q287" i="31"/>
  <c r="AW329" i="31"/>
  <c r="AG329" i="31"/>
  <c r="Q329" i="31"/>
  <c r="AQ342" i="31"/>
  <c r="AI342" i="31"/>
  <c r="AA342" i="31"/>
  <c r="S342" i="31"/>
  <c r="K342" i="31"/>
  <c r="C342" i="31"/>
  <c r="AJ287" i="31"/>
  <c r="T287" i="31"/>
  <c r="D287" i="31"/>
  <c r="AJ329" i="31"/>
  <c r="T329" i="31"/>
  <c r="D329" i="31"/>
  <c r="AX288" i="31"/>
  <c r="AP342" i="31"/>
  <c r="AH342" i="31"/>
  <c r="V288" i="31"/>
  <c r="F342" i="31"/>
  <c r="AD286" i="31"/>
  <c r="AP316" i="31"/>
  <c r="Z316" i="31"/>
  <c r="J316" i="31"/>
  <c r="AM285" i="31"/>
  <c r="W285" i="31"/>
  <c r="G285" i="31"/>
  <c r="AY243" i="31"/>
  <c r="AI303" i="31"/>
  <c r="S303" i="31"/>
  <c r="C303" i="31"/>
  <c r="AS286" i="31"/>
  <c r="AK286" i="31"/>
  <c r="AC286" i="31"/>
  <c r="U286" i="31"/>
  <c r="M286" i="31"/>
  <c r="E286" i="31"/>
  <c r="AP285" i="31"/>
  <c r="Z285" i="31"/>
  <c r="J285" i="31"/>
  <c r="AY299" i="31"/>
  <c r="AX303" i="31"/>
  <c r="AH303" i="31"/>
  <c r="R303" i="31"/>
  <c r="N288" i="31"/>
  <c r="AY310" i="31"/>
  <c r="AY306" i="31"/>
  <c r="AV316" i="31"/>
  <c r="AN316" i="31"/>
  <c r="AF316" i="31"/>
  <c r="X316" i="31"/>
  <c r="P316" i="31"/>
  <c r="H316" i="31"/>
  <c r="AS285" i="31"/>
  <c r="AC285" i="31"/>
  <c r="I285" i="31"/>
  <c r="AO303" i="31"/>
  <c r="U303" i="31"/>
  <c r="N258" i="31"/>
  <c r="AY317" i="31"/>
  <c r="AY329" i="31" s="1"/>
  <c r="AY271" i="31"/>
  <c r="AQ329" i="31"/>
  <c r="AE287" i="31"/>
  <c r="W329" i="31"/>
  <c r="O329" i="31"/>
  <c r="AL286" i="31"/>
  <c r="F286" i="31"/>
  <c r="AG303" i="31"/>
  <c r="AN258" i="31"/>
  <c r="X258" i="31"/>
  <c r="H258" i="31"/>
  <c r="AM257" i="31"/>
  <c r="W257" i="31"/>
  <c r="G257" i="31"/>
  <c r="T257" i="31"/>
  <c r="AR285" i="31"/>
  <c r="AM258" i="31"/>
  <c r="W258" i="31"/>
  <c r="G258" i="31"/>
  <c r="AU286" i="31"/>
  <c r="AE286" i="31"/>
  <c r="L257" i="31"/>
  <c r="AY309" i="31"/>
  <c r="H285" i="31"/>
  <c r="AP258" i="31"/>
  <c r="Z258" i="31"/>
  <c r="J258" i="31"/>
  <c r="AO257" i="31"/>
  <c r="Y257" i="31"/>
  <c r="I257" i="31"/>
  <c r="AY284" i="31"/>
  <c r="AY256" i="31"/>
  <c r="AI316" i="31"/>
  <c r="S316" i="31"/>
  <c r="G316" i="31"/>
  <c r="T285" i="31"/>
  <c r="AF257" i="31"/>
  <c r="Z257" i="31"/>
  <c r="AK258" i="31"/>
  <c r="U258" i="31"/>
  <c r="R329" i="31"/>
  <c r="U287" i="31"/>
  <c r="E329" i="31"/>
  <c r="K288" i="31"/>
  <c r="X287" i="31"/>
  <c r="H329" i="31"/>
  <c r="AT288" i="31"/>
  <c r="Z342" i="31"/>
  <c r="R342" i="31"/>
  <c r="AD316" i="31"/>
  <c r="AD288" i="31"/>
  <c r="Y316" i="31"/>
  <c r="AD285" i="31"/>
  <c r="AF286" i="31"/>
  <c r="H286" i="31"/>
  <c r="M285" i="31"/>
  <c r="AY298" i="31"/>
  <c r="Y303" i="31"/>
  <c r="AA329" i="31"/>
  <c r="G329" i="31"/>
  <c r="P285" i="31"/>
  <c r="AY297" i="31"/>
  <c r="AA258" i="31"/>
  <c r="W316" i="31"/>
  <c r="AT258" i="31"/>
  <c r="AC257" i="31"/>
  <c r="AY305" i="31"/>
  <c r="AJ285" i="31"/>
  <c r="AV257" i="31"/>
  <c r="AP257" i="31"/>
  <c r="AW342" i="31"/>
  <c r="AO342" i="31"/>
  <c r="AG342" i="31"/>
  <c r="Y342" i="31"/>
  <c r="Q342" i="31"/>
  <c r="I342" i="31"/>
  <c r="AT287" i="31"/>
  <c r="AD287" i="31"/>
  <c r="N287" i="31"/>
  <c r="AP329" i="31"/>
  <c r="Z329" i="31"/>
  <c r="F329" i="31"/>
  <c r="AV342" i="31"/>
  <c r="AN342" i="31"/>
  <c r="AF342" i="31"/>
  <c r="X342" i="31"/>
  <c r="P342" i="31"/>
  <c r="H342" i="31"/>
  <c r="AS287" i="31"/>
  <c r="AC287" i="31"/>
  <c r="M287" i="31"/>
  <c r="AS329" i="31"/>
  <c r="AC329" i="31"/>
  <c r="M329" i="31"/>
  <c r="AY314" i="31"/>
  <c r="AU288" i="31"/>
  <c r="AM288" i="31"/>
  <c r="AE288" i="31"/>
  <c r="W288" i="31"/>
  <c r="O288" i="31"/>
  <c r="G288" i="31"/>
  <c r="AV287" i="31"/>
  <c r="AF287" i="31"/>
  <c r="P287" i="31"/>
  <c r="AV329" i="31"/>
  <c r="AF329" i="31"/>
  <c r="P329" i="31"/>
  <c r="AX342" i="31"/>
  <c r="AL288" i="31"/>
  <c r="V342" i="31"/>
  <c r="J288" i="31"/>
  <c r="N286" i="31"/>
  <c r="AY312" i="31"/>
  <c r="AL316" i="31"/>
  <c r="V316" i="31"/>
  <c r="F316" i="31"/>
  <c r="AI285" i="31"/>
  <c r="S285" i="31"/>
  <c r="AU303" i="31"/>
  <c r="AE303" i="31"/>
  <c r="O303" i="31"/>
  <c r="AY311" i="31"/>
  <c r="AS316" i="31"/>
  <c r="AK316" i="31"/>
  <c r="AC316" i="31"/>
  <c r="U316" i="31"/>
  <c r="M316" i="31"/>
  <c r="E316" i="31"/>
  <c r="AL285" i="31"/>
  <c r="V285" i="31"/>
  <c r="F285" i="31"/>
  <c r="AY295" i="31"/>
  <c r="AT303" i="31"/>
  <c r="AD303" i="31"/>
  <c r="N303" i="31"/>
  <c r="AY291" i="31"/>
  <c r="AR286" i="31"/>
  <c r="AJ286" i="31"/>
  <c r="AB286" i="31"/>
  <c r="T286" i="31"/>
  <c r="L286" i="31"/>
  <c r="D286" i="31"/>
  <c r="AO285" i="31"/>
  <c r="Y285" i="31"/>
  <c r="E285" i="31"/>
  <c r="AK303" i="31"/>
  <c r="M303" i="31"/>
  <c r="AU287" i="31"/>
  <c r="AM329" i="31"/>
  <c r="AE329" i="31"/>
  <c r="S287" i="31"/>
  <c r="K287" i="31"/>
  <c r="C329" i="31"/>
  <c r="Z286" i="31"/>
  <c r="AV285" i="31"/>
  <c r="AY301" i="31"/>
  <c r="Q285" i="31"/>
  <c r="AJ258" i="31"/>
  <c r="T258" i="31"/>
  <c r="D258" i="31"/>
  <c r="AI257" i="31"/>
  <c r="S257" i="31"/>
  <c r="H257" i="31"/>
  <c r="AB285" i="31"/>
  <c r="AI258" i="31"/>
  <c r="S258" i="31"/>
  <c r="AU316" i="31"/>
  <c r="AE316" i="31"/>
  <c r="AN257" i="31"/>
  <c r="AL258" i="31"/>
  <c r="V258" i="31"/>
  <c r="F258" i="31"/>
  <c r="AK257" i="31"/>
  <c r="U257" i="31"/>
  <c r="E257" i="31"/>
  <c r="AY330" i="31"/>
  <c r="AY342" i="31" s="1"/>
  <c r="G287" i="31"/>
  <c r="AQ286" i="31"/>
  <c r="AA286" i="31"/>
  <c r="K286" i="31"/>
  <c r="D285" i="31"/>
  <c r="AB257" i="31"/>
  <c r="AT257" i="31"/>
  <c r="J257" i="31"/>
  <c r="V257" i="31"/>
  <c r="AW258" i="31"/>
  <c r="AG258" i="31"/>
  <c r="AM287" i="31"/>
  <c r="U342" i="31"/>
  <c r="E342" i="31"/>
  <c r="AX329" i="31"/>
  <c r="D342" i="31"/>
  <c r="AK287" i="31"/>
  <c r="AK329" i="31"/>
  <c r="AA288" i="31"/>
  <c r="H287" i="31"/>
  <c r="X329" i="31"/>
  <c r="AP288" i="31"/>
  <c r="F288" i="31"/>
  <c r="N316" i="31"/>
  <c r="AY304" i="31"/>
  <c r="Q316" i="31"/>
  <c r="AT285" i="31"/>
  <c r="AL303" i="31"/>
  <c r="F303" i="31"/>
  <c r="AN286" i="31"/>
  <c r="P286" i="31"/>
  <c r="AG285" i="31"/>
  <c r="AY302" i="31"/>
  <c r="AS303" i="31"/>
  <c r="AI329" i="31"/>
  <c r="AP286" i="31"/>
  <c r="AW303" i="31"/>
  <c r="K258" i="31"/>
  <c r="AM316" i="31"/>
  <c r="X285" i="31"/>
  <c r="AD258" i="31"/>
  <c r="AS257" i="31"/>
  <c r="AI286" i="31"/>
  <c r="G286" i="31"/>
  <c r="D257" i="31"/>
  <c r="AL257" i="31"/>
  <c r="AO258" i="31"/>
  <c r="AS288" i="31"/>
  <c r="AK288" i="31"/>
  <c r="AC288" i="31"/>
  <c r="U288" i="31"/>
  <c r="M288" i="31"/>
  <c r="E288" i="31"/>
  <c r="AP287" i="31"/>
  <c r="Z287" i="31"/>
  <c r="F287" i="31"/>
  <c r="AL329" i="31"/>
  <c r="V329" i="31"/>
  <c r="AR288" i="31"/>
  <c r="AJ288" i="31"/>
  <c r="AB288" i="31"/>
  <c r="T288" i="31"/>
  <c r="L288" i="31"/>
  <c r="D288" i="31"/>
  <c r="AO287" i="31"/>
  <c r="Y287" i="31"/>
  <c r="I287" i="31"/>
  <c r="AO329" i="31"/>
  <c r="Y329" i="31"/>
  <c r="I329" i="31"/>
  <c r="AU342" i="31"/>
  <c r="AM342" i="31"/>
  <c r="AE342" i="31"/>
  <c r="W342" i="31"/>
  <c r="O342" i="31"/>
  <c r="G342" i="31"/>
  <c r="AR287" i="31"/>
  <c r="AB287" i="31"/>
  <c r="L287" i="31"/>
  <c r="AR329" i="31"/>
  <c r="AB329" i="31"/>
  <c r="L329" i="31"/>
  <c r="AL342" i="31"/>
  <c r="Z288" i="31"/>
  <c r="R288" i="31"/>
  <c r="J342" i="31"/>
  <c r="J287" i="31"/>
  <c r="AY313" i="31"/>
  <c r="AY308" i="31"/>
  <c r="AX316" i="31"/>
  <c r="AH316" i="31"/>
  <c r="R316" i="31"/>
  <c r="AU285" i="31"/>
  <c r="AE285" i="31"/>
  <c r="O285" i="31"/>
  <c r="AQ303" i="31"/>
  <c r="AA303" i="31"/>
  <c r="K303" i="31"/>
  <c r="AY307" i="31"/>
  <c r="AW286" i="31"/>
  <c r="AO286" i="31"/>
  <c r="AG286" i="31"/>
  <c r="Y286" i="31"/>
  <c r="Q286" i="31"/>
  <c r="I286" i="31"/>
  <c r="AX285" i="31"/>
  <c r="AH285" i="31"/>
  <c r="R285" i="31"/>
  <c r="AP303" i="31"/>
  <c r="Z303" i="31"/>
  <c r="J303" i="31"/>
  <c r="AR316" i="31"/>
  <c r="AJ316" i="31"/>
  <c r="AB316" i="31"/>
  <c r="T316" i="31"/>
  <c r="L316" i="31"/>
  <c r="D316" i="31"/>
  <c r="AK285" i="31"/>
  <c r="U285" i="31"/>
  <c r="AC303" i="31"/>
  <c r="I303" i="31"/>
  <c r="O316" i="31"/>
  <c r="AU329" i="31"/>
  <c r="AI287" i="31"/>
  <c r="AA287" i="31"/>
  <c r="S329" i="31"/>
  <c r="K329" i="31"/>
  <c r="R286" i="31"/>
  <c r="V286" i="31"/>
  <c r="AF285" i="31"/>
  <c r="AV258" i="31"/>
  <c r="AF258" i="31"/>
  <c r="P258" i="31"/>
  <c r="AU257" i="31"/>
  <c r="AE257" i="31"/>
  <c r="O257" i="31"/>
  <c r="N257" i="31"/>
  <c r="L285" i="31"/>
  <c r="AU258" i="31"/>
  <c r="AE258" i="31"/>
  <c r="O258" i="31"/>
  <c r="AM286" i="31"/>
  <c r="W286" i="31"/>
  <c r="AJ257" i="31"/>
  <c r="AX286" i="31"/>
  <c r="AN285" i="31"/>
  <c r="AX258" i="31"/>
  <c r="AH258" i="31"/>
  <c r="R258" i="31"/>
  <c r="AW257" i="31"/>
  <c r="AG257" i="31"/>
  <c r="Q257" i="31"/>
  <c r="AQ316" i="31"/>
  <c r="AA316" i="31"/>
  <c r="K316" i="31"/>
  <c r="C316" i="31"/>
  <c r="Q258" i="31"/>
  <c r="P257" i="31"/>
  <c r="AD257" i="31"/>
  <c r="AX257" i="31"/>
  <c r="R257" i="31"/>
  <c r="AS258" i="31"/>
  <c r="AC258" i="31"/>
  <c r="M258" i="31"/>
  <c r="W287" i="31"/>
  <c r="AS306" i="30"/>
  <c r="AC306" i="30"/>
  <c r="M306" i="30"/>
  <c r="AR252" i="30"/>
  <c r="AB252" i="30"/>
  <c r="L252" i="30"/>
  <c r="AR306" i="30"/>
  <c r="AB306" i="30"/>
  <c r="L306" i="30"/>
  <c r="AR251" i="30"/>
  <c r="AR293" i="30"/>
  <c r="AB293" i="30"/>
  <c r="L293" i="30"/>
  <c r="AA252" i="30"/>
  <c r="AQ251" i="30"/>
  <c r="AI251" i="30"/>
  <c r="AA251" i="30"/>
  <c r="S251" i="30"/>
  <c r="K251" i="30"/>
  <c r="AM252" i="30"/>
  <c r="AQ306" i="30"/>
  <c r="AA306" i="30"/>
  <c r="K306" i="30"/>
  <c r="AX293" i="30"/>
  <c r="AP293" i="30"/>
  <c r="AH293" i="30"/>
  <c r="Z293" i="30"/>
  <c r="R293" i="30"/>
  <c r="J293" i="30"/>
  <c r="AN251" i="30"/>
  <c r="H251" i="30"/>
  <c r="J250" i="30"/>
  <c r="AS250" i="30"/>
  <c r="AK250" i="30"/>
  <c r="AC250" i="30"/>
  <c r="U250" i="30"/>
  <c r="M250" i="30"/>
  <c r="E250" i="30"/>
  <c r="P251" i="30"/>
  <c r="R250" i="30"/>
  <c r="AS251" i="30"/>
  <c r="AK251" i="30"/>
  <c r="AC251" i="30"/>
  <c r="U251" i="30"/>
  <c r="M251" i="30"/>
  <c r="E251" i="30"/>
  <c r="N250" i="30"/>
  <c r="AP280" i="30"/>
  <c r="Z280" i="30"/>
  <c r="J280" i="30"/>
  <c r="AR280" i="30"/>
  <c r="AJ280" i="30"/>
  <c r="AB280" i="30"/>
  <c r="T280" i="30"/>
  <c r="L280" i="30"/>
  <c r="D280" i="30"/>
  <c r="AK248" i="30"/>
  <c r="U248" i="30"/>
  <c r="E248" i="30"/>
  <c r="AW267" i="30"/>
  <c r="AG267" i="30"/>
  <c r="Q267" i="30"/>
  <c r="N248" i="30"/>
  <c r="AU280" i="30"/>
  <c r="AM280" i="30"/>
  <c r="AE280" i="30"/>
  <c r="W280" i="30"/>
  <c r="O280" i="30"/>
  <c r="G280" i="30"/>
  <c r="AU249" i="30"/>
  <c r="AE249" i="30"/>
  <c r="AJ248" i="30"/>
  <c r="T248" i="30"/>
  <c r="D248" i="30"/>
  <c r="AV267" i="30"/>
  <c r="AF267" i="30"/>
  <c r="P267" i="30"/>
  <c r="J248" i="30"/>
  <c r="AL249" i="30"/>
  <c r="V249" i="30"/>
  <c r="F249" i="30"/>
  <c r="AI248" i="30"/>
  <c r="S248" i="30"/>
  <c r="AU267" i="30"/>
  <c r="AE267" i="30"/>
  <c r="O267" i="30"/>
  <c r="AX248" i="30"/>
  <c r="AY304" i="30"/>
  <c r="AY306" i="30" s="1"/>
  <c r="AT248" i="30"/>
  <c r="AY300" i="30"/>
  <c r="AN249" i="30"/>
  <c r="AJ249" i="30"/>
  <c r="W249" i="30"/>
  <c r="AK249" i="30"/>
  <c r="U249" i="30"/>
  <c r="E249" i="30"/>
  <c r="H249" i="30"/>
  <c r="Z306" i="30"/>
  <c r="M252" i="30"/>
  <c r="AL252" i="30"/>
  <c r="F252" i="30"/>
  <c r="AL306" i="30"/>
  <c r="V306" i="30"/>
  <c r="F306" i="30"/>
  <c r="AO252" i="30"/>
  <c r="Y252" i="30"/>
  <c r="I252" i="30"/>
  <c r="AO306" i="30"/>
  <c r="Y306" i="30"/>
  <c r="I306" i="30"/>
  <c r="AN252" i="30"/>
  <c r="X252" i="30"/>
  <c r="H252" i="30"/>
  <c r="AN306" i="30"/>
  <c r="X306" i="30"/>
  <c r="H306" i="30"/>
  <c r="AU252" i="30"/>
  <c r="AN293" i="30"/>
  <c r="X293" i="30"/>
  <c r="H293" i="30"/>
  <c r="K252" i="30"/>
  <c r="AQ293" i="30"/>
  <c r="AI293" i="30"/>
  <c r="AA293" i="30"/>
  <c r="S293" i="30"/>
  <c r="K293" i="30"/>
  <c r="C293" i="30"/>
  <c r="W252" i="30"/>
  <c r="AM306" i="30"/>
  <c r="W306" i="30"/>
  <c r="G306" i="30"/>
  <c r="AT251" i="30"/>
  <c r="AL251" i="30"/>
  <c r="AD251" i="30"/>
  <c r="V251" i="30"/>
  <c r="N251" i="30"/>
  <c r="F251" i="30"/>
  <c r="AJ251" i="30"/>
  <c r="D251" i="30"/>
  <c r="AS280" i="30"/>
  <c r="AK280" i="30"/>
  <c r="AC280" i="30"/>
  <c r="U280" i="30"/>
  <c r="M280" i="30"/>
  <c r="E280" i="30"/>
  <c r="AS293" i="30"/>
  <c r="AK293" i="30"/>
  <c r="AC293" i="30"/>
  <c r="U293" i="30"/>
  <c r="M293" i="30"/>
  <c r="E293" i="30"/>
  <c r="AL280" i="30"/>
  <c r="V280" i="30"/>
  <c r="F280" i="30"/>
  <c r="AV250" i="30"/>
  <c r="AN250" i="30"/>
  <c r="AF250" i="30"/>
  <c r="X250" i="30"/>
  <c r="P250" i="30"/>
  <c r="H250" i="30"/>
  <c r="AG248" i="30"/>
  <c r="Q248" i="30"/>
  <c r="AS267" i="30"/>
  <c r="AC267" i="30"/>
  <c r="M267" i="30"/>
  <c r="AL250" i="30"/>
  <c r="AQ250" i="30"/>
  <c r="AI250" i="30"/>
  <c r="AA250" i="30"/>
  <c r="S250" i="30"/>
  <c r="K250" i="30"/>
  <c r="AV248" i="30"/>
  <c r="AF248" i="30"/>
  <c r="P248" i="30"/>
  <c r="AR267" i="30"/>
  <c r="AB267" i="30"/>
  <c r="L267" i="30"/>
  <c r="AY246" i="30"/>
  <c r="AP248" i="30"/>
  <c r="AX249" i="30"/>
  <c r="AH249" i="30"/>
  <c r="R249" i="30"/>
  <c r="AU248" i="30"/>
  <c r="AE248" i="30"/>
  <c r="O248" i="30"/>
  <c r="AQ267" i="30"/>
  <c r="AA267" i="30"/>
  <c r="K267" i="30"/>
  <c r="AY292" i="30"/>
  <c r="AD248" i="30"/>
  <c r="AY284" i="30"/>
  <c r="AF249" i="30"/>
  <c r="P249" i="30"/>
  <c r="V250" i="30"/>
  <c r="S249" i="30"/>
  <c r="AW249" i="30"/>
  <c r="AG249" i="30"/>
  <c r="Q249" i="30"/>
  <c r="AP306" i="30"/>
  <c r="AC252" i="30"/>
  <c r="V252" i="30"/>
  <c r="AX252" i="30"/>
  <c r="AH252" i="30"/>
  <c r="R252" i="30"/>
  <c r="AX306" i="30"/>
  <c r="AH306" i="30"/>
  <c r="R306" i="30"/>
  <c r="AK252" i="30"/>
  <c r="U252" i="30"/>
  <c r="E252" i="30"/>
  <c r="AK306" i="30"/>
  <c r="U306" i="30"/>
  <c r="E306" i="30"/>
  <c r="AJ252" i="30"/>
  <c r="T252" i="30"/>
  <c r="D252" i="30"/>
  <c r="AJ306" i="30"/>
  <c r="T306" i="30"/>
  <c r="D306" i="30"/>
  <c r="AE252" i="30"/>
  <c r="L251" i="30"/>
  <c r="AJ293" i="30"/>
  <c r="T293" i="30"/>
  <c r="D293" i="30"/>
  <c r="AU251" i="30"/>
  <c r="AM251" i="30"/>
  <c r="AE251" i="30"/>
  <c r="W251" i="30"/>
  <c r="O251" i="30"/>
  <c r="G251" i="30"/>
  <c r="G252" i="30"/>
  <c r="AI306" i="30"/>
  <c r="S306" i="30"/>
  <c r="C306" i="30"/>
  <c r="AT293" i="30"/>
  <c r="AL293" i="30"/>
  <c r="AD293" i="30"/>
  <c r="V293" i="30"/>
  <c r="N293" i="30"/>
  <c r="F293" i="30"/>
  <c r="X251" i="30"/>
  <c r="AP250" i="30"/>
  <c r="AW250" i="30"/>
  <c r="AO250" i="30"/>
  <c r="AG250" i="30"/>
  <c r="Y250" i="30"/>
  <c r="Q250" i="30"/>
  <c r="I250" i="30"/>
  <c r="AI252" i="30"/>
  <c r="AX250" i="30"/>
  <c r="AW251" i="30"/>
  <c r="AO251" i="30"/>
  <c r="AG251" i="30"/>
  <c r="Y251" i="30"/>
  <c r="Q251" i="30"/>
  <c r="I251" i="30"/>
  <c r="AT250" i="30"/>
  <c r="AX280" i="30"/>
  <c r="AH280" i="30"/>
  <c r="R280" i="30"/>
  <c r="AV280" i="30"/>
  <c r="AN280" i="30"/>
  <c r="AF280" i="30"/>
  <c r="X280" i="30"/>
  <c r="P280" i="30"/>
  <c r="H280" i="30"/>
  <c r="AS248" i="30"/>
  <c r="AC248" i="30"/>
  <c r="M248" i="30"/>
  <c r="AO267" i="30"/>
  <c r="Y267" i="30"/>
  <c r="I267" i="30"/>
  <c r="AL248" i="30"/>
  <c r="AY268" i="30"/>
  <c r="AY280" i="30" s="1"/>
  <c r="AY220" i="30"/>
  <c r="AQ280" i="30"/>
  <c r="AI280" i="30"/>
  <c r="AA280" i="30"/>
  <c r="S280" i="30"/>
  <c r="K280" i="30"/>
  <c r="C280" i="30"/>
  <c r="AM249" i="30"/>
  <c r="AR248" i="30"/>
  <c r="AB248" i="30"/>
  <c r="L248" i="30"/>
  <c r="AN267" i="30"/>
  <c r="X267" i="30"/>
  <c r="H267" i="30"/>
  <c r="AH248" i="30"/>
  <c r="AT249" i="30"/>
  <c r="AD249" i="30"/>
  <c r="N249" i="30"/>
  <c r="AQ248" i="30"/>
  <c r="AA248" i="30"/>
  <c r="K248" i="30"/>
  <c r="AM267" i="30"/>
  <c r="W267" i="30"/>
  <c r="G267" i="30"/>
  <c r="AY233" i="30"/>
  <c r="R248" i="30"/>
  <c r="T249" i="30"/>
  <c r="L249" i="30"/>
  <c r="O249" i="30"/>
  <c r="K249" i="30"/>
  <c r="AB249" i="30"/>
  <c r="AS249" i="30"/>
  <c r="AC249" i="30"/>
  <c r="M249" i="30"/>
  <c r="AR249" i="30"/>
  <c r="J306" i="30"/>
  <c r="AS252" i="30"/>
  <c r="AT252" i="30"/>
  <c r="AD252" i="30"/>
  <c r="N252" i="30"/>
  <c r="AT306" i="30"/>
  <c r="AD306" i="30"/>
  <c r="N306" i="30"/>
  <c r="AW252" i="30"/>
  <c r="AG252" i="30"/>
  <c r="Q252" i="30"/>
  <c r="AW306" i="30"/>
  <c r="AG306" i="30"/>
  <c r="Q306" i="30"/>
  <c r="AV252" i="30"/>
  <c r="AF252" i="30"/>
  <c r="P252" i="30"/>
  <c r="AV306" i="30"/>
  <c r="AF306" i="30"/>
  <c r="P306" i="30"/>
  <c r="O252" i="30"/>
  <c r="AV293" i="30"/>
  <c r="AF293" i="30"/>
  <c r="P293" i="30"/>
  <c r="AQ252" i="30"/>
  <c r="AU293" i="30"/>
  <c r="AM293" i="30"/>
  <c r="AE293" i="30"/>
  <c r="W293" i="30"/>
  <c r="O293" i="30"/>
  <c r="G293" i="30"/>
  <c r="AU306" i="30"/>
  <c r="AE306" i="30"/>
  <c r="O306" i="30"/>
  <c r="AX251" i="30"/>
  <c r="AP251" i="30"/>
  <c r="AH251" i="30"/>
  <c r="Z251" i="30"/>
  <c r="R251" i="30"/>
  <c r="J251" i="30"/>
  <c r="AV251" i="30"/>
  <c r="T251" i="30"/>
  <c r="AW280" i="30"/>
  <c r="AO280" i="30"/>
  <c r="AG280" i="30"/>
  <c r="Y280" i="30"/>
  <c r="Q280" i="30"/>
  <c r="I280" i="30"/>
  <c r="S252" i="30"/>
  <c r="AH250" i="30"/>
  <c r="AW293" i="30"/>
  <c r="AO293" i="30"/>
  <c r="AG293" i="30"/>
  <c r="Y293" i="30"/>
  <c r="Q293" i="30"/>
  <c r="I293" i="30"/>
  <c r="AD250" i="30"/>
  <c r="AT280" i="30"/>
  <c r="AD280" i="30"/>
  <c r="N280" i="30"/>
  <c r="AR250" i="30"/>
  <c r="AJ250" i="30"/>
  <c r="AB250" i="30"/>
  <c r="T250" i="30"/>
  <c r="L250" i="30"/>
  <c r="D250" i="30"/>
  <c r="Y248" i="30"/>
  <c r="I248" i="30"/>
  <c r="AK267" i="30"/>
  <c r="U267" i="30"/>
  <c r="E267" i="30"/>
  <c r="Z248" i="30"/>
  <c r="AU250" i="30"/>
  <c r="AM250" i="30"/>
  <c r="AE250" i="30"/>
  <c r="W250" i="30"/>
  <c r="O250" i="30"/>
  <c r="G250" i="30"/>
  <c r="AN248" i="30"/>
  <c r="X248" i="30"/>
  <c r="H248" i="30"/>
  <c r="AJ267" i="30"/>
  <c r="T267" i="30"/>
  <c r="D267" i="30"/>
  <c r="V248" i="30"/>
  <c r="AY288" i="30"/>
  <c r="AP249" i="30"/>
  <c r="Z249" i="30"/>
  <c r="J249" i="30"/>
  <c r="AM248" i="30"/>
  <c r="W248" i="30"/>
  <c r="G248" i="30"/>
  <c r="AY255" i="30"/>
  <c r="AY267" i="30" s="1"/>
  <c r="AY194" i="30"/>
  <c r="AI267" i="30"/>
  <c r="S267" i="30"/>
  <c r="C267" i="30"/>
  <c r="AY281" i="30"/>
  <c r="AY293" i="30" s="1"/>
  <c r="AF251" i="30"/>
  <c r="F248" i="30"/>
  <c r="AV249" i="30"/>
  <c r="D249" i="30"/>
  <c r="AA249" i="30"/>
  <c r="G249" i="30"/>
  <c r="AO249" i="30"/>
  <c r="Y249" i="30"/>
  <c r="I249" i="30"/>
  <c r="X249" i="30"/>
  <c r="AY316" i="31" l="1"/>
  <c r="AY303" i="31"/>
  <c r="AC28" i="11" l="1"/>
  <c r="AD28" i="11"/>
  <c r="AE28" i="11"/>
  <c r="AB27" i="11"/>
  <c r="P140" i="6" l="1"/>
  <c r="P143" i="6" s="1"/>
  <c r="P141" i="6" l="1"/>
  <c r="F21" i="42"/>
  <c r="F20" i="42" s="1"/>
  <c r="E21" i="42"/>
  <c r="E20" i="42" s="1"/>
  <c r="D21" i="42"/>
  <c r="D20" i="42" s="1"/>
  <c r="C21" i="42"/>
  <c r="C20" i="42" s="1"/>
  <c r="F16" i="42"/>
  <c r="E16" i="42"/>
  <c r="D16" i="42"/>
  <c r="C16" i="42"/>
  <c r="F15" i="42"/>
  <c r="H15" i="42" s="1"/>
  <c r="E15" i="42"/>
  <c r="E17" i="42" s="1"/>
  <c r="D15" i="42"/>
  <c r="D17" i="42" s="1"/>
  <c r="C15" i="42"/>
  <c r="G15" i="42" s="1"/>
  <c r="C17" i="42" l="1"/>
  <c r="F17" i="42"/>
  <c r="G20" i="42"/>
  <c r="H20" i="42"/>
  <c r="O128" i="41"/>
  <c r="O127" i="41" s="1"/>
  <c r="O24" i="41" s="1"/>
  <c r="N128" i="41"/>
  <c r="M128" i="41"/>
  <c r="L128" i="41"/>
  <c r="L127" i="41" s="1"/>
  <c r="L24" i="41" s="1"/>
  <c r="L25" i="41" s="1"/>
  <c r="K128" i="41"/>
  <c r="K127" i="41" s="1"/>
  <c r="K24" i="41" s="1"/>
  <c r="J128" i="41"/>
  <c r="I128" i="41"/>
  <c r="H128" i="41"/>
  <c r="H127" i="41" s="1"/>
  <c r="H24" i="41" s="1"/>
  <c r="H25" i="41" s="1"/>
  <c r="G128" i="41"/>
  <c r="G127" i="41" s="1"/>
  <c r="G24" i="41" s="1"/>
  <c r="F128" i="41"/>
  <c r="Z127" i="41"/>
  <c r="Y127" i="41"/>
  <c r="Y24" i="41" s="1"/>
  <c r="Y25" i="41" s="1"/>
  <c r="X127" i="41"/>
  <c r="W127" i="41"/>
  <c r="V127" i="41"/>
  <c r="U127" i="41"/>
  <c r="U24" i="41" s="1"/>
  <c r="U25" i="41" s="1"/>
  <c r="T127" i="41"/>
  <c r="S127" i="41"/>
  <c r="R127" i="41"/>
  <c r="Q127" i="41"/>
  <c r="Q24" i="41" s="1"/>
  <c r="Q25" i="41" s="1"/>
  <c r="P127" i="41"/>
  <c r="N127" i="41" s="1"/>
  <c r="M127" i="41"/>
  <c r="M24" i="41" s="1"/>
  <c r="I127" i="41"/>
  <c r="I24" i="41" s="1"/>
  <c r="T123" i="41"/>
  <c r="T122" i="41" s="1"/>
  <c r="S123" i="41"/>
  <c r="R123" i="41"/>
  <c r="Q123" i="41"/>
  <c r="Q122" i="41" s="1"/>
  <c r="P123" i="41"/>
  <c r="P122" i="41" s="1"/>
  <c r="O123" i="41"/>
  <c r="N123" i="41" s="1"/>
  <c r="M123" i="41"/>
  <c r="M122" i="41" s="1"/>
  <c r="L123" i="41"/>
  <c r="L122" i="41" s="1"/>
  <c r="K123" i="41"/>
  <c r="J123" i="41"/>
  <c r="I123" i="41"/>
  <c r="I122" i="41" s="1"/>
  <c r="H123" i="41"/>
  <c r="H122" i="41" s="1"/>
  <c r="G123" i="41"/>
  <c r="F123" i="41"/>
  <c r="Z122" i="41"/>
  <c r="Z22" i="41" s="1"/>
  <c r="Y122" i="41"/>
  <c r="X122" i="41"/>
  <c r="W122" i="41"/>
  <c r="V122" i="41"/>
  <c r="V22" i="41" s="1"/>
  <c r="U122" i="41"/>
  <c r="S122" i="41"/>
  <c r="R122" i="41"/>
  <c r="R22" i="41" s="1"/>
  <c r="O122" i="41"/>
  <c r="N122" i="41"/>
  <c r="N22" i="41" s="1"/>
  <c r="K122" i="41"/>
  <c r="J122" i="41"/>
  <c r="J22" i="41" s="1"/>
  <c r="G122" i="41"/>
  <c r="F122" i="41"/>
  <c r="O118" i="41"/>
  <c r="N118" i="41"/>
  <c r="M118" i="41"/>
  <c r="M117" i="41" s="1"/>
  <c r="L118" i="41"/>
  <c r="L117" i="41" s="1"/>
  <c r="L20" i="41" s="1"/>
  <c r="L21" i="41" s="1"/>
  <c r="K118" i="41"/>
  <c r="J118" i="41"/>
  <c r="I118" i="41"/>
  <c r="I117" i="41" s="1"/>
  <c r="H118" i="41"/>
  <c r="H117" i="41" s="1"/>
  <c r="H20" i="41" s="1"/>
  <c r="H21" i="41" s="1"/>
  <c r="G118" i="41"/>
  <c r="F118" i="41"/>
  <c r="E118" i="41"/>
  <c r="E117" i="41" s="1"/>
  <c r="Z117" i="41"/>
  <c r="Y117" i="41"/>
  <c r="X117" i="41"/>
  <c r="W117" i="41"/>
  <c r="V117" i="41"/>
  <c r="U117" i="41"/>
  <c r="T117" i="41"/>
  <c r="S117" i="41"/>
  <c r="R117" i="41"/>
  <c r="Q117" i="41"/>
  <c r="P117" i="41"/>
  <c r="O117" i="41"/>
  <c r="N117" i="41"/>
  <c r="K117" i="41"/>
  <c r="J117" i="41"/>
  <c r="G117" i="41"/>
  <c r="F117" i="41"/>
  <c r="O114" i="41"/>
  <c r="L114" i="41" s="1"/>
  <c r="N114" i="41"/>
  <c r="N113" i="41" s="1"/>
  <c r="M114" i="41"/>
  <c r="M113" i="41" s="1"/>
  <c r="K114" i="41"/>
  <c r="J114" i="41"/>
  <c r="J113" i="41" s="1"/>
  <c r="I114" i="41"/>
  <c r="I113" i="41" s="1"/>
  <c r="H114" i="41"/>
  <c r="G114" i="41"/>
  <c r="F114" i="41"/>
  <c r="F113" i="41" s="1"/>
  <c r="E114" i="41"/>
  <c r="E113" i="41" s="1"/>
  <c r="Z113" i="41"/>
  <c r="Y113" i="41"/>
  <c r="X113" i="41"/>
  <c r="W113" i="41"/>
  <c r="V113" i="41"/>
  <c r="U113" i="41"/>
  <c r="T113" i="41"/>
  <c r="S113" i="41"/>
  <c r="R113" i="41"/>
  <c r="Q113" i="41"/>
  <c r="P113" i="41"/>
  <c r="O113" i="41"/>
  <c r="L113" i="41"/>
  <c r="K113" i="41"/>
  <c r="H113" i="41"/>
  <c r="G113" i="41"/>
  <c r="P107" i="41"/>
  <c r="O107" i="41"/>
  <c r="N107" i="41"/>
  <c r="M107" i="41"/>
  <c r="L107" i="41"/>
  <c r="K107" i="41"/>
  <c r="J107" i="41"/>
  <c r="I107" i="41"/>
  <c r="H107" i="41"/>
  <c r="G107" i="41"/>
  <c r="F107" i="41"/>
  <c r="E107" i="41"/>
  <c r="P105" i="41"/>
  <c r="O105" i="41"/>
  <c r="N105" i="41"/>
  <c r="M105" i="41"/>
  <c r="L105" i="41"/>
  <c r="K105" i="41"/>
  <c r="J105" i="41"/>
  <c r="I105" i="41"/>
  <c r="H105" i="41"/>
  <c r="G105" i="41"/>
  <c r="F105" i="41"/>
  <c r="E105" i="41"/>
  <c r="AJ102" i="41"/>
  <c r="AI102" i="41"/>
  <c r="AH102" i="41"/>
  <c r="AG102" i="41"/>
  <c r="AF102" i="41"/>
  <c r="AE102" i="41"/>
  <c r="AD102" i="41"/>
  <c r="AC102" i="41"/>
  <c r="AB102" i="41"/>
  <c r="AA102" i="41"/>
  <c r="Z102" i="41"/>
  <c r="Y102" i="41"/>
  <c r="X102" i="41"/>
  <c r="W102" i="41"/>
  <c r="V102" i="41"/>
  <c r="U102" i="41"/>
  <c r="T102" i="41"/>
  <c r="S102" i="41"/>
  <c r="R102" i="41"/>
  <c r="Q102" i="41"/>
  <c r="P102" i="41"/>
  <c r="O102" i="41"/>
  <c r="N102" i="41"/>
  <c r="M102" i="41"/>
  <c r="L102" i="41"/>
  <c r="K102" i="41"/>
  <c r="J102" i="41"/>
  <c r="I102" i="41"/>
  <c r="H102" i="41"/>
  <c r="G102" i="41"/>
  <c r="F102" i="41"/>
  <c r="AJ100" i="41"/>
  <c r="AI100" i="41"/>
  <c r="AH100" i="41"/>
  <c r="AG100" i="41"/>
  <c r="AF100" i="41"/>
  <c r="AE100" i="41"/>
  <c r="AD100" i="41"/>
  <c r="AC100" i="41"/>
  <c r="AB100" i="41"/>
  <c r="AA100" i="41"/>
  <c r="Z100" i="41"/>
  <c r="Y100" i="41"/>
  <c r="X100" i="41"/>
  <c r="W100" i="41"/>
  <c r="V100" i="41"/>
  <c r="U100" i="41"/>
  <c r="T100" i="41"/>
  <c r="S100" i="41"/>
  <c r="R100" i="41"/>
  <c r="Q100" i="41"/>
  <c r="P100" i="41"/>
  <c r="O100" i="41"/>
  <c r="N100" i="41"/>
  <c r="M100" i="41"/>
  <c r="L100" i="41"/>
  <c r="K100" i="41"/>
  <c r="J100" i="41"/>
  <c r="I100" i="41"/>
  <c r="H100" i="41"/>
  <c r="G100" i="41"/>
  <c r="F100" i="41"/>
  <c r="AJ98" i="41"/>
  <c r="AI98" i="41"/>
  <c r="AH98" i="41"/>
  <c r="AG98" i="41"/>
  <c r="AF98" i="41"/>
  <c r="AE98" i="41"/>
  <c r="AD98" i="41"/>
  <c r="AC98" i="41"/>
  <c r="AB98" i="41"/>
  <c r="AA98" i="41"/>
  <c r="Z98" i="41"/>
  <c r="Y98" i="41"/>
  <c r="X98" i="41"/>
  <c r="W98" i="41"/>
  <c r="V98" i="41"/>
  <c r="U98" i="41"/>
  <c r="T98" i="41"/>
  <c r="S98" i="41"/>
  <c r="R98" i="41"/>
  <c r="Q98" i="41"/>
  <c r="P98" i="41"/>
  <c r="O98" i="41"/>
  <c r="N98" i="41"/>
  <c r="M98" i="41"/>
  <c r="L98" i="41"/>
  <c r="K98" i="41"/>
  <c r="J98" i="41"/>
  <c r="I98" i="41"/>
  <c r="H98" i="41"/>
  <c r="G98" i="41"/>
  <c r="F98" i="41"/>
  <c r="AJ96" i="41"/>
  <c r="AI96" i="41"/>
  <c r="AH96" i="41"/>
  <c r="AG96" i="41"/>
  <c r="AF96" i="41"/>
  <c r="AE96" i="41"/>
  <c r="AD96" i="41"/>
  <c r="AC96" i="41"/>
  <c r="AB96" i="41"/>
  <c r="AA96" i="41"/>
  <c r="Z96" i="41"/>
  <c r="Y96" i="41"/>
  <c r="X96" i="41"/>
  <c r="W96" i="41"/>
  <c r="V96" i="41"/>
  <c r="U96" i="41"/>
  <c r="T96" i="41"/>
  <c r="S96" i="41"/>
  <c r="R96" i="41"/>
  <c r="Q96" i="41"/>
  <c r="P96" i="41"/>
  <c r="O96" i="41"/>
  <c r="N96" i="41"/>
  <c r="M96" i="41"/>
  <c r="L96" i="41"/>
  <c r="K96" i="41"/>
  <c r="J96" i="41"/>
  <c r="I96" i="41"/>
  <c r="H96" i="41"/>
  <c r="G96" i="41"/>
  <c r="F96" i="41"/>
  <c r="AJ94" i="41"/>
  <c r="AI94" i="41"/>
  <c r="AH94" i="41"/>
  <c r="AG94" i="41"/>
  <c r="AF94" i="41"/>
  <c r="AE94" i="41"/>
  <c r="AD94" i="41"/>
  <c r="AC94" i="41"/>
  <c r="AB94" i="41"/>
  <c r="AA94" i="41"/>
  <c r="Z94" i="41"/>
  <c r="Y94" i="41"/>
  <c r="X94" i="41"/>
  <c r="W94" i="41"/>
  <c r="V94" i="41"/>
  <c r="U94" i="41"/>
  <c r="T94" i="41"/>
  <c r="S94" i="41"/>
  <c r="R94" i="41"/>
  <c r="Q94" i="41"/>
  <c r="P94" i="41"/>
  <c r="O94" i="41"/>
  <c r="N94" i="41"/>
  <c r="M94" i="41"/>
  <c r="L94" i="41"/>
  <c r="K94" i="41"/>
  <c r="J94" i="41"/>
  <c r="I94" i="41"/>
  <c r="H94" i="41"/>
  <c r="G94" i="41"/>
  <c r="F94" i="41"/>
  <c r="AJ92" i="41"/>
  <c r="AI92" i="41"/>
  <c r="AH92" i="41"/>
  <c r="AG92" i="41"/>
  <c r="AF92" i="41"/>
  <c r="AE92" i="41"/>
  <c r="AD92" i="41"/>
  <c r="AC92" i="41"/>
  <c r="AJ87" i="41"/>
  <c r="AI87" i="41"/>
  <c r="AH87" i="41"/>
  <c r="AG87" i="41"/>
  <c r="AF87" i="41"/>
  <c r="AE87" i="41"/>
  <c r="AA87" i="41"/>
  <c r="W87" i="41"/>
  <c r="S87" i="41"/>
  <c r="O87" i="41"/>
  <c r="K87" i="41"/>
  <c r="G87" i="41"/>
  <c r="AD86" i="41"/>
  <c r="AD87" i="41" s="1"/>
  <c r="AC86" i="41"/>
  <c r="AB86" i="41"/>
  <c r="AB87" i="41" s="1"/>
  <c r="AA86" i="41"/>
  <c r="Z86" i="41"/>
  <c r="Z87" i="41" s="1"/>
  <c r="Y86" i="41"/>
  <c r="X86" i="41"/>
  <c r="X87" i="41" s="1"/>
  <c r="W86" i="41"/>
  <c r="V86" i="41"/>
  <c r="V87" i="41" s="1"/>
  <c r="U86" i="41"/>
  <c r="T86" i="41"/>
  <c r="T87" i="41" s="1"/>
  <c r="S86" i="41"/>
  <c r="R86" i="41"/>
  <c r="R87" i="41" s="1"/>
  <c r="Q86" i="41"/>
  <c r="P86" i="41"/>
  <c r="P87" i="41" s="1"/>
  <c r="O86" i="41"/>
  <c r="N86" i="41"/>
  <c r="N87" i="41" s="1"/>
  <c r="M86" i="41"/>
  <c r="L86" i="41"/>
  <c r="L87" i="41" s="1"/>
  <c r="K86" i="41"/>
  <c r="J86" i="41"/>
  <c r="J87" i="41" s="1"/>
  <c r="I86" i="41"/>
  <c r="H86" i="41"/>
  <c r="H87" i="41" s="1"/>
  <c r="G86" i="41"/>
  <c r="F86" i="41"/>
  <c r="F87" i="41" s="1"/>
  <c r="E86" i="41"/>
  <c r="AJ85" i="41"/>
  <c r="AI85" i="41"/>
  <c r="AH85" i="41"/>
  <c r="AG85" i="41"/>
  <c r="AF85" i="41"/>
  <c r="AB85" i="41"/>
  <c r="X85" i="41"/>
  <c r="T85" i="41"/>
  <c r="P85" i="41"/>
  <c r="L85" i="41"/>
  <c r="H85" i="41"/>
  <c r="AD84" i="41"/>
  <c r="AE85" i="41" s="1"/>
  <c r="AC84" i="41"/>
  <c r="AC85" i="41" s="1"/>
  <c r="AB84" i="41"/>
  <c r="AA84" i="41"/>
  <c r="AA85" i="41" s="1"/>
  <c r="Z84" i="41"/>
  <c r="Y84" i="41"/>
  <c r="Y85" i="41" s="1"/>
  <c r="X84" i="41"/>
  <c r="W84" i="41"/>
  <c r="W85" i="41" s="1"/>
  <c r="V84" i="41"/>
  <c r="U84" i="41"/>
  <c r="U85" i="41" s="1"/>
  <c r="T84" i="41"/>
  <c r="S84" i="41"/>
  <c r="S85" i="41" s="1"/>
  <c r="R84" i="41"/>
  <c r="Q84" i="41"/>
  <c r="Q85" i="41" s="1"/>
  <c r="P84" i="41"/>
  <c r="O84" i="41"/>
  <c r="O85" i="41" s="1"/>
  <c r="N84" i="41"/>
  <c r="M84" i="41"/>
  <c r="M85" i="41" s="1"/>
  <c r="L84" i="41"/>
  <c r="K84" i="41"/>
  <c r="K85" i="41" s="1"/>
  <c r="J84" i="41"/>
  <c r="I84" i="41"/>
  <c r="I85" i="41" s="1"/>
  <c r="H84" i="41"/>
  <c r="G84" i="41"/>
  <c r="G85" i="41" s="1"/>
  <c r="F84" i="41"/>
  <c r="E84" i="41"/>
  <c r="AJ83" i="41"/>
  <c r="AI83" i="41"/>
  <c r="AH83" i="41"/>
  <c r="AG83" i="41"/>
  <c r="AF83" i="41"/>
  <c r="AC83" i="41"/>
  <c r="Y83" i="41"/>
  <c r="U83" i="41"/>
  <c r="Q83" i="41"/>
  <c r="M83" i="41"/>
  <c r="I83" i="41"/>
  <c r="AD82" i="41"/>
  <c r="AC82" i="41"/>
  <c r="AB82" i="41"/>
  <c r="AB83" i="41" s="1"/>
  <c r="AA82" i="41"/>
  <c r="Z82" i="41"/>
  <c r="Z83" i="41" s="1"/>
  <c r="Y82" i="41"/>
  <c r="X82" i="41"/>
  <c r="X83" i="41" s="1"/>
  <c r="W82" i="41"/>
  <c r="V82" i="41"/>
  <c r="V83" i="41" s="1"/>
  <c r="U82" i="41"/>
  <c r="T82" i="41"/>
  <c r="T83" i="41" s="1"/>
  <c r="S82" i="41"/>
  <c r="R82" i="41"/>
  <c r="R83" i="41" s="1"/>
  <c r="Q82" i="41"/>
  <c r="P82" i="41"/>
  <c r="P83" i="41" s="1"/>
  <c r="O82" i="41"/>
  <c r="N82" i="41"/>
  <c r="N83" i="41" s="1"/>
  <c r="M82" i="41"/>
  <c r="L82" i="41"/>
  <c r="L83" i="41" s="1"/>
  <c r="K82" i="41"/>
  <c r="J82" i="41"/>
  <c r="J83" i="41" s="1"/>
  <c r="I82" i="41"/>
  <c r="H82" i="41"/>
  <c r="H83" i="41" s="1"/>
  <c r="G82" i="41"/>
  <c r="F82" i="41"/>
  <c r="F83" i="41" s="1"/>
  <c r="E82" i="41"/>
  <c r="AJ81" i="41"/>
  <c r="AI81" i="41"/>
  <c r="AH81" i="41"/>
  <c r="AG81" i="41"/>
  <c r="AF81" i="41"/>
  <c r="AD81" i="41"/>
  <c r="Z81" i="41"/>
  <c r="V81" i="41"/>
  <c r="R81" i="41"/>
  <c r="N81" i="41"/>
  <c r="J81" i="41"/>
  <c r="F81" i="41"/>
  <c r="AD80" i="41"/>
  <c r="AE81" i="41" s="1"/>
  <c r="AC80" i="41"/>
  <c r="AC81" i="41" s="1"/>
  <c r="AB80" i="41"/>
  <c r="AB81" i="41" s="1"/>
  <c r="AA80" i="41"/>
  <c r="AA81" i="41" s="1"/>
  <c r="Z80" i="41"/>
  <c r="Y80" i="41"/>
  <c r="Y81" i="41" s="1"/>
  <c r="X80" i="41"/>
  <c r="X81" i="41" s="1"/>
  <c r="W80" i="41"/>
  <c r="W81" i="41" s="1"/>
  <c r="V80" i="41"/>
  <c r="U80" i="41"/>
  <c r="U81" i="41" s="1"/>
  <c r="T80" i="41"/>
  <c r="T81" i="41" s="1"/>
  <c r="S80" i="41"/>
  <c r="S81" i="41" s="1"/>
  <c r="R80" i="41"/>
  <c r="Q80" i="41"/>
  <c r="Q81" i="41" s="1"/>
  <c r="P80" i="41"/>
  <c r="P81" i="41" s="1"/>
  <c r="O80" i="41"/>
  <c r="O81" i="41" s="1"/>
  <c r="N80" i="41"/>
  <c r="M80" i="41"/>
  <c r="M81" i="41" s="1"/>
  <c r="L80" i="41"/>
  <c r="L81" i="41" s="1"/>
  <c r="K80" i="41"/>
  <c r="K81" i="41" s="1"/>
  <c r="J80" i="41"/>
  <c r="I80" i="41"/>
  <c r="I81" i="41" s="1"/>
  <c r="H80" i="41"/>
  <c r="H81" i="41" s="1"/>
  <c r="G80" i="41"/>
  <c r="G81" i="41" s="1"/>
  <c r="F80" i="41"/>
  <c r="E80" i="41"/>
  <c r="AJ79" i="41"/>
  <c r="AI79" i="41"/>
  <c r="AH79" i="41"/>
  <c r="AG79" i="41"/>
  <c r="AF79" i="41"/>
  <c r="AE79" i="41"/>
  <c r="AD79" i="41"/>
  <c r="AC79" i="41"/>
  <c r="AB79" i="41"/>
  <c r="AA79" i="41"/>
  <c r="Z79" i="41"/>
  <c r="Y79" i="41"/>
  <c r="X79" i="41"/>
  <c r="W79" i="41"/>
  <c r="V79" i="41"/>
  <c r="U79" i="41"/>
  <c r="T79" i="41"/>
  <c r="S79" i="41"/>
  <c r="R79" i="41"/>
  <c r="Q79" i="41"/>
  <c r="P79" i="41"/>
  <c r="O79" i="41"/>
  <c r="N79" i="41"/>
  <c r="M79" i="41"/>
  <c r="L79" i="41"/>
  <c r="K79" i="41"/>
  <c r="J79" i="41"/>
  <c r="I79" i="41"/>
  <c r="H79" i="41"/>
  <c r="G79" i="41"/>
  <c r="F79" i="41"/>
  <c r="AJ77" i="41"/>
  <c r="AI77" i="41"/>
  <c r="AH77" i="41"/>
  <c r="AG77" i="41"/>
  <c r="AF77" i="41"/>
  <c r="AE77" i="41"/>
  <c r="AD77" i="41"/>
  <c r="AC77" i="41"/>
  <c r="AB77" i="41"/>
  <c r="AA77" i="41"/>
  <c r="Z77" i="41"/>
  <c r="Y77" i="41"/>
  <c r="X77" i="41"/>
  <c r="W77" i="41"/>
  <c r="V77" i="41"/>
  <c r="U77" i="41"/>
  <c r="T77" i="41"/>
  <c r="S77" i="41"/>
  <c r="R77" i="41"/>
  <c r="Q77" i="41"/>
  <c r="P77" i="41"/>
  <c r="O77" i="41"/>
  <c r="N77" i="41"/>
  <c r="M77" i="41"/>
  <c r="L77" i="41"/>
  <c r="K77" i="41"/>
  <c r="J77" i="41"/>
  <c r="I77" i="41"/>
  <c r="H77" i="41"/>
  <c r="G77" i="41"/>
  <c r="F77" i="41"/>
  <c r="AI75" i="41"/>
  <c r="AH75" i="41"/>
  <c r="AG75" i="41"/>
  <c r="AF75" i="41"/>
  <c r="AE75" i="41"/>
  <c r="AD75" i="41"/>
  <c r="AC75" i="41"/>
  <c r="AB75" i="41"/>
  <c r="AA75" i="41"/>
  <c r="Z75" i="41"/>
  <c r="Y75" i="41"/>
  <c r="X75" i="41"/>
  <c r="W75" i="41"/>
  <c r="V75" i="41"/>
  <c r="U75" i="41"/>
  <c r="T75" i="41"/>
  <c r="S75" i="41"/>
  <c r="R75" i="41"/>
  <c r="Q75" i="41"/>
  <c r="P75" i="41"/>
  <c r="O75" i="41"/>
  <c r="N75" i="41"/>
  <c r="M75" i="41"/>
  <c r="L75" i="41"/>
  <c r="K75" i="41"/>
  <c r="J75" i="41"/>
  <c r="I75" i="41"/>
  <c r="H75" i="41"/>
  <c r="G75" i="41"/>
  <c r="F75" i="41"/>
  <c r="AJ73" i="41"/>
  <c r="AI73" i="41"/>
  <c r="AH73" i="41"/>
  <c r="AG73" i="41"/>
  <c r="AF73" i="41"/>
  <c r="AE73" i="41"/>
  <c r="AD73" i="41"/>
  <c r="AC73" i="41"/>
  <c r="AB73" i="41"/>
  <c r="AA73" i="41"/>
  <c r="Z73" i="41"/>
  <c r="Y73" i="41"/>
  <c r="X73" i="41"/>
  <c r="W73" i="41"/>
  <c r="V73" i="41"/>
  <c r="U73" i="41"/>
  <c r="T73" i="41"/>
  <c r="S73" i="41"/>
  <c r="R73" i="41"/>
  <c r="Q73" i="41"/>
  <c r="P73" i="41"/>
  <c r="O73" i="41"/>
  <c r="N73" i="41"/>
  <c r="M73" i="41"/>
  <c r="L73" i="41"/>
  <c r="K73" i="41"/>
  <c r="J73" i="41"/>
  <c r="I73" i="41"/>
  <c r="H73" i="41"/>
  <c r="G73" i="41"/>
  <c r="F73" i="41"/>
  <c r="AJ71" i="41"/>
  <c r="AI71" i="41"/>
  <c r="AH71" i="41"/>
  <c r="AG71" i="41"/>
  <c r="AF71" i="41"/>
  <c r="AE71" i="41"/>
  <c r="AD71" i="41"/>
  <c r="AC71" i="41"/>
  <c r="AB71" i="41"/>
  <c r="AA71" i="41"/>
  <c r="Z71" i="41"/>
  <c r="Y71" i="41"/>
  <c r="X71" i="41"/>
  <c r="W71" i="41"/>
  <c r="V71" i="41"/>
  <c r="U71" i="41"/>
  <c r="T71" i="41"/>
  <c r="S71" i="41"/>
  <c r="R71" i="41"/>
  <c r="Q71" i="41"/>
  <c r="P71" i="41"/>
  <c r="O71" i="41"/>
  <c r="N71" i="41"/>
  <c r="M71" i="41"/>
  <c r="L71" i="41"/>
  <c r="K71" i="41"/>
  <c r="J71" i="41"/>
  <c r="I71" i="41"/>
  <c r="H71" i="41"/>
  <c r="G71" i="41"/>
  <c r="F71" i="41"/>
  <c r="AG69" i="41"/>
  <c r="AC69" i="41"/>
  <c r="Y69" i="41"/>
  <c r="U69" i="41"/>
  <c r="Q69" i="41"/>
  <c r="M69" i="41"/>
  <c r="I69" i="41"/>
  <c r="H69" i="41"/>
  <c r="G69" i="41"/>
  <c r="F69" i="41"/>
  <c r="AJ68" i="41"/>
  <c r="AJ69" i="41" s="1"/>
  <c r="AI68" i="41"/>
  <c r="AI69" i="41" s="1"/>
  <c r="AH68" i="41"/>
  <c r="AH69" i="41" s="1"/>
  <c r="AG68" i="41"/>
  <c r="AF68" i="41"/>
  <c r="AF69" i="41" s="1"/>
  <c r="AE68" i="41"/>
  <c r="AE69" i="41" s="1"/>
  <c r="AD68" i="41"/>
  <c r="AD69" i="41" s="1"/>
  <c r="AC68" i="41"/>
  <c r="AB68" i="41"/>
  <c r="AB69" i="41" s="1"/>
  <c r="AA68" i="41"/>
  <c r="AA69" i="41" s="1"/>
  <c r="Z68" i="41"/>
  <c r="Z69" i="41" s="1"/>
  <c r="Y68" i="41"/>
  <c r="X68" i="41"/>
  <c r="X69" i="41" s="1"/>
  <c r="W68" i="41"/>
  <c r="W69" i="41" s="1"/>
  <c r="V68" i="41"/>
  <c r="V69" i="41" s="1"/>
  <c r="U68" i="41"/>
  <c r="T68" i="41"/>
  <c r="T69" i="41" s="1"/>
  <c r="S68" i="41"/>
  <c r="S69" i="41" s="1"/>
  <c r="R68" i="41"/>
  <c r="R69" i="41" s="1"/>
  <c r="Q68" i="41"/>
  <c r="P68" i="41"/>
  <c r="P69" i="41" s="1"/>
  <c r="O68" i="41"/>
  <c r="O69" i="41" s="1"/>
  <c r="N68" i="41"/>
  <c r="N69" i="41" s="1"/>
  <c r="M68" i="41"/>
  <c r="L68" i="41"/>
  <c r="L69" i="41" s="1"/>
  <c r="K68" i="41"/>
  <c r="K69" i="41" s="1"/>
  <c r="J68" i="41"/>
  <c r="AH67" i="41"/>
  <c r="AD67" i="41"/>
  <c r="Z67" i="41"/>
  <c r="V67" i="41"/>
  <c r="R67" i="41"/>
  <c r="N67" i="41"/>
  <c r="I67" i="41"/>
  <c r="H67" i="41"/>
  <c r="G67" i="41"/>
  <c r="F67" i="41"/>
  <c r="AJ66" i="41"/>
  <c r="AJ67" i="41" s="1"/>
  <c r="AI66" i="41"/>
  <c r="AI67" i="41" s="1"/>
  <c r="AH66" i="41"/>
  <c r="AG66" i="41"/>
  <c r="AG67" i="41" s="1"/>
  <c r="AF66" i="41"/>
  <c r="AF67" i="41" s="1"/>
  <c r="AE66" i="41"/>
  <c r="AE67" i="41" s="1"/>
  <c r="AD66" i="41"/>
  <c r="AC66" i="41"/>
  <c r="AC67" i="41" s="1"/>
  <c r="AB66" i="41"/>
  <c r="AB67" i="41" s="1"/>
  <c r="AA66" i="41"/>
  <c r="AA67" i="41" s="1"/>
  <c r="Z66" i="41"/>
  <c r="Y66" i="41"/>
  <c r="Y67" i="41" s="1"/>
  <c r="X66" i="41"/>
  <c r="X67" i="41" s="1"/>
  <c r="W66" i="41"/>
  <c r="W67" i="41" s="1"/>
  <c r="V66" i="41"/>
  <c r="U66" i="41"/>
  <c r="U67" i="41" s="1"/>
  <c r="T66" i="41"/>
  <c r="T67" i="41" s="1"/>
  <c r="S66" i="41"/>
  <c r="S67" i="41" s="1"/>
  <c r="R66" i="41"/>
  <c r="Q66" i="41"/>
  <c r="Q67" i="41" s="1"/>
  <c r="P66" i="41"/>
  <c r="P67" i="41" s="1"/>
  <c r="O66" i="41"/>
  <c r="O67" i="41" s="1"/>
  <c r="N66" i="41"/>
  <c r="M66" i="41"/>
  <c r="M67" i="41" s="1"/>
  <c r="L66" i="41"/>
  <c r="L67" i="41" s="1"/>
  <c r="K66" i="41"/>
  <c r="K67" i="41" s="1"/>
  <c r="J66" i="41"/>
  <c r="AJ60" i="41"/>
  <c r="AI60" i="41"/>
  <c r="AH60" i="41"/>
  <c r="AG60" i="41"/>
  <c r="AF60" i="41"/>
  <c r="AE60" i="41"/>
  <c r="AD60" i="41"/>
  <c r="AC60" i="41"/>
  <c r="AB60" i="41"/>
  <c r="AA60" i="41"/>
  <c r="Z60" i="41"/>
  <c r="Y60" i="41"/>
  <c r="X60" i="41"/>
  <c r="W60" i="41"/>
  <c r="V60" i="41"/>
  <c r="U60" i="41"/>
  <c r="T60" i="41"/>
  <c r="S60" i="41"/>
  <c r="R60" i="41"/>
  <c r="Q60" i="41"/>
  <c r="P60" i="41"/>
  <c r="O60" i="41"/>
  <c r="N60" i="41"/>
  <c r="AG58" i="41"/>
  <c r="AC58" i="41"/>
  <c r="Y58" i="41"/>
  <c r="U58" i="41"/>
  <c r="Q58" i="41"/>
  <c r="M58" i="41"/>
  <c r="I58" i="41"/>
  <c r="AH57" i="41"/>
  <c r="AG57" i="41"/>
  <c r="AF57" i="41"/>
  <c r="AF58" i="41" s="1"/>
  <c r="AE57" i="41"/>
  <c r="AE58" i="41" s="1"/>
  <c r="AD57" i="41"/>
  <c r="AD58" i="41" s="1"/>
  <c r="AC57" i="41"/>
  <c r="AB57" i="41"/>
  <c r="AB58" i="41" s="1"/>
  <c r="AA57" i="41"/>
  <c r="AA58" i="41" s="1"/>
  <c r="Z57" i="41"/>
  <c r="Z58" i="41" s="1"/>
  <c r="Y57" i="41"/>
  <c r="X57" i="41"/>
  <c r="X58" i="41" s="1"/>
  <c r="W57" i="41"/>
  <c r="W58" i="41" s="1"/>
  <c r="V57" i="41"/>
  <c r="V58" i="41" s="1"/>
  <c r="U57" i="41"/>
  <c r="T57" i="41"/>
  <c r="T58" i="41" s="1"/>
  <c r="S57" i="41"/>
  <c r="S58" i="41" s="1"/>
  <c r="R57" i="41"/>
  <c r="R58" i="41" s="1"/>
  <c r="Q57" i="41"/>
  <c r="P57" i="41"/>
  <c r="P58" i="41" s="1"/>
  <c r="O57" i="41"/>
  <c r="O58" i="41" s="1"/>
  <c r="N57" i="41"/>
  <c r="N58" i="41" s="1"/>
  <c r="M57" i="41"/>
  <c r="L57" i="41"/>
  <c r="L58" i="41" s="1"/>
  <c r="K57" i="41"/>
  <c r="K58" i="41" s="1"/>
  <c r="J57" i="41"/>
  <c r="J58" i="41" s="1"/>
  <c r="I57" i="41"/>
  <c r="H57" i="41"/>
  <c r="H58" i="41" s="1"/>
  <c r="G57" i="41"/>
  <c r="G58" i="41" s="1"/>
  <c r="F57" i="41"/>
  <c r="F58" i="41" s="1"/>
  <c r="E57" i="41"/>
  <c r="AI56" i="41"/>
  <c r="AH56" i="41"/>
  <c r="AG56" i="41"/>
  <c r="AF56" i="41"/>
  <c r="AE56" i="41"/>
  <c r="AD56" i="41"/>
  <c r="AC56" i="41"/>
  <c r="AB56" i="41"/>
  <c r="AA56" i="41"/>
  <c r="Z56" i="41"/>
  <c r="Y56" i="41"/>
  <c r="X56" i="41"/>
  <c r="W56" i="41"/>
  <c r="V56" i="41"/>
  <c r="U56" i="41"/>
  <c r="T56" i="41"/>
  <c r="S56" i="41"/>
  <c r="R56" i="41"/>
  <c r="Q56" i="41"/>
  <c r="P56" i="41"/>
  <c r="O56" i="41"/>
  <c r="N56" i="41"/>
  <c r="M56" i="41"/>
  <c r="L56" i="41"/>
  <c r="K56" i="41"/>
  <c r="J56" i="41"/>
  <c r="I56" i="41"/>
  <c r="H56" i="41"/>
  <c r="G56" i="41"/>
  <c r="F56" i="41"/>
  <c r="AJ56" i="41"/>
  <c r="AJ50" i="41"/>
  <c r="AI50" i="41"/>
  <c r="AH50" i="41"/>
  <c r="AG50" i="41"/>
  <c r="AF50" i="41"/>
  <c r="AE50" i="41"/>
  <c r="AD50" i="41"/>
  <c r="AC50" i="41"/>
  <c r="AB50" i="41"/>
  <c r="AA50" i="41"/>
  <c r="Z50" i="41"/>
  <c r="Y50" i="41"/>
  <c r="X50" i="41"/>
  <c r="W50" i="41"/>
  <c r="V50" i="41"/>
  <c r="U50" i="41"/>
  <c r="T50" i="41"/>
  <c r="S50" i="41"/>
  <c r="R50" i="41"/>
  <c r="Q50" i="41"/>
  <c r="P50" i="41"/>
  <c r="O50" i="41"/>
  <c r="N50" i="41"/>
  <c r="M50" i="41"/>
  <c r="L50" i="41"/>
  <c r="K50" i="41"/>
  <c r="J50" i="41"/>
  <c r="I50" i="41"/>
  <c r="H50" i="41"/>
  <c r="G50" i="41"/>
  <c r="AJ48" i="41"/>
  <c r="AI48" i="41"/>
  <c r="AH48" i="41"/>
  <c r="AG48" i="41"/>
  <c r="AF48" i="41"/>
  <c r="AE48" i="41"/>
  <c r="AD48" i="41"/>
  <c r="AC48" i="41"/>
  <c r="AB48" i="41"/>
  <c r="AA48" i="41"/>
  <c r="Z48" i="41"/>
  <c r="Y48" i="41"/>
  <c r="X48" i="41"/>
  <c r="W48" i="41"/>
  <c r="V48" i="41"/>
  <c r="U48" i="41"/>
  <c r="T48" i="41"/>
  <c r="S48" i="41"/>
  <c r="R48" i="41"/>
  <c r="Q48" i="41"/>
  <c r="P48" i="41"/>
  <c r="O48" i="41"/>
  <c r="N48" i="41"/>
  <c r="M48" i="41"/>
  <c r="L48" i="41"/>
  <c r="K48" i="41"/>
  <c r="J48" i="41"/>
  <c r="I48" i="41"/>
  <c r="H48" i="41"/>
  <c r="G48" i="41"/>
  <c r="AJ46" i="41"/>
  <c r="AI46" i="41"/>
  <c r="AH46" i="41"/>
  <c r="AG46" i="41"/>
  <c r="AF46" i="41"/>
  <c r="AE46" i="41"/>
  <c r="AD46" i="41"/>
  <c r="AC46" i="41"/>
  <c r="AB46" i="41"/>
  <c r="AA46" i="41"/>
  <c r="Z46" i="41"/>
  <c r="Y46" i="41"/>
  <c r="X46" i="41"/>
  <c r="W46" i="41"/>
  <c r="V46" i="41"/>
  <c r="U46" i="41"/>
  <c r="T46" i="41"/>
  <c r="S46" i="41"/>
  <c r="R46" i="41"/>
  <c r="Q46" i="41"/>
  <c r="P46" i="41"/>
  <c r="O46" i="41"/>
  <c r="N46" i="41"/>
  <c r="M46" i="41"/>
  <c r="L46" i="41"/>
  <c r="K46" i="41"/>
  <c r="J46" i="41"/>
  <c r="I46" i="41"/>
  <c r="H46" i="41"/>
  <c r="G46" i="41"/>
  <c r="F46" i="41"/>
  <c r="AJ44" i="41"/>
  <c r="AI44" i="41"/>
  <c r="AH44" i="41"/>
  <c r="AG44" i="41"/>
  <c r="AF44" i="41"/>
  <c r="AE44" i="41"/>
  <c r="AD44" i="41"/>
  <c r="AC44" i="41"/>
  <c r="AB44" i="41"/>
  <c r="AA44" i="41"/>
  <c r="Z44" i="41"/>
  <c r="Y44" i="41"/>
  <c r="X44" i="41"/>
  <c r="W44" i="41"/>
  <c r="V44" i="41"/>
  <c r="U44" i="41"/>
  <c r="T44" i="41"/>
  <c r="S44" i="41"/>
  <c r="R44" i="41"/>
  <c r="Q44" i="41"/>
  <c r="P44" i="41"/>
  <c r="O44" i="41"/>
  <c r="N44" i="41"/>
  <c r="M44" i="41"/>
  <c r="L44" i="41"/>
  <c r="K44" i="41"/>
  <c r="J44" i="41"/>
  <c r="I44" i="41"/>
  <c r="H44" i="41"/>
  <c r="G44" i="41"/>
  <c r="F44" i="41"/>
  <c r="AJ42" i="41"/>
  <c r="AI42" i="41"/>
  <c r="AH42" i="41"/>
  <c r="AG42" i="41"/>
  <c r="AF42" i="41"/>
  <c r="AE42" i="41"/>
  <c r="AD42" i="41"/>
  <c r="AC42" i="41"/>
  <c r="AB42" i="41"/>
  <c r="AA42" i="41"/>
  <c r="Z42" i="41"/>
  <c r="Y42" i="41"/>
  <c r="X42" i="41"/>
  <c r="W42" i="41"/>
  <c r="V42" i="41"/>
  <c r="U42" i="41"/>
  <c r="T42" i="41"/>
  <c r="S42" i="41"/>
  <c r="R42" i="41"/>
  <c r="Q42" i="41"/>
  <c r="P42" i="41"/>
  <c r="O42" i="41"/>
  <c r="N42" i="41"/>
  <c r="M42" i="41"/>
  <c r="L42" i="41"/>
  <c r="K42" i="41"/>
  <c r="J42" i="41"/>
  <c r="I42" i="41"/>
  <c r="H42" i="41"/>
  <c r="G42" i="41"/>
  <c r="F42" i="41"/>
  <c r="AJ40" i="41"/>
  <c r="AI40" i="41"/>
  <c r="AH40" i="41"/>
  <c r="AG40" i="41"/>
  <c r="AF40" i="41"/>
  <c r="AE40" i="41"/>
  <c r="AD40" i="41"/>
  <c r="AC40" i="41"/>
  <c r="AB40" i="41"/>
  <c r="AA40" i="41"/>
  <c r="Z40" i="41"/>
  <c r="Y40" i="41"/>
  <c r="X40" i="41"/>
  <c r="W40" i="41"/>
  <c r="V40" i="41"/>
  <c r="U40" i="41"/>
  <c r="T40" i="41"/>
  <c r="S40" i="41"/>
  <c r="R40" i="41"/>
  <c r="Q40" i="41"/>
  <c r="P40" i="41"/>
  <c r="O40" i="41"/>
  <c r="N40" i="41"/>
  <c r="M40" i="41"/>
  <c r="L40" i="41"/>
  <c r="K40" i="41"/>
  <c r="J40" i="41"/>
  <c r="I40" i="41"/>
  <c r="H40" i="41"/>
  <c r="G40" i="41"/>
  <c r="F40" i="41"/>
  <c r="AJ38" i="41"/>
  <c r="AI38" i="41"/>
  <c r="AH38" i="41"/>
  <c r="AG38" i="41"/>
  <c r="AF38" i="41"/>
  <c r="AE38" i="41"/>
  <c r="AD38" i="41"/>
  <c r="AC38" i="41"/>
  <c r="AB38" i="41"/>
  <c r="AA38" i="41"/>
  <c r="Z38" i="41"/>
  <c r="Y38" i="41"/>
  <c r="X38" i="41"/>
  <c r="W38" i="41"/>
  <c r="V38" i="41"/>
  <c r="U38" i="41"/>
  <c r="T38" i="41"/>
  <c r="S38" i="41"/>
  <c r="AJ36" i="41"/>
  <c r="AI36" i="41"/>
  <c r="AH36" i="41"/>
  <c r="AG36" i="41"/>
  <c r="AF36" i="41"/>
  <c r="AE36" i="41"/>
  <c r="AD36" i="41"/>
  <c r="AC36" i="41"/>
  <c r="AB36" i="41"/>
  <c r="AA36" i="41"/>
  <c r="Z36" i="41"/>
  <c r="Y36" i="41"/>
  <c r="X36" i="41"/>
  <c r="W36" i="41"/>
  <c r="V36" i="41"/>
  <c r="U36" i="41"/>
  <c r="T36" i="41"/>
  <c r="S36" i="41"/>
  <c r="R36" i="41"/>
  <c r="Q36" i="41"/>
  <c r="P36" i="41"/>
  <c r="O36" i="41"/>
  <c r="N36" i="41"/>
  <c r="M36" i="41"/>
  <c r="L36" i="41"/>
  <c r="K36" i="41"/>
  <c r="J36" i="41"/>
  <c r="I36" i="41"/>
  <c r="H36" i="41"/>
  <c r="G36" i="41"/>
  <c r="F36" i="41"/>
  <c r="AJ34" i="41"/>
  <c r="AI34" i="41"/>
  <c r="AH34" i="41"/>
  <c r="AG34" i="41"/>
  <c r="AF34" i="41"/>
  <c r="AE34" i="41"/>
  <c r="AD34" i="41"/>
  <c r="AC34" i="41"/>
  <c r="AB34" i="41"/>
  <c r="AA34" i="41"/>
  <c r="Z34" i="41"/>
  <c r="Y34" i="41"/>
  <c r="X34" i="41"/>
  <c r="W34" i="41"/>
  <c r="V34" i="41"/>
  <c r="U34" i="41"/>
  <c r="T34" i="41"/>
  <c r="S34" i="41"/>
  <c r="R34" i="41"/>
  <c r="Q34" i="41"/>
  <c r="P34" i="41"/>
  <c r="O34" i="41"/>
  <c r="N34" i="41"/>
  <c r="M34" i="41"/>
  <c r="L34" i="41"/>
  <c r="K34" i="41"/>
  <c r="J34" i="41"/>
  <c r="I34" i="41"/>
  <c r="H34" i="41"/>
  <c r="G34" i="41"/>
  <c r="F34" i="41"/>
  <c r="AJ28" i="41"/>
  <c r="AI25" i="41"/>
  <c r="AE25" i="41"/>
  <c r="O25" i="41"/>
  <c r="E25" i="41"/>
  <c r="AI24" i="41"/>
  <c r="AJ25" i="41" s="1"/>
  <c r="AH24" i="41"/>
  <c r="AH25" i="41" s="1"/>
  <c r="AG24" i="41"/>
  <c r="AG25" i="41" s="1"/>
  <c r="AF24" i="41"/>
  <c r="AF25" i="41" s="1"/>
  <c r="AE24" i="41"/>
  <c r="AD24" i="41"/>
  <c r="AD25" i="41" s="1"/>
  <c r="AC24" i="41"/>
  <c r="AC25" i="41" s="1"/>
  <c r="AB24" i="41"/>
  <c r="AB25" i="41" s="1"/>
  <c r="AA24" i="41"/>
  <c r="Z24" i="41"/>
  <c r="X24" i="41"/>
  <c r="X25" i="41" s="1"/>
  <c r="W24" i="41"/>
  <c r="V24" i="41"/>
  <c r="V25" i="41" s="1"/>
  <c r="T24" i="41"/>
  <c r="T25" i="41" s="1"/>
  <c r="S24" i="41"/>
  <c r="R24" i="41"/>
  <c r="R25" i="41" s="1"/>
  <c r="P24" i="41"/>
  <c r="P25" i="41" s="1"/>
  <c r="N24" i="41"/>
  <c r="N25" i="41" s="1"/>
  <c r="V23" i="41"/>
  <c r="E23" i="41"/>
  <c r="AI22" i="41"/>
  <c r="AH22" i="41"/>
  <c r="AG22" i="41"/>
  <c r="AG23" i="41" s="1"/>
  <c r="AF22" i="41"/>
  <c r="AF23" i="41" s="1"/>
  <c r="AE22" i="41"/>
  <c r="AE23" i="41" s="1"/>
  <c r="AD22" i="41"/>
  <c r="AC22" i="41"/>
  <c r="AC23" i="41" s="1"/>
  <c r="AB22" i="41"/>
  <c r="AB23" i="41" s="1"/>
  <c r="AA22" i="41"/>
  <c r="AA23" i="41" s="1"/>
  <c r="Y22" i="41"/>
  <c r="X22" i="41"/>
  <c r="X23" i="41" s="1"/>
  <c r="W22" i="41"/>
  <c r="W23" i="41" s="1"/>
  <c r="U22" i="41"/>
  <c r="T22" i="41"/>
  <c r="S22" i="41"/>
  <c r="S23" i="41" s="1"/>
  <c r="Q22" i="41"/>
  <c r="Q23" i="41" s="1"/>
  <c r="P22" i="41"/>
  <c r="O22" i="41"/>
  <c r="M22" i="41"/>
  <c r="M23" i="41" s="1"/>
  <c r="L22" i="41"/>
  <c r="L23" i="41" s="1"/>
  <c r="K22" i="41"/>
  <c r="K23" i="41" s="1"/>
  <c r="I22" i="41"/>
  <c r="H22" i="41"/>
  <c r="H23" i="41" s="1"/>
  <c r="G22" i="41"/>
  <c r="AC21" i="41"/>
  <c r="AB21" i="41"/>
  <c r="X21" i="41"/>
  <c r="E21" i="41"/>
  <c r="AI20" i="41"/>
  <c r="AJ21" i="41" s="1"/>
  <c r="AH20" i="41"/>
  <c r="AH21" i="41" s="1"/>
  <c r="AG20" i="41"/>
  <c r="AG21" i="41" s="1"/>
  <c r="AF20" i="41"/>
  <c r="AF21" i="41" s="1"/>
  <c r="AE20" i="41"/>
  <c r="AE21" i="41" s="1"/>
  <c r="AD20" i="41"/>
  <c r="AD21" i="41" s="1"/>
  <c r="AC20" i="41"/>
  <c r="AB20" i="41"/>
  <c r="AA20" i="41"/>
  <c r="AA21" i="41" s="1"/>
  <c r="Z20" i="41"/>
  <c r="Z21" i="41" s="1"/>
  <c r="Y20" i="41"/>
  <c r="Y21" i="41" s="1"/>
  <c r="X20" i="41"/>
  <c r="W20" i="41"/>
  <c r="V20" i="41"/>
  <c r="V21" i="41" s="1"/>
  <c r="U20" i="41"/>
  <c r="U21" i="41" s="1"/>
  <c r="T20" i="41"/>
  <c r="S20" i="41"/>
  <c r="T21" i="41" s="1"/>
  <c r="R20" i="41"/>
  <c r="R21" i="41" s="1"/>
  <c r="Q20" i="41"/>
  <c r="Q21" i="41" s="1"/>
  <c r="P20" i="41"/>
  <c r="O20" i="41"/>
  <c r="P21" i="41" s="1"/>
  <c r="N20" i="41"/>
  <c r="N21" i="41" s="1"/>
  <c r="M20" i="41"/>
  <c r="M21" i="41" s="1"/>
  <c r="K20" i="41"/>
  <c r="J20" i="41"/>
  <c r="J21" i="41" s="1"/>
  <c r="I20" i="41"/>
  <c r="I21" i="41" s="1"/>
  <c r="G20" i="41"/>
  <c r="F20" i="41"/>
  <c r="F21" i="41" s="1"/>
  <c r="E20" i="41"/>
  <c r="E19" i="41"/>
  <c r="AI18" i="41"/>
  <c r="AJ19" i="41" s="1"/>
  <c r="AH18" i="41"/>
  <c r="AI19" i="41" s="1"/>
  <c r="AG18" i="41"/>
  <c r="AG19" i="41" s="1"/>
  <c r="AF18" i="41"/>
  <c r="AF19" i="41" s="1"/>
  <c r="AE18" i="41"/>
  <c r="AD18" i="41"/>
  <c r="AE19" i="41" s="1"/>
  <c r="AC18" i="41"/>
  <c r="AC19" i="41" s="1"/>
  <c r="AB18" i="41"/>
  <c r="AB19" i="41" s="1"/>
  <c r="AA18" i="41"/>
  <c r="Z18" i="41"/>
  <c r="AA19" i="41" s="1"/>
  <c r="Y18" i="41"/>
  <c r="Y19" i="41" s="1"/>
  <c r="X18" i="41"/>
  <c r="X19" i="41" s="1"/>
  <c r="W18" i="41"/>
  <c r="V18" i="41"/>
  <c r="W19" i="41" s="1"/>
  <c r="U18" i="41"/>
  <c r="U19" i="41" s="1"/>
  <c r="T18" i="41"/>
  <c r="T19" i="41" s="1"/>
  <c r="S18" i="41"/>
  <c r="R18" i="41"/>
  <c r="S19" i="41" s="1"/>
  <c r="Q18" i="41"/>
  <c r="Q19" i="41" s="1"/>
  <c r="P18" i="41"/>
  <c r="P19" i="41" s="1"/>
  <c r="O18" i="41"/>
  <c r="N18" i="41"/>
  <c r="O19" i="41" s="1"/>
  <c r="M18" i="41"/>
  <c r="M19" i="41" s="1"/>
  <c r="L18" i="41"/>
  <c r="L19" i="41" s="1"/>
  <c r="K18" i="41"/>
  <c r="J18" i="41"/>
  <c r="K19" i="41" s="1"/>
  <c r="I18" i="41"/>
  <c r="I19" i="41" s="1"/>
  <c r="H18" i="41"/>
  <c r="H19" i="41" s="1"/>
  <c r="G18" i="41"/>
  <c r="F18" i="41"/>
  <c r="G19" i="41" s="1"/>
  <c r="E18" i="41"/>
  <c r="F19" i="41" s="1"/>
  <c r="AJ17" i="41"/>
  <c r="AI17" i="41"/>
  <c r="AH17" i="41"/>
  <c r="AG17" i="41"/>
  <c r="AF17" i="41"/>
  <c r="AE17" i="41"/>
  <c r="AD17" i="41"/>
  <c r="AC17" i="41"/>
  <c r="AB17" i="41"/>
  <c r="AA17" i="41"/>
  <c r="Z17" i="41"/>
  <c r="Y17" i="41"/>
  <c r="X17" i="41"/>
  <c r="W17" i="41"/>
  <c r="V17" i="41"/>
  <c r="U17" i="41"/>
  <c r="T17" i="41"/>
  <c r="S17" i="41"/>
  <c r="R17" i="41"/>
  <c r="Q17" i="41"/>
  <c r="P17" i="41"/>
  <c r="O17" i="41"/>
  <c r="N17" i="41"/>
  <c r="M17" i="41"/>
  <c r="L17" i="41"/>
  <c r="K17" i="41"/>
  <c r="J17" i="41"/>
  <c r="I17" i="41"/>
  <c r="H17" i="41"/>
  <c r="G17" i="41"/>
  <c r="F17" i="41"/>
  <c r="E17" i="41"/>
  <c r="AJ16" i="41"/>
  <c r="AI16" i="41"/>
  <c r="AH16" i="41"/>
  <c r="AG16" i="41"/>
  <c r="AF16" i="41"/>
  <c r="AE16" i="41"/>
  <c r="AD16" i="41"/>
  <c r="AC16" i="41"/>
  <c r="AB16" i="41"/>
  <c r="AA16" i="41"/>
  <c r="Z16" i="41"/>
  <c r="Y16" i="41"/>
  <c r="X16" i="41"/>
  <c r="W16" i="41"/>
  <c r="V16" i="41"/>
  <c r="U16" i="41"/>
  <c r="T16" i="41"/>
  <c r="S16" i="41"/>
  <c r="R16" i="41"/>
  <c r="Q16" i="41"/>
  <c r="P16" i="41"/>
  <c r="O16" i="41"/>
  <c r="N16" i="41"/>
  <c r="M16" i="41"/>
  <c r="L16" i="41"/>
  <c r="K16" i="41"/>
  <c r="J16" i="41"/>
  <c r="I16" i="41"/>
  <c r="H16" i="41"/>
  <c r="G16" i="41"/>
  <c r="F16" i="41"/>
  <c r="E16" i="41"/>
  <c r="AJ15" i="41"/>
  <c r="AI15" i="41"/>
  <c r="AH15" i="41"/>
  <c r="AG15" i="41"/>
  <c r="AF15" i="41"/>
  <c r="AE15" i="41"/>
  <c r="AD15" i="41"/>
  <c r="AC15" i="41"/>
  <c r="AB15" i="41"/>
  <c r="AA15" i="41"/>
  <c r="Z15" i="41"/>
  <c r="Y15" i="41"/>
  <c r="X15" i="41"/>
  <c r="W15" i="41"/>
  <c r="V15" i="41"/>
  <c r="U15" i="41"/>
  <c r="T15" i="41"/>
  <c r="S15" i="41"/>
  <c r="R15" i="41"/>
  <c r="Q15" i="41"/>
  <c r="P15" i="41"/>
  <c r="O15" i="41"/>
  <c r="N15" i="41"/>
  <c r="M15" i="41"/>
  <c r="L15" i="41"/>
  <c r="K15" i="41"/>
  <c r="J15" i="41"/>
  <c r="I15" i="41"/>
  <c r="H15" i="41"/>
  <c r="G15" i="41"/>
  <c r="F15" i="41"/>
  <c r="AI13" i="41"/>
  <c r="AH13" i="41"/>
  <c r="AG13" i="41"/>
  <c r="AF13" i="41"/>
  <c r="AE13" i="41"/>
  <c r="AD13" i="41"/>
  <c r="AJ11" i="41"/>
  <c r="AI11" i="41"/>
  <c r="AH11" i="41"/>
  <c r="AG11" i="41"/>
  <c r="AF11" i="41"/>
  <c r="AE11" i="41"/>
  <c r="AD11" i="41"/>
  <c r="AC11" i="41"/>
  <c r="AB11" i="41"/>
  <c r="AA11" i="41"/>
  <c r="Z11" i="41"/>
  <c r="Y11" i="41"/>
  <c r="AJ9" i="41"/>
  <c r="AI9" i="41"/>
  <c r="AH9" i="41"/>
  <c r="AG9" i="41"/>
  <c r="AF9" i="41"/>
  <c r="AE9" i="41"/>
  <c r="AD9" i="41"/>
  <c r="AC9" i="41"/>
  <c r="AB9" i="41"/>
  <c r="AA9" i="41"/>
  <c r="Z9" i="41"/>
  <c r="Y9" i="41"/>
  <c r="X9" i="41"/>
  <c r="W9" i="41"/>
  <c r="V9" i="41"/>
  <c r="U9" i="41"/>
  <c r="T9" i="41"/>
  <c r="S9" i="41"/>
  <c r="R9" i="41"/>
  <c r="Q9" i="41"/>
  <c r="P9" i="41"/>
  <c r="O9" i="41"/>
  <c r="N9" i="41"/>
  <c r="M9" i="41"/>
  <c r="L9" i="41"/>
  <c r="K9" i="41"/>
  <c r="J9" i="41"/>
  <c r="I9" i="41"/>
  <c r="H9" i="41"/>
  <c r="G9" i="41"/>
  <c r="F9" i="41"/>
  <c r="AJ6" i="41"/>
  <c r="AI6" i="41"/>
  <c r="AI7" i="41" s="1"/>
  <c r="AH6" i="41"/>
  <c r="AH7" i="41" s="1"/>
  <c r="AG6" i="41"/>
  <c r="AF6" i="41"/>
  <c r="AG7" i="41" s="1"/>
  <c r="AE6" i="41"/>
  <c r="AE7" i="41" s="1"/>
  <c r="AD6" i="41"/>
  <c r="AD7" i="41" s="1"/>
  <c r="AC6" i="41"/>
  <c r="AB6" i="41"/>
  <c r="AC7" i="41" s="1"/>
  <c r="AA6" i="41"/>
  <c r="AA7" i="41" s="1"/>
  <c r="Z6" i="41"/>
  <c r="Z7" i="41" s="1"/>
  <c r="Y6" i="41"/>
  <c r="X6" i="41"/>
  <c r="Y7" i="41" s="1"/>
  <c r="W6" i="41"/>
  <c r="W7" i="41" s="1"/>
  <c r="V6" i="41"/>
  <c r="V7" i="41" s="1"/>
  <c r="U6" i="41"/>
  <c r="T6" i="41"/>
  <c r="U7" i="41" s="1"/>
  <c r="S6" i="41"/>
  <c r="T7" i="41" s="1"/>
  <c r="R6" i="41"/>
  <c r="R7" i="41" s="1"/>
  <c r="Q6" i="41"/>
  <c r="P6" i="41"/>
  <c r="Q7" i="41" s="1"/>
  <c r="O6" i="41"/>
  <c r="O7" i="41" s="1"/>
  <c r="N6" i="41"/>
  <c r="N7" i="41" s="1"/>
  <c r="M6" i="41"/>
  <c r="L6" i="41"/>
  <c r="M7" i="41" s="1"/>
  <c r="K6" i="41"/>
  <c r="K7" i="41" s="1"/>
  <c r="J6" i="41"/>
  <c r="J7" i="41" s="1"/>
  <c r="I6" i="41"/>
  <c r="H6" i="41"/>
  <c r="I7" i="41" s="1"/>
  <c r="G6" i="41"/>
  <c r="G7" i="41" s="1"/>
  <c r="F6" i="41"/>
  <c r="F7" i="41" s="1"/>
  <c r="E6" i="41"/>
  <c r="AJ4" i="41"/>
  <c r="AI4" i="41"/>
  <c r="AJ5" i="41" s="1"/>
  <c r="AH4" i="41"/>
  <c r="AI5" i="41" s="1"/>
  <c r="AG4" i="41"/>
  <c r="AG5" i="41" s="1"/>
  <c r="AF4" i="41"/>
  <c r="AE4" i="41"/>
  <c r="AF5" i="41" s="1"/>
  <c r="AD4" i="41"/>
  <c r="AD5" i="41" s="1"/>
  <c r="AC4" i="41"/>
  <c r="AC5" i="41" s="1"/>
  <c r="AB4" i="41"/>
  <c r="AA4" i="41"/>
  <c r="AB5" i="41" s="1"/>
  <c r="Z4" i="41"/>
  <c r="Z5" i="41" s="1"/>
  <c r="Y4" i="41"/>
  <c r="Y5" i="41" s="1"/>
  <c r="X4" i="41"/>
  <c r="W4" i="41"/>
  <c r="X5" i="41" s="1"/>
  <c r="V4" i="41"/>
  <c r="V5" i="41" s="1"/>
  <c r="U4" i="41"/>
  <c r="U5" i="41" s="1"/>
  <c r="T4" i="41"/>
  <c r="S4" i="41"/>
  <c r="T5" i="41" s="1"/>
  <c r="R4" i="41"/>
  <c r="R5" i="41" s="1"/>
  <c r="Q4" i="41"/>
  <c r="Q5" i="41" s="1"/>
  <c r="P4" i="41"/>
  <c r="O4" i="41"/>
  <c r="P5" i="41" s="1"/>
  <c r="N4" i="41"/>
  <c r="O5" i="41" s="1"/>
  <c r="M4" i="41"/>
  <c r="M5" i="41" s="1"/>
  <c r="L4" i="41"/>
  <c r="K4" i="41"/>
  <c r="L5" i="41" s="1"/>
  <c r="J4" i="41"/>
  <c r="J5" i="41" s="1"/>
  <c r="I4" i="41"/>
  <c r="I5" i="41" s="1"/>
  <c r="H4" i="41"/>
  <c r="G4" i="41"/>
  <c r="H5" i="41" s="1"/>
  <c r="F4" i="41"/>
  <c r="F5" i="41" s="1"/>
  <c r="E4" i="41"/>
  <c r="G17" i="42" l="1"/>
  <c r="H17" i="42"/>
  <c r="G5" i="41"/>
  <c r="S5" i="41"/>
  <c r="AA5" i="41"/>
  <c r="L7" i="41"/>
  <c r="X7" i="41"/>
  <c r="AJ7" i="41"/>
  <c r="J19" i="41"/>
  <c r="R19" i="41"/>
  <c r="Z19" i="41"/>
  <c r="AH19" i="41"/>
  <c r="G21" i="41"/>
  <c r="O21" i="41"/>
  <c r="N23" i="41"/>
  <c r="S25" i="41"/>
  <c r="E122" i="41"/>
  <c r="E22" i="41" s="1"/>
  <c r="F22" i="41"/>
  <c r="F23" i="41" s="1"/>
  <c r="I23" i="41"/>
  <c r="O23" i="41"/>
  <c r="Y23" i="41"/>
  <c r="P23" i="41"/>
  <c r="Z23" i="41"/>
  <c r="W25" i="41"/>
  <c r="G83" i="41"/>
  <c r="K83" i="41"/>
  <c r="O83" i="41"/>
  <c r="S83" i="41"/>
  <c r="W83" i="41"/>
  <c r="AA83" i="41"/>
  <c r="F85" i="41"/>
  <c r="J85" i="41"/>
  <c r="N85" i="41"/>
  <c r="R85" i="41"/>
  <c r="V85" i="41"/>
  <c r="Z85" i="41"/>
  <c r="I87" i="41"/>
  <c r="M87" i="41"/>
  <c r="Q87" i="41"/>
  <c r="U87" i="41"/>
  <c r="Y87" i="41"/>
  <c r="AC87" i="41"/>
  <c r="I25" i="41"/>
  <c r="K5" i="41"/>
  <c r="W5" i="41"/>
  <c r="AE5" i="41"/>
  <c r="H7" i="41"/>
  <c r="P7" i="41"/>
  <c r="AB7" i="41"/>
  <c r="AF7" i="41"/>
  <c r="N19" i="41"/>
  <c r="V19" i="41"/>
  <c r="AD19" i="41"/>
  <c r="K21" i="41"/>
  <c r="S21" i="41"/>
  <c r="AI21" i="41"/>
  <c r="AE83" i="41"/>
  <c r="AD83" i="41"/>
  <c r="N5" i="41"/>
  <c r="AH5" i="41"/>
  <c r="S7" i="41"/>
  <c r="U23" i="41"/>
  <c r="AJ23" i="41"/>
  <c r="AI23" i="41"/>
  <c r="J23" i="41"/>
  <c r="R23" i="41"/>
  <c r="AD23" i="41"/>
  <c r="Z25" i="41"/>
  <c r="AA25" i="41"/>
  <c r="AI58" i="41"/>
  <c r="AH58" i="41"/>
  <c r="M25" i="41"/>
  <c r="W21" i="41"/>
  <c r="G23" i="41"/>
  <c r="T23" i="41"/>
  <c r="AH23" i="41"/>
  <c r="F127" i="41"/>
  <c r="J127" i="41"/>
  <c r="J24" i="41" s="1"/>
  <c r="AD85" i="41"/>
  <c r="F24" i="41" l="1"/>
  <c r="E127" i="41"/>
  <c r="E24" i="41" s="1"/>
  <c r="J25" i="41"/>
  <c r="K25" i="41"/>
  <c r="F25" i="41" l="1"/>
  <c r="G25" i="41"/>
  <c r="H4" i="42" l="1"/>
  <c r="H5" i="42"/>
  <c r="H6" i="42"/>
  <c r="H7" i="42"/>
  <c r="H8" i="42"/>
  <c r="H9" i="42"/>
  <c r="H10" i="42"/>
  <c r="H11" i="42"/>
  <c r="H12" i="42"/>
  <c r="H13" i="42"/>
  <c r="H14" i="42"/>
  <c r="H3" i="42"/>
  <c r="G4" i="42" l="1"/>
  <c r="G5" i="42"/>
  <c r="G6" i="42"/>
  <c r="G7" i="42"/>
  <c r="G8" i="42"/>
  <c r="G9" i="42"/>
  <c r="G10" i="42"/>
  <c r="G11" i="42"/>
  <c r="G12" i="42"/>
  <c r="G13" i="42"/>
  <c r="G14" i="42"/>
  <c r="G3" i="42"/>
  <c r="Q45" i="43" l="1"/>
  <c r="M45" i="43"/>
  <c r="I45" i="43"/>
  <c r="E45" i="43"/>
  <c r="E46" i="43" s="1"/>
  <c r="R45" i="43"/>
  <c r="P45" i="43"/>
  <c r="O45" i="43"/>
  <c r="N45" i="43"/>
  <c r="L45" i="43"/>
  <c r="K45" i="43"/>
  <c r="J45" i="43"/>
  <c r="H45" i="43"/>
  <c r="G45" i="43"/>
  <c r="F45" i="43"/>
  <c r="O44" i="43"/>
  <c r="K44" i="43"/>
  <c r="G44" i="43"/>
  <c r="R44" i="43"/>
  <c r="Q44" i="43"/>
  <c r="P44" i="43"/>
  <c r="N44" i="43"/>
  <c r="M44" i="43"/>
  <c r="L44" i="43"/>
  <c r="J44" i="43"/>
  <c r="I44" i="43"/>
  <c r="H44" i="43"/>
  <c r="F44" i="43"/>
  <c r="E44" i="43"/>
  <c r="F46" i="43" l="1"/>
  <c r="J46" i="43"/>
  <c r="N46" i="43"/>
  <c r="R46" i="43"/>
  <c r="I46" i="43"/>
  <c r="G46" i="43"/>
  <c r="K46" i="43"/>
  <c r="O46" i="43"/>
  <c r="M46" i="43"/>
  <c r="H46" i="43"/>
  <c r="L46" i="43"/>
  <c r="P46" i="43"/>
  <c r="Q46" i="43"/>
  <c r="Y22" i="13" l="1"/>
  <c r="Y18" i="13"/>
  <c r="AD25" i="13"/>
  <c r="AE13" i="13"/>
  <c r="AF13" i="13" s="1"/>
  <c r="Z25" i="13"/>
  <c r="AC24" i="13"/>
  <c r="Y24" i="13"/>
  <c r="AE10" i="13"/>
  <c r="AF10" i="13" s="1"/>
  <c r="AC22" i="13"/>
  <c r="AA22" i="13"/>
  <c r="AD21" i="13"/>
  <c r="AE9" i="13"/>
  <c r="AF9" i="13" s="1"/>
  <c r="Z21" i="13"/>
  <c r="AC20" i="13"/>
  <c r="Y20" i="13"/>
  <c r="AE6" i="13"/>
  <c r="AF6" i="13" s="1"/>
  <c r="AC18" i="13"/>
  <c r="AA18" i="13"/>
  <c r="AD17" i="13"/>
  <c r="AE5" i="13"/>
  <c r="AF5" i="13" s="1"/>
  <c r="Z17" i="13"/>
  <c r="AC16" i="13"/>
  <c r="Y16" i="13"/>
  <c r="AD15" i="13"/>
  <c r="AC15" i="13"/>
  <c r="AB15" i="13"/>
  <c r="AA15" i="13"/>
  <c r="Z15" i="13"/>
  <c r="Y15" i="13"/>
  <c r="AM67" i="12"/>
  <c r="AI67" i="12"/>
  <c r="AE67" i="12"/>
  <c r="AC67" i="12"/>
  <c r="AB67" i="12"/>
  <c r="AA67" i="12"/>
  <c r="Z67" i="12"/>
  <c r="Y67" i="12"/>
  <c r="X67" i="12"/>
  <c r="W67" i="12"/>
  <c r="V67" i="12"/>
  <c r="T67" i="12"/>
  <c r="R67" i="12"/>
  <c r="P67" i="12"/>
  <c r="N67" i="12"/>
  <c r="L67" i="12"/>
  <c r="J67" i="12"/>
  <c r="H67" i="12"/>
  <c r="F67" i="12"/>
  <c r="E67" i="12"/>
  <c r="D67" i="12"/>
  <c r="C67" i="12"/>
  <c r="AZ66" i="12"/>
  <c r="AY66" i="12"/>
  <c r="AV66" i="12"/>
  <c r="AU66" i="12"/>
  <c r="AT66" i="12"/>
  <c r="AS66" i="12"/>
  <c r="AR66" i="12"/>
  <c r="AQ66" i="12"/>
  <c r="AP66" i="12"/>
  <c r="AO66" i="12"/>
  <c r="AZ65" i="12"/>
  <c r="AY65" i="12"/>
  <c r="AV65" i="12"/>
  <c r="AU65" i="12"/>
  <c r="AT65" i="12"/>
  <c r="AS65" i="12"/>
  <c r="AR65" i="12"/>
  <c r="AQ65" i="12"/>
  <c r="AP65" i="12"/>
  <c r="AO65" i="12"/>
  <c r="AZ64" i="12"/>
  <c r="AY64" i="12"/>
  <c r="AV64" i="12"/>
  <c r="AU64" i="12"/>
  <c r="AT64" i="12"/>
  <c r="AS64" i="12"/>
  <c r="AR64" i="12"/>
  <c r="AQ64" i="12"/>
  <c r="AP64" i="12"/>
  <c r="AO64" i="12"/>
  <c r="AX63" i="12"/>
  <c r="AN63" i="12"/>
  <c r="AV63" i="12" s="1"/>
  <c r="AM63" i="12"/>
  <c r="AZ63" i="12" s="1"/>
  <c r="AL63" i="12"/>
  <c r="AT63" i="12" s="1"/>
  <c r="AK63" i="12"/>
  <c r="AS63" i="12" s="1"/>
  <c r="AJ63" i="12"/>
  <c r="AR63" i="12" s="1"/>
  <c r="AI63" i="12"/>
  <c r="AQ63" i="12" s="1"/>
  <c r="AH63" i="12"/>
  <c r="AO63" i="12" s="1"/>
  <c r="AG63" i="12"/>
  <c r="AF63" i="12"/>
  <c r="AE63" i="12"/>
  <c r="AD63" i="12"/>
  <c r="AZ62" i="12"/>
  <c r="AY62" i="12"/>
  <c r="AV62" i="12"/>
  <c r="AU62" i="12"/>
  <c r="AT62" i="12"/>
  <c r="AS62" i="12"/>
  <c r="AR62" i="12"/>
  <c r="AQ62" i="12"/>
  <c r="AP62" i="12"/>
  <c r="AO62" i="12"/>
  <c r="AZ61" i="12"/>
  <c r="AY61" i="12"/>
  <c r="AV61" i="12"/>
  <c r="AU61" i="12"/>
  <c r="AT61" i="12"/>
  <c r="AS61" i="12"/>
  <c r="AR61" i="12"/>
  <c r="AQ61" i="12"/>
  <c r="AP61" i="12"/>
  <c r="AO61" i="12"/>
  <c r="AX60" i="12"/>
  <c r="AN60" i="12"/>
  <c r="AV60" i="12" s="1"/>
  <c r="AM60" i="12"/>
  <c r="AZ60" i="12" s="1"/>
  <c r="AL60" i="12"/>
  <c r="AT60" i="12" s="1"/>
  <c r="AK60" i="12"/>
  <c r="AS60" i="12" s="1"/>
  <c r="AJ60" i="12"/>
  <c r="AR60" i="12" s="1"/>
  <c r="AI60" i="12"/>
  <c r="AQ60" i="12" s="1"/>
  <c r="AH60" i="12"/>
  <c r="AY60" i="12" s="1"/>
  <c r="AG60" i="12"/>
  <c r="AF60" i="12"/>
  <c r="AE60" i="12"/>
  <c r="AD60" i="12"/>
  <c r="AZ59" i="12"/>
  <c r="AY59" i="12"/>
  <c r="AV59" i="12"/>
  <c r="AU59" i="12"/>
  <c r="AT59" i="12"/>
  <c r="AS59" i="12"/>
  <c r="AR59" i="12"/>
  <c r="AQ59" i="12"/>
  <c r="AP59" i="12"/>
  <c r="AO59" i="12"/>
  <c r="AZ58" i="12"/>
  <c r="AY58" i="12"/>
  <c r="AV58" i="12"/>
  <c r="AU58" i="12"/>
  <c r="AT58" i="12"/>
  <c r="AS58" i="12"/>
  <c r="AR58" i="12"/>
  <c r="AQ58" i="12"/>
  <c r="AP58" i="12"/>
  <c r="AO58" i="12"/>
  <c r="AZ57" i="12"/>
  <c r="AY57" i="12"/>
  <c r="AV57" i="12"/>
  <c r="AU57" i="12"/>
  <c r="AT57" i="12"/>
  <c r="AS57" i="12"/>
  <c r="AR57" i="12"/>
  <c r="AQ57" i="12"/>
  <c r="AP57" i="12"/>
  <c r="AO57" i="12"/>
  <c r="AZ56" i="12"/>
  <c r="AY56" i="12"/>
  <c r="AV56" i="12"/>
  <c r="AU56" i="12"/>
  <c r="AT56" i="12"/>
  <c r="AS56" i="12"/>
  <c r="AR56" i="12"/>
  <c r="AQ56" i="12"/>
  <c r="AP56" i="12"/>
  <c r="AO56" i="12"/>
  <c r="AZ55" i="12"/>
  <c r="AY55" i="12"/>
  <c r="AV55" i="12"/>
  <c r="AU55" i="12"/>
  <c r="AT55" i="12"/>
  <c r="AS55" i="12"/>
  <c r="AR55" i="12"/>
  <c r="AQ55" i="12"/>
  <c r="AP55" i="12"/>
  <c r="AO55" i="12"/>
  <c r="AX54" i="12"/>
  <c r="AN54" i="12"/>
  <c r="AV54" i="12" s="1"/>
  <c r="AM54" i="12"/>
  <c r="AZ54" i="12" s="1"/>
  <c r="AL54" i="12"/>
  <c r="AT54" i="12" s="1"/>
  <c r="AK54" i="12"/>
  <c r="AS54" i="12" s="1"/>
  <c r="AJ54" i="12"/>
  <c r="AR54" i="12" s="1"/>
  <c r="AI54" i="12"/>
  <c r="AQ54" i="12" s="1"/>
  <c r="AH54" i="12"/>
  <c r="AY54" i="12" s="1"/>
  <c r="AG54" i="12"/>
  <c r="AF54" i="12"/>
  <c r="AE54" i="12"/>
  <c r="AD54" i="12"/>
  <c r="AZ53" i="12"/>
  <c r="AY53" i="12"/>
  <c r="AV53" i="12"/>
  <c r="AU53" i="12"/>
  <c r="AT53" i="12"/>
  <c r="AS53" i="12"/>
  <c r="AR53" i="12"/>
  <c r="AQ53" i="12"/>
  <c r="AP53" i="12"/>
  <c r="AO53" i="12"/>
  <c r="AZ52" i="12"/>
  <c r="AY52" i="12"/>
  <c r="AV52" i="12"/>
  <c r="AU52" i="12"/>
  <c r="AT52" i="12"/>
  <c r="AS52" i="12"/>
  <c r="AR52" i="12"/>
  <c r="AQ52" i="12"/>
  <c r="AP52" i="12"/>
  <c r="AO52" i="12"/>
  <c r="AZ51" i="12"/>
  <c r="AY51" i="12"/>
  <c r="AV51" i="12"/>
  <c r="AU51" i="12"/>
  <c r="AT51" i="12"/>
  <c r="AS51" i="12"/>
  <c r="AR51" i="12"/>
  <c r="AQ51" i="12"/>
  <c r="AP51" i="12"/>
  <c r="AO51" i="12"/>
  <c r="AZ50" i="12"/>
  <c r="AY50" i="12"/>
  <c r="AV50" i="12"/>
  <c r="AU50" i="12"/>
  <c r="AT50" i="12"/>
  <c r="AS50" i="12"/>
  <c r="AR50" i="12"/>
  <c r="AQ50" i="12"/>
  <c r="AP50" i="12"/>
  <c r="AO50" i="12"/>
  <c r="AZ49" i="12"/>
  <c r="AY49" i="12"/>
  <c r="AV49" i="12"/>
  <c r="AU49" i="12"/>
  <c r="AT49" i="12"/>
  <c r="AS49" i="12"/>
  <c r="AR49" i="12"/>
  <c r="AQ49" i="12"/>
  <c r="AP49" i="12"/>
  <c r="AO49" i="12"/>
  <c r="AZ48" i="12"/>
  <c r="AY48" i="12"/>
  <c r="AV48" i="12"/>
  <c r="AU48" i="12"/>
  <c r="AT48" i="12"/>
  <c r="AS48" i="12"/>
  <c r="AR48" i="12"/>
  <c r="AQ48" i="12"/>
  <c r="AP48" i="12"/>
  <c r="AO48" i="12"/>
  <c r="AZ47" i="12"/>
  <c r="AY47" i="12"/>
  <c r="AV47" i="12"/>
  <c r="AU47" i="12"/>
  <c r="AT47" i="12"/>
  <c r="AS47" i="12"/>
  <c r="AR47" i="12"/>
  <c r="AQ47" i="12"/>
  <c r="AP47" i="12"/>
  <c r="AO47" i="12"/>
  <c r="AX46" i="12"/>
  <c r="AN46" i="12"/>
  <c r="AV46" i="12" s="1"/>
  <c r="AM46" i="12"/>
  <c r="AZ46" i="12" s="1"/>
  <c r="AL46" i="12"/>
  <c r="AT46" i="12" s="1"/>
  <c r="AK46" i="12"/>
  <c r="AS46" i="12" s="1"/>
  <c r="AJ46" i="12"/>
  <c r="AR46" i="12" s="1"/>
  <c r="AI46" i="12"/>
  <c r="AQ46" i="12" s="1"/>
  <c r="AH46" i="12"/>
  <c r="AY46" i="12" s="1"/>
  <c r="AG46" i="12"/>
  <c r="AF46" i="12"/>
  <c r="AE46" i="12"/>
  <c r="AD46" i="12"/>
  <c r="AZ45" i="12"/>
  <c r="AY45" i="12"/>
  <c r="AV45" i="12"/>
  <c r="AU45" i="12"/>
  <c r="AT45" i="12"/>
  <c r="AS45" i="12"/>
  <c r="AR45" i="12"/>
  <c r="AQ45" i="12"/>
  <c r="AP45" i="12"/>
  <c r="AO45" i="12"/>
  <c r="AZ44" i="12"/>
  <c r="AY44" i="12"/>
  <c r="AV44" i="12"/>
  <c r="AU44" i="12"/>
  <c r="AT44" i="12"/>
  <c r="AS44" i="12"/>
  <c r="AR44" i="12"/>
  <c r="AQ44" i="12"/>
  <c r="AP44" i="12"/>
  <c r="AO44" i="12"/>
  <c r="AZ43" i="12"/>
  <c r="AY43" i="12"/>
  <c r="AV43" i="12"/>
  <c r="AU43" i="12"/>
  <c r="AT43" i="12"/>
  <c r="AS43" i="12"/>
  <c r="AR43" i="12"/>
  <c r="AQ43" i="12"/>
  <c r="AP43" i="12"/>
  <c r="AO43" i="12"/>
  <c r="AZ42" i="12"/>
  <c r="AY42" i="12"/>
  <c r="AV42" i="12"/>
  <c r="AU42" i="12"/>
  <c r="AT42" i="12"/>
  <c r="AS42" i="12"/>
  <c r="AR42" i="12"/>
  <c r="AQ42" i="12"/>
  <c r="AP42" i="12"/>
  <c r="AO42" i="12"/>
  <c r="AX41" i="12"/>
  <c r="AN41" i="12"/>
  <c r="AV41" i="12" s="1"/>
  <c r="AM41" i="12"/>
  <c r="AZ41" i="12" s="1"/>
  <c r="AL41" i="12"/>
  <c r="AT41" i="12" s="1"/>
  <c r="AK41" i="12"/>
  <c r="AS41" i="12" s="1"/>
  <c r="AJ41" i="12"/>
  <c r="AR41" i="12" s="1"/>
  <c r="AI41" i="12"/>
  <c r="AQ41" i="12" s="1"/>
  <c r="AH41" i="12"/>
  <c r="AO41" i="12" s="1"/>
  <c r="AG41" i="12"/>
  <c r="AF41" i="12"/>
  <c r="AE41" i="12"/>
  <c r="AD41" i="12"/>
  <c r="AZ40" i="12"/>
  <c r="AY40" i="12"/>
  <c r="AV40" i="12"/>
  <c r="AU40" i="12"/>
  <c r="AT40" i="12"/>
  <c r="AS40" i="12"/>
  <c r="AR40" i="12"/>
  <c r="AQ40" i="12"/>
  <c r="AP40" i="12"/>
  <c r="AO40" i="12"/>
  <c r="AZ39" i="12"/>
  <c r="AY39" i="12"/>
  <c r="AV39" i="12"/>
  <c r="AU39" i="12"/>
  <c r="AT39" i="12"/>
  <c r="AS39" i="12"/>
  <c r="AR39" i="12"/>
  <c r="AQ39" i="12"/>
  <c r="AP39" i="12"/>
  <c r="AO39" i="12"/>
  <c r="AZ38" i="12"/>
  <c r="AY38" i="12"/>
  <c r="AV38" i="12"/>
  <c r="AU38" i="12"/>
  <c r="AT38" i="12"/>
  <c r="AS38" i="12"/>
  <c r="AR38" i="12"/>
  <c r="AQ38" i="12"/>
  <c r="AP38" i="12"/>
  <c r="AO38" i="12"/>
  <c r="AZ37" i="12"/>
  <c r="AY37" i="12"/>
  <c r="AV37" i="12"/>
  <c r="AU37" i="12"/>
  <c r="AT37" i="12"/>
  <c r="AS37" i="12"/>
  <c r="AR37" i="12"/>
  <c r="AQ37" i="12"/>
  <c r="AP37" i="12"/>
  <c r="AO37" i="12"/>
  <c r="AZ36" i="12"/>
  <c r="AY36" i="12"/>
  <c r="AV36" i="12"/>
  <c r="AU36" i="12"/>
  <c r="AT36" i="12"/>
  <c r="AS36" i="12"/>
  <c r="AR36" i="12"/>
  <c r="AQ36" i="12"/>
  <c r="AP36" i="12"/>
  <c r="AO36" i="12"/>
  <c r="AZ35" i="12"/>
  <c r="AY35" i="12"/>
  <c r="AV35" i="12"/>
  <c r="AU35" i="12"/>
  <c r="AT35" i="12"/>
  <c r="AS35" i="12"/>
  <c r="AR35" i="12"/>
  <c r="AQ35" i="12"/>
  <c r="AP35" i="12"/>
  <c r="AO35" i="12"/>
  <c r="AX34" i="12"/>
  <c r="AN34" i="12"/>
  <c r="AV34" i="12" s="1"/>
  <c r="AM34" i="12"/>
  <c r="AZ34" i="12" s="1"/>
  <c r="AL34" i="12"/>
  <c r="AT34" i="12" s="1"/>
  <c r="AK34" i="12"/>
  <c r="AS34" i="12" s="1"/>
  <c r="AJ34" i="12"/>
  <c r="AR34" i="12" s="1"/>
  <c r="AI34" i="12"/>
  <c r="AQ34" i="12" s="1"/>
  <c r="AH34" i="12"/>
  <c r="AY34" i="12" s="1"/>
  <c r="AG34" i="12"/>
  <c r="AF34" i="12"/>
  <c r="AE34" i="12"/>
  <c r="AD34" i="12"/>
  <c r="AZ33" i="12"/>
  <c r="AY33" i="12"/>
  <c r="AV33" i="12"/>
  <c r="AU33" i="12"/>
  <c r="AT33" i="12"/>
  <c r="AS33" i="12"/>
  <c r="AR33" i="12"/>
  <c r="AQ33" i="12"/>
  <c r="AP33" i="12"/>
  <c r="AO33" i="12"/>
  <c r="AZ32" i="12"/>
  <c r="AY32" i="12"/>
  <c r="AV32" i="12"/>
  <c r="AU32" i="12"/>
  <c r="AT32" i="12"/>
  <c r="AS32" i="12"/>
  <c r="AR32" i="12"/>
  <c r="AQ32" i="12"/>
  <c r="AP32" i="12"/>
  <c r="AO32" i="12"/>
  <c r="AZ31" i="12"/>
  <c r="AY31" i="12"/>
  <c r="AV31" i="12"/>
  <c r="AU31" i="12"/>
  <c r="AT31" i="12"/>
  <c r="AS31" i="12"/>
  <c r="AR31" i="12"/>
  <c r="AQ31" i="12"/>
  <c r="AP31" i="12"/>
  <c r="AO31" i="12"/>
  <c r="AZ30" i="12"/>
  <c r="AY30" i="12"/>
  <c r="AV30" i="12"/>
  <c r="AU30" i="12"/>
  <c r="AT30" i="12"/>
  <c r="AS30" i="12"/>
  <c r="AR30" i="12"/>
  <c r="AQ30" i="12"/>
  <c r="AP30" i="12"/>
  <c r="AO30" i="12"/>
  <c r="AZ29" i="12"/>
  <c r="AY29" i="12"/>
  <c r="AV29" i="12"/>
  <c r="AU29" i="12"/>
  <c r="AT29" i="12"/>
  <c r="AS29" i="12"/>
  <c r="AR29" i="12"/>
  <c r="AQ29" i="12"/>
  <c r="AP29" i="12"/>
  <c r="AO29" i="12"/>
  <c r="AX28" i="12"/>
  <c r="AO28" i="12"/>
  <c r="AN28" i="12"/>
  <c r="AV28" i="12" s="1"/>
  <c r="AM28" i="12"/>
  <c r="AZ28" i="12" s="1"/>
  <c r="AL28" i="12"/>
  <c r="AT28" i="12" s="1"/>
  <c r="AK28" i="12"/>
  <c r="AS28" i="12" s="1"/>
  <c r="AJ28" i="12"/>
  <c r="AR28" i="12" s="1"/>
  <c r="AI28" i="12"/>
  <c r="AQ28" i="12" s="1"/>
  <c r="AH28" i="12"/>
  <c r="AY28" i="12" s="1"/>
  <c r="AG28" i="12"/>
  <c r="AF28" i="12"/>
  <c r="AE28" i="12"/>
  <c r="AD28" i="12"/>
  <c r="AZ27" i="12"/>
  <c r="AY27" i="12"/>
  <c r="AV27" i="12"/>
  <c r="AU27" i="12"/>
  <c r="AT27" i="12"/>
  <c r="AS27" i="12"/>
  <c r="AR27" i="12"/>
  <c r="AQ27" i="12"/>
  <c r="AP27" i="12"/>
  <c r="AO27" i="12"/>
  <c r="AZ26" i="12"/>
  <c r="AY26" i="12"/>
  <c r="AV26" i="12"/>
  <c r="AU26" i="12"/>
  <c r="AT26" i="12"/>
  <c r="AS26" i="12"/>
  <c r="AR26" i="12"/>
  <c r="AQ26" i="12"/>
  <c r="AP26" i="12"/>
  <c r="AO26" i="12"/>
  <c r="AZ25" i="12"/>
  <c r="AY25" i="12"/>
  <c r="AV25" i="12"/>
  <c r="AU25" i="12"/>
  <c r="AT25" i="12"/>
  <c r="AS25" i="12"/>
  <c r="AR25" i="12"/>
  <c r="AQ25" i="12"/>
  <c r="AP25" i="12"/>
  <c r="AO25" i="12"/>
  <c r="AZ24" i="12"/>
  <c r="AY24" i="12"/>
  <c r="AV24" i="12"/>
  <c r="AU24" i="12"/>
  <c r="AT24" i="12"/>
  <c r="AS24" i="12"/>
  <c r="AR24" i="12"/>
  <c r="AQ24" i="12"/>
  <c r="AP24" i="12"/>
  <c r="AO24" i="12"/>
  <c r="AZ23" i="12"/>
  <c r="AY23" i="12"/>
  <c r="AV23" i="12"/>
  <c r="AU23" i="12"/>
  <c r="AT23" i="12"/>
  <c r="AS23" i="12"/>
  <c r="AR23" i="12"/>
  <c r="AQ23" i="12"/>
  <c r="AP23" i="12"/>
  <c r="AO23" i="12"/>
  <c r="AX22" i="12"/>
  <c r="AO22" i="12"/>
  <c r="AN22" i="12"/>
  <c r="AV22" i="12" s="1"/>
  <c r="AM22" i="12"/>
  <c r="AZ22" i="12" s="1"/>
  <c r="AL22" i="12"/>
  <c r="AT22" i="12" s="1"/>
  <c r="AK22" i="12"/>
  <c r="AS22" i="12" s="1"/>
  <c r="AJ22" i="12"/>
  <c r="AR22" i="12" s="1"/>
  <c r="AI22" i="12"/>
  <c r="AQ22" i="12" s="1"/>
  <c r="AH22" i="12"/>
  <c r="AY22" i="12" s="1"/>
  <c r="AG22" i="12"/>
  <c r="AF22" i="12"/>
  <c r="AE22" i="12"/>
  <c r="AD22" i="12"/>
  <c r="AZ21" i="12"/>
  <c r="AY21" i="12"/>
  <c r="AV21" i="12"/>
  <c r="AU21" i="12"/>
  <c r="AT21" i="12"/>
  <c r="AS21" i="12"/>
  <c r="AR21" i="12"/>
  <c r="AQ21" i="12"/>
  <c r="AP21" i="12"/>
  <c r="AO21" i="12"/>
  <c r="AZ20" i="12"/>
  <c r="AY20" i="12"/>
  <c r="AV20" i="12"/>
  <c r="AU20" i="12"/>
  <c r="AT20" i="12"/>
  <c r="AS20" i="12"/>
  <c r="AR20" i="12"/>
  <c r="AQ20" i="12"/>
  <c r="AP20" i="12"/>
  <c r="AO20" i="12"/>
  <c r="AZ19" i="12"/>
  <c r="AY19" i="12"/>
  <c r="AV19" i="12"/>
  <c r="AU19" i="12"/>
  <c r="AT19" i="12"/>
  <c r="AS19" i="12"/>
  <c r="AR19" i="12"/>
  <c r="AQ19" i="12"/>
  <c r="AP19" i="12"/>
  <c r="AO19" i="12"/>
  <c r="AX18" i="12"/>
  <c r="AO18" i="12"/>
  <c r="AN18" i="12"/>
  <c r="AV18" i="12" s="1"/>
  <c r="AM18" i="12"/>
  <c r="AZ18" i="12" s="1"/>
  <c r="AL18" i="12"/>
  <c r="AT18" i="12" s="1"/>
  <c r="AK18" i="12"/>
  <c r="AS18" i="12" s="1"/>
  <c r="AJ18" i="12"/>
  <c r="AR18" i="12" s="1"/>
  <c r="AI18" i="12"/>
  <c r="AQ18" i="12" s="1"/>
  <c r="AH18" i="12"/>
  <c r="AY18" i="12" s="1"/>
  <c r="AG18" i="12"/>
  <c r="AF18" i="12"/>
  <c r="AE18" i="12"/>
  <c r="AD18" i="12"/>
  <c r="AZ17" i="12"/>
  <c r="AY17" i="12"/>
  <c r="AV17" i="12"/>
  <c r="AU17" i="12"/>
  <c r="AT17" i="12"/>
  <c r="AS17" i="12"/>
  <c r="AR17" i="12"/>
  <c r="AQ17" i="12"/>
  <c r="AP17" i="12"/>
  <c r="AO17" i="12"/>
  <c r="AZ16" i="12"/>
  <c r="AY16" i="12"/>
  <c r="AV16" i="12"/>
  <c r="AU16" i="12"/>
  <c r="AT16" i="12"/>
  <c r="AS16" i="12"/>
  <c r="AR16" i="12"/>
  <c r="AQ16" i="12"/>
  <c r="AP16" i="12"/>
  <c r="AO16" i="12"/>
  <c r="AZ15" i="12"/>
  <c r="AY15" i="12"/>
  <c r="AV15" i="12"/>
  <c r="AU15" i="12"/>
  <c r="AT15" i="12"/>
  <c r="AS15" i="12"/>
  <c r="AR15" i="12"/>
  <c r="AQ15" i="12"/>
  <c r="AP15" i="12"/>
  <c r="AO15" i="12"/>
  <c r="AZ14" i="12"/>
  <c r="AY14" i="12"/>
  <c r="AV14" i="12"/>
  <c r="AU14" i="12"/>
  <c r="AT14" i="12"/>
  <c r="AS14" i="12"/>
  <c r="AR14" i="12"/>
  <c r="AQ14" i="12"/>
  <c r="AP14" i="12"/>
  <c r="AO14" i="12"/>
  <c r="AZ13" i="12"/>
  <c r="AY13" i="12"/>
  <c r="AV13" i="12"/>
  <c r="AU13" i="12"/>
  <c r="AT13" i="12"/>
  <c r="AS13" i="12"/>
  <c r="AR13" i="12"/>
  <c r="AQ13" i="12"/>
  <c r="AP13" i="12"/>
  <c r="AO13" i="12"/>
  <c r="AZ12" i="12"/>
  <c r="AY12" i="12"/>
  <c r="AV12" i="12"/>
  <c r="AU12" i="12"/>
  <c r="AT12" i="12"/>
  <c r="AS12" i="12"/>
  <c r="AR12" i="12"/>
  <c r="AQ12" i="12"/>
  <c r="AP12" i="12"/>
  <c r="AO12" i="12"/>
  <c r="AZ11" i="12"/>
  <c r="AY11" i="12"/>
  <c r="AV11" i="12"/>
  <c r="AU11" i="12"/>
  <c r="AT11" i="12"/>
  <c r="AS11" i="12"/>
  <c r="AR11" i="12"/>
  <c r="AQ11" i="12"/>
  <c r="AP11" i="12"/>
  <c r="AO11" i="12"/>
  <c r="AZ10" i="12"/>
  <c r="AY10" i="12"/>
  <c r="AV10" i="12"/>
  <c r="AU10" i="12"/>
  <c r="AT10" i="12"/>
  <c r="AS10" i="12"/>
  <c r="AR10" i="12"/>
  <c r="AQ10" i="12"/>
  <c r="AP10" i="12"/>
  <c r="AO10" i="12"/>
  <c r="AZ9" i="12"/>
  <c r="AY9" i="12"/>
  <c r="AV9" i="12"/>
  <c r="AU9" i="12"/>
  <c r="AT9" i="12"/>
  <c r="AS9" i="12"/>
  <c r="AR9" i="12"/>
  <c r="AQ9" i="12"/>
  <c r="AP9" i="12"/>
  <c r="AO9" i="12"/>
  <c r="AX8" i="12"/>
  <c r="AX7" i="12" s="1"/>
  <c r="AO8" i="12"/>
  <c r="AN8" i="12"/>
  <c r="AN7" i="12" s="1"/>
  <c r="AV7" i="12" s="1"/>
  <c r="AM8" i="12"/>
  <c r="AZ8" i="12" s="1"/>
  <c r="AL8" i="12"/>
  <c r="AL67" i="12" s="1"/>
  <c r="AK8" i="12"/>
  <c r="AK7" i="12" s="1"/>
  <c r="AJ8" i="12"/>
  <c r="AR8" i="12" s="1"/>
  <c r="AI8" i="12"/>
  <c r="AQ8" i="12" s="1"/>
  <c r="AH8" i="12"/>
  <c r="AH67" i="12" s="1"/>
  <c r="AG8" i="12"/>
  <c r="AG7" i="12" s="1"/>
  <c r="AF8" i="12"/>
  <c r="AF7" i="12" s="1"/>
  <c r="AE8" i="12"/>
  <c r="AD8" i="12"/>
  <c r="AD67" i="12" s="1"/>
  <c r="AM7" i="12"/>
  <c r="AU7" i="12" s="1"/>
  <c r="AL7" i="12"/>
  <c r="AT7" i="12" s="1"/>
  <c r="AI7" i="12"/>
  <c r="AQ7" i="12" s="1"/>
  <c r="AH7" i="12"/>
  <c r="AO7" i="12" s="1"/>
  <c r="AE7" i="12"/>
  <c r="AD7" i="12"/>
  <c r="AB23" i="13" l="1"/>
  <c r="Z16" i="13"/>
  <c r="AD16" i="13"/>
  <c r="AA17" i="13"/>
  <c r="AB18" i="13"/>
  <c r="Y19" i="13"/>
  <c r="AC19" i="13"/>
  <c r="Z20" i="13"/>
  <c r="AD20" i="13"/>
  <c r="AA21" i="13"/>
  <c r="AB22" i="13"/>
  <c r="Y23" i="13"/>
  <c r="AC23" i="13"/>
  <c r="Z24" i="13"/>
  <c r="AD24" i="13"/>
  <c r="AA25" i="13"/>
  <c r="AB19" i="13"/>
  <c r="AA16" i="13"/>
  <c r="AE4" i="13"/>
  <c r="AF4" i="13" s="1"/>
  <c r="AB17" i="13"/>
  <c r="Z19" i="13"/>
  <c r="AD19" i="13"/>
  <c r="AA20" i="13"/>
  <c r="AE8" i="13"/>
  <c r="AF8" i="13" s="1"/>
  <c r="AB21" i="13"/>
  <c r="Z23" i="13"/>
  <c r="AD23" i="13"/>
  <c r="AA24" i="13"/>
  <c r="AE12" i="13"/>
  <c r="AF12" i="13" s="1"/>
  <c r="AB25" i="13"/>
  <c r="AE3" i="13"/>
  <c r="AF3" i="13" s="1"/>
  <c r="AB16" i="13"/>
  <c r="Y17" i="13"/>
  <c r="AC17" i="13"/>
  <c r="Z18" i="13"/>
  <c r="AD18" i="13"/>
  <c r="AA19" i="13"/>
  <c r="AE7" i="13"/>
  <c r="AF7" i="13" s="1"/>
  <c r="AB20" i="13"/>
  <c r="Y21" i="13"/>
  <c r="AC21" i="13"/>
  <c r="Z22" i="13"/>
  <c r="AD22" i="13"/>
  <c r="AA23" i="13"/>
  <c r="AE11" i="13"/>
  <c r="AF11" i="13" s="1"/>
  <c r="AB24" i="13"/>
  <c r="Y25" i="13"/>
  <c r="AC25" i="13"/>
  <c r="AQ67" i="12"/>
  <c r="AO67" i="12"/>
  <c r="AP67" i="12"/>
  <c r="AP7" i="12"/>
  <c r="AP63" i="12"/>
  <c r="AS8" i="12"/>
  <c r="AO34" i="12"/>
  <c r="AU41" i="12"/>
  <c r="AO46" i="12"/>
  <c r="AO54" i="12"/>
  <c r="AO60" i="12"/>
  <c r="AU63" i="12"/>
  <c r="AF67" i="12"/>
  <c r="AJ67" i="12"/>
  <c r="AR67" i="12" s="1"/>
  <c r="AN67" i="12"/>
  <c r="AV67" i="12" s="1"/>
  <c r="AV8" i="12"/>
  <c r="AY63" i="12"/>
  <c r="AU67" i="12"/>
  <c r="AZ7" i="12"/>
  <c r="AJ7" i="12"/>
  <c r="AR7" i="12" s="1"/>
  <c r="AP8" i="12"/>
  <c r="AT8" i="12"/>
  <c r="AY8" i="12"/>
  <c r="AP18" i="12"/>
  <c r="AP22" i="12"/>
  <c r="AP28" i="12"/>
  <c r="AP34" i="12"/>
  <c r="AP46" i="12"/>
  <c r="AP54" i="12"/>
  <c r="AP60" i="12"/>
  <c r="AG67" i="12"/>
  <c r="AK67" i="12"/>
  <c r="AS67" i="12" s="1"/>
  <c r="AX67" i="12"/>
  <c r="AY67" i="12" s="1"/>
  <c r="AY7" i="12"/>
  <c r="AP41" i="12"/>
  <c r="AY41" i="12"/>
  <c r="AU8" i="12"/>
  <c r="AU18" i="12"/>
  <c r="AU22" i="12"/>
  <c r="AU28" i="12"/>
  <c r="AU34" i="12"/>
  <c r="AU46" i="12"/>
  <c r="AU54" i="12"/>
  <c r="AU60" i="12"/>
  <c r="AZ67" i="12" l="1"/>
  <c r="AS7" i="12"/>
  <c r="AT67" i="12"/>
  <c r="N13" i="38" l="1"/>
  <c r="O13" i="38"/>
  <c r="P13" i="38"/>
  <c r="N14" i="38"/>
  <c r="O14" i="38"/>
  <c r="P14" i="38"/>
  <c r="N15" i="38"/>
  <c r="O15" i="38"/>
  <c r="P15" i="38"/>
  <c r="N16" i="38"/>
  <c r="O16" i="38"/>
  <c r="P16" i="38"/>
  <c r="N17" i="38"/>
  <c r="O17" i="38"/>
  <c r="P17" i="38"/>
  <c r="N18" i="38"/>
  <c r="O18" i="38"/>
  <c r="P18" i="38"/>
  <c r="N19" i="38"/>
  <c r="O19" i="38"/>
  <c r="P19" i="38"/>
  <c r="N20" i="38"/>
  <c r="O20" i="38"/>
  <c r="P20" i="38"/>
  <c r="N21" i="38"/>
  <c r="O21" i="38"/>
  <c r="P21" i="38"/>
  <c r="N22" i="38"/>
  <c r="O22" i="38"/>
  <c r="P22" i="38"/>
  <c r="N23" i="38"/>
  <c r="O23" i="38"/>
  <c r="P23" i="38"/>
  <c r="N24" i="38"/>
  <c r="O24" i="38"/>
  <c r="P24" i="38"/>
  <c r="N25" i="38"/>
  <c r="O25" i="38"/>
  <c r="P25" i="38"/>
  <c r="N26" i="38"/>
  <c r="O26" i="38"/>
  <c r="P26" i="38"/>
  <c r="N27" i="38"/>
  <c r="O27" i="38"/>
  <c r="P27" i="38"/>
  <c r="N28" i="38"/>
  <c r="O28" i="38"/>
  <c r="P28" i="38"/>
  <c r="N29" i="38"/>
  <c r="O29" i="38"/>
  <c r="P29" i="38"/>
  <c r="N30" i="38"/>
  <c r="O30" i="38"/>
  <c r="P30" i="38"/>
  <c r="N31" i="38"/>
  <c r="O31" i="38"/>
  <c r="P31" i="38"/>
  <c r="N32" i="38"/>
  <c r="O32" i="38"/>
  <c r="P32" i="38"/>
  <c r="N33" i="38"/>
  <c r="O33" i="38"/>
  <c r="P33" i="38"/>
  <c r="N34" i="38"/>
  <c r="O34" i="38"/>
  <c r="P34" i="38"/>
  <c r="N35" i="38"/>
  <c r="O35" i="38"/>
  <c r="P35" i="38"/>
  <c r="N36" i="38"/>
  <c r="O36" i="38"/>
  <c r="P36" i="38"/>
  <c r="N37" i="38"/>
  <c r="O37" i="38"/>
  <c r="P37" i="38"/>
  <c r="N38" i="38"/>
  <c r="O38" i="38"/>
  <c r="P38" i="38"/>
  <c r="N39" i="38"/>
  <c r="O39" i="38"/>
  <c r="P39" i="38"/>
  <c r="N40" i="38"/>
  <c r="O40" i="38"/>
  <c r="P40" i="38"/>
  <c r="N41" i="38"/>
  <c r="O41" i="38"/>
  <c r="P41" i="38"/>
  <c r="N42" i="38"/>
  <c r="O42" i="38"/>
  <c r="P42" i="38"/>
  <c r="N43" i="38"/>
  <c r="O43" i="38"/>
  <c r="P43" i="38"/>
  <c r="N44" i="38"/>
  <c r="O44" i="38"/>
  <c r="P44" i="38"/>
  <c r="N5" i="38"/>
  <c r="O5" i="38"/>
  <c r="P5" i="38"/>
  <c r="N6" i="38"/>
  <c r="O6" i="38"/>
  <c r="P6" i="38"/>
  <c r="N7" i="38"/>
  <c r="O7" i="38"/>
  <c r="P7" i="38"/>
  <c r="N8" i="38"/>
  <c r="O8" i="38"/>
  <c r="P8" i="38"/>
  <c r="N9" i="38"/>
  <c r="O9" i="38"/>
  <c r="P9" i="38"/>
  <c r="N10" i="38"/>
  <c r="O10" i="38"/>
  <c r="P10" i="38"/>
  <c r="N11" i="38"/>
  <c r="O11" i="38"/>
  <c r="P11" i="38"/>
  <c r="N12" i="38"/>
  <c r="O12" i="38"/>
  <c r="P12" i="38"/>
  <c r="O4" i="38"/>
  <c r="P4" i="38"/>
  <c r="N4" i="38"/>
  <c r="G44" i="38"/>
  <c r="K5" i="38"/>
  <c r="L5" i="38"/>
  <c r="M5" i="38"/>
  <c r="K6" i="38"/>
  <c r="L6" i="38"/>
  <c r="M6" i="38"/>
  <c r="K7" i="38"/>
  <c r="L7" i="38"/>
  <c r="M7" i="38"/>
  <c r="K8" i="38"/>
  <c r="L8" i="38"/>
  <c r="M8" i="38"/>
  <c r="K9" i="38"/>
  <c r="L9" i="38"/>
  <c r="M9" i="38"/>
  <c r="K10" i="38"/>
  <c r="L10" i="38"/>
  <c r="M10" i="38"/>
  <c r="K11" i="38"/>
  <c r="L11" i="38"/>
  <c r="M11" i="38"/>
  <c r="K12" i="38"/>
  <c r="L12" i="38"/>
  <c r="M12" i="38"/>
  <c r="K13" i="38"/>
  <c r="L13" i="38"/>
  <c r="M13" i="38"/>
  <c r="K14" i="38"/>
  <c r="L14" i="38"/>
  <c r="M14" i="38"/>
  <c r="K15" i="38"/>
  <c r="L15" i="38"/>
  <c r="M15" i="38"/>
  <c r="K16" i="38"/>
  <c r="L16" i="38"/>
  <c r="M16" i="38"/>
  <c r="K17" i="38"/>
  <c r="L17" i="38"/>
  <c r="M17" i="38"/>
  <c r="K18" i="38"/>
  <c r="L18" i="38"/>
  <c r="M18" i="38"/>
  <c r="K19" i="38"/>
  <c r="L19" i="38"/>
  <c r="M19" i="38"/>
  <c r="K20" i="38"/>
  <c r="L20" i="38"/>
  <c r="M20" i="38"/>
  <c r="K21" i="38"/>
  <c r="L21" i="38"/>
  <c r="M21" i="38"/>
  <c r="K22" i="38"/>
  <c r="L22" i="38"/>
  <c r="M22" i="38"/>
  <c r="K23" i="38"/>
  <c r="L23" i="38"/>
  <c r="M23" i="38"/>
  <c r="K24" i="38"/>
  <c r="L24" i="38"/>
  <c r="M24" i="38"/>
  <c r="K25" i="38"/>
  <c r="L25" i="38"/>
  <c r="M25" i="38"/>
  <c r="K26" i="38"/>
  <c r="L26" i="38"/>
  <c r="M26" i="38"/>
  <c r="K27" i="38"/>
  <c r="L27" i="38"/>
  <c r="M27" i="38"/>
  <c r="K28" i="38"/>
  <c r="L28" i="38"/>
  <c r="M28" i="38"/>
  <c r="K29" i="38"/>
  <c r="L29" i="38"/>
  <c r="M29" i="38"/>
  <c r="K30" i="38"/>
  <c r="L30" i="38"/>
  <c r="M30" i="38"/>
  <c r="K31" i="38"/>
  <c r="L31" i="38"/>
  <c r="M31" i="38"/>
  <c r="K32" i="38"/>
  <c r="L32" i="38"/>
  <c r="M32" i="38"/>
  <c r="K33" i="38"/>
  <c r="L33" i="38"/>
  <c r="M33" i="38"/>
  <c r="K34" i="38"/>
  <c r="L34" i="38"/>
  <c r="M34" i="38"/>
  <c r="K35" i="38"/>
  <c r="L35" i="38"/>
  <c r="M35" i="38"/>
  <c r="K36" i="38"/>
  <c r="L36" i="38"/>
  <c r="M36" i="38"/>
  <c r="K37" i="38"/>
  <c r="L37" i="38"/>
  <c r="M37" i="38"/>
  <c r="K38" i="38"/>
  <c r="L38" i="38"/>
  <c r="M38" i="38"/>
  <c r="K39" i="38"/>
  <c r="L39" i="38"/>
  <c r="M39" i="38"/>
  <c r="K40" i="38"/>
  <c r="L40" i="38"/>
  <c r="M40" i="38"/>
  <c r="K41" i="38"/>
  <c r="L41" i="38"/>
  <c r="M41" i="38"/>
  <c r="K42" i="38"/>
  <c r="L42" i="38"/>
  <c r="M42" i="38"/>
  <c r="K43" i="38"/>
  <c r="L43" i="38"/>
  <c r="M43" i="38"/>
  <c r="K44" i="38"/>
  <c r="L44" i="38"/>
  <c r="M44" i="38"/>
  <c r="L4" i="38"/>
  <c r="M4" i="38"/>
  <c r="K4" i="38"/>
  <c r="C5" i="38"/>
  <c r="D5" i="38"/>
  <c r="E5" i="38"/>
  <c r="C6" i="38"/>
  <c r="D6" i="38"/>
  <c r="E6" i="38"/>
  <c r="C7" i="38"/>
  <c r="D7" i="38"/>
  <c r="E7" i="38"/>
  <c r="C8" i="38"/>
  <c r="D8" i="38"/>
  <c r="E8" i="38"/>
  <c r="C9" i="38"/>
  <c r="D9" i="38"/>
  <c r="E9" i="38"/>
  <c r="C10" i="38"/>
  <c r="D10" i="38"/>
  <c r="E10" i="38"/>
  <c r="C11" i="38"/>
  <c r="D11" i="38"/>
  <c r="E11" i="38"/>
  <c r="C12" i="38"/>
  <c r="D12" i="38"/>
  <c r="E12" i="38"/>
  <c r="C13" i="38"/>
  <c r="D13" i="38"/>
  <c r="E13" i="38"/>
  <c r="C14" i="38"/>
  <c r="D14" i="38"/>
  <c r="E14" i="38"/>
  <c r="C15" i="38"/>
  <c r="D15" i="38"/>
  <c r="E15" i="38"/>
  <c r="C16" i="38"/>
  <c r="D16" i="38"/>
  <c r="E16" i="38"/>
  <c r="C17" i="38"/>
  <c r="D17" i="38"/>
  <c r="E17" i="38"/>
  <c r="C18" i="38"/>
  <c r="D18" i="38"/>
  <c r="E18" i="38"/>
  <c r="C19" i="38"/>
  <c r="D19" i="38"/>
  <c r="E19" i="38"/>
  <c r="C20" i="38"/>
  <c r="D20" i="38"/>
  <c r="E20" i="38"/>
  <c r="C21" i="38"/>
  <c r="D21" i="38"/>
  <c r="E21" i="38"/>
  <c r="C22" i="38"/>
  <c r="D22" i="38"/>
  <c r="E22" i="38"/>
  <c r="C23" i="38"/>
  <c r="D23" i="38"/>
  <c r="E23" i="38"/>
  <c r="C24" i="38"/>
  <c r="D24" i="38"/>
  <c r="E24" i="38"/>
  <c r="C25" i="38"/>
  <c r="D25" i="38"/>
  <c r="E25" i="38"/>
  <c r="C26" i="38"/>
  <c r="D26" i="38"/>
  <c r="E26" i="38"/>
  <c r="C27" i="38"/>
  <c r="D27" i="38"/>
  <c r="E27" i="38"/>
  <c r="C28" i="38"/>
  <c r="D28" i="38"/>
  <c r="E28" i="38"/>
  <c r="C29" i="38"/>
  <c r="D29" i="38"/>
  <c r="E29" i="38"/>
  <c r="C30" i="38"/>
  <c r="D30" i="38"/>
  <c r="E30" i="38"/>
  <c r="C31" i="38"/>
  <c r="D31" i="38"/>
  <c r="E31" i="38"/>
  <c r="C32" i="38"/>
  <c r="D32" i="38"/>
  <c r="E32" i="38"/>
  <c r="C33" i="38"/>
  <c r="D33" i="38"/>
  <c r="E33" i="38"/>
  <c r="C34" i="38"/>
  <c r="D34" i="38"/>
  <c r="E34" i="38"/>
  <c r="C35" i="38"/>
  <c r="D35" i="38"/>
  <c r="E35" i="38"/>
  <c r="C36" i="38"/>
  <c r="D36" i="38"/>
  <c r="E36" i="38"/>
  <c r="C37" i="38"/>
  <c r="D37" i="38"/>
  <c r="E37" i="38"/>
  <c r="C38" i="38"/>
  <c r="D38" i="38"/>
  <c r="E38" i="38"/>
  <c r="C39" i="38"/>
  <c r="D39" i="38"/>
  <c r="E39" i="38"/>
  <c r="C40" i="38"/>
  <c r="D40" i="38"/>
  <c r="E40" i="38"/>
  <c r="C41" i="38"/>
  <c r="D41" i="38"/>
  <c r="E41" i="38"/>
  <c r="C42" i="38"/>
  <c r="D42" i="38"/>
  <c r="E42" i="38"/>
  <c r="C43" i="38"/>
  <c r="D43" i="38"/>
  <c r="E43" i="38"/>
  <c r="C44" i="38"/>
  <c r="D44" i="38"/>
  <c r="E44" i="38"/>
  <c r="E4" i="38"/>
  <c r="D4" i="38"/>
  <c r="C4" i="38"/>
  <c r="F5" i="38"/>
  <c r="F6" i="38"/>
  <c r="F7" i="38"/>
  <c r="F8" i="38"/>
  <c r="F9" i="38"/>
  <c r="F10" i="38"/>
  <c r="F11" i="38"/>
  <c r="F12" i="38"/>
  <c r="F13" i="38"/>
  <c r="F14" i="38"/>
  <c r="F15" i="38"/>
  <c r="F16" i="38"/>
  <c r="F17" i="38"/>
  <c r="F18" i="38"/>
  <c r="F19" i="38"/>
  <c r="F20" i="38"/>
  <c r="F21" i="38"/>
  <c r="F22" i="38"/>
  <c r="F23" i="38"/>
  <c r="F24" i="38"/>
  <c r="F25" i="38"/>
  <c r="F26" i="38"/>
  <c r="F27" i="38"/>
  <c r="F28" i="38"/>
  <c r="F29" i="38"/>
  <c r="F30" i="38"/>
  <c r="F31" i="38"/>
  <c r="F32" i="38"/>
  <c r="F33" i="38"/>
  <c r="F34" i="38"/>
  <c r="F35" i="38"/>
  <c r="F36" i="38"/>
  <c r="F37" i="38"/>
  <c r="F38" i="38"/>
  <c r="F39" i="38"/>
  <c r="F40" i="38"/>
  <c r="F41" i="38"/>
  <c r="F42" i="38"/>
  <c r="F43" i="38"/>
  <c r="F44" i="38"/>
  <c r="F4" i="38"/>
  <c r="H6" i="37"/>
  <c r="I6" i="37"/>
  <c r="J6" i="37"/>
  <c r="H7" i="37"/>
  <c r="I7" i="37"/>
  <c r="J7" i="37"/>
  <c r="H8" i="37"/>
  <c r="I8" i="37"/>
  <c r="J8" i="37"/>
  <c r="H9" i="37"/>
  <c r="I9" i="37"/>
  <c r="J9" i="37"/>
  <c r="H10" i="37"/>
  <c r="I10" i="37"/>
  <c r="J10" i="37"/>
  <c r="H11" i="37"/>
  <c r="I11" i="37"/>
  <c r="J11" i="37"/>
  <c r="H12" i="37"/>
  <c r="I12" i="37"/>
  <c r="J12" i="37"/>
  <c r="H13" i="37"/>
  <c r="I13" i="37"/>
  <c r="J13" i="37"/>
  <c r="H14" i="37"/>
  <c r="I14" i="37"/>
  <c r="J14" i="37"/>
  <c r="H15" i="37"/>
  <c r="I15" i="37"/>
  <c r="J15" i="37"/>
  <c r="H16" i="37"/>
  <c r="I16" i="37"/>
  <c r="J16" i="37"/>
  <c r="H17" i="37"/>
  <c r="I17" i="37"/>
  <c r="J17" i="37"/>
  <c r="H18" i="37"/>
  <c r="I18" i="37"/>
  <c r="J18" i="37"/>
  <c r="H19" i="37"/>
  <c r="I19" i="37"/>
  <c r="J19" i="37"/>
  <c r="H20" i="37"/>
  <c r="I20" i="37"/>
  <c r="J20" i="37"/>
  <c r="H21" i="37"/>
  <c r="I21" i="37"/>
  <c r="J21" i="37"/>
  <c r="H22" i="37"/>
  <c r="I22" i="37"/>
  <c r="J22" i="37"/>
  <c r="H23" i="37"/>
  <c r="I23" i="37"/>
  <c r="J23" i="37"/>
  <c r="H24" i="37"/>
  <c r="I24" i="37"/>
  <c r="J24" i="37"/>
  <c r="H25" i="37"/>
  <c r="I25" i="37"/>
  <c r="J25" i="37"/>
  <c r="H26" i="37"/>
  <c r="I26" i="37"/>
  <c r="J26" i="37"/>
  <c r="H27" i="37"/>
  <c r="I27" i="37"/>
  <c r="J27" i="37"/>
  <c r="H28" i="37"/>
  <c r="I28" i="37"/>
  <c r="J28" i="37"/>
  <c r="H29" i="37"/>
  <c r="I29" i="37"/>
  <c r="J29" i="37"/>
  <c r="H30" i="37"/>
  <c r="I30" i="37"/>
  <c r="J30" i="37"/>
  <c r="H31" i="37"/>
  <c r="I31" i="37"/>
  <c r="J31" i="37"/>
  <c r="H32" i="37"/>
  <c r="I32" i="37"/>
  <c r="J32" i="37"/>
  <c r="H33" i="37"/>
  <c r="I33" i="37"/>
  <c r="J33" i="37"/>
  <c r="H34" i="37"/>
  <c r="I34" i="37"/>
  <c r="J34" i="37"/>
  <c r="H35" i="37"/>
  <c r="I35" i="37"/>
  <c r="J35" i="37"/>
  <c r="H36" i="37"/>
  <c r="I36" i="37"/>
  <c r="J36" i="37"/>
  <c r="H37" i="37"/>
  <c r="I37" i="37"/>
  <c r="J37" i="37"/>
  <c r="H38" i="37"/>
  <c r="I38" i="37"/>
  <c r="J38" i="37"/>
  <c r="H39" i="37"/>
  <c r="I39" i="37"/>
  <c r="J39" i="37"/>
  <c r="H40" i="37"/>
  <c r="I40" i="37"/>
  <c r="J40" i="37"/>
  <c r="H41" i="37"/>
  <c r="I41" i="37"/>
  <c r="J41" i="37"/>
  <c r="H42" i="37"/>
  <c r="I42" i="37"/>
  <c r="J42" i="37"/>
  <c r="H43" i="37"/>
  <c r="I43" i="37"/>
  <c r="J43" i="37"/>
  <c r="H44" i="37"/>
  <c r="I44" i="37"/>
  <c r="J44" i="37"/>
  <c r="H45" i="37"/>
  <c r="I45" i="37"/>
  <c r="J45" i="37"/>
  <c r="I5" i="37"/>
  <c r="J5" i="37"/>
  <c r="H5" i="37"/>
  <c r="T22" i="39"/>
  <c r="F23" i="39"/>
  <c r="L19" i="39"/>
  <c r="L16" i="39"/>
  <c r="M8" i="39" s="1"/>
  <c r="F13" i="39"/>
  <c r="B8" i="39"/>
  <c r="AP45" i="36"/>
  <c r="AO45" i="36"/>
  <c r="AN45" i="36"/>
  <c r="AM45" i="36"/>
  <c r="AL45" i="36"/>
  <c r="AK45" i="36"/>
  <c r="AJ45" i="36"/>
  <c r="AI45" i="36"/>
  <c r="AH45" i="36"/>
  <c r="AG45" i="36"/>
  <c r="AF45" i="36"/>
  <c r="AE45" i="36"/>
  <c r="AD45" i="36"/>
  <c r="AC45" i="36"/>
  <c r="AB45" i="36"/>
  <c r="AA45" i="36"/>
  <c r="Z45" i="36"/>
  <c r="Y45" i="36"/>
  <c r="X45" i="36"/>
  <c r="W45" i="36"/>
  <c r="V45" i="36"/>
  <c r="U45" i="36"/>
  <c r="T45" i="36"/>
  <c r="S45" i="36"/>
  <c r="R45" i="36"/>
  <c r="Q45" i="36"/>
  <c r="P45" i="36"/>
  <c r="O45" i="36"/>
  <c r="N45" i="36"/>
  <c r="M45" i="36"/>
  <c r="L45" i="36"/>
  <c r="K45" i="36"/>
  <c r="J45" i="36"/>
  <c r="I45" i="36"/>
  <c r="H45" i="36"/>
  <c r="G45" i="36"/>
  <c r="F45" i="36"/>
  <c r="E45" i="36"/>
  <c r="D45" i="36"/>
  <c r="C45" i="36"/>
  <c r="AQ45" i="36" s="1"/>
  <c r="AQ44" i="36"/>
  <c r="AQ43" i="36"/>
  <c r="AQ42" i="36"/>
  <c r="AQ41" i="36"/>
  <c r="AQ40" i="36"/>
  <c r="AQ39" i="36"/>
  <c r="AQ38" i="36"/>
  <c r="AQ37" i="36"/>
  <c r="AQ36" i="36"/>
  <c r="AQ35" i="36"/>
  <c r="AQ34" i="36"/>
  <c r="AQ33" i="36"/>
  <c r="AQ32" i="36"/>
  <c r="AQ31" i="36"/>
  <c r="AQ30" i="36"/>
  <c r="AQ29" i="36"/>
  <c r="AQ28" i="36"/>
  <c r="AQ27" i="36"/>
  <c r="AQ26" i="36"/>
  <c r="AQ25" i="36"/>
  <c r="AQ24" i="36"/>
  <c r="AQ23" i="36"/>
  <c r="AQ22" i="36"/>
  <c r="AQ21" i="36"/>
  <c r="AQ20" i="36"/>
  <c r="AQ19" i="36"/>
  <c r="AQ18" i="36"/>
  <c r="AQ17" i="36"/>
  <c r="AQ16" i="36"/>
  <c r="AQ15" i="36"/>
  <c r="AQ14" i="36"/>
  <c r="AQ13" i="36"/>
  <c r="AQ12" i="36"/>
  <c r="AQ11" i="36"/>
  <c r="AQ10" i="36"/>
  <c r="AQ9" i="36"/>
  <c r="AQ8" i="36"/>
  <c r="AQ7" i="36"/>
  <c r="AQ6" i="36"/>
  <c r="AQ5" i="36"/>
  <c r="D92" i="37"/>
  <c r="C91" i="37"/>
  <c r="C90" i="37"/>
  <c r="C89" i="37"/>
  <c r="C88" i="37"/>
  <c r="C87" i="37"/>
  <c r="C86" i="37"/>
  <c r="C85" i="37"/>
  <c r="C84" i="37"/>
  <c r="C83" i="37"/>
  <c r="C82" i="37"/>
  <c r="C81" i="37"/>
  <c r="C80" i="37"/>
  <c r="C79" i="37"/>
  <c r="C78" i="37"/>
  <c r="C77" i="37"/>
  <c r="C76" i="37"/>
  <c r="C75" i="37"/>
  <c r="C74" i="37"/>
  <c r="C73" i="37"/>
  <c r="C72" i="37"/>
  <c r="C71" i="37"/>
  <c r="C70" i="37"/>
  <c r="C69" i="37"/>
  <c r="C68" i="37"/>
  <c r="C67" i="37"/>
  <c r="C66" i="37"/>
  <c r="C65" i="37"/>
  <c r="C64" i="37"/>
  <c r="C63" i="37"/>
  <c r="C62" i="37"/>
  <c r="C61" i="37"/>
  <c r="C60" i="37"/>
  <c r="C59" i="37"/>
  <c r="C58" i="37"/>
  <c r="C57" i="37"/>
  <c r="C56" i="37"/>
  <c r="C55" i="37"/>
  <c r="C54" i="37"/>
  <c r="C53" i="37"/>
  <c r="C52" i="37"/>
  <c r="D45" i="37"/>
  <c r="C44" i="37"/>
  <c r="C43" i="37"/>
  <c r="C42" i="37"/>
  <c r="C41" i="37"/>
  <c r="C40" i="37"/>
  <c r="C39" i="37"/>
  <c r="C38" i="37"/>
  <c r="C37" i="37"/>
  <c r="C36" i="37"/>
  <c r="C35" i="37"/>
  <c r="C34" i="37"/>
  <c r="C33" i="37"/>
  <c r="C32" i="37"/>
  <c r="C31" i="37"/>
  <c r="C30" i="37"/>
  <c r="C29" i="37"/>
  <c r="C28" i="37"/>
  <c r="C27" i="37"/>
  <c r="C26" i="37"/>
  <c r="C25" i="37"/>
  <c r="C24" i="37"/>
  <c r="C23" i="37"/>
  <c r="C22" i="37"/>
  <c r="C21" i="37"/>
  <c r="C20" i="37"/>
  <c r="C19" i="37"/>
  <c r="C18" i="37"/>
  <c r="C17" i="37"/>
  <c r="C16" i="37"/>
  <c r="C15" i="37"/>
  <c r="C14" i="37"/>
  <c r="C13" i="37"/>
  <c r="C12" i="37"/>
  <c r="C11" i="37"/>
  <c r="C10" i="37"/>
  <c r="C9" i="37"/>
  <c r="C8" i="37"/>
  <c r="C7" i="37"/>
  <c r="C6" i="37"/>
  <c r="C5" i="37"/>
  <c r="BU45" i="35"/>
  <c r="BT45" i="35"/>
  <c r="BV45" i="35" s="1"/>
  <c r="BN45" i="35"/>
  <c r="BO45" i="35" s="1"/>
  <c r="BP45" i="35" s="1"/>
  <c r="BM45" i="35"/>
  <c r="BU44" i="35"/>
  <c r="BV44" i="35" s="1"/>
  <c r="BT44" i="35"/>
  <c r="BO44" i="35"/>
  <c r="BP44" i="35" s="1"/>
  <c r="BN44" i="35"/>
  <c r="BM44" i="35"/>
  <c r="BU43" i="35"/>
  <c r="BT43" i="35"/>
  <c r="BV43" i="35" s="1"/>
  <c r="BO43" i="35"/>
  <c r="BP43" i="35" s="1"/>
  <c r="BN43" i="35"/>
  <c r="BM43" i="35"/>
  <c r="BU42" i="35"/>
  <c r="BT42" i="35"/>
  <c r="BV42" i="35" s="1"/>
  <c r="BO42" i="35"/>
  <c r="BP42" i="35" s="1"/>
  <c r="BN42" i="35"/>
  <c r="BM42" i="35"/>
  <c r="BU41" i="35"/>
  <c r="BT41" i="35"/>
  <c r="BV41" i="35" s="1"/>
  <c r="BN41" i="35"/>
  <c r="BO41" i="35" s="1"/>
  <c r="BP41" i="35" s="1"/>
  <c r="BM41" i="35"/>
  <c r="BU40" i="35"/>
  <c r="BT40" i="35"/>
  <c r="BV40" i="35" s="1"/>
  <c r="BO40" i="35"/>
  <c r="BP40" i="35" s="1"/>
  <c r="BN40" i="35"/>
  <c r="BM40" i="35"/>
  <c r="BV39" i="35"/>
  <c r="BU39" i="35"/>
  <c r="BT39" i="35"/>
  <c r="BN39" i="35"/>
  <c r="BO39" i="35" s="1"/>
  <c r="BP39" i="35" s="1"/>
  <c r="BM39" i="35"/>
  <c r="BV38" i="35"/>
  <c r="BU38" i="35"/>
  <c r="BT38" i="35"/>
  <c r="BN38" i="35"/>
  <c r="BM38" i="35"/>
  <c r="BO38" i="35" s="1"/>
  <c r="BP38" i="35" s="1"/>
  <c r="BU37" i="35"/>
  <c r="BT37" i="35"/>
  <c r="BV37" i="35" s="1"/>
  <c r="BN37" i="35"/>
  <c r="BO37" i="35" s="1"/>
  <c r="BP37" i="35" s="1"/>
  <c r="BM37" i="35"/>
  <c r="BV36" i="35"/>
  <c r="BU36" i="35"/>
  <c r="BT36" i="35"/>
  <c r="BN36" i="35"/>
  <c r="BM36" i="35"/>
  <c r="BO36" i="35" s="1"/>
  <c r="BP36" i="35" s="1"/>
  <c r="BU35" i="35"/>
  <c r="BV35" i="35" s="1"/>
  <c r="BT35" i="35"/>
  <c r="BP35" i="35"/>
  <c r="BO35" i="35"/>
  <c r="BN35" i="35"/>
  <c r="BM35" i="35"/>
  <c r="BU34" i="35"/>
  <c r="BT34" i="35"/>
  <c r="BV34" i="35" s="1"/>
  <c r="BO34" i="35"/>
  <c r="BP34" i="35" s="1"/>
  <c r="BN34" i="35"/>
  <c r="BM34" i="35"/>
  <c r="BU33" i="35"/>
  <c r="BT33" i="35"/>
  <c r="BV33" i="35" s="1"/>
  <c r="BN33" i="35"/>
  <c r="BO33" i="35" s="1"/>
  <c r="BP33" i="35" s="1"/>
  <c r="BM33" i="35"/>
  <c r="BU32" i="35"/>
  <c r="BT32" i="35"/>
  <c r="BV32" i="35" s="1"/>
  <c r="BO32" i="35"/>
  <c r="BP32" i="35" s="1"/>
  <c r="BN32" i="35"/>
  <c r="BM32" i="35"/>
  <c r="BV31" i="35"/>
  <c r="BU31" i="35"/>
  <c r="BT31" i="35"/>
  <c r="BN31" i="35"/>
  <c r="BO31" i="35" s="1"/>
  <c r="BP31" i="35" s="1"/>
  <c r="BM31" i="35"/>
  <c r="BV30" i="35"/>
  <c r="BU30" i="35"/>
  <c r="BT30" i="35"/>
  <c r="BN30" i="35"/>
  <c r="BM30" i="35"/>
  <c r="BO30" i="35" s="1"/>
  <c r="BP30" i="35" s="1"/>
  <c r="BU29" i="35"/>
  <c r="BT29" i="35"/>
  <c r="BV29" i="35" s="1"/>
  <c r="BN29" i="35"/>
  <c r="BO29" i="35" s="1"/>
  <c r="BP29" i="35" s="1"/>
  <c r="BM29" i="35"/>
  <c r="BV28" i="35"/>
  <c r="BU28" i="35"/>
  <c r="BT28" i="35"/>
  <c r="BN28" i="35"/>
  <c r="BM28" i="35"/>
  <c r="BO28" i="35" s="1"/>
  <c r="BP28" i="35" s="1"/>
  <c r="BU27" i="35"/>
  <c r="BV27" i="35" s="1"/>
  <c r="BT27" i="35"/>
  <c r="BP27" i="35"/>
  <c r="BO27" i="35"/>
  <c r="BN27" i="35"/>
  <c r="BM27" i="35"/>
  <c r="BU26" i="35"/>
  <c r="BT26" i="35"/>
  <c r="BV26" i="35" s="1"/>
  <c r="BO26" i="35"/>
  <c r="BP26" i="35" s="1"/>
  <c r="BN26" i="35"/>
  <c r="BM26" i="35"/>
  <c r="BU25" i="35"/>
  <c r="BT25" i="35"/>
  <c r="BV25" i="35" s="1"/>
  <c r="BN25" i="35"/>
  <c r="BO25" i="35" s="1"/>
  <c r="BP25" i="35" s="1"/>
  <c r="BM25" i="35"/>
  <c r="BU24" i="35"/>
  <c r="BT24" i="35"/>
  <c r="BV24" i="35" s="1"/>
  <c r="BO24" i="35"/>
  <c r="BP24" i="35" s="1"/>
  <c r="BN24" i="35"/>
  <c r="BM24" i="35"/>
  <c r="BV23" i="35"/>
  <c r="BU23" i="35"/>
  <c r="BT23" i="35"/>
  <c r="BN23" i="35"/>
  <c r="BO23" i="35" s="1"/>
  <c r="BP23" i="35" s="1"/>
  <c r="BM23" i="35"/>
  <c r="BV22" i="35"/>
  <c r="BU22" i="35"/>
  <c r="BT22" i="35"/>
  <c r="BN22" i="35"/>
  <c r="BM22" i="35"/>
  <c r="BO22" i="35" s="1"/>
  <c r="BP22" i="35" s="1"/>
  <c r="BU21" i="35"/>
  <c r="BT21" i="35"/>
  <c r="BV21" i="35" s="1"/>
  <c r="BN21" i="35"/>
  <c r="BO21" i="35" s="1"/>
  <c r="BP21" i="35" s="1"/>
  <c r="BM21" i="35"/>
  <c r="BV20" i="35"/>
  <c r="BU20" i="35"/>
  <c r="BT20" i="35"/>
  <c r="BN20" i="35"/>
  <c r="BM20" i="35"/>
  <c r="BO20" i="35" s="1"/>
  <c r="BP20" i="35" s="1"/>
  <c r="BU19" i="35"/>
  <c r="BV19" i="35" s="1"/>
  <c r="BT19" i="35"/>
  <c r="BP19" i="35"/>
  <c r="BO19" i="35"/>
  <c r="BN19" i="35"/>
  <c r="BM19" i="35"/>
  <c r="BU18" i="35"/>
  <c r="BT18" i="35"/>
  <c r="BV18" i="35" s="1"/>
  <c r="BO18" i="35"/>
  <c r="BP18" i="35" s="1"/>
  <c r="BN18" i="35"/>
  <c r="BM18" i="35"/>
  <c r="BU17" i="35"/>
  <c r="BT17" i="35"/>
  <c r="BV17" i="35" s="1"/>
  <c r="BN17" i="35"/>
  <c r="BO17" i="35" s="1"/>
  <c r="BP17" i="35" s="1"/>
  <c r="BM17" i="35"/>
  <c r="BU16" i="35"/>
  <c r="BT16" i="35"/>
  <c r="BV16" i="35" s="1"/>
  <c r="BO16" i="35"/>
  <c r="BP16" i="35" s="1"/>
  <c r="BN16" i="35"/>
  <c r="BM16" i="35"/>
  <c r="BV15" i="35"/>
  <c r="BU15" i="35"/>
  <c r="BT15" i="35"/>
  <c r="BN15" i="35"/>
  <c r="BO15" i="35" s="1"/>
  <c r="BP15" i="35" s="1"/>
  <c r="BM15" i="35"/>
  <c r="BV14" i="35"/>
  <c r="BU14" i="35"/>
  <c r="BT14" i="35"/>
  <c r="BN14" i="35"/>
  <c r="BM14" i="35"/>
  <c r="BO14" i="35" s="1"/>
  <c r="BP14" i="35" s="1"/>
  <c r="BU13" i="35"/>
  <c r="BT13" i="35"/>
  <c r="BV13" i="35" s="1"/>
  <c r="BN13" i="35"/>
  <c r="BO13" i="35" s="1"/>
  <c r="BP13" i="35" s="1"/>
  <c r="BM13" i="35"/>
  <c r="BV12" i="35"/>
  <c r="BU12" i="35"/>
  <c r="BT12" i="35"/>
  <c r="BN12" i="35"/>
  <c r="BM12" i="35"/>
  <c r="BO12" i="35" s="1"/>
  <c r="BP12" i="35" s="1"/>
  <c r="BU11" i="35"/>
  <c r="BV11" i="35" s="1"/>
  <c r="BT11" i="35"/>
  <c r="BP11" i="35"/>
  <c r="BO11" i="35"/>
  <c r="BN11" i="35"/>
  <c r="BM11" i="35"/>
  <c r="BU10" i="35"/>
  <c r="BT10" i="35"/>
  <c r="BV10" i="35" s="1"/>
  <c r="BO10" i="35"/>
  <c r="BP10" i="35" s="1"/>
  <c r="BN10" i="35"/>
  <c r="BM10" i="35"/>
  <c r="BU9" i="35"/>
  <c r="BT9" i="35"/>
  <c r="BV9" i="35" s="1"/>
  <c r="BN9" i="35"/>
  <c r="BO9" i="35" s="1"/>
  <c r="BP9" i="35" s="1"/>
  <c r="BM9" i="35"/>
  <c r="BU8" i="35"/>
  <c r="BT8" i="35"/>
  <c r="BV8" i="35" s="1"/>
  <c r="BO8" i="35"/>
  <c r="BP8" i="35" s="1"/>
  <c r="BN8" i="35"/>
  <c r="BM8" i="35"/>
  <c r="BV7" i="35"/>
  <c r="BU7" i="35"/>
  <c r="BT7" i="35"/>
  <c r="BN7" i="35"/>
  <c r="BO7" i="35" s="1"/>
  <c r="BP7" i="35" s="1"/>
  <c r="BM7" i="35"/>
  <c r="BV6" i="35"/>
  <c r="BU6" i="35"/>
  <c r="BT6" i="35"/>
  <c r="BN6" i="35"/>
  <c r="BM6" i="35"/>
  <c r="BO6" i="35" s="1"/>
  <c r="BP6" i="35" s="1"/>
  <c r="BU5" i="35"/>
  <c r="BT5" i="35"/>
  <c r="BV5" i="35" s="1"/>
  <c r="BN5" i="35"/>
  <c r="BO5" i="35" s="1"/>
  <c r="BP5" i="35" s="1"/>
  <c r="BM5" i="35"/>
  <c r="Q266" i="6"/>
  <c r="Q257" i="6"/>
  <c r="Q272" i="6"/>
  <c r="Q269" i="6"/>
  <c r="Q268" i="6"/>
  <c r="Q267" i="6"/>
  <c r="Q265" i="6"/>
  <c r="Q258" i="6"/>
  <c r="Q259" i="6"/>
  <c r="Q260" i="6"/>
  <c r="Q256" i="6"/>
  <c r="F272" i="6"/>
  <c r="G272" i="6"/>
  <c r="H272" i="6"/>
  <c r="I272" i="6"/>
  <c r="J272" i="6"/>
  <c r="K272" i="6"/>
  <c r="L272" i="6"/>
  <c r="M272" i="6"/>
  <c r="N272" i="6"/>
  <c r="O272" i="6"/>
  <c r="F273" i="6"/>
  <c r="G273" i="6"/>
  <c r="H273" i="6"/>
  <c r="I273" i="6"/>
  <c r="J273" i="6"/>
  <c r="K273" i="6"/>
  <c r="L273" i="6"/>
  <c r="M273" i="6"/>
  <c r="N273" i="6"/>
  <c r="O273" i="6"/>
  <c r="F274" i="6"/>
  <c r="G274" i="6"/>
  <c r="H274" i="6"/>
  <c r="Q274" i="6" s="1"/>
  <c r="I274" i="6"/>
  <c r="J274" i="6"/>
  <c r="K274" i="6"/>
  <c r="L274" i="6"/>
  <c r="M274" i="6"/>
  <c r="N274" i="6"/>
  <c r="O274" i="6"/>
  <c r="F275" i="6"/>
  <c r="G275" i="6"/>
  <c r="H275" i="6"/>
  <c r="Q275" i="6" s="1"/>
  <c r="I275" i="6"/>
  <c r="J275" i="6"/>
  <c r="K275" i="6"/>
  <c r="L275" i="6"/>
  <c r="M275" i="6"/>
  <c r="N275" i="6"/>
  <c r="O275" i="6"/>
  <c r="F276" i="6"/>
  <c r="G276" i="6"/>
  <c r="H276" i="6"/>
  <c r="I276" i="6"/>
  <c r="J276" i="6"/>
  <c r="K276" i="6"/>
  <c r="L276" i="6"/>
  <c r="M276" i="6"/>
  <c r="N276" i="6"/>
  <c r="O276" i="6"/>
  <c r="Q276" i="6" s="1"/>
  <c r="E273" i="6"/>
  <c r="E274" i="6"/>
  <c r="E275" i="6"/>
  <c r="E276" i="6"/>
  <c r="E272" i="6"/>
  <c r="Q224" i="6"/>
  <c r="Q225" i="6"/>
  <c r="Q228" i="6"/>
  <c r="Q223" i="6"/>
  <c r="N226" i="6"/>
  <c r="C45" i="37" l="1"/>
  <c r="C92" i="37"/>
  <c r="Q273" i="6"/>
  <c r="Q82" i="6"/>
  <c r="Q81" i="6"/>
  <c r="Q80" i="6"/>
  <c r="N83" i="6"/>
  <c r="W5" i="39" l="1"/>
  <c r="Q218" i="6"/>
  <c r="Q217" i="6"/>
  <c r="M219" i="6"/>
  <c r="N219" i="6"/>
  <c r="O219" i="6"/>
  <c r="X5" i="39" l="1"/>
  <c r="W26" i="39"/>
  <c r="W11" i="39"/>
  <c r="R19" i="39"/>
  <c r="S12" i="39"/>
  <c r="W19" i="39"/>
  <c r="Q20" i="6"/>
  <c r="R20" i="6" s="1"/>
  <c r="N23" i="6" l="1"/>
  <c r="Q127" i="6" l="1"/>
  <c r="Q128" i="6"/>
  <c r="Q129" i="6"/>
  <c r="Q131" i="6"/>
  <c r="Q126" i="6"/>
  <c r="Q65" i="6"/>
  <c r="R65" i="6" s="1"/>
  <c r="Q64" i="6"/>
  <c r="R64" i="6" s="1"/>
  <c r="Q63" i="6"/>
  <c r="R63" i="6" s="1"/>
  <c r="Q57" i="6"/>
  <c r="R57" i="6" s="1"/>
  <c r="Q56" i="6"/>
  <c r="R56" i="6" s="1"/>
  <c r="Q55" i="6"/>
  <c r="R55" i="6" s="1"/>
  <c r="Q49" i="6"/>
  <c r="R49" i="6" s="1"/>
  <c r="Q48" i="6"/>
  <c r="R48" i="6" s="1"/>
  <c r="Q47" i="6"/>
  <c r="R47" i="6" s="1"/>
  <c r="Q41" i="6"/>
  <c r="R41" i="6" s="1"/>
  <c r="Q40" i="6"/>
  <c r="R40" i="6" s="1"/>
  <c r="Q39" i="6"/>
  <c r="R39" i="6" s="1"/>
  <c r="Q28" i="6"/>
  <c r="R28" i="6" s="1"/>
  <c r="Q29" i="6"/>
  <c r="R29" i="6" s="1"/>
  <c r="Q27" i="6"/>
  <c r="R27" i="6" s="1"/>
  <c r="Q7" i="6"/>
  <c r="Q8" i="6"/>
  <c r="Q9" i="6"/>
  <c r="Q14" i="6"/>
  <c r="Q6" i="6"/>
  <c r="N10" i="6"/>
  <c r="N12" i="6" s="1"/>
  <c r="N15" i="6"/>
  <c r="N11" i="6" l="1"/>
  <c r="N13" i="6"/>
  <c r="Q212" i="6" l="1"/>
  <c r="Q211" i="6"/>
  <c r="Q210" i="6"/>
  <c r="Q206" i="6"/>
  <c r="Q205" i="6"/>
  <c r="Q204" i="6"/>
  <c r="Q199" i="6"/>
  <c r="Q200" i="6"/>
  <c r="Q198" i="6"/>
  <c r="N30" i="6" l="1"/>
  <c r="N19" i="6" s="1"/>
  <c r="N21" i="6" l="1"/>
  <c r="N34" i="6"/>
  <c r="N33" i="6"/>
  <c r="N32" i="6"/>
  <c r="N66" i="6" l="1"/>
  <c r="N58" i="6"/>
  <c r="N50" i="6"/>
  <c r="N42" i="6"/>
  <c r="M132" i="6" l="1"/>
  <c r="M130" i="6"/>
  <c r="O213" i="6" l="1"/>
  <c r="O207" i="6"/>
  <c r="O201" i="6"/>
  <c r="AX203" i="34" l="1"/>
  <c r="AW203" i="34"/>
  <c r="AV203" i="34"/>
  <c r="AU203" i="34"/>
  <c r="AT203" i="34"/>
  <c r="AS203" i="34"/>
  <c r="AR203" i="34"/>
  <c r="AQ203" i="34"/>
  <c r="AP203" i="34"/>
  <c r="AO203" i="34"/>
  <c r="AN203" i="34"/>
  <c r="AM203" i="34"/>
  <c r="AL203" i="34"/>
  <c r="AK203" i="34"/>
  <c r="AJ203" i="34"/>
  <c r="AI203" i="34"/>
  <c r="AH203" i="34"/>
  <c r="AG203" i="34"/>
  <c r="AF203" i="34"/>
  <c r="AE203" i="34"/>
  <c r="AD203" i="34"/>
  <c r="AC203" i="34"/>
  <c r="AB203" i="34"/>
  <c r="AA203" i="34"/>
  <c r="Z203" i="34"/>
  <c r="Y203" i="34"/>
  <c r="X203" i="34"/>
  <c r="W203" i="34"/>
  <c r="V203" i="34"/>
  <c r="U203" i="34"/>
  <c r="T203" i="34"/>
  <c r="S203" i="34"/>
  <c r="R203" i="34"/>
  <c r="Q203" i="34"/>
  <c r="P203" i="34"/>
  <c r="O203" i="34"/>
  <c r="N203" i="34"/>
  <c r="M203" i="34"/>
  <c r="L203" i="34"/>
  <c r="K203" i="34"/>
  <c r="J203" i="34"/>
  <c r="I203" i="34"/>
  <c r="H203" i="34"/>
  <c r="G203" i="34"/>
  <c r="F203" i="34"/>
  <c r="E203" i="34"/>
  <c r="D203" i="34"/>
  <c r="C203" i="34"/>
  <c r="AX202" i="34"/>
  <c r="AW202" i="34"/>
  <c r="AV202" i="34"/>
  <c r="AU202" i="34"/>
  <c r="AT202" i="34"/>
  <c r="AS202" i="34"/>
  <c r="AR202" i="34"/>
  <c r="AQ202" i="34"/>
  <c r="AP202" i="34"/>
  <c r="AO202" i="34"/>
  <c r="AN202" i="34"/>
  <c r="AM202" i="34"/>
  <c r="AL202" i="34"/>
  <c r="AK202" i="34"/>
  <c r="AJ202" i="34"/>
  <c r="AI202" i="34"/>
  <c r="AH202" i="34"/>
  <c r="AG202" i="34"/>
  <c r="AF202" i="34"/>
  <c r="AE202" i="34"/>
  <c r="AD202" i="34"/>
  <c r="AC202" i="34"/>
  <c r="AB202" i="34"/>
  <c r="AA202" i="34"/>
  <c r="Z202" i="34"/>
  <c r="Y202" i="34"/>
  <c r="X202" i="34"/>
  <c r="W202" i="34"/>
  <c r="V202" i="34"/>
  <c r="U202" i="34"/>
  <c r="T202" i="34"/>
  <c r="S202" i="34"/>
  <c r="R202" i="34"/>
  <c r="Q202" i="34"/>
  <c r="P202" i="34"/>
  <c r="O202" i="34"/>
  <c r="N202" i="34"/>
  <c r="M202" i="34"/>
  <c r="L202" i="34"/>
  <c r="K202" i="34"/>
  <c r="J202" i="34"/>
  <c r="I202" i="34"/>
  <c r="H202" i="34"/>
  <c r="G202" i="34"/>
  <c r="F202" i="34"/>
  <c r="E202" i="34"/>
  <c r="D202" i="34"/>
  <c r="C202" i="34"/>
  <c r="AX201" i="34"/>
  <c r="AW201" i="34"/>
  <c r="AV201" i="34"/>
  <c r="AU201" i="34"/>
  <c r="AT201" i="34"/>
  <c r="AS201" i="34"/>
  <c r="AR201" i="34"/>
  <c r="AQ201" i="34"/>
  <c r="AP201" i="34"/>
  <c r="AO201" i="34"/>
  <c r="AN201" i="34"/>
  <c r="AM201" i="34"/>
  <c r="AL201" i="34"/>
  <c r="AK201" i="34"/>
  <c r="AJ201" i="34"/>
  <c r="AI201" i="34"/>
  <c r="AH201" i="34"/>
  <c r="AG201" i="34"/>
  <c r="AF201" i="34"/>
  <c r="AE201" i="34"/>
  <c r="AD201" i="34"/>
  <c r="AC201" i="34"/>
  <c r="AB201" i="34"/>
  <c r="AA201" i="34"/>
  <c r="Z201" i="34"/>
  <c r="Y201" i="34"/>
  <c r="X201" i="34"/>
  <c r="W201" i="34"/>
  <c r="V201" i="34"/>
  <c r="U201" i="34"/>
  <c r="T201" i="34"/>
  <c r="S201" i="34"/>
  <c r="R201" i="34"/>
  <c r="Q201" i="34"/>
  <c r="P201" i="34"/>
  <c r="O201" i="34"/>
  <c r="N201" i="34"/>
  <c r="M201" i="34"/>
  <c r="L201" i="34"/>
  <c r="K201" i="34"/>
  <c r="J201" i="34"/>
  <c r="I201" i="34"/>
  <c r="H201" i="34"/>
  <c r="G201" i="34"/>
  <c r="F201" i="34"/>
  <c r="E201" i="34"/>
  <c r="D201" i="34"/>
  <c r="C201" i="34"/>
  <c r="AX200" i="34"/>
  <c r="AW200" i="34"/>
  <c r="AV200" i="34"/>
  <c r="AU200" i="34"/>
  <c r="AT200" i="34"/>
  <c r="AS200" i="34"/>
  <c r="AR200" i="34"/>
  <c r="AQ200" i="34"/>
  <c r="AP200" i="34"/>
  <c r="AO200" i="34"/>
  <c r="AN200" i="34"/>
  <c r="AM200" i="34"/>
  <c r="AL200" i="34"/>
  <c r="AK200" i="34"/>
  <c r="AJ200" i="34"/>
  <c r="AI200" i="34"/>
  <c r="AH200" i="34"/>
  <c r="AG200" i="34"/>
  <c r="AF200" i="34"/>
  <c r="AE200" i="34"/>
  <c r="AD200" i="34"/>
  <c r="AC200" i="34"/>
  <c r="AB200" i="34"/>
  <c r="AA200" i="34"/>
  <c r="Z200" i="34"/>
  <c r="Y200" i="34"/>
  <c r="X200" i="34"/>
  <c r="W200" i="34"/>
  <c r="V200" i="34"/>
  <c r="U200" i="34"/>
  <c r="T200" i="34"/>
  <c r="S200" i="34"/>
  <c r="R200" i="34"/>
  <c r="Q200" i="34"/>
  <c r="P200" i="34"/>
  <c r="O200" i="34"/>
  <c r="N200" i="34"/>
  <c r="M200" i="34"/>
  <c r="L200" i="34"/>
  <c r="K200" i="34"/>
  <c r="J200" i="34"/>
  <c r="I200" i="34"/>
  <c r="H200" i="34"/>
  <c r="G200" i="34"/>
  <c r="F200" i="34"/>
  <c r="E200" i="34"/>
  <c r="D200" i="34"/>
  <c r="C200" i="34"/>
  <c r="AX199" i="34"/>
  <c r="AW199" i="34"/>
  <c r="AV199" i="34"/>
  <c r="AU199" i="34"/>
  <c r="AT199" i="34"/>
  <c r="AS199" i="34"/>
  <c r="AR199" i="34"/>
  <c r="AQ199" i="34"/>
  <c r="AP199" i="34"/>
  <c r="AO199" i="34"/>
  <c r="AN199" i="34"/>
  <c r="AM199" i="34"/>
  <c r="AL199" i="34"/>
  <c r="AK199" i="34"/>
  <c r="AJ199" i="34"/>
  <c r="AI199" i="34"/>
  <c r="AH199" i="34"/>
  <c r="AG199" i="34"/>
  <c r="AF199" i="34"/>
  <c r="AE199" i="34"/>
  <c r="AD199" i="34"/>
  <c r="AC199" i="34"/>
  <c r="AB199" i="34"/>
  <c r="AA199" i="34"/>
  <c r="Z199" i="34"/>
  <c r="Y199" i="34"/>
  <c r="X199" i="34"/>
  <c r="W199" i="34"/>
  <c r="V199" i="34"/>
  <c r="U199" i="34"/>
  <c r="T199" i="34"/>
  <c r="S199" i="34"/>
  <c r="R199" i="34"/>
  <c r="Q199" i="34"/>
  <c r="P199" i="34"/>
  <c r="O199" i="34"/>
  <c r="N199" i="34"/>
  <c r="M199" i="34"/>
  <c r="L199" i="34"/>
  <c r="K199" i="34"/>
  <c r="J199" i="34"/>
  <c r="I199" i="34"/>
  <c r="H199" i="34"/>
  <c r="G199" i="34"/>
  <c r="F199" i="34"/>
  <c r="E199" i="34"/>
  <c r="D199" i="34"/>
  <c r="C199" i="34"/>
  <c r="AX198" i="34"/>
  <c r="AW198" i="34"/>
  <c r="AV198" i="34"/>
  <c r="AU198" i="34"/>
  <c r="AT198" i="34"/>
  <c r="AS198" i="34"/>
  <c r="AR198" i="34"/>
  <c r="AQ198" i="34"/>
  <c r="AP198" i="34"/>
  <c r="AO198" i="34"/>
  <c r="AN198" i="34"/>
  <c r="AM198" i="34"/>
  <c r="AL198" i="34"/>
  <c r="AK198" i="34"/>
  <c r="AJ198" i="34"/>
  <c r="AI198" i="34"/>
  <c r="AH198" i="34"/>
  <c r="AG198" i="34"/>
  <c r="AF198" i="34"/>
  <c r="AE198" i="34"/>
  <c r="AD198" i="34"/>
  <c r="AC198" i="34"/>
  <c r="AB198" i="34"/>
  <c r="AA198" i="34"/>
  <c r="Z198" i="34"/>
  <c r="Y198" i="34"/>
  <c r="X198" i="34"/>
  <c r="W198" i="34"/>
  <c r="V198" i="34"/>
  <c r="U198" i="34"/>
  <c r="T198" i="34"/>
  <c r="S198" i="34"/>
  <c r="R198" i="34"/>
  <c r="Q198" i="34"/>
  <c r="P198" i="34"/>
  <c r="O198" i="34"/>
  <c r="N198" i="34"/>
  <c r="M198" i="34"/>
  <c r="L198" i="34"/>
  <c r="K198" i="34"/>
  <c r="J198" i="34"/>
  <c r="I198" i="34"/>
  <c r="H198" i="34"/>
  <c r="G198" i="34"/>
  <c r="F198" i="34"/>
  <c r="E198" i="34"/>
  <c r="D198" i="34"/>
  <c r="C198" i="34"/>
  <c r="AX197" i="34"/>
  <c r="AW197" i="34"/>
  <c r="AV197" i="34"/>
  <c r="AU197" i="34"/>
  <c r="AT197" i="34"/>
  <c r="AS197" i="34"/>
  <c r="AR197" i="34"/>
  <c r="AQ197" i="34"/>
  <c r="AP197" i="34"/>
  <c r="AO197" i="34"/>
  <c r="AN197" i="34"/>
  <c r="AM197" i="34"/>
  <c r="AL197" i="34"/>
  <c r="AK197" i="34"/>
  <c r="AJ197" i="34"/>
  <c r="AI197" i="34"/>
  <c r="AH197" i="34"/>
  <c r="AG197" i="34"/>
  <c r="AF197" i="34"/>
  <c r="AE197" i="34"/>
  <c r="AD197" i="34"/>
  <c r="AC197" i="34"/>
  <c r="AB197" i="34"/>
  <c r="AA197" i="34"/>
  <c r="Z197" i="34"/>
  <c r="Y197" i="34"/>
  <c r="X197" i="34"/>
  <c r="W197" i="34"/>
  <c r="V197" i="34"/>
  <c r="U197" i="34"/>
  <c r="T197" i="34"/>
  <c r="S197" i="34"/>
  <c r="R197" i="34"/>
  <c r="Q197" i="34"/>
  <c r="P197" i="34"/>
  <c r="O197" i="34"/>
  <c r="N197" i="34"/>
  <c r="M197" i="34"/>
  <c r="L197" i="34"/>
  <c r="K197" i="34"/>
  <c r="J197" i="34"/>
  <c r="I197" i="34"/>
  <c r="H197" i="34"/>
  <c r="G197" i="34"/>
  <c r="F197" i="34"/>
  <c r="E197" i="34"/>
  <c r="D197" i="34"/>
  <c r="C197" i="34"/>
  <c r="AX196" i="34"/>
  <c r="AW196" i="34"/>
  <c r="AV196" i="34"/>
  <c r="AU196" i="34"/>
  <c r="AT196" i="34"/>
  <c r="AS196" i="34"/>
  <c r="AR196" i="34"/>
  <c r="AQ196" i="34"/>
  <c r="AP196" i="34"/>
  <c r="AO196" i="34"/>
  <c r="AN196" i="34"/>
  <c r="AM196" i="34"/>
  <c r="AL196" i="34"/>
  <c r="AK196" i="34"/>
  <c r="AJ196" i="34"/>
  <c r="AI196" i="34"/>
  <c r="AH196" i="34"/>
  <c r="AG196" i="34"/>
  <c r="AF196" i="34"/>
  <c r="AE196" i="34"/>
  <c r="AD196" i="34"/>
  <c r="AC196" i="34"/>
  <c r="AB196" i="34"/>
  <c r="AA196" i="34"/>
  <c r="Z196" i="34"/>
  <c r="Y196" i="34"/>
  <c r="X196" i="34"/>
  <c r="W196" i="34"/>
  <c r="V196" i="34"/>
  <c r="U196" i="34"/>
  <c r="T196" i="34"/>
  <c r="S196" i="34"/>
  <c r="R196" i="34"/>
  <c r="Q196" i="34"/>
  <c r="P196" i="34"/>
  <c r="O196" i="34"/>
  <c r="N196" i="34"/>
  <c r="M196" i="34"/>
  <c r="L196" i="34"/>
  <c r="K196" i="34"/>
  <c r="J196" i="34"/>
  <c r="I196" i="34"/>
  <c r="H196" i="34"/>
  <c r="G196" i="34"/>
  <c r="F196" i="34"/>
  <c r="E196" i="34"/>
  <c r="D196" i="34"/>
  <c r="C196" i="34"/>
  <c r="AX194" i="34"/>
  <c r="AW194" i="34"/>
  <c r="AV194" i="34"/>
  <c r="AU194" i="34"/>
  <c r="AT194" i="34"/>
  <c r="AS194" i="34"/>
  <c r="AR194" i="34"/>
  <c r="AQ194" i="34"/>
  <c r="AP194" i="34"/>
  <c r="AO194" i="34"/>
  <c r="AN194" i="34"/>
  <c r="AM194" i="34"/>
  <c r="AL194" i="34"/>
  <c r="AK194" i="34"/>
  <c r="AJ194" i="34"/>
  <c r="AI194" i="34"/>
  <c r="AH194" i="34"/>
  <c r="AG194" i="34"/>
  <c r="AF194" i="34"/>
  <c r="AE194" i="34"/>
  <c r="AD194" i="34"/>
  <c r="AC194" i="34"/>
  <c r="AB194" i="34"/>
  <c r="AA194" i="34"/>
  <c r="Z194" i="34"/>
  <c r="Y194" i="34"/>
  <c r="X194" i="34"/>
  <c r="W194" i="34"/>
  <c r="V194" i="34"/>
  <c r="U194" i="34"/>
  <c r="T194" i="34"/>
  <c r="S194" i="34"/>
  <c r="R194" i="34"/>
  <c r="Q194" i="34"/>
  <c r="P194" i="34"/>
  <c r="O194" i="34"/>
  <c r="N194" i="34"/>
  <c r="M194" i="34"/>
  <c r="L194" i="34"/>
  <c r="K194" i="34"/>
  <c r="J194" i="34"/>
  <c r="I194" i="34"/>
  <c r="H194" i="34"/>
  <c r="G194" i="34"/>
  <c r="F194" i="34"/>
  <c r="E194" i="34"/>
  <c r="D194" i="34"/>
  <c r="C194" i="34"/>
  <c r="AX193" i="34"/>
  <c r="AW193" i="34"/>
  <c r="AV193" i="34"/>
  <c r="AU193" i="34"/>
  <c r="AT193" i="34"/>
  <c r="AS193" i="34"/>
  <c r="AR193" i="34"/>
  <c r="AQ193" i="34"/>
  <c r="AP193" i="34"/>
  <c r="AO193" i="34"/>
  <c r="AN193" i="34"/>
  <c r="AM193" i="34"/>
  <c r="AL193" i="34"/>
  <c r="AK193" i="34"/>
  <c r="AJ193" i="34"/>
  <c r="AI193" i="34"/>
  <c r="AH193" i="34"/>
  <c r="AG193" i="34"/>
  <c r="AF193" i="34"/>
  <c r="AE193" i="34"/>
  <c r="AD193" i="34"/>
  <c r="AC193" i="34"/>
  <c r="AB193" i="34"/>
  <c r="AA193" i="34"/>
  <c r="Z193" i="34"/>
  <c r="Y193" i="34"/>
  <c r="X193" i="34"/>
  <c r="W193" i="34"/>
  <c r="V193" i="34"/>
  <c r="U193" i="34"/>
  <c r="T193" i="34"/>
  <c r="S193" i="34"/>
  <c r="R193" i="34"/>
  <c r="Q193" i="34"/>
  <c r="P193" i="34"/>
  <c r="O193" i="34"/>
  <c r="N193" i="34"/>
  <c r="M193" i="34"/>
  <c r="L193" i="34"/>
  <c r="K193" i="34"/>
  <c r="J193" i="34"/>
  <c r="I193" i="34"/>
  <c r="H193" i="34"/>
  <c r="G193" i="34"/>
  <c r="F193" i="34"/>
  <c r="E193" i="34"/>
  <c r="D193" i="34"/>
  <c r="C193" i="34"/>
  <c r="AX192" i="34"/>
  <c r="AW192" i="34"/>
  <c r="AV192" i="34"/>
  <c r="AU192" i="34"/>
  <c r="AT192" i="34"/>
  <c r="AS192" i="34"/>
  <c r="AR192" i="34"/>
  <c r="AQ192" i="34"/>
  <c r="AP192" i="34"/>
  <c r="AO192" i="34"/>
  <c r="AN192" i="34"/>
  <c r="AM192" i="34"/>
  <c r="AL192" i="34"/>
  <c r="AK192" i="34"/>
  <c r="AJ192" i="34"/>
  <c r="AI192" i="34"/>
  <c r="AH192" i="34"/>
  <c r="AG192" i="34"/>
  <c r="AF192" i="34"/>
  <c r="AE192" i="34"/>
  <c r="AD192" i="34"/>
  <c r="AC192" i="34"/>
  <c r="AB192" i="34"/>
  <c r="AA192" i="34"/>
  <c r="Z192" i="34"/>
  <c r="Y192" i="34"/>
  <c r="X192" i="34"/>
  <c r="W192" i="34"/>
  <c r="V192" i="34"/>
  <c r="U192" i="34"/>
  <c r="T192" i="34"/>
  <c r="S192" i="34"/>
  <c r="R192" i="34"/>
  <c r="Q192" i="34"/>
  <c r="P192" i="34"/>
  <c r="O192" i="34"/>
  <c r="N192" i="34"/>
  <c r="M192" i="34"/>
  <c r="L192" i="34"/>
  <c r="K192" i="34"/>
  <c r="J192" i="34"/>
  <c r="I192" i="34"/>
  <c r="H192" i="34"/>
  <c r="G192" i="34"/>
  <c r="F192" i="34"/>
  <c r="E192" i="34"/>
  <c r="D192" i="34"/>
  <c r="C192" i="34"/>
  <c r="AX191" i="34"/>
  <c r="AW191" i="34"/>
  <c r="AV191" i="34"/>
  <c r="AU191" i="34"/>
  <c r="AT191" i="34"/>
  <c r="AS191" i="34"/>
  <c r="AR191" i="34"/>
  <c r="AQ191" i="34"/>
  <c r="AP191" i="34"/>
  <c r="AO191" i="34"/>
  <c r="AN191" i="34"/>
  <c r="AM191" i="34"/>
  <c r="AL191" i="34"/>
  <c r="AK191" i="34"/>
  <c r="AJ191" i="34"/>
  <c r="AI191" i="34"/>
  <c r="AH191" i="34"/>
  <c r="AG191" i="34"/>
  <c r="AF191" i="34"/>
  <c r="AE191" i="34"/>
  <c r="AD191" i="34"/>
  <c r="AC191" i="34"/>
  <c r="AB191" i="34"/>
  <c r="AA191" i="34"/>
  <c r="Z191" i="34"/>
  <c r="Y191" i="34"/>
  <c r="X191" i="34"/>
  <c r="W191" i="34"/>
  <c r="V191" i="34"/>
  <c r="U191" i="34"/>
  <c r="T191" i="34"/>
  <c r="S191" i="34"/>
  <c r="R191" i="34"/>
  <c r="Q191" i="34"/>
  <c r="P191" i="34"/>
  <c r="O191" i="34"/>
  <c r="N191" i="34"/>
  <c r="M191" i="34"/>
  <c r="L191" i="34"/>
  <c r="K191" i="34"/>
  <c r="J191" i="34"/>
  <c r="I191" i="34"/>
  <c r="H191" i="34"/>
  <c r="G191" i="34"/>
  <c r="F191" i="34"/>
  <c r="E191" i="34"/>
  <c r="D191" i="34"/>
  <c r="C191" i="34"/>
  <c r="AX190" i="34"/>
  <c r="AW190" i="34"/>
  <c r="AV190" i="34"/>
  <c r="AU190" i="34"/>
  <c r="AT190" i="34"/>
  <c r="AS190" i="34"/>
  <c r="AR190" i="34"/>
  <c r="AQ190" i="34"/>
  <c r="AP190" i="34"/>
  <c r="AO190" i="34"/>
  <c r="AN190" i="34"/>
  <c r="AM190" i="34"/>
  <c r="AL190" i="34"/>
  <c r="AK190" i="34"/>
  <c r="AJ190" i="34"/>
  <c r="AI190" i="34"/>
  <c r="AH190" i="34"/>
  <c r="AG190" i="34"/>
  <c r="AF190" i="34"/>
  <c r="AE190" i="34"/>
  <c r="AD190" i="34"/>
  <c r="AC190" i="34"/>
  <c r="AB190" i="34"/>
  <c r="AA190" i="34"/>
  <c r="Z190" i="34"/>
  <c r="Y190" i="34"/>
  <c r="X190" i="34"/>
  <c r="W190" i="34"/>
  <c r="V190" i="34"/>
  <c r="U190" i="34"/>
  <c r="T190" i="34"/>
  <c r="S190" i="34"/>
  <c r="R190" i="34"/>
  <c r="Q190" i="34"/>
  <c r="P190" i="34"/>
  <c r="O190" i="34"/>
  <c r="N190" i="34"/>
  <c r="M190" i="34"/>
  <c r="L190" i="34"/>
  <c r="K190" i="34"/>
  <c r="J190" i="34"/>
  <c r="I190" i="34"/>
  <c r="H190" i="34"/>
  <c r="G190" i="34"/>
  <c r="F190" i="34"/>
  <c r="E190" i="34"/>
  <c r="D190" i="34"/>
  <c r="C190" i="34"/>
  <c r="AX189" i="34"/>
  <c r="AW189" i="34"/>
  <c r="AV189" i="34"/>
  <c r="AU189" i="34"/>
  <c r="AT189" i="34"/>
  <c r="AS189" i="34"/>
  <c r="AR189" i="34"/>
  <c r="AQ189" i="34"/>
  <c r="AP189" i="34"/>
  <c r="AO189" i="34"/>
  <c r="AN189" i="34"/>
  <c r="AM189" i="34"/>
  <c r="AL189" i="34"/>
  <c r="AK189" i="34"/>
  <c r="AJ189" i="34"/>
  <c r="AI189" i="34"/>
  <c r="AH189" i="34"/>
  <c r="AG189" i="34"/>
  <c r="AF189" i="34"/>
  <c r="AE189" i="34"/>
  <c r="AD189" i="34"/>
  <c r="AC189" i="34"/>
  <c r="AB189" i="34"/>
  <c r="AA189" i="34"/>
  <c r="Z189" i="34"/>
  <c r="Y189" i="34"/>
  <c r="X189" i="34"/>
  <c r="W189" i="34"/>
  <c r="V189" i="34"/>
  <c r="U189" i="34"/>
  <c r="T189" i="34"/>
  <c r="S189" i="34"/>
  <c r="R189" i="34"/>
  <c r="Q189" i="34"/>
  <c r="P189" i="34"/>
  <c r="O189" i="34"/>
  <c r="N189" i="34"/>
  <c r="M189" i="34"/>
  <c r="L189" i="34"/>
  <c r="K189" i="34"/>
  <c r="J189" i="34"/>
  <c r="I189" i="34"/>
  <c r="H189" i="34"/>
  <c r="G189" i="34"/>
  <c r="F189" i="34"/>
  <c r="E189" i="34"/>
  <c r="D189" i="34"/>
  <c r="C189" i="34"/>
  <c r="AX188" i="34"/>
  <c r="AW188" i="34"/>
  <c r="AV188" i="34"/>
  <c r="AU188" i="34"/>
  <c r="AT188" i="34"/>
  <c r="AS188" i="34"/>
  <c r="AR188" i="34"/>
  <c r="AQ188" i="34"/>
  <c r="AP188" i="34"/>
  <c r="AO188" i="34"/>
  <c r="AN188" i="34"/>
  <c r="AM188" i="34"/>
  <c r="AL188" i="34"/>
  <c r="AK188" i="34"/>
  <c r="AJ188" i="34"/>
  <c r="AI188" i="34"/>
  <c r="AH188" i="34"/>
  <c r="AG188" i="34"/>
  <c r="AF188" i="34"/>
  <c r="AE188" i="34"/>
  <c r="AD188" i="34"/>
  <c r="AC188" i="34"/>
  <c r="AB188" i="34"/>
  <c r="AA188" i="34"/>
  <c r="Z188" i="34"/>
  <c r="Y188" i="34"/>
  <c r="X188" i="34"/>
  <c r="W188" i="34"/>
  <c r="V188" i="34"/>
  <c r="U188" i="34"/>
  <c r="T188" i="34"/>
  <c r="S188" i="34"/>
  <c r="R188" i="34"/>
  <c r="Q188" i="34"/>
  <c r="P188" i="34"/>
  <c r="O188" i="34"/>
  <c r="N188" i="34"/>
  <c r="M188" i="34"/>
  <c r="L188" i="34"/>
  <c r="K188" i="34"/>
  <c r="J188" i="34"/>
  <c r="I188" i="34"/>
  <c r="H188" i="34"/>
  <c r="G188" i="34"/>
  <c r="F188" i="34"/>
  <c r="E188" i="34"/>
  <c r="D188" i="34"/>
  <c r="C188" i="34"/>
  <c r="AX187" i="34"/>
  <c r="AW187" i="34"/>
  <c r="AV187" i="34"/>
  <c r="AU187" i="34"/>
  <c r="AT187" i="34"/>
  <c r="AS187" i="34"/>
  <c r="AR187" i="34"/>
  <c r="AQ187" i="34"/>
  <c r="AP187" i="34"/>
  <c r="AO187" i="34"/>
  <c r="AN187" i="34"/>
  <c r="AM187" i="34"/>
  <c r="AL187" i="34"/>
  <c r="AK187" i="34"/>
  <c r="AJ187" i="34"/>
  <c r="AI187" i="34"/>
  <c r="AH187" i="34"/>
  <c r="AG187" i="34"/>
  <c r="AF187" i="34"/>
  <c r="AE187" i="34"/>
  <c r="AD187" i="34"/>
  <c r="AC187" i="34"/>
  <c r="AB187" i="34"/>
  <c r="AA187" i="34"/>
  <c r="Z187" i="34"/>
  <c r="Y187" i="34"/>
  <c r="X187" i="34"/>
  <c r="W187" i="34"/>
  <c r="V187" i="34"/>
  <c r="U187" i="34"/>
  <c r="T187" i="34"/>
  <c r="S187" i="34"/>
  <c r="R187" i="34"/>
  <c r="Q187" i="34"/>
  <c r="P187" i="34"/>
  <c r="O187" i="34"/>
  <c r="N187" i="34"/>
  <c r="M187" i="34"/>
  <c r="L187" i="34"/>
  <c r="K187" i="34"/>
  <c r="J187" i="34"/>
  <c r="I187" i="34"/>
  <c r="H187" i="34"/>
  <c r="G187" i="34"/>
  <c r="F187" i="34"/>
  <c r="E187" i="34"/>
  <c r="D187" i="34"/>
  <c r="C187" i="34"/>
  <c r="AX186" i="34"/>
  <c r="AW186" i="34"/>
  <c r="AV186" i="34"/>
  <c r="AU186" i="34"/>
  <c r="AT186" i="34"/>
  <c r="AS186" i="34"/>
  <c r="AR186" i="34"/>
  <c r="AQ186" i="34"/>
  <c r="AP186" i="34"/>
  <c r="AO186" i="34"/>
  <c r="AN186" i="34"/>
  <c r="AM186" i="34"/>
  <c r="AL186" i="34"/>
  <c r="AK186" i="34"/>
  <c r="AJ186" i="34"/>
  <c r="AI186" i="34"/>
  <c r="AH186" i="34"/>
  <c r="AG186" i="34"/>
  <c r="AF186" i="34"/>
  <c r="AE186" i="34"/>
  <c r="AD186" i="34"/>
  <c r="AC186" i="34"/>
  <c r="AB186" i="34"/>
  <c r="AA186" i="34"/>
  <c r="Z186" i="34"/>
  <c r="Y186" i="34"/>
  <c r="X186" i="34"/>
  <c r="W186" i="34"/>
  <c r="V186" i="34"/>
  <c r="U186" i="34"/>
  <c r="T186" i="34"/>
  <c r="S186" i="34"/>
  <c r="R186" i="34"/>
  <c r="Q186" i="34"/>
  <c r="P186" i="34"/>
  <c r="O186" i="34"/>
  <c r="N186" i="34"/>
  <c r="M186" i="34"/>
  <c r="L186" i="34"/>
  <c r="K186" i="34"/>
  <c r="J186" i="34"/>
  <c r="I186" i="34"/>
  <c r="H186" i="34"/>
  <c r="G186" i="34"/>
  <c r="F186" i="34"/>
  <c r="E186" i="34"/>
  <c r="D186" i="34"/>
  <c r="C186" i="34"/>
  <c r="AX185" i="34"/>
  <c r="AW185" i="34"/>
  <c r="AV185" i="34"/>
  <c r="AU185" i="34"/>
  <c r="AT185" i="34"/>
  <c r="AS185" i="34"/>
  <c r="AR185" i="34"/>
  <c r="AQ185" i="34"/>
  <c r="AP185" i="34"/>
  <c r="AO185" i="34"/>
  <c r="AN185" i="34"/>
  <c r="AM185" i="34"/>
  <c r="AL185" i="34"/>
  <c r="AK185" i="34"/>
  <c r="AJ185" i="34"/>
  <c r="AI185" i="34"/>
  <c r="AH185" i="34"/>
  <c r="AG185" i="34"/>
  <c r="AF185" i="34"/>
  <c r="AE185" i="34"/>
  <c r="AD185" i="34"/>
  <c r="AC185" i="34"/>
  <c r="AB185" i="34"/>
  <c r="AA185" i="34"/>
  <c r="Z185" i="34"/>
  <c r="Y185" i="34"/>
  <c r="X185" i="34"/>
  <c r="W185" i="34"/>
  <c r="V185" i="34"/>
  <c r="U185" i="34"/>
  <c r="T185" i="34"/>
  <c r="S185" i="34"/>
  <c r="R185" i="34"/>
  <c r="Q185" i="34"/>
  <c r="P185" i="34"/>
  <c r="O185" i="34"/>
  <c r="N185" i="34"/>
  <c r="M185" i="34"/>
  <c r="L185" i="34"/>
  <c r="K185" i="34"/>
  <c r="J185" i="34"/>
  <c r="I185" i="34"/>
  <c r="H185" i="34"/>
  <c r="G185" i="34"/>
  <c r="F185" i="34"/>
  <c r="E185" i="34"/>
  <c r="D185" i="34"/>
  <c r="C185" i="34"/>
  <c r="AX184" i="34"/>
  <c r="AW184" i="34"/>
  <c r="AV184" i="34"/>
  <c r="AU184" i="34"/>
  <c r="AT184" i="34"/>
  <c r="AS184" i="34"/>
  <c r="AR184" i="34"/>
  <c r="AQ184" i="34"/>
  <c r="AP184" i="34"/>
  <c r="AO184" i="34"/>
  <c r="AN184" i="34"/>
  <c r="AM184" i="34"/>
  <c r="AL184" i="34"/>
  <c r="AK184" i="34"/>
  <c r="AJ184" i="34"/>
  <c r="AI184" i="34"/>
  <c r="AH184" i="34"/>
  <c r="AG184" i="34"/>
  <c r="AF184" i="34"/>
  <c r="AE184" i="34"/>
  <c r="AD184" i="34"/>
  <c r="AC184" i="34"/>
  <c r="AB184" i="34"/>
  <c r="AA184" i="34"/>
  <c r="Z184" i="34"/>
  <c r="Y184" i="34"/>
  <c r="X184" i="34"/>
  <c r="W184" i="34"/>
  <c r="V184" i="34"/>
  <c r="U184" i="34"/>
  <c r="T184" i="34"/>
  <c r="S184" i="34"/>
  <c r="R184" i="34"/>
  <c r="Q184" i="34"/>
  <c r="P184" i="34"/>
  <c r="O184" i="34"/>
  <c r="N184" i="34"/>
  <c r="M184" i="34"/>
  <c r="L184" i="34"/>
  <c r="K184" i="34"/>
  <c r="J184" i="34"/>
  <c r="I184" i="34"/>
  <c r="H184" i="34"/>
  <c r="G184" i="34"/>
  <c r="F184" i="34"/>
  <c r="E184" i="34"/>
  <c r="D184" i="34"/>
  <c r="C184" i="34"/>
  <c r="AX183" i="34"/>
  <c r="AW183" i="34"/>
  <c r="AV183" i="34"/>
  <c r="AU183" i="34"/>
  <c r="AT183" i="34"/>
  <c r="AS183" i="34"/>
  <c r="AR183" i="34"/>
  <c r="AQ183" i="34"/>
  <c r="AP183" i="34"/>
  <c r="AO183" i="34"/>
  <c r="AN183" i="34"/>
  <c r="AM183" i="34"/>
  <c r="AL183" i="34"/>
  <c r="AK183" i="34"/>
  <c r="AJ183" i="34"/>
  <c r="AI183" i="34"/>
  <c r="AH183" i="34"/>
  <c r="AG183" i="34"/>
  <c r="AF183" i="34"/>
  <c r="AE183" i="34"/>
  <c r="AD183" i="34"/>
  <c r="AC183" i="34"/>
  <c r="AB183" i="34"/>
  <c r="AA183" i="34"/>
  <c r="Z183" i="34"/>
  <c r="Y183" i="34"/>
  <c r="X183" i="34"/>
  <c r="W183" i="34"/>
  <c r="V183" i="34"/>
  <c r="U183" i="34"/>
  <c r="T183" i="34"/>
  <c r="S183" i="34"/>
  <c r="R183" i="34"/>
  <c r="Q183" i="34"/>
  <c r="P183" i="34"/>
  <c r="O183" i="34"/>
  <c r="N183" i="34"/>
  <c r="M183" i="34"/>
  <c r="L183" i="34"/>
  <c r="K183" i="34"/>
  <c r="J183" i="34"/>
  <c r="I183" i="34"/>
  <c r="H183" i="34"/>
  <c r="G183" i="34"/>
  <c r="F183" i="34"/>
  <c r="E183" i="34"/>
  <c r="D183" i="34"/>
  <c r="C183" i="34"/>
  <c r="AX181" i="34"/>
  <c r="AW181" i="34"/>
  <c r="AV181" i="34"/>
  <c r="AU181" i="34"/>
  <c r="AT181" i="34"/>
  <c r="AS181" i="34"/>
  <c r="AR181" i="34"/>
  <c r="AQ181" i="34"/>
  <c r="AP181" i="34"/>
  <c r="AO181" i="34"/>
  <c r="AN181" i="34"/>
  <c r="AM181" i="34"/>
  <c r="AL181" i="34"/>
  <c r="AK181" i="34"/>
  <c r="AJ181" i="34"/>
  <c r="AI181" i="34"/>
  <c r="AH181" i="34"/>
  <c r="AG181" i="34"/>
  <c r="AF181" i="34"/>
  <c r="AE181" i="34"/>
  <c r="AD181" i="34"/>
  <c r="AC181" i="34"/>
  <c r="AB181" i="34"/>
  <c r="AA181" i="34"/>
  <c r="Z181" i="34"/>
  <c r="Y181" i="34"/>
  <c r="X181" i="34"/>
  <c r="W181" i="34"/>
  <c r="V181" i="34"/>
  <c r="U181" i="34"/>
  <c r="T181" i="34"/>
  <c r="S181" i="34"/>
  <c r="R181" i="34"/>
  <c r="Q181" i="34"/>
  <c r="P181" i="34"/>
  <c r="O181" i="34"/>
  <c r="N181" i="34"/>
  <c r="M181" i="34"/>
  <c r="L181" i="34"/>
  <c r="K181" i="34"/>
  <c r="J181" i="34"/>
  <c r="I181" i="34"/>
  <c r="H181" i="34"/>
  <c r="G181" i="34"/>
  <c r="F181" i="34"/>
  <c r="E181" i="34"/>
  <c r="D181" i="34"/>
  <c r="C181" i="34"/>
  <c r="AX180" i="34"/>
  <c r="AW180" i="34"/>
  <c r="AV180" i="34"/>
  <c r="AU180" i="34"/>
  <c r="AT180" i="34"/>
  <c r="AS180" i="34"/>
  <c r="AR180" i="34"/>
  <c r="AQ180" i="34"/>
  <c r="AP180" i="34"/>
  <c r="AO180" i="34"/>
  <c r="AN180" i="34"/>
  <c r="AM180" i="34"/>
  <c r="AL180" i="34"/>
  <c r="AK180" i="34"/>
  <c r="AJ180" i="34"/>
  <c r="AI180" i="34"/>
  <c r="AH180" i="34"/>
  <c r="AG180" i="34"/>
  <c r="AF180" i="34"/>
  <c r="AE180" i="34"/>
  <c r="AD180" i="34"/>
  <c r="AC180" i="34"/>
  <c r="AB180" i="34"/>
  <c r="AA180" i="34"/>
  <c r="Z180" i="34"/>
  <c r="Y180" i="34"/>
  <c r="X180" i="34"/>
  <c r="W180" i="34"/>
  <c r="V180" i="34"/>
  <c r="U180" i="34"/>
  <c r="T180" i="34"/>
  <c r="S180" i="34"/>
  <c r="R180" i="34"/>
  <c r="Q180" i="34"/>
  <c r="P180" i="34"/>
  <c r="O180" i="34"/>
  <c r="N180" i="34"/>
  <c r="M180" i="34"/>
  <c r="L180" i="34"/>
  <c r="K180" i="34"/>
  <c r="J180" i="34"/>
  <c r="I180" i="34"/>
  <c r="H180" i="34"/>
  <c r="G180" i="34"/>
  <c r="F180" i="34"/>
  <c r="E180" i="34"/>
  <c r="D180" i="34"/>
  <c r="C180" i="34"/>
  <c r="AX179" i="34"/>
  <c r="AW179" i="34"/>
  <c r="AV179" i="34"/>
  <c r="AU179" i="34"/>
  <c r="AT179" i="34"/>
  <c r="AS179" i="34"/>
  <c r="AR179" i="34"/>
  <c r="AQ179" i="34"/>
  <c r="AP179" i="34"/>
  <c r="AO179" i="34"/>
  <c r="AN179" i="34"/>
  <c r="AM179" i="34"/>
  <c r="AL179" i="34"/>
  <c r="AK179" i="34"/>
  <c r="AJ179" i="34"/>
  <c r="AI179" i="34"/>
  <c r="AH179" i="34"/>
  <c r="AG179" i="34"/>
  <c r="AF179" i="34"/>
  <c r="AE179" i="34"/>
  <c r="AD179" i="34"/>
  <c r="AC179" i="34"/>
  <c r="AB179" i="34"/>
  <c r="AA179" i="34"/>
  <c r="Z179" i="34"/>
  <c r="Y179" i="34"/>
  <c r="X179" i="34"/>
  <c r="W179" i="34"/>
  <c r="V179" i="34"/>
  <c r="U179" i="34"/>
  <c r="T179" i="34"/>
  <c r="S179" i="34"/>
  <c r="R179" i="34"/>
  <c r="Q179" i="34"/>
  <c r="P179" i="34"/>
  <c r="O179" i="34"/>
  <c r="N179" i="34"/>
  <c r="M179" i="34"/>
  <c r="L179" i="34"/>
  <c r="K179" i="34"/>
  <c r="J179" i="34"/>
  <c r="I179" i="34"/>
  <c r="H179" i="34"/>
  <c r="G179" i="34"/>
  <c r="F179" i="34"/>
  <c r="E179" i="34"/>
  <c r="D179" i="34"/>
  <c r="C179" i="34"/>
  <c r="AX178" i="34"/>
  <c r="AW178" i="34"/>
  <c r="AV178" i="34"/>
  <c r="AU178" i="34"/>
  <c r="AT178" i="34"/>
  <c r="AS178" i="34"/>
  <c r="AR178" i="34"/>
  <c r="AQ178" i="34"/>
  <c r="AP178" i="34"/>
  <c r="AO178" i="34"/>
  <c r="AN178" i="34"/>
  <c r="AM178" i="34"/>
  <c r="AL178" i="34"/>
  <c r="AK178" i="34"/>
  <c r="AJ178" i="34"/>
  <c r="AI178" i="34"/>
  <c r="AH178" i="34"/>
  <c r="AG178" i="34"/>
  <c r="AF178" i="34"/>
  <c r="AE178" i="34"/>
  <c r="AD178" i="34"/>
  <c r="AC178" i="34"/>
  <c r="AB178" i="34"/>
  <c r="AA178" i="34"/>
  <c r="Z178" i="34"/>
  <c r="Y178" i="34"/>
  <c r="X178" i="34"/>
  <c r="W178" i="34"/>
  <c r="V178" i="34"/>
  <c r="U178" i="34"/>
  <c r="T178" i="34"/>
  <c r="S178" i="34"/>
  <c r="R178" i="34"/>
  <c r="Q178" i="34"/>
  <c r="P178" i="34"/>
  <c r="O178" i="34"/>
  <c r="N178" i="34"/>
  <c r="M178" i="34"/>
  <c r="L178" i="34"/>
  <c r="K178" i="34"/>
  <c r="J178" i="34"/>
  <c r="I178" i="34"/>
  <c r="H178" i="34"/>
  <c r="G178" i="34"/>
  <c r="F178" i="34"/>
  <c r="E178" i="34"/>
  <c r="D178" i="34"/>
  <c r="C178" i="34"/>
  <c r="AX177" i="34"/>
  <c r="AW177" i="34"/>
  <c r="AV177" i="34"/>
  <c r="AU177" i="34"/>
  <c r="AT177" i="34"/>
  <c r="AS177" i="34"/>
  <c r="AR177" i="34"/>
  <c r="AQ177" i="34"/>
  <c r="AP177" i="34"/>
  <c r="AO177" i="34"/>
  <c r="AN177" i="34"/>
  <c r="AM177" i="34"/>
  <c r="AL177" i="34"/>
  <c r="AK177" i="34"/>
  <c r="AJ177" i="34"/>
  <c r="AI177" i="34"/>
  <c r="AH177" i="34"/>
  <c r="AG177" i="34"/>
  <c r="AF177" i="34"/>
  <c r="AE177" i="34"/>
  <c r="AD177" i="34"/>
  <c r="AC177" i="34"/>
  <c r="AB177" i="34"/>
  <c r="AA177" i="34"/>
  <c r="Z177" i="34"/>
  <c r="Y177" i="34"/>
  <c r="X177" i="34"/>
  <c r="W177" i="34"/>
  <c r="V177" i="34"/>
  <c r="U177" i="34"/>
  <c r="T177" i="34"/>
  <c r="S177" i="34"/>
  <c r="R177" i="34"/>
  <c r="Q177" i="34"/>
  <c r="P177" i="34"/>
  <c r="O177" i="34"/>
  <c r="N177" i="34"/>
  <c r="M177" i="34"/>
  <c r="L177" i="34"/>
  <c r="K177" i="34"/>
  <c r="J177" i="34"/>
  <c r="I177" i="34"/>
  <c r="H177" i="34"/>
  <c r="G177" i="34"/>
  <c r="F177" i="34"/>
  <c r="E177" i="34"/>
  <c r="D177" i="34"/>
  <c r="C177" i="34"/>
  <c r="AX176" i="34"/>
  <c r="AW176" i="34"/>
  <c r="AV176" i="34"/>
  <c r="AU176" i="34"/>
  <c r="AT176" i="34"/>
  <c r="AS176" i="34"/>
  <c r="AR176" i="34"/>
  <c r="AQ176" i="34"/>
  <c r="AP176" i="34"/>
  <c r="AO176" i="34"/>
  <c r="AN176" i="34"/>
  <c r="AM176" i="34"/>
  <c r="AL176" i="34"/>
  <c r="AK176" i="34"/>
  <c r="AJ176" i="34"/>
  <c r="AI176" i="34"/>
  <c r="AH176" i="34"/>
  <c r="AG176" i="34"/>
  <c r="AF176" i="34"/>
  <c r="AE176" i="34"/>
  <c r="AD176" i="34"/>
  <c r="AC176" i="34"/>
  <c r="AB176" i="34"/>
  <c r="AA176" i="34"/>
  <c r="Z176" i="34"/>
  <c r="Y176" i="34"/>
  <c r="X176" i="34"/>
  <c r="W176" i="34"/>
  <c r="V176" i="34"/>
  <c r="U176" i="34"/>
  <c r="T176" i="34"/>
  <c r="S176" i="34"/>
  <c r="R176" i="34"/>
  <c r="Q176" i="34"/>
  <c r="P176" i="34"/>
  <c r="O176" i="34"/>
  <c r="N176" i="34"/>
  <c r="M176" i="34"/>
  <c r="L176" i="34"/>
  <c r="K176" i="34"/>
  <c r="J176" i="34"/>
  <c r="I176" i="34"/>
  <c r="H176" i="34"/>
  <c r="G176" i="34"/>
  <c r="F176" i="34"/>
  <c r="E176" i="34"/>
  <c r="D176" i="34"/>
  <c r="C176" i="34"/>
  <c r="AX175" i="34"/>
  <c r="AW175" i="34"/>
  <c r="AV175" i="34"/>
  <c r="AU175" i="34"/>
  <c r="AT175" i="34"/>
  <c r="AS175" i="34"/>
  <c r="AR175" i="34"/>
  <c r="AQ175" i="34"/>
  <c r="AP175" i="34"/>
  <c r="AO175" i="34"/>
  <c r="AN175" i="34"/>
  <c r="AM175" i="34"/>
  <c r="AL175" i="34"/>
  <c r="AK175" i="34"/>
  <c r="AJ175" i="34"/>
  <c r="AI175" i="34"/>
  <c r="AH175" i="34"/>
  <c r="AG175" i="34"/>
  <c r="AF175" i="34"/>
  <c r="AE175" i="34"/>
  <c r="AD175" i="34"/>
  <c r="AC175" i="34"/>
  <c r="AB175" i="34"/>
  <c r="AA175" i="34"/>
  <c r="Z175" i="34"/>
  <c r="Y175" i="34"/>
  <c r="X175" i="34"/>
  <c r="W175" i="34"/>
  <c r="V175" i="34"/>
  <c r="U175" i="34"/>
  <c r="T175" i="34"/>
  <c r="S175" i="34"/>
  <c r="R175" i="34"/>
  <c r="Q175" i="34"/>
  <c r="P175" i="34"/>
  <c r="O175" i="34"/>
  <c r="N175" i="34"/>
  <c r="M175" i="34"/>
  <c r="L175" i="34"/>
  <c r="K175" i="34"/>
  <c r="J175" i="34"/>
  <c r="I175" i="34"/>
  <c r="H175" i="34"/>
  <c r="G175" i="34"/>
  <c r="F175" i="34"/>
  <c r="E175" i="34"/>
  <c r="D175" i="34"/>
  <c r="C175" i="34"/>
  <c r="AX174" i="34"/>
  <c r="AW174" i="34"/>
  <c r="AV174" i="34"/>
  <c r="AU174" i="34"/>
  <c r="AT174" i="34"/>
  <c r="AS174" i="34"/>
  <c r="AR174" i="34"/>
  <c r="AQ174" i="34"/>
  <c r="AP174" i="34"/>
  <c r="AO174" i="34"/>
  <c r="AN174" i="34"/>
  <c r="AM174" i="34"/>
  <c r="AL174" i="34"/>
  <c r="AK174" i="34"/>
  <c r="AJ174" i="34"/>
  <c r="AI174" i="34"/>
  <c r="AH174" i="34"/>
  <c r="AG174" i="34"/>
  <c r="AF174" i="34"/>
  <c r="AE174" i="34"/>
  <c r="AD174" i="34"/>
  <c r="AC174" i="34"/>
  <c r="AB174" i="34"/>
  <c r="AA174" i="34"/>
  <c r="Z174" i="34"/>
  <c r="Y174" i="34"/>
  <c r="X174" i="34"/>
  <c r="W174" i="34"/>
  <c r="V174" i="34"/>
  <c r="U174" i="34"/>
  <c r="T174" i="34"/>
  <c r="S174" i="34"/>
  <c r="R174" i="34"/>
  <c r="Q174" i="34"/>
  <c r="P174" i="34"/>
  <c r="O174" i="34"/>
  <c r="N174" i="34"/>
  <c r="M174" i="34"/>
  <c r="L174" i="34"/>
  <c r="K174" i="34"/>
  <c r="J174" i="34"/>
  <c r="I174" i="34"/>
  <c r="H174" i="34"/>
  <c r="G174" i="34"/>
  <c r="F174" i="34"/>
  <c r="E174" i="34"/>
  <c r="D174" i="34"/>
  <c r="C174" i="34"/>
  <c r="AX173" i="34"/>
  <c r="AW173" i="34"/>
  <c r="AV173" i="34"/>
  <c r="AU173" i="34"/>
  <c r="AT173" i="34"/>
  <c r="AS173" i="34"/>
  <c r="AR173" i="34"/>
  <c r="AQ173" i="34"/>
  <c r="AP173" i="34"/>
  <c r="AO173" i="34"/>
  <c r="AN173" i="34"/>
  <c r="AM173" i="34"/>
  <c r="AL173" i="34"/>
  <c r="AK173" i="34"/>
  <c r="AJ173" i="34"/>
  <c r="AI173" i="34"/>
  <c r="AH173" i="34"/>
  <c r="AG173" i="34"/>
  <c r="AF173" i="34"/>
  <c r="AE173" i="34"/>
  <c r="AD173" i="34"/>
  <c r="AC173" i="34"/>
  <c r="AB173" i="34"/>
  <c r="AA173" i="34"/>
  <c r="Z173" i="34"/>
  <c r="Y173" i="34"/>
  <c r="X173" i="34"/>
  <c r="W173" i="34"/>
  <c r="V173" i="34"/>
  <c r="U173" i="34"/>
  <c r="T173" i="34"/>
  <c r="S173" i="34"/>
  <c r="R173" i="34"/>
  <c r="Q173" i="34"/>
  <c r="P173" i="34"/>
  <c r="O173" i="34"/>
  <c r="N173" i="34"/>
  <c r="M173" i="34"/>
  <c r="L173" i="34"/>
  <c r="K173" i="34"/>
  <c r="J173" i="34"/>
  <c r="I173" i="34"/>
  <c r="H173" i="34"/>
  <c r="G173" i="34"/>
  <c r="F173" i="34"/>
  <c r="E173" i="34"/>
  <c r="D173" i="34"/>
  <c r="C173" i="34"/>
  <c r="AX172" i="34"/>
  <c r="AW172" i="34"/>
  <c r="AV172" i="34"/>
  <c r="AU172" i="34"/>
  <c r="AT172" i="34"/>
  <c r="AS172" i="34"/>
  <c r="AR172" i="34"/>
  <c r="AQ172" i="34"/>
  <c r="AP172" i="34"/>
  <c r="AO172" i="34"/>
  <c r="AN172" i="34"/>
  <c r="AM172" i="34"/>
  <c r="AL172" i="34"/>
  <c r="AK172" i="34"/>
  <c r="AJ172" i="34"/>
  <c r="AI172" i="34"/>
  <c r="AH172" i="34"/>
  <c r="AG172" i="34"/>
  <c r="AF172" i="34"/>
  <c r="AE172" i="34"/>
  <c r="AD172" i="34"/>
  <c r="AC172" i="34"/>
  <c r="AB172" i="34"/>
  <c r="AA172" i="34"/>
  <c r="Z172" i="34"/>
  <c r="Y172" i="34"/>
  <c r="X172" i="34"/>
  <c r="W172" i="34"/>
  <c r="V172" i="34"/>
  <c r="U172" i="34"/>
  <c r="T172" i="34"/>
  <c r="S172" i="34"/>
  <c r="R172" i="34"/>
  <c r="Q172" i="34"/>
  <c r="P172" i="34"/>
  <c r="O172" i="34"/>
  <c r="N172" i="34"/>
  <c r="M172" i="34"/>
  <c r="L172" i="34"/>
  <c r="K172" i="34"/>
  <c r="J172" i="34"/>
  <c r="I172" i="34"/>
  <c r="H172" i="34"/>
  <c r="G172" i="34"/>
  <c r="F172" i="34"/>
  <c r="E172" i="34"/>
  <c r="D172" i="34"/>
  <c r="C172" i="34"/>
  <c r="AX171" i="34"/>
  <c r="AW171" i="34"/>
  <c r="AV171" i="34"/>
  <c r="AU171" i="34"/>
  <c r="AT171" i="34"/>
  <c r="AS171" i="34"/>
  <c r="AR171" i="34"/>
  <c r="AQ171" i="34"/>
  <c r="AP171" i="34"/>
  <c r="AO171" i="34"/>
  <c r="AN171" i="34"/>
  <c r="AM171" i="34"/>
  <c r="AL171" i="34"/>
  <c r="AK171" i="34"/>
  <c r="AJ171" i="34"/>
  <c r="AI171" i="34"/>
  <c r="AH171" i="34"/>
  <c r="AG171" i="34"/>
  <c r="AF171" i="34"/>
  <c r="AE171" i="34"/>
  <c r="AD171" i="34"/>
  <c r="AC171" i="34"/>
  <c r="AB171" i="34"/>
  <c r="AA171" i="34"/>
  <c r="Z171" i="34"/>
  <c r="Y171" i="34"/>
  <c r="X171" i="34"/>
  <c r="W171" i="34"/>
  <c r="V171" i="34"/>
  <c r="U171" i="34"/>
  <c r="T171" i="34"/>
  <c r="S171" i="34"/>
  <c r="R171" i="34"/>
  <c r="Q171" i="34"/>
  <c r="P171" i="34"/>
  <c r="O171" i="34"/>
  <c r="N171" i="34"/>
  <c r="M171" i="34"/>
  <c r="L171" i="34"/>
  <c r="K171" i="34"/>
  <c r="J171" i="34"/>
  <c r="I171" i="34"/>
  <c r="H171" i="34"/>
  <c r="G171" i="34"/>
  <c r="F171" i="34"/>
  <c r="E171" i="34"/>
  <c r="D171" i="34"/>
  <c r="C171" i="34"/>
  <c r="AX170" i="34"/>
  <c r="AX182" i="34" s="1"/>
  <c r="AW170" i="34"/>
  <c r="AW182" i="34" s="1"/>
  <c r="AV170" i="34"/>
  <c r="AU170" i="34"/>
  <c r="AT170" i="34"/>
  <c r="AS170" i="34"/>
  <c r="AS182" i="34" s="1"/>
  <c r="AR170" i="34"/>
  <c r="AQ170" i="34"/>
  <c r="AP170" i="34"/>
  <c r="AP182" i="34" s="1"/>
  <c r="AO170" i="34"/>
  <c r="AO182" i="34" s="1"/>
  <c r="AN170" i="34"/>
  <c r="AM170" i="34"/>
  <c r="AL170" i="34"/>
  <c r="AL182" i="34" s="1"/>
  <c r="AK170" i="34"/>
  <c r="AK182" i="34" s="1"/>
  <c r="AJ170" i="34"/>
  <c r="AI170" i="34"/>
  <c r="AH170" i="34"/>
  <c r="AH182" i="34" s="1"/>
  <c r="AG170" i="34"/>
  <c r="AG182" i="34" s="1"/>
  <c r="AF170" i="34"/>
  <c r="AE170" i="34"/>
  <c r="AD170" i="34"/>
  <c r="AC170" i="34"/>
  <c r="AC182" i="34" s="1"/>
  <c r="AB170" i="34"/>
  <c r="AA170" i="34"/>
  <c r="Z170" i="34"/>
  <c r="Z182" i="34" s="1"/>
  <c r="Y170" i="34"/>
  <c r="Y182" i="34" s="1"/>
  <c r="X170" i="34"/>
  <c r="W170" i="34"/>
  <c r="V170" i="34"/>
  <c r="V182" i="34" s="1"/>
  <c r="U170" i="34"/>
  <c r="T170" i="34"/>
  <c r="S170" i="34"/>
  <c r="R170" i="34"/>
  <c r="R182" i="34" s="1"/>
  <c r="Q170" i="34"/>
  <c r="Q182" i="34" s="1"/>
  <c r="P170" i="34"/>
  <c r="O170" i="34"/>
  <c r="N170" i="34"/>
  <c r="M170" i="34"/>
  <c r="M182" i="34" s="1"/>
  <c r="L170" i="34"/>
  <c r="K170" i="34"/>
  <c r="J170" i="34"/>
  <c r="J182" i="34" s="1"/>
  <c r="I170" i="34"/>
  <c r="I182" i="34" s="1"/>
  <c r="H170" i="34"/>
  <c r="G170" i="34"/>
  <c r="F170" i="34"/>
  <c r="F182" i="34" s="1"/>
  <c r="E170" i="34"/>
  <c r="E182" i="34" s="1"/>
  <c r="D170" i="34"/>
  <c r="C170" i="34"/>
  <c r="AX168" i="34"/>
  <c r="AW168" i="34"/>
  <c r="AV168" i="34"/>
  <c r="AU168" i="34"/>
  <c r="AT168" i="34"/>
  <c r="AS168" i="34"/>
  <c r="AR168" i="34"/>
  <c r="AQ168" i="34"/>
  <c r="AP168" i="34"/>
  <c r="AO168" i="34"/>
  <c r="AN168" i="34"/>
  <c r="AM168" i="34"/>
  <c r="AL168" i="34"/>
  <c r="AK168" i="34"/>
  <c r="AJ168" i="34"/>
  <c r="AI168" i="34"/>
  <c r="AH168" i="34"/>
  <c r="AG168" i="34"/>
  <c r="AF168" i="34"/>
  <c r="AE168" i="34"/>
  <c r="AD168" i="34"/>
  <c r="AC168" i="34"/>
  <c r="AB168" i="34"/>
  <c r="AA168" i="34"/>
  <c r="Z168" i="34"/>
  <c r="Y168" i="34"/>
  <c r="X168" i="34"/>
  <c r="W168" i="34"/>
  <c r="V168" i="34"/>
  <c r="U168" i="34"/>
  <c r="T168" i="34"/>
  <c r="S168" i="34"/>
  <c r="R168" i="34"/>
  <c r="Q168" i="34"/>
  <c r="P168" i="34"/>
  <c r="O168" i="34"/>
  <c r="N168" i="34"/>
  <c r="M168" i="34"/>
  <c r="L168" i="34"/>
  <c r="K168" i="34"/>
  <c r="J168" i="34"/>
  <c r="I168" i="34"/>
  <c r="H168" i="34"/>
  <c r="G168" i="34"/>
  <c r="F168" i="34"/>
  <c r="E168" i="34"/>
  <c r="D168" i="34"/>
  <c r="C168" i="34"/>
  <c r="AX167" i="34"/>
  <c r="AW167" i="34"/>
  <c r="AV167" i="34"/>
  <c r="AU167" i="34"/>
  <c r="AT167" i="34"/>
  <c r="AS167" i="34"/>
  <c r="AR167" i="34"/>
  <c r="AQ167" i="34"/>
  <c r="AP167" i="34"/>
  <c r="AO167" i="34"/>
  <c r="AN167" i="34"/>
  <c r="AM167" i="34"/>
  <c r="AL167" i="34"/>
  <c r="AK167" i="34"/>
  <c r="AJ167" i="34"/>
  <c r="AI167" i="34"/>
  <c r="AH167" i="34"/>
  <c r="AG167" i="34"/>
  <c r="AF167" i="34"/>
  <c r="AE167" i="34"/>
  <c r="AD167" i="34"/>
  <c r="AC167" i="34"/>
  <c r="AB167" i="34"/>
  <c r="AA167" i="34"/>
  <c r="Z167" i="34"/>
  <c r="Y167" i="34"/>
  <c r="X167" i="34"/>
  <c r="W167" i="34"/>
  <c r="V167" i="34"/>
  <c r="U167" i="34"/>
  <c r="T167" i="34"/>
  <c r="S167" i="34"/>
  <c r="R167" i="34"/>
  <c r="Q167" i="34"/>
  <c r="P167" i="34"/>
  <c r="O167" i="34"/>
  <c r="N167" i="34"/>
  <c r="M167" i="34"/>
  <c r="L167" i="34"/>
  <c r="K167" i="34"/>
  <c r="J167" i="34"/>
  <c r="I167" i="34"/>
  <c r="H167" i="34"/>
  <c r="G167" i="34"/>
  <c r="F167" i="34"/>
  <c r="E167" i="34"/>
  <c r="D167" i="34"/>
  <c r="C167" i="34"/>
  <c r="AX166" i="34"/>
  <c r="AW166" i="34"/>
  <c r="AV166" i="34"/>
  <c r="AU166" i="34"/>
  <c r="AT166" i="34"/>
  <c r="AS166" i="34"/>
  <c r="AR166" i="34"/>
  <c r="AQ166" i="34"/>
  <c r="AP166" i="34"/>
  <c r="AO166" i="34"/>
  <c r="AN166" i="34"/>
  <c r="AM166" i="34"/>
  <c r="AL166" i="34"/>
  <c r="AK166" i="34"/>
  <c r="AJ166" i="34"/>
  <c r="AI166" i="34"/>
  <c r="AH166" i="34"/>
  <c r="AG166" i="34"/>
  <c r="AF166" i="34"/>
  <c r="AE166" i="34"/>
  <c r="AD166" i="34"/>
  <c r="AC166" i="34"/>
  <c r="AB166" i="34"/>
  <c r="AA166" i="34"/>
  <c r="Z166" i="34"/>
  <c r="Y166" i="34"/>
  <c r="X166" i="34"/>
  <c r="W166" i="34"/>
  <c r="V166" i="34"/>
  <c r="U166" i="34"/>
  <c r="T166" i="34"/>
  <c r="S166" i="34"/>
  <c r="R166" i="34"/>
  <c r="Q166" i="34"/>
  <c r="P166" i="34"/>
  <c r="O166" i="34"/>
  <c r="N166" i="34"/>
  <c r="M166" i="34"/>
  <c r="L166" i="34"/>
  <c r="K166" i="34"/>
  <c r="J166" i="34"/>
  <c r="I166" i="34"/>
  <c r="H166" i="34"/>
  <c r="G166" i="34"/>
  <c r="F166" i="34"/>
  <c r="E166" i="34"/>
  <c r="D166" i="34"/>
  <c r="D225" i="34" s="1"/>
  <c r="C166" i="34"/>
  <c r="AX165" i="34"/>
  <c r="AW165" i="34"/>
  <c r="AV165" i="34"/>
  <c r="AU165" i="34"/>
  <c r="AT165" i="34"/>
  <c r="AS165" i="34"/>
  <c r="AR165" i="34"/>
  <c r="AQ165" i="34"/>
  <c r="AP165" i="34"/>
  <c r="AO165" i="34"/>
  <c r="AN165" i="34"/>
  <c r="AM165" i="34"/>
  <c r="AL165" i="34"/>
  <c r="AK165" i="34"/>
  <c r="AJ165" i="34"/>
  <c r="AI165" i="34"/>
  <c r="AH165" i="34"/>
  <c r="AG165" i="34"/>
  <c r="AF165" i="34"/>
  <c r="AE165" i="34"/>
  <c r="AD165" i="34"/>
  <c r="AC165" i="34"/>
  <c r="AB165" i="34"/>
  <c r="AA165" i="34"/>
  <c r="Z165" i="34"/>
  <c r="Y165" i="34"/>
  <c r="X165" i="34"/>
  <c r="W165" i="34"/>
  <c r="V165" i="34"/>
  <c r="U165" i="34"/>
  <c r="T165" i="34"/>
  <c r="S165" i="34"/>
  <c r="R165" i="34"/>
  <c r="Q165" i="34"/>
  <c r="P165" i="34"/>
  <c r="O165" i="34"/>
  <c r="N165" i="34"/>
  <c r="M165" i="34"/>
  <c r="L165" i="34"/>
  <c r="K165" i="34"/>
  <c r="J165" i="34"/>
  <c r="I165" i="34"/>
  <c r="H165" i="34"/>
  <c r="G165" i="34"/>
  <c r="F165" i="34"/>
  <c r="E165" i="34"/>
  <c r="D165" i="34"/>
  <c r="C165" i="34"/>
  <c r="AX164" i="34"/>
  <c r="AW164" i="34"/>
  <c r="AV164" i="34"/>
  <c r="AU164" i="34"/>
  <c r="AT164" i="34"/>
  <c r="AS164" i="34"/>
  <c r="AR164" i="34"/>
  <c r="AQ164" i="34"/>
  <c r="AP164" i="34"/>
  <c r="AO164" i="34"/>
  <c r="AN164" i="34"/>
  <c r="AM164" i="34"/>
  <c r="AL164" i="34"/>
  <c r="AK164" i="34"/>
  <c r="AJ164" i="34"/>
  <c r="AI164" i="34"/>
  <c r="AH164" i="34"/>
  <c r="AG164" i="34"/>
  <c r="AF164" i="34"/>
  <c r="AE164" i="34"/>
  <c r="AD164" i="34"/>
  <c r="AC164" i="34"/>
  <c r="AB164" i="34"/>
  <c r="AA164" i="34"/>
  <c r="Z164" i="34"/>
  <c r="Y164" i="34"/>
  <c r="X164" i="34"/>
  <c r="W164" i="34"/>
  <c r="V164" i="34"/>
  <c r="U164" i="34"/>
  <c r="T164" i="34"/>
  <c r="S164" i="34"/>
  <c r="R164" i="34"/>
  <c r="Q164" i="34"/>
  <c r="P164" i="34"/>
  <c r="O164" i="34"/>
  <c r="N164" i="34"/>
  <c r="M164" i="34"/>
  <c r="L164" i="34"/>
  <c r="K164" i="34"/>
  <c r="J164" i="34"/>
  <c r="I164" i="34"/>
  <c r="H164" i="34"/>
  <c r="G164" i="34"/>
  <c r="F164" i="34"/>
  <c r="E164" i="34"/>
  <c r="D164" i="34"/>
  <c r="C164" i="34"/>
  <c r="AX163" i="34"/>
  <c r="AW163" i="34"/>
  <c r="AV163" i="34"/>
  <c r="AU163" i="34"/>
  <c r="AT163" i="34"/>
  <c r="AS163" i="34"/>
  <c r="AR163" i="34"/>
  <c r="AQ163" i="34"/>
  <c r="AP163" i="34"/>
  <c r="AO163" i="34"/>
  <c r="AN163" i="34"/>
  <c r="AM163" i="34"/>
  <c r="AL163" i="34"/>
  <c r="AK163" i="34"/>
  <c r="AJ163" i="34"/>
  <c r="AI163" i="34"/>
  <c r="AH163" i="34"/>
  <c r="AG163" i="34"/>
  <c r="AF163" i="34"/>
  <c r="AE163" i="34"/>
  <c r="AD163" i="34"/>
  <c r="AC163" i="34"/>
  <c r="AB163" i="34"/>
  <c r="AA163" i="34"/>
  <c r="Z163" i="34"/>
  <c r="Y163" i="34"/>
  <c r="X163" i="34"/>
  <c r="W163" i="34"/>
  <c r="V163" i="34"/>
  <c r="U163" i="34"/>
  <c r="T163" i="34"/>
  <c r="S163" i="34"/>
  <c r="R163" i="34"/>
  <c r="Q163" i="34"/>
  <c r="P163" i="34"/>
  <c r="O163" i="34"/>
  <c r="N163" i="34"/>
  <c r="M163" i="34"/>
  <c r="L163" i="34"/>
  <c r="K163" i="34"/>
  <c r="J163" i="34"/>
  <c r="I163" i="34"/>
  <c r="H163" i="34"/>
  <c r="G163" i="34"/>
  <c r="F163" i="34"/>
  <c r="E163" i="34"/>
  <c r="D163" i="34"/>
  <c r="C163" i="34"/>
  <c r="AX162" i="34"/>
  <c r="AW162" i="34"/>
  <c r="AW221" i="34" s="1"/>
  <c r="AV162" i="34"/>
  <c r="AU162" i="34"/>
  <c r="AT162" i="34"/>
  <c r="AS162" i="34"/>
  <c r="AS221" i="34" s="1"/>
  <c r="AR162" i="34"/>
  <c r="AQ162" i="34"/>
  <c r="AP162" i="34"/>
  <c r="AO162" i="34"/>
  <c r="AO221" i="34" s="1"/>
  <c r="AN162" i="34"/>
  <c r="AM162" i="34"/>
  <c r="AL162" i="34"/>
  <c r="AK162" i="34"/>
  <c r="AK221" i="34" s="1"/>
  <c r="AJ162" i="34"/>
  <c r="AI162" i="34"/>
  <c r="AH162" i="34"/>
  <c r="AG162" i="34"/>
  <c r="AG221" i="34" s="1"/>
  <c r="AF162" i="34"/>
  <c r="AE162" i="34"/>
  <c r="AD162" i="34"/>
  <c r="AC162" i="34"/>
  <c r="AC221" i="34" s="1"/>
  <c r="AB162" i="34"/>
  <c r="AA162" i="34"/>
  <c r="Z162" i="34"/>
  <c r="Y162" i="34"/>
  <c r="Y221" i="34" s="1"/>
  <c r="X162" i="34"/>
  <c r="W162" i="34"/>
  <c r="V162" i="34"/>
  <c r="U162" i="34"/>
  <c r="U221" i="34" s="1"/>
  <c r="T162" i="34"/>
  <c r="S162" i="34"/>
  <c r="R162" i="34"/>
  <c r="Q162" i="34"/>
  <c r="P162" i="34"/>
  <c r="O162" i="34"/>
  <c r="N162" i="34"/>
  <c r="M162" i="34"/>
  <c r="L162" i="34"/>
  <c r="K162" i="34"/>
  <c r="J162" i="34"/>
  <c r="I162" i="34"/>
  <c r="H162" i="34"/>
  <c r="G162" i="34"/>
  <c r="F162" i="34"/>
  <c r="E162" i="34"/>
  <c r="D162" i="34"/>
  <c r="C162" i="34"/>
  <c r="AX161" i="34"/>
  <c r="AW161" i="34"/>
  <c r="AV161" i="34"/>
  <c r="AU161" i="34"/>
  <c r="AT161" i="34"/>
  <c r="AS161" i="34"/>
  <c r="AR161" i="34"/>
  <c r="AQ161" i="34"/>
  <c r="AP161" i="34"/>
  <c r="AO161" i="34"/>
  <c r="AN161" i="34"/>
  <c r="AM161" i="34"/>
  <c r="AL161" i="34"/>
  <c r="AK161" i="34"/>
  <c r="AJ161" i="34"/>
  <c r="AI161" i="34"/>
  <c r="AH161" i="34"/>
  <c r="AG161" i="34"/>
  <c r="AF161" i="34"/>
  <c r="AE161" i="34"/>
  <c r="AD161" i="34"/>
  <c r="AC161" i="34"/>
  <c r="AB161" i="34"/>
  <c r="AA161" i="34"/>
  <c r="Z161" i="34"/>
  <c r="Y161" i="34"/>
  <c r="X161" i="34"/>
  <c r="W161" i="34"/>
  <c r="V161" i="34"/>
  <c r="U161" i="34"/>
  <c r="T161" i="34"/>
  <c r="S161" i="34"/>
  <c r="R161" i="34"/>
  <c r="Q161" i="34"/>
  <c r="P161" i="34"/>
  <c r="O161" i="34"/>
  <c r="N161" i="34"/>
  <c r="M161" i="34"/>
  <c r="L161" i="34"/>
  <c r="K161" i="34"/>
  <c r="J161" i="34"/>
  <c r="I161" i="34"/>
  <c r="H161" i="34"/>
  <c r="G161" i="34"/>
  <c r="F161" i="34"/>
  <c r="E161" i="34"/>
  <c r="D161" i="34"/>
  <c r="C161" i="34"/>
  <c r="AX160" i="34"/>
  <c r="AW160" i="34"/>
  <c r="AV160" i="34"/>
  <c r="AU160" i="34"/>
  <c r="AT160" i="34"/>
  <c r="AS160" i="34"/>
  <c r="AR160" i="34"/>
  <c r="AQ160" i="34"/>
  <c r="AP160" i="34"/>
  <c r="AP219" i="34" s="1"/>
  <c r="AO160" i="34"/>
  <c r="AN160" i="34"/>
  <c r="AM160" i="34"/>
  <c r="AL160" i="34"/>
  <c r="AK160" i="34"/>
  <c r="AJ160" i="34"/>
  <c r="AI160" i="34"/>
  <c r="AH160" i="34"/>
  <c r="AG160" i="34"/>
  <c r="AF160" i="34"/>
  <c r="AE160" i="34"/>
  <c r="AD160" i="34"/>
  <c r="AC160" i="34"/>
  <c r="AB160" i="34"/>
  <c r="AA160" i="34"/>
  <c r="Z160" i="34"/>
  <c r="Y160" i="34"/>
  <c r="X160" i="34"/>
  <c r="W160" i="34"/>
  <c r="V160" i="34"/>
  <c r="U160" i="34"/>
  <c r="T160" i="34"/>
  <c r="S160" i="34"/>
  <c r="R160" i="34"/>
  <c r="Q160" i="34"/>
  <c r="P160" i="34"/>
  <c r="O160" i="34"/>
  <c r="N160" i="34"/>
  <c r="M160" i="34"/>
  <c r="L160" i="34"/>
  <c r="K160" i="34"/>
  <c r="J160" i="34"/>
  <c r="I160" i="34"/>
  <c r="H160" i="34"/>
  <c r="G160" i="34"/>
  <c r="F160" i="34"/>
  <c r="E160" i="34"/>
  <c r="D160" i="34"/>
  <c r="C160" i="34"/>
  <c r="AX159" i="34"/>
  <c r="AW159" i="34"/>
  <c r="AV159" i="34"/>
  <c r="AU159" i="34"/>
  <c r="AT159" i="34"/>
  <c r="AS159" i="34"/>
  <c r="AR159" i="34"/>
  <c r="AQ159" i="34"/>
  <c r="AP159" i="34"/>
  <c r="AO159" i="34"/>
  <c r="AN159" i="34"/>
  <c r="AM159" i="34"/>
  <c r="AL159" i="34"/>
  <c r="AK159" i="34"/>
  <c r="AJ159" i="34"/>
  <c r="AI159" i="34"/>
  <c r="AH159" i="34"/>
  <c r="AG159" i="34"/>
  <c r="AF159" i="34"/>
  <c r="AE159" i="34"/>
  <c r="AD159" i="34"/>
  <c r="AC159" i="34"/>
  <c r="AB159" i="34"/>
  <c r="AA159" i="34"/>
  <c r="Z159" i="34"/>
  <c r="Y159" i="34"/>
  <c r="X159" i="34"/>
  <c r="W159" i="34"/>
  <c r="V159" i="34"/>
  <c r="U159" i="34"/>
  <c r="T159" i="34"/>
  <c r="S159" i="34"/>
  <c r="R159" i="34"/>
  <c r="Q159" i="34"/>
  <c r="P159" i="34"/>
  <c r="O159" i="34"/>
  <c r="N159" i="34"/>
  <c r="M159" i="34"/>
  <c r="L159" i="34"/>
  <c r="K159" i="34"/>
  <c r="J159" i="34"/>
  <c r="I159" i="34"/>
  <c r="H159" i="34"/>
  <c r="G159" i="34"/>
  <c r="F159" i="34"/>
  <c r="E159" i="34"/>
  <c r="D159" i="34"/>
  <c r="C159" i="34"/>
  <c r="AX158" i="34"/>
  <c r="AW158" i="34"/>
  <c r="AV158" i="34"/>
  <c r="AU158" i="34"/>
  <c r="AT158" i="34"/>
  <c r="AS158" i="34"/>
  <c r="AR158" i="34"/>
  <c r="AQ158" i="34"/>
  <c r="AP158" i="34"/>
  <c r="AO158" i="34"/>
  <c r="AN158" i="34"/>
  <c r="AM158" i="34"/>
  <c r="AL158" i="34"/>
  <c r="AK158" i="34"/>
  <c r="AJ158" i="34"/>
  <c r="AI158" i="34"/>
  <c r="AH158" i="34"/>
  <c r="AG158" i="34"/>
  <c r="AF158" i="34"/>
  <c r="AE158" i="34"/>
  <c r="AD158" i="34"/>
  <c r="AC158" i="34"/>
  <c r="AB158" i="34"/>
  <c r="AA158" i="34"/>
  <c r="Z158" i="34"/>
  <c r="Y158" i="34"/>
  <c r="X158" i="34"/>
  <c r="W158" i="34"/>
  <c r="V158" i="34"/>
  <c r="U158" i="34"/>
  <c r="T158" i="34"/>
  <c r="S158" i="34"/>
  <c r="R158" i="34"/>
  <c r="Q158" i="34"/>
  <c r="P158" i="34"/>
  <c r="O158" i="34"/>
  <c r="N158" i="34"/>
  <c r="M158" i="34"/>
  <c r="L158" i="34"/>
  <c r="K158" i="34"/>
  <c r="J158" i="34"/>
  <c r="I158" i="34"/>
  <c r="H158" i="34"/>
  <c r="G158" i="34"/>
  <c r="F158" i="34"/>
  <c r="E158" i="34"/>
  <c r="D158" i="34"/>
  <c r="C158" i="34"/>
  <c r="AX157" i="34"/>
  <c r="AW157" i="34"/>
  <c r="AV157" i="34"/>
  <c r="AU157" i="34"/>
  <c r="AT157" i="34"/>
  <c r="AS157" i="34"/>
  <c r="AR157" i="34"/>
  <c r="AQ157" i="34"/>
  <c r="AP157" i="34"/>
  <c r="AO157" i="34"/>
  <c r="AN157" i="34"/>
  <c r="AM157" i="34"/>
  <c r="AL157" i="34"/>
  <c r="AK157" i="34"/>
  <c r="AJ157" i="34"/>
  <c r="AI157" i="34"/>
  <c r="AH157" i="34"/>
  <c r="AG157" i="34"/>
  <c r="AG216" i="34" s="1"/>
  <c r="AF157" i="34"/>
  <c r="AE157" i="34"/>
  <c r="AD157" i="34"/>
  <c r="AC157" i="34"/>
  <c r="AB157" i="34"/>
  <c r="AA157" i="34"/>
  <c r="Z157" i="34"/>
  <c r="Y157" i="34"/>
  <c r="X157" i="34"/>
  <c r="W157" i="34"/>
  <c r="V157" i="34"/>
  <c r="U157" i="34"/>
  <c r="T157" i="34"/>
  <c r="S157" i="34"/>
  <c r="R157" i="34"/>
  <c r="Q157" i="34"/>
  <c r="P157" i="34"/>
  <c r="O157" i="34"/>
  <c r="N157" i="34"/>
  <c r="AY157" i="34" s="1"/>
  <c r="M157" i="34"/>
  <c r="L157" i="34"/>
  <c r="K157" i="34"/>
  <c r="J157" i="34"/>
  <c r="J169" i="34" s="1"/>
  <c r="I157" i="34"/>
  <c r="H157" i="34"/>
  <c r="G157" i="34"/>
  <c r="F157" i="34"/>
  <c r="E157" i="34"/>
  <c r="D157" i="34"/>
  <c r="C157" i="34"/>
  <c r="AX155" i="34"/>
  <c r="AW155" i="34"/>
  <c r="AV155" i="34"/>
  <c r="AU155" i="34"/>
  <c r="AT155" i="34"/>
  <c r="AS155" i="34"/>
  <c r="AR155" i="34"/>
  <c r="AQ155" i="34"/>
  <c r="AP155" i="34"/>
  <c r="AO155" i="34"/>
  <c r="AN155" i="34"/>
  <c r="AM155" i="34"/>
  <c r="AL155" i="34"/>
  <c r="AK155" i="34"/>
  <c r="AJ155" i="34"/>
  <c r="AI155" i="34"/>
  <c r="AH155" i="34"/>
  <c r="AG155" i="34"/>
  <c r="AF155" i="34"/>
  <c r="AE155" i="34"/>
  <c r="AD155" i="34"/>
  <c r="AC155" i="34"/>
  <c r="AB155" i="34"/>
  <c r="AA155" i="34"/>
  <c r="Z155" i="34"/>
  <c r="Y155" i="34"/>
  <c r="X155" i="34"/>
  <c r="W155" i="34"/>
  <c r="V155" i="34"/>
  <c r="U155" i="34"/>
  <c r="T155" i="34"/>
  <c r="S155" i="34"/>
  <c r="R155" i="34"/>
  <c r="Q155" i="34"/>
  <c r="P155" i="34"/>
  <c r="O155" i="34"/>
  <c r="N155" i="34"/>
  <c r="M155" i="34"/>
  <c r="L155" i="34"/>
  <c r="K155" i="34"/>
  <c r="J155" i="34"/>
  <c r="I155" i="34"/>
  <c r="H155" i="34"/>
  <c r="G155" i="34"/>
  <c r="F155" i="34"/>
  <c r="E155" i="34"/>
  <c r="D155" i="34"/>
  <c r="C155" i="34"/>
  <c r="AX154" i="34"/>
  <c r="AW154" i="34"/>
  <c r="AV154" i="34"/>
  <c r="AU154" i="34"/>
  <c r="AT154" i="34"/>
  <c r="AS154" i="34"/>
  <c r="AR154" i="34"/>
  <c r="AQ154" i="34"/>
  <c r="AP154" i="34"/>
  <c r="AO154" i="34"/>
  <c r="AN154" i="34"/>
  <c r="AM154" i="34"/>
  <c r="AL154" i="34"/>
  <c r="AK154" i="34"/>
  <c r="AJ154" i="34"/>
  <c r="AI154" i="34"/>
  <c r="AH154" i="34"/>
  <c r="AG154" i="34"/>
  <c r="AF154" i="34"/>
  <c r="AE154" i="34"/>
  <c r="AD154" i="34"/>
  <c r="AC154" i="34"/>
  <c r="AB154" i="34"/>
  <c r="AA154" i="34"/>
  <c r="Z154" i="34"/>
  <c r="Y154" i="34"/>
  <c r="X154" i="34"/>
  <c r="W154" i="34"/>
  <c r="V154" i="34"/>
  <c r="U154" i="34"/>
  <c r="T154" i="34"/>
  <c r="S154" i="34"/>
  <c r="S226" i="34" s="1"/>
  <c r="R154" i="34"/>
  <c r="Q154" i="34"/>
  <c r="P154" i="34"/>
  <c r="O154" i="34"/>
  <c r="N154" i="34"/>
  <c r="AY154" i="34" s="1"/>
  <c r="M154" i="34"/>
  <c r="L154" i="34"/>
  <c r="K154" i="34"/>
  <c r="J154" i="34"/>
  <c r="I154" i="34"/>
  <c r="H154" i="34"/>
  <c r="G154" i="34"/>
  <c r="F154" i="34"/>
  <c r="E154" i="34"/>
  <c r="D154" i="34"/>
  <c r="C154" i="34"/>
  <c r="AX153" i="34"/>
  <c r="AW153" i="34"/>
  <c r="AV153" i="34"/>
  <c r="AU153" i="34"/>
  <c r="AT153" i="34"/>
  <c r="AS153" i="34"/>
  <c r="AR153" i="34"/>
  <c r="AQ153" i="34"/>
  <c r="AP153" i="34"/>
  <c r="AO153" i="34"/>
  <c r="AN153" i="34"/>
  <c r="AM153" i="34"/>
  <c r="AL153" i="34"/>
  <c r="AK153" i="34"/>
  <c r="AJ153" i="34"/>
  <c r="AI153" i="34"/>
  <c r="AH153" i="34"/>
  <c r="AG153" i="34"/>
  <c r="AF153" i="34"/>
  <c r="AE153" i="34"/>
  <c r="AD153" i="34"/>
  <c r="AC153" i="34"/>
  <c r="AB153" i="34"/>
  <c r="AA153" i="34"/>
  <c r="Z153" i="34"/>
  <c r="Y153" i="34"/>
  <c r="X153" i="34"/>
  <c r="W153" i="34"/>
  <c r="V153" i="34"/>
  <c r="U153" i="34"/>
  <c r="T153" i="34"/>
  <c r="S153" i="34"/>
  <c r="R153" i="34"/>
  <c r="Q153" i="34"/>
  <c r="P153" i="34"/>
  <c r="O153" i="34"/>
  <c r="N153" i="34"/>
  <c r="AY153" i="34" s="1"/>
  <c r="M153" i="34"/>
  <c r="L153" i="34"/>
  <c r="K153" i="34"/>
  <c r="J153" i="34"/>
  <c r="I153" i="34"/>
  <c r="H153" i="34"/>
  <c r="G153" i="34"/>
  <c r="F153" i="34"/>
  <c r="E153" i="34"/>
  <c r="D153" i="34"/>
  <c r="C153" i="34"/>
  <c r="AX152" i="34"/>
  <c r="AW152" i="34"/>
  <c r="AV152" i="34"/>
  <c r="AU152" i="34"/>
  <c r="AT152" i="34"/>
  <c r="AS152" i="34"/>
  <c r="AR152" i="34"/>
  <c r="AQ152" i="34"/>
  <c r="AP152" i="34"/>
  <c r="AO152" i="34"/>
  <c r="AN152" i="34"/>
  <c r="AM152" i="34"/>
  <c r="AL152" i="34"/>
  <c r="AK152" i="34"/>
  <c r="AJ152" i="34"/>
  <c r="AI152" i="34"/>
  <c r="AH152" i="34"/>
  <c r="AG152" i="34"/>
  <c r="AF152" i="34"/>
  <c r="AE152" i="34"/>
  <c r="AD152" i="34"/>
  <c r="AC152" i="34"/>
  <c r="AB152" i="34"/>
  <c r="AA152" i="34"/>
  <c r="Z152" i="34"/>
  <c r="Y152" i="34"/>
  <c r="X152" i="34"/>
  <c r="W152" i="34"/>
  <c r="V152" i="34"/>
  <c r="U152" i="34"/>
  <c r="T152" i="34"/>
  <c r="S152" i="34"/>
  <c r="R152" i="34"/>
  <c r="Q152" i="34"/>
  <c r="P152" i="34"/>
  <c r="O152" i="34"/>
  <c r="N152" i="34"/>
  <c r="M152" i="34"/>
  <c r="L152" i="34"/>
  <c r="K152" i="34"/>
  <c r="J152" i="34"/>
  <c r="I152" i="34"/>
  <c r="H152" i="34"/>
  <c r="G152" i="34"/>
  <c r="F152" i="34"/>
  <c r="E152" i="34"/>
  <c r="D152" i="34"/>
  <c r="C152" i="34"/>
  <c r="AX151" i="34"/>
  <c r="AW151" i="34"/>
  <c r="AV151" i="34"/>
  <c r="AU151" i="34"/>
  <c r="AT151" i="34"/>
  <c r="AS151" i="34"/>
  <c r="AR151" i="34"/>
  <c r="AQ151" i="34"/>
  <c r="AP151" i="34"/>
  <c r="AO151" i="34"/>
  <c r="AN151" i="34"/>
  <c r="AM151" i="34"/>
  <c r="AL151" i="34"/>
  <c r="AL223" i="34" s="1"/>
  <c r="AK151" i="34"/>
  <c r="AJ151" i="34"/>
  <c r="AI151" i="34"/>
  <c r="AH151" i="34"/>
  <c r="AG151" i="34"/>
  <c r="AF151" i="34"/>
  <c r="AE151" i="34"/>
  <c r="AD151" i="34"/>
  <c r="AC151" i="34"/>
  <c r="AB151" i="34"/>
  <c r="AA151" i="34"/>
  <c r="Z151" i="34"/>
  <c r="Y151" i="34"/>
  <c r="X151" i="34"/>
  <c r="W151" i="34"/>
  <c r="V151" i="34"/>
  <c r="U151" i="34"/>
  <c r="T151" i="34"/>
  <c r="S151" i="34"/>
  <c r="R151" i="34"/>
  <c r="Q151" i="34"/>
  <c r="P151" i="34"/>
  <c r="O151" i="34"/>
  <c r="N151" i="34"/>
  <c r="M151" i="34"/>
  <c r="L151" i="34"/>
  <c r="K151" i="34"/>
  <c r="J151" i="34"/>
  <c r="I151" i="34"/>
  <c r="H151" i="34"/>
  <c r="G151" i="34"/>
  <c r="F151" i="34"/>
  <c r="E151" i="34"/>
  <c r="D151" i="34"/>
  <c r="C151" i="34"/>
  <c r="AX150" i="34"/>
  <c r="AW150" i="34"/>
  <c r="AV150" i="34"/>
  <c r="AU150" i="34"/>
  <c r="AT150" i="34"/>
  <c r="AS150" i="34"/>
  <c r="AR150" i="34"/>
  <c r="AQ150" i="34"/>
  <c r="AP150" i="34"/>
  <c r="AO150" i="34"/>
  <c r="AN150" i="34"/>
  <c r="AM150" i="34"/>
  <c r="AL150" i="34"/>
  <c r="AK150" i="34"/>
  <c r="AJ150" i="34"/>
  <c r="AI150" i="34"/>
  <c r="AH150" i="34"/>
  <c r="AG150" i="34"/>
  <c r="AF150" i="34"/>
  <c r="AE150" i="34"/>
  <c r="AD150" i="34"/>
  <c r="AC150" i="34"/>
  <c r="AB150" i="34"/>
  <c r="AA150" i="34"/>
  <c r="Z150" i="34"/>
  <c r="Y150" i="34"/>
  <c r="X150" i="34"/>
  <c r="W150" i="34"/>
  <c r="W222" i="34" s="1"/>
  <c r="V150" i="34"/>
  <c r="U150" i="34"/>
  <c r="T150" i="34"/>
  <c r="S150" i="34"/>
  <c r="R150" i="34"/>
  <c r="Q150" i="34"/>
  <c r="P150" i="34"/>
  <c r="O150" i="34"/>
  <c r="N150" i="34"/>
  <c r="AY150" i="34" s="1"/>
  <c r="M150" i="34"/>
  <c r="L150" i="34"/>
  <c r="K150" i="34"/>
  <c r="J150" i="34"/>
  <c r="I150" i="34"/>
  <c r="H150" i="34"/>
  <c r="G150" i="34"/>
  <c r="F150" i="34"/>
  <c r="E150" i="34"/>
  <c r="D150" i="34"/>
  <c r="C150" i="34"/>
  <c r="AX149" i="34"/>
  <c r="AW149" i="34"/>
  <c r="AV149" i="34"/>
  <c r="AU149" i="34"/>
  <c r="AT149" i="34"/>
  <c r="AS149" i="34"/>
  <c r="AR149" i="34"/>
  <c r="AQ149" i="34"/>
  <c r="AP149" i="34"/>
  <c r="AO149" i="34"/>
  <c r="AN149" i="34"/>
  <c r="AM149" i="34"/>
  <c r="AL149" i="34"/>
  <c r="AK149" i="34"/>
  <c r="AJ149" i="34"/>
  <c r="AI149" i="34"/>
  <c r="AH149" i="34"/>
  <c r="AG149" i="34"/>
  <c r="AF149" i="34"/>
  <c r="AE149" i="34"/>
  <c r="AD149" i="34"/>
  <c r="AC149" i="34"/>
  <c r="AB149" i="34"/>
  <c r="AA149" i="34"/>
  <c r="Z149" i="34"/>
  <c r="Y149" i="34"/>
  <c r="X149" i="34"/>
  <c r="W149" i="34"/>
  <c r="V149" i="34"/>
  <c r="U149" i="34"/>
  <c r="T149" i="34"/>
  <c r="S149" i="34"/>
  <c r="R149" i="34"/>
  <c r="Q149" i="34"/>
  <c r="P149" i="34"/>
  <c r="O149" i="34"/>
  <c r="N149" i="34"/>
  <c r="AY149" i="34" s="1"/>
  <c r="M149" i="34"/>
  <c r="L149" i="34"/>
  <c r="K149" i="34"/>
  <c r="J149" i="34"/>
  <c r="I149" i="34"/>
  <c r="H149" i="34"/>
  <c r="G149" i="34"/>
  <c r="F149" i="34"/>
  <c r="E149" i="34"/>
  <c r="D149" i="34"/>
  <c r="C149" i="34"/>
  <c r="AX148" i="34"/>
  <c r="AW148" i="34"/>
  <c r="AV148" i="34"/>
  <c r="AU148" i="34"/>
  <c r="AT148" i="34"/>
  <c r="AS148" i="34"/>
  <c r="AR148" i="34"/>
  <c r="AQ148" i="34"/>
  <c r="AP148" i="34"/>
  <c r="AO148" i="34"/>
  <c r="AN148" i="34"/>
  <c r="AM148" i="34"/>
  <c r="AL148" i="34"/>
  <c r="AK148" i="34"/>
  <c r="AJ148" i="34"/>
  <c r="AI148" i="34"/>
  <c r="AH148" i="34"/>
  <c r="AG148" i="34"/>
  <c r="AF148" i="34"/>
  <c r="AE148" i="34"/>
  <c r="AD148" i="34"/>
  <c r="AC148" i="34"/>
  <c r="AB148" i="34"/>
  <c r="AA148" i="34"/>
  <c r="Z148" i="34"/>
  <c r="Y148" i="34"/>
  <c r="X148" i="34"/>
  <c r="W148" i="34"/>
  <c r="V148" i="34"/>
  <c r="U148" i="34"/>
  <c r="T148" i="34"/>
  <c r="S148" i="34"/>
  <c r="R148" i="34"/>
  <c r="Q148" i="34"/>
  <c r="P148" i="34"/>
  <c r="O148" i="34"/>
  <c r="N148" i="34"/>
  <c r="M148" i="34"/>
  <c r="L148" i="34"/>
  <c r="K148" i="34"/>
  <c r="J148" i="34"/>
  <c r="I148" i="34"/>
  <c r="H148" i="34"/>
  <c r="G148" i="34"/>
  <c r="F148" i="34"/>
  <c r="E148" i="34"/>
  <c r="D148" i="34"/>
  <c r="C148" i="34"/>
  <c r="AX147" i="34"/>
  <c r="AW147" i="34"/>
  <c r="AV147" i="34"/>
  <c r="AU147" i="34"/>
  <c r="AT147" i="34"/>
  <c r="AS147" i="34"/>
  <c r="AR147" i="34"/>
  <c r="AQ147" i="34"/>
  <c r="AP147" i="34"/>
  <c r="AO147" i="34"/>
  <c r="AN147" i="34"/>
  <c r="AM147" i="34"/>
  <c r="AL147" i="34"/>
  <c r="AK147" i="34"/>
  <c r="AJ147" i="34"/>
  <c r="AI147" i="34"/>
  <c r="AH147" i="34"/>
  <c r="AG147" i="34"/>
  <c r="AF147" i="34"/>
  <c r="AE147" i="34"/>
  <c r="AD147" i="34"/>
  <c r="AC147" i="34"/>
  <c r="AB147" i="34"/>
  <c r="AA147" i="34"/>
  <c r="Z147" i="34"/>
  <c r="Y147" i="34"/>
  <c r="X147" i="34"/>
  <c r="W147" i="34"/>
  <c r="V147" i="34"/>
  <c r="U147" i="34"/>
  <c r="T147" i="34"/>
  <c r="S147" i="34"/>
  <c r="R147" i="34"/>
  <c r="Q147" i="34"/>
  <c r="P147" i="34"/>
  <c r="O147" i="34"/>
  <c r="N147" i="34"/>
  <c r="M147" i="34"/>
  <c r="L147" i="34"/>
  <c r="K147" i="34"/>
  <c r="J147" i="34"/>
  <c r="I147" i="34"/>
  <c r="H147" i="34"/>
  <c r="G147" i="34"/>
  <c r="F147" i="34"/>
  <c r="E147" i="34"/>
  <c r="D147" i="34"/>
  <c r="C147" i="34"/>
  <c r="AX146" i="34"/>
  <c r="AW146" i="34"/>
  <c r="AV146" i="34"/>
  <c r="AU146" i="34"/>
  <c r="AT146" i="34"/>
  <c r="AS146" i="34"/>
  <c r="AR146" i="34"/>
  <c r="AQ146" i="34"/>
  <c r="AP146" i="34"/>
  <c r="AO146" i="34"/>
  <c r="AN146" i="34"/>
  <c r="AM146" i="34"/>
  <c r="AL146" i="34"/>
  <c r="AK146" i="34"/>
  <c r="AJ146" i="34"/>
  <c r="AI146" i="34"/>
  <c r="AH146" i="34"/>
  <c r="AG146" i="34"/>
  <c r="AF146" i="34"/>
  <c r="AE146" i="34"/>
  <c r="AD146" i="34"/>
  <c r="AC146" i="34"/>
  <c r="AB146" i="34"/>
  <c r="AA146" i="34"/>
  <c r="Z146" i="34"/>
  <c r="Y146" i="34"/>
  <c r="X146" i="34"/>
  <c r="W146" i="34"/>
  <c r="V146" i="34"/>
  <c r="U146" i="34"/>
  <c r="T146" i="34"/>
  <c r="S146" i="34"/>
  <c r="R146" i="34"/>
  <c r="Q146" i="34"/>
  <c r="P146" i="34"/>
  <c r="O146" i="34"/>
  <c r="N146" i="34"/>
  <c r="AY146" i="34" s="1"/>
  <c r="M146" i="34"/>
  <c r="L146" i="34"/>
  <c r="K146" i="34"/>
  <c r="J146" i="34"/>
  <c r="I146" i="34"/>
  <c r="H146" i="34"/>
  <c r="G146" i="34"/>
  <c r="F146" i="34"/>
  <c r="E146" i="34"/>
  <c r="D146" i="34"/>
  <c r="C146" i="34"/>
  <c r="AX145" i="34"/>
  <c r="AW145" i="34"/>
  <c r="AV145" i="34"/>
  <c r="AU145" i="34"/>
  <c r="AT145" i="34"/>
  <c r="AS145" i="34"/>
  <c r="AR145" i="34"/>
  <c r="AQ145" i="34"/>
  <c r="AP145" i="34"/>
  <c r="AO145" i="34"/>
  <c r="AN145" i="34"/>
  <c r="AM145" i="34"/>
  <c r="AL145" i="34"/>
  <c r="AK145" i="34"/>
  <c r="AJ145" i="34"/>
  <c r="AI145" i="34"/>
  <c r="AH145" i="34"/>
  <c r="AG145" i="34"/>
  <c r="AF145" i="34"/>
  <c r="AE145" i="34"/>
  <c r="AD145" i="34"/>
  <c r="AC145" i="34"/>
  <c r="AB145" i="34"/>
  <c r="AA145" i="34"/>
  <c r="Z145" i="34"/>
  <c r="Y145" i="34"/>
  <c r="X145" i="34"/>
  <c r="W145" i="34"/>
  <c r="V145" i="34"/>
  <c r="U145" i="34"/>
  <c r="T145" i="34"/>
  <c r="S145" i="34"/>
  <c r="R145" i="34"/>
  <c r="Q145" i="34"/>
  <c r="P145" i="34"/>
  <c r="O145" i="34"/>
  <c r="N145" i="34"/>
  <c r="AY145" i="34" s="1"/>
  <c r="M145" i="34"/>
  <c r="L145" i="34"/>
  <c r="K145" i="34"/>
  <c r="J145" i="34"/>
  <c r="I145" i="34"/>
  <c r="H145" i="34"/>
  <c r="G145" i="34"/>
  <c r="F145" i="34"/>
  <c r="E145" i="34"/>
  <c r="D145" i="34"/>
  <c r="C145" i="34"/>
  <c r="AX144" i="34"/>
  <c r="AX156" i="34" s="1"/>
  <c r="AW144" i="34"/>
  <c r="AW156" i="34" s="1"/>
  <c r="AV144" i="34"/>
  <c r="AV156" i="34" s="1"/>
  <c r="AU144" i="34"/>
  <c r="AU156" i="34" s="1"/>
  <c r="AT144" i="34"/>
  <c r="AT156" i="34" s="1"/>
  <c r="AS144" i="34"/>
  <c r="AS156" i="34" s="1"/>
  <c r="AR144" i="34"/>
  <c r="AR156" i="34" s="1"/>
  <c r="AQ144" i="34"/>
  <c r="AQ156" i="34" s="1"/>
  <c r="AP144" i="34"/>
  <c r="AP156" i="34" s="1"/>
  <c r="AO144" i="34"/>
  <c r="AO156" i="34" s="1"/>
  <c r="AN144" i="34"/>
  <c r="AN156" i="34" s="1"/>
  <c r="AM144" i="34"/>
  <c r="AM156" i="34" s="1"/>
  <c r="AL144" i="34"/>
  <c r="AL156" i="34" s="1"/>
  <c r="AK144" i="34"/>
  <c r="AK156" i="34" s="1"/>
  <c r="AJ144" i="34"/>
  <c r="AJ156" i="34" s="1"/>
  <c r="AI144" i="34"/>
  <c r="AI156" i="34" s="1"/>
  <c r="AH144" i="34"/>
  <c r="AH156" i="34" s="1"/>
  <c r="AG144" i="34"/>
  <c r="AG156" i="34" s="1"/>
  <c r="AF144" i="34"/>
  <c r="AF156" i="34" s="1"/>
  <c r="AE144" i="34"/>
  <c r="AE156" i="34" s="1"/>
  <c r="AD144" i="34"/>
  <c r="AD156" i="34" s="1"/>
  <c r="AC144" i="34"/>
  <c r="AC156" i="34" s="1"/>
  <c r="AB144" i="34"/>
  <c r="AB156" i="34" s="1"/>
  <c r="AA144" i="34"/>
  <c r="AA156" i="34" s="1"/>
  <c r="Z144" i="34"/>
  <c r="Z156" i="34" s="1"/>
  <c r="Y144" i="34"/>
  <c r="Y156" i="34" s="1"/>
  <c r="X144" i="34"/>
  <c r="X156" i="34" s="1"/>
  <c r="W144" i="34"/>
  <c r="W156" i="34" s="1"/>
  <c r="V144" i="34"/>
  <c r="V156" i="34" s="1"/>
  <c r="U144" i="34"/>
  <c r="U156" i="34" s="1"/>
  <c r="T144" i="34"/>
  <c r="T156" i="34" s="1"/>
  <c r="S144" i="34"/>
  <c r="S156" i="34" s="1"/>
  <c r="R144" i="34"/>
  <c r="R156" i="34" s="1"/>
  <c r="Q144" i="34"/>
  <c r="Q156" i="34" s="1"/>
  <c r="P144" i="34"/>
  <c r="P156" i="34" s="1"/>
  <c r="O144" i="34"/>
  <c r="O156" i="34" s="1"/>
  <c r="N144" i="34"/>
  <c r="N156" i="34" s="1"/>
  <c r="M144" i="34"/>
  <c r="M156" i="34" s="1"/>
  <c r="L144" i="34"/>
  <c r="L156" i="34" s="1"/>
  <c r="K144" i="34"/>
  <c r="K156" i="34" s="1"/>
  <c r="J144" i="34"/>
  <c r="J156" i="34" s="1"/>
  <c r="I144" i="34"/>
  <c r="I156" i="34" s="1"/>
  <c r="H144" i="34"/>
  <c r="H156" i="34" s="1"/>
  <c r="G144" i="34"/>
  <c r="G156" i="34" s="1"/>
  <c r="F144" i="34"/>
  <c r="F156" i="34" s="1"/>
  <c r="F209" i="34" s="1"/>
  <c r="E144" i="34"/>
  <c r="E156" i="34" s="1"/>
  <c r="D144" i="34"/>
  <c r="D156" i="34" s="1"/>
  <c r="C144" i="34"/>
  <c r="C156" i="34" s="1"/>
  <c r="AX139" i="34"/>
  <c r="AW139" i="34"/>
  <c r="AV139" i="34"/>
  <c r="AU139" i="34"/>
  <c r="AT139" i="34"/>
  <c r="AS139" i="34"/>
  <c r="AR139" i="34"/>
  <c r="AQ139" i="34"/>
  <c r="AP139" i="34"/>
  <c r="AO139" i="34"/>
  <c r="AN139" i="34"/>
  <c r="AM139" i="34"/>
  <c r="AL139" i="34"/>
  <c r="AK139" i="34"/>
  <c r="AJ139" i="34"/>
  <c r="AI139" i="34"/>
  <c r="AH139" i="34"/>
  <c r="AG139" i="34"/>
  <c r="AF139" i="34"/>
  <c r="AE139" i="34"/>
  <c r="AD139" i="34"/>
  <c r="AC139" i="34"/>
  <c r="AB139" i="34"/>
  <c r="AA139" i="34"/>
  <c r="Z139" i="34"/>
  <c r="Y139" i="34"/>
  <c r="X139" i="34"/>
  <c r="W139" i="34"/>
  <c r="V139" i="34"/>
  <c r="U139" i="34"/>
  <c r="T139" i="34"/>
  <c r="S139" i="34"/>
  <c r="R139" i="34"/>
  <c r="Q139" i="34"/>
  <c r="P139" i="34"/>
  <c r="O139" i="34"/>
  <c r="N139" i="34"/>
  <c r="M139" i="34"/>
  <c r="L139" i="34"/>
  <c r="K139" i="34"/>
  <c r="J139" i="34"/>
  <c r="I139" i="34"/>
  <c r="H139" i="34"/>
  <c r="G139" i="34"/>
  <c r="F139" i="34"/>
  <c r="E139" i="34"/>
  <c r="D139" i="34"/>
  <c r="C139" i="34"/>
  <c r="AY197" i="34"/>
  <c r="AY139" i="34"/>
  <c r="AX126" i="34"/>
  <c r="AW126" i="34"/>
  <c r="AV126" i="34"/>
  <c r="AU126" i="34"/>
  <c r="AT126" i="34"/>
  <c r="AS126" i="34"/>
  <c r="AR126" i="34"/>
  <c r="AQ126" i="34"/>
  <c r="AP126" i="34"/>
  <c r="AO126" i="34"/>
  <c r="AN126" i="34"/>
  <c r="AM126" i="34"/>
  <c r="AL126" i="34"/>
  <c r="AK126" i="34"/>
  <c r="AJ126" i="34"/>
  <c r="AI126" i="34"/>
  <c r="AH126" i="34"/>
  <c r="AG126" i="34"/>
  <c r="AF126" i="34"/>
  <c r="AE126" i="34"/>
  <c r="AD126" i="34"/>
  <c r="AC126" i="34"/>
  <c r="AB126" i="34"/>
  <c r="AA126" i="34"/>
  <c r="Z126" i="34"/>
  <c r="Y126" i="34"/>
  <c r="X126" i="34"/>
  <c r="W126" i="34"/>
  <c r="V126" i="34"/>
  <c r="U126" i="34"/>
  <c r="T126" i="34"/>
  <c r="S126" i="34"/>
  <c r="R126" i="34"/>
  <c r="Q126" i="34"/>
  <c r="P126" i="34"/>
  <c r="O126" i="34"/>
  <c r="N126" i="34"/>
  <c r="M126" i="34"/>
  <c r="L126" i="34"/>
  <c r="K126" i="34"/>
  <c r="J126" i="34"/>
  <c r="I126" i="34"/>
  <c r="H126" i="34"/>
  <c r="G126" i="34"/>
  <c r="F126" i="34"/>
  <c r="E126" i="34"/>
  <c r="D126" i="34"/>
  <c r="C126" i="34"/>
  <c r="AY126" i="34"/>
  <c r="AX113" i="34"/>
  <c r="AW113" i="34"/>
  <c r="AV113" i="34"/>
  <c r="AU113" i="34"/>
  <c r="AT113" i="34"/>
  <c r="AS113" i="34"/>
  <c r="AR113" i="34"/>
  <c r="AQ113" i="34"/>
  <c r="AP113" i="34"/>
  <c r="AO113" i="34"/>
  <c r="AN113" i="34"/>
  <c r="AM113" i="34"/>
  <c r="AL113" i="34"/>
  <c r="AK113" i="34"/>
  <c r="AJ113" i="34"/>
  <c r="AI113" i="34"/>
  <c r="AH113" i="34"/>
  <c r="AG113" i="34"/>
  <c r="AF113" i="34"/>
  <c r="AE113" i="34"/>
  <c r="AD113" i="34"/>
  <c r="AC113" i="34"/>
  <c r="AB113" i="34"/>
  <c r="AA113" i="34"/>
  <c r="Z113" i="34"/>
  <c r="Y113" i="34"/>
  <c r="X113" i="34"/>
  <c r="W113" i="34"/>
  <c r="V113" i="34"/>
  <c r="U113" i="34"/>
  <c r="T113" i="34"/>
  <c r="S113" i="34"/>
  <c r="R113" i="34"/>
  <c r="Q113" i="34"/>
  <c r="P113" i="34"/>
  <c r="O113" i="34"/>
  <c r="N113" i="34"/>
  <c r="M113" i="34"/>
  <c r="L113" i="34"/>
  <c r="K113" i="34"/>
  <c r="J113" i="34"/>
  <c r="I113" i="34"/>
  <c r="H113" i="34"/>
  <c r="G113" i="34"/>
  <c r="F113" i="34"/>
  <c r="E113" i="34"/>
  <c r="D113" i="34"/>
  <c r="C113" i="34"/>
  <c r="AY181" i="34"/>
  <c r="AY113" i="34"/>
  <c r="AX99" i="34"/>
  <c r="AW99" i="34"/>
  <c r="AV99" i="34"/>
  <c r="AU99" i="34"/>
  <c r="AT99" i="34"/>
  <c r="AS99" i="34"/>
  <c r="AR99" i="34"/>
  <c r="AQ99" i="34"/>
  <c r="AP99" i="34"/>
  <c r="AO99" i="34"/>
  <c r="AN99" i="34"/>
  <c r="AM99" i="34"/>
  <c r="AL99" i="34"/>
  <c r="AK99" i="34"/>
  <c r="AJ99" i="34"/>
  <c r="AI99" i="34"/>
  <c r="AH99" i="34"/>
  <c r="AG99" i="34"/>
  <c r="AF99" i="34"/>
  <c r="AE99" i="34"/>
  <c r="AD99" i="34"/>
  <c r="AC99" i="34"/>
  <c r="AB99" i="34"/>
  <c r="AA99" i="34"/>
  <c r="Z99" i="34"/>
  <c r="Y99" i="34"/>
  <c r="X99" i="34"/>
  <c r="W99" i="34"/>
  <c r="V99" i="34"/>
  <c r="U99" i="34"/>
  <c r="T99" i="34"/>
  <c r="S99" i="34"/>
  <c r="R99" i="34"/>
  <c r="Q99" i="34"/>
  <c r="P99" i="34"/>
  <c r="O99" i="34"/>
  <c r="N99" i="34"/>
  <c r="M99" i="34"/>
  <c r="L99" i="34"/>
  <c r="K99" i="34"/>
  <c r="J99" i="34"/>
  <c r="I99" i="34"/>
  <c r="H99" i="34"/>
  <c r="G99" i="34"/>
  <c r="F99" i="34"/>
  <c r="E99" i="34"/>
  <c r="D99" i="34"/>
  <c r="C99" i="34"/>
  <c r="AY98" i="34"/>
  <c r="AY97" i="34"/>
  <c r="AY96" i="34"/>
  <c r="AY95" i="34"/>
  <c r="AY94" i="34"/>
  <c r="AY93" i="34"/>
  <c r="AY92" i="34"/>
  <c r="AY91" i="34"/>
  <c r="AY90" i="34"/>
  <c r="AY89" i="34"/>
  <c r="AY88" i="34"/>
  <c r="AY87" i="34"/>
  <c r="AY99" i="34" s="1"/>
  <c r="AX86" i="34"/>
  <c r="AW86" i="34"/>
  <c r="AV86" i="34"/>
  <c r="AU86" i="34"/>
  <c r="AT86" i="34"/>
  <c r="AS86" i="34"/>
  <c r="AR86" i="34"/>
  <c r="AQ86" i="34"/>
  <c r="AP86" i="34"/>
  <c r="AO86" i="34"/>
  <c r="AN86" i="34"/>
  <c r="AM86" i="34"/>
  <c r="AL86" i="34"/>
  <c r="AK86" i="34"/>
  <c r="AJ86" i="34"/>
  <c r="AI86" i="34"/>
  <c r="AH86" i="34"/>
  <c r="AG86" i="34"/>
  <c r="AF86" i="34"/>
  <c r="AE86" i="34"/>
  <c r="AD86" i="34"/>
  <c r="AC86" i="34"/>
  <c r="AB86" i="34"/>
  <c r="AA86" i="34"/>
  <c r="Z86" i="34"/>
  <c r="Y86" i="34"/>
  <c r="X86" i="34"/>
  <c r="W86" i="34"/>
  <c r="V86" i="34"/>
  <c r="U86" i="34"/>
  <c r="T86" i="34"/>
  <c r="S86" i="34"/>
  <c r="R86" i="34"/>
  <c r="Q86" i="34"/>
  <c r="P86" i="34"/>
  <c r="O86" i="34"/>
  <c r="N86" i="34"/>
  <c r="M86" i="34"/>
  <c r="L86" i="34"/>
  <c r="K86" i="34"/>
  <c r="J86" i="34"/>
  <c r="I86" i="34"/>
  <c r="H86" i="34"/>
  <c r="G86" i="34"/>
  <c r="F86" i="34"/>
  <c r="E86" i="34"/>
  <c r="D86" i="34"/>
  <c r="C86" i="34"/>
  <c r="AY85" i="34"/>
  <c r="AY84" i="34"/>
  <c r="AY83" i="34"/>
  <c r="AY82" i="34"/>
  <c r="AY81" i="34"/>
  <c r="AY80" i="34"/>
  <c r="AY79" i="34"/>
  <c r="AY78" i="34"/>
  <c r="AY77" i="34"/>
  <c r="AY76" i="34"/>
  <c r="AY75" i="34"/>
  <c r="AY74" i="34"/>
  <c r="AY86" i="34" s="1"/>
  <c r="AX70" i="34"/>
  <c r="AW70" i="34"/>
  <c r="AV70" i="34"/>
  <c r="AU70" i="34"/>
  <c r="AT70" i="34"/>
  <c r="AS70" i="34"/>
  <c r="AR70" i="34"/>
  <c r="AQ70" i="34"/>
  <c r="AP70" i="34"/>
  <c r="AO70" i="34"/>
  <c r="AN70" i="34"/>
  <c r="AM70" i="34"/>
  <c r="AL70" i="34"/>
  <c r="AK70" i="34"/>
  <c r="AJ70" i="34"/>
  <c r="AI70" i="34"/>
  <c r="AH70" i="34"/>
  <c r="AG70" i="34"/>
  <c r="AF70" i="34"/>
  <c r="AE70" i="34"/>
  <c r="AD70" i="34"/>
  <c r="AC70" i="34"/>
  <c r="AB70" i="34"/>
  <c r="AA70" i="34"/>
  <c r="Z70" i="34"/>
  <c r="Y70" i="34"/>
  <c r="X70" i="34"/>
  <c r="W70" i="34"/>
  <c r="V70" i="34"/>
  <c r="U70" i="34"/>
  <c r="T70" i="34"/>
  <c r="S70" i="34"/>
  <c r="R70" i="34"/>
  <c r="Q70" i="34"/>
  <c r="P70" i="34"/>
  <c r="O70" i="34"/>
  <c r="N70" i="34"/>
  <c r="M70" i="34"/>
  <c r="L70" i="34"/>
  <c r="K70" i="34"/>
  <c r="J70" i="34"/>
  <c r="I70" i="34"/>
  <c r="H70" i="34"/>
  <c r="G70" i="34"/>
  <c r="F70" i="34"/>
  <c r="E70" i="34"/>
  <c r="D70" i="34"/>
  <c r="C70" i="34"/>
  <c r="AY203" i="34"/>
  <c r="AY202" i="34"/>
  <c r="AY199" i="34"/>
  <c r="AY198" i="34"/>
  <c r="AX57" i="34"/>
  <c r="AW57" i="34"/>
  <c r="AV57" i="34"/>
  <c r="AU57" i="34"/>
  <c r="AT57" i="34"/>
  <c r="AS57" i="34"/>
  <c r="AR57" i="34"/>
  <c r="AQ57" i="34"/>
  <c r="AP57" i="34"/>
  <c r="AO57" i="34"/>
  <c r="AN57" i="34"/>
  <c r="AM57" i="34"/>
  <c r="AL57" i="34"/>
  <c r="AK57" i="34"/>
  <c r="AJ57" i="34"/>
  <c r="AI57" i="34"/>
  <c r="AH57" i="34"/>
  <c r="AG57" i="34"/>
  <c r="AF57" i="34"/>
  <c r="AE57" i="34"/>
  <c r="AD57" i="34"/>
  <c r="AC57" i="34"/>
  <c r="AB57" i="34"/>
  <c r="AA57" i="34"/>
  <c r="Z57" i="34"/>
  <c r="Y57" i="34"/>
  <c r="X57" i="34"/>
  <c r="W57" i="34"/>
  <c r="V57" i="34"/>
  <c r="U57" i="34"/>
  <c r="T57" i="34"/>
  <c r="S57" i="34"/>
  <c r="R57" i="34"/>
  <c r="Q57" i="34"/>
  <c r="P57" i="34"/>
  <c r="O57" i="34"/>
  <c r="N57" i="34"/>
  <c r="M57" i="34"/>
  <c r="L57" i="34"/>
  <c r="K57" i="34"/>
  <c r="J57" i="34"/>
  <c r="I57" i="34"/>
  <c r="H57" i="34"/>
  <c r="G57" i="34"/>
  <c r="F57" i="34"/>
  <c r="E57" i="34"/>
  <c r="D57" i="34"/>
  <c r="C57" i="34"/>
  <c r="AY194" i="34"/>
  <c r="AY193" i="34"/>
  <c r="AY191" i="34"/>
  <c r="AY190" i="34"/>
  <c r="AY189" i="34"/>
  <c r="AY187" i="34"/>
  <c r="AY186" i="34"/>
  <c r="AY185" i="34"/>
  <c r="AY183" i="34"/>
  <c r="AX44" i="34"/>
  <c r="AW44" i="34"/>
  <c r="AV44" i="34"/>
  <c r="AU44" i="34"/>
  <c r="AT44" i="34"/>
  <c r="AS44" i="34"/>
  <c r="AR44" i="34"/>
  <c r="AQ44" i="34"/>
  <c r="AP44" i="34"/>
  <c r="AO44" i="34"/>
  <c r="AN44" i="34"/>
  <c r="AM44" i="34"/>
  <c r="AL44" i="34"/>
  <c r="AK44" i="34"/>
  <c r="AJ44" i="34"/>
  <c r="AI44" i="34"/>
  <c r="AH44" i="34"/>
  <c r="AG44" i="34"/>
  <c r="AF44" i="34"/>
  <c r="AE44" i="34"/>
  <c r="AD44" i="34"/>
  <c r="AC44" i="34"/>
  <c r="AB44" i="34"/>
  <c r="AA44" i="34"/>
  <c r="Z44" i="34"/>
  <c r="Y44" i="34"/>
  <c r="X44" i="34"/>
  <c r="W44" i="34"/>
  <c r="V44" i="34"/>
  <c r="U44" i="34"/>
  <c r="T44" i="34"/>
  <c r="S44" i="34"/>
  <c r="R44" i="34"/>
  <c r="Q44" i="34"/>
  <c r="P44" i="34"/>
  <c r="O44" i="34"/>
  <c r="N44" i="34"/>
  <c r="M44" i="34"/>
  <c r="L44" i="34"/>
  <c r="K44" i="34"/>
  <c r="J44" i="34"/>
  <c r="I44" i="34"/>
  <c r="H44" i="34"/>
  <c r="G44" i="34"/>
  <c r="F44" i="34"/>
  <c r="E44" i="34"/>
  <c r="D44" i="34"/>
  <c r="C44" i="34"/>
  <c r="AY179" i="34"/>
  <c r="AY178" i="34"/>
  <c r="AY177" i="34"/>
  <c r="AY175" i="34"/>
  <c r="AY174" i="34"/>
  <c r="AY173" i="34"/>
  <c r="AY171" i="34"/>
  <c r="AY170" i="34"/>
  <c r="AX29" i="34"/>
  <c r="AW29" i="34"/>
  <c r="AV29" i="34"/>
  <c r="AU29" i="34"/>
  <c r="AT29" i="34"/>
  <c r="AS29" i="34"/>
  <c r="AR29" i="34"/>
  <c r="AQ29" i="34"/>
  <c r="AP29" i="34"/>
  <c r="AO29" i="34"/>
  <c r="AN29" i="34"/>
  <c r="AM29" i="34"/>
  <c r="AL29" i="34"/>
  <c r="AK29" i="34"/>
  <c r="AJ29" i="34"/>
  <c r="AI29" i="34"/>
  <c r="AH29" i="34"/>
  <c r="AG29" i="34"/>
  <c r="AF29" i="34"/>
  <c r="AE29" i="34"/>
  <c r="AD29" i="34"/>
  <c r="AC29" i="34"/>
  <c r="AB29" i="34"/>
  <c r="AA29" i="34"/>
  <c r="Z29" i="34"/>
  <c r="Y29" i="34"/>
  <c r="X29" i="34"/>
  <c r="W29" i="34"/>
  <c r="V29" i="34"/>
  <c r="U29" i="34"/>
  <c r="T29" i="34"/>
  <c r="S29" i="34"/>
  <c r="R29" i="34"/>
  <c r="Q29" i="34"/>
  <c r="P29" i="34"/>
  <c r="O29" i="34"/>
  <c r="N29" i="34"/>
  <c r="M29" i="34"/>
  <c r="L29" i="34"/>
  <c r="K29" i="34"/>
  <c r="J29" i="34"/>
  <c r="I29" i="34"/>
  <c r="H29" i="34"/>
  <c r="G29" i="34"/>
  <c r="F29" i="34"/>
  <c r="E29" i="34"/>
  <c r="D29" i="34"/>
  <c r="C29" i="34"/>
  <c r="AY28" i="34"/>
  <c r="AY27" i="34"/>
  <c r="AY26" i="34"/>
  <c r="AY25" i="34"/>
  <c r="AY24" i="34"/>
  <c r="AY23" i="34"/>
  <c r="AY22" i="34"/>
  <c r="AY21" i="34"/>
  <c r="AY20" i="34"/>
  <c r="AY19" i="34"/>
  <c r="AY18" i="34"/>
  <c r="AY17" i="34"/>
  <c r="AX16" i="34"/>
  <c r="AW16" i="34"/>
  <c r="AV16" i="34"/>
  <c r="AU16" i="34"/>
  <c r="AT16" i="34"/>
  <c r="AS16" i="34"/>
  <c r="AR16" i="34"/>
  <c r="AQ16" i="34"/>
  <c r="AP16" i="34"/>
  <c r="AO16" i="34"/>
  <c r="AN16" i="34"/>
  <c r="AM16" i="34"/>
  <c r="AL16" i="34"/>
  <c r="AK16" i="34"/>
  <c r="AJ16" i="34"/>
  <c r="AI16" i="34"/>
  <c r="AH16" i="34"/>
  <c r="AG16" i="34"/>
  <c r="AF16" i="34"/>
  <c r="AE16" i="34"/>
  <c r="AD16" i="34"/>
  <c r="AC16" i="34"/>
  <c r="AB16" i="34"/>
  <c r="AA16" i="34"/>
  <c r="Z16" i="34"/>
  <c r="Y16" i="34"/>
  <c r="X16" i="34"/>
  <c r="W16" i="34"/>
  <c r="V16" i="34"/>
  <c r="U16" i="34"/>
  <c r="T16" i="34"/>
  <c r="S16" i="34"/>
  <c r="R16" i="34"/>
  <c r="Q16" i="34"/>
  <c r="P16" i="34"/>
  <c r="O16" i="34"/>
  <c r="N16" i="34"/>
  <c r="M16" i="34"/>
  <c r="L16" i="34"/>
  <c r="K16" i="34"/>
  <c r="J16" i="34"/>
  <c r="I16" i="34"/>
  <c r="H16" i="34"/>
  <c r="G16" i="34"/>
  <c r="F16" i="34"/>
  <c r="E16" i="34"/>
  <c r="D16" i="34"/>
  <c r="C16" i="34"/>
  <c r="AY15" i="34"/>
  <c r="AY14" i="34"/>
  <c r="AY13" i="34"/>
  <c r="AY12" i="34"/>
  <c r="AY11" i="34"/>
  <c r="AY10" i="34"/>
  <c r="AY9" i="34"/>
  <c r="AY8" i="34"/>
  <c r="AY7" i="34"/>
  <c r="AY6" i="34"/>
  <c r="AY5" i="34"/>
  <c r="AY4" i="34"/>
  <c r="N220" i="34" l="1"/>
  <c r="Z220" i="34"/>
  <c r="AL220" i="34"/>
  <c r="AX220" i="34"/>
  <c r="AY147" i="34"/>
  <c r="AY148" i="34"/>
  <c r="AY151" i="34"/>
  <c r="AY152" i="34"/>
  <c r="AY155" i="34"/>
  <c r="AE218" i="34"/>
  <c r="C219" i="34"/>
  <c r="G219" i="34"/>
  <c r="K219" i="34"/>
  <c r="O219" i="34"/>
  <c r="S219" i="34"/>
  <c r="W219" i="34"/>
  <c r="AA219" i="34"/>
  <c r="AE219" i="34"/>
  <c r="AI219" i="34"/>
  <c r="AM219" i="34"/>
  <c r="AQ219" i="34"/>
  <c r="AU219" i="34"/>
  <c r="J220" i="34"/>
  <c r="V220" i="34"/>
  <c r="AH220" i="34"/>
  <c r="AT220" i="34"/>
  <c r="P217" i="34"/>
  <c r="AV217" i="34"/>
  <c r="D218" i="34"/>
  <c r="H218" i="34"/>
  <c r="L218" i="34"/>
  <c r="P218" i="34"/>
  <c r="T218" i="34"/>
  <c r="X218" i="34"/>
  <c r="AB218" i="34"/>
  <c r="AF218" i="34"/>
  <c r="AJ218" i="34"/>
  <c r="AN218" i="34"/>
  <c r="AR218" i="34"/>
  <c r="AV218" i="34"/>
  <c r="H221" i="34"/>
  <c r="D222" i="34"/>
  <c r="H222" i="34"/>
  <c r="L222" i="34"/>
  <c r="P222" i="34"/>
  <c r="T222" i="34"/>
  <c r="X222" i="34"/>
  <c r="AB222" i="34"/>
  <c r="AF222" i="34"/>
  <c r="AJ222" i="34"/>
  <c r="AN222" i="34"/>
  <c r="AR222" i="34"/>
  <c r="AV222" i="34"/>
  <c r="F220" i="34"/>
  <c r="R220" i="34"/>
  <c r="AD220" i="34"/>
  <c r="AP220" i="34"/>
  <c r="AY16" i="34"/>
  <c r="AY29" i="34"/>
  <c r="E217" i="34"/>
  <c r="I217" i="34"/>
  <c r="M217" i="34"/>
  <c r="Q217" i="34"/>
  <c r="U217" i="34"/>
  <c r="Y217" i="34"/>
  <c r="AC217" i="34"/>
  <c r="AG217" i="34"/>
  <c r="AK217" i="34"/>
  <c r="AO217" i="34"/>
  <c r="AS217" i="34"/>
  <c r="AW217" i="34"/>
  <c r="E221" i="34"/>
  <c r="I221" i="34"/>
  <c r="M221" i="34"/>
  <c r="Q221" i="34"/>
  <c r="F230" i="34"/>
  <c r="F232" i="34"/>
  <c r="J232" i="34"/>
  <c r="N232" i="34"/>
  <c r="R232" i="34"/>
  <c r="V232" i="34"/>
  <c r="Z232" i="34"/>
  <c r="AD232" i="34"/>
  <c r="AH232" i="34"/>
  <c r="AL232" i="34"/>
  <c r="AP232" i="34"/>
  <c r="AT232" i="34"/>
  <c r="AX232" i="34"/>
  <c r="F236" i="34"/>
  <c r="J236" i="34"/>
  <c r="N236" i="34"/>
  <c r="R236" i="34"/>
  <c r="V236" i="34"/>
  <c r="Z236" i="34"/>
  <c r="AD236" i="34"/>
  <c r="AH236" i="34"/>
  <c r="AL236" i="34"/>
  <c r="AP236" i="34"/>
  <c r="AT236" i="34"/>
  <c r="AX236" i="34"/>
  <c r="F240" i="34"/>
  <c r="J240" i="34"/>
  <c r="N240" i="34"/>
  <c r="R240" i="34"/>
  <c r="V240" i="34"/>
  <c r="Z240" i="34"/>
  <c r="AD240" i="34"/>
  <c r="AH240" i="34"/>
  <c r="AL240" i="34"/>
  <c r="AP240" i="34"/>
  <c r="AT240" i="34"/>
  <c r="AX240" i="34"/>
  <c r="U182" i="34"/>
  <c r="N182" i="34"/>
  <c r="AD182" i="34"/>
  <c r="AT182" i="34"/>
  <c r="G231" i="34"/>
  <c r="K231" i="34"/>
  <c r="O231" i="34"/>
  <c r="S231" i="34"/>
  <c r="W231" i="34"/>
  <c r="AA231" i="34"/>
  <c r="AE231" i="34"/>
  <c r="AI231" i="34"/>
  <c r="AM231" i="34"/>
  <c r="AQ231" i="34"/>
  <c r="AU231" i="34"/>
  <c r="G235" i="34"/>
  <c r="K235" i="34"/>
  <c r="O235" i="34"/>
  <c r="S235" i="34"/>
  <c r="W235" i="34"/>
  <c r="AA235" i="34"/>
  <c r="AE235" i="34"/>
  <c r="AI235" i="34"/>
  <c r="AM235" i="34"/>
  <c r="AQ235" i="34"/>
  <c r="AU235" i="34"/>
  <c r="AU237" i="34"/>
  <c r="G239" i="34"/>
  <c r="K239" i="34"/>
  <c r="O239" i="34"/>
  <c r="S239" i="34"/>
  <c r="W239" i="34"/>
  <c r="AA239" i="34"/>
  <c r="AE239" i="34"/>
  <c r="AI239" i="34"/>
  <c r="AM239" i="34"/>
  <c r="AQ239" i="34"/>
  <c r="AU239" i="34"/>
  <c r="D230" i="34"/>
  <c r="H230" i="34"/>
  <c r="L230" i="34"/>
  <c r="P230" i="34"/>
  <c r="T230" i="34"/>
  <c r="X230" i="34"/>
  <c r="AB230" i="34"/>
  <c r="AF230" i="34"/>
  <c r="AJ230" i="34"/>
  <c r="AN230" i="34"/>
  <c r="AR230" i="34"/>
  <c r="AV230" i="34"/>
  <c r="AJ232" i="34"/>
  <c r="D234" i="34"/>
  <c r="H234" i="34"/>
  <c r="L234" i="34"/>
  <c r="P234" i="34"/>
  <c r="T234" i="34"/>
  <c r="X234" i="34"/>
  <c r="AB234" i="34"/>
  <c r="AF234" i="34"/>
  <c r="AJ234" i="34"/>
  <c r="AN234" i="34"/>
  <c r="AR234" i="34"/>
  <c r="AV234" i="34"/>
  <c r="AF236" i="34"/>
  <c r="D238" i="34"/>
  <c r="H238" i="34"/>
  <c r="L238" i="34"/>
  <c r="P238" i="34"/>
  <c r="T238" i="34"/>
  <c r="X238" i="34"/>
  <c r="AB238" i="34"/>
  <c r="AF238" i="34"/>
  <c r="AJ238" i="34"/>
  <c r="AN238" i="34"/>
  <c r="AR238" i="34"/>
  <c r="AV238" i="34"/>
  <c r="E229" i="34"/>
  <c r="I229" i="34"/>
  <c r="M229" i="34"/>
  <c r="Q229" i="34"/>
  <c r="U229" i="34"/>
  <c r="Y229" i="34"/>
  <c r="AC229" i="34"/>
  <c r="AG229" i="34"/>
  <c r="AK229" i="34"/>
  <c r="AO229" i="34"/>
  <c r="AS229" i="34"/>
  <c r="AW229" i="34"/>
  <c r="U231" i="34"/>
  <c r="E233" i="34"/>
  <c r="I233" i="34"/>
  <c r="M233" i="34"/>
  <c r="Q233" i="34"/>
  <c r="U233" i="34"/>
  <c r="Y233" i="34"/>
  <c r="AC233" i="34"/>
  <c r="AG233" i="34"/>
  <c r="AK233" i="34"/>
  <c r="AO233" i="34"/>
  <c r="AS233" i="34"/>
  <c r="AW233" i="34"/>
  <c r="Q235" i="34"/>
  <c r="E237" i="34"/>
  <c r="I237" i="34"/>
  <c r="M237" i="34"/>
  <c r="Q237" i="34"/>
  <c r="U237" i="34"/>
  <c r="Y237" i="34"/>
  <c r="AC237" i="34"/>
  <c r="AG237" i="34"/>
  <c r="AK237" i="34"/>
  <c r="AO237" i="34"/>
  <c r="AS237" i="34"/>
  <c r="AW237" i="34"/>
  <c r="AG240" i="34"/>
  <c r="H248" i="34"/>
  <c r="T248" i="34"/>
  <c r="AB248" i="34"/>
  <c r="AJ248" i="34"/>
  <c r="AV248" i="34"/>
  <c r="E245" i="34"/>
  <c r="I245" i="34"/>
  <c r="M245" i="34"/>
  <c r="Q245" i="34"/>
  <c r="U245" i="34"/>
  <c r="Y245" i="34"/>
  <c r="AC245" i="34"/>
  <c r="AG245" i="34"/>
  <c r="AK245" i="34"/>
  <c r="AO245" i="34"/>
  <c r="D248" i="34"/>
  <c r="L248" i="34"/>
  <c r="X248" i="34"/>
  <c r="AF248" i="34"/>
  <c r="AN248" i="34"/>
  <c r="AR248" i="34"/>
  <c r="F244" i="34"/>
  <c r="J244" i="34"/>
  <c r="N244" i="34"/>
  <c r="R244" i="34"/>
  <c r="V244" i="34"/>
  <c r="Z244" i="34"/>
  <c r="AD244" i="34"/>
  <c r="AH244" i="34"/>
  <c r="AL244" i="34"/>
  <c r="AP244" i="34"/>
  <c r="AT244" i="34"/>
  <c r="AX244" i="34"/>
  <c r="P248" i="34"/>
  <c r="G243" i="34"/>
  <c r="K243" i="34"/>
  <c r="O243" i="34"/>
  <c r="S243" i="34"/>
  <c r="W243" i="34"/>
  <c r="AA243" i="34"/>
  <c r="AE243" i="34"/>
  <c r="AI243" i="34"/>
  <c r="AM243" i="34"/>
  <c r="AQ243" i="34"/>
  <c r="AU243" i="34"/>
  <c r="C243" i="34"/>
  <c r="C231" i="34"/>
  <c r="C235" i="34"/>
  <c r="C239" i="34"/>
  <c r="G209" i="34"/>
  <c r="K209" i="34"/>
  <c r="O209" i="34"/>
  <c r="S209" i="34"/>
  <c r="W209" i="34"/>
  <c r="AA209" i="34"/>
  <c r="AE209" i="34"/>
  <c r="AI209" i="34"/>
  <c r="AM209" i="34"/>
  <c r="AQ209" i="34"/>
  <c r="AU209" i="34"/>
  <c r="D209" i="34"/>
  <c r="H209" i="34"/>
  <c r="L209" i="34"/>
  <c r="P209" i="34"/>
  <c r="T209" i="34"/>
  <c r="X209" i="34"/>
  <c r="AB209" i="34"/>
  <c r="AF209" i="34"/>
  <c r="AJ209" i="34"/>
  <c r="AN209" i="34"/>
  <c r="AR209" i="34"/>
  <c r="AV209" i="34"/>
  <c r="E209" i="34"/>
  <c r="I209" i="34"/>
  <c r="M209" i="34"/>
  <c r="Q209" i="34"/>
  <c r="U209" i="34"/>
  <c r="Y209" i="34"/>
  <c r="AC209" i="34"/>
  <c r="AG209" i="34"/>
  <c r="AK209" i="34"/>
  <c r="AO209" i="34"/>
  <c r="AS209" i="34"/>
  <c r="AW209" i="34"/>
  <c r="J209" i="34"/>
  <c r="N209" i="34"/>
  <c r="R209" i="34"/>
  <c r="V209" i="34"/>
  <c r="Z209" i="34"/>
  <c r="AD209" i="34"/>
  <c r="AH209" i="34"/>
  <c r="AL209" i="34"/>
  <c r="AP209" i="34"/>
  <c r="AT209" i="34"/>
  <c r="AX209" i="34"/>
  <c r="AY44" i="34"/>
  <c r="AY240" i="34"/>
  <c r="AY244" i="34"/>
  <c r="F216" i="34"/>
  <c r="F169" i="34"/>
  <c r="R169" i="34"/>
  <c r="R216" i="34"/>
  <c r="Z216" i="34"/>
  <c r="Z169" i="34"/>
  <c r="AL216" i="34"/>
  <c r="AL169" i="34"/>
  <c r="AT216" i="34"/>
  <c r="AT169" i="34"/>
  <c r="D223" i="34"/>
  <c r="P223" i="34"/>
  <c r="AB223" i="34"/>
  <c r="AJ223" i="34"/>
  <c r="AV223" i="34"/>
  <c r="O224" i="34"/>
  <c r="AA224" i="34"/>
  <c r="AI224" i="34"/>
  <c r="AU224" i="34"/>
  <c r="J225" i="34"/>
  <c r="V225" i="34"/>
  <c r="AH225" i="34"/>
  <c r="AP225" i="34"/>
  <c r="O169" i="34"/>
  <c r="AU169" i="34"/>
  <c r="E195" i="34"/>
  <c r="AK195" i="34"/>
  <c r="AY229" i="34"/>
  <c r="AY233" i="34"/>
  <c r="AY237" i="34"/>
  <c r="AY57" i="34"/>
  <c r="AY245" i="34"/>
  <c r="AY249" i="34"/>
  <c r="C216" i="34"/>
  <c r="G216" i="34"/>
  <c r="K216" i="34"/>
  <c r="O216" i="34"/>
  <c r="S216" i="34"/>
  <c r="W216" i="34"/>
  <c r="AA216" i="34"/>
  <c r="AE216" i="34"/>
  <c r="AI216" i="34"/>
  <c r="AM216" i="34"/>
  <c r="AQ216" i="34"/>
  <c r="AU216" i="34"/>
  <c r="F217" i="34"/>
  <c r="J217" i="34"/>
  <c r="N217" i="34"/>
  <c r="R217" i="34"/>
  <c r="V217" i="34"/>
  <c r="Z217" i="34"/>
  <c r="AD217" i="34"/>
  <c r="AH217" i="34"/>
  <c r="AL217" i="34"/>
  <c r="AP217" i="34"/>
  <c r="AT217" i="34"/>
  <c r="AX217" i="34"/>
  <c r="E218" i="34"/>
  <c r="I218" i="34"/>
  <c r="M218" i="34"/>
  <c r="Q218" i="34"/>
  <c r="U218" i="34"/>
  <c r="Y218" i="34"/>
  <c r="AC218" i="34"/>
  <c r="AG218" i="34"/>
  <c r="AK218" i="34"/>
  <c r="AO218" i="34"/>
  <c r="AS218" i="34"/>
  <c r="AW218" i="34"/>
  <c r="D219" i="34"/>
  <c r="H219" i="34"/>
  <c r="L219" i="34"/>
  <c r="P219" i="34"/>
  <c r="T219" i="34"/>
  <c r="X219" i="34"/>
  <c r="AB219" i="34"/>
  <c r="AF219" i="34"/>
  <c r="AJ219" i="34"/>
  <c r="AN219" i="34"/>
  <c r="AR219" i="34"/>
  <c r="AV219" i="34"/>
  <c r="C220" i="34"/>
  <c r="G220" i="34"/>
  <c r="K220" i="34"/>
  <c r="O220" i="34"/>
  <c r="S220" i="34"/>
  <c r="W220" i="34"/>
  <c r="AA220" i="34"/>
  <c r="AE220" i="34"/>
  <c r="AI220" i="34"/>
  <c r="AM220" i="34"/>
  <c r="AQ220" i="34"/>
  <c r="AU220" i="34"/>
  <c r="AY161" i="34"/>
  <c r="AY220" i="34" s="1"/>
  <c r="F221" i="34"/>
  <c r="J221" i="34"/>
  <c r="N221" i="34"/>
  <c r="R221" i="34"/>
  <c r="V221" i="34"/>
  <c r="Z221" i="34"/>
  <c r="AD221" i="34"/>
  <c r="AH221" i="34"/>
  <c r="AL221" i="34"/>
  <c r="AP221" i="34"/>
  <c r="AT221" i="34"/>
  <c r="AX221" i="34"/>
  <c r="E222" i="34"/>
  <c r="I222" i="34"/>
  <c r="M222" i="34"/>
  <c r="Q222" i="34"/>
  <c r="U222" i="34"/>
  <c r="Y222" i="34"/>
  <c r="AC222" i="34"/>
  <c r="AG222" i="34"/>
  <c r="AK222" i="34"/>
  <c r="AO222" i="34"/>
  <c r="AS222" i="34"/>
  <c r="AW222" i="34"/>
  <c r="C226" i="34"/>
  <c r="C169" i="34"/>
  <c r="S169" i="34"/>
  <c r="AI169" i="34"/>
  <c r="I195" i="34"/>
  <c r="Y195" i="34"/>
  <c r="AO195" i="34"/>
  <c r="D242" i="34"/>
  <c r="D208" i="34"/>
  <c r="H242" i="34"/>
  <c r="H208" i="34"/>
  <c r="L242" i="34"/>
  <c r="L208" i="34"/>
  <c r="P242" i="34"/>
  <c r="P208" i="34"/>
  <c r="T242" i="34"/>
  <c r="T208" i="34"/>
  <c r="X242" i="34"/>
  <c r="X208" i="34"/>
  <c r="AB242" i="34"/>
  <c r="AB208" i="34"/>
  <c r="AF242" i="34"/>
  <c r="AF208" i="34"/>
  <c r="AJ242" i="34"/>
  <c r="AJ208" i="34"/>
  <c r="AN242" i="34"/>
  <c r="AN208" i="34"/>
  <c r="AR242" i="34"/>
  <c r="AR208" i="34"/>
  <c r="AV242" i="34"/>
  <c r="AV208" i="34"/>
  <c r="F208" i="34"/>
  <c r="AY236" i="34"/>
  <c r="AY144" i="34"/>
  <c r="AY156" i="34" s="1"/>
  <c r="V216" i="34"/>
  <c r="V169" i="34"/>
  <c r="AD216" i="34"/>
  <c r="AD169" i="34"/>
  <c r="AP216" i="34"/>
  <c r="AP169" i="34"/>
  <c r="AX216" i="34"/>
  <c r="AX169" i="34"/>
  <c r="AY160" i="34"/>
  <c r="AY219" i="34" s="1"/>
  <c r="H223" i="34"/>
  <c r="T223" i="34"/>
  <c r="AF223" i="34"/>
  <c r="AR223" i="34"/>
  <c r="C224" i="34"/>
  <c r="K224" i="34"/>
  <c r="S224" i="34"/>
  <c r="AE224" i="34"/>
  <c r="AQ224" i="34"/>
  <c r="F225" i="34"/>
  <c r="N225" i="34"/>
  <c r="AY166" i="34"/>
  <c r="AY225" i="34" s="1"/>
  <c r="Z225" i="34"/>
  <c r="AL225" i="34"/>
  <c r="AX225" i="34"/>
  <c r="AE169" i="34"/>
  <c r="U195" i="34"/>
  <c r="AY172" i="34"/>
  <c r="AY231" i="34" s="1"/>
  <c r="AY176" i="34"/>
  <c r="AY235" i="34" s="1"/>
  <c r="AY180" i="34"/>
  <c r="AY239" i="34" s="1"/>
  <c r="AY184" i="34"/>
  <c r="AY230" i="34" s="1"/>
  <c r="AY188" i="34"/>
  <c r="AY234" i="34" s="1"/>
  <c r="AY192" i="34"/>
  <c r="AY238" i="34" s="1"/>
  <c r="AY196" i="34"/>
  <c r="AY200" i="34"/>
  <c r="AY246" i="34" s="1"/>
  <c r="AY70" i="34"/>
  <c r="D216" i="34"/>
  <c r="D169" i="34"/>
  <c r="H216" i="34"/>
  <c r="H169" i="34"/>
  <c r="L216" i="34"/>
  <c r="L169" i="34"/>
  <c r="P216" i="34"/>
  <c r="P169" i="34"/>
  <c r="T216" i="34"/>
  <c r="T169" i="34"/>
  <c r="X216" i="34"/>
  <c r="X169" i="34"/>
  <c r="AB216" i="34"/>
  <c r="AB169" i="34"/>
  <c r="AF216" i="34"/>
  <c r="AF169" i="34"/>
  <c r="AJ216" i="34"/>
  <c r="AJ169" i="34"/>
  <c r="AN216" i="34"/>
  <c r="AN169" i="34"/>
  <c r="AR216" i="34"/>
  <c r="AR169" i="34"/>
  <c r="AV216" i="34"/>
  <c r="AV169" i="34"/>
  <c r="C217" i="34"/>
  <c r="G217" i="34"/>
  <c r="K217" i="34"/>
  <c r="O217" i="34"/>
  <c r="S217" i="34"/>
  <c r="W217" i="34"/>
  <c r="AA217" i="34"/>
  <c r="AE217" i="34"/>
  <c r="AI217" i="34"/>
  <c r="AM217" i="34"/>
  <c r="AQ217" i="34"/>
  <c r="AU217" i="34"/>
  <c r="AY158" i="34"/>
  <c r="AY217" i="34" s="1"/>
  <c r="F218" i="34"/>
  <c r="J218" i="34"/>
  <c r="N218" i="34"/>
  <c r="R218" i="34"/>
  <c r="V218" i="34"/>
  <c r="Z218" i="34"/>
  <c r="AD218" i="34"/>
  <c r="AH218" i="34"/>
  <c r="AL218" i="34"/>
  <c r="AP218" i="34"/>
  <c r="AT218" i="34"/>
  <c r="AX218" i="34"/>
  <c r="E219" i="34"/>
  <c r="I219" i="34"/>
  <c r="M219" i="34"/>
  <c r="Q219" i="34"/>
  <c r="U219" i="34"/>
  <c r="Y219" i="34"/>
  <c r="AC219" i="34"/>
  <c r="AG219" i="34"/>
  <c r="AK219" i="34"/>
  <c r="AO219" i="34"/>
  <c r="AS219" i="34"/>
  <c r="AW219" i="34"/>
  <c r="D220" i="34"/>
  <c r="H220" i="34"/>
  <c r="L220" i="34"/>
  <c r="P220" i="34"/>
  <c r="T220" i="34"/>
  <c r="X220" i="34"/>
  <c r="AB220" i="34"/>
  <c r="AF220" i="34"/>
  <c r="AJ220" i="34"/>
  <c r="AN220" i="34"/>
  <c r="AR220" i="34"/>
  <c r="AV220" i="34"/>
  <c r="C221" i="34"/>
  <c r="G221" i="34"/>
  <c r="K221" i="34"/>
  <c r="O221" i="34"/>
  <c r="S221" i="34"/>
  <c r="W221" i="34"/>
  <c r="AA221" i="34"/>
  <c r="AE221" i="34"/>
  <c r="AI221" i="34"/>
  <c r="AM221" i="34"/>
  <c r="AQ221" i="34"/>
  <c r="AU221" i="34"/>
  <c r="AY162" i="34"/>
  <c r="AY221" i="34" s="1"/>
  <c r="F222" i="34"/>
  <c r="J222" i="34"/>
  <c r="N222" i="34"/>
  <c r="AY163" i="34"/>
  <c r="AY222" i="34" s="1"/>
  <c r="R222" i="34"/>
  <c r="V222" i="34"/>
  <c r="Z222" i="34"/>
  <c r="F223" i="34"/>
  <c r="V223" i="34"/>
  <c r="E224" i="34"/>
  <c r="U224" i="34"/>
  <c r="AK224" i="34"/>
  <c r="T225" i="34"/>
  <c r="AJ225" i="34"/>
  <c r="D227" i="34"/>
  <c r="H227" i="34"/>
  <c r="L227" i="34"/>
  <c r="P227" i="34"/>
  <c r="T227" i="34"/>
  <c r="X227" i="34"/>
  <c r="AB227" i="34"/>
  <c r="AF227" i="34"/>
  <c r="AJ227" i="34"/>
  <c r="AN227" i="34"/>
  <c r="AR227" i="34"/>
  <c r="AV227" i="34"/>
  <c r="G169" i="34"/>
  <c r="W169" i="34"/>
  <c r="AM169" i="34"/>
  <c r="C182" i="34"/>
  <c r="G182" i="34"/>
  <c r="K182" i="34"/>
  <c r="O182" i="34"/>
  <c r="S182" i="34"/>
  <c r="W182" i="34"/>
  <c r="AA182" i="34"/>
  <c r="AE182" i="34"/>
  <c r="AI182" i="34"/>
  <c r="AM182" i="34"/>
  <c r="AQ182" i="34"/>
  <c r="AU182" i="34"/>
  <c r="M195" i="34"/>
  <c r="AC195" i="34"/>
  <c r="AS195" i="34"/>
  <c r="V208" i="34"/>
  <c r="AY232" i="34"/>
  <c r="AY248" i="34"/>
  <c r="N169" i="34"/>
  <c r="N216" i="34"/>
  <c r="AH216" i="34"/>
  <c r="AH169" i="34"/>
  <c r="L223" i="34"/>
  <c r="X223" i="34"/>
  <c r="AN223" i="34"/>
  <c r="G224" i="34"/>
  <c r="W224" i="34"/>
  <c r="AM224" i="34"/>
  <c r="AY165" i="34"/>
  <c r="AY224" i="34" s="1"/>
  <c r="R225" i="34"/>
  <c r="AD225" i="34"/>
  <c r="AT225" i="34"/>
  <c r="AY201" i="34"/>
  <c r="AY247" i="34" s="1"/>
  <c r="E216" i="34"/>
  <c r="E169" i="34"/>
  <c r="I216" i="34"/>
  <c r="I169" i="34"/>
  <c r="M216" i="34"/>
  <c r="M169" i="34"/>
  <c r="Q216" i="34"/>
  <c r="Q169" i="34"/>
  <c r="U216" i="34"/>
  <c r="U169" i="34"/>
  <c r="Y216" i="34"/>
  <c r="Y169" i="34"/>
  <c r="AC216" i="34"/>
  <c r="AC169" i="34"/>
  <c r="AG169" i="34"/>
  <c r="AK216" i="34"/>
  <c r="AK169" i="34"/>
  <c r="AO169" i="34"/>
  <c r="AO216" i="34"/>
  <c r="AS216" i="34"/>
  <c r="AS169" i="34"/>
  <c r="AW216" i="34"/>
  <c r="AW169" i="34"/>
  <c r="D217" i="34"/>
  <c r="H217" i="34"/>
  <c r="L217" i="34"/>
  <c r="T217" i="34"/>
  <c r="X217" i="34"/>
  <c r="AB217" i="34"/>
  <c r="AF217" i="34"/>
  <c r="AJ217" i="34"/>
  <c r="AN217" i="34"/>
  <c r="AR217" i="34"/>
  <c r="C218" i="34"/>
  <c r="G218" i="34"/>
  <c r="K218" i="34"/>
  <c r="O218" i="34"/>
  <c r="S218" i="34"/>
  <c r="W218" i="34"/>
  <c r="AA218" i="34"/>
  <c r="AI218" i="34"/>
  <c r="AM218" i="34"/>
  <c r="AQ218" i="34"/>
  <c r="AU218" i="34"/>
  <c r="AY159" i="34"/>
  <c r="AY218" i="34" s="1"/>
  <c r="F219" i="34"/>
  <c r="J219" i="34"/>
  <c r="N219" i="34"/>
  <c r="R219" i="34"/>
  <c r="V219" i="34"/>
  <c r="Z219" i="34"/>
  <c r="AD219" i="34"/>
  <c r="AH219" i="34"/>
  <c r="AL219" i="34"/>
  <c r="AT219" i="34"/>
  <c r="AX219" i="34"/>
  <c r="E220" i="34"/>
  <c r="I220" i="34"/>
  <c r="M220" i="34"/>
  <c r="Q220" i="34"/>
  <c r="U220" i="34"/>
  <c r="Y220" i="34"/>
  <c r="AC220" i="34"/>
  <c r="AG220" i="34"/>
  <c r="AK220" i="34"/>
  <c r="AO220" i="34"/>
  <c r="AS220" i="34"/>
  <c r="AW220" i="34"/>
  <c r="D221" i="34"/>
  <c r="L221" i="34"/>
  <c r="P221" i="34"/>
  <c r="T221" i="34"/>
  <c r="X221" i="34"/>
  <c r="AB221" i="34"/>
  <c r="AF221" i="34"/>
  <c r="AJ221" i="34"/>
  <c r="AN221" i="34"/>
  <c r="AR221" i="34"/>
  <c r="AV221" i="34"/>
  <c r="C222" i="34"/>
  <c r="G222" i="34"/>
  <c r="K222" i="34"/>
  <c r="O222" i="34"/>
  <c r="S222" i="34"/>
  <c r="AM222" i="34"/>
  <c r="C223" i="34"/>
  <c r="G223" i="34"/>
  <c r="K223" i="34"/>
  <c r="O223" i="34"/>
  <c r="S223" i="34"/>
  <c r="W223" i="34"/>
  <c r="AA223" i="34"/>
  <c r="AE223" i="34"/>
  <c r="AI223" i="34"/>
  <c r="AM223" i="34"/>
  <c r="AQ223" i="34"/>
  <c r="AU223" i="34"/>
  <c r="AY164" i="34"/>
  <c r="AY223" i="34" s="1"/>
  <c r="F224" i="34"/>
  <c r="J224" i="34"/>
  <c r="N224" i="34"/>
  <c r="R224" i="34"/>
  <c r="E226" i="34"/>
  <c r="I226" i="34"/>
  <c r="M226" i="34"/>
  <c r="Q226" i="34"/>
  <c r="U226" i="34"/>
  <c r="Y226" i="34"/>
  <c r="AC226" i="34"/>
  <c r="AG226" i="34"/>
  <c r="AK226" i="34"/>
  <c r="AO226" i="34"/>
  <c r="AS226" i="34"/>
  <c r="AW226" i="34"/>
  <c r="Y227" i="34"/>
  <c r="K169" i="34"/>
  <c r="AA169" i="34"/>
  <c r="AA210" i="34" s="1"/>
  <c r="AQ169" i="34"/>
  <c r="D182" i="34"/>
  <c r="H182" i="34"/>
  <c r="L182" i="34"/>
  <c r="P182" i="34"/>
  <c r="T182" i="34"/>
  <c r="X182" i="34"/>
  <c r="AB182" i="34"/>
  <c r="AF182" i="34"/>
  <c r="AJ182" i="34"/>
  <c r="AN182" i="34"/>
  <c r="AR182" i="34"/>
  <c r="AV182" i="34"/>
  <c r="Q195" i="34"/>
  <c r="AG195" i="34"/>
  <c r="AW195" i="34"/>
  <c r="J208" i="34"/>
  <c r="Z208" i="34"/>
  <c r="AP208" i="34"/>
  <c r="AL208" i="34"/>
  <c r="J216" i="34"/>
  <c r="AD222" i="34"/>
  <c r="AH222" i="34"/>
  <c r="AL222" i="34"/>
  <c r="AP222" i="34"/>
  <c r="AT222" i="34"/>
  <c r="AX222" i="34"/>
  <c r="E223" i="34"/>
  <c r="I223" i="34"/>
  <c r="M223" i="34"/>
  <c r="Q223" i="34"/>
  <c r="U223" i="34"/>
  <c r="Y223" i="34"/>
  <c r="AC223" i="34"/>
  <c r="AG223" i="34"/>
  <c r="AK223" i="34"/>
  <c r="AO223" i="34"/>
  <c r="AS223" i="34"/>
  <c r="AW223" i="34"/>
  <c r="D224" i="34"/>
  <c r="H224" i="34"/>
  <c r="L224" i="34"/>
  <c r="P224" i="34"/>
  <c r="T224" i="34"/>
  <c r="X224" i="34"/>
  <c r="AB224" i="34"/>
  <c r="AF224" i="34"/>
  <c r="AJ224" i="34"/>
  <c r="AN224" i="34"/>
  <c r="AR224" i="34"/>
  <c r="AV224" i="34"/>
  <c r="C225" i="34"/>
  <c r="G225" i="34"/>
  <c r="K225" i="34"/>
  <c r="O225" i="34"/>
  <c r="S225" i="34"/>
  <c r="W225" i="34"/>
  <c r="AA225" i="34"/>
  <c r="AE225" i="34"/>
  <c r="AI225" i="34"/>
  <c r="AM225" i="34"/>
  <c r="AQ225" i="34"/>
  <c r="AU225" i="34"/>
  <c r="F226" i="34"/>
  <c r="J226" i="34"/>
  <c r="N226" i="34"/>
  <c r="R226" i="34"/>
  <c r="V226" i="34"/>
  <c r="Z226" i="34"/>
  <c r="AD226" i="34"/>
  <c r="AH226" i="34"/>
  <c r="AL226" i="34"/>
  <c r="AP226" i="34"/>
  <c r="AT226" i="34"/>
  <c r="AX226" i="34"/>
  <c r="E227" i="34"/>
  <c r="I227" i="34"/>
  <c r="M227" i="34"/>
  <c r="Q227" i="34"/>
  <c r="U227" i="34"/>
  <c r="AC227" i="34"/>
  <c r="AG227" i="34"/>
  <c r="AK227" i="34"/>
  <c r="AO227" i="34"/>
  <c r="AS227" i="34"/>
  <c r="AW227" i="34"/>
  <c r="F229" i="34"/>
  <c r="J229" i="34"/>
  <c r="N229" i="34"/>
  <c r="R229" i="34"/>
  <c r="V229" i="34"/>
  <c r="Z229" i="34"/>
  <c r="AD229" i="34"/>
  <c r="AH229" i="34"/>
  <c r="AL229" i="34"/>
  <c r="AP229" i="34"/>
  <c r="AT229" i="34"/>
  <c r="AX229" i="34"/>
  <c r="E230" i="34"/>
  <c r="I230" i="34"/>
  <c r="M230" i="34"/>
  <c r="Q230" i="34"/>
  <c r="U230" i="34"/>
  <c r="Y230" i="34"/>
  <c r="AC230" i="34"/>
  <c r="AG230" i="34"/>
  <c r="AK230" i="34"/>
  <c r="AO230" i="34"/>
  <c r="AS230" i="34"/>
  <c r="AW230" i="34"/>
  <c r="D231" i="34"/>
  <c r="H231" i="34"/>
  <c r="L231" i="34"/>
  <c r="P231" i="34"/>
  <c r="T231" i="34"/>
  <c r="X231" i="34"/>
  <c r="AB231" i="34"/>
  <c r="AF231" i="34"/>
  <c r="AJ231" i="34"/>
  <c r="AN231" i="34"/>
  <c r="AR231" i="34"/>
  <c r="AV231" i="34"/>
  <c r="C232" i="34"/>
  <c r="G232" i="34"/>
  <c r="K232" i="34"/>
  <c r="O232" i="34"/>
  <c r="S232" i="34"/>
  <c r="W232" i="34"/>
  <c r="AA232" i="34"/>
  <c r="AE232" i="34"/>
  <c r="AI232" i="34"/>
  <c r="AM232" i="34"/>
  <c r="AQ232" i="34"/>
  <c r="AU232" i="34"/>
  <c r="F233" i="34"/>
  <c r="J233" i="34"/>
  <c r="N233" i="34"/>
  <c r="R233" i="34"/>
  <c r="V233" i="34"/>
  <c r="Z233" i="34"/>
  <c r="AD233" i="34"/>
  <c r="AH233" i="34"/>
  <c r="AL233" i="34"/>
  <c r="AP233" i="34"/>
  <c r="AT233" i="34"/>
  <c r="AX233" i="34"/>
  <c r="E234" i="34"/>
  <c r="I234" i="34"/>
  <c r="M234" i="34"/>
  <c r="Q234" i="34"/>
  <c r="U234" i="34"/>
  <c r="Y234" i="34"/>
  <c r="AC234" i="34"/>
  <c r="AG234" i="34"/>
  <c r="AK234" i="34"/>
  <c r="AO234" i="34"/>
  <c r="AS234" i="34"/>
  <c r="AW234" i="34"/>
  <c r="D235" i="34"/>
  <c r="H235" i="34"/>
  <c r="L235" i="34"/>
  <c r="P235" i="34"/>
  <c r="T235" i="34"/>
  <c r="X235" i="34"/>
  <c r="AB235" i="34"/>
  <c r="AF235" i="34"/>
  <c r="AJ235" i="34"/>
  <c r="AN235" i="34"/>
  <c r="AR235" i="34"/>
  <c r="AV235" i="34"/>
  <c r="C236" i="34"/>
  <c r="G236" i="34"/>
  <c r="K236" i="34"/>
  <c r="O236" i="34"/>
  <c r="S236" i="34"/>
  <c r="W236" i="34"/>
  <c r="AA236" i="34"/>
  <c r="AE236" i="34"/>
  <c r="AI236" i="34"/>
  <c r="AM236" i="34"/>
  <c r="AQ236" i="34"/>
  <c r="AU236" i="34"/>
  <c r="F237" i="34"/>
  <c r="J237" i="34"/>
  <c r="N237" i="34"/>
  <c r="R237" i="34"/>
  <c r="V237" i="34"/>
  <c r="Z237" i="34"/>
  <c r="AD237" i="34"/>
  <c r="AH237" i="34"/>
  <c r="AL237" i="34"/>
  <c r="AP237" i="34"/>
  <c r="AT237" i="34"/>
  <c r="AX237" i="34"/>
  <c r="E238" i="34"/>
  <c r="I238" i="34"/>
  <c r="M238" i="34"/>
  <c r="Q238" i="34"/>
  <c r="U238" i="34"/>
  <c r="Y238" i="34"/>
  <c r="AC238" i="34"/>
  <c r="AG238" i="34"/>
  <c r="AK238" i="34"/>
  <c r="AO238" i="34"/>
  <c r="AS238" i="34"/>
  <c r="AW238" i="34"/>
  <c r="D239" i="34"/>
  <c r="H239" i="34"/>
  <c r="L239" i="34"/>
  <c r="P239" i="34"/>
  <c r="T239" i="34"/>
  <c r="X239" i="34"/>
  <c r="AB239" i="34"/>
  <c r="AF239" i="34"/>
  <c r="AJ239" i="34"/>
  <c r="AN239" i="34"/>
  <c r="AR239" i="34"/>
  <c r="AV239" i="34"/>
  <c r="C240" i="34"/>
  <c r="G240" i="34"/>
  <c r="K240" i="34"/>
  <c r="O240" i="34"/>
  <c r="S240" i="34"/>
  <c r="W240" i="34"/>
  <c r="AA240" i="34"/>
  <c r="AE240" i="34"/>
  <c r="AI240" i="34"/>
  <c r="AM240" i="34"/>
  <c r="AQ240" i="34"/>
  <c r="AU240" i="34"/>
  <c r="F195" i="34"/>
  <c r="J195" i="34"/>
  <c r="N195" i="34"/>
  <c r="R195" i="34"/>
  <c r="V195" i="34"/>
  <c r="Z195" i="34"/>
  <c r="AD195" i="34"/>
  <c r="AH195" i="34"/>
  <c r="AL195" i="34"/>
  <c r="AP195" i="34"/>
  <c r="AT195" i="34"/>
  <c r="AX195" i="34"/>
  <c r="E242" i="34"/>
  <c r="E208" i="34"/>
  <c r="I242" i="34"/>
  <c r="I208" i="34"/>
  <c r="M242" i="34"/>
  <c r="M208" i="34"/>
  <c r="Q242" i="34"/>
  <c r="Q208" i="34"/>
  <c r="U242" i="34"/>
  <c r="U208" i="34"/>
  <c r="Y242" i="34"/>
  <c r="Y208" i="34"/>
  <c r="AC242" i="34"/>
  <c r="AC208" i="34"/>
  <c r="AG242" i="34"/>
  <c r="AG208" i="34"/>
  <c r="AK242" i="34"/>
  <c r="AK208" i="34"/>
  <c r="AO242" i="34"/>
  <c r="AO208" i="34"/>
  <c r="AS242" i="34"/>
  <c r="AS208" i="34"/>
  <c r="AW242" i="34"/>
  <c r="AW208" i="34"/>
  <c r="D243" i="34"/>
  <c r="H243" i="34"/>
  <c r="L243" i="34"/>
  <c r="P243" i="34"/>
  <c r="T243" i="34"/>
  <c r="X243" i="34"/>
  <c r="AB243" i="34"/>
  <c r="AF243" i="34"/>
  <c r="AJ243" i="34"/>
  <c r="AN243" i="34"/>
  <c r="AR243" i="34"/>
  <c r="AV243" i="34"/>
  <c r="C244" i="34"/>
  <c r="G244" i="34"/>
  <c r="K244" i="34"/>
  <c r="O244" i="34"/>
  <c r="S244" i="34"/>
  <c r="W244" i="34"/>
  <c r="AA244" i="34"/>
  <c r="AE244" i="34"/>
  <c r="AI244" i="34"/>
  <c r="AM244" i="34"/>
  <c r="AQ244" i="34"/>
  <c r="AU244" i="34"/>
  <c r="F245" i="34"/>
  <c r="J245" i="34"/>
  <c r="N245" i="34"/>
  <c r="R245" i="34"/>
  <c r="V245" i="34"/>
  <c r="Z245" i="34"/>
  <c r="AD245" i="34"/>
  <c r="AH245" i="34"/>
  <c r="AL245" i="34"/>
  <c r="AP245" i="34"/>
  <c r="AT245" i="34"/>
  <c r="AX245" i="34"/>
  <c r="E246" i="34"/>
  <c r="I246" i="34"/>
  <c r="M246" i="34"/>
  <c r="Q246" i="34"/>
  <c r="E247" i="34"/>
  <c r="I247" i="34"/>
  <c r="M247" i="34"/>
  <c r="Q247" i="34"/>
  <c r="U247" i="34"/>
  <c r="Y247" i="34"/>
  <c r="AC247" i="34"/>
  <c r="AG247" i="34"/>
  <c r="AK247" i="34"/>
  <c r="AO247" i="34"/>
  <c r="AS247" i="34"/>
  <c r="AW247" i="34"/>
  <c r="AA222" i="34"/>
  <c r="AE222" i="34"/>
  <c r="AI222" i="34"/>
  <c r="AQ222" i="34"/>
  <c r="AU222" i="34"/>
  <c r="J223" i="34"/>
  <c r="N223" i="34"/>
  <c r="R223" i="34"/>
  <c r="Z223" i="34"/>
  <c r="AD223" i="34"/>
  <c r="AH223" i="34"/>
  <c r="AP223" i="34"/>
  <c r="AT223" i="34"/>
  <c r="AX223" i="34"/>
  <c r="I224" i="34"/>
  <c r="M224" i="34"/>
  <c r="Q224" i="34"/>
  <c r="Y224" i="34"/>
  <c r="AC224" i="34"/>
  <c r="AG224" i="34"/>
  <c r="AO224" i="34"/>
  <c r="AS224" i="34"/>
  <c r="AW224" i="34"/>
  <c r="H225" i="34"/>
  <c r="L225" i="34"/>
  <c r="P225" i="34"/>
  <c r="X225" i="34"/>
  <c r="AB225" i="34"/>
  <c r="AF225" i="34"/>
  <c r="AN225" i="34"/>
  <c r="AR225" i="34"/>
  <c r="AV225" i="34"/>
  <c r="G226" i="34"/>
  <c r="K226" i="34"/>
  <c r="O226" i="34"/>
  <c r="W226" i="34"/>
  <c r="AA226" i="34"/>
  <c r="AE226" i="34"/>
  <c r="AI226" i="34"/>
  <c r="AM226" i="34"/>
  <c r="AQ226" i="34"/>
  <c r="AU226" i="34"/>
  <c r="AY167" i="34"/>
  <c r="AY226" i="34" s="1"/>
  <c r="F227" i="34"/>
  <c r="J227" i="34"/>
  <c r="N227" i="34"/>
  <c r="R227" i="34"/>
  <c r="V227" i="34"/>
  <c r="Z227" i="34"/>
  <c r="AD227" i="34"/>
  <c r="AH227" i="34"/>
  <c r="AL227" i="34"/>
  <c r="AP227" i="34"/>
  <c r="AT227" i="34"/>
  <c r="AX227" i="34"/>
  <c r="C229" i="34"/>
  <c r="G229" i="34"/>
  <c r="K229" i="34"/>
  <c r="O229" i="34"/>
  <c r="S229" i="34"/>
  <c r="W229" i="34"/>
  <c r="AA229" i="34"/>
  <c r="AE229" i="34"/>
  <c r="AI229" i="34"/>
  <c r="AM229" i="34"/>
  <c r="AQ229" i="34"/>
  <c r="AU229" i="34"/>
  <c r="J230" i="34"/>
  <c r="N230" i="34"/>
  <c r="R230" i="34"/>
  <c r="V230" i="34"/>
  <c r="Z230" i="34"/>
  <c r="AD230" i="34"/>
  <c r="AH230" i="34"/>
  <c r="AL230" i="34"/>
  <c r="AP230" i="34"/>
  <c r="AT230" i="34"/>
  <c r="AX230" i="34"/>
  <c r="E231" i="34"/>
  <c r="I231" i="34"/>
  <c r="M231" i="34"/>
  <c r="Q231" i="34"/>
  <c r="Y231" i="34"/>
  <c r="AC231" i="34"/>
  <c r="AG231" i="34"/>
  <c r="AK231" i="34"/>
  <c r="AO231" i="34"/>
  <c r="AS231" i="34"/>
  <c r="AW231" i="34"/>
  <c r="D232" i="34"/>
  <c r="H232" i="34"/>
  <c r="L232" i="34"/>
  <c r="P232" i="34"/>
  <c r="T232" i="34"/>
  <c r="X232" i="34"/>
  <c r="AB232" i="34"/>
  <c r="AF232" i="34"/>
  <c r="AN232" i="34"/>
  <c r="AR232" i="34"/>
  <c r="AV232" i="34"/>
  <c r="C233" i="34"/>
  <c r="G233" i="34"/>
  <c r="K233" i="34"/>
  <c r="O233" i="34"/>
  <c r="S233" i="34"/>
  <c r="W233" i="34"/>
  <c r="AA233" i="34"/>
  <c r="AE233" i="34"/>
  <c r="AI233" i="34"/>
  <c r="AM233" i="34"/>
  <c r="AQ233" i="34"/>
  <c r="AU233" i="34"/>
  <c r="F234" i="34"/>
  <c r="J234" i="34"/>
  <c r="N234" i="34"/>
  <c r="R234" i="34"/>
  <c r="V234" i="34"/>
  <c r="Z234" i="34"/>
  <c r="AD234" i="34"/>
  <c r="AH234" i="34"/>
  <c r="AL234" i="34"/>
  <c r="AP234" i="34"/>
  <c r="AT234" i="34"/>
  <c r="AX234" i="34"/>
  <c r="E235" i="34"/>
  <c r="I235" i="34"/>
  <c r="M235" i="34"/>
  <c r="U235" i="34"/>
  <c r="Y235" i="34"/>
  <c r="AC235" i="34"/>
  <c r="AG235" i="34"/>
  <c r="AK235" i="34"/>
  <c r="AO235" i="34"/>
  <c r="AS235" i="34"/>
  <c r="AW235" i="34"/>
  <c r="D236" i="34"/>
  <c r="H236" i="34"/>
  <c r="L236" i="34"/>
  <c r="P236" i="34"/>
  <c r="T236" i="34"/>
  <c r="X236" i="34"/>
  <c r="AB236" i="34"/>
  <c r="AJ236" i="34"/>
  <c r="AN236" i="34"/>
  <c r="AR236" i="34"/>
  <c r="AV236" i="34"/>
  <c r="C237" i="34"/>
  <c r="G237" i="34"/>
  <c r="K237" i="34"/>
  <c r="O237" i="34"/>
  <c r="S237" i="34"/>
  <c r="W237" i="34"/>
  <c r="AA237" i="34"/>
  <c r="AE237" i="34"/>
  <c r="AI237" i="34"/>
  <c r="AM237" i="34"/>
  <c r="AQ237" i="34"/>
  <c r="F238" i="34"/>
  <c r="J238" i="34"/>
  <c r="N238" i="34"/>
  <c r="R238" i="34"/>
  <c r="V238" i="34"/>
  <c r="Z238" i="34"/>
  <c r="AD238" i="34"/>
  <c r="AH238" i="34"/>
  <c r="AL238" i="34"/>
  <c r="AP238" i="34"/>
  <c r="AT238" i="34"/>
  <c r="AX238" i="34"/>
  <c r="E239" i="34"/>
  <c r="I239" i="34"/>
  <c r="M239" i="34"/>
  <c r="Q239" i="34"/>
  <c r="U239" i="34"/>
  <c r="Y239" i="34"/>
  <c r="AC239" i="34"/>
  <c r="AG239" i="34"/>
  <c r="AK239" i="34"/>
  <c r="AO239" i="34"/>
  <c r="AS239" i="34"/>
  <c r="AW239" i="34"/>
  <c r="D240" i="34"/>
  <c r="H240" i="34"/>
  <c r="L240" i="34"/>
  <c r="P240" i="34"/>
  <c r="T240" i="34"/>
  <c r="X240" i="34"/>
  <c r="AB240" i="34"/>
  <c r="AF240" i="34"/>
  <c r="AJ240" i="34"/>
  <c r="AN240" i="34"/>
  <c r="AR240" i="34"/>
  <c r="AV240" i="34"/>
  <c r="C195" i="34"/>
  <c r="G195" i="34"/>
  <c r="K195" i="34"/>
  <c r="O195" i="34"/>
  <c r="S195" i="34"/>
  <c r="W195" i="34"/>
  <c r="AA195" i="34"/>
  <c r="AE195" i="34"/>
  <c r="AI195" i="34"/>
  <c r="AM195" i="34"/>
  <c r="AQ195" i="34"/>
  <c r="AU195" i="34"/>
  <c r="F242" i="34"/>
  <c r="J242" i="34"/>
  <c r="N242" i="34"/>
  <c r="R242" i="34"/>
  <c r="V242" i="34"/>
  <c r="Z242" i="34"/>
  <c r="AD242" i="34"/>
  <c r="AH242" i="34"/>
  <c r="AL242" i="34"/>
  <c r="AP242" i="34"/>
  <c r="AT242" i="34"/>
  <c r="AX242" i="34"/>
  <c r="E243" i="34"/>
  <c r="I243" i="34"/>
  <c r="M243" i="34"/>
  <c r="Q243" i="34"/>
  <c r="U243" i="34"/>
  <c r="Y243" i="34"/>
  <c r="AC243" i="34"/>
  <c r="AG243" i="34"/>
  <c r="AK243" i="34"/>
  <c r="AO243" i="34"/>
  <c r="AS243" i="34"/>
  <c r="AW243" i="34"/>
  <c r="D244" i="34"/>
  <c r="H244" i="34"/>
  <c r="L244" i="34"/>
  <c r="P244" i="34"/>
  <c r="T244" i="34"/>
  <c r="X244" i="34"/>
  <c r="AB244" i="34"/>
  <c r="AF244" i="34"/>
  <c r="AJ244" i="34"/>
  <c r="AN244" i="34"/>
  <c r="AR244" i="34"/>
  <c r="AV244" i="34"/>
  <c r="C245" i="34"/>
  <c r="G245" i="34"/>
  <c r="K245" i="34"/>
  <c r="O245" i="34"/>
  <c r="S245" i="34"/>
  <c r="W245" i="34"/>
  <c r="AA245" i="34"/>
  <c r="AE245" i="34"/>
  <c r="AI245" i="34"/>
  <c r="AM245" i="34"/>
  <c r="AQ245" i="34"/>
  <c r="AU245" i="34"/>
  <c r="F246" i="34"/>
  <c r="J246" i="34"/>
  <c r="N246" i="34"/>
  <c r="R246" i="34"/>
  <c r="V246" i="34"/>
  <c r="Z246" i="34"/>
  <c r="AD246" i="34"/>
  <c r="AH246" i="34"/>
  <c r="AL246" i="34"/>
  <c r="AP246" i="34"/>
  <c r="AT246" i="34"/>
  <c r="AX246" i="34"/>
  <c r="N208" i="34"/>
  <c r="AD208" i="34"/>
  <c r="AT208" i="34"/>
  <c r="V224" i="34"/>
  <c r="Z224" i="34"/>
  <c r="AD224" i="34"/>
  <c r="AH224" i="34"/>
  <c r="AL224" i="34"/>
  <c r="AP224" i="34"/>
  <c r="AT224" i="34"/>
  <c r="AX224" i="34"/>
  <c r="E225" i="34"/>
  <c r="I225" i="34"/>
  <c r="M225" i="34"/>
  <c r="Q225" i="34"/>
  <c r="U225" i="34"/>
  <c r="Y225" i="34"/>
  <c r="AC225" i="34"/>
  <c r="AG225" i="34"/>
  <c r="AK225" i="34"/>
  <c r="AO225" i="34"/>
  <c r="AS225" i="34"/>
  <c r="AW225" i="34"/>
  <c r="D226" i="34"/>
  <c r="H226" i="34"/>
  <c r="L226" i="34"/>
  <c r="P226" i="34"/>
  <c r="T226" i="34"/>
  <c r="X226" i="34"/>
  <c r="AB226" i="34"/>
  <c r="AF226" i="34"/>
  <c r="AJ226" i="34"/>
  <c r="AN226" i="34"/>
  <c r="AR226" i="34"/>
  <c r="AV226" i="34"/>
  <c r="C227" i="34"/>
  <c r="G227" i="34"/>
  <c r="K227" i="34"/>
  <c r="O227" i="34"/>
  <c r="S227" i="34"/>
  <c r="W227" i="34"/>
  <c r="AA227" i="34"/>
  <c r="AE227" i="34"/>
  <c r="AI227" i="34"/>
  <c r="AM227" i="34"/>
  <c r="AQ227" i="34"/>
  <c r="AU227" i="34"/>
  <c r="AY168" i="34"/>
  <c r="AY227" i="34" s="1"/>
  <c r="D229" i="34"/>
  <c r="H229" i="34"/>
  <c r="L229" i="34"/>
  <c r="P229" i="34"/>
  <c r="T229" i="34"/>
  <c r="X229" i="34"/>
  <c r="AB229" i="34"/>
  <c r="AF229" i="34"/>
  <c r="AJ229" i="34"/>
  <c r="AN229" i="34"/>
  <c r="AR229" i="34"/>
  <c r="AV229" i="34"/>
  <c r="C230" i="34"/>
  <c r="G230" i="34"/>
  <c r="K230" i="34"/>
  <c r="O230" i="34"/>
  <c r="S230" i="34"/>
  <c r="W230" i="34"/>
  <c r="AA230" i="34"/>
  <c r="AE230" i="34"/>
  <c r="AI230" i="34"/>
  <c r="AM230" i="34"/>
  <c r="AQ230" i="34"/>
  <c r="AU230" i="34"/>
  <c r="F231" i="34"/>
  <c r="J231" i="34"/>
  <c r="N231" i="34"/>
  <c r="R231" i="34"/>
  <c r="V231" i="34"/>
  <c r="Z231" i="34"/>
  <c r="AD231" i="34"/>
  <c r="AH231" i="34"/>
  <c r="AL231" i="34"/>
  <c r="AP231" i="34"/>
  <c r="AT231" i="34"/>
  <c r="AX231" i="34"/>
  <c r="E232" i="34"/>
  <c r="I232" i="34"/>
  <c r="M232" i="34"/>
  <c r="Q232" i="34"/>
  <c r="U232" i="34"/>
  <c r="Y232" i="34"/>
  <c r="AC232" i="34"/>
  <c r="AG232" i="34"/>
  <c r="AK232" i="34"/>
  <c r="AO232" i="34"/>
  <c r="AS232" i="34"/>
  <c r="AW232" i="34"/>
  <c r="D233" i="34"/>
  <c r="H233" i="34"/>
  <c r="L233" i="34"/>
  <c r="P233" i="34"/>
  <c r="T233" i="34"/>
  <c r="X233" i="34"/>
  <c r="AB233" i="34"/>
  <c r="AF233" i="34"/>
  <c r="AJ233" i="34"/>
  <c r="AN233" i="34"/>
  <c r="AR233" i="34"/>
  <c r="AV233" i="34"/>
  <c r="C234" i="34"/>
  <c r="G234" i="34"/>
  <c r="K234" i="34"/>
  <c r="O234" i="34"/>
  <c r="S234" i="34"/>
  <c r="W234" i="34"/>
  <c r="AA234" i="34"/>
  <c r="AE234" i="34"/>
  <c r="AI234" i="34"/>
  <c r="AM234" i="34"/>
  <c r="AQ234" i="34"/>
  <c r="AU234" i="34"/>
  <c r="F235" i="34"/>
  <c r="J235" i="34"/>
  <c r="N235" i="34"/>
  <c r="R235" i="34"/>
  <c r="V235" i="34"/>
  <c r="Z235" i="34"/>
  <c r="AD235" i="34"/>
  <c r="AH235" i="34"/>
  <c r="AL235" i="34"/>
  <c r="AP235" i="34"/>
  <c r="AT235" i="34"/>
  <c r="AX235" i="34"/>
  <c r="E236" i="34"/>
  <c r="I236" i="34"/>
  <c r="M236" i="34"/>
  <c r="Q236" i="34"/>
  <c r="U236" i="34"/>
  <c r="Y236" i="34"/>
  <c r="AC236" i="34"/>
  <c r="AG236" i="34"/>
  <c r="AK236" i="34"/>
  <c r="AO236" i="34"/>
  <c r="AS236" i="34"/>
  <c r="AW236" i="34"/>
  <c r="D237" i="34"/>
  <c r="H237" i="34"/>
  <c r="L237" i="34"/>
  <c r="P237" i="34"/>
  <c r="T237" i="34"/>
  <c r="X237" i="34"/>
  <c r="AB237" i="34"/>
  <c r="AF237" i="34"/>
  <c r="AJ237" i="34"/>
  <c r="AN237" i="34"/>
  <c r="AR237" i="34"/>
  <c r="AV237" i="34"/>
  <c r="C238" i="34"/>
  <c r="G238" i="34"/>
  <c r="K238" i="34"/>
  <c r="O238" i="34"/>
  <c r="S238" i="34"/>
  <c r="W238" i="34"/>
  <c r="AA238" i="34"/>
  <c r="AE238" i="34"/>
  <c r="AI238" i="34"/>
  <c r="AM238" i="34"/>
  <c r="AQ238" i="34"/>
  <c r="AU238" i="34"/>
  <c r="F239" i="34"/>
  <c r="J239" i="34"/>
  <c r="N239" i="34"/>
  <c r="R239" i="34"/>
  <c r="V239" i="34"/>
  <c r="Z239" i="34"/>
  <c r="AD239" i="34"/>
  <c r="AH239" i="34"/>
  <c r="AL239" i="34"/>
  <c r="AP239" i="34"/>
  <c r="AT239" i="34"/>
  <c r="AX239" i="34"/>
  <c r="E240" i="34"/>
  <c r="I240" i="34"/>
  <c r="M240" i="34"/>
  <c r="Q240" i="34"/>
  <c r="U240" i="34"/>
  <c r="Y240" i="34"/>
  <c r="AC240" i="34"/>
  <c r="AK240" i="34"/>
  <c r="AO240" i="34"/>
  <c r="AS240" i="34"/>
  <c r="AW240" i="34"/>
  <c r="D195" i="34"/>
  <c r="H195" i="34"/>
  <c r="L195" i="34"/>
  <c r="P195" i="34"/>
  <c r="T195" i="34"/>
  <c r="X195" i="34"/>
  <c r="AB195" i="34"/>
  <c r="AF195" i="34"/>
  <c r="AJ195" i="34"/>
  <c r="AN195" i="34"/>
  <c r="AR195" i="34"/>
  <c r="AV195" i="34"/>
  <c r="C242" i="34"/>
  <c r="C208" i="34"/>
  <c r="G242" i="34"/>
  <c r="G208" i="34"/>
  <c r="K242" i="34"/>
  <c r="K208" i="34"/>
  <c r="O242" i="34"/>
  <c r="O208" i="34"/>
  <c r="S242" i="34"/>
  <c r="S208" i="34"/>
  <c r="W242" i="34"/>
  <c r="W208" i="34"/>
  <c r="AA242" i="34"/>
  <c r="AA208" i="34"/>
  <c r="AE242" i="34"/>
  <c r="AE208" i="34"/>
  <c r="AI242" i="34"/>
  <c r="AI208" i="34"/>
  <c r="AM242" i="34"/>
  <c r="AM208" i="34"/>
  <c r="AQ242" i="34"/>
  <c r="AQ208" i="34"/>
  <c r="AU242" i="34"/>
  <c r="AU208" i="34"/>
  <c r="F243" i="34"/>
  <c r="J243" i="34"/>
  <c r="N243" i="34"/>
  <c r="R243" i="34"/>
  <c r="V243" i="34"/>
  <c r="Z243" i="34"/>
  <c r="AD243" i="34"/>
  <c r="AH243" i="34"/>
  <c r="AL243" i="34"/>
  <c r="AP243" i="34"/>
  <c r="AT243" i="34"/>
  <c r="AX243" i="34"/>
  <c r="E244" i="34"/>
  <c r="I244" i="34"/>
  <c r="M244" i="34"/>
  <c r="Q244" i="34"/>
  <c r="U244" i="34"/>
  <c r="Y244" i="34"/>
  <c r="AC244" i="34"/>
  <c r="AG244" i="34"/>
  <c r="AK244" i="34"/>
  <c r="AO244" i="34"/>
  <c r="AS244" i="34"/>
  <c r="AW244" i="34"/>
  <c r="D245" i="34"/>
  <c r="H245" i="34"/>
  <c r="L245" i="34"/>
  <c r="P245" i="34"/>
  <c r="T245" i="34"/>
  <c r="X245" i="34"/>
  <c r="AB245" i="34"/>
  <c r="AF245" i="34"/>
  <c r="AJ245" i="34"/>
  <c r="AN245" i="34"/>
  <c r="AR245" i="34"/>
  <c r="AV245" i="34"/>
  <c r="C246" i="34"/>
  <c r="C249" i="34"/>
  <c r="G249" i="34"/>
  <c r="K249" i="34"/>
  <c r="O249" i="34"/>
  <c r="S249" i="34"/>
  <c r="W249" i="34"/>
  <c r="AA249" i="34"/>
  <c r="AE249" i="34"/>
  <c r="AI249" i="34"/>
  <c r="AM249" i="34"/>
  <c r="AQ249" i="34"/>
  <c r="AU249" i="34"/>
  <c r="R208" i="34"/>
  <c r="AH208" i="34"/>
  <c r="AX208" i="34"/>
  <c r="G246" i="34"/>
  <c r="K246" i="34"/>
  <c r="O246" i="34"/>
  <c r="S246" i="34"/>
  <c r="W246" i="34"/>
  <c r="AA246" i="34"/>
  <c r="AE246" i="34"/>
  <c r="AI246" i="34"/>
  <c r="AM246" i="34"/>
  <c r="AQ246" i="34"/>
  <c r="AU246" i="34"/>
  <c r="F247" i="34"/>
  <c r="J247" i="34"/>
  <c r="N247" i="34"/>
  <c r="R247" i="34"/>
  <c r="V247" i="34"/>
  <c r="Z247" i="34"/>
  <c r="AD247" i="34"/>
  <c r="AH247" i="34"/>
  <c r="AL247" i="34"/>
  <c r="AP247" i="34"/>
  <c r="AT247" i="34"/>
  <c r="AX247" i="34"/>
  <c r="E248" i="34"/>
  <c r="I248" i="34"/>
  <c r="M248" i="34"/>
  <c r="Q248" i="34"/>
  <c r="U248" i="34"/>
  <c r="Y248" i="34"/>
  <c r="AC248" i="34"/>
  <c r="AG248" i="34"/>
  <c r="AK248" i="34"/>
  <c r="AO248" i="34"/>
  <c r="AS248" i="34"/>
  <c r="AW248" i="34"/>
  <c r="D249" i="34"/>
  <c r="H249" i="34"/>
  <c r="L249" i="34"/>
  <c r="P249" i="34"/>
  <c r="T249" i="34"/>
  <c r="X249" i="34"/>
  <c r="AB249" i="34"/>
  <c r="AF249" i="34"/>
  <c r="AJ249" i="34"/>
  <c r="AN249" i="34"/>
  <c r="AR249" i="34"/>
  <c r="AV249" i="34"/>
  <c r="AS245" i="34"/>
  <c r="AW245" i="34"/>
  <c r="D246" i="34"/>
  <c r="H246" i="34"/>
  <c r="L246" i="34"/>
  <c r="P246" i="34"/>
  <c r="T246" i="34"/>
  <c r="X246" i="34"/>
  <c r="AB246" i="34"/>
  <c r="AF246" i="34"/>
  <c r="AJ246" i="34"/>
  <c r="AN246" i="34"/>
  <c r="AR246" i="34"/>
  <c r="AV246" i="34"/>
  <c r="C247" i="34"/>
  <c r="G247" i="34"/>
  <c r="K247" i="34"/>
  <c r="O247" i="34"/>
  <c r="S247" i="34"/>
  <c r="W247" i="34"/>
  <c r="AA247" i="34"/>
  <c r="AE247" i="34"/>
  <c r="AI247" i="34"/>
  <c r="AM247" i="34"/>
  <c r="AQ247" i="34"/>
  <c r="AU247" i="34"/>
  <c r="F248" i="34"/>
  <c r="J248" i="34"/>
  <c r="N248" i="34"/>
  <c r="R248" i="34"/>
  <c r="V248" i="34"/>
  <c r="Z248" i="34"/>
  <c r="AD248" i="34"/>
  <c r="AH248" i="34"/>
  <c r="AL248" i="34"/>
  <c r="AP248" i="34"/>
  <c r="AT248" i="34"/>
  <c r="AX248" i="34"/>
  <c r="E249" i="34"/>
  <c r="I249" i="34"/>
  <c r="M249" i="34"/>
  <c r="Q249" i="34"/>
  <c r="U249" i="34"/>
  <c r="Y249" i="34"/>
  <c r="AC249" i="34"/>
  <c r="AG249" i="34"/>
  <c r="AK249" i="34"/>
  <c r="AO249" i="34"/>
  <c r="AS249" i="34"/>
  <c r="AW249" i="34"/>
  <c r="U246" i="34"/>
  <c r="Y246" i="34"/>
  <c r="AC246" i="34"/>
  <c r="AG246" i="34"/>
  <c r="AK246" i="34"/>
  <c r="AO246" i="34"/>
  <c r="AS246" i="34"/>
  <c r="AW246" i="34"/>
  <c r="D247" i="34"/>
  <c r="H247" i="34"/>
  <c r="L247" i="34"/>
  <c r="P247" i="34"/>
  <c r="T247" i="34"/>
  <c r="X247" i="34"/>
  <c r="AB247" i="34"/>
  <c r="AF247" i="34"/>
  <c r="AJ247" i="34"/>
  <c r="AN247" i="34"/>
  <c r="AR247" i="34"/>
  <c r="AV247" i="34"/>
  <c r="C248" i="34"/>
  <c r="G248" i="34"/>
  <c r="K248" i="34"/>
  <c r="O248" i="34"/>
  <c r="S248" i="34"/>
  <c r="W248" i="34"/>
  <c r="AA248" i="34"/>
  <c r="AE248" i="34"/>
  <c r="AI248" i="34"/>
  <c r="AM248" i="34"/>
  <c r="AQ248" i="34"/>
  <c r="AU248" i="34"/>
  <c r="F249" i="34"/>
  <c r="J249" i="34"/>
  <c r="N249" i="34"/>
  <c r="R249" i="34"/>
  <c r="V249" i="34"/>
  <c r="Z249" i="34"/>
  <c r="AD249" i="34"/>
  <c r="AH249" i="34"/>
  <c r="AL249" i="34"/>
  <c r="AP249" i="34"/>
  <c r="AT249" i="34"/>
  <c r="AX249" i="34"/>
  <c r="AG228" i="34" l="1"/>
  <c r="AN212" i="34"/>
  <c r="AV212" i="34"/>
  <c r="AR211" i="34"/>
  <c r="J211" i="34"/>
  <c r="AG241" i="34"/>
  <c r="Q241" i="34"/>
  <c r="AS241" i="34"/>
  <c r="Y241" i="34"/>
  <c r="I241" i="34"/>
  <c r="AK241" i="34"/>
  <c r="AU213" i="34"/>
  <c r="AQ213" i="34"/>
  <c r="U241" i="34"/>
  <c r="E241" i="34"/>
  <c r="AX213" i="34"/>
  <c r="AM213" i="34"/>
  <c r="AE213" i="34"/>
  <c r="W213" i="34"/>
  <c r="O213" i="34"/>
  <c r="G213" i="34"/>
  <c r="AF212" i="34"/>
  <c r="P212" i="34"/>
  <c r="AW241" i="34"/>
  <c r="AH213" i="34"/>
  <c r="AU254" i="34"/>
  <c r="AC241" i="34"/>
  <c r="M241" i="34"/>
  <c r="R213" i="34"/>
  <c r="AI213" i="34"/>
  <c r="AA213" i="34"/>
  <c r="S213" i="34"/>
  <c r="K213" i="34"/>
  <c r="X212" i="34"/>
  <c r="H212" i="34"/>
  <c r="AO241" i="34"/>
  <c r="AM254" i="34"/>
  <c r="AE254" i="34"/>
  <c r="W254" i="34"/>
  <c r="O254" i="34"/>
  <c r="G254" i="34"/>
  <c r="AR212" i="34"/>
  <c r="AB212" i="34"/>
  <c r="L212" i="34"/>
  <c r="AN241" i="34"/>
  <c r="X241" i="34"/>
  <c r="H241" i="34"/>
  <c r="AD213" i="34"/>
  <c r="AP254" i="34"/>
  <c r="Z254" i="34"/>
  <c r="J254" i="34"/>
  <c r="AM212" i="34"/>
  <c r="W212" i="34"/>
  <c r="G212" i="34"/>
  <c r="AU241" i="34"/>
  <c r="AE241" i="34"/>
  <c r="O241" i="34"/>
  <c r="AW254" i="34"/>
  <c r="AO254" i="34"/>
  <c r="AG254" i="34"/>
  <c r="Y254" i="34"/>
  <c r="Q254" i="34"/>
  <c r="I254" i="34"/>
  <c r="AT212" i="34"/>
  <c r="AD212" i="34"/>
  <c r="N212" i="34"/>
  <c r="AT241" i="34"/>
  <c r="AD241" i="34"/>
  <c r="N241" i="34"/>
  <c r="J228" i="34"/>
  <c r="J213" i="34"/>
  <c r="AV211" i="34"/>
  <c r="AF211" i="34"/>
  <c r="P211" i="34"/>
  <c r="AQ210" i="34"/>
  <c r="AW228" i="34"/>
  <c r="AO210" i="34"/>
  <c r="AC210" i="34"/>
  <c r="U210" i="34"/>
  <c r="M210" i="34"/>
  <c r="E210" i="34"/>
  <c r="AK211" i="34"/>
  <c r="AH210" i="34"/>
  <c r="AC212" i="34"/>
  <c r="AM211" i="34"/>
  <c r="W211" i="34"/>
  <c r="G211" i="34"/>
  <c r="G210" i="34"/>
  <c r="AR228" i="34"/>
  <c r="AJ228" i="34"/>
  <c r="AB228" i="34"/>
  <c r="T228" i="34"/>
  <c r="L228" i="34"/>
  <c r="D228" i="34"/>
  <c r="R211" i="34"/>
  <c r="Q211" i="34"/>
  <c r="AX228" i="34"/>
  <c r="AD228" i="34"/>
  <c r="AV213" i="34"/>
  <c r="AN213" i="34"/>
  <c r="AF213" i="34"/>
  <c r="X213" i="34"/>
  <c r="P213" i="34"/>
  <c r="H213" i="34"/>
  <c r="AO212" i="34"/>
  <c r="S210" i="34"/>
  <c r="AU228" i="34"/>
  <c r="AE228" i="34"/>
  <c r="O228" i="34"/>
  <c r="E212" i="34"/>
  <c r="Y211" i="34"/>
  <c r="O210" i="34"/>
  <c r="AL210" i="34"/>
  <c r="R228" i="34"/>
  <c r="AD211" i="34"/>
  <c r="Z211" i="34"/>
  <c r="AY169" i="34"/>
  <c r="AY243" i="34"/>
  <c r="AJ241" i="34"/>
  <c r="T241" i="34"/>
  <c r="D241" i="34"/>
  <c r="N213" i="34"/>
  <c r="AL254" i="34"/>
  <c r="V254" i="34"/>
  <c r="F254" i="34"/>
  <c r="AI212" i="34"/>
  <c r="S212" i="34"/>
  <c r="AQ241" i="34"/>
  <c r="AA241" i="34"/>
  <c r="K241" i="34"/>
  <c r="AS213" i="34"/>
  <c r="AK213" i="34"/>
  <c r="AC213" i="34"/>
  <c r="U213" i="34"/>
  <c r="M213" i="34"/>
  <c r="E213" i="34"/>
  <c r="AP212" i="34"/>
  <c r="Z212" i="34"/>
  <c r="J212" i="34"/>
  <c r="AP241" i="34"/>
  <c r="Z241" i="34"/>
  <c r="J241" i="34"/>
  <c r="AL213" i="34"/>
  <c r="AW212" i="34"/>
  <c r="AB211" i="34"/>
  <c r="L211" i="34"/>
  <c r="AS210" i="34"/>
  <c r="AK210" i="34"/>
  <c r="AC228" i="34"/>
  <c r="U228" i="34"/>
  <c r="M228" i="34"/>
  <c r="E228" i="34"/>
  <c r="I211" i="34"/>
  <c r="AH228" i="34"/>
  <c r="M212" i="34"/>
  <c r="AI211" i="34"/>
  <c r="S211" i="34"/>
  <c r="AV210" i="34"/>
  <c r="AN210" i="34"/>
  <c r="AF210" i="34"/>
  <c r="X210" i="34"/>
  <c r="P210" i="34"/>
  <c r="H210" i="34"/>
  <c r="AS211" i="34"/>
  <c r="E211" i="34"/>
  <c r="AP210" i="34"/>
  <c r="V210" i="34"/>
  <c r="AV254" i="34"/>
  <c r="AN254" i="34"/>
  <c r="AF254" i="34"/>
  <c r="X254" i="34"/>
  <c r="P254" i="34"/>
  <c r="H254" i="34"/>
  <c r="Y212" i="34"/>
  <c r="AQ228" i="34"/>
  <c r="AA228" i="34"/>
  <c r="K228" i="34"/>
  <c r="AY195" i="34"/>
  <c r="AH211" i="34"/>
  <c r="U211" i="34"/>
  <c r="AL228" i="34"/>
  <c r="R210" i="34"/>
  <c r="N211" i="34"/>
  <c r="V211" i="34"/>
  <c r="AY216" i="34"/>
  <c r="AY228" i="34" s="1"/>
  <c r="AQ254" i="34"/>
  <c r="AI254" i="34"/>
  <c r="AA254" i="34"/>
  <c r="S254" i="34"/>
  <c r="K254" i="34"/>
  <c r="C254" i="34"/>
  <c r="AJ212" i="34"/>
  <c r="T212" i="34"/>
  <c r="D212" i="34"/>
  <c r="AV241" i="34"/>
  <c r="AF241" i="34"/>
  <c r="P241" i="34"/>
  <c r="AX254" i="34"/>
  <c r="AH254" i="34"/>
  <c r="R254" i="34"/>
  <c r="AU212" i="34"/>
  <c r="AE212" i="34"/>
  <c r="O212" i="34"/>
  <c r="AM241" i="34"/>
  <c r="W241" i="34"/>
  <c r="G241" i="34"/>
  <c r="AS254" i="34"/>
  <c r="AK254" i="34"/>
  <c r="AC254" i="34"/>
  <c r="U254" i="34"/>
  <c r="M254" i="34"/>
  <c r="E254" i="34"/>
  <c r="AL212" i="34"/>
  <c r="V212" i="34"/>
  <c r="F212" i="34"/>
  <c r="AL241" i="34"/>
  <c r="V241" i="34"/>
  <c r="F241" i="34"/>
  <c r="AP213" i="34"/>
  <c r="AG212" i="34"/>
  <c r="AN211" i="34"/>
  <c r="X211" i="34"/>
  <c r="H211" i="34"/>
  <c r="K210" i="34"/>
  <c r="AS228" i="34"/>
  <c r="AK228" i="34"/>
  <c r="Y210" i="34"/>
  <c r="Q210" i="34"/>
  <c r="I210" i="34"/>
  <c r="N228" i="34"/>
  <c r="V213" i="34"/>
  <c r="AU211" i="34"/>
  <c r="AE211" i="34"/>
  <c r="O211" i="34"/>
  <c r="AM210" i="34"/>
  <c r="AV228" i="34"/>
  <c r="AN228" i="34"/>
  <c r="AF228" i="34"/>
  <c r="X228" i="34"/>
  <c r="P228" i="34"/>
  <c r="H228" i="34"/>
  <c r="U212" i="34"/>
  <c r="AG211" i="34"/>
  <c r="AE210" i="34"/>
  <c r="AP228" i="34"/>
  <c r="V228" i="34"/>
  <c r="AY182" i="34"/>
  <c r="AR213" i="34"/>
  <c r="AJ213" i="34"/>
  <c r="AB213" i="34"/>
  <c r="T213" i="34"/>
  <c r="L213" i="34"/>
  <c r="D213" i="34"/>
  <c r="I212" i="34"/>
  <c r="AM228" i="34"/>
  <c r="W228" i="34"/>
  <c r="G228" i="34"/>
  <c r="AY241" i="34"/>
  <c r="AW211" i="34"/>
  <c r="M211" i="34"/>
  <c r="AT210" i="34"/>
  <c r="Z210" i="34"/>
  <c r="F210" i="34"/>
  <c r="AP211" i="34"/>
  <c r="AR241" i="34"/>
  <c r="AB241" i="34"/>
  <c r="L241" i="34"/>
  <c r="AT213" i="34"/>
  <c r="AT254" i="34"/>
  <c r="AD254" i="34"/>
  <c r="N254" i="34"/>
  <c r="AQ212" i="34"/>
  <c r="AA212" i="34"/>
  <c r="K212" i="34"/>
  <c r="AI241" i="34"/>
  <c r="S241" i="34"/>
  <c r="C241" i="34"/>
  <c r="AW213" i="34"/>
  <c r="AO213" i="34"/>
  <c r="AG213" i="34"/>
  <c r="Y213" i="34"/>
  <c r="Q213" i="34"/>
  <c r="I213" i="34"/>
  <c r="AX212" i="34"/>
  <c r="AH212" i="34"/>
  <c r="R212" i="34"/>
  <c r="AX241" i="34"/>
  <c r="AH241" i="34"/>
  <c r="R241" i="34"/>
  <c r="Z213" i="34"/>
  <c r="Q212" i="34"/>
  <c r="AJ211" i="34"/>
  <c r="T211" i="34"/>
  <c r="D211" i="34"/>
  <c r="AW210" i="34"/>
  <c r="AO228" i="34"/>
  <c r="AG210" i="34"/>
  <c r="Y228" i="34"/>
  <c r="Q228" i="34"/>
  <c r="I228" i="34"/>
  <c r="N210" i="34"/>
  <c r="AS212" i="34"/>
  <c r="AQ211" i="34"/>
  <c r="AA211" i="34"/>
  <c r="K211" i="34"/>
  <c r="W210" i="34"/>
  <c r="AR210" i="34"/>
  <c r="AJ210" i="34"/>
  <c r="AB210" i="34"/>
  <c r="T210" i="34"/>
  <c r="L210" i="34"/>
  <c r="D210" i="34"/>
  <c r="AY242" i="34"/>
  <c r="AY208" i="34"/>
  <c r="AX211" i="34"/>
  <c r="AC211" i="34"/>
  <c r="AX210" i="34"/>
  <c r="AD210" i="34"/>
  <c r="J210" i="34"/>
  <c r="F213" i="34"/>
  <c r="AR254" i="34"/>
  <c r="AJ254" i="34"/>
  <c r="AB254" i="34"/>
  <c r="T254" i="34"/>
  <c r="L254" i="34"/>
  <c r="D254" i="34"/>
  <c r="AI210" i="34"/>
  <c r="AI228" i="34"/>
  <c r="S228" i="34"/>
  <c r="C228" i="34"/>
  <c r="AK212" i="34"/>
  <c r="AO211" i="34"/>
  <c r="AU210" i="34"/>
  <c r="AT228" i="34"/>
  <c r="Z228" i="34"/>
  <c r="F228" i="34"/>
  <c r="AT211" i="34"/>
  <c r="AL211" i="34"/>
  <c r="F211" i="34"/>
  <c r="AY254" i="34" l="1"/>
  <c r="F23" i="6" l="1"/>
  <c r="G23" i="6"/>
  <c r="H23" i="6"/>
  <c r="I23" i="6"/>
  <c r="J23" i="6"/>
  <c r="K23" i="6"/>
  <c r="L23" i="6"/>
  <c r="M23" i="6"/>
  <c r="E23" i="6"/>
  <c r="Q23" i="6" s="1"/>
  <c r="Q248" i="6" l="1"/>
  <c r="Q249" i="6"/>
  <c r="Q250" i="6"/>
  <c r="Q251" i="6"/>
  <c r="Q247" i="6"/>
  <c r="R127" i="6" l="1"/>
  <c r="R128" i="6"/>
  <c r="R129" i="6"/>
  <c r="R126" i="6"/>
  <c r="Q116" i="6"/>
  <c r="R116" i="6" s="1"/>
  <c r="Q117" i="6"/>
  <c r="R117" i="6" s="1"/>
  <c r="Q120" i="6"/>
  <c r="Q115" i="6"/>
  <c r="R115" i="6" s="1"/>
  <c r="Q93" i="6" l="1"/>
  <c r="Q90" i="6"/>
  <c r="R90" i="6" s="1"/>
  <c r="Q89" i="6"/>
  <c r="R89" i="6" s="1"/>
  <c r="Q88" i="6"/>
  <c r="R88" i="6" s="1"/>
  <c r="R82" i="6"/>
  <c r="R81" i="6"/>
  <c r="R80" i="6"/>
  <c r="Q74" i="6"/>
  <c r="R74" i="6" s="1"/>
  <c r="Q73" i="6"/>
  <c r="R73" i="6" s="1"/>
  <c r="Q72" i="6"/>
  <c r="R72" i="6" s="1"/>
  <c r="R7" i="6"/>
  <c r="R8" i="6"/>
  <c r="R9" i="6"/>
  <c r="R6" i="6"/>
  <c r="AH7" i="11" l="1"/>
  <c r="AI7" i="11"/>
  <c r="AJ7" i="11"/>
  <c r="AK7" i="11"/>
  <c r="AH8" i="11"/>
  <c r="AI8" i="11"/>
  <c r="AJ8" i="11"/>
  <c r="AK8" i="11"/>
  <c r="AH9" i="11"/>
  <c r="AI9" i="11"/>
  <c r="AJ9" i="11"/>
  <c r="AK9" i="11"/>
  <c r="AH10" i="11"/>
  <c r="AI10" i="11"/>
  <c r="AJ10" i="11"/>
  <c r="AK10" i="11"/>
  <c r="AH11" i="11"/>
  <c r="AI11" i="11"/>
  <c r="AJ11" i="11"/>
  <c r="AK11" i="11"/>
  <c r="AH12" i="11"/>
  <c r="AI12" i="11"/>
  <c r="AJ12" i="11"/>
  <c r="AK12" i="11"/>
  <c r="AH13" i="11"/>
  <c r="AI13" i="11"/>
  <c r="AJ13" i="11"/>
  <c r="AK13" i="11"/>
  <c r="AH14" i="11"/>
  <c r="AI14" i="11"/>
  <c r="AJ14" i="11"/>
  <c r="AK14" i="11"/>
  <c r="AH15" i="11"/>
  <c r="AI15" i="11"/>
  <c r="AJ15" i="11"/>
  <c r="AK15" i="11"/>
  <c r="AH16" i="11"/>
  <c r="AI16" i="11"/>
  <c r="AJ16" i="11"/>
  <c r="AK16" i="11"/>
  <c r="AH17" i="11"/>
  <c r="AI17" i="11"/>
  <c r="AJ17" i="11"/>
  <c r="AK17" i="11"/>
  <c r="AH18" i="11"/>
  <c r="AI18" i="11"/>
  <c r="AJ18" i="11"/>
  <c r="AK18" i="11"/>
  <c r="AH19" i="11"/>
  <c r="AI19" i="11"/>
  <c r="AJ19" i="11"/>
  <c r="AK19" i="11"/>
  <c r="AH20" i="11"/>
  <c r="AI20" i="11"/>
  <c r="AJ20" i="11"/>
  <c r="AK20" i="11"/>
  <c r="AH21" i="11"/>
  <c r="AI21" i="11"/>
  <c r="AJ21" i="11"/>
  <c r="AK21" i="11"/>
  <c r="AH22" i="11"/>
  <c r="AI22" i="11"/>
  <c r="AJ22" i="11"/>
  <c r="AK22" i="11"/>
  <c r="AH23" i="11"/>
  <c r="AI23" i="11"/>
  <c r="AJ23" i="11"/>
  <c r="AK23" i="11"/>
  <c r="AH24" i="11"/>
  <c r="AI24" i="11"/>
  <c r="AJ24" i="11"/>
  <c r="AK24" i="11"/>
  <c r="AH25" i="11"/>
  <c r="AI25" i="11"/>
  <c r="AJ25" i="11"/>
  <c r="AK25" i="11"/>
  <c r="AI26" i="11"/>
  <c r="AJ26" i="11"/>
  <c r="AK26" i="11"/>
  <c r="AI6" i="11"/>
  <c r="AJ6" i="11"/>
  <c r="AK6" i="11"/>
  <c r="AH6" i="11"/>
  <c r="AB15" i="11"/>
  <c r="AB16" i="11"/>
  <c r="AB17" i="11"/>
  <c r="AB18" i="11"/>
  <c r="AB19" i="11"/>
  <c r="AB20" i="11"/>
  <c r="AB21" i="11"/>
  <c r="AB22" i="11"/>
  <c r="AB23" i="11"/>
  <c r="AB24" i="11"/>
  <c r="AB25" i="11"/>
  <c r="AB26" i="11"/>
  <c r="AB28" i="11" s="1"/>
  <c r="AB7" i="11"/>
  <c r="AB8" i="11"/>
  <c r="AB9" i="11"/>
  <c r="AB10" i="11"/>
  <c r="AB11" i="11"/>
  <c r="AB12" i="11"/>
  <c r="AB13" i="11"/>
  <c r="AB14" i="11"/>
  <c r="AB6" i="11"/>
  <c r="AH26" i="11" l="1"/>
  <c r="W125" i="11"/>
  <c r="X125" i="11" s="1"/>
  <c r="W120" i="11"/>
  <c r="X120" i="11" s="1"/>
  <c r="W117" i="11"/>
  <c r="X117" i="11" s="1"/>
  <c r="W109" i="11"/>
  <c r="Y109" i="11" s="1"/>
  <c r="W108" i="11"/>
  <c r="X108" i="11" s="1"/>
  <c r="W104" i="11"/>
  <c r="X104" i="11" s="1"/>
  <c r="W100" i="11"/>
  <c r="X100" i="11" s="1"/>
  <c r="W95" i="11"/>
  <c r="Y95" i="11" s="1"/>
  <c r="W90" i="11"/>
  <c r="X90" i="11" s="1"/>
  <c r="W83" i="11"/>
  <c r="X83" i="11" s="1"/>
  <c r="W76" i="11"/>
  <c r="X76" i="11" s="1"/>
  <c r="W77" i="11"/>
  <c r="X77" i="11" s="1"/>
  <c r="W75" i="11"/>
  <c r="X75" i="11" s="1"/>
  <c r="W70" i="11"/>
  <c r="X70" i="11" s="1"/>
  <c r="W64" i="11"/>
  <c r="X64" i="11" s="1"/>
  <c r="W65" i="11"/>
  <c r="X65" i="11" s="1"/>
  <c r="W63" i="11"/>
  <c r="X63" i="11" s="1"/>
  <c r="W59" i="11"/>
  <c r="X59" i="11" s="1"/>
  <c r="W58" i="11"/>
  <c r="X58" i="11" s="1"/>
  <c r="W57" i="11"/>
  <c r="Y57" i="11" s="1"/>
  <c r="W51" i="11"/>
  <c r="X51" i="11" s="1"/>
  <c r="W46" i="11"/>
  <c r="X46" i="11" s="1"/>
  <c r="W42" i="11"/>
  <c r="X42" i="11" s="1"/>
  <c r="W41" i="11"/>
  <c r="Y41" i="11" s="1"/>
  <c r="W40" i="11"/>
  <c r="X40" i="11" s="1"/>
  <c r="W37" i="11"/>
  <c r="X37" i="11" s="1"/>
  <c r="W34" i="11"/>
  <c r="X34" i="11" s="1"/>
  <c r="W29" i="11"/>
  <c r="X29" i="11" s="1"/>
  <c r="W30" i="11"/>
  <c r="X30" i="11" s="1"/>
  <c r="W31" i="11"/>
  <c r="X31" i="11" s="1"/>
  <c r="W32" i="11"/>
  <c r="X32" i="11" s="1"/>
  <c r="W28" i="11"/>
  <c r="Y28" i="11" s="1"/>
  <c r="W23" i="11"/>
  <c r="X23" i="11" s="1"/>
  <c r="W24" i="11"/>
  <c r="X24" i="11" s="1"/>
  <c r="W25" i="11"/>
  <c r="X25" i="11" s="1"/>
  <c r="W26" i="11"/>
  <c r="X26" i="11" s="1"/>
  <c r="W22" i="11"/>
  <c r="X22" i="11" s="1"/>
  <c r="W19" i="11"/>
  <c r="X19" i="11" s="1"/>
  <c r="W20" i="11"/>
  <c r="X20" i="11" s="1"/>
  <c r="W18" i="11"/>
  <c r="X18" i="11" s="1"/>
  <c r="W8" i="11"/>
  <c r="X8" i="11" s="1"/>
  <c r="W9" i="11"/>
  <c r="X9" i="11" s="1"/>
  <c r="W10" i="11"/>
  <c r="X10" i="11" s="1"/>
  <c r="W11" i="11"/>
  <c r="Y11" i="11" s="1"/>
  <c r="W12" i="11"/>
  <c r="X12" i="11" s="1"/>
  <c r="W13" i="11"/>
  <c r="X13" i="11" s="1"/>
  <c r="W14" i="11"/>
  <c r="X14" i="11" s="1"/>
  <c r="W15" i="11"/>
  <c r="Y15" i="11" s="1"/>
  <c r="W16" i="11"/>
  <c r="X16" i="11" s="1"/>
  <c r="W7" i="11"/>
  <c r="X7" i="11" s="1"/>
  <c r="W6" i="11"/>
  <c r="X6" i="11" s="1"/>
  <c r="Y104" i="11" l="1"/>
  <c r="Y64" i="11"/>
  <c r="Y32" i="11"/>
  <c r="Y20" i="11"/>
  <c r="Y83" i="11"/>
  <c r="Y59" i="11"/>
  <c r="Y30" i="11"/>
  <c r="Y13" i="11"/>
  <c r="Y76" i="11"/>
  <c r="Y46" i="11"/>
  <c r="Y25" i="11"/>
  <c r="Y9" i="11"/>
  <c r="Y120" i="11"/>
  <c r="Y70" i="11"/>
  <c r="Y37" i="11"/>
  <c r="Y23" i="11"/>
  <c r="Y7" i="11"/>
  <c r="Y18" i="11"/>
  <c r="Y6" i="11"/>
  <c r="X109" i="11"/>
  <c r="X95" i="11"/>
  <c r="X57" i="11"/>
  <c r="X41" i="11"/>
  <c r="X28" i="11"/>
  <c r="X15" i="11"/>
  <c r="X11" i="11"/>
  <c r="W134" i="11"/>
  <c r="Y125" i="11"/>
  <c r="Y117" i="11"/>
  <c r="Y108" i="11"/>
  <c r="Y100" i="11"/>
  <c r="Y90" i="11"/>
  <c r="Y77" i="11"/>
  <c r="Y75" i="11"/>
  <c r="Y65" i="11"/>
  <c r="Y63" i="11"/>
  <c r="Y58" i="11"/>
  <c r="Y51" i="11"/>
  <c r="Y42" i="11"/>
  <c r="Y40" i="11"/>
  <c r="Y34" i="11"/>
  <c r="Y31" i="11"/>
  <c r="Y29" i="11"/>
  <c r="Y26" i="11"/>
  <c r="Y24" i="11"/>
  <c r="Y22" i="11"/>
  <c r="Y19" i="11"/>
  <c r="Y16" i="11"/>
  <c r="Y14" i="11"/>
  <c r="Y12" i="11"/>
  <c r="Y10" i="11"/>
  <c r="Y8" i="11"/>
  <c r="Y134" i="11" l="1"/>
  <c r="X134" i="11"/>
  <c r="W135" i="11"/>
  <c r="H46" i="28"/>
  <c r="H47" i="28"/>
  <c r="H48" i="28"/>
  <c r="H49" i="28"/>
  <c r="H50" i="28"/>
  <c r="H51" i="28"/>
  <c r="H52" i="28"/>
  <c r="H53" i="28"/>
  <c r="H54" i="28"/>
  <c r="H55" i="28"/>
  <c r="M75" i="6"/>
  <c r="X135" i="11" l="1"/>
  <c r="Y135" i="11"/>
  <c r="E46" i="28"/>
  <c r="F46" i="28"/>
  <c r="G46" i="28"/>
  <c r="E47" i="28"/>
  <c r="F47" i="28"/>
  <c r="G47" i="28"/>
  <c r="E48" i="28"/>
  <c r="F48" i="28"/>
  <c r="G48" i="28"/>
  <c r="E49" i="28"/>
  <c r="F49" i="28"/>
  <c r="G49" i="28"/>
  <c r="E50" i="28"/>
  <c r="F50" i="28"/>
  <c r="G50" i="28"/>
  <c r="E51" i="28"/>
  <c r="F51" i="28"/>
  <c r="G51" i="28"/>
  <c r="E52" i="28"/>
  <c r="F52" i="28"/>
  <c r="G52" i="28"/>
  <c r="E53" i="28"/>
  <c r="F53" i="28"/>
  <c r="G53" i="28"/>
  <c r="E54" i="28"/>
  <c r="F54" i="28"/>
  <c r="G54" i="28"/>
  <c r="E55" i="28"/>
  <c r="F55" i="28"/>
  <c r="G55" i="28"/>
  <c r="D47" i="28"/>
  <c r="D48" i="28"/>
  <c r="D49" i="28"/>
  <c r="D50" i="28"/>
  <c r="D51" i="28"/>
  <c r="D52" i="28"/>
  <c r="D53" i="28"/>
  <c r="D54" i="28"/>
  <c r="D55" i="28"/>
  <c r="D46" i="28"/>
  <c r="Z43" i="28"/>
  <c r="Z44" i="28"/>
  <c r="Z45" i="28"/>
  <c r="Z46" i="28"/>
  <c r="Z47" i="28"/>
  <c r="Z48" i="28"/>
  <c r="Z49" i="28"/>
  <c r="Z50" i="28"/>
  <c r="Z51" i="28"/>
  <c r="Z52" i="28"/>
  <c r="Z30" i="28"/>
  <c r="Z31" i="28"/>
  <c r="Z32" i="28"/>
  <c r="Z33" i="28"/>
  <c r="Z34" i="28"/>
  <c r="Z35" i="28"/>
  <c r="Z36" i="28"/>
  <c r="Z37" i="28"/>
  <c r="Z38" i="28"/>
  <c r="Z39" i="28"/>
  <c r="Z16" i="28"/>
  <c r="Z17" i="28"/>
  <c r="Z18" i="28"/>
  <c r="Z19" i="28"/>
  <c r="Z20" i="28"/>
  <c r="Z21" i="28"/>
  <c r="Z22" i="28"/>
  <c r="Z23" i="28"/>
  <c r="Z24" i="28"/>
  <c r="Z25" i="28"/>
  <c r="Z3" i="28"/>
  <c r="Z4" i="28"/>
  <c r="Z5" i="28"/>
  <c r="Z6" i="28"/>
  <c r="Z7" i="28"/>
  <c r="Z8" i="28"/>
  <c r="Z9" i="28"/>
  <c r="Z10" i="28"/>
  <c r="Z11" i="28"/>
  <c r="Z12" i="28"/>
  <c r="X43" i="28" l="1"/>
  <c r="Y43" i="28"/>
  <c r="X44" i="28"/>
  <c r="Y44" i="28"/>
  <c r="X45" i="28"/>
  <c r="Y45" i="28"/>
  <c r="X46" i="28"/>
  <c r="Y46" i="28"/>
  <c r="X47" i="28"/>
  <c r="Y47" i="28"/>
  <c r="X48" i="28"/>
  <c r="Y48" i="28"/>
  <c r="X49" i="28"/>
  <c r="Y49" i="28"/>
  <c r="X50" i="28"/>
  <c r="Y50" i="28"/>
  <c r="X51" i="28"/>
  <c r="Y51" i="28"/>
  <c r="X52" i="28"/>
  <c r="Y52" i="28"/>
  <c r="W44" i="28"/>
  <c r="W45" i="28"/>
  <c r="W46" i="28"/>
  <c r="W47" i="28"/>
  <c r="W48" i="28"/>
  <c r="W49" i="28"/>
  <c r="W50" i="28"/>
  <c r="W51" i="28"/>
  <c r="W52" i="28"/>
  <c r="W43" i="28"/>
  <c r="X30" i="28"/>
  <c r="Y30" i="28"/>
  <c r="X31" i="28"/>
  <c r="Y31" i="28"/>
  <c r="X32" i="28"/>
  <c r="Y32" i="28"/>
  <c r="X33" i="28"/>
  <c r="Y33" i="28"/>
  <c r="X34" i="28"/>
  <c r="Y34" i="28"/>
  <c r="X35" i="28"/>
  <c r="Y35" i="28"/>
  <c r="X36" i="28"/>
  <c r="Y36" i="28"/>
  <c r="X37" i="28"/>
  <c r="Y37" i="28"/>
  <c r="X38" i="28"/>
  <c r="Y38" i="28"/>
  <c r="X39" i="28"/>
  <c r="Y39" i="28"/>
  <c r="W31" i="28"/>
  <c r="W32" i="28"/>
  <c r="W33" i="28"/>
  <c r="W34" i="28"/>
  <c r="W35" i="28"/>
  <c r="W36" i="28"/>
  <c r="W37" i="28"/>
  <c r="W38" i="28"/>
  <c r="W39" i="28"/>
  <c r="W30" i="28"/>
  <c r="X16" i="28"/>
  <c r="Y16" i="28"/>
  <c r="X17" i="28"/>
  <c r="Y17" i="28"/>
  <c r="X18" i="28"/>
  <c r="Y18" i="28"/>
  <c r="X19" i="28"/>
  <c r="Y19" i="28"/>
  <c r="X20" i="28"/>
  <c r="Y20" i="28"/>
  <c r="X21" i="28"/>
  <c r="Y21" i="28"/>
  <c r="X22" i="28"/>
  <c r="Y22" i="28"/>
  <c r="X23" i="28"/>
  <c r="Y23" i="28"/>
  <c r="X24" i="28"/>
  <c r="Y24" i="28"/>
  <c r="X25" i="28"/>
  <c r="Y25" i="28"/>
  <c r="W17" i="28"/>
  <c r="W18" i="28"/>
  <c r="W19" i="28"/>
  <c r="W20" i="28"/>
  <c r="W21" i="28"/>
  <c r="W22" i="28"/>
  <c r="W23" i="28"/>
  <c r="W24" i="28"/>
  <c r="W25" i="28"/>
  <c r="W16" i="28"/>
  <c r="W4" i="28"/>
  <c r="X4" i="28"/>
  <c r="Y4" i="28"/>
  <c r="W5" i="28"/>
  <c r="X5" i="28"/>
  <c r="Y5" i="28"/>
  <c r="W6" i="28"/>
  <c r="X6" i="28"/>
  <c r="Y6" i="28"/>
  <c r="W7" i="28"/>
  <c r="X7" i="28"/>
  <c r="Y7" i="28"/>
  <c r="W8" i="28"/>
  <c r="X8" i="28"/>
  <c r="Y8" i="28"/>
  <c r="W9" i="28"/>
  <c r="X9" i="28"/>
  <c r="Y9" i="28"/>
  <c r="W10" i="28"/>
  <c r="X10" i="28"/>
  <c r="Y10" i="28"/>
  <c r="W11" i="28"/>
  <c r="X11" i="28"/>
  <c r="Y11" i="28"/>
  <c r="W12" i="28"/>
  <c r="X12" i="28"/>
  <c r="Y12" i="28"/>
  <c r="X3" i="28"/>
  <c r="Y3" i="28"/>
  <c r="W3" i="28"/>
  <c r="J90" i="21" l="1"/>
  <c r="J89" i="21"/>
  <c r="J88" i="21"/>
  <c r="J87" i="21"/>
  <c r="J86" i="21"/>
  <c r="J83" i="21"/>
  <c r="J82" i="21"/>
  <c r="J81" i="21"/>
  <c r="J80" i="21"/>
  <c r="J79" i="21"/>
  <c r="J78" i="21"/>
  <c r="J77" i="21"/>
  <c r="J76" i="21"/>
  <c r="J75" i="21"/>
  <c r="J74" i="21"/>
  <c r="J73" i="21"/>
  <c r="J72" i="21"/>
  <c r="J71" i="21"/>
  <c r="J70" i="21"/>
  <c r="J69" i="21"/>
  <c r="J68" i="21"/>
  <c r="J67" i="21"/>
  <c r="J66" i="21"/>
  <c r="J65" i="21"/>
  <c r="J64" i="21"/>
  <c r="J63" i="21"/>
  <c r="J62" i="21"/>
  <c r="J61" i="21"/>
  <c r="J60" i="21"/>
  <c r="J59" i="21"/>
  <c r="J56" i="21"/>
  <c r="J55" i="21"/>
  <c r="J54" i="21"/>
  <c r="J53" i="21"/>
  <c r="J52" i="21"/>
  <c r="J51" i="21"/>
  <c r="J50" i="21"/>
  <c r="J49" i="21"/>
  <c r="J48" i="21"/>
  <c r="J47" i="21"/>
  <c r="J46" i="21"/>
  <c r="J45" i="21"/>
  <c r="J44" i="21"/>
  <c r="J43" i="21"/>
  <c r="J42" i="21"/>
  <c r="J41" i="21"/>
  <c r="J40" i="21"/>
  <c r="J39" i="21"/>
  <c r="J38" i="21"/>
  <c r="J37" i="21"/>
  <c r="J36" i="21"/>
  <c r="J35" i="21"/>
  <c r="J34" i="21"/>
  <c r="J33" i="21"/>
  <c r="J32" i="21"/>
  <c r="J29" i="21"/>
  <c r="J28" i="21"/>
  <c r="J27" i="21"/>
  <c r="J26" i="21"/>
  <c r="J25" i="21"/>
  <c r="J24" i="21"/>
  <c r="J23" i="21"/>
  <c r="J22" i="21"/>
  <c r="J21" i="21"/>
  <c r="J20" i="21"/>
  <c r="J19" i="21"/>
  <c r="J18" i="21"/>
  <c r="J17" i="21"/>
  <c r="J16" i="21"/>
  <c r="J15" i="21"/>
  <c r="J14" i="21"/>
  <c r="J13" i="21"/>
  <c r="J12" i="21"/>
  <c r="J11" i="21"/>
  <c r="J10" i="21"/>
  <c r="J9" i="21"/>
  <c r="J8" i="21"/>
  <c r="J7" i="21"/>
  <c r="J6" i="21"/>
  <c r="J5" i="21"/>
  <c r="J90" i="19"/>
  <c r="J89" i="19"/>
  <c r="J88" i="19"/>
  <c r="J87" i="19"/>
  <c r="J86" i="19"/>
  <c r="J83" i="19"/>
  <c r="J82" i="19"/>
  <c r="J81" i="19"/>
  <c r="J80" i="19"/>
  <c r="J79" i="19"/>
  <c r="J78" i="19"/>
  <c r="J77" i="19"/>
  <c r="J76" i="19"/>
  <c r="J75" i="19"/>
  <c r="J74" i="19"/>
  <c r="J73" i="19"/>
  <c r="J72" i="19"/>
  <c r="J71" i="19"/>
  <c r="J70" i="19"/>
  <c r="J69" i="19"/>
  <c r="J68" i="19"/>
  <c r="J67" i="19"/>
  <c r="J66" i="19"/>
  <c r="J65" i="19"/>
  <c r="J64" i="19"/>
  <c r="J63" i="19"/>
  <c r="J62" i="19"/>
  <c r="J61" i="19"/>
  <c r="J60" i="19"/>
  <c r="J59" i="19"/>
  <c r="J56" i="19"/>
  <c r="J55" i="19"/>
  <c r="J54" i="19"/>
  <c r="J53" i="19"/>
  <c r="J52" i="19"/>
  <c r="J51" i="19"/>
  <c r="J50" i="19"/>
  <c r="J49" i="19"/>
  <c r="J48" i="19"/>
  <c r="J47" i="19"/>
  <c r="J46" i="19"/>
  <c r="J45" i="19"/>
  <c r="J44" i="19"/>
  <c r="J43" i="19"/>
  <c r="J42" i="19"/>
  <c r="J41" i="19"/>
  <c r="J40" i="19"/>
  <c r="J39" i="19"/>
  <c r="J38" i="19"/>
  <c r="J37" i="19"/>
  <c r="J36" i="19"/>
  <c r="J35" i="19"/>
  <c r="J34" i="19"/>
  <c r="J33" i="19"/>
  <c r="J32" i="19"/>
  <c r="J29" i="19"/>
  <c r="J28" i="19"/>
  <c r="J27" i="19"/>
  <c r="J26" i="19"/>
  <c r="J25" i="19"/>
  <c r="J24" i="19"/>
  <c r="J23" i="19"/>
  <c r="J22" i="19"/>
  <c r="J21" i="19"/>
  <c r="J20" i="19"/>
  <c r="J19" i="19"/>
  <c r="J18" i="19"/>
  <c r="J17" i="19"/>
  <c r="J16" i="19"/>
  <c r="J15" i="19"/>
  <c r="J14" i="19"/>
  <c r="J13" i="19"/>
  <c r="J12" i="19"/>
  <c r="J11" i="19"/>
  <c r="J10" i="19"/>
  <c r="J9" i="19"/>
  <c r="J8" i="19"/>
  <c r="J7" i="19"/>
  <c r="J6" i="19"/>
  <c r="J5" i="19"/>
  <c r="J90" i="20"/>
  <c r="J89" i="20"/>
  <c r="J88" i="20"/>
  <c r="J87" i="20"/>
  <c r="J86" i="20"/>
  <c r="J83" i="20"/>
  <c r="J82" i="20"/>
  <c r="J81" i="20"/>
  <c r="J80" i="20"/>
  <c r="J79" i="20"/>
  <c r="J78" i="20"/>
  <c r="J77" i="20"/>
  <c r="J76" i="20"/>
  <c r="J75" i="20"/>
  <c r="J74" i="20"/>
  <c r="J73" i="20"/>
  <c r="J72" i="20"/>
  <c r="J71" i="20"/>
  <c r="J70" i="20"/>
  <c r="J69" i="20"/>
  <c r="J68" i="20"/>
  <c r="J67" i="20"/>
  <c r="J66" i="20"/>
  <c r="J65" i="20"/>
  <c r="J64" i="20"/>
  <c r="J63" i="20"/>
  <c r="J62" i="20"/>
  <c r="J61" i="20"/>
  <c r="J60" i="20"/>
  <c r="J59"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6" i="20"/>
  <c r="J7" i="20"/>
  <c r="J8" i="20"/>
  <c r="J9" i="20"/>
  <c r="J10" i="20"/>
  <c r="J11" i="20"/>
  <c r="J12" i="20"/>
  <c r="J13" i="20"/>
  <c r="J14" i="20"/>
  <c r="J15" i="20"/>
  <c r="J16" i="20"/>
  <c r="J17" i="20"/>
  <c r="J18" i="20"/>
  <c r="J19" i="20"/>
  <c r="J20" i="20"/>
  <c r="J21" i="20"/>
  <c r="J22" i="20"/>
  <c r="J23" i="20"/>
  <c r="J24" i="20"/>
  <c r="J25" i="20"/>
  <c r="J26" i="20"/>
  <c r="J27" i="20"/>
  <c r="J28" i="20"/>
  <c r="J29" i="20"/>
  <c r="J5" i="20"/>
  <c r="N7" i="28" l="1"/>
  <c r="N11" i="28"/>
  <c r="N23" i="28"/>
  <c r="N27" i="28"/>
  <c r="E27" i="28"/>
  <c r="F27" i="28"/>
  <c r="G27" i="28"/>
  <c r="H27" i="28"/>
  <c r="I27" i="28"/>
  <c r="J27" i="28"/>
  <c r="K27" i="28"/>
  <c r="L27" i="28"/>
  <c r="M27" i="28"/>
  <c r="E28" i="28"/>
  <c r="F28" i="28"/>
  <c r="G28" i="28"/>
  <c r="H28" i="28"/>
  <c r="I28" i="28"/>
  <c r="J28" i="28"/>
  <c r="K28" i="28"/>
  <c r="L28" i="28"/>
  <c r="M28" i="28"/>
  <c r="N28" i="28" s="1"/>
  <c r="E29" i="28"/>
  <c r="F29" i="28"/>
  <c r="G29" i="28"/>
  <c r="H29" i="28"/>
  <c r="I29" i="28"/>
  <c r="J29" i="28"/>
  <c r="K29" i="28"/>
  <c r="L29" i="28"/>
  <c r="M29" i="28"/>
  <c r="N29" i="28" s="1"/>
  <c r="M30" i="28"/>
  <c r="N30" i="28" s="1"/>
  <c r="L30" i="28"/>
  <c r="K30" i="28"/>
  <c r="J30" i="28"/>
  <c r="I30" i="28"/>
  <c r="H30" i="28"/>
  <c r="G30" i="28"/>
  <c r="F30" i="28"/>
  <c r="E30" i="28"/>
  <c r="D27" i="28"/>
  <c r="D28" i="28"/>
  <c r="D29" i="28"/>
  <c r="D30" i="28"/>
  <c r="D24" i="28"/>
  <c r="E24" i="28"/>
  <c r="F24" i="28"/>
  <c r="G24" i="28"/>
  <c r="H24" i="28"/>
  <c r="I24" i="28"/>
  <c r="J24" i="28"/>
  <c r="K24" i="28"/>
  <c r="L24" i="28"/>
  <c r="M24" i="28"/>
  <c r="N24" i="28" s="1"/>
  <c r="D25" i="28"/>
  <c r="E25" i="28"/>
  <c r="E26" i="28" s="1"/>
  <c r="F25" i="28"/>
  <c r="G25" i="28"/>
  <c r="H25" i="28"/>
  <c r="I25" i="28"/>
  <c r="I26" i="28" s="1"/>
  <c r="J25" i="28"/>
  <c r="K25" i="28"/>
  <c r="L25" i="28"/>
  <c r="M25" i="28"/>
  <c r="M26" i="28" s="1"/>
  <c r="N26" i="28" s="1"/>
  <c r="M23" i="28"/>
  <c r="L23" i="28"/>
  <c r="L26" i="28" s="1"/>
  <c r="K23" i="28"/>
  <c r="J23" i="28"/>
  <c r="J26" i="28" s="1"/>
  <c r="I23" i="28"/>
  <c r="H23" i="28"/>
  <c r="H26" i="28" s="1"/>
  <c r="G23" i="28"/>
  <c r="F23" i="28"/>
  <c r="F26" i="28" s="1"/>
  <c r="E23" i="28"/>
  <c r="D23" i="28"/>
  <c r="D26" i="28" s="1"/>
  <c r="E19" i="28"/>
  <c r="F19" i="28"/>
  <c r="G19" i="28"/>
  <c r="H19" i="28"/>
  <c r="I19" i="28"/>
  <c r="J19" i="28"/>
  <c r="K19" i="28"/>
  <c r="L19" i="28"/>
  <c r="M19" i="28"/>
  <c r="E20" i="28"/>
  <c r="F20" i="28"/>
  <c r="G20" i="28"/>
  <c r="H20" i="28"/>
  <c r="I20" i="28"/>
  <c r="J20" i="28"/>
  <c r="K20" i="28"/>
  <c r="L20" i="28"/>
  <c r="M20" i="28"/>
  <c r="N20" i="28" s="1"/>
  <c r="E21" i="28"/>
  <c r="F21" i="28"/>
  <c r="G21" i="28"/>
  <c r="H21" i="28"/>
  <c r="I21" i="28"/>
  <c r="J21" i="28"/>
  <c r="K21" i="28"/>
  <c r="L21" i="28"/>
  <c r="M21" i="28"/>
  <c r="N21" i="28" s="1"/>
  <c r="D20" i="28"/>
  <c r="D21" i="28"/>
  <c r="E15" i="28"/>
  <c r="F15" i="28"/>
  <c r="G15" i="28"/>
  <c r="H15" i="28"/>
  <c r="I15" i="28"/>
  <c r="J15" i="28"/>
  <c r="K15" i="28"/>
  <c r="L15" i="28"/>
  <c r="M15" i="28"/>
  <c r="N15" i="28" s="1"/>
  <c r="E16" i="28"/>
  <c r="F16" i="28"/>
  <c r="G16" i="28"/>
  <c r="H16" i="28"/>
  <c r="I16" i="28"/>
  <c r="J16" i="28"/>
  <c r="K16" i="28"/>
  <c r="L16" i="28"/>
  <c r="M16" i="28"/>
  <c r="N16" i="28" s="1"/>
  <c r="E17" i="28"/>
  <c r="F17" i="28"/>
  <c r="G17" i="28"/>
  <c r="H17" i="28"/>
  <c r="I17" i="28"/>
  <c r="J17" i="28"/>
  <c r="K17" i="28"/>
  <c r="L17" i="28"/>
  <c r="M17" i="28"/>
  <c r="N17" i="28" s="1"/>
  <c r="D16" i="28"/>
  <c r="D17" i="28"/>
  <c r="E11" i="28"/>
  <c r="F11" i="28"/>
  <c r="G11" i="28"/>
  <c r="H11" i="28"/>
  <c r="I11" i="28"/>
  <c r="J11" i="28"/>
  <c r="K11" i="28"/>
  <c r="L11" i="28"/>
  <c r="M11" i="28"/>
  <c r="E12" i="28"/>
  <c r="F12" i="28"/>
  <c r="G12" i="28"/>
  <c r="H12" i="28"/>
  <c r="I12" i="28"/>
  <c r="J12" i="28"/>
  <c r="K12" i="28"/>
  <c r="L12" i="28"/>
  <c r="M12" i="28"/>
  <c r="N12" i="28" s="1"/>
  <c r="E13" i="28"/>
  <c r="F13" i="28"/>
  <c r="G13" i="28"/>
  <c r="H13" i="28"/>
  <c r="I13" i="28"/>
  <c r="J13" i="28"/>
  <c r="K13" i="28"/>
  <c r="L13" i="28"/>
  <c r="M13" i="28"/>
  <c r="N13" i="28" s="1"/>
  <c r="D12" i="28"/>
  <c r="D13" i="28"/>
  <c r="E7" i="28"/>
  <c r="F7" i="28"/>
  <c r="G7" i="28"/>
  <c r="H7" i="28"/>
  <c r="I7" i="28"/>
  <c r="J7" i="28"/>
  <c r="K7" i="28"/>
  <c r="L7" i="28"/>
  <c r="M7" i="28"/>
  <c r="E8" i="28"/>
  <c r="F8" i="28"/>
  <c r="G8" i="28"/>
  <c r="H8" i="28"/>
  <c r="I8" i="28"/>
  <c r="J8" i="28"/>
  <c r="K8" i="28"/>
  <c r="L8" i="28"/>
  <c r="M8" i="28"/>
  <c r="N8" i="28" s="1"/>
  <c r="E9" i="28"/>
  <c r="F9" i="28"/>
  <c r="G9" i="28"/>
  <c r="H9" i="28"/>
  <c r="I9" i="28"/>
  <c r="J9" i="28"/>
  <c r="K9" i="28"/>
  <c r="L9" i="28"/>
  <c r="M9" i="28"/>
  <c r="N9" i="28" s="1"/>
  <c r="D8" i="28"/>
  <c r="D9" i="28"/>
  <c r="F3" i="28"/>
  <c r="G3" i="28"/>
  <c r="H3" i="28"/>
  <c r="I3" i="28"/>
  <c r="J3" i="28"/>
  <c r="K3" i="28"/>
  <c r="L3" i="28"/>
  <c r="M3" i="28"/>
  <c r="F4" i="28"/>
  <c r="G4" i="28"/>
  <c r="H4" i="28"/>
  <c r="I4" i="28"/>
  <c r="J4" i="28"/>
  <c r="K4" i="28"/>
  <c r="L4" i="28"/>
  <c r="M4" i="28"/>
  <c r="N4" i="28" s="1"/>
  <c r="F5" i="28"/>
  <c r="G5" i="28"/>
  <c r="H5" i="28"/>
  <c r="I5" i="28"/>
  <c r="J5" i="28"/>
  <c r="K5" i="28"/>
  <c r="L5" i="28"/>
  <c r="M5" i="28"/>
  <c r="N5" i="28" s="1"/>
  <c r="D4" i="28"/>
  <c r="D5" i="28"/>
  <c r="D19" i="28"/>
  <c r="N19" i="28" s="1"/>
  <c r="D15" i="28"/>
  <c r="D11" i="28"/>
  <c r="D7" i="28"/>
  <c r="D3" i="28"/>
  <c r="N3" i="28" s="1"/>
  <c r="N25" i="28" l="1"/>
  <c r="G26" i="28"/>
  <c r="K26" i="28"/>
  <c r="M22" i="28"/>
  <c r="N22" i="28" s="1"/>
  <c r="L22" i="28"/>
  <c r="K22" i="28"/>
  <c r="J22" i="28"/>
  <c r="I22" i="28"/>
  <c r="H22" i="28"/>
  <c r="G22" i="28"/>
  <c r="F22" i="28"/>
  <c r="E22" i="28"/>
  <c r="D22" i="28"/>
  <c r="M18" i="28"/>
  <c r="L18" i="28"/>
  <c r="K18" i="28"/>
  <c r="J18" i="28"/>
  <c r="I18" i="28"/>
  <c r="H18" i="28"/>
  <c r="G18" i="28"/>
  <c r="F18" i="28"/>
  <c r="E18" i="28"/>
  <c r="D18" i="28"/>
  <c r="M14" i="28"/>
  <c r="N14" i="28" s="1"/>
  <c r="L14" i="28"/>
  <c r="K14" i="28"/>
  <c r="J14" i="28"/>
  <c r="I14" i="28"/>
  <c r="H14" i="28"/>
  <c r="G14" i="28"/>
  <c r="F14" i="28"/>
  <c r="E14" i="28"/>
  <c r="D14" i="28"/>
  <c r="M10" i="28"/>
  <c r="L10" i="28"/>
  <c r="K10" i="28"/>
  <c r="J10" i="28"/>
  <c r="I10" i="28"/>
  <c r="H10" i="28"/>
  <c r="G10" i="28"/>
  <c r="F10" i="28"/>
  <c r="E10" i="28"/>
  <c r="D10" i="28"/>
  <c r="E6" i="28"/>
  <c r="F6" i="28"/>
  <c r="G6" i="28"/>
  <c r="H6" i="28"/>
  <c r="I6" i="28"/>
  <c r="J6" i="28"/>
  <c r="K6" i="28"/>
  <c r="L6" i="28"/>
  <c r="M6" i="28"/>
  <c r="N6" i="28" s="1"/>
  <c r="D6" i="28"/>
  <c r="N10" i="28" l="1"/>
  <c r="N18" i="28"/>
  <c r="N118" i="6" l="1"/>
  <c r="N121" i="6" l="1"/>
  <c r="M91" i="6"/>
  <c r="M94" i="6" s="1"/>
  <c r="F60" i="22" l="1"/>
  <c r="B60" i="22"/>
  <c r="G60" i="22"/>
  <c r="C60" i="22"/>
  <c r="H60" i="22"/>
  <c r="E60" i="22"/>
  <c r="D60" i="22"/>
  <c r="F57" i="22"/>
  <c r="B57" i="22"/>
  <c r="H57" i="22"/>
  <c r="G57" i="22"/>
  <c r="E57" i="22"/>
  <c r="D57" i="22"/>
  <c r="C57" i="22"/>
  <c r="F51" i="22"/>
  <c r="B51" i="22"/>
  <c r="G51" i="22"/>
  <c r="C51" i="22"/>
  <c r="H51" i="22"/>
  <c r="E51" i="22"/>
  <c r="D51" i="22"/>
  <c r="G43" i="22"/>
  <c r="C43" i="22"/>
  <c r="H43" i="22"/>
  <c r="E43" i="22"/>
  <c r="D43" i="22"/>
  <c r="F38" i="22"/>
  <c r="G38" i="22"/>
  <c r="C38" i="22"/>
  <c r="H38" i="22"/>
  <c r="E38" i="22"/>
  <c r="D38" i="22"/>
  <c r="B38" i="22"/>
  <c r="F31" i="22"/>
  <c r="B31" i="22"/>
  <c r="G31" i="22"/>
  <c r="C31" i="22"/>
  <c r="H31" i="22"/>
  <c r="E31" i="22"/>
  <c r="D31" i="22"/>
  <c r="G25" i="22"/>
  <c r="C25" i="22"/>
  <c r="F25" i="22"/>
  <c r="H25" i="22"/>
  <c r="E25" i="22"/>
  <c r="D25" i="22"/>
  <c r="B25" i="22"/>
  <c r="H68" i="22"/>
  <c r="F68" i="22"/>
  <c r="E68" i="22"/>
  <c r="D68" i="22"/>
  <c r="B68" i="22"/>
  <c r="H19" i="22"/>
  <c r="G19" i="22"/>
  <c r="F19" i="22"/>
  <c r="E19" i="22"/>
  <c r="D19" i="22"/>
  <c r="C19" i="22"/>
  <c r="B19" i="22"/>
  <c r="B15" i="22"/>
  <c r="H15" i="22"/>
  <c r="G15" i="22"/>
  <c r="F15" i="22"/>
  <c r="E15" i="22"/>
  <c r="D15" i="22"/>
  <c r="C15" i="22"/>
  <c r="H5" i="22"/>
  <c r="G5" i="22"/>
  <c r="F5" i="22"/>
  <c r="E5" i="22"/>
  <c r="D5" i="22"/>
  <c r="C5" i="22"/>
  <c r="B5" i="22"/>
  <c r="H69" i="22"/>
  <c r="H67" i="22" s="1"/>
  <c r="G69" i="22"/>
  <c r="F69" i="22"/>
  <c r="F67" i="22" s="1"/>
  <c r="E69" i="22"/>
  <c r="E67" i="22" s="1"/>
  <c r="D69" i="22"/>
  <c r="D67" i="22" s="1"/>
  <c r="C69" i="22"/>
  <c r="B69" i="22"/>
  <c r="B67" i="22" s="1"/>
  <c r="H69" i="23"/>
  <c r="G69" i="23"/>
  <c r="F69" i="23"/>
  <c r="E69" i="23"/>
  <c r="D69" i="23"/>
  <c r="C69" i="23"/>
  <c r="B69" i="23"/>
  <c r="H60" i="23"/>
  <c r="G60" i="23"/>
  <c r="F60" i="23"/>
  <c r="E60" i="23"/>
  <c r="D60" i="23"/>
  <c r="C60" i="23"/>
  <c r="B60" i="23"/>
  <c r="H57" i="23"/>
  <c r="G57" i="23"/>
  <c r="F57" i="23"/>
  <c r="E57" i="23"/>
  <c r="D57" i="23"/>
  <c r="C57" i="23"/>
  <c r="B57" i="23"/>
  <c r="H51" i="23"/>
  <c r="G51" i="23"/>
  <c r="F51" i="23"/>
  <c r="E51" i="23"/>
  <c r="D51" i="23"/>
  <c r="C51" i="23"/>
  <c r="B51" i="23"/>
  <c r="H43" i="23"/>
  <c r="G43" i="23"/>
  <c r="F43" i="23"/>
  <c r="E43" i="23"/>
  <c r="D43" i="23"/>
  <c r="C43" i="23"/>
  <c r="B43" i="23"/>
  <c r="H38" i="23"/>
  <c r="G38" i="23"/>
  <c r="F38" i="23"/>
  <c r="E38" i="23"/>
  <c r="D38" i="23"/>
  <c r="C38" i="23"/>
  <c r="B38" i="23"/>
  <c r="H31" i="23"/>
  <c r="G31" i="23"/>
  <c r="F31" i="23"/>
  <c r="E31" i="23"/>
  <c r="D31" i="23"/>
  <c r="C31" i="23"/>
  <c r="B31" i="23"/>
  <c r="F25" i="23"/>
  <c r="B25" i="23"/>
  <c r="H25" i="23"/>
  <c r="G25" i="23"/>
  <c r="E25" i="23"/>
  <c r="D25" i="23"/>
  <c r="C25" i="23"/>
  <c r="H68" i="23"/>
  <c r="H67" i="23" s="1"/>
  <c r="G68" i="23"/>
  <c r="G67" i="23" s="1"/>
  <c r="F68" i="23"/>
  <c r="E68" i="23"/>
  <c r="E67" i="23" s="1"/>
  <c r="D68" i="23"/>
  <c r="D67" i="23" s="1"/>
  <c r="C68" i="23"/>
  <c r="C67" i="23" s="1"/>
  <c r="B68" i="23"/>
  <c r="H19" i="23"/>
  <c r="G19" i="23"/>
  <c r="F19" i="23"/>
  <c r="E19" i="23"/>
  <c r="D19" i="23"/>
  <c r="C19" i="23"/>
  <c r="B19" i="23"/>
  <c r="H15" i="23"/>
  <c r="G15" i="23"/>
  <c r="F15" i="23"/>
  <c r="E15" i="23"/>
  <c r="D15" i="23"/>
  <c r="C15" i="23"/>
  <c r="B15" i="23"/>
  <c r="H5" i="23"/>
  <c r="G5" i="23"/>
  <c r="F5" i="23"/>
  <c r="E5" i="23"/>
  <c r="D5" i="23"/>
  <c r="C5" i="23"/>
  <c r="B5" i="23"/>
  <c r="H60" i="24"/>
  <c r="G60" i="24"/>
  <c r="F60" i="24"/>
  <c r="E60" i="24"/>
  <c r="D60" i="24"/>
  <c r="C60" i="24"/>
  <c r="B60" i="24"/>
  <c r="H57" i="24"/>
  <c r="G57" i="24"/>
  <c r="F57" i="24"/>
  <c r="E57" i="24"/>
  <c r="D57" i="24"/>
  <c r="C57" i="24"/>
  <c r="B57" i="24"/>
  <c r="H51" i="24"/>
  <c r="G51" i="24"/>
  <c r="F51" i="24"/>
  <c r="E51" i="24"/>
  <c r="D51" i="24"/>
  <c r="C51" i="24"/>
  <c r="B51" i="24"/>
  <c r="H43" i="24"/>
  <c r="G43" i="24"/>
  <c r="F43" i="24"/>
  <c r="E43" i="24"/>
  <c r="D43" i="24"/>
  <c r="C43" i="24"/>
  <c r="B43" i="24"/>
  <c r="H38" i="24"/>
  <c r="G38" i="24"/>
  <c r="F38" i="24"/>
  <c r="E38" i="24"/>
  <c r="D38" i="24"/>
  <c r="C38" i="24"/>
  <c r="B38" i="24"/>
  <c r="H31" i="24"/>
  <c r="G31" i="24"/>
  <c r="F31" i="24"/>
  <c r="E31" i="24"/>
  <c r="D31" i="24"/>
  <c r="C31" i="24"/>
  <c r="B31" i="24"/>
  <c r="H25" i="24"/>
  <c r="G25" i="24"/>
  <c r="F25" i="24"/>
  <c r="E25" i="24"/>
  <c r="D25" i="24"/>
  <c r="C25" i="24"/>
  <c r="B25" i="24"/>
  <c r="H68" i="24"/>
  <c r="G68" i="24"/>
  <c r="F68" i="24"/>
  <c r="E68" i="24"/>
  <c r="D68" i="24"/>
  <c r="C68" i="24"/>
  <c r="B68" i="24"/>
  <c r="H19" i="24"/>
  <c r="G19" i="24"/>
  <c r="F19" i="24"/>
  <c r="E19" i="24"/>
  <c r="D19" i="24"/>
  <c r="C19" i="24"/>
  <c r="B19" i="24"/>
  <c r="H15" i="24"/>
  <c r="G15" i="24"/>
  <c r="F15" i="24"/>
  <c r="E15" i="24"/>
  <c r="D15" i="24"/>
  <c r="C15" i="24"/>
  <c r="B15" i="24"/>
  <c r="H5" i="24"/>
  <c r="G5" i="24"/>
  <c r="F5" i="24"/>
  <c r="E5" i="24"/>
  <c r="D5" i="24"/>
  <c r="C5" i="24"/>
  <c r="B5" i="24"/>
  <c r="H69" i="24"/>
  <c r="H67" i="24" s="1"/>
  <c r="G69" i="24"/>
  <c r="G67" i="24" s="1"/>
  <c r="F69" i="24"/>
  <c r="F67" i="24" s="1"/>
  <c r="E69" i="24"/>
  <c r="E67" i="24" s="1"/>
  <c r="D69" i="24"/>
  <c r="D67" i="24" s="1"/>
  <c r="C69" i="24"/>
  <c r="C67" i="24" s="1"/>
  <c r="B69" i="24"/>
  <c r="B67" i="24" s="1"/>
  <c r="H60" i="25"/>
  <c r="G60" i="25"/>
  <c r="F60" i="25"/>
  <c r="E60" i="25"/>
  <c r="D60" i="25"/>
  <c r="C60" i="25"/>
  <c r="B60" i="25"/>
  <c r="H57" i="25"/>
  <c r="G57" i="25"/>
  <c r="F57" i="25"/>
  <c r="E57" i="25"/>
  <c r="D57" i="25"/>
  <c r="C57" i="25"/>
  <c r="B57" i="25"/>
  <c r="H51" i="25"/>
  <c r="G51" i="25"/>
  <c r="F51" i="25"/>
  <c r="E51" i="25"/>
  <c r="D51" i="25"/>
  <c r="C51" i="25"/>
  <c r="B51" i="25"/>
  <c r="H43" i="25"/>
  <c r="G43" i="25"/>
  <c r="F43" i="25"/>
  <c r="E43" i="25"/>
  <c r="D43" i="25"/>
  <c r="C43" i="25"/>
  <c r="B43" i="25"/>
  <c r="H38" i="25"/>
  <c r="G38" i="25"/>
  <c r="F38" i="25"/>
  <c r="E38" i="25"/>
  <c r="D38" i="25"/>
  <c r="C38" i="25"/>
  <c r="B38" i="25"/>
  <c r="H31" i="25"/>
  <c r="G31" i="25"/>
  <c r="F31" i="25"/>
  <c r="E31" i="25"/>
  <c r="D31" i="25"/>
  <c r="C31" i="25"/>
  <c r="B31" i="25"/>
  <c r="H25" i="25"/>
  <c r="G25" i="25"/>
  <c r="F25" i="25"/>
  <c r="E25" i="25"/>
  <c r="D25" i="25"/>
  <c r="C25" i="25"/>
  <c r="B25" i="25"/>
  <c r="H68" i="25"/>
  <c r="G68" i="25"/>
  <c r="F68" i="25"/>
  <c r="E68" i="25"/>
  <c r="D68" i="25"/>
  <c r="C68" i="25"/>
  <c r="B68" i="25"/>
  <c r="H19" i="25"/>
  <c r="G19" i="25"/>
  <c r="F19" i="25"/>
  <c r="E19" i="25"/>
  <c r="D19" i="25"/>
  <c r="C19" i="25"/>
  <c r="B19" i="25"/>
  <c r="H15" i="25"/>
  <c r="G15" i="25"/>
  <c r="F15" i="25"/>
  <c r="E15" i="25"/>
  <c r="D15" i="25"/>
  <c r="C15" i="25"/>
  <c r="B15" i="25"/>
  <c r="G5" i="25"/>
  <c r="C5" i="25"/>
  <c r="H5" i="25"/>
  <c r="F5" i="25"/>
  <c r="E5" i="25"/>
  <c r="D5" i="25"/>
  <c r="B5" i="25"/>
  <c r="H69" i="25"/>
  <c r="H67" i="25" s="1"/>
  <c r="G69" i="25"/>
  <c r="G67" i="25" s="1"/>
  <c r="F69" i="25"/>
  <c r="F67" i="25" s="1"/>
  <c r="E69" i="25"/>
  <c r="E67" i="25" s="1"/>
  <c r="D69" i="25"/>
  <c r="D67" i="25" s="1"/>
  <c r="C69" i="25"/>
  <c r="C67" i="25" s="1"/>
  <c r="B69" i="25"/>
  <c r="B67" i="25" s="1"/>
  <c r="I68" i="26"/>
  <c r="H68" i="26"/>
  <c r="G68" i="26"/>
  <c r="F68" i="26"/>
  <c r="E68" i="26"/>
  <c r="D68" i="26"/>
  <c r="C68" i="26"/>
  <c r="I60" i="26"/>
  <c r="H60" i="26"/>
  <c r="G60" i="26"/>
  <c r="F60" i="26"/>
  <c r="E60" i="26"/>
  <c r="D60" i="26"/>
  <c r="C60" i="26"/>
  <c r="I57" i="26"/>
  <c r="H57" i="26"/>
  <c r="G57" i="26"/>
  <c r="F57" i="26"/>
  <c r="E57" i="26"/>
  <c r="D57" i="26"/>
  <c r="C57" i="26"/>
  <c r="I51" i="26"/>
  <c r="I4" i="26" s="1"/>
  <c r="I69" i="26" s="1"/>
  <c r="I67" i="26" s="1"/>
  <c r="H51" i="26"/>
  <c r="G51" i="26"/>
  <c r="F51" i="26"/>
  <c r="E51" i="26"/>
  <c r="D51" i="26"/>
  <c r="C51" i="26"/>
  <c r="I43" i="26"/>
  <c r="H43" i="26"/>
  <c r="G43" i="26"/>
  <c r="F43" i="26"/>
  <c r="E43" i="26"/>
  <c r="D43" i="26"/>
  <c r="C43" i="26"/>
  <c r="N40" i="26"/>
  <c r="M40" i="26"/>
  <c r="I38" i="26"/>
  <c r="H38" i="26"/>
  <c r="G38" i="26"/>
  <c r="F38" i="26"/>
  <c r="E38" i="26"/>
  <c r="D38" i="26"/>
  <c r="C38" i="26"/>
  <c r="I31" i="26"/>
  <c r="H31" i="26"/>
  <c r="G31" i="26"/>
  <c r="F31" i="26"/>
  <c r="F4" i="26" s="1"/>
  <c r="F69" i="26" s="1"/>
  <c r="F67" i="26" s="1"/>
  <c r="E31" i="26"/>
  <c r="D31" i="26"/>
  <c r="C31" i="26"/>
  <c r="I25" i="26"/>
  <c r="H25" i="26"/>
  <c r="G25" i="26"/>
  <c r="F25" i="26"/>
  <c r="E25" i="26"/>
  <c r="D25" i="26"/>
  <c r="C25" i="26"/>
  <c r="I19" i="26"/>
  <c r="H19" i="26"/>
  <c r="G19" i="26"/>
  <c r="F19" i="26"/>
  <c r="E19" i="26"/>
  <c r="D19" i="26"/>
  <c r="C19" i="26"/>
  <c r="I15" i="26"/>
  <c r="H15" i="26"/>
  <c r="G15" i="26"/>
  <c r="F15" i="26"/>
  <c r="E15" i="26"/>
  <c r="D15" i="26"/>
  <c r="C15" i="26"/>
  <c r="I5" i="26"/>
  <c r="H5" i="26"/>
  <c r="G5" i="26"/>
  <c r="F5" i="26"/>
  <c r="E5" i="26"/>
  <c r="D5" i="26"/>
  <c r="C5" i="26"/>
  <c r="H4" i="26"/>
  <c r="H69" i="26" s="1"/>
  <c r="H67" i="26" s="1"/>
  <c r="G4" i="26"/>
  <c r="G69" i="26" s="1"/>
  <c r="G67" i="26" s="1"/>
  <c r="E4" i="26"/>
  <c r="E69" i="26" s="1"/>
  <c r="E67" i="26" s="1"/>
  <c r="D4" i="26"/>
  <c r="D69" i="26" s="1"/>
  <c r="D67" i="26" s="1"/>
  <c r="C4" i="26"/>
  <c r="C69" i="26" s="1"/>
  <c r="C67" i="26" s="1"/>
  <c r="C68" i="22" l="1"/>
  <c r="C67" i="22" s="1"/>
  <c r="G68" i="22"/>
  <c r="G67" i="22" s="1"/>
  <c r="B43" i="22"/>
  <c r="F43" i="22"/>
  <c r="B67" i="23"/>
  <c r="F67" i="23"/>
  <c r="I92" i="19"/>
  <c r="I90" i="19"/>
  <c r="I89" i="19"/>
  <c r="I88" i="19"/>
  <c r="I87" i="19"/>
  <c r="I86" i="19"/>
  <c r="I83" i="19"/>
  <c r="I82" i="19"/>
  <c r="I81" i="19"/>
  <c r="I80" i="19"/>
  <c r="I79" i="19"/>
  <c r="I78" i="19"/>
  <c r="I77" i="19"/>
  <c r="I76" i="19"/>
  <c r="I75" i="19"/>
  <c r="I74" i="19"/>
  <c r="I73" i="19"/>
  <c r="I72" i="19"/>
  <c r="I71" i="19"/>
  <c r="I70" i="19"/>
  <c r="I69" i="19"/>
  <c r="I68" i="19"/>
  <c r="I67" i="19"/>
  <c r="I66" i="19"/>
  <c r="I65" i="19"/>
  <c r="I64" i="19"/>
  <c r="I63" i="19"/>
  <c r="I62" i="19"/>
  <c r="I61" i="19"/>
  <c r="I60" i="19"/>
  <c r="I59" i="19"/>
  <c r="I56" i="19"/>
  <c r="I55" i="19"/>
  <c r="I54" i="19"/>
  <c r="I53" i="19"/>
  <c r="I52" i="19"/>
  <c r="I51" i="19"/>
  <c r="I50" i="19"/>
  <c r="I49" i="19"/>
  <c r="I48" i="19"/>
  <c r="I47" i="19"/>
  <c r="I46" i="19"/>
  <c r="I45" i="19"/>
  <c r="I44" i="19"/>
  <c r="I43" i="19"/>
  <c r="I42" i="19"/>
  <c r="I41" i="19"/>
  <c r="I40" i="19"/>
  <c r="I39" i="19"/>
  <c r="I38" i="19"/>
  <c r="I37" i="19"/>
  <c r="I36" i="19"/>
  <c r="I35" i="19"/>
  <c r="I34" i="19"/>
  <c r="I33" i="19"/>
  <c r="I32" i="19"/>
  <c r="I29" i="19"/>
  <c r="I28" i="19"/>
  <c r="I27" i="19"/>
  <c r="I26" i="19"/>
  <c r="I25" i="19"/>
  <c r="I24" i="19"/>
  <c r="I23" i="19"/>
  <c r="I22" i="19"/>
  <c r="I21" i="19"/>
  <c r="I20" i="19"/>
  <c r="I19" i="19"/>
  <c r="I18" i="19"/>
  <c r="I17" i="19"/>
  <c r="I16" i="19"/>
  <c r="I15" i="19"/>
  <c r="I14" i="19"/>
  <c r="I13" i="19"/>
  <c r="I12" i="19"/>
  <c r="I11" i="19"/>
  <c r="I10" i="19"/>
  <c r="I9" i="19"/>
  <c r="I8" i="19"/>
  <c r="I7" i="19"/>
  <c r="I6" i="19"/>
  <c r="I5" i="19"/>
  <c r="I92" i="20"/>
  <c r="I90" i="20"/>
  <c r="I89" i="20"/>
  <c r="I88" i="20"/>
  <c r="I87" i="20"/>
  <c r="I86" i="20"/>
  <c r="I83" i="20"/>
  <c r="I82" i="20"/>
  <c r="I81" i="20"/>
  <c r="I80" i="20"/>
  <c r="I79" i="20"/>
  <c r="I78" i="20"/>
  <c r="I77" i="20"/>
  <c r="I76" i="20"/>
  <c r="I75" i="20"/>
  <c r="I74" i="20"/>
  <c r="I73" i="20"/>
  <c r="I72" i="20"/>
  <c r="I71" i="20"/>
  <c r="I70" i="20"/>
  <c r="I69" i="20"/>
  <c r="I68" i="20"/>
  <c r="I67" i="20"/>
  <c r="I66" i="20"/>
  <c r="I65" i="20"/>
  <c r="I64" i="20"/>
  <c r="I63" i="20"/>
  <c r="I62" i="20"/>
  <c r="I61" i="20"/>
  <c r="I60" i="20"/>
  <c r="I59" i="20"/>
  <c r="I56" i="20"/>
  <c r="I55" i="20"/>
  <c r="I54" i="20"/>
  <c r="I53" i="20"/>
  <c r="I52" i="20"/>
  <c r="I51" i="20"/>
  <c r="I50" i="20"/>
  <c r="I49" i="20"/>
  <c r="I48" i="20"/>
  <c r="I47" i="20"/>
  <c r="I46" i="20"/>
  <c r="I45" i="20"/>
  <c r="I44" i="20"/>
  <c r="I43" i="20"/>
  <c r="I42" i="20"/>
  <c r="I41" i="20"/>
  <c r="I40" i="20"/>
  <c r="I39" i="20"/>
  <c r="I38" i="20"/>
  <c r="I37" i="20"/>
  <c r="I36" i="20"/>
  <c r="I35" i="20"/>
  <c r="I34" i="20"/>
  <c r="I33" i="20"/>
  <c r="I32" i="20"/>
  <c r="I29" i="20"/>
  <c r="I28" i="20"/>
  <c r="I27" i="20"/>
  <c r="I26" i="20"/>
  <c r="I25" i="20"/>
  <c r="I24" i="20"/>
  <c r="I23" i="20"/>
  <c r="I22" i="20"/>
  <c r="I21" i="20"/>
  <c r="I20" i="20"/>
  <c r="I19" i="20"/>
  <c r="I18" i="20"/>
  <c r="I17" i="20"/>
  <c r="I16" i="20"/>
  <c r="I15" i="20"/>
  <c r="I14" i="20"/>
  <c r="I13" i="20"/>
  <c r="I12" i="20"/>
  <c r="I11" i="20"/>
  <c r="I10" i="20"/>
  <c r="I9" i="20"/>
  <c r="I8" i="20"/>
  <c r="I7" i="20"/>
  <c r="I6" i="20"/>
  <c r="I5" i="20"/>
  <c r="I92" i="21"/>
  <c r="I90" i="21"/>
  <c r="I89" i="21"/>
  <c r="I88" i="21"/>
  <c r="I87" i="21"/>
  <c r="I86" i="21"/>
  <c r="I83" i="21"/>
  <c r="I82" i="21"/>
  <c r="I81" i="21"/>
  <c r="I80" i="21"/>
  <c r="I79" i="21"/>
  <c r="I78" i="21"/>
  <c r="I77" i="21"/>
  <c r="I76" i="21"/>
  <c r="I75" i="21"/>
  <c r="I74" i="21"/>
  <c r="I73" i="21"/>
  <c r="I72" i="21"/>
  <c r="I71" i="21"/>
  <c r="I70" i="21"/>
  <c r="I69" i="21"/>
  <c r="I68" i="21"/>
  <c r="I67" i="21"/>
  <c r="I66" i="21"/>
  <c r="I65" i="21"/>
  <c r="I64" i="21"/>
  <c r="I63" i="21"/>
  <c r="I62" i="21"/>
  <c r="I61" i="21"/>
  <c r="I60" i="21"/>
  <c r="I59" i="21"/>
  <c r="I56" i="21"/>
  <c r="I55" i="21"/>
  <c r="I54" i="21"/>
  <c r="I53" i="21"/>
  <c r="I52" i="21"/>
  <c r="I51" i="21"/>
  <c r="I50" i="21"/>
  <c r="I49" i="21"/>
  <c r="I48" i="21"/>
  <c r="I47" i="21"/>
  <c r="I46" i="21"/>
  <c r="I45" i="21"/>
  <c r="I44" i="21"/>
  <c r="I43" i="21"/>
  <c r="I42" i="21"/>
  <c r="I41" i="21"/>
  <c r="I40" i="21"/>
  <c r="I39" i="21"/>
  <c r="I38" i="21"/>
  <c r="I37" i="21"/>
  <c r="I36" i="21"/>
  <c r="I35" i="21"/>
  <c r="I34" i="21"/>
  <c r="I33" i="21"/>
  <c r="I32" i="21"/>
  <c r="I29" i="21"/>
  <c r="I28" i="21"/>
  <c r="I27" i="21"/>
  <c r="I26" i="21"/>
  <c r="I25" i="21"/>
  <c r="I24" i="21"/>
  <c r="I23" i="21"/>
  <c r="I22" i="21"/>
  <c r="I21" i="21"/>
  <c r="I20" i="21"/>
  <c r="I19" i="21"/>
  <c r="I18" i="21"/>
  <c r="I17" i="21"/>
  <c r="I16" i="21"/>
  <c r="I15" i="21"/>
  <c r="I14" i="21"/>
  <c r="I13" i="21"/>
  <c r="I12" i="21"/>
  <c r="I11" i="21"/>
  <c r="I10" i="21"/>
  <c r="I9" i="21"/>
  <c r="I8" i="21"/>
  <c r="I7" i="21"/>
  <c r="I6" i="21"/>
  <c r="I5" i="21"/>
  <c r="E6" i="8" l="1"/>
  <c r="D6" i="8"/>
  <c r="C6" i="8"/>
  <c r="G6" i="8"/>
  <c r="F6" i="8"/>
  <c r="L243" i="6" l="1"/>
  <c r="K243" i="6"/>
  <c r="J243" i="6"/>
  <c r="I243" i="6"/>
  <c r="H243" i="6"/>
  <c r="G243" i="6"/>
  <c r="F243" i="6"/>
  <c r="E243" i="6"/>
  <c r="F219" i="6" l="1"/>
  <c r="M226" i="6" l="1"/>
  <c r="M228" i="6"/>
  <c r="M201" i="6" l="1"/>
  <c r="N201" i="6"/>
  <c r="M213" i="6"/>
  <c r="N213" i="6"/>
  <c r="M207" i="6"/>
  <c r="N207" i="6"/>
  <c r="L213" i="6"/>
  <c r="K213" i="6"/>
  <c r="J213" i="6"/>
  <c r="I213" i="6"/>
  <c r="H213" i="6"/>
  <c r="G213" i="6"/>
  <c r="F213" i="6"/>
  <c r="E213" i="6"/>
  <c r="Q213" i="6" s="1"/>
  <c r="L207" i="6"/>
  <c r="K207" i="6"/>
  <c r="J207" i="6"/>
  <c r="I207" i="6"/>
  <c r="H207" i="6"/>
  <c r="G207" i="6"/>
  <c r="F207" i="6"/>
  <c r="E207" i="6"/>
  <c r="Q207" i="6" s="1"/>
  <c r="L201" i="6"/>
  <c r="K201" i="6"/>
  <c r="J201" i="6"/>
  <c r="I201" i="6"/>
  <c r="H201" i="6"/>
  <c r="G201" i="6"/>
  <c r="F201" i="6"/>
  <c r="E201" i="6"/>
  <c r="Q201" i="6" s="1"/>
  <c r="L130" i="6"/>
  <c r="K130" i="6"/>
  <c r="J130" i="6"/>
  <c r="I130" i="6"/>
  <c r="H130" i="6"/>
  <c r="G130" i="6"/>
  <c r="F130" i="6"/>
  <c r="E130" i="6"/>
  <c r="Q130" i="6" s="1"/>
  <c r="E252" i="6" l="1"/>
  <c r="F252" i="6"/>
  <c r="G252" i="6"/>
  <c r="H252" i="6"/>
  <c r="I252" i="6"/>
  <c r="J252" i="6"/>
  <c r="L252" i="6"/>
  <c r="M252" i="6"/>
  <c r="N252" i="6"/>
  <c r="Q252" i="6" s="1"/>
  <c r="K252" i="6"/>
  <c r="J169" i="6"/>
  <c r="E169" i="6"/>
  <c r="E219" i="6" l="1"/>
  <c r="Q219" i="6" s="1"/>
  <c r="G219" i="6"/>
  <c r="H219" i="6"/>
  <c r="I219" i="6"/>
  <c r="J219" i="6"/>
  <c r="L219" i="6"/>
  <c r="E234" i="6" l="1"/>
  <c r="E231" i="6" s="1"/>
  <c r="F226" i="6" l="1"/>
  <c r="G226" i="6"/>
  <c r="H226" i="6"/>
  <c r="I226" i="6"/>
  <c r="J226" i="6"/>
  <c r="K226" i="6"/>
  <c r="L226" i="6"/>
  <c r="E226" i="6"/>
  <c r="N227" i="6" l="1"/>
  <c r="Q226" i="6"/>
  <c r="E227" i="6"/>
  <c r="M227" i="6"/>
  <c r="L227" i="6"/>
  <c r="J227" i="6"/>
  <c r="H227" i="6"/>
  <c r="F227" i="6"/>
  <c r="K227" i="6"/>
  <c r="I227" i="6"/>
  <c r="G227" i="6"/>
  <c r="K219" i="6"/>
  <c r="Q227" i="6" l="1"/>
  <c r="O157" i="6"/>
  <c r="Q157" i="6" s="1"/>
  <c r="O158" i="6"/>
  <c r="Q158" i="6" s="1"/>
  <c r="O156" i="6"/>
  <c r="Q156" i="6" s="1"/>
  <c r="S159" i="6"/>
  <c r="T159" i="6"/>
  <c r="R159" i="6"/>
  <c r="O159" i="6" l="1"/>
  <c r="E194" i="6"/>
  <c r="E182" i="6"/>
  <c r="E159" i="6"/>
  <c r="O148" i="6" l="1"/>
  <c r="O149" i="6"/>
  <c r="O150" i="6"/>
  <c r="Q138" i="6"/>
  <c r="Q139" i="6"/>
  <c r="Q142" i="6"/>
  <c r="Q137" i="6"/>
  <c r="O151" i="6" l="1"/>
  <c r="F10" i="6"/>
  <c r="G10" i="6"/>
  <c r="H10" i="6"/>
  <c r="I10" i="6"/>
  <c r="J10" i="6"/>
  <c r="K10" i="6"/>
  <c r="L10" i="6"/>
  <c r="M10" i="6"/>
  <c r="E10" i="6"/>
  <c r="Q10" i="6" s="1"/>
  <c r="R10" i="6" l="1"/>
  <c r="L13" i="6"/>
  <c r="L11" i="6"/>
  <c r="L12" i="6"/>
  <c r="E13" i="6"/>
  <c r="Q13" i="6" s="1"/>
  <c r="E12" i="6"/>
  <c r="Q12" i="6" s="1"/>
  <c r="E11" i="6"/>
  <c r="Q11" i="6" s="1"/>
  <c r="K11" i="6"/>
  <c r="K12" i="6"/>
  <c r="K13" i="6"/>
  <c r="G11" i="6"/>
  <c r="G12" i="6"/>
  <c r="G13" i="6"/>
  <c r="J11" i="6"/>
  <c r="J12" i="6"/>
  <c r="J13" i="6"/>
  <c r="M11" i="6"/>
  <c r="M12" i="6"/>
  <c r="M13" i="6"/>
  <c r="I12" i="6"/>
  <c r="I11" i="6"/>
  <c r="I13" i="6"/>
  <c r="F11" i="6"/>
  <c r="F12" i="6"/>
  <c r="F13" i="6"/>
  <c r="H11" i="6"/>
  <c r="H12" i="6"/>
  <c r="H13" i="6"/>
  <c r="J194" i="6"/>
  <c r="D241" i="6" l="1"/>
  <c r="F234" i="6"/>
  <c r="F231" i="6" s="1"/>
  <c r="G234" i="6"/>
  <c r="G231" i="6" s="1"/>
  <c r="H234" i="6"/>
  <c r="H231" i="6" s="1"/>
  <c r="I234" i="6"/>
  <c r="I231" i="6" s="1"/>
  <c r="J234" i="6"/>
  <c r="J231" i="6" s="1"/>
  <c r="K234" i="6"/>
  <c r="K231" i="6" s="1"/>
  <c r="L234" i="6"/>
  <c r="L231" i="6" s="1"/>
  <c r="M234" i="6"/>
  <c r="M231" i="6" s="1"/>
  <c r="N234" i="6"/>
  <c r="O234" i="6"/>
  <c r="N231" i="6" l="1"/>
  <c r="Q231" i="6" s="1"/>
  <c r="Q234" i="6"/>
  <c r="J182" i="6"/>
  <c r="E150" i="6"/>
  <c r="E149" i="6"/>
  <c r="E148" i="6"/>
  <c r="J159" i="6"/>
  <c r="J150" i="6" l="1"/>
  <c r="Q159" i="6"/>
  <c r="E151" i="6"/>
  <c r="J149" i="6"/>
  <c r="J148" i="6"/>
  <c r="F91" i="6"/>
  <c r="G91" i="6"/>
  <c r="H91" i="6"/>
  <c r="I91" i="6"/>
  <c r="J91" i="6"/>
  <c r="K91" i="6"/>
  <c r="L91" i="6"/>
  <c r="E91" i="6"/>
  <c r="G94" i="6" l="1"/>
  <c r="G92" i="6"/>
  <c r="I94" i="6"/>
  <c r="I92" i="6"/>
  <c r="L94" i="6"/>
  <c r="L92" i="6"/>
  <c r="H94" i="6"/>
  <c r="H92" i="6"/>
  <c r="K94" i="6"/>
  <c r="K92" i="6"/>
  <c r="J94" i="6"/>
  <c r="J92" i="6"/>
  <c r="F94" i="6"/>
  <c r="F92" i="6"/>
  <c r="E94" i="6"/>
  <c r="Q94" i="6" s="1"/>
  <c r="E92" i="6"/>
  <c r="Q91" i="6"/>
  <c r="R91" i="6" s="1"/>
  <c r="M92" i="6"/>
  <c r="J151" i="6"/>
  <c r="J108" i="6"/>
  <c r="J110" i="6" s="1"/>
  <c r="H108" i="6"/>
  <c r="H110" i="6" s="1"/>
  <c r="F108" i="6"/>
  <c r="F110" i="6" s="1"/>
  <c r="Q92" i="6" l="1"/>
  <c r="F83" i="6"/>
  <c r="G83" i="6"/>
  <c r="H83" i="6"/>
  <c r="I83" i="6"/>
  <c r="J83" i="6"/>
  <c r="K83" i="6"/>
  <c r="L83" i="6"/>
  <c r="M83" i="6"/>
  <c r="E83" i="6"/>
  <c r="F66" i="6"/>
  <c r="G66" i="6"/>
  <c r="H66" i="6"/>
  <c r="I66" i="6"/>
  <c r="J66" i="6"/>
  <c r="K66" i="6"/>
  <c r="L66" i="6"/>
  <c r="M66" i="6"/>
  <c r="E66" i="6"/>
  <c r="Q66" i="6" s="1"/>
  <c r="R66" i="6" s="1"/>
  <c r="F58" i="6"/>
  <c r="G58" i="6"/>
  <c r="H58" i="6"/>
  <c r="I58" i="6"/>
  <c r="J58" i="6"/>
  <c r="K58" i="6"/>
  <c r="L58" i="6"/>
  <c r="M58" i="6"/>
  <c r="E58" i="6"/>
  <c r="Q58" i="6" s="1"/>
  <c r="R58" i="6" s="1"/>
  <c r="F50" i="6"/>
  <c r="G50" i="6"/>
  <c r="H50" i="6"/>
  <c r="I50" i="6"/>
  <c r="J50" i="6"/>
  <c r="K50" i="6"/>
  <c r="L50" i="6"/>
  <c r="M50" i="6"/>
  <c r="E50" i="6"/>
  <c r="Q50" i="6" s="1"/>
  <c r="R50" i="6" s="1"/>
  <c r="F42" i="6"/>
  <c r="G42" i="6"/>
  <c r="H42" i="6"/>
  <c r="I42" i="6"/>
  <c r="J42" i="6"/>
  <c r="K42" i="6"/>
  <c r="L42" i="6"/>
  <c r="M42" i="6"/>
  <c r="E42" i="6"/>
  <c r="Q42" i="6" s="1"/>
  <c r="R42" i="6" s="1"/>
  <c r="F30" i="6"/>
  <c r="F19" i="6" s="1"/>
  <c r="F21" i="6" s="1"/>
  <c r="G30" i="6"/>
  <c r="G19" i="6" s="1"/>
  <c r="G21" i="6" s="1"/>
  <c r="H30" i="6"/>
  <c r="H19" i="6" s="1"/>
  <c r="I30" i="6"/>
  <c r="I19" i="6" s="1"/>
  <c r="I21" i="6" s="1"/>
  <c r="J30" i="6"/>
  <c r="J19" i="6" s="1"/>
  <c r="J21" i="6" s="1"/>
  <c r="K30" i="6"/>
  <c r="K19" i="6" s="1"/>
  <c r="K21" i="6" s="1"/>
  <c r="L30" i="6"/>
  <c r="L19" i="6" s="1"/>
  <c r="L21" i="6" s="1"/>
  <c r="M30" i="6"/>
  <c r="M19" i="6" s="1"/>
  <c r="M21" i="6" s="1"/>
  <c r="E30" i="6"/>
  <c r="H21" i="6"/>
  <c r="E84" i="6" l="1"/>
  <c r="N84" i="6"/>
  <c r="Q84" i="6" s="1"/>
  <c r="Q83" i="6"/>
  <c r="Q30" i="6"/>
  <c r="R30" i="6" s="1"/>
  <c r="E19" i="6"/>
  <c r="Q19" i="6" s="1"/>
  <c r="R19" i="6" s="1"/>
  <c r="E59" i="6"/>
  <c r="N59" i="6"/>
  <c r="E67" i="6"/>
  <c r="N67" i="6"/>
  <c r="E51" i="6"/>
  <c r="N51" i="6"/>
  <c r="E31" i="6"/>
  <c r="N31" i="6"/>
  <c r="E43" i="6"/>
  <c r="N43" i="6"/>
  <c r="R83" i="6"/>
  <c r="H31" i="6"/>
  <c r="L31" i="6"/>
  <c r="J31" i="6"/>
  <c r="F31" i="6"/>
  <c r="M31" i="6"/>
  <c r="K31" i="6"/>
  <c r="I31" i="6"/>
  <c r="G31" i="6"/>
  <c r="M51" i="6"/>
  <c r="K51" i="6"/>
  <c r="I51" i="6"/>
  <c r="G51" i="6"/>
  <c r="M67" i="6"/>
  <c r="K67" i="6"/>
  <c r="I67" i="6"/>
  <c r="M43" i="6"/>
  <c r="K43" i="6"/>
  <c r="I43" i="6"/>
  <c r="G43" i="6"/>
  <c r="L51" i="6"/>
  <c r="J51" i="6"/>
  <c r="H51" i="6"/>
  <c r="F51" i="6"/>
  <c r="M59" i="6"/>
  <c r="K59" i="6"/>
  <c r="I59" i="6"/>
  <c r="G59" i="6"/>
  <c r="L67" i="6"/>
  <c r="J67" i="6"/>
  <c r="H67" i="6"/>
  <c r="F67" i="6"/>
  <c r="M84" i="6"/>
  <c r="K84" i="6"/>
  <c r="I84" i="6"/>
  <c r="G84" i="6"/>
  <c r="L43" i="6"/>
  <c r="J43" i="6"/>
  <c r="H43" i="6"/>
  <c r="F43" i="6"/>
  <c r="L59" i="6"/>
  <c r="J59" i="6"/>
  <c r="H59" i="6"/>
  <c r="F59" i="6"/>
  <c r="G67" i="6"/>
  <c r="L84" i="6"/>
  <c r="J84" i="6"/>
  <c r="H84" i="6"/>
  <c r="F84" i="6"/>
  <c r="E33" i="6"/>
  <c r="Q33" i="6" s="1"/>
  <c r="E34" i="6"/>
  <c r="Q34" i="6" s="1"/>
  <c r="E32" i="6"/>
  <c r="Q32" i="6" s="1"/>
  <c r="F32" i="6"/>
  <c r="F33" i="6"/>
  <c r="F34" i="6"/>
  <c r="H32" i="6"/>
  <c r="H33" i="6"/>
  <c r="H34" i="6"/>
  <c r="G32" i="6"/>
  <c r="G33" i="6"/>
  <c r="G34" i="6"/>
  <c r="M32" i="6"/>
  <c r="M33" i="6"/>
  <c r="M34" i="6"/>
  <c r="L34" i="6"/>
  <c r="L33" i="6"/>
  <c r="L32" i="6"/>
  <c r="K33" i="6"/>
  <c r="K34" i="6"/>
  <c r="K32" i="6"/>
  <c r="J32" i="6"/>
  <c r="J33" i="6"/>
  <c r="J34" i="6"/>
  <c r="I32" i="6"/>
  <c r="I33" i="6"/>
  <c r="I34" i="6"/>
  <c r="F132" i="6"/>
  <c r="G132" i="6"/>
  <c r="H132" i="6"/>
  <c r="I132" i="6"/>
  <c r="J132" i="6"/>
  <c r="K132" i="6"/>
  <c r="L132" i="6"/>
  <c r="E132" i="6"/>
  <c r="Q132" i="6" s="1"/>
  <c r="Q67" i="6" l="1"/>
  <c r="M22" i="6"/>
  <c r="Q43" i="6"/>
  <c r="Q51" i="6"/>
  <c r="L22" i="6"/>
  <c r="H22" i="6"/>
  <c r="N22" i="6"/>
  <c r="E22" i="6"/>
  <c r="E21" i="6"/>
  <c r="Q21" i="6" s="1"/>
  <c r="F22" i="6"/>
  <c r="G22" i="6"/>
  <c r="Q59" i="6"/>
  <c r="I22" i="6"/>
  <c r="J22" i="6"/>
  <c r="K22" i="6"/>
  <c r="Q31" i="6"/>
  <c r="O140" i="6"/>
  <c r="F140" i="6"/>
  <c r="G140" i="6"/>
  <c r="H140" i="6"/>
  <c r="I140" i="6"/>
  <c r="J140" i="6"/>
  <c r="K140" i="6"/>
  <c r="L140" i="6"/>
  <c r="M140" i="6"/>
  <c r="N140" i="6"/>
  <c r="E140" i="6"/>
  <c r="Q22" i="6" l="1"/>
  <c r="N233" i="6"/>
  <c r="N141" i="6"/>
  <c r="L233" i="6"/>
  <c r="L230" i="6" s="1"/>
  <c r="L232" i="6" s="1"/>
  <c r="L141" i="6"/>
  <c r="J233" i="6"/>
  <c r="J230" i="6" s="1"/>
  <c r="J232" i="6" s="1"/>
  <c r="J141" i="6"/>
  <c r="H233" i="6"/>
  <c r="H230" i="6" s="1"/>
  <c r="H232" i="6" s="1"/>
  <c r="H141" i="6"/>
  <c r="F233" i="6"/>
  <c r="F230" i="6" s="1"/>
  <c r="F232" i="6" s="1"/>
  <c r="F141" i="6"/>
  <c r="E233" i="6"/>
  <c r="E230" i="6" s="1"/>
  <c r="E232" i="6" s="1"/>
  <c r="E141" i="6"/>
  <c r="M233" i="6"/>
  <c r="M230" i="6" s="1"/>
  <c r="M141" i="6"/>
  <c r="K233" i="6"/>
  <c r="K230" i="6" s="1"/>
  <c r="K232" i="6" s="1"/>
  <c r="K141" i="6"/>
  <c r="I233" i="6"/>
  <c r="I230" i="6" s="1"/>
  <c r="I232" i="6" s="1"/>
  <c r="I141" i="6"/>
  <c r="G233" i="6"/>
  <c r="G230" i="6" s="1"/>
  <c r="G232" i="6" s="1"/>
  <c r="G141" i="6"/>
  <c r="O141" i="6"/>
  <c r="Q140" i="6"/>
  <c r="E143" i="6"/>
  <c r="M143" i="6"/>
  <c r="K143" i="6"/>
  <c r="I143" i="6"/>
  <c r="G143" i="6"/>
  <c r="O143" i="6"/>
  <c r="O233" i="6"/>
  <c r="N143" i="6"/>
  <c r="L143" i="6"/>
  <c r="J143" i="6"/>
  <c r="H143" i="6"/>
  <c r="F143" i="6"/>
  <c r="F118" i="6"/>
  <c r="G118" i="6"/>
  <c r="H118" i="6"/>
  <c r="I118" i="6"/>
  <c r="J118" i="6"/>
  <c r="K118" i="6"/>
  <c r="L118" i="6"/>
  <c r="M118" i="6"/>
  <c r="E118" i="6"/>
  <c r="F75" i="6"/>
  <c r="G75" i="6"/>
  <c r="H75" i="6"/>
  <c r="I75" i="6"/>
  <c r="J75" i="6"/>
  <c r="K75" i="6"/>
  <c r="L75" i="6"/>
  <c r="E75" i="6"/>
  <c r="Q233" i="6" l="1"/>
  <c r="N230" i="6"/>
  <c r="J76" i="6"/>
  <c r="N119" i="6"/>
  <c r="Q118" i="6"/>
  <c r="R118" i="6" s="1"/>
  <c r="E76" i="6"/>
  <c r="M76" i="6"/>
  <c r="Q75" i="6"/>
  <c r="R75" i="6" s="1"/>
  <c r="H76" i="6"/>
  <c r="M232" i="6"/>
  <c r="F76" i="6"/>
  <c r="L76" i="6"/>
  <c r="K76" i="6"/>
  <c r="I76" i="6"/>
  <c r="G76" i="6"/>
  <c r="E121" i="6"/>
  <c r="Q121" i="6" s="1"/>
  <c r="E119" i="6"/>
  <c r="L121" i="6"/>
  <c r="L119" i="6"/>
  <c r="J121" i="6"/>
  <c r="J119" i="6"/>
  <c r="H121" i="6"/>
  <c r="H119" i="6"/>
  <c r="F121" i="6"/>
  <c r="F119" i="6"/>
  <c r="M121" i="6"/>
  <c r="M119" i="6"/>
  <c r="K121" i="6"/>
  <c r="K119" i="6"/>
  <c r="I121" i="6"/>
  <c r="I119" i="6"/>
  <c r="G121" i="6"/>
  <c r="G119" i="6"/>
  <c r="F15" i="6"/>
  <c r="G15" i="6"/>
  <c r="H15" i="6"/>
  <c r="I15" i="6"/>
  <c r="J15" i="6"/>
  <c r="K15" i="6"/>
  <c r="L15" i="6"/>
  <c r="M15" i="6"/>
  <c r="E15" i="6"/>
  <c r="Q15" i="6" s="1"/>
  <c r="N232" i="6" l="1"/>
  <c r="Q232" i="6" s="1"/>
  <c r="Q230" i="6"/>
  <c r="Q76" i="6"/>
  <c r="Q119" i="6"/>
  <c r="M18" i="22"/>
  <c r="L18" i="22"/>
  <c r="I57" i="22"/>
  <c r="I15" i="22"/>
  <c r="I60" i="22"/>
  <c r="I25" i="22"/>
  <c r="I31" i="22"/>
  <c r="I57" i="23"/>
  <c r="I60" i="23"/>
  <c r="I51" i="23"/>
  <c r="I19" i="23"/>
  <c r="I38" i="23"/>
  <c r="I31" i="23"/>
  <c r="I25" i="23" l="1"/>
  <c r="M8" i="22"/>
  <c r="L8" i="22"/>
  <c r="I19" i="22"/>
  <c r="M36" i="22"/>
  <c r="L36" i="22"/>
  <c r="M35" i="22"/>
  <c r="L35" i="22"/>
  <c r="M20" i="22"/>
  <c r="L20" i="22"/>
  <c r="M26" i="22"/>
  <c r="L26" i="22"/>
  <c r="J68" i="22"/>
  <c r="J51" i="22"/>
  <c r="I38" i="22"/>
  <c r="I43" i="22"/>
  <c r="I5" i="22"/>
  <c r="J19" i="22"/>
  <c r="J57" i="22"/>
  <c r="J15" i="22"/>
  <c r="J60" i="22"/>
  <c r="I68" i="22"/>
  <c r="I51" i="22"/>
  <c r="M37" i="22"/>
  <c r="L37" i="22"/>
  <c r="J31" i="22"/>
  <c r="I43" i="23"/>
  <c r="M36" i="23"/>
  <c r="L36" i="23"/>
  <c r="M45" i="23"/>
  <c r="L45" i="23"/>
  <c r="M26" i="23"/>
  <c r="L26" i="23"/>
  <c r="M56" i="23"/>
  <c r="L56" i="23"/>
  <c r="M7" i="23"/>
  <c r="L7" i="23"/>
  <c r="M13" i="23"/>
  <c r="L13" i="23"/>
  <c r="I68" i="23"/>
  <c r="I5" i="23"/>
  <c r="I15" i="23"/>
  <c r="J57" i="23"/>
  <c r="J15" i="23"/>
  <c r="J60" i="23"/>
  <c r="J38" i="23"/>
  <c r="J51" i="23"/>
  <c r="M24" i="23"/>
  <c r="L24" i="23"/>
  <c r="M39" i="23"/>
  <c r="L39" i="23"/>
  <c r="M20" i="23"/>
  <c r="L20" i="23"/>
  <c r="M59" i="23"/>
  <c r="L59" i="23"/>
  <c r="M18" i="23"/>
  <c r="L18" i="23"/>
  <c r="M10" i="23"/>
  <c r="L10" i="23"/>
  <c r="J31" i="23"/>
  <c r="J19" i="23"/>
  <c r="M7" i="22" l="1"/>
  <c r="L7" i="22"/>
  <c r="M10" i="22"/>
  <c r="L10" i="22"/>
  <c r="J43" i="22"/>
  <c r="M56" i="22"/>
  <c r="L56" i="22"/>
  <c r="M12" i="22"/>
  <c r="L12" i="22"/>
  <c r="J5" i="22"/>
  <c r="M59" i="22"/>
  <c r="L59" i="22"/>
  <c r="J38" i="22"/>
  <c r="M52" i="22"/>
  <c r="L52" i="22"/>
  <c r="J25" i="23"/>
  <c r="M41" i="22"/>
  <c r="L41" i="22"/>
  <c r="M39" i="22"/>
  <c r="L39" i="22"/>
  <c r="M24" i="22"/>
  <c r="L24" i="22"/>
  <c r="J25" i="22"/>
  <c r="M32" i="22"/>
  <c r="L32" i="22"/>
  <c r="M45" i="22"/>
  <c r="L45" i="22"/>
  <c r="K38" i="22"/>
  <c r="K51" i="22"/>
  <c r="M13" i="22"/>
  <c r="L13" i="22"/>
  <c r="M50" i="22"/>
  <c r="L50" i="22"/>
  <c r="M37" i="23"/>
  <c r="L37" i="23"/>
  <c r="M35" i="23"/>
  <c r="L35" i="23"/>
  <c r="J43" i="23"/>
  <c r="M32" i="23"/>
  <c r="L32" i="23"/>
  <c r="J5" i="23"/>
  <c r="M27" i="23"/>
  <c r="L27" i="23"/>
  <c r="K31" i="23"/>
  <c r="J68" i="23"/>
  <c r="M50" i="23"/>
  <c r="L50" i="23"/>
  <c r="M11" i="23"/>
  <c r="L11" i="23"/>
  <c r="M22" i="23"/>
  <c r="L22" i="23"/>
  <c r="M8" i="23"/>
  <c r="L8" i="23"/>
  <c r="M52" i="23"/>
  <c r="L52" i="23"/>
  <c r="K51" i="23"/>
  <c r="M51" i="22" l="1"/>
  <c r="L51" i="22"/>
  <c r="M38" i="22"/>
  <c r="L38" i="22"/>
  <c r="M23" i="22"/>
  <c r="L23" i="22"/>
  <c r="M6" i="22"/>
  <c r="K5" i="22"/>
  <c r="L6" i="22"/>
  <c r="M22" i="22"/>
  <c r="L22" i="22"/>
  <c r="M27" i="22"/>
  <c r="L27" i="22"/>
  <c r="K25" i="22"/>
  <c r="M34" i="22"/>
  <c r="L34" i="22"/>
  <c r="M53" i="22"/>
  <c r="L53" i="22"/>
  <c r="M9" i="22"/>
  <c r="L9" i="22"/>
  <c r="M47" i="22"/>
  <c r="L47" i="22"/>
  <c r="M30" i="22"/>
  <c r="L30" i="22"/>
  <c r="M33" i="22"/>
  <c r="L33" i="22"/>
  <c r="K31" i="22"/>
  <c r="M28" i="22"/>
  <c r="L28" i="22"/>
  <c r="M54" i="22"/>
  <c r="L54" i="22"/>
  <c r="M16" i="22"/>
  <c r="K15" i="22"/>
  <c r="L16" i="22"/>
  <c r="M58" i="22"/>
  <c r="L58" i="22"/>
  <c r="K57" i="22"/>
  <c r="M29" i="22"/>
  <c r="L29" i="22"/>
  <c r="K68" i="22"/>
  <c r="M14" i="22"/>
  <c r="L14" i="22"/>
  <c r="M62" i="22"/>
  <c r="L62" i="22"/>
  <c r="M11" i="22"/>
  <c r="L11" i="22"/>
  <c r="M48" i="22"/>
  <c r="L48" i="22"/>
  <c r="M42" i="22"/>
  <c r="L42" i="22"/>
  <c r="M49" i="22"/>
  <c r="L49" i="22"/>
  <c r="M55" i="22"/>
  <c r="L55" i="22"/>
  <c r="M44" i="22"/>
  <c r="L44" i="22"/>
  <c r="K43" i="22"/>
  <c r="M46" i="22"/>
  <c r="L46" i="22"/>
  <c r="M40" i="22"/>
  <c r="L40" i="22"/>
  <c r="M61" i="22"/>
  <c r="L61" i="22"/>
  <c r="K60" i="22"/>
  <c r="M21" i="22"/>
  <c r="L21" i="22"/>
  <c r="K19" i="22"/>
  <c r="M63" i="22"/>
  <c r="L63" i="22"/>
  <c r="M17" i="22"/>
  <c r="L17" i="22"/>
  <c r="M31" i="23"/>
  <c r="L31" i="23"/>
  <c r="M12" i="23"/>
  <c r="L12" i="23"/>
  <c r="M55" i="23"/>
  <c r="L55" i="23"/>
  <c r="M16" i="23"/>
  <c r="L16" i="23"/>
  <c r="K15" i="23"/>
  <c r="M58" i="23"/>
  <c r="L58" i="23"/>
  <c r="K57" i="23"/>
  <c r="M29" i="23"/>
  <c r="L29" i="23"/>
  <c r="K68" i="23"/>
  <c r="M62" i="23"/>
  <c r="L62" i="23"/>
  <c r="M63" i="23"/>
  <c r="L63" i="23"/>
  <c r="M51" i="23"/>
  <c r="L51" i="23"/>
  <c r="M28" i="23"/>
  <c r="L28" i="23"/>
  <c r="K25" i="23"/>
  <c r="M54" i="23"/>
  <c r="L54" i="23"/>
  <c r="M21" i="23"/>
  <c r="L21" i="23"/>
  <c r="K19" i="23"/>
  <c r="M46" i="23"/>
  <c r="L46" i="23"/>
  <c r="M34" i="23"/>
  <c r="L34" i="23"/>
  <c r="M23" i="23"/>
  <c r="L23" i="23"/>
  <c r="M49" i="23"/>
  <c r="L49" i="23"/>
  <c r="M41" i="23"/>
  <c r="L41" i="23"/>
  <c r="M9" i="23"/>
  <c r="L9" i="23"/>
  <c r="M40" i="23"/>
  <c r="L40" i="23"/>
  <c r="K38" i="23"/>
  <c r="M17" i="23"/>
  <c r="L17" i="23"/>
  <c r="M48" i="23"/>
  <c r="L48" i="23"/>
  <c r="M30" i="23"/>
  <c r="L30" i="23"/>
  <c r="M33" i="23"/>
  <c r="L33" i="23"/>
  <c r="M61" i="23"/>
  <c r="L61" i="23"/>
  <c r="K60" i="23"/>
  <c r="M44" i="23"/>
  <c r="L44" i="23"/>
  <c r="K43" i="23"/>
  <c r="M47" i="23"/>
  <c r="L47" i="23"/>
  <c r="M14" i="23"/>
  <c r="L14" i="23"/>
  <c r="M42" i="23"/>
  <c r="L42" i="23"/>
  <c r="M53" i="23"/>
  <c r="L53" i="23"/>
  <c r="M6" i="23"/>
  <c r="K5" i="23"/>
  <c r="L6" i="23"/>
  <c r="M60" i="22" l="1"/>
  <c r="L60" i="22"/>
  <c r="M68" i="22"/>
  <c r="L68" i="22"/>
  <c r="M5" i="22"/>
  <c r="L5" i="22"/>
  <c r="M19" i="22"/>
  <c r="L19" i="22"/>
  <c r="M31" i="22"/>
  <c r="L31" i="22"/>
  <c r="M25" i="22"/>
  <c r="L25" i="22"/>
  <c r="M43" i="22"/>
  <c r="L43" i="22"/>
  <c r="M57" i="22"/>
  <c r="L57" i="22"/>
  <c r="M15" i="22"/>
  <c r="L15" i="22"/>
  <c r="M5" i="23"/>
  <c r="L5" i="23"/>
  <c r="M38" i="23"/>
  <c r="L38" i="23"/>
  <c r="M25" i="23"/>
  <c r="L25" i="23"/>
  <c r="M57" i="23"/>
  <c r="L57" i="23"/>
  <c r="M60" i="23"/>
  <c r="L60" i="23"/>
  <c r="M68" i="23"/>
  <c r="L68" i="23"/>
  <c r="M43" i="23"/>
  <c r="L43" i="23"/>
  <c r="M19" i="23"/>
  <c r="L19" i="23"/>
  <c r="M15" i="23"/>
  <c r="L15" i="23"/>
  <c r="I5" i="24" l="1"/>
  <c r="I19" i="24"/>
  <c r="I57" i="24"/>
  <c r="I25" i="24"/>
  <c r="I60" i="24"/>
  <c r="I51" i="24"/>
  <c r="I31" i="24"/>
  <c r="I43" i="24"/>
  <c r="I38" i="24"/>
  <c r="I19" i="25"/>
  <c r="I57" i="25"/>
  <c r="J57" i="26"/>
  <c r="J51" i="26"/>
  <c r="J19" i="26"/>
  <c r="J5" i="26"/>
  <c r="I68" i="24" l="1"/>
  <c r="J57" i="24"/>
  <c r="J19" i="24"/>
  <c r="J25" i="24"/>
  <c r="I15" i="24"/>
  <c r="J51" i="24"/>
  <c r="J60" i="24"/>
  <c r="J43" i="24"/>
  <c r="J68" i="24"/>
  <c r="J38" i="24"/>
  <c r="I5" i="25"/>
  <c r="I38" i="25"/>
  <c r="I25" i="25"/>
  <c r="I51" i="25"/>
  <c r="I60" i="25"/>
  <c r="J60" i="25"/>
  <c r="I43" i="25"/>
  <c r="I31" i="25"/>
  <c r="J25" i="26"/>
  <c r="J15" i="26"/>
  <c r="J60" i="26"/>
  <c r="J43" i="26"/>
  <c r="J38" i="26"/>
  <c r="M54" i="24" l="1"/>
  <c r="L54" i="24"/>
  <c r="M20" i="24"/>
  <c r="L20" i="24"/>
  <c r="M27" i="24"/>
  <c r="L27" i="24"/>
  <c r="M14" i="24"/>
  <c r="L14" i="24"/>
  <c r="M49" i="24"/>
  <c r="L49" i="24"/>
  <c r="M13" i="24"/>
  <c r="L13" i="24"/>
  <c r="J5" i="24"/>
  <c r="J15" i="24"/>
  <c r="M55" i="24"/>
  <c r="L55" i="24"/>
  <c r="M48" i="24"/>
  <c r="L48" i="24"/>
  <c r="M62" i="24"/>
  <c r="L62" i="24"/>
  <c r="M22" i="24"/>
  <c r="L22" i="24"/>
  <c r="M26" i="24"/>
  <c r="L26" i="24"/>
  <c r="I68" i="25"/>
  <c r="M59" i="24"/>
  <c r="L59" i="24"/>
  <c r="M21" i="24"/>
  <c r="L21" i="24"/>
  <c r="M9" i="24"/>
  <c r="L9" i="24"/>
  <c r="M29" i="24"/>
  <c r="L29" i="24"/>
  <c r="M10" i="24"/>
  <c r="L10" i="24"/>
  <c r="M63" i="24"/>
  <c r="L63" i="24"/>
  <c r="M12" i="24"/>
  <c r="L12" i="24"/>
  <c r="J31" i="24"/>
  <c r="M56" i="24"/>
  <c r="L56" i="24"/>
  <c r="M23" i="24"/>
  <c r="L23" i="24"/>
  <c r="M53" i="24"/>
  <c r="L53" i="24"/>
  <c r="M44" i="24"/>
  <c r="L44" i="24"/>
  <c r="K43" i="24"/>
  <c r="M7" i="24"/>
  <c r="L7" i="24"/>
  <c r="J19" i="25"/>
  <c r="J5" i="25"/>
  <c r="J51" i="25"/>
  <c r="I15" i="25"/>
  <c r="J25" i="25"/>
  <c r="J43" i="25"/>
  <c r="J38" i="25"/>
  <c r="J57" i="25"/>
  <c r="J68" i="26"/>
  <c r="J31" i="26"/>
  <c r="J4" i="26" s="1"/>
  <c r="J69" i="26" s="1"/>
  <c r="J67" i="26" s="1"/>
  <c r="K5" i="26"/>
  <c r="K57" i="26"/>
  <c r="K15" i="26"/>
  <c r="K51" i="26"/>
  <c r="K60" i="26"/>
  <c r="M7" i="26"/>
  <c r="N7" i="26" s="1"/>
  <c r="J68" i="25" l="1"/>
  <c r="M47" i="24"/>
  <c r="L47" i="24"/>
  <c r="M58" i="24"/>
  <c r="L58" i="24"/>
  <c r="K57" i="24"/>
  <c r="M28" i="24"/>
  <c r="L28" i="24"/>
  <c r="M41" i="24"/>
  <c r="L41" i="24"/>
  <c r="M30" i="24"/>
  <c r="L30" i="24"/>
  <c r="K68" i="24"/>
  <c r="M24" i="24"/>
  <c r="L24" i="24"/>
  <c r="M61" i="24"/>
  <c r="L61" i="24"/>
  <c r="K60" i="24"/>
  <c r="M34" i="24"/>
  <c r="L34" i="24"/>
  <c r="M16" i="24"/>
  <c r="L16" i="24"/>
  <c r="K15" i="24"/>
  <c r="M8" i="24"/>
  <c r="L8" i="24"/>
  <c r="M32" i="24"/>
  <c r="L32" i="24"/>
  <c r="K31" i="24"/>
  <c r="M17" i="24"/>
  <c r="L17" i="24"/>
  <c r="M6" i="24"/>
  <c r="L6" i="24"/>
  <c r="K5" i="24"/>
  <c r="M43" i="24"/>
  <c r="L43" i="24"/>
  <c r="J15" i="25"/>
  <c r="M50" i="24"/>
  <c r="L50" i="24"/>
  <c r="M35" i="24"/>
  <c r="L35" i="24"/>
  <c r="M46" i="24"/>
  <c r="L46" i="24"/>
  <c r="M37" i="24"/>
  <c r="L37" i="24"/>
  <c r="M18" i="24"/>
  <c r="L18" i="24"/>
  <c r="M52" i="24"/>
  <c r="L52" i="24"/>
  <c r="K51" i="24"/>
  <c r="K25" i="24"/>
  <c r="M36" i="24"/>
  <c r="L36" i="24"/>
  <c r="M40" i="24"/>
  <c r="L40" i="24"/>
  <c r="M33" i="24"/>
  <c r="L33" i="24"/>
  <c r="M45" i="24"/>
  <c r="L45" i="24"/>
  <c r="M42" i="24"/>
  <c r="L42" i="24"/>
  <c r="M39" i="24"/>
  <c r="L39" i="24"/>
  <c r="K38" i="24"/>
  <c r="M11" i="24"/>
  <c r="L11" i="24"/>
  <c r="K19" i="24"/>
  <c r="K38" i="26"/>
  <c r="K43" i="26"/>
  <c r="K25" i="26"/>
  <c r="J31" i="25"/>
  <c r="K68" i="26"/>
  <c r="K31" i="26"/>
  <c r="K19" i="26"/>
  <c r="K4" i="26" s="1"/>
  <c r="K69" i="26" s="1"/>
  <c r="K67" i="26" s="1"/>
  <c r="M30" i="26"/>
  <c r="N30" i="26" s="1"/>
  <c r="M50" i="26"/>
  <c r="N50" i="26" s="1"/>
  <c r="M49" i="26"/>
  <c r="N49" i="26" s="1"/>
  <c r="M56" i="26"/>
  <c r="N56" i="26" s="1"/>
  <c r="M48" i="26"/>
  <c r="N48" i="26" s="1"/>
  <c r="M55" i="26"/>
  <c r="N55" i="26" s="1"/>
  <c r="M59" i="26"/>
  <c r="N59" i="26" s="1"/>
  <c r="M47" i="26"/>
  <c r="N47" i="26" s="1"/>
  <c r="M33" i="26"/>
  <c r="N33" i="26" s="1"/>
  <c r="M28" i="26"/>
  <c r="N28" i="26" s="1"/>
  <c r="M35" i="26"/>
  <c r="N35" i="26" s="1"/>
  <c r="M23" i="26"/>
  <c r="N23" i="26" s="1"/>
  <c r="M22" i="26"/>
  <c r="N22" i="26" s="1"/>
  <c r="M21" i="26"/>
  <c r="N21" i="26" s="1"/>
  <c r="M46" i="26"/>
  <c r="N46" i="26" s="1"/>
  <c r="M53" i="26"/>
  <c r="N53" i="26" s="1"/>
  <c r="M37" i="26"/>
  <c r="N37" i="26" s="1"/>
  <c r="M63" i="26"/>
  <c r="N63" i="26" s="1"/>
  <c r="M29" i="26"/>
  <c r="N29" i="26" s="1"/>
  <c r="M54" i="26"/>
  <c r="N54" i="26" s="1"/>
  <c r="M62" i="26"/>
  <c r="N62" i="26" s="1"/>
  <c r="M34" i="26"/>
  <c r="N34" i="26" s="1"/>
  <c r="M36" i="26"/>
  <c r="N36" i="26" s="1"/>
  <c r="M27" i="26"/>
  <c r="N27" i="26" s="1"/>
  <c r="M45" i="26"/>
  <c r="N45" i="26" s="1"/>
  <c r="M17" i="26"/>
  <c r="N17" i="26" s="1"/>
  <c r="M14" i="26"/>
  <c r="N14" i="26" s="1"/>
  <c r="M12" i="26"/>
  <c r="N12" i="26" s="1"/>
  <c r="M8" i="26"/>
  <c r="N8" i="26" s="1"/>
  <c r="M10" i="26"/>
  <c r="N10" i="26" s="1"/>
  <c r="M13" i="26"/>
  <c r="N13" i="26" s="1"/>
  <c r="M11" i="26"/>
  <c r="N11" i="26" s="1"/>
  <c r="M9" i="26"/>
  <c r="N9" i="26" s="1"/>
  <c r="J69" i="22" l="1"/>
  <c r="J67" i="22" s="1"/>
  <c r="I69" i="22"/>
  <c r="I67" i="22" s="1"/>
  <c r="M31" i="24"/>
  <c r="L31" i="24"/>
  <c r="M38" i="24"/>
  <c r="L38" i="24"/>
  <c r="M15" i="24"/>
  <c r="L15" i="24"/>
  <c r="M19" i="24"/>
  <c r="L19" i="24"/>
  <c r="M25" i="24"/>
  <c r="L25" i="24"/>
  <c r="M60" i="24"/>
  <c r="L60" i="24"/>
  <c r="M57" i="24"/>
  <c r="L57" i="24"/>
  <c r="M51" i="24"/>
  <c r="L51" i="24"/>
  <c r="M5" i="24"/>
  <c r="L5" i="24"/>
  <c r="M68" i="24"/>
  <c r="L68" i="24"/>
  <c r="M39" i="25"/>
  <c r="L39" i="25"/>
  <c r="M48" i="25"/>
  <c r="L48" i="25"/>
  <c r="M36" i="25"/>
  <c r="L36" i="25"/>
  <c r="M29" i="25"/>
  <c r="L29" i="25"/>
  <c r="M20" i="25"/>
  <c r="L20" i="25"/>
  <c r="K19" i="25"/>
  <c r="M50" i="25"/>
  <c r="L50" i="25"/>
  <c r="M34" i="25"/>
  <c r="L34" i="25"/>
  <c r="M28" i="25"/>
  <c r="L28" i="25"/>
  <c r="M24" i="25"/>
  <c r="L24" i="25"/>
  <c r="M22" i="25"/>
  <c r="L22" i="25"/>
  <c r="M26" i="25"/>
  <c r="L26" i="25"/>
  <c r="K25" i="25"/>
  <c r="M10" i="25"/>
  <c r="L10" i="25"/>
  <c r="M8" i="25"/>
  <c r="L8" i="25"/>
  <c r="M40" i="25"/>
  <c r="L40" i="25"/>
  <c r="M21" i="25"/>
  <c r="L21" i="25"/>
  <c r="M52" i="25"/>
  <c r="L52" i="25"/>
  <c r="K51" i="25"/>
  <c r="M55" i="25"/>
  <c r="L55" i="25"/>
  <c r="M62" i="25"/>
  <c r="L62" i="25"/>
  <c r="K60" i="25"/>
  <c r="M37" i="25"/>
  <c r="L37" i="25"/>
  <c r="M47" i="25"/>
  <c r="L47" i="25"/>
  <c r="M45" i="25"/>
  <c r="L45" i="25"/>
  <c r="M13" i="25"/>
  <c r="L13" i="25"/>
  <c r="M16" i="25"/>
  <c r="L16" i="25"/>
  <c r="K15" i="25"/>
  <c r="M49" i="25"/>
  <c r="L49" i="25"/>
  <c r="M54" i="25"/>
  <c r="L54" i="25"/>
  <c r="M59" i="25"/>
  <c r="L59" i="25"/>
  <c r="M12" i="25"/>
  <c r="L12" i="25"/>
  <c r="M35" i="25"/>
  <c r="L35" i="25"/>
  <c r="M58" i="25"/>
  <c r="L58" i="25"/>
  <c r="K57" i="25"/>
  <c r="M33" i="25"/>
  <c r="L33" i="25"/>
  <c r="M46" i="25"/>
  <c r="L46" i="25"/>
  <c r="M17" i="25"/>
  <c r="L17" i="25"/>
  <c r="M7" i="25"/>
  <c r="L7" i="25"/>
  <c r="M9" i="25"/>
  <c r="L9" i="25"/>
  <c r="M14" i="25"/>
  <c r="L14" i="25"/>
  <c r="M30" i="25"/>
  <c r="L30" i="25"/>
  <c r="M53" i="25"/>
  <c r="L53" i="25"/>
  <c r="M61" i="25"/>
  <c r="L61" i="25"/>
  <c r="M44" i="25"/>
  <c r="L44" i="25"/>
  <c r="K43" i="25"/>
  <c r="M56" i="25"/>
  <c r="L56" i="25"/>
  <c r="M63" i="25"/>
  <c r="L63" i="25"/>
  <c r="M32" i="25"/>
  <c r="L32" i="25"/>
  <c r="K31" i="25"/>
  <c r="M23" i="25"/>
  <c r="L23" i="25"/>
  <c r="M27" i="25"/>
  <c r="L27" i="25"/>
  <c r="M11" i="25"/>
  <c r="L11" i="25"/>
  <c r="M6" i="26"/>
  <c r="L5" i="26"/>
  <c r="M44" i="26"/>
  <c r="L43" i="26"/>
  <c r="M24" i="26"/>
  <c r="N24" i="26" s="1"/>
  <c r="L31" i="26"/>
  <c r="M32" i="26"/>
  <c r="L60" i="26"/>
  <c r="M61" i="26"/>
  <c r="L51" i="26"/>
  <c r="M52" i="26"/>
  <c r="M26" i="26"/>
  <c r="L25" i="26"/>
  <c r="M20" i="26"/>
  <c r="L19" i="26"/>
  <c r="M58" i="26"/>
  <c r="L57" i="26"/>
  <c r="M39" i="26"/>
  <c r="M41" i="26"/>
  <c r="N41" i="26" s="1"/>
  <c r="M18" i="26"/>
  <c r="N18" i="26" s="1"/>
  <c r="M42" i="26"/>
  <c r="N42" i="26" s="1"/>
  <c r="J69" i="23" l="1"/>
  <c r="J67" i="23" s="1"/>
  <c r="I69" i="23"/>
  <c r="I67" i="23" s="1"/>
  <c r="M57" i="25"/>
  <c r="L57" i="25"/>
  <c r="M25" i="25"/>
  <c r="L25" i="25"/>
  <c r="M42" i="25"/>
  <c r="L42" i="25"/>
  <c r="M41" i="25"/>
  <c r="L41" i="25"/>
  <c r="M51" i="25"/>
  <c r="L51" i="25"/>
  <c r="K38" i="25"/>
  <c r="I69" i="25"/>
  <c r="I67" i="25" s="1"/>
  <c r="M31" i="25"/>
  <c r="L31" i="25"/>
  <c r="M60" i="25"/>
  <c r="L60" i="25"/>
  <c r="M19" i="25"/>
  <c r="L19" i="25"/>
  <c r="M43" i="25"/>
  <c r="L43" i="25"/>
  <c r="M15" i="25"/>
  <c r="L15" i="25"/>
  <c r="M6" i="25"/>
  <c r="L6" i="25"/>
  <c r="K5" i="25"/>
  <c r="K68" i="25"/>
  <c r="M18" i="25"/>
  <c r="L18" i="25"/>
  <c r="L38" i="26"/>
  <c r="N52" i="26"/>
  <c r="M51" i="26"/>
  <c r="N51" i="26" s="1"/>
  <c r="M31" i="26"/>
  <c r="N31" i="26" s="1"/>
  <c r="N32" i="26"/>
  <c r="M16" i="26"/>
  <c r="L15" i="26"/>
  <c r="N39" i="26"/>
  <c r="M38" i="26"/>
  <c r="N38" i="26" s="1"/>
  <c r="N20" i="26"/>
  <c r="M19" i="26"/>
  <c r="N19" i="26" s="1"/>
  <c r="N44" i="26"/>
  <c r="M43" i="26"/>
  <c r="N43" i="26" s="1"/>
  <c r="M60" i="26"/>
  <c r="N60" i="26" s="1"/>
  <c r="N61" i="26"/>
  <c r="L68" i="26"/>
  <c r="M68" i="26" s="1"/>
  <c r="N68" i="26" s="1"/>
  <c r="L4" i="26"/>
  <c r="N58" i="26"/>
  <c r="M57" i="26"/>
  <c r="N57" i="26" s="1"/>
  <c r="M25" i="26"/>
  <c r="N25" i="26" s="1"/>
  <c r="N26" i="26"/>
  <c r="N6" i="26"/>
  <c r="M5" i="26"/>
  <c r="N5" i="26" s="1"/>
  <c r="I69" i="24" l="1"/>
  <c r="I67" i="24" s="1"/>
  <c r="J69" i="25"/>
  <c r="J67" i="25" s="1"/>
  <c r="M68" i="25"/>
  <c r="L68" i="25"/>
  <c r="M38" i="25"/>
  <c r="L38" i="25"/>
  <c r="M5" i="25"/>
  <c r="L5" i="25"/>
  <c r="M15" i="26"/>
  <c r="N15" i="26" s="1"/>
  <c r="N16" i="26"/>
  <c r="L69" i="26"/>
  <c r="M4" i="26"/>
  <c r="N4" i="26" s="1"/>
  <c r="K69" i="22" l="1"/>
  <c r="M4" i="22"/>
  <c r="L4" i="22"/>
  <c r="M69" i="26"/>
  <c r="N69" i="26" s="1"/>
  <c r="L67" i="26"/>
  <c r="M67" i="26" s="1"/>
  <c r="N67" i="26" s="1"/>
  <c r="M69" i="22" l="1"/>
  <c r="L69" i="22"/>
  <c r="K67" i="22"/>
  <c r="K69" i="23"/>
  <c r="M4" i="23"/>
  <c r="L4" i="23"/>
  <c r="J69" i="24"/>
  <c r="J67" i="24" s="1"/>
  <c r="M67" i="22" l="1"/>
  <c r="L67" i="22"/>
  <c r="M69" i="23"/>
  <c r="L69" i="23"/>
  <c r="K67" i="23"/>
  <c r="K69" i="25"/>
  <c r="M4" i="25"/>
  <c r="L4" i="25"/>
  <c r="M67" i="23" l="1"/>
  <c r="L67" i="23"/>
  <c r="K69" i="24"/>
  <c r="M4" i="24"/>
  <c r="L4" i="24"/>
  <c r="M69" i="25"/>
  <c r="L69" i="25"/>
  <c r="K67" i="25"/>
  <c r="M69" i="24" l="1"/>
  <c r="L69" i="24"/>
  <c r="K67" i="24"/>
  <c r="M67" i="25"/>
  <c r="L67" i="25"/>
  <c r="M67" i="24" l="1"/>
  <c r="L67"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兵庫県</author>
  </authors>
  <commentList>
    <comment ref="H51" authorId="0" shapeId="0" xr:uid="{25B53BB1-02E0-4212-9606-695E61948F70}">
      <text>
        <r>
          <rPr>
            <b/>
            <sz val="9"/>
            <color indexed="81"/>
            <rFont val="ＭＳ Ｐゴシック"/>
            <family val="3"/>
            <charset val="128"/>
          </rPr>
          <t>～92 国民経済計算年報</t>
        </r>
      </text>
    </comment>
  </commentList>
</comments>
</file>

<file path=xl/sharedStrings.xml><?xml version="1.0" encoding="utf-8"?>
<sst xmlns="http://schemas.openxmlformats.org/spreadsheetml/2006/main" count="47778" uniqueCount="6258">
  <si>
    <r>
      <t>表　</t>
    </r>
    <r>
      <rPr>
        <sz val="10.5"/>
        <color rgb="FF000000"/>
        <rFont val="Times New Roman"/>
        <family val="1"/>
      </rPr>
      <t xml:space="preserve"> Extended Snapshot Tool</t>
    </r>
    <r>
      <rPr>
        <sz val="10.5"/>
        <color rgb="FF000000"/>
        <rFont val="游明朝"/>
        <family val="1"/>
        <charset val="128"/>
      </rPr>
      <t>（</t>
    </r>
    <r>
      <rPr>
        <sz val="10.5"/>
        <color rgb="FF000000"/>
        <rFont val="Times New Roman"/>
        <family val="1"/>
      </rPr>
      <t>ExSS</t>
    </r>
    <r>
      <rPr>
        <sz val="10.5"/>
        <color rgb="FF000000"/>
        <rFont val="游明朝"/>
        <family val="1"/>
        <charset val="128"/>
      </rPr>
      <t>）の主な入出力項目</t>
    </r>
  </si>
  <si>
    <t>設定条件として入力する</t>
  </si>
  <si>
    <t>パラメータ</t>
  </si>
  <si>
    <t>算出される内生変数</t>
  </si>
  <si>
    <t>民生部門</t>
  </si>
  <si>
    <t>家庭</t>
  </si>
  <si>
    <t>年齢構成，平均世帯員数，就業率，平均労働時間，用途別機器シェア，機器別効率改善状況，消費性向，家計消費支出の部門別割合，域内在住者の域内就業割合など</t>
  </si>
  <si>
    <r>
      <t>人口，世帯数，用途別・エネルギー源別民生家庭部門エネルギー消費量，民生家庭部門</t>
    </r>
    <r>
      <rPr>
        <sz val="10.5"/>
        <color rgb="FF000000"/>
        <rFont val="Times New Roman"/>
        <family val="1"/>
      </rPr>
      <t>CO</t>
    </r>
    <r>
      <rPr>
        <vertAlign val="subscript"/>
        <sz val="10.5"/>
        <color rgb="FF000000"/>
        <rFont val="Times New Roman"/>
        <family val="1"/>
      </rPr>
      <t>2</t>
    </r>
    <r>
      <rPr>
        <sz val="10.5"/>
        <color rgb="FF000000"/>
        <rFont val="游明朝"/>
        <family val="1"/>
        <charset val="128"/>
      </rPr>
      <t>排出量など</t>
    </r>
  </si>
  <si>
    <t>業務</t>
  </si>
  <si>
    <t>用途別機器シェア，機器別効率改善状況など</t>
  </si>
  <si>
    <r>
      <t>業務床面積，用途別・エネルギー源別民生業務部門エネルギー消費量，民生業務部門</t>
    </r>
    <r>
      <rPr>
        <sz val="10.5"/>
        <color rgb="FF000000"/>
        <rFont val="Times New Roman"/>
        <family val="1"/>
      </rPr>
      <t>CO</t>
    </r>
    <r>
      <rPr>
        <vertAlign val="subscript"/>
        <sz val="10.5"/>
        <color rgb="FF000000"/>
        <rFont val="Times New Roman"/>
        <family val="1"/>
      </rPr>
      <t>2</t>
    </r>
    <r>
      <rPr>
        <sz val="10.5"/>
        <color rgb="FF000000"/>
        <rFont val="游明朝"/>
        <family val="1"/>
        <charset val="128"/>
      </rPr>
      <t>排出量など</t>
    </r>
  </si>
  <si>
    <t>産業部門</t>
  </si>
  <si>
    <r>
      <t>基本取引表投入産出係数，</t>
    </r>
    <r>
      <rPr>
        <sz val="10.5"/>
        <color rgb="FF000000"/>
        <rFont val="ＭＳ 明朝"/>
        <family val="1"/>
        <charset val="128"/>
      </rPr>
      <t>1,2</t>
    </r>
    <r>
      <rPr>
        <sz val="10.5"/>
        <color rgb="FF000000"/>
        <rFont val="游明朝"/>
        <family val="1"/>
        <charset val="128"/>
      </rPr>
      <t>次産業部門別燃料シェア，燃料別効率改善状況，労働生産性，移輸入率，移輸出額，域内就業者の域内在住割合など（民生業務部門に該当する部門も含まれる）</t>
    </r>
  </si>
  <si>
    <r>
      <t>産業連関基本取引表，部門別生産額，</t>
    </r>
    <r>
      <rPr>
        <sz val="10.5"/>
        <color rgb="FF000000"/>
        <rFont val="ＭＳ 明朝"/>
        <family val="1"/>
        <charset val="128"/>
      </rPr>
      <t>GDP</t>
    </r>
    <r>
      <rPr>
        <sz val="10.5"/>
        <color rgb="FF000000"/>
        <rFont val="游明朝"/>
        <family val="1"/>
        <charset val="128"/>
      </rPr>
      <t>労働時間需要，部門別・エネルギー源別産業部門エネルギー消費量，産業部門</t>
    </r>
    <r>
      <rPr>
        <sz val="10.5"/>
        <color rgb="FF000000"/>
        <rFont val="Times New Roman"/>
        <family val="1"/>
      </rPr>
      <t>CO</t>
    </r>
    <r>
      <rPr>
        <vertAlign val="subscript"/>
        <sz val="10.5"/>
        <color rgb="FF000000"/>
        <rFont val="Times New Roman"/>
        <family val="1"/>
      </rPr>
      <t>2</t>
    </r>
    <r>
      <rPr>
        <sz val="10.5"/>
        <color rgb="FF000000"/>
        <rFont val="游明朝"/>
        <family val="1"/>
        <charset val="128"/>
      </rPr>
      <t>排出量など</t>
    </r>
  </si>
  <si>
    <t>運輸部門</t>
  </si>
  <si>
    <t>旅客</t>
  </si>
  <si>
    <t>人口あたり移動区分別旅客機会，旅客移動機関分担率，機関別効率改善状況など</t>
  </si>
  <si>
    <r>
      <t>移動区分別・機関別旅客移動人キロ，機関別・エネルギー源別旅客運輸部門エネルギー消費量，旅客運輸部門</t>
    </r>
    <r>
      <rPr>
        <sz val="10.5"/>
        <color rgb="FF000000"/>
        <rFont val="Times New Roman"/>
        <family val="1"/>
      </rPr>
      <t>CO</t>
    </r>
    <r>
      <rPr>
        <vertAlign val="subscript"/>
        <sz val="10.5"/>
        <color rgb="FF000000"/>
        <rFont val="Times New Roman"/>
        <family val="1"/>
      </rPr>
      <t>2</t>
    </r>
    <r>
      <rPr>
        <sz val="10.5"/>
        <color rgb="FF000000"/>
        <rFont val="游明朝"/>
        <family val="1"/>
        <charset val="128"/>
      </rPr>
      <t>排出量　など</t>
    </r>
  </si>
  <si>
    <t>貨物</t>
  </si>
  <si>
    <t>生産額あたり部門別・行先別輸送トンキロ，貨物輸送機関分担率，機関別効率改善状況など</t>
  </si>
  <si>
    <r>
      <t>荷種別・機関別貨物輸送トンキロ，機関別・エネルギー源別貨物運輸部門エネルギー消費量，貨物運輸部門</t>
    </r>
    <r>
      <rPr>
        <sz val="10.5"/>
        <color rgb="FF000000"/>
        <rFont val="Times New Roman"/>
        <family val="1"/>
      </rPr>
      <t>CO</t>
    </r>
    <r>
      <rPr>
        <vertAlign val="subscript"/>
        <sz val="10.5"/>
        <color rgb="FF000000"/>
        <rFont val="Times New Roman"/>
        <family val="1"/>
      </rPr>
      <t>2</t>
    </r>
    <r>
      <rPr>
        <sz val="10.5"/>
        <color rgb="FF000000"/>
        <rFont val="游明朝"/>
        <family val="1"/>
        <charset val="128"/>
      </rPr>
      <t>排出量など</t>
    </r>
  </si>
  <si>
    <t>その</t>
  </si>
  <si>
    <t>他</t>
  </si>
  <si>
    <r>
      <t>エネルギー別</t>
    </r>
    <r>
      <rPr>
        <sz val="10.5"/>
        <color rgb="FF000000"/>
        <rFont val="Times New Roman"/>
        <family val="1"/>
      </rPr>
      <t>CO</t>
    </r>
    <r>
      <rPr>
        <vertAlign val="subscript"/>
        <sz val="10.5"/>
        <color rgb="FF000000"/>
        <rFont val="Times New Roman"/>
        <family val="1"/>
      </rPr>
      <t>2</t>
    </r>
    <r>
      <rPr>
        <sz val="10.5"/>
        <color rgb="FF000000"/>
        <rFont val="游明朝"/>
        <family val="1"/>
        <charset val="128"/>
      </rPr>
      <t>排出原単位，再生可能エネルギー導入量など</t>
    </r>
  </si>
  <si>
    <t>淡路地域</t>
    <rPh sb="0" eb="2">
      <t>アワジ</t>
    </rPh>
    <rPh sb="2" eb="4">
      <t>チイキ</t>
    </rPh>
    <phoneticPr fontId="1"/>
  </si>
  <si>
    <t>百万円</t>
    <rPh sb="0" eb="1">
      <t>ヒャク</t>
    </rPh>
    <rPh sb="1" eb="3">
      <t>マンエン</t>
    </rPh>
    <phoneticPr fontId="1"/>
  </si>
  <si>
    <t>第１次産業</t>
    <rPh sb="0" eb="1">
      <t>ダイ</t>
    </rPh>
    <rPh sb="2" eb="3">
      <t>ジ</t>
    </rPh>
    <rPh sb="3" eb="5">
      <t>サンギョウ</t>
    </rPh>
    <phoneticPr fontId="1"/>
  </si>
  <si>
    <t>第２次産業</t>
    <rPh sb="0" eb="3">
      <t>ダイニジ</t>
    </rPh>
    <rPh sb="3" eb="5">
      <t>サンギョウ</t>
    </rPh>
    <phoneticPr fontId="1"/>
  </si>
  <si>
    <t>第３次産業</t>
    <rPh sb="0" eb="3">
      <t>ダイサンジ</t>
    </rPh>
    <rPh sb="3" eb="5">
      <t>サンギョウ</t>
    </rPh>
    <phoneticPr fontId="1"/>
  </si>
  <si>
    <t>兵庫県</t>
    <rPh sb="0" eb="3">
      <t>ヒョウゴケン</t>
    </rPh>
    <phoneticPr fontId="1"/>
  </si>
  <si>
    <t>全県比</t>
    <rPh sb="0" eb="2">
      <t>ゼンケン</t>
    </rPh>
    <rPh sb="2" eb="3">
      <t>ヒ</t>
    </rPh>
    <phoneticPr fontId="1"/>
  </si>
  <si>
    <t>計</t>
    <rPh sb="0" eb="1">
      <t>ケイ</t>
    </rPh>
    <phoneticPr fontId="1"/>
  </si>
  <si>
    <t>洲本市</t>
    <rPh sb="0" eb="2">
      <t>スモト</t>
    </rPh>
    <rPh sb="2" eb="3">
      <t>シ</t>
    </rPh>
    <phoneticPr fontId="1"/>
  </si>
  <si>
    <t>南あわじ市</t>
    <rPh sb="0" eb="1">
      <t>ミナミ</t>
    </rPh>
    <rPh sb="4" eb="5">
      <t>シ</t>
    </rPh>
    <phoneticPr fontId="1"/>
  </si>
  <si>
    <t>淡路市</t>
    <rPh sb="0" eb="3">
      <t>アワジシ</t>
    </rPh>
    <phoneticPr fontId="1"/>
  </si>
  <si>
    <t>粘土瓦</t>
    <rPh sb="0" eb="2">
      <t>ネンド</t>
    </rPh>
    <rPh sb="2" eb="3">
      <t>ガワラ</t>
    </rPh>
    <phoneticPr fontId="1"/>
  </si>
  <si>
    <t>線香</t>
    <rPh sb="0" eb="2">
      <t>センコウ</t>
    </rPh>
    <phoneticPr fontId="1"/>
  </si>
  <si>
    <t>手延べ素麺</t>
    <rPh sb="0" eb="2">
      <t>テノ</t>
    </rPh>
    <rPh sb="3" eb="5">
      <t>ソウメン</t>
    </rPh>
    <phoneticPr fontId="1"/>
  </si>
  <si>
    <t>真珠核</t>
    <rPh sb="0" eb="2">
      <t>シンジュ</t>
    </rPh>
    <rPh sb="2" eb="3">
      <t>カク</t>
    </rPh>
    <phoneticPr fontId="1"/>
  </si>
  <si>
    <t>1人当たり市民所得</t>
    <rPh sb="1" eb="2">
      <t>ニン</t>
    </rPh>
    <rPh sb="2" eb="3">
      <t>ア</t>
    </rPh>
    <rPh sb="5" eb="7">
      <t>シミン</t>
    </rPh>
    <rPh sb="7" eb="9">
      <t>ショトク</t>
    </rPh>
    <phoneticPr fontId="1"/>
  </si>
  <si>
    <t>総人口</t>
    <rPh sb="0" eb="1">
      <t>ソウ</t>
    </rPh>
    <rPh sb="1" eb="3">
      <t>ジンコウ</t>
    </rPh>
    <phoneticPr fontId="1"/>
  </si>
  <si>
    <t>年少人口</t>
    <rPh sb="0" eb="2">
      <t>ネンショウ</t>
    </rPh>
    <rPh sb="2" eb="4">
      <t>ジンコウ</t>
    </rPh>
    <phoneticPr fontId="1"/>
  </si>
  <si>
    <t>生産年齢人口</t>
    <rPh sb="0" eb="2">
      <t>セイサン</t>
    </rPh>
    <rPh sb="2" eb="4">
      <t>ネンレイ</t>
    </rPh>
    <rPh sb="4" eb="6">
      <t>ジンコウ</t>
    </rPh>
    <phoneticPr fontId="1"/>
  </si>
  <si>
    <t>老年人口</t>
    <rPh sb="0" eb="2">
      <t>ロウネン</t>
    </rPh>
    <rPh sb="2" eb="4">
      <t>ジンコウ</t>
    </rPh>
    <phoneticPr fontId="1"/>
  </si>
  <si>
    <t>全国</t>
    <rPh sb="0" eb="2">
      <t>ゼンコク</t>
    </rPh>
    <phoneticPr fontId="1"/>
  </si>
  <si>
    <t>神戸市</t>
    <rPh sb="0" eb="3">
      <t>コウベシ</t>
    </rPh>
    <phoneticPr fontId="1"/>
  </si>
  <si>
    <t>但馬地域</t>
    <rPh sb="0" eb="2">
      <t>タジマ</t>
    </rPh>
    <rPh sb="2" eb="4">
      <t>チイキ</t>
    </rPh>
    <phoneticPr fontId="1"/>
  </si>
  <si>
    <t>丹波地域</t>
    <rPh sb="0" eb="2">
      <t>タンバ</t>
    </rPh>
    <rPh sb="2" eb="4">
      <t>チイキ</t>
    </rPh>
    <phoneticPr fontId="1"/>
  </si>
  <si>
    <t>全県差</t>
    <rPh sb="0" eb="2">
      <t>ゼンケン</t>
    </rPh>
    <rPh sb="2" eb="3">
      <t>サ</t>
    </rPh>
    <phoneticPr fontId="1"/>
  </si>
  <si>
    <t>小学校</t>
    <rPh sb="0" eb="3">
      <t>ショウガッコウ</t>
    </rPh>
    <phoneticPr fontId="1"/>
  </si>
  <si>
    <t>学校数</t>
    <rPh sb="0" eb="3">
      <t>ガッコウスウ</t>
    </rPh>
    <phoneticPr fontId="1"/>
  </si>
  <si>
    <t>学級数</t>
    <rPh sb="0" eb="2">
      <t>ガッキュウ</t>
    </rPh>
    <rPh sb="2" eb="3">
      <t>スウ</t>
    </rPh>
    <phoneticPr fontId="1"/>
  </si>
  <si>
    <t>児童数</t>
    <rPh sb="0" eb="3">
      <t>ジドウスウ</t>
    </rPh>
    <phoneticPr fontId="1"/>
  </si>
  <si>
    <t>中学校</t>
    <rPh sb="0" eb="3">
      <t>チュウガッコウ</t>
    </rPh>
    <phoneticPr fontId="1"/>
  </si>
  <si>
    <t>生徒数</t>
    <rPh sb="0" eb="2">
      <t>セイト</t>
    </rPh>
    <rPh sb="2" eb="3">
      <t>スウ</t>
    </rPh>
    <phoneticPr fontId="1"/>
  </si>
  <si>
    <t>高等学校</t>
    <rPh sb="0" eb="2">
      <t>コウトウ</t>
    </rPh>
    <rPh sb="2" eb="4">
      <t>ガッコウ</t>
    </rPh>
    <phoneticPr fontId="1"/>
  </si>
  <si>
    <t>生徒数</t>
    <rPh sb="0" eb="3">
      <t>セイトスウ</t>
    </rPh>
    <phoneticPr fontId="1"/>
  </si>
  <si>
    <t>自殺率（人口10万人対）</t>
    <rPh sb="0" eb="2">
      <t>ジサツ</t>
    </rPh>
    <rPh sb="2" eb="3">
      <t>リツ</t>
    </rPh>
    <rPh sb="4" eb="6">
      <t>ジンコウ</t>
    </rPh>
    <rPh sb="8" eb="10">
      <t>マンニン</t>
    </rPh>
    <rPh sb="10" eb="11">
      <t>タイ</t>
    </rPh>
    <phoneticPr fontId="1"/>
  </si>
  <si>
    <t>平成22年度</t>
    <rPh sb="0" eb="2">
      <t>ヘイセイ</t>
    </rPh>
    <rPh sb="4" eb="5">
      <t>ネン</t>
    </rPh>
    <rPh sb="5" eb="6">
      <t>ド</t>
    </rPh>
    <phoneticPr fontId="1"/>
  </si>
  <si>
    <t>平成23年度</t>
    <rPh sb="0" eb="2">
      <t>ヘイセイ</t>
    </rPh>
    <rPh sb="4" eb="6">
      <t>ネンド</t>
    </rPh>
    <phoneticPr fontId="1"/>
  </si>
  <si>
    <t>平成24年度</t>
    <rPh sb="0" eb="2">
      <t>ヘイセイ</t>
    </rPh>
    <rPh sb="4" eb="6">
      <t>ネンド</t>
    </rPh>
    <phoneticPr fontId="1"/>
  </si>
  <si>
    <t>平成25年度</t>
    <rPh sb="0" eb="2">
      <t>ヘイセイ</t>
    </rPh>
    <rPh sb="4" eb="6">
      <t>ネンド</t>
    </rPh>
    <phoneticPr fontId="1"/>
  </si>
  <si>
    <t>平成26年度</t>
    <rPh sb="0" eb="2">
      <t>ヘイセイ</t>
    </rPh>
    <rPh sb="4" eb="6">
      <t>ネンド</t>
    </rPh>
    <phoneticPr fontId="1"/>
  </si>
  <si>
    <t>平成27年度</t>
    <rPh sb="0" eb="2">
      <t>ヘイセイ</t>
    </rPh>
    <rPh sb="4" eb="6">
      <t>ネンド</t>
    </rPh>
    <phoneticPr fontId="1"/>
  </si>
  <si>
    <t>平成28年度</t>
    <rPh sb="0" eb="2">
      <t>ヘイセイ</t>
    </rPh>
    <rPh sb="4" eb="6">
      <t>ネンド</t>
    </rPh>
    <phoneticPr fontId="1"/>
  </si>
  <si>
    <t>平成29年度</t>
    <rPh sb="0" eb="2">
      <t>ヘイセイ</t>
    </rPh>
    <rPh sb="4" eb="6">
      <t>ネンド</t>
    </rPh>
    <phoneticPr fontId="1"/>
  </si>
  <si>
    <t>平成30年度</t>
    <rPh sb="0" eb="2">
      <t>ヘイセイ</t>
    </rPh>
    <rPh sb="4" eb="6">
      <t>ネンド</t>
    </rPh>
    <phoneticPr fontId="1"/>
  </si>
  <si>
    <t>令和元年度</t>
    <rPh sb="0" eb="2">
      <t>レイワ</t>
    </rPh>
    <rPh sb="2" eb="4">
      <t>ガンネン</t>
    </rPh>
    <rPh sb="4" eb="5">
      <t>ド</t>
    </rPh>
    <phoneticPr fontId="1"/>
  </si>
  <si>
    <t>単位</t>
    <rPh sb="0" eb="2">
      <t>タンイ</t>
    </rPh>
    <phoneticPr fontId="1"/>
  </si>
  <si>
    <t>令和2年度</t>
    <rPh sb="0" eb="2">
      <t>レイワ</t>
    </rPh>
    <rPh sb="3" eb="5">
      <t>ネンド</t>
    </rPh>
    <phoneticPr fontId="1"/>
  </si>
  <si>
    <t>データで見る淡路地域</t>
    <rPh sb="4" eb="5">
      <t>ミ</t>
    </rPh>
    <rPh sb="6" eb="8">
      <t>アワジ</t>
    </rPh>
    <rPh sb="8" eb="10">
      <t>チイキ</t>
    </rPh>
    <phoneticPr fontId="1"/>
  </si>
  <si>
    <t>項目</t>
    <rPh sb="0" eb="2">
      <t>コウモク</t>
    </rPh>
    <phoneticPr fontId="1"/>
  </si>
  <si>
    <t>％</t>
    <phoneticPr fontId="1"/>
  </si>
  <si>
    <t>百万円</t>
    <rPh sb="0" eb="1">
      <t>ヒャク</t>
    </rPh>
    <rPh sb="1" eb="3">
      <t>マンエン</t>
    </rPh>
    <phoneticPr fontId="1"/>
  </si>
  <si>
    <t>千円</t>
    <rPh sb="0" eb="2">
      <t>センエン</t>
    </rPh>
    <phoneticPr fontId="1"/>
  </si>
  <si>
    <t>百万円</t>
    <rPh sb="0" eb="1">
      <t>ヒャク</t>
    </rPh>
    <rPh sb="1" eb="3">
      <t>マンエン</t>
    </rPh>
    <phoneticPr fontId="1"/>
  </si>
  <si>
    <t>千人</t>
    <rPh sb="0" eb="2">
      <t>センニン</t>
    </rPh>
    <phoneticPr fontId="1"/>
  </si>
  <si>
    <t>百万円</t>
    <rPh sb="0" eb="1">
      <t>ヒャク</t>
    </rPh>
    <rPh sb="1" eb="3">
      <t>マンエン</t>
    </rPh>
    <phoneticPr fontId="1"/>
  </si>
  <si>
    <t>※洲本市補正</t>
    <rPh sb="1" eb="4">
      <t>スモトシ</t>
    </rPh>
    <rPh sb="4" eb="6">
      <t>ホセイ</t>
    </rPh>
    <phoneticPr fontId="1"/>
  </si>
  <si>
    <t>％</t>
    <phoneticPr fontId="1"/>
  </si>
  <si>
    <t>人</t>
    <rPh sb="0" eb="1">
      <t>ニン</t>
    </rPh>
    <phoneticPr fontId="1"/>
  </si>
  <si>
    <t>淡路地域</t>
    <rPh sb="0" eb="2">
      <t>アワジ</t>
    </rPh>
    <rPh sb="2" eb="4">
      <t>チイキ</t>
    </rPh>
    <phoneticPr fontId="1"/>
  </si>
  <si>
    <t>淡路地域（総人口）</t>
    <rPh sb="0" eb="2">
      <t>アワジ</t>
    </rPh>
    <rPh sb="2" eb="4">
      <t>チイキ</t>
    </rPh>
    <rPh sb="5" eb="8">
      <t>ソウジンコウ</t>
    </rPh>
    <phoneticPr fontId="1"/>
  </si>
  <si>
    <t>兵庫県（総人口）</t>
    <rPh sb="0" eb="3">
      <t>ヒョウゴケン</t>
    </rPh>
    <rPh sb="4" eb="5">
      <t>ソウ</t>
    </rPh>
    <rPh sb="5" eb="7">
      <t>ジンコウ</t>
    </rPh>
    <phoneticPr fontId="1"/>
  </si>
  <si>
    <t>各年5月1日</t>
    <rPh sb="0" eb="2">
      <t>カクネン</t>
    </rPh>
    <rPh sb="3" eb="4">
      <t>ツキ</t>
    </rPh>
    <rPh sb="5" eb="6">
      <t>ニチ</t>
    </rPh>
    <phoneticPr fontId="1"/>
  </si>
  <si>
    <t>兵庫県</t>
    <rPh sb="0" eb="3">
      <t>ヒョウゴケン</t>
    </rPh>
    <phoneticPr fontId="1"/>
  </si>
  <si>
    <t>百万円</t>
    <rPh sb="0" eb="1">
      <t>ヒャク</t>
    </rPh>
    <rPh sb="2" eb="3">
      <t>エン</t>
    </rPh>
    <phoneticPr fontId="1"/>
  </si>
  <si>
    <t>兵庫県（国勢調査、総務省人口推計）</t>
    <rPh sb="0" eb="3">
      <t>ヒョウゴケン</t>
    </rPh>
    <rPh sb="4" eb="6">
      <t>コクセイ</t>
    </rPh>
    <rPh sb="6" eb="8">
      <t>チョウサ</t>
    </rPh>
    <rPh sb="9" eb="12">
      <t>ソウムショウ</t>
    </rPh>
    <rPh sb="12" eb="14">
      <t>ジンコウ</t>
    </rPh>
    <rPh sb="14" eb="16">
      <t>スイケイ</t>
    </rPh>
    <phoneticPr fontId="1"/>
  </si>
  <si>
    <t>全県差</t>
    <rPh sb="0" eb="2">
      <t>ゼンケン</t>
    </rPh>
    <rPh sb="2" eb="3">
      <t>サ</t>
    </rPh>
    <phoneticPr fontId="1"/>
  </si>
  <si>
    <t>人</t>
    <rPh sb="0" eb="1">
      <t>ニン</t>
    </rPh>
    <phoneticPr fontId="1"/>
  </si>
  <si>
    <t>％</t>
    <phoneticPr fontId="1"/>
  </si>
  <si>
    <t>その他</t>
    <rPh sb="2" eb="3">
      <t>タ</t>
    </rPh>
    <phoneticPr fontId="1"/>
  </si>
  <si>
    <t>2010=100</t>
    <phoneticPr fontId="1"/>
  </si>
  <si>
    <t>将来人口推計（18.3）</t>
    <rPh sb="0" eb="2">
      <t>ショウライ</t>
    </rPh>
    <rPh sb="2" eb="4">
      <t>ジンコウ</t>
    </rPh>
    <rPh sb="4" eb="6">
      <t>スイケイ</t>
    </rPh>
    <phoneticPr fontId="1"/>
  </si>
  <si>
    <t>洲本</t>
    <rPh sb="0" eb="2">
      <t>スモト</t>
    </rPh>
    <phoneticPr fontId="1"/>
  </si>
  <si>
    <t>南あわじ</t>
    <rPh sb="0" eb="1">
      <t>ミナミ</t>
    </rPh>
    <phoneticPr fontId="1"/>
  </si>
  <si>
    <t>淡路</t>
    <rPh sb="0" eb="2">
      <t>アワジ</t>
    </rPh>
    <phoneticPr fontId="1"/>
  </si>
  <si>
    <t>2020年</t>
    <rPh sb="4" eb="5">
      <t>ネン</t>
    </rPh>
    <phoneticPr fontId="1"/>
  </si>
  <si>
    <t>国勢調査</t>
    <rPh sb="0" eb="2">
      <t>コクセイ</t>
    </rPh>
    <rPh sb="2" eb="4">
      <t>チョウサ</t>
    </rPh>
    <phoneticPr fontId="1"/>
  </si>
  <si>
    <t>兵庫県統計課「市町民経済計算」</t>
    <rPh sb="0" eb="3">
      <t>ヒョウゴケン</t>
    </rPh>
    <rPh sb="3" eb="5">
      <t>トウケイ</t>
    </rPh>
    <rPh sb="5" eb="6">
      <t>カ</t>
    </rPh>
    <rPh sb="7" eb="8">
      <t>シ</t>
    </rPh>
    <rPh sb="8" eb="10">
      <t>チョウミン</t>
    </rPh>
    <rPh sb="10" eb="12">
      <t>ケイザイ</t>
    </rPh>
    <rPh sb="12" eb="14">
      <t>ケイサン</t>
    </rPh>
    <phoneticPr fontId="1"/>
  </si>
  <si>
    <t>経済産業省「工業統計調査」</t>
    <rPh sb="0" eb="2">
      <t>ケイザイ</t>
    </rPh>
    <rPh sb="2" eb="5">
      <t>サンギョウショウ</t>
    </rPh>
    <rPh sb="6" eb="8">
      <t>コウギョウ</t>
    </rPh>
    <rPh sb="8" eb="10">
      <t>トウケイ</t>
    </rPh>
    <rPh sb="10" eb="12">
      <t>チョウサ</t>
    </rPh>
    <phoneticPr fontId="1"/>
  </si>
  <si>
    <t>経済産業省「商業統計調査」、「経済センサス」</t>
    <rPh sb="0" eb="2">
      <t>ケイザイ</t>
    </rPh>
    <rPh sb="2" eb="5">
      <t>サンギョウショウ</t>
    </rPh>
    <rPh sb="6" eb="8">
      <t>ショウギョウ</t>
    </rPh>
    <rPh sb="8" eb="10">
      <t>トウケイ</t>
    </rPh>
    <rPh sb="10" eb="12">
      <t>チョウサ</t>
    </rPh>
    <rPh sb="15" eb="17">
      <t>ケイザイ</t>
    </rPh>
    <phoneticPr fontId="1"/>
  </si>
  <si>
    <t>兵庫県産業労働部「兵庫県観光動態調査」</t>
    <rPh sb="0" eb="3">
      <t>ヒョウゴケン</t>
    </rPh>
    <rPh sb="3" eb="5">
      <t>サンギョウ</t>
    </rPh>
    <rPh sb="5" eb="7">
      <t>ロウドウ</t>
    </rPh>
    <rPh sb="7" eb="8">
      <t>ブ</t>
    </rPh>
    <rPh sb="9" eb="12">
      <t>ヒョウゴケン</t>
    </rPh>
    <rPh sb="12" eb="14">
      <t>カンコウ</t>
    </rPh>
    <rPh sb="14" eb="16">
      <t>ドウタイ</t>
    </rPh>
    <rPh sb="16" eb="18">
      <t>チョウサ</t>
    </rPh>
    <phoneticPr fontId="1"/>
  </si>
  <si>
    <t>総務省「国勢調査」、「人口推計」、兵庫県「推計人口」</t>
    <rPh sb="0" eb="3">
      <t>ソウムショウ</t>
    </rPh>
    <rPh sb="4" eb="6">
      <t>コクセイ</t>
    </rPh>
    <rPh sb="6" eb="8">
      <t>チョウサ</t>
    </rPh>
    <rPh sb="11" eb="13">
      <t>ジンコウ</t>
    </rPh>
    <rPh sb="13" eb="15">
      <t>スイケイ</t>
    </rPh>
    <rPh sb="17" eb="20">
      <t>ヒョウゴケン</t>
    </rPh>
    <rPh sb="21" eb="23">
      <t>スイケイ</t>
    </rPh>
    <rPh sb="23" eb="25">
      <t>ジンコウ</t>
    </rPh>
    <phoneticPr fontId="1"/>
  </si>
  <si>
    <t>2016.3.31</t>
    <phoneticPr fontId="1"/>
  </si>
  <si>
    <t>2015.3.31</t>
    <phoneticPr fontId="1"/>
  </si>
  <si>
    <t>2014.3.31</t>
    <phoneticPr fontId="1"/>
  </si>
  <si>
    <t>2013.3.31</t>
    <phoneticPr fontId="1"/>
  </si>
  <si>
    <t>2012.3.31</t>
    <phoneticPr fontId="1"/>
  </si>
  <si>
    <t>2011.3.31</t>
    <phoneticPr fontId="1"/>
  </si>
  <si>
    <t>2017.3.31</t>
    <phoneticPr fontId="1"/>
  </si>
  <si>
    <t>2018.3.31</t>
    <phoneticPr fontId="1"/>
  </si>
  <si>
    <t>2019.3.31</t>
    <phoneticPr fontId="1"/>
  </si>
  <si>
    <t>全県差</t>
    <rPh sb="0" eb="1">
      <t>ゼン</t>
    </rPh>
    <rPh sb="1" eb="2">
      <t>ケン</t>
    </rPh>
    <rPh sb="2" eb="3">
      <t>サ</t>
    </rPh>
    <phoneticPr fontId="1"/>
  </si>
  <si>
    <t>2010.3.31</t>
    <phoneticPr fontId="1"/>
  </si>
  <si>
    <t>全県差</t>
    <rPh sb="0" eb="2">
      <t>ゼンケン</t>
    </rPh>
    <rPh sb="2" eb="3">
      <t>サ</t>
    </rPh>
    <phoneticPr fontId="1"/>
  </si>
  <si>
    <t>総務省」「国勢調査」「人口推計」</t>
    <rPh sb="0" eb="3">
      <t>ソウムショウ</t>
    </rPh>
    <rPh sb="5" eb="7">
      <t>コクセイ</t>
    </rPh>
    <rPh sb="7" eb="9">
      <t>チョウサ</t>
    </rPh>
    <rPh sb="11" eb="13">
      <t>ジンコウ</t>
    </rPh>
    <rPh sb="13" eb="15">
      <t>スイケイ</t>
    </rPh>
    <phoneticPr fontId="1"/>
  </si>
  <si>
    <t>厚生労働省「人口動態調査」</t>
    <rPh sb="0" eb="2">
      <t>コウセイ</t>
    </rPh>
    <rPh sb="2" eb="5">
      <t>ロウドウショウ</t>
    </rPh>
    <rPh sb="6" eb="8">
      <t>ジンコウ</t>
    </rPh>
    <rPh sb="8" eb="10">
      <t>ドウタイ</t>
    </rPh>
    <rPh sb="10" eb="12">
      <t>チョウサ</t>
    </rPh>
    <phoneticPr fontId="1"/>
  </si>
  <si>
    <t>将来人口推計</t>
    <rPh sb="0" eb="2">
      <t>ショウライ</t>
    </rPh>
    <rPh sb="2" eb="4">
      <t>ジンコウ</t>
    </rPh>
    <rPh sb="4" eb="6">
      <t>スイケイ</t>
    </rPh>
    <phoneticPr fontId="1"/>
  </si>
  <si>
    <t>兵庫県「兵庫県環境白書」</t>
    <rPh sb="0" eb="3">
      <t>ヒョウゴケン</t>
    </rPh>
    <rPh sb="4" eb="7">
      <t>ヒョウゴケン</t>
    </rPh>
    <rPh sb="7" eb="9">
      <t>カンキョウ</t>
    </rPh>
    <rPh sb="9" eb="11">
      <t>ハクショ</t>
    </rPh>
    <phoneticPr fontId="1"/>
  </si>
  <si>
    <t>Kt-Co2</t>
    <phoneticPr fontId="1"/>
  </si>
  <si>
    <t>2010年=100</t>
    <rPh sb="4" eb="5">
      <t>ネン</t>
    </rPh>
    <phoneticPr fontId="1"/>
  </si>
  <si>
    <t xml:space="preserve"> </t>
    <phoneticPr fontId="1"/>
  </si>
  <si>
    <t>文部科学省「学校基本調査」</t>
    <rPh sb="0" eb="2">
      <t>モンブ</t>
    </rPh>
    <rPh sb="2" eb="5">
      <t>カガクショウ</t>
    </rPh>
    <rPh sb="6" eb="8">
      <t>ガッコウ</t>
    </rPh>
    <rPh sb="8" eb="10">
      <t>キホン</t>
    </rPh>
    <rPh sb="10" eb="12">
      <t>チョウサ</t>
    </rPh>
    <phoneticPr fontId="1"/>
  </si>
  <si>
    <t>自然環境を守るための取り組みに参加、したいと思う人の割合</t>
    <rPh sb="0" eb="2">
      <t>シゼン</t>
    </rPh>
    <rPh sb="2" eb="4">
      <t>カンキョウ</t>
    </rPh>
    <rPh sb="5" eb="6">
      <t>マモ</t>
    </rPh>
    <rPh sb="10" eb="11">
      <t>ト</t>
    </rPh>
    <rPh sb="12" eb="13">
      <t>ク</t>
    </rPh>
    <rPh sb="15" eb="17">
      <t>サンカ</t>
    </rPh>
    <rPh sb="22" eb="23">
      <t>オモ</t>
    </rPh>
    <rPh sb="24" eb="25">
      <t>ヒト</t>
    </rPh>
    <rPh sb="26" eb="28">
      <t>ワリアイ</t>
    </rPh>
    <phoneticPr fontId="1"/>
  </si>
  <si>
    <t>再生可能エネルギー利用に参加、したいと思う人の割合</t>
    <rPh sb="0" eb="2">
      <t>サイセイ</t>
    </rPh>
    <rPh sb="2" eb="4">
      <t>カノウ</t>
    </rPh>
    <rPh sb="9" eb="11">
      <t>リヨウ</t>
    </rPh>
    <rPh sb="12" eb="14">
      <t>サンカ</t>
    </rPh>
    <rPh sb="19" eb="20">
      <t>オモ</t>
    </rPh>
    <rPh sb="21" eb="22">
      <t>ヒト</t>
    </rPh>
    <rPh sb="23" eb="25">
      <t>ワリアイ</t>
    </rPh>
    <phoneticPr fontId="1"/>
  </si>
  <si>
    <t>ごみ分別、リサイクルに取り組んでいる人の割合</t>
    <rPh sb="2" eb="4">
      <t>ブンベツ</t>
    </rPh>
    <rPh sb="11" eb="12">
      <t>ト</t>
    </rPh>
    <rPh sb="13" eb="14">
      <t>ク</t>
    </rPh>
    <rPh sb="18" eb="19">
      <t>ヒト</t>
    </rPh>
    <rPh sb="20" eb="22">
      <t>ワリアイ</t>
    </rPh>
    <phoneticPr fontId="1"/>
  </si>
  <si>
    <t>日頃から節電に取り組んでいる人の割合</t>
    <rPh sb="0" eb="2">
      <t>ヒゴロ</t>
    </rPh>
    <rPh sb="4" eb="6">
      <t>セツデン</t>
    </rPh>
    <rPh sb="7" eb="8">
      <t>ト</t>
    </rPh>
    <rPh sb="9" eb="10">
      <t>ク</t>
    </rPh>
    <rPh sb="14" eb="15">
      <t>ヒト</t>
    </rPh>
    <rPh sb="16" eb="18">
      <t>ワリアイ</t>
    </rPh>
    <phoneticPr fontId="1"/>
  </si>
  <si>
    <t>製品購入時、環境に配慮したものを選んでいる人の割合</t>
    <rPh sb="0" eb="2">
      <t>セイヒン</t>
    </rPh>
    <rPh sb="2" eb="5">
      <t>コウニュウジ</t>
    </rPh>
    <rPh sb="6" eb="8">
      <t>カンキョウ</t>
    </rPh>
    <rPh sb="9" eb="11">
      <t>ハイリョ</t>
    </rPh>
    <rPh sb="16" eb="17">
      <t>エラ</t>
    </rPh>
    <rPh sb="21" eb="22">
      <t>ヒト</t>
    </rPh>
    <rPh sb="23" eb="25">
      <t>ワリアイ</t>
    </rPh>
    <phoneticPr fontId="1"/>
  </si>
  <si>
    <t>兵庫県産業労働部「地場産業一覧」</t>
    <rPh sb="0" eb="3">
      <t>ヒョウゴケン</t>
    </rPh>
    <rPh sb="3" eb="5">
      <t>サンギョウ</t>
    </rPh>
    <rPh sb="5" eb="8">
      <t>ロウドウブ</t>
    </rPh>
    <rPh sb="9" eb="11">
      <t>ジバ</t>
    </rPh>
    <rPh sb="11" eb="13">
      <t>サンギョウ</t>
    </rPh>
    <rPh sb="13" eb="15">
      <t>イチラン</t>
    </rPh>
    <phoneticPr fontId="1"/>
  </si>
  <si>
    <t>　</t>
    <phoneticPr fontId="1"/>
  </si>
  <si>
    <t>％</t>
    <phoneticPr fontId="1"/>
  </si>
  <si>
    <t>％</t>
    <phoneticPr fontId="1"/>
  </si>
  <si>
    <t>人</t>
    <rPh sb="0" eb="1">
      <t>ニン</t>
    </rPh>
    <phoneticPr fontId="1"/>
  </si>
  <si>
    <t>法人、施設等関連データ</t>
    <rPh sb="0" eb="2">
      <t>ホウジン</t>
    </rPh>
    <rPh sb="3" eb="5">
      <t>シセツ</t>
    </rPh>
    <rPh sb="5" eb="6">
      <t>トウ</t>
    </rPh>
    <rPh sb="6" eb="8">
      <t>カンレン</t>
    </rPh>
    <phoneticPr fontId="1"/>
  </si>
  <si>
    <t>公民館数</t>
    <rPh sb="0" eb="3">
      <t>コウミンカン</t>
    </rPh>
    <rPh sb="3" eb="4">
      <t>スウ</t>
    </rPh>
    <phoneticPr fontId="1"/>
  </si>
  <si>
    <t>図書館数</t>
    <rPh sb="0" eb="3">
      <t>トショカン</t>
    </rPh>
    <rPh sb="3" eb="4">
      <t>スウ</t>
    </rPh>
    <phoneticPr fontId="1"/>
  </si>
  <si>
    <t>NPO法人数</t>
    <rPh sb="3" eb="5">
      <t>ホウジン</t>
    </rPh>
    <rPh sb="5" eb="6">
      <t>スウ</t>
    </rPh>
    <phoneticPr fontId="1"/>
  </si>
  <si>
    <t>会社以外の法人事業所</t>
    <rPh sb="0" eb="2">
      <t>カイシャ</t>
    </rPh>
    <rPh sb="2" eb="4">
      <t>イガイ</t>
    </rPh>
    <rPh sb="5" eb="7">
      <t>ホウジン</t>
    </rPh>
    <rPh sb="7" eb="10">
      <t>ジギョウショ</t>
    </rPh>
    <phoneticPr fontId="1"/>
  </si>
  <si>
    <t>法人でない団体事業所</t>
    <rPh sb="0" eb="2">
      <t>ホウジン</t>
    </rPh>
    <rPh sb="5" eb="7">
      <t>ダンタイ</t>
    </rPh>
    <rPh sb="7" eb="10">
      <t>ジギョウショ</t>
    </rPh>
    <phoneticPr fontId="1"/>
  </si>
  <si>
    <t>洲本市</t>
    <rPh sb="0" eb="3">
      <t>スモトシ</t>
    </rPh>
    <phoneticPr fontId="1"/>
  </si>
  <si>
    <t>淡路市</t>
    <rPh sb="0" eb="2">
      <t>アワジ</t>
    </rPh>
    <rPh sb="2" eb="3">
      <t>シ</t>
    </rPh>
    <phoneticPr fontId="1"/>
  </si>
  <si>
    <t>2015年</t>
    <rPh sb="4" eb="5">
      <t>ネン</t>
    </rPh>
    <phoneticPr fontId="1"/>
  </si>
  <si>
    <t>2020.6.30</t>
    <phoneticPr fontId="1"/>
  </si>
  <si>
    <t>2018.61.</t>
    <phoneticPr fontId="1"/>
  </si>
  <si>
    <t>2018.6.1</t>
    <phoneticPr fontId="1"/>
  </si>
  <si>
    <t>文部科学省</t>
    <rPh sb="0" eb="2">
      <t>モンブ</t>
    </rPh>
    <rPh sb="2" eb="5">
      <t>カガクショウ</t>
    </rPh>
    <phoneticPr fontId="1"/>
  </si>
  <si>
    <t>内閣府調査</t>
    <rPh sb="0" eb="2">
      <t>ナイカク</t>
    </rPh>
    <rPh sb="2" eb="3">
      <t>フ</t>
    </rPh>
    <rPh sb="3" eb="5">
      <t>チョウサ</t>
    </rPh>
    <phoneticPr fontId="1"/>
  </si>
  <si>
    <t>総務省</t>
    <rPh sb="0" eb="3">
      <t>ソウムショウ</t>
    </rPh>
    <phoneticPr fontId="1"/>
  </si>
  <si>
    <t>社会教育調査</t>
    <rPh sb="0" eb="2">
      <t>シャカイ</t>
    </rPh>
    <rPh sb="2" eb="4">
      <t>キョウイク</t>
    </rPh>
    <rPh sb="4" eb="6">
      <t>チョウサ</t>
    </rPh>
    <phoneticPr fontId="1"/>
  </si>
  <si>
    <t>2016経済センサス</t>
    <rPh sb="4" eb="6">
      <t>ケイザイ</t>
    </rPh>
    <phoneticPr fontId="1"/>
  </si>
  <si>
    <t>https://web.pref.hyogo.lg.jp/kk12/documents/chiikibetsu20200630.pdf</t>
  </si>
  <si>
    <t>公益法人概況調査</t>
    <rPh sb="0" eb="2">
      <t>コウエキ</t>
    </rPh>
    <rPh sb="2" eb="4">
      <t>ホウジン</t>
    </rPh>
    <rPh sb="4" eb="6">
      <t>ガイキョウ</t>
    </rPh>
    <rPh sb="6" eb="8">
      <t>チョウサ</t>
    </rPh>
    <phoneticPr fontId="1"/>
  </si>
  <si>
    <t>http://www.kohokyo.or.jp/research/docs/seido1912report.pdf</t>
  </si>
  <si>
    <t>文化・スポーツ関連データ</t>
    <rPh sb="0" eb="2">
      <t>ブンカ</t>
    </rPh>
    <rPh sb="7" eb="9">
      <t>カンレン</t>
    </rPh>
    <phoneticPr fontId="1"/>
  </si>
  <si>
    <t>区　分</t>
  </si>
  <si>
    <t>公民館数</t>
  </si>
  <si>
    <t>図書館数</t>
  </si>
  <si>
    <t>博物館数</t>
  </si>
  <si>
    <t>常設映画館数</t>
  </si>
  <si>
    <t>社会体育施設数</t>
    <rPh sb="0" eb="2">
      <t>シャカイ</t>
    </rPh>
    <rPh sb="2" eb="4">
      <t>タイイク</t>
    </rPh>
    <rPh sb="4" eb="6">
      <t>シセツ</t>
    </rPh>
    <rPh sb="6" eb="7">
      <t>スウ</t>
    </rPh>
    <phoneticPr fontId="20"/>
  </si>
  <si>
    <t>多目的
運動場
広場数</t>
    <rPh sb="0" eb="3">
      <t>タモクテキ</t>
    </rPh>
    <rPh sb="4" eb="7">
      <t>ウンドウジョウ</t>
    </rPh>
    <rPh sb="8" eb="10">
      <t>ヒロバ</t>
    </rPh>
    <rPh sb="10" eb="11">
      <t>スウ</t>
    </rPh>
    <phoneticPr fontId="20"/>
  </si>
  <si>
    <t>体育館数</t>
    <rPh sb="0" eb="3">
      <t>タイイクカン</t>
    </rPh>
    <rPh sb="3" eb="4">
      <t>スウ</t>
    </rPh>
    <phoneticPr fontId="20"/>
  </si>
  <si>
    <t>水泳プール数（屋内、屋外）</t>
    <rPh sb="0" eb="2">
      <t>スイエイ</t>
    </rPh>
    <rPh sb="5" eb="6">
      <t>スウ</t>
    </rPh>
    <rPh sb="7" eb="9">
      <t>オクナイ</t>
    </rPh>
    <rPh sb="10" eb="12">
      <t>オクガイ</t>
    </rPh>
    <phoneticPr fontId="20"/>
  </si>
  <si>
    <t>放送受信
契約数</t>
  </si>
  <si>
    <t>一般旅券
発行件数</t>
  </si>
  <si>
    <t>日 本 人
出国者数
(住所地別）</t>
    <rPh sb="6" eb="9">
      <t>シュッコクシャ</t>
    </rPh>
    <rPh sb="12" eb="15">
      <t>ジュウショチ</t>
    </rPh>
    <rPh sb="15" eb="16">
      <t>ベツ</t>
    </rPh>
    <phoneticPr fontId="20"/>
  </si>
  <si>
    <t>NPO法人認証数</t>
    <rPh sb="3" eb="5">
      <t>ホウジン</t>
    </rPh>
    <rPh sb="5" eb="7">
      <t>ニンショウ</t>
    </rPh>
    <rPh sb="7" eb="8">
      <t>スウ</t>
    </rPh>
    <phoneticPr fontId="20"/>
  </si>
  <si>
    <t>調査時点</t>
  </si>
  <si>
    <t>30年度</t>
    <rPh sb="2" eb="4">
      <t>ネンド</t>
    </rPh>
    <phoneticPr fontId="20"/>
  </si>
  <si>
    <t>2019年</t>
  </si>
  <si>
    <t>30年</t>
  </si>
  <si>
    <t>R1.11.30</t>
  </si>
  <si>
    <t>単　位</t>
  </si>
  <si>
    <t>館</t>
  </si>
  <si>
    <t>施設</t>
    <rPh sb="0" eb="2">
      <t>シセツ</t>
    </rPh>
    <phoneticPr fontId="20"/>
  </si>
  <si>
    <t>件</t>
  </si>
  <si>
    <t>人</t>
  </si>
  <si>
    <t>法人</t>
    <rPh sb="0" eb="2">
      <t>ホウジン</t>
    </rPh>
    <phoneticPr fontId="20"/>
  </si>
  <si>
    <t>順　位</t>
  </si>
  <si>
    <t>全　　国</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</si>
  <si>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</si>
  <si>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</si>
  <si>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</si>
  <si>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</si>
  <si>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</si>
  <si>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</si>
  <si>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</si>
  <si>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</si>
  <si>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</si>
  <si>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</si>
  <si>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</si>
  <si>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</si>
  <si>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</si>
  <si>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</si>
  <si>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</si>
  <si>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</si>
  <si>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</si>
  <si>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</si>
  <si>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</si>
  <si>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</si>
  <si>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</si>
  <si>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</si>
  <si>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</si>
  <si>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</si>
  <si>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</si>
  <si>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</si>
  <si>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</si>
  <si>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</si>
  <si>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</si>
  <si>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</si>
  <si>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</si>
  <si>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</si>
  <si>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</si>
  <si>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</si>
  <si>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</si>
  <si>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</si>
  <si>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</si>
  <si>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</si>
  <si>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</si>
  <si>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</si>
  <si>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</si>
  <si>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</si>
  <si>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</si>
  <si>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</si>
  <si>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</si>
  <si>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</si>
  <si>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</si>
  <si>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資　料</t>
  </si>
  <si>
    <t>文部科学省
「社会教育調査報告書(中間報告)」</t>
    <rPh sb="0" eb="2">
      <t>モンブ</t>
    </rPh>
    <rPh sb="2" eb="5">
      <t>カガクショウ</t>
    </rPh>
    <rPh sb="17" eb="19">
      <t>チュウカン</t>
    </rPh>
    <rPh sb="19" eb="21">
      <t>ホウコク</t>
    </rPh>
    <phoneticPr fontId="20"/>
  </si>
  <si>
    <t>厚生労働省
｢衛生行政
報告例｣</t>
    <rPh sb="0" eb="2">
      <t>コウセイ</t>
    </rPh>
    <rPh sb="2" eb="5">
      <t>ロウドウショウ</t>
    </rPh>
    <rPh sb="14" eb="15">
      <t>レイ</t>
    </rPh>
    <phoneticPr fontId="20"/>
  </si>
  <si>
    <t>日本放送協会
「放送受信契約数統計要覧」</t>
    <rPh sb="0" eb="2">
      <t>ニホン</t>
    </rPh>
    <rPh sb="2" eb="4">
      <t>ホウソウ</t>
    </rPh>
    <rPh sb="4" eb="6">
      <t>キョウカイ</t>
    </rPh>
    <phoneticPr fontId="20"/>
  </si>
  <si>
    <t>外務省
「旅券統計」</t>
    <rPh sb="0" eb="3">
      <t>ガイムショウ</t>
    </rPh>
    <phoneticPr fontId="20"/>
  </si>
  <si>
    <t>法務省
「出入国管理統計年報」</t>
    <rPh sb="0" eb="3">
      <t>ホウムショウ</t>
    </rPh>
    <phoneticPr fontId="20"/>
  </si>
  <si>
    <t>内閣府
「NPO統計情報」</t>
    <rPh sb="0" eb="3">
      <t>ナイカクフ</t>
    </rPh>
    <rPh sb="8" eb="10">
      <t>トウケイ</t>
    </rPh>
    <rPh sb="10" eb="12">
      <t>ジョウホウ</t>
    </rPh>
    <phoneticPr fontId="20"/>
  </si>
  <si>
    <t>備　考</t>
    <rPh sb="0" eb="1">
      <t>ソナエ</t>
    </rPh>
    <rPh sb="2" eb="3">
      <t>コウ</t>
    </rPh>
    <phoneticPr fontId="20"/>
  </si>
  <si>
    <t>3年ごとに調査を実施</t>
    <rPh sb="1" eb="2">
      <t>ネン</t>
    </rPh>
    <rPh sb="5" eb="7">
      <t>チョウサ</t>
    </rPh>
    <rPh sb="8" eb="10">
      <t>ジッシ</t>
    </rPh>
    <phoneticPr fontId="20"/>
  </si>
  <si>
    <t>全国値には、住所が外国の者、不詳の者を含む</t>
    <rPh sb="0" eb="2">
      <t>ゼンコク</t>
    </rPh>
    <rPh sb="2" eb="3">
      <t>アタイ</t>
    </rPh>
    <rPh sb="6" eb="8">
      <t>ジュウショ</t>
    </rPh>
    <rPh sb="9" eb="11">
      <t>ガイコク</t>
    </rPh>
    <rPh sb="12" eb="13">
      <t>シャ</t>
    </rPh>
    <rPh sb="14" eb="16">
      <t>フショウ</t>
    </rPh>
    <rPh sb="17" eb="18">
      <t>シャ</t>
    </rPh>
    <rPh sb="19" eb="20">
      <t>フク</t>
    </rPh>
    <phoneticPr fontId="20"/>
  </si>
  <si>
    <t>平成28年経済センサス‐活動調査　確報集計(事業所に関する集計)</t>
  </si>
  <si>
    <t>第９表　産業（小分類）、従業者規模（８区分）、経営組織（４区分）別民営事業所数、男女別従業者数及び常用雇用者数―都道府県、市区町村</t>
  </si>
  <si>
    <t>Table 9  Establishments, Persons Engaged and Regular Employees by Sex, by Industry Groups, Size of Persons Engaged (8 Groups), and Legal Organization (4 Groups), for Prefectures and Municipalities 0 Privately Owned</t>
  </si>
  <si>
    <t>(注) 男女別の不詳を含む。</t>
  </si>
  <si>
    <t>keiso4A.0000</t>
  </si>
  <si>
    <t>keiso4A.0001</t>
  </si>
  <si>
    <t>keiso4A.0002</t>
  </si>
  <si>
    <t>keiso4A.0003</t>
  </si>
  <si>
    <t>keiso4A.0004</t>
  </si>
  <si>
    <t>keiso4A.0005</t>
  </si>
  <si>
    <t>jsyu9.0000</t>
  </si>
  <si>
    <t>jsyu9.0001</t>
  </si>
  <si>
    <t>jsyu9.0002</t>
  </si>
  <si>
    <t>jsyu9.0003</t>
  </si>
  <si>
    <t>jsyu9.0004</t>
  </si>
  <si>
    <t>jsyu9.0005</t>
  </si>
  <si>
    <t>jsyu9.0006</t>
  </si>
  <si>
    <t>総数(経営組織)</t>
  </si>
  <si>
    <t>個人</t>
  </si>
  <si>
    <t>法人</t>
  </si>
  <si>
    <t>(法人)会社</t>
  </si>
  <si>
    <t>(法人)会社以外の法人</t>
  </si>
  <si>
    <t>法人でない団体</t>
  </si>
  <si>
    <t>地域</t>
  </si>
  <si>
    <t>産業小分類、従業者規模</t>
  </si>
  <si>
    <t>事業所数</t>
  </si>
  <si>
    <t>従業者数(人) (注)</t>
  </si>
  <si>
    <t>(従業者数)男(人)</t>
  </si>
  <si>
    <t>(従業者数)女(人)</t>
  </si>
  <si>
    <t>(従業者数)うち常用雇用者(人) (注)</t>
  </si>
  <si>
    <t>(従業者数)(うち常用雇用者)男(人)</t>
  </si>
  <si>
    <t>(従業者数)(うち常用雇用者)女(人)</t>
  </si>
  <si>
    <t>ti.28000</t>
  </si>
  <si>
    <t>sanC1.0000</t>
  </si>
  <si>
    <t>jkibo8A.0000</t>
  </si>
  <si>
    <t>A～R 全産業（Ｓ公務を除く）</t>
  </si>
  <si>
    <t>sanC1.0001</t>
  </si>
  <si>
    <t>　A～B 農林漁業</t>
  </si>
  <si>
    <t>sanC1.0002</t>
  </si>
  <si>
    <t>　　A 農業，林業</t>
  </si>
  <si>
    <t>sanC1.0003</t>
  </si>
  <si>
    <t>　　　　01 農業</t>
  </si>
  <si>
    <t>sanC1.0004</t>
  </si>
  <si>
    <t>　　　　　010 管理，補助的経済活動を行う事業所</t>
  </si>
  <si>
    <t>sanC1.0005</t>
  </si>
  <si>
    <t>　　　　　011 耕種農業</t>
  </si>
  <si>
    <t>sanC1.0006</t>
  </si>
  <si>
    <t>　　　　　012 畜産農業</t>
  </si>
  <si>
    <t>sanC1.0007</t>
  </si>
  <si>
    <t>　　　　　013 農業サービス業（園芸サービス業を除く）</t>
  </si>
  <si>
    <t>sanC1.0008</t>
  </si>
  <si>
    <t>　　　　　014 園芸サービス業</t>
  </si>
  <si>
    <t>sanC1.0009</t>
  </si>
  <si>
    <t>　　　　02 林業</t>
  </si>
  <si>
    <t>sanC1.0010</t>
  </si>
  <si>
    <t>　　　　　020 管理，補助的経済活動を行う事業所</t>
  </si>
  <si>
    <t>sanC1.0011</t>
  </si>
  <si>
    <t>　　　　　021 育林業</t>
  </si>
  <si>
    <t>sanC1.0012</t>
  </si>
  <si>
    <t>　　　　　022 素材生産業</t>
  </si>
  <si>
    <t>sanC1.0013</t>
  </si>
  <si>
    <t>　　　　　023 特用林産物生産業（きのこ類の栽培を除く）</t>
  </si>
  <si>
    <t>sanC1.0014</t>
  </si>
  <si>
    <t>　　　　　024 林業サービス業</t>
  </si>
  <si>
    <t>sanC1.0015</t>
  </si>
  <si>
    <t>　　　　　029 その他の林業</t>
  </si>
  <si>
    <t>sanC1.0016</t>
  </si>
  <si>
    <t>　　B 漁業</t>
  </si>
  <si>
    <t>sanC1.0017</t>
  </si>
  <si>
    <t>　　　　03 漁業（水産養殖業を除く）</t>
  </si>
  <si>
    <t>sanC1.0018</t>
  </si>
  <si>
    <t>　　　　　030 管理，補助的経済活動を行う事業所</t>
  </si>
  <si>
    <t>sanC1.0019</t>
  </si>
  <si>
    <t>　　　　　031 海面漁業</t>
  </si>
  <si>
    <t>sanC1.0020</t>
  </si>
  <si>
    <t>　　　　　032 内水面漁業</t>
  </si>
  <si>
    <t>sanC1.0021</t>
  </si>
  <si>
    <t>　　　　04 水産養殖業</t>
  </si>
  <si>
    <t>sanC1.0022</t>
  </si>
  <si>
    <t>　　　　　040 管理，補助的経済活動を行う事業所</t>
  </si>
  <si>
    <t>sanC1.0023</t>
  </si>
  <si>
    <t>　　　　　041 海面養殖業</t>
  </si>
  <si>
    <t>sanC1.0024</t>
  </si>
  <si>
    <t>　　　　　042 内水面養殖業</t>
  </si>
  <si>
    <t>sanC1.0025</t>
  </si>
  <si>
    <t>　C～R 非農林漁業（Ｓ公務を除く）</t>
  </si>
  <si>
    <t>sanC1.0026</t>
  </si>
  <si>
    <t>　　C 鉱業，採石業，砂利採取業</t>
  </si>
  <si>
    <t>sanC1.0027</t>
  </si>
  <si>
    <t>　　　　05 鉱業，採石業，砂利採取業</t>
  </si>
  <si>
    <t>sanC1.0028</t>
  </si>
  <si>
    <t>　　　　　050 管理，補助的経済活動を行う事業所</t>
  </si>
  <si>
    <t>sanC1.0029</t>
  </si>
  <si>
    <t>　　　　　051 金属鉱業</t>
  </si>
  <si>
    <t>sanC1.0030</t>
  </si>
  <si>
    <t>　　　　　052 石炭・亜炭鉱業</t>
  </si>
  <si>
    <t>sanC1.0031</t>
  </si>
  <si>
    <t>　　　　　053 原油・天然ガス鉱業</t>
  </si>
  <si>
    <t>sanC1.0032</t>
  </si>
  <si>
    <t>　　　　　054 採石業，砂・砂利・玉石採取業</t>
  </si>
  <si>
    <t>sanC1.0033</t>
  </si>
  <si>
    <t>　　　　　055 窯業原料用鉱物鉱業（耐火物・陶磁器・ガラス・セメント原料用に限る）</t>
  </si>
  <si>
    <t>sanC1.0034</t>
  </si>
  <si>
    <t>　　　　　059 その他の鉱業</t>
  </si>
  <si>
    <t>sanC1.0035</t>
  </si>
  <si>
    <t>　　D 建設業</t>
  </si>
  <si>
    <t>sanC1.0036</t>
  </si>
  <si>
    <t>　　　　06 総合工事業</t>
  </si>
  <si>
    <t>sanC1.0037</t>
  </si>
  <si>
    <t>　　　　　060 管理，補助的経済活動を行う事業所</t>
  </si>
  <si>
    <t>sanC1.0038</t>
  </si>
  <si>
    <t>　　　　　061 一般土木建築工事業</t>
  </si>
  <si>
    <t>sanC1.0039</t>
  </si>
  <si>
    <t>　　　　　062 土木工事業（舗装工事業を除く）</t>
  </si>
  <si>
    <t>sanC1.0040</t>
  </si>
  <si>
    <t>　　　　　063 舗装工事業</t>
  </si>
  <si>
    <t>sanC1.0041</t>
  </si>
  <si>
    <t>　　　　　064 建築工事業（木造建築工事業を除く）</t>
  </si>
  <si>
    <t>sanC1.0042</t>
  </si>
  <si>
    <t>　　　　　065 木造建築工事業</t>
  </si>
  <si>
    <t>sanC1.0043</t>
  </si>
  <si>
    <t>　　　　　066 建築リフォーム工事業</t>
  </si>
  <si>
    <t>sanC1.0044</t>
  </si>
  <si>
    <t>　　　　07 職別工事業（設備工事業を除く）</t>
  </si>
  <si>
    <t>sanC1.0045</t>
  </si>
  <si>
    <t>　　　　　070 管理，補助的経済活動を行う事業所</t>
  </si>
  <si>
    <t>sanC1.0046</t>
  </si>
  <si>
    <t>　　　　　071 大工工事業</t>
  </si>
  <si>
    <t>sanC1.0047</t>
  </si>
  <si>
    <t>　　　　　072 とび・土工・コンクリート工事業</t>
  </si>
  <si>
    <t>sanC1.0048</t>
  </si>
  <si>
    <t>　　　　　073 鉄骨・鉄筋工事業</t>
  </si>
  <si>
    <t>sanC1.0049</t>
  </si>
  <si>
    <t>　　　　　074 石工・れんが・タイル・ブロック工事業</t>
  </si>
  <si>
    <t>sanC1.0050</t>
  </si>
  <si>
    <t>　　　　　075 左官工事業</t>
  </si>
  <si>
    <t>sanC1.0051</t>
  </si>
  <si>
    <t>　　　　　076 板金・金物工事業</t>
  </si>
  <si>
    <t>sanC1.0052</t>
  </si>
  <si>
    <t>　　　　　077 塗装工事業</t>
  </si>
  <si>
    <t>sanC1.0053</t>
  </si>
  <si>
    <t>　　　　　078 床・内装工事業</t>
  </si>
  <si>
    <t>sanC1.0054</t>
  </si>
  <si>
    <t>　　　　　079 その他の職別工事業</t>
  </si>
  <si>
    <t>sanC1.0055</t>
  </si>
  <si>
    <t>　　　　08 設備工事業</t>
  </si>
  <si>
    <t>sanC1.0056</t>
  </si>
  <si>
    <t>　　　　　080 管理，補助的経済活動を行う事業所</t>
  </si>
  <si>
    <t>sanC1.0057</t>
  </si>
  <si>
    <t>　　　　　081 電気工事業</t>
  </si>
  <si>
    <t>sanC1.0058</t>
  </si>
  <si>
    <t>　　　　　082 電気通信・信号装置工事業</t>
  </si>
  <si>
    <t>sanC1.0059</t>
  </si>
  <si>
    <t>　　　　　083 管工事業（さく井工事業を除く）</t>
  </si>
  <si>
    <t>sanC1.0060</t>
  </si>
  <si>
    <t>　　　　　084 機械器具設置工事業</t>
  </si>
  <si>
    <t>sanC1.0061</t>
  </si>
  <si>
    <t>　　　　　089 その他の設備工事業</t>
  </si>
  <si>
    <t>sanC1.0062</t>
  </si>
  <si>
    <t>　　E 製造業</t>
  </si>
  <si>
    <t>sanC1.0063</t>
  </si>
  <si>
    <t>　　　　09 食料品製造業</t>
  </si>
  <si>
    <t>sanC1.0064</t>
  </si>
  <si>
    <t>　　　　　090 管理，補助的経済活動を行う事業所</t>
  </si>
  <si>
    <t>sanC1.0065</t>
  </si>
  <si>
    <t>　　　　　091 畜産食料品製造業</t>
  </si>
  <si>
    <t>sanC1.0066</t>
  </si>
  <si>
    <t>　　　　　092 水産食料品製造業</t>
  </si>
  <si>
    <t>sanC1.0067</t>
  </si>
  <si>
    <t>　　　　　093 野菜缶詰・果実缶詰・農産保存食料品製造業</t>
  </si>
  <si>
    <t>sanC1.0068</t>
  </si>
  <si>
    <t>　　　　　094 調味料製造業</t>
  </si>
  <si>
    <t>sanC1.0069</t>
  </si>
  <si>
    <t>　　　　　095 糖類製造業</t>
  </si>
  <si>
    <t>sanC1.0070</t>
  </si>
  <si>
    <t>　　　　　096 精穀・製粉業</t>
  </si>
  <si>
    <t>sanC1.0071</t>
  </si>
  <si>
    <t>　　　　　097 パン・菓子製造業</t>
  </si>
  <si>
    <t>sanC1.0072</t>
  </si>
  <si>
    <t>　　　　　098 動植物油脂製造業</t>
  </si>
  <si>
    <t>sanC1.0073</t>
  </si>
  <si>
    <t>　　　　　099 その他の食料品製造業</t>
  </si>
  <si>
    <t>sanC1.0074</t>
  </si>
  <si>
    <t>　　　　10 飲料・たばこ・飼料製造業</t>
  </si>
  <si>
    <t>sanC1.0075</t>
  </si>
  <si>
    <t>　　　　　100 管理，補助的経済活動を行う事業所</t>
  </si>
  <si>
    <t>sanC1.0076</t>
  </si>
  <si>
    <t>　　　　　101 清涼飲料製造業</t>
  </si>
  <si>
    <t>sanC1.0077</t>
  </si>
  <si>
    <t>　　　　　102 酒類製造業</t>
  </si>
  <si>
    <t>sanC1.0078</t>
  </si>
  <si>
    <t>　　　　　103 茶・コーヒー製造業（清涼飲料を除く）</t>
  </si>
  <si>
    <t>sanC1.0079</t>
  </si>
  <si>
    <t>　　　　　104 製氷業</t>
  </si>
  <si>
    <t>sanC1.0080</t>
  </si>
  <si>
    <t>　　　　　105 たばこ製造業</t>
  </si>
  <si>
    <t>sanC1.0081</t>
  </si>
  <si>
    <t>　　　　　106 飼料・有機質肥料製造業</t>
  </si>
  <si>
    <t>sanC1.0082</t>
  </si>
  <si>
    <t>　　　　11 繊維工業</t>
  </si>
  <si>
    <t>sanC1.0083</t>
  </si>
  <si>
    <t>　　　　　110 管理，補助的経済活動を行う事業所</t>
  </si>
  <si>
    <t>sanC1.0084</t>
  </si>
  <si>
    <t>　　　　　111 製糸業，紡績業，化学繊維・ねん糸等製造業</t>
  </si>
  <si>
    <t>sanC1.0085</t>
  </si>
  <si>
    <t>　　　　　112 織物業</t>
  </si>
  <si>
    <t>sanC1.0086</t>
  </si>
  <si>
    <t>　　　　　113 ニット生地製造業</t>
  </si>
  <si>
    <t>sanC1.0087</t>
  </si>
  <si>
    <t>　　　　　114 染色整理業</t>
  </si>
  <si>
    <t>sanC1.0088</t>
  </si>
  <si>
    <t>　　　　　115 綱・網・レース・繊維粗製品製造業</t>
  </si>
  <si>
    <t>sanC1.0089</t>
  </si>
  <si>
    <t>　　　　　116 外衣・シャツ製造業（和式を除く）</t>
  </si>
  <si>
    <t>sanC1.0090</t>
  </si>
  <si>
    <t>　　　　　117 下着類製造業</t>
  </si>
  <si>
    <t>sanC1.0091</t>
  </si>
  <si>
    <t>　　　　　118 和装製品・その他の衣服・繊維製身の回り品製造業</t>
  </si>
  <si>
    <t>sanC1.0092</t>
  </si>
  <si>
    <t>　　　　　119 その他の繊維製品製造業</t>
  </si>
  <si>
    <t>sanC1.0093</t>
  </si>
  <si>
    <t>　　　　12 木材・木製品製造業（家具を除く）</t>
  </si>
  <si>
    <t>sanC1.0094</t>
  </si>
  <si>
    <t>　　　　　120 管理，補助的経済活動を行う事業所</t>
  </si>
  <si>
    <t>sanC1.0095</t>
  </si>
  <si>
    <t>　　　　　121 製材業，木製品製造業</t>
  </si>
  <si>
    <t>sanC1.0096</t>
  </si>
  <si>
    <t>　　　　　122 造作材・合板・建築用組立材料製造業</t>
  </si>
  <si>
    <t>sanC1.0097</t>
  </si>
  <si>
    <t>　　　　　123 木製容器製造業（竹，とうを含む）</t>
  </si>
  <si>
    <t>sanC1.0098</t>
  </si>
  <si>
    <t>　　　　　129 その他の木製品製造業（竹，とうを含む）</t>
  </si>
  <si>
    <t>sanC1.0099</t>
  </si>
  <si>
    <t>　　　　13 家具・装備品製造業</t>
  </si>
  <si>
    <t>sanC1.0100</t>
  </si>
  <si>
    <t>　　　　　130 管理，補助的経済活動を行う事業所</t>
  </si>
  <si>
    <t>sanC1.0101</t>
  </si>
  <si>
    <t>　　　　　131 家具製造業</t>
  </si>
  <si>
    <t>sanC1.0102</t>
  </si>
  <si>
    <t>　　　　　132 宗教用具製造業</t>
  </si>
  <si>
    <t>sanC1.0103</t>
  </si>
  <si>
    <t>　　　　　133 建具製造業</t>
  </si>
  <si>
    <t>sanC1.0104</t>
  </si>
  <si>
    <t>　　　　　139 その他の家具・装備品製造業</t>
  </si>
  <si>
    <t>sanC1.0105</t>
  </si>
  <si>
    <t>　　　　14 パルプ・紙・紙加工品製造業</t>
  </si>
  <si>
    <t>sanC1.0106</t>
  </si>
  <si>
    <t>　　　　　140 管理，補助的経済活動を行う事業所</t>
  </si>
  <si>
    <t>sanC1.0107</t>
  </si>
  <si>
    <t>　　　　　141 パルプ製造業</t>
  </si>
  <si>
    <t>sanC1.0108</t>
  </si>
  <si>
    <t>　　　　　142 紙製造業</t>
  </si>
  <si>
    <t>sanC1.0109</t>
  </si>
  <si>
    <t>　　　　　143 加工紙製造業</t>
  </si>
  <si>
    <t>sanC1.0110</t>
  </si>
  <si>
    <t>　　　　　144 紙製品製造業</t>
  </si>
  <si>
    <t>sanC1.0111</t>
  </si>
  <si>
    <t>　　　　　145 紙製容器製造業</t>
  </si>
  <si>
    <t>sanC1.0112</t>
  </si>
  <si>
    <t>　　　　　149 その他のパルプ・紙・紙加工品製造業</t>
  </si>
  <si>
    <t>sanC1.0113</t>
  </si>
  <si>
    <t>　　　　15 印刷・同関連業</t>
  </si>
  <si>
    <t>sanC1.0114</t>
  </si>
  <si>
    <t>　　　　　150 管理，補助的経済活動を行う事業所</t>
  </si>
  <si>
    <t>sanC1.0115</t>
  </si>
  <si>
    <t>　　　　　151 印刷業</t>
  </si>
  <si>
    <t>sanC1.0116</t>
  </si>
  <si>
    <t>　　　　　152 製版業</t>
  </si>
  <si>
    <t>sanC1.0117</t>
  </si>
  <si>
    <t>　　　　　153 製本業，印刷物加工業</t>
  </si>
  <si>
    <t>sanC1.0118</t>
  </si>
  <si>
    <t>　　　　　159 印刷関連サービス業</t>
  </si>
  <si>
    <t>sanC1.0119</t>
  </si>
  <si>
    <t>　　　　16 化学工業</t>
  </si>
  <si>
    <t>sanC1.0120</t>
  </si>
  <si>
    <t>　　　　　160 管理，補助的経済活動を行う事業所</t>
  </si>
  <si>
    <t>sanC1.0121</t>
  </si>
  <si>
    <t>　　　　　161 化学肥料製造業</t>
  </si>
  <si>
    <t>sanC1.0122</t>
  </si>
  <si>
    <t>　　　　　162 無機化学工業製品製造業</t>
  </si>
  <si>
    <t>sanC1.0123</t>
  </si>
  <si>
    <t>　　　　　163 有機化学工業製品製造業</t>
  </si>
  <si>
    <t>sanC1.0124</t>
  </si>
  <si>
    <t>　　　　　164 油脂加工製品・石けん・合成洗剤・界面活性剤・塗料製造業</t>
  </si>
  <si>
    <t>sanC1.0125</t>
  </si>
  <si>
    <t>　　　　　165 医薬品製造業</t>
  </si>
  <si>
    <t>sanC1.0126</t>
  </si>
  <si>
    <t>　　　　　166 化粧品・歯磨・その他の化粧用調整品製造業</t>
  </si>
  <si>
    <t>sanC1.0127</t>
  </si>
  <si>
    <t>　　　　　169 その他の化学工業</t>
  </si>
  <si>
    <t>sanC1.0128</t>
  </si>
  <si>
    <t>　　　　17 石油製品・石炭製品製造業</t>
  </si>
  <si>
    <t>sanC1.0129</t>
  </si>
  <si>
    <t>　　　　　170 管理，補助的経済活動を行う事業所</t>
  </si>
  <si>
    <t>sanC1.0130</t>
  </si>
  <si>
    <t>　　　　　171 石油精製業</t>
  </si>
  <si>
    <t>sanC1.0131</t>
  </si>
  <si>
    <t>　　　　　172 潤滑油・グリース製造業（石油精製業によらないもの）</t>
  </si>
  <si>
    <t>sanC1.0132</t>
  </si>
  <si>
    <t>　　　　　173 コークス製造業</t>
  </si>
  <si>
    <t>sanC1.0133</t>
  </si>
  <si>
    <t>　　　　　174 舗装材料製造業</t>
  </si>
  <si>
    <t>sanC1.0134</t>
  </si>
  <si>
    <t>　　　　　179 その他の石油製品・石炭製品製造業</t>
  </si>
  <si>
    <t>sanC1.0135</t>
  </si>
  <si>
    <t>　　　　18 プラスチック製品製造業（別掲を除く）</t>
  </si>
  <si>
    <t>sanC1.0136</t>
  </si>
  <si>
    <t>　　　　　180 管理，補助的経済活動を行う事業所</t>
  </si>
  <si>
    <t>sanC1.0137</t>
  </si>
  <si>
    <t>　　　　　181 プラスチック板・棒・管・継手・異形押出製品製造業</t>
  </si>
  <si>
    <t>sanC1.0138</t>
  </si>
  <si>
    <t>　　　　　182 プラスチックフィルム・シート・床材・合成皮革製造業</t>
  </si>
  <si>
    <t>sanC1.0139</t>
  </si>
  <si>
    <t>　　　　　183 工業用プラスチック製品製造業</t>
  </si>
  <si>
    <t>sanC1.0140</t>
  </si>
  <si>
    <t>　　　　　184 発泡・強化プラスチック製品製造業</t>
  </si>
  <si>
    <t>sanC1.0141</t>
  </si>
  <si>
    <t>　　　　　185 プラスチック成形材料製造業（廃プラスチックを含む）</t>
  </si>
  <si>
    <t>sanC1.0142</t>
  </si>
  <si>
    <t>　　　　　189 その他のプラスチック製品製造業</t>
  </si>
  <si>
    <t>sanC1.0143</t>
  </si>
  <si>
    <t>　　　　19 ゴム製品製造業</t>
  </si>
  <si>
    <t>sanC1.0144</t>
  </si>
  <si>
    <t>　　　　　190 管理，補助的経済活動を行う事業所</t>
  </si>
  <si>
    <t>sanC1.0145</t>
  </si>
  <si>
    <t>　　　　　191 タイヤ・チューブ製造業</t>
  </si>
  <si>
    <t>sanC1.0146</t>
  </si>
  <si>
    <t>　　　　　192 ゴム製・プラスチック製履物・同附属品製造業</t>
  </si>
  <si>
    <t>sanC1.0147</t>
  </si>
  <si>
    <t>　　　　　193 ゴムベルト・ゴムホース・工業用ゴム製品製造業</t>
  </si>
  <si>
    <t>sanC1.0148</t>
  </si>
  <si>
    <t>　　　　　199 その他のゴム製品製造業</t>
  </si>
  <si>
    <t>sanC1.0149</t>
  </si>
  <si>
    <t>　　　　20 なめし革・同製品・毛皮製造業</t>
  </si>
  <si>
    <t>sanC1.0150</t>
  </si>
  <si>
    <t>　　　　　200 管理，補助的経済活動を行う事業所</t>
  </si>
  <si>
    <t>sanC1.0151</t>
  </si>
  <si>
    <t>　　　　　201 なめし革製造業</t>
  </si>
  <si>
    <t>sanC1.0152</t>
  </si>
  <si>
    <t>　　　　　202 工業用革製品製造業（手袋を除く）</t>
  </si>
  <si>
    <t>sanC1.0153</t>
  </si>
  <si>
    <t>　　　　　203 革製履物用材料・同附属品製造業</t>
  </si>
  <si>
    <t>sanC1.0154</t>
  </si>
  <si>
    <t>　　　　　204 革製履物製造業</t>
  </si>
  <si>
    <t>sanC1.0155</t>
  </si>
  <si>
    <t>　　　　　205 革製手袋製造業</t>
  </si>
  <si>
    <t>sanC1.0156</t>
  </si>
  <si>
    <t>　　　　　206 かばん製造業</t>
  </si>
  <si>
    <t>sanC1.0157</t>
  </si>
  <si>
    <t>　　　　　207 袋物製造業</t>
  </si>
  <si>
    <t>sanC1.0158</t>
  </si>
  <si>
    <t>　　　　　208 毛皮製造業</t>
  </si>
  <si>
    <t>sanC1.0159</t>
  </si>
  <si>
    <t>　　　　　209 その他のなめし革製品製造業</t>
  </si>
  <si>
    <t>sanC1.0160</t>
  </si>
  <si>
    <t>　　　　21 窯業・土石製品製造業</t>
  </si>
  <si>
    <t>sanC1.0161</t>
  </si>
  <si>
    <t>　　　　　210 管理，補助的経済活動を行う事業所</t>
  </si>
  <si>
    <t>sanC1.0162</t>
  </si>
  <si>
    <t>　　　　　211 ガラス・同製品製造業</t>
  </si>
  <si>
    <t>sanC1.0163</t>
  </si>
  <si>
    <t>　　　　　212 セメント・同製品製造業</t>
  </si>
  <si>
    <t>sanC1.0164</t>
  </si>
  <si>
    <t>　　　　　213 建設用粘土製品製造業（陶磁器製を除く）</t>
  </si>
  <si>
    <t>sanC1.0165</t>
  </si>
  <si>
    <t>　　　　　214 陶磁器・同関連製品製造業</t>
  </si>
  <si>
    <t>sanC1.0166</t>
  </si>
  <si>
    <t>　　　　　215 耐火物製造業</t>
  </si>
  <si>
    <t>sanC1.0167</t>
  </si>
  <si>
    <t>　　　　　216 炭素・黒鉛製品製造業</t>
  </si>
  <si>
    <t>sanC1.0168</t>
  </si>
  <si>
    <t>　　　　　217 研磨材・同製品製造業</t>
  </si>
  <si>
    <t>sanC1.0169</t>
  </si>
  <si>
    <t>　　　　　218 骨材・石工品等製造業</t>
  </si>
  <si>
    <t>sanC1.0170</t>
  </si>
  <si>
    <t>　　　　　219 その他の窯業・土石製品製造業</t>
  </si>
  <si>
    <t>sanC1.0171</t>
  </si>
  <si>
    <t>　　　　22 鉄鋼業</t>
  </si>
  <si>
    <t>sanC1.0172</t>
  </si>
  <si>
    <t>　　　　　220 管理，補助的経済活動を行う事業所</t>
  </si>
  <si>
    <t>sanC1.0173</t>
  </si>
  <si>
    <t>　　　　　221 製鉄業</t>
  </si>
  <si>
    <t>sanC1.0174</t>
  </si>
  <si>
    <t>　　　　　222 製鋼・製鋼圧延業</t>
  </si>
  <si>
    <t>sanC1.0175</t>
  </si>
  <si>
    <t>　　　　　223 製鋼を行わない鋼材製造業（表面処理鋼材を除く）</t>
  </si>
  <si>
    <t>sanC1.0176</t>
  </si>
  <si>
    <t>　　　　　224 表面処理鋼材製造業</t>
  </si>
  <si>
    <t>sanC1.0177</t>
  </si>
  <si>
    <t>　　　　　225 鉄素形材製造業</t>
  </si>
  <si>
    <t>sanC1.0178</t>
  </si>
  <si>
    <t>　　　　　229 その他の鉄鋼業</t>
  </si>
  <si>
    <t>sanC1.0179</t>
  </si>
  <si>
    <t>　　　　23 非鉄金属製造業</t>
  </si>
  <si>
    <t>sanC1.0180</t>
  </si>
  <si>
    <t>　　　　　230 管理，補助的経済活動を行う事業所</t>
  </si>
  <si>
    <t>sanC1.0181</t>
  </si>
  <si>
    <t>　　　　　231 非鉄金属第１次製錬・精製業</t>
  </si>
  <si>
    <t>sanC1.0182</t>
  </si>
  <si>
    <t>　　　　　232 非鉄金属第２次製錬・精製業（非鉄金属合金製造業を含む）</t>
  </si>
  <si>
    <t>sanC1.0183</t>
  </si>
  <si>
    <t>　　　　　233 非鉄金属・同合金圧延業（抽伸，押出しを含む）</t>
  </si>
  <si>
    <t>sanC1.0184</t>
  </si>
  <si>
    <t>　　　　　234 電線・ケーブル製造業</t>
  </si>
  <si>
    <t>sanC1.0185</t>
  </si>
  <si>
    <t>　　　　　235 非鉄金属素形材製造業</t>
  </si>
  <si>
    <t>sanC1.0186</t>
  </si>
  <si>
    <t>　　　　　239 その他の非鉄金属製造業</t>
  </si>
  <si>
    <t>sanC1.0187</t>
  </si>
  <si>
    <t>　　　　24 金属製品製造業</t>
  </si>
  <si>
    <t>sanC1.0188</t>
  </si>
  <si>
    <t>　　　　　240 管理，補助的経済活動を行う事業所</t>
  </si>
  <si>
    <t>sanC1.0189</t>
  </si>
  <si>
    <t>　　　　　241 ブリキ缶・その他のめっき板等製品製造業</t>
  </si>
  <si>
    <t>sanC1.0190</t>
  </si>
  <si>
    <t>　　　　　242 洋食器・刃物・手道具・金物類製造業</t>
  </si>
  <si>
    <t>sanC1.0191</t>
  </si>
  <si>
    <t>　　　　　243 暖房・調理等装置，配管工事用附属品製造業</t>
  </si>
  <si>
    <t>sanC1.0192</t>
  </si>
  <si>
    <t>　　　　　244 建設用・建築用金属製品製造業（製缶板金業を含む）</t>
  </si>
  <si>
    <t>sanC1.0193</t>
  </si>
  <si>
    <t>　　　　　245 金属素形材製品製造業</t>
  </si>
  <si>
    <t>sanC1.0194</t>
  </si>
  <si>
    <t>　　　　　246 金属被覆・彫刻業，熱処理業（ほうろう鉄器を除く）</t>
  </si>
  <si>
    <t>sanC1.0195</t>
  </si>
  <si>
    <t>　　　　　247 金属線製品製造業（ねじ類を除く）</t>
  </si>
  <si>
    <t>sanC1.0196</t>
  </si>
  <si>
    <t>　　　　　248 ボルト・ナット・リベット・小ねじ・木ねじ等製造業</t>
  </si>
  <si>
    <t>sanC1.0197</t>
  </si>
  <si>
    <t>　　　　　249 その他の金属製品製造業</t>
  </si>
  <si>
    <t>sanC1.0198</t>
  </si>
  <si>
    <t>　　　　25 はん用機械器具製造業</t>
  </si>
  <si>
    <t>sanC1.0199</t>
  </si>
  <si>
    <t>　　　　　250 管理，補助的経済活動を行う事業所</t>
  </si>
  <si>
    <t>sanC1.0200</t>
  </si>
  <si>
    <t>　　　　　251 ボイラ・原動機製造業</t>
  </si>
  <si>
    <t>sanC1.0201</t>
  </si>
  <si>
    <t>　　　　　252 ポンプ・圧縮機器製造業</t>
  </si>
  <si>
    <t>sanC1.0202</t>
  </si>
  <si>
    <t>　　　　　253 一般産業用機械・装置製造業</t>
  </si>
  <si>
    <t>sanC1.0203</t>
  </si>
  <si>
    <t>　　　　　259 その他のはん用機械・同部分品製造業</t>
  </si>
  <si>
    <t>sanC1.0204</t>
  </si>
  <si>
    <t>　　　　26 生産用機械器具製造業</t>
  </si>
  <si>
    <t>sanC1.0205</t>
  </si>
  <si>
    <t>　　　　　260 管理，補助的経済活動を行う事業所</t>
  </si>
  <si>
    <t>sanC1.0206</t>
  </si>
  <si>
    <t>　　　　　261 農業用機械製造業（農業用器具を除く）</t>
  </si>
  <si>
    <t>sanC1.0207</t>
  </si>
  <si>
    <t>　　　　　262 建設機械・鉱山機械製造業</t>
  </si>
  <si>
    <t>sanC1.0208</t>
  </si>
  <si>
    <t>　　　　　263 繊維機械製造業</t>
  </si>
  <si>
    <t>sanC1.0209</t>
  </si>
  <si>
    <t>　　　　　264 生活関連産業用機械製造業</t>
  </si>
  <si>
    <t>sanC1.0210</t>
  </si>
  <si>
    <t>　　　　　265 基礎素材産業用機械製造業</t>
  </si>
  <si>
    <t>sanC1.0211</t>
  </si>
  <si>
    <t>　　　　　266 金属加工機械製造業</t>
  </si>
  <si>
    <t>sanC1.0212</t>
  </si>
  <si>
    <t>　　　　　267 半導体・フラットパネルディスプレイ製造装置製造業</t>
  </si>
  <si>
    <t>sanC1.0213</t>
  </si>
  <si>
    <t>　　　　　269 その他の生産用機械・同部分品製造業</t>
  </si>
  <si>
    <t>sanC1.0214</t>
  </si>
  <si>
    <t>　　　　27 業務用機械器具製造業</t>
  </si>
  <si>
    <t>sanC1.0215</t>
  </si>
  <si>
    <t>　　　　　270 管理，補助的経済活動を行う事業所</t>
  </si>
  <si>
    <t>sanC1.0216</t>
  </si>
  <si>
    <t>　　　　　271 事務用機械器具製造業</t>
  </si>
  <si>
    <t>sanC1.0217</t>
  </si>
  <si>
    <t>　　　　　272 サービス用・娯楽用機械器具製造業</t>
  </si>
  <si>
    <t>sanC1.0218</t>
  </si>
  <si>
    <t>　　　　　273 計量器・測定器・分析機器・試験機・測量機械器具・理化学機械器具製造業</t>
  </si>
  <si>
    <t>sanC1.0219</t>
  </si>
  <si>
    <t>　　　　　274 医療用機械器具・医療用品製造業</t>
  </si>
  <si>
    <t>sanC1.0220</t>
  </si>
  <si>
    <t>　　　　　275 光学機械器具・レンズ製造業</t>
  </si>
  <si>
    <t>sanC1.0221</t>
  </si>
  <si>
    <t>　　　　　276 武器製造業</t>
  </si>
  <si>
    <t>sanC1.0222</t>
  </si>
  <si>
    <t>　　　　28 電子部品・デバイス・電子回路製造業</t>
  </si>
  <si>
    <t>sanC1.0223</t>
  </si>
  <si>
    <t>　　　　　280 管理，補助的経済活動を行う事業所</t>
  </si>
  <si>
    <t>sanC1.0224</t>
  </si>
  <si>
    <t>　　　　　281 電子デバイス製造業</t>
  </si>
  <si>
    <t>sanC1.0225</t>
  </si>
  <si>
    <t>　　　　　282 電子部品製造業</t>
  </si>
  <si>
    <t>sanC1.0226</t>
  </si>
  <si>
    <t>　　　　　283 記録メディア製造業</t>
  </si>
  <si>
    <t>sanC1.0227</t>
  </si>
  <si>
    <t>　　　　　284 電子回路製造業</t>
  </si>
  <si>
    <t>sanC1.0228</t>
  </si>
  <si>
    <t>　　　　　285 ユニット部品製造業</t>
  </si>
  <si>
    <t>sanC1.0229</t>
  </si>
  <si>
    <t>　　　　　289 その他の電子部品・デバイス・電子回路製造業</t>
  </si>
  <si>
    <t>sanC1.0230</t>
  </si>
  <si>
    <t>　　　　29 電気機械器具製造業</t>
  </si>
  <si>
    <t>sanC1.0231</t>
  </si>
  <si>
    <t>　　　　　290 管理，補助的経済活動を行う事業所</t>
  </si>
  <si>
    <t>sanC1.0232</t>
  </si>
  <si>
    <t>　　　　　291 発電用・送電用・配電用電気機械器具製造業</t>
  </si>
  <si>
    <t>sanC1.0233</t>
  </si>
  <si>
    <t>　　　　　292 産業用電気機械器具製造業</t>
  </si>
  <si>
    <t>sanC1.0234</t>
  </si>
  <si>
    <t>　　　　　293 民生用電気機械器具製造業</t>
  </si>
  <si>
    <t>sanC1.0235</t>
  </si>
  <si>
    <t>　　　　　294 電球・電気照明器具製造業</t>
  </si>
  <si>
    <t>sanC1.0236</t>
  </si>
  <si>
    <t>　　　　　295 電池製造業</t>
  </si>
  <si>
    <t>sanC1.0237</t>
  </si>
  <si>
    <t>　　　　　296 電子応用装置製造業</t>
  </si>
  <si>
    <t>sanC1.0238</t>
  </si>
  <si>
    <t>　　　　　297 電気計測器製造業</t>
  </si>
  <si>
    <t>sanC1.0239</t>
  </si>
  <si>
    <t>　　　　　299 その他の電気機械器具製造業</t>
  </si>
  <si>
    <t>sanC1.0240</t>
  </si>
  <si>
    <t>　　　　30 情報通信機械器具製造業</t>
  </si>
  <si>
    <t>sanC1.0241</t>
  </si>
  <si>
    <t>　　　　　300 管理，補助的経済活動を行う事業所</t>
  </si>
  <si>
    <t>sanC1.0242</t>
  </si>
  <si>
    <t>　　　　　301 通信機械器具・同関連機械器具製造業</t>
  </si>
  <si>
    <t>sanC1.0243</t>
  </si>
  <si>
    <t>　　　　　302 映像・音響機械器具製造業</t>
  </si>
  <si>
    <t>sanC1.0244</t>
  </si>
  <si>
    <t>　　　　　303 電子計算機・同附属装置製造業</t>
  </si>
  <si>
    <t>sanC1.0245</t>
  </si>
  <si>
    <t>　　　　31 輸送用機械器具製造業</t>
  </si>
  <si>
    <t>sanC1.0246</t>
  </si>
  <si>
    <t>　　　　　310 管理，補助的経済活動を行う事業所</t>
  </si>
  <si>
    <t>sanC1.0247</t>
  </si>
  <si>
    <t>　　　　　311 自動車・同附属品製造業</t>
  </si>
  <si>
    <t>sanC1.0248</t>
  </si>
  <si>
    <t>　　　　　312 鉄道車両・同部分品製造業</t>
  </si>
  <si>
    <t>sanC1.0249</t>
  </si>
  <si>
    <t>　　　　　313 船舶製造・修理業，舶用機関製造業</t>
  </si>
  <si>
    <t>sanC1.0250</t>
  </si>
  <si>
    <t>　　　　　314 航空機・同附属品製造業</t>
  </si>
  <si>
    <t>sanC1.0251</t>
  </si>
  <si>
    <t>　　　　　315 産業用運搬車両・同部分品・附属品製造業</t>
  </si>
  <si>
    <t>sanC1.0252</t>
  </si>
  <si>
    <t>　　　　　319 その他の輸送用機械器具製造業</t>
  </si>
  <si>
    <t>sanC1.0253</t>
  </si>
  <si>
    <t>　　　　32 その他の製造業</t>
  </si>
  <si>
    <t>sanC1.0254</t>
  </si>
  <si>
    <t>　　　　　320 管理，補助的経済活動を行う事業所</t>
  </si>
  <si>
    <t>sanC1.0255</t>
  </si>
  <si>
    <t>　　　　　321 貴金属・宝石製品製造業</t>
  </si>
  <si>
    <t>sanC1.0256</t>
  </si>
  <si>
    <t>　　　　　322 装身具・装飾品・ボタン・同関連品製造業（貴金属・宝石製を除く）</t>
  </si>
  <si>
    <t>sanC1.0257</t>
  </si>
  <si>
    <t>　　　　　323 時計・同部分品製造業</t>
  </si>
  <si>
    <t>sanC1.0258</t>
  </si>
  <si>
    <t>　　　　　324 楽器製造業</t>
  </si>
  <si>
    <t>sanC1.0259</t>
  </si>
  <si>
    <t>　　　　　325 がん具・運動用具製造業</t>
  </si>
  <si>
    <t>sanC1.0260</t>
  </si>
  <si>
    <t>　　　　　　32A がん具製造業</t>
  </si>
  <si>
    <t>sanC1.0261</t>
  </si>
  <si>
    <t>　　　　　　32B 運動用具製造業</t>
  </si>
  <si>
    <t>sanC1.0262</t>
  </si>
  <si>
    <t>　　　　　326 ペン・鉛筆・絵画用品・その他の事務用品製造業</t>
  </si>
  <si>
    <t>sanC1.0263</t>
  </si>
  <si>
    <t>　　　　　327 漆器製造業</t>
  </si>
  <si>
    <t>sanC1.0264</t>
  </si>
  <si>
    <t>　　　　　328 畳等生活雑貨製品製造業</t>
  </si>
  <si>
    <t>sanC1.0265</t>
  </si>
  <si>
    <t>　　　　　329 他に分類されない製造業</t>
  </si>
  <si>
    <t>sanC1.0266</t>
  </si>
  <si>
    <t>　　　　　　32C 情報記録物製造業（新聞，書籍等の印刷物を除く）</t>
  </si>
  <si>
    <t>sanC1.0267</t>
  </si>
  <si>
    <t>　　　　　　32D 他に分類されないその他の製造業</t>
  </si>
  <si>
    <t>sanC1.0268</t>
  </si>
  <si>
    <t>　　F 電気・ガス・熱供給・水道業</t>
  </si>
  <si>
    <t>sanC1.0269</t>
  </si>
  <si>
    <t>　　　　33 電気業</t>
  </si>
  <si>
    <t>sanC1.0270</t>
  </si>
  <si>
    <t>　　　　　330 管理，補助的経済活動を行う事業所</t>
  </si>
  <si>
    <t>sanC1.0271</t>
  </si>
  <si>
    <t>　　　　　331 電気業</t>
  </si>
  <si>
    <t>sanC1.0272</t>
  </si>
  <si>
    <t>　　　　34 ガス業</t>
  </si>
  <si>
    <t>sanC1.0273</t>
  </si>
  <si>
    <t>　　　　　340 管理，補助的経済活動を行う事業所</t>
  </si>
  <si>
    <t>sanC1.0274</t>
  </si>
  <si>
    <t>　　　　　341 ガス業</t>
  </si>
  <si>
    <t>sanC1.0275</t>
  </si>
  <si>
    <t>　　　　35 熱供給業</t>
  </si>
  <si>
    <t>sanC1.0276</t>
  </si>
  <si>
    <t>　　　　　350 管理，補助的経済活動を行う事業所</t>
  </si>
  <si>
    <t>sanC1.0277</t>
  </si>
  <si>
    <t>　　　　　351 熱供給業</t>
  </si>
  <si>
    <t>sanC1.0278</t>
  </si>
  <si>
    <t>　　　　36 水道業</t>
  </si>
  <si>
    <t>sanC1.0279</t>
  </si>
  <si>
    <t>　　　　　360 管理，補助的経済活動を行う事業所</t>
  </si>
  <si>
    <t>sanC1.0280</t>
  </si>
  <si>
    <t>　　　　　361 上水道業</t>
  </si>
  <si>
    <t>sanC1.0281</t>
  </si>
  <si>
    <t>　　　　　362 工業用水道業</t>
  </si>
  <si>
    <t>sanC1.0282</t>
  </si>
  <si>
    <t>　　　　　363 下水道業</t>
  </si>
  <si>
    <t>sanC1.0283</t>
  </si>
  <si>
    <t>　　G 情報通信業</t>
  </si>
  <si>
    <t>sanC1.0284</t>
  </si>
  <si>
    <t>　　　G1 情報通信業（通信業，放送業，映像・音声・文字情報制作業）</t>
  </si>
  <si>
    <t>sanC1.0285</t>
  </si>
  <si>
    <t>　　　　37 通信業</t>
  </si>
  <si>
    <t>sanC1.0286</t>
  </si>
  <si>
    <t>　　　　　370 管理，補助的経済活動を行う事業所</t>
  </si>
  <si>
    <t>sanC1.0287</t>
  </si>
  <si>
    <t>　　　　　371 固定電気通信業</t>
  </si>
  <si>
    <t>sanC1.0288</t>
  </si>
  <si>
    <t>　　　　　372 移動電気通信業</t>
  </si>
  <si>
    <t>sanC1.0289</t>
  </si>
  <si>
    <t>　　　　　373 電気通信に附帯するサービス業</t>
  </si>
  <si>
    <t>sanC1.0290</t>
  </si>
  <si>
    <t>　　　　38 放送業</t>
  </si>
  <si>
    <t>sanC1.0291</t>
  </si>
  <si>
    <t>　　　　　380 管理，補助的経済活動を行う事業所</t>
  </si>
  <si>
    <t>sanC1.0292</t>
  </si>
  <si>
    <t>　　　　　381 公共放送業（有線放送業を除く）</t>
  </si>
  <si>
    <t>sanC1.0293</t>
  </si>
  <si>
    <t>　　　　　382 民間放送業（有線放送業を除く）</t>
  </si>
  <si>
    <t>sanC1.0294</t>
  </si>
  <si>
    <t>　　　　　383 有線放送業</t>
  </si>
  <si>
    <t>sanC1.0295</t>
  </si>
  <si>
    <t>　　　　41 映像・音声・文字情報制作業</t>
  </si>
  <si>
    <t>sanC1.0296</t>
  </si>
  <si>
    <t>　　　　　410 管理，補助的経済活動を行う事業所</t>
  </si>
  <si>
    <t>sanC1.0297</t>
  </si>
  <si>
    <t>　　　　　411 映像情報制作・配給業</t>
  </si>
  <si>
    <t>sanC1.0298</t>
  </si>
  <si>
    <t>　　　　　412 音声情報制作業</t>
  </si>
  <si>
    <t>sanC1.0299</t>
  </si>
  <si>
    <t>　　　　　413 新聞業</t>
  </si>
  <si>
    <t>sanC1.0300</t>
  </si>
  <si>
    <t>　　　　　414 出版業</t>
  </si>
  <si>
    <t>sanC1.0301</t>
  </si>
  <si>
    <t>　　　　　415 広告制作業</t>
  </si>
  <si>
    <t>sanC1.0302</t>
  </si>
  <si>
    <t>　　　　　416 映像・音声・文字情報制作に附帯するサービス業</t>
  </si>
  <si>
    <t>sanC1.0303</t>
  </si>
  <si>
    <t>　　　G2 情報通信業（情報サービス業，インターネット附随サービス業）</t>
  </si>
  <si>
    <t>sanC1.0304</t>
  </si>
  <si>
    <t>　　　　39 情報サービス業</t>
  </si>
  <si>
    <t>sanC1.0305</t>
  </si>
  <si>
    <t>　　　　　390 管理，補助的経済活動を行う事業所</t>
  </si>
  <si>
    <t>sanC1.0306</t>
  </si>
  <si>
    <t>　　　　　391 ソフトウェア業</t>
  </si>
  <si>
    <t>sanC1.0307</t>
  </si>
  <si>
    <t>　　　　　392 情報処理・提供サービス業</t>
  </si>
  <si>
    <t>sanC1.0308</t>
  </si>
  <si>
    <t>　　　　　　39A 情報処理サービス業</t>
  </si>
  <si>
    <t>sanC1.0309</t>
  </si>
  <si>
    <t>　　　　　　39B 情報提供サービス業</t>
  </si>
  <si>
    <t>sanC1.0310</t>
  </si>
  <si>
    <t>　　　　　　39C その他の情報処理・提供サービス業</t>
  </si>
  <si>
    <t>sanC1.0311</t>
  </si>
  <si>
    <t>　　　　40 インターネット附随サービス業</t>
  </si>
  <si>
    <t>sanC1.0312</t>
  </si>
  <si>
    <t>　　　　　400 管理，補助的経済活動を行う事業所</t>
  </si>
  <si>
    <t>sanC1.0313</t>
  </si>
  <si>
    <t>　　　　　401 インターネット附随サービス業</t>
  </si>
  <si>
    <t>sanC1.0314</t>
  </si>
  <si>
    <t>　　H 運輸業，郵便業</t>
  </si>
  <si>
    <t>sanC1.0315</t>
  </si>
  <si>
    <t>　　　　42 鉄道業</t>
  </si>
  <si>
    <t>sanC1.0316</t>
  </si>
  <si>
    <t>　　　　　420 管理，補助的経済活動を行う事業所</t>
  </si>
  <si>
    <t>sanC1.0317</t>
  </si>
  <si>
    <t>　　　　　421 鉄道業</t>
  </si>
  <si>
    <t>sanC1.0318</t>
  </si>
  <si>
    <t>　　　　43 道路旅客運送業</t>
  </si>
  <si>
    <t>sanC1.0319</t>
  </si>
  <si>
    <t>　　　　　430 管理，補助的経済活動を行う事業所</t>
  </si>
  <si>
    <t>sanC1.0320</t>
  </si>
  <si>
    <t>　　　　　431 一般乗合旅客自動車運送業</t>
  </si>
  <si>
    <t>sanC1.0321</t>
  </si>
  <si>
    <t>　　　　　432 一般乗用旅客自動車運送業</t>
  </si>
  <si>
    <t>sanC1.0322</t>
  </si>
  <si>
    <t>　　　　　433 一般貸切旅客自動車運送業</t>
  </si>
  <si>
    <t>sanC1.0323</t>
  </si>
  <si>
    <t>　　　　　439 その他の道路旅客運送業</t>
  </si>
  <si>
    <t>sanC1.0324</t>
  </si>
  <si>
    <t>　　　　44 道路貨物運送業</t>
  </si>
  <si>
    <t>sanC1.0325</t>
  </si>
  <si>
    <t>　　　　　440 管理，補助的経済活動を行う事業所</t>
  </si>
  <si>
    <t>sanC1.0326</t>
  </si>
  <si>
    <t>　　　　　441 一般貨物自動車運送業</t>
  </si>
  <si>
    <t>sanC1.0327</t>
  </si>
  <si>
    <t>　　　　　442 特定貨物自動車運送業</t>
  </si>
  <si>
    <t>sanC1.0328</t>
  </si>
  <si>
    <t>　　　　　443 貨物軽自動車運送業</t>
  </si>
  <si>
    <t>sanC1.0329</t>
  </si>
  <si>
    <t>　　　　　444 集配利用運送業</t>
  </si>
  <si>
    <t>sanC1.0330</t>
  </si>
  <si>
    <t>　　　　　449 その他の道路貨物運送業</t>
  </si>
  <si>
    <t>sanC1.0331</t>
  </si>
  <si>
    <t>　　　　45 水運業</t>
  </si>
  <si>
    <t>sanC1.0332</t>
  </si>
  <si>
    <t>　　　　　450 管理，補助的経済活動を行う事業所</t>
  </si>
  <si>
    <t>sanC1.0333</t>
  </si>
  <si>
    <t>　　　　　451 外航海運業</t>
  </si>
  <si>
    <t>sanC1.0334</t>
  </si>
  <si>
    <t>　　　　　452 沿海海運業</t>
  </si>
  <si>
    <t>sanC1.0335</t>
  </si>
  <si>
    <t>　　　　　453 内陸水運業</t>
  </si>
  <si>
    <t>sanC1.0336</t>
  </si>
  <si>
    <t>　　　　　454 船舶貸渡業</t>
  </si>
  <si>
    <t>sanC1.0337</t>
  </si>
  <si>
    <t>　　　　46 航空運輸業</t>
  </si>
  <si>
    <t>sanC1.0338</t>
  </si>
  <si>
    <t>　　　　　460 管理，補助的経済活動を行う事業所</t>
  </si>
  <si>
    <t>sanC1.0339</t>
  </si>
  <si>
    <t>　　　　　461 航空運送業</t>
  </si>
  <si>
    <t>sanC1.0340</t>
  </si>
  <si>
    <t>　　　　　462 航空機使用業（航空運送業を除く）</t>
  </si>
  <si>
    <t>sanC1.0341</t>
  </si>
  <si>
    <t>　　　　47 倉庫業</t>
  </si>
  <si>
    <t>sanC1.0342</t>
  </si>
  <si>
    <t>　　　　　470 管理，補助的経済活動を行う事業所</t>
  </si>
  <si>
    <t>sanC1.0343</t>
  </si>
  <si>
    <t>　　　　　471 倉庫業（冷蔵倉庫業を除く）</t>
  </si>
  <si>
    <t>sanC1.0344</t>
  </si>
  <si>
    <t>　　　　　472 冷蔵倉庫業</t>
  </si>
  <si>
    <t>sanC1.0345</t>
  </si>
  <si>
    <t>　　　　48 運輸に附帯するサービス業</t>
  </si>
  <si>
    <t>sanC1.0346</t>
  </si>
  <si>
    <t>　　　　　480 管理，補助的経済活動を行う事業所</t>
  </si>
  <si>
    <t>sanC1.0347</t>
  </si>
  <si>
    <t>　　　　　481 港湾運送業</t>
  </si>
  <si>
    <t>sanC1.0348</t>
  </si>
  <si>
    <t>　　　　　482 貨物運送取扱業（集配利用運送業を除く）</t>
  </si>
  <si>
    <t>sanC1.0349</t>
  </si>
  <si>
    <t>　　　　　483 運送代理店</t>
  </si>
  <si>
    <t>sanC1.0350</t>
  </si>
  <si>
    <t>　　　　　484 こん包業</t>
  </si>
  <si>
    <t>sanC1.0351</t>
  </si>
  <si>
    <t>　　　　　485 運輸施設提供業</t>
  </si>
  <si>
    <t>sanC1.0352</t>
  </si>
  <si>
    <t>　　　　　489 その他の運輸に附帯するサービス業</t>
  </si>
  <si>
    <t>sanC1.0353</t>
  </si>
  <si>
    <t>　　　　49 郵便業（信書便事業を含む）</t>
  </si>
  <si>
    <t>sanC1.0354</t>
  </si>
  <si>
    <t>　　　　　490 管理，補助的経済活動を行う事業所</t>
  </si>
  <si>
    <t>sanC1.0355</t>
  </si>
  <si>
    <t>　　　　　491 郵便業（信書便事業を含む）</t>
  </si>
  <si>
    <t>sanC1.0356</t>
  </si>
  <si>
    <t>　　I 卸売業，小売業</t>
  </si>
  <si>
    <t>sanC1.0357</t>
  </si>
  <si>
    <t>　　　I1 卸売業</t>
  </si>
  <si>
    <t>sanC1.0358</t>
  </si>
  <si>
    <t>　　　　50 各種商品卸売業</t>
  </si>
  <si>
    <t>sanC1.0359</t>
  </si>
  <si>
    <t>　　　　　500 管理，補助的経済活動を行う事業所</t>
  </si>
  <si>
    <t>sanC1.0360</t>
  </si>
  <si>
    <t>　　　　　501 各種商品卸売業</t>
  </si>
  <si>
    <t>sanC1.0361</t>
  </si>
  <si>
    <t>　　　　　　50A 各種商品卸売業（従業者が常時100人以上のもの）</t>
  </si>
  <si>
    <t>sanC1.0362</t>
  </si>
  <si>
    <t>　　　　　　50B その他の各種商品卸売業</t>
  </si>
  <si>
    <t>sanC1.0363</t>
  </si>
  <si>
    <t>　　　　51 繊維・衣服等卸売業</t>
  </si>
  <si>
    <t>sanC1.0364</t>
  </si>
  <si>
    <t>　　　　　510 管理，補助的経済活動を行う事業所</t>
  </si>
  <si>
    <t>sanC1.0365</t>
  </si>
  <si>
    <t>　　　　　511 繊維品卸売業（衣服，身の回り品を除く）</t>
  </si>
  <si>
    <t>sanC1.0366</t>
  </si>
  <si>
    <t>　　　　　512 衣服卸売業</t>
  </si>
  <si>
    <t>sanC1.0367</t>
  </si>
  <si>
    <t>　　　　　513 身の回り品卸売業</t>
  </si>
  <si>
    <t>sanC1.0368</t>
  </si>
  <si>
    <t>　　　　52 飲食料品卸売業</t>
  </si>
  <si>
    <t>sanC1.0369</t>
  </si>
  <si>
    <t>　　　　　520 管理，補助的経済活動を行う事業所</t>
  </si>
  <si>
    <t>sanC1.0370</t>
  </si>
  <si>
    <t>　　　　　521 農畜産物・水産物卸売業</t>
  </si>
  <si>
    <t>sanC1.0371</t>
  </si>
  <si>
    <t>　　　　　　52A 米穀類卸売業</t>
  </si>
  <si>
    <t>sanC1.0372</t>
  </si>
  <si>
    <t>　　　　　　52B 野菜・果実卸売業</t>
  </si>
  <si>
    <t>sanC1.0373</t>
  </si>
  <si>
    <t>　　　　　　52C 食肉卸売業</t>
  </si>
  <si>
    <t>sanC1.0374</t>
  </si>
  <si>
    <t>　　　　　　52D 生鮮魚介卸売業</t>
  </si>
  <si>
    <t>sanC1.0375</t>
  </si>
  <si>
    <t>　　　　　　52E その他の農畜産物・水産物卸売業</t>
  </si>
  <si>
    <t>sanC1.0376</t>
  </si>
  <si>
    <t>　　　　　522 食料・飲料卸売業</t>
  </si>
  <si>
    <t>sanC1.0377</t>
  </si>
  <si>
    <t>　　　　53 建築材料，鉱物・金属材料等卸売業</t>
  </si>
  <si>
    <t>sanC1.0378</t>
  </si>
  <si>
    <t>　　　　　530 管理，補助的経済活動を行う事業所</t>
  </si>
  <si>
    <t>sanC1.0379</t>
  </si>
  <si>
    <t>　　　　　531 建築材料卸売業</t>
  </si>
  <si>
    <t>sanC1.0380</t>
  </si>
  <si>
    <t>　　　　　532 化学製品卸売業</t>
  </si>
  <si>
    <t>sanC1.0381</t>
  </si>
  <si>
    <t>　　　　　533 石油・鉱物卸売業</t>
  </si>
  <si>
    <t>sanC1.0382</t>
  </si>
  <si>
    <t>　　　　　534 鉄鋼製品卸売業</t>
  </si>
  <si>
    <t>sanC1.0383</t>
  </si>
  <si>
    <t>　　　　　535 非鉄金属卸売業</t>
  </si>
  <si>
    <t>sanC1.0384</t>
  </si>
  <si>
    <t>　　　　　536 再生資源卸売業</t>
  </si>
  <si>
    <t>sanC1.0385</t>
  </si>
  <si>
    <t>　　　　54 機械器具卸売業</t>
  </si>
  <si>
    <t>sanC1.0386</t>
  </si>
  <si>
    <t>　　　　　540 管理，補助的経済活動を行う事業所</t>
  </si>
  <si>
    <t>sanC1.0387</t>
  </si>
  <si>
    <t>　　　　　541 産業機械器具卸売業</t>
  </si>
  <si>
    <t>sanC1.0388</t>
  </si>
  <si>
    <t>　　　　　542 自動車卸売業</t>
  </si>
  <si>
    <t>sanC1.0389</t>
  </si>
  <si>
    <t>　　　　　543 電気機械器具卸売業</t>
  </si>
  <si>
    <t>sanC1.0390</t>
  </si>
  <si>
    <t>　　　　　549 その他の機械器具卸売業</t>
  </si>
  <si>
    <t>sanC1.0391</t>
  </si>
  <si>
    <t>　　　　55 その他の卸売業</t>
  </si>
  <si>
    <t>sanC1.0392</t>
  </si>
  <si>
    <t>　　　　　550 管理，補助的経済活動を行う事業所</t>
  </si>
  <si>
    <t>sanC1.0393</t>
  </si>
  <si>
    <t>　　　　　551 家具・建具・じゅう器等卸売業</t>
  </si>
  <si>
    <t>sanC1.0394</t>
  </si>
  <si>
    <t>　　　　　552 医薬品・化粧品等卸売業</t>
  </si>
  <si>
    <t>sanC1.0395</t>
  </si>
  <si>
    <t>　　　　　553 紙・紙製品卸売業</t>
  </si>
  <si>
    <t>sanC1.0396</t>
  </si>
  <si>
    <t>　　　　　559 他に分類されない卸売業</t>
  </si>
  <si>
    <t>sanC1.0397</t>
  </si>
  <si>
    <t>　　　　　　55A 代理商，仲立業</t>
  </si>
  <si>
    <t>sanC1.0398</t>
  </si>
  <si>
    <t>　　　　　　55B 他に分類されないその他の卸売業</t>
  </si>
  <si>
    <t>sanC1.0399</t>
  </si>
  <si>
    <t>　　　I2 小売業</t>
  </si>
  <si>
    <t>sanC1.0400</t>
  </si>
  <si>
    <t>　　　　56 各種商品小売業</t>
  </si>
  <si>
    <t>sanC1.0401</t>
  </si>
  <si>
    <t>　　　　　560 管理，補助的経済活動を行う事業所</t>
  </si>
  <si>
    <t>sanC1.0402</t>
  </si>
  <si>
    <t>　　　　　561 百貨店，総合スーパー</t>
  </si>
  <si>
    <t>sanC1.0403</t>
  </si>
  <si>
    <t>　　　　　569 その他の各種商品小売業（従業者が常時50人未満のもの）</t>
  </si>
  <si>
    <t>sanC1.0404</t>
  </si>
  <si>
    <t>　　　　57 織物・衣服・身の回り品小売業</t>
  </si>
  <si>
    <t>sanC1.0405</t>
  </si>
  <si>
    <t>　　　　　570 管理，補助的経済活動を行う事業所</t>
  </si>
  <si>
    <t>sanC1.0406</t>
  </si>
  <si>
    <t>　　　　　571 呉服・服地・寝具小売業</t>
  </si>
  <si>
    <t>sanC1.0407</t>
  </si>
  <si>
    <t>　　　　　572 男子服小売業</t>
  </si>
  <si>
    <t>sanC1.0408</t>
  </si>
  <si>
    <t>　　　　　573 婦人・子供服小売業</t>
  </si>
  <si>
    <t>sanC1.0409</t>
  </si>
  <si>
    <t>　　　　　574 靴・履物小売業</t>
  </si>
  <si>
    <t>sanC1.0410</t>
  </si>
  <si>
    <t>　　　　　579 その他の織物・衣服・身の回り品小売業</t>
  </si>
  <si>
    <t>sanC1.0411</t>
  </si>
  <si>
    <t>　　　　58 飲食料品小売業</t>
  </si>
  <si>
    <t>sanC1.0412</t>
  </si>
  <si>
    <t>　　　　　580 管理，補助的経済活動を行う事業所</t>
  </si>
  <si>
    <t>sanC1.0413</t>
  </si>
  <si>
    <t>　　　　　581 各種食料品小売業</t>
  </si>
  <si>
    <t>sanC1.0414</t>
  </si>
  <si>
    <t>　　　　　582 野菜・果実小売業</t>
  </si>
  <si>
    <t>sanC1.0415</t>
  </si>
  <si>
    <t>　　　　　583 食肉小売業</t>
  </si>
  <si>
    <t>sanC1.0416</t>
  </si>
  <si>
    <t>　　　　　584 鮮魚小売業</t>
  </si>
  <si>
    <t>sanC1.0417</t>
  </si>
  <si>
    <t>　　　　　585 酒小売業</t>
  </si>
  <si>
    <t>sanC1.0418</t>
  </si>
  <si>
    <t>　　　　　586 菓子・パン小売業</t>
  </si>
  <si>
    <t>sanC1.0419</t>
  </si>
  <si>
    <t>　　　　　589 その他の飲食料品小売業</t>
  </si>
  <si>
    <t>sanC1.0420</t>
  </si>
  <si>
    <t>　　　　　　58A 料理品小売業</t>
  </si>
  <si>
    <t>sanC1.0421</t>
  </si>
  <si>
    <t>　　　　　　58B 他に分類されない飲食料品小売業</t>
  </si>
  <si>
    <t>sanC1.0422</t>
  </si>
  <si>
    <t>　　　　59 機械器具小売業</t>
  </si>
  <si>
    <t>sanC1.0423</t>
  </si>
  <si>
    <t>　　　　　590 管理，補助的経済活動を行う事業所</t>
  </si>
  <si>
    <t>sanC1.0424</t>
  </si>
  <si>
    <t>　　　　　591 自動車小売業</t>
  </si>
  <si>
    <t>sanC1.0425</t>
  </si>
  <si>
    <t>　　　　　592 自転車小売業</t>
  </si>
  <si>
    <t>sanC1.0426</t>
  </si>
  <si>
    <t>　　　　　593 機械器具小売業（自動車，自転車を除く）</t>
  </si>
  <si>
    <t>sanC1.0427</t>
  </si>
  <si>
    <t>　　　　60 その他の小売業</t>
  </si>
  <si>
    <t>sanC1.0428</t>
  </si>
  <si>
    <t>　　　　　600 管理，補助的経済活動を行う事業所</t>
  </si>
  <si>
    <t>sanC1.0429</t>
  </si>
  <si>
    <t>　　　　　601 家具・建具・畳小売業</t>
  </si>
  <si>
    <t>sanC1.0430</t>
  </si>
  <si>
    <t>　　　　　602 じゅう器小売業</t>
  </si>
  <si>
    <t>sanC1.0431</t>
  </si>
  <si>
    <t>　　　　　603 医薬品・化粧品小売業</t>
  </si>
  <si>
    <t>sanC1.0432</t>
  </si>
  <si>
    <t>　　　　　604 農耕用品小売業</t>
  </si>
  <si>
    <t>sanC1.0433</t>
  </si>
  <si>
    <t>　　　　　605 燃料小売業</t>
  </si>
  <si>
    <t>sanC1.0434</t>
  </si>
  <si>
    <t>　　　　　606 書籍・文房具小売業</t>
  </si>
  <si>
    <t>sanC1.0435</t>
  </si>
  <si>
    <t>　　　　　607 スポーツ用品・がん具・娯楽用品・楽器小売業</t>
  </si>
  <si>
    <t>sanC1.0436</t>
  </si>
  <si>
    <t>　　　　　　60A スポーツ用品小売業</t>
  </si>
  <si>
    <t>sanC1.0437</t>
  </si>
  <si>
    <t>　　　　　　60B がん具・娯楽用品小売業</t>
  </si>
  <si>
    <t>sanC1.0438</t>
  </si>
  <si>
    <t>　　　　　　60C 楽器小売業</t>
  </si>
  <si>
    <t>sanC1.0439</t>
  </si>
  <si>
    <t>　　　　　608 写真機・時計・眼鏡小売業</t>
  </si>
  <si>
    <t>sanC1.0440</t>
  </si>
  <si>
    <t>　　　　　609 他に分類されない小売業</t>
  </si>
  <si>
    <t>sanC1.0441</t>
  </si>
  <si>
    <t>　　　　　　60D 花・植木小売業</t>
  </si>
  <si>
    <t>sanC1.0442</t>
  </si>
  <si>
    <t>　　　　　　60E ペット・ペット用品小売業</t>
  </si>
  <si>
    <t>sanC1.0443</t>
  </si>
  <si>
    <t>　　　　　　60F 中古品小売業（他に分類されないもの）</t>
  </si>
  <si>
    <t>sanC1.0444</t>
  </si>
  <si>
    <t>　　　　　　60G 他に分類されないその他の小売業</t>
  </si>
  <si>
    <t>sanC1.0445</t>
  </si>
  <si>
    <t>　　　　61 無店舗小売業</t>
  </si>
  <si>
    <t>sanC1.0446</t>
  </si>
  <si>
    <t>　　　　　610 管理，補助的経済活動を行う事業所</t>
  </si>
  <si>
    <t>sanC1.0447</t>
  </si>
  <si>
    <t>　　　　　611 通信販売・訪問販売小売業</t>
  </si>
  <si>
    <t>sanC1.0448</t>
  </si>
  <si>
    <t>　　　　　612 自動販売機による小売業</t>
  </si>
  <si>
    <t>sanC1.0449</t>
  </si>
  <si>
    <t>　　　　　619 その他の無店舗小売業</t>
  </si>
  <si>
    <t>sanC1.0450</t>
  </si>
  <si>
    <t>　　J 金融業，保険業</t>
  </si>
  <si>
    <t>sanC1.0451</t>
  </si>
  <si>
    <t>　　　　62 銀行業</t>
  </si>
  <si>
    <t>sanC1.0452</t>
  </si>
  <si>
    <t>　　　　　620 管理，補助的経済活動を行う事業所</t>
  </si>
  <si>
    <t>sanC1.0453</t>
  </si>
  <si>
    <t>　　　　　621 中央銀行</t>
  </si>
  <si>
    <t>sanC1.0454</t>
  </si>
  <si>
    <t>　　　　　622 銀行（中央銀行を除く）</t>
  </si>
  <si>
    <t>sanC1.0455</t>
  </si>
  <si>
    <t>　　　　63 協同組織金融業</t>
  </si>
  <si>
    <t>sanC1.0456</t>
  </si>
  <si>
    <t>　　　　　630 管理，補助的経済活動を行う事業所</t>
  </si>
  <si>
    <t>sanC1.0457</t>
  </si>
  <si>
    <t>　　　　　631 中小企業等金融業</t>
  </si>
  <si>
    <t>sanC1.0458</t>
  </si>
  <si>
    <t>　　　　　632 農林水産金融業</t>
  </si>
  <si>
    <t>sanC1.0459</t>
  </si>
  <si>
    <t>　　　　64 貸金業，クレジットカード業等非預金信用機関</t>
  </si>
  <si>
    <t>sanC1.0460</t>
  </si>
  <si>
    <t>　　　　　640 管理，補助的経済活動を行う事業所</t>
  </si>
  <si>
    <t>sanC1.0461</t>
  </si>
  <si>
    <t>　　　　　641 貸金業</t>
  </si>
  <si>
    <t>sanC1.0462</t>
  </si>
  <si>
    <t>　　　　　642 質屋</t>
  </si>
  <si>
    <t>sanC1.0463</t>
  </si>
  <si>
    <t>　　　　　643 クレジットカード業，割賦金融業</t>
  </si>
  <si>
    <t>sanC1.0464</t>
  </si>
  <si>
    <t>　　　　　649 その他の非預金信用機関</t>
  </si>
  <si>
    <t>sanC1.0465</t>
  </si>
  <si>
    <t>　　　　65 金融商品取引業，商品先物取引業</t>
  </si>
  <si>
    <t>sanC1.0466</t>
  </si>
  <si>
    <t>　　　　　650 管理，補助的経済活動を行う事業所</t>
  </si>
  <si>
    <t>sanC1.0467</t>
  </si>
  <si>
    <t>　　　　　651 金融商品取引業</t>
  </si>
  <si>
    <t>sanC1.0468</t>
  </si>
  <si>
    <t>　　　　　652 商品先物取引業，商品投資顧問業</t>
  </si>
  <si>
    <t>sanC1.0469</t>
  </si>
  <si>
    <t>　　　　66 補助的金融業等</t>
  </si>
  <si>
    <t>sanC1.0470</t>
  </si>
  <si>
    <t>　　　　　660 管理，補助的経済活動を行う事業所</t>
  </si>
  <si>
    <t>sanC1.0471</t>
  </si>
  <si>
    <t>　　　　　661 補助的金融業，金融附帯業</t>
  </si>
  <si>
    <t>sanC1.0472</t>
  </si>
  <si>
    <t>　　　　　662 信託業</t>
  </si>
  <si>
    <t>sanC1.0473</t>
  </si>
  <si>
    <t>　　　　　663 金融代理業</t>
  </si>
  <si>
    <t>sanC1.0474</t>
  </si>
  <si>
    <t>　　　　67 保険業（保険媒介代理業，保険サービス業を含む）</t>
  </si>
  <si>
    <t>sanC1.0475</t>
  </si>
  <si>
    <t>　　　　　670 管理，補助的経済活動を行う事業所</t>
  </si>
  <si>
    <t>sanC1.0476</t>
  </si>
  <si>
    <t>　　　　　671 生命保険業</t>
  </si>
  <si>
    <t>sanC1.0477</t>
  </si>
  <si>
    <t>　　　　　672 損害保険業</t>
  </si>
  <si>
    <t>sanC1.0478</t>
  </si>
  <si>
    <t>　　　　　673 共済事業，少額短期保険業</t>
  </si>
  <si>
    <t>sanC1.0479</t>
  </si>
  <si>
    <t>　　　　　674 保険媒介代理業</t>
  </si>
  <si>
    <t>sanC1.0480</t>
  </si>
  <si>
    <t>　　　　　675 保険サービス業</t>
  </si>
  <si>
    <t>sanC1.0481</t>
  </si>
  <si>
    <t>　　K 不動産業，物品賃貸業</t>
  </si>
  <si>
    <t>sanC1.0482</t>
  </si>
  <si>
    <t>　　　K1 不動産業</t>
  </si>
  <si>
    <t>sanC1.0483</t>
  </si>
  <si>
    <t>　　　　68 不動産取引業</t>
  </si>
  <si>
    <t>sanC1.0484</t>
  </si>
  <si>
    <t>　　　　　680 管理，補助的経済活動を行う事業所</t>
  </si>
  <si>
    <t>sanC1.0485</t>
  </si>
  <si>
    <t>　　　　　681 建物売買業，土地売買業</t>
  </si>
  <si>
    <t>sanC1.0486</t>
  </si>
  <si>
    <t>　　　　　682 不動産代理業・仲介業</t>
  </si>
  <si>
    <t>sanC1.0487</t>
  </si>
  <si>
    <t>　　　　69 不動産賃貸業・管理業</t>
  </si>
  <si>
    <t>sanC1.0488</t>
  </si>
  <si>
    <t>　　　　　690 管理，補助的経済活動を行う事業所</t>
  </si>
  <si>
    <t>sanC1.0489</t>
  </si>
  <si>
    <t>　　　　　691 不動産賃貸業（貸家業，貸間業を除く）</t>
  </si>
  <si>
    <t>sanC1.0490</t>
  </si>
  <si>
    <t>　　　　　692 貸家業，貸間業</t>
  </si>
  <si>
    <t>sanC1.0491</t>
  </si>
  <si>
    <t>　　　　　693 駐車場業</t>
  </si>
  <si>
    <t>sanC1.0492</t>
  </si>
  <si>
    <t>　　　　　694 不動産管理業</t>
  </si>
  <si>
    <t>sanC1.0493</t>
  </si>
  <si>
    <t>　　　K2 物品賃貸業</t>
  </si>
  <si>
    <t>sanC1.0494</t>
  </si>
  <si>
    <t>　　　　70 物品賃貸業</t>
  </si>
  <si>
    <t>sanC1.0495</t>
  </si>
  <si>
    <t>　　　　　700 管理，補助的経済活動を行う事業所</t>
  </si>
  <si>
    <t>sanC1.0496</t>
  </si>
  <si>
    <t>　　　　　701 各種物品賃貸業</t>
  </si>
  <si>
    <t>sanC1.0497</t>
  </si>
  <si>
    <t>　　　　　702 産業用機械器具賃貸業</t>
  </si>
  <si>
    <t>sanC1.0498</t>
  </si>
  <si>
    <t>　　　　　703 事務用機械器具賃貸業</t>
  </si>
  <si>
    <t>sanC1.0499</t>
  </si>
  <si>
    <t>　　　　　704 自動車賃貸業</t>
  </si>
  <si>
    <t>sanC1.0500</t>
  </si>
  <si>
    <t>　　　　　705 スポーツ・娯楽用品賃貸業</t>
  </si>
  <si>
    <t>sanC1.0501</t>
  </si>
  <si>
    <t>　　　　　709 その他の物品賃貸業</t>
  </si>
  <si>
    <t>sanC1.0502</t>
  </si>
  <si>
    <t>　　　　　　70A 音楽・映像記録物賃貸業（別掲を除く）</t>
  </si>
  <si>
    <t>sanC1.0503</t>
  </si>
  <si>
    <t>　　　　　　70B 他に分類されない物品賃貸業</t>
  </si>
  <si>
    <t>sanC1.0504</t>
  </si>
  <si>
    <t>　　L 学術研究，専門・技術サービス業</t>
  </si>
  <si>
    <t>sanC1.0505</t>
  </si>
  <si>
    <t>　　　　71 学術・開発研究機関</t>
  </si>
  <si>
    <t>sanC1.0506</t>
  </si>
  <si>
    <t>　　　　　710 管理，補助的経済活動を行う事業所</t>
  </si>
  <si>
    <t>sanC1.0507</t>
  </si>
  <si>
    <t>　　　　　711 自然科学研究所</t>
  </si>
  <si>
    <t>sanC1.0508</t>
  </si>
  <si>
    <t>　　　　　712 人文・社会科学研究所</t>
  </si>
  <si>
    <t>sanC1.0509</t>
  </si>
  <si>
    <t>　　　　72 専門サービス業（他に分類されないもの）</t>
  </si>
  <si>
    <t>sanC1.0510</t>
  </si>
  <si>
    <t>　　　　　720 管理，補助的経済活動を行う事業所</t>
  </si>
  <si>
    <t>sanC1.0511</t>
  </si>
  <si>
    <t>　　　　　721 法律事務所，特許事務所</t>
  </si>
  <si>
    <t>sanC1.0512</t>
  </si>
  <si>
    <t>　　　　　　72A 法律事務所</t>
  </si>
  <si>
    <t>sanC1.0513</t>
  </si>
  <si>
    <t>　　　　　　72B 特許事務所</t>
  </si>
  <si>
    <t>sanC1.0514</t>
  </si>
  <si>
    <t>　　　　　722 公証人役場，司法書士事務所，土地家屋調査士事務所</t>
  </si>
  <si>
    <t>sanC1.0515</t>
  </si>
  <si>
    <t>　　　　　723 行政書士事務所</t>
  </si>
  <si>
    <t>sanC1.0516</t>
  </si>
  <si>
    <t>　　　　　724 公認会計士事務所，税理士事務所</t>
  </si>
  <si>
    <t>sanC1.0517</t>
  </si>
  <si>
    <t>　　　　　　72C 公認会計士事務所</t>
  </si>
  <si>
    <t>sanC1.0518</t>
  </si>
  <si>
    <t>　　　　　　72D 税理士事務所</t>
  </si>
  <si>
    <t>sanC1.0519</t>
  </si>
  <si>
    <t>　　　　　725 社会保険労務士事務所</t>
  </si>
  <si>
    <t>sanC1.0520</t>
  </si>
  <si>
    <t>　　　　　726 デザイン業</t>
  </si>
  <si>
    <t>sanC1.0521</t>
  </si>
  <si>
    <t>　　　　　727 著述・芸術家業</t>
  </si>
  <si>
    <t>sanC1.0522</t>
  </si>
  <si>
    <t>　　　　　728 経営コンサルタント業，純粋持株会社</t>
  </si>
  <si>
    <t>sanC1.0523</t>
  </si>
  <si>
    <t>　　　　　　72E 経営コンサルタント業</t>
  </si>
  <si>
    <t>sanC1.0524</t>
  </si>
  <si>
    <t>　　　　　　72F 純粋持株会社</t>
  </si>
  <si>
    <t>sanC1.0525</t>
  </si>
  <si>
    <t>　　　　　729 その他の専門サービス業</t>
  </si>
  <si>
    <t>sanC1.0526</t>
  </si>
  <si>
    <t>　　　　　　72G 興信所</t>
  </si>
  <si>
    <t>sanC1.0527</t>
  </si>
  <si>
    <t>　　　　　　72H 他に分類されない専門サービス業</t>
  </si>
  <si>
    <t>sanC1.0528</t>
  </si>
  <si>
    <t>　　　　73 広告業</t>
  </si>
  <si>
    <t>sanC1.0529</t>
  </si>
  <si>
    <t>　　　　　730 管理，補助的経済活動を行う事業所</t>
  </si>
  <si>
    <t>sanC1.0530</t>
  </si>
  <si>
    <t>　　　　　731 広告業</t>
  </si>
  <si>
    <t>sanC1.0531</t>
  </si>
  <si>
    <t>　　　　74 技術サービス業（他に分類されないもの）</t>
  </si>
  <si>
    <t>sanC1.0532</t>
  </si>
  <si>
    <t>　　　　　740 管理，補助的経済活動を行う事業所</t>
  </si>
  <si>
    <t>sanC1.0533</t>
  </si>
  <si>
    <t>　　　　　741 獣医業</t>
  </si>
  <si>
    <t>sanC1.0534</t>
  </si>
  <si>
    <t>　　　　　742 土木建築サービス業</t>
  </si>
  <si>
    <t>sanC1.0535</t>
  </si>
  <si>
    <t>　　　　　　74A 建築設計業</t>
  </si>
  <si>
    <t>sanC1.0536</t>
  </si>
  <si>
    <t>　　　　　　74B 測量業</t>
  </si>
  <si>
    <t>sanC1.0537</t>
  </si>
  <si>
    <t>　　　　　　74C その他の土木建築サービス業</t>
  </si>
  <si>
    <t>sanC1.0538</t>
  </si>
  <si>
    <t>　　　　　743 機械設計業</t>
  </si>
  <si>
    <t>sanC1.0539</t>
  </si>
  <si>
    <t>　　　　　744 商品・非破壊検査業</t>
  </si>
  <si>
    <t>sanC1.0540</t>
  </si>
  <si>
    <t>　　　　　745 計量証明業</t>
  </si>
  <si>
    <t>sanC1.0541</t>
  </si>
  <si>
    <t>　　　　　746 写真業</t>
  </si>
  <si>
    <t>sanC1.0542</t>
  </si>
  <si>
    <t>　　　　　749 その他の技術サービス業</t>
  </si>
  <si>
    <t>sanC1.0543</t>
  </si>
  <si>
    <t>　　M 宿泊業，飲食サービス業</t>
  </si>
  <si>
    <t>sanC1.0544</t>
  </si>
  <si>
    <t>　　　M1 宿泊業</t>
  </si>
  <si>
    <t>sanC1.0545</t>
  </si>
  <si>
    <t>　　　　75 宿泊業</t>
  </si>
  <si>
    <t>sanC1.0546</t>
  </si>
  <si>
    <t>　　　　　750 管理，補助的経済活動を行う事業所</t>
  </si>
  <si>
    <t>sanC1.0547</t>
  </si>
  <si>
    <t>　　　　　751 旅館，ホテル</t>
  </si>
  <si>
    <t>sanC1.0548</t>
  </si>
  <si>
    <t>　　　　　752 簡易宿所</t>
  </si>
  <si>
    <t>sanC1.0549</t>
  </si>
  <si>
    <t>　　　　　753 下宿業</t>
  </si>
  <si>
    <t>sanC1.0550</t>
  </si>
  <si>
    <t>　　　　　759 その他の宿泊業</t>
  </si>
  <si>
    <t>sanC1.0551</t>
  </si>
  <si>
    <t>　　　　　　75A 会社・団体の宿泊所</t>
  </si>
  <si>
    <t>sanC1.0552</t>
  </si>
  <si>
    <t>　　　　　　75B 他に分類されない宿泊業</t>
  </si>
  <si>
    <t>sanC1.0553</t>
  </si>
  <si>
    <t>　　　M2 飲食店，持ち帰り・配達飲食サービス業</t>
  </si>
  <si>
    <t>sanC1.0554</t>
  </si>
  <si>
    <t>　　　　76 飲食店</t>
  </si>
  <si>
    <t>sanC1.0555</t>
  </si>
  <si>
    <t>　　　　　760 管理，補助的経済活動を行う事業所</t>
  </si>
  <si>
    <t>sanC1.0556</t>
  </si>
  <si>
    <t>　　　　　761 食堂，レストラン（専門料理店を除く）</t>
  </si>
  <si>
    <t>sanC1.0557</t>
  </si>
  <si>
    <t>　　　　　762 専門料理店</t>
  </si>
  <si>
    <t>sanC1.0558</t>
  </si>
  <si>
    <t>　　　　　　76A 日本料理店</t>
  </si>
  <si>
    <t>sanC1.0559</t>
  </si>
  <si>
    <t>　　　　　　76B 中華料理店</t>
  </si>
  <si>
    <t>sanC1.0560</t>
  </si>
  <si>
    <t>　　　　　　76C 焼肉店</t>
  </si>
  <si>
    <t>sanC1.0561</t>
  </si>
  <si>
    <t>　　　　　　76D その他の専門料理店</t>
  </si>
  <si>
    <t>sanC1.0562</t>
  </si>
  <si>
    <t>　　　　　763 そば・うどん店</t>
  </si>
  <si>
    <t>sanC1.0563</t>
  </si>
  <si>
    <t>　　　　　764 すし店</t>
  </si>
  <si>
    <t>sanC1.0564</t>
  </si>
  <si>
    <t>　　　　　765 酒場，ビヤホール</t>
  </si>
  <si>
    <t>sanC1.0565</t>
  </si>
  <si>
    <t>　　　　　766 バー，キャバレー，ナイトクラブ</t>
  </si>
  <si>
    <t>sanC1.0566</t>
  </si>
  <si>
    <t>　　　　　767 喫茶店</t>
  </si>
  <si>
    <t>sanC1.0567</t>
  </si>
  <si>
    <t>　　　　　769 その他の飲食店</t>
  </si>
  <si>
    <t>sanC1.0568</t>
  </si>
  <si>
    <t>　　　　　　76E ハンバーガー店</t>
  </si>
  <si>
    <t>sanC1.0569</t>
  </si>
  <si>
    <t>　　　　　　76F お好み焼・焼きそば・たこ焼店</t>
  </si>
  <si>
    <t>sanC1.0570</t>
  </si>
  <si>
    <t>　　　　　　76G 他に分類されない飲食店</t>
  </si>
  <si>
    <t>sanC1.0571</t>
  </si>
  <si>
    <t>　　　　77 持ち帰り・配達飲食サービス業</t>
  </si>
  <si>
    <t>sanC1.0572</t>
  </si>
  <si>
    <t>　　　　　770 管理，補助的経済活動を行う事業所</t>
  </si>
  <si>
    <t>sanC1.0573</t>
  </si>
  <si>
    <t>　　　　　771 持ち帰り飲食サービス業</t>
  </si>
  <si>
    <t>sanC1.0574</t>
  </si>
  <si>
    <t>　　　　　772 配達飲食サービス業</t>
  </si>
  <si>
    <t>sanC1.0575</t>
  </si>
  <si>
    <t>　　N 生活関連サービス業，娯楽業</t>
  </si>
  <si>
    <t>sanC1.0576</t>
  </si>
  <si>
    <t>　　　　78 洗濯・理容・美容・浴場業</t>
  </si>
  <si>
    <t>sanC1.0577</t>
  </si>
  <si>
    <t>　　　　　780 管理，補助的経済活動を行う事業所</t>
  </si>
  <si>
    <t>sanC1.0578</t>
  </si>
  <si>
    <t>　　　　　781 洗濯業</t>
  </si>
  <si>
    <t>sanC1.0579</t>
  </si>
  <si>
    <t>　　　　　　78A 普通洗濯業</t>
  </si>
  <si>
    <t>sanC1.0580</t>
  </si>
  <si>
    <t>　　　　　　78B リネンサプライ業</t>
  </si>
  <si>
    <t>sanC1.0581</t>
  </si>
  <si>
    <t>　　　　　782 理容業</t>
  </si>
  <si>
    <t>sanC1.0582</t>
  </si>
  <si>
    <t>　　　　　783 美容業</t>
  </si>
  <si>
    <t>sanC1.0583</t>
  </si>
  <si>
    <t>　　　　　784 一般公衆浴場業</t>
  </si>
  <si>
    <t>sanC1.0584</t>
  </si>
  <si>
    <t>　　　　　785 その他の公衆浴場業</t>
  </si>
  <si>
    <t>sanC1.0585</t>
  </si>
  <si>
    <t>　　　　　789 その他の洗濯・理容・美容・浴場業</t>
  </si>
  <si>
    <t>sanC1.0586</t>
  </si>
  <si>
    <t>　　　　79 その他の生活関連サービス業</t>
  </si>
  <si>
    <t>sanC1.0587</t>
  </si>
  <si>
    <t>　　　　　790 管理，補助的経済活動を行う事業所</t>
  </si>
  <si>
    <t>sanC1.0588</t>
  </si>
  <si>
    <t>　　　　　791 旅行業</t>
  </si>
  <si>
    <t>sanC1.0589</t>
  </si>
  <si>
    <t>　　　　　793 衣服裁縫修理業</t>
  </si>
  <si>
    <t>sanC1.0590</t>
  </si>
  <si>
    <t>　　　　　794 物品預り業</t>
  </si>
  <si>
    <t>sanC1.0591</t>
  </si>
  <si>
    <t>　　　　　795 火葬・墓地管理業</t>
  </si>
  <si>
    <t>sanC1.0592</t>
  </si>
  <si>
    <t>　　　　　796 冠婚葬祭業</t>
  </si>
  <si>
    <t>sanC1.0593</t>
  </si>
  <si>
    <t>　　　　　　79A 葬儀業</t>
  </si>
  <si>
    <t>sanC1.0594</t>
  </si>
  <si>
    <t>　　　　　　79B 結婚式場業</t>
  </si>
  <si>
    <t>sanC1.0595</t>
  </si>
  <si>
    <t>　　　　　　79C 冠婚葬祭互助会</t>
  </si>
  <si>
    <t>sanC1.0596</t>
  </si>
  <si>
    <t>　　　　　799 他に分類されない生活関連サービス業</t>
  </si>
  <si>
    <t>sanC1.0597</t>
  </si>
  <si>
    <t>　　　　　　79D 写真プリント，現像・焼付業</t>
  </si>
  <si>
    <t>sanC1.0598</t>
  </si>
  <si>
    <t>　　　　　　79E 他に分類されないその他の生活関連サービス業</t>
  </si>
  <si>
    <t>sanC1.0599</t>
  </si>
  <si>
    <t>　　　　80 娯楽業</t>
  </si>
  <si>
    <t>sanC1.0600</t>
  </si>
  <si>
    <t>　　　　　800 管理，補助的経済活動を行う事業所</t>
  </si>
  <si>
    <t>sanC1.0601</t>
  </si>
  <si>
    <t>　　　　　801 映画館</t>
  </si>
  <si>
    <t>sanC1.0602</t>
  </si>
  <si>
    <t>　　　　　802 興行場（別掲を除く），興行団</t>
  </si>
  <si>
    <t>sanC1.0603</t>
  </si>
  <si>
    <t>　　　　　803 競輪・競馬等の競走場，競技団</t>
  </si>
  <si>
    <t>sanC1.0604</t>
  </si>
  <si>
    <t>　　　　　804 スポーツ施設提供業</t>
  </si>
  <si>
    <t>sanC1.0605</t>
  </si>
  <si>
    <t>　　　　　　80A スポーツ施設提供業（別掲を除く）</t>
  </si>
  <si>
    <t>sanC1.0606</t>
  </si>
  <si>
    <t>　　　　　　80B 体育館</t>
  </si>
  <si>
    <t>sanC1.0607</t>
  </si>
  <si>
    <t>　　　　　　80C ゴルフ場</t>
  </si>
  <si>
    <t>sanC1.0608</t>
  </si>
  <si>
    <t>　　　　　　80D ゴルフ練習場</t>
  </si>
  <si>
    <t>sanC1.0609</t>
  </si>
  <si>
    <t>　　　　　　80E ボウリング場</t>
  </si>
  <si>
    <t>sanC1.0610</t>
  </si>
  <si>
    <t>　　　　　　80F テニス場</t>
  </si>
  <si>
    <t>sanC1.0611</t>
  </si>
  <si>
    <t>　　　　　　80G バッティング・テニス練習場</t>
  </si>
  <si>
    <t>sanC1.0612</t>
  </si>
  <si>
    <t>　　　　　　80H フィットネスクラブ</t>
  </si>
  <si>
    <t>sanC1.0613</t>
  </si>
  <si>
    <t>　　　　　805 公園，遊園地</t>
  </si>
  <si>
    <t>sanC1.0614</t>
  </si>
  <si>
    <t>　　　　　806 遊戯場</t>
  </si>
  <si>
    <t>sanC1.0615</t>
  </si>
  <si>
    <t>　　　　　　80J マージャンクラブ</t>
  </si>
  <si>
    <t>sanC1.0616</t>
  </si>
  <si>
    <t>　　　　　　80K パチンコホール</t>
  </si>
  <si>
    <t>sanC1.0617</t>
  </si>
  <si>
    <t>　　　　　　80L ゲームセンター</t>
  </si>
  <si>
    <t>sanC1.0618</t>
  </si>
  <si>
    <t>　　　　　　80M その他の遊戯場</t>
  </si>
  <si>
    <t>sanC1.0619</t>
  </si>
  <si>
    <t>　　　　　809 その他の娯楽業</t>
  </si>
  <si>
    <t>sanC1.0620</t>
  </si>
  <si>
    <t>　　　　　　80N カラオケボックス業</t>
  </si>
  <si>
    <t>sanC1.0621</t>
  </si>
  <si>
    <t>　　　　　　80P 他に分類されない娯楽業</t>
  </si>
  <si>
    <t>sanC1.0622</t>
  </si>
  <si>
    <t>　　O 教育，学習支援業</t>
  </si>
  <si>
    <t>sanC1.0623</t>
  </si>
  <si>
    <t>　　　O1 教育，学習支援業（学校教育）</t>
  </si>
  <si>
    <t>sanC1.0624</t>
  </si>
  <si>
    <t>　　　　81 学校教育</t>
  </si>
  <si>
    <t>sanC1.0625</t>
  </si>
  <si>
    <t>　　　　　810 管理，補助的経済活動を行う事業所</t>
  </si>
  <si>
    <t>sanC1.0626</t>
  </si>
  <si>
    <t>　　　　　811 幼稚園</t>
  </si>
  <si>
    <t>sanC1.0627</t>
  </si>
  <si>
    <t>　　　　　819 幼保連携型認定こども園</t>
  </si>
  <si>
    <t>sanC1.0628</t>
  </si>
  <si>
    <t>　　　　　812 小学校</t>
  </si>
  <si>
    <t>sanC1.0629</t>
  </si>
  <si>
    <t>　　　　　813 中学校</t>
  </si>
  <si>
    <t>sanC1.0630</t>
  </si>
  <si>
    <t>　　　　　814 高等学校，中等教育学校</t>
  </si>
  <si>
    <t>sanC1.0631</t>
  </si>
  <si>
    <t>　　　　　815 特別支援学校</t>
  </si>
  <si>
    <t>sanC1.0632</t>
  </si>
  <si>
    <t>　　　　　816 高等教育機関</t>
  </si>
  <si>
    <t>sanC1.0633</t>
  </si>
  <si>
    <t>　　　　　817 専修学校，各種学校</t>
  </si>
  <si>
    <t>sanC1.0634</t>
  </si>
  <si>
    <t>　　　　　818 学校教育支援機関</t>
  </si>
  <si>
    <t>sanC1.0635</t>
  </si>
  <si>
    <t>　　　O2 教育，学習支援業（その他の教育，学習支援業）</t>
  </si>
  <si>
    <t>sanC1.0636</t>
  </si>
  <si>
    <t>　　　　82 その他の教育，学習支援業</t>
  </si>
  <si>
    <t>sanC1.0637</t>
  </si>
  <si>
    <t>　　　　　820 管理，補助的経済活動を行う事業所</t>
  </si>
  <si>
    <t>sanC1.0638</t>
  </si>
  <si>
    <t>　　　　　821 社会教育</t>
  </si>
  <si>
    <t>sanC1.0639</t>
  </si>
  <si>
    <t>　　　　　　82A 公民館</t>
  </si>
  <si>
    <t>sanC1.0640</t>
  </si>
  <si>
    <t>　　　　　　82B 図書館</t>
  </si>
  <si>
    <t>sanC1.0641</t>
  </si>
  <si>
    <t>　　　　　　82C 博物館，美術館</t>
  </si>
  <si>
    <t>sanC1.0642</t>
  </si>
  <si>
    <t>　　　　　　82D 動物園，植物園，水族館</t>
  </si>
  <si>
    <t>sanC1.0643</t>
  </si>
  <si>
    <t>　　　　　　82E その他の社会教育</t>
  </si>
  <si>
    <t>sanC1.0644</t>
  </si>
  <si>
    <t>　　　　　822 職業・教育支援施設</t>
  </si>
  <si>
    <t>sanC1.0645</t>
  </si>
  <si>
    <t>　　　　　823 学習塾</t>
  </si>
  <si>
    <t>sanC1.0646</t>
  </si>
  <si>
    <t>　　　　　824 教養・技能教授業</t>
  </si>
  <si>
    <t>sanC1.0647</t>
  </si>
  <si>
    <t>　　　　　　82F 音楽教授業</t>
  </si>
  <si>
    <t>sanC1.0648</t>
  </si>
  <si>
    <t>　　　　　　82G 書道教授業</t>
  </si>
  <si>
    <t>sanC1.0649</t>
  </si>
  <si>
    <t>　　　　　　82H 生花・茶道教授業</t>
  </si>
  <si>
    <t>sanC1.0650</t>
  </si>
  <si>
    <t>　　　　　　82J そろばん教授業</t>
  </si>
  <si>
    <t>sanC1.0651</t>
  </si>
  <si>
    <t>　　　　　　82K 外国語会話教授業</t>
  </si>
  <si>
    <t>sanC1.0652</t>
  </si>
  <si>
    <t>　　　　　　82L スポーツ・健康教授業</t>
  </si>
  <si>
    <t>sanC1.0653</t>
  </si>
  <si>
    <t>　　　　　　82M その他の教養・技能教授業</t>
  </si>
  <si>
    <t>sanC1.0654</t>
  </si>
  <si>
    <t>　　　　　829 他に分類されない教育，学習支援業</t>
  </si>
  <si>
    <t>sanC1.0655</t>
  </si>
  <si>
    <t>　　P 医療，福祉</t>
  </si>
  <si>
    <t>sanC1.0656</t>
  </si>
  <si>
    <t>　　　　83 医療業</t>
  </si>
  <si>
    <t>sanC1.0657</t>
  </si>
  <si>
    <t>　　　　　830 管理，補助的経済活動を行う事業所</t>
  </si>
  <si>
    <t>sanC1.0658</t>
  </si>
  <si>
    <t>　　　　　831 病院</t>
  </si>
  <si>
    <t>sanC1.0659</t>
  </si>
  <si>
    <t>　　　　　832 一般診療所</t>
  </si>
  <si>
    <t>sanC1.0660</t>
  </si>
  <si>
    <t>　　　　　833 歯科診療所</t>
  </si>
  <si>
    <t>sanC1.0661</t>
  </si>
  <si>
    <t>　　　　　834 助産・看護業</t>
  </si>
  <si>
    <t>sanC1.0662</t>
  </si>
  <si>
    <t>　　　　　　83A 助産所</t>
  </si>
  <si>
    <t>sanC1.0663</t>
  </si>
  <si>
    <t>　　　　　　83B 看護業</t>
  </si>
  <si>
    <t>sanC1.0664</t>
  </si>
  <si>
    <t>　　　　　835 療術業</t>
  </si>
  <si>
    <t>sanC1.0665</t>
  </si>
  <si>
    <t>　　　　　836 医療に附帯するサービス業</t>
  </si>
  <si>
    <t>sanC1.0666</t>
  </si>
  <si>
    <t>　　　　　　83C 歯科技工所</t>
  </si>
  <si>
    <t>sanC1.0667</t>
  </si>
  <si>
    <t>　　　　　　83D その他の医療に附帯するサービス業</t>
  </si>
  <si>
    <t>sanC1.0668</t>
  </si>
  <si>
    <t>　　　　84 保健衛生</t>
  </si>
  <si>
    <t>sanC1.0669</t>
  </si>
  <si>
    <t>　　　　　840 管理，補助的経済活動を行う事業所</t>
  </si>
  <si>
    <t>sanC1.0670</t>
  </si>
  <si>
    <t>　　　　　842 健康相談施設</t>
  </si>
  <si>
    <t>sanC1.0671</t>
  </si>
  <si>
    <t>　　　　　849 その他の保健衛生</t>
  </si>
  <si>
    <t>sanC1.0672</t>
  </si>
  <si>
    <t>　　　　85 社会保険・社会福祉・介護事業</t>
  </si>
  <si>
    <t>sanC1.0673</t>
  </si>
  <si>
    <t>　　　　　850 管理，補助的経済活動を行う事業所</t>
  </si>
  <si>
    <t>sanC1.0674</t>
  </si>
  <si>
    <t>　　　　　851 社会保険事業団体</t>
  </si>
  <si>
    <t>sanC1.0675</t>
  </si>
  <si>
    <t>　　　　　853 児童福祉事業</t>
  </si>
  <si>
    <t>sanC1.0676</t>
  </si>
  <si>
    <t>　　　　　　85A 保育所</t>
  </si>
  <si>
    <t>sanC1.0677</t>
  </si>
  <si>
    <t>　　　　　　85B その他の児童福祉事業</t>
  </si>
  <si>
    <t>sanC1.0678</t>
  </si>
  <si>
    <t>　　　　　854 老人福祉・介護事業</t>
  </si>
  <si>
    <t>sanC1.0679</t>
  </si>
  <si>
    <t>　　　　　　85C 特別養護老人ホーム</t>
  </si>
  <si>
    <t>sanC1.0680</t>
  </si>
  <si>
    <t>　　　　　　85D 介護老人保健施設</t>
  </si>
  <si>
    <t>sanC1.0681</t>
  </si>
  <si>
    <t>　　　　　　85E 通所・短期入所介護事業</t>
  </si>
  <si>
    <t>sanC1.0682</t>
  </si>
  <si>
    <t>　　　　　　85F 訪問介護事業</t>
  </si>
  <si>
    <t>sanC1.0683</t>
  </si>
  <si>
    <t>　　　　　　85G 認知症老人グループホーム</t>
  </si>
  <si>
    <t>sanC1.0684</t>
  </si>
  <si>
    <t>　　　　　　85H 有料老人ホーム</t>
  </si>
  <si>
    <t>sanC1.0685</t>
  </si>
  <si>
    <t>　　　　　　85J その他の老人福祉・介護事業</t>
  </si>
  <si>
    <t>sanC1.0686</t>
  </si>
  <si>
    <t>　　　　　855 障害者福祉事業</t>
  </si>
  <si>
    <t>sanC1.0687</t>
  </si>
  <si>
    <t>　　　　　859 その他の社会保険・社会福祉・介護事業</t>
  </si>
  <si>
    <t>sanC1.0688</t>
  </si>
  <si>
    <t>　　　　　　85K 更生保護事業</t>
  </si>
  <si>
    <t>sanC1.0689</t>
  </si>
  <si>
    <t>　　　　　　85L 他に分類されない社会保険・社会福祉・介護事業</t>
  </si>
  <si>
    <t>sanC1.0690</t>
  </si>
  <si>
    <t>　　Q 複合サービス事業</t>
  </si>
  <si>
    <t>sanC1.0691</t>
  </si>
  <si>
    <t>　　　Q1 複合サービス事業（郵便局）</t>
  </si>
  <si>
    <t>sanC1.0692</t>
  </si>
  <si>
    <t>　　　　86 郵便局</t>
  </si>
  <si>
    <t>sanC1.0693</t>
  </si>
  <si>
    <t>　　　　　860 管理，補助的経済活動を行う事業所</t>
  </si>
  <si>
    <t>sanC1.0694</t>
  </si>
  <si>
    <t>　　　　　861 郵便局</t>
  </si>
  <si>
    <t>sanC1.0695</t>
  </si>
  <si>
    <t>　　　　　862 郵便局受託業</t>
  </si>
  <si>
    <t>sanC1.0696</t>
  </si>
  <si>
    <t>　　　Q2 複合サービス事業（協同組合）</t>
  </si>
  <si>
    <t>sanC1.0697</t>
  </si>
  <si>
    <t>　　　　87 協同組合（他に分類されないもの）</t>
  </si>
  <si>
    <t>sanC1.0698</t>
  </si>
  <si>
    <t>　　　　　870 管理，補助的経済活動を行う事業所</t>
  </si>
  <si>
    <t>sanC1.0699</t>
  </si>
  <si>
    <t>　　　　　871 農林水産業協同組合（他に分類されないもの）</t>
  </si>
  <si>
    <t>sanC1.0700</t>
  </si>
  <si>
    <t>　　　　　872 事業協同組合（他に分類されないもの）</t>
  </si>
  <si>
    <t>sanC1.0701</t>
  </si>
  <si>
    <t>　　R サービス業（他に分類されないもの）</t>
  </si>
  <si>
    <t>sanC1.0702</t>
  </si>
  <si>
    <t>　　　R1 サービス業（政治・経済・文化団体，宗教）</t>
  </si>
  <si>
    <t>sanC1.0703</t>
  </si>
  <si>
    <t>　　　　93 政治・経済・文化団体</t>
  </si>
  <si>
    <t>sanC1.0704</t>
  </si>
  <si>
    <t>　　　　　931 経済団体</t>
  </si>
  <si>
    <t>sanC1.0705</t>
  </si>
  <si>
    <t>　　　　　932 労働団体</t>
  </si>
  <si>
    <t>sanC1.0706</t>
  </si>
  <si>
    <t>　　　　　933 学術・文化団体</t>
  </si>
  <si>
    <t>sanC1.0707</t>
  </si>
  <si>
    <t>　　　　　934 政治団体</t>
  </si>
  <si>
    <t>sanC1.0708</t>
  </si>
  <si>
    <t>　　　　　939 他に分類されない非営利的団体</t>
  </si>
  <si>
    <t>sanC1.0709</t>
  </si>
  <si>
    <t>　　　　94 宗教</t>
  </si>
  <si>
    <t>sanC1.0710</t>
  </si>
  <si>
    <t>　　　　　941 神道系宗教</t>
  </si>
  <si>
    <t>sanC1.0711</t>
  </si>
  <si>
    <t>　　　　　942 仏教系宗教</t>
  </si>
  <si>
    <t>sanC1.0712</t>
  </si>
  <si>
    <t>　　　　　943 キリスト教系宗教</t>
  </si>
  <si>
    <t>sanC1.0713</t>
  </si>
  <si>
    <t>　　　　　949 その他の宗教</t>
  </si>
  <si>
    <t>sanC1.0714</t>
  </si>
  <si>
    <t>　　　R2 サービス業（政治・経済・文化団体，宗教を除く）</t>
  </si>
  <si>
    <t>sanC1.0715</t>
  </si>
  <si>
    <t>　　　　88 廃棄物処理業</t>
  </si>
  <si>
    <t>sanC1.0716</t>
  </si>
  <si>
    <t>　　　　　880 管理，補助的経済活動を行う事業所</t>
  </si>
  <si>
    <t>sanC1.0717</t>
  </si>
  <si>
    <t>　　　　　881 一般廃棄物処理業</t>
  </si>
  <si>
    <t>sanC1.0718</t>
  </si>
  <si>
    <t>　　　　　882 産業廃棄物処理業</t>
  </si>
  <si>
    <t>sanC1.0719</t>
  </si>
  <si>
    <t>　　　　　889 その他の廃棄物処理業</t>
  </si>
  <si>
    <t>sanC1.0720</t>
  </si>
  <si>
    <t>　　　　89 自動車整備業</t>
  </si>
  <si>
    <t>sanC1.0721</t>
  </si>
  <si>
    <t>　　　　　890 管理，補助的経済活動を行う事業所</t>
  </si>
  <si>
    <t>sanC1.0722</t>
  </si>
  <si>
    <t>　　　　　891 自動車整備業</t>
  </si>
  <si>
    <t>sanC1.0723</t>
  </si>
  <si>
    <t>　　　　90 機械等修理業（別掲を除く）</t>
  </si>
  <si>
    <t>sanC1.0724</t>
  </si>
  <si>
    <t>　　　　　900 管理，補助的経済活動を行う事業所</t>
  </si>
  <si>
    <t>sanC1.0725</t>
  </si>
  <si>
    <t>　　　　　901 機械修理業（電気機械器具を除く）</t>
  </si>
  <si>
    <t>sanC1.0726</t>
  </si>
  <si>
    <t>　　　　　902 電気機械器具修理業</t>
  </si>
  <si>
    <t>sanC1.0727</t>
  </si>
  <si>
    <t>　　　　　903 表具業</t>
  </si>
  <si>
    <t>sanC1.0728</t>
  </si>
  <si>
    <t>　　　　　909 その他の修理業</t>
  </si>
  <si>
    <t>sanC1.0729</t>
  </si>
  <si>
    <t>　　　　91 職業紹介・労働者派遣業</t>
  </si>
  <si>
    <t>sanC1.0730</t>
  </si>
  <si>
    <t>　　　　　910 管理，補助的経済活動を行う事業所</t>
  </si>
  <si>
    <t>sanC1.0731</t>
  </si>
  <si>
    <t>　　　　　911 職業紹介業</t>
  </si>
  <si>
    <t>sanC1.0732</t>
  </si>
  <si>
    <t>　　　　　912 労働者派遣業</t>
  </si>
  <si>
    <t>sanC1.0733</t>
  </si>
  <si>
    <t>　　　　92 その他の事業サービス業</t>
  </si>
  <si>
    <t>sanC1.0734</t>
  </si>
  <si>
    <t>　　　　　920 管理，補助的経済活動を行う事業所</t>
  </si>
  <si>
    <t>sanC1.0735</t>
  </si>
  <si>
    <t>　　　　　921 速記・ワープロ入力・複写業</t>
  </si>
  <si>
    <t>sanC1.0736</t>
  </si>
  <si>
    <t>　　　　　922 建物サービス業</t>
  </si>
  <si>
    <t>sanC1.0737</t>
  </si>
  <si>
    <t>　　　　　923 警備業</t>
  </si>
  <si>
    <t>sanC1.0738</t>
  </si>
  <si>
    <t>　　　　　929 他に分類されない事業サービス業</t>
  </si>
  <si>
    <t>sanC1.0739</t>
  </si>
  <si>
    <t>　　　　95 その他のサービス業</t>
  </si>
  <si>
    <t>sanC1.0740</t>
  </si>
  <si>
    <t>　　　　　950 管理，補助的経済活動を行う事業所</t>
  </si>
  <si>
    <t>sanC1.0741</t>
  </si>
  <si>
    <t>　　　　　951 集会場</t>
  </si>
  <si>
    <t>sanC1.0742</t>
  </si>
  <si>
    <t>　　　　　952 と畜場</t>
  </si>
  <si>
    <t>sanC1.0743</t>
  </si>
  <si>
    <t>　　　　　959 他に分類されないサービス業</t>
  </si>
  <si>
    <t>ti.28205</t>
  </si>
  <si>
    <t>洲本市</t>
  </si>
  <si>
    <t>ti.28224</t>
  </si>
  <si>
    <t>南あわじ市</t>
  </si>
  <si>
    <t>ti.28226</t>
  </si>
  <si>
    <t>淡路市</t>
  </si>
  <si>
    <t>市区町村別総人口旧市区町(22市66町）</t>
    <rPh sb="0" eb="2">
      <t>シク</t>
    </rPh>
    <rPh sb="2" eb="4">
      <t>チョウソン</t>
    </rPh>
    <rPh sb="4" eb="5">
      <t>ベツ</t>
    </rPh>
    <rPh sb="5" eb="6">
      <t>ソウ</t>
    </rPh>
    <rPh sb="6" eb="8">
      <t>ジンコウ</t>
    </rPh>
    <rPh sb="8" eb="9">
      <t>キュウ</t>
    </rPh>
    <rPh sb="9" eb="11">
      <t>シク</t>
    </rPh>
    <rPh sb="11" eb="12">
      <t>チョウ</t>
    </rPh>
    <rPh sb="15" eb="16">
      <t>シ</t>
    </rPh>
    <rPh sb="18" eb="19">
      <t>マチ</t>
    </rPh>
    <phoneticPr fontId="28"/>
  </si>
  <si>
    <t>２８　</t>
    <phoneticPr fontId="28"/>
  </si>
  <si>
    <t>兵庫県</t>
    <phoneticPr fontId="28"/>
  </si>
  <si>
    <t xml:space="preserve"> </t>
    <phoneticPr fontId="28"/>
  </si>
  <si>
    <t>（単位：人）</t>
    <rPh sb="1" eb="3">
      <t>タンイ</t>
    </rPh>
    <rPh sb="4" eb="5">
      <t>ニン</t>
    </rPh>
    <phoneticPr fontId="28"/>
  </si>
  <si>
    <t>市区町</t>
    <rPh sb="0" eb="2">
      <t>シク</t>
    </rPh>
    <rPh sb="2" eb="3">
      <t>チョウ</t>
    </rPh>
    <phoneticPr fontId="23"/>
  </si>
  <si>
    <t>大正9年</t>
    <rPh sb="0" eb="2">
      <t>タイショウ</t>
    </rPh>
    <rPh sb="3" eb="4">
      <t>ネン</t>
    </rPh>
    <phoneticPr fontId="28"/>
  </si>
  <si>
    <t>大正14年</t>
    <rPh sb="0" eb="2">
      <t>タイショウ</t>
    </rPh>
    <rPh sb="4" eb="5">
      <t>ネン</t>
    </rPh>
    <phoneticPr fontId="28"/>
  </si>
  <si>
    <t>昭和5年</t>
    <rPh sb="0" eb="2">
      <t>ショウワ</t>
    </rPh>
    <rPh sb="3" eb="4">
      <t>ネン</t>
    </rPh>
    <phoneticPr fontId="28"/>
  </si>
  <si>
    <t>昭和10年</t>
    <rPh sb="0" eb="2">
      <t>ショウワ</t>
    </rPh>
    <rPh sb="4" eb="5">
      <t>ネン</t>
    </rPh>
    <phoneticPr fontId="28"/>
  </si>
  <si>
    <t>昭和15年</t>
    <rPh sb="0" eb="2">
      <t>ショウワ</t>
    </rPh>
    <rPh sb="4" eb="5">
      <t>ネン</t>
    </rPh>
    <phoneticPr fontId="28"/>
  </si>
  <si>
    <t>昭和22年</t>
    <rPh sb="0" eb="2">
      <t>ショウワ</t>
    </rPh>
    <rPh sb="4" eb="5">
      <t>ネン</t>
    </rPh>
    <phoneticPr fontId="28"/>
  </si>
  <si>
    <t>昭和25年</t>
    <rPh sb="0" eb="2">
      <t>ショウワ</t>
    </rPh>
    <rPh sb="4" eb="5">
      <t>ネン</t>
    </rPh>
    <phoneticPr fontId="28"/>
  </si>
  <si>
    <t>昭和30年</t>
    <rPh sb="0" eb="2">
      <t>ショウワ</t>
    </rPh>
    <rPh sb="4" eb="5">
      <t>ネン</t>
    </rPh>
    <phoneticPr fontId="28"/>
  </si>
  <si>
    <t>昭和35年</t>
    <rPh sb="0" eb="2">
      <t>ショウワ</t>
    </rPh>
    <rPh sb="4" eb="5">
      <t>ネン</t>
    </rPh>
    <phoneticPr fontId="28"/>
  </si>
  <si>
    <t>昭和40年</t>
    <rPh sb="0" eb="2">
      <t>ショウワ</t>
    </rPh>
    <rPh sb="4" eb="5">
      <t>ネン</t>
    </rPh>
    <phoneticPr fontId="28"/>
  </si>
  <si>
    <t>昭和45年</t>
    <rPh sb="0" eb="2">
      <t>ショウワ</t>
    </rPh>
    <rPh sb="4" eb="5">
      <t>ネン</t>
    </rPh>
    <phoneticPr fontId="28"/>
  </si>
  <si>
    <t>昭和50年</t>
    <rPh sb="0" eb="2">
      <t>ショウワ</t>
    </rPh>
    <rPh sb="4" eb="5">
      <t>ネン</t>
    </rPh>
    <phoneticPr fontId="28"/>
  </si>
  <si>
    <t>昭和55年</t>
    <rPh sb="0" eb="2">
      <t>ショウワ</t>
    </rPh>
    <rPh sb="4" eb="5">
      <t>ネン</t>
    </rPh>
    <phoneticPr fontId="28"/>
  </si>
  <si>
    <t>昭和60年</t>
    <rPh sb="0" eb="2">
      <t>ショウワ</t>
    </rPh>
    <rPh sb="4" eb="5">
      <t>ネン</t>
    </rPh>
    <phoneticPr fontId="28"/>
  </si>
  <si>
    <t>平成2年</t>
    <rPh sb="0" eb="2">
      <t>ヘイセイ</t>
    </rPh>
    <rPh sb="3" eb="4">
      <t>ネン</t>
    </rPh>
    <phoneticPr fontId="28"/>
  </si>
  <si>
    <t>平成7年</t>
    <rPh sb="0" eb="2">
      <t>ヘイセイ</t>
    </rPh>
    <rPh sb="3" eb="4">
      <t>ネン</t>
    </rPh>
    <phoneticPr fontId="28"/>
  </si>
  <si>
    <t>平成12年</t>
    <rPh sb="0" eb="2">
      <t>ヘイセイ</t>
    </rPh>
    <rPh sb="4" eb="5">
      <t>ネン</t>
    </rPh>
    <phoneticPr fontId="28"/>
  </si>
  <si>
    <t>平成1７年</t>
    <rPh sb="0" eb="2">
      <t>ヘイセイ</t>
    </rPh>
    <rPh sb="4" eb="5">
      <t>ネン</t>
    </rPh>
    <phoneticPr fontId="28"/>
  </si>
  <si>
    <t>平成２２年</t>
    <rPh sb="0" eb="2">
      <t>ヘイセイ</t>
    </rPh>
    <rPh sb="4" eb="5">
      <t>ネン</t>
    </rPh>
    <phoneticPr fontId="28"/>
  </si>
  <si>
    <t>平成２７年</t>
    <rPh sb="0" eb="2">
      <t>ヘイセイ</t>
    </rPh>
    <rPh sb="4" eb="5">
      <t>ネン</t>
    </rPh>
    <phoneticPr fontId="28"/>
  </si>
  <si>
    <t>増減数</t>
    <rPh sb="0" eb="2">
      <t>ゾウゲン</t>
    </rPh>
    <rPh sb="2" eb="3">
      <t>スウ</t>
    </rPh>
    <phoneticPr fontId="1"/>
  </si>
  <si>
    <t>増減率</t>
    <rPh sb="0" eb="3">
      <t>ゾウゲンリツ</t>
    </rPh>
    <phoneticPr fontId="1"/>
  </si>
  <si>
    <t>100</t>
  </si>
  <si>
    <t>神戸市</t>
  </si>
  <si>
    <t>101</t>
  </si>
  <si>
    <t>東灘区</t>
  </si>
  <si>
    <t>102</t>
  </si>
  <si>
    <t>灘区</t>
  </si>
  <si>
    <t>110</t>
  </si>
  <si>
    <t>中央区</t>
  </si>
  <si>
    <t>105</t>
  </si>
  <si>
    <t>兵庫区</t>
  </si>
  <si>
    <t>109</t>
  </si>
  <si>
    <t>北区</t>
  </si>
  <si>
    <t>106</t>
  </si>
  <si>
    <t>長田区</t>
  </si>
  <si>
    <t>107</t>
  </si>
  <si>
    <t>須磨区</t>
  </si>
  <si>
    <t>108</t>
  </si>
  <si>
    <t>垂水区</t>
  </si>
  <si>
    <t>111</t>
  </si>
  <si>
    <t>西区</t>
  </si>
  <si>
    <t>-</t>
    <phoneticPr fontId="28"/>
  </si>
  <si>
    <t>阪神南地域</t>
  </si>
  <si>
    <t>202</t>
  </si>
  <si>
    <t>尼崎市</t>
  </si>
  <si>
    <t>204</t>
  </si>
  <si>
    <t>西宮市</t>
  </si>
  <si>
    <t>206</t>
  </si>
  <si>
    <t>芦屋市</t>
  </si>
  <si>
    <t>阪神北地域</t>
  </si>
  <si>
    <t>207</t>
  </si>
  <si>
    <t>伊丹市</t>
  </si>
  <si>
    <t>214</t>
  </si>
  <si>
    <t>宝塚市</t>
  </si>
  <si>
    <t>217</t>
  </si>
  <si>
    <t>川西市</t>
  </si>
  <si>
    <t>219</t>
  </si>
  <si>
    <t>三田市</t>
  </si>
  <si>
    <t>301</t>
  </si>
  <si>
    <t>猪名川町</t>
  </si>
  <si>
    <t>東播磨地域</t>
  </si>
  <si>
    <t>203</t>
  </si>
  <si>
    <t>明石市</t>
  </si>
  <si>
    <t>210</t>
  </si>
  <si>
    <t>加古川市</t>
  </si>
  <si>
    <t>216</t>
  </si>
  <si>
    <t>高砂市</t>
  </si>
  <si>
    <t>381</t>
  </si>
  <si>
    <t>稲美町</t>
  </si>
  <si>
    <t>382</t>
  </si>
  <si>
    <t>播磨町</t>
  </si>
  <si>
    <t>北播磨地域</t>
  </si>
  <si>
    <t>213</t>
  </si>
  <si>
    <t>西脇市</t>
  </si>
  <si>
    <t>(213</t>
    <phoneticPr fontId="28"/>
  </si>
  <si>
    <t xml:space="preserve"> 西脇市)</t>
    <phoneticPr fontId="28"/>
  </si>
  <si>
    <t>(364</t>
    <phoneticPr fontId="28"/>
  </si>
  <si>
    <t xml:space="preserve"> 黒田庄町)</t>
    <phoneticPr fontId="28"/>
  </si>
  <si>
    <t>215</t>
  </si>
  <si>
    <t>三木市</t>
  </si>
  <si>
    <t>(215</t>
    <phoneticPr fontId="28"/>
  </si>
  <si>
    <t xml:space="preserve"> 三木市)</t>
    <phoneticPr fontId="28"/>
  </si>
  <si>
    <t>(321</t>
    <phoneticPr fontId="28"/>
  </si>
  <si>
    <t xml:space="preserve"> 吉川町)</t>
    <phoneticPr fontId="28"/>
  </si>
  <si>
    <t>218</t>
  </si>
  <si>
    <t>小野市</t>
  </si>
  <si>
    <t>220</t>
  </si>
  <si>
    <t>加西市</t>
  </si>
  <si>
    <t>加東市</t>
    <rPh sb="0" eb="1">
      <t>カ</t>
    </rPh>
    <rPh sb="1" eb="2">
      <t>ヒガシ</t>
    </rPh>
    <rPh sb="2" eb="3">
      <t>シ</t>
    </rPh>
    <phoneticPr fontId="28"/>
  </si>
  <si>
    <t>(341</t>
    <phoneticPr fontId="28"/>
  </si>
  <si>
    <t xml:space="preserve"> 社町)</t>
    <phoneticPr fontId="28"/>
  </si>
  <si>
    <t>(342</t>
    <phoneticPr fontId="28"/>
  </si>
  <si>
    <t xml:space="preserve"> 滝野町)</t>
    <phoneticPr fontId="28"/>
  </si>
  <si>
    <t>(343</t>
    <phoneticPr fontId="28"/>
  </si>
  <si>
    <t xml:space="preserve"> 東条町)</t>
    <phoneticPr fontId="28"/>
  </si>
  <si>
    <t>多可町</t>
    <rPh sb="0" eb="1">
      <t>タ</t>
    </rPh>
    <rPh sb="1" eb="2">
      <t>カ</t>
    </rPh>
    <phoneticPr fontId="28"/>
  </si>
  <si>
    <t>(361</t>
    <phoneticPr fontId="28"/>
  </si>
  <si>
    <t xml:space="preserve"> 中町)</t>
    <phoneticPr fontId="28"/>
  </si>
  <si>
    <t>(362</t>
    <phoneticPr fontId="28"/>
  </si>
  <si>
    <t xml:space="preserve"> 加美町)</t>
    <phoneticPr fontId="28"/>
  </si>
  <si>
    <t>(363</t>
    <phoneticPr fontId="28"/>
  </si>
  <si>
    <t xml:space="preserve"> 八千代町)</t>
    <phoneticPr fontId="28"/>
  </si>
  <si>
    <t>中播磨地域</t>
  </si>
  <si>
    <t>201</t>
  </si>
  <si>
    <t>姫路市</t>
  </si>
  <si>
    <t>(201</t>
    <phoneticPr fontId="28"/>
  </si>
  <si>
    <t xml:space="preserve"> 姫路市)</t>
    <phoneticPr fontId="28"/>
  </si>
  <si>
    <t>(421</t>
    <phoneticPr fontId="28"/>
  </si>
  <si>
    <t xml:space="preserve"> 家島町)</t>
    <phoneticPr fontId="28"/>
  </si>
  <si>
    <t>(422</t>
    <phoneticPr fontId="28"/>
  </si>
  <si>
    <t xml:space="preserve"> 夢前町)</t>
    <phoneticPr fontId="28"/>
  </si>
  <si>
    <t>(444</t>
    <phoneticPr fontId="28"/>
  </si>
  <si>
    <t xml:space="preserve"> 香寺町)</t>
    <phoneticPr fontId="28"/>
  </si>
  <si>
    <t>(522</t>
    <phoneticPr fontId="28"/>
  </si>
  <si>
    <t xml:space="preserve"> 安富町)</t>
    <phoneticPr fontId="28"/>
  </si>
  <si>
    <t>442</t>
  </si>
  <si>
    <t>市川町</t>
  </si>
  <si>
    <t>443</t>
  </si>
  <si>
    <t>福崎町</t>
  </si>
  <si>
    <t>神河町</t>
    <rPh sb="0" eb="1">
      <t>カミ</t>
    </rPh>
    <rPh sb="1" eb="2">
      <t>カワ</t>
    </rPh>
    <phoneticPr fontId="28"/>
  </si>
  <si>
    <t>(441</t>
    <phoneticPr fontId="28"/>
  </si>
  <si>
    <t xml:space="preserve"> 神崎町)</t>
    <phoneticPr fontId="28"/>
  </si>
  <si>
    <t>(445</t>
    <phoneticPr fontId="28"/>
  </si>
  <si>
    <t xml:space="preserve"> 大河内町)</t>
    <phoneticPr fontId="28"/>
  </si>
  <si>
    <t>西播磨地域</t>
  </si>
  <si>
    <t>208</t>
  </si>
  <si>
    <t>相生市</t>
  </si>
  <si>
    <t>212</t>
  </si>
  <si>
    <t>赤穂市</t>
  </si>
  <si>
    <t>宍粟市</t>
    <rPh sb="0" eb="2">
      <t>シソウ</t>
    </rPh>
    <rPh sb="2" eb="3">
      <t>シ</t>
    </rPh>
    <phoneticPr fontId="28"/>
  </si>
  <si>
    <t>(521</t>
    <phoneticPr fontId="28"/>
  </si>
  <si>
    <t xml:space="preserve"> 山崎町)</t>
    <phoneticPr fontId="28"/>
  </si>
  <si>
    <t>(523</t>
    <phoneticPr fontId="28"/>
  </si>
  <si>
    <t xml:space="preserve"> 一宮町)</t>
    <phoneticPr fontId="28"/>
  </si>
  <si>
    <t>(524</t>
    <phoneticPr fontId="28"/>
  </si>
  <si>
    <t xml:space="preserve"> 波賀町)</t>
    <phoneticPr fontId="28"/>
  </si>
  <si>
    <t>(525</t>
    <phoneticPr fontId="28"/>
  </si>
  <si>
    <t xml:space="preserve"> 千種町)</t>
    <phoneticPr fontId="28"/>
  </si>
  <si>
    <t>211</t>
  </si>
  <si>
    <t>たつの市</t>
    <phoneticPr fontId="28"/>
  </si>
  <si>
    <t>(211</t>
    <phoneticPr fontId="28"/>
  </si>
  <si>
    <t xml:space="preserve"> 龍野市)</t>
    <phoneticPr fontId="28"/>
  </si>
  <si>
    <t>(461</t>
    <phoneticPr fontId="28"/>
  </si>
  <si>
    <t xml:space="preserve"> 新宮町)</t>
    <phoneticPr fontId="28"/>
  </si>
  <si>
    <t>(462</t>
    <phoneticPr fontId="28"/>
  </si>
  <si>
    <t xml:space="preserve"> 揖保川町)</t>
    <phoneticPr fontId="28"/>
  </si>
  <si>
    <t>(463</t>
    <phoneticPr fontId="28"/>
  </si>
  <si>
    <t xml:space="preserve"> 御津町)</t>
    <phoneticPr fontId="28"/>
  </si>
  <si>
    <t>464</t>
  </si>
  <si>
    <t>太子町</t>
  </si>
  <si>
    <t>481</t>
  </si>
  <si>
    <t>上郡町</t>
  </si>
  <si>
    <t>佐用町</t>
    <rPh sb="0" eb="1">
      <t>サ</t>
    </rPh>
    <rPh sb="1" eb="2">
      <t>ヨウ</t>
    </rPh>
    <phoneticPr fontId="28"/>
  </si>
  <si>
    <t>(501</t>
    <phoneticPr fontId="28"/>
  </si>
  <si>
    <t xml:space="preserve"> 佐用町)</t>
    <phoneticPr fontId="28"/>
  </si>
  <si>
    <t>(502</t>
    <phoneticPr fontId="28"/>
  </si>
  <si>
    <t xml:space="preserve"> 上月町)</t>
    <phoneticPr fontId="28"/>
  </si>
  <si>
    <t>(503</t>
    <phoneticPr fontId="28"/>
  </si>
  <si>
    <t xml:space="preserve"> 南光町)</t>
    <phoneticPr fontId="28"/>
  </si>
  <si>
    <t>(504</t>
    <phoneticPr fontId="28"/>
  </si>
  <si>
    <t xml:space="preserve"> 三日月町)</t>
    <phoneticPr fontId="28"/>
  </si>
  <si>
    <t>但馬地域</t>
  </si>
  <si>
    <t>209</t>
  </si>
  <si>
    <t>豊岡市</t>
  </si>
  <si>
    <t>(209</t>
    <phoneticPr fontId="28"/>
  </si>
  <si>
    <t xml:space="preserve"> 豊岡市)</t>
    <phoneticPr fontId="28"/>
  </si>
  <si>
    <t>(541</t>
    <phoneticPr fontId="28"/>
  </si>
  <si>
    <t xml:space="preserve"> 城崎町)</t>
    <phoneticPr fontId="28"/>
  </si>
  <si>
    <t>(542</t>
    <phoneticPr fontId="28"/>
  </si>
  <si>
    <t xml:space="preserve"> 竹野町)</t>
    <phoneticPr fontId="28"/>
  </si>
  <si>
    <t>(544</t>
    <phoneticPr fontId="28"/>
  </si>
  <si>
    <t xml:space="preserve"> 日高町)</t>
    <phoneticPr fontId="28"/>
  </si>
  <si>
    <t>(561</t>
    <phoneticPr fontId="28"/>
  </si>
  <si>
    <t xml:space="preserve"> 出石町)</t>
    <phoneticPr fontId="28"/>
  </si>
  <si>
    <t>(562</t>
    <phoneticPr fontId="28"/>
  </si>
  <si>
    <t xml:space="preserve"> 但東町)</t>
    <phoneticPr fontId="28"/>
  </si>
  <si>
    <t>養父市</t>
    <rPh sb="0" eb="2">
      <t>ヨウフ</t>
    </rPh>
    <phoneticPr fontId="28"/>
  </si>
  <si>
    <t>(601</t>
    <phoneticPr fontId="28"/>
  </si>
  <si>
    <t xml:space="preserve"> 八鹿町)</t>
    <phoneticPr fontId="28"/>
  </si>
  <si>
    <t>(602</t>
    <phoneticPr fontId="28"/>
  </si>
  <si>
    <t xml:space="preserve"> 養父町)</t>
    <phoneticPr fontId="28"/>
  </si>
  <si>
    <t>(603</t>
    <phoneticPr fontId="28"/>
  </si>
  <si>
    <t xml:space="preserve"> 大屋町)</t>
    <phoneticPr fontId="28"/>
  </si>
  <si>
    <t>(604</t>
    <phoneticPr fontId="28"/>
  </si>
  <si>
    <t xml:space="preserve"> 関宮町)</t>
    <phoneticPr fontId="28"/>
  </si>
  <si>
    <t>朝来市</t>
    <rPh sb="0" eb="1">
      <t>アサ</t>
    </rPh>
    <rPh sb="1" eb="2">
      <t>キ</t>
    </rPh>
    <rPh sb="2" eb="3">
      <t>シ</t>
    </rPh>
    <phoneticPr fontId="28"/>
  </si>
  <si>
    <t>(621</t>
    <phoneticPr fontId="28"/>
  </si>
  <si>
    <t xml:space="preserve"> 生野町)</t>
    <phoneticPr fontId="28"/>
  </si>
  <si>
    <t>(622</t>
    <phoneticPr fontId="28"/>
  </si>
  <si>
    <t xml:space="preserve"> 和田山町)</t>
    <phoneticPr fontId="28"/>
  </si>
  <si>
    <t>(623</t>
    <phoneticPr fontId="28"/>
  </si>
  <si>
    <t xml:space="preserve"> 山東町)</t>
    <phoneticPr fontId="28"/>
  </si>
  <si>
    <t>(624</t>
    <phoneticPr fontId="28"/>
  </si>
  <si>
    <t xml:space="preserve"> 朝来町)</t>
    <phoneticPr fontId="28"/>
  </si>
  <si>
    <t>香美町</t>
    <rPh sb="0" eb="1">
      <t>キョウ</t>
    </rPh>
    <rPh sb="1" eb="2">
      <t>ミ</t>
    </rPh>
    <phoneticPr fontId="28"/>
  </si>
  <si>
    <t>(543</t>
    <phoneticPr fontId="28"/>
  </si>
  <si>
    <t xml:space="preserve"> 香住町)</t>
    <phoneticPr fontId="28"/>
  </si>
  <si>
    <t>(581</t>
    <phoneticPr fontId="28"/>
  </si>
  <si>
    <t xml:space="preserve"> 村岡町)</t>
    <phoneticPr fontId="28"/>
  </si>
  <si>
    <t>(583</t>
    <phoneticPr fontId="28"/>
  </si>
  <si>
    <t xml:space="preserve"> 美方町)</t>
    <phoneticPr fontId="28"/>
  </si>
  <si>
    <t>新温泉町</t>
    <rPh sb="0" eb="1">
      <t>シン</t>
    </rPh>
    <rPh sb="1" eb="3">
      <t>オンセン</t>
    </rPh>
    <phoneticPr fontId="28"/>
  </si>
  <si>
    <t>(582</t>
    <phoneticPr fontId="28"/>
  </si>
  <si>
    <t xml:space="preserve"> 浜坂町)</t>
    <phoneticPr fontId="28"/>
  </si>
  <si>
    <t>(584</t>
    <phoneticPr fontId="28"/>
  </si>
  <si>
    <t xml:space="preserve"> 温泉町)</t>
    <phoneticPr fontId="28"/>
  </si>
  <si>
    <t>丹波地域</t>
  </si>
  <si>
    <t>丹波篠山市</t>
    <rPh sb="0" eb="2">
      <t>タンバ</t>
    </rPh>
    <phoneticPr fontId="1"/>
  </si>
  <si>
    <t>丹波市</t>
    <rPh sb="0" eb="2">
      <t>タンバ</t>
    </rPh>
    <rPh sb="2" eb="3">
      <t>シ</t>
    </rPh>
    <phoneticPr fontId="28"/>
  </si>
  <si>
    <t>(641</t>
    <phoneticPr fontId="28"/>
  </si>
  <si>
    <t xml:space="preserve"> 柏原町)</t>
    <phoneticPr fontId="28"/>
  </si>
  <si>
    <t>(642</t>
    <phoneticPr fontId="28"/>
  </si>
  <si>
    <t xml:space="preserve"> 氷上町)</t>
    <phoneticPr fontId="28"/>
  </si>
  <si>
    <t>(643</t>
    <phoneticPr fontId="28"/>
  </si>
  <si>
    <t xml:space="preserve"> 青垣町)</t>
    <phoneticPr fontId="28"/>
  </si>
  <si>
    <t>(644</t>
    <phoneticPr fontId="28"/>
  </si>
  <si>
    <t xml:space="preserve"> 春日町)</t>
    <phoneticPr fontId="28"/>
  </si>
  <si>
    <t>(645</t>
    <phoneticPr fontId="28"/>
  </si>
  <si>
    <t xml:space="preserve"> 山南町)</t>
    <phoneticPr fontId="28"/>
  </si>
  <si>
    <t>(646</t>
    <phoneticPr fontId="28"/>
  </si>
  <si>
    <t xml:space="preserve"> 市島町)</t>
    <phoneticPr fontId="28"/>
  </si>
  <si>
    <t>淡路地域</t>
  </si>
  <si>
    <t>205</t>
  </si>
  <si>
    <t>(205</t>
    <phoneticPr fontId="28"/>
  </si>
  <si>
    <t xml:space="preserve"> 洲本市)</t>
    <phoneticPr fontId="28"/>
  </si>
  <si>
    <t>(685</t>
    <phoneticPr fontId="28"/>
  </si>
  <si>
    <t xml:space="preserve"> 五色町)</t>
    <phoneticPr fontId="28"/>
  </si>
  <si>
    <t>南あわじ市</t>
    <rPh sb="0" eb="1">
      <t>ミナミ</t>
    </rPh>
    <rPh sb="4" eb="5">
      <t>シ</t>
    </rPh>
    <phoneticPr fontId="28"/>
  </si>
  <si>
    <t>(701</t>
    <phoneticPr fontId="28"/>
  </si>
  <si>
    <t xml:space="preserve"> 緑町)</t>
    <phoneticPr fontId="28"/>
  </si>
  <si>
    <t>(702</t>
    <phoneticPr fontId="28"/>
  </si>
  <si>
    <t xml:space="preserve"> 西淡町)</t>
    <phoneticPr fontId="28"/>
  </si>
  <si>
    <t>(703</t>
    <phoneticPr fontId="28"/>
  </si>
  <si>
    <t xml:space="preserve"> 三原町)</t>
    <phoneticPr fontId="28"/>
  </si>
  <si>
    <t>(704</t>
    <phoneticPr fontId="28"/>
  </si>
  <si>
    <t xml:space="preserve"> 南淡町)</t>
    <phoneticPr fontId="28"/>
  </si>
  <si>
    <t>淡路市</t>
    <rPh sb="0" eb="2">
      <t>アワジ</t>
    </rPh>
    <rPh sb="2" eb="3">
      <t>シ</t>
    </rPh>
    <phoneticPr fontId="28"/>
  </si>
  <si>
    <t>(681</t>
    <phoneticPr fontId="28"/>
  </si>
  <si>
    <t xml:space="preserve"> 津名町)</t>
    <phoneticPr fontId="28"/>
  </si>
  <si>
    <t>(682</t>
    <phoneticPr fontId="28"/>
  </si>
  <si>
    <t xml:space="preserve"> 淡路町)</t>
    <phoneticPr fontId="28"/>
  </si>
  <si>
    <t>(683</t>
    <phoneticPr fontId="28"/>
  </si>
  <si>
    <t xml:space="preserve"> 北淡町)</t>
    <phoneticPr fontId="28"/>
  </si>
  <si>
    <t>(684</t>
    <phoneticPr fontId="28"/>
  </si>
  <si>
    <t>(686</t>
    <phoneticPr fontId="28"/>
  </si>
  <si>
    <t xml:space="preserve"> 東浦町)</t>
    <phoneticPr fontId="28"/>
  </si>
  <si>
    <t>（出所）総務省「国勢調査」</t>
    <rPh sb="1" eb="3">
      <t>シュッショ</t>
    </rPh>
    <rPh sb="4" eb="7">
      <t>ソウムショウ</t>
    </rPh>
    <rPh sb="8" eb="10">
      <t>コクセイ</t>
    </rPh>
    <rPh sb="10" eb="12">
      <t>チョウサ</t>
    </rPh>
    <phoneticPr fontId="28"/>
  </si>
  <si>
    <t>12市</t>
    <rPh sb="2" eb="3">
      <t>シ</t>
    </rPh>
    <phoneticPr fontId="23"/>
  </si>
  <si>
    <t>被災地域</t>
    <rPh sb="0" eb="2">
      <t>ヒサイ</t>
    </rPh>
    <rPh sb="2" eb="4">
      <t>チイキ</t>
    </rPh>
    <phoneticPr fontId="23"/>
  </si>
  <si>
    <t>17市12町</t>
    <rPh sb="2" eb="3">
      <t>シ</t>
    </rPh>
    <rPh sb="5" eb="6">
      <t>マチ</t>
    </rPh>
    <phoneticPr fontId="23"/>
  </si>
  <si>
    <t>非被災地域</t>
    <rPh sb="0" eb="1">
      <t>ヒ</t>
    </rPh>
    <rPh sb="1" eb="3">
      <t>ヒサイ</t>
    </rPh>
    <rPh sb="3" eb="5">
      <t>チイキ</t>
    </rPh>
    <phoneticPr fontId="23"/>
  </si>
  <si>
    <t xml:space="preserve"> </t>
    <phoneticPr fontId="23"/>
  </si>
  <si>
    <t>市区町村別総人口（大正９年～平成30年）41市町</t>
    <rPh sb="0" eb="2">
      <t>シク</t>
    </rPh>
    <rPh sb="2" eb="4">
      <t>チョウソン</t>
    </rPh>
    <rPh sb="4" eb="5">
      <t>ベツ</t>
    </rPh>
    <rPh sb="5" eb="6">
      <t>ソウ</t>
    </rPh>
    <rPh sb="6" eb="8">
      <t>ジンコウ</t>
    </rPh>
    <rPh sb="9" eb="11">
      <t>タイショウ</t>
    </rPh>
    <rPh sb="12" eb="13">
      <t>ネン</t>
    </rPh>
    <rPh sb="14" eb="16">
      <t>ヘイセイ</t>
    </rPh>
    <rPh sb="18" eb="19">
      <t>ネン</t>
    </rPh>
    <rPh sb="22" eb="24">
      <t>シチョウ</t>
    </rPh>
    <phoneticPr fontId="28"/>
  </si>
  <si>
    <t>阪神・淡路大震災前</t>
    <rPh sb="0" eb="2">
      <t>ハンシン</t>
    </rPh>
    <rPh sb="3" eb="5">
      <t>アワジ</t>
    </rPh>
    <rPh sb="5" eb="6">
      <t>ダイ</t>
    </rPh>
    <rPh sb="6" eb="8">
      <t>シンサイ</t>
    </rPh>
    <rPh sb="8" eb="9">
      <t>マエ</t>
    </rPh>
    <phoneticPr fontId="23"/>
  </si>
  <si>
    <t>県推計人口</t>
    <rPh sb="0" eb="1">
      <t>ケン</t>
    </rPh>
    <rPh sb="1" eb="3">
      <t>スイケイ</t>
    </rPh>
    <rPh sb="3" eb="5">
      <t>ジンコウ</t>
    </rPh>
    <phoneticPr fontId="23"/>
  </si>
  <si>
    <t>国勢調査</t>
    <rPh sb="0" eb="2">
      <t>コクセイ</t>
    </rPh>
    <rPh sb="2" eb="4">
      <t>チョウサ</t>
    </rPh>
    <phoneticPr fontId="23"/>
  </si>
  <si>
    <t>県推計人口</t>
    <rPh sb="0" eb="1">
      <t>ケン</t>
    </rPh>
    <rPh sb="1" eb="3">
      <t>スイケイ</t>
    </rPh>
    <rPh sb="3" eb="5">
      <t>ジンコウ</t>
    </rPh>
    <phoneticPr fontId="1"/>
  </si>
  <si>
    <t>H7.1.1比</t>
    <rPh sb="6" eb="7">
      <t>ヒ</t>
    </rPh>
    <phoneticPr fontId="23"/>
  </si>
  <si>
    <t>大正9年
(1920)</t>
    <rPh sb="0" eb="2">
      <t>タイショウ</t>
    </rPh>
    <rPh sb="3" eb="4">
      <t>ネン</t>
    </rPh>
    <phoneticPr fontId="20"/>
  </si>
  <si>
    <t>大正14年
(1925)</t>
    <rPh sb="0" eb="2">
      <t>タイショウ</t>
    </rPh>
    <rPh sb="4" eb="5">
      <t>ネン</t>
    </rPh>
    <phoneticPr fontId="20"/>
  </si>
  <si>
    <t>昭和5年
(1930)</t>
    <rPh sb="0" eb="2">
      <t>ショウワ</t>
    </rPh>
    <rPh sb="3" eb="4">
      <t>ネン</t>
    </rPh>
    <phoneticPr fontId="20"/>
  </si>
  <si>
    <t>昭和10年
(1935)</t>
    <rPh sb="0" eb="2">
      <t>ショウワ</t>
    </rPh>
    <rPh sb="4" eb="5">
      <t>ネン</t>
    </rPh>
    <phoneticPr fontId="20"/>
  </si>
  <si>
    <t>昭和15年
(1940)</t>
    <rPh sb="0" eb="2">
      <t>ショウワ</t>
    </rPh>
    <rPh sb="4" eb="5">
      <t>ネン</t>
    </rPh>
    <phoneticPr fontId="20"/>
  </si>
  <si>
    <t>昭和22年
(1947)</t>
    <rPh sb="0" eb="2">
      <t>ショウワ</t>
    </rPh>
    <rPh sb="4" eb="5">
      <t>ネン</t>
    </rPh>
    <phoneticPr fontId="23"/>
  </si>
  <si>
    <t>昭和25年
(1950)</t>
    <rPh sb="0" eb="2">
      <t>ショウワ</t>
    </rPh>
    <rPh sb="4" eb="5">
      <t>ネン</t>
    </rPh>
    <phoneticPr fontId="20"/>
  </si>
  <si>
    <t>昭和30年
(1955)</t>
    <rPh sb="0" eb="2">
      <t>ショウワ</t>
    </rPh>
    <rPh sb="4" eb="5">
      <t>ネン</t>
    </rPh>
    <phoneticPr fontId="20"/>
  </si>
  <si>
    <t>昭和35年
(1960)</t>
    <rPh sb="0" eb="2">
      <t>ショウワ</t>
    </rPh>
    <rPh sb="4" eb="5">
      <t>ネン</t>
    </rPh>
    <phoneticPr fontId="20"/>
  </si>
  <si>
    <t>昭和40年
(1965)</t>
    <rPh sb="0" eb="2">
      <t>ショウワ</t>
    </rPh>
    <rPh sb="4" eb="5">
      <t>ネン</t>
    </rPh>
    <phoneticPr fontId="20"/>
  </si>
  <si>
    <t>昭和45年
(1970)</t>
    <rPh sb="0" eb="2">
      <t>ショウワ</t>
    </rPh>
    <rPh sb="4" eb="5">
      <t>ネン</t>
    </rPh>
    <phoneticPr fontId="20"/>
  </si>
  <si>
    <t>昭和50年
(1975)</t>
    <rPh sb="0" eb="2">
      <t>ショウワ</t>
    </rPh>
    <rPh sb="4" eb="5">
      <t>ネン</t>
    </rPh>
    <phoneticPr fontId="20"/>
  </si>
  <si>
    <t>昭和55年
(1980)</t>
    <rPh sb="4" eb="5">
      <t>ネン</t>
    </rPh>
    <phoneticPr fontId="20"/>
  </si>
  <si>
    <t>昭和60年
(1985)</t>
    <rPh sb="4" eb="5">
      <t>ネン</t>
    </rPh>
    <phoneticPr fontId="20"/>
  </si>
  <si>
    <t>平成2年
(1990)</t>
    <rPh sb="3" eb="4">
      <t>ネン</t>
    </rPh>
    <phoneticPr fontId="20"/>
  </si>
  <si>
    <t>平成7年
(1995)</t>
    <rPh sb="3" eb="4">
      <t>ネン</t>
    </rPh>
    <phoneticPr fontId="20"/>
  </si>
  <si>
    <t>平成12年
(2000)</t>
    <rPh sb="4" eb="5">
      <t>ネン</t>
    </rPh>
    <phoneticPr fontId="20"/>
  </si>
  <si>
    <t>平成17年
(2005)</t>
    <rPh sb="4" eb="5">
      <t>ネン</t>
    </rPh>
    <phoneticPr fontId="20"/>
  </si>
  <si>
    <t>平成22年
(2010)</t>
    <rPh sb="4" eb="5">
      <t>ネン</t>
    </rPh>
    <phoneticPr fontId="20"/>
  </si>
  <si>
    <t>平成23年
(2011)</t>
    <rPh sb="4" eb="5">
      <t>ネン</t>
    </rPh>
    <phoneticPr fontId="20"/>
  </si>
  <si>
    <t>平成24年
(2012)</t>
    <rPh sb="4" eb="5">
      <t>ネン</t>
    </rPh>
    <phoneticPr fontId="20"/>
  </si>
  <si>
    <t>平成25年
(2013)</t>
    <rPh sb="4" eb="5">
      <t>ネン</t>
    </rPh>
    <phoneticPr fontId="20"/>
  </si>
  <si>
    <t>平成26年
(2014)</t>
    <rPh sb="4" eb="5">
      <t>ネン</t>
    </rPh>
    <phoneticPr fontId="20"/>
  </si>
  <si>
    <t>平成27年
(2015)</t>
    <rPh sb="4" eb="5">
      <t>ネン</t>
    </rPh>
    <phoneticPr fontId="20"/>
  </si>
  <si>
    <t>平成28年
(2016)</t>
    <rPh sb="4" eb="5">
      <t>ネン</t>
    </rPh>
    <phoneticPr fontId="20"/>
  </si>
  <si>
    <t>平成29年
(2017)</t>
    <rPh sb="4" eb="5">
      <t>ネン</t>
    </rPh>
    <phoneticPr fontId="20"/>
  </si>
  <si>
    <t>平成30年
(2018)</t>
    <rPh sb="4" eb="5">
      <t>ネン</t>
    </rPh>
    <phoneticPr fontId="20"/>
  </si>
  <si>
    <t>令和元年
(2019)</t>
    <rPh sb="0" eb="1">
      <t>レイ</t>
    </rPh>
    <rPh sb="1" eb="2">
      <t>ワ</t>
    </rPh>
    <rPh sb="2" eb="3">
      <t>ガン</t>
    </rPh>
    <rPh sb="3" eb="4">
      <t>ネン</t>
    </rPh>
    <phoneticPr fontId="20"/>
  </si>
  <si>
    <t>令和2年
(2020)</t>
    <rPh sb="0" eb="1">
      <t>レイ</t>
    </rPh>
    <rPh sb="1" eb="2">
      <t>ワ</t>
    </rPh>
    <rPh sb="3" eb="4">
      <t>ネン</t>
    </rPh>
    <phoneticPr fontId="20"/>
  </si>
  <si>
    <t>H27-H22</t>
    <phoneticPr fontId="1"/>
  </si>
  <si>
    <t>H28-H27</t>
    <phoneticPr fontId="1"/>
  </si>
  <si>
    <t>H29-H28</t>
    <phoneticPr fontId="1"/>
  </si>
  <si>
    <t>H30-H29</t>
    <phoneticPr fontId="1"/>
  </si>
  <si>
    <t>R1-H30</t>
    <phoneticPr fontId="1"/>
  </si>
  <si>
    <t>R2-R1</t>
    <phoneticPr fontId="1"/>
  </si>
  <si>
    <t>人</t>
    <rPh sb="0" eb="1">
      <t>ヒト</t>
    </rPh>
    <phoneticPr fontId="38"/>
  </si>
  <si>
    <t>28</t>
  </si>
  <si>
    <t>…</t>
    <phoneticPr fontId="38"/>
  </si>
  <si>
    <t>中央区</t>
    <rPh sb="0" eb="3">
      <t>チュウオウク</t>
    </rPh>
    <phoneticPr fontId="38"/>
  </si>
  <si>
    <t>*</t>
    <phoneticPr fontId="38"/>
  </si>
  <si>
    <t>西区</t>
    <rPh sb="0" eb="2">
      <t>ニシク</t>
    </rPh>
    <phoneticPr fontId="38"/>
  </si>
  <si>
    <t>西脇市</t>
    <phoneticPr fontId="38"/>
  </si>
  <si>
    <t>三木市</t>
    <rPh sb="0" eb="3">
      <t>ミキシ</t>
    </rPh>
    <phoneticPr fontId="38"/>
  </si>
  <si>
    <t>加東市</t>
    <rPh sb="0" eb="3">
      <t>カトウシ</t>
    </rPh>
    <phoneticPr fontId="38"/>
  </si>
  <si>
    <t>多可町</t>
    <rPh sb="0" eb="2">
      <t>タカ</t>
    </rPh>
    <rPh sb="2" eb="3">
      <t>チョウ</t>
    </rPh>
    <phoneticPr fontId="38"/>
  </si>
  <si>
    <t>姫路市</t>
    <phoneticPr fontId="38"/>
  </si>
  <si>
    <t>神河町</t>
    <rPh sb="0" eb="3">
      <t>カミカワチョウ</t>
    </rPh>
    <phoneticPr fontId="38"/>
  </si>
  <si>
    <t>宍粟市</t>
    <rPh sb="0" eb="3">
      <t>シソウシ</t>
    </rPh>
    <phoneticPr fontId="38"/>
  </si>
  <si>
    <t>たつの市</t>
    <rPh sb="3" eb="4">
      <t>シ</t>
    </rPh>
    <phoneticPr fontId="38"/>
  </si>
  <si>
    <t>佐用町</t>
    <phoneticPr fontId="38"/>
  </si>
  <si>
    <t>豊岡市</t>
    <rPh sb="0" eb="3">
      <t>トヨオカシ</t>
    </rPh>
    <phoneticPr fontId="38"/>
  </si>
  <si>
    <t>養父市</t>
    <rPh sb="0" eb="3">
      <t>ヤブシ</t>
    </rPh>
    <phoneticPr fontId="38"/>
  </si>
  <si>
    <t>朝来市</t>
    <rPh sb="0" eb="3">
      <t>アサゴシ</t>
    </rPh>
    <phoneticPr fontId="38"/>
  </si>
  <si>
    <t>香美町</t>
    <rPh sb="0" eb="3">
      <t>カミチョウ</t>
    </rPh>
    <phoneticPr fontId="38"/>
  </si>
  <si>
    <t>新温泉町</t>
    <rPh sb="0" eb="1">
      <t>シン</t>
    </rPh>
    <rPh sb="1" eb="3">
      <t>オンセン</t>
    </rPh>
    <rPh sb="3" eb="4">
      <t>チョウ</t>
    </rPh>
    <phoneticPr fontId="38"/>
  </si>
  <si>
    <t>丹波篠山市</t>
    <rPh sb="0" eb="2">
      <t>タンバ</t>
    </rPh>
    <rPh sb="2" eb="5">
      <t>ササヤマシ</t>
    </rPh>
    <phoneticPr fontId="38"/>
  </si>
  <si>
    <t>丹波市</t>
    <rPh sb="0" eb="3">
      <t>タンバシ</t>
    </rPh>
    <phoneticPr fontId="38"/>
  </si>
  <si>
    <t>洲本市</t>
    <phoneticPr fontId="38"/>
  </si>
  <si>
    <t>南あわじ市</t>
    <rPh sb="0" eb="1">
      <t>ミナミ</t>
    </rPh>
    <rPh sb="4" eb="5">
      <t>シ</t>
    </rPh>
    <phoneticPr fontId="38"/>
  </si>
  <si>
    <t>淡路市</t>
    <rPh sb="0" eb="3">
      <t>アワジシ</t>
    </rPh>
    <phoneticPr fontId="38"/>
  </si>
  <si>
    <t>被災12市</t>
    <rPh sb="0" eb="2">
      <t>ヒサイ</t>
    </rPh>
    <rPh sb="4" eb="5">
      <t>シ</t>
    </rPh>
    <phoneticPr fontId="23"/>
  </si>
  <si>
    <t>資料　総務庁統計局「昭和55年10月１日の境域による各回国勢調査時の市区町村別人口」　(昭和60年9月）、総務省統計局「国勢調査報告」</t>
    <rPh sb="0" eb="2">
      <t>シリョウ</t>
    </rPh>
    <phoneticPr fontId="23"/>
  </si>
  <si>
    <t>(注)1　大正9年～昭和55年の数値は、各回国勢調査の市区町村別人口を昭和55年国勢調査の市区町の境域に合わせて組替え又は推計した数値を元に市区町単位で再集計したものである。　したがって、各年次の国勢調査結果とは数値が異なる場合がある。</t>
    <rPh sb="8" eb="9">
      <t>ネン</t>
    </rPh>
    <rPh sb="16" eb="18">
      <t>スウチ</t>
    </rPh>
    <rPh sb="20" eb="22">
      <t>カクカイ</t>
    </rPh>
    <rPh sb="22" eb="24">
      <t>コクセイ</t>
    </rPh>
    <rPh sb="24" eb="26">
      <t>チョウサ</t>
    </rPh>
    <rPh sb="27" eb="29">
      <t>シク</t>
    </rPh>
    <rPh sb="29" eb="31">
      <t>チョウソン</t>
    </rPh>
    <rPh sb="31" eb="32">
      <t>ベツ</t>
    </rPh>
    <rPh sb="32" eb="34">
      <t>ジンコウ</t>
    </rPh>
    <rPh sb="40" eb="42">
      <t>コクセイ</t>
    </rPh>
    <rPh sb="42" eb="44">
      <t>チョウサ</t>
    </rPh>
    <rPh sb="45" eb="46">
      <t>シ</t>
    </rPh>
    <rPh sb="46" eb="47">
      <t>ク</t>
    </rPh>
    <rPh sb="47" eb="48">
      <t>チョウ</t>
    </rPh>
    <phoneticPr fontId="23"/>
  </si>
  <si>
    <t>　　 2　昭和60年～平成17年の数値は、各回国勢調査の市区町別人口を元に市区町単位で再集計したものである。</t>
    <rPh sb="5" eb="7">
      <t>ショウワ</t>
    </rPh>
    <rPh sb="9" eb="10">
      <t>ネン</t>
    </rPh>
    <rPh sb="11" eb="13">
      <t>ヘイセイ</t>
    </rPh>
    <rPh sb="15" eb="16">
      <t>ネン</t>
    </rPh>
    <rPh sb="17" eb="19">
      <t>スウチ</t>
    </rPh>
    <rPh sb="21" eb="23">
      <t>カクカイ</t>
    </rPh>
    <rPh sb="23" eb="25">
      <t>コクセイ</t>
    </rPh>
    <rPh sb="25" eb="27">
      <t>チョウサ</t>
    </rPh>
    <rPh sb="28" eb="29">
      <t>シ</t>
    </rPh>
    <rPh sb="29" eb="30">
      <t>ク</t>
    </rPh>
    <rPh sb="30" eb="31">
      <t>チョウ</t>
    </rPh>
    <rPh sb="31" eb="32">
      <t>ベツ</t>
    </rPh>
    <rPh sb="32" eb="34">
      <t>ジンコウ</t>
    </rPh>
    <rPh sb="35" eb="36">
      <t>モト</t>
    </rPh>
    <rPh sb="37" eb="39">
      <t>シク</t>
    </rPh>
    <rPh sb="39" eb="40">
      <t>チョウ</t>
    </rPh>
    <rPh sb="40" eb="42">
      <t>タンイ</t>
    </rPh>
    <rPh sb="43" eb="46">
      <t>サイシュウケイ</t>
    </rPh>
    <phoneticPr fontId="23"/>
  </si>
  <si>
    <t>　　 3　大正9年～昭和55年の数値については昭和55年、それ以降の数値については各調査時点以降の境界変更等に伴う人口移動は原則として反映されていない。</t>
    <rPh sb="5" eb="7">
      <t>タイショウ</t>
    </rPh>
    <rPh sb="8" eb="9">
      <t>ネン</t>
    </rPh>
    <rPh sb="10" eb="12">
      <t>ショウワ</t>
    </rPh>
    <rPh sb="14" eb="15">
      <t>ネン</t>
    </rPh>
    <rPh sb="16" eb="18">
      <t>スウチ</t>
    </rPh>
    <rPh sb="23" eb="25">
      <t>ショウワ</t>
    </rPh>
    <rPh sb="27" eb="28">
      <t>ネン</t>
    </rPh>
    <rPh sb="31" eb="33">
      <t>イコウ</t>
    </rPh>
    <rPh sb="34" eb="36">
      <t>スウチ</t>
    </rPh>
    <rPh sb="41" eb="44">
      <t>カクチョウサ</t>
    </rPh>
    <rPh sb="44" eb="46">
      <t>ジテン</t>
    </rPh>
    <rPh sb="46" eb="48">
      <t>イコウ</t>
    </rPh>
    <phoneticPr fontId="23"/>
  </si>
  <si>
    <t>　　 4　昭和57年に垂水区の一部をもって西区が設置されたため、表中の*印の数値は、分割前の区域　における人口を示している。</t>
    <rPh sb="5" eb="7">
      <t>ショウワ</t>
    </rPh>
    <rPh sb="9" eb="10">
      <t>ネン</t>
    </rPh>
    <rPh sb="11" eb="14">
      <t>タルミク</t>
    </rPh>
    <rPh sb="15" eb="17">
      <t>イチブ</t>
    </rPh>
    <rPh sb="21" eb="23">
      <t>ニシク</t>
    </rPh>
    <rPh sb="24" eb="26">
      <t>セッチ</t>
    </rPh>
    <rPh sb="32" eb="34">
      <t>ヒョウチュウ</t>
    </rPh>
    <rPh sb="36" eb="37">
      <t>シルシ</t>
    </rPh>
    <rPh sb="38" eb="40">
      <t>スウチ</t>
    </rPh>
    <rPh sb="42" eb="44">
      <t>ブンカツ</t>
    </rPh>
    <rPh sb="44" eb="45">
      <t>マエ</t>
    </rPh>
    <rPh sb="46" eb="48">
      <t>クイキ</t>
    </rPh>
    <phoneticPr fontId="23"/>
  </si>
  <si>
    <t xml:space="preserve">     </t>
    <phoneticPr fontId="38"/>
  </si>
  <si>
    <t>10地域別人口の推移</t>
    <rPh sb="2" eb="5">
      <t>チイキベツ</t>
    </rPh>
    <rPh sb="5" eb="7">
      <t>ジンコウ</t>
    </rPh>
    <rPh sb="8" eb="10">
      <t>スイイ</t>
    </rPh>
    <phoneticPr fontId="23"/>
  </si>
  <si>
    <t>（単位：人）</t>
    <rPh sb="1" eb="3">
      <t>タンイ</t>
    </rPh>
    <rPh sb="4" eb="5">
      <t>ニン</t>
    </rPh>
    <phoneticPr fontId="23"/>
  </si>
  <si>
    <t>(単位：人）</t>
    <rPh sb="1" eb="3">
      <t>タンイ</t>
    </rPh>
    <rPh sb="4" eb="5">
      <t>ニン</t>
    </rPh>
    <phoneticPr fontId="1"/>
  </si>
  <si>
    <t>令和元年
(2019)</t>
    <rPh sb="0" eb="2">
      <t>レイワ</t>
    </rPh>
    <rPh sb="2" eb="3">
      <t>ガン</t>
    </rPh>
    <rPh sb="3" eb="4">
      <t>ネン</t>
    </rPh>
    <phoneticPr fontId="20"/>
  </si>
  <si>
    <t>増減率(%)</t>
    <rPh sb="0" eb="3">
      <t>ゾウゲンリツ</t>
    </rPh>
    <phoneticPr fontId="1"/>
  </si>
  <si>
    <t>県計</t>
  </si>
  <si>
    <t>地域別人口全県比（％）</t>
    <rPh sb="0" eb="3">
      <t>チイキベツ</t>
    </rPh>
    <rPh sb="3" eb="5">
      <t>ジンコウ</t>
    </rPh>
    <rPh sb="5" eb="7">
      <t>ゼンケン</t>
    </rPh>
    <rPh sb="7" eb="8">
      <t>ヒ</t>
    </rPh>
    <phoneticPr fontId="23"/>
  </si>
  <si>
    <t>（単位：％）</t>
    <rPh sb="1" eb="3">
      <t>タンイ</t>
    </rPh>
    <phoneticPr fontId="23"/>
  </si>
  <si>
    <t>（資料）総務省「国勢調査」、兵庫県「兵庫県推計人口」</t>
    <rPh sb="1" eb="3">
      <t>シリョウ</t>
    </rPh>
    <rPh sb="4" eb="7">
      <t>ソウムショウ</t>
    </rPh>
    <rPh sb="8" eb="10">
      <t>コクセイ</t>
    </rPh>
    <rPh sb="10" eb="12">
      <t>チョウサ</t>
    </rPh>
    <rPh sb="14" eb="17">
      <t>ヒョウゴケン</t>
    </rPh>
    <rPh sb="18" eb="21">
      <t>ヒョウゴケン</t>
    </rPh>
    <rPh sb="21" eb="23">
      <t>スイケイ</t>
    </rPh>
    <rPh sb="23" eb="25">
      <t>ジンコウ</t>
    </rPh>
    <phoneticPr fontId="23"/>
  </si>
  <si>
    <t>市区町村別総人口旧市区町(22市66町）別年齢3区分別人口</t>
    <rPh sb="0" eb="2">
      <t>シク</t>
    </rPh>
    <rPh sb="2" eb="4">
      <t>チョウソン</t>
    </rPh>
    <rPh sb="4" eb="5">
      <t>ベツ</t>
    </rPh>
    <rPh sb="5" eb="6">
      <t>ソウ</t>
    </rPh>
    <rPh sb="6" eb="8">
      <t>ジンコウ</t>
    </rPh>
    <rPh sb="8" eb="9">
      <t>キュウ</t>
    </rPh>
    <rPh sb="9" eb="11">
      <t>シク</t>
    </rPh>
    <rPh sb="11" eb="12">
      <t>チョウ</t>
    </rPh>
    <rPh sb="15" eb="16">
      <t>シ</t>
    </rPh>
    <rPh sb="18" eb="19">
      <t>マチ</t>
    </rPh>
    <rPh sb="20" eb="21">
      <t>ベツ</t>
    </rPh>
    <rPh sb="21" eb="23">
      <t>ネンレイ</t>
    </rPh>
    <rPh sb="24" eb="26">
      <t>クブン</t>
    </rPh>
    <rPh sb="26" eb="27">
      <t>ベツ</t>
    </rPh>
    <rPh sb="27" eb="29">
      <t>ジンコウ</t>
    </rPh>
    <phoneticPr fontId="28"/>
  </si>
  <si>
    <t>総数</t>
  </si>
  <si>
    <t>　0～14歳</t>
    <rPh sb="5" eb="6">
      <t>サイ</t>
    </rPh>
    <phoneticPr fontId="1"/>
  </si>
  <si>
    <t>　15～64歳</t>
    <rPh sb="6" eb="7">
      <t>サイ</t>
    </rPh>
    <phoneticPr fontId="1"/>
  </si>
  <si>
    <t>　65歳～</t>
    <rPh sb="3" eb="4">
      <t>サイ</t>
    </rPh>
    <phoneticPr fontId="1"/>
  </si>
  <si>
    <t>　不詳</t>
  </si>
  <si>
    <t>市区町村別総人口旧市区町(22市66町）年齢3区分別人口比率</t>
    <rPh sb="0" eb="2">
      <t>シク</t>
    </rPh>
    <rPh sb="2" eb="4">
      <t>チョウソン</t>
    </rPh>
    <rPh sb="4" eb="5">
      <t>ベツ</t>
    </rPh>
    <rPh sb="5" eb="6">
      <t>ソウ</t>
    </rPh>
    <rPh sb="6" eb="8">
      <t>ジンコウ</t>
    </rPh>
    <rPh sb="8" eb="9">
      <t>キュウ</t>
    </rPh>
    <rPh sb="9" eb="11">
      <t>シク</t>
    </rPh>
    <rPh sb="11" eb="12">
      <t>チョウ</t>
    </rPh>
    <rPh sb="15" eb="16">
      <t>シ</t>
    </rPh>
    <rPh sb="18" eb="19">
      <t>マチ</t>
    </rPh>
    <rPh sb="20" eb="22">
      <t>ネンレイ</t>
    </rPh>
    <rPh sb="23" eb="25">
      <t>クブン</t>
    </rPh>
    <rPh sb="25" eb="26">
      <t>ベツ</t>
    </rPh>
    <rPh sb="26" eb="28">
      <t>ジンコウ</t>
    </rPh>
    <rPh sb="28" eb="30">
      <t>ヒリツ</t>
    </rPh>
    <phoneticPr fontId="28"/>
  </si>
  <si>
    <t>（単位：％）</t>
    <rPh sb="1" eb="3">
      <t>タンイ</t>
    </rPh>
    <phoneticPr fontId="28"/>
  </si>
  <si>
    <t>(単位：人）</t>
    <rPh sb="1" eb="3">
      <t>タンイ</t>
    </rPh>
    <rPh sb="4" eb="5">
      <t>ニン</t>
    </rPh>
    <phoneticPr fontId="39"/>
  </si>
  <si>
    <t>2015年</t>
    <rPh sb="4" eb="5">
      <t>ネン</t>
    </rPh>
    <phoneticPr fontId="39"/>
  </si>
  <si>
    <t>2020年</t>
    <rPh sb="4" eb="5">
      <t>ネン</t>
    </rPh>
    <phoneticPr fontId="39"/>
  </si>
  <si>
    <t>2025年</t>
    <rPh sb="4" eb="5">
      <t>ネン</t>
    </rPh>
    <phoneticPr fontId="39"/>
  </si>
  <si>
    <t>2030年</t>
    <rPh sb="4" eb="5">
      <t>ネン</t>
    </rPh>
    <phoneticPr fontId="39"/>
  </si>
  <si>
    <t>2035年</t>
    <rPh sb="4" eb="5">
      <t>ネン</t>
    </rPh>
    <phoneticPr fontId="39"/>
  </si>
  <si>
    <t>2040年</t>
    <rPh sb="4" eb="5">
      <t>ネン</t>
    </rPh>
    <phoneticPr fontId="39"/>
  </si>
  <si>
    <t>2045年</t>
    <rPh sb="4" eb="5">
      <t>ネン</t>
    </rPh>
    <phoneticPr fontId="39"/>
  </si>
  <si>
    <t>東灘区</t>
    <phoneticPr fontId="23"/>
  </si>
  <si>
    <t>将来の男女5歳階級別推計人口（2015年は国勢調査による実績値）</t>
  </si>
  <si>
    <t>男女計</t>
  </si>
  <si>
    <t>2015年</t>
  </si>
  <si>
    <t>2020年</t>
  </si>
  <si>
    <t>2025年</t>
  </si>
  <si>
    <t>2030年</t>
  </si>
  <si>
    <t>2035年</t>
  </si>
  <si>
    <t>2040年</t>
  </si>
  <si>
    <t>2045年</t>
  </si>
  <si>
    <t>45年－15年</t>
    <rPh sb="2" eb="3">
      <t>ネン</t>
    </rPh>
    <rPh sb="6" eb="7">
      <t>ネン</t>
    </rPh>
    <phoneticPr fontId="39"/>
  </si>
  <si>
    <t>0～4歳</t>
  </si>
  <si>
    <t>5～9歳</t>
  </si>
  <si>
    <t>10～14歳</t>
  </si>
  <si>
    <t>15～19歳</t>
  </si>
  <si>
    <t>20～24歳</t>
  </si>
  <si>
    <t>25～29歳</t>
  </si>
  <si>
    <t>30～34歳</t>
  </si>
  <si>
    <t>35～39歳</t>
  </si>
  <si>
    <t>40～44歳</t>
  </si>
  <si>
    <t>45～49歳</t>
  </si>
  <si>
    <t>50～54歳</t>
  </si>
  <si>
    <t>55～59歳</t>
  </si>
  <si>
    <t>60～64歳</t>
  </si>
  <si>
    <t>65～69歳</t>
  </si>
  <si>
    <t>70～74歳</t>
  </si>
  <si>
    <t>75～79歳</t>
  </si>
  <si>
    <t>80～84歳</t>
  </si>
  <si>
    <t>85～89歳</t>
  </si>
  <si>
    <t>90歳～</t>
  </si>
  <si>
    <t>（再掲）0～14歳</t>
  </si>
  <si>
    <t>（再掲）15～64歳</t>
  </si>
  <si>
    <t>（再掲）65歳以上</t>
  </si>
  <si>
    <t>　（再掲）65～74歳</t>
  </si>
  <si>
    <t>　（再掲）75歳以上</t>
  </si>
  <si>
    <t>男</t>
  </si>
  <si>
    <t>女</t>
  </si>
  <si>
    <t>年齢別割合（0～14歳：％）</t>
  </si>
  <si>
    <t>年齢別割合（15～64歳：％）</t>
  </si>
  <si>
    <t>年齢別割合（65歳以上：％）</t>
  </si>
  <si>
    <t>　年齢別割合（65～74歳：％）</t>
  </si>
  <si>
    <t>　年齢別割合（75歳以上：％）</t>
  </si>
  <si>
    <t xml:space="preserve"> </t>
    <phoneticPr fontId="39"/>
  </si>
  <si>
    <t>総人口指数（2015年＝100）</t>
  </si>
  <si>
    <t>市区町別将来人口の推移(2020年～2060年）</t>
    <rPh sb="0" eb="2">
      <t>シク</t>
    </rPh>
    <rPh sb="2" eb="3">
      <t>チョウ</t>
    </rPh>
    <rPh sb="3" eb="4">
      <t>ベツ</t>
    </rPh>
    <rPh sb="4" eb="6">
      <t>ショウライ</t>
    </rPh>
    <rPh sb="6" eb="8">
      <t>ジンコウ</t>
    </rPh>
    <rPh sb="9" eb="11">
      <t>スイイ</t>
    </rPh>
    <rPh sb="16" eb="17">
      <t>ネン</t>
    </rPh>
    <rPh sb="22" eb="23">
      <t>ネン</t>
    </rPh>
    <phoneticPr fontId="23"/>
  </si>
  <si>
    <t>2050年</t>
  </si>
  <si>
    <t>2055年</t>
  </si>
  <si>
    <t>2060年</t>
  </si>
  <si>
    <t>2060年－2015年</t>
    <rPh sb="4" eb="5">
      <t>ネン</t>
    </rPh>
    <rPh sb="10" eb="11">
      <t>ネン</t>
    </rPh>
    <phoneticPr fontId="23"/>
  </si>
  <si>
    <t>試算</t>
    <rPh sb="0" eb="2">
      <t>シサン</t>
    </rPh>
    <phoneticPr fontId="23"/>
  </si>
  <si>
    <t>増減数</t>
    <rPh sb="0" eb="2">
      <t>ゾウゲン</t>
    </rPh>
    <rPh sb="2" eb="3">
      <t>スウ</t>
    </rPh>
    <phoneticPr fontId="23"/>
  </si>
  <si>
    <t>増減率</t>
    <rPh sb="0" eb="3">
      <t>ゾウゲンリツ</t>
    </rPh>
    <phoneticPr fontId="23"/>
  </si>
  <si>
    <t>　　　 　2050年～2060年：内閣府将来人口推計ワークシート(2014)による試算</t>
    <rPh sb="9" eb="10">
      <t>ネン</t>
    </rPh>
    <rPh sb="15" eb="16">
      <t>ネン</t>
    </rPh>
    <rPh sb="17" eb="20">
      <t>ナイカクフ</t>
    </rPh>
    <rPh sb="20" eb="22">
      <t>ショウライ</t>
    </rPh>
    <rPh sb="22" eb="24">
      <t>ジンコウ</t>
    </rPh>
    <rPh sb="24" eb="26">
      <t>スイケイ</t>
    </rPh>
    <rPh sb="41" eb="43">
      <t>シサン</t>
    </rPh>
    <phoneticPr fontId="23"/>
  </si>
  <si>
    <t>29市計</t>
    <rPh sb="2" eb="3">
      <t>シ</t>
    </rPh>
    <rPh sb="3" eb="4">
      <t>ケイ</t>
    </rPh>
    <phoneticPr fontId="1"/>
  </si>
  <si>
    <t>12町計</t>
    <rPh sb="2" eb="3">
      <t>マチ</t>
    </rPh>
    <rPh sb="3" eb="4">
      <t>ケイ</t>
    </rPh>
    <phoneticPr fontId="1"/>
  </si>
  <si>
    <t>0-14歳（年少人口）の推移</t>
    <rPh sb="4" eb="5">
      <t>サイ</t>
    </rPh>
    <rPh sb="6" eb="8">
      <t>ネンショウ</t>
    </rPh>
    <rPh sb="8" eb="10">
      <t>ジンコウ</t>
    </rPh>
    <rPh sb="12" eb="14">
      <t>スイイ</t>
    </rPh>
    <phoneticPr fontId="1"/>
  </si>
  <si>
    <t>項目</t>
    <rPh sb="0" eb="2">
      <t>コウモク</t>
    </rPh>
    <phoneticPr fontId="39"/>
  </si>
  <si>
    <t>2050年</t>
    <rPh sb="4" eb="5">
      <t>ネン</t>
    </rPh>
    <phoneticPr fontId="1"/>
  </si>
  <si>
    <t>2055年</t>
    <rPh sb="4" eb="5">
      <t>ネン</t>
    </rPh>
    <phoneticPr fontId="1"/>
  </si>
  <si>
    <t>2060年</t>
    <rPh sb="4" eb="5">
      <t>ネン</t>
    </rPh>
    <phoneticPr fontId="1"/>
  </si>
  <si>
    <t>試算</t>
    <rPh sb="0" eb="2">
      <t>シサン</t>
    </rPh>
    <phoneticPr fontId="1"/>
  </si>
  <si>
    <t>2060－15年</t>
    <rPh sb="7" eb="8">
      <t>ネン</t>
    </rPh>
    <phoneticPr fontId="39"/>
  </si>
  <si>
    <t>2015=100</t>
    <phoneticPr fontId="1"/>
  </si>
  <si>
    <t>　</t>
    <phoneticPr fontId="39"/>
  </si>
  <si>
    <t>15-64歳（生産年齢人口）の推移</t>
    <rPh sb="5" eb="6">
      <t>サイ</t>
    </rPh>
    <rPh sb="7" eb="9">
      <t>セイサン</t>
    </rPh>
    <rPh sb="9" eb="11">
      <t>ネンレイ</t>
    </rPh>
    <rPh sb="11" eb="13">
      <t>ジンコウ</t>
    </rPh>
    <rPh sb="15" eb="17">
      <t>スイイ</t>
    </rPh>
    <phoneticPr fontId="1"/>
  </si>
  <si>
    <t>阪神南地域</t>
    <phoneticPr fontId="39"/>
  </si>
  <si>
    <t>65歳以上人口（高齢人口）の推移</t>
    <rPh sb="2" eb="3">
      <t>サイ</t>
    </rPh>
    <rPh sb="3" eb="5">
      <t>イジョウ</t>
    </rPh>
    <rPh sb="5" eb="7">
      <t>ジンコウ</t>
    </rPh>
    <rPh sb="8" eb="10">
      <t>コウレイ</t>
    </rPh>
    <rPh sb="10" eb="12">
      <t>ジンコウ</t>
    </rPh>
    <rPh sb="14" eb="16">
      <t>スイイ</t>
    </rPh>
    <phoneticPr fontId="1"/>
  </si>
  <si>
    <t>75歳以上人口（後期高齢人口）の推移</t>
    <rPh sb="2" eb="3">
      <t>サイ</t>
    </rPh>
    <rPh sb="3" eb="5">
      <t>イジョウ</t>
    </rPh>
    <rPh sb="5" eb="7">
      <t>ジンコウ</t>
    </rPh>
    <rPh sb="8" eb="10">
      <t>コウキ</t>
    </rPh>
    <rPh sb="10" eb="12">
      <t>コウレイ</t>
    </rPh>
    <rPh sb="12" eb="14">
      <t>ジンコウ</t>
    </rPh>
    <rPh sb="16" eb="18">
      <t>スイイ</t>
    </rPh>
    <phoneticPr fontId="1"/>
  </si>
  <si>
    <t>神戸市</t>
    <phoneticPr fontId="39"/>
  </si>
  <si>
    <t>※</t>
  </si>
  <si>
    <t>阪神南地域</t>
    <rPh sb="0" eb="2">
      <t>ハンシン</t>
    </rPh>
    <rPh sb="2" eb="3">
      <t>ミナミ</t>
    </rPh>
    <rPh sb="3" eb="5">
      <t>チイキ</t>
    </rPh>
    <phoneticPr fontId="23"/>
  </si>
  <si>
    <t>阪神北地域</t>
    <rPh sb="0" eb="2">
      <t>ハンシン</t>
    </rPh>
    <rPh sb="2" eb="3">
      <t>キタ</t>
    </rPh>
    <rPh sb="3" eb="5">
      <t>チイキ</t>
    </rPh>
    <phoneticPr fontId="23"/>
  </si>
  <si>
    <t>北播磨地域</t>
    <rPh sb="0" eb="1">
      <t>キタ</t>
    </rPh>
    <rPh sb="1" eb="3">
      <t>ハリマ</t>
    </rPh>
    <rPh sb="3" eb="5">
      <t>チイキ</t>
    </rPh>
    <phoneticPr fontId="23"/>
  </si>
  <si>
    <t>中播磨地域</t>
    <rPh sb="0" eb="1">
      <t>ナカ</t>
    </rPh>
    <phoneticPr fontId="23"/>
  </si>
  <si>
    <t>西播磨地域</t>
    <rPh sb="0" eb="1">
      <t>ニシ</t>
    </rPh>
    <rPh sb="1" eb="3">
      <t>ハリマ</t>
    </rPh>
    <rPh sb="3" eb="5">
      <t>チイキ</t>
    </rPh>
    <phoneticPr fontId="23"/>
  </si>
  <si>
    <t>※</t>
    <phoneticPr fontId="23"/>
  </si>
  <si>
    <t>阪神南地域</t>
    <rPh sb="2" eb="3">
      <t>ミナミ</t>
    </rPh>
    <phoneticPr fontId="23"/>
  </si>
  <si>
    <t>加東市</t>
    <rPh sb="0" eb="2">
      <t>カトウ</t>
    </rPh>
    <rPh sb="2" eb="3">
      <t>シ</t>
    </rPh>
    <phoneticPr fontId="23"/>
  </si>
  <si>
    <t>多可町</t>
    <rPh sb="0" eb="2">
      <t>タカ</t>
    </rPh>
    <rPh sb="2" eb="3">
      <t>チョウ</t>
    </rPh>
    <phoneticPr fontId="23"/>
  </si>
  <si>
    <t>姫路市</t>
    <rPh sb="0" eb="3">
      <t>ヒメジシ</t>
    </rPh>
    <phoneticPr fontId="23"/>
  </si>
  <si>
    <t>神河町</t>
    <rPh sb="0" eb="1">
      <t>カミ</t>
    </rPh>
    <rPh sb="1" eb="2">
      <t>カワ</t>
    </rPh>
    <rPh sb="2" eb="3">
      <t>チョウ</t>
    </rPh>
    <phoneticPr fontId="23"/>
  </si>
  <si>
    <t>宍粟市</t>
    <rPh sb="0" eb="2">
      <t>シソウ</t>
    </rPh>
    <rPh sb="2" eb="3">
      <t>シ</t>
    </rPh>
    <phoneticPr fontId="23"/>
  </si>
  <si>
    <t>たつの市</t>
    <rPh sb="3" eb="4">
      <t>シ</t>
    </rPh>
    <phoneticPr fontId="23"/>
  </si>
  <si>
    <t>佐用町</t>
  </si>
  <si>
    <t>養父市</t>
    <rPh sb="2" eb="3">
      <t>シ</t>
    </rPh>
    <phoneticPr fontId="23"/>
  </si>
  <si>
    <t>朝来市</t>
    <rPh sb="0" eb="2">
      <t>アサゴ</t>
    </rPh>
    <rPh sb="2" eb="3">
      <t>シ</t>
    </rPh>
    <phoneticPr fontId="23"/>
  </si>
  <si>
    <t>香美町</t>
    <rPh sb="0" eb="2">
      <t>カミ</t>
    </rPh>
    <rPh sb="2" eb="3">
      <t>チョウ</t>
    </rPh>
    <phoneticPr fontId="23"/>
  </si>
  <si>
    <t>新温泉町</t>
    <rPh sb="0" eb="1">
      <t>シン</t>
    </rPh>
    <rPh sb="1" eb="3">
      <t>オンセン</t>
    </rPh>
    <rPh sb="3" eb="4">
      <t>チョウ</t>
    </rPh>
    <phoneticPr fontId="23"/>
  </si>
  <si>
    <t>篠山市</t>
    <rPh sb="2" eb="3">
      <t>シ</t>
    </rPh>
    <phoneticPr fontId="44"/>
  </si>
  <si>
    <t>丹波市</t>
    <rPh sb="0" eb="2">
      <t>タンバ</t>
    </rPh>
    <rPh sb="2" eb="3">
      <t>シ</t>
    </rPh>
    <phoneticPr fontId="23"/>
  </si>
  <si>
    <t>南あわじ市</t>
    <rPh sb="0" eb="1">
      <t>ミナミ</t>
    </rPh>
    <rPh sb="4" eb="5">
      <t>シ</t>
    </rPh>
    <phoneticPr fontId="23"/>
  </si>
  <si>
    <t>淡路市</t>
    <rPh sb="0" eb="2">
      <t>アワジ</t>
    </rPh>
    <rPh sb="2" eb="3">
      <t>シ</t>
    </rPh>
    <phoneticPr fontId="23"/>
  </si>
  <si>
    <t>都市部TFP上昇率</t>
  </si>
  <si>
    <t>農村部TFP上昇率</t>
  </si>
  <si>
    <t>兵庫県・市町内総生産（2015年価格）将来推計値（2000～2015年TFPトレンド推計）</t>
    <rPh sb="0" eb="3">
      <t>ヒョウゴケン</t>
    </rPh>
    <rPh sb="4" eb="6">
      <t>シチョウ</t>
    </rPh>
    <rPh sb="6" eb="7">
      <t>ナイ</t>
    </rPh>
    <rPh sb="7" eb="10">
      <t>ソウセイサン</t>
    </rPh>
    <rPh sb="15" eb="16">
      <t>ネン</t>
    </rPh>
    <rPh sb="16" eb="18">
      <t>カカク</t>
    </rPh>
    <rPh sb="19" eb="21">
      <t>ショウライ</t>
    </rPh>
    <rPh sb="21" eb="23">
      <t>スイケイ</t>
    </rPh>
    <rPh sb="23" eb="24">
      <t>アタイ</t>
    </rPh>
    <rPh sb="34" eb="35">
      <t>ネン</t>
    </rPh>
    <rPh sb="42" eb="44">
      <t>スイケイ</t>
    </rPh>
    <phoneticPr fontId="1"/>
  </si>
  <si>
    <t>項　　　目</t>
    <rPh sb="0" eb="1">
      <t>コウ</t>
    </rPh>
    <rPh sb="4" eb="5">
      <t>メ</t>
    </rPh>
    <phoneticPr fontId="1"/>
  </si>
  <si>
    <t>2015年度</t>
    <rPh sb="4" eb="6">
      <t>ネンド</t>
    </rPh>
    <phoneticPr fontId="1"/>
  </si>
  <si>
    <t>2016年度</t>
    <rPh sb="4" eb="6">
      <t>ネンド</t>
    </rPh>
    <phoneticPr fontId="1"/>
  </si>
  <si>
    <t>2017年度</t>
    <rPh sb="4" eb="6">
      <t>ネンド</t>
    </rPh>
    <phoneticPr fontId="1"/>
  </si>
  <si>
    <t>2018年度</t>
    <rPh sb="4" eb="6">
      <t>ネンド</t>
    </rPh>
    <phoneticPr fontId="1"/>
  </si>
  <si>
    <t>2019年度</t>
    <rPh sb="4" eb="6">
      <t>ネンド</t>
    </rPh>
    <phoneticPr fontId="1"/>
  </si>
  <si>
    <t>2020年度</t>
    <rPh sb="4" eb="6">
      <t>ネンド</t>
    </rPh>
    <phoneticPr fontId="1"/>
  </si>
  <si>
    <t>2021年度</t>
    <rPh sb="4" eb="6">
      <t>ネンド</t>
    </rPh>
    <phoneticPr fontId="1"/>
  </si>
  <si>
    <t>2022年度</t>
    <rPh sb="4" eb="6">
      <t>ネンド</t>
    </rPh>
    <phoneticPr fontId="1"/>
  </si>
  <si>
    <t>2023年度</t>
    <rPh sb="4" eb="6">
      <t>ネンド</t>
    </rPh>
    <phoneticPr fontId="1"/>
  </si>
  <si>
    <t>2024年度</t>
    <rPh sb="4" eb="6">
      <t>ネンド</t>
    </rPh>
    <phoneticPr fontId="1"/>
  </si>
  <si>
    <t>2025年度</t>
    <rPh sb="4" eb="6">
      <t>ネンド</t>
    </rPh>
    <phoneticPr fontId="1"/>
  </si>
  <si>
    <t>2026年度</t>
    <rPh sb="4" eb="6">
      <t>ネンド</t>
    </rPh>
    <phoneticPr fontId="1"/>
  </si>
  <si>
    <t>2027年度</t>
    <rPh sb="4" eb="6">
      <t>ネンド</t>
    </rPh>
    <phoneticPr fontId="1"/>
  </si>
  <si>
    <t>2028年度</t>
    <rPh sb="4" eb="6">
      <t>ネンド</t>
    </rPh>
    <phoneticPr fontId="1"/>
  </si>
  <si>
    <t>2029年度</t>
    <rPh sb="4" eb="6">
      <t>ネンド</t>
    </rPh>
    <phoneticPr fontId="1"/>
  </si>
  <si>
    <t>2030年度</t>
    <rPh sb="4" eb="6">
      <t>ネンド</t>
    </rPh>
    <phoneticPr fontId="1"/>
  </si>
  <si>
    <t>2031年度</t>
    <rPh sb="4" eb="6">
      <t>ネンド</t>
    </rPh>
    <phoneticPr fontId="1"/>
  </si>
  <si>
    <t>2032年度</t>
    <rPh sb="4" eb="6">
      <t>ネンド</t>
    </rPh>
    <phoneticPr fontId="1"/>
  </si>
  <si>
    <t>2033年度</t>
    <rPh sb="4" eb="6">
      <t>ネンド</t>
    </rPh>
    <phoneticPr fontId="1"/>
  </si>
  <si>
    <t>2034年度</t>
    <rPh sb="4" eb="6">
      <t>ネンド</t>
    </rPh>
    <phoneticPr fontId="1"/>
  </si>
  <si>
    <t>2035年度</t>
    <rPh sb="4" eb="6">
      <t>ネンド</t>
    </rPh>
    <phoneticPr fontId="1"/>
  </si>
  <si>
    <t>2036年度</t>
    <rPh sb="4" eb="6">
      <t>ネンド</t>
    </rPh>
    <phoneticPr fontId="1"/>
  </si>
  <si>
    <t>2037年度</t>
    <rPh sb="4" eb="6">
      <t>ネンド</t>
    </rPh>
    <phoneticPr fontId="1"/>
  </si>
  <si>
    <t>2038年度</t>
    <rPh sb="4" eb="6">
      <t>ネンド</t>
    </rPh>
    <phoneticPr fontId="1"/>
  </si>
  <si>
    <t>2039年度</t>
    <rPh sb="4" eb="6">
      <t>ネンド</t>
    </rPh>
    <phoneticPr fontId="1"/>
  </si>
  <si>
    <t>2040年度</t>
    <rPh sb="4" eb="6">
      <t>ネンド</t>
    </rPh>
    <phoneticPr fontId="1"/>
  </si>
  <si>
    <t>2041年度</t>
    <rPh sb="4" eb="6">
      <t>ネンド</t>
    </rPh>
    <phoneticPr fontId="1"/>
  </si>
  <si>
    <t>2042年度</t>
    <rPh sb="4" eb="6">
      <t>ネンド</t>
    </rPh>
    <phoneticPr fontId="1"/>
  </si>
  <si>
    <t>2043年度</t>
    <rPh sb="4" eb="6">
      <t>ネンド</t>
    </rPh>
    <phoneticPr fontId="1"/>
  </si>
  <si>
    <t>2044年度</t>
    <rPh sb="4" eb="6">
      <t>ネンド</t>
    </rPh>
    <phoneticPr fontId="1"/>
  </si>
  <si>
    <t>2045年度</t>
    <rPh sb="4" eb="6">
      <t>ネンド</t>
    </rPh>
    <phoneticPr fontId="1"/>
  </si>
  <si>
    <t>2046年度</t>
    <rPh sb="4" eb="6">
      <t>ネンド</t>
    </rPh>
    <phoneticPr fontId="1"/>
  </si>
  <si>
    <t>2047年度</t>
    <rPh sb="4" eb="6">
      <t>ネンド</t>
    </rPh>
    <phoneticPr fontId="1"/>
  </si>
  <si>
    <t>2048年度</t>
    <rPh sb="4" eb="6">
      <t>ネンド</t>
    </rPh>
    <phoneticPr fontId="1"/>
  </si>
  <si>
    <t>2049年度</t>
    <rPh sb="4" eb="6">
      <t>ネンド</t>
    </rPh>
    <phoneticPr fontId="1"/>
  </si>
  <si>
    <t>2050年度</t>
    <rPh sb="4" eb="6">
      <t>ネンド</t>
    </rPh>
    <phoneticPr fontId="1"/>
  </si>
  <si>
    <t>2051年度</t>
    <rPh sb="4" eb="6">
      <t>ネンド</t>
    </rPh>
    <phoneticPr fontId="1"/>
  </si>
  <si>
    <t>2052年度</t>
    <rPh sb="4" eb="6">
      <t>ネンド</t>
    </rPh>
    <phoneticPr fontId="1"/>
  </si>
  <si>
    <t>2053年度</t>
    <rPh sb="4" eb="6">
      <t>ネンド</t>
    </rPh>
    <phoneticPr fontId="1"/>
  </si>
  <si>
    <t>2054年度</t>
    <rPh sb="4" eb="6">
      <t>ネンド</t>
    </rPh>
    <phoneticPr fontId="1"/>
  </si>
  <si>
    <t>2055年度</t>
    <rPh sb="4" eb="6">
      <t>ネンド</t>
    </rPh>
    <phoneticPr fontId="1"/>
  </si>
  <si>
    <t>2056年度</t>
    <rPh sb="4" eb="5">
      <t>ネン</t>
    </rPh>
    <rPh sb="5" eb="6">
      <t>ド</t>
    </rPh>
    <phoneticPr fontId="1"/>
  </si>
  <si>
    <t>2057年度</t>
    <rPh sb="4" eb="6">
      <t>ネンド</t>
    </rPh>
    <phoneticPr fontId="1"/>
  </si>
  <si>
    <t>2058年度</t>
    <rPh sb="4" eb="6">
      <t>ネンド</t>
    </rPh>
    <phoneticPr fontId="1"/>
  </si>
  <si>
    <t>2059年度</t>
    <rPh sb="4" eb="6">
      <t>ネンド</t>
    </rPh>
    <phoneticPr fontId="1"/>
  </si>
  <si>
    <t>2060年度</t>
    <rPh sb="4" eb="6">
      <t>ネンド</t>
    </rPh>
    <phoneticPr fontId="1"/>
  </si>
  <si>
    <t>2061年度</t>
    <rPh sb="4" eb="6">
      <t>ネンド</t>
    </rPh>
    <phoneticPr fontId="1"/>
  </si>
  <si>
    <t>2062年度</t>
    <rPh sb="4" eb="6">
      <t>ネンド</t>
    </rPh>
    <phoneticPr fontId="1"/>
  </si>
  <si>
    <t>2063年度</t>
    <rPh sb="4" eb="6">
      <t>ネンド</t>
    </rPh>
    <phoneticPr fontId="1"/>
  </si>
  <si>
    <t>2064年度</t>
    <rPh sb="4" eb="6">
      <t>ネンド</t>
    </rPh>
    <phoneticPr fontId="1"/>
  </si>
  <si>
    <t>2065年度</t>
    <rPh sb="4" eb="6">
      <t>ネンド</t>
    </rPh>
    <phoneticPr fontId="1"/>
  </si>
  <si>
    <t>(出所）神戸大学地域政策統計研究会推計(2017)</t>
    <rPh sb="1" eb="3">
      <t>シュッショ</t>
    </rPh>
    <rPh sb="4" eb="6">
      <t>コウベ</t>
    </rPh>
    <rPh sb="6" eb="8">
      <t>ダイガク</t>
    </rPh>
    <rPh sb="8" eb="10">
      <t>チイキ</t>
    </rPh>
    <rPh sb="10" eb="12">
      <t>セイサク</t>
    </rPh>
    <rPh sb="12" eb="14">
      <t>トウケイ</t>
    </rPh>
    <rPh sb="14" eb="17">
      <t>ケンキュウカイ</t>
    </rPh>
    <rPh sb="17" eb="19">
      <t>スイケイ</t>
    </rPh>
    <phoneticPr fontId="1"/>
  </si>
  <si>
    <t>一人当たりGDPの推移（2000～2015年TFPトレンド推計）</t>
    <rPh sb="0" eb="2">
      <t>ヒトリ</t>
    </rPh>
    <rPh sb="2" eb="3">
      <t>ア</t>
    </rPh>
    <rPh sb="9" eb="11">
      <t>スイイ</t>
    </rPh>
    <phoneticPr fontId="1"/>
  </si>
  <si>
    <t>(単位：百万円）</t>
    <rPh sb="1" eb="3">
      <t>タンイ</t>
    </rPh>
    <rPh sb="4" eb="5">
      <t>ヒャク</t>
    </rPh>
    <rPh sb="5" eb="7">
      <t>マンエン</t>
    </rPh>
    <phoneticPr fontId="1"/>
  </si>
  <si>
    <t>(単位：百万円）</t>
    <rPh sb="1" eb="3">
      <t>タンイ</t>
    </rPh>
    <rPh sb="4" eb="5">
      <t>ヒャク</t>
    </rPh>
    <rPh sb="5" eb="7">
      <t>マンエン</t>
    </rPh>
    <phoneticPr fontId="1"/>
  </si>
  <si>
    <t>丹波篠山市</t>
    <rPh sb="0" eb="2">
      <t>タンバ</t>
    </rPh>
    <rPh sb="4" eb="5">
      <t>シ</t>
    </rPh>
    <phoneticPr fontId="44"/>
  </si>
  <si>
    <t>(資料）国立社会保障・人口問題研究所「地域別将来人口推計」（2018年推計）</t>
    <rPh sb="1" eb="3">
      <t>シリョウ</t>
    </rPh>
    <rPh sb="4" eb="6">
      <t>コクリツ</t>
    </rPh>
    <rPh sb="6" eb="8">
      <t>シャカイ</t>
    </rPh>
    <rPh sb="8" eb="10">
      <t>ホショウ</t>
    </rPh>
    <rPh sb="11" eb="13">
      <t>ジンコウ</t>
    </rPh>
    <rPh sb="13" eb="15">
      <t>モンダイ</t>
    </rPh>
    <rPh sb="15" eb="17">
      <t>ケンキュウ</t>
    </rPh>
    <rPh sb="17" eb="18">
      <t>ショ</t>
    </rPh>
    <rPh sb="19" eb="21">
      <t>チイキ</t>
    </rPh>
    <rPh sb="21" eb="22">
      <t>ベツ</t>
    </rPh>
    <rPh sb="22" eb="24">
      <t>ショウライ</t>
    </rPh>
    <rPh sb="24" eb="26">
      <t>ジンコウ</t>
    </rPh>
    <rPh sb="26" eb="28">
      <t>スイケイ</t>
    </rPh>
    <rPh sb="34" eb="35">
      <t>ネン</t>
    </rPh>
    <rPh sb="35" eb="37">
      <t>スイケイ</t>
    </rPh>
    <phoneticPr fontId="23"/>
  </si>
  <si>
    <t>(出所）2020年～2045年：国立社会保障・人口問題研究所「地域別将来人口推計」（2018年推計）</t>
    <rPh sb="1" eb="3">
      <t>シュッショ</t>
    </rPh>
    <rPh sb="8" eb="9">
      <t>ネン</t>
    </rPh>
    <rPh sb="14" eb="15">
      <t>ネン</t>
    </rPh>
    <rPh sb="16" eb="18">
      <t>コクリツ</t>
    </rPh>
    <rPh sb="18" eb="20">
      <t>シャカイ</t>
    </rPh>
    <rPh sb="20" eb="22">
      <t>ホショウ</t>
    </rPh>
    <rPh sb="23" eb="25">
      <t>ジンコウ</t>
    </rPh>
    <rPh sb="25" eb="27">
      <t>モンダイ</t>
    </rPh>
    <rPh sb="27" eb="29">
      <t>ケンキュウ</t>
    </rPh>
    <rPh sb="29" eb="30">
      <t>ショ</t>
    </rPh>
    <rPh sb="31" eb="33">
      <t>チイキ</t>
    </rPh>
    <rPh sb="33" eb="34">
      <t>ベツ</t>
    </rPh>
    <rPh sb="34" eb="36">
      <t>ショウライ</t>
    </rPh>
    <rPh sb="36" eb="38">
      <t>ジンコウ</t>
    </rPh>
    <rPh sb="38" eb="40">
      <t>スイケイ</t>
    </rPh>
    <rPh sb="46" eb="47">
      <t>ネン</t>
    </rPh>
    <rPh sb="47" eb="49">
      <t>スイケイ</t>
    </rPh>
    <phoneticPr fontId="23"/>
  </si>
  <si>
    <t>総人口</t>
    <rPh sb="0" eb="1">
      <t>ソウ</t>
    </rPh>
    <rPh sb="1" eb="3">
      <t>ジンコウ</t>
    </rPh>
    <phoneticPr fontId="1"/>
  </si>
  <si>
    <t>洲本市</t>
    <rPh sb="0" eb="3">
      <t>スモトシ</t>
    </rPh>
    <phoneticPr fontId="1"/>
  </si>
  <si>
    <t>南あわじ市</t>
    <rPh sb="0" eb="1">
      <t>ミナミ</t>
    </rPh>
    <rPh sb="4" eb="5">
      <t>シ</t>
    </rPh>
    <phoneticPr fontId="1"/>
  </si>
  <si>
    <t>淡路市</t>
    <rPh sb="0" eb="3">
      <t>アワジシ</t>
    </rPh>
    <phoneticPr fontId="1"/>
  </si>
  <si>
    <t>人</t>
    <rPh sb="0" eb="1">
      <t>ニン</t>
    </rPh>
    <phoneticPr fontId="1"/>
  </si>
  <si>
    <t>淡路地域</t>
    <rPh sb="0" eb="2">
      <t>アワジ</t>
    </rPh>
    <rPh sb="2" eb="4">
      <t>チイキ</t>
    </rPh>
    <phoneticPr fontId="1"/>
  </si>
  <si>
    <t>年少人口</t>
    <rPh sb="0" eb="2">
      <t>ネンショウ</t>
    </rPh>
    <rPh sb="2" eb="4">
      <t>ジンコウ</t>
    </rPh>
    <phoneticPr fontId="1"/>
  </si>
  <si>
    <t>生産年齢人口</t>
    <rPh sb="0" eb="2">
      <t>セイサン</t>
    </rPh>
    <rPh sb="2" eb="4">
      <t>ネンレイ</t>
    </rPh>
    <rPh sb="4" eb="6">
      <t>ジンコウ</t>
    </rPh>
    <phoneticPr fontId="1"/>
  </si>
  <si>
    <t>高齢人口</t>
    <rPh sb="0" eb="2">
      <t>コウレイ</t>
    </rPh>
    <rPh sb="2" eb="4">
      <t>ジンコウ</t>
    </rPh>
    <phoneticPr fontId="1"/>
  </si>
  <si>
    <t>後期高齢人口</t>
    <rPh sb="0" eb="2">
      <t>コウキ</t>
    </rPh>
    <rPh sb="2" eb="4">
      <t>コウレイ</t>
    </rPh>
    <rPh sb="4" eb="6">
      <t>ジンコウ</t>
    </rPh>
    <phoneticPr fontId="1"/>
  </si>
  <si>
    <t>市内GDP</t>
    <rPh sb="0" eb="2">
      <t>シナイ</t>
    </rPh>
    <phoneticPr fontId="1"/>
  </si>
  <si>
    <t>1人当たり市内GDP</t>
    <rPh sb="1" eb="2">
      <t>ニン</t>
    </rPh>
    <rPh sb="2" eb="3">
      <t>ア</t>
    </rPh>
    <rPh sb="5" eb="7">
      <t>シナイ</t>
    </rPh>
    <phoneticPr fontId="1"/>
  </si>
  <si>
    <t>百万円</t>
    <rPh sb="0" eb="2">
      <t>ヒャクマン</t>
    </rPh>
    <rPh sb="2" eb="3">
      <t>エン</t>
    </rPh>
    <phoneticPr fontId="1"/>
  </si>
  <si>
    <t>千円</t>
    <rPh sb="0" eb="2">
      <t>センエン</t>
    </rPh>
    <phoneticPr fontId="1"/>
  </si>
  <si>
    <t>(0～14歳）</t>
    <rPh sb="5" eb="6">
      <t>サイ</t>
    </rPh>
    <phoneticPr fontId="1"/>
  </si>
  <si>
    <t>(15～64歳）</t>
    <rPh sb="6" eb="7">
      <t>サイ</t>
    </rPh>
    <phoneticPr fontId="1"/>
  </si>
  <si>
    <t>(65歳～）</t>
    <rPh sb="3" eb="4">
      <t>サイ</t>
    </rPh>
    <phoneticPr fontId="1"/>
  </si>
  <si>
    <t>（75歳～）</t>
    <rPh sb="3" eb="4">
      <t>サイ</t>
    </rPh>
    <phoneticPr fontId="1"/>
  </si>
  <si>
    <t>単位</t>
    <rPh sb="0" eb="2">
      <t>タンイ</t>
    </rPh>
    <phoneticPr fontId="1"/>
  </si>
  <si>
    <t>項目</t>
    <rPh sb="0" eb="2">
      <t>コウモク</t>
    </rPh>
    <phoneticPr fontId="1"/>
  </si>
  <si>
    <t>地域</t>
    <rPh sb="0" eb="2">
      <t>チイキ</t>
    </rPh>
    <phoneticPr fontId="1"/>
  </si>
  <si>
    <t>2015年=100</t>
    <rPh sb="4" eb="5">
      <t>ネン</t>
    </rPh>
    <phoneticPr fontId="1"/>
  </si>
  <si>
    <t>増減率</t>
    <rPh sb="0" eb="3">
      <t>ゾウゲンリツ</t>
    </rPh>
    <phoneticPr fontId="1"/>
  </si>
  <si>
    <t>（単位：人、％）</t>
    <rPh sb="1" eb="3">
      <t>タンイ</t>
    </rPh>
    <rPh sb="4" eb="5">
      <t>ニン</t>
    </rPh>
    <phoneticPr fontId="1"/>
  </si>
  <si>
    <t>総人口</t>
    <rPh sb="0" eb="1">
      <t>ソウ</t>
    </rPh>
    <rPh sb="1" eb="3">
      <t>ジンコウ</t>
    </rPh>
    <phoneticPr fontId="1"/>
  </si>
  <si>
    <t>GDP</t>
    <phoneticPr fontId="1"/>
  </si>
  <si>
    <t>2015年価格</t>
    <rPh sb="4" eb="5">
      <t>ネン</t>
    </rPh>
    <rPh sb="5" eb="7">
      <t>カカク</t>
    </rPh>
    <phoneticPr fontId="1"/>
  </si>
  <si>
    <t>淡路地域</t>
    <rPh sb="0" eb="2">
      <t>アワジ</t>
    </rPh>
    <rPh sb="2" eb="4">
      <t>チイキ</t>
    </rPh>
    <phoneticPr fontId="1"/>
  </si>
  <si>
    <t>総人口</t>
    <rPh sb="0" eb="1">
      <t>ソウ</t>
    </rPh>
    <rPh sb="1" eb="3">
      <t>ジンコウ</t>
    </rPh>
    <phoneticPr fontId="1"/>
  </si>
  <si>
    <t>年少人口</t>
    <rPh sb="0" eb="2">
      <t>ネンショウ</t>
    </rPh>
    <rPh sb="2" eb="4">
      <t>ジンコウ</t>
    </rPh>
    <phoneticPr fontId="1"/>
  </si>
  <si>
    <t>生産年齢人口</t>
    <rPh sb="0" eb="2">
      <t>セイサン</t>
    </rPh>
    <rPh sb="2" eb="4">
      <t>ネンレイ</t>
    </rPh>
    <rPh sb="4" eb="6">
      <t>ジンコウ</t>
    </rPh>
    <phoneticPr fontId="1"/>
  </si>
  <si>
    <t>高齢人口</t>
    <rPh sb="0" eb="2">
      <t>コウレイ</t>
    </rPh>
    <rPh sb="2" eb="4">
      <t>ジンコウ</t>
    </rPh>
    <phoneticPr fontId="1"/>
  </si>
  <si>
    <t>淡路地域</t>
    <rPh sb="0" eb="2">
      <t>アワジ</t>
    </rPh>
    <rPh sb="2" eb="4">
      <t>チイキ</t>
    </rPh>
    <phoneticPr fontId="1"/>
  </si>
  <si>
    <t>市内GDP</t>
    <rPh sb="0" eb="2">
      <t>シナイ</t>
    </rPh>
    <phoneticPr fontId="1"/>
  </si>
  <si>
    <t>令和２年</t>
    <rPh sb="0" eb="2">
      <t>レイワ</t>
    </rPh>
    <rPh sb="3" eb="4">
      <t>ネン</t>
    </rPh>
    <phoneticPr fontId="28"/>
  </si>
  <si>
    <t>2020.9.1</t>
    <phoneticPr fontId="1"/>
  </si>
  <si>
    <t>R2年-H27年</t>
    <rPh sb="2" eb="3">
      <t>ネン</t>
    </rPh>
    <rPh sb="7" eb="8">
      <t>ネン</t>
    </rPh>
    <phoneticPr fontId="23"/>
  </si>
  <si>
    <t xml:space="preserve"> </t>
    <phoneticPr fontId="1"/>
  </si>
  <si>
    <t>淡路地域</t>
    <rPh sb="0" eb="2">
      <t>アワジ</t>
    </rPh>
    <rPh sb="2" eb="4">
      <t>チイキ</t>
    </rPh>
    <phoneticPr fontId="1"/>
  </si>
  <si>
    <t>洲本市</t>
    <rPh sb="0" eb="3">
      <t>スモトシ</t>
    </rPh>
    <phoneticPr fontId="1"/>
  </si>
  <si>
    <t>南あわじ市</t>
    <rPh sb="0" eb="1">
      <t>ミナミ</t>
    </rPh>
    <rPh sb="4" eb="5">
      <t>シ</t>
    </rPh>
    <phoneticPr fontId="1"/>
  </si>
  <si>
    <t>淡路市</t>
    <rPh sb="0" eb="3">
      <t>アワジシ</t>
    </rPh>
    <phoneticPr fontId="1"/>
  </si>
  <si>
    <t>令和2年
(2020)</t>
    <rPh sb="0" eb="2">
      <t>レイワ</t>
    </rPh>
    <rPh sb="3" eb="4">
      <t>ネン</t>
    </rPh>
    <phoneticPr fontId="20"/>
  </si>
  <si>
    <t>2018-10</t>
    <phoneticPr fontId="1"/>
  </si>
  <si>
    <t>2019-10</t>
    <phoneticPr fontId="1"/>
  </si>
  <si>
    <t>2017-10</t>
    <phoneticPr fontId="1"/>
  </si>
  <si>
    <t xml:space="preserve"> </t>
    <phoneticPr fontId="1"/>
  </si>
  <si>
    <t>2010年度=100</t>
    <rPh sb="4" eb="5">
      <t>ネン</t>
    </rPh>
    <rPh sb="5" eb="6">
      <t>ド</t>
    </rPh>
    <phoneticPr fontId="1"/>
  </si>
  <si>
    <t>増減率</t>
    <rPh sb="0" eb="2">
      <t>ゾウゲン</t>
    </rPh>
    <rPh sb="2" eb="3">
      <t>リツ</t>
    </rPh>
    <phoneticPr fontId="1"/>
  </si>
  <si>
    <t>製造品出荷額等</t>
    <rPh sb="0" eb="3">
      <t>セイゾウヒン</t>
    </rPh>
    <rPh sb="3" eb="5">
      <t>シュッカ</t>
    </rPh>
    <rPh sb="5" eb="6">
      <t>ガク</t>
    </rPh>
    <rPh sb="6" eb="7">
      <t>トウ</t>
    </rPh>
    <phoneticPr fontId="1"/>
  </si>
  <si>
    <t>観光客入込客数</t>
    <rPh sb="0" eb="3">
      <t>カンコウキャク</t>
    </rPh>
    <rPh sb="3" eb="5">
      <t>イリコミ</t>
    </rPh>
    <rPh sb="5" eb="6">
      <t>キャク</t>
    </rPh>
    <rPh sb="6" eb="7">
      <t>ス</t>
    </rPh>
    <phoneticPr fontId="1"/>
  </si>
  <si>
    <t>農業産出額</t>
    <rPh sb="0" eb="2">
      <t>ノウギョウ</t>
    </rPh>
    <rPh sb="2" eb="4">
      <t>サンシュツ</t>
    </rPh>
    <rPh sb="4" eb="5">
      <t>ガク</t>
    </rPh>
    <phoneticPr fontId="1"/>
  </si>
  <si>
    <t>大学進学率</t>
    <rPh sb="0" eb="2">
      <t>ダイガク</t>
    </rPh>
    <rPh sb="2" eb="4">
      <t>シンガク</t>
    </rPh>
    <rPh sb="4" eb="5">
      <t>リツ</t>
    </rPh>
    <phoneticPr fontId="1"/>
  </si>
  <si>
    <t>自殺率（人口10万対）</t>
    <rPh sb="0" eb="2">
      <t>ジサツ</t>
    </rPh>
    <rPh sb="2" eb="3">
      <t>リツ</t>
    </rPh>
    <rPh sb="4" eb="6">
      <t>ジンコウ</t>
    </rPh>
    <rPh sb="8" eb="9">
      <t>マン</t>
    </rPh>
    <rPh sb="9" eb="10">
      <t>タイ</t>
    </rPh>
    <phoneticPr fontId="1"/>
  </si>
  <si>
    <t>自然環境</t>
    <rPh sb="0" eb="2">
      <t>シゼン</t>
    </rPh>
    <rPh sb="2" eb="4">
      <t>カンキョウ</t>
    </rPh>
    <phoneticPr fontId="1"/>
  </si>
  <si>
    <t>再エネ</t>
    <rPh sb="0" eb="1">
      <t>サイ</t>
    </rPh>
    <phoneticPr fontId="1"/>
  </si>
  <si>
    <t>リサイクル</t>
    <phoneticPr fontId="1"/>
  </si>
  <si>
    <t>節電</t>
    <rPh sb="0" eb="2">
      <t>セツデン</t>
    </rPh>
    <phoneticPr fontId="1"/>
  </si>
  <si>
    <t>環境配慮</t>
    <rPh sb="0" eb="2">
      <t>カンキョウ</t>
    </rPh>
    <rPh sb="2" eb="4">
      <t>ハイリョ</t>
    </rPh>
    <phoneticPr fontId="1"/>
  </si>
  <si>
    <t>観光消費額(百万円）</t>
    <rPh sb="0" eb="2">
      <t>カンコウ</t>
    </rPh>
    <rPh sb="2" eb="5">
      <t>ショウヒガク</t>
    </rPh>
    <rPh sb="6" eb="7">
      <t>ヒャク</t>
    </rPh>
    <rPh sb="7" eb="9">
      <t>マンエン</t>
    </rPh>
    <phoneticPr fontId="1"/>
  </si>
  <si>
    <t>兵庫県</t>
    <rPh sb="0" eb="3">
      <t>ヒョウゴケン</t>
    </rPh>
    <phoneticPr fontId="1"/>
  </si>
  <si>
    <t>外国人含む移動</t>
    <rPh sb="0" eb="3">
      <t>ガイコクジン</t>
    </rPh>
    <rPh sb="3" eb="4">
      <t>フク</t>
    </rPh>
    <rPh sb="5" eb="7">
      <t>イドウ</t>
    </rPh>
    <phoneticPr fontId="23"/>
  </si>
  <si>
    <t>転入</t>
    <rPh sb="0" eb="2">
      <t>テンニュウ</t>
    </rPh>
    <phoneticPr fontId="23"/>
  </si>
  <si>
    <t>(再掲）</t>
    <rPh sb="1" eb="3">
      <t>サイケイ</t>
    </rPh>
    <phoneticPr fontId="23"/>
  </si>
  <si>
    <t>東京圏</t>
    <rPh sb="0" eb="2">
      <t>トウキョウ</t>
    </rPh>
    <rPh sb="2" eb="3">
      <t>ケン</t>
    </rPh>
    <phoneticPr fontId="23"/>
  </si>
  <si>
    <t>平成28年</t>
    <rPh sb="0" eb="2">
      <t>ヘイセイ</t>
    </rPh>
    <rPh sb="4" eb="5">
      <t>ネン</t>
    </rPh>
    <phoneticPr fontId="23"/>
  </si>
  <si>
    <t>1月</t>
    <rPh sb="1" eb="2">
      <t>ガツ</t>
    </rPh>
    <phoneticPr fontId="23"/>
  </si>
  <si>
    <t>2月</t>
    <rPh sb="1" eb="2">
      <t>ガツ</t>
    </rPh>
    <phoneticPr fontId="23"/>
  </si>
  <si>
    <t>3月</t>
    <rPh sb="1" eb="2">
      <t>ガツ</t>
    </rPh>
    <phoneticPr fontId="23"/>
  </si>
  <si>
    <t>4月</t>
    <rPh sb="1" eb="2">
      <t>ガツ</t>
    </rPh>
    <phoneticPr fontId="23"/>
  </si>
  <si>
    <t>5月</t>
    <rPh sb="1" eb="2">
      <t>ガツ</t>
    </rPh>
    <phoneticPr fontId="23"/>
  </si>
  <si>
    <t>6月</t>
    <rPh sb="1" eb="2">
      <t>ガツ</t>
    </rPh>
    <phoneticPr fontId="23"/>
  </si>
  <si>
    <t>7月</t>
    <rPh sb="1" eb="2">
      <t>ガツ</t>
    </rPh>
    <phoneticPr fontId="23"/>
  </si>
  <si>
    <t>8月</t>
    <rPh sb="1" eb="2">
      <t>ガツ</t>
    </rPh>
    <phoneticPr fontId="23"/>
  </si>
  <si>
    <t>9月</t>
    <rPh sb="1" eb="2">
      <t>ガツ</t>
    </rPh>
    <phoneticPr fontId="23"/>
  </si>
  <si>
    <t>10月</t>
    <rPh sb="2" eb="3">
      <t>ガツ</t>
    </rPh>
    <phoneticPr fontId="23"/>
  </si>
  <si>
    <t>11月</t>
    <rPh sb="2" eb="3">
      <t>ガツ</t>
    </rPh>
    <phoneticPr fontId="23"/>
  </si>
  <si>
    <t>12月</t>
    <rPh sb="2" eb="3">
      <t>ガツ</t>
    </rPh>
    <phoneticPr fontId="23"/>
  </si>
  <si>
    <t>計</t>
    <rPh sb="0" eb="1">
      <t>ケイ</t>
    </rPh>
    <phoneticPr fontId="23"/>
  </si>
  <si>
    <t>平成29年</t>
    <rPh sb="0" eb="2">
      <t>ヘイセイ</t>
    </rPh>
    <rPh sb="4" eb="5">
      <t>ネン</t>
    </rPh>
    <phoneticPr fontId="23"/>
  </si>
  <si>
    <t>平成30年</t>
    <rPh sb="0" eb="2">
      <t>ヘイセイ</t>
    </rPh>
    <rPh sb="4" eb="5">
      <t>ネン</t>
    </rPh>
    <phoneticPr fontId="23"/>
  </si>
  <si>
    <t>平成31年</t>
    <rPh sb="0" eb="2">
      <t>ヘイセイ</t>
    </rPh>
    <rPh sb="4" eb="5">
      <t>ネン</t>
    </rPh>
    <phoneticPr fontId="23"/>
  </si>
  <si>
    <t>令和2年</t>
    <rPh sb="0" eb="2">
      <t>レイワ</t>
    </rPh>
    <rPh sb="3" eb="4">
      <t>ネン</t>
    </rPh>
    <phoneticPr fontId="23"/>
  </si>
  <si>
    <t>転出</t>
    <rPh sb="0" eb="2">
      <t>テンシュツ</t>
    </rPh>
    <phoneticPr fontId="23"/>
  </si>
  <si>
    <t>転入超過</t>
    <rPh sb="0" eb="2">
      <t>テンニュウ</t>
    </rPh>
    <rPh sb="2" eb="4">
      <t>チョウカ</t>
    </rPh>
    <phoneticPr fontId="23"/>
  </si>
  <si>
    <t>H28順位</t>
    <rPh sb="3" eb="5">
      <t>ジュンイ</t>
    </rPh>
    <phoneticPr fontId="23"/>
  </si>
  <si>
    <t>H29順位</t>
    <rPh sb="3" eb="5">
      <t>ジュンイ</t>
    </rPh>
    <phoneticPr fontId="23"/>
  </si>
  <si>
    <t>H30順位</t>
    <rPh sb="3" eb="5">
      <t>ジュンイ</t>
    </rPh>
    <phoneticPr fontId="23"/>
  </si>
  <si>
    <t>H31順位</t>
    <rPh sb="3" eb="5">
      <t>ジュンイ</t>
    </rPh>
    <phoneticPr fontId="23"/>
  </si>
  <si>
    <t>R2順位</t>
    <rPh sb="2" eb="4">
      <t>ジュンイ</t>
    </rPh>
    <phoneticPr fontId="23"/>
  </si>
  <si>
    <t>前年同月差</t>
    <rPh sb="0" eb="2">
      <t>ゼンネン</t>
    </rPh>
    <rPh sb="2" eb="4">
      <t>ドウゲツ</t>
    </rPh>
    <rPh sb="4" eb="5">
      <t>サ</t>
    </rPh>
    <phoneticPr fontId="23"/>
  </si>
  <si>
    <t>日本人移動</t>
    <rPh sb="0" eb="3">
      <t>ニホンジン</t>
    </rPh>
    <rPh sb="3" eb="5">
      <t>イドウ</t>
    </rPh>
    <phoneticPr fontId="23"/>
  </si>
  <si>
    <t>平成27年</t>
    <rPh sb="0" eb="2">
      <t>ヘイセイ</t>
    </rPh>
    <rPh sb="4" eb="5">
      <t>ネン</t>
    </rPh>
    <phoneticPr fontId="23"/>
  </si>
  <si>
    <t>外国人移動</t>
    <rPh sb="0" eb="3">
      <t>ガイコクジン</t>
    </rPh>
    <rPh sb="3" eb="5">
      <t>イドウ</t>
    </rPh>
    <phoneticPr fontId="23"/>
  </si>
  <si>
    <t>外国人移動(住民基本台帳人口移動報告）</t>
    <rPh sb="0" eb="2">
      <t>ガイコク</t>
    </rPh>
    <rPh sb="2" eb="3">
      <t>ジン</t>
    </rPh>
    <rPh sb="3" eb="5">
      <t>イドウ</t>
    </rPh>
    <rPh sb="6" eb="8">
      <t>ジュウミン</t>
    </rPh>
    <rPh sb="8" eb="10">
      <t>キホン</t>
    </rPh>
    <rPh sb="10" eb="12">
      <t>ダイチョウ</t>
    </rPh>
    <rPh sb="12" eb="14">
      <t>ジンコウ</t>
    </rPh>
    <rPh sb="14" eb="16">
      <t>イドウ</t>
    </rPh>
    <rPh sb="16" eb="18">
      <t>ホウコク</t>
    </rPh>
    <phoneticPr fontId="23"/>
  </si>
  <si>
    <t>現在(実績）</t>
    <rPh sb="0" eb="2">
      <t>ゲンザイ</t>
    </rPh>
    <rPh sb="3" eb="5">
      <t>ジッセキ</t>
    </rPh>
    <phoneticPr fontId="1"/>
  </si>
  <si>
    <t>現在(予測）</t>
    <rPh sb="0" eb="2">
      <t>ゲンザイ</t>
    </rPh>
    <rPh sb="3" eb="5">
      <t>ヨソク</t>
    </rPh>
    <phoneticPr fontId="1"/>
  </si>
  <si>
    <t>１　域内総生産(名目）</t>
    <rPh sb="2" eb="4">
      <t>イキナイ</t>
    </rPh>
    <rPh sb="4" eb="7">
      <t>ソウセイサン</t>
    </rPh>
    <rPh sb="8" eb="10">
      <t>メイモク</t>
    </rPh>
    <phoneticPr fontId="1"/>
  </si>
  <si>
    <t>項目</t>
    <rPh sb="0" eb="2">
      <t>コウモク</t>
    </rPh>
    <phoneticPr fontId="1"/>
  </si>
  <si>
    <t>表　淡路地域現在・将来推計データ</t>
    <rPh sb="0" eb="1">
      <t>ヒョウ</t>
    </rPh>
    <rPh sb="2" eb="4">
      <t>アワジ</t>
    </rPh>
    <rPh sb="4" eb="6">
      <t>チイキ</t>
    </rPh>
    <rPh sb="6" eb="8">
      <t>ゲンザイ</t>
    </rPh>
    <rPh sb="9" eb="11">
      <t>ショウライ</t>
    </rPh>
    <rPh sb="11" eb="13">
      <t>スイケイ</t>
    </rPh>
    <phoneticPr fontId="1"/>
  </si>
  <si>
    <t>千円</t>
    <rPh sb="0" eb="2">
      <t>センエン</t>
    </rPh>
    <phoneticPr fontId="1"/>
  </si>
  <si>
    <t>％</t>
    <phoneticPr fontId="1"/>
  </si>
  <si>
    <t>2 就業者１人当たり総生産</t>
    <rPh sb="2" eb="5">
      <t>シュウギョウシャ</t>
    </rPh>
    <rPh sb="5" eb="7">
      <t>ヒトリ</t>
    </rPh>
    <rPh sb="7" eb="8">
      <t>ア</t>
    </rPh>
    <rPh sb="10" eb="13">
      <t>ソウセイサン</t>
    </rPh>
    <phoneticPr fontId="1"/>
  </si>
  <si>
    <t>3 就業者数</t>
    <rPh sb="2" eb="5">
      <t>シュウギョウシャ</t>
    </rPh>
    <rPh sb="5" eb="6">
      <t>スウ</t>
    </rPh>
    <phoneticPr fontId="1"/>
  </si>
  <si>
    <t>4 農業就業者数</t>
    <rPh sb="2" eb="4">
      <t>ノウギョウ</t>
    </rPh>
    <rPh sb="4" eb="7">
      <t>シュウギョウシャ</t>
    </rPh>
    <rPh sb="7" eb="8">
      <t>スウ</t>
    </rPh>
    <phoneticPr fontId="1"/>
  </si>
  <si>
    <t>5 漁業就業者数</t>
    <rPh sb="2" eb="4">
      <t>ギョギョウ</t>
    </rPh>
    <rPh sb="4" eb="7">
      <t>シュウギョウシャ</t>
    </rPh>
    <rPh sb="7" eb="8">
      <t>スウ</t>
    </rPh>
    <phoneticPr fontId="1"/>
  </si>
  <si>
    <t>6 建設業就業者数</t>
    <rPh sb="2" eb="5">
      <t>ケンセツギョウ</t>
    </rPh>
    <rPh sb="5" eb="8">
      <t>シュウギョウシャ</t>
    </rPh>
    <rPh sb="8" eb="9">
      <t>スウ</t>
    </rPh>
    <phoneticPr fontId="1"/>
  </si>
  <si>
    <t>7 製造業就業者数</t>
    <rPh sb="2" eb="5">
      <t>セイゾウギョウ</t>
    </rPh>
    <rPh sb="5" eb="8">
      <t>シュウギョウシャ</t>
    </rPh>
    <rPh sb="8" eb="9">
      <t>スウ</t>
    </rPh>
    <phoneticPr fontId="1"/>
  </si>
  <si>
    <t>8 農業産出額</t>
    <rPh sb="2" eb="4">
      <t>ノウギョウ</t>
    </rPh>
    <rPh sb="4" eb="7">
      <t>サンシュツガク</t>
    </rPh>
    <phoneticPr fontId="1"/>
  </si>
  <si>
    <t>9 漁業総生産額</t>
    <rPh sb="2" eb="4">
      <t>ギョギョウ</t>
    </rPh>
    <rPh sb="4" eb="5">
      <t>ソウ</t>
    </rPh>
    <rPh sb="5" eb="8">
      <t>セイサンガク</t>
    </rPh>
    <phoneticPr fontId="1"/>
  </si>
  <si>
    <t>10 製造品出荷額等</t>
    <rPh sb="3" eb="5">
      <t>セイゾウ</t>
    </rPh>
    <rPh sb="5" eb="6">
      <t>ヒン</t>
    </rPh>
    <rPh sb="6" eb="9">
      <t>シュッカガク</t>
    </rPh>
    <rPh sb="9" eb="10">
      <t>トウ</t>
    </rPh>
    <phoneticPr fontId="1"/>
  </si>
  <si>
    <t>11 地場産業生産額</t>
    <rPh sb="3" eb="5">
      <t>ジバ</t>
    </rPh>
    <rPh sb="5" eb="7">
      <t>サンギョウ</t>
    </rPh>
    <rPh sb="7" eb="10">
      <t>セイサンガク</t>
    </rPh>
    <phoneticPr fontId="1"/>
  </si>
  <si>
    <t>12 年間商品販売額</t>
    <rPh sb="3" eb="5">
      <t>ネンカン</t>
    </rPh>
    <rPh sb="5" eb="7">
      <t>ショウヒン</t>
    </rPh>
    <rPh sb="7" eb="10">
      <t>ハンバイガク</t>
    </rPh>
    <phoneticPr fontId="1"/>
  </si>
  <si>
    <t>13 観光客入込客数</t>
    <rPh sb="3" eb="6">
      <t>カンコウキャク</t>
    </rPh>
    <rPh sb="6" eb="8">
      <t>イリコ</t>
    </rPh>
    <rPh sb="8" eb="10">
      <t>キャクスウ</t>
    </rPh>
    <phoneticPr fontId="1"/>
  </si>
  <si>
    <t>人</t>
    <rPh sb="0" eb="1">
      <t>ニン</t>
    </rPh>
    <phoneticPr fontId="1"/>
  </si>
  <si>
    <t>15　総人口</t>
    <rPh sb="3" eb="4">
      <t>ソウ</t>
    </rPh>
    <rPh sb="4" eb="6">
      <t>ジンコウ</t>
    </rPh>
    <phoneticPr fontId="1"/>
  </si>
  <si>
    <t>16　年齢３区分別人口</t>
    <rPh sb="3" eb="5">
      <t>ネンレイ</t>
    </rPh>
    <rPh sb="6" eb="8">
      <t>クブン</t>
    </rPh>
    <rPh sb="8" eb="9">
      <t>ベツ</t>
    </rPh>
    <rPh sb="9" eb="11">
      <t>ジンコウ</t>
    </rPh>
    <phoneticPr fontId="1"/>
  </si>
  <si>
    <t>17　合計特殊出生率</t>
    <rPh sb="3" eb="5">
      <t>ゴウケイ</t>
    </rPh>
    <rPh sb="5" eb="7">
      <t>トクシュ</t>
    </rPh>
    <rPh sb="7" eb="10">
      <t>シュッショウリツ</t>
    </rPh>
    <phoneticPr fontId="1"/>
  </si>
  <si>
    <t>18　単身世帯割合</t>
    <rPh sb="3" eb="5">
      <t>タンシン</t>
    </rPh>
    <rPh sb="5" eb="7">
      <t>セタイ</t>
    </rPh>
    <rPh sb="7" eb="9">
      <t>ワリアイ</t>
    </rPh>
    <phoneticPr fontId="1"/>
  </si>
  <si>
    <t>19　高齢単身世帯割合</t>
    <rPh sb="3" eb="5">
      <t>コウレイ</t>
    </rPh>
    <rPh sb="5" eb="7">
      <t>タンシン</t>
    </rPh>
    <rPh sb="7" eb="9">
      <t>セタイ</t>
    </rPh>
    <rPh sb="9" eb="11">
      <t>ワリアイ</t>
    </rPh>
    <phoneticPr fontId="1"/>
  </si>
  <si>
    <t>20　小学校</t>
    <rPh sb="3" eb="6">
      <t>ショウガッコウ</t>
    </rPh>
    <phoneticPr fontId="1"/>
  </si>
  <si>
    <t>21　中学校</t>
    <rPh sb="3" eb="6">
      <t>チュウガッコウ</t>
    </rPh>
    <phoneticPr fontId="1"/>
  </si>
  <si>
    <t>22　高等学校</t>
    <rPh sb="3" eb="5">
      <t>コウトウ</t>
    </rPh>
    <rPh sb="5" eb="7">
      <t>ガッコウ</t>
    </rPh>
    <phoneticPr fontId="1"/>
  </si>
  <si>
    <t>23　大学進学率</t>
    <rPh sb="3" eb="5">
      <t>ダイガク</t>
    </rPh>
    <rPh sb="5" eb="8">
      <t>シンガクリツ</t>
    </rPh>
    <phoneticPr fontId="1"/>
  </si>
  <si>
    <t>24 自殺者数</t>
    <rPh sb="3" eb="6">
      <t>ジサツシャ</t>
    </rPh>
    <rPh sb="6" eb="7">
      <t>スウ</t>
    </rPh>
    <phoneticPr fontId="1"/>
  </si>
  <si>
    <t>25 温室効果ガス排出量</t>
    <rPh sb="3" eb="5">
      <t>オンシツ</t>
    </rPh>
    <rPh sb="5" eb="7">
      <t>コウカ</t>
    </rPh>
    <rPh sb="9" eb="12">
      <t>ハイシュツリョウ</t>
    </rPh>
    <phoneticPr fontId="1"/>
  </si>
  <si>
    <t>26 下水道普及率</t>
    <rPh sb="3" eb="6">
      <t>ゲスイドウ</t>
    </rPh>
    <rPh sb="6" eb="9">
      <t>フキュウリツ</t>
    </rPh>
    <phoneticPr fontId="1"/>
  </si>
  <si>
    <t>27　「ひょうご豊かさ指標」淡路地域(県民意識調査)</t>
    <rPh sb="8" eb="9">
      <t>ユタ</t>
    </rPh>
    <rPh sb="11" eb="13">
      <t>シヒョウ</t>
    </rPh>
    <rPh sb="14" eb="16">
      <t>アワジ</t>
    </rPh>
    <rPh sb="16" eb="18">
      <t>チイキ</t>
    </rPh>
    <rPh sb="19" eb="21">
      <t>ケンミン</t>
    </rPh>
    <rPh sb="21" eb="23">
      <t>イシキ</t>
    </rPh>
    <rPh sb="23" eb="25">
      <t>チョウサ</t>
    </rPh>
    <phoneticPr fontId="1"/>
  </si>
  <si>
    <t>人</t>
    <rPh sb="0" eb="1">
      <t>ニン</t>
    </rPh>
    <phoneticPr fontId="1"/>
  </si>
  <si>
    <t>14 一人当たり市民所得</t>
    <rPh sb="3" eb="4">
      <t>イチ</t>
    </rPh>
    <rPh sb="4" eb="5">
      <t>ニン</t>
    </rPh>
    <rPh sb="5" eb="6">
      <t>ア</t>
    </rPh>
    <rPh sb="8" eb="10">
      <t>シミン</t>
    </rPh>
    <rPh sb="10" eb="12">
      <t>ショトク</t>
    </rPh>
    <phoneticPr fontId="1"/>
  </si>
  <si>
    <t>2020-10</t>
    <phoneticPr fontId="1"/>
  </si>
  <si>
    <t xml:space="preserve"> </t>
    <phoneticPr fontId="1"/>
  </si>
  <si>
    <t>2020.3.31</t>
    <phoneticPr fontId="1"/>
  </si>
  <si>
    <t>農林水産省推計「市町別農業産出額」</t>
    <rPh sb="0" eb="2">
      <t>ノウリン</t>
    </rPh>
    <rPh sb="2" eb="4">
      <t>スイサン</t>
    </rPh>
    <rPh sb="4" eb="5">
      <t>ショウ</t>
    </rPh>
    <rPh sb="5" eb="7">
      <t>スイケイ</t>
    </rPh>
    <rPh sb="8" eb="11">
      <t>シチョウベツ</t>
    </rPh>
    <rPh sb="11" eb="13">
      <t>ノウギョウ</t>
    </rPh>
    <rPh sb="13" eb="16">
      <t>サンシュツガク</t>
    </rPh>
    <phoneticPr fontId="1"/>
  </si>
  <si>
    <t>サンプル数</t>
    <rPh sb="4" eb="5">
      <t>スウ</t>
    </rPh>
    <phoneticPr fontId="1"/>
  </si>
  <si>
    <t>27　「ひょうご豊かさ指標」全県(県民意識調査)</t>
    <rPh sb="8" eb="9">
      <t>ユタ</t>
    </rPh>
    <rPh sb="11" eb="13">
      <t>シヒョウ</t>
    </rPh>
    <rPh sb="14" eb="16">
      <t>ゼンケン</t>
    </rPh>
    <rPh sb="17" eb="19">
      <t>ケンミン</t>
    </rPh>
    <rPh sb="19" eb="21">
      <t>イシキ</t>
    </rPh>
    <rPh sb="21" eb="23">
      <t>チョウサ</t>
    </rPh>
    <phoneticPr fontId="1"/>
  </si>
  <si>
    <t>淡路地域－全県</t>
    <rPh sb="0" eb="2">
      <t>アワジ</t>
    </rPh>
    <rPh sb="2" eb="4">
      <t>チイキ</t>
    </rPh>
    <rPh sb="5" eb="7">
      <t>ゼンケン</t>
    </rPh>
    <phoneticPr fontId="1"/>
  </si>
  <si>
    <t>豊かさ指標に改編</t>
    <rPh sb="0" eb="1">
      <t>ユタ</t>
    </rPh>
    <rPh sb="3" eb="5">
      <t>シヒョウ</t>
    </rPh>
    <rPh sb="6" eb="8">
      <t>カイヘン</t>
    </rPh>
    <phoneticPr fontId="1"/>
  </si>
  <si>
    <t>2020-13</t>
    <phoneticPr fontId="1"/>
  </si>
  <si>
    <t>2014比</t>
    <rPh sb="4" eb="5">
      <t>ヒ</t>
    </rPh>
    <phoneticPr fontId="1"/>
  </si>
  <si>
    <t>平成27年淡路地域産業連関表試算表</t>
    <rPh sb="0" eb="2">
      <t>ヘイセイ</t>
    </rPh>
    <rPh sb="4" eb="5">
      <t>ネン</t>
    </rPh>
    <rPh sb="5" eb="7">
      <t>アワジ</t>
    </rPh>
    <rPh sb="7" eb="9">
      <t>チイキ</t>
    </rPh>
    <rPh sb="9" eb="11">
      <t>サンギョウ</t>
    </rPh>
    <rPh sb="11" eb="14">
      <t>レンカンヒョウ</t>
    </rPh>
    <rPh sb="14" eb="16">
      <t>シサン</t>
    </rPh>
    <rPh sb="16" eb="17">
      <t>ヒョウ</t>
    </rPh>
    <phoneticPr fontId="23"/>
  </si>
  <si>
    <t>取引基本表（生産者価格表）</t>
    <phoneticPr fontId="45"/>
  </si>
  <si>
    <t>（単位：百万円）</t>
  </si>
  <si>
    <t>域内自給率</t>
    <rPh sb="0" eb="2">
      <t>イキナイ</t>
    </rPh>
    <phoneticPr fontId="45"/>
  </si>
  <si>
    <t>域際収支</t>
    <rPh sb="0" eb="1">
      <t>イキ</t>
    </rPh>
    <rPh sb="1" eb="2">
      <t>サイ</t>
    </rPh>
    <rPh sb="2" eb="4">
      <t>シュウシ</t>
    </rPh>
    <phoneticPr fontId="23"/>
  </si>
  <si>
    <t>　</t>
  </si>
  <si>
    <t>１</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</si>
  <si>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</si>
  <si>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</si>
  <si>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</si>
  <si>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</si>
  <si>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</si>
  <si>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</si>
  <si>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</si>
  <si>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</si>
  <si>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</si>
  <si>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</si>
  <si>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</si>
  <si>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</si>
  <si>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</si>
  <si>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</si>
  <si>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</si>
  <si>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</si>
  <si>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</si>
  <si>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</si>
  <si>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</si>
  <si>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</si>
  <si>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</si>
  <si>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</si>
  <si>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</si>
  <si>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</si>
  <si>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</si>
  <si>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</si>
  <si>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29</t>
  </si>
  <si>
    <t>30</t>
  </si>
  <si>
    <t>31</t>
  </si>
  <si>
    <t>32</t>
  </si>
  <si>
    <t>33</t>
  </si>
  <si>
    <t>34</t>
  </si>
  <si>
    <t>35</t>
  </si>
  <si>
    <t>36</t>
  </si>
  <si>
    <t>37</t>
  </si>
  <si>
    <t>38</t>
  </si>
  <si>
    <t>39</t>
  </si>
  <si>
    <t>40</t>
  </si>
  <si>
    <t>地域内需要合計</t>
    <rPh sb="0" eb="2">
      <t>チイキ</t>
    </rPh>
    <phoneticPr fontId="45"/>
  </si>
  <si>
    <t>移輸入計</t>
  </si>
  <si>
    <t>移輸入率</t>
  </si>
  <si>
    <t>域内自給率</t>
    <rPh sb="0" eb="2">
      <t>イキナイ</t>
    </rPh>
    <rPh sb="2" eb="5">
      <t>ジキュウリツ</t>
    </rPh>
    <phoneticPr fontId="23"/>
  </si>
  <si>
    <t>移輸出</t>
    <rPh sb="0" eb="1">
      <t>ウツリ</t>
    </rPh>
    <rPh sb="1" eb="3">
      <t>ユシュツ</t>
    </rPh>
    <phoneticPr fontId="23"/>
  </si>
  <si>
    <t>移輸入</t>
    <rPh sb="0" eb="1">
      <t>ウツリ</t>
    </rPh>
    <rPh sb="1" eb="3">
      <t>ユニュウ</t>
    </rPh>
    <phoneticPr fontId="23"/>
  </si>
  <si>
    <t>統合大分類（40部門）</t>
    <rPh sb="0" eb="2">
      <t>トウゴウ</t>
    </rPh>
    <rPh sb="2" eb="3">
      <t>ダイ</t>
    </rPh>
    <rPh sb="3" eb="5">
      <t>ブンルイ</t>
    </rPh>
    <phoneticPr fontId="23"/>
  </si>
  <si>
    <t>農業</t>
    <rPh sb="0" eb="2">
      <t>ノウギョウ</t>
    </rPh>
    <phoneticPr fontId="45"/>
  </si>
  <si>
    <t>林業</t>
    <rPh sb="0" eb="2">
      <t>リンギョウ</t>
    </rPh>
    <phoneticPr fontId="15"/>
  </si>
  <si>
    <t>漁業</t>
    <rPh sb="0" eb="2">
      <t>ギョギョウ</t>
    </rPh>
    <phoneticPr fontId="15"/>
  </si>
  <si>
    <t>鉱業</t>
  </si>
  <si>
    <t>飲食料品　　　　　　　</t>
  </si>
  <si>
    <t>繊維製品</t>
  </si>
  <si>
    <t>パルプ・紙・木製品</t>
  </si>
  <si>
    <t>化学製品</t>
  </si>
  <si>
    <t>石油・石炭製品</t>
  </si>
  <si>
    <t>プラスチック・ゴム製品</t>
    <rPh sb="9" eb="11">
      <t>セイヒン</t>
    </rPh>
    <phoneticPr fontId="45"/>
  </si>
  <si>
    <t>窯業・土石製品</t>
  </si>
  <si>
    <t>鉄鋼</t>
  </si>
  <si>
    <t>非鉄金属</t>
  </si>
  <si>
    <t>金属製品</t>
  </si>
  <si>
    <t>はん用機械</t>
  </si>
  <si>
    <t>生産用機械</t>
  </si>
  <si>
    <t>業務用機械</t>
  </si>
  <si>
    <t>電子部品</t>
    <rPh sb="0" eb="2">
      <t>デンシ</t>
    </rPh>
    <rPh sb="2" eb="4">
      <t>ブヒン</t>
    </rPh>
    <phoneticPr fontId="15"/>
  </si>
  <si>
    <t>電気機械</t>
  </si>
  <si>
    <t>情報通信機器</t>
  </si>
  <si>
    <t>輸送機械  　　　　　</t>
  </si>
  <si>
    <t>その他の製造工業製品</t>
  </si>
  <si>
    <t>建設</t>
  </si>
  <si>
    <t>電力・ガス・熱供給　</t>
  </si>
  <si>
    <t>水道　　</t>
  </si>
  <si>
    <t>廃棄物処理</t>
    <rPh sb="0" eb="3">
      <t>ハイキブツ</t>
    </rPh>
    <rPh sb="3" eb="5">
      <t>ショリ</t>
    </rPh>
    <phoneticPr fontId="15"/>
  </si>
  <si>
    <t>商業</t>
    <rPh sb="0" eb="2">
      <t>ショウギョウ</t>
    </rPh>
    <phoneticPr fontId="15"/>
  </si>
  <si>
    <t>金融・保険</t>
  </si>
  <si>
    <t>不動産</t>
  </si>
  <si>
    <t>運輸・郵便</t>
    <rPh sb="3" eb="5">
      <t>ユウビン</t>
    </rPh>
    <phoneticPr fontId="15"/>
  </si>
  <si>
    <t>情報通信</t>
  </si>
  <si>
    <t>公務</t>
  </si>
  <si>
    <t>教育・研究</t>
  </si>
  <si>
    <t>医療・福祉</t>
    <rPh sb="3" eb="5">
      <t>フクシ</t>
    </rPh>
    <phoneticPr fontId="15"/>
  </si>
  <si>
    <t>他に分類されない会員制団体</t>
    <rPh sb="0" eb="1">
      <t>ホカ</t>
    </rPh>
    <rPh sb="2" eb="4">
      <t>ブンルイ</t>
    </rPh>
    <rPh sb="8" eb="11">
      <t>カイインセイ</t>
    </rPh>
    <rPh sb="11" eb="13">
      <t>ダンタイ</t>
    </rPh>
    <phoneticPr fontId="15"/>
  </si>
  <si>
    <t>対事業所サービス</t>
  </si>
  <si>
    <t>宿泊、飲食サービス</t>
    <rPh sb="0" eb="2">
      <t>シュクハク</t>
    </rPh>
    <rPh sb="3" eb="5">
      <t>インショク</t>
    </rPh>
    <phoneticPr fontId="23"/>
  </si>
  <si>
    <t>対個人サービス</t>
  </si>
  <si>
    <t>事務用品</t>
    <rPh sb="0" eb="2">
      <t>ジム</t>
    </rPh>
    <rPh sb="2" eb="4">
      <t>ヨウヒン</t>
    </rPh>
    <phoneticPr fontId="23"/>
  </si>
  <si>
    <t>分類不明</t>
    <rPh sb="0" eb="2">
      <t>ブンルイ</t>
    </rPh>
    <rPh sb="2" eb="4">
      <t>フメイ</t>
    </rPh>
    <phoneticPr fontId="23"/>
  </si>
  <si>
    <t>内生部門計</t>
  </si>
  <si>
    <t>家計外消費支出（行）</t>
  </si>
  <si>
    <t>民間消費支出</t>
  </si>
  <si>
    <t>一般政府消費支出</t>
  </si>
  <si>
    <t>域内総固定資本形成（公的）</t>
    <rPh sb="0" eb="1">
      <t>イキ</t>
    </rPh>
    <phoneticPr fontId="23"/>
  </si>
  <si>
    <t>域内総固定資本形成（民間）</t>
    <rPh sb="0" eb="1">
      <t>イキ</t>
    </rPh>
    <phoneticPr fontId="23"/>
  </si>
  <si>
    <t>在庫純増</t>
  </si>
  <si>
    <t>域内最終需要計</t>
    <rPh sb="0" eb="1">
      <t>イキ</t>
    </rPh>
    <phoneticPr fontId="23"/>
  </si>
  <si>
    <t>域内需要合計</t>
    <rPh sb="0" eb="1">
      <t>イキ</t>
    </rPh>
    <phoneticPr fontId="23"/>
  </si>
  <si>
    <t>輸出</t>
  </si>
  <si>
    <t>移出</t>
  </si>
  <si>
    <t>最終需要計</t>
  </si>
  <si>
    <t>需要合計</t>
  </si>
  <si>
    <t>（控除）輸入</t>
  </si>
  <si>
    <t>（控除）移入</t>
  </si>
  <si>
    <t>（控除）移輸入計</t>
  </si>
  <si>
    <t>最終需要部門計</t>
  </si>
  <si>
    <t>域内生産額</t>
    <rPh sb="0" eb="1">
      <t>イキ</t>
    </rPh>
    <phoneticPr fontId="23"/>
  </si>
  <si>
    <t>Ａ</t>
  </si>
  <si>
    <t>Ｂ</t>
  </si>
  <si>
    <t>Ｃ＝Ｂ／Ａ</t>
  </si>
  <si>
    <t>D=1-C</t>
    <phoneticPr fontId="23"/>
  </si>
  <si>
    <t>A</t>
    <phoneticPr fontId="23"/>
  </si>
  <si>
    <t>B</t>
    <phoneticPr fontId="23"/>
  </si>
  <si>
    <t>C=A-B</t>
    <phoneticPr fontId="23"/>
  </si>
  <si>
    <t>１</t>
    <phoneticPr fontId="23"/>
  </si>
  <si>
    <t>2</t>
    <phoneticPr fontId="23"/>
  </si>
  <si>
    <t>3</t>
    <phoneticPr fontId="23"/>
  </si>
  <si>
    <t>4</t>
    <phoneticPr fontId="23"/>
  </si>
  <si>
    <t>5</t>
    <phoneticPr fontId="23"/>
  </si>
  <si>
    <t>6</t>
    <phoneticPr fontId="23"/>
  </si>
  <si>
    <t>7</t>
    <phoneticPr fontId="23"/>
  </si>
  <si>
    <t>8</t>
    <phoneticPr fontId="23"/>
  </si>
  <si>
    <t>9</t>
    <phoneticPr fontId="23"/>
  </si>
  <si>
    <t>10</t>
    <phoneticPr fontId="23"/>
  </si>
  <si>
    <t>11</t>
    <phoneticPr fontId="23"/>
  </si>
  <si>
    <t>12</t>
    <phoneticPr fontId="23"/>
  </si>
  <si>
    <t>13</t>
    <phoneticPr fontId="23"/>
  </si>
  <si>
    <t>14</t>
    <phoneticPr fontId="23"/>
  </si>
  <si>
    <t>15</t>
    <phoneticPr fontId="23"/>
  </si>
  <si>
    <t>16</t>
    <phoneticPr fontId="23"/>
  </si>
  <si>
    <t>17</t>
    <phoneticPr fontId="23"/>
  </si>
  <si>
    <t>18</t>
    <phoneticPr fontId="23"/>
  </si>
  <si>
    <t>19</t>
    <phoneticPr fontId="23"/>
  </si>
  <si>
    <t>20</t>
    <phoneticPr fontId="23"/>
  </si>
  <si>
    <t>21</t>
    <phoneticPr fontId="23"/>
  </si>
  <si>
    <t>22</t>
    <phoneticPr fontId="23"/>
  </si>
  <si>
    <t>23</t>
    <phoneticPr fontId="23"/>
  </si>
  <si>
    <t>24</t>
    <phoneticPr fontId="23"/>
  </si>
  <si>
    <t>25</t>
    <phoneticPr fontId="23"/>
  </si>
  <si>
    <t>26</t>
    <phoneticPr fontId="23"/>
  </si>
  <si>
    <t>27</t>
    <phoneticPr fontId="23"/>
  </si>
  <si>
    <t>28</t>
    <phoneticPr fontId="23"/>
  </si>
  <si>
    <t>29</t>
    <phoneticPr fontId="23"/>
  </si>
  <si>
    <t>30</t>
    <phoneticPr fontId="23"/>
  </si>
  <si>
    <t>31</t>
    <phoneticPr fontId="23"/>
  </si>
  <si>
    <t>32</t>
    <phoneticPr fontId="23"/>
  </si>
  <si>
    <t>33</t>
    <phoneticPr fontId="23"/>
  </si>
  <si>
    <t>34</t>
    <phoneticPr fontId="23"/>
  </si>
  <si>
    <t>35</t>
    <phoneticPr fontId="23"/>
  </si>
  <si>
    <t>36</t>
    <phoneticPr fontId="23"/>
  </si>
  <si>
    <t>37</t>
    <phoneticPr fontId="23"/>
  </si>
  <si>
    <t>38</t>
    <phoneticPr fontId="23"/>
  </si>
  <si>
    <t>39</t>
    <phoneticPr fontId="23"/>
  </si>
  <si>
    <t>40</t>
    <phoneticPr fontId="23"/>
  </si>
  <si>
    <t>41</t>
    <phoneticPr fontId="23"/>
  </si>
  <si>
    <t>雇用者所得</t>
  </si>
  <si>
    <t>営業余剰</t>
  </si>
  <si>
    <t>資本減耗引当</t>
  </si>
  <si>
    <t>間接税(除関税)</t>
  </si>
  <si>
    <t>(控除)補助金</t>
  </si>
  <si>
    <t>粗付加価値部門計</t>
  </si>
  <si>
    <t>平成27年市町雇用表</t>
    <rPh sb="5" eb="7">
      <t>シチョウ</t>
    </rPh>
    <rPh sb="7" eb="9">
      <t>コヨウ</t>
    </rPh>
    <rPh sb="9" eb="10">
      <t>ヒョウ</t>
    </rPh>
    <phoneticPr fontId="23"/>
  </si>
  <si>
    <t>従業者</t>
    <rPh sb="0" eb="3">
      <t>ジュウギョウシャ</t>
    </rPh>
    <phoneticPr fontId="23"/>
  </si>
  <si>
    <t>統合大分類（40部門）</t>
    <rPh sb="0" eb="2">
      <t>トウゴウ</t>
    </rPh>
    <rPh sb="2" eb="5">
      <t>ダイブンルイ</t>
    </rPh>
    <rPh sb="8" eb="10">
      <t>ブモン</t>
    </rPh>
    <phoneticPr fontId="23"/>
  </si>
  <si>
    <t>残差</t>
    <rPh sb="0" eb="2">
      <t>ザンサ</t>
    </rPh>
    <phoneticPr fontId="23"/>
  </si>
  <si>
    <t>兵庫県2</t>
    <rPh sb="0" eb="3">
      <t>ヒョウゴケン</t>
    </rPh>
    <phoneticPr fontId="23"/>
  </si>
  <si>
    <t>兵庫県</t>
    <rPh sb="0" eb="3">
      <t>ヒョウゴケン</t>
    </rPh>
    <phoneticPr fontId="23"/>
  </si>
  <si>
    <t>洲本市</t>
    <rPh sb="0" eb="3">
      <t>スモトシ</t>
    </rPh>
    <phoneticPr fontId="23"/>
  </si>
  <si>
    <t>淡路市</t>
    <rPh sb="0" eb="3">
      <t>アワジシ</t>
    </rPh>
    <phoneticPr fontId="23"/>
  </si>
  <si>
    <t>従業者数</t>
    <rPh sb="3" eb="4">
      <t>スウ</t>
    </rPh>
    <phoneticPr fontId="23"/>
  </si>
  <si>
    <t>男</t>
    <rPh sb="0" eb="1">
      <t>オトコ</t>
    </rPh>
    <phoneticPr fontId="23"/>
  </si>
  <si>
    <t>女</t>
    <rPh sb="0" eb="1">
      <t>オンナ</t>
    </rPh>
    <phoneticPr fontId="23"/>
  </si>
  <si>
    <t>農業</t>
    <rPh sb="0" eb="2">
      <t>ノウギョウ</t>
    </rPh>
    <phoneticPr fontId="23"/>
  </si>
  <si>
    <t>林業</t>
    <rPh sb="0" eb="2">
      <t>リンギョウ</t>
    </rPh>
    <phoneticPr fontId="23"/>
  </si>
  <si>
    <t>漁業</t>
    <rPh sb="0" eb="2">
      <t>ギョギョウ</t>
    </rPh>
    <phoneticPr fontId="23"/>
  </si>
  <si>
    <t>プラスチック・ゴム</t>
  </si>
  <si>
    <t>電子部品</t>
    <rPh sb="0" eb="2">
      <t>デンシ</t>
    </rPh>
    <rPh sb="2" eb="4">
      <t>ブヒン</t>
    </rPh>
    <phoneticPr fontId="23"/>
  </si>
  <si>
    <t>情報・通信機器</t>
  </si>
  <si>
    <t>廃棄物処理</t>
    <rPh sb="0" eb="3">
      <t>ハイキブツ</t>
    </rPh>
    <rPh sb="3" eb="5">
      <t>ショリ</t>
    </rPh>
    <phoneticPr fontId="23"/>
  </si>
  <si>
    <t>商業</t>
    <rPh sb="0" eb="2">
      <t>ショウギョウ</t>
    </rPh>
    <phoneticPr fontId="23"/>
  </si>
  <si>
    <t>運輸、郵便</t>
    <rPh sb="3" eb="5">
      <t>ユウビン</t>
    </rPh>
    <phoneticPr fontId="23"/>
  </si>
  <si>
    <t>医療・福祉</t>
    <rPh sb="3" eb="5">
      <t>フクシ</t>
    </rPh>
    <phoneticPr fontId="23"/>
  </si>
  <si>
    <t>その他の非営利団体サービス</t>
    <rPh sb="2" eb="3">
      <t>タ</t>
    </rPh>
    <rPh sb="4" eb="7">
      <t>ヒエイリ</t>
    </rPh>
    <rPh sb="7" eb="9">
      <t>ダンタイ</t>
    </rPh>
    <phoneticPr fontId="23"/>
  </si>
  <si>
    <t>その他対個人サービス</t>
    <rPh sb="2" eb="3">
      <t>タ</t>
    </rPh>
    <phoneticPr fontId="23"/>
  </si>
  <si>
    <t>合計</t>
    <rPh sb="0" eb="2">
      <t>ゴウケイ</t>
    </rPh>
    <phoneticPr fontId="23"/>
  </si>
  <si>
    <t>平成23年市町雇用表</t>
    <rPh sb="5" eb="7">
      <t>シチョウ</t>
    </rPh>
    <rPh sb="7" eb="9">
      <t>コヨウ</t>
    </rPh>
    <rPh sb="9" eb="10">
      <t>ヒョウ</t>
    </rPh>
    <phoneticPr fontId="23"/>
  </si>
  <si>
    <t>有給役員・雇用者</t>
    <rPh sb="0" eb="2">
      <t>ユウキュウ</t>
    </rPh>
    <rPh sb="2" eb="4">
      <t>ヤクイン</t>
    </rPh>
    <rPh sb="5" eb="8">
      <t>コヨウシャ</t>
    </rPh>
    <phoneticPr fontId="23"/>
  </si>
  <si>
    <t>常用雇用者</t>
    <rPh sb="4" eb="5">
      <t>シャ</t>
    </rPh>
    <phoneticPr fontId="23"/>
  </si>
  <si>
    <t>男</t>
    <phoneticPr fontId="23"/>
  </si>
  <si>
    <t>女</t>
    <phoneticPr fontId="23"/>
  </si>
  <si>
    <t>　</t>
    <phoneticPr fontId="23"/>
  </si>
  <si>
    <r>
      <t>逆行列係数　〔I-(I-M)A〕</t>
    </r>
    <r>
      <rPr>
        <vertAlign val="superscript"/>
        <sz val="10"/>
        <rFont val="ＭＳ Ｐゴシック"/>
        <family val="3"/>
        <charset val="128"/>
      </rPr>
      <t>-1</t>
    </r>
    <r>
      <rPr>
        <sz val="10"/>
        <rFont val="ＭＳ Ｐゴシック"/>
        <family val="3"/>
        <charset val="128"/>
      </rPr>
      <t>型</t>
    </r>
    <phoneticPr fontId="23"/>
  </si>
  <si>
    <t>行和</t>
  </si>
  <si>
    <t>淡路地域</t>
    <rPh sb="0" eb="2">
      <t>アワジ</t>
    </rPh>
    <rPh sb="2" eb="4">
      <t>チイキ</t>
    </rPh>
    <phoneticPr fontId="23"/>
  </si>
  <si>
    <t>最終消費者からみた飲食費の流れ（平成27年淡路地域試算）</t>
    <rPh sb="0" eb="2">
      <t>サイシュウ</t>
    </rPh>
    <rPh sb="2" eb="4">
      <t>ショウヒ</t>
    </rPh>
    <rPh sb="4" eb="5">
      <t>シャ</t>
    </rPh>
    <rPh sb="9" eb="11">
      <t>インショク</t>
    </rPh>
    <rPh sb="11" eb="12">
      <t>ヒ</t>
    </rPh>
    <rPh sb="13" eb="14">
      <t>ナガ</t>
    </rPh>
    <rPh sb="16" eb="18">
      <t>ヘイセイ</t>
    </rPh>
    <rPh sb="20" eb="21">
      <t>ネン</t>
    </rPh>
    <rPh sb="21" eb="23">
      <t>アワジ</t>
    </rPh>
    <rPh sb="23" eb="25">
      <t>チイキ</t>
    </rPh>
    <rPh sb="25" eb="27">
      <t>シサン</t>
    </rPh>
    <phoneticPr fontId="23"/>
  </si>
  <si>
    <t>2021/2/4</t>
    <phoneticPr fontId="23"/>
  </si>
  <si>
    <t>(兵庫県立大学地域経済指標研究会2021年2月推計）</t>
    <rPh sb="1" eb="3">
      <t>ヒョウゴ</t>
    </rPh>
    <rPh sb="3" eb="5">
      <t>ケンリツ</t>
    </rPh>
    <rPh sb="5" eb="7">
      <t>ダイガク</t>
    </rPh>
    <rPh sb="7" eb="9">
      <t>チイキ</t>
    </rPh>
    <rPh sb="9" eb="11">
      <t>ケイザイ</t>
    </rPh>
    <rPh sb="11" eb="13">
      <t>シヒョウ</t>
    </rPh>
    <rPh sb="13" eb="16">
      <t>ケンキュウカイ</t>
    </rPh>
    <rPh sb="20" eb="21">
      <t>ネン</t>
    </rPh>
    <rPh sb="22" eb="23">
      <t>ガツ</t>
    </rPh>
    <rPh sb="23" eb="25">
      <t>スイケイ</t>
    </rPh>
    <phoneticPr fontId="23"/>
  </si>
  <si>
    <t>(単位：百万円)</t>
    <rPh sb="1" eb="3">
      <t>タンイ</t>
    </rPh>
    <rPh sb="4" eb="7">
      <t>ヒャクマンエン</t>
    </rPh>
    <phoneticPr fontId="23"/>
  </si>
  <si>
    <t>直接消費向け</t>
    <rPh sb="0" eb="2">
      <t>チョクセツ</t>
    </rPh>
    <rPh sb="2" eb="4">
      <t>ショウヒ</t>
    </rPh>
    <rPh sb="4" eb="5">
      <t>ム</t>
    </rPh>
    <phoneticPr fontId="23"/>
  </si>
  <si>
    <t>飲食料の最終消費額</t>
    <rPh sb="0" eb="2">
      <t>インショク</t>
    </rPh>
    <rPh sb="2" eb="3">
      <t>リョウ</t>
    </rPh>
    <rPh sb="4" eb="6">
      <t>サイシュウ</t>
    </rPh>
    <rPh sb="6" eb="8">
      <t>ショウヒ</t>
    </rPh>
    <rPh sb="8" eb="9">
      <t>ガク</t>
    </rPh>
    <phoneticPr fontId="23"/>
  </si>
  <si>
    <t>生</t>
    <rPh sb="0" eb="1">
      <t>ショウ</t>
    </rPh>
    <phoneticPr fontId="23"/>
  </si>
  <si>
    <t>農水産業</t>
    <rPh sb="0" eb="1">
      <t>ノウ</t>
    </rPh>
    <rPh sb="1" eb="4">
      <t>スイサンギョウ</t>
    </rPh>
    <phoneticPr fontId="23"/>
  </si>
  <si>
    <t>鮮</t>
    <rPh sb="0" eb="1">
      <t>スクナ</t>
    </rPh>
    <phoneticPr fontId="23"/>
  </si>
  <si>
    <t>食品加工</t>
    <rPh sb="0" eb="2">
      <t>ショクヒン</t>
    </rPh>
    <rPh sb="2" eb="4">
      <t>カコウ</t>
    </rPh>
    <phoneticPr fontId="23"/>
  </si>
  <si>
    <t>食</t>
    <rPh sb="0" eb="1">
      <t>ショク</t>
    </rPh>
    <phoneticPr fontId="23"/>
  </si>
  <si>
    <t>一次加工品の移輸入</t>
    <rPh sb="0" eb="2">
      <t>イチジ</t>
    </rPh>
    <rPh sb="2" eb="4">
      <t>カコウ</t>
    </rPh>
    <rPh sb="4" eb="5">
      <t>ヒン</t>
    </rPh>
    <rPh sb="6" eb="7">
      <t>ワタル</t>
    </rPh>
    <rPh sb="7" eb="9">
      <t>ユニュウ</t>
    </rPh>
    <phoneticPr fontId="23"/>
  </si>
  <si>
    <t>品</t>
    <rPh sb="0" eb="1">
      <t>シナ</t>
    </rPh>
    <phoneticPr fontId="23"/>
  </si>
  <si>
    <t>県</t>
    <rPh sb="0" eb="1">
      <t>ケン</t>
    </rPh>
    <phoneticPr fontId="23"/>
  </si>
  <si>
    <t>二次加工向け</t>
    <rPh sb="0" eb="2">
      <t>ニジ</t>
    </rPh>
    <rPh sb="2" eb="4">
      <t>カコウ</t>
    </rPh>
    <rPh sb="4" eb="5">
      <t>ム</t>
    </rPh>
    <phoneticPr fontId="23"/>
  </si>
  <si>
    <t>内</t>
    <rPh sb="0" eb="1">
      <t>ナイ</t>
    </rPh>
    <phoneticPr fontId="23"/>
  </si>
  <si>
    <t>加工向け</t>
    <rPh sb="0" eb="2">
      <t>カコウ</t>
    </rPh>
    <rPh sb="2" eb="3">
      <t>ム</t>
    </rPh>
    <phoneticPr fontId="23"/>
  </si>
  <si>
    <t>最終消費向け</t>
    <rPh sb="0" eb="2">
      <t>サイシュウ</t>
    </rPh>
    <rPh sb="2" eb="4">
      <t>ショウヒ</t>
    </rPh>
    <rPh sb="4" eb="5">
      <t>ム</t>
    </rPh>
    <phoneticPr fontId="23"/>
  </si>
  <si>
    <t>産</t>
    <rPh sb="0" eb="1">
      <t>サン</t>
    </rPh>
    <phoneticPr fontId="23"/>
  </si>
  <si>
    <t>加</t>
    <rPh sb="0" eb="1">
      <t>クワ</t>
    </rPh>
    <phoneticPr fontId="23"/>
  </si>
  <si>
    <t>域内生産</t>
    <rPh sb="0" eb="2">
      <t>イキナイ</t>
    </rPh>
    <rPh sb="2" eb="4">
      <t>セイサン</t>
    </rPh>
    <phoneticPr fontId="23"/>
  </si>
  <si>
    <t>工</t>
    <rPh sb="0" eb="1">
      <t>コウ</t>
    </rPh>
    <phoneticPr fontId="23"/>
  </si>
  <si>
    <t>生鮮品の</t>
    <rPh sb="0" eb="2">
      <t>セイセン</t>
    </rPh>
    <rPh sb="2" eb="3">
      <t>シナ</t>
    </rPh>
    <phoneticPr fontId="23"/>
  </si>
  <si>
    <t>移輸入</t>
    <rPh sb="0" eb="1">
      <t>ワタル</t>
    </rPh>
    <rPh sb="1" eb="3">
      <t>ユニュウ</t>
    </rPh>
    <phoneticPr fontId="23"/>
  </si>
  <si>
    <t>最終製品の移輸入</t>
    <rPh sb="0" eb="2">
      <t>サイシュウ</t>
    </rPh>
    <rPh sb="2" eb="4">
      <t>セイヒン</t>
    </rPh>
    <rPh sb="5" eb="6">
      <t>ワタル</t>
    </rPh>
    <rPh sb="6" eb="8">
      <t>ユニュウ</t>
    </rPh>
    <phoneticPr fontId="23"/>
  </si>
  <si>
    <t>外食向け</t>
    <rPh sb="0" eb="2">
      <t>ガイショク</t>
    </rPh>
    <rPh sb="2" eb="3">
      <t>ム</t>
    </rPh>
    <phoneticPr fontId="23"/>
  </si>
  <si>
    <t>飲食店</t>
    <rPh sb="0" eb="2">
      <t>インショク</t>
    </rPh>
    <rPh sb="2" eb="3">
      <t>テン</t>
    </rPh>
    <phoneticPr fontId="23"/>
  </si>
  <si>
    <t>外</t>
    <rPh sb="0" eb="1">
      <t>ソト</t>
    </rPh>
    <phoneticPr fontId="23"/>
  </si>
  <si>
    <t>域外での飲食等</t>
    <rPh sb="0" eb="1">
      <t>イキ</t>
    </rPh>
    <rPh sb="4" eb="6">
      <t>インショク</t>
    </rPh>
    <rPh sb="6" eb="7">
      <t>トウ</t>
    </rPh>
    <phoneticPr fontId="23"/>
  </si>
  <si>
    <t>資料：　</t>
    <rPh sb="0" eb="2">
      <t>シリョウ</t>
    </rPh>
    <phoneticPr fontId="23"/>
  </si>
  <si>
    <t>兵庫県統計課「平成27年淡路地域産業連関表試算表」及び総務省「平成27年産業連関表」から推計した。</t>
    <rPh sb="0" eb="2">
      <t>ヒョウゴ</t>
    </rPh>
    <rPh sb="7" eb="9">
      <t>ヘイセイ</t>
    </rPh>
    <rPh sb="11" eb="12">
      <t>ネン</t>
    </rPh>
    <rPh sb="12" eb="14">
      <t>アワジ</t>
    </rPh>
    <rPh sb="14" eb="16">
      <t>チイキ</t>
    </rPh>
    <rPh sb="16" eb="18">
      <t>サンギョウ</t>
    </rPh>
    <rPh sb="18" eb="20">
      <t>レンカン</t>
    </rPh>
    <rPh sb="21" eb="23">
      <t>シサン</t>
    </rPh>
    <rPh sb="23" eb="24">
      <t>ヒョウ</t>
    </rPh>
    <rPh sb="25" eb="26">
      <t>オヨ</t>
    </rPh>
    <rPh sb="27" eb="30">
      <t>ソウムショウ</t>
    </rPh>
    <rPh sb="31" eb="33">
      <t>ヘイセイ</t>
    </rPh>
    <rPh sb="35" eb="36">
      <t>ネン</t>
    </rPh>
    <rPh sb="36" eb="38">
      <t>サンギョウ</t>
    </rPh>
    <rPh sb="38" eb="40">
      <t>レンカン</t>
    </rPh>
    <rPh sb="40" eb="41">
      <t>ヒョウ</t>
    </rPh>
    <rPh sb="44" eb="46">
      <t>スイケイ</t>
    </rPh>
    <phoneticPr fontId="23"/>
  </si>
  <si>
    <t>(注１）</t>
    <rPh sb="1" eb="2">
      <t>チュウ</t>
    </rPh>
    <phoneticPr fontId="23"/>
  </si>
  <si>
    <t>飲食料の最終消費額6,728億円に至る流れを現している。</t>
    <phoneticPr fontId="23"/>
  </si>
  <si>
    <t>(注２）</t>
    <rPh sb="1" eb="2">
      <t>チュウ</t>
    </rPh>
    <phoneticPr fontId="23"/>
  </si>
  <si>
    <t>内は、付随する流通経費（商業マージン額と国内貨物運賃の合計）である。</t>
    <rPh sb="0" eb="1">
      <t>ナイ</t>
    </rPh>
    <rPh sb="3" eb="5">
      <t>フズイ</t>
    </rPh>
    <rPh sb="7" eb="9">
      <t>リュウツウ</t>
    </rPh>
    <rPh sb="9" eb="11">
      <t>ケイヒ</t>
    </rPh>
    <rPh sb="12" eb="14">
      <t>ショウギョウ</t>
    </rPh>
    <rPh sb="18" eb="19">
      <t>ガク</t>
    </rPh>
    <rPh sb="20" eb="22">
      <t>コクナイ</t>
    </rPh>
    <rPh sb="22" eb="24">
      <t>カモツ</t>
    </rPh>
    <rPh sb="24" eb="26">
      <t>ウンチン</t>
    </rPh>
    <rPh sb="27" eb="29">
      <t>ゴウケイ</t>
    </rPh>
    <phoneticPr fontId="23"/>
  </si>
  <si>
    <t>(注３）</t>
    <rPh sb="1" eb="2">
      <t>チュウ</t>
    </rPh>
    <phoneticPr fontId="23"/>
  </si>
  <si>
    <t>農水産業には特用林産物（きのこ類等）を含む。</t>
    <rPh sb="0" eb="1">
      <t>ノウ</t>
    </rPh>
    <rPh sb="1" eb="4">
      <t>スイサンギョウ</t>
    </rPh>
    <rPh sb="6" eb="8">
      <t>トクヨウ</t>
    </rPh>
    <rPh sb="8" eb="11">
      <t>リンサンブツ</t>
    </rPh>
    <rPh sb="15" eb="16">
      <t>ルイ</t>
    </rPh>
    <rPh sb="16" eb="17">
      <t>トウ</t>
    </rPh>
    <rPh sb="19" eb="20">
      <t>フク</t>
    </rPh>
    <phoneticPr fontId="23"/>
  </si>
  <si>
    <t>(注4）</t>
    <rPh sb="1" eb="2">
      <t>チュウ</t>
    </rPh>
    <phoneticPr fontId="23"/>
  </si>
  <si>
    <t>飲食費には、旅館・ホテル等で消費された食料費部分は含まれていない。</t>
    <rPh sb="0" eb="3">
      <t>インショクヒ</t>
    </rPh>
    <rPh sb="6" eb="8">
      <t>リョカン</t>
    </rPh>
    <rPh sb="12" eb="13">
      <t>トウ</t>
    </rPh>
    <rPh sb="14" eb="16">
      <t>ショウヒ</t>
    </rPh>
    <rPh sb="19" eb="22">
      <t>ショクリョウヒ</t>
    </rPh>
    <rPh sb="22" eb="24">
      <t>ブブン</t>
    </rPh>
    <rPh sb="25" eb="26">
      <t>フク</t>
    </rPh>
    <phoneticPr fontId="23"/>
  </si>
  <si>
    <t>40部門</t>
    <phoneticPr fontId="23"/>
  </si>
  <si>
    <t>(単位：億円、％）</t>
    <rPh sb="1" eb="3">
      <t>タンイ</t>
    </rPh>
    <rPh sb="4" eb="6">
      <t>オクエン</t>
    </rPh>
    <phoneticPr fontId="1"/>
  </si>
  <si>
    <t>(資料）兵庫県立大学地域経済指標研究会(2021)「2015年淡路地域産業連関表」</t>
    <rPh sb="1" eb="3">
      <t>シリョウ</t>
    </rPh>
    <rPh sb="4" eb="7">
      <t>ヒョウゴケン</t>
    </rPh>
    <rPh sb="7" eb="8">
      <t>リツ</t>
    </rPh>
    <rPh sb="8" eb="10">
      <t>ダイガク</t>
    </rPh>
    <rPh sb="10" eb="12">
      <t>チイキ</t>
    </rPh>
    <rPh sb="12" eb="14">
      <t>ケイザイ</t>
    </rPh>
    <rPh sb="14" eb="16">
      <t>シヒョウ</t>
    </rPh>
    <rPh sb="16" eb="19">
      <t>ケンキュウカイ</t>
    </rPh>
    <rPh sb="30" eb="31">
      <t>ネン</t>
    </rPh>
    <rPh sb="31" eb="33">
      <t>アワジ</t>
    </rPh>
    <rPh sb="33" eb="35">
      <t>チイキ</t>
    </rPh>
    <rPh sb="35" eb="37">
      <t>サンギョウ</t>
    </rPh>
    <rPh sb="37" eb="39">
      <t>レンカン</t>
    </rPh>
    <rPh sb="39" eb="40">
      <t>ヒョウ</t>
    </rPh>
    <phoneticPr fontId="1"/>
  </si>
  <si>
    <t>2015年淡路地域域産業連関表から見た域際収支</t>
    <rPh sb="4" eb="5">
      <t>ネン</t>
    </rPh>
    <rPh sb="5" eb="7">
      <t>アワジ</t>
    </rPh>
    <rPh sb="7" eb="9">
      <t>チイキ</t>
    </rPh>
    <rPh sb="9" eb="10">
      <t>イキ</t>
    </rPh>
    <rPh sb="10" eb="12">
      <t>サンギョウ</t>
    </rPh>
    <rPh sb="12" eb="14">
      <t>レンカン</t>
    </rPh>
    <rPh sb="14" eb="15">
      <t>ヒョウ</t>
    </rPh>
    <rPh sb="17" eb="18">
      <t>ミ</t>
    </rPh>
    <rPh sb="19" eb="20">
      <t>イキ</t>
    </rPh>
    <rPh sb="20" eb="21">
      <t>サイ</t>
    </rPh>
    <rPh sb="21" eb="23">
      <t>シュウシ</t>
    </rPh>
    <phoneticPr fontId="23"/>
  </si>
  <si>
    <t>生産波及力</t>
    <rPh sb="0" eb="2">
      <t>セイサン</t>
    </rPh>
    <rPh sb="2" eb="5">
      <t>ハキュウリョク</t>
    </rPh>
    <phoneticPr fontId="1"/>
  </si>
  <si>
    <t>逆行列係数列和</t>
    <rPh sb="0" eb="3">
      <t>ギャクギョウレツ</t>
    </rPh>
    <rPh sb="3" eb="5">
      <t>ケイスウ</t>
    </rPh>
    <rPh sb="5" eb="6">
      <t>レツ</t>
    </rPh>
    <rPh sb="6" eb="7">
      <t>ワ</t>
    </rPh>
    <phoneticPr fontId="1"/>
  </si>
  <si>
    <t>(資料）兵庫県立大学地域経済指標研究会(2021)「2015年淡路地域雇用表」</t>
    <rPh sb="1" eb="3">
      <t>シリョウ</t>
    </rPh>
    <rPh sb="4" eb="7">
      <t>ヒョウゴケン</t>
    </rPh>
    <rPh sb="7" eb="8">
      <t>リツ</t>
    </rPh>
    <rPh sb="8" eb="10">
      <t>ダイガク</t>
    </rPh>
    <rPh sb="10" eb="12">
      <t>チイキ</t>
    </rPh>
    <rPh sb="12" eb="14">
      <t>ケイザイ</t>
    </rPh>
    <rPh sb="14" eb="16">
      <t>シヒョウ</t>
    </rPh>
    <rPh sb="16" eb="19">
      <t>ケンキュウカイ</t>
    </rPh>
    <rPh sb="30" eb="31">
      <t>ネン</t>
    </rPh>
    <rPh sb="31" eb="33">
      <t>アワジ</t>
    </rPh>
    <rPh sb="33" eb="35">
      <t>チイキ</t>
    </rPh>
    <rPh sb="35" eb="37">
      <t>コヨウ</t>
    </rPh>
    <rPh sb="37" eb="38">
      <t>ヒョウ</t>
    </rPh>
    <phoneticPr fontId="1"/>
  </si>
  <si>
    <t>男</t>
    <rPh sb="0" eb="1">
      <t>オトコ</t>
    </rPh>
    <phoneticPr fontId="1"/>
  </si>
  <si>
    <t>女</t>
    <rPh sb="0" eb="1">
      <t>オンナ</t>
    </rPh>
    <phoneticPr fontId="1"/>
  </si>
  <si>
    <t>構成比</t>
    <rPh sb="0" eb="3">
      <t>コウセイヒ</t>
    </rPh>
    <phoneticPr fontId="23"/>
  </si>
  <si>
    <t>(単位：人、％）</t>
    <rPh sb="1" eb="3">
      <t>タンイ</t>
    </rPh>
    <rPh sb="4" eb="5">
      <t>ニン</t>
    </rPh>
    <phoneticPr fontId="1"/>
  </si>
  <si>
    <t>2015年淡路地域雇用表から見た部門別状況</t>
    <rPh sb="4" eb="5">
      <t>ネン</t>
    </rPh>
    <rPh sb="5" eb="7">
      <t>アワジ</t>
    </rPh>
    <rPh sb="7" eb="9">
      <t>チイキ</t>
    </rPh>
    <rPh sb="9" eb="11">
      <t>コヨウ</t>
    </rPh>
    <rPh sb="11" eb="12">
      <t>ヒョウ</t>
    </rPh>
    <rPh sb="14" eb="15">
      <t>ミ</t>
    </rPh>
    <rPh sb="16" eb="18">
      <t>ブモン</t>
    </rPh>
    <rPh sb="18" eb="19">
      <t>ベツ</t>
    </rPh>
    <rPh sb="19" eb="21">
      <t>ジョウキョウ</t>
    </rPh>
    <phoneticPr fontId="23"/>
  </si>
  <si>
    <t>都道府県別常用労働者の平均現金給与額　－　月額（事業所規模３０人以上）</t>
    <phoneticPr fontId="53"/>
  </si>
  <si>
    <t>19-41 Average  Monthly Earnings of Regular Employees by Prefectures (Establishments with 30 or more Employees) (1955--2005)</t>
    <phoneticPr fontId="44"/>
  </si>
  <si>
    <t>(単位:円)</t>
    <phoneticPr fontId="23"/>
  </si>
  <si>
    <t>年次</t>
    <rPh sb="0" eb="2">
      <t>ネンジ</t>
    </rPh>
    <phoneticPr fontId="44"/>
  </si>
  <si>
    <t xml:space="preserve"> </t>
  </si>
  <si>
    <t>全国</t>
    <phoneticPr fontId="54"/>
  </si>
  <si>
    <t>昭和30年</t>
    <rPh sb="0" eb="2">
      <t>ショウワ</t>
    </rPh>
    <rPh sb="4" eb="5">
      <t>ネン</t>
    </rPh>
    <phoneticPr fontId="53"/>
  </si>
  <si>
    <t>...</t>
    <phoneticPr fontId="23"/>
  </si>
  <si>
    <t>31　</t>
    <phoneticPr fontId="23"/>
  </si>
  <si>
    <t>32　</t>
    <phoneticPr fontId="23"/>
  </si>
  <si>
    <t>33　</t>
    <phoneticPr fontId="23"/>
  </si>
  <si>
    <t>34　</t>
    <phoneticPr fontId="23"/>
  </si>
  <si>
    <t>35　</t>
    <phoneticPr fontId="23"/>
  </si>
  <si>
    <t>36　</t>
    <phoneticPr fontId="23"/>
  </si>
  <si>
    <t>37　</t>
    <phoneticPr fontId="23"/>
  </si>
  <si>
    <t>38　</t>
    <phoneticPr fontId="23"/>
  </si>
  <si>
    <t>39　</t>
    <phoneticPr fontId="23"/>
  </si>
  <si>
    <t>40　</t>
    <phoneticPr fontId="23"/>
  </si>
  <si>
    <t>41　</t>
    <phoneticPr fontId="23"/>
  </si>
  <si>
    <t>42　</t>
    <phoneticPr fontId="23"/>
  </si>
  <si>
    <t>43　</t>
    <phoneticPr fontId="23"/>
  </si>
  <si>
    <t>44　</t>
    <phoneticPr fontId="23"/>
  </si>
  <si>
    <t xml:space="preserve">　45  </t>
    <phoneticPr fontId="23"/>
  </si>
  <si>
    <t>46　</t>
    <phoneticPr fontId="23"/>
  </si>
  <si>
    <t>47　</t>
    <phoneticPr fontId="23"/>
  </si>
  <si>
    <t>48　</t>
    <phoneticPr fontId="23"/>
  </si>
  <si>
    <t>49　</t>
    <phoneticPr fontId="23"/>
  </si>
  <si>
    <t>50　</t>
    <phoneticPr fontId="23"/>
  </si>
  <si>
    <t>51　</t>
    <phoneticPr fontId="23"/>
  </si>
  <si>
    <t>52　</t>
    <phoneticPr fontId="23"/>
  </si>
  <si>
    <t>53　</t>
    <phoneticPr fontId="23"/>
  </si>
  <si>
    <t>54　</t>
    <phoneticPr fontId="23"/>
  </si>
  <si>
    <t>55　</t>
    <phoneticPr fontId="23"/>
  </si>
  <si>
    <t>56　</t>
    <phoneticPr fontId="23"/>
  </si>
  <si>
    <t>57　</t>
    <phoneticPr fontId="23"/>
  </si>
  <si>
    <t>58　</t>
    <phoneticPr fontId="23"/>
  </si>
  <si>
    <t>59　</t>
    <phoneticPr fontId="23"/>
  </si>
  <si>
    <t>60　</t>
    <phoneticPr fontId="23"/>
  </si>
  <si>
    <t>61　</t>
    <phoneticPr fontId="23"/>
  </si>
  <si>
    <t>62　</t>
    <phoneticPr fontId="23"/>
  </si>
  <si>
    <t>63　</t>
    <phoneticPr fontId="23"/>
  </si>
  <si>
    <t>平成元年</t>
    <rPh sb="3" eb="4">
      <t>ネン</t>
    </rPh>
    <phoneticPr fontId="23"/>
  </si>
  <si>
    <t>平成2年</t>
    <rPh sb="0" eb="2">
      <t>ヘイセイ</t>
    </rPh>
    <rPh sb="3" eb="4">
      <t>ネン</t>
    </rPh>
    <phoneticPr fontId="23"/>
  </si>
  <si>
    <t>平成3年</t>
    <rPh sb="0" eb="2">
      <t>ヘイセイ</t>
    </rPh>
    <rPh sb="3" eb="4">
      <t>ネン</t>
    </rPh>
    <phoneticPr fontId="23"/>
  </si>
  <si>
    <t>平成4年</t>
    <rPh sb="0" eb="2">
      <t>ヘイセイ</t>
    </rPh>
    <rPh sb="3" eb="4">
      <t>ネン</t>
    </rPh>
    <phoneticPr fontId="23"/>
  </si>
  <si>
    <t>平成5年</t>
    <rPh sb="0" eb="2">
      <t>ヘイセイ</t>
    </rPh>
    <rPh sb="3" eb="4">
      <t>ネン</t>
    </rPh>
    <phoneticPr fontId="23"/>
  </si>
  <si>
    <t>平成6年</t>
    <rPh sb="0" eb="2">
      <t>ヘイセイ</t>
    </rPh>
    <rPh sb="3" eb="4">
      <t>ネン</t>
    </rPh>
    <phoneticPr fontId="23"/>
  </si>
  <si>
    <t>平成7年</t>
    <rPh sb="0" eb="2">
      <t>ヘイセイ</t>
    </rPh>
    <rPh sb="3" eb="4">
      <t>ネン</t>
    </rPh>
    <phoneticPr fontId="23"/>
  </si>
  <si>
    <t>平成8年</t>
    <rPh sb="0" eb="2">
      <t>ヘイセイ</t>
    </rPh>
    <rPh sb="3" eb="4">
      <t>ネン</t>
    </rPh>
    <phoneticPr fontId="23"/>
  </si>
  <si>
    <t>平成9年</t>
    <rPh sb="0" eb="2">
      <t>ヘイセイ</t>
    </rPh>
    <rPh sb="3" eb="4">
      <t>ネン</t>
    </rPh>
    <phoneticPr fontId="23"/>
  </si>
  <si>
    <t>平成10年</t>
    <rPh sb="0" eb="2">
      <t>ヘイセイ</t>
    </rPh>
    <rPh sb="4" eb="5">
      <t>ネン</t>
    </rPh>
    <phoneticPr fontId="23"/>
  </si>
  <si>
    <t>平成11年</t>
    <rPh sb="0" eb="2">
      <t>ヘイセイ</t>
    </rPh>
    <rPh sb="4" eb="5">
      <t>ネン</t>
    </rPh>
    <phoneticPr fontId="23"/>
  </si>
  <si>
    <t>平成12年</t>
    <rPh sb="0" eb="2">
      <t>ヘイセイ</t>
    </rPh>
    <rPh sb="4" eb="5">
      <t>ネン</t>
    </rPh>
    <phoneticPr fontId="54"/>
  </si>
  <si>
    <t>平成13年</t>
    <rPh sb="0" eb="2">
      <t>ヘイセイ</t>
    </rPh>
    <rPh sb="4" eb="5">
      <t>ネン</t>
    </rPh>
    <phoneticPr fontId="54"/>
  </si>
  <si>
    <t>平成14年</t>
    <rPh sb="0" eb="2">
      <t>ヘイセイ</t>
    </rPh>
    <phoneticPr fontId="54"/>
  </si>
  <si>
    <t>平成15年</t>
    <rPh sb="0" eb="2">
      <t>ヘイセイ</t>
    </rPh>
    <phoneticPr fontId="54"/>
  </si>
  <si>
    <t>平成16年</t>
    <rPh sb="0" eb="2">
      <t>ヘイセイ</t>
    </rPh>
    <phoneticPr fontId="54"/>
  </si>
  <si>
    <t>平成17年</t>
    <rPh sb="0" eb="2">
      <t>ヘイセイ</t>
    </rPh>
    <phoneticPr fontId="54"/>
  </si>
  <si>
    <t>平成18年</t>
    <rPh sb="0" eb="2">
      <t>ヘイセイ</t>
    </rPh>
    <phoneticPr fontId="54"/>
  </si>
  <si>
    <t>平成19年</t>
    <rPh sb="0" eb="2">
      <t>ヘイセイ</t>
    </rPh>
    <phoneticPr fontId="54"/>
  </si>
  <si>
    <t>平成20年</t>
    <rPh sb="0" eb="2">
      <t>ヘイセイ</t>
    </rPh>
    <phoneticPr fontId="54"/>
  </si>
  <si>
    <t>平成21年</t>
    <rPh sb="0" eb="2">
      <t>ヘイセイ</t>
    </rPh>
    <phoneticPr fontId="54"/>
  </si>
  <si>
    <t>平成22年</t>
    <rPh sb="0" eb="2">
      <t>ヘイセイ</t>
    </rPh>
    <phoneticPr fontId="54"/>
  </si>
  <si>
    <t>平成23年</t>
    <rPh sb="0" eb="2">
      <t>ヘイセイ</t>
    </rPh>
    <phoneticPr fontId="54"/>
  </si>
  <si>
    <t>平成24年</t>
    <rPh sb="0" eb="2">
      <t>ヘイセイ</t>
    </rPh>
    <phoneticPr fontId="54"/>
  </si>
  <si>
    <t>平成25年</t>
    <rPh sb="0" eb="2">
      <t>ヘイセイ</t>
    </rPh>
    <phoneticPr fontId="54"/>
  </si>
  <si>
    <t>平成26年</t>
    <rPh sb="0" eb="2">
      <t>ヘイセイ</t>
    </rPh>
    <rPh sb="4" eb="5">
      <t>ネン</t>
    </rPh>
    <phoneticPr fontId="20"/>
  </si>
  <si>
    <t>平成27年</t>
    <rPh sb="0" eb="2">
      <t>ヘイセイ</t>
    </rPh>
    <rPh sb="4" eb="5">
      <t>ネン</t>
    </rPh>
    <phoneticPr fontId="54"/>
  </si>
  <si>
    <t>平成28年</t>
    <rPh sb="0" eb="2">
      <t>ヘイセイ</t>
    </rPh>
    <rPh sb="4" eb="5">
      <t>ネン</t>
    </rPh>
    <phoneticPr fontId="20"/>
  </si>
  <si>
    <t>平成29年</t>
    <rPh sb="0" eb="2">
      <t>ヘイセイ</t>
    </rPh>
    <rPh sb="4" eb="5">
      <t>ネン</t>
    </rPh>
    <phoneticPr fontId="20"/>
  </si>
  <si>
    <t>平成30年</t>
    <rPh sb="0" eb="2">
      <t>ヘイセイ</t>
    </rPh>
    <rPh sb="4" eb="5">
      <t>ネン</t>
    </rPh>
    <phoneticPr fontId="20"/>
  </si>
  <si>
    <t>令和元年</t>
    <rPh sb="0" eb="2">
      <t>レイワ</t>
    </rPh>
    <rPh sb="2" eb="4">
      <t>ガンネン</t>
    </rPh>
    <phoneticPr fontId="54"/>
  </si>
  <si>
    <t>令和2年</t>
    <rPh sb="0" eb="2">
      <t>レイワ</t>
    </rPh>
    <rPh sb="3" eb="4">
      <t>ネン</t>
    </rPh>
    <phoneticPr fontId="54"/>
  </si>
  <si>
    <t>〔資料〕 厚生労働省大臣官房統計情報部雇用統計課「毎月勤労統計調査年報　地方調査」</t>
    <rPh sb="0" eb="4">
      <t>シリョウ</t>
    </rPh>
    <phoneticPr fontId="53"/>
  </si>
  <si>
    <t>2015年基準</t>
    <rPh sb="4" eb="5">
      <t>ネン</t>
    </rPh>
    <rPh sb="5" eb="7">
      <t>キジュン</t>
    </rPh>
    <phoneticPr fontId="1"/>
  </si>
  <si>
    <t>国勢調査速報</t>
    <rPh sb="0" eb="2">
      <t>コクセイ</t>
    </rPh>
    <rPh sb="2" eb="4">
      <t>チョウサ</t>
    </rPh>
    <rPh sb="4" eb="6">
      <t>ソクホウ</t>
    </rPh>
    <phoneticPr fontId="1"/>
  </si>
  <si>
    <t>速報値改定</t>
    <rPh sb="0" eb="2">
      <t>ソクホウ</t>
    </rPh>
    <rPh sb="2" eb="3">
      <t>チ</t>
    </rPh>
    <rPh sb="3" eb="5">
      <t>カイテイ</t>
    </rPh>
    <phoneticPr fontId="1"/>
  </si>
  <si>
    <t>令和3年
(2021)</t>
    <rPh sb="0" eb="1">
      <t>レイ</t>
    </rPh>
    <rPh sb="1" eb="2">
      <t>ワ</t>
    </rPh>
    <rPh sb="3" eb="4">
      <t>ネン</t>
    </rPh>
    <phoneticPr fontId="20"/>
  </si>
  <si>
    <t>R2-H27</t>
    <phoneticPr fontId="1"/>
  </si>
  <si>
    <t>R3-R2</t>
    <phoneticPr fontId="1"/>
  </si>
  <si>
    <t>2019-18</t>
    <phoneticPr fontId="1"/>
  </si>
  <si>
    <t>部門別CO2排出量の現況推計｜環境省 地方公共団体実行計画策定・実施支援サイト (env.go.jp)</t>
  </si>
  <si>
    <t>https://www.env.go.jp/policy/local_keikaku/tools/suikei2.html</t>
  </si>
  <si>
    <t>都道府県コード</t>
    <rPh sb="0" eb="4">
      <t>トドウフケン</t>
    </rPh>
    <phoneticPr fontId="23"/>
  </si>
  <si>
    <t>都道府県</t>
    <rPh sb="0" eb="4">
      <t>トドウフケン</t>
    </rPh>
    <phoneticPr fontId="23"/>
  </si>
  <si>
    <t>市区町村コード</t>
    <rPh sb="0" eb="2">
      <t>シク</t>
    </rPh>
    <rPh sb="2" eb="4">
      <t>チョウソン</t>
    </rPh>
    <phoneticPr fontId="23"/>
  </si>
  <si>
    <t>市区町村</t>
    <rPh sb="0" eb="2">
      <t>シク</t>
    </rPh>
    <rPh sb="2" eb="4">
      <t>チョウソン</t>
    </rPh>
    <phoneticPr fontId="23"/>
  </si>
  <si>
    <t>28100</t>
  </si>
  <si>
    <t>28201</t>
  </si>
  <si>
    <t>28202</t>
  </si>
  <si>
    <t>28203</t>
  </si>
  <si>
    <t>28204</t>
  </si>
  <si>
    <t>28205</t>
  </si>
  <si>
    <t>28206</t>
  </si>
  <si>
    <t>28207</t>
  </si>
  <si>
    <t>28208</t>
  </si>
  <si>
    <t>28209</t>
  </si>
  <si>
    <t>28210</t>
  </si>
  <si>
    <t>28212</t>
  </si>
  <si>
    <t>28213</t>
  </si>
  <si>
    <t>28214</t>
  </si>
  <si>
    <t>28215</t>
  </si>
  <si>
    <t>28216</t>
  </si>
  <si>
    <t>28217</t>
  </si>
  <si>
    <t>28218</t>
  </si>
  <si>
    <t>28219</t>
  </si>
  <si>
    <t>28220</t>
  </si>
  <si>
    <t>28221</t>
  </si>
  <si>
    <t>篠山市</t>
  </si>
  <si>
    <t>28222</t>
  </si>
  <si>
    <t>養父市</t>
  </si>
  <si>
    <t>28223</t>
  </si>
  <si>
    <t>丹波市</t>
  </si>
  <si>
    <t>28224</t>
  </si>
  <si>
    <t>28225</t>
  </si>
  <si>
    <t>朝来市</t>
  </si>
  <si>
    <t>28226</t>
  </si>
  <si>
    <t>28227</t>
  </si>
  <si>
    <t>宍粟市</t>
  </si>
  <si>
    <t>28228</t>
  </si>
  <si>
    <t>加東市</t>
  </si>
  <si>
    <t>28229</t>
  </si>
  <si>
    <t>たつの市</t>
  </si>
  <si>
    <t>28301</t>
  </si>
  <si>
    <t>28365</t>
  </si>
  <si>
    <t>多可町</t>
  </si>
  <si>
    <t>28381</t>
  </si>
  <si>
    <t>28382</t>
  </si>
  <si>
    <t>28442</t>
  </si>
  <si>
    <t>28443</t>
  </si>
  <si>
    <t>28446</t>
  </si>
  <si>
    <t>神河町</t>
  </si>
  <si>
    <t>28464</t>
  </si>
  <si>
    <t>28481</t>
  </si>
  <si>
    <t>28501</t>
  </si>
  <si>
    <t>28585</t>
  </si>
  <si>
    <t>香美町</t>
  </si>
  <si>
    <t>28586</t>
  </si>
  <si>
    <t>新温泉町</t>
  </si>
  <si>
    <t>淡路市地域</t>
    <rPh sb="3" eb="5">
      <t>チイキ</t>
    </rPh>
    <phoneticPr fontId="1"/>
  </si>
  <si>
    <t>1人当たり名目GDP</t>
    <rPh sb="1" eb="2">
      <t>ニン</t>
    </rPh>
    <rPh sb="2" eb="3">
      <t>ア</t>
    </rPh>
    <rPh sb="5" eb="7">
      <t>メイモク</t>
    </rPh>
    <phoneticPr fontId="1"/>
  </si>
  <si>
    <t>(単位：ドル）</t>
    <rPh sb="1" eb="3">
      <t>タンイ</t>
    </rPh>
    <phoneticPr fontId="1"/>
  </si>
  <si>
    <t>国名</t>
    <rPh sb="0" eb="1">
      <t>クニ</t>
    </rPh>
    <rPh sb="1" eb="2">
      <t>ナ</t>
    </rPh>
    <phoneticPr fontId="1"/>
  </si>
  <si>
    <t>19/05</t>
    <phoneticPr fontId="1"/>
  </si>
  <si>
    <t>アメリカ</t>
    <phoneticPr fontId="1"/>
  </si>
  <si>
    <t>ドイツ</t>
    <phoneticPr fontId="1"/>
  </si>
  <si>
    <t>カナダ</t>
    <phoneticPr fontId="1"/>
  </si>
  <si>
    <t>イギリス</t>
    <phoneticPr fontId="1"/>
  </si>
  <si>
    <t>日本</t>
    <rPh sb="0" eb="2">
      <t>ニホン</t>
    </rPh>
    <phoneticPr fontId="1"/>
  </si>
  <si>
    <t>フランス</t>
    <phoneticPr fontId="1"/>
  </si>
  <si>
    <t>イタリア</t>
    <phoneticPr fontId="1"/>
  </si>
  <si>
    <t>韓国</t>
    <rPh sb="0" eb="2">
      <t>カンコク</t>
    </rPh>
    <phoneticPr fontId="1"/>
  </si>
  <si>
    <t>ロシア</t>
    <phoneticPr fontId="1"/>
  </si>
  <si>
    <t>中国</t>
    <rPh sb="0" eb="2">
      <t>チュウゴク</t>
    </rPh>
    <phoneticPr fontId="1"/>
  </si>
  <si>
    <t>ブラジル</t>
    <phoneticPr fontId="1"/>
  </si>
  <si>
    <t>インド</t>
    <phoneticPr fontId="1"/>
  </si>
  <si>
    <t>円の対ドルレート</t>
    <rPh sb="0" eb="1">
      <t>エン</t>
    </rPh>
    <rPh sb="2" eb="3">
      <t>タイ</t>
    </rPh>
    <phoneticPr fontId="1"/>
  </si>
  <si>
    <t>2005=100</t>
    <phoneticPr fontId="1"/>
  </si>
  <si>
    <t>兵庫県主要関連指標の推移（暦年）</t>
    <rPh sb="0" eb="3">
      <t>ヒョウゴケン</t>
    </rPh>
    <rPh sb="3" eb="5">
      <t>シュヨウ</t>
    </rPh>
    <rPh sb="13" eb="15">
      <t>レキネン</t>
    </rPh>
    <phoneticPr fontId="23"/>
  </si>
  <si>
    <t>暦年または暦年平均値</t>
    <rPh sb="0" eb="2">
      <t>レキネン</t>
    </rPh>
    <rPh sb="5" eb="6">
      <t>レキ</t>
    </rPh>
    <rPh sb="6" eb="7">
      <t>ネン</t>
    </rPh>
    <rPh sb="7" eb="9">
      <t>ヘイキン</t>
    </rPh>
    <rPh sb="9" eb="10">
      <t>アタイ</t>
    </rPh>
    <phoneticPr fontId="23"/>
  </si>
  <si>
    <t>区分</t>
  </si>
  <si>
    <t>平成元</t>
    <rPh sb="0" eb="2">
      <t>ヘイセイ</t>
    </rPh>
    <rPh sb="2" eb="3">
      <t>ガン</t>
    </rPh>
    <phoneticPr fontId="23"/>
  </si>
  <si>
    <t>兵　　庫　　県</t>
    <rPh sb="0" eb="1">
      <t>ヘイ</t>
    </rPh>
    <rPh sb="3" eb="4">
      <t>コ</t>
    </rPh>
    <rPh sb="6" eb="7">
      <t>ケン</t>
    </rPh>
    <phoneticPr fontId="23"/>
  </si>
  <si>
    <t>備　　考</t>
    <phoneticPr fontId="23"/>
  </si>
  <si>
    <t>項目</t>
  </si>
  <si>
    <t>年</t>
  </si>
  <si>
    <t>00</t>
    <phoneticPr fontId="23"/>
  </si>
  <si>
    <t>01</t>
    <phoneticPr fontId="23"/>
  </si>
  <si>
    <t>02</t>
    <phoneticPr fontId="23"/>
  </si>
  <si>
    <t>03</t>
    <phoneticPr fontId="23"/>
  </si>
  <si>
    <t>04</t>
    <phoneticPr fontId="23"/>
  </si>
  <si>
    <t>05</t>
    <phoneticPr fontId="23"/>
  </si>
  <si>
    <t>06</t>
    <phoneticPr fontId="23"/>
  </si>
  <si>
    <t>07</t>
    <phoneticPr fontId="23"/>
  </si>
  <si>
    <t>08</t>
    <phoneticPr fontId="23"/>
  </si>
  <si>
    <t>09</t>
    <phoneticPr fontId="23"/>
  </si>
  <si>
    <t>ＧＤＰ</t>
    <phoneticPr fontId="23"/>
  </si>
  <si>
    <t>県内総生産</t>
    <rPh sb="0" eb="1">
      <t>ケン</t>
    </rPh>
    <rPh sb="1" eb="2">
      <t>ナイ</t>
    </rPh>
    <rPh sb="2" eb="5">
      <t>ソウセイサン</t>
    </rPh>
    <phoneticPr fontId="23"/>
  </si>
  <si>
    <t>名目実数・兆円</t>
    <rPh sb="0" eb="2">
      <t>メイモク</t>
    </rPh>
    <rPh sb="2" eb="4">
      <t>ジッスウ</t>
    </rPh>
    <rPh sb="5" eb="7">
      <t>チョウエン</t>
    </rPh>
    <phoneticPr fontId="23"/>
  </si>
  <si>
    <t>県統計課「県民経済計算確報」</t>
    <rPh sb="0" eb="1">
      <t>ケン</t>
    </rPh>
    <rPh sb="1" eb="3">
      <t>トウケイ</t>
    </rPh>
    <rPh sb="3" eb="4">
      <t>カ</t>
    </rPh>
    <rPh sb="5" eb="6">
      <t>ケン</t>
    </rPh>
    <phoneticPr fontId="23"/>
  </si>
  <si>
    <t>増加率（％）</t>
    <phoneticPr fontId="23"/>
  </si>
  <si>
    <t>－</t>
  </si>
  <si>
    <t>県統計課「四半期別県内GDP速報」　</t>
    <rPh sb="0" eb="1">
      <t>ケン</t>
    </rPh>
    <rPh sb="1" eb="3">
      <t>トウケイ</t>
    </rPh>
    <rPh sb="3" eb="4">
      <t>カ</t>
    </rPh>
    <rPh sb="5" eb="8">
      <t>シハンキ</t>
    </rPh>
    <rPh sb="8" eb="9">
      <t>ベツ</t>
    </rPh>
    <rPh sb="9" eb="11">
      <t>ケンナイ</t>
    </rPh>
    <rPh sb="14" eb="16">
      <t>ソクホウ</t>
    </rPh>
    <phoneticPr fontId="23"/>
  </si>
  <si>
    <t>実質実数・兆円</t>
    <rPh sb="0" eb="2">
      <t>ジッシツ</t>
    </rPh>
    <rPh sb="2" eb="4">
      <t>ジッスウ</t>
    </rPh>
    <rPh sb="5" eb="7">
      <t>チョウエン</t>
    </rPh>
    <phoneticPr fontId="23"/>
  </si>
  <si>
    <t>※2001年以前は本資料用の簡易計算</t>
    <rPh sb="5" eb="6">
      <t>ネン</t>
    </rPh>
    <rPh sb="6" eb="8">
      <t>イゼン</t>
    </rPh>
    <phoneticPr fontId="23"/>
  </si>
  <si>
    <t>（2011年連鎖価格）</t>
    <rPh sb="6" eb="8">
      <t>レンサ</t>
    </rPh>
    <rPh sb="8" eb="10">
      <t>カカク</t>
    </rPh>
    <phoneticPr fontId="23"/>
  </si>
  <si>
    <t>鉱工業生産指数</t>
  </si>
  <si>
    <t>指数(H27=100)</t>
    <phoneticPr fontId="23"/>
  </si>
  <si>
    <t>県統計課「県鉱工業指数」</t>
    <rPh sb="0" eb="2">
      <t>トウケイ</t>
    </rPh>
    <rPh sb="2" eb="3">
      <t>カ</t>
    </rPh>
    <rPh sb="4" eb="5">
      <t>ケン</t>
    </rPh>
    <rPh sb="5" eb="8">
      <t>コウコウギョウ</t>
    </rPh>
    <rPh sb="8" eb="10">
      <t>シスウ</t>
    </rPh>
    <phoneticPr fontId="23"/>
  </si>
  <si>
    <t>生</t>
  </si>
  <si>
    <t>増加率（％）</t>
  </si>
  <si>
    <t>※2012年以前は接続指数</t>
    <rPh sb="4" eb="5">
      <t>ネン</t>
    </rPh>
    <rPh sb="5" eb="7">
      <t>イゼン</t>
    </rPh>
    <rPh sb="8" eb="10">
      <t>セツゾク</t>
    </rPh>
    <rPh sb="10" eb="12">
      <t>シスウ</t>
    </rPh>
    <phoneticPr fontId="23"/>
  </si>
  <si>
    <t>鉱工業在庫指数</t>
  </si>
  <si>
    <t>産</t>
  </si>
  <si>
    <t>製造品出荷額等</t>
  </si>
  <si>
    <t>実数（兆円）</t>
  </si>
  <si>
    <t>-</t>
  </si>
  <si>
    <t>経済産業省「工業統計調査」</t>
    <rPh sb="0" eb="2">
      <t>ケイザイ</t>
    </rPh>
    <rPh sb="6" eb="8">
      <t>コウギョウ</t>
    </rPh>
    <rPh sb="8" eb="10">
      <t>トウケイ</t>
    </rPh>
    <rPh sb="10" eb="12">
      <t>チョウサ</t>
    </rPh>
    <phoneticPr fontId="23"/>
  </si>
  <si>
    <t>総務省「経済センサス-活動調査」</t>
    <rPh sb="10" eb="12">
      <t>カツドウ</t>
    </rPh>
    <rPh sb="12" eb="14">
      <t>チョウサ</t>
    </rPh>
    <phoneticPr fontId="23"/>
  </si>
  <si>
    <t>物</t>
  </si>
  <si>
    <t>消費者物価指数</t>
  </si>
  <si>
    <t>総務省「消費者物価指数」</t>
    <rPh sb="0" eb="2">
      <t>ソウムショウ</t>
    </rPh>
    <rPh sb="3" eb="6">
      <t>ショウヒシャ</t>
    </rPh>
    <rPh sb="6" eb="8">
      <t>ブッカ</t>
    </rPh>
    <rPh sb="8" eb="10">
      <t>シスウ</t>
    </rPh>
    <phoneticPr fontId="23"/>
  </si>
  <si>
    <t>（神戸市・総合）</t>
    <rPh sb="1" eb="4">
      <t>コウベシ</t>
    </rPh>
    <phoneticPr fontId="23"/>
  </si>
  <si>
    <t>※接続指数含む</t>
    <rPh sb="1" eb="3">
      <t>セツゾク</t>
    </rPh>
    <rPh sb="2" eb="4">
      <t>シスウ</t>
    </rPh>
    <rPh sb="4" eb="5">
      <t>フク</t>
    </rPh>
    <phoneticPr fontId="23"/>
  </si>
  <si>
    <t>価</t>
  </si>
  <si>
    <t>企業物価指数</t>
    <rPh sb="0" eb="2">
      <t>キギョウ</t>
    </rPh>
    <rPh sb="2" eb="4">
      <t>ブッカ</t>
    </rPh>
    <rPh sb="4" eb="6">
      <t>シスウ</t>
    </rPh>
    <phoneticPr fontId="23"/>
  </si>
  <si>
    <t>日本銀行「企業物価統計」</t>
    <rPh sb="5" eb="7">
      <t>キギョウ</t>
    </rPh>
    <rPh sb="7" eb="9">
      <t>ブッカ</t>
    </rPh>
    <rPh sb="9" eb="11">
      <t>トウケイ</t>
    </rPh>
    <phoneticPr fontId="23"/>
  </si>
  <si>
    <t>（国内・全国値）</t>
    <rPh sb="1" eb="3">
      <t>コクナイ</t>
    </rPh>
    <rPh sb="4" eb="6">
      <t>ゼンコク</t>
    </rPh>
    <rPh sb="6" eb="7">
      <t>アタイ</t>
    </rPh>
    <phoneticPr fontId="23"/>
  </si>
  <si>
    <t>賃　金　指　数</t>
    <phoneticPr fontId="23"/>
  </si>
  <si>
    <t>県統計課「毎月勤労統計調査」</t>
    <rPh sb="0" eb="2">
      <t>トウケイ</t>
    </rPh>
    <rPh sb="2" eb="3">
      <t>カ</t>
    </rPh>
    <rPh sb="4" eb="6">
      <t>マイツキ</t>
    </rPh>
    <rPh sb="6" eb="8">
      <t>キンロウ</t>
    </rPh>
    <rPh sb="8" eb="10">
      <t>トウケイ</t>
    </rPh>
    <rPh sb="10" eb="12">
      <t>チョウサ</t>
    </rPh>
    <phoneticPr fontId="23"/>
  </si>
  <si>
    <t>（名目）</t>
    <phoneticPr fontId="23"/>
  </si>
  <si>
    <t>雇</t>
  </si>
  <si>
    <t>※従業員規模30人以上</t>
    <rPh sb="0" eb="3">
      <t>ジュウギョウイン</t>
    </rPh>
    <phoneticPr fontId="23"/>
  </si>
  <si>
    <t>（実質）</t>
  </si>
  <si>
    <t>※2010年以前は本資料用の簡易計算</t>
    <rPh sb="4" eb="5">
      <t>ネン</t>
    </rPh>
    <rPh sb="5" eb="7">
      <t>イゼン</t>
    </rPh>
    <rPh sb="8" eb="9">
      <t>ホン</t>
    </rPh>
    <rPh sb="9" eb="12">
      <t>シリョウヨウ</t>
    </rPh>
    <rPh sb="13" eb="15">
      <t>カンイ</t>
    </rPh>
    <rPh sb="15" eb="18">
      <t>ケイサンチ</t>
    </rPh>
    <phoneticPr fontId="23"/>
  </si>
  <si>
    <t>用</t>
  </si>
  <si>
    <t>労働時間指数</t>
  </si>
  <si>
    <t>（所定外）</t>
  </si>
  <si>
    <t>・</t>
  </si>
  <si>
    <t>常用雇用指数</t>
  </si>
  <si>
    <t>賃</t>
    <rPh sb="0" eb="1">
      <t>チン</t>
    </rPh>
    <phoneticPr fontId="23"/>
  </si>
  <si>
    <t>新規求人倍率</t>
  </si>
  <si>
    <t>暦年値</t>
  </si>
  <si>
    <t>厚生労働省「職業安定業務統計」</t>
    <rPh sb="0" eb="2">
      <t>コウセイ</t>
    </rPh>
    <rPh sb="2" eb="5">
      <t>ロウドウショウ</t>
    </rPh>
    <rPh sb="6" eb="8">
      <t>ショクギョウ</t>
    </rPh>
    <rPh sb="8" eb="10">
      <t>アンテイ</t>
    </rPh>
    <rPh sb="10" eb="12">
      <t>ギョウム</t>
    </rPh>
    <rPh sb="12" eb="14">
      <t>トウケイ</t>
    </rPh>
    <phoneticPr fontId="23"/>
  </si>
  <si>
    <t>速報</t>
    <rPh sb="0" eb="2">
      <t>ソクホウ</t>
    </rPh>
    <phoneticPr fontId="1"/>
  </si>
  <si>
    <t>金</t>
    <rPh sb="0" eb="1">
      <t>キン</t>
    </rPh>
    <phoneticPr fontId="23"/>
  </si>
  <si>
    <t>有効求人倍率</t>
  </si>
  <si>
    <t>兵庫労働局調べ</t>
    <rPh sb="0" eb="2">
      <t>ヒョウゴ</t>
    </rPh>
    <rPh sb="2" eb="5">
      <t>ロウドウキョク</t>
    </rPh>
    <rPh sb="5" eb="6">
      <t>シラ</t>
    </rPh>
    <phoneticPr fontId="23"/>
  </si>
  <si>
    <t>完全失業率</t>
  </si>
  <si>
    <t>実数（％）</t>
  </si>
  <si>
    <t>総務省「労働力調査」（試算値）</t>
    <rPh sb="2" eb="3">
      <t>ショウ</t>
    </rPh>
    <rPh sb="4" eb="7">
      <t>ロウドウリョク</t>
    </rPh>
    <rPh sb="7" eb="9">
      <t>チョウサ</t>
    </rPh>
    <phoneticPr fontId="23"/>
  </si>
  <si>
    <t>公務員給与改定実施率(国）</t>
    <rPh sb="0" eb="3">
      <t>コウムイン</t>
    </rPh>
    <rPh sb="3" eb="5">
      <t>キュウヨ</t>
    </rPh>
    <rPh sb="5" eb="7">
      <t>カイテイ</t>
    </rPh>
    <rPh sb="7" eb="9">
      <t>ジッシ</t>
    </rPh>
    <rPh sb="9" eb="10">
      <t>リツ</t>
    </rPh>
    <rPh sb="11" eb="12">
      <t>クニ</t>
    </rPh>
    <phoneticPr fontId="23"/>
  </si>
  <si>
    <t>（％）</t>
    <phoneticPr fontId="23"/>
  </si>
  <si>
    <t>-</t>
    <phoneticPr fontId="23"/>
  </si>
  <si>
    <t>人事院調べ</t>
    <rPh sb="0" eb="3">
      <t>ジンジイン</t>
    </rPh>
    <rPh sb="3" eb="4">
      <t>シラ</t>
    </rPh>
    <phoneticPr fontId="23"/>
  </si>
  <si>
    <t>春季賃上率・県内民間企業</t>
    <rPh sb="0" eb="2">
      <t>シュンキ</t>
    </rPh>
    <rPh sb="2" eb="4">
      <t>チンア</t>
    </rPh>
    <rPh sb="4" eb="5">
      <t>リツ</t>
    </rPh>
    <rPh sb="6" eb="8">
      <t>ケンナイ</t>
    </rPh>
    <rPh sb="8" eb="10">
      <t>ミンカン</t>
    </rPh>
    <rPh sb="10" eb="12">
      <t>キギョウ</t>
    </rPh>
    <phoneticPr fontId="23"/>
  </si>
  <si>
    <t>県労政福祉課</t>
    <rPh sb="1" eb="3">
      <t>ロウセイ</t>
    </rPh>
    <rPh sb="3" eb="5">
      <t>フクシ</t>
    </rPh>
    <rPh sb="5" eb="6">
      <t>カ</t>
    </rPh>
    <phoneticPr fontId="23"/>
  </si>
  <si>
    <t>夏季賞与伸率</t>
    <rPh sb="0" eb="1">
      <t>ナツ</t>
    </rPh>
    <rPh sb="1" eb="2">
      <t>キ</t>
    </rPh>
    <rPh sb="2" eb="4">
      <t>ショウヨ</t>
    </rPh>
    <rPh sb="4" eb="5">
      <t>ノ</t>
    </rPh>
    <rPh sb="5" eb="6">
      <t>リツ</t>
    </rPh>
    <phoneticPr fontId="23"/>
  </si>
  <si>
    <t>毎月勤労統計</t>
    <rPh sb="0" eb="2">
      <t>マイツキ</t>
    </rPh>
    <rPh sb="2" eb="4">
      <t>キンロウ</t>
    </rPh>
    <rPh sb="4" eb="6">
      <t>トウケイ</t>
    </rPh>
    <phoneticPr fontId="23"/>
  </si>
  <si>
    <t>冬季賞与伸率</t>
    <rPh sb="0" eb="2">
      <t>トウキ</t>
    </rPh>
    <rPh sb="2" eb="4">
      <t>ショウヨ</t>
    </rPh>
    <rPh sb="4" eb="5">
      <t>シン</t>
    </rPh>
    <rPh sb="5" eb="6">
      <t>リツ</t>
    </rPh>
    <phoneticPr fontId="23"/>
  </si>
  <si>
    <t>企</t>
  </si>
  <si>
    <t>企業倒産件数</t>
  </si>
  <si>
    <t>実数（件）</t>
    <phoneticPr fontId="23"/>
  </si>
  <si>
    <t>㈱東京商工リサーチ調べ</t>
    <rPh sb="9" eb="10">
      <t>シラ</t>
    </rPh>
    <phoneticPr fontId="23"/>
  </si>
  <si>
    <t>業</t>
  </si>
  <si>
    <t>※負債総額1,000万円以上</t>
    <rPh sb="1" eb="3">
      <t>フサイ</t>
    </rPh>
    <rPh sb="3" eb="5">
      <t>ソウガク</t>
    </rPh>
    <rPh sb="10" eb="11">
      <t>マン</t>
    </rPh>
    <rPh sb="11" eb="12">
      <t>エン</t>
    </rPh>
    <rPh sb="12" eb="14">
      <t>イジョウ</t>
    </rPh>
    <phoneticPr fontId="23"/>
  </si>
  <si>
    <t>家計消費支出</t>
  </si>
  <si>
    <t>実数（千円）</t>
    <rPh sb="3" eb="4">
      <t>セン</t>
    </rPh>
    <phoneticPr fontId="23"/>
  </si>
  <si>
    <t>総務省「家計調査」（神戸市値）</t>
    <rPh sb="2" eb="3">
      <t>ショウ</t>
    </rPh>
    <rPh sb="6" eb="8">
      <t>チョウサ</t>
    </rPh>
    <phoneticPr fontId="23"/>
  </si>
  <si>
    <t>最</t>
  </si>
  <si>
    <t>（名目）</t>
  </si>
  <si>
    <t>※二人以上世帯(1999年以前は農林漁家世帯を除く）</t>
    <rPh sb="0" eb="1">
      <t>フタリ</t>
    </rPh>
    <rPh sb="1" eb="3">
      <t>イジョウ</t>
    </rPh>
    <rPh sb="3" eb="5">
      <t>セタイ</t>
    </rPh>
    <rPh sb="6" eb="7">
      <t>ネン</t>
    </rPh>
    <rPh sb="11" eb="14">
      <t>ネンイゼン</t>
    </rPh>
    <rPh sb="15" eb="17">
      <t>ノウリン</t>
    </rPh>
    <rPh sb="17" eb="19">
      <t>ギョカ</t>
    </rPh>
    <rPh sb="19" eb="21">
      <t>セタイ</t>
    </rPh>
    <rPh sb="22" eb="23">
      <t>ノゾ</t>
    </rPh>
    <phoneticPr fontId="23"/>
  </si>
  <si>
    <t>地域別消費総合指数</t>
    <rPh sb="0" eb="2">
      <t>チイキ</t>
    </rPh>
    <rPh sb="2" eb="3">
      <t>ベツ</t>
    </rPh>
    <rPh sb="3" eb="5">
      <t>ショウヒ</t>
    </rPh>
    <rPh sb="5" eb="7">
      <t>ソウゴウ</t>
    </rPh>
    <rPh sb="7" eb="9">
      <t>シスウ</t>
    </rPh>
    <phoneticPr fontId="1"/>
  </si>
  <si>
    <t>指数(H24=100)</t>
    <phoneticPr fontId="23"/>
  </si>
  <si>
    <t>内閣府「地域別支出総合指数」（RDEI)</t>
    <rPh sb="0" eb="2">
      <t>ナイカクフ</t>
    </rPh>
    <rPh sb="4" eb="6">
      <t>チイキ</t>
    </rPh>
    <rPh sb="6" eb="7">
      <t>ベツ</t>
    </rPh>
    <rPh sb="7" eb="9">
      <t>シシュツ</t>
    </rPh>
    <rPh sb="9" eb="11">
      <t>ソウゴウ</t>
    </rPh>
    <rPh sb="11" eb="13">
      <t>シスウ</t>
    </rPh>
    <phoneticPr fontId="1"/>
  </si>
  <si>
    <t>内閣府HP</t>
    <rPh sb="0" eb="3">
      <t>ナイカクフ</t>
    </rPh>
    <phoneticPr fontId="1"/>
  </si>
  <si>
    <t>https://www5.cao.go.jp/keizai3/chiiki/rdei/menu.html</t>
  </si>
  <si>
    <t>新設住宅着工戸数</t>
  </si>
  <si>
    <t>実数（万戸）</t>
  </si>
  <si>
    <t>国土交通省「建築着工統計調査」</t>
    <rPh sb="0" eb="2">
      <t>コクド</t>
    </rPh>
    <rPh sb="2" eb="4">
      <t>コウツウ</t>
    </rPh>
    <rPh sb="6" eb="8">
      <t>ケンチク</t>
    </rPh>
    <rPh sb="8" eb="10">
      <t>チャッコウ</t>
    </rPh>
    <rPh sb="10" eb="12">
      <t>トウケイ</t>
    </rPh>
    <rPh sb="12" eb="14">
      <t>チョウサ</t>
    </rPh>
    <phoneticPr fontId="23"/>
  </si>
  <si>
    <t>終</t>
  </si>
  <si>
    <t>着工建築物床面積</t>
  </si>
  <si>
    <t>実数(百万㎡)</t>
  </si>
  <si>
    <t>需</t>
  </si>
  <si>
    <t>新規新車</t>
    <rPh sb="2" eb="4">
      <t>シンシャ</t>
    </rPh>
    <phoneticPr fontId="23"/>
  </si>
  <si>
    <t>実数（万台）</t>
  </si>
  <si>
    <t>（一社）日本自動車販売協会</t>
    <rPh sb="0" eb="2">
      <t>イッシャ</t>
    </rPh>
    <rPh sb="3" eb="5">
      <t>ニホン</t>
    </rPh>
    <phoneticPr fontId="23"/>
  </si>
  <si>
    <t>要</t>
  </si>
  <si>
    <t>登録台数</t>
  </si>
  <si>
    <t>連合会調べ</t>
  </si>
  <si>
    <t>百貨店販売額</t>
  </si>
  <si>
    <t>実数(億円)</t>
    <rPh sb="3" eb="4">
      <t>オク</t>
    </rPh>
    <phoneticPr fontId="23"/>
  </si>
  <si>
    <t>経済産業省「商業動態統計調査」</t>
    <rPh sb="0" eb="2">
      <t>ケイザイ</t>
    </rPh>
    <rPh sb="2" eb="4">
      <t>サンギョウ</t>
    </rPh>
    <rPh sb="4" eb="5">
      <t>ツウサンショウ</t>
    </rPh>
    <rPh sb="6" eb="8">
      <t>ショウギョウ</t>
    </rPh>
    <rPh sb="8" eb="10">
      <t>ドウタイ</t>
    </rPh>
    <rPh sb="10" eb="12">
      <t>トウケイ</t>
    </rPh>
    <rPh sb="12" eb="14">
      <t>チョウサ</t>
    </rPh>
    <phoneticPr fontId="23"/>
  </si>
  <si>
    <t>貿</t>
  </si>
  <si>
    <t>輸  出  額</t>
  </si>
  <si>
    <t>財務省「貿易統計」</t>
    <rPh sb="0" eb="3">
      <t>ザイムショウ</t>
    </rPh>
    <rPh sb="4" eb="6">
      <t>ボウエキ</t>
    </rPh>
    <rPh sb="6" eb="8">
      <t>トウケイ</t>
    </rPh>
    <phoneticPr fontId="23"/>
  </si>
  <si>
    <t>易</t>
  </si>
  <si>
    <t>輸  入  額</t>
  </si>
  <si>
    <t>その他</t>
    <rPh sb="2" eb="3">
      <t>タ</t>
    </rPh>
    <phoneticPr fontId="23"/>
  </si>
  <si>
    <t>対米ドル円レート</t>
    <rPh sb="0" eb="1">
      <t>タイ</t>
    </rPh>
    <rPh sb="1" eb="2">
      <t>ベイ</t>
    </rPh>
    <rPh sb="4" eb="5">
      <t>エン</t>
    </rPh>
    <phoneticPr fontId="23"/>
  </si>
  <si>
    <t>銀行間中心相場平均値(円)</t>
    <rPh sb="0" eb="2">
      <t>ギンコウ</t>
    </rPh>
    <rPh sb="2" eb="3">
      <t>アイダ</t>
    </rPh>
    <rPh sb="3" eb="5">
      <t>チュウシン</t>
    </rPh>
    <rPh sb="5" eb="7">
      <t>ソウバ</t>
    </rPh>
    <rPh sb="7" eb="9">
      <t>ヘイキン</t>
    </rPh>
    <rPh sb="9" eb="10">
      <t>アタイ</t>
    </rPh>
    <rPh sb="11" eb="12">
      <t>エン</t>
    </rPh>
    <phoneticPr fontId="23"/>
  </si>
  <si>
    <t>日本銀行「外国為替市況」
東京市場インターバンク直物月中平均値</t>
    <rPh sb="0" eb="2">
      <t>ニホン</t>
    </rPh>
    <rPh sb="2" eb="4">
      <t>ギンコウ</t>
    </rPh>
    <rPh sb="5" eb="7">
      <t>ガイコク</t>
    </rPh>
    <rPh sb="7" eb="9">
      <t>カワセ</t>
    </rPh>
    <rPh sb="9" eb="11">
      <t>シキョウ</t>
    </rPh>
    <rPh sb="26" eb="28">
      <t>ゲッチュウ</t>
    </rPh>
    <rPh sb="28" eb="31">
      <t>ヘイキンチ</t>
    </rPh>
    <phoneticPr fontId="23"/>
  </si>
  <si>
    <t>そ</t>
    <phoneticPr fontId="23"/>
  </si>
  <si>
    <t>公定歩合</t>
    <rPh sb="0" eb="2">
      <t>コウテイ</t>
    </rPh>
    <rPh sb="2" eb="4">
      <t>ブアイ</t>
    </rPh>
    <phoneticPr fontId="23"/>
  </si>
  <si>
    <t>⑦5.50</t>
    <phoneticPr fontId="23"/>
  </si>
  <si>
    <t>④3.75</t>
    <phoneticPr fontId="23"/>
  </si>
  <si>
    <t>②2.50</t>
    <phoneticPr fontId="23"/>
  </si>
  <si>
    <t>④1.00</t>
    <phoneticPr fontId="23"/>
  </si>
  <si>
    <t>②0.35</t>
    <phoneticPr fontId="23"/>
  </si>
  <si>
    <t>日本銀行ホームページ</t>
    <rPh sb="0" eb="2">
      <t>ニホン</t>
    </rPh>
    <rPh sb="2" eb="4">
      <t>ギンコウ</t>
    </rPh>
    <phoneticPr fontId="23"/>
  </si>
  <si>
    <t>の</t>
    <phoneticPr fontId="23"/>
  </si>
  <si>
    <t>○改定月</t>
    <rPh sb="1" eb="3">
      <t>カイテイ</t>
    </rPh>
    <rPh sb="3" eb="4">
      <t>ツキ</t>
    </rPh>
    <phoneticPr fontId="23"/>
  </si>
  <si>
    <t>③5.25</t>
    <phoneticPr fontId="23"/>
  </si>
  <si>
    <t>⑪5.00</t>
    <phoneticPr fontId="23"/>
  </si>
  <si>
    <t>⑦3.25</t>
    <phoneticPr fontId="23"/>
  </si>
  <si>
    <t>⑨1.75</t>
    <phoneticPr fontId="23"/>
  </si>
  <si>
    <t>⑨0.50</t>
    <phoneticPr fontId="23"/>
  </si>
  <si>
    <t>③0.25</t>
    <phoneticPr fontId="23"/>
  </si>
  <si>
    <t>｢金融経済統計資料｣</t>
    <rPh sb="1" eb="3">
      <t>キンユウ</t>
    </rPh>
    <rPh sb="3" eb="5">
      <t>ケイザイ</t>
    </rPh>
    <rPh sb="5" eb="7">
      <t>トウケイ</t>
    </rPh>
    <rPh sb="7" eb="9">
      <t>シリョウ</t>
    </rPh>
    <phoneticPr fontId="23"/>
  </si>
  <si>
    <t>他</t>
    <rPh sb="0" eb="1">
      <t>タ</t>
    </rPh>
    <phoneticPr fontId="23"/>
  </si>
  <si>
    <t>⑧6.00</t>
    <phoneticPr fontId="23"/>
  </si>
  <si>
    <t>⑫4.50</t>
    <phoneticPr fontId="23"/>
  </si>
  <si>
    <t>⑨0.10</t>
    <phoneticPr fontId="23"/>
  </si>
  <si>
    <t>人</t>
    <rPh sb="0" eb="1">
      <t>ジン</t>
    </rPh>
    <phoneticPr fontId="23"/>
  </si>
  <si>
    <t>総人口</t>
    <rPh sb="0" eb="1">
      <t>ソウ</t>
    </rPh>
    <rPh sb="1" eb="3">
      <t>ジンコウ</t>
    </rPh>
    <phoneticPr fontId="23"/>
  </si>
  <si>
    <t>実数（千人）</t>
    <rPh sb="3" eb="4">
      <t>セン</t>
    </rPh>
    <rPh sb="4" eb="5">
      <t>ニン</t>
    </rPh>
    <phoneticPr fontId="23"/>
  </si>
  <si>
    <t>総務省「国勢調査」、県統計課「人口推計」</t>
    <rPh sb="0" eb="3">
      <t>ソウムショウ</t>
    </rPh>
    <rPh sb="4" eb="6">
      <t>コクセイ</t>
    </rPh>
    <rPh sb="6" eb="8">
      <t>チョウサ</t>
    </rPh>
    <rPh sb="10" eb="11">
      <t>ケン</t>
    </rPh>
    <rPh sb="11" eb="13">
      <t>トウケイ</t>
    </rPh>
    <rPh sb="13" eb="14">
      <t>カ</t>
    </rPh>
    <rPh sb="15" eb="17">
      <t>ジンコウ</t>
    </rPh>
    <rPh sb="17" eb="19">
      <t>スイケイ</t>
    </rPh>
    <phoneticPr fontId="23"/>
  </si>
  <si>
    <t>口</t>
    <rPh sb="0" eb="1">
      <t>クチ</t>
    </rPh>
    <phoneticPr fontId="23"/>
  </si>
  <si>
    <t>各年10月1日現在</t>
    <rPh sb="0" eb="2">
      <t>カクネン</t>
    </rPh>
    <rPh sb="4" eb="5">
      <t>ガツ</t>
    </rPh>
    <rPh sb="6" eb="7">
      <t>ニチ</t>
    </rPh>
    <rPh sb="7" eb="9">
      <t>ゲンザイ</t>
    </rPh>
    <phoneticPr fontId="23"/>
  </si>
  <si>
    <t>就</t>
    <rPh sb="0" eb="1">
      <t>シュウ</t>
    </rPh>
    <phoneticPr fontId="23"/>
  </si>
  <si>
    <t>就業者数</t>
    <rPh sb="0" eb="3">
      <t>シュウギョウシャ</t>
    </rPh>
    <rPh sb="3" eb="4">
      <t>スウ</t>
    </rPh>
    <phoneticPr fontId="23"/>
  </si>
  <si>
    <t>実数（千人）</t>
    <rPh sb="3" eb="5">
      <t>センニン</t>
    </rPh>
    <phoneticPr fontId="23"/>
  </si>
  <si>
    <t xml:space="preserve">県統計課「県民経済計算推計値」 </t>
    <rPh sb="0" eb="1">
      <t>ケン</t>
    </rPh>
    <rPh sb="1" eb="3">
      <t>トウケイ</t>
    </rPh>
    <rPh sb="3" eb="4">
      <t>カ</t>
    </rPh>
    <rPh sb="5" eb="7">
      <t>ケンミン</t>
    </rPh>
    <rPh sb="7" eb="9">
      <t>ケイザイ</t>
    </rPh>
    <rPh sb="9" eb="11">
      <t>ケイサン</t>
    </rPh>
    <rPh sb="11" eb="13">
      <t>スイケイ</t>
    </rPh>
    <rPh sb="13" eb="14">
      <t>アタイ</t>
    </rPh>
    <phoneticPr fontId="23"/>
  </si>
  <si>
    <t>業</t>
    <rPh sb="0" eb="1">
      <t>ギョウ</t>
    </rPh>
    <phoneticPr fontId="23"/>
  </si>
  <si>
    <t>（就業地ベース）</t>
    <rPh sb="1" eb="3">
      <t>シュウギョウ</t>
    </rPh>
    <rPh sb="3" eb="4">
      <t>チ</t>
    </rPh>
    <phoneticPr fontId="23"/>
  </si>
  <si>
    <t>総務省「労働力調査」</t>
    <rPh sb="2" eb="3">
      <t>ショウ</t>
    </rPh>
    <rPh sb="4" eb="7">
      <t>ロウドウリョク</t>
    </rPh>
    <rPh sb="7" eb="9">
      <t>チョウサ</t>
    </rPh>
    <phoneticPr fontId="23"/>
  </si>
  <si>
    <t>（居住地ベース）</t>
    <rPh sb="1" eb="4">
      <t>キョジュウチ</t>
    </rPh>
    <phoneticPr fontId="23"/>
  </si>
  <si>
    <t>都道府県モデル推計値</t>
    <rPh sb="0" eb="4">
      <t>トドウフケン</t>
    </rPh>
    <rPh sb="7" eb="9">
      <t>スイケイ</t>
    </rPh>
    <rPh sb="9" eb="10">
      <t>アタイ</t>
    </rPh>
    <phoneticPr fontId="23"/>
  </si>
  <si>
    <t>全国主要関連指標の推移（暦年）</t>
    <rPh sb="0" eb="2">
      <t>ゼンコク</t>
    </rPh>
    <rPh sb="2" eb="4">
      <t>シュヨウ</t>
    </rPh>
    <rPh sb="12" eb="14">
      <t>レキネン</t>
    </rPh>
    <phoneticPr fontId="23"/>
  </si>
  <si>
    <t>全　　　　国</t>
    <rPh sb="0" eb="1">
      <t>ゼン</t>
    </rPh>
    <rPh sb="5" eb="6">
      <t>クニ</t>
    </rPh>
    <phoneticPr fontId="23"/>
  </si>
  <si>
    <t>国内総生産</t>
    <rPh sb="0" eb="1">
      <t>クニ</t>
    </rPh>
    <rPh sb="1" eb="2">
      <t>ナイ</t>
    </rPh>
    <rPh sb="2" eb="5">
      <t>ソウセイサン</t>
    </rPh>
    <phoneticPr fontId="23"/>
  </si>
  <si>
    <t>内閣府「国民経済計算」</t>
    <rPh sb="0" eb="3">
      <t>ナイカクフ</t>
    </rPh>
    <phoneticPr fontId="23"/>
  </si>
  <si>
    <t>内閣府　「四半期別GDP速報」</t>
    <rPh sb="0" eb="2">
      <t>ナイカク</t>
    </rPh>
    <rPh sb="2" eb="3">
      <t>フ</t>
    </rPh>
    <rPh sb="5" eb="8">
      <t>シハンキ</t>
    </rPh>
    <rPh sb="8" eb="9">
      <t>ベツ</t>
    </rPh>
    <rPh sb="12" eb="14">
      <t>ソクホウ</t>
    </rPh>
    <phoneticPr fontId="23"/>
  </si>
  <si>
    <t>※1993年以前は簡易遡及</t>
    <rPh sb="5" eb="7">
      <t>イゼン</t>
    </rPh>
    <rPh sb="9" eb="11">
      <t>カンイ</t>
    </rPh>
    <rPh sb="11" eb="13">
      <t>ソキュウ</t>
    </rPh>
    <phoneticPr fontId="23"/>
  </si>
  <si>
    <t>（2015年連鎖価格）</t>
    <rPh sb="5" eb="6">
      <t>ネン</t>
    </rPh>
    <rPh sb="6" eb="8">
      <t>レンサ</t>
    </rPh>
    <rPh sb="8" eb="10">
      <t>カカク</t>
    </rPh>
    <phoneticPr fontId="23"/>
  </si>
  <si>
    <t>経済産業省「鉱工業指数」</t>
    <rPh sb="0" eb="2">
      <t>ケイザイ</t>
    </rPh>
    <rPh sb="2" eb="4">
      <t>サンギョウ</t>
    </rPh>
    <rPh sb="6" eb="9">
      <t>コウコウギョウ</t>
    </rPh>
    <rPh sb="9" eb="11">
      <t>シスウ</t>
    </rPh>
    <phoneticPr fontId="23"/>
  </si>
  <si>
    <t>(期末）</t>
    <rPh sb="1" eb="3">
      <t>キマツ</t>
    </rPh>
    <phoneticPr fontId="23"/>
  </si>
  <si>
    <t>経済産業省「工業統計調査」、</t>
    <rPh sb="0" eb="2">
      <t>ケイザイ</t>
    </rPh>
    <rPh sb="6" eb="8">
      <t>コウギョウ</t>
    </rPh>
    <rPh sb="8" eb="10">
      <t>トウケイ</t>
    </rPh>
    <rPh sb="10" eb="12">
      <t>チョウサ</t>
    </rPh>
    <phoneticPr fontId="23"/>
  </si>
  <si>
    <t>「経済センサス-活動調査」</t>
    <rPh sb="1" eb="3">
      <t>ケイザイ</t>
    </rPh>
    <rPh sb="7" eb="9">
      <t>カツドウ</t>
    </rPh>
    <rPh sb="9" eb="11">
      <t>チョウサ</t>
    </rPh>
    <phoneticPr fontId="23"/>
  </si>
  <si>
    <t>総務省「消費者物価指数」</t>
    <rPh sb="2" eb="3">
      <t>ショウ</t>
    </rPh>
    <rPh sb="4" eb="6">
      <t>ショウヒ</t>
    </rPh>
    <rPh sb="6" eb="7">
      <t>シャ</t>
    </rPh>
    <rPh sb="7" eb="9">
      <t>ブッカ</t>
    </rPh>
    <rPh sb="9" eb="11">
      <t>シスウ</t>
    </rPh>
    <phoneticPr fontId="23"/>
  </si>
  <si>
    <t>（総　　合）</t>
    <phoneticPr fontId="23"/>
  </si>
  <si>
    <t>厚生労働省「毎月勤労統計調査」</t>
    <rPh sb="0" eb="2">
      <t>コウセイ</t>
    </rPh>
    <rPh sb="6" eb="8">
      <t>マイツキ</t>
    </rPh>
    <rPh sb="8" eb="10">
      <t>キンロウ</t>
    </rPh>
    <rPh sb="10" eb="12">
      <t>トウケイ</t>
    </rPh>
    <rPh sb="12" eb="14">
      <t>チョウサ</t>
    </rPh>
    <phoneticPr fontId="23"/>
  </si>
  <si>
    <t>※従業員規模30人以上</t>
    <rPh sb="1" eb="4">
      <t>ジュウギョウイン</t>
    </rPh>
    <phoneticPr fontId="23"/>
  </si>
  <si>
    <t>※2011年以前は本資料用の簡易計算</t>
    <rPh sb="4" eb="5">
      <t>ネン</t>
    </rPh>
    <rPh sb="5" eb="7">
      <t>イゼン</t>
    </rPh>
    <rPh sb="9" eb="10">
      <t>ホン</t>
    </rPh>
    <rPh sb="10" eb="12">
      <t>シリョウ</t>
    </rPh>
    <rPh sb="12" eb="13">
      <t>ヨウ</t>
    </rPh>
    <rPh sb="14" eb="16">
      <t>カンイ</t>
    </rPh>
    <rPh sb="16" eb="18">
      <t>ケイサン</t>
    </rPh>
    <phoneticPr fontId="23"/>
  </si>
  <si>
    <t>厚生労働省「職業安定業務統計」</t>
    <rPh sb="0" eb="2">
      <t>コウセイ</t>
    </rPh>
    <rPh sb="2" eb="4">
      <t>ロウドウ</t>
    </rPh>
    <rPh sb="4" eb="5">
      <t>ショウ</t>
    </rPh>
    <rPh sb="6" eb="8">
      <t>ショクギョウ</t>
    </rPh>
    <rPh sb="8" eb="10">
      <t>アンテイ</t>
    </rPh>
    <rPh sb="10" eb="12">
      <t>ギョウム</t>
    </rPh>
    <rPh sb="12" eb="14">
      <t>トウケイ</t>
    </rPh>
    <phoneticPr fontId="23"/>
  </si>
  <si>
    <t>消費総合指数</t>
    <rPh sb="0" eb="2">
      <t>ショウヒ</t>
    </rPh>
    <rPh sb="2" eb="4">
      <t>ソウゴウ</t>
    </rPh>
    <rPh sb="4" eb="6">
      <t>シスウ</t>
    </rPh>
    <phoneticPr fontId="1"/>
  </si>
  <si>
    <t>国土交通省「建築着工統計調査」</t>
    <rPh sb="0" eb="1">
      <t>コクド</t>
    </rPh>
    <rPh sb="1" eb="4">
      <t>コウツウショウ</t>
    </rPh>
    <rPh sb="5" eb="7">
      <t>ケンチク</t>
    </rPh>
    <rPh sb="8" eb="10">
      <t>チャッコウ</t>
    </rPh>
    <rPh sb="10" eb="12">
      <t>トウケイ</t>
    </rPh>
    <rPh sb="12" eb="14">
      <t>チョウサ</t>
    </rPh>
    <phoneticPr fontId="23"/>
  </si>
  <si>
    <t>実数(百万㎡)</t>
    <rPh sb="3" eb="4">
      <t>ヒャク</t>
    </rPh>
    <phoneticPr fontId="23"/>
  </si>
  <si>
    <t>実数（千台）</t>
    <rPh sb="3" eb="4">
      <t>セン</t>
    </rPh>
    <phoneticPr fontId="23"/>
  </si>
  <si>
    <t>実数(10億円)</t>
    <rPh sb="3" eb="6">
      <t>１０オク</t>
    </rPh>
    <phoneticPr fontId="23"/>
  </si>
  <si>
    <t>県内総生産</t>
    <rPh sb="0" eb="2">
      <t>ケンナイ</t>
    </rPh>
    <rPh sb="1" eb="2">
      <t>ナイ</t>
    </rPh>
    <rPh sb="2" eb="5">
      <t>ソウセイサン</t>
    </rPh>
    <phoneticPr fontId="23"/>
  </si>
  <si>
    <t>H23基準</t>
    <rPh sb="3" eb="5">
      <t>キジュン</t>
    </rPh>
    <phoneticPr fontId="23"/>
  </si>
  <si>
    <t>名目</t>
    <rPh sb="0" eb="2">
      <t>メイモク</t>
    </rPh>
    <phoneticPr fontId="23"/>
  </si>
  <si>
    <t>H17基準参考値</t>
    <rPh sb="3" eb="5">
      <t>キジュン</t>
    </rPh>
    <rPh sb="5" eb="8">
      <t>サンコウチ</t>
    </rPh>
    <phoneticPr fontId="23"/>
  </si>
  <si>
    <t>実質</t>
    <rPh sb="0" eb="2">
      <t>ジッシツ</t>
    </rPh>
    <phoneticPr fontId="23"/>
  </si>
  <si>
    <t>就業者数（就業地）</t>
    <rPh sb="0" eb="3">
      <t>シュウギョウシャ</t>
    </rPh>
    <rPh sb="3" eb="4">
      <t>スウ</t>
    </rPh>
    <rPh sb="5" eb="7">
      <t>シュウギョウ</t>
    </rPh>
    <rPh sb="7" eb="8">
      <t>チ</t>
    </rPh>
    <phoneticPr fontId="23"/>
  </si>
  <si>
    <t>就業者数（居住地）</t>
    <rPh sb="0" eb="3">
      <t>シュウギョウシャ</t>
    </rPh>
    <rPh sb="3" eb="4">
      <t>スウ</t>
    </rPh>
    <rPh sb="5" eb="8">
      <t>キョジュウチ</t>
    </rPh>
    <phoneticPr fontId="23"/>
  </si>
  <si>
    <t>賃金指数(名目)</t>
    <rPh sb="5" eb="7">
      <t>メイモク</t>
    </rPh>
    <phoneticPr fontId="23"/>
  </si>
  <si>
    <t>H27基準</t>
    <rPh sb="3" eb="5">
      <t>キジュン</t>
    </rPh>
    <phoneticPr fontId="23"/>
  </si>
  <si>
    <t>H17</t>
    <phoneticPr fontId="23"/>
  </si>
  <si>
    <t>H12</t>
    <phoneticPr fontId="23"/>
  </si>
  <si>
    <t>賃金指数(実質)</t>
    <rPh sb="5" eb="7">
      <t>ジッシツ</t>
    </rPh>
    <phoneticPr fontId="23"/>
  </si>
  <si>
    <t>労働時間指数（所定外）</t>
    <phoneticPr fontId="23"/>
  </si>
  <si>
    <t>H17未使用</t>
    <rPh sb="3" eb="6">
      <t>ミシヨウ</t>
    </rPh>
    <phoneticPr fontId="23"/>
  </si>
  <si>
    <t>常用雇用指数</t>
    <phoneticPr fontId="23"/>
  </si>
  <si>
    <t>推計雇用者数</t>
    <rPh sb="0" eb="2">
      <t>スイケイ</t>
    </rPh>
    <rPh sb="2" eb="5">
      <t>コヨウシャ</t>
    </rPh>
    <rPh sb="5" eb="6">
      <t>スウ</t>
    </rPh>
    <phoneticPr fontId="23"/>
  </si>
  <si>
    <t>長期時系列(e-stat)</t>
    <rPh sb="0" eb="2">
      <t>チョウキ</t>
    </rPh>
    <rPh sb="2" eb="5">
      <t>ジケイレツ</t>
    </rPh>
    <phoneticPr fontId="1"/>
  </si>
  <si>
    <t>H22</t>
    <phoneticPr fontId="23"/>
  </si>
  <si>
    <t>国</t>
    <rPh sb="0" eb="1">
      <t>クニ</t>
    </rPh>
    <phoneticPr fontId="23"/>
  </si>
  <si>
    <t>国内総生産(名目）</t>
    <rPh sb="0" eb="2">
      <t>コクナイ</t>
    </rPh>
    <rPh sb="2" eb="5">
      <t>ソウセイサン</t>
    </rPh>
    <rPh sb="6" eb="8">
      <t>メイモク</t>
    </rPh>
    <phoneticPr fontId="1"/>
  </si>
  <si>
    <t>2020.10-12</t>
    <phoneticPr fontId="1"/>
  </si>
  <si>
    <t>国内総生産(実質）</t>
    <rPh sb="0" eb="2">
      <t>コクナイ</t>
    </rPh>
    <rPh sb="2" eb="3">
      <t>ソウ</t>
    </rPh>
    <rPh sb="3" eb="5">
      <t>セイサン</t>
    </rPh>
    <rPh sb="6" eb="8">
      <t>ジッシツ</t>
    </rPh>
    <phoneticPr fontId="1"/>
  </si>
  <si>
    <t>2次QE(21.3）</t>
    <rPh sb="1" eb="2">
      <t>ツギ</t>
    </rPh>
    <phoneticPr fontId="1"/>
  </si>
  <si>
    <t>兵庫県人口</t>
    <rPh sb="0" eb="3">
      <t>ヒョウゴケン</t>
    </rPh>
    <rPh sb="3" eb="5">
      <t>ジンコウ</t>
    </rPh>
    <phoneticPr fontId="1"/>
  </si>
  <si>
    <t xml:space="preserve"> </t>
    <phoneticPr fontId="1"/>
  </si>
  <si>
    <t>兵庫県名目GDP</t>
    <rPh sb="0" eb="3">
      <t>ヒョウゴケン</t>
    </rPh>
    <rPh sb="3" eb="5">
      <t>メイモク</t>
    </rPh>
    <phoneticPr fontId="1"/>
  </si>
  <si>
    <t>兵庫県名目GDPドル</t>
    <rPh sb="0" eb="3">
      <t>ヒョウゴケン</t>
    </rPh>
    <rPh sb="3" eb="5">
      <t>メイモク</t>
    </rPh>
    <phoneticPr fontId="1"/>
  </si>
  <si>
    <t>2021.9.1</t>
    <phoneticPr fontId="1"/>
  </si>
  <si>
    <t>国勢調査速報</t>
    <rPh sb="0" eb="2">
      <t>コクセイ</t>
    </rPh>
    <rPh sb="2" eb="4">
      <t>チョウサ</t>
    </rPh>
    <rPh sb="4" eb="6">
      <t>ソクホウ</t>
    </rPh>
    <phoneticPr fontId="1"/>
  </si>
  <si>
    <t>速報</t>
    <rPh sb="0" eb="2">
      <t>ソクホウ</t>
    </rPh>
    <phoneticPr fontId="1"/>
  </si>
  <si>
    <t>令和3年</t>
    <rPh sb="0" eb="2">
      <t>レイワ</t>
    </rPh>
    <rPh sb="3" eb="4">
      <t>ネン</t>
    </rPh>
    <phoneticPr fontId="23"/>
  </si>
  <si>
    <t>R3順位</t>
    <rPh sb="2" eb="4">
      <t>ジュンイ</t>
    </rPh>
    <phoneticPr fontId="23"/>
  </si>
  <si>
    <t xml:space="preserve"> </t>
    <phoneticPr fontId="1"/>
  </si>
  <si>
    <t>順位</t>
    <rPh sb="0" eb="2">
      <t>ジュンイ</t>
    </rPh>
    <phoneticPr fontId="1"/>
  </si>
  <si>
    <t xml:space="preserve">注）総数には「不詳」を含むため、内訳を合計しても総数に一致しない。
</t>
    <rPh sb="0" eb="1">
      <t>チュウ</t>
    </rPh>
    <rPh sb="2" eb="4">
      <t>ソウスウ</t>
    </rPh>
    <rPh sb="7" eb="9">
      <t>フショウ</t>
    </rPh>
    <rPh sb="11" eb="12">
      <t>フク</t>
    </rPh>
    <rPh sb="16" eb="18">
      <t>ウチワケ</t>
    </rPh>
    <rPh sb="19" eb="21">
      <t>ゴウケイ</t>
    </rPh>
    <rPh sb="24" eb="26">
      <t>ソウスウ</t>
    </rPh>
    <rPh sb="27" eb="29">
      <t>イッチ</t>
    </rPh>
    <phoneticPr fontId="23"/>
  </si>
  <si>
    <t xml:space="preserve">  　割合は，分母から不詳を除いて算出している。　　</t>
    <phoneticPr fontId="23"/>
  </si>
  <si>
    <t>　　「大都市圏」及び「都市圏」は，広域的な都市地域を規定するため行政区域を越えて設定した
統計上の地域区分であり，中心市及びこれに社会・経済的に</t>
    <phoneticPr fontId="53"/>
  </si>
  <si>
    <t>　　結合している周辺市町村によって構
成した地域である。平成27年国勢調査では、大都市圏を11圏、都市圏を3圏設定している。（ユーザーズガイドP57参照）</t>
    <rPh sb="74" eb="76">
      <t>サンショウ</t>
    </rPh>
    <phoneticPr fontId="53"/>
  </si>
  <si>
    <t>都道府県コード</t>
    <rPh sb="0" eb="4">
      <t>トドウフケン</t>
    </rPh>
    <phoneticPr fontId="53"/>
  </si>
  <si>
    <t>都道府県・市区町村コード</t>
    <rPh sb="0" eb="4">
      <t>トドウフケン</t>
    </rPh>
    <rPh sb="5" eb="7">
      <t>シク</t>
    </rPh>
    <rPh sb="7" eb="9">
      <t>チョウソン</t>
    </rPh>
    <phoneticPr fontId="23"/>
  </si>
  <si>
    <t>大都市圏</t>
    <rPh sb="0" eb="4">
      <t>ダイトシケン</t>
    </rPh>
    <phoneticPr fontId="53"/>
  </si>
  <si>
    <t>都市圏</t>
    <rPh sb="0" eb="3">
      <t>トシケン</t>
    </rPh>
    <phoneticPr fontId="53"/>
  </si>
  <si>
    <t>都道府県庁所在市</t>
    <rPh sb="0" eb="5">
      <t>トドウフケンチョウ</t>
    </rPh>
    <rPh sb="5" eb="7">
      <t>ショザイ</t>
    </rPh>
    <rPh sb="7" eb="8">
      <t>シ</t>
    </rPh>
    <phoneticPr fontId="53"/>
  </si>
  <si>
    <t>市などの別</t>
    <rPh sb="0" eb="1">
      <t>シ</t>
    </rPh>
    <rPh sb="4" eb="5">
      <t>ベツ</t>
    </rPh>
    <phoneticPr fontId="53"/>
  </si>
  <si>
    <t>都道府県名</t>
    <rPh sb="0" eb="4">
      <t>トドウフケン</t>
    </rPh>
    <rPh sb="4" eb="5">
      <t>メイ</t>
    </rPh>
    <phoneticPr fontId="23"/>
  </si>
  <si>
    <t>都道府県・市区町村名</t>
    <rPh sb="0" eb="4">
      <t>トドウフケン</t>
    </rPh>
    <rPh sb="5" eb="7">
      <t>シク</t>
    </rPh>
    <rPh sb="7" eb="9">
      <t>チョウソン</t>
    </rPh>
    <rPh sb="9" eb="10">
      <t>メイ</t>
    </rPh>
    <phoneticPr fontId="23"/>
  </si>
  <si>
    <t>都道府県
コード</t>
    <rPh sb="0" eb="4">
      <t>トドウフケン</t>
    </rPh>
    <phoneticPr fontId="53"/>
  </si>
  <si>
    <t>都道府県・
市区町村コード</t>
    <rPh sb="0" eb="4">
      <t>トドウフケン</t>
    </rPh>
    <rPh sb="6" eb="8">
      <t>シク</t>
    </rPh>
    <rPh sb="8" eb="10">
      <t>チョウソン</t>
    </rPh>
    <phoneticPr fontId="23"/>
  </si>
  <si>
    <t>都道府県庁
所在市</t>
    <rPh sb="0" eb="5">
      <t>トドウフケンチョウ</t>
    </rPh>
    <rPh sb="6" eb="8">
      <t>ショザイ</t>
    </rPh>
    <rPh sb="8" eb="9">
      <t>シ</t>
    </rPh>
    <phoneticPr fontId="53"/>
  </si>
  <si>
    <t>市など
の別</t>
    <rPh sb="0" eb="1">
      <t>シ</t>
    </rPh>
    <rPh sb="5" eb="6">
      <t>ベツ</t>
    </rPh>
    <phoneticPr fontId="53"/>
  </si>
  <si>
    <t>就業率（総数）</t>
    <rPh sb="0" eb="2">
      <t>シュウギョウ</t>
    </rPh>
    <rPh sb="2" eb="3">
      <t>リツ</t>
    </rPh>
    <rPh sb="4" eb="6">
      <t>ソウスウ</t>
    </rPh>
    <phoneticPr fontId="1"/>
  </si>
  <si>
    <t>就業率（男）</t>
    <rPh sb="0" eb="2">
      <t>シュウギョウ</t>
    </rPh>
    <rPh sb="2" eb="3">
      <t>リツ</t>
    </rPh>
    <rPh sb="4" eb="5">
      <t>オトコ</t>
    </rPh>
    <phoneticPr fontId="1"/>
  </si>
  <si>
    <t>就業率（女）</t>
    <rPh sb="0" eb="2">
      <t>シュウギョウ</t>
    </rPh>
    <rPh sb="2" eb="3">
      <t>リツ</t>
    </rPh>
    <rPh sb="4" eb="5">
      <t>オンナ</t>
    </rPh>
    <phoneticPr fontId="1"/>
  </si>
  <si>
    <t>13101</t>
  </si>
  <si>
    <t/>
  </si>
  <si>
    <t>0</t>
  </si>
  <si>
    <t>千代田区</t>
  </si>
  <si>
    <t>23231</t>
  </si>
  <si>
    <t>田原市</t>
  </si>
  <si>
    <t>13106</t>
  </si>
  <si>
    <t>台東区</t>
  </si>
  <si>
    <t>20211</t>
  </si>
  <si>
    <t>中野市</t>
  </si>
  <si>
    <t>19213</t>
  </si>
  <si>
    <t>甲州市</t>
  </si>
  <si>
    <t>13102</t>
  </si>
  <si>
    <t>19211</t>
  </si>
  <si>
    <t>笛吹市</t>
  </si>
  <si>
    <t>13103</t>
  </si>
  <si>
    <t>港区</t>
  </si>
  <si>
    <t>22226</t>
  </si>
  <si>
    <t>静岡浜松</t>
  </si>
  <si>
    <t>牧之原市</t>
  </si>
  <si>
    <t>19205</t>
  </si>
  <si>
    <t>山梨市</t>
  </si>
  <si>
    <t>13118</t>
  </si>
  <si>
    <t>荒川区</t>
  </si>
  <si>
    <t>21203</t>
  </si>
  <si>
    <t>高山市</t>
  </si>
  <si>
    <t>13113</t>
  </si>
  <si>
    <t>渋谷区</t>
  </si>
  <si>
    <t>44</t>
  </si>
  <si>
    <t>44208</t>
  </si>
  <si>
    <t>竹田市</t>
  </si>
  <si>
    <t>46</t>
  </si>
  <si>
    <t>46213</t>
  </si>
  <si>
    <t>西之表市</t>
  </si>
  <si>
    <t>13107</t>
  </si>
  <si>
    <t>墨田区</t>
  </si>
  <si>
    <t>近畿</t>
  </si>
  <si>
    <t>13105</t>
  </si>
  <si>
    <t>文京区</t>
  </si>
  <si>
    <t>13104</t>
  </si>
  <si>
    <t>新宿区</t>
  </si>
  <si>
    <t>08</t>
  </si>
  <si>
    <t>08233</t>
  </si>
  <si>
    <t>行方市</t>
  </si>
  <si>
    <t>15224</t>
  </si>
  <si>
    <t>佐渡市</t>
  </si>
  <si>
    <t>19208</t>
  </si>
  <si>
    <t>南アルプス市</t>
  </si>
  <si>
    <t>34210</t>
  </si>
  <si>
    <t>庄原市</t>
  </si>
  <si>
    <t>20209</t>
  </si>
  <si>
    <t>伊那市</t>
  </si>
  <si>
    <t>20213</t>
  </si>
  <si>
    <t>飯山市</t>
  </si>
  <si>
    <t>08234</t>
  </si>
  <si>
    <t>鉾田市</t>
  </si>
  <si>
    <t>13109</t>
  </si>
  <si>
    <t>品川区</t>
  </si>
  <si>
    <t>12234</t>
  </si>
  <si>
    <t>南房総市</t>
  </si>
  <si>
    <t>13116</t>
  </si>
  <si>
    <t>豊島区</t>
  </si>
  <si>
    <t>30208</t>
  </si>
  <si>
    <t>紀の川市</t>
  </si>
  <si>
    <t>22224</t>
  </si>
  <si>
    <t>菊川市</t>
  </si>
  <si>
    <t>11243</t>
  </si>
  <si>
    <t>関東</t>
  </si>
  <si>
    <t>吉川市</t>
  </si>
  <si>
    <t>26212</t>
  </si>
  <si>
    <t>京丹後市</t>
  </si>
  <si>
    <t>19209</t>
  </si>
  <si>
    <t>北杜市</t>
  </si>
  <si>
    <t>13123</t>
  </si>
  <si>
    <t>江戸川区</t>
  </si>
  <si>
    <t>13121</t>
  </si>
  <si>
    <t>足立区</t>
  </si>
  <si>
    <t>22223</t>
  </si>
  <si>
    <t>御前崎市</t>
  </si>
  <si>
    <t>02</t>
  </si>
  <si>
    <t>02210</t>
  </si>
  <si>
    <t>平川市</t>
  </si>
  <si>
    <t>13110</t>
  </si>
  <si>
    <t>目黒区</t>
  </si>
  <si>
    <t>06</t>
  </si>
  <si>
    <t>06212</t>
  </si>
  <si>
    <t>尾花沢市</t>
  </si>
  <si>
    <t>12230</t>
  </si>
  <si>
    <t>八街市</t>
  </si>
  <si>
    <t>35213</t>
  </si>
  <si>
    <t>美祢市</t>
  </si>
  <si>
    <t>40228</t>
  </si>
  <si>
    <t>北九州福岡</t>
  </si>
  <si>
    <t>朝倉市</t>
  </si>
  <si>
    <t>26213</t>
  </si>
  <si>
    <t>南丹市</t>
  </si>
  <si>
    <t>11234</t>
  </si>
  <si>
    <t>八潮市</t>
  </si>
  <si>
    <t>20205</t>
  </si>
  <si>
    <t>飯田市</t>
  </si>
  <si>
    <t>13111</t>
  </si>
  <si>
    <t>大田区</t>
  </si>
  <si>
    <t>12233</t>
  </si>
  <si>
    <t>富里市</t>
  </si>
  <si>
    <t>39203</t>
  </si>
  <si>
    <t>安芸市</t>
  </si>
  <si>
    <t>41</t>
  </si>
  <si>
    <t>41207</t>
  </si>
  <si>
    <t>鹿島市</t>
  </si>
  <si>
    <t>21221</t>
  </si>
  <si>
    <t>中京</t>
  </si>
  <si>
    <t>海津市</t>
  </si>
  <si>
    <t>13122</t>
  </si>
  <si>
    <t>葛飾区</t>
  </si>
  <si>
    <t>20210</t>
  </si>
  <si>
    <t>駒ヶ根市</t>
  </si>
  <si>
    <t>12223</t>
  </si>
  <si>
    <t>鴨川市</t>
  </si>
  <si>
    <t>40210</t>
  </si>
  <si>
    <t>八女市</t>
  </si>
  <si>
    <t>20207</t>
  </si>
  <si>
    <t>須坂市</t>
  </si>
  <si>
    <t>19207</t>
  </si>
  <si>
    <t>韮崎市</t>
  </si>
  <si>
    <t>08228</t>
  </si>
  <si>
    <t>坂東市</t>
  </si>
  <si>
    <t>03</t>
  </si>
  <si>
    <t>03213</t>
  </si>
  <si>
    <t>二戸市</t>
  </si>
  <si>
    <t>15213</t>
  </si>
  <si>
    <t>新潟</t>
  </si>
  <si>
    <t>燕市</t>
  </si>
  <si>
    <t>18205</t>
  </si>
  <si>
    <t>大野市</t>
  </si>
  <si>
    <t>03214</t>
  </si>
  <si>
    <t>八幡平市</t>
  </si>
  <si>
    <t>42</t>
  </si>
  <si>
    <t>42213</t>
  </si>
  <si>
    <t>雲仙市</t>
  </si>
  <si>
    <t>19214</t>
  </si>
  <si>
    <t>中央市</t>
  </si>
  <si>
    <t>38210</t>
  </si>
  <si>
    <t>松山</t>
  </si>
  <si>
    <t>伊予市</t>
  </si>
  <si>
    <t>32209</t>
  </si>
  <si>
    <t>雲南市</t>
  </si>
  <si>
    <t>13112</t>
  </si>
  <si>
    <t>世田谷区</t>
  </si>
  <si>
    <t>09</t>
  </si>
  <si>
    <t>09210</t>
  </si>
  <si>
    <t>宇都宮</t>
  </si>
  <si>
    <t>大田原市</t>
  </si>
  <si>
    <t>03215</t>
  </si>
  <si>
    <t>奥州市</t>
  </si>
  <si>
    <t>20214</t>
  </si>
  <si>
    <t>茅野市</t>
  </si>
  <si>
    <t>20208</t>
  </si>
  <si>
    <t>小諸市</t>
  </si>
  <si>
    <t>24211</t>
  </si>
  <si>
    <t>鳥羽市</t>
  </si>
  <si>
    <t>34209</t>
  </si>
  <si>
    <t>三次市</t>
  </si>
  <si>
    <t>23221</t>
  </si>
  <si>
    <t>新城市</t>
  </si>
  <si>
    <t>35204</t>
  </si>
  <si>
    <t>萩市</t>
  </si>
  <si>
    <t>07</t>
  </si>
  <si>
    <t>07213</t>
  </si>
  <si>
    <t>伊達市</t>
  </si>
  <si>
    <t>23213</t>
  </si>
  <si>
    <t>西尾市</t>
  </si>
  <si>
    <t>15210</t>
  </si>
  <si>
    <t>十日町市</t>
  </si>
  <si>
    <t>13117</t>
  </si>
  <si>
    <t>13108</t>
  </si>
  <si>
    <t>江東区</t>
  </si>
  <si>
    <t>19202</t>
  </si>
  <si>
    <t>富士吉田市</t>
  </si>
  <si>
    <t>45</t>
  </si>
  <si>
    <t>45208</t>
  </si>
  <si>
    <t>西都市</t>
  </si>
  <si>
    <t>20202</t>
  </si>
  <si>
    <t>松本市</t>
  </si>
  <si>
    <t>09209</t>
  </si>
  <si>
    <t>真岡市</t>
  </si>
  <si>
    <t>20215</t>
  </si>
  <si>
    <t>塩尻市</t>
  </si>
  <si>
    <t>13115</t>
  </si>
  <si>
    <t>杉並区</t>
  </si>
  <si>
    <t>16210</t>
  </si>
  <si>
    <t>南砺市</t>
  </si>
  <si>
    <t>20219</t>
  </si>
  <si>
    <t>東御市</t>
  </si>
  <si>
    <t>12215</t>
  </si>
  <si>
    <t>旭市</t>
  </si>
  <si>
    <t>13114</t>
  </si>
  <si>
    <t>中野区</t>
  </si>
  <si>
    <t>33215</t>
  </si>
  <si>
    <t>美作市</t>
  </si>
  <si>
    <t>11237</t>
  </si>
  <si>
    <t>三郷市</t>
  </si>
  <si>
    <t>23214</t>
  </si>
  <si>
    <t>蒲郡市</t>
  </si>
  <si>
    <t>20201</t>
  </si>
  <si>
    <t>○</t>
  </si>
  <si>
    <t>長野市</t>
  </si>
  <si>
    <t>22209</t>
  </si>
  <si>
    <t>島田市</t>
  </si>
  <si>
    <t>12237</t>
  </si>
  <si>
    <t>山武市</t>
  </si>
  <si>
    <t>21218</t>
  </si>
  <si>
    <t>本巣市</t>
  </si>
  <si>
    <t>23235</t>
  </si>
  <si>
    <t>弥富市</t>
  </si>
  <si>
    <t>32206</t>
  </si>
  <si>
    <t>安来市</t>
  </si>
  <si>
    <t>07211</t>
  </si>
  <si>
    <t>田村市</t>
  </si>
  <si>
    <t>02209</t>
  </si>
  <si>
    <t>つがる市</t>
  </si>
  <si>
    <t>20220</t>
  </si>
  <si>
    <t>安曇野市</t>
  </si>
  <si>
    <t>11224</t>
  </si>
  <si>
    <t>戸田市</t>
  </si>
  <si>
    <t>12231</t>
  </si>
  <si>
    <t>印西市</t>
  </si>
  <si>
    <t>21209</t>
  </si>
  <si>
    <t>羽島市</t>
  </si>
  <si>
    <t>03208</t>
  </si>
  <si>
    <t>遠野市</t>
  </si>
  <si>
    <t>18208</t>
  </si>
  <si>
    <t>あわら市</t>
  </si>
  <si>
    <t>20212</t>
  </si>
  <si>
    <t>大町市</t>
  </si>
  <si>
    <t>11221</t>
  </si>
  <si>
    <t>草加市</t>
  </si>
  <si>
    <t>23201</t>
  </si>
  <si>
    <t>豊橋市</t>
  </si>
  <si>
    <t>12203</t>
  </si>
  <si>
    <t>市川市</t>
  </si>
  <si>
    <t>21205</t>
  </si>
  <si>
    <t>関市</t>
  </si>
  <si>
    <t>35211</t>
  </si>
  <si>
    <t>長門市</t>
  </si>
  <si>
    <t>22222</t>
  </si>
  <si>
    <t>伊豆市</t>
  </si>
  <si>
    <t>39211</t>
  </si>
  <si>
    <t>香南市</t>
  </si>
  <si>
    <t>08230</t>
  </si>
  <si>
    <t>かすみがうら市</t>
  </si>
  <si>
    <t>43</t>
  </si>
  <si>
    <t>43208</t>
  </si>
  <si>
    <t>熊本</t>
  </si>
  <si>
    <t>山鹿市</t>
  </si>
  <si>
    <t>26201</t>
  </si>
  <si>
    <t>福知山市</t>
  </si>
  <si>
    <t>34214</t>
  </si>
  <si>
    <t>広島</t>
  </si>
  <si>
    <t>安芸高田市</t>
  </si>
  <si>
    <t>21215</t>
  </si>
  <si>
    <t>山県市</t>
  </si>
  <si>
    <t>33214</t>
  </si>
  <si>
    <t>真庭市</t>
  </si>
  <si>
    <t>02202</t>
  </si>
  <si>
    <t>弘前市</t>
  </si>
  <si>
    <t>08236</t>
  </si>
  <si>
    <t>小美玉市</t>
  </si>
  <si>
    <t>11230</t>
  </si>
  <si>
    <t>新座市</t>
  </si>
  <si>
    <t>23234</t>
  </si>
  <si>
    <t>北名古屋市</t>
  </si>
  <si>
    <t>11203</t>
  </si>
  <si>
    <t>川口市</t>
  </si>
  <si>
    <t>44212</t>
  </si>
  <si>
    <t>豊後大野市</t>
  </si>
  <si>
    <t>22213</t>
  </si>
  <si>
    <t>掛川市</t>
  </si>
  <si>
    <t>11227</t>
  </si>
  <si>
    <t>朝霞市</t>
  </si>
  <si>
    <t>23232</t>
  </si>
  <si>
    <t>愛西市</t>
  </si>
  <si>
    <t>47</t>
  </si>
  <si>
    <t>47207</t>
  </si>
  <si>
    <t>石垣市</t>
  </si>
  <si>
    <t>23209</t>
  </si>
  <si>
    <t>碧南市</t>
  </si>
  <si>
    <t>18210</t>
  </si>
  <si>
    <t>坂井市</t>
  </si>
  <si>
    <t>09213</t>
  </si>
  <si>
    <t>那須塩原市</t>
  </si>
  <si>
    <t>04</t>
  </si>
  <si>
    <t>04212</t>
  </si>
  <si>
    <t>仙台</t>
  </si>
  <si>
    <t>登米市</t>
  </si>
  <si>
    <t>03205</t>
  </si>
  <si>
    <t>花巻市</t>
  </si>
  <si>
    <t>10206</t>
  </si>
  <si>
    <t>沼田市</t>
  </si>
  <si>
    <t>45205</t>
  </si>
  <si>
    <t>小林市</t>
  </si>
  <si>
    <t>13119</t>
  </si>
  <si>
    <t>板橋区</t>
  </si>
  <si>
    <t>43210</t>
  </si>
  <si>
    <t>菊池市</t>
  </si>
  <si>
    <t>37205</t>
  </si>
  <si>
    <t>観音寺市</t>
  </si>
  <si>
    <t>40225</t>
  </si>
  <si>
    <t>うきは市</t>
  </si>
  <si>
    <t>11210</t>
  </si>
  <si>
    <t>加須市</t>
  </si>
  <si>
    <t>42210</t>
  </si>
  <si>
    <t>壱岐市</t>
  </si>
  <si>
    <t>26100</t>
  </si>
  <si>
    <t>1</t>
  </si>
  <si>
    <t>京都市</t>
  </si>
  <si>
    <t>47214</t>
  </si>
  <si>
    <t>宮古島市</t>
  </si>
  <si>
    <t>16208</t>
  </si>
  <si>
    <t>砺波市</t>
  </si>
  <si>
    <t>38204</t>
  </si>
  <si>
    <t>八幡浜市</t>
  </si>
  <si>
    <t>15226</t>
  </si>
  <si>
    <t>南魚沼市</t>
  </si>
  <si>
    <t>01</t>
  </si>
  <si>
    <t>01223</t>
  </si>
  <si>
    <t>北海道</t>
    <rPh sb="0" eb="3">
      <t>ホッカイドウ</t>
    </rPh>
    <phoneticPr fontId="23"/>
  </si>
  <si>
    <t>根室市</t>
  </si>
  <si>
    <t>06210</t>
  </si>
  <si>
    <t>天童市</t>
  </si>
  <si>
    <t>23220</t>
  </si>
  <si>
    <t>稲沢市</t>
  </si>
  <si>
    <t>15204</t>
  </si>
  <si>
    <t>三条市</t>
  </si>
  <si>
    <t>40229</t>
  </si>
  <si>
    <t>みやま市</t>
  </si>
  <si>
    <t>17206</t>
  </si>
  <si>
    <t>加賀市</t>
  </si>
  <si>
    <t>06206</t>
  </si>
  <si>
    <t>寒河江市</t>
  </si>
  <si>
    <t>02206</t>
  </si>
  <si>
    <t>十和田市</t>
  </si>
  <si>
    <t>13219</t>
  </si>
  <si>
    <t>狛江市</t>
  </si>
  <si>
    <t>46210</t>
  </si>
  <si>
    <t>鹿児島</t>
  </si>
  <si>
    <t>指宿市</t>
  </si>
  <si>
    <t>11235</t>
  </si>
  <si>
    <t>富士見市</t>
  </si>
  <si>
    <t>17203</t>
  </si>
  <si>
    <t>小松市</t>
  </si>
  <si>
    <t>06211</t>
  </si>
  <si>
    <t>東根市</t>
  </si>
  <si>
    <t>11229</t>
  </si>
  <si>
    <t>和光市</t>
  </si>
  <si>
    <t>11218</t>
  </si>
  <si>
    <t>深谷市</t>
  </si>
  <si>
    <t>21217</t>
  </si>
  <si>
    <t>飛騨市</t>
  </si>
  <si>
    <t>12235</t>
  </si>
  <si>
    <t>匝瑳市</t>
  </si>
  <si>
    <t>20217</t>
  </si>
  <si>
    <t>佐久市</t>
  </si>
  <si>
    <t>09206</t>
  </si>
  <si>
    <t>日光市</t>
  </si>
  <si>
    <t>23207</t>
  </si>
  <si>
    <t>豊川市</t>
  </si>
  <si>
    <t>21201</t>
  </si>
  <si>
    <t>岐阜市</t>
  </si>
  <si>
    <t>33213</t>
  </si>
  <si>
    <t>岡山</t>
  </si>
  <si>
    <t>赤磐市</t>
  </si>
  <si>
    <t>45209</t>
  </si>
  <si>
    <t>えびの市</t>
  </si>
  <si>
    <t>32203</t>
  </si>
  <si>
    <t>出雲市</t>
  </si>
  <si>
    <t>43214</t>
  </si>
  <si>
    <t>阿蘇市</t>
  </si>
  <si>
    <t>14210</t>
  </si>
  <si>
    <t>三浦市</t>
  </si>
  <si>
    <t>23236</t>
  </si>
  <si>
    <t>みよし市</t>
  </si>
  <si>
    <t>12211</t>
  </si>
  <si>
    <t>成田市</t>
  </si>
  <si>
    <t>16209</t>
  </si>
  <si>
    <t>小矢部市</t>
  </si>
  <si>
    <t>20203</t>
  </si>
  <si>
    <t>上田市</t>
  </si>
  <si>
    <t>02204</t>
  </si>
  <si>
    <t>黒石市</t>
  </si>
  <si>
    <t>34212</t>
  </si>
  <si>
    <t>東広島市</t>
  </si>
  <si>
    <t>22221</t>
  </si>
  <si>
    <t>湖西市</t>
  </si>
  <si>
    <t>26206</t>
  </si>
  <si>
    <t>亀岡市</t>
  </si>
  <si>
    <t>06208</t>
  </si>
  <si>
    <t>村山市</t>
  </si>
  <si>
    <t>21219</t>
  </si>
  <si>
    <t>郡上市</t>
  </si>
  <si>
    <t>09205</t>
  </si>
  <si>
    <t>鹿沼市</t>
  </si>
  <si>
    <t>21220</t>
  </si>
  <si>
    <t>下呂市</t>
  </si>
  <si>
    <t>27227</t>
  </si>
  <si>
    <t>東大阪市</t>
  </si>
  <si>
    <t>37208</t>
  </si>
  <si>
    <t>三豊市</t>
  </si>
  <si>
    <t>27224</t>
  </si>
  <si>
    <t>摂津市</t>
  </si>
  <si>
    <t>01229</t>
  </si>
  <si>
    <t>富良野市</t>
  </si>
  <si>
    <t>18204</t>
  </si>
  <si>
    <t>小浜市</t>
  </si>
  <si>
    <t>10212</t>
  </si>
  <si>
    <t>みどり市</t>
  </si>
  <si>
    <t>23237</t>
  </si>
  <si>
    <t>あま市</t>
  </si>
  <si>
    <t>41209</t>
  </si>
  <si>
    <t>嬉野市</t>
  </si>
  <si>
    <t>24202</t>
  </si>
  <si>
    <t>四日市市</t>
  </si>
  <si>
    <t>17202</t>
  </si>
  <si>
    <t>七尾市</t>
  </si>
  <si>
    <t>22225</t>
  </si>
  <si>
    <t>伊豆の国市</t>
  </si>
  <si>
    <t>39212</t>
  </si>
  <si>
    <t>香美市</t>
  </si>
  <si>
    <t>12227</t>
  </si>
  <si>
    <t>浦安市</t>
  </si>
  <si>
    <t>21207</t>
  </si>
  <si>
    <t>美濃市</t>
  </si>
  <si>
    <t>03209</t>
  </si>
  <si>
    <t>一関市</t>
  </si>
  <si>
    <t>23238</t>
  </si>
  <si>
    <t>長久手市</t>
  </si>
  <si>
    <t>23233</t>
  </si>
  <si>
    <t>清須市</t>
  </si>
  <si>
    <t>12236</t>
  </si>
  <si>
    <t>香取市</t>
  </si>
  <si>
    <t>22216</t>
  </si>
  <si>
    <t>袋井市</t>
  </si>
  <si>
    <t>14214</t>
  </si>
  <si>
    <t>伊勢原市</t>
  </si>
  <si>
    <t>20206</t>
  </si>
  <si>
    <t>諏訪市</t>
  </si>
  <si>
    <t>05</t>
  </si>
  <si>
    <t>05203</t>
  </si>
  <si>
    <t>横手市</t>
  </si>
  <si>
    <t>36206</t>
  </si>
  <si>
    <t>阿波市</t>
  </si>
  <si>
    <t>22211</t>
  </si>
  <si>
    <t>磐田市</t>
  </si>
  <si>
    <t>13223</t>
  </si>
  <si>
    <t>武蔵村山市</t>
  </si>
  <si>
    <t>18207</t>
  </si>
  <si>
    <t>鯖江市</t>
  </si>
  <si>
    <t>16204</t>
  </si>
  <si>
    <t>魚津市</t>
  </si>
  <si>
    <t>23212</t>
  </si>
  <si>
    <t>安城市</t>
  </si>
  <si>
    <t>19210</t>
  </si>
  <si>
    <t>甲斐市</t>
  </si>
  <si>
    <t>13225</t>
  </si>
  <si>
    <t>稲城市</t>
  </si>
  <si>
    <t>13203</t>
  </si>
  <si>
    <t>武蔵野市</t>
  </si>
  <si>
    <t>08220</t>
  </si>
  <si>
    <t>つくば市</t>
  </si>
  <si>
    <t>21206</t>
  </si>
  <si>
    <t>中津川市</t>
  </si>
  <si>
    <t>10210</t>
  </si>
  <si>
    <t>富岡市</t>
  </si>
  <si>
    <t>29207</t>
  </si>
  <si>
    <t>五條市</t>
  </si>
  <si>
    <t>18201</t>
  </si>
  <si>
    <t>福井市</t>
  </si>
  <si>
    <t>23223</t>
  </si>
  <si>
    <t>大府市</t>
  </si>
  <si>
    <t>24205</t>
  </si>
  <si>
    <t>桑名市</t>
  </si>
  <si>
    <t>23208</t>
  </si>
  <si>
    <t>津島市</t>
  </si>
  <si>
    <t>27100</t>
  </si>
  <si>
    <t>大阪市</t>
  </si>
  <si>
    <t>12226</t>
  </si>
  <si>
    <t>富津市</t>
  </si>
  <si>
    <t>08229</t>
  </si>
  <si>
    <t>稲敷市</t>
  </si>
  <si>
    <t>11223</t>
  </si>
  <si>
    <t>蕨市</t>
  </si>
  <si>
    <t>18206</t>
  </si>
  <si>
    <t>勝山市</t>
  </si>
  <si>
    <t>18209</t>
  </si>
  <si>
    <t>越前市</t>
  </si>
  <si>
    <t>22215</t>
  </si>
  <si>
    <t>御殿場市</t>
  </si>
  <si>
    <t>41205</t>
  </si>
  <si>
    <t>伊万里市</t>
  </si>
  <si>
    <t>17201</t>
  </si>
  <si>
    <t>金沢市</t>
  </si>
  <si>
    <t>32202</t>
  </si>
  <si>
    <t>浜田市</t>
  </si>
  <si>
    <t>17210</t>
  </si>
  <si>
    <t>白山市</t>
  </si>
  <si>
    <t>12207</t>
  </si>
  <si>
    <t>松戸市</t>
  </si>
  <si>
    <t>30204</t>
  </si>
  <si>
    <t>有田市</t>
  </si>
  <si>
    <t>08232</t>
  </si>
  <si>
    <t>神栖市</t>
  </si>
  <si>
    <t>17211</t>
  </si>
  <si>
    <t>能美市</t>
  </si>
  <si>
    <t>23100</t>
  </si>
  <si>
    <t>名古屋市</t>
  </si>
  <si>
    <t>17212</t>
  </si>
  <si>
    <t>野々市市</t>
  </si>
  <si>
    <t>09215</t>
  </si>
  <si>
    <t>那須烏山市</t>
  </si>
  <si>
    <t>22214</t>
  </si>
  <si>
    <t>藤枝市</t>
  </si>
  <si>
    <t>12213</t>
  </si>
  <si>
    <t>東金市</t>
  </si>
  <si>
    <t>44204</t>
  </si>
  <si>
    <t>日田市</t>
  </si>
  <si>
    <t>01219</t>
  </si>
  <si>
    <t>紋別市</t>
  </si>
  <si>
    <t>08226</t>
  </si>
  <si>
    <t>那珂市</t>
  </si>
  <si>
    <t>30206</t>
  </si>
  <si>
    <t>田辺市</t>
  </si>
  <si>
    <t>15225</t>
  </si>
  <si>
    <t>魚沼市</t>
  </si>
  <si>
    <t>11201</t>
  </si>
  <si>
    <t>川越市</t>
  </si>
  <si>
    <t>08210</t>
  </si>
  <si>
    <t>下妻市</t>
  </si>
  <si>
    <t>06207</t>
  </si>
  <si>
    <t>上山市</t>
  </si>
  <si>
    <t>41210</t>
  </si>
  <si>
    <t>神埼市</t>
  </si>
  <si>
    <t>14130</t>
  </si>
  <si>
    <t>川崎市</t>
  </si>
  <si>
    <t>07207</t>
  </si>
  <si>
    <t>須賀川市</t>
  </si>
  <si>
    <t>15208</t>
  </si>
  <si>
    <t>小千谷市</t>
  </si>
  <si>
    <t>21212</t>
  </si>
  <si>
    <t>土岐市</t>
  </si>
  <si>
    <t>33209</t>
  </si>
  <si>
    <t>高梁市</t>
  </si>
  <si>
    <t>22100</t>
  </si>
  <si>
    <t>静岡市</t>
  </si>
  <si>
    <t>32201</t>
  </si>
  <si>
    <t>松江市</t>
  </si>
  <si>
    <t>42214</t>
  </si>
  <si>
    <t>南島原市</t>
  </si>
  <si>
    <t>33210</t>
  </si>
  <si>
    <t>新見市</t>
  </si>
  <si>
    <t>08235</t>
  </si>
  <si>
    <t>つくばみらい市</t>
  </si>
  <si>
    <t>29204</t>
  </si>
  <si>
    <t>天理市</t>
  </si>
  <si>
    <t>13206</t>
  </si>
  <si>
    <t>府中市</t>
  </si>
  <si>
    <t>38203</t>
  </si>
  <si>
    <t>宇和島市</t>
  </si>
  <si>
    <t>22130</t>
  </si>
  <si>
    <t>浜松市</t>
  </si>
  <si>
    <t>10208</t>
  </si>
  <si>
    <t>渋川市</t>
  </si>
  <si>
    <t>12229</t>
  </si>
  <si>
    <t>袖ケ浦市</t>
  </si>
  <si>
    <t>21211</t>
  </si>
  <si>
    <t>美濃加茂市</t>
  </si>
  <si>
    <t>10201</t>
  </si>
  <si>
    <t>前橋市</t>
  </si>
  <si>
    <t>39205</t>
  </si>
  <si>
    <t>土佐市</t>
  </si>
  <si>
    <t>08205</t>
  </si>
  <si>
    <t>石岡市</t>
  </si>
  <si>
    <t>20218</t>
  </si>
  <si>
    <t>千曲市</t>
  </si>
  <si>
    <t>13120</t>
  </si>
  <si>
    <t>練馬区</t>
  </si>
  <si>
    <t>30205</t>
  </si>
  <si>
    <t>御坊市</t>
  </si>
  <si>
    <t>40230</t>
  </si>
  <si>
    <t>糸島市</t>
  </si>
  <si>
    <t>38214</t>
  </si>
  <si>
    <t>西予市</t>
  </si>
  <si>
    <t>11228</t>
  </si>
  <si>
    <t>志木市</t>
  </si>
  <si>
    <t>26203</t>
  </si>
  <si>
    <t>綾部市</t>
  </si>
  <si>
    <t>08227</t>
  </si>
  <si>
    <t>筑西市</t>
  </si>
  <si>
    <t>27223</t>
  </si>
  <si>
    <t>門真市</t>
  </si>
  <si>
    <t>08223</t>
  </si>
  <si>
    <t>潮来市</t>
  </si>
  <si>
    <t>39210</t>
  </si>
  <si>
    <t>四万十市</t>
  </si>
  <si>
    <t>22212</t>
  </si>
  <si>
    <t>焼津市</t>
  </si>
  <si>
    <t>08211</t>
  </si>
  <si>
    <t>常総市</t>
  </si>
  <si>
    <t>07210</t>
  </si>
  <si>
    <t>二本松市</t>
  </si>
  <si>
    <t>23222</t>
  </si>
  <si>
    <t>東海市</t>
  </si>
  <si>
    <t>25210</t>
  </si>
  <si>
    <t>野洲市</t>
  </si>
  <si>
    <t>17209</t>
  </si>
  <si>
    <t>かほく市</t>
  </si>
  <si>
    <t>23228</t>
  </si>
  <si>
    <t>岩倉市</t>
  </si>
  <si>
    <t>21210</t>
  </si>
  <si>
    <t>恵那市</t>
  </si>
  <si>
    <t>24214</t>
  </si>
  <si>
    <t>いなべ市</t>
  </si>
  <si>
    <t>13202</t>
  </si>
  <si>
    <t>立川市</t>
  </si>
  <si>
    <t>25213</t>
  </si>
  <si>
    <t>東近江市</t>
  </si>
  <si>
    <t>15223</t>
  </si>
  <si>
    <t>阿賀野市</t>
  </si>
  <si>
    <t>14212</t>
  </si>
  <si>
    <t>厚木市</t>
  </si>
  <si>
    <t>33203</t>
  </si>
  <si>
    <t>津山市</t>
  </si>
  <si>
    <t>08216</t>
  </si>
  <si>
    <t>笠間市</t>
  </si>
  <si>
    <t>05212</t>
  </si>
  <si>
    <t>大仙市</t>
  </si>
  <si>
    <t>26205</t>
  </si>
  <si>
    <t>宮津市</t>
  </si>
  <si>
    <t>13204</t>
  </si>
  <si>
    <t>三鷹市</t>
  </si>
  <si>
    <t>24203</t>
  </si>
  <si>
    <t>伊勢市</t>
  </si>
  <si>
    <t>39206</t>
  </si>
  <si>
    <t>須崎市</t>
  </si>
  <si>
    <t>11232</t>
  </si>
  <si>
    <t>久喜市</t>
  </si>
  <si>
    <t>13215</t>
  </si>
  <si>
    <t>国立市</t>
  </si>
  <si>
    <t>41201</t>
  </si>
  <si>
    <t>佐賀市</t>
  </si>
  <si>
    <t>32204</t>
  </si>
  <si>
    <t>益田市</t>
  </si>
  <si>
    <t>31203</t>
  </si>
  <si>
    <t>倉吉市</t>
  </si>
  <si>
    <t>05215</t>
  </si>
  <si>
    <t>仙北市</t>
  </si>
  <si>
    <t>16206</t>
  </si>
  <si>
    <t>滑川市</t>
  </si>
  <si>
    <t>44213</t>
  </si>
  <si>
    <t>由布市</t>
  </si>
  <si>
    <t>26202</t>
  </si>
  <si>
    <t>舞鶴市</t>
  </si>
  <si>
    <t>12206</t>
  </si>
  <si>
    <t>木更津市</t>
  </si>
  <si>
    <t>22203</t>
  </si>
  <si>
    <t>沼津市</t>
  </si>
  <si>
    <t>42207</t>
  </si>
  <si>
    <t>平戸市</t>
  </si>
  <si>
    <t>21216</t>
  </si>
  <si>
    <t>瑞穂市</t>
  </si>
  <si>
    <t>39204</t>
  </si>
  <si>
    <t>南国市</t>
  </si>
  <si>
    <t>25212</t>
  </si>
  <si>
    <t>高島市</t>
  </si>
  <si>
    <t>16211</t>
  </si>
  <si>
    <t>射水市</t>
  </si>
  <si>
    <t>12208</t>
  </si>
  <si>
    <t>野田市</t>
  </si>
  <si>
    <t>12232</t>
  </si>
  <si>
    <t>白井市</t>
  </si>
  <si>
    <t>09216</t>
  </si>
  <si>
    <t>下野市</t>
  </si>
  <si>
    <t>40203</t>
  </si>
  <si>
    <t>久留米市</t>
  </si>
  <si>
    <t>29212</t>
  </si>
  <si>
    <t>宇陀市</t>
  </si>
  <si>
    <t>38207</t>
  </si>
  <si>
    <t>大洲市</t>
  </si>
  <si>
    <t>13218</t>
  </si>
  <si>
    <t>福生市</t>
  </si>
  <si>
    <t>16202</t>
  </si>
  <si>
    <t>高岡市</t>
  </si>
  <si>
    <t>23210</t>
  </si>
  <si>
    <t>刈谷市</t>
  </si>
  <si>
    <t>08224</t>
  </si>
  <si>
    <t>守谷市</t>
  </si>
  <si>
    <t>23211</t>
  </si>
  <si>
    <t>豊田市</t>
  </si>
  <si>
    <t>11222</t>
  </si>
  <si>
    <t>越谷市</t>
  </si>
  <si>
    <t>42212</t>
  </si>
  <si>
    <t>西海市</t>
  </si>
  <si>
    <t>22206</t>
  </si>
  <si>
    <t>三島市</t>
  </si>
  <si>
    <t>10203</t>
  </si>
  <si>
    <t>桐生市</t>
  </si>
  <si>
    <t>07208</t>
  </si>
  <si>
    <t>喜多方市</t>
  </si>
  <si>
    <t>03206</t>
  </si>
  <si>
    <t>北上市</t>
  </si>
  <si>
    <t>08207</t>
  </si>
  <si>
    <t>結城市</t>
  </si>
  <si>
    <t>37207</t>
  </si>
  <si>
    <t>東かがわ市</t>
  </si>
  <si>
    <t>17205</t>
  </si>
  <si>
    <t>珠洲市</t>
  </si>
  <si>
    <t>11212</t>
  </si>
  <si>
    <t>東松山市</t>
  </si>
  <si>
    <t>11240</t>
  </si>
  <si>
    <t>幸手市</t>
  </si>
  <si>
    <t>07209</t>
  </si>
  <si>
    <t>相馬市</t>
  </si>
  <si>
    <t>09203</t>
  </si>
  <si>
    <t>栃木市</t>
  </si>
  <si>
    <t>22207</t>
  </si>
  <si>
    <t>富士宮市</t>
  </si>
  <si>
    <t>11216</t>
  </si>
  <si>
    <t>羽生市</t>
  </si>
  <si>
    <t>08204</t>
  </si>
  <si>
    <t>古河市</t>
  </si>
  <si>
    <t>17204</t>
  </si>
  <si>
    <t>輪島市</t>
  </si>
  <si>
    <t>40212</t>
  </si>
  <si>
    <t>大川市</t>
  </si>
  <si>
    <t>35203</t>
  </si>
  <si>
    <t>山口市</t>
  </si>
  <si>
    <t>40211</t>
  </si>
  <si>
    <t>筑後市</t>
  </si>
  <si>
    <t>23203</t>
  </si>
  <si>
    <t>一宮市</t>
  </si>
  <si>
    <t>12205</t>
  </si>
  <si>
    <t>館山市</t>
  </si>
  <si>
    <t>01214</t>
  </si>
  <si>
    <t>稚内市</t>
  </si>
  <si>
    <t>41208</t>
  </si>
  <si>
    <t>小城市</t>
  </si>
  <si>
    <t>13229</t>
  </si>
  <si>
    <t>西東京市</t>
  </si>
  <si>
    <t>46221</t>
  </si>
  <si>
    <t>志布志市</t>
  </si>
  <si>
    <t>19201</t>
  </si>
  <si>
    <t>甲府市</t>
  </si>
  <si>
    <t>13228</t>
  </si>
  <si>
    <t>あきる野市</t>
  </si>
  <si>
    <t>13210</t>
  </si>
  <si>
    <t>小金井市</t>
  </si>
  <si>
    <t>07203</t>
  </si>
  <si>
    <t>郡山市</t>
  </si>
  <si>
    <t>16201</t>
  </si>
  <si>
    <t>富山市</t>
  </si>
  <si>
    <t>04213</t>
  </si>
  <si>
    <t>栗原市</t>
  </si>
  <si>
    <t>25208</t>
  </si>
  <si>
    <t>栗東市</t>
  </si>
  <si>
    <t>07205</t>
  </si>
  <si>
    <t>白河市</t>
  </si>
  <si>
    <t>09204</t>
  </si>
  <si>
    <t>佐野市</t>
  </si>
  <si>
    <t>13222</t>
  </si>
  <si>
    <t>東久留米市</t>
  </si>
  <si>
    <t>24216</t>
  </si>
  <si>
    <t>伊賀市</t>
  </si>
  <si>
    <t>14150</t>
  </si>
  <si>
    <t>相模原市</t>
  </si>
  <si>
    <t>32205</t>
  </si>
  <si>
    <t>大田市</t>
  </si>
  <si>
    <t>11245</t>
  </si>
  <si>
    <t>ふじみ野市</t>
  </si>
  <si>
    <t>10209</t>
  </si>
  <si>
    <t>藤岡市</t>
  </si>
  <si>
    <t>33212</t>
  </si>
  <si>
    <t>瀬戸内市</t>
  </si>
  <si>
    <t>22205</t>
  </si>
  <si>
    <t>熱海市</t>
  </si>
  <si>
    <t>11206</t>
  </si>
  <si>
    <t>行田市</t>
  </si>
  <si>
    <t>22208</t>
  </si>
  <si>
    <t>伊東市</t>
  </si>
  <si>
    <t>44214</t>
  </si>
  <si>
    <t>国東市</t>
  </si>
  <si>
    <t>14203</t>
  </si>
  <si>
    <t>平塚市</t>
  </si>
  <si>
    <t>45207</t>
  </si>
  <si>
    <t>串間市</t>
  </si>
  <si>
    <t>11241</t>
  </si>
  <si>
    <t>鶴ヶ島市</t>
  </si>
  <si>
    <t>25209</t>
  </si>
  <si>
    <t>甲賀市</t>
  </si>
  <si>
    <t>37204</t>
  </si>
  <si>
    <t>善通寺市</t>
  </si>
  <si>
    <t>09201</t>
  </si>
  <si>
    <t>宇都宮市</t>
  </si>
  <si>
    <t>46223</t>
  </si>
  <si>
    <t>南九州市</t>
  </si>
  <si>
    <t>08225</t>
  </si>
  <si>
    <t>常陸大宮市</t>
  </si>
  <si>
    <t>09214</t>
  </si>
  <si>
    <t>さくら市</t>
  </si>
  <si>
    <t>23227</t>
  </si>
  <si>
    <t>高浜市</t>
  </si>
  <si>
    <t>04215</t>
  </si>
  <si>
    <t>大崎市</t>
  </si>
  <si>
    <t>14216</t>
  </si>
  <si>
    <t>座間市</t>
  </si>
  <si>
    <t>18202</t>
  </si>
  <si>
    <t>敦賀市</t>
  </si>
  <si>
    <t>23202</t>
  </si>
  <si>
    <t>岡崎市</t>
  </si>
  <si>
    <t>36201</t>
  </si>
  <si>
    <t>徳島市</t>
  </si>
  <si>
    <t>31202</t>
  </si>
  <si>
    <t>米子市</t>
  </si>
  <si>
    <t>10211</t>
  </si>
  <si>
    <t>安中市</t>
  </si>
  <si>
    <t>19204</t>
  </si>
  <si>
    <t>都留市</t>
  </si>
  <si>
    <t>34100</t>
  </si>
  <si>
    <t>広島市</t>
  </si>
  <si>
    <t>03216</t>
  </si>
  <si>
    <t>滝沢市</t>
  </si>
  <si>
    <t>10205</t>
  </si>
  <si>
    <t>太田市</t>
  </si>
  <si>
    <t>13214</t>
  </si>
  <si>
    <t>国分寺市</t>
  </si>
  <si>
    <t>41202</t>
  </si>
  <si>
    <t>唐津市</t>
  </si>
  <si>
    <t>46217</t>
  </si>
  <si>
    <t>曽於市</t>
  </si>
  <si>
    <t>42208</t>
  </si>
  <si>
    <t>松浦市</t>
  </si>
  <si>
    <t>23204</t>
  </si>
  <si>
    <t>瀬戸市</t>
  </si>
  <si>
    <t>13201</t>
  </si>
  <si>
    <t>八王子市</t>
  </si>
  <si>
    <t>11214</t>
  </si>
  <si>
    <t>春日部市</t>
  </si>
  <si>
    <t>06213</t>
  </si>
  <si>
    <t>南陽市</t>
  </si>
  <si>
    <t>11208</t>
  </si>
  <si>
    <t>所沢市</t>
  </si>
  <si>
    <t>44210</t>
  </si>
  <si>
    <t>杵築市</t>
  </si>
  <si>
    <t>05209</t>
  </si>
  <si>
    <t>鹿角市</t>
  </si>
  <si>
    <t>10207</t>
  </si>
  <si>
    <t>館林市</t>
  </si>
  <si>
    <t>12218</t>
  </si>
  <si>
    <t>勝浦市</t>
  </si>
  <si>
    <t>09202</t>
  </si>
  <si>
    <t>足利市</t>
  </si>
  <si>
    <t>33208</t>
  </si>
  <si>
    <t>総社市</t>
  </si>
  <si>
    <t>27220</t>
  </si>
  <si>
    <t>箕面市</t>
  </si>
  <si>
    <t>02205</t>
  </si>
  <si>
    <t>五所川原市</t>
  </si>
  <si>
    <t>10204</t>
  </si>
  <si>
    <t>伊勢崎市</t>
  </si>
  <si>
    <t>41206</t>
  </si>
  <si>
    <t>武雄市</t>
  </si>
  <si>
    <t>31201</t>
  </si>
  <si>
    <t>鳥取市</t>
  </si>
  <si>
    <t>23219</t>
  </si>
  <si>
    <t>小牧市</t>
  </si>
  <si>
    <t>15217</t>
  </si>
  <si>
    <t>妙高市</t>
  </si>
  <si>
    <t>13208</t>
  </si>
  <si>
    <t>調布市</t>
  </si>
  <si>
    <t>37202</t>
  </si>
  <si>
    <t>丸亀市</t>
  </si>
  <si>
    <t>15218</t>
  </si>
  <si>
    <t>五泉市</t>
  </si>
  <si>
    <t>14213</t>
  </si>
  <si>
    <t>大和市</t>
  </si>
  <si>
    <t>06203</t>
  </si>
  <si>
    <t>鶴岡市</t>
  </si>
  <si>
    <t>12217</t>
  </si>
  <si>
    <t>柏市</t>
  </si>
  <si>
    <t>21204</t>
  </si>
  <si>
    <t>多治見市</t>
  </si>
  <si>
    <t>11219</t>
  </si>
  <si>
    <t>上尾市</t>
  </si>
  <si>
    <t>11211</t>
  </si>
  <si>
    <t>本庄市</t>
  </si>
  <si>
    <t>40130</t>
  </si>
  <si>
    <t>福岡市</t>
  </si>
  <si>
    <t>08201</t>
  </si>
  <si>
    <t>水戸市</t>
  </si>
  <si>
    <t>01220</t>
  </si>
  <si>
    <t>士別市</t>
  </si>
  <si>
    <t>33100</t>
  </si>
  <si>
    <t>岡山市</t>
  </si>
  <si>
    <t>27209</t>
  </si>
  <si>
    <t>守口市</t>
  </si>
  <si>
    <t>23229</t>
  </si>
  <si>
    <t>豊明市</t>
  </si>
  <si>
    <t>24210</t>
  </si>
  <si>
    <t>亀山市</t>
  </si>
  <si>
    <t>25211</t>
  </si>
  <si>
    <t>湖南市</t>
  </si>
  <si>
    <t>25203</t>
  </si>
  <si>
    <t>長浜市</t>
  </si>
  <si>
    <t>23230</t>
  </si>
  <si>
    <t>日進市</t>
  </si>
  <si>
    <t>12202</t>
  </si>
  <si>
    <t>銚子市</t>
  </si>
  <si>
    <t>25202</t>
  </si>
  <si>
    <t>彦根市</t>
  </si>
  <si>
    <t>09208</t>
  </si>
  <si>
    <t>小山市</t>
  </si>
  <si>
    <t>22219</t>
  </si>
  <si>
    <t>下田市</t>
  </si>
  <si>
    <t>08203</t>
  </si>
  <si>
    <t>土浦市</t>
  </si>
  <si>
    <t>39201</t>
  </si>
  <si>
    <t>高知市</t>
  </si>
  <si>
    <t>15209</t>
  </si>
  <si>
    <t>加茂市</t>
  </si>
  <si>
    <t>08231</t>
  </si>
  <si>
    <t>桜川市</t>
  </si>
  <si>
    <t>25204</t>
  </si>
  <si>
    <t>近江八幡市</t>
  </si>
  <si>
    <t>25207</t>
  </si>
  <si>
    <t>守山市</t>
  </si>
  <si>
    <t>27203</t>
  </si>
  <si>
    <t>豊中市</t>
  </si>
  <si>
    <t>08212</t>
  </si>
  <si>
    <t>常陸太田市</t>
  </si>
  <si>
    <t>12225</t>
  </si>
  <si>
    <t>君津市</t>
  </si>
  <si>
    <t>11242</t>
  </si>
  <si>
    <t>日高市</t>
  </si>
  <si>
    <t>14218</t>
  </si>
  <si>
    <t>綾瀬市</t>
  </si>
  <si>
    <t>07214</t>
  </si>
  <si>
    <t>本宮市</t>
  </si>
  <si>
    <t>23216</t>
  </si>
  <si>
    <t>常滑市</t>
  </si>
  <si>
    <t>06201</t>
  </si>
  <si>
    <t>山形市</t>
  </si>
  <si>
    <t>06205</t>
  </si>
  <si>
    <t>新庄市</t>
  </si>
  <si>
    <t>12239</t>
  </si>
  <si>
    <t>大網白里市</t>
  </si>
  <si>
    <t>21202</t>
  </si>
  <si>
    <t>大垣市</t>
  </si>
  <si>
    <t>11239</t>
  </si>
  <si>
    <t>坂戸市</t>
  </si>
  <si>
    <t>13207</t>
  </si>
  <si>
    <t>昭島市</t>
  </si>
  <si>
    <t>34213</t>
  </si>
  <si>
    <t>廿日市市</t>
  </si>
  <si>
    <t>05207</t>
  </si>
  <si>
    <t>湯沢市</t>
  </si>
  <si>
    <t>43213</t>
  </si>
  <si>
    <t>宇城市</t>
  </si>
  <si>
    <t>24215</t>
  </si>
  <si>
    <t>志摩市</t>
  </si>
  <si>
    <t>15216</t>
  </si>
  <si>
    <t>糸魚川市</t>
  </si>
  <si>
    <t>11202</t>
  </si>
  <si>
    <t>熊谷市</t>
  </si>
  <si>
    <t>34208</t>
  </si>
  <si>
    <t>16207</t>
  </si>
  <si>
    <t>黒部市</t>
  </si>
  <si>
    <t>09211</t>
  </si>
  <si>
    <t>矢板市</t>
  </si>
  <si>
    <t>14100</t>
  </si>
  <si>
    <t>横浜市</t>
  </si>
  <si>
    <t>20204</t>
  </si>
  <si>
    <t>岡谷市</t>
  </si>
  <si>
    <t>01221</t>
  </si>
  <si>
    <t>名寄市</t>
  </si>
  <si>
    <t>17207</t>
  </si>
  <si>
    <t>羽咋市</t>
  </si>
  <si>
    <t>06209</t>
  </si>
  <si>
    <t>長井市</t>
  </si>
  <si>
    <t>35212</t>
  </si>
  <si>
    <t>柳井市</t>
  </si>
  <si>
    <t>14206</t>
  </si>
  <si>
    <t>小田原市</t>
  </si>
  <si>
    <t>43100</t>
  </si>
  <si>
    <t>熊本市</t>
  </si>
  <si>
    <t>23225</t>
  </si>
  <si>
    <t>知立市</t>
  </si>
  <si>
    <t>03203</t>
  </si>
  <si>
    <t>大船渡市</t>
  </si>
  <si>
    <t>37206</t>
  </si>
  <si>
    <t>さぬき市</t>
  </si>
  <si>
    <t>37201</t>
  </si>
  <si>
    <t>高松市</t>
  </si>
  <si>
    <t>11225</t>
  </si>
  <si>
    <t>入間市</t>
  </si>
  <si>
    <t>15211</t>
  </si>
  <si>
    <t>見附市</t>
  </si>
  <si>
    <t>46224</t>
  </si>
  <si>
    <t>伊佐市</t>
  </si>
  <si>
    <t>44203</t>
  </si>
  <si>
    <t>中津市</t>
  </si>
  <si>
    <t>24204</t>
  </si>
  <si>
    <t>松阪市</t>
  </si>
  <si>
    <t>22220</t>
  </si>
  <si>
    <t>裾野市</t>
  </si>
  <si>
    <t>45201</t>
  </si>
  <si>
    <t>宮崎市</t>
  </si>
  <si>
    <t>10202</t>
  </si>
  <si>
    <t>高崎市</t>
  </si>
  <si>
    <t>07201</t>
  </si>
  <si>
    <t>福島市</t>
  </si>
  <si>
    <t>42209</t>
  </si>
  <si>
    <t>対馬市</t>
  </si>
  <si>
    <t>05210</t>
  </si>
  <si>
    <t>由利本荘市</t>
  </si>
  <si>
    <t>23217</t>
  </si>
  <si>
    <t>江南市</t>
  </si>
  <si>
    <t>01211</t>
  </si>
  <si>
    <t>網走市</t>
  </si>
  <si>
    <t>22210</t>
  </si>
  <si>
    <t>富士市</t>
  </si>
  <si>
    <t>30202</t>
  </si>
  <si>
    <t>海南市</t>
  </si>
  <si>
    <t>02207</t>
  </si>
  <si>
    <t>三沢市</t>
  </si>
  <si>
    <t>13211</t>
  </si>
  <si>
    <t>小平市</t>
  </si>
  <si>
    <t>26208</t>
  </si>
  <si>
    <t>向日市</t>
  </si>
  <si>
    <t>46208</t>
  </si>
  <si>
    <t>出水市</t>
  </si>
  <si>
    <t>11100</t>
  </si>
  <si>
    <t>さいたま市</t>
  </si>
  <si>
    <t>11215</t>
  </si>
  <si>
    <t>狭山市</t>
  </si>
  <si>
    <t>27221</t>
  </si>
  <si>
    <t>柏原市</t>
  </si>
  <si>
    <t>11217</t>
  </si>
  <si>
    <t>鴻巣市</t>
  </si>
  <si>
    <t>14217</t>
  </si>
  <si>
    <t>南足柄市</t>
  </si>
  <si>
    <t>13224</t>
  </si>
  <si>
    <t>多摩市</t>
  </si>
  <si>
    <t>24207</t>
  </si>
  <si>
    <t>鈴鹿市</t>
  </si>
  <si>
    <t>16205</t>
  </si>
  <si>
    <t>氷見市</t>
  </si>
  <si>
    <t>44211</t>
  </si>
  <si>
    <t>宇佐市</t>
  </si>
  <si>
    <t>39208</t>
  </si>
  <si>
    <t>宿毛市</t>
  </si>
  <si>
    <t>35201</t>
  </si>
  <si>
    <t>下関市</t>
  </si>
  <si>
    <t>35215</t>
  </si>
  <si>
    <t>周南市</t>
  </si>
  <si>
    <t>36204</t>
  </si>
  <si>
    <t>阿南市</t>
  </si>
  <si>
    <t>03210</t>
  </si>
  <si>
    <t>陸前高田市</t>
  </si>
  <si>
    <t>12219</t>
  </si>
  <si>
    <t>市原市</t>
  </si>
  <si>
    <t>25206</t>
  </si>
  <si>
    <t>草津市</t>
  </si>
  <si>
    <t>11233</t>
  </si>
  <si>
    <t>北本市</t>
  </si>
  <si>
    <t>38202</t>
  </si>
  <si>
    <t>今治市</t>
  </si>
  <si>
    <t>15227</t>
  </si>
  <si>
    <t>胎内市</t>
  </si>
  <si>
    <t>21208</t>
  </si>
  <si>
    <t>瑞浪市</t>
  </si>
  <si>
    <t>14205</t>
  </si>
  <si>
    <t>藤沢市</t>
  </si>
  <si>
    <t>40218</t>
  </si>
  <si>
    <t>春日市</t>
  </si>
  <si>
    <t>34203</t>
  </si>
  <si>
    <t>竹原市</t>
  </si>
  <si>
    <t>34205</t>
  </si>
  <si>
    <t>尾道市</t>
  </si>
  <si>
    <t>01208</t>
  </si>
  <si>
    <t>北見市</t>
  </si>
  <si>
    <t>13227</t>
  </si>
  <si>
    <t>羽村市</t>
  </si>
  <si>
    <t>06204</t>
  </si>
  <si>
    <t>酒田市</t>
  </si>
  <si>
    <t>35206</t>
  </si>
  <si>
    <t>防府市</t>
  </si>
  <si>
    <t>43203</t>
  </si>
  <si>
    <t>人吉市</t>
  </si>
  <si>
    <t>12224</t>
  </si>
  <si>
    <t>鎌ケ谷市</t>
  </si>
  <si>
    <t>11246</t>
  </si>
  <si>
    <t>白岡市</t>
  </si>
  <si>
    <t>13220</t>
  </si>
  <si>
    <t>東大和市</t>
  </si>
  <si>
    <t>15212</t>
  </si>
  <si>
    <t>村上市</t>
  </si>
  <si>
    <t>41204</t>
  </si>
  <si>
    <t>多久市</t>
  </si>
  <si>
    <t>11209</t>
  </si>
  <si>
    <t>飯能市</t>
  </si>
  <si>
    <t>27206</t>
  </si>
  <si>
    <t>泉大津市</t>
  </si>
  <si>
    <t>23206</t>
  </si>
  <si>
    <t>春日井市</t>
  </si>
  <si>
    <t>21214</t>
  </si>
  <si>
    <t>可児市</t>
  </si>
  <si>
    <t>46206</t>
  </si>
  <si>
    <t>阿久根市</t>
  </si>
  <si>
    <t>40207</t>
  </si>
  <si>
    <t>柳川市</t>
  </si>
  <si>
    <t>12204</t>
  </si>
  <si>
    <t>船橋市</t>
  </si>
  <si>
    <t>13213</t>
  </si>
  <si>
    <t>東村山市</t>
  </si>
  <si>
    <t>43206</t>
  </si>
  <si>
    <t>玉名市</t>
  </si>
  <si>
    <t>47212</t>
  </si>
  <si>
    <t>豊見城市</t>
  </si>
  <si>
    <t>30203</t>
  </si>
  <si>
    <t>橋本市</t>
  </si>
  <si>
    <t>47209</t>
  </si>
  <si>
    <t>名護市</t>
  </si>
  <si>
    <t>11231</t>
  </si>
  <si>
    <t>桶川市</t>
  </si>
  <si>
    <t>38206</t>
  </si>
  <si>
    <t>西条市</t>
  </si>
  <si>
    <t>07202</t>
  </si>
  <si>
    <t>会津若松市</t>
  </si>
  <si>
    <t>38213</t>
  </si>
  <si>
    <t>四国中央市</t>
  </si>
  <si>
    <t>07212</t>
  </si>
  <si>
    <t>南相馬市</t>
  </si>
  <si>
    <t>24208</t>
  </si>
  <si>
    <t>名張市</t>
  </si>
  <si>
    <t>30209</t>
  </si>
  <si>
    <t>岩出市</t>
  </si>
  <si>
    <t>23224</t>
  </si>
  <si>
    <t>知多市</t>
  </si>
  <si>
    <t>33202</t>
  </si>
  <si>
    <t>倉敷市</t>
  </si>
  <si>
    <t>14215</t>
  </si>
  <si>
    <t>海老名市</t>
  </si>
  <si>
    <t>24201</t>
  </si>
  <si>
    <t>津市</t>
  </si>
  <si>
    <t>42203</t>
  </si>
  <si>
    <t>島原市</t>
  </si>
  <si>
    <t>01207</t>
  </si>
  <si>
    <t>帯広市</t>
  </si>
  <si>
    <t>21213</t>
  </si>
  <si>
    <t>各務原市</t>
  </si>
  <si>
    <t>40226</t>
  </si>
  <si>
    <t>宮若市</t>
  </si>
  <si>
    <t>23226</t>
  </si>
  <si>
    <t>尾張旭市</t>
  </si>
  <si>
    <t>15202</t>
  </si>
  <si>
    <t>長岡市</t>
  </si>
  <si>
    <t>46204</t>
  </si>
  <si>
    <t>枕崎市</t>
  </si>
  <si>
    <t>34207</t>
  </si>
  <si>
    <t>福山市</t>
  </si>
  <si>
    <t>27205</t>
  </si>
  <si>
    <t>吹田市</t>
  </si>
  <si>
    <t>34204</t>
  </si>
  <si>
    <t>三原市</t>
  </si>
  <si>
    <t>45206</t>
  </si>
  <si>
    <t>日向市</t>
  </si>
  <si>
    <t>44209</t>
  </si>
  <si>
    <t>豊後高田市</t>
  </si>
  <si>
    <t>46203</t>
  </si>
  <si>
    <t>鹿屋市</t>
  </si>
  <si>
    <t>40219</t>
  </si>
  <si>
    <t>大野城市</t>
  </si>
  <si>
    <t>13209</t>
  </si>
  <si>
    <t>町田市</t>
  </si>
  <si>
    <t>26214</t>
  </si>
  <si>
    <t>木津川市</t>
  </si>
  <si>
    <t>12220</t>
  </si>
  <si>
    <t>流山市</t>
  </si>
  <si>
    <t>04208</t>
  </si>
  <si>
    <t>角田市</t>
  </si>
  <si>
    <t>26211</t>
  </si>
  <si>
    <t>京田辺市</t>
  </si>
  <si>
    <t>08208</t>
  </si>
  <si>
    <t>龍ケ崎市</t>
  </si>
  <si>
    <t>23215</t>
  </si>
  <si>
    <t>犬山市</t>
  </si>
  <si>
    <t>03201</t>
  </si>
  <si>
    <t>盛岡市</t>
  </si>
  <si>
    <t>15100</t>
  </si>
  <si>
    <t>新潟市</t>
  </si>
  <si>
    <t>44206</t>
  </si>
  <si>
    <t>臼杵市</t>
  </si>
  <si>
    <t>43202</t>
  </si>
  <si>
    <t>八代市</t>
  </si>
  <si>
    <t>13212</t>
  </si>
  <si>
    <t>日野市</t>
  </si>
  <si>
    <t>34215</t>
  </si>
  <si>
    <t>江田島市</t>
  </si>
  <si>
    <t>05206</t>
  </si>
  <si>
    <t>男鹿市</t>
  </si>
  <si>
    <t>36203</t>
  </si>
  <si>
    <t>小松島市</t>
  </si>
  <si>
    <t>38201</t>
  </si>
  <si>
    <t>松山市</t>
  </si>
  <si>
    <t>27204</t>
  </si>
  <si>
    <t>池田市</t>
  </si>
  <si>
    <t>01235</t>
  </si>
  <si>
    <t>札幌</t>
  </si>
  <si>
    <t>石狩市</t>
  </si>
  <si>
    <t>37203</t>
  </si>
  <si>
    <t>坂出市</t>
  </si>
  <si>
    <t>27229</t>
  </si>
  <si>
    <t>四條畷市</t>
  </si>
  <si>
    <t>35202</t>
  </si>
  <si>
    <t>宇部市</t>
  </si>
  <si>
    <t>27215</t>
  </si>
  <si>
    <t>寝屋川市</t>
  </si>
  <si>
    <t>27218</t>
  </si>
  <si>
    <t>大東市</t>
  </si>
  <si>
    <t>13221</t>
  </si>
  <si>
    <t>清瀬市</t>
  </si>
  <si>
    <t>12100</t>
  </si>
  <si>
    <t>千葉市</t>
  </si>
  <si>
    <t>03202</t>
  </si>
  <si>
    <t>宮古市</t>
  </si>
  <si>
    <t>39202</t>
  </si>
  <si>
    <t>室戸市</t>
  </si>
  <si>
    <t>07204</t>
  </si>
  <si>
    <t>いわき市</t>
  </si>
  <si>
    <t>15222</t>
  </si>
  <si>
    <t>上越市</t>
  </si>
  <si>
    <t>40223</t>
  </si>
  <si>
    <t>古賀市</t>
  </si>
  <si>
    <t>04207</t>
  </si>
  <si>
    <t>名取市</t>
  </si>
  <si>
    <t>36202</t>
  </si>
  <si>
    <t>鳴門市</t>
  </si>
  <si>
    <t>33207</t>
  </si>
  <si>
    <t>井原市</t>
  </si>
  <si>
    <t>12210</t>
  </si>
  <si>
    <t>茂原市</t>
  </si>
  <si>
    <t>32207</t>
  </si>
  <si>
    <t>江津市</t>
  </si>
  <si>
    <t>46201</t>
  </si>
  <si>
    <t>鹿児島市</t>
  </si>
  <si>
    <t>27140</t>
  </si>
  <si>
    <t>堺市</t>
  </si>
  <si>
    <t>42205</t>
  </si>
  <si>
    <t>大村市</t>
  </si>
  <si>
    <t>25214</t>
  </si>
  <si>
    <t>米原市</t>
  </si>
  <si>
    <t>40217</t>
  </si>
  <si>
    <t>筑紫野市</t>
  </si>
  <si>
    <t>12222</t>
  </si>
  <si>
    <t>我孫子市</t>
  </si>
  <si>
    <t>26204</t>
  </si>
  <si>
    <t>宇治市</t>
  </si>
  <si>
    <t>25201</t>
  </si>
  <si>
    <t>大津市</t>
  </si>
  <si>
    <t>12216</t>
  </si>
  <si>
    <t>習志野市</t>
  </si>
  <si>
    <t>01236</t>
  </si>
  <si>
    <t>北斗市</t>
  </si>
  <si>
    <t>27222</t>
  </si>
  <si>
    <t>羽曳野市</t>
  </si>
  <si>
    <t>23205</t>
  </si>
  <si>
    <t>半田市</t>
  </si>
  <si>
    <t>15206</t>
  </si>
  <si>
    <t>新発田市</t>
  </si>
  <si>
    <t>41203</t>
  </si>
  <si>
    <t>鳥栖市</t>
  </si>
  <si>
    <t>04211</t>
  </si>
  <si>
    <t>岩沼市</t>
  </si>
  <si>
    <t>46219</t>
  </si>
  <si>
    <t>いちき串木野市</t>
  </si>
  <si>
    <t>06202</t>
  </si>
  <si>
    <t>米沢市</t>
  </si>
  <si>
    <t>27212</t>
  </si>
  <si>
    <t>八尾市</t>
  </si>
  <si>
    <t>12221</t>
  </si>
  <si>
    <t>八千代市</t>
  </si>
  <si>
    <t>24209</t>
  </si>
  <si>
    <t>尾鷲市</t>
  </si>
  <si>
    <t>45202</t>
  </si>
  <si>
    <t>都城市</t>
  </si>
  <si>
    <t>14204</t>
  </si>
  <si>
    <t>鎌倉市</t>
  </si>
  <si>
    <t>05213</t>
  </si>
  <si>
    <t>北秋田市</t>
  </si>
  <si>
    <t>05214</t>
  </si>
  <si>
    <t>にかほ市</t>
  </si>
  <si>
    <t>40220</t>
  </si>
  <si>
    <t>宗像市</t>
  </si>
  <si>
    <t>14211</t>
  </si>
  <si>
    <t>秦野市</t>
  </si>
  <si>
    <t>13205</t>
  </si>
  <si>
    <t>青梅市</t>
  </si>
  <si>
    <t>30201</t>
  </si>
  <si>
    <t>和歌山市</t>
  </si>
  <si>
    <t>14207</t>
  </si>
  <si>
    <t>茅ヶ崎市</t>
  </si>
  <si>
    <t>08215</t>
  </si>
  <si>
    <t>北茨城市</t>
  </si>
  <si>
    <t>29211</t>
  </si>
  <si>
    <t>葛城市</t>
  </si>
  <si>
    <t>08217</t>
  </si>
  <si>
    <t>取手市</t>
  </si>
  <si>
    <t>04205</t>
  </si>
  <si>
    <t>気仙沼市</t>
    <phoneticPr fontId="1"/>
  </si>
  <si>
    <t>44202</t>
  </si>
  <si>
    <t>別府市</t>
  </si>
  <si>
    <t>04209</t>
  </si>
  <si>
    <t>多賀城市</t>
  </si>
  <si>
    <t>42204</t>
  </si>
  <si>
    <t>諫早市</t>
  </si>
  <si>
    <t>26207</t>
  </si>
  <si>
    <t>城陽市</t>
  </si>
  <si>
    <t>35208</t>
  </si>
  <si>
    <t>岩国市</t>
  </si>
  <si>
    <t>12212</t>
  </si>
  <si>
    <t>佐倉市</t>
  </si>
  <si>
    <t>27211</t>
  </si>
  <si>
    <t>茨木市</t>
  </si>
  <si>
    <t>01228</t>
  </si>
  <si>
    <t>深川市</t>
  </si>
  <si>
    <t>08222</t>
  </si>
  <si>
    <t>鹿嶋市</t>
  </si>
  <si>
    <t>43215</t>
  </si>
  <si>
    <t>天草市</t>
  </si>
  <si>
    <t>04206</t>
  </si>
  <si>
    <t>白石市</t>
  </si>
  <si>
    <t>01212</t>
  </si>
  <si>
    <t>留萌市</t>
  </si>
  <si>
    <t>03207</t>
  </si>
  <si>
    <t>久慈市</t>
  </si>
  <si>
    <t>04214</t>
  </si>
  <si>
    <t>東松島市</t>
  </si>
  <si>
    <t>19212</t>
  </si>
  <si>
    <t>上野原市</t>
  </si>
  <si>
    <t>40214</t>
  </si>
  <si>
    <t>豊前市</t>
  </si>
  <si>
    <t>46214</t>
  </si>
  <si>
    <t>垂水市</t>
  </si>
  <si>
    <t>34202</t>
  </si>
  <si>
    <t>呉市</t>
  </si>
  <si>
    <t>08221</t>
  </si>
  <si>
    <t>ひたちなか市</t>
  </si>
  <si>
    <t>27214</t>
  </si>
  <si>
    <t>富田林市</t>
  </si>
  <si>
    <t>30207</t>
  </si>
  <si>
    <t>新宮市</t>
  </si>
  <si>
    <t>27213</t>
  </si>
  <si>
    <t>泉佐野市</t>
  </si>
  <si>
    <t>11207</t>
  </si>
  <si>
    <t>秩父市</t>
  </si>
  <si>
    <t>27210</t>
  </si>
  <si>
    <t>枚方市</t>
  </si>
  <si>
    <t>05202</t>
  </si>
  <si>
    <t>能代市</t>
  </si>
  <si>
    <t>04202</t>
  </si>
  <si>
    <t>石巻市</t>
  </si>
  <si>
    <t>12228</t>
  </si>
  <si>
    <t>四街道市</t>
  </si>
  <si>
    <t>47208</t>
  </si>
  <si>
    <t>浦添市</t>
  </si>
  <si>
    <t>08219</t>
  </si>
  <si>
    <t>牛久市</t>
  </si>
  <si>
    <t>01233</t>
  </si>
  <si>
    <t>29201</t>
  </si>
  <si>
    <t>奈良市</t>
  </si>
  <si>
    <t>46215</t>
  </si>
  <si>
    <t>薩摩川内市</t>
  </si>
  <si>
    <t>27217</t>
  </si>
  <si>
    <t>松原市</t>
  </si>
  <si>
    <t>26209</t>
  </si>
  <si>
    <t>長岡京市</t>
  </si>
  <si>
    <t>44201</t>
  </si>
  <si>
    <t>大分市</t>
  </si>
  <si>
    <t>29206</t>
  </si>
  <si>
    <t>桜井市</t>
  </si>
  <si>
    <t>05204</t>
  </si>
  <si>
    <t>大館市</t>
  </si>
  <si>
    <t>11238</t>
  </si>
  <si>
    <t>蓮田市</t>
  </si>
  <si>
    <t>47210</t>
  </si>
  <si>
    <t>糸満市</t>
  </si>
  <si>
    <t>27226</t>
  </si>
  <si>
    <t>藤井寺市</t>
  </si>
  <si>
    <t>29205</t>
  </si>
  <si>
    <t>橿原市</t>
  </si>
  <si>
    <t>12238</t>
  </si>
  <si>
    <t>いすみ市</t>
  </si>
  <si>
    <t>14208</t>
  </si>
  <si>
    <t>逗子市</t>
  </si>
  <si>
    <t>27202</t>
  </si>
  <si>
    <t>岸和田市</t>
  </si>
  <si>
    <t>33204</t>
  </si>
  <si>
    <t>玉野市</t>
  </si>
  <si>
    <t>08214</t>
  </si>
  <si>
    <t>高萩市</t>
  </si>
  <si>
    <t>38205</t>
  </si>
  <si>
    <t>新居浜市</t>
  </si>
  <si>
    <t>35207</t>
  </si>
  <si>
    <t>下松市</t>
  </si>
  <si>
    <t>01202</t>
  </si>
  <si>
    <t>函館市</t>
  </si>
  <si>
    <t>01225</t>
  </si>
  <si>
    <t>滝川市</t>
  </si>
  <si>
    <t>47201</t>
  </si>
  <si>
    <t>那覇市</t>
  </si>
  <si>
    <t>04100</t>
  </si>
  <si>
    <t>仙台市</t>
  </si>
  <si>
    <t>40100</t>
  </si>
  <si>
    <t>北九州市</t>
  </si>
  <si>
    <t>24212</t>
  </si>
  <si>
    <t>熊野市</t>
  </si>
  <si>
    <t>27219</t>
  </si>
  <si>
    <t>和泉市</t>
  </si>
  <si>
    <t>40205</t>
  </si>
  <si>
    <t>飯塚市</t>
  </si>
  <si>
    <t>29209</t>
  </si>
  <si>
    <t>生駒市</t>
  </si>
  <si>
    <t>43211</t>
  </si>
  <si>
    <t>宇土市</t>
  </si>
  <si>
    <t>42202</t>
  </si>
  <si>
    <t>佐世保市</t>
  </si>
  <si>
    <t>40221</t>
  </si>
  <si>
    <t>太宰府市</t>
  </si>
  <si>
    <t>01215</t>
  </si>
  <si>
    <t>美唄市</t>
  </si>
  <si>
    <t>29202</t>
  </si>
  <si>
    <t>大和高田市</t>
  </si>
  <si>
    <t>01210</t>
  </si>
  <si>
    <t>岩見沢市</t>
  </si>
  <si>
    <t>26210</t>
  </si>
  <si>
    <t>八幡市</t>
  </si>
  <si>
    <t>46222</t>
  </si>
  <si>
    <t>奄美市</t>
  </si>
  <si>
    <t>31204</t>
  </si>
  <si>
    <t>境港市</t>
  </si>
  <si>
    <t>29203</t>
  </si>
  <si>
    <t>大和郡山市</t>
  </si>
  <si>
    <t>43212</t>
  </si>
  <si>
    <t>上天草市</t>
  </si>
  <si>
    <t>45204</t>
  </si>
  <si>
    <t>日南市</t>
  </si>
  <si>
    <t>45203</t>
  </si>
  <si>
    <t>延岡市</t>
  </si>
  <si>
    <t>04203</t>
  </si>
  <si>
    <t>塩竈市</t>
  </si>
  <si>
    <t>01213</t>
  </si>
  <si>
    <t>苫小牧市</t>
  </si>
  <si>
    <t>03211</t>
  </si>
  <si>
    <t>釜石市</t>
  </si>
  <si>
    <t>42201</t>
  </si>
  <si>
    <t>長崎市</t>
  </si>
  <si>
    <t>47215</t>
  </si>
  <si>
    <t>南城市</t>
  </si>
  <si>
    <t>27208</t>
  </si>
  <si>
    <t>貝塚市</t>
  </si>
  <si>
    <t>43216</t>
  </si>
  <si>
    <t>合志市</t>
  </si>
  <si>
    <t>34211</t>
  </si>
  <si>
    <t>大竹市</t>
  </si>
  <si>
    <t>35216</t>
  </si>
  <si>
    <t>山陽小野田市</t>
  </si>
  <si>
    <t>44205</t>
  </si>
  <si>
    <t>佐伯市</t>
  </si>
  <si>
    <t>01204</t>
  </si>
  <si>
    <t>旭川市</t>
  </si>
  <si>
    <t>15205</t>
  </si>
  <si>
    <t>柏崎市</t>
  </si>
  <si>
    <t>29208</t>
  </si>
  <si>
    <t>御所市</t>
  </si>
  <si>
    <t>02201</t>
  </si>
  <si>
    <t>青森市</t>
  </si>
  <si>
    <t>01224</t>
  </si>
  <si>
    <t>千歳市</t>
  </si>
  <si>
    <t>29210</t>
  </si>
  <si>
    <t>香芝市</t>
  </si>
  <si>
    <t>36205</t>
  </si>
  <si>
    <t>吉野川市</t>
  </si>
  <si>
    <t>02203</t>
  </si>
  <si>
    <t>八戸市</t>
  </si>
  <si>
    <t>宝塚市</t>
  </si>
  <si>
    <t>01100</t>
  </si>
  <si>
    <t>札幌市</t>
  </si>
  <si>
    <t>40224</t>
  </si>
  <si>
    <t>福津市</t>
  </si>
  <si>
    <t>14201</t>
  </si>
  <si>
    <t>横須賀市</t>
  </si>
  <si>
    <t>35210</t>
  </si>
  <si>
    <t>光市</t>
  </si>
  <si>
    <t>05211</t>
  </si>
  <si>
    <t>潟上市</t>
  </si>
  <si>
    <t>40227</t>
  </si>
  <si>
    <t>嘉麻市</t>
  </si>
  <si>
    <t>40204</t>
  </si>
  <si>
    <t>直方市</t>
  </si>
  <si>
    <t>44207</t>
  </si>
  <si>
    <t>津久見市</t>
  </si>
  <si>
    <t>47205</t>
  </si>
  <si>
    <t>宜野湾市</t>
  </si>
  <si>
    <t>01226</t>
  </si>
  <si>
    <t>砂川市</t>
  </si>
  <si>
    <t>19206</t>
  </si>
  <si>
    <t>大月市</t>
  </si>
  <si>
    <t>40213</t>
  </si>
  <si>
    <t>行橋市</t>
  </si>
  <si>
    <t>27231</t>
  </si>
  <si>
    <t>大阪狭山市</t>
  </si>
  <si>
    <t>33211</t>
  </si>
  <si>
    <t>備前市</t>
  </si>
  <si>
    <t>01231</t>
  </si>
  <si>
    <t>恵庭市</t>
  </si>
  <si>
    <t>46218</t>
  </si>
  <si>
    <t>霧島市</t>
  </si>
  <si>
    <t>46216</t>
  </si>
  <si>
    <t>日置市</t>
  </si>
  <si>
    <t>42211</t>
  </si>
  <si>
    <t>五島市</t>
  </si>
  <si>
    <t>40216</t>
  </si>
  <si>
    <t>小郡市</t>
  </si>
  <si>
    <t>27225</t>
  </si>
  <si>
    <t>高石市</t>
  </si>
  <si>
    <t>05201</t>
  </si>
  <si>
    <t>秋田市</t>
  </si>
  <si>
    <t>27207</t>
  </si>
  <si>
    <t>高槻市</t>
  </si>
  <si>
    <t>36207</t>
  </si>
  <si>
    <t>美馬市</t>
  </si>
  <si>
    <t>39209</t>
  </si>
  <si>
    <t>土佐清水市</t>
  </si>
  <si>
    <t>01209</t>
  </si>
  <si>
    <t>夕張市</t>
  </si>
  <si>
    <t>01216</t>
  </si>
  <si>
    <t>芦別市</t>
  </si>
  <si>
    <t>27230</t>
  </si>
  <si>
    <t>交野市</t>
  </si>
  <si>
    <t>02208</t>
  </si>
  <si>
    <t>むつ市</t>
  </si>
  <si>
    <t>27228</t>
  </si>
  <si>
    <t>泉南市</t>
  </si>
  <si>
    <t>01234</t>
  </si>
  <si>
    <t>北広島市</t>
  </si>
  <si>
    <t>46220</t>
  </si>
  <si>
    <t>南さつま市</t>
  </si>
  <si>
    <t>43205</t>
  </si>
  <si>
    <t>水俣市</t>
  </si>
  <si>
    <t>36208</t>
  </si>
  <si>
    <t>三好市</t>
  </si>
  <si>
    <t>33205</t>
  </si>
  <si>
    <t>笠岡市</t>
  </si>
  <si>
    <t>33216</t>
  </si>
  <si>
    <t>浅口市</t>
  </si>
  <si>
    <t>01205</t>
  </si>
  <si>
    <t>室蘭市</t>
  </si>
  <si>
    <t>01206</t>
  </si>
  <si>
    <t>釧路市</t>
  </si>
  <si>
    <t>40202</t>
  </si>
  <si>
    <t>大牟田市</t>
  </si>
  <si>
    <t>47211</t>
  </si>
  <si>
    <t>沖縄市</t>
  </si>
  <si>
    <t>01203</t>
  </si>
  <si>
    <t>小樽市</t>
  </si>
  <si>
    <t>46225</t>
  </si>
  <si>
    <t>姶良市</t>
  </si>
  <si>
    <t>08202</t>
  </si>
  <si>
    <t>日立市</t>
  </si>
  <si>
    <t>27216</t>
  </si>
  <si>
    <t>河内長野市</t>
  </si>
  <si>
    <t>47213</t>
  </si>
  <si>
    <t>うるま市</t>
  </si>
  <si>
    <t>40206</t>
  </si>
  <si>
    <t>田川市</t>
  </si>
  <si>
    <t>01217</t>
  </si>
  <si>
    <t>江別市</t>
  </si>
  <si>
    <t>40215</t>
  </si>
  <si>
    <t>中間市</t>
  </si>
  <si>
    <t>01230</t>
  </si>
  <si>
    <t>登別市</t>
  </si>
  <si>
    <t>27232</t>
  </si>
  <si>
    <t>阪南市</t>
  </si>
  <si>
    <t>43204</t>
  </si>
  <si>
    <t>荒尾市</t>
  </si>
  <si>
    <t>01218</t>
  </si>
  <si>
    <t>赤平市</t>
  </si>
  <si>
    <t>01222</t>
  </si>
  <si>
    <t>三笠市</t>
  </si>
  <si>
    <t>01227</t>
  </si>
  <si>
    <t>歌志内市</t>
  </si>
  <si>
    <t>ＯＤ別交通サービス水準</t>
    <rPh sb="2" eb="3">
      <t>ベツ</t>
    </rPh>
    <rPh sb="3" eb="5">
      <t>コウツウ</t>
    </rPh>
    <rPh sb="9" eb="11">
      <t>スイジュン</t>
    </rPh>
    <phoneticPr fontId="23"/>
  </si>
  <si>
    <t>資料）「フェリー・旅客船ガイド」（監修／国土交通省海事局国内旅客課）</t>
    <rPh sb="17" eb="19">
      <t>カンシュウ</t>
    </rPh>
    <rPh sb="20" eb="22">
      <t>コクド</t>
    </rPh>
    <rPh sb="22" eb="25">
      <t>コウツウショウ</t>
    </rPh>
    <rPh sb="25" eb="27">
      <t>カイジ</t>
    </rPh>
    <rPh sb="27" eb="28">
      <t>キョク</t>
    </rPh>
    <rPh sb="28" eb="30">
      <t>コクナイ</t>
    </rPh>
    <rPh sb="30" eb="32">
      <t>リョキャク</t>
    </rPh>
    <rPh sb="32" eb="33">
      <t>カ</t>
    </rPh>
    <phoneticPr fontId="23"/>
  </si>
  <si>
    <t>代表交通機関別207生活圏間ＯＤ別所要時間</t>
    <rPh sb="0" eb="2">
      <t>ダイヒョウ</t>
    </rPh>
    <rPh sb="2" eb="4">
      <t>コウツウ</t>
    </rPh>
    <rPh sb="4" eb="6">
      <t>キカン</t>
    </rPh>
    <rPh sb="6" eb="7">
      <t>ベツ</t>
    </rPh>
    <rPh sb="10" eb="13">
      <t>セイカツケン</t>
    </rPh>
    <rPh sb="13" eb="14">
      <t>アイダ</t>
    </rPh>
    <rPh sb="16" eb="17">
      <t>ベツ</t>
    </rPh>
    <rPh sb="17" eb="19">
      <t>ショヨウ</t>
    </rPh>
    <rPh sb="19" eb="21">
      <t>ジカン</t>
    </rPh>
    <phoneticPr fontId="23"/>
  </si>
  <si>
    <t>フェリー</t>
  </si>
  <si>
    <t>（2015年春季号）</t>
    <rPh sb="6" eb="7">
      <t>ハル</t>
    </rPh>
    <phoneticPr fontId="23"/>
  </si>
  <si>
    <t>時間</t>
    <rPh sb="0" eb="2">
      <t>ジカン</t>
    </rPh>
    <phoneticPr fontId="23"/>
  </si>
  <si>
    <t>分</t>
  </si>
  <si>
    <t>注）北海道－全国間は、「北海道各ゾーン内～道南」＋津軽海峡フェリー＋「青森県～各都府県」の距離を設定した。</t>
    <rPh sb="0" eb="1">
      <t>チュウ</t>
    </rPh>
    <rPh sb="2" eb="5">
      <t>ホッカイドウ</t>
    </rPh>
    <rPh sb="6" eb="8">
      <t>ゼンコク</t>
    </rPh>
    <rPh sb="8" eb="9">
      <t>カン</t>
    </rPh>
    <rPh sb="12" eb="15">
      <t>ホッカイドウ</t>
    </rPh>
    <rPh sb="15" eb="16">
      <t>カク</t>
    </rPh>
    <rPh sb="19" eb="20">
      <t>ナイ</t>
    </rPh>
    <rPh sb="21" eb="23">
      <t>ドウナン</t>
    </rPh>
    <rPh sb="25" eb="27">
      <t>ツガル</t>
    </rPh>
    <rPh sb="27" eb="29">
      <t>カイキョウ</t>
    </rPh>
    <rPh sb="35" eb="38">
      <t>アオモリケン</t>
    </rPh>
    <rPh sb="39" eb="40">
      <t>カク</t>
    </rPh>
    <rPh sb="40" eb="41">
      <t>ト</t>
    </rPh>
    <rPh sb="41" eb="43">
      <t>フケン</t>
    </rPh>
    <rPh sb="45" eb="47">
      <t>キョリ</t>
    </rPh>
    <rPh sb="48" eb="50">
      <t>セッテイ</t>
    </rPh>
    <phoneticPr fontId="23"/>
  </si>
  <si>
    <t>交通機関</t>
    <rPh sb="0" eb="2">
      <t>コウツウ</t>
    </rPh>
    <rPh sb="2" eb="4">
      <t>キカン</t>
    </rPh>
    <phoneticPr fontId="23"/>
  </si>
  <si>
    <t>乗用車等</t>
    <phoneticPr fontId="23"/>
  </si>
  <si>
    <t>費用</t>
    <phoneticPr fontId="23"/>
  </si>
  <si>
    <t>円/人</t>
  </si>
  <si>
    <t>P108：</t>
    <phoneticPr fontId="23"/>
  </si>
  <si>
    <t>距離：113km</t>
    <rPh sb="0" eb="2">
      <t>キョリ</t>
    </rPh>
    <phoneticPr fontId="23"/>
  </si>
  <si>
    <t>時間：220分（3時間40～50分）</t>
    <rPh sb="0" eb="2">
      <t>ジカン</t>
    </rPh>
    <rPh sb="6" eb="7">
      <t>フン</t>
    </rPh>
    <rPh sb="9" eb="11">
      <t>ジカン</t>
    </rPh>
    <rPh sb="16" eb="17">
      <t>フン</t>
    </rPh>
    <phoneticPr fontId="23"/>
  </si>
  <si>
    <t>費用：2200円/人（旅客・大人・スタンダード２等・A期間）</t>
    <rPh sb="0" eb="2">
      <t>ヒヨウ</t>
    </rPh>
    <rPh sb="7" eb="8">
      <t>エン</t>
    </rPh>
    <rPh sb="9" eb="10">
      <t>ニン</t>
    </rPh>
    <rPh sb="11" eb="13">
      <t>リョキャク</t>
    </rPh>
    <rPh sb="14" eb="16">
      <t>オトナ</t>
    </rPh>
    <rPh sb="24" eb="25">
      <t>トウ</t>
    </rPh>
    <rPh sb="27" eb="29">
      <t>キカン</t>
    </rPh>
    <phoneticPr fontId="23"/>
  </si>
  <si>
    <t>距離</t>
    <rPh sb="0" eb="2">
      <t>キョリ</t>
    </rPh>
    <phoneticPr fontId="23"/>
  </si>
  <si>
    <t>km</t>
  </si>
  <si>
    <t>※青函フェリーよりも津軽海峡フェリーの方が所要時間が短い</t>
    <rPh sb="19" eb="20">
      <t>ホウ</t>
    </rPh>
    <rPh sb="21" eb="23">
      <t>ショヨウ</t>
    </rPh>
    <rPh sb="23" eb="25">
      <t>ジカン</t>
    </rPh>
    <rPh sb="26" eb="27">
      <t>ミジカ</t>
    </rPh>
    <phoneticPr fontId="23"/>
  </si>
  <si>
    <t>※休憩時間を考慮した所要時間</t>
    <rPh sb="10" eb="12">
      <t>ショヨウ</t>
    </rPh>
    <rPh sb="12" eb="14">
      <t>ジカン</t>
    </rPh>
    <phoneticPr fontId="23"/>
  </si>
  <si>
    <t>（単位：分）</t>
    <rPh sb="1" eb="3">
      <t>タンイ</t>
    </rPh>
    <rPh sb="4" eb="5">
      <t>フン</t>
    </rPh>
    <phoneticPr fontId="23"/>
  </si>
  <si>
    <t>目的地</t>
  </si>
  <si>
    <t>道北</t>
  </si>
  <si>
    <t>道東</t>
  </si>
  <si>
    <t>道央</t>
  </si>
  <si>
    <t>道南</t>
  </si>
  <si>
    <t>青森</t>
  </si>
  <si>
    <t>岩手</t>
  </si>
  <si>
    <t>宮城</t>
  </si>
  <si>
    <t>秋田</t>
  </si>
  <si>
    <t>山形</t>
  </si>
  <si>
    <t>福島</t>
  </si>
  <si>
    <t>茨城</t>
  </si>
  <si>
    <t>栃木</t>
  </si>
  <si>
    <t>群馬</t>
  </si>
  <si>
    <t>埼玉</t>
  </si>
  <si>
    <t>千葉</t>
  </si>
  <si>
    <t>東京</t>
  </si>
  <si>
    <t>神奈川</t>
  </si>
  <si>
    <t>富山</t>
  </si>
  <si>
    <t>石川</t>
  </si>
  <si>
    <t>福井</t>
  </si>
  <si>
    <t>山梨</t>
  </si>
  <si>
    <t>長野</t>
  </si>
  <si>
    <t>岐阜</t>
  </si>
  <si>
    <t>静岡</t>
  </si>
  <si>
    <t>愛知</t>
  </si>
  <si>
    <t>三重</t>
  </si>
  <si>
    <t>滋賀</t>
  </si>
  <si>
    <t>京都</t>
  </si>
  <si>
    <t>大阪</t>
  </si>
  <si>
    <t>兵庫</t>
  </si>
  <si>
    <t>奈良</t>
  </si>
  <si>
    <t>和歌山</t>
  </si>
  <si>
    <t>鳥取</t>
  </si>
  <si>
    <t>島根</t>
  </si>
  <si>
    <t>山口</t>
  </si>
  <si>
    <t>徳島</t>
  </si>
  <si>
    <t>香川</t>
  </si>
  <si>
    <t>愛媛</t>
  </si>
  <si>
    <t>高知</t>
  </si>
  <si>
    <t>福岡</t>
  </si>
  <si>
    <t>佐賀</t>
  </si>
  <si>
    <t>長崎</t>
  </si>
  <si>
    <t>大分</t>
  </si>
  <si>
    <t>宮崎</t>
  </si>
  <si>
    <t>沖縄</t>
  </si>
  <si>
    <t>出発地</t>
  </si>
  <si>
    <t>旭川</t>
  </si>
  <si>
    <t>北網走</t>
  </si>
  <si>
    <t>稚内</t>
  </si>
  <si>
    <t>留萌</t>
  </si>
  <si>
    <t>紋別</t>
  </si>
  <si>
    <t>名士</t>
  </si>
  <si>
    <t>富良野</t>
  </si>
  <si>
    <t>釧路</t>
  </si>
  <si>
    <t>帯広</t>
  </si>
  <si>
    <t>根室</t>
  </si>
  <si>
    <t>苫小牧</t>
  </si>
  <si>
    <t>小樽・倶知安</t>
  </si>
  <si>
    <t>室蘭</t>
  </si>
  <si>
    <t>岩見沢</t>
  </si>
  <si>
    <t>滝川</t>
  </si>
  <si>
    <t>深川</t>
  </si>
  <si>
    <t>静内</t>
  </si>
  <si>
    <t>函館</t>
  </si>
  <si>
    <t>江差</t>
  </si>
  <si>
    <t>南部</t>
  </si>
  <si>
    <t>津軽</t>
  </si>
  <si>
    <t>下北</t>
  </si>
  <si>
    <t>盛岡</t>
  </si>
  <si>
    <t>北上中部</t>
  </si>
  <si>
    <t>両磐</t>
  </si>
  <si>
    <t>宮古</t>
  </si>
  <si>
    <t>釜石・大船渡</t>
  </si>
  <si>
    <t>石巻</t>
  </si>
  <si>
    <t>古川</t>
  </si>
  <si>
    <t>秋田臨海</t>
  </si>
  <si>
    <t>米代川上流</t>
  </si>
  <si>
    <t>米代川下流</t>
  </si>
  <si>
    <t>雄物川流域</t>
  </si>
  <si>
    <t>庄内</t>
  </si>
  <si>
    <t>米沢</t>
  </si>
  <si>
    <t>新庄</t>
  </si>
  <si>
    <t>いわき</t>
  </si>
  <si>
    <t>郡山</t>
  </si>
  <si>
    <t>会津</t>
  </si>
  <si>
    <t>相双</t>
  </si>
  <si>
    <t>白河</t>
  </si>
  <si>
    <t>水戸・日立</t>
  </si>
  <si>
    <t>土浦</t>
  </si>
  <si>
    <t>下館・古河</t>
  </si>
  <si>
    <t>鹿嶋</t>
  </si>
  <si>
    <t>足利・佐野</t>
  </si>
  <si>
    <t>栃木・小山</t>
  </si>
  <si>
    <t>日光</t>
  </si>
  <si>
    <t>那須</t>
  </si>
  <si>
    <t>前橋・高崎</t>
  </si>
  <si>
    <t>桐生・太田</t>
  </si>
  <si>
    <t>渋川・吾妻</t>
  </si>
  <si>
    <t>沼田・利根</t>
  </si>
  <si>
    <t>浦和</t>
  </si>
  <si>
    <t>川越</t>
  </si>
  <si>
    <t>児玉・大里</t>
  </si>
  <si>
    <t>秩父</t>
  </si>
  <si>
    <t>船橋</t>
  </si>
  <si>
    <t>安房・君津</t>
  </si>
  <si>
    <t>成田</t>
  </si>
  <si>
    <t>23区</t>
  </si>
  <si>
    <t>多摩</t>
  </si>
  <si>
    <t>大島</t>
  </si>
  <si>
    <t>横浜</t>
  </si>
  <si>
    <t>川崎</t>
  </si>
  <si>
    <t>相模原</t>
  </si>
  <si>
    <t>小田原</t>
  </si>
  <si>
    <t>長岡</t>
  </si>
  <si>
    <t>上越</t>
  </si>
  <si>
    <t>三条・燕</t>
  </si>
  <si>
    <t>魚沼</t>
  </si>
  <si>
    <t>村上</t>
  </si>
  <si>
    <t>佐渡</t>
  </si>
  <si>
    <t>高岡</t>
  </si>
  <si>
    <t>新川</t>
  </si>
  <si>
    <t>砺波</t>
  </si>
  <si>
    <t>加賀</t>
  </si>
  <si>
    <t>能登中部</t>
  </si>
  <si>
    <t>能登北部</t>
  </si>
  <si>
    <t>嶺北</t>
  </si>
  <si>
    <t>南越</t>
  </si>
  <si>
    <t>嶺南</t>
  </si>
  <si>
    <t>国中</t>
  </si>
  <si>
    <t>郡内</t>
  </si>
  <si>
    <t>峡北</t>
  </si>
  <si>
    <t>松本</t>
  </si>
  <si>
    <t>上田</t>
  </si>
  <si>
    <t>飯田</t>
  </si>
  <si>
    <t>諏訪・伊那</t>
  </si>
  <si>
    <t>大垣</t>
  </si>
  <si>
    <t>東濃</t>
  </si>
  <si>
    <t>可茂</t>
  </si>
  <si>
    <t>飛騨</t>
  </si>
  <si>
    <t>中部</t>
  </si>
  <si>
    <t>西部</t>
  </si>
  <si>
    <t>東部</t>
  </si>
  <si>
    <t>名古屋</t>
  </si>
  <si>
    <t>東三河</t>
  </si>
  <si>
    <t>豊田</t>
  </si>
  <si>
    <t>中南勢</t>
  </si>
  <si>
    <t>北勢</t>
  </si>
  <si>
    <t>伊勢志摩</t>
  </si>
  <si>
    <t>伊賀</t>
  </si>
  <si>
    <t>東紀州</t>
  </si>
  <si>
    <t>東北部</t>
  </si>
  <si>
    <t>宇治</t>
  </si>
  <si>
    <t>北部</t>
  </si>
  <si>
    <t>亀岡</t>
  </si>
  <si>
    <t>堺</t>
  </si>
  <si>
    <t>東大阪</t>
  </si>
  <si>
    <t>豊中</t>
  </si>
  <si>
    <t>神戸</t>
  </si>
  <si>
    <t>尼崎</t>
  </si>
  <si>
    <t>播磨</t>
  </si>
  <si>
    <t>但馬</t>
  </si>
  <si>
    <t>淡路</t>
  </si>
  <si>
    <t>丹波</t>
  </si>
  <si>
    <t>南和</t>
  </si>
  <si>
    <t>田辺</t>
  </si>
  <si>
    <t>新宮</t>
  </si>
  <si>
    <t>松江</t>
  </si>
  <si>
    <t>出雲</t>
  </si>
  <si>
    <t>益田</t>
  </si>
  <si>
    <t>浜田</t>
  </si>
  <si>
    <t>大田</t>
  </si>
  <si>
    <t>県南</t>
  </si>
  <si>
    <t>津山</t>
  </si>
  <si>
    <t>備後</t>
  </si>
  <si>
    <t>備北</t>
  </si>
  <si>
    <t>下関</t>
  </si>
  <si>
    <t>宇部</t>
  </si>
  <si>
    <t>岩国</t>
  </si>
  <si>
    <t>徳山</t>
  </si>
  <si>
    <t>萩</t>
  </si>
  <si>
    <t>三好</t>
  </si>
  <si>
    <t>香川東部</t>
  </si>
  <si>
    <t>香川西部</t>
  </si>
  <si>
    <t>新居浜・西条</t>
  </si>
  <si>
    <t>今治</t>
  </si>
  <si>
    <t>宇和島</t>
  </si>
  <si>
    <t>八幡浜・大洲</t>
  </si>
  <si>
    <t>中央</t>
  </si>
  <si>
    <t>幡多</t>
  </si>
  <si>
    <t>高幡</t>
  </si>
  <si>
    <t>安芸</t>
  </si>
  <si>
    <t>北九州</t>
  </si>
  <si>
    <t>久留米・大牟田</t>
  </si>
  <si>
    <t>筑豊</t>
  </si>
  <si>
    <t>唐津</t>
  </si>
  <si>
    <t>伊万里・北松</t>
  </si>
  <si>
    <t>佐世保</t>
  </si>
  <si>
    <t>五島</t>
  </si>
  <si>
    <t>対馬</t>
  </si>
  <si>
    <t>壱岐</t>
  </si>
  <si>
    <t>八代・芦北</t>
  </si>
  <si>
    <t>天草</t>
  </si>
  <si>
    <t>球磨</t>
  </si>
  <si>
    <t>周防灘</t>
  </si>
  <si>
    <t>日田・玖珠</t>
  </si>
  <si>
    <t>佐伯</t>
  </si>
  <si>
    <t>都城・北諸県</t>
  </si>
  <si>
    <t>延岡</t>
  </si>
  <si>
    <t>日南</t>
  </si>
  <si>
    <t>小林・西諸県</t>
  </si>
  <si>
    <t>川北薩・串木野</t>
  </si>
  <si>
    <t>大隈</t>
  </si>
  <si>
    <t>南薩</t>
  </si>
  <si>
    <t>熊毛</t>
  </si>
  <si>
    <t>宮古・八重山</t>
  </si>
  <si>
    <t>　　注１：「－」は純流動データ対象外の県内々又は大都市圏内々のＯＤ</t>
    <rPh sb="2" eb="3">
      <t>チュウ</t>
    </rPh>
    <phoneticPr fontId="23"/>
  </si>
  <si>
    <t>第6回（2015年）全国幹線旅客純流動調査</t>
    <rPh sb="0" eb="1">
      <t>ダイ</t>
    </rPh>
    <rPh sb="2" eb="3">
      <t>カイ</t>
    </rPh>
    <rPh sb="10" eb="12">
      <t>ゼンコク</t>
    </rPh>
    <rPh sb="12" eb="16">
      <t>カンセンリョキャク</t>
    </rPh>
    <rPh sb="16" eb="19">
      <t>ジュンリュウドウ</t>
    </rPh>
    <rPh sb="19" eb="21">
      <t>チョウサ</t>
    </rPh>
    <phoneticPr fontId="23"/>
  </si>
  <si>
    <t>20～24歳転出率・転入率の都道府県別推移</t>
    <rPh sb="5" eb="6">
      <t>サイ</t>
    </rPh>
    <rPh sb="6" eb="8">
      <t>テンシュツ</t>
    </rPh>
    <rPh sb="8" eb="9">
      <t>リツ</t>
    </rPh>
    <rPh sb="10" eb="12">
      <t>テンニュウ</t>
    </rPh>
    <rPh sb="12" eb="13">
      <t>リツ</t>
    </rPh>
    <rPh sb="14" eb="18">
      <t>トドウフケン</t>
    </rPh>
    <rPh sb="18" eb="19">
      <t>ベツ</t>
    </rPh>
    <rPh sb="19" eb="21">
      <t>スイイ</t>
    </rPh>
    <phoneticPr fontId="44"/>
  </si>
  <si>
    <t>都道府県</t>
    <phoneticPr fontId="1"/>
  </si>
  <si>
    <t>転出者数</t>
    <rPh sb="0" eb="2">
      <t>テンシュツ</t>
    </rPh>
    <rPh sb="2" eb="3">
      <t>シャ</t>
    </rPh>
    <rPh sb="3" eb="4">
      <t>スウ</t>
    </rPh>
    <phoneticPr fontId="1"/>
  </si>
  <si>
    <t>転出率</t>
    <rPh sb="0" eb="2">
      <t>テンシュツ</t>
    </rPh>
    <rPh sb="2" eb="3">
      <t>リツ</t>
    </rPh>
    <phoneticPr fontId="1"/>
  </si>
  <si>
    <t>転入者数</t>
    <rPh sb="0" eb="2">
      <t>テンニュウ</t>
    </rPh>
    <rPh sb="2" eb="3">
      <t>シャ</t>
    </rPh>
    <rPh sb="3" eb="4">
      <t>スウ</t>
    </rPh>
    <phoneticPr fontId="1"/>
  </si>
  <si>
    <t>転入率</t>
    <rPh sb="0" eb="2">
      <t>テンニュウ</t>
    </rPh>
    <rPh sb="2" eb="3">
      <t>リツ</t>
    </rPh>
    <phoneticPr fontId="1"/>
  </si>
  <si>
    <t>住民基本台帳人口</t>
    <rPh sb="0" eb="2">
      <t>ジュウミン</t>
    </rPh>
    <rPh sb="2" eb="4">
      <t>キホン</t>
    </rPh>
    <rPh sb="4" eb="6">
      <t>ダイチョウ</t>
    </rPh>
    <rPh sb="6" eb="8">
      <t>ジンコウ</t>
    </rPh>
    <phoneticPr fontId="1"/>
  </si>
  <si>
    <t>19-14</t>
    <phoneticPr fontId="1"/>
  </si>
  <si>
    <t>2014.1.1</t>
    <phoneticPr fontId="1"/>
  </si>
  <si>
    <t>2019.1.1</t>
    <phoneticPr fontId="1"/>
  </si>
  <si>
    <t>(出所）総務省「住民基本台帳人口」、「住民基本台帳移動報告」</t>
    <rPh sb="1" eb="3">
      <t>シュッショ</t>
    </rPh>
    <rPh sb="4" eb="7">
      <t>ソウムショウ</t>
    </rPh>
    <rPh sb="8" eb="10">
      <t>ジュウミン</t>
    </rPh>
    <rPh sb="10" eb="12">
      <t>キホン</t>
    </rPh>
    <rPh sb="12" eb="14">
      <t>ダイチョウ</t>
    </rPh>
    <rPh sb="14" eb="16">
      <t>ジンコウ</t>
    </rPh>
    <rPh sb="19" eb="21">
      <t>ジュウミン</t>
    </rPh>
    <rPh sb="21" eb="23">
      <t>キホン</t>
    </rPh>
    <rPh sb="23" eb="25">
      <t>ダイチョウ</t>
    </rPh>
    <rPh sb="25" eb="27">
      <t>イドウ</t>
    </rPh>
    <rPh sb="27" eb="29">
      <t>ホウコク</t>
    </rPh>
    <phoneticPr fontId="1"/>
  </si>
  <si>
    <t>1人当たり平均現金給与総額(名目）</t>
    <rPh sb="1" eb="2">
      <t>ニン</t>
    </rPh>
    <rPh sb="2" eb="3">
      <t>ア</t>
    </rPh>
    <rPh sb="5" eb="7">
      <t>ヘイキン</t>
    </rPh>
    <rPh sb="7" eb="9">
      <t>ゲンキン</t>
    </rPh>
    <rPh sb="9" eb="11">
      <t>キュウヨ</t>
    </rPh>
    <rPh sb="11" eb="13">
      <t>ソウガク</t>
    </rPh>
    <rPh sb="14" eb="16">
      <t>メイモク</t>
    </rPh>
    <phoneticPr fontId="23"/>
  </si>
  <si>
    <t>(単位:円）</t>
    <rPh sb="1" eb="3">
      <t>タンイ</t>
    </rPh>
    <rPh sb="4" eb="5">
      <t>エン</t>
    </rPh>
    <phoneticPr fontId="23"/>
  </si>
  <si>
    <t>30人以上事業所</t>
    <rPh sb="2" eb="3">
      <t>ニン</t>
    </rPh>
    <rPh sb="3" eb="5">
      <t>イジョウ</t>
    </rPh>
    <rPh sb="5" eb="8">
      <t>ジギョウショ</t>
    </rPh>
    <phoneticPr fontId="23"/>
  </si>
  <si>
    <t>区分</t>
    <rPh sb="0" eb="2">
      <t>クブン</t>
    </rPh>
    <phoneticPr fontId="1"/>
  </si>
  <si>
    <t>産業計</t>
    <rPh sb="0" eb="2">
      <t>サンギョウ</t>
    </rPh>
    <rPh sb="2" eb="3">
      <t>ケイ</t>
    </rPh>
    <phoneticPr fontId="23"/>
  </si>
  <si>
    <t>製造業</t>
    <rPh sb="0" eb="3">
      <t>セイゾウギョウ</t>
    </rPh>
    <phoneticPr fontId="23"/>
  </si>
  <si>
    <t>H12=100</t>
    <phoneticPr fontId="1"/>
  </si>
  <si>
    <t>備考</t>
    <rPh sb="0" eb="2">
      <t>ビコウ</t>
    </rPh>
    <phoneticPr fontId="1"/>
  </si>
  <si>
    <t>景気循環</t>
    <rPh sb="0" eb="2">
      <t>ケイキ</t>
    </rPh>
    <rPh sb="2" eb="4">
      <t>ジュンカン</t>
    </rPh>
    <phoneticPr fontId="1"/>
  </si>
  <si>
    <t>平成2年</t>
    <rPh sb="0" eb="2">
      <t>ヘイセイ</t>
    </rPh>
    <rPh sb="3" eb="4">
      <t>ネン</t>
    </rPh>
    <phoneticPr fontId="1"/>
  </si>
  <si>
    <t>平成景気(バブル）</t>
    <rPh sb="0" eb="2">
      <t>ヘイセイ</t>
    </rPh>
    <rPh sb="2" eb="4">
      <t>ケイキ</t>
    </rPh>
    <phoneticPr fontId="1"/>
  </si>
  <si>
    <t>平成3年</t>
    <rPh sb="0" eb="2">
      <t>ヘイセイ</t>
    </rPh>
    <rPh sb="3" eb="4">
      <t>ネン</t>
    </rPh>
    <phoneticPr fontId="1"/>
  </si>
  <si>
    <t>平成不況</t>
    <rPh sb="0" eb="2">
      <t>ヘイセイ</t>
    </rPh>
    <rPh sb="2" eb="4">
      <t>フキョウ</t>
    </rPh>
    <phoneticPr fontId="1"/>
  </si>
  <si>
    <t>景気の山</t>
    <rPh sb="0" eb="2">
      <t>ケイキ</t>
    </rPh>
    <rPh sb="3" eb="4">
      <t>ヤマ</t>
    </rPh>
    <phoneticPr fontId="1"/>
  </si>
  <si>
    <t>平成4年</t>
    <rPh sb="0" eb="2">
      <t>ヘイセイ</t>
    </rPh>
    <rPh sb="3" eb="4">
      <t>ネン</t>
    </rPh>
    <phoneticPr fontId="1"/>
  </si>
  <si>
    <t>平成5年</t>
    <rPh sb="0" eb="2">
      <t>ヘイセイ</t>
    </rPh>
    <rPh sb="3" eb="4">
      <t>ネン</t>
    </rPh>
    <phoneticPr fontId="1"/>
  </si>
  <si>
    <t>景気の谷</t>
    <rPh sb="0" eb="2">
      <t>ケイキ</t>
    </rPh>
    <rPh sb="3" eb="4">
      <t>タニ</t>
    </rPh>
    <phoneticPr fontId="1"/>
  </si>
  <si>
    <t>平成6年</t>
    <rPh sb="0" eb="2">
      <t>ヘイセイ</t>
    </rPh>
    <rPh sb="3" eb="4">
      <t>ネン</t>
    </rPh>
    <phoneticPr fontId="1"/>
  </si>
  <si>
    <t>平成7年</t>
    <rPh sb="0" eb="2">
      <t>ヘイセイ</t>
    </rPh>
    <rPh sb="3" eb="4">
      <t>ネン</t>
    </rPh>
    <phoneticPr fontId="1"/>
  </si>
  <si>
    <t>阪神・淡路大震災</t>
    <rPh sb="0" eb="2">
      <t>ハンシン</t>
    </rPh>
    <rPh sb="3" eb="5">
      <t>アワジ</t>
    </rPh>
    <rPh sb="5" eb="6">
      <t>ダイ</t>
    </rPh>
    <rPh sb="6" eb="8">
      <t>シンサイ</t>
    </rPh>
    <phoneticPr fontId="1"/>
  </si>
  <si>
    <t>平成8年</t>
    <rPh sb="0" eb="2">
      <t>ヘイセイ</t>
    </rPh>
    <rPh sb="3" eb="4">
      <t>ネン</t>
    </rPh>
    <phoneticPr fontId="1"/>
  </si>
  <si>
    <t>復興需要</t>
    <rPh sb="0" eb="2">
      <t>フッコウ</t>
    </rPh>
    <rPh sb="2" eb="4">
      <t>ジュヨウ</t>
    </rPh>
    <phoneticPr fontId="1"/>
  </si>
  <si>
    <t>平成9年</t>
    <rPh sb="0" eb="2">
      <t>ヘイセイ</t>
    </rPh>
    <rPh sb="3" eb="4">
      <t>ネン</t>
    </rPh>
    <phoneticPr fontId="1"/>
  </si>
  <si>
    <t>平成10年</t>
    <rPh sb="0" eb="2">
      <t>ヘイセイ</t>
    </rPh>
    <rPh sb="4" eb="5">
      <t>ネン</t>
    </rPh>
    <phoneticPr fontId="1"/>
  </si>
  <si>
    <t>平成11年</t>
    <rPh sb="0" eb="2">
      <t>ヘイセイ</t>
    </rPh>
    <rPh sb="4" eb="5">
      <t>ネン</t>
    </rPh>
    <phoneticPr fontId="1"/>
  </si>
  <si>
    <t>平成12年</t>
    <rPh sb="0" eb="2">
      <t>ヘイセイ</t>
    </rPh>
    <rPh sb="4" eb="5">
      <t>ネン</t>
    </rPh>
    <phoneticPr fontId="1"/>
  </si>
  <si>
    <t>ＩＴ景気</t>
    <rPh sb="2" eb="4">
      <t>ケイキ</t>
    </rPh>
    <phoneticPr fontId="1"/>
  </si>
  <si>
    <t>平成13年</t>
    <rPh sb="0" eb="2">
      <t>ヘイセイ</t>
    </rPh>
    <rPh sb="4" eb="5">
      <t>ネン</t>
    </rPh>
    <phoneticPr fontId="1"/>
  </si>
  <si>
    <t>ITバブル崩壊</t>
    <rPh sb="5" eb="7">
      <t>ホウカイ</t>
    </rPh>
    <phoneticPr fontId="1"/>
  </si>
  <si>
    <t>平成14年</t>
    <rPh sb="0" eb="2">
      <t>ヘイセイ</t>
    </rPh>
    <rPh sb="4" eb="5">
      <t>ネン</t>
    </rPh>
    <phoneticPr fontId="1"/>
  </si>
  <si>
    <t>平成15年</t>
    <rPh sb="0" eb="2">
      <t>ヘイセイ</t>
    </rPh>
    <rPh sb="4" eb="5">
      <t>ネン</t>
    </rPh>
    <phoneticPr fontId="1"/>
  </si>
  <si>
    <t>平成16年</t>
    <rPh sb="0" eb="2">
      <t>ヘイセイ</t>
    </rPh>
    <rPh sb="4" eb="5">
      <t>ネン</t>
    </rPh>
    <phoneticPr fontId="1"/>
  </si>
  <si>
    <t>平成17年</t>
    <rPh sb="0" eb="2">
      <t>ヘイセイ</t>
    </rPh>
    <rPh sb="4" eb="5">
      <t>ネン</t>
    </rPh>
    <phoneticPr fontId="1"/>
  </si>
  <si>
    <t>平成18年</t>
    <rPh sb="0" eb="2">
      <t>ヘイセイ</t>
    </rPh>
    <rPh sb="4" eb="5">
      <t>ネン</t>
    </rPh>
    <phoneticPr fontId="1"/>
  </si>
  <si>
    <t>平成19年</t>
    <rPh sb="0" eb="2">
      <t>ヘイセイ</t>
    </rPh>
    <rPh sb="4" eb="5">
      <t>ネン</t>
    </rPh>
    <phoneticPr fontId="1"/>
  </si>
  <si>
    <t>平成20年</t>
    <rPh sb="0" eb="2">
      <t>ヘイセイ</t>
    </rPh>
    <rPh sb="4" eb="5">
      <t>ネン</t>
    </rPh>
    <phoneticPr fontId="1"/>
  </si>
  <si>
    <t>金融危機</t>
    <rPh sb="0" eb="2">
      <t>キンユウ</t>
    </rPh>
    <rPh sb="2" eb="4">
      <t>キキ</t>
    </rPh>
    <phoneticPr fontId="1"/>
  </si>
  <si>
    <t>平成21年</t>
    <rPh sb="0" eb="2">
      <t>ヘイセイ</t>
    </rPh>
    <rPh sb="4" eb="5">
      <t>ネン</t>
    </rPh>
    <phoneticPr fontId="1"/>
  </si>
  <si>
    <t>リーマン不況</t>
    <rPh sb="4" eb="6">
      <t>フキョウ</t>
    </rPh>
    <phoneticPr fontId="1"/>
  </si>
  <si>
    <t>平成22年</t>
    <rPh sb="0" eb="2">
      <t>ヘイセイ</t>
    </rPh>
    <rPh sb="4" eb="5">
      <t>ネン</t>
    </rPh>
    <phoneticPr fontId="1"/>
  </si>
  <si>
    <t>平成23年</t>
    <rPh sb="0" eb="2">
      <t>ヘイセイ</t>
    </rPh>
    <rPh sb="4" eb="5">
      <t>ネン</t>
    </rPh>
    <phoneticPr fontId="1"/>
  </si>
  <si>
    <t>東日本大震災</t>
    <rPh sb="0" eb="1">
      <t>ヒガシ</t>
    </rPh>
    <rPh sb="1" eb="3">
      <t>ニホン</t>
    </rPh>
    <rPh sb="3" eb="6">
      <t>ダイシンサイ</t>
    </rPh>
    <phoneticPr fontId="1"/>
  </si>
  <si>
    <t>平成24年</t>
    <rPh sb="0" eb="2">
      <t>ヘイセイ</t>
    </rPh>
    <rPh sb="4" eb="5">
      <t>ネン</t>
    </rPh>
    <phoneticPr fontId="1"/>
  </si>
  <si>
    <t>平成25年</t>
    <rPh sb="0" eb="2">
      <t>ヘイセイ</t>
    </rPh>
    <rPh sb="4" eb="5">
      <t>ネン</t>
    </rPh>
    <phoneticPr fontId="1"/>
  </si>
  <si>
    <t>平成26年</t>
    <rPh sb="0" eb="2">
      <t>ヘイセイ</t>
    </rPh>
    <rPh sb="4" eb="5">
      <t>ネン</t>
    </rPh>
    <phoneticPr fontId="1"/>
  </si>
  <si>
    <t>消費税率引上げ</t>
    <rPh sb="0" eb="2">
      <t>ショウヒ</t>
    </rPh>
    <rPh sb="2" eb="4">
      <t>ゼイリツ</t>
    </rPh>
    <rPh sb="4" eb="5">
      <t>ヒ</t>
    </rPh>
    <rPh sb="5" eb="6">
      <t>ア</t>
    </rPh>
    <phoneticPr fontId="1"/>
  </si>
  <si>
    <t>平成27年</t>
    <rPh sb="0" eb="2">
      <t>ヘイセイ</t>
    </rPh>
    <rPh sb="4" eb="5">
      <t>ネン</t>
    </rPh>
    <phoneticPr fontId="1"/>
  </si>
  <si>
    <t>平成28年</t>
    <rPh sb="0" eb="2">
      <t>ヘイセイ</t>
    </rPh>
    <rPh sb="4" eb="5">
      <t>ネン</t>
    </rPh>
    <phoneticPr fontId="1"/>
  </si>
  <si>
    <t>(出所）厚生労働省「毎月勤労統計調査」</t>
    <rPh sb="1" eb="3">
      <t>シュッショ</t>
    </rPh>
    <rPh sb="4" eb="6">
      <t>コウセイ</t>
    </rPh>
    <rPh sb="6" eb="9">
      <t>ロウドウショウ</t>
    </rPh>
    <rPh sb="10" eb="12">
      <t>マイツキ</t>
    </rPh>
    <rPh sb="12" eb="14">
      <t>キンロウ</t>
    </rPh>
    <rPh sb="14" eb="16">
      <t>トウケイ</t>
    </rPh>
    <rPh sb="16" eb="18">
      <t>チョウサ</t>
    </rPh>
    <phoneticPr fontId="1"/>
  </si>
  <si>
    <t>集落別個数（農林業センサス）</t>
    <rPh sb="0" eb="2">
      <t>シュウラク</t>
    </rPh>
    <rPh sb="2" eb="3">
      <t>ベツ</t>
    </rPh>
    <rPh sb="3" eb="5">
      <t>コスウ</t>
    </rPh>
    <rPh sb="6" eb="9">
      <t>ノウリンギョウ</t>
    </rPh>
    <phoneticPr fontId="23"/>
  </si>
  <si>
    <t>（単位：戸）</t>
    <rPh sb="1" eb="3">
      <t>タンイ</t>
    </rPh>
    <rPh sb="4" eb="5">
      <t>コ</t>
    </rPh>
    <phoneticPr fontId="23"/>
  </si>
  <si>
    <t>県コード</t>
  </si>
  <si>
    <t>支庁コード</t>
  </si>
  <si>
    <t>市区町村コード</t>
  </si>
  <si>
    <t>旧市区町村コード</t>
  </si>
  <si>
    <t>集落コード</t>
  </si>
  <si>
    <t>県名称</t>
  </si>
  <si>
    <t>市区町村名称</t>
  </si>
  <si>
    <t>旧市区町村名称</t>
  </si>
  <si>
    <t>集落名称</t>
  </si>
  <si>
    <t>1970年
総戸数</t>
    <rPh sb="4" eb="5">
      <t>ネン</t>
    </rPh>
    <phoneticPr fontId="23"/>
  </si>
  <si>
    <t>1980年
総戸数</t>
    <rPh sb="4" eb="5">
      <t>ネン</t>
    </rPh>
    <phoneticPr fontId="23"/>
  </si>
  <si>
    <t>1990年
総戸数</t>
    <rPh sb="4" eb="5">
      <t>ネン</t>
    </rPh>
    <phoneticPr fontId="23"/>
  </si>
  <si>
    <t>2000年
総戸数</t>
    <rPh sb="4" eb="5">
      <t>ネン</t>
    </rPh>
    <phoneticPr fontId="23"/>
  </si>
  <si>
    <t>中山</t>
  </si>
  <si>
    <t>奥畑</t>
  </si>
  <si>
    <t>西下</t>
  </si>
  <si>
    <t>南所</t>
  </si>
  <si>
    <t>市原</t>
  </si>
  <si>
    <t>中村</t>
  </si>
  <si>
    <t>東</t>
  </si>
  <si>
    <t>南</t>
  </si>
  <si>
    <t>田井</t>
  </si>
  <si>
    <t>北</t>
  </si>
  <si>
    <t>池田</t>
  </si>
  <si>
    <t>宮前</t>
  </si>
  <si>
    <t>吉田</t>
  </si>
  <si>
    <t>吹上</t>
  </si>
  <si>
    <t>…</t>
  </si>
  <si>
    <t>岡田</t>
  </si>
  <si>
    <t>庄田</t>
  </si>
  <si>
    <t>平松</t>
  </si>
  <si>
    <t>八木村</t>
  </si>
  <si>
    <t>明田</t>
  </si>
  <si>
    <t>山田村</t>
  </si>
  <si>
    <t>谷</t>
  </si>
  <si>
    <t>丸山</t>
  </si>
  <si>
    <t>山田</t>
  </si>
  <si>
    <t>久保</t>
  </si>
  <si>
    <t>長池</t>
  </si>
  <si>
    <t>西岡</t>
  </si>
  <si>
    <t>小路谷</t>
  </si>
  <si>
    <t>上田原</t>
  </si>
  <si>
    <t>猪ノ鼻</t>
  </si>
  <si>
    <t>野旦田</t>
  </si>
  <si>
    <t>上物部</t>
  </si>
  <si>
    <t>物部</t>
  </si>
  <si>
    <t>宇山山所</t>
  </si>
  <si>
    <t>宇山</t>
  </si>
  <si>
    <t>宇原</t>
  </si>
  <si>
    <t>大野上</t>
  </si>
  <si>
    <t>大野下</t>
  </si>
  <si>
    <t>金屋</t>
  </si>
  <si>
    <t>前平</t>
  </si>
  <si>
    <t>木戸</t>
  </si>
  <si>
    <t>新村</t>
  </si>
  <si>
    <t>池ノ内</t>
  </si>
  <si>
    <t>里</t>
  </si>
  <si>
    <t>尾筋</t>
  </si>
  <si>
    <t>大森谷</t>
  </si>
  <si>
    <t>下内膳</t>
  </si>
  <si>
    <t>上加茂</t>
  </si>
  <si>
    <t>下加茂</t>
  </si>
  <si>
    <t>桑間上</t>
  </si>
  <si>
    <t>桑間１丁目</t>
  </si>
  <si>
    <t>由良町</t>
  </si>
  <si>
    <t>三ツ川</t>
  </si>
  <si>
    <t>菖蒲谷</t>
  </si>
  <si>
    <t>明神</t>
  </si>
  <si>
    <t>土生</t>
  </si>
  <si>
    <t>天川</t>
  </si>
  <si>
    <t>日ノ出</t>
  </si>
  <si>
    <t>中川原村</t>
  </si>
  <si>
    <t>二ツ石</t>
  </si>
  <si>
    <t>厚浜</t>
  </si>
  <si>
    <t>中川原</t>
  </si>
  <si>
    <t>三木田</t>
  </si>
  <si>
    <t>安坂</t>
  </si>
  <si>
    <t>安坂下</t>
  </si>
  <si>
    <t>安乎村</t>
  </si>
  <si>
    <t>北谷</t>
  </si>
  <si>
    <t>古宮</t>
  </si>
  <si>
    <t>中田</t>
  </si>
  <si>
    <t>浜</t>
  </si>
  <si>
    <t>直田</t>
  </si>
  <si>
    <t>宮野原</t>
  </si>
  <si>
    <t>山田原</t>
  </si>
  <si>
    <t>広田村２－２</t>
  </si>
  <si>
    <t>岸川</t>
  </si>
  <si>
    <t>原</t>
  </si>
  <si>
    <t>長瀬</t>
  </si>
  <si>
    <t>納上</t>
  </si>
  <si>
    <t>納下</t>
  </si>
  <si>
    <t>鮎屋上</t>
  </si>
  <si>
    <t>鮎屋下</t>
  </si>
  <si>
    <t>古池</t>
  </si>
  <si>
    <t>入野</t>
  </si>
  <si>
    <t>上</t>
  </si>
  <si>
    <t>佐野</t>
  </si>
  <si>
    <t>上町</t>
  </si>
  <si>
    <t>中ノ町</t>
  </si>
  <si>
    <t>高屋</t>
  </si>
  <si>
    <t>畑上</t>
  </si>
  <si>
    <t>引野</t>
  </si>
  <si>
    <t>市場</t>
  </si>
  <si>
    <t>立石</t>
  </si>
  <si>
    <t>西谷</t>
  </si>
  <si>
    <t>長田</t>
  </si>
  <si>
    <t>西山</t>
  </si>
  <si>
    <t>中西</t>
  </si>
  <si>
    <t>筒井</t>
  </si>
  <si>
    <t>西町</t>
  </si>
  <si>
    <t>寺内</t>
  </si>
  <si>
    <t>富田</t>
  </si>
  <si>
    <t>西田</t>
  </si>
  <si>
    <t>大木</t>
  </si>
  <si>
    <t>山本</t>
  </si>
  <si>
    <t>馬場</t>
  </si>
  <si>
    <t>西</t>
  </si>
  <si>
    <t>天神</t>
  </si>
  <si>
    <t>王子</t>
  </si>
  <si>
    <t>市村</t>
  </si>
  <si>
    <t>吉野</t>
  </si>
  <si>
    <t>河内</t>
  </si>
  <si>
    <t>鍛治屋</t>
  </si>
  <si>
    <t>油谷</t>
  </si>
  <si>
    <t>別所</t>
  </si>
  <si>
    <t>谷山</t>
  </si>
  <si>
    <t>柏原</t>
  </si>
  <si>
    <t>奥谷</t>
  </si>
  <si>
    <t>上条</t>
  </si>
  <si>
    <t>大坪</t>
  </si>
  <si>
    <t>山添</t>
  </si>
  <si>
    <t>奥</t>
  </si>
  <si>
    <t>野田</t>
  </si>
  <si>
    <t>本村</t>
  </si>
  <si>
    <t>大久保</t>
  </si>
  <si>
    <t>室津村</t>
  </si>
  <si>
    <t>松田</t>
  </si>
  <si>
    <t>東町</t>
  </si>
  <si>
    <t>土井</t>
  </si>
  <si>
    <t>高山</t>
  </si>
  <si>
    <t>青木</t>
  </si>
  <si>
    <t>段</t>
  </si>
  <si>
    <t>下町</t>
  </si>
  <si>
    <t>一宮町</t>
  </si>
  <si>
    <t>横山</t>
  </si>
  <si>
    <t>藤井</t>
  </si>
  <si>
    <t>太田</t>
  </si>
  <si>
    <t>後</t>
  </si>
  <si>
    <t>川東</t>
  </si>
  <si>
    <t>東谷</t>
  </si>
  <si>
    <t>高瀬</t>
  </si>
  <si>
    <t>石田</t>
  </si>
  <si>
    <t>栢野</t>
  </si>
  <si>
    <t>津名町</t>
  </si>
  <si>
    <t>塩田村</t>
  </si>
  <si>
    <t>下司</t>
  </si>
  <si>
    <t>塩尾</t>
  </si>
  <si>
    <t>志筑町</t>
  </si>
  <si>
    <t>石神</t>
  </si>
  <si>
    <t>中田村</t>
  </si>
  <si>
    <t>大円道</t>
  </si>
  <si>
    <t>中田南</t>
  </si>
  <si>
    <t>中田北</t>
  </si>
  <si>
    <t>生穂町</t>
  </si>
  <si>
    <t>大谷南</t>
  </si>
  <si>
    <t>大谷覗</t>
  </si>
  <si>
    <t>大谷本村</t>
  </si>
  <si>
    <t>摩耶</t>
  </si>
  <si>
    <t>長沢</t>
  </si>
  <si>
    <t>野田尾</t>
  </si>
  <si>
    <t>川西上</t>
  </si>
  <si>
    <t>川西下</t>
  </si>
  <si>
    <t>札場</t>
  </si>
  <si>
    <t>土器屋</t>
  </si>
  <si>
    <t>近江ケ原</t>
  </si>
  <si>
    <t>佐野町</t>
  </si>
  <si>
    <t>小井</t>
  </si>
  <si>
    <t>井筒</t>
  </si>
  <si>
    <t>神原</t>
  </si>
  <si>
    <t>梅里</t>
  </si>
  <si>
    <t>神之内</t>
  </si>
  <si>
    <t>小田ノ前</t>
  </si>
  <si>
    <t>畦ケ内</t>
  </si>
  <si>
    <t>三浜</t>
  </si>
  <si>
    <t>興隆寺</t>
  </si>
  <si>
    <t>大町村</t>
  </si>
  <si>
    <t>大町上</t>
  </si>
  <si>
    <t>大町下</t>
  </si>
  <si>
    <t>大町畑</t>
  </si>
  <si>
    <t>木曽上</t>
  </si>
  <si>
    <t>木曽西</t>
  </si>
  <si>
    <t>木曽下</t>
  </si>
  <si>
    <t>木曽上畑</t>
  </si>
  <si>
    <t>淡路町</t>
  </si>
  <si>
    <t>浦村２－１</t>
  </si>
  <si>
    <t>岩屋町</t>
  </si>
  <si>
    <t>田ノ代</t>
  </si>
  <si>
    <t>東ノ町</t>
  </si>
  <si>
    <t>開京</t>
  </si>
  <si>
    <t>釜口村２－２</t>
  </si>
  <si>
    <t>釜口</t>
  </si>
  <si>
    <t>北淡町</t>
  </si>
  <si>
    <t>仁井村</t>
  </si>
  <si>
    <t>仁井本村</t>
  </si>
  <si>
    <t>井ノ内谷</t>
  </si>
  <si>
    <t>石田谷</t>
  </si>
  <si>
    <t>原田</t>
  </si>
  <si>
    <t>久野々</t>
  </si>
  <si>
    <t>長畠本村</t>
  </si>
  <si>
    <t>夏池谷</t>
  </si>
  <si>
    <t>舟木</t>
  </si>
  <si>
    <t>小田本村</t>
  </si>
  <si>
    <t>霊仙</t>
  </si>
  <si>
    <t>野島村</t>
  </si>
  <si>
    <t>常盤</t>
  </si>
  <si>
    <t>梨本</t>
  </si>
  <si>
    <t>大石</t>
  </si>
  <si>
    <t>轟木</t>
  </si>
  <si>
    <t>大川</t>
  </si>
  <si>
    <t>平林</t>
  </si>
  <si>
    <t>江崎</t>
  </si>
  <si>
    <t>富島町</t>
  </si>
  <si>
    <t>机</t>
  </si>
  <si>
    <t>浅野村</t>
  </si>
  <si>
    <t>水越</t>
  </si>
  <si>
    <t>古屋</t>
  </si>
  <si>
    <t>育波村</t>
  </si>
  <si>
    <t>西ノ町</t>
  </si>
  <si>
    <t>里下</t>
  </si>
  <si>
    <t>里上</t>
  </si>
  <si>
    <t>撫未切</t>
  </si>
  <si>
    <t>黒谷下</t>
  </si>
  <si>
    <t>小谷条</t>
  </si>
  <si>
    <t>矢坪</t>
  </si>
  <si>
    <t>五斗長下</t>
  </si>
  <si>
    <t>五斗長上</t>
  </si>
  <si>
    <t>田条谷</t>
  </si>
  <si>
    <t>畑下</t>
  </si>
  <si>
    <t>田尻東</t>
  </si>
  <si>
    <t>田尻西</t>
  </si>
  <si>
    <t>森下</t>
  </si>
  <si>
    <t>西上</t>
  </si>
  <si>
    <t>尾崎村</t>
  </si>
  <si>
    <t>枯木</t>
  </si>
  <si>
    <t>上浜</t>
  </si>
  <si>
    <t>園出</t>
  </si>
  <si>
    <t>三軒屋</t>
  </si>
  <si>
    <t>口遠田</t>
  </si>
  <si>
    <t>郡家町</t>
  </si>
  <si>
    <t>川辺</t>
  </si>
  <si>
    <t>山辺</t>
  </si>
  <si>
    <t>撫</t>
  </si>
  <si>
    <t>多賀村</t>
  </si>
  <si>
    <t>老の内</t>
  </si>
  <si>
    <t>糸谷</t>
  </si>
  <si>
    <t>井手</t>
  </si>
  <si>
    <t>竹谷</t>
  </si>
  <si>
    <t>上河合</t>
  </si>
  <si>
    <t>下河合</t>
  </si>
  <si>
    <t>江井町</t>
  </si>
  <si>
    <t>東桃川</t>
  </si>
  <si>
    <t>西桃川</t>
  </si>
  <si>
    <t>向谷</t>
  </si>
  <si>
    <t>西ノ上</t>
  </si>
  <si>
    <t>西ノ下</t>
  </si>
  <si>
    <t>草香</t>
  </si>
  <si>
    <t>深草</t>
  </si>
  <si>
    <t>草香北</t>
  </si>
  <si>
    <t>五色町</t>
  </si>
  <si>
    <t>都志町</t>
  </si>
  <si>
    <t>米山</t>
  </si>
  <si>
    <t>都志</t>
  </si>
  <si>
    <t>大浜</t>
  </si>
  <si>
    <t>大宮</t>
  </si>
  <si>
    <t>万才</t>
  </si>
  <si>
    <t>角川</t>
  </si>
  <si>
    <t>大日</t>
  </si>
  <si>
    <t>鮎原村</t>
  </si>
  <si>
    <t>塔下</t>
  </si>
  <si>
    <t>三野畑</t>
  </si>
  <si>
    <t>宇谷</t>
  </si>
  <si>
    <t>小山田</t>
  </si>
  <si>
    <t>南谷</t>
  </si>
  <si>
    <t>葛尾</t>
  </si>
  <si>
    <t>中邑</t>
  </si>
  <si>
    <t>田処</t>
  </si>
  <si>
    <t>下</t>
  </si>
  <si>
    <t>広石村</t>
  </si>
  <si>
    <t>中の上</t>
  </si>
  <si>
    <t>中の下</t>
  </si>
  <si>
    <t>下の南</t>
  </si>
  <si>
    <t>下の北</t>
  </si>
  <si>
    <t>鳥飼村</t>
  </si>
  <si>
    <t>勢山</t>
  </si>
  <si>
    <t>河南</t>
  </si>
  <si>
    <t>大年</t>
  </si>
  <si>
    <t>肥余</t>
  </si>
  <si>
    <t>社日</t>
  </si>
  <si>
    <t>大高</t>
  </si>
  <si>
    <t>船瀬</t>
  </si>
  <si>
    <t>隅所</t>
  </si>
  <si>
    <t>西ノ脇</t>
  </si>
  <si>
    <t>二重</t>
  </si>
  <si>
    <t>開</t>
  </si>
  <si>
    <t>奥ノ内</t>
  </si>
  <si>
    <t>原所</t>
  </si>
  <si>
    <t>高鍋</t>
  </si>
  <si>
    <t>観音所</t>
  </si>
  <si>
    <t>愛宕</t>
  </si>
  <si>
    <t>堺村</t>
  </si>
  <si>
    <t>清浄</t>
  </si>
  <si>
    <t>岡坊</t>
  </si>
  <si>
    <t>天徳</t>
  </si>
  <si>
    <t>東浦町</t>
  </si>
  <si>
    <t>釜口村２－１</t>
  </si>
  <si>
    <t>上畠</t>
  </si>
  <si>
    <t>仮屋町</t>
  </si>
  <si>
    <t>柿原</t>
  </si>
  <si>
    <t>久留麻</t>
  </si>
  <si>
    <t>畠田</t>
  </si>
  <si>
    <t>浦村２－２</t>
  </si>
  <si>
    <t>楠本東</t>
  </si>
  <si>
    <t>楠本中</t>
  </si>
  <si>
    <t>楠本西</t>
  </si>
  <si>
    <t>井上空</t>
  </si>
  <si>
    <t>井上浜</t>
  </si>
  <si>
    <t>絵堂</t>
  </si>
  <si>
    <t>小田</t>
  </si>
  <si>
    <t>白山</t>
  </si>
  <si>
    <t>中持</t>
  </si>
  <si>
    <t>緑町</t>
  </si>
  <si>
    <t>広田村２－１</t>
  </si>
  <si>
    <t>川向東</t>
  </si>
  <si>
    <t>川向西</t>
  </si>
  <si>
    <t>広田上</t>
  </si>
  <si>
    <t>大丸</t>
  </si>
  <si>
    <t>堂丸</t>
  </si>
  <si>
    <t>不藤</t>
  </si>
  <si>
    <t>広田南</t>
  </si>
  <si>
    <t>久次米</t>
  </si>
  <si>
    <t>大戸</t>
  </si>
  <si>
    <t>鳩尾</t>
  </si>
  <si>
    <t>針ノ木</t>
  </si>
  <si>
    <t>徳原</t>
  </si>
  <si>
    <t>倭文村２－１</t>
  </si>
  <si>
    <t>神道</t>
  </si>
  <si>
    <t>安住寺</t>
  </si>
  <si>
    <t>西淡町</t>
  </si>
  <si>
    <t>松帆村</t>
  </si>
  <si>
    <t>古津路</t>
  </si>
  <si>
    <t>慶野</t>
  </si>
  <si>
    <t>檪田</t>
  </si>
  <si>
    <t>宝明寺</t>
  </si>
  <si>
    <t>北方</t>
  </si>
  <si>
    <t>塩浜</t>
  </si>
  <si>
    <t>江尻</t>
  </si>
  <si>
    <t>脇田</t>
  </si>
  <si>
    <t>戒旦寺</t>
  </si>
  <si>
    <t>志知川</t>
  </si>
  <si>
    <t>西路</t>
  </si>
  <si>
    <t>湊町</t>
  </si>
  <si>
    <t>山ノ口</t>
  </si>
  <si>
    <t>岡所</t>
  </si>
  <si>
    <t>空所</t>
  </si>
  <si>
    <t>登立</t>
  </si>
  <si>
    <t>津井村</t>
  </si>
  <si>
    <t>西本村</t>
  </si>
  <si>
    <t>中津浦</t>
  </si>
  <si>
    <t>内原</t>
  </si>
  <si>
    <t>阿那賀村</t>
  </si>
  <si>
    <t>伊昆</t>
  </si>
  <si>
    <t>伊加利村</t>
  </si>
  <si>
    <t>湯ノ川</t>
  </si>
  <si>
    <t>下所</t>
  </si>
  <si>
    <t>畦原</t>
  </si>
  <si>
    <t>仲野</t>
  </si>
  <si>
    <t>志知村２－１</t>
  </si>
  <si>
    <t>河内奥</t>
  </si>
  <si>
    <t>河内口</t>
  </si>
  <si>
    <t>飯山寺</t>
  </si>
  <si>
    <t>片田南</t>
  </si>
  <si>
    <t>片田北</t>
  </si>
  <si>
    <t>志知</t>
  </si>
  <si>
    <t>鈩</t>
  </si>
  <si>
    <t>三原町</t>
  </si>
  <si>
    <t>倭文村２－２</t>
  </si>
  <si>
    <t>流</t>
  </si>
  <si>
    <t>委文</t>
  </si>
  <si>
    <t>高</t>
  </si>
  <si>
    <t>志知村２－２</t>
  </si>
  <si>
    <t>佐礼尾</t>
  </si>
  <si>
    <t>難波</t>
  </si>
  <si>
    <t>中島下</t>
  </si>
  <si>
    <t>中島大</t>
  </si>
  <si>
    <t>中島上</t>
  </si>
  <si>
    <t>榎列村</t>
  </si>
  <si>
    <t>大榎列</t>
  </si>
  <si>
    <t>小榎列</t>
  </si>
  <si>
    <t>西川</t>
  </si>
  <si>
    <t>上幡多</t>
  </si>
  <si>
    <t>山所</t>
  </si>
  <si>
    <t>下幡多</t>
  </si>
  <si>
    <t>掃守</t>
  </si>
  <si>
    <t>馬廻</t>
  </si>
  <si>
    <t>入田</t>
  </si>
  <si>
    <t>養宜中</t>
  </si>
  <si>
    <t>養宜上</t>
  </si>
  <si>
    <t>鳥井</t>
  </si>
  <si>
    <t>国分</t>
  </si>
  <si>
    <t>野原</t>
  </si>
  <si>
    <t>徳野</t>
  </si>
  <si>
    <t>福永</t>
  </si>
  <si>
    <t>円行寺</t>
  </si>
  <si>
    <t>善光寺</t>
  </si>
  <si>
    <t>市</t>
  </si>
  <si>
    <t>十一ケ所</t>
  </si>
  <si>
    <t>徳長</t>
  </si>
  <si>
    <t>新</t>
  </si>
  <si>
    <t>三条</t>
  </si>
  <si>
    <t>神代村</t>
  </si>
  <si>
    <t>社家</t>
  </si>
  <si>
    <t>上中原</t>
  </si>
  <si>
    <t>浦壁（奥）</t>
  </si>
  <si>
    <t>浦壁（上）</t>
  </si>
  <si>
    <t>浦壁（下）</t>
  </si>
  <si>
    <t>黒道</t>
  </si>
  <si>
    <t>喜来</t>
  </si>
  <si>
    <t>篭池</t>
  </si>
  <si>
    <t>北所</t>
  </si>
  <si>
    <t>中小路</t>
  </si>
  <si>
    <t>南上</t>
  </si>
  <si>
    <t>経所</t>
  </si>
  <si>
    <t>城家</t>
  </si>
  <si>
    <t>国上</t>
  </si>
  <si>
    <t>小路</t>
  </si>
  <si>
    <t>南淡町</t>
  </si>
  <si>
    <t>賀集村</t>
  </si>
  <si>
    <t>賀集</t>
  </si>
  <si>
    <t>八幡東</t>
  </si>
  <si>
    <t>八幡西</t>
  </si>
  <si>
    <t>八幡南</t>
  </si>
  <si>
    <t>八幡中</t>
  </si>
  <si>
    <t>八幡北</t>
  </si>
  <si>
    <t>立川瀬</t>
  </si>
  <si>
    <t>辻川原</t>
  </si>
  <si>
    <t>牛内</t>
  </si>
  <si>
    <t>仏麓</t>
  </si>
  <si>
    <t>生子</t>
  </si>
  <si>
    <t>高萩</t>
  </si>
  <si>
    <t>福井北</t>
  </si>
  <si>
    <t>福良町</t>
  </si>
  <si>
    <t>北阿万村</t>
  </si>
  <si>
    <t>北組</t>
  </si>
  <si>
    <t>中組</t>
  </si>
  <si>
    <t>高原</t>
  </si>
  <si>
    <t>南組</t>
  </si>
  <si>
    <t>伊賀野</t>
  </si>
  <si>
    <t>阿万町</t>
  </si>
  <si>
    <t>塩屋</t>
  </si>
  <si>
    <t>丸田</t>
  </si>
  <si>
    <t>灘村</t>
  </si>
  <si>
    <t>仁頃</t>
  </si>
  <si>
    <t>円実</t>
  </si>
  <si>
    <t>払川</t>
  </si>
  <si>
    <t>城方</t>
  </si>
  <si>
    <t>黒岩</t>
  </si>
  <si>
    <t>白崎</t>
  </si>
  <si>
    <t>来川</t>
  </si>
  <si>
    <t>平成29年</t>
    <rPh sb="0" eb="2">
      <t>ヘイセイ</t>
    </rPh>
    <rPh sb="4" eb="5">
      <t>ネン</t>
    </rPh>
    <phoneticPr fontId="1"/>
  </si>
  <si>
    <t>平成30年</t>
    <rPh sb="0" eb="2">
      <t>ヘイセイ</t>
    </rPh>
    <rPh sb="4" eb="5">
      <t>ネン</t>
    </rPh>
    <phoneticPr fontId="1"/>
  </si>
  <si>
    <t>令和元年</t>
    <rPh sb="0" eb="2">
      <t>レイワ</t>
    </rPh>
    <rPh sb="2" eb="4">
      <t>ガンネン</t>
    </rPh>
    <phoneticPr fontId="1"/>
  </si>
  <si>
    <t>令和2年</t>
    <rPh sb="0" eb="2">
      <t>レイワ</t>
    </rPh>
    <rPh sb="3" eb="4">
      <t>ネン</t>
    </rPh>
    <phoneticPr fontId="1"/>
  </si>
  <si>
    <t>1990=100</t>
    <phoneticPr fontId="1"/>
  </si>
  <si>
    <t xml:space="preserve"> </t>
    <phoneticPr fontId="1"/>
  </si>
  <si>
    <t>令和元年度 市町内総生産（名目）</t>
    <rPh sb="0" eb="2">
      <t>レイワ</t>
    </rPh>
    <rPh sb="2" eb="4">
      <t>ガンネン</t>
    </rPh>
    <rPh sb="8" eb="9">
      <t>ナイ</t>
    </rPh>
    <rPh sb="9" eb="10">
      <t>ソウ</t>
    </rPh>
    <rPh sb="13" eb="15">
      <t>メイモク</t>
    </rPh>
    <phoneticPr fontId="23"/>
  </si>
  <si>
    <t>2008SNA</t>
    <phoneticPr fontId="23"/>
  </si>
  <si>
    <t>（単位：百万円）</t>
    <rPh sb="1" eb="3">
      <t>タンイ</t>
    </rPh>
    <rPh sb="4" eb="5">
      <t>ヒャク</t>
    </rPh>
    <rPh sb="5" eb="7">
      <t>マンエン</t>
    </rPh>
    <phoneticPr fontId="23"/>
  </si>
  <si>
    <t>（総計）</t>
    <rPh sb="1" eb="3">
      <t>ソウケイ</t>
    </rPh>
    <phoneticPr fontId="23"/>
  </si>
  <si>
    <t>輸入品に</t>
    <rPh sb="0" eb="2">
      <t>ユニュウ</t>
    </rPh>
    <rPh sb="2" eb="3">
      <t>ヒン</t>
    </rPh>
    <phoneticPr fontId="23"/>
  </si>
  <si>
    <t>第１次産業</t>
    <rPh sb="0" eb="1">
      <t>ダイ</t>
    </rPh>
    <rPh sb="2" eb="3">
      <t>ツ</t>
    </rPh>
    <rPh sb="3" eb="5">
      <t>サンギョウ</t>
    </rPh>
    <phoneticPr fontId="23"/>
  </si>
  <si>
    <t>第２次産業</t>
    <rPh sb="0" eb="1">
      <t>ダイ</t>
    </rPh>
    <rPh sb="2" eb="3">
      <t>ツ</t>
    </rPh>
    <rPh sb="3" eb="5">
      <t>サンギョウ</t>
    </rPh>
    <phoneticPr fontId="23"/>
  </si>
  <si>
    <t>第３次産業</t>
    <rPh sb="0" eb="1">
      <t>ダイ</t>
    </rPh>
    <rPh sb="2" eb="3">
      <t>ツ</t>
    </rPh>
    <rPh sb="3" eb="5">
      <t>サンギョウ</t>
    </rPh>
    <phoneticPr fontId="23"/>
  </si>
  <si>
    <t>電気・ｶﾞｽ・水道・廃棄物処理業</t>
    <rPh sb="10" eb="13">
      <t>ハイキブツ</t>
    </rPh>
    <rPh sb="13" eb="15">
      <t>ショリ</t>
    </rPh>
    <rPh sb="15" eb="16">
      <t>ギョウ</t>
    </rPh>
    <phoneticPr fontId="23"/>
  </si>
  <si>
    <t>宿泊・飲食ｻｰﾋﾞｽ業</t>
    <rPh sb="0" eb="2">
      <t>シュクハク</t>
    </rPh>
    <rPh sb="3" eb="5">
      <t>インショク</t>
    </rPh>
    <rPh sb="10" eb="11">
      <t>ギョウ</t>
    </rPh>
    <phoneticPr fontId="23"/>
  </si>
  <si>
    <t>専門・科学技術・業務支援ｻｰﾋﾞｽ業</t>
    <rPh sb="0" eb="2">
      <t>センモン</t>
    </rPh>
    <rPh sb="3" eb="5">
      <t>カガク</t>
    </rPh>
    <rPh sb="5" eb="7">
      <t>ギジュツ</t>
    </rPh>
    <rPh sb="8" eb="10">
      <t>ギョウム</t>
    </rPh>
    <rPh sb="10" eb="12">
      <t>シエン</t>
    </rPh>
    <rPh sb="17" eb="18">
      <t>ギョウ</t>
    </rPh>
    <phoneticPr fontId="23"/>
  </si>
  <si>
    <t>保健衛生・社会事業</t>
    <rPh sb="0" eb="2">
      <t>ホケン</t>
    </rPh>
    <rPh sb="2" eb="4">
      <t>エイセイ</t>
    </rPh>
    <rPh sb="5" eb="7">
      <t>シャカイ</t>
    </rPh>
    <rPh sb="7" eb="9">
      <t>ジギョウ</t>
    </rPh>
    <phoneticPr fontId="23"/>
  </si>
  <si>
    <t>その他のｻ-ﾋﾞｽ</t>
    <rPh sb="2" eb="3">
      <t>タ</t>
    </rPh>
    <phoneticPr fontId="23"/>
  </si>
  <si>
    <t>課される</t>
    <phoneticPr fontId="23"/>
  </si>
  <si>
    <t>市町名</t>
  </si>
  <si>
    <t>水産業</t>
    <rPh sb="0" eb="3">
      <t>スイサンギョウ</t>
    </rPh>
    <phoneticPr fontId="23"/>
  </si>
  <si>
    <t>鉱業</t>
    <rPh sb="0" eb="2">
      <t>コウギョウ</t>
    </rPh>
    <phoneticPr fontId="23"/>
  </si>
  <si>
    <t>製造業</t>
  </si>
  <si>
    <t>建設業</t>
  </si>
  <si>
    <t>卸売・小売業</t>
    <phoneticPr fontId="23"/>
  </si>
  <si>
    <t>運輸・郵便業</t>
    <rPh sb="3" eb="5">
      <t>ユウビン</t>
    </rPh>
    <phoneticPr fontId="23"/>
  </si>
  <si>
    <t>情報通信業</t>
    <rPh sb="0" eb="2">
      <t>ジョウホウ</t>
    </rPh>
    <rPh sb="2" eb="5">
      <t>ツウシンギョウ</t>
    </rPh>
    <phoneticPr fontId="23"/>
  </si>
  <si>
    <t>金融・保険業</t>
    <phoneticPr fontId="23"/>
  </si>
  <si>
    <t>不動産業</t>
  </si>
  <si>
    <t>教育</t>
    <rPh sb="0" eb="2">
      <t>キョウイク</t>
    </rPh>
    <phoneticPr fontId="23"/>
  </si>
  <si>
    <t>税・関税等</t>
    <rPh sb="4" eb="5">
      <t>トウ</t>
    </rPh>
    <phoneticPr fontId="23"/>
  </si>
  <si>
    <t>洲本市</t>
    <phoneticPr fontId="23"/>
  </si>
  <si>
    <t>(資料）兵庫県統計課「平成31・令和元年度市町内総生産（速報値）」</t>
    <rPh sb="1" eb="3">
      <t>シリョウ</t>
    </rPh>
    <rPh sb="4" eb="7">
      <t>ヒョウゴケン</t>
    </rPh>
    <rPh sb="7" eb="9">
      <t>トウケイ</t>
    </rPh>
    <rPh sb="9" eb="10">
      <t>カ</t>
    </rPh>
    <rPh sb="11" eb="13">
      <t>ヘイセイ</t>
    </rPh>
    <rPh sb="16" eb="18">
      <t>レイワ</t>
    </rPh>
    <rPh sb="18" eb="20">
      <t>ガンネン</t>
    </rPh>
    <rPh sb="19" eb="21">
      <t>ネンド</t>
    </rPh>
    <rPh sb="21" eb="22">
      <t>シ</t>
    </rPh>
    <rPh sb="23" eb="24">
      <t>ナイ</t>
    </rPh>
    <rPh sb="24" eb="27">
      <t>ソウセイサン</t>
    </rPh>
    <rPh sb="28" eb="31">
      <t>ソクホウチ</t>
    </rPh>
    <phoneticPr fontId="23"/>
  </si>
  <si>
    <t>平成27年度 市町内総生産（名目）</t>
    <rPh sb="9" eb="10">
      <t>ナイ</t>
    </rPh>
    <rPh sb="10" eb="11">
      <t>ソウ</t>
    </rPh>
    <rPh sb="14" eb="16">
      <t>メイモク</t>
    </rPh>
    <phoneticPr fontId="23"/>
  </si>
  <si>
    <t>(資料）兵庫県統計課「平成30年度市町民経済計算」</t>
    <rPh sb="1" eb="3">
      <t>シリョウ</t>
    </rPh>
    <rPh sb="4" eb="7">
      <t>ヒョウゴケン</t>
    </rPh>
    <rPh sb="7" eb="9">
      <t>トウケイ</t>
    </rPh>
    <rPh sb="9" eb="10">
      <t>カ</t>
    </rPh>
    <rPh sb="11" eb="13">
      <t>ヘイセイ</t>
    </rPh>
    <rPh sb="15" eb="17">
      <t>ネンド</t>
    </rPh>
    <rPh sb="17" eb="18">
      <t>シ</t>
    </rPh>
    <rPh sb="18" eb="20">
      <t>チョウミン</t>
    </rPh>
    <rPh sb="20" eb="22">
      <t>ケイザイ</t>
    </rPh>
    <rPh sb="22" eb="24">
      <t>ケイサン</t>
    </rPh>
    <phoneticPr fontId="23"/>
  </si>
  <si>
    <t>平成22年度 市町内総生産（名目）</t>
    <rPh sb="9" eb="10">
      <t>ナイ</t>
    </rPh>
    <rPh sb="10" eb="11">
      <t>ソウ</t>
    </rPh>
    <rPh sb="14" eb="16">
      <t>メイモク</t>
    </rPh>
    <phoneticPr fontId="23"/>
  </si>
  <si>
    <t>輸入品に</t>
    <rPh sb="0" eb="2">
      <t>ユニュウ</t>
    </rPh>
    <rPh sb="2" eb="3">
      <t>シナ</t>
    </rPh>
    <phoneticPr fontId="23"/>
  </si>
  <si>
    <t>市町内総生産</t>
    <rPh sb="0" eb="2">
      <t>シチョウ</t>
    </rPh>
    <rPh sb="2" eb="3">
      <t>ナイ</t>
    </rPh>
    <rPh sb="3" eb="4">
      <t>ソウ</t>
    </rPh>
    <rPh sb="4" eb="6">
      <t>セイサン</t>
    </rPh>
    <phoneticPr fontId="23"/>
  </si>
  <si>
    <t>産業計</t>
  </si>
  <si>
    <t>課される</t>
    <rPh sb="0" eb="1">
      <t>カ</t>
    </rPh>
    <phoneticPr fontId="23"/>
  </si>
  <si>
    <t>税・関税等</t>
    <rPh sb="0" eb="1">
      <t>ゼイ</t>
    </rPh>
    <rPh sb="2" eb="4">
      <t>カンゼイ</t>
    </rPh>
    <rPh sb="4" eb="5">
      <t>トウ</t>
    </rPh>
    <phoneticPr fontId="23"/>
  </si>
  <si>
    <t>平成12年度 市町内総生産（名目：平成17年基準）</t>
    <rPh sb="9" eb="10">
      <t>ナイ</t>
    </rPh>
    <rPh sb="10" eb="11">
      <t>ソウ</t>
    </rPh>
    <rPh sb="14" eb="16">
      <t>メイモク</t>
    </rPh>
    <rPh sb="17" eb="19">
      <t>ヘイセイ</t>
    </rPh>
    <rPh sb="21" eb="22">
      <t>ネン</t>
    </rPh>
    <rPh sb="22" eb="24">
      <t>キジュン</t>
    </rPh>
    <phoneticPr fontId="23"/>
  </si>
  <si>
    <t>輸入品税等を</t>
    <rPh sb="0" eb="2">
      <t>ユニュウ</t>
    </rPh>
    <rPh sb="2" eb="3">
      <t>ヒン</t>
    </rPh>
    <rPh sb="3" eb="4">
      <t>ゼイ</t>
    </rPh>
    <rPh sb="4" eb="5">
      <t>トウ</t>
    </rPh>
    <phoneticPr fontId="23"/>
  </si>
  <si>
    <t>除く産業計</t>
    <rPh sb="0" eb="1">
      <t>ノゾ</t>
    </rPh>
    <rPh sb="2" eb="4">
      <t>サンギョウ</t>
    </rPh>
    <rPh sb="4" eb="5">
      <t>ケイ</t>
    </rPh>
    <phoneticPr fontId="23"/>
  </si>
  <si>
    <t>電気・ｶﾞｽ・水道業</t>
    <rPh sb="9" eb="10">
      <t>ギョウ</t>
    </rPh>
    <phoneticPr fontId="23"/>
  </si>
  <si>
    <t>運輸業</t>
    <rPh sb="0" eb="2">
      <t>ウンユ</t>
    </rPh>
    <rPh sb="2" eb="3">
      <t>ギョウ</t>
    </rPh>
    <phoneticPr fontId="23"/>
  </si>
  <si>
    <t>通信業</t>
    <rPh sb="0" eb="3">
      <t>ツウシンギョウ</t>
    </rPh>
    <phoneticPr fontId="23"/>
  </si>
  <si>
    <t>ｻ-ﾋﾞｽ業</t>
  </si>
  <si>
    <t>輸入品税等</t>
    <rPh sb="0" eb="3">
      <t>ユニュウヒン</t>
    </rPh>
    <rPh sb="3" eb="4">
      <t>ゼイ</t>
    </rPh>
    <rPh sb="4" eb="5">
      <t>トウ</t>
    </rPh>
    <phoneticPr fontId="23"/>
  </si>
  <si>
    <t>平成2年度 市町内総生産（名目:平成17年基準）</t>
    <rPh sb="8" eb="9">
      <t>ナイ</t>
    </rPh>
    <rPh sb="9" eb="10">
      <t>ソウ</t>
    </rPh>
    <rPh sb="13" eb="15">
      <t>メイモク</t>
    </rPh>
    <rPh sb="16" eb="18">
      <t>ヘイセイ</t>
    </rPh>
    <rPh sb="20" eb="21">
      <t>ネン</t>
    </rPh>
    <rPh sb="21" eb="23">
      <t>キジュン</t>
    </rPh>
    <phoneticPr fontId="23"/>
  </si>
  <si>
    <t>平成18年度 市町内総生産（名目）</t>
    <rPh sb="9" eb="10">
      <t>ナイ</t>
    </rPh>
    <rPh sb="10" eb="11">
      <t>ソウ</t>
    </rPh>
    <rPh sb="14" eb="16">
      <t>メイモク</t>
    </rPh>
    <phoneticPr fontId="23"/>
  </si>
  <si>
    <t>2800000000</t>
  </si>
  <si>
    <t>000</t>
  </si>
  <si>
    <t>00</t>
  </si>
  <si>
    <t>001</t>
  </si>
  <si>
    <t>002</t>
  </si>
  <si>
    <t>003</t>
  </si>
  <si>
    <t>004</t>
  </si>
  <si>
    <t>005</t>
  </si>
  <si>
    <t>006</t>
  </si>
  <si>
    <t>007</t>
  </si>
  <si>
    <t>008</t>
  </si>
  <si>
    <t>009</t>
  </si>
  <si>
    <t>010</t>
  </si>
  <si>
    <t>011</t>
  </si>
  <si>
    <t>012</t>
  </si>
  <si>
    <t>013</t>
  </si>
  <si>
    <t>014</t>
  </si>
  <si>
    <t>015</t>
  </si>
  <si>
    <t>016</t>
  </si>
  <si>
    <t>017</t>
  </si>
  <si>
    <t>018</t>
  </si>
  <si>
    <t>019</t>
  </si>
  <si>
    <t>020</t>
  </si>
  <si>
    <t>中</t>
  </si>
  <si>
    <t>021</t>
  </si>
  <si>
    <t>022</t>
  </si>
  <si>
    <t>023</t>
  </si>
  <si>
    <t>024</t>
  </si>
  <si>
    <t>025</t>
  </si>
  <si>
    <t>026</t>
  </si>
  <si>
    <t>027</t>
  </si>
  <si>
    <t>028</t>
  </si>
  <si>
    <t>029</t>
  </si>
  <si>
    <t>新在家</t>
  </si>
  <si>
    <t>030</t>
  </si>
  <si>
    <t>031</t>
  </si>
  <si>
    <t>032</t>
  </si>
  <si>
    <t>033</t>
  </si>
  <si>
    <t>034</t>
  </si>
  <si>
    <t>999</t>
  </si>
  <si>
    <t>東山</t>
  </si>
  <si>
    <t>第１</t>
  </si>
  <si>
    <t>津田</t>
  </si>
  <si>
    <t>惣川</t>
  </si>
  <si>
    <t>2820500000</t>
  </si>
  <si>
    <t>2820501000</t>
  </si>
  <si>
    <t>2820501001</t>
  </si>
  <si>
    <t>2820501002</t>
  </si>
  <si>
    <t>2820501003</t>
  </si>
  <si>
    <t>竹原</t>
  </si>
  <si>
    <t>2820501004</t>
  </si>
  <si>
    <t>2820501005</t>
  </si>
  <si>
    <t>2820501006</t>
  </si>
  <si>
    <t>猪鼻</t>
  </si>
  <si>
    <t>2820501007</t>
  </si>
  <si>
    <t>2820501008</t>
  </si>
  <si>
    <t>2820501009</t>
  </si>
  <si>
    <t>2820501010</t>
  </si>
  <si>
    <t>2820501011</t>
  </si>
  <si>
    <t>2820501012</t>
  </si>
  <si>
    <t>2820501013</t>
  </si>
  <si>
    <t>町内</t>
  </si>
  <si>
    <t>2820501014</t>
  </si>
  <si>
    <t>2820501015</t>
  </si>
  <si>
    <t>2820501016</t>
  </si>
  <si>
    <t>2820501017</t>
  </si>
  <si>
    <t>2820501018</t>
  </si>
  <si>
    <t>2820501019</t>
  </si>
  <si>
    <t>2820501020</t>
  </si>
  <si>
    <t>2820501021</t>
  </si>
  <si>
    <t>2820501022</t>
  </si>
  <si>
    <t>池内</t>
  </si>
  <si>
    <t>2820501023</t>
  </si>
  <si>
    <t>2820501024</t>
  </si>
  <si>
    <t>2820501025</t>
  </si>
  <si>
    <t>2820501026</t>
  </si>
  <si>
    <t>2820501027</t>
  </si>
  <si>
    <t>2820501028</t>
  </si>
  <si>
    <t>2820501029</t>
  </si>
  <si>
    <t>2820501030</t>
  </si>
  <si>
    <t>桑間</t>
  </si>
  <si>
    <t>2820501031</t>
  </si>
  <si>
    <t>2820501032</t>
  </si>
  <si>
    <t>畑田</t>
  </si>
  <si>
    <t>2820501033</t>
  </si>
  <si>
    <t>相川</t>
  </si>
  <si>
    <t>2820501034</t>
  </si>
  <si>
    <t>中津川</t>
  </si>
  <si>
    <t>2820501999</t>
  </si>
  <si>
    <t>2820502000</t>
  </si>
  <si>
    <t>2820502001</t>
  </si>
  <si>
    <t>2820502002</t>
  </si>
  <si>
    <t>2820502003</t>
  </si>
  <si>
    <t>2820502004</t>
  </si>
  <si>
    <t>2820502005</t>
  </si>
  <si>
    <t>2820502006</t>
  </si>
  <si>
    <t>2820502007</t>
  </si>
  <si>
    <t>佐毘</t>
  </si>
  <si>
    <t>2820502008</t>
  </si>
  <si>
    <t>四・紺</t>
  </si>
  <si>
    <t>2820502009</t>
  </si>
  <si>
    <t>仲・南</t>
  </si>
  <si>
    <t>2820502999</t>
  </si>
  <si>
    <t>2820503000</t>
  </si>
  <si>
    <t>2820503001</t>
  </si>
  <si>
    <t>2820503002</t>
  </si>
  <si>
    <t>2820503003</t>
  </si>
  <si>
    <t>2820503004</t>
  </si>
  <si>
    <t>2820503005</t>
  </si>
  <si>
    <t>2820503006</t>
  </si>
  <si>
    <t>2820503007</t>
  </si>
  <si>
    <t>2820503999</t>
  </si>
  <si>
    <t>2820504000</t>
  </si>
  <si>
    <t>2820504001</t>
  </si>
  <si>
    <t>2820504002</t>
  </si>
  <si>
    <t>2820504003</t>
  </si>
  <si>
    <t>2820504004</t>
  </si>
  <si>
    <t>2820504005</t>
  </si>
  <si>
    <t>2820504006</t>
  </si>
  <si>
    <t>2820504007</t>
  </si>
  <si>
    <t>2820504008</t>
  </si>
  <si>
    <t>2820505000</t>
  </si>
  <si>
    <t>2820505001</t>
  </si>
  <si>
    <t>2820505002</t>
  </si>
  <si>
    <t>2820505003</t>
  </si>
  <si>
    <t>2820505004</t>
  </si>
  <si>
    <t>2820505005</t>
  </si>
  <si>
    <t>2820505006</t>
  </si>
  <si>
    <t>2820505007</t>
  </si>
  <si>
    <t>2820506000</t>
  </si>
  <si>
    <t>2820506001</t>
  </si>
  <si>
    <t>2820506002</t>
  </si>
  <si>
    <t>2820506003</t>
  </si>
  <si>
    <t>2820506004</t>
  </si>
  <si>
    <t>2820506005</t>
  </si>
  <si>
    <t>万歳</t>
  </si>
  <si>
    <t>2820506006</t>
  </si>
  <si>
    <t>2820506007</t>
  </si>
  <si>
    <t>2820506008</t>
  </si>
  <si>
    <t>2820506999</t>
  </si>
  <si>
    <t>2820507000</t>
  </si>
  <si>
    <t>2820507001</t>
  </si>
  <si>
    <t>2820507002</t>
  </si>
  <si>
    <t>2820507003</t>
  </si>
  <si>
    <t>2820507004</t>
  </si>
  <si>
    <t>2820507005</t>
  </si>
  <si>
    <t>2820507006</t>
  </si>
  <si>
    <t>2820507007</t>
  </si>
  <si>
    <t>鮎原西</t>
  </si>
  <si>
    <t>2820507008</t>
  </si>
  <si>
    <t>2820507009</t>
  </si>
  <si>
    <t>2820507010</t>
  </si>
  <si>
    <t>2820507011</t>
  </si>
  <si>
    <t>2820507012</t>
  </si>
  <si>
    <t>鮎原下</t>
  </si>
  <si>
    <t>2820507013</t>
  </si>
  <si>
    <t>鮎原上</t>
  </si>
  <si>
    <t>2820508000</t>
  </si>
  <si>
    <t>2820508001</t>
  </si>
  <si>
    <t>広石上</t>
  </si>
  <si>
    <t>2820508002</t>
  </si>
  <si>
    <t>中ノ上</t>
  </si>
  <si>
    <t>2820508003</t>
  </si>
  <si>
    <t>中ノ下</t>
  </si>
  <si>
    <t>2820508004</t>
  </si>
  <si>
    <t>下ノ南</t>
  </si>
  <si>
    <t>2820508005</t>
  </si>
  <si>
    <t>下ノ北</t>
  </si>
  <si>
    <t>2820508006</t>
  </si>
  <si>
    <t>広石北</t>
  </si>
  <si>
    <t>2820509000</t>
  </si>
  <si>
    <t>2820509001</t>
  </si>
  <si>
    <t>2820509002</t>
  </si>
  <si>
    <t>2820509003</t>
  </si>
  <si>
    <t>2820509004</t>
  </si>
  <si>
    <t>2820509005</t>
  </si>
  <si>
    <t>2820509006</t>
  </si>
  <si>
    <t>2820509007</t>
  </si>
  <si>
    <t>2820509008</t>
  </si>
  <si>
    <t>2820509009</t>
  </si>
  <si>
    <t>2820509010</t>
  </si>
  <si>
    <t>2820509011</t>
  </si>
  <si>
    <t>2820509012</t>
  </si>
  <si>
    <t>西之脇</t>
  </si>
  <si>
    <t>2820509013</t>
  </si>
  <si>
    <t>2820509014</t>
  </si>
  <si>
    <t>2820509015</t>
  </si>
  <si>
    <t>奥之内</t>
  </si>
  <si>
    <t>2820509016</t>
  </si>
  <si>
    <t>2820509017</t>
  </si>
  <si>
    <t>2820509018</t>
  </si>
  <si>
    <t>2820509019</t>
  </si>
  <si>
    <t>2820509020</t>
  </si>
  <si>
    <t>2820509999</t>
  </si>
  <si>
    <t>2820510000</t>
  </si>
  <si>
    <t>2820510001</t>
  </si>
  <si>
    <t>上堺東</t>
  </si>
  <si>
    <t>2820510002</t>
  </si>
  <si>
    <t>上堺西</t>
  </si>
  <si>
    <t>2820510003</t>
  </si>
  <si>
    <t>上堺南</t>
  </si>
  <si>
    <t>2820510004</t>
  </si>
  <si>
    <t>上堺北</t>
  </si>
  <si>
    <t>2820510005</t>
  </si>
  <si>
    <t>2820510006</t>
  </si>
  <si>
    <t>2820510007</t>
  </si>
  <si>
    <t>2820510008</t>
  </si>
  <si>
    <t>小倉</t>
  </si>
  <si>
    <t>2822400000</t>
  </si>
  <si>
    <t>224</t>
  </si>
  <si>
    <t>2822401000</t>
  </si>
  <si>
    <t>2822401001</t>
  </si>
  <si>
    <t>2822401002</t>
  </si>
  <si>
    <t>2822401003</t>
  </si>
  <si>
    <t>2822401004</t>
  </si>
  <si>
    <t>2822401005</t>
  </si>
  <si>
    <t>2822401006</t>
  </si>
  <si>
    <t>2822401007</t>
  </si>
  <si>
    <t>2822401008</t>
  </si>
  <si>
    <t>2822401009</t>
  </si>
  <si>
    <t>2822401010</t>
  </si>
  <si>
    <t>2822401011</t>
  </si>
  <si>
    <t>2822401012</t>
  </si>
  <si>
    <t>2822401013</t>
  </si>
  <si>
    <t>2822401014</t>
  </si>
  <si>
    <t>2822401015</t>
  </si>
  <si>
    <t>2822401016</t>
  </si>
  <si>
    <t>2822402000</t>
  </si>
  <si>
    <t>2822402001</t>
  </si>
  <si>
    <t>2822402002</t>
  </si>
  <si>
    <t>2822402003</t>
  </si>
  <si>
    <t>2822402004</t>
  </si>
  <si>
    <t>2822402005</t>
  </si>
  <si>
    <t>2822403000</t>
  </si>
  <si>
    <t>2822403001</t>
  </si>
  <si>
    <t>2822403002</t>
  </si>
  <si>
    <t>2822403003</t>
  </si>
  <si>
    <t>北浜</t>
  </si>
  <si>
    <t>2822403004</t>
  </si>
  <si>
    <t>櫟田</t>
  </si>
  <si>
    <t>2822403005</t>
  </si>
  <si>
    <t>2822403006</t>
  </si>
  <si>
    <t>2822403007</t>
  </si>
  <si>
    <t>2822403008</t>
  </si>
  <si>
    <t>2822403009</t>
  </si>
  <si>
    <t>2822403010</t>
  </si>
  <si>
    <t>2822403011</t>
  </si>
  <si>
    <t>2822403012</t>
  </si>
  <si>
    <t>2822403013</t>
  </si>
  <si>
    <t>2822404000</t>
  </si>
  <si>
    <t>2822404001</t>
  </si>
  <si>
    <t>2822404002</t>
  </si>
  <si>
    <t>2822404003</t>
  </si>
  <si>
    <t>2822404004</t>
  </si>
  <si>
    <t>2822404005</t>
  </si>
  <si>
    <t>東浜</t>
  </si>
  <si>
    <t>2822404006</t>
  </si>
  <si>
    <t>2822404007</t>
  </si>
  <si>
    <t>2822405000</t>
  </si>
  <si>
    <t>2822405001</t>
  </si>
  <si>
    <t>2822405002</t>
  </si>
  <si>
    <t>2822405003</t>
  </si>
  <si>
    <t>2822405004</t>
  </si>
  <si>
    <t>雁来</t>
  </si>
  <si>
    <t>2822405005</t>
  </si>
  <si>
    <t>2822405006</t>
  </si>
  <si>
    <t>2822406000</t>
  </si>
  <si>
    <t>2822406001</t>
  </si>
  <si>
    <t>伊毘</t>
  </si>
  <si>
    <t>2822406002</t>
  </si>
  <si>
    <t>2822406003</t>
  </si>
  <si>
    <t>2822406004</t>
  </si>
  <si>
    <t>2822407000</t>
  </si>
  <si>
    <t>2822407001</t>
  </si>
  <si>
    <t>2822407002</t>
  </si>
  <si>
    <t>2822407003</t>
  </si>
  <si>
    <t>2822407004</t>
  </si>
  <si>
    <t>2822407005</t>
  </si>
  <si>
    <t>2822407006</t>
  </si>
  <si>
    <t>2822408000</t>
  </si>
  <si>
    <t>2822408001</t>
  </si>
  <si>
    <t>2822408002</t>
  </si>
  <si>
    <t>2822408003</t>
  </si>
  <si>
    <t>2822408004</t>
  </si>
  <si>
    <t>2822408005</t>
  </si>
  <si>
    <t>2822408006</t>
  </si>
  <si>
    <t>2822408007</t>
  </si>
  <si>
    <t>2822409000</t>
  </si>
  <si>
    <t>2822409001</t>
  </si>
  <si>
    <t>2822409002</t>
  </si>
  <si>
    <t>2822409003</t>
  </si>
  <si>
    <t>2822410000</t>
  </si>
  <si>
    <t>2822410001</t>
  </si>
  <si>
    <t>2822410002</t>
  </si>
  <si>
    <t>2822410003</t>
  </si>
  <si>
    <t>2822410004</t>
  </si>
  <si>
    <t>2822410005</t>
  </si>
  <si>
    <t>2822410006</t>
  </si>
  <si>
    <t>2822411000</t>
  </si>
  <si>
    <t>2822411001</t>
  </si>
  <si>
    <t>2822411002</t>
  </si>
  <si>
    <t>2822411003</t>
  </si>
  <si>
    <t>2822411004</t>
  </si>
  <si>
    <t>2822411005</t>
  </si>
  <si>
    <t>2822411006</t>
  </si>
  <si>
    <t>2822411007</t>
  </si>
  <si>
    <t>2822411008</t>
  </si>
  <si>
    <t>2822412000</t>
  </si>
  <si>
    <t>2822412001</t>
  </si>
  <si>
    <t>2822412002</t>
  </si>
  <si>
    <t>2822412003</t>
  </si>
  <si>
    <t>2822412004</t>
  </si>
  <si>
    <t>2822412005</t>
  </si>
  <si>
    <t>2822412006</t>
  </si>
  <si>
    <t>2822412007</t>
  </si>
  <si>
    <t>2822412008</t>
  </si>
  <si>
    <t>2822412009</t>
  </si>
  <si>
    <t>2822412010</t>
  </si>
  <si>
    <t>2822412011</t>
  </si>
  <si>
    <t>2822412012</t>
  </si>
  <si>
    <t>2822413000</t>
  </si>
  <si>
    <t>2822413001</t>
  </si>
  <si>
    <t>2822413002</t>
  </si>
  <si>
    <t>2822413003</t>
  </si>
  <si>
    <t>2822413004</t>
  </si>
  <si>
    <t>2822413005</t>
  </si>
  <si>
    <t>2822413006</t>
  </si>
  <si>
    <t>2822413007</t>
  </si>
  <si>
    <t>2822413008</t>
  </si>
  <si>
    <t>2822413009</t>
  </si>
  <si>
    <t>2822413010</t>
  </si>
  <si>
    <t>2822414000</t>
  </si>
  <si>
    <t>2822414001</t>
  </si>
  <si>
    <t>2822414002</t>
  </si>
  <si>
    <t>2822414003</t>
  </si>
  <si>
    <t>2822414004</t>
  </si>
  <si>
    <t>2822414007</t>
  </si>
  <si>
    <t>2822414009</t>
  </si>
  <si>
    <t>2822414010</t>
  </si>
  <si>
    <t>2822414011</t>
  </si>
  <si>
    <t>2822414012</t>
  </si>
  <si>
    <t>2822414013</t>
  </si>
  <si>
    <t>2822414014</t>
  </si>
  <si>
    <t>2822414015</t>
  </si>
  <si>
    <t>2822414016</t>
  </si>
  <si>
    <t>2822414017</t>
  </si>
  <si>
    <t>2822414018</t>
  </si>
  <si>
    <t>2822414019</t>
  </si>
  <si>
    <t>2822414020</t>
  </si>
  <si>
    <t>2822414021</t>
  </si>
  <si>
    <t>2822414022</t>
  </si>
  <si>
    <t>2822414023</t>
  </si>
  <si>
    <t>2822415000</t>
  </si>
  <si>
    <t>2822415001</t>
  </si>
  <si>
    <t>2822415002</t>
  </si>
  <si>
    <t>2822415004</t>
  </si>
  <si>
    <t>2822415005</t>
  </si>
  <si>
    <t>2822415006</t>
  </si>
  <si>
    <t>2822415007</t>
  </si>
  <si>
    <t>2822415008</t>
  </si>
  <si>
    <t>2822415009</t>
  </si>
  <si>
    <t>2822415011</t>
  </si>
  <si>
    <t>2822415012</t>
  </si>
  <si>
    <t>2822415013</t>
  </si>
  <si>
    <t>2822415014</t>
  </si>
  <si>
    <t>2822415015</t>
  </si>
  <si>
    <t>2822415016</t>
  </si>
  <si>
    <t>2822415017</t>
  </si>
  <si>
    <t>2822415018</t>
  </si>
  <si>
    <t>2822415019</t>
  </si>
  <si>
    <t>2822416000</t>
  </si>
  <si>
    <t>2822416001</t>
  </si>
  <si>
    <t>2822416002</t>
  </si>
  <si>
    <t>2822416003</t>
  </si>
  <si>
    <t>2822416004</t>
  </si>
  <si>
    <t>十軒家</t>
  </si>
  <si>
    <t>2822416005</t>
  </si>
  <si>
    <t>鳰</t>
  </si>
  <si>
    <t>2822416006</t>
  </si>
  <si>
    <t>2822416999</t>
  </si>
  <si>
    <t>2822417000</t>
  </si>
  <si>
    <t>2822417001</t>
  </si>
  <si>
    <t>新田北</t>
  </si>
  <si>
    <t>2822417002</t>
  </si>
  <si>
    <t>新田中</t>
  </si>
  <si>
    <t>2822417003</t>
  </si>
  <si>
    <t>2822417004</t>
  </si>
  <si>
    <t>2822417005</t>
  </si>
  <si>
    <t>稲田南</t>
  </si>
  <si>
    <t>2822417006</t>
  </si>
  <si>
    <t>2822418000</t>
  </si>
  <si>
    <t>2822418001</t>
  </si>
  <si>
    <t>2822418002</t>
  </si>
  <si>
    <t>2822418003</t>
  </si>
  <si>
    <t>2822418004</t>
  </si>
  <si>
    <t>2822418005</t>
  </si>
  <si>
    <t>2822418006</t>
  </si>
  <si>
    <t>2822418007</t>
  </si>
  <si>
    <t>2822418008</t>
  </si>
  <si>
    <t>2822418009</t>
  </si>
  <si>
    <t>2822418999</t>
  </si>
  <si>
    <t>2822419000</t>
  </si>
  <si>
    <t>2822419001</t>
  </si>
  <si>
    <t>2822419002</t>
  </si>
  <si>
    <t>地野</t>
  </si>
  <si>
    <t>2822419003</t>
  </si>
  <si>
    <t>2822419004</t>
  </si>
  <si>
    <t>2822419005</t>
  </si>
  <si>
    <t>2822419006</t>
  </si>
  <si>
    <t>2822419007</t>
  </si>
  <si>
    <t>2822419008</t>
  </si>
  <si>
    <t>2822419009</t>
  </si>
  <si>
    <t>2822419010</t>
  </si>
  <si>
    <t>2822419011</t>
  </si>
  <si>
    <t>2822419012</t>
  </si>
  <si>
    <t>2822419013</t>
  </si>
  <si>
    <t>2822419014</t>
  </si>
  <si>
    <t>2822419999</t>
  </si>
  <si>
    <t>2822420000</t>
  </si>
  <si>
    <t>沼島村</t>
  </si>
  <si>
    <t>2822420001</t>
  </si>
  <si>
    <t>2822420002</t>
  </si>
  <si>
    <t>2822420003</t>
  </si>
  <si>
    <t>2822420004</t>
  </si>
  <si>
    <t>東・泊</t>
  </si>
  <si>
    <t>2822420005</t>
  </si>
  <si>
    <t>2822420999</t>
  </si>
  <si>
    <t>2822499000</t>
  </si>
  <si>
    <t>99</t>
  </si>
  <si>
    <t>2822499999</t>
  </si>
  <si>
    <t>2822600000</t>
  </si>
  <si>
    <t>226</t>
  </si>
  <si>
    <t>2822601000</t>
  </si>
  <si>
    <t>2822601001</t>
  </si>
  <si>
    <t>2822601002</t>
  </si>
  <si>
    <t>2822601003</t>
  </si>
  <si>
    <t>2822601999</t>
  </si>
  <si>
    <t>2822602000</t>
  </si>
  <si>
    <t>2822602001</t>
  </si>
  <si>
    <t>2822602002</t>
  </si>
  <si>
    <t>2822602003</t>
  </si>
  <si>
    <t>2822602004</t>
  </si>
  <si>
    <t>連上</t>
  </si>
  <si>
    <t>2822602005</t>
  </si>
  <si>
    <t>連東</t>
  </si>
  <si>
    <t>2822602006</t>
  </si>
  <si>
    <t>殿下</t>
  </si>
  <si>
    <t>2822602007</t>
  </si>
  <si>
    <t>2822602008</t>
  </si>
  <si>
    <t>2822602009</t>
  </si>
  <si>
    <t>2822602999</t>
  </si>
  <si>
    <t>2822603000</t>
  </si>
  <si>
    <t>2822603001</t>
  </si>
  <si>
    <t>2822603002</t>
  </si>
  <si>
    <t>2822603003</t>
  </si>
  <si>
    <t>2822603004</t>
  </si>
  <si>
    <t>2822603005</t>
  </si>
  <si>
    <t>2822604000</t>
  </si>
  <si>
    <t>2822604001</t>
  </si>
  <si>
    <t>2822604002</t>
  </si>
  <si>
    <t>2822604003</t>
  </si>
  <si>
    <t>2822604004</t>
  </si>
  <si>
    <t>長谷川原</t>
  </si>
  <si>
    <t>2822604005</t>
  </si>
  <si>
    <t>2822604006</t>
  </si>
  <si>
    <t>2822604007</t>
  </si>
  <si>
    <t>2822604008</t>
  </si>
  <si>
    <t>2822604009</t>
  </si>
  <si>
    <t>2822604010</t>
  </si>
  <si>
    <t>2822604011</t>
  </si>
  <si>
    <t>2822604012</t>
  </si>
  <si>
    <t>2822604013</t>
  </si>
  <si>
    <t>2822604014</t>
  </si>
  <si>
    <t>2822604999</t>
  </si>
  <si>
    <t>2822605000</t>
  </si>
  <si>
    <t>2822605001</t>
  </si>
  <si>
    <t>2822605002</t>
  </si>
  <si>
    <t>2822605003</t>
  </si>
  <si>
    <t>2822605004</t>
  </si>
  <si>
    <t>2822605005</t>
  </si>
  <si>
    <t>2822605006</t>
  </si>
  <si>
    <t>2822605007</t>
  </si>
  <si>
    <t>2822605008</t>
  </si>
  <si>
    <t>2822605009</t>
  </si>
  <si>
    <t>2822605010</t>
  </si>
  <si>
    <t>2822606000</t>
  </si>
  <si>
    <t>2822606001</t>
  </si>
  <si>
    <t>2822606002</t>
  </si>
  <si>
    <t>2822606003</t>
  </si>
  <si>
    <t>2822606004</t>
  </si>
  <si>
    <t>2822606005</t>
  </si>
  <si>
    <t>2822606006</t>
  </si>
  <si>
    <t>2822606007</t>
  </si>
  <si>
    <t>2822607000</t>
  </si>
  <si>
    <t>2822607001</t>
  </si>
  <si>
    <t>2822607002</t>
  </si>
  <si>
    <t>2822608000</t>
  </si>
  <si>
    <t>2822608001</t>
  </si>
  <si>
    <t>2822608002</t>
  </si>
  <si>
    <t>2822608003</t>
  </si>
  <si>
    <t>2822608004</t>
  </si>
  <si>
    <t>茶間</t>
  </si>
  <si>
    <t>2822608005</t>
  </si>
  <si>
    <t>2822608006</t>
  </si>
  <si>
    <t>2822608007</t>
  </si>
  <si>
    <t>2822608008</t>
  </si>
  <si>
    <t>松帆</t>
  </si>
  <si>
    <t>2822608999</t>
  </si>
  <si>
    <t>2822609000</t>
  </si>
  <si>
    <t>2822609001</t>
  </si>
  <si>
    <t>2822610000</t>
  </si>
  <si>
    <t>2822610001</t>
  </si>
  <si>
    <t>2822610002</t>
  </si>
  <si>
    <t>2822610003</t>
  </si>
  <si>
    <t>2822610004</t>
  </si>
  <si>
    <t>2822610005</t>
  </si>
  <si>
    <t>2822610006</t>
  </si>
  <si>
    <t>2822610007</t>
  </si>
  <si>
    <t>2822610008</t>
  </si>
  <si>
    <t>2822610009</t>
  </si>
  <si>
    <t>2822610010</t>
  </si>
  <si>
    <t>2822610011</t>
  </si>
  <si>
    <t>2822610012</t>
  </si>
  <si>
    <t>2822610013</t>
  </si>
  <si>
    <t>2822610999</t>
  </si>
  <si>
    <t>2822611000</t>
  </si>
  <si>
    <t>2822611001</t>
  </si>
  <si>
    <t>2822611002</t>
  </si>
  <si>
    <t>2822611003</t>
  </si>
  <si>
    <t>2822611004</t>
  </si>
  <si>
    <t>2822611005</t>
  </si>
  <si>
    <t>2822611006</t>
  </si>
  <si>
    <t>2822611007</t>
  </si>
  <si>
    <t>2822611008</t>
  </si>
  <si>
    <t>2822611009</t>
  </si>
  <si>
    <t>2822611999</t>
  </si>
  <si>
    <t>2822612000</t>
  </si>
  <si>
    <t>2822612001</t>
  </si>
  <si>
    <t>2822612002</t>
  </si>
  <si>
    <t>2822613000</t>
  </si>
  <si>
    <t>2822613001</t>
  </si>
  <si>
    <t>2822613002</t>
  </si>
  <si>
    <t>2822613003</t>
  </si>
  <si>
    <t>2822613004</t>
  </si>
  <si>
    <t>2822613005</t>
  </si>
  <si>
    <t>2822613999</t>
  </si>
  <si>
    <t>2822614000</t>
  </si>
  <si>
    <t>2822614001</t>
  </si>
  <si>
    <t>2822614002</t>
  </si>
  <si>
    <t>2822614003</t>
  </si>
  <si>
    <t>2822614004</t>
  </si>
  <si>
    <t>2822614005</t>
  </si>
  <si>
    <t>2822614006</t>
  </si>
  <si>
    <t>2822614007</t>
  </si>
  <si>
    <t>2822614008</t>
  </si>
  <si>
    <t>2822614009</t>
  </si>
  <si>
    <t>2822614010</t>
  </si>
  <si>
    <t>2822614011</t>
  </si>
  <si>
    <t>2822614012</t>
  </si>
  <si>
    <t>2822614013</t>
  </si>
  <si>
    <t>2822614014</t>
  </si>
  <si>
    <t>2822614015</t>
  </si>
  <si>
    <t>2822614016</t>
  </si>
  <si>
    <t>2822614999</t>
  </si>
  <si>
    <t>2822615000</t>
  </si>
  <si>
    <t>2822615001</t>
  </si>
  <si>
    <t>2822615002</t>
  </si>
  <si>
    <t>2822615003</t>
  </si>
  <si>
    <t>2822615004</t>
  </si>
  <si>
    <t>2822616000</t>
  </si>
  <si>
    <t>2822616001</t>
  </si>
  <si>
    <t>2822616002</t>
  </si>
  <si>
    <t>2822616003</t>
  </si>
  <si>
    <t>2822616004</t>
  </si>
  <si>
    <t>2822616005</t>
  </si>
  <si>
    <t>2822616006</t>
  </si>
  <si>
    <t>2822616007</t>
  </si>
  <si>
    <t>2822616008</t>
  </si>
  <si>
    <t>2822616009</t>
  </si>
  <si>
    <t>2822616010</t>
  </si>
  <si>
    <t>2822616011</t>
  </si>
  <si>
    <t>2822616012</t>
  </si>
  <si>
    <t>2822616999</t>
  </si>
  <si>
    <t>2822617000</t>
  </si>
  <si>
    <t>2822617001</t>
  </si>
  <si>
    <t>2822617002</t>
  </si>
  <si>
    <t>2822617003</t>
  </si>
  <si>
    <t>2822617004</t>
  </si>
  <si>
    <t>2822617005</t>
  </si>
  <si>
    <t>2822617999</t>
  </si>
  <si>
    <t>2822618000</t>
  </si>
  <si>
    <t>2822618001</t>
  </si>
  <si>
    <t>2822618002</t>
  </si>
  <si>
    <t>2822618003</t>
  </si>
  <si>
    <t>2822618004</t>
  </si>
  <si>
    <t>2822618005</t>
  </si>
  <si>
    <t>2822618006</t>
  </si>
  <si>
    <t>2822618007</t>
  </si>
  <si>
    <t>2822618008</t>
  </si>
  <si>
    <t>2822618009</t>
  </si>
  <si>
    <t>2822618010</t>
  </si>
  <si>
    <t>2822618999</t>
  </si>
  <si>
    <t>2822619000</t>
  </si>
  <si>
    <t>2822619001</t>
  </si>
  <si>
    <t>2822619002</t>
  </si>
  <si>
    <t>2822619003</t>
  </si>
  <si>
    <t>2822619004</t>
  </si>
  <si>
    <t>2822619005</t>
  </si>
  <si>
    <t>2822619006</t>
  </si>
  <si>
    <t>2822619007</t>
  </si>
  <si>
    <t>2822619999</t>
  </si>
  <si>
    <t>2822620000</t>
  </si>
  <si>
    <t>2822620001</t>
  </si>
  <si>
    <t>2822620002</t>
  </si>
  <si>
    <t>2822620003</t>
  </si>
  <si>
    <t>2822620004</t>
  </si>
  <si>
    <t>2822620005</t>
  </si>
  <si>
    <t>2822620006</t>
  </si>
  <si>
    <t>2822620007</t>
  </si>
  <si>
    <t>2822620999</t>
  </si>
  <si>
    <t>2822621000</t>
  </si>
  <si>
    <t>2822621001</t>
  </si>
  <si>
    <t>2822621002</t>
  </si>
  <si>
    <t>2822621003</t>
  </si>
  <si>
    <t>2822621004</t>
  </si>
  <si>
    <t>2822621005</t>
  </si>
  <si>
    <t>2822622000</t>
  </si>
  <si>
    <t>2822622001</t>
  </si>
  <si>
    <t>2822622002</t>
  </si>
  <si>
    <t>2822622003</t>
  </si>
  <si>
    <t>2822622004</t>
  </si>
  <si>
    <t>2822622005</t>
  </si>
  <si>
    <t>2822622006</t>
  </si>
  <si>
    <t>高塚</t>
  </si>
  <si>
    <t>2822622007</t>
  </si>
  <si>
    <t>2822622008</t>
  </si>
  <si>
    <t>2822622999</t>
  </si>
  <si>
    <t>2822623000</t>
  </si>
  <si>
    <t>2822623001</t>
  </si>
  <si>
    <t>2822623002</t>
  </si>
  <si>
    <t>2822623003</t>
  </si>
  <si>
    <t>2822623004</t>
  </si>
  <si>
    <t>2822623005</t>
  </si>
  <si>
    <t>2822623006</t>
  </si>
  <si>
    <t>2822623007</t>
  </si>
  <si>
    <t>2822623008</t>
  </si>
  <si>
    <t>中浜</t>
  </si>
  <si>
    <t>2822623009</t>
  </si>
  <si>
    <t>2822623010</t>
  </si>
  <si>
    <t>2822623011</t>
  </si>
  <si>
    <t>2822623012</t>
  </si>
  <si>
    <t>2822623013</t>
  </si>
  <si>
    <t>2822623014</t>
  </si>
  <si>
    <t>2822623015</t>
  </si>
  <si>
    <t>2822623016</t>
  </si>
  <si>
    <t>2822623017</t>
  </si>
  <si>
    <t>2822623999</t>
  </si>
  <si>
    <t>key</t>
  </si>
  <si>
    <t>pref</t>
  </si>
  <si>
    <t>city</t>
  </si>
  <si>
    <t>kcity</t>
  </si>
  <si>
    <t>rcom</t>
  </si>
  <si>
    <t>pref_name</t>
  </si>
  <si>
    <t>city_name</t>
  </si>
  <si>
    <t>kcity_name</t>
  </si>
  <si>
    <t>rcom_name</t>
  </si>
  <si>
    <t>一般世帯総数</t>
  </si>
  <si>
    <t>国勢調査農業集落別集計</t>
    <rPh sb="0" eb="2">
      <t>コクセイ</t>
    </rPh>
    <rPh sb="2" eb="4">
      <t>チョウサ</t>
    </rPh>
    <rPh sb="4" eb="6">
      <t>ノウギョウ</t>
    </rPh>
    <rPh sb="6" eb="8">
      <t>シュウラク</t>
    </rPh>
    <rPh sb="8" eb="9">
      <t>ベツ</t>
    </rPh>
    <rPh sb="9" eb="11">
      <t>シュウケイ</t>
    </rPh>
    <phoneticPr fontId="1"/>
  </si>
  <si>
    <t>2005=100</t>
    <phoneticPr fontId="1"/>
  </si>
  <si>
    <t>コロナ禍</t>
    <rPh sb="3" eb="4">
      <t>カ</t>
    </rPh>
    <phoneticPr fontId="1"/>
  </si>
  <si>
    <t>環境省HP</t>
    <rPh sb="0" eb="3">
      <t>カンキョウショウ</t>
    </rPh>
    <phoneticPr fontId="1"/>
  </si>
  <si>
    <t>　</t>
    <phoneticPr fontId="1"/>
  </si>
  <si>
    <t>2000年=100</t>
    <rPh sb="4" eb="5">
      <t>ネン</t>
    </rPh>
    <phoneticPr fontId="1"/>
  </si>
  <si>
    <t>1990年=100</t>
    <rPh sb="4" eb="5">
      <t>ネン</t>
    </rPh>
    <phoneticPr fontId="1"/>
  </si>
  <si>
    <t>　</t>
    <phoneticPr fontId="1"/>
  </si>
  <si>
    <t xml:space="preserve"> </t>
    <phoneticPr fontId="1"/>
  </si>
  <si>
    <t xml:space="preserve"> </t>
    <phoneticPr fontId="1"/>
  </si>
  <si>
    <t>平成27年国勢調査集落別集計</t>
    <rPh sb="0" eb="2">
      <t>ヘイセイ</t>
    </rPh>
    <rPh sb="4" eb="5">
      <t>ネン</t>
    </rPh>
    <rPh sb="5" eb="7">
      <t>コクセイ</t>
    </rPh>
    <rPh sb="7" eb="9">
      <t>チョウサ</t>
    </rPh>
    <rPh sb="9" eb="11">
      <t>シュウラク</t>
    </rPh>
    <rPh sb="11" eb="12">
      <t>ベツ</t>
    </rPh>
    <rPh sb="12" eb="14">
      <t>シュウケイ</t>
    </rPh>
    <phoneticPr fontId="1"/>
  </si>
  <si>
    <t>KEY</t>
    <phoneticPr fontId="1"/>
  </si>
  <si>
    <t>PREF</t>
    <phoneticPr fontId="1"/>
  </si>
  <si>
    <t>CITY</t>
    <phoneticPr fontId="1"/>
  </si>
  <si>
    <t>KCITY</t>
    <phoneticPr fontId="1"/>
  </si>
  <si>
    <t>RCOM</t>
    <phoneticPr fontId="1"/>
  </si>
  <si>
    <t>PREF_NAME</t>
    <phoneticPr fontId="1"/>
  </si>
  <si>
    <t>CITY_NAME</t>
    <phoneticPr fontId="1"/>
  </si>
  <si>
    <t>KCITY_NAME</t>
    <phoneticPr fontId="1"/>
  </si>
  <si>
    <t>RCOM_NAME</t>
    <phoneticPr fontId="1"/>
  </si>
  <si>
    <t>データ年次</t>
    <rPh sb="3" eb="5">
      <t>ネンジ</t>
    </rPh>
    <phoneticPr fontId="1"/>
  </si>
  <si>
    <t>総数、年齢「不詳」含む</t>
  </si>
  <si>
    <t>総数０～４歳</t>
  </si>
  <si>
    <t>総数５～９歳</t>
  </si>
  <si>
    <t>総数１０～１４歳</t>
  </si>
  <si>
    <t>総数１５～１９歳</t>
  </si>
  <si>
    <t>総数２０～２４歳</t>
  </si>
  <si>
    <t>総数２５～２９歳</t>
  </si>
  <si>
    <t>総数３０～３４歳</t>
  </si>
  <si>
    <t>総数３５～３９歳</t>
  </si>
  <si>
    <t>総数４０～４４歳</t>
  </si>
  <si>
    <t>総数４５～４９歳</t>
  </si>
  <si>
    <t>総数５０～５４歳</t>
  </si>
  <si>
    <t>総数５５～５９歳</t>
  </si>
  <si>
    <t>総数６０～６４歳</t>
  </si>
  <si>
    <t>総数６５～６９歳</t>
  </si>
  <si>
    <t>総数７０～７４歳</t>
  </si>
  <si>
    <t>総数７５歳以上</t>
  </si>
  <si>
    <t>総人口不詳</t>
  </si>
  <si>
    <t>男の総数</t>
    <phoneticPr fontId="1"/>
  </si>
  <si>
    <t>男０～４歳</t>
  </si>
  <si>
    <t>男５～９歳</t>
  </si>
  <si>
    <t>男１０～１４歳</t>
  </si>
  <si>
    <t>男１５～１９歳</t>
  </si>
  <si>
    <t>男２０～２４歳</t>
  </si>
  <si>
    <t>男２５～２９歳</t>
  </si>
  <si>
    <t>男３０～３４歳</t>
  </si>
  <si>
    <t>男３５～３９歳</t>
  </si>
  <si>
    <t>男４０～４４歳</t>
  </si>
  <si>
    <t>男４５～４９歳</t>
  </si>
  <si>
    <t>男５０～５４歳</t>
  </si>
  <si>
    <t>男５５～５９歳</t>
  </si>
  <si>
    <t>男６０～６４歳</t>
  </si>
  <si>
    <t>男６５～６９歳</t>
  </si>
  <si>
    <t>男７０～７４歳</t>
  </si>
  <si>
    <t>男７５歳以上</t>
  </si>
  <si>
    <t>男人口不詳</t>
  </si>
  <si>
    <t>女の総数</t>
  </si>
  <si>
    <t>女０～４歳</t>
  </si>
  <si>
    <t>女５～９歳</t>
  </si>
  <si>
    <t>女１０～１４歳</t>
  </si>
  <si>
    <t>女１５～１９歳</t>
  </si>
  <si>
    <t>女２０～２４歳</t>
  </si>
  <si>
    <t>女２５～２９歳</t>
  </si>
  <si>
    <t>女３０～３４歳</t>
  </si>
  <si>
    <t>女３５～３９歳</t>
  </si>
  <si>
    <t>女４０～４４歳</t>
  </si>
  <si>
    <t>女４５～４９歳</t>
  </si>
  <si>
    <t>女５０～５４歳</t>
  </si>
  <si>
    <t>女５５～５９歳</t>
  </si>
  <si>
    <t>女６０～６４歳</t>
  </si>
  <si>
    <t>女６５～６９歳</t>
  </si>
  <si>
    <t>女７０～７４歳</t>
  </si>
  <si>
    <t>女７５歳以上</t>
  </si>
  <si>
    <t>女人口不詳</t>
  </si>
  <si>
    <t>不詳を除く総人口</t>
    <rPh sb="0" eb="2">
      <t>フショウ</t>
    </rPh>
    <rPh sb="3" eb="4">
      <t>ノゾ</t>
    </rPh>
    <rPh sb="5" eb="6">
      <t>ソウ</t>
    </rPh>
    <rPh sb="6" eb="8">
      <t>ジンコウ</t>
    </rPh>
    <phoneticPr fontId="1"/>
  </si>
  <si>
    <t>65歳以上人口</t>
    <rPh sb="2" eb="3">
      <t>サイ</t>
    </rPh>
    <rPh sb="3" eb="5">
      <t>イジョウ</t>
    </rPh>
    <rPh sb="5" eb="7">
      <t>ジンコウ</t>
    </rPh>
    <phoneticPr fontId="1"/>
  </si>
  <si>
    <t>65歳以上比率（％）</t>
    <rPh sb="2" eb="3">
      <t>サイ</t>
    </rPh>
    <rPh sb="3" eb="5">
      <t>イジョウ</t>
    </rPh>
    <rPh sb="5" eb="7">
      <t>ヒリツ</t>
    </rPh>
    <phoneticPr fontId="1"/>
  </si>
  <si>
    <t>限界集落</t>
    <rPh sb="0" eb="2">
      <t>ゲンカイ</t>
    </rPh>
    <rPh sb="2" eb="4">
      <t>シュウラク</t>
    </rPh>
    <phoneticPr fontId="1"/>
  </si>
  <si>
    <t>2015</t>
  </si>
  <si>
    <t>平成27年国勢調査（総務省統計局）</t>
    <rPh sb="4" eb="5">
      <t>ネン</t>
    </rPh>
    <phoneticPr fontId="53"/>
  </si>
  <si>
    <t>市別統計表（平成27年）</t>
    <rPh sb="0" eb="1">
      <t>シ</t>
    </rPh>
    <rPh sb="1" eb="2">
      <t>ベツ</t>
    </rPh>
    <rPh sb="2" eb="3">
      <t>トウ</t>
    </rPh>
    <rPh sb="3" eb="4">
      <t>ケイ</t>
    </rPh>
    <rPh sb="4" eb="5">
      <t>ヒョウ</t>
    </rPh>
    <rPh sb="6" eb="8">
      <t>ヘイセイ</t>
    </rPh>
    <rPh sb="10" eb="11">
      <t>ネン</t>
    </rPh>
    <phoneticPr fontId="53"/>
  </si>
  <si>
    <t>地域</t>
    <rPh sb="0" eb="2">
      <t>チイキ</t>
    </rPh>
    <phoneticPr fontId="23"/>
  </si>
  <si>
    <t>　</t>
    <phoneticPr fontId="1"/>
  </si>
  <si>
    <t>住民基本台帳人口の推移</t>
    <rPh sb="0" eb="2">
      <t>ジュウミン</t>
    </rPh>
    <rPh sb="2" eb="4">
      <t>キホン</t>
    </rPh>
    <rPh sb="4" eb="6">
      <t>ダイチョウ</t>
    </rPh>
    <rPh sb="6" eb="8">
      <t>ジンコウ</t>
    </rPh>
    <rPh sb="9" eb="11">
      <t>スイイ</t>
    </rPh>
    <phoneticPr fontId="23"/>
  </si>
  <si>
    <t>総数</t>
    <rPh sb="0" eb="2">
      <t>ソウスウ</t>
    </rPh>
    <phoneticPr fontId="23"/>
  </si>
  <si>
    <t>日本人</t>
    <rPh sb="0" eb="3">
      <t>ニホンジン</t>
    </rPh>
    <phoneticPr fontId="23"/>
  </si>
  <si>
    <t>外国人</t>
    <rPh sb="0" eb="3">
      <t>ガイコクジン</t>
    </rPh>
    <phoneticPr fontId="23"/>
  </si>
  <si>
    <t>R3.1.1-H261.1</t>
    <phoneticPr fontId="23"/>
  </si>
  <si>
    <t>外国人</t>
    <rPh sb="0" eb="2">
      <t>ガイコク</t>
    </rPh>
    <rPh sb="2" eb="3">
      <t>ニン</t>
    </rPh>
    <phoneticPr fontId="23"/>
  </si>
  <si>
    <t>R2増減</t>
    <rPh sb="2" eb="4">
      <t>ゾウゲン</t>
    </rPh>
    <phoneticPr fontId="1"/>
  </si>
  <si>
    <t>東灘区</t>
    <phoneticPr fontId="1"/>
  </si>
  <si>
    <t xml:space="preserve"> </t>
    <phoneticPr fontId="1"/>
  </si>
  <si>
    <t>　</t>
    <phoneticPr fontId="1"/>
  </si>
  <si>
    <t>65歳以上</t>
    <rPh sb="2" eb="3">
      <t>サイ</t>
    </rPh>
    <rPh sb="3" eb="5">
      <t>イジョウ</t>
    </rPh>
    <phoneticPr fontId="1"/>
  </si>
  <si>
    <t>卸売・小売業</t>
  </si>
  <si>
    <t>金融・保険業</t>
  </si>
  <si>
    <t xml:space="preserve"> </t>
    <phoneticPr fontId="1"/>
  </si>
  <si>
    <t>輸入品に課される税・関税等</t>
    <rPh sb="0" eb="3">
      <t>ユニュウヒン</t>
    </rPh>
    <rPh sb="4" eb="5">
      <t>カ</t>
    </rPh>
    <rPh sb="12" eb="13">
      <t>トウ</t>
    </rPh>
    <phoneticPr fontId="23"/>
  </si>
  <si>
    <t>域内総生産</t>
    <rPh sb="0" eb="2">
      <t>イキナイ</t>
    </rPh>
    <rPh sb="2" eb="3">
      <t>ソウ</t>
    </rPh>
    <rPh sb="3" eb="5">
      <t>セイサン</t>
    </rPh>
    <phoneticPr fontId="1"/>
  </si>
  <si>
    <t xml:space="preserve"> </t>
    <phoneticPr fontId="1"/>
  </si>
  <si>
    <t>域内総生産(名目）</t>
    <rPh sb="0" eb="2">
      <t>イキナイ</t>
    </rPh>
    <rPh sb="2" eb="5">
      <t>ソウセイサン</t>
    </rPh>
    <rPh sb="6" eb="8">
      <t>メイモク</t>
    </rPh>
    <phoneticPr fontId="1"/>
  </si>
  <si>
    <t>(単位：百万円）</t>
    <rPh sb="1" eb="3">
      <t>タンイ</t>
    </rPh>
    <rPh sb="4" eb="6">
      <t>ヒャクマン</t>
    </rPh>
    <rPh sb="6" eb="7">
      <t>エン</t>
    </rPh>
    <phoneticPr fontId="1"/>
  </si>
  <si>
    <t xml:space="preserve"> </t>
    <phoneticPr fontId="1"/>
  </si>
  <si>
    <t xml:space="preserve"> </t>
    <phoneticPr fontId="1"/>
  </si>
  <si>
    <t>1990=100</t>
    <phoneticPr fontId="1"/>
  </si>
  <si>
    <t xml:space="preserve"> </t>
    <phoneticPr fontId="1"/>
  </si>
  <si>
    <t>淡路地域名目GDP</t>
    <rPh sb="0" eb="2">
      <t>アワジ</t>
    </rPh>
    <rPh sb="2" eb="4">
      <t>チイキ</t>
    </rPh>
    <rPh sb="4" eb="6">
      <t>メイモク</t>
    </rPh>
    <phoneticPr fontId="1"/>
  </si>
  <si>
    <t>淡路地域人口</t>
    <rPh sb="0" eb="2">
      <t>アワジ</t>
    </rPh>
    <rPh sb="2" eb="4">
      <t>チイキ</t>
    </rPh>
    <rPh sb="4" eb="6">
      <t>ジンコウ</t>
    </rPh>
    <phoneticPr fontId="1"/>
  </si>
  <si>
    <t>淡路地域名目GDPドル</t>
    <rPh sb="0" eb="2">
      <t>アワジ</t>
    </rPh>
    <rPh sb="2" eb="4">
      <t>チイキ</t>
    </rPh>
    <rPh sb="4" eb="6">
      <t>メイモク</t>
    </rPh>
    <phoneticPr fontId="1"/>
  </si>
  <si>
    <t xml:space="preserve"> </t>
    <phoneticPr fontId="1"/>
  </si>
  <si>
    <t>　</t>
    <phoneticPr fontId="1"/>
  </si>
  <si>
    <t xml:space="preserve"> </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</si>
</sst>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176" formatCode="#,##0.0;[Red]\-#,##0.0"/>
    <numFmt numFmtId="177" formatCode="#,##0.0;&quot;▲ &quot;#,##0.0"/>
    <numFmt numFmtId="178" formatCode="###,###,###,##0;&quot;-&quot;##,###,###,##0"/>
    <numFmt numFmtId="179" formatCode="0_ "/>
    <numFmt numFmtId="180" formatCode="#,##0_ ;[Red]\-#,##0\ "/>
    <numFmt numFmtId="181" formatCode="#,##0;&quot;▲ &quot;#,##0"/>
    <numFmt numFmtId="182" formatCode="#&quot;¥&quot;\!\ ###&quot;¥&quot;\!\ ##0"/>
    <numFmt numFmtId="183" formatCode="m\.d"/>
    <numFmt numFmtId="184" formatCode="#,##0.00;&quot;▲ &quot;#,##0.00"/>
    <numFmt numFmtId="185" formatCode="0.0"/>
    <numFmt numFmtId="186" formatCode="0.000%"/>
    <numFmt numFmtId="187" formatCode="#,##0.000;[Red]\-#,##0.000"/>
    <numFmt numFmtId="188" formatCode="##,###,###,###,##0;&quot;-&quot;#,###,###,###,##0"/>
    <numFmt numFmtId="189" formatCode="#,##0.00000;[Red]\-#,##0.00000"/>
    <numFmt numFmtId="190" formatCode="0.000000"/>
    <numFmt numFmtId="191" formatCode="#,##0.000000;[Red]\-#,##0.000000"/>
    <numFmt numFmtId="192" formatCode="0.00000"/>
    <numFmt numFmtId="193" formatCode="&quot;(&quot;0.0%&quot;)&quot;"/>
    <numFmt numFmtId="194" formatCode="&quot;a)&quot;\ #,##0;[Red]\-#,##0"/>
    <numFmt numFmtId="195" formatCode="0_);[Red]\(0\)"/>
    <numFmt numFmtId="196" formatCode="#,##0.0;&quot;▲&quot;#,##0.0"/>
    <numFmt numFmtId="197" formatCode="0.0;&quot;▲ &quot;0.0"/>
    <numFmt numFmtId="198" formatCode="#,##0.00;&quot;▲&quot;#,##0.00"/>
    <numFmt numFmtId="199" formatCode="0.00;&quot;▲ &quot;0.00"/>
    <numFmt numFmtId="200" formatCode="#,##0.00_ ;[Red]\-#,##0.00\ "/>
    <numFmt numFmtId="201" formatCode="#,##0.0"/>
    <numFmt numFmtId="202" formatCode="#,##0.000_ ;[Red]\-#,##0.000\ "/>
    <numFmt numFmtId="203" formatCode="#,##0_ "/>
    <numFmt numFmtId="204" formatCode="00000"/>
    <numFmt numFmtId="205" formatCode="#\ ###\ ##0"/>
    <numFmt numFmtId="206" formatCode="00"/>
    <numFmt numFmtId="207" formatCode="000"/>
    <numFmt numFmtId="208" formatCode="0.0_);[Red]\(0.0\)"/>
  </numFmts>
  <fonts count="72">
    <font>
      <sz val="11"/>
      <color theme="1"/>
      <name val="游ゴシック"/>
      <family val="2"/>
      <charset val="128"/>
      <scheme val="minor"/>
    </font>
    <font>
      <sz val="6"/>
      <name val="游ゴシック"/>
      <family val="2"/>
      <charset val="128"/>
      <scheme val="minor"/>
    </font>
    <font>
      <sz val="11"/>
      <color theme="1"/>
      <name val="ＭＳ Ｐゴシック"/>
      <family val="3"/>
      <charset val="128"/>
    </font>
    <font>
      <sz val="10.5"/>
      <color rgb="FF000000"/>
      <name val="游明朝"/>
      <family val="1"/>
      <charset val="128"/>
    </font>
    <font>
      <sz val="10.5"/>
      <color rgb="FF000000"/>
      <name val="Times New Roman"/>
      <family val="1"/>
    </font>
    <font>
      <sz val="9"/>
      <color rgb="FF000000"/>
      <name val="ＭＳ 明朝"/>
      <family val="1"/>
      <charset val="128"/>
    </font>
    <font>
      <sz val="10.5"/>
      <color rgb="FF000000"/>
      <name val="ＭＳ 明朝"/>
      <family val="1"/>
      <charset val="128"/>
    </font>
    <font>
      <vertAlign val="subscript"/>
      <sz val="10.5"/>
      <color rgb="FF000000"/>
      <name val="Times New Roman"/>
      <family val="1"/>
    </font>
    <font>
      <sz val="10.5"/>
      <color theme="1"/>
      <name val="ＭＳ Ｐゴシック"/>
      <family val="3"/>
      <charset val="128"/>
    </font>
    <font>
      <b/>
      <sz val="11"/>
      <color theme="1"/>
      <name val="ＭＳ Ｐゴシック"/>
      <family val="3"/>
      <charset val="128"/>
    </font>
    <font>
      <sz val="11"/>
      <color theme="1"/>
      <name val="游ゴシック"/>
      <family val="2"/>
      <charset val="128"/>
      <scheme val="minor"/>
    </font>
    <font>
      <sz val="10"/>
      <color theme="1"/>
      <name val="ＭＳ Ｐゴシック"/>
      <family val="3"/>
      <charset val="128"/>
    </font>
    <font>
      <sz val="8"/>
      <name val="ＭＳ ゴシック"/>
      <family val="3"/>
      <charset val="128"/>
    </font>
    <font>
      <b/>
      <sz val="9"/>
      <name val="ＭＳ Ｐゴシック"/>
      <family val="3"/>
      <charset val="128"/>
    </font>
    <font>
      <sz val="10"/>
      <name val="ＭＳ 明朝"/>
      <family val="1"/>
      <charset val="128"/>
    </font>
    <font>
      <sz val="11"/>
      <name val="ＭＳ Ｐゴシック"/>
      <family val="3"/>
      <charset val="128"/>
    </font>
    <font>
      <sz val="14"/>
      <name val="明朝"/>
      <family val="1"/>
      <charset val="128"/>
    </font>
    <font>
      <sz val="9"/>
      <name val="ＭＳ Ｐゴシック"/>
      <family val="3"/>
      <charset val="128"/>
    </font>
    <font>
      <sz val="14"/>
      <name val="ＭＳ Ｐゴシック"/>
      <family val="3"/>
      <charset val="128"/>
    </font>
    <font>
      <sz val="8"/>
      <name val="ＭＳ Ｐゴシック"/>
      <family val="3"/>
      <charset val="128"/>
    </font>
    <font>
      <sz val="7"/>
      <name val="ＭＳ Ｐ明朝"/>
      <family val="1"/>
      <charset val="128"/>
    </font>
    <font>
      <sz val="7.5"/>
      <name val="ＭＳ Ｐゴシック"/>
      <family val="3"/>
      <charset val="128"/>
    </font>
    <font>
      <sz val="7"/>
      <name val="ＭＳ Ｐゴシック"/>
      <family val="3"/>
      <charset val="128"/>
    </font>
    <font>
      <sz val="6"/>
      <name val="ＭＳ Ｐゴシック"/>
      <family val="3"/>
      <charset val="128"/>
    </font>
    <font>
      <sz val="9"/>
      <name val="游ゴシック"/>
      <family val="3"/>
      <charset val="128"/>
      <scheme val="minor"/>
    </font>
    <font>
      <sz val="9"/>
      <name val="游ゴシック Light"/>
      <family val="3"/>
      <charset val="128"/>
      <scheme val="major"/>
    </font>
    <font>
      <sz val="14"/>
      <name val="游ゴシック Light"/>
      <family val="3"/>
      <charset val="128"/>
      <scheme val="major"/>
    </font>
    <font>
      <b/>
      <sz val="10"/>
      <name val="ＭＳ Ｐゴシック"/>
      <family val="3"/>
      <charset val="128"/>
    </font>
    <font>
      <sz val="7"/>
      <name val="Terminal"/>
      <family val="3"/>
      <charset val="255"/>
    </font>
    <font>
      <sz val="10"/>
      <name val="ＭＳ Ｐゴシック"/>
      <family val="3"/>
      <charset val="128"/>
    </font>
    <font>
      <sz val="10.5"/>
      <name val="ＭＳ Ｐゴシック"/>
      <family val="3"/>
      <charset val="128"/>
    </font>
    <font>
      <sz val="10.5"/>
      <color indexed="63"/>
      <name val="ＭＳ Ｐゴシック"/>
      <family val="3"/>
      <charset val="128"/>
    </font>
    <font>
      <b/>
      <sz val="10.5"/>
      <color indexed="63"/>
      <name val="ＭＳ Ｐゴシック"/>
      <family val="3"/>
      <charset val="128"/>
    </font>
    <font>
      <sz val="9"/>
      <name val="ＭＳ 明朝"/>
      <family val="1"/>
      <charset val="128"/>
    </font>
    <font>
      <b/>
      <sz val="10.5"/>
      <name val="ＭＳ Ｐゴシック"/>
      <family val="3"/>
      <charset val="128"/>
    </font>
    <font>
      <sz val="12"/>
      <name val="ＭＳ Ｐゴシック"/>
      <family val="3"/>
      <charset val="128"/>
    </font>
    <font>
      <sz val="10"/>
      <color indexed="63"/>
      <name val="ＭＳ Ｐゴシック"/>
      <family val="3"/>
      <charset val="128"/>
    </font>
    <font>
      <sz val="11"/>
      <color indexed="8"/>
      <name val="ＭＳ Ｐゴシック"/>
      <family val="3"/>
      <charset val="128"/>
    </font>
    <font>
      <sz val="7"/>
      <name val="明朝"/>
      <family val="1"/>
      <charset val="128"/>
    </font>
    <font>
      <sz val="6"/>
      <name val="游ゴシック"/>
      <family val="3"/>
      <charset val="128"/>
    </font>
    <font>
      <b/>
      <sz val="11"/>
      <color indexed="63"/>
      <name val="ＭＳ Ｐゴシック"/>
      <family val="3"/>
      <charset val="128"/>
    </font>
    <font>
      <sz val="11"/>
      <color indexed="63"/>
      <name val="ＭＳ Ｐゴシック"/>
      <family val="3"/>
      <charset val="128"/>
    </font>
    <font>
      <b/>
      <sz val="11"/>
      <color indexed="8"/>
      <name val="ＭＳ Ｐゴシック"/>
      <family val="3"/>
      <charset val="128"/>
    </font>
    <font>
      <sz val="10"/>
      <color indexed="8"/>
      <name val="ＭＳ Ｐゴシック"/>
      <family val="3"/>
      <charset val="128"/>
    </font>
    <font>
      <sz val="6"/>
      <name val="ＭＳ Ｐ明朝"/>
      <family val="1"/>
      <charset val="128"/>
    </font>
    <font>
      <b/>
      <sz val="11"/>
      <name val="ＭＳ Ｐゴシック"/>
      <family val="3"/>
      <charset val="128"/>
    </font>
    <font>
      <b/>
      <sz val="10"/>
      <color theme="1"/>
      <name val="ＭＳ Ｐゴシック"/>
      <family val="3"/>
      <charset val="128"/>
    </font>
    <font>
      <b/>
      <sz val="10.5"/>
      <color theme="1"/>
      <name val="游ゴシック"/>
      <family val="3"/>
      <charset val="128"/>
      <scheme val="minor"/>
    </font>
    <font>
      <b/>
      <sz val="10.5"/>
      <color theme="1"/>
      <name val="ＭＳ Ｐゴシック"/>
      <family val="3"/>
      <charset val="128"/>
    </font>
    <font>
      <sz val="11"/>
      <color theme="1"/>
      <name val="游ゴシック"/>
      <family val="3"/>
      <charset val="128"/>
      <scheme val="minor"/>
    </font>
    <font>
      <vertAlign val="superscript"/>
      <sz val="10"/>
      <name val="ＭＳ Ｐゴシック"/>
      <family val="3"/>
      <charset val="128"/>
    </font>
    <font>
      <b/>
      <sz val="14"/>
      <name val="ＭＳ Ｐゴシック"/>
      <family val="3"/>
      <charset val="128"/>
    </font>
    <font>
      <sz val="8"/>
      <color theme="1"/>
      <name val="ＭＳ Ｐゴシック"/>
      <family val="3"/>
      <charset val="128"/>
    </font>
    <font>
      <sz val="6"/>
      <name val="ＭＳ 明朝"/>
      <family val="1"/>
      <charset val="128"/>
    </font>
    <font>
      <sz val="6"/>
      <name val="ＭＳ 明朝"/>
      <family val="2"/>
      <charset val="128"/>
    </font>
    <font>
      <sz val="11"/>
      <name val="明朝"/>
      <family val="1"/>
      <charset val="128"/>
    </font>
    <font>
      <u/>
      <sz val="11"/>
      <color theme="10"/>
      <name val="游ゴシック"/>
      <family val="2"/>
      <charset val="128"/>
      <scheme val="minor"/>
    </font>
    <font>
      <u/>
      <sz val="11"/>
      <color theme="10"/>
      <name val="ＭＳ Ｐゴシック"/>
      <family val="3"/>
      <charset val="128"/>
    </font>
    <font>
      <b/>
      <sz val="12"/>
      <color theme="1"/>
      <name val="ＭＳ Ｐゴシック"/>
      <family val="3"/>
      <charset val="128"/>
    </font>
    <font>
      <sz val="6"/>
      <color theme="1"/>
      <name val="ＭＳ Ｐゴシック"/>
      <family val="3"/>
      <charset val="128"/>
    </font>
    <font>
      <sz val="9"/>
      <color theme="1"/>
      <name val="ＭＳ Ｐゴシック"/>
      <family val="3"/>
      <charset val="128"/>
    </font>
    <font>
      <b/>
      <sz val="8"/>
      <color theme="1"/>
      <name val="ＭＳ Ｐゴシック"/>
      <family val="3"/>
      <charset val="128"/>
    </font>
    <font>
      <b/>
      <sz val="9"/>
      <color indexed="81"/>
      <name val="ＭＳ Ｐゴシック"/>
      <family val="3"/>
      <charset val="128"/>
    </font>
    <font>
      <u/>
      <sz val="11"/>
      <color theme="1"/>
      <name val="ＭＳ Ｐゴシック"/>
      <family val="3"/>
      <charset val="128"/>
    </font>
    <font>
      <sz val="11"/>
      <color theme="0"/>
      <name val="ＭＳ Ｐゴシック"/>
      <family val="3"/>
      <charset val="128"/>
    </font>
    <font>
      <sz val="11"/>
      <color rgb="FF002060"/>
      <name val="ＭＳ Ｐゴシック"/>
      <family val="3"/>
      <charset val="128"/>
    </font>
    <font>
      <b/>
      <sz val="12"/>
      <name val="ＭＳ Ｐゴシック"/>
      <family val="3"/>
      <charset val="128"/>
    </font>
    <font>
      <sz val="10"/>
      <name val="ＭＳ Ｐゴシック"/>
      <family val="3"/>
    </font>
    <font>
      <sz val="11"/>
      <color indexed="10"/>
      <name val="ＭＳ Ｐゴシック"/>
      <family val="3"/>
      <charset val="128"/>
    </font>
    <font>
      <b/>
      <sz val="11"/>
      <color indexed="10"/>
      <name val="ＭＳ Ｐゴシック"/>
      <family val="3"/>
      <charset val="128"/>
    </font>
    <font>
      <b/>
      <sz val="11"/>
      <color rgb="FFFF0000"/>
      <name val="ＭＳ Ｐゴシック"/>
      <family val="3"/>
      <charset val="128"/>
    </font>
    <font>
      <sz val="11"/>
      <name val="Calibri"/>
      <family val="2"/>
    </font>
  </fonts>
  <fills count="16">
    <fill>
      <patternFill patternType="none"/>
    </fill>
    <fill>
      <patternFill patternType="gray125"/>
    </fill>
    <fill>
      <patternFill patternType="solid">
        <fgColor theme="7" tint="0.7999816888943144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indexed="9"/>
        <bgColor indexed="64"/>
      </patternFill>
    </fill>
    <fill>
      <patternFill patternType="solid">
        <fgColor indexed="43"/>
        <bgColor indexed="64"/>
      </patternFill>
    </fill>
    <fill>
      <patternFill patternType="solid">
        <fgColor rgb="FFFFFF00"/>
        <bgColor indexed="64"/>
      </patternFill>
    </fill>
    <fill>
      <patternFill patternType="solid">
        <fgColor indexed="41"/>
        <bgColor indexed="64"/>
      </patternFill>
    </fill>
    <fill>
      <patternFill patternType="solid">
        <fgColor theme="8" tint="0.59999389629810485"/>
        <bgColor indexed="64"/>
      </patternFill>
    </fill>
    <fill>
      <patternFill patternType="solid">
        <fgColor indexed="42"/>
        <bgColor indexed="64"/>
      </patternFill>
    </fill>
    <fill>
      <patternFill patternType="solid">
        <fgColor indexed="26"/>
        <bgColor indexed="64"/>
      </patternFill>
    </fill>
  </fills>
  <borders count="121">
    <border>
      <left/>
      <right/>
      <top/>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style="medium">
        <color indexed="64"/>
      </left>
      <right/>
      <top/>
      <bottom/>
      <diagonal/>
    </border>
    <border>
      <left style="medium">
        <color indexed="64"/>
      </left>
      <right style="thin">
        <color indexed="64"/>
      </right>
      <top/>
      <bottom/>
      <diagonal/>
    </border>
    <border>
      <left/>
      <right style="medium">
        <color indexed="64"/>
      </right>
      <top/>
      <bottom/>
      <diagonal/>
    </border>
    <border>
      <left style="medium">
        <color indexed="64"/>
      </left>
      <right style="medium">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style="medium">
        <color indexed="64"/>
      </right>
      <top style="dotted">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dotted">
        <color indexed="64"/>
      </top>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style="thin">
        <color indexed="64"/>
      </right>
      <top style="dotted">
        <color indexed="64"/>
      </top>
      <bottom/>
      <diagonal/>
    </border>
    <border>
      <left/>
      <right/>
      <top style="dotted">
        <color indexed="64"/>
      </top>
      <bottom/>
      <diagonal/>
    </border>
    <border>
      <left style="medium">
        <color indexed="64"/>
      </left>
      <right style="thin">
        <color indexed="64"/>
      </right>
      <top style="dotted">
        <color indexed="64"/>
      </top>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diagonalDown="1">
      <left style="thin">
        <color indexed="64"/>
      </left>
      <right/>
      <top style="thin">
        <color indexed="64"/>
      </top>
      <bottom/>
      <diagonal style="hair">
        <color indexed="64"/>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diagonalUp="1">
      <left/>
      <right style="thin">
        <color indexed="64"/>
      </right>
      <top style="thin">
        <color indexed="64"/>
      </top>
      <bottom/>
      <diagonal style="hair">
        <color indexed="64"/>
      </diagonal>
    </border>
    <border diagonalDown="1">
      <left/>
      <right/>
      <top/>
      <bottom/>
      <diagonal style="hair">
        <color indexed="64"/>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diagonalUp="1">
      <left/>
      <right/>
      <top/>
      <bottom/>
      <diagonal style="hair">
        <color indexed="64"/>
      </diagonal>
    </border>
    <border diagonalDown="1">
      <left/>
      <right style="thin">
        <color indexed="64"/>
      </right>
      <top/>
      <bottom style="thin">
        <color indexed="64"/>
      </bottom>
      <diagonal style="hair">
        <color indexed="64"/>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diagonalUp="1">
      <left style="thin">
        <color indexed="64"/>
      </left>
      <right/>
      <top/>
      <bottom style="thin">
        <color indexed="64"/>
      </bottom>
      <diagonal style="hair">
        <color indexed="64"/>
      </diagonal>
    </border>
    <border>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diagonal/>
    </border>
    <border>
      <left/>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s>
  <cellStyleXfs count="28">
    <xf numFmtId="0" fontId="0" fillId="0" borderId="0">
      <alignment vertical="center"/>
    </xf>
    <xf numFmtId="38" fontId="10" fillId="0" borderId="0" applyFont="0" applyFill="0" applyBorder="0" applyAlignment="0" applyProtection="0">
      <alignment vertical="center"/>
    </xf>
    <xf numFmtId="0" fontId="12" fillId="0" borderId="0"/>
    <xf numFmtId="0" fontId="14" fillId="0" borderId="0" applyNumberFormat="0" applyFont="0" applyFill="0" applyBorder="0" applyProtection="0">
      <alignment vertical="center"/>
    </xf>
    <xf numFmtId="38" fontId="15" fillId="0" borderId="0" applyFont="0" applyFill="0" applyBorder="0" applyAlignment="0" applyProtection="0"/>
    <xf numFmtId="0" fontId="16" fillId="0" borderId="0"/>
    <xf numFmtId="37" fontId="16" fillId="0" borderId="0"/>
    <xf numFmtId="0" fontId="16" fillId="0" borderId="0"/>
    <xf numFmtId="0" fontId="16" fillId="0" borderId="0"/>
    <xf numFmtId="0" fontId="15" fillId="0" borderId="0"/>
    <xf numFmtId="0" fontId="14" fillId="0" borderId="0"/>
    <xf numFmtId="38" fontId="15" fillId="0" borderId="0" applyFont="0" applyFill="0" applyBorder="0" applyAlignment="0" applyProtection="0">
      <alignment vertical="center"/>
    </xf>
    <xf numFmtId="0" fontId="33" fillId="0" borderId="0"/>
    <xf numFmtId="0" fontId="35" fillId="0" borderId="0"/>
    <xf numFmtId="0" fontId="37" fillId="0" borderId="0"/>
    <xf numFmtId="0" fontId="15" fillId="0" borderId="0"/>
    <xf numFmtId="9" fontId="10" fillId="0" borderId="0" applyFont="0" applyFill="0" applyBorder="0" applyAlignment="0" applyProtection="0">
      <alignment vertical="center"/>
    </xf>
    <xf numFmtId="0" fontId="49" fillId="0" borderId="0">
      <alignment vertical="center"/>
    </xf>
    <xf numFmtId="0" fontId="55" fillId="0" borderId="0"/>
    <xf numFmtId="0" fontId="56" fillId="0" borderId="0" applyNumberFormat="0" applyFill="0" applyBorder="0" applyAlignment="0" applyProtection="0">
      <alignment vertical="center"/>
    </xf>
    <xf numFmtId="0" fontId="15" fillId="0" borderId="0">
      <alignment vertical="center"/>
    </xf>
    <xf numFmtId="0" fontId="15" fillId="0" borderId="0">
      <alignment vertical="center"/>
    </xf>
    <xf numFmtId="0" fontId="49" fillId="0" borderId="0">
      <alignment vertical="center"/>
    </xf>
    <xf numFmtId="0" fontId="12" fillId="0" borderId="0"/>
    <xf numFmtId="0" fontId="15" fillId="0" borderId="0"/>
    <xf numFmtId="0" fontId="15" fillId="0" borderId="0"/>
    <xf numFmtId="0" fontId="15" fillId="0" borderId="0">
      <alignment vertical="center"/>
    </xf>
    <xf numFmtId="0" fontId="71" fillId="0" borderId="0"/>
  </cellStyleXfs>
  <cellXfs count="2341">
    <xf numFmtId="0" fontId="0" fillId="0" borderId="0" xfId="0">
      <alignment vertical="center"/>
    </xf>
    <xf numFmtId="0" fontId="2" fillId="0" borderId="0" xfId="0" applyFont="1">
      <alignment vertical="center"/>
    </xf>
    <xf numFmtId="0" fontId="3" fillId="0" borderId="3" xfId="0" applyFont="1" applyBorder="1" applyAlignment="1">
      <alignment horizontal="center" vertical="center"/>
    </xf>
    <xf numFmtId="0" fontId="3" fillId="0" borderId="5" xfId="0" applyFont="1" applyBorder="1" applyAlignment="1">
      <alignment horizontal="center" vertical="center"/>
    </xf>
    <xf numFmtId="0" fontId="3" fillId="0" borderId="5" xfId="0" applyFont="1" applyBorder="1" applyAlignment="1">
      <alignment horizontal="center" vertical="center" textRotation="255"/>
    </xf>
    <xf numFmtId="0" fontId="3" fillId="0" borderId="5" xfId="0" applyFont="1" applyBorder="1" applyAlignment="1">
      <alignment horizontal="justify" vertical="center" wrapText="1"/>
    </xf>
    <xf numFmtId="0" fontId="3" fillId="0" borderId="4" xfId="0" applyFont="1" applyBorder="1" applyAlignment="1">
      <alignment horizontal="justify" vertical="center" wrapText="1"/>
    </xf>
    <xf numFmtId="0" fontId="4" fillId="0" borderId="0" xfId="0" applyFont="1" applyAlignment="1">
      <alignment horizontal="left" vertical="center" indent="1"/>
    </xf>
    <xf numFmtId="0" fontId="3" fillId="0" borderId="0" xfId="0" applyFont="1" applyAlignment="1">
      <alignment horizontal="left" vertical="center"/>
    </xf>
    <xf numFmtId="0" fontId="2" fillId="0" borderId="11" xfId="0" applyFont="1" applyBorder="1">
      <alignment vertical="center"/>
    </xf>
    <xf numFmtId="0" fontId="8" fillId="0" borderId="11" xfId="0" applyFont="1" applyBorder="1" applyAlignment="1">
      <alignment horizontal="center" vertical="center"/>
    </xf>
    <xf numFmtId="0" fontId="2" fillId="0" borderId="12" xfId="0" applyFont="1" applyBorder="1">
      <alignment vertical="center"/>
    </xf>
    <xf numFmtId="0" fontId="2" fillId="0" borderId="12" xfId="0" applyFont="1" applyBorder="1" applyAlignment="1">
      <alignment horizontal="center" vertical="center"/>
    </xf>
    <xf numFmtId="0" fontId="2" fillId="0" borderId="11" xfId="0" applyFont="1" applyBorder="1" applyAlignment="1">
      <alignment horizontal="center" vertical="center"/>
    </xf>
    <xf numFmtId="0" fontId="9" fillId="0" borderId="0" xfId="0" applyFont="1">
      <alignment vertical="center"/>
    </xf>
    <xf numFmtId="38" fontId="2" fillId="0" borderId="0" xfId="1" applyFont="1">
      <alignment vertical="center"/>
    </xf>
    <xf numFmtId="38" fontId="2" fillId="3" borderId="0" xfId="1" applyFont="1" applyFill="1">
      <alignment vertical="center"/>
    </xf>
    <xf numFmtId="176" fontId="2" fillId="0" borderId="0" xfId="1" applyNumberFormat="1" applyFont="1">
      <alignment vertical="center"/>
    </xf>
    <xf numFmtId="0" fontId="2" fillId="3" borderId="0" xfId="0" applyFont="1" applyFill="1">
      <alignment vertical="center"/>
    </xf>
    <xf numFmtId="0" fontId="8" fillId="4" borderId="11" xfId="0" applyFont="1" applyFill="1" applyBorder="1" applyAlignment="1">
      <alignment horizontal="center" vertical="center"/>
    </xf>
    <xf numFmtId="0" fontId="2" fillId="4" borderId="12" xfId="0" applyFont="1" applyFill="1" applyBorder="1" applyAlignment="1">
      <alignment horizontal="center" vertical="center"/>
    </xf>
    <xf numFmtId="0" fontId="2" fillId="6" borderId="0" xfId="0" applyFont="1" applyFill="1">
      <alignment vertical="center"/>
    </xf>
    <xf numFmtId="38" fontId="2" fillId="6" borderId="0" xfId="1" applyFont="1" applyFill="1">
      <alignment vertical="center"/>
    </xf>
    <xf numFmtId="177" fontId="2" fillId="0" borderId="0" xfId="0" applyNumberFormat="1" applyFont="1">
      <alignment vertical="center"/>
    </xf>
    <xf numFmtId="38" fontId="2" fillId="0" borderId="0" xfId="1" applyFont="1" applyAlignment="1">
      <alignment horizontal="right" vertical="center"/>
    </xf>
    <xf numFmtId="0" fontId="2" fillId="0" borderId="0" xfId="0" applyFont="1" applyBorder="1">
      <alignment vertical="center"/>
    </xf>
    <xf numFmtId="0" fontId="2" fillId="3" borderId="11" xfId="0" applyFont="1" applyFill="1" applyBorder="1">
      <alignment vertical="center"/>
    </xf>
    <xf numFmtId="0" fontId="2" fillId="3" borderId="12" xfId="0" applyFont="1" applyFill="1" applyBorder="1" applyAlignment="1">
      <alignment horizontal="center" vertical="center"/>
    </xf>
    <xf numFmtId="176" fontId="2" fillId="0" borderId="12" xfId="1" applyNumberFormat="1" applyFont="1" applyBorder="1">
      <alignment vertical="center"/>
    </xf>
    <xf numFmtId="38" fontId="2" fillId="3" borderId="12" xfId="1" applyFont="1" applyFill="1" applyBorder="1">
      <alignment vertical="center"/>
    </xf>
    <xf numFmtId="38" fontId="2" fillId="0" borderId="12" xfId="1" applyFont="1" applyBorder="1">
      <alignment vertical="center"/>
    </xf>
    <xf numFmtId="0" fontId="2" fillId="0" borderId="0" xfId="0" applyFont="1" applyAlignment="1">
      <alignment horizontal="center" vertical="center"/>
    </xf>
    <xf numFmtId="38" fontId="2" fillId="0" borderId="0" xfId="0" applyNumberFormat="1" applyFont="1" applyBorder="1">
      <alignment vertical="center"/>
    </xf>
    <xf numFmtId="176" fontId="2" fillId="6" borderId="0" xfId="1" applyNumberFormat="1" applyFont="1" applyFill="1">
      <alignment vertical="center"/>
    </xf>
    <xf numFmtId="38" fontId="2" fillId="2" borderId="0" xfId="1" applyFont="1" applyFill="1" applyBorder="1">
      <alignment vertical="center"/>
    </xf>
    <xf numFmtId="38" fontId="2" fillId="2" borderId="12" xfId="1" applyFont="1" applyFill="1" applyBorder="1">
      <alignment vertical="center"/>
    </xf>
    <xf numFmtId="0" fontId="2" fillId="4" borderId="0" xfId="0" applyFont="1" applyFill="1">
      <alignment vertical="center"/>
    </xf>
    <xf numFmtId="176" fontId="2" fillId="0" borderId="0" xfId="1" applyNumberFormat="1" applyFont="1" applyBorder="1">
      <alignment vertical="center"/>
    </xf>
    <xf numFmtId="176" fontId="2" fillId="4" borderId="0" xfId="1" applyNumberFormat="1" applyFont="1" applyFill="1" applyBorder="1">
      <alignment vertical="center"/>
    </xf>
    <xf numFmtId="0" fontId="2" fillId="3" borderId="0" xfId="0" applyFont="1" applyFill="1" applyBorder="1">
      <alignment vertical="center"/>
    </xf>
    <xf numFmtId="0" fontId="2" fillId="3" borderId="12" xfId="0" applyFont="1" applyFill="1" applyBorder="1">
      <alignment vertical="center"/>
    </xf>
    <xf numFmtId="0" fontId="2" fillId="6" borderId="0" xfId="0" applyFont="1" applyFill="1" applyAlignment="1">
      <alignment horizontal="center" vertical="center"/>
    </xf>
    <xf numFmtId="38" fontId="2" fillId="3" borderId="11" xfId="1" applyFont="1" applyFill="1" applyBorder="1">
      <alignment vertical="center"/>
    </xf>
    <xf numFmtId="38" fontId="2" fillId="3" borderId="0" xfId="1" applyFont="1" applyFill="1" applyBorder="1">
      <alignment vertical="center"/>
    </xf>
    <xf numFmtId="38" fontId="2" fillId="6" borderId="11" xfId="1" applyFont="1" applyFill="1" applyBorder="1">
      <alignment vertical="center"/>
    </xf>
    <xf numFmtId="38" fontId="2" fillId="6" borderId="0" xfId="1" applyFont="1" applyFill="1" applyBorder="1">
      <alignment vertical="center"/>
    </xf>
    <xf numFmtId="38" fontId="2" fillId="6" borderId="12" xfId="1" applyFont="1" applyFill="1" applyBorder="1">
      <alignment vertical="center"/>
    </xf>
    <xf numFmtId="38" fontId="2" fillId="0" borderId="11" xfId="1" applyFont="1" applyBorder="1">
      <alignment vertical="center"/>
    </xf>
    <xf numFmtId="38" fontId="2" fillId="0" borderId="0" xfId="1" applyFont="1" applyBorder="1">
      <alignment vertical="center"/>
    </xf>
    <xf numFmtId="176" fontId="2" fillId="2" borderId="11" xfId="1" applyNumberFormat="1" applyFont="1" applyFill="1" applyBorder="1">
      <alignment vertical="center"/>
    </xf>
    <xf numFmtId="176" fontId="2" fillId="2" borderId="0" xfId="1" applyNumberFormat="1" applyFont="1" applyFill="1" applyBorder="1">
      <alignment vertical="center"/>
    </xf>
    <xf numFmtId="176" fontId="2" fillId="2" borderId="12" xfId="1" applyNumberFormat="1" applyFont="1" applyFill="1" applyBorder="1">
      <alignment vertical="center"/>
    </xf>
    <xf numFmtId="0" fontId="2" fillId="0" borderId="13" xfId="0" applyFont="1" applyBorder="1">
      <alignment vertical="center"/>
    </xf>
    <xf numFmtId="0" fontId="2" fillId="0" borderId="13" xfId="0" applyFont="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right" vertical="center"/>
    </xf>
    <xf numFmtId="38" fontId="2" fillId="4" borderId="11" xfId="1" applyFont="1" applyFill="1" applyBorder="1">
      <alignment vertical="center"/>
    </xf>
    <xf numFmtId="38" fontId="2" fillId="4" borderId="0" xfId="1" applyFont="1" applyFill="1" applyBorder="1">
      <alignment vertical="center"/>
    </xf>
    <xf numFmtId="0" fontId="2" fillId="6" borderId="0" xfId="0" applyFont="1" applyFill="1" applyBorder="1" applyAlignment="1">
      <alignment horizontal="right" vertical="center"/>
    </xf>
    <xf numFmtId="0" fontId="2" fillId="6" borderId="0" xfId="0" applyFont="1" applyFill="1" applyBorder="1" applyAlignment="1">
      <alignment horizontal="center" vertical="center"/>
    </xf>
    <xf numFmtId="0" fontId="2" fillId="4" borderId="11" xfId="0" applyFont="1" applyFill="1" applyBorder="1" applyAlignment="1">
      <alignment horizontal="center" vertical="center"/>
    </xf>
    <xf numFmtId="38" fontId="2" fillId="2" borderId="11" xfId="1" applyFont="1" applyFill="1" applyBorder="1">
      <alignment vertical="center"/>
    </xf>
    <xf numFmtId="0" fontId="2" fillId="3" borderId="13" xfId="0" applyFont="1" applyFill="1" applyBorder="1">
      <alignment vertical="center"/>
    </xf>
    <xf numFmtId="0" fontId="2" fillId="4" borderId="13" xfId="0" applyFont="1" applyFill="1" applyBorder="1">
      <alignment vertical="center"/>
    </xf>
    <xf numFmtId="0" fontId="2" fillId="4" borderId="13" xfId="0" applyFont="1" applyFill="1" applyBorder="1" applyAlignment="1">
      <alignment horizontal="center" vertical="center"/>
    </xf>
    <xf numFmtId="176" fontId="2" fillId="4" borderId="13" xfId="1" applyNumberFormat="1" applyFont="1" applyFill="1" applyBorder="1">
      <alignment vertical="center"/>
    </xf>
    <xf numFmtId="176" fontId="2" fillId="0" borderId="11" xfId="1" applyNumberFormat="1" applyFont="1" applyBorder="1">
      <alignment vertical="center"/>
    </xf>
    <xf numFmtId="176" fontId="2" fillId="6" borderId="11" xfId="1" applyNumberFormat="1" applyFont="1" applyFill="1" applyBorder="1">
      <alignment vertical="center"/>
    </xf>
    <xf numFmtId="176" fontId="2" fillId="6" borderId="0" xfId="1" applyNumberFormat="1" applyFont="1" applyFill="1" applyBorder="1">
      <alignment vertical="center"/>
    </xf>
    <xf numFmtId="176" fontId="2" fillId="6" borderId="12" xfId="1" applyNumberFormat="1" applyFont="1" applyFill="1" applyBorder="1">
      <alignment vertical="center"/>
    </xf>
    <xf numFmtId="177" fontId="2" fillId="0" borderId="0" xfId="0" applyNumberFormat="1" applyFont="1" applyBorder="1">
      <alignment vertical="center"/>
    </xf>
    <xf numFmtId="177" fontId="2" fillId="3" borderId="0" xfId="0" applyNumberFormat="1" applyFont="1" applyFill="1" applyBorder="1">
      <alignment vertical="center"/>
    </xf>
    <xf numFmtId="177" fontId="2" fillId="4" borderId="13" xfId="0" applyNumberFormat="1" applyFont="1" applyFill="1" applyBorder="1">
      <alignment vertical="center"/>
    </xf>
    <xf numFmtId="177" fontId="2" fillId="3" borderId="13" xfId="0" applyNumberFormat="1" applyFont="1" applyFill="1" applyBorder="1">
      <alignment vertical="center"/>
    </xf>
    <xf numFmtId="38" fontId="2" fillId="3" borderId="13" xfId="1" applyFont="1" applyFill="1" applyBorder="1">
      <alignment vertical="center"/>
    </xf>
    <xf numFmtId="38" fontId="2" fillId="0" borderId="11" xfId="0" applyNumberFormat="1" applyFont="1" applyBorder="1">
      <alignment vertical="center"/>
    </xf>
    <xf numFmtId="38" fontId="2" fillId="0" borderId="12" xfId="0" applyNumberFormat="1" applyFont="1" applyBorder="1">
      <alignment vertical="center"/>
    </xf>
    <xf numFmtId="0" fontId="13" fillId="0" borderId="0" xfId="2" applyFont="1" applyAlignment="1">
      <alignment horizontal="left"/>
    </xf>
    <xf numFmtId="0" fontId="13" fillId="0" borderId="0" xfId="3" applyFont="1" applyFill="1" applyBorder="1" applyAlignment="1"/>
    <xf numFmtId="0" fontId="13" fillId="0" borderId="0" xfId="3" applyFont="1" applyFill="1" applyBorder="1" applyAlignment="1">
      <alignment horizontal="right"/>
    </xf>
    <xf numFmtId="38" fontId="13" fillId="0" borderId="0" xfId="4" applyFont="1" applyFill="1" applyBorder="1" applyAlignment="1">
      <alignment horizontal="left"/>
    </xf>
    <xf numFmtId="0" fontId="17" fillId="0" borderId="0" xfId="5" applyFont="1" applyAlignment="1">
      <alignment horizontal="center" vertical="center"/>
    </xf>
    <xf numFmtId="0" fontId="17" fillId="0" borderId="0" xfId="3" applyFont="1" applyFill="1" applyBorder="1" applyAlignment="1">
      <alignment horizontal="center"/>
    </xf>
    <xf numFmtId="0" fontId="17" fillId="0" borderId="0" xfId="2" applyFont="1" applyAlignment="1">
      <alignment horizontal="center"/>
    </xf>
    <xf numFmtId="38" fontId="17" fillId="0" borderId="0" xfId="4" applyFont="1" applyFill="1" applyBorder="1" applyAlignment="1">
      <alignment horizontal="center"/>
    </xf>
    <xf numFmtId="0" fontId="19" fillId="7" borderId="15" xfId="3" applyFont="1" applyFill="1" applyBorder="1" applyAlignment="1">
      <alignment horizontal="center" vertical="center" wrapText="1"/>
    </xf>
    <xf numFmtId="0" fontId="19" fillId="0" borderId="15" xfId="3" applyFont="1" applyFill="1" applyBorder="1" applyAlignment="1">
      <alignment horizontal="center" vertical="center" wrapText="1"/>
    </xf>
    <xf numFmtId="0" fontId="17" fillId="0" borderId="15" xfId="3" applyFont="1" applyFill="1" applyBorder="1" applyAlignment="1">
      <alignment horizontal="center" vertical="center" wrapText="1"/>
    </xf>
    <xf numFmtId="0" fontId="21" fillId="0" borderId="15" xfId="3" applyFont="1" applyFill="1" applyBorder="1" applyAlignment="1">
      <alignment horizontal="center" vertical="center" wrapText="1"/>
    </xf>
    <xf numFmtId="0" fontId="17" fillId="0" borderId="15" xfId="7" applyFont="1" applyBorder="1" applyAlignment="1">
      <alignment horizontal="center" vertical="center" wrapText="1"/>
    </xf>
    <xf numFmtId="0" fontId="17" fillId="0" borderId="16" xfId="3" applyFont="1" applyFill="1" applyBorder="1" applyAlignment="1">
      <alignment horizontal="center" vertical="center" wrapText="1"/>
    </xf>
    <xf numFmtId="0" fontId="19" fillId="0" borderId="16" xfId="5" applyFont="1" applyBorder="1" applyAlignment="1">
      <alignment horizontal="center" vertical="center" wrapText="1"/>
    </xf>
    <xf numFmtId="0" fontId="17" fillId="7" borderId="16" xfId="2" applyFont="1" applyFill="1" applyBorder="1" applyAlignment="1">
      <alignment horizontal="center" vertical="center" wrapText="1"/>
    </xf>
    <xf numFmtId="0" fontId="17" fillId="0" borderId="0" xfId="2" applyFont="1" applyAlignment="1">
      <alignment horizontal="center" vertical="center" wrapText="1"/>
    </xf>
    <xf numFmtId="38" fontId="17" fillId="0" borderId="0" xfId="4" applyFont="1" applyFill="1" applyBorder="1" applyAlignment="1">
      <alignment horizontal="center" vertical="center" wrapText="1"/>
    </xf>
    <xf numFmtId="57" fontId="17" fillId="0" borderId="15" xfId="3" applyNumberFormat="1" applyFont="1" applyFill="1" applyBorder="1" applyAlignment="1">
      <alignment horizontal="center" vertical="center" wrapText="1" shrinkToFit="1"/>
    </xf>
    <xf numFmtId="57" fontId="17" fillId="0" borderId="15" xfId="8" applyNumberFormat="1" applyFont="1" applyBorder="1" applyAlignment="1">
      <alignment horizontal="center" vertical="center" wrapText="1"/>
    </xf>
    <xf numFmtId="0" fontId="17" fillId="0" borderId="16" xfId="3" applyFont="1" applyFill="1" applyBorder="1" applyAlignment="1">
      <alignment horizontal="center" vertical="center" wrapText="1" shrinkToFit="1"/>
    </xf>
    <xf numFmtId="57" fontId="17" fillId="0" borderId="16" xfId="5" applyNumberFormat="1" applyFont="1" applyBorder="1" applyAlignment="1" applyProtection="1">
      <alignment horizontal="center" vertical="center" wrapText="1"/>
      <protection locked="0"/>
    </xf>
    <xf numFmtId="57" fontId="17" fillId="0" borderId="16" xfId="8" applyNumberFormat="1" applyFont="1" applyBorder="1" applyAlignment="1">
      <alignment horizontal="center" vertical="center" shrinkToFit="1"/>
    </xf>
    <xf numFmtId="57" fontId="17" fillId="0" borderId="0" xfId="2" applyNumberFormat="1" applyFont="1" applyAlignment="1">
      <alignment horizontal="center" vertical="center"/>
    </xf>
    <xf numFmtId="38" fontId="17" fillId="0" borderId="0" xfId="4" applyFont="1" applyFill="1" applyBorder="1" applyAlignment="1">
      <alignment horizontal="center" vertical="center"/>
    </xf>
    <xf numFmtId="0" fontId="17" fillId="0" borderId="15" xfId="3" applyFont="1" applyFill="1" applyBorder="1" applyAlignment="1">
      <alignment horizontal="center" vertical="center"/>
    </xf>
    <xf numFmtId="49" fontId="17" fillId="0" borderId="15" xfId="8" applyNumberFormat="1" applyFont="1" applyBorder="1" applyAlignment="1">
      <alignment horizontal="center"/>
    </xf>
    <xf numFmtId="0" fontId="17" fillId="0" borderId="16" xfId="3" applyFont="1" applyFill="1" applyBorder="1" applyAlignment="1">
      <alignment horizontal="center" vertical="center"/>
    </xf>
    <xf numFmtId="0" fontId="17" fillId="0" borderId="16" xfId="5" applyFont="1" applyBorder="1" applyAlignment="1">
      <alignment horizontal="center"/>
    </xf>
    <xf numFmtId="0" fontId="17" fillId="0" borderId="16" xfId="2" applyFont="1" applyBorder="1" applyAlignment="1">
      <alignment horizontal="center"/>
    </xf>
    <xf numFmtId="0" fontId="17" fillId="0" borderId="15" xfId="3" applyNumberFormat="1" applyFont="1" applyFill="1" applyBorder="1" applyAlignment="1">
      <alignment horizontal="center" vertical="center"/>
    </xf>
    <xf numFmtId="0" fontId="17" fillId="0" borderId="16" xfId="3" applyNumberFormat="1" applyFont="1" applyFill="1" applyBorder="1" applyAlignment="1">
      <alignment horizontal="center" vertical="center"/>
    </xf>
    <xf numFmtId="38" fontId="17" fillId="0" borderId="0" xfId="4" applyFont="1" applyFill="1" applyBorder="1" applyAlignment="1">
      <alignment horizontal="left"/>
    </xf>
    <xf numFmtId="0" fontId="17" fillId="0" borderId="0" xfId="2" applyFont="1"/>
    <xf numFmtId="0" fontId="17" fillId="0" borderId="17" xfId="2" applyFont="1" applyBorder="1" applyAlignment="1">
      <alignment horizontal="left"/>
    </xf>
    <xf numFmtId="3" fontId="17" fillId="0" borderId="0" xfId="3" applyNumberFormat="1" applyFont="1" applyFill="1" applyBorder="1" applyAlignment="1">
      <alignment horizontal="right"/>
    </xf>
    <xf numFmtId="3" fontId="17" fillId="0" borderId="0" xfId="3" applyNumberFormat="1" applyFont="1" applyFill="1" applyBorder="1" applyAlignment="1"/>
    <xf numFmtId="38" fontId="17" fillId="0" borderId="0" xfId="8" applyNumberFormat="1" applyFont="1" applyAlignment="1" applyProtection="1">
      <alignment horizontal="right"/>
      <protection locked="0"/>
    </xf>
    <xf numFmtId="178" fontId="17" fillId="0" borderId="0" xfId="9" applyNumberFormat="1" applyFont="1"/>
    <xf numFmtId="3" fontId="17" fillId="0" borderId="0" xfId="6" applyNumberFormat="1" applyFont="1"/>
    <xf numFmtId="38" fontId="17" fillId="0" borderId="0" xfId="4" applyFont="1" applyFill="1" applyBorder="1"/>
    <xf numFmtId="179" fontId="17" fillId="0" borderId="0" xfId="10" applyNumberFormat="1" applyFont="1" applyAlignment="1">
      <alignment horizontal="right"/>
    </xf>
    <xf numFmtId="0" fontId="17" fillId="0" borderId="17" xfId="10" applyFont="1" applyBorder="1" applyAlignment="1">
      <alignment horizontal="left"/>
    </xf>
    <xf numFmtId="180" fontId="17" fillId="0" borderId="0" xfId="2" applyNumberFormat="1" applyFont="1"/>
    <xf numFmtId="179" fontId="13" fillId="7" borderId="0" xfId="10" applyNumberFormat="1" applyFont="1" applyFill="1" applyAlignment="1">
      <alignment horizontal="right"/>
    </xf>
    <xf numFmtId="0" fontId="13" fillId="7" borderId="17" xfId="10" applyFont="1" applyFill="1" applyBorder="1" applyAlignment="1">
      <alignment horizontal="left"/>
    </xf>
    <xf numFmtId="3" fontId="13" fillId="7" borderId="0" xfId="3" applyNumberFormat="1" applyFont="1" applyFill="1" applyBorder="1" applyAlignment="1"/>
    <xf numFmtId="178" fontId="13" fillId="7" borderId="0" xfId="9" applyNumberFormat="1" applyFont="1" applyFill="1"/>
    <xf numFmtId="3" fontId="13" fillId="7" borderId="0" xfId="6" applyNumberFormat="1" applyFont="1" applyFill="1"/>
    <xf numFmtId="0" fontId="13" fillId="0" borderId="0" xfId="2" applyFont="1"/>
    <xf numFmtId="38" fontId="13" fillId="0" borderId="0" xfId="4" applyFont="1" applyFill="1" applyBorder="1"/>
    <xf numFmtId="0" fontId="17" fillId="0" borderId="0" xfId="8" applyFont="1" applyProtection="1">
      <protection locked="0"/>
    </xf>
    <xf numFmtId="3" fontId="17" fillId="0" borderId="0" xfId="2" applyNumberFormat="1" applyFont="1"/>
    <xf numFmtId="179" fontId="17" fillId="0" borderId="13" xfId="10" applyNumberFormat="1" applyFont="1" applyBorder="1" applyAlignment="1">
      <alignment horizontal="center" vertical="center" wrapText="1"/>
    </xf>
    <xf numFmtId="0" fontId="17" fillId="0" borderId="14" xfId="10" applyFont="1" applyBorder="1" applyAlignment="1">
      <alignment horizontal="center" vertical="center" wrapText="1"/>
    </xf>
    <xf numFmtId="49" fontId="22" fillId="0" borderId="15" xfId="3" applyNumberFormat="1" applyFont="1" applyFill="1" applyBorder="1" applyAlignment="1">
      <alignment horizontal="left" vertical="center" wrapText="1"/>
    </xf>
    <xf numFmtId="0" fontId="22" fillId="0" borderId="13" xfId="8" applyFont="1" applyBorder="1" applyAlignment="1">
      <alignment horizontal="left" vertical="center" wrapText="1"/>
    </xf>
    <xf numFmtId="49" fontId="17" fillId="0" borderId="15" xfId="3" applyNumberFormat="1" applyFont="1" applyFill="1" applyBorder="1" applyAlignment="1">
      <alignment horizontal="left" vertical="center" wrapText="1"/>
    </xf>
    <xf numFmtId="58" fontId="22" fillId="0" borderId="15" xfId="8" applyNumberFormat="1" applyFont="1" applyBorder="1" applyAlignment="1">
      <alignment horizontal="left" vertical="center" wrapText="1"/>
    </xf>
    <xf numFmtId="49" fontId="22" fillId="7" borderId="13" xfId="3" applyNumberFormat="1" applyFont="1" applyFill="1" applyBorder="1" applyAlignment="1">
      <alignment horizontal="left" vertical="center" wrapText="1"/>
    </xf>
    <xf numFmtId="0" fontId="17" fillId="0" borderId="13" xfId="2" applyFont="1" applyBorder="1" applyAlignment="1">
      <alignment horizontal="center" vertical="center" wrapText="1"/>
    </xf>
    <xf numFmtId="0" fontId="17" fillId="0" borderId="14" xfId="2" applyFont="1" applyBorder="1" applyAlignment="1">
      <alignment horizontal="center" vertical="center" wrapText="1"/>
    </xf>
    <xf numFmtId="0" fontId="17" fillId="0" borderId="13" xfId="3" applyFont="1" applyFill="1" applyBorder="1" applyAlignment="1">
      <alignment horizontal="center" vertical="center" wrapText="1"/>
    </xf>
    <xf numFmtId="0" fontId="17" fillId="0" borderId="14" xfId="3" applyFont="1" applyFill="1" applyBorder="1" applyAlignment="1">
      <alignment horizontal="center" vertical="center" wrapText="1"/>
    </xf>
    <xf numFmtId="0" fontId="17" fillId="0" borderId="13" xfId="8" applyFont="1" applyBorder="1" applyAlignment="1">
      <alignment horizontal="right" vertical="center" wrapText="1"/>
    </xf>
    <xf numFmtId="0" fontId="23" fillId="0" borderId="18" xfId="8" applyFont="1" applyBorder="1" applyAlignment="1">
      <alignment horizontal="center" vertical="center" wrapText="1"/>
    </xf>
    <xf numFmtId="0" fontId="23" fillId="0" borderId="13" xfId="3" applyFont="1" applyFill="1" applyBorder="1" applyAlignment="1">
      <alignment horizontal="left" vertical="center" wrapText="1"/>
    </xf>
    <xf numFmtId="0" fontId="17" fillId="0" borderId="0" xfId="2" applyFont="1" applyAlignment="1">
      <alignment horizontal="left" wrapText="1"/>
    </xf>
    <xf numFmtId="0" fontId="17" fillId="0" borderId="0" xfId="2" applyFont="1" applyAlignment="1">
      <alignment horizontal="center" wrapText="1"/>
    </xf>
    <xf numFmtId="0" fontId="19" fillId="0" borderId="0" xfId="3" applyFont="1" applyFill="1">
      <alignment vertical="center"/>
    </xf>
    <xf numFmtId="0" fontId="17" fillId="0" borderId="0" xfId="3" applyFont="1" applyFill="1">
      <alignment vertical="center"/>
    </xf>
    <xf numFmtId="0" fontId="17" fillId="0" borderId="0" xfId="8" applyFont="1" applyAlignment="1">
      <alignment horizontal="right" wrapText="1"/>
    </xf>
    <xf numFmtId="38" fontId="17" fillId="0" borderId="0" xfId="4" applyFont="1" applyFill="1" applyBorder="1" applyAlignment="1">
      <alignment horizontal="right"/>
    </xf>
    <xf numFmtId="0" fontId="23" fillId="0" borderId="0" xfId="2" applyFont="1" applyAlignment="1">
      <alignment horizontal="center" vertical="center"/>
    </xf>
    <xf numFmtId="0" fontId="17" fillId="0" borderId="0" xfId="2" applyFont="1" applyAlignment="1">
      <alignment horizontal="center" vertical="center"/>
    </xf>
    <xf numFmtId="0" fontId="17" fillId="0" borderId="0" xfId="2" applyFont="1" applyAlignment="1">
      <alignment horizontal="left"/>
    </xf>
    <xf numFmtId="37" fontId="16" fillId="0" borderId="0" xfId="6"/>
    <xf numFmtId="0" fontId="17" fillId="0" borderId="0" xfId="8" applyFont="1" applyAlignment="1">
      <alignment horizontal="left"/>
    </xf>
    <xf numFmtId="0" fontId="17" fillId="0" borderId="0" xfId="3" applyFont="1" applyFill="1" applyBorder="1">
      <alignment vertical="center"/>
    </xf>
    <xf numFmtId="0" fontId="17" fillId="0" borderId="0" xfId="3" applyFont="1" applyFill="1" applyBorder="1" applyAlignment="1">
      <alignment horizontal="right" vertical="center"/>
    </xf>
    <xf numFmtId="37" fontId="24" fillId="0" borderId="0" xfId="6" applyFont="1"/>
    <xf numFmtId="0" fontId="25" fillId="0" borderId="0" xfId="2" applyFont="1"/>
    <xf numFmtId="0" fontId="25" fillId="0" borderId="0" xfId="2" applyFont="1" applyAlignment="1">
      <alignment horizontal="center"/>
    </xf>
    <xf numFmtId="0" fontId="25" fillId="0" borderId="0" xfId="8" applyFont="1"/>
    <xf numFmtId="0" fontId="25" fillId="0" borderId="0" xfId="3" applyFont="1" applyFill="1">
      <alignment vertical="center"/>
    </xf>
    <xf numFmtId="0" fontId="17" fillId="0" borderId="0" xfId="3" applyFont="1" applyFill="1" applyAlignment="1">
      <alignment horizontal="right" vertical="center"/>
    </xf>
    <xf numFmtId="38" fontId="16" fillId="0" borderId="0" xfId="4" applyFont="1" applyFill="1"/>
    <xf numFmtId="37" fontId="25" fillId="0" borderId="0" xfId="6" applyFont="1"/>
    <xf numFmtId="37" fontId="26" fillId="0" borderId="0" xfId="6" applyFont="1"/>
    <xf numFmtId="38" fontId="26" fillId="0" borderId="0" xfId="4" applyFont="1" applyFill="1"/>
    <xf numFmtId="37" fontId="17" fillId="0" borderId="0" xfId="6" applyFont="1"/>
    <xf numFmtId="0" fontId="2" fillId="8" borderId="0" xfId="0" applyFont="1" applyFill="1">
      <alignment vertical="center"/>
    </xf>
    <xf numFmtId="0" fontId="2" fillId="0" borderId="0" xfId="0" applyFont="1" applyAlignment="1">
      <alignment vertical="center" wrapText="1"/>
    </xf>
    <xf numFmtId="0" fontId="2" fillId="7" borderId="0" xfId="0" applyFont="1" applyFill="1">
      <alignment vertical="center"/>
    </xf>
    <xf numFmtId="0" fontId="27" fillId="0" borderId="0" xfId="0" applyFont="1">
      <alignment vertical="center"/>
    </xf>
    <xf numFmtId="0" fontId="29" fillId="0" borderId="0" xfId="0" applyFont="1">
      <alignment vertical="center"/>
    </xf>
    <xf numFmtId="0" fontId="29" fillId="0" borderId="0" xfId="0" quotePrefix="1" applyFont="1" applyAlignment="1">
      <alignment horizontal="right"/>
    </xf>
    <xf numFmtId="0" fontId="29" fillId="0" borderId="0" xfId="0" applyFont="1" applyAlignment="1">
      <alignment horizontal="left"/>
    </xf>
    <xf numFmtId="0" fontId="29" fillId="0" borderId="21" xfId="0" applyFont="1" applyBorder="1" applyAlignment="1">
      <alignment horizontal="center" vertical="center"/>
    </xf>
    <xf numFmtId="0" fontId="29" fillId="0" borderId="25" xfId="0" applyFont="1" applyBorder="1" applyAlignment="1">
      <alignment horizontal="center" vertical="center"/>
    </xf>
    <xf numFmtId="0" fontId="29" fillId="0" borderId="18" xfId="0" applyFont="1" applyBorder="1" applyAlignment="1">
      <alignment horizontal="center" vertical="center"/>
    </xf>
    <xf numFmtId="0" fontId="29" fillId="6" borderId="18" xfId="0" applyFont="1" applyFill="1" applyBorder="1" applyAlignment="1">
      <alignment horizontal="center" vertical="center"/>
    </xf>
    <xf numFmtId="0" fontId="29" fillId="0" borderId="24" xfId="0" applyFont="1" applyBorder="1" applyAlignment="1">
      <alignment horizontal="center" vertical="center"/>
    </xf>
    <xf numFmtId="0" fontId="29" fillId="0" borderId="18" xfId="0" applyFont="1" applyBorder="1" applyAlignment="1">
      <alignment horizontal="left"/>
    </xf>
    <xf numFmtId="0" fontId="29" fillId="0" borderId="18" xfId="0" applyFont="1" applyBorder="1" applyAlignment="1">
      <alignment horizontal="center"/>
    </xf>
    <xf numFmtId="0" fontId="30" fillId="0" borderId="22" xfId="0" applyFont="1" applyBorder="1" applyAlignment="1">
      <alignment horizontal="left"/>
    </xf>
    <xf numFmtId="0" fontId="30" fillId="0" borderId="17" xfId="0" applyFont="1" applyBorder="1" applyAlignment="1">
      <alignment horizontal="left"/>
    </xf>
    <xf numFmtId="181" fontId="30" fillId="0" borderId="0" xfId="1" applyNumberFormat="1" applyFont="1" applyBorder="1" applyAlignment="1"/>
    <xf numFmtId="181" fontId="30" fillId="6" borderId="0" xfId="1" applyNumberFormat="1" applyFont="1" applyFill="1" applyBorder="1" applyAlignment="1"/>
    <xf numFmtId="181" fontId="30" fillId="7" borderId="0" xfId="1" applyNumberFormat="1" applyFont="1" applyFill="1" applyBorder="1" applyAlignment="1"/>
    <xf numFmtId="38" fontId="31" fillId="7" borderId="0" xfId="11" applyFont="1" applyFill="1" applyBorder="1">
      <alignment vertical="center"/>
    </xf>
    <xf numFmtId="181" fontId="30" fillId="0" borderId="17" xfId="1" applyNumberFormat="1" applyFont="1" applyBorder="1" applyAlignment="1"/>
    <xf numFmtId="181" fontId="30" fillId="0" borderId="23" xfId="0" applyNumberFormat="1" applyFont="1" applyBorder="1">
      <alignment vertical="center"/>
    </xf>
    <xf numFmtId="177" fontId="30" fillId="0" borderId="23" xfId="0" applyNumberFormat="1" applyFont="1" applyBorder="1">
      <alignment vertical="center"/>
    </xf>
    <xf numFmtId="0" fontId="30" fillId="0" borderId="0" xfId="0" applyFont="1">
      <alignment vertical="center"/>
    </xf>
    <xf numFmtId="181" fontId="30" fillId="9" borderId="0" xfId="1" applyNumberFormat="1" applyFont="1" applyFill="1" applyBorder="1" applyAlignment="1"/>
    <xf numFmtId="181" fontId="30" fillId="0" borderId="0" xfId="1" applyNumberFormat="1" applyFont="1" applyBorder="1" applyAlignment="1">
      <alignment horizontal="right"/>
    </xf>
    <xf numFmtId="0" fontId="32" fillId="0" borderId="23" xfId="0" applyFont="1" applyBorder="1" applyAlignment="1"/>
    <xf numFmtId="0" fontId="30" fillId="0" borderId="17" xfId="0" applyFont="1" applyBorder="1">
      <alignment vertical="center"/>
    </xf>
    <xf numFmtId="0" fontId="30" fillId="6" borderId="22" xfId="0" applyFont="1" applyFill="1" applyBorder="1" applyAlignment="1">
      <alignment horizontal="left"/>
    </xf>
    <xf numFmtId="0" fontId="30" fillId="6" borderId="17" xfId="0" applyFont="1" applyFill="1" applyBorder="1" applyAlignment="1">
      <alignment horizontal="left"/>
    </xf>
    <xf numFmtId="181" fontId="30" fillId="6" borderId="17" xfId="1" applyNumberFormat="1" applyFont="1" applyFill="1" applyBorder="1" applyAlignment="1"/>
    <xf numFmtId="0" fontId="32" fillId="0" borderId="23" xfId="0" applyFont="1" applyBorder="1" applyAlignment="1">
      <alignment horizontal="left"/>
    </xf>
    <xf numFmtId="0" fontId="29" fillId="7" borderId="22" xfId="0" applyFont="1" applyFill="1" applyBorder="1" applyAlignment="1">
      <alignment horizontal="center"/>
    </xf>
    <xf numFmtId="0" fontId="29" fillId="7" borderId="17" xfId="0" applyFont="1" applyFill="1" applyBorder="1" applyAlignment="1">
      <alignment horizontal="left"/>
    </xf>
    <xf numFmtId="181" fontId="29" fillId="7" borderId="0" xfId="1" applyNumberFormat="1" applyFont="1" applyFill="1" applyBorder="1" applyAlignment="1"/>
    <xf numFmtId="181" fontId="29" fillId="7" borderId="17" xfId="1" applyNumberFormat="1" applyFont="1" applyFill="1" applyBorder="1" applyAlignment="1"/>
    <xf numFmtId="182" fontId="32" fillId="0" borderId="23" xfId="12" applyNumberFormat="1" applyFont="1" applyBorder="1" applyAlignment="1">
      <alignment horizontal="left"/>
    </xf>
    <xf numFmtId="0" fontId="32" fillId="0" borderId="23" xfId="2" applyFont="1" applyBorder="1"/>
    <xf numFmtId="182" fontId="32" fillId="0" borderId="23" xfId="12" applyNumberFormat="1" applyFont="1" applyBorder="1"/>
    <xf numFmtId="0" fontId="29" fillId="0" borderId="17" xfId="0" applyFont="1" applyBorder="1">
      <alignment vertical="center"/>
    </xf>
    <xf numFmtId="0" fontId="29" fillId="0" borderId="22" xfId="0" applyFont="1" applyBorder="1" applyAlignment="1">
      <alignment horizontal="left"/>
    </xf>
    <xf numFmtId="0" fontId="29" fillId="0" borderId="17" xfId="0" applyFont="1" applyBorder="1" applyAlignment="1">
      <alignment horizontal="left"/>
    </xf>
    <xf numFmtId="181" fontId="29" fillId="0" borderId="0" xfId="1" applyNumberFormat="1" applyFont="1" applyBorder="1" applyAlignment="1"/>
    <xf numFmtId="181" fontId="29" fillId="6" borderId="0" xfId="1" applyNumberFormat="1" applyFont="1" applyFill="1" applyBorder="1" applyAlignment="1"/>
    <xf numFmtId="181" fontId="29" fillId="0" borderId="17" xfId="1" applyNumberFormat="1" applyFont="1" applyBorder="1" applyAlignment="1"/>
    <xf numFmtId="0" fontId="29" fillId="0" borderId="24" xfId="0" applyFont="1" applyBorder="1" applyAlignment="1">
      <alignment horizontal="left"/>
    </xf>
    <xf numFmtId="0" fontId="29" fillId="0" borderId="25" xfId="0" applyFont="1" applyBorder="1" applyAlignment="1">
      <alignment horizontal="left"/>
    </xf>
    <xf numFmtId="38" fontId="29" fillId="0" borderId="12" xfId="1" applyFont="1" applyBorder="1" applyAlignment="1"/>
    <xf numFmtId="38" fontId="29" fillId="6" borderId="12" xfId="1" applyFont="1" applyFill="1" applyBorder="1" applyAlignment="1"/>
    <xf numFmtId="38" fontId="29" fillId="0" borderId="25" xfId="1" applyFont="1" applyBorder="1" applyAlignment="1"/>
    <xf numFmtId="0" fontId="29" fillId="0" borderId="18" xfId="0" applyFont="1" applyBorder="1">
      <alignment vertical="center"/>
    </xf>
    <xf numFmtId="38" fontId="29" fillId="0" borderId="0" xfId="1" applyFont="1" applyBorder="1" applyAlignment="1"/>
    <xf numFmtId="38" fontId="29" fillId="9" borderId="0" xfId="1" applyFont="1" applyFill="1" applyBorder="1" applyAlignment="1"/>
    <xf numFmtId="38" fontId="29" fillId="0" borderId="0" xfId="1" applyFont="1" applyAlignment="1"/>
    <xf numFmtId="38" fontId="29" fillId="9" borderId="0" xfId="1" applyFont="1" applyFill="1" applyAlignment="1"/>
    <xf numFmtId="38" fontId="29" fillId="10" borderId="0" xfId="1" applyFont="1" applyFill="1" applyAlignment="1"/>
    <xf numFmtId="181" fontId="29" fillId="0" borderId="0" xfId="0" applyNumberFormat="1" applyFont="1">
      <alignment vertical="center"/>
    </xf>
    <xf numFmtId="181" fontId="29" fillId="10" borderId="0" xfId="0" applyNumberFormat="1" applyFont="1" applyFill="1">
      <alignment vertical="center"/>
    </xf>
    <xf numFmtId="38" fontId="29" fillId="0" borderId="0" xfId="0" applyNumberFormat="1" applyFont="1">
      <alignment vertical="center"/>
    </xf>
    <xf numFmtId="0" fontId="34" fillId="0" borderId="0" xfId="0" applyFont="1">
      <alignment vertical="center"/>
    </xf>
    <xf numFmtId="0" fontId="32" fillId="6" borderId="0" xfId="0" applyFont="1" applyFill="1">
      <alignment vertical="center"/>
    </xf>
    <xf numFmtId="0" fontId="31" fillId="6" borderId="0" xfId="0" applyFont="1" applyFill="1" applyAlignment="1">
      <alignment horizontal="center" vertical="center"/>
    </xf>
    <xf numFmtId="38" fontId="31" fillId="0" borderId="23" xfId="11" applyFont="1" applyFill="1" applyBorder="1">
      <alignment vertical="center"/>
    </xf>
    <xf numFmtId="38" fontId="31" fillId="0" borderId="0" xfId="11" applyFont="1" applyFill="1" applyBorder="1">
      <alignment vertical="center"/>
    </xf>
    <xf numFmtId="38" fontId="31" fillId="8" borderId="23" xfId="1" applyFont="1" applyFill="1" applyBorder="1">
      <alignment vertical="center"/>
    </xf>
    <xf numFmtId="181" fontId="31" fillId="0" borderId="23" xfId="11" applyNumberFormat="1" applyFont="1" applyFill="1" applyBorder="1">
      <alignment vertical="center"/>
    </xf>
    <xf numFmtId="38" fontId="31" fillId="0" borderId="22" xfId="11" applyFont="1" applyFill="1" applyBorder="1">
      <alignment vertical="center"/>
    </xf>
    <xf numFmtId="38" fontId="31" fillId="0" borderId="0" xfId="11" applyFont="1" applyFill="1" applyBorder="1" applyAlignment="1" applyProtection="1"/>
    <xf numFmtId="38" fontId="31" fillId="0" borderId="0" xfId="11" applyFont="1" applyFill="1" applyBorder="1" applyAlignment="1" applyProtection="1">
      <protection locked="0"/>
    </xf>
    <xf numFmtId="38" fontId="31" fillId="0" borderId="23" xfId="1" applyFont="1" applyFill="1" applyBorder="1">
      <alignment vertical="center"/>
    </xf>
    <xf numFmtId="38" fontId="31" fillId="0" borderId="0" xfId="11" applyFont="1" applyFill="1" applyBorder="1" applyAlignment="1" applyProtection="1">
      <alignment horizontal="right"/>
    </xf>
    <xf numFmtId="3" fontId="30" fillId="0" borderId="0" xfId="11" applyNumberFormat="1" applyFont="1" applyFill="1" applyBorder="1" applyAlignment="1" applyProtection="1">
      <alignment vertical="center"/>
    </xf>
    <xf numFmtId="3" fontId="30" fillId="0" borderId="23" xfId="11" applyNumberFormat="1" applyFont="1" applyFill="1" applyBorder="1" applyAlignment="1" applyProtection="1">
      <alignment vertical="center"/>
    </xf>
    <xf numFmtId="38" fontId="30" fillId="0" borderId="23" xfId="1" applyFont="1" applyFill="1" applyBorder="1" applyAlignment="1" applyProtection="1">
      <alignment vertical="center"/>
    </xf>
    <xf numFmtId="38" fontId="30" fillId="0" borderId="17" xfId="1" applyFont="1" applyFill="1" applyBorder="1" applyAlignment="1" applyProtection="1">
      <alignment vertical="center"/>
    </xf>
    <xf numFmtId="181" fontId="31" fillId="7" borderId="23" xfId="11" applyNumberFormat="1" applyFont="1" applyFill="1" applyBorder="1">
      <alignment vertical="center"/>
    </xf>
    <xf numFmtId="181" fontId="31" fillId="6" borderId="23" xfId="11" applyNumberFormat="1" applyFont="1" applyFill="1" applyBorder="1">
      <alignment vertical="center"/>
    </xf>
    <xf numFmtId="38" fontId="31" fillId="0" borderId="0" xfId="11" applyFont="1" applyFill="1" applyBorder="1" applyAlignment="1"/>
    <xf numFmtId="38" fontId="30" fillId="8" borderId="17" xfId="1" applyFont="1" applyFill="1" applyBorder="1" applyAlignment="1" applyProtection="1">
      <alignment vertical="center"/>
    </xf>
    <xf numFmtId="38" fontId="30" fillId="8" borderId="23" xfId="1" applyFont="1" applyFill="1" applyBorder="1" applyAlignment="1" applyProtection="1">
      <alignment vertical="center"/>
    </xf>
    <xf numFmtId="38" fontId="30" fillId="6" borderId="17" xfId="1" applyFont="1" applyFill="1" applyBorder="1" applyAlignment="1" applyProtection="1">
      <alignment vertical="center"/>
    </xf>
    <xf numFmtId="38" fontId="31" fillId="0" borderId="15" xfId="1" applyFont="1" applyFill="1" applyBorder="1" applyAlignment="1"/>
    <xf numFmtId="181" fontId="31" fillId="0" borderId="15" xfId="11" applyNumberFormat="1" applyFont="1" applyFill="1" applyBorder="1">
      <alignment vertical="center"/>
    </xf>
    <xf numFmtId="181" fontId="31" fillId="0" borderId="21" xfId="11" applyNumberFormat="1" applyFont="1" applyFill="1" applyBorder="1">
      <alignment vertical="center"/>
    </xf>
    <xf numFmtId="181" fontId="31" fillId="0" borderId="18" xfId="11" applyNumberFormat="1" applyFont="1" applyFill="1" applyBorder="1">
      <alignment vertical="center"/>
    </xf>
    <xf numFmtId="176" fontId="31" fillId="0" borderId="13" xfId="11" applyNumberFormat="1" applyFont="1" applyFill="1" applyBorder="1">
      <alignment vertical="center"/>
    </xf>
    <xf numFmtId="176" fontId="31" fillId="0" borderId="14" xfId="11" applyNumberFormat="1" applyFont="1" applyFill="1" applyBorder="1">
      <alignment vertical="center"/>
    </xf>
    <xf numFmtId="176" fontId="31" fillId="0" borderId="21" xfId="11" applyNumberFormat="1" applyFont="1" applyFill="1" applyBorder="1">
      <alignment vertical="center"/>
    </xf>
    <xf numFmtId="176" fontId="31" fillId="0" borderId="0" xfId="11" applyNumberFormat="1" applyFont="1" applyFill="1" applyBorder="1">
      <alignment vertical="center"/>
    </xf>
    <xf numFmtId="176" fontId="31" fillId="0" borderId="17" xfId="11" applyNumberFormat="1" applyFont="1" applyFill="1" applyBorder="1">
      <alignment vertical="center"/>
    </xf>
    <xf numFmtId="176" fontId="31" fillId="0" borderId="23" xfId="11" applyNumberFormat="1" applyFont="1" applyFill="1" applyBorder="1">
      <alignment vertical="center"/>
    </xf>
    <xf numFmtId="176" fontId="31" fillId="0" borderId="12" xfId="11" applyNumberFormat="1" applyFont="1" applyFill="1" applyBorder="1">
      <alignment vertical="center"/>
    </xf>
    <xf numFmtId="176" fontId="31" fillId="0" borderId="25" xfId="11" applyNumberFormat="1" applyFont="1" applyFill="1" applyBorder="1">
      <alignment vertical="center"/>
    </xf>
    <xf numFmtId="176" fontId="31" fillId="0" borderId="18" xfId="11" applyNumberFormat="1" applyFont="1" applyFill="1" applyBorder="1">
      <alignment vertical="center"/>
    </xf>
    <xf numFmtId="0" fontId="8" fillId="0" borderId="0" xfId="0" applyFont="1">
      <alignment vertical="center"/>
    </xf>
    <xf numFmtId="0" fontId="30" fillId="0" borderId="0" xfId="0" quotePrefix="1" applyFont="1" applyAlignment="1">
      <alignment horizontal="right"/>
    </xf>
    <xf numFmtId="0" fontId="30" fillId="0" borderId="0" xfId="0" applyFont="1" applyAlignment="1">
      <alignment horizontal="left"/>
    </xf>
    <xf numFmtId="0" fontId="30" fillId="0" borderId="20" xfId="0" applyFont="1" applyBorder="1" applyAlignment="1">
      <alignment horizontal="center" vertical="center"/>
    </xf>
    <xf numFmtId="0" fontId="30" fillId="0" borderId="17" xfId="0" applyFont="1" applyBorder="1" applyAlignment="1">
      <alignment horizontal="center" vertical="center"/>
    </xf>
    <xf numFmtId="0" fontId="30" fillId="0" borderId="25" xfId="0" applyFont="1" applyBorder="1" applyAlignment="1">
      <alignment horizontal="center" vertical="center"/>
    </xf>
    <xf numFmtId="0" fontId="30" fillId="0" borderId="18" xfId="0" applyFont="1" applyBorder="1" applyAlignment="1">
      <alignment horizontal="center" vertical="center"/>
    </xf>
    <xf numFmtId="0" fontId="30" fillId="3" borderId="18" xfId="0" applyFont="1" applyFill="1" applyBorder="1" applyAlignment="1">
      <alignment horizontal="center" vertical="center"/>
    </xf>
    <xf numFmtId="0" fontId="30" fillId="6" borderId="18" xfId="0" applyFont="1" applyFill="1" applyBorder="1" applyAlignment="1">
      <alignment horizontal="center" vertical="center"/>
    </xf>
    <xf numFmtId="0" fontId="30" fillId="0" borderId="24" xfId="0" applyFont="1" applyBorder="1" applyAlignment="1">
      <alignment horizontal="center" vertical="center"/>
    </xf>
    <xf numFmtId="0" fontId="30" fillId="0" borderId="0" xfId="15" applyFont="1"/>
    <xf numFmtId="181" fontId="30" fillId="3" borderId="0" xfId="1" applyNumberFormat="1" applyFont="1" applyFill="1" applyBorder="1" applyAlignment="1"/>
    <xf numFmtId="38" fontId="31" fillId="6" borderId="0" xfId="11" applyFont="1" applyFill="1" applyBorder="1">
      <alignment vertical="center"/>
    </xf>
    <xf numFmtId="0" fontId="30" fillId="0" borderId="24" xfId="0" applyFont="1" applyBorder="1" applyAlignment="1">
      <alignment horizontal="left"/>
    </xf>
    <xf numFmtId="0" fontId="30" fillId="0" borderId="25" xfId="0" applyFont="1" applyBorder="1" applyAlignment="1">
      <alignment horizontal="left"/>
    </xf>
    <xf numFmtId="0" fontId="30" fillId="0" borderId="12" xfId="15" applyFont="1" applyBorder="1"/>
    <xf numFmtId="181" fontId="30" fillId="0" borderId="12" xfId="1" applyNumberFormat="1" applyFont="1" applyBorder="1" applyAlignment="1"/>
    <xf numFmtId="181" fontId="30" fillId="3" borderId="12" xfId="1" applyNumberFormat="1" applyFont="1" applyFill="1" applyBorder="1" applyAlignment="1"/>
    <xf numFmtId="181" fontId="30" fillId="6" borderId="12" xfId="1" applyNumberFormat="1" applyFont="1" applyFill="1" applyBorder="1" applyAlignment="1"/>
    <xf numFmtId="38" fontId="31" fillId="6" borderId="12" xfId="11" applyFont="1" applyFill="1" applyBorder="1">
      <alignment vertical="center"/>
    </xf>
    <xf numFmtId="181" fontId="30" fillId="0" borderId="25" xfId="1" applyNumberFormat="1" applyFont="1" applyBorder="1" applyAlignment="1"/>
    <xf numFmtId="181" fontId="30" fillId="9" borderId="12" xfId="1" applyNumberFormat="1" applyFont="1" applyFill="1" applyBorder="1" applyAlignment="1"/>
    <xf numFmtId="181" fontId="30" fillId="3" borderId="0" xfId="1" applyNumberFormat="1" applyFont="1" applyFill="1" applyBorder="1" applyAlignment="1">
      <alignment horizontal="right"/>
    </xf>
    <xf numFmtId="181" fontId="30" fillId="3" borderId="12" xfId="1" applyNumberFormat="1" applyFont="1" applyFill="1" applyBorder="1" applyAlignment="1">
      <alignment horizontal="right"/>
    </xf>
    <xf numFmtId="181" fontId="30" fillId="0" borderId="12" xfId="1" applyNumberFormat="1" applyFont="1" applyBorder="1" applyAlignment="1">
      <alignment horizontal="right"/>
    </xf>
    <xf numFmtId="0" fontId="30" fillId="3" borderId="0" xfId="0" applyFont="1" applyFill="1">
      <alignment vertical="center"/>
    </xf>
    <xf numFmtId="0" fontId="30" fillId="6" borderId="0" xfId="0" applyFont="1" applyFill="1">
      <alignment vertical="center"/>
    </xf>
    <xf numFmtId="0" fontId="30" fillId="6" borderId="24" xfId="0" applyFont="1" applyFill="1" applyBorder="1" applyAlignment="1">
      <alignment horizontal="left"/>
    </xf>
    <xf numFmtId="0" fontId="30" fillId="6" borderId="25" xfId="0" applyFont="1" applyFill="1" applyBorder="1" applyAlignment="1">
      <alignment horizontal="left"/>
    </xf>
    <xf numFmtId="181" fontId="30" fillId="6" borderId="25" xfId="1" applyNumberFormat="1" applyFont="1" applyFill="1" applyBorder="1" applyAlignment="1"/>
    <xf numFmtId="0" fontId="30" fillId="7" borderId="22" xfId="0" applyFont="1" applyFill="1" applyBorder="1" applyAlignment="1">
      <alignment horizontal="center"/>
    </xf>
    <xf numFmtId="0" fontId="30" fillId="7" borderId="17" xfId="0" applyFont="1" applyFill="1" applyBorder="1" applyAlignment="1">
      <alignment horizontal="left"/>
    </xf>
    <xf numFmtId="0" fontId="30" fillId="7" borderId="0" xfId="15" applyFont="1" applyFill="1"/>
    <xf numFmtId="181" fontId="30" fillId="7" borderId="17" xfId="1" applyNumberFormat="1" applyFont="1" applyFill="1" applyBorder="1" applyAlignment="1"/>
    <xf numFmtId="0" fontId="30" fillId="7" borderId="24" xfId="0" applyFont="1" applyFill="1" applyBorder="1" applyAlignment="1">
      <alignment horizontal="center"/>
    </xf>
    <xf numFmtId="0" fontId="30" fillId="7" borderId="25" xfId="0" applyFont="1" applyFill="1" applyBorder="1" applyAlignment="1">
      <alignment horizontal="left"/>
    </xf>
    <xf numFmtId="0" fontId="30" fillId="7" borderId="12" xfId="15" applyFont="1" applyFill="1" applyBorder="1"/>
    <xf numFmtId="181" fontId="30" fillId="7" borderId="12" xfId="1" applyNumberFormat="1" applyFont="1" applyFill="1" applyBorder="1" applyAlignment="1"/>
    <xf numFmtId="181" fontId="30" fillId="7" borderId="25" xfId="1" applyNumberFormat="1" applyFont="1" applyFill="1" applyBorder="1" applyAlignment="1"/>
    <xf numFmtId="0" fontId="30" fillId="0" borderId="12" xfId="0" applyFont="1" applyBorder="1" applyAlignment="1">
      <alignment horizontal="left"/>
    </xf>
    <xf numFmtId="38" fontId="30" fillId="0" borderId="12" xfId="1" applyFont="1" applyBorder="1" applyAlignment="1"/>
    <xf numFmtId="38" fontId="30" fillId="6" borderId="12" xfId="1" applyFont="1" applyFill="1" applyBorder="1" applyAlignment="1"/>
    <xf numFmtId="38" fontId="30" fillId="0" borderId="25" xfId="1" applyFont="1" applyBorder="1" applyAlignment="1"/>
    <xf numFmtId="38" fontId="30" fillId="0" borderId="0" xfId="1" applyFont="1" applyBorder="1" applyAlignment="1"/>
    <xf numFmtId="38" fontId="30" fillId="9" borderId="0" xfId="1" applyFont="1" applyFill="1" applyBorder="1" applyAlignment="1"/>
    <xf numFmtId="38" fontId="30" fillId="0" borderId="0" xfId="1" applyFont="1" applyAlignment="1"/>
    <xf numFmtId="38" fontId="30" fillId="9" borderId="0" xfId="1" applyFont="1" applyFill="1" applyAlignment="1"/>
    <xf numFmtId="38" fontId="30" fillId="0" borderId="0" xfId="0" applyNumberFormat="1" applyFont="1">
      <alignment vertical="center"/>
    </xf>
    <xf numFmtId="0" fontId="30" fillId="0" borderId="25" xfId="0" applyFont="1" applyBorder="1" applyAlignment="1">
      <alignment horizontal="center" vertical="top"/>
    </xf>
    <xf numFmtId="0" fontId="30" fillId="0" borderId="18" xfId="0" applyFont="1" applyBorder="1" applyAlignment="1">
      <alignment horizontal="center" vertical="top"/>
    </xf>
    <xf numFmtId="0" fontId="30" fillId="3" borderId="18" xfId="0" applyFont="1" applyFill="1" applyBorder="1" applyAlignment="1">
      <alignment horizontal="center" vertical="top"/>
    </xf>
    <xf numFmtId="0" fontId="30" fillId="6" borderId="18" xfId="0" applyFont="1" applyFill="1" applyBorder="1" applyAlignment="1">
      <alignment horizontal="center" vertical="top"/>
    </xf>
    <xf numFmtId="0" fontId="30" fillId="0" borderId="24" xfId="0" applyFont="1" applyBorder="1" applyAlignment="1">
      <alignment horizontal="center" vertical="top"/>
    </xf>
    <xf numFmtId="0" fontId="30" fillId="0" borderId="23" xfId="0" applyFont="1" applyBorder="1" applyAlignment="1">
      <alignment horizontal="center" vertical="top"/>
    </xf>
    <xf numFmtId="176" fontId="30" fillId="0" borderId="0" xfId="1" applyNumberFormat="1" applyFont="1" applyBorder="1" applyAlignment="1"/>
    <xf numFmtId="176" fontId="30" fillId="3" borderId="0" xfId="1" applyNumberFormat="1" applyFont="1" applyFill="1" applyBorder="1" applyAlignment="1"/>
    <xf numFmtId="176" fontId="30" fillId="0" borderId="17" xfId="1" applyNumberFormat="1" applyFont="1" applyBorder="1" applyAlignment="1"/>
    <xf numFmtId="176" fontId="30" fillId="0" borderId="12" xfId="1" applyNumberFormat="1" applyFont="1" applyBorder="1" applyAlignment="1"/>
    <xf numFmtId="176" fontId="30" fillId="3" borderId="12" xfId="1" applyNumberFormat="1" applyFont="1" applyFill="1" applyBorder="1" applyAlignment="1"/>
    <xf numFmtId="176" fontId="30" fillId="0" borderId="25" xfId="1" applyNumberFormat="1" applyFont="1" applyBorder="1" applyAlignment="1"/>
    <xf numFmtId="176" fontId="30" fillId="7" borderId="0" xfId="1" applyNumberFormat="1" applyFont="1" applyFill="1" applyBorder="1" applyAlignment="1"/>
    <xf numFmtId="176" fontId="30" fillId="7" borderId="17" xfId="1" applyNumberFormat="1" applyFont="1" applyFill="1" applyBorder="1" applyAlignment="1"/>
    <xf numFmtId="176" fontId="30" fillId="7" borderId="12" xfId="1" applyNumberFormat="1" applyFont="1" applyFill="1" applyBorder="1" applyAlignment="1"/>
    <xf numFmtId="176" fontId="30" fillId="7" borderId="25" xfId="1" applyNumberFormat="1" applyFont="1" applyFill="1" applyBorder="1" applyAlignment="1"/>
    <xf numFmtId="49" fontId="41" fillId="6" borderId="12" xfId="2" applyNumberFormat="1" applyFont="1" applyFill="1" applyBorder="1" applyAlignment="1">
      <alignment horizontal="right"/>
    </xf>
    <xf numFmtId="0" fontId="2" fillId="6" borderId="0" xfId="0" applyFont="1" applyFill="1" applyAlignment="1"/>
    <xf numFmtId="181" fontId="2" fillId="0" borderId="0" xfId="0" applyNumberFormat="1" applyFont="1">
      <alignment vertical="center"/>
    </xf>
    <xf numFmtId="49" fontId="37" fillId="6" borderId="0" xfId="0" applyNumberFormat="1" applyFont="1" applyFill="1" applyAlignment="1"/>
    <xf numFmtId="49" fontId="42" fillId="6" borderId="0" xfId="0" applyNumberFormat="1" applyFont="1" applyFill="1" applyAlignment="1"/>
    <xf numFmtId="181" fontId="37" fillId="6" borderId="0" xfId="0" applyNumberFormat="1" applyFont="1" applyFill="1" applyAlignment="1"/>
    <xf numFmtId="49" fontId="43" fillId="6" borderId="0" xfId="0" applyNumberFormat="1" applyFont="1" applyFill="1" applyAlignment="1">
      <alignment horizontal="center"/>
    </xf>
    <xf numFmtId="49" fontId="37" fillId="0" borderId="0" xfId="0" applyNumberFormat="1" applyFont="1" applyAlignment="1"/>
    <xf numFmtId="0" fontId="0" fillId="6" borderId="26" xfId="0" applyFont="1" applyFill="1" applyBorder="1" applyAlignment="1">
      <alignment horizontal="center" vertical="center"/>
    </xf>
    <xf numFmtId="0" fontId="0" fillId="6" borderId="27" xfId="0" applyFont="1" applyFill="1" applyBorder="1" applyAlignment="1">
      <alignment horizontal="center" vertical="center"/>
    </xf>
    <xf numFmtId="0" fontId="0" fillId="6" borderId="28" xfId="0" applyFont="1" applyFill="1" applyBorder="1" applyAlignment="1">
      <alignment horizontal="center" vertical="center"/>
    </xf>
    <xf numFmtId="0" fontId="0" fillId="7" borderId="9" xfId="0" applyFont="1" applyFill="1" applyBorder="1" applyAlignment="1">
      <alignment horizontal="center" vertical="center"/>
    </xf>
    <xf numFmtId="0" fontId="0" fillId="7" borderId="7" xfId="0" applyFont="1" applyFill="1" applyBorder="1" applyAlignment="1">
      <alignment horizontal="center" vertical="center"/>
    </xf>
    <xf numFmtId="0" fontId="0" fillId="7" borderId="2" xfId="0" applyFont="1" applyFill="1" applyBorder="1" applyAlignment="1">
      <alignment horizontal="center" vertical="center"/>
    </xf>
    <xf numFmtId="0" fontId="0" fillId="0" borderId="25" xfId="0" applyBorder="1" applyAlignment="1">
      <alignment horizontal="center" vertical="center"/>
    </xf>
    <xf numFmtId="0" fontId="0" fillId="0" borderId="18" xfId="0" applyBorder="1" applyAlignment="1">
      <alignment horizontal="center" vertical="center"/>
    </xf>
    <xf numFmtId="0" fontId="0" fillId="0" borderId="24" xfId="0" applyBorder="1" applyAlignment="1">
      <alignment horizontal="center" vertical="center"/>
    </xf>
    <xf numFmtId="0" fontId="0" fillId="7" borderId="31" xfId="0" applyFill="1" applyBorder="1" applyAlignment="1">
      <alignment horizontal="center" vertical="center"/>
    </xf>
    <xf numFmtId="0" fontId="0" fillId="7" borderId="32" xfId="0" applyFill="1" applyBorder="1" applyAlignment="1">
      <alignment horizontal="center" vertical="center"/>
    </xf>
    <xf numFmtId="0" fontId="0" fillId="7" borderId="12" xfId="0" applyFill="1" applyBorder="1" applyAlignment="1">
      <alignment horizontal="center" vertical="center"/>
    </xf>
    <xf numFmtId="0" fontId="0" fillId="0" borderId="33" xfId="0" applyFont="1" applyFill="1" applyBorder="1" applyAlignment="1">
      <alignment horizontal="center" vertical="center"/>
    </xf>
    <xf numFmtId="0" fontId="0" fillId="0" borderId="34" xfId="0" applyFont="1" applyFill="1" applyBorder="1" applyAlignment="1">
      <alignment horizontal="center" vertical="center"/>
    </xf>
    <xf numFmtId="49" fontId="40" fillId="6" borderId="35" xfId="2" applyNumberFormat="1" applyFont="1" applyFill="1" applyBorder="1"/>
    <xf numFmtId="181" fontId="2" fillId="6" borderId="36" xfId="4" applyNumberFormat="1" applyFont="1" applyFill="1" applyBorder="1" applyAlignment="1"/>
    <xf numFmtId="181" fontId="2" fillId="6" borderId="37" xfId="4" applyNumberFormat="1" applyFont="1" applyFill="1" applyBorder="1" applyAlignment="1"/>
    <xf numFmtId="181" fontId="2" fillId="7" borderId="35" xfId="4" applyNumberFormat="1" applyFont="1" applyFill="1" applyBorder="1" applyAlignment="1"/>
    <xf numFmtId="181" fontId="2" fillId="6" borderId="38" xfId="4" applyNumberFormat="1" applyFont="1" applyFill="1" applyBorder="1" applyAlignment="1"/>
    <xf numFmtId="181" fontId="2" fillId="7" borderId="29" xfId="4" applyNumberFormat="1" applyFont="1" applyFill="1" applyBorder="1" applyAlignment="1"/>
    <xf numFmtId="181" fontId="2" fillId="7" borderId="39" xfId="4" applyNumberFormat="1" applyFont="1" applyFill="1" applyBorder="1" applyAlignment="1"/>
    <xf numFmtId="181" fontId="2" fillId="6" borderId="40" xfId="4" applyNumberFormat="1" applyFont="1" applyFill="1" applyBorder="1" applyAlignment="1"/>
    <xf numFmtId="177" fontId="2" fillId="6" borderId="41" xfId="0" applyNumberFormat="1" applyFont="1" applyFill="1" applyBorder="1">
      <alignment vertical="center"/>
    </xf>
    <xf numFmtId="49" fontId="40" fillId="8" borderId="42" xfId="2" applyNumberFormat="1" applyFont="1" applyFill="1" applyBorder="1"/>
    <xf numFmtId="181" fontId="2" fillId="8" borderId="23" xfId="4" applyNumberFormat="1" applyFont="1" applyFill="1" applyBorder="1" applyAlignment="1"/>
    <xf numFmtId="181" fontId="2" fillId="8" borderId="22" xfId="4" applyNumberFormat="1" applyFont="1" applyFill="1" applyBorder="1" applyAlignment="1"/>
    <xf numFmtId="181" fontId="2" fillId="8" borderId="42" xfId="4" applyNumberFormat="1" applyFont="1" applyFill="1" applyBorder="1" applyAlignment="1"/>
    <xf numFmtId="181" fontId="2" fillId="8" borderId="17" xfId="4" applyNumberFormat="1" applyFont="1" applyFill="1" applyBorder="1" applyAlignment="1"/>
    <xf numFmtId="181" fontId="2" fillId="8" borderId="43" xfId="4" applyNumberFormat="1" applyFont="1" applyFill="1" applyBorder="1" applyAlignment="1"/>
    <xf numFmtId="181" fontId="2" fillId="8" borderId="0" xfId="4" applyNumberFormat="1" applyFont="1" applyFill="1" applyBorder="1" applyAlignment="1"/>
    <xf numFmtId="181" fontId="2" fillId="8" borderId="44" xfId="4" applyNumberFormat="1" applyFont="1" applyFill="1" applyBorder="1" applyAlignment="1"/>
    <xf numFmtId="177" fontId="2" fillId="8" borderId="45" xfId="0" applyNumberFormat="1" applyFont="1" applyFill="1" applyBorder="1">
      <alignment vertical="center"/>
    </xf>
    <xf numFmtId="49" fontId="41" fillId="6" borderId="46" xfId="2" applyNumberFormat="1" applyFont="1" applyFill="1" applyBorder="1" applyAlignment="1">
      <alignment horizontal="right"/>
    </xf>
    <xf numFmtId="181" fontId="2" fillId="6" borderId="47" xfId="4" applyNumberFormat="1" applyFont="1" applyFill="1" applyBorder="1" applyAlignment="1"/>
    <xf numFmtId="181" fontId="2" fillId="6" borderId="48" xfId="4" applyNumberFormat="1" applyFont="1" applyFill="1" applyBorder="1" applyAlignment="1"/>
    <xf numFmtId="181" fontId="2" fillId="7" borderId="46" xfId="4" applyNumberFormat="1" applyFont="1" applyFill="1" applyBorder="1" applyAlignment="1"/>
    <xf numFmtId="181" fontId="2" fillId="6" borderId="49" xfId="4" applyNumberFormat="1" applyFont="1" applyFill="1" applyBorder="1" applyAlignment="1"/>
    <xf numFmtId="181" fontId="2" fillId="7" borderId="50" xfId="4" applyNumberFormat="1" applyFont="1" applyFill="1" applyBorder="1" applyAlignment="1"/>
    <xf numFmtId="181" fontId="2" fillId="6" borderId="51" xfId="4" applyNumberFormat="1" applyFont="1" applyFill="1" applyBorder="1" applyAlignment="1"/>
    <xf numFmtId="177" fontId="2" fillId="6" borderId="52" xfId="4" applyNumberFormat="1" applyFont="1" applyFill="1" applyBorder="1" applyAlignment="1"/>
    <xf numFmtId="49" fontId="41" fillId="6" borderId="42" xfId="2" applyNumberFormat="1" applyFont="1" applyFill="1" applyBorder="1" applyAlignment="1">
      <alignment horizontal="right"/>
    </xf>
    <xf numFmtId="181" fontId="2" fillId="6" borderId="23" xfId="4" applyNumberFormat="1" applyFont="1" applyFill="1" applyBorder="1" applyAlignment="1"/>
    <xf numFmtId="181" fontId="2" fillId="6" borderId="22" xfId="4" applyNumberFormat="1" applyFont="1" applyFill="1" applyBorder="1" applyAlignment="1"/>
    <xf numFmtId="181" fontId="2" fillId="7" borderId="42" xfId="4" applyNumberFormat="1" applyFont="1" applyFill="1" applyBorder="1" applyAlignment="1"/>
    <xf numFmtId="181" fontId="2" fillId="6" borderId="17" xfId="4" applyNumberFormat="1" applyFont="1" applyFill="1" applyBorder="1" applyAlignment="1"/>
    <xf numFmtId="181" fontId="2" fillId="7" borderId="0" xfId="4" applyNumberFormat="1" applyFont="1" applyFill="1" applyBorder="1" applyAlignment="1"/>
    <xf numFmtId="177" fontId="2" fillId="6" borderId="53" xfId="4" applyNumberFormat="1" applyFont="1" applyFill="1" applyBorder="1" applyAlignment="1"/>
    <xf numFmtId="0" fontId="40" fillId="8" borderId="54" xfId="0" applyFont="1" applyFill="1" applyBorder="1" applyAlignment="1" applyProtection="1"/>
    <xf numFmtId="181" fontId="2" fillId="8" borderId="21" xfId="4" applyNumberFormat="1" applyFont="1" applyFill="1" applyBorder="1" applyAlignment="1"/>
    <xf numFmtId="181" fontId="2" fillId="8" borderId="19" xfId="4" applyNumberFormat="1" applyFont="1" applyFill="1" applyBorder="1" applyAlignment="1"/>
    <xf numFmtId="181" fontId="2" fillId="8" borderId="54" xfId="4" applyNumberFormat="1" applyFont="1" applyFill="1" applyBorder="1" applyAlignment="1"/>
    <xf numFmtId="181" fontId="2" fillId="8" borderId="20" xfId="4" applyNumberFormat="1" applyFont="1" applyFill="1" applyBorder="1" applyAlignment="1"/>
    <xf numFmtId="181" fontId="2" fillId="8" borderId="55" xfId="4" applyNumberFormat="1" applyFont="1" applyFill="1" applyBorder="1" applyAlignment="1"/>
    <xf numFmtId="181" fontId="2" fillId="8" borderId="11" xfId="4" applyNumberFormat="1" applyFont="1" applyFill="1" applyBorder="1" applyAlignment="1"/>
    <xf numFmtId="181" fontId="2" fillId="8" borderId="56" xfId="4" applyNumberFormat="1" applyFont="1" applyFill="1" applyBorder="1" applyAlignment="1"/>
    <xf numFmtId="49" fontId="41" fillId="6" borderId="57" xfId="2" applyNumberFormat="1" applyFont="1" applyFill="1" applyBorder="1" applyAlignment="1">
      <alignment horizontal="right"/>
    </xf>
    <xf numFmtId="181" fontId="2" fillId="6" borderId="58" xfId="4" applyNumberFormat="1" applyFont="1" applyFill="1" applyBorder="1" applyAlignment="1"/>
    <xf numFmtId="181" fontId="2" fillId="6" borderId="59" xfId="4" applyNumberFormat="1" applyFont="1" applyFill="1" applyBorder="1" applyAlignment="1"/>
    <xf numFmtId="181" fontId="2" fillId="7" borderId="57" xfId="4" applyNumberFormat="1" applyFont="1" applyFill="1" applyBorder="1" applyAlignment="1"/>
    <xf numFmtId="181" fontId="2" fillId="6" borderId="60" xfId="4" applyNumberFormat="1" applyFont="1" applyFill="1" applyBorder="1" applyAlignment="1"/>
    <xf numFmtId="181" fontId="2" fillId="7" borderId="61" xfId="4" applyNumberFormat="1" applyFont="1" applyFill="1" applyBorder="1" applyAlignment="1"/>
    <xf numFmtId="181" fontId="2" fillId="6" borderId="62" xfId="4" applyNumberFormat="1" applyFont="1" applyFill="1" applyBorder="1" applyAlignment="1"/>
    <xf numFmtId="177" fontId="2" fillId="6" borderId="63" xfId="4" applyNumberFormat="1" applyFont="1" applyFill="1" applyBorder="1" applyAlignment="1"/>
    <xf numFmtId="49" fontId="41" fillId="6" borderId="31" xfId="2" applyNumberFormat="1" applyFont="1" applyFill="1" applyBorder="1" applyAlignment="1">
      <alignment horizontal="right"/>
    </xf>
    <xf numFmtId="181" fontId="2" fillId="6" borderId="18" xfId="4" applyNumberFormat="1" applyFont="1" applyFill="1" applyBorder="1" applyAlignment="1"/>
    <xf numFmtId="181" fontId="2" fillId="6" borderId="24" xfId="4" applyNumberFormat="1" applyFont="1" applyFill="1" applyBorder="1" applyAlignment="1"/>
    <xf numFmtId="181" fontId="2" fillId="7" borderId="31" xfId="4" applyNumberFormat="1" applyFont="1" applyFill="1" applyBorder="1" applyAlignment="1"/>
    <xf numFmtId="181" fontId="2" fillId="6" borderId="25" xfId="4" applyNumberFormat="1" applyFont="1" applyFill="1" applyBorder="1" applyAlignment="1"/>
    <xf numFmtId="181" fontId="2" fillId="7" borderId="12" xfId="4" applyNumberFormat="1" applyFont="1" applyFill="1" applyBorder="1" applyAlignment="1"/>
    <xf numFmtId="181" fontId="2" fillId="6" borderId="64" xfId="4" applyNumberFormat="1" applyFont="1" applyFill="1" applyBorder="1" applyAlignment="1"/>
    <xf numFmtId="0" fontId="40" fillId="8" borderId="42" xfId="0" applyFont="1" applyFill="1" applyBorder="1" applyAlignment="1" applyProtection="1"/>
    <xf numFmtId="0" fontId="40" fillId="8" borderId="42" xfId="0" applyFont="1" applyFill="1" applyBorder="1" applyAlignment="1" applyProtection="1">
      <alignment horizontal="left"/>
    </xf>
    <xf numFmtId="0" fontId="41" fillId="6" borderId="46" xfId="0" applyFont="1" applyFill="1" applyBorder="1" applyAlignment="1" applyProtection="1">
      <alignment horizontal="right"/>
    </xf>
    <xf numFmtId="0" fontId="40" fillId="8" borderId="54" xfId="0" applyFont="1" applyFill="1" applyBorder="1" applyAlignment="1" applyProtection="1">
      <alignment horizontal="left"/>
    </xf>
    <xf numFmtId="182" fontId="40" fillId="8" borderId="54" xfId="12" applyNumberFormat="1" applyFont="1" applyFill="1" applyBorder="1" applyAlignment="1">
      <alignment horizontal="left"/>
    </xf>
    <xf numFmtId="182" fontId="41" fillId="6" borderId="46" xfId="12" applyNumberFormat="1" applyFont="1" applyFill="1" applyBorder="1" applyAlignment="1">
      <alignment horizontal="right"/>
    </xf>
    <xf numFmtId="0" fontId="40" fillId="8" borderId="42" xfId="2" applyNumberFormat="1" applyFont="1" applyFill="1" applyBorder="1"/>
    <xf numFmtId="182" fontId="40" fillId="8" borderId="54" xfId="12" applyNumberFormat="1" applyFont="1" applyFill="1" applyBorder="1"/>
    <xf numFmtId="49" fontId="41" fillId="6" borderId="10" xfId="2" applyNumberFormat="1" applyFont="1" applyFill="1" applyBorder="1" applyAlignment="1">
      <alignment horizontal="right"/>
    </xf>
    <xf numFmtId="181" fontId="2" fillId="6" borderId="65" xfId="4" applyNumberFormat="1" applyFont="1" applyFill="1" applyBorder="1" applyAlignment="1"/>
    <xf numFmtId="181" fontId="2" fillId="6" borderId="66" xfId="4" applyNumberFormat="1" applyFont="1" applyFill="1" applyBorder="1" applyAlignment="1"/>
    <xf numFmtId="181" fontId="2" fillId="7" borderId="10" xfId="4" applyNumberFormat="1" applyFont="1" applyFill="1" applyBorder="1" applyAlignment="1"/>
    <xf numFmtId="181" fontId="2" fillId="6" borderId="67" xfId="4" applyNumberFormat="1" applyFont="1" applyFill="1" applyBorder="1" applyAlignment="1"/>
    <xf numFmtId="181" fontId="2" fillId="7" borderId="4" xfId="4" applyNumberFormat="1" applyFont="1" applyFill="1" applyBorder="1" applyAlignment="1"/>
    <xf numFmtId="181" fontId="2" fillId="6" borderId="68" xfId="4" applyNumberFormat="1" applyFont="1" applyFill="1" applyBorder="1" applyAlignment="1"/>
    <xf numFmtId="177" fontId="2" fillId="6" borderId="69" xfId="4" applyNumberFormat="1" applyFont="1" applyFill="1" applyBorder="1" applyAlignment="1"/>
    <xf numFmtId="0" fontId="2" fillId="0" borderId="0" xfId="0" applyFont="1" applyAlignment="1"/>
    <xf numFmtId="0" fontId="9" fillId="0" borderId="0" xfId="0" applyFont="1" applyBorder="1">
      <alignment vertical="center"/>
    </xf>
    <xf numFmtId="0" fontId="2" fillId="0" borderId="20" xfId="0" applyFont="1" applyBorder="1" applyAlignment="1">
      <alignment horizontal="center" vertical="center" wrapText="1"/>
    </xf>
    <xf numFmtId="0" fontId="2" fillId="0" borderId="19" xfId="0" applyFont="1" applyBorder="1" applyAlignment="1">
      <alignment horizontal="center" vertical="center"/>
    </xf>
    <xf numFmtId="0" fontId="2" fillId="0" borderId="19" xfId="0" applyFont="1" applyBorder="1">
      <alignment vertical="center"/>
    </xf>
    <xf numFmtId="0" fontId="2" fillId="0" borderId="20" xfId="0" applyFont="1" applyBorder="1">
      <alignment vertical="center"/>
    </xf>
    <xf numFmtId="0" fontId="2" fillId="0" borderId="25" xfId="0" applyFont="1" applyBorder="1" applyAlignment="1">
      <alignment horizontal="center" vertical="center" wrapText="1"/>
    </xf>
    <xf numFmtId="0" fontId="2" fillId="0" borderId="24" xfId="0" applyFont="1" applyBorder="1" applyAlignment="1">
      <alignment horizontal="center" vertical="center"/>
    </xf>
    <xf numFmtId="0" fontId="11" fillId="0" borderId="24" xfId="0" applyFont="1" applyBorder="1" applyAlignment="1">
      <alignment horizontal="center" vertical="center"/>
    </xf>
    <xf numFmtId="0" fontId="11" fillId="0" borderId="25" xfId="0" applyFont="1" applyFill="1" applyBorder="1" applyAlignment="1">
      <alignment horizontal="center" vertical="center"/>
    </xf>
    <xf numFmtId="49" fontId="40" fillId="6" borderId="0" xfId="2" applyNumberFormat="1" applyFont="1" applyFill="1" applyBorder="1"/>
    <xf numFmtId="38" fontId="2" fillId="0" borderId="22" xfId="4" applyFont="1" applyBorder="1" applyAlignment="1">
      <alignment vertical="center"/>
    </xf>
    <xf numFmtId="38" fontId="2" fillId="0" borderId="0" xfId="4" applyFont="1" applyBorder="1" applyAlignment="1">
      <alignment vertical="center"/>
    </xf>
    <xf numFmtId="38" fontId="2" fillId="0" borderId="17" xfId="4" applyFont="1" applyBorder="1" applyAlignment="1">
      <alignment vertical="center"/>
    </xf>
    <xf numFmtId="181" fontId="2" fillId="0" borderId="23" xfId="4" applyNumberFormat="1" applyFont="1" applyBorder="1" applyAlignment="1">
      <alignment vertical="center"/>
    </xf>
    <xf numFmtId="176" fontId="2" fillId="0" borderId="21" xfId="1" applyNumberFormat="1" applyFont="1" applyBorder="1">
      <alignment vertical="center"/>
    </xf>
    <xf numFmtId="49" fontId="40" fillId="8" borderId="19" xfId="2" applyNumberFormat="1" applyFont="1" applyFill="1" applyBorder="1"/>
    <xf numFmtId="38" fontId="2" fillId="8" borderId="19" xfId="4" applyFont="1" applyFill="1" applyBorder="1" applyAlignment="1">
      <alignment vertical="center"/>
    </xf>
    <xf numFmtId="38" fontId="2" fillId="8" borderId="11" xfId="4" applyFont="1" applyFill="1" applyBorder="1" applyAlignment="1">
      <alignment vertical="center"/>
    </xf>
    <xf numFmtId="38" fontId="2" fillId="8" borderId="20" xfId="4" applyFont="1" applyFill="1" applyBorder="1" applyAlignment="1">
      <alignment vertical="center"/>
    </xf>
    <xf numFmtId="181" fontId="2" fillId="8" borderId="21" xfId="4" applyNumberFormat="1" applyFont="1" applyFill="1" applyBorder="1" applyAlignment="1">
      <alignment vertical="center"/>
    </xf>
    <xf numFmtId="176" fontId="2" fillId="8" borderId="21" xfId="1" applyNumberFormat="1" applyFont="1" applyFill="1" applyBorder="1">
      <alignment vertical="center"/>
    </xf>
    <xf numFmtId="49" fontId="41" fillId="6" borderId="22" xfId="2" applyNumberFormat="1" applyFont="1" applyFill="1" applyBorder="1" applyAlignment="1">
      <alignment horizontal="right"/>
    </xf>
    <xf numFmtId="176" fontId="2" fillId="0" borderId="23" xfId="1" applyNumberFormat="1" applyFont="1" applyBorder="1">
      <alignment vertical="center"/>
    </xf>
    <xf numFmtId="49" fontId="41" fillId="6" borderId="24" xfId="2" applyNumberFormat="1" applyFont="1" applyFill="1" applyBorder="1" applyAlignment="1">
      <alignment horizontal="right"/>
    </xf>
    <xf numFmtId="38" fontId="2" fillId="0" borderId="24" xfId="4" applyFont="1" applyBorder="1" applyAlignment="1">
      <alignment vertical="center"/>
    </xf>
    <xf numFmtId="38" fontId="2" fillId="0" borderId="12" xfId="4" applyFont="1" applyBorder="1" applyAlignment="1">
      <alignment vertical="center"/>
    </xf>
    <xf numFmtId="38" fontId="2" fillId="0" borderId="25" xfId="4" applyFont="1" applyBorder="1" applyAlignment="1">
      <alignment vertical="center"/>
    </xf>
    <xf numFmtId="181" fontId="2" fillId="0" borderId="18" xfId="4" applyNumberFormat="1" applyFont="1" applyBorder="1" applyAlignment="1">
      <alignment vertical="center"/>
    </xf>
    <xf numFmtId="176" fontId="2" fillId="0" borderId="18" xfId="1" applyNumberFormat="1" applyFont="1" applyBorder="1">
      <alignment vertical="center"/>
    </xf>
    <xf numFmtId="0" fontId="40" fillId="8" borderId="19" xfId="0" applyFont="1" applyFill="1" applyBorder="1" applyAlignment="1" applyProtection="1"/>
    <xf numFmtId="0" fontId="40" fillId="8" borderId="0" xfId="0" applyFont="1" applyFill="1" applyBorder="1" applyAlignment="1" applyProtection="1"/>
    <xf numFmtId="38" fontId="2" fillId="8" borderId="22" xfId="4" applyFont="1" applyFill="1" applyBorder="1" applyAlignment="1">
      <alignment vertical="center"/>
    </xf>
    <xf numFmtId="38" fontId="2" fillId="8" borderId="0" xfId="4" applyFont="1" applyFill="1" applyBorder="1" applyAlignment="1">
      <alignment vertical="center"/>
    </xf>
    <xf numFmtId="38" fontId="2" fillId="8" borderId="17" xfId="4" applyFont="1" applyFill="1" applyBorder="1" applyAlignment="1">
      <alignment vertical="center"/>
    </xf>
    <xf numFmtId="181" fontId="2" fillId="8" borderId="23" xfId="4" applyNumberFormat="1" applyFont="1" applyFill="1" applyBorder="1" applyAlignment="1">
      <alignment vertical="center"/>
    </xf>
    <xf numFmtId="176" fontId="2" fillId="8" borderId="23" xfId="1" applyNumberFormat="1" applyFont="1" applyFill="1" applyBorder="1">
      <alignment vertical="center"/>
    </xf>
    <xf numFmtId="49" fontId="41" fillId="6" borderId="0" xfId="2" applyNumberFormat="1" applyFont="1" applyFill="1" applyBorder="1" applyAlignment="1">
      <alignment horizontal="right"/>
    </xf>
    <xf numFmtId="0" fontId="40" fillId="8" borderId="0" xfId="0" applyFont="1" applyFill="1" applyBorder="1" applyAlignment="1" applyProtection="1">
      <alignment horizontal="left"/>
    </xf>
    <xf numFmtId="0" fontId="41" fillId="6" borderId="0" xfId="0" applyFont="1" applyFill="1" applyBorder="1" applyAlignment="1" applyProtection="1">
      <alignment horizontal="right"/>
    </xf>
    <xf numFmtId="0" fontId="40" fillId="8" borderId="19" xfId="0" applyFont="1" applyFill="1" applyBorder="1" applyAlignment="1" applyProtection="1">
      <alignment horizontal="left"/>
    </xf>
    <xf numFmtId="0" fontId="41" fillId="6" borderId="22" xfId="0" applyFont="1" applyFill="1" applyBorder="1" applyAlignment="1" applyProtection="1">
      <alignment horizontal="right"/>
    </xf>
    <xf numFmtId="182" fontId="40" fillId="8" borderId="19" xfId="12" applyNumberFormat="1" applyFont="1" applyFill="1" applyBorder="1" applyAlignment="1">
      <alignment horizontal="left"/>
    </xf>
    <xf numFmtId="182" fontId="41" fillId="6" borderId="22" xfId="12" applyNumberFormat="1" applyFont="1" applyFill="1" applyBorder="1" applyAlignment="1">
      <alignment horizontal="right"/>
    </xf>
    <xf numFmtId="0" fontId="40" fillId="8" borderId="0" xfId="2" applyNumberFormat="1" applyFont="1" applyFill="1" applyBorder="1"/>
    <xf numFmtId="182" fontId="40" fillId="8" borderId="19" xfId="12" applyNumberFormat="1" applyFont="1" applyFill="1" applyBorder="1"/>
    <xf numFmtId="38" fontId="2" fillId="0" borderId="0" xfId="4" applyFont="1" applyAlignment="1">
      <alignment vertical="center"/>
    </xf>
    <xf numFmtId="49" fontId="40" fillId="4" borderId="19" xfId="2" applyNumberFormat="1" applyFont="1" applyFill="1" applyBorder="1"/>
    <xf numFmtId="38" fontId="2" fillId="4" borderId="11" xfId="4" applyFont="1" applyFill="1" applyBorder="1" applyAlignment="1">
      <alignment vertical="center"/>
    </xf>
    <xf numFmtId="0" fontId="40" fillId="4" borderId="0" xfId="0" applyFont="1" applyFill="1" applyBorder="1" applyAlignment="1" applyProtection="1"/>
    <xf numFmtId="38" fontId="2" fillId="4" borderId="0" xfId="4" applyFont="1" applyFill="1" applyAlignment="1">
      <alignment vertical="center"/>
    </xf>
    <xf numFmtId="0" fontId="40" fillId="4" borderId="19" xfId="0" applyFont="1" applyFill="1" applyBorder="1" applyAlignment="1" applyProtection="1"/>
    <xf numFmtId="0" fontId="40" fillId="4" borderId="19" xfId="0" applyFont="1" applyFill="1" applyBorder="1" applyAlignment="1" applyProtection="1">
      <alignment horizontal="left"/>
    </xf>
    <xf numFmtId="0" fontId="40" fillId="4" borderId="0" xfId="0" applyFont="1" applyFill="1" applyBorder="1" applyAlignment="1" applyProtection="1">
      <alignment horizontal="left"/>
    </xf>
    <xf numFmtId="182" fontId="40" fillId="4" borderId="0" xfId="12" applyNumberFormat="1" applyFont="1" applyFill="1" applyBorder="1" applyAlignment="1">
      <alignment horizontal="left"/>
    </xf>
    <xf numFmtId="182" fontId="41" fillId="6" borderId="0" xfId="12" applyNumberFormat="1" applyFont="1" applyFill="1" applyBorder="1" applyAlignment="1">
      <alignment horizontal="right"/>
    </xf>
    <xf numFmtId="0" fontId="40" fillId="4" borderId="19" xfId="2" applyNumberFormat="1" applyFont="1" applyFill="1" applyBorder="1"/>
    <xf numFmtId="182" fontId="40" fillId="4" borderId="0" xfId="12" applyNumberFormat="1" applyFont="1" applyFill="1" applyBorder="1"/>
    <xf numFmtId="0" fontId="40" fillId="2" borderId="0" xfId="0" applyFont="1" applyFill="1" applyBorder="1" applyAlignment="1" applyProtection="1"/>
    <xf numFmtId="38" fontId="2" fillId="4" borderId="0" xfId="4" applyFont="1" applyFill="1" applyBorder="1" applyAlignment="1">
      <alignment vertical="center"/>
    </xf>
    <xf numFmtId="0" fontId="2" fillId="5" borderId="0" xfId="0" applyFont="1" applyFill="1" applyBorder="1">
      <alignment vertical="center"/>
    </xf>
    <xf numFmtId="0" fontId="2" fillId="5" borderId="0" xfId="0" applyFont="1" applyFill="1" applyBorder="1" applyAlignment="1">
      <alignment horizontal="right" vertical="center"/>
    </xf>
    <xf numFmtId="186" fontId="2" fillId="5" borderId="0" xfId="16" applyNumberFormat="1" applyFont="1" applyFill="1" applyBorder="1">
      <alignment vertical="center"/>
    </xf>
    <xf numFmtId="186" fontId="2" fillId="6" borderId="0" xfId="16" applyNumberFormat="1" applyFont="1" applyFill="1" applyBorder="1">
      <alignment vertical="center"/>
    </xf>
    <xf numFmtId="38" fontId="15" fillId="9" borderId="0" xfId="1" applyFont="1" applyFill="1" applyBorder="1" applyAlignment="1">
      <alignment vertical="center"/>
    </xf>
    <xf numFmtId="38" fontId="15" fillId="9" borderId="12" xfId="1" applyFont="1" applyFill="1" applyBorder="1" applyAlignment="1">
      <alignment vertical="center"/>
    </xf>
    <xf numFmtId="38" fontId="45" fillId="9" borderId="0" xfId="1" applyFont="1" applyFill="1" applyBorder="1" applyAlignment="1">
      <alignment vertical="center"/>
    </xf>
    <xf numFmtId="187" fontId="2" fillId="0" borderId="0" xfId="1" applyNumberFormat="1" applyFont="1" applyBorder="1">
      <alignment vertical="center"/>
    </xf>
    <xf numFmtId="187" fontId="2" fillId="0" borderId="12" xfId="1" applyNumberFormat="1" applyFont="1" applyBorder="1">
      <alignment vertical="center"/>
    </xf>
    <xf numFmtId="0" fontId="31" fillId="6" borderId="14" xfId="0" applyFont="1" applyFill="1" applyBorder="1" applyAlignment="1" applyProtection="1">
      <alignment horizontal="center" vertical="center" wrapText="1"/>
    </xf>
    <xf numFmtId="183" fontId="31" fillId="7" borderId="17" xfId="0" applyNumberFormat="1" applyFont="1" applyFill="1" applyBorder="1" applyAlignment="1" applyProtection="1">
      <alignment horizontal="center" vertical="center"/>
    </xf>
    <xf numFmtId="0" fontId="31" fillId="6" borderId="14" xfId="14" applyNumberFormat="1" applyFont="1" applyFill="1" applyBorder="1" applyAlignment="1">
      <alignment horizontal="center" vertical="center" wrapText="1"/>
    </xf>
    <xf numFmtId="0" fontId="31" fillId="0" borderId="17" xfId="0" applyFont="1" applyFill="1" applyBorder="1">
      <alignment vertical="center"/>
    </xf>
    <xf numFmtId="185" fontId="2" fillId="0" borderId="0" xfId="0" applyNumberFormat="1" applyFont="1">
      <alignment vertical="center"/>
    </xf>
    <xf numFmtId="0" fontId="2" fillId="0" borderId="11" xfId="0" applyFont="1" applyBorder="1" applyAlignment="1"/>
    <xf numFmtId="181" fontId="2" fillId="0" borderId="11" xfId="0" applyNumberFormat="1" applyFont="1" applyBorder="1">
      <alignment vertical="center"/>
    </xf>
    <xf numFmtId="181" fontId="2" fillId="0" borderId="11" xfId="4" applyNumberFormat="1" applyFont="1" applyBorder="1" applyAlignment="1">
      <alignment vertical="center"/>
    </xf>
    <xf numFmtId="0" fontId="2" fillId="0" borderId="12" xfId="0" applyFont="1" applyBorder="1" applyAlignment="1"/>
    <xf numFmtId="181" fontId="2" fillId="0" borderId="12" xfId="0" applyNumberFormat="1" applyFont="1" applyBorder="1">
      <alignment vertical="center"/>
    </xf>
    <xf numFmtId="181" fontId="2" fillId="0" borderId="12" xfId="4" applyNumberFormat="1" applyFont="1" applyBorder="1" applyAlignment="1">
      <alignment vertical="center"/>
    </xf>
    <xf numFmtId="0" fontId="2" fillId="0" borderId="13" xfId="0" applyFont="1" applyBorder="1" applyAlignment="1"/>
    <xf numFmtId="181" fontId="2" fillId="0" borderId="13" xfId="0" applyNumberFormat="1" applyFont="1" applyBorder="1">
      <alignment vertical="center"/>
    </xf>
    <xf numFmtId="181" fontId="2" fillId="0" borderId="13" xfId="4" applyNumberFormat="1" applyFont="1" applyBorder="1" applyAlignment="1">
      <alignment vertical="center"/>
    </xf>
    <xf numFmtId="176" fontId="2" fillId="0" borderId="13" xfId="1" applyNumberFormat="1" applyFont="1" applyBorder="1">
      <alignment vertical="center"/>
    </xf>
    <xf numFmtId="181" fontId="2" fillId="6" borderId="11" xfId="4" applyNumberFormat="1" applyFont="1" applyFill="1" applyBorder="1" applyAlignment="1"/>
    <xf numFmtId="177" fontId="2" fillId="6" borderId="11" xfId="4" applyNumberFormat="1" applyFont="1" applyFill="1" applyBorder="1" applyAlignment="1"/>
    <xf numFmtId="181" fontId="2" fillId="6" borderId="12" xfId="4" applyNumberFormat="1" applyFont="1" applyFill="1" applyBorder="1" applyAlignment="1"/>
    <xf numFmtId="177" fontId="2" fillId="6" borderId="12" xfId="4" applyNumberFormat="1" applyFont="1" applyFill="1" applyBorder="1" applyAlignment="1"/>
    <xf numFmtId="181" fontId="2" fillId="6" borderId="13" xfId="4" applyNumberFormat="1" applyFont="1" applyFill="1" applyBorder="1" applyAlignment="1"/>
    <xf numFmtId="177" fontId="2" fillId="6" borderId="13" xfId="4" applyNumberFormat="1" applyFont="1" applyFill="1" applyBorder="1" applyAlignment="1"/>
    <xf numFmtId="181" fontId="2" fillId="0" borderId="0" xfId="0" applyNumberFormat="1" applyFont="1" applyBorder="1">
      <alignment vertical="center"/>
    </xf>
    <xf numFmtId="185" fontId="2" fillId="0" borderId="11" xfId="0" applyNumberFormat="1" applyFont="1" applyBorder="1">
      <alignment vertical="center"/>
    </xf>
    <xf numFmtId="177" fontId="2" fillId="0" borderId="11" xfId="0" applyNumberFormat="1" applyFont="1" applyBorder="1">
      <alignment vertical="center"/>
    </xf>
    <xf numFmtId="185" fontId="2" fillId="0" borderId="0" xfId="0" applyNumberFormat="1" applyFont="1" applyBorder="1">
      <alignment vertical="center"/>
    </xf>
    <xf numFmtId="185" fontId="2" fillId="0" borderId="12" xfId="0" applyNumberFormat="1" applyFont="1" applyBorder="1">
      <alignment vertical="center"/>
    </xf>
    <xf numFmtId="177" fontId="2" fillId="0" borderId="12" xfId="0" applyNumberFormat="1" applyFont="1" applyBorder="1">
      <alignment vertical="center"/>
    </xf>
    <xf numFmtId="185" fontId="2" fillId="0" borderId="13" xfId="0" applyNumberFormat="1" applyFont="1" applyBorder="1">
      <alignment vertical="center"/>
    </xf>
    <xf numFmtId="177" fontId="2" fillId="0" borderId="13" xfId="0" applyNumberFormat="1" applyFont="1" applyBorder="1">
      <alignment vertical="center"/>
    </xf>
    <xf numFmtId="38" fontId="2" fillId="4" borderId="17" xfId="1" applyFont="1" applyFill="1" applyBorder="1">
      <alignment vertical="center"/>
    </xf>
    <xf numFmtId="38" fontId="2" fillId="4" borderId="20" xfId="1" applyFont="1" applyFill="1" applyBorder="1">
      <alignment vertical="center"/>
    </xf>
    <xf numFmtId="38" fontId="2" fillId="4" borderId="25" xfId="1" applyFont="1" applyFill="1" applyBorder="1">
      <alignment vertical="center"/>
    </xf>
    <xf numFmtId="38" fontId="2" fillId="4" borderId="14" xfId="1" applyFont="1" applyFill="1" applyBorder="1">
      <alignment vertical="center"/>
    </xf>
    <xf numFmtId="0" fontId="2" fillId="6" borderId="13" xfId="0" applyFont="1" applyFill="1" applyBorder="1" applyAlignment="1">
      <alignment horizontal="center" vertical="center"/>
    </xf>
    <xf numFmtId="0" fontId="2" fillId="6" borderId="12" xfId="0" applyFont="1" applyFill="1" applyBorder="1" applyAlignment="1">
      <alignment horizontal="center" vertical="center"/>
    </xf>
    <xf numFmtId="38" fontId="2" fillId="6" borderId="24" xfId="1" applyFont="1" applyFill="1" applyBorder="1">
      <alignment vertical="center"/>
    </xf>
    <xf numFmtId="38" fontId="2" fillId="6" borderId="13" xfId="1" applyFont="1" applyFill="1" applyBorder="1">
      <alignment vertical="center"/>
    </xf>
    <xf numFmtId="0" fontId="9" fillId="6" borderId="0" xfId="0" applyFont="1" applyFill="1">
      <alignment vertical="center"/>
    </xf>
    <xf numFmtId="38" fontId="2" fillId="6" borderId="14" xfId="1" applyFont="1" applyFill="1" applyBorder="1">
      <alignment vertical="center"/>
    </xf>
    <xf numFmtId="38" fontId="2" fillId="4" borderId="13" xfId="1" applyFont="1" applyFill="1" applyBorder="1">
      <alignment vertical="center"/>
    </xf>
    <xf numFmtId="38" fontId="2" fillId="6" borderId="0" xfId="0" applyNumberFormat="1" applyFont="1" applyFill="1" applyBorder="1">
      <alignment vertical="center"/>
    </xf>
    <xf numFmtId="38" fontId="2" fillId="0" borderId="13" xfId="1" applyFont="1" applyBorder="1">
      <alignment vertical="center"/>
    </xf>
    <xf numFmtId="177" fontId="2" fillId="3" borderId="11" xfId="0" applyNumberFormat="1" applyFont="1" applyFill="1" applyBorder="1">
      <alignment vertical="center"/>
    </xf>
    <xf numFmtId="177" fontId="2" fillId="3" borderId="12" xfId="0" applyNumberFormat="1" applyFont="1" applyFill="1" applyBorder="1">
      <alignment vertical="center"/>
    </xf>
    <xf numFmtId="0" fontId="29" fillId="4" borderId="18" xfId="0" applyFont="1" applyFill="1" applyBorder="1" applyAlignment="1">
      <alignment horizontal="center" vertical="center"/>
    </xf>
    <xf numFmtId="181" fontId="30" fillId="0" borderId="0" xfId="0" applyNumberFormat="1" applyFont="1" applyBorder="1">
      <alignment vertical="center"/>
    </xf>
    <xf numFmtId="177" fontId="30" fillId="0" borderId="0" xfId="0" applyNumberFormat="1" applyFont="1" applyBorder="1">
      <alignment vertical="center"/>
    </xf>
    <xf numFmtId="0" fontId="29" fillId="0" borderId="0" xfId="0" applyFont="1" applyAlignment="1">
      <alignment horizontal="center"/>
    </xf>
    <xf numFmtId="38" fontId="30" fillId="0" borderId="0" xfId="1" applyFont="1">
      <alignment vertical="center"/>
    </xf>
    <xf numFmtId="176" fontId="30" fillId="0" borderId="0" xfId="1" applyNumberFormat="1" applyFont="1">
      <alignment vertical="center"/>
    </xf>
    <xf numFmtId="176" fontId="30" fillId="4" borderId="0" xfId="1" applyNumberFormat="1" applyFont="1" applyFill="1">
      <alignment vertical="center"/>
    </xf>
    <xf numFmtId="0" fontId="2" fillId="0" borderId="13" xfId="0" applyFont="1" applyBorder="1" applyAlignment="1">
      <alignment horizontal="center" vertical="center" wrapText="1"/>
    </xf>
    <xf numFmtId="0" fontId="2" fillId="7" borderId="13" xfId="0" applyFont="1" applyFill="1" applyBorder="1" applyAlignment="1">
      <alignment horizontal="center" vertical="center" wrapText="1"/>
    </xf>
    <xf numFmtId="38" fontId="2" fillId="7" borderId="0" xfId="1" applyFont="1" applyFill="1">
      <alignment vertical="center"/>
    </xf>
    <xf numFmtId="0" fontId="2" fillId="0" borderId="0" xfId="0" applyFont="1" applyAlignment="1">
      <alignment horizontal="center" vertical="center" wrapText="1"/>
    </xf>
    <xf numFmtId="38" fontId="2" fillId="7" borderId="13" xfId="1" applyFont="1" applyFill="1" applyBorder="1">
      <alignment vertical="center"/>
    </xf>
    <xf numFmtId="0" fontId="2" fillId="6" borderId="23" xfId="0" applyFont="1" applyFill="1" applyBorder="1">
      <alignment vertical="center"/>
    </xf>
    <xf numFmtId="0" fontId="2" fillId="6" borderId="18" xfId="0" applyFont="1" applyFill="1" applyBorder="1">
      <alignment vertical="center"/>
    </xf>
    <xf numFmtId="0" fontId="2" fillId="6" borderId="21" xfId="0" applyFont="1" applyFill="1" applyBorder="1">
      <alignment vertical="center"/>
    </xf>
    <xf numFmtId="0" fontId="2" fillId="6" borderId="15" xfId="0" applyFont="1" applyFill="1" applyBorder="1">
      <alignment vertical="center"/>
    </xf>
    <xf numFmtId="0" fontId="2" fillId="0" borderId="0" xfId="0" quotePrefix="1" applyFont="1" applyAlignment="1">
      <alignment horizontal="center" vertical="center"/>
    </xf>
    <xf numFmtId="0" fontId="2" fillId="6" borderId="11" xfId="0" applyFont="1" applyFill="1" applyBorder="1">
      <alignment vertical="center"/>
    </xf>
    <xf numFmtId="0" fontId="2" fillId="6" borderId="12" xfId="0" applyFont="1" applyFill="1" applyBorder="1">
      <alignment vertical="center"/>
    </xf>
    <xf numFmtId="176" fontId="2" fillId="4" borderId="11" xfId="1" applyNumberFormat="1" applyFont="1" applyFill="1" applyBorder="1">
      <alignment vertical="center"/>
    </xf>
    <xf numFmtId="38" fontId="15" fillId="6" borderId="0" xfId="1" applyFont="1" applyFill="1" applyBorder="1">
      <alignment vertical="center"/>
    </xf>
    <xf numFmtId="181" fontId="15" fillId="6" borderId="0" xfId="1" applyNumberFormat="1" applyFont="1" applyFill="1">
      <alignment vertical="center"/>
    </xf>
    <xf numFmtId="181" fontId="15" fillId="6" borderId="13" xfId="1" applyNumberFormat="1" applyFont="1" applyFill="1" applyBorder="1">
      <alignment vertical="center"/>
    </xf>
    <xf numFmtId="181" fontId="15" fillId="6" borderId="0" xfId="1" applyNumberFormat="1" applyFont="1" applyFill="1" applyBorder="1">
      <alignment vertical="center"/>
    </xf>
    <xf numFmtId="181" fontId="15" fillId="6" borderId="12" xfId="1" applyNumberFormat="1" applyFont="1" applyFill="1" applyBorder="1">
      <alignment vertical="center"/>
    </xf>
    <xf numFmtId="0" fontId="2" fillId="6" borderId="0" xfId="0" applyFont="1" applyFill="1" applyBorder="1">
      <alignment vertical="center"/>
    </xf>
    <xf numFmtId="181" fontId="2" fillId="6" borderId="11" xfId="0" applyNumberFormat="1" applyFont="1" applyFill="1" applyBorder="1">
      <alignment vertical="center"/>
    </xf>
    <xf numFmtId="181" fontId="2" fillId="6" borderId="0" xfId="0" applyNumberFormat="1" applyFont="1" applyFill="1" applyBorder="1">
      <alignment vertical="center"/>
    </xf>
    <xf numFmtId="181" fontId="2" fillId="6" borderId="12" xfId="0" applyNumberFormat="1" applyFont="1" applyFill="1" applyBorder="1">
      <alignment vertical="center"/>
    </xf>
    <xf numFmtId="38" fontId="2" fillId="6" borderId="23" xfId="0" applyNumberFormat="1" applyFont="1" applyFill="1" applyBorder="1">
      <alignment vertical="center"/>
    </xf>
    <xf numFmtId="181" fontId="15" fillId="6" borderId="23" xfId="1" applyNumberFormat="1" applyFont="1" applyFill="1" applyBorder="1">
      <alignment vertical="center"/>
    </xf>
    <xf numFmtId="181" fontId="2" fillId="6" borderId="23" xfId="0" applyNumberFormat="1" applyFont="1" applyFill="1" applyBorder="1">
      <alignment vertical="center"/>
    </xf>
    <xf numFmtId="181" fontId="2" fillId="6" borderId="13" xfId="0" applyNumberFormat="1" applyFont="1" applyFill="1" applyBorder="1">
      <alignment vertical="center"/>
    </xf>
    <xf numFmtId="0" fontId="45" fillId="6" borderId="0" xfId="0" applyFont="1" applyFill="1">
      <alignment vertical="center"/>
    </xf>
    <xf numFmtId="0" fontId="45" fillId="6" borderId="11" xfId="0" applyFont="1" applyFill="1" applyBorder="1">
      <alignment vertical="center"/>
    </xf>
    <xf numFmtId="0" fontId="2" fillId="6" borderId="18" xfId="0" applyFont="1" applyFill="1" applyBorder="1" applyAlignment="1">
      <alignment horizontal="center" vertical="center"/>
    </xf>
    <xf numFmtId="0" fontId="2" fillId="6" borderId="19" xfId="0" applyFont="1" applyFill="1" applyBorder="1">
      <alignment vertical="center"/>
    </xf>
    <xf numFmtId="38" fontId="2" fillId="6" borderId="0" xfId="1" applyFont="1" applyFill="1" applyBorder="1" applyAlignment="1">
      <alignment horizontal="right" vertical="center"/>
    </xf>
    <xf numFmtId="38" fontId="15" fillId="6" borderId="0" xfId="1" applyFont="1" applyFill="1" applyBorder="1" applyAlignment="1">
      <alignment horizontal="right" vertical="center"/>
    </xf>
    <xf numFmtId="38" fontId="2" fillId="6" borderId="23" xfId="1" applyFont="1" applyFill="1" applyBorder="1" applyAlignment="1">
      <alignment horizontal="right" vertical="center"/>
    </xf>
    <xf numFmtId="0" fontId="2" fillId="6" borderId="22" xfId="0" applyFont="1" applyFill="1" applyBorder="1">
      <alignment vertical="center"/>
    </xf>
    <xf numFmtId="0" fontId="2" fillId="6" borderId="24" xfId="0" applyFont="1" applyFill="1" applyBorder="1">
      <alignment vertical="center"/>
    </xf>
    <xf numFmtId="0" fontId="2" fillId="6" borderId="16" xfId="0" applyFont="1" applyFill="1" applyBorder="1">
      <alignment vertical="center"/>
    </xf>
    <xf numFmtId="0" fontId="2" fillId="6" borderId="13" xfId="0" applyFont="1" applyFill="1" applyBorder="1">
      <alignment vertical="center"/>
    </xf>
    <xf numFmtId="38" fontId="2" fillId="6" borderId="13" xfId="1" applyFont="1" applyFill="1" applyBorder="1" applyAlignment="1">
      <alignment horizontal="right" vertical="center"/>
    </xf>
    <xf numFmtId="38" fontId="15" fillId="6" borderId="13" xfId="1" applyFont="1" applyFill="1" applyBorder="1" applyAlignment="1">
      <alignment horizontal="right" vertical="center"/>
    </xf>
    <xf numFmtId="38" fontId="2" fillId="6" borderId="15" xfId="1" applyFont="1" applyFill="1" applyBorder="1" applyAlignment="1">
      <alignment horizontal="right" vertical="center"/>
    </xf>
    <xf numFmtId="38" fontId="15" fillId="6" borderId="13" xfId="1" applyFont="1" applyFill="1" applyBorder="1">
      <alignment vertical="center"/>
    </xf>
    <xf numFmtId="38" fontId="2" fillId="6" borderId="15" xfId="1" applyFont="1" applyFill="1" applyBorder="1">
      <alignment vertical="center"/>
    </xf>
    <xf numFmtId="38" fontId="15" fillId="6" borderId="0" xfId="1" applyFont="1" applyFill="1">
      <alignment vertical="center"/>
    </xf>
    <xf numFmtId="38" fontId="2" fillId="6" borderId="23" xfId="1" applyFont="1" applyFill="1" applyBorder="1">
      <alignment vertical="center"/>
    </xf>
    <xf numFmtId="38" fontId="15" fillId="6" borderId="11" xfId="1" applyFont="1" applyFill="1" applyBorder="1">
      <alignment vertical="center"/>
    </xf>
    <xf numFmtId="38" fontId="2" fillId="6" borderId="12" xfId="1" applyFont="1" applyFill="1" applyBorder="1" applyAlignment="1">
      <alignment horizontal="center" vertical="center"/>
    </xf>
    <xf numFmtId="38" fontId="15" fillId="6" borderId="12" xfId="1" applyFont="1" applyFill="1" applyBorder="1" applyAlignment="1">
      <alignment horizontal="center" vertical="center"/>
    </xf>
    <xf numFmtId="181" fontId="2" fillId="6" borderId="18" xfId="0" applyNumberFormat="1" applyFont="1" applyFill="1" applyBorder="1" applyAlignment="1">
      <alignment horizontal="center" vertical="center"/>
    </xf>
    <xf numFmtId="181" fontId="2" fillId="6" borderId="13" xfId="1" applyNumberFormat="1" applyFont="1" applyFill="1" applyBorder="1">
      <alignment vertical="center"/>
    </xf>
    <xf numFmtId="181" fontId="2" fillId="6" borderId="15" xfId="1" applyNumberFormat="1" applyFont="1" applyFill="1" applyBorder="1">
      <alignment vertical="center"/>
    </xf>
    <xf numFmtId="181" fontId="2" fillId="6" borderId="0" xfId="1" applyNumberFormat="1" applyFont="1" applyFill="1" applyBorder="1">
      <alignment vertical="center"/>
    </xf>
    <xf numFmtId="181" fontId="2" fillId="6" borderId="23" xfId="1" applyNumberFormat="1" applyFont="1" applyFill="1" applyBorder="1">
      <alignment vertical="center"/>
    </xf>
    <xf numFmtId="0" fontId="45" fillId="6" borderId="12" xfId="0" applyFont="1" applyFill="1" applyBorder="1">
      <alignment vertical="center"/>
    </xf>
    <xf numFmtId="181" fontId="2" fillId="6" borderId="15" xfId="0" applyNumberFormat="1" applyFont="1" applyFill="1" applyBorder="1">
      <alignment vertical="center"/>
    </xf>
    <xf numFmtId="0" fontId="2" fillId="6" borderId="20" xfId="0" applyFont="1" applyFill="1" applyBorder="1">
      <alignment vertical="center"/>
    </xf>
    <xf numFmtId="0" fontId="2" fillId="6" borderId="24" xfId="0" applyFont="1" applyFill="1" applyBorder="1" applyAlignment="1">
      <alignment horizontal="center" vertical="center"/>
    </xf>
    <xf numFmtId="0" fontId="2" fillId="6" borderId="25" xfId="0" applyFont="1" applyFill="1" applyBorder="1" applyAlignment="1">
      <alignment horizontal="center" vertical="center"/>
    </xf>
    <xf numFmtId="38" fontId="2" fillId="6" borderId="22" xfId="1" applyFont="1" applyFill="1" applyBorder="1" applyAlignment="1">
      <alignment horizontal="right" vertical="center"/>
    </xf>
    <xf numFmtId="38" fontId="15" fillId="6" borderId="17" xfId="1" applyFont="1" applyFill="1" applyBorder="1" applyAlignment="1">
      <alignment horizontal="right" vertical="center"/>
    </xf>
    <xf numFmtId="38" fontId="2" fillId="6" borderId="16" xfId="1" applyFont="1" applyFill="1" applyBorder="1" applyAlignment="1">
      <alignment horizontal="right" vertical="center"/>
    </xf>
    <xf numFmtId="38" fontId="2" fillId="6" borderId="22" xfId="1" applyFont="1" applyFill="1" applyBorder="1">
      <alignment vertical="center"/>
    </xf>
    <xf numFmtId="38" fontId="15" fillId="6" borderId="17" xfId="1" applyFont="1" applyFill="1" applyBorder="1">
      <alignment vertical="center"/>
    </xf>
    <xf numFmtId="38" fontId="2" fillId="6" borderId="16" xfId="1" applyFont="1" applyFill="1" applyBorder="1">
      <alignment vertical="center"/>
    </xf>
    <xf numFmtId="38" fontId="15" fillId="6" borderId="14" xfId="1" applyFont="1" applyFill="1" applyBorder="1">
      <alignment vertical="center"/>
    </xf>
    <xf numFmtId="38" fontId="2" fillId="6" borderId="17" xfId="1" applyFont="1" applyFill="1" applyBorder="1">
      <alignment vertical="center"/>
    </xf>
    <xf numFmtId="38" fontId="2" fillId="6" borderId="19" xfId="1" applyFont="1" applyFill="1" applyBorder="1">
      <alignment vertical="center"/>
    </xf>
    <xf numFmtId="38" fontId="15" fillId="6" borderId="20" xfId="1" applyFont="1" applyFill="1" applyBorder="1">
      <alignment vertical="center"/>
    </xf>
    <xf numFmtId="38" fontId="2" fillId="6" borderId="24" xfId="1" applyFont="1" applyFill="1" applyBorder="1" applyAlignment="1">
      <alignment horizontal="center" vertical="center"/>
    </xf>
    <xf numFmtId="38" fontId="15" fillId="6" borderId="25" xfId="1" applyFont="1" applyFill="1" applyBorder="1" applyAlignment="1">
      <alignment horizontal="center" vertical="center"/>
    </xf>
    <xf numFmtId="181" fontId="2" fillId="6" borderId="19" xfId="0" applyNumberFormat="1" applyFont="1" applyFill="1" applyBorder="1">
      <alignment vertical="center"/>
    </xf>
    <xf numFmtId="181" fontId="2" fillId="6" borderId="20" xfId="0" applyNumberFormat="1" applyFont="1" applyFill="1" applyBorder="1">
      <alignment vertical="center"/>
    </xf>
    <xf numFmtId="181" fontId="2" fillId="6" borderId="22" xfId="0" applyNumberFormat="1" applyFont="1" applyFill="1" applyBorder="1">
      <alignment vertical="center"/>
    </xf>
    <xf numFmtId="181" fontId="2" fillId="6" borderId="17" xfId="0" applyNumberFormat="1" applyFont="1" applyFill="1" applyBorder="1">
      <alignment vertical="center"/>
    </xf>
    <xf numFmtId="0" fontId="2" fillId="6" borderId="17" xfId="0" applyFont="1" applyFill="1" applyBorder="1">
      <alignment vertical="center"/>
    </xf>
    <xf numFmtId="0" fontId="2" fillId="6" borderId="25" xfId="0" applyFont="1" applyFill="1" applyBorder="1">
      <alignment vertical="center"/>
    </xf>
    <xf numFmtId="181" fontId="2" fillId="6" borderId="16" xfId="0" applyNumberFormat="1" applyFont="1" applyFill="1" applyBorder="1">
      <alignment vertical="center"/>
    </xf>
    <xf numFmtId="181" fontId="2" fillId="6" borderId="14" xfId="0" applyNumberFormat="1" applyFont="1" applyFill="1" applyBorder="1">
      <alignment vertical="center"/>
    </xf>
    <xf numFmtId="181" fontId="15" fillId="6" borderId="22" xfId="1" applyNumberFormat="1" applyFont="1" applyFill="1" applyBorder="1">
      <alignment vertical="center"/>
    </xf>
    <xf numFmtId="181" fontId="15" fillId="6" borderId="17" xfId="1" applyNumberFormat="1" applyFont="1" applyFill="1" applyBorder="1">
      <alignment vertical="center"/>
    </xf>
    <xf numFmtId="181" fontId="2" fillId="6" borderId="16" xfId="1" applyNumberFormat="1" applyFont="1" applyFill="1" applyBorder="1">
      <alignment vertical="center"/>
    </xf>
    <xf numFmtId="181" fontId="15" fillId="6" borderId="14" xfId="1" applyNumberFormat="1" applyFont="1" applyFill="1" applyBorder="1">
      <alignment vertical="center"/>
    </xf>
    <xf numFmtId="181" fontId="2" fillId="6" borderId="22" xfId="1" applyNumberFormat="1" applyFont="1" applyFill="1" applyBorder="1">
      <alignment vertical="center"/>
    </xf>
    <xf numFmtId="0" fontId="2" fillId="6" borderId="21" xfId="0" applyFont="1" applyFill="1" applyBorder="1" applyAlignment="1">
      <alignment horizontal="center" vertical="center"/>
    </xf>
    <xf numFmtId="181" fontId="15" fillId="5" borderId="0" xfId="1" applyNumberFormat="1" applyFont="1" applyFill="1" applyBorder="1">
      <alignment vertical="center"/>
    </xf>
    <xf numFmtId="0" fontId="2" fillId="0" borderId="22" xfId="0" applyFont="1" applyBorder="1">
      <alignment vertical="center"/>
    </xf>
    <xf numFmtId="0" fontId="2" fillId="0" borderId="16" xfId="0" applyFont="1" applyBorder="1">
      <alignment vertical="center"/>
    </xf>
    <xf numFmtId="0" fontId="2" fillId="0" borderId="24" xfId="0" applyFont="1" applyBorder="1">
      <alignment vertical="center"/>
    </xf>
    <xf numFmtId="0" fontId="2" fillId="0" borderId="14" xfId="0" applyFont="1" applyBorder="1">
      <alignment vertical="center"/>
    </xf>
    <xf numFmtId="38" fontId="2" fillId="0" borderId="22" xfId="1" applyFont="1" applyBorder="1">
      <alignment vertical="center"/>
    </xf>
    <xf numFmtId="0" fontId="2" fillId="0" borderId="21" xfId="0" applyFont="1" applyBorder="1" applyAlignment="1">
      <alignment horizontal="center" vertical="center"/>
    </xf>
    <xf numFmtId="181" fontId="2" fillId="0" borderId="23" xfId="0" applyNumberFormat="1" applyFont="1" applyBorder="1">
      <alignment vertical="center"/>
    </xf>
    <xf numFmtId="181" fontId="2" fillId="0" borderId="23" xfId="1" applyNumberFormat="1" applyFont="1" applyBorder="1">
      <alignment vertical="center"/>
    </xf>
    <xf numFmtId="0" fontId="2" fillId="0" borderId="23" xfId="0" applyFont="1" applyBorder="1">
      <alignment vertical="center"/>
    </xf>
    <xf numFmtId="0" fontId="2" fillId="0" borderId="15" xfId="0" applyFont="1" applyBorder="1" applyAlignment="1">
      <alignment horizontal="center" vertical="center"/>
    </xf>
    <xf numFmtId="181" fontId="2" fillId="0" borderId="15" xfId="0" applyNumberFormat="1" applyFont="1" applyBorder="1">
      <alignment vertical="center"/>
    </xf>
    <xf numFmtId="0" fontId="2" fillId="0" borderId="16" xfId="0" applyFont="1" applyBorder="1" applyAlignment="1">
      <alignment horizontal="center" vertical="center"/>
    </xf>
    <xf numFmtId="181" fontId="2" fillId="0" borderId="22" xfId="0" applyNumberFormat="1" applyFont="1" applyBorder="1">
      <alignment vertical="center"/>
    </xf>
    <xf numFmtId="181" fontId="2" fillId="5" borderId="0" xfId="0" applyNumberFormat="1" applyFont="1" applyFill="1" applyBorder="1">
      <alignment vertical="center"/>
    </xf>
    <xf numFmtId="181" fontId="2" fillId="5" borderId="22" xfId="0" applyNumberFormat="1" applyFont="1" applyFill="1" applyBorder="1">
      <alignment vertical="center"/>
    </xf>
    <xf numFmtId="181" fontId="2" fillId="5" borderId="17" xfId="0" applyNumberFormat="1" applyFont="1" applyFill="1" applyBorder="1">
      <alignment vertical="center"/>
    </xf>
    <xf numFmtId="181" fontId="15" fillId="5" borderId="23" xfId="1" applyNumberFormat="1" applyFont="1" applyFill="1" applyBorder="1">
      <alignment vertical="center"/>
    </xf>
    <xf numFmtId="181" fontId="15" fillId="5" borderId="0" xfId="1" applyNumberFormat="1" applyFont="1" applyFill="1">
      <alignment vertical="center"/>
    </xf>
    <xf numFmtId="0" fontId="45" fillId="6" borderId="19" xfId="0" applyFont="1" applyFill="1" applyBorder="1">
      <alignment vertical="center"/>
    </xf>
    <xf numFmtId="0" fontId="2" fillId="6" borderId="14" xfId="0" applyFont="1" applyFill="1" applyBorder="1">
      <alignment vertical="center"/>
    </xf>
    <xf numFmtId="181" fontId="2" fillId="6" borderId="21" xfId="0" applyNumberFormat="1" applyFont="1" applyFill="1" applyBorder="1" applyAlignment="1">
      <alignment horizontal="center" vertical="center"/>
    </xf>
    <xf numFmtId="38" fontId="2" fillId="6" borderId="17" xfId="1" applyFont="1" applyFill="1" applyBorder="1" applyAlignment="1">
      <alignment horizontal="right" vertical="center"/>
    </xf>
    <xf numFmtId="38" fontId="2" fillId="6" borderId="14" xfId="1" applyFont="1" applyFill="1" applyBorder="1" applyAlignment="1">
      <alignment horizontal="right" vertical="center"/>
    </xf>
    <xf numFmtId="181" fontId="2" fillId="5" borderId="12" xfId="0" applyNumberFormat="1" applyFont="1" applyFill="1" applyBorder="1">
      <alignment vertical="center"/>
    </xf>
    <xf numFmtId="181" fontId="2" fillId="5" borderId="24" xfId="0" applyNumberFormat="1" applyFont="1" applyFill="1" applyBorder="1">
      <alignment vertical="center"/>
    </xf>
    <xf numFmtId="181" fontId="2" fillId="5" borderId="25" xfId="0" applyNumberFormat="1" applyFont="1" applyFill="1" applyBorder="1">
      <alignment vertical="center"/>
    </xf>
    <xf numFmtId="0" fontId="11" fillId="6" borderId="0" xfId="0" applyFont="1" applyFill="1">
      <alignment vertical="center"/>
    </xf>
    <xf numFmtId="0" fontId="2" fillId="6" borderId="43" xfId="0" applyFont="1" applyFill="1" applyBorder="1" applyAlignment="1">
      <alignment horizontal="center" vertical="center"/>
    </xf>
    <xf numFmtId="176" fontId="2" fillId="4" borderId="70" xfId="1" applyNumberFormat="1" applyFont="1" applyFill="1" applyBorder="1">
      <alignment vertical="center"/>
    </xf>
    <xf numFmtId="176" fontId="2" fillId="4" borderId="71" xfId="1" applyNumberFormat="1" applyFont="1" applyFill="1" applyBorder="1">
      <alignment vertical="center"/>
    </xf>
    <xf numFmtId="0" fontId="2" fillId="6" borderId="55" xfId="0" applyFont="1" applyFill="1" applyBorder="1" applyAlignment="1">
      <alignment horizontal="center" vertical="center"/>
    </xf>
    <xf numFmtId="176" fontId="2" fillId="4" borderId="72" xfId="1" applyNumberFormat="1" applyFont="1" applyFill="1" applyBorder="1">
      <alignment vertical="center"/>
    </xf>
    <xf numFmtId="0" fontId="2" fillId="6" borderId="32" xfId="0" applyFont="1" applyFill="1" applyBorder="1" applyAlignment="1">
      <alignment horizontal="center" vertical="center"/>
    </xf>
    <xf numFmtId="176" fontId="2" fillId="4" borderId="73" xfId="1" applyNumberFormat="1" applyFont="1" applyFill="1" applyBorder="1">
      <alignment vertical="center"/>
    </xf>
    <xf numFmtId="0" fontId="2" fillId="6" borderId="8" xfId="0" applyFont="1" applyFill="1" applyBorder="1" applyAlignment="1">
      <alignment horizontal="center" vertical="center"/>
    </xf>
    <xf numFmtId="0" fontId="2" fillId="6" borderId="74" xfId="0" applyFont="1" applyFill="1" applyBorder="1">
      <alignment vertical="center"/>
    </xf>
    <xf numFmtId="38" fontId="2" fillId="6" borderId="75" xfId="1" applyFont="1" applyFill="1" applyBorder="1">
      <alignment vertical="center"/>
    </xf>
    <xf numFmtId="38" fontId="2" fillId="6" borderId="76" xfId="1" applyFont="1" applyFill="1" applyBorder="1">
      <alignment vertical="center"/>
    </xf>
    <xf numFmtId="176" fontId="2" fillId="6" borderId="34" xfId="1" applyNumberFormat="1" applyFont="1" applyFill="1" applyBorder="1">
      <alignment vertical="center"/>
    </xf>
    <xf numFmtId="0" fontId="11" fillId="6" borderId="72" xfId="0" applyFont="1" applyFill="1" applyBorder="1" applyAlignment="1">
      <alignment horizontal="center" vertical="center"/>
    </xf>
    <xf numFmtId="0" fontId="11" fillId="6" borderId="70" xfId="0" applyFont="1" applyFill="1" applyBorder="1" applyAlignment="1">
      <alignment horizontal="center" vertical="center"/>
    </xf>
    <xf numFmtId="0" fontId="11" fillId="6" borderId="71" xfId="0" applyFont="1" applyFill="1" applyBorder="1" applyAlignment="1">
      <alignment horizontal="center" vertical="center"/>
    </xf>
    <xf numFmtId="0" fontId="11" fillId="6" borderId="77" xfId="0" applyFont="1" applyFill="1" applyBorder="1" applyAlignment="1">
      <alignment horizontal="center" vertical="center"/>
    </xf>
    <xf numFmtId="38" fontId="2" fillId="4" borderId="24" xfId="1" applyFont="1" applyFill="1" applyBorder="1">
      <alignment vertical="center"/>
    </xf>
    <xf numFmtId="0" fontId="2" fillId="2" borderId="19" xfId="0" applyFont="1" applyFill="1" applyBorder="1" applyAlignment="1">
      <alignment horizontal="right" vertical="center"/>
    </xf>
    <xf numFmtId="0" fontId="2" fillId="2" borderId="22" xfId="0" applyFont="1" applyFill="1" applyBorder="1" applyAlignment="1">
      <alignment horizontal="right" vertical="center"/>
    </xf>
    <xf numFmtId="0" fontId="2" fillId="2" borderId="24" xfId="0" applyFont="1" applyFill="1" applyBorder="1" applyAlignment="1">
      <alignment horizontal="right" vertical="center"/>
    </xf>
    <xf numFmtId="0" fontId="2" fillId="0" borderId="20" xfId="0" applyFont="1" applyBorder="1" applyAlignment="1">
      <alignment horizontal="center" vertical="center"/>
    </xf>
    <xf numFmtId="0" fontId="2" fillId="4" borderId="16" xfId="0" applyFont="1" applyFill="1" applyBorder="1">
      <alignment vertical="center"/>
    </xf>
    <xf numFmtId="0" fontId="2" fillId="4" borderId="14" xfId="0" applyFont="1" applyFill="1" applyBorder="1" applyAlignment="1">
      <alignment horizontal="center" vertical="center"/>
    </xf>
    <xf numFmtId="38" fontId="2" fillId="3" borderId="20" xfId="1" applyFont="1" applyFill="1" applyBorder="1">
      <alignment vertical="center"/>
    </xf>
    <xf numFmtId="38" fontId="2" fillId="3" borderId="17" xfId="1" applyFont="1" applyFill="1" applyBorder="1">
      <alignment vertical="center"/>
    </xf>
    <xf numFmtId="38" fontId="2" fillId="3" borderId="25" xfId="1" applyFont="1" applyFill="1" applyBorder="1">
      <alignment vertical="center"/>
    </xf>
    <xf numFmtId="0" fontId="2" fillId="3" borderId="14" xfId="0" applyFont="1" applyFill="1" applyBorder="1">
      <alignment vertical="center"/>
    </xf>
    <xf numFmtId="0" fontId="2" fillId="3" borderId="20" xfId="0" applyFont="1" applyFill="1" applyBorder="1">
      <alignment vertical="center"/>
    </xf>
    <xf numFmtId="0" fontId="2" fillId="3" borderId="17" xfId="0" applyFont="1" applyFill="1" applyBorder="1">
      <alignment vertical="center"/>
    </xf>
    <xf numFmtId="0" fontId="2" fillId="3" borderId="25" xfId="0" applyFont="1" applyFill="1" applyBorder="1">
      <alignment vertical="center"/>
    </xf>
    <xf numFmtId="0" fontId="2" fillId="0" borderId="17" xfId="0" applyFont="1" applyBorder="1" applyAlignment="1">
      <alignment horizontal="center" vertical="center"/>
    </xf>
    <xf numFmtId="0" fontId="2" fillId="0" borderId="14" xfId="0" applyFont="1" applyBorder="1" applyAlignment="1">
      <alignment horizontal="center" vertical="center"/>
    </xf>
    <xf numFmtId="0" fontId="2" fillId="0" borderId="22" xfId="0" applyFont="1" applyBorder="1" applyAlignment="1">
      <alignment horizontal="right" vertical="center"/>
    </xf>
    <xf numFmtId="0" fontId="2" fillId="4" borderId="16" xfId="0" applyFont="1" applyFill="1" applyBorder="1" applyAlignment="1">
      <alignment horizontal="right" vertical="center"/>
    </xf>
    <xf numFmtId="0" fontId="2" fillId="0" borderId="19" xfId="0" applyFont="1" applyBorder="1" applyAlignment="1">
      <alignment horizontal="right" vertical="center"/>
    </xf>
    <xf numFmtId="0" fontId="2" fillId="4" borderId="22" xfId="0" applyFont="1" applyFill="1" applyBorder="1" applyAlignment="1">
      <alignment horizontal="right" vertical="center"/>
    </xf>
    <xf numFmtId="0" fontId="2" fillId="4" borderId="0" xfId="0" applyFont="1" applyFill="1" applyBorder="1">
      <alignment vertical="center"/>
    </xf>
    <xf numFmtId="0" fontId="2" fillId="4" borderId="17" xfId="0" applyFont="1" applyFill="1" applyBorder="1" applyAlignment="1">
      <alignment horizontal="center" vertical="center"/>
    </xf>
    <xf numFmtId="0" fontId="2" fillId="0" borderId="25" xfId="0" applyFont="1" applyBorder="1" applyAlignment="1">
      <alignment horizontal="center" vertical="center"/>
    </xf>
    <xf numFmtId="0" fontId="2" fillId="3" borderId="13" xfId="0" applyFont="1" applyFill="1" applyBorder="1" applyAlignment="1">
      <alignment horizontal="center" vertical="center"/>
    </xf>
    <xf numFmtId="0" fontId="8" fillId="4" borderId="20" xfId="0" applyFont="1" applyFill="1" applyBorder="1" applyAlignment="1">
      <alignment horizontal="center" vertical="center"/>
    </xf>
    <xf numFmtId="0" fontId="2" fillId="4" borderId="25" xfId="0" applyFont="1" applyFill="1" applyBorder="1" applyAlignment="1">
      <alignment horizontal="center" vertical="center"/>
    </xf>
    <xf numFmtId="38" fontId="2" fillId="5" borderId="0" xfId="1" applyFont="1" applyFill="1" applyBorder="1">
      <alignment vertical="center"/>
    </xf>
    <xf numFmtId="0" fontId="2" fillId="0" borderId="24" xfId="0" applyFont="1" applyBorder="1" applyAlignment="1">
      <alignment horizontal="right" vertical="center"/>
    </xf>
    <xf numFmtId="38" fontId="2" fillId="3" borderId="19" xfId="1" applyFont="1" applyFill="1" applyBorder="1">
      <alignment vertical="center"/>
    </xf>
    <xf numFmtId="38" fontId="2" fillId="3" borderId="22" xfId="1" applyFont="1" applyFill="1" applyBorder="1">
      <alignment vertical="center"/>
    </xf>
    <xf numFmtId="38" fontId="2" fillId="3" borderId="24" xfId="1" applyFont="1" applyFill="1" applyBorder="1">
      <alignment vertical="center"/>
    </xf>
    <xf numFmtId="176" fontId="2" fillId="4" borderId="17" xfId="1" applyNumberFormat="1" applyFont="1" applyFill="1" applyBorder="1">
      <alignment vertical="center"/>
    </xf>
    <xf numFmtId="176" fontId="2" fillId="4" borderId="14" xfId="1" applyNumberFormat="1" applyFont="1" applyFill="1" applyBorder="1">
      <alignment vertical="center"/>
    </xf>
    <xf numFmtId="176" fontId="2" fillId="0" borderId="14" xfId="1" applyNumberFormat="1" applyFont="1" applyBorder="1">
      <alignment vertical="center"/>
    </xf>
    <xf numFmtId="176" fontId="2" fillId="0" borderId="17" xfId="1" applyNumberFormat="1" applyFont="1" applyBorder="1">
      <alignment vertical="center"/>
    </xf>
    <xf numFmtId="0" fontId="9" fillId="0" borderId="16" xfId="0" applyFont="1" applyBorder="1">
      <alignment vertical="center"/>
    </xf>
    <xf numFmtId="176" fontId="2" fillId="5" borderId="20" xfId="1" applyNumberFormat="1" applyFont="1" applyFill="1" applyBorder="1">
      <alignment vertical="center"/>
    </xf>
    <xf numFmtId="176" fontId="2" fillId="5" borderId="17" xfId="1" applyNumberFormat="1" applyFont="1" applyFill="1" applyBorder="1">
      <alignment vertical="center"/>
    </xf>
    <xf numFmtId="176" fontId="2" fillId="5" borderId="25" xfId="1" applyNumberFormat="1" applyFont="1" applyFill="1" applyBorder="1">
      <alignment vertical="center"/>
    </xf>
    <xf numFmtId="38" fontId="2" fillId="0" borderId="17" xfId="1" applyFont="1" applyBorder="1">
      <alignment vertical="center"/>
    </xf>
    <xf numFmtId="38" fontId="2" fillId="5" borderId="14" xfId="1" applyFont="1" applyFill="1" applyBorder="1">
      <alignment vertical="center"/>
    </xf>
    <xf numFmtId="177" fontId="2" fillId="3" borderId="17" xfId="0" applyNumberFormat="1" applyFont="1" applyFill="1" applyBorder="1">
      <alignment vertical="center"/>
    </xf>
    <xf numFmtId="177" fontId="2" fillId="3" borderId="20" xfId="0" applyNumberFormat="1" applyFont="1" applyFill="1" applyBorder="1">
      <alignment vertical="center"/>
    </xf>
    <xf numFmtId="177" fontId="2" fillId="3" borderId="25" xfId="0" applyNumberFormat="1" applyFont="1" applyFill="1" applyBorder="1">
      <alignment vertical="center"/>
    </xf>
    <xf numFmtId="0" fontId="2" fillId="0" borderId="16" xfId="0" applyFont="1" applyBorder="1" applyAlignment="1">
      <alignment vertical="center"/>
    </xf>
    <xf numFmtId="177" fontId="2" fillId="4" borderId="14" xfId="0" applyNumberFormat="1" applyFont="1" applyFill="1" applyBorder="1">
      <alignment vertical="center"/>
    </xf>
    <xf numFmtId="177" fontId="2" fillId="3" borderId="14" xfId="0" applyNumberFormat="1" applyFont="1" applyFill="1" applyBorder="1">
      <alignment vertical="center"/>
    </xf>
    <xf numFmtId="177" fontId="2" fillId="6" borderId="0" xfId="0" applyNumberFormat="1" applyFont="1" applyFill="1" applyBorder="1">
      <alignment vertical="center"/>
    </xf>
    <xf numFmtId="0" fontId="11" fillId="3" borderId="11" xfId="0" applyFont="1" applyFill="1" applyBorder="1" applyAlignment="1">
      <alignment horizontal="center" vertical="center"/>
    </xf>
    <xf numFmtId="177" fontId="2" fillId="0" borderId="0" xfId="1" applyNumberFormat="1" applyFont="1" applyBorder="1">
      <alignment vertical="center"/>
    </xf>
    <xf numFmtId="177" fontId="2" fillId="6" borderId="0" xfId="1" applyNumberFormat="1" applyFont="1" applyFill="1" applyBorder="1">
      <alignment vertical="center"/>
    </xf>
    <xf numFmtId="38" fontId="2" fillId="0" borderId="0" xfId="1" applyFont="1" applyBorder="1" applyAlignment="1">
      <alignment horizontal="right" vertical="center"/>
    </xf>
    <xf numFmtId="38" fontId="2" fillId="3" borderId="0" xfId="1" applyFont="1" applyFill="1" applyBorder="1" applyAlignment="1">
      <alignment horizontal="right" vertical="center"/>
    </xf>
    <xf numFmtId="0" fontId="2" fillId="4" borderId="19" xfId="0" applyFont="1" applyFill="1" applyBorder="1">
      <alignment vertical="center"/>
    </xf>
    <xf numFmtId="38" fontId="2" fillId="3" borderId="14" xfId="1" applyFont="1" applyFill="1" applyBorder="1">
      <alignment vertical="center"/>
    </xf>
    <xf numFmtId="0" fontId="46" fillId="0" borderId="0" xfId="0" applyFont="1" applyBorder="1">
      <alignment vertical="center"/>
    </xf>
    <xf numFmtId="0" fontId="11" fillId="0" borderId="19" xfId="0" applyFont="1" applyBorder="1">
      <alignment vertical="center"/>
    </xf>
    <xf numFmtId="0" fontId="11" fillId="0" borderId="22" xfId="0" applyFont="1" applyBorder="1">
      <alignment vertical="center"/>
    </xf>
    <xf numFmtId="0" fontId="11" fillId="0" borderId="24" xfId="0" applyFont="1" applyBorder="1">
      <alignment vertical="center"/>
    </xf>
    <xf numFmtId="0" fontId="11" fillId="0" borderId="14" xfId="0" applyFont="1" applyBorder="1">
      <alignment vertical="center"/>
    </xf>
    <xf numFmtId="0" fontId="11" fillId="0" borderId="20" xfId="0" applyFont="1" applyBorder="1">
      <alignment vertical="center"/>
    </xf>
    <xf numFmtId="0" fontId="11" fillId="0" borderId="17" xfId="0" applyFont="1" applyBorder="1">
      <alignment vertical="center"/>
    </xf>
    <xf numFmtId="0" fontId="11" fillId="0" borderId="25" xfId="0" applyFont="1" applyBorder="1">
      <alignment vertical="center"/>
    </xf>
    <xf numFmtId="0" fontId="2" fillId="2" borderId="21" xfId="0" applyFont="1" applyFill="1" applyBorder="1" applyAlignment="1">
      <alignment horizontal="center" vertical="center"/>
    </xf>
    <xf numFmtId="0" fontId="2" fillId="2" borderId="23" xfId="0" applyFont="1" applyFill="1" applyBorder="1" applyAlignment="1">
      <alignment horizontal="center" vertical="center"/>
    </xf>
    <xf numFmtId="0" fontId="2" fillId="2" borderId="18" xfId="0" applyFont="1" applyFill="1" applyBorder="1" applyAlignment="1">
      <alignment horizontal="center" vertical="center"/>
    </xf>
    <xf numFmtId="0" fontId="2" fillId="4" borderId="15" xfId="0" applyFont="1" applyFill="1" applyBorder="1" applyAlignment="1">
      <alignment horizontal="center" vertical="center"/>
    </xf>
    <xf numFmtId="0" fontId="2" fillId="0" borderId="23" xfId="0" applyFont="1" applyBorder="1" applyAlignment="1">
      <alignment horizontal="center" vertical="center"/>
    </xf>
    <xf numFmtId="0" fontId="11" fillId="6" borderId="21" xfId="0" applyFont="1" applyFill="1" applyBorder="1" applyAlignment="1">
      <alignment horizontal="right" vertical="center"/>
    </xf>
    <xf numFmtId="0" fontId="2" fillId="0" borderId="22" xfId="0" applyFont="1" applyBorder="1" applyAlignment="1">
      <alignment horizontal="left" vertical="center"/>
    </xf>
    <xf numFmtId="0" fontId="2" fillId="0" borderId="18" xfId="0" applyFont="1" applyBorder="1" applyAlignment="1">
      <alignment horizontal="center" vertical="center"/>
    </xf>
    <xf numFmtId="0" fontId="11" fillId="0" borderId="21" xfId="0" applyFont="1" applyBorder="1" applyAlignment="1">
      <alignment horizontal="center" vertical="center"/>
    </xf>
    <xf numFmtId="56" fontId="2" fillId="0" borderId="23" xfId="0" applyNumberFormat="1" applyFont="1" applyBorder="1" applyAlignment="1">
      <alignment horizontal="center" vertical="center"/>
    </xf>
    <xf numFmtId="176" fontId="2" fillId="4" borderId="16" xfId="1" applyNumberFormat="1" applyFont="1" applyFill="1" applyBorder="1">
      <alignment vertical="center"/>
    </xf>
    <xf numFmtId="181" fontId="2" fillId="0" borderId="18" xfId="0" applyNumberFormat="1" applyFont="1" applyBorder="1">
      <alignment vertical="center"/>
    </xf>
    <xf numFmtId="0" fontId="2" fillId="0" borderId="15" xfId="0" quotePrefix="1" applyFont="1" applyBorder="1" applyAlignment="1">
      <alignment horizontal="center" vertical="center"/>
    </xf>
    <xf numFmtId="177" fontId="2" fillId="0" borderId="15" xfId="0" applyNumberFormat="1" applyFont="1" applyBorder="1">
      <alignment vertical="center"/>
    </xf>
    <xf numFmtId="177" fontId="2" fillId="0" borderId="21" xfId="1" applyNumberFormat="1" applyFont="1" applyBorder="1">
      <alignment vertical="center"/>
    </xf>
    <xf numFmtId="177" fontId="2" fillId="0" borderId="23" xfId="1" applyNumberFormat="1" applyFont="1" applyBorder="1">
      <alignment vertical="center"/>
    </xf>
    <xf numFmtId="177" fontId="2" fillId="0" borderId="15" xfId="1" applyNumberFormat="1" applyFont="1" applyBorder="1">
      <alignment vertical="center"/>
    </xf>
    <xf numFmtId="0" fontId="2" fillId="0" borderId="21" xfId="0" quotePrefix="1" applyFont="1" applyBorder="1" applyAlignment="1">
      <alignment horizontal="center" vertical="center"/>
    </xf>
    <xf numFmtId="177" fontId="2" fillId="0" borderId="23" xfId="0" applyNumberFormat="1" applyFont="1" applyBorder="1">
      <alignment vertical="center"/>
    </xf>
    <xf numFmtId="177" fontId="2" fillId="0" borderId="18" xfId="0" applyNumberFormat="1" applyFont="1" applyBorder="1">
      <alignment vertical="center"/>
    </xf>
    <xf numFmtId="181" fontId="2" fillId="0" borderId="21" xfId="0" applyNumberFormat="1" applyFont="1" applyBorder="1">
      <alignment vertical="center"/>
    </xf>
    <xf numFmtId="177" fontId="2" fillId="0" borderId="17" xfId="0" applyNumberFormat="1" applyFont="1" applyBorder="1">
      <alignment vertical="center"/>
    </xf>
    <xf numFmtId="0" fontId="2" fillId="0" borderId="18" xfId="0" applyFont="1" applyBorder="1">
      <alignment vertical="center"/>
    </xf>
    <xf numFmtId="177" fontId="2" fillId="0" borderId="21" xfId="0" applyNumberFormat="1" applyFont="1" applyBorder="1">
      <alignment vertical="center"/>
    </xf>
    <xf numFmtId="0" fontId="2" fillId="0" borderId="21" xfId="0" applyFont="1" applyBorder="1">
      <alignment vertical="center"/>
    </xf>
    <xf numFmtId="0" fontId="2" fillId="0" borderId="15" xfId="0" applyFont="1" applyBorder="1">
      <alignment vertical="center"/>
    </xf>
    <xf numFmtId="177" fontId="2" fillId="0" borderId="20" xfId="0" applyNumberFormat="1" applyFont="1" applyBorder="1">
      <alignment vertical="center"/>
    </xf>
    <xf numFmtId="177" fontId="2" fillId="0" borderId="25" xfId="0" applyNumberFormat="1" applyFont="1" applyBorder="1">
      <alignment vertical="center"/>
    </xf>
    <xf numFmtId="0" fontId="2" fillId="0" borderId="16" xfId="0" quotePrefix="1" applyFont="1" applyBorder="1" applyAlignment="1">
      <alignment horizontal="center" vertical="center"/>
    </xf>
    <xf numFmtId="177" fontId="2" fillId="0" borderId="16" xfId="0" applyNumberFormat="1" applyFont="1" applyBorder="1">
      <alignment vertical="center"/>
    </xf>
    <xf numFmtId="38" fontId="2" fillId="0" borderId="22" xfId="0" applyNumberFormat="1" applyFont="1" applyBorder="1">
      <alignment vertical="center"/>
    </xf>
    <xf numFmtId="176" fontId="2" fillId="6" borderId="17" xfId="1" applyNumberFormat="1" applyFont="1" applyFill="1" applyBorder="1">
      <alignment vertical="center"/>
    </xf>
    <xf numFmtId="176" fontId="2" fillId="6" borderId="25" xfId="1" applyNumberFormat="1" applyFont="1" applyFill="1" applyBorder="1">
      <alignment vertical="center"/>
    </xf>
    <xf numFmtId="0" fontId="2" fillId="6" borderId="78" xfId="0" applyFont="1" applyFill="1" applyBorder="1" applyAlignment="1">
      <alignment horizontal="center" vertical="center"/>
    </xf>
    <xf numFmtId="0" fontId="2" fillId="6" borderId="79" xfId="0" applyFont="1" applyFill="1" applyBorder="1" applyAlignment="1">
      <alignment horizontal="center" vertical="center"/>
    </xf>
    <xf numFmtId="0" fontId="11" fillId="6" borderId="80" xfId="0" applyFont="1" applyFill="1" applyBorder="1" applyAlignment="1">
      <alignment horizontal="center" vertical="center"/>
    </xf>
    <xf numFmtId="0" fontId="2" fillId="4" borderId="81" xfId="0" applyFont="1" applyFill="1" applyBorder="1" applyAlignment="1">
      <alignment horizontal="center" vertical="center"/>
    </xf>
    <xf numFmtId="0" fontId="2" fillId="4" borderId="6" xfId="0" applyFont="1" applyFill="1" applyBorder="1" applyAlignment="1">
      <alignment horizontal="center" vertical="center"/>
    </xf>
    <xf numFmtId="0" fontId="2" fillId="6" borderId="6" xfId="0" applyFont="1" applyFill="1" applyBorder="1" applyAlignment="1">
      <alignment horizontal="center" vertical="center"/>
    </xf>
    <xf numFmtId="0" fontId="11" fillId="4" borderId="80" xfId="0" applyFont="1" applyFill="1" applyBorder="1">
      <alignment vertical="center"/>
    </xf>
    <xf numFmtId="177" fontId="2" fillId="4" borderId="0" xfId="1" applyNumberFormat="1" applyFont="1" applyFill="1" applyBorder="1">
      <alignment vertical="center"/>
    </xf>
    <xf numFmtId="181" fontId="2" fillId="0" borderId="18" xfId="1" applyNumberFormat="1" applyFont="1" applyBorder="1">
      <alignment vertical="center"/>
    </xf>
    <xf numFmtId="0" fontId="2" fillId="4" borderId="14" xfId="0" applyFont="1" applyFill="1" applyBorder="1">
      <alignment vertical="center"/>
    </xf>
    <xf numFmtId="176" fontId="2" fillId="0" borderId="22" xfId="1" applyNumberFormat="1" applyFont="1" applyBorder="1">
      <alignment vertical="center"/>
    </xf>
    <xf numFmtId="176" fontId="2" fillId="0" borderId="24" xfId="1" applyNumberFormat="1" applyFont="1" applyBorder="1">
      <alignment vertical="center"/>
    </xf>
    <xf numFmtId="177" fontId="2" fillId="0" borderId="19" xfId="1" applyNumberFormat="1" applyFont="1" applyBorder="1">
      <alignment vertical="center"/>
    </xf>
    <xf numFmtId="177" fontId="2" fillId="0" borderId="11" xfId="1" applyNumberFormat="1" applyFont="1" applyBorder="1">
      <alignment vertical="center"/>
    </xf>
    <xf numFmtId="177" fontId="2" fillId="0" borderId="22" xfId="1" applyNumberFormat="1" applyFont="1" applyBorder="1">
      <alignment vertical="center"/>
    </xf>
    <xf numFmtId="177" fontId="2" fillId="0" borderId="24" xfId="1" applyNumberFormat="1" applyFont="1" applyBorder="1">
      <alignment vertical="center"/>
    </xf>
    <xf numFmtId="177" fontId="2" fillId="0" borderId="12" xfId="1" applyNumberFormat="1" applyFont="1" applyBorder="1">
      <alignment vertical="center"/>
    </xf>
    <xf numFmtId="177" fontId="2" fillId="0" borderId="20" xfId="1" applyNumberFormat="1" applyFont="1" applyBorder="1">
      <alignment vertical="center"/>
    </xf>
    <xf numFmtId="177" fontId="2" fillId="0" borderId="17" xfId="1" applyNumberFormat="1" applyFont="1" applyBorder="1">
      <alignment vertical="center"/>
    </xf>
    <xf numFmtId="177" fontId="2" fillId="0" borderId="25" xfId="1" applyNumberFormat="1" applyFont="1" applyBorder="1">
      <alignment vertical="center"/>
    </xf>
    <xf numFmtId="176" fontId="2" fillId="3" borderId="0" xfId="1" applyNumberFormat="1" applyFont="1" applyFill="1" applyBorder="1">
      <alignment vertical="center"/>
    </xf>
    <xf numFmtId="176" fontId="2" fillId="3" borderId="12" xfId="1" applyNumberFormat="1" applyFont="1" applyFill="1" applyBorder="1">
      <alignment vertical="center"/>
    </xf>
    <xf numFmtId="177" fontId="2" fillId="6" borderId="18" xfId="0" applyNumberFormat="1" applyFont="1" applyFill="1" applyBorder="1">
      <alignment vertical="center"/>
    </xf>
    <xf numFmtId="177" fontId="2" fillId="3" borderId="19" xfId="1" applyNumberFormat="1" applyFont="1" applyFill="1" applyBorder="1">
      <alignment vertical="center"/>
    </xf>
    <xf numFmtId="177" fontId="2" fillId="3" borderId="11" xfId="1" applyNumberFormat="1" applyFont="1" applyFill="1" applyBorder="1">
      <alignment vertical="center"/>
    </xf>
    <xf numFmtId="177" fontId="2" fillId="3" borderId="22" xfId="1" applyNumberFormat="1" applyFont="1" applyFill="1" applyBorder="1">
      <alignment vertical="center"/>
    </xf>
    <xf numFmtId="177" fontId="2" fillId="3" borderId="0" xfId="1" applyNumberFormat="1" applyFont="1" applyFill="1" applyBorder="1">
      <alignment vertical="center"/>
    </xf>
    <xf numFmtId="177" fontId="2" fillId="3" borderId="24" xfId="1" applyNumberFormat="1" applyFont="1" applyFill="1" applyBorder="1">
      <alignment vertical="center"/>
    </xf>
    <xf numFmtId="177" fontId="2" fillId="3" borderId="12" xfId="1" applyNumberFormat="1" applyFont="1" applyFill="1" applyBorder="1">
      <alignment vertical="center"/>
    </xf>
    <xf numFmtId="176" fontId="2" fillId="5" borderId="22" xfId="1" applyNumberFormat="1" applyFont="1" applyFill="1" applyBorder="1">
      <alignment vertical="center"/>
    </xf>
    <xf numFmtId="177" fontId="2" fillId="4" borderId="23" xfId="0" applyNumberFormat="1" applyFont="1" applyFill="1" applyBorder="1">
      <alignment vertical="center"/>
    </xf>
    <xf numFmtId="180" fontId="47" fillId="0" borderId="0" xfId="0" applyNumberFormat="1" applyFont="1">
      <alignment vertical="center"/>
    </xf>
    <xf numFmtId="180" fontId="45" fillId="0" borderId="0" xfId="0" applyNumberFormat="1" applyFont="1" applyAlignment="1"/>
    <xf numFmtId="181" fontId="15" fillId="7" borderId="20" xfId="4" applyNumberFormat="1" applyFont="1" applyFill="1" applyBorder="1" applyAlignment="1"/>
    <xf numFmtId="189" fontId="15" fillId="3" borderId="23" xfId="4" applyNumberFormat="1" applyFont="1" applyFill="1" applyBorder="1" applyAlignment="1"/>
    <xf numFmtId="189" fontId="15" fillId="7" borderId="23" xfId="4" applyNumberFormat="1" applyFont="1" applyFill="1" applyBorder="1"/>
    <xf numFmtId="181" fontId="15" fillId="7" borderId="17" xfId="4" applyNumberFormat="1" applyFont="1" applyFill="1" applyBorder="1" applyAlignment="1"/>
    <xf numFmtId="181" fontId="15" fillId="7" borderId="14" xfId="4" applyNumberFormat="1" applyFont="1" applyFill="1" applyBorder="1" applyAlignment="1"/>
    <xf numFmtId="189" fontId="15" fillId="3" borderId="15" xfId="4" applyNumberFormat="1" applyFont="1" applyFill="1" applyBorder="1" applyAlignment="1"/>
    <xf numFmtId="189" fontId="15" fillId="7" borderId="15" xfId="4" applyNumberFormat="1" applyFont="1" applyFill="1" applyBorder="1"/>
    <xf numFmtId="180" fontId="48" fillId="0" borderId="0" xfId="0" applyNumberFormat="1" applyFont="1">
      <alignment vertical="center"/>
    </xf>
    <xf numFmtId="180" fontId="2" fillId="0" borderId="0" xfId="0" applyNumberFormat="1" applyFont="1" applyAlignment="1"/>
    <xf numFmtId="180" fontId="2" fillId="0" borderId="0" xfId="0" applyNumberFormat="1" applyFont="1" applyAlignment="1">
      <alignment horizontal="right"/>
    </xf>
    <xf numFmtId="180" fontId="2" fillId="0" borderId="19" xfId="0" applyNumberFormat="1" applyFont="1" applyBorder="1" applyAlignment="1"/>
    <xf numFmtId="180" fontId="2" fillId="0" borderId="20" xfId="0" applyNumberFormat="1" applyFont="1" applyBorder="1" applyAlignment="1"/>
    <xf numFmtId="180" fontId="2" fillId="9" borderId="11" xfId="0" applyNumberFormat="1" applyFont="1" applyFill="1" applyBorder="1" applyAlignment="1">
      <alignment horizontal="center"/>
    </xf>
    <xf numFmtId="180" fontId="2" fillId="0" borderId="11" xfId="0" applyNumberFormat="1" applyFont="1" applyBorder="1" applyAlignment="1">
      <alignment horizontal="center"/>
    </xf>
    <xf numFmtId="180" fontId="2" fillId="0" borderId="21" xfId="0" applyNumberFormat="1" applyFont="1" applyBorder="1" applyAlignment="1">
      <alignment horizontal="center"/>
    </xf>
    <xf numFmtId="180" fontId="2" fillId="10" borderId="11" xfId="0" applyNumberFormat="1" applyFont="1" applyFill="1" applyBorder="1" applyAlignment="1">
      <alignment horizontal="center"/>
    </xf>
    <xf numFmtId="180" fontId="2" fillId="7" borderId="20" xfId="0" applyNumberFormat="1" applyFont="1" applyFill="1" applyBorder="1" applyAlignment="1">
      <alignment horizontal="center"/>
    </xf>
    <xf numFmtId="180" fontId="2" fillId="0" borderId="0" xfId="0" applyNumberFormat="1" applyFont="1" applyAlignment="1">
      <alignment horizontal="center"/>
    </xf>
    <xf numFmtId="180" fontId="2" fillId="0" borderId="21" xfId="0" applyNumberFormat="1" applyFont="1" applyBorder="1" applyAlignment="1"/>
    <xf numFmtId="180" fontId="2" fillId="0" borderId="11" xfId="0" applyNumberFormat="1" applyFont="1" applyBorder="1" applyAlignment="1"/>
    <xf numFmtId="180" fontId="2" fillId="3" borderId="21" xfId="0" applyNumberFormat="1" applyFont="1" applyFill="1" applyBorder="1" applyAlignment="1"/>
    <xf numFmtId="180" fontId="2" fillId="7" borderId="21" xfId="0" applyNumberFormat="1" applyFont="1" applyFill="1" applyBorder="1" applyAlignment="1"/>
    <xf numFmtId="180" fontId="2" fillId="0" borderId="19" xfId="0" applyNumberFormat="1" applyFont="1" applyBorder="1" applyAlignment="1">
      <alignment horizontal="center"/>
    </xf>
    <xf numFmtId="180" fontId="2" fillId="7" borderId="21" xfId="0" applyNumberFormat="1" applyFont="1" applyFill="1" applyBorder="1" applyAlignment="1">
      <alignment horizontal="center"/>
    </xf>
    <xf numFmtId="180" fontId="2" fillId="0" borderId="24" xfId="0" applyNumberFormat="1" applyFont="1" applyBorder="1" applyAlignment="1">
      <alignment vertical="top"/>
    </xf>
    <xf numFmtId="180" fontId="2" fillId="0" borderId="25" xfId="0" applyNumberFormat="1" applyFont="1" applyBorder="1" applyAlignment="1">
      <alignment vertical="top"/>
    </xf>
    <xf numFmtId="180" fontId="2" fillId="9" borderId="0" xfId="0" applyNumberFormat="1" applyFont="1" applyFill="1" applyAlignment="1">
      <alignment horizontal="center" vertical="top" wrapText="1"/>
    </xf>
    <xf numFmtId="180" fontId="2" fillId="0" borderId="0" xfId="0" applyNumberFormat="1" applyFont="1" applyAlignment="1">
      <alignment horizontal="center" vertical="top" wrapText="1"/>
    </xf>
    <xf numFmtId="180" fontId="2" fillId="0" borderId="23" xfId="0" applyNumberFormat="1" applyFont="1" applyBorder="1" applyAlignment="1">
      <alignment horizontal="center" vertical="top" wrapText="1"/>
    </xf>
    <xf numFmtId="180" fontId="2" fillId="10" borderId="0" xfId="0" applyNumberFormat="1" applyFont="1" applyFill="1" applyAlignment="1">
      <alignment horizontal="center" vertical="top" wrapText="1"/>
    </xf>
    <xf numFmtId="180" fontId="2" fillId="7" borderId="17" xfId="0" applyNumberFormat="1" applyFont="1" applyFill="1" applyBorder="1" applyAlignment="1">
      <alignment horizontal="center" vertical="top" wrapText="1"/>
    </xf>
    <xf numFmtId="180" fontId="2" fillId="0" borderId="18" xfId="0" applyNumberFormat="1" applyFont="1" applyBorder="1" applyAlignment="1"/>
    <xf numFmtId="180" fontId="2" fillId="0" borderId="12" xfId="0" applyNumberFormat="1" applyFont="1" applyBorder="1" applyAlignment="1"/>
    <xf numFmtId="180" fontId="2" fillId="3" borderId="18" xfId="0" applyNumberFormat="1" applyFont="1" applyFill="1" applyBorder="1" applyAlignment="1"/>
    <xf numFmtId="180" fontId="2" fillId="7" borderId="18" xfId="0" applyNumberFormat="1" applyFont="1" applyFill="1" applyBorder="1" applyAlignment="1"/>
    <xf numFmtId="180" fontId="2" fillId="0" borderId="24" xfId="0" applyNumberFormat="1" applyFont="1" applyBorder="1" applyAlignment="1">
      <alignment horizontal="center"/>
    </xf>
    <xf numFmtId="180" fontId="2" fillId="0" borderId="12" xfId="0" applyNumberFormat="1" applyFont="1" applyBorder="1" applyAlignment="1">
      <alignment horizontal="center"/>
    </xf>
    <xf numFmtId="180" fontId="2" fillId="7" borderId="18" xfId="0" applyNumberFormat="1" applyFont="1" applyFill="1" applyBorder="1" applyAlignment="1">
      <alignment horizontal="center"/>
    </xf>
    <xf numFmtId="180" fontId="2" fillId="9" borderId="21" xfId="0" applyNumberFormat="1" applyFont="1" applyFill="1" applyBorder="1" applyAlignment="1"/>
    <xf numFmtId="180" fontId="2" fillId="9" borderId="11" xfId="0" applyNumberFormat="1" applyFont="1" applyFill="1" applyBorder="1" applyAlignment="1"/>
    <xf numFmtId="181" fontId="2" fillId="9" borderId="19" xfId="4" applyNumberFormat="1" applyFont="1" applyFill="1" applyBorder="1" applyAlignment="1"/>
    <xf numFmtId="181" fontId="2" fillId="9" borderId="11" xfId="4" applyNumberFormat="1" applyFont="1" applyFill="1" applyBorder="1" applyAlignment="1"/>
    <xf numFmtId="181" fontId="2" fillId="9" borderId="21" xfId="4" applyNumberFormat="1" applyFont="1" applyFill="1" applyBorder="1" applyAlignment="1"/>
    <xf numFmtId="180" fontId="2" fillId="9" borderId="0" xfId="4" applyNumberFormat="1" applyFont="1" applyFill="1" applyBorder="1" applyAlignment="1"/>
    <xf numFmtId="180" fontId="2" fillId="0" borderId="23" xfId="4" applyNumberFormat="1" applyFont="1" applyBorder="1" applyAlignment="1"/>
    <xf numFmtId="180" fontId="2" fillId="0" borderId="0" xfId="4" applyNumberFormat="1" applyFont="1" applyBorder="1" applyAlignment="1"/>
    <xf numFmtId="180" fontId="2" fillId="0" borderId="0" xfId="4" applyNumberFormat="1" applyFont="1" applyBorder="1"/>
    <xf numFmtId="181" fontId="2" fillId="0" borderId="22" xfId="0" applyNumberFormat="1" applyFont="1" applyBorder="1" applyAlignment="1"/>
    <xf numFmtId="181" fontId="2" fillId="0" borderId="0" xfId="0" applyNumberFormat="1" applyFont="1" applyAlignment="1"/>
    <xf numFmtId="181" fontId="2" fillId="7" borderId="23" xfId="0" applyNumberFormat="1" applyFont="1" applyFill="1" applyBorder="1" applyAlignment="1"/>
    <xf numFmtId="180" fontId="2" fillId="9" borderId="23" xfId="0" applyNumberFormat="1" applyFont="1" applyFill="1" applyBorder="1" applyAlignment="1"/>
    <xf numFmtId="180" fontId="2" fillId="9" borderId="0" xfId="0" applyNumberFormat="1" applyFont="1" applyFill="1" applyAlignment="1"/>
    <xf numFmtId="181" fontId="2" fillId="9" borderId="22" xfId="4" applyNumberFormat="1" applyFont="1" applyFill="1" applyBorder="1" applyAlignment="1"/>
    <xf numFmtId="181" fontId="2" fillId="9" borderId="0" xfId="4" applyNumberFormat="1" applyFont="1" applyFill="1" applyBorder="1" applyAlignment="1"/>
    <xf numFmtId="181" fontId="2" fillId="9" borderId="23" xfId="4" applyNumberFormat="1" applyFont="1" applyFill="1" applyBorder="1" applyAlignment="1"/>
    <xf numFmtId="180" fontId="2" fillId="0" borderId="23" xfId="0" applyNumberFormat="1" applyFont="1" applyBorder="1" applyAlignment="1"/>
    <xf numFmtId="180" fontId="2" fillId="6" borderId="0" xfId="0" applyNumberFormat="1" applyFont="1" applyFill="1">
      <alignment vertical="center"/>
    </xf>
    <xf numFmtId="180" fontId="2" fillId="0" borderId="15" xfId="0" applyNumberFormat="1" applyFont="1" applyBorder="1" applyAlignment="1"/>
    <xf numFmtId="180" fontId="2" fillId="0" borderId="16" xfId="0" applyNumberFormat="1" applyFont="1" applyBorder="1" applyAlignment="1"/>
    <xf numFmtId="181" fontId="2" fillId="9" borderId="16" xfId="4" applyNumberFormat="1" applyFont="1" applyFill="1" applyBorder="1" applyAlignment="1"/>
    <xf numFmtId="181" fontId="2" fillId="9" borderId="13" xfId="4" applyNumberFormat="1" applyFont="1" applyFill="1" applyBorder="1" applyAlignment="1"/>
    <xf numFmtId="181" fontId="2" fillId="9" borderId="15" xfId="4" applyNumberFormat="1" applyFont="1" applyFill="1" applyBorder="1" applyAlignment="1"/>
    <xf numFmtId="180" fontId="2" fillId="0" borderId="13" xfId="0" applyNumberFormat="1" applyFont="1" applyBorder="1" applyAlignment="1"/>
    <xf numFmtId="180" fontId="2" fillId="0" borderId="15" xfId="4" applyNumberFormat="1" applyFont="1" applyBorder="1" applyAlignment="1"/>
    <xf numFmtId="180" fontId="2" fillId="0" borderId="13" xfId="4" applyNumberFormat="1" applyFont="1" applyBorder="1" applyAlignment="1"/>
    <xf numFmtId="181" fontId="2" fillId="0" borderId="16" xfId="0" applyNumberFormat="1" applyFont="1" applyBorder="1" applyAlignment="1"/>
    <xf numFmtId="181" fontId="2" fillId="0" borderId="13" xfId="0" applyNumberFormat="1" applyFont="1" applyBorder="1" applyAlignment="1"/>
    <xf numFmtId="181" fontId="2" fillId="7" borderId="15" xfId="0" applyNumberFormat="1" applyFont="1" applyFill="1" applyBorder="1" applyAlignment="1"/>
    <xf numFmtId="180" fontId="2" fillId="0" borderId="23" xfId="0" applyNumberFormat="1" applyFont="1" applyBorder="1" applyAlignment="1">
      <alignment horizontal="left"/>
    </xf>
    <xf numFmtId="180" fontId="2" fillId="0" borderId="15" xfId="0" applyNumberFormat="1" applyFont="1" applyBorder="1" applyAlignment="1">
      <alignment horizontal="left"/>
    </xf>
    <xf numFmtId="180" fontId="2" fillId="0" borderId="18" xfId="0" applyNumberFormat="1" applyFont="1" applyBorder="1" applyAlignment="1">
      <alignment horizontal="left"/>
    </xf>
    <xf numFmtId="181" fontId="2" fillId="9" borderId="24" xfId="4" applyNumberFormat="1" applyFont="1" applyFill="1" applyBorder="1" applyAlignment="1"/>
    <xf numFmtId="181" fontId="2" fillId="9" borderId="12" xfId="4" applyNumberFormat="1" applyFont="1" applyFill="1" applyBorder="1" applyAlignment="1"/>
    <xf numFmtId="181" fontId="2" fillId="9" borderId="18" xfId="4" applyNumberFormat="1" applyFont="1" applyFill="1" applyBorder="1" applyAlignment="1"/>
    <xf numFmtId="0" fontId="45" fillId="6" borderId="0" xfId="0" applyFont="1" applyFill="1" applyAlignment="1"/>
    <xf numFmtId="0" fontId="15" fillId="6" borderId="0" xfId="0" applyFont="1" applyFill="1" applyAlignment="1"/>
    <xf numFmtId="0" fontId="2" fillId="6" borderId="11" xfId="17" applyFont="1" applyFill="1" applyBorder="1" applyAlignment="1">
      <alignment horizontal="center" vertical="center" wrapText="1"/>
    </xf>
    <xf numFmtId="0" fontId="2" fillId="6" borderId="24" xfId="17" applyFont="1" applyFill="1" applyBorder="1">
      <alignment vertical="center"/>
    </xf>
    <xf numFmtId="0" fontId="2" fillId="6" borderId="25" xfId="17" applyFont="1" applyFill="1" applyBorder="1" applyAlignment="1">
      <alignment vertical="center" wrapText="1"/>
    </xf>
    <xf numFmtId="0" fontId="2" fillId="6" borderId="12" xfId="17" applyFont="1" applyFill="1" applyBorder="1" applyAlignment="1">
      <alignment vertical="center" wrapText="1"/>
    </xf>
    <xf numFmtId="49" fontId="15" fillId="6" borderId="22" xfId="0" applyNumberFormat="1" applyFont="1" applyFill="1" applyBorder="1" applyAlignment="1"/>
    <xf numFmtId="0" fontId="15" fillId="6" borderId="17" xfId="0" applyFont="1" applyFill="1" applyBorder="1" applyAlignment="1"/>
    <xf numFmtId="181" fontId="15" fillId="6" borderId="0" xfId="0" applyNumberFormat="1" applyFont="1" applyFill="1" applyAlignment="1"/>
    <xf numFmtId="38" fontId="15" fillId="6" borderId="0" xfId="4" applyFont="1" applyFill="1" applyBorder="1" applyAlignment="1"/>
    <xf numFmtId="38" fontId="15" fillId="6" borderId="16" xfId="4" applyFont="1" applyFill="1" applyBorder="1" applyAlignment="1">
      <alignment horizontal="center"/>
    </xf>
    <xf numFmtId="38" fontId="15" fillId="6" borderId="14" xfId="4" applyFont="1" applyFill="1" applyBorder="1" applyAlignment="1"/>
    <xf numFmtId="181" fontId="15" fillId="6" borderId="13" xfId="4" applyNumberFormat="1" applyFont="1" applyFill="1" applyBorder="1" applyAlignment="1"/>
    <xf numFmtId="38" fontId="15" fillId="6" borderId="13" xfId="4" applyFont="1" applyFill="1" applyBorder="1" applyAlignment="1"/>
    <xf numFmtId="38" fontId="15" fillId="6" borderId="0" xfId="0" applyNumberFormat="1" applyFont="1" applyFill="1" applyAlignment="1"/>
    <xf numFmtId="0" fontId="29" fillId="0" borderId="0" xfId="0" applyFont="1" applyAlignment="1"/>
    <xf numFmtId="57" fontId="29" fillId="0" borderId="0" xfId="0" applyNumberFormat="1" applyFont="1" applyAlignment="1"/>
    <xf numFmtId="49" fontId="29" fillId="0" borderId="19" xfId="0" applyNumberFormat="1" applyFont="1" applyBorder="1" applyAlignment="1"/>
    <xf numFmtId="49" fontId="29" fillId="0" borderId="20" xfId="0" applyNumberFormat="1" applyFont="1" applyBorder="1" applyAlignment="1"/>
    <xf numFmtId="0" fontId="29" fillId="9" borderId="11" xfId="0" applyFont="1" applyFill="1" applyBorder="1" applyAlignment="1">
      <alignment horizontal="center"/>
    </xf>
    <xf numFmtId="0" fontId="29" fillId="0" borderId="11" xfId="0" applyFont="1" applyBorder="1" applyAlignment="1">
      <alignment horizontal="center"/>
    </xf>
    <xf numFmtId="49" fontId="29" fillId="0" borderId="21" xfId="0" applyNumberFormat="1" applyFont="1" applyBorder="1" applyAlignment="1">
      <alignment horizontal="center"/>
    </xf>
    <xf numFmtId="0" fontId="29" fillId="0" borderId="24" xfId="0" applyFont="1" applyBorder="1" applyAlignment="1">
      <alignment vertical="top"/>
    </xf>
    <xf numFmtId="0" fontId="29" fillId="0" borderId="25" xfId="0" applyFont="1" applyBorder="1" applyAlignment="1">
      <alignment vertical="top"/>
    </xf>
    <xf numFmtId="0" fontId="29" fillId="9" borderId="0" xfId="0" applyFont="1" applyFill="1" applyAlignment="1">
      <alignment horizontal="center" vertical="top" wrapText="1"/>
    </xf>
    <xf numFmtId="0" fontId="29" fillId="0" borderId="0" xfId="0" applyFont="1" applyAlignment="1">
      <alignment horizontal="center" vertical="top" wrapText="1"/>
    </xf>
    <xf numFmtId="0" fontId="29" fillId="0" borderId="18" xfId="0" applyFont="1" applyBorder="1" applyAlignment="1">
      <alignment horizontal="center" vertical="top" wrapText="1"/>
    </xf>
    <xf numFmtId="49" fontId="29" fillId="9" borderId="21" xfId="0" applyNumberFormat="1" applyFont="1" applyFill="1" applyBorder="1" applyAlignment="1"/>
    <xf numFmtId="0" fontId="29" fillId="9" borderId="11" xfId="0" applyFont="1" applyFill="1" applyBorder="1" applyAlignment="1"/>
    <xf numFmtId="190" fontId="29" fillId="9" borderId="0" xfId="4" applyNumberFormat="1" applyFont="1" applyFill="1" applyBorder="1" applyAlignment="1"/>
    <xf numFmtId="191" fontId="29" fillId="0" borderId="21" xfId="4" applyNumberFormat="1" applyFont="1" applyBorder="1"/>
    <xf numFmtId="49" fontId="29" fillId="9" borderId="23" xfId="0" applyNumberFormat="1" applyFont="1" applyFill="1" applyBorder="1" applyAlignment="1"/>
    <xf numFmtId="0" fontId="29" fillId="9" borderId="0" xfId="0" applyFont="1" applyFill="1" applyAlignment="1"/>
    <xf numFmtId="191" fontId="29" fillId="0" borderId="23" xfId="4" applyNumberFormat="1" applyFont="1" applyBorder="1"/>
    <xf numFmtId="49" fontId="29" fillId="0" borderId="23" xfId="0" applyNumberFormat="1" applyFont="1" applyBorder="1" applyAlignment="1"/>
    <xf numFmtId="0" fontId="29" fillId="6" borderId="0" xfId="0" applyFont="1" applyFill="1">
      <alignment vertical="center"/>
    </xf>
    <xf numFmtId="192" fontId="29" fillId="0" borderId="0" xfId="0" applyNumberFormat="1" applyFont="1" applyAlignment="1"/>
    <xf numFmtId="57" fontId="2" fillId="8" borderId="0" xfId="0" applyNumberFormat="1" applyFont="1" applyFill="1">
      <alignment vertical="center"/>
    </xf>
    <xf numFmtId="181" fontId="2" fillId="6" borderId="11" xfId="0" applyNumberFormat="1" applyFont="1" applyFill="1" applyBorder="1" applyAlignment="1">
      <alignment horizontal="center" vertical="center"/>
    </xf>
    <xf numFmtId="0" fontId="2" fillId="6" borderId="12" xfId="0" applyFont="1" applyFill="1" applyBorder="1" applyAlignment="1">
      <alignment horizontal="center" vertical="center" wrapText="1"/>
    </xf>
    <xf numFmtId="38" fontId="2" fillId="6" borderId="0" xfId="4" applyFont="1" applyFill="1" applyBorder="1" applyAlignment="1">
      <alignment vertical="center"/>
    </xf>
    <xf numFmtId="38" fontId="2" fillId="6" borderId="13" xfId="4" applyFont="1" applyFill="1" applyBorder="1" applyAlignment="1">
      <alignment vertical="center"/>
    </xf>
    <xf numFmtId="38" fontId="2" fillId="6" borderId="0" xfId="0" applyNumberFormat="1" applyFont="1" applyFill="1">
      <alignment vertical="center"/>
    </xf>
    <xf numFmtId="0" fontId="11" fillId="6" borderId="12" xfId="0" applyFont="1" applyFill="1" applyBorder="1" applyAlignment="1">
      <alignment horizontal="center" vertical="center" wrapText="1"/>
    </xf>
    <xf numFmtId="57" fontId="2" fillId="6" borderId="0" xfId="0" applyNumberFormat="1" applyFont="1" applyFill="1">
      <alignment vertical="center"/>
    </xf>
    <xf numFmtId="0" fontId="51" fillId="6" borderId="0" xfId="0" applyFont="1" applyFill="1" applyAlignment="1"/>
    <xf numFmtId="0" fontId="29" fillId="7" borderId="0" xfId="0" quotePrefix="1" applyFont="1" applyFill="1">
      <alignment vertical="center"/>
    </xf>
    <xf numFmtId="38" fontId="45" fillId="6" borderId="0" xfId="4" applyFont="1" applyFill="1" applyAlignment="1">
      <alignment horizontal="center"/>
    </xf>
    <xf numFmtId="38" fontId="45" fillId="7" borderId="15" xfId="4" applyFont="1" applyFill="1" applyBorder="1" applyAlignment="1">
      <alignment horizontal="center"/>
    </xf>
    <xf numFmtId="38" fontId="45" fillId="6" borderId="15" xfId="4" applyFont="1" applyFill="1" applyBorder="1" applyAlignment="1">
      <alignment horizontal="center"/>
    </xf>
    <xf numFmtId="38" fontId="17" fillId="6" borderId="0" xfId="4" applyFont="1" applyFill="1" applyAlignment="1">
      <alignment horizontal="center"/>
    </xf>
    <xf numFmtId="0" fontId="45" fillId="6" borderId="0" xfId="0" applyFont="1" applyFill="1" applyAlignment="1">
      <alignment horizontal="left"/>
    </xf>
    <xf numFmtId="0" fontId="45" fillId="6" borderId="0" xfId="0" applyFont="1" applyFill="1" applyAlignment="1">
      <alignment horizontal="center"/>
    </xf>
    <xf numFmtId="181" fontId="2" fillId="4" borderId="11" xfId="0" applyNumberFormat="1" applyFont="1" applyFill="1" applyBorder="1" applyAlignment="1">
      <alignment horizontal="center" vertical="center"/>
    </xf>
    <xf numFmtId="0" fontId="2" fillId="4" borderId="12" xfId="0" applyFont="1" applyFill="1" applyBorder="1" applyAlignment="1">
      <alignment horizontal="center" vertical="center" wrapText="1"/>
    </xf>
    <xf numFmtId="38" fontId="2" fillId="4" borderId="13" xfId="4" applyFont="1" applyFill="1" applyBorder="1" applyAlignment="1">
      <alignment vertical="center"/>
    </xf>
    <xf numFmtId="49" fontId="29" fillId="4" borderId="15" xfId="0" applyNumberFormat="1" applyFont="1" applyFill="1" applyBorder="1" applyAlignment="1"/>
    <xf numFmtId="0" fontId="29" fillId="4" borderId="13" xfId="0" applyFont="1" applyFill="1" applyBorder="1" applyAlignment="1"/>
    <xf numFmtId="191" fontId="29" fillId="4" borderId="16" xfId="4" applyNumberFormat="1" applyFont="1" applyFill="1" applyBorder="1"/>
    <xf numFmtId="191" fontId="29" fillId="4" borderId="13" xfId="4" applyNumberFormat="1" applyFont="1" applyFill="1" applyBorder="1"/>
    <xf numFmtId="191" fontId="29" fillId="4" borderId="15" xfId="4" applyNumberFormat="1" applyFont="1" applyFill="1" applyBorder="1"/>
    <xf numFmtId="180" fontId="9" fillId="0" borderId="0" xfId="0" applyNumberFormat="1" applyFont="1" applyAlignment="1"/>
    <xf numFmtId="180" fontId="2" fillId="6" borderId="0" xfId="0" applyNumberFormat="1" applyFont="1" applyFill="1" applyAlignment="1"/>
    <xf numFmtId="180" fontId="2" fillId="6" borderId="0" xfId="0" applyNumberFormat="1" applyFont="1" applyFill="1" applyAlignment="1">
      <alignment horizontal="right"/>
    </xf>
    <xf numFmtId="180" fontId="45" fillId="6" borderId="0" xfId="0" applyNumberFormat="1" applyFont="1" applyFill="1" applyAlignment="1"/>
    <xf numFmtId="180" fontId="2" fillId="6" borderId="19" xfId="0" applyNumberFormat="1" applyFont="1" applyFill="1" applyBorder="1" applyAlignment="1"/>
    <xf numFmtId="180" fontId="2" fillId="6" borderId="20" xfId="0" applyNumberFormat="1" applyFont="1" applyFill="1" applyBorder="1" applyAlignment="1"/>
    <xf numFmtId="180" fontId="2" fillId="6" borderId="21" xfId="0" applyNumberFormat="1" applyFont="1" applyFill="1" applyBorder="1" applyAlignment="1"/>
    <xf numFmtId="180" fontId="2" fillId="6" borderId="11" xfId="0" applyNumberFormat="1" applyFont="1" applyFill="1" applyBorder="1" applyAlignment="1"/>
    <xf numFmtId="180" fontId="2" fillId="6" borderId="19" xfId="0" applyNumberFormat="1" applyFont="1" applyFill="1" applyBorder="1" applyAlignment="1">
      <alignment horizontal="center"/>
    </xf>
    <xf numFmtId="180" fontId="2" fillId="6" borderId="21" xfId="0" applyNumberFormat="1" applyFont="1" applyFill="1" applyBorder="1" applyAlignment="1">
      <alignment horizontal="center"/>
    </xf>
    <xf numFmtId="180" fontId="2" fillId="6" borderId="24" xfId="0" applyNumberFormat="1" applyFont="1" applyFill="1" applyBorder="1" applyAlignment="1">
      <alignment vertical="top"/>
    </xf>
    <xf numFmtId="180" fontId="2" fillId="6" borderId="25" xfId="0" applyNumberFormat="1" applyFont="1" applyFill="1" applyBorder="1" applyAlignment="1">
      <alignment vertical="top"/>
    </xf>
    <xf numFmtId="180" fontId="2" fillId="6" borderId="18" xfId="0" applyNumberFormat="1" applyFont="1" applyFill="1" applyBorder="1" applyAlignment="1">
      <alignment horizontal="center"/>
    </xf>
    <xf numFmtId="180" fontId="2" fillId="6" borderId="24" xfId="0" applyNumberFormat="1" applyFont="1" applyFill="1" applyBorder="1" applyAlignment="1">
      <alignment horizontal="center"/>
    </xf>
    <xf numFmtId="181" fontId="2" fillId="6" borderId="22" xfId="0" applyNumberFormat="1" applyFont="1" applyFill="1" applyBorder="1" applyAlignment="1"/>
    <xf numFmtId="181" fontId="2" fillId="6" borderId="23" xfId="0" applyNumberFormat="1" applyFont="1" applyFill="1" applyBorder="1" applyAlignment="1"/>
    <xf numFmtId="180" fontId="2" fillId="6" borderId="23" xfId="0" applyNumberFormat="1" applyFont="1" applyFill="1" applyBorder="1" applyAlignment="1"/>
    <xf numFmtId="180" fontId="2" fillId="6" borderId="15" xfId="0" applyNumberFormat="1" applyFont="1" applyFill="1" applyBorder="1" applyAlignment="1"/>
    <xf numFmtId="180" fontId="2" fillId="6" borderId="16" xfId="0" applyNumberFormat="1" applyFont="1" applyFill="1" applyBorder="1" applyAlignment="1"/>
    <xf numFmtId="181" fontId="2" fillId="6" borderId="16" xfId="0" applyNumberFormat="1" applyFont="1" applyFill="1" applyBorder="1" applyAlignment="1"/>
    <xf numFmtId="181" fontId="2" fillId="6" borderId="15" xfId="0" applyNumberFormat="1" applyFont="1" applyFill="1" applyBorder="1" applyAlignment="1"/>
    <xf numFmtId="180" fontId="2" fillId="6" borderId="12" xfId="0" applyNumberFormat="1" applyFont="1" applyFill="1" applyBorder="1" applyAlignment="1">
      <alignment vertical="top"/>
    </xf>
    <xf numFmtId="180" fontId="2" fillId="6" borderId="0" xfId="0" applyNumberFormat="1" applyFont="1" applyFill="1" applyBorder="1" applyAlignment="1"/>
    <xf numFmtId="180" fontId="2" fillId="6" borderId="0" xfId="0" applyNumberFormat="1" applyFont="1" applyFill="1" applyBorder="1">
      <alignment vertical="center"/>
    </xf>
    <xf numFmtId="0" fontId="2" fillId="6" borderId="19" xfId="0" applyFont="1" applyFill="1" applyBorder="1" applyAlignment="1">
      <alignment horizontal="center" vertical="center"/>
    </xf>
    <xf numFmtId="0" fontId="2" fillId="6" borderId="20" xfId="0" applyFont="1" applyFill="1" applyBorder="1" applyAlignment="1">
      <alignment horizontal="center" vertical="center"/>
    </xf>
    <xf numFmtId="187" fontId="2" fillId="6" borderId="23" xfId="1" applyNumberFormat="1" applyFont="1" applyFill="1" applyBorder="1">
      <alignment vertical="center"/>
    </xf>
    <xf numFmtId="187" fontId="2" fillId="6" borderId="15" xfId="1" applyNumberFormat="1" applyFont="1" applyFill="1" applyBorder="1">
      <alignment vertical="center"/>
    </xf>
    <xf numFmtId="38" fontId="2" fillId="6" borderId="15" xfId="0" applyNumberFormat="1" applyFont="1" applyFill="1" applyBorder="1">
      <alignment vertical="center"/>
    </xf>
    <xf numFmtId="0" fontId="52" fillId="6" borderId="18" xfId="0" applyFont="1" applyFill="1" applyBorder="1" applyAlignment="1">
      <alignment horizontal="center" vertical="center"/>
    </xf>
    <xf numFmtId="181" fontId="2" fillId="6" borderId="19" xfId="0" applyNumberFormat="1" applyFont="1" applyFill="1" applyBorder="1" applyAlignment="1"/>
    <xf numFmtId="181" fontId="2" fillId="6" borderId="21" xfId="0" applyNumberFormat="1" applyFont="1" applyFill="1" applyBorder="1" applyAlignment="1"/>
    <xf numFmtId="187" fontId="2" fillId="6" borderId="21" xfId="1" applyNumberFormat="1" applyFont="1" applyFill="1" applyBorder="1">
      <alignment vertical="center"/>
    </xf>
    <xf numFmtId="180" fontId="2" fillId="6" borderId="18" xfId="0" applyNumberFormat="1" applyFont="1" applyFill="1" applyBorder="1" applyAlignment="1"/>
    <xf numFmtId="180" fontId="2" fillId="6" borderId="12" xfId="0" applyNumberFormat="1" applyFont="1" applyFill="1" applyBorder="1" applyAlignment="1"/>
    <xf numFmtId="181" fontId="2" fillId="6" borderId="24" xfId="0" applyNumberFormat="1" applyFont="1" applyFill="1" applyBorder="1" applyAlignment="1"/>
    <xf numFmtId="181" fontId="2" fillId="6" borderId="18" xfId="0" applyNumberFormat="1" applyFont="1" applyFill="1" applyBorder="1" applyAlignment="1"/>
    <xf numFmtId="187" fontId="2" fillId="6" borderId="18" xfId="1" applyNumberFormat="1" applyFont="1" applyFill="1" applyBorder="1">
      <alignment vertical="center"/>
    </xf>
    <xf numFmtId="38" fontId="2" fillId="6" borderId="21" xfId="0" applyNumberFormat="1" applyFont="1" applyFill="1" applyBorder="1">
      <alignment vertical="center"/>
    </xf>
    <xf numFmtId="38" fontId="2" fillId="6" borderId="18" xfId="0" applyNumberFormat="1" applyFont="1" applyFill="1" applyBorder="1">
      <alignment vertical="center"/>
    </xf>
    <xf numFmtId="0" fontId="2" fillId="6" borderId="11" xfId="0" applyFont="1" applyFill="1" applyBorder="1" applyAlignment="1">
      <alignment horizontal="center" vertical="center"/>
    </xf>
    <xf numFmtId="0" fontId="2" fillId="6" borderId="15" xfId="0" applyFont="1" applyFill="1" applyBorder="1" applyAlignment="1">
      <alignment horizontal="center" vertical="center"/>
    </xf>
    <xf numFmtId="0" fontId="2" fillId="6" borderId="0" xfId="0" applyFont="1" applyFill="1" applyAlignment="1">
      <alignment horizontal="right" vertical="center"/>
    </xf>
    <xf numFmtId="176" fontId="2" fillId="0" borderId="19" xfId="1" applyNumberFormat="1" applyFont="1" applyBorder="1">
      <alignment vertical="center"/>
    </xf>
    <xf numFmtId="38" fontId="2" fillId="6" borderId="11" xfId="0" applyNumberFormat="1" applyFont="1" applyFill="1" applyBorder="1">
      <alignment vertical="center"/>
    </xf>
    <xf numFmtId="38" fontId="2" fillId="6" borderId="12" xfId="0" applyNumberFormat="1" applyFont="1" applyFill="1" applyBorder="1">
      <alignment vertical="center"/>
    </xf>
    <xf numFmtId="38" fontId="2" fillId="6" borderId="13" xfId="0" applyNumberFormat="1" applyFont="1" applyFill="1" applyBorder="1">
      <alignment vertical="center"/>
    </xf>
    <xf numFmtId="176" fontId="2" fillId="0" borderId="16" xfId="1" applyNumberFormat="1" applyFont="1" applyBorder="1">
      <alignment vertical="center"/>
    </xf>
    <xf numFmtId="176" fontId="2" fillId="0" borderId="15" xfId="1" applyNumberFormat="1" applyFont="1" applyBorder="1">
      <alignment vertical="center"/>
    </xf>
    <xf numFmtId="180" fontId="2" fillId="4" borderId="21" xfId="0" applyNumberFormat="1" applyFont="1" applyFill="1" applyBorder="1" applyAlignment="1">
      <alignment horizontal="center"/>
    </xf>
    <xf numFmtId="180" fontId="2" fillId="4" borderId="18" xfId="0" applyNumberFormat="1" applyFont="1" applyFill="1" applyBorder="1" applyAlignment="1">
      <alignment horizontal="center"/>
    </xf>
    <xf numFmtId="181" fontId="2" fillId="4" borderId="23" xfId="0" applyNumberFormat="1" applyFont="1" applyFill="1" applyBorder="1" applyAlignment="1"/>
    <xf numFmtId="181" fontId="2" fillId="4" borderId="21" xfId="0" applyNumberFormat="1" applyFont="1" applyFill="1" applyBorder="1" applyAlignment="1"/>
    <xf numFmtId="181" fontId="2" fillId="4" borderId="18" xfId="0" applyNumberFormat="1" applyFont="1" applyFill="1" applyBorder="1" applyAlignment="1"/>
    <xf numFmtId="181" fontId="2" fillId="4" borderId="15" xfId="0" applyNumberFormat="1" applyFont="1" applyFill="1" applyBorder="1" applyAlignment="1"/>
    <xf numFmtId="180" fontId="2" fillId="4" borderId="21" xfId="0" applyNumberFormat="1" applyFont="1" applyFill="1" applyBorder="1" applyAlignment="1"/>
    <xf numFmtId="176" fontId="15" fillId="4" borderId="23" xfId="1" applyNumberFormat="1" applyFont="1" applyFill="1" applyBorder="1" applyAlignment="1"/>
    <xf numFmtId="176" fontId="15" fillId="4" borderId="21" xfId="1" applyNumberFormat="1" applyFont="1" applyFill="1" applyBorder="1" applyAlignment="1"/>
    <xf numFmtId="176" fontId="15" fillId="4" borderId="18" xfId="1" applyNumberFormat="1" applyFont="1" applyFill="1" applyBorder="1" applyAlignment="1"/>
    <xf numFmtId="176" fontId="15" fillId="4" borderId="15" xfId="1" applyNumberFormat="1" applyFont="1" applyFill="1" applyBorder="1" applyAlignment="1"/>
    <xf numFmtId="0" fontId="2" fillId="4" borderId="19" xfId="0" applyFont="1" applyFill="1" applyBorder="1" applyAlignment="1">
      <alignment horizontal="center" vertical="center"/>
    </xf>
    <xf numFmtId="0" fontId="2" fillId="4" borderId="24" xfId="0" applyFont="1" applyFill="1" applyBorder="1">
      <alignment vertical="center"/>
    </xf>
    <xf numFmtId="38" fontId="2" fillId="4" borderId="22" xfId="0" applyNumberFormat="1" applyFont="1" applyFill="1" applyBorder="1">
      <alignment vertical="center"/>
    </xf>
    <xf numFmtId="38" fontId="2" fillId="4" borderId="19" xfId="0" applyNumberFormat="1" applyFont="1" applyFill="1" applyBorder="1">
      <alignment vertical="center"/>
    </xf>
    <xf numFmtId="38" fontId="2" fillId="4" borderId="24" xfId="0" applyNumberFormat="1" applyFont="1" applyFill="1" applyBorder="1">
      <alignment vertical="center"/>
    </xf>
    <xf numFmtId="38" fontId="2" fillId="4" borderId="16" xfId="0" applyNumberFormat="1" applyFont="1" applyFill="1" applyBorder="1">
      <alignment vertical="center"/>
    </xf>
    <xf numFmtId="0" fontId="42" fillId="0" borderId="0" xfId="0" applyFont="1" applyAlignment="1"/>
    <xf numFmtId="0" fontId="37" fillId="0" borderId="0" xfId="0" applyFont="1" applyAlignment="1"/>
    <xf numFmtId="0" fontId="37" fillId="0" borderId="11" xfId="0" applyFont="1" applyBorder="1" applyAlignment="1">
      <alignment vertical="top"/>
    </xf>
    <xf numFmtId="0" fontId="37" fillId="0" borderId="20" xfId="0" applyFont="1" applyBorder="1" applyAlignment="1"/>
    <xf numFmtId="0" fontId="37" fillId="0" borderId="12" xfId="0" applyFont="1" applyBorder="1" applyAlignment="1"/>
    <xf numFmtId="0" fontId="37" fillId="0" borderId="25" xfId="0" applyFont="1" applyBorder="1" applyAlignment="1"/>
    <xf numFmtId="49" fontId="37" fillId="0" borderId="0" xfId="0" applyNumberFormat="1" applyFont="1" applyAlignment="1">
      <alignment horizontal="right"/>
    </xf>
    <xf numFmtId="0" fontId="37" fillId="0" borderId="20" xfId="0" applyFont="1" applyBorder="1" applyAlignment="1">
      <alignment horizontal="right"/>
    </xf>
    <xf numFmtId="38" fontId="37" fillId="0" borderId="0" xfId="1" applyFont="1" applyFill="1" applyAlignment="1"/>
    <xf numFmtId="38" fontId="37" fillId="0" borderId="0" xfId="1" applyFont="1" applyFill="1" applyAlignment="1">
      <alignment horizontal="right"/>
    </xf>
    <xf numFmtId="0" fontId="37" fillId="0" borderId="17" xfId="0" applyFont="1" applyBorder="1" applyAlignment="1"/>
    <xf numFmtId="194" fontId="37" fillId="0" borderId="0" xfId="1" applyNumberFormat="1" applyFont="1" applyFill="1" applyAlignment="1"/>
    <xf numFmtId="38" fontId="37" fillId="0" borderId="0" xfId="1" applyFont="1" applyFill="1" applyBorder="1" applyAlignment="1"/>
    <xf numFmtId="49" fontId="37" fillId="0" borderId="0" xfId="18" applyNumberFormat="1" applyFont="1" applyAlignment="1">
      <alignment horizontal="right"/>
    </xf>
    <xf numFmtId="0" fontId="37" fillId="0" borderId="17" xfId="18" applyFont="1" applyBorder="1"/>
    <xf numFmtId="0" fontId="37" fillId="0" borderId="20" xfId="18" applyFont="1" applyBorder="1"/>
    <xf numFmtId="38" fontId="37" fillId="0" borderId="11" xfId="1" applyFont="1" applyFill="1" applyBorder="1" applyAlignment="1"/>
    <xf numFmtId="38" fontId="37" fillId="0" borderId="0" xfId="1" applyFont="1" applyFill="1" applyBorder="1" applyAlignment="1" applyProtection="1">
      <alignment horizontal="right"/>
    </xf>
    <xf numFmtId="3" fontId="37" fillId="0" borderId="0" xfId="0" applyNumberFormat="1" applyFont="1" applyBorder="1" applyAlignment="1">
      <alignment horizontal="right"/>
    </xf>
    <xf numFmtId="0" fontId="37" fillId="0" borderId="25" xfId="18" applyFont="1" applyBorder="1"/>
    <xf numFmtId="38" fontId="37" fillId="0" borderId="12" xfId="1" applyFont="1" applyFill="1" applyBorder="1" applyAlignment="1" applyProtection="1">
      <alignment horizontal="right"/>
    </xf>
    <xf numFmtId="3" fontId="37" fillId="0" borderId="12" xfId="0" applyNumberFormat="1" applyFont="1" applyBorder="1" applyAlignment="1">
      <alignment horizontal="right"/>
    </xf>
    <xf numFmtId="0" fontId="37" fillId="0" borderId="0" xfId="18" applyFont="1" applyBorder="1"/>
    <xf numFmtId="38" fontId="37" fillId="2" borderId="0" xfId="1" applyFont="1" applyFill="1" applyBorder="1" applyAlignment="1" applyProtection="1">
      <alignment horizontal="right"/>
    </xf>
    <xf numFmtId="3" fontId="37" fillId="2" borderId="0" xfId="0" applyNumberFormat="1" applyFont="1" applyFill="1" applyBorder="1" applyAlignment="1">
      <alignment horizontal="right"/>
    </xf>
    <xf numFmtId="38" fontId="37" fillId="2" borderId="0" xfId="1" applyFont="1" applyFill="1" applyBorder="1" applyAlignment="1">
      <alignment horizontal="right"/>
    </xf>
    <xf numFmtId="38" fontId="37" fillId="2" borderId="0" xfId="1" applyFont="1" applyFill="1" applyBorder="1" applyAlignment="1"/>
    <xf numFmtId="38" fontId="37" fillId="0" borderId="0" xfId="1" applyFont="1" applyBorder="1" applyAlignment="1">
      <alignment horizontal="right"/>
    </xf>
    <xf numFmtId="49" fontId="37" fillId="0" borderId="0" xfId="0" applyNumberFormat="1" applyFont="1" applyBorder="1" applyAlignment="1">
      <alignment horizontal="right"/>
    </xf>
    <xf numFmtId="0" fontId="32" fillId="0" borderId="0" xfId="2" applyNumberFormat="1" applyFont="1" applyFill="1" applyBorder="1" applyAlignment="1"/>
    <xf numFmtId="0" fontId="31" fillId="0" borderId="0" xfId="0" applyFont="1" applyFill="1">
      <alignment vertical="center"/>
    </xf>
    <xf numFmtId="0" fontId="32" fillId="0" borderId="0" xfId="0" applyFont="1" applyFill="1" applyBorder="1">
      <alignment vertical="center"/>
    </xf>
    <xf numFmtId="0" fontId="31" fillId="0" borderId="0" xfId="13" applyFont="1" applyFill="1" applyBorder="1" applyAlignment="1"/>
    <xf numFmtId="0" fontId="29" fillId="3" borderId="0" xfId="2" applyNumberFormat="1" applyFont="1" applyFill="1" applyBorder="1" applyAlignment="1">
      <alignment horizontal="center"/>
    </xf>
    <xf numFmtId="57" fontId="36" fillId="0" borderId="0" xfId="0" applyNumberFormat="1" applyFont="1" applyFill="1">
      <alignment vertical="center"/>
    </xf>
    <xf numFmtId="0" fontId="31" fillId="9" borderId="0" xfId="0" applyFont="1" applyFill="1" applyBorder="1">
      <alignment vertical="center"/>
    </xf>
    <xf numFmtId="0" fontId="31" fillId="0" borderId="0" xfId="2" applyNumberFormat="1" applyFont="1" applyFill="1" applyBorder="1"/>
    <xf numFmtId="0" fontId="31" fillId="0" borderId="0" xfId="0" applyFont="1" applyFill="1" applyBorder="1" applyAlignment="1">
      <alignment horizontal="center"/>
    </xf>
    <xf numFmtId="38" fontId="31" fillId="0" borderId="0" xfId="0" applyNumberFormat="1" applyFont="1" applyFill="1">
      <alignment vertical="center"/>
    </xf>
    <xf numFmtId="0" fontId="31" fillId="0" borderId="0" xfId="0" applyFont="1" applyFill="1" applyAlignment="1">
      <alignment horizontal="center" vertical="center"/>
    </xf>
    <xf numFmtId="0" fontId="36" fillId="0" borderId="0" xfId="0" applyFont="1" applyFill="1" applyAlignment="1">
      <alignment horizontal="center" vertical="center"/>
    </xf>
    <xf numFmtId="0" fontId="31" fillId="0" borderId="15" xfId="0" applyFont="1" applyFill="1" applyBorder="1" applyAlignment="1" applyProtection="1">
      <alignment horizontal="center" vertical="center" wrapText="1"/>
    </xf>
    <xf numFmtId="0" fontId="31" fillId="0" borderId="16"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xf>
    <xf numFmtId="0" fontId="31" fillId="7" borderId="15" xfId="0" applyFont="1" applyFill="1" applyBorder="1" applyAlignment="1" applyProtection="1">
      <alignment horizontal="center" vertical="center" wrapText="1"/>
    </xf>
    <xf numFmtId="0" fontId="31" fillId="6" borderId="15" xfId="0" applyFont="1" applyFill="1" applyBorder="1" applyAlignment="1" applyProtection="1">
      <alignment horizontal="center" vertical="center" wrapText="1"/>
    </xf>
    <xf numFmtId="0" fontId="31" fillId="6" borderId="16" xfId="0" applyFont="1" applyFill="1" applyBorder="1" applyAlignment="1" applyProtection="1">
      <alignment horizontal="center" vertical="center" wrapText="1"/>
    </xf>
    <xf numFmtId="183" fontId="31" fillId="0" borderId="15" xfId="0" applyNumberFormat="1" applyFont="1" applyFill="1" applyBorder="1" applyAlignment="1" applyProtection="1">
      <alignment horizontal="center" vertical="center"/>
    </xf>
    <xf numFmtId="183" fontId="31" fillId="0" borderId="16" xfId="0" applyNumberFormat="1" applyFont="1" applyFill="1" applyBorder="1" applyAlignment="1" applyProtection="1">
      <alignment horizontal="center" vertical="center"/>
    </xf>
    <xf numFmtId="183" fontId="31" fillId="0" borderId="13" xfId="0" applyNumberFormat="1" applyFont="1" applyFill="1" applyBorder="1" applyAlignment="1" applyProtection="1">
      <alignment horizontal="center" vertical="center"/>
    </xf>
    <xf numFmtId="183" fontId="31" fillId="9" borderId="15" xfId="0" applyNumberFormat="1" applyFont="1" applyFill="1" applyBorder="1" applyAlignment="1" applyProtection="1">
      <alignment horizontal="center" vertical="center"/>
    </xf>
    <xf numFmtId="183" fontId="31" fillId="9" borderId="16" xfId="0" applyNumberFormat="1" applyFont="1" applyFill="1" applyBorder="1" applyAlignment="1" applyProtection="1">
      <alignment horizontal="center" vertical="center"/>
    </xf>
    <xf numFmtId="183" fontId="31" fillId="7" borderId="15" xfId="0" applyNumberFormat="1" applyFont="1" applyFill="1" applyBorder="1" applyAlignment="1" applyProtection="1">
      <alignment horizontal="center" vertical="center"/>
    </xf>
    <xf numFmtId="183" fontId="31" fillId="6" borderId="17" xfId="0" applyNumberFormat="1" applyFont="1" applyFill="1" applyBorder="1" applyAlignment="1" applyProtection="1">
      <alignment horizontal="center" vertical="center"/>
    </xf>
    <xf numFmtId="183" fontId="31" fillId="6" borderId="23" xfId="0" applyNumberFormat="1" applyFont="1" applyFill="1" applyBorder="1" applyAlignment="1" applyProtection="1">
      <alignment horizontal="center" vertical="center"/>
    </xf>
    <xf numFmtId="183" fontId="31" fillId="7" borderId="23" xfId="0" applyNumberFormat="1" applyFont="1" applyFill="1" applyBorder="1" applyAlignment="1" applyProtection="1">
      <alignment horizontal="center" vertical="center"/>
    </xf>
    <xf numFmtId="0" fontId="31" fillId="9" borderId="0" xfId="0" applyFont="1" applyFill="1" applyBorder="1" applyAlignment="1">
      <alignment horizontal="center" vertical="center"/>
    </xf>
    <xf numFmtId="183" fontId="31" fillId="6" borderId="16" xfId="0" applyNumberFormat="1" applyFont="1" applyFill="1" applyBorder="1" applyAlignment="1" applyProtection="1">
      <alignment horizontal="center" vertical="center"/>
    </xf>
    <xf numFmtId="0" fontId="31" fillId="0" borderId="15" xfId="14" applyNumberFormat="1" applyFont="1" applyFill="1" applyBorder="1" applyAlignment="1">
      <alignment horizontal="center" vertical="center" wrapText="1"/>
    </xf>
    <xf numFmtId="0" fontId="31" fillId="0" borderId="16" xfId="14" applyNumberFormat="1" applyFont="1" applyFill="1" applyBorder="1" applyAlignment="1">
      <alignment horizontal="center" vertical="center" wrapText="1"/>
    </xf>
    <xf numFmtId="0" fontId="31" fillId="0" borderId="13" xfId="14" applyNumberFormat="1" applyFont="1" applyFill="1" applyBorder="1" applyAlignment="1">
      <alignment horizontal="center" vertical="center" wrapText="1"/>
    </xf>
    <xf numFmtId="0" fontId="31" fillId="6" borderId="15" xfId="14" applyNumberFormat="1" applyFont="1" applyFill="1" applyBorder="1" applyAlignment="1">
      <alignment horizontal="center" vertical="center" wrapText="1"/>
    </xf>
    <xf numFmtId="0" fontId="31" fillId="7" borderId="15" xfId="14" applyNumberFormat="1" applyFont="1" applyFill="1" applyBorder="1" applyAlignment="1">
      <alignment horizontal="center" vertical="center" wrapText="1"/>
    </xf>
    <xf numFmtId="0" fontId="31" fillId="6" borderId="16" xfId="14" applyNumberFormat="1" applyFont="1" applyFill="1" applyBorder="1" applyAlignment="1">
      <alignment horizontal="center" vertical="center" wrapText="1"/>
    </xf>
    <xf numFmtId="0" fontId="31" fillId="0" borderId="22" xfId="13" applyFont="1" applyFill="1" applyBorder="1" applyProtection="1">
      <protection locked="0"/>
    </xf>
    <xf numFmtId="0" fontId="31" fillId="0" borderId="17" xfId="13" applyFont="1" applyFill="1" applyBorder="1" applyProtection="1">
      <protection locked="0"/>
    </xf>
    <xf numFmtId="0" fontId="31" fillId="0" borderId="0" xfId="13" applyFont="1" applyFill="1" applyBorder="1" applyProtection="1">
      <protection locked="0"/>
    </xf>
    <xf numFmtId="38" fontId="31" fillId="0" borderId="0" xfId="13" applyNumberFormat="1" applyFont="1" applyFill="1" applyBorder="1" applyProtection="1">
      <protection locked="0"/>
    </xf>
    <xf numFmtId="0" fontId="31" fillId="0" borderId="0" xfId="0" applyFont="1" applyFill="1" applyBorder="1">
      <alignment vertical="center"/>
    </xf>
    <xf numFmtId="0" fontId="31" fillId="0" borderId="23" xfId="0" applyFont="1" applyFill="1" applyBorder="1">
      <alignment vertical="center"/>
    </xf>
    <xf numFmtId="0" fontId="31" fillId="7" borderId="23" xfId="0" applyFont="1" applyFill="1" applyBorder="1">
      <alignment vertical="center"/>
    </xf>
    <xf numFmtId="0" fontId="31" fillId="0" borderId="22" xfId="0" applyFont="1" applyFill="1" applyBorder="1">
      <alignment vertical="center"/>
    </xf>
    <xf numFmtId="181" fontId="31" fillId="0" borderId="23" xfId="0" applyNumberFormat="1" applyFont="1" applyFill="1" applyBorder="1">
      <alignment vertical="center"/>
    </xf>
    <xf numFmtId="0" fontId="32" fillId="0" borderId="22" xfId="2" applyNumberFormat="1" applyFont="1" applyFill="1" applyBorder="1"/>
    <xf numFmtId="49" fontId="32" fillId="0" borderId="17" xfId="2" applyNumberFormat="1" applyFont="1" applyFill="1" applyBorder="1"/>
    <xf numFmtId="3" fontId="31" fillId="0" borderId="0" xfId="13" applyNumberFormat="1" applyFont="1" applyFill="1" applyBorder="1"/>
    <xf numFmtId="38" fontId="31" fillId="7" borderId="23" xfId="1" applyFont="1" applyFill="1" applyBorder="1">
      <alignment vertical="center"/>
    </xf>
    <xf numFmtId="184" fontId="31" fillId="9" borderId="0" xfId="0" applyNumberFormat="1" applyFont="1" applyFill="1" applyBorder="1">
      <alignment vertical="center"/>
    </xf>
    <xf numFmtId="181" fontId="31" fillId="3" borderId="23" xfId="0" applyNumberFormat="1" applyFont="1" applyFill="1" applyBorder="1">
      <alignment vertical="center"/>
    </xf>
    <xf numFmtId="0" fontId="32" fillId="0" borderId="22" xfId="12" applyNumberFormat="1" applyFont="1" applyFill="1" applyBorder="1"/>
    <xf numFmtId="49" fontId="32" fillId="0" borderId="17" xfId="2" applyNumberFormat="1" applyFont="1" applyFill="1" applyBorder="1" applyAlignment="1">
      <alignment horizontal="right"/>
    </xf>
    <xf numFmtId="38" fontId="30" fillId="7" borderId="17" xfId="1" applyFont="1" applyFill="1" applyBorder="1" applyAlignment="1" applyProtection="1">
      <alignment vertical="center"/>
    </xf>
    <xf numFmtId="0" fontId="32" fillId="0" borderId="22" xfId="12" applyNumberFormat="1" applyFont="1" applyFill="1" applyBorder="1" applyAlignment="1">
      <alignment horizontal="right"/>
    </xf>
    <xf numFmtId="0" fontId="32" fillId="0" borderId="17" xfId="0" applyFont="1" applyFill="1" applyBorder="1" applyAlignment="1" applyProtection="1"/>
    <xf numFmtId="0" fontId="32" fillId="0" borderId="17" xfId="0" applyFont="1" applyFill="1" applyBorder="1" applyAlignment="1" applyProtection="1">
      <alignment horizontal="left"/>
    </xf>
    <xf numFmtId="182" fontId="32" fillId="0" borderId="17" xfId="12" applyNumberFormat="1" applyFont="1" applyFill="1" applyBorder="1" applyAlignment="1">
      <alignment horizontal="left"/>
    </xf>
    <xf numFmtId="0" fontId="32" fillId="0" borderId="17" xfId="2" applyNumberFormat="1" applyFont="1" applyFill="1" applyBorder="1"/>
    <xf numFmtId="182" fontId="32" fillId="0" borderId="17" xfId="12" applyNumberFormat="1" applyFont="1" applyFill="1" applyBorder="1"/>
    <xf numFmtId="0" fontId="31" fillId="0" borderId="16" xfId="13" applyFont="1" applyFill="1" applyBorder="1" applyProtection="1">
      <protection locked="0"/>
    </xf>
    <xf numFmtId="0" fontId="31" fillId="0" borderId="13" xfId="0" applyFont="1" applyFill="1" applyBorder="1">
      <alignment vertical="center"/>
    </xf>
    <xf numFmtId="3" fontId="31" fillId="0" borderId="13" xfId="13" applyNumberFormat="1" applyFont="1" applyFill="1" applyBorder="1"/>
    <xf numFmtId="3" fontId="31" fillId="0" borderId="15" xfId="13" applyNumberFormat="1" applyFont="1" applyFill="1" applyBorder="1"/>
    <xf numFmtId="38" fontId="31" fillId="7" borderId="15" xfId="1" applyFont="1" applyFill="1" applyBorder="1" applyAlignment="1"/>
    <xf numFmtId="181" fontId="31" fillId="7" borderId="15" xfId="11" applyNumberFormat="1" applyFont="1" applyFill="1" applyBorder="1">
      <alignment vertical="center"/>
    </xf>
    <xf numFmtId="3" fontId="31" fillId="0" borderId="16" xfId="13" applyNumberFormat="1" applyFont="1" applyFill="1" applyBorder="1"/>
    <xf numFmtId="181" fontId="31" fillId="0" borderId="15" xfId="0" applyNumberFormat="1" applyFont="1" applyFill="1" applyBorder="1">
      <alignment vertical="center"/>
    </xf>
    <xf numFmtId="0" fontId="31" fillId="0" borderId="0" xfId="0" applyFont="1" applyFill="1" applyBorder="1" applyAlignment="1">
      <alignment horizontal="center" vertical="center" wrapText="1"/>
    </xf>
    <xf numFmtId="0" fontId="32" fillId="0" borderId="0" xfId="0" applyFont="1" applyFill="1">
      <alignment vertical="center"/>
    </xf>
    <xf numFmtId="57" fontId="31" fillId="0" borderId="0" xfId="0" applyNumberFormat="1" applyFont="1" applyFill="1">
      <alignment vertical="center"/>
    </xf>
    <xf numFmtId="0" fontId="31" fillId="0" borderId="21" xfId="0" applyFont="1" applyFill="1" applyBorder="1">
      <alignment vertical="center"/>
    </xf>
    <xf numFmtId="0" fontId="31" fillId="0" borderId="20" xfId="0" applyFont="1" applyFill="1" applyBorder="1" applyAlignment="1" applyProtection="1">
      <alignment horizontal="center" vertical="center" wrapText="1"/>
    </xf>
    <xf numFmtId="0" fontId="31" fillId="0" borderId="21" xfId="0" applyFont="1" applyFill="1" applyBorder="1" applyAlignment="1" applyProtection="1">
      <alignment horizontal="center" vertical="center" wrapText="1"/>
    </xf>
    <xf numFmtId="0" fontId="31" fillId="0" borderId="19"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xf>
    <xf numFmtId="0" fontId="31" fillId="0" borderId="0" xfId="0" quotePrefix="1" applyFont="1" applyFill="1" applyAlignment="1">
      <alignment horizontal="center" vertical="center"/>
    </xf>
    <xf numFmtId="0" fontId="31" fillId="0" borderId="15" xfId="0" applyFont="1" applyFill="1" applyBorder="1">
      <alignment vertical="center"/>
    </xf>
    <xf numFmtId="3" fontId="31" fillId="0" borderId="13" xfId="0" applyNumberFormat="1" applyFont="1" applyFill="1" applyBorder="1">
      <alignment vertical="center"/>
    </xf>
    <xf numFmtId="3" fontId="31" fillId="0" borderId="14" xfId="0" applyNumberFormat="1" applyFont="1" applyFill="1" applyBorder="1">
      <alignment vertical="center"/>
    </xf>
    <xf numFmtId="181" fontId="31" fillId="0" borderId="0" xfId="0" applyNumberFormat="1" applyFont="1" applyFill="1">
      <alignment vertical="center"/>
    </xf>
    <xf numFmtId="184" fontId="31" fillId="0" borderId="0" xfId="0" applyNumberFormat="1" applyFont="1" applyFill="1">
      <alignment vertical="center"/>
    </xf>
    <xf numFmtId="3" fontId="31" fillId="0" borderId="0" xfId="0" applyNumberFormat="1" applyFont="1" applyFill="1" applyBorder="1">
      <alignment vertical="center"/>
    </xf>
    <xf numFmtId="3" fontId="31" fillId="0" borderId="17" xfId="0" applyNumberFormat="1" applyFont="1" applyFill="1" applyBorder="1">
      <alignment vertical="center"/>
    </xf>
    <xf numFmtId="38" fontId="31" fillId="0" borderId="0" xfId="0" applyNumberFormat="1" applyFont="1" applyFill="1" applyBorder="1">
      <alignment vertical="center"/>
    </xf>
    <xf numFmtId="38" fontId="31" fillId="0" borderId="17" xfId="0" applyNumberFormat="1" applyFont="1" applyFill="1" applyBorder="1">
      <alignment vertical="center"/>
    </xf>
    <xf numFmtId="0" fontId="31" fillId="0" borderId="18" xfId="0" applyFont="1" applyFill="1" applyBorder="1">
      <alignment vertical="center"/>
    </xf>
    <xf numFmtId="38" fontId="31" fillId="0" borderId="12" xfId="0" applyNumberFormat="1" applyFont="1" applyFill="1" applyBorder="1">
      <alignment vertical="center"/>
    </xf>
    <xf numFmtId="38" fontId="31" fillId="0" borderId="25" xfId="0" applyNumberFormat="1" applyFont="1" applyFill="1" applyBorder="1">
      <alignment vertical="center"/>
    </xf>
    <xf numFmtId="3" fontId="31" fillId="0" borderId="0" xfId="0" applyNumberFormat="1" applyFont="1" applyFill="1">
      <alignment vertical="center"/>
    </xf>
    <xf numFmtId="0" fontId="57" fillId="0" borderId="0" xfId="19" applyFont="1">
      <alignment vertical="center"/>
    </xf>
    <xf numFmtId="0" fontId="15" fillId="0" borderId="0" xfId="20" applyFont="1" applyAlignment="1">
      <alignment horizontal="center" vertical="center"/>
    </xf>
    <xf numFmtId="0" fontId="15" fillId="0" borderId="0" xfId="20" applyFont="1">
      <alignment vertical="center"/>
    </xf>
    <xf numFmtId="38" fontId="2" fillId="0" borderId="0" xfId="0" applyNumberFormat="1" applyFont="1">
      <alignment vertical="center"/>
    </xf>
    <xf numFmtId="40" fontId="2" fillId="0" borderId="0" xfId="1" applyNumberFormat="1" applyFont="1">
      <alignment vertical="center"/>
    </xf>
    <xf numFmtId="0" fontId="2" fillId="0" borderId="0" xfId="22" applyFont="1" applyAlignment="1">
      <alignment horizontal="center" vertical="center"/>
    </xf>
    <xf numFmtId="0" fontId="2" fillId="0" borderId="0" xfId="22" applyFont="1">
      <alignment vertical="center"/>
    </xf>
    <xf numFmtId="56" fontId="2" fillId="0" borderId="13" xfId="0" quotePrefix="1" applyNumberFormat="1" applyFont="1" applyBorder="1" applyAlignment="1">
      <alignment horizontal="right" vertical="center"/>
    </xf>
    <xf numFmtId="0" fontId="2" fillId="0" borderId="13" xfId="0" quotePrefix="1" applyFont="1" applyBorder="1">
      <alignment vertical="center"/>
    </xf>
    <xf numFmtId="0" fontId="2" fillId="9" borderId="0" xfId="0" applyFont="1" applyFill="1" applyBorder="1">
      <alignment vertical="center"/>
    </xf>
    <xf numFmtId="0" fontId="58" fillId="9" borderId="0" xfId="0" applyFont="1" applyFill="1" applyBorder="1" applyAlignment="1">
      <alignment horizontal="left" vertical="center"/>
    </xf>
    <xf numFmtId="0" fontId="59" fillId="9" borderId="0" xfId="0" applyFont="1" applyFill="1" applyBorder="1" applyAlignment="1">
      <alignment vertical="center"/>
    </xf>
    <xf numFmtId="0" fontId="11" fillId="9" borderId="0" xfId="0" applyFont="1" applyFill="1" applyAlignment="1">
      <alignment horizontal="right" vertical="center"/>
    </xf>
    <xf numFmtId="0" fontId="59" fillId="9" borderId="0" xfId="0" applyFont="1" applyFill="1" applyAlignment="1">
      <alignment vertical="center"/>
    </xf>
    <xf numFmtId="0" fontId="2" fillId="9" borderId="0" xfId="0" applyFont="1" applyFill="1">
      <alignment vertical="center"/>
    </xf>
    <xf numFmtId="0" fontId="9" fillId="9" borderId="0" xfId="0" applyFont="1" applyFill="1" applyAlignment="1">
      <alignment vertical="center"/>
    </xf>
    <xf numFmtId="0" fontId="48" fillId="9" borderId="0" xfId="0" applyFont="1" applyFill="1" applyAlignment="1">
      <alignment vertical="center"/>
    </xf>
    <xf numFmtId="0" fontId="11" fillId="9" borderId="0" xfId="0" applyFont="1" applyFill="1">
      <alignment vertical="center"/>
    </xf>
    <xf numFmtId="0" fontId="52" fillId="9" borderId="7" xfId="0" applyFont="1" applyFill="1" applyBorder="1" applyAlignment="1">
      <alignment vertical="center"/>
    </xf>
    <xf numFmtId="0" fontId="52" fillId="9" borderId="2" xfId="0" applyFont="1" applyFill="1" applyBorder="1" applyAlignment="1">
      <alignment horizontal="right" vertical="center"/>
    </xf>
    <xf numFmtId="0" fontId="52" fillId="9" borderId="3" xfId="0" applyFont="1" applyFill="1" applyBorder="1" applyAlignment="1">
      <alignment horizontal="right" vertical="center"/>
    </xf>
    <xf numFmtId="0" fontId="60" fillId="9" borderId="7" xfId="0" applyFont="1" applyFill="1" applyBorder="1" applyAlignment="1">
      <alignment horizontal="center" vertical="center"/>
    </xf>
    <xf numFmtId="0" fontId="2" fillId="9" borderId="2" xfId="0" applyFont="1" applyFill="1" applyBorder="1" applyAlignment="1">
      <alignment horizontal="center" vertical="center"/>
    </xf>
    <xf numFmtId="0" fontId="11" fillId="9" borderId="39" xfId="0" applyFont="1" applyFill="1" applyBorder="1" applyAlignment="1">
      <alignment horizontal="center" vertical="center"/>
    </xf>
    <xf numFmtId="0" fontId="11" fillId="9" borderId="3" xfId="0" applyFont="1" applyFill="1" applyBorder="1" applyAlignment="1">
      <alignment horizontal="center" vertical="center"/>
    </xf>
    <xf numFmtId="0" fontId="61" fillId="9" borderId="9" xfId="0" quotePrefix="1" applyFont="1" applyFill="1" applyBorder="1" applyAlignment="1">
      <alignment horizontal="center" vertical="center"/>
    </xf>
    <xf numFmtId="0" fontId="52" fillId="9" borderId="5" xfId="0" applyFont="1" applyFill="1" applyBorder="1" applyAlignment="1">
      <alignment horizontal="right" vertical="center"/>
    </xf>
    <xf numFmtId="0" fontId="11" fillId="9" borderId="33" xfId="0" applyFont="1" applyFill="1" applyBorder="1" applyAlignment="1" applyProtection="1">
      <alignment horizontal="center" vertical="center"/>
      <protection locked="0"/>
    </xf>
    <xf numFmtId="0" fontId="11" fillId="9" borderId="74" xfId="0" applyFont="1" applyFill="1" applyBorder="1" applyAlignment="1" applyProtection="1">
      <alignment horizontal="center" vertical="center"/>
      <protection locked="0"/>
    </xf>
    <xf numFmtId="0" fontId="11" fillId="9" borderId="74" xfId="0" quotePrefix="1" applyFont="1" applyFill="1" applyBorder="1" applyAlignment="1" applyProtection="1">
      <alignment horizontal="center" vertical="center"/>
      <protection locked="0"/>
    </xf>
    <xf numFmtId="0" fontId="11" fillId="9" borderId="82" xfId="0" quotePrefix="1" applyFont="1" applyFill="1" applyBorder="1" applyAlignment="1" applyProtection="1">
      <alignment horizontal="center" vertical="center"/>
      <protection locked="0"/>
    </xf>
    <xf numFmtId="0" fontId="11" fillId="0" borderId="4" xfId="0" applyFont="1" applyFill="1" applyBorder="1" applyAlignment="1">
      <alignment horizontal="center" vertical="center"/>
    </xf>
    <xf numFmtId="0" fontId="11" fillId="7" borderId="34" xfId="0" applyFont="1" applyFill="1" applyBorder="1" applyAlignment="1">
      <alignment horizontal="center" vertical="center"/>
    </xf>
    <xf numFmtId="0" fontId="46" fillId="9" borderId="10" xfId="0" applyFont="1" applyFill="1" applyBorder="1" applyAlignment="1" applyProtection="1">
      <alignment horizontal="center" vertical="center"/>
      <protection locked="0"/>
    </xf>
    <xf numFmtId="0" fontId="11" fillId="9" borderId="27" xfId="0" applyFont="1" applyFill="1" applyBorder="1" applyAlignment="1">
      <alignment horizontal="center" vertical="center"/>
    </xf>
    <xf numFmtId="0" fontId="11" fillId="0" borderId="3" xfId="0" applyFont="1" applyFill="1" applyBorder="1" applyAlignment="1">
      <alignment vertical="center" shrinkToFit="1"/>
    </xf>
    <xf numFmtId="176" fontId="11" fillId="9" borderId="0" xfId="11" applyNumberFormat="1" applyFont="1" applyFill="1" applyBorder="1" applyAlignment="1">
      <alignment vertical="center" shrinkToFit="1"/>
    </xf>
    <xf numFmtId="176" fontId="11" fillId="6" borderId="0" xfId="11" applyNumberFormat="1" applyFont="1" applyFill="1" applyBorder="1" applyAlignment="1">
      <alignment vertical="center" shrinkToFit="1"/>
    </xf>
    <xf numFmtId="0" fontId="60" fillId="9" borderId="9" xfId="0" applyFont="1" applyFill="1" applyBorder="1" applyAlignment="1">
      <alignment vertical="center"/>
    </xf>
    <xf numFmtId="0" fontId="11" fillId="9" borderId="0" xfId="0" applyFont="1" applyFill="1" applyBorder="1" applyAlignment="1" applyProtection="1">
      <alignment horizontal="center" vertical="center"/>
      <protection locked="0"/>
    </xf>
    <xf numFmtId="0" fontId="11" fillId="9" borderId="23" xfId="0" applyFont="1" applyFill="1" applyBorder="1" applyAlignment="1">
      <alignment horizontal="center" vertical="center"/>
    </xf>
    <xf numFmtId="0" fontId="52" fillId="0" borderId="45" xfId="0" applyFont="1" applyFill="1" applyBorder="1" applyAlignment="1">
      <alignment horizontal="center" vertical="center" shrinkToFit="1"/>
    </xf>
    <xf numFmtId="196" fontId="11" fillId="9" borderId="12" xfId="11" applyNumberFormat="1" applyFont="1" applyFill="1" applyBorder="1" applyAlignment="1">
      <alignment horizontal="center" vertical="center"/>
    </xf>
    <xf numFmtId="197" fontId="11" fillId="9" borderId="12" xfId="0" applyNumberFormat="1" applyFont="1" applyFill="1" applyBorder="1" applyAlignment="1">
      <alignment vertical="center" shrinkToFit="1"/>
    </xf>
    <xf numFmtId="197" fontId="11" fillId="6" borderId="12" xfId="0" applyNumberFormat="1" applyFont="1" applyFill="1" applyBorder="1" applyAlignment="1">
      <alignment vertical="center" shrinkToFit="1"/>
    </xf>
    <xf numFmtId="0" fontId="60" fillId="9" borderId="42" xfId="0" applyFont="1" applyFill="1" applyBorder="1" applyAlignment="1">
      <alignment vertical="center"/>
    </xf>
    <xf numFmtId="0" fontId="11" fillId="9" borderId="21" xfId="0" applyFont="1" applyFill="1" applyBorder="1" applyAlignment="1">
      <alignment horizontal="center" vertical="center"/>
    </xf>
    <xf numFmtId="0" fontId="11" fillId="0" borderId="84" xfId="0" applyFont="1" applyFill="1" applyBorder="1" applyAlignment="1">
      <alignment vertical="center" shrinkToFit="1"/>
    </xf>
    <xf numFmtId="197" fontId="11" fillId="9" borderId="0" xfId="0" applyNumberFormat="1" applyFont="1" applyFill="1" applyBorder="1" applyAlignment="1">
      <alignment vertical="center"/>
    </xf>
    <xf numFmtId="197" fontId="11" fillId="6" borderId="0" xfId="0" applyNumberFormat="1" applyFont="1" applyFill="1" applyBorder="1" applyAlignment="1">
      <alignment vertical="center"/>
    </xf>
    <xf numFmtId="0" fontId="52" fillId="9" borderId="42" xfId="0" quotePrefix="1" applyFont="1" applyFill="1" applyBorder="1" applyAlignment="1">
      <alignment horizontal="left" wrapText="1"/>
    </xf>
    <xf numFmtId="0" fontId="11" fillId="9" borderId="18" xfId="0" applyFont="1" applyFill="1" applyBorder="1" applyAlignment="1">
      <alignment horizontal="center" vertical="center" shrinkToFit="1"/>
    </xf>
    <xf numFmtId="0" fontId="52" fillId="0" borderId="41" xfId="0" applyFont="1" applyFill="1" applyBorder="1" applyAlignment="1">
      <alignment horizontal="center" vertical="center" shrinkToFit="1"/>
    </xf>
    <xf numFmtId="0" fontId="11" fillId="9" borderId="31" xfId="0" applyFont="1" applyFill="1" applyBorder="1" applyAlignment="1">
      <alignment vertical="center" shrinkToFit="1"/>
    </xf>
    <xf numFmtId="0" fontId="52" fillId="9" borderId="43" xfId="0" applyFont="1" applyFill="1" applyBorder="1" applyAlignment="1">
      <alignment horizontal="centerContinuous"/>
    </xf>
    <xf numFmtId="0" fontId="52" fillId="9" borderId="23" xfId="0" applyFont="1" applyFill="1" applyBorder="1" applyAlignment="1">
      <alignment horizontal="distributed"/>
    </xf>
    <xf numFmtId="0" fontId="52" fillId="0" borderId="45" xfId="0" quotePrefix="1" applyFont="1" applyFill="1" applyBorder="1" applyAlignment="1">
      <alignment horizontal="distributed"/>
    </xf>
    <xf numFmtId="176" fontId="11" fillId="9" borderId="0" xfId="11" quotePrefix="1" applyNumberFormat="1" applyFont="1" applyFill="1" applyBorder="1" applyAlignment="1">
      <alignment horizontal="right"/>
    </xf>
    <xf numFmtId="196" fontId="11" fillId="9" borderId="0" xfId="11" quotePrefix="1" applyNumberFormat="1" applyFont="1" applyFill="1" applyBorder="1" applyAlignment="1">
      <alignment vertical="center"/>
    </xf>
    <xf numFmtId="196" fontId="11" fillId="9" borderId="0" xfId="0" applyNumberFormat="1" applyFont="1" applyFill="1" applyBorder="1" applyAlignment="1">
      <alignment vertical="center"/>
    </xf>
    <xf numFmtId="176" fontId="11" fillId="9" borderId="0" xfId="11" applyNumberFormat="1" applyFont="1" applyFill="1" applyBorder="1" applyAlignment="1">
      <alignment vertical="center"/>
    </xf>
    <xf numFmtId="176" fontId="11" fillId="9" borderId="0" xfId="11" applyNumberFormat="1" applyFont="1" applyFill="1" applyBorder="1">
      <alignment vertical="center"/>
    </xf>
    <xf numFmtId="176" fontId="11" fillId="9" borderId="11" xfId="11" applyNumberFormat="1" applyFont="1" applyFill="1" applyBorder="1">
      <alignment vertical="center"/>
    </xf>
    <xf numFmtId="185" fontId="11" fillId="0" borderId="0" xfId="0" applyNumberFormat="1" applyFont="1">
      <alignment vertical="center"/>
    </xf>
    <xf numFmtId="177" fontId="11" fillId="6" borderId="0" xfId="0" applyNumberFormat="1" applyFont="1" applyFill="1">
      <alignment vertical="center"/>
    </xf>
    <xf numFmtId="0" fontId="60" fillId="9" borderId="42" xfId="0" quotePrefix="1" applyFont="1" applyFill="1" applyBorder="1" applyAlignment="1">
      <alignment horizontal="left" wrapText="1"/>
    </xf>
    <xf numFmtId="56" fontId="2" fillId="9" borderId="0" xfId="0" applyNumberFormat="1" applyFont="1" applyFill="1">
      <alignment vertical="center"/>
    </xf>
    <xf numFmtId="0" fontId="52" fillId="9" borderId="18" xfId="0" applyFont="1" applyFill="1" applyBorder="1" applyAlignment="1">
      <alignment horizontal="distributed"/>
    </xf>
    <xf numFmtId="0" fontId="52" fillId="0" borderId="41" xfId="0" quotePrefix="1" applyFont="1" applyFill="1" applyBorder="1" applyAlignment="1">
      <alignment horizontal="distributed"/>
    </xf>
    <xf numFmtId="177" fontId="11" fillId="6" borderId="12" xfId="0" applyNumberFormat="1" applyFont="1" applyFill="1" applyBorder="1" applyAlignment="1">
      <alignment vertical="center" shrinkToFit="1"/>
    </xf>
    <xf numFmtId="0" fontId="11" fillId="0" borderId="0" xfId="0" applyFont="1">
      <alignment vertical="center"/>
    </xf>
    <xf numFmtId="196" fontId="11" fillId="9" borderId="12" xfId="11" quotePrefix="1" applyNumberFormat="1" applyFont="1" applyFill="1" applyBorder="1" applyAlignment="1">
      <alignment vertical="center"/>
    </xf>
    <xf numFmtId="0" fontId="52" fillId="9" borderId="31" xfId="0" applyFont="1" applyFill="1" applyBorder="1" applyAlignment="1">
      <alignment horizontal="distributed" wrapText="1"/>
    </xf>
    <xf numFmtId="176" fontId="11" fillId="9" borderId="11" xfId="11" quotePrefix="1" applyNumberFormat="1" applyFont="1" applyFill="1" applyBorder="1" applyAlignment="1">
      <alignment horizontal="right"/>
    </xf>
    <xf numFmtId="176" fontId="11" fillId="6" borderId="11" xfId="1" applyNumberFormat="1" applyFont="1" applyFill="1" applyBorder="1" applyAlignment="1">
      <alignment horizontal="right" vertical="center"/>
    </xf>
    <xf numFmtId="177" fontId="11" fillId="6" borderId="11" xfId="0" applyNumberFormat="1" applyFont="1" applyFill="1" applyBorder="1" applyAlignment="1">
      <alignment horizontal="right" vertical="center"/>
    </xf>
    <xf numFmtId="0" fontId="52" fillId="9" borderId="54" xfId="0" quotePrefix="1" applyFont="1" applyFill="1" applyBorder="1" applyAlignment="1">
      <alignment horizontal="left" wrapText="1"/>
    </xf>
    <xf numFmtId="0" fontId="52" fillId="9" borderId="32" xfId="0" applyFont="1" applyFill="1" applyBorder="1" applyAlignment="1">
      <alignment horizontal="centerContinuous"/>
    </xf>
    <xf numFmtId="0" fontId="52" fillId="0" borderId="41" xfId="0" applyFont="1" applyFill="1" applyBorder="1" applyAlignment="1">
      <alignment horizontal="distributed"/>
    </xf>
    <xf numFmtId="196" fontId="11" fillId="9" borderId="0" xfId="11" applyNumberFormat="1" applyFont="1" applyFill="1" applyBorder="1" applyAlignment="1">
      <alignment vertical="center"/>
    </xf>
    <xf numFmtId="177" fontId="11" fillId="6" borderId="41" xfId="0" applyNumberFormat="1" applyFont="1" applyFill="1" applyBorder="1" applyAlignment="1">
      <alignment horizontal="right" vertical="center"/>
    </xf>
    <xf numFmtId="0" fontId="52" fillId="9" borderId="31" xfId="0" quotePrefix="1" applyFont="1" applyFill="1" applyBorder="1" applyAlignment="1">
      <alignment horizontal="left" wrapText="1"/>
    </xf>
    <xf numFmtId="0" fontId="52" fillId="9" borderId="23" xfId="0" quotePrefix="1" applyFont="1" applyFill="1" applyBorder="1" applyAlignment="1">
      <alignment horizontal="distributed" wrapText="1"/>
    </xf>
    <xf numFmtId="0" fontId="11" fillId="9" borderId="11" xfId="0" quotePrefix="1" applyFont="1" applyFill="1" applyBorder="1" applyAlignment="1">
      <alignment horizontal="right"/>
    </xf>
    <xf numFmtId="196" fontId="11" fillId="9" borderId="11" xfId="11" quotePrefix="1" applyNumberFormat="1" applyFont="1" applyFill="1" applyBorder="1" applyAlignment="1">
      <alignment horizontal="right" vertical="center"/>
    </xf>
    <xf numFmtId="196" fontId="11" fillId="9" borderId="11" xfId="0" applyNumberFormat="1" applyFont="1" applyFill="1" applyBorder="1" applyAlignment="1">
      <alignment horizontal="right" vertical="center"/>
    </xf>
    <xf numFmtId="176" fontId="11" fillId="9" borderId="11" xfId="11" applyNumberFormat="1" applyFont="1" applyFill="1" applyBorder="1" applyAlignment="1">
      <alignment horizontal="right" vertical="center"/>
    </xf>
    <xf numFmtId="176" fontId="11" fillId="9" borderId="0" xfId="11" applyNumberFormat="1" applyFont="1" applyFill="1" applyBorder="1" applyAlignment="1">
      <alignment horizontal="right" vertical="center"/>
    </xf>
    <xf numFmtId="177" fontId="11" fillId="6" borderId="0" xfId="11" applyNumberFormat="1" applyFont="1" applyFill="1" applyBorder="1" applyAlignment="1">
      <alignment horizontal="right" vertical="center"/>
    </xf>
    <xf numFmtId="0" fontId="52" fillId="9" borderId="18" xfId="0" quotePrefix="1" applyFont="1" applyFill="1" applyBorder="1" applyAlignment="1">
      <alignment horizontal="center" wrapText="1"/>
    </xf>
    <xf numFmtId="177" fontId="11" fillId="6" borderId="12" xfId="11" quotePrefix="1" applyNumberFormat="1" applyFont="1" applyFill="1" applyBorder="1" applyAlignment="1">
      <alignment vertical="center"/>
    </xf>
    <xf numFmtId="196" fontId="2" fillId="0" borderId="0" xfId="0" applyNumberFormat="1" applyFont="1">
      <alignment vertical="center"/>
    </xf>
    <xf numFmtId="0" fontId="52" fillId="9" borderId="18" xfId="0" applyFont="1" applyFill="1" applyBorder="1" applyAlignment="1">
      <alignment horizontal="center" wrapText="1"/>
    </xf>
    <xf numFmtId="196" fontId="11" fillId="9" borderId="32" xfId="11" quotePrefix="1" applyNumberFormat="1" applyFont="1" applyFill="1" applyBorder="1" applyAlignment="1">
      <alignment horizontal="center" vertical="center"/>
    </xf>
    <xf numFmtId="196" fontId="11" fillId="9" borderId="12" xfId="11" quotePrefix="1" applyNumberFormat="1" applyFont="1" applyFill="1" applyBorder="1" applyAlignment="1">
      <alignment horizontal="right" vertical="center"/>
    </xf>
    <xf numFmtId="0" fontId="11" fillId="0" borderId="12" xfId="0" applyFont="1" applyBorder="1">
      <alignment vertical="center"/>
    </xf>
    <xf numFmtId="177" fontId="11" fillId="6" borderId="12" xfId="0" applyNumberFormat="1" applyFont="1" applyFill="1" applyBorder="1">
      <alignment vertical="center"/>
    </xf>
    <xf numFmtId="0" fontId="52" fillId="9" borderId="43" xfId="0" applyFont="1" applyFill="1" applyBorder="1" applyAlignment="1">
      <alignment horizontal="center"/>
    </xf>
    <xf numFmtId="0" fontId="52" fillId="9" borderId="23" xfId="0" quotePrefix="1" applyFont="1" applyFill="1" applyBorder="1" applyAlignment="1">
      <alignment horizontal="center"/>
    </xf>
    <xf numFmtId="176" fontId="11" fillId="9" borderId="43" xfId="0" quotePrefix="1" applyNumberFormat="1" applyFont="1" applyFill="1" applyBorder="1" applyAlignment="1">
      <alignment horizontal="right"/>
    </xf>
    <xf numFmtId="176" fontId="11" fillId="9" borderId="0" xfId="0" quotePrefix="1" applyNumberFormat="1" applyFont="1" applyFill="1" applyBorder="1" applyAlignment="1">
      <alignment horizontal="right"/>
    </xf>
    <xf numFmtId="0" fontId="11" fillId="0" borderId="0" xfId="0" applyFont="1" applyFill="1">
      <alignment vertical="center"/>
    </xf>
    <xf numFmtId="0" fontId="52" fillId="9" borderId="41" xfId="0" applyFont="1" applyFill="1" applyBorder="1" applyAlignment="1">
      <alignment horizontal="distributed"/>
    </xf>
    <xf numFmtId="196" fontId="11" fillId="9" borderId="43" xfId="11" quotePrefix="1" applyNumberFormat="1" applyFont="1" applyFill="1" applyBorder="1" applyAlignment="1">
      <alignment horizontal="center" vertical="center"/>
    </xf>
    <xf numFmtId="196" fontId="11" fillId="6" borderId="12" xfId="11" quotePrefix="1" applyNumberFormat="1" applyFont="1" applyFill="1" applyBorder="1" applyAlignment="1">
      <alignment vertical="center"/>
    </xf>
    <xf numFmtId="0" fontId="52" fillId="9" borderId="42" xfId="0" applyFont="1" applyFill="1" applyBorder="1" applyAlignment="1">
      <alignment horizontal="left" wrapText="1"/>
    </xf>
    <xf numFmtId="0" fontId="52" fillId="9" borderId="21" xfId="0" quotePrefix="1" applyFont="1" applyFill="1" applyBorder="1" applyAlignment="1">
      <alignment horizontal="center"/>
    </xf>
    <xf numFmtId="0" fontId="52" fillId="9" borderId="84" xfId="0" quotePrefix="1" applyFont="1" applyFill="1" applyBorder="1" applyAlignment="1">
      <alignment horizontal="distributed"/>
    </xf>
    <xf numFmtId="176" fontId="11" fillId="9" borderId="55" xfId="0" quotePrefix="1" applyNumberFormat="1" applyFont="1" applyFill="1" applyBorder="1" applyAlignment="1">
      <alignment horizontal="right"/>
    </xf>
    <xf numFmtId="196" fontId="11" fillId="9" borderId="11" xfId="11" quotePrefix="1" applyNumberFormat="1" applyFont="1" applyFill="1" applyBorder="1" applyAlignment="1">
      <alignment vertical="center"/>
    </xf>
    <xf numFmtId="0" fontId="52" fillId="9" borderId="42" xfId="0" quotePrefix="1" applyFont="1" applyFill="1" applyBorder="1" applyAlignment="1">
      <alignment horizontal="left"/>
    </xf>
    <xf numFmtId="0" fontId="52" fillId="9" borderId="23" xfId="0" quotePrefix="1" applyFont="1" applyFill="1" applyBorder="1" applyAlignment="1">
      <alignment horizontal="distributed"/>
    </xf>
    <xf numFmtId="0" fontId="52" fillId="9" borderId="45" xfId="0" quotePrefix="1" applyFont="1" applyFill="1" applyBorder="1" applyAlignment="1">
      <alignment horizontal="distributed"/>
    </xf>
    <xf numFmtId="196" fontId="11" fillId="9" borderId="43" xfId="11" quotePrefix="1" applyNumberFormat="1" applyFont="1" applyFill="1" applyBorder="1" applyAlignment="1">
      <alignment vertical="center"/>
    </xf>
    <xf numFmtId="0" fontId="52" fillId="9" borderId="15" xfId="0" applyFont="1" applyFill="1" applyBorder="1" applyAlignment="1">
      <alignment horizontal="distributed"/>
    </xf>
    <xf numFmtId="0" fontId="52" fillId="9" borderId="85" xfId="0" applyFont="1" applyFill="1" applyBorder="1" applyAlignment="1">
      <alignment horizontal="distributed"/>
    </xf>
    <xf numFmtId="0" fontId="11" fillId="9" borderId="86" xfId="0" applyFont="1" applyFill="1" applyBorder="1" applyAlignment="1">
      <alignment horizontal="right"/>
    </xf>
    <xf numFmtId="198" fontId="11" fillId="9" borderId="13" xfId="11" applyNumberFormat="1" applyFont="1" applyFill="1" applyBorder="1" applyAlignment="1">
      <alignment vertical="center"/>
    </xf>
    <xf numFmtId="198" fontId="11" fillId="9" borderId="13" xfId="0" applyNumberFormat="1" applyFont="1" applyFill="1" applyBorder="1" applyAlignment="1">
      <alignment vertical="center"/>
    </xf>
    <xf numFmtId="40" fontId="11" fillId="9" borderId="13" xfId="11" applyNumberFormat="1" applyFont="1" applyFill="1" applyBorder="1" applyAlignment="1">
      <alignment vertical="center"/>
    </xf>
    <xf numFmtId="40" fontId="11" fillId="9" borderId="13" xfId="11" applyNumberFormat="1" applyFont="1" applyFill="1" applyBorder="1">
      <alignment vertical="center"/>
    </xf>
    <xf numFmtId="40" fontId="11" fillId="6" borderId="0" xfId="1" applyNumberFormat="1" applyFont="1" applyFill="1">
      <alignment vertical="center"/>
    </xf>
    <xf numFmtId="0" fontId="60" fillId="9" borderId="42" xfId="0" applyFont="1" applyFill="1" applyBorder="1">
      <alignment vertical="center"/>
    </xf>
    <xf numFmtId="176" fontId="2" fillId="0" borderId="0" xfId="0" applyNumberFormat="1" applyFont="1">
      <alignment vertical="center"/>
    </xf>
    <xf numFmtId="40" fontId="11" fillId="9" borderId="13" xfId="0" applyNumberFormat="1" applyFont="1" applyFill="1" applyBorder="1">
      <alignment vertical="center"/>
    </xf>
    <xf numFmtId="0" fontId="11" fillId="0" borderId="13" xfId="0" applyFont="1" applyBorder="1">
      <alignment vertical="center"/>
    </xf>
    <xf numFmtId="40" fontId="11" fillId="6" borderId="85" xfId="1" applyNumberFormat="1" applyFont="1" applyFill="1" applyBorder="1">
      <alignment vertical="center"/>
    </xf>
    <xf numFmtId="0" fontId="60" fillId="9" borderId="42" xfId="0" applyFont="1" applyFill="1" applyBorder="1" applyAlignment="1">
      <alignment horizontal="left" wrapText="1"/>
    </xf>
    <xf numFmtId="0" fontId="52" fillId="9" borderId="21" xfId="0" quotePrefix="1" applyFont="1" applyFill="1" applyBorder="1" applyAlignment="1">
      <alignment horizontal="distributed"/>
    </xf>
    <xf numFmtId="0" fontId="52" fillId="9" borderId="70" xfId="0" applyFont="1" applyFill="1" applyBorder="1" applyAlignment="1">
      <alignment horizontal="distributed"/>
    </xf>
    <xf numFmtId="196" fontId="11" fillId="9" borderId="86" xfId="11" applyNumberFormat="1" applyFont="1" applyFill="1" applyBorder="1" applyAlignment="1">
      <alignment horizontal="center" vertical="center"/>
    </xf>
    <xf numFmtId="196" fontId="11" fillId="9" borderId="0" xfId="11" applyNumberFormat="1" applyFont="1" applyFill="1" applyBorder="1" applyAlignment="1">
      <alignment horizontal="center" vertical="center"/>
    </xf>
    <xf numFmtId="0" fontId="2" fillId="0" borderId="0" xfId="0" applyFont="1" applyFill="1">
      <alignment vertical="center"/>
    </xf>
    <xf numFmtId="176" fontId="11" fillId="0" borderId="0" xfId="11" applyNumberFormat="1" applyFont="1" applyFill="1" applyBorder="1">
      <alignment vertical="center"/>
    </xf>
    <xf numFmtId="176" fontId="11" fillId="9" borderId="13" xfId="11" applyNumberFormat="1" applyFont="1" applyFill="1" applyBorder="1">
      <alignment vertical="center"/>
    </xf>
    <xf numFmtId="176" fontId="11" fillId="6" borderId="0" xfId="1" applyNumberFormat="1" applyFont="1" applyFill="1" applyBorder="1">
      <alignment vertical="center"/>
    </xf>
    <xf numFmtId="0" fontId="60" fillId="9" borderId="87" xfId="0" applyFont="1" applyFill="1" applyBorder="1" applyAlignment="1">
      <alignment horizontal="left" wrapText="1"/>
    </xf>
    <xf numFmtId="0" fontId="49" fillId="0" borderId="0" xfId="0" applyFont="1">
      <alignment vertical="center"/>
    </xf>
    <xf numFmtId="0" fontId="52" fillId="9" borderId="73" xfId="0" applyFont="1" applyFill="1" applyBorder="1" applyAlignment="1">
      <alignment horizontal="distributed"/>
    </xf>
    <xf numFmtId="0" fontId="11" fillId="9" borderId="13" xfId="0" applyFont="1" applyFill="1" applyBorder="1" applyAlignment="1">
      <alignment horizontal="right" vertical="center"/>
    </xf>
    <xf numFmtId="199" fontId="11" fillId="9" borderId="13" xfId="0" applyNumberFormat="1" applyFont="1" applyFill="1" applyBorder="1" applyAlignment="1" applyProtection="1">
      <alignment horizontal="right" vertical="center"/>
      <protection locked="0"/>
    </xf>
    <xf numFmtId="184" fontId="11" fillId="9" borderId="13" xfId="0" applyNumberFormat="1" applyFont="1" applyFill="1" applyBorder="1">
      <alignment vertical="center"/>
    </xf>
    <xf numFmtId="184" fontId="11" fillId="9" borderId="13" xfId="0" applyNumberFormat="1" applyFont="1" applyFill="1" applyBorder="1" applyAlignment="1">
      <alignment horizontal="center" vertical="center"/>
    </xf>
    <xf numFmtId="177" fontId="11" fillId="6" borderId="0" xfId="0" applyNumberFormat="1" applyFont="1" applyFill="1" applyBorder="1">
      <alignment vertical="center"/>
    </xf>
    <xf numFmtId="0" fontId="52" fillId="9" borderId="42" xfId="0" applyFont="1" applyFill="1" applyBorder="1" applyAlignment="1">
      <alignment horizontal="left"/>
    </xf>
    <xf numFmtId="0" fontId="52" fillId="9" borderId="71" xfId="0" applyFont="1" applyFill="1" applyBorder="1" applyAlignment="1">
      <alignment horizontal="distributed"/>
    </xf>
    <xf numFmtId="0" fontId="11" fillId="9" borderId="12" xfId="0" applyFont="1" applyFill="1" applyBorder="1" applyAlignment="1">
      <alignment horizontal="right"/>
    </xf>
    <xf numFmtId="198" fontId="11" fillId="9" borderId="12" xfId="11" applyNumberFormat="1" applyFont="1" applyFill="1" applyBorder="1" applyAlignment="1">
      <alignment vertical="center"/>
    </xf>
    <xf numFmtId="199" fontId="11" fillId="9" borderId="12" xfId="0" applyNumberFormat="1" applyFont="1" applyFill="1" applyBorder="1" applyAlignment="1" applyProtection="1">
      <alignment horizontal="right" vertical="center"/>
      <protection locked="0"/>
    </xf>
    <xf numFmtId="0" fontId="11" fillId="9" borderId="12" xfId="0" applyFont="1" applyFill="1" applyBorder="1">
      <alignment vertical="center"/>
    </xf>
    <xf numFmtId="0" fontId="11" fillId="0" borderId="0" xfId="0" applyFont="1" applyBorder="1">
      <alignment vertical="center"/>
    </xf>
    <xf numFmtId="0" fontId="11" fillId="9" borderId="0" xfId="0" applyFont="1" applyFill="1" applyBorder="1" applyAlignment="1">
      <alignment horizontal="right"/>
    </xf>
    <xf numFmtId="197" fontId="11" fillId="9" borderId="0" xfId="0" applyNumberFormat="1" applyFont="1" applyFill="1" applyBorder="1" applyAlignment="1" applyProtection="1">
      <alignment horizontal="right" vertical="center"/>
      <protection locked="0"/>
    </xf>
    <xf numFmtId="0" fontId="11" fillId="9" borderId="0" xfId="0" applyFont="1" applyFill="1" applyBorder="1">
      <alignment vertical="center"/>
    </xf>
    <xf numFmtId="0" fontId="11" fillId="0" borderId="11" xfId="0" applyFont="1" applyBorder="1">
      <alignment vertical="center"/>
    </xf>
    <xf numFmtId="196" fontId="11" fillId="9" borderId="12" xfId="11" applyNumberFormat="1" applyFont="1" applyFill="1" applyBorder="1" applyAlignment="1">
      <alignment vertical="center"/>
    </xf>
    <xf numFmtId="197" fontId="11" fillId="9" borderId="12" xfId="0" applyNumberFormat="1" applyFont="1" applyFill="1" applyBorder="1" applyAlignment="1" applyProtection="1">
      <alignment horizontal="right" vertical="center"/>
      <protection locked="0"/>
    </xf>
    <xf numFmtId="0" fontId="52" fillId="9" borderId="31" xfId="0" quotePrefix="1" applyFont="1" applyFill="1" applyBorder="1" applyAlignment="1">
      <alignment horizontal="left"/>
    </xf>
    <xf numFmtId="0" fontId="52" fillId="9" borderId="55" xfId="0" applyFont="1" applyFill="1" applyBorder="1" applyAlignment="1">
      <alignment horizontal="center"/>
    </xf>
    <xf numFmtId="0" fontId="52" fillId="9" borderId="21" xfId="0" applyFont="1" applyFill="1" applyBorder="1" applyAlignment="1">
      <alignment horizontal="distributed"/>
    </xf>
    <xf numFmtId="0" fontId="52" fillId="9" borderId="72" xfId="0" quotePrefix="1" applyFont="1" applyFill="1" applyBorder="1" applyAlignment="1">
      <alignment horizontal="distributed"/>
    </xf>
    <xf numFmtId="38" fontId="11" fillId="9" borderId="11" xfId="11" quotePrefix="1" applyFont="1" applyFill="1" applyBorder="1" applyAlignment="1">
      <alignment vertical="center"/>
    </xf>
    <xf numFmtId="38" fontId="11" fillId="9" borderId="11" xfId="11" applyFont="1" applyFill="1" applyBorder="1" applyAlignment="1">
      <alignment vertical="center"/>
    </xf>
    <xf numFmtId="38" fontId="11" fillId="9" borderId="11" xfId="11" applyFont="1" applyFill="1" applyBorder="1">
      <alignment vertical="center"/>
    </xf>
    <xf numFmtId="38" fontId="11" fillId="6" borderId="84" xfId="1" applyFont="1" applyFill="1" applyBorder="1">
      <alignment vertical="center"/>
    </xf>
    <xf numFmtId="0" fontId="52" fillId="9" borderId="54" xfId="0" applyFont="1" applyFill="1" applyBorder="1" applyAlignment="1">
      <alignment horizontal="left" wrapText="1"/>
    </xf>
    <xf numFmtId="0" fontId="52" fillId="9" borderId="32" xfId="0" applyFont="1" applyFill="1" applyBorder="1" applyAlignment="1">
      <alignment horizontal="center"/>
    </xf>
    <xf numFmtId="197" fontId="11" fillId="9" borderId="0" xfId="0" applyNumberFormat="1" applyFont="1" applyFill="1" applyBorder="1" applyAlignment="1">
      <alignment vertical="center" shrinkToFit="1"/>
    </xf>
    <xf numFmtId="177" fontId="11" fillId="0" borderId="0" xfId="0" applyNumberFormat="1" applyFont="1" applyBorder="1">
      <alignment vertical="center"/>
    </xf>
    <xf numFmtId="177" fontId="11" fillId="6" borderId="41" xfId="0" applyNumberFormat="1" applyFont="1" applyFill="1" applyBorder="1">
      <alignment vertical="center"/>
    </xf>
    <xf numFmtId="0" fontId="52" fillId="0" borderId="31" xfId="0" applyFont="1" applyFill="1" applyBorder="1" applyAlignment="1">
      <alignment vertical="center"/>
    </xf>
    <xf numFmtId="38" fontId="11" fillId="9" borderId="0" xfId="11" quotePrefix="1" applyFont="1" applyFill="1" applyBorder="1" applyAlignment="1">
      <alignment horizontal="right"/>
    </xf>
    <xf numFmtId="38" fontId="11" fillId="9" borderId="11" xfId="11" quotePrefix="1" applyFont="1" applyFill="1" applyBorder="1" applyAlignment="1">
      <alignment horizontal="right"/>
    </xf>
    <xf numFmtId="38" fontId="11" fillId="0" borderId="11" xfId="11" applyFont="1" applyBorder="1">
      <alignment vertical="center"/>
    </xf>
    <xf numFmtId="38" fontId="11" fillId="6" borderId="0" xfId="1" applyFont="1" applyFill="1" applyBorder="1">
      <alignment vertical="center"/>
    </xf>
    <xf numFmtId="0" fontId="52" fillId="9" borderId="31" xfId="0" quotePrefix="1" applyFont="1" applyFill="1" applyBorder="1" applyAlignment="1">
      <alignment horizontal="left" vertical="center" wrapText="1"/>
    </xf>
    <xf numFmtId="0" fontId="52" fillId="7" borderId="21" xfId="0" applyFont="1" applyFill="1" applyBorder="1" applyAlignment="1">
      <alignment horizontal="distributed"/>
    </xf>
    <xf numFmtId="196" fontId="11" fillId="3" borderId="11" xfId="11" applyNumberFormat="1" applyFont="1" applyFill="1" applyBorder="1" applyAlignment="1">
      <alignment horizontal="center" vertical="center"/>
    </xf>
    <xf numFmtId="197" fontId="11" fillId="3" borderId="11" xfId="0" applyNumberFormat="1" applyFont="1" applyFill="1" applyBorder="1" applyAlignment="1">
      <alignment vertical="center" shrinkToFit="1"/>
    </xf>
    <xf numFmtId="176" fontId="11" fillId="3" borderId="0" xfId="11" applyNumberFormat="1" applyFont="1" applyFill="1" applyBorder="1" applyAlignment="1" applyProtection="1">
      <alignment horizontal="right" vertical="center"/>
      <protection locked="0"/>
    </xf>
    <xf numFmtId="176" fontId="11" fillId="3" borderId="0" xfId="11" applyNumberFormat="1" applyFont="1" applyFill="1" applyBorder="1" applyAlignment="1">
      <alignment horizontal="right" vertical="center"/>
    </xf>
    <xf numFmtId="197" fontId="11" fillId="9" borderId="11" xfId="0" applyNumberFormat="1" applyFont="1" applyFill="1" applyBorder="1" applyAlignment="1">
      <alignment vertical="center" shrinkToFit="1"/>
    </xf>
    <xf numFmtId="197" fontId="11" fillId="6" borderId="84" xfId="0" applyNumberFormat="1" applyFont="1" applyFill="1" applyBorder="1" applyAlignment="1">
      <alignment vertical="center" shrinkToFit="1"/>
    </xf>
    <xf numFmtId="0" fontId="52" fillId="9" borderId="42" xfId="0" quotePrefix="1" applyFont="1" applyFill="1" applyBorder="1" applyAlignment="1">
      <alignment horizontal="left" vertical="center" wrapText="1"/>
    </xf>
    <xf numFmtId="0" fontId="49" fillId="0" borderId="0" xfId="0" applyFont="1" applyFill="1" applyAlignment="1">
      <alignment vertical="center"/>
    </xf>
    <xf numFmtId="196" fontId="11" fillId="3" borderId="12" xfId="11" applyNumberFormat="1" applyFont="1" applyFill="1" applyBorder="1" applyAlignment="1">
      <alignment horizontal="center" vertical="center"/>
    </xf>
    <xf numFmtId="197" fontId="11" fillId="3" borderId="12" xfId="0" applyNumberFormat="1" applyFont="1" applyFill="1" applyBorder="1" applyAlignment="1">
      <alignment vertical="center" shrinkToFit="1"/>
    </xf>
    <xf numFmtId="176" fontId="11" fillId="3" borderId="12" xfId="11" applyNumberFormat="1" applyFont="1" applyFill="1" applyBorder="1" applyAlignment="1" applyProtection="1">
      <alignment horizontal="right" vertical="center"/>
      <protection locked="0"/>
    </xf>
    <xf numFmtId="0" fontId="52" fillId="9" borderId="45" xfId="0" applyFont="1" applyFill="1" applyBorder="1" applyAlignment="1">
      <alignment horizontal="distributed"/>
    </xf>
    <xf numFmtId="176" fontId="11" fillId="0" borderId="0" xfId="11" applyNumberFormat="1" applyFont="1">
      <alignment vertical="center"/>
    </xf>
    <xf numFmtId="177" fontId="11" fillId="6" borderId="45" xfId="11" applyNumberFormat="1" applyFont="1" applyFill="1" applyBorder="1">
      <alignment vertical="center"/>
    </xf>
    <xf numFmtId="0" fontId="60" fillId="9" borderId="54" xfId="0" applyFont="1" applyFill="1" applyBorder="1" applyAlignment="1">
      <alignment horizontal="left" wrapText="1"/>
    </xf>
    <xf numFmtId="0" fontId="52" fillId="9" borderId="45" xfId="0" quotePrefix="1" applyFont="1" applyFill="1" applyBorder="1" applyAlignment="1">
      <alignment horizontal="left"/>
    </xf>
    <xf numFmtId="40" fontId="11" fillId="9" borderId="0" xfId="11" quotePrefix="1" applyNumberFormat="1" applyFont="1" applyFill="1" applyBorder="1" applyAlignment="1">
      <alignment horizontal="right"/>
    </xf>
    <xf numFmtId="40" fontId="11" fillId="9" borderId="0" xfId="11" quotePrefix="1" applyNumberFormat="1" applyFont="1" applyFill="1" applyBorder="1" applyAlignment="1">
      <alignment vertical="center"/>
    </xf>
    <xf numFmtId="40" fontId="11" fillId="9" borderId="0" xfId="0" applyNumberFormat="1" applyFont="1" applyFill="1" applyBorder="1" applyAlignment="1">
      <alignment vertical="center"/>
    </xf>
    <xf numFmtId="40" fontId="11" fillId="9" borderId="0" xfId="11" applyNumberFormat="1" applyFont="1" applyFill="1" applyBorder="1">
      <alignment vertical="center"/>
    </xf>
    <xf numFmtId="40" fontId="11" fillId="0" borderId="0" xfId="11" applyNumberFormat="1" applyFont="1">
      <alignment vertical="center"/>
    </xf>
    <xf numFmtId="40" fontId="11" fillId="0" borderId="0" xfId="11" applyNumberFormat="1" applyFont="1" applyBorder="1">
      <alignment vertical="center"/>
    </xf>
    <xf numFmtId="184" fontId="11" fillId="6" borderId="0" xfId="11" applyNumberFormat="1" applyFont="1" applyFill="1" applyBorder="1">
      <alignment vertical="center"/>
    </xf>
    <xf numFmtId="0" fontId="52" fillId="9" borderId="42" xfId="0" quotePrefix="1" applyFont="1" applyFill="1" applyBorder="1" applyAlignment="1">
      <alignment horizontal="left" vertical="top" wrapText="1"/>
    </xf>
    <xf numFmtId="0" fontId="11" fillId="9" borderId="12" xfId="0" applyFont="1" applyFill="1" applyBorder="1" applyAlignment="1">
      <alignment horizontal="center"/>
    </xf>
    <xf numFmtId="176" fontId="11" fillId="0" borderId="0" xfId="11" quotePrefix="1" applyNumberFormat="1" applyFont="1" applyFill="1" applyBorder="1" applyAlignment="1">
      <alignment horizontal="right"/>
    </xf>
    <xf numFmtId="177" fontId="11" fillId="6" borderId="84" xfId="11" applyNumberFormat="1" applyFont="1" applyFill="1" applyBorder="1">
      <alignment vertical="center"/>
    </xf>
    <xf numFmtId="0" fontId="11" fillId="9" borderId="54" xfId="0" quotePrefix="1" applyFont="1" applyFill="1" applyBorder="1" applyAlignment="1">
      <alignment horizontal="left" vertical="center" wrapText="1"/>
    </xf>
    <xf numFmtId="0" fontId="52" fillId="9" borderId="18" xfId="0" quotePrefix="1" applyFont="1" applyFill="1" applyBorder="1" applyAlignment="1">
      <alignment horizontal="distributed"/>
    </xf>
    <xf numFmtId="0" fontId="11" fillId="0" borderId="31" xfId="0" applyFont="1" applyBorder="1" applyAlignment="1">
      <alignment vertical="center"/>
    </xf>
    <xf numFmtId="38" fontId="11" fillId="9" borderId="0" xfId="11" quotePrefix="1" applyFont="1" applyFill="1" applyBorder="1" applyAlignment="1">
      <alignment vertical="center"/>
    </xf>
    <xf numFmtId="38" fontId="11" fillId="9" borderId="0" xfId="11" applyFont="1" applyFill="1" applyBorder="1" applyAlignment="1">
      <alignment vertical="center"/>
    </xf>
    <xf numFmtId="38" fontId="11" fillId="0" borderId="0" xfId="11" applyFont="1">
      <alignment vertical="center"/>
    </xf>
    <xf numFmtId="38" fontId="11" fillId="6" borderId="0" xfId="1" applyFont="1" applyFill="1">
      <alignment vertical="center"/>
    </xf>
    <xf numFmtId="0" fontId="60" fillId="9" borderId="42" xfId="0" quotePrefix="1" applyFont="1" applyFill="1" applyBorder="1" applyAlignment="1">
      <alignment horizontal="left"/>
    </xf>
    <xf numFmtId="38" fontId="11" fillId="0" borderId="11" xfId="11" applyFont="1" applyFill="1" applyBorder="1" applyAlignment="1">
      <alignment vertical="center"/>
    </xf>
    <xf numFmtId="38" fontId="11" fillId="0" borderId="11" xfId="11" applyFont="1" applyFill="1" applyBorder="1">
      <alignment vertical="center"/>
    </xf>
    <xf numFmtId="0" fontId="11" fillId="9" borderId="42" xfId="0" applyFont="1" applyFill="1" applyBorder="1" applyAlignment="1">
      <alignment horizontal="left" wrapText="1"/>
    </xf>
    <xf numFmtId="38" fontId="11" fillId="9" borderId="0" xfId="11" applyFont="1" applyFill="1" applyBorder="1">
      <alignment vertical="center"/>
    </xf>
    <xf numFmtId="38" fontId="11" fillId="0" borderId="0" xfId="11" applyFont="1" applyFill="1" applyBorder="1">
      <alignment vertical="center"/>
    </xf>
    <xf numFmtId="0" fontId="52" fillId="9" borderId="22" xfId="0" quotePrefix="1" applyFont="1" applyFill="1" applyBorder="1" applyAlignment="1">
      <alignment horizontal="distributed"/>
    </xf>
    <xf numFmtId="0" fontId="52" fillId="9" borderId="42" xfId="0" applyFont="1" applyFill="1" applyBorder="1" applyAlignment="1">
      <alignment horizontal="distributed"/>
    </xf>
    <xf numFmtId="0" fontId="52" fillId="9" borderId="88" xfId="0" applyFont="1" applyFill="1" applyBorder="1" applyAlignment="1">
      <alignment horizontal="center" vertical="center"/>
    </xf>
    <xf numFmtId="0" fontId="52" fillId="9" borderId="76" xfId="0" applyFont="1" applyFill="1" applyBorder="1" applyAlignment="1">
      <alignment horizontal="center" vertical="top" wrapText="1"/>
    </xf>
    <xf numFmtId="0" fontId="52" fillId="9" borderId="34" xfId="0" applyFont="1" applyFill="1" applyBorder="1" applyAlignment="1">
      <alignment vertical="top" wrapText="1" shrinkToFit="1"/>
    </xf>
    <xf numFmtId="40" fontId="11" fillId="9" borderId="76" xfId="11" applyNumberFormat="1" applyFont="1" applyFill="1" applyBorder="1" applyAlignment="1">
      <alignment horizontal="right" vertical="center" wrapText="1" shrinkToFit="1"/>
    </xf>
    <xf numFmtId="40" fontId="11" fillId="9" borderId="76" xfId="11" applyNumberFormat="1" applyFont="1" applyFill="1" applyBorder="1" applyAlignment="1">
      <alignment vertical="center"/>
    </xf>
    <xf numFmtId="40" fontId="11" fillId="0" borderId="76" xfId="11" applyNumberFormat="1" applyFont="1" applyBorder="1">
      <alignment vertical="center"/>
    </xf>
    <xf numFmtId="40" fontId="11" fillId="6" borderId="89" xfId="11" applyNumberFormat="1" applyFont="1" applyFill="1" applyBorder="1">
      <alignment vertical="center"/>
    </xf>
    <xf numFmtId="0" fontId="52" fillId="9" borderId="90" xfId="0" applyFont="1" applyFill="1" applyBorder="1" applyAlignment="1">
      <alignment vertical="center" wrapText="1"/>
    </xf>
    <xf numFmtId="0" fontId="52" fillId="9" borderId="44" xfId="0" applyFont="1" applyFill="1" applyBorder="1" applyAlignment="1">
      <alignment horizontal="center" vertical="center"/>
    </xf>
    <xf numFmtId="0" fontId="52" fillId="9" borderId="0" xfId="0" applyFont="1" applyFill="1" applyBorder="1" applyAlignment="1">
      <alignment horizontal="center" vertical="center"/>
    </xf>
    <xf numFmtId="0" fontId="52" fillId="9" borderId="70" xfId="0" applyFont="1" applyFill="1" applyBorder="1">
      <alignment vertical="center"/>
    </xf>
    <xf numFmtId="0" fontId="11" fillId="9" borderId="0" xfId="0" applyFont="1" applyFill="1" applyBorder="1" applyAlignment="1">
      <alignment horizontal="right" vertical="center"/>
    </xf>
    <xf numFmtId="0" fontId="11" fillId="6" borderId="0" xfId="0" applyFont="1" applyFill="1" applyBorder="1">
      <alignment vertical="center"/>
    </xf>
    <xf numFmtId="0" fontId="52" fillId="9" borderId="42" xfId="0" applyFont="1" applyFill="1" applyBorder="1" applyAlignment="1">
      <alignment wrapText="1"/>
    </xf>
    <xf numFmtId="0" fontId="60" fillId="9" borderId="70" xfId="0" applyFont="1" applyFill="1" applyBorder="1">
      <alignment vertical="center"/>
    </xf>
    <xf numFmtId="0" fontId="52" fillId="9" borderId="42" xfId="0" applyFont="1" applyFill="1" applyBorder="1">
      <alignment vertical="center"/>
    </xf>
    <xf numFmtId="0" fontId="2" fillId="9" borderId="70" xfId="0" applyFont="1" applyFill="1" applyBorder="1">
      <alignment vertical="center"/>
    </xf>
    <xf numFmtId="0" fontId="2" fillId="9" borderId="42" xfId="0" applyFont="1" applyFill="1" applyBorder="1">
      <alignment vertical="center"/>
    </xf>
    <xf numFmtId="0" fontId="52" fillId="9" borderId="83" xfId="0" applyFont="1" applyFill="1" applyBorder="1" applyAlignment="1">
      <alignment horizontal="center"/>
    </xf>
    <xf numFmtId="0" fontId="52" fillId="9" borderId="26" xfId="0" applyFont="1" applyFill="1" applyBorder="1" applyAlignment="1">
      <alignment horizontal="distributed"/>
    </xf>
    <xf numFmtId="0" fontId="52" fillId="9" borderId="3" xfId="0" applyFont="1" applyFill="1" applyBorder="1" applyAlignment="1">
      <alignment horizontal="distributed"/>
    </xf>
    <xf numFmtId="38" fontId="11" fillId="9" borderId="2" xfId="11" applyFont="1" applyFill="1" applyBorder="1" applyAlignment="1">
      <alignment horizontal="right" vertical="center"/>
    </xf>
    <xf numFmtId="38" fontId="11" fillId="0" borderId="0" xfId="11" applyFont="1" applyBorder="1">
      <alignment vertical="center"/>
    </xf>
    <xf numFmtId="38" fontId="11" fillId="6" borderId="0" xfId="11" applyFont="1" applyFill="1" applyBorder="1">
      <alignment vertical="center"/>
    </xf>
    <xf numFmtId="0" fontId="52" fillId="0" borderId="42" xfId="0" applyFont="1" applyBorder="1">
      <alignment vertical="center"/>
    </xf>
    <xf numFmtId="0" fontId="52" fillId="9" borderId="44" xfId="0" applyFont="1" applyFill="1" applyBorder="1" applyAlignment="1">
      <alignment horizontal="center"/>
    </xf>
    <xf numFmtId="0" fontId="52" fillId="9" borderId="17" xfId="0" applyFont="1" applyFill="1" applyBorder="1" applyAlignment="1">
      <alignment horizontal="distributed"/>
    </xf>
    <xf numFmtId="199" fontId="11" fillId="9" borderId="0" xfId="0" applyNumberFormat="1" applyFont="1" applyFill="1" applyBorder="1" applyAlignment="1">
      <alignment vertical="center" shrinkToFit="1"/>
    </xf>
    <xf numFmtId="184" fontId="11" fillId="9" borderId="0" xfId="0" applyNumberFormat="1" applyFont="1" applyFill="1" applyBorder="1">
      <alignment vertical="center"/>
    </xf>
    <xf numFmtId="184" fontId="11" fillId="6" borderId="0" xfId="0" applyNumberFormat="1" applyFont="1" applyFill="1" applyBorder="1">
      <alignment vertical="center"/>
    </xf>
    <xf numFmtId="0" fontId="52" fillId="9" borderId="20" xfId="0" applyFont="1" applyFill="1" applyBorder="1" applyAlignment="1">
      <alignment horizontal="distributed"/>
    </xf>
    <xf numFmtId="0" fontId="52" fillId="9" borderId="72" xfId="0" applyFont="1" applyFill="1" applyBorder="1" applyAlignment="1">
      <alignment horizontal="distributed"/>
    </xf>
    <xf numFmtId="38" fontId="11" fillId="9" borderId="11" xfId="11" applyFont="1" applyFill="1" applyBorder="1" applyAlignment="1">
      <alignment horizontal="right" vertical="center"/>
    </xf>
    <xf numFmtId="38" fontId="11" fillId="6" borderId="11" xfId="11" applyFont="1" applyFill="1" applyBorder="1" applyAlignment="1">
      <alignment horizontal="right" vertical="center"/>
    </xf>
    <xf numFmtId="38" fontId="11" fillId="6" borderId="11" xfId="11" applyFont="1" applyFill="1" applyBorder="1" applyAlignment="1">
      <alignment horizontal="center" vertical="center"/>
    </xf>
    <xf numFmtId="0" fontId="52" fillId="9" borderId="54" xfId="0" applyFont="1" applyFill="1" applyBorder="1">
      <alignment vertical="center"/>
    </xf>
    <xf numFmtId="199" fontId="11" fillId="9" borderId="12" xfId="0" applyNumberFormat="1" applyFont="1" applyFill="1" applyBorder="1" applyAlignment="1">
      <alignment vertical="center" shrinkToFit="1"/>
    </xf>
    <xf numFmtId="199" fontId="11" fillId="6" borderId="12" xfId="0" applyNumberFormat="1" applyFont="1" applyFill="1" applyBorder="1" applyAlignment="1">
      <alignment vertical="center" shrinkToFit="1"/>
    </xf>
    <xf numFmtId="184" fontId="11" fillId="6" borderId="12" xfId="0" applyNumberFormat="1" applyFont="1" applyFill="1" applyBorder="1" applyAlignment="1">
      <alignment horizontal="center" vertical="center"/>
    </xf>
    <xf numFmtId="0" fontId="52" fillId="9" borderId="31" xfId="0" applyFont="1" applyFill="1" applyBorder="1">
      <alignment vertical="center"/>
    </xf>
    <xf numFmtId="38" fontId="11" fillId="9" borderId="0" xfId="11" applyFont="1" applyFill="1" applyBorder="1" applyAlignment="1">
      <alignment horizontal="right" vertical="center"/>
    </xf>
    <xf numFmtId="38" fontId="11" fillId="6" borderId="0" xfId="11" applyFont="1" applyFill="1">
      <alignment vertical="center"/>
    </xf>
    <xf numFmtId="0" fontId="11" fillId="9" borderId="42" xfId="0" applyFont="1" applyFill="1" applyBorder="1">
      <alignment vertical="center"/>
    </xf>
    <xf numFmtId="0" fontId="52" fillId="9" borderId="91" xfId="0" applyFont="1" applyFill="1" applyBorder="1" applyAlignment="1">
      <alignment horizontal="center"/>
    </xf>
    <xf numFmtId="0" fontId="52" fillId="9" borderId="65" xfId="0" applyFont="1" applyFill="1" applyBorder="1" applyAlignment="1">
      <alignment horizontal="distributed"/>
    </xf>
    <xf numFmtId="0" fontId="52" fillId="9" borderId="77" xfId="0" applyFont="1" applyFill="1" applyBorder="1" applyAlignment="1">
      <alignment horizontal="distributed"/>
    </xf>
    <xf numFmtId="196" fontId="11" fillId="9" borderId="4" xfId="11" applyNumberFormat="1" applyFont="1" applyFill="1" applyBorder="1" applyAlignment="1">
      <alignment horizontal="center" vertical="center"/>
    </xf>
    <xf numFmtId="184" fontId="11" fillId="9" borderId="4" xfId="0" applyNumberFormat="1" applyFont="1" applyFill="1" applyBorder="1" applyAlignment="1">
      <alignment vertical="center" shrinkToFit="1"/>
    </xf>
    <xf numFmtId="184" fontId="11" fillId="9" borderId="4" xfId="0" applyNumberFormat="1" applyFont="1" applyFill="1" applyBorder="1" applyAlignment="1">
      <alignment horizontal="center" vertical="center" shrinkToFit="1"/>
    </xf>
    <xf numFmtId="184" fontId="11" fillId="6" borderId="4" xfId="0" applyNumberFormat="1" applyFont="1" applyFill="1" applyBorder="1" applyAlignment="1">
      <alignment vertical="center" shrinkToFit="1"/>
    </xf>
    <xf numFmtId="0" fontId="52" fillId="9" borderId="10" xfId="0" applyFont="1" applyFill="1" applyBorder="1">
      <alignment vertical="center"/>
    </xf>
    <xf numFmtId="0" fontId="60" fillId="9" borderId="0" xfId="0" applyFont="1" applyFill="1" applyAlignment="1">
      <alignment vertical="center"/>
    </xf>
    <xf numFmtId="0" fontId="11" fillId="0" borderId="0" xfId="0" applyFont="1" applyFill="1" applyBorder="1" applyAlignment="1">
      <alignment horizontal="right" vertical="center"/>
    </xf>
    <xf numFmtId="2" fontId="2" fillId="0" borderId="0" xfId="0" applyNumberFormat="1" applyFont="1" applyFill="1">
      <alignment vertical="center"/>
    </xf>
    <xf numFmtId="2" fontId="2" fillId="0" borderId="0" xfId="11" applyNumberFormat="1" applyFont="1" applyFill="1">
      <alignment vertical="center"/>
    </xf>
    <xf numFmtId="2" fontId="2" fillId="0" borderId="0" xfId="11" applyNumberFormat="1" applyFont="1" applyFill="1" applyBorder="1">
      <alignment vertical="center"/>
    </xf>
    <xf numFmtId="2" fontId="11" fillId="0" borderId="0" xfId="11" applyNumberFormat="1" applyFont="1" applyFill="1">
      <alignment vertical="center"/>
    </xf>
    <xf numFmtId="0" fontId="8" fillId="9" borderId="0" xfId="0" applyFont="1" applyFill="1" applyAlignment="1">
      <alignment vertical="center"/>
    </xf>
    <xf numFmtId="0" fontId="58" fillId="9" borderId="0" xfId="0" applyFont="1" applyFill="1" applyAlignment="1">
      <alignment horizontal="left" vertical="center"/>
    </xf>
    <xf numFmtId="0" fontId="2" fillId="9" borderId="3" xfId="0" applyFont="1" applyFill="1" applyBorder="1" applyAlignment="1">
      <alignment horizontal="center" vertical="center"/>
    </xf>
    <xf numFmtId="0" fontId="52" fillId="9" borderId="43" xfId="0" applyFont="1" applyFill="1" applyBorder="1" applyAlignment="1">
      <alignment vertical="center"/>
    </xf>
    <xf numFmtId="0" fontId="52" fillId="9" borderId="0" xfId="0" applyFont="1" applyFill="1" applyBorder="1" applyAlignment="1">
      <alignment horizontal="right" vertical="center"/>
    </xf>
    <xf numFmtId="0" fontId="52" fillId="9" borderId="45" xfId="0" applyFont="1" applyFill="1" applyBorder="1" applyAlignment="1">
      <alignment horizontal="right" vertical="center"/>
    </xf>
    <xf numFmtId="0" fontId="11" fillId="9" borderId="88" xfId="0" applyFont="1" applyFill="1" applyBorder="1" applyAlignment="1" applyProtection="1">
      <alignment horizontal="center" vertical="center"/>
      <protection locked="0"/>
    </xf>
    <xf numFmtId="0" fontId="11" fillId="9" borderId="75" xfId="0" applyFont="1" applyFill="1" applyBorder="1" applyAlignment="1" applyProtection="1">
      <alignment horizontal="center" vertical="center"/>
      <protection locked="0"/>
    </xf>
    <xf numFmtId="0" fontId="11" fillId="6" borderId="4" xfId="0" applyFont="1" applyFill="1" applyBorder="1" applyAlignment="1">
      <alignment horizontal="center" vertical="center"/>
    </xf>
    <xf numFmtId="0" fontId="11" fillId="9" borderId="3" xfId="0" applyFont="1" applyFill="1" applyBorder="1" applyAlignment="1">
      <alignment vertical="center" shrinkToFit="1"/>
    </xf>
    <xf numFmtId="176" fontId="11" fillId="7" borderId="7" xfId="11" applyNumberFormat="1" applyFont="1" applyFill="1" applyBorder="1" applyAlignment="1">
      <alignment horizontal="right" vertical="center" shrinkToFit="1"/>
    </xf>
    <xf numFmtId="176" fontId="11" fillId="7" borderId="2" xfId="11" applyNumberFormat="1" applyFont="1" applyFill="1" applyBorder="1" applyAlignment="1">
      <alignment vertical="center" shrinkToFit="1"/>
    </xf>
    <xf numFmtId="176" fontId="11" fillId="6" borderId="2" xfId="11" applyNumberFormat="1" applyFont="1" applyFill="1" applyBorder="1" applyAlignment="1">
      <alignment vertical="center" shrinkToFit="1"/>
    </xf>
    <xf numFmtId="0" fontId="2" fillId="9" borderId="0" xfId="0" applyFont="1" applyFill="1" applyAlignment="1">
      <alignment horizontal="center" vertical="center"/>
    </xf>
    <xf numFmtId="0" fontId="11" fillId="9" borderId="41" xfId="0" applyFont="1" applyFill="1" applyBorder="1" applyAlignment="1">
      <alignment vertical="center" shrinkToFit="1"/>
    </xf>
    <xf numFmtId="0" fontId="60" fillId="9" borderId="32" xfId="0" applyFont="1" applyFill="1" applyBorder="1" applyAlignment="1">
      <alignment horizontal="center" vertical="center" shrinkToFit="1"/>
    </xf>
    <xf numFmtId="0" fontId="11" fillId="9" borderId="45" xfId="0" applyFont="1" applyFill="1" applyBorder="1" applyAlignment="1">
      <alignment vertical="center" shrinkToFit="1"/>
    </xf>
    <xf numFmtId="176" fontId="11" fillId="7" borderId="43" xfId="11" applyNumberFormat="1" applyFont="1" applyFill="1" applyBorder="1" applyAlignment="1">
      <alignment horizontal="right" vertical="center" shrinkToFit="1"/>
    </xf>
    <xf numFmtId="176" fontId="11" fillId="7" borderId="0" xfId="11" applyNumberFormat="1" applyFont="1" applyFill="1" applyBorder="1" applyAlignment="1">
      <alignment vertical="center" shrinkToFit="1"/>
    </xf>
    <xf numFmtId="0" fontId="52" fillId="9" borderId="42" xfId="0" applyFont="1" applyFill="1" applyBorder="1" applyAlignment="1">
      <alignment vertical="center"/>
    </xf>
    <xf numFmtId="0" fontId="11" fillId="7" borderId="18" xfId="0" applyFont="1" applyFill="1" applyBorder="1" applyAlignment="1">
      <alignment horizontal="center" vertical="center" shrinkToFit="1"/>
    </xf>
    <xf numFmtId="0" fontId="11" fillId="9" borderId="42" xfId="0" applyFont="1" applyFill="1" applyBorder="1" applyAlignment="1">
      <alignment vertical="center" shrinkToFit="1"/>
    </xf>
    <xf numFmtId="0" fontId="11" fillId="9" borderId="43" xfId="0" quotePrefix="1" applyFont="1" applyFill="1" applyBorder="1" applyAlignment="1">
      <alignment horizontal="right"/>
    </xf>
    <xf numFmtId="196" fontId="11" fillId="0" borderId="0" xfId="11" quotePrefix="1" applyNumberFormat="1" applyFont="1" applyFill="1" applyBorder="1" applyAlignment="1">
      <alignment vertical="center"/>
    </xf>
    <xf numFmtId="196" fontId="11" fillId="0" borderId="0" xfId="0" applyNumberFormat="1" applyFont="1" applyFill="1" applyBorder="1" applyAlignment="1">
      <alignment vertical="center"/>
    </xf>
    <xf numFmtId="176" fontId="11" fillId="0" borderId="0" xfId="11" applyNumberFormat="1" applyFont="1" applyFill="1" applyBorder="1" applyAlignment="1">
      <alignment vertical="center"/>
    </xf>
    <xf numFmtId="0" fontId="11" fillId="0" borderId="0" xfId="0" applyFont="1" applyFill="1" applyBorder="1">
      <alignment vertical="center"/>
    </xf>
    <xf numFmtId="177" fontId="11" fillId="6" borderId="45" xfId="0" applyNumberFormat="1" applyFont="1" applyFill="1" applyBorder="1">
      <alignment vertical="center"/>
    </xf>
    <xf numFmtId="0" fontId="60" fillId="9" borderId="54" xfId="0" quotePrefix="1" applyFont="1" applyFill="1" applyBorder="1" applyAlignment="1">
      <alignment horizontal="left" vertical="center" wrapText="1"/>
    </xf>
    <xf numFmtId="0" fontId="52" fillId="9" borderId="71" xfId="0" quotePrefix="1" applyFont="1" applyFill="1" applyBorder="1" applyAlignment="1">
      <alignment horizontal="distributed"/>
    </xf>
    <xf numFmtId="177" fontId="11" fillId="9" borderId="12" xfId="0" applyNumberFormat="1" applyFont="1" applyFill="1" applyBorder="1">
      <alignment vertical="center"/>
    </xf>
    <xf numFmtId="0" fontId="52" fillId="9" borderId="70" xfId="0" quotePrefix="1" applyFont="1" applyFill="1" applyBorder="1" applyAlignment="1">
      <alignment horizontal="distributed"/>
    </xf>
    <xf numFmtId="0" fontId="11" fillId="9" borderId="55" xfId="0" quotePrefix="1" applyFont="1" applyFill="1" applyBorder="1" applyAlignment="1">
      <alignment horizontal="right"/>
    </xf>
    <xf numFmtId="176" fontId="11" fillId="0" borderId="11" xfId="11" applyNumberFormat="1" applyFont="1" applyFill="1" applyBorder="1">
      <alignment vertical="center"/>
    </xf>
    <xf numFmtId="177" fontId="11" fillId="6" borderId="84" xfId="0" applyNumberFormat="1" applyFont="1" applyFill="1" applyBorder="1">
      <alignment vertical="center"/>
    </xf>
    <xf numFmtId="0" fontId="52" fillId="9" borderId="41" xfId="0" quotePrefix="1" applyFont="1" applyFill="1" applyBorder="1" applyAlignment="1">
      <alignment horizontal="distributed"/>
    </xf>
    <xf numFmtId="0" fontId="52" fillId="9" borderId="31" xfId="0" applyFont="1" applyFill="1" applyBorder="1" applyAlignment="1">
      <alignment horizontal="distributed" vertical="center" wrapText="1"/>
    </xf>
    <xf numFmtId="176" fontId="11" fillId="9" borderId="43" xfId="11" quotePrefix="1" applyNumberFormat="1" applyFont="1" applyFill="1" applyBorder="1" applyAlignment="1">
      <alignment horizontal="right"/>
    </xf>
    <xf numFmtId="176" fontId="11" fillId="6" borderId="0" xfId="11" applyNumberFormat="1" applyFont="1" applyFill="1" applyBorder="1" applyAlignment="1">
      <alignment horizontal="right" vertical="center"/>
    </xf>
    <xf numFmtId="177" fontId="11" fillId="6" borderId="45" xfId="11" applyNumberFormat="1" applyFont="1" applyFill="1" applyBorder="1" applyAlignment="1">
      <alignment horizontal="right" vertical="center"/>
    </xf>
    <xf numFmtId="0" fontId="60" fillId="9" borderId="42" xfId="0" quotePrefix="1" applyFont="1" applyFill="1" applyBorder="1" applyAlignment="1">
      <alignment horizontal="left" vertical="center" wrapText="1"/>
    </xf>
    <xf numFmtId="0" fontId="60" fillId="9" borderId="31" xfId="0" quotePrefix="1" applyFont="1" applyFill="1" applyBorder="1" applyAlignment="1">
      <alignment horizontal="left" vertical="center" wrapText="1"/>
    </xf>
    <xf numFmtId="187" fontId="2" fillId="0" borderId="0" xfId="0" applyNumberFormat="1" applyFont="1">
      <alignment vertical="center"/>
    </xf>
    <xf numFmtId="196" fontId="11" fillId="9" borderId="11" xfId="0" applyNumberFormat="1" applyFont="1" applyFill="1" applyBorder="1" applyAlignment="1">
      <alignment vertical="center"/>
    </xf>
    <xf numFmtId="176" fontId="11" fillId="9" borderId="11" xfId="11" applyNumberFormat="1" applyFont="1" applyFill="1" applyBorder="1" applyAlignment="1">
      <alignment vertical="center"/>
    </xf>
    <xf numFmtId="0" fontId="52" fillId="9" borderId="23" xfId="0" quotePrefix="1" applyFont="1" applyFill="1" applyBorder="1" applyAlignment="1">
      <alignment horizontal="center" wrapText="1"/>
    </xf>
    <xf numFmtId="176" fontId="11" fillId="9" borderId="0" xfId="11" quotePrefix="1" applyNumberFormat="1" applyFont="1" applyFill="1" applyBorder="1" applyAlignment="1">
      <alignment vertical="center"/>
    </xf>
    <xf numFmtId="176" fontId="11" fillId="9" borderId="0" xfId="11" applyNumberFormat="1" applyFont="1" applyFill="1" applyBorder="1" applyAlignment="1" applyProtection="1">
      <alignment horizontal="right" vertical="center"/>
      <protection locked="0"/>
    </xf>
    <xf numFmtId="0" fontId="60" fillId="9" borderId="42" xfId="0" quotePrefix="1" applyFont="1" applyFill="1" applyBorder="1" applyAlignment="1">
      <alignment horizontal="left" vertical="center"/>
    </xf>
    <xf numFmtId="177" fontId="11" fillId="6" borderId="45" xfId="11" quotePrefix="1" applyNumberFormat="1" applyFont="1" applyFill="1" applyBorder="1" applyAlignment="1">
      <alignment vertical="center"/>
    </xf>
    <xf numFmtId="0" fontId="52" fillId="9" borderId="42" xfId="0" quotePrefix="1" applyFont="1" applyFill="1" applyBorder="1" applyAlignment="1">
      <alignment horizontal="left" vertical="center"/>
    </xf>
    <xf numFmtId="177" fontId="11" fillId="6" borderId="84" xfId="0" quotePrefix="1" applyNumberFormat="1" applyFont="1" applyFill="1" applyBorder="1" applyAlignment="1">
      <alignment horizontal="right"/>
    </xf>
    <xf numFmtId="177" fontId="11" fillId="6" borderId="45" xfId="0" quotePrefix="1" applyNumberFormat="1" applyFont="1" applyFill="1" applyBorder="1" applyAlignment="1">
      <alignment horizontal="right"/>
    </xf>
    <xf numFmtId="185" fontId="11" fillId="9" borderId="43" xfId="0" quotePrefix="1" applyNumberFormat="1" applyFont="1" applyFill="1" applyBorder="1" applyAlignment="1">
      <alignment horizontal="right"/>
    </xf>
    <xf numFmtId="185" fontId="11" fillId="9" borderId="0" xfId="0" quotePrefix="1" applyNumberFormat="1" applyFont="1" applyFill="1" applyBorder="1" applyAlignment="1">
      <alignment horizontal="right"/>
    </xf>
    <xf numFmtId="0" fontId="11" fillId="9" borderId="32" xfId="0" applyFont="1" applyFill="1" applyBorder="1" applyAlignment="1">
      <alignment horizontal="right"/>
    </xf>
    <xf numFmtId="184" fontId="11" fillId="6" borderId="45" xfId="0" applyNumberFormat="1" applyFont="1" applyFill="1" applyBorder="1">
      <alignment vertical="center"/>
    </xf>
    <xf numFmtId="0" fontId="11" fillId="9" borderId="54" xfId="0" applyFont="1" applyFill="1" applyBorder="1" applyAlignment="1">
      <alignment vertical="center"/>
    </xf>
    <xf numFmtId="2" fontId="11" fillId="0" borderId="13" xfId="0" applyNumberFormat="1" applyFont="1" applyBorder="1">
      <alignment vertical="center"/>
    </xf>
    <xf numFmtId="184" fontId="11" fillId="6" borderId="85" xfId="0" applyNumberFormat="1" applyFont="1" applyFill="1" applyBorder="1">
      <alignment vertical="center"/>
    </xf>
    <xf numFmtId="0" fontId="52" fillId="9" borderId="31" xfId="0" applyFont="1" applyFill="1" applyBorder="1" applyAlignment="1">
      <alignment horizontal="left" vertical="center" wrapText="1"/>
    </xf>
    <xf numFmtId="0" fontId="52" fillId="9" borderId="8" xfId="0" applyFont="1" applyFill="1" applyBorder="1" applyAlignment="1">
      <alignment horizontal="center"/>
    </xf>
    <xf numFmtId="0" fontId="52" fillId="9" borderId="65" xfId="0" quotePrefix="1" applyFont="1" applyFill="1" applyBorder="1" applyAlignment="1">
      <alignment horizontal="distributed"/>
    </xf>
    <xf numFmtId="0" fontId="52" fillId="9" borderId="34" xfId="0" applyFont="1" applyFill="1" applyBorder="1" applyAlignment="1">
      <alignment horizontal="distributed"/>
    </xf>
    <xf numFmtId="176" fontId="11" fillId="9" borderId="8" xfId="11" applyNumberFormat="1" applyFont="1" applyFill="1" applyBorder="1" applyAlignment="1">
      <alignment horizontal="right"/>
    </xf>
    <xf numFmtId="176" fontId="11" fillId="9" borderId="4" xfId="11" applyNumberFormat="1" applyFont="1" applyFill="1" applyBorder="1" applyAlignment="1">
      <alignment horizontal="right" vertical="center"/>
    </xf>
    <xf numFmtId="176" fontId="11" fillId="9" borderId="4" xfId="11" applyNumberFormat="1" applyFont="1" applyFill="1" applyBorder="1" applyAlignment="1" applyProtection="1">
      <alignment horizontal="right" vertical="center"/>
      <protection locked="0"/>
    </xf>
    <xf numFmtId="176" fontId="11" fillId="9" borderId="76" xfId="11" applyNumberFormat="1" applyFont="1" applyFill="1" applyBorder="1" applyAlignment="1">
      <alignment horizontal="right" vertical="center"/>
    </xf>
    <xf numFmtId="0" fontId="11" fillId="0" borderId="76" xfId="0" applyFont="1" applyBorder="1">
      <alignment vertical="center"/>
    </xf>
    <xf numFmtId="177" fontId="11" fillId="6" borderId="5" xfId="0" applyNumberFormat="1" applyFont="1" applyFill="1" applyBorder="1">
      <alignment vertical="center"/>
    </xf>
    <xf numFmtId="0" fontId="11" fillId="9" borderId="10" xfId="0" quotePrefix="1" applyFont="1" applyFill="1" applyBorder="1" applyAlignment="1">
      <alignment horizontal="left" vertical="center" wrapText="1"/>
    </xf>
    <xf numFmtId="176" fontId="11" fillId="9" borderId="43" xfId="11" applyNumberFormat="1" applyFont="1" applyFill="1" applyBorder="1" applyAlignment="1">
      <alignment horizontal="right"/>
    </xf>
    <xf numFmtId="176" fontId="11" fillId="9" borderId="0" xfId="1" applyNumberFormat="1" applyFont="1" applyFill="1" applyBorder="1" applyAlignment="1">
      <alignment horizontal="right" vertical="center"/>
    </xf>
    <xf numFmtId="176" fontId="11" fillId="0" borderId="0" xfId="1" applyNumberFormat="1" applyFont="1" applyBorder="1">
      <alignment vertical="center"/>
    </xf>
    <xf numFmtId="176" fontId="11" fillId="9" borderId="32" xfId="11" applyNumberFormat="1" applyFont="1" applyFill="1" applyBorder="1" applyAlignment="1">
      <alignment horizontal="right"/>
    </xf>
    <xf numFmtId="176" fontId="11" fillId="9" borderId="12" xfId="11" applyNumberFormat="1" applyFont="1" applyFill="1" applyBorder="1" applyAlignment="1">
      <alignment horizontal="right" vertical="center"/>
    </xf>
    <xf numFmtId="176" fontId="11" fillId="3" borderId="12" xfId="11" applyNumberFormat="1" applyFont="1" applyFill="1" applyBorder="1" applyAlignment="1">
      <alignment horizontal="right" vertical="center"/>
    </xf>
    <xf numFmtId="176" fontId="11" fillId="9" borderId="12" xfId="11" applyNumberFormat="1" applyFont="1" applyFill="1" applyBorder="1" applyAlignment="1" applyProtection="1">
      <alignment horizontal="right" vertical="center"/>
      <protection locked="0"/>
    </xf>
    <xf numFmtId="0" fontId="11" fillId="9" borderId="31" xfId="0" quotePrefix="1" applyFont="1" applyFill="1" applyBorder="1" applyAlignment="1">
      <alignment horizontal="left" vertical="center" wrapText="1"/>
    </xf>
    <xf numFmtId="177" fontId="11" fillId="6" borderId="0" xfId="11" applyNumberFormat="1" applyFont="1" applyFill="1" applyBorder="1">
      <alignment vertical="center"/>
    </xf>
    <xf numFmtId="176" fontId="11" fillId="9" borderId="32" xfId="11" applyNumberFormat="1" applyFont="1" applyFill="1" applyBorder="1" applyAlignment="1">
      <alignment horizontal="center"/>
    </xf>
    <xf numFmtId="176" fontId="11" fillId="9" borderId="55" xfId="11" applyNumberFormat="1" applyFont="1" applyFill="1" applyBorder="1" applyAlignment="1">
      <alignment horizontal="right"/>
    </xf>
    <xf numFmtId="176" fontId="11" fillId="9" borderId="11" xfId="11" applyNumberFormat="1" applyFont="1" applyFill="1" applyBorder="1" applyAlignment="1" applyProtection="1">
      <alignment horizontal="right" vertical="center"/>
      <protection locked="0"/>
    </xf>
    <xf numFmtId="176" fontId="11" fillId="0" borderId="0" xfId="11" applyNumberFormat="1" applyFont="1" applyFill="1" applyBorder="1" applyAlignment="1">
      <alignment horizontal="right" vertical="center"/>
    </xf>
    <xf numFmtId="177" fontId="11" fillId="6" borderId="0" xfId="11" applyNumberFormat="1" applyFont="1" applyFill="1">
      <alignment vertical="center"/>
    </xf>
    <xf numFmtId="38" fontId="11" fillId="9" borderId="43" xfId="11" applyFont="1" applyFill="1" applyBorder="1" applyAlignment="1">
      <alignment horizontal="right"/>
    </xf>
    <xf numFmtId="38" fontId="11" fillId="9" borderId="0" xfId="11" applyFont="1" applyFill="1" applyBorder="1" applyAlignment="1" applyProtection="1">
      <alignment horizontal="right" vertical="center"/>
      <protection locked="0"/>
    </xf>
    <xf numFmtId="0" fontId="52" fillId="9" borderId="23" xfId="0" applyFont="1" applyFill="1" applyBorder="1" applyAlignment="1">
      <alignment horizontal="center" vertical="center"/>
    </xf>
    <xf numFmtId="0" fontId="52" fillId="9" borderId="70" xfId="0" quotePrefix="1" applyFont="1" applyFill="1" applyBorder="1" applyAlignment="1">
      <alignment horizontal="center" vertical="center" shrinkToFit="1"/>
    </xf>
    <xf numFmtId="38" fontId="11" fillId="9" borderId="43" xfId="11" quotePrefix="1" applyFont="1" applyFill="1" applyBorder="1" applyAlignment="1">
      <alignment vertical="center" shrinkToFit="1"/>
    </xf>
    <xf numFmtId="38" fontId="11" fillId="9" borderId="0" xfId="11" applyFont="1" applyFill="1" applyBorder="1" applyAlignment="1" applyProtection="1">
      <alignment vertical="center"/>
    </xf>
    <xf numFmtId="0" fontId="11" fillId="9" borderId="42" xfId="0" quotePrefix="1" applyFont="1" applyFill="1" applyBorder="1" applyAlignment="1">
      <alignment vertical="center"/>
    </xf>
    <xf numFmtId="0" fontId="11" fillId="9" borderId="65" xfId="0" applyFont="1" applyFill="1" applyBorder="1" applyAlignment="1">
      <alignment horizontal="center" vertical="center"/>
    </xf>
    <xf numFmtId="0" fontId="52" fillId="9" borderId="77" xfId="0" applyFont="1" applyFill="1" applyBorder="1" applyAlignment="1">
      <alignment horizontal="center" vertical="center" shrinkToFit="1"/>
    </xf>
    <xf numFmtId="0" fontId="11" fillId="9" borderId="8" xfId="0" applyFont="1" applyFill="1" applyBorder="1" applyAlignment="1">
      <alignment horizontal="center" vertical="center" shrinkToFit="1"/>
    </xf>
    <xf numFmtId="197" fontId="11" fillId="9" borderId="4" xfId="0" applyNumberFormat="1" applyFont="1" applyFill="1" applyBorder="1" applyAlignment="1">
      <alignment vertical="center" shrinkToFit="1"/>
    </xf>
    <xf numFmtId="197" fontId="11" fillId="6" borderId="4" xfId="0" applyNumberFormat="1" applyFont="1" applyFill="1" applyBorder="1" applyAlignment="1">
      <alignment vertical="center" shrinkToFit="1"/>
    </xf>
    <xf numFmtId="0" fontId="11" fillId="9" borderId="10" xfId="0" quotePrefix="1" applyFont="1" applyFill="1" applyBorder="1" applyAlignment="1">
      <alignment vertical="center"/>
    </xf>
    <xf numFmtId="0" fontId="52" fillId="9" borderId="7" xfId="0" applyFont="1" applyFill="1" applyBorder="1" applyAlignment="1">
      <alignment horizontal="center" vertical="center"/>
    </xf>
    <xf numFmtId="0" fontId="52" fillId="9" borderId="27" xfId="0" applyFont="1" applyFill="1" applyBorder="1" applyAlignment="1">
      <alignment horizontal="center" vertical="center"/>
    </xf>
    <xf numFmtId="0" fontId="52" fillId="9" borderId="3" xfId="0" quotePrefix="1" applyFont="1" applyFill="1" applyBorder="1" applyAlignment="1">
      <alignment horizontal="center" vertical="center" shrinkToFit="1"/>
    </xf>
    <xf numFmtId="3" fontId="11" fillId="9" borderId="0" xfId="0" applyNumberFormat="1" applyFont="1" applyFill="1" applyBorder="1" applyAlignment="1" applyProtection="1">
      <alignment vertical="center"/>
    </xf>
    <xf numFmtId="3" fontId="11" fillId="9" borderId="0" xfId="0" applyNumberFormat="1" applyFont="1" applyFill="1" applyBorder="1" applyAlignment="1" applyProtection="1">
      <alignment horizontal="right" vertical="center"/>
      <protection locked="0"/>
    </xf>
    <xf numFmtId="3" fontId="11" fillId="9" borderId="0" xfId="0" applyNumberFormat="1" applyFont="1" applyFill="1" applyBorder="1" applyAlignment="1">
      <alignment vertical="center"/>
    </xf>
    <xf numFmtId="0" fontId="11" fillId="9" borderId="9" xfId="0" applyFont="1" applyFill="1" applyBorder="1" applyAlignment="1">
      <alignment vertical="center"/>
    </xf>
    <xf numFmtId="0" fontId="52" fillId="9" borderId="8" xfId="0" applyFont="1" applyFill="1" applyBorder="1" applyAlignment="1">
      <alignment horizontal="center" vertical="center"/>
    </xf>
    <xf numFmtId="0" fontId="52" fillId="9" borderId="65" xfId="0" applyFont="1" applyFill="1" applyBorder="1" applyAlignment="1">
      <alignment horizontal="center" vertical="center"/>
    </xf>
    <xf numFmtId="0" fontId="52" fillId="9" borderId="5" xfId="0" applyFont="1" applyFill="1" applyBorder="1" applyAlignment="1">
      <alignment horizontal="center" vertical="center" shrinkToFit="1"/>
    </xf>
    <xf numFmtId="0" fontId="60" fillId="9" borderId="8" xfId="0" applyFont="1" applyFill="1" applyBorder="1" applyAlignment="1">
      <alignment horizontal="center" vertical="center" shrinkToFit="1"/>
    </xf>
    <xf numFmtId="0" fontId="60" fillId="9" borderId="10" xfId="0" applyFont="1" applyFill="1" applyBorder="1" applyAlignment="1">
      <alignment vertical="center"/>
    </xf>
    <xf numFmtId="0" fontId="60" fillId="0" borderId="0" xfId="0" applyFont="1" applyFill="1" applyAlignment="1">
      <alignment vertical="center"/>
    </xf>
    <xf numFmtId="200" fontId="11" fillId="0" borderId="0" xfId="0" applyNumberFormat="1" applyFont="1" applyAlignment="1">
      <alignment horizontal="right" vertical="center"/>
    </xf>
    <xf numFmtId="38" fontId="52" fillId="0" borderId="0" xfId="11" applyFont="1" applyFill="1">
      <alignment vertical="center"/>
    </xf>
    <xf numFmtId="0" fontId="8" fillId="0" borderId="0" xfId="0" applyFont="1" applyAlignment="1">
      <alignment vertical="center"/>
    </xf>
    <xf numFmtId="0" fontId="8" fillId="0" borderId="0" xfId="0" applyFont="1" applyFill="1">
      <alignment vertical="center"/>
    </xf>
    <xf numFmtId="38" fontId="52" fillId="0" borderId="0" xfId="1" applyFont="1" applyFill="1">
      <alignment vertical="center"/>
    </xf>
    <xf numFmtId="38" fontId="52" fillId="7" borderId="0" xfId="1" applyFont="1" applyFill="1">
      <alignment vertical="center"/>
    </xf>
    <xf numFmtId="38" fontId="52" fillId="8" borderId="0" xfId="1" applyFont="1" applyFill="1">
      <alignment vertical="center"/>
    </xf>
    <xf numFmtId="38" fontId="60" fillId="0" borderId="0" xfId="11" applyFont="1" applyFill="1">
      <alignment vertical="center"/>
    </xf>
    <xf numFmtId="38" fontId="60" fillId="0" borderId="0" xfId="11" applyFont="1" applyFill="1" applyAlignment="1">
      <alignment horizontal="right" vertical="center"/>
    </xf>
    <xf numFmtId="38" fontId="60" fillId="7" borderId="0" xfId="11" applyFont="1" applyFill="1">
      <alignment vertical="center"/>
    </xf>
    <xf numFmtId="38" fontId="60" fillId="8" borderId="0" xfId="11" applyFont="1" applyFill="1">
      <alignment vertical="center"/>
    </xf>
    <xf numFmtId="38" fontId="60" fillId="0" borderId="0" xfId="11" applyFont="1">
      <alignment vertical="center"/>
    </xf>
    <xf numFmtId="0" fontId="60" fillId="0" borderId="0" xfId="0" applyFont="1" applyFill="1" applyAlignment="1">
      <alignment horizontal="right" vertical="center"/>
    </xf>
    <xf numFmtId="0" fontId="60" fillId="0" borderId="0" xfId="0" applyFont="1" applyFill="1">
      <alignment vertical="center"/>
    </xf>
    <xf numFmtId="4" fontId="2" fillId="0" borderId="0" xfId="0" applyNumberFormat="1" applyFont="1">
      <alignment vertical="center"/>
    </xf>
    <xf numFmtId="0" fontId="11" fillId="9" borderId="0" xfId="0" quotePrefix="1" applyFont="1" applyFill="1" applyBorder="1" applyAlignment="1">
      <alignment horizontal="center"/>
    </xf>
    <xf numFmtId="0" fontId="11" fillId="0" borderId="0" xfId="0" applyFont="1" applyFill="1" applyBorder="1" applyAlignment="1"/>
    <xf numFmtId="176" fontId="60" fillId="0" borderId="0" xfId="11" applyNumberFormat="1" applyFont="1" applyFill="1" applyBorder="1">
      <alignment vertical="center"/>
    </xf>
    <xf numFmtId="176" fontId="60" fillId="0" borderId="0" xfId="11" applyNumberFormat="1" applyFont="1" applyFill="1" applyBorder="1" applyAlignment="1">
      <alignment vertical="center"/>
    </xf>
    <xf numFmtId="0" fontId="11" fillId="0" borderId="0" xfId="0" applyFont="1" applyFill="1" applyBorder="1" applyAlignment="1">
      <alignment horizontal="distributed"/>
    </xf>
    <xf numFmtId="176" fontId="60" fillId="0" borderId="0" xfId="11" quotePrefix="1" applyNumberFormat="1" applyFont="1" applyFill="1" applyBorder="1" applyAlignment="1">
      <alignment horizontal="right"/>
    </xf>
    <xf numFmtId="176" fontId="60" fillId="0" borderId="0" xfId="11" quotePrefix="1" applyNumberFormat="1" applyFont="1" applyFill="1" applyBorder="1" applyAlignment="1">
      <alignment vertical="center"/>
    </xf>
    <xf numFmtId="189" fontId="60" fillId="0" borderId="0" xfId="11" applyNumberFormat="1" applyFont="1" applyFill="1" applyBorder="1">
      <alignment vertical="center"/>
    </xf>
    <xf numFmtId="0" fontId="11" fillId="0" borderId="12" xfId="0" applyFont="1" applyFill="1" applyBorder="1" applyAlignment="1">
      <alignment horizontal="left"/>
    </xf>
    <xf numFmtId="187" fontId="60" fillId="0" borderId="0" xfId="11" applyNumberFormat="1" applyFont="1" applyFill="1" applyBorder="1">
      <alignment vertical="center"/>
    </xf>
    <xf numFmtId="0" fontId="11" fillId="9" borderId="11" xfId="0" quotePrefix="1" applyFont="1" applyFill="1" applyBorder="1" applyAlignment="1">
      <alignment horizontal="center"/>
    </xf>
    <xf numFmtId="176" fontId="60" fillId="0" borderId="11" xfId="11" applyNumberFormat="1" applyFont="1" applyFill="1" applyBorder="1">
      <alignment vertical="center"/>
    </xf>
    <xf numFmtId="0" fontId="60" fillId="0" borderId="11" xfId="0" applyFont="1" applyFill="1" applyBorder="1">
      <alignment vertical="center"/>
    </xf>
    <xf numFmtId="0" fontId="60" fillId="0" borderId="0" xfId="0" applyFont="1" applyFill="1" applyBorder="1">
      <alignment vertical="center"/>
    </xf>
    <xf numFmtId="0" fontId="11" fillId="9" borderId="12" xfId="0" quotePrefix="1" applyFont="1" applyFill="1" applyBorder="1" applyAlignment="1">
      <alignment horizontal="center"/>
    </xf>
    <xf numFmtId="176" fontId="60" fillId="0" borderId="12" xfId="11" quotePrefix="1" applyNumberFormat="1" applyFont="1" applyFill="1" applyBorder="1" applyAlignment="1">
      <alignment horizontal="right"/>
    </xf>
    <xf numFmtId="176" fontId="60" fillId="0" borderId="12" xfId="11" quotePrefix="1" applyNumberFormat="1" applyFont="1" applyFill="1" applyBorder="1" applyAlignment="1">
      <alignment vertical="center"/>
    </xf>
    <xf numFmtId="176" fontId="60" fillId="0" borderId="12" xfId="11" applyNumberFormat="1" applyFont="1" applyFill="1" applyBorder="1" applyAlignment="1">
      <alignment vertical="center"/>
    </xf>
    <xf numFmtId="176" fontId="60" fillId="0" borderId="12" xfId="11" applyNumberFormat="1" applyFont="1" applyFill="1" applyBorder="1">
      <alignment vertical="center"/>
    </xf>
    <xf numFmtId="0" fontId="60" fillId="0" borderId="12" xfId="0" applyFont="1" applyFill="1" applyBorder="1">
      <alignment vertical="center"/>
    </xf>
    <xf numFmtId="0" fontId="11" fillId="9" borderId="11" xfId="0" quotePrefix="1" applyFont="1" applyFill="1" applyBorder="1" applyAlignment="1">
      <alignment horizontal="distributed"/>
    </xf>
    <xf numFmtId="176" fontId="60" fillId="0" borderId="11" xfId="11" quotePrefix="1" applyNumberFormat="1" applyFont="1" applyFill="1" applyBorder="1" applyAlignment="1">
      <alignment horizontal="right"/>
    </xf>
    <xf numFmtId="0" fontId="11" fillId="9" borderId="0" xfId="0" quotePrefix="1" applyFont="1" applyFill="1" applyBorder="1" applyAlignment="1">
      <alignment horizontal="distributed"/>
    </xf>
    <xf numFmtId="0" fontId="11" fillId="0" borderId="0" xfId="0" applyFont="1" applyFill="1" applyBorder="1" applyAlignment="1">
      <alignment horizontal="left"/>
    </xf>
    <xf numFmtId="176" fontId="60" fillId="0" borderId="0" xfId="11" applyNumberFormat="1" applyFont="1" applyFill="1" applyBorder="1" applyAlignment="1">
      <alignment horizontal="right" vertical="center"/>
    </xf>
    <xf numFmtId="0" fontId="11" fillId="0" borderId="11" xfId="0" applyFont="1" applyFill="1" applyBorder="1" applyAlignment="1">
      <alignment horizontal="distributed"/>
    </xf>
    <xf numFmtId="0" fontId="11" fillId="0" borderId="11" xfId="0" applyFont="1" applyFill="1" applyBorder="1" applyAlignment="1"/>
    <xf numFmtId="176" fontId="2" fillId="0" borderId="0" xfId="11" applyNumberFormat="1" applyFont="1" applyFill="1" applyBorder="1">
      <alignment vertical="center"/>
    </xf>
    <xf numFmtId="0" fontId="2" fillId="0" borderId="0" xfId="0" applyFont="1" applyFill="1" applyBorder="1">
      <alignment vertical="center"/>
    </xf>
    <xf numFmtId="0" fontId="2" fillId="0" borderId="12" xfId="0" applyFont="1" applyFill="1" applyBorder="1">
      <alignment vertical="center"/>
    </xf>
    <xf numFmtId="0" fontId="60" fillId="0" borderId="12" xfId="0" applyFont="1" applyFill="1" applyBorder="1" applyAlignment="1">
      <alignment horizontal="right" vertical="center"/>
    </xf>
    <xf numFmtId="0" fontId="60" fillId="0" borderId="0" xfId="0" applyFont="1">
      <alignment vertical="center"/>
    </xf>
    <xf numFmtId="201" fontId="52" fillId="0" borderId="0" xfId="0" applyNumberFormat="1" applyFont="1" applyFill="1" applyAlignment="1"/>
    <xf numFmtId="3" fontId="2" fillId="0" borderId="0" xfId="0" applyNumberFormat="1" applyFont="1">
      <alignment vertical="center"/>
    </xf>
    <xf numFmtId="0" fontId="2" fillId="0" borderId="9" xfId="0" applyFont="1" applyBorder="1" applyAlignment="1">
      <alignment vertical="center"/>
    </xf>
    <xf numFmtId="0" fontId="11" fillId="9" borderId="55" xfId="0" quotePrefix="1" applyFont="1" applyFill="1" applyBorder="1" applyAlignment="1">
      <alignment horizontal="center"/>
    </xf>
    <xf numFmtId="176" fontId="11" fillId="7" borderId="19" xfId="11" applyNumberFormat="1" applyFont="1" applyFill="1" applyBorder="1">
      <alignment vertical="center"/>
    </xf>
    <xf numFmtId="176" fontId="11" fillId="7" borderId="11" xfId="11" applyNumberFormat="1" applyFont="1" applyFill="1" applyBorder="1">
      <alignment vertical="center"/>
    </xf>
    <xf numFmtId="176" fontId="11" fillId="7" borderId="20" xfId="11" applyNumberFormat="1" applyFont="1" applyFill="1" applyBorder="1">
      <alignment vertical="center"/>
    </xf>
    <xf numFmtId="176" fontId="11" fillId="7" borderId="21" xfId="11" applyNumberFormat="1" applyFont="1" applyFill="1" applyBorder="1">
      <alignment vertical="center"/>
    </xf>
    <xf numFmtId="202" fontId="2" fillId="0" borderId="0" xfId="0" applyNumberFormat="1" applyFont="1">
      <alignment vertical="center"/>
    </xf>
    <xf numFmtId="0" fontId="2" fillId="0" borderId="42" xfId="0" applyFont="1" applyBorder="1" applyAlignment="1">
      <alignment vertical="center"/>
    </xf>
    <xf numFmtId="0" fontId="11" fillId="9" borderId="43" xfId="0" quotePrefix="1" applyFont="1" applyFill="1" applyBorder="1" applyAlignment="1">
      <alignment horizontal="center"/>
    </xf>
    <xf numFmtId="176" fontId="11" fillId="0" borderId="22" xfId="11" applyNumberFormat="1" applyFont="1" applyBorder="1">
      <alignment vertical="center"/>
    </xf>
    <xf numFmtId="176" fontId="11" fillId="0" borderId="0" xfId="11" applyNumberFormat="1" applyFont="1" applyBorder="1">
      <alignment vertical="center"/>
    </xf>
    <xf numFmtId="176" fontId="11" fillId="0" borderId="17" xfId="11" applyNumberFormat="1" applyFont="1" applyBorder="1">
      <alignment vertical="center"/>
    </xf>
    <xf numFmtId="176" fontId="11" fillId="0" borderId="23" xfId="11" applyNumberFormat="1" applyFont="1" applyBorder="1">
      <alignment vertical="center"/>
    </xf>
    <xf numFmtId="0" fontId="11" fillId="9" borderId="32" xfId="0" quotePrefix="1" applyFont="1" applyFill="1" applyBorder="1" applyAlignment="1">
      <alignment horizontal="center"/>
    </xf>
    <xf numFmtId="0" fontId="11" fillId="0" borderId="12" xfId="0" applyFont="1" applyFill="1" applyBorder="1" applyAlignment="1"/>
    <xf numFmtId="176" fontId="11" fillId="0" borderId="24" xfId="11" applyNumberFormat="1" applyFont="1" applyBorder="1">
      <alignment vertical="center"/>
    </xf>
    <xf numFmtId="176" fontId="11" fillId="0" borderId="12" xfId="11" applyNumberFormat="1" applyFont="1" applyBorder="1">
      <alignment vertical="center"/>
    </xf>
    <xf numFmtId="176" fontId="11" fillId="0" borderId="25" xfId="11" applyNumberFormat="1" applyFont="1" applyBorder="1">
      <alignment vertical="center"/>
    </xf>
    <xf numFmtId="176" fontId="11" fillId="7" borderId="11" xfId="11" applyNumberFormat="1" applyFont="1" applyFill="1" applyBorder="1" applyAlignment="1"/>
    <xf numFmtId="176" fontId="11" fillId="7" borderId="20" xfId="11" applyNumberFormat="1" applyFont="1" applyFill="1" applyBorder="1" applyAlignment="1"/>
    <xf numFmtId="176" fontId="11" fillId="7" borderId="21" xfId="11" applyNumberFormat="1" applyFont="1" applyFill="1" applyBorder="1" applyAlignment="1"/>
    <xf numFmtId="176" fontId="11" fillId="0" borderId="22" xfId="11" applyNumberFormat="1" applyFont="1" applyBorder="1" applyAlignment="1"/>
    <xf numFmtId="176" fontId="11" fillId="0" borderId="0" xfId="11" applyNumberFormat="1" applyFont="1" applyBorder="1" applyAlignment="1"/>
    <xf numFmtId="176" fontId="11" fillId="0" borderId="17" xfId="11" applyNumberFormat="1" applyFont="1" applyBorder="1" applyAlignment="1"/>
    <xf numFmtId="176" fontId="11" fillId="0" borderId="23" xfId="11" applyNumberFormat="1" applyFont="1" applyBorder="1" applyAlignment="1"/>
    <xf numFmtId="0" fontId="2" fillId="0" borderId="42" xfId="0" applyFont="1" applyBorder="1" applyAlignment="1">
      <alignment horizontal="center" vertical="center"/>
    </xf>
    <xf numFmtId="176" fontId="11" fillId="0" borderId="24" xfId="11" applyNumberFormat="1" applyFont="1" applyBorder="1" applyAlignment="1"/>
    <xf numFmtId="176" fontId="11" fillId="0" borderId="12" xfId="11" applyNumberFormat="1" applyFont="1" applyBorder="1" applyAlignment="1"/>
    <xf numFmtId="176" fontId="11" fillId="0" borderId="18" xfId="11" applyNumberFormat="1" applyFont="1" applyBorder="1">
      <alignment vertical="center"/>
    </xf>
    <xf numFmtId="176" fontId="11" fillId="7" borderId="23" xfId="11" applyNumberFormat="1" applyFont="1" applyFill="1" applyBorder="1">
      <alignment vertical="center"/>
    </xf>
    <xf numFmtId="0" fontId="11" fillId="9" borderId="43" xfId="0" quotePrefix="1" applyFont="1" applyFill="1" applyBorder="1" applyAlignment="1">
      <alignment horizontal="distributed"/>
    </xf>
    <xf numFmtId="176" fontId="11" fillId="0" borderId="22" xfId="11" applyNumberFormat="1" applyFont="1" applyBorder="1" applyAlignment="1">
      <alignment horizontal="right" vertical="center"/>
    </xf>
    <xf numFmtId="0" fontId="11" fillId="9" borderId="32" xfId="0" quotePrefix="1" applyFont="1" applyFill="1" applyBorder="1" applyAlignment="1">
      <alignment horizontal="distributed"/>
    </xf>
    <xf numFmtId="176" fontId="11" fillId="0" borderId="24" xfId="11" applyNumberFormat="1" applyFont="1" applyBorder="1" applyAlignment="1">
      <alignment horizontal="right" vertical="center"/>
    </xf>
    <xf numFmtId="0" fontId="2" fillId="0" borderId="43" xfId="0" applyFont="1" applyBorder="1">
      <alignment vertical="center"/>
    </xf>
    <xf numFmtId="0" fontId="2" fillId="0" borderId="10" xfId="0" applyFont="1" applyBorder="1" applyAlignment="1">
      <alignment vertical="center"/>
    </xf>
    <xf numFmtId="0" fontId="2" fillId="0" borderId="32" xfId="0" applyFont="1" applyBorder="1">
      <alignment vertical="center"/>
    </xf>
    <xf numFmtId="0" fontId="60" fillId="0" borderId="0" xfId="0" applyFont="1" applyFill="1" applyBorder="1" applyAlignment="1"/>
    <xf numFmtId="3" fontId="60" fillId="0" borderId="0" xfId="0" applyNumberFormat="1" applyFont="1" applyAlignment="1">
      <alignment horizontal="right" vertical="center"/>
    </xf>
    <xf numFmtId="3" fontId="60" fillId="0" borderId="0" xfId="0" applyNumberFormat="1" applyFont="1">
      <alignment vertical="center"/>
    </xf>
    <xf numFmtId="38" fontId="60" fillId="0" borderId="0" xfId="1" applyFont="1">
      <alignment vertical="center"/>
    </xf>
    <xf numFmtId="38" fontId="60" fillId="0" borderId="0" xfId="1" applyFont="1" applyBorder="1">
      <alignment vertical="center"/>
    </xf>
    <xf numFmtId="38" fontId="60" fillId="6" borderId="0" xfId="1" applyFont="1" applyFill="1">
      <alignment vertical="center"/>
    </xf>
    <xf numFmtId="3" fontId="11" fillId="0" borderId="0" xfId="0" applyNumberFormat="1" applyFont="1" applyAlignment="1">
      <alignment horizontal="right" vertical="center"/>
    </xf>
    <xf numFmtId="0" fontId="11" fillId="0" borderId="0" xfId="0" applyFont="1" applyAlignment="1">
      <alignment horizontal="right" vertical="center"/>
    </xf>
    <xf numFmtId="0" fontId="8" fillId="4" borderId="0" xfId="0" applyFont="1" applyFill="1" applyBorder="1" applyAlignment="1">
      <alignment horizontal="center" vertical="center"/>
    </xf>
    <xf numFmtId="0" fontId="2" fillId="4" borderId="0" xfId="0" applyFont="1" applyFill="1" applyBorder="1" applyAlignment="1">
      <alignment horizontal="center" vertical="center"/>
    </xf>
    <xf numFmtId="176" fontId="2" fillId="5" borderId="0" xfId="1" applyNumberFormat="1" applyFont="1" applyFill="1" applyBorder="1">
      <alignment vertical="center"/>
    </xf>
    <xf numFmtId="177" fontId="2" fillId="4" borderId="0" xfId="0" applyNumberFormat="1" applyFont="1" applyFill="1" applyBorder="1">
      <alignment vertical="center"/>
    </xf>
    <xf numFmtId="0" fontId="2" fillId="4" borderId="25" xfId="0" applyFont="1" applyFill="1" applyBorder="1">
      <alignment vertical="center"/>
    </xf>
    <xf numFmtId="38" fontId="2" fillId="4" borderId="0" xfId="0" applyNumberFormat="1" applyFont="1" applyFill="1" applyBorder="1">
      <alignment vertical="center"/>
    </xf>
    <xf numFmtId="181" fontId="30" fillId="0" borderId="0" xfId="0" applyNumberFormat="1" applyFont="1">
      <alignment vertical="center"/>
    </xf>
    <xf numFmtId="0" fontId="45" fillId="0" borderId="0" xfId="0" applyFont="1" applyFill="1">
      <alignment vertical="center"/>
    </xf>
    <xf numFmtId="0" fontId="45" fillId="0" borderId="11" xfId="0" applyFont="1" applyFill="1" applyBorder="1">
      <alignment vertical="center"/>
    </xf>
    <xf numFmtId="38" fontId="15" fillId="5" borderId="0" xfId="1" applyFont="1" applyFill="1" applyBorder="1" applyAlignment="1">
      <alignment horizontal="right" vertical="center"/>
    </xf>
    <xf numFmtId="38" fontId="15" fillId="5" borderId="13" xfId="1" applyFont="1" applyFill="1" applyBorder="1" applyAlignment="1">
      <alignment horizontal="right" vertical="center"/>
    </xf>
    <xf numFmtId="38" fontId="15" fillId="5" borderId="0" xfId="1" applyFont="1" applyFill="1" applyBorder="1">
      <alignment vertical="center"/>
    </xf>
    <xf numFmtId="38" fontId="15" fillId="5" borderId="13" xfId="1" applyFont="1" applyFill="1" applyBorder="1">
      <alignment vertical="center"/>
    </xf>
    <xf numFmtId="38" fontId="15" fillId="5" borderId="0" xfId="1" applyFont="1" applyFill="1">
      <alignment vertical="center"/>
    </xf>
    <xf numFmtId="0" fontId="45" fillId="0" borderId="0" xfId="0" applyFont="1" applyFill="1" applyBorder="1">
      <alignment vertical="center"/>
    </xf>
    <xf numFmtId="38" fontId="15" fillId="0" borderId="0" xfId="1" applyFont="1" applyFill="1" applyBorder="1">
      <alignment vertical="center"/>
    </xf>
    <xf numFmtId="38" fontId="15" fillId="5" borderId="11" xfId="1" applyFont="1" applyFill="1" applyBorder="1">
      <alignment vertical="center"/>
    </xf>
    <xf numFmtId="38" fontId="15" fillId="5" borderId="12" xfId="1" applyFont="1" applyFill="1" applyBorder="1" applyAlignment="1">
      <alignment horizontal="center" vertical="center"/>
    </xf>
    <xf numFmtId="181" fontId="15" fillId="0" borderId="0" xfId="1" applyNumberFormat="1" applyFont="1" applyFill="1">
      <alignment vertical="center"/>
    </xf>
    <xf numFmtId="181" fontId="15" fillId="5" borderId="13" xfId="1" applyNumberFormat="1" applyFont="1" applyFill="1" applyBorder="1">
      <alignment vertical="center"/>
    </xf>
    <xf numFmtId="181" fontId="15" fillId="0" borderId="13" xfId="1" applyNumberFormat="1" applyFont="1" applyFill="1" applyBorder="1">
      <alignment vertical="center"/>
    </xf>
    <xf numFmtId="181" fontId="15" fillId="0" borderId="0" xfId="1" applyNumberFormat="1" applyFont="1" applyFill="1" applyBorder="1">
      <alignment vertical="center"/>
    </xf>
    <xf numFmtId="0" fontId="45" fillId="0" borderId="12" xfId="0" applyFont="1" applyFill="1" applyBorder="1">
      <alignment vertical="center"/>
    </xf>
    <xf numFmtId="181" fontId="15" fillId="0" borderId="12" xfId="1" applyNumberFormat="1" applyFont="1" applyFill="1" applyBorder="1">
      <alignment vertical="center"/>
    </xf>
    <xf numFmtId="181" fontId="15" fillId="5" borderId="12" xfId="1" applyNumberFormat="1" applyFont="1" applyFill="1" applyBorder="1">
      <alignment vertical="center"/>
    </xf>
    <xf numFmtId="38" fontId="15" fillId="0" borderId="0" xfId="1" applyFont="1" applyFill="1">
      <alignment vertical="center"/>
    </xf>
    <xf numFmtId="38" fontId="15" fillId="0" borderId="13" xfId="1" applyFont="1" applyFill="1" applyBorder="1">
      <alignment vertical="center"/>
    </xf>
    <xf numFmtId="0" fontId="45" fillId="0" borderId="22" xfId="0" applyFont="1" applyFill="1" applyBorder="1">
      <alignment vertical="center"/>
    </xf>
    <xf numFmtId="38" fontId="15" fillId="0" borderId="11" xfId="1" applyFont="1" applyFill="1" applyBorder="1">
      <alignment vertical="center"/>
    </xf>
    <xf numFmtId="38" fontId="15" fillId="0" borderId="12" xfId="1" applyFont="1" applyFill="1" applyBorder="1" applyAlignment="1">
      <alignment horizontal="center" vertical="center"/>
    </xf>
    <xf numFmtId="0" fontId="45" fillId="0" borderId="13" xfId="0" applyFont="1" applyFill="1" applyBorder="1">
      <alignment vertical="center"/>
    </xf>
    <xf numFmtId="0" fontId="2" fillId="5" borderId="0" xfId="0" applyFont="1" applyFill="1">
      <alignment vertical="center"/>
    </xf>
    <xf numFmtId="0" fontId="2" fillId="0" borderId="11" xfId="0" applyFont="1" applyFill="1" applyBorder="1">
      <alignment vertical="center"/>
    </xf>
    <xf numFmtId="0" fontId="2" fillId="5" borderId="11" xfId="0" applyFont="1" applyFill="1" applyBorder="1">
      <alignment vertical="center"/>
    </xf>
    <xf numFmtId="0" fontId="2" fillId="0" borderId="12" xfId="0" applyFont="1" applyFill="1" applyBorder="1" applyAlignment="1">
      <alignment horizontal="center" vertical="center"/>
    </xf>
    <xf numFmtId="0" fontId="2" fillId="5" borderId="12" xfId="0" applyFont="1" applyFill="1" applyBorder="1" applyAlignment="1">
      <alignment horizontal="center" vertical="center"/>
    </xf>
    <xf numFmtId="0" fontId="2" fillId="0" borderId="19" xfId="0" applyFont="1" applyFill="1" applyBorder="1">
      <alignment vertical="center"/>
    </xf>
    <xf numFmtId="38" fontId="2" fillId="0" borderId="0" xfId="1" applyFont="1" applyFill="1" applyBorder="1" applyAlignment="1">
      <alignment horizontal="right" vertical="center"/>
    </xf>
    <xf numFmtId="38" fontId="2" fillId="0" borderId="0" xfId="1" applyFont="1" applyFill="1" applyAlignment="1">
      <alignment horizontal="right" vertical="center"/>
    </xf>
    <xf numFmtId="0" fontId="2" fillId="0" borderId="22" xfId="0" applyFont="1" applyFill="1" applyBorder="1">
      <alignment vertical="center"/>
    </xf>
    <xf numFmtId="0" fontId="2" fillId="0" borderId="24" xfId="0" applyFont="1" applyFill="1" applyBorder="1">
      <alignment vertical="center"/>
    </xf>
    <xf numFmtId="0" fontId="2" fillId="0" borderId="16" xfId="0" applyFont="1" applyFill="1" applyBorder="1">
      <alignment vertical="center"/>
    </xf>
    <xf numFmtId="0" fontId="2" fillId="0" borderId="13" xfId="0" applyFont="1" applyFill="1" applyBorder="1">
      <alignment vertical="center"/>
    </xf>
    <xf numFmtId="38" fontId="2" fillId="0" borderId="13" xfId="1" applyFont="1" applyFill="1" applyBorder="1" applyAlignment="1">
      <alignment horizontal="right" vertical="center"/>
    </xf>
    <xf numFmtId="38" fontId="2" fillId="0" borderId="0" xfId="1" applyFont="1" applyFill="1" applyBorder="1">
      <alignment vertical="center"/>
    </xf>
    <xf numFmtId="38" fontId="2" fillId="0" borderId="0" xfId="0" applyNumberFormat="1" applyFont="1" applyFill="1">
      <alignment vertical="center"/>
    </xf>
    <xf numFmtId="38" fontId="2" fillId="0" borderId="13" xfId="1" applyFont="1" applyFill="1" applyBorder="1">
      <alignment vertical="center"/>
    </xf>
    <xf numFmtId="38" fontId="2" fillId="0" borderId="0" xfId="1" applyFont="1" applyFill="1">
      <alignment vertical="center"/>
    </xf>
    <xf numFmtId="38" fontId="2" fillId="5" borderId="0" xfId="1" applyFont="1" applyFill="1">
      <alignment vertical="center"/>
    </xf>
    <xf numFmtId="38" fontId="2" fillId="0" borderId="11" xfId="1" applyFont="1" applyFill="1" applyBorder="1">
      <alignment vertical="center"/>
    </xf>
    <xf numFmtId="38" fontId="2" fillId="0" borderId="12" xfId="1" applyFont="1" applyFill="1" applyBorder="1" applyAlignment="1">
      <alignment horizontal="center" vertical="center"/>
    </xf>
    <xf numFmtId="188" fontId="2" fillId="0" borderId="0" xfId="0" applyNumberFormat="1" applyFont="1" applyFill="1" applyAlignment="1">
      <alignment horizontal="right"/>
    </xf>
    <xf numFmtId="181" fontId="2" fillId="0" borderId="11" xfId="0" applyNumberFormat="1" applyFont="1" applyFill="1" applyBorder="1">
      <alignment vertical="center"/>
    </xf>
    <xf numFmtId="181" fontId="2" fillId="0" borderId="12" xfId="0" applyNumberFormat="1" applyFont="1" applyFill="1" applyBorder="1" applyAlignment="1">
      <alignment horizontal="center" vertical="center"/>
    </xf>
    <xf numFmtId="181" fontId="2" fillId="0" borderId="0" xfId="0" applyNumberFormat="1" applyFont="1" applyFill="1">
      <alignment vertical="center"/>
    </xf>
    <xf numFmtId="181" fontId="2" fillId="0" borderId="13" xfId="1" applyNumberFormat="1" applyFont="1" applyFill="1" applyBorder="1">
      <alignment vertical="center"/>
    </xf>
    <xf numFmtId="181" fontId="2" fillId="0" borderId="0" xfId="1" applyNumberFormat="1" applyFont="1" applyFill="1" applyBorder="1">
      <alignment vertical="center"/>
    </xf>
    <xf numFmtId="181" fontId="2" fillId="5" borderId="0" xfId="1" applyNumberFormat="1" applyFont="1" applyFill="1" applyBorder="1">
      <alignment vertical="center"/>
    </xf>
    <xf numFmtId="181" fontId="2" fillId="5" borderId="11" xfId="0" applyNumberFormat="1" applyFont="1" applyFill="1" applyBorder="1">
      <alignment vertical="center"/>
    </xf>
    <xf numFmtId="181" fontId="2" fillId="0" borderId="0" xfId="0" applyNumberFormat="1" applyFont="1" applyFill="1" applyBorder="1">
      <alignment vertical="center"/>
    </xf>
    <xf numFmtId="181" fontId="2" fillId="0" borderId="12" xfId="0" applyNumberFormat="1" applyFont="1" applyFill="1" applyBorder="1">
      <alignment vertical="center"/>
    </xf>
    <xf numFmtId="181" fontId="2" fillId="0" borderId="13" xfId="0" applyNumberFormat="1" applyFont="1" applyFill="1" applyBorder="1">
      <alignment vertical="center"/>
    </xf>
    <xf numFmtId="181" fontId="2" fillId="5" borderId="13" xfId="0" applyNumberFormat="1" applyFont="1" applyFill="1" applyBorder="1">
      <alignment vertical="center"/>
    </xf>
    <xf numFmtId="0" fontId="2" fillId="0" borderId="13" xfId="0" applyFont="1" applyFill="1" applyBorder="1" applyAlignment="1">
      <alignment horizontal="center" vertical="center"/>
    </xf>
    <xf numFmtId="181" fontId="2" fillId="11" borderId="0" xfId="0" applyNumberFormat="1" applyFont="1" applyFill="1" applyBorder="1">
      <alignment vertical="center"/>
    </xf>
    <xf numFmtId="195" fontId="15" fillId="0" borderId="0" xfId="21" applyNumberFormat="1" applyFont="1" applyBorder="1" applyAlignment="1">
      <alignment horizontal="center" vertical="center"/>
    </xf>
    <xf numFmtId="0" fontId="15" fillId="0" borderId="0" xfId="21" applyFont="1" applyBorder="1" applyAlignment="1">
      <alignment horizontal="center" vertical="center"/>
    </xf>
    <xf numFmtId="49" fontId="15" fillId="0" borderId="0" xfId="21" applyNumberFormat="1" applyFont="1" applyBorder="1" applyAlignment="1">
      <alignment horizontal="center" vertical="center"/>
    </xf>
    <xf numFmtId="0" fontId="15" fillId="0" borderId="0" xfId="21" applyFont="1" applyBorder="1">
      <alignment vertical="center"/>
    </xf>
    <xf numFmtId="195" fontId="15" fillId="4" borderId="0" xfId="21" applyNumberFormat="1" applyFont="1" applyFill="1" applyBorder="1" applyAlignment="1">
      <alignment horizontal="center" vertical="center"/>
    </xf>
    <xf numFmtId="0" fontId="15" fillId="4" borderId="0" xfId="21" applyFont="1" applyFill="1" applyBorder="1" applyAlignment="1">
      <alignment horizontal="center" vertical="center"/>
    </xf>
    <xf numFmtId="49" fontId="15" fillId="4" borderId="0" xfId="21" applyNumberFormat="1" applyFont="1" applyFill="1" applyBorder="1" applyAlignment="1">
      <alignment horizontal="center" vertical="center"/>
    </xf>
    <xf numFmtId="0" fontId="15" fillId="4" borderId="0" xfId="21" applyFont="1" applyFill="1" applyBorder="1">
      <alignment vertical="center"/>
    </xf>
    <xf numFmtId="195" fontId="15" fillId="0" borderId="12" xfId="21" applyNumberFormat="1" applyFont="1" applyBorder="1" applyAlignment="1">
      <alignment horizontal="center" vertical="center"/>
    </xf>
    <xf numFmtId="0" fontId="15" fillId="0" borderId="12" xfId="21" applyFont="1" applyBorder="1" applyAlignment="1">
      <alignment horizontal="center" vertical="center"/>
    </xf>
    <xf numFmtId="49" fontId="15" fillId="0" borderId="12" xfId="21" applyNumberFormat="1" applyFont="1" applyBorder="1" applyAlignment="1">
      <alignment horizontal="center" vertical="center"/>
    </xf>
    <xf numFmtId="0" fontId="15" fillId="0" borderId="12" xfId="21" applyFont="1" applyBorder="1">
      <alignment vertical="center"/>
    </xf>
    <xf numFmtId="0" fontId="15" fillId="4" borderId="13" xfId="20" applyFont="1" applyFill="1" applyBorder="1" applyAlignment="1">
      <alignment vertical="center" wrapText="1"/>
    </xf>
    <xf numFmtId="38" fontId="2" fillId="4" borderId="13" xfId="0" applyNumberFormat="1" applyFont="1" applyFill="1" applyBorder="1">
      <alignment vertical="center"/>
    </xf>
    <xf numFmtId="49" fontId="2" fillId="0" borderId="0" xfId="0" applyNumberFormat="1" applyFont="1">
      <alignment vertical="center"/>
    </xf>
    <xf numFmtId="49" fontId="2" fillId="0" borderId="0" xfId="0" applyNumberFormat="1" applyFont="1" applyAlignment="1">
      <alignment horizontal="center" vertical="center"/>
    </xf>
    <xf numFmtId="203" fontId="2" fillId="0" borderId="0" xfId="0" applyNumberFormat="1" applyFont="1">
      <alignment vertical="center"/>
    </xf>
    <xf numFmtId="49" fontId="2" fillId="0" borderId="0" xfId="23" applyNumberFormat="1" applyFont="1" applyAlignment="1">
      <alignment horizontal="left"/>
    </xf>
    <xf numFmtId="49" fontId="2" fillId="0" borderId="0" xfId="23" applyNumberFormat="1" applyFont="1" applyAlignment="1">
      <alignment horizontal="center"/>
    </xf>
    <xf numFmtId="0" fontId="64" fillId="0" borderId="0" xfId="0" applyFont="1">
      <alignment vertical="center"/>
    </xf>
    <xf numFmtId="0" fontId="2" fillId="0" borderId="0" xfId="0" applyFont="1" applyAlignment="1">
      <alignment horizontal="left" vertical="center"/>
    </xf>
    <xf numFmtId="0" fontId="2" fillId="4" borderId="0" xfId="0" applyFont="1" applyFill="1" applyAlignment="1">
      <alignment horizontal="left" vertical="center"/>
    </xf>
    <xf numFmtId="0" fontId="2" fillId="4" borderId="0" xfId="0" applyFont="1" applyFill="1" applyAlignment="1">
      <alignment horizontal="center" vertical="center"/>
    </xf>
    <xf numFmtId="0" fontId="65" fillId="0" borderId="0" xfId="24" applyFont="1" applyAlignment="1">
      <alignment vertical="center"/>
    </xf>
    <xf numFmtId="0" fontId="66" fillId="0" borderId="0" xfId="25" applyFont="1" applyAlignment="1">
      <alignment vertical="center"/>
    </xf>
    <xf numFmtId="0" fontId="66" fillId="0" borderId="0" xfId="24" applyFont="1" applyAlignment="1">
      <alignment vertical="center"/>
    </xf>
    <xf numFmtId="0" fontId="15" fillId="0" borderId="0" xfId="24" applyAlignment="1">
      <alignment vertical="center"/>
    </xf>
    <xf numFmtId="0" fontId="67" fillId="12" borderId="19" xfId="0" applyFont="1" applyFill="1" applyBorder="1" applyAlignment="1"/>
    <xf numFmtId="0" fontId="15" fillId="12" borderId="11" xfId="24" applyFill="1" applyBorder="1" applyAlignment="1">
      <alignment vertical="center"/>
    </xf>
    <xf numFmtId="0" fontId="15" fillId="12" borderId="20" xfId="24" applyFill="1" applyBorder="1" applyAlignment="1">
      <alignment vertical="center"/>
    </xf>
    <xf numFmtId="0" fontId="29" fillId="12" borderId="22" xfId="0" applyFont="1" applyFill="1" applyBorder="1" applyAlignment="1"/>
    <xf numFmtId="0" fontId="15" fillId="12" borderId="0" xfId="24" applyFill="1" applyAlignment="1">
      <alignment vertical="center"/>
    </xf>
    <xf numFmtId="0" fontId="15" fillId="12" borderId="17" xfId="24" applyFill="1" applyBorder="1" applyAlignment="1">
      <alignment vertical="center"/>
    </xf>
    <xf numFmtId="0" fontId="15" fillId="12" borderId="15" xfId="24" applyFill="1" applyBorder="1" applyAlignment="1">
      <alignment vertical="center"/>
    </xf>
    <xf numFmtId="0" fontId="15" fillId="11" borderId="15" xfId="24" applyFill="1" applyBorder="1" applyAlignment="1">
      <alignment vertical="center"/>
    </xf>
    <xf numFmtId="0" fontId="15" fillId="0" borderId="15" xfId="24" applyBorder="1" applyAlignment="1">
      <alignment vertical="center"/>
    </xf>
    <xf numFmtId="0" fontId="15" fillId="12" borderId="22" xfId="25" applyFill="1" applyBorder="1"/>
    <xf numFmtId="0" fontId="15" fillId="0" borderId="16" xfId="24" applyBorder="1" applyAlignment="1">
      <alignment vertical="center"/>
    </xf>
    <xf numFmtId="0" fontId="15" fillId="0" borderId="92" xfId="24" applyBorder="1" applyAlignment="1">
      <alignment vertical="center"/>
    </xf>
    <xf numFmtId="0" fontId="15" fillId="0" borderId="93" xfId="24" applyBorder="1" applyAlignment="1">
      <alignment vertical="center" shrinkToFit="1"/>
    </xf>
    <xf numFmtId="0" fontId="15" fillId="12" borderId="22" xfId="24" applyFill="1" applyBorder="1" applyAlignment="1">
      <alignment vertical="center"/>
    </xf>
    <xf numFmtId="0" fontId="15" fillId="12" borderId="24" xfId="24" applyFill="1" applyBorder="1" applyAlignment="1">
      <alignment vertical="center"/>
    </xf>
    <xf numFmtId="0" fontId="15" fillId="12" borderId="12" xfId="24" applyFill="1" applyBorder="1" applyAlignment="1">
      <alignment vertical="center"/>
    </xf>
    <xf numFmtId="0" fontId="15" fillId="12" borderId="25" xfId="24" applyFill="1" applyBorder="1" applyAlignment="1">
      <alignment vertical="center"/>
    </xf>
    <xf numFmtId="0" fontId="68" fillId="0" borderId="0" xfId="0" applyFont="1" applyAlignment="1"/>
    <xf numFmtId="0" fontId="15" fillId="0" borderId="94" xfId="24" applyBorder="1" applyAlignment="1">
      <alignment horizontal="distributed" vertical="center" shrinkToFit="1"/>
    </xf>
    <xf numFmtId="0" fontId="15" fillId="0" borderId="11" xfId="24" applyBorder="1" applyAlignment="1">
      <alignment horizontal="distributed" vertical="center" shrinkToFit="1"/>
    </xf>
    <xf numFmtId="0" fontId="15" fillId="0" borderId="20" xfId="24" applyBorder="1" applyAlignment="1">
      <alignment horizontal="distributed" vertical="center" shrinkToFit="1"/>
    </xf>
    <xf numFmtId="0" fontId="15" fillId="0" borderId="95" xfId="24" applyBorder="1" applyAlignment="1">
      <alignment horizontal="distributed" vertical="center" shrinkToFit="1"/>
    </xf>
    <xf numFmtId="0" fontId="15" fillId="0" borderId="96" xfId="24" applyBorder="1" applyAlignment="1">
      <alignment horizontal="distributed" vertical="center" shrinkToFit="1"/>
    </xf>
    <xf numFmtId="0" fontId="15" fillId="0" borderId="97" xfId="24" applyBorder="1" applyAlignment="1">
      <alignment horizontal="distributed" vertical="center" shrinkToFit="1"/>
    </xf>
    <xf numFmtId="0" fontId="15" fillId="0" borderId="19" xfId="24" applyBorder="1" applyAlignment="1">
      <alignment horizontal="distributed" vertical="center" shrinkToFit="1"/>
    </xf>
    <xf numFmtId="0" fontId="15" fillId="0" borderId="98" xfId="24" applyBorder="1" applyAlignment="1">
      <alignment horizontal="distributed" vertical="center" shrinkToFit="1"/>
    </xf>
    <xf numFmtId="0" fontId="15" fillId="0" borderId="22" xfId="24" applyBorder="1" applyAlignment="1">
      <alignment horizontal="distributed" vertical="center" shrinkToFit="1"/>
    </xf>
    <xf numFmtId="0" fontId="15" fillId="0" borderId="99" xfId="24" applyBorder="1" applyAlignment="1">
      <alignment horizontal="distributed" vertical="center" shrinkToFit="1"/>
    </xf>
    <xf numFmtId="0" fontId="15" fillId="0" borderId="17" xfId="24" applyBorder="1" applyAlignment="1">
      <alignment horizontal="distributed" vertical="center" shrinkToFit="1"/>
    </xf>
    <xf numFmtId="0" fontId="15" fillId="0" borderId="100" xfId="24" applyBorder="1" applyAlignment="1">
      <alignment horizontal="distributed" vertical="center" shrinkToFit="1"/>
    </xf>
    <xf numFmtId="0" fontId="15" fillId="0" borderId="101" xfId="24" applyBorder="1" applyAlignment="1">
      <alignment horizontal="distributed" vertical="center" shrinkToFit="1"/>
    </xf>
    <xf numFmtId="0" fontId="15" fillId="0" borderId="102" xfId="24" applyBorder="1" applyAlignment="1">
      <alignment horizontal="distributed" vertical="center" shrinkToFit="1"/>
    </xf>
    <xf numFmtId="0" fontId="15" fillId="0" borderId="103" xfId="24" applyBorder="1" applyAlignment="1">
      <alignment horizontal="distributed" vertical="center" shrinkToFit="1"/>
    </xf>
    <xf numFmtId="0" fontId="15" fillId="0" borderId="24" xfId="24" applyBorder="1" applyAlignment="1">
      <alignment horizontal="distributed" vertical="center" shrinkToFit="1"/>
    </xf>
    <xf numFmtId="0" fontId="15" fillId="0" borderId="12" xfId="24" applyBorder="1" applyAlignment="1">
      <alignment horizontal="distributed" vertical="center" shrinkToFit="1"/>
    </xf>
    <xf numFmtId="38" fontId="15" fillId="0" borderId="104" xfId="1" applyFont="1" applyBorder="1" applyAlignment="1">
      <alignment horizontal="distributed" vertical="center" shrinkToFit="1"/>
    </xf>
    <xf numFmtId="38" fontId="15" fillId="0" borderId="105" xfId="1" applyFont="1" applyBorder="1" applyAlignment="1">
      <alignment horizontal="distributed" vertical="center" shrinkToFit="1"/>
    </xf>
    <xf numFmtId="38" fontId="15" fillId="0" borderId="106" xfId="1" applyFont="1" applyBorder="1" applyAlignment="1">
      <alignment horizontal="distributed" vertical="center" shrinkToFit="1"/>
    </xf>
    <xf numFmtId="38" fontId="15" fillId="0" borderId="107" xfId="1" applyFont="1" applyBorder="1" applyAlignment="1">
      <alignment horizontal="distributed" vertical="center" shrinkToFit="1"/>
    </xf>
    <xf numFmtId="0" fontId="15" fillId="0" borderId="108" xfId="24" applyBorder="1" applyAlignment="1">
      <alignment horizontal="distributed" vertical="center" shrinkToFit="1"/>
    </xf>
    <xf numFmtId="0" fontId="15" fillId="0" borderId="25" xfId="24" applyBorder="1" applyAlignment="1">
      <alignment horizontal="distributed" vertical="center" shrinkToFit="1"/>
    </xf>
    <xf numFmtId="0" fontId="15" fillId="0" borderId="109" xfId="24" applyBorder="1" applyAlignment="1">
      <alignment horizontal="distributed" vertical="center" shrinkToFit="1"/>
    </xf>
    <xf numFmtId="38" fontId="15" fillId="0" borderId="110" xfId="1" applyFont="1" applyBorder="1" applyAlignment="1">
      <alignment horizontal="distributed" vertical="center" shrinkToFit="1"/>
    </xf>
    <xf numFmtId="38" fontId="15" fillId="0" borderId="95" xfId="1" applyFont="1" applyBorder="1" applyAlignment="1">
      <alignment horizontal="right" vertical="center" shrinkToFit="1"/>
    </xf>
    <xf numFmtId="38" fontId="15" fillId="0" borderId="96" xfId="1" applyFont="1" applyBorder="1" applyAlignment="1">
      <alignment horizontal="right" vertical="center" shrinkToFit="1"/>
    </xf>
    <xf numFmtId="38" fontId="15" fillId="13" borderId="96" xfId="1" applyFont="1" applyFill="1" applyBorder="1" applyAlignment="1">
      <alignment horizontal="right" vertical="center" shrinkToFit="1"/>
    </xf>
    <xf numFmtId="38" fontId="15" fillId="0" borderId="97" xfId="1" applyFont="1" applyBorder="1" applyAlignment="1">
      <alignment horizontal="right" vertical="center" shrinkToFit="1"/>
    </xf>
    <xf numFmtId="3" fontId="15" fillId="0" borderId="95" xfId="24" applyNumberFormat="1" applyBorder="1" applyAlignment="1">
      <alignment horizontal="distributed" vertical="center" shrinkToFit="1"/>
    </xf>
    <xf numFmtId="3" fontId="15" fillId="0" borderId="96" xfId="24" applyNumberFormat="1" applyBorder="1" applyAlignment="1">
      <alignment horizontal="distributed" vertical="center" shrinkToFit="1"/>
    </xf>
    <xf numFmtId="3" fontId="15" fillId="0" borderId="110" xfId="24" applyNumberFormat="1" applyBorder="1" applyAlignment="1">
      <alignment horizontal="distributed" vertical="center" shrinkToFit="1"/>
    </xf>
    <xf numFmtId="0" fontId="15" fillId="0" borderId="111" xfId="24" applyBorder="1" applyAlignment="1">
      <alignment horizontal="distributed" vertical="center" shrinkToFit="1"/>
    </xf>
    <xf numFmtId="0" fontId="15" fillId="0" borderId="112" xfId="24" applyBorder="1" applyAlignment="1">
      <alignment horizontal="distributed" vertical="center" shrinkToFit="1"/>
    </xf>
    <xf numFmtId="38" fontId="15" fillId="0" borderId="113" xfId="1" applyFont="1" applyBorder="1" applyAlignment="1">
      <alignment horizontal="distributed" vertical="center" shrinkToFit="1"/>
    </xf>
    <xf numFmtId="38" fontId="15" fillId="0" borderId="111" xfId="1" applyFont="1" applyBorder="1" applyAlignment="1">
      <alignment horizontal="right" vertical="center" shrinkToFit="1"/>
    </xf>
    <xf numFmtId="38" fontId="15" fillId="0" borderId="114" xfId="1" applyFont="1" applyBorder="1" applyAlignment="1">
      <alignment horizontal="right" vertical="center" shrinkToFit="1"/>
    </xf>
    <xf numFmtId="38" fontId="15" fillId="13" borderId="114" xfId="1" applyFont="1" applyFill="1" applyBorder="1" applyAlignment="1">
      <alignment horizontal="right" vertical="center" shrinkToFit="1"/>
    </xf>
    <xf numFmtId="38" fontId="15" fillId="0" borderId="115" xfId="1" applyFont="1" applyBorder="1" applyAlignment="1">
      <alignment horizontal="right" vertical="center" shrinkToFit="1"/>
    </xf>
    <xf numFmtId="3" fontId="15" fillId="0" borderId="111" xfId="24" applyNumberFormat="1" applyBorder="1" applyAlignment="1">
      <alignment horizontal="distributed" vertical="center" shrinkToFit="1"/>
    </xf>
    <xf numFmtId="3" fontId="15" fillId="0" borderId="114" xfId="24" applyNumberFormat="1" applyBorder="1" applyAlignment="1">
      <alignment horizontal="distributed" vertical="center" shrinkToFit="1"/>
    </xf>
    <xf numFmtId="3" fontId="15" fillId="0" borderId="113" xfId="24" applyNumberFormat="1" applyBorder="1" applyAlignment="1">
      <alignment horizontal="distributed" vertical="center" shrinkToFit="1"/>
    </xf>
    <xf numFmtId="38" fontId="15" fillId="13" borderId="111" xfId="1" applyFont="1" applyFill="1" applyBorder="1" applyAlignment="1">
      <alignment horizontal="right" vertical="center" shrinkToFit="1"/>
    </xf>
    <xf numFmtId="0" fontId="15" fillId="0" borderId="116" xfId="24" applyBorder="1" applyAlignment="1">
      <alignment horizontal="distributed" vertical="center" shrinkToFit="1"/>
    </xf>
    <xf numFmtId="0" fontId="15" fillId="0" borderId="117" xfId="24" applyBorder="1" applyAlignment="1">
      <alignment horizontal="distributed" vertical="center" shrinkToFit="1"/>
    </xf>
    <xf numFmtId="38" fontId="15" fillId="0" borderId="118" xfId="1" applyFont="1" applyBorder="1" applyAlignment="1">
      <alignment horizontal="distributed" vertical="center" shrinkToFit="1"/>
    </xf>
    <xf numFmtId="38" fontId="15" fillId="0" borderId="116" xfId="1" applyFont="1" applyBorder="1" applyAlignment="1">
      <alignment horizontal="right" vertical="center" shrinkToFit="1"/>
    </xf>
    <xf numFmtId="38" fontId="15" fillId="0" borderId="119" xfId="1" applyFont="1" applyBorder="1" applyAlignment="1">
      <alignment horizontal="right" vertical="center" shrinkToFit="1"/>
    </xf>
    <xf numFmtId="38" fontId="15" fillId="0" borderId="120" xfId="1" applyFont="1" applyBorder="1" applyAlignment="1">
      <alignment horizontal="right" vertical="center" shrinkToFit="1"/>
    </xf>
    <xf numFmtId="3" fontId="15" fillId="0" borderId="116" xfId="24" applyNumberFormat="1" applyBorder="1" applyAlignment="1">
      <alignment horizontal="distributed" vertical="center" shrinkToFit="1"/>
    </xf>
    <xf numFmtId="3" fontId="15" fillId="0" borderId="119" xfId="24" applyNumberFormat="1" applyBorder="1" applyAlignment="1">
      <alignment horizontal="distributed" vertical="center" shrinkToFit="1"/>
    </xf>
    <xf numFmtId="3" fontId="15" fillId="0" borderId="118" xfId="24" applyNumberFormat="1" applyBorder="1" applyAlignment="1">
      <alignment horizontal="distributed" vertical="center" shrinkToFit="1"/>
    </xf>
    <xf numFmtId="3" fontId="15" fillId="0" borderId="97" xfId="24" applyNumberFormat="1" applyBorder="1" applyAlignment="1">
      <alignment horizontal="distributed" vertical="center" shrinkToFit="1"/>
    </xf>
    <xf numFmtId="3" fontId="15" fillId="0" borderId="94" xfId="24" applyNumberFormat="1" applyBorder="1" applyAlignment="1">
      <alignment horizontal="distributed" vertical="center" shrinkToFit="1"/>
    </xf>
    <xf numFmtId="3" fontId="15" fillId="0" borderId="11" xfId="24" applyNumberFormat="1" applyBorder="1" applyAlignment="1">
      <alignment horizontal="distributed" vertical="center" shrinkToFit="1"/>
    </xf>
    <xf numFmtId="3" fontId="15" fillId="0" borderId="20" xfId="24" applyNumberFormat="1" applyBorder="1" applyAlignment="1">
      <alignment horizontal="distributed" vertical="center" shrinkToFit="1"/>
    </xf>
    <xf numFmtId="3" fontId="15" fillId="0" borderId="115" xfId="24" applyNumberFormat="1" applyBorder="1" applyAlignment="1">
      <alignment horizontal="distributed" vertical="center" shrinkToFit="1"/>
    </xf>
    <xf numFmtId="3" fontId="15" fillId="0" borderId="22" xfId="24" applyNumberFormat="1" applyBorder="1" applyAlignment="1">
      <alignment horizontal="distributed" vertical="center" shrinkToFit="1"/>
    </xf>
    <xf numFmtId="3" fontId="15" fillId="0" borderId="99" xfId="24" applyNumberFormat="1" applyBorder="1" applyAlignment="1">
      <alignment horizontal="distributed" vertical="center" shrinkToFit="1"/>
    </xf>
    <xf numFmtId="3" fontId="15" fillId="0" borderId="17" xfId="24" applyNumberFormat="1" applyBorder="1" applyAlignment="1">
      <alignment horizontal="distributed" vertical="center" shrinkToFit="1"/>
    </xf>
    <xf numFmtId="3" fontId="15" fillId="0" borderId="105" xfId="24" applyNumberFormat="1" applyBorder="1" applyAlignment="1">
      <alignment horizontal="distributed" vertical="center" shrinkToFit="1"/>
    </xf>
    <xf numFmtId="3" fontId="15" fillId="0" borderId="106" xfId="24" applyNumberFormat="1" applyBorder="1" applyAlignment="1">
      <alignment horizontal="distributed" vertical="center" shrinkToFit="1"/>
    </xf>
    <xf numFmtId="3" fontId="15" fillId="0" borderId="107" xfId="24" applyNumberFormat="1" applyBorder="1" applyAlignment="1">
      <alignment horizontal="distributed" vertical="center" shrinkToFit="1"/>
    </xf>
    <xf numFmtId="3" fontId="15" fillId="0" borderId="24" xfId="24" applyNumberFormat="1" applyBorder="1" applyAlignment="1">
      <alignment horizontal="distributed" vertical="center" shrinkToFit="1"/>
    </xf>
    <xf numFmtId="3" fontId="15" fillId="0" borderId="12" xfId="24" applyNumberFormat="1" applyBorder="1" applyAlignment="1">
      <alignment horizontal="distributed" vertical="center" shrinkToFit="1"/>
    </xf>
    <xf numFmtId="3" fontId="15" fillId="0" borderId="104" xfId="24" applyNumberFormat="1" applyBorder="1" applyAlignment="1">
      <alignment horizontal="distributed" vertical="center" shrinkToFit="1"/>
    </xf>
    <xf numFmtId="0" fontId="29" fillId="0" borderId="0" xfId="25" applyFont="1"/>
    <xf numFmtId="0" fontId="15" fillId="0" borderId="0" xfId="25"/>
    <xf numFmtId="0" fontId="30" fillId="6" borderId="0" xfId="0" applyFont="1" applyFill="1" applyAlignment="1"/>
    <xf numFmtId="0" fontId="34" fillId="6" borderId="0" xfId="0" quotePrefix="1" applyFont="1" applyFill="1" applyAlignment="1">
      <alignment horizontal="left" vertical="center"/>
    </xf>
    <xf numFmtId="205" fontId="30" fillId="6" borderId="0" xfId="0" applyNumberFormat="1" applyFont="1" applyFill="1" applyAlignment="1"/>
    <xf numFmtId="205" fontId="30" fillId="6" borderId="0" xfId="0" applyNumberFormat="1" applyFont="1" applyFill="1" applyAlignment="1">
      <alignment horizontal="right"/>
    </xf>
    <xf numFmtId="0" fontId="30" fillId="0" borderId="0" xfId="0" applyFont="1" applyAlignment="1"/>
    <xf numFmtId="0" fontId="30" fillId="6" borderId="19" xfId="0" quotePrefix="1" applyFont="1" applyFill="1" applyBorder="1" applyAlignment="1">
      <alignment horizontal="center" vertical="center"/>
    </xf>
    <xf numFmtId="0" fontId="30" fillId="6" borderId="20" xfId="0" applyFont="1" applyFill="1" applyBorder="1" applyAlignment="1">
      <alignment horizontal="center" vertical="center"/>
    </xf>
    <xf numFmtId="0" fontId="30" fillId="6" borderId="20" xfId="0" applyFont="1" applyFill="1" applyBorder="1" applyAlignment="1"/>
    <xf numFmtId="0" fontId="30" fillId="6" borderId="24" xfId="0" quotePrefix="1" applyFont="1" applyFill="1" applyBorder="1">
      <alignment vertical="center"/>
    </xf>
    <xf numFmtId="0" fontId="30" fillId="6" borderId="24" xfId="0" applyFont="1" applyFill="1" applyBorder="1" applyAlignment="1">
      <alignment horizontal="center" vertical="center"/>
    </xf>
    <xf numFmtId="0" fontId="30" fillId="6" borderId="12" xfId="0" applyFont="1" applyFill="1" applyBorder="1" applyAlignment="1">
      <alignment horizontal="center" vertical="center"/>
    </xf>
    <xf numFmtId="0" fontId="30" fillId="6" borderId="15" xfId="0" applyFont="1" applyFill="1" applyBorder="1" applyAlignment="1">
      <alignment horizontal="center" vertical="center"/>
    </xf>
    <xf numFmtId="0" fontId="30" fillId="6" borderId="25" xfId="0" applyFont="1" applyFill="1" applyBorder="1" applyAlignment="1">
      <alignment horizontal="center" vertical="center"/>
    </xf>
    <xf numFmtId="0" fontId="30" fillId="6" borderId="24" xfId="0" applyFont="1" applyFill="1" applyBorder="1" applyAlignment="1">
      <alignment horizontal="center"/>
    </xf>
    <xf numFmtId="0" fontId="30" fillId="6" borderId="12" xfId="0" applyFont="1" applyFill="1" applyBorder="1" applyAlignment="1">
      <alignment horizontal="center"/>
    </xf>
    <xf numFmtId="57" fontId="30" fillId="6" borderId="12" xfId="0" applyNumberFormat="1" applyFont="1" applyFill="1" applyBorder="1" applyAlignment="1">
      <alignment horizontal="center" vertical="center"/>
    </xf>
    <xf numFmtId="0" fontId="30" fillId="6" borderId="23" xfId="0" applyFont="1" applyFill="1" applyBorder="1" applyAlignment="1">
      <alignment horizontal="distributed" vertical="center"/>
    </xf>
    <xf numFmtId="38" fontId="30" fillId="6" borderId="22" xfId="1" applyFont="1" applyFill="1" applyBorder="1" applyAlignment="1"/>
    <xf numFmtId="38" fontId="30" fillId="6" borderId="0" xfId="1" applyFont="1" applyFill="1" applyBorder="1" applyAlignment="1">
      <alignment horizontal="right"/>
    </xf>
    <xf numFmtId="181" fontId="30" fillId="6" borderId="23" xfId="1" applyNumberFormat="1" applyFont="1" applyFill="1" applyBorder="1" applyAlignment="1">
      <alignment horizontal="right"/>
    </xf>
    <xf numFmtId="40" fontId="30" fillId="6" borderId="0" xfId="1" applyNumberFormat="1" applyFont="1" applyFill="1" applyBorder="1" applyAlignment="1"/>
    <xf numFmtId="184" fontId="30" fillId="6" borderId="0" xfId="1" applyNumberFormat="1" applyFont="1" applyFill="1" applyBorder="1" applyAlignment="1"/>
    <xf numFmtId="184" fontId="30" fillId="6" borderId="23" xfId="1" applyNumberFormat="1" applyFont="1" applyFill="1" applyBorder="1" applyAlignment="1"/>
    <xf numFmtId="38" fontId="30" fillId="6" borderId="0" xfId="1" applyFont="1" applyFill="1" applyBorder="1" applyAlignment="1"/>
    <xf numFmtId="38" fontId="30" fillId="6" borderId="17" xfId="1" applyFont="1" applyFill="1" applyBorder="1" applyAlignment="1"/>
    <xf numFmtId="3" fontId="30" fillId="6" borderId="22" xfId="0" applyNumberFormat="1" applyFont="1" applyFill="1" applyBorder="1" applyAlignment="1"/>
    <xf numFmtId="0" fontId="30" fillId="6" borderId="21" xfId="0" applyFont="1" applyFill="1" applyBorder="1" applyAlignment="1">
      <alignment horizontal="distributed" vertical="center"/>
    </xf>
    <xf numFmtId="38" fontId="30" fillId="6" borderId="19" xfId="1" applyFont="1" applyFill="1" applyBorder="1" applyAlignment="1"/>
    <xf numFmtId="38" fontId="30" fillId="6" borderId="11" xfId="1" applyFont="1" applyFill="1" applyBorder="1" applyAlignment="1">
      <alignment horizontal="right"/>
    </xf>
    <xf numFmtId="181" fontId="30" fillId="6" borderId="21" xfId="1" applyNumberFormat="1" applyFont="1" applyFill="1" applyBorder="1" applyAlignment="1">
      <alignment horizontal="right"/>
    </xf>
    <xf numFmtId="40" fontId="30" fillId="6" borderId="11" xfId="1" applyNumberFormat="1" applyFont="1" applyFill="1" applyBorder="1" applyAlignment="1"/>
    <xf numFmtId="184" fontId="30" fillId="6" borderId="11" xfId="1" applyNumberFormat="1" applyFont="1" applyFill="1" applyBorder="1" applyAlignment="1"/>
    <xf numFmtId="184" fontId="30" fillId="6" borderId="21" xfId="1" applyNumberFormat="1" applyFont="1" applyFill="1" applyBorder="1" applyAlignment="1"/>
    <xf numFmtId="38" fontId="30" fillId="6" borderId="11" xfId="1" applyFont="1" applyFill="1" applyBorder="1" applyAlignment="1"/>
    <xf numFmtId="0" fontId="30" fillId="6" borderId="11" xfId="0" applyFont="1" applyFill="1" applyBorder="1" applyAlignment="1"/>
    <xf numFmtId="38" fontId="30" fillId="6" borderId="20" xfId="1" applyFont="1" applyFill="1" applyBorder="1" applyAlignment="1"/>
    <xf numFmtId="3" fontId="30" fillId="6" borderId="19" xfId="0" applyNumberFormat="1" applyFont="1" applyFill="1" applyBorder="1" applyAlignment="1"/>
    <xf numFmtId="181" fontId="30" fillId="6" borderId="20" xfId="1" applyNumberFormat="1" applyFont="1" applyFill="1" applyBorder="1" applyAlignment="1"/>
    <xf numFmtId="0" fontId="30" fillId="6" borderId="18" xfId="0" applyFont="1" applyFill="1" applyBorder="1" applyAlignment="1">
      <alignment horizontal="distributed" vertical="center"/>
    </xf>
    <xf numFmtId="38" fontId="30" fillId="6" borderId="24" xfId="1" applyFont="1" applyFill="1" applyBorder="1" applyAlignment="1"/>
    <xf numFmtId="38" fontId="30" fillId="6" borderId="12" xfId="1" applyFont="1" applyFill="1" applyBorder="1" applyAlignment="1">
      <alignment horizontal="right"/>
    </xf>
    <xf numFmtId="181" fontId="30" fillId="6" borderId="18" xfId="1" applyNumberFormat="1" applyFont="1" applyFill="1" applyBorder="1" applyAlignment="1">
      <alignment horizontal="right"/>
    </xf>
    <xf numFmtId="40" fontId="30" fillId="6" borderId="12" xfId="1" applyNumberFormat="1" applyFont="1" applyFill="1" applyBorder="1" applyAlignment="1"/>
    <xf numFmtId="184" fontId="30" fillId="6" borderId="12" xfId="1" applyNumberFormat="1" applyFont="1" applyFill="1" applyBorder="1" applyAlignment="1"/>
    <xf numFmtId="184" fontId="30" fillId="6" borderId="18" xfId="1" applyNumberFormat="1" applyFont="1" applyFill="1" applyBorder="1" applyAlignment="1"/>
    <xf numFmtId="0" fontId="30" fillId="6" borderId="12" xfId="0" applyFont="1" applyFill="1" applyBorder="1" applyAlignment="1"/>
    <xf numFmtId="38" fontId="30" fillId="6" borderId="25" xfId="1" applyFont="1" applyFill="1" applyBorder="1" applyAlignment="1"/>
    <xf numFmtId="3" fontId="30" fillId="6" borderId="24" xfId="0" applyNumberFormat="1" applyFont="1" applyFill="1" applyBorder="1" applyAlignment="1"/>
    <xf numFmtId="0" fontId="30" fillId="6" borderId="15" xfId="0" applyFont="1" applyFill="1" applyBorder="1" applyAlignment="1">
      <alignment horizontal="distributed" vertical="center"/>
    </xf>
    <xf numFmtId="38" fontId="30" fillId="6" borderId="16" xfId="1" applyFont="1" applyFill="1" applyBorder="1" applyAlignment="1"/>
    <xf numFmtId="38" fontId="30" fillId="6" borderId="13" xfId="1" applyFont="1" applyFill="1" applyBorder="1" applyAlignment="1">
      <alignment horizontal="right"/>
    </xf>
    <xf numFmtId="181" fontId="30" fillId="6" borderId="15" xfId="1" applyNumberFormat="1" applyFont="1" applyFill="1" applyBorder="1" applyAlignment="1">
      <alignment horizontal="right"/>
    </xf>
    <xf numFmtId="40" fontId="30" fillId="6" borderId="13" xfId="1" applyNumberFormat="1" applyFont="1" applyFill="1" applyBorder="1" applyAlignment="1"/>
    <xf numFmtId="184" fontId="30" fillId="6" borderId="13" xfId="1" applyNumberFormat="1" applyFont="1" applyFill="1" applyBorder="1" applyAlignment="1"/>
    <xf numFmtId="184" fontId="30" fillId="6" borderId="15" xfId="1" applyNumberFormat="1" applyFont="1" applyFill="1" applyBorder="1" applyAlignment="1"/>
    <xf numFmtId="38" fontId="30" fillId="6" borderId="13" xfId="1" applyFont="1" applyFill="1" applyBorder="1" applyAlignment="1"/>
    <xf numFmtId="0" fontId="30" fillId="6" borderId="13" xfId="0" applyFont="1" applyFill="1" applyBorder="1" applyAlignment="1"/>
    <xf numFmtId="38" fontId="30" fillId="6" borderId="14" xfId="1" applyFont="1" applyFill="1" applyBorder="1" applyAlignment="1"/>
    <xf numFmtId="3" fontId="30" fillId="6" borderId="16" xfId="0" applyNumberFormat="1" applyFont="1" applyFill="1" applyBorder="1" applyAlignment="1"/>
    <xf numFmtId="181" fontId="30" fillId="6" borderId="14" xfId="1" applyNumberFormat="1" applyFont="1" applyFill="1" applyBorder="1" applyAlignment="1"/>
    <xf numFmtId="181" fontId="30" fillId="6" borderId="0" xfId="0" applyNumberFormat="1" applyFont="1" applyFill="1" applyAlignment="1"/>
    <xf numFmtId="181" fontId="30" fillId="0" borderId="0" xfId="0" applyNumberFormat="1" applyFont="1" applyAlignment="1"/>
    <xf numFmtId="0" fontId="30" fillId="0" borderId="0" xfId="0" applyFont="1" applyAlignment="1">
      <alignment horizontal="distributed" vertical="center"/>
    </xf>
    <xf numFmtId="0" fontId="30" fillId="0" borderId="0" xfId="0" quotePrefix="1" applyFont="1" applyAlignment="1">
      <alignment horizontal="left" vertical="center"/>
    </xf>
    <xf numFmtId="0" fontId="30" fillId="0" borderId="0" xfId="0" quotePrefix="1" applyFont="1" applyAlignment="1">
      <alignment horizontal="left"/>
    </xf>
    <xf numFmtId="0" fontId="30" fillId="0" borderId="0" xfId="0" quotePrefix="1" applyFont="1" applyAlignment="1">
      <alignment horizontal="left" vertical="top"/>
    </xf>
    <xf numFmtId="0" fontId="30" fillId="0" borderId="0" xfId="0" applyFont="1" applyAlignment="1">
      <alignment vertical="top"/>
    </xf>
    <xf numFmtId="197" fontId="45" fillId="6" borderId="11" xfId="0" applyNumberFormat="1" applyFont="1" applyFill="1" applyBorder="1">
      <alignment vertical="center"/>
    </xf>
    <xf numFmtId="197" fontId="15" fillId="6" borderId="0" xfId="0" applyNumberFormat="1" applyFont="1" applyFill="1" applyBorder="1" applyAlignment="1">
      <alignment horizontal="right" vertical="center"/>
    </xf>
    <xf numFmtId="197" fontId="15" fillId="6" borderId="0" xfId="0" applyNumberFormat="1" applyFont="1" applyFill="1" applyBorder="1">
      <alignment vertical="center"/>
    </xf>
    <xf numFmtId="197" fontId="29" fillId="6" borderId="0" xfId="0" applyNumberFormat="1" applyFont="1" applyFill="1" applyBorder="1" applyAlignment="1">
      <alignment horizontal="center" vertical="center"/>
    </xf>
    <xf numFmtId="197" fontId="15" fillId="6" borderId="21" xfId="0" applyNumberFormat="1" applyFont="1" applyFill="1" applyBorder="1">
      <alignment vertical="center"/>
    </xf>
    <xf numFmtId="197" fontId="29" fillId="6" borderId="23" xfId="0" applyNumberFormat="1" applyFont="1" applyFill="1" applyBorder="1">
      <alignment vertical="center"/>
    </xf>
    <xf numFmtId="197" fontId="29" fillId="6" borderId="0" xfId="0" applyNumberFormat="1" applyFont="1" applyFill="1" applyBorder="1">
      <alignment vertical="center"/>
    </xf>
    <xf numFmtId="197" fontId="29" fillId="6" borderId="22" xfId="0" applyNumberFormat="1" applyFont="1" applyFill="1" applyBorder="1" applyAlignment="1">
      <alignment horizontal="center" vertical="center"/>
    </xf>
    <xf numFmtId="197" fontId="29" fillId="6" borderId="23" xfId="0" applyNumberFormat="1" applyFont="1" applyFill="1" applyBorder="1" applyAlignment="1">
      <alignment horizontal="center" vertical="center"/>
    </xf>
    <xf numFmtId="197" fontId="15" fillId="6" borderId="23" xfId="0" applyNumberFormat="1" applyFont="1" applyFill="1" applyBorder="1" applyAlignment="1">
      <alignment horizontal="center" vertical="center"/>
    </xf>
    <xf numFmtId="197" fontId="29" fillId="6" borderId="18" xfId="0" applyNumberFormat="1" applyFont="1" applyFill="1" applyBorder="1" applyAlignment="1">
      <alignment horizontal="center" vertical="center"/>
    </xf>
    <xf numFmtId="38" fontId="2" fillId="8" borderId="23" xfId="0" applyNumberFormat="1" applyFont="1" applyFill="1" applyBorder="1">
      <alignment vertical="center"/>
    </xf>
    <xf numFmtId="38" fontId="2" fillId="7" borderId="23" xfId="1" applyFont="1" applyFill="1" applyBorder="1">
      <alignment vertical="center"/>
    </xf>
    <xf numFmtId="38" fontId="2" fillId="6" borderId="21" xfId="0" applyNumberFormat="1" applyFont="1" applyFill="1" applyBorder="1" applyAlignment="1">
      <alignment horizontal="center" vertical="center"/>
    </xf>
    <xf numFmtId="38" fontId="2" fillId="6" borderId="23" xfId="0" applyNumberFormat="1" applyFont="1" applyFill="1" applyBorder="1" applyAlignment="1">
      <alignment horizontal="center" vertical="center"/>
    </xf>
    <xf numFmtId="38" fontId="2" fillId="6" borderId="18" xfId="0" applyNumberFormat="1" applyFont="1" applyFill="1" applyBorder="1" applyAlignment="1">
      <alignment horizontal="center" vertical="center"/>
    </xf>
    <xf numFmtId="38" fontId="2" fillId="0" borderId="21" xfId="0" applyNumberFormat="1" applyFont="1" applyBorder="1">
      <alignment vertical="center"/>
    </xf>
    <xf numFmtId="38" fontId="2" fillId="0" borderId="21" xfId="1" applyFont="1" applyBorder="1">
      <alignment vertical="center"/>
    </xf>
    <xf numFmtId="176" fontId="2" fillId="6" borderId="22" xfId="1" applyNumberFormat="1" applyFont="1" applyFill="1" applyBorder="1">
      <alignment vertical="center"/>
    </xf>
    <xf numFmtId="176" fontId="2" fillId="6" borderId="23" xfId="1" applyNumberFormat="1" applyFont="1" applyFill="1" applyBorder="1">
      <alignment vertical="center"/>
    </xf>
    <xf numFmtId="38" fontId="2" fillId="0" borderId="23" xfId="0" applyNumberFormat="1" applyFont="1" applyBorder="1">
      <alignment vertical="center"/>
    </xf>
    <xf numFmtId="38" fontId="2" fillId="0" borderId="23" xfId="0" applyNumberFormat="1" applyFont="1" applyBorder="1" applyAlignment="1">
      <alignment horizontal="center" vertical="center"/>
    </xf>
    <xf numFmtId="38" fontId="2" fillId="0" borderId="23" xfId="1" applyFont="1" applyBorder="1">
      <alignment vertical="center"/>
    </xf>
    <xf numFmtId="0" fontId="2" fillId="8" borderId="23" xfId="0" applyFont="1" applyFill="1" applyBorder="1" applyAlignment="1">
      <alignment horizontal="center" vertical="center"/>
    </xf>
    <xf numFmtId="38" fontId="2" fillId="8" borderId="23" xfId="1" applyFont="1" applyFill="1" applyBorder="1">
      <alignment vertical="center"/>
    </xf>
    <xf numFmtId="176" fontId="2" fillId="8" borderId="22" xfId="1" applyNumberFormat="1" applyFont="1" applyFill="1" applyBorder="1">
      <alignment vertical="center"/>
    </xf>
    <xf numFmtId="38" fontId="2" fillId="6" borderId="18" xfId="1" applyFont="1" applyFill="1" applyBorder="1">
      <alignment vertical="center"/>
    </xf>
    <xf numFmtId="0" fontId="2" fillId="0" borderId="0" xfId="0" applyFont="1" applyFill="1" applyBorder="1" applyAlignment="1">
      <alignment horizontal="center" vertical="center"/>
    </xf>
    <xf numFmtId="0" fontId="45" fillId="0" borderId="0" xfId="0" applyFont="1">
      <alignment vertical="center"/>
    </xf>
    <xf numFmtId="0" fontId="2" fillId="14" borderId="15" xfId="0" applyFont="1" applyFill="1" applyBorder="1" applyAlignment="1">
      <alignment vertical="top" wrapText="1"/>
    </xf>
    <xf numFmtId="0" fontId="2" fillId="15" borderId="15" xfId="0" applyFont="1" applyFill="1" applyBorder="1" applyAlignment="1">
      <alignment vertical="top" wrapText="1"/>
    </xf>
    <xf numFmtId="0" fontId="2" fillId="14" borderId="15" xfId="0" applyFont="1" applyFill="1" applyBorder="1" applyAlignment="1">
      <alignment horizontal="center" vertical="top" wrapText="1"/>
    </xf>
    <xf numFmtId="0" fontId="2" fillId="0" borderId="0" xfId="0" applyFont="1" applyAlignment="1">
      <alignment vertical="top" wrapText="1"/>
    </xf>
    <xf numFmtId="0" fontId="2" fillId="0" borderId="15" xfId="0" applyFont="1" applyBorder="1" applyAlignment="1">
      <alignment vertical="top" wrapText="1"/>
    </xf>
    <xf numFmtId="206" fontId="2" fillId="0" borderId="15" xfId="0" applyNumberFormat="1" applyFont="1" applyBorder="1">
      <alignment vertical="center"/>
    </xf>
    <xf numFmtId="207" fontId="2" fillId="0" borderId="15" xfId="0" applyNumberFormat="1" applyFont="1" applyBorder="1">
      <alignment vertical="center"/>
    </xf>
    <xf numFmtId="0" fontId="2" fillId="15" borderId="15" xfId="0" applyFont="1" applyFill="1" applyBorder="1">
      <alignment vertical="center"/>
    </xf>
    <xf numFmtId="49" fontId="2" fillId="0" borderId="15" xfId="0" applyNumberFormat="1" applyFont="1" applyBorder="1" applyAlignment="1">
      <alignment horizontal="right" vertical="center"/>
    </xf>
    <xf numFmtId="176" fontId="2" fillId="0" borderId="0" xfId="11" applyNumberFormat="1" applyFont="1">
      <alignment vertical="center"/>
    </xf>
    <xf numFmtId="38" fontId="2" fillId="0" borderId="15" xfId="11" applyFont="1" applyBorder="1">
      <alignment vertical="center"/>
    </xf>
    <xf numFmtId="176" fontId="2" fillId="0" borderId="15" xfId="11" applyNumberFormat="1" applyFont="1" applyBorder="1">
      <alignment vertical="center"/>
    </xf>
    <xf numFmtId="197" fontId="29" fillId="6" borderId="17" xfId="0" applyNumberFormat="1" applyFont="1" applyFill="1" applyBorder="1">
      <alignment vertical="center"/>
    </xf>
    <xf numFmtId="197" fontId="29" fillId="6" borderId="25" xfId="0" applyNumberFormat="1" applyFont="1" applyFill="1" applyBorder="1" applyAlignment="1">
      <alignment horizontal="center" vertical="center"/>
    </xf>
    <xf numFmtId="197" fontId="29" fillId="6" borderId="12" xfId="0" applyNumberFormat="1" applyFont="1" applyFill="1" applyBorder="1" applyAlignment="1">
      <alignment horizontal="center" vertical="center"/>
    </xf>
    <xf numFmtId="0" fontId="2" fillId="6" borderId="23" xfId="0" applyFont="1" applyFill="1" applyBorder="1" applyAlignment="1">
      <alignment horizontal="center" vertical="center"/>
    </xf>
    <xf numFmtId="38" fontId="2" fillId="7" borderId="17" xfId="1" applyFont="1" applyFill="1" applyBorder="1">
      <alignment vertical="center"/>
    </xf>
    <xf numFmtId="38" fontId="2" fillId="0" borderId="20" xfId="1" applyFont="1" applyBorder="1">
      <alignment vertical="center"/>
    </xf>
    <xf numFmtId="38" fontId="2" fillId="8" borderId="17" xfId="1" applyFont="1" applyFill="1" applyBorder="1">
      <alignment vertical="center"/>
    </xf>
    <xf numFmtId="38" fontId="2" fillId="8" borderId="0" xfId="0" applyNumberFormat="1" applyFont="1" applyFill="1" applyBorder="1">
      <alignment vertical="center"/>
    </xf>
    <xf numFmtId="176" fontId="2" fillId="8" borderId="0" xfId="1" applyNumberFormat="1" applyFont="1" applyFill="1" applyBorder="1">
      <alignment vertical="center"/>
    </xf>
    <xf numFmtId="197" fontId="15" fillId="6" borderId="11" xfId="0" applyNumberFormat="1" applyFont="1" applyFill="1" applyBorder="1">
      <alignment vertical="center"/>
    </xf>
    <xf numFmtId="197" fontId="15" fillId="6" borderId="0" xfId="0" applyNumberFormat="1" applyFont="1" applyFill="1" applyBorder="1" applyAlignment="1">
      <alignment horizontal="center" vertical="center"/>
    </xf>
    <xf numFmtId="197" fontId="15" fillId="6" borderId="12" xfId="0" applyNumberFormat="1" applyFont="1" applyFill="1" applyBorder="1">
      <alignment vertical="center"/>
    </xf>
    <xf numFmtId="38" fontId="15" fillId="6" borderId="0" xfId="4" applyFont="1" applyFill="1" applyAlignment="1">
      <alignment vertical="center"/>
    </xf>
    <xf numFmtId="0" fontId="69" fillId="6" borderId="0" xfId="0" applyFont="1" applyFill="1" applyAlignment="1">
      <alignment vertical="center"/>
    </xf>
    <xf numFmtId="38" fontId="70" fillId="6" borderId="0" xfId="4" applyFont="1" applyFill="1" applyAlignment="1">
      <alignment vertical="center"/>
    </xf>
    <xf numFmtId="38" fontId="15" fillId="6" borderId="0" xfId="4" applyFont="1" applyFill="1" applyAlignment="1">
      <alignment vertical="center" shrinkToFit="1"/>
    </xf>
    <xf numFmtId="38" fontId="15" fillId="6" borderId="0" xfId="4" applyFont="1" applyFill="1" applyBorder="1"/>
    <xf numFmtId="38" fontId="15" fillId="6" borderId="19" xfId="4" applyFont="1" applyFill="1" applyBorder="1"/>
    <xf numFmtId="38" fontId="15" fillId="6" borderId="20" xfId="4" applyFont="1" applyFill="1" applyBorder="1"/>
    <xf numFmtId="38" fontId="15" fillId="6" borderId="11" xfId="4" applyFont="1" applyFill="1" applyBorder="1"/>
    <xf numFmtId="38" fontId="15" fillId="6" borderId="21" xfId="4" applyFont="1" applyFill="1" applyBorder="1"/>
    <xf numFmtId="38" fontId="15" fillId="6" borderId="22" xfId="4" applyFont="1" applyFill="1" applyBorder="1"/>
    <xf numFmtId="38" fontId="15" fillId="6" borderId="17" xfId="4" applyFont="1" applyFill="1" applyBorder="1"/>
    <xf numFmtId="38" fontId="15" fillId="6" borderId="24" xfId="4" applyFont="1" applyFill="1" applyBorder="1"/>
    <xf numFmtId="38" fontId="15" fillId="6" borderId="25" xfId="4" applyFont="1" applyFill="1" applyBorder="1"/>
    <xf numFmtId="181" fontId="15" fillId="9" borderId="0" xfId="4" applyNumberFormat="1" applyFont="1" applyFill="1" applyBorder="1"/>
    <xf numFmtId="181" fontId="15" fillId="9" borderId="17" xfId="4" applyNumberFormat="1" applyFont="1" applyFill="1" applyBorder="1"/>
    <xf numFmtId="181" fontId="15" fillId="10" borderId="0" xfId="4" applyNumberFormat="1" applyFont="1" applyFill="1" applyBorder="1"/>
    <xf numFmtId="181" fontId="15" fillId="10" borderId="17" xfId="4" applyNumberFormat="1" applyFont="1" applyFill="1" applyBorder="1"/>
    <xf numFmtId="181" fontId="15" fillId="9" borderId="12" xfId="4" applyNumberFormat="1" applyFont="1" applyFill="1" applyBorder="1"/>
    <xf numFmtId="181" fontId="15" fillId="10" borderId="12" xfId="4" applyNumberFormat="1" applyFont="1" applyFill="1" applyBorder="1"/>
    <xf numFmtId="181" fontId="15" fillId="10" borderId="25" xfId="4" applyNumberFormat="1" applyFont="1" applyFill="1" applyBorder="1"/>
    <xf numFmtId="208" fontId="15" fillId="0" borderId="0" xfId="0" applyNumberFormat="1" applyFont="1" applyBorder="1" applyAlignment="1"/>
    <xf numFmtId="38" fontId="15" fillId="9" borderId="0" xfId="4" applyFont="1" applyFill="1" applyAlignment="1">
      <alignment vertical="center"/>
    </xf>
    <xf numFmtId="0" fontId="69" fillId="0" borderId="0" xfId="0" applyFont="1" applyAlignment="1">
      <alignment vertical="center"/>
    </xf>
    <xf numFmtId="38" fontId="70" fillId="9" borderId="0" xfId="4" applyFont="1" applyFill="1" applyAlignment="1">
      <alignment vertical="center"/>
    </xf>
    <xf numFmtId="38" fontId="15" fillId="9" borderId="0" xfId="4" applyFont="1" applyFill="1" applyAlignment="1">
      <alignment horizontal="center"/>
    </xf>
    <xf numFmtId="0" fontId="15" fillId="0" borderId="0" xfId="0" applyFont="1" applyAlignment="1"/>
    <xf numFmtId="38" fontId="15" fillId="6" borderId="12" xfId="4" applyFont="1" applyFill="1" applyBorder="1"/>
    <xf numFmtId="181" fontId="15" fillId="6" borderId="0" xfId="4" applyNumberFormat="1" applyFont="1" applyFill="1" applyBorder="1"/>
    <xf numFmtId="181" fontId="15" fillId="6" borderId="17" xfId="4" applyNumberFormat="1" applyFont="1" applyFill="1" applyBorder="1"/>
    <xf numFmtId="38" fontId="15" fillId="6" borderId="13" xfId="4" applyFont="1" applyFill="1" applyBorder="1"/>
    <xf numFmtId="0" fontId="15" fillId="6" borderId="22" xfId="0" applyFont="1" applyFill="1" applyBorder="1" applyAlignment="1"/>
    <xf numFmtId="0" fontId="15" fillId="6" borderId="24" xfId="0" applyFont="1" applyFill="1" applyBorder="1" applyAlignment="1"/>
    <xf numFmtId="0" fontId="15" fillId="6" borderId="25" xfId="0" applyFont="1" applyFill="1" applyBorder="1" applyAlignment="1"/>
    <xf numFmtId="181" fontId="15" fillId="6" borderId="12" xfId="4" applyNumberFormat="1" applyFont="1" applyFill="1" applyBorder="1"/>
    <xf numFmtId="181" fontId="15" fillId="6" borderId="25" xfId="4" applyNumberFormat="1" applyFont="1" applyFill="1" applyBorder="1"/>
    <xf numFmtId="38" fontId="15" fillId="9" borderId="0" xfId="4" applyFont="1" applyFill="1"/>
    <xf numFmtId="0" fontId="69" fillId="0" borderId="0" xfId="0" applyFont="1" applyAlignment="1"/>
    <xf numFmtId="38" fontId="15" fillId="9" borderId="19" xfId="4" applyFont="1" applyFill="1" applyBorder="1"/>
    <xf numFmtId="38" fontId="15" fillId="9" borderId="20" xfId="4" applyFont="1" applyFill="1" applyBorder="1"/>
    <xf numFmtId="38" fontId="15" fillId="0" borderId="21" xfId="4" applyFont="1" applyFill="1" applyBorder="1"/>
    <xf numFmtId="38" fontId="15" fillId="0" borderId="19" xfId="4" applyFont="1" applyFill="1" applyBorder="1"/>
    <xf numFmtId="38" fontId="15" fillId="0" borderId="11" xfId="4" applyFont="1" applyFill="1" applyBorder="1"/>
    <xf numFmtId="38" fontId="15" fillId="9" borderId="21" xfId="4" applyFont="1" applyFill="1" applyBorder="1"/>
    <xf numFmtId="38" fontId="15" fillId="9" borderId="22" xfId="4" applyFont="1" applyFill="1" applyBorder="1"/>
    <xf numFmtId="38" fontId="15" fillId="9" borderId="17" xfId="4" applyFont="1" applyFill="1" applyBorder="1"/>
    <xf numFmtId="38" fontId="15" fillId="9" borderId="24" xfId="4" applyFont="1" applyFill="1" applyBorder="1"/>
    <xf numFmtId="38" fontId="15" fillId="9" borderId="25" xfId="4" applyFont="1" applyFill="1" applyBorder="1"/>
    <xf numFmtId="38" fontId="15" fillId="6" borderId="14" xfId="4" applyFont="1" applyFill="1" applyBorder="1"/>
    <xf numFmtId="0" fontId="15" fillId="0" borderId="22" xfId="0" applyFont="1" applyBorder="1" applyAlignment="1"/>
    <xf numFmtId="0" fontId="15" fillId="0" borderId="17" xfId="0" applyFont="1" applyBorder="1" applyAlignment="1"/>
    <xf numFmtId="0" fontId="15" fillId="0" borderId="24" xfId="0" applyFont="1" applyBorder="1" applyAlignment="1"/>
    <xf numFmtId="0" fontId="15" fillId="0" borderId="25" xfId="0" applyFont="1" applyBorder="1" applyAlignment="1"/>
    <xf numFmtId="0" fontId="2" fillId="14" borderId="19" xfId="0" applyFont="1" applyFill="1" applyBorder="1" applyAlignment="1">
      <alignment horizontal="center" vertical="top" wrapText="1"/>
    </xf>
    <xf numFmtId="38" fontId="2" fillId="0" borderId="22" xfId="11" applyFont="1" applyBorder="1">
      <alignment vertical="center"/>
    </xf>
    <xf numFmtId="49" fontId="2" fillId="0" borderId="22" xfId="0" applyNumberFormat="1" applyFont="1" applyBorder="1" applyAlignment="1">
      <alignment horizontal="right" vertical="center"/>
    </xf>
    <xf numFmtId="49" fontId="2" fillId="0" borderId="24" xfId="0" applyNumberFormat="1" applyFont="1" applyBorder="1" applyAlignment="1">
      <alignment horizontal="right" vertical="center"/>
    </xf>
    <xf numFmtId="0" fontId="2" fillId="14" borderId="21" xfId="0" applyFont="1" applyFill="1" applyBorder="1" applyAlignment="1">
      <alignment horizontal="center" vertical="top" wrapText="1"/>
    </xf>
    <xf numFmtId="38" fontId="2" fillId="0" borderId="23" xfId="11" applyFont="1" applyBorder="1">
      <alignment vertical="center"/>
    </xf>
    <xf numFmtId="49" fontId="2" fillId="0" borderId="23" xfId="0" applyNumberFormat="1" applyFont="1" applyBorder="1" applyAlignment="1">
      <alignment horizontal="right" vertical="center"/>
    </xf>
    <xf numFmtId="49" fontId="2" fillId="0" borderId="18" xfId="0" applyNumberFormat="1" applyFont="1" applyBorder="1" applyAlignment="1">
      <alignment horizontal="right" vertical="center"/>
    </xf>
    <xf numFmtId="0" fontId="2" fillId="0" borderId="0" xfId="0" applyFont="1" applyFill="1" applyAlignment="1"/>
    <xf numFmtId="0" fontId="2" fillId="0" borderId="0" xfId="0" applyFont="1" applyAlignment="1">
      <alignment vertical="center"/>
    </xf>
    <xf numFmtId="0" fontId="2" fillId="0" borderId="0" xfId="0" applyFont="1" applyBorder="1" applyAlignment="1">
      <alignment vertical="center"/>
    </xf>
    <xf numFmtId="0" fontId="2" fillId="0" borderId="0" xfId="0" applyFont="1" applyBorder="1" applyAlignment="1"/>
    <xf numFmtId="0" fontId="2" fillId="6" borderId="18" xfId="0" applyFont="1" applyFill="1" applyBorder="1" applyAlignment="1"/>
    <xf numFmtId="38" fontId="2" fillId="7" borderId="0" xfId="0" applyNumberFormat="1" applyFont="1" applyFill="1" applyBorder="1" applyAlignment="1"/>
    <xf numFmtId="0" fontId="2" fillId="0" borderId="0" xfId="0" applyFont="1" applyFill="1" applyBorder="1" applyAlignment="1"/>
    <xf numFmtId="0" fontId="2" fillId="6" borderId="0" xfId="0" applyFont="1" applyFill="1" applyBorder="1" applyAlignment="1">
      <alignment vertical="center"/>
    </xf>
    <xf numFmtId="0" fontId="2" fillId="6" borderId="0" xfId="0" applyFont="1" applyFill="1" applyAlignment="1">
      <alignment vertical="center"/>
    </xf>
    <xf numFmtId="0" fontId="15" fillId="0" borderId="0" xfId="0" applyFont="1" applyBorder="1" applyAlignment="1"/>
    <xf numFmtId="208" fontId="15" fillId="0" borderId="12" xfId="0" applyNumberFormat="1" applyFont="1" applyBorder="1" applyAlignment="1"/>
    <xf numFmtId="0" fontId="2" fillId="0" borderId="0" xfId="26" applyFont="1" applyBorder="1" applyAlignment="1">
      <alignment vertical="center"/>
    </xf>
    <xf numFmtId="38" fontId="42" fillId="9" borderId="0" xfId="4" applyFont="1" applyFill="1" applyAlignment="1">
      <alignment vertical="center"/>
    </xf>
    <xf numFmtId="0" fontId="45" fillId="0" borderId="0" xfId="0" applyFont="1" applyAlignment="1">
      <alignment vertical="center"/>
    </xf>
    <xf numFmtId="0" fontId="15" fillId="0" borderId="0" xfId="0" applyFont="1" applyAlignment="1">
      <alignment vertical="center"/>
    </xf>
    <xf numFmtId="38" fontId="15" fillId="9" borderId="43" xfId="4" applyFont="1" applyFill="1" applyBorder="1" applyAlignment="1">
      <alignment vertical="center"/>
    </xf>
    <xf numFmtId="38" fontId="15" fillId="9" borderId="0" xfId="4" applyFont="1" applyFill="1" applyBorder="1" applyAlignment="1">
      <alignment vertical="center"/>
    </xf>
    <xf numFmtId="38" fontId="15" fillId="9" borderId="45" xfId="4" applyFont="1" applyFill="1" applyBorder="1" applyAlignment="1">
      <alignment vertical="center"/>
    </xf>
    <xf numFmtId="38" fontId="15" fillId="9" borderId="22" xfId="4" applyFont="1" applyFill="1" applyBorder="1" applyAlignment="1">
      <alignment horizontal="center" vertical="center" shrinkToFit="1"/>
    </xf>
    <xf numFmtId="38" fontId="15" fillId="9" borderId="19" xfId="4" applyFont="1" applyFill="1" applyBorder="1" applyAlignment="1">
      <alignment horizontal="center" vertical="center" shrinkToFit="1"/>
    </xf>
    <xf numFmtId="38" fontId="15" fillId="9" borderId="11" xfId="4" applyFont="1" applyFill="1" applyBorder="1" applyAlignment="1">
      <alignment horizontal="center" vertical="center" shrinkToFit="1"/>
    </xf>
    <xf numFmtId="38" fontId="15" fillId="9" borderId="20" xfId="4" applyFont="1" applyFill="1" applyBorder="1" applyAlignment="1">
      <alignment horizontal="center" vertical="center" shrinkToFit="1"/>
    </xf>
    <xf numFmtId="38" fontId="15" fillId="0" borderId="17" xfId="4" applyFont="1" applyFill="1" applyBorder="1" applyAlignment="1">
      <alignment horizontal="center" vertical="center" shrinkToFit="1"/>
    </xf>
    <xf numFmtId="38" fontId="15" fillId="9" borderId="21" xfId="4" applyFont="1" applyFill="1" applyBorder="1" applyAlignment="1">
      <alignment horizontal="center" vertical="center" shrinkToFit="1"/>
    </xf>
    <xf numFmtId="38" fontId="15" fillId="9" borderId="32" xfId="4" applyFont="1" applyFill="1" applyBorder="1" applyAlignment="1">
      <alignment vertical="center"/>
    </xf>
    <xf numFmtId="38" fontId="15" fillId="9" borderId="12" xfId="4" applyFont="1" applyFill="1" applyBorder="1" applyAlignment="1">
      <alignment vertical="center"/>
    </xf>
    <xf numFmtId="38" fontId="15" fillId="9" borderId="41" xfId="4" applyFont="1" applyFill="1" applyBorder="1" applyAlignment="1">
      <alignment vertical="center"/>
    </xf>
    <xf numFmtId="38" fontId="15" fillId="9" borderId="25" xfId="4" applyFont="1" applyFill="1" applyBorder="1" applyAlignment="1">
      <alignment horizontal="center" vertical="center" shrinkToFit="1"/>
    </xf>
    <xf numFmtId="38" fontId="15" fillId="9" borderId="24" xfId="4" applyFont="1" applyFill="1" applyBorder="1" applyAlignment="1">
      <alignment horizontal="center" vertical="center" shrinkToFit="1"/>
    </xf>
    <xf numFmtId="38" fontId="15" fillId="9" borderId="18" xfId="4" applyFont="1" applyFill="1" applyBorder="1" applyAlignment="1">
      <alignment horizontal="center" vertical="center" shrinkToFit="1"/>
    </xf>
    <xf numFmtId="38" fontId="42" fillId="9" borderId="0" xfId="4" applyFont="1" applyFill="1"/>
    <xf numFmtId="38" fontId="15" fillId="9" borderId="23" xfId="4" applyFont="1" applyFill="1" applyBorder="1"/>
    <xf numFmtId="38" fontId="15" fillId="9" borderId="11" xfId="4" applyFont="1" applyFill="1" applyBorder="1"/>
    <xf numFmtId="38" fontId="15" fillId="9" borderId="13" xfId="4" applyFont="1" applyFill="1" applyBorder="1"/>
    <xf numFmtId="38" fontId="15" fillId="0" borderId="23" xfId="4" applyFont="1" applyFill="1" applyBorder="1"/>
    <xf numFmtId="38" fontId="15" fillId="9" borderId="18" xfId="4" applyFont="1" applyFill="1" applyBorder="1"/>
    <xf numFmtId="38" fontId="15" fillId="0" borderId="22" xfId="4" applyFont="1" applyFill="1" applyBorder="1"/>
    <xf numFmtId="38" fontId="15" fillId="0" borderId="18" xfId="4" applyFont="1" applyFill="1" applyBorder="1"/>
    <xf numFmtId="38" fontId="15" fillId="0" borderId="24" xfId="4" applyFont="1" applyFill="1" applyBorder="1"/>
    <xf numFmtId="38" fontId="42" fillId="6" borderId="0" xfId="4" applyFont="1" applyFill="1" applyAlignment="1">
      <alignment vertical="center"/>
    </xf>
    <xf numFmtId="38" fontId="42" fillId="0" borderId="0" xfId="4" applyFont="1" applyFill="1" applyAlignment="1">
      <alignment vertical="center"/>
    </xf>
    <xf numFmtId="38" fontId="15" fillId="6" borderId="23" xfId="4" applyFont="1" applyFill="1" applyBorder="1"/>
    <xf numFmtId="38" fontId="15" fillId="6" borderId="18" xfId="4" applyFont="1" applyFill="1" applyBorder="1"/>
    <xf numFmtId="49" fontId="30" fillId="0" borderId="13" xfId="6" applyNumberFormat="1" applyFont="1" applyBorder="1" applyAlignment="1">
      <alignment horizontal="center" vertical="center" wrapText="1"/>
    </xf>
    <xf numFmtId="37" fontId="30" fillId="0" borderId="13" xfId="6" applyFont="1" applyBorder="1" applyAlignment="1">
      <alignment horizontal="center" vertical="center" wrapText="1"/>
    </xf>
    <xf numFmtId="49" fontId="30" fillId="0" borderId="0" xfId="6" applyNumberFormat="1" applyFont="1"/>
    <xf numFmtId="37" fontId="30" fillId="0" borderId="0" xfId="6" applyFont="1"/>
    <xf numFmtId="176" fontId="8" fillId="0" borderId="0" xfId="1" applyNumberFormat="1" applyFont="1">
      <alignment vertical="center"/>
    </xf>
    <xf numFmtId="0" fontId="48" fillId="0" borderId="0" xfId="0" applyFont="1">
      <alignment vertical="center"/>
    </xf>
    <xf numFmtId="0" fontId="15" fillId="4" borderId="96" xfId="24" applyFill="1" applyBorder="1" applyAlignment="1">
      <alignment horizontal="distributed" vertical="center" shrinkToFit="1"/>
    </xf>
    <xf numFmtId="0" fontId="15" fillId="4" borderId="101" xfId="24" applyFill="1" applyBorder="1" applyAlignment="1">
      <alignment horizontal="distributed" vertical="center" shrinkToFit="1"/>
    </xf>
    <xf numFmtId="38" fontId="15" fillId="4" borderId="106" xfId="1" applyFont="1" applyFill="1" applyBorder="1" applyAlignment="1">
      <alignment horizontal="distributed" vertical="center" shrinkToFit="1"/>
    </xf>
    <xf numFmtId="38" fontId="15" fillId="4" borderId="96" xfId="1" applyFont="1" applyFill="1" applyBorder="1" applyAlignment="1">
      <alignment horizontal="right" vertical="center" shrinkToFit="1"/>
    </xf>
    <xf numFmtId="38" fontId="15" fillId="4" borderId="114" xfId="1" applyFont="1" applyFill="1" applyBorder="1" applyAlignment="1">
      <alignment horizontal="right" vertical="center" shrinkToFit="1"/>
    </xf>
    <xf numFmtId="0" fontId="15" fillId="4" borderId="111" xfId="24" applyFill="1" applyBorder="1" applyAlignment="1">
      <alignment horizontal="distributed" vertical="center" shrinkToFit="1"/>
    </xf>
    <xf numFmtId="0" fontId="15" fillId="4" borderId="112" xfId="24" applyFill="1" applyBorder="1" applyAlignment="1">
      <alignment horizontal="distributed" vertical="center" shrinkToFit="1"/>
    </xf>
    <xf numFmtId="38" fontId="15" fillId="4" borderId="113" xfId="1" applyFont="1" applyFill="1" applyBorder="1" applyAlignment="1">
      <alignment horizontal="distributed" vertical="center" shrinkToFit="1"/>
    </xf>
    <xf numFmtId="38" fontId="15" fillId="4" borderId="111" xfId="1" applyFont="1" applyFill="1" applyBorder="1" applyAlignment="1">
      <alignment horizontal="right" vertical="center" shrinkToFit="1"/>
    </xf>
    <xf numFmtId="38" fontId="15" fillId="4" borderId="115" xfId="1" applyFont="1" applyFill="1" applyBorder="1" applyAlignment="1">
      <alignment horizontal="right" vertical="center" shrinkToFit="1"/>
    </xf>
    <xf numFmtId="3" fontId="15" fillId="4" borderId="111" xfId="24" applyNumberFormat="1" applyFill="1" applyBorder="1" applyAlignment="1">
      <alignment horizontal="distributed" vertical="center" shrinkToFit="1"/>
    </xf>
    <xf numFmtId="3" fontId="15" fillId="4" borderId="114" xfId="24" applyNumberFormat="1" applyFill="1" applyBorder="1" applyAlignment="1">
      <alignment horizontal="distributed" vertical="center" shrinkToFit="1"/>
    </xf>
    <xf numFmtId="3" fontId="15" fillId="4" borderId="113" xfId="24" applyNumberFormat="1" applyFill="1" applyBorder="1" applyAlignment="1">
      <alignment horizontal="distributed" vertical="center" shrinkToFit="1"/>
    </xf>
    <xf numFmtId="38" fontId="2" fillId="6" borderId="25" xfId="1" applyFont="1" applyFill="1" applyBorder="1">
      <alignment vertical="center"/>
    </xf>
    <xf numFmtId="38" fontId="15" fillId="4" borderId="0" xfId="4" applyFont="1" applyFill="1" applyBorder="1" applyAlignment="1">
      <alignment vertical="center"/>
    </xf>
    <xf numFmtId="38" fontId="15" fillId="4" borderId="45" xfId="4" applyFont="1" applyFill="1" applyBorder="1" applyAlignment="1">
      <alignment vertical="center"/>
    </xf>
    <xf numFmtId="0" fontId="15" fillId="0" borderId="22" xfId="0" applyFont="1" applyBorder="1" applyAlignment="1">
      <alignment vertical="center"/>
    </xf>
    <xf numFmtId="38" fontId="15" fillId="9" borderId="22" xfId="4" applyFont="1" applyFill="1" applyBorder="1" applyAlignment="1">
      <alignment vertical="center"/>
    </xf>
    <xf numFmtId="208" fontId="15" fillId="4" borderId="0" xfId="0" applyNumberFormat="1" applyFont="1" applyFill="1" applyBorder="1" applyAlignment="1"/>
    <xf numFmtId="181" fontId="15" fillId="4" borderId="0" xfId="4" applyNumberFormat="1" applyFont="1" applyFill="1" applyBorder="1"/>
    <xf numFmtId="181" fontId="15" fillId="4" borderId="17" xfId="4" applyNumberFormat="1" applyFont="1" applyFill="1" applyBorder="1"/>
    <xf numFmtId="38" fontId="15" fillId="4" borderId="0" xfId="4" applyFont="1" applyFill="1" applyBorder="1"/>
    <xf numFmtId="0" fontId="15" fillId="4" borderId="17" xfId="0" applyFont="1" applyFill="1" applyBorder="1" applyAlignment="1"/>
    <xf numFmtId="38" fontId="15" fillId="4" borderId="17" xfId="4" applyFont="1" applyFill="1" applyBorder="1"/>
    <xf numFmtId="49" fontId="30" fillId="4" borderId="0" xfId="6" applyNumberFormat="1" applyFont="1" applyFill="1"/>
    <xf numFmtId="37" fontId="30" fillId="4" borderId="0" xfId="6" applyFont="1" applyFill="1"/>
    <xf numFmtId="38" fontId="30" fillId="4" borderId="0" xfId="1" applyFont="1" applyFill="1" applyAlignment="1"/>
    <xf numFmtId="176" fontId="8" fillId="4" borderId="0" xfId="1" applyNumberFormat="1" applyFont="1" applyFill="1">
      <alignment vertical="center"/>
    </xf>
    <xf numFmtId="176" fontId="37" fillId="0" borderId="0" xfId="1" applyNumberFormat="1" applyFont="1" applyBorder="1" applyAlignment="1"/>
    <xf numFmtId="0" fontId="37" fillId="0" borderId="0" xfId="0" applyFont="1" applyAlignment="1">
      <alignment horizontal="right"/>
    </xf>
    <xf numFmtId="176" fontId="37" fillId="3" borderId="0" xfId="1" applyNumberFormat="1" applyFont="1" applyFill="1" applyBorder="1" applyAlignment="1"/>
    <xf numFmtId="0" fontId="2" fillId="4" borderId="12" xfId="0" applyFont="1" applyFill="1" applyBorder="1">
      <alignment vertical="center"/>
    </xf>
    <xf numFmtId="0" fontId="37" fillId="4" borderId="12" xfId="18" applyFont="1" applyFill="1" applyBorder="1"/>
    <xf numFmtId="38" fontId="37" fillId="4" borderId="12" xfId="18" applyNumberFormat="1" applyFont="1" applyFill="1" applyBorder="1"/>
    <xf numFmtId="38" fontId="37" fillId="4" borderId="12" xfId="1" applyFont="1" applyFill="1" applyBorder="1" applyAlignment="1"/>
    <xf numFmtId="0" fontId="2" fillId="0" borderId="16" xfId="0" applyFont="1" applyBorder="1" applyAlignment="1">
      <alignment horizontal="left" vertical="center" wrapText="1"/>
    </xf>
    <xf numFmtId="0" fontId="2" fillId="0" borderId="15" xfId="0" applyFont="1" applyBorder="1" applyAlignment="1">
      <alignment horizontal="left" vertical="center" wrapText="1"/>
    </xf>
    <xf numFmtId="0" fontId="2" fillId="4" borderId="15" xfId="0" applyFont="1" applyFill="1" applyBorder="1" applyAlignment="1">
      <alignment horizontal="left" vertical="center" wrapText="1"/>
    </xf>
    <xf numFmtId="0" fontId="2" fillId="0" borderId="15" xfId="0" applyFont="1" applyBorder="1" applyAlignment="1">
      <alignment vertical="center" wrapText="1"/>
    </xf>
    <xf numFmtId="0" fontId="2" fillId="4" borderId="15" xfId="0" applyFont="1" applyFill="1" applyBorder="1" applyAlignment="1">
      <alignment vertical="center" wrapText="1"/>
    </xf>
    <xf numFmtId="0" fontId="11" fillId="0" borderId="13" xfId="0" applyFont="1" applyBorder="1" applyAlignment="1">
      <alignment vertical="center" wrapText="1"/>
    </xf>
    <xf numFmtId="0" fontId="11" fillId="4" borderId="13" xfId="0" applyFont="1" applyFill="1" applyBorder="1" applyAlignment="1">
      <alignment vertical="center" wrapText="1"/>
    </xf>
    <xf numFmtId="0" fontId="2" fillId="4" borderId="13" xfId="0" applyFont="1" applyFill="1" applyBorder="1" applyAlignment="1">
      <alignment wrapText="1"/>
    </xf>
    <xf numFmtId="49" fontId="11" fillId="4" borderId="0" xfId="0" applyNumberFormat="1" applyFont="1" applyFill="1">
      <alignment vertical="center"/>
    </xf>
    <xf numFmtId="49" fontId="11" fillId="4" borderId="0" xfId="0" applyNumberFormat="1" applyFont="1" applyFill="1" applyAlignment="1">
      <alignment horizontal="center" vertical="center"/>
    </xf>
    <xf numFmtId="38" fontId="11" fillId="4" borderId="0" xfId="1" applyFont="1" applyFill="1">
      <alignment vertical="center"/>
    </xf>
    <xf numFmtId="38" fontId="11" fillId="4" borderId="0" xfId="0" applyNumberFormat="1" applyFont="1" applyFill="1">
      <alignment vertical="center"/>
    </xf>
    <xf numFmtId="176" fontId="11" fillId="4" borderId="0" xfId="1" applyNumberFormat="1" applyFont="1" applyFill="1">
      <alignment vertical="center"/>
    </xf>
    <xf numFmtId="0" fontId="2" fillId="6" borderId="0" xfId="0" applyFont="1" applyFill="1" applyAlignment="1">
      <alignment horizontal="center"/>
    </xf>
    <xf numFmtId="49" fontId="11" fillId="3" borderId="0" xfId="0" applyNumberFormat="1" applyFont="1" applyFill="1">
      <alignment vertical="center"/>
    </xf>
    <xf numFmtId="49" fontId="11" fillId="3" borderId="0" xfId="0" applyNumberFormat="1" applyFont="1" applyFill="1" applyAlignment="1">
      <alignment horizontal="center" vertical="center"/>
    </xf>
    <xf numFmtId="38" fontId="11" fillId="3" borderId="0" xfId="1" applyFont="1" applyFill="1">
      <alignment vertical="center"/>
    </xf>
    <xf numFmtId="38" fontId="11" fillId="3" borderId="0" xfId="0" applyNumberFormat="1" applyFont="1" applyFill="1">
      <alignment vertical="center"/>
    </xf>
    <xf numFmtId="176" fontId="11" fillId="3" borderId="0" xfId="1" applyNumberFormat="1" applyFont="1" applyFill="1">
      <alignment vertical="center"/>
    </xf>
    <xf numFmtId="49" fontId="11" fillId="0" borderId="0" xfId="0" applyNumberFormat="1" applyFont="1">
      <alignment vertical="center"/>
    </xf>
    <xf numFmtId="49" fontId="11" fillId="0" borderId="0" xfId="0" applyNumberFormat="1" applyFont="1" applyAlignment="1">
      <alignment horizontal="center" vertical="center"/>
    </xf>
    <xf numFmtId="38" fontId="11" fillId="0" borderId="0" xfId="1" applyFont="1">
      <alignment vertical="center"/>
    </xf>
    <xf numFmtId="38" fontId="11" fillId="0" borderId="0" xfId="0" applyNumberFormat="1" applyFont="1">
      <alignment vertical="center"/>
    </xf>
    <xf numFmtId="176" fontId="11" fillId="0" borderId="0" xfId="1" applyNumberFormat="1" applyFont="1">
      <alignment vertical="center"/>
    </xf>
    <xf numFmtId="0" fontId="63" fillId="0" borderId="0" xfId="19" applyFont="1" applyAlignment="1" applyProtection="1">
      <alignment vertical="center"/>
    </xf>
    <xf numFmtId="49" fontId="2" fillId="0" borderId="100" xfId="0" applyNumberFormat="1" applyFont="1" applyBorder="1" applyAlignment="1">
      <alignment horizontal="left" vertical="center"/>
    </xf>
    <xf numFmtId="49" fontId="2" fillId="0" borderId="102" xfId="0" applyNumberFormat="1" applyFont="1" applyBorder="1">
      <alignment vertical="center"/>
    </xf>
    <xf numFmtId="0" fontId="2" fillId="0" borderId="17" xfId="0" applyFont="1" applyBorder="1">
      <alignment vertical="center"/>
    </xf>
    <xf numFmtId="49" fontId="2" fillId="4" borderId="100" xfId="0" applyNumberFormat="1" applyFont="1" applyFill="1" applyBorder="1" applyAlignment="1">
      <alignment horizontal="left" vertical="center"/>
    </xf>
    <xf numFmtId="0" fontId="2" fillId="4" borderId="17" xfId="0" applyFont="1" applyFill="1" applyBorder="1">
      <alignment vertical="center"/>
    </xf>
    <xf numFmtId="40" fontId="2" fillId="4" borderId="0" xfId="1" applyNumberFormat="1" applyFont="1" applyFill="1">
      <alignment vertical="center"/>
    </xf>
    <xf numFmtId="0" fontId="15" fillId="0" borderId="13" xfId="20" applyFont="1" applyBorder="1" applyAlignment="1">
      <alignment horizontal="center" vertical="center" wrapText="1"/>
    </xf>
    <xf numFmtId="0" fontId="11" fillId="4" borderId="13" xfId="0" applyFont="1" applyFill="1" applyBorder="1" applyAlignment="1">
      <alignment horizontal="center" vertical="center"/>
    </xf>
    <xf numFmtId="204" fontId="64" fillId="0" borderId="0" xfId="23" applyNumberFormat="1" applyFont="1" applyBorder="1" applyAlignment="1">
      <alignment vertical="center"/>
    </xf>
    <xf numFmtId="0" fontId="64" fillId="0" borderId="0" xfId="23" applyFont="1" applyBorder="1" applyAlignment="1">
      <alignment vertical="center"/>
    </xf>
    <xf numFmtId="204" fontId="2" fillId="0" borderId="12" xfId="23" applyNumberFormat="1" applyFont="1" applyBorder="1" applyAlignment="1">
      <alignment horizontal="center" vertical="center" wrapText="1"/>
    </xf>
    <xf numFmtId="0" fontId="2" fillId="0" borderId="12" xfId="23" applyFont="1" applyBorder="1" applyAlignment="1">
      <alignment horizontal="center" vertical="center" wrapText="1"/>
    </xf>
    <xf numFmtId="176" fontId="2" fillId="0" borderId="12" xfId="1" applyNumberFormat="1" applyFont="1" applyBorder="1" applyAlignment="1">
      <alignment vertical="center" wrapText="1"/>
    </xf>
    <xf numFmtId="0" fontId="8" fillId="0" borderId="13" xfId="0" applyFont="1" applyBorder="1">
      <alignment vertical="center"/>
    </xf>
    <xf numFmtId="38" fontId="15" fillId="9" borderId="55" xfId="4" applyFont="1" applyFill="1" applyBorder="1" applyAlignment="1">
      <alignment vertical="center"/>
    </xf>
    <xf numFmtId="38" fontId="15" fillId="9" borderId="11" xfId="4" applyFont="1" applyFill="1" applyBorder="1" applyAlignment="1">
      <alignment vertical="center"/>
    </xf>
    <xf numFmtId="38" fontId="15" fillId="9" borderId="84" xfId="4" applyFont="1" applyFill="1" applyBorder="1" applyAlignment="1">
      <alignment vertical="center"/>
    </xf>
    <xf numFmtId="38" fontId="15" fillId="9" borderId="23" xfId="4" applyFont="1" applyFill="1" applyBorder="1" applyAlignment="1">
      <alignment horizontal="center" vertical="center" shrinkToFit="1"/>
    </xf>
    <xf numFmtId="0" fontId="2" fillId="0" borderId="18" xfId="0" applyFont="1" applyFill="1" applyBorder="1" applyAlignment="1"/>
    <xf numFmtId="38" fontId="15" fillId="6" borderId="21" xfId="4" applyFont="1" applyFill="1" applyBorder="1" applyAlignment="1">
      <alignment horizontal="center"/>
    </xf>
    <xf numFmtId="38" fontId="15" fillId="6" borderId="19" xfId="4" applyFont="1" applyFill="1" applyBorder="1" applyAlignment="1">
      <alignment horizontal="center"/>
    </xf>
    <xf numFmtId="38" fontId="15" fillId="6" borderId="20" xfId="4" applyFont="1" applyFill="1" applyBorder="1" applyAlignment="1">
      <alignment horizontal="center"/>
    </xf>
    <xf numFmtId="0" fontId="45" fillId="0" borderId="0" xfId="0" applyFont="1" applyAlignment="1"/>
    <xf numFmtId="0" fontId="2" fillId="0" borderId="19" xfId="0" applyFont="1" applyBorder="1" applyAlignment="1"/>
    <xf numFmtId="0" fontId="2" fillId="0" borderId="20" xfId="0" applyFont="1" applyBorder="1" applyAlignment="1"/>
    <xf numFmtId="0" fontId="2" fillId="0" borderId="13" xfId="0" applyFont="1" applyBorder="1" applyAlignment="1">
      <alignment horizontal="center"/>
    </xf>
    <xf numFmtId="0" fontId="2" fillId="0" borderId="16" xfId="0" applyFont="1" applyBorder="1" applyAlignment="1"/>
    <xf numFmtId="0" fontId="2" fillId="0" borderId="14" xfId="0" applyFont="1" applyBorder="1" applyAlignment="1">
      <alignment horizontal="center"/>
    </xf>
    <xf numFmtId="57" fontId="2" fillId="0" borderId="17" xfId="0" applyNumberFormat="1" applyFont="1" applyBorder="1" applyAlignment="1">
      <alignment horizontal="center"/>
    </xf>
    <xf numFmtId="181" fontId="2" fillId="0" borderId="23" xfId="0" applyNumberFormat="1" applyFont="1" applyBorder="1" applyAlignment="1"/>
    <xf numFmtId="181" fontId="2" fillId="0" borderId="17" xfId="0" applyNumberFormat="1" applyFont="1" applyBorder="1" applyAlignment="1"/>
    <xf numFmtId="181" fontId="2" fillId="0" borderId="24" xfId="0" applyNumberFormat="1" applyFont="1" applyBorder="1" applyAlignment="1"/>
    <xf numFmtId="181" fontId="2" fillId="0" borderId="18" xfId="0" applyNumberFormat="1" applyFont="1" applyBorder="1" applyAlignment="1"/>
    <xf numFmtId="181" fontId="2" fillId="0" borderId="25" xfId="0" applyNumberFormat="1" applyFont="1" applyBorder="1" applyAlignment="1"/>
    <xf numFmtId="49" fontId="42" fillId="6" borderId="22" xfId="0" applyNumberFormat="1" applyFont="1" applyFill="1" applyBorder="1" applyAlignment="1"/>
    <xf numFmtId="49" fontId="37" fillId="6" borderId="23" xfId="0" applyNumberFormat="1" applyFont="1" applyFill="1" applyBorder="1" applyAlignment="1">
      <alignment horizontal="center" vertical="center"/>
    </xf>
    <xf numFmtId="49" fontId="40" fillId="6" borderId="21" xfId="2" applyNumberFormat="1" applyFont="1" applyFill="1" applyBorder="1"/>
    <xf numFmtId="49" fontId="40" fillId="7" borderId="15" xfId="2" applyNumberFormat="1" applyFont="1" applyFill="1" applyBorder="1"/>
    <xf numFmtId="49" fontId="41" fillId="6" borderId="23" xfId="2" applyNumberFormat="1" applyFont="1" applyFill="1" applyBorder="1" applyAlignment="1">
      <alignment horizontal="right"/>
    </xf>
    <xf numFmtId="0" fontId="40" fillId="7" borderId="21" xfId="0" applyFont="1" applyFill="1" applyBorder="1" applyAlignment="1" applyProtection="1"/>
    <xf numFmtId="49" fontId="41" fillId="6" borderId="18" xfId="2" applyNumberFormat="1" applyFont="1" applyFill="1" applyBorder="1" applyAlignment="1">
      <alignment horizontal="right"/>
    </xf>
    <xf numFmtId="0" fontId="40" fillId="7" borderId="23" xfId="0" applyFont="1" applyFill="1" applyBorder="1" applyAlignment="1" applyProtection="1"/>
    <xf numFmtId="0" fontId="40" fillId="7" borderId="21" xfId="0" applyFont="1" applyFill="1" applyBorder="1" applyAlignment="1" applyProtection="1">
      <alignment horizontal="left"/>
    </xf>
    <xf numFmtId="0" fontId="41" fillId="6" borderId="23" xfId="0" applyFont="1" applyFill="1" applyBorder="1" applyAlignment="1" applyProtection="1">
      <alignment horizontal="right"/>
    </xf>
    <xf numFmtId="0" fontId="40" fillId="7" borderId="23" xfId="0" applyFont="1" applyFill="1" applyBorder="1" applyAlignment="1" applyProtection="1">
      <alignment horizontal="left"/>
    </xf>
    <xf numFmtId="182" fontId="40" fillId="7" borderId="23" xfId="12" applyNumberFormat="1" applyFont="1" applyFill="1" applyBorder="1" applyAlignment="1">
      <alignment horizontal="left"/>
    </xf>
    <xf numFmtId="182" fontId="41" fillId="6" borderId="23" xfId="12" applyNumberFormat="1" applyFont="1" applyFill="1" applyBorder="1" applyAlignment="1">
      <alignment horizontal="right"/>
    </xf>
    <xf numFmtId="0" fontId="40" fillId="7" borderId="21" xfId="2" applyNumberFormat="1" applyFont="1" applyFill="1" applyBorder="1"/>
    <xf numFmtId="182" fontId="40" fillId="7" borderId="23" xfId="12" applyNumberFormat="1" applyFont="1" applyFill="1" applyBorder="1"/>
    <xf numFmtId="38" fontId="2" fillId="0" borderId="0" xfId="0" applyNumberFormat="1" applyFont="1" applyAlignment="1"/>
    <xf numFmtId="57" fontId="2" fillId="0" borderId="18" xfId="0" applyNumberFormat="1" applyFont="1" applyBorder="1" applyAlignment="1">
      <alignment horizontal="center"/>
    </xf>
    <xf numFmtId="57" fontId="2" fillId="0" borderId="12" xfId="0" applyNumberFormat="1" applyFont="1" applyBorder="1" applyAlignment="1">
      <alignment horizontal="center"/>
    </xf>
    <xf numFmtId="57" fontId="2" fillId="7" borderId="17" xfId="0" applyNumberFormat="1" applyFont="1" applyFill="1" applyBorder="1" applyAlignment="1">
      <alignment horizontal="center"/>
    </xf>
    <xf numFmtId="57" fontId="2" fillId="0" borderId="25" xfId="0" applyNumberFormat="1" applyFont="1" applyBorder="1" applyAlignment="1">
      <alignment horizontal="center"/>
    </xf>
    <xf numFmtId="181" fontId="2" fillId="0" borderId="15" xfId="1" applyNumberFormat="1" applyFont="1" applyBorder="1" applyAlignment="1"/>
    <xf numFmtId="181" fontId="2" fillId="0" borderId="13" xfId="1" applyNumberFormat="1" applyFont="1" applyBorder="1" applyAlignment="1"/>
    <xf numFmtId="181" fontId="2" fillId="0" borderId="16" xfId="1" applyNumberFormat="1" applyFont="1" applyBorder="1" applyAlignment="1"/>
    <xf numFmtId="181" fontId="2" fillId="0" borderId="21" xfId="1" applyNumberFormat="1" applyFont="1" applyBorder="1" applyAlignment="1"/>
    <xf numFmtId="181" fontId="2" fillId="0" borderId="14" xfId="1" applyNumberFormat="1" applyFont="1" applyBorder="1" applyAlignment="1"/>
    <xf numFmtId="181" fontId="2" fillId="7" borderId="23" xfId="1" applyNumberFormat="1" applyFont="1" applyFill="1" applyBorder="1" applyAlignment="1"/>
    <xf numFmtId="181" fontId="2" fillId="7" borderId="0" xfId="1" applyNumberFormat="1" applyFont="1" applyFill="1" applyBorder="1" applyAlignment="1"/>
    <xf numFmtId="181" fontId="2" fillId="7" borderId="22" xfId="1" applyNumberFormat="1" applyFont="1" applyFill="1" applyBorder="1" applyAlignment="1"/>
    <xf numFmtId="181" fontId="2" fillId="7" borderId="15" xfId="1" applyNumberFormat="1" applyFont="1" applyFill="1" applyBorder="1" applyAlignment="1"/>
    <xf numFmtId="181" fontId="2" fillId="7" borderId="17" xfId="1" applyNumberFormat="1" applyFont="1" applyFill="1" applyBorder="1" applyAlignment="1"/>
    <xf numFmtId="181" fontId="2" fillId="0" borderId="11" xfId="1" applyNumberFormat="1" applyFont="1" applyBorder="1" applyAlignment="1"/>
    <xf numFmtId="181" fontId="2" fillId="0" borderId="19" xfId="1" applyNumberFormat="1" applyFont="1" applyBorder="1" applyAlignment="1"/>
    <xf numFmtId="181" fontId="2" fillId="0" borderId="23" xfId="1" applyNumberFormat="1" applyFont="1" applyBorder="1" applyAlignment="1"/>
    <xf numFmtId="181" fontId="2" fillId="0" borderId="20" xfId="1" applyNumberFormat="1" applyFont="1" applyBorder="1" applyAlignment="1"/>
    <xf numFmtId="181" fontId="2" fillId="0" borderId="0" xfId="1" applyNumberFormat="1" applyFont="1" applyBorder="1" applyAlignment="1"/>
    <xf numFmtId="181" fontId="2" fillId="0" borderId="22" xfId="1" applyNumberFormat="1" applyFont="1" applyBorder="1" applyAlignment="1"/>
    <xf numFmtId="181" fontId="2" fillId="0" borderId="17" xfId="1" applyNumberFormat="1" applyFont="1" applyBorder="1" applyAlignment="1"/>
    <xf numFmtId="181" fontId="2" fillId="0" borderId="18" xfId="1" applyNumberFormat="1" applyFont="1" applyBorder="1" applyAlignment="1"/>
    <xf numFmtId="181" fontId="2" fillId="0" borderId="12" xfId="1" applyNumberFormat="1" applyFont="1" applyBorder="1" applyAlignment="1"/>
    <xf numFmtId="181" fontId="2" fillId="0" borderId="24" xfId="1" applyNumberFormat="1" applyFont="1" applyBorder="1" applyAlignment="1"/>
    <xf numFmtId="181" fontId="2" fillId="0" borderId="25" xfId="1" applyNumberFormat="1" applyFont="1" applyBorder="1" applyAlignment="1"/>
    <xf numFmtId="181" fontId="2" fillId="7" borderId="21" xfId="1" applyNumberFormat="1" applyFont="1" applyFill="1" applyBorder="1" applyAlignment="1"/>
    <xf numFmtId="181" fontId="2" fillId="7" borderId="11" xfId="1" applyNumberFormat="1" applyFont="1" applyFill="1" applyBorder="1" applyAlignment="1"/>
    <xf numFmtId="181" fontId="2" fillId="7" borderId="19" xfId="1" applyNumberFormat="1" applyFont="1" applyFill="1" applyBorder="1" applyAlignment="1"/>
    <xf numFmtId="181" fontId="2" fillId="7" borderId="20" xfId="1" applyNumberFormat="1" applyFont="1" applyFill="1" applyBorder="1" applyAlignment="1"/>
    <xf numFmtId="0" fontId="2" fillId="7" borderId="0" xfId="0" applyFont="1" applyFill="1" applyAlignment="1"/>
    <xf numFmtId="181" fontId="2" fillId="0" borderId="0" xfId="0" applyNumberFormat="1" applyFont="1" applyBorder="1" applyAlignment="1"/>
    <xf numFmtId="181" fontId="2" fillId="7" borderId="19" xfId="0" applyNumberFormat="1" applyFont="1" applyFill="1" applyBorder="1" applyAlignment="1"/>
    <xf numFmtId="181" fontId="2" fillId="7" borderId="21" xfId="0" applyNumberFormat="1" applyFont="1" applyFill="1" applyBorder="1" applyAlignment="1"/>
    <xf numFmtId="181" fontId="2" fillId="7" borderId="11" xfId="0" applyNumberFormat="1" applyFont="1" applyFill="1" applyBorder="1" applyAlignment="1"/>
    <xf numFmtId="181" fontId="2" fillId="7" borderId="20" xfId="0" applyNumberFormat="1" applyFont="1" applyFill="1" applyBorder="1" applyAlignment="1"/>
    <xf numFmtId="181" fontId="2" fillId="0" borderId="12" xfId="0" applyNumberFormat="1" applyFont="1" applyBorder="1" applyAlignment="1"/>
    <xf numFmtId="181" fontId="2" fillId="7" borderId="0" xfId="0" applyNumberFormat="1" applyFont="1" applyFill="1" applyBorder="1" applyAlignment="1"/>
    <xf numFmtId="181" fontId="2" fillId="7" borderId="22" xfId="0" applyNumberFormat="1" applyFont="1" applyFill="1" applyBorder="1" applyAlignment="1"/>
    <xf numFmtId="181" fontId="2" fillId="7" borderId="17" xfId="0" applyNumberFormat="1" applyFont="1" applyFill="1" applyBorder="1" applyAlignment="1"/>
    <xf numFmtId="0" fontId="2" fillId="4" borderId="11" xfId="0" applyFont="1" applyFill="1" applyBorder="1">
      <alignment vertical="center"/>
    </xf>
    <xf numFmtId="38" fontId="2" fillId="4" borderId="0" xfId="1" applyFont="1" applyFill="1">
      <alignment vertical="center"/>
    </xf>
    <xf numFmtId="38" fontId="2" fillId="4" borderId="12" xfId="1" applyFont="1" applyFill="1" applyBorder="1">
      <alignment vertical="center"/>
    </xf>
    <xf numFmtId="38" fontId="37" fillId="4" borderId="11" xfId="1" applyFont="1" applyFill="1" applyBorder="1" applyAlignment="1"/>
    <xf numFmtId="38" fontId="37" fillId="4" borderId="0" xfId="1" applyFont="1" applyFill="1" applyBorder="1" applyAlignment="1"/>
    <xf numFmtId="0" fontId="37" fillId="4" borderId="0" xfId="0" applyFont="1" applyFill="1" applyBorder="1" applyAlignment="1">
      <alignment horizontal="right"/>
    </xf>
    <xf numFmtId="0" fontId="37" fillId="4" borderId="0" xfId="0" applyFont="1" applyFill="1" applyBorder="1" applyAlignment="1"/>
    <xf numFmtId="0" fontId="37" fillId="4" borderId="0" xfId="18" applyFont="1" applyFill="1" applyBorder="1"/>
    <xf numFmtId="197" fontId="29" fillId="4" borderId="21" xfId="0" applyNumberFormat="1" applyFont="1" applyFill="1" applyBorder="1" applyAlignment="1">
      <alignment horizontal="center" vertical="center"/>
    </xf>
    <xf numFmtId="197" fontId="29" fillId="4" borderId="11" xfId="0" applyNumberFormat="1" applyFont="1" applyFill="1" applyBorder="1" applyAlignment="1">
      <alignment horizontal="center" vertical="center"/>
    </xf>
    <xf numFmtId="197" fontId="29" fillId="4" borderId="20" xfId="0" applyNumberFormat="1" applyFont="1" applyFill="1" applyBorder="1" applyAlignment="1">
      <alignment horizontal="center" vertical="center"/>
    </xf>
    <xf numFmtId="197" fontId="29" fillId="4" borderId="19" xfId="0" applyNumberFormat="1" applyFont="1" applyFill="1" applyBorder="1" applyAlignment="1">
      <alignment horizontal="center" vertical="center"/>
    </xf>
    <xf numFmtId="0" fontId="30" fillId="4" borderId="23" xfId="0" applyFont="1" applyFill="1" applyBorder="1" applyAlignment="1">
      <alignment horizontal="distributed" vertical="center"/>
    </xf>
    <xf numFmtId="38" fontId="30" fillId="4" borderId="22" xfId="1" applyFont="1" applyFill="1" applyBorder="1" applyAlignment="1"/>
    <xf numFmtId="38" fontId="30" fillId="4" borderId="0" xfId="1" applyFont="1" applyFill="1" applyBorder="1" applyAlignment="1">
      <alignment horizontal="right"/>
    </xf>
    <xf numFmtId="181" fontId="30" fillId="4" borderId="23" xfId="1" applyNumberFormat="1" applyFont="1" applyFill="1" applyBorder="1" applyAlignment="1">
      <alignment horizontal="right"/>
    </xf>
    <xf numFmtId="40" fontId="30" fillId="4" borderId="0" xfId="1" applyNumberFormat="1" applyFont="1" applyFill="1" applyBorder="1" applyAlignment="1"/>
    <xf numFmtId="184" fontId="30" fillId="4" borderId="0" xfId="1" applyNumberFormat="1" applyFont="1" applyFill="1" applyBorder="1" applyAlignment="1"/>
    <xf numFmtId="184" fontId="30" fillId="4" borderId="23" xfId="1" applyNumberFormat="1" applyFont="1" applyFill="1" applyBorder="1" applyAlignment="1"/>
    <xf numFmtId="38" fontId="30" fillId="4" borderId="0" xfId="1" applyFont="1" applyFill="1" applyBorder="1" applyAlignment="1"/>
    <xf numFmtId="0" fontId="30" fillId="4" borderId="0" xfId="0" applyFont="1" applyFill="1" applyAlignment="1"/>
    <xf numFmtId="38" fontId="30" fillId="4" borderId="17" xfId="1" applyFont="1" applyFill="1" applyBorder="1" applyAlignment="1"/>
    <xf numFmtId="3" fontId="30" fillId="4" borderId="22" xfId="0" applyNumberFormat="1" applyFont="1" applyFill="1" applyBorder="1" applyAlignment="1"/>
    <xf numFmtId="181" fontId="30" fillId="4" borderId="17" xfId="1" applyNumberFormat="1" applyFont="1" applyFill="1" applyBorder="1" applyAlignment="1"/>
    <xf numFmtId="0" fontId="2" fillId="6" borderId="0" xfId="0" applyFont="1" applyFill="1" applyAlignment="1">
      <alignment horizontal="right"/>
    </xf>
    <xf numFmtId="38" fontId="2" fillId="6" borderId="0" xfId="4" applyFont="1" applyFill="1" applyAlignment="1">
      <alignment horizontal="center"/>
    </xf>
    <xf numFmtId="38" fontId="2" fillId="7" borderId="0" xfId="0" applyNumberFormat="1" applyFont="1" applyFill="1" applyAlignment="1">
      <alignment horizontal="center"/>
    </xf>
    <xf numFmtId="38" fontId="2" fillId="7" borderId="0" xfId="4" applyFont="1" applyFill="1" applyAlignment="1">
      <alignment horizontal="center"/>
    </xf>
    <xf numFmtId="38" fontId="2" fillId="7" borderId="0" xfId="0" applyNumberFormat="1" applyFont="1" applyFill="1" applyAlignment="1"/>
    <xf numFmtId="193" fontId="2" fillId="6" borderId="0" xfId="0" applyNumberFormat="1" applyFont="1" applyFill="1" applyAlignment="1">
      <alignment horizontal="center"/>
    </xf>
    <xf numFmtId="38" fontId="2" fillId="6" borderId="12" xfId="4" applyFont="1" applyFill="1" applyBorder="1" applyAlignment="1">
      <alignment horizontal="center"/>
    </xf>
    <xf numFmtId="38" fontId="2" fillId="6" borderId="21" xfId="4" applyFont="1" applyFill="1" applyBorder="1" applyAlignment="1">
      <alignment horizontal="center"/>
    </xf>
    <xf numFmtId="38" fontId="2" fillId="6" borderId="0" xfId="4" applyFont="1" applyFill="1" applyBorder="1" applyAlignment="1">
      <alignment horizontal="center"/>
    </xf>
    <xf numFmtId="38" fontId="2" fillId="6" borderId="22" xfId="4" applyFont="1" applyFill="1" applyBorder="1" applyAlignment="1">
      <alignment horizontal="center"/>
    </xf>
    <xf numFmtId="38" fontId="2" fillId="6" borderId="23" xfId="4" applyFont="1" applyFill="1" applyBorder="1" applyAlignment="1">
      <alignment horizontal="center"/>
    </xf>
    <xf numFmtId="38" fontId="2" fillId="6" borderId="18" xfId="4" applyFont="1" applyFill="1" applyBorder="1" applyAlignment="1">
      <alignment horizontal="center"/>
    </xf>
    <xf numFmtId="38" fontId="2" fillId="6" borderId="0" xfId="4" applyFont="1" applyFill="1" applyAlignment="1">
      <alignment horizontal="left"/>
    </xf>
    <xf numFmtId="38" fontId="2" fillId="7" borderId="23" xfId="4" applyFont="1" applyFill="1" applyBorder="1" applyAlignment="1">
      <alignment horizontal="center"/>
    </xf>
    <xf numFmtId="176" fontId="2" fillId="6" borderId="0" xfId="4" applyNumberFormat="1" applyFont="1" applyFill="1"/>
    <xf numFmtId="38" fontId="2" fillId="6" borderId="17" xfId="4" applyFont="1" applyFill="1" applyBorder="1" applyAlignment="1">
      <alignment horizontal="center"/>
    </xf>
    <xf numFmtId="38" fontId="2" fillId="3" borderId="21" xfId="4" applyFont="1" applyFill="1" applyBorder="1" applyAlignment="1">
      <alignment horizontal="center"/>
    </xf>
    <xf numFmtId="193" fontId="2" fillId="6" borderId="18" xfId="0" applyNumberFormat="1" applyFont="1" applyFill="1" applyBorder="1" applyAlignment="1">
      <alignment horizontal="center"/>
    </xf>
    <xf numFmtId="38" fontId="2" fillId="6" borderId="25" xfId="4" applyFont="1" applyFill="1" applyBorder="1" applyAlignment="1">
      <alignment horizontal="center"/>
    </xf>
    <xf numFmtId="0" fontId="2" fillId="6" borderId="21" xfId="0" applyFont="1" applyFill="1" applyBorder="1" applyAlignment="1"/>
    <xf numFmtId="38" fontId="2" fillId="3" borderId="18" xfId="4" applyFont="1" applyFill="1" applyBorder="1" applyAlignment="1">
      <alignment horizontal="center"/>
    </xf>
    <xf numFmtId="0" fontId="2" fillId="6" borderId="19" xfId="0" applyFont="1" applyFill="1" applyBorder="1" applyAlignment="1">
      <alignment horizontal="center"/>
    </xf>
    <xf numFmtId="0" fontId="2" fillId="6" borderId="20" xfId="0" applyFont="1" applyFill="1" applyBorder="1" applyAlignment="1"/>
    <xf numFmtId="0" fontId="2" fillId="6" borderId="23" xfId="0" applyFont="1" applyFill="1" applyBorder="1" applyAlignment="1"/>
    <xf numFmtId="38" fontId="2" fillId="7" borderId="18" xfId="4" applyFont="1" applyFill="1" applyBorder="1" applyAlignment="1">
      <alignment horizontal="center"/>
    </xf>
    <xf numFmtId="38" fontId="2" fillId="7" borderId="24" xfId="0" applyNumberFormat="1" applyFont="1" applyFill="1" applyBorder="1" applyAlignment="1">
      <alignment horizontal="right"/>
    </xf>
    <xf numFmtId="0" fontId="2" fillId="6" borderId="25" xfId="0" applyFont="1" applyFill="1" applyBorder="1" applyAlignment="1"/>
    <xf numFmtId="38" fontId="2" fillId="6" borderId="24" xfId="4" applyFont="1" applyFill="1" applyBorder="1" applyAlignment="1">
      <alignment horizontal="center"/>
    </xf>
    <xf numFmtId="0" fontId="2" fillId="6" borderId="19" xfId="0" applyFont="1" applyFill="1" applyBorder="1" applyAlignment="1"/>
    <xf numFmtId="38" fontId="2" fillId="6" borderId="11" xfId="4" applyFont="1" applyFill="1" applyBorder="1" applyAlignment="1">
      <alignment horizontal="center"/>
    </xf>
    <xf numFmtId="38" fontId="2" fillId="6" borderId="20" xfId="4" applyFont="1" applyFill="1" applyBorder="1" applyAlignment="1">
      <alignment horizontal="center"/>
    </xf>
    <xf numFmtId="0" fontId="2" fillId="6" borderId="19" xfId="0" applyFont="1" applyFill="1" applyBorder="1" applyAlignment="1">
      <alignment horizontal="right"/>
    </xf>
    <xf numFmtId="38" fontId="2" fillId="7" borderId="12" xfId="4" applyFont="1" applyFill="1" applyBorder="1" applyAlignment="1">
      <alignment horizontal="center"/>
    </xf>
    <xf numFmtId="38" fontId="2" fillId="7" borderId="22" xfId="0" applyNumberFormat="1" applyFont="1" applyFill="1" applyBorder="1" applyAlignment="1">
      <alignment horizontal="right"/>
    </xf>
    <xf numFmtId="0" fontId="2" fillId="6" borderId="17" xfId="0" applyFont="1" applyFill="1" applyBorder="1" applyAlignment="1"/>
    <xf numFmtId="38" fontId="2" fillId="6" borderId="19" xfId="4" applyFont="1" applyFill="1" applyBorder="1" applyAlignment="1">
      <alignment horizontal="center"/>
    </xf>
    <xf numFmtId="0" fontId="2" fillId="6" borderId="11" xfId="0" applyFont="1" applyFill="1" applyBorder="1" applyAlignment="1"/>
    <xf numFmtId="0" fontId="2" fillId="6" borderId="24" xfId="0" applyFont="1" applyFill="1" applyBorder="1" applyAlignment="1">
      <alignment horizontal="center"/>
    </xf>
    <xf numFmtId="38" fontId="2" fillId="7" borderId="23" xfId="0" applyNumberFormat="1" applyFont="1" applyFill="1" applyBorder="1" applyAlignment="1"/>
    <xf numFmtId="38" fontId="2" fillId="6" borderId="0" xfId="4" applyFont="1" applyFill="1" applyAlignment="1">
      <alignment horizontal="right"/>
    </xf>
    <xf numFmtId="193" fontId="2" fillId="6" borderId="23" xfId="0" applyNumberFormat="1" applyFont="1" applyFill="1" applyBorder="1" applyAlignment="1">
      <alignment horizontal="center"/>
    </xf>
    <xf numFmtId="38" fontId="2" fillId="3" borderId="15" xfId="0" applyNumberFormat="1" applyFont="1" applyFill="1" applyBorder="1" applyAlignment="1">
      <alignment horizontal="center"/>
    </xf>
    <xf numFmtId="38" fontId="2" fillId="6" borderId="0" xfId="0" applyNumberFormat="1" applyFont="1" applyFill="1" applyAlignment="1">
      <alignment horizontal="center"/>
    </xf>
    <xf numFmtId="0" fontId="2" fillId="6" borderId="21" xfId="0" applyFont="1" applyFill="1" applyBorder="1" applyAlignment="1">
      <alignment horizontal="center"/>
    </xf>
    <xf numFmtId="38" fontId="2" fillId="3" borderId="18" xfId="0" applyNumberFormat="1" applyFont="1" applyFill="1" applyBorder="1" applyAlignment="1">
      <alignment horizontal="center"/>
    </xf>
    <xf numFmtId="38" fontId="2" fillId="6" borderId="0" xfId="0" applyNumberFormat="1" applyFont="1" applyFill="1" applyAlignment="1"/>
    <xf numFmtId="38" fontId="2" fillId="3" borderId="23" xfId="4" applyFont="1" applyFill="1" applyBorder="1" applyAlignment="1">
      <alignment horizontal="center"/>
    </xf>
    <xf numFmtId="38" fontId="2" fillId="3" borderId="15" xfId="4" applyFont="1" applyFill="1" applyBorder="1" applyAlignment="1">
      <alignment horizontal="center"/>
    </xf>
    <xf numFmtId="0" fontId="2" fillId="6" borderId="22" xfId="0" applyFont="1" applyFill="1" applyBorder="1" applyAlignment="1">
      <alignment horizontal="right"/>
    </xf>
    <xf numFmtId="0" fontId="2" fillId="7" borderId="22" xfId="0" applyFont="1" applyFill="1" applyBorder="1" applyAlignment="1">
      <alignment horizontal="right"/>
    </xf>
    <xf numFmtId="0" fontId="2" fillId="7" borderId="17" xfId="0" applyFont="1" applyFill="1" applyBorder="1" applyAlignment="1"/>
    <xf numFmtId="0" fontId="2" fillId="7" borderId="24" xfId="0" applyFont="1" applyFill="1" applyBorder="1" applyAlignment="1">
      <alignment horizontal="right"/>
    </xf>
    <xf numFmtId="0" fontId="2" fillId="7" borderId="12" xfId="0" applyFont="1" applyFill="1" applyBorder="1" applyAlignment="1"/>
    <xf numFmtId="0" fontId="2" fillId="7" borderId="25" xfId="0" applyFont="1" applyFill="1" applyBorder="1" applyAlignment="1"/>
    <xf numFmtId="38" fontId="2" fillId="7" borderId="21" xfId="1" applyFont="1" applyFill="1" applyBorder="1">
      <alignment vertical="center"/>
    </xf>
    <xf numFmtId="38" fontId="2" fillId="7" borderId="18" xfId="1" applyFont="1" applyFill="1" applyBorder="1">
      <alignment vertical="center"/>
    </xf>
    <xf numFmtId="177" fontId="2" fillId="4" borderId="12" xfId="1" applyNumberFormat="1" applyFont="1" applyFill="1" applyBorder="1">
      <alignment vertical="center"/>
    </xf>
    <xf numFmtId="176" fontId="2" fillId="4" borderId="12" xfId="1" applyNumberFormat="1" applyFont="1" applyFill="1" applyBorder="1">
      <alignment vertical="center"/>
    </xf>
    <xf numFmtId="40" fontId="2" fillId="0" borderId="13" xfId="0" applyNumberFormat="1" applyFont="1" applyBorder="1">
      <alignment vertical="center"/>
    </xf>
    <xf numFmtId="0" fontId="52" fillId="9" borderId="42" xfId="0" quotePrefix="1" applyFont="1" applyFill="1" applyBorder="1" applyAlignment="1">
      <alignment vertical="top" wrapText="1"/>
    </xf>
    <xf numFmtId="14" fontId="2" fillId="7" borderId="4" xfId="0" applyNumberFormat="1" applyFont="1" applyFill="1" applyBorder="1" applyAlignment="1">
      <alignment horizontal="center" vertical="center"/>
    </xf>
    <xf numFmtId="0" fontId="2" fillId="9" borderId="39" xfId="0" applyFont="1" applyFill="1" applyBorder="1" applyAlignment="1">
      <alignment horizontal="center" vertical="center"/>
    </xf>
    <xf numFmtId="0" fontId="52" fillId="9" borderId="8" xfId="0" applyFont="1" applyFill="1" applyBorder="1" applyAlignment="1">
      <alignment horizontal="center" vertical="center"/>
    </xf>
    <xf numFmtId="0" fontId="52" fillId="9" borderId="4" xfId="0" applyFont="1" applyFill="1" applyBorder="1" applyAlignment="1">
      <alignment horizontal="center" vertical="center"/>
    </xf>
    <xf numFmtId="0" fontId="11" fillId="9" borderId="83" xfId="0" applyFont="1" applyFill="1" applyBorder="1" applyAlignment="1">
      <alignment horizontal="center" vertical="center" textRotation="255"/>
    </xf>
    <xf numFmtId="0" fontId="11" fillId="9" borderId="44" xfId="0" applyFont="1" applyFill="1" applyBorder="1" applyAlignment="1">
      <alignment horizontal="center" vertical="center" textRotation="255"/>
    </xf>
    <xf numFmtId="0" fontId="11" fillId="9" borderId="40" xfId="0" applyFont="1" applyFill="1" applyBorder="1" applyAlignment="1">
      <alignment horizontal="center" vertical="center" textRotation="255"/>
    </xf>
    <xf numFmtId="0" fontId="2" fillId="9" borderId="29" xfId="0" applyFont="1" applyFill="1" applyBorder="1" applyAlignment="1">
      <alignment horizontal="center" vertical="center"/>
    </xf>
    <xf numFmtId="38" fontId="15" fillId="6" borderId="21" xfId="4" applyFont="1" applyFill="1" applyBorder="1" applyAlignment="1">
      <alignment wrapText="1"/>
    </xf>
    <xf numFmtId="38" fontId="15" fillId="6" borderId="18" xfId="4" applyFont="1" applyFill="1" applyBorder="1" applyAlignment="1">
      <alignment wrapText="1"/>
    </xf>
    <xf numFmtId="38" fontId="15" fillId="6" borderId="23" xfId="4" applyFont="1" applyFill="1" applyBorder="1" applyAlignment="1">
      <alignment wrapText="1"/>
    </xf>
    <xf numFmtId="38" fontId="15" fillId="9" borderId="21" xfId="4" applyFont="1" applyFill="1" applyBorder="1" applyAlignment="1">
      <alignment wrapText="1"/>
    </xf>
    <xf numFmtId="38" fontId="15" fillId="9" borderId="18" xfId="4" applyFont="1" applyFill="1" applyBorder="1" applyAlignment="1">
      <alignment wrapText="1"/>
    </xf>
    <xf numFmtId="0" fontId="45" fillId="7" borderId="16" xfId="0" applyFont="1" applyFill="1" applyBorder="1" applyAlignment="1">
      <alignment horizontal="center"/>
    </xf>
    <xf numFmtId="0" fontId="45" fillId="7" borderId="13" xfId="0" applyFont="1" applyFill="1" applyBorder="1" applyAlignment="1">
      <alignment horizontal="center"/>
    </xf>
    <xf numFmtId="0" fontId="45" fillId="7" borderId="14" xfId="0" applyFont="1" applyFill="1" applyBorder="1" applyAlignment="1">
      <alignment horizontal="center"/>
    </xf>
    <xf numFmtId="38" fontId="2" fillId="6" borderId="0" xfId="0" applyNumberFormat="1" applyFont="1" applyFill="1" applyAlignment="1">
      <alignment horizontal="left"/>
    </xf>
    <xf numFmtId="0" fontId="2" fillId="6" borderId="0" xfId="0" applyFont="1" applyFill="1" applyAlignment="1">
      <alignment horizontal="left"/>
    </xf>
    <xf numFmtId="38" fontId="2" fillId="6" borderId="0" xfId="0" applyNumberFormat="1" applyFont="1" applyFill="1" applyAlignment="1">
      <alignment horizontal="center"/>
    </xf>
    <xf numFmtId="0" fontId="2" fillId="6" borderId="0" xfId="0" applyFont="1" applyFill="1" applyAlignment="1">
      <alignment horizontal="center"/>
    </xf>
    <xf numFmtId="0" fontId="2" fillId="6" borderId="19" xfId="0" applyFont="1" applyFill="1" applyBorder="1" applyAlignment="1">
      <alignment horizontal="center" vertical="center"/>
    </xf>
    <xf numFmtId="0" fontId="2" fillId="6" borderId="20" xfId="0" applyFont="1" applyFill="1" applyBorder="1" applyAlignment="1">
      <alignment horizontal="center" vertical="center"/>
    </xf>
    <xf numFmtId="0" fontId="2" fillId="6" borderId="22" xfId="0" applyFont="1" applyFill="1" applyBorder="1" applyAlignment="1">
      <alignment horizontal="center" vertical="center"/>
    </xf>
    <xf numFmtId="0" fontId="2" fillId="6" borderId="17" xfId="0" applyFont="1" applyFill="1" applyBorder="1" applyAlignment="1">
      <alignment horizontal="center" vertical="center"/>
    </xf>
    <xf numFmtId="0" fontId="2" fillId="0" borderId="11" xfId="0" applyFont="1" applyBorder="1" applyAlignment="1">
      <alignment horizontal="center" vertical="center"/>
    </xf>
    <xf numFmtId="0" fontId="2" fillId="0" borderId="11" xfId="0" applyFont="1" applyBorder="1" applyAlignment="1">
      <alignment horizontal="center"/>
    </xf>
    <xf numFmtId="0" fontId="2" fillId="0" borderId="20" xfId="0" applyFont="1" applyBorder="1" applyAlignment="1">
      <alignment horizontal="center"/>
    </xf>
    <xf numFmtId="0" fontId="2" fillId="0" borderId="13" xfId="0" applyFont="1" applyBorder="1" applyAlignment="1">
      <alignment horizontal="center"/>
    </xf>
    <xf numFmtId="0" fontId="2" fillId="0" borderId="14" xfId="0" applyFont="1" applyBorder="1" applyAlignment="1">
      <alignment horizontal="center"/>
    </xf>
    <xf numFmtId="0" fontId="30" fillId="6" borderId="19" xfId="0" applyFont="1" applyFill="1" applyBorder="1" applyAlignment="1">
      <alignment horizontal="center" vertical="center"/>
    </xf>
    <xf numFmtId="0" fontId="30" fillId="6" borderId="11" xfId="0" applyFont="1" applyFill="1" applyBorder="1" applyAlignment="1">
      <alignment horizontal="center" vertical="center"/>
    </xf>
    <xf numFmtId="0" fontId="30" fillId="6" borderId="20" xfId="0" applyFont="1" applyFill="1" applyBorder="1" applyAlignment="1">
      <alignment horizontal="center" vertical="center"/>
    </xf>
    <xf numFmtId="0" fontId="30" fillId="6" borderId="19" xfId="0" applyFont="1" applyFill="1" applyBorder="1" applyAlignment="1">
      <alignment horizontal="center"/>
    </xf>
    <xf numFmtId="0" fontId="30" fillId="6" borderId="11" xfId="0" applyFont="1" applyFill="1" applyBorder="1" applyAlignment="1">
      <alignment horizontal="center"/>
    </xf>
    <xf numFmtId="0" fontId="30" fillId="6" borderId="20" xfId="0" applyFont="1" applyFill="1" applyBorder="1" applyAlignment="1">
      <alignment horizontal="center"/>
    </xf>
    <xf numFmtId="0" fontId="2" fillId="6" borderId="19" xfId="17" applyFont="1" applyFill="1" applyBorder="1" applyAlignment="1">
      <alignment horizontal="center" vertical="center" wrapText="1"/>
    </xf>
    <xf numFmtId="0" fontId="2" fillId="6" borderId="20" xfId="17" applyFont="1" applyFill="1" applyBorder="1" applyAlignment="1">
      <alignment horizontal="center" vertical="center" wrapText="1"/>
    </xf>
    <xf numFmtId="0" fontId="29" fillId="0" borderId="21" xfId="0" applyFont="1" applyBorder="1" applyAlignment="1">
      <alignment horizontal="center" vertical="center"/>
    </xf>
    <xf numFmtId="0" fontId="29" fillId="0" borderId="23" xfId="0" applyFont="1" applyBorder="1" applyAlignment="1">
      <alignment horizontal="center" vertical="center"/>
    </xf>
    <xf numFmtId="0" fontId="29" fillId="0" borderId="13" xfId="0" applyFont="1" applyBorder="1" applyAlignment="1">
      <alignment horizontal="center" vertical="center"/>
    </xf>
    <xf numFmtId="0" fontId="29" fillId="0" borderId="14" xfId="0" applyFont="1" applyBorder="1" applyAlignment="1">
      <alignment horizontal="center" vertical="center"/>
    </xf>
    <xf numFmtId="0" fontId="29" fillId="6" borderId="21" xfId="0" applyFont="1" applyFill="1" applyBorder="1" applyAlignment="1">
      <alignment horizontal="center" vertical="center"/>
    </xf>
    <xf numFmtId="0" fontId="29" fillId="6" borderId="23" xfId="0" applyFont="1" applyFill="1" applyBorder="1" applyAlignment="1">
      <alignment horizontal="center" vertical="center"/>
    </xf>
    <xf numFmtId="0" fontId="29" fillId="0" borderId="19" xfId="0" applyFont="1" applyBorder="1" applyAlignment="1">
      <alignment horizontal="center" vertical="center"/>
    </xf>
    <xf numFmtId="0" fontId="29" fillId="0" borderId="20" xfId="0" applyFont="1" applyBorder="1" applyAlignment="1">
      <alignment horizontal="center" vertical="center"/>
    </xf>
    <xf numFmtId="0" fontId="29" fillId="0" borderId="22" xfId="0" applyFont="1" applyBorder="1" applyAlignment="1">
      <alignment horizontal="center" vertical="center"/>
    </xf>
    <xf numFmtId="0" fontId="29" fillId="0" borderId="17" xfId="0" applyFont="1" applyBorder="1" applyAlignment="1">
      <alignment horizontal="center" vertical="center"/>
    </xf>
    <xf numFmtId="0" fontId="29" fillId="0" borderId="24" xfId="0" applyFont="1" applyBorder="1" applyAlignment="1">
      <alignment horizontal="center" vertical="center"/>
    </xf>
    <xf numFmtId="0" fontId="29" fillId="0" borderId="25" xfId="0" applyFont="1" applyBorder="1" applyAlignment="1">
      <alignment horizontal="center" vertical="center"/>
    </xf>
    <xf numFmtId="0" fontId="31" fillId="0" borderId="15" xfId="14" applyNumberFormat="1" applyFont="1" applyFill="1" applyBorder="1" applyAlignment="1">
      <alignment horizontal="center" vertical="center" wrapText="1"/>
    </xf>
    <xf numFmtId="0" fontId="31" fillId="0" borderId="16" xfId="2" applyNumberFormat="1" applyFont="1" applyFill="1" applyBorder="1" applyAlignment="1">
      <alignment horizontal="center" vertical="center"/>
    </xf>
    <xf numFmtId="0" fontId="31" fillId="0" borderId="14" xfId="2" applyNumberFormat="1" applyFont="1" applyFill="1" applyBorder="1" applyAlignment="1">
      <alignment horizontal="center" vertical="center"/>
    </xf>
    <xf numFmtId="0" fontId="31" fillId="0" borderId="15" xfId="0" applyFont="1" applyFill="1" applyBorder="1" applyAlignment="1" applyProtection="1">
      <alignment horizontal="center" vertical="center" wrapText="1"/>
    </xf>
    <xf numFmtId="57" fontId="31" fillId="0" borderId="16" xfId="2" applyNumberFormat="1" applyFont="1" applyFill="1" applyBorder="1" applyAlignment="1">
      <alignment horizontal="center" vertical="center" wrapText="1"/>
    </xf>
    <xf numFmtId="57" fontId="31" fillId="0" borderId="14" xfId="2" applyNumberFormat="1" applyFont="1" applyFill="1" applyBorder="1" applyAlignment="1">
      <alignment horizontal="center" vertical="center" wrapText="1"/>
    </xf>
    <xf numFmtId="183" fontId="31" fillId="0" borderId="15" xfId="0" applyNumberFormat="1" applyFont="1" applyFill="1" applyBorder="1" applyAlignment="1" applyProtection="1">
      <alignment horizontal="center" vertical="center"/>
    </xf>
    <xf numFmtId="0" fontId="31" fillId="0" borderId="12" xfId="0" applyFont="1" applyFill="1" applyBorder="1" applyAlignment="1">
      <alignment horizontal="center"/>
    </xf>
    <xf numFmtId="0" fontId="31" fillId="0" borderId="15" xfId="2" applyNumberFormat="1" applyFont="1" applyFill="1" applyBorder="1" applyAlignment="1">
      <alignment horizontal="center" vertical="center" wrapText="1"/>
    </xf>
    <xf numFmtId="0" fontId="30" fillId="0" borderId="21" xfId="0" applyFont="1" applyBorder="1" applyAlignment="1">
      <alignment horizontal="center" vertical="center"/>
    </xf>
    <xf numFmtId="0" fontId="30" fillId="0" borderId="23" xfId="0" applyFont="1" applyBorder="1" applyAlignment="1">
      <alignment horizontal="center" vertical="center"/>
    </xf>
    <xf numFmtId="0" fontId="30" fillId="6" borderId="21" xfId="0" applyFont="1" applyFill="1" applyBorder="1" applyAlignment="1">
      <alignment horizontal="center" vertical="center"/>
    </xf>
    <xf numFmtId="0" fontId="30" fillId="6" borderId="23" xfId="0" applyFont="1" applyFill="1" applyBorder="1" applyAlignment="1">
      <alignment horizontal="center" vertical="center"/>
    </xf>
    <xf numFmtId="0" fontId="30" fillId="0" borderId="19" xfId="0" applyFont="1" applyBorder="1" applyAlignment="1">
      <alignment horizontal="center" vertical="center"/>
    </xf>
    <xf numFmtId="0" fontId="30" fillId="0" borderId="20" xfId="0" applyFont="1" applyBorder="1" applyAlignment="1">
      <alignment horizontal="center" vertical="center"/>
    </xf>
    <xf numFmtId="0" fontId="30" fillId="0" borderId="22" xfId="0" applyFont="1" applyBorder="1" applyAlignment="1">
      <alignment horizontal="center" vertical="center"/>
    </xf>
    <xf numFmtId="0" fontId="30" fillId="0" borderId="17" xfId="0" applyFont="1" applyBorder="1" applyAlignment="1">
      <alignment horizontal="center" vertical="center"/>
    </xf>
    <xf numFmtId="0" fontId="30" fillId="0" borderId="24" xfId="0" applyFont="1" applyBorder="1" applyAlignment="1">
      <alignment horizontal="center" vertical="center"/>
    </xf>
    <xf numFmtId="0" fontId="30" fillId="0" borderId="25" xfId="0" applyFont="1" applyBorder="1" applyAlignment="1">
      <alignment horizontal="center" vertical="center"/>
    </xf>
    <xf numFmtId="0" fontId="30" fillId="3" borderId="21" xfId="0" applyFont="1" applyFill="1" applyBorder="1" applyAlignment="1">
      <alignment horizontal="center" vertical="center"/>
    </xf>
    <xf numFmtId="0" fontId="30" fillId="3" borderId="23" xfId="0" applyFont="1" applyFill="1" applyBorder="1" applyAlignment="1">
      <alignment horizontal="center" vertical="center"/>
    </xf>
    <xf numFmtId="49" fontId="37" fillId="6" borderId="9" xfId="0" applyNumberFormat="1" applyFont="1" applyFill="1" applyBorder="1" applyAlignment="1">
      <alignment horizontal="center" vertical="center"/>
    </xf>
    <xf numFmtId="49" fontId="37" fillId="6" borderId="10" xfId="0" applyNumberFormat="1" applyFont="1" applyFill="1" applyBorder="1" applyAlignment="1">
      <alignment horizontal="center" vertical="center"/>
    </xf>
    <xf numFmtId="0" fontId="0" fillId="6" borderId="29" xfId="0" applyFont="1" applyFill="1" applyBorder="1" applyAlignment="1">
      <alignment horizontal="center" vertical="center"/>
    </xf>
    <xf numFmtId="0" fontId="0" fillId="6" borderId="30" xfId="0" applyFont="1" applyFill="1" applyBorder="1" applyAlignment="1">
      <alignment horizontal="center" vertical="center"/>
    </xf>
    <xf numFmtId="0" fontId="3" fillId="0" borderId="4" xfId="0" applyFont="1" applyBorder="1" applyAlignment="1">
      <alignment horizontal="center" vertical="center" textRotation="255"/>
    </xf>
    <xf numFmtId="0" fontId="3" fillId="0" borderId="5" xfId="0" applyFont="1" applyBorder="1" applyAlignment="1">
      <alignment horizontal="center" vertical="center" textRotation="255"/>
    </xf>
    <xf numFmtId="0" fontId="3" fillId="0" borderId="9" xfId="0" applyFont="1" applyBorder="1" applyAlignment="1">
      <alignment horizontal="justify" vertical="center" wrapText="1"/>
    </xf>
    <xf numFmtId="0" fontId="3" fillId="0" borderId="10" xfId="0" applyFont="1" applyBorder="1" applyAlignment="1">
      <alignment horizontal="justify" vertical="center" wrapText="1"/>
    </xf>
    <xf numFmtId="0" fontId="3" fillId="0" borderId="7" xfId="0" applyFont="1" applyBorder="1" applyAlignment="1">
      <alignment horizontal="justify" vertical="center"/>
    </xf>
    <xf numFmtId="0" fontId="3" fillId="0" borderId="8" xfId="0" applyFont="1" applyBorder="1" applyAlignment="1">
      <alignment horizontal="justify" vertical="center"/>
    </xf>
    <xf numFmtId="0" fontId="5" fillId="0" borderId="2" xfId="0" applyFont="1" applyBorder="1" applyAlignment="1">
      <alignment horizontal="center" vertical="center" textRotation="255"/>
    </xf>
    <xf numFmtId="0" fontId="5" fillId="0" borderId="3" xfId="0" applyFont="1" applyBorder="1" applyAlignment="1">
      <alignment horizontal="center" vertical="center" textRotation="255"/>
    </xf>
    <xf numFmtId="0" fontId="5" fillId="0" borderId="4" xfId="0" applyFont="1" applyBorder="1" applyAlignment="1">
      <alignment horizontal="center" vertical="center" textRotation="255"/>
    </xf>
    <xf numFmtId="0" fontId="5" fillId="0" borderId="5" xfId="0" applyFont="1" applyBorder="1" applyAlignment="1">
      <alignment horizontal="center" vertical="center" textRotation="255"/>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2" xfId="0" applyFont="1" applyBorder="1" applyAlignment="1">
      <alignment horizontal="center" vertical="center" textRotation="255"/>
    </xf>
    <xf numFmtId="0" fontId="3" fillId="0" borderId="6" xfId="0" applyFont="1" applyBorder="1" applyAlignment="1">
      <alignment horizontal="center" vertical="center" textRotation="255"/>
    </xf>
    <xf numFmtId="0" fontId="3" fillId="0" borderId="1" xfId="0" applyFont="1" applyBorder="1" applyAlignment="1">
      <alignment horizontal="center" vertical="center" textRotation="255"/>
    </xf>
    <xf numFmtId="0" fontId="3" fillId="0" borderId="2" xfId="0" applyFont="1" applyBorder="1" applyAlignment="1">
      <alignment horizontal="justify" vertical="center" textRotation="255"/>
    </xf>
    <xf numFmtId="0" fontId="3" fillId="0" borderId="3" xfId="0" applyFont="1" applyBorder="1" applyAlignment="1">
      <alignment horizontal="justify" vertical="center" textRotation="255"/>
    </xf>
    <xf numFmtId="0" fontId="17" fillId="0" borderId="16" xfId="3" applyFont="1" applyFill="1" applyBorder="1" applyAlignment="1">
      <alignment horizontal="left" vertical="center" wrapText="1"/>
    </xf>
    <xf numFmtId="37" fontId="18" fillId="0" borderId="13" xfId="6" applyFont="1" applyBorder="1" applyAlignment="1">
      <alignment horizontal="left" vertical="center"/>
    </xf>
    <xf numFmtId="37" fontId="18" fillId="0" borderId="14" xfId="6" applyFont="1" applyBorder="1" applyAlignment="1">
      <alignment horizontal="left" vertical="center"/>
    </xf>
    <xf numFmtId="0" fontId="17" fillId="0" borderId="13" xfId="2" applyFont="1" applyBorder="1" applyAlignment="1">
      <alignment horizontal="center" vertical="center" wrapText="1"/>
    </xf>
    <xf numFmtId="37" fontId="18" fillId="0" borderId="14" xfId="6" applyFont="1" applyBorder="1" applyAlignment="1">
      <alignment horizontal="center" vertical="center" wrapText="1"/>
    </xf>
    <xf numFmtId="57" fontId="17" fillId="0" borderId="13" xfId="2" applyNumberFormat="1" applyFont="1" applyBorder="1" applyAlignment="1">
      <alignment horizontal="center" vertical="center" wrapText="1"/>
    </xf>
    <xf numFmtId="0" fontId="17" fillId="0" borderId="13" xfId="2" applyFont="1" applyBorder="1" applyAlignment="1">
      <alignment horizontal="center"/>
    </xf>
    <xf numFmtId="37" fontId="18" fillId="0" borderId="14" xfId="6" applyFont="1" applyBorder="1" applyAlignment="1">
      <alignment horizontal="center"/>
    </xf>
    <xf numFmtId="49" fontId="17" fillId="0" borderId="16" xfId="3" applyNumberFormat="1" applyFont="1" applyFill="1" applyBorder="1" applyAlignment="1">
      <alignment horizontal="left" vertical="center" wrapText="1"/>
    </xf>
    <xf numFmtId="49" fontId="17" fillId="0" borderId="13" xfId="3" applyNumberFormat="1" applyFont="1" applyFill="1" applyBorder="1" applyAlignment="1">
      <alignment horizontal="left" vertical="center" wrapText="1"/>
    </xf>
    <xf numFmtId="49" fontId="17" fillId="0" borderId="14" xfId="3" applyNumberFormat="1" applyFont="1" applyFill="1" applyBorder="1" applyAlignment="1">
      <alignment horizontal="left" vertical="center" wrapText="1"/>
    </xf>
    <xf numFmtId="49" fontId="17" fillId="7" borderId="16" xfId="3" applyNumberFormat="1" applyFont="1" applyFill="1" applyBorder="1" applyAlignment="1">
      <alignment horizontal="left" vertical="center" wrapText="1"/>
    </xf>
    <xf numFmtId="49" fontId="17" fillId="7" borderId="13" xfId="3" applyNumberFormat="1" applyFont="1" applyFill="1" applyBorder="1" applyAlignment="1">
      <alignment horizontal="left" vertical="center" wrapText="1"/>
    </xf>
    <xf numFmtId="49" fontId="17" fillId="7" borderId="14" xfId="3" applyNumberFormat="1" applyFont="1" applyFill="1" applyBorder="1" applyAlignment="1">
      <alignment horizontal="left" vertical="center" wrapText="1"/>
    </xf>
  </cellXfs>
  <cellStyles count="28">
    <cellStyle name="パーセント" xfId="16" builtinId="5"/>
    <cellStyle name="ハイパーリンク" xfId="19" builtinId="8"/>
    <cellStyle name="桁区切り" xfId="1" builtinId="6"/>
    <cellStyle name="桁区切り 3" xfId="4" xr:uid="{CBBC8A82-25FC-4EFC-91A8-9CA9FC9D857A}"/>
    <cellStyle name="桁区切り 4" xfId="11" xr:uid="{477D238C-35F2-4DEB-B4B1-F01A212FA3E0}"/>
    <cellStyle name="標準" xfId="0" builtinId="0"/>
    <cellStyle name="標準 10" xfId="17" xr:uid="{D8E2CE9A-171C-4BAA-A50C-35C2DBA5AB7F}"/>
    <cellStyle name="標準 2" xfId="15" xr:uid="{81F15795-74D9-4278-8B0B-948A34EC498A}"/>
    <cellStyle name="標準 2 2" xfId="27" xr:uid="{F74F40E4-5FC7-453B-82F3-3C56649319C5}"/>
    <cellStyle name="標準 3 2" xfId="21" xr:uid="{132DF120-BEAD-4FF9-B8BE-5E0E8DA34E9C}"/>
    <cellStyle name="標準 4" xfId="6" xr:uid="{6DCA1388-E42A-4B62-87F0-973AF4AF632A}"/>
    <cellStyle name="標準 6" xfId="22" xr:uid="{BF45F5BE-6B46-4896-9D8D-2ACC653C640F}"/>
    <cellStyle name="標準 7" xfId="20" xr:uid="{08559FBF-BB69-44D0-8A86-947B0E01FCEA}"/>
    <cellStyle name="標準_2001市町のすがた" xfId="2" xr:uid="{A9BD8878-63F8-4506-AE30-1825F731C8BC}"/>
    <cellStyle name="標準_cb1200a" xfId="5" xr:uid="{7874FE4B-42F0-4492-B0A8-988EA1F9F550}"/>
    <cellStyle name="標準_cb1200e" xfId="7" xr:uid="{803FB220-B765-4D9F-B9FF-B2CA3128E94A}"/>
    <cellStyle name="標準_H23toukeihyou" xfId="26" xr:uid="{DF830432-922E-48FD-A127-AB3304DBCE19}"/>
    <cellStyle name="標準_h7_kr207_6" xfId="24" xr:uid="{C83077E1-E327-428C-B2ED-A6A8911925AB}"/>
    <cellStyle name="標準_h7_od_6" xfId="25" xr:uid="{1AB49D45-FE01-4DF2-9DAF-3663ECC85673}"/>
    <cellStyle name="標準_JB16_a051" xfId="9" xr:uid="{0079F628-2B87-465E-A5D8-DD4A232C9D7C}"/>
    <cellStyle name="標準_Sheet1" xfId="18" xr:uid="{C592931F-8677-41E0-8110-1BAE8CB58767}"/>
    <cellStyle name="標準_SSDS_ShiTemp" xfId="23" xr:uid="{06CB1C40-6892-495D-B45B-176A08D775E7}"/>
    <cellStyle name="標準_youyaku-kisodeta2001" xfId="3" xr:uid="{1DD84F63-F577-4341-B9B1-DCA0323AC4B1}"/>
    <cellStyle name="標準_zenkoku" xfId="8" xr:uid="{41C9100D-42C0-4C15-94AF-A49DC5E90B26}"/>
    <cellStyle name="標準_掲載項目のみ (2)" xfId="14" xr:uid="{90747221-143B-4D04-8379-9FD0561C4254}"/>
    <cellStyle name="標準_市町C3" xfId="12" xr:uid="{2898D018-BEEC-496F-A17B-D3851ACA9853}"/>
    <cellStyle name="標準_市町別人口（大正９年～平成12年）" xfId="13" xr:uid="{299FCFE6-90D0-4076-8614-5E4D3B1A0086}"/>
    <cellStyle name="標準_都道府県ｺｰﾄﾞ" xfId="10" xr:uid="{81FC2C21-E51B-4E07-8D06-BF4684B5E70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8.xml"/><Relationship Id="rId1" Type="http://schemas.microsoft.com/office/2011/relationships/chartStyle" Target="style8.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100">
                <a:latin typeface="ＭＳ Ｐゴシック" panose="020B0600070205080204" pitchFamily="50" charset="-128"/>
                <a:ea typeface="ＭＳ Ｐゴシック" panose="020B0600070205080204" pitchFamily="50" charset="-128"/>
              </a:rPr>
              <a:t>淡路地域人口の推移（</a:t>
            </a:r>
            <a:r>
              <a:rPr lang="en-US" altLang="ja-JP" sz="1100">
                <a:latin typeface="ＭＳ Ｐゴシック" panose="020B0600070205080204" pitchFamily="50" charset="-128"/>
                <a:ea typeface="ＭＳ Ｐゴシック" panose="020B0600070205080204" pitchFamily="50" charset="-128"/>
              </a:rPr>
              <a:t>2015</a:t>
            </a:r>
            <a:r>
              <a:rPr lang="ja-JP" altLang="en-US" sz="1100">
                <a:latin typeface="ＭＳ Ｐゴシック" panose="020B0600070205080204" pitchFamily="50" charset="-128"/>
                <a:ea typeface="ＭＳ Ｐゴシック" panose="020B0600070205080204" pitchFamily="50" charset="-128"/>
              </a:rPr>
              <a:t>年</a:t>
            </a:r>
            <a:r>
              <a:rPr lang="en-US" altLang="ja-JP" sz="1100">
                <a:latin typeface="ＭＳ Ｐゴシック" panose="020B0600070205080204" pitchFamily="50" charset="-128"/>
                <a:ea typeface="ＭＳ Ｐゴシック" panose="020B0600070205080204" pitchFamily="50" charset="-128"/>
              </a:rPr>
              <a:t>=100</a:t>
            </a:r>
            <a:r>
              <a:rPr lang="ja-JP" altLang="en-US" sz="1100">
                <a:latin typeface="ＭＳ Ｐゴシック" panose="020B0600070205080204" pitchFamily="50" charset="-128"/>
                <a:ea typeface="ＭＳ Ｐゴシック" panose="020B0600070205080204" pitchFamily="50" charset="-128"/>
              </a:rPr>
              <a: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まとめ2!$D$45</c:f>
              <c:strCache>
                <c:ptCount val="1"/>
                <c:pt idx="0">
                  <c:v>総人口</c:v>
                </c:pt>
              </c:strCache>
            </c:strRef>
          </c:tx>
          <c:spPr>
            <a:ln w="28575" cap="rnd">
              <a:solidFill>
                <a:schemeClr val="tx1"/>
              </a:solidFill>
              <a:round/>
            </a:ln>
            <a:effectLst/>
          </c:spPr>
          <c:marker>
            <c:symbol val="none"/>
          </c:marker>
          <c:dLbls>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F12-48F5-A7F1-6250F80FE23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まとめ2!$C$46:$C$55</c:f>
              <c:numCache>
                <c:formatCode>General</c:formatCode>
                <c:ptCount val="10"/>
                <c:pt idx="0">
                  <c:v>2015</c:v>
                </c:pt>
                <c:pt idx="1">
                  <c:v>20</c:v>
                </c:pt>
                <c:pt idx="2">
                  <c:v>25</c:v>
                </c:pt>
                <c:pt idx="3">
                  <c:v>30</c:v>
                </c:pt>
                <c:pt idx="4">
                  <c:v>35</c:v>
                </c:pt>
                <c:pt idx="5">
                  <c:v>40</c:v>
                </c:pt>
                <c:pt idx="6">
                  <c:v>45</c:v>
                </c:pt>
                <c:pt idx="7">
                  <c:v>50</c:v>
                </c:pt>
                <c:pt idx="8">
                  <c:v>55</c:v>
                </c:pt>
                <c:pt idx="9">
                  <c:v>60</c:v>
                </c:pt>
              </c:numCache>
            </c:numRef>
          </c:cat>
          <c:val>
            <c:numRef>
              <c:f>まとめ2!$D$46:$D$55</c:f>
              <c:numCache>
                <c:formatCode>#,##0.0;[Red]\-#,##0.0</c:formatCode>
                <c:ptCount val="10"/>
                <c:pt idx="0">
                  <c:v>100</c:v>
                </c:pt>
                <c:pt idx="1">
                  <c:v>93.65357721592045</c:v>
                </c:pt>
                <c:pt idx="2">
                  <c:v>87.19838398188638</c:v>
                </c:pt>
                <c:pt idx="3">
                  <c:v>80.885998209357226</c:v>
                </c:pt>
                <c:pt idx="4">
                  <c:v>74.538095555210248</c:v>
                </c:pt>
                <c:pt idx="5">
                  <c:v>68.048125374592104</c:v>
                </c:pt>
                <c:pt idx="6">
                  <c:v>61.765337003411105</c:v>
                </c:pt>
                <c:pt idx="7">
                  <c:v>56.150830443545466</c:v>
                </c:pt>
                <c:pt idx="8">
                  <c:v>50.78024338826085</c:v>
                </c:pt>
                <c:pt idx="9">
                  <c:v>45.668770051173965</c:v>
                </c:pt>
              </c:numCache>
            </c:numRef>
          </c:val>
          <c:smooth val="0"/>
          <c:extLst>
            <c:ext xmlns:c16="http://schemas.microsoft.com/office/drawing/2014/chart" uri="{C3380CC4-5D6E-409C-BE32-E72D297353CC}">
              <c16:uniqueId val="{00000000-0FC7-4660-9E28-EB10ED75797B}"/>
            </c:ext>
          </c:extLst>
        </c:ser>
        <c:ser>
          <c:idx val="1"/>
          <c:order val="1"/>
          <c:tx>
            <c:strRef>
              <c:f>まとめ2!$E$45</c:f>
              <c:strCache>
                <c:ptCount val="1"/>
                <c:pt idx="0">
                  <c:v>年少人口</c:v>
                </c:pt>
              </c:strCache>
            </c:strRef>
          </c:tx>
          <c:spPr>
            <a:ln w="28575" cap="rnd">
              <a:solidFill>
                <a:srgbClr val="0070C0"/>
              </a:solidFill>
              <a:prstDash val="dashDot"/>
              <a:round/>
            </a:ln>
            <a:effectLst/>
          </c:spPr>
          <c:marker>
            <c:symbol val="none"/>
          </c:marker>
          <c:dLbls>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F12-48F5-A7F1-6250F80FE23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まとめ2!$C$46:$C$55</c:f>
              <c:numCache>
                <c:formatCode>General</c:formatCode>
                <c:ptCount val="10"/>
                <c:pt idx="0">
                  <c:v>2015</c:v>
                </c:pt>
                <c:pt idx="1">
                  <c:v>20</c:v>
                </c:pt>
                <c:pt idx="2">
                  <c:v>25</c:v>
                </c:pt>
                <c:pt idx="3">
                  <c:v>30</c:v>
                </c:pt>
                <c:pt idx="4">
                  <c:v>35</c:v>
                </c:pt>
                <c:pt idx="5">
                  <c:v>40</c:v>
                </c:pt>
                <c:pt idx="6">
                  <c:v>45</c:v>
                </c:pt>
                <c:pt idx="7">
                  <c:v>50</c:v>
                </c:pt>
                <c:pt idx="8">
                  <c:v>55</c:v>
                </c:pt>
                <c:pt idx="9">
                  <c:v>60</c:v>
                </c:pt>
              </c:numCache>
            </c:numRef>
          </c:cat>
          <c:val>
            <c:numRef>
              <c:f>まとめ2!$E$46:$E$55</c:f>
              <c:numCache>
                <c:formatCode>#,##0.0;[Red]\-#,##0.0</c:formatCode>
                <c:ptCount val="10"/>
                <c:pt idx="0">
                  <c:v>100</c:v>
                </c:pt>
                <c:pt idx="1">
                  <c:v>89.213709677419345</c:v>
                </c:pt>
                <c:pt idx="2">
                  <c:v>79.290574596774192</c:v>
                </c:pt>
                <c:pt idx="3">
                  <c:v>70.551915322580655</c:v>
                </c:pt>
                <c:pt idx="4">
                  <c:v>62.808719758064512</c:v>
                </c:pt>
                <c:pt idx="5">
                  <c:v>56.665826612903224</c:v>
                </c:pt>
                <c:pt idx="6">
                  <c:v>50.919858870967737</c:v>
                </c:pt>
                <c:pt idx="7">
                  <c:v>43.706468243059341</c:v>
                </c:pt>
                <c:pt idx="8">
                  <c:v>37.611630731837081</c:v>
                </c:pt>
                <c:pt idx="9">
                  <c:v>32.745841119646649</c:v>
                </c:pt>
              </c:numCache>
            </c:numRef>
          </c:val>
          <c:smooth val="0"/>
          <c:extLst>
            <c:ext xmlns:c16="http://schemas.microsoft.com/office/drawing/2014/chart" uri="{C3380CC4-5D6E-409C-BE32-E72D297353CC}">
              <c16:uniqueId val="{00000001-0FC7-4660-9E28-EB10ED75797B}"/>
            </c:ext>
          </c:extLst>
        </c:ser>
        <c:ser>
          <c:idx val="2"/>
          <c:order val="2"/>
          <c:tx>
            <c:strRef>
              <c:f>まとめ2!$F$45</c:f>
              <c:strCache>
                <c:ptCount val="1"/>
                <c:pt idx="0">
                  <c:v>生産年齢人口</c:v>
                </c:pt>
              </c:strCache>
            </c:strRef>
          </c:tx>
          <c:spPr>
            <a:ln w="28575" cap="rnd">
              <a:solidFill>
                <a:schemeClr val="accent3"/>
              </a:solidFill>
              <a:round/>
            </a:ln>
            <a:effectLst/>
          </c:spPr>
          <c:marker>
            <c:symbol val="none"/>
          </c:marker>
          <c:cat>
            <c:numRef>
              <c:f>まとめ2!$C$46:$C$55</c:f>
              <c:numCache>
                <c:formatCode>General</c:formatCode>
                <c:ptCount val="10"/>
                <c:pt idx="0">
                  <c:v>2015</c:v>
                </c:pt>
                <c:pt idx="1">
                  <c:v>20</c:v>
                </c:pt>
                <c:pt idx="2">
                  <c:v>25</c:v>
                </c:pt>
                <c:pt idx="3">
                  <c:v>30</c:v>
                </c:pt>
                <c:pt idx="4">
                  <c:v>35</c:v>
                </c:pt>
                <c:pt idx="5">
                  <c:v>40</c:v>
                </c:pt>
                <c:pt idx="6">
                  <c:v>45</c:v>
                </c:pt>
                <c:pt idx="7">
                  <c:v>50</c:v>
                </c:pt>
                <c:pt idx="8">
                  <c:v>55</c:v>
                </c:pt>
                <c:pt idx="9">
                  <c:v>60</c:v>
                </c:pt>
              </c:numCache>
            </c:numRef>
          </c:cat>
          <c:val>
            <c:numRef>
              <c:f>まとめ2!$F$46:$F$55</c:f>
            </c:numRef>
          </c:val>
          <c:smooth val="0"/>
          <c:extLst>
            <c:ext xmlns:c16="http://schemas.microsoft.com/office/drawing/2014/chart" uri="{C3380CC4-5D6E-409C-BE32-E72D297353CC}">
              <c16:uniqueId val="{00000002-0FC7-4660-9E28-EB10ED75797B}"/>
            </c:ext>
          </c:extLst>
        </c:ser>
        <c:ser>
          <c:idx val="3"/>
          <c:order val="3"/>
          <c:tx>
            <c:strRef>
              <c:f>まとめ2!$G$45</c:f>
              <c:strCache>
                <c:ptCount val="1"/>
                <c:pt idx="0">
                  <c:v>高齢人口</c:v>
                </c:pt>
              </c:strCache>
            </c:strRef>
          </c:tx>
          <c:spPr>
            <a:ln w="28575" cap="rnd">
              <a:solidFill>
                <a:srgbClr val="0070C0"/>
              </a:solidFill>
              <a:round/>
            </a:ln>
            <a:effectLst/>
          </c:spPr>
          <c:marker>
            <c:symbol val="none"/>
          </c:marker>
          <c:dLbls>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12-48F5-A7F1-6250F80FE23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まとめ2!$C$46:$C$55</c:f>
              <c:numCache>
                <c:formatCode>General</c:formatCode>
                <c:ptCount val="10"/>
                <c:pt idx="0">
                  <c:v>2015</c:v>
                </c:pt>
                <c:pt idx="1">
                  <c:v>20</c:v>
                </c:pt>
                <c:pt idx="2">
                  <c:v>25</c:v>
                </c:pt>
                <c:pt idx="3">
                  <c:v>30</c:v>
                </c:pt>
                <c:pt idx="4">
                  <c:v>35</c:v>
                </c:pt>
                <c:pt idx="5">
                  <c:v>40</c:v>
                </c:pt>
                <c:pt idx="6">
                  <c:v>45</c:v>
                </c:pt>
                <c:pt idx="7">
                  <c:v>50</c:v>
                </c:pt>
                <c:pt idx="8">
                  <c:v>55</c:v>
                </c:pt>
                <c:pt idx="9">
                  <c:v>60</c:v>
                </c:pt>
              </c:numCache>
            </c:numRef>
          </c:cat>
          <c:val>
            <c:numRef>
              <c:f>まとめ2!$G$46:$G$55</c:f>
              <c:numCache>
                <c:formatCode>#,##0.0;[Red]\-#,##0.0</c:formatCode>
                <c:ptCount val="10"/>
                <c:pt idx="0">
                  <c:v>100</c:v>
                </c:pt>
                <c:pt idx="1">
                  <c:v>101.81414141414142</c:v>
                </c:pt>
                <c:pt idx="2">
                  <c:v>113.28888888888888</c:v>
                </c:pt>
                <c:pt idx="3">
                  <c:v>116.59797979797979</c:v>
                </c:pt>
                <c:pt idx="4">
                  <c:v>112.48888888888888</c:v>
                </c:pt>
                <c:pt idx="5">
                  <c:v>104.88484848484849</c:v>
                </c:pt>
                <c:pt idx="6">
                  <c:v>97.842424242424244</c:v>
                </c:pt>
                <c:pt idx="7">
                  <c:v>97.049394868686861</c:v>
                </c:pt>
                <c:pt idx="8">
                  <c:v>91.966670699314349</c:v>
                </c:pt>
                <c:pt idx="9">
                  <c:v>83.691182179782658</c:v>
                </c:pt>
              </c:numCache>
            </c:numRef>
          </c:val>
          <c:smooth val="0"/>
          <c:extLst>
            <c:ext xmlns:c16="http://schemas.microsoft.com/office/drawing/2014/chart" uri="{C3380CC4-5D6E-409C-BE32-E72D297353CC}">
              <c16:uniqueId val="{00000003-0FC7-4660-9E28-EB10ED75797B}"/>
            </c:ext>
          </c:extLst>
        </c:ser>
        <c:ser>
          <c:idx val="4"/>
          <c:order val="4"/>
          <c:tx>
            <c:strRef>
              <c:f>まとめ2!$H$45</c:f>
              <c:strCache>
                <c:ptCount val="1"/>
                <c:pt idx="0">
                  <c:v>市内GDP</c:v>
                </c:pt>
              </c:strCache>
            </c:strRef>
          </c:tx>
          <c:spPr>
            <a:ln w="28575" cap="rnd">
              <a:solidFill>
                <a:schemeClr val="accent5"/>
              </a:solidFill>
              <a:round/>
            </a:ln>
            <a:effectLst/>
          </c:spPr>
          <c:marker>
            <c:symbol val="none"/>
          </c:marker>
          <c:cat>
            <c:numRef>
              <c:f>まとめ2!$C$46:$C$55</c:f>
              <c:numCache>
                <c:formatCode>General</c:formatCode>
                <c:ptCount val="10"/>
                <c:pt idx="0">
                  <c:v>2015</c:v>
                </c:pt>
                <c:pt idx="1">
                  <c:v>20</c:v>
                </c:pt>
                <c:pt idx="2">
                  <c:v>25</c:v>
                </c:pt>
                <c:pt idx="3">
                  <c:v>30</c:v>
                </c:pt>
                <c:pt idx="4">
                  <c:v>35</c:v>
                </c:pt>
                <c:pt idx="5">
                  <c:v>40</c:v>
                </c:pt>
                <c:pt idx="6">
                  <c:v>45</c:v>
                </c:pt>
                <c:pt idx="7">
                  <c:v>50</c:v>
                </c:pt>
                <c:pt idx="8">
                  <c:v>55</c:v>
                </c:pt>
                <c:pt idx="9">
                  <c:v>60</c:v>
                </c:pt>
              </c:numCache>
            </c:numRef>
          </c:cat>
          <c:val>
            <c:numRef>
              <c:f>まとめ2!$H$46:$H$55</c:f>
            </c:numRef>
          </c:val>
          <c:smooth val="0"/>
          <c:extLst>
            <c:ext xmlns:c16="http://schemas.microsoft.com/office/drawing/2014/chart" uri="{C3380CC4-5D6E-409C-BE32-E72D297353CC}">
              <c16:uniqueId val="{00000004-0FC7-4660-9E28-EB10ED75797B}"/>
            </c:ext>
          </c:extLst>
        </c:ser>
        <c:dLbls>
          <c:showLegendKey val="0"/>
          <c:showVal val="0"/>
          <c:showCatName val="0"/>
          <c:showSerName val="0"/>
          <c:showPercent val="0"/>
          <c:showBubbleSize val="0"/>
        </c:dLbls>
        <c:smooth val="0"/>
        <c:axId val="188265871"/>
        <c:axId val="189092367"/>
      </c:lineChart>
      <c:catAx>
        <c:axId val="1882658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89092367"/>
        <c:crosses val="autoZero"/>
        <c:auto val="1"/>
        <c:lblAlgn val="ctr"/>
        <c:lblOffset val="100"/>
        <c:noMultiLvlLbl val="0"/>
      </c:catAx>
      <c:valAx>
        <c:axId val="189092367"/>
        <c:scaling>
          <c:orientation val="minMax"/>
        </c:scaling>
        <c:delete val="0"/>
        <c:axPos val="l"/>
        <c:majorGridlines>
          <c:spPr>
            <a:ln w="9525" cap="flat" cmpd="sng" algn="ctr">
              <a:solidFill>
                <a:schemeClr val="tx1">
                  <a:lumMod val="15000"/>
                  <a:lumOff val="85000"/>
                </a:schemeClr>
              </a:solidFill>
              <a:round/>
            </a:ln>
            <a:effectLst/>
          </c:spPr>
        </c:majorGridlines>
        <c:numFmt formatCode="#,##0.0;[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8826587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200">
                <a:latin typeface="ＭＳ Ｐゴシック" panose="020B0600070205080204" pitchFamily="50" charset="-128"/>
                <a:ea typeface="ＭＳ Ｐゴシック" panose="020B0600070205080204" pitchFamily="50" charset="-128"/>
              </a:rPr>
              <a:t>一人当たり市町民所得の推移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まとめ3!$B$93</c:f>
              <c:strCache>
                <c:ptCount val="1"/>
                <c:pt idx="0">
                  <c:v>兵庫県</c:v>
                </c:pt>
              </c:strCache>
            </c:strRef>
          </c:tx>
          <c:spPr>
            <a:ln w="28575" cap="rnd">
              <a:solidFill>
                <a:sysClr val="windowText" lastClr="000000"/>
              </a:solidFill>
              <a:round/>
            </a:ln>
            <a:effectLst/>
          </c:spPr>
          <c:marker>
            <c:symbol val="none"/>
          </c:marker>
          <c:dLbls>
            <c:dLbl>
              <c:idx val="0"/>
              <c:layout>
                <c:manualLayout>
                  <c:x val="-5.2777777777777805E-2"/>
                  <c:y val="-6.0185185185185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59B-4AB0-A5E9-70F2ADD755FE}"/>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59B-4AB0-A5E9-70F2ADD755F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まとめ3!$A$94:$A$102</c:f>
              <c:numCache>
                <c:formatCode>General</c:formatCode>
                <c:ptCount val="9"/>
                <c:pt idx="0">
                  <c:v>2010</c:v>
                </c:pt>
                <c:pt idx="1">
                  <c:v>11</c:v>
                </c:pt>
                <c:pt idx="2">
                  <c:v>12</c:v>
                </c:pt>
                <c:pt idx="3">
                  <c:v>13</c:v>
                </c:pt>
                <c:pt idx="4">
                  <c:v>14</c:v>
                </c:pt>
                <c:pt idx="5">
                  <c:v>15</c:v>
                </c:pt>
                <c:pt idx="6">
                  <c:v>16</c:v>
                </c:pt>
                <c:pt idx="7">
                  <c:v>17</c:v>
                </c:pt>
                <c:pt idx="8">
                  <c:v>18</c:v>
                </c:pt>
              </c:numCache>
            </c:numRef>
          </c:cat>
          <c:val>
            <c:numRef>
              <c:f>まとめ3!$B$94:$B$102</c:f>
              <c:numCache>
                <c:formatCode>#,##0_);[Red]\(#,##0\)</c:formatCode>
                <c:ptCount val="9"/>
                <c:pt idx="0">
                  <c:v>2685</c:v>
                </c:pt>
                <c:pt idx="1">
                  <c:v>2620</c:v>
                </c:pt>
                <c:pt idx="2">
                  <c:v>2687</c:v>
                </c:pt>
                <c:pt idx="3">
                  <c:v>2749</c:v>
                </c:pt>
                <c:pt idx="4">
                  <c:v>2777</c:v>
                </c:pt>
                <c:pt idx="5">
                  <c:v>2852</c:v>
                </c:pt>
                <c:pt idx="6">
                  <c:v>2883</c:v>
                </c:pt>
                <c:pt idx="7">
                  <c:v>2955</c:v>
                </c:pt>
                <c:pt idx="8">
                  <c:v>2968</c:v>
                </c:pt>
              </c:numCache>
            </c:numRef>
          </c:val>
          <c:smooth val="0"/>
          <c:extLst>
            <c:ext xmlns:c16="http://schemas.microsoft.com/office/drawing/2014/chart" uri="{C3380CC4-5D6E-409C-BE32-E72D297353CC}">
              <c16:uniqueId val="{00000000-A59B-4AB0-A5E9-70F2ADD755FE}"/>
            </c:ext>
          </c:extLst>
        </c:ser>
        <c:ser>
          <c:idx val="1"/>
          <c:order val="1"/>
          <c:tx>
            <c:strRef>
              <c:f>まとめ3!$C$93</c:f>
              <c:strCache>
                <c:ptCount val="1"/>
                <c:pt idx="0">
                  <c:v>洲本市</c:v>
                </c:pt>
              </c:strCache>
            </c:strRef>
          </c:tx>
          <c:spPr>
            <a:ln w="28575" cap="rnd">
              <a:solidFill>
                <a:srgbClr val="00B050"/>
              </a:solidFill>
              <a:round/>
            </a:ln>
            <a:effectLst/>
          </c:spPr>
          <c:marker>
            <c:symbol val="none"/>
          </c:marker>
          <c:dLbls>
            <c:dLbl>
              <c:idx val="0"/>
              <c:layout>
                <c:manualLayout>
                  <c:x val="-8.0555555555555575E-2"/>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59B-4AB0-A5E9-70F2ADD755FE}"/>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59B-4AB0-A5E9-70F2ADD755F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まとめ3!$A$94:$A$102</c:f>
              <c:numCache>
                <c:formatCode>General</c:formatCode>
                <c:ptCount val="9"/>
                <c:pt idx="0">
                  <c:v>2010</c:v>
                </c:pt>
                <c:pt idx="1">
                  <c:v>11</c:v>
                </c:pt>
                <c:pt idx="2">
                  <c:v>12</c:v>
                </c:pt>
                <c:pt idx="3">
                  <c:v>13</c:v>
                </c:pt>
                <c:pt idx="4">
                  <c:v>14</c:v>
                </c:pt>
                <c:pt idx="5">
                  <c:v>15</c:v>
                </c:pt>
                <c:pt idx="6">
                  <c:v>16</c:v>
                </c:pt>
                <c:pt idx="7">
                  <c:v>17</c:v>
                </c:pt>
                <c:pt idx="8">
                  <c:v>18</c:v>
                </c:pt>
              </c:numCache>
            </c:numRef>
          </c:cat>
          <c:val>
            <c:numRef>
              <c:f>まとめ3!$C$94:$C$102</c:f>
              <c:numCache>
                <c:formatCode>#,##0_);[Red]\(#,##0\)</c:formatCode>
                <c:ptCount val="9"/>
                <c:pt idx="0">
                  <c:v>2224</c:v>
                </c:pt>
                <c:pt idx="1">
                  <c:v>2260</c:v>
                </c:pt>
                <c:pt idx="2">
                  <c:v>2290</c:v>
                </c:pt>
                <c:pt idx="3">
                  <c:v>2355</c:v>
                </c:pt>
                <c:pt idx="4">
                  <c:v>2390</c:v>
                </c:pt>
                <c:pt idx="5">
                  <c:v>2484</c:v>
                </c:pt>
                <c:pt idx="6">
                  <c:v>2488</c:v>
                </c:pt>
                <c:pt idx="7">
                  <c:v>2539</c:v>
                </c:pt>
                <c:pt idx="8">
                  <c:v>2631</c:v>
                </c:pt>
              </c:numCache>
            </c:numRef>
          </c:val>
          <c:smooth val="0"/>
          <c:extLst>
            <c:ext xmlns:c16="http://schemas.microsoft.com/office/drawing/2014/chart" uri="{C3380CC4-5D6E-409C-BE32-E72D297353CC}">
              <c16:uniqueId val="{00000001-A59B-4AB0-A5E9-70F2ADD755FE}"/>
            </c:ext>
          </c:extLst>
        </c:ser>
        <c:ser>
          <c:idx val="2"/>
          <c:order val="2"/>
          <c:tx>
            <c:strRef>
              <c:f>まとめ3!$D$93</c:f>
              <c:strCache>
                <c:ptCount val="1"/>
                <c:pt idx="0">
                  <c:v>南あわじ市</c:v>
                </c:pt>
              </c:strCache>
            </c:strRef>
          </c:tx>
          <c:spPr>
            <a:ln w="28575" cap="rnd">
              <a:solidFill>
                <a:srgbClr val="FF0000"/>
              </a:solidFill>
              <a:prstDash val="sysDash"/>
              <a:round/>
            </a:ln>
            <a:effectLst/>
          </c:spPr>
          <c:marker>
            <c:symbol val="none"/>
          </c:marker>
          <c:dLbls>
            <c:dLbl>
              <c:idx val="0"/>
              <c:layout>
                <c:manualLayout>
                  <c:x val="-7.2222222222222229E-2"/>
                  <c:y val="1.85185185185184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59B-4AB0-A5E9-70F2ADD755FE}"/>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59B-4AB0-A5E9-70F2ADD755F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まとめ3!$A$94:$A$102</c:f>
              <c:numCache>
                <c:formatCode>General</c:formatCode>
                <c:ptCount val="9"/>
                <c:pt idx="0">
                  <c:v>2010</c:v>
                </c:pt>
                <c:pt idx="1">
                  <c:v>11</c:v>
                </c:pt>
                <c:pt idx="2">
                  <c:v>12</c:v>
                </c:pt>
                <c:pt idx="3">
                  <c:v>13</c:v>
                </c:pt>
                <c:pt idx="4">
                  <c:v>14</c:v>
                </c:pt>
                <c:pt idx="5">
                  <c:v>15</c:v>
                </c:pt>
                <c:pt idx="6">
                  <c:v>16</c:v>
                </c:pt>
                <c:pt idx="7">
                  <c:v>17</c:v>
                </c:pt>
                <c:pt idx="8">
                  <c:v>18</c:v>
                </c:pt>
              </c:numCache>
            </c:numRef>
          </c:cat>
          <c:val>
            <c:numRef>
              <c:f>まとめ3!$D$94:$D$102</c:f>
              <c:numCache>
                <c:formatCode>#,##0_);[Red]\(#,##0\)</c:formatCode>
                <c:ptCount val="9"/>
                <c:pt idx="0">
                  <c:v>2227</c:v>
                </c:pt>
                <c:pt idx="1">
                  <c:v>2177</c:v>
                </c:pt>
                <c:pt idx="2">
                  <c:v>2278</c:v>
                </c:pt>
                <c:pt idx="3">
                  <c:v>2341</c:v>
                </c:pt>
                <c:pt idx="4">
                  <c:v>2389</c:v>
                </c:pt>
                <c:pt idx="5">
                  <c:v>2464</c:v>
                </c:pt>
                <c:pt idx="6">
                  <c:v>2403</c:v>
                </c:pt>
                <c:pt idx="7">
                  <c:v>2473</c:v>
                </c:pt>
                <c:pt idx="8">
                  <c:v>2527</c:v>
                </c:pt>
              </c:numCache>
            </c:numRef>
          </c:val>
          <c:smooth val="0"/>
          <c:extLst>
            <c:ext xmlns:c16="http://schemas.microsoft.com/office/drawing/2014/chart" uri="{C3380CC4-5D6E-409C-BE32-E72D297353CC}">
              <c16:uniqueId val="{00000002-A59B-4AB0-A5E9-70F2ADD755FE}"/>
            </c:ext>
          </c:extLst>
        </c:ser>
        <c:ser>
          <c:idx val="3"/>
          <c:order val="3"/>
          <c:tx>
            <c:strRef>
              <c:f>まとめ3!$E$93</c:f>
              <c:strCache>
                <c:ptCount val="1"/>
                <c:pt idx="0">
                  <c:v>淡路市</c:v>
                </c:pt>
              </c:strCache>
            </c:strRef>
          </c:tx>
          <c:spPr>
            <a:ln w="28575" cap="rnd">
              <a:solidFill>
                <a:srgbClr val="0070C0"/>
              </a:solidFill>
              <a:prstDash val="sysDot"/>
              <a:round/>
            </a:ln>
            <a:effectLst/>
          </c:spPr>
          <c:marker>
            <c:symbol val="none"/>
          </c:marker>
          <c:dLbls>
            <c:dLbl>
              <c:idx val="0"/>
              <c:layout>
                <c:manualLayout>
                  <c:x val="-6.9444444444444461E-2"/>
                  <c:y val="4.1666666666666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59B-4AB0-A5E9-70F2ADD755FE}"/>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59B-4AB0-A5E9-70F2ADD755F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まとめ3!$A$94:$A$102</c:f>
              <c:numCache>
                <c:formatCode>General</c:formatCode>
                <c:ptCount val="9"/>
                <c:pt idx="0">
                  <c:v>2010</c:v>
                </c:pt>
                <c:pt idx="1">
                  <c:v>11</c:v>
                </c:pt>
                <c:pt idx="2">
                  <c:v>12</c:v>
                </c:pt>
                <c:pt idx="3">
                  <c:v>13</c:v>
                </c:pt>
                <c:pt idx="4">
                  <c:v>14</c:v>
                </c:pt>
                <c:pt idx="5">
                  <c:v>15</c:v>
                </c:pt>
                <c:pt idx="6">
                  <c:v>16</c:v>
                </c:pt>
                <c:pt idx="7">
                  <c:v>17</c:v>
                </c:pt>
                <c:pt idx="8">
                  <c:v>18</c:v>
                </c:pt>
              </c:numCache>
            </c:numRef>
          </c:cat>
          <c:val>
            <c:numRef>
              <c:f>まとめ3!$E$94:$E$102</c:f>
              <c:numCache>
                <c:formatCode>#,##0_);[Red]\(#,##0\)</c:formatCode>
                <c:ptCount val="9"/>
                <c:pt idx="0">
                  <c:v>2047</c:v>
                </c:pt>
                <c:pt idx="1">
                  <c:v>1982</c:v>
                </c:pt>
                <c:pt idx="2">
                  <c:v>2080</c:v>
                </c:pt>
                <c:pt idx="3">
                  <c:v>2144</c:v>
                </c:pt>
                <c:pt idx="4">
                  <c:v>2156</c:v>
                </c:pt>
                <c:pt idx="5">
                  <c:v>2260</c:v>
                </c:pt>
                <c:pt idx="6">
                  <c:v>2239</c:v>
                </c:pt>
                <c:pt idx="7">
                  <c:v>2339</c:v>
                </c:pt>
                <c:pt idx="8">
                  <c:v>2365</c:v>
                </c:pt>
              </c:numCache>
            </c:numRef>
          </c:val>
          <c:smooth val="0"/>
          <c:extLst>
            <c:ext xmlns:c16="http://schemas.microsoft.com/office/drawing/2014/chart" uri="{C3380CC4-5D6E-409C-BE32-E72D297353CC}">
              <c16:uniqueId val="{00000003-A59B-4AB0-A5E9-70F2ADD755FE}"/>
            </c:ext>
          </c:extLst>
        </c:ser>
        <c:dLbls>
          <c:showLegendKey val="0"/>
          <c:showVal val="0"/>
          <c:showCatName val="0"/>
          <c:showSerName val="0"/>
          <c:showPercent val="0"/>
          <c:showBubbleSize val="0"/>
        </c:dLbls>
        <c:smooth val="0"/>
        <c:axId val="939061119"/>
        <c:axId val="921800447"/>
      </c:lineChart>
      <c:catAx>
        <c:axId val="9390611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1800447"/>
        <c:crosses val="autoZero"/>
        <c:auto val="1"/>
        <c:lblAlgn val="ctr"/>
        <c:lblOffset val="100"/>
        <c:noMultiLvlLbl val="0"/>
      </c:catAx>
      <c:valAx>
        <c:axId val="921800447"/>
        <c:scaling>
          <c:orientation val="minMax"/>
          <c:max val="3000"/>
          <c:min val="150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39061119"/>
        <c:crosses val="autoZero"/>
        <c:crossBetween val="between"/>
        <c:majorUnit val="500"/>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200"/>
              <a:t>総人口の推移</a:t>
            </a:r>
          </a:p>
        </c:rich>
      </c:tx>
      <c:layout>
        <c:manualLayout>
          <c:xMode val="edge"/>
          <c:yMode val="edge"/>
          <c:x val="0.12222222222222222"/>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24838145231846"/>
          <c:y val="0.18495443277923596"/>
          <c:w val="0.85862729658792647"/>
          <c:h val="0.60116469816272966"/>
        </c:manualLayout>
      </c:layout>
      <c:lineChart>
        <c:grouping val="standard"/>
        <c:varyColors val="0"/>
        <c:ser>
          <c:idx val="0"/>
          <c:order val="0"/>
          <c:tx>
            <c:strRef>
              <c:f>まとめ3!$B$145</c:f>
              <c:strCache>
                <c:ptCount val="1"/>
                <c:pt idx="0">
                  <c:v>洲本市</c:v>
                </c:pt>
              </c:strCache>
            </c:strRef>
          </c:tx>
          <c:spPr>
            <a:ln w="28575" cap="rnd">
              <a:solidFill>
                <a:schemeClr val="tx1"/>
              </a:solidFill>
              <a:prstDash val="sysDash"/>
              <a:round/>
            </a:ln>
            <a:effectLst/>
          </c:spPr>
          <c:marker>
            <c:symbol val="none"/>
          </c:marker>
          <c:dLbls>
            <c:dLbl>
              <c:idx val="0"/>
              <c:layout>
                <c:manualLayout>
                  <c:x val="-3.8888888888888917E-2"/>
                  <c:y val="-5.09259259259259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135-473D-A8B9-0F9CEA8F4A31}"/>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135-473D-A8B9-0F9CEA8F4A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まとめ3!$A$146:$A$156</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まとめ3!$B$146:$B$156</c:f>
              <c:numCache>
                <c:formatCode>#,##0_);[Red]\(#,##0\)</c:formatCode>
                <c:ptCount val="11"/>
                <c:pt idx="0">
                  <c:v>47254</c:v>
                </c:pt>
                <c:pt idx="1">
                  <c:v>46625</c:v>
                </c:pt>
                <c:pt idx="2">
                  <c:v>46087</c:v>
                </c:pt>
                <c:pt idx="3">
                  <c:v>45371</c:v>
                </c:pt>
                <c:pt idx="4">
                  <c:v>44849</c:v>
                </c:pt>
                <c:pt idx="5">
                  <c:v>44258</c:v>
                </c:pt>
                <c:pt idx="6">
                  <c:v>43693</c:v>
                </c:pt>
                <c:pt idx="7">
                  <c:v>43149</c:v>
                </c:pt>
                <c:pt idx="8">
                  <c:v>42415</c:v>
                </c:pt>
                <c:pt idx="9">
                  <c:v>41727</c:v>
                </c:pt>
                <c:pt idx="10">
                  <c:v>41084</c:v>
                </c:pt>
              </c:numCache>
            </c:numRef>
          </c:val>
          <c:smooth val="0"/>
          <c:extLst>
            <c:ext xmlns:c16="http://schemas.microsoft.com/office/drawing/2014/chart" uri="{C3380CC4-5D6E-409C-BE32-E72D297353CC}">
              <c16:uniqueId val="{00000000-5135-473D-A8B9-0F9CEA8F4A31}"/>
            </c:ext>
          </c:extLst>
        </c:ser>
        <c:ser>
          <c:idx val="1"/>
          <c:order val="1"/>
          <c:tx>
            <c:strRef>
              <c:f>まとめ3!$C$145</c:f>
              <c:strCache>
                <c:ptCount val="1"/>
                <c:pt idx="0">
                  <c:v>南あわじ市</c:v>
                </c:pt>
              </c:strCache>
            </c:strRef>
          </c:tx>
          <c:spPr>
            <a:ln w="28575" cap="rnd">
              <a:solidFill>
                <a:srgbClr val="FF0000"/>
              </a:solidFill>
              <a:round/>
            </a:ln>
            <a:effectLst/>
          </c:spPr>
          <c:marker>
            <c:symbol val="none"/>
          </c:marker>
          <c:dLbls>
            <c:dLbl>
              <c:idx val="0"/>
              <c:layout>
                <c:manualLayout>
                  <c:x val="-5.2777777777777792E-2"/>
                  <c:y val="-2.7777777777777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135-473D-A8B9-0F9CEA8F4A31}"/>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135-473D-A8B9-0F9CEA8F4A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まとめ3!$A$146:$A$156</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まとめ3!$C$146:$C$156</c:f>
              <c:numCache>
                <c:formatCode>#,##0_);[Red]\(#,##0\)</c:formatCode>
                <c:ptCount val="11"/>
                <c:pt idx="0">
                  <c:v>49834</c:v>
                </c:pt>
                <c:pt idx="1">
                  <c:v>49337</c:v>
                </c:pt>
                <c:pt idx="2">
                  <c:v>48852</c:v>
                </c:pt>
                <c:pt idx="3">
                  <c:v>48272</c:v>
                </c:pt>
                <c:pt idx="4">
                  <c:v>47827</c:v>
                </c:pt>
                <c:pt idx="5">
                  <c:v>46912</c:v>
                </c:pt>
                <c:pt idx="6">
                  <c:v>46369</c:v>
                </c:pt>
                <c:pt idx="7">
                  <c:v>45779</c:v>
                </c:pt>
                <c:pt idx="8">
                  <c:v>45167</c:v>
                </c:pt>
                <c:pt idx="9">
                  <c:v>44605</c:v>
                </c:pt>
                <c:pt idx="10">
                  <c:v>44030</c:v>
                </c:pt>
              </c:numCache>
            </c:numRef>
          </c:val>
          <c:smooth val="0"/>
          <c:extLst>
            <c:ext xmlns:c16="http://schemas.microsoft.com/office/drawing/2014/chart" uri="{C3380CC4-5D6E-409C-BE32-E72D297353CC}">
              <c16:uniqueId val="{00000001-5135-473D-A8B9-0F9CEA8F4A31}"/>
            </c:ext>
          </c:extLst>
        </c:ser>
        <c:ser>
          <c:idx val="2"/>
          <c:order val="2"/>
          <c:tx>
            <c:strRef>
              <c:f>まとめ3!$D$145</c:f>
              <c:strCache>
                <c:ptCount val="1"/>
                <c:pt idx="0">
                  <c:v>淡路市</c:v>
                </c:pt>
              </c:strCache>
            </c:strRef>
          </c:tx>
          <c:spPr>
            <a:ln w="28575" cap="rnd">
              <a:solidFill>
                <a:srgbClr val="0070C0"/>
              </a:solidFill>
              <a:round/>
            </a:ln>
            <a:effectLst/>
          </c:spPr>
          <c:marker>
            <c:symbol val="none"/>
          </c:marker>
          <c:dLbls>
            <c:dLbl>
              <c:idx val="0"/>
              <c:layout>
                <c:manualLayout>
                  <c:x val="-4.1666666666666664E-2"/>
                  <c:y val="6.48148148148148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135-473D-A8B9-0F9CEA8F4A31}"/>
                </c:ext>
              </c:extLst>
            </c:dLbl>
            <c:dLbl>
              <c:idx val="10"/>
              <c:layout>
                <c:manualLayout>
                  <c:x val="-1.0185067526415994E-16"/>
                  <c:y val="-4.62962962962963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135-473D-A8B9-0F9CEA8F4A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まとめ3!$A$146:$A$156</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まとめ3!$D$146:$D$156</c:f>
              <c:numCache>
                <c:formatCode>#,##0_);[Red]\(#,##0\)</c:formatCode>
                <c:ptCount val="11"/>
                <c:pt idx="0">
                  <c:v>46459</c:v>
                </c:pt>
                <c:pt idx="1">
                  <c:v>45854</c:v>
                </c:pt>
                <c:pt idx="2">
                  <c:v>45256</c:v>
                </c:pt>
                <c:pt idx="3">
                  <c:v>44698</c:v>
                </c:pt>
                <c:pt idx="4">
                  <c:v>44172</c:v>
                </c:pt>
                <c:pt idx="5">
                  <c:v>43977</c:v>
                </c:pt>
                <c:pt idx="6">
                  <c:v>43450</c:v>
                </c:pt>
                <c:pt idx="7">
                  <c:v>42984</c:v>
                </c:pt>
                <c:pt idx="8">
                  <c:v>42254</c:v>
                </c:pt>
                <c:pt idx="9">
                  <c:v>41681</c:v>
                </c:pt>
                <c:pt idx="10">
                  <c:v>41195</c:v>
                </c:pt>
              </c:numCache>
            </c:numRef>
          </c:val>
          <c:smooth val="0"/>
          <c:extLst>
            <c:ext xmlns:c16="http://schemas.microsoft.com/office/drawing/2014/chart" uri="{C3380CC4-5D6E-409C-BE32-E72D297353CC}">
              <c16:uniqueId val="{00000002-5135-473D-A8B9-0F9CEA8F4A31}"/>
            </c:ext>
          </c:extLst>
        </c:ser>
        <c:dLbls>
          <c:showLegendKey val="0"/>
          <c:showVal val="0"/>
          <c:showCatName val="0"/>
          <c:showSerName val="0"/>
          <c:showPercent val="0"/>
          <c:showBubbleSize val="0"/>
        </c:dLbls>
        <c:smooth val="0"/>
        <c:axId val="354963967"/>
        <c:axId val="354967295"/>
      </c:lineChart>
      <c:catAx>
        <c:axId val="3549639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54967295"/>
        <c:crosses val="autoZero"/>
        <c:auto val="1"/>
        <c:lblAlgn val="ctr"/>
        <c:lblOffset val="100"/>
        <c:noMultiLvlLbl val="0"/>
      </c:catAx>
      <c:valAx>
        <c:axId val="354967295"/>
        <c:scaling>
          <c:orientation val="minMax"/>
          <c:max val="50000"/>
          <c:min val="4000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54963967"/>
        <c:crosses val="autoZero"/>
        <c:crossBetween val="between"/>
        <c:majorUnit val="2000"/>
      </c:valAx>
      <c:spPr>
        <a:noFill/>
        <a:ln>
          <a:noFill/>
        </a:ln>
        <a:effectLst/>
      </c:spPr>
    </c:plotArea>
    <c:legend>
      <c:legendPos val="t"/>
      <c:layout>
        <c:manualLayout>
          <c:xMode val="edge"/>
          <c:yMode val="edge"/>
          <c:x val="0.39000000000000007"/>
          <c:y val="5.1273330417031214E-2"/>
          <c:w val="0.61"/>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200"/>
              <a:t>淡路地域総人口の推移</a:t>
            </a:r>
            <a:r>
              <a:rPr lang="en-US" altLang="ja-JP" sz="1200"/>
              <a:t>(1920</a:t>
            </a:r>
            <a:r>
              <a:rPr lang="ja-JP" altLang="en-US" sz="1200"/>
              <a:t>年</a:t>
            </a:r>
            <a:r>
              <a:rPr lang="en-US" altLang="ja-JP" sz="1200"/>
              <a:t>=100</a:t>
            </a:r>
            <a:r>
              <a:rPr lang="ja-JP" altLang="en-US" sz="1200"/>
              <a: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人口1!$AH$5</c:f>
              <c:strCache>
                <c:ptCount val="1"/>
                <c:pt idx="0">
                  <c:v>淡路地域</c:v>
                </c:pt>
              </c:strCache>
            </c:strRef>
          </c:tx>
          <c:spPr>
            <a:ln w="28575" cap="rnd">
              <a:solidFill>
                <a:schemeClr val="tx1"/>
              </a:solidFill>
              <a:round/>
            </a:ln>
            <a:effectLst/>
          </c:spPr>
          <c:marker>
            <c:symbol val="none"/>
          </c:marker>
          <c:cat>
            <c:numRef>
              <c:f>人口1!$AG$6:$AG$26</c:f>
              <c:numCache>
                <c:formatCode>General</c:formatCode>
                <c:ptCount val="21"/>
                <c:pt idx="0">
                  <c:v>1920</c:v>
                </c:pt>
                <c:pt idx="1">
                  <c:v>1925</c:v>
                </c:pt>
                <c:pt idx="2">
                  <c:v>1930</c:v>
                </c:pt>
                <c:pt idx="3">
                  <c:v>1935</c:v>
                </c:pt>
                <c:pt idx="4">
                  <c:v>1940</c:v>
                </c:pt>
                <c:pt idx="5">
                  <c:v>1947</c:v>
                </c:pt>
                <c:pt idx="6">
                  <c:v>1950</c:v>
                </c:pt>
                <c:pt idx="7">
                  <c:v>1955</c:v>
                </c:pt>
                <c:pt idx="8">
                  <c:v>1960</c:v>
                </c:pt>
                <c:pt idx="9">
                  <c:v>1965</c:v>
                </c:pt>
                <c:pt idx="10">
                  <c:v>1970</c:v>
                </c:pt>
                <c:pt idx="11">
                  <c:v>1975</c:v>
                </c:pt>
                <c:pt idx="12">
                  <c:v>1980</c:v>
                </c:pt>
                <c:pt idx="13">
                  <c:v>1985</c:v>
                </c:pt>
                <c:pt idx="14">
                  <c:v>1990</c:v>
                </c:pt>
                <c:pt idx="15">
                  <c:v>1995</c:v>
                </c:pt>
                <c:pt idx="16">
                  <c:v>2000</c:v>
                </c:pt>
                <c:pt idx="17">
                  <c:v>2005</c:v>
                </c:pt>
                <c:pt idx="18">
                  <c:v>2010</c:v>
                </c:pt>
                <c:pt idx="19">
                  <c:v>2015</c:v>
                </c:pt>
                <c:pt idx="20">
                  <c:v>2020</c:v>
                </c:pt>
              </c:numCache>
            </c:numRef>
          </c:cat>
          <c:val>
            <c:numRef>
              <c:f>人口1!$AH$6:$AH$26</c:f>
              <c:numCache>
                <c:formatCode>#,##0.0;[Red]\-#,##0.0</c:formatCode>
                <c:ptCount val="21"/>
                <c:pt idx="0">
                  <c:v>100</c:v>
                </c:pt>
                <c:pt idx="1">
                  <c:v>102.2</c:v>
                </c:pt>
                <c:pt idx="2">
                  <c:v>101.2</c:v>
                </c:pt>
                <c:pt idx="3">
                  <c:v>102.1</c:v>
                </c:pt>
                <c:pt idx="4">
                  <c:v>99.4</c:v>
                </c:pt>
                <c:pt idx="5">
                  <c:v>121.8</c:v>
                </c:pt>
                <c:pt idx="6">
                  <c:v>121.5</c:v>
                </c:pt>
                <c:pt idx="7">
                  <c:v>115.4</c:v>
                </c:pt>
                <c:pt idx="8">
                  <c:v>106.8</c:v>
                </c:pt>
                <c:pt idx="9">
                  <c:v>99.6</c:v>
                </c:pt>
                <c:pt idx="10">
                  <c:v>94.5</c:v>
                </c:pt>
                <c:pt idx="11">
                  <c:v>92.4</c:v>
                </c:pt>
                <c:pt idx="12">
                  <c:v>91.4</c:v>
                </c:pt>
                <c:pt idx="13">
                  <c:v>90.8</c:v>
                </c:pt>
                <c:pt idx="14">
                  <c:v>89.3</c:v>
                </c:pt>
                <c:pt idx="15">
                  <c:v>87.4</c:v>
                </c:pt>
                <c:pt idx="16">
                  <c:v>85.4</c:v>
                </c:pt>
                <c:pt idx="17">
                  <c:v>81.3</c:v>
                </c:pt>
                <c:pt idx="18">
                  <c:v>77.099999999999994</c:v>
                </c:pt>
                <c:pt idx="19">
                  <c:v>72.599999999999994</c:v>
                </c:pt>
                <c:pt idx="20">
                  <c:v>68.5</c:v>
                </c:pt>
              </c:numCache>
            </c:numRef>
          </c:val>
          <c:smooth val="0"/>
          <c:extLst>
            <c:ext xmlns:c16="http://schemas.microsoft.com/office/drawing/2014/chart" uri="{C3380CC4-5D6E-409C-BE32-E72D297353CC}">
              <c16:uniqueId val="{00000000-77A6-4ED6-8442-1D6059563350}"/>
            </c:ext>
          </c:extLst>
        </c:ser>
        <c:ser>
          <c:idx val="1"/>
          <c:order val="1"/>
          <c:tx>
            <c:strRef>
              <c:f>人口1!$AI$5</c:f>
              <c:strCache>
                <c:ptCount val="1"/>
                <c:pt idx="0">
                  <c:v>洲本市</c:v>
                </c:pt>
              </c:strCache>
            </c:strRef>
          </c:tx>
          <c:spPr>
            <a:ln w="28575" cap="rnd">
              <a:solidFill>
                <a:srgbClr val="FF0000"/>
              </a:solidFill>
              <a:prstDash val="sysDash"/>
              <a:round/>
            </a:ln>
            <a:effectLst/>
          </c:spPr>
          <c:marker>
            <c:symbol val="none"/>
          </c:marker>
          <c:dLbls>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69-4E7F-9146-A80BB0D14B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人口1!$AG$6:$AG$26</c:f>
              <c:numCache>
                <c:formatCode>General</c:formatCode>
                <c:ptCount val="21"/>
                <c:pt idx="0">
                  <c:v>1920</c:v>
                </c:pt>
                <c:pt idx="1">
                  <c:v>1925</c:v>
                </c:pt>
                <c:pt idx="2">
                  <c:v>1930</c:v>
                </c:pt>
                <c:pt idx="3">
                  <c:v>1935</c:v>
                </c:pt>
                <c:pt idx="4">
                  <c:v>1940</c:v>
                </c:pt>
                <c:pt idx="5">
                  <c:v>1947</c:v>
                </c:pt>
                <c:pt idx="6">
                  <c:v>1950</c:v>
                </c:pt>
                <c:pt idx="7">
                  <c:v>1955</c:v>
                </c:pt>
                <c:pt idx="8">
                  <c:v>1960</c:v>
                </c:pt>
                <c:pt idx="9">
                  <c:v>1965</c:v>
                </c:pt>
                <c:pt idx="10">
                  <c:v>1970</c:v>
                </c:pt>
                <c:pt idx="11">
                  <c:v>1975</c:v>
                </c:pt>
                <c:pt idx="12">
                  <c:v>1980</c:v>
                </c:pt>
                <c:pt idx="13">
                  <c:v>1985</c:v>
                </c:pt>
                <c:pt idx="14">
                  <c:v>1990</c:v>
                </c:pt>
                <c:pt idx="15">
                  <c:v>1995</c:v>
                </c:pt>
                <c:pt idx="16">
                  <c:v>2000</c:v>
                </c:pt>
                <c:pt idx="17">
                  <c:v>2005</c:v>
                </c:pt>
                <c:pt idx="18">
                  <c:v>2010</c:v>
                </c:pt>
                <c:pt idx="19">
                  <c:v>2015</c:v>
                </c:pt>
                <c:pt idx="20">
                  <c:v>2020</c:v>
                </c:pt>
              </c:numCache>
            </c:numRef>
          </c:cat>
          <c:val>
            <c:numRef>
              <c:f>人口1!$AI$6:$AI$26</c:f>
              <c:numCache>
                <c:formatCode>#,##0.0;[Red]\-#,##0.0</c:formatCode>
                <c:ptCount val="21"/>
                <c:pt idx="0">
                  <c:v>100</c:v>
                </c:pt>
                <c:pt idx="1">
                  <c:v>103.5</c:v>
                </c:pt>
                <c:pt idx="2">
                  <c:v>101</c:v>
                </c:pt>
                <c:pt idx="3">
                  <c:v>101.3</c:v>
                </c:pt>
                <c:pt idx="4">
                  <c:v>96.4</c:v>
                </c:pt>
                <c:pt idx="5">
                  <c:v>117.7</c:v>
                </c:pt>
                <c:pt idx="6">
                  <c:v>118.3</c:v>
                </c:pt>
                <c:pt idx="7">
                  <c:v>112.1</c:v>
                </c:pt>
                <c:pt idx="8">
                  <c:v>106.1</c:v>
                </c:pt>
                <c:pt idx="9">
                  <c:v>99.9</c:v>
                </c:pt>
                <c:pt idx="10">
                  <c:v>95.2</c:v>
                </c:pt>
                <c:pt idx="11">
                  <c:v>93.2</c:v>
                </c:pt>
                <c:pt idx="12">
                  <c:v>92.9</c:v>
                </c:pt>
                <c:pt idx="13">
                  <c:v>93.3</c:v>
                </c:pt>
                <c:pt idx="14">
                  <c:v>91.6</c:v>
                </c:pt>
                <c:pt idx="15">
                  <c:v>89.5</c:v>
                </c:pt>
                <c:pt idx="16">
                  <c:v>88.5</c:v>
                </c:pt>
                <c:pt idx="17">
                  <c:v>84.8</c:v>
                </c:pt>
                <c:pt idx="18">
                  <c:v>80.099999999999994</c:v>
                </c:pt>
                <c:pt idx="19">
                  <c:v>75</c:v>
                </c:pt>
                <c:pt idx="20">
                  <c:v>70</c:v>
                </c:pt>
              </c:numCache>
            </c:numRef>
          </c:val>
          <c:smooth val="0"/>
          <c:extLst>
            <c:ext xmlns:c16="http://schemas.microsoft.com/office/drawing/2014/chart" uri="{C3380CC4-5D6E-409C-BE32-E72D297353CC}">
              <c16:uniqueId val="{00000001-77A6-4ED6-8442-1D6059563350}"/>
            </c:ext>
          </c:extLst>
        </c:ser>
        <c:ser>
          <c:idx val="2"/>
          <c:order val="2"/>
          <c:tx>
            <c:strRef>
              <c:f>人口1!$AJ$5</c:f>
              <c:strCache>
                <c:ptCount val="1"/>
                <c:pt idx="0">
                  <c:v>南あわじ市</c:v>
                </c:pt>
              </c:strCache>
            </c:strRef>
          </c:tx>
          <c:spPr>
            <a:ln w="28575" cap="rnd">
              <a:solidFill>
                <a:srgbClr val="0070C0"/>
              </a:solidFill>
              <a:round/>
            </a:ln>
            <a:effectLst/>
          </c:spPr>
          <c:marker>
            <c:symbol val="none"/>
          </c:marker>
          <c:dLbls>
            <c:dLbl>
              <c:idx val="6"/>
              <c:layout>
                <c:manualLayout>
                  <c:x val="-4.166666666666672E-2"/>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16C-4652-9640-B2A5E98CB567}"/>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269-4E7F-9146-A80BB0D14B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人口1!$AG$6:$AG$26</c:f>
              <c:numCache>
                <c:formatCode>General</c:formatCode>
                <c:ptCount val="21"/>
                <c:pt idx="0">
                  <c:v>1920</c:v>
                </c:pt>
                <c:pt idx="1">
                  <c:v>1925</c:v>
                </c:pt>
                <c:pt idx="2">
                  <c:v>1930</c:v>
                </c:pt>
                <c:pt idx="3">
                  <c:v>1935</c:v>
                </c:pt>
                <c:pt idx="4">
                  <c:v>1940</c:v>
                </c:pt>
                <c:pt idx="5">
                  <c:v>1947</c:v>
                </c:pt>
                <c:pt idx="6">
                  <c:v>1950</c:v>
                </c:pt>
                <c:pt idx="7">
                  <c:v>1955</c:v>
                </c:pt>
                <c:pt idx="8">
                  <c:v>1960</c:v>
                </c:pt>
                <c:pt idx="9">
                  <c:v>1965</c:v>
                </c:pt>
                <c:pt idx="10">
                  <c:v>1970</c:v>
                </c:pt>
                <c:pt idx="11">
                  <c:v>1975</c:v>
                </c:pt>
                <c:pt idx="12">
                  <c:v>1980</c:v>
                </c:pt>
                <c:pt idx="13">
                  <c:v>1985</c:v>
                </c:pt>
                <c:pt idx="14">
                  <c:v>1990</c:v>
                </c:pt>
                <c:pt idx="15">
                  <c:v>1995</c:v>
                </c:pt>
                <c:pt idx="16">
                  <c:v>2000</c:v>
                </c:pt>
                <c:pt idx="17">
                  <c:v>2005</c:v>
                </c:pt>
                <c:pt idx="18">
                  <c:v>2010</c:v>
                </c:pt>
                <c:pt idx="19">
                  <c:v>2015</c:v>
                </c:pt>
                <c:pt idx="20">
                  <c:v>2020</c:v>
                </c:pt>
              </c:numCache>
            </c:numRef>
          </c:cat>
          <c:val>
            <c:numRef>
              <c:f>人口1!$AJ$6:$AJ$26</c:f>
              <c:numCache>
                <c:formatCode>#,##0.0;[Red]\-#,##0.0</c:formatCode>
                <c:ptCount val="21"/>
                <c:pt idx="0">
                  <c:v>100</c:v>
                </c:pt>
                <c:pt idx="1">
                  <c:v>102.6</c:v>
                </c:pt>
                <c:pt idx="2">
                  <c:v>103.5</c:v>
                </c:pt>
                <c:pt idx="3">
                  <c:v>106.1</c:v>
                </c:pt>
                <c:pt idx="4">
                  <c:v>105.3</c:v>
                </c:pt>
                <c:pt idx="5">
                  <c:v>126.9</c:v>
                </c:pt>
                <c:pt idx="6">
                  <c:v>128.5</c:v>
                </c:pt>
                <c:pt idx="7">
                  <c:v>123.5</c:v>
                </c:pt>
                <c:pt idx="8">
                  <c:v>113.2</c:v>
                </c:pt>
                <c:pt idx="9">
                  <c:v>105.2</c:v>
                </c:pt>
                <c:pt idx="10">
                  <c:v>101.5</c:v>
                </c:pt>
                <c:pt idx="11">
                  <c:v>101</c:v>
                </c:pt>
                <c:pt idx="12">
                  <c:v>100.9</c:v>
                </c:pt>
                <c:pt idx="13">
                  <c:v>100.8</c:v>
                </c:pt>
                <c:pt idx="14">
                  <c:v>100.5</c:v>
                </c:pt>
                <c:pt idx="15">
                  <c:v>99</c:v>
                </c:pt>
                <c:pt idx="16">
                  <c:v>96</c:v>
                </c:pt>
                <c:pt idx="17">
                  <c:v>91.3</c:v>
                </c:pt>
                <c:pt idx="18">
                  <c:v>87.1</c:v>
                </c:pt>
                <c:pt idx="19">
                  <c:v>82</c:v>
                </c:pt>
                <c:pt idx="20">
                  <c:v>77.2</c:v>
                </c:pt>
              </c:numCache>
            </c:numRef>
          </c:val>
          <c:smooth val="0"/>
          <c:extLst>
            <c:ext xmlns:c16="http://schemas.microsoft.com/office/drawing/2014/chart" uri="{C3380CC4-5D6E-409C-BE32-E72D297353CC}">
              <c16:uniqueId val="{00000002-77A6-4ED6-8442-1D6059563350}"/>
            </c:ext>
          </c:extLst>
        </c:ser>
        <c:ser>
          <c:idx val="3"/>
          <c:order val="3"/>
          <c:tx>
            <c:strRef>
              <c:f>人口1!$AK$5</c:f>
              <c:strCache>
                <c:ptCount val="1"/>
                <c:pt idx="0">
                  <c:v>淡路市</c:v>
                </c:pt>
              </c:strCache>
            </c:strRef>
          </c:tx>
          <c:spPr>
            <a:ln w="28575" cap="rnd">
              <a:solidFill>
                <a:srgbClr val="00B050"/>
              </a:solidFill>
              <a:prstDash val="sysDash"/>
              <a:round/>
            </a:ln>
            <a:effectLst/>
          </c:spPr>
          <c:marker>
            <c:symbol val="none"/>
          </c:marker>
          <c:dLbls>
            <c:dLbl>
              <c:idx val="0"/>
              <c:layout>
                <c:manualLayout>
                  <c:x val="-5.000000000000001E-2"/>
                  <c:y val="-5.5555555555555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69-4E7F-9146-A80BB0D14B23}"/>
                </c:ext>
              </c:extLst>
            </c:dLbl>
            <c:dLbl>
              <c:idx val="5"/>
              <c:layout>
                <c:manualLayout>
                  <c:x val="-5.2777777777777778E-2"/>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16C-4652-9640-B2A5E98CB567}"/>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269-4E7F-9146-A80BB0D14B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人口1!$AG$6:$AG$26</c:f>
              <c:numCache>
                <c:formatCode>General</c:formatCode>
                <c:ptCount val="21"/>
                <c:pt idx="0">
                  <c:v>1920</c:v>
                </c:pt>
                <c:pt idx="1">
                  <c:v>1925</c:v>
                </c:pt>
                <c:pt idx="2">
                  <c:v>1930</c:v>
                </c:pt>
                <c:pt idx="3">
                  <c:v>1935</c:v>
                </c:pt>
                <c:pt idx="4">
                  <c:v>1940</c:v>
                </c:pt>
                <c:pt idx="5">
                  <c:v>1947</c:v>
                </c:pt>
                <c:pt idx="6">
                  <c:v>1950</c:v>
                </c:pt>
                <c:pt idx="7">
                  <c:v>1955</c:v>
                </c:pt>
                <c:pt idx="8">
                  <c:v>1960</c:v>
                </c:pt>
                <c:pt idx="9">
                  <c:v>1965</c:v>
                </c:pt>
                <c:pt idx="10">
                  <c:v>1970</c:v>
                </c:pt>
                <c:pt idx="11">
                  <c:v>1975</c:v>
                </c:pt>
                <c:pt idx="12">
                  <c:v>1980</c:v>
                </c:pt>
                <c:pt idx="13">
                  <c:v>1985</c:v>
                </c:pt>
                <c:pt idx="14">
                  <c:v>1990</c:v>
                </c:pt>
                <c:pt idx="15">
                  <c:v>1995</c:v>
                </c:pt>
                <c:pt idx="16">
                  <c:v>2000</c:v>
                </c:pt>
                <c:pt idx="17">
                  <c:v>2005</c:v>
                </c:pt>
                <c:pt idx="18">
                  <c:v>2010</c:v>
                </c:pt>
                <c:pt idx="19">
                  <c:v>2015</c:v>
                </c:pt>
                <c:pt idx="20">
                  <c:v>2020</c:v>
                </c:pt>
              </c:numCache>
            </c:numRef>
          </c:cat>
          <c:val>
            <c:numRef>
              <c:f>人口1!$AK$6:$AK$26</c:f>
              <c:numCache>
                <c:formatCode>#,##0.0;[Red]\-#,##0.0</c:formatCode>
                <c:ptCount val="21"/>
                <c:pt idx="0">
                  <c:v>100</c:v>
                </c:pt>
                <c:pt idx="1">
                  <c:v>100.8</c:v>
                </c:pt>
                <c:pt idx="2">
                  <c:v>99.6</c:v>
                </c:pt>
                <c:pt idx="3">
                  <c:v>99.4</c:v>
                </c:pt>
                <c:pt idx="4">
                  <c:v>97.1</c:v>
                </c:pt>
                <c:pt idx="5">
                  <c:v>121.2</c:v>
                </c:pt>
                <c:pt idx="6">
                  <c:v>118.5</c:v>
                </c:pt>
                <c:pt idx="7">
                  <c:v>111.6</c:v>
                </c:pt>
                <c:pt idx="8">
                  <c:v>102.1</c:v>
                </c:pt>
                <c:pt idx="9">
                  <c:v>94.8</c:v>
                </c:pt>
                <c:pt idx="10">
                  <c:v>88.2</c:v>
                </c:pt>
                <c:pt idx="11">
                  <c:v>84.8</c:v>
                </c:pt>
                <c:pt idx="12">
                  <c:v>82.4</c:v>
                </c:pt>
                <c:pt idx="13">
                  <c:v>80.5</c:v>
                </c:pt>
                <c:pt idx="14">
                  <c:v>78.099999999999994</c:v>
                </c:pt>
                <c:pt idx="15">
                  <c:v>76.099999999999994</c:v>
                </c:pt>
                <c:pt idx="16">
                  <c:v>74.2</c:v>
                </c:pt>
                <c:pt idx="17">
                  <c:v>70.2</c:v>
                </c:pt>
                <c:pt idx="18">
                  <c:v>66.400000000000006</c:v>
                </c:pt>
                <c:pt idx="19">
                  <c:v>62.9</c:v>
                </c:pt>
                <c:pt idx="20">
                  <c:v>60.1</c:v>
                </c:pt>
              </c:numCache>
            </c:numRef>
          </c:val>
          <c:smooth val="0"/>
          <c:extLst>
            <c:ext xmlns:c16="http://schemas.microsoft.com/office/drawing/2014/chart" uri="{C3380CC4-5D6E-409C-BE32-E72D297353CC}">
              <c16:uniqueId val="{00000003-77A6-4ED6-8442-1D6059563350}"/>
            </c:ext>
          </c:extLst>
        </c:ser>
        <c:dLbls>
          <c:showLegendKey val="0"/>
          <c:showVal val="0"/>
          <c:showCatName val="0"/>
          <c:showSerName val="0"/>
          <c:showPercent val="0"/>
          <c:showBubbleSize val="0"/>
        </c:dLbls>
        <c:smooth val="0"/>
        <c:axId val="1259364207"/>
        <c:axId val="1271578383"/>
      </c:lineChart>
      <c:catAx>
        <c:axId val="12593642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71578383"/>
        <c:crosses val="autoZero"/>
        <c:auto val="1"/>
        <c:lblAlgn val="ctr"/>
        <c:lblOffset val="100"/>
        <c:noMultiLvlLbl val="0"/>
      </c:catAx>
      <c:valAx>
        <c:axId val="1271578383"/>
        <c:scaling>
          <c:orientation val="minMax"/>
          <c:max val="130"/>
          <c:min val="50"/>
        </c:scaling>
        <c:delete val="0"/>
        <c:axPos val="l"/>
        <c:majorGridlines>
          <c:spPr>
            <a:ln w="9525" cap="flat" cmpd="sng" algn="ctr">
              <a:solidFill>
                <a:schemeClr val="tx1">
                  <a:lumMod val="15000"/>
                  <a:lumOff val="85000"/>
                </a:schemeClr>
              </a:solidFill>
              <a:round/>
            </a:ln>
            <a:effectLst/>
          </c:spPr>
        </c:majorGridlines>
        <c:numFmt formatCode="#,##0.0;[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936420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200">
                <a:latin typeface="ＭＳ Ｐゴシック" panose="020B0600070205080204" pitchFamily="50" charset="-128"/>
                <a:ea typeface="ＭＳ Ｐゴシック" panose="020B0600070205080204" pitchFamily="50" charset="-128"/>
              </a:rPr>
              <a:t>観光客入込客の推移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まとめ3!$B$3</c:f>
              <c:strCache>
                <c:ptCount val="1"/>
                <c:pt idx="0">
                  <c:v>洲本市</c:v>
                </c:pt>
              </c:strCache>
            </c:strRef>
          </c:tx>
          <c:spPr>
            <a:ln w="28575" cap="rnd">
              <a:solidFill>
                <a:schemeClr val="accent1"/>
              </a:solidFill>
              <a:prstDash val="sysDash"/>
              <a:round/>
            </a:ln>
            <a:effectLst/>
          </c:spPr>
          <c:marker>
            <c:symbol val="none"/>
          </c:marker>
          <c:dLbls>
            <c:dLbl>
              <c:idx val="0"/>
              <c:layout>
                <c:manualLayout>
                  <c:x val="-4.4661549197487813E-2"/>
                  <c:y val="-4.01785714285714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E0F-4267-9D9C-CD24BDB71D8C}"/>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E0F-4267-9D9C-CD24BDB71D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まとめ3!$A$4:$A$13</c:f>
              <c:numCache>
                <c:formatCode>General</c:formatCode>
                <c:ptCount val="10"/>
                <c:pt idx="0">
                  <c:v>2010</c:v>
                </c:pt>
                <c:pt idx="1">
                  <c:v>11</c:v>
                </c:pt>
                <c:pt idx="2">
                  <c:v>12</c:v>
                </c:pt>
                <c:pt idx="3">
                  <c:v>13</c:v>
                </c:pt>
                <c:pt idx="4">
                  <c:v>14</c:v>
                </c:pt>
                <c:pt idx="5">
                  <c:v>15</c:v>
                </c:pt>
                <c:pt idx="6">
                  <c:v>16</c:v>
                </c:pt>
                <c:pt idx="7">
                  <c:v>17</c:v>
                </c:pt>
                <c:pt idx="8">
                  <c:v>18</c:v>
                </c:pt>
                <c:pt idx="9">
                  <c:v>19</c:v>
                </c:pt>
              </c:numCache>
            </c:numRef>
          </c:cat>
          <c:val>
            <c:numRef>
              <c:f>まとめ3!$B$4:$B$13</c:f>
              <c:numCache>
                <c:formatCode>#,##0_);[Red]\(#,##0\)</c:formatCode>
                <c:ptCount val="10"/>
                <c:pt idx="0">
                  <c:v>1082</c:v>
                </c:pt>
                <c:pt idx="1">
                  <c:v>1083.203</c:v>
                </c:pt>
                <c:pt idx="2">
                  <c:v>1118.816</c:v>
                </c:pt>
                <c:pt idx="3">
                  <c:v>1077.547</c:v>
                </c:pt>
                <c:pt idx="4">
                  <c:v>1073.982</c:v>
                </c:pt>
                <c:pt idx="5">
                  <c:v>1208.952</c:v>
                </c:pt>
                <c:pt idx="6">
                  <c:v>1174.1089999999999</c:v>
                </c:pt>
                <c:pt idx="7">
                  <c:v>1275.923</c:v>
                </c:pt>
                <c:pt idx="8">
                  <c:v>1215.8119999999999</c:v>
                </c:pt>
                <c:pt idx="9">
                  <c:v>1177.655</c:v>
                </c:pt>
              </c:numCache>
            </c:numRef>
          </c:val>
          <c:smooth val="0"/>
          <c:extLst>
            <c:ext xmlns:c16="http://schemas.microsoft.com/office/drawing/2014/chart" uri="{C3380CC4-5D6E-409C-BE32-E72D297353CC}">
              <c16:uniqueId val="{00000000-8303-4C85-9DBD-EC692CAA9741}"/>
            </c:ext>
          </c:extLst>
        </c:ser>
        <c:ser>
          <c:idx val="1"/>
          <c:order val="1"/>
          <c:tx>
            <c:strRef>
              <c:f>まとめ3!$C$3</c:f>
              <c:strCache>
                <c:ptCount val="1"/>
                <c:pt idx="0">
                  <c:v>南あわじ市</c:v>
                </c:pt>
              </c:strCache>
            </c:strRef>
          </c:tx>
          <c:spPr>
            <a:ln w="28575" cap="rnd">
              <a:solidFill>
                <a:schemeClr val="tx1"/>
              </a:solidFill>
              <a:round/>
            </a:ln>
            <a:effectLst/>
          </c:spPr>
          <c:marker>
            <c:symbol val="none"/>
          </c:marker>
          <c:dLbls>
            <c:dLbl>
              <c:idx val="0"/>
              <c:layout>
                <c:manualLayout>
                  <c:x val="-4.1870202372644799E-2"/>
                  <c:y val="-5.80357142857143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0F-4267-9D9C-CD24BDB71D8C}"/>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E0F-4267-9D9C-CD24BDB71D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まとめ3!$A$4:$A$13</c:f>
              <c:numCache>
                <c:formatCode>General</c:formatCode>
                <c:ptCount val="10"/>
                <c:pt idx="0">
                  <c:v>2010</c:v>
                </c:pt>
                <c:pt idx="1">
                  <c:v>11</c:v>
                </c:pt>
                <c:pt idx="2">
                  <c:v>12</c:v>
                </c:pt>
                <c:pt idx="3">
                  <c:v>13</c:v>
                </c:pt>
                <c:pt idx="4">
                  <c:v>14</c:v>
                </c:pt>
                <c:pt idx="5">
                  <c:v>15</c:v>
                </c:pt>
                <c:pt idx="6">
                  <c:v>16</c:v>
                </c:pt>
                <c:pt idx="7">
                  <c:v>17</c:v>
                </c:pt>
                <c:pt idx="8">
                  <c:v>18</c:v>
                </c:pt>
                <c:pt idx="9">
                  <c:v>19</c:v>
                </c:pt>
              </c:numCache>
            </c:numRef>
          </c:cat>
          <c:val>
            <c:numRef>
              <c:f>まとめ3!$C$4:$C$13</c:f>
              <c:numCache>
                <c:formatCode>#,##0_);[Red]\(#,##0\)</c:formatCode>
                <c:ptCount val="10"/>
                <c:pt idx="0">
                  <c:v>2715</c:v>
                </c:pt>
                <c:pt idx="1">
                  <c:v>2552.3000000000002</c:v>
                </c:pt>
                <c:pt idx="2">
                  <c:v>2761.4960000000001</c:v>
                </c:pt>
                <c:pt idx="3">
                  <c:v>2779.0079999999998</c:v>
                </c:pt>
                <c:pt idx="4">
                  <c:v>2818.105</c:v>
                </c:pt>
                <c:pt idx="5">
                  <c:v>3031.7649999999999</c:v>
                </c:pt>
                <c:pt idx="6">
                  <c:v>3040.2829999999999</c:v>
                </c:pt>
                <c:pt idx="7">
                  <c:v>2877.4580000000001</c:v>
                </c:pt>
                <c:pt idx="8">
                  <c:v>2728.1950000000002</c:v>
                </c:pt>
                <c:pt idx="9">
                  <c:v>2603.0920000000001</c:v>
                </c:pt>
              </c:numCache>
            </c:numRef>
          </c:val>
          <c:smooth val="0"/>
          <c:extLst>
            <c:ext xmlns:c16="http://schemas.microsoft.com/office/drawing/2014/chart" uri="{C3380CC4-5D6E-409C-BE32-E72D297353CC}">
              <c16:uniqueId val="{00000001-8303-4C85-9DBD-EC692CAA9741}"/>
            </c:ext>
          </c:extLst>
        </c:ser>
        <c:ser>
          <c:idx val="2"/>
          <c:order val="2"/>
          <c:tx>
            <c:strRef>
              <c:f>まとめ3!$D$3</c:f>
              <c:strCache>
                <c:ptCount val="1"/>
                <c:pt idx="0">
                  <c:v>淡路市</c:v>
                </c:pt>
              </c:strCache>
            </c:strRef>
          </c:tx>
          <c:spPr>
            <a:ln w="28575" cap="rnd">
              <a:solidFill>
                <a:srgbClr val="FF0000"/>
              </a:solidFill>
              <a:round/>
            </a:ln>
            <a:effectLst/>
          </c:spPr>
          <c:marker>
            <c:symbol val="none"/>
          </c:marker>
          <c:dLbls>
            <c:dLbl>
              <c:idx val="0"/>
              <c:layout>
                <c:manualLayout>
                  <c:x val="-5.0244242847173763E-2"/>
                  <c:y val="-6.69642857142857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0F-4267-9D9C-CD24BDB71D8C}"/>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E0F-4267-9D9C-CD24BDB71D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まとめ3!$A$4:$A$13</c:f>
              <c:numCache>
                <c:formatCode>General</c:formatCode>
                <c:ptCount val="10"/>
                <c:pt idx="0">
                  <c:v>2010</c:v>
                </c:pt>
                <c:pt idx="1">
                  <c:v>11</c:v>
                </c:pt>
                <c:pt idx="2">
                  <c:v>12</c:v>
                </c:pt>
                <c:pt idx="3">
                  <c:v>13</c:v>
                </c:pt>
                <c:pt idx="4">
                  <c:v>14</c:v>
                </c:pt>
                <c:pt idx="5">
                  <c:v>15</c:v>
                </c:pt>
                <c:pt idx="6">
                  <c:v>16</c:v>
                </c:pt>
                <c:pt idx="7">
                  <c:v>17</c:v>
                </c:pt>
                <c:pt idx="8">
                  <c:v>18</c:v>
                </c:pt>
                <c:pt idx="9">
                  <c:v>19</c:v>
                </c:pt>
              </c:numCache>
            </c:numRef>
          </c:cat>
          <c:val>
            <c:numRef>
              <c:f>まとめ3!$D$4:$D$13</c:f>
              <c:numCache>
                <c:formatCode>#,##0_);[Red]\(#,##0\)</c:formatCode>
                <c:ptCount val="10"/>
                <c:pt idx="0">
                  <c:v>5982</c:v>
                </c:pt>
                <c:pt idx="1">
                  <c:v>5505.55</c:v>
                </c:pt>
                <c:pt idx="2">
                  <c:v>5999.5730000000003</c:v>
                </c:pt>
                <c:pt idx="3">
                  <c:v>5912.2269999999999</c:v>
                </c:pt>
                <c:pt idx="4">
                  <c:v>8820.6880000000001</c:v>
                </c:pt>
                <c:pt idx="5">
                  <c:v>9481.8340000000007</c:v>
                </c:pt>
                <c:pt idx="6">
                  <c:v>8562.4480000000003</c:v>
                </c:pt>
                <c:pt idx="7">
                  <c:v>8858.5990000000002</c:v>
                </c:pt>
                <c:pt idx="8">
                  <c:v>8622.7360000000008</c:v>
                </c:pt>
                <c:pt idx="9">
                  <c:v>8821.93</c:v>
                </c:pt>
              </c:numCache>
            </c:numRef>
          </c:val>
          <c:smooth val="0"/>
          <c:extLst>
            <c:ext xmlns:c16="http://schemas.microsoft.com/office/drawing/2014/chart" uri="{C3380CC4-5D6E-409C-BE32-E72D297353CC}">
              <c16:uniqueId val="{00000002-8303-4C85-9DBD-EC692CAA9741}"/>
            </c:ext>
          </c:extLst>
        </c:ser>
        <c:dLbls>
          <c:showLegendKey val="0"/>
          <c:showVal val="0"/>
          <c:showCatName val="0"/>
          <c:showSerName val="0"/>
          <c:showPercent val="0"/>
          <c:showBubbleSize val="0"/>
        </c:dLbls>
        <c:smooth val="0"/>
        <c:axId val="1344823056"/>
        <c:axId val="1339151312"/>
      </c:lineChart>
      <c:catAx>
        <c:axId val="1344823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39151312"/>
        <c:crosses val="autoZero"/>
        <c:auto val="1"/>
        <c:lblAlgn val="ctr"/>
        <c:lblOffset val="100"/>
        <c:noMultiLvlLbl val="0"/>
      </c:catAx>
      <c:valAx>
        <c:axId val="1339151312"/>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4482305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200">
                <a:latin typeface="ＭＳ Ｐゴシック" panose="020B0600070205080204" pitchFamily="50" charset="-128"/>
                <a:ea typeface="ＭＳ Ｐゴシック" panose="020B0600070205080204" pitchFamily="50" charset="-128"/>
              </a:rPr>
              <a:t>製造品出荷額等の推移</a:t>
            </a:r>
          </a:p>
        </c:rich>
      </c:tx>
      <c:overlay val="0"/>
      <c:spPr>
        <a:noFill/>
        <a:ln>
          <a:noFill/>
        </a:ln>
        <a:effectLst/>
      </c:spPr>
    </c:title>
    <c:autoTitleDeleted val="0"/>
    <c:plotArea>
      <c:layout/>
      <c:lineChart>
        <c:grouping val="standard"/>
        <c:varyColors val="0"/>
        <c:ser>
          <c:idx val="0"/>
          <c:order val="0"/>
          <c:tx>
            <c:strRef>
              <c:f>まとめ3!$B$18</c:f>
              <c:strCache>
                <c:ptCount val="1"/>
                <c:pt idx="0">
                  <c:v>洲本市</c:v>
                </c:pt>
              </c:strCache>
            </c:strRef>
          </c:tx>
          <c:spPr>
            <a:ln w="28575" cap="rnd">
              <a:solidFill>
                <a:schemeClr val="accent1"/>
              </a:solidFill>
              <a:prstDash val="sysDash"/>
              <a:round/>
            </a:ln>
            <a:effectLst/>
          </c:spPr>
          <c:marker>
            <c:symbol val="none"/>
          </c:marker>
          <c:dLbls>
            <c:dLbl>
              <c:idx val="0"/>
              <c:layout>
                <c:manualLayout>
                  <c:x val="-5.0244242847173763E-2"/>
                  <c:y val="-4.0089086859688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BD-4D6B-B4C9-714BAFF0965A}"/>
                </c:ext>
              </c:extLst>
            </c:dLbl>
            <c:dLbl>
              <c:idx val="8"/>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1-7CBD-4D6B-B4C9-714BAFF0965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まとめ3!$A$19:$A$27</c:f>
              <c:numCache>
                <c:formatCode>General</c:formatCode>
                <c:ptCount val="9"/>
                <c:pt idx="0">
                  <c:v>2010</c:v>
                </c:pt>
                <c:pt idx="1">
                  <c:v>11</c:v>
                </c:pt>
                <c:pt idx="2">
                  <c:v>12</c:v>
                </c:pt>
                <c:pt idx="3">
                  <c:v>13</c:v>
                </c:pt>
                <c:pt idx="4">
                  <c:v>14</c:v>
                </c:pt>
                <c:pt idx="5">
                  <c:v>15</c:v>
                </c:pt>
                <c:pt idx="6">
                  <c:v>16</c:v>
                </c:pt>
                <c:pt idx="7">
                  <c:v>17</c:v>
                </c:pt>
                <c:pt idx="8">
                  <c:v>18</c:v>
                </c:pt>
              </c:numCache>
            </c:numRef>
          </c:cat>
          <c:val>
            <c:numRef>
              <c:f>まとめ3!$B$19:$B$27</c:f>
              <c:numCache>
                <c:formatCode>#,##0_);[Red]\(#,##0\)</c:formatCode>
                <c:ptCount val="9"/>
                <c:pt idx="0">
                  <c:v>97506.91</c:v>
                </c:pt>
                <c:pt idx="1">
                  <c:v>71752.03</c:v>
                </c:pt>
                <c:pt idx="2">
                  <c:v>75127.759999999995</c:v>
                </c:pt>
                <c:pt idx="3">
                  <c:v>72728.649999999994</c:v>
                </c:pt>
                <c:pt idx="4">
                  <c:v>65141.67</c:v>
                </c:pt>
                <c:pt idx="5">
                  <c:v>54969</c:v>
                </c:pt>
                <c:pt idx="6">
                  <c:v>50822.79</c:v>
                </c:pt>
                <c:pt idx="7">
                  <c:v>45276.05</c:v>
                </c:pt>
                <c:pt idx="8">
                  <c:v>46620.92</c:v>
                </c:pt>
              </c:numCache>
            </c:numRef>
          </c:val>
          <c:smooth val="0"/>
          <c:extLst>
            <c:ext xmlns:c16="http://schemas.microsoft.com/office/drawing/2014/chart" uri="{C3380CC4-5D6E-409C-BE32-E72D297353CC}">
              <c16:uniqueId val="{00000000-BA1A-4BCF-A84D-D9926F166C54}"/>
            </c:ext>
          </c:extLst>
        </c:ser>
        <c:ser>
          <c:idx val="1"/>
          <c:order val="1"/>
          <c:tx>
            <c:strRef>
              <c:f>まとめ3!$C$18</c:f>
              <c:strCache>
                <c:ptCount val="1"/>
                <c:pt idx="0">
                  <c:v>南あわじ市</c:v>
                </c:pt>
              </c:strCache>
            </c:strRef>
          </c:tx>
          <c:spPr>
            <a:ln w="28575" cap="rnd">
              <a:solidFill>
                <a:srgbClr val="FF0000"/>
              </a:solidFill>
              <a:round/>
            </a:ln>
            <a:effectLst/>
          </c:spPr>
          <c:marker>
            <c:symbol val="none"/>
          </c:marker>
          <c:dLbls>
            <c:dLbl>
              <c:idx val="0"/>
              <c:layout>
                <c:manualLayout>
                  <c:x val="-6.1409630146545706E-2"/>
                  <c:y val="3.56347438752784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CBD-4D6B-B4C9-714BAFF0965A}"/>
                </c:ext>
              </c:extLst>
            </c:dLbl>
            <c:dLbl>
              <c:idx val="8"/>
              <c:layout>
                <c:manualLayout>
                  <c:x val="-8.3740404745291652E-3"/>
                  <c:y val="-4.89977728285077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CBD-4D6B-B4C9-714BAFF0965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まとめ3!$A$19:$A$27</c:f>
              <c:numCache>
                <c:formatCode>General</c:formatCode>
                <c:ptCount val="9"/>
                <c:pt idx="0">
                  <c:v>2010</c:v>
                </c:pt>
                <c:pt idx="1">
                  <c:v>11</c:v>
                </c:pt>
                <c:pt idx="2">
                  <c:v>12</c:v>
                </c:pt>
                <c:pt idx="3">
                  <c:v>13</c:v>
                </c:pt>
                <c:pt idx="4">
                  <c:v>14</c:v>
                </c:pt>
                <c:pt idx="5">
                  <c:v>15</c:v>
                </c:pt>
                <c:pt idx="6">
                  <c:v>16</c:v>
                </c:pt>
                <c:pt idx="7">
                  <c:v>17</c:v>
                </c:pt>
                <c:pt idx="8">
                  <c:v>18</c:v>
                </c:pt>
              </c:numCache>
            </c:numRef>
          </c:cat>
          <c:val>
            <c:numRef>
              <c:f>まとめ3!$C$19:$C$27</c:f>
              <c:numCache>
                <c:formatCode>#,##0_);[Red]\(#,##0\)</c:formatCode>
                <c:ptCount val="9"/>
                <c:pt idx="0">
                  <c:v>60606.45</c:v>
                </c:pt>
                <c:pt idx="1">
                  <c:v>58005.82</c:v>
                </c:pt>
                <c:pt idx="2">
                  <c:v>51820.66</c:v>
                </c:pt>
                <c:pt idx="3">
                  <c:v>51741.58</c:v>
                </c:pt>
                <c:pt idx="4">
                  <c:v>54894.400000000001</c:v>
                </c:pt>
                <c:pt idx="5">
                  <c:v>62130.83</c:v>
                </c:pt>
                <c:pt idx="6">
                  <c:v>59606.9</c:v>
                </c:pt>
                <c:pt idx="7">
                  <c:v>57491.98</c:v>
                </c:pt>
                <c:pt idx="8">
                  <c:v>59751.29</c:v>
                </c:pt>
              </c:numCache>
            </c:numRef>
          </c:val>
          <c:smooth val="0"/>
          <c:extLst>
            <c:ext xmlns:c16="http://schemas.microsoft.com/office/drawing/2014/chart" uri="{C3380CC4-5D6E-409C-BE32-E72D297353CC}">
              <c16:uniqueId val="{00000001-BA1A-4BCF-A84D-D9926F166C54}"/>
            </c:ext>
          </c:extLst>
        </c:ser>
        <c:ser>
          <c:idx val="2"/>
          <c:order val="2"/>
          <c:tx>
            <c:strRef>
              <c:f>まとめ3!$D$18</c:f>
              <c:strCache>
                <c:ptCount val="1"/>
                <c:pt idx="0">
                  <c:v>淡路市</c:v>
                </c:pt>
              </c:strCache>
            </c:strRef>
          </c:tx>
          <c:spPr>
            <a:ln w="28575" cap="rnd">
              <a:solidFill>
                <a:sysClr val="windowText" lastClr="000000"/>
              </a:solidFill>
              <a:round/>
            </a:ln>
            <a:effectLst/>
          </c:spPr>
          <c:marker>
            <c:symbol val="none"/>
          </c:marker>
          <c:dLbls>
            <c:dLbl>
              <c:idx val="0"/>
              <c:layout>
                <c:manualLayout>
                  <c:x val="-4.4661549197487813E-2"/>
                  <c:y val="-4.89977728285077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CBD-4D6B-B4C9-714BAFF0965A}"/>
                </c:ext>
              </c:extLst>
            </c:dLbl>
            <c:dLbl>
              <c:idx val="8"/>
              <c:layout>
                <c:manualLayout>
                  <c:x val="-1.0234820124242171E-16"/>
                  <c:y val="-1.33630289532293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CBD-4D6B-B4C9-714BAFF0965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まとめ3!$A$19:$A$27</c:f>
              <c:numCache>
                <c:formatCode>General</c:formatCode>
                <c:ptCount val="9"/>
                <c:pt idx="0">
                  <c:v>2010</c:v>
                </c:pt>
                <c:pt idx="1">
                  <c:v>11</c:v>
                </c:pt>
                <c:pt idx="2">
                  <c:v>12</c:v>
                </c:pt>
                <c:pt idx="3">
                  <c:v>13</c:v>
                </c:pt>
                <c:pt idx="4">
                  <c:v>14</c:v>
                </c:pt>
                <c:pt idx="5">
                  <c:v>15</c:v>
                </c:pt>
                <c:pt idx="6">
                  <c:v>16</c:v>
                </c:pt>
                <c:pt idx="7">
                  <c:v>17</c:v>
                </c:pt>
                <c:pt idx="8">
                  <c:v>18</c:v>
                </c:pt>
              </c:numCache>
            </c:numRef>
          </c:cat>
          <c:val>
            <c:numRef>
              <c:f>まとめ3!$D$19:$D$27</c:f>
              <c:numCache>
                <c:formatCode>#,##0_);[Red]\(#,##0\)</c:formatCode>
                <c:ptCount val="9"/>
                <c:pt idx="0">
                  <c:v>61243.839999999997</c:v>
                </c:pt>
                <c:pt idx="1">
                  <c:v>58047.48</c:v>
                </c:pt>
                <c:pt idx="2">
                  <c:v>54770.66</c:v>
                </c:pt>
                <c:pt idx="3">
                  <c:v>47809.62</c:v>
                </c:pt>
                <c:pt idx="4">
                  <c:v>47228.800000000003</c:v>
                </c:pt>
                <c:pt idx="5">
                  <c:v>46549.07</c:v>
                </c:pt>
                <c:pt idx="6">
                  <c:v>58237.87</c:v>
                </c:pt>
                <c:pt idx="7">
                  <c:v>58155.72</c:v>
                </c:pt>
                <c:pt idx="8">
                  <c:v>53466.65</c:v>
                </c:pt>
              </c:numCache>
            </c:numRef>
          </c:val>
          <c:smooth val="0"/>
          <c:extLst>
            <c:ext xmlns:c16="http://schemas.microsoft.com/office/drawing/2014/chart" uri="{C3380CC4-5D6E-409C-BE32-E72D297353CC}">
              <c16:uniqueId val="{00000002-BA1A-4BCF-A84D-D9926F166C54}"/>
            </c:ext>
          </c:extLst>
        </c:ser>
        <c:dLbls>
          <c:showLegendKey val="0"/>
          <c:showVal val="0"/>
          <c:showCatName val="0"/>
          <c:showSerName val="0"/>
          <c:showPercent val="0"/>
          <c:showBubbleSize val="0"/>
        </c:dLbls>
        <c:smooth val="0"/>
        <c:axId val="1425424608"/>
        <c:axId val="1288044768"/>
      </c:lineChart>
      <c:catAx>
        <c:axId val="1425424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88044768"/>
        <c:crosses val="autoZero"/>
        <c:auto val="1"/>
        <c:lblAlgn val="ctr"/>
        <c:lblOffset val="100"/>
        <c:noMultiLvlLbl val="0"/>
      </c:catAx>
      <c:valAx>
        <c:axId val="128804476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42542460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200">
                <a:latin typeface="ＭＳ Ｐゴシック" panose="020B0600070205080204" pitchFamily="50" charset="-128"/>
                <a:ea typeface="ＭＳ Ｐゴシック" panose="020B0600070205080204" pitchFamily="50" charset="-128"/>
              </a:rPr>
              <a:t>農業産出額の推移</a:t>
            </a:r>
          </a:p>
        </c:rich>
      </c:tx>
      <c:overlay val="0"/>
      <c:spPr>
        <a:noFill/>
        <a:ln>
          <a:noFill/>
        </a:ln>
        <a:effectLst/>
      </c:spPr>
    </c:title>
    <c:autoTitleDeleted val="0"/>
    <c:plotArea>
      <c:layout/>
      <c:lineChart>
        <c:grouping val="standard"/>
        <c:varyColors val="0"/>
        <c:ser>
          <c:idx val="0"/>
          <c:order val="0"/>
          <c:tx>
            <c:strRef>
              <c:f>まとめ3!$B$33</c:f>
              <c:strCache>
                <c:ptCount val="1"/>
                <c:pt idx="0">
                  <c:v>洲本市</c:v>
                </c:pt>
              </c:strCache>
            </c:strRef>
          </c:tx>
          <c:spPr>
            <a:ln w="28575" cap="rnd">
              <a:solidFill>
                <a:schemeClr val="accent1"/>
              </a:solidFill>
              <a:round/>
            </a:ln>
            <a:effectLst/>
          </c:spPr>
          <c:marker>
            <c:symbol val="none"/>
          </c:marker>
          <c:cat>
            <c:numRef>
              <c:f>まとめ3!$A$34:$A$42</c:f>
              <c:numCache>
                <c:formatCode>General</c:formatCode>
                <c:ptCount val="9"/>
                <c:pt idx="0">
                  <c:v>2010</c:v>
                </c:pt>
                <c:pt idx="1">
                  <c:v>11</c:v>
                </c:pt>
                <c:pt idx="2">
                  <c:v>12</c:v>
                </c:pt>
                <c:pt idx="3">
                  <c:v>13</c:v>
                </c:pt>
                <c:pt idx="4">
                  <c:v>14</c:v>
                </c:pt>
                <c:pt idx="5">
                  <c:v>15</c:v>
                </c:pt>
                <c:pt idx="6">
                  <c:v>16</c:v>
                </c:pt>
                <c:pt idx="7">
                  <c:v>17</c:v>
                </c:pt>
                <c:pt idx="8">
                  <c:v>18</c:v>
                </c:pt>
              </c:numCache>
            </c:numRef>
          </c:cat>
          <c:val>
            <c:numRef>
              <c:f>まとめ3!$B$34:$B$42</c:f>
              <c:numCache>
                <c:formatCode>#,##0_);[Red]\(#,##0\)</c:formatCode>
                <c:ptCount val="9"/>
                <c:pt idx="0">
                  <c:v>6248</c:v>
                </c:pt>
                <c:pt idx="1">
                  <c:v>6303</c:v>
                </c:pt>
                <c:pt idx="2">
                  <c:v>6383</c:v>
                </c:pt>
                <c:pt idx="3">
                  <c:v>6050</c:v>
                </c:pt>
                <c:pt idx="4">
                  <c:v>6190</c:v>
                </c:pt>
                <c:pt idx="5">
                  <c:v>6850</c:v>
                </c:pt>
                <c:pt idx="6">
                  <c:v>7290</c:v>
                </c:pt>
                <c:pt idx="7">
                  <c:v>6890</c:v>
                </c:pt>
                <c:pt idx="8">
                  <c:v>6950</c:v>
                </c:pt>
              </c:numCache>
            </c:numRef>
          </c:val>
          <c:smooth val="0"/>
          <c:extLst>
            <c:ext xmlns:c16="http://schemas.microsoft.com/office/drawing/2014/chart" uri="{C3380CC4-5D6E-409C-BE32-E72D297353CC}">
              <c16:uniqueId val="{00000000-810A-44DF-A6AD-EB1635F225CC}"/>
            </c:ext>
          </c:extLst>
        </c:ser>
        <c:ser>
          <c:idx val="1"/>
          <c:order val="1"/>
          <c:tx>
            <c:strRef>
              <c:f>まとめ3!$C$33</c:f>
              <c:strCache>
                <c:ptCount val="1"/>
                <c:pt idx="0">
                  <c:v>南あわじ市</c:v>
                </c:pt>
              </c:strCache>
            </c:strRef>
          </c:tx>
          <c:spPr>
            <a:ln w="28575" cap="rnd">
              <a:solidFill>
                <a:srgbClr val="FF0000"/>
              </a:solidFill>
              <a:round/>
            </a:ln>
            <a:effectLst/>
          </c:spPr>
          <c:marker>
            <c:symbol val="none"/>
          </c:marker>
          <c:dLbls>
            <c:dLbl>
              <c:idx val="0"/>
              <c:layout>
                <c:manualLayout>
                  <c:x val="-3.3684210526315789E-2"/>
                  <c:y val="-4.89977728285077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0E-4306-A231-EE66DDD9B110}"/>
                </c:ext>
              </c:extLst>
            </c:dLbl>
            <c:dLbl>
              <c:idx val="6"/>
              <c:layout>
                <c:manualLayout>
                  <c:x val="-3.3684210526315893E-2"/>
                  <c:y val="-5.34521158129175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CB-417B-A28D-40B7CEEE6EED}"/>
                </c:ext>
              </c:extLst>
            </c:dLbl>
            <c:dLbl>
              <c:idx val="8"/>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1-0B0E-4306-A231-EE66DDD9B11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まとめ3!$A$34:$A$42</c:f>
              <c:numCache>
                <c:formatCode>General</c:formatCode>
                <c:ptCount val="9"/>
                <c:pt idx="0">
                  <c:v>2010</c:v>
                </c:pt>
                <c:pt idx="1">
                  <c:v>11</c:v>
                </c:pt>
                <c:pt idx="2">
                  <c:v>12</c:v>
                </c:pt>
                <c:pt idx="3">
                  <c:v>13</c:v>
                </c:pt>
                <c:pt idx="4">
                  <c:v>14</c:v>
                </c:pt>
                <c:pt idx="5">
                  <c:v>15</c:v>
                </c:pt>
                <c:pt idx="6">
                  <c:v>16</c:v>
                </c:pt>
                <c:pt idx="7">
                  <c:v>17</c:v>
                </c:pt>
                <c:pt idx="8">
                  <c:v>18</c:v>
                </c:pt>
              </c:numCache>
            </c:numRef>
          </c:cat>
          <c:val>
            <c:numRef>
              <c:f>まとめ3!$C$34:$C$42</c:f>
              <c:numCache>
                <c:formatCode>#,##0_);[Red]\(#,##0\)</c:formatCode>
                <c:ptCount val="9"/>
                <c:pt idx="0">
                  <c:v>22332</c:v>
                </c:pt>
                <c:pt idx="1">
                  <c:v>22307</c:v>
                </c:pt>
                <c:pt idx="2">
                  <c:v>22765</c:v>
                </c:pt>
                <c:pt idx="3">
                  <c:v>21352</c:v>
                </c:pt>
                <c:pt idx="4">
                  <c:v>25390</c:v>
                </c:pt>
                <c:pt idx="5">
                  <c:v>26010</c:v>
                </c:pt>
                <c:pt idx="6">
                  <c:v>26660</c:v>
                </c:pt>
                <c:pt idx="7">
                  <c:v>24270</c:v>
                </c:pt>
                <c:pt idx="8">
                  <c:v>21520</c:v>
                </c:pt>
              </c:numCache>
            </c:numRef>
          </c:val>
          <c:smooth val="0"/>
          <c:extLst>
            <c:ext xmlns:c16="http://schemas.microsoft.com/office/drawing/2014/chart" uri="{C3380CC4-5D6E-409C-BE32-E72D297353CC}">
              <c16:uniqueId val="{00000001-810A-44DF-A6AD-EB1635F225CC}"/>
            </c:ext>
          </c:extLst>
        </c:ser>
        <c:ser>
          <c:idx val="2"/>
          <c:order val="2"/>
          <c:tx>
            <c:strRef>
              <c:f>まとめ3!$D$33</c:f>
              <c:strCache>
                <c:ptCount val="1"/>
                <c:pt idx="0">
                  <c:v>淡路市</c:v>
                </c:pt>
              </c:strCache>
            </c:strRef>
          </c:tx>
          <c:spPr>
            <a:ln w="28575" cap="rnd">
              <a:solidFill>
                <a:srgbClr val="00B050"/>
              </a:solidFill>
              <a:prstDash val="sysDash"/>
              <a:round/>
            </a:ln>
            <a:effectLst/>
          </c:spPr>
          <c:marker>
            <c:symbol val="none"/>
          </c:marker>
          <c:dLbls>
            <c:dLbl>
              <c:idx val="0"/>
              <c:layout>
                <c:manualLayout>
                  <c:x val="-2.5263157894736842E-2"/>
                  <c:y val="-4.45434298440979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B0E-4306-A231-EE66DDD9B110}"/>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B0E-4306-A231-EE66DDD9B11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まとめ3!$A$34:$A$42</c:f>
              <c:numCache>
                <c:formatCode>General</c:formatCode>
                <c:ptCount val="9"/>
                <c:pt idx="0">
                  <c:v>2010</c:v>
                </c:pt>
                <c:pt idx="1">
                  <c:v>11</c:v>
                </c:pt>
                <c:pt idx="2">
                  <c:v>12</c:v>
                </c:pt>
                <c:pt idx="3">
                  <c:v>13</c:v>
                </c:pt>
                <c:pt idx="4">
                  <c:v>14</c:v>
                </c:pt>
                <c:pt idx="5">
                  <c:v>15</c:v>
                </c:pt>
                <c:pt idx="6">
                  <c:v>16</c:v>
                </c:pt>
                <c:pt idx="7">
                  <c:v>17</c:v>
                </c:pt>
                <c:pt idx="8">
                  <c:v>18</c:v>
                </c:pt>
              </c:numCache>
            </c:numRef>
          </c:cat>
          <c:val>
            <c:numRef>
              <c:f>まとめ3!$D$34:$D$42</c:f>
              <c:numCache>
                <c:formatCode>#,##0_);[Red]\(#,##0\)</c:formatCode>
                <c:ptCount val="9"/>
                <c:pt idx="0">
                  <c:v>6405</c:v>
                </c:pt>
                <c:pt idx="1">
                  <c:v>6395</c:v>
                </c:pt>
                <c:pt idx="2">
                  <c:v>6340</c:v>
                </c:pt>
                <c:pt idx="3">
                  <c:v>5952</c:v>
                </c:pt>
                <c:pt idx="4">
                  <c:v>6180</c:v>
                </c:pt>
                <c:pt idx="5">
                  <c:v>6960</c:v>
                </c:pt>
                <c:pt idx="6">
                  <c:v>7190</c:v>
                </c:pt>
                <c:pt idx="7">
                  <c:v>6840</c:v>
                </c:pt>
                <c:pt idx="8">
                  <c:v>6880</c:v>
                </c:pt>
              </c:numCache>
            </c:numRef>
          </c:val>
          <c:smooth val="0"/>
          <c:extLst>
            <c:ext xmlns:c16="http://schemas.microsoft.com/office/drawing/2014/chart" uri="{C3380CC4-5D6E-409C-BE32-E72D297353CC}">
              <c16:uniqueId val="{00000002-810A-44DF-A6AD-EB1635F225CC}"/>
            </c:ext>
          </c:extLst>
        </c:ser>
        <c:dLbls>
          <c:showLegendKey val="0"/>
          <c:showVal val="0"/>
          <c:showCatName val="0"/>
          <c:showSerName val="0"/>
          <c:showPercent val="0"/>
          <c:showBubbleSize val="0"/>
        </c:dLbls>
        <c:smooth val="0"/>
        <c:axId val="1344820656"/>
        <c:axId val="1341722528"/>
      </c:lineChart>
      <c:catAx>
        <c:axId val="1344820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41722528"/>
        <c:crosses val="autoZero"/>
        <c:auto val="1"/>
        <c:lblAlgn val="ctr"/>
        <c:lblOffset val="100"/>
        <c:noMultiLvlLbl val="0"/>
      </c:catAx>
      <c:valAx>
        <c:axId val="13417225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4482065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200">
                <a:latin typeface="ＭＳ Ｐゴシック" panose="020B0600070205080204" pitchFamily="50" charset="-128"/>
                <a:ea typeface="ＭＳ Ｐゴシック" panose="020B0600070205080204" pitchFamily="50" charset="-128"/>
              </a:rPr>
              <a:t>小学校・中学校・高校児童生徒数</a:t>
            </a:r>
            <a:r>
              <a:rPr lang="en-US" altLang="ja-JP" sz="1200">
                <a:latin typeface="ＭＳ Ｐゴシック" panose="020B0600070205080204" pitchFamily="50" charset="-128"/>
                <a:ea typeface="ＭＳ Ｐゴシック" panose="020B0600070205080204" pitchFamily="50" charset="-128"/>
              </a:rPr>
              <a:t>(</a:t>
            </a:r>
            <a:r>
              <a:rPr lang="ja-JP" altLang="en-US" sz="1200">
                <a:latin typeface="ＭＳ Ｐゴシック" panose="020B0600070205080204" pitchFamily="50" charset="-128"/>
                <a:ea typeface="ＭＳ Ｐゴシック" panose="020B0600070205080204" pitchFamily="50" charset="-128"/>
              </a:rPr>
              <a:t>淡路地域）の推移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まとめ3!$B$48</c:f>
              <c:strCache>
                <c:ptCount val="1"/>
                <c:pt idx="0">
                  <c:v>小学校</c:v>
                </c:pt>
              </c:strCache>
            </c:strRef>
          </c:tx>
          <c:spPr>
            <a:ln w="28575" cap="rnd">
              <a:solidFill>
                <a:schemeClr val="accent1"/>
              </a:solidFill>
              <a:round/>
            </a:ln>
            <a:effectLst/>
          </c:spPr>
          <c:marker>
            <c:symbol val="none"/>
          </c:marker>
          <c:dLbls>
            <c:dLbl>
              <c:idx val="0"/>
              <c:layout>
                <c:manualLayout>
                  <c:x val="-4.1870092477100516E-2"/>
                  <c:y val="-4.0089086859688199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7.3928930551510771E-2"/>
                      <c:h val="7.1202847973624681E-2"/>
                    </c:manualLayout>
                  </c15:layout>
                </c:ext>
                <c:ext xmlns:c16="http://schemas.microsoft.com/office/drawing/2014/chart" uri="{C3380CC4-5D6E-409C-BE32-E72D297353CC}">
                  <c16:uniqueId val="{00000000-F9BA-4606-BD52-60AB4CA50019}"/>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9BA-4606-BD52-60AB4CA5001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まとめ3!$A$49:$A$59</c:f>
              <c:numCache>
                <c:formatCode>General</c:formatCode>
                <c:ptCount val="11"/>
                <c:pt idx="0">
                  <c:v>2010</c:v>
                </c:pt>
                <c:pt idx="1">
                  <c:v>11</c:v>
                </c:pt>
                <c:pt idx="2">
                  <c:v>12</c:v>
                </c:pt>
                <c:pt idx="3">
                  <c:v>13</c:v>
                </c:pt>
                <c:pt idx="4">
                  <c:v>14</c:v>
                </c:pt>
                <c:pt idx="5">
                  <c:v>15</c:v>
                </c:pt>
                <c:pt idx="6">
                  <c:v>16</c:v>
                </c:pt>
                <c:pt idx="7">
                  <c:v>17</c:v>
                </c:pt>
                <c:pt idx="8">
                  <c:v>18</c:v>
                </c:pt>
                <c:pt idx="9">
                  <c:v>19</c:v>
                </c:pt>
                <c:pt idx="10">
                  <c:v>20</c:v>
                </c:pt>
              </c:numCache>
            </c:numRef>
          </c:cat>
          <c:val>
            <c:numRef>
              <c:f>まとめ3!$B$49:$B$59</c:f>
              <c:numCache>
                <c:formatCode>#,##0_);[Red]\(#,##0\)</c:formatCode>
                <c:ptCount val="11"/>
                <c:pt idx="0">
                  <c:v>7696</c:v>
                </c:pt>
                <c:pt idx="1">
                  <c:v>7433</c:v>
                </c:pt>
                <c:pt idx="2">
                  <c:v>7268</c:v>
                </c:pt>
                <c:pt idx="3">
                  <c:v>7028</c:v>
                </c:pt>
                <c:pt idx="4">
                  <c:v>6852</c:v>
                </c:pt>
                <c:pt idx="5">
                  <c:v>6674</c:v>
                </c:pt>
                <c:pt idx="6">
                  <c:v>6523</c:v>
                </c:pt>
                <c:pt idx="7">
                  <c:v>6449</c:v>
                </c:pt>
                <c:pt idx="8">
                  <c:v>6431</c:v>
                </c:pt>
                <c:pt idx="9">
                  <c:v>6305</c:v>
                </c:pt>
                <c:pt idx="10">
                  <c:v>6118</c:v>
                </c:pt>
              </c:numCache>
            </c:numRef>
          </c:val>
          <c:smooth val="0"/>
          <c:extLst>
            <c:ext xmlns:c16="http://schemas.microsoft.com/office/drawing/2014/chart" uri="{C3380CC4-5D6E-409C-BE32-E72D297353CC}">
              <c16:uniqueId val="{00000000-378E-41A2-93EF-B250446DE802}"/>
            </c:ext>
          </c:extLst>
        </c:ser>
        <c:ser>
          <c:idx val="1"/>
          <c:order val="1"/>
          <c:tx>
            <c:strRef>
              <c:f>まとめ3!$C$48</c:f>
              <c:strCache>
                <c:ptCount val="1"/>
                <c:pt idx="0">
                  <c:v>中学校</c:v>
                </c:pt>
              </c:strCache>
            </c:strRef>
          </c:tx>
          <c:spPr>
            <a:ln w="28575" cap="rnd">
              <a:solidFill>
                <a:srgbClr val="FF0000"/>
              </a:solidFill>
              <a:round/>
            </a:ln>
            <a:effectLst/>
          </c:spPr>
          <c:marker>
            <c:symbol val="none"/>
          </c:marker>
          <c:dLbls>
            <c:dLbl>
              <c:idx val="0"/>
              <c:layout>
                <c:manualLayout>
                  <c:x val="-4.4661549197487799E-2"/>
                  <c:y val="-4.00890868596882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9BA-4606-BD52-60AB4CA50019}"/>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9BA-4606-BD52-60AB4CA5001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まとめ3!$A$49:$A$59</c:f>
              <c:numCache>
                <c:formatCode>General</c:formatCode>
                <c:ptCount val="11"/>
                <c:pt idx="0">
                  <c:v>2010</c:v>
                </c:pt>
                <c:pt idx="1">
                  <c:v>11</c:v>
                </c:pt>
                <c:pt idx="2">
                  <c:v>12</c:v>
                </c:pt>
                <c:pt idx="3">
                  <c:v>13</c:v>
                </c:pt>
                <c:pt idx="4">
                  <c:v>14</c:v>
                </c:pt>
                <c:pt idx="5">
                  <c:v>15</c:v>
                </c:pt>
                <c:pt idx="6">
                  <c:v>16</c:v>
                </c:pt>
                <c:pt idx="7">
                  <c:v>17</c:v>
                </c:pt>
                <c:pt idx="8">
                  <c:v>18</c:v>
                </c:pt>
                <c:pt idx="9">
                  <c:v>19</c:v>
                </c:pt>
                <c:pt idx="10">
                  <c:v>20</c:v>
                </c:pt>
              </c:numCache>
            </c:numRef>
          </c:cat>
          <c:val>
            <c:numRef>
              <c:f>まとめ3!$C$49:$C$59</c:f>
              <c:numCache>
                <c:formatCode>#,##0_);[Red]\(#,##0\)</c:formatCode>
                <c:ptCount val="11"/>
                <c:pt idx="0">
                  <c:v>4127</c:v>
                </c:pt>
                <c:pt idx="1">
                  <c:v>4093</c:v>
                </c:pt>
                <c:pt idx="2">
                  <c:v>4013</c:v>
                </c:pt>
                <c:pt idx="3">
                  <c:v>3921</c:v>
                </c:pt>
                <c:pt idx="4">
                  <c:v>3820</c:v>
                </c:pt>
                <c:pt idx="5">
                  <c:v>3731</c:v>
                </c:pt>
                <c:pt idx="6">
                  <c:v>3628</c:v>
                </c:pt>
                <c:pt idx="7">
                  <c:v>3470</c:v>
                </c:pt>
                <c:pt idx="8">
                  <c:v>3383</c:v>
                </c:pt>
                <c:pt idx="9">
                  <c:v>3287</c:v>
                </c:pt>
                <c:pt idx="10">
                  <c:v>3241</c:v>
                </c:pt>
              </c:numCache>
            </c:numRef>
          </c:val>
          <c:smooth val="0"/>
          <c:extLst>
            <c:ext xmlns:c16="http://schemas.microsoft.com/office/drawing/2014/chart" uri="{C3380CC4-5D6E-409C-BE32-E72D297353CC}">
              <c16:uniqueId val="{00000001-378E-41A2-93EF-B250446DE802}"/>
            </c:ext>
          </c:extLst>
        </c:ser>
        <c:ser>
          <c:idx val="2"/>
          <c:order val="2"/>
          <c:tx>
            <c:strRef>
              <c:f>まとめ3!$D$48</c:f>
              <c:strCache>
                <c:ptCount val="1"/>
                <c:pt idx="0">
                  <c:v>高等学校</c:v>
                </c:pt>
              </c:strCache>
            </c:strRef>
          </c:tx>
          <c:spPr>
            <a:ln w="28575" cap="rnd">
              <a:solidFill>
                <a:schemeClr val="tx1"/>
              </a:solidFill>
              <a:prstDash val="sysDash"/>
              <a:round/>
            </a:ln>
            <a:effectLst/>
          </c:spPr>
          <c:marker>
            <c:symbol val="none"/>
          </c:marker>
          <c:dLbls>
            <c:dLbl>
              <c:idx val="0"/>
              <c:layout>
                <c:manualLayout>
                  <c:x val="-5.0244242847173777E-2"/>
                  <c:y val="3.56347438752783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9BA-4606-BD52-60AB4CA50019}"/>
                </c:ext>
              </c:extLst>
            </c:dLbl>
            <c:dLbl>
              <c:idx val="9"/>
              <c:layout>
                <c:manualLayout>
                  <c:x val="-1.1165387299371946E-2"/>
                  <c:y val="4.45434298440979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9BA-4606-BD52-60AB4CA5001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まとめ3!$A$49:$A$59</c:f>
              <c:numCache>
                <c:formatCode>General</c:formatCode>
                <c:ptCount val="11"/>
                <c:pt idx="0">
                  <c:v>2010</c:v>
                </c:pt>
                <c:pt idx="1">
                  <c:v>11</c:v>
                </c:pt>
                <c:pt idx="2">
                  <c:v>12</c:v>
                </c:pt>
                <c:pt idx="3">
                  <c:v>13</c:v>
                </c:pt>
                <c:pt idx="4">
                  <c:v>14</c:v>
                </c:pt>
                <c:pt idx="5">
                  <c:v>15</c:v>
                </c:pt>
                <c:pt idx="6">
                  <c:v>16</c:v>
                </c:pt>
                <c:pt idx="7">
                  <c:v>17</c:v>
                </c:pt>
                <c:pt idx="8">
                  <c:v>18</c:v>
                </c:pt>
                <c:pt idx="9">
                  <c:v>19</c:v>
                </c:pt>
                <c:pt idx="10">
                  <c:v>20</c:v>
                </c:pt>
              </c:numCache>
            </c:numRef>
          </c:cat>
          <c:val>
            <c:numRef>
              <c:f>まとめ3!$D$49:$D$59</c:f>
              <c:numCache>
                <c:formatCode>#,##0_);[Red]\(#,##0\)</c:formatCode>
                <c:ptCount val="11"/>
                <c:pt idx="0">
                  <c:v>3762</c:v>
                </c:pt>
                <c:pt idx="1">
                  <c:v>3633</c:v>
                </c:pt>
                <c:pt idx="2">
                  <c:v>3664</c:v>
                </c:pt>
                <c:pt idx="3">
                  <c:v>3535</c:v>
                </c:pt>
                <c:pt idx="4">
                  <c:v>3462</c:v>
                </c:pt>
                <c:pt idx="5">
                  <c:v>3349</c:v>
                </c:pt>
                <c:pt idx="6">
                  <c:v>3249</c:v>
                </c:pt>
                <c:pt idx="7">
                  <c:v>3171</c:v>
                </c:pt>
                <c:pt idx="8">
                  <c:v>3092</c:v>
                </c:pt>
                <c:pt idx="9">
                  <c:v>2988</c:v>
                </c:pt>
                <c:pt idx="10">
                  <c:v>2862</c:v>
                </c:pt>
              </c:numCache>
            </c:numRef>
          </c:val>
          <c:smooth val="0"/>
          <c:extLst>
            <c:ext xmlns:c16="http://schemas.microsoft.com/office/drawing/2014/chart" uri="{C3380CC4-5D6E-409C-BE32-E72D297353CC}">
              <c16:uniqueId val="{00000002-378E-41A2-93EF-B250446DE802}"/>
            </c:ext>
          </c:extLst>
        </c:ser>
        <c:dLbls>
          <c:showLegendKey val="0"/>
          <c:showVal val="0"/>
          <c:showCatName val="0"/>
          <c:showSerName val="0"/>
          <c:showPercent val="0"/>
          <c:showBubbleSize val="0"/>
        </c:dLbls>
        <c:smooth val="0"/>
        <c:axId val="1431667552"/>
        <c:axId val="1302273152"/>
      </c:lineChart>
      <c:catAx>
        <c:axId val="1431667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02273152"/>
        <c:crosses val="autoZero"/>
        <c:auto val="1"/>
        <c:lblAlgn val="ctr"/>
        <c:lblOffset val="100"/>
        <c:noMultiLvlLbl val="0"/>
      </c:catAx>
      <c:valAx>
        <c:axId val="1302273152"/>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4316675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200">
                <a:latin typeface="ＭＳ Ｐゴシック" panose="020B0600070205080204" pitchFamily="50" charset="-128"/>
                <a:ea typeface="ＭＳ Ｐゴシック" panose="020B0600070205080204" pitchFamily="50" charset="-128"/>
              </a:rPr>
              <a:t>大学進学率の推移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1343478736701433E-2"/>
          <c:y val="0.27000070303712032"/>
          <c:w val="0.87769090312138198"/>
          <c:h val="0.63536417322834648"/>
        </c:manualLayout>
      </c:layout>
      <c:lineChart>
        <c:grouping val="standard"/>
        <c:varyColors val="0"/>
        <c:ser>
          <c:idx val="0"/>
          <c:order val="0"/>
          <c:tx>
            <c:strRef>
              <c:f>まとめ3!$B$64</c:f>
              <c:strCache>
                <c:ptCount val="1"/>
                <c:pt idx="0">
                  <c:v>淡路地域</c:v>
                </c:pt>
              </c:strCache>
            </c:strRef>
          </c:tx>
          <c:spPr>
            <a:ln w="28575" cap="rnd">
              <a:solidFill>
                <a:srgbClr val="FF0000"/>
              </a:solidFill>
              <a:round/>
            </a:ln>
            <a:effectLst/>
          </c:spPr>
          <c:marker>
            <c:symbol val="none"/>
          </c:marker>
          <c:dLbls>
            <c:dLbl>
              <c:idx val="0"/>
              <c:layout>
                <c:manualLayout>
                  <c:x val="-4.9743964886613021E-2"/>
                  <c:y val="1.78571428571428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F41-4616-993C-3D2D8EE766D2}"/>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F41-4616-993C-3D2D8EE766D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まとめ3!$A$65:$A$74</c:f>
              <c:numCache>
                <c:formatCode>General</c:formatCode>
                <c:ptCount val="10"/>
                <c:pt idx="0">
                  <c:v>2010</c:v>
                </c:pt>
                <c:pt idx="1">
                  <c:v>11</c:v>
                </c:pt>
                <c:pt idx="2">
                  <c:v>12</c:v>
                </c:pt>
                <c:pt idx="3">
                  <c:v>13</c:v>
                </c:pt>
                <c:pt idx="4">
                  <c:v>14</c:v>
                </c:pt>
                <c:pt idx="5">
                  <c:v>15</c:v>
                </c:pt>
                <c:pt idx="6">
                  <c:v>16</c:v>
                </c:pt>
                <c:pt idx="7">
                  <c:v>17</c:v>
                </c:pt>
                <c:pt idx="8">
                  <c:v>18</c:v>
                </c:pt>
                <c:pt idx="9">
                  <c:v>19</c:v>
                </c:pt>
              </c:numCache>
            </c:numRef>
          </c:cat>
          <c:val>
            <c:numRef>
              <c:f>まとめ3!$B$65:$B$74</c:f>
              <c:numCache>
                <c:formatCode>#,##0.0;[Red]\-#,##0.0</c:formatCode>
                <c:ptCount val="10"/>
                <c:pt idx="0">
                  <c:v>49.4</c:v>
                </c:pt>
                <c:pt idx="1">
                  <c:v>48.2</c:v>
                </c:pt>
                <c:pt idx="2">
                  <c:v>51.1</c:v>
                </c:pt>
                <c:pt idx="3">
                  <c:v>50</c:v>
                </c:pt>
                <c:pt idx="4">
                  <c:v>52.1</c:v>
                </c:pt>
                <c:pt idx="5">
                  <c:v>48.9</c:v>
                </c:pt>
                <c:pt idx="6">
                  <c:v>50.3</c:v>
                </c:pt>
                <c:pt idx="7">
                  <c:v>50.4</c:v>
                </c:pt>
                <c:pt idx="8">
                  <c:v>51.9</c:v>
                </c:pt>
                <c:pt idx="9">
                  <c:v>49.5</c:v>
                </c:pt>
              </c:numCache>
            </c:numRef>
          </c:val>
          <c:smooth val="0"/>
          <c:extLst>
            <c:ext xmlns:c16="http://schemas.microsoft.com/office/drawing/2014/chart" uri="{C3380CC4-5D6E-409C-BE32-E72D297353CC}">
              <c16:uniqueId val="{00000000-0128-46FC-AF88-CC37ED7CF431}"/>
            </c:ext>
          </c:extLst>
        </c:ser>
        <c:ser>
          <c:idx val="1"/>
          <c:order val="1"/>
          <c:tx>
            <c:strRef>
              <c:f>まとめ3!$C$64</c:f>
              <c:strCache>
                <c:ptCount val="1"/>
                <c:pt idx="0">
                  <c:v>兵庫県</c:v>
                </c:pt>
              </c:strCache>
            </c:strRef>
          </c:tx>
          <c:spPr>
            <a:ln w="28575" cap="rnd">
              <a:solidFill>
                <a:sysClr val="windowText" lastClr="000000"/>
              </a:solidFill>
              <a:prstDash val="sysDash"/>
              <a:round/>
            </a:ln>
            <a:effectLst/>
          </c:spPr>
          <c:marker>
            <c:symbol val="none"/>
          </c:marker>
          <c:dLbls>
            <c:dLbl>
              <c:idx val="0"/>
              <c:layout>
                <c:manualLayout>
                  <c:x val="-3.5113386978785674E-2"/>
                  <c:y val="-3.57142857142857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F41-4616-993C-3D2D8EE766D2}"/>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F41-4616-993C-3D2D8EE766D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まとめ3!$A$65:$A$74</c:f>
              <c:numCache>
                <c:formatCode>General</c:formatCode>
                <c:ptCount val="10"/>
                <c:pt idx="0">
                  <c:v>2010</c:v>
                </c:pt>
                <c:pt idx="1">
                  <c:v>11</c:v>
                </c:pt>
                <c:pt idx="2">
                  <c:v>12</c:v>
                </c:pt>
                <c:pt idx="3">
                  <c:v>13</c:v>
                </c:pt>
                <c:pt idx="4">
                  <c:v>14</c:v>
                </c:pt>
                <c:pt idx="5">
                  <c:v>15</c:v>
                </c:pt>
                <c:pt idx="6">
                  <c:v>16</c:v>
                </c:pt>
                <c:pt idx="7">
                  <c:v>17</c:v>
                </c:pt>
                <c:pt idx="8">
                  <c:v>18</c:v>
                </c:pt>
                <c:pt idx="9">
                  <c:v>19</c:v>
                </c:pt>
              </c:numCache>
            </c:numRef>
          </c:cat>
          <c:val>
            <c:numRef>
              <c:f>まとめ3!$C$65:$C$74</c:f>
              <c:numCache>
                <c:formatCode>#,##0.0;[Red]\-#,##0.0</c:formatCode>
                <c:ptCount val="10"/>
                <c:pt idx="0">
                  <c:v>60.7</c:v>
                </c:pt>
                <c:pt idx="1">
                  <c:v>59.9</c:v>
                </c:pt>
                <c:pt idx="2">
                  <c:v>60</c:v>
                </c:pt>
                <c:pt idx="3">
                  <c:v>61.1</c:v>
                </c:pt>
                <c:pt idx="4">
                  <c:v>60.1</c:v>
                </c:pt>
                <c:pt idx="5">
                  <c:v>60.8</c:v>
                </c:pt>
                <c:pt idx="6">
                  <c:v>60.6</c:v>
                </c:pt>
                <c:pt idx="7">
                  <c:v>60.7</c:v>
                </c:pt>
                <c:pt idx="8">
                  <c:v>60.6</c:v>
                </c:pt>
                <c:pt idx="9">
                  <c:v>60.9</c:v>
                </c:pt>
              </c:numCache>
            </c:numRef>
          </c:val>
          <c:smooth val="0"/>
          <c:extLst>
            <c:ext xmlns:c16="http://schemas.microsoft.com/office/drawing/2014/chart" uri="{C3380CC4-5D6E-409C-BE32-E72D297353CC}">
              <c16:uniqueId val="{00000001-0128-46FC-AF88-CC37ED7CF431}"/>
            </c:ext>
          </c:extLst>
        </c:ser>
        <c:dLbls>
          <c:showLegendKey val="0"/>
          <c:showVal val="0"/>
          <c:showCatName val="0"/>
          <c:showSerName val="0"/>
          <c:showPercent val="0"/>
          <c:showBubbleSize val="0"/>
        </c:dLbls>
        <c:smooth val="0"/>
        <c:axId val="1433266656"/>
        <c:axId val="1336655952"/>
      </c:lineChart>
      <c:catAx>
        <c:axId val="1433266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36655952"/>
        <c:crosses val="autoZero"/>
        <c:auto val="1"/>
        <c:lblAlgn val="ctr"/>
        <c:lblOffset val="100"/>
        <c:noMultiLvlLbl val="0"/>
      </c:catAx>
      <c:valAx>
        <c:axId val="1336655952"/>
        <c:scaling>
          <c:orientation val="minMax"/>
          <c:min val="40"/>
        </c:scaling>
        <c:delete val="0"/>
        <c:axPos val="l"/>
        <c:majorGridlines>
          <c:spPr>
            <a:ln w="9525" cap="flat" cmpd="sng" algn="ctr">
              <a:solidFill>
                <a:schemeClr val="tx1">
                  <a:lumMod val="15000"/>
                  <a:lumOff val="85000"/>
                </a:schemeClr>
              </a:solidFill>
              <a:round/>
            </a:ln>
            <a:effectLst/>
          </c:spPr>
        </c:majorGridlines>
        <c:numFmt formatCode="#,##0.0;[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43326665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200">
                <a:latin typeface="ＭＳ Ｐゴシック" panose="020B0600070205080204" pitchFamily="50" charset="-128"/>
                <a:ea typeface="ＭＳ Ｐゴシック" panose="020B0600070205080204" pitchFamily="50" charset="-128"/>
              </a:rPr>
              <a:t>自殺率</a:t>
            </a:r>
            <a:r>
              <a:rPr lang="en-US" altLang="ja-JP" sz="1200">
                <a:latin typeface="ＭＳ Ｐゴシック" panose="020B0600070205080204" pitchFamily="50" charset="-128"/>
                <a:ea typeface="ＭＳ Ｐゴシック" panose="020B0600070205080204" pitchFamily="50" charset="-128"/>
              </a:rPr>
              <a:t>(</a:t>
            </a:r>
            <a:r>
              <a:rPr lang="ja-JP" altLang="en-US" sz="1200">
                <a:latin typeface="ＭＳ Ｐゴシック" panose="020B0600070205080204" pitchFamily="50" charset="-128"/>
                <a:ea typeface="ＭＳ Ｐゴシック" panose="020B0600070205080204" pitchFamily="50" charset="-128"/>
              </a:rPr>
              <a:t>人口１０万対）推移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まとめ3!$B$78</c:f>
              <c:strCache>
                <c:ptCount val="1"/>
                <c:pt idx="0">
                  <c:v>淡路地域</c:v>
                </c:pt>
              </c:strCache>
            </c:strRef>
          </c:tx>
          <c:spPr>
            <a:ln w="28575" cap="rnd">
              <a:solidFill>
                <a:schemeClr val="tx1"/>
              </a:solidFill>
              <a:prstDash val="solid"/>
              <a:round/>
            </a:ln>
            <a:effectLst/>
          </c:spPr>
          <c:marker>
            <c:symbol val="none"/>
          </c:marker>
          <c:dLbls>
            <c:dLbl>
              <c:idx val="0"/>
              <c:layout>
                <c:manualLayout>
                  <c:x val="-4.3134435657800146E-2"/>
                  <c:y val="-4.01785714285714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A62-46F5-BAFB-FF65497D45B6}"/>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62-46F5-BAFB-FF65497D45B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まとめ3!$A$79:$A$87</c:f>
              <c:numCache>
                <c:formatCode>General</c:formatCode>
                <c:ptCount val="9"/>
                <c:pt idx="0">
                  <c:v>2010</c:v>
                </c:pt>
                <c:pt idx="1">
                  <c:v>11</c:v>
                </c:pt>
                <c:pt idx="2">
                  <c:v>12</c:v>
                </c:pt>
                <c:pt idx="3">
                  <c:v>13</c:v>
                </c:pt>
                <c:pt idx="4">
                  <c:v>14</c:v>
                </c:pt>
                <c:pt idx="5">
                  <c:v>15</c:v>
                </c:pt>
                <c:pt idx="6">
                  <c:v>16</c:v>
                </c:pt>
                <c:pt idx="7">
                  <c:v>17</c:v>
                </c:pt>
                <c:pt idx="8">
                  <c:v>18</c:v>
                </c:pt>
              </c:numCache>
            </c:numRef>
          </c:cat>
          <c:val>
            <c:numRef>
              <c:f>まとめ3!$B$79:$B$87</c:f>
              <c:numCache>
                <c:formatCode>#,##0.0;[Red]\-#,##0.0</c:formatCode>
                <c:ptCount val="9"/>
                <c:pt idx="0">
                  <c:v>29.955345635924122</c:v>
                </c:pt>
                <c:pt idx="1">
                  <c:v>27.500423083432054</c:v>
                </c:pt>
                <c:pt idx="2">
                  <c:v>27.81839580584186</c:v>
                </c:pt>
                <c:pt idx="3">
                  <c:v>20.962693633846801</c:v>
                </c:pt>
                <c:pt idx="4">
                  <c:v>19.729919326552086</c:v>
                </c:pt>
                <c:pt idx="5">
                  <c:v>19.978245910009104</c:v>
                </c:pt>
                <c:pt idx="6">
                  <c:v>22.469890346935106</c:v>
                </c:pt>
                <c:pt idx="7">
                  <c:v>20.46819091515556</c:v>
                </c:pt>
                <c:pt idx="8">
                  <c:v>22.335869866600945</c:v>
                </c:pt>
              </c:numCache>
            </c:numRef>
          </c:val>
          <c:smooth val="0"/>
          <c:extLst>
            <c:ext xmlns:c16="http://schemas.microsoft.com/office/drawing/2014/chart" uri="{C3380CC4-5D6E-409C-BE32-E72D297353CC}">
              <c16:uniqueId val="{00000000-EE7D-47C3-8226-CDDBA30A8326}"/>
            </c:ext>
          </c:extLst>
        </c:ser>
        <c:ser>
          <c:idx val="1"/>
          <c:order val="1"/>
          <c:tx>
            <c:strRef>
              <c:f>まとめ3!$C$78</c:f>
              <c:strCache>
                <c:ptCount val="1"/>
                <c:pt idx="0">
                  <c:v>兵庫県</c:v>
                </c:pt>
              </c:strCache>
            </c:strRef>
          </c:tx>
          <c:spPr>
            <a:ln w="28575" cap="rnd">
              <a:solidFill>
                <a:srgbClr val="FF0000"/>
              </a:solidFill>
              <a:prstDash val="sysDash"/>
              <a:round/>
            </a:ln>
            <a:effectLst/>
          </c:spPr>
          <c:marker>
            <c:symbol val="none"/>
          </c:marker>
          <c:dLbls>
            <c:dLbl>
              <c:idx val="0"/>
              <c:layout>
                <c:manualLayout>
                  <c:x val="-6.0388209920920213E-2"/>
                  <c:y val="4.01785714285714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E5-4610-9BEA-B19FD5977E22}"/>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BE5-4610-9BEA-B19FD5977E2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まとめ3!$A$79:$A$87</c:f>
              <c:numCache>
                <c:formatCode>General</c:formatCode>
                <c:ptCount val="9"/>
                <c:pt idx="0">
                  <c:v>2010</c:v>
                </c:pt>
                <c:pt idx="1">
                  <c:v>11</c:v>
                </c:pt>
                <c:pt idx="2">
                  <c:v>12</c:v>
                </c:pt>
                <c:pt idx="3">
                  <c:v>13</c:v>
                </c:pt>
                <c:pt idx="4">
                  <c:v>14</c:v>
                </c:pt>
                <c:pt idx="5">
                  <c:v>15</c:v>
                </c:pt>
                <c:pt idx="6">
                  <c:v>16</c:v>
                </c:pt>
                <c:pt idx="7">
                  <c:v>17</c:v>
                </c:pt>
                <c:pt idx="8">
                  <c:v>18</c:v>
                </c:pt>
              </c:numCache>
            </c:numRef>
          </c:cat>
          <c:val>
            <c:numRef>
              <c:f>まとめ3!$C$79:$C$87</c:f>
              <c:numCache>
                <c:formatCode>#,##0.0;[Red]\-#,##0.0</c:formatCode>
                <c:ptCount val="9"/>
                <c:pt idx="0">
                  <c:v>22.476200906456594</c:v>
                </c:pt>
                <c:pt idx="1">
                  <c:v>22.491821644152161</c:v>
                </c:pt>
                <c:pt idx="2">
                  <c:v>20.357229013445636</c:v>
                </c:pt>
                <c:pt idx="3">
                  <c:v>20.235362788066382</c:v>
                </c:pt>
                <c:pt idx="4">
                  <c:v>19.458109662663041</c:v>
                </c:pt>
                <c:pt idx="5">
                  <c:v>17.399002673990026</c:v>
                </c:pt>
                <c:pt idx="6">
                  <c:v>16.159528605535943</c:v>
                </c:pt>
                <c:pt idx="7">
                  <c:v>16.427071887156192</c:v>
                </c:pt>
                <c:pt idx="8">
                  <c:v>16.136752136752136</c:v>
                </c:pt>
              </c:numCache>
            </c:numRef>
          </c:val>
          <c:smooth val="0"/>
          <c:extLst>
            <c:ext xmlns:c16="http://schemas.microsoft.com/office/drawing/2014/chart" uri="{C3380CC4-5D6E-409C-BE32-E72D297353CC}">
              <c16:uniqueId val="{00000001-EE7D-47C3-8226-CDDBA30A8326}"/>
            </c:ext>
          </c:extLst>
        </c:ser>
        <c:dLbls>
          <c:showLegendKey val="0"/>
          <c:showVal val="0"/>
          <c:showCatName val="0"/>
          <c:showSerName val="0"/>
          <c:showPercent val="0"/>
          <c:showBubbleSize val="0"/>
        </c:dLbls>
        <c:smooth val="0"/>
        <c:axId val="1340678976"/>
        <c:axId val="1348541136"/>
      </c:lineChart>
      <c:catAx>
        <c:axId val="1340678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48541136"/>
        <c:crosses val="autoZero"/>
        <c:auto val="1"/>
        <c:lblAlgn val="ctr"/>
        <c:lblOffset val="100"/>
        <c:noMultiLvlLbl val="0"/>
      </c:catAx>
      <c:valAx>
        <c:axId val="1348541136"/>
        <c:scaling>
          <c:orientation val="minMax"/>
        </c:scaling>
        <c:delete val="0"/>
        <c:axPos val="l"/>
        <c:majorGridlines>
          <c:spPr>
            <a:ln w="9525" cap="flat" cmpd="sng" algn="ctr">
              <a:solidFill>
                <a:schemeClr val="tx1">
                  <a:lumMod val="15000"/>
                  <a:lumOff val="85000"/>
                </a:schemeClr>
              </a:solidFill>
              <a:round/>
            </a:ln>
            <a:effectLst/>
          </c:spPr>
        </c:majorGridlines>
        <c:numFmt formatCode="#,##0.0;[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4067897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200">
                <a:latin typeface="ＭＳ Ｐゴシック" panose="020B0600070205080204" pitchFamily="50" charset="-128"/>
                <a:ea typeface="ＭＳ Ｐゴシック" panose="020B0600070205080204" pitchFamily="50" charset="-128"/>
              </a:rPr>
              <a:t>淡路地域県民意識調査</a:t>
            </a:r>
            <a:r>
              <a:rPr lang="en-US" altLang="ja-JP" sz="1200">
                <a:latin typeface="ＭＳ Ｐゴシック" panose="020B0600070205080204" pitchFamily="50" charset="-128"/>
                <a:ea typeface="ＭＳ Ｐゴシック" panose="020B0600070205080204" pitchFamily="50" charset="-128"/>
              </a:rPr>
              <a:t>(</a:t>
            </a:r>
            <a:r>
              <a:rPr lang="ja-JP" altLang="en-US" sz="1200">
                <a:latin typeface="ＭＳ Ｐゴシック" panose="020B0600070205080204" pitchFamily="50" charset="-128"/>
                <a:ea typeface="ＭＳ Ｐゴシック" panose="020B0600070205080204" pitchFamily="50" charset="-128"/>
              </a:rPr>
              <a:t>環境）</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0325565549944781E-2"/>
          <c:y val="0.25214356017997752"/>
          <c:w val="0.87059557890225336"/>
          <c:h val="0.63536417322834648"/>
        </c:manualLayout>
      </c:layout>
      <c:lineChart>
        <c:grouping val="standard"/>
        <c:varyColors val="0"/>
        <c:ser>
          <c:idx val="0"/>
          <c:order val="0"/>
          <c:tx>
            <c:strRef>
              <c:f>まとめ3!$B$108</c:f>
              <c:strCache>
                <c:ptCount val="1"/>
                <c:pt idx="0">
                  <c:v>自然環境</c:v>
                </c:pt>
              </c:strCache>
            </c:strRef>
          </c:tx>
          <c:spPr>
            <a:ln w="28575" cap="rnd">
              <a:solidFill>
                <a:schemeClr val="tx1"/>
              </a:solidFill>
              <a:round/>
            </a:ln>
            <a:effectLst/>
          </c:spPr>
          <c:marker>
            <c:symbol val="none"/>
          </c:marker>
          <c:dLbls>
            <c:dLbl>
              <c:idx val="0"/>
              <c:layout>
                <c:manualLayout>
                  <c:x val="-5.3035589672016763E-2"/>
                  <c:y val="-3.57142857142857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31F-4229-AF07-DD0B98829DB7}"/>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31F-4229-AF07-DD0B98829DB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まとめ3!$A$109:$A$118</c:f>
              <c:numCache>
                <c:formatCode>General</c:formatCode>
                <c:ptCount val="10"/>
                <c:pt idx="0">
                  <c:v>2010</c:v>
                </c:pt>
                <c:pt idx="1">
                  <c:v>11</c:v>
                </c:pt>
                <c:pt idx="2">
                  <c:v>12</c:v>
                </c:pt>
                <c:pt idx="3">
                  <c:v>13</c:v>
                </c:pt>
                <c:pt idx="4">
                  <c:v>14</c:v>
                </c:pt>
                <c:pt idx="5">
                  <c:v>15</c:v>
                </c:pt>
                <c:pt idx="6">
                  <c:v>16</c:v>
                </c:pt>
                <c:pt idx="7">
                  <c:v>17</c:v>
                </c:pt>
                <c:pt idx="8">
                  <c:v>18</c:v>
                </c:pt>
                <c:pt idx="9">
                  <c:v>19</c:v>
                </c:pt>
              </c:numCache>
            </c:numRef>
          </c:cat>
          <c:val>
            <c:numRef>
              <c:f>まとめ3!$B$109:$B$118</c:f>
              <c:numCache>
                <c:formatCode>#,##0.0;[Red]\-#,##0.0</c:formatCode>
                <c:ptCount val="10"/>
                <c:pt idx="0">
                  <c:v>65.5</c:v>
                </c:pt>
                <c:pt idx="1">
                  <c:v>63.5</c:v>
                </c:pt>
                <c:pt idx="2">
                  <c:v>61.8</c:v>
                </c:pt>
                <c:pt idx="3">
                  <c:v>18.8</c:v>
                </c:pt>
                <c:pt idx="4">
                  <c:v>20.7</c:v>
                </c:pt>
                <c:pt idx="5">
                  <c:v>24</c:v>
                </c:pt>
                <c:pt idx="6">
                  <c:v>38.1</c:v>
                </c:pt>
                <c:pt idx="7">
                  <c:v>34.700000000000003</c:v>
                </c:pt>
                <c:pt idx="8">
                  <c:v>34.4</c:v>
                </c:pt>
                <c:pt idx="9">
                  <c:v>32.299999999999997</c:v>
                </c:pt>
              </c:numCache>
            </c:numRef>
          </c:val>
          <c:smooth val="0"/>
          <c:extLst>
            <c:ext xmlns:c16="http://schemas.microsoft.com/office/drawing/2014/chart" uri="{C3380CC4-5D6E-409C-BE32-E72D297353CC}">
              <c16:uniqueId val="{00000000-3F10-4ADB-8589-B35DBEC9E019}"/>
            </c:ext>
          </c:extLst>
        </c:ser>
        <c:ser>
          <c:idx val="1"/>
          <c:order val="1"/>
          <c:tx>
            <c:strRef>
              <c:f>まとめ3!$C$108</c:f>
              <c:strCache>
                <c:ptCount val="1"/>
                <c:pt idx="0">
                  <c:v>再エネ</c:v>
                </c:pt>
              </c:strCache>
            </c:strRef>
          </c:tx>
          <c:spPr>
            <a:ln w="28575" cap="rnd">
              <a:solidFill>
                <a:srgbClr val="FF0000"/>
              </a:solidFill>
              <a:prstDash val="sysDash"/>
              <a:round/>
            </a:ln>
            <a:effectLst/>
          </c:spPr>
          <c:marker>
            <c:symbol val="none"/>
          </c:marker>
          <c:dLbls>
            <c:dLbl>
              <c:idx val="0"/>
              <c:layout>
                <c:manualLayout>
                  <c:x val="-7.2575017445917656E-2"/>
                  <c:y val="3.1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31F-4229-AF07-DD0B98829DB7}"/>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31F-4229-AF07-DD0B98829DB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まとめ3!$A$109:$A$118</c:f>
              <c:numCache>
                <c:formatCode>General</c:formatCode>
                <c:ptCount val="10"/>
                <c:pt idx="0">
                  <c:v>2010</c:v>
                </c:pt>
                <c:pt idx="1">
                  <c:v>11</c:v>
                </c:pt>
                <c:pt idx="2">
                  <c:v>12</c:v>
                </c:pt>
                <c:pt idx="3">
                  <c:v>13</c:v>
                </c:pt>
                <c:pt idx="4">
                  <c:v>14</c:v>
                </c:pt>
                <c:pt idx="5">
                  <c:v>15</c:v>
                </c:pt>
                <c:pt idx="6">
                  <c:v>16</c:v>
                </c:pt>
                <c:pt idx="7">
                  <c:v>17</c:v>
                </c:pt>
                <c:pt idx="8">
                  <c:v>18</c:v>
                </c:pt>
                <c:pt idx="9">
                  <c:v>19</c:v>
                </c:pt>
              </c:numCache>
            </c:numRef>
          </c:cat>
          <c:val>
            <c:numRef>
              <c:f>まとめ3!$C$109:$C$118</c:f>
              <c:numCache>
                <c:formatCode>#,##0.0;[Red]\-#,##0.0</c:formatCode>
                <c:ptCount val="10"/>
                <c:pt idx="0">
                  <c:v>36.6</c:v>
                </c:pt>
                <c:pt idx="1">
                  <c:v>38.799999999999997</c:v>
                </c:pt>
                <c:pt idx="2">
                  <c:v>37.299999999999997</c:v>
                </c:pt>
                <c:pt idx="3">
                  <c:v>48.5</c:v>
                </c:pt>
                <c:pt idx="4">
                  <c:v>25.4</c:v>
                </c:pt>
                <c:pt idx="5">
                  <c:v>28.4</c:v>
                </c:pt>
                <c:pt idx="6">
                  <c:v>25.3</c:v>
                </c:pt>
                <c:pt idx="7">
                  <c:v>17.899999999999999</c:v>
                </c:pt>
                <c:pt idx="8">
                  <c:v>26.7</c:v>
                </c:pt>
                <c:pt idx="9">
                  <c:v>24.8</c:v>
                </c:pt>
              </c:numCache>
            </c:numRef>
          </c:val>
          <c:smooth val="0"/>
          <c:extLst>
            <c:ext xmlns:c16="http://schemas.microsoft.com/office/drawing/2014/chart" uri="{C3380CC4-5D6E-409C-BE32-E72D297353CC}">
              <c16:uniqueId val="{00000001-3F10-4ADB-8589-B35DBEC9E019}"/>
            </c:ext>
          </c:extLst>
        </c:ser>
        <c:ser>
          <c:idx val="2"/>
          <c:order val="2"/>
          <c:tx>
            <c:strRef>
              <c:f>まとめ3!$D$108</c:f>
              <c:strCache>
                <c:ptCount val="1"/>
                <c:pt idx="0">
                  <c:v>リサイクル</c:v>
                </c:pt>
              </c:strCache>
            </c:strRef>
          </c:tx>
          <c:spPr>
            <a:ln w="28575" cap="rnd">
              <a:solidFill>
                <a:srgbClr val="00B050"/>
              </a:solidFill>
              <a:prstDash val="sysDash"/>
              <a:round/>
            </a:ln>
            <a:effectLst/>
          </c:spPr>
          <c:marker>
            <c:symbol val="none"/>
          </c:marker>
          <c:dLbls>
            <c:dLbl>
              <c:idx val="0"/>
              <c:layout>
                <c:manualLayout>
                  <c:x val="-5.0244242847173763E-2"/>
                  <c:y val="-1.33928571428571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1F-4229-AF07-DD0B98829DB7}"/>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31F-4229-AF07-DD0B98829DB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まとめ3!$A$109:$A$118</c:f>
              <c:numCache>
                <c:formatCode>General</c:formatCode>
                <c:ptCount val="10"/>
                <c:pt idx="0">
                  <c:v>2010</c:v>
                </c:pt>
                <c:pt idx="1">
                  <c:v>11</c:v>
                </c:pt>
                <c:pt idx="2">
                  <c:v>12</c:v>
                </c:pt>
                <c:pt idx="3">
                  <c:v>13</c:v>
                </c:pt>
                <c:pt idx="4">
                  <c:v>14</c:v>
                </c:pt>
                <c:pt idx="5">
                  <c:v>15</c:v>
                </c:pt>
                <c:pt idx="6">
                  <c:v>16</c:v>
                </c:pt>
                <c:pt idx="7">
                  <c:v>17</c:v>
                </c:pt>
                <c:pt idx="8">
                  <c:v>18</c:v>
                </c:pt>
                <c:pt idx="9">
                  <c:v>19</c:v>
                </c:pt>
              </c:numCache>
            </c:numRef>
          </c:cat>
          <c:val>
            <c:numRef>
              <c:f>まとめ3!$D$109:$D$118</c:f>
              <c:numCache>
                <c:formatCode>#,##0.0;[Red]\-#,##0.0</c:formatCode>
                <c:ptCount val="10"/>
                <c:pt idx="0">
                  <c:v>94.4</c:v>
                </c:pt>
                <c:pt idx="1">
                  <c:v>94.5</c:v>
                </c:pt>
                <c:pt idx="2">
                  <c:v>94.4</c:v>
                </c:pt>
                <c:pt idx="3">
                  <c:v>89.5</c:v>
                </c:pt>
                <c:pt idx="4">
                  <c:v>88.3</c:v>
                </c:pt>
                <c:pt idx="5">
                  <c:v>88.6</c:v>
                </c:pt>
                <c:pt idx="6">
                  <c:v>86.4</c:v>
                </c:pt>
                <c:pt idx="7">
                  <c:v>87.6</c:v>
                </c:pt>
                <c:pt idx="8">
                  <c:v>88.5</c:v>
                </c:pt>
                <c:pt idx="9">
                  <c:v>90.4</c:v>
                </c:pt>
              </c:numCache>
            </c:numRef>
          </c:val>
          <c:smooth val="0"/>
          <c:extLst>
            <c:ext xmlns:c16="http://schemas.microsoft.com/office/drawing/2014/chart" uri="{C3380CC4-5D6E-409C-BE32-E72D297353CC}">
              <c16:uniqueId val="{00000002-3F10-4ADB-8589-B35DBEC9E019}"/>
            </c:ext>
          </c:extLst>
        </c:ser>
        <c:ser>
          <c:idx val="3"/>
          <c:order val="3"/>
          <c:tx>
            <c:strRef>
              <c:f>まとめ3!$E$108</c:f>
              <c:strCache>
                <c:ptCount val="1"/>
                <c:pt idx="0">
                  <c:v>節電</c:v>
                </c:pt>
              </c:strCache>
            </c:strRef>
          </c:tx>
          <c:spPr>
            <a:ln w="28575" cap="rnd">
              <a:solidFill>
                <a:schemeClr val="accent4"/>
              </a:solidFill>
              <a:round/>
            </a:ln>
            <a:effectLst/>
          </c:spPr>
          <c:marker>
            <c:symbol val="none"/>
          </c:marker>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31F-4229-AF07-DD0B98829DB7}"/>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31F-4229-AF07-DD0B98829DB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まとめ3!$A$109:$A$118</c:f>
              <c:numCache>
                <c:formatCode>General</c:formatCode>
                <c:ptCount val="10"/>
                <c:pt idx="0">
                  <c:v>2010</c:v>
                </c:pt>
                <c:pt idx="1">
                  <c:v>11</c:v>
                </c:pt>
                <c:pt idx="2">
                  <c:v>12</c:v>
                </c:pt>
                <c:pt idx="3">
                  <c:v>13</c:v>
                </c:pt>
                <c:pt idx="4">
                  <c:v>14</c:v>
                </c:pt>
                <c:pt idx="5">
                  <c:v>15</c:v>
                </c:pt>
                <c:pt idx="6">
                  <c:v>16</c:v>
                </c:pt>
                <c:pt idx="7">
                  <c:v>17</c:v>
                </c:pt>
                <c:pt idx="8">
                  <c:v>18</c:v>
                </c:pt>
                <c:pt idx="9">
                  <c:v>19</c:v>
                </c:pt>
              </c:numCache>
            </c:numRef>
          </c:cat>
          <c:val>
            <c:numRef>
              <c:f>まとめ3!$E$109:$E$118</c:f>
              <c:numCache>
                <c:formatCode>#,##0.0;[Red]\-#,##0.0</c:formatCode>
                <c:ptCount val="10"/>
                <c:pt idx="0">
                  <c:v>84.8</c:v>
                </c:pt>
                <c:pt idx="1">
                  <c:v>89.7</c:v>
                </c:pt>
                <c:pt idx="2">
                  <c:v>86.9</c:v>
                </c:pt>
                <c:pt idx="3">
                  <c:v>80.2</c:v>
                </c:pt>
                <c:pt idx="4">
                  <c:v>70.400000000000006</c:v>
                </c:pt>
                <c:pt idx="5">
                  <c:v>78.099999999999994</c:v>
                </c:pt>
                <c:pt idx="6">
                  <c:v>76.5</c:v>
                </c:pt>
                <c:pt idx="7">
                  <c:v>79</c:v>
                </c:pt>
                <c:pt idx="8">
                  <c:v>76.400000000000006</c:v>
                </c:pt>
                <c:pt idx="9">
                  <c:v>76.7</c:v>
                </c:pt>
              </c:numCache>
            </c:numRef>
          </c:val>
          <c:smooth val="0"/>
          <c:extLst>
            <c:ext xmlns:c16="http://schemas.microsoft.com/office/drawing/2014/chart" uri="{C3380CC4-5D6E-409C-BE32-E72D297353CC}">
              <c16:uniqueId val="{00000003-3F10-4ADB-8589-B35DBEC9E019}"/>
            </c:ext>
          </c:extLst>
        </c:ser>
        <c:ser>
          <c:idx val="4"/>
          <c:order val="4"/>
          <c:tx>
            <c:strRef>
              <c:f>まとめ3!$F$108</c:f>
              <c:strCache>
                <c:ptCount val="1"/>
                <c:pt idx="0">
                  <c:v>環境配慮</c:v>
                </c:pt>
              </c:strCache>
            </c:strRef>
          </c:tx>
          <c:spPr>
            <a:ln w="28575" cap="rnd">
              <a:solidFill>
                <a:srgbClr val="0070C0"/>
              </a:solidFill>
              <a:prstDash val="sysDot"/>
              <a:round/>
            </a:ln>
            <a:effectLst/>
          </c:spPr>
          <c:marker>
            <c:symbol val="none"/>
          </c:marker>
          <c:dLbls>
            <c:dLbl>
              <c:idx val="0"/>
              <c:layout>
                <c:manualLayout>
                  <c:x val="-4.7452896022330784E-2"/>
                  <c:y val="2.67857142857142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31F-4229-AF07-DD0B98829DB7}"/>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31F-4229-AF07-DD0B98829DB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まとめ3!$A$109:$A$118</c:f>
              <c:numCache>
                <c:formatCode>General</c:formatCode>
                <c:ptCount val="10"/>
                <c:pt idx="0">
                  <c:v>2010</c:v>
                </c:pt>
                <c:pt idx="1">
                  <c:v>11</c:v>
                </c:pt>
                <c:pt idx="2">
                  <c:v>12</c:v>
                </c:pt>
                <c:pt idx="3">
                  <c:v>13</c:v>
                </c:pt>
                <c:pt idx="4">
                  <c:v>14</c:v>
                </c:pt>
                <c:pt idx="5">
                  <c:v>15</c:v>
                </c:pt>
                <c:pt idx="6">
                  <c:v>16</c:v>
                </c:pt>
                <c:pt idx="7">
                  <c:v>17</c:v>
                </c:pt>
                <c:pt idx="8">
                  <c:v>18</c:v>
                </c:pt>
                <c:pt idx="9">
                  <c:v>19</c:v>
                </c:pt>
              </c:numCache>
            </c:numRef>
          </c:cat>
          <c:val>
            <c:numRef>
              <c:f>まとめ3!$F$109:$F$118</c:f>
              <c:numCache>
                <c:formatCode>#,##0.0;[Red]\-#,##0.0</c:formatCode>
                <c:ptCount val="10"/>
                <c:pt idx="0">
                  <c:v>62.1</c:v>
                </c:pt>
                <c:pt idx="1">
                  <c:v>65</c:v>
                </c:pt>
                <c:pt idx="2">
                  <c:v>59.4</c:v>
                </c:pt>
                <c:pt idx="3">
                  <c:v>62.9</c:v>
                </c:pt>
                <c:pt idx="4">
                  <c:v>60.9</c:v>
                </c:pt>
                <c:pt idx="5">
                  <c:v>63.3</c:v>
                </c:pt>
                <c:pt idx="6">
                  <c:v>57</c:v>
                </c:pt>
                <c:pt idx="7">
                  <c:v>51.4</c:v>
                </c:pt>
                <c:pt idx="8">
                  <c:v>60.6</c:v>
                </c:pt>
                <c:pt idx="9">
                  <c:v>52.3</c:v>
                </c:pt>
              </c:numCache>
            </c:numRef>
          </c:val>
          <c:smooth val="0"/>
          <c:extLst>
            <c:ext xmlns:c16="http://schemas.microsoft.com/office/drawing/2014/chart" uri="{C3380CC4-5D6E-409C-BE32-E72D297353CC}">
              <c16:uniqueId val="{00000004-3F10-4ADB-8589-B35DBEC9E019}"/>
            </c:ext>
          </c:extLst>
        </c:ser>
        <c:dLbls>
          <c:showLegendKey val="0"/>
          <c:showVal val="0"/>
          <c:showCatName val="0"/>
          <c:showSerName val="0"/>
          <c:showPercent val="0"/>
          <c:showBubbleSize val="0"/>
        </c:dLbls>
        <c:smooth val="0"/>
        <c:axId val="1662353056"/>
        <c:axId val="1288043104"/>
      </c:lineChart>
      <c:catAx>
        <c:axId val="1662353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88043104"/>
        <c:crosses val="autoZero"/>
        <c:auto val="1"/>
        <c:lblAlgn val="ctr"/>
        <c:lblOffset val="100"/>
        <c:noMultiLvlLbl val="0"/>
      </c:catAx>
      <c:valAx>
        <c:axId val="1288043104"/>
        <c:scaling>
          <c:orientation val="minMax"/>
        </c:scaling>
        <c:delete val="0"/>
        <c:axPos val="l"/>
        <c:majorGridlines>
          <c:spPr>
            <a:ln w="9525" cap="flat" cmpd="sng" algn="ctr">
              <a:solidFill>
                <a:schemeClr val="tx1">
                  <a:lumMod val="15000"/>
                  <a:lumOff val="85000"/>
                </a:schemeClr>
              </a:solidFill>
              <a:round/>
            </a:ln>
            <a:effectLst/>
          </c:spPr>
        </c:majorGridlines>
        <c:numFmt formatCode="#,##0.0;[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662353056"/>
        <c:crosses val="autoZero"/>
        <c:crossBetween val="between"/>
        <c:majorUnit val="20"/>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200">
                <a:latin typeface="ＭＳ Ｐゴシック" panose="020B0600070205080204" pitchFamily="50" charset="-128"/>
                <a:ea typeface="ＭＳ Ｐゴシック" panose="020B0600070205080204" pitchFamily="50" charset="-128"/>
              </a:rPr>
              <a:t>観光消費額の推移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まとめ3!$B$128</c:f>
              <c:strCache>
                <c:ptCount val="1"/>
                <c:pt idx="0">
                  <c:v>洲本市</c:v>
                </c:pt>
              </c:strCache>
            </c:strRef>
          </c:tx>
          <c:spPr>
            <a:ln w="28575" cap="rnd">
              <a:solidFill>
                <a:schemeClr val="tx1"/>
              </a:solidFill>
              <a:round/>
            </a:ln>
            <a:effectLst/>
          </c:spPr>
          <c:marker>
            <c:symbol val="none"/>
          </c:marker>
          <c:dLbls>
            <c:dLbl>
              <c:idx val="0"/>
              <c:layout>
                <c:manualLayout>
                  <c:x val="-5.8333333333333348E-2"/>
                  <c:y val="-5.5555555555555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16D-4B30-9BB1-46717422149E}"/>
                </c:ext>
              </c:extLst>
            </c:dLbl>
            <c:dLbl>
              <c:idx val="9"/>
              <c:layout>
                <c:manualLayout>
                  <c:x val="-1.0185067526415994E-16"/>
                  <c:y val="2.77777777777776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16D-4B30-9BB1-46717422149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まとめ3!$A$129:$A$138</c:f>
              <c:numCache>
                <c:formatCode>General</c:formatCode>
                <c:ptCount val="10"/>
                <c:pt idx="0">
                  <c:v>2010</c:v>
                </c:pt>
                <c:pt idx="1">
                  <c:v>11</c:v>
                </c:pt>
                <c:pt idx="2">
                  <c:v>12</c:v>
                </c:pt>
                <c:pt idx="3">
                  <c:v>13</c:v>
                </c:pt>
                <c:pt idx="4">
                  <c:v>14</c:v>
                </c:pt>
                <c:pt idx="5">
                  <c:v>15</c:v>
                </c:pt>
                <c:pt idx="6">
                  <c:v>16</c:v>
                </c:pt>
                <c:pt idx="7">
                  <c:v>17</c:v>
                </c:pt>
                <c:pt idx="8">
                  <c:v>18</c:v>
                </c:pt>
                <c:pt idx="9">
                  <c:v>19</c:v>
                </c:pt>
              </c:numCache>
            </c:numRef>
          </c:cat>
          <c:val>
            <c:numRef>
              <c:f>まとめ3!$B$129:$B$138</c:f>
              <c:numCache>
                <c:formatCode>#,##0_);[Red]\(#,##0\)</c:formatCode>
                <c:ptCount val="10"/>
                <c:pt idx="0">
                  <c:v>19457</c:v>
                </c:pt>
                <c:pt idx="1">
                  <c:v>19234</c:v>
                </c:pt>
                <c:pt idx="2">
                  <c:v>22529</c:v>
                </c:pt>
                <c:pt idx="3">
                  <c:v>21565</c:v>
                </c:pt>
                <c:pt idx="4">
                  <c:v>21911</c:v>
                </c:pt>
                <c:pt idx="5">
                  <c:v>24672</c:v>
                </c:pt>
                <c:pt idx="6">
                  <c:v>25083</c:v>
                </c:pt>
                <c:pt idx="7">
                  <c:v>26865</c:v>
                </c:pt>
                <c:pt idx="8">
                  <c:v>25326</c:v>
                </c:pt>
                <c:pt idx="9">
                  <c:v>28568</c:v>
                </c:pt>
              </c:numCache>
            </c:numRef>
          </c:val>
          <c:smooth val="0"/>
          <c:extLst>
            <c:ext xmlns:c16="http://schemas.microsoft.com/office/drawing/2014/chart" uri="{C3380CC4-5D6E-409C-BE32-E72D297353CC}">
              <c16:uniqueId val="{00000000-A16D-4B30-9BB1-46717422149E}"/>
            </c:ext>
          </c:extLst>
        </c:ser>
        <c:ser>
          <c:idx val="1"/>
          <c:order val="1"/>
          <c:tx>
            <c:strRef>
              <c:f>まとめ3!$C$128</c:f>
              <c:strCache>
                <c:ptCount val="1"/>
                <c:pt idx="0">
                  <c:v>南あわじ市</c:v>
                </c:pt>
              </c:strCache>
            </c:strRef>
          </c:tx>
          <c:spPr>
            <a:ln w="28575" cap="rnd">
              <a:solidFill>
                <a:srgbClr val="FF0000"/>
              </a:solidFill>
              <a:prstDash val="sysDash"/>
              <a:round/>
            </a:ln>
            <a:effectLst/>
          </c:spPr>
          <c:marker>
            <c:symbol val="none"/>
          </c:marker>
          <c:dLbls>
            <c:dLbl>
              <c:idx val="0"/>
              <c:layout>
                <c:manualLayout>
                  <c:x val="-5.8333333333333348E-2"/>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16D-4B30-9BB1-46717422149E}"/>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16D-4B30-9BB1-46717422149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まとめ3!$A$129:$A$138</c:f>
              <c:numCache>
                <c:formatCode>General</c:formatCode>
                <c:ptCount val="10"/>
                <c:pt idx="0">
                  <c:v>2010</c:v>
                </c:pt>
                <c:pt idx="1">
                  <c:v>11</c:v>
                </c:pt>
                <c:pt idx="2">
                  <c:v>12</c:v>
                </c:pt>
                <c:pt idx="3">
                  <c:v>13</c:v>
                </c:pt>
                <c:pt idx="4">
                  <c:v>14</c:v>
                </c:pt>
                <c:pt idx="5">
                  <c:v>15</c:v>
                </c:pt>
                <c:pt idx="6">
                  <c:v>16</c:v>
                </c:pt>
                <c:pt idx="7">
                  <c:v>17</c:v>
                </c:pt>
                <c:pt idx="8">
                  <c:v>18</c:v>
                </c:pt>
                <c:pt idx="9">
                  <c:v>19</c:v>
                </c:pt>
              </c:numCache>
            </c:numRef>
          </c:cat>
          <c:val>
            <c:numRef>
              <c:f>まとめ3!$C$129:$C$138</c:f>
              <c:numCache>
                <c:formatCode>#,##0_);[Red]\(#,##0\)</c:formatCode>
                <c:ptCount val="10"/>
                <c:pt idx="0">
                  <c:v>29503</c:v>
                </c:pt>
                <c:pt idx="1">
                  <c:v>27824</c:v>
                </c:pt>
                <c:pt idx="2">
                  <c:v>32436</c:v>
                </c:pt>
                <c:pt idx="3">
                  <c:v>32145</c:v>
                </c:pt>
                <c:pt idx="4">
                  <c:v>26632</c:v>
                </c:pt>
                <c:pt idx="5">
                  <c:v>29942</c:v>
                </c:pt>
                <c:pt idx="6">
                  <c:v>31806</c:v>
                </c:pt>
                <c:pt idx="7">
                  <c:v>31172</c:v>
                </c:pt>
                <c:pt idx="8">
                  <c:v>27464</c:v>
                </c:pt>
                <c:pt idx="9">
                  <c:v>30103</c:v>
                </c:pt>
              </c:numCache>
            </c:numRef>
          </c:val>
          <c:smooth val="0"/>
          <c:extLst>
            <c:ext xmlns:c16="http://schemas.microsoft.com/office/drawing/2014/chart" uri="{C3380CC4-5D6E-409C-BE32-E72D297353CC}">
              <c16:uniqueId val="{00000001-A16D-4B30-9BB1-46717422149E}"/>
            </c:ext>
          </c:extLst>
        </c:ser>
        <c:ser>
          <c:idx val="2"/>
          <c:order val="2"/>
          <c:tx>
            <c:strRef>
              <c:f>まとめ3!$D$128</c:f>
              <c:strCache>
                <c:ptCount val="1"/>
                <c:pt idx="0">
                  <c:v>淡路市</c:v>
                </c:pt>
              </c:strCache>
            </c:strRef>
          </c:tx>
          <c:spPr>
            <a:ln w="28575" cap="rnd">
              <a:solidFill>
                <a:srgbClr val="0070C0"/>
              </a:solidFill>
              <a:round/>
            </a:ln>
            <a:effectLst/>
          </c:spPr>
          <c:marker>
            <c:symbol val="none"/>
          </c:marker>
          <c:dLbls>
            <c:dLbl>
              <c:idx val="0"/>
              <c:layout>
                <c:manualLayout>
                  <c:x val="-5.8333333333333348E-2"/>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16D-4B30-9BB1-46717422149E}"/>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16D-4B30-9BB1-46717422149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まとめ3!$A$129:$A$138</c:f>
              <c:numCache>
                <c:formatCode>General</c:formatCode>
                <c:ptCount val="10"/>
                <c:pt idx="0">
                  <c:v>2010</c:v>
                </c:pt>
                <c:pt idx="1">
                  <c:v>11</c:v>
                </c:pt>
                <c:pt idx="2">
                  <c:v>12</c:v>
                </c:pt>
                <c:pt idx="3">
                  <c:v>13</c:v>
                </c:pt>
                <c:pt idx="4">
                  <c:v>14</c:v>
                </c:pt>
                <c:pt idx="5">
                  <c:v>15</c:v>
                </c:pt>
                <c:pt idx="6">
                  <c:v>16</c:v>
                </c:pt>
                <c:pt idx="7">
                  <c:v>17</c:v>
                </c:pt>
                <c:pt idx="8">
                  <c:v>18</c:v>
                </c:pt>
                <c:pt idx="9">
                  <c:v>19</c:v>
                </c:pt>
              </c:numCache>
            </c:numRef>
          </c:cat>
          <c:val>
            <c:numRef>
              <c:f>まとめ3!$D$129:$D$138</c:f>
              <c:numCache>
                <c:formatCode>#,##0_);[Red]\(#,##0\)</c:formatCode>
                <c:ptCount val="10"/>
                <c:pt idx="0">
                  <c:v>45861</c:v>
                </c:pt>
                <c:pt idx="1">
                  <c:v>41663</c:v>
                </c:pt>
                <c:pt idx="2">
                  <c:v>47275</c:v>
                </c:pt>
                <c:pt idx="3">
                  <c:v>45912</c:v>
                </c:pt>
                <c:pt idx="4">
                  <c:v>56279</c:v>
                </c:pt>
                <c:pt idx="5">
                  <c:v>64451</c:v>
                </c:pt>
                <c:pt idx="6">
                  <c:v>62639</c:v>
                </c:pt>
                <c:pt idx="7">
                  <c:v>65225</c:v>
                </c:pt>
                <c:pt idx="8">
                  <c:v>59935</c:v>
                </c:pt>
                <c:pt idx="9">
                  <c:v>63708</c:v>
                </c:pt>
              </c:numCache>
            </c:numRef>
          </c:val>
          <c:smooth val="0"/>
          <c:extLst>
            <c:ext xmlns:c16="http://schemas.microsoft.com/office/drawing/2014/chart" uri="{C3380CC4-5D6E-409C-BE32-E72D297353CC}">
              <c16:uniqueId val="{00000002-A16D-4B30-9BB1-46717422149E}"/>
            </c:ext>
          </c:extLst>
        </c:ser>
        <c:dLbls>
          <c:showLegendKey val="0"/>
          <c:showVal val="0"/>
          <c:showCatName val="0"/>
          <c:showSerName val="0"/>
          <c:showPercent val="0"/>
          <c:showBubbleSize val="0"/>
        </c:dLbls>
        <c:smooth val="0"/>
        <c:axId val="683925455"/>
        <c:axId val="683049247"/>
      </c:lineChart>
      <c:catAx>
        <c:axId val="683925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3049247"/>
        <c:crosses val="autoZero"/>
        <c:auto val="1"/>
        <c:lblAlgn val="ctr"/>
        <c:lblOffset val="100"/>
        <c:noMultiLvlLbl val="0"/>
      </c:catAx>
      <c:valAx>
        <c:axId val="683049247"/>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392545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7.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8" Type="http://schemas.openxmlformats.org/officeDocument/2006/relationships/chart" Target="../charts/chart9.xml"/><Relationship Id="rId3" Type="http://schemas.openxmlformats.org/officeDocument/2006/relationships/chart" Target="../charts/chart4.xml"/><Relationship Id="rId7" Type="http://schemas.openxmlformats.org/officeDocument/2006/relationships/chart" Target="../charts/chart8.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10" Type="http://schemas.openxmlformats.org/officeDocument/2006/relationships/chart" Target="../charts/chart11.xml"/><Relationship Id="rId4" Type="http://schemas.openxmlformats.org/officeDocument/2006/relationships/chart" Target="../charts/chart5.xml"/><Relationship Id="rId9"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7</xdr:col>
      <xdr:colOff>323850</xdr:colOff>
      <xdr:row>5</xdr:row>
      <xdr:rowOff>28575</xdr:rowOff>
    </xdr:from>
    <xdr:to>
      <xdr:col>9</xdr:col>
      <xdr:colOff>114300</xdr:colOff>
      <xdr:row>6</xdr:row>
      <xdr:rowOff>142875</xdr:rowOff>
    </xdr:to>
    <xdr:sp macro="" textlink="">
      <xdr:nvSpPr>
        <xdr:cNvPr id="2" name="Oval 1">
          <a:extLst>
            <a:ext uri="{FF2B5EF4-FFF2-40B4-BE49-F238E27FC236}">
              <a16:creationId xmlns:a16="http://schemas.microsoft.com/office/drawing/2014/main" id="{A22E514F-89D0-4A61-B898-74E8C60A15CE}"/>
            </a:ext>
          </a:extLst>
        </xdr:cNvPr>
        <xdr:cNvSpPr>
          <a:spLocks noChangeArrowheads="1"/>
        </xdr:cNvSpPr>
      </xdr:nvSpPr>
      <xdr:spPr bwMode="auto">
        <a:xfrm>
          <a:off x="2413000" y="898525"/>
          <a:ext cx="692150" cy="27940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42,846</a:t>
          </a: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0</xdr:col>
      <xdr:colOff>47625</xdr:colOff>
      <xdr:row>8</xdr:row>
      <xdr:rowOff>104775</xdr:rowOff>
    </xdr:from>
    <xdr:to>
      <xdr:col>3</xdr:col>
      <xdr:colOff>0</xdr:colOff>
      <xdr:row>21</xdr:row>
      <xdr:rowOff>76200</xdr:rowOff>
    </xdr:to>
    <xdr:sp macro="" textlink="">
      <xdr:nvSpPr>
        <xdr:cNvPr id="3" name="AutoShape 3">
          <a:extLst>
            <a:ext uri="{FF2B5EF4-FFF2-40B4-BE49-F238E27FC236}">
              <a16:creationId xmlns:a16="http://schemas.microsoft.com/office/drawing/2014/main" id="{BCD7978E-09A2-4600-8600-BE464E4206E8}"/>
            </a:ext>
          </a:extLst>
        </xdr:cNvPr>
        <xdr:cNvSpPr>
          <a:spLocks noChangeArrowheads="1"/>
        </xdr:cNvSpPr>
      </xdr:nvSpPr>
      <xdr:spPr bwMode="auto">
        <a:xfrm>
          <a:off x="47625" y="1470025"/>
          <a:ext cx="758825" cy="211772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7</xdr:col>
      <xdr:colOff>19049</xdr:colOff>
      <xdr:row>14</xdr:row>
      <xdr:rowOff>28575</xdr:rowOff>
    </xdr:from>
    <xdr:to>
      <xdr:col>8</xdr:col>
      <xdr:colOff>47624</xdr:colOff>
      <xdr:row>15</xdr:row>
      <xdr:rowOff>123825</xdr:rowOff>
    </xdr:to>
    <xdr:sp macro="" textlink="">
      <xdr:nvSpPr>
        <xdr:cNvPr id="4" name="Oval 4">
          <a:extLst>
            <a:ext uri="{FF2B5EF4-FFF2-40B4-BE49-F238E27FC236}">
              <a16:creationId xmlns:a16="http://schemas.microsoft.com/office/drawing/2014/main" id="{98D646AF-18E2-40B8-B371-696BFB48C1AF}"/>
            </a:ext>
          </a:extLst>
        </xdr:cNvPr>
        <xdr:cNvSpPr>
          <a:spLocks noChangeArrowheads="1"/>
        </xdr:cNvSpPr>
      </xdr:nvSpPr>
      <xdr:spPr bwMode="auto">
        <a:xfrm>
          <a:off x="2108199" y="2384425"/>
          <a:ext cx="657225" cy="26035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13,791</a:t>
          </a: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8</xdr:col>
      <xdr:colOff>0</xdr:colOff>
      <xdr:row>15</xdr:row>
      <xdr:rowOff>0</xdr:rowOff>
    </xdr:from>
    <xdr:to>
      <xdr:col>9</xdr:col>
      <xdr:colOff>76200</xdr:colOff>
      <xdr:row>15</xdr:row>
      <xdr:rowOff>0</xdr:rowOff>
    </xdr:to>
    <xdr:sp macro="" textlink="">
      <xdr:nvSpPr>
        <xdr:cNvPr id="5" name="Line 5">
          <a:extLst>
            <a:ext uri="{FF2B5EF4-FFF2-40B4-BE49-F238E27FC236}">
              <a16:creationId xmlns:a16="http://schemas.microsoft.com/office/drawing/2014/main" id="{D052FF0F-6105-43D8-B012-524A57BEB41A}"/>
            </a:ext>
          </a:extLst>
        </xdr:cNvPr>
        <xdr:cNvSpPr>
          <a:spLocks noChangeShapeType="1"/>
        </xdr:cNvSpPr>
      </xdr:nvSpPr>
      <xdr:spPr bwMode="auto">
        <a:xfrm>
          <a:off x="2717800" y="2520950"/>
          <a:ext cx="349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31750</xdr:colOff>
      <xdr:row>11</xdr:row>
      <xdr:rowOff>22225</xdr:rowOff>
    </xdr:from>
    <xdr:to>
      <xdr:col>11</xdr:col>
      <xdr:colOff>298450</xdr:colOff>
      <xdr:row>12</xdr:row>
      <xdr:rowOff>127000</xdr:rowOff>
    </xdr:to>
    <xdr:sp macro="" textlink="">
      <xdr:nvSpPr>
        <xdr:cNvPr id="6" name="Oval 7">
          <a:extLst>
            <a:ext uri="{FF2B5EF4-FFF2-40B4-BE49-F238E27FC236}">
              <a16:creationId xmlns:a16="http://schemas.microsoft.com/office/drawing/2014/main" id="{B8CD6F00-6EF4-441D-B92C-95FAFADEE6E7}"/>
            </a:ext>
          </a:extLst>
        </xdr:cNvPr>
        <xdr:cNvSpPr>
          <a:spLocks noChangeArrowheads="1"/>
        </xdr:cNvSpPr>
      </xdr:nvSpPr>
      <xdr:spPr bwMode="auto">
        <a:xfrm>
          <a:off x="3162300" y="2555875"/>
          <a:ext cx="825500" cy="333375"/>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12,659</a:t>
          </a: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10</xdr:col>
      <xdr:colOff>381000</xdr:colOff>
      <xdr:row>12</xdr:row>
      <xdr:rowOff>152400</xdr:rowOff>
    </xdr:from>
    <xdr:to>
      <xdr:col>10</xdr:col>
      <xdr:colOff>390525</xdr:colOff>
      <xdr:row>13</xdr:row>
      <xdr:rowOff>161925</xdr:rowOff>
    </xdr:to>
    <xdr:sp macro="" textlink="">
      <xdr:nvSpPr>
        <xdr:cNvPr id="7" name="Line 8">
          <a:extLst>
            <a:ext uri="{FF2B5EF4-FFF2-40B4-BE49-F238E27FC236}">
              <a16:creationId xmlns:a16="http://schemas.microsoft.com/office/drawing/2014/main" id="{D157D0A2-8883-433E-9F7F-6FCEF821823B}"/>
            </a:ext>
          </a:extLst>
        </xdr:cNvPr>
        <xdr:cNvSpPr>
          <a:spLocks noChangeShapeType="1"/>
        </xdr:cNvSpPr>
      </xdr:nvSpPr>
      <xdr:spPr bwMode="auto">
        <a:xfrm>
          <a:off x="3511550" y="2178050"/>
          <a:ext cx="9525" cy="174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85725</xdr:colOff>
      <xdr:row>8</xdr:row>
      <xdr:rowOff>95250</xdr:rowOff>
    </xdr:from>
    <xdr:to>
      <xdr:col>13</xdr:col>
      <xdr:colOff>104775</xdr:colOff>
      <xdr:row>19</xdr:row>
      <xdr:rowOff>66675</xdr:rowOff>
    </xdr:to>
    <xdr:sp macro="" textlink="">
      <xdr:nvSpPr>
        <xdr:cNvPr id="8" name="AutoShape 10">
          <a:extLst>
            <a:ext uri="{FF2B5EF4-FFF2-40B4-BE49-F238E27FC236}">
              <a16:creationId xmlns:a16="http://schemas.microsoft.com/office/drawing/2014/main" id="{BAB790FB-BB6D-40AE-822F-1D782B28D4B7}"/>
            </a:ext>
          </a:extLst>
        </xdr:cNvPr>
        <xdr:cNvSpPr>
          <a:spLocks noChangeArrowheads="1"/>
        </xdr:cNvSpPr>
      </xdr:nvSpPr>
      <xdr:spPr bwMode="auto">
        <a:xfrm>
          <a:off x="3076575" y="1460500"/>
          <a:ext cx="1917700" cy="1787525"/>
        </a:xfrm>
        <a:prstGeom prst="roundRect">
          <a:avLst>
            <a:gd name="adj" fmla="val 640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12</xdr:col>
      <xdr:colOff>323850</xdr:colOff>
      <xdr:row>12</xdr:row>
      <xdr:rowOff>161925</xdr:rowOff>
    </xdr:from>
    <xdr:to>
      <xdr:col>12</xdr:col>
      <xdr:colOff>323850</xdr:colOff>
      <xdr:row>14</xdr:row>
      <xdr:rowOff>0</xdr:rowOff>
    </xdr:to>
    <xdr:sp macro="" textlink="">
      <xdr:nvSpPr>
        <xdr:cNvPr id="9" name="Line 11">
          <a:extLst>
            <a:ext uri="{FF2B5EF4-FFF2-40B4-BE49-F238E27FC236}">
              <a16:creationId xmlns:a16="http://schemas.microsoft.com/office/drawing/2014/main" id="{DDA127D1-40E9-4976-A9AB-A507778CFC6F}"/>
            </a:ext>
          </a:extLst>
        </xdr:cNvPr>
        <xdr:cNvSpPr>
          <a:spLocks noChangeShapeType="1"/>
        </xdr:cNvSpPr>
      </xdr:nvSpPr>
      <xdr:spPr bwMode="auto">
        <a:xfrm flipV="1">
          <a:off x="4610100" y="2187575"/>
          <a:ext cx="0" cy="168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28575</xdr:colOff>
      <xdr:row>22</xdr:row>
      <xdr:rowOff>133350</xdr:rowOff>
    </xdr:from>
    <xdr:to>
      <xdr:col>17</xdr:col>
      <xdr:colOff>0</xdr:colOff>
      <xdr:row>24</xdr:row>
      <xdr:rowOff>66675</xdr:rowOff>
    </xdr:to>
    <xdr:sp macro="" textlink="">
      <xdr:nvSpPr>
        <xdr:cNvPr id="10" name="Oval 12">
          <a:extLst>
            <a:ext uri="{FF2B5EF4-FFF2-40B4-BE49-F238E27FC236}">
              <a16:creationId xmlns:a16="http://schemas.microsoft.com/office/drawing/2014/main" id="{CFC6A481-76BA-40E6-ADB8-2B195FE1F4BD}"/>
            </a:ext>
          </a:extLst>
        </xdr:cNvPr>
        <xdr:cNvSpPr>
          <a:spLocks noChangeArrowheads="1"/>
        </xdr:cNvSpPr>
      </xdr:nvSpPr>
      <xdr:spPr bwMode="auto">
        <a:xfrm>
          <a:off x="5445125" y="3810000"/>
          <a:ext cx="669925" cy="263525"/>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49,401</a:t>
          </a: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7</xdr:col>
      <xdr:colOff>0</xdr:colOff>
      <xdr:row>24</xdr:row>
      <xdr:rowOff>38100</xdr:rowOff>
    </xdr:from>
    <xdr:to>
      <xdr:col>7</xdr:col>
      <xdr:colOff>666750</xdr:colOff>
      <xdr:row>25</xdr:row>
      <xdr:rowOff>114300</xdr:rowOff>
    </xdr:to>
    <xdr:sp macro="" textlink="">
      <xdr:nvSpPr>
        <xdr:cNvPr id="11" name="Oval 13">
          <a:extLst>
            <a:ext uri="{FF2B5EF4-FFF2-40B4-BE49-F238E27FC236}">
              <a16:creationId xmlns:a16="http://schemas.microsoft.com/office/drawing/2014/main" id="{C6E0134D-8EF6-4E53-95F7-487E71BE4A8D}"/>
            </a:ext>
          </a:extLst>
        </xdr:cNvPr>
        <xdr:cNvSpPr>
          <a:spLocks noChangeArrowheads="1"/>
        </xdr:cNvSpPr>
      </xdr:nvSpPr>
      <xdr:spPr bwMode="auto">
        <a:xfrm>
          <a:off x="2089150" y="4044950"/>
          <a:ext cx="628650" cy="24130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16,556</a:t>
          </a: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7</xdr:col>
      <xdr:colOff>676275</xdr:colOff>
      <xdr:row>25</xdr:row>
      <xdr:rowOff>0</xdr:rowOff>
    </xdr:from>
    <xdr:to>
      <xdr:col>18</xdr:col>
      <xdr:colOff>285750</xdr:colOff>
      <xdr:row>25</xdr:row>
      <xdr:rowOff>0</xdr:rowOff>
    </xdr:to>
    <xdr:sp macro="" textlink="">
      <xdr:nvSpPr>
        <xdr:cNvPr id="12" name="Line 14">
          <a:extLst>
            <a:ext uri="{FF2B5EF4-FFF2-40B4-BE49-F238E27FC236}">
              <a16:creationId xmlns:a16="http://schemas.microsoft.com/office/drawing/2014/main" id="{2979116A-B348-4040-ABF0-FC204487FDB7}"/>
            </a:ext>
          </a:extLst>
        </xdr:cNvPr>
        <xdr:cNvSpPr>
          <a:spLocks noChangeShapeType="1"/>
        </xdr:cNvSpPr>
      </xdr:nvSpPr>
      <xdr:spPr bwMode="auto">
        <a:xfrm>
          <a:off x="2714625" y="4171950"/>
          <a:ext cx="39147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23</xdr:row>
      <xdr:rowOff>95250</xdr:rowOff>
    </xdr:from>
    <xdr:to>
      <xdr:col>18</xdr:col>
      <xdr:colOff>276225</xdr:colOff>
      <xdr:row>23</xdr:row>
      <xdr:rowOff>95250</xdr:rowOff>
    </xdr:to>
    <xdr:sp macro="" textlink="">
      <xdr:nvSpPr>
        <xdr:cNvPr id="13" name="Line 15">
          <a:extLst>
            <a:ext uri="{FF2B5EF4-FFF2-40B4-BE49-F238E27FC236}">
              <a16:creationId xmlns:a16="http://schemas.microsoft.com/office/drawing/2014/main" id="{D8CD4839-586A-44BD-99CA-C0FAB87865D7}"/>
            </a:ext>
          </a:extLst>
        </xdr:cNvPr>
        <xdr:cNvSpPr>
          <a:spLocks noChangeShapeType="1"/>
        </xdr:cNvSpPr>
      </xdr:nvSpPr>
      <xdr:spPr bwMode="auto">
        <a:xfrm flipV="1">
          <a:off x="6115050" y="3937000"/>
          <a:ext cx="504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333375</xdr:colOff>
      <xdr:row>22</xdr:row>
      <xdr:rowOff>9525</xdr:rowOff>
    </xdr:from>
    <xdr:to>
      <xdr:col>16</xdr:col>
      <xdr:colOff>333375</xdr:colOff>
      <xdr:row>22</xdr:row>
      <xdr:rowOff>133350</xdr:rowOff>
    </xdr:to>
    <xdr:sp macro="" textlink="">
      <xdr:nvSpPr>
        <xdr:cNvPr id="14" name="Line 16">
          <a:extLst>
            <a:ext uri="{FF2B5EF4-FFF2-40B4-BE49-F238E27FC236}">
              <a16:creationId xmlns:a16="http://schemas.microsoft.com/office/drawing/2014/main" id="{75F45A31-0412-49EB-92D7-C8AC05851706}"/>
            </a:ext>
          </a:extLst>
        </xdr:cNvPr>
        <xdr:cNvSpPr>
          <a:spLocks noChangeShapeType="1"/>
        </xdr:cNvSpPr>
      </xdr:nvSpPr>
      <xdr:spPr bwMode="auto">
        <a:xfrm>
          <a:off x="5749925" y="3686175"/>
          <a:ext cx="0" cy="123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285750</xdr:colOff>
      <xdr:row>22</xdr:row>
      <xdr:rowOff>95250</xdr:rowOff>
    </xdr:from>
    <xdr:to>
      <xdr:col>20</xdr:col>
      <xdr:colOff>76200</xdr:colOff>
      <xdr:row>27</xdr:row>
      <xdr:rowOff>76200</xdr:rowOff>
    </xdr:to>
    <xdr:sp macro="" textlink="">
      <xdr:nvSpPr>
        <xdr:cNvPr id="15" name="AutoShape 17">
          <a:extLst>
            <a:ext uri="{FF2B5EF4-FFF2-40B4-BE49-F238E27FC236}">
              <a16:creationId xmlns:a16="http://schemas.microsoft.com/office/drawing/2014/main" id="{3AD3483B-C48F-4371-8210-F6E706F36303}"/>
            </a:ext>
          </a:extLst>
        </xdr:cNvPr>
        <xdr:cNvSpPr>
          <a:spLocks noChangeArrowheads="1"/>
        </xdr:cNvSpPr>
      </xdr:nvSpPr>
      <xdr:spPr bwMode="auto">
        <a:xfrm>
          <a:off x="6629400" y="3771900"/>
          <a:ext cx="762000" cy="80645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752475</xdr:colOff>
      <xdr:row>26</xdr:row>
      <xdr:rowOff>95250</xdr:rowOff>
    </xdr:from>
    <xdr:to>
      <xdr:col>18</xdr:col>
      <xdr:colOff>285750</xdr:colOff>
      <xdr:row>26</xdr:row>
      <xdr:rowOff>95250</xdr:rowOff>
    </xdr:to>
    <xdr:sp macro="" textlink="">
      <xdr:nvSpPr>
        <xdr:cNvPr id="16" name="Line 18">
          <a:extLst>
            <a:ext uri="{FF2B5EF4-FFF2-40B4-BE49-F238E27FC236}">
              <a16:creationId xmlns:a16="http://schemas.microsoft.com/office/drawing/2014/main" id="{5A6A1A38-5311-4AEC-ACCA-46F6892FD749}"/>
            </a:ext>
          </a:extLst>
        </xdr:cNvPr>
        <xdr:cNvSpPr>
          <a:spLocks noChangeShapeType="1"/>
        </xdr:cNvSpPr>
      </xdr:nvSpPr>
      <xdr:spPr bwMode="auto">
        <a:xfrm>
          <a:off x="6111875" y="4432300"/>
          <a:ext cx="5175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0</xdr:colOff>
      <xdr:row>24</xdr:row>
      <xdr:rowOff>161925</xdr:rowOff>
    </xdr:from>
    <xdr:to>
      <xdr:col>21</xdr:col>
      <xdr:colOff>285750</xdr:colOff>
      <xdr:row>24</xdr:row>
      <xdr:rowOff>161925</xdr:rowOff>
    </xdr:to>
    <xdr:sp macro="" textlink="">
      <xdr:nvSpPr>
        <xdr:cNvPr id="17" name="Line 19">
          <a:extLst>
            <a:ext uri="{FF2B5EF4-FFF2-40B4-BE49-F238E27FC236}">
              <a16:creationId xmlns:a16="http://schemas.microsoft.com/office/drawing/2014/main" id="{FD0C172C-7A11-4334-847A-CF3514DED0C4}"/>
            </a:ext>
          </a:extLst>
        </xdr:cNvPr>
        <xdr:cNvSpPr>
          <a:spLocks noChangeShapeType="1"/>
        </xdr:cNvSpPr>
      </xdr:nvSpPr>
      <xdr:spPr bwMode="auto">
        <a:xfrm>
          <a:off x="7391400" y="4168775"/>
          <a:ext cx="273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123825</xdr:colOff>
      <xdr:row>5</xdr:row>
      <xdr:rowOff>161925</xdr:rowOff>
    </xdr:from>
    <xdr:to>
      <xdr:col>22</xdr:col>
      <xdr:colOff>0</xdr:colOff>
      <xdr:row>5</xdr:row>
      <xdr:rowOff>161925</xdr:rowOff>
    </xdr:to>
    <xdr:sp macro="" textlink="">
      <xdr:nvSpPr>
        <xdr:cNvPr id="18" name="Line 20">
          <a:extLst>
            <a:ext uri="{FF2B5EF4-FFF2-40B4-BE49-F238E27FC236}">
              <a16:creationId xmlns:a16="http://schemas.microsoft.com/office/drawing/2014/main" id="{BB9D729C-1C98-4AFA-BB57-1F5984DEC95B}"/>
            </a:ext>
          </a:extLst>
        </xdr:cNvPr>
        <xdr:cNvSpPr>
          <a:spLocks noChangeShapeType="1"/>
        </xdr:cNvSpPr>
      </xdr:nvSpPr>
      <xdr:spPr bwMode="auto">
        <a:xfrm flipV="1">
          <a:off x="3114675" y="1031875"/>
          <a:ext cx="45497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342900</xdr:colOff>
      <xdr:row>14</xdr:row>
      <xdr:rowOff>28575</xdr:rowOff>
    </xdr:from>
    <xdr:to>
      <xdr:col>21</xdr:col>
      <xdr:colOff>9525</xdr:colOff>
      <xdr:row>15</xdr:row>
      <xdr:rowOff>142875</xdr:rowOff>
    </xdr:to>
    <xdr:sp macro="" textlink="">
      <xdr:nvSpPr>
        <xdr:cNvPr id="19" name="Oval 21">
          <a:extLst>
            <a:ext uri="{FF2B5EF4-FFF2-40B4-BE49-F238E27FC236}">
              <a16:creationId xmlns:a16="http://schemas.microsoft.com/office/drawing/2014/main" id="{282265B3-0D49-4CDD-B007-E8BFBE38907D}"/>
            </a:ext>
          </a:extLst>
        </xdr:cNvPr>
        <xdr:cNvSpPr>
          <a:spLocks noChangeArrowheads="1"/>
        </xdr:cNvSpPr>
      </xdr:nvSpPr>
      <xdr:spPr bwMode="auto">
        <a:xfrm>
          <a:off x="6667500" y="2384425"/>
          <a:ext cx="733425" cy="27940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0" anchor="t" upright="1"/>
        <a:lstStyle/>
        <a:p>
          <a:pPr algn="l" rtl="0">
            <a:lnSpc>
              <a:spcPts val="1200"/>
            </a:lnSpc>
            <a:defRPr sz="1000"/>
          </a:pPr>
          <a:r>
            <a:rPr lang="en-US" altLang="ja-JP" sz="1100" b="0" i="0" u="none" strike="noStrike" baseline="0">
              <a:solidFill>
                <a:srgbClr val="000000"/>
              </a:solidFill>
              <a:latin typeface="ＭＳ Ｐゴシック"/>
              <a:ea typeface="ＭＳ Ｐゴシック"/>
            </a:rPr>
            <a:t>115,671</a:t>
          </a: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21</xdr:col>
      <xdr:colOff>19050</xdr:colOff>
      <xdr:row>15</xdr:row>
      <xdr:rowOff>9525</xdr:rowOff>
    </xdr:from>
    <xdr:to>
      <xdr:col>22</xdr:col>
      <xdr:colOff>28575</xdr:colOff>
      <xdr:row>15</xdr:row>
      <xdr:rowOff>9525</xdr:rowOff>
    </xdr:to>
    <xdr:sp macro="" textlink="">
      <xdr:nvSpPr>
        <xdr:cNvPr id="20" name="Line 22">
          <a:extLst>
            <a:ext uri="{FF2B5EF4-FFF2-40B4-BE49-F238E27FC236}">
              <a16:creationId xmlns:a16="http://schemas.microsoft.com/office/drawing/2014/main" id="{18C8D898-9C54-4283-9CC9-23C025BAFD12}"/>
            </a:ext>
          </a:extLst>
        </xdr:cNvPr>
        <xdr:cNvSpPr>
          <a:spLocks noChangeShapeType="1"/>
        </xdr:cNvSpPr>
      </xdr:nvSpPr>
      <xdr:spPr bwMode="auto">
        <a:xfrm>
          <a:off x="7410450" y="2530475"/>
          <a:ext cx="2825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104775</xdr:colOff>
      <xdr:row>8</xdr:row>
      <xdr:rowOff>95250</xdr:rowOff>
    </xdr:from>
    <xdr:to>
      <xdr:col>14</xdr:col>
      <xdr:colOff>209550</xdr:colOff>
      <xdr:row>8</xdr:row>
      <xdr:rowOff>95250</xdr:rowOff>
    </xdr:to>
    <xdr:sp macro="" textlink="">
      <xdr:nvSpPr>
        <xdr:cNvPr id="21" name="Line 23">
          <a:extLst>
            <a:ext uri="{FF2B5EF4-FFF2-40B4-BE49-F238E27FC236}">
              <a16:creationId xmlns:a16="http://schemas.microsoft.com/office/drawing/2014/main" id="{8D41133A-B0A4-412E-BCF1-15F6534B4117}"/>
            </a:ext>
          </a:extLst>
        </xdr:cNvPr>
        <xdr:cNvSpPr>
          <a:spLocks noChangeShapeType="1"/>
        </xdr:cNvSpPr>
      </xdr:nvSpPr>
      <xdr:spPr bwMode="auto">
        <a:xfrm flipH="1">
          <a:off x="5108575" y="1460500"/>
          <a:ext cx="984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123825</xdr:colOff>
      <xdr:row>8</xdr:row>
      <xdr:rowOff>95250</xdr:rowOff>
    </xdr:from>
    <xdr:to>
      <xdr:col>14</xdr:col>
      <xdr:colOff>123825</xdr:colOff>
      <xdr:row>12</xdr:row>
      <xdr:rowOff>28575</xdr:rowOff>
    </xdr:to>
    <xdr:sp macro="" textlink="">
      <xdr:nvSpPr>
        <xdr:cNvPr id="22" name="Line 24">
          <a:extLst>
            <a:ext uri="{FF2B5EF4-FFF2-40B4-BE49-F238E27FC236}">
              <a16:creationId xmlns:a16="http://schemas.microsoft.com/office/drawing/2014/main" id="{ADD61DDF-B67E-4DB5-8181-8E83046BA013}"/>
            </a:ext>
          </a:extLst>
        </xdr:cNvPr>
        <xdr:cNvSpPr>
          <a:spLocks noChangeShapeType="1"/>
        </xdr:cNvSpPr>
      </xdr:nvSpPr>
      <xdr:spPr bwMode="auto">
        <a:xfrm>
          <a:off x="5127625" y="1460500"/>
          <a:ext cx="0" cy="5937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647700</xdr:colOff>
      <xdr:row>12</xdr:row>
      <xdr:rowOff>9525</xdr:rowOff>
    </xdr:from>
    <xdr:to>
      <xdr:col>14</xdr:col>
      <xdr:colOff>133350</xdr:colOff>
      <xdr:row>12</xdr:row>
      <xdr:rowOff>9525</xdr:rowOff>
    </xdr:to>
    <xdr:sp macro="" textlink="">
      <xdr:nvSpPr>
        <xdr:cNvPr id="23" name="Line 25">
          <a:extLst>
            <a:ext uri="{FF2B5EF4-FFF2-40B4-BE49-F238E27FC236}">
              <a16:creationId xmlns:a16="http://schemas.microsoft.com/office/drawing/2014/main" id="{9C39EC79-C0DA-43E0-932E-C03DAC9A38AB}"/>
            </a:ext>
          </a:extLst>
        </xdr:cNvPr>
        <xdr:cNvSpPr>
          <a:spLocks noChangeShapeType="1"/>
        </xdr:cNvSpPr>
      </xdr:nvSpPr>
      <xdr:spPr bwMode="auto">
        <a:xfrm flipH="1">
          <a:off x="4889500" y="2035175"/>
          <a:ext cx="2476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31</xdr:row>
      <xdr:rowOff>19050</xdr:rowOff>
    </xdr:from>
    <xdr:to>
      <xdr:col>3</xdr:col>
      <xdr:colOff>190500</xdr:colOff>
      <xdr:row>31</xdr:row>
      <xdr:rowOff>161925</xdr:rowOff>
    </xdr:to>
    <xdr:sp macro="" textlink="">
      <xdr:nvSpPr>
        <xdr:cNvPr id="24" name="Oval 29">
          <a:extLst>
            <a:ext uri="{FF2B5EF4-FFF2-40B4-BE49-F238E27FC236}">
              <a16:creationId xmlns:a16="http://schemas.microsoft.com/office/drawing/2014/main" id="{F03BC78D-076A-4C38-BFEA-F61C4F99D830}"/>
            </a:ext>
          </a:extLst>
        </xdr:cNvPr>
        <xdr:cNvSpPr>
          <a:spLocks noChangeArrowheads="1"/>
        </xdr:cNvSpPr>
      </xdr:nvSpPr>
      <xdr:spPr bwMode="auto">
        <a:xfrm>
          <a:off x="736600" y="5181600"/>
          <a:ext cx="260350" cy="142875"/>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47625</xdr:colOff>
      <xdr:row>8</xdr:row>
      <xdr:rowOff>104775</xdr:rowOff>
    </xdr:from>
    <xdr:to>
      <xdr:col>3</xdr:col>
      <xdr:colOff>0</xdr:colOff>
      <xdr:row>21</xdr:row>
      <xdr:rowOff>76200</xdr:rowOff>
    </xdr:to>
    <xdr:sp macro="" textlink="">
      <xdr:nvSpPr>
        <xdr:cNvPr id="25" name="AutoShape 3">
          <a:extLst>
            <a:ext uri="{FF2B5EF4-FFF2-40B4-BE49-F238E27FC236}">
              <a16:creationId xmlns:a16="http://schemas.microsoft.com/office/drawing/2014/main" id="{45AF84AF-F7AC-4093-8B71-608942D84DCF}"/>
            </a:ext>
          </a:extLst>
        </xdr:cNvPr>
        <xdr:cNvSpPr>
          <a:spLocks noChangeArrowheads="1"/>
        </xdr:cNvSpPr>
      </xdr:nvSpPr>
      <xdr:spPr bwMode="auto">
        <a:xfrm>
          <a:off x="47625" y="1470025"/>
          <a:ext cx="758825" cy="211772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47625</xdr:colOff>
      <xdr:row>8</xdr:row>
      <xdr:rowOff>104775</xdr:rowOff>
    </xdr:from>
    <xdr:to>
      <xdr:col>3</xdr:col>
      <xdr:colOff>0</xdr:colOff>
      <xdr:row>21</xdr:row>
      <xdr:rowOff>76200</xdr:rowOff>
    </xdr:to>
    <xdr:sp macro="" textlink="">
      <xdr:nvSpPr>
        <xdr:cNvPr id="26" name="AutoShape 3">
          <a:extLst>
            <a:ext uri="{FF2B5EF4-FFF2-40B4-BE49-F238E27FC236}">
              <a16:creationId xmlns:a16="http://schemas.microsoft.com/office/drawing/2014/main" id="{C1717027-2688-40CB-A0AE-7745E43BEA4D}"/>
            </a:ext>
          </a:extLst>
        </xdr:cNvPr>
        <xdr:cNvSpPr>
          <a:spLocks noChangeArrowheads="1"/>
        </xdr:cNvSpPr>
      </xdr:nvSpPr>
      <xdr:spPr bwMode="auto">
        <a:xfrm>
          <a:off x="47625" y="1470025"/>
          <a:ext cx="758825" cy="2117725"/>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0.xml><?xml version="1.0" encoding="utf-8"?>
<c:userShapes xmlns:c="http://schemas.openxmlformats.org/drawingml/2006/chart">
  <cdr:relSizeAnchor xmlns:cdr="http://schemas.openxmlformats.org/drawingml/2006/chartDrawing">
    <cdr:from>
      <cdr:x>0.05303</cdr:x>
      <cdr:y>0.07366</cdr:y>
    </cdr:from>
    <cdr:to>
      <cdr:x>0.25401</cdr:x>
      <cdr:y>0.39509</cdr:y>
    </cdr:to>
    <cdr:sp macro="" textlink="">
      <cdr:nvSpPr>
        <cdr:cNvPr id="2" name="テキスト ボックス 1">
          <a:extLst xmlns:a="http://schemas.openxmlformats.org/drawingml/2006/main">
            <a:ext uri="{FF2B5EF4-FFF2-40B4-BE49-F238E27FC236}">
              <a16:creationId xmlns:a16="http://schemas.microsoft.com/office/drawing/2014/main" id="{4457F144-62DA-4FC0-939D-63C33FB49342}"/>
            </a:ext>
          </a:extLst>
        </cdr:cNvPr>
        <cdr:cNvSpPr txBox="1"/>
      </cdr:nvSpPr>
      <cdr:spPr>
        <a:xfrm xmlns:a="http://schemas.openxmlformats.org/drawingml/2006/main">
          <a:off x="241294" y="20955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900">
              <a:latin typeface="ＭＳ Ｐゴシック" panose="020B0600070205080204" pitchFamily="50" charset="-128"/>
              <a:ea typeface="ＭＳ Ｐゴシック" panose="020B0600070205080204" pitchFamily="50" charset="-128"/>
            </a:rPr>
            <a:t>％</a:t>
          </a:r>
        </a:p>
      </cdr:txBody>
    </cdr:sp>
  </cdr:relSizeAnchor>
</c:userShapes>
</file>

<file path=xl/drawings/drawing11.xml><?xml version="1.0" encoding="utf-8"?>
<c:userShapes xmlns:c="http://schemas.openxmlformats.org/drawingml/2006/chart">
  <cdr:relSizeAnchor xmlns:cdr="http://schemas.openxmlformats.org/drawingml/2006/chartDrawing">
    <cdr:from>
      <cdr:x>0.02917</cdr:x>
      <cdr:y>0.19444</cdr:y>
    </cdr:from>
    <cdr:to>
      <cdr:x>0.22917</cdr:x>
      <cdr:y>0.52778</cdr:y>
    </cdr:to>
    <cdr:sp macro="" textlink="">
      <cdr:nvSpPr>
        <cdr:cNvPr id="2" name="テキスト ボックス 1">
          <a:extLst xmlns:a="http://schemas.openxmlformats.org/drawingml/2006/main">
            <a:ext uri="{FF2B5EF4-FFF2-40B4-BE49-F238E27FC236}">
              <a16:creationId xmlns:a16="http://schemas.microsoft.com/office/drawing/2014/main" id="{7EC678CF-9FF9-44C0-B975-B277553620C3}"/>
            </a:ext>
          </a:extLst>
        </cdr:cNvPr>
        <cdr:cNvSpPr txBox="1"/>
      </cdr:nvSpPr>
      <cdr:spPr>
        <a:xfrm xmlns:a="http://schemas.openxmlformats.org/drawingml/2006/main">
          <a:off x="133344" y="5334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0.04583</cdr:x>
      <cdr:y>0.15972</cdr:y>
    </cdr:from>
    <cdr:to>
      <cdr:x>0.24583</cdr:x>
      <cdr:y>0.49306</cdr:y>
    </cdr:to>
    <cdr:sp macro="" textlink="">
      <cdr:nvSpPr>
        <cdr:cNvPr id="3" name="テキスト ボックス 2">
          <a:extLst xmlns:a="http://schemas.openxmlformats.org/drawingml/2006/main">
            <a:ext uri="{FF2B5EF4-FFF2-40B4-BE49-F238E27FC236}">
              <a16:creationId xmlns:a16="http://schemas.microsoft.com/office/drawing/2014/main" id="{862FA583-3625-400F-BA23-2B8026BDB415}"/>
            </a:ext>
          </a:extLst>
        </cdr:cNvPr>
        <cdr:cNvSpPr txBox="1"/>
      </cdr:nvSpPr>
      <cdr:spPr>
        <a:xfrm xmlns:a="http://schemas.openxmlformats.org/drawingml/2006/main">
          <a:off x="209544" y="43815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900">
              <a:latin typeface="ＭＳ Ｐゴシック" panose="020B0600070205080204" pitchFamily="50" charset="-128"/>
              <a:ea typeface="ＭＳ Ｐゴシック" panose="020B0600070205080204" pitchFamily="50" charset="-128"/>
            </a:rPr>
            <a:t>百万円</a:t>
          </a:r>
        </a:p>
      </cdr:txBody>
    </cdr:sp>
  </cdr:relSizeAnchor>
</c:userShapes>
</file>

<file path=xl/drawings/drawing12.xml><?xml version="1.0" encoding="utf-8"?>
<c:userShapes xmlns:c="http://schemas.openxmlformats.org/drawingml/2006/chart">
  <cdr:relSizeAnchor xmlns:cdr="http://schemas.openxmlformats.org/drawingml/2006/chartDrawing">
    <cdr:from>
      <cdr:x>0.01875</cdr:x>
      <cdr:y>0.13889</cdr:y>
    </cdr:from>
    <cdr:to>
      <cdr:x>0.21875</cdr:x>
      <cdr:y>0.47222</cdr:y>
    </cdr:to>
    <cdr:sp macro="" textlink="">
      <cdr:nvSpPr>
        <cdr:cNvPr id="2" name="テキスト ボックス 1">
          <a:extLst xmlns:a="http://schemas.openxmlformats.org/drawingml/2006/main">
            <a:ext uri="{FF2B5EF4-FFF2-40B4-BE49-F238E27FC236}">
              <a16:creationId xmlns:a16="http://schemas.microsoft.com/office/drawing/2014/main" id="{FF22AC67-2FE2-4627-ACA1-ABD41EA87458}"/>
            </a:ext>
          </a:extLst>
        </cdr:cNvPr>
        <cdr:cNvSpPr txBox="1"/>
      </cdr:nvSpPr>
      <cdr:spPr>
        <a:xfrm xmlns:a="http://schemas.openxmlformats.org/drawingml/2006/main">
          <a:off x="85719" y="381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900">
              <a:latin typeface="ＭＳ Ｐゴシック" panose="020B0600070205080204" pitchFamily="50" charset="-128"/>
              <a:ea typeface="ＭＳ Ｐゴシック" panose="020B0600070205080204" pitchFamily="50" charset="-128"/>
            </a:rPr>
            <a:t>千円</a:t>
          </a:r>
        </a:p>
      </cdr:txBody>
    </cdr:sp>
  </cdr:relSizeAnchor>
</c:userShapes>
</file>

<file path=xl/drawings/drawing13.xml><?xml version="1.0" encoding="utf-8"?>
<c:userShapes xmlns:c="http://schemas.openxmlformats.org/drawingml/2006/chart">
  <cdr:relSizeAnchor xmlns:cdr="http://schemas.openxmlformats.org/drawingml/2006/chartDrawing">
    <cdr:from>
      <cdr:x>0.00833</cdr:x>
      <cdr:y>0.07755</cdr:y>
    </cdr:from>
    <cdr:to>
      <cdr:x>0.20833</cdr:x>
      <cdr:y>0.41088</cdr:y>
    </cdr:to>
    <cdr:sp macro="" textlink="">
      <cdr:nvSpPr>
        <cdr:cNvPr id="2" name="テキスト ボックス 1">
          <a:extLst xmlns:a="http://schemas.openxmlformats.org/drawingml/2006/main">
            <a:ext uri="{FF2B5EF4-FFF2-40B4-BE49-F238E27FC236}">
              <a16:creationId xmlns:a16="http://schemas.microsoft.com/office/drawing/2014/main" id="{104502B2-167B-4EAC-A03D-D9A60C2DA4A1}"/>
            </a:ext>
          </a:extLst>
        </cdr:cNvPr>
        <cdr:cNvSpPr txBox="1"/>
      </cdr:nvSpPr>
      <cdr:spPr>
        <a:xfrm xmlns:a="http://schemas.openxmlformats.org/drawingml/2006/main">
          <a:off x="38094" y="21272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000">
              <a:latin typeface="ＭＳ Ｐゴシック" panose="020B0600070205080204" pitchFamily="50" charset="-128"/>
              <a:ea typeface="ＭＳ Ｐゴシック" panose="020B0600070205080204" pitchFamily="50" charset="-128"/>
            </a:rPr>
            <a:t>人</a:t>
          </a:r>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23</xdr:col>
      <xdr:colOff>0</xdr:colOff>
      <xdr:row>40</xdr:row>
      <xdr:rowOff>0</xdr:rowOff>
    </xdr:from>
    <xdr:to>
      <xdr:col>23</xdr:col>
      <xdr:colOff>76200</xdr:colOff>
      <xdr:row>41</xdr:row>
      <xdr:rowOff>0</xdr:rowOff>
    </xdr:to>
    <xdr:sp macro="" textlink="">
      <xdr:nvSpPr>
        <xdr:cNvPr id="2" name="テキスト 67">
          <a:extLst>
            <a:ext uri="{FF2B5EF4-FFF2-40B4-BE49-F238E27FC236}">
              <a16:creationId xmlns:a16="http://schemas.microsoft.com/office/drawing/2014/main" id="{59205DFD-7241-42CC-9E89-AAA9E6DE142D}"/>
            </a:ext>
          </a:extLst>
        </xdr:cNvPr>
        <xdr:cNvSpPr txBox="1">
          <a:spLocks noChangeArrowheads="1"/>
        </xdr:cNvSpPr>
      </xdr:nvSpPr>
      <xdr:spPr bwMode="auto">
        <a:xfrm>
          <a:off x="15398750" y="75628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40</xdr:row>
      <xdr:rowOff>0</xdr:rowOff>
    </xdr:from>
    <xdr:to>
      <xdr:col>23</xdr:col>
      <xdr:colOff>76200</xdr:colOff>
      <xdr:row>41</xdr:row>
      <xdr:rowOff>0</xdr:rowOff>
    </xdr:to>
    <xdr:sp macro="" textlink="">
      <xdr:nvSpPr>
        <xdr:cNvPr id="3" name="テキスト 96">
          <a:extLst>
            <a:ext uri="{FF2B5EF4-FFF2-40B4-BE49-F238E27FC236}">
              <a16:creationId xmlns:a16="http://schemas.microsoft.com/office/drawing/2014/main" id="{60065CD3-841F-4044-AC7C-DD41F7D3A911}"/>
            </a:ext>
          </a:extLst>
        </xdr:cNvPr>
        <xdr:cNvSpPr txBox="1">
          <a:spLocks noChangeArrowheads="1"/>
        </xdr:cNvSpPr>
      </xdr:nvSpPr>
      <xdr:spPr bwMode="auto">
        <a:xfrm>
          <a:off x="15398750" y="75628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1</xdr:row>
      <xdr:rowOff>0</xdr:rowOff>
    </xdr:to>
    <xdr:sp macro="" textlink="">
      <xdr:nvSpPr>
        <xdr:cNvPr id="4" name="テキスト 96">
          <a:extLst>
            <a:ext uri="{FF2B5EF4-FFF2-40B4-BE49-F238E27FC236}">
              <a16:creationId xmlns:a16="http://schemas.microsoft.com/office/drawing/2014/main" id="{8F6932C0-4D75-49EE-B5D4-50A104987037}"/>
            </a:ext>
          </a:extLst>
        </xdr:cNvPr>
        <xdr:cNvSpPr txBox="1">
          <a:spLocks noChangeArrowheads="1"/>
        </xdr:cNvSpPr>
      </xdr:nvSpPr>
      <xdr:spPr bwMode="auto">
        <a:xfrm>
          <a:off x="1539875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37</xdr:col>
      <xdr:colOff>552450</xdr:colOff>
      <xdr:row>10</xdr:row>
      <xdr:rowOff>76206</xdr:rowOff>
    </xdr:from>
    <xdr:to>
      <xdr:col>43</xdr:col>
      <xdr:colOff>666750</xdr:colOff>
      <xdr:row>24</xdr:row>
      <xdr:rowOff>152406</xdr:rowOff>
    </xdr:to>
    <xdr:graphicFrame macro="">
      <xdr:nvGraphicFramePr>
        <xdr:cNvPr id="5" name="グラフ 4">
          <a:extLst>
            <a:ext uri="{FF2B5EF4-FFF2-40B4-BE49-F238E27FC236}">
              <a16:creationId xmlns:a16="http://schemas.microsoft.com/office/drawing/2014/main" id="{A7C992EA-4F43-471E-A86E-3881ED325A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23</xdr:col>
      <xdr:colOff>0</xdr:colOff>
      <xdr:row>49</xdr:row>
      <xdr:rowOff>0</xdr:rowOff>
    </xdr:from>
    <xdr:to>
      <xdr:col>23</xdr:col>
      <xdr:colOff>76200</xdr:colOff>
      <xdr:row>50</xdr:row>
      <xdr:rowOff>0</xdr:rowOff>
    </xdr:to>
    <xdr:sp macro="" textlink="">
      <xdr:nvSpPr>
        <xdr:cNvPr id="2" name="テキスト 67">
          <a:extLst>
            <a:ext uri="{FF2B5EF4-FFF2-40B4-BE49-F238E27FC236}">
              <a16:creationId xmlns:a16="http://schemas.microsoft.com/office/drawing/2014/main" id="{7EA6E9E3-F853-4F3E-972B-8F2C4666405A}"/>
            </a:ext>
          </a:extLst>
        </xdr:cNvPr>
        <xdr:cNvSpPr txBox="1">
          <a:spLocks noChangeArrowheads="1"/>
        </xdr:cNvSpPr>
      </xdr:nvSpPr>
      <xdr:spPr bwMode="auto">
        <a:xfrm>
          <a:off x="16122650" y="9258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49</xdr:row>
      <xdr:rowOff>0</xdr:rowOff>
    </xdr:from>
    <xdr:to>
      <xdr:col>23</xdr:col>
      <xdr:colOff>76200</xdr:colOff>
      <xdr:row>50</xdr:row>
      <xdr:rowOff>0</xdr:rowOff>
    </xdr:to>
    <xdr:sp macro="" textlink="">
      <xdr:nvSpPr>
        <xdr:cNvPr id="3" name="テキスト 96">
          <a:extLst>
            <a:ext uri="{FF2B5EF4-FFF2-40B4-BE49-F238E27FC236}">
              <a16:creationId xmlns:a16="http://schemas.microsoft.com/office/drawing/2014/main" id="{D490BB0A-EECB-422D-9E47-E5C131B26B47}"/>
            </a:ext>
          </a:extLst>
        </xdr:cNvPr>
        <xdr:cNvSpPr txBox="1">
          <a:spLocks noChangeArrowheads="1"/>
        </xdr:cNvSpPr>
      </xdr:nvSpPr>
      <xdr:spPr bwMode="auto">
        <a:xfrm>
          <a:off x="16122650" y="9258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0</xdr:row>
      <xdr:rowOff>155575</xdr:rowOff>
    </xdr:to>
    <xdr:sp macro="" textlink="">
      <xdr:nvSpPr>
        <xdr:cNvPr id="4" name="テキスト 96">
          <a:extLst>
            <a:ext uri="{FF2B5EF4-FFF2-40B4-BE49-F238E27FC236}">
              <a16:creationId xmlns:a16="http://schemas.microsoft.com/office/drawing/2014/main" id="{8FD9E54E-75DF-413D-9237-8CDEADD6BCD5}"/>
            </a:ext>
          </a:extLst>
        </xdr:cNvPr>
        <xdr:cNvSpPr txBox="1">
          <a:spLocks noChangeArrowheads="1"/>
        </xdr:cNvSpPr>
      </xdr:nvSpPr>
      <xdr:spPr bwMode="auto">
        <a:xfrm>
          <a:off x="16122650" y="0"/>
          <a:ext cx="76200" cy="20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49</xdr:row>
      <xdr:rowOff>0</xdr:rowOff>
    </xdr:from>
    <xdr:to>
      <xdr:col>23</xdr:col>
      <xdr:colOff>76200</xdr:colOff>
      <xdr:row>50</xdr:row>
      <xdr:rowOff>0</xdr:rowOff>
    </xdr:to>
    <xdr:sp macro="" textlink="">
      <xdr:nvSpPr>
        <xdr:cNvPr id="5" name="テキスト 96">
          <a:extLst>
            <a:ext uri="{FF2B5EF4-FFF2-40B4-BE49-F238E27FC236}">
              <a16:creationId xmlns:a16="http://schemas.microsoft.com/office/drawing/2014/main" id="{D384300D-746E-4B72-AAFC-74835A9AFF95}"/>
            </a:ext>
          </a:extLst>
        </xdr:cNvPr>
        <xdr:cNvSpPr txBox="1">
          <a:spLocks noChangeArrowheads="1"/>
        </xdr:cNvSpPr>
      </xdr:nvSpPr>
      <xdr:spPr bwMode="auto">
        <a:xfrm>
          <a:off x="16122650" y="9258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49</xdr:row>
      <xdr:rowOff>0</xdr:rowOff>
    </xdr:from>
    <xdr:to>
      <xdr:col>23</xdr:col>
      <xdr:colOff>76200</xdr:colOff>
      <xdr:row>50</xdr:row>
      <xdr:rowOff>0</xdr:rowOff>
    </xdr:to>
    <xdr:sp macro="" textlink="">
      <xdr:nvSpPr>
        <xdr:cNvPr id="6" name="テキスト 67">
          <a:extLst>
            <a:ext uri="{FF2B5EF4-FFF2-40B4-BE49-F238E27FC236}">
              <a16:creationId xmlns:a16="http://schemas.microsoft.com/office/drawing/2014/main" id="{C274EF01-0103-4BD2-A606-C4C7CEE505DA}"/>
            </a:ext>
          </a:extLst>
        </xdr:cNvPr>
        <xdr:cNvSpPr txBox="1">
          <a:spLocks noChangeArrowheads="1"/>
        </xdr:cNvSpPr>
      </xdr:nvSpPr>
      <xdr:spPr bwMode="auto">
        <a:xfrm>
          <a:off x="16122650" y="9258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49</xdr:row>
      <xdr:rowOff>0</xdr:rowOff>
    </xdr:from>
    <xdr:to>
      <xdr:col>23</xdr:col>
      <xdr:colOff>76200</xdr:colOff>
      <xdr:row>50</xdr:row>
      <xdr:rowOff>0</xdr:rowOff>
    </xdr:to>
    <xdr:sp macro="" textlink="">
      <xdr:nvSpPr>
        <xdr:cNvPr id="7" name="テキスト 96">
          <a:extLst>
            <a:ext uri="{FF2B5EF4-FFF2-40B4-BE49-F238E27FC236}">
              <a16:creationId xmlns:a16="http://schemas.microsoft.com/office/drawing/2014/main" id="{8B8B087D-4F87-47DF-9F24-82B652BD5433}"/>
            </a:ext>
          </a:extLst>
        </xdr:cNvPr>
        <xdr:cNvSpPr txBox="1">
          <a:spLocks noChangeArrowheads="1"/>
        </xdr:cNvSpPr>
      </xdr:nvSpPr>
      <xdr:spPr bwMode="auto">
        <a:xfrm>
          <a:off x="16122650" y="9258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0</xdr:rowOff>
    </xdr:to>
    <xdr:sp macro="" textlink="">
      <xdr:nvSpPr>
        <xdr:cNvPr id="8" name="テキスト 67">
          <a:extLst>
            <a:ext uri="{FF2B5EF4-FFF2-40B4-BE49-F238E27FC236}">
              <a16:creationId xmlns:a16="http://schemas.microsoft.com/office/drawing/2014/main" id="{C398DA78-876E-45FB-8E17-50DFFB32A21D}"/>
            </a:ext>
          </a:extLst>
        </xdr:cNvPr>
        <xdr:cNvSpPr txBox="1">
          <a:spLocks noChangeArrowheads="1"/>
        </xdr:cNvSpPr>
      </xdr:nvSpPr>
      <xdr:spPr bwMode="auto">
        <a:xfrm>
          <a:off x="16122650" y="311658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0</xdr:rowOff>
    </xdr:to>
    <xdr:sp macro="" textlink="">
      <xdr:nvSpPr>
        <xdr:cNvPr id="9" name="テキスト 96">
          <a:extLst>
            <a:ext uri="{FF2B5EF4-FFF2-40B4-BE49-F238E27FC236}">
              <a16:creationId xmlns:a16="http://schemas.microsoft.com/office/drawing/2014/main" id="{E10158EA-7E0E-4D27-9989-6C6C551B69EE}"/>
            </a:ext>
          </a:extLst>
        </xdr:cNvPr>
        <xdr:cNvSpPr txBox="1">
          <a:spLocks noChangeArrowheads="1"/>
        </xdr:cNvSpPr>
      </xdr:nvSpPr>
      <xdr:spPr bwMode="auto">
        <a:xfrm>
          <a:off x="16122650" y="311658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0</xdr:row>
      <xdr:rowOff>155575</xdr:rowOff>
    </xdr:to>
    <xdr:sp macro="" textlink="">
      <xdr:nvSpPr>
        <xdr:cNvPr id="10" name="テキスト 96">
          <a:extLst>
            <a:ext uri="{FF2B5EF4-FFF2-40B4-BE49-F238E27FC236}">
              <a16:creationId xmlns:a16="http://schemas.microsoft.com/office/drawing/2014/main" id="{59755818-1505-4F5F-9825-B980F30E1D44}"/>
            </a:ext>
          </a:extLst>
        </xdr:cNvPr>
        <xdr:cNvSpPr txBox="1">
          <a:spLocks noChangeArrowheads="1"/>
        </xdr:cNvSpPr>
      </xdr:nvSpPr>
      <xdr:spPr bwMode="auto">
        <a:xfrm>
          <a:off x="16122650" y="0"/>
          <a:ext cx="76200" cy="20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0</xdr:rowOff>
    </xdr:to>
    <xdr:sp macro="" textlink="">
      <xdr:nvSpPr>
        <xdr:cNvPr id="11" name="テキスト 96">
          <a:extLst>
            <a:ext uri="{FF2B5EF4-FFF2-40B4-BE49-F238E27FC236}">
              <a16:creationId xmlns:a16="http://schemas.microsoft.com/office/drawing/2014/main" id="{F25224AB-B5E2-4976-A11E-666B9127A18D}"/>
            </a:ext>
          </a:extLst>
        </xdr:cNvPr>
        <xdr:cNvSpPr txBox="1">
          <a:spLocks noChangeArrowheads="1"/>
        </xdr:cNvSpPr>
      </xdr:nvSpPr>
      <xdr:spPr bwMode="auto">
        <a:xfrm>
          <a:off x="16122650" y="311658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0</xdr:rowOff>
    </xdr:to>
    <xdr:sp macro="" textlink="">
      <xdr:nvSpPr>
        <xdr:cNvPr id="12" name="テキスト 67">
          <a:extLst>
            <a:ext uri="{FF2B5EF4-FFF2-40B4-BE49-F238E27FC236}">
              <a16:creationId xmlns:a16="http://schemas.microsoft.com/office/drawing/2014/main" id="{F079A209-5082-4493-BE81-7775D7F100B2}"/>
            </a:ext>
          </a:extLst>
        </xdr:cNvPr>
        <xdr:cNvSpPr txBox="1">
          <a:spLocks noChangeArrowheads="1"/>
        </xdr:cNvSpPr>
      </xdr:nvSpPr>
      <xdr:spPr bwMode="auto">
        <a:xfrm>
          <a:off x="16122650" y="311658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0</xdr:rowOff>
    </xdr:to>
    <xdr:sp macro="" textlink="">
      <xdr:nvSpPr>
        <xdr:cNvPr id="13" name="テキスト 96">
          <a:extLst>
            <a:ext uri="{FF2B5EF4-FFF2-40B4-BE49-F238E27FC236}">
              <a16:creationId xmlns:a16="http://schemas.microsoft.com/office/drawing/2014/main" id="{B147AB39-84E8-494C-9E8C-29468E09B7BF}"/>
            </a:ext>
          </a:extLst>
        </xdr:cNvPr>
        <xdr:cNvSpPr txBox="1">
          <a:spLocks noChangeArrowheads="1"/>
        </xdr:cNvSpPr>
      </xdr:nvSpPr>
      <xdr:spPr bwMode="auto">
        <a:xfrm>
          <a:off x="16122650" y="311658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22</xdr:col>
      <xdr:colOff>0</xdr:colOff>
      <xdr:row>109</xdr:row>
      <xdr:rowOff>0</xdr:rowOff>
    </xdr:from>
    <xdr:to>
      <xdr:col>22</xdr:col>
      <xdr:colOff>76200</xdr:colOff>
      <xdr:row>110</xdr:row>
      <xdr:rowOff>0</xdr:rowOff>
    </xdr:to>
    <xdr:sp macro="" textlink="">
      <xdr:nvSpPr>
        <xdr:cNvPr id="2" name="テキスト 67">
          <a:extLst>
            <a:ext uri="{FF2B5EF4-FFF2-40B4-BE49-F238E27FC236}">
              <a16:creationId xmlns:a16="http://schemas.microsoft.com/office/drawing/2014/main" id="{E6F32BE2-7567-4C09-BE8C-9750BE0789A1}"/>
            </a:ext>
          </a:extLst>
        </xdr:cNvPr>
        <xdr:cNvSpPr txBox="1">
          <a:spLocks noChangeArrowheads="1"/>
        </xdr:cNvSpPr>
      </xdr:nvSpPr>
      <xdr:spPr bwMode="auto">
        <a:xfrm>
          <a:off x="13970000" y="20688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22</xdr:col>
      <xdr:colOff>0</xdr:colOff>
      <xdr:row>109</xdr:row>
      <xdr:rowOff>0</xdr:rowOff>
    </xdr:from>
    <xdr:to>
      <xdr:col>22</xdr:col>
      <xdr:colOff>76200</xdr:colOff>
      <xdr:row>110</xdr:row>
      <xdr:rowOff>0</xdr:rowOff>
    </xdr:to>
    <xdr:sp macro="" textlink="">
      <xdr:nvSpPr>
        <xdr:cNvPr id="3" name="テキスト 96">
          <a:extLst>
            <a:ext uri="{FF2B5EF4-FFF2-40B4-BE49-F238E27FC236}">
              <a16:creationId xmlns:a16="http://schemas.microsoft.com/office/drawing/2014/main" id="{E8B2FF69-9CBE-4033-8120-DF9E67512AE9}"/>
            </a:ext>
          </a:extLst>
        </xdr:cNvPr>
        <xdr:cNvSpPr txBox="1">
          <a:spLocks noChangeArrowheads="1"/>
        </xdr:cNvSpPr>
      </xdr:nvSpPr>
      <xdr:spPr bwMode="auto">
        <a:xfrm>
          <a:off x="13970000" y="20688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22</xdr:col>
      <xdr:colOff>0</xdr:colOff>
      <xdr:row>0</xdr:row>
      <xdr:rowOff>0</xdr:rowOff>
    </xdr:from>
    <xdr:to>
      <xdr:col>22</xdr:col>
      <xdr:colOff>76200</xdr:colOff>
      <xdr:row>0</xdr:row>
      <xdr:rowOff>155575</xdr:rowOff>
    </xdr:to>
    <xdr:sp macro="" textlink="">
      <xdr:nvSpPr>
        <xdr:cNvPr id="4" name="テキスト 96">
          <a:extLst>
            <a:ext uri="{FF2B5EF4-FFF2-40B4-BE49-F238E27FC236}">
              <a16:creationId xmlns:a16="http://schemas.microsoft.com/office/drawing/2014/main" id="{9EBEBAEC-0FDD-4D3D-A9FD-207CB1EC9E0F}"/>
            </a:ext>
          </a:extLst>
        </xdr:cNvPr>
        <xdr:cNvSpPr txBox="1">
          <a:spLocks noChangeArrowheads="1"/>
        </xdr:cNvSpPr>
      </xdr:nvSpPr>
      <xdr:spPr bwMode="auto">
        <a:xfrm>
          <a:off x="13970000" y="0"/>
          <a:ext cx="76200" cy="20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22</xdr:col>
      <xdr:colOff>0</xdr:colOff>
      <xdr:row>109</xdr:row>
      <xdr:rowOff>0</xdr:rowOff>
    </xdr:from>
    <xdr:to>
      <xdr:col>22</xdr:col>
      <xdr:colOff>76200</xdr:colOff>
      <xdr:row>110</xdr:row>
      <xdr:rowOff>0</xdr:rowOff>
    </xdr:to>
    <xdr:sp macro="" textlink="">
      <xdr:nvSpPr>
        <xdr:cNvPr id="5" name="テキスト 96">
          <a:extLst>
            <a:ext uri="{FF2B5EF4-FFF2-40B4-BE49-F238E27FC236}">
              <a16:creationId xmlns:a16="http://schemas.microsoft.com/office/drawing/2014/main" id="{82902B66-48D0-4A6E-B8C6-797195931E03}"/>
            </a:ext>
          </a:extLst>
        </xdr:cNvPr>
        <xdr:cNvSpPr txBox="1">
          <a:spLocks noChangeArrowheads="1"/>
        </xdr:cNvSpPr>
      </xdr:nvSpPr>
      <xdr:spPr bwMode="auto">
        <a:xfrm>
          <a:off x="13970000" y="20688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22</xdr:col>
      <xdr:colOff>0</xdr:colOff>
      <xdr:row>109</xdr:row>
      <xdr:rowOff>0</xdr:rowOff>
    </xdr:from>
    <xdr:to>
      <xdr:col>22</xdr:col>
      <xdr:colOff>76200</xdr:colOff>
      <xdr:row>110</xdr:row>
      <xdr:rowOff>0</xdr:rowOff>
    </xdr:to>
    <xdr:sp macro="" textlink="">
      <xdr:nvSpPr>
        <xdr:cNvPr id="6" name="テキスト 67">
          <a:extLst>
            <a:ext uri="{FF2B5EF4-FFF2-40B4-BE49-F238E27FC236}">
              <a16:creationId xmlns:a16="http://schemas.microsoft.com/office/drawing/2014/main" id="{445CF78D-E4DA-49B6-A9D1-7BAAFB1A070A}"/>
            </a:ext>
          </a:extLst>
        </xdr:cNvPr>
        <xdr:cNvSpPr txBox="1">
          <a:spLocks noChangeArrowheads="1"/>
        </xdr:cNvSpPr>
      </xdr:nvSpPr>
      <xdr:spPr bwMode="auto">
        <a:xfrm>
          <a:off x="13970000" y="20688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22</xdr:col>
      <xdr:colOff>0</xdr:colOff>
      <xdr:row>109</xdr:row>
      <xdr:rowOff>0</xdr:rowOff>
    </xdr:from>
    <xdr:to>
      <xdr:col>22</xdr:col>
      <xdr:colOff>76200</xdr:colOff>
      <xdr:row>110</xdr:row>
      <xdr:rowOff>0</xdr:rowOff>
    </xdr:to>
    <xdr:sp macro="" textlink="">
      <xdr:nvSpPr>
        <xdr:cNvPr id="7" name="テキスト 96">
          <a:extLst>
            <a:ext uri="{FF2B5EF4-FFF2-40B4-BE49-F238E27FC236}">
              <a16:creationId xmlns:a16="http://schemas.microsoft.com/office/drawing/2014/main" id="{F3D6261E-2329-43BE-81DE-3E4AF2D6209E}"/>
            </a:ext>
          </a:extLst>
        </xdr:cNvPr>
        <xdr:cNvSpPr txBox="1">
          <a:spLocks noChangeArrowheads="1"/>
        </xdr:cNvSpPr>
      </xdr:nvSpPr>
      <xdr:spPr bwMode="auto">
        <a:xfrm>
          <a:off x="13970000" y="20688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41</xdr:row>
      <xdr:rowOff>0</xdr:rowOff>
    </xdr:from>
    <xdr:to>
      <xdr:col>23</xdr:col>
      <xdr:colOff>76200</xdr:colOff>
      <xdr:row>42</xdr:row>
      <xdr:rowOff>0</xdr:rowOff>
    </xdr:to>
    <xdr:sp macro="" textlink="">
      <xdr:nvSpPr>
        <xdr:cNvPr id="8" name="テキスト 67">
          <a:extLst>
            <a:ext uri="{FF2B5EF4-FFF2-40B4-BE49-F238E27FC236}">
              <a16:creationId xmlns:a16="http://schemas.microsoft.com/office/drawing/2014/main" id="{5B8077E7-8F17-4414-831D-D5234DF291ED}"/>
            </a:ext>
          </a:extLst>
        </xdr:cNvPr>
        <xdr:cNvSpPr txBox="1">
          <a:spLocks noChangeArrowheads="1"/>
        </xdr:cNvSpPr>
      </xdr:nvSpPr>
      <xdr:spPr bwMode="auto">
        <a:xfrm>
          <a:off x="14687550" y="7734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41</xdr:row>
      <xdr:rowOff>0</xdr:rowOff>
    </xdr:from>
    <xdr:to>
      <xdr:col>23</xdr:col>
      <xdr:colOff>76200</xdr:colOff>
      <xdr:row>42</xdr:row>
      <xdr:rowOff>0</xdr:rowOff>
    </xdr:to>
    <xdr:sp macro="" textlink="">
      <xdr:nvSpPr>
        <xdr:cNvPr id="9" name="テキスト 96">
          <a:extLst>
            <a:ext uri="{FF2B5EF4-FFF2-40B4-BE49-F238E27FC236}">
              <a16:creationId xmlns:a16="http://schemas.microsoft.com/office/drawing/2014/main" id="{C8DB7ABE-422D-4E6A-A29B-86CC208F753C}"/>
            </a:ext>
          </a:extLst>
        </xdr:cNvPr>
        <xdr:cNvSpPr txBox="1">
          <a:spLocks noChangeArrowheads="1"/>
        </xdr:cNvSpPr>
      </xdr:nvSpPr>
      <xdr:spPr bwMode="auto">
        <a:xfrm>
          <a:off x="14687550" y="7734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0</xdr:row>
      <xdr:rowOff>155575</xdr:rowOff>
    </xdr:to>
    <xdr:sp macro="" textlink="">
      <xdr:nvSpPr>
        <xdr:cNvPr id="10" name="テキスト 96">
          <a:extLst>
            <a:ext uri="{FF2B5EF4-FFF2-40B4-BE49-F238E27FC236}">
              <a16:creationId xmlns:a16="http://schemas.microsoft.com/office/drawing/2014/main" id="{8C4EEDFC-3B3F-4294-A163-E1B64C0DF9B6}"/>
            </a:ext>
          </a:extLst>
        </xdr:cNvPr>
        <xdr:cNvSpPr txBox="1">
          <a:spLocks noChangeArrowheads="1"/>
        </xdr:cNvSpPr>
      </xdr:nvSpPr>
      <xdr:spPr bwMode="auto">
        <a:xfrm>
          <a:off x="14687550" y="0"/>
          <a:ext cx="76200" cy="20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41</xdr:row>
      <xdr:rowOff>0</xdr:rowOff>
    </xdr:from>
    <xdr:to>
      <xdr:col>23</xdr:col>
      <xdr:colOff>76200</xdr:colOff>
      <xdr:row>42</xdr:row>
      <xdr:rowOff>0</xdr:rowOff>
    </xdr:to>
    <xdr:sp macro="" textlink="">
      <xdr:nvSpPr>
        <xdr:cNvPr id="11" name="テキスト 96">
          <a:extLst>
            <a:ext uri="{FF2B5EF4-FFF2-40B4-BE49-F238E27FC236}">
              <a16:creationId xmlns:a16="http://schemas.microsoft.com/office/drawing/2014/main" id="{30452D50-14CD-4867-8B98-6BCB99F3B507}"/>
            </a:ext>
          </a:extLst>
        </xdr:cNvPr>
        <xdr:cNvSpPr txBox="1">
          <a:spLocks noChangeArrowheads="1"/>
        </xdr:cNvSpPr>
      </xdr:nvSpPr>
      <xdr:spPr bwMode="auto">
        <a:xfrm>
          <a:off x="14687550" y="7734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41</xdr:row>
      <xdr:rowOff>0</xdr:rowOff>
    </xdr:from>
    <xdr:to>
      <xdr:col>23</xdr:col>
      <xdr:colOff>76200</xdr:colOff>
      <xdr:row>42</xdr:row>
      <xdr:rowOff>0</xdr:rowOff>
    </xdr:to>
    <xdr:sp macro="" textlink="">
      <xdr:nvSpPr>
        <xdr:cNvPr id="12" name="テキスト 67">
          <a:extLst>
            <a:ext uri="{FF2B5EF4-FFF2-40B4-BE49-F238E27FC236}">
              <a16:creationId xmlns:a16="http://schemas.microsoft.com/office/drawing/2014/main" id="{80EC0F92-4C61-405A-A8AA-913FE8337322}"/>
            </a:ext>
          </a:extLst>
        </xdr:cNvPr>
        <xdr:cNvSpPr txBox="1">
          <a:spLocks noChangeArrowheads="1"/>
        </xdr:cNvSpPr>
      </xdr:nvSpPr>
      <xdr:spPr bwMode="auto">
        <a:xfrm>
          <a:off x="14687550" y="7734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41</xdr:row>
      <xdr:rowOff>0</xdr:rowOff>
    </xdr:from>
    <xdr:to>
      <xdr:col>23</xdr:col>
      <xdr:colOff>76200</xdr:colOff>
      <xdr:row>42</xdr:row>
      <xdr:rowOff>0</xdr:rowOff>
    </xdr:to>
    <xdr:sp macro="" textlink="">
      <xdr:nvSpPr>
        <xdr:cNvPr id="13" name="テキスト 96">
          <a:extLst>
            <a:ext uri="{FF2B5EF4-FFF2-40B4-BE49-F238E27FC236}">
              <a16:creationId xmlns:a16="http://schemas.microsoft.com/office/drawing/2014/main" id="{A13BC219-5EB5-436A-8514-6470013497F2}"/>
            </a:ext>
          </a:extLst>
        </xdr:cNvPr>
        <xdr:cNvSpPr txBox="1">
          <a:spLocks noChangeArrowheads="1"/>
        </xdr:cNvSpPr>
      </xdr:nvSpPr>
      <xdr:spPr bwMode="auto">
        <a:xfrm>
          <a:off x="14687550" y="7734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133</xdr:row>
      <xdr:rowOff>0</xdr:rowOff>
    </xdr:from>
    <xdr:to>
      <xdr:col>23</xdr:col>
      <xdr:colOff>76200</xdr:colOff>
      <xdr:row>134</xdr:row>
      <xdr:rowOff>0</xdr:rowOff>
    </xdr:to>
    <xdr:sp macro="" textlink="">
      <xdr:nvSpPr>
        <xdr:cNvPr id="14" name="テキスト 67">
          <a:extLst>
            <a:ext uri="{FF2B5EF4-FFF2-40B4-BE49-F238E27FC236}">
              <a16:creationId xmlns:a16="http://schemas.microsoft.com/office/drawing/2014/main" id="{46159CAB-F002-41B1-B424-B6F6A5BE1636}"/>
            </a:ext>
          </a:extLst>
        </xdr:cNvPr>
        <xdr:cNvSpPr txBox="1">
          <a:spLocks noChangeArrowheads="1"/>
        </xdr:cNvSpPr>
      </xdr:nvSpPr>
      <xdr:spPr bwMode="auto">
        <a:xfrm>
          <a:off x="14687550" y="25260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133</xdr:row>
      <xdr:rowOff>0</xdr:rowOff>
    </xdr:from>
    <xdr:to>
      <xdr:col>23</xdr:col>
      <xdr:colOff>76200</xdr:colOff>
      <xdr:row>134</xdr:row>
      <xdr:rowOff>0</xdr:rowOff>
    </xdr:to>
    <xdr:sp macro="" textlink="">
      <xdr:nvSpPr>
        <xdr:cNvPr id="15" name="テキスト 96">
          <a:extLst>
            <a:ext uri="{FF2B5EF4-FFF2-40B4-BE49-F238E27FC236}">
              <a16:creationId xmlns:a16="http://schemas.microsoft.com/office/drawing/2014/main" id="{35F9F21F-D1BD-435B-8F9E-7BCDBEB97DD5}"/>
            </a:ext>
          </a:extLst>
        </xdr:cNvPr>
        <xdr:cNvSpPr txBox="1">
          <a:spLocks noChangeArrowheads="1"/>
        </xdr:cNvSpPr>
      </xdr:nvSpPr>
      <xdr:spPr bwMode="auto">
        <a:xfrm>
          <a:off x="14687550" y="25260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0</xdr:row>
      <xdr:rowOff>155575</xdr:rowOff>
    </xdr:to>
    <xdr:sp macro="" textlink="">
      <xdr:nvSpPr>
        <xdr:cNvPr id="16" name="テキスト 96">
          <a:extLst>
            <a:ext uri="{FF2B5EF4-FFF2-40B4-BE49-F238E27FC236}">
              <a16:creationId xmlns:a16="http://schemas.microsoft.com/office/drawing/2014/main" id="{AA4CE1B7-3F0E-4A8E-9B7E-2E732EB2746D}"/>
            </a:ext>
          </a:extLst>
        </xdr:cNvPr>
        <xdr:cNvSpPr txBox="1">
          <a:spLocks noChangeArrowheads="1"/>
        </xdr:cNvSpPr>
      </xdr:nvSpPr>
      <xdr:spPr bwMode="auto">
        <a:xfrm>
          <a:off x="14687550" y="0"/>
          <a:ext cx="76200" cy="20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133</xdr:row>
      <xdr:rowOff>0</xdr:rowOff>
    </xdr:from>
    <xdr:to>
      <xdr:col>23</xdr:col>
      <xdr:colOff>76200</xdr:colOff>
      <xdr:row>134</xdr:row>
      <xdr:rowOff>0</xdr:rowOff>
    </xdr:to>
    <xdr:sp macro="" textlink="">
      <xdr:nvSpPr>
        <xdr:cNvPr id="17" name="テキスト 96">
          <a:extLst>
            <a:ext uri="{FF2B5EF4-FFF2-40B4-BE49-F238E27FC236}">
              <a16:creationId xmlns:a16="http://schemas.microsoft.com/office/drawing/2014/main" id="{B7F941F9-20C0-41A1-93E8-11352F3C1FFE}"/>
            </a:ext>
          </a:extLst>
        </xdr:cNvPr>
        <xdr:cNvSpPr txBox="1">
          <a:spLocks noChangeArrowheads="1"/>
        </xdr:cNvSpPr>
      </xdr:nvSpPr>
      <xdr:spPr bwMode="auto">
        <a:xfrm>
          <a:off x="14687550" y="25260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133</xdr:row>
      <xdr:rowOff>0</xdr:rowOff>
    </xdr:from>
    <xdr:to>
      <xdr:col>23</xdr:col>
      <xdr:colOff>76200</xdr:colOff>
      <xdr:row>134</xdr:row>
      <xdr:rowOff>0</xdr:rowOff>
    </xdr:to>
    <xdr:sp macro="" textlink="">
      <xdr:nvSpPr>
        <xdr:cNvPr id="18" name="テキスト 67">
          <a:extLst>
            <a:ext uri="{FF2B5EF4-FFF2-40B4-BE49-F238E27FC236}">
              <a16:creationId xmlns:a16="http://schemas.microsoft.com/office/drawing/2014/main" id="{0AA42232-8EBC-4218-92DD-EF41EDD8ABC0}"/>
            </a:ext>
          </a:extLst>
        </xdr:cNvPr>
        <xdr:cNvSpPr txBox="1">
          <a:spLocks noChangeArrowheads="1"/>
        </xdr:cNvSpPr>
      </xdr:nvSpPr>
      <xdr:spPr bwMode="auto">
        <a:xfrm>
          <a:off x="14687550" y="25260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133</xdr:row>
      <xdr:rowOff>0</xdr:rowOff>
    </xdr:from>
    <xdr:to>
      <xdr:col>23</xdr:col>
      <xdr:colOff>76200</xdr:colOff>
      <xdr:row>134</xdr:row>
      <xdr:rowOff>0</xdr:rowOff>
    </xdr:to>
    <xdr:sp macro="" textlink="">
      <xdr:nvSpPr>
        <xdr:cNvPr id="19" name="テキスト 96">
          <a:extLst>
            <a:ext uri="{FF2B5EF4-FFF2-40B4-BE49-F238E27FC236}">
              <a16:creationId xmlns:a16="http://schemas.microsoft.com/office/drawing/2014/main" id="{EC65C3DD-C29A-41D4-AFB9-72B7BA1F84E1}"/>
            </a:ext>
          </a:extLst>
        </xdr:cNvPr>
        <xdr:cNvSpPr txBox="1">
          <a:spLocks noChangeArrowheads="1"/>
        </xdr:cNvSpPr>
      </xdr:nvSpPr>
      <xdr:spPr bwMode="auto">
        <a:xfrm>
          <a:off x="14687550" y="25260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21</xdr:col>
      <xdr:colOff>0</xdr:colOff>
      <xdr:row>109</xdr:row>
      <xdr:rowOff>0</xdr:rowOff>
    </xdr:from>
    <xdr:ext cx="76200" cy="209550"/>
    <xdr:sp macro="" textlink="">
      <xdr:nvSpPr>
        <xdr:cNvPr id="20" name="テキスト 67">
          <a:extLst>
            <a:ext uri="{FF2B5EF4-FFF2-40B4-BE49-F238E27FC236}">
              <a16:creationId xmlns:a16="http://schemas.microsoft.com/office/drawing/2014/main" id="{52217C0A-DAC5-4796-9A8C-CCC8D22B7C97}"/>
            </a:ext>
          </a:extLst>
        </xdr:cNvPr>
        <xdr:cNvSpPr txBox="1">
          <a:spLocks noChangeArrowheads="1"/>
        </xdr:cNvSpPr>
      </xdr:nvSpPr>
      <xdr:spPr bwMode="auto">
        <a:xfrm>
          <a:off x="13252450" y="20688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109</xdr:row>
      <xdr:rowOff>0</xdr:rowOff>
    </xdr:from>
    <xdr:ext cx="76200" cy="209550"/>
    <xdr:sp macro="" textlink="">
      <xdr:nvSpPr>
        <xdr:cNvPr id="21" name="テキスト 96">
          <a:extLst>
            <a:ext uri="{FF2B5EF4-FFF2-40B4-BE49-F238E27FC236}">
              <a16:creationId xmlns:a16="http://schemas.microsoft.com/office/drawing/2014/main" id="{27C8B91B-A9DF-4DB1-AFCC-2597C799DEB1}"/>
            </a:ext>
          </a:extLst>
        </xdr:cNvPr>
        <xdr:cNvSpPr txBox="1">
          <a:spLocks noChangeArrowheads="1"/>
        </xdr:cNvSpPr>
      </xdr:nvSpPr>
      <xdr:spPr bwMode="auto">
        <a:xfrm>
          <a:off x="13252450" y="20688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109</xdr:row>
      <xdr:rowOff>0</xdr:rowOff>
    </xdr:from>
    <xdr:ext cx="76200" cy="209550"/>
    <xdr:sp macro="" textlink="">
      <xdr:nvSpPr>
        <xdr:cNvPr id="22" name="テキスト 96">
          <a:extLst>
            <a:ext uri="{FF2B5EF4-FFF2-40B4-BE49-F238E27FC236}">
              <a16:creationId xmlns:a16="http://schemas.microsoft.com/office/drawing/2014/main" id="{2CE0ACBD-AE65-4C79-92D4-6E1E93F5D3BD}"/>
            </a:ext>
          </a:extLst>
        </xdr:cNvPr>
        <xdr:cNvSpPr txBox="1">
          <a:spLocks noChangeArrowheads="1"/>
        </xdr:cNvSpPr>
      </xdr:nvSpPr>
      <xdr:spPr bwMode="auto">
        <a:xfrm>
          <a:off x="13252450" y="20688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109</xdr:row>
      <xdr:rowOff>0</xdr:rowOff>
    </xdr:from>
    <xdr:ext cx="76200" cy="209550"/>
    <xdr:sp macro="" textlink="">
      <xdr:nvSpPr>
        <xdr:cNvPr id="23" name="テキスト 67">
          <a:extLst>
            <a:ext uri="{FF2B5EF4-FFF2-40B4-BE49-F238E27FC236}">
              <a16:creationId xmlns:a16="http://schemas.microsoft.com/office/drawing/2014/main" id="{6DF5F83D-44B5-4BD8-B06C-99165D83F2B8}"/>
            </a:ext>
          </a:extLst>
        </xdr:cNvPr>
        <xdr:cNvSpPr txBox="1">
          <a:spLocks noChangeArrowheads="1"/>
        </xdr:cNvSpPr>
      </xdr:nvSpPr>
      <xdr:spPr bwMode="auto">
        <a:xfrm>
          <a:off x="13252450" y="20688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109</xdr:row>
      <xdr:rowOff>0</xdr:rowOff>
    </xdr:from>
    <xdr:ext cx="76200" cy="209550"/>
    <xdr:sp macro="" textlink="">
      <xdr:nvSpPr>
        <xdr:cNvPr id="24" name="テキスト 96">
          <a:extLst>
            <a:ext uri="{FF2B5EF4-FFF2-40B4-BE49-F238E27FC236}">
              <a16:creationId xmlns:a16="http://schemas.microsoft.com/office/drawing/2014/main" id="{D8CE9099-6067-43CA-A3F8-8EAFD46C6950}"/>
            </a:ext>
          </a:extLst>
        </xdr:cNvPr>
        <xdr:cNvSpPr txBox="1">
          <a:spLocks noChangeArrowheads="1"/>
        </xdr:cNvSpPr>
      </xdr:nvSpPr>
      <xdr:spPr bwMode="auto">
        <a:xfrm>
          <a:off x="13252450" y="20688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109</xdr:row>
      <xdr:rowOff>0</xdr:rowOff>
    </xdr:from>
    <xdr:ext cx="76200" cy="209550"/>
    <xdr:sp macro="" textlink="">
      <xdr:nvSpPr>
        <xdr:cNvPr id="25" name="テキスト 67">
          <a:extLst>
            <a:ext uri="{FF2B5EF4-FFF2-40B4-BE49-F238E27FC236}">
              <a16:creationId xmlns:a16="http://schemas.microsoft.com/office/drawing/2014/main" id="{555D0866-5E97-4718-8653-EBFC7889178C}"/>
            </a:ext>
          </a:extLst>
        </xdr:cNvPr>
        <xdr:cNvSpPr txBox="1">
          <a:spLocks noChangeArrowheads="1"/>
        </xdr:cNvSpPr>
      </xdr:nvSpPr>
      <xdr:spPr bwMode="auto">
        <a:xfrm>
          <a:off x="12522200" y="20688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109</xdr:row>
      <xdr:rowOff>0</xdr:rowOff>
    </xdr:from>
    <xdr:ext cx="76200" cy="209550"/>
    <xdr:sp macro="" textlink="">
      <xdr:nvSpPr>
        <xdr:cNvPr id="26" name="テキスト 96">
          <a:extLst>
            <a:ext uri="{FF2B5EF4-FFF2-40B4-BE49-F238E27FC236}">
              <a16:creationId xmlns:a16="http://schemas.microsoft.com/office/drawing/2014/main" id="{492E1B71-1717-4F3B-B9A0-1B331016226F}"/>
            </a:ext>
          </a:extLst>
        </xdr:cNvPr>
        <xdr:cNvSpPr txBox="1">
          <a:spLocks noChangeArrowheads="1"/>
        </xdr:cNvSpPr>
      </xdr:nvSpPr>
      <xdr:spPr bwMode="auto">
        <a:xfrm>
          <a:off x="12522200" y="20688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109</xdr:row>
      <xdr:rowOff>0</xdr:rowOff>
    </xdr:from>
    <xdr:ext cx="76200" cy="209550"/>
    <xdr:sp macro="" textlink="">
      <xdr:nvSpPr>
        <xdr:cNvPr id="27" name="テキスト 96">
          <a:extLst>
            <a:ext uri="{FF2B5EF4-FFF2-40B4-BE49-F238E27FC236}">
              <a16:creationId xmlns:a16="http://schemas.microsoft.com/office/drawing/2014/main" id="{01A5A791-0135-4820-A420-237C07E0E7AC}"/>
            </a:ext>
          </a:extLst>
        </xdr:cNvPr>
        <xdr:cNvSpPr txBox="1">
          <a:spLocks noChangeArrowheads="1"/>
        </xdr:cNvSpPr>
      </xdr:nvSpPr>
      <xdr:spPr bwMode="auto">
        <a:xfrm>
          <a:off x="12522200" y="20688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109</xdr:row>
      <xdr:rowOff>0</xdr:rowOff>
    </xdr:from>
    <xdr:ext cx="76200" cy="209550"/>
    <xdr:sp macro="" textlink="">
      <xdr:nvSpPr>
        <xdr:cNvPr id="28" name="テキスト 67">
          <a:extLst>
            <a:ext uri="{FF2B5EF4-FFF2-40B4-BE49-F238E27FC236}">
              <a16:creationId xmlns:a16="http://schemas.microsoft.com/office/drawing/2014/main" id="{3E06FC7B-03B0-4F6F-8BA9-C375BEB7701F}"/>
            </a:ext>
          </a:extLst>
        </xdr:cNvPr>
        <xdr:cNvSpPr txBox="1">
          <a:spLocks noChangeArrowheads="1"/>
        </xdr:cNvSpPr>
      </xdr:nvSpPr>
      <xdr:spPr bwMode="auto">
        <a:xfrm>
          <a:off x="12522200" y="20688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109</xdr:row>
      <xdr:rowOff>0</xdr:rowOff>
    </xdr:from>
    <xdr:ext cx="76200" cy="209550"/>
    <xdr:sp macro="" textlink="">
      <xdr:nvSpPr>
        <xdr:cNvPr id="29" name="テキスト 96">
          <a:extLst>
            <a:ext uri="{FF2B5EF4-FFF2-40B4-BE49-F238E27FC236}">
              <a16:creationId xmlns:a16="http://schemas.microsoft.com/office/drawing/2014/main" id="{7584F6A6-137E-426D-ACDE-668A68571EBC}"/>
            </a:ext>
          </a:extLst>
        </xdr:cNvPr>
        <xdr:cNvSpPr txBox="1">
          <a:spLocks noChangeArrowheads="1"/>
        </xdr:cNvSpPr>
      </xdr:nvSpPr>
      <xdr:spPr bwMode="auto">
        <a:xfrm>
          <a:off x="12522200" y="20688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252413</xdr:colOff>
      <xdr:row>114</xdr:row>
      <xdr:rowOff>152400</xdr:rowOff>
    </xdr:to>
    <xdr:pic>
      <xdr:nvPicPr>
        <xdr:cNvPr id="2" name="Picture 11">
          <a:extLst>
            <a:ext uri="{FF2B5EF4-FFF2-40B4-BE49-F238E27FC236}">
              <a16:creationId xmlns:a16="http://schemas.microsoft.com/office/drawing/2014/main" id="{9C9D3715-0E0D-453E-96EA-E0A9E042FB28}"/>
            </a:ext>
          </a:extLst>
        </xdr:cNvPr>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498013" cy="18808700"/>
        </a:xfrm>
        <a:prstGeom prst="rect">
          <a:avLst/>
        </a:prstGeom>
        <a:noFill/>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168281</xdr:colOff>
      <xdr:row>41</xdr:row>
      <xdr:rowOff>44450</xdr:rowOff>
    </xdr:from>
    <xdr:to>
      <xdr:col>15</xdr:col>
      <xdr:colOff>320681</xdr:colOff>
      <xdr:row>57</xdr:row>
      <xdr:rowOff>44450</xdr:rowOff>
    </xdr:to>
    <xdr:graphicFrame macro="">
      <xdr:nvGraphicFramePr>
        <xdr:cNvPr id="4" name="グラフ 3">
          <a:extLst>
            <a:ext uri="{FF2B5EF4-FFF2-40B4-BE49-F238E27FC236}">
              <a16:creationId xmlns:a16="http://schemas.microsoft.com/office/drawing/2014/main" id="{082E58E7-F2A0-4979-ACAC-291DDC0B8FF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28581</xdr:colOff>
      <xdr:row>1</xdr:row>
      <xdr:rowOff>63506</xdr:rowOff>
    </xdr:from>
    <xdr:to>
      <xdr:col>11</xdr:col>
      <xdr:colOff>635006</xdr:colOff>
      <xdr:row>17</xdr:row>
      <xdr:rowOff>165106</xdr:rowOff>
    </xdr:to>
    <xdr:graphicFrame macro="">
      <xdr:nvGraphicFramePr>
        <xdr:cNvPr id="2" name="グラフ 1">
          <a:extLst>
            <a:ext uri="{FF2B5EF4-FFF2-40B4-BE49-F238E27FC236}">
              <a16:creationId xmlns:a16="http://schemas.microsoft.com/office/drawing/2014/main" id="{A19E6466-8434-4F58-98AD-F0F1D487DA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66681</xdr:colOff>
      <xdr:row>18</xdr:row>
      <xdr:rowOff>85725</xdr:rowOff>
    </xdr:from>
    <xdr:to>
      <xdr:col>19</xdr:col>
      <xdr:colOff>15881</xdr:colOff>
      <xdr:row>35</xdr:row>
      <xdr:rowOff>22225</xdr:rowOff>
    </xdr:to>
    <xdr:graphicFrame macro="">
      <xdr:nvGraphicFramePr>
        <xdr:cNvPr id="3" name="グラフ 2">
          <a:extLst>
            <a:ext uri="{FF2B5EF4-FFF2-40B4-BE49-F238E27FC236}">
              <a16:creationId xmlns:a16="http://schemas.microsoft.com/office/drawing/2014/main" id="{4708434B-F535-438D-8772-ADC608E74C6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628656</xdr:colOff>
      <xdr:row>29</xdr:row>
      <xdr:rowOff>34925</xdr:rowOff>
    </xdr:from>
    <xdr:to>
      <xdr:col>11</xdr:col>
      <xdr:colOff>581031</xdr:colOff>
      <xdr:row>45</xdr:row>
      <xdr:rowOff>142875</xdr:rowOff>
    </xdr:to>
    <xdr:graphicFrame macro="">
      <xdr:nvGraphicFramePr>
        <xdr:cNvPr id="4" name="グラフ 3">
          <a:extLst>
            <a:ext uri="{FF2B5EF4-FFF2-40B4-BE49-F238E27FC236}">
              <a16:creationId xmlns:a16="http://schemas.microsoft.com/office/drawing/2014/main" id="{04E2B3B6-42B7-49E4-9C63-3715666626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409581</xdr:colOff>
      <xdr:row>46</xdr:row>
      <xdr:rowOff>120650</xdr:rowOff>
    </xdr:from>
    <xdr:to>
      <xdr:col>11</xdr:col>
      <xdr:colOff>568331</xdr:colOff>
      <xdr:row>63</xdr:row>
      <xdr:rowOff>57150</xdr:rowOff>
    </xdr:to>
    <xdr:graphicFrame macro="">
      <xdr:nvGraphicFramePr>
        <xdr:cNvPr id="5" name="グラフ 4">
          <a:extLst>
            <a:ext uri="{FF2B5EF4-FFF2-40B4-BE49-F238E27FC236}">
              <a16:creationId xmlns:a16="http://schemas.microsoft.com/office/drawing/2014/main" id="{8A665406-7995-4D69-B97A-1487DACEE5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79375</xdr:colOff>
      <xdr:row>64</xdr:row>
      <xdr:rowOff>22225</xdr:rowOff>
    </xdr:from>
    <xdr:to>
      <xdr:col>11</xdr:col>
      <xdr:colOff>28575</xdr:colOff>
      <xdr:row>80</xdr:row>
      <xdr:rowOff>123825</xdr:rowOff>
    </xdr:to>
    <xdr:graphicFrame macro="">
      <xdr:nvGraphicFramePr>
        <xdr:cNvPr id="7" name="グラフ 6">
          <a:extLst>
            <a:ext uri="{FF2B5EF4-FFF2-40B4-BE49-F238E27FC236}">
              <a16:creationId xmlns:a16="http://schemas.microsoft.com/office/drawing/2014/main" id="{0E3C6518-681C-4F27-8ED4-D337C672098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203206</xdr:colOff>
      <xdr:row>56</xdr:row>
      <xdr:rowOff>139700</xdr:rowOff>
    </xdr:from>
    <xdr:to>
      <xdr:col>19</xdr:col>
      <xdr:colOff>19056</xdr:colOff>
      <xdr:row>73</xdr:row>
      <xdr:rowOff>69850</xdr:rowOff>
    </xdr:to>
    <xdr:graphicFrame macro="">
      <xdr:nvGraphicFramePr>
        <xdr:cNvPr id="8" name="グラフ 7">
          <a:extLst>
            <a:ext uri="{FF2B5EF4-FFF2-40B4-BE49-F238E27FC236}">
              <a16:creationId xmlns:a16="http://schemas.microsoft.com/office/drawing/2014/main" id="{FF550A79-5753-4776-B249-FA449AD2848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111131</xdr:colOff>
      <xdr:row>107</xdr:row>
      <xdr:rowOff>76200</xdr:rowOff>
    </xdr:from>
    <xdr:to>
      <xdr:col>19</xdr:col>
      <xdr:colOff>60331</xdr:colOff>
      <xdr:row>124</xdr:row>
      <xdr:rowOff>6350</xdr:rowOff>
    </xdr:to>
    <xdr:graphicFrame macro="">
      <xdr:nvGraphicFramePr>
        <xdr:cNvPr id="10" name="グラフ 9">
          <a:extLst>
            <a:ext uri="{FF2B5EF4-FFF2-40B4-BE49-F238E27FC236}">
              <a16:creationId xmlns:a16="http://schemas.microsoft.com/office/drawing/2014/main" id="{9D17CB30-6C18-4BC5-A988-48A1BC58697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438156</xdr:colOff>
      <xdr:row>126</xdr:row>
      <xdr:rowOff>47625</xdr:rowOff>
    </xdr:from>
    <xdr:to>
      <xdr:col>11</xdr:col>
      <xdr:colOff>619131</xdr:colOff>
      <xdr:row>142</xdr:row>
      <xdr:rowOff>47625</xdr:rowOff>
    </xdr:to>
    <xdr:graphicFrame macro="">
      <xdr:nvGraphicFramePr>
        <xdr:cNvPr id="6" name="グラフ 5">
          <a:extLst>
            <a:ext uri="{FF2B5EF4-FFF2-40B4-BE49-F238E27FC236}">
              <a16:creationId xmlns:a16="http://schemas.microsoft.com/office/drawing/2014/main" id="{6CC4E838-70BC-4168-8F86-163CC21E72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257181</xdr:colOff>
      <xdr:row>88</xdr:row>
      <xdr:rowOff>161925</xdr:rowOff>
    </xdr:from>
    <xdr:to>
      <xdr:col>12</xdr:col>
      <xdr:colOff>228606</xdr:colOff>
      <xdr:row>104</xdr:row>
      <xdr:rowOff>161925</xdr:rowOff>
    </xdr:to>
    <xdr:graphicFrame macro="">
      <xdr:nvGraphicFramePr>
        <xdr:cNvPr id="11" name="グラフ 10">
          <a:extLst>
            <a:ext uri="{FF2B5EF4-FFF2-40B4-BE49-F238E27FC236}">
              <a16:creationId xmlns:a16="http://schemas.microsoft.com/office/drawing/2014/main" id="{545B5AEE-87A0-4064-B1C5-E93D303405E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355606</xdr:colOff>
      <xdr:row>144</xdr:row>
      <xdr:rowOff>155575</xdr:rowOff>
    </xdr:from>
    <xdr:to>
      <xdr:col>11</xdr:col>
      <xdr:colOff>558806</xdr:colOff>
      <xdr:row>161</xdr:row>
      <xdr:rowOff>92075</xdr:rowOff>
    </xdr:to>
    <xdr:graphicFrame macro="">
      <xdr:nvGraphicFramePr>
        <xdr:cNvPr id="9" name="グラフ 8">
          <a:extLst>
            <a:ext uri="{FF2B5EF4-FFF2-40B4-BE49-F238E27FC236}">
              <a16:creationId xmlns:a16="http://schemas.microsoft.com/office/drawing/2014/main" id="{0524FB30-D902-4937-AAC7-7785F18411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0.04815</cdr:x>
      <cdr:y>0.14844</cdr:y>
    </cdr:from>
    <cdr:to>
      <cdr:x>0.24913</cdr:x>
      <cdr:y>0.46986</cdr:y>
    </cdr:to>
    <cdr:sp macro="" textlink="">
      <cdr:nvSpPr>
        <cdr:cNvPr id="2" name="テキスト ボックス 1">
          <a:extLst xmlns:a="http://schemas.openxmlformats.org/drawingml/2006/main">
            <a:ext uri="{FF2B5EF4-FFF2-40B4-BE49-F238E27FC236}">
              <a16:creationId xmlns:a16="http://schemas.microsoft.com/office/drawing/2014/main" id="{D065F4A1-D376-4F13-B041-171E0B32859D}"/>
            </a:ext>
          </a:extLst>
        </cdr:cNvPr>
        <cdr:cNvSpPr txBox="1"/>
      </cdr:nvSpPr>
      <cdr:spPr>
        <a:xfrm xmlns:a="http://schemas.openxmlformats.org/drawingml/2006/main">
          <a:off x="219069" y="422269"/>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900">
              <a:latin typeface="ＭＳ Ｐゴシック" panose="020B0600070205080204" pitchFamily="50" charset="-128"/>
              <a:ea typeface="ＭＳ Ｐゴシック" panose="020B0600070205080204" pitchFamily="50" charset="-128"/>
            </a:rPr>
            <a:t>千人</a:t>
          </a:r>
        </a:p>
      </cdr:txBody>
    </cdr:sp>
  </cdr:relSizeAnchor>
</c:userShapes>
</file>

<file path=xl/drawings/drawing5.xml><?xml version="1.0" encoding="utf-8"?>
<c:userShapes xmlns:c="http://schemas.openxmlformats.org/drawingml/2006/chart">
  <cdr:relSizeAnchor xmlns:cdr="http://schemas.openxmlformats.org/drawingml/2006/chartDrawing">
    <cdr:from>
      <cdr:x>0.04815</cdr:x>
      <cdr:y>0.05011</cdr:y>
    </cdr:from>
    <cdr:to>
      <cdr:x>0.24913</cdr:x>
      <cdr:y>0.37082</cdr:y>
    </cdr:to>
    <cdr:sp macro="" textlink="">
      <cdr:nvSpPr>
        <cdr:cNvPr id="2" name="テキスト ボックス 1">
          <a:extLst xmlns:a="http://schemas.openxmlformats.org/drawingml/2006/main">
            <a:ext uri="{FF2B5EF4-FFF2-40B4-BE49-F238E27FC236}">
              <a16:creationId xmlns:a16="http://schemas.microsoft.com/office/drawing/2014/main" id="{68AC0C51-7532-410E-A6D1-E38EFA3EF20A}"/>
            </a:ext>
          </a:extLst>
        </cdr:cNvPr>
        <cdr:cNvSpPr txBox="1"/>
      </cdr:nvSpPr>
      <cdr:spPr>
        <a:xfrm xmlns:a="http://schemas.openxmlformats.org/drawingml/2006/main">
          <a:off x="219069" y="1428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ja-JP" altLang="en-US" sz="900"/>
        </a:p>
      </cdr:txBody>
    </cdr:sp>
  </cdr:relSizeAnchor>
  <cdr:relSizeAnchor xmlns:cdr="http://schemas.openxmlformats.org/drawingml/2006/chartDrawing">
    <cdr:from>
      <cdr:x>0.02093</cdr:x>
      <cdr:y>0.10022</cdr:y>
    </cdr:from>
    <cdr:to>
      <cdr:x>0.22191</cdr:x>
      <cdr:y>0.42094</cdr:y>
    </cdr:to>
    <cdr:sp macro="" textlink="">
      <cdr:nvSpPr>
        <cdr:cNvPr id="3" name="テキスト ボックス 2">
          <a:extLst xmlns:a="http://schemas.openxmlformats.org/drawingml/2006/main">
            <a:ext uri="{FF2B5EF4-FFF2-40B4-BE49-F238E27FC236}">
              <a16:creationId xmlns:a16="http://schemas.microsoft.com/office/drawing/2014/main" id="{3B8AF03E-6BB3-48B7-B65F-235B04F5AB99}"/>
            </a:ext>
          </a:extLst>
        </cdr:cNvPr>
        <cdr:cNvSpPr txBox="1"/>
      </cdr:nvSpPr>
      <cdr:spPr>
        <a:xfrm xmlns:a="http://schemas.openxmlformats.org/drawingml/2006/main">
          <a:off x="95244" y="28575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900">
              <a:latin typeface="ＭＳ Ｐゴシック" panose="020B0600070205080204" pitchFamily="50" charset="-128"/>
              <a:ea typeface="ＭＳ Ｐゴシック" panose="020B0600070205080204" pitchFamily="50" charset="-128"/>
            </a:rPr>
            <a:t>百万円</a:t>
          </a:r>
        </a:p>
      </cdr:txBody>
    </cdr:sp>
  </cdr:relSizeAnchor>
</c:userShapes>
</file>

<file path=xl/drawings/drawing6.xml><?xml version="1.0" encoding="utf-8"?>
<c:userShapes xmlns:c="http://schemas.openxmlformats.org/drawingml/2006/chart">
  <cdr:relSizeAnchor xmlns:cdr="http://schemas.openxmlformats.org/drawingml/2006/chartDrawing">
    <cdr:from>
      <cdr:x>0.01684</cdr:x>
      <cdr:y>0.10134</cdr:y>
    </cdr:from>
    <cdr:to>
      <cdr:x>0.21895</cdr:x>
      <cdr:y>0.42205</cdr:y>
    </cdr:to>
    <cdr:sp macro="" textlink="">
      <cdr:nvSpPr>
        <cdr:cNvPr id="2" name="テキスト ボックス 1">
          <a:extLst xmlns:a="http://schemas.openxmlformats.org/drawingml/2006/main">
            <a:ext uri="{FF2B5EF4-FFF2-40B4-BE49-F238E27FC236}">
              <a16:creationId xmlns:a16="http://schemas.microsoft.com/office/drawing/2014/main" id="{576C5B4D-3EF5-479C-94E6-DEC033A350F8}"/>
            </a:ext>
          </a:extLst>
        </cdr:cNvPr>
        <cdr:cNvSpPr txBox="1"/>
      </cdr:nvSpPr>
      <cdr:spPr>
        <a:xfrm xmlns:a="http://schemas.openxmlformats.org/drawingml/2006/main">
          <a:off x="76194" y="28892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000">
              <a:latin typeface="ＭＳ Ｐゴシック" panose="020B0600070205080204" pitchFamily="50" charset="-128"/>
              <a:ea typeface="ＭＳ Ｐゴシック" panose="020B0600070205080204" pitchFamily="50" charset="-128"/>
            </a:rPr>
            <a:t>百万円</a:t>
          </a:r>
        </a:p>
      </cdr:txBody>
    </cdr:sp>
  </cdr:relSizeAnchor>
</c:userShapes>
</file>

<file path=xl/drawings/drawing7.xml><?xml version="1.0" encoding="utf-8"?>
<c:userShapes xmlns:c="http://schemas.openxmlformats.org/drawingml/2006/chart">
  <cdr:relSizeAnchor xmlns:cdr="http://schemas.openxmlformats.org/drawingml/2006/chartDrawing">
    <cdr:from>
      <cdr:x>0.05024</cdr:x>
      <cdr:y>0.16147</cdr:y>
    </cdr:from>
    <cdr:to>
      <cdr:x>0.25122</cdr:x>
      <cdr:y>0.48218</cdr:y>
    </cdr:to>
    <cdr:sp macro="" textlink="">
      <cdr:nvSpPr>
        <cdr:cNvPr id="2" name="テキスト ボックス 1">
          <a:extLst xmlns:a="http://schemas.openxmlformats.org/drawingml/2006/main">
            <a:ext uri="{FF2B5EF4-FFF2-40B4-BE49-F238E27FC236}">
              <a16:creationId xmlns:a16="http://schemas.microsoft.com/office/drawing/2014/main" id="{A289E256-83CA-4D39-A821-59C90C730E28}"/>
            </a:ext>
          </a:extLst>
        </cdr:cNvPr>
        <cdr:cNvSpPr txBox="1"/>
      </cdr:nvSpPr>
      <cdr:spPr>
        <a:xfrm xmlns:a="http://schemas.openxmlformats.org/drawingml/2006/main">
          <a:off x="228594" y="4603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000">
              <a:latin typeface="ＭＳ Ｐゴシック" panose="020B0600070205080204" pitchFamily="50" charset="-128"/>
              <a:ea typeface="ＭＳ Ｐゴシック" panose="020B0600070205080204" pitchFamily="50" charset="-128"/>
            </a:rPr>
            <a:t>人</a:t>
          </a:r>
        </a:p>
      </cdr:txBody>
    </cdr:sp>
  </cdr:relSizeAnchor>
</c:userShapes>
</file>

<file path=xl/drawings/drawing8.xml><?xml version="1.0" encoding="utf-8"?>
<c:userShapes xmlns:c="http://schemas.openxmlformats.org/drawingml/2006/chart">
  <cdr:relSizeAnchor xmlns:cdr="http://schemas.openxmlformats.org/drawingml/2006/chartDrawing">
    <cdr:from>
      <cdr:x>0.03877</cdr:x>
      <cdr:y>0.13951</cdr:y>
    </cdr:from>
    <cdr:to>
      <cdr:x>0.24945</cdr:x>
      <cdr:y>0.46094</cdr:y>
    </cdr:to>
    <cdr:sp macro="" textlink="">
      <cdr:nvSpPr>
        <cdr:cNvPr id="2" name="テキスト ボックス 1">
          <a:extLst xmlns:a="http://schemas.openxmlformats.org/drawingml/2006/main">
            <a:ext uri="{FF2B5EF4-FFF2-40B4-BE49-F238E27FC236}">
              <a16:creationId xmlns:a16="http://schemas.microsoft.com/office/drawing/2014/main" id="{CFBABFF4-9B29-44E5-9315-2068CC44487E}"/>
            </a:ext>
          </a:extLst>
        </cdr:cNvPr>
        <cdr:cNvSpPr txBox="1"/>
      </cdr:nvSpPr>
      <cdr:spPr>
        <a:xfrm xmlns:a="http://schemas.openxmlformats.org/drawingml/2006/main">
          <a:off x="168275" y="3968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900">
              <a:latin typeface="ＭＳ Ｐゴシック" panose="020B0600070205080204" pitchFamily="50" charset="-128"/>
              <a:ea typeface="ＭＳ Ｐゴシック" panose="020B060007020508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0.04888</cdr:x>
      <cdr:y>0.15513</cdr:y>
    </cdr:from>
    <cdr:to>
      <cdr:x>0.25593</cdr:x>
      <cdr:y>0.47656</cdr:y>
    </cdr:to>
    <cdr:sp macro="" textlink="">
      <cdr:nvSpPr>
        <cdr:cNvPr id="2" name="テキスト ボックス 1">
          <a:extLst xmlns:a="http://schemas.openxmlformats.org/drawingml/2006/main">
            <a:ext uri="{FF2B5EF4-FFF2-40B4-BE49-F238E27FC236}">
              <a16:creationId xmlns:a16="http://schemas.microsoft.com/office/drawing/2014/main" id="{778F8C3A-27C3-40F9-B6CA-6B4CEF4F2542}"/>
            </a:ext>
          </a:extLst>
        </cdr:cNvPr>
        <cdr:cNvSpPr txBox="1"/>
      </cdr:nvSpPr>
      <cdr:spPr>
        <a:xfrm xmlns:a="http://schemas.openxmlformats.org/drawingml/2006/main">
          <a:off x="215894" y="44132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900">
              <a:latin typeface="ＭＳ Ｐゴシック" panose="020B0600070205080204" pitchFamily="50" charset="-128"/>
              <a:ea typeface="ＭＳ Ｐゴシック" panose="020B0600070205080204" pitchFamily="50" charset="-128"/>
            </a:rPr>
            <a:t>人</a:t>
          </a: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hyperlink" Target="https://www.env.go.jp/policy/local_keikaku/tools/suikei2.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8EA25-C66F-4619-B4CC-EB1BE9E764E7}">
  <dimension ref="A1:BJ162"/>
  <sheetViews>
    <sheetView workbookViewId="0">
      <pane xSplit="4" ySplit="3" topLeftCell="U51" activePane="bottomRight" state="frozen"/>
      <selection pane="topRight" activeCell="E1" sqref="E1"/>
      <selection pane="bottomLeft" activeCell="A4" sqref="A4"/>
      <selection pane="bottomRight" activeCell="U69" sqref="U69"/>
    </sheetView>
  </sheetViews>
  <sheetFormatPr defaultColWidth="9" defaultRowHeight="13.5"/>
  <cols>
    <col min="1" max="1" width="2.125" style="1" customWidth="1"/>
    <col min="2" max="2" width="5.125" style="1" customWidth="1"/>
    <col min="3" max="3" width="17.125" style="1" customWidth="1"/>
    <col min="4" max="4" width="10.25" style="1" customWidth="1"/>
    <col min="5" max="5" width="7.125" style="1595" customWidth="1"/>
    <col min="6" max="34" width="7.125" style="1" customWidth="1"/>
    <col min="35" max="36" width="7.125" style="1548" customWidth="1"/>
    <col min="37" max="37" width="26.625" style="1" customWidth="1"/>
    <col min="38" max="38" width="12.125" style="1" customWidth="1"/>
    <col min="39" max="41" width="9" style="1"/>
    <col min="42" max="42" width="11" style="1" bestFit="1" customWidth="1"/>
    <col min="43" max="16384" width="9" style="1"/>
  </cols>
  <sheetData>
    <row r="1" spans="1:58" ht="15" thickBot="1">
      <c r="A1" s="1124"/>
      <c r="B1" s="1125" t="s">
        <v>2823</v>
      </c>
      <c r="C1" s="1126"/>
      <c r="D1" s="1126"/>
      <c r="E1" s="1127"/>
      <c r="F1" s="1128"/>
      <c r="G1" s="1128"/>
      <c r="H1" s="1128"/>
      <c r="I1" s="1128"/>
      <c r="J1" s="1129"/>
      <c r="K1" s="1128"/>
      <c r="L1" s="1130" t="s">
        <v>2610</v>
      </c>
      <c r="M1" s="1131" t="s">
        <v>2610</v>
      </c>
      <c r="N1" s="1128"/>
      <c r="O1" s="1128"/>
      <c r="P1" s="1128"/>
      <c r="Q1" s="1128"/>
      <c r="R1" s="1128" t="s">
        <v>122</v>
      </c>
      <c r="S1" s="1126"/>
      <c r="T1" s="1129"/>
      <c r="U1" s="1129"/>
      <c r="V1" s="1129"/>
      <c r="W1" s="1129"/>
      <c r="X1" s="1129"/>
      <c r="AA1" s="1129"/>
      <c r="AB1" s="1129" t="s">
        <v>122</v>
      </c>
      <c r="AC1" s="1129"/>
      <c r="AD1" s="1129"/>
      <c r="AE1" s="1129"/>
      <c r="AF1" s="1129" t="s">
        <v>2024</v>
      </c>
      <c r="AG1" s="21" t="s">
        <v>122</v>
      </c>
      <c r="AH1" s="2236">
        <v>44469</v>
      </c>
      <c r="AI1" s="2236"/>
      <c r="AJ1" s="1132"/>
      <c r="AK1" s="1127" t="s">
        <v>2824</v>
      </c>
      <c r="AL1" s="1129"/>
    </row>
    <row r="2" spans="1:58">
      <c r="A2" s="1129"/>
      <c r="B2" s="1133"/>
      <c r="C2" s="1134"/>
      <c r="D2" s="1135" t="s">
        <v>2825</v>
      </c>
      <c r="E2" s="1136" t="s">
        <v>2826</v>
      </c>
      <c r="F2" s="2237" t="s">
        <v>2827</v>
      </c>
      <c r="G2" s="2237"/>
      <c r="H2" s="2237"/>
      <c r="I2" s="2237"/>
      <c r="J2" s="2237"/>
      <c r="K2" s="2237"/>
      <c r="L2" s="2237"/>
      <c r="M2" s="2237"/>
      <c r="N2" s="2237"/>
      <c r="O2" s="2237"/>
      <c r="P2" s="2237"/>
      <c r="Q2" s="2237"/>
      <c r="R2" s="2237"/>
      <c r="S2" s="2237"/>
      <c r="T2" s="2237"/>
      <c r="U2" s="2237"/>
      <c r="V2" s="2237"/>
      <c r="W2" s="2237"/>
      <c r="X2" s="2237"/>
      <c r="Y2" s="2237"/>
      <c r="Z2" s="2237"/>
      <c r="AA2" s="2237"/>
      <c r="AB2" s="2237"/>
      <c r="AC2" s="2237"/>
      <c r="AD2" s="2237"/>
      <c r="AE2" s="1137"/>
      <c r="AF2" s="1137"/>
      <c r="AG2" s="1137"/>
      <c r="AH2" s="1137"/>
      <c r="AI2" s="1138"/>
      <c r="AJ2" s="1139"/>
      <c r="AK2" s="1140" t="s">
        <v>2828</v>
      </c>
    </row>
    <row r="3" spans="1:58" ht="14.25" thickBot="1">
      <c r="A3" s="1129"/>
      <c r="B3" s="2238" t="s">
        <v>2829</v>
      </c>
      <c r="C3" s="2239"/>
      <c r="D3" s="1141" t="s">
        <v>2830</v>
      </c>
      <c r="E3" s="1142">
        <v>89</v>
      </c>
      <c r="F3" s="1143">
        <v>90</v>
      </c>
      <c r="G3" s="1144">
        <v>91</v>
      </c>
      <c r="H3" s="1144">
        <v>92</v>
      </c>
      <c r="I3" s="1144">
        <v>93</v>
      </c>
      <c r="J3" s="1144">
        <v>94</v>
      </c>
      <c r="K3" s="1144">
        <v>95</v>
      </c>
      <c r="L3" s="1143">
        <v>96</v>
      </c>
      <c r="M3" s="1144">
        <v>97</v>
      </c>
      <c r="N3" s="1144">
        <v>98</v>
      </c>
      <c r="O3" s="1144">
        <v>99</v>
      </c>
      <c r="P3" s="1144" t="s">
        <v>2831</v>
      </c>
      <c r="Q3" s="1144" t="s">
        <v>2832</v>
      </c>
      <c r="R3" s="1144" t="s">
        <v>2833</v>
      </c>
      <c r="S3" s="1144" t="s">
        <v>2834</v>
      </c>
      <c r="T3" s="1144" t="s">
        <v>2835</v>
      </c>
      <c r="U3" s="1144" t="s">
        <v>2836</v>
      </c>
      <c r="V3" s="1144" t="s">
        <v>2837</v>
      </c>
      <c r="W3" s="1144" t="s">
        <v>2838</v>
      </c>
      <c r="X3" s="1144" t="s">
        <v>2839</v>
      </c>
      <c r="Y3" s="1144" t="s">
        <v>2840</v>
      </c>
      <c r="Z3" s="1144" t="s">
        <v>2543</v>
      </c>
      <c r="AA3" s="1144" t="s">
        <v>2544</v>
      </c>
      <c r="AB3" s="1144" t="s">
        <v>2545</v>
      </c>
      <c r="AC3" s="1144" t="s">
        <v>2546</v>
      </c>
      <c r="AD3" s="1145" t="s">
        <v>2547</v>
      </c>
      <c r="AE3" s="1144">
        <v>15</v>
      </c>
      <c r="AF3" s="1144">
        <v>16</v>
      </c>
      <c r="AG3" s="1145">
        <v>17</v>
      </c>
      <c r="AH3" s="1144">
        <v>18</v>
      </c>
      <c r="AI3" s="1146">
        <v>19</v>
      </c>
      <c r="AJ3" s="1147">
        <v>20</v>
      </c>
      <c r="AK3" s="1148" t="s">
        <v>2024</v>
      </c>
    </row>
    <row r="4" spans="1:58" ht="13.5" customHeight="1">
      <c r="A4" s="1129"/>
      <c r="B4" s="2240" t="s">
        <v>2841</v>
      </c>
      <c r="C4" s="1149" t="s">
        <v>2842</v>
      </c>
      <c r="D4" s="1150" t="s">
        <v>2843</v>
      </c>
      <c r="E4" s="1151">
        <f t="shared" ref="E4:P4" si="0">E105/1000000</f>
        <v>16.895447536256317</v>
      </c>
      <c r="F4" s="1151">
        <f t="shared" si="0"/>
        <v>18.680360764224304</v>
      </c>
      <c r="G4" s="1151">
        <f t="shared" si="0"/>
        <v>20.006459594044699</v>
      </c>
      <c r="H4" s="1151">
        <f t="shared" si="0"/>
        <v>20.45980134562031</v>
      </c>
      <c r="I4" s="1151">
        <f t="shared" si="0"/>
        <v>20.982474315561848</v>
      </c>
      <c r="J4" s="1151">
        <f t="shared" si="0"/>
        <v>20.867889609232144</v>
      </c>
      <c r="K4" s="1151">
        <f t="shared" si="0"/>
        <v>21.69728999448148</v>
      </c>
      <c r="L4" s="1151">
        <f t="shared" si="0"/>
        <v>22.602007318417069</v>
      </c>
      <c r="M4" s="1151">
        <f t="shared" si="0"/>
        <v>22.499454314972493</v>
      </c>
      <c r="N4" s="1151">
        <f t="shared" si="0"/>
        <v>21.763367545596232</v>
      </c>
      <c r="O4" s="1151">
        <f t="shared" si="0"/>
        <v>21.08650744864331</v>
      </c>
      <c r="P4" s="1151">
        <f t="shared" si="0"/>
        <v>20.977926985864809</v>
      </c>
      <c r="Q4" s="1151">
        <f>Q105/1000000</f>
        <v>20.262517081697993</v>
      </c>
      <c r="R4" s="1151">
        <f t="shared" ref="R4:AG4" si="1">R105/1000000</f>
        <v>20.103660106027171</v>
      </c>
      <c r="S4" s="1151">
        <f t="shared" si="1"/>
        <v>19.799796962055424</v>
      </c>
      <c r="T4" s="1151">
        <f t="shared" si="1"/>
        <v>19.975603350549541</v>
      </c>
      <c r="U4" s="1151">
        <f t="shared" si="1"/>
        <v>20.009858764908049</v>
      </c>
      <c r="V4" s="1151">
        <f t="shared" si="1"/>
        <v>20.472595999999999</v>
      </c>
      <c r="W4" s="1151">
        <f t="shared" si="1"/>
        <v>20.696332000000002</v>
      </c>
      <c r="X4" s="1151">
        <f t="shared" si="1"/>
        <v>20.512754000000001</v>
      </c>
      <c r="Y4" s="1151">
        <f t="shared" si="1"/>
        <v>18.900199000000001</v>
      </c>
      <c r="Z4" s="1151">
        <f t="shared" si="1"/>
        <v>19.513066999999999</v>
      </c>
      <c r="AA4" s="1151">
        <f t="shared" si="1"/>
        <v>19.370574999999999</v>
      </c>
      <c r="AB4" s="1151">
        <f t="shared" si="1"/>
        <v>19.544328</v>
      </c>
      <c r="AC4" s="1151">
        <f t="shared" si="1"/>
        <v>19.763932</v>
      </c>
      <c r="AD4" s="1151">
        <f t="shared" si="1"/>
        <v>20.107125</v>
      </c>
      <c r="AE4" s="1151">
        <f t="shared" si="1"/>
        <v>20.738229</v>
      </c>
      <c r="AF4" s="1151">
        <f t="shared" si="1"/>
        <v>20.938889</v>
      </c>
      <c r="AG4" s="1151">
        <f t="shared" si="1"/>
        <v>21.168025</v>
      </c>
      <c r="AH4" s="1151">
        <f>AH105/1000000</f>
        <v>21.191970000000001</v>
      </c>
      <c r="AI4" s="1151">
        <f>AI105/1000000</f>
        <v>21.218302999999999</v>
      </c>
      <c r="AJ4" s="1152">
        <f>AJ105/1000000</f>
        <v>20.752161000000001</v>
      </c>
      <c r="AK4" s="1153" t="s">
        <v>2844</v>
      </c>
      <c r="AL4" s="1154" t="s">
        <v>122</v>
      </c>
    </row>
    <row r="5" spans="1:58">
      <c r="A5" s="1129"/>
      <c r="B5" s="2241"/>
      <c r="C5" s="1155" t="s">
        <v>2024</v>
      </c>
      <c r="D5" s="1156" t="s">
        <v>2845</v>
      </c>
      <c r="E5" s="1157" t="s">
        <v>2846</v>
      </c>
      <c r="F5" s="1158">
        <f t="shared" ref="F5:AJ5" si="2">ROUND((F4-E4)/E4*100,1)</f>
        <v>10.6</v>
      </c>
      <c r="G5" s="1158">
        <f t="shared" si="2"/>
        <v>7.1</v>
      </c>
      <c r="H5" s="1158">
        <f t="shared" si="2"/>
        <v>2.2999999999999998</v>
      </c>
      <c r="I5" s="1158">
        <f t="shared" si="2"/>
        <v>2.6</v>
      </c>
      <c r="J5" s="1158">
        <f t="shared" si="2"/>
        <v>-0.5</v>
      </c>
      <c r="K5" s="1158">
        <f t="shared" si="2"/>
        <v>4</v>
      </c>
      <c r="L5" s="1158">
        <f t="shared" si="2"/>
        <v>4.2</v>
      </c>
      <c r="M5" s="1158">
        <f t="shared" si="2"/>
        <v>-0.5</v>
      </c>
      <c r="N5" s="1158">
        <f t="shared" si="2"/>
        <v>-3.3</v>
      </c>
      <c r="O5" s="1158">
        <f t="shared" si="2"/>
        <v>-3.1</v>
      </c>
      <c r="P5" s="1158">
        <f t="shared" si="2"/>
        <v>-0.5</v>
      </c>
      <c r="Q5" s="1158">
        <f t="shared" si="2"/>
        <v>-3.4</v>
      </c>
      <c r="R5" s="1158">
        <f t="shared" si="2"/>
        <v>-0.8</v>
      </c>
      <c r="S5" s="1158">
        <f t="shared" si="2"/>
        <v>-1.5</v>
      </c>
      <c r="T5" s="1158">
        <f t="shared" si="2"/>
        <v>0.9</v>
      </c>
      <c r="U5" s="1158">
        <f t="shared" si="2"/>
        <v>0.2</v>
      </c>
      <c r="V5" s="1158">
        <f t="shared" si="2"/>
        <v>2.2999999999999998</v>
      </c>
      <c r="W5" s="1158">
        <f t="shared" si="2"/>
        <v>1.1000000000000001</v>
      </c>
      <c r="X5" s="1158">
        <f t="shared" si="2"/>
        <v>-0.9</v>
      </c>
      <c r="Y5" s="1158">
        <f t="shared" si="2"/>
        <v>-7.9</v>
      </c>
      <c r="Z5" s="1158">
        <f t="shared" si="2"/>
        <v>3.2</v>
      </c>
      <c r="AA5" s="1158">
        <f t="shared" si="2"/>
        <v>-0.7</v>
      </c>
      <c r="AB5" s="1158">
        <f t="shared" si="2"/>
        <v>0.9</v>
      </c>
      <c r="AC5" s="1158">
        <f t="shared" si="2"/>
        <v>1.1000000000000001</v>
      </c>
      <c r="AD5" s="1158">
        <f t="shared" si="2"/>
        <v>1.7</v>
      </c>
      <c r="AE5" s="1158">
        <f t="shared" si="2"/>
        <v>3.1</v>
      </c>
      <c r="AF5" s="1158">
        <f t="shared" si="2"/>
        <v>1</v>
      </c>
      <c r="AG5" s="1158">
        <f t="shared" si="2"/>
        <v>1.1000000000000001</v>
      </c>
      <c r="AH5" s="1158">
        <f t="shared" si="2"/>
        <v>0.1</v>
      </c>
      <c r="AI5" s="1158">
        <f t="shared" si="2"/>
        <v>0.1</v>
      </c>
      <c r="AJ5" s="1159">
        <f t="shared" si="2"/>
        <v>-2.2000000000000002</v>
      </c>
      <c r="AK5" s="1160" t="s">
        <v>2847</v>
      </c>
      <c r="AL5" s="1154" t="s">
        <v>122</v>
      </c>
      <c r="AM5" s="1" t="s">
        <v>122</v>
      </c>
    </row>
    <row r="6" spans="1:58">
      <c r="A6" s="1129"/>
      <c r="B6" s="2241"/>
      <c r="C6" s="1161" t="s">
        <v>2842</v>
      </c>
      <c r="D6" s="1162" t="s">
        <v>2848</v>
      </c>
      <c r="E6" s="1163">
        <f t="shared" ref="E6:P6" si="3">E107/1000000</f>
        <v>16.871700614679298</v>
      </c>
      <c r="F6" s="1163">
        <f t="shared" si="3"/>
        <v>18.279542755440794</v>
      </c>
      <c r="G6" s="1163">
        <f t="shared" si="3"/>
        <v>18.98704138474179</v>
      </c>
      <c r="H6" s="1163">
        <f t="shared" si="3"/>
        <v>18.99546756125746</v>
      </c>
      <c r="I6" s="1163">
        <f t="shared" si="3"/>
        <v>19.244895800435312</v>
      </c>
      <c r="J6" s="1163">
        <f t="shared" si="3"/>
        <v>19.06708111876463</v>
      </c>
      <c r="K6" s="1163">
        <f t="shared" si="3"/>
        <v>19.890348870758753</v>
      </c>
      <c r="L6" s="1163">
        <f t="shared" si="3"/>
        <v>20.579216623195709</v>
      </c>
      <c r="M6" s="1163">
        <f t="shared" si="3"/>
        <v>20.309856452264086</v>
      </c>
      <c r="N6" s="1163">
        <f t="shared" si="3"/>
        <v>19.568045631728598</v>
      </c>
      <c r="O6" s="1163">
        <f t="shared" si="3"/>
        <v>19.091934861700739</v>
      </c>
      <c r="P6" s="1163">
        <f t="shared" si="3"/>
        <v>19.23065228306929</v>
      </c>
      <c r="Q6" s="1163">
        <f>Q107/1000000</f>
        <v>18.95219671039991</v>
      </c>
      <c r="R6" s="1163">
        <f t="shared" ref="R6:AG6" si="4">R107/1000000</f>
        <v>18.628023397103508</v>
      </c>
      <c r="S6" s="1163">
        <f t="shared" si="4"/>
        <v>18.514817560954857</v>
      </c>
      <c r="T6" s="1163">
        <f t="shared" si="4"/>
        <v>18.922023413031791</v>
      </c>
      <c r="U6" s="1163">
        <f t="shared" si="4"/>
        <v>19.129467372280349</v>
      </c>
      <c r="V6" s="1163">
        <f t="shared" si="4"/>
        <v>19.599025000000001</v>
      </c>
      <c r="W6" s="1163">
        <f t="shared" si="4"/>
        <v>19.893922</v>
      </c>
      <c r="X6" s="1163">
        <f t="shared" si="4"/>
        <v>19.882518999999998</v>
      </c>
      <c r="Y6" s="1163">
        <f t="shared" si="4"/>
        <v>18.266248999999998</v>
      </c>
      <c r="Z6" s="1163">
        <f t="shared" si="4"/>
        <v>19.164047</v>
      </c>
      <c r="AA6" s="1163">
        <f t="shared" si="4"/>
        <v>19.328887000000002</v>
      </c>
      <c r="AB6" s="1163">
        <f t="shared" si="4"/>
        <v>19.547515000000001</v>
      </c>
      <c r="AC6" s="1163">
        <f t="shared" si="4"/>
        <v>19.821348</v>
      </c>
      <c r="AD6" s="1163">
        <f t="shared" si="4"/>
        <v>19.891024000000002</v>
      </c>
      <c r="AE6" s="1163">
        <f t="shared" si="4"/>
        <v>20.138380000000002</v>
      </c>
      <c r="AF6" s="1163">
        <f t="shared" si="4"/>
        <v>20.266873</v>
      </c>
      <c r="AG6" s="1163">
        <f t="shared" si="4"/>
        <v>20.608757000000001</v>
      </c>
      <c r="AH6" s="1163">
        <f>AH107/1000000</f>
        <v>20.643001999999999</v>
      </c>
      <c r="AI6" s="1163">
        <f>AI107/1000000</f>
        <v>20.589504999999999</v>
      </c>
      <c r="AJ6" s="1164">
        <f>AJ107/1000000</f>
        <v>19.985589000000001</v>
      </c>
      <c r="AK6" s="1165" t="s">
        <v>2849</v>
      </c>
      <c r="AL6" s="1154" t="s">
        <v>122</v>
      </c>
    </row>
    <row r="7" spans="1:58">
      <c r="A7" s="1129"/>
      <c r="B7" s="2242"/>
      <c r="C7" s="1166" t="s">
        <v>2850</v>
      </c>
      <c r="D7" s="1167" t="s">
        <v>2845</v>
      </c>
      <c r="E7" s="1157" t="s">
        <v>2846</v>
      </c>
      <c r="F7" s="1158">
        <f t="shared" ref="F7:AJ7" si="5">ROUND((F6-E6)/E6*100,1)</f>
        <v>8.3000000000000007</v>
      </c>
      <c r="G7" s="1158">
        <f t="shared" si="5"/>
        <v>3.9</v>
      </c>
      <c r="H7" s="1158">
        <f t="shared" si="5"/>
        <v>0</v>
      </c>
      <c r="I7" s="1158">
        <f t="shared" si="5"/>
        <v>1.3</v>
      </c>
      <c r="J7" s="1158">
        <f t="shared" si="5"/>
        <v>-0.9</v>
      </c>
      <c r="K7" s="1158">
        <f t="shared" si="5"/>
        <v>4.3</v>
      </c>
      <c r="L7" s="1158">
        <f t="shared" si="5"/>
        <v>3.5</v>
      </c>
      <c r="M7" s="1158">
        <f t="shared" si="5"/>
        <v>-1.3</v>
      </c>
      <c r="N7" s="1158">
        <f t="shared" si="5"/>
        <v>-3.7</v>
      </c>
      <c r="O7" s="1158">
        <f t="shared" si="5"/>
        <v>-2.4</v>
      </c>
      <c r="P7" s="1158">
        <f t="shared" si="5"/>
        <v>0.7</v>
      </c>
      <c r="Q7" s="1158">
        <f t="shared" si="5"/>
        <v>-1.4</v>
      </c>
      <c r="R7" s="1158">
        <f t="shared" si="5"/>
        <v>-1.7</v>
      </c>
      <c r="S7" s="1158">
        <f t="shared" si="5"/>
        <v>-0.6</v>
      </c>
      <c r="T7" s="1158">
        <f t="shared" si="5"/>
        <v>2.2000000000000002</v>
      </c>
      <c r="U7" s="1158">
        <f t="shared" si="5"/>
        <v>1.1000000000000001</v>
      </c>
      <c r="V7" s="1158">
        <f t="shared" si="5"/>
        <v>2.5</v>
      </c>
      <c r="W7" s="1158">
        <f t="shared" si="5"/>
        <v>1.5</v>
      </c>
      <c r="X7" s="1158">
        <f t="shared" si="5"/>
        <v>-0.1</v>
      </c>
      <c r="Y7" s="1158">
        <f t="shared" si="5"/>
        <v>-8.1</v>
      </c>
      <c r="Z7" s="1158">
        <f t="shared" si="5"/>
        <v>4.9000000000000004</v>
      </c>
      <c r="AA7" s="1158">
        <f t="shared" si="5"/>
        <v>0.9</v>
      </c>
      <c r="AB7" s="1158">
        <f t="shared" si="5"/>
        <v>1.1000000000000001</v>
      </c>
      <c r="AC7" s="1158">
        <f t="shared" si="5"/>
        <v>1.4</v>
      </c>
      <c r="AD7" s="1158">
        <f t="shared" si="5"/>
        <v>0.4</v>
      </c>
      <c r="AE7" s="1158">
        <f t="shared" si="5"/>
        <v>1.2</v>
      </c>
      <c r="AF7" s="1158">
        <f t="shared" si="5"/>
        <v>0.6</v>
      </c>
      <c r="AG7" s="1158">
        <f t="shared" si="5"/>
        <v>1.7</v>
      </c>
      <c r="AH7" s="1158">
        <f t="shared" si="5"/>
        <v>0.2</v>
      </c>
      <c r="AI7" s="1158">
        <f t="shared" si="5"/>
        <v>-0.3</v>
      </c>
      <c r="AJ7" s="1159">
        <f t="shared" si="5"/>
        <v>-2.9</v>
      </c>
      <c r="AK7" s="1168"/>
      <c r="AL7" s="1154"/>
    </row>
    <row r="8" spans="1:58">
      <c r="A8" s="1129"/>
      <c r="B8" s="1169" t="s">
        <v>2422</v>
      </c>
      <c r="C8" s="1170" t="s">
        <v>2851</v>
      </c>
      <c r="D8" s="1171" t="s">
        <v>2852</v>
      </c>
      <c r="E8" s="1172">
        <v>110.03134796238243</v>
      </c>
      <c r="F8" s="1173">
        <v>111.96708463949842</v>
      </c>
      <c r="G8" s="1173">
        <v>112.37460815047021</v>
      </c>
      <c r="H8" s="1173">
        <v>103.91849529780563</v>
      </c>
      <c r="I8" s="1173">
        <v>98.111285266457671</v>
      </c>
      <c r="J8" s="1173">
        <v>99.537617554858926</v>
      </c>
      <c r="K8" s="1173">
        <v>97.398119122257029</v>
      </c>
      <c r="L8" s="1174">
        <v>103.20532915360501</v>
      </c>
      <c r="M8" s="1174">
        <v>111.2539184952978</v>
      </c>
      <c r="N8" s="1174">
        <v>105.14106583072099</v>
      </c>
      <c r="O8" s="1174">
        <v>103.10344827586206</v>
      </c>
      <c r="P8" s="1175">
        <v>106.2617554858934</v>
      </c>
      <c r="Q8" s="1175">
        <v>97.805642633228828</v>
      </c>
      <c r="R8" s="1175">
        <v>98.620689655172399</v>
      </c>
      <c r="S8" s="1176">
        <v>106.4655172413793</v>
      </c>
      <c r="T8" s="1176">
        <v>110.43887147335423</v>
      </c>
      <c r="U8" s="1176">
        <v>112.27272727272727</v>
      </c>
      <c r="V8" s="1176">
        <v>122.97021943573667</v>
      </c>
      <c r="W8" s="1176">
        <v>122.66457680250782</v>
      </c>
      <c r="X8" s="1176">
        <v>111.86520376175547</v>
      </c>
      <c r="Y8" s="1176">
        <v>91.285266457680237</v>
      </c>
      <c r="Z8" s="1176">
        <v>101.88087774294669</v>
      </c>
      <c r="AA8" s="1176">
        <v>107.07680250783697</v>
      </c>
      <c r="AB8" s="1177">
        <v>102.28840125391849</v>
      </c>
      <c r="AC8" s="1177">
        <v>100.3</v>
      </c>
      <c r="AD8" s="1176">
        <v>101.3</v>
      </c>
      <c r="AE8" s="1176">
        <v>100</v>
      </c>
      <c r="AF8" s="1176">
        <v>99.4</v>
      </c>
      <c r="AG8" s="1176">
        <v>101.9</v>
      </c>
      <c r="AH8" s="1176">
        <v>104.7</v>
      </c>
      <c r="AI8" s="1178">
        <v>104.1</v>
      </c>
      <c r="AJ8" s="1179">
        <v>94.1</v>
      </c>
      <c r="AK8" s="1180" t="s">
        <v>2853</v>
      </c>
      <c r="AL8" s="1181" t="s">
        <v>122</v>
      </c>
    </row>
    <row r="9" spans="1:58">
      <c r="A9" s="1129"/>
      <c r="B9" s="1169" t="s">
        <v>2854</v>
      </c>
      <c r="C9" s="1182"/>
      <c r="D9" s="1183" t="s">
        <v>2855</v>
      </c>
      <c r="E9" s="1157" t="s">
        <v>2846</v>
      </c>
      <c r="F9" s="1158">
        <f t="shared" ref="F9:AJ9" si="6">ROUND((F8-E8)/E8*100,1)</f>
        <v>1.8</v>
      </c>
      <c r="G9" s="1158">
        <f t="shared" si="6"/>
        <v>0.4</v>
      </c>
      <c r="H9" s="1158">
        <f t="shared" si="6"/>
        <v>-7.5</v>
      </c>
      <c r="I9" s="1158">
        <f t="shared" si="6"/>
        <v>-5.6</v>
      </c>
      <c r="J9" s="1158">
        <f t="shared" si="6"/>
        <v>1.5</v>
      </c>
      <c r="K9" s="1158">
        <f t="shared" si="6"/>
        <v>-2.1</v>
      </c>
      <c r="L9" s="1158">
        <f t="shared" si="6"/>
        <v>6</v>
      </c>
      <c r="M9" s="1158">
        <f t="shared" si="6"/>
        <v>7.8</v>
      </c>
      <c r="N9" s="1158">
        <f t="shared" si="6"/>
        <v>-5.5</v>
      </c>
      <c r="O9" s="1158">
        <f t="shared" si="6"/>
        <v>-1.9</v>
      </c>
      <c r="P9" s="1158">
        <f t="shared" si="6"/>
        <v>3.1</v>
      </c>
      <c r="Q9" s="1158">
        <f t="shared" si="6"/>
        <v>-8</v>
      </c>
      <c r="R9" s="1158">
        <f t="shared" si="6"/>
        <v>0.8</v>
      </c>
      <c r="S9" s="1158">
        <f t="shared" si="6"/>
        <v>8</v>
      </c>
      <c r="T9" s="1158">
        <f t="shared" si="6"/>
        <v>3.7</v>
      </c>
      <c r="U9" s="1158">
        <f t="shared" si="6"/>
        <v>1.7</v>
      </c>
      <c r="V9" s="1158">
        <f t="shared" si="6"/>
        <v>9.5</v>
      </c>
      <c r="W9" s="1158">
        <f t="shared" si="6"/>
        <v>-0.2</v>
      </c>
      <c r="X9" s="1158">
        <f t="shared" si="6"/>
        <v>-8.8000000000000007</v>
      </c>
      <c r="Y9" s="1158">
        <f t="shared" si="6"/>
        <v>-18.399999999999999</v>
      </c>
      <c r="Z9" s="1158">
        <f t="shared" si="6"/>
        <v>11.6</v>
      </c>
      <c r="AA9" s="1158">
        <f t="shared" si="6"/>
        <v>5.0999999999999996</v>
      </c>
      <c r="AB9" s="1158">
        <f t="shared" si="6"/>
        <v>-4.5</v>
      </c>
      <c r="AC9" s="1158">
        <f t="shared" si="6"/>
        <v>-1.9</v>
      </c>
      <c r="AD9" s="1158">
        <f t="shared" si="6"/>
        <v>1</v>
      </c>
      <c r="AE9" s="1158">
        <f t="shared" si="6"/>
        <v>-1.3</v>
      </c>
      <c r="AF9" s="1158">
        <f t="shared" si="6"/>
        <v>-0.6</v>
      </c>
      <c r="AG9" s="1158">
        <f t="shared" si="6"/>
        <v>2.5</v>
      </c>
      <c r="AH9" s="1158">
        <f t="shared" si="6"/>
        <v>2.7</v>
      </c>
      <c r="AI9" s="1158">
        <f t="shared" si="6"/>
        <v>-0.6</v>
      </c>
      <c r="AJ9" s="1184">
        <f t="shared" si="6"/>
        <v>-9.6</v>
      </c>
      <c r="AK9" s="1165" t="s">
        <v>2856</v>
      </c>
      <c r="AL9" s="1129"/>
    </row>
    <row r="10" spans="1:58">
      <c r="A10" s="1129"/>
      <c r="B10" s="1169"/>
      <c r="C10" s="1170" t="s">
        <v>2857</v>
      </c>
      <c r="D10" s="1171" t="s">
        <v>2852</v>
      </c>
      <c r="E10" s="1172">
        <v>98.20289855072464</v>
      </c>
      <c r="F10" s="1173">
        <v>98.771014492753636</v>
      </c>
      <c r="G10" s="1173">
        <v>107.1304347826087</v>
      </c>
      <c r="H10" s="1173">
        <v>109.64637681159421</v>
      </c>
      <c r="I10" s="1173">
        <v>110.13333333333333</v>
      </c>
      <c r="J10" s="1173">
        <v>106.4</v>
      </c>
      <c r="K10" s="1173">
        <v>102.9913043478261</v>
      </c>
      <c r="L10" s="1174">
        <v>91.791304347826085</v>
      </c>
      <c r="M10" s="1174">
        <v>91.872463768115949</v>
      </c>
      <c r="N10" s="1174">
        <v>100.15072463768117</v>
      </c>
      <c r="O10" s="1174">
        <v>93.982608695652175</v>
      </c>
      <c r="P10" s="1174">
        <v>91.304347826086968</v>
      </c>
      <c r="Q10" s="1174">
        <v>94.388405797101456</v>
      </c>
      <c r="R10" s="1175">
        <v>86.840579710144937</v>
      </c>
      <c r="S10" s="1176">
        <v>85.785507246376824</v>
      </c>
      <c r="T10" s="1176">
        <v>83.188405797101453</v>
      </c>
      <c r="U10" s="1176">
        <v>87.408695652173918</v>
      </c>
      <c r="V10" s="1176">
        <v>88.626086956521746</v>
      </c>
      <c r="W10" s="1176">
        <v>92.034782608695664</v>
      </c>
      <c r="X10" s="1176">
        <v>92.846376811594212</v>
      </c>
      <c r="Y10" s="1176">
        <v>84.973913043478262</v>
      </c>
      <c r="Z10" s="1176">
        <v>81.159420289855078</v>
      </c>
      <c r="AA10" s="1176">
        <v>89.437681159420293</v>
      </c>
      <c r="AB10" s="1176">
        <v>95.443478260869568</v>
      </c>
      <c r="AC10" s="1176">
        <v>96.1</v>
      </c>
      <c r="AD10" s="1176">
        <v>98.8</v>
      </c>
      <c r="AE10" s="1177">
        <v>100</v>
      </c>
      <c r="AF10" s="1177">
        <v>104.7</v>
      </c>
      <c r="AG10" s="1177">
        <v>104.8</v>
      </c>
      <c r="AH10" s="1176">
        <v>108.3</v>
      </c>
      <c r="AI10" s="1185">
        <v>110.8</v>
      </c>
      <c r="AJ10" s="1179">
        <v>110</v>
      </c>
      <c r="AK10" s="1165" t="s">
        <v>2610</v>
      </c>
      <c r="AL10" s="1181" t="s">
        <v>122</v>
      </c>
    </row>
    <row r="11" spans="1:58">
      <c r="A11" s="1129"/>
      <c r="B11" s="1169"/>
      <c r="C11" s="1182"/>
      <c r="D11" s="1183" t="s">
        <v>2855</v>
      </c>
      <c r="E11" s="1157" t="s">
        <v>2846</v>
      </c>
      <c r="F11" s="1186">
        <v>8.5</v>
      </c>
      <c r="G11" s="1186">
        <v>8.5</v>
      </c>
      <c r="H11" s="1186">
        <v>2.2999999999999998</v>
      </c>
      <c r="I11" s="1186">
        <v>0.4</v>
      </c>
      <c r="J11" s="1186">
        <v>-3.4</v>
      </c>
      <c r="K11" s="1186">
        <v>-3.2</v>
      </c>
      <c r="L11" s="1186">
        <v>-10.9</v>
      </c>
      <c r="M11" s="1186">
        <v>0.1</v>
      </c>
      <c r="N11" s="1186">
        <v>9</v>
      </c>
      <c r="O11" s="1186">
        <v>-6.2</v>
      </c>
      <c r="P11" s="1186">
        <v>-2.8</v>
      </c>
      <c r="Q11" s="1186">
        <v>3.4</v>
      </c>
      <c r="R11" s="1186">
        <v>-8</v>
      </c>
      <c r="S11" s="1186">
        <v>-1.2</v>
      </c>
      <c r="T11" s="1186">
        <v>-3</v>
      </c>
      <c r="U11" s="1186">
        <v>5.0999999999999996</v>
      </c>
      <c r="V11" s="1186">
        <v>1.4</v>
      </c>
      <c r="W11" s="1186">
        <v>3.8</v>
      </c>
      <c r="X11" s="1186">
        <v>0.9</v>
      </c>
      <c r="Y11" s="1158">
        <f>ROUND((Y10-X10)/X10*100,1)</f>
        <v>-8.5</v>
      </c>
      <c r="Z11" s="1158">
        <f>ROUND((Z10-Y10)/Y10*100,1)</f>
        <v>-4.5</v>
      </c>
      <c r="AA11" s="1158">
        <f>ROUND((AA10-Z10)/Z10*100,1)</f>
        <v>10.199999999999999</v>
      </c>
      <c r="AB11" s="1158">
        <f>ROUND((AB10-AA10)/AA10*100,1)</f>
        <v>6.7</v>
      </c>
      <c r="AC11" s="1158">
        <f t="shared" ref="AC11:AJ11" si="7">ROUND((AC10-AB10)/AB10*100,1)</f>
        <v>0.7</v>
      </c>
      <c r="AD11" s="1158">
        <f t="shared" si="7"/>
        <v>2.8</v>
      </c>
      <c r="AE11" s="1158">
        <f t="shared" si="7"/>
        <v>1.2</v>
      </c>
      <c r="AF11" s="1158">
        <f t="shared" si="7"/>
        <v>4.7</v>
      </c>
      <c r="AG11" s="1158">
        <f t="shared" si="7"/>
        <v>0.1</v>
      </c>
      <c r="AH11" s="1158">
        <f t="shared" si="7"/>
        <v>3.3</v>
      </c>
      <c r="AI11" s="1158">
        <f t="shared" si="7"/>
        <v>2.2999999999999998</v>
      </c>
      <c r="AJ11" s="1184">
        <f t="shared" si="7"/>
        <v>-0.7</v>
      </c>
      <c r="AK11" s="1187"/>
      <c r="AL11" s="1129"/>
      <c r="AN11" s="1" t="s">
        <v>122</v>
      </c>
    </row>
    <row r="12" spans="1:58">
      <c r="A12" s="1129"/>
      <c r="B12" s="1169" t="s">
        <v>2858</v>
      </c>
      <c r="C12" s="1170" t="s">
        <v>2859</v>
      </c>
      <c r="D12" s="1171" t="s">
        <v>2860</v>
      </c>
      <c r="E12" s="1188">
        <v>14.306666999999999</v>
      </c>
      <c r="F12" s="1173">
        <v>15.424234869999999</v>
      </c>
      <c r="G12" s="1173">
        <v>16.292895730000001</v>
      </c>
      <c r="H12" s="1173">
        <v>15.770829460000002</v>
      </c>
      <c r="I12" s="1173">
        <v>14.89768115</v>
      </c>
      <c r="J12" s="1173">
        <v>12.7881464</v>
      </c>
      <c r="K12" s="1173">
        <v>14.403391300000001</v>
      </c>
      <c r="L12" s="1174">
        <v>14.580280400000001</v>
      </c>
      <c r="M12" s="1174">
        <v>15.19490991</v>
      </c>
      <c r="N12" s="1174">
        <v>14.39439383</v>
      </c>
      <c r="O12" s="1174">
        <v>13.57866493</v>
      </c>
      <c r="P12" s="1174">
        <v>14.06998963</v>
      </c>
      <c r="Q12" s="1175">
        <v>13.121288460000001</v>
      </c>
      <c r="R12" s="1175">
        <v>12.45880403</v>
      </c>
      <c r="S12" s="1176">
        <v>12.34536486</v>
      </c>
      <c r="T12" s="1176">
        <v>12.945203470000001</v>
      </c>
      <c r="U12" s="1176">
        <v>13.477827189999999</v>
      </c>
      <c r="V12" s="1176">
        <v>14.45498136</v>
      </c>
      <c r="W12" s="1176">
        <v>15.78463943</v>
      </c>
      <c r="X12" s="1176">
        <v>16.51279173</v>
      </c>
      <c r="Y12" s="1176">
        <v>13.423027800000002</v>
      </c>
      <c r="Z12" s="1176">
        <v>14.183783480000001</v>
      </c>
      <c r="AA12" s="1176">
        <v>14.357443179999999</v>
      </c>
      <c r="AB12" s="1176">
        <v>14.347022390000001</v>
      </c>
      <c r="AC12" s="1176">
        <v>14.02686606</v>
      </c>
      <c r="AD12" s="1176">
        <v>14.88835591</v>
      </c>
      <c r="AE12" s="1176">
        <v>15.44567243</v>
      </c>
      <c r="AF12" s="1176">
        <v>15.10535</v>
      </c>
      <c r="AG12" s="1177">
        <v>15.665881000000001</v>
      </c>
      <c r="AH12" s="1177">
        <v>16.506736</v>
      </c>
      <c r="AI12" s="1189">
        <v>16.228975999999999</v>
      </c>
      <c r="AJ12" s="1190" t="s">
        <v>2861</v>
      </c>
      <c r="AK12" s="1191" t="s">
        <v>2862</v>
      </c>
      <c r="AL12" s="1129" t="s">
        <v>130</v>
      </c>
      <c r="AM12" s="1" t="s">
        <v>122</v>
      </c>
    </row>
    <row r="13" spans="1:58">
      <c r="A13" s="1129"/>
      <c r="B13" s="1192"/>
      <c r="C13" s="1182"/>
      <c r="D13" s="1193" t="s">
        <v>2855</v>
      </c>
      <c r="E13" s="1157" t="s">
        <v>2846</v>
      </c>
      <c r="F13" s="1194">
        <v>7.8</v>
      </c>
      <c r="G13" s="1173">
        <v>5.6</v>
      </c>
      <c r="H13" s="1173">
        <v>-3.2</v>
      </c>
      <c r="I13" s="1173">
        <v>-5.5</v>
      </c>
      <c r="J13" s="1173">
        <v>-2</v>
      </c>
      <c r="K13" s="1173">
        <v>-1.4</v>
      </c>
      <c r="L13" s="1173">
        <v>1.2</v>
      </c>
      <c r="M13" s="1173">
        <v>4.2</v>
      </c>
      <c r="N13" s="1173">
        <v>-5.3</v>
      </c>
      <c r="O13" s="1173">
        <v>-5.7</v>
      </c>
      <c r="P13" s="1173">
        <v>3.6</v>
      </c>
      <c r="Q13" s="1173">
        <v>-6.7</v>
      </c>
      <c r="R13" s="1173">
        <v>-5</v>
      </c>
      <c r="S13" s="1173">
        <v>-0.9</v>
      </c>
      <c r="T13" s="1173">
        <v>4.9000000000000004</v>
      </c>
      <c r="U13" s="1173">
        <v>4.0999999999999996</v>
      </c>
      <c r="V13" s="1173">
        <v>7.3</v>
      </c>
      <c r="W13" s="1173">
        <v>9.1999999999999993</v>
      </c>
      <c r="X13" s="1173">
        <v>4.5999999999999996</v>
      </c>
      <c r="Y13" s="1173">
        <v>-18.7</v>
      </c>
      <c r="Z13" s="1173">
        <v>5.7</v>
      </c>
      <c r="AA13" s="1173">
        <v>1.2</v>
      </c>
      <c r="AB13" s="1173">
        <v>-0.1</v>
      </c>
      <c r="AC13" s="1173">
        <v>-2.9</v>
      </c>
      <c r="AD13" s="1158">
        <f t="shared" ref="AD13:AI13" si="8">ROUND((AD12-AC12)/AC12*100,1)</f>
        <v>6.1</v>
      </c>
      <c r="AE13" s="1158">
        <f t="shared" si="8"/>
        <v>3.7</v>
      </c>
      <c r="AF13" s="1158">
        <f t="shared" si="8"/>
        <v>-2.2000000000000002</v>
      </c>
      <c r="AG13" s="1158">
        <f t="shared" si="8"/>
        <v>3.7</v>
      </c>
      <c r="AH13" s="1158">
        <f t="shared" si="8"/>
        <v>5.4</v>
      </c>
      <c r="AI13" s="1158">
        <f t="shared" si="8"/>
        <v>-1.7</v>
      </c>
      <c r="AJ13" s="1195" t="s">
        <v>2861</v>
      </c>
      <c r="AK13" s="1196" t="s">
        <v>2863</v>
      </c>
      <c r="AL13" s="1129" t="s">
        <v>130</v>
      </c>
    </row>
    <row r="14" spans="1:58">
      <c r="A14" s="1129"/>
      <c r="B14" s="1169" t="s">
        <v>2864</v>
      </c>
      <c r="C14" s="1197" t="s">
        <v>2865</v>
      </c>
      <c r="D14" s="1171" t="s">
        <v>2852</v>
      </c>
      <c r="E14" s="1198">
        <v>90.2</v>
      </c>
      <c r="F14" s="1199">
        <v>93.2</v>
      </c>
      <c r="G14" s="1199">
        <v>96</v>
      </c>
      <c r="H14" s="1199">
        <v>97.8</v>
      </c>
      <c r="I14" s="1199">
        <v>98.9</v>
      </c>
      <c r="J14" s="1199">
        <v>99.6</v>
      </c>
      <c r="K14" s="1199">
        <v>99.3</v>
      </c>
      <c r="L14" s="1200">
        <v>101.4</v>
      </c>
      <c r="M14" s="1200">
        <v>103.1</v>
      </c>
      <c r="N14" s="1200">
        <v>104</v>
      </c>
      <c r="O14" s="1200">
        <v>103.2</v>
      </c>
      <c r="P14" s="1200">
        <v>101.4</v>
      </c>
      <c r="Q14" s="1200">
        <v>99.8</v>
      </c>
      <c r="R14" s="1201">
        <v>97.6</v>
      </c>
      <c r="S14" s="1201">
        <v>97.2</v>
      </c>
      <c r="T14" s="1201">
        <v>97.7</v>
      </c>
      <c r="U14" s="1201">
        <v>97.4</v>
      </c>
      <c r="V14" s="1201">
        <v>97.4</v>
      </c>
      <c r="W14" s="1201">
        <v>97.3</v>
      </c>
      <c r="X14" s="1201">
        <v>98.3</v>
      </c>
      <c r="Y14" s="1201">
        <v>97.2</v>
      </c>
      <c r="Z14" s="1201">
        <v>96.8</v>
      </c>
      <c r="AA14" s="1201">
        <v>96.6</v>
      </c>
      <c r="AB14" s="1201">
        <v>96.6</v>
      </c>
      <c r="AC14" s="1201">
        <v>96.7</v>
      </c>
      <c r="AD14" s="1201">
        <v>99.1</v>
      </c>
      <c r="AE14" s="1201">
        <v>100</v>
      </c>
      <c r="AF14" s="1201">
        <v>100.2</v>
      </c>
      <c r="AG14" s="1201">
        <v>100.4</v>
      </c>
      <c r="AH14" s="1202">
        <v>101.2</v>
      </c>
      <c r="AI14" s="1202">
        <v>101.7</v>
      </c>
      <c r="AJ14" s="1203">
        <v>102.5</v>
      </c>
      <c r="AK14" s="1180" t="s">
        <v>2866</v>
      </c>
      <c r="AL14" s="1129"/>
    </row>
    <row r="15" spans="1:58">
      <c r="A15" s="1129"/>
      <c r="B15" s="1169"/>
      <c r="C15" s="1204" t="s">
        <v>2867</v>
      </c>
      <c r="D15" s="1193" t="s">
        <v>2855</v>
      </c>
      <c r="E15" s="1157" t="s">
        <v>2846</v>
      </c>
      <c r="F15" s="1186">
        <f>ROUND((F14-E14)/E14*100,1)</f>
        <v>3.3</v>
      </c>
      <c r="G15" s="1186">
        <f>ROUND((G14-F14)/F14*100,1)</f>
        <v>3</v>
      </c>
      <c r="H15" s="1186">
        <f t="shared" ref="H15:AJ15" si="9">ROUND((H14-G14)/G14*100,1)</f>
        <v>1.9</v>
      </c>
      <c r="I15" s="1186">
        <f t="shared" si="9"/>
        <v>1.1000000000000001</v>
      </c>
      <c r="J15" s="1186">
        <f t="shared" si="9"/>
        <v>0.7</v>
      </c>
      <c r="K15" s="1186">
        <f t="shared" si="9"/>
        <v>-0.3</v>
      </c>
      <c r="L15" s="1186">
        <f t="shared" si="9"/>
        <v>2.1</v>
      </c>
      <c r="M15" s="1186">
        <f t="shared" si="9"/>
        <v>1.7</v>
      </c>
      <c r="N15" s="1186">
        <f t="shared" si="9"/>
        <v>0.9</v>
      </c>
      <c r="O15" s="1186">
        <f t="shared" si="9"/>
        <v>-0.8</v>
      </c>
      <c r="P15" s="1186">
        <f t="shared" si="9"/>
        <v>-1.7</v>
      </c>
      <c r="Q15" s="1186">
        <f t="shared" si="9"/>
        <v>-1.6</v>
      </c>
      <c r="R15" s="1186">
        <f t="shared" si="9"/>
        <v>-2.2000000000000002</v>
      </c>
      <c r="S15" s="1186">
        <f t="shared" si="9"/>
        <v>-0.4</v>
      </c>
      <c r="T15" s="1186">
        <f t="shared" si="9"/>
        <v>0.5</v>
      </c>
      <c r="U15" s="1186">
        <f t="shared" si="9"/>
        <v>-0.3</v>
      </c>
      <c r="V15" s="1186">
        <f t="shared" si="9"/>
        <v>0</v>
      </c>
      <c r="W15" s="1186">
        <f t="shared" si="9"/>
        <v>-0.1</v>
      </c>
      <c r="X15" s="1186">
        <f t="shared" si="9"/>
        <v>1</v>
      </c>
      <c r="Y15" s="1186">
        <f t="shared" si="9"/>
        <v>-1.1000000000000001</v>
      </c>
      <c r="Z15" s="1186">
        <f t="shared" si="9"/>
        <v>-0.4</v>
      </c>
      <c r="AA15" s="1186">
        <f t="shared" si="9"/>
        <v>-0.2</v>
      </c>
      <c r="AB15" s="1186">
        <f t="shared" si="9"/>
        <v>0</v>
      </c>
      <c r="AC15" s="1186">
        <f t="shared" si="9"/>
        <v>0.1</v>
      </c>
      <c r="AD15" s="1186">
        <f t="shared" si="9"/>
        <v>2.5</v>
      </c>
      <c r="AE15" s="1186">
        <f t="shared" si="9"/>
        <v>0.9</v>
      </c>
      <c r="AF15" s="1186">
        <f t="shared" si="9"/>
        <v>0.2</v>
      </c>
      <c r="AG15" s="1186">
        <f t="shared" si="9"/>
        <v>0.2</v>
      </c>
      <c r="AH15" s="1186">
        <f t="shared" si="9"/>
        <v>0.8</v>
      </c>
      <c r="AI15" s="1186">
        <f t="shared" si="9"/>
        <v>0.5</v>
      </c>
      <c r="AJ15" s="1205">
        <f t="shared" si="9"/>
        <v>0.8</v>
      </c>
      <c r="AK15" s="1196" t="s">
        <v>2868</v>
      </c>
      <c r="AL15" s="1129"/>
      <c r="AN15" s="1206"/>
      <c r="AO15" s="1206"/>
      <c r="AP15" s="1206"/>
      <c r="AQ15" s="1206"/>
      <c r="AR15" s="1206"/>
      <c r="AS15" s="1206"/>
      <c r="AT15" s="1206"/>
      <c r="AU15" s="1206"/>
      <c r="AV15" s="1206"/>
      <c r="AW15" s="1206"/>
      <c r="AX15" s="1206"/>
      <c r="AY15" s="1206"/>
      <c r="AZ15" s="1206"/>
      <c r="BA15" s="1206"/>
      <c r="BB15" s="1206"/>
      <c r="BC15" s="1206"/>
      <c r="BD15" s="1206"/>
      <c r="BE15" s="1206"/>
      <c r="BF15" s="1206"/>
    </row>
    <row r="16" spans="1:58">
      <c r="A16" s="1129"/>
      <c r="B16" s="1169" t="s">
        <v>2869</v>
      </c>
      <c r="C16" s="1197" t="s">
        <v>2870</v>
      </c>
      <c r="D16" s="1171" t="s">
        <v>2852</v>
      </c>
      <c r="E16" s="1199">
        <f t="shared" ref="E16:AJ17" si="10">E78</f>
        <v>103.3416667</v>
      </c>
      <c r="F16" s="1199">
        <f t="shared" si="10"/>
        <v>104.8833333</v>
      </c>
      <c r="G16" s="1199">
        <f t="shared" si="10"/>
        <v>105.9666667</v>
      </c>
      <c r="H16" s="1199">
        <f t="shared" si="10"/>
        <v>105.04166669999999</v>
      </c>
      <c r="I16" s="1199">
        <f t="shared" si="10"/>
        <v>103.3916667</v>
      </c>
      <c r="J16" s="1199">
        <f t="shared" si="10"/>
        <v>101.7</v>
      </c>
      <c r="K16" s="1199">
        <f t="shared" si="10"/>
        <v>100.8416667</v>
      </c>
      <c r="L16" s="1199">
        <f t="shared" si="10"/>
        <v>99.15</v>
      </c>
      <c r="M16" s="1199">
        <f t="shared" si="10"/>
        <v>99.825000000000003</v>
      </c>
      <c r="N16" s="1199">
        <f t="shared" si="10"/>
        <v>98.275000000000006</v>
      </c>
      <c r="O16" s="1199">
        <f t="shared" si="10"/>
        <v>96.924999999999997</v>
      </c>
      <c r="P16" s="1199">
        <f t="shared" si="10"/>
        <v>96.933333329999996</v>
      </c>
      <c r="Q16" s="1199">
        <f t="shared" si="10"/>
        <v>94.691666670000004</v>
      </c>
      <c r="R16" s="1199">
        <f t="shared" si="10"/>
        <v>92.758333329999999</v>
      </c>
      <c r="S16" s="1199">
        <f t="shared" si="10"/>
        <v>91.941666670000004</v>
      </c>
      <c r="T16" s="1199">
        <f t="shared" si="10"/>
        <v>93.141666670000006</v>
      </c>
      <c r="U16" s="1199">
        <f t="shared" si="10"/>
        <v>94.641666670000006</v>
      </c>
      <c r="V16" s="1199">
        <f t="shared" si="10"/>
        <v>96.733333329999994</v>
      </c>
      <c r="W16" s="1199">
        <f t="shared" si="10"/>
        <v>98.408333330000005</v>
      </c>
      <c r="X16" s="1199">
        <f t="shared" si="10"/>
        <v>102.9083333</v>
      </c>
      <c r="Y16" s="1199">
        <f t="shared" si="10"/>
        <v>97.508333329999999</v>
      </c>
      <c r="Z16" s="1199">
        <f t="shared" si="10"/>
        <v>97.408333330000005</v>
      </c>
      <c r="AA16" s="1199">
        <f t="shared" si="10"/>
        <v>98.8</v>
      </c>
      <c r="AB16" s="1199">
        <f t="shared" si="10"/>
        <v>97.95</v>
      </c>
      <c r="AC16" s="1199">
        <f t="shared" si="10"/>
        <v>99.166666669999998</v>
      </c>
      <c r="AD16" s="1199">
        <f t="shared" si="10"/>
        <v>102.35</v>
      </c>
      <c r="AE16" s="1199">
        <f t="shared" si="10"/>
        <v>100.0083333</v>
      </c>
      <c r="AF16" s="1199">
        <f t="shared" si="10"/>
        <v>96.5</v>
      </c>
      <c r="AG16" s="1199">
        <f t="shared" si="10"/>
        <v>98.7</v>
      </c>
      <c r="AH16" s="1199">
        <f t="shared" si="10"/>
        <v>101.3</v>
      </c>
      <c r="AI16" s="1185">
        <f t="shared" si="10"/>
        <v>101.5</v>
      </c>
      <c r="AJ16" s="1179">
        <f t="shared" si="10"/>
        <v>100.3</v>
      </c>
      <c r="AK16" s="1180" t="s">
        <v>2871</v>
      </c>
      <c r="AL16" s="1129"/>
    </row>
    <row r="17" spans="1:62">
      <c r="A17" s="1129"/>
      <c r="B17" s="1192"/>
      <c r="C17" s="1207" t="s">
        <v>2872</v>
      </c>
      <c r="D17" s="1193" t="s">
        <v>2855</v>
      </c>
      <c r="E17" s="1208" t="str">
        <f t="shared" si="10"/>
        <v>－</v>
      </c>
      <c r="F17" s="1209">
        <f t="shared" si="10"/>
        <v>1.5</v>
      </c>
      <c r="G17" s="1209">
        <f t="shared" si="10"/>
        <v>1</v>
      </c>
      <c r="H17" s="1209">
        <f t="shared" si="10"/>
        <v>-0.9</v>
      </c>
      <c r="I17" s="1209">
        <f t="shared" si="10"/>
        <v>-1.6</v>
      </c>
      <c r="J17" s="1209">
        <f t="shared" si="10"/>
        <v>-1.6</v>
      </c>
      <c r="K17" s="1209">
        <f t="shared" si="10"/>
        <v>-0.8</v>
      </c>
      <c r="L17" s="1209">
        <f t="shared" si="10"/>
        <v>-1.7</v>
      </c>
      <c r="M17" s="1209">
        <f t="shared" si="10"/>
        <v>0.7</v>
      </c>
      <c r="N17" s="1209">
        <f t="shared" si="10"/>
        <v>-1.6</v>
      </c>
      <c r="O17" s="1209">
        <f t="shared" si="10"/>
        <v>-1.4</v>
      </c>
      <c r="P17" s="1209">
        <f t="shared" si="10"/>
        <v>0</v>
      </c>
      <c r="Q17" s="1209">
        <f t="shared" si="10"/>
        <v>-2.2999999999999998</v>
      </c>
      <c r="R17" s="1209">
        <f t="shared" si="10"/>
        <v>-2</v>
      </c>
      <c r="S17" s="1209">
        <f t="shared" si="10"/>
        <v>-0.9</v>
      </c>
      <c r="T17" s="1209">
        <f t="shared" si="10"/>
        <v>1.3</v>
      </c>
      <c r="U17" s="1209">
        <f t="shared" si="10"/>
        <v>1.6</v>
      </c>
      <c r="V17" s="1209">
        <f t="shared" si="10"/>
        <v>2.2000000000000002</v>
      </c>
      <c r="W17" s="1209">
        <f t="shared" si="10"/>
        <v>1.7</v>
      </c>
      <c r="X17" s="1209">
        <f t="shared" si="10"/>
        <v>4.5999999999999996</v>
      </c>
      <c r="Y17" s="1209">
        <f t="shared" si="10"/>
        <v>-5.2</v>
      </c>
      <c r="Z17" s="1209">
        <f t="shared" si="10"/>
        <v>-0.1</v>
      </c>
      <c r="AA17" s="1209">
        <f t="shared" si="10"/>
        <v>1.4</v>
      </c>
      <c r="AB17" s="1209">
        <f t="shared" si="10"/>
        <v>-0.9</v>
      </c>
      <c r="AC17" s="1209">
        <f t="shared" si="10"/>
        <v>1.2</v>
      </c>
      <c r="AD17" s="1209">
        <f t="shared" si="10"/>
        <v>3.2</v>
      </c>
      <c r="AE17" s="1209">
        <f t="shared" si="10"/>
        <v>-2.2999999999999998</v>
      </c>
      <c r="AF17" s="1209">
        <f t="shared" si="10"/>
        <v>-3.5</v>
      </c>
      <c r="AG17" s="1209">
        <f t="shared" si="10"/>
        <v>2.2999999999999998</v>
      </c>
      <c r="AH17" s="1209">
        <f t="shared" si="10"/>
        <v>2.6</v>
      </c>
      <c r="AI17" s="1210">
        <f t="shared" si="10"/>
        <v>0.2</v>
      </c>
      <c r="AJ17" s="1211">
        <f t="shared" si="10"/>
        <v>-1.2</v>
      </c>
      <c r="AK17" s="1196" t="s">
        <v>2868</v>
      </c>
      <c r="AL17" s="1129"/>
    </row>
    <row r="18" spans="1:62">
      <c r="A18" s="1129"/>
      <c r="B18" s="1212"/>
      <c r="C18" s="1213" t="s">
        <v>2873</v>
      </c>
      <c r="D18" s="1171" t="s">
        <v>2852</v>
      </c>
      <c r="E18" s="1214">
        <f>E113</f>
        <v>99.24291998793673</v>
      </c>
      <c r="F18" s="1215">
        <f t="shared" ref="F18:AI18" si="11">F113</f>
        <v>102.99437057167317</v>
      </c>
      <c r="G18" s="1215">
        <f t="shared" si="11"/>
        <v>108.10998500404106</v>
      </c>
      <c r="H18" s="1215">
        <f t="shared" si="11"/>
        <v>109.58782917339178</v>
      </c>
      <c r="I18" s="1215">
        <f t="shared" si="11"/>
        <v>107.54158340044462</v>
      </c>
      <c r="J18" s="1215">
        <f t="shared" si="11"/>
        <v>110.04255045626891</v>
      </c>
      <c r="K18" s="1215">
        <f t="shared" si="11"/>
        <v>113.68032071928607</v>
      </c>
      <c r="L18" s="1215">
        <f t="shared" si="11"/>
        <v>115.95392713367181</v>
      </c>
      <c r="M18" s="1215">
        <f t="shared" si="11"/>
        <v>118.45489418949612</v>
      </c>
      <c r="N18" s="1215">
        <f t="shared" si="11"/>
        <v>115.38552553007537</v>
      </c>
      <c r="O18" s="1215">
        <f t="shared" si="11"/>
        <v>111.52039462561963</v>
      </c>
      <c r="P18" s="1215">
        <f t="shared" si="11"/>
        <v>112.19355596138796</v>
      </c>
      <c r="Q18" s="1215">
        <f t="shared" si="11"/>
        <v>112.26542308026785</v>
      </c>
      <c r="R18" s="1215">
        <f t="shared" si="11"/>
        <v>106.63283763805551</v>
      </c>
      <c r="S18" s="1215">
        <f t="shared" si="11"/>
        <v>106.09383424645624</v>
      </c>
      <c r="T18" s="1215">
        <f t="shared" si="11"/>
        <v>106.86640577441516</v>
      </c>
      <c r="U18" s="1215">
        <f t="shared" si="11"/>
        <v>107.81864509957389</v>
      </c>
      <c r="V18" s="1215">
        <f t="shared" si="11"/>
        <v>109.18412035829205</v>
      </c>
      <c r="W18" s="1215">
        <f t="shared" si="11"/>
        <v>111.420984433429</v>
      </c>
      <c r="X18" s="1215">
        <f t="shared" si="11"/>
        <v>110.36094442995044</v>
      </c>
      <c r="Y18" s="1215">
        <f t="shared" si="11"/>
        <v>103.89290373075922</v>
      </c>
      <c r="Z18" s="1215">
        <f t="shared" si="11"/>
        <v>103.56950169579966</v>
      </c>
      <c r="AA18" s="1215">
        <f t="shared" si="11"/>
        <v>103.3</v>
      </c>
      <c r="AB18" s="1215">
        <f t="shared" si="11"/>
        <v>101.8</v>
      </c>
      <c r="AC18" s="1215">
        <f t="shared" si="11"/>
        <v>101.1</v>
      </c>
      <c r="AD18" s="1215">
        <f t="shared" si="11"/>
        <v>101</v>
      </c>
      <c r="AE18" s="1215">
        <f t="shared" si="11"/>
        <v>100</v>
      </c>
      <c r="AF18" s="1215">
        <f t="shared" si="11"/>
        <v>101.3</v>
      </c>
      <c r="AG18" s="1215">
        <f t="shared" si="11"/>
        <v>102.8</v>
      </c>
      <c r="AH18" s="1215">
        <f t="shared" si="11"/>
        <v>107.6</v>
      </c>
      <c r="AI18" s="1216">
        <f t="shared" si="11"/>
        <v>108.7</v>
      </c>
      <c r="AJ18" s="1179">
        <v>103.1</v>
      </c>
      <c r="AK18" s="1191" t="s">
        <v>2874</v>
      </c>
      <c r="AL18" s="1181" t="s">
        <v>122</v>
      </c>
    </row>
    <row r="19" spans="1:62">
      <c r="A19" s="1129"/>
      <c r="B19" s="1212"/>
      <c r="C19" s="1182" t="s">
        <v>2875</v>
      </c>
      <c r="D19" s="1217" t="s">
        <v>2855</v>
      </c>
      <c r="E19" s="1218" t="str">
        <f>E81</f>
        <v>－</v>
      </c>
      <c r="F19" s="1186">
        <f t="shared" ref="F19:AE19" si="12">ROUND((F18-E18)/E18*100,1)</f>
        <v>3.8</v>
      </c>
      <c r="G19" s="1186">
        <f t="shared" si="12"/>
        <v>5</v>
      </c>
      <c r="H19" s="1186">
        <f t="shared" si="12"/>
        <v>1.4</v>
      </c>
      <c r="I19" s="1186">
        <f t="shared" si="12"/>
        <v>-1.9</v>
      </c>
      <c r="J19" s="1186">
        <f t="shared" si="12"/>
        <v>2.2999999999999998</v>
      </c>
      <c r="K19" s="1186">
        <f t="shared" si="12"/>
        <v>3.3</v>
      </c>
      <c r="L19" s="1186">
        <f t="shared" si="12"/>
        <v>2</v>
      </c>
      <c r="M19" s="1186">
        <f t="shared" si="12"/>
        <v>2.2000000000000002</v>
      </c>
      <c r="N19" s="1186">
        <f t="shared" si="12"/>
        <v>-2.6</v>
      </c>
      <c r="O19" s="1186">
        <f t="shared" si="12"/>
        <v>-3.3</v>
      </c>
      <c r="P19" s="1186">
        <f t="shared" si="12"/>
        <v>0.6</v>
      </c>
      <c r="Q19" s="1186">
        <f t="shared" si="12"/>
        <v>0.1</v>
      </c>
      <c r="R19" s="1186">
        <f t="shared" si="12"/>
        <v>-5</v>
      </c>
      <c r="S19" s="1186">
        <f t="shared" si="12"/>
        <v>-0.5</v>
      </c>
      <c r="T19" s="1186">
        <f t="shared" si="12"/>
        <v>0.7</v>
      </c>
      <c r="U19" s="1186">
        <f t="shared" si="12"/>
        <v>0.9</v>
      </c>
      <c r="V19" s="1186">
        <f t="shared" si="12"/>
        <v>1.3</v>
      </c>
      <c r="W19" s="1186">
        <f t="shared" si="12"/>
        <v>2</v>
      </c>
      <c r="X19" s="1186">
        <f t="shared" si="12"/>
        <v>-1</v>
      </c>
      <c r="Y19" s="1186">
        <f t="shared" si="12"/>
        <v>-5.9</v>
      </c>
      <c r="Z19" s="1186">
        <f t="shared" si="12"/>
        <v>-0.3</v>
      </c>
      <c r="AA19" s="1186">
        <f t="shared" si="12"/>
        <v>-0.3</v>
      </c>
      <c r="AB19" s="1186">
        <f t="shared" si="12"/>
        <v>-1.5</v>
      </c>
      <c r="AC19" s="1186">
        <f t="shared" si="12"/>
        <v>-0.7</v>
      </c>
      <c r="AD19" s="1186">
        <f t="shared" si="12"/>
        <v>-0.1</v>
      </c>
      <c r="AE19" s="1186">
        <f t="shared" si="12"/>
        <v>-1</v>
      </c>
      <c r="AF19" s="1186">
        <f>ROUND((AF18-AE18)/AE18*100,1)</f>
        <v>1.3</v>
      </c>
      <c r="AG19" s="1186">
        <f>ROUND((AG18-AF18)/AF18*100,1)</f>
        <v>1.5</v>
      </c>
      <c r="AH19" s="1186">
        <f>ROUND((AH18-AG18)/AG18*100,1)</f>
        <v>4.7</v>
      </c>
      <c r="AI19" s="1186">
        <f>ROUND((AI18-AH18)/AH18*100,1)</f>
        <v>1</v>
      </c>
      <c r="AJ19" s="1219">
        <f>ROUND((AJ18-AI18)/AI18*100,1)</f>
        <v>-5.2</v>
      </c>
      <c r="AK19" s="1220" t="s">
        <v>2610</v>
      </c>
      <c r="AL19" s="1129"/>
    </row>
    <row r="20" spans="1:62">
      <c r="A20" s="1129"/>
      <c r="B20" s="1212" t="s">
        <v>2876</v>
      </c>
      <c r="C20" s="1221" t="s">
        <v>2873</v>
      </c>
      <c r="D20" s="1222" t="s">
        <v>2852</v>
      </c>
      <c r="E20" s="1223">
        <f>E117</f>
        <v>105.60883636174452</v>
      </c>
      <c r="F20" s="1224">
        <f>F117</f>
        <v>109.23438888357632</v>
      </c>
      <c r="G20" s="1224">
        <f>G117</f>
        <v>112.7429880982522</v>
      </c>
      <c r="H20" s="1224">
        <f t="shared" ref="H20:AI20" si="13">H117</f>
        <v>114.73119431990187</v>
      </c>
      <c r="I20" s="1224">
        <f t="shared" si="13"/>
        <v>116.25158731292811</v>
      </c>
      <c r="J20" s="1224">
        <f t="shared" si="13"/>
        <v>117.18721377017499</v>
      </c>
      <c r="K20" s="1224">
        <f t="shared" si="13"/>
        <v>116.95330715586327</v>
      </c>
      <c r="L20" s="1224">
        <f t="shared" si="13"/>
        <v>117.30416707733085</v>
      </c>
      <c r="M20" s="1224">
        <f t="shared" si="13"/>
        <v>117.53807369164259</v>
      </c>
      <c r="N20" s="1224">
        <f t="shared" si="13"/>
        <v>113.44470794118739</v>
      </c>
      <c r="O20" s="1224">
        <f t="shared" si="13"/>
        <v>110.5208752622908</v>
      </c>
      <c r="P20" s="1224">
        <f t="shared" si="13"/>
        <v>113.70460417931152</v>
      </c>
      <c r="Q20" s="1224">
        <f t="shared" si="13"/>
        <v>114.33961675192921</v>
      </c>
      <c r="R20" s="1224">
        <f t="shared" si="13"/>
        <v>109.56768403711087</v>
      </c>
      <c r="S20" s="1224">
        <f t="shared" si="13"/>
        <v>109.12877828838984</v>
      </c>
      <c r="T20" s="1224">
        <f t="shared" si="13"/>
        <v>110.03460504638861</v>
      </c>
      <c r="U20" s="1224">
        <f t="shared" si="13"/>
        <v>112.08905748721058</v>
      </c>
      <c r="V20" s="1224">
        <f t="shared" si="13"/>
        <v>112.99488424520942</v>
      </c>
      <c r="W20" s="1224">
        <f t="shared" si="13"/>
        <v>115.33882771178357</v>
      </c>
      <c r="X20" s="1224">
        <f t="shared" si="13"/>
        <v>112.90150004335383</v>
      </c>
      <c r="Y20" s="1224">
        <f t="shared" si="13"/>
        <v>107.88676840371106</v>
      </c>
      <c r="Z20" s="1224">
        <f t="shared" si="13"/>
        <v>108.08287522760773</v>
      </c>
      <c r="AA20" s="1224">
        <f t="shared" si="13"/>
        <v>107.7</v>
      </c>
      <c r="AB20" s="1224">
        <f t="shared" si="13"/>
        <v>106.3</v>
      </c>
      <c r="AC20" s="1224">
        <f t="shared" si="13"/>
        <v>105.3</v>
      </c>
      <c r="AD20" s="1224">
        <f t="shared" si="13"/>
        <v>102.1</v>
      </c>
      <c r="AE20" s="1224">
        <f t="shared" si="13"/>
        <v>100</v>
      </c>
      <c r="AF20" s="1224">
        <f t="shared" si="13"/>
        <v>101</v>
      </c>
      <c r="AG20" s="1224">
        <f t="shared" si="13"/>
        <v>102.3</v>
      </c>
      <c r="AH20" s="1224">
        <f t="shared" si="13"/>
        <v>106.1</v>
      </c>
      <c r="AI20" s="1216">
        <f t="shared" si="13"/>
        <v>106.5</v>
      </c>
      <c r="AJ20" s="1179">
        <v>100.3</v>
      </c>
      <c r="AK20" s="1225" t="s">
        <v>2877</v>
      </c>
      <c r="AL20" s="1181" t="s">
        <v>122</v>
      </c>
    </row>
    <row r="21" spans="1:62">
      <c r="A21" s="1129"/>
      <c r="B21" s="1212"/>
      <c r="C21" s="1182" t="s">
        <v>2878</v>
      </c>
      <c r="D21" s="1217" t="s">
        <v>2855</v>
      </c>
      <c r="E21" s="1208" t="str">
        <f>E83</f>
        <v>－</v>
      </c>
      <c r="F21" s="1186">
        <f t="shared" ref="F21:AE21" si="14">ROUND((F20-E20)/E20*100,1)</f>
        <v>3.4</v>
      </c>
      <c r="G21" s="1186">
        <f t="shared" si="14"/>
        <v>3.2</v>
      </c>
      <c r="H21" s="1186">
        <f t="shared" si="14"/>
        <v>1.8</v>
      </c>
      <c r="I21" s="1186">
        <f t="shared" si="14"/>
        <v>1.3</v>
      </c>
      <c r="J21" s="1186">
        <f t="shared" si="14"/>
        <v>0.8</v>
      </c>
      <c r="K21" s="1186">
        <f t="shared" si="14"/>
        <v>-0.2</v>
      </c>
      <c r="L21" s="1186">
        <f t="shared" si="14"/>
        <v>0.3</v>
      </c>
      <c r="M21" s="1186">
        <f t="shared" si="14"/>
        <v>0.2</v>
      </c>
      <c r="N21" s="1186">
        <f t="shared" si="14"/>
        <v>-3.5</v>
      </c>
      <c r="O21" s="1186">
        <f t="shared" si="14"/>
        <v>-2.6</v>
      </c>
      <c r="P21" s="1186">
        <f t="shared" si="14"/>
        <v>2.9</v>
      </c>
      <c r="Q21" s="1186">
        <f t="shared" si="14"/>
        <v>0.6</v>
      </c>
      <c r="R21" s="1186">
        <f t="shared" si="14"/>
        <v>-4.2</v>
      </c>
      <c r="S21" s="1186">
        <f t="shared" si="14"/>
        <v>-0.4</v>
      </c>
      <c r="T21" s="1186">
        <f t="shared" si="14"/>
        <v>0.8</v>
      </c>
      <c r="U21" s="1186">
        <f t="shared" si="14"/>
        <v>1.9</v>
      </c>
      <c r="V21" s="1186">
        <f t="shared" si="14"/>
        <v>0.8</v>
      </c>
      <c r="W21" s="1186">
        <f t="shared" si="14"/>
        <v>2.1</v>
      </c>
      <c r="X21" s="1186">
        <f t="shared" si="14"/>
        <v>-2.1</v>
      </c>
      <c r="Y21" s="1186">
        <f t="shared" si="14"/>
        <v>-4.4000000000000004</v>
      </c>
      <c r="Z21" s="1186">
        <f t="shared" si="14"/>
        <v>0.2</v>
      </c>
      <c r="AA21" s="1186">
        <f t="shared" si="14"/>
        <v>-0.4</v>
      </c>
      <c r="AB21" s="1186">
        <f t="shared" si="14"/>
        <v>-1.3</v>
      </c>
      <c r="AC21" s="1186">
        <f t="shared" si="14"/>
        <v>-0.9</v>
      </c>
      <c r="AD21" s="1186">
        <f t="shared" si="14"/>
        <v>-3</v>
      </c>
      <c r="AE21" s="1186">
        <f t="shared" si="14"/>
        <v>-2.1</v>
      </c>
      <c r="AF21" s="1186">
        <f>ROUND((AF20-AE20)/AE20*100,1)</f>
        <v>1</v>
      </c>
      <c r="AG21" s="1186">
        <f>ROUND((AG20-AF20)/AF20*100,1)</f>
        <v>1.3</v>
      </c>
      <c r="AH21" s="1186">
        <f>ROUND((AH20-AG20)/AG20*100,1)</f>
        <v>3.7</v>
      </c>
      <c r="AI21" s="1186">
        <f>ROUND((AI20-AH20)/AH20*100,1)</f>
        <v>0.4</v>
      </c>
      <c r="AJ21" s="1219">
        <f>ROUND((AJ20-AI20)/AI20*100,1)</f>
        <v>-5.8</v>
      </c>
      <c r="AK21" s="1165" t="s">
        <v>2879</v>
      </c>
      <c r="AL21" s="1129"/>
    </row>
    <row r="22" spans="1:62">
      <c r="A22" s="1129"/>
      <c r="B22" s="1212" t="s">
        <v>2880</v>
      </c>
      <c r="C22" s="1226" t="s">
        <v>2881</v>
      </c>
      <c r="D22" s="1227" t="s">
        <v>2852</v>
      </c>
      <c r="E22" s="1228">
        <f>E122</f>
        <v>157.5</v>
      </c>
      <c r="F22" s="1173">
        <f>F122</f>
        <v>152.92956706963881</v>
      </c>
      <c r="G22" s="1173">
        <f t="shared" ref="G22:AI22" si="15">G122</f>
        <v>145.1401178120621</v>
      </c>
      <c r="H22" s="1173">
        <f t="shared" si="15"/>
        <v>126.40599934447256</v>
      </c>
      <c r="I22" s="1173">
        <f t="shared" si="15"/>
        <v>103.62925531282423</v>
      </c>
      <c r="J22" s="1173">
        <f t="shared" si="15"/>
        <v>97.81181852552011</v>
      </c>
      <c r="K22" s="1173">
        <f t="shared" si="15"/>
        <v>99.09362663119731</v>
      </c>
      <c r="L22" s="1173">
        <f t="shared" si="15"/>
        <v>109.24949085310109</v>
      </c>
      <c r="M22" s="1173">
        <f t="shared" si="15"/>
        <v>110.92570145283278</v>
      </c>
      <c r="N22" s="1173">
        <f t="shared" si="15"/>
        <v>98.797824760656411</v>
      </c>
      <c r="O22" s="1173">
        <f t="shared" si="15"/>
        <v>96.825812290383823</v>
      </c>
      <c r="P22" s="1173">
        <f t="shared" si="15"/>
        <v>100.38995262009122</v>
      </c>
      <c r="Q22" s="1173">
        <f t="shared" si="15"/>
        <v>94.74673043138786</v>
      </c>
      <c r="R22" s="1173">
        <f t="shared" si="15"/>
        <v>88.311477058305101</v>
      </c>
      <c r="S22" s="1173">
        <f t="shared" si="15"/>
        <v>91.776613489965044</v>
      </c>
      <c r="T22" s="1173">
        <f t="shared" si="15"/>
        <v>98.607882455237501</v>
      </c>
      <c r="U22" s="1173">
        <f t="shared" si="15"/>
        <v>102.37003058103976</v>
      </c>
      <c r="V22" s="1173">
        <f t="shared" si="15"/>
        <v>108.23394495412845</v>
      </c>
      <c r="W22" s="1173">
        <f t="shared" si="15"/>
        <v>109.92354740061162</v>
      </c>
      <c r="X22" s="1173">
        <f t="shared" si="15"/>
        <v>104.5565749235474</v>
      </c>
      <c r="Y22" s="1173">
        <f t="shared" si="15"/>
        <v>94.717125382263006</v>
      </c>
      <c r="Z22" s="1173">
        <f t="shared" si="15"/>
        <v>99.686544342507645</v>
      </c>
      <c r="AA22" s="1173">
        <f t="shared" si="15"/>
        <v>97.5</v>
      </c>
      <c r="AB22" s="1173">
        <f t="shared" si="15"/>
        <v>94</v>
      </c>
      <c r="AC22" s="1173">
        <f t="shared" si="15"/>
        <v>96.5</v>
      </c>
      <c r="AD22" s="1173">
        <f t="shared" si="15"/>
        <v>102.3</v>
      </c>
      <c r="AE22" s="1173">
        <f t="shared" si="15"/>
        <v>100</v>
      </c>
      <c r="AF22" s="1173">
        <f t="shared" si="15"/>
        <v>96.3</v>
      </c>
      <c r="AG22" s="1173">
        <f t="shared" si="15"/>
        <v>94.4</v>
      </c>
      <c r="AH22" s="1173">
        <f t="shared" si="15"/>
        <v>105</v>
      </c>
      <c r="AI22" s="1216">
        <f t="shared" si="15"/>
        <v>98.3</v>
      </c>
      <c r="AJ22" s="1179">
        <v>84.5</v>
      </c>
      <c r="AK22" s="1225" t="s">
        <v>2024</v>
      </c>
      <c r="AL22" s="1181" t="s">
        <v>122</v>
      </c>
    </row>
    <row r="23" spans="1:62">
      <c r="A23" s="1129"/>
      <c r="B23" s="1212"/>
      <c r="C23" s="1182" t="s">
        <v>2882</v>
      </c>
      <c r="D23" s="1217" t="s">
        <v>2855</v>
      </c>
      <c r="E23" s="1208" t="str">
        <f>E85</f>
        <v>－</v>
      </c>
      <c r="F23" s="1186">
        <f t="shared" ref="F23:AJ23" si="16">ROUND((F22-E22)/E22*100,1)</f>
        <v>-2.9</v>
      </c>
      <c r="G23" s="1186">
        <f t="shared" si="16"/>
        <v>-5.0999999999999996</v>
      </c>
      <c r="H23" s="1186">
        <f t="shared" si="16"/>
        <v>-12.9</v>
      </c>
      <c r="I23" s="1186">
        <f t="shared" si="16"/>
        <v>-18</v>
      </c>
      <c r="J23" s="1186">
        <f t="shared" si="16"/>
        <v>-5.6</v>
      </c>
      <c r="K23" s="1186">
        <f t="shared" si="16"/>
        <v>1.3</v>
      </c>
      <c r="L23" s="1186">
        <f t="shared" si="16"/>
        <v>10.199999999999999</v>
      </c>
      <c r="M23" s="1186">
        <f t="shared" si="16"/>
        <v>1.5</v>
      </c>
      <c r="N23" s="1186">
        <f t="shared" si="16"/>
        <v>-10.9</v>
      </c>
      <c r="O23" s="1186">
        <f t="shared" si="16"/>
        <v>-2</v>
      </c>
      <c r="P23" s="1186">
        <f t="shared" si="16"/>
        <v>3.7</v>
      </c>
      <c r="Q23" s="1186">
        <f t="shared" si="16"/>
        <v>-5.6</v>
      </c>
      <c r="R23" s="1186">
        <f t="shared" si="16"/>
        <v>-6.8</v>
      </c>
      <c r="S23" s="1186">
        <f t="shared" si="16"/>
        <v>3.9</v>
      </c>
      <c r="T23" s="1186">
        <f t="shared" si="16"/>
        <v>7.4</v>
      </c>
      <c r="U23" s="1186">
        <f t="shared" si="16"/>
        <v>3.8</v>
      </c>
      <c r="V23" s="1186">
        <f t="shared" si="16"/>
        <v>5.7</v>
      </c>
      <c r="W23" s="1186">
        <f t="shared" si="16"/>
        <v>1.6</v>
      </c>
      <c r="X23" s="1186">
        <f t="shared" si="16"/>
        <v>-4.9000000000000004</v>
      </c>
      <c r="Y23" s="1186">
        <f t="shared" si="16"/>
        <v>-9.4</v>
      </c>
      <c r="Z23" s="1186">
        <f t="shared" si="16"/>
        <v>5.2</v>
      </c>
      <c r="AA23" s="1186">
        <f t="shared" si="16"/>
        <v>-2.2000000000000002</v>
      </c>
      <c r="AB23" s="1186">
        <f t="shared" si="16"/>
        <v>-3.6</v>
      </c>
      <c r="AC23" s="1186">
        <f t="shared" si="16"/>
        <v>2.7</v>
      </c>
      <c r="AD23" s="1186">
        <f t="shared" si="16"/>
        <v>6</v>
      </c>
      <c r="AE23" s="1186">
        <f t="shared" si="16"/>
        <v>-2.2000000000000002</v>
      </c>
      <c r="AF23" s="1186">
        <f t="shared" si="16"/>
        <v>-3.7</v>
      </c>
      <c r="AG23" s="1186">
        <f t="shared" si="16"/>
        <v>-2</v>
      </c>
      <c r="AH23" s="1186">
        <f t="shared" si="16"/>
        <v>11.2</v>
      </c>
      <c r="AI23" s="1186">
        <f t="shared" si="16"/>
        <v>-6.4</v>
      </c>
      <c r="AJ23" s="1219">
        <f t="shared" si="16"/>
        <v>-14</v>
      </c>
      <c r="AK23" s="1165"/>
      <c r="AL23" s="1129"/>
    </row>
    <row r="24" spans="1:62">
      <c r="A24" s="1129"/>
      <c r="B24" s="1212" t="s">
        <v>2883</v>
      </c>
      <c r="C24" s="1170" t="s">
        <v>2884</v>
      </c>
      <c r="D24" s="1227" t="s">
        <v>2852</v>
      </c>
      <c r="E24" s="1228">
        <f>E127</f>
        <v>109</v>
      </c>
      <c r="F24" s="1173">
        <f>F127</f>
        <v>110.32307578266055</v>
      </c>
      <c r="G24" s="1173">
        <f t="shared" ref="G24:AI24" si="17">G127</f>
        <v>113.32639405058408</v>
      </c>
      <c r="H24" s="1173">
        <f t="shared" si="17"/>
        <v>115.19236102177919</v>
      </c>
      <c r="I24" s="1173">
        <f t="shared" si="17"/>
        <v>114.5792575883865</v>
      </c>
      <c r="J24" s="1173">
        <f t="shared" si="17"/>
        <v>111.70922267554832</v>
      </c>
      <c r="K24" s="1173">
        <f t="shared" si="17"/>
        <v>108.80364553468731</v>
      </c>
      <c r="L24" s="1173">
        <f t="shared" si="17"/>
        <v>106.20906288902553</v>
      </c>
      <c r="M24" s="1173">
        <f t="shared" si="17"/>
        <v>105.72924281071819</v>
      </c>
      <c r="N24" s="1173">
        <f t="shared" si="17"/>
        <v>105.06282603529135</v>
      </c>
      <c r="O24" s="1173">
        <f t="shared" si="17"/>
        <v>104.77848821110926</v>
      </c>
      <c r="P24" s="1173">
        <f t="shared" si="17"/>
        <v>104.82291599613775</v>
      </c>
      <c r="Q24" s="1173">
        <f t="shared" si="17"/>
        <v>102.22748632121018</v>
      </c>
      <c r="R24" s="1173">
        <f t="shared" si="17"/>
        <v>100.72700354039269</v>
      </c>
      <c r="S24" s="1173">
        <f t="shared" si="17"/>
        <v>97.977470228516268</v>
      </c>
      <c r="T24" s="1173">
        <f t="shared" si="17"/>
        <v>97.89636305117476</v>
      </c>
      <c r="U24" s="1173">
        <f t="shared" si="17"/>
        <v>97.336723527518501</v>
      </c>
      <c r="V24" s="1173">
        <f t="shared" si="17"/>
        <v>97.231284196974556</v>
      </c>
      <c r="W24" s="1173">
        <f t="shared" si="17"/>
        <v>98.853427743804318</v>
      </c>
      <c r="X24" s="1173">
        <f t="shared" si="17"/>
        <v>100.37824267782426</v>
      </c>
      <c r="Y24" s="1173">
        <f t="shared" si="17"/>
        <v>100.70267138719022</v>
      </c>
      <c r="Z24" s="1173">
        <f t="shared" si="17"/>
        <v>100.28902478274864</v>
      </c>
      <c r="AA24" s="1173">
        <f t="shared" si="17"/>
        <v>100.8</v>
      </c>
      <c r="AB24" s="1173">
        <f t="shared" si="17"/>
        <v>100</v>
      </c>
      <c r="AC24" s="1173">
        <f t="shared" si="17"/>
        <v>99.6</v>
      </c>
      <c r="AD24" s="1173">
        <f t="shared" si="17"/>
        <v>99.6</v>
      </c>
      <c r="AE24" s="1173">
        <f t="shared" si="17"/>
        <v>100</v>
      </c>
      <c r="AF24" s="1173">
        <f t="shared" si="17"/>
        <v>100.4</v>
      </c>
      <c r="AG24" s="1173">
        <f t="shared" si="17"/>
        <v>100.1</v>
      </c>
      <c r="AH24" s="1173">
        <f t="shared" si="17"/>
        <v>100</v>
      </c>
      <c r="AI24" s="1216">
        <f t="shared" si="17"/>
        <v>100.3</v>
      </c>
      <c r="AJ24" s="1179">
        <v>100.8</v>
      </c>
      <c r="AK24" s="1225"/>
      <c r="AL24" s="1181" t="s">
        <v>122</v>
      </c>
    </row>
    <row r="25" spans="1:62">
      <c r="A25" s="1129"/>
      <c r="B25" s="1212" t="s">
        <v>2885</v>
      </c>
      <c r="C25" s="1182"/>
      <c r="D25" s="1217" t="s">
        <v>2855</v>
      </c>
      <c r="E25" s="1208" t="str">
        <f>E87</f>
        <v>－</v>
      </c>
      <c r="F25" s="1186">
        <f t="shared" ref="F25:AJ25" si="18">ROUND((F24-E24)/E24*100,1)</f>
        <v>1.2</v>
      </c>
      <c r="G25" s="1186">
        <f t="shared" si="18"/>
        <v>2.7</v>
      </c>
      <c r="H25" s="1186">
        <f t="shared" si="18"/>
        <v>1.6</v>
      </c>
      <c r="I25" s="1186">
        <f t="shared" si="18"/>
        <v>-0.5</v>
      </c>
      <c r="J25" s="1186">
        <f t="shared" si="18"/>
        <v>-2.5</v>
      </c>
      <c r="K25" s="1186">
        <f t="shared" si="18"/>
        <v>-2.6</v>
      </c>
      <c r="L25" s="1186">
        <f t="shared" si="18"/>
        <v>-2.4</v>
      </c>
      <c r="M25" s="1186">
        <f t="shared" si="18"/>
        <v>-0.5</v>
      </c>
      <c r="N25" s="1186">
        <f t="shared" si="18"/>
        <v>-0.6</v>
      </c>
      <c r="O25" s="1186">
        <f t="shared" si="18"/>
        <v>-0.3</v>
      </c>
      <c r="P25" s="1186">
        <f t="shared" si="18"/>
        <v>0</v>
      </c>
      <c r="Q25" s="1186">
        <f t="shared" si="18"/>
        <v>-2.5</v>
      </c>
      <c r="R25" s="1186">
        <f t="shared" si="18"/>
        <v>-1.5</v>
      </c>
      <c r="S25" s="1186">
        <f t="shared" si="18"/>
        <v>-2.7</v>
      </c>
      <c r="T25" s="1186">
        <f t="shared" si="18"/>
        <v>-0.1</v>
      </c>
      <c r="U25" s="1186">
        <f t="shared" si="18"/>
        <v>-0.6</v>
      </c>
      <c r="V25" s="1186">
        <f t="shared" si="18"/>
        <v>-0.1</v>
      </c>
      <c r="W25" s="1186">
        <f t="shared" si="18"/>
        <v>1.7</v>
      </c>
      <c r="X25" s="1186">
        <f t="shared" si="18"/>
        <v>1.5</v>
      </c>
      <c r="Y25" s="1186">
        <f t="shared" si="18"/>
        <v>0.3</v>
      </c>
      <c r="Z25" s="1186">
        <f t="shared" si="18"/>
        <v>-0.4</v>
      </c>
      <c r="AA25" s="1186">
        <f t="shared" si="18"/>
        <v>0.5</v>
      </c>
      <c r="AB25" s="1186">
        <f t="shared" si="18"/>
        <v>-0.8</v>
      </c>
      <c r="AC25" s="1186">
        <f t="shared" si="18"/>
        <v>-0.4</v>
      </c>
      <c r="AD25" s="1186">
        <f t="shared" si="18"/>
        <v>0</v>
      </c>
      <c r="AE25" s="1186">
        <f t="shared" si="18"/>
        <v>0.4</v>
      </c>
      <c r="AF25" s="1186">
        <f t="shared" si="18"/>
        <v>0.4</v>
      </c>
      <c r="AG25" s="1186">
        <f t="shared" si="18"/>
        <v>-0.3</v>
      </c>
      <c r="AH25" s="1186">
        <f t="shared" si="18"/>
        <v>-0.1</v>
      </c>
      <c r="AI25" s="1186">
        <f t="shared" si="18"/>
        <v>0.3</v>
      </c>
      <c r="AJ25" s="1219">
        <f t="shared" si="18"/>
        <v>0.5</v>
      </c>
      <c r="AK25" s="1196"/>
      <c r="AL25" s="1129"/>
    </row>
    <row r="26" spans="1:62">
      <c r="A26" s="1129"/>
      <c r="B26" s="1212"/>
      <c r="C26" s="1229" t="s">
        <v>2886</v>
      </c>
      <c r="D26" s="1230" t="s">
        <v>2887</v>
      </c>
      <c r="E26" s="1231">
        <v>1.58</v>
      </c>
      <c r="F26" s="1232">
        <v>1.82</v>
      </c>
      <c r="G26" s="1232">
        <v>1.74</v>
      </c>
      <c r="H26" s="1232">
        <v>1.25</v>
      </c>
      <c r="I26" s="1232">
        <v>0.91</v>
      </c>
      <c r="J26" s="1232">
        <v>0.8</v>
      </c>
      <c r="K26" s="1232">
        <v>0.92</v>
      </c>
      <c r="L26" s="1233">
        <v>1.0900000000000001</v>
      </c>
      <c r="M26" s="1233">
        <v>1</v>
      </c>
      <c r="N26" s="1233">
        <v>0.69</v>
      </c>
      <c r="O26" s="1233">
        <v>0.65</v>
      </c>
      <c r="P26" s="1233">
        <v>0.78</v>
      </c>
      <c r="Q26" s="1233">
        <v>0.78</v>
      </c>
      <c r="R26" s="1234">
        <v>0.71</v>
      </c>
      <c r="S26" s="1235">
        <v>0.86</v>
      </c>
      <c r="T26" s="1235">
        <v>1.08</v>
      </c>
      <c r="U26" s="1235">
        <v>1.29</v>
      </c>
      <c r="V26" s="1235">
        <v>1.39</v>
      </c>
      <c r="W26" s="1235">
        <v>1.37</v>
      </c>
      <c r="X26" s="1185">
        <v>1.1399999999999999</v>
      </c>
      <c r="Y26" s="1185">
        <v>0.78</v>
      </c>
      <c r="Z26" s="1185">
        <v>0.86</v>
      </c>
      <c r="AA26" s="1185">
        <v>0.97</v>
      </c>
      <c r="AB26" s="1185">
        <v>1.1200000000000001</v>
      </c>
      <c r="AC26" s="1185">
        <v>1.21</v>
      </c>
      <c r="AD26" s="1185">
        <v>1.37</v>
      </c>
      <c r="AE26" s="1185">
        <v>1.51</v>
      </c>
      <c r="AF26" s="1185">
        <v>1.74</v>
      </c>
      <c r="AG26" s="1185">
        <v>1.92</v>
      </c>
      <c r="AH26" s="1185">
        <v>2.14</v>
      </c>
      <c r="AI26" s="1185">
        <v>2.1800000000000002</v>
      </c>
      <c r="AJ26" s="1236">
        <v>1.79</v>
      </c>
      <c r="AK26" s="1237" t="s">
        <v>2888</v>
      </c>
      <c r="AL26" s="1129" t="s">
        <v>2889</v>
      </c>
      <c r="AN26" s="1238"/>
      <c r="AO26" s="1238"/>
      <c r="AP26" s="1238"/>
      <c r="AQ26" s="1238"/>
      <c r="AR26" s="1238"/>
      <c r="AS26" s="1238"/>
      <c r="AT26" s="1238"/>
      <c r="AU26" s="1238"/>
      <c r="AW26" s="1238"/>
      <c r="AX26" s="1238"/>
      <c r="AY26" s="1238"/>
      <c r="AZ26" s="1238"/>
      <c r="BA26" s="1238"/>
      <c r="BB26" s="1238"/>
      <c r="BC26" s="1238"/>
      <c r="BD26" s="1238"/>
      <c r="BE26" s="1238"/>
      <c r="BF26" s="1238"/>
      <c r="BG26" s="1238"/>
      <c r="BH26" s="1238"/>
      <c r="BI26" s="1238"/>
      <c r="BJ26" s="1238"/>
    </row>
    <row r="27" spans="1:62">
      <c r="A27" s="1129"/>
      <c r="B27" s="1212" t="s">
        <v>2890</v>
      </c>
      <c r="C27" s="1229" t="s">
        <v>2891</v>
      </c>
      <c r="D27" s="1230" t="s">
        <v>2887</v>
      </c>
      <c r="E27" s="1231">
        <v>0.95</v>
      </c>
      <c r="F27" s="1232">
        <v>1.0900000000000001</v>
      </c>
      <c r="G27" s="1232">
        <v>1.06</v>
      </c>
      <c r="H27" s="1232">
        <v>0.78</v>
      </c>
      <c r="I27" s="1232">
        <v>0.54</v>
      </c>
      <c r="J27" s="1232">
        <v>0.45</v>
      </c>
      <c r="K27" s="1232">
        <v>0.48</v>
      </c>
      <c r="L27" s="1233">
        <v>0.61</v>
      </c>
      <c r="M27" s="1233">
        <v>0.57999999999999996</v>
      </c>
      <c r="N27" s="1233">
        <v>0.39</v>
      </c>
      <c r="O27" s="1233">
        <v>0.35</v>
      </c>
      <c r="P27" s="1233">
        <v>0.44</v>
      </c>
      <c r="Q27" s="1233">
        <v>0.45</v>
      </c>
      <c r="R27" s="1233">
        <v>0.42</v>
      </c>
      <c r="S27" s="1239">
        <v>0.51</v>
      </c>
      <c r="T27" s="1239">
        <v>0.69</v>
      </c>
      <c r="U27" s="1239">
        <v>0.83</v>
      </c>
      <c r="V27" s="1239">
        <v>0.94</v>
      </c>
      <c r="W27" s="1239">
        <v>0.94</v>
      </c>
      <c r="X27" s="1240">
        <v>0.78</v>
      </c>
      <c r="Y27" s="1240">
        <v>0.47</v>
      </c>
      <c r="Z27" s="1240">
        <v>0.49</v>
      </c>
      <c r="AA27" s="1240">
        <v>0.59</v>
      </c>
      <c r="AB27" s="1240">
        <v>0.68</v>
      </c>
      <c r="AC27" s="1240">
        <v>0.75</v>
      </c>
      <c r="AD27" s="1240">
        <v>0.88</v>
      </c>
      <c r="AE27" s="1240">
        <v>0.98</v>
      </c>
      <c r="AF27" s="1240">
        <v>1.1299999999999999</v>
      </c>
      <c r="AG27" s="1240">
        <v>1.28</v>
      </c>
      <c r="AH27" s="1240">
        <v>1.43</v>
      </c>
      <c r="AI27" s="1240">
        <v>1.43</v>
      </c>
      <c r="AJ27" s="1241">
        <v>1.05</v>
      </c>
      <c r="AK27" s="1242" t="s">
        <v>2892</v>
      </c>
      <c r="AL27" s="1129" t="s">
        <v>2889</v>
      </c>
    </row>
    <row r="28" spans="1:62" ht="18.75">
      <c r="A28" s="1129"/>
      <c r="B28" s="1212"/>
      <c r="C28" s="1243" t="s">
        <v>2893</v>
      </c>
      <c r="D28" s="1244" t="s">
        <v>2894</v>
      </c>
      <c r="E28" s="1245" t="s">
        <v>2846</v>
      </c>
      <c r="F28" s="1246" t="s">
        <v>2846</v>
      </c>
      <c r="G28" s="1246" t="s">
        <v>2846</v>
      </c>
      <c r="H28" s="1246" t="s">
        <v>2846</v>
      </c>
      <c r="I28" s="1246" t="s">
        <v>2846</v>
      </c>
      <c r="J28" s="1246" t="s">
        <v>2846</v>
      </c>
      <c r="K28" s="1246" t="s">
        <v>2846</v>
      </c>
      <c r="L28" s="1246" t="s">
        <v>2846</v>
      </c>
      <c r="M28" s="1">
        <v>3.7</v>
      </c>
      <c r="N28" s="1247">
        <v>4.7</v>
      </c>
      <c r="O28" s="1247">
        <v>5.8</v>
      </c>
      <c r="P28" s="1247">
        <v>5.9</v>
      </c>
      <c r="Q28" s="1247">
        <v>6.3</v>
      </c>
      <c r="R28" s="1247">
        <v>6.8</v>
      </c>
      <c r="S28" s="1248">
        <v>6.4</v>
      </c>
      <c r="T28" s="1248">
        <v>5.5</v>
      </c>
      <c r="U28" s="1248">
        <v>5</v>
      </c>
      <c r="V28" s="1248">
        <v>4.5999999999999996</v>
      </c>
      <c r="W28" s="1248">
        <v>4</v>
      </c>
      <c r="X28" s="1249">
        <v>4.2</v>
      </c>
      <c r="Y28" s="1249">
        <v>5.2</v>
      </c>
      <c r="Z28" s="1240">
        <v>5.3</v>
      </c>
      <c r="AA28" s="1240">
        <v>4.5999999999999996</v>
      </c>
      <c r="AB28" s="1240">
        <v>4.7</v>
      </c>
      <c r="AC28" s="1240">
        <v>4.0999999999999996</v>
      </c>
      <c r="AD28" s="1240">
        <v>3.9</v>
      </c>
      <c r="AE28" s="1240">
        <v>3.7</v>
      </c>
      <c r="AF28" s="1240">
        <v>3.4</v>
      </c>
      <c r="AG28" s="1240">
        <v>2.7</v>
      </c>
      <c r="AH28" s="1240">
        <v>2.6</v>
      </c>
      <c r="AI28" s="1240">
        <v>2.2999999999999998</v>
      </c>
      <c r="AJ28" s="1250">
        <f>AI28*3/2.6</f>
        <v>2.6538461538461537</v>
      </c>
      <c r="AK28" s="1251" t="s">
        <v>2895</v>
      </c>
      <c r="AL28" s="1129" t="s">
        <v>122</v>
      </c>
      <c r="AN28" s="1252"/>
      <c r="AO28" s="1252"/>
      <c r="AP28" s="1252"/>
      <c r="AQ28" s="1252"/>
      <c r="AR28" s="1252"/>
      <c r="AS28" s="1252"/>
      <c r="AT28" s="1252"/>
      <c r="AU28" s="1252"/>
      <c r="AW28" s="1252"/>
      <c r="AX28" s="1252"/>
      <c r="AY28" s="1252"/>
    </row>
    <row r="29" spans="1:62" hidden="1">
      <c r="A29" s="1129"/>
      <c r="B29" s="1212"/>
      <c r="C29" s="1243" t="s">
        <v>2896</v>
      </c>
      <c r="D29" s="1253" t="s">
        <v>2897</v>
      </c>
      <c r="E29" s="1254">
        <v>3.11</v>
      </c>
      <c r="F29" s="1232">
        <v>3.67</v>
      </c>
      <c r="G29" s="1232">
        <v>3.71</v>
      </c>
      <c r="H29" s="1232">
        <v>2.87</v>
      </c>
      <c r="I29" s="1232">
        <v>1.92</v>
      </c>
      <c r="J29" s="1232">
        <v>1.18</v>
      </c>
      <c r="K29" s="1232">
        <v>0.9</v>
      </c>
      <c r="L29" s="1255">
        <v>0.95</v>
      </c>
      <c r="M29" s="1255">
        <v>1.02</v>
      </c>
      <c r="N29" s="1255">
        <v>0.76</v>
      </c>
      <c r="O29" s="1255">
        <v>0.28000000000000003</v>
      </c>
      <c r="P29" s="1255">
        <v>0.12</v>
      </c>
      <c r="Q29" s="1255">
        <v>0.08</v>
      </c>
      <c r="R29" s="1255">
        <v>-2.0299999999999998</v>
      </c>
      <c r="S29" s="1256">
        <v>-1.07</v>
      </c>
      <c r="T29" s="1257" t="s">
        <v>2898</v>
      </c>
      <c r="U29" s="1256">
        <v>-0.36</v>
      </c>
      <c r="V29" s="1257" t="s">
        <v>2898</v>
      </c>
      <c r="W29" s="1256">
        <v>0.35</v>
      </c>
      <c r="X29" s="1257" t="s">
        <v>2898</v>
      </c>
      <c r="Y29" s="1256">
        <v>-0.22</v>
      </c>
      <c r="Z29" s="1256">
        <v>-0.19</v>
      </c>
      <c r="AA29" s="1256">
        <v>-0.23</v>
      </c>
      <c r="AB29" s="1257" t="s">
        <v>2898</v>
      </c>
      <c r="AC29" s="1257" t="s">
        <v>2898</v>
      </c>
      <c r="AD29" s="1240">
        <v>0.27</v>
      </c>
      <c r="AE29" s="1240">
        <v>0.36</v>
      </c>
      <c r="AF29" s="1240">
        <v>0.17</v>
      </c>
      <c r="AG29" s="1240">
        <v>0.15</v>
      </c>
      <c r="AH29" s="1240">
        <v>0.16</v>
      </c>
      <c r="AI29" s="1240">
        <v>0.09</v>
      </c>
      <c r="AJ29" s="1258"/>
      <c r="AK29" s="1259" t="s">
        <v>2899</v>
      </c>
      <c r="AL29" s="1129"/>
    </row>
    <row r="30" spans="1:62" ht="13.5" hidden="1" customHeight="1">
      <c r="A30" s="1129"/>
      <c r="B30" s="1212"/>
      <c r="C30" s="1182" t="s">
        <v>2900</v>
      </c>
      <c r="D30" s="1260" t="s">
        <v>2897</v>
      </c>
      <c r="E30" s="1261"/>
      <c r="F30" s="1262">
        <v>5.72</v>
      </c>
      <c r="G30" s="1262">
        <v>5.56</v>
      </c>
      <c r="H30" s="1262">
        <v>4.9800000000000004</v>
      </c>
      <c r="I30" s="1262">
        <v>3.86</v>
      </c>
      <c r="J30" s="1262">
        <v>3.01</v>
      </c>
      <c r="K30" s="1262">
        <v>2.4900000000000002</v>
      </c>
      <c r="L30" s="1263">
        <v>2.64</v>
      </c>
      <c r="M30" s="1263">
        <v>2.66</v>
      </c>
      <c r="N30" s="1263">
        <v>2.4</v>
      </c>
      <c r="O30" s="1263">
        <v>1.84</v>
      </c>
      <c r="P30" s="1263">
        <v>1.72</v>
      </c>
      <c r="Q30" s="1263">
        <v>1.66</v>
      </c>
      <c r="R30" s="1263">
        <v>1.42</v>
      </c>
      <c r="S30" s="1264"/>
      <c r="T30" s="1264"/>
      <c r="U30" s="1264"/>
      <c r="V30" s="1264"/>
      <c r="W30" s="1264"/>
      <c r="X30" s="1264"/>
      <c r="Y30" s="1264"/>
      <c r="Z30" s="1264"/>
      <c r="AA30" s="1264"/>
      <c r="AB30" s="1264"/>
      <c r="AC30" s="1264"/>
      <c r="AD30" s="1264"/>
      <c r="AE30" s="1264"/>
      <c r="AF30" s="1264"/>
      <c r="AG30" s="1264"/>
      <c r="AH30" s="1264"/>
      <c r="AI30" s="1265"/>
      <c r="AJ30" s="1258"/>
      <c r="AK30" s="1259" t="s">
        <v>2901</v>
      </c>
      <c r="AL30" s="1129"/>
    </row>
    <row r="31" spans="1:62" ht="13.5" hidden="1" customHeight="1">
      <c r="A31" s="1129"/>
      <c r="B31" s="1212"/>
      <c r="C31" s="1170" t="s">
        <v>2902</v>
      </c>
      <c r="D31" s="1244" t="s">
        <v>2897</v>
      </c>
      <c r="E31" s="1266"/>
      <c r="F31" s="1194">
        <v>5</v>
      </c>
      <c r="G31" s="1194">
        <v>9.1999999999999993</v>
      </c>
      <c r="H31" s="1194">
        <v>0</v>
      </c>
      <c r="I31" s="1194">
        <v>-1.9</v>
      </c>
      <c r="J31" s="1194">
        <v>-1.1000000000000001</v>
      </c>
      <c r="K31" s="1194">
        <v>1.7</v>
      </c>
      <c r="L31" s="1267">
        <v>4.8</v>
      </c>
      <c r="M31" s="1267">
        <v>3.8</v>
      </c>
      <c r="N31" s="1267">
        <v>-4.0999999999999996</v>
      </c>
      <c r="O31" s="1267">
        <v>-12.6</v>
      </c>
      <c r="P31" s="1174">
        <v>12.5</v>
      </c>
      <c r="Q31" s="1174">
        <v>-4.8</v>
      </c>
      <c r="R31" s="1267">
        <v>-13.2</v>
      </c>
      <c r="S31" s="1268"/>
      <c r="T31" s="1268"/>
      <c r="U31" s="1268"/>
      <c r="V31" s="1268"/>
      <c r="W31" s="1268"/>
      <c r="X31" s="1268"/>
      <c r="Y31" s="1268"/>
      <c r="Z31" s="1268"/>
      <c r="AA31" s="1268"/>
      <c r="AB31" s="1268"/>
      <c r="AC31" s="1268"/>
      <c r="AD31" s="1268"/>
      <c r="AE31" s="1268"/>
      <c r="AF31" s="1268"/>
      <c r="AG31" s="1268"/>
      <c r="AH31" s="1268"/>
      <c r="AI31" s="1269"/>
      <c r="AJ31" s="1258"/>
      <c r="AK31" s="1259" t="s">
        <v>2903</v>
      </c>
      <c r="AL31" s="1129"/>
    </row>
    <row r="32" spans="1:62" ht="13.5" hidden="1" customHeight="1">
      <c r="A32" s="1129"/>
      <c r="B32" s="1212"/>
      <c r="C32" s="1182" t="s">
        <v>2904</v>
      </c>
      <c r="D32" s="1260" t="s">
        <v>2897</v>
      </c>
      <c r="E32" s="1261"/>
      <c r="F32" s="1270">
        <v>5.3</v>
      </c>
      <c r="G32" s="1270">
        <v>4.9000000000000004</v>
      </c>
      <c r="H32" s="1270">
        <v>0.7</v>
      </c>
      <c r="I32" s="1270">
        <v>-1.8</v>
      </c>
      <c r="J32" s="1270">
        <v>-1.6</v>
      </c>
      <c r="K32" s="1270">
        <v>2.2999999999999998</v>
      </c>
      <c r="L32" s="1271">
        <v>3.3</v>
      </c>
      <c r="M32" s="1271">
        <v>2.7</v>
      </c>
      <c r="N32" s="1271">
        <v>-4.3</v>
      </c>
      <c r="O32" s="1271">
        <v>-6.6</v>
      </c>
      <c r="P32" s="1174">
        <v>-2.2999999999999998</v>
      </c>
      <c r="Q32" s="1174">
        <v>-7.7</v>
      </c>
      <c r="R32" s="1271">
        <v>-10.6</v>
      </c>
      <c r="S32" s="1268"/>
      <c r="T32" s="1268"/>
      <c r="U32" s="1268"/>
      <c r="V32" s="1268"/>
      <c r="W32" s="1268"/>
      <c r="X32" s="1268"/>
      <c r="Y32" s="1268"/>
      <c r="Z32" s="1268"/>
      <c r="AA32" s="1268"/>
      <c r="AB32" s="1268"/>
      <c r="AC32" s="1268"/>
      <c r="AD32" s="1268"/>
      <c r="AE32" s="1268"/>
      <c r="AF32" s="1268"/>
      <c r="AG32" s="1268"/>
      <c r="AH32" s="1268"/>
      <c r="AI32" s="1210"/>
      <c r="AJ32" s="1258"/>
      <c r="AK32" s="1272"/>
      <c r="AL32" s="1129"/>
    </row>
    <row r="33" spans="1:61">
      <c r="A33" s="1129"/>
      <c r="B33" s="1273" t="s">
        <v>2905</v>
      </c>
      <c r="C33" s="1274" t="s">
        <v>2906</v>
      </c>
      <c r="D33" s="1275" t="s">
        <v>2907</v>
      </c>
      <c r="E33" s="1198">
        <v>216</v>
      </c>
      <c r="F33" s="1276">
        <v>178</v>
      </c>
      <c r="G33" s="1276">
        <v>357</v>
      </c>
      <c r="H33" s="1276">
        <v>511</v>
      </c>
      <c r="I33" s="1276">
        <v>631</v>
      </c>
      <c r="J33" s="1276">
        <v>663</v>
      </c>
      <c r="K33" s="1276">
        <v>478</v>
      </c>
      <c r="L33" s="1277">
        <v>482</v>
      </c>
      <c r="M33" s="1277">
        <v>619</v>
      </c>
      <c r="N33" s="1277">
        <v>785</v>
      </c>
      <c r="O33" s="1277">
        <v>632</v>
      </c>
      <c r="P33" s="1277">
        <v>755</v>
      </c>
      <c r="Q33" s="1277">
        <v>815</v>
      </c>
      <c r="R33" s="1277">
        <v>747</v>
      </c>
      <c r="S33" s="1278">
        <v>678</v>
      </c>
      <c r="T33" s="1278">
        <v>664</v>
      </c>
      <c r="U33" s="1278">
        <v>649</v>
      </c>
      <c r="V33" s="1278">
        <v>604</v>
      </c>
      <c r="W33" s="1278">
        <v>711</v>
      </c>
      <c r="X33" s="1278">
        <v>747</v>
      </c>
      <c r="Y33" s="1278">
        <v>751</v>
      </c>
      <c r="Z33" s="1278">
        <v>730</v>
      </c>
      <c r="AA33" s="1278">
        <v>626</v>
      </c>
      <c r="AB33" s="1278">
        <v>623</v>
      </c>
      <c r="AC33" s="1278">
        <v>536</v>
      </c>
      <c r="AD33" s="1278">
        <v>517</v>
      </c>
      <c r="AE33" s="1278">
        <v>499</v>
      </c>
      <c r="AF33" s="1278">
        <v>434</v>
      </c>
      <c r="AG33" s="1278">
        <v>449</v>
      </c>
      <c r="AH33" s="1278">
        <v>413</v>
      </c>
      <c r="AI33" s="1265">
        <v>492</v>
      </c>
      <c r="AJ33" s="1279">
        <v>423</v>
      </c>
      <c r="AK33" s="1280" t="s">
        <v>2908</v>
      </c>
      <c r="AL33" s="1129"/>
    </row>
    <row r="34" spans="1:61">
      <c r="A34" s="1129"/>
      <c r="B34" s="1281" t="s">
        <v>2909</v>
      </c>
      <c r="C34" s="1182"/>
      <c r="D34" s="1260" t="s">
        <v>2855</v>
      </c>
      <c r="E34" s="1157" t="s">
        <v>2846</v>
      </c>
      <c r="F34" s="1282">
        <f t="shared" ref="F34:AJ34" si="19">ROUND((F33-E33)/E33*100,1)</f>
        <v>-17.600000000000001</v>
      </c>
      <c r="G34" s="1282">
        <f t="shared" si="19"/>
        <v>100.6</v>
      </c>
      <c r="H34" s="1282">
        <f t="shared" si="19"/>
        <v>43.1</v>
      </c>
      <c r="I34" s="1282">
        <f t="shared" si="19"/>
        <v>23.5</v>
      </c>
      <c r="J34" s="1282">
        <f t="shared" si="19"/>
        <v>5.0999999999999996</v>
      </c>
      <c r="K34" s="1282">
        <f t="shared" si="19"/>
        <v>-27.9</v>
      </c>
      <c r="L34" s="1282">
        <f t="shared" si="19"/>
        <v>0.8</v>
      </c>
      <c r="M34" s="1282">
        <f t="shared" si="19"/>
        <v>28.4</v>
      </c>
      <c r="N34" s="1282">
        <f t="shared" si="19"/>
        <v>26.8</v>
      </c>
      <c r="O34" s="1282">
        <f t="shared" si="19"/>
        <v>-19.5</v>
      </c>
      <c r="P34" s="1282">
        <f t="shared" si="19"/>
        <v>19.5</v>
      </c>
      <c r="Q34" s="1282">
        <f t="shared" si="19"/>
        <v>7.9</v>
      </c>
      <c r="R34" s="1282">
        <f t="shared" si="19"/>
        <v>-8.3000000000000007</v>
      </c>
      <c r="S34" s="1282">
        <f t="shared" si="19"/>
        <v>-9.1999999999999993</v>
      </c>
      <c r="T34" s="1282">
        <f t="shared" si="19"/>
        <v>-2.1</v>
      </c>
      <c r="U34" s="1282">
        <f t="shared" si="19"/>
        <v>-2.2999999999999998</v>
      </c>
      <c r="V34" s="1282">
        <f t="shared" si="19"/>
        <v>-6.9</v>
      </c>
      <c r="W34" s="1282">
        <f t="shared" si="19"/>
        <v>17.7</v>
      </c>
      <c r="X34" s="1282">
        <f t="shared" si="19"/>
        <v>5.0999999999999996</v>
      </c>
      <c r="Y34" s="1282">
        <f t="shared" si="19"/>
        <v>0.5</v>
      </c>
      <c r="Z34" s="1282">
        <f t="shared" si="19"/>
        <v>-2.8</v>
      </c>
      <c r="AA34" s="1282">
        <f t="shared" si="19"/>
        <v>-14.2</v>
      </c>
      <c r="AB34" s="1282">
        <f t="shared" si="19"/>
        <v>-0.5</v>
      </c>
      <c r="AC34" s="1282">
        <f t="shared" si="19"/>
        <v>-14</v>
      </c>
      <c r="AD34" s="1282">
        <f t="shared" si="19"/>
        <v>-3.5</v>
      </c>
      <c r="AE34" s="1282">
        <f t="shared" si="19"/>
        <v>-3.5</v>
      </c>
      <c r="AF34" s="1282">
        <f t="shared" si="19"/>
        <v>-13</v>
      </c>
      <c r="AG34" s="1282">
        <f t="shared" si="19"/>
        <v>3.5</v>
      </c>
      <c r="AH34" s="1282">
        <f t="shared" si="19"/>
        <v>-8</v>
      </c>
      <c r="AI34" s="1283">
        <f t="shared" si="19"/>
        <v>19.100000000000001</v>
      </c>
      <c r="AJ34" s="1284">
        <f t="shared" si="19"/>
        <v>-14</v>
      </c>
      <c r="AK34" s="1285" t="s">
        <v>2910</v>
      </c>
      <c r="AL34" s="1129"/>
    </row>
    <row r="35" spans="1:61">
      <c r="A35" s="1129"/>
      <c r="B35" s="1212"/>
      <c r="C35" s="1226" t="s">
        <v>2911</v>
      </c>
      <c r="D35" s="1227" t="s">
        <v>2912</v>
      </c>
      <c r="E35" s="1286">
        <v>3403.7809999999999</v>
      </c>
      <c r="F35" s="1287">
        <v>3315.587</v>
      </c>
      <c r="G35" s="1287">
        <v>3696.1280000000002</v>
      </c>
      <c r="H35" s="1287">
        <v>3577.3020000000001</v>
      </c>
      <c r="I35" s="1287">
        <v>3697.9760000000001</v>
      </c>
      <c r="J35" s="1287">
        <v>3775.1770000000001</v>
      </c>
      <c r="K35" s="1287">
        <v>4090.4090000000001</v>
      </c>
      <c r="L35" s="1287">
        <v>4104.46</v>
      </c>
      <c r="M35" s="1287">
        <v>4163.3789999999999</v>
      </c>
      <c r="N35" s="1287">
        <v>4005.7779999999998</v>
      </c>
      <c r="O35" s="1287">
        <v>3983.3780000000002</v>
      </c>
      <c r="P35" s="1288">
        <v>3875.009</v>
      </c>
      <c r="Q35" s="1288">
        <v>3794.2339999999999</v>
      </c>
      <c r="R35" s="1288">
        <v>3532.2510000000002</v>
      </c>
      <c r="S35" s="1288">
        <v>3537.5630000000001</v>
      </c>
      <c r="T35" s="1288">
        <v>3251.154</v>
      </c>
      <c r="U35" s="1288">
        <v>3100.422</v>
      </c>
      <c r="V35" s="1288">
        <v>3169.4409999999998</v>
      </c>
      <c r="W35" s="1288">
        <v>3055.3420000000001</v>
      </c>
      <c r="X35" s="1288">
        <v>3483.2150000000001</v>
      </c>
      <c r="Y35" s="1288">
        <v>3405.52</v>
      </c>
      <c r="Z35" s="1288">
        <v>3306.3969999999999</v>
      </c>
      <c r="AA35" s="1288">
        <v>3268.3180000000002</v>
      </c>
      <c r="AB35" s="1288">
        <v>3238.5219999999999</v>
      </c>
      <c r="AC35" s="1288">
        <v>3204.578</v>
      </c>
      <c r="AD35" s="1288">
        <v>3124.3719999999998</v>
      </c>
      <c r="AE35" s="1288">
        <v>3167.828</v>
      </c>
      <c r="AF35" s="1288">
        <v>3179.498</v>
      </c>
      <c r="AG35" s="1288">
        <v>2822.85</v>
      </c>
      <c r="AH35" s="1288">
        <v>3371.982</v>
      </c>
      <c r="AI35" s="1288">
        <v>3254.8319999999999</v>
      </c>
      <c r="AJ35" s="1289">
        <v>3274.9389999999999</v>
      </c>
      <c r="AK35" s="1165" t="s">
        <v>2913</v>
      </c>
      <c r="AL35" s="1129" t="s">
        <v>2889</v>
      </c>
    </row>
    <row r="36" spans="1:61" ht="21">
      <c r="A36" s="1129"/>
      <c r="B36" s="1212" t="s">
        <v>2914</v>
      </c>
      <c r="C36" s="1182" t="s">
        <v>2915</v>
      </c>
      <c r="D36" s="1217" t="s">
        <v>2855</v>
      </c>
      <c r="E36" s="1157" t="s">
        <v>2846</v>
      </c>
      <c r="F36" s="1158">
        <f t="shared" ref="F36:AJ36" si="20">ROUND((F35-E35)/E35*100,1)</f>
        <v>-2.6</v>
      </c>
      <c r="G36" s="1158">
        <f t="shared" si="20"/>
        <v>11.5</v>
      </c>
      <c r="H36" s="1158">
        <f t="shared" si="20"/>
        <v>-3.2</v>
      </c>
      <c r="I36" s="1158">
        <f t="shared" si="20"/>
        <v>3.4</v>
      </c>
      <c r="J36" s="1158">
        <f t="shared" si="20"/>
        <v>2.1</v>
      </c>
      <c r="K36" s="1158">
        <f t="shared" si="20"/>
        <v>8.4</v>
      </c>
      <c r="L36" s="1158">
        <f t="shared" si="20"/>
        <v>0.3</v>
      </c>
      <c r="M36" s="1158">
        <f t="shared" si="20"/>
        <v>1.4</v>
      </c>
      <c r="N36" s="1158">
        <f t="shared" si="20"/>
        <v>-3.8</v>
      </c>
      <c r="O36" s="1158">
        <f t="shared" si="20"/>
        <v>-0.6</v>
      </c>
      <c r="P36" s="1158">
        <f t="shared" si="20"/>
        <v>-2.7</v>
      </c>
      <c r="Q36" s="1158">
        <f t="shared" si="20"/>
        <v>-2.1</v>
      </c>
      <c r="R36" s="1158">
        <f t="shared" si="20"/>
        <v>-6.9</v>
      </c>
      <c r="S36" s="1158">
        <f t="shared" si="20"/>
        <v>0.2</v>
      </c>
      <c r="T36" s="1158">
        <f t="shared" si="20"/>
        <v>-8.1</v>
      </c>
      <c r="U36" s="1158">
        <f t="shared" si="20"/>
        <v>-4.5999999999999996</v>
      </c>
      <c r="V36" s="1158">
        <f t="shared" si="20"/>
        <v>2.2000000000000002</v>
      </c>
      <c r="W36" s="1158">
        <f t="shared" si="20"/>
        <v>-3.6</v>
      </c>
      <c r="X36" s="1158">
        <f t="shared" si="20"/>
        <v>14</v>
      </c>
      <c r="Y36" s="1158">
        <f t="shared" si="20"/>
        <v>-2.2000000000000002</v>
      </c>
      <c r="Z36" s="1158">
        <f t="shared" si="20"/>
        <v>-2.9</v>
      </c>
      <c r="AA36" s="1158">
        <f t="shared" si="20"/>
        <v>-1.2</v>
      </c>
      <c r="AB36" s="1158">
        <f t="shared" si="20"/>
        <v>-0.9</v>
      </c>
      <c r="AC36" s="1158">
        <f t="shared" si="20"/>
        <v>-1</v>
      </c>
      <c r="AD36" s="1158">
        <f t="shared" si="20"/>
        <v>-2.5</v>
      </c>
      <c r="AE36" s="1158">
        <f t="shared" si="20"/>
        <v>1.4</v>
      </c>
      <c r="AF36" s="1158">
        <f t="shared" si="20"/>
        <v>0.4</v>
      </c>
      <c r="AG36" s="1158">
        <f t="shared" si="20"/>
        <v>-11.2</v>
      </c>
      <c r="AH36" s="1158">
        <f t="shared" si="20"/>
        <v>19.5</v>
      </c>
      <c r="AI36" s="1158">
        <f t="shared" si="20"/>
        <v>-3.5</v>
      </c>
      <c r="AJ36" s="1159">
        <f t="shared" si="20"/>
        <v>0.6</v>
      </c>
      <c r="AK36" s="1290" t="s">
        <v>2916</v>
      </c>
      <c r="AL36" s="1129"/>
    </row>
    <row r="37" spans="1:61" ht="18.75">
      <c r="A37" s="1129"/>
      <c r="B37" s="1212"/>
      <c r="C37" s="1291" t="s">
        <v>2917</v>
      </c>
      <c r="D37" s="1227" t="s">
        <v>2918</v>
      </c>
      <c r="E37" s="1292"/>
      <c r="F37" s="1293"/>
      <c r="G37" s="1293"/>
      <c r="H37" s="1293"/>
      <c r="I37" s="1293"/>
      <c r="J37" s="1293"/>
      <c r="K37" s="1293"/>
      <c r="L37" s="1293"/>
      <c r="M37" s="1293"/>
      <c r="N37" s="1293"/>
      <c r="O37" s="1293"/>
      <c r="P37" s="1293"/>
      <c r="Q37" s="1293"/>
      <c r="R37" s="1294">
        <v>99.371908376961187</v>
      </c>
      <c r="S37" s="1295">
        <v>98.432125681934508</v>
      </c>
      <c r="T37" s="1295">
        <v>96.747940235372141</v>
      </c>
      <c r="U37" s="1295">
        <v>97.308053790696476</v>
      </c>
      <c r="V37" s="1295">
        <v>98.188905662140257</v>
      </c>
      <c r="W37" s="1295">
        <v>99.382391321984031</v>
      </c>
      <c r="X37" s="1295">
        <v>98.824898055157561</v>
      </c>
      <c r="Y37" s="1295">
        <v>98.132790086961677</v>
      </c>
      <c r="Z37" s="1295">
        <v>99.992497201765829</v>
      </c>
      <c r="AA37" s="1295">
        <v>99.716813179562337</v>
      </c>
      <c r="AB37" s="1296">
        <v>99.999999995833335</v>
      </c>
      <c r="AC37" s="1296">
        <v>103.23852194750002</v>
      </c>
      <c r="AD37" s="1296">
        <v>104.797774015</v>
      </c>
      <c r="AE37" s="1296">
        <v>106.89426848333335</v>
      </c>
      <c r="AF37" s="1296">
        <v>104.71681733166668</v>
      </c>
      <c r="AG37" s="1296">
        <v>106.22842490000001</v>
      </c>
      <c r="AH37" s="1296">
        <v>107.32552722499999</v>
      </c>
      <c r="AI37" s="1296">
        <v>106.92532139999999</v>
      </c>
      <c r="AJ37" s="1297">
        <v>97.798314422499985</v>
      </c>
      <c r="AK37" s="1298" t="s">
        <v>2919</v>
      </c>
      <c r="AL37" s="1299" t="s">
        <v>2920</v>
      </c>
    </row>
    <row r="38" spans="1:61" ht="18.75">
      <c r="A38" s="1129"/>
      <c r="B38" s="1212"/>
      <c r="C38" s="1182"/>
      <c r="D38" s="1217" t="s">
        <v>2855</v>
      </c>
      <c r="E38" s="1300"/>
      <c r="F38" s="1301"/>
      <c r="G38" s="1301"/>
      <c r="H38" s="1301"/>
      <c r="I38" s="1301"/>
      <c r="J38" s="1301"/>
      <c r="K38" s="1301"/>
      <c r="L38" s="1301"/>
      <c r="M38" s="1301"/>
      <c r="N38" s="1301"/>
      <c r="O38" s="1301"/>
      <c r="P38" s="1301"/>
      <c r="Q38" s="1301"/>
      <c r="R38" s="1302"/>
      <c r="S38" s="1301">
        <f t="shared" ref="S38:AJ38" si="21">ROUND((S37-R37)/R37*100,1)</f>
        <v>-0.9</v>
      </c>
      <c r="T38" s="1301">
        <f t="shared" si="21"/>
        <v>-1.7</v>
      </c>
      <c r="U38" s="1301">
        <f t="shared" si="21"/>
        <v>0.6</v>
      </c>
      <c r="V38" s="1301">
        <f t="shared" si="21"/>
        <v>0.9</v>
      </c>
      <c r="W38" s="1301">
        <f t="shared" si="21"/>
        <v>1.2</v>
      </c>
      <c r="X38" s="1301">
        <f t="shared" si="21"/>
        <v>-0.6</v>
      </c>
      <c r="Y38" s="1301">
        <f t="shared" si="21"/>
        <v>-0.7</v>
      </c>
      <c r="Z38" s="1301">
        <f t="shared" si="21"/>
        <v>1.9</v>
      </c>
      <c r="AA38" s="1301">
        <f t="shared" si="21"/>
        <v>-0.3</v>
      </c>
      <c r="AB38" s="1158">
        <f t="shared" si="21"/>
        <v>0.3</v>
      </c>
      <c r="AC38" s="1158">
        <f t="shared" si="21"/>
        <v>3.2</v>
      </c>
      <c r="AD38" s="1158">
        <f t="shared" si="21"/>
        <v>1.5</v>
      </c>
      <c r="AE38" s="1158">
        <f t="shared" si="21"/>
        <v>2</v>
      </c>
      <c r="AF38" s="1158">
        <f t="shared" si="21"/>
        <v>-2</v>
      </c>
      <c r="AG38" s="1158">
        <f t="shared" si="21"/>
        <v>1.4</v>
      </c>
      <c r="AH38" s="1158">
        <f t="shared" si="21"/>
        <v>1</v>
      </c>
      <c r="AI38" s="1158">
        <f t="shared" si="21"/>
        <v>-0.4</v>
      </c>
      <c r="AJ38" s="1159">
        <f t="shared" si="21"/>
        <v>-8.5</v>
      </c>
      <c r="AK38" s="1298"/>
      <c r="AL38" s="1299" t="s">
        <v>2921</v>
      </c>
    </row>
    <row r="39" spans="1:61">
      <c r="A39" s="1129"/>
      <c r="B39" s="1212"/>
      <c r="C39" s="1226" t="s">
        <v>2922</v>
      </c>
      <c r="D39" s="1303" t="s">
        <v>2923</v>
      </c>
      <c r="E39" s="1194">
        <v>6.4282000000000004</v>
      </c>
      <c r="F39" s="1194">
        <v>6.4530000000000003</v>
      </c>
      <c r="G39" s="1194">
        <v>5.1810999999999998</v>
      </c>
      <c r="H39" s="1194">
        <v>5.2220000000000004</v>
      </c>
      <c r="I39" s="1194">
        <v>5.9165000000000001</v>
      </c>
      <c r="J39" s="1194">
        <v>6.9513999999999996</v>
      </c>
      <c r="K39" s="1194">
        <v>9.9295000000000009</v>
      </c>
      <c r="L39" s="1194">
        <v>13.1465</v>
      </c>
      <c r="M39" s="1194">
        <v>8.7843</v>
      </c>
      <c r="N39" s="1194">
        <v>5.7572000000000001</v>
      </c>
      <c r="O39" s="1194">
        <v>5.3665000000000003</v>
      </c>
      <c r="P39" s="1194">
        <v>5.1635</v>
      </c>
      <c r="Q39" s="1194">
        <v>4.7987000000000002</v>
      </c>
      <c r="R39" s="1194">
        <v>4.3525</v>
      </c>
      <c r="S39" s="1194">
        <v>4.226</v>
      </c>
      <c r="T39" s="1194">
        <v>4.5787000000000004</v>
      </c>
      <c r="U39" s="1194">
        <v>4.4428000000000001</v>
      </c>
      <c r="V39" s="1194">
        <v>5.2645999999999997</v>
      </c>
      <c r="W39" s="1194">
        <v>4.0486000000000004</v>
      </c>
      <c r="X39" s="1194">
        <v>4.1449999999999996</v>
      </c>
      <c r="Y39" s="1194">
        <v>3.129</v>
      </c>
      <c r="Z39" s="1194">
        <v>3.4756</v>
      </c>
      <c r="AA39" s="1194">
        <v>3.2484999999999999</v>
      </c>
      <c r="AB39" s="1175">
        <v>3.3694999999999999</v>
      </c>
      <c r="AC39" s="1175">
        <v>3.6076000000000001</v>
      </c>
      <c r="AD39" s="1304">
        <v>3.4321999999999999</v>
      </c>
      <c r="AE39" s="1304">
        <v>3.2696000000000001</v>
      </c>
      <c r="AF39" s="1304">
        <v>3.4224000000000001</v>
      </c>
      <c r="AG39" s="1176">
        <v>3.4903</v>
      </c>
      <c r="AH39" s="1176">
        <v>3.1244999999999998</v>
      </c>
      <c r="AI39" s="1176">
        <v>3.2109999999999999</v>
      </c>
      <c r="AJ39" s="1305">
        <v>3.0884</v>
      </c>
      <c r="AK39" s="1306" t="s">
        <v>2924</v>
      </c>
      <c r="AL39" s="1129"/>
    </row>
    <row r="40" spans="1:61" ht="18.75">
      <c r="A40" s="1129"/>
      <c r="B40" s="1212" t="s">
        <v>2925</v>
      </c>
      <c r="C40" s="1182"/>
      <c r="D40" s="1217" t="s">
        <v>2855</v>
      </c>
      <c r="E40" s="1157" t="s">
        <v>2846</v>
      </c>
      <c r="F40" s="1158">
        <f t="shared" ref="F40:AJ40" si="22">ROUND((F39-E39)/E39*100,1)</f>
        <v>0.4</v>
      </c>
      <c r="G40" s="1158">
        <f t="shared" si="22"/>
        <v>-19.7</v>
      </c>
      <c r="H40" s="1158">
        <f t="shared" si="22"/>
        <v>0.8</v>
      </c>
      <c r="I40" s="1158">
        <f t="shared" si="22"/>
        <v>13.3</v>
      </c>
      <c r="J40" s="1158">
        <f t="shared" si="22"/>
        <v>17.5</v>
      </c>
      <c r="K40" s="1158">
        <f t="shared" si="22"/>
        <v>42.8</v>
      </c>
      <c r="L40" s="1158">
        <f t="shared" si="22"/>
        <v>32.4</v>
      </c>
      <c r="M40" s="1158">
        <f t="shared" si="22"/>
        <v>-33.200000000000003</v>
      </c>
      <c r="N40" s="1158">
        <f t="shared" si="22"/>
        <v>-34.5</v>
      </c>
      <c r="O40" s="1158">
        <f t="shared" si="22"/>
        <v>-6.8</v>
      </c>
      <c r="P40" s="1158">
        <f t="shared" si="22"/>
        <v>-3.8</v>
      </c>
      <c r="Q40" s="1158">
        <f t="shared" si="22"/>
        <v>-7.1</v>
      </c>
      <c r="R40" s="1158">
        <f t="shared" si="22"/>
        <v>-9.3000000000000007</v>
      </c>
      <c r="S40" s="1158">
        <f t="shared" si="22"/>
        <v>-2.9</v>
      </c>
      <c r="T40" s="1158">
        <f t="shared" si="22"/>
        <v>8.3000000000000007</v>
      </c>
      <c r="U40" s="1158">
        <f t="shared" si="22"/>
        <v>-3</v>
      </c>
      <c r="V40" s="1158">
        <f t="shared" si="22"/>
        <v>18.5</v>
      </c>
      <c r="W40" s="1158">
        <f t="shared" si="22"/>
        <v>-23.1</v>
      </c>
      <c r="X40" s="1158">
        <f t="shared" si="22"/>
        <v>2.4</v>
      </c>
      <c r="Y40" s="1158">
        <f t="shared" si="22"/>
        <v>-24.5</v>
      </c>
      <c r="Z40" s="1158">
        <f t="shared" si="22"/>
        <v>11.1</v>
      </c>
      <c r="AA40" s="1158">
        <f t="shared" si="22"/>
        <v>-6.5</v>
      </c>
      <c r="AB40" s="1158">
        <f>ROUND((AB39-AA39)/AA39*100,1)</f>
        <v>3.7</v>
      </c>
      <c r="AC40" s="1158">
        <f t="shared" si="22"/>
        <v>7.1</v>
      </c>
      <c r="AD40" s="1158">
        <f t="shared" si="22"/>
        <v>-4.9000000000000004</v>
      </c>
      <c r="AE40" s="1158">
        <f t="shared" si="22"/>
        <v>-4.7</v>
      </c>
      <c r="AF40" s="1158">
        <f t="shared" si="22"/>
        <v>4.7</v>
      </c>
      <c r="AG40" s="1158">
        <f t="shared" si="22"/>
        <v>2</v>
      </c>
      <c r="AH40" s="1158">
        <f t="shared" si="22"/>
        <v>-10.5</v>
      </c>
      <c r="AI40" s="1158">
        <f t="shared" si="22"/>
        <v>2.8</v>
      </c>
      <c r="AJ40" s="1159">
        <f t="shared" si="22"/>
        <v>-3.8</v>
      </c>
      <c r="AK40" s="1225" t="s">
        <v>2610</v>
      </c>
      <c r="AL40" s="1129"/>
      <c r="AN40" s="1252"/>
      <c r="AO40" s="1252"/>
      <c r="AP40" s="1252"/>
      <c r="AQ40" s="1252"/>
      <c r="AR40" s="1252"/>
      <c r="AS40" s="1252"/>
    </row>
    <row r="41" spans="1:61">
      <c r="A41" s="1129"/>
      <c r="B41" s="1212"/>
      <c r="C41" s="1170" t="s">
        <v>2926</v>
      </c>
      <c r="D41" s="1307" t="s">
        <v>2927</v>
      </c>
      <c r="E41" s="1308">
        <v>11.389637</v>
      </c>
      <c r="F41" s="1309">
        <v>12.031969999999999</v>
      </c>
      <c r="G41" s="1309">
        <v>10.398592000000001</v>
      </c>
      <c r="H41" s="1309">
        <v>10.406827</v>
      </c>
      <c r="I41" s="1309">
        <v>9.5843389999999999</v>
      </c>
      <c r="J41" s="1309">
        <v>9.8717860000000002</v>
      </c>
      <c r="K41" s="1309">
        <v>12.824833</v>
      </c>
      <c r="L41" s="1310">
        <v>16.310371</v>
      </c>
      <c r="M41" s="1310">
        <v>13.118252</v>
      </c>
      <c r="N41" s="1310">
        <v>8.8773540000000004</v>
      </c>
      <c r="O41" s="1310">
        <v>8.2570499999999996</v>
      </c>
      <c r="P41" s="1310">
        <v>8.3334670000000006</v>
      </c>
      <c r="Q41" s="1310">
        <v>7.6411930000000003</v>
      </c>
      <c r="R41" s="1310">
        <v>6.9596220000000004</v>
      </c>
      <c r="S41" s="1311">
        <v>6.9598380000000004</v>
      </c>
      <c r="T41" s="1311">
        <v>7.8764380000000003</v>
      </c>
      <c r="U41" s="1311">
        <v>7.6292989999999996</v>
      </c>
      <c r="V41" s="1311">
        <v>8.1490810000000007</v>
      </c>
      <c r="W41" s="1311">
        <v>7.3452859999999998</v>
      </c>
      <c r="X41" s="1311">
        <v>6.7069749999999999</v>
      </c>
      <c r="Y41" s="1311">
        <v>4.5594520000000003</v>
      </c>
      <c r="Z41" s="1311">
        <v>4.8345630000000002</v>
      </c>
      <c r="AA41" s="1311">
        <v>4.9504039999999998</v>
      </c>
      <c r="AB41" s="1311">
        <v>5.2535959999999999</v>
      </c>
      <c r="AC41" s="1311">
        <v>5.2824159999999996</v>
      </c>
      <c r="AD41" s="1312">
        <v>5.3833010000000003</v>
      </c>
      <c r="AE41" s="1312">
        <v>4.8722570000000003</v>
      </c>
      <c r="AF41" s="1312">
        <v>5.2036660000000001</v>
      </c>
      <c r="AG41" s="1312">
        <v>4.968261</v>
      </c>
      <c r="AH41" s="1312">
        <v>5.1285080000000001</v>
      </c>
      <c r="AI41" s="1313">
        <v>4.6529239999999996</v>
      </c>
      <c r="AJ41" s="1314">
        <v>4.6330210000000003</v>
      </c>
      <c r="AK41" s="1315" t="s">
        <v>2610</v>
      </c>
      <c r="AL41" s="1129"/>
    </row>
    <row r="42" spans="1:61">
      <c r="A42" s="1129"/>
      <c r="B42" s="1212" t="s">
        <v>2928</v>
      </c>
      <c r="C42" s="1182"/>
      <c r="D42" s="1217" t="s">
        <v>2855</v>
      </c>
      <c r="E42" s="1316" t="s">
        <v>2846</v>
      </c>
      <c r="F42" s="1158">
        <f t="shared" ref="F42:AJ42" si="23">ROUND((F41-E41)/E41*100,1)</f>
        <v>5.6</v>
      </c>
      <c r="G42" s="1158">
        <f t="shared" si="23"/>
        <v>-13.6</v>
      </c>
      <c r="H42" s="1158">
        <f t="shared" si="23"/>
        <v>0.1</v>
      </c>
      <c r="I42" s="1158">
        <f t="shared" si="23"/>
        <v>-7.9</v>
      </c>
      <c r="J42" s="1158">
        <f t="shared" si="23"/>
        <v>3</v>
      </c>
      <c r="K42" s="1158">
        <f t="shared" si="23"/>
        <v>29.9</v>
      </c>
      <c r="L42" s="1158">
        <f t="shared" si="23"/>
        <v>27.2</v>
      </c>
      <c r="M42" s="1158">
        <f t="shared" si="23"/>
        <v>-19.600000000000001</v>
      </c>
      <c r="N42" s="1158">
        <f t="shared" si="23"/>
        <v>-32.299999999999997</v>
      </c>
      <c r="O42" s="1158">
        <f t="shared" si="23"/>
        <v>-7</v>
      </c>
      <c r="P42" s="1158">
        <f t="shared" si="23"/>
        <v>0.9</v>
      </c>
      <c r="Q42" s="1158">
        <f t="shared" si="23"/>
        <v>-8.3000000000000007</v>
      </c>
      <c r="R42" s="1158">
        <f t="shared" si="23"/>
        <v>-8.9</v>
      </c>
      <c r="S42" s="1158">
        <f t="shared" si="23"/>
        <v>0</v>
      </c>
      <c r="T42" s="1158">
        <f t="shared" si="23"/>
        <v>13.2</v>
      </c>
      <c r="U42" s="1158">
        <f t="shared" si="23"/>
        <v>-3.1</v>
      </c>
      <c r="V42" s="1158">
        <f t="shared" si="23"/>
        <v>6.8</v>
      </c>
      <c r="W42" s="1158">
        <f t="shared" si="23"/>
        <v>-9.9</v>
      </c>
      <c r="X42" s="1158">
        <f t="shared" si="23"/>
        <v>-8.6999999999999993</v>
      </c>
      <c r="Y42" s="1158">
        <f t="shared" si="23"/>
        <v>-32</v>
      </c>
      <c r="Z42" s="1158">
        <f t="shared" si="23"/>
        <v>6</v>
      </c>
      <c r="AA42" s="1158">
        <f t="shared" si="23"/>
        <v>2.4</v>
      </c>
      <c r="AB42" s="1158">
        <f t="shared" si="23"/>
        <v>6.1</v>
      </c>
      <c r="AC42" s="1158">
        <f t="shared" si="23"/>
        <v>0.5</v>
      </c>
      <c r="AD42" s="1158">
        <f t="shared" si="23"/>
        <v>1.9</v>
      </c>
      <c r="AE42" s="1158">
        <f t="shared" si="23"/>
        <v>-9.5</v>
      </c>
      <c r="AF42" s="1158">
        <f t="shared" si="23"/>
        <v>6.8</v>
      </c>
      <c r="AG42" s="1158">
        <f t="shared" si="23"/>
        <v>-4.5</v>
      </c>
      <c r="AH42" s="1158">
        <f t="shared" si="23"/>
        <v>3.2</v>
      </c>
      <c r="AI42" s="1158">
        <f t="shared" si="23"/>
        <v>-9.3000000000000007</v>
      </c>
      <c r="AJ42" s="1159">
        <f t="shared" si="23"/>
        <v>-0.4</v>
      </c>
      <c r="AK42" s="1272"/>
      <c r="AL42" s="1129"/>
    </row>
    <row r="43" spans="1:61">
      <c r="A43" s="1129"/>
      <c r="B43" s="1212"/>
      <c r="C43" s="1226" t="s">
        <v>2929</v>
      </c>
      <c r="D43" s="1227" t="s">
        <v>2930</v>
      </c>
      <c r="E43" s="1317">
        <v>20.9254</v>
      </c>
      <c r="F43" s="1173">
        <v>22.7607</v>
      </c>
      <c r="G43" s="1173">
        <v>21.7272</v>
      </c>
      <c r="H43" s="1173">
        <v>20.185600000000001</v>
      </c>
      <c r="I43" s="1173">
        <v>18.7866</v>
      </c>
      <c r="J43" s="1173">
        <v>19.1418</v>
      </c>
      <c r="K43" s="1173">
        <v>19.844899999999999</v>
      </c>
      <c r="L43" s="1174">
        <v>21.497800000000002</v>
      </c>
      <c r="M43" s="1174">
        <v>20.016300000000001</v>
      </c>
      <c r="N43" s="1174">
        <v>16.942799999999998</v>
      </c>
      <c r="O43" s="1174">
        <v>15.441599999999999</v>
      </c>
      <c r="P43" s="1174">
        <v>15.7514</v>
      </c>
      <c r="Q43" s="1174">
        <v>15.833299999999999</v>
      </c>
      <c r="R43" s="1174">
        <v>15.335900000000001</v>
      </c>
      <c r="S43" s="1176">
        <v>15.3788</v>
      </c>
      <c r="T43" s="1176">
        <v>16.222300000000001</v>
      </c>
      <c r="U43" s="1176">
        <v>16.1462</v>
      </c>
      <c r="V43" s="1248">
        <v>15.3391</v>
      </c>
      <c r="W43" s="1248">
        <v>13.7842</v>
      </c>
      <c r="X43" s="1176">
        <v>12.857200000000001</v>
      </c>
      <c r="Y43" s="1176">
        <v>12.070399999999999</v>
      </c>
      <c r="Z43" s="1176">
        <v>13.1431</v>
      </c>
      <c r="AA43" s="1176">
        <v>10.777100000000001</v>
      </c>
      <c r="AB43" s="1176">
        <v>13.3581</v>
      </c>
      <c r="AC43" s="1176">
        <v>13.038500000000001</v>
      </c>
      <c r="AD43" s="1176">
        <v>12.9916</v>
      </c>
      <c r="AE43" s="1176">
        <v>12.5749</v>
      </c>
      <c r="AF43" s="1176">
        <v>13.0388</v>
      </c>
      <c r="AG43" s="1176">
        <v>13.464</v>
      </c>
      <c r="AH43" s="1176">
        <v>13.4169</v>
      </c>
      <c r="AI43" s="1176">
        <v>13.294600000000001</v>
      </c>
      <c r="AJ43" s="1318">
        <v>11.513500000000001</v>
      </c>
      <c r="AK43" s="1319" t="s">
        <v>2931</v>
      </c>
      <c r="AL43" s="1181" t="s">
        <v>122</v>
      </c>
    </row>
    <row r="44" spans="1:61" ht="18.75">
      <c r="A44" s="1129"/>
      <c r="B44" s="1212" t="s">
        <v>2932</v>
      </c>
      <c r="C44" s="1320" t="s">
        <v>2933</v>
      </c>
      <c r="D44" s="1217" t="s">
        <v>2855</v>
      </c>
      <c r="E44" s="1157" t="s">
        <v>2846</v>
      </c>
      <c r="F44" s="1158">
        <f t="shared" ref="F44:AJ44" si="24">ROUND((F43-E43)/E43*100,1)</f>
        <v>8.8000000000000007</v>
      </c>
      <c r="G44" s="1158">
        <f t="shared" si="24"/>
        <v>-4.5</v>
      </c>
      <c r="H44" s="1158">
        <f t="shared" si="24"/>
        <v>-7.1</v>
      </c>
      <c r="I44" s="1158">
        <f t="shared" si="24"/>
        <v>-6.9</v>
      </c>
      <c r="J44" s="1158">
        <f t="shared" si="24"/>
        <v>1.9</v>
      </c>
      <c r="K44" s="1158">
        <f t="shared" si="24"/>
        <v>3.7</v>
      </c>
      <c r="L44" s="1158">
        <f t="shared" si="24"/>
        <v>8.3000000000000007</v>
      </c>
      <c r="M44" s="1158">
        <f t="shared" si="24"/>
        <v>-6.9</v>
      </c>
      <c r="N44" s="1158">
        <f t="shared" si="24"/>
        <v>-15.4</v>
      </c>
      <c r="O44" s="1158">
        <f t="shared" si="24"/>
        <v>-8.9</v>
      </c>
      <c r="P44" s="1158">
        <f t="shared" si="24"/>
        <v>2</v>
      </c>
      <c r="Q44" s="1158">
        <f t="shared" si="24"/>
        <v>0.5</v>
      </c>
      <c r="R44" s="1158">
        <f t="shared" si="24"/>
        <v>-3.1</v>
      </c>
      <c r="S44" s="1158">
        <f t="shared" si="24"/>
        <v>0.3</v>
      </c>
      <c r="T44" s="1158">
        <f t="shared" si="24"/>
        <v>5.5</v>
      </c>
      <c r="U44" s="1158">
        <f t="shared" si="24"/>
        <v>-0.5</v>
      </c>
      <c r="V44" s="1158">
        <f t="shared" si="24"/>
        <v>-5</v>
      </c>
      <c r="W44" s="1158">
        <f t="shared" si="24"/>
        <v>-10.1</v>
      </c>
      <c r="X44" s="1158">
        <f t="shared" si="24"/>
        <v>-6.7</v>
      </c>
      <c r="Y44" s="1158">
        <f t="shared" si="24"/>
        <v>-6.1</v>
      </c>
      <c r="Z44" s="1158">
        <f t="shared" si="24"/>
        <v>8.9</v>
      </c>
      <c r="AA44" s="1158">
        <f t="shared" si="24"/>
        <v>-18</v>
      </c>
      <c r="AB44" s="1158">
        <f t="shared" si="24"/>
        <v>23.9</v>
      </c>
      <c r="AC44" s="1158">
        <f t="shared" si="24"/>
        <v>-2.4</v>
      </c>
      <c r="AD44" s="1158">
        <f t="shared" si="24"/>
        <v>-0.4</v>
      </c>
      <c r="AE44" s="1158">
        <f t="shared" si="24"/>
        <v>-3.2</v>
      </c>
      <c r="AF44" s="1158">
        <f t="shared" si="24"/>
        <v>3.7</v>
      </c>
      <c r="AG44" s="1158">
        <f t="shared" si="24"/>
        <v>3.3</v>
      </c>
      <c r="AH44" s="1158">
        <f t="shared" si="24"/>
        <v>-0.3</v>
      </c>
      <c r="AI44" s="1158">
        <f t="shared" si="24"/>
        <v>-0.9</v>
      </c>
      <c r="AJ44" s="1159">
        <f t="shared" si="24"/>
        <v>-13.4</v>
      </c>
      <c r="AK44" s="1321" t="s">
        <v>2934</v>
      </c>
      <c r="AL44" s="1129"/>
      <c r="AN44" s="1252"/>
      <c r="AO44" s="1252"/>
      <c r="AP44" s="1252"/>
      <c r="AQ44" s="1252"/>
      <c r="AR44" s="1252"/>
      <c r="AS44" s="1252"/>
    </row>
    <row r="45" spans="1:61">
      <c r="A45" s="1129"/>
      <c r="B45" s="1212"/>
      <c r="C45" s="1170" t="s">
        <v>2935</v>
      </c>
      <c r="D45" s="1227" t="s">
        <v>2936</v>
      </c>
      <c r="E45" s="1286">
        <v>3838.41</v>
      </c>
      <c r="F45" s="1322">
        <v>4447.6899999999996</v>
      </c>
      <c r="G45" s="1322">
        <v>4743.21</v>
      </c>
      <c r="H45" s="1322">
        <v>4718.8599999999997</v>
      </c>
      <c r="I45" s="1322">
        <v>4686.01</v>
      </c>
      <c r="J45" s="1322">
        <v>4734.6499999999996</v>
      </c>
      <c r="K45" s="1322">
        <v>3736.12</v>
      </c>
      <c r="L45" s="1323">
        <v>4216.8999999999996</v>
      </c>
      <c r="M45" s="1323">
        <v>4425.34</v>
      </c>
      <c r="N45" s="1323">
        <v>4258.6899999999996</v>
      </c>
      <c r="O45" s="1323">
        <v>4125.0200000000004</v>
      </c>
      <c r="P45" s="1324">
        <v>3997.14</v>
      </c>
      <c r="Q45" s="1324">
        <v>3812.32</v>
      </c>
      <c r="R45" s="1324">
        <v>3731.37</v>
      </c>
      <c r="S45" s="1324">
        <v>3606.74</v>
      </c>
      <c r="T45" s="1324">
        <v>3488.47</v>
      </c>
      <c r="U45" s="1324">
        <v>3423.07</v>
      </c>
      <c r="V45" s="1324">
        <v>3389.16</v>
      </c>
      <c r="W45" s="1324">
        <v>3190.71</v>
      </c>
      <c r="X45" s="1324">
        <v>3080.74</v>
      </c>
      <c r="Y45" s="1324">
        <v>2918.08</v>
      </c>
      <c r="Z45" s="1324">
        <v>2871.49</v>
      </c>
      <c r="AA45" s="1324">
        <v>2820.59</v>
      </c>
      <c r="AB45" s="1324">
        <v>2768.21</v>
      </c>
      <c r="AC45" s="1324">
        <v>2737.6902</v>
      </c>
      <c r="AD45" s="1324">
        <v>2790.5742</v>
      </c>
      <c r="AE45" s="1324">
        <v>2776.62</v>
      </c>
      <c r="AF45" s="1324">
        <v>2687.61</v>
      </c>
      <c r="AG45" s="1324">
        <v>2620.39</v>
      </c>
      <c r="AH45" s="1324">
        <v>2429.14</v>
      </c>
      <c r="AI45" s="1324">
        <v>2349.8000000000002</v>
      </c>
      <c r="AJ45" s="1325">
        <v>1865.45</v>
      </c>
      <c r="AK45" s="1326" t="s">
        <v>2937</v>
      </c>
      <c r="AL45" s="1129" t="s">
        <v>2889</v>
      </c>
    </row>
    <row r="46" spans="1:61" ht="18.75">
      <c r="A46" s="1129"/>
      <c r="B46" s="1281"/>
      <c r="C46" s="1182"/>
      <c r="D46" s="1217" t="s">
        <v>2855</v>
      </c>
      <c r="E46" s="1157" t="s">
        <v>2846</v>
      </c>
      <c r="F46" s="1158">
        <f t="shared" ref="F46:AJ46" si="25">ROUND((F45-E45)/E45*100,1)</f>
        <v>15.9</v>
      </c>
      <c r="G46" s="1158">
        <f t="shared" si="25"/>
        <v>6.6</v>
      </c>
      <c r="H46" s="1158">
        <f t="shared" si="25"/>
        <v>-0.5</v>
      </c>
      <c r="I46" s="1158">
        <f t="shared" si="25"/>
        <v>-0.7</v>
      </c>
      <c r="J46" s="1158">
        <f t="shared" si="25"/>
        <v>1</v>
      </c>
      <c r="K46" s="1158">
        <f t="shared" si="25"/>
        <v>-21.1</v>
      </c>
      <c r="L46" s="1158">
        <f t="shared" si="25"/>
        <v>12.9</v>
      </c>
      <c r="M46" s="1158">
        <f t="shared" si="25"/>
        <v>4.9000000000000004</v>
      </c>
      <c r="N46" s="1158">
        <f t="shared" si="25"/>
        <v>-3.8</v>
      </c>
      <c r="O46" s="1158">
        <f t="shared" si="25"/>
        <v>-3.1</v>
      </c>
      <c r="P46" s="1158">
        <f t="shared" si="25"/>
        <v>-3.1</v>
      </c>
      <c r="Q46" s="1158">
        <f t="shared" si="25"/>
        <v>-4.5999999999999996</v>
      </c>
      <c r="R46" s="1158">
        <f t="shared" si="25"/>
        <v>-2.1</v>
      </c>
      <c r="S46" s="1158">
        <f t="shared" si="25"/>
        <v>-3.3</v>
      </c>
      <c r="T46" s="1158">
        <f t="shared" si="25"/>
        <v>-3.3</v>
      </c>
      <c r="U46" s="1158">
        <f t="shared" si="25"/>
        <v>-1.9</v>
      </c>
      <c r="V46" s="1158">
        <f t="shared" si="25"/>
        <v>-1</v>
      </c>
      <c r="W46" s="1158">
        <f t="shared" si="25"/>
        <v>-5.9</v>
      </c>
      <c r="X46" s="1158">
        <f t="shared" si="25"/>
        <v>-3.4</v>
      </c>
      <c r="Y46" s="1158">
        <f t="shared" si="25"/>
        <v>-5.3</v>
      </c>
      <c r="Z46" s="1158">
        <f t="shared" si="25"/>
        <v>-1.6</v>
      </c>
      <c r="AA46" s="1158">
        <f t="shared" si="25"/>
        <v>-1.8</v>
      </c>
      <c r="AB46" s="1158">
        <f t="shared" si="25"/>
        <v>-1.9</v>
      </c>
      <c r="AC46" s="1158">
        <f t="shared" si="25"/>
        <v>-1.1000000000000001</v>
      </c>
      <c r="AD46" s="1158">
        <f t="shared" si="25"/>
        <v>1.9</v>
      </c>
      <c r="AE46" s="1158">
        <f t="shared" si="25"/>
        <v>-0.5</v>
      </c>
      <c r="AF46" s="1158">
        <f t="shared" si="25"/>
        <v>-3.2</v>
      </c>
      <c r="AG46" s="1158">
        <f t="shared" si="25"/>
        <v>-2.5</v>
      </c>
      <c r="AH46" s="1158">
        <f t="shared" si="25"/>
        <v>-7.3</v>
      </c>
      <c r="AI46" s="1158">
        <f t="shared" si="25"/>
        <v>-3.3</v>
      </c>
      <c r="AJ46" s="1159">
        <f t="shared" si="25"/>
        <v>-20.6</v>
      </c>
      <c r="AK46" s="1272" t="s">
        <v>2610</v>
      </c>
      <c r="AL46" s="1129"/>
      <c r="AN46" s="1252"/>
      <c r="AO46" s="1252"/>
      <c r="AP46" s="1252"/>
      <c r="AQ46" s="1252"/>
      <c r="AR46" s="1252"/>
      <c r="AS46" s="1252"/>
      <c r="AT46" s="1252"/>
      <c r="AU46" s="1252"/>
      <c r="AW46" s="1252"/>
      <c r="AX46" s="1252"/>
      <c r="AY46" s="1252"/>
      <c r="AZ46" s="1252"/>
      <c r="BA46" s="1252"/>
      <c r="BB46" s="1252"/>
      <c r="BC46" s="1252"/>
      <c r="BD46" s="1252"/>
      <c r="BE46" s="1252"/>
      <c r="BF46" s="1252"/>
      <c r="BG46" s="1252"/>
    </row>
    <row r="47" spans="1:61">
      <c r="A47" s="1129"/>
      <c r="B47" s="1212" t="s">
        <v>2938</v>
      </c>
      <c r="C47" s="1243" t="s">
        <v>2939</v>
      </c>
      <c r="D47" s="1222" t="s">
        <v>2936</v>
      </c>
      <c r="E47" s="1287">
        <v>51305.978479999998</v>
      </c>
      <c r="F47" s="1276">
        <v>57067.131139999998</v>
      </c>
      <c r="G47" s="1276">
        <v>57899.718399999998</v>
      </c>
      <c r="H47" s="1276">
        <v>59120.502009999997</v>
      </c>
      <c r="I47" s="1276">
        <v>52009.217859999997</v>
      </c>
      <c r="J47" s="1276">
        <v>50441.609179999999</v>
      </c>
      <c r="K47" s="1276">
        <v>33113.761270000003</v>
      </c>
      <c r="L47" s="1277">
        <v>45338.332029999998</v>
      </c>
      <c r="M47" s="1277">
        <v>51729.740619999997</v>
      </c>
      <c r="N47" s="1277">
        <v>49845.406329999998</v>
      </c>
      <c r="O47" s="1277">
        <v>44064.011299999998</v>
      </c>
      <c r="P47" s="1327">
        <v>44874.864419999998</v>
      </c>
      <c r="Q47" s="1277">
        <v>43506.613369999999</v>
      </c>
      <c r="R47" s="1277">
        <v>46571.285860000004</v>
      </c>
      <c r="S47" s="1278">
        <v>47313.851730000002</v>
      </c>
      <c r="T47" s="1278">
        <v>54021.188909999997</v>
      </c>
      <c r="U47" s="1278">
        <v>57828.342550000001</v>
      </c>
      <c r="V47" s="1278">
        <v>64091.131569999998</v>
      </c>
      <c r="W47" s="1278">
        <v>69887.070240000001</v>
      </c>
      <c r="X47" s="1278">
        <v>69189.371069999994</v>
      </c>
      <c r="Y47" s="1278">
        <v>48320.868139999999</v>
      </c>
      <c r="Z47" s="1278">
        <v>58433.034529999997</v>
      </c>
      <c r="AA47" s="1278">
        <v>61324.196400000001</v>
      </c>
      <c r="AB47" s="1328">
        <v>57283.505089999999</v>
      </c>
      <c r="AC47" s="1278">
        <v>59242.263379999997</v>
      </c>
      <c r="AD47" s="1328">
        <v>61713.096299999997</v>
      </c>
      <c r="AE47" s="1278">
        <v>62203.708019999998</v>
      </c>
      <c r="AF47" s="1278">
        <v>56557.478660000001</v>
      </c>
      <c r="AG47" s="1324">
        <v>62396.897199999999</v>
      </c>
      <c r="AH47" s="1324">
        <v>64831.349240000003</v>
      </c>
      <c r="AI47" s="1324">
        <v>61338.951000000001</v>
      </c>
      <c r="AJ47" s="1325">
        <v>54221.82</v>
      </c>
      <c r="AK47" s="1329" t="s">
        <v>2940</v>
      </c>
      <c r="AL47" s="1129" t="s">
        <v>2889</v>
      </c>
    </row>
    <row r="48" spans="1:61">
      <c r="A48" s="1129"/>
      <c r="B48" s="1212"/>
      <c r="C48" s="1320"/>
      <c r="D48" s="1217" t="s">
        <v>2855</v>
      </c>
      <c r="E48" s="1157" t="s">
        <v>2846</v>
      </c>
      <c r="F48" s="1270">
        <v>11.2</v>
      </c>
      <c r="G48" s="1158">
        <f t="shared" ref="G48:AE48" si="26">ROUND((G47-F47)/F47*100,1)</f>
        <v>1.5</v>
      </c>
      <c r="H48" s="1158">
        <f t="shared" si="26"/>
        <v>2.1</v>
      </c>
      <c r="I48" s="1158">
        <f t="shared" si="26"/>
        <v>-12</v>
      </c>
      <c r="J48" s="1158">
        <f t="shared" si="26"/>
        <v>-3</v>
      </c>
      <c r="K48" s="1158">
        <f t="shared" si="26"/>
        <v>-34.4</v>
      </c>
      <c r="L48" s="1158">
        <f t="shared" si="26"/>
        <v>36.9</v>
      </c>
      <c r="M48" s="1158">
        <f t="shared" si="26"/>
        <v>14.1</v>
      </c>
      <c r="N48" s="1158">
        <f t="shared" si="26"/>
        <v>-3.6</v>
      </c>
      <c r="O48" s="1158">
        <f t="shared" si="26"/>
        <v>-11.6</v>
      </c>
      <c r="P48" s="1158">
        <f t="shared" si="26"/>
        <v>1.8</v>
      </c>
      <c r="Q48" s="1158">
        <f t="shared" si="26"/>
        <v>-3</v>
      </c>
      <c r="R48" s="1158">
        <f t="shared" si="26"/>
        <v>7</v>
      </c>
      <c r="S48" s="1158">
        <f t="shared" si="26"/>
        <v>1.6</v>
      </c>
      <c r="T48" s="1158">
        <f t="shared" si="26"/>
        <v>14.2</v>
      </c>
      <c r="U48" s="1158">
        <f t="shared" si="26"/>
        <v>7</v>
      </c>
      <c r="V48" s="1158">
        <f t="shared" si="26"/>
        <v>10.8</v>
      </c>
      <c r="W48" s="1158">
        <f t="shared" si="26"/>
        <v>9</v>
      </c>
      <c r="X48" s="1158">
        <f t="shared" si="26"/>
        <v>-1</v>
      </c>
      <c r="Y48" s="1158">
        <f t="shared" si="26"/>
        <v>-30.2</v>
      </c>
      <c r="Z48" s="1158">
        <f t="shared" si="26"/>
        <v>20.9</v>
      </c>
      <c r="AA48" s="1158">
        <f t="shared" si="26"/>
        <v>4.9000000000000004</v>
      </c>
      <c r="AB48" s="1158">
        <f t="shared" si="26"/>
        <v>-6.6</v>
      </c>
      <c r="AC48" s="1158">
        <f t="shared" si="26"/>
        <v>3.4</v>
      </c>
      <c r="AD48" s="1158">
        <f t="shared" si="26"/>
        <v>4.2</v>
      </c>
      <c r="AE48" s="1158">
        <f t="shared" si="26"/>
        <v>0.8</v>
      </c>
      <c r="AF48" s="1158">
        <f>ROUND((AF47-AE47)/AE47*100,1)</f>
        <v>-9.1</v>
      </c>
      <c r="AG48" s="1158">
        <f>ROUND((AG47-AF47)/AF47*100,1)</f>
        <v>10.3</v>
      </c>
      <c r="AH48" s="1158">
        <f>ROUND((AH47-AG47)/AG47*100,1)</f>
        <v>3.9</v>
      </c>
      <c r="AI48" s="1158">
        <f>ROUND((AI47-AH47)/AH47*100,1)</f>
        <v>-5.4</v>
      </c>
      <c r="AJ48" s="1159">
        <f>ROUND((AJ47-AI47)/AI47*100,1)</f>
        <v>-11.6</v>
      </c>
      <c r="AK48" s="1225" t="s">
        <v>2610</v>
      </c>
      <c r="AL48" s="1129"/>
      <c r="AM48" s="1" t="s">
        <v>2024</v>
      </c>
      <c r="AX48" s="1" t="s">
        <v>2024</v>
      </c>
      <c r="AY48" s="1" t="s">
        <v>2024</v>
      </c>
      <c r="AZ48" s="1" t="s">
        <v>2024</v>
      </c>
      <c r="BA48" s="1" t="s">
        <v>2024</v>
      </c>
      <c r="BB48" s="1" t="s">
        <v>2024</v>
      </c>
      <c r="BC48" s="1" t="s">
        <v>2024</v>
      </c>
      <c r="BD48" s="1" t="s">
        <v>2024</v>
      </c>
      <c r="BE48" s="1" t="s">
        <v>2024</v>
      </c>
      <c r="BF48" s="1" t="s">
        <v>2024</v>
      </c>
      <c r="BG48" s="1" t="s">
        <v>2024</v>
      </c>
      <c r="BH48" s="1" t="s">
        <v>2024</v>
      </c>
      <c r="BI48" s="1" t="s">
        <v>2024</v>
      </c>
    </row>
    <row r="49" spans="1:38">
      <c r="A49" s="1129"/>
      <c r="B49" s="1212" t="s">
        <v>2941</v>
      </c>
      <c r="C49" s="1226" t="s">
        <v>2942</v>
      </c>
      <c r="D49" s="1227" t="s">
        <v>2936</v>
      </c>
      <c r="E49" s="1286">
        <v>29365.26179</v>
      </c>
      <c r="F49" s="1322">
        <v>31861.486440000001</v>
      </c>
      <c r="G49" s="1322">
        <v>31100.659</v>
      </c>
      <c r="H49" s="1322">
        <v>29232.537660000002</v>
      </c>
      <c r="I49" s="1322">
        <v>26445.870940000001</v>
      </c>
      <c r="J49" s="1322">
        <v>28033.057209999999</v>
      </c>
      <c r="K49" s="1322">
        <v>18065.047999999999</v>
      </c>
      <c r="L49" s="1323">
        <v>28063.200819999998</v>
      </c>
      <c r="M49" s="1323">
        <v>29839.509480000001</v>
      </c>
      <c r="N49" s="1323">
        <v>26776.77707</v>
      </c>
      <c r="O49" s="1323">
        <v>23384.84952</v>
      </c>
      <c r="P49" s="1323">
        <v>24027.724730000002</v>
      </c>
      <c r="Q49" s="1323">
        <v>24263.218499999999</v>
      </c>
      <c r="R49" s="1323">
        <v>24292.469870000001</v>
      </c>
      <c r="S49" s="1330">
        <v>23976.962100000001</v>
      </c>
      <c r="T49" s="1330">
        <v>26020.363290000001</v>
      </c>
      <c r="U49" s="1330">
        <v>29082.261719999999</v>
      </c>
      <c r="V49" s="1330">
        <v>32517.229050000002</v>
      </c>
      <c r="W49" s="1330">
        <v>36206.480000000003</v>
      </c>
      <c r="X49" s="1330">
        <v>39585.168619999997</v>
      </c>
      <c r="Y49" s="1330">
        <v>27694.946540000001</v>
      </c>
      <c r="Z49" s="1330">
        <v>30504.188480000001</v>
      </c>
      <c r="AA49" s="1330">
        <v>35238.928260000001</v>
      </c>
      <c r="AB49" s="1331">
        <v>34656.544580000002</v>
      </c>
      <c r="AC49" s="1330">
        <v>39093.863859999998</v>
      </c>
      <c r="AD49" s="1331">
        <v>42232.522279999997</v>
      </c>
      <c r="AE49" s="1278">
        <v>41374.90264</v>
      </c>
      <c r="AF49" s="1278">
        <v>35470.237809999999</v>
      </c>
      <c r="AG49" s="1324">
        <v>40067.268839999997</v>
      </c>
      <c r="AH49" s="1324">
        <v>42502.624049999999</v>
      </c>
      <c r="AI49" s="1324">
        <v>40805.380140000001</v>
      </c>
      <c r="AJ49" s="1279">
        <v>36218.25</v>
      </c>
      <c r="AK49" s="1225"/>
      <c r="AL49" s="1129" t="s">
        <v>2889</v>
      </c>
    </row>
    <row r="50" spans="1:38">
      <c r="A50" s="1129"/>
      <c r="B50" s="1212"/>
      <c r="C50" s="1332"/>
      <c r="D50" s="1244" t="s">
        <v>2855</v>
      </c>
      <c r="E50" s="1157" t="s">
        <v>2846</v>
      </c>
      <c r="F50" s="1194">
        <v>8.5</v>
      </c>
      <c r="G50" s="1158">
        <f t="shared" ref="G50:AE50" si="27">ROUND((G49-F49)/F49*100,1)</f>
        <v>-2.4</v>
      </c>
      <c r="H50" s="1158">
        <f t="shared" si="27"/>
        <v>-6</v>
      </c>
      <c r="I50" s="1158">
        <f t="shared" si="27"/>
        <v>-9.5</v>
      </c>
      <c r="J50" s="1158">
        <f t="shared" si="27"/>
        <v>6</v>
      </c>
      <c r="K50" s="1158">
        <f t="shared" si="27"/>
        <v>-35.6</v>
      </c>
      <c r="L50" s="1158">
        <f t="shared" si="27"/>
        <v>55.3</v>
      </c>
      <c r="M50" s="1158">
        <f t="shared" si="27"/>
        <v>6.3</v>
      </c>
      <c r="N50" s="1158">
        <f t="shared" si="27"/>
        <v>-10.3</v>
      </c>
      <c r="O50" s="1158">
        <f t="shared" si="27"/>
        <v>-12.7</v>
      </c>
      <c r="P50" s="1158">
        <f t="shared" si="27"/>
        <v>2.7</v>
      </c>
      <c r="Q50" s="1158">
        <f t="shared" si="27"/>
        <v>1</v>
      </c>
      <c r="R50" s="1158">
        <f t="shared" si="27"/>
        <v>0.1</v>
      </c>
      <c r="S50" s="1158">
        <f t="shared" si="27"/>
        <v>-1.3</v>
      </c>
      <c r="T50" s="1158">
        <f t="shared" si="27"/>
        <v>8.5</v>
      </c>
      <c r="U50" s="1158">
        <f t="shared" si="27"/>
        <v>11.8</v>
      </c>
      <c r="V50" s="1158">
        <f t="shared" si="27"/>
        <v>11.8</v>
      </c>
      <c r="W50" s="1158">
        <f t="shared" si="27"/>
        <v>11.3</v>
      </c>
      <c r="X50" s="1158">
        <f t="shared" si="27"/>
        <v>9.3000000000000007</v>
      </c>
      <c r="Y50" s="1158">
        <f t="shared" si="27"/>
        <v>-30</v>
      </c>
      <c r="Z50" s="1158">
        <f t="shared" si="27"/>
        <v>10.1</v>
      </c>
      <c r="AA50" s="1158">
        <f t="shared" si="27"/>
        <v>15.5</v>
      </c>
      <c r="AB50" s="1158">
        <f t="shared" si="27"/>
        <v>-1.7</v>
      </c>
      <c r="AC50" s="1158">
        <f t="shared" si="27"/>
        <v>12.8</v>
      </c>
      <c r="AD50" s="1158">
        <f t="shared" si="27"/>
        <v>8</v>
      </c>
      <c r="AE50" s="1158">
        <f t="shared" si="27"/>
        <v>-2</v>
      </c>
      <c r="AF50" s="1158">
        <f>ROUND((AF49-AE49)/AE49*100,1)</f>
        <v>-14.3</v>
      </c>
      <c r="AG50" s="1158">
        <f>ROUND((AG49-AF49)/AF49*100,1)</f>
        <v>13</v>
      </c>
      <c r="AH50" s="1158">
        <f>ROUND((AH49-AG49)/AG49*100,1)</f>
        <v>6.1</v>
      </c>
      <c r="AI50" s="1158">
        <f>ROUND((AI49-AH49)/AH49*100,1)</f>
        <v>-4</v>
      </c>
      <c r="AJ50" s="1159">
        <f>ROUND((AJ49-AI49)/AI49*100,1)</f>
        <v>-11.2</v>
      </c>
      <c r="AK50" s="1333"/>
      <c r="AL50" s="1129"/>
    </row>
    <row r="51" spans="1:38" ht="21.75" thickBot="1">
      <c r="A51" s="1129"/>
      <c r="B51" s="1334" t="s">
        <v>2943</v>
      </c>
      <c r="C51" s="1335" t="s">
        <v>2944</v>
      </c>
      <c r="D51" s="1336" t="s">
        <v>2945</v>
      </c>
      <c r="E51" s="1337">
        <v>137.96</v>
      </c>
      <c r="F51" s="1338">
        <v>144.81</v>
      </c>
      <c r="G51" s="1338">
        <v>134.54</v>
      </c>
      <c r="H51" s="1338">
        <v>126.65</v>
      </c>
      <c r="I51" s="1338">
        <v>111.1833333</v>
      </c>
      <c r="J51" s="1338">
        <v>102.2308333</v>
      </c>
      <c r="K51" s="1338">
        <v>94.063333330000006</v>
      </c>
      <c r="L51" s="1338">
        <v>108.79166669999999</v>
      </c>
      <c r="M51" s="1338">
        <v>120.9975</v>
      </c>
      <c r="N51" s="1338">
        <v>130.89916669999999</v>
      </c>
      <c r="O51" s="1338">
        <v>113.9066667</v>
      </c>
      <c r="P51" s="1312">
        <v>107.7675</v>
      </c>
      <c r="Q51" s="1312">
        <v>121.5325</v>
      </c>
      <c r="R51" s="1312">
        <v>125.3108333</v>
      </c>
      <c r="S51" s="1312">
        <v>115.9325</v>
      </c>
      <c r="T51" s="1312">
        <v>108.175</v>
      </c>
      <c r="U51" s="1312">
        <v>110.1566667</v>
      </c>
      <c r="V51" s="1312">
        <v>116.3058333</v>
      </c>
      <c r="W51" s="1312">
        <v>117.7583333</v>
      </c>
      <c r="X51" s="1312">
        <v>103.3666667</v>
      </c>
      <c r="Y51" s="1312">
        <v>93.53833333</v>
      </c>
      <c r="Z51" s="1312">
        <v>87.777500000000003</v>
      </c>
      <c r="AA51" s="1312">
        <v>79.810833329999994</v>
      </c>
      <c r="AB51" s="1312">
        <v>79.807500000000005</v>
      </c>
      <c r="AC51" s="1312">
        <v>97.626666670000006</v>
      </c>
      <c r="AD51" s="1312">
        <v>105.8491667</v>
      </c>
      <c r="AE51" s="1339">
        <v>121.03</v>
      </c>
      <c r="AF51" s="1339">
        <v>108.83499999999999</v>
      </c>
      <c r="AG51" s="1339">
        <v>112.155</v>
      </c>
      <c r="AH51" s="1339">
        <v>110.3883333</v>
      </c>
      <c r="AI51" s="1339">
        <v>109.0108333</v>
      </c>
      <c r="AJ51" s="1340">
        <v>106.73</v>
      </c>
      <c r="AK51" s="1341" t="s">
        <v>2946</v>
      </c>
      <c r="AL51" s="1129"/>
    </row>
    <row r="52" spans="1:38" ht="14.25" hidden="1" customHeight="1">
      <c r="A52" s="1129"/>
      <c r="B52" s="1342" t="s">
        <v>2947</v>
      </c>
      <c r="C52" s="1343" t="s">
        <v>2948</v>
      </c>
      <c r="D52" s="1344" t="s">
        <v>2897</v>
      </c>
      <c r="E52" s="1345"/>
      <c r="F52" s="1311">
        <v>4.25</v>
      </c>
      <c r="G52" s="1311" t="s">
        <v>2949</v>
      </c>
      <c r="H52" s="1311" t="s">
        <v>2950</v>
      </c>
      <c r="I52" s="1311" t="s">
        <v>2951</v>
      </c>
      <c r="J52" s="1311">
        <v>1.75</v>
      </c>
      <c r="K52" s="1311" t="s">
        <v>2952</v>
      </c>
      <c r="L52" s="1311">
        <v>0.5</v>
      </c>
      <c r="M52" s="1311">
        <v>0.5</v>
      </c>
      <c r="N52" s="1311">
        <v>0.5</v>
      </c>
      <c r="O52" s="1311">
        <v>0.5</v>
      </c>
      <c r="P52" s="1311">
        <v>0.5</v>
      </c>
      <c r="Q52" s="1311" t="s">
        <v>2953</v>
      </c>
      <c r="R52" s="1311">
        <v>0.1</v>
      </c>
      <c r="S52" s="1268"/>
      <c r="T52" s="1268"/>
      <c r="U52" s="1268"/>
      <c r="V52" s="1268"/>
      <c r="W52" s="1268"/>
      <c r="X52" s="1268"/>
      <c r="Y52" s="1268"/>
      <c r="Z52" s="1268"/>
      <c r="AA52" s="1268"/>
      <c r="AB52" s="1268"/>
      <c r="AC52" s="1268"/>
      <c r="AD52" s="1268"/>
      <c r="AE52" s="1268"/>
      <c r="AF52" s="1268"/>
      <c r="AG52" s="1268"/>
      <c r="AH52" s="1268"/>
      <c r="AI52" s="1185"/>
      <c r="AJ52" s="1346"/>
      <c r="AK52" s="1347" t="s">
        <v>2954</v>
      </c>
      <c r="AL52" s="1129"/>
    </row>
    <row r="53" spans="1:38" ht="14.25" hidden="1" customHeight="1">
      <c r="A53" s="1129"/>
      <c r="B53" s="1342" t="s">
        <v>2955</v>
      </c>
      <c r="C53" s="1124"/>
      <c r="D53" s="1348" t="s">
        <v>2956</v>
      </c>
      <c r="E53" s="1345"/>
      <c r="F53" s="1311" t="s">
        <v>2957</v>
      </c>
      <c r="G53" s="1311" t="s">
        <v>2958</v>
      </c>
      <c r="H53" s="1311" t="s">
        <v>2959</v>
      </c>
      <c r="I53" s="1311" t="s">
        <v>2960</v>
      </c>
      <c r="J53" s="1311"/>
      <c r="K53" s="1311" t="s">
        <v>2961</v>
      </c>
      <c r="L53" s="1311"/>
      <c r="M53" s="1311"/>
      <c r="N53" s="1311"/>
      <c r="O53" s="1311"/>
      <c r="P53" s="1311"/>
      <c r="Q53" s="1311" t="s">
        <v>2962</v>
      </c>
      <c r="R53" s="1311"/>
      <c r="S53" s="1268"/>
      <c r="T53" s="1268"/>
      <c r="U53" s="1268"/>
      <c r="V53" s="1268"/>
      <c r="W53" s="1268"/>
      <c r="X53" s="1268"/>
      <c r="Y53" s="1268"/>
      <c r="Z53" s="1268"/>
      <c r="AA53" s="1268"/>
      <c r="AB53" s="1268"/>
      <c r="AC53" s="1268"/>
      <c r="AD53" s="1268"/>
      <c r="AE53" s="1268"/>
      <c r="AF53" s="1268"/>
      <c r="AG53" s="1268"/>
      <c r="AH53" s="1268"/>
      <c r="AI53" s="1185"/>
      <c r="AJ53" s="1346"/>
      <c r="AK53" s="1349" t="s">
        <v>2963</v>
      </c>
      <c r="AL53" s="1129"/>
    </row>
    <row r="54" spans="1:38" ht="14.25" hidden="1" customHeight="1">
      <c r="A54" s="1129"/>
      <c r="B54" s="1342" t="s">
        <v>2964</v>
      </c>
      <c r="C54" s="1124"/>
      <c r="D54" s="1350"/>
      <c r="E54" s="1345"/>
      <c r="F54" s="1311" t="s">
        <v>2965</v>
      </c>
      <c r="G54" s="1311" t="s">
        <v>2966</v>
      </c>
      <c r="H54" s="1311"/>
      <c r="I54" s="1311"/>
      <c r="J54" s="1311"/>
      <c r="K54" s="1311"/>
      <c r="L54" s="1311"/>
      <c r="M54" s="1311"/>
      <c r="N54" s="1311"/>
      <c r="O54" s="1311"/>
      <c r="P54" s="1311"/>
      <c r="Q54" s="1311" t="s">
        <v>2967</v>
      </c>
      <c r="R54" s="1311"/>
      <c r="S54" s="1268"/>
      <c r="T54" s="1268"/>
      <c r="U54" s="1268"/>
      <c r="V54" s="1268"/>
      <c r="W54" s="1268"/>
      <c r="X54" s="1268"/>
      <c r="Y54" s="1268"/>
      <c r="Z54" s="1268"/>
      <c r="AA54" s="1268"/>
      <c r="AB54" s="1268"/>
      <c r="AC54" s="1268"/>
      <c r="AD54" s="1268"/>
      <c r="AE54" s="1268"/>
      <c r="AF54" s="1268"/>
      <c r="AG54" s="1268"/>
      <c r="AH54" s="1268"/>
      <c r="AI54" s="1185"/>
      <c r="AJ54" s="1346"/>
      <c r="AK54" s="1351"/>
      <c r="AL54" s="1129"/>
    </row>
    <row r="55" spans="1:38">
      <c r="A55" s="1129"/>
      <c r="B55" s="1352" t="s">
        <v>2968</v>
      </c>
      <c r="C55" s="1353" t="s">
        <v>2969</v>
      </c>
      <c r="D55" s="1354" t="s">
        <v>2970</v>
      </c>
      <c r="E55" s="1355">
        <v>5380.5680000000002</v>
      </c>
      <c r="F55" s="1355">
        <v>5405.04</v>
      </c>
      <c r="G55" s="1355">
        <v>5436.1049999999996</v>
      </c>
      <c r="H55" s="1355">
        <v>5466.0590000000002</v>
      </c>
      <c r="I55" s="1355">
        <v>5492.9790000000003</v>
      </c>
      <c r="J55" s="1355">
        <v>5520.3969999999999</v>
      </c>
      <c r="K55" s="1355">
        <v>5401.8770000000004</v>
      </c>
      <c r="L55" s="1355">
        <v>5416.7470000000003</v>
      </c>
      <c r="M55" s="1355">
        <v>5442.1310000000003</v>
      </c>
      <c r="N55" s="1355">
        <v>5470.1689999999999</v>
      </c>
      <c r="O55" s="1355">
        <v>5549.3450000000003</v>
      </c>
      <c r="P55" s="1355">
        <v>5550.5739999999996</v>
      </c>
      <c r="Q55" s="1355">
        <v>5568.3050000000003</v>
      </c>
      <c r="R55" s="1355">
        <v>5580.8580000000002</v>
      </c>
      <c r="S55" s="1355">
        <v>5588.268</v>
      </c>
      <c r="T55" s="1355">
        <v>5591.8810000000003</v>
      </c>
      <c r="U55" s="1355">
        <v>5590.6009999999997</v>
      </c>
      <c r="V55" s="1355">
        <v>5592.9390000000003</v>
      </c>
      <c r="W55" s="1355">
        <v>5594.2489999999998</v>
      </c>
      <c r="X55" s="1355">
        <v>5596.4489999999996</v>
      </c>
      <c r="Y55" s="1355">
        <v>5599.3590000000004</v>
      </c>
      <c r="Z55" s="1355">
        <v>5588.1329999999998</v>
      </c>
      <c r="AA55" s="1355">
        <v>5584.2849999999999</v>
      </c>
      <c r="AB55" s="1355">
        <v>5575.598</v>
      </c>
      <c r="AC55" s="1355">
        <v>5563.5479999999998</v>
      </c>
      <c r="AD55" s="1355">
        <v>5550.223</v>
      </c>
      <c r="AE55" s="1324">
        <v>5534.8</v>
      </c>
      <c r="AF55" s="1324">
        <v>5520.576</v>
      </c>
      <c r="AG55" s="1324">
        <v>5503.0209999999997</v>
      </c>
      <c r="AH55" s="1324">
        <v>5483.45</v>
      </c>
      <c r="AI55" s="1356">
        <v>5463.5959999999995</v>
      </c>
      <c r="AJ55" s="1357">
        <v>5469.1840000000002</v>
      </c>
      <c r="AK55" s="1358" t="s">
        <v>2971</v>
      </c>
      <c r="AL55" s="1129"/>
    </row>
    <row r="56" spans="1:38">
      <c r="A56" s="1129"/>
      <c r="B56" s="1359" t="s">
        <v>2972</v>
      </c>
      <c r="C56" s="1360"/>
      <c r="D56" s="1303" t="s">
        <v>2845</v>
      </c>
      <c r="E56" s="1157" t="s">
        <v>2846</v>
      </c>
      <c r="F56" s="1361">
        <f>ROUND((F55-E55)/E55*100,2)</f>
        <v>0.45</v>
      </c>
      <c r="G56" s="1361">
        <f t="shared" ref="G56:AJ56" si="28">ROUND((G55-F55)/F55*100,2)</f>
        <v>0.56999999999999995</v>
      </c>
      <c r="H56" s="1361">
        <f t="shared" si="28"/>
        <v>0.55000000000000004</v>
      </c>
      <c r="I56" s="1361">
        <f t="shared" si="28"/>
        <v>0.49</v>
      </c>
      <c r="J56" s="1361">
        <f t="shared" si="28"/>
        <v>0.5</v>
      </c>
      <c r="K56" s="1361">
        <f t="shared" si="28"/>
        <v>-2.15</v>
      </c>
      <c r="L56" s="1361">
        <f t="shared" si="28"/>
        <v>0.28000000000000003</v>
      </c>
      <c r="M56" s="1361">
        <f t="shared" si="28"/>
        <v>0.47</v>
      </c>
      <c r="N56" s="1361">
        <f t="shared" si="28"/>
        <v>0.52</v>
      </c>
      <c r="O56" s="1361">
        <f t="shared" si="28"/>
        <v>1.45</v>
      </c>
      <c r="P56" s="1361">
        <f t="shared" si="28"/>
        <v>0.02</v>
      </c>
      <c r="Q56" s="1361">
        <f t="shared" si="28"/>
        <v>0.32</v>
      </c>
      <c r="R56" s="1361">
        <f t="shared" si="28"/>
        <v>0.23</v>
      </c>
      <c r="S56" s="1361">
        <f t="shared" si="28"/>
        <v>0.13</v>
      </c>
      <c r="T56" s="1361">
        <f t="shared" si="28"/>
        <v>0.06</v>
      </c>
      <c r="U56" s="1361">
        <f t="shared" si="28"/>
        <v>-0.02</v>
      </c>
      <c r="V56" s="1361">
        <f t="shared" si="28"/>
        <v>0.04</v>
      </c>
      <c r="W56" s="1361">
        <f t="shared" si="28"/>
        <v>0.02</v>
      </c>
      <c r="X56" s="1361">
        <f t="shared" si="28"/>
        <v>0.04</v>
      </c>
      <c r="Y56" s="1361">
        <f t="shared" si="28"/>
        <v>0.05</v>
      </c>
      <c r="Z56" s="1361">
        <f t="shared" si="28"/>
        <v>-0.2</v>
      </c>
      <c r="AA56" s="1361">
        <f t="shared" si="28"/>
        <v>-7.0000000000000007E-2</v>
      </c>
      <c r="AB56" s="1361">
        <f t="shared" si="28"/>
        <v>-0.16</v>
      </c>
      <c r="AC56" s="1361">
        <f t="shared" si="28"/>
        <v>-0.22</v>
      </c>
      <c r="AD56" s="1361">
        <f t="shared" si="28"/>
        <v>-0.24</v>
      </c>
      <c r="AE56" s="1361">
        <f t="shared" si="28"/>
        <v>-0.28000000000000003</v>
      </c>
      <c r="AF56" s="1361">
        <f t="shared" si="28"/>
        <v>-0.26</v>
      </c>
      <c r="AG56" s="1361">
        <f t="shared" si="28"/>
        <v>-0.32</v>
      </c>
      <c r="AH56" s="1361">
        <f t="shared" si="28"/>
        <v>-0.36</v>
      </c>
      <c r="AI56" s="1362">
        <f t="shared" si="28"/>
        <v>-0.36</v>
      </c>
      <c r="AJ56" s="1363">
        <f t="shared" si="28"/>
        <v>0.1</v>
      </c>
      <c r="AK56" s="1349" t="s">
        <v>2973</v>
      </c>
      <c r="AL56" s="1129" t="s">
        <v>122</v>
      </c>
    </row>
    <row r="57" spans="1:38">
      <c r="A57" s="1129"/>
      <c r="B57" s="1359" t="s">
        <v>2974</v>
      </c>
      <c r="C57" s="1364" t="s">
        <v>2975</v>
      </c>
      <c r="D57" s="1365" t="s">
        <v>2976</v>
      </c>
      <c r="E57" s="1366">
        <f>E110/1000</f>
        <v>2314.4490000000001</v>
      </c>
      <c r="F57" s="1366">
        <f t="shared" ref="F57:AH57" si="29">F110/1000</f>
        <v>2336.7620000000002</v>
      </c>
      <c r="G57" s="1366">
        <f t="shared" si="29"/>
        <v>2367.8200000000002</v>
      </c>
      <c r="H57" s="1366">
        <f t="shared" si="29"/>
        <v>2390.8980000000001</v>
      </c>
      <c r="I57" s="1366">
        <f t="shared" si="29"/>
        <v>2413.913</v>
      </c>
      <c r="J57" s="1366">
        <f t="shared" si="29"/>
        <v>2399.0529999999999</v>
      </c>
      <c r="K57" s="1366">
        <f t="shared" si="29"/>
        <v>2427.9070000000002</v>
      </c>
      <c r="L57" s="1366">
        <f t="shared" si="29"/>
        <v>2404.694</v>
      </c>
      <c r="M57" s="1366">
        <f t="shared" si="29"/>
        <v>2383.6970000000001</v>
      </c>
      <c r="N57" s="1366">
        <f t="shared" si="29"/>
        <v>2333.8069999999998</v>
      </c>
      <c r="O57" s="1366">
        <f t="shared" si="29"/>
        <v>2351.6410000000001</v>
      </c>
      <c r="P57" s="1366">
        <f t="shared" si="29"/>
        <v>2409.9609999999998</v>
      </c>
      <c r="Q57" s="1366">
        <f t="shared" si="29"/>
        <v>2416.694</v>
      </c>
      <c r="R57" s="1366">
        <f t="shared" si="29"/>
        <v>2403.5349999999999</v>
      </c>
      <c r="S57" s="1366">
        <f t="shared" si="29"/>
        <v>2390.4940000000001</v>
      </c>
      <c r="T57" s="1366">
        <f t="shared" si="29"/>
        <v>2387.6439999999998</v>
      </c>
      <c r="U57" s="1366">
        <f t="shared" si="29"/>
        <v>2436.6280000000002</v>
      </c>
      <c r="V57" s="1366">
        <f t="shared" si="29"/>
        <v>2410.4110000000001</v>
      </c>
      <c r="W57" s="1366">
        <f t="shared" si="29"/>
        <v>2452.8809999999999</v>
      </c>
      <c r="X57" s="1288">
        <f t="shared" si="29"/>
        <v>2491.8960000000002</v>
      </c>
      <c r="Y57" s="1288">
        <f t="shared" si="29"/>
        <v>2520.2750000000001</v>
      </c>
      <c r="Z57" s="1288">
        <f t="shared" si="29"/>
        <v>2473.3180000000002</v>
      </c>
      <c r="AA57" s="1288">
        <f t="shared" si="29"/>
        <v>2485.4989999999998</v>
      </c>
      <c r="AB57" s="1288">
        <f t="shared" si="29"/>
        <v>2478.7460000000001</v>
      </c>
      <c r="AC57" s="1288">
        <f t="shared" si="29"/>
        <v>2489.31</v>
      </c>
      <c r="AD57" s="1288">
        <f t="shared" si="29"/>
        <v>2494.1680000000001</v>
      </c>
      <c r="AE57" s="1288">
        <f t="shared" si="29"/>
        <v>2437.0230000000001</v>
      </c>
      <c r="AF57" s="1288">
        <f t="shared" si="29"/>
        <v>2441.1640000000002</v>
      </c>
      <c r="AG57" s="1288">
        <f t="shared" si="29"/>
        <v>2417.739</v>
      </c>
      <c r="AH57" s="1288">
        <f t="shared" si="29"/>
        <v>2420.567</v>
      </c>
      <c r="AI57" s="1367">
        <v>2407.2640000000001</v>
      </c>
      <c r="AJ57" s="1368" t="s">
        <v>2861</v>
      </c>
      <c r="AK57" s="1369" t="s">
        <v>2977</v>
      </c>
      <c r="AL57" s="1129"/>
    </row>
    <row r="58" spans="1:38">
      <c r="A58" s="1129"/>
      <c r="B58" s="1359" t="s">
        <v>2978</v>
      </c>
      <c r="C58" s="1170" t="s">
        <v>2979</v>
      </c>
      <c r="D58" s="1244" t="s">
        <v>2845</v>
      </c>
      <c r="E58" s="1246" t="s">
        <v>2846</v>
      </c>
      <c r="F58" s="1361">
        <f t="shared" ref="F58:AI58" si="30">ROUND((F57-E57)/E57*100,2)</f>
        <v>0.96</v>
      </c>
      <c r="G58" s="1361">
        <f t="shared" si="30"/>
        <v>1.33</v>
      </c>
      <c r="H58" s="1361">
        <f t="shared" si="30"/>
        <v>0.97</v>
      </c>
      <c r="I58" s="1361">
        <f t="shared" si="30"/>
        <v>0.96</v>
      </c>
      <c r="J58" s="1361">
        <f t="shared" si="30"/>
        <v>-0.62</v>
      </c>
      <c r="K58" s="1361">
        <f t="shared" si="30"/>
        <v>1.2</v>
      </c>
      <c r="L58" s="1370">
        <f t="shared" si="30"/>
        <v>-0.96</v>
      </c>
      <c r="M58" s="1370">
        <f t="shared" si="30"/>
        <v>-0.87</v>
      </c>
      <c r="N58" s="1370">
        <f t="shared" si="30"/>
        <v>-2.09</v>
      </c>
      <c r="O58" s="1370">
        <f t="shared" si="30"/>
        <v>0.76</v>
      </c>
      <c r="P58" s="1370">
        <f t="shared" si="30"/>
        <v>2.48</v>
      </c>
      <c r="Q58" s="1370">
        <f t="shared" si="30"/>
        <v>0.28000000000000003</v>
      </c>
      <c r="R58" s="1370">
        <f t="shared" si="30"/>
        <v>-0.54</v>
      </c>
      <c r="S58" s="1370">
        <f t="shared" si="30"/>
        <v>-0.54</v>
      </c>
      <c r="T58" s="1370">
        <f t="shared" si="30"/>
        <v>-0.12</v>
      </c>
      <c r="U58" s="1370">
        <f t="shared" si="30"/>
        <v>2.0499999999999998</v>
      </c>
      <c r="V58" s="1370">
        <f t="shared" si="30"/>
        <v>-1.08</v>
      </c>
      <c r="W58" s="1370">
        <f t="shared" si="30"/>
        <v>1.76</v>
      </c>
      <c r="X58" s="1370">
        <f t="shared" si="30"/>
        <v>1.59</v>
      </c>
      <c r="Y58" s="1370">
        <f t="shared" si="30"/>
        <v>1.1399999999999999</v>
      </c>
      <c r="Z58" s="1370">
        <f t="shared" si="30"/>
        <v>-1.86</v>
      </c>
      <c r="AA58" s="1370">
        <f t="shared" si="30"/>
        <v>0.49</v>
      </c>
      <c r="AB58" s="1370">
        <f t="shared" si="30"/>
        <v>-0.27</v>
      </c>
      <c r="AC58" s="1370">
        <f t="shared" si="30"/>
        <v>0.43</v>
      </c>
      <c r="AD58" s="1370">
        <f t="shared" si="30"/>
        <v>0.2</v>
      </c>
      <c r="AE58" s="1370">
        <f t="shared" si="30"/>
        <v>-2.29</v>
      </c>
      <c r="AF58" s="1370">
        <f t="shared" si="30"/>
        <v>0.17</v>
      </c>
      <c r="AG58" s="1370">
        <f t="shared" si="30"/>
        <v>-0.96</v>
      </c>
      <c r="AH58" s="1370">
        <f t="shared" si="30"/>
        <v>0.12</v>
      </c>
      <c r="AI58" s="1371">
        <f t="shared" si="30"/>
        <v>-0.55000000000000004</v>
      </c>
      <c r="AJ58" s="1372" t="s">
        <v>2861</v>
      </c>
      <c r="AK58" s="1373" t="s">
        <v>2973</v>
      </c>
      <c r="AL58" s="1129"/>
    </row>
    <row r="59" spans="1:38">
      <c r="A59" s="1129"/>
      <c r="B59" s="1359"/>
      <c r="C59" s="1274" t="s">
        <v>2975</v>
      </c>
      <c r="D59" s="1365" t="s">
        <v>2976</v>
      </c>
      <c r="E59" s="1366"/>
      <c r="F59" s="1366"/>
      <c r="G59" s="1366"/>
      <c r="H59" s="1366"/>
      <c r="I59" s="1366"/>
      <c r="J59" s="1366"/>
      <c r="K59" s="1366"/>
      <c r="L59" s="1374"/>
      <c r="M59" s="1324">
        <v>2724</v>
      </c>
      <c r="N59" s="1324">
        <v>2670</v>
      </c>
      <c r="O59" s="1324">
        <v>2629</v>
      </c>
      <c r="P59" s="1324">
        <v>2637</v>
      </c>
      <c r="Q59" s="1324">
        <v>2614</v>
      </c>
      <c r="R59" s="1324">
        <v>2592</v>
      </c>
      <c r="S59" s="1324">
        <v>2581</v>
      </c>
      <c r="T59" s="1324">
        <v>2587</v>
      </c>
      <c r="U59" s="1324">
        <v>2602</v>
      </c>
      <c r="V59" s="1324">
        <v>2616</v>
      </c>
      <c r="W59" s="1324">
        <v>2633</v>
      </c>
      <c r="X59" s="1324">
        <v>2657</v>
      </c>
      <c r="Y59" s="1324">
        <v>2612</v>
      </c>
      <c r="Z59" s="1324">
        <v>2567</v>
      </c>
      <c r="AA59" s="1324">
        <v>2555</v>
      </c>
      <c r="AB59" s="1324">
        <v>2576</v>
      </c>
      <c r="AC59" s="1324">
        <v>2614</v>
      </c>
      <c r="AD59" s="1324">
        <v>2626</v>
      </c>
      <c r="AE59" s="1324">
        <v>2633</v>
      </c>
      <c r="AF59" s="1324">
        <v>2678</v>
      </c>
      <c r="AG59" s="1324">
        <v>2716</v>
      </c>
      <c r="AH59" s="1324">
        <v>2747</v>
      </c>
      <c r="AI59" s="1324">
        <v>2748</v>
      </c>
      <c r="AJ59" s="1375">
        <v>2730</v>
      </c>
      <c r="AK59" s="1376" t="s">
        <v>2980</v>
      </c>
      <c r="AL59" s="1129" t="s">
        <v>122</v>
      </c>
    </row>
    <row r="60" spans="1:38" ht="14.25" thickBot="1">
      <c r="A60" s="1129"/>
      <c r="B60" s="1377"/>
      <c r="C60" s="1378" t="s">
        <v>2981</v>
      </c>
      <c r="D60" s="1379" t="s">
        <v>2845</v>
      </c>
      <c r="E60" s="1380"/>
      <c r="F60" s="1381"/>
      <c r="G60" s="1381"/>
      <c r="H60" s="1381"/>
      <c r="I60" s="1381"/>
      <c r="J60" s="1381"/>
      <c r="K60" s="1381"/>
      <c r="L60" s="1381"/>
      <c r="M60" s="1382" t="s">
        <v>2846</v>
      </c>
      <c r="N60" s="1381">
        <f t="shared" ref="N60:AJ60" si="31">ROUND((N59-M59)/M59*100,1)</f>
        <v>-2</v>
      </c>
      <c r="O60" s="1381">
        <f t="shared" si="31"/>
        <v>-1.5</v>
      </c>
      <c r="P60" s="1381">
        <f t="shared" si="31"/>
        <v>0.3</v>
      </c>
      <c r="Q60" s="1381">
        <f t="shared" si="31"/>
        <v>-0.9</v>
      </c>
      <c r="R60" s="1381">
        <f t="shared" si="31"/>
        <v>-0.8</v>
      </c>
      <c r="S60" s="1381">
        <f t="shared" si="31"/>
        <v>-0.4</v>
      </c>
      <c r="T60" s="1381">
        <f t="shared" si="31"/>
        <v>0.2</v>
      </c>
      <c r="U60" s="1381">
        <f t="shared" si="31"/>
        <v>0.6</v>
      </c>
      <c r="V60" s="1381">
        <f t="shared" si="31"/>
        <v>0.5</v>
      </c>
      <c r="W60" s="1381">
        <f t="shared" si="31"/>
        <v>0.6</v>
      </c>
      <c r="X60" s="1381">
        <f t="shared" si="31"/>
        <v>0.9</v>
      </c>
      <c r="Y60" s="1381">
        <f t="shared" si="31"/>
        <v>-1.7</v>
      </c>
      <c r="Z60" s="1381">
        <f t="shared" si="31"/>
        <v>-1.7</v>
      </c>
      <c r="AA60" s="1381">
        <f t="shared" si="31"/>
        <v>-0.5</v>
      </c>
      <c r="AB60" s="1381">
        <f t="shared" si="31"/>
        <v>0.8</v>
      </c>
      <c r="AC60" s="1381">
        <f t="shared" si="31"/>
        <v>1.5</v>
      </c>
      <c r="AD60" s="1381">
        <f t="shared" si="31"/>
        <v>0.5</v>
      </c>
      <c r="AE60" s="1381">
        <f t="shared" si="31"/>
        <v>0.3</v>
      </c>
      <c r="AF60" s="1381">
        <f t="shared" si="31"/>
        <v>1.7</v>
      </c>
      <c r="AG60" s="1381">
        <f t="shared" si="31"/>
        <v>1.4</v>
      </c>
      <c r="AH60" s="1381">
        <f t="shared" si="31"/>
        <v>1.1000000000000001</v>
      </c>
      <c r="AI60" s="1381">
        <f t="shared" si="31"/>
        <v>0</v>
      </c>
      <c r="AJ60" s="1383">
        <f t="shared" si="31"/>
        <v>-0.7</v>
      </c>
      <c r="AK60" s="1384" t="s">
        <v>2982</v>
      </c>
      <c r="AL60" s="1129"/>
    </row>
    <row r="61" spans="1:38">
      <c r="A61" s="1129"/>
      <c r="B61" s="1385" t="s">
        <v>2610</v>
      </c>
      <c r="C61" s="1129"/>
      <c r="D61" s="1129"/>
      <c r="E61" s="1386"/>
      <c r="F61" s="1247"/>
      <c r="G61" s="1247"/>
      <c r="H61" s="1247"/>
      <c r="I61" s="1247"/>
      <c r="J61" s="1247"/>
      <c r="K61" s="1247"/>
      <c r="L61" s="1247"/>
      <c r="M61" s="1387"/>
      <c r="N61" s="1388"/>
      <c r="O61" s="1388"/>
      <c r="P61" s="1388"/>
      <c r="Q61" s="1388"/>
      <c r="R61" s="1388"/>
      <c r="S61" s="1388"/>
      <c r="T61" s="1388"/>
      <c r="U61" s="1388"/>
      <c r="V61" s="1388"/>
      <c r="W61" s="1388"/>
      <c r="X61" s="1388"/>
      <c r="Y61" s="1388"/>
      <c r="Z61" s="1388"/>
      <c r="AA61" s="1388"/>
      <c r="AB61" s="1388"/>
      <c r="AC61" s="1388"/>
      <c r="AD61" s="1388"/>
      <c r="AE61" s="1389"/>
      <c r="AF61" s="1389"/>
      <c r="AG61" s="1389"/>
      <c r="AH61" s="1389"/>
      <c r="AI61" s="1390"/>
      <c r="AJ61" s="1390"/>
      <c r="AK61" s="1129"/>
      <c r="AL61" s="1129"/>
    </row>
    <row r="62" spans="1:38">
      <c r="A62" s="1129"/>
      <c r="B62" s="1391"/>
      <c r="C62" s="1129"/>
      <c r="D62" s="1129"/>
      <c r="E62" s="1"/>
      <c r="AI62" s="1"/>
      <c r="AJ62" s="1"/>
    </row>
    <row r="63" spans="1:38" ht="15" thickBot="1">
      <c r="A63" s="1129"/>
      <c r="B63" s="1392" t="s">
        <v>2983</v>
      </c>
      <c r="C63" s="1129"/>
      <c r="D63" s="1129"/>
      <c r="E63" s="1"/>
      <c r="AH63" s="1124"/>
      <c r="AI63" s="1268"/>
      <c r="AJ63" s="1268"/>
      <c r="AK63" s="1127" t="s">
        <v>2824</v>
      </c>
      <c r="AL63" s="1129"/>
    </row>
    <row r="64" spans="1:38">
      <c r="A64" s="1129"/>
      <c r="B64" s="1133"/>
      <c r="C64" s="1134"/>
      <c r="D64" s="1135" t="s">
        <v>2825</v>
      </c>
      <c r="E64" s="2243" t="s">
        <v>2984</v>
      </c>
      <c r="F64" s="2237"/>
      <c r="G64" s="2237"/>
      <c r="H64" s="2237"/>
      <c r="I64" s="2237"/>
      <c r="J64" s="2237"/>
      <c r="K64" s="2237"/>
      <c r="L64" s="2237"/>
      <c r="M64" s="2237"/>
      <c r="N64" s="2237"/>
      <c r="O64" s="2237"/>
      <c r="P64" s="2237"/>
      <c r="Q64" s="2237"/>
      <c r="R64" s="2237"/>
      <c r="S64" s="2237"/>
      <c r="T64" s="2237"/>
      <c r="U64" s="2237"/>
      <c r="V64" s="2237"/>
      <c r="W64" s="2237"/>
      <c r="X64" s="2237"/>
      <c r="Y64" s="2237"/>
      <c r="Z64" s="2237"/>
      <c r="AA64" s="2237"/>
      <c r="AB64" s="2237"/>
      <c r="AC64" s="2237"/>
      <c r="AD64" s="2237"/>
      <c r="AE64" s="2237"/>
      <c r="AF64" s="2237"/>
      <c r="AG64" s="2237"/>
      <c r="AH64" s="2237"/>
      <c r="AI64" s="2237"/>
      <c r="AJ64" s="1393"/>
      <c r="AK64" s="1140" t="s">
        <v>2828</v>
      </c>
      <c r="AL64" s="1129"/>
    </row>
    <row r="65" spans="1:44" ht="14.25" thickBot="1">
      <c r="A65" s="1129"/>
      <c r="B65" s="1394" t="s">
        <v>2829</v>
      </c>
      <c r="C65" s="1395"/>
      <c r="D65" s="1396" t="s">
        <v>2830</v>
      </c>
      <c r="E65" s="1397">
        <v>89</v>
      </c>
      <c r="F65" s="1398">
        <v>90</v>
      </c>
      <c r="G65" s="1144">
        <v>91</v>
      </c>
      <c r="H65" s="1144">
        <v>92</v>
      </c>
      <c r="I65" s="1144">
        <v>93</v>
      </c>
      <c r="J65" s="1144">
        <v>94</v>
      </c>
      <c r="K65" s="1144">
        <v>95</v>
      </c>
      <c r="L65" s="1143">
        <v>96</v>
      </c>
      <c r="M65" s="1144">
        <v>97</v>
      </c>
      <c r="N65" s="1144">
        <v>98</v>
      </c>
      <c r="O65" s="1144">
        <v>99</v>
      </c>
      <c r="P65" s="1144" t="s">
        <v>2831</v>
      </c>
      <c r="Q65" s="1144" t="s">
        <v>2832</v>
      </c>
      <c r="R65" s="1144" t="s">
        <v>2833</v>
      </c>
      <c r="S65" s="1144" t="s">
        <v>2834</v>
      </c>
      <c r="T65" s="1144" t="s">
        <v>2835</v>
      </c>
      <c r="U65" s="1144" t="s">
        <v>2836</v>
      </c>
      <c r="V65" s="1144" t="s">
        <v>2837</v>
      </c>
      <c r="W65" s="1144" t="s">
        <v>2838</v>
      </c>
      <c r="X65" s="1144" t="s">
        <v>2839</v>
      </c>
      <c r="Y65" s="1144" t="s">
        <v>2840</v>
      </c>
      <c r="Z65" s="1144" t="s">
        <v>2543</v>
      </c>
      <c r="AA65" s="1144" t="s">
        <v>2544</v>
      </c>
      <c r="AB65" s="1144" t="s">
        <v>2545</v>
      </c>
      <c r="AC65" s="1144" t="s">
        <v>2546</v>
      </c>
      <c r="AD65" s="1145" t="s">
        <v>2547</v>
      </c>
      <c r="AE65" s="1144">
        <v>15</v>
      </c>
      <c r="AF65" s="1144">
        <v>16</v>
      </c>
      <c r="AG65" s="1145">
        <v>17</v>
      </c>
      <c r="AH65" s="1144">
        <v>18</v>
      </c>
      <c r="AI65" s="1399">
        <v>19</v>
      </c>
      <c r="AJ65" s="1147">
        <v>20</v>
      </c>
      <c r="AK65" s="1148" t="s">
        <v>2024</v>
      </c>
      <c r="AL65" s="1129"/>
    </row>
    <row r="66" spans="1:44" ht="13.5" customHeight="1">
      <c r="A66" s="1129"/>
      <c r="B66" s="2240" t="s">
        <v>2841</v>
      </c>
      <c r="C66" s="1149" t="s">
        <v>2985</v>
      </c>
      <c r="D66" s="1400" t="s">
        <v>2843</v>
      </c>
      <c r="E66" s="1401">
        <v>421.46940000000001</v>
      </c>
      <c r="F66" s="1402">
        <v>453.60849999999999</v>
      </c>
      <c r="G66" s="1402">
        <v>482.84540000000004</v>
      </c>
      <c r="H66" s="1402">
        <v>495.05579999999998</v>
      </c>
      <c r="I66" s="1402">
        <v>495.291</v>
      </c>
      <c r="J66" s="1403">
        <f t="shared" ref="J66:S66" si="32">J145/1000</f>
        <v>510.91609999999997</v>
      </c>
      <c r="K66" s="1403">
        <f t="shared" si="32"/>
        <v>521.61350000000004</v>
      </c>
      <c r="L66" s="1403">
        <f t="shared" si="32"/>
        <v>535.56209999999999</v>
      </c>
      <c r="M66" s="1403">
        <f t="shared" si="32"/>
        <v>543.54539999999997</v>
      </c>
      <c r="N66" s="1403">
        <f t="shared" si="32"/>
        <v>536.49739999999997</v>
      </c>
      <c r="O66" s="1403">
        <f t="shared" si="32"/>
        <v>528.06990000000008</v>
      </c>
      <c r="P66" s="1403">
        <f t="shared" si="32"/>
        <v>535.41769999999997</v>
      </c>
      <c r="Q66" s="1403">
        <f t="shared" si="32"/>
        <v>531.65390000000002</v>
      </c>
      <c r="R66" s="1403">
        <f t="shared" si="32"/>
        <v>524.4787</v>
      </c>
      <c r="S66" s="1403">
        <f t="shared" si="32"/>
        <v>523.96859999999992</v>
      </c>
      <c r="T66" s="1403">
        <f>T145/1000</f>
        <v>529.40089999999998</v>
      </c>
      <c r="U66" s="1403">
        <f t="shared" ref="U66:AJ66" si="33">U145/1000</f>
        <v>532.51559999999995</v>
      </c>
      <c r="V66" s="1403">
        <f t="shared" si="33"/>
        <v>535.17019999999991</v>
      </c>
      <c r="W66" s="1403">
        <f t="shared" si="33"/>
        <v>539.2817</v>
      </c>
      <c r="X66" s="1403">
        <f t="shared" si="33"/>
        <v>527.82380000000001</v>
      </c>
      <c r="Y66" s="1403">
        <f t="shared" si="33"/>
        <v>494.9384</v>
      </c>
      <c r="Z66" s="1403">
        <f t="shared" si="33"/>
        <v>505.53059999999999</v>
      </c>
      <c r="AA66" s="1403">
        <f t="shared" si="33"/>
        <v>497.44890000000004</v>
      </c>
      <c r="AB66" s="1403">
        <f t="shared" si="33"/>
        <v>500.47469999999998</v>
      </c>
      <c r="AC66" s="1403">
        <f t="shared" si="33"/>
        <v>508.70059999999995</v>
      </c>
      <c r="AD66" s="1403">
        <f t="shared" si="33"/>
        <v>518.81100000000004</v>
      </c>
      <c r="AE66" s="1403">
        <f t="shared" si="33"/>
        <v>538.03230000000008</v>
      </c>
      <c r="AF66" s="1403">
        <f t="shared" si="33"/>
        <v>544.3646</v>
      </c>
      <c r="AG66" s="1403">
        <f t="shared" si="33"/>
        <v>553.07299999999998</v>
      </c>
      <c r="AH66" s="1403">
        <f t="shared" si="33"/>
        <v>556.18959999999993</v>
      </c>
      <c r="AI66" s="1403">
        <f t="shared" si="33"/>
        <v>559.8623</v>
      </c>
      <c r="AJ66" s="1403">
        <f t="shared" si="33"/>
        <v>538.68849999999998</v>
      </c>
      <c r="AK66" s="1153" t="s">
        <v>2986</v>
      </c>
      <c r="AL66" s="1404" t="s">
        <v>130</v>
      </c>
    </row>
    <row r="67" spans="1:44">
      <c r="A67" s="1129"/>
      <c r="B67" s="2241"/>
      <c r="C67" s="1155" t="s">
        <v>2024</v>
      </c>
      <c r="D67" s="1405" t="s">
        <v>2845</v>
      </c>
      <c r="E67" s="1406" t="s">
        <v>2846</v>
      </c>
      <c r="F67" s="1158">
        <f>ROUND((F66-E66)/E66*100,1)</f>
        <v>7.6</v>
      </c>
      <c r="G67" s="1158">
        <f>ROUND((G66-F66)/F66*100,1)</f>
        <v>6.4</v>
      </c>
      <c r="H67" s="1158">
        <f t="shared" ref="H67:AJ67" si="34">ROUND((H66-G66)/G66*100,1)</f>
        <v>2.5</v>
      </c>
      <c r="I67" s="1158">
        <f t="shared" si="34"/>
        <v>0</v>
      </c>
      <c r="J67" s="1158" t="s">
        <v>122</v>
      </c>
      <c r="K67" s="1158">
        <f t="shared" si="34"/>
        <v>2.1</v>
      </c>
      <c r="L67" s="1158">
        <f t="shared" si="34"/>
        <v>2.7</v>
      </c>
      <c r="M67" s="1158">
        <f t="shared" si="34"/>
        <v>1.5</v>
      </c>
      <c r="N67" s="1158">
        <f t="shared" si="34"/>
        <v>-1.3</v>
      </c>
      <c r="O67" s="1158">
        <f t="shared" si="34"/>
        <v>-1.6</v>
      </c>
      <c r="P67" s="1158">
        <f t="shared" si="34"/>
        <v>1.4</v>
      </c>
      <c r="Q67" s="1158">
        <f t="shared" si="34"/>
        <v>-0.7</v>
      </c>
      <c r="R67" s="1158">
        <f t="shared" si="34"/>
        <v>-1.3</v>
      </c>
      <c r="S67" s="1158">
        <f t="shared" si="34"/>
        <v>-0.1</v>
      </c>
      <c r="T67" s="1158">
        <f t="shared" si="34"/>
        <v>1</v>
      </c>
      <c r="U67" s="1158">
        <f t="shared" si="34"/>
        <v>0.6</v>
      </c>
      <c r="V67" s="1158">
        <f t="shared" si="34"/>
        <v>0.5</v>
      </c>
      <c r="W67" s="1158">
        <f t="shared" si="34"/>
        <v>0.8</v>
      </c>
      <c r="X67" s="1158">
        <f t="shared" si="34"/>
        <v>-2.1</v>
      </c>
      <c r="Y67" s="1158">
        <f t="shared" si="34"/>
        <v>-6.2</v>
      </c>
      <c r="Z67" s="1158">
        <f t="shared" si="34"/>
        <v>2.1</v>
      </c>
      <c r="AA67" s="1158">
        <f t="shared" si="34"/>
        <v>-1.6</v>
      </c>
      <c r="AB67" s="1158">
        <f t="shared" si="34"/>
        <v>0.6</v>
      </c>
      <c r="AC67" s="1158">
        <f t="shared" si="34"/>
        <v>1.6</v>
      </c>
      <c r="AD67" s="1158">
        <f t="shared" si="34"/>
        <v>2</v>
      </c>
      <c r="AE67" s="1158">
        <f t="shared" si="34"/>
        <v>3.7</v>
      </c>
      <c r="AF67" s="1158">
        <f t="shared" si="34"/>
        <v>1.2</v>
      </c>
      <c r="AG67" s="1158">
        <f t="shared" si="34"/>
        <v>1.6</v>
      </c>
      <c r="AH67" s="1158">
        <f t="shared" si="34"/>
        <v>0.6</v>
      </c>
      <c r="AI67" s="1158">
        <f t="shared" si="34"/>
        <v>0.7</v>
      </c>
      <c r="AJ67" s="1159">
        <f t="shared" si="34"/>
        <v>-3.8</v>
      </c>
      <c r="AK67" s="1160" t="s">
        <v>2987</v>
      </c>
      <c r="AL67" s="1129"/>
    </row>
    <row r="68" spans="1:44">
      <c r="A68" s="1129"/>
      <c r="B68" s="2241"/>
      <c r="C68" s="1155" t="s">
        <v>2985</v>
      </c>
      <c r="D68" s="1407" t="s">
        <v>2848</v>
      </c>
      <c r="E68" s="1408">
        <v>387.06950000000001</v>
      </c>
      <c r="F68" s="1409">
        <v>406.0077</v>
      </c>
      <c r="G68" s="1409">
        <v>419.88299999999998</v>
      </c>
      <c r="H68" s="1409">
        <v>423.44390000000004</v>
      </c>
      <c r="I68" s="1409">
        <v>421.25079999999997</v>
      </c>
      <c r="J68" s="1152">
        <f t="shared" ref="J68:S68" si="35">J146/1000</f>
        <v>446.52229999999997</v>
      </c>
      <c r="K68" s="1152">
        <f t="shared" si="35"/>
        <v>458.27029999999996</v>
      </c>
      <c r="L68" s="1152">
        <f t="shared" si="35"/>
        <v>472.63190000000003</v>
      </c>
      <c r="M68" s="1152">
        <f t="shared" si="35"/>
        <v>477.26949999999999</v>
      </c>
      <c r="N68" s="1152">
        <f t="shared" si="35"/>
        <v>471.20659999999998</v>
      </c>
      <c r="O68" s="1152">
        <f t="shared" si="35"/>
        <v>469.63309999999996</v>
      </c>
      <c r="P68" s="1152">
        <f t="shared" si="35"/>
        <v>482.61680000000001</v>
      </c>
      <c r="Q68" s="1152">
        <f t="shared" si="35"/>
        <v>484.48020000000002</v>
      </c>
      <c r="R68" s="1152">
        <f t="shared" si="35"/>
        <v>484.68349999999998</v>
      </c>
      <c r="S68" s="1152">
        <f t="shared" si="35"/>
        <v>492.12400000000002</v>
      </c>
      <c r="T68" s="1152">
        <f>T146/1000</f>
        <v>502.88240000000002</v>
      </c>
      <c r="U68" s="1152">
        <f t="shared" ref="U68:AJ68" si="36">U146/1000</f>
        <v>511.95390000000003</v>
      </c>
      <c r="V68" s="1152">
        <f t="shared" si="36"/>
        <v>518.97969999999998</v>
      </c>
      <c r="W68" s="1152">
        <f t="shared" si="36"/>
        <v>526.68119999999999</v>
      </c>
      <c r="X68" s="1152">
        <f t="shared" si="36"/>
        <v>520.23309999999992</v>
      </c>
      <c r="Y68" s="1152">
        <f t="shared" si="36"/>
        <v>490.61500000000001</v>
      </c>
      <c r="Z68" s="1152">
        <f t="shared" si="36"/>
        <v>510.72</v>
      </c>
      <c r="AA68" s="1152">
        <f t="shared" si="36"/>
        <v>510.84159999999997</v>
      </c>
      <c r="AB68" s="1152">
        <f t="shared" si="36"/>
        <v>517.86440000000005</v>
      </c>
      <c r="AC68" s="1152">
        <f t="shared" si="36"/>
        <v>528.24810000000002</v>
      </c>
      <c r="AD68" s="1152">
        <f t="shared" si="36"/>
        <v>529.81280000000004</v>
      </c>
      <c r="AE68" s="1152">
        <f t="shared" si="36"/>
        <v>538.08119999999997</v>
      </c>
      <c r="AF68" s="1152">
        <f t="shared" si="36"/>
        <v>542.13740000000007</v>
      </c>
      <c r="AG68" s="1152">
        <f t="shared" si="36"/>
        <v>551.22</v>
      </c>
      <c r="AH68" s="1152">
        <f t="shared" si="36"/>
        <v>554.30050000000006</v>
      </c>
      <c r="AI68" s="1152">
        <f t="shared" si="36"/>
        <v>554.38169999999991</v>
      </c>
      <c r="AJ68" s="1152">
        <f t="shared" si="36"/>
        <v>528.96050000000002</v>
      </c>
      <c r="AK68" s="1410" t="s">
        <v>2988</v>
      </c>
      <c r="AL68" s="1404" t="s">
        <v>130</v>
      </c>
    </row>
    <row r="69" spans="1:44">
      <c r="A69" s="1129"/>
      <c r="B69" s="2242"/>
      <c r="C69" s="1411" t="s">
        <v>2989</v>
      </c>
      <c r="D69" s="1405" t="s">
        <v>2845</v>
      </c>
      <c r="E69" s="1406" t="s">
        <v>2846</v>
      </c>
      <c r="F69" s="1158">
        <f>ROUND((F68-E68)/E68*100,1)</f>
        <v>4.9000000000000004</v>
      </c>
      <c r="G69" s="1158">
        <f>ROUND((G68-F68)/F68*100,1)</f>
        <v>3.4</v>
      </c>
      <c r="H69" s="1158">
        <f t="shared" ref="H69:AJ69" si="37">ROUND((H68-G68)/G68*100,1)</f>
        <v>0.8</v>
      </c>
      <c r="I69" s="1158">
        <f t="shared" si="37"/>
        <v>-0.5</v>
      </c>
      <c r="J69" s="1158" t="s">
        <v>122</v>
      </c>
      <c r="K69" s="1158">
        <f t="shared" si="37"/>
        <v>2.6</v>
      </c>
      <c r="L69" s="1158">
        <f t="shared" si="37"/>
        <v>3.1</v>
      </c>
      <c r="M69" s="1158">
        <f t="shared" si="37"/>
        <v>1</v>
      </c>
      <c r="N69" s="1158">
        <f t="shared" si="37"/>
        <v>-1.3</v>
      </c>
      <c r="O69" s="1158">
        <f t="shared" si="37"/>
        <v>-0.3</v>
      </c>
      <c r="P69" s="1158">
        <f t="shared" si="37"/>
        <v>2.8</v>
      </c>
      <c r="Q69" s="1158">
        <f t="shared" si="37"/>
        <v>0.4</v>
      </c>
      <c r="R69" s="1158">
        <f t="shared" si="37"/>
        <v>0</v>
      </c>
      <c r="S69" s="1158">
        <f t="shared" si="37"/>
        <v>1.5</v>
      </c>
      <c r="T69" s="1158">
        <f t="shared" si="37"/>
        <v>2.2000000000000002</v>
      </c>
      <c r="U69" s="1158">
        <f t="shared" si="37"/>
        <v>1.8</v>
      </c>
      <c r="V69" s="1158">
        <f t="shared" si="37"/>
        <v>1.4</v>
      </c>
      <c r="W69" s="1158">
        <f t="shared" si="37"/>
        <v>1.5</v>
      </c>
      <c r="X69" s="1158">
        <f t="shared" si="37"/>
        <v>-1.2</v>
      </c>
      <c r="Y69" s="1158">
        <f t="shared" si="37"/>
        <v>-5.7</v>
      </c>
      <c r="Z69" s="1158">
        <f t="shared" si="37"/>
        <v>4.0999999999999996</v>
      </c>
      <c r="AA69" s="1158">
        <f t="shared" si="37"/>
        <v>0</v>
      </c>
      <c r="AB69" s="1158">
        <f t="shared" si="37"/>
        <v>1.4</v>
      </c>
      <c r="AC69" s="1158">
        <f t="shared" si="37"/>
        <v>2</v>
      </c>
      <c r="AD69" s="1158">
        <f t="shared" si="37"/>
        <v>0.3</v>
      </c>
      <c r="AE69" s="1158">
        <f t="shared" si="37"/>
        <v>1.6</v>
      </c>
      <c r="AF69" s="1158">
        <f t="shared" si="37"/>
        <v>0.8</v>
      </c>
      <c r="AG69" s="1158">
        <f t="shared" si="37"/>
        <v>1.7</v>
      </c>
      <c r="AH69" s="1158">
        <f t="shared" si="37"/>
        <v>0.6</v>
      </c>
      <c r="AI69" s="1158">
        <f t="shared" si="37"/>
        <v>0</v>
      </c>
      <c r="AJ69" s="1159">
        <f t="shared" si="37"/>
        <v>-4.5999999999999996</v>
      </c>
      <c r="AK69" s="1412"/>
      <c r="AL69" s="1129"/>
    </row>
    <row r="70" spans="1:44">
      <c r="A70" s="1129"/>
      <c r="B70" s="1169" t="s">
        <v>2422</v>
      </c>
      <c r="C70" s="1170" t="s">
        <v>2851</v>
      </c>
      <c r="D70" s="1227" t="s">
        <v>2852</v>
      </c>
      <c r="E70" s="1413">
        <v>103.5</v>
      </c>
      <c r="F70" s="1173">
        <v>107.7</v>
      </c>
      <c r="G70" s="1173">
        <v>109.5</v>
      </c>
      <c r="H70" s="1173">
        <v>102.8</v>
      </c>
      <c r="I70" s="1173">
        <v>98.8</v>
      </c>
      <c r="J70" s="1414">
        <v>99.9</v>
      </c>
      <c r="K70" s="1414">
        <v>103</v>
      </c>
      <c r="L70" s="1415">
        <v>105.4</v>
      </c>
      <c r="M70" s="1415">
        <v>109.2</v>
      </c>
      <c r="N70" s="1415">
        <v>101.7</v>
      </c>
      <c r="O70" s="1415">
        <v>101.9</v>
      </c>
      <c r="P70" s="1416">
        <v>107.8</v>
      </c>
      <c r="Q70" s="1416">
        <v>100.5</v>
      </c>
      <c r="R70" s="1416">
        <v>99.3</v>
      </c>
      <c r="S70" s="1248">
        <v>102.2</v>
      </c>
      <c r="T70" s="1248">
        <v>107.1</v>
      </c>
      <c r="U70" s="1248">
        <v>108.6</v>
      </c>
      <c r="V70" s="1248">
        <v>113.4</v>
      </c>
      <c r="W70" s="1248">
        <v>116.7</v>
      </c>
      <c r="X70" s="1248">
        <v>112.7</v>
      </c>
      <c r="Y70" s="1248">
        <v>88.1</v>
      </c>
      <c r="Z70" s="1248">
        <v>101.8</v>
      </c>
      <c r="AA70" s="1248">
        <v>98.9</v>
      </c>
      <c r="AB70" s="1248">
        <v>99.6</v>
      </c>
      <c r="AC70" s="1248">
        <v>99.2</v>
      </c>
      <c r="AD70" s="1248">
        <v>101.2</v>
      </c>
      <c r="AE70" s="1248">
        <v>100</v>
      </c>
      <c r="AF70" s="1248">
        <v>100</v>
      </c>
      <c r="AG70" s="1248">
        <v>103.1</v>
      </c>
      <c r="AH70" s="1248">
        <v>104.2</v>
      </c>
      <c r="AI70" s="1417">
        <v>101.1</v>
      </c>
      <c r="AJ70" s="1418">
        <v>90.9</v>
      </c>
      <c r="AK70" s="1419" t="s">
        <v>2990</v>
      </c>
      <c r="AL70" s="1129"/>
    </row>
    <row r="71" spans="1:44" ht="18.75">
      <c r="A71" s="1129"/>
      <c r="B71" s="1169" t="s">
        <v>2854</v>
      </c>
      <c r="C71" s="1170"/>
      <c r="D71" s="1420" t="s">
        <v>2855</v>
      </c>
      <c r="E71" s="1406" t="s">
        <v>2846</v>
      </c>
      <c r="F71" s="1158">
        <f t="shared" ref="F71:AJ71" si="38">ROUND((F70-E70)/E70*100,1)</f>
        <v>4.0999999999999996</v>
      </c>
      <c r="G71" s="1158">
        <f t="shared" si="38"/>
        <v>1.7</v>
      </c>
      <c r="H71" s="1158">
        <f t="shared" si="38"/>
        <v>-6.1</v>
      </c>
      <c r="I71" s="1158">
        <f t="shared" si="38"/>
        <v>-3.9</v>
      </c>
      <c r="J71" s="1158">
        <f t="shared" si="38"/>
        <v>1.1000000000000001</v>
      </c>
      <c r="K71" s="1158">
        <f t="shared" si="38"/>
        <v>3.1</v>
      </c>
      <c r="L71" s="1158">
        <f t="shared" si="38"/>
        <v>2.2999999999999998</v>
      </c>
      <c r="M71" s="1158">
        <f t="shared" si="38"/>
        <v>3.6</v>
      </c>
      <c r="N71" s="1158">
        <f t="shared" si="38"/>
        <v>-6.9</v>
      </c>
      <c r="O71" s="1158">
        <f t="shared" si="38"/>
        <v>0.2</v>
      </c>
      <c r="P71" s="1158">
        <f t="shared" si="38"/>
        <v>5.8</v>
      </c>
      <c r="Q71" s="1158">
        <f t="shared" si="38"/>
        <v>-6.8</v>
      </c>
      <c r="R71" s="1158">
        <f t="shared" si="38"/>
        <v>-1.2</v>
      </c>
      <c r="S71" s="1158">
        <f t="shared" si="38"/>
        <v>2.9</v>
      </c>
      <c r="T71" s="1158">
        <f t="shared" si="38"/>
        <v>4.8</v>
      </c>
      <c r="U71" s="1158">
        <f t="shared" si="38"/>
        <v>1.4</v>
      </c>
      <c r="V71" s="1158">
        <f t="shared" si="38"/>
        <v>4.4000000000000004</v>
      </c>
      <c r="W71" s="1158">
        <f t="shared" si="38"/>
        <v>2.9</v>
      </c>
      <c r="X71" s="1158">
        <f t="shared" si="38"/>
        <v>-3.4</v>
      </c>
      <c r="Y71" s="1158">
        <f t="shared" si="38"/>
        <v>-21.8</v>
      </c>
      <c r="Z71" s="1158">
        <f t="shared" si="38"/>
        <v>15.6</v>
      </c>
      <c r="AA71" s="1158">
        <f t="shared" si="38"/>
        <v>-2.8</v>
      </c>
      <c r="AB71" s="1158">
        <f t="shared" si="38"/>
        <v>0.7</v>
      </c>
      <c r="AC71" s="1158">
        <f t="shared" si="38"/>
        <v>-0.4</v>
      </c>
      <c r="AD71" s="1158">
        <f t="shared" si="38"/>
        <v>2</v>
      </c>
      <c r="AE71" s="1158">
        <f t="shared" si="38"/>
        <v>-1.2</v>
      </c>
      <c r="AF71" s="1158">
        <f t="shared" si="38"/>
        <v>0</v>
      </c>
      <c r="AG71" s="1158">
        <f t="shared" si="38"/>
        <v>3.1</v>
      </c>
      <c r="AH71" s="1158">
        <f t="shared" si="38"/>
        <v>1.1000000000000001</v>
      </c>
      <c r="AI71" s="1421">
        <f t="shared" si="38"/>
        <v>-3</v>
      </c>
      <c r="AJ71" s="1211">
        <f t="shared" si="38"/>
        <v>-10.1</v>
      </c>
      <c r="AK71" s="1298"/>
      <c r="AL71" s="1129"/>
      <c r="AM71" s="1252" t="s">
        <v>2024</v>
      </c>
    </row>
    <row r="72" spans="1:44">
      <c r="A72" s="1129"/>
      <c r="B72" s="1169"/>
      <c r="C72" s="1170" t="s">
        <v>2857</v>
      </c>
      <c r="D72" s="1422" t="s">
        <v>2852</v>
      </c>
      <c r="E72" s="1423">
        <v>107.1</v>
      </c>
      <c r="F72" s="1173">
        <v>106.4</v>
      </c>
      <c r="G72" s="1173">
        <v>120.7</v>
      </c>
      <c r="H72" s="1173">
        <v>119.6</v>
      </c>
      <c r="I72" s="1173">
        <v>117.3</v>
      </c>
      <c r="J72" s="1173">
        <v>111.8</v>
      </c>
      <c r="K72" s="1173">
        <v>118</v>
      </c>
      <c r="L72" s="1174">
        <v>117.6</v>
      </c>
      <c r="M72" s="1174">
        <v>124.7</v>
      </c>
      <c r="N72" s="1174">
        <v>114.7</v>
      </c>
      <c r="O72" s="1174">
        <v>106.8</v>
      </c>
      <c r="P72" s="1174">
        <v>109</v>
      </c>
      <c r="Q72" s="1174">
        <v>108.2</v>
      </c>
      <c r="R72" s="1175">
        <v>99.5</v>
      </c>
      <c r="S72" s="1176">
        <v>96.7</v>
      </c>
      <c r="T72" s="1176">
        <v>96.6</v>
      </c>
      <c r="U72" s="1176">
        <v>101.1</v>
      </c>
      <c r="V72" s="1176">
        <v>104.7</v>
      </c>
      <c r="W72" s="1176">
        <v>106</v>
      </c>
      <c r="X72" s="1176">
        <v>113.2</v>
      </c>
      <c r="Y72" s="1176">
        <v>93.3</v>
      </c>
      <c r="Z72" s="1176">
        <v>95.5</v>
      </c>
      <c r="AA72" s="1176">
        <v>97.5</v>
      </c>
      <c r="AB72" s="1176">
        <v>102.6</v>
      </c>
      <c r="AC72" s="1176">
        <v>94.7</v>
      </c>
      <c r="AD72" s="1177">
        <v>100.3</v>
      </c>
      <c r="AE72" s="1177">
        <v>98</v>
      </c>
      <c r="AF72" s="1177">
        <v>94.9</v>
      </c>
      <c r="AG72" s="1177">
        <v>98.8</v>
      </c>
      <c r="AH72" s="1424">
        <v>100.5</v>
      </c>
      <c r="AI72" s="1417">
        <v>101.7</v>
      </c>
      <c r="AJ72" s="1425">
        <v>93.2</v>
      </c>
      <c r="AK72" s="1298" t="s">
        <v>2610</v>
      </c>
      <c r="AL72" s="1129"/>
    </row>
    <row r="73" spans="1:44">
      <c r="A73" s="1129"/>
      <c r="B73" s="1169"/>
      <c r="C73" s="1170" t="s">
        <v>2991</v>
      </c>
      <c r="D73" s="1426" t="s">
        <v>2855</v>
      </c>
      <c r="E73" s="1406" t="s">
        <v>2846</v>
      </c>
      <c r="F73" s="1158">
        <f t="shared" ref="F73:AJ73" si="39">ROUND((F72-E72)/E72*100,1)</f>
        <v>-0.7</v>
      </c>
      <c r="G73" s="1158">
        <f t="shared" si="39"/>
        <v>13.4</v>
      </c>
      <c r="H73" s="1158">
        <f t="shared" si="39"/>
        <v>-0.9</v>
      </c>
      <c r="I73" s="1158">
        <f t="shared" si="39"/>
        <v>-1.9</v>
      </c>
      <c r="J73" s="1158">
        <f t="shared" si="39"/>
        <v>-4.7</v>
      </c>
      <c r="K73" s="1158">
        <f t="shared" si="39"/>
        <v>5.5</v>
      </c>
      <c r="L73" s="1158">
        <f t="shared" si="39"/>
        <v>-0.3</v>
      </c>
      <c r="M73" s="1158">
        <f t="shared" si="39"/>
        <v>6</v>
      </c>
      <c r="N73" s="1158">
        <f t="shared" si="39"/>
        <v>-8</v>
      </c>
      <c r="O73" s="1158">
        <f t="shared" si="39"/>
        <v>-6.9</v>
      </c>
      <c r="P73" s="1158">
        <f t="shared" si="39"/>
        <v>2.1</v>
      </c>
      <c r="Q73" s="1158">
        <f t="shared" si="39"/>
        <v>-0.7</v>
      </c>
      <c r="R73" s="1158">
        <f t="shared" si="39"/>
        <v>-8</v>
      </c>
      <c r="S73" s="1158">
        <f t="shared" si="39"/>
        <v>-2.8</v>
      </c>
      <c r="T73" s="1158">
        <f t="shared" si="39"/>
        <v>-0.1</v>
      </c>
      <c r="U73" s="1158">
        <f t="shared" si="39"/>
        <v>4.7</v>
      </c>
      <c r="V73" s="1158">
        <f t="shared" si="39"/>
        <v>3.6</v>
      </c>
      <c r="W73" s="1158">
        <f t="shared" si="39"/>
        <v>1.2</v>
      </c>
      <c r="X73" s="1158">
        <f t="shared" si="39"/>
        <v>6.8</v>
      </c>
      <c r="Y73" s="1158">
        <f t="shared" si="39"/>
        <v>-17.600000000000001</v>
      </c>
      <c r="Z73" s="1158">
        <f t="shared" si="39"/>
        <v>2.4</v>
      </c>
      <c r="AA73" s="1158">
        <f t="shared" si="39"/>
        <v>2.1</v>
      </c>
      <c r="AB73" s="1158">
        <f t="shared" si="39"/>
        <v>5.2</v>
      </c>
      <c r="AC73" s="1158">
        <f t="shared" si="39"/>
        <v>-7.7</v>
      </c>
      <c r="AD73" s="1158">
        <f t="shared" si="39"/>
        <v>5.9</v>
      </c>
      <c r="AE73" s="1158">
        <f t="shared" si="39"/>
        <v>-2.2999999999999998</v>
      </c>
      <c r="AF73" s="1158">
        <f t="shared" si="39"/>
        <v>-3.2</v>
      </c>
      <c r="AG73" s="1158">
        <f t="shared" si="39"/>
        <v>4.0999999999999996</v>
      </c>
      <c r="AH73" s="1158">
        <f t="shared" si="39"/>
        <v>1.7</v>
      </c>
      <c r="AI73" s="1264">
        <f t="shared" si="39"/>
        <v>1.2</v>
      </c>
      <c r="AJ73" s="1211">
        <f t="shared" si="39"/>
        <v>-8.4</v>
      </c>
      <c r="AK73" s="1427"/>
      <c r="AL73" s="1129"/>
    </row>
    <row r="74" spans="1:44">
      <c r="A74" s="1129"/>
      <c r="B74" s="1169" t="s">
        <v>2858</v>
      </c>
      <c r="C74" s="1170" t="s">
        <v>2859</v>
      </c>
      <c r="D74" s="1227" t="s">
        <v>2860</v>
      </c>
      <c r="E74" s="1428">
        <v>298.89314200000001</v>
      </c>
      <c r="F74" s="1173">
        <v>323.37260295999999</v>
      </c>
      <c r="G74" s="1173">
        <v>340.83463438999996</v>
      </c>
      <c r="H74" s="1173">
        <v>329.52063930000003</v>
      </c>
      <c r="I74" s="1173">
        <v>311.19947931999997</v>
      </c>
      <c r="J74" s="1173">
        <v>299.02736880999998</v>
      </c>
      <c r="K74" s="1173">
        <v>306.02955889999998</v>
      </c>
      <c r="L74" s="1174">
        <v>313.06838549000003</v>
      </c>
      <c r="M74" s="1174">
        <v>323.07183085000003</v>
      </c>
      <c r="N74" s="1174">
        <v>305.83999157</v>
      </c>
      <c r="O74" s="1174">
        <v>291.44955412999997</v>
      </c>
      <c r="P74" s="1174">
        <v>300.47760376999997</v>
      </c>
      <c r="Q74" s="1175">
        <v>286.66740566999999</v>
      </c>
      <c r="R74" s="1175">
        <v>269.36180544000001</v>
      </c>
      <c r="S74" s="1176">
        <v>273.73443637999998</v>
      </c>
      <c r="T74" s="1176">
        <v>284.41826643000002</v>
      </c>
      <c r="U74" s="1176">
        <v>295.80030008</v>
      </c>
      <c r="V74" s="1176">
        <v>314.83462133</v>
      </c>
      <c r="W74" s="1176">
        <v>336.75663493000002</v>
      </c>
      <c r="X74" s="1176">
        <v>335.57882536</v>
      </c>
      <c r="Y74" s="1176">
        <v>265.25903108</v>
      </c>
      <c r="Z74" s="1176">
        <v>289.10768324999998</v>
      </c>
      <c r="AA74" s="1176">
        <v>284.96875297000003</v>
      </c>
      <c r="AB74" s="1176">
        <v>288.72763938999998</v>
      </c>
      <c r="AC74" s="1176">
        <v>292.09212982999998</v>
      </c>
      <c r="AD74" s="1176">
        <v>305.13998925999999</v>
      </c>
      <c r="AE74" s="1176">
        <v>313.12856279000005</v>
      </c>
      <c r="AF74" s="1176">
        <v>302.185204</v>
      </c>
      <c r="AG74" s="1176">
        <v>319.03584000000001</v>
      </c>
      <c r="AH74" s="1202">
        <v>331.80937699999998</v>
      </c>
      <c r="AI74" s="1429">
        <v>322.12599599999999</v>
      </c>
      <c r="AJ74" s="1430" t="s">
        <v>2861</v>
      </c>
      <c r="AK74" s="1431" t="s">
        <v>2992</v>
      </c>
      <c r="AL74" s="1129"/>
    </row>
    <row r="75" spans="1:44">
      <c r="A75" s="1129"/>
      <c r="B75" s="1192"/>
      <c r="C75" s="1182"/>
      <c r="D75" s="1217" t="s">
        <v>2855</v>
      </c>
      <c r="E75" s="1406" t="s">
        <v>2846</v>
      </c>
      <c r="F75" s="1158">
        <f t="shared" ref="F75:AI75" si="40">ROUND((F74-E74)/E74*100,1)</f>
        <v>8.1999999999999993</v>
      </c>
      <c r="G75" s="1158">
        <f t="shared" si="40"/>
        <v>5.4</v>
      </c>
      <c r="H75" s="1158">
        <f t="shared" si="40"/>
        <v>-3.3</v>
      </c>
      <c r="I75" s="1158">
        <f t="shared" si="40"/>
        <v>-5.6</v>
      </c>
      <c r="J75" s="1158">
        <f t="shared" si="40"/>
        <v>-3.9</v>
      </c>
      <c r="K75" s="1158">
        <f t="shared" si="40"/>
        <v>2.2999999999999998</v>
      </c>
      <c r="L75" s="1158">
        <f t="shared" si="40"/>
        <v>2.2999999999999998</v>
      </c>
      <c r="M75" s="1158">
        <f t="shared" si="40"/>
        <v>3.2</v>
      </c>
      <c r="N75" s="1158">
        <f t="shared" si="40"/>
        <v>-5.3</v>
      </c>
      <c r="O75" s="1158">
        <f t="shared" si="40"/>
        <v>-4.7</v>
      </c>
      <c r="P75" s="1158">
        <f t="shared" si="40"/>
        <v>3.1</v>
      </c>
      <c r="Q75" s="1158">
        <f t="shared" si="40"/>
        <v>-4.5999999999999996</v>
      </c>
      <c r="R75" s="1158">
        <f t="shared" si="40"/>
        <v>-6</v>
      </c>
      <c r="S75" s="1158">
        <f t="shared" si="40"/>
        <v>1.6</v>
      </c>
      <c r="T75" s="1158">
        <f t="shared" si="40"/>
        <v>3.9</v>
      </c>
      <c r="U75" s="1158">
        <f t="shared" si="40"/>
        <v>4</v>
      </c>
      <c r="V75" s="1158">
        <f t="shared" si="40"/>
        <v>6.4</v>
      </c>
      <c r="W75" s="1158">
        <f t="shared" si="40"/>
        <v>7</v>
      </c>
      <c r="X75" s="1158">
        <f t="shared" si="40"/>
        <v>-0.3</v>
      </c>
      <c r="Y75" s="1158">
        <f t="shared" si="40"/>
        <v>-21</v>
      </c>
      <c r="Z75" s="1158">
        <f t="shared" si="40"/>
        <v>9</v>
      </c>
      <c r="AA75" s="1158">
        <f t="shared" si="40"/>
        <v>-1.4</v>
      </c>
      <c r="AB75" s="1158">
        <f t="shared" si="40"/>
        <v>1.3</v>
      </c>
      <c r="AC75" s="1158">
        <f t="shared" si="40"/>
        <v>1.2</v>
      </c>
      <c r="AD75" s="1158">
        <f t="shared" si="40"/>
        <v>4.5</v>
      </c>
      <c r="AE75" s="1158">
        <f t="shared" si="40"/>
        <v>2.6</v>
      </c>
      <c r="AF75" s="1158">
        <f t="shared" si="40"/>
        <v>-3.5</v>
      </c>
      <c r="AG75" s="1158">
        <f t="shared" si="40"/>
        <v>5.6</v>
      </c>
      <c r="AH75" s="1158">
        <f t="shared" si="40"/>
        <v>4</v>
      </c>
      <c r="AI75" s="1158">
        <f t="shared" si="40"/>
        <v>-2.9</v>
      </c>
      <c r="AJ75" s="1430" t="s">
        <v>2861</v>
      </c>
      <c r="AK75" s="1432" t="s">
        <v>2993</v>
      </c>
      <c r="AL75" s="1129"/>
      <c r="AR75" s="1433"/>
    </row>
    <row r="76" spans="1:44">
      <c r="A76" s="1129"/>
      <c r="B76" s="1169" t="s">
        <v>2864</v>
      </c>
      <c r="C76" s="1197" t="s">
        <v>2865</v>
      </c>
      <c r="D76" s="1171" t="s">
        <v>2852</v>
      </c>
      <c r="E76" s="1423">
        <v>88.5</v>
      </c>
      <c r="F76" s="1224">
        <v>91.2</v>
      </c>
      <c r="G76" s="1224">
        <v>94.3</v>
      </c>
      <c r="H76" s="1224">
        <v>95.8</v>
      </c>
      <c r="I76" s="1224">
        <v>97.1</v>
      </c>
      <c r="J76" s="1224">
        <v>97.7</v>
      </c>
      <c r="K76" s="1224">
        <v>97.6</v>
      </c>
      <c r="L76" s="1434">
        <v>97.7</v>
      </c>
      <c r="M76" s="1434">
        <v>99.5</v>
      </c>
      <c r="N76" s="1434">
        <v>100.1</v>
      </c>
      <c r="O76" s="1434">
        <v>99.8</v>
      </c>
      <c r="P76" s="1434">
        <v>99.1</v>
      </c>
      <c r="Q76" s="1434">
        <v>98.4</v>
      </c>
      <c r="R76" s="1435">
        <v>97.5</v>
      </c>
      <c r="S76" s="1177">
        <v>97.2</v>
      </c>
      <c r="T76" s="1177">
        <v>97.2</v>
      </c>
      <c r="U76" s="1177">
        <v>96.9</v>
      </c>
      <c r="V76" s="1177">
        <v>97.2</v>
      </c>
      <c r="W76" s="1177">
        <v>97.2</v>
      </c>
      <c r="X76" s="1177">
        <v>98.6</v>
      </c>
      <c r="Y76" s="1177">
        <v>97.2</v>
      </c>
      <c r="Z76" s="1177">
        <v>96.5</v>
      </c>
      <c r="AA76" s="1177">
        <v>96.3</v>
      </c>
      <c r="AB76" s="1177">
        <v>96.2</v>
      </c>
      <c r="AC76" s="1177">
        <v>96.6</v>
      </c>
      <c r="AD76" s="1177">
        <v>99.2</v>
      </c>
      <c r="AE76" s="1177">
        <v>100</v>
      </c>
      <c r="AF76" s="1177">
        <v>99.9</v>
      </c>
      <c r="AG76" s="1177">
        <v>100.4</v>
      </c>
      <c r="AH76" s="1177">
        <v>101.3</v>
      </c>
      <c r="AI76" s="1265">
        <v>101.8</v>
      </c>
      <c r="AJ76" s="1425">
        <v>101.8</v>
      </c>
      <c r="AK76" s="1431" t="s">
        <v>2994</v>
      </c>
      <c r="AL76" s="1129"/>
      <c r="AP76" s="493"/>
    </row>
    <row r="77" spans="1:44">
      <c r="A77" s="1129"/>
      <c r="B77" s="1169"/>
      <c r="C77" s="1436" t="s">
        <v>2995</v>
      </c>
      <c r="D77" s="1193" t="s">
        <v>2855</v>
      </c>
      <c r="E77" s="1406" t="s">
        <v>2846</v>
      </c>
      <c r="F77" s="1158">
        <f>ROUND((F76-E76)/E76*100,1)</f>
        <v>3.1</v>
      </c>
      <c r="G77" s="1158">
        <f>ROUND((G76-F76)/F76*100,1)</f>
        <v>3.4</v>
      </c>
      <c r="H77" s="1158">
        <f t="shared" ref="H77:AJ77" si="41">ROUND((H76-G76)/G76*100,1)</f>
        <v>1.6</v>
      </c>
      <c r="I77" s="1158">
        <f t="shared" si="41"/>
        <v>1.4</v>
      </c>
      <c r="J77" s="1158">
        <f t="shared" si="41"/>
        <v>0.6</v>
      </c>
      <c r="K77" s="1158">
        <f t="shared" si="41"/>
        <v>-0.1</v>
      </c>
      <c r="L77" s="1158">
        <f t="shared" si="41"/>
        <v>0.1</v>
      </c>
      <c r="M77" s="1158">
        <f t="shared" si="41"/>
        <v>1.8</v>
      </c>
      <c r="N77" s="1158">
        <f t="shared" si="41"/>
        <v>0.6</v>
      </c>
      <c r="O77" s="1158">
        <f t="shared" si="41"/>
        <v>-0.3</v>
      </c>
      <c r="P77" s="1158">
        <f t="shared" si="41"/>
        <v>-0.7</v>
      </c>
      <c r="Q77" s="1158">
        <f t="shared" si="41"/>
        <v>-0.7</v>
      </c>
      <c r="R77" s="1158">
        <f t="shared" si="41"/>
        <v>-0.9</v>
      </c>
      <c r="S77" s="1158">
        <f t="shared" si="41"/>
        <v>-0.3</v>
      </c>
      <c r="T77" s="1158">
        <f t="shared" si="41"/>
        <v>0</v>
      </c>
      <c r="U77" s="1158">
        <f t="shared" si="41"/>
        <v>-0.3</v>
      </c>
      <c r="V77" s="1158">
        <f t="shared" si="41"/>
        <v>0.3</v>
      </c>
      <c r="W77" s="1158">
        <f t="shared" si="41"/>
        <v>0</v>
      </c>
      <c r="X77" s="1158">
        <f t="shared" si="41"/>
        <v>1.4</v>
      </c>
      <c r="Y77" s="1158">
        <f t="shared" si="41"/>
        <v>-1.4</v>
      </c>
      <c r="Z77" s="1158">
        <f t="shared" si="41"/>
        <v>-0.7</v>
      </c>
      <c r="AA77" s="1158">
        <f t="shared" si="41"/>
        <v>-0.2</v>
      </c>
      <c r="AB77" s="1158">
        <f t="shared" si="41"/>
        <v>-0.1</v>
      </c>
      <c r="AC77" s="1158">
        <f t="shared" si="41"/>
        <v>0.4</v>
      </c>
      <c r="AD77" s="1158">
        <f t="shared" si="41"/>
        <v>2.7</v>
      </c>
      <c r="AE77" s="1158">
        <f t="shared" si="41"/>
        <v>0.8</v>
      </c>
      <c r="AF77" s="1158">
        <f t="shared" si="41"/>
        <v>-0.1</v>
      </c>
      <c r="AG77" s="1158">
        <f t="shared" si="41"/>
        <v>0.5</v>
      </c>
      <c r="AH77" s="1158">
        <f t="shared" si="41"/>
        <v>0.9</v>
      </c>
      <c r="AI77" s="1158">
        <f t="shared" si="41"/>
        <v>0.5</v>
      </c>
      <c r="AJ77" s="1184">
        <f t="shared" si="41"/>
        <v>0</v>
      </c>
      <c r="AK77" s="1290" t="s">
        <v>2868</v>
      </c>
      <c r="AL77" s="1129"/>
      <c r="AP77" s="493"/>
    </row>
    <row r="78" spans="1:44">
      <c r="A78" s="1129"/>
      <c r="B78" s="1169" t="s">
        <v>2869</v>
      </c>
      <c r="C78" s="1197" t="s">
        <v>2870</v>
      </c>
      <c r="D78" s="1171" t="s">
        <v>2852</v>
      </c>
      <c r="E78" s="1428">
        <v>103.3416667</v>
      </c>
      <c r="F78" s="1437">
        <v>104.8833333</v>
      </c>
      <c r="G78" s="1437">
        <v>105.9666667</v>
      </c>
      <c r="H78" s="1437">
        <v>105.04166669999999</v>
      </c>
      <c r="I78" s="1437">
        <v>103.3916667</v>
      </c>
      <c r="J78" s="1437">
        <v>101.7</v>
      </c>
      <c r="K78" s="1437">
        <v>100.8416667</v>
      </c>
      <c r="L78" s="1438">
        <v>99.15</v>
      </c>
      <c r="M78" s="1438">
        <v>99.825000000000003</v>
      </c>
      <c r="N78" s="1438">
        <v>98.275000000000006</v>
      </c>
      <c r="O78" s="1438">
        <v>96.924999999999997</v>
      </c>
      <c r="P78" s="1438">
        <v>96.933333329999996</v>
      </c>
      <c r="Q78" s="1438">
        <v>94.691666670000004</v>
      </c>
      <c r="R78" s="1438">
        <v>92.758333329999999</v>
      </c>
      <c r="S78" s="1176">
        <v>91.941666670000004</v>
      </c>
      <c r="T78" s="1176">
        <v>93.141666670000006</v>
      </c>
      <c r="U78" s="1176">
        <v>94.641666670000006</v>
      </c>
      <c r="V78" s="1176">
        <v>96.733333329999994</v>
      </c>
      <c r="W78" s="1176">
        <v>98.408333330000005</v>
      </c>
      <c r="X78" s="1176">
        <v>102.9083333</v>
      </c>
      <c r="Y78" s="1176">
        <v>97.508333329999999</v>
      </c>
      <c r="Z78" s="1176">
        <v>97.408333330000005</v>
      </c>
      <c r="AA78" s="1176">
        <v>98.8</v>
      </c>
      <c r="AB78" s="1176">
        <v>97.95</v>
      </c>
      <c r="AC78" s="1176">
        <v>99.166666669999998</v>
      </c>
      <c r="AD78" s="1176">
        <v>102.35</v>
      </c>
      <c r="AE78" s="1176">
        <v>100.0083333</v>
      </c>
      <c r="AF78" s="1176">
        <v>96.5</v>
      </c>
      <c r="AG78" s="1176">
        <v>98.7</v>
      </c>
      <c r="AH78" s="1176">
        <v>101.3</v>
      </c>
      <c r="AI78" s="1265">
        <v>101.5</v>
      </c>
      <c r="AJ78" s="1425">
        <v>100.3</v>
      </c>
      <c r="AK78" s="1439" t="s">
        <v>2871</v>
      </c>
      <c r="AL78" s="1129"/>
      <c r="AP78" s="493"/>
    </row>
    <row r="79" spans="1:44">
      <c r="A79" s="1129"/>
      <c r="B79" s="1192"/>
      <c r="C79" s="1207" t="s">
        <v>2872</v>
      </c>
      <c r="D79" s="1193" t="s">
        <v>2855</v>
      </c>
      <c r="E79" s="1406" t="s">
        <v>2846</v>
      </c>
      <c r="F79" s="1158">
        <f t="shared" ref="F79:AJ79" si="42">ROUND((F78-E78)/E78*100,1)</f>
        <v>1.5</v>
      </c>
      <c r="G79" s="1158">
        <f t="shared" si="42"/>
        <v>1</v>
      </c>
      <c r="H79" s="1158">
        <f t="shared" si="42"/>
        <v>-0.9</v>
      </c>
      <c r="I79" s="1158">
        <f t="shared" si="42"/>
        <v>-1.6</v>
      </c>
      <c r="J79" s="1158">
        <f t="shared" si="42"/>
        <v>-1.6</v>
      </c>
      <c r="K79" s="1158">
        <f t="shared" si="42"/>
        <v>-0.8</v>
      </c>
      <c r="L79" s="1158">
        <f t="shared" si="42"/>
        <v>-1.7</v>
      </c>
      <c r="M79" s="1158">
        <f t="shared" si="42"/>
        <v>0.7</v>
      </c>
      <c r="N79" s="1158">
        <f t="shared" si="42"/>
        <v>-1.6</v>
      </c>
      <c r="O79" s="1158">
        <f t="shared" si="42"/>
        <v>-1.4</v>
      </c>
      <c r="P79" s="1158">
        <f t="shared" si="42"/>
        <v>0</v>
      </c>
      <c r="Q79" s="1158">
        <f t="shared" si="42"/>
        <v>-2.2999999999999998</v>
      </c>
      <c r="R79" s="1158">
        <f t="shared" si="42"/>
        <v>-2</v>
      </c>
      <c r="S79" s="1158">
        <f t="shared" si="42"/>
        <v>-0.9</v>
      </c>
      <c r="T79" s="1158">
        <f t="shared" si="42"/>
        <v>1.3</v>
      </c>
      <c r="U79" s="1158">
        <f t="shared" si="42"/>
        <v>1.6</v>
      </c>
      <c r="V79" s="1158">
        <f t="shared" si="42"/>
        <v>2.2000000000000002</v>
      </c>
      <c r="W79" s="1158">
        <f t="shared" si="42"/>
        <v>1.7</v>
      </c>
      <c r="X79" s="1158">
        <f t="shared" si="42"/>
        <v>4.5999999999999996</v>
      </c>
      <c r="Y79" s="1158">
        <f t="shared" si="42"/>
        <v>-5.2</v>
      </c>
      <c r="Z79" s="1158">
        <f t="shared" si="42"/>
        <v>-0.1</v>
      </c>
      <c r="AA79" s="1158">
        <f t="shared" si="42"/>
        <v>1.4</v>
      </c>
      <c r="AB79" s="1158">
        <f t="shared" si="42"/>
        <v>-0.9</v>
      </c>
      <c r="AC79" s="1158">
        <f t="shared" si="42"/>
        <v>1.2</v>
      </c>
      <c r="AD79" s="1158">
        <f t="shared" si="42"/>
        <v>3.2</v>
      </c>
      <c r="AE79" s="1158">
        <f t="shared" si="42"/>
        <v>-2.2999999999999998</v>
      </c>
      <c r="AF79" s="1158">
        <f t="shared" si="42"/>
        <v>-3.5</v>
      </c>
      <c r="AG79" s="1158">
        <f t="shared" si="42"/>
        <v>2.2999999999999998</v>
      </c>
      <c r="AH79" s="1158">
        <f t="shared" si="42"/>
        <v>2.6</v>
      </c>
      <c r="AI79" s="1158">
        <f t="shared" si="42"/>
        <v>0.2</v>
      </c>
      <c r="AJ79" s="1159">
        <f t="shared" si="42"/>
        <v>-1.2</v>
      </c>
      <c r="AK79" s="1290" t="s">
        <v>2868</v>
      </c>
      <c r="AL79" s="1129"/>
      <c r="AM79" s="1" t="s">
        <v>122</v>
      </c>
    </row>
    <row r="80" spans="1:44">
      <c r="A80" s="1129"/>
      <c r="B80" s="1212"/>
      <c r="C80" s="1213" t="s">
        <v>2873</v>
      </c>
      <c r="D80" s="1171" t="s">
        <v>2852</v>
      </c>
      <c r="E80" s="1223">
        <f>E133</f>
        <v>86.9</v>
      </c>
      <c r="F80" s="1224">
        <f>F133</f>
        <v>92</v>
      </c>
      <c r="G80" s="1224">
        <f t="shared" ref="G80:AD80" si="43">G133</f>
        <v>98.7</v>
      </c>
      <c r="H80" s="1224">
        <f t="shared" si="43"/>
        <v>100.7</v>
      </c>
      <c r="I80" s="1224">
        <f t="shared" si="43"/>
        <v>102.1</v>
      </c>
      <c r="J80" s="1224">
        <f t="shared" si="43"/>
        <v>104.3</v>
      </c>
      <c r="K80" s="1224">
        <f t="shared" si="43"/>
        <v>106.9</v>
      </c>
      <c r="L80" s="1224">
        <f t="shared" si="43"/>
        <v>110.4</v>
      </c>
      <c r="M80" s="1224">
        <f t="shared" si="43"/>
        <v>110.3</v>
      </c>
      <c r="N80" s="1224">
        <f t="shared" si="43"/>
        <v>110.3</v>
      </c>
      <c r="O80" s="1224">
        <f t="shared" si="43"/>
        <v>108.8</v>
      </c>
      <c r="P80" s="1224">
        <f t="shared" si="43"/>
        <v>110.8</v>
      </c>
      <c r="Q80" s="1224">
        <f t="shared" si="43"/>
        <v>112.7</v>
      </c>
      <c r="R80" s="1224">
        <f t="shared" si="43"/>
        <v>105.6</v>
      </c>
      <c r="S80" s="1224">
        <f t="shared" si="43"/>
        <v>107.4</v>
      </c>
      <c r="T80" s="1224">
        <f t="shared" si="43"/>
        <v>111.3</v>
      </c>
      <c r="U80" s="1224">
        <f t="shared" si="43"/>
        <v>114.9</v>
      </c>
      <c r="V80" s="1224">
        <f t="shared" si="43"/>
        <v>117.5</v>
      </c>
      <c r="W80" s="1224">
        <f t="shared" si="43"/>
        <v>118.4</v>
      </c>
      <c r="X80" s="1224">
        <f t="shared" si="43"/>
        <v>119.2</v>
      </c>
      <c r="Y80" s="1224">
        <f t="shared" si="43"/>
        <v>113.3</v>
      </c>
      <c r="Z80" s="1224">
        <f t="shared" si="43"/>
        <v>118.2</v>
      </c>
      <c r="AA80" s="1224">
        <f t="shared" si="43"/>
        <v>118.8</v>
      </c>
      <c r="AB80" s="1224">
        <f t="shared" si="43"/>
        <v>119</v>
      </c>
      <c r="AC80" s="1224">
        <f t="shared" si="43"/>
        <v>110.4</v>
      </c>
      <c r="AD80" s="1224">
        <f t="shared" si="43"/>
        <v>106.4</v>
      </c>
      <c r="AE80" s="1224">
        <v>100</v>
      </c>
      <c r="AF80" s="1224">
        <v>101.2</v>
      </c>
      <c r="AG80" s="1224">
        <v>101.7</v>
      </c>
      <c r="AH80" s="1224">
        <v>102.9</v>
      </c>
      <c r="AI80" s="1224">
        <v>102.7</v>
      </c>
      <c r="AJ80" s="1440">
        <v>101</v>
      </c>
      <c r="AK80" s="1419" t="s">
        <v>2996</v>
      </c>
      <c r="AL80" s="1181" t="s">
        <v>122</v>
      </c>
    </row>
    <row r="81" spans="1:38">
      <c r="A81" s="1129"/>
      <c r="B81" s="1212"/>
      <c r="C81" s="1170" t="s">
        <v>2875</v>
      </c>
      <c r="D81" s="1217" t="s">
        <v>2855</v>
      </c>
      <c r="E81" s="1406" t="s">
        <v>2846</v>
      </c>
      <c r="F81" s="1158">
        <f t="shared" ref="F81:AJ81" si="44">ROUND((F80-E80)/E80*100,1)</f>
        <v>5.9</v>
      </c>
      <c r="G81" s="1158">
        <f t="shared" si="44"/>
        <v>7.3</v>
      </c>
      <c r="H81" s="1158">
        <f t="shared" si="44"/>
        <v>2</v>
      </c>
      <c r="I81" s="1158">
        <f t="shared" si="44"/>
        <v>1.4</v>
      </c>
      <c r="J81" s="1158">
        <f t="shared" si="44"/>
        <v>2.2000000000000002</v>
      </c>
      <c r="K81" s="1158">
        <f t="shared" si="44"/>
        <v>2.5</v>
      </c>
      <c r="L81" s="1158">
        <f t="shared" si="44"/>
        <v>3.3</v>
      </c>
      <c r="M81" s="1158">
        <f t="shared" si="44"/>
        <v>-0.1</v>
      </c>
      <c r="N81" s="1158">
        <f t="shared" si="44"/>
        <v>0</v>
      </c>
      <c r="O81" s="1158">
        <f t="shared" si="44"/>
        <v>-1.4</v>
      </c>
      <c r="P81" s="1158">
        <f t="shared" si="44"/>
        <v>1.8</v>
      </c>
      <c r="Q81" s="1158">
        <f t="shared" si="44"/>
        <v>1.7</v>
      </c>
      <c r="R81" s="1158">
        <f t="shared" si="44"/>
        <v>-6.3</v>
      </c>
      <c r="S81" s="1158">
        <f t="shared" si="44"/>
        <v>1.7</v>
      </c>
      <c r="T81" s="1158">
        <f t="shared" si="44"/>
        <v>3.6</v>
      </c>
      <c r="U81" s="1158">
        <f t="shared" si="44"/>
        <v>3.2</v>
      </c>
      <c r="V81" s="1158">
        <f t="shared" si="44"/>
        <v>2.2999999999999998</v>
      </c>
      <c r="W81" s="1158">
        <f t="shared" si="44"/>
        <v>0.8</v>
      </c>
      <c r="X81" s="1158">
        <f t="shared" si="44"/>
        <v>0.7</v>
      </c>
      <c r="Y81" s="1158">
        <f t="shared" si="44"/>
        <v>-4.9000000000000004</v>
      </c>
      <c r="Z81" s="1158">
        <f t="shared" si="44"/>
        <v>4.3</v>
      </c>
      <c r="AA81" s="1158">
        <f t="shared" si="44"/>
        <v>0.5</v>
      </c>
      <c r="AB81" s="1158">
        <f t="shared" si="44"/>
        <v>0.2</v>
      </c>
      <c r="AC81" s="1158">
        <f t="shared" si="44"/>
        <v>-7.2</v>
      </c>
      <c r="AD81" s="1158">
        <f t="shared" si="44"/>
        <v>-3.6</v>
      </c>
      <c r="AE81" s="1158">
        <f t="shared" si="44"/>
        <v>-6</v>
      </c>
      <c r="AF81" s="1158">
        <f t="shared" si="44"/>
        <v>1.2</v>
      </c>
      <c r="AG81" s="1158">
        <f t="shared" si="44"/>
        <v>0.5</v>
      </c>
      <c r="AH81" s="1158">
        <f t="shared" si="44"/>
        <v>1.2</v>
      </c>
      <c r="AI81" s="1158">
        <f t="shared" si="44"/>
        <v>-0.2</v>
      </c>
      <c r="AJ81" s="1159">
        <f t="shared" si="44"/>
        <v>-1.7</v>
      </c>
      <c r="AK81" s="1441" t="s">
        <v>2997</v>
      </c>
      <c r="AL81" s="1129"/>
    </row>
    <row r="82" spans="1:38">
      <c r="A82" s="1129"/>
      <c r="B82" s="1212" t="s">
        <v>2876</v>
      </c>
      <c r="C82" s="1213" t="s">
        <v>2873</v>
      </c>
      <c r="D82" s="1227" t="s">
        <v>2852</v>
      </c>
      <c r="E82" s="1214">
        <f>E136</f>
        <v>104.6</v>
      </c>
      <c r="F82" s="1215">
        <f t="shared" ref="F82:AD82" si="45">F136</f>
        <v>106.1</v>
      </c>
      <c r="G82" s="1215">
        <f t="shared" si="45"/>
        <v>106.3</v>
      </c>
      <c r="H82" s="1215">
        <f t="shared" si="45"/>
        <v>106.5</v>
      </c>
      <c r="I82" s="1215">
        <f t="shared" si="45"/>
        <v>106</v>
      </c>
      <c r="J82" s="1215">
        <f t="shared" si="45"/>
        <v>107.3</v>
      </c>
      <c r="K82" s="1215">
        <f t="shared" si="45"/>
        <v>109.5</v>
      </c>
      <c r="L82" s="1215">
        <f t="shared" si="45"/>
        <v>111.4</v>
      </c>
      <c r="M82" s="1215">
        <f t="shared" si="45"/>
        <v>111.7</v>
      </c>
      <c r="N82" s="1215">
        <f t="shared" si="45"/>
        <v>109.5</v>
      </c>
      <c r="O82" s="1215">
        <f t="shared" si="45"/>
        <v>108.3</v>
      </c>
      <c r="P82" s="1215">
        <f t="shared" si="45"/>
        <v>109</v>
      </c>
      <c r="Q82" s="1215">
        <f t="shared" si="45"/>
        <v>109</v>
      </c>
      <c r="R82" s="1215">
        <f t="shared" si="45"/>
        <v>107</v>
      </c>
      <c r="S82" s="1215">
        <f t="shared" si="45"/>
        <v>107.3</v>
      </c>
      <c r="T82" s="1215">
        <f t="shared" si="45"/>
        <v>106.7</v>
      </c>
      <c r="U82" s="1215">
        <f t="shared" si="45"/>
        <v>108.3</v>
      </c>
      <c r="V82" s="1215">
        <f t="shared" si="45"/>
        <v>109.1</v>
      </c>
      <c r="W82" s="1215">
        <f t="shared" si="45"/>
        <v>108.1</v>
      </c>
      <c r="X82" s="1215">
        <f t="shared" si="45"/>
        <v>105.8</v>
      </c>
      <c r="Y82" s="1215">
        <f t="shared" si="45"/>
        <v>102.3</v>
      </c>
      <c r="Z82" s="1215">
        <f t="shared" si="45"/>
        <v>104.2</v>
      </c>
      <c r="AA82" s="1215">
        <f t="shared" si="45"/>
        <v>104.7</v>
      </c>
      <c r="AB82" s="1215">
        <f t="shared" si="45"/>
        <v>103.7</v>
      </c>
      <c r="AC82" s="1215">
        <f t="shared" si="45"/>
        <v>103.1</v>
      </c>
      <c r="AD82" s="1215">
        <f t="shared" si="45"/>
        <v>101</v>
      </c>
      <c r="AE82" s="1215">
        <v>100</v>
      </c>
      <c r="AF82" s="1215">
        <v>101.3</v>
      </c>
      <c r="AG82" s="1215">
        <v>101.2</v>
      </c>
      <c r="AH82" s="1215">
        <v>101.2</v>
      </c>
      <c r="AI82" s="1215">
        <v>100.4</v>
      </c>
      <c r="AJ82" s="1442">
        <v>98.7</v>
      </c>
      <c r="AK82" s="2235" t="s">
        <v>2998</v>
      </c>
      <c r="AL82" s="1181" t="s">
        <v>122</v>
      </c>
    </row>
    <row r="83" spans="1:38">
      <c r="A83" s="1129"/>
      <c r="B83" s="1212"/>
      <c r="C83" s="1170" t="s">
        <v>2878</v>
      </c>
      <c r="D83" s="1217" t="s">
        <v>2855</v>
      </c>
      <c r="E83" s="1406" t="s">
        <v>2846</v>
      </c>
      <c r="F83" s="1158">
        <f t="shared" ref="F83:AJ83" si="46">ROUND((F82-E82)/E82*100,1)</f>
        <v>1.4</v>
      </c>
      <c r="G83" s="1158">
        <f t="shared" si="46"/>
        <v>0.2</v>
      </c>
      <c r="H83" s="1158">
        <f t="shared" si="46"/>
        <v>0.2</v>
      </c>
      <c r="I83" s="1158">
        <f t="shared" si="46"/>
        <v>-0.5</v>
      </c>
      <c r="J83" s="1158">
        <f t="shared" si="46"/>
        <v>1.2</v>
      </c>
      <c r="K83" s="1158">
        <f t="shared" si="46"/>
        <v>2.1</v>
      </c>
      <c r="L83" s="1158">
        <f t="shared" si="46"/>
        <v>1.7</v>
      </c>
      <c r="M83" s="1158">
        <f t="shared" si="46"/>
        <v>0.3</v>
      </c>
      <c r="N83" s="1158">
        <f t="shared" si="46"/>
        <v>-2</v>
      </c>
      <c r="O83" s="1158">
        <f t="shared" si="46"/>
        <v>-1.1000000000000001</v>
      </c>
      <c r="P83" s="1158">
        <f t="shared" si="46"/>
        <v>0.6</v>
      </c>
      <c r="Q83" s="1158">
        <f t="shared" si="46"/>
        <v>0</v>
      </c>
      <c r="R83" s="1158">
        <f t="shared" si="46"/>
        <v>-1.8</v>
      </c>
      <c r="S83" s="1158">
        <f t="shared" si="46"/>
        <v>0.3</v>
      </c>
      <c r="T83" s="1158">
        <f t="shared" si="46"/>
        <v>-0.6</v>
      </c>
      <c r="U83" s="1158">
        <f t="shared" si="46"/>
        <v>1.5</v>
      </c>
      <c r="V83" s="1158">
        <f t="shared" si="46"/>
        <v>0.7</v>
      </c>
      <c r="W83" s="1158">
        <f t="shared" si="46"/>
        <v>-0.9</v>
      </c>
      <c r="X83" s="1158">
        <f t="shared" si="46"/>
        <v>-2.1</v>
      </c>
      <c r="Y83" s="1158">
        <f t="shared" si="46"/>
        <v>-3.3</v>
      </c>
      <c r="Z83" s="1158">
        <f t="shared" si="46"/>
        <v>1.9</v>
      </c>
      <c r="AA83" s="1158">
        <f t="shared" si="46"/>
        <v>0.5</v>
      </c>
      <c r="AB83" s="1158">
        <f t="shared" si="46"/>
        <v>-1</v>
      </c>
      <c r="AC83" s="1158">
        <f t="shared" si="46"/>
        <v>-0.6</v>
      </c>
      <c r="AD83" s="1158">
        <f t="shared" si="46"/>
        <v>-2</v>
      </c>
      <c r="AE83" s="1158">
        <f t="shared" si="46"/>
        <v>-1</v>
      </c>
      <c r="AF83" s="1158">
        <f t="shared" si="46"/>
        <v>1.3</v>
      </c>
      <c r="AG83" s="1158">
        <f t="shared" si="46"/>
        <v>-0.1</v>
      </c>
      <c r="AH83" s="1158">
        <f t="shared" si="46"/>
        <v>0</v>
      </c>
      <c r="AI83" s="1158">
        <f t="shared" si="46"/>
        <v>-0.8</v>
      </c>
      <c r="AJ83" s="1159">
        <f t="shared" si="46"/>
        <v>-1.7</v>
      </c>
      <c r="AK83" s="2235"/>
      <c r="AL83" s="1129"/>
    </row>
    <row r="84" spans="1:38">
      <c r="A84" s="1129"/>
      <c r="B84" s="1212" t="s">
        <v>2880</v>
      </c>
      <c r="C84" s="1226" t="s">
        <v>2881</v>
      </c>
      <c r="D84" s="1227" t="s">
        <v>2852</v>
      </c>
      <c r="E84" s="1214">
        <f>E139</f>
        <v>123.6</v>
      </c>
      <c r="F84" s="1215">
        <f t="shared" ref="F84:AD84" si="47">F139</f>
        <v>123.4</v>
      </c>
      <c r="G84" s="1215">
        <f t="shared" si="47"/>
        <v>115.5</v>
      </c>
      <c r="H84" s="1215">
        <f t="shared" si="47"/>
        <v>98.6</v>
      </c>
      <c r="I84" s="1215">
        <f t="shared" si="47"/>
        <v>87.5</v>
      </c>
      <c r="J84" s="1215">
        <f t="shared" si="47"/>
        <v>85.7</v>
      </c>
      <c r="K84" s="1215">
        <f t="shared" si="47"/>
        <v>88.9</v>
      </c>
      <c r="L84" s="1215">
        <f t="shared" si="47"/>
        <v>95.2</v>
      </c>
      <c r="M84" s="1215">
        <f t="shared" si="47"/>
        <v>98.1</v>
      </c>
      <c r="N84" s="1215">
        <f t="shared" si="47"/>
        <v>89.5</v>
      </c>
      <c r="O84" s="1215">
        <f t="shared" si="47"/>
        <v>88.3</v>
      </c>
      <c r="P84" s="1215">
        <f t="shared" si="47"/>
        <v>93.2</v>
      </c>
      <c r="Q84" s="1215">
        <f t="shared" si="47"/>
        <v>89.8</v>
      </c>
      <c r="R84" s="1215">
        <f t="shared" si="47"/>
        <v>90.5</v>
      </c>
      <c r="S84" s="1215">
        <f t="shared" si="47"/>
        <v>95.8</v>
      </c>
      <c r="T84" s="1215">
        <f t="shared" si="47"/>
        <v>99.4</v>
      </c>
      <c r="U84" s="1215">
        <f t="shared" si="47"/>
        <v>99.6</v>
      </c>
      <c r="V84" s="1215">
        <f t="shared" si="47"/>
        <v>102.9</v>
      </c>
      <c r="W84" s="1215">
        <f t="shared" si="47"/>
        <v>104.6</v>
      </c>
      <c r="X84" s="1215">
        <f t="shared" si="47"/>
        <v>101.4</v>
      </c>
      <c r="Y84" s="1215">
        <f t="shared" si="47"/>
        <v>84.7</v>
      </c>
      <c r="Z84" s="1215">
        <f t="shared" si="47"/>
        <v>94.1</v>
      </c>
      <c r="AA84" s="1215">
        <f t="shared" si="47"/>
        <v>93.8</v>
      </c>
      <c r="AB84" s="1215">
        <f t="shared" si="47"/>
        <v>94.7</v>
      </c>
      <c r="AC84" s="1215">
        <f t="shared" si="47"/>
        <v>97.3</v>
      </c>
      <c r="AD84" s="1215">
        <f t="shared" si="47"/>
        <v>101</v>
      </c>
      <c r="AE84" s="1215">
        <v>100</v>
      </c>
      <c r="AF84" s="1215">
        <v>98.3</v>
      </c>
      <c r="AG84" s="1215">
        <v>98.2</v>
      </c>
      <c r="AH84" s="1215">
        <v>97.1</v>
      </c>
      <c r="AI84" s="1215">
        <v>96.1</v>
      </c>
      <c r="AJ84" s="1443">
        <v>83.5</v>
      </c>
      <c r="AK84" s="1441"/>
      <c r="AL84" s="1181" t="s">
        <v>122</v>
      </c>
    </row>
    <row r="85" spans="1:38">
      <c r="A85" s="1129"/>
      <c r="B85" s="1212"/>
      <c r="C85" s="1170" t="s">
        <v>2882</v>
      </c>
      <c r="D85" s="1217" t="s">
        <v>2855</v>
      </c>
      <c r="E85" s="1406" t="s">
        <v>2846</v>
      </c>
      <c r="F85" s="1158">
        <f t="shared" ref="F85:AJ87" si="48">ROUND((F84-E84)/E84*100,1)</f>
        <v>-0.2</v>
      </c>
      <c r="G85" s="1158">
        <f t="shared" si="48"/>
        <v>-6.4</v>
      </c>
      <c r="H85" s="1158">
        <f t="shared" si="48"/>
        <v>-14.6</v>
      </c>
      <c r="I85" s="1158">
        <f t="shared" si="48"/>
        <v>-11.3</v>
      </c>
      <c r="J85" s="1158">
        <f t="shared" si="48"/>
        <v>-2.1</v>
      </c>
      <c r="K85" s="1158">
        <f t="shared" si="48"/>
        <v>3.7</v>
      </c>
      <c r="L85" s="1158">
        <f t="shared" si="48"/>
        <v>7.1</v>
      </c>
      <c r="M85" s="1158">
        <f t="shared" si="48"/>
        <v>3</v>
      </c>
      <c r="N85" s="1158">
        <f t="shared" si="48"/>
        <v>-8.8000000000000007</v>
      </c>
      <c r="O85" s="1158">
        <f t="shared" si="48"/>
        <v>-1.3</v>
      </c>
      <c r="P85" s="1158">
        <f t="shared" si="48"/>
        <v>5.5</v>
      </c>
      <c r="Q85" s="1158">
        <f t="shared" si="48"/>
        <v>-3.6</v>
      </c>
      <c r="R85" s="1158">
        <f t="shared" si="48"/>
        <v>0.8</v>
      </c>
      <c r="S85" s="1158">
        <f t="shared" si="48"/>
        <v>5.9</v>
      </c>
      <c r="T85" s="1158">
        <f t="shared" si="48"/>
        <v>3.8</v>
      </c>
      <c r="U85" s="1158">
        <f t="shared" si="48"/>
        <v>0.2</v>
      </c>
      <c r="V85" s="1158">
        <f t="shared" si="48"/>
        <v>3.3</v>
      </c>
      <c r="W85" s="1158">
        <f t="shared" si="48"/>
        <v>1.7</v>
      </c>
      <c r="X85" s="1158">
        <f t="shared" si="48"/>
        <v>-3.1</v>
      </c>
      <c r="Y85" s="1158">
        <f t="shared" si="48"/>
        <v>-16.5</v>
      </c>
      <c r="Z85" s="1158">
        <f t="shared" si="48"/>
        <v>11.1</v>
      </c>
      <c r="AA85" s="1158">
        <f t="shared" si="48"/>
        <v>-0.3</v>
      </c>
      <c r="AB85" s="1158">
        <f t="shared" si="48"/>
        <v>1</v>
      </c>
      <c r="AC85" s="1158">
        <f t="shared" si="48"/>
        <v>2.7</v>
      </c>
      <c r="AD85" s="1158">
        <f t="shared" si="48"/>
        <v>3.8</v>
      </c>
      <c r="AE85" s="1158">
        <f t="shared" si="48"/>
        <v>-1</v>
      </c>
      <c r="AF85" s="1158">
        <f t="shared" si="48"/>
        <v>-1.7</v>
      </c>
      <c r="AG85" s="1158">
        <f t="shared" si="48"/>
        <v>-0.1</v>
      </c>
      <c r="AH85" s="1158">
        <f t="shared" si="48"/>
        <v>-1.1000000000000001</v>
      </c>
      <c r="AI85" s="1158">
        <f t="shared" si="48"/>
        <v>-1</v>
      </c>
      <c r="AJ85" s="1159">
        <f t="shared" si="48"/>
        <v>-13.1</v>
      </c>
      <c r="AK85" s="1298"/>
      <c r="AL85" s="1129"/>
    </row>
    <row r="86" spans="1:38">
      <c r="A86" s="1129"/>
      <c r="B86" s="1212" t="s">
        <v>2883</v>
      </c>
      <c r="C86" s="1170" t="s">
        <v>2884</v>
      </c>
      <c r="D86" s="1227" t="s">
        <v>2852</v>
      </c>
      <c r="E86" s="1444">
        <f>E142</f>
        <v>83.5</v>
      </c>
      <c r="F86" s="1445">
        <f t="shared" ref="F86:AD86" si="49">F142</f>
        <v>86.1</v>
      </c>
      <c r="G86" s="1445">
        <f t="shared" si="49"/>
        <v>88.9</v>
      </c>
      <c r="H86" s="1445">
        <f t="shared" si="49"/>
        <v>90.9</v>
      </c>
      <c r="I86" s="1445">
        <f t="shared" si="49"/>
        <v>91.9</v>
      </c>
      <c r="J86" s="1445">
        <f t="shared" si="49"/>
        <v>92</v>
      </c>
      <c r="K86" s="1445">
        <f t="shared" si="49"/>
        <v>91.5</v>
      </c>
      <c r="L86" s="1445">
        <f t="shared" si="49"/>
        <v>91.1</v>
      </c>
      <c r="M86" s="1445">
        <f t="shared" si="49"/>
        <v>91.7</v>
      </c>
      <c r="N86" s="1445">
        <f t="shared" si="49"/>
        <v>92.2</v>
      </c>
      <c r="O86" s="1445">
        <f t="shared" si="49"/>
        <v>91.7</v>
      </c>
      <c r="P86" s="1445">
        <f t="shared" si="49"/>
        <v>90.9</v>
      </c>
      <c r="Q86" s="1445">
        <f t="shared" si="49"/>
        <v>90</v>
      </c>
      <c r="R86" s="1445">
        <f t="shared" si="49"/>
        <v>88.9</v>
      </c>
      <c r="S86" s="1445">
        <f t="shared" si="49"/>
        <v>88</v>
      </c>
      <c r="T86" s="1445">
        <f t="shared" si="49"/>
        <v>88.5</v>
      </c>
      <c r="U86" s="1445">
        <f t="shared" si="49"/>
        <v>89.2</v>
      </c>
      <c r="V86" s="1445">
        <f t="shared" si="49"/>
        <v>90.1</v>
      </c>
      <c r="W86" s="1445">
        <f t="shared" si="49"/>
        <v>92.6</v>
      </c>
      <c r="X86" s="1445">
        <f t="shared" si="49"/>
        <v>95.5</v>
      </c>
      <c r="Y86" s="1445">
        <f t="shared" si="49"/>
        <v>96.7</v>
      </c>
      <c r="Z86" s="1445">
        <f t="shared" si="49"/>
        <v>96.9</v>
      </c>
      <c r="AA86" s="1445">
        <f t="shared" si="49"/>
        <v>97.5</v>
      </c>
      <c r="AB86" s="1445">
        <f t="shared" si="49"/>
        <v>97.8</v>
      </c>
      <c r="AC86" s="1445">
        <f t="shared" si="49"/>
        <v>98.2</v>
      </c>
      <c r="AD86" s="1445">
        <f t="shared" si="49"/>
        <v>99</v>
      </c>
      <c r="AE86" s="1445">
        <v>100</v>
      </c>
      <c r="AF86" s="1445">
        <v>100.9</v>
      </c>
      <c r="AG86" s="1445">
        <v>102.3</v>
      </c>
      <c r="AH86" s="1445">
        <v>102.7</v>
      </c>
      <c r="AI86" s="1445">
        <v>104</v>
      </c>
      <c r="AJ86" s="1442">
        <v>104.3</v>
      </c>
      <c r="AK86" s="1441"/>
      <c r="AL86" s="1181" t="s">
        <v>122</v>
      </c>
    </row>
    <row r="87" spans="1:38">
      <c r="A87" s="1129"/>
      <c r="B87" s="1212" t="s">
        <v>2885</v>
      </c>
      <c r="C87" s="1170"/>
      <c r="D87" s="1217" t="s">
        <v>2855</v>
      </c>
      <c r="E87" s="1406" t="s">
        <v>2846</v>
      </c>
      <c r="F87" s="1158">
        <f t="shared" si="48"/>
        <v>3.1</v>
      </c>
      <c r="G87" s="1158">
        <f t="shared" si="48"/>
        <v>3.3</v>
      </c>
      <c r="H87" s="1158">
        <f t="shared" si="48"/>
        <v>2.2000000000000002</v>
      </c>
      <c r="I87" s="1158">
        <f t="shared" si="48"/>
        <v>1.1000000000000001</v>
      </c>
      <c r="J87" s="1158">
        <f t="shared" si="48"/>
        <v>0.1</v>
      </c>
      <c r="K87" s="1158">
        <f t="shared" si="48"/>
        <v>-0.5</v>
      </c>
      <c r="L87" s="1158">
        <f t="shared" si="48"/>
        <v>-0.4</v>
      </c>
      <c r="M87" s="1158">
        <f t="shared" si="48"/>
        <v>0.7</v>
      </c>
      <c r="N87" s="1158">
        <f t="shared" si="48"/>
        <v>0.5</v>
      </c>
      <c r="O87" s="1158">
        <f t="shared" si="48"/>
        <v>-0.5</v>
      </c>
      <c r="P87" s="1158">
        <f t="shared" si="48"/>
        <v>-0.9</v>
      </c>
      <c r="Q87" s="1158">
        <f t="shared" si="48"/>
        <v>-1</v>
      </c>
      <c r="R87" s="1158">
        <f t="shared" si="48"/>
        <v>-1.2</v>
      </c>
      <c r="S87" s="1158">
        <f t="shared" si="48"/>
        <v>-1</v>
      </c>
      <c r="T87" s="1158">
        <f t="shared" si="48"/>
        <v>0.6</v>
      </c>
      <c r="U87" s="1158">
        <f t="shared" si="48"/>
        <v>0.8</v>
      </c>
      <c r="V87" s="1158">
        <f t="shared" si="48"/>
        <v>1</v>
      </c>
      <c r="W87" s="1158">
        <f t="shared" si="48"/>
        <v>2.8</v>
      </c>
      <c r="X87" s="1158">
        <f t="shared" si="48"/>
        <v>3.1</v>
      </c>
      <c r="Y87" s="1158">
        <f t="shared" si="48"/>
        <v>1.3</v>
      </c>
      <c r="Z87" s="1158">
        <f t="shared" si="48"/>
        <v>0.2</v>
      </c>
      <c r="AA87" s="1158">
        <f t="shared" si="48"/>
        <v>0.6</v>
      </c>
      <c r="AB87" s="1158">
        <f t="shared" si="48"/>
        <v>0.3</v>
      </c>
      <c r="AC87" s="1158">
        <f t="shared" si="48"/>
        <v>0.4</v>
      </c>
      <c r="AD87" s="1158">
        <f t="shared" si="48"/>
        <v>0.8</v>
      </c>
      <c r="AE87" s="1158">
        <f t="shared" si="48"/>
        <v>1</v>
      </c>
      <c r="AF87" s="1158">
        <f t="shared" si="48"/>
        <v>0.9</v>
      </c>
      <c r="AG87" s="1158">
        <f t="shared" si="48"/>
        <v>1.4</v>
      </c>
      <c r="AH87" s="1158">
        <f t="shared" si="48"/>
        <v>0.4</v>
      </c>
      <c r="AI87" s="1158">
        <f t="shared" si="48"/>
        <v>1.3</v>
      </c>
      <c r="AJ87" s="1159">
        <f t="shared" si="48"/>
        <v>0.3</v>
      </c>
      <c r="AK87" s="1298"/>
      <c r="AL87" s="1129"/>
    </row>
    <row r="88" spans="1:38">
      <c r="A88" s="1129"/>
      <c r="B88" s="1212"/>
      <c r="C88" s="1170" t="s">
        <v>2886</v>
      </c>
      <c r="D88" s="1217" t="s">
        <v>2887</v>
      </c>
      <c r="E88" s="1446">
        <v>1.85</v>
      </c>
      <c r="F88" s="1234">
        <v>2.0699999999999998</v>
      </c>
      <c r="G88" s="1234">
        <v>2.0499999999999998</v>
      </c>
      <c r="H88" s="1234">
        <v>1.61</v>
      </c>
      <c r="I88" s="1234">
        <v>1.2</v>
      </c>
      <c r="J88" s="1234">
        <v>1.08</v>
      </c>
      <c r="K88" s="1234">
        <v>1.06</v>
      </c>
      <c r="L88" s="1234">
        <v>1.19</v>
      </c>
      <c r="M88" s="1234">
        <v>1.2</v>
      </c>
      <c r="N88" s="1234">
        <v>0.92</v>
      </c>
      <c r="O88" s="1234">
        <v>0.87</v>
      </c>
      <c r="P88" s="1234">
        <v>1.05</v>
      </c>
      <c r="Q88" s="1234">
        <v>1.01</v>
      </c>
      <c r="R88" s="1234">
        <v>0.93</v>
      </c>
      <c r="S88" s="1235">
        <v>1.07</v>
      </c>
      <c r="T88" s="1235">
        <v>1.29</v>
      </c>
      <c r="U88" s="1235">
        <v>1.46</v>
      </c>
      <c r="V88" s="1235">
        <v>1.56</v>
      </c>
      <c r="W88" s="1235">
        <v>1.52</v>
      </c>
      <c r="X88" s="1240">
        <v>1.25</v>
      </c>
      <c r="Y88" s="1240">
        <v>0.79</v>
      </c>
      <c r="Z88" s="1240">
        <v>0.89</v>
      </c>
      <c r="AA88" s="1240">
        <v>1.05</v>
      </c>
      <c r="AB88" s="1240">
        <v>1.28</v>
      </c>
      <c r="AC88" s="1240">
        <v>1.46</v>
      </c>
      <c r="AD88" s="1240">
        <v>1.66</v>
      </c>
      <c r="AE88" s="1240">
        <v>1.8</v>
      </c>
      <c r="AF88" s="1240">
        <v>2.04</v>
      </c>
      <c r="AG88" s="1240">
        <v>2.2400000000000002</v>
      </c>
      <c r="AH88" s="1240">
        <v>2.39</v>
      </c>
      <c r="AI88" s="1240">
        <v>2.42</v>
      </c>
      <c r="AJ88" s="1447">
        <v>1.95</v>
      </c>
      <c r="AK88" s="1448" t="s">
        <v>2999</v>
      </c>
      <c r="AL88" s="1129"/>
    </row>
    <row r="89" spans="1:38">
      <c r="A89" s="1129"/>
      <c r="B89" s="1212" t="s">
        <v>2890</v>
      </c>
      <c r="C89" s="1170" t="s">
        <v>2891</v>
      </c>
      <c r="D89" s="1217" t="s">
        <v>2887</v>
      </c>
      <c r="E89" s="1446">
        <v>1.25</v>
      </c>
      <c r="F89" s="1234">
        <v>1.4</v>
      </c>
      <c r="G89" s="1234">
        <v>1.4</v>
      </c>
      <c r="H89" s="1234">
        <v>1.08</v>
      </c>
      <c r="I89" s="1234">
        <v>0.76</v>
      </c>
      <c r="J89" s="1234">
        <v>0.64</v>
      </c>
      <c r="K89" s="1234">
        <v>0.63</v>
      </c>
      <c r="L89" s="1234">
        <v>0.7</v>
      </c>
      <c r="M89" s="1234">
        <v>0.72</v>
      </c>
      <c r="N89" s="1234">
        <v>0.53</v>
      </c>
      <c r="O89" s="1234">
        <v>0.48</v>
      </c>
      <c r="P89" s="1234">
        <v>0.59</v>
      </c>
      <c r="Q89" s="1234">
        <v>0.59</v>
      </c>
      <c r="R89" s="1234">
        <v>0.54</v>
      </c>
      <c r="S89" s="1235">
        <v>0.64</v>
      </c>
      <c r="T89" s="1235">
        <v>0.83</v>
      </c>
      <c r="U89" s="1235">
        <v>0.95</v>
      </c>
      <c r="V89" s="1235">
        <v>1.06</v>
      </c>
      <c r="W89" s="1235">
        <v>1.04</v>
      </c>
      <c r="X89" s="1240">
        <v>0.88</v>
      </c>
      <c r="Y89" s="1240">
        <v>0.47</v>
      </c>
      <c r="Z89" s="1240">
        <v>0.52</v>
      </c>
      <c r="AA89" s="1240">
        <v>0.65</v>
      </c>
      <c r="AB89" s="1240">
        <v>0.8</v>
      </c>
      <c r="AC89" s="1240">
        <v>0.93</v>
      </c>
      <c r="AD89" s="1240">
        <v>1.0900000000000001</v>
      </c>
      <c r="AE89" s="1240">
        <v>1.2</v>
      </c>
      <c r="AF89" s="1240">
        <v>1.36</v>
      </c>
      <c r="AG89" s="1240">
        <v>1.5</v>
      </c>
      <c r="AH89" s="1240">
        <v>1.61</v>
      </c>
      <c r="AI89" s="1449">
        <v>1.6</v>
      </c>
      <c r="AJ89" s="1450">
        <v>1.18</v>
      </c>
      <c r="AK89" s="1451"/>
      <c r="AL89" s="1129"/>
    </row>
    <row r="90" spans="1:38" ht="14.25" thickBot="1">
      <c r="A90" s="1129"/>
      <c r="B90" s="1452"/>
      <c r="C90" s="1453" t="s">
        <v>2893</v>
      </c>
      <c r="D90" s="1454" t="s">
        <v>2894</v>
      </c>
      <c r="E90" s="1455">
        <v>2.2999999999999998</v>
      </c>
      <c r="F90" s="1456">
        <v>2.1</v>
      </c>
      <c r="G90" s="1456">
        <v>2.1</v>
      </c>
      <c r="H90" s="1456">
        <v>2.2000000000000002</v>
      </c>
      <c r="I90" s="1456">
        <v>2.5</v>
      </c>
      <c r="J90" s="1456">
        <v>2.9</v>
      </c>
      <c r="K90" s="1456">
        <v>3.2</v>
      </c>
      <c r="L90" s="1456">
        <v>3.4</v>
      </c>
      <c r="M90" s="1457">
        <v>3.4</v>
      </c>
      <c r="N90" s="1457">
        <v>4.0999999999999996</v>
      </c>
      <c r="O90" s="1457">
        <v>4.7</v>
      </c>
      <c r="P90" s="1457">
        <v>4.7</v>
      </c>
      <c r="Q90" s="1457">
        <v>5</v>
      </c>
      <c r="R90" s="1457">
        <v>5.4</v>
      </c>
      <c r="S90" s="1456">
        <v>5.3</v>
      </c>
      <c r="T90" s="1456">
        <v>4.7</v>
      </c>
      <c r="U90" s="1456">
        <v>4.4000000000000004</v>
      </c>
      <c r="V90" s="1456">
        <v>4.0999999999999996</v>
      </c>
      <c r="W90" s="1456">
        <v>3.9</v>
      </c>
      <c r="X90" s="1458">
        <v>4</v>
      </c>
      <c r="Y90" s="1458">
        <v>5.0999999999999996</v>
      </c>
      <c r="Z90" s="1458">
        <v>5.0999999999999996</v>
      </c>
      <c r="AA90" s="1458">
        <v>4.5999999999999996</v>
      </c>
      <c r="AB90" s="1458">
        <v>4.3</v>
      </c>
      <c r="AC90" s="1459">
        <v>4</v>
      </c>
      <c r="AD90" s="1459">
        <v>3.6</v>
      </c>
      <c r="AE90" s="1459">
        <v>3.4</v>
      </c>
      <c r="AF90" s="1459">
        <v>3.1</v>
      </c>
      <c r="AG90" s="1459">
        <v>2.8</v>
      </c>
      <c r="AH90" s="1459">
        <v>2.4</v>
      </c>
      <c r="AI90" s="1459">
        <v>2.4</v>
      </c>
      <c r="AJ90" s="1460">
        <v>2.8</v>
      </c>
      <c r="AK90" s="1461" t="s">
        <v>2980</v>
      </c>
      <c r="AL90" s="1129"/>
    </row>
    <row r="91" spans="1:38">
      <c r="A91" s="1129"/>
      <c r="B91" s="1212"/>
      <c r="C91" s="1291" t="s">
        <v>3000</v>
      </c>
      <c r="D91" s="1227" t="s">
        <v>2918</v>
      </c>
      <c r="E91" s="1462"/>
      <c r="F91" s="1202"/>
      <c r="G91" s="1202"/>
      <c r="H91" s="1202"/>
      <c r="I91" s="1202"/>
      <c r="J91" s="1202"/>
      <c r="K91" s="1202"/>
      <c r="L91" s="1202"/>
      <c r="M91" s="1202"/>
      <c r="N91" s="1202"/>
      <c r="O91" s="1295"/>
      <c r="P91" s="1295"/>
      <c r="Q91" s="1295"/>
      <c r="R91" s="1295"/>
      <c r="S91" s="1295"/>
      <c r="T91" s="1294"/>
      <c r="U91" s="1294"/>
      <c r="V91" s="1294"/>
      <c r="W91" s="1294"/>
      <c r="X91" s="1294"/>
      <c r="Y91" s="1294"/>
      <c r="Z91" s="1294"/>
      <c r="AA91" s="1294"/>
      <c r="AB91" s="1463">
        <v>99.999999996666659</v>
      </c>
      <c r="AC91" s="1464">
        <v>103.24890478166667</v>
      </c>
      <c r="AD91" s="1464">
        <v>102.47871749333332</v>
      </c>
      <c r="AE91" s="1464">
        <v>102.51056403583334</v>
      </c>
      <c r="AF91" s="1464">
        <v>101.75201180916667</v>
      </c>
      <c r="AG91" s="1464">
        <v>103.20662083999999</v>
      </c>
      <c r="AH91" s="1464">
        <v>104.03623609916666</v>
      </c>
      <c r="AI91" s="1464">
        <v>103.5572057425</v>
      </c>
      <c r="AJ91" s="1250">
        <v>94.799192571666666</v>
      </c>
      <c r="AK91" s="1298" t="s">
        <v>2919</v>
      </c>
      <c r="AL91" s="1129"/>
    </row>
    <row r="92" spans="1:38">
      <c r="A92" s="1129"/>
      <c r="B92" s="1212"/>
      <c r="C92" s="1182"/>
      <c r="D92" s="1217" t="s">
        <v>2855</v>
      </c>
      <c r="E92" s="1465"/>
      <c r="F92" s="1466"/>
      <c r="G92" s="1466"/>
      <c r="H92" s="1466"/>
      <c r="I92" s="1466"/>
      <c r="J92" s="1466"/>
      <c r="K92" s="1466"/>
      <c r="L92" s="1466"/>
      <c r="M92" s="1466"/>
      <c r="N92" s="1466"/>
      <c r="O92" s="1467"/>
      <c r="P92" s="1467"/>
      <c r="Q92" s="1467"/>
      <c r="R92" s="1467"/>
      <c r="S92" s="1467"/>
      <c r="T92" s="1302"/>
      <c r="U92" s="1302"/>
      <c r="V92" s="1302"/>
      <c r="W92" s="1302"/>
      <c r="X92" s="1302"/>
      <c r="Y92" s="1302"/>
      <c r="Z92" s="1302"/>
      <c r="AA92" s="1302"/>
      <c r="AB92" s="1468"/>
      <c r="AC92" s="1158">
        <f t="shared" ref="AC92:AJ92" si="50">ROUND((AC91-AB91)/AB91*100,1)</f>
        <v>3.2</v>
      </c>
      <c r="AD92" s="1158">
        <f t="shared" si="50"/>
        <v>-0.7</v>
      </c>
      <c r="AE92" s="1158">
        <f t="shared" si="50"/>
        <v>0</v>
      </c>
      <c r="AF92" s="1158">
        <f t="shared" si="50"/>
        <v>-0.7</v>
      </c>
      <c r="AG92" s="1158">
        <f t="shared" si="50"/>
        <v>1.4</v>
      </c>
      <c r="AH92" s="1158">
        <f t="shared" si="50"/>
        <v>0.8</v>
      </c>
      <c r="AI92" s="1158">
        <f t="shared" si="50"/>
        <v>-0.5</v>
      </c>
      <c r="AJ92" s="1159">
        <f t="shared" si="50"/>
        <v>-8.5</v>
      </c>
      <c r="AK92" s="1469"/>
      <c r="AL92" s="1129"/>
    </row>
    <row r="93" spans="1:38">
      <c r="A93" s="1129"/>
      <c r="B93" s="1212"/>
      <c r="C93" s="1226" t="s">
        <v>2922</v>
      </c>
      <c r="D93" s="1303" t="s">
        <v>2923</v>
      </c>
      <c r="E93" s="1462">
        <v>166.2612</v>
      </c>
      <c r="F93" s="1202">
        <v>170.71090000000001</v>
      </c>
      <c r="G93" s="1202">
        <v>137.01259999999999</v>
      </c>
      <c r="H93" s="1202">
        <v>140.25899999999999</v>
      </c>
      <c r="I93" s="1202">
        <v>148.5684</v>
      </c>
      <c r="J93" s="1202">
        <v>157.02520000000001</v>
      </c>
      <c r="K93" s="1202">
        <v>147.03299999999999</v>
      </c>
      <c r="L93" s="1202">
        <v>164.32660000000001</v>
      </c>
      <c r="M93" s="1438">
        <v>138.70140000000001</v>
      </c>
      <c r="N93" s="1438">
        <v>119.8295</v>
      </c>
      <c r="O93" s="1438">
        <v>121.4601</v>
      </c>
      <c r="P93" s="1438">
        <v>122.9843</v>
      </c>
      <c r="Q93" s="1438">
        <v>117.3858</v>
      </c>
      <c r="R93" s="1438">
        <v>115.1016</v>
      </c>
      <c r="S93" s="1202">
        <v>116.00830000000001</v>
      </c>
      <c r="T93" s="1202">
        <v>118.9049</v>
      </c>
      <c r="U93" s="1202">
        <v>123.61750000000001</v>
      </c>
      <c r="V93" s="1202">
        <v>129.03909999999999</v>
      </c>
      <c r="W93" s="1202">
        <v>106.0741</v>
      </c>
      <c r="X93" s="1202">
        <v>109.3519</v>
      </c>
      <c r="Y93" s="1202">
        <v>78.840999999999994</v>
      </c>
      <c r="Z93" s="1202">
        <v>81.312600000000003</v>
      </c>
      <c r="AA93" s="1202">
        <v>83.411699999999996</v>
      </c>
      <c r="AB93" s="1202">
        <v>88.279700000000005</v>
      </c>
      <c r="AC93" s="1304">
        <v>98.002499999999998</v>
      </c>
      <c r="AD93" s="1304">
        <v>89.226100000000002</v>
      </c>
      <c r="AE93" s="1304">
        <v>90.929900000000004</v>
      </c>
      <c r="AF93" s="1304">
        <v>96.723699999999994</v>
      </c>
      <c r="AG93" s="1304">
        <v>96.464100000000002</v>
      </c>
      <c r="AH93" s="1304">
        <v>94.236999999999995</v>
      </c>
      <c r="AI93" s="1304">
        <v>90.512299999999996</v>
      </c>
      <c r="AJ93" s="1470">
        <v>81.534000000000006</v>
      </c>
      <c r="AK93" s="1431" t="s">
        <v>3001</v>
      </c>
      <c r="AL93" s="1129"/>
    </row>
    <row r="94" spans="1:38">
      <c r="A94" s="1129"/>
      <c r="B94" s="1212" t="s">
        <v>2914</v>
      </c>
      <c r="C94" s="1182"/>
      <c r="D94" s="1217" t="s">
        <v>2855</v>
      </c>
      <c r="E94" s="1471" t="s">
        <v>2846</v>
      </c>
      <c r="F94" s="1158">
        <f t="shared" ref="F94:AJ94" si="51">ROUND((F93-E93)/E93*100,1)</f>
        <v>2.7</v>
      </c>
      <c r="G94" s="1158">
        <f t="shared" si="51"/>
        <v>-19.7</v>
      </c>
      <c r="H94" s="1158">
        <f t="shared" si="51"/>
        <v>2.4</v>
      </c>
      <c r="I94" s="1158">
        <f t="shared" si="51"/>
        <v>5.9</v>
      </c>
      <c r="J94" s="1158">
        <f t="shared" si="51"/>
        <v>5.7</v>
      </c>
      <c r="K94" s="1158">
        <f t="shared" si="51"/>
        <v>-6.4</v>
      </c>
      <c r="L94" s="1158">
        <f t="shared" si="51"/>
        <v>11.8</v>
      </c>
      <c r="M94" s="1158">
        <f t="shared" si="51"/>
        <v>-15.6</v>
      </c>
      <c r="N94" s="1158">
        <f t="shared" si="51"/>
        <v>-13.6</v>
      </c>
      <c r="O94" s="1158">
        <f t="shared" si="51"/>
        <v>1.4</v>
      </c>
      <c r="P94" s="1158">
        <f t="shared" si="51"/>
        <v>1.3</v>
      </c>
      <c r="Q94" s="1158">
        <f t="shared" si="51"/>
        <v>-4.5999999999999996</v>
      </c>
      <c r="R94" s="1158">
        <f t="shared" si="51"/>
        <v>-1.9</v>
      </c>
      <c r="S94" s="1158">
        <f t="shared" si="51"/>
        <v>0.8</v>
      </c>
      <c r="T94" s="1158">
        <f t="shared" si="51"/>
        <v>2.5</v>
      </c>
      <c r="U94" s="1158">
        <f t="shared" si="51"/>
        <v>4</v>
      </c>
      <c r="V94" s="1158">
        <f t="shared" si="51"/>
        <v>4.4000000000000004</v>
      </c>
      <c r="W94" s="1158">
        <f t="shared" si="51"/>
        <v>-17.8</v>
      </c>
      <c r="X94" s="1158">
        <f t="shared" si="51"/>
        <v>3.1</v>
      </c>
      <c r="Y94" s="1158">
        <f t="shared" si="51"/>
        <v>-27.9</v>
      </c>
      <c r="Z94" s="1158">
        <f t="shared" si="51"/>
        <v>3.1</v>
      </c>
      <c r="AA94" s="1158">
        <f t="shared" si="51"/>
        <v>2.6</v>
      </c>
      <c r="AB94" s="1158">
        <f t="shared" si="51"/>
        <v>5.8</v>
      </c>
      <c r="AC94" s="1158">
        <f t="shared" si="51"/>
        <v>11</v>
      </c>
      <c r="AD94" s="1158">
        <f t="shared" si="51"/>
        <v>-9</v>
      </c>
      <c r="AE94" s="1158">
        <f t="shared" si="51"/>
        <v>1.9</v>
      </c>
      <c r="AF94" s="1158">
        <f t="shared" si="51"/>
        <v>6.4</v>
      </c>
      <c r="AG94" s="1158">
        <f t="shared" si="51"/>
        <v>-0.3</v>
      </c>
      <c r="AH94" s="1158">
        <f t="shared" si="51"/>
        <v>-2.2999999999999998</v>
      </c>
      <c r="AI94" s="1158">
        <f t="shared" si="51"/>
        <v>-4</v>
      </c>
      <c r="AJ94" s="1159">
        <f t="shared" si="51"/>
        <v>-9.9</v>
      </c>
      <c r="AK94" s="1298"/>
      <c r="AL94" s="1129"/>
    </row>
    <row r="95" spans="1:38">
      <c r="A95" s="1129"/>
      <c r="B95" s="1212" t="s">
        <v>2925</v>
      </c>
      <c r="C95" s="1170" t="s">
        <v>2926</v>
      </c>
      <c r="D95" s="1307" t="s">
        <v>3002</v>
      </c>
      <c r="E95" s="1472">
        <v>269.210058</v>
      </c>
      <c r="F95" s="1201">
        <v>283.42098099999998</v>
      </c>
      <c r="G95" s="1201">
        <v>252.25974500000001</v>
      </c>
      <c r="H95" s="1201">
        <v>246.601113</v>
      </c>
      <c r="I95" s="1201">
        <v>230.65418099999999</v>
      </c>
      <c r="J95" s="1201">
        <v>238.065617</v>
      </c>
      <c r="K95" s="1201">
        <v>228.14518799999999</v>
      </c>
      <c r="L95" s="1201">
        <v>259.79276800000002</v>
      </c>
      <c r="M95" s="1473">
        <v>227.96626199999997</v>
      </c>
      <c r="N95" s="1473">
        <v>195.99659</v>
      </c>
      <c r="O95" s="1473">
        <v>194.27765699999998</v>
      </c>
      <c r="P95" s="1473">
        <v>200.25865899999999</v>
      </c>
      <c r="Q95" s="1473">
        <v>181.09319299999999</v>
      </c>
      <c r="R95" s="1473">
        <v>172.344269</v>
      </c>
      <c r="S95" s="1201">
        <v>173.09634599999998</v>
      </c>
      <c r="T95" s="1202">
        <v>181.50475599999999</v>
      </c>
      <c r="U95" s="1202">
        <v>186.05811800000001</v>
      </c>
      <c r="V95" s="1202">
        <v>188.87453499999998</v>
      </c>
      <c r="W95" s="1202">
        <v>160.99071699999999</v>
      </c>
      <c r="X95" s="1202">
        <v>157.41098199999999</v>
      </c>
      <c r="Y95" s="1202">
        <v>115.485828</v>
      </c>
      <c r="Z95" s="1474">
        <v>121.45510899999999</v>
      </c>
      <c r="AA95" s="1474">
        <v>126.50857000000001</v>
      </c>
      <c r="AB95" s="1474">
        <v>132.60853</v>
      </c>
      <c r="AC95" s="1474">
        <v>147.85275899999999</v>
      </c>
      <c r="AD95" s="1202">
        <v>134.02133499999999</v>
      </c>
      <c r="AE95" s="1202">
        <v>129.443907</v>
      </c>
      <c r="AF95" s="1202">
        <v>132.96209199999998</v>
      </c>
      <c r="AG95" s="1202">
        <v>134.67895300000001</v>
      </c>
      <c r="AH95" s="1201">
        <v>131.14925199999999</v>
      </c>
      <c r="AI95" s="1304">
        <v>127.55503300000001</v>
      </c>
      <c r="AJ95" s="1475">
        <v>113.743649</v>
      </c>
      <c r="AK95" s="1298" t="s">
        <v>2610</v>
      </c>
      <c r="AL95" s="1129"/>
    </row>
    <row r="96" spans="1:38">
      <c r="A96" s="1129"/>
      <c r="B96" s="1212"/>
      <c r="C96" s="1182"/>
      <c r="D96" s="1217" t="s">
        <v>2855</v>
      </c>
      <c r="E96" s="1471" t="s">
        <v>2846</v>
      </c>
      <c r="F96" s="1158">
        <f t="shared" ref="F96:AJ96" si="52">ROUND((F95-E95)/E95*100,1)</f>
        <v>5.3</v>
      </c>
      <c r="G96" s="1158">
        <f t="shared" si="52"/>
        <v>-11</v>
      </c>
      <c r="H96" s="1158">
        <f t="shared" si="52"/>
        <v>-2.2000000000000002</v>
      </c>
      <c r="I96" s="1158">
        <f t="shared" si="52"/>
        <v>-6.5</v>
      </c>
      <c r="J96" s="1158">
        <f t="shared" si="52"/>
        <v>3.2</v>
      </c>
      <c r="K96" s="1158">
        <f t="shared" si="52"/>
        <v>-4.2</v>
      </c>
      <c r="L96" s="1158">
        <f t="shared" si="52"/>
        <v>13.9</v>
      </c>
      <c r="M96" s="1158">
        <f t="shared" si="52"/>
        <v>-12.3</v>
      </c>
      <c r="N96" s="1158">
        <f t="shared" si="52"/>
        <v>-14</v>
      </c>
      <c r="O96" s="1158">
        <f t="shared" si="52"/>
        <v>-0.9</v>
      </c>
      <c r="P96" s="1158">
        <f t="shared" si="52"/>
        <v>3.1</v>
      </c>
      <c r="Q96" s="1158">
        <f t="shared" si="52"/>
        <v>-9.6</v>
      </c>
      <c r="R96" s="1158">
        <f t="shared" si="52"/>
        <v>-4.8</v>
      </c>
      <c r="S96" s="1158">
        <f t="shared" si="52"/>
        <v>0.4</v>
      </c>
      <c r="T96" s="1158">
        <f t="shared" si="52"/>
        <v>4.9000000000000004</v>
      </c>
      <c r="U96" s="1158">
        <f t="shared" si="52"/>
        <v>2.5</v>
      </c>
      <c r="V96" s="1158">
        <f t="shared" si="52"/>
        <v>1.5</v>
      </c>
      <c r="W96" s="1158">
        <f t="shared" si="52"/>
        <v>-14.8</v>
      </c>
      <c r="X96" s="1158">
        <f t="shared" si="52"/>
        <v>-2.2000000000000002</v>
      </c>
      <c r="Y96" s="1158">
        <f t="shared" si="52"/>
        <v>-26.6</v>
      </c>
      <c r="Z96" s="1158">
        <f t="shared" si="52"/>
        <v>5.2</v>
      </c>
      <c r="AA96" s="1158">
        <f t="shared" si="52"/>
        <v>4.2</v>
      </c>
      <c r="AB96" s="1158">
        <f t="shared" si="52"/>
        <v>4.8</v>
      </c>
      <c r="AC96" s="1158">
        <f t="shared" si="52"/>
        <v>11.5</v>
      </c>
      <c r="AD96" s="1158">
        <f t="shared" si="52"/>
        <v>-9.4</v>
      </c>
      <c r="AE96" s="1158">
        <f t="shared" si="52"/>
        <v>-3.4</v>
      </c>
      <c r="AF96" s="1158">
        <f t="shared" si="52"/>
        <v>2.7</v>
      </c>
      <c r="AG96" s="1158">
        <f t="shared" si="52"/>
        <v>1.3</v>
      </c>
      <c r="AH96" s="1158">
        <f t="shared" si="52"/>
        <v>-2.6</v>
      </c>
      <c r="AI96" s="1158">
        <f t="shared" si="52"/>
        <v>-2.7</v>
      </c>
      <c r="AJ96" s="1159">
        <f t="shared" si="52"/>
        <v>-10.8</v>
      </c>
      <c r="AK96" s="1290"/>
      <c r="AL96" s="1129"/>
    </row>
    <row r="97" spans="1:59">
      <c r="A97" s="1129"/>
      <c r="B97" s="1212" t="s">
        <v>2928</v>
      </c>
      <c r="C97" s="1226" t="s">
        <v>2929</v>
      </c>
      <c r="D97" s="1227" t="s">
        <v>3003</v>
      </c>
      <c r="E97" s="1476">
        <v>5561.5940000000001</v>
      </c>
      <c r="F97" s="1374">
        <v>5975.0889999999999</v>
      </c>
      <c r="G97" s="1374">
        <v>5744.9489999999996</v>
      </c>
      <c r="H97" s="1374">
        <v>5333.7839999999997</v>
      </c>
      <c r="I97" s="1374">
        <v>4887.1760000000004</v>
      </c>
      <c r="J97" s="1374">
        <v>4911.6509999999998</v>
      </c>
      <c r="K97" s="1374">
        <v>5149.4139999999998</v>
      </c>
      <c r="L97" s="1374">
        <v>5375.6049999999996</v>
      </c>
      <c r="M97" s="1477">
        <v>5112.5039999999999</v>
      </c>
      <c r="N97" s="1477">
        <v>4335.3180000000002</v>
      </c>
      <c r="O97" s="1477">
        <v>3987.7310000000002</v>
      </c>
      <c r="P97" s="1477">
        <v>4095.1170000000002</v>
      </c>
      <c r="Q97" s="1477">
        <v>4059.0459999999998</v>
      </c>
      <c r="R97" s="1477">
        <v>3966.0929999999998</v>
      </c>
      <c r="S97" s="1374">
        <v>4027.3150000000001</v>
      </c>
      <c r="T97" s="1366">
        <v>3962.232</v>
      </c>
      <c r="U97" s="1366">
        <v>3928.3510000000001</v>
      </c>
      <c r="V97" s="1366">
        <v>3715.8870000000002</v>
      </c>
      <c r="W97" s="1366">
        <v>3433.8290000000002</v>
      </c>
      <c r="X97" s="1366">
        <v>3212.3420000000001</v>
      </c>
      <c r="Y97" s="1366">
        <v>2921.0839999999998</v>
      </c>
      <c r="Z97" s="1366">
        <v>3229.7159999999999</v>
      </c>
      <c r="AA97" s="1366">
        <v>2689.0740000000001</v>
      </c>
      <c r="AB97" s="1366">
        <v>3390.2739999999999</v>
      </c>
      <c r="AC97" s="1366">
        <v>3262.5219999999999</v>
      </c>
      <c r="AD97" s="1366">
        <v>3290.098</v>
      </c>
      <c r="AE97" s="1366">
        <v>3150.31</v>
      </c>
      <c r="AF97" s="1366">
        <v>3244.7979999999998</v>
      </c>
      <c r="AG97" s="1366">
        <v>3390.8240000000001</v>
      </c>
      <c r="AH97" s="1366">
        <v>3347.9430000000002</v>
      </c>
      <c r="AI97" s="1324">
        <v>3284.87</v>
      </c>
      <c r="AJ97" s="1325">
        <v>2880.527</v>
      </c>
      <c r="AK97" s="1319" t="s">
        <v>2931</v>
      </c>
      <c r="AL97" s="1129"/>
    </row>
    <row r="98" spans="1:59">
      <c r="A98" s="1129"/>
      <c r="B98" s="1212"/>
      <c r="C98" s="1320" t="s">
        <v>2933</v>
      </c>
      <c r="D98" s="1217" t="s">
        <v>2855</v>
      </c>
      <c r="E98" s="1471" t="s">
        <v>2846</v>
      </c>
      <c r="F98" s="1158">
        <f t="shared" ref="F98:AJ98" si="53">ROUND((F97-E97)/E97*100,1)</f>
        <v>7.4</v>
      </c>
      <c r="G98" s="1158">
        <f t="shared" si="53"/>
        <v>-3.9</v>
      </c>
      <c r="H98" s="1158">
        <f t="shared" si="53"/>
        <v>-7.2</v>
      </c>
      <c r="I98" s="1158">
        <f t="shared" si="53"/>
        <v>-8.4</v>
      </c>
      <c r="J98" s="1158">
        <f t="shared" si="53"/>
        <v>0.5</v>
      </c>
      <c r="K98" s="1158">
        <f t="shared" si="53"/>
        <v>4.8</v>
      </c>
      <c r="L98" s="1158">
        <f t="shared" si="53"/>
        <v>4.4000000000000004</v>
      </c>
      <c r="M98" s="1158">
        <f t="shared" si="53"/>
        <v>-4.9000000000000004</v>
      </c>
      <c r="N98" s="1158">
        <f t="shared" si="53"/>
        <v>-15.2</v>
      </c>
      <c r="O98" s="1158">
        <f t="shared" si="53"/>
        <v>-8</v>
      </c>
      <c r="P98" s="1158">
        <f t="shared" si="53"/>
        <v>2.7</v>
      </c>
      <c r="Q98" s="1158">
        <f t="shared" si="53"/>
        <v>-0.9</v>
      </c>
      <c r="R98" s="1158">
        <f t="shared" si="53"/>
        <v>-2.2999999999999998</v>
      </c>
      <c r="S98" s="1158">
        <f t="shared" si="53"/>
        <v>1.5</v>
      </c>
      <c r="T98" s="1158">
        <f t="shared" si="53"/>
        <v>-1.6</v>
      </c>
      <c r="U98" s="1158">
        <f t="shared" si="53"/>
        <v>-0.9</v>
      </c>
      <c r="V98" s="1158">
        <f t="shared" si="53"/>
        <v>-5.4</v>
      </c>
      <c r="W98" s="1158">
        <f t="shared" si="53"/>
        <v>-7.6</v>
      </c>
      <c r="X98" s="1158">
        <f t="shared" si="53"/>
        <v>-6.5</v>
      </c>
      <c r="Y98" s="1158">
        <f t="shared" si="53"/>
        <v>-9.1</v>
      </c>
      <c r="Z98" s="1158">
        <f t="shared" si="53"/>
        <v>10.6</v>
      </c>
      <c r="AA98" s="1158">
        <f t="shared" si="53"/>
        <v>-16.7</v>
      </c>
      <c r="AB98" s="1158">
        <f t="shared" si="53"/>
        <v>26.1</v>
      </c>
      <c r="AC98" s="1158">
        <f t="shared" si="53"/>
        <v>-3.8</v>
      </c>
      <c r="AD98" s="1158">
        <f t="shared" si="53"/>
        <v>0.8</v>
      </c>
      <c r="AE98" s="1158">
        <f t="shared" si="53"/>
        <v>-4.2</v>
      </c>
      <c r="AF98" s="1158">
        <f t="shared" si="53"/>
        <v>3</v>
      </c>
      <c r="AG98" s="1158">
        <f t="shared" si="53"/>
        <v>4.5</v>
      </c>
      <c r="AH98" s="1158">
        <f t="shared" si="53"/>
        <v>-1.3</v>
      </c>
      <c r="AI98" s="1158">
        <f t="shared" si="53"/>
        <v>-1.9</v>
      </c>
      <c r="AJ98" s="1159">
        <f t="shared" si="53"/>
        <v>-12.3</v>
      </c>
      <c r="AK98" s="1321" t="s">
        <v>2934</v>
      </c>
      <c r="AL98" s="1129"/>
    </row>
    <row r="99" spans="1:59" ht="18.75">
      <c r="A99" s="1129"/>
      <c r="B99" s="1212" t="s">
        <v>2932</v>
      </c>
      <c r="C99" s="1478" t="s">
        <v>2935</v>
      </c>
      <c r="D99" s="1479" t="s">
        <v>3004</v>
      </c>
      <c r="E99" s="1480">
        <v>10516.55</v>
      </c>
      <c r="F99" s="1323">
        <v>11456.083000000001</v>
      </c>
      <c r="G99" s="1323">
        <v>12085.174999999999</v>
      </c>
      <c r="H99" s="1323">
        <v>11930.277</v>
      </c>
      <c r="I99" s="1323">
        <v>11263.552</v>
      </c>
      <c r="J99" s="1323">
        <v>11024.892</v>
      </c>
      <c r="K99" s="1323">
        <v>10824.837</v>
      </c>
      <c r="L99" s="1323">
        <v>11038.97</v>
      </c>
      <c r="M99" s="1323">
        <v>11109.066000000001</v>
      </c>
      <c r="N99" s="1323">
        <v>10657.308999999999</v>
      </c>
      <c r="O99" s="1481">
        <v>10285.382</v>
      </c>
      <c r="P99" s="1324">
        <v>10011.462</v>
      </c>
      <c r="Q99" s="1324">
        <v>9626.1329999999998</v>
      </c>
      <c r="R99" s="1324">
        <v>9365.1810000000005</v>
      </c>
      <c r="S99" s="1324">
        <v>9106.6779999999999</v>
      </c>
      <c r="T99" s="1324">
        <v>8853.57</v>
      </c>
      <c r="U99" s="1324">
        <v>8762.9279999999999</v>
      </c>
      <c r="V99" s="1324">
        <v>8643.991</v>
      </c>
      <c r="W99" s="1324">
        <v>8465.2180000000008</v>
      </c>
      <c r="X99" s="1324">
        <v>8078.7219999999998</v>
      </c>
      <c r="Y99" s="1324">
        <v>7177.1909999999998</v>
      </c>
      <c r="Z99" s="1324">
        <v>6841.759</v>
      </c>
      <c r="AA99" s="1324">
        <v>6660.5929999999998</v>
      </c>
      <c r="AB99" s="1324">
        <v>6638.9369999999999</v>
      </c>
      <c r="AC99" s="1324">
        <v>6719.5259999999998</v>
      </c>
      <c r="AD99" s="1324">
        <v>6827.3729999999996</v>
      </c>
      <c r="AE99" s="1324">
        <v>6825.7690000000002</v>
      </c>
      <c r="AF99" s="1324">
        <v>6597.62</v>
      </c>
      <c r="AG99" s="1324">
        <v>6552.8549999999996</v>
      </c>
      <c r="AH99" s="1324">
        <v>6443.4160000000002</v>
      </c>
      <c r="AI99" s="1324">
        <v>6297.8639999999996</v>
      </c>
      <c r="AJ99" s="1325">
        <v>4693.5</v>
      </c>
      <c r="AK99" s="1482" t="s">
        <v>2937</v>
      </c>
      <c r="AL99" s="1129" t="s">
        <v>2889</v>
      </c>
      <c r="AN99" s="1252"/>
      <c r="AO99" s="1252"/>
      <c r="AP99" s="1252"/>
      <c r="AQ99" s="1252"/>
      <c r="AR99" s="1252"/>
      <c r="AS99" s="1252"/>
      <c r="AT99" s="1252"/>
      <c r="AU99" s="1252"/>
      <c r="AV99" s="1252"/>
      <c r="AW99" s="1252"/>
      <c r="AX99" s="1252"/>
      <c r="AY99" s="1252"/>
      <c r="AZ99" s="1252"/>
      <c r="BA99" s="1252"/>
      <c r="BB99" s="1252"/>
      <c r="BC99" s="1252"/>
      <c r="BD99" s="1252"/>
      <c r="BE99" s="1252"/>
      <c r="BF99" s="1252"/>
      <c r="BG99" s="1252"/>
    </row>
    <row r="100" spans="1:59" ht="19.5" thickBot="1">
      <c r="A100" s="1129"/>
      <c r="B100" s="1452"/>
      <c r="C100" s="1483"/>
      <c r="D100" s="1484" t="s">
        <v>2855</v>
      </c>
      <c r="E100" s="1485" t="s">
        <v>2846</v>
      </c>
      <c r="F100" s="1486">
        <f t="shared" ref="F100:AJ100" si="54">ROUND((F99-E99)/E99*100,1)</f>
        <v>8.9</v>
      </c>
      <c r="G100" s="1486">
        <f t="shared" si="54"/>
        <v>5.5</v>
      </c>
      <c r="H100" s="1486">
        <f t="shared" si="54"/>
        <v>-1.3</v>
      </c>
      <c r="I100" s="1486">
        <f t="shared" si="54"/>
        <v>-5.6</v>
      </c>
      <c r="J100" s="1486">
        <f t="shared" si="54"/>
        <v>-2.1</v>
      </c>
      <c r="K100" s="1486">
        <f t="shared" si="54"/>
        <v>-1.8</v>
      </c>
      <c r="L100" s="1486">
        <f t="shared" si="54"/>
        <v>2</v>
      </c>
      <c r="M100" s="1486">
        <f t="shared" si="54"/>
        <v>0.6</v>
      </c>
      <c r="N100" s="1486">
        <f t="shared" si="54"/>
        <v>-4.0999999999999996</v>
      </c>
      <c r="O100" s="1486">
        <f t="shared" si="54"/>
        <v>-3.5</v>
      </c>
      <c r="P100" s="1486">
        <f t="shared" si="54"/>
        <v>-2.7</v>
      </c>
      <c r="Q100" s="1486">
        <f t="shared" si="54"/>
        <v>-3.8</v>
      </c>
      <c r="R100" s="1486">
        <f t="shared" si="54"/>
        <v>-2.7</v>
      </c>
      <c r="S100" s="1486">
        <f t="shared" si="54"/>
        <v>-2.8</v>
      </c>
      <c r="T100" s="1486">
        <f t="shared" si="54"/>
        <v>-2.8</v>
      </c>
      <c r="U100" s="1486">
        <f t="shared" si="54"/>
        <v>-1</v>
      </c>
      <c r="V100" s="1486">
        <f t="shared" si="54"/>
        <v>-1.4</v>
      </c>
      <c r="W100" s="1486">
        <f t="shared" si="54"/>
        <v>-2.1</v>
      </c>
      <c r="X100" s="1486">
        <f t="shared" si="54"/>
        <v>-4.5999999999999996</v>
      </c>
      <c r="Y100" s="1486">
        <f t="shared" si="54"/>
        <v>-11.2</v>
      </c>
      <c r="Z100" s="1486">
        <f t="shared" si="54"/>
        <v>-4.7</v>
      </c>
      <c r="AA100" s="1486">
        <f t="shared" si="54"/>
        <v>-2.6</v>
      </c>
      <c r="AB100" s="1486">
        <f t="shared" si="54"/>
        <v>-0.3</v>
      </c>
      <c r="AC100" s="1486">
        <f t="shared" si="54"/>
        <v>1.2</v>
      </c>
      <c r="AD100" s="1486">
        <f t="shared" si="54"/>
        <v>1.6</v>
      </c>
      <c r="AE100" s="1486">
        <f t="shared" si="54"/>
        <v>0</v>
      </c>
      <c r="AF100" s="1486">
        <f t="shared" si="54"/>
        <v>-3.3</v>
      </c>
      <c r="AG100" s="1486">
        <f t="shared" si="54"/>
        <v>-0.7</v>
      </c>
      <c r="AH100" s="1486">
        <f t="shared" si="54"/>
        <v>-1.7</v>
      </c>
      <c r="AI100" s="1486">
        <f t="shared" si="54"/>
        <v>-2.2999999999999998</v>
      </c>
      <c r="AJ100" s="1487">
        <f t="shared" si="54"/>
        <v>-25.5</v>
      </c>
      <c r="AK100" s="1488" t="s">
        <v>2610</v>
      </c>
      <c r="AL100" s="1129"/>
      <c r="AM100" s="1" t="s">
        <v>2024</v>
      </c>
      <c r="AN100" s="1252"/>
      <c r="AO100" s="1252"/>
      <c r="AP100" s="1252"/>
      <c r="AQ100" s="1252"/>
      <c r="AR100" s="1252"/>
      <c r="AS100" s="1252"/>
      <c r="AT100" s="1252"/>
      <c r="AU100" s="1252"/>
      <c r="AV100" s="1252"/>
      <c r="AW100" s="1252"/>
      <c r="AX100" s="1252"/>
      <c r="AY100" s="1252"/>
      <c r="AZ100" s="1252"/>
      <c r="BA100" s="1252"/>
      <c r="BB100" s="1252"/>
      <c r="BC100" s="1252"/>
      <c r="BD100" s="1252"/>
      <c r="BE100" s="1252"/>
      <c r="BF100" s="1252"/>
      <c r="BG100" s="1252"/>
    </row>
    <row r="101" spans="1:59">
      <c r="A101" s="1129"/>
      <c r="B101" s="1489" t="s">
        <v>2905</v>
      </c>
      <c r="C101" s="1490" t="s">
        <v>2906</v>
      </c>
      <c r="D101" s="1491" t="s">
        <v>2907</v>
      </c>
      <c r="E101" s="1480">
        <v>7234</v>
      </c>
      <c r="F101" s="1492">
        <v>6468</v>
      </c>
      <c r="G101" s="1492">
        <v>10723</v>
      </c>
      <c r="H101" s="1492">
        <v>14069</v>
      </c>
      <c r="I101" s="1492">
        <v>14564</v>
      </c>
      <c r="J101" s="1492">
        <v>14061</v>
      </c>
      <c r="K101" s="1492">
        <v>15108</v>
      </c>
      <c r="L101" s="1492">
        <v>14834</v>
      </c>
      <c r="M101" s="1492">
        <v>16464</v>
      </c>
      <c r="N101" s="1493">
        <v>18988</v>
      </c>
      <c r="O101" s="1493">
        <v>15352</v>
      </c>
      <c r="P101" s="1493">
        <v>18769</v>
      </c>
      <c r="Q101" s="1494">
        <v>19164</v>
      </c>
      <c r="R101" s="1494">
        <v>19087</v>
      </c>
      <c r="S101" s="1494">
        <v>16255</v>
      </c>
      <c r="T101" s="1494">
        <v>13679</v>
      </c>
      <c r="U101" s="1494">
        <v>12998</v>
      </c>
      <c r="V101" s="1494">
        <v>13245</v>
      </c>
      <c r="W101" s="1494">
        <v>14091</v>
      </c>
      <c r="X101" s="1494">
        <v>15646</v>
      </c>
      <c r="Y101" s="1494">
        <v>15480</v>
      </c>
      <c r="Z101" s="1494">
        <v>13321</v>
      </c>
      <c r="AA101" s="1494">
        <v>12734</v>
      </c>
      <c r="AB101" s="1323">
        <v>12124</v>
      </c>
      <c r="AC101" s="1323">
        <v>10855</v>
      </c>
      <c r="AD101" s="1324">
        <v>9731</v>
      </c>
      <c r="AE101" s="1324">
        <v>8812</v>
      </c>
      <c r="AF101" s="1324">
        <v>8446</v>
      </c>
      <c r="AG101" s="1324">
        <v>8405</v>
      </c>
      <c r="AH101" s="1324">
        <v>8235</v>
      </c>
      <c r="AI101" s="1324">
        <v>8383</v>
      </c>
      <c r="AJ101" s="1325">
        <v>7773</v>
      </c>
      <c r="AK101" s="1495" t="s">
        <v>2908</v>
      </c>
      <c r="AL101" s="1129"/>
    </row>
    <row r="102" spans="1:59" ht="14.25" thickBot="1">
      <c r="A102" s="1129"/>
      <c r="B102" s="1496" t="s">
        <v>2909</v>
      </c>
      <c r="C102" s="1497"/>
      <c r="D102" s="1498" t="s">
        <v>2855</v>
      </c>
      <c r="E102" s="1499" t="s">
        <v>2846</v>
      </c>
      <c r="F102" s="1486">
        <f t="shared" ref="F102:AJ102" si="55">ROUND((F101-E101)/E101*100,1)</f>
        <v>-10.6</v>
      </c>
      <c r="G102" s="1486">
        <f t="shared" si="55"/>
        <v>65.8</v>
      </c>
      <c r="H102" s="1486">
        <f t="shared" si="55"/>
        <v>31.2</v>
      </c>
      <c r="I102" s="1486">
        <f t="shared" si="55"/>
        <v>3.5</v>
      </c>
      <c r="J102" s="1486">
        <f t="shared" si="55"/>
        <v>-3.5</v>
      </c>
      <c r="K102" s="1486">
        <f t="shared" si="55"/>
        <v>7.4</v>
      </c>
      <c r="L102" s="1486">
        <f t="shared" si="55"/>
        <v>-1.8</v>
      </c>
      <c r="M102" s="1486">
        <f t="shared" si="55"/>
        <v>11</v>
      </c>
      <c r="N102" s="1486">
        <f t="shared" si="55"/>
        <v>15.3</v>
      </c>
      <c r="O102" s="1486">
        <f t="shared" si="55"/>
        <v>-19.100000000000001</v>
      </c>
      <c r="P102" s="1486">
        <f t="shared" si="55"/>
        <v>22.3</v>
      </c>
      <c r="Q102" s="1486">
        <f t="shared" si="55"/>
        <v>2.1</v>
      </c>
      <c r="R102" s="1486">
        <f t="shared" si="55"/>
        <v>-0.4</v>
      </c>
      <c r="S102" s="1486">
        <f t="shared" si="55"/>
        <v>-14.8</v>
      </c>
      <c r="T102" s="1486">
        <f t="shared" si="55"/>
        <v>-15.8</v>
      </c>
      <c r="U102" s="1486">
        <f t="shared" si="55"/>
        <v>-5</v>
      </c>
      <c r="V102" s="1486">
        <f t="shared" si="55"/>
        <v>1.9</v>
      </c>
      <c r="W102" s="1486">
        <f t="shared" si="55"/>
        <v>6.4</v>
      </c>
      <c r="X102" s="1486">
        <f t="shared" si="55"/>
        <v>11</v>
      </c>
      <c r="Y102" s="1486">
        <f t="shared" si="55"/>
        <v>-1.1000000000000001</v>
      </c>
      <c r="Z102" s="1486">
        <f t="shared" si="55"/>
        <v>-13.9</v>
      </c>
      <c r="AA102" s="1486">
        <f t="shared" si="55"/>
        <v>-4.4000000000000004</v>
      </c>
      <c r="AB102" s="1486">
        <f t="shared" si="55"/>
        <v>-4.8</v>
      </c>
      <c r="AC102" s="1486">
        <f t="shared" si="55"/>
        <v>-10.5</v>
      </c>
      <c r="AD102" s="1486">
        <f t="shared" si="55"/>
        <v>-10.4</v>
      </c>
      <c r="AE102" s="1486">
        <f t="shared" si="55"/>
        <v>-9.4</v>
      </c>
      <c r="AF102" s="1486">
        <f t="shared" si="55"/>
        <v>-4.2</v>
      </c>
      <c r="AG102" s="1486">
        <f t="shared" si="55"/>
        <v>-0.5</v>
      </c>
      <c r="AH102" s="1486">
        <f t="shared" si="55"/>
        <v>-2</v>
      </c>
      <c r="AI102" s="1486">
        <f t="shared" si="55"/>
        <v>1.8</v>
      </c>
      <c r="AJ102" s="1487">
        <f t="shared" si="55"/>
        <v>-7.3</v>
      </c>
      <c r="AK102" s="1500" t="s">
        <v>2910</v>
      </c>
      <c r="AL102" s="1129"/>
    </row>
    <row r="103" spans="1:59">
      <c r="B103" s="1501"/>
      <c r="E103" s="1502"/>
      <c r="F103" s="1502"/>
      <c r="G103" s="1502"/>
      <c r="H103" s="1502"/>
      <c r="I103" s="1502"/>
      <c r="J103" s="1502"/>
      <c r="K103" s="1502"/>
      <c r="L103" s="1502"/>
      <c r="M103" s="1502"/>
      <c r="N103" s="1502"/>
      <c r="O103" s="1502"/>
      <c r="P103" s="1502"/>
      <c r="Q103" s="1502"/>
      <c r="R103" s="1502"/>
      <c r="S103" s="1502"/>
      <c r="T103" s="1502"/>
      <c r="U103" s="1502"/>
      <c r="V103" s="1502"/>
      <c r="W103" s="1502"/>
      <c r="X103" s="1502"/>
      <c r="Y103" s="1502"/>
      <c r="Z103" s="1502"/>
      <c r="AA103" s="1502"/>
      <c r="AB103" s="1502"/>
      <c r="AC103" s="1502"/>
      <c r="AD103" s="1502"/>
      <c r="AE103" s="1502"/>
      <c r="AF103" s="1502"/>
      <c r="AG103" s="1502"/>
      <c r="AH103" s="1502"/>
      <c r="AI103" s="1502"/>
      <c r="AJ103" s="1502"/>
      <c r="AK103" s="1247"/>
    </row>
    <row r="104" spans="1:59">
      <c r="B104" s="1501"/>
      <c r="D104" s="1247"/>
      <c r="E104" s="1503"/>
      <c r="F104" s="1503"/>
      <c r="G104" s="1503"/>
      <c r="H104" s="1503"/>
      <c r="I104" s="1503"/>
      <c r="J104" s="1503"/>
      <c r="K104" s="1503"/>
      <c r="L104" s="1503"/>
      <c r="M104" s="1503"/>
      <c r="N104" s="1503"/>
      <c r="O104" s="1503"/>
      <c r="P104" s="1503"/>
      <c r="Q104" s="1503"/>
      <c r="R104" s="1503"/>
      <c r="S104" s="1503"/>
      <c r="AI104" s="1"/>
      <c r="AJ104" s="1"/>
    </row>
    <row r="105" spans="1:59">
      <c r="B105" s="262" t="s">
        <v>3005</v>
      </c>
      <c r="C105" s="1504" t="s">
        <v>3006</v>
      </c>
      <c r="D105" s="1505" t="s">
        <v>3007</v>
      </c>
      <c r="E105" s="1506">
        <f t="shared" ref="E105:O105" si="56">E106*$Q$105/$Q$106</f>
        <v>16895447.536256317</v>
      </c>
      <c r="F105" s="1506">
        <f t="shared" si="56"/>
        <v>18680360.764224302</v>
      </c>
      <c r="G105" s="1506">
        <f t="shared" si="56"/>
        <v>20006459.5940447</v>
      </c>
      <c r="H105" s="1506">
        <f t="shared" si="56"/>
        <v>20459801.345620308</v>
      </c>
      <c r="I105" s="1506">
        <f t="shared" si="56"/>
        <v>20982474.31556185</v>
      </c>
      <c r="J105" s="1506">
        <f t="shared" si="56"/>
        <v>20867889.609232143</v>
      </c>
      <c r="K105" s="1506">
        <f t="shared" si="56"/>
        <v>21697289.994481482</v>
      </c>
      <c r="L105" s="1506">
        <f t="shared" si="56"/>
        <v>22602007.318417069</v>
      </c>
      <c r="M105" s="1506">
        <f t="shared" si="56"/>
        <v>22499454.314972494</v>
      </c>
      <c r="N105" s="1506">
        <f t="shared" si="56"/>
        <v>21763367.545596231</v>
      </c>
      <c r="O105" s="1506">
        <f t="shared" si="56"/>
        <v>21086507.448643312</v>
      </c>
      <c r="P105" s="1506">
        <f>P106*$Q$105/$Q$106</f>
        <v>20977926.985864807</v>
      </c>
      <c r="Q105" s="1506">
        <v>20262517.081697993</v>
      </c>
      <c r="R105" s="1506">
        <v>20103660.106027171</v>
      </c>
      <c r="S105" s="1506">
        <v>19799796.962055426</v>
      </c>
      <c r="T105" s="1506">
        <v>19975603.350549541</v>
      </c>
      <c r="U105" s="1506">
        <v>20009858.764908049</v>
      </c>
      <c r="V105" s="1507">
        <v>20472596</v>
      </c>
      <c r="W105" s="1507">
        <v>20696332</v>
      </c>
      <c r="X105" s="1507">
        <v>20512754</v>
      </c>
      <c r="Y105" s="1507">
        <v>18900199</v>
      </c>
      <c r="Z105" s="1507">
        <v>19513067</v>
      </c>
      <c r="AA105" s="1507">
        <v>19370575</v>
      </c>
      <c r="AB105" s="1507">
        <v>19544328</v>
      </c>
      <c r="AC105" s="1507">
        <v>19763932</v>
      </c>
      <c r="AD105" s="1507">
        <v>20107125</v>
      </c>
      <c r="AE105" s="1507">
        <v>20738229</v>
      </c>
      <c r="AF105" s="1507">
        <v>20938889</v>
      </c>
      <c r="AG105" s="1507">
        <v>21168025</v>
      </c>
      <c r="AH105" s="1507">
        <v>21191970</v>
      </c>
      <c r="AI105" s="1508">
        <v>21218303</v>
      </c>
      <c r="AJ105" s="1508">
        <v>20752161</v>
      </c>
      <c r="AK105" s="1247" t="s">
        <v>122</v>
      </c>
    </row>
    <row r="106" spans="1:59">
      <c r="B106" s="262"/>
      <c r="C106" s="1504" t="s">
        <v>3008</v>
      </c>
      <c r="D106" s="1247"/>
      <c r="E106" s="1506">
        <v>17102288.637654431</v>
      </c>
      <c r="F106" s="1506">
        <v>18909053.516321857</v>
      </c>
      <c r="G106" s="1506">
        <v>20251387</v>
      </c>
      <c r="H106" s="1506">
        <v>20710278.75</v>
      </c>
      <c r="I106" s="1506">
        <v>21239350.5</v>
      </c>
      <c r="J106" s="1506">
        <v>21123363</v>
      </c>
      <c r="K106" s="1506">
        <v>21962917.25</v>
      </c>
      <c r="L106" s="1506">
        <v>22878710.5</v>
      </c>
      <c r="M106" s="1506">
        <v>22774902</v>
      </c>
      <c r="N106" s="1506">
        <v>22029803.75</v>
      </c>
      <c r="O106" s="1506">
        <v>21344657.25</v>
      </c>
      <c r="P106" s="1506">
        <v>21234747.5</v>
      </c>
      <c r="Q106" s="1506">
        <v>20510579.25</v>
      </c>
      <c r="R106" s="1506"/>
      <c r="S106" s="1506"/>
      <c r="T106" s="1506"/>
      <c r="U106" s="1506"/>
      <c r="V106" s="1506"/>
      <c r="W106" s="1506"/>
      <c r="X106" s="1506"/>
      <c r="Y106" s="1506"/>
      <c r="Z106" s="1506"/>
      <c r="AA106" s="1506"/>
      <c r="AB106" s="1506"/>
      <c r="AC106" s="1506"/>
      <c r="AD106" s="1506"/>
      <c r="AE106" s="1506"/>
      <c r="AF106" s="1506"/>
      <c r="AG106" s="1506"/>
      <c r="AH106" s="1506"/>
      <c r="AI106" s="1506"/>
      <c r="AJ106" s="1506"/>
      <c r="AK106" s="1247"/>
    </row>
    <row r="107" spans="1:59">
      <c r="B107" s="262"/>
      <c r="C107" s="1504" t="s">
        <v>3006</v>
      </c>
      <c r="D107" s="1505" t="s">
        <v>3009</v>
      </c>
      <c r="E107" s="1506">
        <f t="shared" ref="E107:O107" si="57">E108*$Q$107/$Q$108</f>
        <v>16871700.614679299</v>
      </c>
      <c r="F107" s="1506">
        <f t="shared" si="57"/>
        <v>18279542.755440794</v>
      </c>
      <c r="G107" s="1506">
        <f t="shared" si="57"/>
        <v>18987041.384741791</v>
      </c>
      <c r="H107" s="1506">
        <f t="shared" si="57"/>
        <v>18995467.561257459</v>
      </c>
      <c r="I107" s="1506">
        <f t="shared" si="57"/>
        <v>19244895.800435312</v>
      </c>
      <c r="J107" s="1506">
        <f t="shared" si="57"/>
        <v>19067081.118764631</v>
      </c>
      <c r="K107" s="1506">
        <f t="shared" si="57"/>
        <v>19890348.870758753</v>
      </c>
      <c r="L107" s="1506">
        <f t="shared" si="57"/>
        <v>20579216.623195708</v>
      </c>
      <c r="M107" s="1506">
        <f t="shared" si="57"/>
        <v>20309856.452264085</v>
      </c>
      <c r="N107" s="1506">
        <f t="shared" si="57"/>
        <v>19568045.631728597</v>
      </c>
      <c r="O107" s="1506">
        <f t="shared" si="57"/>
        <v>19091934.86170074</v>
      </c>
      <c r="P107" s="1506">
        <f>P108*$Q$107/$Q$108</f>
        <v>19230652.28306929</v>
      </c>
      <c r="Q107" s="1506">
        <v>18952196.710399911</v>
      </c>
      <c r="R107" s="1506">
        <v>18628023.397103507</v>
      </c>
      <c r="S107" s="1506">
        <v>18514817.560954858</v>
      </c>
      <c r="T107" s="1506">
        <v>18922023.41303179</v>
      </c>
      <c r="U107" s="1506">
        <v>19129467.372280348</v>
      </c>
      <c r="V107" s="1507">
        <v>19599025</v>
      </c>
      <c r="W107" s="1507">
        <v>19893922</v>
      </c>
      <c r="X107" s="1507">
        <v>19882519</v>
      </c>
      <c r="Y107" s="1507">
        <v>18266249</v>
      </c>
      <c r="Z107" s="1507">
        <v>19164047</v>
      </c>
      <c r="AA107" s="1507">
        <v>19328887</v>
      </c>
      <c r="AB107" s="1507">
        <v>19547515</v>
      </c>
      <c r="AC107" s="1507">
        <v>19821348</v>
      </c>
      <c r="AD107" s="1507">
        <v>19891024</v>
      </c>
      <c r="AE107" s="1507">
        <v>20138380</v>
      </c>
      <c r="AF107" s="1507">
        <v>20266873</v>
      </c>
      <c r="AG107" s="1507">
        <v>20608757</v>
      </c>
      <c r="AH107" s="1507">
        <v>20643002</v>
      </c>
      <c r="AI107" s="1508">
        <v>20589505</v>
      </c>
      <c r="AJ107" s="1508">
        <v>19985589</v>
      </c>
      <c r="AK107" s="1247"/>
    </row>
    <row r="108" spans="1:59">
      <c r="B108" s="262"/>
      <c r="C108" s="1504" t="s">
        <v>3008</v>
      </c>
      <c r="D108" s="1505"/>
      <c r="E108" s="1506">
        <v>16979471.16897146</v>
      </c>
      <c r="F108" s="1506">
        <v>18396306.115575764</v>
      </c>
      <c r="G108" s="1506">
        <v>19108324</v>
      </c>
      <c r="H108" s="1506">
        <v>19116804</v>
      </c>
      <c r="I108" s="1506">
        <v>19367825.5</v>
      </c>
      <c r="J108" s="1506">
        <v>19188875</v>
      </c>
      <c r="K108" s="1506">
        <v>20017401.5</v>
      </c>
      <c r="L108" s="1506">
        <v>20710669.5</v>
      </c>
      <c r="M108" s="1506">
        <v>20439588.75</v>
      </c>
      <c r="N108" s="1506">
        <v>19693039.5</v>
      </c>
      <c r="O108" s="1506">
        <v>19213887.5</v>
      </c>
      <c r="P108" s="1506">
        <v>19353491</v>
      </c>
      <c r="Q108" s="1506">
        <v>19073256.75</v>
      </c>
      <c r="R108" s="1506"/>
      <c r="S108" s="1506"/>
      <c r="T108" s="1506"/>
      <c r="U108" s="1506"/>
      <c r="V108" s="1506"/>
      <c r="W108" s="1506"/>
      <c r="X108" s="1506"/>
      <c r="Y108" s="1506"/>
      <c r="Z108" s="1506"/>
      <c r="AA108" s="1506"/>
      <c r="AB108" s="1506"/>
      <c r="AC108" s="1506"/>
      <c r="AD108" s="1506"/>
      <c r="AE108" s="1506"/>
      <c r="AF108" s="1506"/>
      <c r="AG108" s="1506"/>
      <c r="AH108" s="1506"/>
      <c r="AI108" s="1506"/>
      <c r="AJ108" s="1506"/>
      <c r="AK108" s="1247"/>
    </row>
    <row r="109" spans="1:59">
      <c r="B109" s="262"/>
      <c r="C109" s="1504"/>
      <c r="D109" s="1247"/>
      <c r="E109" s="1509"/>
      <c r="F109" s="1509"/>
      <c r="G109" s="1503"/>
      <c r="H109" s="1503"/>
      <c r="I109" s="1503"/>
      <c r="J109" s="1503"/>
      <c r="K109" s="1503"/>
      <c r="L109" s="1503"/>
      <c r="M109" s="1503"/>
      <c r="N109" s="1503"/>
      <c r="O109" s="1503"/>
      <c r="P109" s="1503"/>
      <c r="Q109" s="1503"/>
      <c r="R109" s="1503"/>
      <c r="S109" s="1503"/>
      <c r="T109" s="1503"/>
      <c r="U109" s="1509"/>
      <c r="V109" s="1509"/>
      <c r="W109" s="1509"/>
      <c r="X109" s="1509"/>
      <c r="Y109" s="1509"/>
      <c r="Z109" s="1509"/>
      <c r="AA109" s="1509"/>
      <c r="AB109" s="1509"/>
      <c r="AC109" s="1509"/>
      <c r="AD109" s="1509"/>
      <c r="AE109" s="1509"/>
      <c r="AF109" s="1509"/>
      <c r="AG109" s="1509"/>
      <c r="AH109" s="1509"/>
      <c r="AI109" s="1509"/>
      <c r="AJ109" s="1509"/>
      <c r="AK109" s="1247"/>
    </row>
    <row r="110" spans="1:59">
      <c r="B110" s="262" t="s">
        <v>3010</v>
      </c>
      <c r="C110" s="262"/>
      <c r="D110" s="1505" t="s">
        <v>2586</v>
      </c>
      <c r="E110" s="1510">
        <v>2314449</v>
      </c>
      <c r="F110" s="1509">
        <v>2336762</v>
      </c>
      <c r="G110" s="1509">
        <v>2367820</v>
      </c>
      <c r="H110" s="1509">
        <v>2390898</v>
      </c>
      <c r="I110" s="1509">
        <v>2413913</v>
      </c>
      <c r="J110" s="1509">
        <v>2399053</v>
      </c>
      <c r="K110" s="1509">
        <v>2427907</v>
      </c>
      <c r="L110" s="1509">
        <v>2404694</v>
      </c>
      <c r="M110" s="1509">
        <v>2383697</v>
      </c>
      <c r="N110" s="1509">
        <v>2333807</v>
      </c>
      <c r="O110" s="1509">
        <v>2351641</v>
      </c>
      <c r="P110" s="1509">
        <v>2409961</v>
      </c>
      <c r="Q110" s="1509">
        <v>2416694</v>
      </c>
      <c r="R110" s="1509">
        <v>2403535</v>
      </c>
      <c r="S110" s="1509">
        <v>2390494</v>
      </c>
      <c r="T110" s="1509">
        <v>2387644</v>
      </c>
      <c r="U110" s="1509">
        <v>2436628</v>
      </c>
      <c r="V110" s="1511">
        <v>2410411</v>
      </c>
      <c r="W110" s="1511">
        <v>2452881</v>
      </c>
      <c r="X110" s="1511">
        <v>2491896</v>
      </c>
      <c r="Y110" s="1511">
        <v>2520275</v>
      </c>
      <c r="Z110" s="1511">
        <v>2473318</v>
      </c>
      <c r="AA110" s="1511">
        <v>2485499</v>
      </c>
      <c r="AB110" s="1511">
        <v>2478746</v>
      </c>
      <c r="AC110" s="1511">
        <v>2489310</v>
      </c>
      <c r="AD110" s="1511">
        <v>2494168</v>
      </c>
      <c r="AE110" s="1511">
        <v>2437023</v>
      </c>
      <c r="AF110" s="1511">
        <v>2441164</v>
      </c>
      <c r="AG110" s="1511">
        <v>2417739</v>
      </c>
      <c r="AH110" s="1511">
        <v>2420567</v>
      </c>
      <c r="AI110" s="1512"/>
      <c r="AJ110" s="1509"/>
    </row>
    <row r="111" spans="1:59">
      <c r="B111" s="262" t="s">
        <v>3011</v>
      </c>
      <c r="C111" s="262"/>
      <c r="D111" s="1505" t="s">
        <v>2586</v>
      </c>
      <c r="E111" s="1510">
        <v>2514849</v>
      </c>
      <c r="F111" s="1509">
        <v>2543402</v>
      </c>
      <c r="G111" s="1509">
        <v>2572044</v>
      </c>
      <c r="H111" s="1509">
        <v>2600686</v>
      </c>
      <c r="I111" s="1509">
        <v>2629328</v>
      </c>
      <c r="J111" s="1509">
        <v>2602382</v>
      </c>
      <c r="K111" s="1509">
        <v>2604790</v>
      </c>
      <c r="L111" s="1509">
        <v>2591403</v>
      </c>
      <c r="M111" s="1509">
        <v>2571592</v>
      </c>
      <c r="N111" s="1509">
        <v>2526149</v>
      </c>
      <c r="O111" s="1509">
        <v>2543352</v>
      </c>
      <c r="P111" s="1509">
        <v>2822541</v>
      </c>
      <c r="Q111" s="1509">
        <v>2922674</v>
      </c>
      <c r="R111" s="1509">
        <v>2908155</v>
      </c>
      <c r="S111" s="1509">
        <v>2891973</v>
      </c>
      <c r="T111" s="1509">
        <v>2884147</v>
      </c>
      <c r="U111" s="1509">
        <v>2693638</v>
      </c>
      <c r="V111" s="1511">
        <v>2665684</v>
      </c>
      <c r="W111" s="1511">
        <v>2690087</v>
      </c>
      <c r="X111" s="1511">
        <v>2738717</v>
      </c>
      <c r="Y111" s="1511">
        <v>2769157</v>
      </c>
      <c r="Z111" s="1511">
        <v>2701442</v>
      </c>
      <c r="AA111" s="1511">
        <v>2711575</v>
      </c>
      <c r="AB111" s="1511">
        <v>2708312</v>
      </c>
      <c r="AC111" s="1511">
        <v>2721682</v>
      </c>
      <c r="AD111" s="1511">
        <v>2731886</v>
      </c>
      <c r="AE111" s="1511">
        <v>2662631</v>
      </c>
      <c r="AF111" s="1511">
        <v>2673747</v>
      </c>
      <c r="AG111" s="1511">
        <v>2657514</v>
      </c>
      <c r="AH111" s="1511">
        <v>2665707</v>
      </c>
      <c r="AI111" s="1512"/>
      <c r="AJ111" s="1513"/>
    </row>
    <row r="112" spans="1:59">
      <c r="D112" s="1247"/>
      <c r="E112" s="1514"/>
      <c r="F112" s="1515"/>
      <c r="G112" s="1515"/>
      <c r="H112" s="1515"/>
      <c r="I112" s="1515"/>
      <c r="J112" s="1515"/>
      <c r="K112" s="1515"/>
      <c r="L112" s="1515"/>
      <c r="M112" s="1515"/>
      <c r="N112" s="1515"/>
      <c r="O112" s="1515"/>
      <c r="P112" s="1515"/>
      <c r="Q112" s="1515"/>
      <c r="R112" s="1515"/>
      <c r="S112" s="1515"/>
      <c r="T112" s="1515"/>
      <c r="U112" s="1515"/>
      <c r="V112" s="1515"/>
      <c r="W112" s="1515"/>
      <c r="X112" s="1515"/>
      <c r="Y112" s="1515"/>
      <c r="Z112" s="1515"/>
      <c r="AA112" s="1515"/>
      <c r="AB112" s="1515"/>
      <c r="AC112" s="1515"/>
      <c r="AD112" s="1515"/>
      <c r="AE112" s="1515"/>
      <c r="AF112" s="1515"/>
      <c r="AG112" s="1515"/>
      <c r="AH112" s="1515"/>
      <c r="AI112" s="1515"/>
      <c r="AJ112" s="1515"/>
    </row>
    <row r="113" spans="2:36">
      <c r="B113" s="1516"/>
      <c r="C113" s="1517" t="s">
        <v>3012</v>
      </c>
      <c r="D113" s="1518" t="s">
        <v>3013</v>
      </c>
      <c r="E113" s="1519">
        <f t="shared" ref="E113:X113" si="58">E114*$AA$113/$AA114</f>
        <v>99.24291998793673</v>
      </c>
      <c r="F113" s="1519">
        <f t="shared" si="58"/>
        <v>102.99437057167317</v>
      </c>
      <c r="G113" s="1519">
        <f t="shared" si="58"/>
        <v>108.10998500404106</v>
      </c>
      <c r="H113" s="1519">
        <f t="shared" si="58"/>
        <v>109.58782917339178</v>
      </c>
      <c r="I113" s="1519">
        <f t="shared" si="58"/>
        <v>107.54158340044462</v>
      </c>
      <c r="J113" s="1519">
        <f t="shared" si="58"/>
        <v>110.04255045626891</v>
      </c>
      <c r="K113" s="1519">
        <f t="shared" si="58"/>
        <v>113.68032071928607</v>
      </c>
      <c r="L113" s="1519">
        <f t="shared" si="58"/>
        <v>115.95392713367181</v>
      </c>
      <c r="M113" s="1519">
        <f t="shared" si="58"/>
        <v>118.45489418949612</v>
      </c>
      <c r="N113" s="1519">
        <f t="shared" si="58"/>
        <v>115.38552553007537</v>
      </c>
      <c r="O113" s="1519">
        <f t="shared" si="58"/>
        <v>111.52039462561963</v>
      </c>
      <c r="P113" s="1519">
        <f t="shared" si="58"/>
        <v>112.19355596138796</v>
      </c>
      <c r="Q113" s="1519">
        <f t="shared" si="58"/>
        <v>112.26542308026785</v>
      </c>
      <c r="R113" s="1519">
        <f t="shared" si="58"/>
        <v>106.63283763805551</v>
      </c>
      <c r="S113" s="1519">
        <f t="shared" si="58"/>
        <v>106.09383424645624</v>
      </c>
      <c r="T113" s="1519">
        <f t="shared" si="58"/>
        <v>106.86640577441516</v>
      </c>
      <c r="U113" s="1519">
        <f t="shared" si="58"/>
        <v>107.81864509957389</v>
      </c>
      <c r="V113" s="1519">
        <f t="shared" si="58"/>
        <v>109.18412035829205</v>
      </c>
      <c r="W113" s="1519">
        <f t="shared" si="58"/>
        <v>111.420984433429</v>
      </c>
      <c r="X113" s="1519">
        <f t="shared" si="58"/>
        <v>110.36094442995044</v>
      </c>
      <c r="Y113" s="1519">
        <f>Y114*$AA$113/$AA114</f>
        <v>103.89290373075922</v>
      </c>
      <c r="Z113" s="1519">
        <f>Z114*$AA$113/$AA114</f>
        <v>103.56950169579966</v>
      </c>
      <c r="AA113" s="1519">
        <v>103.3</v>
      </c>
      <c r="AB113" s="1519">
        <v>101.8</v>
      </c>
      <c r="AC113" s="1519">
        <v>101.1</v>
      </c>
      <c r="AD113" s="1519">
        <v>101</v>
      </c>
      <c r="AE113" s="1515">
        <v>100</v>
      </c>
      <c r="AF113" s="1519">
        <v>101.3</v>
      </c>
      <c r="AG113" s="1519">
        <v>102.8</v>
      </c>
      <c r="AH113" s="1519">
        <v>107.6</v>
      </c>
      <c r="AI113" s="1515">
        <v>108.7</v>
      </c>
      <c r="AJ113" s="1515"/>
    </row>
    <row r="114" spans="2:36">
      <c r="B114" s="1516"/>
      <c r="C114" s="1517"/>
      <c r="D114" s="1518" t="s">
        <v>3014</v>
      </c>
      <c r="E114" s="1520">
        <f t="shared" ref="E114:M114" si="59">E115*$O$114/$O$115</f>
        <v>92.061498623853211</v>
      </c>
      <c r="F114" s="1520">
        <f t="shared" si="59"/>
        <v>95.541486544342504</v>
      </c>
      <c r="G114" s="1520">
        <f t="shared" si="59"/>
        <v>100.28692461773701</v>
      </c>
      <c r="H114" s="1520">
        <f t="shared" si="59"/>
        <v>101.65782895005098</v>
      </c>
      <c r="I114" s="1520">
        <f t="shared" si="59"/>
        <v>99.75965372069318</v>
      </c>
      <c r="J114" s="1520">
        <f t="shared" si="59"/>
        <v>102.07964566768604</v>
      </c>
      <c r="K114" s="1520">
        <f t="shared" si="59"/>
        <v>105.45417940876658</v>
      </c>
      <c r="L114" s="1520">
        <f t="shared" si="59"/>
        <v>107.56326299694192</v>
      </c>
      <c r="M114" s="1520">
        <f t="shared" si="59"/>
        <v>109.88325494393479</v>
      </c>
      <c r="N114" s="1520">
        <f>N115*$O$114/$O$115</f>
        <v>107.03599209989808</v>
      </c>
      <c r="O114" s="1520">
        <f>O116*P114/P116</f>
        <v>103.45055000000001</v>
      </c>
      <c r="P114" s="1520">
        <v>104.075</v>
      </c>
      <c r="Q114" s="1520">
        <v>104.14166666666667</v>
      </c>
      <c r="R114" s="1519">
        <v>98.916666666666671</v>
      </c>
      <c r="S114" s="1519">
        <v>98.416666666666671</v>
      </c>
      <c r="T114" s="1519">
        <v>99.133333333333326</v>
      </c>
      <c r="U114" s="1519">
        <v>100.01666666666667</v>
      </c>
      <c r="V114" s="1519">
        <v>101.28333333333335</v>
      </c>
      <c r="W114" s="1519">
        <v>103.35833333333333</v>
      </c>
      <c r="X114" s="1519">
        <v>102.375</v>
      </c>
      <c r="Y114" s="1519">
        <v>96.375</v>
      </c>
      <c r="Z114" s="1519">
        <v>96.075000000000003</v>
      </c>
      <c r="AA114" s="1519">
        <v>95.824999999999989</v>
      </c>
      <c r="AB114" s="1519"/>
      <c r="AC114" s="1519"/>
      <c r="AD114" s="1519"/>
      <c r="AE114" s="1515"/>
      <c r="AF114" s="1519"/>
      <c r="AG114" s="1519"/>
      <c r="AH114" s="1519"/>
      <c r="AI114" s="1515"/>
      <c r="AJ114" s="1515"/>
    </row>
    <row r="115" spans="2:36">
      <c r="B115" s="1516"/>
      <c r="C115" s="1517"/>
      <c r="D115" s="1521"/>
      <c r="E115" s="1522">
        <v>87.3</v>
      </c>
      <c r="F115" s="1523">
        <v>90.6</v>
      </c>
      <c r="G115" s="1523">
        <v>95.1</v>
      </c>
      <c r="H115" s="1523">
        <v>96.4</v>
      </c>
      <c r="I115" s="1523">
        <v>94.6</v>
      </c>
      <c r="J115" s="1523">
        <v>96.8</v>
      </c>
      <c r="K115" s="1523">
        <v>100</v>
      </c>
      <c r="L115" s="1520">
        <v>102</v>
      </c>
      <c r="M115" s="1520">
        <v>104.2</v>
      </c>
      <c r="N115" s="1520">
        <v>101.5</v>
      </c>
      <c r="O115" s="1520">
        <v>98.1</v>
      </c>
      <c r="P115" s="1520"/>
      <c r="Q115" s="1520"/>
      <c r="R115" s="1520"/>
      <c r="S115" s="1519"/>
      <c r="T115" s="1519"/>
      <c r="U115" s="1519"/>
      <c r="V115" s="1519"/>
      <c r="W115" s="1519"/>
      <c r="X115" s="1519"/>
      <c r="Y115" s="1519"/>
      <c r="Z115" s="1519"/>
      <c r="AA115" s="1524"/>
      <c r="AB115" s="1519"/>
      <c r="AC115" s="1519"/>
      <c r="AD115" s="1519"/>
      <c r="AE115" s="1515"/>
      <c r="AF115" s="1519"/>
      <c r="AG115" s="1519"/>
      <c r="AH115" s="1519"/>
      <c r="AI115" s="1515"/>
      <c r="AJ115" s="1515"/>
    </row>
    <row r="116" spans="2:36">
      <c r="B116" s="1516"/>
      <c r="C116" s="1517"/>
      <c r="D116" s="1525" t="s">
        <v>3015</v>
      </c>
      <c r="E116" s="1522"/>
      <c r="F116" s="1523"/>
      <c r="G116" s="1523"/>
      <c r="H116" s="1523"/>
      <c r="I116" s="1523"/>
      <c r="J116" s="1523"/>
      <c r="K116" s="1523"/>
      <c r="L116" s="1520"/>
      <c r="M116" s="1520"/>
      <c r="N116" s="1520">
        <v>103</v>
      </c>
      <c r="O116" s="1520">
        <v>99.4</v>
      </c>
      <c r="P116" s="1520">
        <v>100</v>
      </c>
      <c r="Q116" s="1520"/>
      <c r="R116" s="1520"/>
      <c r="S116" s="1526"/>
      <c r="T116" s="1526"/>
      <c r="U116" s="1526"/>
      <c r="V116" s="1526"/>
      <c r="W116" s="1526"/>
      <c r="X116" s="1526"/>
      <c r="Y116" s="1526"/>
      <c r="Z116" s="1526"/>
      <c r="AA116" s="1526"/>
      <c r="AB116" s="1519"/>
      <c r="AC116" s="1519"/>
      <c r="AD116" s="1519"/>
      <c r="AE116" s="1515"/>
      <c r="AF116" s="1519"/>
      <c r="AG116" s="1519"/>
      <c r="AH116" s="1519"/>
      <c r="AI116" s="1515"/>
      <c r="AJ116" s="1515"/>
    </row>
    <row r="117" spans="2:36">
      <c r="B117" s="1516"/>
      <c r="C117" s="1527" t="s">
        <v>3016</v>
      </c>
      <c r="D117" s="1518" t="s">
        <v>3013</v>
      </c>
      <c r="E117" s="1528">
        <f t="shared" ref="E117:Y117" si="60">E118*$AA$117/$AA$118</f>
        <v>105.60883636174452</v>
      </c>
      <c r="F117" s="1528">
        <f t="shared" si="60"/>
        <v>109.23438888357632</v>
      </c>
      <c r="G117" s="1528">
        <f t="shared" si="60"/>
        <v>112.7429880982522</v>
      </c>
      <c r="H117" s="1528">
        <f t="shared" si="60"/>
        <v>114.73119431990187</v>
      </c>
      <c r="I117" s="1528">
        <f t="shared" si="60"/>
        <v>116.25158731292811</v>
      </c>
      <c r="J117" s="1528">
        <f t="shared" si="60"/>
        <v>117.18721377017499</v>
      </c>
      <c r="K117" s="1528">
        <f t="shared" si="60"/>
        <v>116.95330715586327</v>
      </c>
      <c r="L117" s="1528">
        <f t="shared" si="60"/>
        <v>117.30416707733085</v>
      </c>
      <c r="M117" s="1528">
        <f t="shared" si="60"/>
        <v>117.53807369164259</v>
      </c>
      <c r="N117" s="1528">
        <f t="shared" si="60"/>
        <v>113.44470794118739</v>
      </c>
      <c r="O117" s="1528">
        <f t="shared" si="60"/>
        <v>110.5208752622908</v>
      </c>
      <c r="P117" s="1528">
        <f t="shared" si="60"/>
        <v>113.70460417931152</v>
      </c>
      <c r="Q117" s="1528">
        <f t="shared" si="60"/>
        <v>114.33961675192921</v>
      </c>
      <c r="R117" s="1528">
        <f t="shared" si="60"/>
        <v>109.56768403711087</v>
      </c>
      <c r="S117" s="1528">
        <f t="shared" si="60"/>
        <v>109.12877828838984</v>
      </c>
      <c r="T117" s="1528">
        <f t="shared" si="60"/>
        <v>110.03460504638861</v>
      </c>
      <c r="U117" s="1528">
        <f t="shared" si="60"/>
        <v>112.08905748721058</v>
      </c>
      <c r="V117" s="1528">
        <f t="shared" si="60"/>
        <v>112.99488424520942</v>
      </c>
      <c r="W117" s="1528">
        <f t="shared" si="60"/>
        <v>115.33882771178357</v>
      </c>
      <c r="X117" s="1528">
        <f t="shared" si="60"/>
        <v>112.90150004335383</v>
      </c>
      <c r="Y117" s="1528">
        <f t="shared" si="60"/>
        <v>107.88676840371106</v>
      </c>
      <c r="Z117" s="1528">
        <f>Z118*$AA$117/$AA$118</f>
        <v>108.08287522760773</v>
      </c>
      <c r="AA117" s="1528">
        <v>107.7</v>
      </c>
      <c r="AB117" s="1528">
        <v>106.3</v>
      </c>
      <c r="AC117" s="1528">
        <v>105.3</v>
      </c>
      <c r="AD117" s="1528">
        <v>102.1</v>
      </c>
      <c r="AE117" s="1529">
        <v>100</v>
      </c>
      <c r="AF117" s="1528">
        <v>101</v>
      </c>
      <c r="AG117" s="1528">
        <v>102.3</v>
      </c>
      <c r="AH117" s="1528">
        <v>106.1</v>
      </c>
      <c r="AI117" s="1529">
        <v>106.5</v>
      </c>
      <c r="AJ117" s="1530"/>
    </row>
    <row r="118" spans="2:36">
      <c r="B118" s="1516"/>
      <c r="C118" s="1517"/>
      <c r="D118" s="1518" t="s">
        <v>3014</v>
      </c>
      <c r="E118" s="1520">
        <f t="shared" ref="E118:M118" si="61">E119*$O$118/$O$119</f>
        <v>94.242239999999981</v>
      </c>
      <c r="F118" s="1520">
        <f t="shared" si="61"/>
        <v>97.477577142857143</v>
      </c>
      <c r="G118" s="1520">
        <f t="shared" si="61"/>
        <v>100.60854857142857</v>
      </c>
      <c r="H118" s="1520">
        <f t="shared" si="61"/>
        <v>102.3827657142857</v>
      </c>
      <c r="I118" s="1520">
        <f t="shared" si="61"/>
        <v>103.73952</v>
      </c>
      <c r="J118" s="1520">
        <f t="shared" si="61"/>
        <v>104.5744457142857</v>
      </c>
      <c r="K118" s="1520">
        <f t="shared" si="61"/>
        <v>104.36571428571428</v>
      </c>
      <c r="L118" s="1520">
        <f t="shared" si="61"/>
        <v>104.67881142857141</v>
      </c>
      <c r="M118" s="1520">
        <f t="shared" si="61"/>
        <v>104.88754285714285</v>
      </c>
      <c r="N118" s="1520">
        <f>N119*$O$118/$O$119</f>
        <v>101.23474285714285</v>
      </c>
      <c r="O118" s="1520">
        <f>O121*P118/P121</f>
        <v>98.625599999999991</v>
      </c>
      <c r="P118" s="1520">
        <v>101.46666666666665</v>
      </c>
      <c r="Q118" s="1520">
        <v>102.03333333333332</v>
      </c>
      <c r="R118" s="1520">
        <v>97.774999999999991</v>
      </c>
      <c r="S118" s="1519">
        <v>97.38333333333334</v>
      </c>
      <c r="T118" s="1519">
        <v>98.191666666666663</v>
      </c>
      <c r="U118" s="1519">
        <v>100.02499999999999</v>
      </c>
      <c r="V118" s="1519">
        <v>100.83333333333336</v>
      </c>
      <c r="W118" s="1519">
        <v>102.92500000000001</v>
      </c>
      <c r="X118" s="1519">
        <v>100.74999999999999</v>
      </c>
      <c r="Y118" s="1519">
        <v>96.274999999999991</v>
      </c>
      <c r="Z118" s="1519">
        <v>96.45</v>
      </c>
      <c r="AA118" s="1519">
        <v>96.108333333333348</v>
      </c>
      <c r="AB118" s="1519"/>
      <c r="AC118" s="1519"/>
      <c r="AD118" s="1519"/>
      <c r="AE118" s="1530"/>
      <c r="AF118" s="1519"/>
      <c r="AG118" s="1519"/>
      <c r="AH118" s="1519"/>
      <c r="AI118" s="1530"/>
      <c r="AJ118" s="1530"/>
    </row>
    <row r="119" spans="2:36">
      <c r="C119" s="1517"/>
      <c r="D119" s="1521"/>
      <c r="E119" s="1522">
        <v>90.3</v>
      </c>
      <c r="F119" s="1523">
        <v>93.4</v>
      </c>
      <c r="G119" s="1523">
        <v>96.4</v>
      </c>
      <c r="H119" s="1523">
        <v>98.1</v>
      </c>
      <c r="I119" s="1523">
        <v>99.4</v>
      </c>
      <c r="J119" s="1523">
        <v>100.2</v>
      </c>
      <c r="K119" s="1523">
        <v>100</v>
      </c>
      <c r="L119" s="1520">
        <v>100.3</v>
      </c>
      <c r="M119" s="1520">
        <v>100.5</v>
      </c>
      <c r="N119" s="1520">
        <v>97</v>
      </c>
      <c r="O119" s="1520">
        <v>94.5</v>
      </c>
      <c r="P119" s="1520"/>
      <c r="Q119" s="1520"/>
      <c r="R119" s="1520"/>
      <c r="S119" s="1519"/>
      <c r="T119" s="1519"/>
      <c r="U119" s="1519"/>
      <c r="V119" s="1519"/>
      <c r="W119" s="1519"/>
      <c r="X119" s="1519"/>
      <c r="Y119" s="1519"/>
      <c r="Z119" s="1519"/>
      <c r="AA119" s="1524"/>
      <c r="AB119" s="1519"/>
      <c r="AC119" s="1519"/>
      <c r="AD119" s="1519"/>
      <c r="AE119" s="1530"/>
      <c r="AF119" s="1519"/>
      <c r="AG119" s="1519"/>
      <c r="AH119" s="1519"/>
      <c r="AI119" s="1530"/>
      <c r="AJ119" s="1530"/>
    </row>
    <row r="120" spans="2:36">
      <c r="C120" s="1517"/>
      <c r="D120" s="1521"/>
      <c r="E120" s="1522"/>
      <c r="F120" s="1523"/>
      <c r="G120" s="1523"/>
      <c r="H120" s="1523"/>
      <c r="I120" s="1523"/>
      <c r="J120" s="1523"/>
      <c r="K120" s="1523"/>
      <c r="L120" s="1520"/>
      <c r="M120" s="1520"/>
      <c r="N120" s="1520"/>
      <c r="O120" s="1520"/>
      <c r="P120" s="1520"/>
      <c r="Q120" s="1520"/>
      <c r="R120" s="1520"/>
      <c r="S120" s="1519"/>
      <c r="T120" s="1519"/>
      <c r="U120" s="1519"/>
      <c r="V120" s="1519"/>
      <c r="W120" s="1519"/>
      <c r="X120" s="1519"/>
      <c r="Y120" s="1519"/>
      <c r="Z120" s="1519"/>
      <c r="AA120" s="1519"/>
      <c r="AB120" s="1519"/>
      <c r="AC120" s="1519"/>
      <c r="AD120" s="1519"/>
      <c r="AE120" s="1530"/>
      <c r="AF120" s="1519"/>
      <c r="AG120" s="1519"/>
      <c r="AH120" s="1519"/>
      <c r="AI120" s="1530"/>
      <c r="AJ120" s="1530"/>
    </row>
    <row r="121" spans="2:36">
      <c r="C121" s="1531"/>
      <c r="D121" s="1525" t="s">
        <v>3015</v>
      </c>
      <c r="E121" s="1532"/>
      <c r="F121" s="1533"/>
      <c r="G121" s="1533"/>
      <c r="H121" s="1533"/>
      <c r="I121" s="1533"/>
      <c r="J121" s="1533"/>
      <c r="K121" s="1533"/>
      <c r="L121" s="1534"/>
      <c r="M121" s="1534"/>
      <c r="N121" s="1534">
        <v>99.8</v>
      </c>
      <c r="O121" s="1534">
        <v>97.2</v>
      </c>
      <c r="P121" s="1534">
        <v>100</v>
      </c>
      <c r="Q121" s="1534"/>
      <c r="R121" s="1534"/>
      <c r="S121" s="1535"/>
      <c r="T121" s="1535"/>
      <c r="U121" s="1535"/>
      <c r="V121" s="1535"/>
      <c r="W121" s="1535"/>
      <c r="X121" s="1535"/>
      <c r="Y121" s="1535"/>
      <c r="Z121" s="1535"/>
      <c r="AA121" s="1535"/>
      <c r="AB121" s="1535"/>
      <c r="AC121" s="1535"/>
      <c r="AD121" s="1535"/>
      <c r="AE121" s="1536"/>
      <c r="AF121" s="1535"/>
      <c r="AG121" s="1535"/>
      <c r="AH121" s="1535"/>
      <c r="AI121" s="1536"/>
      <c r="AJ121" s="1530"/>
    </row>
    <row r="122" spans="2:36">
      <c r="C122" s="1537" t="s">
        <v>3017</v>
      </c>
      <c r="D122" s="1518" t="s">
        <v>3013</v>
      </c>
      <c r="E122" s="1538">
        <f>ROUND(F122*E125/F125,1)</f>
        <v>157.5</v>
      </c>
      <c r="F122" s="1528">
        <f t="shared" ref="F122:Y122" si="62">F123*$AA$122/$AA$123</f>
        <v>152.92956706963881</v>
      </c>
      <c r="G122" s="1528">
        <f t="shared" si="62"/>
        <v>145.1401178120621</v>
      </c>
      <c r="H122" s="1528">
        <f t="shared" si="62"/>
        <v>126.40599934447256</v>
      </c>
      <c r="I122" s="1528">
        <f t="shared" si="62"/>
        <v>103.62925531282423</v>
      </c>
      <c r="J122" s="1528">
        <f t="shared" si="62"/>
        <v>97.81181852552011</v>
      </c>
      <c r="K122" s="1528">
        <f t="shared" si="62"/>
        <v>99.09362663119731</v>
      </c>
      <c r="L122" s="1528">
        <f t="shared" si="62"/>
        <v>109.24949085310109</v>
      </c>
      <c r="M122" s="1528">
        <f t="shared" si="62"/>
        <v>110.92570145283278</v>
      </c>
      <c r="N122" s="1528">
        <f t="shared" si="62"/>
        <v>98.797824760656411</v>
      </c>
      <c r="O122" s="1528">
        <f t="shared" si="62"/>
        <v>96.825812290383823</v>
      </c>
      <c r="P122" s="1528">
        <f t="shared" si="62"/>
        <v>100.38995262009122</v>
      </c>
      <c r="Q122" s="1528">
        <f t="shared" si="62"/>
        <v>94.74673043138786</v>
      </c>
      <c r="R122" s="1528">
        <f t="shared" si="62"/>
        <v>88.311477058305101</v>
      </c>
      <c r="S122" s="1528">
        <f t="shared" si="62"/>
        <v>91.776613489965044</v>
      </c>
      <c r="T122" s="1528">
        <f t="shared" si="62"/>
        <v>98.607882455237501</v>
      </c>
      <c r="U122" s="1528">
        <f t="shared" si="62"/>
        <v>102.37003058103976</v>
      </c>
      <c r="V122" s="1528">
        <f t="shared" si="62"/>
        <v>108.23394495412845</v>
      </c>
      <c r="W122" s="1528">
        <f t="shared" si="62"/>
        <v>109.92354740061162</v>
      </c>
      <c r="X122" s="1528">
        <f>X123*$AA$122/$AA$123</f>
        <v>104.5565749235474</v>
      </c>
      <c r="Y122" s="1528">
        <f t="shared" si="62"/>
        <v>94.717125382263006</v>
      </c>
      <c r="Z122" s="1528">
        <f>Z123*$AA$122/$AA$123</f>
        <v>99.686544342507645</v>
      </c>
      <c r="AA122" s="1528">
        <v>97.5</v>
      </c>
      <c r="AB122" s="1528">
        <v>94</v>
      </c>
      <c r="AC122" s="1528">
        <v>96.5</v>
      </c>
      <c r="AD122" s="1528">
        <v>102.3</v>
      </c>
      <c r="AE122" s="1529">
        <v>100</v>
      </c>
      <c r="AF122" s="1528">
        <v>96.3</v>
      </c>
      <c r="AG122" s="1528">
        <v>94.4</v>
      </c>
      <c r="AH122" s="1528">
        <v>105</v>
      </c>
      <c r="AI122" s="1529">
        <v>98.3</v>
      </c>
      <c r="AJ122" s="1530"/>
    </row>
    <row r="123" spans="2:36">
      <c r="C123" s="1539"/>
      <c r="D123" s="1521"/>
      <c r="E123" s="1522"/>
      <c r="F123" s="1520">
        <f t="shared" ref="F123:M123" si="63">F124*$O$123/$O$124</f>
        <v>153.87067209775967</v>
      </c>
      <c r="G123" s="1520">
        <f t="shared" si="63"/>
        <v>146.03328776782863</v>
      </c>
      <c r="H123" s="1520">
        <f t="shared" si="63"/>
        <v>127.18388241736162</v>
      </c>
      <c r="I123" s="1520">
        <f t="shared" si="63"/>
        <v>104.26697380705698</v>
      </c>
      <c r="J123" s="1520">
        <f t="shared" si="63"/>
        <v>98.413737408754073</v>
      </c>
      <c r="K123" s="1520">
        <f t="shared" si="63"/>
        <v>99.703433564312348</v>
      </c>
      <c r="L123" s="1520">
        <f t="shared" si="63"/>
        <v>109.92179541219708</v>
      </c>
      <c r="M123" s="1520">
        <f t="shared" si="63"/>
        <v>111.60832115408098</v>
      </c>
      <c r="N123" s="1520">
        <f>N124*$O$123/$O$124</f>
        <v>99.405811374568145</v>
      </c>
      <c r="O123" s="1519">
        <f>O125*$U$123/$U$125</f>
        <v>97.42166344294003</v>
      </c>
      <c r="P123" s="1519">
        <f>P125*$U$123/$U$125</f>
        <v>101.00773694390716</v>
      </c>
      <c r="Q123" s="1519">
        <f t="shared" ref="Q123:T123" si="64">Q125*$U$123/$U$125</f>
        <v>95.329787234042556</v>
      </c>
      <c r="R123" s="1519">
        <f t="shared" si="64"/>
        <v>88.854932301740817</v>
      </c>
      <c r="S123" s="1519">
        <f t="shared" si="64"/>
        <v>92.341392649903284</v>
      </c>
      <c r="T123" s="1519">
        <f t="shared" si="64"/>
        <v>99.214700193423582</v>
      </c>
      <c r="U123" s="1519">
        <v>103</v>
      </c>
      <c r="V123" s="1519">
        <v>108.9</v>
      </c>
      <c r="W123" s="1519">
        <v>110.6</v>
      </c>
      <c r="X123" s="1519">
        <v>105.2</v>
      </c>
      <c r="Y123" s="1519">
        <v>95.3</v>
      </c>
      <c r="Z123" s="1519">
        <v>100.3</v>
      </c>
      <c r="AA123" s="1519">
        <v>98.1</v>
      </c>
      <c r="AB123" s="1519"/>
      <c r="AC123" s="1519"/>
      <c r="AD123" s="1519"/>
      <c r="AE123" s="1530"/>
      <c r="AF123" s="1519"/>
      <c r="AG123" s="1519"/>
      <c r="AH123" s="1519"/>
      <c r="AI123" s="1530"/>
      <c r="AJ123" s="1530"/>
    </row>
    <row r="124" spans="2:36">
      <c r="C124" s="1539"/>
      <c r="D124" s="1540" t="s">
        <v>3015</v>
      </c>
      <c r="E124" s="1522"/>
      <c r="F124" s="1523">
        <v>155.1</v>
      </c>
      <c r="G124" s="1523">
        <v>147.19999999999999</v>
      </c>
      <c r="H124" s="1523">
        <v>128.19999999999999</v>
      </c>
      <c r="I124" s="1523">
        <v>105.1</v>
      </c>
      <c r="J124" s="1523">
        <v>99.2</v>
      </c>
      <c r="K124" s="1523">
        <v>100.5</v>
      </c>
      <c r="L124" s="1520">
        <v>110.8</v>
      </c>
      <c r="M124" s="1520">
        <v>112.5</v>
      </c>
      <c r="N124" s="1520">
        <v>100.2</v>
      </c>
      <c r="O124" s="1520">
        <v>98.2</v>
      </c>
      <c r="P124" s="1520">
        <v>100</v>
      </c>
      <c r="Q124" s="1520"/>
      <c r="R124" s="1520"/>
      <c r="S124" s="1519"/>
      <c r="T124" s="1519"/>
      <c r="U124" s="1519"/>
      <c r="V124" s="1519"/>
      <c r="W124" s="1519"/>
      <c r="X124" s="1519"/>
      <c r="Y124" s="1519"/>
      <c r="Z124" s="1519"/>
      <c r="AA124" s="1519"/>
      <c r="AB124" s="1519"/>
      <c r="AC124" s="1519"/>
      <c r="AD124" s="1519"/>
      <c r="AE124" s="1530"/>
      <c r="AF124" s="1519"/>
      <c r="AG124" s="1519"/>
      <c r="AH124" s="1519"/>
      <c r="AI124" s="1530"/>
      <c r="AJ124" s="1530"/>
    </row>
    <row r="125" spans="2:36">
      <c r="C125" s="1265"/>
      <c r="D125" s="1417"/>
      <c r="E125" s="1541">
        <v>158.9</v>
      </c>
      <c r="F125" s="1530">
        <v>154.30000000000001</v>
      </c>
      <c r="G125" s="1530"/>
      <c r="H125" s="1530"/>
      <c r="I125" s="1530"/>
      <c r="J125" s="1530"/>
      <c r="K125" s="1530"/>
      <c r="L125" s="1530"/>
      <c r="M125" s="1530"/>
      <c r="N125" s="1530"/>
      <c r="O125" s="1530">
        <v>97.8</v>
      </c>
      <c r="P125" s="1530">
        <v>101.4</v>
      </c>
      <c r="Q125" s="1530">
        <v>95.7</v>
      </c>
      <c r="R125" s="1530">
        <v>89.2</v>
      </c>
      <c r="S125" s="1530">
        <v>92.7</v>
      </c>
      <c r="T125" s="1530">
        <v>99.6</v>
      </c>
      <c r="U125" s="1530">
        <v>103.4</v>
      </c>
      <c r="V125" s="1530"/>
      <c r="W125" s="1530"/>
      <c r="X125" s="1530"/>
      <c r="Y125" s="1530"/>
      <c r="Z125" s="1530"/>
      <c r="AA125" s="1530"/>
      <c r="AB125" s="1530"/>
      <c r="AC125" s="1530"/>
      <c r="AD125" s="1530"/>
      <c r="AE125" s="1530"/>
      <c r="AF125" s="1530"/>
      <c r="AG125" s="1530"/>
      <c r="AH125" s="1530"/>
      <c r="AI125" s="1530"/>
      <c r="AJ125" s="1530"/>
    </row>
    <row r="126" spans="2:36">
      <c r="C126" s="1265"/>
      <c r="D126" s="1417" t="s">
        <v>3018</v>
      </c>
      <c r="E126" s="1541"/>
      <c r="F126" s="1530"/>
      <c r="G126" s="1530"/>
      <c r="H126" s="1530"/>
      <c r="I126" s="1530"/>
      <c r="J126" s="1530"/>
      <c r="K126" s="1530"/>
      <c r="L126" s="1530"/>
      <c r="M126" s="1530"/>
      <c r="N126" s="1530"/>
      <c r="O126" s="1530"/>
      <c r="P126" s="1530"/>
      <c r="Q126" s="1519">
        <v>96.50833333333334</v>
      </c>
      <c r="R126" s="1519">
        <v>85.2</v>
      </c>
      <c r="S126" s="1519">
        <v>89.241666666666674</v>
      </c>
      <c r="T126" s="1519">
        <v>96.141666666666666</v>
      </c>
      <c r="U126" s="1519">
        <v>100.00833333333333</v>
      </c>
      <c r="V126" s="1519">
        <v>103.70833333333336</v>
      </c>
      <c r="W126" s="1519">
        <v>108.0333333333333</v>
      </c>
      <c r="X126" s="1519">
        <v>107.7</v>
      </c>
      <c r="Y126" s="1519">
        <v>94.27500000000002</v>
      </c>
      <c r="Z126" s="1519">
        <v>104.22500000000001</v>
      </c>
      <c r="AA126" s="1530"/>
      <c r="AB126" s="1530"/>
      <c r="AC126" s="1530"/>
      <c r="AD126" s="1530"/>
      <c r="AE126" s="1530"/>
      <c r="AF126" s="1530"/>
      <c r="AG126" s="1530"/>
      <c r="AH126" s="1530"/>
      <c r="AI126" s="1530"/>
      <c r="AJ126" s="1530"/>
    </row>
    <row r="127" spans="2:36">
      <c r="C127" s="1542" t="s">
        <v>3019</v>
      </c>
      <c r="D127" s="1543" t="s">
        <v>3013</v>
      </c>
      <c r="E127" s="1528">
        <f>ROUND(F127*E131/F131,1)</f>
        <v>109</v>
      </c>
      <c r="F127" s="1528">
        <f t="shared" ref="F127:N127" si="65">F128*$P$127/$P$128</f>
        <v>110.32307578266055</v>
      </c>
      <c r="G127" s="1528">
        <f t="shared" si="65"/>
        <v>113.32639405058408</v>
      </c>
      <c r="H127" s="1528">
        <f t="shared" si="65"/>
        <v>115.19236102177919</v>
      </c>
      <c r="I127" s="1528">
        <f t="shared" si="65"/>
        <v>114.5792575883865</v>
      </c>
      <c r="J127" s="1528">
        <f t="shared" si="65"/>
        <v>111.70922267554832</v>
      </c>
      <c r="K127" s="1528">
        <f t="shared" si="65"/>
        <v>108.80364553468731</v>
      </c>
      <c r="L127" s="1528">
        <f t="shared" si="65"/>
        <v>106.20906288902553</v>
      </c>
      <c r="M127" s="1528">
        <f t="shared" si="65"/>
        <v>105.72924281071819</v>
      </c>
      <c r="N127" s="1528">
        <f t="shared" si="65"/>
        <v>105.06282603529135</v>
      </c>
      <c r="O127" s="1528">
        <f>O128*$P$127/$P$128</f>
        <v>104.77848821110926</v>
      </c>
      <c r="P127" s="1528">
        <f t="shared" ref="P127:Z127" si="66">P128*$AA$127/$AA$128</f>
        <v>104.82291599613775</v>
      </c>
      <c r="Q127" s="1528">
        <f t="shared" si="66"/>
        <v>102.22748632121018</v>
      </c>
      <c r="R127" s="1528">
        <f t="shared" si="66"/>
        <v>100.72700354039269</v>
      </c>
      <c r="S127" s="1528">
        <f t="shared" si="66"/>
        <v>97.977470228516268</v>
      </c>
      <c r="T127" s="1528">
        <f t="shared" si="66"/>
        <v>97.89636305117476</v>
      </c>
      <c r="U127" s="1528">
        <f t="shared" si="66"/>
        <v>97.336723527518501</v>
      </c>
      <c r="V127" s="1528">
        <f t="shared" si="66"/>
        <v>97.231284196974556</v>
      </c>
      <c r="W127" s="1528">
        <f t="shared" si="66"/>
        <v>98.853427743804318</v>
      </c>
      <c r="X127" s="1528">
        <f t="shared" si="66"/>
        <v>100.37824267782426</v>
      </c>
      <c r="Y127" s="1528">
        <f t="shared" si="66"/>
        <v>100.70267138719022</v>
      </c>
      <c r="Z127" s="1528">
        <f t="shared" si="66"/>
        <v>100.28902478274864</v>
      </c>
      <c r="AA127" s="1528">
        <v>100.8</v>
      </c>
      <c r="AB127" s="1528">
        <v>100</v>
      </c>
      <c r="AC127" s="1528">
        <v>99.6</v>
      </c>
      <c r="AD127" s="1528">
        <v>99.6</v>
      </c>
      <c r="AE127" s="1528">
        <v>100</v>
      </c>
      <c r="AF127" s="1528">
        <v>100.4</v>
      </c>
      <c r="AG127" s="1528">
        <v>100.1</v>
      </c>
      <c r="AH127" s="1528">
        <v>100</v>
      </c>
      <c r="AI127" s="1528">
        <v>100.3</v>
      </c>
      <c r="AJ127" s="1519"/>
    </row>
    <row r="128" spans="2:36">
      <c r="C128" s="25"/>
      <c r="D128" s="1544" t="s">
        <v>3014</v>
      </c>
      <c r="E128" s="1519"/>
      <c r="F128" s="1519">
        <f t="shared" ref="F128:M128" si="67">F129*$P$128/$P$129</f>
        <v>113.35112316690686</v>
      </c>
      <c r="G128" s="1519">
        <f t="shared" si="67"/>
        <v>116.43687378146984</v>
      </c>
      <c r="H128" s="1519">
        <f t="shared" si="67"/>
        <v>118.35405611596164</v>
      </c>
      <c r="I128" s="1519">
        <f t="shared" si="67"/>
        <v>117.72412477748574</v>
      </c>
      <c r="J128" s="1519">
        <f t="shared" si="67"/>
        <v>114.77531575824361</v>
      </c>
      <c r="K128" s="1519">
        <f t="shared" si="67"/>
        <v>111.78998898024918</v>
      </c>
      <c r="L128" s="1519">
        <f t="shared" si="67"/>
        <v>109.12419259133677</v>
      </c>
      <c r="M128" s="1519">
        <f t="shared" si="67"/>
        <v>108.6312028481817</v>
      </c>
      <c r="N128" s="1519">
        <f>N129*$P$128/$P$129</f>
        <v>107.94649487157747</v>
      </c>
      <c r="O128" s="1519">
        <f>O129*$P$128/$P$129</f>
        <v>107.6543528015597</v>
      </c>
      <c r="P128" s="1519">
        <v>107.7</v>
      </c>
      <c r="Q128" s="1519">
        <v>105.03333333333335</v>
      </c>
      <c r="R128" s="1519">
        <v>103.49166666666669</v>
      </c>
      <c r="S128" s="1519">
        <v>100.66666666666667</v>
      </c>
      <c r="T128" s="1519">
        <v>100.58333333333333</v>
      </c>
      <c r="U128" s="1519">
        <v>100.00833333333333</v>
      </c>
      <c r="V128" s="1519">
        <v>99.899999999999991</v>
      </c>
      <c r="W128" s="1519">
        <v>101.56666666666666</v>
      </c>
      <c r="X128" s="1519">
        <v>103.13333333333333</v>
      </c>
      <c r="Y128" s="1519">
        <v>103.46666666666668</v>
      </c>
      <c r="Z128" s="1519">
        <v>103.04166666666667</v>
      </c>
      <c r="AA128" s="1519">
        <v>103.56666666666666</v>
      </c>
      <c r="AB128" s="1519"/>
      <c r="AC128" s="1519"/>
      <c r="AD128" s="1519"/>
      <c r="AE128" s="1519"/>
      <c r="AF128" s="1519"/>
      <c r="AG128" s="1519"/>
      <c r="AH128" s="1519"/>
      <c r="AI128" s="1519"/>
      <c r="AJ128" s="1519"/>
    </row>
    <row r="129" spans="2:43">
      <c r="C129" s="25"/>
      <c r="D129" s="1545"/>
      <c r="E129" s="1541"/>
      <c r="F129" s="1519">
        <v>95.507692307692338</v>
      </c>
      <c r="G129" s="1519">
        <v>98.107692307692318</v>
      </c>
      <c r="H129" s="1519">
        <v>99.723076923076917</v>
      </c>
      <c r="I129" s="1519">
        <v>99.192307692307679</v>
      </c>
      <c r="J129" s="1519">
        <v>96.707692307692326</v>
      </c>
      <c r="K129" s="1519">
        <v>94.192307692307693</v>
      </c>
      <c r="L129" s="1519">
        <v>91.946153846153848</v>
      </c>
      <c r="M129" s="1519">
        <v>91.530769230769224</v>
      </c>
      <c r="N129" s="1519">
        <v>90.953846153846143</v>
      </c>
      <c r="O129" s="1519">
        <v>90.707692307692312</v>
      </c>
      <c r="P129" s="1519">
        <v>90.746153846153874</v>
      </c>
      <c r="Q129" s="1519">
        <v>88.55384615384618</v>
      </c>
      <c r="R129" s="1519">
        <v>87.238461538461536</v>
      </c>
      <c r="S129" s="1519">
        <v>84.83846153846153</v>
      </c>
      <c r="T129" s="1519">
        <v>85.061538461538461</v>
      </c>
      <c r="U129" s="1519">
        <v>85.184615384615398</v>
      </c>
      <c r="V129" s="1519">
        <v>85.192307692307693</v>
      </c>
      <c r="W129" s="1519">
        <v>87.83846153846153</v>
      </c>
      <c r="X129" s="1519"/>
      <c r="Y129" s="1519"/>
      <c r="Z129" s="1519"/>
      <c r="AA129" s="1519"/>
      <c r="AB129" s="1519"/>
      <c r="AC129" s="1519"/>
      <c r="AD129" s="1519"/>
      <c r="AE129" s="1519"/>
      <c r="AF129" s="1519"/>
      <c r="AG129" s="1519"/>
      <c r="AH129" s="1519"/>
      <c r="AI129" s="1519"/>
      <c r="AJ129" s="1519"/>
    </row>
    <row r="130" spans="2:43">
      <c r="C130" s="11"/>
      <c r="D130" s="1546" t="s">
        <v>3015</v>
      </c>
      <c r="E130" s="1547"/>
      <c r="F130" s="1536"/>
      <c r="G130" s="1536"/>
      <c r="H130" s="1536"/>
      <c r="I130" s="1536"/>
      <c r="J130" s="1536"/>
      <c r="K130" s="1536"/>
      <c r="L130" s="1536"/>
      <c r="M130" s="1536"/>
      <c r="N130" s="1536">
        <v>101.4</v>
      </c>
      <c r="O130" s="1536">
        <v>99.7</v>
      </c>
      <c r="P130" s="1536">
        <v>100</v>
      </c>
      <c r="Q130" s="1536"/>
      <c r="R130" s="1536"/>
      <c r="S130" s="1536"/>
      <c r="T130" s="1536"/>
      <c r="U130" s="1536"/>
      <c r="V130" s="1536"/>
      <c r="W130" s="1536"/>
      <c r="X130" s="1536"/>
      <c r="Y130" s="1536"/>
      <c r="Z130" s="1536"/>
      <c r="AA130" s="1536"/>
      <c r="AB130" s="1536"/>
      <c r="AC130" s="1536"/>
      <c r="AD130" s="1536"/>
      <c r="AE130" s="1536"/>
      <c r="AF130" s="1536"/>
      <c r="AG130" s="1536"/>
      <c r="AH130" s="1536"/>
      <c r="AI130" s="1536"/>
      <c r="AJ130" s="1530"/>
    </row>
    <row r="131" spans="2:43">
      <c r="D131" s="1515" t="s">
        <v>3020</v>
      </c>
      <c r="E131" s="1515">
        <v>825269</v>
      </c>
      <c r="F131" s="1515">
        <v>835039</v>
      </c>
      <c r="G131" s="1515"/>
      <c r="H131" s="1515"/>
      <c r="I131" s="1515"/>
      <c r="J131" s="1515"/>
      <c r="K131" s="1515"/>
      <c r="L131" s="1515"/>
      <c r="M131" s="1515"/>
      <c r="N131" s="1515"/>
      <c r="O131" s="1515"/>
      <c r="P131" s="1515"/>
      <c r="Q131" s="1515"/>
      <c r="R131" s="1515"/>
      <c r="S131" s="1515"/>
      <c r="T131" s="1515"/>
      <c r="U131" s="1515"/>
      <c r="V131" s="1515"/>
      <c r="W131" s="1515"/>
      <c r="X131" s="1515"/>
      <c r="Y131" s="1515"/>
      <c r="Z131" s="1515"/>
      <c r="AA131" s="1515"/>
      <c r="AB131" s="1515"/>
      <c r="AC131" s="1515"/>
      <c r="AD131" s="1515"/>
      <c r="AE131" s="1515"/>
      <c r="AF131" s="1548"/>
      <c r="AG131" s="1548"/>
      <c r="AH131" s="1548"/>
    </row>
    <row r="132" spans="2:43" ht="14.25" thickBot="1">
      <c r="E132" s="1549"/>
      <c r="F132" s="1549"/>
      <c r="G132" s="1549"/>
      <c r="H132" s="1549"/>
      <c r="I132" s="1549"/>
      <c r="J132" s="1549"/>
      <c r="K132" s="1549"/>
      <c r="L132" s="1549"/>
      <c r="M132" s="1549"/>
      <c r="N132" s="1549"/>
      <c r="O132" s="1549"/>
      <c r="P132" s="1549"/>
      <c r="Q132" s="1549"/>
      <c r="R132" s="1549"/>
      <c r="S132" s="1549"/>
      <c r="T132" s="1549"/>
      <c r="U132" s="1549"/>
      <c r="V132" s="1549"/>
      <c r="W132" s="1549"/>
      <c r="X132" s="1549"/>
      <c r="Y132" s="1549"/>
      <c r="Z132" s="1549"/>
      <c r="AA132" s="1549"/>
      <c r="AB132" s="1549"/>
      <c r="AC132" s="1549"/>
      <c r="AD132" s="1549"/>
      <c r="AE132" s="1549"/>
      <c r="AF132" s="1549"/>
      <c r="AG132" s="1549"/>
      <c r="AH132" s="1549"/>
      <c r="AI132" s="1549"/>
      <c r="AJ132" s="1549"/>
      <c r="AK132" s="1550"/>
      <c r="AL132" s="1550"/>
      <c r="AM132" s="1550"/>
      <c r="AN132" s="1550"/>
      <c r="AO132" s="1550"/>
      <c r="AP132" s="1550"/>
      <c r="AQ132" s="1550"/>
    </row>
    <row r="133" spans="2:43">
      <c r="B133" s="1551"/>
      <c r="C133" s="1552" t="s">
        <v>3012</v>
      </c>
      <c r="D133" s="1543" t="s">
        <v>3013</v>
      </c>
      <c r="E133" s="1553">
        <v>86.9</v>
      </c>
      <c r="F133" s="1554">
        <v>92</v>
      </c>
      <c r="G133" s="1554">
        <v>98.7</v>
      </c>
      <c r="H133" s="1554">
        <v>100.7</v>
      </c>
      <c r="I133" s="1554">
        <v>102.1</v>
      </c>
      <c r="J133" s="1554">
        <v>104.3</v>
      </c>
      <c r="K133" s="1554">
        <v>106.9</v>
      </c>
      <c r="L133" s="1554">
        <v>110.4</v>
      </c>
      <c r="M133" s="1554">
        <v>110.3</v>
      </c>
      <c r="N133" s="1554">
        <v>110.3</v>
      </c>
      <c r="O133" s="1554">
        <v>108.8</v>
      </c>
      <c r="P133" s="1554">
        <v>110.8</v>
      </c>
      <c r="Q133" s="1554">
        <v>112.7</v>
      </c>
      <c r="R133" s="1554">
        <v>105.6</v>
      </c>
      <c r="S133" s="1554">
        <v>107.4</v>
      </c>
      <c r="T133" s="1554">
        <v>111.3</v>
      </c>
      <c r="U133" s="1554">
        <v>114.9</v>
      </c>
      <c r="V133" s="1554">
        <v>117.5</v>
      </c>
      <c r="W133" s="1554">
        <v>118.4</v>
      </c>
      <c r="X133" s="1554">
        <v>119.2</v>
      </c>
      <c r="Y133" s="1554">
        <v>113.3</v>
      </c>
      <c r="Z133" s="1554">
        <v>118.2</v>
      </c>
      <c r="AA133" s="1554">
        <v>118.8</v>
      </c>
      <c r="AB133" s="1554">
        <v>119</v>
      </c>
      <c r="AC133" s="1554">
        <v>110.4</v>
      </c>
      <c r="AD133" s="1554">
        <v>106.4</v>
      </c>
      <c r="AE133" s="1554">
        <v>100</v>
      </c>
      <c r="AF133" s="1554">
        <v>101.4</v>
      </c>
      <c r="AG133" s="1554">
        <v>103</v>
      </c>
      <c r="AH133" s="1554">
        <v>120.2</v>
      </c>
      <c r="AI133" s="1555">
        <v>123.4</v>
      </c>
      <c r="AJ133" s="1556">
        <v>120.1</v>
      </c>
      <c r="AK133" s="1557" t="s">
        <v>3021</v>
      </c>
    </row>
    <row r="134" spans="2:43">
      <c r="B134" s="1558"/>
      <c r="C134" s="1559"/>
      <c r="D134" s="1518" t="s">
        <v>3022</v>
      </c>
      <c r="E134" s="1560">
        <v>94</v>
      </c>
      <c r="F134" s="1561">
        <v>98.5</v>
      </c>
      <c r="G134" s="1561">
        <v>101.8</v>
      </c>
      <c r="H134" s="1561">
        <v>103.7</v>
      </c>
      <c r="I134" s="1561">
        <v>104.3</v>
      </c>
      <c r="J134" s="1561">
        <v>106.2</v>
      </c>
      <c r="K134" s="1561">
        <v>108.1</v>
      </c>
      <c r="L134" s="1561">
        <v>109.8</v>
      </c>
      <c r="M134" s="1561">
        <v>111.9</v>
      </c>
      <c r="N134" s="1561">
        <v>110.5</v>
      </c>
      <c r="O134" s="1561">
        <v>109</v>
      </c>
      <c r="P134" s="1561">
        <v>108.7</v>
      </c>
      <c r="Q134" s="1248">
        <v>107.6</v>
      </c>
      <c r="R134" s="1248">
        <v>104.5</v>
      </c>
      <c r="S134" s="1248">
        <v>104.4</v>
      </c>
      <c r="T134" s="1248">
        <v>103.6</v>
      </c>
      <c r="U134" s="1248">
        <v>104.6</v>
      </c>
      <c r="V134" s="1248">
        <v>105.7</v>
      </c>
      <c r="W134" s="1248">
        <v>104.8</v>
      </c>
      <c r="X134" s="1248">
        <v>104.2</v>
      </c>
      <c r="Y134" s="1248">
        <v>99</v>
      </c>
      <c r="Z134" s="1248">
        <v>100</v>
      </c>
      <c r="AA134" s="1248">
        <v>100.2</v>
      </c>
      <c r="AB134" s="1248">
        <v>99.3</v>
      </c>
      <c r="AC134" s="1248">
        <v>99</v>
      </c>
      <c r="AD134" s="1248">
        <v>99.9</v>
      </c>
      <c r="AE134" s="1248"/>
      <c r="AF134" s="1561"/>
      <c r="AG134" s="1561"/>
      <c r="AH134" s="1561"/>
      <c r="AI134" s="1562"/>
      <c r="AJ134" s="1563"/>
    </row>
    <row r="135" spans="2:43">
      <c r="B135" s="1558"/>
      <c r="C135" s="1564"/>
      <c r="D135" s="1565" t="s">
        <v>3014</v>
      </c>
      <c r="E135" s="1566">
        <v>89.9</v>
      </c>
      <c r="F135" s="1567">
        <v>94.1</v>
      </c>
      <c r="G135" s="1567">
        <v>97.3</v>
      </c>
      <c r="H135" s="1567">
        <v>99.1</v>
      </c>
      <c r="I135" s="1567">
        <v>99.7</v>
      </c>
      <c r="J135" s="1567">
        <v>101.4</v>
      </c>
      <c r="K135" s="1567">
        <v>103.3</v>
      </c>
      <c r="L135" s="1567">
        <v>104.9</v>
      </c>
      <c r="M135" s="1567">
        <v>107</v>
      </c>
      <c r="N135" s="1567">
        <v>105.6</v>
      </c>
      <c r="O135" s="1567">
        <v>104.1</v>
      </c>
      <c r="P135" s="1567">
        <v>103.9</v>
      </c>
      <c r="Q135" s="1567">
        <v>102.9</v>
      </c>
      <c r="R135" s="1567">
        <v>99.9</v>
      </c>
      <c r="S135" s="1567">
        <v>99.8</v>
      </c>
      <c r="T135" s="1567">
        <v>99</v>
      </c>
      <c r="U135" s="1567">
        <v>100</v>
      </c>
      <c r="V135" s="1567">
        <v>101</v>
      </c>
      <c r="W135" s="1567">
        <v>100.1</v>
      </c>
      <c r="X135" s="1567">
        <v>99.6</v>
      </c>
      <c r="Y135" s="1567">
        <v>94.8</v>
      </c>
      <c r="Z135" s="1567"/>
      <c r="AA135" s="1567"/>
      <c r="AB135" s="1567"/>
      <c r="AC135" s="1567"/>
      <c r="AD135" s="1567"/>
      <c r="AE135" s="1567"/>
      <c r="AF135" s="1567"/>
      <c r="AG135" s="1567"/>
      <c r="AH135" s="1567"/>
      <c r="AI135" s="1568"/>
      <c r="AJ135" s="1563"/>
    </row>
    <row r="136" spans="2:43">
      <c r="B136" s="1558"/>
      <c r="C136" s="1552" t="s">
        <v>3016</v>
      </c>
      <c r="D136" s="1543" t="s">
        <v>3013</v>
      </c>
      <c r="E136" s="1553">
        <v>104.6</v>
      </c>
      <c r="F136" s="1554">
        <v>106.1</v>
      </c>
      <c r="G136" s="1554">
        <v>106.3</v>
      </c>
      <c r="H136" s="1554">
        <v>106.5</v>
      </c>
      <c r="I136" s="1554">
        <v>106</v>
      </c>
      <c r="J136" s="1554">
        <v>107.3</v>
      </c>
      <c r="K136" s="1554">
        <v>109.5</v>
      </c>
      <c r="L136" s="1554">
        <v>111.4</v>
      </c>
      <c r="M136" s="1554">
        <v>111.7</v>
      </c>
      <c r="N136" s="1554">
        <v>109.5</v>
      </c>
      <c r="O136" s="1554">
        <v>108.3</v>
      </c>
      <c r="P136" s="1554">
        <v>109</v>
      </c>
      <c r="Q136" s="1554">
        <v>109</v>
      </c>
      <c r="R136" s="1554">
        <v>107</v>
      </c>
      <c r="S136" s="1554">
        <v>107.3</v>
      </c>
      <c r="T136" s="1554">
        <v>106.7</v>
      </c>
      <c r="U136" s="1554">
        <v>108.3</v>
      </c>
      <c r="V136" s="1554">
        <v>109.1</v>
      </c>
      <c r="W136" s="1554">
        <v>108.1</v>
      </c>
      <c r="X136" s="1554">
        <v>105.8</v>
      </c>
      <c r="Y136" s="1554">
        <v>102.3</v>
      </c>
      <c r="Z136" s="1554">
        <v>104.2</v>
      </c>
      <c r="AA136" s="1554">
        <v>104.7</v>
      </c>
      <c r="AB136" s="1569">
        <v>103.7</v>
      </c>
      <c r="AC136" s="1569">
        <v>103.1</v>
      </c>
      <c r="AD136" s="1569">
        <v>101</v>
      </c>
      <c r="AE136" s="1569">
        <v>100</v>
      </c>
      <c r="AF136" s="1569">
        <v>101.3</v>
      </c>
      <c r="AG136" s="1569">
        <v>101.2</v>
      </c>
      <c r="AH136" s="1569">
        <v>101.2</v>
      </c>
      <c r="AI136" s="1570">
        <v>100.4</v>
      </c>
      <c r="AJ136" s="1571">
        <v>98.7</v>
      </c>
      <c r="AK136" s="1557" t="s">
        <v>3021</v>
      </c>
    </row>
    <row r="137" spans="2:43">
      <c r="B137" s="1558"/>
      <c r="C137" s="1559"/>
      <c r="D137" s="1518" t="s">
        <v>3022</v>
      </c>
      <c r="E137" s="1572">
        <v>101.1</v>
      </c>
      <c r="F137" s="1573">
        <v>102.7</v>
      </c>
      <c r="G137" s="1573">
        <v>102.7</v>
      </c>
      <c r="H137" s="1573">
        <v>103</v>
      </c>
      <c r="I137" s="1573">
        <v>102.5</v>
      </c>
      <c r="J137" s="1573">
        <v>103.7</v>
      </c>
      <c r="K137" s="1573">
        <v>105.9</v>
      </c>
      <c r="L137" s="1573">
        <v>107.5</v>
      </c>
      <c r="M137" s="1573">
        <v>107.9</v>
      </c>
      <c r="N137" s="1573">
        <v>105.8</v>
      </c>
      <c r="O137" s="1573">
        <v>104.8</v>
      </c>
      <c r="P137" s="1573">
        <v>105.4</v>
      </c>
      <c r="Q137" s="1573">
        <v>105.4</v>
      </c>
      <c r="R137" s="1573">
        <v>103.5</v>
      </c>
      <c r="S137" s="1573">
        <v>103.7</v>
      </c>
      <c r="T137" s="1573">
        <v>102.9</v>
      </c>
      <c r="U137" s="1573">
        <v>104.3</v>
      </c>
      <c r="V137" s="1573">
        <v>105.1</v>
      </c>
      <c r="W137" s="1573">
        <v>104.1</v>
      </c>
      <c r="X137" s="1573">
        <v>101.9</v>
      </c>
      <c r="Y137" s="1573">
        <v>98.2</v>
      </c>
      <c r="Z137" s="1573">
        <v>100</v>
      </c>
      <c r="AA137" s="1573">
        <v>100.5</v>
      </c>
      <c r="AB137" s="1573">
        <v>99.6</v>
      </c>
      <c r="AC137" s="1573">
        <v>98.8</v>
      </c>
      <c r="AD137" s="1573">
        <v>96.4</v>
      </c>
      <c r="AE137" s="1573"/>
      <c r="AF137" s="1573"/>
      <c r="AG137" s="1573"/>
      <c r="AH137" s="1573"/>
      <c r="AI137" s="1574"/>
      <c r="AJ137" s="1575"/>
    </row>
    <row r="138" spans="2:43">
      <c r="B138" s="1576" t="s">
        <v>3023</v>
      </c>
      <c r="C138" s="1564"/>
      <c r="D138" s="1565" t="s">
        <v>3014</v>
      </c>
      <c r="E138" s="1577">
        <v>96.9</v>
      </c>
      <c r="F138" s="1578">
        <v>98.3</v>
      </c>
      <c r="G138" s="1578">
        <v>98.5</v>
      </c>
      <c r="H138" s="1578">
        <v>98.7</v>
      </c>
      <c r="I138" s="1578">
        <v>98.2</v>
      </c>
      <c r="J138" s="1578">
        <v>99.4</v>
      </c>
      <c r="K138" s="1578">
        <v>101.5</v>
      </c>
      <c r="L138" s="1578">
        <v>103</v>
      </c>
      <c r="M138" s="1578">
        <v>103.5</v>
      </c>
      <c r="N138" s="1578">
        <v>101.4</v>
      </c>
      <c r="O138" s="1578">
        <v>100.4</v>
      </c>
      <c r="P138" s="1578">
        <v>101.1</v>
      </c>
      <c r="Q138" s="1578">
        <v>101.1</v>
      </c>
      <c r="R138" s="1578">
        <v>99.2</v>
      </c>
      <c r="S138" s="1578">
        <v>99.4</v>
      </c>
      <c r="T138" s="1578">
        <v>98.6</v>
      </c>
      <c r="U138" s="1578">
        <v>100</v>
      </c>
      <c r="V138" s="1578">
        <v>100.7</v>
      </c>
      <c r="W138" s="1578">
        <v>99.7</v>
      </c>
      <c r="X138" s="1578">
        <v>97.6</v>
      </c>
      <c r="Y138" s="1578">
        <v>94.3</v>
      </c>
      <c r="Z138" s="1578"/>
      <c r="AA138" s="1578"/>
      <c r="AB138" s="1567"/>
      <c r="AC138" s="1567"/>
      <c r="AD138" s="1567"/>
      <c r="AE138" s="1567"/>
      <c r="AF138" s="1567"/>
      <c r="AG138" s="1567"/>
      <c r="AH138" s="1567"/>
      <c r="AI138" s="1568"/>
      <c r="AJ138" s="1579"/>
    </row>
    <row r="139" spans="2:43">
      <c r="B139" s="1558"/>
      <c r="C139" s="1552" t="s">
        <v>3017</v>
      </c>
      <c r="D139" s="1543" t="s">
        <v>3013</v>
      </c>
      <c r="E139" s="1553">
        <v>123.6</v>
      </c>
      <c r="F139" s="1554">
        <v>123.4</v>
      </c>
      <c r="G139" s="1554">
        <v>115.5</v>
      </c>
      <c r="H139" s="1554">
        <v>98.6</v>
      </c>
      <c r="I139" s="1554">
        <v>87.5</v>
      </c>
      <c r="J139" s="1554">
        <v>85.7</v>
      </c>
      <c r="K139" s="1554">
        <v>88.9</v>
      </c>
      <c r="L139" s="1554">
        <v>95.2</v>
      </c>
      <c r="M139" s="1554">
        <v>98.1</v>
      </c>
      <c r="N139" s="1554">
        <v>89.5</v>
      </c>
      <c r="O139" s="1554">
        <v>88.3</v>
      </c>
      <c r="P139" s="1554">
        <v>93.2</v>
      </c>
      <c r="Q139" s="1554">
        <v>89.8</v>
      </c>
      <c r="R139" s="1554">
        <v>90.5</v>
      </c>
      <c r="S139" s="1554">
        <v>95.8</v>
      </c>
      <c r="T139" s="1554">
        <v>99.4</v>
      </c>
      <c r="U139" s="1554">
        <v>99.6</v>
      </c>
      <c r="V139" s="1554">
        <v>102.9</v>
      </c>
      <c r="W139" s="1554">
        <v>104.6</v>
      </c>
      <c r="X139" s="1554">
        <v>101.4</v>
      </c>
      <c r="Y139" s="1554">
        <v>84.7</v>
      </c>
      <c r="Z139" s="1554">
        <v>94.1</v>
      </c>
      <c r="AA139" s="1554">
        <v>93.8</v>
      </c>
      <c r="AB139" s="1554">
        <v>94.7</v>
      </c>
      <c r="AC139" s="1554">
        <v>97.3</v>
      </c>
      <c r="AD139" s="1554">
        <v>101</v>
      </c>
      <c r="AE139" s="1554">
        <v>100</v>
      </c>
      <c r="AF139" s="1554">
        <v>98.3</v>
      </c>
      <c r="AG139" s="1554">
        <v>98.2</v>
      </c>
      <c r="AH139" s="1554">
        <v>97.1</v>
      </c>
      <c r="AI139" s="1555">
        <v>96.1</v>
      </c>
      <c r="AJ139" s="1580">
        <v>83.5</v>
      </c>
      <c r="AK139" s="1557" t="s">
        <v>3021</v>
      </c>
    </row>
    <row r="140" spans="2:43">
      <c r="B140" s="1558"/>
      <c r="C140" s="1581"/>
      <c r="D140" s="1518" t="s">
        <v>3022</v>
      </c>
      <c r="E140" s="1582">
        <v>130.5</v>
      </c>
      <c r="F140" s="1561">
        <v>130.4</v>
      </c>
      <c r="G140" s="1561">
        <v>122</v>
      </c>
      <c r="H140" s="1561">
        <v>104.2</v>
      </c>
      <c r="I140" s="1561">
        <v>92.5</v>
      </c>
      <c r="J140" s="1561">
        <v>90.5</v>
      </c>
      <c r="K140" s="1561">
        <v>94</v>
      </c>
      <c r="L140" s="1561">
        <v>100.6</v>
      </c>
      <c r="M140" s="1561">
        <v>103.7</v>
      </c>
      <c r="N140" s="1561">
        <v>94.6</v>
      </c>
      <c r="O140" s="1561">
        <v>93.3</v>
      </c>
      <c r="P140" s="1561">
        <v>98.5</v>
      </c>
      <c r="Q140" s="1561">
        <v>94.8</v>
      </c>
      <c r="R140" s="1561">
        <v>95.7</v>
      </c>
      <c r="S140" s="1561">
        <v>101.2</v>
      </c>
      <c r="T140" s="1561">
        <v>104.4</v>
      </c>
      <c r="U140" s="1561">
        <v>104.8</v>
      </c>
      <c r="V140" s="1561">
        <v>108.2</v>
      </c>
      <c r="W140" s="1561">
        <v>110.7</v>
      </c>
      <c r="X140" s="1561">
        <v>107.6</v>
      </c>
      <c r="Y140" s="1561">
        <v>89.9</v>
      </c>
      <c r="Z140" s="1561">
        <v>100</v>
      </c>
      <c r="AA140" s="1561">
        <v>99.5</v>
      </c>
      <c r="AB140" s="1561">
        <v>100.9</v>
      </c>
      <c r="AC140" s="1561">
        <v>103.3</v>
      </c>
      <c r="AD140" s="1561">
        <v>106.8</v>
      </c>
      <c r="AE140" s="1561"/>
      <c r="AF140" s="1561"/>
      <c r="AG140" s="1561"/>
      <c r="AH140" s="1561"/>
      <c r="AI140" s="1562"/>
      <c r="AJ140" s="1563"/>
    </row>
    <row r="141" spans="2:43">
      <c r="B141" s="1558"/>
      <c r="C141" s="1583"/>
      <c r="D141" s="1565" t="s">
        <v>3014</v>
      </c>
      <c r="E141" s="1584">
        <v>124.6</v>
      </c>
      <c r="F141" s="1567">
        <v>124.5</v>
      </c>
      <c r="G141" s="1567">
        <v>116.5</v>
      </c>
      <c r="H141" s="1567">
        <v>99.5</v>
      </c>
      <c r="I141" s="1567">
        <v>88.3</v>
      </c>
      <c r="J141" s="1567">
        <v>86.4</v>
      </c>
      <c r="K141" s="1567">
        <v>89.7</v>
      </c>
      <c r="L141" s="1567">
        <v>96.1</v>
      </c>
      <c r="M141" s="1567">
        <v>99</v>
      </c>
      <c r="N141" s="1567">
        <v>90.3</v>
      </c>
      <c r="O141" s="1567">
        <v>89</v>
      </c>
      <c r="P141" s="1567">
        <v>94.1</v>
      </c>
      <c r="Q141" s="1567">
        <v>90.5</v>
      </c>
      <c r="R141" s="1567">
        <v>91.3</v>
      </c>
      <c r="S141" s="1567">
        <v>96.6</v>
      </c>
      <c r="T141" s="1567">
        <v>99.7</v>
      </c>
      <c r="U141" s="1567">
        <v>100</v>
      </c>
      <c r="V141" s="1567">
        <v>103.3</v>
      </c>
      <c r="W141" s="1567">
        <v>105.7</v>
      </c>
      <c r="X141" s="1567">
        <v>102.7</v>
      </c>
      <c r="Y141" s="1567">
        <v>85.6</v>
      </c>
      <c r="Z141" s="1567"/>
      <c r="AA141" s="1567"/>
      <c r="AB141" s="1567"/>
      <c r="AC141" s="1567"/>
      <c r="AD141" s="1567"/>
      <c r="AE141" s="1567"/>
      <c r="AF141" s="1567"/>
      <c r="AG141" s="1567"/>
      <c r="AH141" s="1567"/>
      <c r="AI141" s="1568"/>
      <c r="AJ141" s="1563"/>
      <c r="AK141" s="1557" t="s">
        <v>122</v>
      </c>
    </row>
    <row r="142" spans="2:43">
      <c r="B142" s="1558"/>
      <c r="C142" s="1552" t="s">
        <v>3019</v>
      </c>
      <c r="D142" s="1543" t="s">
        <v>3013</v>
      </c>
      <c r="E142" s="1553">
        <v>83.5</v>
      </c>
      <c r="F142" s="1554">
        <v>86.1</v>
      </c>
      <c r="G142" s="1554">
        <v>88.9</v>
      </c>
      <c r="H142" s="1554">
        <v>90.9</v>
      </c>
      <c r="I142" s="1554">
        <v>91.9</v>
      </c>
      <c r="J142" s="1554">
        <v>92</v>
      </c>
      <c r="K142" s="1554">
        <v>91.5</v>
      </c>
      <c r="L142" s="1554">
        <v>91.1</v>
      </c>
      <c r="M142" s="1554">
        <v>91.7</v>
      </c>
      <c r="N142" s="1554">
        <v>92.2</v>
      </c>
      <c r="O142" s="1554">
        <v>91.7</v>
      </c>
      <c r="P142" s="1554">
        <v>90.9</v>
      </c>
      <c r="Q142" s="1554">
        <v>90</v>
      </c>
      <c r="R142" s="1554">
        <v>88.9</v>
      </c>
      <c r="S142" s="1554">
        <v>88</v>
      </c>
      <c r="T142" s="1554">
        <v>88.5</v>
      </c>
      <c r="U142" s="1554">
        <v>89.2</v>
      </c>
      <c r="V142" s="1554">
        <v>90.1</v>
      </c>
      <c r="W142" s="1554">
        <v>92.6</v>
      </c>
      <c r="X142" s="1554">
        <v>95.5</v>
      </c>
      <c r="Y142" s="1554">
        <v>96.7</v>
      </c>
      <c r="Z142" s="1554">
        <v>96.9</v>
      </c>
      <c r="AA142" s="1554">
        <v>97.5</v>
      </c>
      <c r="AB142" s="1569">
        <v>97.8</v>
      </c>
      <c r="AC142" s="1569">
        <v>98.2</v>
      </c>
      <c r="AD142" s="1569">
        <v>99</v>
      </c>
      <c r="AE142" s="1569">
        <v>100</v>
      </c>
      <c r="AF142" s="1569">
        <v>100.9</v>
      </c>
      <c r="AG142" s="1569">
        <v>102.3</v>
      </c>
      <c r="AH142" s="1569">
        <v>102.7</v>
      </c>
      <c r="AI142" s="1570">
        <v>104</v>
      </c>
      <c r="AJ142" s="1571">
        <v>104.3</v>
      </c>
      <c r="AK142" s="1557" t="s">
        <v>3021</v>
      </c>
    </row>
    <row r="143" spans="2:43">
      <c r="B143" s="1558"/>
      <c r="C143" s="1585"/>
      <c r="D143" s="1518" t="s">
        <v>3022</v>
      </c>
      <c r="E143" s="1572">
        <v>86.8</v>
      </c>
      <c r="F143" s="1573">
        <v>89.5</v>
      </c>
      <c r="G143" s="1573">
        <v>92.4</v>
      </c>
      <c r="H143" s="1573">
        <v>94.4</v>
      </c>
      <c r="I143" s="1573">
        <v>95.5</v>
      </c>
      <c r="J143" s="1573">
        <v>95.5</v>
      </c>
      <c r="K143" s="1573">
        <v>95</v>
      </c>
      <c r="L143" s="1573">
        <v>94.6</v>
      </c>
      <c r="M143" s="1573">
        <v>95.2</v>
      </c>
      <c r="N143" s="1573">
        <v>95.7</v>
      </c>
      <c r="O143" s="1573">
        <v>95.2</v>
      </c>
      <c r="P143" s="1573">
        <v>94.4</v>
      </c>
      <c r="Q143" s="1573">
        <v>93.5</v>
      </c>
      <c r="R143" s="1573">
        <v>92.3</v>
      </c>
      <c r="S143" s="1573">
        <v>91.4</v>
      </c>
      <c r="T143" s="1573">
        <v>91.9</v>
      </c>
      <c r="U143" s="1573">
        <v>92.6</v>
      </c>
      <c r="V143" s="1573">
        <v>93.6</v>
      </c>
      <c r="W143" s="1573">
        <v>96.1</v>
      </c>
      <c r="X143" s="1573">
        <v>99.3</v>
      </c>
      <c r="Y143" s="1573">
        <v>100.2</v>
      </c>
      <c r="Z143" s="1573">
        <v>100</v>
      </c>
      <c r="AA143" s="1573">
        <v>100</v>
      </c>
      <c r="AB143" s="1573">
        <v>99.7</v>
      </c>
      <c r="AC143" s="1573">
        <v>99.5</v>
      </c>
      <c r="AD143" s="1573">
        <v>99.9</v>
      </c>
      <c r="AE143" s="1573"/>
      <c r="AF143" s="1573"/>
      <c r="AG143" s="1573"/>
      <c r="AH143" s="1573"/>
      <c r="AI143" s="1574"/>
      <c r="AJ143" s="1575"/>
    </row>
    <row r="144" spans="2:43" ht="14.25" thickBot="1">
      <c r="B144" s="1586"/>
      <c r="C144" s="1587"/>
      <c r="D144" s="1565" t="s">
        <v>3014</v>
      </c>
      <c r="E144" s="1577">
        <v>93.6</v>
      </c>
      <c r="F144" s="1578">
        <v>96.6</v>
      </c>
      <c r="G144" s="1578">
        <v>99.7</v>
      </c>
      <c r="H144" s="1578">
        <v>101.9</v>
      </c>
      <c r="I144" s="1578">
        <v>103</v>
      </c>
      <c r="J144" s="1578">
        <v>103.1</v>
      </c>
      <c r="K144" s="1578">
        <v>102.5</v>
      </c>
      <c r="L144" s="1578">
        <v>102.1</v>
      </c>
      <c r="M144" s="1578">
        <v>102.8</v>
      </c>
      <c r="N144" s="1578">
        <v>103.3</v>
      </c>
      <c r="O144" s="1578">
        <v>102.7</v>
      </c>
      <c r="P144" s="1578">
        <v>101.9</v>
      </c>
      <c r="Q144" s="1578">
        <v>101</v>
      </c>
      <c r="R144" s="1578">
        <v>99.6</v>
      </c>
      <c r="S144" s="1578">
        <v>98.7</v>
      </c>
      <c r="T144" s="1578">
        <v>99.2</v>
      </c>
      <c r="U144" s="1578">
        <v>100</v>
      </c>
      <c r="V144" s="1578">
        <v>100.9</v>
      </c>
      <c r="W144" s="1578">
        <v>102.4</v>
      </c>
      <c r="X144" s="1578">
        <v>104.1</v>
      </c>
      <c r="Y144" s="1578">
        <v>103.7</v>
      </c>
      <c r="Z144" s="1578"/>
      <c r="AA144" s="1578"/>
      <c r="AB144" s="1567"/>
      <c r="AC144" s="1567"/>
      <c r="AD144" s="1567"/>
      <c r="AE144" s="1567"/>
      <c r="AF144" s="1567"/>
      <c r="AG144" s="1567"/>
      <c r="AH144" s="1567"/>
      <c r="AI144" s="1568"/>
      <c r="AJ144" s="1579"/>
    </row>
    <row r="145" spans="3:38">
      <c r="C145" s="1548" t="s">
        <v>3024</v>
      </c>
      <c r="D145" s="1588" t="s">
        <v>2739</v>
      </c>
      <c r="E145" s="1589"/>
      <c r="F145" s="1590"/>
      <c r="G145" s="1548"/>
      <c r="H145" s="1548"/>
      <c r="I145" s="1548"/>
      <c r="J145" s="1591">
        <v>510916.1</v>
      </c>
      <c r="K145" s="1591">
        <v>521613.5</v>
      </c>
      <c r="L145" s="1591">
        <v>535562.1</v>
      </c>
      <c r="M145" s="1591">
        <v>543545.4</v>
      </c>
      <c r="N145" s="1591">
        <v>536497.4</v>
      </c>
      <c r="O145" s="1591">
        <v>528069.9</v>
      </c>
      <c r="P145" s="1591">
        <v>535417.69999999995</v>
      </c>
      <c r="Q145" s="1591">
        <v>531653.9</v>
      </c>
      <c r="R145" s="1591">
        <v>524478.69999999995</v>
      </c>
      <c r="S145" s="1591">
        <v>523968.6</v>
      </c>
      <c r="T145" s="1591">
        <v>529400.9</v>
      </c>
      <c r="U145" s="1591">
        <v>532515.6</v>
      </c>
      <c r="V145" s="1591">
        <v>535170.19999999995</v>
      </c>
      <c r="W145" s="1591">
        <v>539281.69999999995</v>
      </c>
      <c r="X145" s="1591">
        <v>527823.80000000005</v>
      </c>
      <c r="Y145" s="1591">
        <v>494938.4</v>
      </c>
      <c r="Z145" s="1591">
        <v>505530.6</v>
      </c>
      <c r="AA145" s="1592">
        <v>497448.9</v>
      </c>
      <c r="AB145" s="1592">
        <v>500474.7</v>
      </c>
      <c r="AC145" s="1592">
        <v>508700.6</v>
      </c>
      <c r="AD145" s="1591">
        <v>518811</v>
      </c>
      <c r="AE145" s="1591">
        <v>538032.30000000005</v>
      </c>
      <c r="AF145" s="1591">
        <v>544364.6</v>
      </c>
      <c r="AG145" s="1591">
        <v>553073</v>
      </c>
      <c r="AH145" s="1591">
        <v>556189.6</v>
      </c>
      <c r="AI145" s="1591">
        <v>559862.30000000005</v>
      </c>
      <c r="AJ145" s="1593">
        <v>538688.5</v>
      </c>
      <c r="AL145" s="1" t="s">
        <v>3025</v>
      </c>
    </row>
    <row r="146" spans="3:38">
      <c r="C146" s="1548" t="s">
        <v>3026</v>
      </c>
      <c r="D146" s="1588" t="s">
        <v>2739</v>
      </c>
      <c r="E146" s="1589"/>
      <c r="F146" s="1590"/>
      <c r="G146" s="1548"/>
      <c r="H146" s="1548"/>
      <c r="I146" s="1548"/>
      <c r="J146" s="1591">
        <v>446522.3</v>
      </c>
      <c r="K146" s="1591">
        <v>458270.3</v>
      </c>
      <c r="L146" s="1591">
        <v>472631.9</v>
      </c>
      <c r="M146" s="1591">
        <v>477269.5</v>
      </c>
      <c r="N146" s="1591">
        <v>471206.6</v>
      </c>
      <c r="O146" s="1591">
        <v>469633.1</v>
      </c>
      <c r="P146" s="1591">
        <v>482616.8</v>
      </c>
      <c r="Q146" s="1591">
        <v>484480.2</v>
      </c>
      <c r="R146" s="1591">
        <v>484683.5</v>
      </c>
      <c r="S146" s="1591">
        <v>492124</v>
      </c>
      <c r="T146" s="1591">
        <v>502882.4</v>
      </c>
      <c r="U146" s="1591">
        <v>511953.9</v>
      </c>
      <c r="V146" s="1591">
        <v>518979.7</v>
      </c>
      <c r="W146" s="1591">
        <v>526681.19999999995</v>
      </c>
      <c r="X146" s="1591">
        <v>520233.1</v>
      </c>
      <c r="Y146" s="1591">
        <v>490615</v>
      </c>
      <c r="Z146" s="1591">
        <v>510720</v>
      </c>
      <c r="AA146" s="1591">
        <v>510841.59999999998</v>
      </c>
      <c r="AB146" s="1591">
        <v>517864.4</v>
      </c>
      <c r="AC146" s="1591">
        <v>528248.1</v>
      </c>
      <c r="AD146" s="1591">
        <v>529812.80000000005</v>
      </c>
      <c r="AE146" s="1591">
        <v>538081.19999999995</v>
      </c>
      <c r="AF146" s="1591">
        <v>542137.4</v>
      </c>
      <c r="AG146" s="1591">
        <v>551220</v>
      </c>
      <c r="AH146" s="1591">
        <v>554300.5</v>
      </c>
      <c r="AI146" s="1591">
        <v>554381.69999999995</v>
      </c>
      <c r="AJ146" s="1593">
        <v>528960.5</v>
      </c>
      <c r="AL146" s="1" t="s">
        <v>3027</v>
      </c>
    </row>
    <row r="147" spans="3:38">
      <c r="E147" s="1594"/>
      <c r="F147" s="1550"/>
      <c r="X147" s="1550"/>
    </row>
    <row r="148" spans="3:38">
      <c r="E148" s="1594"/>
      <c r="F148" s="1550"/>
      <c r="X148" s="1550"/>
    </row>
    <row r="149" spans="3:38">
      <c r="E149" s="1594"/>
      <c r="F149" s="1550"/>
      <c r="X149" s="1550"/>
    </row>
    <row r="150" spans="3:38">
      <c r="E150" s="1594"/>
      <c r="F150" s="1550"/>
      <c r="X150" s="1550"/>
    </row>
    <row r="151" spans="3:38">
      <c r="E151" s="1594"/>
      <c r="F151" s="1550"/>
      <c r="X151" s="1550"/>
    </row>
    <row r="152" spans="3:38">
      <c r="E152" s="1594"/>
      <c r="F152" s="1550"/>
      <c r="X152" s="1550"/>
    </row>
    <row r="153" spans="3:38">
      <c r="E153" s="1594"/>
      <c r="F153" s="1550"/>
      <c r="X153" s="1550"/>
    </row>
    <row r="154" spans="3:38">
      <c r="E154" s="1594"/>
      <c r="F154" s="1550"/>
      <c r="X154" s="1550"/>
    </row>
    <row r="155" spans="3:38">
      <c r="E155" s="1594"/>
      <c r="F155" s="1550"/>
      <c r="X155" s="1550"/>
    </row>
    <row r="156" spans="3:38">
      <c r="E156" s="1594"/>
      <c r="F156" s="1550"/>
      <c r="X156" s="1550"/>
    </row>
    <row r="157" spans="3:38">
      <c r="E157" s="1594"/>
      <c r="F157" s="1550"/>
    </row>
    <row r="158" spans="3:38">
      <c r="E158" s="1594"/>
      <c r="F158" s="1550"/>
    </row>
    <row r="159" spans="3:38">
      <c r="E159" s="1594"/>
      <c r="F159" s="1550"/>
    </row>
    <row r="160" spans="3:38">
      <c r="E160" s="1594"/>
      <c r="F160" s="1550"/>
    </row>
    <row r="161" spans="6:6">
      <c r="F161" s="1550"/>
    </row>
    <row r="162" spans="6:6">
      <c r="F162" s="1550"/>
    </row>
  </sheetData>
  <mergeCells count="7">
    <mergeCell ref="AK82:AK83"/>
    <mergeCell ref="AH1:AI1"/>
    <mergeCell ref="F2:AD2"/>
    <mergeCell ref="B3:C3"/>
    <mergeCell ref="B4:B7"/>
    <mergeCell ref="E64:AI64"/>
    <mergeCell ref="B66:B69"/>
  </mergeCells>
  <phoneticPr fontId="1"/>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6EA98-EF23-4808-9849-85153A998FBC}">
  <dimension ref="A1:N824"/>
  <sheetViews>
    <sheetView workbookViewId="0">
      <pane xSplit="9" ySplit="12" topLeftCell="J577" activePane="bottomRight" state="frozen"/>
      <selection pane="topRight" activeCell="J1" sqref="J1"/>
      <selection pane="bottomLeft" activeCell="A13" sqref="A13"/>
      <selection pane="bottomRight" activeCell="R589" sqref="R589"/>
    </sheetView>
  </sheetViews>
  <sheetFormatPr defaultColWidth="8.625" defaultRowHeight="13.5"/>
  <cols>
    <col min="1" max="1" width="5.125" style="1" customWidth="1"/>
    <col min="2" max="3" width="5.25" style="1675" customWidth="1"/>
    <col min="4" max="5" width="5.25" style="1675" hidden="1" customWidth="1"/>
    <col min="6" max="6" width="5.25" style="1676" hidden="1" customWidth="1"/>
    <col min="7" max="7" width="5.25" style="1" hidden="1" customWidth="1"/>
    <col min="8" max="8" width="12.125" style="1" hidden="1" customWidth="1"/>
    <col min="9" max="9" width="11.625" style="1" customWidth="1"/>
    <col min="10" max="12" width="8.625" style="17"/>
    <col min="13" max="16384" width="8.625" style="1"/>
  </cols>
  <sheetData>
    <row r="1" spans="1:12">
      <c r="B1" s="1678" t="s">
        <v>6225</v>
      </c>
    </row>
    <row r="2" spans="1:12">
      <c r="B2" s="1678" t="s">
        <v>6226</v>
      </c>
    </row>
    <row r="3" spans="1:12" hidden="1">
      <c r="B3" s="1677" t="s">
        <v>3039</v>
      </c>
    </row>
    <row r="4" spans="1:12" hidden="1">
      <c r="B4" s="1677" t="s">
        <v>3040</v>
      </c>
      <c r="C4" s="1678"/>
      <c r="D4" s="1678"/>
      <c r="E4" s="1678"/>
      <c r="F4" s="1679"/>
      <c r="I4" s="2062"/>
    </row>
    <row r="5" spans="1:12" hidden="1">
      <c r="B5" s="1677" t="s">
        <v>3041</v>
      </c>
      <c r="C5" s="1678"/>
      <c r="D5" s="1678"/>
      <c r="E5" s="1678"/>
      <c r="F5" s="1679"/>
      <c r="I5" s="2062"/>
    </row>
    <row r="6" spans="1:12" hidden="1">
      <c r="B6" s="1677" t="s">
        <v>3042</v>
      </c>
      <c r="C6" s="1678"/>
      <c r="D6" s="1678"/>
      <c r="E6" s="1678"/>
      <c r="F6" s="1679"/>
      <c r="I6" s="2062"/>
    </row>
    <row r="7" spans="1:12" hidden="1">
      <c r="B7" s="2071" t="s">
        <v>3043</v>
      </c>
      <c r="C7" s="2071" t="s">
        <v>3044</v>
      </c>
      <c r="D7" s="1680" t="s">
        <v>3045</v>
      </c>
      <c r="E7" s="1680" t="s">
        <v>3046</v>
      </c>
      <c r="F7" s="2071" t="s">
        <v>3047</v>
      </c>
      <c r="G7" s="2072" t="s">
        <v>3048</v>
      </c>
      <c r="H7" s="2072" t="s">
        <v>3049</v>
      </c>
      <c r="I7" s="2071" t="s">
        <v>3050</v>
      </c>
    </row>
    <row r="8" spans="1:12">
      <c r="A8" s="9"/>
      <c r="B8" s="2260" t="s">
        <v>6227</v>
      </c>
      <c r="C8" s="2260"/>
      <c r="D8" s="2260"/>
      <c r="E8" s="2260"/>
      <c r="F8" s="2260"/>
      <c r="G8" s="2260"/>
      <c r="H8" s="2260"/>
      <c r="I8" s="2260"/>
      <c r="J8" s="552" t="s">
        <v>6239</v>
      </c>
      <c r="K8" s="66"/>
      <c r="L8" s="66"/>
    </row>
    <row r="9" spans="1:12" hidden="1">
      <c r="A9" s="25"/>
      <c r="B9" s="54"/>
      <c r="C9" s="54"/>
      <c r="D9" s="54"/>
      <c r="E9" s="54"/>
      <c r="F9" s="54"/>
      <c r="G9" s="54"/>
      <c r="H9" s="54"/>
      <c r="I9" s="54"/>
      <c r="J9" s="37"/>
      <c r="K9" s="37"/>
      <c r="L9" s="37"/>
    </row>
    <row r="10" spans="1:12" hidden="1">
      <c r="A10" s="25"/>
      <c r="B10" s="54"/>
      <c r="C10" s="54"/>
      <c r="D10" s="54"/>
      <c r="E10" s="54"/>
      <c r="F10" s="54"/>
      <c r="G10" s="54"/>
      <c r="H10" s="54"/>
      <c r="I10" s="54"/>
      <c r="J10" s="37"/>
      <c r="K10" s="37"/>
      <c r="L10" s="37"/>
    </row>
    <row r="11" spans="1:12" hidden="1">
      <c r="A11" s="25"/>
      <c r="B11" s="54"/>
      <c r="C11" s="54"/>
      <c r="D11" s="54"/>
      <c r="E11" s="54"/>
      <c r="F11" s="54"/>
      <c r="G11" s="54"/>
      <c r="H11" s="54"/>
      <c r="I11" s="54"/>
      <c r="J11" s="37"/>
      <c r="K11" s="37"/>
      <c r="L11" s="37"/>
    </row>
    <row r="12" spans="1:12" ht="35.25" customHeight="1">
      <c r="A12" s="11"/>
      <c r="B12" s="2073" t="s">
        <v>3051</v>
      </c>
      <c r="C12" s="2073" t="s">
        <v>3052</v>
      </c>
      <c r="D12" s="12" t="s">
        <v>3045</v>
      </c>
      <c r="E12" s="12" t="s">
        <v>3046</v>
      </c>
      <c r="F12" s="2073" t="s">
        <v>3053</v>
      </c>
      <c r="G12" s="2074" t="s">
        <v>3054</v>
      </c>
      <c r="H12" s="2074" t="s">
        <v>3049</v>
      </c>
      <c r="I12" s="2073" t="s">
        <v>3050</v>
      </c>
      <c r="J12" s="2075" t="s">
        <v>3055</v>
      </c>
      <c r="K12" s="2075" t="s">
        <v>3056</v>
      </c>
      <c r="L12" s="2075" t="s">
        <v>3057</v>
      </c>
    </row>
    <row r="13" spans="1:12" hidden="1">
      <c r="A13" s="1">
        <v>1</v>
      </c>
      <c r="B13" s="2063" t="s">
        <v>3381</v>
      </c>
      <c r="C13" s="1681" t="s">
        <v>4550</v>
      </c>
      <c r="D13" s="1681" t="s">
        <v>4272</v>
      </c>
      <c r="E13" s="1681" t="s">
        <v>3059</v>
      </c>
      <c r="F13" s="31" t="s">
        <v>3262</v>
      </c>
      <c r="G13" s="1681" t="s">
        <v>3371</v>
      </c>
      <c r="H13" s="2064" t="s">
        <v>3383</v>
      </c>
      <c r="I13" s="2065" t="s">
        <v>4551</v>
      </c>
      <c r="J13" s="1119">
        <v>18.154307307899455</v>
      </c>
      <c r="K13" s="1119">
        <v>27.182491468658547</v>
      </c>
      <c r="L13" s="1119">
        <v>11.674287750908084</v>
      </c>
    </row>
    <row r="14" spans="1:12" hidden="1">
      <c r="A14" s="1">
        <v>2</v>
      </c>
      <c r="B14" s="2063" t="s">
        <v>3381</v>
      </c>
      <c r="C14" s="1681" t="s">
        <v>4469</v>
      </c>
      <c r="D14" s="1681" t="s">
        <v>3059</v>
      </c>
      <c r="E14" s="1681" t="s">
        <v>3059</v>
      </c>
      <c r="F14" s="31"/>
      <c r="G14" s="1681" t="s">
        <v>2424</v>
      </c>
      <c r="H14" s="2064" t="s">
        <v>3383</v>
      </c>
      <c r="I14" s="2065" t="s">
        <v>4470</v>
      </c>
      <c r="J14" s="1119">
        <v>19.147762035581895</v>
      </c>
      <c r="K14" s="1119">
        <v>28.518867637668379</v>
      </c>
      <c r="L14" s="1119">
        <v>13.041410739052903</v>
      </c>
    </row>
    <row r="15" spans="1:12" hidden="1">
      <c r="A15" s="1">
        <v>3</v>
      </c>
      <c r="B15" s="2063" t="s">
        <v>3381</v>
      </c>
      <c r="C15" s="1681" t="s">
        <v>4628</v>
      </c>
      <c r="D15" s="1681" t="s">
        <v>4272</v>
      </c>
      <c r="E15" s="1681" t="s">
        <v>3059</v>
      </c>
      <c r="F15" s="31"/>
      <c r="G15" s="1681" t="s">
        <v>2424</v>
      </c>
      <c r="H15" s="2064" t="s">
        <v>3383</v>
      </c>
      <c r="I15" s="2065" t="s">
        <v>4629</v>
      </c>
      <c r="J15" s="1119">
        <v>16.635917042701227</v>
      </c>
      <c r="K15" s="1119">
        <v>24.226689000558345</v>
      </c>
      <c r="L15" s="1119">
        <v>11.615023820955054</v>
      </c>
    </row>
    <row r="16" spans="1:12" hidden="1">
      <c r="A16" s="1">
        <v>4</v>
      </c>
      <c r="B16" s="2063" t="s">
        <v>3381</v>
      </c>
      <c r="C16" s="1681" t="s">
        <v>4533</v>
      </c>
      <c r="D16" s="1681" t="s">
        <v>3059</v>
      </c>
      <c r="E16" s="1681" t="s">
        <v>3059</v>
      </c>
      <c r="F16" s="31"/>
      <c r="G16" s="1681" t="s">
        <v>2424</v>
      </c>
      <c r="H16" s="2064" t="s">
        <v>3383</v>
      </c>
      <c r="I16" s="2065" t="s">
        <v>4534</v>
      </c>
      <c r="J16" s="1119">
        <v>18.359047499734988</v>
      </c>
      <c r="K16" s="1119">
        <v>26.958812924698378</v>
      </c>
      <c r="L16" s="1119">
        <v>12.209311934945374</v>
      </c>
    </row>
    <row r="17" spans="1:12" hidden="1">
      <c r="A17" s="1">
        <v>5</v>
      </c>
      <c r="B17" s="2063" t="s">
        <v>3381</v>
      </c>
      <c r="C17" s="1681" t="s">
        <v>4620</v>
      </c>
      <c r="D17" s="1681" t="s">
        <v>3059</v>
      </c>
      <c r="E17" s="1681" t="s">
        <v>3059</v>
      </c>
      <c r="F17" s="31"/>
      <c r="G17" s="1681" t="s">
        <v>2424</v>
      </c>
      <c r="H17" s="2064" t="s">
        <v>3383</v>
      </c>
      <c r="I17" s="2065" t="s">
        <v>4621</v>
      </c>
      <c r="J17" s="1119">
        <v>16.891393305158651</v>
      </c>
      <c r="K17" s="1119">
        <v>24.640857073289503</v>
      </c>
      <c r="L17" s="1119">
        <v>11.433144686446008</v>
      </c>
    </row>
    <row r="18" spans="1:12" hidden="1">
      <c r="A18" s="1">
        <v>6</v>
      </c>
      <c r="B18" s="2063" t="s">
        <v>3381</v>
      </c>
      <c r="C18" s="1681" t="s">
        <v>4622</v>
      </c>
      <c r="D18" s="1681" t="s">
        <v>3059</v>
      </c>
      <c r="E18" s="1681" t="s">
        <v>3059</v>
      </c>
      <c r="F18" s="31"/>
      <c r="G18" s="1681" t="s">
        <v>2424</v>
      </c>
      <c r="H18" s="2064" t="s">
        <v>3383</v>
      </c>
      <c r="I18" s="2065" t="s">
        <v>4623</v>
      </c>
      <c r="J18" s="1119">
        <v>16.868811156032109</v>
      </c>
      <c r="K18" s="1119">
        <v>24.612448210046086</v>
      </c>
      <c r="L18" s="1119">
        <v>11.271870794078062</v>
      </c>
    </row>
    <row r="19" spans="1:12" hidden="1">
      <c r="A19" s="1">
        <v>7</v>
      </c>
      <c r="B19" s="2063" t="s">
        <v>3381</v>
      </c>
      <c r="C19" s="1681" t="s">
        <v>4211</v>
      </c>
      <c r="D19" s="1681" t="s">
        <v>3059</v>
      </c>
      <c r="E19" s="1681" t="s">
        <v>3059</v>
      </c>
      <c r="F19" s="31"/>
      <c r="G19" s="1681" t="s">
        <v>2424</v>
      </c>
      <c r="H19" s="2064" t="s">
        <v>3383</v>
      </c>
      <c r="I19" s="2065" t="s">
        <v>4212</v>
      </c>
      <c r="J19" s="1119">
        <v>21.373993411420205</v>
      </c>
      <c r="K19" s="1119">
        <v>30.093689424940774</v>
      </c>
      <c r="L19" s="1119">
        <v>14.932378679395386</v>
      </c>
    </row>
    <row r="20" spans="1:12" hidden="1">
      <c r="A20" s="1">
        <v>8</v>
      </c>
      <c r="B20" s="2063" t="s">
        <v>3381</v>
      </c>
      <c r="C20" s="1681" t="s">
        <v>4143</v>
      </c>
      <c r="D20" s="1681" t="s">
        <v>3059</v>
      </c>
      <c r="E20" s="1681" t="s">
        <v>3059</v>
      </c>
      <c r="F20" s="31"/>
      <c r="G20" s="1681" t="s">
        <v>2424</v>
      </c>
      <c r="H20" s="2064" t="s">
        <v>3383</v>
      </c>
      <c r="I20" s="2065" t="s">
        <v>4144</v>
      </c>
      <c r="J20" s="1119">
        <v>21.825362754357343</v>
      </c>
      <c r="K20" s="1119">
        <v>30.370218298775065</v>
      </c>
      <c r="L20" s="1119">
        <v>15.682802046438409</v>
      </c>
    </row>
    <row r="21" spans="1:12" hidden="1">
      <c r="A21" s="1">
        <v>9</v>
      </c>
      <c r="B21" s="2063" t="s">
        <v>3381</v>
      </c>
      <c r="C21" s="1681" t="s">
        <v>4598</v>
      </c>
      <c r="D21" s="1681" t="s">
        <v>3059</v>
      </c>
      <c r="E21" s="1681" t="s">
        <v>3059</v>
      </c>
      <c r="F21" s="31"/>
      <c r="G21" s="1681" t="s">
        <v>2424</v>
      </c>
      <c r="H21" s="2064" t="s">
        <v>3383</v>
      </c>
      <c r="I21" s="2065" t="s">
        <v>4599</v>
      </c>
      <c r="J21" s="1119">
        <v>17.318435754189945</v>
      </c>
      <c r="K21" s="1119">
        <v>22.342239909039225</v>
      </c>
      <c r="L21" s="1119">
        <v>13.835238470634609</v>
      </c>
    </row>
    <row r="22" spans="1:12" hidden="1">
      <c r="A22" s="1">
        <v>10</v>
      </c>
      <c r="B22" s="2063" t="s">
        <v>3381</v>
      </c>
      <c r="C22" s="1681" t="s">
        <v>4497</v>
      </c>
      <c r="D22" s="1681" t="s">
        <v>4272</v>
      </c>
      <c r="E22" s="1681" t="s">
        <v>3059</v>
      </c>
      <c r="F22" s="31"/>
      <c r="G22" s="1681" t="s">
        <v>2424</v>
      </c>
      <c r="H22" s="2064" t="s">
        <v>3383</v>
      </c>
      <c r="I22" s="2065" t="s">
        <v>4498</v>
      </c>
      <c r="J22" s="1119">
        <v>18.901406376555482</v>
      </c>
      <c r="K22" s="1119">
        <v>27.70448548812665</v>
      </c>
      <c r="L22" s="1119">
        <v>12.563323201621074</v>
      </c>
    </row>
    <row r="23" spans="1:12" hidden="1">
      <c r="A23" s="1">
        <v>11</v>
      </c>
      <c r="B23" s="2063" t="s">
        <v>3381</v>
      </c>
      <c r="C23" s="1681" t="s">
        <v>4081</v>
      </c>
      <c r="D23" s="1681" t="s">
        <v>3059</v>
      </c>
      <c r="E23" s="1681" t="s">
        <v>3059</v>
      </c>
      <c r="F23" s="31"/>
      <c r="G23" s="1681" t="s">
        <v>2424</v>
      </c>
      <c r="H23" s="2064" t="s">
        <v>3383</v>
      </c>
      <c r="I23" s="2065" t="s">
        <v>4082</v>
      </c>
      <c r="J23" s="1119">
        <v>22.186373125830329</v>
      </c>
      <c r="K23" s="1119">
        <v>30.190349712262059</v>
      </c>
      <c r="L23" s="1119">
        <v>16.179401993355484</v>
      </c>
    </row>
    <row r="24" spans="1:12" hidden="1">
      <c r="A24" s="1">
        <v>12</v>
      </c>
      <c r="B24" s="2063" t="s">
        <v>3381</v>
      </c>
      <c r="C24" s="1681" t="s">
        <v>4396</v>
      </c>
      <c r="D24" s="1681" t="s">
        <v>3059</v>
      </c>
      <c r="E24" s="1681" t="s">
        <v>3059</v>
      </c>
      <c r="F24" s="31"/>
      <c r="G24" s="1681" t="s">
        <v>2424</v>
      </c>
      <c r="H24" s="2064" t="s">
        <v>3383</v>
      </c>
      <c r="I24" s="2065" t="s">
        <v>4397</v>
      </c>
      <c r="J24" s="1119">
        <v>19.946702198534311</v>
      </c>
      <c r="K24" s="1119">
        <v>26.967025791707478</v>
      </c>
      <c r="L24" s="1119">
        <v>15.105808194506979</v>
      </c>
    </row>
    <row r="25" spans="1:12" hidden="1">
      <c r="A25" s="1">
        <v>13</v>
      </c>
      <c r="B25" s="2063" t="s">
        <v>3381</v>
      </c>
      <c r="C25" s="1681" t="s">
        <v>4515</v>
      </c>
      <c r="D25" s="1681" t="s">
        <v>3059</v>
      </c>
      <c r="E25" s="1681" t="s">
        <v>3059</v>
      </c>
      <c r="F25" s="31"/>
      <c r="G25" s="1681" t="s">
        <v>2424</v>
      </c>
      <c r="H25" s="2064" t="s">
        <v>3383</v>
      </c>
      <c r="I25" s="2065" t="s">
        <v>4516</v>
      </c>
      <c r="J25" s="1119">
        <v>18.679990704159888</v>
      </c>
      <c r="K25" s="1119">
        <v>28.158533297384743</v>
      </c>
      <c r="L25" s="1119">
        <v>11.500918929957118</v>
      </c>
    </row>
    <row r="26" spans="1:12" hidden="1">
      <c r="A26" s="1">
        <v>14</v>
      </c>
      <c r="B26" s="2063" t="s">
        <v>3381</v>
      </c>
      <c r="C26" s="1681" t="s">
        <v>3798</v>
      </c>
      <c r="D26" s="1681" t="s">
        <v>3059</v>
      </c>
      <c r="E26" s="1681" t="s">
        <v>3059</v>
      </c>
      <c r="F26" s="31"/>
      <c r="G26" s="1681" t="s">
        <v>2424</v>
      </c>
      <c r="H26" s="2064" t="s">
        <v>3383</v>
      </c>
      <c r="I26" s="2065" t="s">
        <v>3799</v>
      </c>
      <c r="J26" s="1119">
        <v>23.653325308456214</v>
      </c>
      <c r="K26" s="1119">
        <v>32.945091514143094</v>
      </c>
      <c r="L26" s="1119">
        <v>16.869142658799028</v>
      </c>
    </row>
    <row r="27" spans="1:12" hidden="1">
      <c r="A27" s="1">
        <v>15</v>
      </c>
      <c r="B27" s="2063" t="s">
        <v>3381</v>
      </c>
      <c r="C27" s="1681" t="s">
        <v>4493</v>
      </c>
      <c r="D27" s="1681" t="s">
        <v>4272</v>
      </c>
      <c r="E27" s="1681" t="s">
        <v>3059</v>
      </c>
      <c r="F27" s="31"/>
      <c r="G27" s="1681" t="s">
        <v>2424</v>
      </c>
      <c r="H27" s="2064" t="s">
        <v>3383</v>
      </c>
      <c r="I27" s="2065" t="s">
        <v>4494</v>
      </c>
      <c r="J27" s="1119">
        <v>18.941630706336589</v>
      </c>
      <c r="K27" s="1119">
        <v>27.089097952407304</v>
      </c>
      <c r="L27" s="1119">
        <v>13.270416024653311</v>
      </c>
    </row>
    <row r="28" spans="1:12" hidden="1">
      <c r="A28" s="1">
        <v>16</v>
      </c>
      <c r="B28" s="2063" t="s">
        <v>3381</v>
      </c>
      <c r="C28" s="1681" t="s">
        <v>4600</v>
      </c>
      <c r="D28" s="1681" t="s">
        <v>3059</v>
      </c>
      <c r="E28" s="1681" t="s">
        <v>3059</v>
      </c>
      <c r="F28" s="31"/>
      <c r="G28" s="1681" t="s">
        <v>2424</v>
      </c>
      <c r="H28" s="2064" t="s">
        <v>3383</v>
      </c>
      <c r="I28" s="2065" t="s">
        <v>4601</v>
      </c>
      <c r="J28" s="1119">
        <v>17.273722057214318</v>
      </c>
      <c r="K28" s="1119">
        <v>23.769553605494089</v>
      </c>
      <c r="L28" s="1119">
        <v>12.764830508474576</v>
      </c>
    </row>
    <row r="29" spans="1:12" hidden="1">
      <c r="A29" s="1">
        <v>17</v>
      </c>
      <c r="B29" s="2063" t="s">
        <v>3381</v>
      </c>
      <c r="C29" s="1681" t="s">
        <v>4640</v>
      </c>
      <c r="D29" s="1681" t="s">
        <v>4272</v>
      </c>
      <c r="E29" s="1681" t="s">
        <v>3059</v>
      </c>
      <c r="F29" s="31"/>
      <c r="G29" s="1681" t="s">
        <v>2424</v>
      </c>
      <c r="H29" s="2064" t="s">
        <v>3383</v>
      </c>
      <c r="I29" s="2065" t="s">
        <v>4641</v>
      </c>
      <c r="J29" s="1119">
        <v>16.288292789557506</v>
      </c>
      <c r="K29" s="1119">
        <v>25.0856102003643</v>
      </c>
      <c r="L29" s="1119">
        <v>9.6895835610449232</v>
      </c>
    </row>
    <row r="30" spans="1:12" hidden="1">
      <c r="A30" s="1">
        <v>18</v>
      </c>
      <c r="B30" s="2063" t="s">
        <v>3381</v>
      </c>
      <c r="C30" s="1681" t="s">
        <v>4650</v>
      </c>
      <c r="D30" s="1681" t="s">
        <v>3059</v>
      </c>
      <c r="E30" s="1681" t="s">
        <v>3059</v>
      </c>
      <c r="F30" s="31"/>
      <c r="G30" s="1681" t="s">
        <v>2424</v>
      </c>
      <c r="H30" s="2064" t="s">
        <v>3383</v>
      </c>
      <c r="I30" s="2065" t="s">
        <v>4651</v>
      </c>
      <c r="J30" s="1119">
        <v>15.297679112008073</v>
      </c>
      <c r="K30" s="1119">
        <v>22.412947523295735</v>
      </c>
      <c r="L30" s="1119">
        <v>10.322359396433471</v>
      </c>
    </row>
    <row r="31" spans="1:12" hidden="1">
      <c r="A31" s="1">
        <v>19</v>
      </c>
      <c r="B31" s="2063" t="s">
        <v>3381</v>
      </c>
      <c r="C31" s="1681" t="s">
        <v>3582</v>
      </c>
      <c r="D31" s="1681" t="s">
        <v>3059</v>
      </c>
      <c r="E31" s="1681" t="s">
        <v>3059</v>
      </c>
      <c r="F31" s="31"/>
      <c r="G31" s="1681" t="s">
        <v>2424</v>
      </c>
      <c r="H31" s="2064" t="s">
        <v>3383</v>
      </c>
      <c r="I31" s="2065" t="s">
        <v>3583</v>
      </c>
      <c r="J31" s="1119">
        <v>24.855956049845908</v>
      </c>
      <c r="K31" s="1119">
        <v>33.5559265442404</v>
      </c>
      <c r="L31" s="1119">
        <v>19.024171888988363</v>
      </c>
    </row>
    <row r="32" spans="1:12" hidden="1">
      <c r="A32" s="1">
        <v>20</v>
      </c>
      <c r="B32" s="2063" t="s">
        <v>3381</v>
      </c>
      <c r="C32" s="1681" t="s">
        <v>3954</v>
      </c>
      <c r="D32" s="1681" t="s">
        <v>3059</v>
      </c>
      <c r="E32" s="1681" t="s">
        <v>3059</v>
      </c>
      <c r="F32" s="31"/>
      <c r="G32" s="1681" t="s">
        <v>2424</v>
      </c>
      <c r="H32" s="2064" t="s">
        <v>3383</v>
      </c>
      <c r="I32" s="2065" t="s">
        <v>3955</v>
      </c>
      <c r="J32" s="1119">
        <v>22.866801893171061</v>
      </c>
      <c r="K32" s="1119">
        <v>32.350081037277143</v>
      </c>
      <c r="L32" s="1119">
        <v>16.078886310904871</v>
      </c>
    </row>
    <row r="33" spans="1:12" hidden="1">
      <c r="A33" s="1">
        <v>21</v>
      </c>
      <c r="B33" s="2063" t="s">
        <v>3381</v>
      </c>
      <c r="C33" s="1681" t="s">
        <v>4037</v>
      </c>
      <c r="D33" s="1681" t="s">
        <v>3059</v>
      </c>
      <c r="E33" s="1681" t="s">
        <v>3059</v>
      </c>
      <c r="F33" s="31"/>
      <c r="G33" s="1681" t="s">
        <v>2424</v>
      </c>
      <c r="H33" s="2064" t="s">
        <v>3383</v>
      </c>
      <c r="I33" s="2065" t="s">
        <v>4038</v>
      </c>
      <c r="J33" s="1119">
        <v>22.406066873491902</v>
      </c>
      <c r="K33" s="1119">
        <v>30.065181966322651</v>
      </c>
      <c r="L33" s="1119">
        <v>16.789484166500699</v>
      </c>
    </row>
    <row r="34" spans="1:12" hidden="1">
      <c r="A34" s="1">
        <v>22</v>
      </c>
      <c r="B34" s="2063" t="s">
        <v>3381</v>
      </c>
      <c r="C34" s="1681" t="s">
        <v>4652</v>
      </c>
      <c r="D34" s="1681" t="s">
        <v>3059</v>
      </c>
      <c r="E34" s="1681" t="s">
        <v>3059</v>
      </c>
      <c r="F34" s="31"/>
      <c r="G34" s="1681" t="s">
        <v>2424</v>
      </c>
      <c r="H34" s="2064" t="s">
        <v>3383</v>
      </c>
      <c r="I34" s="2065" t="s">
        <v>4653</v>
      </c>
      <c r="J34" s="1119">
        <v>13.633102128677349</v>
      </c>
      <c r="K34" s="1119">
        <v>19.337016574585636</v>
      </c>
      <c r="L34" s="1119">
        <v>9.9921630094043881</v>
      </c>
    </row>
    <row r="35" spans="1:12" hidden="1">
      <c r="A35" s="1">
        <v>23</v>
      </c>
      <c r="B35" s="2063" t="s">
        <v>3381</v>
      </c>
      <c r="C35" s="1681" t="s">
        <v>3382</v>
      </c>
      <c r="D35" s="1681" t="s">
        <v>3059</v>
      </c>
      <c r="E35" s="1681" t="s">
        <v>3059</v>
      </c>
      <c r="F35" s="31"/>
      <c r="G35" s="1681" t="s">
        <v>2424</v>
      </c>
      <c r="H35" s="2064" t="s">
        <v>3383</v>
      </c>
      <c r="I35" s="2065" t="s">
        <v>3384</v>
      </c>
      <c r="J35" s="1119">
        <v>26.600804976216612</v>
      </c>
      <c r="K35" s="1119">
        <v>36.285545023696677</v>
      </c>
      <c r="L35" s="1119">
        <v>19.82168774621605</v>
      </c>
    </row>
    <row r="36" spans="1:12" hidden="1">
      <c r="A36" s="1">
        <v>24</v>
      </c>
      <c r="B36" s="2063" t="s">
        <v>3381</v>
      </c>
      <c r="C36" s="1681" t="s">
        <v>4541</v>
      </c>
      <c r="D36" s="1681" t="s">
        <v>4272</v>
      </c>
      <c r="E36" s="1681" t="s">
        <v>3059</v>
      </c>
      <c r="F36" s="31"/>
      <c r="G36" s="1681" t="s">
        <v>2424</v>
      </c>
      <c r="H36" s="2064" t="s">
        <v>3383</v>
      </c>
      <c r="I36" s="2065" t="s">
        <v>4542</v>
      </c>
      <c r="J36" s="1119">
        <v>18.264348361286352</v>
      </c>
      <c r="K36" s="1119">
        <v>26.195978738155766</v>
      </c>
      <c r="L36" s="1119">
        <v>11.933966614405607</v>
      </c>
    </row>
    <row r="37" spans="1:12" hidden="1">
      <c r="A37" s="1">
        <v>25</v>
      </c>
      <c r="B37" s="2063" t="s">
        <v>3381</v>
      </c>
      <c r="C37" s="1681" t="s">
        <v>4471</v>
      </c>
      <c r="D37" s="1681" t="s">
        <v>3059</v>
      </c>
      <c r="E37" s="1681" t="s">
        <v>3059</v>
      </c>
      <c r="F37" s="31"/>
      <c r="G37" s="1681" t="s">
        <v>2424</v>
      </c>
      <c r="H37" s="2064" t="s">
        <v>3383</v>
      </c>
      <c r="I37" s="2065" t="s">
        <v>4472</v>
      </c>
      <c r="J37" s="1119">
        <v>19.146517092397485</v>
      </c>
      <c r="K37" s="1119">
        <v>27.550651230101302</v>
      </c>
      <c r="L37" s="1119">
        <v>13.08545335942596</v>
      </c>
    </row>
    <row r="38" spans="1:12" hidden="1">
      <c r="A38" s="1">
        <v>26</v>
      </c>
      <c r="B38" s="2063" t="s">
        <v>3381</v>
      </c>
      <c r="C38" s="1681" t="s">
        <v>4568</v>
      </c>
      <c r="D38" s="1681" t="s">
        <v>3059</v>
      </c>
      <c r="E38" s="1681" t="s">
        <v>3059</v>
      </c>
      <c r="F38" s="31"/>
      <c r="G38" s="1681" t="s">
        <v>2424</v>
      </c>
      <c r="H38" s="2064" t="s">
        <v>3383</v>
      </c>
      <c r="I38" s="2065" t="s">
        <v>4569</v>
      </c>
      <c r="J38" s="1119">
        <v>17.860523824550331</v>
      </c>
      <c r="K38" s="1119">
        <v>25.151285930408473</v>
      </c>
      <c r="L38" s="1119">
        <v>12.642122360584732</v>
      </c>
    </row>
    <row r="39" spans="1:12" hidden="1">
      <c r="A39" s="1">
        <v>27</v>
      </c>
      <c r="B39" s="2063" t="s">
        <v>3381</v>
      </c>
      <c r="C39" s="1681" t="s">
        <v>4654</v>
      </c>
      <c r="D39" s="1681" t="s">
        <v>3059</v>
      </c>
      <c r="E39" s="1681" t="s">
        <v>3059</v>
      </c>
      <c r="F39" s="31"/>
      <c r="G39" s="1681" t="s">
        <v>2424</v>
      </c>
      <c r="H39" s="2064" t="s">
        <v>3383</v>
      </c>
      <c r="I39" s="2065" t="s">
        <v>4655</v>
      </c>
      <c r="J39" s="1119">
        <v>10.346889952153109</v>
      </c>
      <c r="K39" s="1119">
        <v>15.615615615615615</v>
      </c>
      <c r="L39" s="1119">
        <v>6.8588469184890659</v>
      </c>
    </row>
    <row r="40" spans="1:12" hidden="1">
      <c r="A40" s="1">
        <v>28</v>
      </c>
      <c r="B40" s="2063" t="s">
        <v>3381</v>
      </c>
      <c r="C40" s="1681" t="s">
        <v>4388</v>
      </c>
      <c r="D40" s="1681" t="s">
        <v>3059</v>
      </c>
      <c r="E40" s="1681" t="s">
        <v>3059</v>
      </c>
      <c r="F40" s="31"/>
      <c r="G40" s="1681" t="s">
        <v>2424</v>
      </c>
      <c r="H40" s="2064" t="s">
        <v>3383</v>
      </c>
      <c r="I40" s="2065" t="s">
        <v>4389</v>
      </c>
      <c r="J40" s="1119">
        <v>19.97674418604651</v>
      </c>
      <c r="K40" s="1119">
        <v>27.339140207923574</v>
      </c>
      <c r="L40" s="1119">
        <v>14.778813727435033</v>
      </c>
    </row>
    <row r="41" spans="1:12" hidden="1">
      <c r="A41" s="1">
        <v>29</v>
      </c>
      <c r="B41" s="2063" t="s">
        <v>3381</v>
      </c>
      <c r="C41" s="1681" t="s">
        <v>3467</v>
      </c>
      <c r="D41" s="1681" t="s">
        <v>3059</v>
      </c>
      <c r="E41" s="1681" t="s">
        <v>3059</v>
      </c>
      <c r="F41" s="31"/>
      <c r="G41" s="1681" t="s">
        <v>2424</v>
      </c>
      <c r="H41" s="2064" t="s">
        <v>3383</v>
      </c>
      <c r="I41" s="2065" t="s">
        <v>3468</v>
      </c>
      <c r="J41" s="1119">
        <v>25.672023894182907</v>
      </c>
      <c r="K41" s="1119">
        <v>33.616010854816821</v>
      </c>
      <c r="L41" s="1119">
        <v>19.936321332353664</v>
      </c>
    </row>
    <row r="42" spans="1:12" hidden="1">
      <c r="A42" s="1">
        <v>30</v>
      </c>
      <c r="B42" s="2063" t="s">
        <v>3381</v>
      </c>
      <c r="C42" s="1681" t="s">
        <v>4644</v>
      </c>
      <c r="D42" s="1681" t="s">
        <v>3059</v>
      </c>
      <c r="E42" s="1681" t="s">
        <v>3059</v>
      </c>
      <c r="F42" s="31"/>
      <c r="G42" s="1681" t="s">
        <v>2424</v>
      </c>
      <c r="H42" s="2064" t="s">
        <v>3383</v>
      </c>
      <c r="I42" s="2065" t="s">
        <v>4645</v>
      </c>
      <c r="J42" s="1119">
        <v>15.804229901871153</v>
      </c>
      <c r="K42" s="1119">
        <v>22.873942349060663</v>
      </c>
      <c r="L42" s="1119">
        <v>10.57875768496926</v>
      </c>
    </row>
    <row r="43" spans="1:12" hidden="1">
      <c r="A43" s="1">
        <v>31</v>
      </c>
      <c r="B43" s="2063" t="s">
        <v>3381</v>
      </c>
      <c r="C43" s="1681" t="s">
        <v>4578</v>
      </c>
      <c r="D43" s="1681" t="s">
        <v>4272</v>
      </c>
      <c r="E43" s="1681" t="s">
        <v>3059</v>
      </c>
      <c r="F43" s="31"/>
      <c r="G43" s="1681" t="s">
        <v>2424</v>
      </c>
      <c r="H43" s="2064" t="s">
        <v>3383</v>
      </c>
      <c r="I43" s="2065" t="s">
        <v>4579</v>
      </c>
      <c r="J43" s="1119">
        <v>17.757333796215935</v>
      </c>
      <c r="K43" s="1119">
        <v>26.321989528795815</v>
      </c>
      <c r="L43" s="1119">
        <v>10.971689308306544</v>
      </c>
    </row>
    <row r="44" spans="1:12" hidden="1">
      <c r="A44" s="1">
        <v>32</v>
      </c>
      <c r="B44" s="2063" t="s">
        <v>3381</v>
      </c>
      <c r="C44" s="1681" t="s">
        <v>4432</v>
      </c>
      <c r="D44" s="1681" t="s">
        <v>3059</v>
      </c>
      <c r="E44" s="1681" t="s">
        <v>3059</v>
      </c>
      <c r="F44" s="31"/>
      <c r="G44" s="1681" t="s">
        <v>2424</v>
      </c>
      <c r="H44" s="2064" t="s">
        <v>3383</v>
      </c>
      <c r="I44" s="2065" t="s">
        <v>3226</v>
      </c>
      <c r="J44" s="1119">
        <v>19.552103131972565</v>
      </c>
      <c r="K44" s="1119">
        <v>26.437007874015748</v>
      </c>
      <c r="L44" s="1119">
        <v>14.570573992308788</v>
      </c>
    </row>
    <row r="45" spans="1:12" hidden="1">
      <c r="A45" s="1">
        <v>33</v>
      </c>
      <c r="B45" s="2063" t="s">
        <v>3381</v>
      </c>
      <c r="C45" s="1681" t="s">
        <v>4608</v>
      </c>
      <c r="D45" s="1681" t="s">
        <v>4272</v>
      </c>
      <c r="E45" s="1681" t="s">
        <v>3059</v>
      </c>
      <c r="F45" s="31"/>
      <c r="G45" s="1681" t="s">
        <v>2424</v>
      </c>
      <c r="H45" s="2064" t="s">
        <v>3383</v>
      </c>
      <c r="I45" s="2065" t="s">
        <v>4609</v>
      </c>
      <c r="J45" s="1119">
        <v>17.117490381769755</v>
      </c>
      <c r="K45" s="1119">
        <v>26.315084995315217</v>
      </c>
      <c r="L45" s="1119">
        <v>9.8259762308998297</v>
      </c>
    </row>
    <row r="46" spans="1:12" hidden="1">
      <c r="A46" s="1">
        <v>34</v>
      </c>
      <c r="B46" s="2063" t="s">
        <v>3381</v>
      </c>
      <c r="C46" s="1681" t="s">
        <v>4271</v>
      </c>
      <c r="D46" s="1681" t="s">
        <v>4272</v>
      </c>
      <c r="E46" s="1681" t="s">
        <v>3059</v>
      </c>
      <c r="F46" s="31"/>
      <c r="G46" s="1681" t="s">
        <v>2424</v>
      </c>
      <c r="H46" s="2064" t="s">
        <v>3383</v>
      </c>
      <c r="I46" s="2065" t="s">
        <v>4273</v>
      </c>
      <c r="J46" s="1119">
        <v>20.942532834135616</v>
      </c>
      <c r="K46" s="1119">
        <v>30.4248145650708</v>
      </c>
      <c r="L46" s="1119">
        <v>13.472163195920103</v>
      </c>
    </row>
    <row r="47" spans="1:12" hidden="1">
      <c r="A47" s="1">
        <v>35</v>
      </c>
      <c r="B47" s="2063" t="s">
        <v>3381</v>
      </c>
      <c r="C47" s="1681" t="s">
        <v>4326</v>
      </c>
      <c r="D47" s="1681" t="s">
        <v>3059</v>
      </c>
      <c r="E47" s="1681" t="s">
        <v>3059</v>
      </c>
      <c r="F47" s="31"/>
      <c r="G47" s="1681" t="s">
        <v>2424</v>
      </c>
      <c r="H47" s="2064" t="s">
        <v>3383</v>
      </c>
      <c r="I47" s="2065" t="s">
        <v>4327</v>
      </c>
      <c r="J47" s="1119">
        <v>20.556009811937859</v>
      </c>
      <c r="K47" s="1119">
        <v>29.345869173834764</v>
      </c>
      <c r="L47" s="1119">
        <v>14.479325127921449</v>
      </c>
    </row>
    <row r="48" spans="1:12" hidden="1">
      <c r="A48" s="1">
        <v>36</v>
      </c>
      <c r="B48" s="2063" t="s">
        <v>3137</v>
      </c>
      <c r="C48" s="1681" t="s">
        <v>4539</v>
      </c>
      <c r="D48" s="1681" t="s">
        <v>3059</v>
      </c>
      <c r="E48" s="1681" t="s">
        <v>3059</v>
      </c>
      <c r="F48" s="31" t="s">
        <v>3262</v>
      </c>
      <c r="G48" s="1681" t="s">
        <v>2424</v>
      </c>
      <c r="H48" s="1" t="s">
        <v>182</v>
      </c>
      <c r="I48" s="2065" t="s">
        <v>4540</v>
      </c>
      <c r="J48" s="1119">
        <v>18.307424418311211</v>
      </c>
      <c r="K48" s="1119">
        <v>26.653849790412554</v>
      </c>
      <c r="L48" s="1119">
        <v>12.734886265597712</v>
      </c>
    </row>
    <row r="49" spans="1:12" hidden="1">
      <c r="A49" s="1">
        <v>37</v>
      </c>
      <c r="B49" s="2063" t="s">
        <v>3137</v>
      </c>
      <c r="C49" s="1681" t="s">
        <v>3321</v>
      </c>
      <c r="D49" s="1681" t="s">
        <v>3059</v>
      </c>
      <c r="E49" s="1681" t="s">
        <v>3059</v>
      </c>
      <c r="F49" s="31"/>
      <c r="G49" s="1681" t="s">
        <v>2424</v>
      </c>
      <c r="H49" s="1" t="s">
        <v>182</v>
      </c>
      <c r="I49" s="2065" t="s">
        <v>3322</v>
      </c>
      <c r="J49" s="1119">
        <v>27.103650727978408</v>
      </c>
      <c r="K49" s="1119">
        <v>36.782239960089797</v>
      </c>
      <c r="L49" s="1119">
        <v>20.786663193539983</v>
      </c>
    </row>
    <row r="50" spans="1:12" hidden="1">
      <c r="A50" s="1">
        <v>38</v>
      </c>
      <c r="B50" s="2063" t="s">
        <v>3137</v>
      </c>
      <c r="C50" s="1681" t="s">
        <v>4547</v>
      </c>
      <c r="D50" s="1681" t="s">
        <v>3059</v>
      </c>
      <c r="E50" s="1681" t="s">
        <v>3059</v>
      </c>
      <c r="F50" s="31"/>
      <c r="G50" s="1681" t="s">
        <v>2424</v>
      </c>
      <c r="H50" s="1" t="s">
        <v>182</v>
      </c>
      <c r="I50" s="2065" t="s">
        <v>4548</v>
      </c>
      <c r="J50" s="1119">
        <v>18.181385308869277</v>
      </c>
      <c r="K50" s="1119">
        <v>25.849149899205052</v>
      </c>
      <c r="L50" s="1119">
        <v>12.690327676844715</v>
      </c>
    </row>
    <row r="51" spans="1:12" hidden="1">
      <c r="A51" s="1">
        <v>39</v>
      </c>
      <c r="B51" s="2063" t="s">
        <v>3137</v>
      </c>
      <c r="C51" s="1681" t="s">
        <v>3445</v>
      </c>
      <c r="D51" s="1681" t="s">
        <v>3059</v>
      </c>
      <c r="E51" s="1681" t="s">
        <v>3059</v>
      </c>
      <c r="F51" s="31"/>
      <c r="G51" s="1681" t="s">
        <v>2424</v>
      </c>
      <c r="H51" s="1" t="s">
        <v>182</v>
      </c>
      <c r="I51" s="2065" t="s">
        <v>3446</v>
      </c>
      <c r="J51" s="1119">
        <v>25.882702007714371</v>
      </c>
      <c r="K51" s="1119">
        <v>36.944583125312029</v>
      </c>
      <c r="L51" s="1119">
        <v>18.624078624078624</v>
      </c>
    </row>
    <row r="52" spans="1:12" hidden="1">
      <c r="A52" s="1">
        <v>40</v>
      </c>
      <c r="B52" s="2063" t="s">
        <v>3137</v>
      </c>
      <c r="C52" s="1681" t="s">
        <v>3920</v>
      </c>
      <c r="D52" s="1681" t="s">
        <v>3059</v>
      </c>
      <c r="E52" s="1681" t="s">
        <v>3059</v>
      </c>
      <c r="F52" s="31"/>
      <c r="G52" s="1681" t="s">
        <v>2424</v>
      </c>
      <c r="H52" s="1" t="s">
        <v>182</v>
      </c>
      <c r="I52" s="2065" t="s">
        <v>3921</v>
      </c>
      <c r="J52" s="1119">
        <v>23.042647994907703</v>
      </c>
      <c r="K52" s="1119">
        <v>33.561344782418864</v>
      </c>
      <c r="L52" s="1119">
        <v>16.099903938520654</v>
      </c>
    </row>
    <row r="53" spans="1:12" hidden="1">
      <c r="A53" s="1">
        <v>41</v>
      </c>
      <c r="B53" s="2063" t="s">
        <v>3137</v>
      </c>
      <c r="C53" s="1681" t="s">
        <v>3397</v>
      </c>
      <c r="D53" s="1681" t="s">
        <v>3059</v>
      </c>
      <c r="E53" s="1681" t="s">
        <v>3059</v>
      </c>
      <c r="F53" s="31"/>
      <c r="G53" s="1681" t="s">
        <v>2424</v>
      </c>
      <c r="H53" s="1" t="s">
        <v>182</v>
      </c>
      <c r="I53" s="2065" t="s">
        <v>3398</v>
      </c>
      <c r="J53" s="1119">
        <v>26.399783608331077</v>
      </c>
      <c r="K53" s="1119">
        <v>34.895495261586397</v>
      </c>
      <c r="L53" s="1119">
        <v>20.330179929512148</v>
      </c>
    </row>
    <row r="54" spans="1:12" hidden="1">
      <c r="A54" s="1">
        <v>42</v>
      </c>
      <c r="B54" s="2063" t="s">
        <v>3137</v>
      </c>
      <c r="C54" s="1681" t="s">
        <v>4087</v>
      </c>
      <c r="D54" s="1681" t="s">
        <v>3059</v>
      </c>
      <c r="E54" s="1681" t="s">
        <v>3059</v>
      </c>
      <c r="F54" s="31"/>
      <c r="G54" s="1681" t="s">
        <v>2424</v>
      </c>
      <c r="H54" s="1" t="s">
        <v>182</v>
      </c>
      <c r="I54" s="2065" t="s">
        <v>4088</v>
      </c>
      <c r="J54" s="1119">
        <v>22.159779614325068</v>
      </c>
      <c r="K54" s="1119">
        <v>29.67270760075737</v>
      </c>
      <c r="L54" s="1119">
        <v>16.995165489029379</v>
      </c>
    </row>
    <row r="55" spans="1:12" hidden="1">
      <c r="A55" s="1">
        <v>43</v>
      </c>
      <c r="B55" s="2063" t="s">
        <v>3137</v>
      </c>
      <c r="C55" s="1681" t="s">
        <v>4604</v>
      </c>
      <c r="D55" s="1681" t="s">
        <v>3059</v>
      </c>
      <c r="E55" s="1681" t="s">
        <v>3059</v>
      </c>
      <c r="F55" s="31"/>
      <c r="G55" s="1681" t="s">
        <v>2424</v>
      </c>
      <c r="H55" s="1" t="s">
        <v>182</v>
      </c>
      <c r="I55" s="2065" t="s">
        <v>4605</v>
      </c>
      <c r="J55" s="1119">
        <v>17.166403647203225</v>
      </c>
      <c r="K55" s="1119">
        <v>25.788208680899196</v>
      </c>
      <c r="L55" s="1119">
        <v>11.090075727381427</v>
      </c>
    </row>
    <row r="56" spans="1:12" hidden="1">
      <c r="A56" s="1">
        <v>44</v>
      </c>
      <c r="B56" s="2063" t="s">
        <v>3137</v>
      </c>
      <c r="C56" s="1681" t="s">
        <v>3276</v>
      </c>
      <c r="D56" s="1681" t="s">
        <v>3059</v>
      </c>
      <c r="E56" s="1681" t="s">
        <v>3059</v>
      </c>
      <c r="F56" s="31"/>
      <c r="G56" s="1681" t="s">
        <v>2424</v>
      </c>
      <c r="H56" s="1" t="s">
        <v>182</v>
      </c>
      <c r="I56" s="2065" t="s">
        <v>3277</v>
      </c>
      <c r="J56" s="1119">
        <v>27.655629139072847</v>
      </c>
      <c r="K56" s="1119">
        <v>39.880026660742054</v>
      </c>
      <c r="L56" s="1119">
        <v>19.5926143024619</v>
      </c>
    </row>
    <row r="57" spans="1:12" hidden="1">
      <c r="A57" s="1">
        <v>45</v>
      </c>
      <c r="B57" s="2063" t="s">
        <v>3137</v>
      </c>
      <c r="C57" s="1681" t="s">
        <v>3138</v>
      </c>
      <c r="D57" s="1681" t="s">
        <v>3059</v>
      </c>
      <c r="E57" s="1681" t="s">
        <v>3059</v>
      </c>
      <c r="F57" s="31"/>
      <c r="G57" s="1681" t="s">
        <v>2424</v>
      </c>
      <c r="H57" s="1" t="s">
        <v>182</v>
      </c>
      <c r="I57" s="2065" t="s">
        <v>3139</v>
      </c>
      <c r="J57" s="1119">
        <v>30.493407910507393</v>
      </c>
      <c r="K57" s="1119">
        <v>41.913611250627824</v>
      </c>
      <c r="L57" s="1119">
        <v>22.951907131011609</v>
      </c>
    </row>
    <row r="58" spans="1:12" hidden="1">
      <c r="A58" s="1">
        <v>46</v>
      </c>
      <c r="B58" s="2063" t="s">
        <v>3184</v>
      </c>
      <c r="C58" s="1681" t="s">
        <v>4251</v>
      </c>
      <c r="D58" s="1681" t="s">
        <v>3059</v>
      </c>
      <c r="E58" s="1681" t="s">
        <v>3059</v>
      </c>
      <c r="F58" s="31" t="s">
        <v>3262</v>
      </c>
      <c r="G58" s="1681" t="s">
        <v>2424</v>
      </c>
      <c r="H58" s="1" t="s">
        <v>183</v>
      </c>
      <c r="I58" s="2065" t="s">
        <v>4252</v>
      </c>
      <c r="J58" s="1119">
        <v>21.054003979962946</v>
      </c>
      <c r="K58" s="1119">
        <v>29.886633448149013</v>
      </c>
      <c r="L58" s="1119">
        <v>14.906196173362506</v>
      </c>
    </row>
    <row r="59" spans="1:12" hidden="1">
      <c r="A59" s="1">
        <v>47</v>
      </c>
      <c r="B59" s="2063" t="s">
        <v>3184</v>
      </c>
      <c r="C59" s="1681" t="s">
        <v>4288</v>
      </c>
      <c r="D59" s="1681" t="s">
        <v>3059</v>
      </c>
      <c r="E59" s="1681" t="s">
        <v>3059</v>
      </c>
      <c r="F59" s="31"/>
      <c r="G59" s="1681" t="s">
        <v>2424</v>
      </c>
      <c r="H59" s="1" t="s">
        <v>183</v>
      </c>
      <c r="I59" s="2065" t="s">
        <v>4289</v>
      </c>
      <c r="J59" s="1119">
        <v>20.818411628396881</v>
      </c>
      <c r="K59" s="1119">
        <v>30.180123441239449</v>
      </c>
      <c r="L59" s="1119">
        <v>14.091773011132231</v>
      </c>
    </row>
    <row r="60" spans="1:12" hidden="1">
      <c r="A60" s="1">
        <v>48</v>
      </c>
      <c r="B60" s="2063" t="s">
        <v>3184</v>
      </c>
      <c r="C60" s="1681" t="s">
        <v>4051</v>
      </c>
      <c r="D60" s="1681" t="s">
        <v>3059</v>
      </c>
      <c r="E60" s="1681" t="s">
        <v>3059</v>
      </c>
      <c r="F60" s="31"/>
      <c r="G60" s="1681" t="s">
        <v>2424</v>
      </c>
      <c r="H60" s="1" t="s">
        <v>183</v>
      </c>
      <c r="I60" s="2065" t="s">
        <v>4052</v>
      </c>
      <c r="J60" s="1119">
        <v>22.332681017612526</v>
      </c>
      <c r="K60" s="1119">
        <v>33.464714714714717</v>
      </c>
      <c r="L60" s="1119">
        <v>14.368201960521015</v>
      </c>
    </row>
    <row r="61" spans="1:12" hidden="1">
      <c r="A61" s="1">
        <v>49</v>
      </c>
      <c r="B61" s="2063" t="s">
        <v>3184</v>
      </c>
      <c r="C61" s="1681" t="s">
        <v>3352</v>
      </c>
      <c r="D61" s="1681" t="s">
        <v>3059</v>
      </c>
      <c r="E61" s="1681" t="s">
        <v>3059</v>
      </c>
      <c r="F61" s="31"/>
      <c r="G61" s="1681" t="s">
        <v>2424</v>
      </c>
      <c r="H61" s="1" t="s">
        <v>183</v>
      </c>
      <c r="I61" s="2065" t="s">
        <v>3353</v>
      </c>
      <c r="J61" s="1119">
        <v>26.888596124803186</v>
      </c>
      <c r="K61" s="1119">
        <v>37.147845409094515</v>
      </c>
      <c r="L61" s="1119">
        <v>19.908207343412528</v>
      </c>
    </row>
    <row r="62" spans="1:12" hidden="1">
      <c r="A62" s="1">
        <v>50</v>
      </c>
      <c r="B62" s="2063" t="s">
        <v>3184</v>
      </c>
      <c r="C62" s="1681" t="s">
        <v>3764</v>
      </c>
      <c r="D62" s="1681" t="s">
        <v>3059</v>
      </c>
      <c r="E62" s="1681" t="s">
        <v>3059</v>
      </c>
      <c r="F62" s="31"/>
      <c r="G62" s="1681" t="s">
        <v>2424</v>
      </c>
      <c r="H62" s="1" t="s">
        <v>183</v>
      </c>
      <c r="I62" s="2065" t="s">
        <v>3765</v>
      </c>
      <c r="J62" s="1119">
        <v>23.869389856689267</v>
      </c>
      <c r="K62" s="1119">
        <v>33.672833090833507</v>
      </c>
      <c r="L62" s="1119">
        <v>16.9760304004677</v>
      </c>
    </row>
    <row r="63" spans="1:12" hidden="1">
      <c r="A63" s="1">
        <v>51</v>
      </c>
      <c r="B63" s="2063" t="s">
        <v>3184</v>
      </c>
      <c r="C63" s="1681" t="s">
        <v>4398</v>
      </c>
      <c r="D63" s="1681" t="s">
        <v>3059</v>
      </c>
      <c r="E63" s="1681" t="s">
        <v>3059</v>
      </c>
      <c r="F63" s="31"/>
      <c r="G63" s="1681" t="s">
        <v>2424</v>
      </c>
      <c r="H63" s="1" t="s">
        <v>183</v>
      </c>
      <c r="I63" s="2065" t="s">
        <v>4399</v>
      </c>
      <c r="J63" s="1119">
        <v>19.940986103179135</v>
      </c>
      <c r="K63" s="1119">
        <v>29.825367647058826</v>
      </c>
      <c r="L63" s="1119">
        <v>12.950926226844327</v>
      </c>
    </row>
    <row r="64" spans="1:12" hidden="1">
      <c r="A64" s="1">
        <v>52</v>
      </c>
      <c r="B64" s="2063" t="s">
        <v>3184</v>
      </c>
      <c r="C64" s="1681" t="s">
        <v>3286</v>
      </c>
      <c r="D64" s="1681" t="s">
        <v>3059</v>
      </c>
      <c r="E64" s="1681" t="s">
        <v>3059</v>
      </c>
      <c r="F64" s="31"/>
      <c r="G64" s="1681" t="s">
        <v>2424</v>
      </c>
      <c r="H64" s="1" t="s">
        <v>183</v>
      </c>
      <c r="I64" s="2065" t="s">
        <v>3287</v>
      </c>
      <c r="J64" s="1119">
        <v>27.470109995217602</v>
      </c>
      <c r="K64" s="1119">
        <v>38.65059123579875</v>
      </c>
      <c r="L64" s="1119">
        <v>19.619016606968415</v>
      </c>
    </row>
    <row r="65" spans="1:12" hidden="1">
      <c r="A65" s="1">
        <v>53</v>
      </c>
      <c r="B65" s="2063" t="s">
        <v>3184</v>
      </c>
      <c r="C65" s="1681" t="s">
        <v>3489</v>
      </c>
      <c r="D65" s="1681" t="s">
        <v>3059</v>
      </c>
      <c r="E65" s="1681" t="s">
        <v>3059</v>
      </c>
      <c r="F65" s="31"/>
      <c r="G65" s="1681" t="s">
        <v>2424</v>
      </c>
      <c r="H65" s="1" t="s">
        <v>183</v>
      </c>
      <c r="I65" s="2065" t="s">
        <v>3490</v>
      </c>
      <c r="J65" s="1119">
        <v>25.541695656495378</v>
      </c>
      <c r="K65" s="1119">
        <v>37.014181451373638</v>
      </c>
      <c r="L65" s="1119">
        <v>17.275875336667948</v>
      </c>
    </row>
    <row r="66" spans="1:12" hidden="1">
      <c r="A66" s="1">
        <v>54</v>
      </c>
      <c r="B66" s="2063" t="s">
        <v>3184</v>
      </c>
      <c r="C66" s="1681" t="s">
        <v>4121</v>
      </c>
      <c r="D66" s="1681" t="s">
        <v>3059</v>
      </c>
      <c r="E66" s="1681" t="s">
        <v>3059</v>
      </c>
      <c r="F66" s="31"/>
      <c r="G66" s="1681" t="s">
        <v>2424</v>
      </c>
      <c r="H66" s="1" t="s">
        <v>183</v>
      </c>
      <c r="I66" s="2065" t="s">
        <v>4122</v>
      </c>
      <c r="J66" s="1119">
        <v>21.952235490141629</v>
      </c>
      <c r="K66" s="1119">
        <v>33.892727871010202</v>
      </c>
      <c r="L66" s="1119">
        <v>13.235647369685324</v>
      </c>
    </row>
    <row r="67" spans="1:12" hidden="1">
      <c r="A67" s="1">
        <v>55</v>
      </c>
      <c r="B67" s="2063" t="s">
        <v>3184</v>
      </c>
      <c r="C67" s="1681" t="s">
        <v>4517</v>
      </c>
      <c r="D67" s="1681" t="s">
        <v>3059</v>
      </c>
      <c r="E67" s="1681" t="s">
        <v>3059</v>
      </c>
      <c r="F67" s="31"/>
      <c r="G67" s="1681" t="s">
        <v>2424</v>
      </c>
      <c r="H67" s="1" t="s">
        <v>183</v>
      </c>
      <c r="I67" s="2065" t="s">
        <v>4518</v>
      </c>
      <c r="J67" s="1119">
        <v>18.66297407492884</v>
      </c>
      <c r="K67" s="1119">
        <v>28.13386273397618</v>
      </c>
      <c r="L67" s="1119">
        <v>12.166018158236056</v>
      </c>
    </row>
    <row r="68" spans="1:12" hidden="1">
      <c r="A68" s="1">
        <v>56</v>
      </c>
      <c r="B68" s="2063" t="s">
        <v>3184</v>
      </c>
      <c r="C68" s="1681" t="s">
        <v>3185</v>
      </c>
      <c r="D68" s="1681" t="s">
        <v>3059</v>
      </c>
      <c r="E68" s="1681" t="s">
        <v>3059</v>
      </c>
      <c r="F68" s="31"/>
      <c r="G68" s="1681" t="s">
        <v>2424</v>
      </c>
      <c r="H68" s="1" t="s">
        <v>183</v>
      </c>
      <c r="I68" s="2065" t="s">
        <v>3186</v>
      </c>
      <c r="J68" s="1119">
        <v>29.127062165410251</v>
      </c>
      <c r="K68" s="1119">
        <v>38.727076591154265</v>
      </c>
      <c r="L68" s="1119">
        <v>22.589531680440771</v>
      </c>
    </row>
    <row r="69" spans="1:12" hidden="1">
      <c r="A69" s="1">
        <v>57</v>
      </c>
      <c r="B69" s="2063" t="s">
        <v>3184</v>
      </c>
      <c r="C69" s="1681" t="s">
        <v>3192</v>
      </c>
      <c r="D69" s="1681" t="s">
        <v>3059</v>
      </c>
      <c r="E69" s="1681" t="s">
        <v>3059</v>
      </c>
      <c r="F69" s="31"/>
      <c r="G69" s="1681" t="s">
        <v>2424</v>
      </c>
      <c r="H69" s="1" t="s">
        <v>183</v>
      </c>
      <c r="I69" s="2065" t="s">
        <v>3193</v>
      </c>
      <c r="J69" s="1119">
        <v>29.03124013884506</v>
      </c>
      <c r="K69" s="1119">
        <v>40.23874658045262</v>
      </c>
      <c r="L69" s="1119">
        <v>20.816624134159678</v>
      </c>
    </row>
    <row r="70" spans="1:12" hidden="1">
      <c r="A70" s="1">
        <v>58</v>
      </c>
      <c r="B70" s="2063" t="s">
        <v>3184</v>
      </c>
      <c r="C70" s="1681" t="s">
        <v>3210</v>
      </c>
      <c r="D70" s="1681" t="s">
        <v>3059</v>
      </c>
      <c r="E70" s="1681" t="s">
        <v>3059</v>
      </c>
      <c r="F70" s="31"/>
      <c r="G70" s="1681" t="s">
        <v>2424</v>
      </c>
      <c r="H70" s="1" t="s">
        <v>183</v>
      </c>
      <c r="I70" s="2065" t="s">
        <v>3211</v>
      </c>
      <c r="J70" s="1119">
        <v>28.744886526485843</v>
      </c>
      <c r="K70" s="1119">
        <v>40.669856459330148</v>
      </c>
      <c r="L70" s="1119">
        <v>20.324516559235388</v>
      </c>
    </row>
    <row r="71" spans="1:12" hidden="1">
      <c r="A71" s="1">
        <v>59</v>
      </c>
      <c r="B71" s="2063" t="s">
        <v>3184</v>
      </c>
      <c r="C71" s="1681" t="s">
        <v>3884</v>
      </c>
      <c r="D71" s="1681" t="s">
        <v>3059</v>
      </c>
      <c r="E71" s="1681" t="s">
        <v>3059</v>
      </c>
      <c r="F71" s="31"/>
      <c r="G71" s="1681" t="s">
        <v>2424</v>
      </c>
      <c r="H71" s="1" t="s">
        <v>183</v>
      </c>
      <c r="I71" s="2065" t="s">
        <v>3885</v>
      </c>
      <c r="J71" s="1119">
        <v>23.253433421479144</v>
      </c>
      <c r="K71" s="1119">
        <v>32.867404387497572</v>
      </c>
      <c r="L71" s="1119">
        <v>15.718198417528912</v>
      </c>
    </row>
    <row r="72" spans="1:12" hidden="1">
      <c r="A72" s="1">
        <v>60</v>
      </c>
      <c r="B72" s="2063" t="s">
        <v>3348</v>
      </c>
      <c r="C72" s="1681" t="s">
        <v>4475</v>
      </c>
      <c r="D72" s="1681" t="s">
        <v>3350</v>
      </c>
      <c r="E72" s="1681" t="s">
        <v>3059</v>
      </c>
      <c r="F72" s="31" t="s">
        <v>3262</v>
      </c>
      <c r="G72" s="1681" t="s">
        <v>3371</v>
      </c>
      <c r="H72" s="1" t="s">
        <v>184</v>
      </c>
      <c r="I72" s="2065" t="s">
        <v>4476</v>
      </c>
      <c r="J72" s="1119">
        <v>19.121672782340266</v>
      </c>
      <c r="K72" s="1119">
        <v>28.627398000540396</v>
      </c>
      <c r="L72" s="1119">
        <v>11.917681990375755</v>
      </c>
    </row>
    <row r="73" spans="1:12" hidden="1">
      <c r="A73" s="1">
        <v>61</v>
      </c>
      <c r="B73" s="2063" t="s">
        <v>3348</v>
      </c>
      <c r="C73" s="1681" t="s">
        <v>4424</v>
      </c>
      <c r="D73" s="1681" t="s">
        <v>3350</v>
      </c>
      <c r="E73" s="1681" t="s">
        <v>3059</v>
      </c>
      <c r="F73" s="31"/>
      <c r="G73" s="1681" t="s">
        <v>2424</v>
      </c>
      <c r="H73" s="1" t="s">
        <v>184</v>
      </c>
      <c r="I73" s="2065" t="s">
        <v>4425</v>
      </c>
      <c r="J73" s="1119">
        <v>19.588194921070691</v>
      </c>
      <c r="K73" s="1119">
        <v>30.906157569239038</v>
      </c>
      <c r="L73" s="1119">
        <v>11.208441170615171</v>
      </c>
    </row>
    <row r="74" spans="1:12" hidden="1">
      <c r="A74" s="1">
        <v>62</v>
      </c>
      <c r="B74" s="2063" t="s">
        <v>3348</v>
      </c>
      <c r="C74" s="1681" t="s">
        <v>4513</v>
      </c>
      <c r="D74" s="1681" t="s">
        <v>3350</v>
      </c>
      <c r="E74" s="1681" t="s">
        <v>3059</v>
      </c>
      <c r="F74" s="31"/>
      <c r="G74" s="1681" t="s">
        <v>2424</v>
      </c>
      <c r="H74" s="1" t="s">
        <v>184</v>
      </c>
      <c r="I74" s="2065" t="s">
        <v>4514</v>
      </c>
      <c r="J74" s="1119">
        <v>18.680263947210555</v>
      </c>
      <c r="K74" s="1119">
        <v>27.84074808727685</v>
      </c>
      <c r="L74" s="1119">
        <v>11.953807740324594</v>
      </c>
    </row>
    <row r="75" spans="1:12" hidden="1">
      <c r="A75" s="1">
        <v>63</v>
      </c>
      <c r="B75" s="2063" t="s">
        <v>3348</v>
      </c>
      <c r="C75" s="1681" t="s">
        <v>4372</v>
      </c>
      <c r="D75" s="1681" t="s">
        <v>3059</v>
      </c>
      <c r="E75" s="1681" t="s">
        <v>3059</v>
      </c>
      <c r="F75" s="31"/>
      <c r="G75" s="1681" t="s">
        <v>2424</v>
      </c>
      <c r="H75" s="1" t="s">
        <v>184</v>
      </c>
      <c r="I75" s="2065" t="s">
        <v>4373</v>
      </c>
      <c r="J75" s="1119">
        <v>20.181729098926553</v>
      </c>
      <c r="K75" s="1119">
        <v>30.680639136750365</v>
      </c>
      <c r="L75" s="1119">
        <v>12.284398657613362</v>
      </c>
    </row>
    <row r="76" spans="1:12" hidden="1">
      <c r="A76" s="1">
        <v>64</v>
      </c>
      <c r="B76" s="2063" t="s">
        <v>3348</v>
      </c>
      <c r="C76" s="1681" t="s">
        <v>4394</v>
      </c>
      <c r="D76" s="1681" t="s">
        <v>3350</v>
      </c>
      <c r="E76" s="1681" t="s">
        <v>3059</v>
      </c>
      <c r="F76" s="31"/>
      <c r="G76" s="1681" t="s">
        <v>2424</v>
      </c>
      <c r="H76" s="1" t="s">
        <v>184</v>
      </c>
      <c r="I76" s="2065" t="s">
        <v>4395</v>
      </c>
      <c r="J76" s="1119">
        <v>19.951206288967199</v>
      </c>
      <c r="K76" s="1119">
        <v>29.793074324324326</v>
      </c>
      <c r="L76" s="1119">
        <v>12.588848523140102</v>
      </c>
    </row>
    <row r="77" spans="1:12" hidden="1">
      <c r="A77" s="1">
        <v>65</v>
      </c>
      <c r="B77" s="2063" t="s">
        <v>3348</v>
      </c>
      <c r="C77" s="1681" t="s">
        <v>4298</v>
      </c>
      <c r="D77" s="1681" t="s">
        <v>3350</v>
      </c>
      <c r="E77" s="1681" t="s">
        <v>3059</v>
      </c>
      <c r="F77" s="31"/>
      <c r="G77" s="1681" t="s">
        <v>2424</v>
      </c>
      <c r="H77" s="1" t="s">
        <v>184</v>
      </c>
      <c r="I77" s="2065" t="s">
        <v>4299</v>
      </c>
      <c r="J77" s="1119">
        <v>20.773917552501945</v>
      </c>
      <c r="K77" s="1119">
        <v>31.065261925665787</v>
      </c>
      <c r="L77" s="1119">
        <v>12.59017919478706</v>
      </c>
    </row>
    <row r="78" spans="1:12" hidden="1">
      <c r="A78" s="1">
        <v>66</v>
      </c>
      <c r="B78" s="2063" t="s">
        <v>3348</v>
      </c>
      <c r="C78" s="1681" t="s">
        <v>4243</v>
      </c>
      <c r="D78" s="1681" t="s">
        <v>3350</v>
      </c>
      <c r="E78" s="1681" t="s">
        <v>3059</v>
      </c>
      <c r="F78" s="31"/>
      <c r="G78" s="1681" t="s">
        <v>2424</v>
      </c>
      <c r="H78" s="1" t="s">
        <v>184</v>
      </c>
      <c r="I78" s="2065" t="s">
        <v>4244</v>
      </c>
      <c r="J78" s="1119">
        <v>21.111347216319594</v>
      </c>
      <c r="K78" s="1119">
        <v>31.759864439603003</v>
      </c>
      <c r="L78" s="1119">
        <v>12.781670138231396</v>
      </c>
    </row>
    <row r="79" spans="1:12" hidden="1">
      <c r="A79" s="1">
        <v>67</v>
      </c>
      <c r="B79" s="2063" t="s">
        <v>3348</v>
      </c>
      <c r="C79" s="1681" t="s">
        <v>4376</v>
      </c>
      <c r="D79" s="1681" t="s">
        <v>3350</v>
      </c>
      <c r="E79" s="1681" t="s">
        <v>3059</v>
      </c>
      <c r="F79" s="31"/>
      <c r="G79" s="1681" t="s">
        <v>2424</v>
      </c>
      <c r="H79" s="1" t="s">
        <v>184</v>
      </c>
      <c r="I79" s="2065" t="s">
        <v>4377</v>
      </c>
      <c r="J79" s="1119">
        <v>20.119895091794678</v>
      </c>
      <c r="K79" s="1119">
        <v>30.145423438836609</v>
      </c>
      <c r="L79" s="1119">
        <v>12.306666666666667</v>
      </c>
    </row>
    <row r="80" spans="1:12" hidden="1">
      <c r="A80" s="1">
        <v>68</v>
      </c>
      <c r="B80" s="2063" t="s">
        <v>3348</v>
      </c>
      <c r="C80" s="1681" t="s">
        <v>4336</v>
      </c>
      <c r="D80" s="1681" t="s">
        <v>3350</v>
      </c>
      <c r="E80" s="1681" t="s">
        <v>3059</v>
      </c>
      <c r="F80" s="31"/>
      <c r="G80" s="1681" t="s">
        <v>2424</v>
      </c>
      <c r="H80" s="1" t="s">
        <v>184</v>
      </c>
      <c r="I80" s="2065" t="s">
        <v>4337</v>
      </c>
      <c r="J80" s="1119">
        <v>20.474431265798174</v>
      </c>
      <c r="K80" s="1119">
        <v>30.112359550561795</v>
      </c>
      <c r="L80" s="1119">
        <v>13.125428375599727</v>
      </c>
    </row>
    <row r="81" spans="1:12" hidden="1">
      <c r="A81" s="1">
        <v>69</v>
      </c>
      <c r="B81" s="2063" t="s">
        <v>3348</v>
      </c>
      <c r="C81" s="1681" t="s">
        <v>3349</v>
      </c>
      <c r="D81" s="1681" t="s">
        <v>3350</v>
      </c>
      <c r="E81" s="1681" t="s">
        <v>3059</v>
      </c>
      <c r="F81" s="31"/>
      <c r="G81" s="1681" t="s">
        <v>2424</v>
      </c>
      <c r="H81" s="1" t="s">
        <v>184</v>
      </c>
      <c r="I81" s="2065" t="s">
        <v>3351</v>
      </c>
      <c r="J81" s="1119">
        <v>26.946299332240393</v>
      </c>
      <c r="K81" s="1119">
        <v>40.544152744630075</v>
      </c>
      <c r="L81" s="1119">
        <v>17.146002476950599</v>
      </c>
    </row>
    <row r="82" spans="1:12" hidden="1">
      <c r="A82" s="1">
        <v>70</v>
      </c>
      <c r="B82" s="2063" t="s">
        <v>3348</v>
      </c>
      <c r="C82" s="1681" t="s">
        <v>3816</v>
      </c>
      <c r="D82" s="1681" t="s">
        <v>3350</v>
      </c>
      <c r="E82" s="1681" t="s">
        <v>3059</v>
      </c>
      <c r="F82" s="31"/>
      <c r="G82" s="1681" t="s">
        <v>2424</v>
      </c>
      <c r="H82" s="1" t="s">
        <v>184</v>
      </c>
      <c r="I82" s="2065" t="s">
        <v>3817</v>
      </c>
      <c r="J82" s="1119">
        <v>23.560942437697506</v>
      </c>
      <c r="K82" s="1119">
        <v>35.711549511587819</v>
      </c>
      <c r="L82" s="1119">
        <v>14.845091708456412</v>
      </c>
    </row>
    <row r="83" spans="1:12" hidden="1">
      <c r="A83" s="1">
        <v>71</v>
      </c>
      <c r="B83" s="2063" t="s">
        <v>3348</v>
      </c>
      <c r="C83" s="1681" t="s">
        <v>4400</v>
      </c>
      <c r="D83" s="1681" t="s">
        <v>3350</v>
      </c>
      <c r="E83" s="1681" t="s">
        <v>3059</v>
      </c>
      <c r="F83" s="31"/>
      <c r="G83" s="1681" t="s">
        <v>2424</v>
      </c>
      <c r="H83" s="1" t="s">
        <v>184</v>
      </c>
      <c r="I83" s="2065" t="s">
        <v>4401</v>
      </c>
      <c r="J83" s="1119">
        <v>19.89610898755268</v>
      </c>
      <c r="K83" s="1119">
        <v>30.944917151813705</v>
      </c>
      <c r="L83" s="1119">
        <v>11.29510196967056</v>
      </c>
    </row>
    <row r="84" spans="1:12" hidden="1">
      <c r="A84" s="1">
        <v>72</v>
      </c>
      <c r="B84" s="2063" t="s">
        <v>3348</v>
      </c>
      <c r="C84" s="1681" t="s">
        <v>3866</v>
      </c>
      <c r="D84" s="1681" t="s">
        <v>3350</v>
      </c>
      <c r="E84" s="1681" t="s">
        <v>3059</v>
      </c>
      <c r="F84" s="31"/>
      <c r="G84" s="1681" t="s">
        <v>2424</v>
      </c>
      <c r="H84" s="1" t="s">
        <v>184</v>
      </c>
      <c r="I84" s="2065" t="s">
        <v>3867</v>
      </c>
      <c r="J84" s="1119">
        <v>23.373812334851294</v>
      </c>
      <c r="K84" s="1119">
        <v>34.52746958962706</v>
      </c>
      <c r="L84" s="1119">
        <v>15.277508247622745</v>
      </c>
    </row>
    <row r="85" spans="1:12" hidden="1">
      <c r="A85" s="1">
        <v>73</v>
      </c>
      <c r="B85" s="2063" t="s">
        <v>3503</v>
      </c>
      <c r="C85" s="1681" t="s">
        <v>4590</v>
      </c>
      <c r="D85" s="1681" t="s">
        <v>3059</v>
      </c>
      <c r="E85" s="1681" t="s">
        <v>3059</v>
      </c>
      <c r="F85" s="31" t="s">
        <v>3262</v>
      </c>
      <c r="G85" s="1681" t="s">
        <v>2424</v>
      </c>
      <c r="H85" s="1" t="s">
        <v>185</v>
      </c>
      <c r="I85" s="2065" t="s">
        <v>4591</v>
      </c>
      <c r="J85" s="1119">
        <v>17.464258493660068</v>
      </c>
      <c r="K85" s="1119">
        <v>25.705250195902835</v>
      </c>
      <c r="L85" s="1119">
        <v>11.674727694546027</v>
      </c>
    </row>
    <row r="86" spans="1:12" hidden="1">
      <c r="A86" s="1">
        <v>74</v>
      </c>
      <c r="B86" s="2063" t="s">
        <v>3503</v>
      </c>
      <c r="C86" s="1681" t="s">
        <v>4422</v>
      </c>
      <c r="D86" s="1681" t="s">
        <v>3059</v>
      </c>
      <c r="E86" s="1681" t="s">
        <v>3059</v>
      </c>
      <c r="F86" s="31"/>
      <c r="G86" s="1681" t="s">
        <v>2424</v>
      </c>
      <c r="H86" s="1" t="s">
        <v>185</v>
      </c>
      <c r="I86" s="2065" t="s">
        <v>4423</v>
      </c>
      <c r="J86" s="1119">
        <v>19.599385195101394</v>
      </c>
      <c r="K86" s="1119">
        <v>29.108985653158818</v>
      </c>
      <c r="L86" s="1119">
        <v>13.417327988218933</v>
      </c>
    </row>
    <row r="87" spans="1:12" hidden="1">
      <c r="A87" s="1">
        <v>75</v>
      </c>
      <c r="B87" s="2063" t="s">
        <v>3503</v>
      </c>
      <c r="C87" s="1681" t="s">
        <v>3504</v>
      </c>
      <c r="D87" s="1681" t="s">
        <v>3059</v>
      </c>
      <c r="E87" s="1681" t="s">
        <v>3059</v>
      </c>
      <c r="F87" s="31"/>
      <c r="G87" s="1681" t="s">
        <v>2424</v>
      </c>
      <c r="H87" s="1" t="s">
        <v>185</v>
      </c>
      <c r="I87" s="2065" t="s">
        <v>3505</v>
      </c>
      <c r="J87" s="1119">
        <v>25.458374628344899</v>
      </c>
      <c r="K87" s="1119">
        <v>38.378950551943142</v>
      </c>
      <c r="L87" s="1119">
        <v>16.493547371734341</v>
      </c>
    </row>
    <row r="88" spans="1:12" hidden="1">
      <c r="A88" s="1">
        <v>76</v>
      </c>
      <c r="B88" s="2063" t="s">
        <v>3503</v>
      </c>
      <c r="C88" s="1681" t="s">
        <v>4445</v>
      </c>
      <c r="D88" s="1681" t="s">
        <v>3059</v>
      </c>
      <c r="E88" s="1681" t="s">
        <v>3059</v>
      </c>
      <c r="F88" s="31"/>
      <c r="G88" s="1681" t="s">
        <v>2424</v>
      </c>
      <c r="H88" s="1" t="s">
        <v>185</v>
      </c>
      <c r="I88" s="2065" t="s">
        <v>4446</v>
      </c>
      <c r="J88" s="1119">
        <v>19.422681980680004</v>
      </c>
      <c r="K88" s="1119">
        <v>28.284463061690783</v>
      </c>
      <c r="L88" s="1119">
        <v>13.527549081697277</v>
      </c>
    </row>
    <row r="89" spans="1:12" hidden="1">
      <c r="A89" s="1">
        <v>77</v>
      </c>
      <c r="B89" s="2063" t="s">
        <v>3503</v>
      </c>
      <c r="C89" s="1681" t="s">
        <v>4263</v>
      </c>
      <c r="D89" s="1681" t="s">
        <v>3059</v>
      </c>
      <c r="E89" s="1681" t="s">
        <v>3059</v>
      </c>
      <c r="F89" s="31"/>
      <c r="G89" s="1681" t="s">
        <v>2424</v>
      </c>
      <c r="H89" s="1" t="s">
        <v>185</v>
      </c>
      <c r="I89" s="2065" t="s">
        <v>4264</v>
      </c>
      <c r="J89" s="1119">
        <v>20.991706979958536</v>
      </c>
      <c r="K89" s="1119">
        <v>32.268170426065161</v>
      </c>
      <c r="L89" s="1119">
        <v>13.037713612256924</v>
      </c>
    </row>
    <row r="90" spans="1:12" hidden="1">
      <c r="A90" s="1">
        <v>78</v>
      </c>
      <c r="B90" s="2063" t="s">
        <v>3503</v>
      </c>
      <c r="C90" s="1681" t="s">
        <v>4018</v>
      </c>
      <c r="D90" s="1681" t="s">
        <v>3059</v>
      </c>
      <c r="E90" s="1681" t="s">
        <v>3059</v>
      </c>
      <c r="F90" s="31"/>
      <c r="G90" s="1681" t="s">
        <v>2424</v>
      </c>
      <c r="H90" s="1" t="s">
        <v>185</v>
      </c>
      <c r="I90" s="2065" t="s">
        <v>4019</v>
      </c>
      <c r="J90" s="1119">
        <v>22.460183397683398</v>
      </c>
      <c r="K90" s="1119">
        <v>34.256259204712812</v>
      </c>
      <c r="L90" s="1119">
        <v>14.275495605967709</v>
      </c>
    </row>
    <row r="91" spans="1:12" hidden="1">
      <c r="A91" s="1">
        <v>79</v>
      </c>
      <c r="B91" s="2063" t="s">
        <v>3503</v>
      </c>
      <c r="C91" s="1681" t="s">
        <v>3908</v>
      </c>
      <c r="D91" s="1681" t="s">
        <v>3059</v>
      </c>
      <c r="E91" s="1681" t="s">
        <v>3059</v>
      </c>
      <c r="F91" s="31"/>
      <c r="G91" s="1681" t="s">
        <v>2424</v>
      </c>
      <c r="H91" s="1" t="s">
        <v>185</v>
      </c>
      <c r="I91" s="2065" t="s">
        <v>3909</v>
      </c>
      <c r="J91" s="1119">
        <v>23.103125266115985</v>
      </c>
      <c r="K91" s="1119">
        <v>33.739130434782609</v>
      </c>
      <c r="L91" s="1119">
        <v>16.253674926501471</v>
      </c>
    </row>
    <row r="92" spans="1:12" hidden="1">
      <c r="A92" s="1">
        <v>80</v>
      </c>
      <c r="B92" s="2063" t="s">
        <v>3503</v>
      </c>
      <c r="C92" s="1681" t="s">
        <v>4077</v>
      </c>
      <c r="D92" s="1681" t="s">
        <v>3059</v>
      </c>
      <c r="E92" s="1681" t="s">
        <v>3059</v>
      </c>
      <c r="F92" s="31"/>
      <c r="G92" s="1681" t="s">
        <v>2424</v>
      </c>
      <c r="H92" s="1" t="s">
        <v>185</v>
      </c>
      <c r="I92" s="2065" t="s">
        <v>4078</v>
      </c>
      <c r="J92" s="1119">
        <v>22.206565618097343</v>
      </c>
      <c r="K92" s="1119">
        <v>33.479928885561897</v>
      </c>
      <c r="L92" s="1119">
        <v>14.469205574465352</v>
      </c>
    </row>
    <row r="93" spans="1:12" hidden="1">
      <c r="A93" s="1">
        <v>81</v>
      </c>
      <c r="B93" s="2063" t="s">
        <v>3503</v>
      </c>
      <c r="C93" s="1681" t="s">
        <v>4558</v>
      </c>
      <c r="D93" s="1681" t="s">
        <v>3059</v>
      </c>
      <c r="E93" s="1681" t="s">
        <v>3059</v>
      </c>
      <c r="F93" s="31"/>
      <c r="G93" s="1681" t="s">
        <v>2424</v>
      </c>
      <c r="H93" s="1" t="s">
        <v>185</v>
      </c>
      <c r="I93" s="2065" t="s">
        <v>4559</v>
      </c>
      <c r="J93" s="1119">
        <v>18.103700810467728</v>
      </c>
      <c r="K93" s="1119">
        <v>28.275369223439732</v>
      </c>
      <c r="L93" s="1119">
        <v>11.03756412377958</v>
      </c>
    </row>
    <row r="94" spans="1:12" hidden="1">
      <c r="A94" s="1">
        <v>82</v>
      </c>
      <c r="B94" s="2063" t="s">
        <v>3503</v>
      </c>
      <c r="C94" s="1681" t="s">
        <v>3690</v>
      </c>
      <c r="D94" s="1681" t="s">
        <v>3059</v>
      </c>
      <c r="E94" s="1681" t="s">
        <v>3059</v>
      </c>
      <c r="F94" s="31"/>
      <c r="G94" s="1681" t="s">
        <v>2424</v>
      </c>
      <c r="H94" s="1" t="s">
        <v>185</v>
      </c>
      <c r="I94" s="2065" t="s">
        <v>3691</v>
      </c>
      <c r="J94" s="1119">
        <v>24.192473608529443</v>
      </c>
      <c r="K94" s="1119">
        <v>37.258148858288301</v>
      </c>
      <c r="L94" s="1119">
        <v>15.394095897646576</v>
      </c>
    </row>
    <row r="95" spans="1:12" hidden="1">
      <c r="A95" s="1">
        <v>83</v>
      </c>
      <c r="B95" s="2063" t="s">
        <v>3503</v>
      </c>
      <c r="C95" s="1681" t="s">
        <v>4352</v>
      </c>
      <c r="D95" s="1681" t="s">
        <v>3059</v>
      </c>
      <c r="E95" s="1681" t="s">
        <v>3059</v>
      </c>
      <c r="F95" s="31"/>
      <c r="G95" s="1681" t="s">
        <v>2424</v>
      </c>
      <c r="H95" s="1" t="s">
        <v>185</v>
      </c>
      <c r="I95" s="2065" t="s">
        <v>4353</v>
      </c>
      <c r="J95" s="1119">
        <v>20.359904818560381</v>
      </c>
      <c r="K95" s="1119">
        <v>30.442050520059432</v>
      </c>
      <c r="L95" s="1119">
        <v>13.628472222222221</v>
      </c>
    </row>
    <row r="96" spans="1:12" hidden="1">
      <c r="A96" s="1">
        <v>84</v>
      </c>
      <c r="B96" s="2063" t="s">
        <v>3503</v>
      </c>
      <c r="C96" s="1681" t="s">
        <v>4354</v>
      </c>
      <c r="D96" s="1681" t="s">
        <v>3059</v>
      </c>
      <c r="E96" s="1681" t="s">
        <v>3059</v>
      </c>
      <c r="F96" s="31"/>
      <c r="G96" s="1681" t="s">
        <v>2424</v>
      </c>
      <c r="H96" s="1" t="s">
        <v>185</v>
      </c>
      <c r="I96" s="2065" t="s">
        <v>4355</v>
      </c>
      <c r="J96" s="1119">
        <v>20.358661915162664</v>
      </c>
      <c r="K96" s="1119">
        <v>30.48951048951049</v>
      </c>
      <c r="L96" s="1119">
        <v>13.290398126463701</v>
      </c>
    </row>
    <row r="97" spans="1:12" hidden="1">
      <c r="A97" s="1">
        <v>85</v>
      </c>
      <c r="B97" s="2063" t="s">
        <v>3503</v>
      </c>
      <c r="C97" s="1681" t="s">
        <v>3710</v>
      </c>
      <c r="D97" s="1681" t="s">
        <v>3059</v>
      </c>
      <c r="E97" s="1681" t="s">
        <v>3059</v>
      </c>
      <c r="F97" s="31"/>
      <c r="G97" s="1681" t="s">
        <v>2424</v>
      </c>
      <c r="H97" s="1" t="s">
        <v>185</v>
      </c>
      <c r="I97" s="2065" t="s">
        <v>3711</v>
      </c>
      <c r="J97" s="1119">
        <v>24.128127369219104</v>
      </c>
      <c r="K97" s="1119">
        <v>36.028037383177569</v>
      </c>
      <c r="L97" s="1119">
        <v>16.007653061224488</v>
      </c>
    </row>
    <row r="98" spans="1:12" hidden="1">
      <c r="A98" s="1">
        <v>86</v>
      </c>
      <c r="B98" s="2063" t="s">
        <v>3142</v>
      </c>
      <c r="C98" s="1681" t="s">
        <v>4004</v>
      </c>
      <c r="D98" s="1681" t="s">
        <v>3059</v>
      </c>
      <c r="E98" s="1681" t="s">
        <v>3059</v>
      </c>
      <c r="F98" s="31" t="s">
        <v>3262</v>
      </c>
      <c r="G98" s="1681" t="s">
        <v>2424</v>
      </c>
      <c r="H98" s="1" t="s">
        <v>186</v>
      </c>
      <c r="I98" s="2065" t="s">
        <v>4005</v>
      </c>
      <c r="J98" s="1119">
        <v>22.543702806141297</v>
      </c>
      <c r="K98" s="1119">
        <v>31.612147116610938</v>
      </c>
      <c r="L98" s="1119">
        <v>15.738968496197817</v>
      </c>
    </row>
    <row r="99" spans="1:12" hidden="1">
      <c r="A99" s="1">
        <v>87</v>
      </c>
      <c r="B99" s="2063" t="s">
        <v>3142</v>
      </c>
      <c r="C99" s="1681" t="s">
        <v>4340</v>
      </c>
      <c r="D99" s="1681" t="s">
        <v>3059</v>
      </c>
      <c r="E99" s="1681" t="s">
        <v>3059</v>
      </c>
      <c r="F99" s="31"/>
      <c r="G99" s="1681" t="s">
        <v>2424</v>
      </c>
      <c r="H99" s="1" t="s">
        <v>186</v>
      </c>
      <c r="I99" s="2065" t="s">
        <v>4341</v>
      </c>
      <c r="J99" s="1119">
        <v>20.453690938714125</v>
      </c>
      <c r="K99" s="1119">
        <v>30.613484511034621</v>
      </c>
      <c r="L99" s="1119">
        <v>13.315314033715058</v>
      </c>
    </row>
    <row r="100" spans="1:12" hidden="1">
      <c r="A100" s="1">
        <v>88</v>
      </c>
      <c r="B100" s="2063" t="s">
        <v>3142</v>
      </c>
      <c r="C100" s="1681" t="s">
        <v>3940</v>
      </c>
      <c r="D100" s="1681" t="s">
        <v>3059</v>
      </c>
      <c r="E100" s="1681" t="s">
        <v>3059</v>
      </c>
      <c r="F100" s="31"/>
      <c r="G100" s="1681" t="s">
        <v>2424</v>
      </c>
      <c r="H100" s="1" t="s">
        <v>186</v>
      </c>
      <c r="I100" s="2065" t="s">
        <v>3941</v>
      </c>
      <c r="J100" s="1119">
        <v>22.979335919393009</v>
      </c>
      <c r="K100" s="1119">
        <v>32.669466106778643</v>
      </c>
      <c r="L100" s="1119">
        <v>16.337020436695589</v>
      </c>
    </row>
    <row r="101" spans="1:12" hidden="1">
      <c r="A101" s="1">
        <v>89</v>
      </c>
      <c r="B101" s="2063" t="s">
        <v>3142</v>
      </c>
      <c r="C101" s="1681" t="s">
        <v>4147</v>
      </c>
      <c r="D101" s="1681" t="s">
        <v>3059</v>
      </c>
      <c r="E101" s="1681" t="s">
        <v>3059</v>
      </c>
      <c r="F101" s="31"/>
      <c r="G101" s="1681" t="s">
        <v>2424</v>
      </c>
      <c r="H101" s="1" t="s">
        <v>186</v>
      </c>
      <c r="I101" s="2065" t="s">
        <v>4148</v>
      </c>
      <c r="J101" s="1119">
        <v>21.781832974952053</v>
      </c>
      <c r="K101" s="1119">
        <v>30.456095481670932</v>
      </c>
      <c r="L101" s="1119">
        <v>15.778345953387745</v>
      </c>
    </row>
    <row r="102" spans="1:12" hidden="1">
      <c r="A102" s="1">
        <v>90</v>
      </c>
      <c r="B102" s="2063" t="s">
        <v>3142</v>
      </c>
      <c r="C102" s="1681" t="s">
        <v>4006</v>
      </c>
      <c r="D102" s="1681" t="s">
        <v>3059</v>
      </c>
      <c r="E102" s="1681" t="s">
        <v>3059</v>
      </c>
      <c r="F102" s="31"/>
      <c r="G102" s="1681" t="s">
        <v>2424</v>
      </c>
      <c r="H102" s="1" t="s">
        <v>186</v>
      </c>
      <c r="I102" s="2065" t="s">
        <v>4007</v>
      </c>
      <c r="J102" s="1119">
        <v>22.513041090875813</v>
      </c>
      <c r="K102" s="1119">
        <v>32.709466811751902</v>
      </c>
      <c r="L102" s="1119">
        <v>15.113708149084019</v>
      </c>
    </row>
    <row r="103" spans="1:12" hidden="1">
      <c r="A103" s="1">
        <v>91</v>
      </c>
      <c r="B103" s="2063" t="s">
        <v>3142</v>
      </c>
      <c r="C103" s="1681" t="s">
        <v>3395</v>
      </c>
      <c r="D103" s="1681" t="s">
        <v>3059</v>
      </c>
      <c r="E103" s="1681" t="s">
        <v>3059</v>
      </c>
      <c r="F103" s="31"/>
      <c r="G103" s="1681" t="s">
        <v>2424</v>
      </c>
      <c r="H103" s="1" t="s">
        <v>186</v>
      </c>
      <c r="I103" s="2065" t="s">
        <v>3396</v>
      </c>
      <c r="J103" s="1119">
        <v>26.424997949643235</v>
      </c>
      <c r="K103" s="1119">
        <v>38.531244100434208</v>
      </c>
      <c r="L103" s="1119">
        <v>17.125870069605568</v>
      </c>
    </row>
    <row r="104" spans="1:12" hidden="1">
      <c r="A104" s="1">
        <v>92</v>
      </c>
      <c r="B104" s="2063" t="s">
        <v>3142</v>
      </c>
      <c r="C104" s="1681" t="s">
        <v>3594</v>
      </c>
      <c r="D104" s="1681" t="s">
        <v>3059</v>
      </c>
      <c r="E104" s="1681" t="s">
        <v>3059</v>
      </c>
      <c r="F104" s="31"/>
      <c r="G104" s="1681" t="s">
        <v>2424</v>
      </c>
      <c r="H104" s="1" t="s">
        <v>186</v>
      </c>
      <c r="I104" s="2065" t="s">
        <v>3595</v>
      </c>
      <c r="J104" s="1119">
        <v>24.760614272809395</v>
      </c>
      <c r="K104" s="1119">
        <v>35.370805727719599</v>
      </c>
      <c r="L104" s="1119">
        <v>16.99264590830856</v>
      </c>
    </row>
    <row r="105" spans="1:12" hidden="1">
      <c r="A105" s="1">
        <v>93</v>
      </c>
      <c r="B105" s="2063" t="s">
        <v>3142</v>
      </c>
      <c r="C105" s="1681" t="s">
        <v>3453</v>
      </c>
      <c r="D105" s="1681" t="s">
        <v>3059</v>
      </c>
      <c r="E105" s="1681" t="s">
        <v>3059</v>
      </c>
      <c r="F105" s="31"/>
      <c r="G105" s="1681" t="s">
        <v>2424</v>
      </c>
      <c r="H105" s="1" t="s">
        <v>186</v>
      </c>
      <c r="I105" s="2065" t="s">
        <v>3454</v>
      </c>
      <c r="J105" s="1119">
        <v>25.782517968931138</v>
      </c>
      <c r="K105" s="1119">
        <v>37.852348993288594</v>
      </c>
      <c r="L105" s="1119">
        <v>16.608855335645785</v>
      </c>
    </row>
    <row r="106" spans="1:12" hidden="1">
      <c r="A106" s="1">
        <v>94</v>
      </c>
      <c r="B106" s="2063" t="s">
        <v>3142</v>
      </c>
      <c r="C106" s="1681" t="s">
        <v>4041</v>
      </c>
      <c r="D106" s="1681" t="s">
        <v>3059</v>
      </c>
      <c r="E106" s="1681" t="s">
        <v>3059</v>
      </c>
      <c r="F106" s="31"/>
      <c r="G106" s="1681" t="s">
        <v>2424</v>
      </c>
      <c r="H106" s="1" t="s">
        <v>186</v>
      </c>
      <c r="I106" s="2065" t="s">
        <v>4042</v>
      </c>
      <c r="J106" s="1119">
        <v>22.394971882236188</v>
      </c>
      <c r="K106" s="1119">
        <v>32.085841402774143</v>
      </c>
      <c r="L106" s="1119">
        <v>15.339176829268292</v>
      </c>
    </row>
    <row r="107" spans="1:12" hidden="1">
      <c r="A107" s="1">
        <v>95</v>
      </c>
      <c r="B107" s="2063" t="s">
        <v>3142</v>
      </c>
      <c r="C107" s="1681" t="s">
        <v>3385</v>
      </c>
      <c r="D107" s="1681" t="s">
        <v>3059</v>
      </c>
      <c r="E107" s="1681" t="s">
        <v>3059</v>
      </c>
      <c r="F107" s="31"/>
      <c r="G107" s="1681" t="s">
        <v>2424</v>
      </c>
      <c r="H107" s="1" t="s">
        <v>186</v>
      </c>
      <c r="I107" s="2065" t="s">
        <v>3386</v>
      </c>
      <c r="J107" s="1119">
        <v>26.581307528911967</v>
      </c>
      <c r="K107" s="1119">
        <v>36.378334680679068</v>
      </c>
      <c r="L107" s="1119">
        <v>18.948141927356708</v>
      </c>
    </row>
    <row r="108" spans="1:12" hidden="1">
      <c r="A108" s="1">
        <v>96</v>
      </c>
      <c r="B108" s="2063" t="s">
        <v>3142</v>
      </c>
      <c r="C108" s="1681" t="s">
        <v>3408</v>
      </c>
      <c r="D108" s="1681" t="s">
        <v>3059</v>
      </c>
      <c r="E108" s="1681" t="s">
        <v>3059</v>
      </c>
      <c r="F108" s="31"/>
      <c r="G108" s="1681" t="s">
        <v>2424</v>
      </c>
      <c r="H108" s="1" t="s">
        <v>186</v>
      </c>
      <c r="I108" s="2065" t="s">
        <v>3409</v>
      </c>
      <c r="J108" s="1119">
        <v>26.279836052398942</v>
      </c>
      <c r="K108" s="1119">
        <v>37.223564393235456</v>
      </c>
      <c r="L108" s="1119">
        <v>17.941093174738036</v>
      </c>
    </row>
    <row r="109" spans="1:12" hidden="1">
      <c r="A109" s="1">
        <v>97</v>
      </c>
      <c r="B109" s="2063" t="s">
        <v>3142</v>
      </c>
      <c r="C109" s="1681" t="s">
        <v>3143</v>
      </c>
      <c r="D109" s="1681" t="s">
        <v>3059</v>
      </c>
      <c r="E109" s="1681" t="s">
        <v>3059</v>
      </c>
      <c r="F109" s="31"/>
      <c r="G109" s="1681" t="s">
        <v>2424</v>
      </c>
      <c r="H109" s="1" t="s">
        <v>186</v>
      </c>
      <c r="I109" s="2065" t="s">
        <v>3144</v>
      </c>
      <c r="J109" s="1119">
        <v>30.383812429741447</v>
      </c>
      <c r="K109" s="1119">
        <v>44.676013641530879</v>
      </c>
      <c r="L109" s="1119">
        <v>19.871794871794872</v>
      </c>
    </row>
    <row r="110" spans="1:12" hidden="1">
      <c r="A110" s="1">
        <v>98</v>
      </c>
      <c r="B110" s="2063" t="s">
        <v>3142</v>
      </c>
      <c r="C110" s="1681" t="s">
        <v>3902</v>
      </c>
      <c r="D110" s="1681" t="s">
        <v>3059</v>
      </c>
      <c r="E110" s="1681" t="s">
        <v>3059</v>
      </c>
      <c r="F110" s="31"/>
      <c r="G110" s="1681" t="s">
        <v>2424</v>
      </c>
      <c r="H110" s="1" t="s">
        <v>186</v>
      </c>
      <c r="I110" s="2065" t="s">
        <v>3903</v>
      </c>
      <c r="J110" s="1119">
        <v>23.140660876509934</v>
      </c>
      <c r="K110" s="1119">
        <v>33.396719752792961</v>
      </c>
      <c r="L110" s="1119">
        <v>15.714285714285714</v>
      </c>
    </row>
    <row r="111" spans="1:12" hidden="1">
      <c r="A111" s="1">
        <v>99</v>
      </c>
      <c r="B111" s="2063" t="s">
        <v>3224</v>
      </c>
      <c r="C111" s="1681" t="s">
        <v>4073</v>
      </c>
      <c r="D111" s="1681" t="s">
        <v>3059</v>
      </c>
      <c r="E111" s="1681" t="s">
        <v>3059</v>
      </c>
      <c r="F111" s="31" t="s">
        <v>3262</v>
      </c>
      <c r="G111" s="1681" t="s">
        <v>2424</v>
      </c>
      <c r="H111" s="1" t="s">
        <v>187</v>
      </c>
      <c r="I111" s="2065" t="s">
        <v>4074</v>
      </c>
      <c r="J111" s="1119">
        <v>22.236877148038705</v>
      </c>
      <c r="K111" s="1119">
        <v>31.266862170087979</v>
      </c>
      <c r="L111" s="1119">
        <v>15.35608142834797</v>
      </c>
    </row>
    <row r="112" spans="1:12" hidden="1">
      <c r="A112" s="1">
        <v>100</v>
      </c>
      <c r="B112" s="2063" t="s">
        <v>3224</v>
      </c>
      <c r="C112" s="1681" t="s">
        <v>4191</v>
      </c>
      <c r="D112" s="1681" t="s">
        <v>3059</v>
      </c>
      <c r="E112" s="1681" t="s">
        <v>3059</v>
      </c>
      <c r="F112" s="31"/>
      <c r="G112" s="1681" t="s">
        <v>2424</v>
      </c>
      <c r="H112" s="1" t="s">
        <v>187</v>
      </c>
      <c r="I112" s="2065" t="s">
        <v>4192</v>
      </c>
      <c r="J112" s="1119">
        <v>21.535624377963821</v>
      </c>
      <c r="K112" s="1119">
        <v>30.731812003719867</v>
      </c>
      <c r="L112" s="1119">
        <v>15.166229004607839</v>
      </c>
    </row>
    <row r="113" spans="1:12" hidden="1">
      <c r="A113" s="1">
        <v>101</v>
      </c>
      <c r="B113" s="2063" t="s">
        <v>3224</v>
      </c>
      <c r="C113" s="1681" t="s">
        <v>3812</v>
      </c>
      <c r="D113" s="1681" t="s">
        <v>3059</v>
      </c>
      <c r="E113" s="1681" t="s">
        <v>3059</v>
      </c>
      <c r="F113" s="31"/>
      <c r="G113" s="1681" t="s">
        <v>2424</v>
      </c>
      <c r="H113" s="1" t="s">
        <v>187</v>
      </c>
      <c r="I113" s="2065" t="s">
        <v>3813</v>
      </c>
      <c r="J113" s="1119">
        <v>23.592335723521806</v>
      </c>
      <c r="K113" s="1119">
        <v>32.818532818532816</v>
      </c>
      <c r="L113" s="1119">
        <v>16.546497431526571</v>
      </c>
    </row>
    <row r="114" spans="1:12" hidden="1">
      <c r="A114" s="1">
        <v>102</v>
      </c>
      <c r="B114" s="2063" t="s">
        <v>3224</v>
      </c>
      <c r="C114" s="1681" t="s">
        <v>4292</v>
      </c>
      <c r="D114" s="1681" t="s">
        <v>3059</v>
      </c>
      <c r="E114" s="1681" t="s">
        <v>3059</v>
      </c>
      <c r="F114" s="31"/>
      <c r="G114" s="1681" t="s">
        <v>2424</v>
      </c>
      <c r="H114" s="1" t="s">
        <v>187</v>
      </c>
      <c r="I114" s="2065" t="s">
        <v>4293</v>
      </c>
      <c r="J114" s="1119">
        <v>20.808583817773229</v>
      </c>
      <c r="K114" s="1119">
        <v>30.032978749783034</v>
      </c>
      <c r="L114" s="1119">
        <v>13.976934660447348</v>
      </c>
    </row>
    <row r="115" spans="1:12" hidden="1">
      <c r="A115" s="1">
        <v>103</v>
      </c>
      <c r="B115" s="2063" t="s">
        <v>3224</v>
      </c>
      <c r="C115" s="1681" t="s">
        <v>3820</v>
      </c>
      <c r="D115" s="1681" t="s">
        <v>3059</v>
      </c>
      <c r="E115" s="1681" t="s">
        <v>3059</v>
      </c>
      <c r="F115" s="31"/>
      <c r="G115" s="1681" t="s">
        <v>2424</v>
      </c>
      <c r="H115" s="1" t="s">
        <v>187</v>
      </c>
      <c r="I115" s="2065" t="s">
        <v>3821</v>
      </c>
      <c r="J115" s="1119">
        <v>23.553614381567286</v>
      </c>
      <c r="K115" s="1119">
        <v>32.38277230633544</v>
      </c>
      <c r="L115" s="1119">
        <v>16.876042245692052</v>
      </c>
    </row>
    <row r="116" spans="1:12" hidden="1">
      <c r="A116" s="1">
        <v>104</v>
      </c>
      <c r="B116" s="2063" t="s">
        <v>3224</v>
      </c>
      <c r="C116" s="1681" t="s">
        <v>3600</v>
      </c>
      <c r="D116" s="1681" t="s">
        <v>3059</v>
      </c>
      <c r="E116" s="1681" t="s">
        <v>3059</v>
      </c>
      <c r="F116" s="31"/>
      <c r="G116" s="1681" t="s">
        <v>2424</v>
      </c>
      <c r="H116" s="1" t="s">
        <v>187</v>
      </c>
      <c r="I116" s="2065" t="s">
        <v>3601</v>
      </c>
      <c r="J116" s="1119">
        <v>24.681761268781301</v>
      </c>
      <c r="K116" s="1119">
        <v>34.779420750336065</v>
      </c>
      <c r="L116" s="1119">
        <v>17.159763313609467</v>
      </c>
    </row>
    <row r="117" spans="1:12" hidden="1">
      <c r="A117" s="1">
        <v>105</v>
      </c>
      <c r="B117" s="2063" t="s">
        <v>3224</v>
      </c>
      <c r="C117" s="1681" t="s">
        <v>3762</v>
      </c>
      <c r="D117" s="1681" t="s">
        <v>3059</v>
      </c>
      <c r="E117" s="1681" t="s">
        <v>3059</v>
      </c>
      <c r="F117" s="31"/>
      <c r="G117" s="1681" t="s">
        <v>2424</v>
      </c>
      <c r="H117" s="1" t="s">
        <v>187</v>
      </c>
      <c r="I117" s="2065" t="s">
        <v>3763</v>
      </c>
      <c r="J117" s="1119">
        <v>23.8704638308099</v>
      </c>
      <c r="K117" s="1119">
        <v>34.750600961538467</v>
      </c>
      <c r="L117" s="1119">
        <v>16.619943932719263</v>
      </c>
    </row>
    <row r="118" spans="1:12" hidden="1">
      <c r="A118" s="1">
        <v>106</v>
      </c>
      <c r="B118" s="2063" t="s">
        <v>3224</v>
      </c>
      <c r="C118" s="1681" t="s">
        <v>3776</v>
      </c>
      <c r="D118" s="1681" t="s">
        <v>3059</v>
      </c>
      <c r="E118" s="1681" t="s">
        <v>3059</v>
      </c>
      <c r="F118" s="31"/>
      <c r="G118" s="1681" t="s">
        <v>2424</v>
      </c>
      <c r="H118" s="1" t="s">
        <v>187</v>
      </c>
      <c r="I118" s="2065" t="s">
        <v>3777</v>
      </c>
      <c r="J118" s="1119">
        <v>23.804524195857592</v>
      </c>
      <c r="K118" s="1119">
        <v>34.273127753303967</v>
      </c>
      <c r="L118" s="1119">
        <v>15.799225197911404</v>
      </c>
    </row>
    <row r="119" spans="1:12" hidden="1">
      <c r="A119" s="1">
        <v>107</v>
      </c>
      <c r="B119" s="2063" t="s">
        <v>3224</v>
      </c>
      <c r="C119" s="1681" t="s">
        <v>3664</v>
      </c>
      <c r="D119" s="1681" t="s">
        <v>3059</v>
      </c>
      <c r="E119" s="1681" t="s">
        <v>3059</v>
      </c>
      <c r="F119" s="31"/>
      <c r="G119" s="1681" t="s">
        <v>2424</v>
      </c>
      <c r="H119" s="1" t="s">
        <v>187</v>
      </c>
      <c r="I119" s="2065" t="s">
        <v>3665</v>
      </c>
      <c r="J119" s="1119">
        <v>24.35802116099514</v>
      </c>
      <c r="K119" s="1119">
        <v>35.521286410966127</v>
      </c>
      <c r="L119" s="1119">
        <v>15.801171953930087</v>
      </c>
    </row>
    <row r="120" spans="1:12" hidden="1">
      <c r="A120" s="1">
        <v>108</v>
      </c>
      <c r="B120" s="2063" t="s">
        <v>3224</v>
      </c>
      <c r="C120" s="1681" t="s">
        <v>3274</v>
      </c>
      <c r="D120" s="1681" t="s">
        <v>3059</v>
      </c>
      <c r="E120" s="1681" t="s">
        <v>3059</v>
      </c>
      <c r="F120" s="31"/>
      <c r="G120" s="1681" t="s">
        <v>2424</v>
      </c>
      <c r="H120" s="1" t="s">
        <v>187</v>
      </c>
      <c r="I120" s="2065" t="s">
        <v>3275</v>
      </c>
      <c r="J120" s="1119">
        <v>27.68661112513675</v>
      </c>
      <c r="K120" s="1119">
        <v>39.271806853582554</v>
      </c>
      <c r="L120" s="1119">
        <v>18.867644879205571</v>
      </c>
    </row>
    <row r="121" spans="1:12" hidden="1">
      <c r="A121" s="1">
        <v>109</v>
      </c>
      <c r="B121" s="2063" t="s">
        <v>3224</v>
      </c>
      <c r="C121" s="1681" t="s">
        <v>4195</v>
      </c>
      <c r="D121" s="1681" t="s">
        <v>3059</v>
      </c>
      <c r="E121" s="1681" t="s">
        <v>3059</v>
      </c>
      <c r="F121" s="31"/>
      <c r="G121" s="1681" t="s">
        <v>2424</v>
      </c>
      <c r="H121" s="1" t="s">
        <v>187</v>
      </c>
      <c r="I121" s="2065" t="s">
        <v>4196</v>
      </c>
      <c r="J121" s="1119">
        <v>21.511183851609385</v>
      </c>
      <c r="K121" s="1119">
        <v>32.590051457975989</v>
      </c>
      <c r="L121" s="1119">
        <v>12.618017309205351</v>
      </c>
    </row>
    <row r="122" spans="1:12" hidden="1">
      <c r="A122" s="1">
        <v>110</v>
      </c>
      <c r="B122" s="2063" t="s">
        <v>3224</v>
      </c>
      <c r="C122" s="1681" t="s">
        <v>3225</v>
      </c>
      <c r="D122" s="1681" t="s">
        <v>3059</v>
      </c>
      <c r="E122" s="1681" t="s">
        <v>3059</v>
      </c>
      <c r="F122" s="31"/>
      <c r="G122" s="1681" t="s">
        <v>2424</v>
      </c>
      <c r="H122" s="1" t="s">
        <v>187</v>
      </c>
      <c r="I122" s="2065" t="s">
        <v>3226</v>
      </c>
      <c r="J122" s="1119">
        <v>28.486424321216059</v>
      </c>
      <c r="K122" s="1119">
        <v>40.550022634676324</v>
      </c>
      <c r="L122" s="1119">
        <v>18.937561587386902</v>
      </c>
    </row>
    <row r="123" spans="1:12" hidden="1">
      <c r="A123" s="1">
        <v>111</v>
      </c>
      <c r="B123" s="2063" t="s">
        <v>3224</v>
      </c>
      <c r="C123" s="1681" t="s">
        <v>4000</v>
      </c>
      <c r="D123" s="1681" t="s">
        <v>3059</v>
      </c>
      <c r="E123" s="1681" t="s">
        <v>3059</v>
      </c>
      <c r="F123" s="31"/>
      <c r="G123" s="1681" t="s">
        <v>2424</v>
      </c>
      <c r="H123" s="1" t="s">
        <v>187</v>
      </c>
      <c r="I123" s="2065" t="s">
        <v>4001</v>
      </c>
      <c r="J123" s="1119">
        <v>22.57864751052762</v>
      </c>
      <c r="K123" s="1119">
        <v>33.06613226452906</v>
      </c>
      <c r="L123" s="1119">
        <v>14.581969002401221</v>
      </c>
    </row>
    <row r="124" spans="1:12" hidden="1">
      <c r="A124" s="1">
        <v>112</v>
      </c>
      <c r="B124" s="2063" t="s">
        <v>3099</v>
      </c>
      <c r="C124" s="1681" t="s">
        <v>3952</v>
      </c>
      <c r="D124" s="1681" t="s">
        <v>3059</v>
      </c>
      <c r="E124" s="1681" t="s">
        <v>3059</v>
      </c>
      <c r="F124" s="31" t="s">
        <v>3262</v>
      </c>
      <c r="G124" s="1681" t="s">
        <v>2424</v>
      </c>
      <c r="H124" s="1" t="s">
        <v>188</v>
      </c>
      <c r="I124" s="2065" t="s">
        <v>3953</v>
      </c>
      <c r="J124" s="1119">
        <v>22.880965542657087</v>
      </c>
      <c r="K124" s="1119">
        <v>31.283963771976559</v>
      </c>
      <c r="L124" s="1119">
        <v>16.481376288241499</v>
      </c>
    </row>
    <row r="125" spans="1:12" hidden="1">
      <c r="A125" s="1">
        <v>113</v>
      </c>
      <c r="B125" s="2063" t="s">
        <v>3099</v>
      </c>
      <c r="C125" s="1681" t="s">
        <v>4632</v>
      </c>
      <c r="D125" s="1681" t="s">
        <v>3059</v>
      </c>
      <c r="E125" s="1681" t="s">
        <v>3059</v>
      </c>
      <c r="F125" s="31"/>
      <c r="G125" s="1681" t="s">
        <v>2424</v>
      </c>
      <c r="H125" s="1" t="s">
        <v>188</v>
      </c>
      <c r="I125" s="2065" t="s">
        <v>4633</v>
      </c>
      <c r="J125" s="1119">
        <v>16.510831947073555</v>
      </c>
      <c r="K125" s="1119">
        <v>22.978687054200659</v>
      </c>
      <c r="L125" s="1119">
        <v>11.268434535761267</v>
      </c>
    </row>
    <row r="126" spans="1:12" hidden="1">
      <c r="A126" s="1">
        <v>114</v>
      </c>
      <c r="B126" s="2063" t="s">
        <v>3099</v>
      </c>
      <c r="C126" s="1681" t="s">
        <v>3978</v>
      </c>
      <c r="D126" s="1681" t="s">
        <v>3125</v>
      </c>
      <c r="E126" s="1681" t="s">
        <v>3059</v>
      </c>
      <c r="F126" s="31"/>
      <c r="G126" s="1681" t="s">
        <v>2424</v>
      </c>
      <c r="H126" s="1" t="s">
        <v>188</v>
      </c>
      <c r="I126" s="2065" t="s">
        <v>3979</v>
      </c>
      <c r="J126" s="1119">
        <v>22.741525652808566</v>
      </c>
      <c r="K126" s="1119">
        <v>30.802999817084327</v>
      </c>
      <c r="L126" s="1119">
        <v>16.321079978633517</v>
      </c>
    </row>
    <row r="127" spans="1:12" hidden="1">
      <c r="A127" s="1">
        <v>115</v>
      </c>
      <c r="B127" s="2063" t="s">
        <v>3099</v>
      </c>
      <c r="C127" s="1681" t="s">
        <v>3784</v>
      </c>
      <c r="D127" s="1681" t="s">
        <v>3125</v>
      </c>
      <c r="E127" s="1681" t="s">
        <v>3059</v>
      </c>
      <c r="F127" s="31"/>
      <c r="G127" s="1681" t="s">
        <v>2424</v>
      </c>
      <c r="H127" s="1" t="s">
        <v>188</v>
      </c>
      <c r="I127" s="2065" t="s">
        <v>3785</v>
      </c>
      <c r="J127" s="1119">
        <v>23.766109516573806</v>
      </c>
      <c r="K127" s="1119">
        <v>32.292894818492087</v>
      </c>
      <c r="L127" s="1119">
        <v>16.691551253668333</v>
      </c>
    </row>
    <row r="128" spans="1:12" hidden="1">
      <c r="A128" s="1">
        <v>116</v>
      </c>
      <c r="B128" s="2063" t="s">
        <v>3099</v>
      </c>
      <c r="C128" s="1681" t="s">
        <v>3636</v>
      </c>
      <c r="D128" s="1681" t="s">
        <v>3059</v>
      </c>
      <c r="E128" s="1681" t="s">
        <v>3059</v>
      </c>
      <c r="F128" s="31"/>
      <c r="G128" s="1681" t="s">
        <v>2424</v>
      </c>
      <c r="H128" s="1" t="s">
        <v>188</v>
      </c>
      <c r="I128" s="2065" t="s">
        <v>3637</v>
      </c>
      <c r="J128" s="1119">
        <v>24.50373338189765</v>
      </c>
      <c r="K128" s="1119">
        <v>33.323124042879023</v>
      </c>
      <c r="L128" s="1119">
        <v>17.404881255649602</v>
      </c>
    </row>
    <row r="129" spans="1:12" hidden="1">
      <c r="A129" s="1">
        <v>117</v>
      </c>
      <c r="B129" s="2063" t="s">
        <v>3099</v>
      </c>
      <c r="C129" s="1681" t="s">
        <v>3766</v>
      </c>
      <c r="D129" s="1681" t="s">
        <v>3059</v>
      </c>
      <c r="E129" s="1681" t="s">
        <v>3059</v>
      </c>
      <c r="F129" s="31"/>
      <c r="G129" s="1681" t="s">
        <v>2424</v>
      </c>
      <c r="H129" s="1" t="s">
        <v>188</v>
      </c>
      <c r="I129" s="2065" t="s">
        <v>3767</v>
      </c>
      <c r="J129" s="1119">
        <v>23.863879574802027</v>
      </c>
      <c r="K129" s="1119">
        <v>32.882811257751634</v>
      </c>
      <c r="L129" s="1119">
        <v>16.52432712215321</v>
      </c>
    </row>
    <row r="130" spans="1:12" hidden="1">
      <c r="A130" s="1">
        <v>118</v>
      </c>
      <c r="B130" s="2063" t="s">
        <v>3099</v>
      </c>
      <c r="C130" s="1681" t="s">
        <v>4247</v>
      </c>
      <c r="D130" s="1681" t="s">
        <v>3125</v>
      </c>
      <c r="E130" s="1681" t="s">
        <v>3059</v>
      </c>
      <c r="F130" s="31"/>
      <c r="G130" s="1681" t="s">
        <v>2424</v>
      </c>
      <c r="H130" s="1" t="s">
        <v>188</v>
      </c>
      <c r="I130" s="2065" t="s">
        <v>4248</v>
      </c>
      <c r="J130" s="1119">
        <v>21.089921159173237</v>
      </c>
      <c r="K130" s="1119">
        <v>29.437732342007433</v>
      </c>
      <c r="L130" s="1119">
        <v>14.020070838252657</v>
      </c>
    </row>
    <row r="131" spans="1:12" hidden="1">
      <c r="A131" s="1">
        <v>119</v>
      </c>
      <c r="B131" s="2063" t="s">
        <v>3099</v>
      </c>
      <c r="C131" s="1681" t="s">
        <v>3592</v>
      </c>
      <c r="D131" s="1681" t="s">
        <v>3059</v>
      </c>
      <c r="E131" s="1681" t="s">
        <v>3059</v>
      </c>
      <c r="F131" s="31"/>
      <c r="G131" s="1681" t="s">
        <v>2424</v>
      </c>
      <c r="H131" s="1" t="s">
        <v>188</v>
      </c>
      <c r="I131" s="2065" t="s">
        <v>3593</v>
      </c>
      <c r="J131" s="1119">
        <v>24.772147283995626</v>
      </c>
      <c r="K131" s="1119">
        <v>34.883244571896768</v>
      </c>
      <c r="L131" s="1119">
        <v>16.666666666666664</v>
      </c>
    </row>
    <row r="132" spans="1:12" hidden="1">
      <c r="A132" s="1">
        <v>120</v>
      </c>
      <c r="B132" s="2063" t="s">
        <v>3099</v>
      </c>
      <c r="C132" s="1681" t="s">
        <v>3662</v>
      </c>
      <c r="D132" s="1681" t="s">
        <v>3125</v>
      </c>
      <c r="E132" s="1681" t="s">
        <v>3059</v>
      </c>
      <c r="F132" s="31"/>
      <c r="G132" s="1681" t="s">
        <v>2424</v>
      </c>
      <c r="H132" s="1" t="s">
        <v>188</v>
      </c>
      <c r="I132" s="2065" t="s">
        <v>3663</v>
      </c>
      <c r="J132" s="1119">
        <v>24.361230806578867</v>
      </c>
      <c r="K132" s="1119">
        <v>33.668751699755234</v>
      </c>
      <c r="L132" s="1119">
        <v>16.858489531952209</v>
      </c>
    </row>
    <row r="133" spans="1:12" hidden="1">
      <c r="A133" s="1">
        <v>121</v>
      </c>
      <c r="B133" s="2063" t="s">
        <v>3099</v>
      </c>
      <c r="C133" s="1681" t="s">
        <v>3992</v>
      </c>
      <c r="D133" s="1681" t="s">
        <v>3059</v>
      </c>
      <c r="E133" s="1681" t="s">
        <v>3059</v>
      </c>
      <c r="F133" s="31"/>
      <c r="G133" s="1681" t="s">
        <v>2424</v>
      </c>
      <c r="H133" s="1" t="s">
        <v>188</v>
      </c>
      <c r="I133" s="2065" t="s">
        <v>3993</v>
      </c>
      <c r="J133" s="1119">
        <v>22.637350214786345</v>
      </c>
      <c r="K133" s="1119">
        <v>32.080961416824792</v>
      </c>
      <c r="L133" s="1119">
        <v>15.009706753857158</v>
      </c>
    </row>
    <row r="134" spans="1:12" hidden="1">
      <c r="A134" s="1">
        <v>122</v>
      </c>
      <c r="B134" s="2063" t="s">
        <v>3099</v>
      </c>
      <c r="C134" s="1681" t="s">
        <v>4463</v>
      </c>
      <c r="D134" s="1681" t="s">
        <v>3059</v>
      </c>
      <c r="E134" s="1681" t="s">
        <v>3059</v>
      </c>
      <c r="F134" s="31"/>
      <c r="G134" s="1681" t="s">
        <v>2424</v>
      </c>
      <c r="H134" s="1" t="s">
        <v>188</v>
      </c>
      <c r="I134" s="2065" t="s">
        <v>4464</v>
      </c>
      <c r="J134" s="1119">
        <v>19.235033259423503</v>
      </c>
      <c r="K134" s="1119">
        <v>26.86457311089303</v>
      </c>
      <c r="L134" s="1119">
        <v>12.944983818770226</v>
      </c>
    </row>
    <row r="135" spans="1:12" hidden="1">
      <c r="A135" s="1">
        <v>123</v>
      </c>
      <c r="B135" s="2063" t="s">
        <v>3099</v>
      </c>
      <c r="C135" s="1681" t="s">
        <v>4366</v>
      </c>
      <c r="D135" s="1681" t="s">
        <v>3059</v>
      </c>
      <c r="E135" s="1681" t="s">
        <v>3059</v>
      </c>
      <c r="F135" s="31"/>
      <c r="G135" s="1681" t="s">
        <v>2424</v>
      </c>
      <c r="H135" s="1" t="s">
        <v>188</v>
      </c>
      <c r="I135" s="2065" t="s">
        <v>4367</v>
      </c>
      <c r="J135" s="1119">
        <v>20.259344012204426</v>
      </c>
      <c r="K135" s="1119">
        <v>29.302721088435373</v>
      </c>
      <c r="L135" s="1119">
        <v>12.904564315352699</v>
      </c>
    </row>
    <row r="136" spans="1:12" hidden="1">
      <c r="A136" s="1">
        <v>124</v>
      </c>
      <c r="B136" s="2063" t="s">
        <v>3099</v>
      </c>
      <c r="C136" s="1681" t="s">
        <v>3688</v>
      </c>
      <c r="D136" s="1681" t="s">
        <v>3059</v>
      </c>
      <c r="E136" s="1681" t="s">
        <v>3059</v>
      </c>
      <c r="F136" s="31"/>
      <c r="G136" s="1681" t="s">
        <v>2424</v>
      </c>
      <c r="H136" s="1" t="s">
        <v>188</v>
      </c>
      <c r="I136" s="2065" t="s">
        <v>3689</v>
      </c>
      <c r="J136" s="1119">
        <v>24.209646720207974</v>
      </c>
      <c r="K136" s="1119">
        <v>33.31248697102356</v>
      </c>
      <c r="L136" s="1119">
        <v>16.899640077006779</v>
      </c>
    </row>
    <row r="137" spans="1:12" hidden="1">
      <c r="A137" s="1">
        <v>125</v>
      </c>
      <c r="B137" s="2063" t="s">
        <v>3099</v>
      </c>
      <c r="C137" s="1681" t="s">
        <v>4370</v>
      </c>
      <c r="D137" s="1681" t="s">
        <v>3125</v>
      </c>
      <c r="E137" s="1681" t="s">
        <v>3059</v>
      </c>
      <c r="F137" s="31"/>
      <c r="G137" s="1681" t="s">
        <v>2424</v>
      </c>
      <c r="H137" s="1" t="s">
        <v>188</v>
      </c>
      <c r="I137" s="2065" t="s">
        <v>4371</v>
      </c>
      <c r="J137" s="1119">
        <v>20.187323815586069</v>
      </c>
      <c r="K137" s="1119">
        <v>27.555116814741691</v>
      </c>
      <c r="L137" s="1119">
        <v>13.896381209260507</v>
      </c>
    </row>
    <row r="138" spans="1:12" hidden="1">
      <c r="A138" s="1">
        <v>126</v>
      </c>
      <c r="B138" s="2063" t="s">
        <v>3099</v>
      </c>
      <c r="C138" s="1681" t="s">
        <v>4430</v>
      </c>
      <c r="D138" s="1681" t="s">
        <v>3125</v>
      </c>
      <c r="E138" s="1681" t="s">
        <v>3059</v>
      </c>
      <c r="F138" s="31"/>
      <c r="G138" s="1681" t="s">
        <v>2424</v>
      </c>
      <c r="H138" s="1" t="s">
        <v>188</v>
      </c>
      <c r="I138" s="2065" t="s">
        <v>4431</v>
      </c>
      <c r="J138" s="1119">
        <v>19.556236364480341</v>
      </c>
      <c r="K138" s="1119">
        <v>27.296222664015907</v>
      </c>
      <c r="L138" s="1119">
        <v>12.775407123573979</v>
      </c>
    </row>
    <row r="139" spans="1:12" hidden="1">
      <c r="A139" s="1">
        <v>127</v>
      </c>
      <c r="B139" s="2063" t="s">
        <v>3099</v>
      </c>
      <c r="C139" s="1681" t="s">
        <v>3524</v>
      </c>
      <c r="D139" s="1681" t="s">
        <v>3125</v>
      </c>
      <c r="E139" s="1681" t="s">
        <v>3059</v>
      </c>
      <c r="F139" s="31"/>
      <c r="G139" s="1681" t="s">
        <v>2424</v>
      </c>
      <c r="H139" s="1" t="s">
        <v>188</v>
      </c>
      <c r="I139" s="2065" t="s">
        <v>3525</v>
      </c>
      <c r="J139" s="1119">
        <v>25.332495285983658</v>
      </c>
      <c r="K139" s="1119">
        <v>35.597176679819931</v>
      </c>
      <c r="L139" s="1119">
        <v>16.853365163896797</v>
      </c>
    </row>
    <row r="140" spans="1:12" hidden="1">
      <c r="A140" s="1">
        <v>128</v>
      </c>
      <c r="B140" s="2063" t="s">
        <v>3099</v>
      </c>
      <c r="C140" s="1681" t="s">
        <v>4410</v>
      </c>
      <c r="D140" s="1681" t="s">
        <v>3059</v>
      </c>
      <c r="E140" s="1681" t="s">
        <v>3059</v>
      </c>
      <c r="F140" s="31"/>
      <c r="G140" s="1681" t="s">
        <v>2424</v>
      </c>
      <c r="H140" s="1" t="s">
        <v>188</v>
      </c>
      <c r="I140" s="2065" t="s">
        <v>4411</v>
      </c>
      <c r="J140" s="1119">
        <v>19.788351152098809</v>
      </c>
      <c r="K140" s="1119">
        <v>26.060134163871584</v>
      </c>
      <c r="L140" s="1119">
        <v>14.569107311967302</v>
      </c>
    </row>
    <row r="141" spans="1:12" hidden="1">
      <c r="A141" s="1">
        <v>129</v>
      </c>
      <c r="B141" s="2063" t="s">
        <v>3099</v>
      </c>
      <c r="C141" s="1681" t="s">
        <v>4390</v>
      </c>
      <c r="D141" s="1681" t="s">
        <v>3059</v>
      </c>
      <c r="E141" s="1681" t="s">
        <v>3059</v>
      </c>
      <c r="F141" s="31"/>
      <c r="G141" s="1681" t="s">
        <v>2424</v>
      </c>
      <c r="H141" s="1" t="s">
        <v>188</v>
      </c>
      <c r="I141" s="2065" t="s">
        <v>4391</v>
      </c>
      <c r="J141" s="1119">
        <v>19.966214375238405</v>
      </c>
      <c r="K141" s="1119">
        <v>26.788820596080249</v>
      </c>
      <c r="L141" s="1119">
        <v>13.918585526315788</v>
      </c>
    </row>
    <row r="142" spans="1:12" hidden="1">
      <c r="A142" s="1">
        <v>130</v>
      </c>
      <c r="B142" s="2063" t="s">
        <v>3099</v>
      </c>
      <c r="C142" s="1681" t="s">
        <v>3656</v>
      </c>
      <c r="D142" s="1681" t="s">
        <v>3059</v>
      </c>
      <c r="E142" s="1681" t="s">
        <v>3059</v>
      </c>
      <c r="F142" s="31"/>
      <c r="G142" s="1681" t="s">
        <v>2424</v>
      </c>
      <c r="H142" s="1" t="s">
        <v>188</v>
      </c>
      <c r="I142" s="2065" t="s">
        <v>3657</v>
      </c>
      <c r="J142" s="1119">
        <v>24.393514567841034</v>
      </c>
      <c r="K142" s="1119">
        <v>33.575268817204304</v>
      </c>
      <c r="L142" s="1119">
        <v>16.774481374079858</v>
      </c>
    </row>
    <row r="143" spans="1:12" hidden="1">
      <c r="A143" s="1">
        <v>131</v>
      </c>
      <c r="B143" s="2063" t="s">
        <v>3099</v>
      </c>
      <c r="C143" s="1681" t="s">
        <v>3750</v>
      </c>
      <c r="D143" s="1681" t="s">
        <v>3125</v>
      </c>
      <c r="E143" s="1681" t="s">
        <v>3059</v>
      </c>
      <c r="F143" s="31"/>
      <c r="G143" s="1681" t="s">
        <v>2424</v>
      </c>
      <c r="H143" s="1" t="s">
        <v>188</v>
      </c>
      <c r="I143" s="2065" t="s">
        <v>3751</v>
      </c>
      <c r="J143" s="1119">
        <v>23.926233434456332</v>
      </c>
      <c r="K143" s="1119">
        <v>32.711976245463539</v>
      </c>
      <c r="L143" s="1119">
        <v>15.686881188118813</v>
      </c>
    </row>
    <row r="144" spans="1:12" hidden="1">
      <c r="A144" s="1">
        <v>132</v>
      </c>
      <c r="B144" s="2063" t="s">
        <v>3099</v>
      </c>
      <c r="C144" s="1681" t="s">
        <v>3860</v>
      </c>
      <c r="D144" s="1681" t="s">
        <v>3059</v>
      </c>
      <c r="E144" s="1681" t="s">
        <v>3059</v>
      </c>
      <c r="F144" s="31"/>
      <c r="G144" s="1681" t="s">
        <v>2424</v>
      </c>
      <c r="H144" s="1" t="s">
        <v>188</v>
      </c>
      <c r="I144" s="2065" t="s">
        <v>3861</v>
      </c>
      <c r="J144" s="1119">
        <v>23.397091482197865</v>
      </c>
      <c r="K144" s="1119">
        <v>33.220829315332686</v>
      </c>
      <c r="L144" s="1119">
        <v>15.49696264702081</v>
      </c>
    </row>
    <row r="145" spans="1:12" hidden="1">
      <c r="A145" s="1">
        <v>133</v>
      </c>
      <c r="B145" s="2063" t="s">
        <v>3099</v>
      </c>
      <c r="C145" s="1681" t="s">
        <v>3584</v>
      </c>
      <c r="D145" s="1681" t="s">
        <v>3059</v>
      </c>
      <c r="E145" s="1681" t="s">
        <v>3059</v>
      </c>
      <c r="F145" s="31"/>
      <c r="G145" s="1681" t="s">
        <v>2424</v>
      </c>
      <c r="H145" s="1" t="s">
        <v>188</v>
      </c>
      <c r="I145" s="2065" t="s">
        <v>3585</v>
      </c>
      <c r="J145" s="1119">
        <v>24.85587002096436</v>
      </c>
      <c r="K145" s="1119">
        <v>33.488982927185177</v>
      </c>
      <c r="L145" s="1119">
        <v>17.821899892997266</v>
      </c>
    </row>
    <row r="146" spans="1:12" hidden="1">
      <c r="A146" s="1">
        <v>134</v>
      </c>
      <c r="B146" s="2063" t="s">
        <v>3099</v>
      </c>
      <c r="C146" s="1681" t="s">
        <v>3652</v>
      </c>
      <c r="D146" s="1681" t="s">
        <v>3059</v>
      </c>
      <c r="E146" s="1681" t="s">
        <v>3059</v>
      </c>
      <c r="F146" s="31"/>
      <c r="G146" s="1681" t="s">
        <v>2424</v>
      </c>
      <c r="H146" s="1" t="s">
        <v>188</v>
      </c>
      <c r="I146" s="2065" t="s">
        <v>3653</v>
      </c>
      <c r="J146" s="1119">
        <v>24.404412018948168</v>
      </c>
      <c r="K146" s="1119">
        <v>33.553303480241972</v>
      </c>
      <c r="L146" s="1119">
        <v>17.212203557312254</v>
      </c>
    </row>
    <row r="147" spans="1:12" hidden="1">
      <c r="A147" s="1">
        <v>135</v>
      </c>
      <c r="B147" s="2063" t="s">
        <v>3099</v>
      </c>
      <c r="C147" s="1681" t="s">
        <v>3182</v>
      </c>
      <c r="D147" s="1681" t="s">
        <v>3059</v>
      </c>
      <c r="E147" s="1681" t="s">
        <v>3059</v>
      </c>
      <c r="F147" s="31"/>
      <c r="G147" s="1681" t="s">
        <v>2424</v>
      </c>
      <c r="H147" s="1" t="s">
        <v>188</v>
      </c>
      <c r="I147" s="2065" t="s">
        <v>3183</v>
      </c>
      <c r="J147" s="1119">
        <v>29.217904574520414</v>
      </c>
      <c r="K147" s="1119">
        <v>38.178444410081951</v>
      </c>
      <c r="L147" s="1119">
        <v>21.754250386398763</v>
      </c>
    </row>
    <row r="148" spans="1:12" hidden="1">
      <c r="A148" s="1">
        <v>136</v>
      </c>
      <c r="B148" s="2063" t="s">
        <v>3099</v>
      </c>
      <c r="C148" s="1681" t="s">
        <v>3544</v>
      </c>
      <c r="D148" s="1681" t="s">
        <v>3059</v>
      </c>
      <c r="E148" s="1681" t="s">
        <v>3059</v>
      </c>
      <c r="F148" s="31"/>
      <c r="G148" s="1681" t="s">
        <v>2424</v>
      </c>
      <c r="H148" s="1" t="s">
        <v>188</v>
      </c>
      <c r="I148" s="2065" t="s">
        <v>3545</v>
      </c>
      <c r="J148" s="1119">
        <v>25.093661594923162</v>
      </c>
      <c r="K148" s="1119">
        <v>34.567039106145252</v>
      </c>
      <c r="L148" s="1119">
        <v>17.711875935246905</v>
      </c>
    </row>
    <row r="149" spans="1:12" hidden="1">
      <c r="A149" s="1">
        <v>137</v>
      </c>
      <c r="B149" s="2063" t="s">
        <v>3099</v>
      </c>
      <c r="C149" s="1681" t="s">
        <v>3306</v>
      </c>
      <c r="D149" s="1681" t="s">
        <v>3125</v>
      </c>
      <c r="E149" s="1681" t="s">
        <v>3059</v>
      </c>
      <c r="F149" s="31"/>
      <c r="G149" s="1681" t="s">
        <v>2424</v>
      </c>
      <c r="H149" s="1" t="s">
        <v>188</v>
      </c>
      <c r="I149" s="2065" t="s">
        <v>3307</v>
      </c>
      <c r="J149" s="1119">
        <v>27.21801925722146</v>
      </c>
      <c r="K149" s="1119">
        <v>35.910364145658264</v>
      </c>
      <c r="L149" s="1119">
        <v>19.802453401306355</v>
      </c>
    </row>
    <row r="150" spans="1:12" hidden="1">
      <c r="A150" s="1">
        <v>138</v>
      </c>
      <c r="B150" s="2063" t="s">
        <v>3099</v>
      </c>
      <c r="C150" s="1681" t="s">
        <v>3984</v>
      </c>
      <c r="D150" s="1681" t="s">
        <v>3059</v>
      </c>
      <c r="E150" s="1681" t="s">
        <v>3059</v>
      </c>
      <c r="F150" s="31"/>
      <c r="G150" s="1681" t="s">
        <v>2424</v>
      </c>
      <c r="H150" s="1" t="s">
        <v>188</v>
      </c>
      <c r="I150" s="2065" t="s">
        <v>3985</v>
      </c>
      <c r="J150" s="1119">
        <v>22.702573118107718</v>
      </c>
      <c r="K150" s="1119">
        <v>32.949051692078839</v>
      </c>
      <c r="L150" s="1119">
        <v>14.980381165919281</v>
      </c>
    </row>
    <row r="151" spans="1:12" hidden="1">
      <c r="A151" s="1">
        <v>139</v>
      </c>
      <c r="B151" s="2063" t="s">
        <v>3099</v>
      </c>
      <c r="C151" s="1681" t="s">
        <v>3566</v>
      </c>
      <c r="D151" s="1681" t="s">
        <v>3059</v>
      </c>
      <c r="E151" s="1681" t="s">
        <v>3059</v>
      </c>
      <c r="F151" s="31"/>
      <c r="G151" s="1681" t="s">
        <v>2424</v>
      </c>
      <c r="H151" s="1" t="s">
        <v>188</v>
      </c>
      <c r="I151" s="2065" t="s">
        <v>3567</v>
      </c>
      <c r="J151" s="1119">
        <v>24.997354217377502</v>
      </c>
      <c r="K151" s="1119">
        <v>33.608490566037737</v>
      </c>
      <c r="L151" s="1119">
        <v>17.988097523516991</v>
      </c>
    </row>
    <row r="152" spans="1:12" hidden="1">
      <c r="A152" s="1">
        <v>140</v>
      </c>
      <c r="B152" s="2063" t="s">
        <v>3099</v>
      </c>
      <c r="C152" s="1681" t="s">
        <v>3100</v>
      </c>
      <c r="D152" s="1681" t="s">
        <v>3059</v>
      </c>
      <c r="E152" s="1681" t="s">
        <v>3059</v>
      </c>
      <c r="F152" s="31"/>
      <c r="G152" s="1681" t="s">
        <v>2424</v>
      </c>
      <c r="H152" s="1" t="s">
        <v>188</v>
      </c>
      <c r="I152" s="2065" t="s">
        <v>3101</v>
      </c>
      <c r="J152" s="1119">
        <v>31.95923195923196</v>
      </c>
      <c r="K152" s="1119">
        <v>42.609413707679607</v>
      </c>
      <c r="L152" s="1119">
        <v>23.56387306753458</v>
      </c>
    </row>
    <row r="153" spans="1:12" hidden="1">
      <c r="A153" s="1">
        <v>141</v>
      </c>
      <c r="B153" s="2063" t="s">
        <v>3099</v>
      </c>
      <c r="C153" s="1681" t="s">
        <v>3112</v>
      </c>
      <c r="D153" s="1681" t="s">
        <v>3059</v>
      </c>
      <c r="E153" s="1681" t="s">
        <v>3059</v>
      </c>
      <c r="F153" s="31"/>
      <c r="G153" s="1681" t="s">
        <v>2424</v>
      </c>
      <c r="H153" s="1" t="s">
        <v>188</v>
      </c>
      <c r="I153" s="2065" t="s">
        <v>3113</v>
      </c>
      <c r="J153" s="1119">
        <v>31.080231827386356</v>
      </c>
      <c r="K153" s="1119">
        <v>38.747099767981439</v>
      </c>
      <c r="L153" s="1119">
        <v>24.770875763747455</v>
      </c>
    </row>
    <row r="154" spans="1:12" hidden="1">
      <c r="A154" s="1">
        <v>142</v>
      </c>
      <c r="B154" s="2063" t="s">
        <v>3099</v>
      </c>
      <c r="C154" s="1681" t="s">
        <v>3616</v>
      </c>
      <c r="D154" s="1681" t="s">
        <v>3125</v>
      </c>
      <c r="E154" s="1681" t="s">
        <v>3059</v>
      </c>
      <c r="F154" s="31"/>
      <c r="G154" s="1681" t="s">
        <v>2424</v>
      </c>
      <c r="H154" s="1" t="s">
        <v>188</v>
      </c>
      <c r="I154" s="2065" t="s">
        <v>3617</v>
      </c>
      <c r="J154" s="1119">
        <v>24.541323009594347</v>
      </c>
      <c r="K154" s="1119">
        <v>33.199268738574041</v>
      </c>
      <c r="L154" s="1119">
        <v>17.155333749220212</v>
      </c>
    </row>
    <row r="155" spans="1:12" hidden="1">
      <c r="A155" s="1">
        <v>143</v>
      </c>
      <c r="B155" s="2063" t="s">
        <v>3099</v>
      </c>
      <c r="C155" s="1681" t="s">
        <v>3323</v>
      </c>
      <c r="D155" s="1681" t="s">
        <v>3059</v>
      </c>
      <c r="E155" s="1681" t="s">
        <v>3059</v>
      </c>
      <c r="F155" s="31"/>
      <c r="G155" s="1681" t="s">
        <v>2424</v>
      </c>
      <c r="H155" s="1" t="s">
        <v>188</v>
      </c>
      <c r="I155" s="2065" t="s">
        <v>3324</v>
      </c>
      <c r="J155" s="1119">
        <v>27.10153660741187</v>
      </c>
      <c r="K155" s="1119">
        <v>34.908789386401331</v>
      </c>
      <c r="L155" s="1119">
        <v>20.60447143251449</v>
      </c>
    </row>
    <row r="156" spans="1:12" hidden="1">
      <c r="A156" s="1">
        <v>144</v>
      </c>
      <c r="B156" s="2063" t="s">
        <v>3206</v>
      </c>
      <c r="C156" s="1681" t="s">
        <v>3856</v>
      </c>
      <c r="D156" s="1681" t="s">
        <v>3059</v>
      </c>
      <c r="E156" s="1681" t="s">
        <v>3208</v>
      </c>
      <c r="F156" s="31" t="s">
        <v>3262</v>
      </c>
      <c r="G156" s="1681" t="s">
        <v>2424</v>
      </c>
      <c r="H156" s="1" t="s">
        <v>189</v>
      </c>
      <c r="I156" s="2065" t="s">
        <v>3857</v>
      </c>
      <c r="J156" s="1119">
        <v>23.409565617587706</v>
      </c>
      <c r="K156" s="1119">
        <v>31.429030896335458</v>
      </c>
      <c r="L156" s="1119">
        <v>17.101247608355337</v>
      </c>
    </row>
    <row r="157" spans="1:12" hidden="1">
      <c r="A157" s="1">
        <v>145</v>
      </c>
      <c r="B157" s="2063" t="s">
        <v>3206</v>
      </c>
      <c r="C157" s="1681" t="s">
        <v>3914</v>
      </c>
      <c r="D157" s="1681" t="s">
        <v>3059</v>
      </c>
      <c r="E157" s="1681" t="s">
        <v>3059</v>
      </c>
      <c r="F157" s="31"/>
      <c r="G157" s="1681" t="s">
        <v>2424</v>
      </c>
      <c r="H157" s="1" t="s">
        <v>189</v>
      </c>
      <c r="I157" s="2065" t="s">
        <v>3915</v>
      </c>
      <c r="J157" s="1119">
        <v>23.058697304305063</v>
      </c>
      <c r="K157" s="1119">
        <v>31.95637635680848</v>
      </c>
      <c r="L157" s="1119">
        <v>16.221985058697971</v>
      </c>
    </row>
    <row r="158" spans="1:12" hidden="1">
      <c r="A158" s="1">
        <v>146</v>
      </c>
      <c r="B158" s="2063" t="s">
        <v>3206</v>
      </c>
      <c r="C158" s="1681" t="s">
        <v>3778</v>
      </c>
      <c r="D158" s="1681" t="s">
        <v>3059</v>
      </c>
      <c r="E158" s="1681" t="s">
        <v>3208</v>
      </c>
      <c r="F158" s="31"/>
      <c r="G158" s="1681" t="s">
        <v>2424</v>
      </c>
      <c r="H158" s="1" t="s">
        <v>189</v>
      </c>
      <c r="I158" s="2065" t="s">
        <v>3779</v>
      </c>
      <c r="J158" s="1119">
        <v>23.792142288293071</v>
      </c>
      <c r="K158" s="1119">
        <v>32.86328632863286</v>
      </c>
      <c r="L158" s="1119">
        <v>16.595255097992542</v>
      </c>
    </row>
    <row r="159" spans="1:12" hidden="1">
      <c r="A159" s="1">
        <v>147</v>
      </c>
      <c r="B159" s="2063" t="s">
        <v>3206</v>
      </c>
      <c r="C159" s="1681" t="s">
        <v>3822</v>
      </c>
      <c r="D159" s="1681" t="s">
        <v>3059</v>
      </c>
      <c r="E159" s="1681" t="s">
        <v>3059</v>
      </c>
      <c r="F159" s="31"/>
      <c r="G159" s="1681" t="s">
        <v>2424</v>
      </c>
      <c r="H159" s="1" t="s">
        <v>189</v>
      </c>
      <c r="I159" s="2065" t="s">
        <v>3823</v>
      </c>
      <c r="J159" s="1119">
        <v>23.54986276303751</v>
      </c>
      <c r="K159" s="1119">
        <v>32.962418643711942</v>
      </c>
      <c r="L159" s="1119">
        <v>16.280201070212421</v>
      </c>
    </row>
    <row r="160" spans="1:12" hidden="1">
      <c r="A160" s="1">
        <v>148</v>
      </c>
      <c r="B160" s="2063" t="s">
        <v>3206</v>
      </c>
      <c r="C160" s="1681" t="s">
        <v>3457</v>
      </c>
      <c r="D160" s="1681" t="s">
        <v>3059</v>
      </c>
      <c r="E160" s="1681" t="s">
        <v>3208</v>
      </c>
      <c r="F160" s="31"/>
      <c r="G160" s="1681" t="s">
        <v>2424</v>
      </c>
      <c r="H160" s="1" t="s">
        <v>189</v>
      </c>
      <c r="I160" s="2065" t="s">
        <v>3458</v>
      </c>
      <c r="J160" s="1119">
        <v>25.707430399512511</v>
      </c>
      <c r="K160" s="1119">
        <v>34.848878496579196</v>
      </c>
      <c r="L160" s="1119">
        <v>18.531611148878312</v>
      </c>
    </row>
    <row r="161" spans="1:12" hidden="1">
      <c r="A161" s="1">
        <v>149</v>
      </c>
      <c r="B161" s="2063" t="s">
        <v>3206</v>
      </c>
      <c r="C161" s="1681" t="s">
        <v>3420</v>
      </c>
      <c r="D161" s="1681" t="s">
        <v>3059</v>
      </c>
      <c r="E161" s="1681" t="s">
        <v>3208</v>
      </c>
      <c r="F161" s="31"/>
      <c r="G161" s="1681" t="s">
        <v>2424</v>
      </c>
      <c r="H161" s="1" t="s">
        <v>189</v>
      </c>
      <c r="I161" s="2065" t="s">
        <v>3421</v>
      </c>
      <c r="J161" s="1119">
        <v>26.084362063178308</v>
      </c>
      <c r="K161" s="1119">
        <v>33.785546569266891</v>
      </c>
      <c r="L161" s="1119">
        <v>20.301684732924123</v>
      </c>
    </row>
    <row r="162" spans="1:12" hidden="1">
      <c r="A162" s="1">
        <v>150</v>
      </c>
      <c r="B162" s="2063" t="s">
        <v>3206</v>
      </c>
      <c r="C162" s="1681" t="s">
        <v>3974</v>
      </c>
      <c r="D162" s="1681" t="s">
        <v>3125</v>
      </c>
      <c r="E162" s="1681" t="s">
        <v>3208</v>
      </c>
      <c r="F162" s="31"/>
      <c r="G162" s="1681" t="s">
        <v>2424</v>
      </c>
      <c r="H162" s="1" t="s">
        <v>189</v>
      </c>
      <c r="I162" s="2065" t="s">
        <v>3975</v>
      </c>
      <c r="J162" s="1119">
        <v>22.796094135717812</v>
      </c>
      <c r="K162" s="1119">
        <v>31.442731277533039</v>
      </c>
      <c r="L162" s="1119">
        <v>15.77011037088595</v>
      </c>
    </row>
    <row r="163" spans="1:12" hidden="1">
      <c r="A163" s="1">
        <v>151</v>
      </c>
      <c r="B163" s="2063" t="s">
        <v>3206</v>
      </c>
      <c r="C163" s="1681" t="s">
        <v>3241</v>
      </c>
      <c r="D163" s="1681" t="s">
        <v>3059</v>
      </c>
      <c r="E163" s="1681" t="s">
        <v>3208</v>
      </c>
      <c r="F163" s="31"/>
      <c r="G163" s="1681" t="s">
        <v>2424</v>
      </c>
      <c r="H163" s="1" t="s">
        <v>189</v>
      </c>
      <c r="I163" s="2065" t="s">
        <v>3242</v>
      </c>
      <c r="J163" s="1119">
        <v>28.237371575342468</v>
      </c>
      <c r="K163" s="1119">
        <v>37.789324515824276</v>
      </c>
      <c r="L163" s="1119">
        <v>20.322896281800393</v>
      </c>
    </row>
    <row r="164" spans="1:12" hidden="1">
      <c r="A164" s="1">
        <v>152</v>
      </c>
      <c r="B164" s="2063" t="s">
        <v>3206</v>
      </c>
      <c r="C164" s="1681" t="s">
        <v>3207</v>
      </c>
      <c r="D164" s="1681" t="s">
        <v>3059</v>
      </c>
      <c r="E164" s="1681" t="s">
        <v>3208</v>
      </c>
      <c r="F164" s="31"/>
      <c r="G164" s="1681" t="s">
        <v>2424</v>
      </c>
      <c r="H164" s="1" t="s">
        <v>189</v>
      </c>
      <c r="I164" s="2065" t="s">
        <v>3209</v>
      </c>
      <c r="J164" s="1119">
        <v>28.762813906817815</v>
      </c>
      <c r="K164" s="1119">
        <v>37.80235808921843</v>
      </c>
      <c r="L164" s="1119">
        <v>21.478942213516163</v>
      </c>
    </row>
    <row r="165" spans="1:12" hidden="1">
      <c r="A165" s="1">
        <v>153</v>
      </c>
      <c r="B165" s="2063" t="s">
        <v>3206</v>
      </c>
      <c r="C165" s="1681" t="s">
        <v>4031</v>
      </c>
      <c r="D165" s="1681" t="s">
        <v>3059</v>
      </c>
      <c r="E165" s="1681" t="s">
        <v>3208</v>
      </c>
      <c r="F165" s="31"/>
      <c r="G165" s="1681" t="s">
        <v>2424</v>
      </c>
      <c r="H165" s="1" t="s">
        <v>189</v>
      </c>
      <c r="I165" s="2065" t="s">
        <v>4032</v>
      </c>
      <c r="J165" s="1119">
        <v>22.429607508532424</v>
      </c>
      <c r="K165" s="1119">
        <v>30.272108843537417</v>
      </c>
      <c r="L165" s="1119">
        <v>16.29277566539924</v>
      </c>
    </row>
    <row r="166" spans="1:12" hidden="1">
      <c r="A166" s="1">
        <v>154</v>
      </c>
      <c r="B166" s="2063" t="s">
        <v>3206</v>
      </c>
      <c r="C166" s="1681" t="s">
        <v>3346</v>
      </c>
      <c r="D166" s="1681" t="s">
        <v>3059</v>
      </c>
      <c r="E166" s="1681" t="s">
        <v>3208</v>
      </c>
      <c r="F166" s="31"/>
      <c r="G166" s="1681" t="s">
        <v>2424</v>
      </c>
      <c r="H166" s="1" t="s">
        <v>189</v>
      </c>
      <c r="I166" s="2065" t="s">
        <v>3347</v>
      </c>
      <c r="J166" s="1119">
        <v>26.947651201626371</v>
      </c>
      <c r="K166" s="1119">
        <v>34.275879026309319</v>
      </c>
      <c r="L166" s="1119">
        <v>21.120886282176603</v>
      </c>
    </row>
    <row r="167" spans="1:12" hidden="1">
      <c r="A167" s="1">
        <v>155</v>
      </c>
      <c r="B167" s="2063" t="s">
        <v>3206</v>
      </c>
      <c r="C167" s="1681" t="s">
        <v>3862</v>
      </c>
      <c r="D167" s="1681" t="s">
        <v>3059</v>
      </c>
      <c r="E167" s="1681" t="s">
        <v>3208</v>
      </c>
      <c r="F167" s="31"/>
      <c r="G167" s="1681" t="s">
        <v>2424</v>
      </c>
      <c r="H167" s="1" t="s">
        <v>189</v>
      </c>
      <c r="I167" s="2065" t="s">
        <v>3863</v>
      </c>
      <c r="J167" s="1119">
        <v>23.387400980761978</v>
      </c>
      <c r="K167" s="1119">
        <v>31.838375290882166</v>
      </c>
      <c r="L167" s="1119">
        <v>16.590096988259315</v>
      </c>
    </row>
    <row r="168" spans="1:12" hidden="1">
      <c r="A168" s="1">
        <v>156</v>
      </c>
      <c r="B168" s="2063" t="s">
        <v>3206</v>
      </c>
      <c r="C168" s="1681" t="s">
        <v>3574</v>
      </c>
      <c r="D168" s="1681" t="s">
        <v>3059</v>
      </c>
      <c r="E168" s="1681" t="s">
        <v>3208</v>
      </c>
      <c r="F168" s="31"/>
      <c r="G168" s="1681" t="s">
        <v>2424</v>
      </c>
      <c r="H168" s="1" t="s">
        <v>189</v>
      </c>
      <c r="I168" s="2065" t="s">
        <v>3575</v>
      </c>
      <c r="J168" s="1119">
        <v>24.97763864042934</v>
      </c>
      <c r="K168" s="1119">
        <v>34.448416751787533</v>
      </c>
      <c r="L168" s="1119">
        <v>17.60143198090692</v>
      </c>
    </row>
    <row r="169" spans="1:12" hidden="1">
      <c r="A169" s="1">
        <v>157</v>
      </c>
      <c r="B169" s="2063" t="s">
        <v>3206</v>
      </c>
      <c r="C169" s="1681" t="s">
        <v>3736</v>
      </c>
      <c r="D169" s="1681" t="s">
        <v>3125</v>
      </c>
      <c r="E169" s="1681" t="s">
        <v>3208</v>
      </c>
      <c r="F169" s="31"/>
      <c r="G169" s="1681" t="s">
        <v>2424</v>
      </c>
      <c r="H169" s="1" t="s">
        <v>189</v>
      </c>
      <c r="I169" s="2065" t="s">
        <v>3737</v>
      </c>
      <c r="J169" s="1119">
        <v>24.008130693367463</v>
      </c>
      <c r="K169" s="1119">
        <v>32.630169094257496</v>
      </c>
      <c r="L169" s="1119">
        <v>16.963064295485637</v>
      </c>
    </row>
    <row r="170" spans="1:12" hidden="1">
      <c r="A170" s="1">
        <v>158</v>
      </c>
      <c r="B170" s="2063" t="s">
        <v>2432</v>
      </c>
      <c r="C170" s="1681" t="s">
        <v>3632</v>
      </c>
      <c r="D170" s="1681" t="s">
        <v>3059</v>
      </c>
      <c r="E170" s="1681" t="s">
        <v>3059</v>
      </c>
      <c r="F170" s="31" t="s">
        <v>3262</v>
      </c>
      <c r="G170" s="1681" t="s">
        <v>2424</v>
      </c>
      <c r="H170" s="1" t="s">
        <v>190</v>
      </c>
      <c r="I170" s="2065" t="s">
        <v>3633</v>
      </c>
      <c r="J170" s="1119">
        <v>24.510167605301319</v>
      </c>
      <c r="K170" s="1119">
        <v>33.454461110252048</v>
      </c>
      <c r="L170" s="1119">
        <v>17.590764997906575</v>
      </c>
    </row>
    <row r="171" spans="1:12" hidden="1">
      <c r="A171" s="1">
        <v>159</v>
      </c>
      <c r="B171" s="2063" t="s">
        <v>2432</v>
      </c>
      <c r="C171" s="1681" t="s">
        <v>4071</v>
      </c>
      <c r="D171" s="1681" t="s">
        <v>3059</v>
      </c>
      <c r="E171" s="1681" t="s">
        <v>3059</v>
      </c>
      <c r="F171" s="31"/>
      <c r="G171" s="1681" t="s">
        <v>2424</v>
      </c>
      <c r="H171" s="1" t="s">
        <v>190</v>
      </c>
      <c r="I171" s="2065" t="s">
        <v>4072</v>
      </c>
      <c r="J171" s="1119">
        <v>22.244817497043016</v>
      </c>
      <c r="K171" s="1119">
        <v>30.69370028559964</v>
      </c>
      <c r="L171" s="1119">
        <v>15.61788392113302</v>
      </c>
    </row>
    <row r="172" spans="1:12" hidden="1">
      <c r="A172" s="1">
        <v>160</v>
      </c>
      <c r="B172" s="2063" t="s">
        <v>2432</v>
      </c>
      <c r="C172" s="1681" t="s">
        <v>3760</v>
      </c>
      <c r="D172" s="1681" t="s">
        <v>3059</v>
      </c>
      <c r="E172" s="1681" t="s">
        <v>3059</v>
      </c>
      <c r="F172" s="31"/>
      <c r="G172" s="1681" t="s">
        <v>2424</v>
      </c>
      <c r="H172" s="1" t="s">
        <v>190</v>
      </c>
      <c r="I172" s="2065" t="s">
        <v>3761</v>
      </c>
      <c r="J172" s="1119">
        <v>23.890495264875188</v>
      </c>
      <c r="K172" s="1119">
        <v>32.820255073192186</v>
      </c>
      <c r="L172" s="1119">
        <v>17.364554637281909</v>
      </c>
    </row>
    <row r="173" spans="1:12" hidden="1">
      <c r="A173" s="1">
        <v>161</v>
      </c>
      <c r="B173" s="2063" t="s">
        <v>2432</v>
      </c>
      <c r="C173" s="1681" t="s">
        <v>3922</v>
      </c>
      <c r="D173" s="1681" t="s">
        <v>3059</v>
      </c>
      <c r="E173" s="1681" t="s">
        <v>3059</v>
      </c>
      <c r="F173" s="31"/>
      <c r="G173" s="1681" t="s">
        <v>2424</v>
      </c>
      <c r="H173" s="1" t="s">
        <v>190</v>
      </c>
      <c r="I173" s="2065" t="s">
        <v>3923</v>
      </c>
      <c r="J173" s="1119">
        <v>23.039548720482571</v>
      </c>
      <c r="K173" s="1119">
        <v>31.233510761397827</v>
      </c>
      <c r="L173" s="1119">
        <v>16.475081578166716</v>
      </c>
    </row>
    <row r="174" spans="1:12" hidden="1">
      <c r="A174" s="1">
        <v>162</v>
      </c>
      <c r="B174" s="2063" t="s">
        <v>2432</v>
      </c>
      <c r="C174" s="1681" t="s">
        <v>3886</v>
      </c>
      <c r="D174" s="1681" t="s">
        <v>3059</v>
      </c>
      <c r="E174" s="1681" t="s">
        <v>3059</v>
      </c>
      <c r="F174" s="31"/>
      <c r="G174" s="1681" t="s">
        <v>2424</v>
      </c>
      <c r="H174" s="1" t="s">
        <v>190</v>
      </c>
      <c r="I174" s="2065" t="s">
        <v>3887</v>
      </c>
      <c r="J174" s="1119">
        <v>23.251024883210984</v>
      </c>
      <c r="K174" s="1119">
        <v>31.44790602655771</v>
      </c>
      <c r="L174" s="1119">
        <v>16.598155376696948</v>
      </c>
    </row>
    <row r="175" spans="1:12" hidden="1">
      <c r="A175" s="1">
        <v>163</v>
      </c>
      <c r="B175" s="2063" t="s">
        <v>2432</v>
      </c>
      <c r="C175" s="1681" t="s">
        <v>3354</v>
      </c>
      <c r="D175" s="1681" t="s">
        <v>3059</v>
      </c>
      <c r="E175" s="1681" t="s">
        <v>3059</v>
      </c>
      <c r="F175" s="31"/>
      <c r="G175" s="1681" t="s">
        <v>2424</v>
      </c>
      <c r="H175" s="1" t="s">
        <v>190</v>
      </c>
      <c r="I175" s="2065" t="s">
        <v>3355</v>
      </c>
      <c r="J175" s="1119">
        <v>26.888361045130644</v>
      </c>
      <c r="K175" s="1119">
        <v>36.869731191347228</v>
      </c>
      <c r="L175" s="1119">
        <v>19.460227272727273</v>
      </c>
    </row>
    <row r="176" spans="1:12" hidden="1">
      <c r="A176" s="1">
        <v>164</v>
      </c>
      <c r="B176" s="2063" t="s">
        <v>2432</v>
      </c>
      <c r="C176" s="1681" t="s">
        <v>3910</v>
      </c>
      <c r="D176" s="1681" t="s">
        <v>3125</v>
      </c>
      <c r="E176" s="1681" t="s">
        <v>3059</v>
      </c>
      <c r="F176" s="31"/>
      <c r="G176" s="1681" t="s">
        <v>2424</v>
      </c>
      <c r="H176" s="1" t="s">
        <v>190</v>
      </c>
      <c r="I176" s="2065" t="s">
        <v>3911</v>
      </c>
      <c r="J176" s="1119">
        <v>23.082588628105665</v>
      </c>
      <c r="K176" s="1119">
        <v>30.848214285714288</v>
      </c>
      <c r="L176" s="1119">
        <v>16.98229002279502</v>
      </c>
    </row>
    <row r="177" spans="1:12" hidden="1">
      <c r="A177" s="1">
        <v>165</v>
      </c>
      <c r="B177" s="2063" t="s">
        <v>2432</v>
      </c>
      <c r="C177" s="1681" t="s">
        <v>3626</v>
      </c>
      <c r="D177" s="1681" t="s">
        <v>3059</v>
      </c>
      <c r="E177" s="1681" t="s">
        <v>3059</v>
      </c>
      <c r="F177" s="31"/>
      <c r="G177" s="1681" t="s">
        <v>2424</v>
      </c>
      <c r="H177" s="1" t="s">
        <v>190</v>
      </c>
      <c r="I177" s="2065" t="s">
        <v>3627</v>
      </c>
      <c r="J177" s="1119">
        <v>24.51750355083967</v>
      </c>
      <c r="K177" s="1119">
        <v>33.222243382212909</v>
      </c>
      <c r="L177" s="1119">
        <v>17.713605239654658</v>
      </c>
    </row>
    <row r="178" spans="1:12" hidden="1">
      <c r="A178" s="1">
        <v>166</v>
      </c>
      <c r="B178" s="2063" t="s">
        <v>2432</v>
      </c>
      <c r="C178" s="1681" t="s">
        <v>3834</v>
      </c>
      <c r="D178" s="1681" t="s">
        <v>3059</v>
      </c>
      <c r="E178" s="1681" t="s">
        <v>3059</v>
      </c>
      <c r="F178" s="31"/>
      <c r="G178" s="1681" t="s">
        <v>2424</v>
      </c>
      <c r="H178" s="1" t="s">
        <v>190</v>
      </c>
      <c r="I178" s="2065" t="s">
        <v>3835</v>
      </c>
      <c r="J178" s="1119">
        <v>23.48545503069122</v>
      </c>
      <c r="K178" s="1119">
        <v>32.976548406494288</v>
      </c>
      <c r="L178" s="1119">
        <v>15.911708253358924</v>
      </c>
    </row>
    <row r="179" spans="1:12" hidden="1">
      <c r="A179" s="1">
        <v>167</v>
      </c>
      <c r="B179" s="2063" t="s">
        <v>2432</v>
      </c>
      <c r="C179" s="1681" t="s">
        <v>3528</v>
      </c>
      <c r="D179" s="1681" t="s">
        <v>3059</v>
      </c>
      <c r="E179" s="1681" t="s">
        <v>3059</v>
      </c>
      <c r="F179" s="31"/>
      <c r="G179" s="1681" t="s">
        <v>2424</v>
      </c>
      <c r="H179" s="1" t="s">
        <v>190</v>
      </c>
      <c r="I179" s="2065" t="s">
        <v>3529</v>
      </c>
      <c r="J179" s="1119">
        <v>25.302149343437641</v>
      </c>
      <c r="K179" s="1119">
        <v>33.649358226371064</v>
      </c>
      <c r="L179" s="1119">
        <v>18.530351437699679</v>
      </c>
    </row>
    <row r="180" spans="1:12" hidden="1">
      <c r="A180" s="1">
        <v>168</v>
      </c>
      <c r="B180" s="2063" t="s">
        <v>2432</v>
      </c>
      <c r="C180" s="1681" t="s">
        <v>3878</v>
      </c>
      <c r="D180" s="1681" t="s">
        <v>3059</v>
      </c>
      <c r="E180" s="1681" t="s">
        <v>3059</v>
      </c>
      <c r="F180" s="31"/>
      <c r="G180" s="1681" t="s">
        <v>2424</v>
      </c>
      <c r="H180" s="1" t="s">
        <v>190</v>
      </c>
      <c r="I180" s="2065" t="s">
        <v>3879</v>
      </c>
      <c r="J180" s="1119">
        <v>23.26174782054008</v>
      </c>
      <c r="K180" s="1119">
        <v>32.145845786013147</v>
      </c>
      <c r="L180" s="1119">
        <v>16.14817651000287</v>
      </c>
    </row>
    <row r="181" spans="1:12" hidden="1">
      <c r="A181" s="1">
        <v>169</v>
      </c>
      <c r="B181" s="2063" t="s">
        <v>2432</v>
      </c>
      <c r="C181" s="1681" t="s">
        <v>3471</v>
      </c>
      <c r="D181" s="1681" t="s">
        <v>3059</v>
      </c>
      <c r="E181" s="1681" t="s">
        <v>3059</v>
      </c>
      <c r="F181" s="31"/>
      <c r="G181" s="1681" t="s">
        <v>2424</v>
      </c>
      <c r="H181" s="1" t="s">
        <v>190</v>
      </c>
      <c r="I181" s="2065" t="s">
        <v>3472</v>
      </c>
      <c r="J181" s="1119">
        <v>25.63668482261151</v>
      </c>
      <c r="K181" s="1119">
        <v>34.515484515484516</v>
      </c>
      <c r="L181" s="1119">
        <v>18.601583113456467</v>
      </c>
    </row>
    <row r="182" spans="1:12" hidden="1">
      <c r="A182" s="1">
        <v>170</v>
      </c>
      <c r="B182" s="2063" t="s">
        <v>2433</v>
      </c>
      <c r="C182" s="1681" t="s">
        <v>4095</v>
      </c>
      <c r="D182" s="1681" t="s">
        <v>3125</v>
      </c>
      <c r="E182" s="1681" t="s">
        <v>3059</v>
      </c>
      <c r="F182" s="31" t="s">
        <v>3262</v>
      </c>
      <c r="G182" s="1681" t="s">
        <v>3371</v>
      </c>
      <c r="H182" s="1" t="s">
        <v>191</v>
      </c>
      <c r="I182" s="2065" t="s">
        <v>4096</v>
      </c>
      <c r="J182" s="1119">
        <v>22.101919492351072</v>
      </c>
      <c r="K182" s="1119">
        <v>31.128944370139202</v>
      </c>
      <c r="L182" s="1119">
        <v>14.855146907746045</v>
      </c>
    </row>
    <row r="183" spans="1:12" hidden="1">
      <c r="A183" s="1">
        <v>171</v>
      </c>
      <c r="B183" s="2063" t="s">
        <v>2433</v>
      </c>
      <c r="C183" s="1681" t="s">
        <v>3590</v>
      </c>
      <c r="D183" s="1681" t="s">
        <v>3125</v>
      </c>
      <c r="E183" s="1681" t="s">
        <v>3059</v>
      </c>
      <c r="F183" s="31"/>
      <c r="G183" s="1681" t="s">
        <v>2424</v>
      </c>
      <c r="H183" s="1" t="s">
        <v>191</v>
      </c>
      <c r="I183" s="2065" t="s">
        <v>3591</v>
      </c>
      <c r="J183" s="1119">
        <v>24.793900173621651</v>
      </c>
      <c r="K183" s="1119">
        <v>33.290762026394212</v>
      </c>
      <c r="L183" s="1119">
        <v>17.662297058889212</v>
      </c>
    </row>
    <row r="184" spans="1:12" hidden="1">
      <c r="A184" s="1">
        <v>172</v>
      </c>
      <c r="B184" s="2063" t="s">
        <v>2433</v>
      </c>
      <c r="C184" s="1681" t="s">
        <v>4026</v>
      </c>
      <c r="D184" s="1681" t="s">
        <v>3125</v>
      </c>
      <c r="E184" s="1681" t="s">
        <v>3059</v>
      </c>
      <c r="F184" s="31"/>
      <c r="G184" s="1681" t="s">
        <v>2424</v>
      </c>
      <c r="H184" s="1" t="s">
        <v>191</v>
      </c>
      <c r="I184" s="2065" t="s">
        <v>4027</v>
      </c>
      <c r="J184" s="1119">
        <v>22.449617858050392</v>
      </c>
      <c r="K184" s="1119">
        <v>30.716319824753558</v>
      </c>
      <c r="L184" s="1119">
        <v>15.79021670078351</v>
      </c>
    </row>
    <row r="185" spans="1:12" hidden="1">
      <c r="A185" s="1">
        <v>173</v>
      </c>
      <c r="B185" s="2063" t="s">
        <v>2433</v>
      </c>
      <c r="C185" s="1681" t="s">
        <v>3329</v>
      </c>
      <c r="D185" s="1681" t="s">
        <v>3125</v>
      </c>
      <c r="E185" s="1681" t="s">
        <v>3059</v>
      </c>
      <c r="F185" s="31"/>
      <c r="G185" s="1681" t="s">
        <v>2424</v>
      </c>
      <c r="H185" s="1" t="s">
        <v>191</v>
      </c>
      <c r="I185" s="2065" t="s">
        <v>3330</v>
      </c>
      <c r="J185" s="1119">
        <v>27.077401814142615</v>
      </c>
      <c r="K185" s="1119">
        <v>37.528559188919033</v>
      </c>
      <c r="L185" s="1119">
        <v>18.550019661244047</v>
      </c>
    </row>
    <row r="186" spans="1:12" hidden="1">
      <c r="A186" s="1">
        <v>174</v>
      </c>
      <c r="B186" s="2063" t="s">
        <v>2433</v>
      </c>
      <c r="C186" s="1681" t="s">
        <v>3840</v>
      </c>
      <c r="D186" s="1681" t="s">
        <v>3125</v>
      </c>
      <c r="E186" s="1681" t="s">
        <v>3059</v>
      </c>
      <c r="F186" s="31"/>
      <c r="G186" s="1681" t="s">
        <v>2424</v>
      </c>
      <c r="H186" s="1" t="s">
        <v>191</v>
      </c>
      <c r="I186" s="2065" t="s">
        <v>3841</v>
      </c>
      <c r="J186" s="1119">
        <v>23.464058073654389</v>
      </c>
      <c r="K186" s="1119">
        <v>31.944308265516224</v>
      </c>
      <c r="L186" s="1119">
        <v>16.485112563543936</v>
      </c>
    </row>
    <row r="187" spans="1:12" hidden="1">
      <c r="A187" s="1">
        <v>175</v>
      </c>
      <c r="B187" s="2063" t="s">
        <v>2433</v>
      </c>
      <c r="C187" s="1681" t="s">
        <v>4418</v>
      </c>
      <c r="D187" s="1681" t="s">
        <v>3059</v>
      </c>
      <c r="E187" s="1681" t="s">
        <v>3059</v>
      </c>
      <c r="F187" s="31"/>
      <c r="G187" s="1681" t="s">
        <v>2424</v>
      </c>
      <c r="H187" s="1" t="s">
        <v>191</v>
      </c>
      <c r="I187" s="2065" t="s">
        <v>4419</v>
      </c>
      <c r="J187" s="1119">
        <v>19.695954650863179</v>
      </c>
      <c r="K187" s="1119">
        <v>27.693952714743968</v>
      </c>
      <c r="L187" s="1119">
        <v>13.569348380050963</v>
      </c>
    </row>
    <row r="188" spans="1:12" hidden="1">
      <c r="A188" s="1">
        <v>176</v>
      </c>
      <c r="B188" s="2063" t="s">
        <v>2433</v>
      </c>
      <c r="C188" s="1681" t="s">
        <v>3904</v>
      </c>
      <c r="D188" s="1681" t="s">
        <v>3125</v>
      </c>
      <c r="E188" s="1681" t="s">
        <v>3059</v>
      </c>
      <c r="F188" s="31"/>
      <c r="G188" s="1681" t="s">
        <v>2424</v>
      </c>
      <c r="H188" s="1" t="s">
        <v>191</v>
      </c>
      <c r="I188" s="2065" t="s">
        <v>3905</v>
      </c>
      <c r="J188" s="1119">
        <v>23.13429143888985</v>
      </c>
      <c r="K188" s="1119">
        <v>32.244597249508836</v>
      </c>
      <c r="L188" s="1119">
        <v>15.581595258562187</v>
      </c>
    </row>
    <row r="189" spans="1:12" hidden="1">
      <c r="A189" s="1">
        <v>177</v>
      </c>
      <c r="B189" s="2063" t="s">
        <v>2433</v>
      </c>
      <c r="C189" s="1681" t="s">
        <v>4163</v>
      </c>
      <c r="D189" s="1681" t="s">
        <v>3125</v>
      </c>
      <c r="E189" s="1681" t="s">
        <v>3059</v>
      </c>
      <c r="F189" s="31"/>
      <c r="G189" s="1681" t="s">
        <v>2424</v>
      </c>
      <c r="H189" s="1" t="s">
        <v>191</v>
      </c>
      <c r="I189" s="2065" t="s">
        <v>4164</v>
      </c>
      <c r="J189" s="1119">
        <v>21.679929266136163</v>
      </c>
      <c r="K189" s="1119">
        <v>30.210750193348801</v>
      </c>
      <c r="L189" s="1119">
        <v>14.491691104594331</v>
      </c>
    </row>
    <row r="190" spans="1:12" hidden="1">
      <c r="A190" s="1">
        <v>178</v>
      </c>
      <c r="B190" s="2063" t="s">
        <v>2433</v>
      </c>
      <c r="C190" s="1681" t="s">
        <v>3366</v>
      </c>
      <c r="D190" s="1681" t="s">
        <v>3125</v>
      </c>
      <c r="E190" s="1681" t="s">
        <v>3059</v>
      </c>
      <c r="F190" s="31"/>
      <c r="G190" s="1681" t="s">
        <v>2424</v>
      </c>
      <c r="H190" s="1" t="s">
        <v>191</v>
      </c>
      <c r="I190" s="2065" t="s">
        <v>3367</v>
      </c>
      <c r="J190" s="1119">
        <v>26.79018353726363</v>
      </c>
      <c r="K190" s="1119">
        <v>36.979008214177064</v>
      </c>
      <c r="L190" s="1119">
        <v>18.213828425096033</v>
      </c>
    </row>
    <row r="191" spans="1:12" hidden="1">
      <c r="A191" s="1">
        <v>179</v>
      </c>
      <c r="B191" s="2063" t="s">
        <v>2433</v>
      </c>
      <c r="C191" s="1681" t="s">
        <v>3948</v>
      </c>
      <c r="D191" s="1681" t="s">
        <v>3125</v>
      </c>
      <c r="E191" s="1681" t="s">
        <v>3059</v>
      </c>
      <c r="F191" s="31"/>
      <c r="G191" s="1681" t="s">
        <v>2424</v>
      </c>
      <c r="H191" s="1" t="s">
        <v>191</v>
      </c>
      <c r="I191" s="2065" t="s">
        <v>3949</v>
      </c>
      <c r="J191" s="1119">
        <v>22.906150453320265</v>
      </c>
      <c r="K191" s="1119">
        <v>30.896200288024815</v>
      </c>
      <c r="L191" s="1119">
        <v>16.567059237124273</v>
      </c>
    </row>
    <row r="192" spans="1:12" hidden="1">
      <c r="A192" s="1">
        <v>180</v>
      </c>
      <c r="B192" s="2063" t="s">
        <v>2433</v>
      </c>
      <c r="C192" s="1681" t="s">
        <v>3772</v>
      </c>
      <c r="D192" s="1681" t="s">
        <v>3125</v>
      </c>
      <c r="E192" s="1681" t="s">
        <v>3059</v>
      </c>
      <c r="F192" s="31"/>
      <c r="G192" s="1681" t="s">
        <v>2424</v>
      </c>
      <c r="H192" s="1" t="s">
        <v>191</v>
      </c>
      <c r="I192" s="2065" t="s">
        <v>3773</v>
      </c>
      <c r="J192" s="1119">
        <v>23.845466726217062</v>
      </c>
      <c r="K192" s="1119">
        <v>32.841116118515679</v>
      </c>
      <c r="L192" s="1119">
        <v>16.002006521193877</v>
      </c>
    </row>
    <row r="193" spans="1:12" hidden="1">
      <c r="A193" s="1">
        <v>181</v>
      </c>
      <c r="B193" s="2063" t="s">
        <v>2433</v>
      </c>
      <c r="C193" s="1681" t="s">
        <v>3900</v>
      </c>
      <c r="D193" s="1681" t="s">
        <v>3125</v>
      </c>
      <c r="E193" s="1681" t="s">
        <v>3059</v>
      </c>
      <c r="F193" s="31"/>
      <c r="G193" s="1681" t="s">
        <v>2424</v>
      </c>
      <c r="H193" s="1" t="s">
        <v>191</v>
      </c>
      <c r="I193" s="2065" t="s">
        <v>3901</v>
      </c>
      <c r="J193" s="1119">
        <v>23.141526560896679</v>
      </c>
      <c r="K193" s="1119">
        <v>31.844191658048949</v>
      </c>
      <c r="L193" s="1119">
        <v>15.788553953691567</v>
      </c>
    </row>
    <row r="194" spans="1:12" hidden="1">
      <c r="A194" s="1">
        <v>182</v>
      </c>
      <c r="B194" s="2063" t="s">
        <v>2433</v>
      </c>
      <c r="C194" s="1681" t="s">
        <v>4097</v>
      </c>
      <c r="D194" s="1681" t="s">
        <v>3125</v>
      </c>
      <c r="E194" s="1681" t="s">
        <v>3059</v>
      </c>
      <c r="F194" s="31"/>
      <c r="G194" s="1681" t="s">
        <v>2424</v>
      </c>
      <c r="H194" s="1" t="s">
        <v>191</v>
      </c>
      <c r="I194" s="2065" t="s">
        <v>4098</v>
      </c>
      <c r="J194" s="1119">
        <v>22.084150346098419</v>
      </c>
      <c r="K194" s="1119">
        <v>30.143785498644014</v>
      </c>
      <c r="L194" s="1119">
        <v>15.17159659440007</v>
      </c>
    </row>
    <row r="195" spans="1:12" hidden="1">
      <c r="A195" s="1">
        <v>183</v>
      </c>
      <c r="B195" s="2063" t="s">
        <v>2433</v>
      </c>
      <c r="C195" s="1681" t="s">
        <v>3782</v>
      </c>
      <c r="D195" s="1681" t="s">
        <v>3125</v>
      </c>
      <c r="E195" s="1681" t="s">
        <v>3059</v>
      </c>
      <c r="F195" s="31"/>
      <c r="G195" s="1681" t="s">
        <v>2424</v>
      </c>
      <c r="H195" s="1" t="s">
        <v>191</v>
      </c>
      <c r="I195" s="2065" t="s">
        <v>3783</v>
      </c>
      <c r="J195" s="1119">
        <v>23.768235617946601</v>
      </c>
      <c r="K195" s="1119">
        <v>32.594644506001849</v>
      </c>
      <c r="L195" s="1119">
        <v>16.629325367189445</v>
      </c>
    </row>
    <row r="196" spans="1:12" hidden="1">
      <c r="A196" s="1">
        <v>184</v>
      </c>
      <c r="B196" s="2063" t="s">
        <v>2433</v>
      </c>
      <c r="C196" s="1681" t="s">
        <v>4101</v>
      </c>
      <c r="D196" s="1681" t="s">
        <v>3125</v>
      </c>
      <c r="E196" s="1681" t="s">
        <v>3059</v>
      </c>
      <c r="F196" s="31"/>
      <c r="G196" s="1681" t="s">
        <v>2424</v>
      </c>
      <c r="H196" s="1" t="s">
        <v>191</v>
      </c>
      <c r="I196" s="2065" t="s">
        <v>4102</v>
      </c>
      <c r="J196" s="1119">
        <v>22.063730942877708</v>
      </c>
      <c r="K196" s="1119">
        <v>30.288324293462747</v>
      </c>
      <c r="L196" s="1119">
        <v>15.10209012927389</v>
      </c>
    </row>
    <row r="197" spans="1:12" hidden="1">
      <c r="A197" s="1">
        <v>185</v>
      </c>
      <c r="B197" s="2063" t="s">
        <v>2433</v>
      </c>
      <c r="C197" s="1681" t="s">
        <v>3412</v>
      </c>
      <c r="D197" s="1681" t="s">
        <v>3125</v>
      </c>
      <c r="E197" s="1681" t="s">
        <v>3059</v>
      </c>
      <c r="F197" s="31"/>
      <c r="G197" s="1681" t="s">
        <v>2424</v>
      </c>
      <c r="H197" s="1" t="s">
        <v>191</v>
      </c>
      <c r="I197" s="2065" t="s">
        <v>3413</v>
      </c>
      <c r="J197" s="1119">
        <v>26.221485086598328</v>
      </c>
      <c r="K197" s="1119">
        <v>34.625261272021504</v>
      </c>
      <c r="L197" s="1119">
        <v>19.197364480383346</v>
      </c>
    </row>
    <row r="198" spans="1:12" hidden="1">
      <c r="A198" s="1">
        <v>186</v>
      </c>
      <c r="B198" s="2063" t="s">
        <v>2433</v>
      </c>
      <c r="C198" s="1681" t="s">
        <v>3946</v>
      </c>
      <c r="D198" s="1681" t="s">
        <v>3125</v>
      </c>
      <c r="E198" s="1681" t="s">
        <v>3059</v>
      </c>
      <c r="F198" s="31"/>
      <c r="G198" s="1681" t="s">
        <v>2424</v>
      </c>
      <c r="H198" s="1" t="s">
        <v>191</v>
      </c>
      <c r="I198" s="2065" t="s">
        <v>3947</v>
      </c>
      <c r="J198" s="1119">
        <v>22.935879549942928</v>
      </c>
      <c r="K198" s="1119">
        <v>31.182030292245027</v>
      </c>
      <c r="L198" s="1119">
        <v>15.963351835752023</v>
      </c>
    </row>
    <row r="199" spans="1:12" hidden="1">
      <c r="A199" s="1">
        <v>187</v>
      </c>
      <c r="B199" s="2063" t="s">
        <v>2433</v>
      </c>
      <c r="C199" s="1681" t="s">
        <v>3292</v>
      </c>
      <c r="D199" s="1681" t="s">
        <v>3125</v>
      </c>
      <c r="E199" s="1681" t="s">
        <v>3059</v>
      </c>
      <c r="F199" s="31"/>
      <c r="G199" s="1681" t="s">
        <v>2424</v>
      </c>
      <c r="H199" s="1" t="s">
        <v>191</v>
      </c>
      <c r="I199" s="2065" t="s">
        <v>3293</v>
      </c>
      <c r="J199" s="1119">
        <v>27.339405472315111</v>
      </c>
      <c r="K199" s="1119">
        <v>37.055899114829636</v>
      </c>
      <c r="L199" s="1119">
        <v>19.158783093990337</v>
      </c>
    </row>
    <row r="200" spans="1:12" hidden="1">
      <c r="A200" s="1">
        <v>188</v>
      </c>
      <c r="B200" s="2063" t="s">
        <v>2433</v>
      </c>
      <c r="C200" s="1681" t="s">
        <v>3754</v>
      </c>
      <c r="D200" s="1681" t="s">
        <v>3125</v>
      </c>
      <c r="E200" s="1681" t="s">
        <v>3059</v>
      </c>
      <c r="F200" s="31"/>
      <c r="G200" s="1681" t="s">
        <v>2424</v>
      </c>
      <c r="H200" s="1" t="s">
        <v>191</v>
      </c>
      <c r="I200" s="2065" t="s">
        <v>3755</v>
      </c>
      <c r="J200" s="1119">
        <v>23.90366502999132</v>
      </c>
      <c r="K200" s="1119">
        <v>33.216049032404513</v>
      </c>
      <c r="L200" s="1119">
        <v>16.079815004648722</v>
      </c>
    </row>
    <row r="201" spans="1:12" hidden="1">
      <c r="A201" s="1">
        <v>189</v>
      </c>
      <c r="B201" s="2063" t="s">
        <v>2433</v>
      </c>
      <c r="C201" s="1681" t="s">
        <v>3546</v>
      </c>
      <c r="D201" s="1681" t="s">
        <v>3125</v>
      </c>
      <c r="E201" s="1681" t="s">
        <v>3059</v>
      </c>
      <c r="F201" s="31"/>
      <c r="G201" s="1681" t="s">
        <v>2424</v>
      </c>
      <c r="H201" s="1" t="s">
        <v>191</v>
      </c>
      <c r="I201" s="2065" t="s">
        <v>3547</v>
      </c>
      <c r="J201" s="1119">
        <v>25.081189108168871</v>
      </c>
      <c r="K201" s="1119">
        <v>33.516638465877044</v>
      </c>
      <c r="L201" s="1119">
        <v>18.374439461883409</v>
      </c>
    </row>
    <row r="202" spans="1:12" hidden="1">
      <c r="A202" s="1">
        <v>190</v>
      </c>
      <c r="B202" s="2063" t="s">
        <v>2433</v>
      </c>
      <c r="C202" s="1681" t="s">
        <v>3280</v>
      </c>
      <c r="D202" s="1681" t="s">
        <v>3125</v>
      </c>
      <c r="E202" s="1681" t="s">
        <v>3059</v>
      </c>
      <c r="F202" s="31"/>
      <c r="G202" s="1681" t="s">
        <v>2424</v>
      </c>
      <c r="H202" s="1" t="s">
        <v>191</v>
      </c>
      <c r="I202" s="2065" t="s">
        <v>3281</v>
      </c>
      <c r="J202" s="1119">
        <v>27.588879201782429</v>
      </c>
      <c r="K202" s="1119">
        <v>37.080679405520165</v>
      </c>
      <c r="L202" s="1119">
        <v>19.624086941029752</v>
      </c>
    </row>
    <row r="203" spans="1:12" hidden="1">
      <c r="A203" s="1">
        <v>191</v>
      </c>
      <c r="B203" s="2063" t="s">
        <v>2433</v>
      </c>
      <c r="C203" s="1681" t="s">
        <v>4057</v>
      </c>
      <c r="D203" s="1681" t="s">
        <v>3125</v>
      </c>
      <c r="E203" s="1681" t="s">
        <v>3059</v>
      </c>
      <c r="F203" s="31"/>
      <c r="G203" s="1681" t="s">
        <v>2424</v>
      </c>
      <c r="H203" s="1" t="s">
        <v>191</v>
      </c>
      <c r="I203" s="2065" t="s">
        <v>4058</v>
      </c>
      <c r="J203" s="1119">
        <v>22.309914923216866</v>
      </c>
      <c r="K203" s="1119">
        <v>30.911214953271028</v>
      </c>
      <c r="L203" s="1119">
        <v>15.040971468062001</v>
      </c>
    </row>
    <row r="204" spans="1:12" hidden="1">
      <c r="A204" s="1">
        <v>192</v>
      </c>
      <c r="B204" s="2063" t="s">
        <v>2433</v>
      </c>
      <c r="C204" s="1681" t="s">
        <v>3335</v>
      </c>
      <c r="D204" s="1681" t="s">
        <v>3125</v>
      </c>
      <c r="E204" s="1681" t="s">
        <v>3059</v>
      </c>
      <c r="F204" s="31"/>
      <c r="G204" s="1681" t="s">
        <v>2424</v>
      </c>
      <c r="H204" s="1" t="s">
        <v>191</v>
      </c>
      <c r="I204" s="2065" t="s">
        <v>3336</v>
      </c>
      <c r="J204" s="1119">
        <v>27.040368123823466</v>
      </c>
      <c r="K204" s="1119">
        <v>36.794978307024834</v>
      </c>
      <c r="L204" s="1119">
        <v>18.956548347613218</v>
      </c>
    </row>
    <row r="205" spans="1:12" hidden="1">
      <c r="A205" s="1">
        <v>193</v>
      </c>
      <c r="B205" s="2063" t="s">
        <v>2433</v>
      </c>
      <c r="C205" s="1681" t="s">
        <v>3648</v>
      </c>
      <c r="D205" s="1681" t="s">
        <v>3125</v>
      </c>
      <c r="E205" s="1681" t="s">
        <v>3059</v>
      </c>
      <c r="F205" s="31"/>
      <c r="G205" s="1681" t="s">
        <v>2424</v>
      </c>
      <c r="H205" s="1" t="s">
        <v>191</v>
      </c>
      <c r="I205" s="2065" t="s">
        <v>3649</v>
      </c>
      <c r="J205" s="1119">
        <v>24.439733494851605</v>
      </c>
      <c r="K205" s="1119">
        <v>33.488433927147035</v>
      </c>
      <c r="L205" s="1119">
        <v>16.866933689363595</v>
      </c>
    </row>
    <row r="206" spans="1:12" hidden="1">
      <c r="A206" s="1">
        <v>194</v>
      </c>
      <c r="B206" s="2063" t="s">
        <v>2433</v>
      </c>
      <c r="C206" s="1681" t="s">
        <v>3410</v>
      </c>
      <c r="D206" s="1681" t="s">
        <v>3125</v>
      </c>
      <c r="E206" s="1681" t="s">
        <v>3059</v>
      </c>
      <c r="F206" s="31"/>
      <c r="G206" s="1681" t="s">
        <v>2424</v>
      </c>
      <c r="H206" s="1" t="s">
        <v>191</v>
      </c>
      <c r="I206" s="2065" t="s">
        <v>3411</v>
      </c>
      <c r="J206" s="1119">
        <v>26.231031279033758</v>
      </c>
      <c r="K206" s="1119">
        <v>36.116803278688522</v>
      </c>
      <c r="L206" s="1119">
        <v>18.03116147308782</v>
      </c>
    </row>
    <row r="207" spans="1:12" hidden="1">
      <c r="A207" s="1">
        <v>195</v>
      </c>
      <c r="B207" s="2063" t="s">
        <v>2433</v>
      </c>
      <c r="C207" s="1681" t="s">
        <v>3325</v>
      </c>
      <c r="D207" s="1681" t="s">
        <v>3125</v>
      </c>
      <c r="E207" s="1681" t="s">
        <v>3059</v>
      </c>
      <c r="F207" s="31"/>
      <c r="G207" s="1681" t="s">
        <v>2424</v>
      </c>
      <c r="H207" s="1" t="s">
        <v>191</v>
      </c>
      <c r="I207" s="2065" t="s">
        <v>3326</v>
      </c>
      <c r="J207" s="1119">
        <v>27.093244529019984</v>
      </c>
      <c r="K207" s="1119">
        <v>36.564774381368267</v>
      </c>
      <c r="L207" s="1119">
        <v>19.219786070374134</v>
      </c>
    </row>
    <row r="208" spans="1:12" hidden="1">
      <c r="A208" s="1">
        <v>196</v>
      </c>
      <c r="B208" s="2063" t="s">
        <v>2433</v>
      </c>
      <c r="C208" s="1681" t="s">
        <v>4187</v>
      </c>
      <c r="D208" s="1681" t="s">
        <v>3125</v>
      </c>
      <c r="E208" s="1681" t="s">
        <v>3059</v>
      </c>
      <c r="F208" s="31"/>
      <c r="G208" s="1681" t="s">
        <v>2424</v>
      </c>
      <c r="H208" s="1" t="s">
        <v>191</v>
      </c>
      <c r="I208" s="2065" t="s">
        <v>4188</v>
      </c>
      <c r="J208" s="1119">
        <v>21.540706450639028</v>
      </c>
      <c r="K208" s="1119">
        <v>29.791666666666668</v>
      </c>
      <c r="L208" s="1119">
        <v>14.543425702064347</v>
      </c>
    </row>
    <row r="209" spans="1:12" hidden="1">
      <c r="A209" s="1">
        <v>197</v>
      </c>
      <c r="B209" s="2063" t="s">
        <v>2433</v>
      </c>
      <c r="C209" s="1681" t="s">
        <v>3700</v>
      </c>
      <c r="D209" s="1681" t="s">
        <v>3125</v>
      </c>
      <c r="E209" s="1681" t="s">
        <v>3059</v>
      </c>
      <c r="F209" s="31"/>
      <c r="G209" s="1681" t="s">
        <v>2424</v>
      </c>
      <c r="H209" s="1" t="s">
        <v>191</v>
      </c>
      <c r="I209" s="2065" t="s">
        <v>3701</v>
      </c>
      <c r="J209" s="1119">
        <v>24.163296258847318</v>
      </c>
      <c r="K209" s="1119">
        <v>32.690223282029045</v>
      </c>
      <c r="L209" s="1119">
        <v>16.709304529088499</v>
      </c>
    </row>
    <row r="210" spans="1:12" hidden="1">
      <c r="A210" s="1">
        <v>198</v>
      </c>
      <c r="B210" s="2063" t="s">
        <v>2433</v>
      </c>
      <c r="C210" s="1681" t="s">
        <v>4127</v>
      </c>
      <c r="D210" s="1681" t="s">
        <v>3125</v>
      </c>
      <c r="E210" s="1681" t="s">
        <v>3059</v>
      </c>
      <c r="F210" s="31"/>
      <c r="G210" s="1681" t="s">
        <v>2424</v>
      </c>
      <c r="H210" s="1" t="s">
        <v>191</v>
      </c>
      <c r="I210" s="2065" t="s">
        <v>4128</v>
      </c>
      <c r="J210" s="1119">
        <v>21.93160025569998</v>
      </c>
      <c r="K210" s="1119">
        <v>29.264655271308936</v>
      </c>
      <c r="L210" s="1119">
        <v>15.574341123818996</v>
      </c>
    </row>
    <row r="211" spans="1:12" hidden="1">
      <c r="A211" s="1">
        <v>199</v>
      </c>
      <c r="B211" s="2063" t="s">
        <v>2433</v>
      </c>
      <c r="C211" s="1681" t="s">
        <v>3154</v>
      </c>
      <c r="D211" s="1681" t="s">
        <v>3125</v>
      </c>
      <c r="E211" s="1681" t="s">
        <v>3059</v>
      </c>
      <c r="F211" s="31"/>
      <c r="G211" s="1681" t="s">
        <v>2424</v>
      </c>
      <c r="H211" s="1" t="s">
        <v>191</v>
      </c>
      <c r="I211" s="2065" t="s">
        <v>3155</v>
      </c>
      <c r="J211" s="1119">
        <v>30.159225725881981</v>
      </c>
      <c r="K211" s="1119">
        <v>40.707473941006874</v>
      </c>
      <c r="L211" s="1119">
        <v>20.833333333333336</v>
      </c>
    </row>
    <row r="212" spans="1:12" hidden="1">
      <c r="A212" s="1">
        <v>200</v>
      </c>
      <c r="B212" s="2063" t="s">
        <v>2433</v>
      </c>
      <c r="C212" s="1681" t="s">
        <v>3404</v>
      </c>
      <c r="D212" s="1681" t="s">
        <v>3125</v>
      </c>
      <c r="E212" s="1681" t="s">
        <v>3059</v>
      </c>
      <c r="F212" s="31"/>
      <c r="G212" s="1681" t="s">
        <v>2424</v>
      </c>
      <c r="H212" s="1" t="s">
        <v>191</v>
      </c>
      <c r="I212" s="2065" t="s">
        <v>3405</v>
      </c>
      <c r="J212" s="1119">
        <v>26.330970825778806</v>
      </c>
      <c r="K212" s="1119">
        <v>35.620437956204384</v>
      </c>
      <c r="L212" s="1119">
        <v>18.680492936579501</v>
      </c>
    </row>
    <row r="213" spans="1:12" hidden="1">
      <c r="A213" s="1">
        <v>201</v>
      </c>
      <c r="B213" s="2063" t="s">
        <v>2433</v>
      </c>
      <c r="C213" s="1681" t="s">
        <v>3257</v>
      </c>
      <c r="D213" s="1681" t="s">
        <v>3125</v>
      </c>
      <c r="E213" s="1681" t="s">
        <v>3059</v>
      </c>
      <c r="F213" s="31"/>
      <c r="G213" s="1681" t="s">
        <v>2424</v>
      </c>
      <c r="H213" s="1" t="s">
        <v>191</v>
      </c>
      <c r="I213" s="2065" t="s">
        <v>3258</v>
      </c>
      <c r="J213" s="1119">
        <v>27.904821690132426</v>
      </c>
      <c r="K213" s="1119">
        <v>37.801490087132208</v>
      </c>
      <c r="L213" s="1119">
        <v>19.006528526823729</v>
      </c>
    </row>
    <row r="214" spans="1:12" hidden="1">
      <c r="A214" s="1">
        <v>202</v>
      </c>
      <c r="B214" s="2063" t="s">
        <v>2433</v>
      </c>
      <c r="C214" s="1681" t="s">
        <v>4447</v>
      </c>
      <c r="D214" s="1681" t="s">
        <v>3125</v>
      </c>
      <c r="E214" s="1681" t="s">
        <v>3059</v>
      </c>
      <c r="F214" s="31"/>
      <c r="G214" s="1681" t="s">
        <v>2424</v>
      </c>
      <c r="H214" s="1" t="s">
        <v>191</v>
      </c>
      <c r="I214" s="2065" t="s">
        <v>4448</v>
      </c>
      <c r="J214" s="1119">
        <v>19.37207380886808</v>
      </c>
      <c r="K214" s="1119">
        <v>27.307554172153718</v>
      </c>
      <c r="L214" s="1119">
        <v>12.609671495613139</v>
      </c>
    </row>
    <row r="215" spans="1:12" hidden="1">
      <c r="A215" s="1">
        <v>203</v>
      </c>
      <c r="B215" s="2063" t="s">
        <v>2433</v>
      </c>
      <c r="C215" s="1681" t="s">
        <v>4012</v>
      </c>
      <c r="D215" s="1681" t="s">
        <v>3125</v>
      </c>
      <c r="E215" s="1681" t="s">
        <v>3059</v>
      </c>
      <c r="F215" s="31"/>
      <c r="G215" s="1681" t="s">
        <v>2424</v>
      </c>
      <c r="H215" s="1" t="s">
        <v>191</v>
      </c>
      <c r="I215" s="2065" t="s">
        <v>4013</v>
      </c>
      <c r="J215" s="1119">
        <v>22.468909742885483</v>
      </c>
      <c r="K215" s="1119">
        <v>30.385561936013129</v>
      </c>
      <c r="L215" s="1119">
        <v>15.587564175698802</v>
      </c>
    </row>
    <row r="216" spans="1:12" hidden="1">
      <c r="A216" s="1">
        <v>204</v>
      </c>
      <c r="B216" s="2063" t="s">
        <v>2433</v>
      </c>
      <c r="C216" s="1681" t="s">
        <v>3774</v>
      </c>
      <c r="D216" s="1681" t="s">
        <v>3125</v>
      </c>
      <c r="E216" s="1681" t="s">
        <v>3059</v>
      </c>
      <c r="F216" s="31"/>
      <c r="G216" s="1681" t="s">
        <v>2424</v>
      </c>
      <c r="H216" s="1" t="s">
        <v>191</v>
      </c>
      <c r="I216" s="2065" t="s">
        <v>3775</v>
      </c>
      <c r="J216" s="1119">
        <v>23.840764331210192</v>
      </c>
      <c r="K216" s="1119">
        <v>32.767588283602514</v>
      </c>
      <c r="L216" s="1119">
        <v>16.071003097450561</v>
      </c>
    </row>
    <row r="217" spans="1:12" hidden="1">
      <c r="A217" s="1">
        <v>205</v>
      </c>
      <c r="B217" s="2063" t="s">
        <v>2433</v>
      </c>
      <c r="C217" s="1681" t="s">
        <v>3850</v>
      </c>
      <c r="D217" s="1681" t="s">
        <v>3125</v>
      </c>
      <c r="E217" s="1681" t="s">
        <v>3059</v>
      </c>
      <c r="F217" s="31"/>
      <c r="G217" s="1681" t="s">
        <v>2424</v>
      </c>
      <c r="H217" s="1" t="s">
        <v>191</v>
      </c>
      <c r="I217" s="2065" t="s">
        <v>3851</v>
      </c>
      <c r="J217" s="1119">
        <v>23.414977147544828</v>
      </c>
      <c r="K217" s="1119">
        <v>31.934442513036998</v>
      </c>
      <c r="L217" s="1119">
        <v>15.8011540168664</v>
      </c>
    </row>
    <row r="218" spans="1:12" hidden="1">
      <c r="A218" s="1">
        <v>206</v>
      </c>
      <c r="B218" s="2063" t="s">
        <v>2433</v>
      </c>
      <c r="C218" s="1681" t="s">
        <v>3996</v>
      </c>
      <c r="D218" s="1681" t="s">
        <v>3125</v>
      </c>
      <c r="E218" s="1681" t="s">
        <v>3059</v>
      </c>
      <c r="F218" s="31"/>
      <c r="G218" s="1681" t="s">
        <v>2424</v>
      </c>
      <c r="H218" s="1" t="s">
        <v>191</v>
      </c>
      <c r="I218" s="2065" t="s">
        <v>3997</v>
      </c>
      <c r="J218" s="1119">
        <v>22.612629361095617</v>
      </c>
      <c r="K218" s="1119">
        <v>30.867616033755276</v>
      </c>
      <c r="L218" s="1119">
        <v>15.292879691336372</v>
      </c>
    </row>
    <row r="219" spans="1:12" hidden="1">
      <c r="A219" s="1">
        <v>207</v>
      </c>
      <c r="B219" s="2063" t="s">
        <v>2433</v>
      </c>
      <c r="C219" s="1681" t="s">
        <v>3124</v>
      </c>
      <c r="D219" s="1681" t="s">
        <v>3125</v>
      </c>
      <c r="E219" s="1681" t="s">
        <v>3059</v>
      </c>
      <c r="F219" s="31"/>
      <c r="G219" s="1681" t="s">
        <v>2424</v>
      </c>
      <c r="H219" s="1" t="s">
        <v>191</v>
      </c>
      <c r="I219" s="2065" t="s">
        <v>3126</v>
      </c>
      <c r="J219" s="1119">
        <v>30.742683600220872</v>
      </c>
      <c r="K219" s="1119">
        <v>40.845278557706514</v>
      </c>
      <c r="L219" s="1119">
        <v>21.888356430514182</v>
      </c>
    </row>
    <row r="220" spans="1:12" hidden="1">
      <c r="A220" s="1">
        <v>208</v>
      </c>
      <c r="B220" s="2063" t="s">
        <v>2433</v>
      </c>
      <c r="C220" s="1681" t="s">
        <v>3832</v>
      </c>
      <c r="D220" s="1681" t="s">
        <v>3125</v>
      </c>
      <c r="E220" s="1681" t="s">
        <v>3059</v>
      </c>
      <c r="F220" s="31"/>
      <c r="G220" s="1681" t="s">
        <v>2424</v>
      </c>
      <c r="H220" s="1" t="s">
        <v>191</v>
      </c>
      <c r="I220" s="2065" t="s">
        <v>3833</v>
      </c>
      <c r="J220" s="1119">
        <v>23.489803026198679</v>
      </c>
      <c r="K220" s="1119">
        <v>32.228151517802466</v>
      </c>
      <c r="L220" s="1119">
        <v>16.557945870922971</v>
      </c>
    </row>
    <row r="221" spans="1:12" hidden="1">
      <c r="A221" s="1">
        <v>209</v>
      </c>
      <c r="B221" s="2063" t="s">
        <v>2433</v>
      </c>
      <c r="C221" s="1681" t="s">
        <v>4155</v>
      </c>
      <c r="D221" s="1681" t="s">
        <v>3125</v>
      </c>
      <c r="E221" s="1681" t="s">
        <v>3059</v>
      </c>
      <c r="F221" s="31"/>
      <c r="G221" s="1681" t="s">
        <v>2424</v>
      </c>
      <c r="H221" s="1" t="s">
        <v>191</v>
      </c>
      <c r="I221" s="2065" t="s">
        <v>4156</v>
      </c>
      <c r="J221" s="1119">
        <v>21.727426549761574</v>
      </c>
      <c r="K221" s="1119">
        <v>30.475869051636856</v>
      </c>
      <c r="L221" s="1119">
        <v>14.4007914075749</v>
      </c>
    </row>
    <row r="222" spans="1:12" hidden="1">
      <c r="A222" s="1">
        <v>210</v>
      </c>
      <c r="B222" s="2063" t="s">
        <v>2434</v>
      </c>
      <c r="C222" s="1681" t="s">
        <v>4286</v>
      </c>
      <c r="D222" s="1681" t="s">
        <v>3125</v>
      </c>
      <c r="E222" s="1681" t="s">
        <v>3059</v>
      </c>
      <c r="F222" s="31" t="s">
        <v>3262</v>
      </c>
      <c r="G222" s="1681" t="s">
        <v>3371</v>
      </c>
      <c r="H222" s="1" t="s">
        <v>192</v>
      </c>
      <c r="I222" s="2065" t="s">
        <v>4287</v>
      </c>
      <c r="J222" s="1119">
        <v>20.838657684652954</v>
      </c>
      <c r="K222" s="1119">
        <v>28.334136482991255</v>
      </c>
      <c r="L222" s="1119">
        <v>14.637876889532519</v>
      </c>
    </row>
    <row r="223" spans="1:12" hidden="1">
      <c r="A223" s="1">
        <v>211</v>
      </c>
      <c r="B223" s="2063" t="s">
        <v>2434</v>
      </c>
      <c r="C223" s="1681" t="s">
        <v>3970</v>
      </c>
      <c r="D223" s="1681" t="s">
        <v>3059</v>
      </c>
      <c r="E223" s="1681" t="s">
        <v>3059</v>
      </c>
      <c r="F223" s="31"/>
      <c r="G223" s="1681" t="s">
        <v>2424</v>
      </c>
      <c r="H223" s="1" t="s">
        <v>192</v>
      </c>
      <c r="I223" s="2065" t="s">
        <v>3971</v>
      </c>
      <c r="J223" s="1119">
        <v>22.812178948351548</v>
      </c>
      <c r="K223" s="1119">
        <v>30.776092774308655</v>
      </c>
      <c r="L223" s="1119">
        <v>17.073758637313194</v>
      </c>
    </row>
    <row r="224" spans="1:12" hidden="1">
      <c r="A224" s="1">
        <v>212</v>
      </c>
      <c r="B224" s="2063" t="s">
        <v>2434</v>
      </c>
      <c r="C224" s="1681" t="s">
        <v>3296</v>
      </c>
      <c r="D224" s="1681" t="s">
        <v>3125</v>
      </c>
      <c r="E224" s="1681" t="s">
        <v>3059</v>
      </c>
      <c r="F224" s="31"/>
      <c r="G224" s="1681" t="s">
        <v>2424</v>
      </c>
      <c r="H224" s="1" t="s">
        <v>192</v>
      </c>
      <c r="I224" s="2065" t="s">
        <v>3297</v>
      </c>
      <c r="J224" s="1119">
        <v>27.308894890789077</v>
      </c>
      <c r="K224" s="1119">
        <v>37.359866170632444</v>
      </c>
      <c r="L224" s="1119">
        <v>19.123627490849941</v>
      </c>
    </row>
    <row r="225" spans="1:12" hidden="1">
      <c r="A225" s="1">
        <v>213</v>
      </c>
      <c r="B225" s="2063" t="s">
        <v>2434</v>
      </c>
      <c r="C225" s="1681" t="s">
        <v>4175</v>
      </c>
      <c r="D225" s="1681" t="s">
        <v>3125</v>
      </c>
      <c r="E225" s="1681" t="s">
        <v>3059</v>
      </c>
      <c r="F225" s="31"/>
      <c r="G225" s="1681" t="s">
        <v>2424</v>
      </c>
      <c r="H225" s="1" t="s">
        <v>192</v>
      </c>
      <c r="I225" s="2065" t="s">
        <v>4176</v>
      </c>
      <c r="J225" s="1119">
        <v>21.608915073202624</v>
      </c>
      <c r="K225" s="1119">
        <v>29.997052852184165</v>
      </c>
      <c r="L225" s="1119">
        <v>14.782886760022917</v>
      </c>
    </row>
    <row r="226" spans="1:12" hidden="1">
      <c r="A226" s="1">
        <v>214</v>
      </c>
      <c r="B226" s="2063" t="s">
        <v>2434</v>
      </c>
      <c r="C226" s="1681" t="s">
        <v>3796</v>
      </c>
      <c r="D226" s="1681" t="s">
        <v>3059</v>
      </c>
      <c r="E226" s="1681" t="s">
        <v>3059</v>
      </c>
      <c r="F226" s="31"/>
      <c r="G226" s="1681" t="s">
        <v>2424</v>
      </c>
      <c r="H226" s="1" t="s">
        <v>192</v>
      </c>
      <c r="I226" s="2065" t="s">
        <v>3797</v>
      </c>
      <c r="J226" s="1119">
        <v>23.6911747785065</v>
      </c>
      <c r="K226" s="1119">
        <v>30.392677102679755</v>
      </c>
      <c r="L226" s="1119">
        <v>18.559528646891508</v>
      </c>
    </row>
    <row r="227" spans="1:12" hidden="1">
      <c r="A227" s="1">
        <v>215</v>
      </c>
      <c r="B227" s="2063" t="s">
        <v>2434</v>
      </c>
      <c r="C227" s="1681" t="s">
        <v>3718</v>
      </c>
      <c r="D227" s="1681" t="s">
        <v>3125</v>
      </c>
      <c r="E227" s="1681" t="s">
        <v>3059</v>
      </c>
      <c r="F227" s="31"/>
      <c r="G227" s="1681" t="s">
        <v>2424</v>
      </c>
      <c r="H227" s="1" t="s">
        <v>192</v>
      </c>
      <c r="I227" s="2065" t="s">
        <v>3719</v>
      </c>
      <c r="J227" s="1119">
        <v>24.081846799580273</v>
      </c>
      <c r="K227" s="1119">
        <v>32.200207200207196</v>
      </c>
      <c r="L227" s="1119">
        <v>17.435326547921967</v>
      </c>
    </row>
    <row r="228" spans="1:12" hidden="1">
      <c r="A228" s="1">
        <v>216</v>
      </c>
      <c r="B228" s="2063" t="s">
        <v>2434</v>
      </c>
      <c r="C228" s="1681" t="s">
        <v>3562</v>
      </c>
      <c r="D228" s="1681" t="s">
        <v>3125</v>
      </c>
      <c r="E228" s="1681" t="s">
        <v>3059</v>
      </c>
      <c r="F228" s="31"/>
      <c r="G228" s="1681" t="s">
        <v>2424</v>
      </c>
      <c r="H228" s="1" t="s">
        <v>192</v>
      </c>
      <c r="I228" s="2065" t="s">
        <v>3563</v>
      </c>
      <c r="J228" s="1119">
        <v>25.023638942430082</v>
      </c>
      <c r="K228" s="1119">
        <v>34.175165938157683</v>
      </c>
      <c r="L228" s="1119">
        <v>17.557617380968104</v>
      </c>
    </row>
    <row r="229" spans="1:12" hidden="1">
      <c r="A229" s="1">
        <v>217</v>
      </c>
      <c r="B229" s="2063" t="s">
        <v>2434</v>
      </c>
      <c r="C229" s="1681" t="s">
        <v>3732</v>
      </c>
      <c r="D229" s="1681" t="s">
        <v>3125</v>
      </c>
      <c r="E229" s="1681" t="s">
        <v>3059</v>
      </c>
      <c r="F229" s="31"/>
      <c r="G229" s="1681" t="s">
        <v>2424</v>
      </c>
      <c r="H229" s="1" t="s">
        <v>192</v>
      </c>
      <c r="I229" s="2065" t="s">
        <v>3733</v>
      </c>
      <c r="J229" s="1119">
        <v>24.01124559229963</v>
      </c>
      <c r="K229" s="1119">
        <v>32.761302364164244</v>
      </c>
      <c r="L229" s="1119">
        <v>16.571151472403457</v>
      </c>
    </row>
    <row r="230" spans="1:12" hidden="1">
      <c r="A230" s="1">
        <v>218</v>
      </c>
      <c r="B230" s="2063" t="s">
        <v>2434</v>
      </c>
      <c r="C230" s="1681" t="s">
        <v>4304</v>
      </c>
      <c r="D230" s="1681" t="s">
        <v>3125</v>
      </c>
      <c r="E230" s="1681" t="s">
        <v>3059</v>
      </c>
      <c r="F230" s="31"/>
      <c r="G230" s="1681" t="s">
        <v>2424</v>
      </c>
      <c r="H230" s="1" t="s">
        <v>192</v>
      </c>
      <c r="I230" s="2065" t="s">
        <v>4305</v>
      </c>
      <c r="J230" s="1119">
        <v>20.711650783891791</v>
      </c>
      <c r="K230" s="1119">
        <v>28.074364659730509</v>
      </c>
      <c r="L230" s="1119">
        <v>14.673380892432508</v>
      </c>
    </row>
    <row r="231" spans="1:12" hidden="1">
      <c r="A231" s="1">
        <v>219</v>
      </c>
      <c r="B231" s="2063" t="s">
        <v>2434</v>
      </c>
      <c r="C231" s="1681" t="s">
        <v>3439</v>
      </c>
      <c r="D231" s="1681" t="s">
        <v>3125</v>
      </c>
      <c r="E231" s="1681" t="s">
        <v>3059</v>
      </c>
      <c r="F231" s="31"/>
      <c r="G231" s="1681" t="s">
        <v>2424</v>
      </c>
      <c r="H231" s="1" t="s">
        <v>192</v>
      </c>
      <c r="I231" s="2065" t="s">
        <v>3440</v>
      </c>
      <c r="J231" s="1119">
        <v>25.929720704310867</v>
      </c>
      <c r="K231" s="1119">
        <v>34.801724866830135</v>
      </c>
      <c r="L231" s="1119">
        <v>18.705679862306368</v>
      </c>
    </row>
    <row r="232" spans="1:12" hidden="1">
      <c r="A232" s="1">
        <v>220</v>
      </c>
      <c r="B232" s="2063" t="s">
        <v>2434</v>
      </c>
      <c r="C232" s="1681" t="s">
        <v>4384</v>
      </c>
      <c r="D232" s="1681" t="s">
        <v>3125</v>
      </c>
      <c r="E232" s="1681" t="s">
        <v>3059</v>
      </c>
      <c r="F232" s="31"/>
      <c r="G232" s="1681" t="s">
        <v>2424</v>
      </c>
      <c r="H232" s="1" t="s">
        <v>192</v>
      </c>
      <c r="I232" s="2065" t="s">
        <v>4385</v>
      </c>
      <c r="J232" s="1119">
        <v>20.061581699076275</v>
      </c>
      <c r="K232" s="1119">
        <v>27.808127914723517</v>
      </c>
      <c r="L232" s="1119">
        <v>13.321224300510126</v>
      </c>
    </row>
    <row r="233" spans="1:12" hidden="1">
      <c r="A233" s="1">
        <v>221</v>
      </c>
      <c r="B233" s="2063" t="s">
        <v>2434</v>
      </c>
      <c r="C233" s="1681" t="s">
        <v>3578</v>
      </c>
      <c r="D233" s="1681" t="s">
        <v>3125</v>
      </c>
      <c r="E233" s="1681" t="s">
        <v>3059</v>
      </c>
      <c r="F233" s="31"/>
      <c r="G233" s="1681" t="s">
        <v>2424</v>
      </c>
      <c r="H233" s="1" t="s">
        <v>192</v>
      </c>
      <c r="I233" s="2065" t="s">
        <v>3579</v>
      </c>
      <c r="J233" s="1119">
        <v>24.891500300460706</v>
      </c>
      <c r="K233" s="1119">
        <v>34.347181008902076</v>
      </c>
      <c r="L233" s="1119">
        <v>17.154303751365788</v>
      </c>
    </row>
    <row r="234" spans="1:12" hidden="1">
      <c r="A234" s="1">
        <v>222</v>
      </c>
      <c r="B234" s="2063" t="s">
        <v>2434</v>
      </c>
      <c r="C234" s="1681" t="s">
        <v>3251</v>
      </c>
      <c r="D234" s="1681" t="s">
        <v>3059</v>
      </c>
      <c r="E234" s="1681" t="s">
        <v>3059</v>
      </c>
      <c r="F234" s="31"/>
      <c r="G234" s="1681" t="s">
        <v>2424</v>
      </c>
      <c r="H234" s="1" t="s">
        <v>192</v>
      </c>
      <c r="I234" s="2065" t="s">
        <v>3252</v>
      </c>
      <c r="J234" s="1119">
        <v>27.994189174647584</v>
      </c>
      <c r="K234" s="1119">
        <v>36.661211129296234</v>
      </c>
      <c r="L234" s="1119">
        <v>21.525885558583106</v>
      </c>
    </row>
    <row r="235" spans="1:12" hidden="1">
      <c r="A235" s="1">
        <v>223</v>
      </c>
      <c r="B235" s="2063" t="s">
        <v>2434</v>
      </c>
      <c r="C235" s="1681" t="s">
        <v>4324</v>
      </c>
      <c r="D235" s="1681" t="s">
        <v>3125</v>
      </c>
      <c r="E235" s="1681" t="s">
        <v>3059</v>
      </c>
      <c r="F235" s="31"/>
      <c r="G235" s="1681" t="s">
        <v>2424</v>
      </c>
      <c r="H235" s="1" t="s">
        <v>192</v>
      </c>
      <c r="I235" s="2065" t="s">
        <v>4325</v>
      </c>
      <c r="J235" s="1119">
        <v>20.570836627320556</v>
      </c>
      <c r="K235" s="1119">
        <v>28.881530537159676</v>
      </c>
      <c r="L235" s="1119">
        <v>13.919018404907977</v>
      </c>
    </row>
    <row r="236" spans="1:12" hidden="1">
      <c r="A236" s="1">
        <v>224</v>
      </c>
      <c r="B236" s="2063" t="s">
        <v>2434</v>
      </c>
      <c r="C236" s="1681" t="s">
        <v>3942</v>
      </c>
      <c r="D236" s="1681" t="s">
        <v>3125</v>
      </c>
      <c r="E236" s="1681" t="s">
        <v>3059</v>
      </c>
      <c r="F236" s="31"/>
      <c r="G236" s="1681" t="s">
        <v>2424</v>
      </c>
      <c r="H236" s="1" t="s">
        <v>192</v>
      </c>
      <c r="I236" s="2065" t="s">
        <v>3943</v>
      </c>
      <c r="J236" s="1119">
        <v>22.971102451074341</v>
      </c>
      <c r="K236" s="1119">
        <v>31.929980576162503</v>
      </c>
      <c r="L236" s="1119">
        <v>15.492214820169185</v>
      </c>
    </row>
    <row r="237" spans="1:12" hidden="1">
      <c r="A237" s="1">
        <v>225</v>
      </c>
      <c r="B237" s="2063" t="s">
        <v>2434</v>
      </c>
      <c r="C237" s="1681" t="s">
        <v>3912</v>
      </c>
      <c r="D237" s="1681" t="s">
        <v>3125</v>
      </c>
      <c r="E237" s="1681" t="s">
        <v>3059</v>
      </c>
      <c r="F237" s="31"/>
      <c r="G237" s="1681" t="s">
        <v>2424</v>
      </c>
      <c r="H237" s="1" t="s">
        <v>192</v>
      </c>
      <c r="I237" s="2065" t="s">
        <v>3913</v>
      </c>
      <c r="J237" s="1119">
        <v>23.075862068965517</v>
      </c>
      <c r="K237" s="1119">
        <v>32.230353165765194</v>
      </c>
      <c r="L237" s="1119">
        <v>16.070124178232287</v>
      </c>
    </row>
    <row r="238" spans="1:12" hidden="1">
      <c r="A238" s="1">
        <v>226</v>
      </c>
      <c r="B238" s="2063" t="s">
        <v>2434</v>
      </c>
      <c r="C238" s="1681" t="s">
        <v>4123</v>
      </c>
      <c r="D238" s="1681" t="s">
        <v>3125</v>
      </c>
      <c r="E238" s="1681" t="s">
        <v>3059</v>
      </c>
      <c r="F238" s="31"/>
      <c r="G238" s="1681" t="s">
        <v>2424</v>
      </c>
      <c r="H238" s="1" t="s">
        <v>192</v>
      </c>
      <c r="I238" s="2065" t="s">
        <v>4124</v>
      </c>
      <c r="J238" s="1119">
        <v>21.950933208123018</v>
      </c>
      <c r="K238" s="1119">
        <v>29.818352646414031</v>
      </c>
      <c r="L238" s="1119">
        <v>15.015736292860693</v>
      </c>
    </row>
    <row r="239" spans="1:12" hidden="1">
      <c r="A239" s="1">
        <v>227</v>
      </c>
      <c r="B239" s="2063" t="s">
        <v>2434</v>
      </c>
      <c r="C239" s="1681" t="s">
        <v>4241</v>
      </c>
      <c r="D239" s="1681" t="s">
        <v>3125</v>
      </c>
      <c r="E239" s="1681" t="s">
        <v>3059</v>
      </c>
      <c r="F239" s="31"/>
      <c r="G239" s="1681" t="s">
        <v>2424</v>
      </c>
      <c r="H239" s="1" t="s">
        <v>192</v>
      </c>
      <c r="I239" s="2065" t="s">
        <v>4242</v>
      </c>
      <c r="J239" s="1119">
        <v>21.133630887051535</v>
      </c>
      <c r="K239" s="1119">
        <v>29.622691998929625</v>
      </c>
      <c r="L239" s="1119">
        <v>14.025811077253989</v>
      </c>
    </row>
    <row r="240" spans="1:12" hidden="1">
      <c r="A240" s="1">
        <v>228</v>
      </c>
      <c r="B240" s="2063" t="s">
        <v>2434</v>
      </c>
      <c r="C240" s="1681" t="s">
        <v>4344</v>
      </c>
      <c r="D240" s="1681" t="s">
        <v>3125</v>
      </c>
      <c r="E240" s="1681" t="s">
        <v>3059</v>
      </c>
      <c r="F240" s="31"/>
      <c r="G240" s="1681" t="s">
        <v>2424</v>
      </c>
      <c r="H240" s="1" t="s">
        <v>192</v>
      </c>
      <c r="I240" s="2065" t="s">
        <v>4345</v>
      </c>
      <c r="J240" s="1119">
        <v>20.416090591875697</v>
      </c>
      <c r="K240" s="1119">
        <v>28.281895504252734</v>
      </c>
      <c r="L240" s="1119">
        <v>13.940460947503199</v>
      </c>
    </row>
    <row r="241" spans="1:12" hidden="1">
      <c r="A241" s="1">
        <v>229</v>
      </c>
      <c r="B241" s="2063" t="s">
        <v>2434</v>
      </c>
      <c r="C241" s="1681" t="s">
        <v>4318</v>
      </c>
      <c r="D241" s="1681" t="s">
        <v>3125</v>
      </c>
      <c r="E241" s="1681" t="s">
        <v>3059</v>
      </c>
      <c r="F241" s="31"/>
      <c r="G241" s="1681" t="s">
        <v>2424</v>
      </c>
      <c r="H241" s="1" t="s">
        <v>192</v>
      </c>
      <c r="I241" s="2065" t="s">
        <v>4319</v>
      </c>
      <c r="J241" s="1119">
        <v>20.605227731658065</v>
      </c>
      <c r="K241" s="1119">
        <v>28.662578207272503</v>
      </c>
      <c r="L241" s="1119">
        <v>13.939424998718803</v>
      </c>
    </row>
    <row r="242" spans="1:12" hidden="1">
      <c r="A242" s="1">
        <v>230</v>
      </c>
      <c r="B242" s="2063" t="s">
        <v>2434</v>
      </c>
      <c r="C242" s="1681" t="s">
        <v>3174</v>
      </c>
      <c r="D242" s="1681" t="s">
        <v>3059</v>
      </c>
      <c r="E242" s="1681" t="s">
        <v>3059</v>
      </c>
      <c r="F242" s="31"/>
      <c r="G242" s="1681" t="s">
        <v>2424</v>
      </c>
      <c r="H242" s="1" t="s">
        <v>192</v>
      </c>
      <c r="I242" s="2065" t="s">
        <v>3175</v>
      </c>
      <c r="J242" s="1119">
        <v>29.44270918954463</v>
      </c>
      <c r="K242" s="1119">
        <v>38.736059479553901</v>
      </c>
      <c r="L242" s="1119">
        <v>22.074860005894489</v>
      </c>
    </row>
    <row r="243" spans="1:12" hidden="1">
      <c r="A243" s="1">
        <v>231</v>
      </c>
      <c r="B243" s="2063" t="s">
        <v>2434</v>
      </c>
      <c r="C243" s="1681" t="s">
        <v>4153</v>
      </c>
      <c r="D243" s="1681" t="s">
        <v>3125</v>
      </c>
      <c r="E243" s="1681" t="s">
        <v>3059</v>
      </c>
      <c r="F243" s="31"/>
      <c r="G243" s="1681" t="s">
        <v>2424</v>
      </c>
      <c r="H243" s="1" t="s">
        <v>192</v>
      </c>
      <c r="I243" s="2065" t="s">
        <v>4154</v>
      </c>
      <c r="J243" s="1119">
        <v>21.740351862906905</v>
      </c>
      <c r="K243" s="1119">
        <v>30.459152334152336</v>
      </c>
      <c r="L243" s="1119">
        <v>14.392027438037921</v>
      </c>
    </row>
    <row r="244" spans="1:12" hidden="1">
      <c r="A244" s="1">
        <v>232</v>
      </c>
      <c r="B244" s="2063" t="s">
        <v>2434</v>
      </c>
      <c r="C244" s="1681" t="s">
        <v>3994</v>
      </c>
      <c r="D244" s="1681" t="s">
        <v>3125</v>
      </c>
      <c r="E244" s="1681" t="s">
        <v>3059</v>
      </c>
      <c r="F244" s="31"/>
      <c r="G244" s="1681" t="s">
        <v>2424</v>
      </c>
      <c r="H244" s="1" t="s">
        <v>192</v>
      </c>
      <c r="I244" s="2065" t="s">
        <v>3995</v>
      </c>
      <c r="J244" s="1119">
        <v>22.623629215807988</v>
      </c>
      <c r="K244" s="1119">
        <v>31.510683960063453</v>
      </c>
      <c r="L244" s="1119">
        <v>15.541344437834622</v>
      </c>
    </row>
    <row r="245" spans="1:12" hidden="1">
      <c r="A245" s="1">
        <v>233</v>
      </c>
      <c r="B245" s="2063" t="s">
        <v>2434</v>
      </c>
      <c r="C245" s="1681" t="s">
        <v>3542</v>
      </c>
      <c r="D245" s="1681" t="s">
        <v>3125</v>
      </c>
      <c r="E245" s="1681" t="s">
        <v>3059</v>
      </c>
      <c r="F245" s="31"/>
      <c r="G245" s="1681" t="s">
        <v>2424</v>
      </c>
      <c r="H245" s="1" t="s">
        <v>192</v>
      </c>
      <c r="I245" s="2065" t="s">
        <v>3543</v>
      </c>
      <c r="J245" s="1119">
        <v>25.128667009778695</v>
      </c>
      <c r="K245" s="1119">
        <v>34.76878612716763</v>
      </c>
      <c r="L245" s="1119">
        <v>17.393320964749538</v>
      </c>
    </row>
    <row r="246" spans="1:12" hidden="1">
      <c r="A246" s="1">
        <v>234</v>
      </c>
      <c r="B246" s="2063" t="s">
        <v>2434</v>
      </c>
      <c r="C246" s="1681" t="s">
        <v>3485</v>
      </c>
      <c r="D246" s="1681" t="s">
        <v>3125</v>
      </c>
      <c r="E246" s="1681" t="s">
        <v>3059</v>
      </c>
      <c r="F246" s="31"/>
      <c r="G246" s="1681" t="s">
        <v>2424</v>
      </c>
      <c r="H246" s="1" t="s">
        <v>192</v>
      </c>
      <c r="I246" s="2065" t="s">
        <v>3486</v>
      </c>
      <c r="J246" s="1119">
        <v>25.558739255014331</v>
      </c>
      <c r="K246" s="1119">
        <v>36.168905276095167</v>
      </c>
      <c r="L246" s="1119">
        <v>16.289592760180994</v>
      </c>
    </row>
    <row r="247" spans="1:12" hidden="1">
      <c r="A247" s="1">
        <v>235</v>
      </c>
      <c r="B247" s="2063" t="s">
        <v>2434</v>
      </c>
      <c r="C247" s="1681" t="s">
        <v>4426</v>
      </c>
      <c r="D247" s="1681" t="s">
        <v>3125</v>
      </c>
      <c r="E247" s="1681" t="s">
        <v>3059</v>
      </c>
      <c r="F247" s="31"/>
      <c r="G247" s="1681" t="s">
        <v>2424</v>
      </c>
      <c r="H247" s="1" t="s">
        <v>192</v>
      </c>
      <c r="I247" s="2065" t="s">
        <v>4427</v>
      </c>
      <c r="J247" s="1119">
        <v>19.564417929963636</v>
      </c>
      <c r="K247" s="1119">
        <v>27.014595311808936</v>
      </c>
      <c r="L247" s="1119">
        <v>13.168286755771568</v>
      </c>
    </row>
    <row r="248" spans="1:12" hidden="1">
      <c r="A248" s="1">
        <v>236</v>
      </c>
      <c r="B248" s="2063" t="s">
        <v>2434</v>
      </c>
      <c r="C248" s="1681" t="s">
        <v>3628</v>
      </c>
      <c r="D248" s="1681" t="s">
        <v>3125</v>
      </c>
      <c r="E248" s="1681" t="s">
        <v>3059</v>
      </c>
      <c r="F248" s="31"/>
      <c r="G248" s="1681" t="s">
        <v>2424</v>
      </c>
      <c r="H248" s="1" t="s">
        <v>192</v>
      </c>
      <c r="I248" s="2065" t="s">
        <v>3629</v>
      </c>
      <c r="J248" s="1119">
        <v>24.512047381881814</v>
      </c>
      <c r="K248" s="1119">
        <v>33.037532732033753</v>
      </c>
      <c r="L248" s="1119">
        <v>17.17184368737475</v>
      </c>
    </row>
    <row r="249" spans="1:12" hidden="1">
      <c r="A249" s="1">
        <v>237</v>
      </c>
      <c r="B249" s="2063" t="s">
        <v>2434</v>
      </c>
      <c r="C249" s="1681" t="s">
        <v>3145</v>
      </c>
      <c r="D249" s="1681" t="s">
        <v>3125</v>
      </c>
      <c r="E249" s="1681" t="s">
        <v>3059</v>
      </c>
      <c r="F249" s="31"/>
      <c r="G249" s="1681" t="s">
        <v>2424</v>
      </c>
      <c r="H249" s="1" t="s">
        <v>192</v>
      </c>
      <c r="I249" s="2065" t="s">
        <v>3146</v>
      </c>
      <c r="J249" s="1119">
        <v>30.370036101083031</v>
      </c>
      <c r="K249" s="1119">
        <v>40.3003003003003</v>
      </c>
      <c r="L249" s="1119">
        <v>21.578219717111562</v>
      </c>
    </row>
    <row r="250" spans="1:12" hidden="1">
      <c r="A250" s="1">
        <v>238</v>
      </c>
      <c r="B250" s="2063" t="s">
        <v>2434</v>
      </c>
      <c r="C250" s="1681" t="s">
        <v>3282</v>
      </c>
      <c r="D250" s="1681" t="s">
        <v>3125</v>
      </c>
      <c r="E250" s="1681" t="s">
        <v>3059</v>
      </c>
      <c r="F250" s="31"/>
      <c r="G250" s="1681" t="s">
        <v>2424</v>
      </c>
      <c r="H250" s="1" t="s">
        <v>192</v>
      </c>
      <c r="I250" s="2065" t="s">
        <v>3283</v>
      </c>
      <c r="J250" s="1119">
        <v>27.535529715762273</v>
      </c>
      <c r="K250" s="1119">
        <v>38.085892403601939</v>
      </c>
      <c r="L250" s="1119">
        <v>18.317530764575348</v>
      </c>
    </row>
    <row r="251" spans="1:12" hidden="1">
      <c r="A251" s="1">
        <v>239</v>
      </c>
      <c r="B251" s="2063" t="s">
        <v>2434</v>
      </c>
      <c r="C251" s="1681" t="s">
        <v>3734</v>
      </c>
      <c r="D251" s="1681" t="s">
        <v>3125</v>
      </c>
      <c r="E251" s="1681" t="s">
        <v>3059</v>
      </c>
      <c r="F251" s="31"/>
      <c r="G251" s="1681" t="s">
        <v>2424</v>
      </c>
      <c r="H251" s="1" t="s">
        <v>192</v>
      </c>
      <c r="I251" s="2065" t="s">
        <v>3735</v>
      </c>
      <c r="J251" s="1119">
        <v>24.009012180525239</v>
      </c>
      <c r="K251" s="1119">
        <v>33.145149309166541</v>
      </c>
      <c r="L251" s="1119">
        <v>15.778907922912206</v>
      </c>
    </row>
    <row r="252" spans="1:12" hidden="1">
      <c r="A252" s="1">
        <v>240</v>
      </c>
      <c r="B252" s="2063" t="s">
        <v>2434</v>
      </c>
      <c r="C252" s="1681" t="s">
        <v>3160</v>
      </c>
      <c r="D252" s="1681" t="s">
        <v>3125</v>
      </c>
      <c r="E252" s="1681" t="s">
        <v>3059</v>
      </c>
      <c r="F252" s="31"/>
      <c r="G252" s="1681" t="s">
        <v>2424</v>
      </c>
      <c r="H252" s="1" t="s">
        <v>192</v>
      </c>
      <c r="I252" s="2065" t="s">
        <v>3161</v>
      </c>
      <c r="J252" s="1119">
        <v>30.042301184433164</v>
      </c>
      <c r="K252" s="1119">
        <v>38.568904593639573</v>
      </c>
      <c r="L252" s="1119">
        <v>22.207792207792206</v>
      </c>
    </row>
    <row r="253" spans="1:12" hidden="1">
      <c r="A253" s="1">
        <v>241</v>
      </c>
      <c r="B253" s="2063" t="s">
        <v>2434</v>
      </c>
      <c r="C253" s="1681" t="s">
        <v>3116</v>
      </c>
      <c r="D253" s="1681" t="s">
        <v>3059</v>
      </c>
      <c r="E253" s="1681" t="s">
        <v>3059</v>
      </c>
      <c r="F253" s="31"/>
      <c r="G253" s="1681" t="s">
        <v>2424</v>
      </c>
      <c r="H253" s="1" t="s">
        <v>192</v>
      </c>
      <c r="I253" s="2065" t="s">
        <v>3117</v>
      </c>
      <c r="J253" s="1119">
        <v>31.020116652779432</v>
      </c>
      <c r="K253" s="1119">
        <v>38.941580756013742</v>
      </c>
      <c r="L253" s="1119">
        <v>24.97113466988559</v>
      </c>
    </row>
    <row r="254" spans="1:12" hidden="1">
      <c r="A254" s="1">
        <v>242</v>
      </c>
      <c r="B254" s="2063" t="s">
        <v>2434</v>
      </c>
      <c r="C254" s="1681" t="s">
        <v>3416</v>
      </c>
      <c r="D254" s="1681" t="s">
        <v>3125</v>
      </c>
      <c r="E254" s="1681" t="s">
        <v>3059</v>
      </c>
      <c r="F254" s="31"/>
      <c r="G254" s="1681" t="s">
        <v>2424</v>
      </c>
      <c r="H254" s="1" t="s">
        <v>192</v>
      </c>
      <c r="I254" s="2065" t="s">
        <v>3417</v>
      </c>
      <c r="J254" s="1119">
        <v>26.189661074974325</v>
      </c>
      <c r="K254" s="1119">
        <v>36.272141706924316</v>
      </c>
      <c r="L254" s="1119">
        <v>18.731387730792136</v>
      </c>
    </row>
    <row r="255" spans="1:12" hidden="1">
      <c r="A255" s="1">
        <v>243</v>
      </c>
      <c r="B255" s="2063" t="s">
        <v>2434</v>
      </c>
      <c r="C255" s="1681" t="s">
        <v>3495</v>
      </c>
      <c r="D255" s="1681" t="s">
        <v>3125</v>
      </c>
      <c r="E255" s="1681" t="s">
        <v>3059</v>
      </c>
      <c r="F255" s="31"/>
      <c r="G255" s="1681" t="s">
        <v>2424</v>
      </c>
      <c r="H255" s="1" t="s">
        <v>192</v>
      </c>
      <c r="I255" s="2065" t="s">
        <v>3496</v>
      </c>
      <c r="J255" s="1119">
        <v>25.531661167865806</v>
      </c>
      <c r="K255" s="1119">
        <v>34.296356863813941</v>
      </c>
      <c r="L255" s="1119">
        <v>18.713780918727917</v>
      </c>
    </row>
    <row r="256" spans="1:12" hidden="1">
      <c r="A256" s="1">
        <v>244</v>
      </c>
      <c r="B256" s="2063" t="s">
        <v>2434</v>
      </c>
      <c r="C256" s="1681" t="s">
        <v>3266</v>
      </c>
      <c r="D256" s="1681" t="s">
        <v>3125</v>
      </c>
      <c r="E256" s="1681" t="s">
        <v>3059</v>
      </c>
      <c r="F256" s="31"/>
      <c r="G256" s="1681" t="s">
        <v>2424</v>
      </c>
      <c r="H256" s="1" t="s">
        <v>192</v>
      </c>
      <c r="I256" s="2065" t="s">
        <v>3267</v>
      </c>
      <c r="J256" s="1119">
        <v>27.776032174951297</v>
      </c>
      <c r="K256" s="1119">
        <v>37.41554054054054</v>
      </c>
      <c r="L256" s="1119">
        <v>20.002270405267339</v>
      </c>
    </row>
    <row r="257" spans="1:12" hidden="1">
      <c r="A257" s="1">
        <v>245</v>
      </c>
      <c r="B257" s="2063" t="s">
        <v>2434</v>
      </c>
      <c r="C257" s="1681" t="s">
        <v>4455</v>
      </c>
      <c r="D257" s="1681" t="s">
        <v>3125</v>
      </c>
      <c r="E257" s="1681" t="s">
        <v>3059</v>
      </c>
      <c r="F257" s="31"/>
      <c r="G257" s="1681" t="s">
        <v>2424</v>
      </c>
      <c r="H257" s="1" t="s">
        <v>192</v>
      </c>
      <c r="I257" s="2065" t="s">
        <v>4456</v>
      </c>
      <c r="J257" s="1119">
        <v>19.329172096851636</v>
      </c>
      <c r="K257" s="1119">
        <v>25.795931045193356</v>
      </c>
      <c r="L257" s="1119">
        <v>14.213759213759214</v>
      </c>
    </row>
    <row r="258" spans="1:12" hidden="1">
      <c r="A258" s="1">
        <v>246</v>
      </c>
      <c r="B258" s="2063" t="s">
        <v>2434</v>
      </c>
      <c r="C258" s="1681" t="s">
        <v>4008</v>
      </c>
      <c r="D258" s="1681" t="s">
        <v>3125</v>
      </c>
      <c r="E258" s="1681" t="s">
        <v>3059</v>
      </c>
      <c r="F258" s="31"/>
      <c r="G258" s="1681" t="s">
        <v>2424</v>
      </c>
      <c r="H258" s="1" t="s">
        <v>192</v>
      </c>
      <c r="I258" s="2065" t="s">
        <v>4009</v>
      </c>
      <c r="J258" s="1119">
        <v>22.511462801360747</v>
      </c>
      <c r="K258" s="1119">
        <v>30.101878382680674</v>
      </c>
      <c r="L258" s="1119">
        <v>15.925414364640883</v>
      </c>
    </row>
    <row r="259" spans="1:12" hidden="1">
      <c r="A259" s="1">
        <v>247</v>
      </c>
      <c r="B259" s="2063" t="s">
        <v>2435</v>
      </c>
      <c r="C259" s="1681" t="s">
        <v>3058</v>
      </c>
      <c r="D259" s="1681"/>
      <c r="E259" s="1681" t="s">
        <v>3059</v>
      </c>
      <c r="F259" s="31"/>
      <c r="G259" s="1681" t="s">
        <v>3060</v>
      </c>
      <c r="H259" s="1" t="s">
        <v>193</v>
      </c>
      <c r="I259" s="2065" t="s">
        <v>3061</v>
      </c>
      <c r="J259" s="1119">
        <v>45.124519886011647</v>
      </c>
      <c r="K259" s="1119">
        <v>60.447093889716839</v>
      </c>
      <c r="L259" s="1119">
        <v>34.223918575063614</v>
      </c>
    </row>
    <row r="260" spans="1:12" hidden="1">
      <c r="A260" s="1">
        <v>248</v>
      </c>
      <c r="B260" s="2063" t="s">
        <v>2435</v>
      </c>
      <c r="C260" s="1681" t="s">
        <v>3070</v>
      </c>
      <c r="D260" s="1681"/>
      <c r="E260" s="1681" t="s">
        <v>3059</v>
      </c>
      <c r="F260" s="31"/>
      <c r="G260" s="1681" t="s">
        <v>3060</v>
      </c>
      <c r="H260" s="1" t="s">
        <v>193</v>
      </c>
      <c r="I260" s="2065" t="s">
        <v>1801</v>
      </c>
      <c r="J260" s="1119">
        <v>37.417806074522488</v>
      </c>
      <c r="K260" s="1119">
        <v>49.570273003033364</v>
      </c>
      <c r="L260" s="1119">
        <v>28.871111111111109</v>
      </c>
    </row>
    <row r="261" spans="1:12" hidden="1">
      <c r="A261" s="1">
        <v>249</v>
      </c>
      <c r="B261" s="2063" t="s">
        <v>2435</v>
      </c>
      <c r="C261" s="1681" t="s">
        <v>3073</v>
      </c>
      <c r="D261" s="1681"/>
      <c r="E261" s="1681" t="s">
        <v>3059</v>
      </c>
      <c r="F261" s="31"/>
      <c r="G261" s="1681" t="s">
        <v>3060</v>
      </c>
      <c r="H261" s="1" t="s">
        <v>193</v>
      </c>
      <c r="I261" s="2065" t="s">
        <v>3074</v>
      </c>
      <c r="J261" s="1119">
        <v>34.565849605317823</v>
      </c>
      <c r="K261" s="1119">
        <v>47.922620356122223</v>
      </c>
      <c r="L261" s="1119">
        <v>25.47503865143883</v>
      </c>
    </row>
    <row r="262" spans="1:12" hidden="1">
      <c r="A262" s="1">
        <v>250</v>
      </c>
      <c r="B262" s="2063" t="s">
        <v>2435</v>
      </c>
      <c r="C262" s="1681" t="s">
        <v>3097</v>
      </c>
      <c r="D262" s="1681"/>
      <c r="E262" s="1681" t="s">
        <v>3059</v>
      </c>
      <c r="F262" s="31"/>
      <c r="G262" s="1681" t="s">
        <v>3060</v>
      </c>
      <c r="H262" s="1" t="s">
        <v>193</v>
      </c>
      <c r="I262" s="2065" t="s">
        <v>3098</v>
      </c>
      <c r="J262" s="1119">
        <v>32.185216138840978</v>
      </c>
      <c r="K262" s="1119">
        <v>42.955854126679462</v>
      </c>
      <c r="L262" s="1119">
        <v>24.484630397657966</v>
      </c>
    </row>
    <row r="263" spans="1:12" hidden="1">
      <c r="A263" s="1">
        <v>251</v>
      </c>
      <c r="B263" s="2063" t="s">
        <v>2435</v>
      </c>
      <c r="C263" s="1681" t="s">
        <v>3095</v>
      </c>
      <c r="D263" s="1681"/>
      <c r="E263" s="1681" t="s">
        <v>3059</v>
      </c>
      <c r="F263" s="31"/>
      <c r="G263" s="1681" t="s">
        <v>3060</v>
      </c>
      <c r="H263" s="1" t="s">
        <v>193</v>
      </c>
      <c r="I263" s="2065" t="s">
        <v>3096</v>
      </c>
      <c r="J263" s="1119">
        <v>32.891297244308895</v>
      </c>
      <c r="K263" s="1119">
        <v>45.206649582758395</v>
      </c>
      <c r="L263" s="1119">
        <v>24.175773076028833</v>
      </c>
    </row>
    <row r="264" spans="1:12" hidden="1">
      <c r="A264" s="1">
        <v>252</v>
      </c>
      <c r="B264" s="2063" t="s">
        <v>2435</v>
      </c>
      <c r="C264" s="1681" t="s">
        <v>3064</v>
      </c>
      <c r="D264" s="1681"/>
      <c r="E264" s="1681" t="s">
        <v>3059</v>
      </c>
      <c r="F264" s="31"/>
      <c r="G264" s="1681" t="s">
        <v>3060</v>
      </c>
      <c r="H264" s="1" t="s">
        <v>193</v>
      </c>
      <c r="I264" s="2065" t="s">
        <v>3065</v>
      </c>
      <c r="J264" s="1119">
        <v>39.532803703898558</v>
      </c>
      <c r="K264" s="1119">
        <v>48.245257845582692</v>
      </c>
      <c r="L264" s="1119">
        <v>32.303249097472921</v>
      </c>
    </row>
    <row r="265" spans="1:12" hidden="1">
      <c r="A265" s="1">
        <v>253</v>
      </c>
      <c r="B265" s="2063" t="s">
        <v>2435</v>
      </c>
      <c r="C265" s="1681" t="s">
        <v>3092</v>
      </c>
      <c r="D265" s="1681"/>
      <c r="E265" s="1681" t="s">
        <v>3059</v>
      </c>
      <c r="F265" s="31"/>
      <c r="G265" s="1681" t="s">
        <v>3060</v>
      </c>
      <c r="H265" s="1" t="s">
        <v>193</v>
      </c>
      <c r="I265" s="2065" t="s">
        <v>3093</v>
      </c>
      <c r="J265" s="1119">
        <v>33.160283105193372</v>
      </c>
      <c r="K265" s="1119">
        <v>43.859874796329649</v>
      </c>
      <c r="L265" s="1119">
        <v>24.904886359876933</v>
      </c>
    </row>
    <row r="266" spans="1:12" hidden="1">
      <c r="A266" s="1">
        <v>254</v>
      </c>
      <c r="B266" s="2063" t="s">
        <v>2435</v>
      </c>
      <c r="C266" s="1681" t="s">
        <v>3232</v>
      </c>
      <c r="D266" s="1681"/>
      <c r="E266" s="1681" t="s">
        <v>3059</v>
      </c>
      <c r="F266" s="31"/>
      <c r="G266" s="1681" t="s">
        <v>3060</v>
      </c>
      <c r="H266" s="1" t="s">
        <v>193</v>
      </c>
      <c r="I266" s="2065" t="s">
        <v>3233</v>
      </c>
      <c r="J266" s="1119">
        <v>28.30348927737278</v>
      </c>
      <c r="K266" s="1119">
        <v>38.19441226891535</v>
      </c>
      <c r="L266" s="1119">
        <v>20.643378725083878</v>
      </c>
    </row>
    <row r="267" spans="1:12" hidden="1">
      <c r="A267" s="1">
        <v>255</v>
      </c>
      <c r="B267" s="2063" t="s">
        <v>2435</v>
      </c>
      <c r="C267" s="1681" t="s">
        <v>3114</v>
      </c>
      <c r="D267" s="1681"/>
      <c r="E267" s="1681" t="s">
        <v>3059</v>
      </c>
      <c r="F267" s="31"/>
      <c r="G267" s="1681" t="s">
        <v>3060</v>
      </c>
      <c r="H267" s="1" t="s">
        <v>193</v>
      </c>
      <c r="I267" s="2065" t="s">
        <v>3115</v>
      </c>
      <c r="J267" s="1119">
        <v>31.078646904474859</v>
      </c>
      <c r="K267" s="1119">
        <v>41.817029650135076</v>
      </c>
      <c r="L267" s="1119">
        <v>23.133112876955728</v>
      </c>
    </row>
    <row r="268" spans="1:12" hidden="1">
      <c r="A268" s="1">
        <v>256</v>
      </c>
      <c r="B268" s="2063" t="s">
        <v>2435</v>
      </c>
      <c r="C268" s="1681" t="s">
        <v>3140</v>
      </c>
      <c r="D268" s="1681"/>
      <c r="E268" s="1681" t="s">
        <v>3059</v>
      </c>
      <c r="F268" s="31"/>
      <c r="G268" s="1681" t="s">
        <v>3060</v>
      </c>
      <c r="H268" s="1" t="s">
        <v>193</v>
      </c>
      <c r="I268" s="2065" t="s">
        <v>3141</v>
      </c>
      <c r="J268" s="1119">
        <v>30.458232381754978</v>
      </c>
      <c r="K268" s="1119">
        <v>42.594853015969889</v>
      </c>
      <c r="L268" s="1119">
        <v>21.875337193828003</v>
      </c>
    </row>
    <row r="269" spans="1:12" hidden="1">
      <c r="A269" s="1">
        <v>257</v>
      </c>
      <c r="B269" s="2063" t="s">
        <v>2435</v>
      </c>
      <c r="C269" s="1681" t="s">
        <v>3158</v>
      </c>
      <c r="D269" s="1681"/>
      <c r="E269" s="1681" t="s">
        <v>3059</v>
      </c>
      <c r="F269" s="31"/>
      <c r="G269" s="1681" t="s">
        <v>3060</v>
      </c>
      <c r="H269" s="1" t="s">
        <v>193</v>
      </c>
      <c r="I269" s="2065" t="s">
        <v>3159</v>
      </c>
      <c r="J269" s="1119">
        <v>30.112457465349824</v>
      </c>
      <c r="K269" s="1119">
        <v>40.989787152810919</v>
      </c>
      <c r="L269" s="1119">
        <v>21.745833639233535</v>
      </c>
    </row>
    <row r="270" spans="1:12" hidden="1">
      <c r="A270" s="1">
        <v>258</v>
      </c>
      <c r="B270" s="2063" t="s">
        <v>2435</v>
      </c>
      <c r="C270" s="1681" t="s">
        <v>3204</v>
      </c>
      <c r="D270" s="1681"/>
      <c r="E270" s="1681" t="s">
        <v>3059</v>
      </c>
      <c r="F270" s="31"/>
      <c r="G270" s="1681" t="s">
        <v>3060</v>
      </c>
      <c r="H270" s="1" t="s">
        <v>193</v>
      </c>
      <c r="I270" s="2065" t="s">
        <v>3205</v>
      </c>
      <c r="J270" s="1119">
        <v>28.833050498817236</v>
      </c>
      <c r="K270" s="1119">
        <v>40.662691938213811</v>
      </c>
      <c r="L270" s="1119">
        <v>20.211808372320448</v>
      </c>
    </row>
    <row r="271" spans="1:12" hidden="1">
      <c r="A271" s="1">
        <v>259</v>
      </c>
      <c r="B271" s="2063" t="s">
        <v>2435</v>
      </c>
      <c r="C271" s="1681" t="s">
        <v>3084</v>
      </c>
      <c r="D271" s="1681"/>
      <c r="E271" s="1681" t="s">
        <v>3059</v>
      </c>
      <c r="F271" s="31"/>
      <c r="G271" s="1681" t="s">
        <v>3060</v>
      </c>
      <c r="H271" s="1" t="s">
        <v>193</v>
      </c>
      <c r="I271" s="2065" t="s">
        <v>3085</v>
      </c>
      <c r="J271" s="1119">
        <v>33.299217172415702</v>
      </c>
      <c r="K271" s="1119">
        <v>45.581867388362653</v>
      </c>
      <c r="L271" s="1119">
        <v>24.804641804314258</v>
      </c>
    </row>
    <row r="272" spans="1:12" hidden="1">
      <c r="A272" s="1">
        <v>260</v>
      </c>
      <c r="B272" s="2063" t="s">
        <v>2435</v>
      </c>
      <c r="C272" s="1681" t="s">
        <v>3253</v>
      </c>
      <c r="D272" s="1681"/>
      <c r="E272" s="1681" t="s">
        <v>3059</v>
      </c>
      <c r="F272" s="31"/>
      <c r="G272" s="1681" t="s">
        <v>3060</v>
      </c>
      <c r="H272" s="1" t="s">
        <v>193</v>
      </c>
      <c r="I272" s="2065" t="s">
        <v>3254</v>
      </c>
      <c r="J272" s="1119">
        <v>27.921444664895585</v>
      </c>
      <c r="K272" s="1119">
        <v>38.89289433629736</v>
      </c>
      <c r="L272" s="1119">
        <v>19.983771878984584</v>
      </c>
    </row>
    <row r="273" spans="1:12" hidden="1">
      <c r="A273" s="1">
        <v>261</v>
      </c>
      <c r="B273" s="2063" t="s">
        <v>2435</v>
      </c>
      <c r="C273" s="1681" t="s">
        <v>3245</v>
      </c>
      <c r="D273" s="1681"/>
      <c r="E273" s="1681" t="s">
        <v>3059</v>
      </c>
      <c r="F273" s="31"/>
      <c r="G273" s="1681" t="s">
        <v>3060</v>
      </c>
      <c r="H273" s="1" t="s">
        <v>193</v>
      </c>
      <c r="I273" s="2065" t="s">
        <v>3246</v>
      </c>
      <c r="J273" s="1119">
        <v>28.199122362546486</v>
      </c>
      <c r="K273" s="1119">
        <v>39.63173448511025</v>
      </c>
      <c r="L273" s="1119">
        <v>19.901334785262915</v>
      </c>
    </row>
    <row r="274" spans="1:12" hidden="1">
      <c r="A274" s="1">
        <v>262</v>
      </c>
      <c r="B274" s="2063" t="s">
        <v>2435</v>
      </c>
      <c r="C274" s="1681" t="s">
        <v>3118</v>
      </c>
      <c r="D274" s="1681"/>
      <c r="E274" s="1681" t="s">
        <v>3059</v>
      </c>
      <c r="F274" s="31"/>
      <c r="G274" s="1681" t="s">
        <v>3060</v>
      </c>
      <c r="H274" s="1" t="s">
        <v>193</v>
      </c>
      <c r="I274" s="2065" t="s">
        <v>3119</v>
      </c>
      <c r="J274" s="1119">
        <v>30.991363431705622</v>
      </c>
      <c r="K274" s="1119">
        <v>41.861140699138183</v>
      </c>
      <c r="L274" s="1119">
        <v>23.032473057288712</v>
      </c>
    </row>
    <row r="275" spans="1:12" hidden="1">
      <c r="A275" s="1">
        <v>263</v>
      </c>
      <c r="B275" s="2063" t="s">
        <v>2435</v>
      </c>
      <c r="C275" s="1681" t="s">
        <v>3231</v>
      </c>
      <c r="D275" s="1681"/>
      <c r="E275" s="1681" t="s">
        <v>3059</v>
      </c>
      <c r="F275" s="31"/>
      <c r="G275" s="1681" t="s">
        <v>3060</v>
      </c>
      <c r="H275" s="1" t="s">
        <v>193</v>
      </c>
      <c r="I275" s="2065" t="s">
        <v>1805</v>
      </c>
      <c r="J275" s="1119">
        <v>28.376584981275872</v>
      </c>
      <c r="K275" s="1119">
        <v>38.202767824045466</v>
      </c>
      <c r="L275" s="1119">
        <v>21.103057187935885</v>
      </c>
    </row>
    <row r="276" spans="1:12" hidden="1">
      <c r="A276" s="1">
        <v>264</v>
      </c>
      <c r="B276" s="2063" t="s">
        <v>2435</v>
      </c>
      <c r="C276" s="1681" t="s">
        <v>3080</v>
      </c>
      <c r="D276" s="1681"/>
      <c r="E276" s="1681" t="s">
        <v>3059</v>
      </c>
      <c r="F276" s="31"/>
      <c r="G276" s="1681" t="s">
        <v>3060</v>
      </c>
      <c r="H276" s="1" t="s">
        <v>193</v>
      </c>
      <c r="I276" s="2065" t="s">
        <v>3081</v>
      </c>
      <c r="J276" s="1119">
        <v>33.538711927458728</v>
      </c>
      <c r="K276" s="1119">
        <v>44.068786157847249</v>
      </c>
      <c r="L276" s="1119">
        <v>25.329968141007075</v>
      </c>
    </row>
    <row r="277" spans="1:12" hidden="1">
      <c r="A277" s="1">
        <v>265</v>
      </c>
      <c r="B277" s="2063" t="s">
        <v>2435</v>
      </c>
      <c r="C277" s="1681" t="s">
        <v>3358</v>
      </c>
      <c r="D277" s="1681"/>
      <c r="E277" s="1681" t="s">
        <v>3059</v>
      </c>
      <c r="F277" s="31"/>
      <c r="G277" s="1681" t="s">
        <v>3060</v>
      </c>
      <c r="H277" s="1" t="s">
        <v>193</v>
      </c>
      <c r="I277" s="2065" t="s">
        <v>3359</v>
      </c>
      <c r="J277" s="1119">
        <v>26.876015635293598</v>
      </c>
      <c r="K277" s="1119">
        <v>37.033608951417172</v>
      </c>
      <c r="L277" s="1119">
        <v>19.304889079675593</v>
      </c>
    </row>
    <row r="278" spans="1:12" hidden="1">
      <c r="A278" s="1">
        <v>266</v>
      </c>
      <c r="B278" s="2063" t="s">
        <v>2435</v>
      </c>
      <c r="C278" s="1681" t="s">
        <v>3640</v>
      </c>
      <c r="D278" s="1681"/>
      <c r="E278" s="1681" t="s">
        <v>3059</v>
      </c>
      <c r="F278" s="31"/>
      <c r="G278" s="1681" t="s">
        <v>3060</v>
      </c>
      <c r="H278" s="1" t="s">
        <v>193</v>
      </c>
      <c r="I278" s="2065" t="s">
        <v>3641</v>
      </c>
      <c r="J278" s="1119">
        <v>24.494540331102503</v>
      </c>
      <c r="K278" s="1119">
        <v>34.623019155060049</v>
      </c>
      <c r="L278" s="1119">
        <v>16.981201531363503</v>
      </c>
    </row>
    <row r="279" spans="1:12" hidden="1">
      <c r="A279" s="1">
        <v>267</v>
      </c>
      <c r="B279" s="2063" t="s">
        <v>2435</v>
      </c>
      <c r="C279" s="1681" t="s">
        <v>3133</v>
      </c>
      <c r="D279" s="1681"/>
      <c r="E279" s="1681" t="s">
        <v>3059</v>
      </c>
      <c r="F279" s="31"/>
      <c r="G279" s="1681" t="s">
        <v>3060</v>
      </c>
      <c r="H279" s="1" t="s">
        <v>193</v>
      </c>
      <c r="I279" s="2065" t="s">
        <v>3134</v>
      </c>
      <c r="J279" s="1119">
        <v>30.573080967402731</v>
      </c>
      <c r="K279" s="1119">
        <v>40.964050436218251</v>
      </c>
      <c r="L279" s="1119">
        <v>22.443552369977333</v>
      </c>
    </row>
    <row r="280" spans="1:12" hidden="1">
      <c r="A280" s="1">
        <v>268</v>
      </c>
      <c r="B280" s="2063" t="s">
        <v>2435</v>
      </c>
      <c r="C280" s="1681" t="s">
        <v>3170</v>
      </c>
      <c r="D280" s="1681"/>
      <c r="E280" s="1681" t="s">
        <v>3059</v>
      </c>
      <c r="F280" s="31"/>
      <c r="G280" s="1681" t="s">
        <v>3060</v>
      </c>
      <c r="H280" s="1" t="s">
        <v>193</v>
      </c>
      <c r="I280" s="2065" t="s">
        <v>3171</v>
      </c>
      <c r="J280" s="1119">
        <v>29.548989113530329</v>
      </c>
      <c r="K280" s="1119">
        <v>39.885836603638957</v>
      </c>
      <c r="L280" s="1119">
        <v>21.560518334711883</v>
      </c>
    </row>
    <row r="281" spans="1:12" hidden="1">
      <c r="A281" s="1">
        <v>269</v>
      </c>
      <c r="B281" s="2063" t="s">
        <v>2435</v>
      </c>
      <c r="C281" s="1681" t="s">
        <v>3131</v>
      </c>
      <c r="D281" s="1681"/>
      <c r="E281" s="1681" t="s">
        <v>3059</v>
      </c>
      <c r="F281" s="31"/>
      <c r="G281" s="1681" t="s">
        <v>3060</v>
      </c>
      <c r="H281" s="1" t="s">
        <v>193</v>
      </c>
      <c r="I281" s="2065" t="s">
        <v>3132</v>
      </c>
      <c r="J281" s="1119">
        <v>30.575492838816537</v>
      </c>
      <c r="K281" s="1119">
        <v>41.644046658352288</v>
      </c>
      <c r="L281" s="1119">
        <v>21.783216783216783</v>
      </c>
    </row>
    <row r="282" spans="1:12" hidden="1">
      <c r="A282" s="1">
        <v>270</v>
      </c>
      <c r="B282" s="2063" t="s">
        <v>2435</v>
      </c>
      <c r="C282" s="1681" t="s">
        <v>3898</v>
      </c>
      <c r="D282" s="1681" t="s">
        <v>3125</v>
      </c>
      <c r="E282" s="1681" t="s">
        <v>3059</v>
      </c>
      <c r="F282" s="31"/>
      <c r="G282" s="1681" t="s">
        <v>2424</v>
      </c>
      <c r="H282" s="1" t="s">
        <v>193</v>
      </c>
      <c r="I282" s="2065" t="s">
        <v>3899</v>
      </c>
      <c r="J282" s="1119">
        <v>23.143107723946045</v>
      </c>
      <c r="K282" s="1119">
        <v>32.001272882576579</v>
      </c>
      <c r="L282" s="1119">
        <v>15.85374257480326</v>
      </c>
    </row>
    <row r="283" spans="1:12" hidden="1">
      <c r="A283" s="1">
        <v>271</v>
      </c>
      <c r="B283" s="2063" t="s">
        <v>2435</v>
      </c>
      <c r="C283" s="1681" t="s">
        <v>3678</v>
      </c>
      <c r="D283" s="1681" t="s">
        <v>3125</v>
      </c>
      <c r="E283" s="1681" t="s">
        <v>3059</v>
      </c>
      <c r="F283" s="31"/>
      <c r="G283" s="1681" t="s">
        <v>2424</v>
      </c>
      <c r="H283" s="1" t="s">
        <v>193</v>
      </c>
      <c r="I283" s="2065" t="s">
        <v>3679</v>
      </c>
      <c r="J283" s="1119">
        <v>24.242014076881429</v>
      </c>
      <c r="K283" s="1119">
        <v>34.009205125015555</v>
      </c>
      <c r="L283" s="1119">
        <v>16.714600709423834</v>
      </c>
    </row>
    <row r="284" spans="1:12" hidden="1">
      <c r="A284" s="1">
        <v>272</v>
      </c>
      <c r="B284" s="2063" t="s">
        <v>2435</v>
      </c>
      <c r="C284" s="1681" t="s">
        <v>3522</v>
      </c>
      <c r="D284" s="1681" t="s">
        <v>3125</v>
      </c>
      <c r="E284" s="1681" t="s">
        <v>3059</v>
      </c>
      <c r="F284" s="31"/>
      <c r="G284" s="1681" t="s">
        <v>2424</v>
      </c>
      <c r="H284" s="1" t="s">
        <v>193</v>
      </c>
      <c r="I284" s="2065" t="s">
        <v>3523</v>
      </c>
      <c r="J284" s="1119">
        <v>25.344517675254639</v>
      </c>
      <c r="K284" s="1119">
        <v>36.32249413342273</v>
      </c>
      <c r="L284" s="1119">
        <v>17.377288486101818</v>
      </c>
    </row>
    <row r="285" spans="1:12" hidden="1">
      <c r="A285" s="1">
        <v>273</v>
      </c>
      <c r="B285" s="2063" t="s">
        <v>2435</v>
      </c>
      <c r="C285" s="1681" t="s">
        <v>3694</v>
      </c>
      <c r="D285" s="1681" t="s">
        <v>3125</v>
      </c>
      <c r="E285" s="1681" t="s">
        <v>3059</v>
      </c>
      <c r="F285" s="31"/>
      <c r="G285" s="1681" t="s">
        <v>2424</v>
      </c>
      <c r="H285" s="1" t="s">
        <v>193</v>
      </c>
      <c r="I285" s="2065" t="s">
        <v>3695</v>
      </c>
      <c r="J285" s="1119">
        <v>24.184061214928949</v>
      </c>
      <c r="K285" s="1119">
        <v>34.749341984452471</v>
      </c>
      <c r="L285" s="1119">
        <v>16.368575956531583</v>
      </c>
    </row>
    <row r="286" spans="1:12" hidden="1">
      <c r="A286" s="1">
        <v>274</v>
      </c>
      <c r="B286" s="2063" t="s">
        <v>2435</v>
      </c>
      <c r="C286" s="1681" t="s">
        <v>4360</v>
      </c>
      <c r="D286" s="1681" t="s">
        <v>3125</v>
      </c>
      <c r="E286" s="1681" t="s">
        <v>3059</v>
      </c>
      <c r="F286" s="31"/>
      <c r="G286" s="1681" t="s">
        <v>2424</v>
      </c>
      <c r="H286" s="1" t="s">
        <v>193</v>
      </c>
      <c r="I286" s="2065" t="s">
        <v>4361</v>
      </c>
      <c r="J286" s="1119">
        <v>20.320363656041991</v>
      </c>
      <c r="K286" s="1119">
        <v>29.120912827433898</v>
      </c>
      <c r="L286" s="1119">
        <v>13.375611172968002</v>
      </c>
    </row>
    <row r="287" spans="1:12" hidden="1">
      <c r="A287" s="1">
        <v>275</v>
      </c>
      <c r="B287" s="2063" t="s">
        <v>2435</v>
      </c>
      <c r="C287" s="1681" t="s">
        <v>3620</v>
      </c>
      <c r="D287" s="1681" t="s">
        <v>3125</v>
      </c>
      <c r="E287" s="1681" t="s">
        <v>3059</v>
      </c>
      <c r="F287" s="31"/>
      <c r="G287" s="1681" t="s">
        <v>2424</v>
      </c>
      <c r="H287" s="1" t="s">
        <v>193</v>
      </c>
      <c r="I287" s="2065" t="s">
        <v>3621</v>
      </c>
      <c r="J287" s="1119">
        <v>24.539375187144426</v>
      </c>
      <c r="K287" s="1119">
        <v>34.187957028076191</v>
      </c>
      <c r="L287" s="1119">
        <v>16.889159299953473</v>
      </c>
    </row>
    <row r="288" spans="1:12" hidden="1">
      <c r="A288" s="1">
        <v>276</v>
      </c>
      <c r="B288" s="2063" t="s">
        <v>2435</v>
      </c>
      <c r="C288" s="1681" t="s">
        <v>4014</v>
      </c>
      <c r="D288" s="1681" t="s">
        <v>3125</v>
      </c>
      <c r="E288" s="1681" t="s">
        <v>3059</v>
      </c>
      <c r="F288" s="31"/>
      <c r="G288" s="1681" t="s">
        <v>2424</v>
      </c>
      <c r="H288" s="1" t="s">
        <v>193</v>
      </c>
      <c r="I288" s="2065" t="s">
        <v>4015</v>
      </c>
      <c r="J288" s="1119">
        <v>22.467292538551444</v>
      </c>
      <c r="K288" s="1119">
        <v>31.807682436478739</v>
      </c>
      <c r="L288" s="1119">
        <v>15.107186193878928</v>
      </c>
    </row>
    <row r="289" spans="1:12" hidden="1">
      <c r="A289" s="1">
        <v>277</v>
      </c>
      <c r="B289" s="2063" t="s">
        <v>2435</v>
      </c>
      <c r="C289" s="1681" t="s">
        <v>3932</v>
      </c>
      <c r="D289" s="1681" t="s">
        <v>3125</v>
      </c>
      <c r="E289" s="1681" t="s">
        <v>3059</v>
      </c>
      <c r="F289" s="31"/>
      <c r="G289" s="1681" t="s">
        <v>2424</v>
      </c>
      <c r="H289" s="1" t="s">
        <v>193</v>
      </c>
      <c r="I289" s="2065" t="s">
        <v>3933</v>
      </c>
      <c r="J289" s="1119">
        <v>23.010771182250124</v>
      </c>
      <c r="K289" s="1119">
        <v>32.923559467799869</v>
      </c>
      <c r="L289" s="1119">
        <v>15.684588349659762</v>
      </c>
    </row>
    <row r="290" spans="1:12" hidden="1">
      <c r="A290" s="1">
        <v>278</v>
      </c>
      <c r="B290" s="2063" t="s">
        <v>2435</v>
      </c>
      <c r="C290" s="1681" t="s">
        <v>4237</v>
      </c>
      <c r="D290" s="1681" t="s">
        <v>3125</v>
      </c>
      <c r="E290" s="1681" t="s">
        <v>3059</v>
      </c>
      <c r="F290" s="31"/>
      <c r="G290" s="1681" t="s">
        <v>2424</v>
      </c>
      <c r="H290" s="1" t="s">
        <v>193</v>
      </c>
      <c r="I290" s="2065" t="s">
        <v>4238</v>
      </c>
      <c r="J290" s="1119">
        <v>21.200992267292001</v>
      </c>
      <c r="K290" s="1119">
        <v>30.415580974252528</v>
      </c>
      <c r="L290" s="1119">
        <v>13.995372288990193</v>
      </c>
    </row>
    <row r="291" spans="1:12" hidden="1">
      <c r="A291" s="1">
        <v>279</v>
      </c>
      <c r="B291" s="2063" t="s">
        <v>2435</v>
      </c>
      <c r="C291" s="1681" t="s">
        <v>3810</v>
      </c>
      <c r="D291" s="1681" t="s">
        <v>3125</v>
      </c>
      <c r="E291" s="1681" t="s">
        <v>3059</v>
      </c>
      <c r="F291" s="31"/>
      <c r="G291" s="1681" t="s">
        <v>2424</v>
      </c>
      <c r="H291" s="1" t="s">
        <v>193</v>
      </c>
      <c r="I291" s="2065" t="s">
        <v>3811</v>
      </c>
      <c r="J291" s="1119">
        <v>23.599114544902122</v>
      </c>
      <c r="K291" s="1119">
        <v>33.87374607356368</v>
      </c>
      <c r="L291" s="1119">
        <v>15.899772209567198</v>
      </c>
    </row>
    <row r="292" spans="1:12" hidden="1">
      <c r="A292" s="1">
        <v>280</v>
      </c>
      <c r="B292" s="2063" t="s">
        <v>2435</v>
      </c>
      <c r="C292" s="1681" t="s">
        <v>4089</v>
      </c>
      <c r="D292" s="1681" t="s">
        <v>3125</v>
      </c>
      <c r="E292" s="1681" t="s">
        <v>3059</v>
      </c>
      <c r="F292" s="31"/>
      <c r="G292" s="1681" t="s">
        <v>2424</v>
      </c>
      <c r="H292" s="1" t="s">
        <v>193</v>
      </c>
      <c r="I292" s="2065" t="s">
        <v>4090</v>
      </c>
      <c r="J292" s="1119">
        <v>22.154939445500951</v>
      </c>
      <c r="K292" s="1119">
        <v>31.484162371880249</v>
      </c>
      <c r="L292" s="1119">
        <v>15.056179775280897</v>
      </c>
    </row>
    <row r="293" spans="1:12" hidden="1">
      <c r="A293" s="1">
        <v>281</v>
      </c>
      <c r="B293" s="2063" t="s">
        <v>2435</v>
      </c>
      <c r="C293" s="1681" t="s">
        <v>4259</v>
      </c>
      <c r="D293" s="1681" t="s">
        <v>3125</v>
      </c>
      <c r="E293" s="1681" t="s">
        <v>3059</v>
      </c>
      <c r="F293" s="31"/>
      <c r="G293" s="1681" t="s">
        <v>2424</v>
      </c>
      <c r="H293" s="1" t="s">
        <v>193</v>
      </c>
      <c r="I293" s="2065" t="s">
        <v>4260</v>
      </c>
      <c r="J293" s="1119">
        <v>21.005613863802783</v>
      </c>
      <c r="K293" s="1119">
        <v>29.540565881639182</v>
      </c>
      <c r="L293" s="1119">
        <v>14.230045098296774</v>
      </c>
    </row>
    <row r="294" spans="1:12" hidden="1">
      <c r="A294" s="1">
        <v>282</v>
      </c>
      <c r="B294" s="2063" t="s">
        <v>2435</v>
      </c>
      <c r="C294" s="1681" t="s">
        <v>4177</v>
      </c>
      <c r="D294" s="1681" t="s">
        <v>3125</v>
      </c>
      <c r="E294" s="1681" t="s">
        <v>3059</v>
      </c>
      <c r="F294" s="31"/>
      <c r="G294" s="1681" t="s">
        <v>2424</v>
      </c>
      <c r="H294" s="1" t="s">
        <v>193</v>
      </c>
      <c r="I294" s="2065" t="s">
        <v>4178</v>
      </c>
      <c r="J294" s="1119">
        <v>21.601685985247627</v>
      </c>
      <c r="K294" s="1119">
        <v>30.063845768652982</v>
      </c>
      <c r="L294" s="1119">
        <v>15.174708818635608</v>
      </c>
    </row>
    <row r="295" spans="1:12" hidden="1">
      <c r="A295" s="1">
        <v>283</v>
      </c>
      <c r="B295" s="2063" t="s">
        <v>2435</v>
      </c>
      <c r="C295" s="1681" t="s">
        <v>3888</v>
      </c>
      <c r="D295" s="1681" t="s">
        <v>3125</v>
      </c>
      <c r="E295" s="1681" t="s">
        <v>3059</v>
      </c>
      <c r="F295" s="31"/>
      <c r="G295" s="1681" t="s">
        <v>2424</v>
      </c>
      <c r="H295" s="1" t="s">
        <v>193</v>
      </c>
      <c r="I295" s="2065" t="s">
        <v>3889</v>
      </c>
      <c r="J295" s="1119">
        <v>23.227682710950013</v>
      </c>
      <c r="K295" s="1119">
        <v>33.428206889783105</v>
      </c>
      <c r="L295" s="1119">
        <v>15.549974144936101</v>
      </c>
    </row>
    <row r="296" spans="1:12" hidden="1">
      <c r="A296" s="1">
        <v>284</v>
      </c>
      <c r="B296" s="2063" t="s">
        <v>2435</v>
      </c>
      <c r="C296" s="1681" t="s">
        <v>3702</v>
      </c>
      <c r="D296" s="1681" t="s">
        <v>3125</v>
      </c>
      <c r="E296" s="1681" t="s">
        <v>3059</v>
      </c>
      <c r="F296" s="31"/>
      <c r="G296" s="1681" t="s">
        <v>2424</v>
      </c>
      <c r="H296" s="1" t="s">
        <v>193</v>
      </c>
      <c r="I296" s="2065" t="s">
        <v>3703</v>
      </c>
      <c r="J296" s="1119">
        <v>24.156685011330527</v>
      </c>
      <c r="K296" s="1119">
        <v>34.128914563697172</v>
      </c>
      <c r="L296" s="1119">
        <v>16.758768467350851</v>
      </c>
    </row>
    <row r="297" spans="1:12" hidden="1">
      <c r="A297" s="1">
        <v>285</v>
      </c>
      <c r="B297" s="2063" t="s">
        <v>2435</v>
      </c>
      <c r="C297" s="1681" t="s">
        <v>3744</v>
      </c>
      <c r="D297" s="1681" t="s">
        <v>3125</v>
      </c>
      <c r="E297" s="1681" t="s">
        <v>3059</v>
      </c>
      <c r="F297" s="31"/>
      <c r="G297" s="1681" t="s">
        <v>2424</v>
      </c>
      <c r="H297" s="1" t="s">
        <v>193</v>
      </c>
      <c r="I297" s="2065" t="s">
        <v>3745</v>
      </c>
      <c r="J297" s="1119">
        <v>23.93397524071527</v>
      </c>
      <c r="K297" s="1119">
        <v>33.556928508384821</v>
      </c>
      <c r="L297" s="1119">
        <v>16.588060908233395</v>
      </c>
    </row>
    <row r="298" spans="1:12" hidden="1">
      <c r="A298" s="1">
        <v>286</v>
      </c>
      <c r="B298" s="2063" t="s">
        <v>2435</v>
      </c>
      <c r="C298" s="1681" t="s">
        <v>3399</v>
      </c>
      <c r="D298" s="1681" t="s">
        <v>3125</v>
      </c>
      <c r="E298" s="1681" t="s">
        <v>3059</v>
      </c>
      <c r="F298" s="31"/>
      <c r="G298" s="1681" t="s">
        <v>2424</v>
      </c>
      <c r="H298" s="1" t="s">
        <v>193</v>
      </c>
      <c r="I298" s="2065" t="s">
        <v>3400</v>
      </c>
      <c r="J298" s="1119">
        <v>26.361437252935279</v>
      </c>
      <c r="K298" s="1119">
        <v>36.571271326362137</v>
      </c>
      <c r="L298" s="1119">
        <v>18.696415659539305</v>
      </c>
    </row>
    <row r="299" spans="1:12" hidden="1">
      <c r="A299" s="1">
        <v>287</v>
      </c>
      <c r="B299" s="2063" t="s">
        <v>2435</v>
      </c>
      <c r="C299" s="1681" t="s">
        <v>4157</v>
      </c>
      <c r="D299" s="1681" t="s">
        <v>3125</v>
      </c>
      <c r="E299" s="1681" t="s">
        <v>3059</v>
      </c>
      <c r="F299" s="31"/>
      <c r="G299" s="1681" t="s">
        <v>2424</v>
      </c>
      <c r="H299" s="1" t="s">
        <v>193</v>
      </c>
      <c r="I299" s="2065" t="s">
        <v>4158</v>
      </c>
      <c r="J299" s="1119">
        <v>21.727303638218292</v>
      </c>
      <c r="K299" s="1119">
        <v>30.978201336400481</v>
      </c>
      <c r="L299" s="1119">
        <v>14.35678128818293</v>
      </c>
    </row>
    <row r="300" spans="1:12" hidden="1">
      <c r="A300" s="1">
        <v>288</v>
      </c>
      <c r="B300" s="2063" t="s">
        <v>2435</v>
      </c>
      <c r="C300" s="1681" t="s">
        <v>4284</v>
      </c>
      <c r="D300" s="1681" t="s">
        <v>3125</v>
      </c>
      <c r="E300" s="1681" t="s">
        <v>3059</v>
      </c>
      <c r="F300" s="31"/>
      <c r="G300" s="1681" t="s">
        <v>2424</v>
      </c>
      <c r="H300" s="1" t="s">
        <v>193</v>
      </c>
      <c r="I300" s="2065" t="s">
        <v>4285</v>
      </c>
      <c r="J300" s="1119">
        <v>20.854271356783919</v>
      </c>
      <c r="K300" s="1119">
        <v>29.376354442571635</v>
      </c>
      <c r="L300" s="1119">
        <v>14.531975705609145</v>
      </c>
    </row>
    <row r="301" spans="1:12" hidden="1">
      <c r="A301" s="1">
        <v>289</v>
      </c>
      <c r="B301" s="2063" t="s">
        <v>2435</v>
      </c>
      <c r="C301" s="1681" t="s">
        <v>3824</v>
      </c>
      <c r="D301" s="1681" t="s">
        <v>3125</v>
      </c>
      <c r="E301" s="1681" t="s">
        <v>3059</v>
      </c>
      <c r="F301" s="31"/>
      <c r="G301" s="1681" t="s">
        <v>2424</v>
      </c>
      <c r="H301" s="1" t="s">
        <v>193</v>
      </c>
      <c r="I301" s="2065" t="s">
        <v>3825</v>
      </c>
      <c r="J301" s="1119">
        <v>23.547015813637138</v>
      </c>
      <c r="K301" s="1119">
        <v>32.406325465451431</v>
      </c>
      <c r="L301" s="1119">
        <v>16.682761950748432</v>
      </c>
    </row>
    <row r="302" spans="1:12" hidden="1">
      <c r="A302" s="1">
        <v>290</v>
      </c>
      <c r="B302" s="2063" t="s">
        <v>2435</v>
      </c>
      <c r="C302" s="1681" t="s">
        <v>3510</v>
      </c>
      <c r="D302" s="1681" t="s">
        <v>3125</v>
      </c>
      <c r="E302" s="1681" t="s">
        <v>3059</v>
      </c>
      <c r="F302" s="31"/>
      <c r="G302" s="1681" t="s">
        <v>2424</v>
      </c>
      <c r="H302" s="1" t="s">
        <v>193</v>
      </c>
      <c r="I302" s="2065" t="s">
        <v>3511</v>
      </c>
      <c r="J302" s="1119">
        <v>25.419842597756709</v>
      </c>
      <c r="K302" s="1119">
        <v>34.789261371539851</v>
      </c>
      <c r="L302" s="1119">
        <v>17.892266428252125</v>
      </c>
    </row>
    <row r="303" spans="1:12" hidden="1">
      <c r="A303" s="1">
        <v>291</v>
      </c>
      <c r="B303" s="2063" t="s">
        <v>2435</v>
      </c>
      <c r="C303" s="1681" t="s">
        <v>4105</v>
      </c>
      <c r="D303" s="1681" t="s">
        <v>3125</v>
      </c>
      <c r="E303" s="1681" t="s">
        <v>3059</v>
      </c>
      <c r="F303" s="31"/>
      <c r="G303" s="1681" t="s">
        <v>2424</v>
      </c>
      <c r="H303" s="1" t="s">
        <v>193</v>
      </c>
      <c r="I303" s="2065" t="s">
        <v>4106</v>
      </c>
      <c r="J303" s="1119">
        <v>22.04233775626582</v>
      </c>
      <c r="K303" s="1119">
        <v>31.20646076074225</v>
      </c>
      <c r="L303" s="1119">
        <v>14.507299270072993</v>
      </c>
    </row>
    <row r="304" spans="1:12" hidden="1">
      <c r="A304" s="1">
        <v>292</v>
      </c>
      <c r="B304" s="2063" t="s">
        <v>2435</v>
      </c>
      <c r="C304" s="1681" t="s">
        <v>3520</v>
      </c>
      <c r="D304" s="1681" t="s">
        <v>3125</v>
      </c>
      <c r="E304" s="1681" t="s">
        <v>3059</v>
      </c>
      <c r="F304" s="31"/>
      <c r="G304" s="1681" t="s">
        <v>2424</v>
      </c>
      <c r="H304" s="1" t="s">
        <v>193</v>
      </c>
      <c r="I304" s="2065" t="s">
        <v>3521</v>
      </c>
      <c r="J304" s="1119">
        <v>25.347341830290503</v>
      </c>
      <c r="K304" s="1119">
        <v>35.51223241590214</v>
      </c>
      <c r="L304" s="1119">
        <v>17.011494252873565</v>
      </c>
    </row>
    <row r="305" spans="1:12" hidden="1">
      <c r="A305" s="1">
        <v>293</v>
      </c>
      <c r="B305" s="2063" t="s">
        <v>2435</v>
      </c>
      <c r="C305" s="1681" t="s">
        <v>4145</v>
      </c>
      <c r="D305" s="1681" t="s">
        <v>3125</v>
      </c>
      <c r="E305" s="1681" t="s">
        <v>3059</v>
      </c>
      <c r="F305" s="31"/>
      <c r="G305" s="1681" t="s">
        <v>2424</v>
      </c>
      <c r="H305" s="1" t="s">
        <v>193</v>
      </c>
      <c r="I305" s="2065" t="s">
        <v>4146</v>
      </c>
      <c r="J305" s="1119">
        <v>21.818879508825788</v>
      </c>
      <c r="K305" s="1119">
        <v>30.548480217354388</v>
      </c>
      <c r="L305" s="1119">
        <v>14.619801148298558</v>
      </c>
    </row>
    <row r="306" spans="1:12" hidden="1">
      <c r="A306" s="1">
        <v>294</v>
      </c>
      <c r="B306" s="2063" t="s">
        <v>2435</v>
      </c>
      <c r="C306" s="1681" t="s">
        <v>3808</v>
      </c>
      <c r="D306" s="1681" t="s">
        <v>3125</v>
      </c>
      <c r="E306" s="1681" t="s">
        <v>3059</v>
      </c>
      <c r="F306" s="31"/>
      <c r="G306" s="1681" t="s">
        <v>2424</v>
      </c>
      <c r="H306" s="1" t="s">
        <v>193</v>
      </c>
      <c r="I306" s="2065" t="s">
        <v>3809</v>
      </c>
      <c r="J306" s="1119">
        <v>23.604727511490477</v>
      </c>
      <c r="K306" s="1119">
        <v>33.002557544757032</v>
      </c>
      <c r="L306" s="1119">
        <v>15.649086342773014</v>
      </c>
    </row>
    <row r="307" spans="1:12" hidden="1">
      <c r="A307" s="1">
        <v>295</v>
      </c>
      <c r="B307" s="2063" t="s">
        <v>2435</v>
      </c>
      <c r="C307" s="1681" t="s">
        <v>3802</v>
      </c>
      <c r="D307" s="1681" t="s">
        <v>3125</v>
      </c>
      <c r="E307" s="1681" t="s">
        <v>3059</v>
      </c>
      <c r="F307" s="31"/>
      <c r="G307" s="1681" t="s">
        <v>2424</v>
      </c>
      <c r="H307" s="1" t="s">
        <v>193</v>
      </c>
      <c r="I307" s="2065" t="s">
        <v>3803</v>
      </c>
      <c r="J307" s="1119">
        <v>23.636570907432741</v>
      </c>
      <c r="K307" s="1119">
        <v>33.163484230851751</v>
      </c>
      <c r="L307" s="1119">
        <v>16.592639593908629</v>
      </c>
    </row>
    <row r="308" spans="1:12" hidden="1">
      <c r="A308" s="1">
        <v>296</v>
      </c>
      <c r="B308" s="2063" t="s">
        <v>2436</v>
      </c>
      <c r="C308" s="1681" t="s">
        <v>4033</v>
      </c>
      <c r="D308" s="1681" t="s">
        <v>3125</v>
      </c>
      <c r="E308" s="1681" t="s">
        <v>3059</v>
      </c>
      <c r="F308" s="31" t="s">
        <v>3262</v>
      </c>
      <c r="G308" s="1681" t="s">
        <v>3371</v>
      </c>
      <c r="H308" s="1" t="s">
        <v>194</v>
      </c>
      <c r="I308" s="2065" t="s">
        <v>4034</v>
      </c>
      <c r="J308" s="1119">
        <v>22.419680475890146</v>
      </c>
      <c r="K308" s="1119">
        <v>31.182762588075235</v>
      </c>
      <c r="L308" s="1119">
        <v>15.411274795146197</v>
      </c>
    </row>
    <row r="309" spans="1:12" hidden="1">
      <c r="A309" s="1">
        <v>297</v>
      </c>
      <c r="B309" s="2063" t="s">
        <v>2436</v>
      </c>
      <c r="C309" s="1681" t="s">
        <v>3598</v>
      </c>
      <c r="D309" s="1681" t="s">
        <v>3125</v>
      </c>
      <c r="E309" s="1681" t="s">
        <v>3059</v>
      </c>
      <c r="F309" s="31"/>
      <c r="G309" s="1681" t="s">
        <v>3371</v>
      </c>
      <c r="H309" s="1" t="s">
        <v>194</v>
      </c>
      <c r="I309" s="2065" t="s">
        <v>3599</v>
      </c>
      <c r="J309" s="1119">
        <v>24.685858782338066</v>
      </c>
      <c r="K309" s="1119">
        <v>33.735488675691066</v>
      </c>
      <c r="L309" s="1119">
        <v>17.458629255151664</v>
      </c>
    </row>
    <row r="310" spans="1:12" hidden="1">
      <c r="A310" s="1">
        <v>298</v>
      </c>
      <c r="B310" s="2063" t="s">
        <v>2436</v>
      </c>
      <c r="C310" s="1681" t="s">
        <v>3828</v>
      </c>
      <c r="D310" s="1681" t="s">
        <v>3125</v>
      </c>
      <c r="E310" s="1681" t="s">
        <v>3059</v>
      </c>
      <c r="F310" s="31"/>
      <c r="G310" s="1681" t="s">
        <v>3371</v>
      </c>
      <c r="H310" s="1" t="s">
        <v>194</v>
      </c>
      <c r="I310" s="2065" t="s">
        <v>3829</v>
      </c>
      <c r="J310" s="1119">
        <v>23.508322826322292</v>
      </c>
      <c r="K310" s="1119">
        <v>31.905560212349819</v>
      </c>
      <c r="L310" s="1119">
        <v>16.47475953099768</v>
      </c>
    </row>
    <row r="311" spans="1:12" hidden="1">
      <c r="A311" s="1">
        <v>299</v>
      </c>
      <c r="B311" s="2063" t="s">
        <v>2436</v>
      </c>
      <c r="C311" s="1681" t="s">
        <v>4554</v>
      </c>
      <c r="D311" s="1681" t="s">
        <v>3125</v>
      </c>
      <c r="E311" s="1681" t="s">
        <v>3059</v>
      </c>
      <c r="F311" s="31"/>
      <c r="G311" s="1681" t="s">
        <v>2424</v>
      </c>
      <c r="H311" s="1" t="s">
        <v>194</v>
      </c>
      <c r="I311" s="2065" t="s">
        <v>4555</v>
      </c>
      <c r="J311" s="1119">
        <v>18.126049111391833</v>
      </c>
      <c r="K311" s="1119">
        <v>25.600344733027775</v>
      </c>
      <c r="L311" s="1119">
        <v>12.211717296962183</v>
      </c>
    </row>
    <row r="312" spans="1:12" hidden="1">
      <c r="A312" s="1">
        <v>300</v>
      </c>
      <c r="B312" s="2063" t="s">
        <v>2436</v>
      </c>
      <c r="C312" s="1681" t="s">
        <v>3846</v>
      </c>
      <c r="D312" s="1681" t="s">
        <v>3125</v>
      </c>
      <c r="E312" s="1681" t="s">
        <v>3059</v>
      </c>
      <c r="F312" s="31"/>
      <c r="G312" s="1681" t="s">
        <v>2424</v>
      </c>
      <c r="H312" s="1" t="s">
        <v>194</v>
      </c>
      <c r="I312" s="2065" t="s">
        <v>3847</v>
      </c>
      <c r="J312" s="1119">
        <v>23.437167504215022</v>
      </c>
      <c r="K312" s="1119">
        <v>31.824127906976745</v>
      </c>
      <c r="L312" s="1119">
        <v>16.561913556343271</v>
      </c>
    </row>
    <row r="313" spans="1:12" hidden="1">
      <c r="A313" s="1">
        <v>301</v>
      </c>
      <c r="B313" s="2063" t="s">
        <v>2436</v>
      </c>
      <c r="C313" s="1681" t="s">
        <v>4350</v>
      </c>
      <c r="D313" s="1681" t="s">
        <v>3125</v>
      </c>
      <c r="E313" s="1681" t="s">
        <v>3059</v>
      </c>
      <c r="F313" s="31"/>
      <c r="G313" s="1681" t="s">
        <v>2424</v>
      </c>
      <c r="H313" s="1" t="s">
        <v>194</v>
      </c>
      <c r="I313" s="2065" t="s">
        <v>4351</v>
      </c>
      <c r="J313" s="1119">
        <v>20.37130148907368</v>
      </c>
      <c r="K313" s="1119">
        <v>29.585771762984635</v>
      </c>
      <c r="L313" s="1119">
        <v>13.616864401099269</v>
      </c>
    </row>
    <row r="314" spans="1:12" hidden="1">
      <c r="A314" s="1">
        <v>302</v>
      </c>
      <c r="B314" s="2063" t="s">
        <v>2436</v>
      </c>
      <c r="C314" s="1681" t="s">
        <v>4135</v>
      </c>
      <c r="D314" s="1681" t="s">
        <v>3125</v>
      </c>
      <c r="E314" s="1681" t="s">
        <v>3059</v>
      </c>
      <c r="F314" s="31"/>
      <c r="G314" s="1681" t="s">
        <v>2424</v>
      </c>
      <c r="H314" s="1" t="s">
        <v>194</v>
      </c>
      <c r="I314" s="2065" t="s">
        <v>4136</v>
      </c>
      <c r="J314" s="1119">
        <v>21.869398750623098</v>
      </c>
      <c r="K314" s="1119">
        <v>30.514564043209873</v>
      </c>
      <c r="L314" s="1119">
        <v>15.080942913944902</v>
      </c>
    </row>
    <row r="315" spans="1:12" hidden="1">
      <c r="A315" s="1">
        <v>303</v>
      </c>
      <c r="B315" s="2063" t="s">
        <v>2436</v>
      </c>
      <c r="C315" s="1681" t="s">
        <v>4045</v>
      </c>
      <c r="D315" s="1681" t="s">
        <v>3125</v>
      </c>
      <c r="E315" s="1681" t="s">
        <v>3059</v>
      </c>
      <c r="F315" s="31"/>
      <c r="G315" s="1681" t="s">
        <v>2424</v>
      </c>
      <c r="H315" s="1" t="s">
        <v>194</v>
      </c>
      <c r="I315" s="2065" t="s">
        <v>4046</v>
      </c>
      <c r="J315" s="1119">
        <v>22.350265067488813</v>
      </c>
      <c r="K315" s="1119">
        <v>30.162843937626882</v>
      </c>
      <c r="L315" s="1119">
        <v>16.329927104483573</v>
      </c>
    </row>
    <row r="316" spans="1:12" hidden="1">
      <c r="A316" s="1">
        <v>304</v>
      </c>
      <c r="B316" s="2063" t="s">
        <v>2436</v>
      </c>
      <c r="C316" s="1681" t="s">
        <v>4364</v>
      </c>
      <c r="D316" s="1681" t="s">
        <v>3125</v>
      </c>
      <c r="E316" s="1681" t="s">
        <v>3059</v>
      </c>
      <c r="F316" s="31"/>
      <c r="G316" s="1681" t="s">
        <v>2424</v>
      </c>
      <c r="H316" s="1" t="s">
        <v>194</v>
      </c>
      <c r="I316" s="2065" t="s">
        <v>4365</v>
      </c>
      <c r="J316" s="1119">
        <v>20.264439322785798</v>
      </c>
      <c r="K316" s="1119">
        <v>28.944594119714186</v>
      </c>
      <c r="L316" s="1119">
        <v>13.338110667996011</v>
      </c>
    </row>
    <row r="317" spans="1:12" hidden="1">
      <c r="A317" s="1">
        <v>305</v>
      </c>
      <c r="B317" s="2063" t="s">
        <v>2436</v>
      </c>
      <c r="C317" s="1681" t="s">
        <v>4457</v>
      </c>
      <c r="D317" s="1681" t="s">
        <v>3125</v>
      </c>
      <c r="E317" s="1681" t="s">
        <v>3059</v>
      </c>
      <c r="F317" s="31"/>
      <c r="G317" s="1681" t="s">
        <v>2424</v>
      </c>
      <c r="H317" s="1" t="s">
        <v>194</v>
      </c>
      <c r="I317" s="2065" t="s">
        <v>4458</v>
      </c>
      <c r="J317" s="1119">
        <v>19.278826952701547</v>
      </c>
      <c r="K317" s="1119">
        <v>28.114070486951842</v>
      </c>
      <c r="L317" s="1119">
        <v>12.771227583473696</v>
      </c>
    </row>
    <row r="318" spans="1:12" hidden="1">
      <c r="A318" s="1">
        <v>306</v>
      </c>
      <c r="B318" s="2063" t="s">
        <v>2436</v>
      </c>
      <c r="C318" s="1681" t="s">
        <v>3435</v>
      </c>
      <c r="D318" s="1681" t="s">
        <v>3125</v>
      </c>
      <c r="E318" s="1681" t="s">
        <v>3059</v>
      </c>
      <c r="F318" s="31"/>
      <c r="G318" s="1681" t="s">
        <v>2424</v>
      </c>
      <c r="H318" s="1" t="s">
        <v>194</v>
      </c>
      <c r="I318" s="2065" t="s">
        <v>3436</v>
      </c>
      <c r="J318" s="1119">
        <v>25.976648785105709</v>
      </c>
      <c r="K318" s="1119">
        <v>33.602073135617623</v>
      </c>
      <c r="L318" s="1119">
        <v>20.024721878862795</v>
      </c>
    </row>
    <row r="319" spans="1:12" hidden="1">
      <c r="A319" s="1">
        <v>307</v>
      </c>
      <c r="B319" s="2063" t="s">
        <v>2436</v>
      </c>
      <c r="C319" s="1681" t="s">
        <v>4358</v>
      </c>
      <c r="D319" s="1681" t="s">
        <v>3125</v>
      </c>
      <c r="E319" s="1681" t="s">
        <v>3059</v>
      </c>
      <c r="F319" s="31"/>
      <c r="G319" s="1681" t="s">
        <v>2424</v>
      </c>
      <c r="H319" s="1" t="s">
        <v>194</v>
      </c>
      <c r="I319" s="2065" t="s">
        <v>4359</v>
      </c>
      <c r="J319" s="1119">
        <v>20.325663716814159</v>
      </c>
      <c r="K319" s="1119">
        <v>27.788347817144032</v>
      </c>
      <c r="L319" s="1119">
        <v>13.99598743893929</v>
      </c>
    </row>
    <row r="320" spans="1:12" hidden="1">
      <c r="A320" s="1">
        <v>308</v>
      </c>
      <c r="B320" s="2063" t="s">
        <v>2436</v>
      </c>
      <c r="C320" s="1681" t="s">
        <v>3684</v>
      </c>
      <c r="D320" s="1681" t="s">
        <v>3125</v>
      </c>
      <c r="E320" s="1681" t="s">
        <v>3059</v>
      </c>
      <c r="F320" s="31"/>
      <c r="G320" s="1681" t="s">
        <v>2424</v>
      </c>
      <c r="H320" s="1" t="s">
        <v>194</v>
      </c>
      <c r="I320" s="2065" t="s">
        <v>3685</v>
      </c>
      <c r="J320" s="1119">
        <v>24.221670000202032</v>
      </c>
      <c r="K320" s="1119">
        <v>32.4950047780384</v>
      </c>
      <c r="L320" s="1119">
        <v>17.027384324834749</v>
      </c>
    </row>
    <row r="321" spans="1:12" hidden="1">
      <c r="A321" s="1">
        <v>309</v>
      </c>
      <c r="B321" s="2063" t="s">
        <v>2436</v>
      </c>
      <c r="C321" s="1681" t="s">
        <v>3938</v>
      </c>
      <c r="D321" s="1681" t="s">
        <v>3125</v>
      </c>
      <c r="E321" s="1681" t="s">
        <v>3059</v>
      </c>
      <c r="F321" s="31"/>
      <c r="G321" s="1681" t="s">
        <v>2424</v>
      </c>
      <c r="H321" s="1" t="s">
        <v>194</v>
      </c>
      <c r="I321" s="2065" t="s">
        <v>3939</v>
      </c>
      <c r="J321" s="1119">
        <v>22.979435676709709</v>
      </c>
      <c r="K321" s="1119">
        <v>31.605224446128471</v>
      </c>
      <c r="L321" s="1119">
        <v>16.006630391697595</v>
      </c>
    </row>
    <row r="322" spans="1:12" hidden="1">
      <c r="A322" s="1">
        <v>310</v>
      </c>
      <c r="B322" s="2063" t="s">
        <v>2436</v>
      </c>
      <c r="C322" s="1681" t="s">
        <v>3499</v>
      </c>
      <c r="D322" s="1681" t="s">
        <v>3125</v>
      </c>
      <c r="E322" s="1681" t="s">
        <v>3059</v>
      </c>
      <c r="F322" s="31"/>
      <c r="G322" s="1681" t="s">
        <v>2424</v>
      </c>
      <c r="H322" s="1" t="s">
        <v>194</v>
      </c>
      <c r="I322" s="2065" t="s">
        <v>3500</v>
      </c>
      <c r="J322" s="1119">
        <v>25.507309622518004</v>
      </c>
      <c r="K322" s="1119">
        <v>34.538381250593034</v>
      </c>
      <c r="L322" s="1119">
        <v>17.816742081447963</v>
      </c>
    </row>
    <row r="323" spans="1:12" hidden="1">
      <c r="A323" s="1">
        <v>311</v>
      </c>
      <c r="B323" s="2063" t="s">
        <v>2436</v>
      </c>
      <c r="C323" s="1681" t="s">
        <v>4205</v>
      </c>
      <c r="D323" s="1681" t="s">
        <v>3125</v>
      </c>
      <c r="E323" s="1681" t="s">
        <v>3059</v>
      </c>
      <c r="F323" s="31"/>
      <c r="G323" s="1681" t="s">
        <v>2424</v>
      </c>
      <c r="H323" s="1" t="s">
        <v>194</v>
      </c>
      <c r="I323" s="2065" t="s">
        <v>4206</v>
      </c>
      <c r="J323" s="1119">
        <v>21.407910785851193</v>
      </c>
      <c r="K323" s="1119">
        <v>29.753999396317539</v>
      </c>
      <c r="L323" s="1119">
        <v>14.245936670336073</v>
      </c>
    </row>
    <row r="324" spans="1:12" hidden="1">
      <c r="A324" s="1">
        <v>312</v>
      </c>
      <c r="B324" s="2063" t="s">
        <v>2436</v>
      </c>
      <c r="C324" s="1681" t="s">
        <v>3868</v>
      </c>
      <c r="D324" s="1681" t="s">
        <v>3125</v>
      </c>
      <c r="E324" s="1681" t="s">
        <v>3059</v>
      </c>
      <c r="F324" s="31"/>
      <c r="G324" s="1681" t="s">
        <v>2424</v>
      </c>
      <c r="H324" s="1" t="s">
        <v>194</v>
      </c>
      <c r="I324" s="2065" t="s">
        <v>3869</v>
      </c>
      <c r="J324" s="1119">
        <v>23.3682398508105</v>
      </c>
      <c r="K324" s="1119">
        <v>31.602993304450571</v>
      </c>
      <c r="L324" s="1119">
        <v>16.485614589505563</v>
      </c>
    </row>
    <row r="325" spans="1:12" hidden="1">
      <c r="A325" s="1">
        <v>313</v>
      </c>
      <c r="B325" s="2063" t="s">
        <v>2436</v>
      </c>
      <c r="C325" s="1681" t="s">
        <v>4103</v>
      </c>
      <c r="D325" s="1681" t="s">
        <v>3125</v>
      </c>
      <c r="E325" s="1681" t="s">
        <v>3059</v>
      </c>
      <c r="F325" s="31"/>
      <c r="G325" s="1681" t="s">
        <v>2424</v>
      </c>
      <c r="H325" s="1" t="s">
        <v>194</v>
      </c>
      <c r="I325" s="2065" t="s">
        <v>4104</v>
      </c>
      <c r="J325" s="1119">
        <v>22.046555970445699</v>
      </c>
      <c r="K325" s="1119">
        <v>29.964349376114079</v>
      </c>
      <c r="L325" s="1119">
        <v>15.680091729969901</v>
      </c>
    </row>
    <row r="326" spans="1:12" hidden="1">
      <c r="A326" s="1">
        <v>314</v>
      </c>
      <c r="B326" s="2063" t="s">
        <v>2436</v>
      </c>
      <c r="C326" s="1681" t="s">
        <v>3998</v>
      </c>
      <c r="D326" s="1681" t="s">
        <v>3125</v>
      </c>
      <c r="E326" s="1681" t="s">
        <v>3059</v>
      </c>
      <c r="F326" s="31"/>
      <c r="G326" s="1681" t="s">
        <v>2424</v>
      </c>
      <c r="H326" s="1" t="s">
        <v>194</v>
      </c>
      <c r="I326" s="2065" t="s">
        <v>3999</v>
      </c>
      <c r="J326" s="1119">
        <v>22.593640592777327</v>
      </c>
      <c r="K326" s="1119">
        <v>30.808967868581465</v>
      </c>
      <c r="L326" s="1119">
        <v>15.476190476190476</v>
      </c>
    </row>
    <row r="327" spans="1:12" hidden="1">
      <c r="A327" s="1">
        <v>315</v>
      </c>
      <c r="B327" s="2063" t="s">
        <v>2437</v>
      </c>
      <c r="C327" s="1681" t="s">
        <v>4253</v>
      </c>
      <c r="D327" s="1681" t="s">
        <v>3188</v>
      </c>
      <c r="E327" s="1681" t="s">
        <v>3059</v>
      </c>
      <c r="F327" s="31" t="s">
        <v>3262</v>
      </c>
      <c r="G327" s="1681" t="s">
        <v>3371</v>
      </c>
      <c r="H327" s="1" t="s">
        <v>195</v>
      </c>
      <c r="I327" s="2065" t="s">
        <v>4254</v>
      </c>
      <c r="J327" s="1119">
        <v>21.051073765909166</v>
      </c>
      <c r="K327" s="1119">
        <v>29.572299168975068</v>
      </c>
      <c r="L327" s="1119">
        <v>14.77826083410142</v>
      </c>
    </row>
    <row r="328" spans="1:12" hidden="1">
      <c r="A328" s="1">
        <v>316</v>
      </c>
      <c r="B328" s="2063" t="s">
        <v>2437</v>
      </c>
      <c r="C328" s="1681" t="s">
        <v>4219</v>
      </c>
      <c r="D328" s="1681" t="s">
        <v>3059</v>
      </c>
      <c r="E328" s="1681" t="s">
        <v>3059</v>
      </c>
      <c r="F328" s="31"/>
      <c r="G328" s="1681" t="s">
        <v>2424</v>
      </c>
      <c r="H328" s="1" t="s">
        <v>195</v>
      </c>
      <c r="I328" s="2065" t="s">
        <v>4220</v>
      </c>
      <c r="J328" s="1119">
        <v>21.336600975213326</v>
      </c>
      <c r="K328" s="1119">
        <v>31.55643400790607</v>
      </c>
      <c r="L328" s="1119">
        <v>13.613055691800064</v>
      </c>
    </row>
    <row r="329" spans="1:12" hidden="1">
      <c r="A329" s="1">
        <v>317</v>
      </c>
      <c r="B329" s="2063" t="s">
        <v>2437</v>
      </c>
      <c r="C329" s="1681" t="s">
        <v>3389</v>
      </c>
      <c r="D329" s="1681" t="s">
        <v>3188</v>
      </c>
      <c r="E329" s="1681" t="s">
        <v>3059</v>
      </c>
      <c r="F329" s="31"/>
      <c r="G329" s="1681" t="s">
        <v>2424</v>
      </c>
      <c r="H329" s="1" t="s">
        <v>195</v>
      </c>
      <c r="I329" s="2065" t="s">
        <v>3390</v>
      </c>
      <c r="J329" s="1119">
        <v>26.499555433964844</v>
      </c>
      <c r="K329" s="1119">
        <v>37.680930158981255</v>
      </c>
      <c r="L329" s="1119">
        <v>17.983011024760529</v>
      </c>
    </row>
    <row r="330" spans="1:12" hidden="1">
      <c r="A330" s="1">
        <v>318</v>
      </c>
      <c r="B330" s="2063" t="s">
        <v>2437</v>
      </c>
      <c r="C330" s="1681" t="s">
        <v>4535</v>
      </c>
      <c r="D330" s="1681" t="s">
        <v>3059</v>
      </c>
      <c r="E330" s="1681" t="s">
        <v>3059</v>
      </c>
      <c r="F330" s="31"/>
      <c r="G330" s="1681" t="s">
        <v>2424</v>
      </c>
      <c r="H330" s="1" t="s">
        <v>195</v>
      </c>
      <c r="I330" s="2065" t="s">
        <v>4536</v>
      </c>
      <c r="J330" s="1119">
        <v>18.339412627383144</v>
      </c>
      <c r="K330" s="1119">
        <v>27.154001227101411</v>
      </c>
      <c r="L330" s="1119">
        <v>11.716280295047419</v>
      </c>
    </row>
    <row r="331" spans="1:12" hidden="1">
      <c r="A331" s="1">
        <v>319</v>
      </c>
      <c r="B331" s="2063" t="s">
        <v>2437</v>
      </c>
      <c r="C331" s="1681" t="s">
        <v>4332</v>
      </c>
      <c r="D331" s="1681" t="s">
        <v>3188</v>
      </c>
      <c r="E331" s="1681" t="s">
        <v>3059</v>
      </c>
      <c r="F331" s="31"/>
      <c r="G331" s="1681" t="s">
        <v>2424</v>
      </c>
      <c r="H331" s="1" t="s">
        <v>195</v>
      </c>
      <c r="I331" s="2065" t="s">
        <v>4333</v>
      </c>
      <c r="J331" s="1119">
        <v>20.490921084609244</v>
      </c>
      <c r="K331" s="1119">
        <v>30.20179184459516</v>
      </c>
      <c r="L331" s="1119">
        <v>13.612099644128115</v>
      </c>
    </row>
    <row r="332" spans="1:12" hidden="1">
      <c r="A332" s="1">
        <v>320</v>
      </c>
      <c r="B332" s="2063" t="s">
        <v>2437</v>
      </c>
      <c r="C332" s="1681" t="s">
        <v>3602</v>
      </c>
      <c r="D332" s="1681" t="s">
        <v>3059</v>
      </c>
      <c r="E332" s="1681" t="s">
        <v>3059</v>
      </c>
      <c r="F332" s="31"/>
      <c r="G332" s="1681" t="s">
        <v>2424</v>
      </c>
      <c r="H332" s="1" t="s">
        <v>195</v>
      </c>
      <c r="I332" s="2065" t="s">
        <v>3603</v>
      </c>
      <c r="J332" s="1119">
        <v>24.665473450950312</v>
      </c>
      <c r="K332" s="1119">
        <v>35.915904224255399</v>
      </c>
      <c r="L332" s="1119">
        <v>15.903577926015766</v>
      </c>
    </row>
    <row r="333" spans="1:12" hidden="1">
      <c r="A333" s="1">
        <v>321</v>
      </c>
      <c r="B333" s="2063" t="s">
        <v>2437</v>
      </c>
      <c r="C333" s="1681" t="s">
        <v>3982</v>
      </c>
      <c r="D333" s="1681" t="s">
        <v>3188</v>
      </c>
      <c r="E333" s="1681" t="s">
        <v>3059</v>
      </c>
      <c r="F333" s="31"/>
      <c r="G333" s="1681" t="s">
        <v>2424</v>
      </c>
      <c r="H333" s="1" t="s">
        <v>195</v>
      </c>
      <c r="I333" s="2065" t="s">
        <v>3983</v>
      </c>
      <c r="J333" s="1119">
        <v>22.705843657493695</v>
      </c>
      <c r="K333" s="1119">
        <v>31.634764614588722</v>
      </c>
      <c r="L333" s="1119">
        <v>16.137012369172215</v>
      </c>
    </row>
    <row r="334" spans="1:12" hidden="1">
      <c r="A334" s="1">
        <v>322</v>
      </c>
      <c r="B334" s="2063" t="s">
        <v>2437</v>
      </c>
      <c r="C334" s="1681" t="s">
        <v>3229</v>
      </c>
      <c r="D334" s="1681" t="s">
        <v>3059</v>
      </c>
      <c r="E334" s="1681" t="s">
        <v>3059</v>
      </c>
      <c r="F334" s="31"/>
      <c r="G334" s="1681" t="s">
        <v>2424</v>
      </c>
      <c r="H334" s="1" t="s">
        <v>195</v>
      </c>
      <c r="I334" s="2065" t="s">
        <v>3230</v>
      </c>
      <c r="J334" s="1119">
        <v>28.418966305839305</v>
      </c>
      <c r="K334" s="1119">
        <v>41.672539346957954</v>
      </c>
      <c r="L334" s="1119">
        <v>18.310490011645612</v>
      </c>
    </row>
    <row r="335" spans="1:12" hidden="1">
      <c r="A335" s="1">
        <v>323</v>
      </c>
      <c r="B335" s="2063" t="s">
        <v>2437</v>
      </c>
      <c r="C335" s="1681" t="s">
        <v>4059</v>
      </c>
      <c r="D335" s="1681" t="s">
        <v>3188</v>
      </c>
      <c r="E335" s="1681" t="s">
        <v>3059</v>
      </c>
      <c r="F335" s="31"/>
      <c r="G335" s="1681" t="s">
        <v>2424</v>
      </c>
      <c r="H335" s="1" t="s">
        <v>195</v>
      </c>
      <c r="I335" s="2065" t="s">
        <v>4060</v>
      </c>
      <c r="J335" s="1119">
        <v>22.295623451692816</v>
      </c>
      <c r="K335" s="1119">
        <v>32.639545884578993</v>
      </c>
      <c r="L335" s="1119">
        <v>14.285714285714285</v>
      </c>
    </row>
    <row r="336" spans="1:12" hidden="1">
      <c r="A336" s="1">
        <v>324</v>
      </c>
      <c r="B336" s="2063" t="s">
        <v>2437</v>
      </c>
      <c r="C336" s="1681" t="s">
        <v>4159</v>
      </c>
      <c r="D336" s="1681" t="s">
        <v>3188</v>
      </c>
      <c r="E336" s="1681" t="s">
        <v>3059</v>
      </c>
      <c r="F336" s="31"/>
      <c r="G336" s="1681" t="s">
        <v>2424</v>
      </c>
      <c r="H336" s="1" t="s">
        <v>195</v>
      </c>
      <c r="I336" s="2065" t="s">
        <v>4160</v>
      </c>
      <c r="J336" s="1119">
        <v>21.699222282510398</v>
      </c>
      <c r="K336" s="1119">
        <v>31.552441427633021</v>
      </c>
      <c r="L336" s="1119">
        <v>14.76659990756432</v>
      </c>
    </row>
    <row r="337" spans="1:12" hidden="1">
      <c r="A337" s="1">
        <v>325</v>
      </c>
      <c r="B337" s="2063" t="s">
        <v>2437</v>
      </c>
      <c r="C337" s="1681" t="s">
        <v>3187</v>
      </c>
      <c r="D337" s="1681" t="s">
        <v>3188</v>
      </c>
      <c r="E337" s="1681" t="s">
        <v>3059</v>
      </c>
      <c r="F337" s="31"/>
      <c r="G337" s="1681" t="s">
        <v>2424</v>
      </c>
      <c r="H337" s="1" t="s">
        <v>195</v>
      </c>
      <c r="I337" s="2065" t="s">
        <v>3189</v>
      </c>
      <c r="J337" s="1119">
        <v>29.116679996445395</v>
      </c>
      <c r="K337" s="1119">
        <v>40.264026402640262</v>
      </c>
      <c r="L337" s="1119">
        <v>20.679156908665107</v>
      </c>
    </row>
    <row r="338" spans="1:12" hidden="1">
      <c r="A338" s="1">
        <v>326</v>
      </c>
      <c r="B338" s="2063" t="s">
        <v>2437</v>
      </c>
      <c r="C338" s="1681" t="s">
        <v>4024</v>
      </c>
      <c r="D338" s="1681" t="s">
        <v>3059</v>
      </c>
      <c r="E338" s="1681" t="s">
        <v>3059</v>
      </c>
      <c r="F338" s="31"/>
      <c r="G338" s="1681" t="s">
        <v>2424</v>
      </c>
      <c r="H338" s="1" t="s">
        <v>195</v>
      </c>
      <c r="I338" s="2065" t="s">
        <v>4025</v>
      </c>
      <c r="J338" s="1119">
        <v>22.456613724167536</v>
      </c>
      <c r="K338" s="1119">
        <v>32.24272124531565</v>
      </c>
      <c r="L338" s="1119">
        <v>15.20973422990714</v>
      </c>
    </row>
    <row r="339" spans="1:12" hidden="1">
      <c r="A339" s="1">
        <v>327</v>
      </c>
      <c r="B339" s="2063" t="s">
        <v>2437</v>
      </c>
      <c r="C339" s="1681" t="s">
        <v>3930</v>
      </c>
      <c r="D339" s="1681" t="s">
        <v>3059</v>
      </c>
      <c r="E339" s="1681" t="s">
        <v>3059</v>
      </c>
      <c r="F339" s="31"/>
      <c r="G339" s="1681" t="s">
        <v>2424</v>
      </c>
      <c r="H339" s="1" t="s">
        <v>195</v>
      </c>
      <c r="I339" s="2065" t="s">
        <v>3931</v>
      </c>
      <c r="J339" s="1119">
        <v>23.018935654671093</v>
      </c>
      <c r="K339" s="1119">
        <v>32.696796095904944</v>
      </c>
      <c r="L339" s="1119">
        <v>15.925349922239501</v>
      </c>
    </row>
    <row r="340" spans="1:12" hidden="1">
      <c r="A340" s="1">
        <v>328</v>
      </c>
      <c r="B340" s="2063" t="s">
        <v>2437</v>
      </c>
      <c r="C340" s="1681" t="s">
        <v>3936</v>
      </c>
      <c r="D340" s="1681" t="s">
        <v>3188</v>
      </c>
      <c r="E340" s="1681" t="s">
        <v>3059</v>
      </c>
      <c r="F340" s="31"/>
      <c r="G340" s="1681" t="s">
        <v>2424</v>
      </c>
      <c r="H340" s="1" t="s">
        <v>195</v>
      </c>
      <c r="I340" s="2065" t="s">
        <v>3937</v>
      </c>
      <c r="J340" s="1119">
        <v>22.981813816697677</v>
      </c>
      <c r="K340" s="1119">
        <v>33.026202130722723</v>
      </c>
      <c r="L340" s="1119">
        <v>15.800308800823467</v>
      </c>
    </row>
    <row r="341" spans="1:12" hidden="1">
      <c r="A341" s="1">
        <v>329</v>
      </c>
      <c r="B341" s="2063" t="s">
        <v>2437</v>
      </c>
      <c r="C341" s="1681" t="s">
        <v>4294</v>
      </c>
      <c r="D341" s="1681" t="s">
        <v>3059</v>
      </c>
      <c r="E341" s="1681" t="s">
        <v>3059</v>
      </c>
      <c r="F341" s="31"/>
      <c r="G341" s="1681" t="s">
        <v>2424</v>
      </c>
      <c r="H341" s="1" t="s">
        <v>195</v>
      </c>
      <c r="I341" s="2065" t="s">
        <v>4295</v>
      </c>
      <c r="J341" s="1119">
        <v>20.807697566311184</v>
      </c>
      <c r="K341" s="1119">
        <v>31.044176706827308</v>
      </c>
      <c r="L341" s="1119">
        <v>13.224443651076998</v>
      </c>
    </row>
    <row r="342" spans="1:12" hidden="1">
      <c r="A342" s="1">
        <v>330</v>
      </c>
      <c r="B342" s="2063" t="s">
        <v>2437</v>
      </c>
      <c r="C342" s="1681" t="s">
        <v>3682</v>
      </c>
      <c r="D342" s="1681" t="s">
        <v>3188</v>
      </c>
      <c r="E342" s="1681" t="s">
        <v>3059</v>
      </c>
      <c r="F342" s="31"/>
      <c r="G342" s="1681" t="s">
        <v>2424</v>
      </c>
      <c r="H342" s="1" t="s">
        <v>195</v>
      </c>
      <c r="I342" s="2065" t="s">
        <v>3683</v>
      </c>
      <c r="J342" s="1119">
        <v>24.226884226884227</v>
      </c>
      <c r="K342" s="1119">
        <v>36.314210723659542</v>
      </c>
      <c r="L342" s="1119">
        <v>15.671443736730362</v>
      </c>
    </row>
    <row r="343" spans="1:12" hidden="1">
      <c r="A343" s="1">
        <v>331</v>
      </c>
      <c r="B343" s="2063" t="s">
        <v>2437</v>
      </c>
      <c r="C343" s="1681" t="s">
        <v>3102</v>
      </c>
      <c r="D343" s="1681" t="s">
        <v>3059</v>
      </c>
      <c r="E343" s="1681" t="s">
        <v>3059</v>
      </c>
      <c r="F343" s="31"/>
      <c r="G343" s="1681" t="s">
        <v>2424</v>
      </c>
      <c r="H343" s="1" t="s">
        <v>195</v>
      </c>
      <c r="I343" s="2065" t="s">
        <v>3103</v>
      </c>
      <c r="J343" s="1119">
        <v>31.916464050017368</v>
      </c>
      <c r="K343" s="1119">
        <v>43.17664112652723</v>
      </c>
      <c r="L343" s="1119">
        <v>23.784955884552119</v>
      </c>
    </row>
    <row r="344" spans="1:12" hidden="1">
      <c r="A344" s="1">
        <v>332</v>
      </c>
      <c r="B344" s="2063" t="s">
        <v>2437</v>
      </c>
      <c r="C344" s="1681" t="s">
        <v>3588</v>
      </c>
      <c r="D344" s="1681" t="s">
        <v>3059</v>
      </c>
      <c r="E344" s="1681" t="s">
        <v>3059</v>
      </c>
      <c r="F344" s="31"/>
      <c r="G344" s="1681" t="s">
        <v>2424</v>
      </c>
      <c r="H344" s="1" t="s">
        <v>195</v>
      </c>
      <c r="I344" s="2065" t="s">
        <v>3589</v>
      </c>
      <c r="J344" s="1119">
        <v>24.834518264280462</v>
      </c>
      <c r="K344" s="1119">
        <v>37.32301302624127</v>
      </c>
      <c r="L344" s="1119">
        <v>15.302593659942362</v>
      </c>
    </row>
    <row r="345" spans="1:12" hidden="1">
      <c r="A345" s="1">
        <v>333</v>
      </c>
      <c r="B345" s="2063" t="s">
        <v>2437</v>
      </c>
      <c r="C345" s="1681" t="s">
        <v>3379</v>
      </c>
      <c r="D345" s="1681" t="s">
        <v>3059</v>
      </c>
      <c r="E345" s="1681" t="s">
        <v>3059</v>
      </c>
      <c r="F345" s="31"/>
      <c r="G345" s="1681" t="s">
        <v>2424</v>
      </c>
      <c r="H345" s="1" t="s">
        <v>195</v>
      </c>
      <c r="I345" s="2065" t="s">
        <v>3380</v>
      </c>
      <c r="J345" s="1119">
        <v>26.624248438503301</v>
      </c>
      <c r="K345" s="1119">
        <v>39.900417171309378</v>
      </c>
      <c r="L345" s="1119">
        <v>16.453608247422679</v>
      </c>
    </row>
    <row r="346" spans="1:12" hidden="1">
      <c r="A346" s="1">
        <v>334</v>
      </c>
      <c r="B346" s="2063" t="s">
        <v>2437</v>
      </c>
      <c r="C346" s="1681" t="s">
        <v>4131</v>
      </c>
      <c r="D346" s="1681" t="s">
        <v>3188</v>
      </c>
      <c r="E346" s="1681" t="s">
        <v>3059</v>
      </c>
      <c r="F346" s="31"/>
      <c r="G346" s="1681" t="s">
        <v>2424</v>
      </c>
      <c r="H346" s="1" t="s">
        <v>195</v>
      </c>
      <c r="I346" s="2065" t="s">
        <v>4132</v>
      </c>
      <c r="J346" s="1119">
        <v>21.891058581706062</v>
      </c>
      <c r="K346" s="1119">
        <v>32.703030303030303</v>
      </c>
      <c r="L346" s="1119">
        <v>13.933987511150757</v>
      </c>
    </row>
    <row r="347" spans="1:12" hidden="1">
      <c r="A347" s="1">
        <v>335</v>
      </c>
      <c r="B347" s="2063" t="s">
        <v>2438</v>
      </c>
      <c r="C347" s="1681" t="s">
        <v>3814</v>
      </c>
      <c r="D347" s="1681" t="s">
        <v>3059</v>
      </c>
      <c r="E347" s="1681" t="s">
        <v>3059</v>
      </c>
      <c r="F347" s="31" t="s">
        <v>3262</v>
      </c>
      <c r="G347" s="1681" t="s">
        <v>2424</v>
      </c>
      <c r="H347" s="1" t="s">
        <v>196</v>
      </c>
      <c r="I347" s="2065" t="s">
        <v>3815</v>
      </c>
      <c r="J347" s="1119">
        <v>23.578413307851186</v>
      </c>
      <c r="K347" s="1119">
        <v>32.959613981023438</v>
      </c>
      <c r="L347" s="1119">
        <v>16.708977271040247</v>
      </c>
    </row>
    <row r="348" spans="1:12" hidden="1">
      <c r="A348" s="1">
        <v>336</v>
      </c>
      <c r="B348" s="2063" t="s">
        <v>2438</v>
      </c>
      <c r="C348" s="1681" t="s">
        <v>3746</v>
      </c>
      <c r="D348" s="1681" t="s">
        <v>3059</v>
      </c>
      <c r="E348" s="1681" t="s">
        <v>3059</v>
      </c>
      <c r="F348" s="31"/>
      <c r="G348" s="1681" t="s">
        <v>2424</v>
      </c>
      <c r="H348" s="1" t="s">
        <v>196</v>
      </c>
      <c r="I348" s="2065" t="s">
        <v>3747</v>
      </c>
      <c r="J348" s="1119">
        <v>23.929156734207389</v>
      </c>
      <c r="K348" s="1119">
        <v>32.708965395946002</v>
      </c>
      <c r="L348" s="1119">
        <v>17.478111976222014</v>
      </c>
    </row>
    <row r="349" spans="1:12" hidden="1">
      <c r="A349" s="1">
        <v>337</v>
      </c>
      <c r="B349" s="2063" t="s">
        <v>2438</v>
      </c>
      <c r="C349" s="1681" t="s">
        <v>3514</v>
      </c>
      <c r="D349" s="1681" t="s">
        <v>3059</v>
      </c>
      <c r="E349" s="1681" t="s">
        <v>3059</v>
      </c>
      <c r="F349" s="31"/>
      <c r="G349" s="1681" t="s">
        <v>2424</v>
      </c>
      <c r="H349" s="1" t="s">
        <v>196</v>
      </c>
      <c r="I349" s="2065" t="s">
        <v>3515</v>
      </c>
      <c r="J349" s="1119">
        <v>25.380821122878285</v>
      </c>
      <c r="K349" s="1119">
        <v>33.152932960893857</v>
      </c>
      <c r="L349" s="1119">
        <v>19.856043683296104</v>
      </c>
    </row>
    <row r="350" spans="1:12" hidden="1">
      <c r="A350" s="1">
        <v>338</v>
      </c>
      <c r="B350" s="2063" t="s">
        <v>2438</v>
      </c>
      <c r="C350" s="1681" t="s">
        <v>4109</v>
      </c>
      <c r="D350" s="1681" t="s">
        <v>3059</v>
      </c>
      <c r="E350" s="1681" t="s">
        <v>3059</v>
      </c>
      <c r="F350" s="31"/>
      <c r="G350" s="1681" t="s">
        <v>2424</v>
      </c>
      <c r="H350" s="1" t="s">
        <v>196</v>
      </c>
      <c r="I350" s="2065" t="s">
        <v>4110</v>
      </c>
      <c r="J350" s="1119">
        <v>22.015667017420785</v>
      </c>
      <c r="K350" s="1119">
        <v>30.268306316377863</v>
      </c>
      <c r="L350" s="1119">
        <v>16.08040201005025</v>
      </c>
    </row>
    <row r="351" spans="1:12" hidden="1">
      <c r="A351" s="1">
        <v>339</v>
      </c>
      <c r="B351" s="2063" t="s">
        <v>2438</v>
      </c>
      <c r="C351" s="1681" t="s">
        <v>3712</v>
      </c>
      <c r="D351" s="1681" t="s">
        <v>3059</v>
      </c>
      <c r="E351" s="1681" t="s">
        <v>3059</v>
      </c>
      <c r="F351" s="31"/>
      <c r="G351" s="1681" t="s">
        <v>2424</v>
      </c>
      <c r="H351" s="1" t="s">
        <v>196</v>
      </c>
      <c r="I351" s="2065" t="s">
        <v>3713</v>
      </c>
      <c r="J351" s="1119">
        <v>24.111729452054796</v>
      </c>
      <c r="K351" s="1119">
        <v>34.738219895287955</v>
      </c>
      <c r="L351" s="1119">
        <v>16.763215061549602</v>
      </c>
    </row>
    <row r="352" spans="1:12" hidden="1">
      <c r="A352" s="1">
        <v>340</v>
      </c>
      <c r="B352" s="2063" t="s">
        <v>2438</v>
      </c>
      <c r="C352" s="1681" t="s">
        <v>4029</v>
      </c>
      <c r="D352" s="1681" t="s">
        <v>3059</v>
      </c>
      <c r="E352" s="1681" t="s">
        <v>3059</v>
      </c>
      <c r="F352" s="31"/>
      <c r="G352" s="1681" t="s">
        <v>2424</v>
      </c>
      <c r="H352" s="1" t="s">
        <v>196</v>
      </c>
      <c r="I352" s="2065" t="s">
        <v>4030</v>
      </c>
      <c r="J352" s="1119">
        <v>22.431436758084324</v>
      </c>
      <c r="K352" s="1119">
        <v>31.457600625244236</v>
      </c>
      <c r="L352" s="1119">
        <v>15.922220656615471</v>
      </c>
    </row>
    <row r="353" spans="1:12" hidden="1">
      <c r="A353" s="1">
        <v>341</v>
      </c>
      <c r="B353" s="2063" t="s">
        <v>2438</v>
      </c>
      <c r="C353" s="1681" t="s">
        <v>3375</v>
      </c>
      <c r="D353" s="1681" t="s">
        <v>3059</v>
      </c>
      <c r="E353" s="1681" t="s">
        <v>3059</v>
      </c>
      <c r="F353" s="31"/>
      <c r="G353" s="1681" t="s">
        <v>2424</v>
      </c>
      <c r="H353" s="1" t="s">
        <v>196</v>
      </c>
      <c r="I353" s="2065" t="s">
        <v>3376</v>
      </c>
      <c r="J353" s="1119">
        <v>26.662296992207413</v>
      </c>
      <c r="K353" s="1119">
        <v>36.408594815825374</v>
      </c>
      <c r="L353" s="1119">
        <v>19.397483157493326</v>
      </c>
    </row>
    <row r="354" spans="1:12" hidden="1">
      <c r="A354" s="1">
        <v>342</v>
      </c>
      <c r="B354" s="2063" t="s">
        <v>2438</v>
      </c>
      <c r="C354" s="1681" t="s">
        <v>3441</v>
      </c>
      <c r="D354" s="1681" t="s">
        <v>3059</v>
      </c>
      <c r="E354" s="1681" t="s">
        <v>3059</v>
      </c>
      <c r="F354" s="31"/>
      <c r="G354" s="1681" t="s">
        <v>2424</v>
      </c>
      <c r="H354" s="1" t="s">
        <v>196</v>
      </c>
      <c r="I354" s="2065" t="s">
        <v>3442</v>
      </c>
      <c r="J354" s="1119">
        <v>25.918426381255422</v>
      </c>
      <c r="K354" s="1119">
        <v>36.551879360792256</v>
      </c>
      <c r="L354" s="1119">
        <v>17.948717948717949</v>
      </c>
    </row>
    <row r="355" spans="1:12" hidden="1">
      <c r="A355" s="1">
        <v>343</v>
      </c>
      <c r="B355" s="2063" t="s">
        <v>2438</v>
      </c>
      <c r="C355" s="1681" t="s">
        <v>3247</v>
      </c>
      <c r="D355" s="1681" t="s">
        <v>3059</v>
      </c>
      <c r="E355" s="1681" t="s">
        <v>3059</v>
      </c>
      <c r="F355" s="31"/>
      <c r="G355" s="1681" t="s">
        <v>2424</v>
      </c>
      <c r="H355" s="1" t="s">
        <v>196</v>
      </c>
      <c r="I355" s="2065" t="s">
        <v>3248</v>
      </c>
      <c r="J355" s="1119">
        <v>28.118244703847818</v>
      </c>
      <c r="K355" s="1119">
        <v>38.490083173384512</v>
      </c>
      <c r="L355" s="1119">
        <v>20.535129572457667</v>
      </c>
    </row>
    <row r="356" spans="1:12" hidden="1">
      <c r="A356" s="1">
        <v>344</v>
      </c>
      <c r="B356" s="2063" t="s">
        <v>2438</v>
      </c>
      <c r="C356" s="1681" t="s">
        <v>3730</v>
      </c>
      <c r="D356" s="1681" t="s">
        <v>3059</v>
      </c>
      <c r="E356" s="1681" t="s">
        <v>3059</v>
      </c>
      <c r="F356" s="31"/>
      <c r="G356" s="1681" t="s">
        <v>2424</v>
      </c>
      <c r="H356" s="1" t="s">
        <v>196</v>
      </c>
      <c r="I356" s="2065" t="s">
        <v>3731</v>
      </c>
      <c r="J356" s="1119">
        <v>24.011557177615572</v>
      </c>
      <c r="K356" s="1119">
        <v>33.282945047127868</v>
      </c>
      <c r="L356" s="1119">
        <v>17.087262584672601</v>
      </c>
    </row>
    <row r="357" spans="1:12" hidden="1">
      <c r="A357" s="1">
        <v>345</v>
      </c>
      <c r="B357" s="2063" t="s">
        <v>2439</v>
      </c>
      <c r="C357" s="1681" t="s">
        <v>3556</v>
      </c>
      <c r="D357" s="1681" t="s">
        <v>3059</v>
      </c>
      <c r="E357" s="1681" t="s">
        <v>3059</v>
      </c>
      <c r="F357" s="31" t="s">
        <v>3262</v>
      </c>
      <c r="G357" s="1681" t="s">
        <v>2424</v>
      </c>
      <c r="H357" s="1" t="s">
        <v>197</v>
      </c>
      <c r="I357" s="2065" t="s">
        <v>3557</v>
      </c>
      <c r="J357" s="1119">
        <v>25.037369884855458</v>
      </c>
      <c r="K357" s="1119">
        <v>34.82106612541395</v>
      </c>
      <c r="L357" s="1119">
        <v>17.834785617666487</v>
      </c>
    </row>
    <row r="358" spans="1:12" hidden="1">
      <c r="A358" s="1">
        <v>346</v>
      </c>
      <c r="B358" s="2063" t="s">
        <v>2439</v>
      </c>
      <c r="C358" s="1681" t="s">
        <v>3479</v>
      </c>
      <c r="D358" s="1681" t="s">
        <v>3059</v>
      </c>
      <c r="E358" s="1681" t="s">
        <v>3059</v>
      </c>
      <c r="F358" s="31"/>
      <c r="G358" s="1681" t="s">
        <v>2424</v>
      </c>
      <c r="H358" s="1" t="s">
        <v>197</v>
      </c>
      <c r="I358" s="2065" t="s">
        <v>3480</v>
      </c>
      <c r="J358" s="1119">
        <v>25.593751660379365</v>
      </c>
      <c r="K358" s="1119">
        <v>34.637717748043421</v>
      </c>
      <c r="L358" s="1119">
        <v>19.020093586567572</v>
      </c>
    </row>
    <row r="359" spans="1:12" hidden="1">
      <c r="A359" s="1">
        <v>347</v>
      </c>
      <c r="B359" s="2063" t="s">
        <v>2439</v>
      </c>
      <c r="C359" s="1681" t="s">
        <v>3406</v>
      </c>
      <c r="D359" s="1681" t="s">
        <v>3059</v>
      </c>
      <c r="E359" s="1681" t="s">
        <v>3059</v>
      </c>
      <c r="F359" s="31"/>
      <c r="G359" s="1681" t="s">
        <v>2424</v>
      </c>
      <c r="H359" s="1" t="s">
        <v>197</v>
      </c>
      <c r="I359" s="2065" t="s">
        <v>3407</v>
      </c>
      <c r="J359" s="1119">
        <v>26.288243352418423</v>
      </c>
      <c r="K359" s="1119">
        <v>36.200162733930021</v>
      </c>
      <c r="L359" s="1119">
        <v>18.758884974349467</v>
      </c>
    </row>
    <row r="360" spans="1:12" hidden="1">
      <c r="A360" s="1">
        <v>348</v>
      </c>
      <c r="B360" s="2063" t="s">
        <v>2439</v>
      </c>
      <c r="C360" s="1681" t="s">
        <v>3786</v>
      </c>
      <c r="D360" s="1681" t="s">
        <v>3059</v>
      </c>
      <c r="E360" s="1681" t="s">
        <v>3059</v>
      </c>
      <c r="F360" s="31"/>
      <c r="G360" s="1681" t="s">
        <v>2424</v>
      </c>
      <c r="H360" s="1" t="s">
        <v>197</v>
      </c>
      <c r="I360" s="2065" t="s">
        <v>3787</v>
      </c>
      <c r="J360" s="1119">
        <v>23.740268628625202</v>
      </c>
      <c r="K360" s="1119">
        <v>32.351694915254235</v>
      </c>
      <c r="L360" s="1119">
        <v>17.907877744296169</v>
      </c>
    </row>
    <row r="361" spans="1:12" hidden="1">
      <c r="A361" s="1">
        <v>349</v>
      </c>
      <c r="B361" s="2063" t="s">
        <v>2439</v>
      </c>
      <c r="C361" s="1681" t="s">
        <v>3770</v>
      </c>
      <c r="D361" s="1681" t="s">
        <v>3059</v>
      </c>
      <c r="E361" s="1681" t="s">
        <v>3059</v>
      </c>
      <c r="F361" s="31"/>
      <c r="G361" s="1681" t="s">
        <v>2424</v>
      </c>
      <c r="H361" s="1" t="s">
        <v>197</v>
      </c>
      <c r="I361" s="2065" t="s">
        <v>3771</v>
      </c>
      <c r="J361" s="1119">
        <v>23.847960082183739</v>
      </c>
      <c r="K361" s="1119">
        <v>33.878589603780448</v>
      </c>
      <c r="L361" s="1119">
        <v>17.056362293871523</v>
      </c>
    </row>
    <row r="362" spans="1:12" hidden="1">
      <c r="A362" s="1">
        <v>350</v>
      </c>
      <c r="B362" s="2063" t="s">
        <v>2439</v>
      </c>
      <c r="C362" s="1681" t="s">
        <v>3393</v>
      </c>
      <c r="D362" s="1681" t="s">
        <v>3059</v>
      </c>
      <c r="E362" s="1681" t="s">
        <v>3059</v>
      </c>
      <c r="F362" s="31"/>
      <c r="G362" s="1681" t="s">
        <v>2424</v>
      </c>
      <c r="H362" s="1" t="s">
        <v>197</v>
      </c>
      <c r="I362" s="2065" t="s">
        <v>3394</v>
      </c>
      <c r="J362" s="1119">
        <v>26.456564188728944</v>
      </c>
      <c r="K362" s="1119">
        <v>35.030303030303031</v>
      </c>
      <c r="L362" s="1119">
        <v>20.44646995210876</v>
      </c>
    </row>
    <row r="363" spans="1:12" hidden="1">
      <c r="A363" s="1">
        <v>351</v>
      </c>
      <c r="B363" s="2063" t="s">
        <v>2439</v>
      </c>
      <c r="C363" s="1681" t="s">
        <v>4039</v>
      </c>
      <c r="D363" s="1681" t="s">
        <v>3059</v>
      </c>
      <c r="E363" s="1681" t="s">
        <v>3059</v>
      </c>
      <c r="F363" s="31"/>
      <c r="G363" s="1681" t="s">
        <v>2424</v>
      </c>
      <c r="H363" s="1" t="s">
        <v>197</v>
      </c>
      <c r="I363" s="2065" t="s">
        <v>4040</v>
      </c>
      <c r="J363" s="1119">
        <v>22.405480842425778</v>
      </c>
      <c r="K363" s="1119">
        <v>32.293853073463268</v>
      </c>
      <c r="L363" s="1119">
        <v>15.152848031669233</v>
      </c>
    </row>
    <row r="364" spans="1:12" hidden="1">
      <c r="A364" s="1">
        <v>352</v>
      </c>
      <c r="B364" s="2063" t="s">
        <v>2439</v>
      </c>
      <c r="C364" s="1681" t="s">
        <v>3670</v>
      </c>
      <c r="D364" s="1681" t="s">
        <v>3059</v>
      </c>
      <c r="E364" s="1681" t="s">
        <v>3059</v>
      </c>
      <c r="F364" s="31"/>
      <c r="G364" s="1681" t="s">
        <v>2424</v>
      </c>
      <c r="H364" s="1" t="s">
        <v>197</v>
      </c>
      <c r="I364" s="2065" t="s">
        <v>3671</v>
      </c>
      <c r="J364" s="1119">
        <v>24.346138128320394</v>
      </c>
      <c r="K364" s="1119">
        <v>34.255973503666901</v>
      </c>
      <c r="L364" s="1119">
        <v>16.813522747707246</v>
      </c>
    </row>
    <row r="365" spans="1:12" hidden="1">
      <c r="A365" s="1">
        <v>353</v>
      </c>
      <c r="B365" s="2063" t="s">
        <v>2439</v>
      </c>
      <c r="C365" s="1681" t="s">
        <v>3560</v>
      </c>
      <c r="D365" s="1681" t="s">
        <v>3059</v>
      </c>
      <c r="E365" s="1681" t="s">
        <v>3059</v>
      </c>
      <c r="F365" s="31"/>
      <c r="G365" s="1681" t="s">
        <v>2424</v>
      </c>
      <c r="H365" s="1" t="s">
        <v>197</v>
      </c>
      <c r="I365" s="2065" t="s">
        <v>3561</v>
      </c>
      <c r="J365" s="1119">
        <v>25.028752156411731</v>
      </c>
      <c r="K365" s="1119">
        <v>35.196754563894523</v>
      </c>
      <c r="L365" s="1119">
        <v>16.943028582489191</v>
      </c>
    </row>
    <row r="366" spans="1:12" hidden="1">
      <c r="A366" s="1">
        <v>354</v>
      </c>
      <c r="B366" s="2063" t="s">
        <v>2439</v>
      </c>
      <c r="C366" s="1681" t="s">
        <v>3568</v>
      </c>
      <c r="D366" s="1681" t="s">
        <v>3059</v>
      </c>
      <c r="E366" s="1681" t="s">
        <v>3059</v>
      </c>
      <c r="F366" s="31"/>
      <c r="G366" s="1681" t="s">
        <v>2424</v>
      </c>
      <c r="H366" s="1" t="s">
        <v>197</v>
      </c>
      <c r="I366" s="2065" t="s">
        <v>3569</v>
      </c>
      <c r="J366" s="1119">
        <v>24.995813096633729</v>
      </c>
      <c r="K366" s="1119">
        <v>35.44718581341558</v>
      </c>
      <c r="L366" s="1119">
        <v>16.967722830915015</v>
      </c>
    </row>
    <row r="367" spans="1:12" hidden="1">
      <c r="A367" s="1">
        <v>355</v>
      </c>
      <c r="B367" s="2063" t="s">
        <v>2439</v>
      </c>
      <c r="C367" s="1681" t="s">
        <v>3572</v>
      </c>
      <c r="D367" s="1681" t="s">
        <v>3059</v>
      </c>
      <c r="E367" s="1681" t="s">
        <v>3059</v>
      </c>
      <c r="F367" s="31"/>
      <c r="G367" s="1681" t="s">
        <v>2424</v>
      </c>
      <c r="H367" s="1" t="s">
        <v>197</v>
      </c>
      <c r="I367" s="2065" t="s">
        <v>3573</v>
      </c>
      <c r="J367" s="1119">
        <v>24.979287489643745</v>
      </c>
      <c r="K367" s="1119">
        <v>36.089144500359453</v>
      </c>
      <c r="L367" s="1119">
        <v>16.523800838956777</v>
      </c>
    </row>
    <row r="368" spans="1:12" hidden="1">
      <c r="A368" s="1">
        <v>356</v>
      </c>
      <c r="B368" s="2063" t="s">
        <v>2440</v>
      </c>
      <c r="C368" s="1681" t="s">
        <v>3532</v>
      </c>
      <c r="D368" s="1681" t="s">
        <v>3059</v>
      </c>
      <c r="E368" s="1681" t="s">
        <v>3059</v>
      </c>
      <c r="F368" s="31" t="s">
        <v>3262</v>
      </c>
      <c r="G368" s="1681" t="s">
        <v>2424</v>
      </c>
      <c r="H368" s="1" t="s">
        <v>198</v>
      </c>
      <c r="I368" s="2065" t="s">
        <v>3533</v>
      </c>
      <c r="J368" s="1119">
        <v>25.27710572216283</v>
      </c>
      <c r="K368" s="1119">
        <v>35.235634627334271</v>
      </c>
      <c r="L368" s="1119">
        <v>17.761322966802418</v>
      </c>
    </row>
    <row r="369" spans="1:12" hidden="1">
      <c r="A369" s="1">
        <v>357</v>
      </c>
      <c r="B369" s="2063" t="s">
        <v>2440</v>
      </c>
      <c r="C369" s="1681" t="s">
        <v>3870</v>
      </c>
      <c r="D369" s="1681" t="s">
        <v>3059</v>
      </c>
      <c r="E369" s="1681" t="s">
        <v>3059</v>
      </c>
      <c r="F369" s="31"/>
      <c r="G369" s="1681" t="s">
        <v>2424</v>
      </c>
      <c r="H369" s="1" t="s">
        <v>198</v>
      </c>
      <c r="I369" s="2065" t="s">
        <v>3871</v>
      </c>
      <c r="J369" s="1119">
        <v>23.363735444272358</v>
      </c>
      <c r="K369" s="1119">
        <v>31.871227364185113</v>
      </c>
      <c r="L369" s="1119">
        <v>17.007416315894968</v>
      </c>
    </row>
    <row r="370" spans="1:12" hidden="1">
      <c r="A370" s="1">
        <v>358</v>
      </c>
      <c r="B370" s="2063" t="s">
        <v>2440</v>
      </c>
      <c r="C370" s="1681" t="s">
        <v>3469</v>
      </c>
      <c r="D370" s="1681" t="s">
        <v>3059</v>
      </c>
      <c r="E370" s="1681" t="s">
        <v>3059</v>
      </c>
      <c r="F370" s="31"/>
      <c r="G370" s="1681" t="s">
        <v>2424</v>
      </c>
      <c r="H370" s="1" t="s">
        <v>198</v>
      </c>
      <c r="I370" s="2065" t="s">
        <v>3470</v>
      </c>
      <c r="J370" s="1119">
        <v>25.646646207803599</v>
      </c>
      <c r="K370" s="1119">
        <v>35.72720227331439</v>
      </c>
      <c r="L370" s="1119">
        <v>18.218161050828101</v>
      </c>
    </row>
    <row r="371" spans="1:12" hidden="1">
      <c r="A371" s="1">
        <v>359</v>
      </c>
      <c r="B371" s="2063" t="s">
        <v>2440</v>
      </c>
      <c r="C371" s="1681" t="s">
        <v>3190</v>
      </c>
      <c r="D371" s="1681" t="s">
        <v>3059</v>
      </c>
      <c r="E371" s="1681" t="s">
        <v>3059</v>
      </c>
      <c r="F371" s="31"/>
      <c r="G371" s="1681" t="s">
        <v>2424</v>
      </c>
      <c r="H371" s="1" t="s">
        <v>198</v>
      </c>
      <c r="I371" s="2065" t="s">
        <v>3191</v>
      </c>
      <c r="J371" s="1119">
        <v>29.081042611867268</v>
      </c>
      <c r="K371" s="1119">
        <v>38.873770148628843</v>
      </c>
      <c r="L371" s="1119">
        <v>21.844059405940595</v>
      </c>
    </row>
    <row r="372" spans="1:12" hidden="1">
      <c r="A372" s="1">
        <v>360</v>
      </c>
      <c r="B372" s="2063" t="s">
        <v>2440</v>
      </c>
      <c r="C372" s="1681" t="s">
        <v>3548</v>
      </c>
      <c r="D372" s="1681" t="s">
        <v>3059</v>
      </c>
      <c r="E372" s="1681" t="s">
        <v>3059</v>
      </c>
      <c r="F372" s="31"/>
      <c r="G372" s="1681" t="s">
        <v>2424</v>
      </c>
      <c r="H372" s="1" t="s">
        <v>198</v>
      </c>
      <c r="I372" s="2065" t="s">
        <v>3549</v>
      </c>
      <c r="J372" s="1119">
        <v>25.079481535827831</v>
      </c>
      <c r="K372" s="1119">
        <v>35.336194563662374</v>
      </c>
      <c r="L372" s="1119">
        <v>17.424727738629084</v>
      </c>
    </row>
    <row r="373" spans="1:12" hidden="1">
      <c r="A373" s="1">
        <v>361</v>
      </c>
      <c r="B373" s="2063" t="s">
        <v>2440</v>
      </c>
      <c r="C373" s="1681" t="s">
        <v>3512</v>
      </c>
      <c r="D373" s="1681" t="s">
        <v>3059</v>
      </c>
      <c r="E373" s="1681" t="s">
        <v>3059</v>
      </c>
      <c r="F373" s="31"/>
      <c r="G373" s="1681" t="s">
        <v>2424</v>
      </c>
      <c r="H373" s="1" t="s">
        <v>198</v>
      </c>
      <c r="I373" s="2065" t="s">
        <v>3513</v>
      </c>
      <c r="J373" s="1119">
        <v>25.40857582142247</v>
      </c>
      <c r="K373" s="1119">
        <v>34.343170540611126</v>
      </c>
      <c r="L373" s="1119">
        <v>18.499444612743613</v>
      </c>
    </row>
    <row r="374" spans="1:12" hidden="1">
      <c r="A374" s="1">
        <v>362</v>
      </c>
      <c r="B374" s="2063" t="s">
        <v>2440</v>
      </c>
      <c r="C374" s="1681" t="s">
        <v>3288</v>
      </c>
      <c r="D374" s="1681" t="s">
        <v>3059</v>
      </c>
      <c r="E374" s="1681" t="s">
        <v>3059</v>
      </c>
      <c r="F374" s="31"/>
      <c r="G374" s="1681" t="s">
        <v>2424</v>
      </c>
      <c r="H374" s="1" t="s">
        <v>198</v>
      </c>
      <c r="I374" s="2065" t="s">
        <v>3289</v>
      </c>
      <c r="J374" s="1119">
        <v>27.418807287541018</v>
      </c>
      <c r="K374" s="1119">
        <v>38.128909437041067</v>
      </c>
      <c r="L374" s="1119">
        <v>19.786821705426359</v>
      </c>
    </row>
    <row r="375" spans="1:12" hidden="1">
      <c r="A375" s="1">
        <v>363</v>
      </c>
      <c r="B375" s="2063" t="s">
        <v>2440</v>
      </c>
      <c r="C375" s="1681" t="s">
        <v>3550</v>
      </c>
      <c r="D375" s="1681" t="s">
        <v>3059</v>
      </c>
      <c r="E375" s="1681" t="s">
        <v>3059</v>
      </c>
      <c r="F375" s="31"/>
      <c r="G375" s="1681" t="s">
        <v>2424</v>
      </c>
      <c r="H375" s="1" t="s">
        <v>198</v>
      </c>
      <c r="I375" s="2065" t="s">
        <v>3551</v>
      </c>
      <c r="J375" s="1119">
        <v>25.069388485988004</v>
      </c>
      <c r="K375" s="1119">
        <v>34.716089947633229</v>
      </c>
      <c r="L375" s="1119">
        <v>17.612508929280104</v>
      </c>
    </row>
    <row r="376" spans="1:12" hidden="1">
      <c r="A376" s="1">
        <v>364</v>
      </c>
      <c r="B376" s="2063" t="s">
        <v>2440</v>
      </c>
      <c r="C376" s="1681" t="s">
        <v>3344</v>
      </c>
      <c r="D376" s="1681" t="s">
        <v>3059</v>
      </c>
      <c r="E376" s="1681" t="s">
        <v>3059</v>
      </c>
      <c r="F376" s="31"/>
      <c r="G376" s="1681" t="s">
        <v>2424</v>
      </c>
      <c r="H376" s="1" t="s">
        <v>198</v>
      </c>
      <c r="I376" s="2065" t="s">
        <v>3345</v>
      </c>
      <c r="J376" s="1119">
        <v>26.969929295510692</v>
      </c>
      <c r="K376" s="1119">
        <v>37.864269485330439</v>
      </c>
      <c r="L376" s="1119">
        <v>18.712092849120179</v>
      </c>
    </row>
    <row r="377" spans="1:12" hidden="1">
      <c r="A377" s="1">
        <v>365</v>
      </c>
      <c r="B377" s="2063" t="s">
        <v>2441</v>
      </c>
      <c r="C377" s="1681" t="s">
        <v>3806</v>
      </c>
      <c r="D377" s="1681" t="s">
        <v>3059</v>
      </c>
      <c r="E377" s="1681" t="s">
        <v>3059</v>
      </c>
      <c r="F377" s="31" t="s">
        <v>3262</v>
      </c>
      <c r="G377" s="1681" t="s">
        <v>2424</v>
      </c>
      <c r="H377" s="1" t="s">
        <v>199</v>
      </c>
      <c r="I377" s="2065" t="s">
        <v>3807</v>
      </c>
      <c r="J377" s="1119">
        <v>23.614986433698309</v>
      </c>
      <c r="K377" s="1119">
        <v>33.001513830909673</v>
      </c>
      <c r="L377" s="1119">
        <v>16.83240519756033</v>
      </c>
    </row>
    <row r="378" spans="1:12" hidden="1">
      <c r="A378" s="1">
        <v>366</v>
      </c>
      <c r="B378" s="2063" t="s">
        <v>2441</v>
      </c>
      <c r="C378" s="1681" t="s">
        <v>3234</v>
      </c>
      <c r="D378" s="1681" t="s">
        <v>3059</v>
      </c>
      <c r="E378" s="1681" t="s">
        <v>3059</v>
      </c>
      <c r="F378" s="31"/>
      <c r="G378" s="1681" t="s">
        <v>2424</v>
      </c>
      <c r="H378" s="1" t="s">
        <v>199</v>
      </c>
      <c r="I378" s="2065" t="s">
        <v>3235</v>
      </c>
      <c r="J378" s="1119">
        <v>28.285060374082548</v>
      </c>
      <c r="K378" s="1119">
        <v>38.830174927113703</v>
      </c>
      <c r="L378" s="1119">
        <v>20.228316859251009</v>
      </c>
    </row>
    <row r="379" spans="1:12" hidden="1">
      <c r="A379" s="1">
        <v>367</v>
      </c>
      <c r="B379" s="2063" t="s">
        <v>2441</v>
      </c>
      <c r="C379" s="1681" t="s">
        <v>3880</v>
      </c>
      <c r="D379" s="1681" t="s">
        <v>3059</v>
      </c>
      <c r="E379" s="1681" t="s">
        <v>3059</v>
      </c>
      <c r="F379" s="31"/>
      <c r="G379" s="1681" t="s">
        <v>2424</v>
      </c>
      <c r="H379" s="1" t="s">
        <v>199</v>
      </c>
      <c r="I379" s="2065" t="s">
        <v>3881</v>
      </c>
      <c r="J379" s="1119">
        <v>23.254076932652808</v>
      </c>
      <c r="K379" s="1119">
        <v>32.710809281267686</v>
      </c>
      <c r="L379" s="1119">
        <v>15.825739053122916</v>
      </c>
    </row>
    <row r="380" spans="1:12" hidden="1">
      <c r="A380" s="1">
        <v>368</v>
      </c>
      <c r="B380" s="2063" t="s">
        <v>2441</v>
      </c>
      <c r="C380" s="1681" t="s">
        <v>3078</v>
      </c>
      <c r="D380" s="1681" t="s">
        <v>3059</v>
      </c>
      <c r="E380" s="1681" t="s">
        <v>3059</v>
      </c>
      <c r="F380" s="31"/>
      <c r="G380" s="1681" t="s">
        <v>2424</v>
      </c>
      <c r="H380" s="1" t="s">
        <v>199</v>
      </c>
      <c r="I380" s="2065" t="s">
        <v>3079</v>
      </c>
      <c r="J380" s="1119">
        <v>34.022504802854272</v>
      </c>
      <c r="K380" s="1119">
        <v>45.574749413521005</v>
      </c>
      <c r="L380" s="1119">
        <v>25.344440884331942</v>
      </c>
    </row>
    <row r="381" spans="1:12" hidden="1">
      <c r="A381" s="1">
        <v>369</v>
      </c>
      <c r="B381" s="2063" t="s">
        <v>2441</v>
      </c>
      <c r="C381" s="1681" t="s">
        <v>4570</v>
      </c>
      <c r="D381" s="1681" t="s">
        <v>3125</v>
      </c>
      <c r="E381" s="1681" t="s">
        <v>3059</v>
      </c>
      <c r="F381" s="31"/>
      <c r="G381" s="1681" t="s">
        <v>2424</v>
      </c>
      <c r="H381" s="1" t="s">
        <v>199</v>
      </c>
      <c r="I381" s="2065" t="s">
        <v>4571</v>
      </c>
      <c r="J381" s="1119">
        <v>17.843359818388198</v>
      </c>
      <c r="K381" s="1119">
        <v>26.833033187548239</v>
      </c>
      <c r="L381" s="1119">
        <v>10.745480398131221</v>
      </c>
    </row>
    <row r="382" spans="1:12" hidden="1">
      <c r="A382" s="1">
        <v>370</v>
      </c>
      <c r="B382" s="2063" t="s">
        <v>2441</v>
      </c>
      <c r="C382" s="1681" t="s">
        <v>3180</v>
      </c>
      <c r="D382" s="1681" t="s">
        <v>3059</v>
      </c>
      <c r="E382" s="1681" t="s">
        <v>3059</v>
      </c>
      <c r="F382" s="31"/>
      <c r="G382" s="1681" t="s">
        <v>2424</v>
      </c>
      <c r="H382" s="1" t="s">
        <v>199</v>
      </c>
      <c r="I382" s="2065" t="s">
        <v>3181</v>
      </c>
      <c r="J382" s="1119">
        <v>29.250457038391225</v>
      </c>
      <c r="K382" s="1119">
        <v>37.990196078431367</v>
      </c>
      <c r="L382" s="1119">
        <v>22.170747849106551</v>
      </c>
    </row>
    <row r="383" spans="1:12" hidden="1">
      <c r="A383" s="1">
        <v>371</v>
      </c>
      <c r="B383" s="2063" t="s">
        <v>2441</v>
      </c>
      <c r="C383" s="1681" t="s">
        <v>3104</v>
      </c>
      <c r="D383" s="1681" t="s">
        <v>3059</v>
      </c>
      <c r="E383" s="1681" t="s">
        <v>3059</v>
      </c>
      <c r="F383" s="31"/>
      <c r="G383" s="1681" t="s">
        <v>2424</v>
      </c>
      <c r="H383" s="1" t="s">
        <v>199</v>
      </c>
      <c r="I383" s="2065" t="s">
        <v>3105</v>
      </c>
      <c r="J383" s="1119">
        <v>31.382488479262673</v>
      </c>
      <c r="K383" s="1119">
        <v>42.023748064016516</v>
      </c>
      <c r="L383" s="1119">
        <v>22.804827299209322</v>
      </c>
    </row>
    <row r="384" spans="1:12" hidden="1">
      <c r="A384" s="1">
        <v>372</v>
      </c>
      <c r="B384" s="2063" t="s">
        <v>2441</v>
      </c>
      <c r="C384" s="1681" t="s">
        <v>3129</v>
      </c>
      <c r="D384" s="1681" t="s">
        <v>3059</v>
      </c>
      <c r="E384" s="1681" t="s">
        <v>3059</v>
      </c>
      <c r="F384" s="31"/>
      <c r="G384" s="1681" t="s">
        <v>2424</v>
      </c>
      <c r="H384" s="1" t="s">
        <v>199</v>
      </c>
      <c r="I384" s="2065" t="s">
        <v>3130</v>
      </c>
      <c r="J384" s="1119">
        <v>30.615630376013765</v>
      </c>
      <c r="K384" s="1119">
        <v>41.022790439132848</v>
      </c>
      <c r="L384" s="1119">
        <v>22.367841409691628</v>
      </c>
    </row>
    <row r="385" spans="1:12" hidden="1">
      <c r="A385" s="1">
        <v>373</v>
      </c>
      <c r="B385" s="2063" t="s">
        <v>2441</v>
      </c>
      <c r="C385" s="1681" t="s">
        <v>3518</v>
      </c>
      <c r="D385" s="1681" t="s">
        <v>3059</v>
      </c>
      <c r="E385" s="1681" t="s">
        <v>3059</v>
      </c>
      <c r="F385" s="31"/>
      <c r="G385" s="1681" t="s">
        <v>2424</v>
      </c>
      <c r="H385" s="1" t="s">
        <v>199</v>
      </c>
      <c r="I385" s="2065" t="s">
        <v>3519</v>
      </c>
      <c r="J385" s="1119">
        <v>25.349243306169967</v>
      </c>
      <c r="K385" s="1119">
        <v>34.678270042194093</v>
      </c>
      <c r="L385" s="1119">
        <v>17.976240100041686</v>
      </c>
    </row>
    <row r="386" spans="1:12" hidden="1">
      <c r="A386" s="1">
        <v>374</v>
      </c>
      <c r="B386" s="2063" t="s">
        <v>2441</v>
      </c>
      <c r="C386" s="1681" t="s">
        <v>3071</v>
      </c>
      <c r="D386" s="1681" t="s">
        <v>3059</v>
      </c>
      <c r="E386" s="1681" t="s">
        <v>3059</v>
      </c>
      <c r="F386" s="31"/>
      <c r="G386" s="1681" t="s">
        <v>2424</v>
      </c>
      <c r="H386" s="1" t="s">
        <v>199</v>
      </c>
      <c r="I386" s="2065" t="s">
        <v>3072</v>
      </c>
      <c r="J386" s="1119">
        <v>36.341731706039496</v>
      </c>
      <c r="K386" s="1119">
        <v>47.121175620332451</v>
      </c>
      <c r="L386" s="1119">
        <v>28.047084993975346</v>
      </c>
    </row>
    <row r="387" spans="1:12" hidden="1">
      <c r="A387" s="1">
        <v>375</v>
      </c>
      <c r="B387" s="2063" t="s">
        <v>2441</v>
      </c>
      <c r="C387" s="1681" t="s">
        <v>4402</v>
      </c>
      <c r="D387" s="1681" t="s">
        <v>3125</v>
      </c>
      <c r="E387" s="1681" t="s">
        <v>3059</v>
      </c>
      <c r="F387" s="31"/>
      <c r="G387" s="1681" t="s">
        <v>2424</v>
      </c>
      <c r="H387" s="1" t="s">
        <v>199</v>
      </c>
      <c r="I387" s="2065" t="s">
        <v>4403</v>
      </c>
      <c r="J387" s="1119">
        <v>19.849278324179334</v>
      </c>
      <c r="K387" s="1119">
        <v>28.931708699348256</v>
      </c>
      <c r="L387" s="1119">
        <v>12.395348837209303</v>
      </c>
    </row>
    <row r="388" spans="1:12" hidden="1">
      <c r="A388" s="1">
        <v>376</v>
      </c>
      <c r="B388" s="2063" t="s">
        <v>2441</v>
      </c>
      <c r="C388" s="1681" t="s">
        <v>3068</v>
      </c>
      <c r="D388" s="1681" t="s">
        <v>3059</v>
      </c>
      <c r="E388" s="1681" t="s">
        <v>3059</v>
      </c>
      <c r="F388" s="31"/>
      <c r="G388" s="1681" t="s">
        <v>2424</v>
      </c>
      <c r="H388" s="1" t="s">
        <v>199</v>
      </c>
      <c r="I388" s="2065" t="s">
        <v>3069</v>
      </c>
      <c r="J388" s="1119">
        <v>37.558372248165448</v>
      </c>
      <c r="K388" s="1119">
        <v>49.584971603320227</v>
      </c>
      <c r="L388" s="1119">
        <v>28.250211327134405</v>
      </c>
    </row>
    <row r="389" spans="1:12" hidden="1">
      <c r="A389" s="1">
        <v>377</v>
      </c>
      <c r="B389" s="2063" t="s">
        <v>2441</v>
      </c>
      <c r="C389" s="1681" t="s">
        <v>3197</v>
      </c>
      <c r="D389" s="1681" t="s">
        <v>3059</v>
      </c>
      <c r="E389" s="1681" t="s">
        <v>3059</v>
      </c>
      <c r="F389" s="31"/>
      <c r="G389" s="1681" t="s">
        <v>2424</v>
      </c>
      <c r="H389" s="1" t="s">
        <v>199</v>
      </c>
      <c r="I389" s="2065" t="s">
        <v>3198</v>
      </c>
      <c r="J389" s="1119">
        <v>28.874607681960846</v>
      </c>
      <c r="K389" s="1119">
        <v>39.26298157453936</v>
      </c>
      <c r="L389" s="1119">
        <v>20.50728548300054</v>
      </c>
    </row>
    <row r="390" spans="1:12" hidden="1">
      <c r="A390" s="1">
        <v>378</v>
      </c>
      <c r="B390" s="2063" t="s">
        <v>2442</v>
      </c>
      <c r="C390" s="1681" t="s">
        <v>3261</v>
      </c>
      <c r="D390" s="1681" t="s">
        <v>3059</v>
      </c>
      <c r="E390" s="1681" t="s">
        <v>3059</v>
      </c>
      <c r="F390" s="31" t="s">
        <v>3262</v>
      </c>
      <c r="G390" s="1681" t="s">
        <v>2424</v>
      </c>
      <c r="H390" s="1" t="s">
        <v>200</v>
      </c>
      <c r="I390" s="2065" t="s">
        <v>3263</v>
      </c>
      <c r="J390" s="1119">
        <v>27.86589346749107</v>
      </c>
      <c r="K390" s="1119">
        <v>37.513022276404747</v>
      </c>
      <c r="L390" s="1119">
        <v>20.494232821259804</v>
      </c>
    </row>
    <row r="391" spans="1:12" hidden="1">
      <c r="A391" s="1">
        <v>379</v>
      </c>
      <c r="B391" s="2063" t="s">
        <v>2442</v>
      </c>
      <c r="C391" s="1681" t="s">
        <v>3239</v>
      </c>
      <c r="D391" s="1681" t="s">
        <v>3059</v>
      </c>
      <c r="E391" s="1681" t="s">
        <v>3059</v>
      </c>
      <c r="F391" s="31"/>
      <c r="G391" s="1681" t="s">
        <v>2424</v>
      </c>
      <c r="H391" s="1" t="s">
        <v>200</v>
      </c>
      <c r="I391" s="2065" t="s">
        <v>3240</v>
      </c>
      <c r="J391" s="1119">
        <v>28.244467994242601</v>
      </c>
      <c r="K391" s="1119">
        <v>38.476519438524285</v>
      </c>
      <c r="L391" s="1119">
        <v>20.511538781971172</v>
      </c>
    </row>
    <row r="392" spans="1:12" hidden="1">
      <c r="A392" s="1">
        <v>380</v>
      </c>
      <c r="B392" s="2063" t="s">
        <v>2442</v>
      </c>
      <c r="C392" s="1681" t="s">
        <v>3443</v>
      </c>
      <c r="D392" s="1681" t="s">
        <v>3059</v>
      </c>
      <c r="E392" s="1681" t="s">
        <v>3059</v>
      </c>
      <c r="F392" s="31"/>
      <c r="G392" s="1681" t="s">
        <v>2424</v>
      </c>
      <c r="H392" s="1" t="s">
        <v>200</v>
      </c>
      <c r="I392" s="2065" t="s">
        <v>3444</v>
      </c>
      <c r="J392" s="1119">
        <v>25.90748438437771</v>
      </c>
      <c r="K392" s="1119">
        <v>35.488140079405476</v>
      </c>
      <c r="L392" s="1119">
        <v>18.479933704273709</v>
      </c>
    </row>
    <row r="393" spans="1:12" hidden="1">
      <c r="A393" s="1">
        <v>381</v>
      </c>
      <c r="B393" s="2063" t="s">
        <v>2442</v>
      </c>
      <c r="C393" s="1681" t="s">
        <v>4035</v>
      </c>
      <c r="D393" s="1681" t="s">
        <v>3059</v>
      </c>
      <c r="E393" s="1681" t="s">
        <v>3059</v>
      </c>
      <c r="F393" s="31"/>
      <c r="G393" s="1681" t="s">
        <v>2424</v>
      </c>
      <c r="H393" s="1" t="s">
        <v>200</v>
      </c>
      <c r="I393" s="2065" t="s">
        <v>4036</v>
      </c>
      <c r="J393" s="1119">
        <v>22.409623612575185</v>
      </c>
      <c r="K393" s="1119">
        <v>31.562320505456633</v>
      </c>
      <c r="L393" s="1119">
        <v>15.453454108916292</v>
      </c>
    </row>
    <row r="394" spans="1:12" hidden="1">
      <c r="A394" s="1">
        <v>382</v>
      </c>
      <c r="B394" s="2063" t="s">
        <v>2442</v>
      </c>
      <c r="C394" s="1681" t="s">
        <v>3156</v>
      </c>
      <c r="D394" s="1681" t="s">
        <v>3059</v>
      </c>
      <c r="E394" s="1681" t="s">
        <v>3059</v>
      </c>
      <c r="F394" s="31"/>
      <c r="G394" s="1681" t="s">
        <v>2424</v>
      </c>
      <c r="H394" s="1" t="s">
        <v>200</v>
      </c>
      <c r="I394" s="2065" t="s">
        <v>3157</v>
      </c>
      <c r="J394" s="1119">
        <v>30.128821380503751</v>
      </c>
      <c r="K394" s="1119">
        <v>39.641867086236608</v>
      </c>
      <c r="L394" s="1119">
        <v>23.019206002575732</v>
      </c>
    </row>
    <row r="395" spans="1:12" hidden="1">
      <c r="A395" s="1">
        <v>383</v>
      </c>
      <c r="B395" s="2063" t="s">
        <v>2442</v>
      </c>
      <c r="C395" s="1681" t="s">
        <v>3501</v>
      </c>
      <c r="D395" s="1681" t="s">
        <v>3059</v>
      </c>
      <c r="E395" s="1681" t="s">
        <v>3059</v>
      </c>
      <c r="F395" s="31"/>
      <c r="G395" s="1681" t="s">
        <v>2424</v>
      </c>
      <c r="H395" s="1" t="s">
        <v>200</v>
      </c>
      <c r="I395" s="2065" t="s">
        <v>3502</v>
      </c>
      <c r="J395" s="1119">
        <v>25.492508324084351</v>
      </c>
      <c r="K395" s="1119">
        <v>33.989670755326017</v>
      </c>
      <c r="L395" s="1119">
        <v>19.087591240875913</v>
      </c>
    </row>
    <row r="396" spans="1:12" hidden="1">
      <c r="A396" s="1">
        <v>384</v>
      </c>
      <c r="B396" s="2063" t="s">
        <v>2442</v>
      </c>
      <c r="C396" s="1681" t="s">
        <v>3178</v>
      </c>
      <c r="D396" s="1681" t="s">
        <v>3059</v>
      </c>
      <c r="E396" s="1681" t="s">
        <v>3059</v>
      </c>
      <c r="F396" s="31"/>
      <c r="G396" s="1681" t="s">
        <v>2424</v>
      </c>
      <c r="H396" s="1" t="s">
        <v>200</v>
      </c>
      <c r="I396" s="2065" t="s">
        <v>3179</v>
      </c>
      <c r="J396" s="1119">
        <v>29.36902735960204</v>
      </c>
      <c r="K396" s="1119">
        <v>38.435323751666914</v>
      </c>
      <c r="L396" s="1119">
        <v>22.194864579669364</v>
      </c>
    </row>
    <row r="397" spans="1:12" hidden="1">
      <c r="A397" s="1">
        <v>385</v>
      </c>
      <c r="B397" s="2063" t="s">
        <v>2442</v>
      </c>
      <c r="C397" s="1681" t="s">
        <v>3214</v>
      </c>
      <c r="D397" s="1681" t="s">
        <v>3059</v>
      </c>
      <c r="E397" s="1681" t="s">
        <v>3059</v>
      </c>
      <c r="F397" s="31"/>
      <c r="G397" s="1681" t="s">
        <v>2424</v>
      </c>
      <c r="H397" s="1" t="s">
        <v>200</v>
      </c>
      <c r="I397" s="2065" t="s">
        <v>3215</v>
      </c>
      <c r="J397" s="1119">
        <v>28.651597817614967</v>
      </c>
      <c r="K397" s="1119">
        <v>39.398790466026327</v>
      </c>
      <c r="L397" s="1119">
        <v>20.26914539400666</v>
      </c>
    </row>
    <row r="398" spans="1:12" hidden="1">
      <c r="A398" s="1">
        <v>386</v>
      </c>
      <c r="B398" s="2063" t="s">
        <v>2442</v>
      </c>
      <c r="C398" s="1681" t="s">
        <v>3108</v>
      </c>
      <c r="D398" s="1681" t="s">
        <v>3059</v>
      </c>
      <c r="E398" s="1681" t="s">
        <v>3059</v>
      </c>
      <c r="F398" s="31"/>
      <c r="G398" s="1681" t="s">
        <v>2424</v>
      </c>
      <c r="H398" s="1" t="s">
        <v>200</v>
      </c>
      <c r="I398" s="2065" t="s">
        <v>3109</v>
      </c>
      <c r="J398" s="1119">
        <v>31.198019801980198</v>
      </c>
      <c r="K398" s="1119">
        <v>42.214611872146115</v>
      </c>
      <c r="L398" s="1119">
        <v>22.76223776223776</v>
      </c>
    </row>
    <row r="399" spans="1:12" hidden="1">
      <c r="A399" s="1">
        <v>387</v>
      </c>
      <c r="B399" s="2063" t="s">
        <v>2442</v>
      </c>
      <c r="C399" s="1681" t="s">
        <v>3172</v>
      </c>
      <c r="D399" s="1681" t="s">
        <v>3059</v>
      </c>
      <c r="E399" s="1681" t="s">
        <v>3059</v>
      </c>
      <c r="F399" s="31"/>
      <c r="G399" s="1681" t="s">
        <v>2424</v>
      </c>
      <c r="H399" s="1" t="s">
        <v>200</v>
      </c>
      <c r="I399" s="2065" t="s">
        <v>3173</v>
      </c>
      <c r="J399" s="1119">
        <v>29.449973808276585</v>
      </c>
      <c r="K399" s="1119">
        <v>39.462209302325576</v>
      </c>
      <c r="L399" s="1119">
        <v>21.820195680265829</v>
      </c>
    </row>
    <row r="400" spans="1:12" hidden="1">
      <c r="A400" s="1">
        <v>388</v>
      </c>
      <c r="B400" s="2063" t="s">
        <v>2442</v>
      </c>
      <c r="C400" s="1681" t="s">
        <v>3066</v>
      </c>
      <c r="D400" s="1681" t="s">
        <v>3059</v>
      </c>
      <c r="E400" s="1681" t="s">
        <v>3059</v>
      </c>
      <c r="F400" s="31"/>
      <c r="G400" s="1681" t="s">
        <v>2424</v>
      </c>
      <c r="H400" s="1" t="s">
        <v>200</v>
      </c>
      <c r="I400" s="2065" t="s">
        <v>3067</v>
      </c>
      <c r="J400" s="1119">
        <v>38.801800403538721</v>
      </c>
      <c r="K400" s="1119">
        <v>48.652959943282525</v>
      </c>
      <c r="L400" s="1119">
        <v>31.129210381004967</v>
      </c>
    </row>
    <row r="401" spans="1:12" hidden="1">
      <c r="A401" s="1">
        <v>389</v>
      </c>
      <c r="B401" s="2063" t="s">
        <v>2442</v>
      </c>
      <c r="C401" s="1681" t="s">
        <v>3290</v>
      </c>
      <c r="D401" s="1681" t="s">
        <v>3059</v>
      </c>
      <c r="E401" s="1681" t="s">
        <v>3059</v>
      </c>
      <c r="F401" s="31"/>
      <c r="G401" s="1681" t="s">
        <v>2424</v>
      </c>
      <c r="H401" s="1" t="s">
        <v>200</v>
      </c>
      <c r="I401" s="2065" t="s">
        <v>3291</v>
      </c>
      <c r="J401" s="1119">
        <v>27.35333539540159</v>
      </c>
      <c r="K401" s="1119">
        <v>37.50300697618475</v>
      </c>
      <c r="L401" s="1119">
        <v>19.74016600505233</v>
      </c>
    </row>
    <row r="402" spans="1:12" hidden="1">
      <c r="A402" s="1">
        <v>390</v>
      </c>
      <c r="B402" s="2063" t="s">
        <v>2442</v>
      </c>
      <c r="C402" s="1681" t="s">
        <v>3110</v>
      </c>
      <c r="D402" s="1681" t="s">
        <v>3059</v>
      </c>
      <c r="E402" s="1681" t="s">
        <v>3059</v>
      </c>
      <c r="F402" s="31"/>
      <c r="G402" s="1681" t="s">
        <v>2424</v>
      </c>
      <c r="H402" s="1" t="s">
        <v>200</v>
      </c>
      <c r="I402" s="2065" t="s">
        <v>3111</v>
      </c>
      <c r="J402" s="1119">
        <v>31.15727002967359</v>
      </c>
      <c r="K402" s="1119">
        <v>42.351846106112319</v>
      </c>
      <c r="L402" s="1119">
        <v>22.548317823908377</v>
      </c>
    </row>
    <row r="403" spans="1:12" hidden="1">
      <c r="A403" s="1">
        <v>391</v>
      </c>
      <c r="B403" s="2063" t="s">
        <v>2442</v>
      </c>
      <c r="C403" s="1681" t="s">
        <v>3212</v>
      </c>
      <c r="D403" s="1681" t="s">
        <v>3059</v>
      </c>
      <c r="E403" s="1681" t="s">
        <v>3059</v>
      </c>
      <c r="F403" s="31"/>
      <c r="G403" s="1681" t="s">
        <v>2424</v>
      </c>
      <c r="H403" s="1" t="s">
        <v>200</v>
      </c>
      <c r="I403" s="2065" t="s">
        <v>3213</v>
      </c>
      <c r="J403" s="1119">
        <v>28.743086019454513</v>
      </c>
      <c r="K403" s="1119">
        <v>37.313432835820898</v>
      </c>
      <c r="L403" s="1119">
        <v>21.808143547273982</v>
      </c>
    </row>
    <row r="404" spans="1:12" hidden="1">
      <c r="A404" s="1">
        <v>392</v>
      </c>
      <c r="B404" s="2063" t="s">
        <v>2442</v>
      </c>
      <c r="C404" s="1681" t="s">
        <v>3243</v>
      </c>
      <c r="D404" s="1681" t="s">
        <v>3059</v>
      </c>
      <c r="E404" s="1681" t="s">
        <v>3059</v>
      </c>
      <c r="F404" s="31"/>
      <c r="G404" s="1681" t="s">
        <v>2424</v>
      </c>
      <c r="H404" s="1" t="s">
        <v>200</v>
      </c>
      <c r="I404" s="2065" t="s">
        <v>3244</v>
      </c>
      <c r="J404" s="1119">
        <v>28.229796591533812</v>
      </c>
      <c r="K404" s="1119">
        <v>36.90165361183638</v>
      </c>
      <c r="L404" s="1119">
        <v>21.356065832265696</v>
      </c>
    </row>
    <row r="405" spans="1:12" hidden="1">
      <c r="A405" s="1">
        <v>393</v>
      </c>
      <c r="B405" s="2063" t="s">
        <v>2442</v>
      </c>
      <c r="C405" s="1681" t="s">
        <v>3418</v>
      </c>
      <c r="D405" s="1681" t="s">
        <v>3059</v>
      </c>
      <c r="E405" s="1681" t="s">
        <v>3059</v>
      </c>
      <c r="F405" s="31"/>
      <c r="G405" s="1681" t="s">
        <v>2424</v>
      </c>
      <c r="H405" s="1" t="s">
        <v>200</v>
      </c>
      <c r="I405" s="2065" t="s">
        <v>3419</v>
      </c>
      <c r="J405" s="1119">
        <v>26.117738681015258</v>
      </c>
      <c r="K405" s="1119">
        <v>36.529865908167416</v>
      </c>
      <c r="L405" s="1119">
        <v>18.082037129954841</v>
      </c>
    </row>
    <row r="406" spans="1:12" hidden="1">
      <c r="A406" s="1">
        <v>394</v>
      </c>
      <c r="B406" s="2063" t="s">
        <v>2442</v>
      </c>
      <c r="C406" s="1681" t="s">
        <v>3638</v>
      </c>
      <c r="D406" s="1681" t="s">
        <v>3059</v>
      </c>
      <c r="E406" s="1681" t="s">
        <v>3059</v>
      </c>
      <c r="F406" s="31"/>
      <c r="G406" s="1681" t="s">
        <v>2424</v>
      </c>
      <c r="H406" s="1" t="s">
        <v>200</v>
      </c>
      <c r="I406" s="2065" t="s">
        <v>3639</v>
      </c>
      <c r="J406" s="1119">
        <v>24.494548533926114</v>
      </c>
      <c r="K406" s="1119">
        <v>33.95813047711782</v>
      </c>
      <c r="L406" s="1119">
        <v>17.21296122869451</v>
      </c>
    </row>
    <row r="407" spans="1:12" hidden="1">
      <c r="A407" s="1">
        <v>395</v>
      </c>
      <c r="B407" s="2063" t="s">
        <v>2442</v>
      </c>
      <c r="C407" s="1681" t="s">
        <v>3249</v>
      </c>
      <c r="D407" s="1681" t="s">
        <v>3059</v>
      </c>
      <c r="E407" s="1681" t="s">
        <v>3059</v>
      </c>
      <c r="F407" s="31"/>
      <c r="G407" s="1681" t="s">
        <v>2424</v>
      </c>
      <c r="H407" s="1" t="s">
        <v>200</v>
      </c>
      <c r="I407" s="2065" t="s">
        <v>3250</v>
      </c>
      <c r="J407" s="1119">
        <v>28.093760772147537</v>
      </c>
      <c r="K407" s="1119">
        <v>38.422131147540981</v>
      </c>
      <c r="L407" s="1119">
        <v>19.691602417170241</v>
      </c>
    </row>
    <row r="408" spans="1:12" hidden="1">
      <c r="A408" s="1">
        <v>396</v>
      </c>
      <c r="B408" s="2063" t="s">
        <v>2442</v>
      </c>
      <c r="C408" s="1681" t="s">
        <v>3278</v>
      </c>
      <c r="D408" s="1681" t="s">
        <v>3059</v>
      </c>
      <c r="E408" s="1681" t="s">
        <v>3059</v>
      </c>
      <c r="F408" s="31"/>
      <c r="G408" s="1681" t="s">
        <v>2424</v>
      </c>
      <c r="H408" s="1" t="s">
        <v>200</v>
      </c>
      <c r="I408" s="2065" t="s">
        <v>3279</v>
      </c>
      <c r="J408" s="1119">
        <v>27.622823162961911</v>
      </c>
      <c r="K408" s="1119">
        <v>37.594773350540414</v>
      </c>
      <c r="L408" s="1119">
        <v>19.824649930616879</v>
      </c>
    </row>
    <row r="409" spans="1:12" hidden="1">
      <c r="A409" s="1">
        <v>397</v>
      </c>
      <c r="B409" s="2063" t="s">
        <v>2443</v>
      </c>
      <c r="C409" s="1681" t="s">
        <v>3424</v>
      </c>
      <c r="D409" s="1681" t="s">
        <v>3168</v>
      </c>
      <c r="E409" s="1681" t="s">
        <v>3059</v>
      </c>
      <c r="F409" s="31" t="s">
        <v>3262</v>
      </c>
      <c r="G409" s="1681" t="s">
        <v>2424</v>
      </c>
      <c r="H409" s="1" t="s">
        <v>201</v>
      </c>
      <c r="I409" s="2065" t="s">
        <v>3425</v>
      </c>
      <c r="J409" s="1119">
        <v>26.064985922468111</v>
      </c>
      <c r="K409" s="1119">
        <v>35.426344972276333</v>
      </c>
      <c r="L409" s="1119">
        <v>19.049223462970094</v>
      </c>
    </row>
    <row r="410" spans="1:12" hidden="1">
      <c r="A410" s="1">
        <v>398</v>
      </c>
      <c r="B410" s="2063" t="s">
        <v>2443</v>
      </c>
      <c r="C410" s="1681" t="s">
        <v>4010</v>
      </c>
      <c r="D410" s="1681" t="s">
        <v>3168</v>
      </c>
      <c r="E410" s="1681" t="s">
        <v>3059</v>
      </c>
      <c r="F410" s="31"/>
      <c r="G410" s="1681" t="s">
        <v>2424</v>
      </c>
      <c r="H410" s="1" t="s">
        <v>201</v>
      </c>
      <c r="I410" s="2065" t="s">
        <v>4011</v>
      </c>
      <c r="J410" s="1119">
        <v>22.480337896883192</v>
      </c>
      <c r="K410" s="1119">
        <v>30.777765449905694</v>
      </c>
      <c r="L410" s="1119">
        <v>16.025032369443245</v>
      </c>
    </row>
    <row r="411" spans="1:12" hidden="1">
      <c r="A411" s="1">
        <v>399</v>
      </c>
      <c r="B411" s="2063" t="s">
        <v>2443</v>
      </c>
      <c r="C411" s="1681" t="s">
        <v>3082</v>
      </c>
      <c r="D411" s="1681" t="s">
        <v>3059</v>
      </c>
      <c r="E411" s="1681" t="s">
        <v>3059</v>
      </c>
      <c r="F411" s="31"/>
      <c r="G411" s="1681" t="s">
        <v>2424</v>
      </c>
      <c r="H411" s="1" t="s">
        <v>201</v>
      </c>
      <c r="I411" s="2065" t="s">
        <v>3083</v>
      </c>
      <c r="J411" s="1119">
        <v>33.351528384279476</v>
      </c>
      <c r="K411" s="1119">
        <v>42.378154165226405</v>
      </c>
      <c r="L411" s="1119">
        <v>26.785265275333163</v>
      </c>
    </row>
    <row r="412" spans="1:12" hidden="1">
      <c r="A412" s="1">
        <v>400</v>
      </c>
      <c r="B412" s="2063" t="s">
        <v>2443</v>
      </c>
      <c r="C412" s="1681" t="s">
        <v>3944</v>
      </c>
      <c r="D412" s="1681" t="s">
        <v>3168</v>
      </c>
      <c r="E412" s="1681" t="s">
        <v>3059</v>
      </c>
      <c r="F412" s="31"/>
      <c r="G412" s="1681" t="s">
        <v>2424</v>
      </c>
      <c r="H412" s="1" t="s">
        <v>201</v>
      </c>
      <c r="I412" s="2065" t="s">
        <v>3945</v>
      </c>
      <c r="J412" s="1119">
        <v>22.937108989134014</v>
      </c>
      <c r="K412" s="1119">
        <v>31.512231282431429</v>
      </c>
      <c r="L412" s="1119">
        <v>16.084123222748815</v>
      </c>
    </row>
    <row r="413" spans="1:12" hidden="1">
      <c r="A413" s="1">
        <v>401</v>
      </c>
      <c r="B413" s="2063" t="s">
        <v>2443</v>
      </c>
      <c r="C413" s="1681" t="s">
        <v>3298</v>
      </c>
      <c r="D413" s="1681" t="s">
        <v>3059</v>
      </c>
      <c r="E413" s="1681" t="s">
        <v>3059</v>
      </c>
      <c r="F413" s="31"/>
      <c r="G413" s="1681" t="s">
        <v>2424</v>
      </c>
      <c r="H413" s="1" t="s">
        <v>201</v>
      </c>
      <c r="I413" s="2065" t="s">
        <v>3299</v>
      </c>
      <c r="J413" s="1119">
        <v>27.283960787544281</v>
      </c>
      <c r="K413" s="1119">
        <v>37.30099962976675</v>
      </c>
      <c r="L413" s="1119">
        <v>19.251892533768739</v>
      </c>
    </row>
    <row r="414" spans="1:12" hidden="1">
      <c r="A414" s="1">
        <v>402</v>
      </c>
      <c r="B414" s="2063" t="s">
        <v>2443</v>
      </c>
      <c r="C414" s="1681" t="s">
        <v>3526</v>
      </c>
      <c r="D414" s="1681" t="s">
        <v>3059</v>
      </c>
      <c r="E414" s="1681" t="s">
        <v>3059</v>
      </c>
      <c r="F414" s="31"/>
      <c r="G414" s="1681" t="s">
        <v>2424</v>
      </c>
      <c r="H414" s="1" t="s">
        <v>201</v>
      </c>
      <c r="I414" s="2065" t="s">
        <v>3527</v>
      </c>
      <c r="J414" s="1119">
        <v>25.311117542481497</v>
      </c>
      <c r="K414" s="1119">
        <v>35.248192771084334</v>
      </c>
      <c r="L414" s="1119">
        <v>17.846799884158703</v>
      </c>
    </row>
    <row r="415" spans="1:12" hidden="1">
      <c r="A415" s="1">
        <v>403</v>
      </c>
      <c r="B415" s="2063" t="s">
        <v>2443</v>
      </c>
      <c r="C415" s="1681" t="s">
        <v>3487</v>
      </c>
      <c r="D415" s="1681" t="s">
        <v>3059</v>
      </c>
      <c r="E415" s="1681" t="s">
        <v>3059</v>
      </c>
      <c r="F415" s="31"/>
      <c r="G415" s="1681" t="s">
        <v>2424</v>
      </c>
      <c r="H415" s="1" t="s">
        <v>201</v>
      </c>
      <c r="I415" s="2065" t="s">
        <v>3488</v>
      </c>
      <c r="J415" s="1119">
        <v>25.549992413897737</v>
      </c>
      <c r="K415" s="1119">
        <v>35.064035998615438</v>
      </c>
      <c r="L415" s="1119">
        <v>18.125337655321445</v>
      </c>
    </row>
    <row r="416" spans="1:12" hidden="1">
      <c r="A416" s="1">
        <v>404</v>
      </c>
      <c r="B416" s="2063" t="s">
        <v>2443</v>
      </c>
      <c r="C416" s="1681" t="s">
        <v>4133</v>
      </c>
      <c r="D416" s="1681" t="s">
        <v>3168</v>
      </c>
      <c r="E416" s="1681" t="s">
        <v>3059</v>
      </c>
      <c r="F416" s="31"/>
      <c r="G416" s="1681" t="s">
        <v>2424</v>
      </c>
      <c r="H416" s="1" t="s">
        <v>201</v>
      </c>
      <c r="I416" s="2065" t="s">
        <v>4134</v>
      </c>
      <c r="J416" s="1119">
        <v>21.881065819657668</v>
      </c>
      <c r="K416" s="1119">
        <v>30.301102629346904</v>
      </c>
      <c r="L416" s="1119">
        <v>15.880930794802056</v>
      </c>
    </row>
    <row r="417" spans="1:12" hidden="1">
      <c r="A417" s="1">
        <v>405</v>
      </c>
      <c r="B417" s="2063" t="s">
        <v>2443</v>
      </c>
      <c r="C417" s="1681" t="s">
        <v>3284</v>
      </c>
      <c r="D417" s="1681" t="s">
        <v>3168</v>
      </c>
      <c r="E417" s="1681" t="s">
        <v>3059</v>
      </c>
      <c r="F417" s="31"/>
      <c r="G417" s="1681" t="s">
        <v>2424</v>
      </c>
      <c r="H417" s="1" t="s">
        <v>201</v>
      </c>
      <c r="I417" s="2065" t="s">
        <v>3285</v>
      </c>
      <c r="J417" s="1119">
        <v>27.508188766225889</v>
      </c>
      <c r="K417" s="1119">
        <v>37.518306483823729</v>
      </c>
      <c r="L417" s="1119">
        <v>19.130919220055713</v>
      </c>
    </row>
    <row r="418" spans="1:12" hidden="1">
      <c r="A418" s="1">
        <v>406</v>
      </c>
      <c r="B418" s="2063" t="s">
        <v>2443</v>
      </c>
      <c r="C418" s="1681" t="s">
        <v>3674</v>
      </c>
      <c r="D418" s="1681" t="s">
        <v>3168</v>
      </c>
      <c r="E418" s="1681" t="s">
        <v>3059</v>
      </c>
      <c r="F418" s="31"/>
      <c r="G418" s="1681" t="s">
        <v>2424</v>
      </c>
      <c r="H418" s="1" t="s">
        <v>201</v>
      </c>
      <c r="I418" s="2065" t="s">
        <v>3675</v>
      </c>
      <c r="J418" s="1119">
        <v>24.316017837772687</v>
      </c>
      <c r="K418" s="1119">
        <v>33.886760323541928</v>
      </c>
      <c r="L418" s="1119">
        <v>17.251492615481304</v>
      </c>
    </row>
    <row r="419" spans="1:12" hidden="1">
      <c r="A419" s="1">
        <v>407</v>
      </c>
      <c r="B419" s="2063" t="s">
        <v>2443</v>
      </c>
      <c r="C419" s="1681" t="s">
        <v>3630</v>
      </c>
      <c r="D419" s="1681" t="s">
        <v>3168</v>
      </c>
      <c r="E419" s="1681" t="s">
        <v>3059</v>
      </c>
      <c r="F419" s="31"/>
      <c r="G419" s="1681" t="s">
        <v>2424</v>
      </c>
      <c r="H419" s="1" t="s">
        <v>201</v>
      </c>
      <c r="I419" s="2065" t="s">
        <v>3631</v>
      </c>
      <c r="J419" s="1119">
        <v>24.511806520140532</v>
      </c>
      <c r="K419" s="1119">
        <v>33.780308596620131</v>
      </c>
      <c r="L419" s="1119">
        <v>17.086092715231789</v>
      </c>
    </row>
    <row r="420" spans="1:12" hidden="1">
      <c r="A420" s="1">
        <v>408</v>
      </c>
      <c r="B420" s="2063" t="s">
        <v>2443</v>
      </c>
      <c r="C420" s="1681" t="s">
        <v>3604</v>
      </c>
      <c r="D420" s="1681" t="s">
        <v>3168</v>
      </c>
      <c r="E420" s="1681" t="s">
        <v>3059</v>
      </c>
      <c r="F420" s="31"/>
      <c r="G420" s="1681" t="s">
        <v>2424</v>
      </c>
      <c r="H420" s="1" t="s">
        <v>201</v>
      </c>
      <c r="I420" s="2065" t="s">
        <v>3605</v>
      </c>
      <c r="J420" s="1119">
        <v>24.663420223431682</v>
      </c>
      <c r="K420" s="1119">
        <v>32.87380699893955</v>
      </c>
      <c r="L420" s="1119">
        <v>18.413883563717082</v>
      </c>
    </row>
    <row r="421" spans="1:12" hidden="1">
      <c r="A421" s="1">
        <v>409</v>
      </c>
      <c r="B421" s="2063" t="s">
        <v>2443</v>
      </c>
      <c r="C421" s="1681" t="s">
        <v>4213</v>
      </c>
      <c r="D421" s="1681" t="s">
        <v>3168</v>
      </c>
      <c r="E421" s="1681" t="s">
        <v>3059</v>
      </c>
      <c r="F421" s="31"/>
      <c r="G421" s="1681" t="s">
        <v>2424</v>
      </c>
      <c r="H421" s="1" t="s">
        <v>201</v>
      </c>
      <c r="I421" s="2065" t="s">
        <v>4214</v>
      </c>
      <c r="J421" s="1119">
        <v>21.368040338974101</v>
      </c>
      <c r="K421" s="1119">
        <v>29.308044776985092</v>
      </c>
      <c r="L421" s="1119">
        <v>14.734954937493944</v>
      </c>
    </row>
    <row r="422" spans="1:12" hidden="1">
      <c r="A422" s="1">
        <v>410</v>
      </c>
      <c r="B422" s="2063" t="s">
        <v>2443</v>
      </c>
      <c r="C422" s="1681" t="s">
        <v>4169</v>
      </c>
      <c r="D422" s="1681" t="s">
        <v>3168</v>
      </c>
      <c r="E422" s="1681" t="s">
        <v>3059</v>
      </c>
      <c r="F422" s="31"/>
      <c r="G422" s="1681" t="s">
        <v>2424</v>
      </c>
      <c r="H422" s="1" t="s">
        <v>201</v>
      </c>
      <c r="I422" s="2065" t="s">
        <v>4170</v>
      </c>
      <c r="J422" s="1119">
        <v>21.660533020584786</v>
      </c>
      <c r="K422" s="1119">
        <v>29.998268997749701</v>
      </c>
      <c r="L422" s="1119">
        <v>14.347529036665907</v>
      </c>
    </row>
    <row r="423" spans="1:12" hidden="1">
      <c r="A423" s="1">
        <v>411</v>
      </c>
      <c r="B423" s="2063" t="s">
        <v>2443</v>
      </c>
      <c r="C423" s="1681" t="s">
        <v>3317</v>
      </c>
      <c r="D423" s="1681" t="s">
        <v>3059</v>
      </c>
      <c r="E423" s="1681" t="s">
        <v>3059</v>
      </c>
      <c r="F423" s="31"/>
      <c r="G423" s="1681" t="s">
        <v>2424</v>
      </c>
      <c r="H423" s="1" t="s">
        <v>201</v>
      </c>
      <c r="I423" s="2065" t="s">
        <v>3318</v>
      </c>
      <c r="J423" s="1119">
        <v>27.123608670181603</v>
      </c>
      <c r="K423" s="1119">
        <v>38.26383425124574</v>
      </c>
      <c r="L423" s="1119">
        <v>18.127911901736553</v>
      </c>
    </row>
    <row r="424" spans="1:12" hidden="1">
      <c r="A424" s="1">
        <v>412</v>
      </c>
      <c r="B424" s="2063" t="s">
        <v>2443</v>
      </c>
      <c r="C424" s="1681" t="s">
        <v>3724</v>
      </c>
      <c r="D424" s="1681" t="s">
        <v>3168</v>
      </c>
      <c r="E424" s="1681" t="s">
        <v>3059</v>
      </c>
      <c r="F424" s="31"/>
      <c r="G424" s="1681" t="s">
        <v>2424</v>
      </c>
      <c r="H424" s="1" t="s">
        <v>201</v>
      </c>
      <c r="I424" s="2065" t="s">
        <v>3725</v>
      </c>
      <c r="J424" s="1119">
        <v>24.049302503344162</v>
      </c>
      <c r="K424" s="1119">
        <v>32.552742616033754</v>
      </c>
      <c r="L424" s="1119">
        <v>17.01012923506811</v>
      </c>
    </row>
    <row r="425" spans="1:12" hidden="1">
      <c r="A425" s="1">
        <v>413</v>
      </c>
      <c r="B425" s="2063" t="s">
        <v>2443</v>
      </c>
      <c r="C425" s="1681" t="s">
        <v>3414</v>
      </c>
      <c r="D425" s="1681" t="s">
        <v>3059</v>
      </c>
      <c r="E425" s="1681" t="s">
        <v>3059</v>
      </c>
      <c r="F425" s="31"/>
      <c r="G425" s="1681" t="s">
        <v>2424</v>
      </c>
      <c r="H425" s="1" t="s">
        <v>201</v>
      </c>
      <c r="I425" s="2065" t="s">
        <v>3415</v>
      </c>
      <c r="J425" s="1119">
        <v>26.191507798960139</v>
      </c>
      <c r="K425" s="1119">
        <v>34.97712252160651</v>
      </c>
      <c r="L425" s="1119">
        <v>19.667799169497926</v>
      </c>
    </row>
    <row r="426" spans="1:12" hidden="1">
      <c r="A426" s="1">
        <v>414</v>
      </c>
      <c r="B426" s="2063" t="s">
        <v>2443</v>
      </c>
      <c r="C426" s="1681" t="s">
        <v>3268</v>
      </c>
      <c r="D426" s="1681" t="s">
        <v>3168</v>
      </c>
      <c r="E426" s="1681" t="s">
        <v>3059</v>
      </c>
      <c r="F426" s="31"/>
      <c r="G426" s="1681" t="s">
        <v>2424</v>
      </c>
      <c r="H426" s="1" t="s">
        <v>201</v>
      </c>
      <c r="I426" s="2065" t="s">
        <v>3269</v>
      </c>
      <c r="J426" s="1119">
        <v>27.769477054429032</v>
      </c>
      <c r="K426" s="1119">
        <v>38.856729377713464</v>
      </c>
      <c r="L426" s="1119">
        <v>18.970137825421133</v>
      </c>
    </row>
    <row r="427" spans="1:12" hidden="1">
      <c r="A427" s="1">
        <v>415</v>
      </c>
      <c r="B427" s="2063" t="s">
        <v>2443</v>
      </c>
      <c r="C427" s="1681" t="s">
        <v>3455</v>
      </c>
      <c r="D427" s="1681" t="s">
        <v>3059</v>
      </c>
      <c r="E427" s="1681" t="s">
        <v>3059</v>
      </c>
      <c r="F427" s="31"/>
      <c r="G427" s="1681" t="s">
        <v>2424</v>
      </c>
      <c r="H427" s="1" t="s">
        <v>201</v>
      </c>
      <c r="I427" s="2065" t="s">
        <v>3456</v>
      </c>
      <c r="J427" s="1119">
        <v>25.782107574094404</v>
      </c>
      <c r="K427" s="1119">
        <v>34.740157480314963</v>
      </c>
      <c r="L427" s="1119">
        <v>18.86700705081449</v>
      </c>
    </row>
    <row r="428" spans="1:12" hidden="1">
      <c r="A428" s="1">
        <v>416</v>
      </c>
      <c r="B428" s="2063" t="s">
        <v>2443</v>
      </c>
      <c r="C428" s="1681" t="s">
        <v>3459</v>
      </c>
      <c r="D428" s="1681" t="s">
        <v>3059</v>
      </c>
      <c r="E428" s="1681" t="s">
        <v>3059</v>
      </c>
      <c r="F428" s="31"/>
      <c r="G428" s="1681" t="s">
        <v>2424</v>
      </c>
      <c r="H428" s="1" t="s">
        <v>201</v>
      </c>
      <c r="I428" s="2065" t="s">
        <v>3460</v>
      </c>
      <c r="J428" s="1119">
        <v>25.706079463858305</v>
      </c>
      <c r="K428" s="1119">
        <v>33.134772896500372</v>
      </c>
      <c r="L428" s="1119">
        <v>20.134040770734433</v>
      </c>
    </row>
    <row r="429" spans="1:12" hidden="1">
      <c r="A429" s="1">
        <v>417</v>
      </c>
      <c r="B429" s="2063" t="s">
        <v>2443</v>
      </c>
      <c r="C429" s="1681" t="s">
        <v>3167</v>
      </c>
      <c r="D429" s="1681" t="s">
        <v>3168</v>
      </c>
      <c r="E429" s="1681" t="s">
        <v>3059</v>
      </c>
      <c r="F429" s="31"/>
      <c r="G429" s="1681" t="s">
        <v>2424</v>
      </c>
      <c r="H429" s="1" t="s">
        <v>201</v>
      </c>
      <c r="I429" s="2065" t="s">
        <v>3169</v>
      </c>
      <c r="J429" s="1119">
        <v>29.639453777384812</v>
      </c>
      <c r="K429" s="1119">
        <v>39.995678478824544</v>
      </c>
      <c r="L429" s="1119">
        <v>21.005224283912806</v>
      </c>
    </row>
    <row r="430" spans="1:12" hidden="1">
      <c r="A430" s="1">
        <v>418</v>
      </c>
      <c r="B430" s="2063" t="s">
        <v>2444</v>
      </c>
      <c r="C430" s="1681" t="s">
        <v>3608</v>
      </c>
      <c r="D430" s="1681" t="s">
        <v>3076</v>
      </c>
      <c r="E430" s="1681" t="s">
        <v>3059</v>
      </c>
      <c r="F430" s="31" t="s">
        <v>3262</v>
      </c>
      <c r="G430" s="1681" t="s">
        <v>3371</v>
      </c>
      <c r="H430" s="1" t="s">
        <v>202</v>
      </c>
      <c r="I430" s="2065" t="s">
        <v>3609</v>
      </c>
      <c r="J430" s="1119">
        <v>24.631190993083255</v>
      </c>
      <c r="K430" s="1119">
        <v>32.861404367382136</v>
      </c>
      <c r="L430" s="1119">
        <v>18.339094180950006</v>
      </c>
    </row>
    <row r="431" spans="1:12" hidden="1">
      <c r="A431" s="1">
        <v>419</v>
      </c>
      <c r="B431" s="2063" t="s">
        <v>2444</v>
      </c>
      <c r="C431" s="1681" t="s">
        <v>3624</v>
      </c>
      <c r="D431" s="1681" t="s">
        <v>3076</v>
      </c>
      <c r="E431" s="1681" t="s">
        <v>3059</v>
      </c>
      <c r="F431" s="31"/>
      <c r="G431" s="1681" t="s">
        <v>3371</v>
      </c>
      <c r="H431" s="1" t="s">
        <v>202</v>
      </c>
      <c r="I431" s="2065" t="s">
        <v>3625</v>
      </c>
      <c r="J431" s="1119">
        <v>24.525121587226458</v>
      </c>
      <c r="K431" s="1119">
        <v>32.21140230486025</v>
      </c>
      <c r="L431" s="1119">
        <v>18.402214374343799</v>
      </c>
    </row>
    <row r="432" spans="1:12" hidden="1">
      <c r="A432" s="1">
        <v>420</v>
      </c>
      <c r="B432" s="2063" t="s">
        <v>2444</v>
      </c>
      <c r="C432" s="1681" t="s">
        <v>3720</v>
      </c>
      <c r="D432" s="1681" t="s">
        <v>3059</v>
      </c>
      <c r="E432" s="1681" t="s">
        <v>3059</v>
      </c>
      <c r="F432" s="31"/>
      <c r="G432" s="1681" t="s">
        <v>2424</v>
      </c>
      <c r="H432" s="1" t="s">
        <v>202</v>
      </c>
      <c r="I432" s="2065" t="s">
        <v>3721</v>
      </c>
      <c r="J432" s="1119">
        <v>24.079078367230835</v>
      </c>
      <c r="K432" s="1119">
        <v>32.075006168270413</v>
      </c>
      <c r="L432" s="1119">
        <v>17.989351706858752</v>
      </c>
    </row>
    <row r="433" spans="1:12" hidden="1">
      <c r="A433" s="1">
        <v>421</v>
      </c>
      <c r="B433" s="2063" t="s">
        <v>2444</v>
      </c>
      <c r="C433" s="1681" t="s">
        <v>3838</v>
      </c>
      <c r="D433" s="1681" t="s">
        <v>3125</v>
      </c>
      <c r="E433" s="1681" t="s">
        <v>3059</v>
      </c>
      <c r="F433" s="31"/>
      <c r="G433" s="1681" t="s">
        <v>2424</v>
      </c>
      <c r="H433" s="1" t="s">
        <v>202</v>
      </c>
      <c r="I433" s="2065" t="s">
        <v>3839</v>
      </c>
      <c r="J433" s="1119">
        <v>23.465595780388394</v>
      </c>
      <c r="K433" s="1119">
        <v>29.808128116029614</v>
      </c>
      <c r="L433" s="1119">
        <v>19.294585196224538</v>
      </c>
    </row>
    <row r="434" spans="1:12" hidden="1">
      <c r="A434" s="1">
        <v>422</v>
      </c>
      <c r="B434" s="2063" t="s">
        <v>2444</v>
      </c>
      <c r="C434" s="1681" t="s">
        <v>3758</v>
      </c>
      <c r="D434" s="1681" t="s">
        <v>3059</v>
      </c>
      <c r="E434" s="1681" t="s">
        <v>3059</v>
      </c>
      <c r="F434" s="31"/>
      <c r="G434" s="1681" t="s">
        <v>2424</v>
      </c>
      <c r="H434" s="1" t="s">
        <v>202</v>
      </c>
      <c r="I434" s="2065" t="s">
        <v>3759</v>
      </c>
      <c r="J434" s="1119">
        <v>23.898939274312589</v>
      </c>
      <c r="K434" s="1119">
        <v>32.19542749765111</v>
      </c>
      <c r="L434" s="1119">
        <v>17.421602787456447</v>
      </c>
    </row>
    <row r="435" spans="1:12" hidden="1">
      <c r="A435" s="1">
        <v>423</v>
      </c>
      <c r="B435" s="2063" t="s">
        <v>2444</v>
      </c>
      <c r="C435" s="1681" t="s">
        <v>3780</v>
      </c>
      <c r="D435" s="1681" t="s">
        <v>3076</v>
      </c>
      <c r="E435" s="1681" t="s">
        <v>3059</v>
      </c>
      <c r="F435" s="31"/>
      <c r="G435" s="1681" t="s">
        <v>2424</v>
      </c>
      <c r="H435" s="1" t="s">
        <v>202</v>
      </c>
      <c r="I435" s="2065" t="s">
        <v>3781</v>
      </c>
      <c r="J435" s="1119">
        <v>23.782641422036939</v>
      </c>
      <c r="K435" s="1119">
        <v>31.932996543472481</v>
      </c>
      <c r="L435" s="1119">
        <v>17.4941019591753</v>
      </c>
    </row>
    <row r="436" spans="1:12" hidden="1">
      <c r="A436" s="1">
        <v>424</v>
      </c>
      <c r="B436" s="2063" t="s">
        <v>2444</v>
      </c>
      <c r="C436" s="1681" t="s">
        <v>3842</v>
      </c>
      <c r="D436" s="1681" t="s">
        <v>3059</v>
      </c>
      <c r="E436" s="1681" t="s">
        <v>3059</v>
      </c>
      <c r="F436" s="31"/>
      <c r="G436" s="1681" t="s">
        <v>2424</v>
      </c>
      <c r="H436" s="1" t="s">
        <v>202</v>
      </c>
      <c r="I436" s="2065" t="s">
        <v>3843</v>
      </c>
      <c r="J436" s="1119">
        <v>23.443778906664644</v>
      </c>
      <c r="K436" s="1119">
        <v>30.251650901302874</v>
      </c>
      <c r="L436" s="1119">
        <v>18.415502240970209</v>
      </c>
    </row>
    <row r="437" spans="1:12" hidden="1">
      <c r="A437" s="1">
        <v>425</v>
      </c>
      <c r="B437" s="2063" t="s">
        <v>2444</v>
      </c>
      <c r="C437" s="1681" t="s">
        <v>3264</v>
      </c>
      <c r="D437" s="1681" t="s">
        <v>3076</v>
      </c>
      <c r="E437" s="1681" t="s">
        <v>3059</v>
      </c>
      <c r="F437" s="31"/>
      <c r="G437" s="1681" t="s">
        <v>2424</v>
      </c>
      <c r="H437" s="1" t="s">
        <v>202</v>
      </c>
      <c r="I437" s="2065" t="s">
        <v>3265</v>
      </c>
      <c r="J437" s="1119">
        <v>27.786657400972896</v>
      </c>
      <c r="K437" s="1119">
        <v>36.124043241537123</v>
      </c>
      <c r="L437" s="1119">
        <v>21.226795803066988</v>
      </c>
    </row>
    <row r="438" spans="1:12" hidden="1">
      <c r="A438" s="1">
        <v>426</v>
      </c>
      <c r="B438" s="2063" t="s">
        <v>2444</v>
      </c>
      <c r="C438" s="1681" t="s">
        <v>4083</v>
      </c>
      <c r="D438" s="1681" t="s">
        <v>3076</v>
      </c>
      <c r="E438" s="1681" t="s">
        <v>3059</v>
      </c>
      <c r="F438" s="31"/>
      <c r="G438" s="1681" t="s">
        <v>2424</v>
      </c>
      <c r="H438" s="1" t="s">
        <v>202</v>
      </c>
      <c r="I438" s="2065" t="s">
        <v>4084</v>
      </c>
      <c r="J438" s="1119">
        <v>22.17011566606342</v>
      </c>
      <c r="K438" s="1119">
        <v>30.2296240222054</v>
      </c>
      <c r="L438" s="1119">
        <v>15.925594905597141</v>
      </c>
    </row>
    <row r="439" spans="1:12" hidden="1">
      <c r="A439" s="1">
        <v>427</v>
      </c>
      <c r="B439" s="2063" t="s">
        <v>2444</v>
      </c>
      <c r="C439" s="1681" t="s">
        <v>3508</v>
      </c>
      <c r="D439" s="1681" t="s">
        <v>3076</v>
      </c>
      <c r="E439" s="1681" t="s">
        <v>3059</v>
      </c>
      <c r="F439" s="31"/>
      <c r="G439" s="1681" t="s">
        <v>2424</v>
      </c>
      <c r="H439" s="1" t="s">
        <v>202</v>
      </c>
      <c r="I439" s="2065" t="s">
        <v>3509</v>
      </c>
      <c r="J439" s="1119">
        <v>25.422400479450474</v>
      </c>
      <c r="K439" s="1119">
        <v>32.967312287123171</v>
      </c>
      <c r="L439" s="1119">
        <v>19.163292847503374</v>
      </c>
    </row>
    <row r="440" spans="1:12" hidden="1">
      <c r="A440" s="1">
        <v>428</v>
      </c>
      <c r="B440" s="2063" t="s">
        <v>2444</v>
      </c>
      <c r="C440" s="1681" t="s">
        <v>3660</v>
      </c>
      <c r="D440" s="1681" t="s">
        <v>3076</v>
      </c>
      <c r="E440" s="1681" t="s">
        <v>3059</v>
      </c>
      <c r="F440" s="31"/>
      <c r="G440" s="1681" t="s">
        <v>2424</v>
      </c>
      <c r="H440" s="1" t="s">
        <v>202</v>
      </c>
      <c r="I440" s="2065" t="s">
        <v>3661</v>
      </c>
      <c r="J440" s="1119">
        <v>24.36247368010606</v>
      </c>
      <c r="K440" s="1119">
        <v>32.861984340306179</v>
      </c>
      <c r="L440" s="1119">
        <v>17.550924841957389</v>
      </c>
    </row>
    <row r="441" spans="1:12" hidden="1">
      <c r="A441" s="1">
        <v>429</v>
      </c>
      <c r="B441" s="2063" t="s">
        <v>2444</v>
      </c>
      <c r="C441" s="1681" t="s">
        <v>3333</v>
      </c>
      <c r="D441" s="1681" t="s">
        <v>3076</v>
      </c>
      <c r="E441" s="1681" t="s">
        <v>3059</v>
      </c>
      <c r="F441" s="31"/>
      <c r="G441" s="1681" t="s">
        <v>2424</v>
      </c>
      <c r="H441" s="1" t="s">
        <v>202</v>
      </c>
      <c r="I441" s="2065" t="s">
        <v>3334</v>
      </c>
      <c r="J441" s="1119">
        <v>27.042204995693371</v>
      </c>
      <c r="K441" s="1119">
        <v>35.017635332004296</v>
      </c>
      <c r="L441" s="1119">
        <v>20.534317712569607</v>
      </c>
    </row>
    <row r="442" spans="1:12" hidden="1">
      <c r="A442" s="1">
        <v>430</v>
      </c>
      <c r="B442" s="2063" t="s">
        <v>2444</v>
      </c>
      <c r="C442" s="1681" t="s">
        <v>3576</v>
      </c>
      <c r="D442" s="1681" t="s">
        <v>3076</v>
      </c>
      <c r="E442" s="1681" t="s">
        <v>3059</v>
      </c>
      <c r="F442" s="31"/>
      <c r="G442" s="1681" t="s">
        <v>2424</v>
      </c>
      <c r="H442" s="1" t="s">
        <v>202</v>
      </c>
      <c r="I442" s="2065" t="s">
        <v>3577</v>
      </c>
      <c r="J442" s="1119">
        <v>24.906404937771931</v>
      </c>
      <c r="K442" s="1119">
        <v>33.192153366027647</v>
      </c>
      <c r="L442" s="1119">
        <v>18.019269964795257</v>
      </c>
    </row>
    <row r="443" spans="1:12" hidden="1">
      <c r="A443" s="1">
        <v>431</v>
      </c>
      <c r="B443" s="2063" t="s">
        <v>2444</v>
      </c>
      <c r="C443" s="1681" t="s">
        <v>3552</v>
      </c>
      <c r="D443" s="1681" t="s">
        <v>3059</v>
      </c>
      <c r="E443" s="1681" t="s">
        <v>3059</v>
      </c>
      <c r="F443" s="31"/>
      <c r="G443" s="1681" t="s">
        <v>2424</v>
      </c>
      <c r="H443" s="1" t="s">
        <v>202</v>
      </c>
      <c r="I443" s="2065" t="s">
        <v>3553</v>
      </c>
      <c r="J443" s="1119">
        <v>25.0647152528873</v>
      </c>
      <c r="K443" s="1119">
        <v>32.776594552180249</v>
      </c>
      <c r="L443" s="1119">
        <v>18.903913316020418</v>
      </c>
    </row>
    <row r="444" spans="1:12" hidden="1">
      <c r="A444" s="1">
        <v>432</v>
      </c>
      <c r="B444" s="2063" t="s">
        <v>2444</v>
      </c>
      <c r="C444" s="1681" t="s">
        <v>3497</v>
      </c>
      <c r="D444" s="1681" t="s">
        <v>3076</v>
      </c>
      <c r="E444" s="1681" t="s">
        <v>3059</v>
      </c>
      <c r="F444" s="31"/>
      <c r="G444" s="1681" t="s">
        <v>2424</v>
      </c>
      <c r="H444" s="1" t="s">
        <v>202</v>
      </c>
      <c r="I444" s="2065" t="s">
        <v>3498</v>
      </c>
      <c r="J444" s="1119">
        <v>25.525827814569535</v>
      </c>
      <c r="K444" s="1119">
        <v>33.8447014396979</v>
      </c>
      <c r="L444" s="1119">
        <v>18.748197288722238</v>
      </c>
    </row>
    <row r="445" spans="1:12" hidden="1">
      <c r="A445" s="1">
        <v>433</v>
      </c>
      <c r="B445" s="2063" t="s">
        <v>2444</v>
      </c>
      <c r="C445" s="1681" t="s">
        <v>3976</v>
      </c>
      <c r="D445" s="1681" t="s">
        <v>3059</v>
      </c>
      <c r="E445" s="1681" t="s">
        <v>3059</v>
      </c>
      <c r="F445" s="31"/>
      <c r="G445" s="1681" t="s">
        <v>2424</v>
      </c>
      <c r="H445" s="1" t="s">
        <v>202</v>
      </c>
      <c r="I445" s="2065" t="s">
        <v>3977</v>
      </c>
      <c r="J445" s="1119">
        <v>22.757285974499091</v>
      </c>
      <c r="K445" s="1119">
        <v>29.353367319559968</v>
      </c>
      <c r="L445" s="1119">
        <v>17.895985762309667</v>
      </c>
    </row>
    <row r="446" spans="1:12" hidden="1">
      <c r="A446" s="1">
        <v>434</v>
      </c>
      <c r="B446" s="2063" t="s">
        <v>2444</v>
      </c>
      <c r="C446" s="1681" t="s">
        <v>4067</v>
      </c>
      <c r="D446" s="1681" t="s">
        <v>3059</v>
      </c>
      <c r="E446" s="1681" t="s">
        <v>3059</v>
      </c>
      <c r="F446" s="31"/>
      <c r="G446" s="1681" t="s">
        <v>2424</v>
      </c>
      <c r="H446" s="1" t="s">
        <v>202</v>
      </c>
      <c r="I446" s="2065" t="s">
        <v>4068</v>
      </c>
      <c r="J446" s="1119">
        <v>22.282696994313568</v>
      </c>
      <c r="K446" s="1119">
        <v>29.480588548129766</v>
      </c>
      <c r="L446" s="1119">
        <v>16.194331983805668</v>
      </c>
    </row>
    <row r="447" spans="1:12" hidden="1">
      <c r="A447" s="1">
        <v>435</v>
      </c>
      <c r="B447" s="2063" t="s">
        <v>2444</v>
      </c>
      <c r="C447" s="1681" t="s">
        <v>3449</v>
      </c>
      <c r="D447" s="1681" t="s">
        <v>3076</v>
      </c>
      <c r="E447" s="1681" t="s">
        <v>3059</v>
      </c>
      <c r="F447" s="31"/>
      <c r="G447" s="1681" t="s">
        <v>2424</v>
      </c>
      <c r="H447" s="1" t="s">
        <v>202</v>
      </c>
      <c r="I447" s="2065" t="s">
        <v>3450</v>
      </c>
      <c r="J447" s="1119">
        <v>25.795711812491678</v>
      </c>
      <c r="K447" s="1119">
        <v>33.289473684210527</v>
      </c>
      <c r="L447" s="1119">
        <v>19.528001956468575</v>
      </c>
    </row>
    <row r="448" spans="1:12" hidden="1">
      <c r="A448" s="1">
        <v>436</v>
      </c>
      <c r="B448" s="2063" t="s">
        <v>2444</v>
      </c>
      <c r="C448" s="1681" t="s">
        <v>3302</v>
      </c>
      <c r="D448" s="1681" t="s">
        <v>3059</v>
      </c>
      <c r="E448" s="1681" t="s">
        <v>3059</v>
      </c>
      <c r="F448" s="31"/>
      <c r="G448" s="1681" t="s">
        <v>2424</v>
      </c>
      <c r="H448" s="1" t="s">
        <v>202</v>
      </c>
      <c r="I448" s="2065" t="s">
        <v>3303</v>
      </c>
      <c r="J448" s="1119">
        <v>27.261843680519927</v>
      </c>
      <c r="K448" s="1119">
        <v>35.413354531001588</v>
      </c>
      <c r="L448" s="1119">
        <v>21.104773341338937</v>
      </c>
    </row>
    <row r="449" spans="1:12" hidden="1">
      <c r="A449" s="1">
        <v>437</v>
      </c>
      <c r="B449" s="2063" t="s">
        <v>2444</v>
      </c>
      <c r="C449" s="1681" t="s">
        <v>3135</v>
      </c>
      <c r="D449" s="1681" t="s">
        <v>3059</v>
      </c>
      <c r="E449" s="1681" t="s">
        <v>3059</v>
      </c>
      <c r="F449" s="31"/>
      <c r="G449" s="1681" t="s">
        <v>2424</v>
      </c>
      <c r="H449" s="1" t="s">
        <v>202</v>
      </c>
      <c r="I449" s="2065" t="s">
        <v>3136</v>
      </c>
      <c r="J449" s="1119">
        <v>30.569236055434658</v>
      </c>
      <c r="K449" s="1119">
        <v>38.624612202688731</v>
      </c>
      <c r="L449" s="1119">
        <v>24.162039893070123</v>
      </c>
    </row>
    <row r="450" spans="1:12" hidden="1">
      <c r="A450" s="1">
        <v>438</v>
      </c>
      <c r="B450" s="2063" t="s">
        <v>2444</v>
      </c>
      <c r="C450" s="1681" t="s">
        <v>3122</v>
      </c>
      <c r="D450" s="1681" t="s">
        <v>3076</v>
      </c>
      <c r="E450" s="1681" t="s">
        <v>3059</v>
      </c>
      <c r="F450" s="31"/>
      <c r="G450" s="1681" t="s">
        <v>2424</v>
      </c>
      <c r="H450" s="1" t="s">
        <v>202</v>
      </c>
      <c r="I450" s="2065" t="s">
        <v>3123</v>
      </c>
      <c r="J450" s="1119">
        <v>30.782459157351678</v>
      </c>
      <c r="K450" s="1119">
        <v>39.643192488262912</v>
      </c>
      <c r="L450" s="1119">
        <v>23.298969072164947</v>
      </c>
    </row>
    <row r="451" spans="1:12" hidden="1">
      <c r="A451" s="1">
        <v>439</v>
      </c>
      <c r="B451" s="2063" t="s">
        <v>2444</v>
      </c>
      <c r="C451" s="1681" t="s">
        <v>3481</v>
      </c>
      <c r="D451" s="1681" t="s">
        <v>3059</v>
      </c>
      <c r="E451" s="1681" t="s">
        <v>3059</v>
      </c>
      <c r="F451" s="31"/>
      <c r="G451" s="1681" t="s">
        <v>2424</v>
      </c>
      <c r="H451" s="1" t="s">
        <v>202</v>
      </c>
      <c r="I451" s="2065" t="s">
        <v>3482</v>
      </c>
      <c r="J451" s="1119">
        <v>25.581871544604461</v>
      </c>
      <c r="K451" s="1119">
        <v>34.095208070617907</v>
      </c>
      <c r="L451" s="1119">
        <v>19.080293728181054</v>
      </c>
    </row>
    <row r="452" spans="1:12" hidden="1">
      <c r="A452" s="1">
        <v>440</v>
      </c>
      <c r="B452" s="2063" t="s">
        <v>2444</v>
      </c>
      <c r="C452" s="1681" t="s">
        <v>3075</v>
      </c>
      <c r="D452" s="1681" t="s">
        <v>3076</v>
      </c>
      <c r="E452" s="1681" t="s">
        <v>3059</v>
      </c>
      <c r="F452" s="31"/>
      <c r="G452" s="1681" t="s">
        <v>2424</v>
      </c>
      <c r="H452" s="1" t="s">
        <v>202</v>
      </c>
      <c r="I452" s="2065" t="s">
        <v>3077</v>
      </c>
      <c r="J452" s="1119">
        <v>34.095412284712694</v>
      </c>
      <c r="K452" s="1119">
        <v>43.076109936575051</v>
      </c>
      <c r="L452" s="1119">
        <v>27.24952994896589</v>
      </c>
    </row>
    <row r="453" spans="1:12" hidden="1">
      <c r="A453" s="1">
        <v>441</v>
      </c>
      <c r="B453" s="2063" t="s">
        <v>2445</v>
      </c>
      <c r="C453" s="1681" t="s">
        <v>3570</v>
      </c>
      <c r="D453" s="1681" t="s">
        <v>3168</v>
      </c>
      <c r="E453" s="1681" t="s">
        <v>3059</v>
      </c>
      <c r="F453" s="31" t="s">
        <v>3262</v>
      </c>
      <c r="G453" s="1681" t="s">
        <v>3371</v>
      </c>
      <c r="H453" s="1" t="s">
        <v>203</v>
      </c>
      <c r="I453" s="2065" t="s">
        <v>3571</v>
      </c>
      <c r="J453" s="1119">
        <v>24.994645658352482</v>
      </c>
      <c r="K453" s="1119">
        <v>33.536107532308833</v>
      </c>
      <c r="L453" s="1119">
        <v>18.396807157220831</v>
      </c>
    </row>
    <row r="454" spans="1:12" hidden="1">
      <c r="A454" s="1">
        <v>442</v>
      </c>
      <c r="B454" s="2063" t="s">
        <v>2445</v>
      </c>
      <c r="C454" s="1681" t="s">
        <v>3294</v>
      </c>
      <c r="D454" s="1681" t="s">
        <v>3059</v>
      </c>
      <c r="E454" s="1681" t="s">
        <v>3059</v>
      </c>
      <c r="F454" s="31"/>
      <c r="G454" s="1681" t="s">
        <v>2424</v>
      </c>
      <c r="H454" s="1" t="s">
        <v>203</v>
      </c>
      <c r="I454" s="2065" t="s">
        <v>3295</v>
      </c>
      <c r="J454" s="1119">
        <v>27.327708250750327</v>
      </c>
      <c r="K454" s="1119">
        <v>35.362164086136325</v>
      </c>
      <c r="L454" s="1119">
        <v>20.873330337812998</v>
      </c>
    </row>
    <row r="455" spans="1:12" hidden="1">
      <c r="A455" s="1">
        <v>443</v>
      </c>
      <c r="B455" s="2063" t="s">
        <v>2445</v>
      </c>
      <c r="C455" s="1681" t="s">
        <v>3872</v>
      </c>
      <c r="D455" s="1681" t="s">
        <v>3168</v>
      </c>
      <c r="E455" s="1681" t="s">
        <v>3059</v>
      </c>
      <c r="F455" s="31"/>
      <c r="G455" s="1681" t="s">
        <v>2424</v>
      </c>
      <c r="H455" s="1" t="s">
        <v>203</v>
      </c>
      <c r="I455" s="2065" t="s">
        <v>3873</v>
      </c>
      <c r="J455" s="1119">
        <v>23.341338752386232</v>
      </c>
      <c r="K455" s="1119">
        <v>30.975662755323775</v>
      </c>
      <c r="L455" s="1119">
        <v>17.008044345298451</v>
      </c>
    </row>
    <row r="456" spans="1:12" hidden="1">
      <c r="A456" s="1">
        <v>444</v>
      </c>
      <c r="B456" s="2063" t="s">
        <v>2445</v>
      </c>
      <c r="C456" s="1681" t="s">
        <v>3794</v>
      </c>
      <c r="D456" s="1681" t="s">
        <v>3168</v>
      </c>
      <c r="E456" s="1681" t="s">
        <v>3059</v>
      </c>
      <c r="F456" s="31"/>
      <c r="G456" s="1681" t="s">
        <v>2424</v>
      </c>
      <c r="H456" s="1" t="s">
        <v>203</v>
      </c>
      <c r="I456" s="2065" t="s">
        <v>3795</v>
      </c>
      <c r="J456" s="1119">
        <v>23.698064733506012</v>
      </c>
      <c r="K456" s="1119">
        <v>31.507333867848892</v>
      </c>
      <c r="L456" s="1119">
        <v>17.398417288084005</v>
      </c>
    </row>
    <row r="457" spans="1:12" hidden="1">
      <c r="A457" s="1">
        <v>445</v>
      </c>
      <c r="B457" s="2063" t="s">
        <v>2445</v>
      </c>
      <c r="C457" s="1681" t="s">
        <v>3896</v>
      </c>
      <c r="D457" s="1681" t="s">
        <v>3168</v>
      </c>
      <c r="E457" s="1681" t="s">
        <v>3059</v>
      </c>
      <c r="F457" s="31"/>
      <c r="G457" s="1681" t="s">
        <v>2424</v>
      </c>
      <c r="H457" s="1" t="s">
        <v>203</v>
      </c>
      <c r="I457" s="2065" t="s">
        <v>3897</v>
      </c>
      <c r="J457" s="1119">
        <v>23.149905123339661</v>
      </c>
      <c r="K457" s="1119">
        <v>30.763373310489246</v>
      </c>
      <c r="L457" s="1119">
        <v>17.012787723785166</v>
      </c>
    </row>
    <row r="458" spans="1:12" hidden="1">
      <c r="A458" s="1">
        <v>446</v>
      </c>
      <c r="B458" s="2063" t="s">
        <v>2445</v>
      </c>
      <c r="C458" s="1681" t="s">
        <v>4330</v>
      </c>
      <c r="D458" s="1681" t="s">
        <v>3168</v>
      </c>
      <c r="E458" s="1681" t="s">
        <v>3059</v>
      </c>
      <c r="F458" s="31"/>
      <c r="G458" s="1681" t="s">
        <v>2424</v>
      </c>
      <c r="H458" s="1" t="s">
        <v>203</v>
      </c>
      <c r="I458" s="2065" t="s">
        <v>4331</v>
      </c>
      <c r="J458" s="1119">
        <v>20.507115731328398</v>
      </c>
      <c r="K458" s="1119">
        <v>27.806607853312578</v>
      </c>
      <c r="L458" s="1119">
        <v>14.689460260563866</v>
      </c>
    </row>
    <row r="459" spans="1:12" hidden="1">
      <c r="A459" s="1">
        <v>447</v>
      </c>
      <c r="B459" s="2063" t="s">
        <v>2445</v>
      </c>
      <c r="C459" s="1681" t="s">
        <v>4167</v>
      </c>
      <c r="D459" s="1681" t="s">
        <v>3168</v>
      </c>
      <c r="E459" s="1681" t="s">
        <v>3059</v>
      </c>
      <c r="F459" s="31"/>
      <c r="G459" s="1681" t="s">
        <v>2424</v>
      </c>
      <c r="H459" s="1" t="s">
        <v>203</v>
      </c>
      <c r="I459" s="2065" t="s">
        <v>4168</v>
      </c>
      <c r="J459" s="1119">
        <v>21.662537098047757</v>
      </c>
      <c r="K459" s="1119">
        <v>29.294222751637879</v>
      </c>
      <c r="L459" s="1119">
        <v>15.235491799167377</v>
      </c>
    </row>
    <row r="460" spans="1:12" hidden="1">
      <c r="A460" s="1">
        <v>448</v>
      </c>
      <c r="B460" s="2063" t="s">
        <v>2445</v>
      </c>
      <c r="C460" s="1681" t="s">
        <v>3422</v>
      </c>
      <c r="D460" s="1681" t="s">
        <v>3168</v>
      </c>
      <c r="E460" s="1681" t="s">
        <v>3059</v>
      </c>
      <c r="F460" s="31"/>
      <c r="G460" s="1681" t="s">
        <v>2424</v>
      </c>
      <c r="H460" s="1" t="s">
        <v>203</v>
      </c>
      <c r="I460" s="2065" t="s">
        <v>3423</v>
      </c>
      <c r="J460" s="1119">
        <v>26.070298926359868</v>
      </c>
      <c r="K460" s="1119">
        <v>33.090291650019978</v>
      </c>
      <c r="L460" s="1119">
        <v>20.418174507438678</v>
      </c>
    </row>
    <row r="461" spans="1:12" hidden="1">
      <c r="A461" s="1">
        <v>449</v>
      </c>
      <c r="B461" s="2063" t="s">
        <v>2445</v>
      </c>
      <c r="C461" s="1681" t="s">
        <v>3538</v>
      </c>
      <c r="D461" s="1681" t="s">
        <v>3168</v>
      </c>
      <c r="E461" s="1681" t="s">
        <v>3059</v>
      </c>
      <c r="F461" s="31"/>
      <c r="G461" s="1681" t="s">
        <v>2424</v>
      </c>
      <c r="H461" s="1" t="s">
        <v>203</v>
      </c>
      <c r="I461" s="2065" t="s">
        <v>3539</v>
      </c>
      <c r="J461" s="1119">
        <v>25.17034534971755</v>
      </c>
      <c r="K461" s="1119">
        <v>33.598620506698502</v>
      </c>
      <c r="L461" s="1119">
        <v>18.573504983388705</v>
      </c>
    </row>
    <row r="462" spans="1:12" hidden="1">
      <c r="A462" s="1">
        <v>450</v>
      </c>
      <c r="B462" s="2063" t="s">
        <v>2445</v>
      </c>
      <c r="C462" s="1681" t="s">
        <v>3342</v>
      </c>
      <c r="D462" s="1681" t="s">
        <v>3168</v>
      </c>
      <c r="E462" s="1681" t="s">
        <v>3059</v>
      </c>
      <c r="F462" s="31"/>
      <c r="G462" s="1681" t="s">
        <v>2424</v>
      </c>
      <c r="H462" s="1" t="s">
        <v>203</v>
      </c>
      <c r="I462" s="2065" t="s">
        <v>3343</v>
      </c>
      <c r="J462" s="1119">
        <v>26.988884725864871</v>
      </c>
      <c r="K462" s="1119">
        <v>34.547492294760431</v>
      </c>
      <c r="L462" s="1119">
        <v>20.910319963947725</v>
      </c>
    </row>
    <row r="463" spans="1:12" hidden="1">
      <c r="A463" s="1">
        <v>451</v>
      </c>
      <c r="B463" s="2063" t="s">
        <v>2445</v>
      </c>
      <c r="C463" s="1681" t="s">
        <v>3748</v>
      </c>
      <c r="D463" s="1681" t="s">
        <v>3168</v>
      </c>
      <c r="E463" s="1681" t="s">
        <v>3059</v>
      </c>
      <c r="F463" s="31"/>
      <c r="G463" s="1681" t="s">
        <v>2424</v>
      </c>
      <c r="H463" s="1" t="s">
        <v>203</v>
      </c>
      <c r="I463" s="2065" t="s">
        <v>3749</v>
      </c>
      <c r="J463" s="1119">
        <v>23.926291352292512</v>
      </c>
      <c r="K463" s="1119">
        <v>31.634836357873048</v>
      </c>
      <c r="L463" s="1119">
        <v>17.419225366245232</v>
      </c>
    </row>
    <row r="464" spans="1:12" hidden="1">
      <c r="A464" s="1">
        <v>452</v>
      </c>
      <c r="B464" s="2063" t="s">
        <v>2445</v>
      </c>
      <c r="C464" s="1681" t="s">
        <v>3752</v>
      </c>
      <c r="D464" s="1681" t="s">
        <v>3168</v>
      </c>
      <c r="E464" s="1681" t="s">
        <v>3059</v>
      </c>
      <c r="F464" s="31"/>
      <c r="G464" s="1681" t="s">
        <v>2424</v>
      </c>
      <c r="H464" s="1" t="s">
        <v>203</v>
      </c>
      <c r="I464" s="2065" t="s">
        <v>3753</v>
      </c>
      <c r="J464" s="1119">
        <v>23.919976463665783</v>
      </c>
      <c r="K464" s="1119">
        <v>31.092960131483927</v>
      </c>
      <c r="L464" s="1119">
        <v>17.492971573921192</v>
      </c>
    </row>
    <row r="465" spans="1:12" hidden="1">
      <c r="A465" s="1">
        <v>453</v>
      </c>
      <c r="B465" s="2063" t="s">
        <v>2445</v>
      </c>
      <c r="C465" s="1681" t="s">
        <v>3516</v>
      </c>
      <c r="D465" s="1681" t="s">
        <v>3168</v>
      </c>
      <c r="E465" s="1681" t="s">
        <v>3059</v>
      </c>
      <c r="F465" s="31"/>
      <c r="G465" s="1681" t="s">
        <v>2424</v>
      </c>
      <c r="H465" s="1" t="s">
        <v>203</v>
      </c>
      <c r="I465" s="2065" t="s">
        <v>3517</v>
      </c>
      <c r="J465" s="1119">
        <v>25.360604661897067</v>
      </c>
      <c r="K465" s="1119">
        <v>33.029208642209973</v>
      </c>
      <c r="L465" s="1119">
        <v>18.950267464646998</v>
      </c>
    </row>
    <row r="466" spans="1:12" hidden="1">
      <c r="A466" s="1">
        <v>454</v>
      </c>
      <c r="B466" s="2063" t="s">
        <v>2445</v>
      </c>
      <c r="C466" s="1681" t="s">
        <v>3227</v>
      </c>
      <c r="D466" s="1681" t="s">
        <v>3168</v>
      </c>
      <c r="E466" s="1681" t="s">
        <v>3059</v>
      </c>
      <c r="F466" s="31"/>
      <c r="G466" s="1681" t="s">
        <v>2424</v>
      </c>
      <c r="H466" s="1" t="s">
        <v>203</v>
      </c>
      <c r="I466" s="2065" t="s">
        <v>3228</v>
      </c>
      <c r="J466" s="1119">
        <v>28.45581418656511</v>
      </c>
      <c r="K466" s="1119">
        <v>36.670391061452513</v>
      </c>
      <c r="L466" s="1119">
        <v>21.775475898414427</v>
      </c>
    </row>
    <row r="467" spans="1:12" hidden="1">
      <c r="A467" s="1">
        <v>455</v>
      </c>
      <c r="B467" s="2063" t="s">
        <v>2445</v>
      </c>
      <c r="C467" s="1681" t="s">
        <v>3259</v>
      </c>
      <c r="D467" s="1681" t="s">
        <v>3168</v>
      </c>
      <c r="E467" s="1681" t="s">
        <v>3059</v>
      </c>
      <c r="F467" s="31"/>
      <c r="G467" s="1681" t="s">
        <v>2424</v>
      </c>
      <c r="H467" s="1" t="s">
        <v>203</v>
      </c>
      <c r="I467" s="2065" t="s">
        <v>3260</v>
      </c>
      <c r="J467" s="1119">
        <v>27.893984088674355</v>
      </c>
      <c r="K467" s="1119">
        <v>35.459026494146642</v>
      </c>
      <c r="L467" s="1119">
        <v>22.06394428616651</v>
      </c>
    </row>
    <row r="468" spans="1:12" hidden="1">
      <c r="A468" s="1">
        <v>456</v>
      </c>
      <c r="B468" s="2063" t="s">
        <v>2445</v>
      </c>
      <c r="C468" s="1681" t="s">
        <v>4249</v>
      </c>
      <c r="D468" s="1681" t="s">
        <v>3168</v>
      </c>
      <c r="E468" s="1681" t="s">
        <v>3059</v>
      </c>
      <c r="F468" s="31"/>
      <c r="G468" s="1681" t="s">
        <v>2424</v>
      </c>
      <c r="H468" s="1" t="s">
        <v>203</v>
      </c>
      <c r="I468" s="2065" t="s">
        <v>4250</v>
      </c>
      <c r="J468" s="1119">
        <v>21.057014106583072</v>
      </c>
      <c r="K468" s="1119">
        <v>28.478894526611249</v>
      </c>
      <c r="L468" s="1119">
        <v>14.892853940643775</v>
      </c>
    </row>
    <row r="469" spans="1:12" hidden="1">
      <c r="A469" s="1">
        <v>457</v>
      </c>
      <c r="B469" s="2063" t="s">
        <v>2445</v>
      </c>
      <c r="C469" s="1681" t="s">
        <v>4002</v>
      </c>
      <c r="D469" s="1681" t="s">
        <v>3168</v>
      </c>
      <c r="E469" s="1681" t="s">
        <v>3059</v>
      </c>
      <c r="F469" s="31"/>
      <c r="G469" s="1681" t="s">
        <v>2424</v>
      </c>
      <c r="H469" s="1" t="s">
        <v>203</v>
      </c>
      <c r="I469" s="2065" t="s">
        <v>4003</v>
      </c>
      <c r="J469" s="1119">
        <v>22.576197387518143</v>
      </c>
      <c r="K469" s="1119">
        <v>30.309551398775035</v>
      </c>
      <c r="L469" s="1119">
        <v>16.539604600077528</v>
      </c>
    </row>
    <row r="470" spans="1:12" hidden="1">
      <c r="A470" s="1">
        <v>458</v>
      </c>
      <c r="B470" s="2063" t="s">
        <v>2445</v>
      </c>
      <c r="C470" s="1681" t="s">
        <v>4079</v>
      </c>
      <c r="D470" s="1681" t="s">
        <v>3168</v>
      </c>
      <c r="E470" s="1681" t="s">
        <v>3059</v>
      </c>
      <c r="F470" s="31"/>
      <c r="G470" s="1681" t="s">
        <v>2424</v>
      </c>
      <c r="H470" s="1" t="s">
        <v>203</v>
      </c>
      <c r="I470" s="2065" t="s">
        <v>4080</v>
      </c>
      <c r="J470" s="1119">
        <v>22.202073560137187</v>
      </c>
      <c r="K470" s="1119">
        <v>30.063761027163942</v>
      </c>
      <c r="L470" s="1119">
        <v>15.735019399338984</v>
      </c>
    </row>
    <row r="471" spans="1:12" hidden="1">
      <c r="A471" s="1">
        <v>459</v>
      </c>
      <c r="B471" s="2063" t="s">
        <v>2445</v>
      </c>
      <c r="C471" s="1681" t="s">
        <v>3928</v>
      </c>
      <c r="D471" s="1681" t="s">
        <v>3168</v>
      </c>
      <c r="E471" s="1681" t="s">
        <v>3059</v>
      </c>
      <c r="F471" s="31"/>
      <c r="G471" s="1681" t="s">
        <v>2424</v>
      </c>
      <c r="H471" s="1" t="s">
        <v>203</v>
      </c>
      <c r="I471" s="2065" t="s">
        <v>3929</v>
      </c>
      <c r="J471" s="1119">
        <v>23.02303527180397</v>
      </c>
      <c r="K471" s="1119">
        <v>31.193574083908654</v>
      </c>
      <c r="L471" s="1119">
        <v>16.039716312056736</v>
      </c>
    </row>
    <row r="472" spans="1:12" hidden="1">
      <c r="A472" s="1">
        <v>460</v>
      </c>
      <c r="B472" s="2063" t="s">
        <v>2445</v>
      </c>
      <c r="C472" s="1681" t="s">
        <v>3387</v>
      </c>
      <c r="D472" s="1681" t="s">
        <v>3168</v>
      </c>
      <c r="E472" s="1681" t="s">
        <v>3059</v>
      </c>
      <c r="F472" s="31"/>
      <c r="G472" s="1681" t="s">
        <v>2424</v>
      </c>
      <c r="H472" s="1" t="s">
        <v>203</v>
      </c>
      <c r="I472" s="2065" t="s">
        <v>3388</v>
      </c>
      <c r="J472" s="1119">
        <v>26.559308487019329</v>
      </c>
      <c r="K472" s="1119">
        <v>34.89356161708222</v>
      </c>
      <c r="L472" s="1119">
        <v>19.609120521172638</v>
      </c>
    </row>
    <row r="473" spans="1:12" hidden="1">
      <c r="A473" s="1">
        <v>461</v>
      </c>
      <c r="B473" s="2063" t="s">
        <v>2445</v>
      </c>
      <c r="C473" s="1681" t="s">
        <v>3220</v>
      </c>
      <c r="D473" s="1681" t="s">
        <v>3059</v>
      </c>
      <c r="E473" s="1681" t="s">
        <v>3059</v>
      </c>
      <c r="F473" s="31"/>
      <c r="G473" s="1681" t="s">
        <v>2424</v>
      </c>
      <c r="H473" s="1" t="s">
        <v>203</v>
      </c>
      <c r="I473" s="2065" t="s">
        <v>3221</v>
      </c>
      <c r="J473" s="1119">
        <v>28.530372305682562</v>
      </c>
      <c r="K473" s="1119">
        <v>37.341124908692471</v>
      </c>
      <c r="L473" s="1119">
        <v>21.405788541051386</v>
      </c>
    </row>
    <row r="474" spans="1:12" hidden="1">
      <c r="A474" s="1">
        <v>462</v>
      </c>
      <c r="B474" s="2063" t="s">
        <v>2445</v>
      </c>
      <c r="C474" s="1681" t="s">
        <v>3666</v>
      </c>
      <c r="D474" s="1681" t="s">
        <v>3168</v>
      </c>
      <c r="E474" s="1681" t="s">
        <v>3059</v>
      </c>
      <c r="F474" s="31"/>
      <c r="G474" s="1681" t="s">
        <v>2424</v>
      </c>
      <c r="H474" s="1" t="s">
        <v>203</v>
      </c>
      <c r="I474" s="2065" t="s">
        <v>3667</v>
      </c>
      <c r="J474" s="1119">
        <v>24.353910878337771</v>
      </c>
      <c r="K474" s="1119">
        <v>31.847733911240933</v>
      </c>
      <c r="L474" s="1119">
        <v>18.082170175853641</v>
      </c>
    </row>
    <row r="475" spans="1:12" hidden="1">
      <c r="A475" s="1">
        <v>463</v>
      </c>
      <c r="B475" s="2063" t="s">
        <v>2445</v>
      </c>
      <c r="C475" s="1681" t="s">
        <v>3534</v>
      </c>
      <c r="D475" s="1681" t="s">
        <v>3168</v>
      </c>
      <c r="E475" s="1681" t="s">
        <v>3059</v>
      </c>
      <c r="F475" s="31"/>
      <c r="G475" s="1681" t="s">
        <v>2424</v>
      </c>
      <c r="H475" s="1" t="s">
        <v>203</v>
      </c>
      <c r="I475" s="2065" t="s">
        <v>3535</v>
      </c>
      <c r="J475" s="1119">
        <v>25.256424396161908</v>
      </c>
      <c r="K475" s="1119">
        <v>32.952108649035026</v>
      </c>
      <c r="L475" s="1119">
        <v>18.624229979466119</v>
      </c>
    </row>
    <row r="476" spans="1:12" hidden="1">
      <c r="A476" s="1">
        <v>464</v>
      </c>
      <c r="B476" s="2063" t="s">
        <v>2445</v>
      </c>
      <c r="C476" s="1681" t="s">
        <v>4201</v>
      </c>
      <c r="D476" s="1681" t="s">
        <v>3168</v>
      </c>
      <c r="E476" s="1681" t="s">
        <v>3059</v>
      </c>
      <c r="F476" s="31"/>
      <c r="G476" s="1681" t="s">
        <v>2424</v>
      </c>
      <c r="H476" s="1" t="s">
        <v>203</v>
      </c>
      <c r="I476" s="2065" t="s">
        <v>4202</v>
      </c>
      <c r="J476" s="1119">
        <v>21.423850439052025</v>
      </c>
      <c r="K476" s="1119">
        <v>28.975836619148719</v>
      </c>
      <c r="L476" s="1119">
        <v>14.808254361881144</v>
      </c>
    </row>
    <row r="477" spans="1:12" hidden="1">
      <c r="A477" s="1">
        <v>465</v>
      </c>
      <c r="B477" s="2063" t="s">
        <v>2445</v>
      </c>
      <c r="C477" s="1681" t="s">
        <v>4049</v>
      </c>
      <c r="D477" s="1681" t="s">
        <v>3168</v>
      </c>
      <c r="E477" s="1681" t="s">
        <v>3059</v>
      </c>
      <c r="F477" s="31"/>
      <c r="G477" s="1681" t="s">
        <v>2424</v>
      </c>
      <c r="H477" s="1" t="s">
        <v>203</v>
      </c>
      <c r="I477" s="2065" t="s">
        <v>4050</v>
      </c>
      <c r="J477" s="1119">
        <v>22.345688408554683</v>
      </c>
      <c r="K477" s="1119">
        <v>28.743315508021389</v>
      </c>
      <c r="L477" s="1119">
        <v>16.995108315863032</v>
      </c>
    </row>
    <row r="478" spans="1:12" hidden="1">
      <c r="A478" s="1">
        <v>466</v>
      </c>
      <c r="B478" s="2063" t="s">
        <v>2445</v>
      </c>
      <c r="C478" s="1681" t="s">
        <v>4217</v>
      </c>
      <c r="D478" s="1681" t="s">
        <v>3168</v>
      </c>
      <c r="E478" s="1681" t="s">
        <v>3059</v>
      </c>
      <c r="F478" s="31"/>
      <c r="G478" s="1681" t="s">
        <v>2424</v>
      </c>
      <c r="H478" s="1" t="s">
        <v>203</v>
      </c>
      <c r="I478" s="2065" t="s">
        <v>4218</v>
      </c>
      <c r="J478" s="1119">
        <v>21.34329116496469</v>
      </c>
      <c r="K478" s="1119">
        <v>29.827508960573478</v>
      </c>
      <c r="L478" s="1119">
        <v>14.300325430032542</v>
      </c>
    </row>
    <row r="479" spans="1:12" hidden="1">
      <c r="A479" s="1">
        <v>467</v>
      </c>
      <c r="B479" s="2063" t="s">
        <v>2445</v>
      </c>
      <c r="C479" s="1681" t="s">
        <v>3864</v>
      </c>
      <c r="D479" s="1681" t="s">
        <v>3168</v>
      </c>
      <c r="E479" s="1681" t="s">
        <v>3059</v>
      </c>
      <c r="F479" s="31"/>
      <c r="G479" s="1681" t="s">
        <v>2424</v>
      </c>
      <c r="H479" s="1" t="s">
        <v>203</v>
      </c>
      <c r="I479" s="2065" t="s">
        <v>3865</v>
      </c>
      <c r="J479" s="1119">
        <v>23.385507246376811</v>
      </c>
      <c r="K479" s="1119">
        <v>30.693069306930692</v>
      </c>
      <c r="L479" s="1119">
        <v>17.526634635471066</v>
      </c>
    </row>
    <row r="480" spans="1:12" hidden="1">
      <c r="A480" s="1">
        <v>468</v>
      </c>
      <c r="B480" s="2063" t="s">
        <v>2445</v>
      </c>
      <c r="C480" s="1681" t="s">
        <v>3672</v>
      </c>
      <c r="D480" s="1681" t="s">
        <v>3168</v>
      </c>
      <c r="E480" s="1681" t="s">
        <v>3059</v>
      </c>
      <c r="F480" s="31"/>
      <c r="G480" s="1681" t="s">
        <v>2424</v>
      </c>
      <c r="H480" s="1" t="s">
        <v>203</v>
      </c>
      <c r="I480" s="2065" t="s">
        <v>3673</v>
      </c>
      <c r="J480" s="1119">
        <v>24.339657738095237</v>
      </c>
      <c r="K480" s="1119">
        <v>32.548223350253807</v>
      </c>
      <c r="L480" s="1119">
        <v>17.401750471940964</v>
      </c>
    </row>
    <row r="481" spans="1:12" hidden="1">
      <c r="A481" s="1">
        <v>469</v>
      </c>
      <c r="B481" s="2063" t="s">
        <v>2445</v>
      </c>
      <c r="C481" s="1681" t="s">
        <v>3960</v>
      </c>
      <c r="D481" s="1681" t="s">
        <v>3168</v>
      </c>
      <c r="E481" s="1681" t="s">
        <v>3059</v>
      </c>
      <c r="F481" s="31"/>
      <c r="G481" s="1681" t="s">
        <v>2424</v>
      </c>
      <c r="H481" s="1" t="s">
        <v>203</v>
      </c>
      <c r="I481" s="2065" t="s">
        <v>3961</v>
      </c>
      <c r="J481" s="1119">
        <v>22.854725646603818</v>
      </c>
      <c r="K481" s="1119">
        <v>30.945221597594458</v>
      </c>
      <c r="L481" s="1119">
        <v>15.900662995842229</v>
      </c>
    </row>
    <row r="482" spans="1:12" hidden="1">
      <c r="A482" s="1">
        <v>470</v>
      </c>
      <c r="B482" s="2063" t="s">
        <v>2445</v>
      </c>
      <c r="C482" s="1681" t="s">
        <v>3968</v>
      </c>
      <c r="D482" s="1681" t="s">
        <v>3168</v>
      </c>
      <c r="E482" s="1681" t="s">
        <v>3059</v>
      </c>
      <c r="F482" s="31"/>
      <c r="G482" s="1681" t="s">
        <v>2424</v>
      </c>
      <c r="H482" s="1" t="s">
        <v>203</v>
      </c>
      <c r="I482" s="2065" t="s">
        <v>3969</v>
      </c>
      <c r="J482" s="1119">
        <v>22.830590742275366</v>
      </c>
      <c r="K482" s="1119">
        <v>31.436849730014487</v>
      </c>
      <c r="L482" s="1119">
        <v>15.80475217718525</v>
      </c>
    </row>
    <row r="483" spans="1:12" hidden="1">
      <c r="A483" s="1">
        <v>471</v>
      </c>
      <c r="B483" s="2063" t="s">
        <v>2445</v>
      </c>
      <c r="C483" s="1681" t="s">
        <v>3062</v>
      </c>
      <c r="D483" s="1681" t="s">
        <v>3059</v>
      </c>
      <c r="E483" s="1681" t="s">
        <v>3059</v>
      </c>
      <c r="F483" s="31"/>
      <c r="G483" s="1681" t="s">
        <v>2424</v>
      </c>
      <c r="H483" s="1" t="s">
        <v>203</v>
      </c>
      <c r="I483" s="2065" t="s">
        <v>3063</v>
      </c>
      <c r="J483" s="1119">
        <v>43.071711619583283</v>
      </c>
      <c r="K483" s="1119">
        <v>50.662633246902914</v>
      </c>
      <c r="L483" s="1119">
        <v>37.017463235294116</v>
      </c>
    </row>
    <row r="484" spans="1:12" hidden="1">
      <c r="A484" s="1">
        <v>472</v>
      </c>
      <c r="B484" s="2063" t="s">
        <v>2445</v>
      </c>
      <c r="C484" s="1681" t="s">
        <v>3337</v>
      </c>
      <c r="D484" s="1681" t="s">
        <v>3168</v>
      </c>
      <c r="E484" s="1681" t="s">
        <v>3059</v>
      </c>
      <c r="F484" s="31"/>
      <c r="G484" s="1681" t="s">
        <v>2424</v>
      </c>
      <c r="H484" s="1" t="s">
        <v>203</v>
      </c>
      <c r="I484" s="2065" t="s">
        <v>3338</v>
      </c>
      <c r="J484" s="1119">
        <v>27.014089104063537</v>
      </c>
      <c r="K484" s="1119">
        <v>35.334845410051329</v>
      </c>
      <c r="L484" s="1119">
        <v>20.047971217269637</v>
      </c>
    </row>
    <row r="485" spans="1:12" hidden="1">
      <c r="A485" s="1">
        <v>473</v>
      </c>
      <c r="B485" s="2063" t="s">
        <v>2445</v>
      </c>
      <c r="C485" s="1681" t="s">
        <v>3493</v>
      </c>
      <c r="D485" s="1681" t="s">
        <v>3168</v>
      </c>
      <c r="E485" s="1681" t="s">
        <v>3059</v>
      </c>
      <c r="F485" s="31"/>
      <c r="G485" s="1681" t="s">
        <v>2424</v>
      </c>
      <c r="H485" s="1" t="s">
        <v>203</v>
      </c>
      <c r="I485" s="2065" t="s">
        <v>3494</v>
      </c>
      <c r="J485" s="1119">
        <v>25.538960600121648</v>
      </c>
      <c r="K485" s="1119">
        <v>33.524182612626184</v>
      </c>
      <c r="L485" s="1119">
        <v>19.044117647058822</v>
      </c>
    </row>
    <row r="486" spans="1:12" hidden="1">
      <c r="A486" s="1">
        <v>474</v>
      </c>
      <c r="B486" s="2063" t="s">
        <v>2445</v>
      </c>
      <c r="C486" s="1681" t="s">
        <v>3327</v>
      </c>
      <c r="D486" s="1681" t="s">
        <v>3168</v>
      </c>
      <c r="E486" s="1681" t="s">
        <v>3059</v>
      </c>
      <c r="F486" s="31"/>
      <c r="G486" s="1681" t="s">
        <v>2424</v>
      </c>
      <c r="H486" s="1" t="s">
        <v>203</v>
      </c>
      <c r="I486" s="2065" t="s">
        <v>3328</v>
      </c>
      <c r="J486" s="1119">
        <v>27.092387136356667</v>
      </c>
      <c r="K486" s="1119">
        <v>35.727937043282743</v>
      </c>
      <c r="L486" s="1119">
        <v>19.889347336834209</v>
      </c>
    </row>
    <row r="487" spans="1:12" hidden="1">
      <c r="A487" s="1">
        <v>475</v>
      </c>
      <c r="B487" s="2063" t="s">
        <v>2445</v>
      </c>
      <c r="C487" s="1681" t="s">
        <v>3270</v>
      </c>
      <c r="D487" s="1681" t="s">
        <v>3168</v>
      </c>
      <c r="E487" s="1681" t="s">
        <v>3059</v>
      </c>
      <c r="F487" s="31"/>
      <c r="G487" s="1681" t="s">
        <v>2424</v>
      </c>
      <c r="H487" s="1" t="s">
        <v>203</v>
      </c>
      <c r="I487" s="2065" t="s">
        <v>3271</v>
      </c>
      <c r="J487" s="1119">
        <v>27.705752424853547</v>
      </c>
      <c r="K487" s="1119">
        <v>36.98483877856075</v>
      </c>
      <c r="L487" s="1119">
        <v>20.122164048865621</v>
      </c>
    </row>
    <row r="488" spans="1:12" hidden="1">
      <c r="A488" s="1">
        <v>476</v>
      </c>
      <c r="B488" s="2063" t="s">
        <v>2445</v>
      </c>
      <c r="C488" s="1681" t="s">
        <v>3437</v>
      </c>
      <c r="D488" s="1681" t="s">
        <v>3168</v>
      </c>
      <c r="E488" s="1681" t="s">
        <v>3059</v>
      </c>
      <c r="F488" s="31"/>
      <c r="G488" s="1681" t="s">
        <v>2424</v>
      </c>
      <c r="H488" s="1" t="s">
        <v>203</v>
      </c>
      <c r="I488" s="2065" t="s">
        <v>3438</v>
      </c>
      <c r="J488" s="1119">
        <v>25.975298960988042</v>
      </c>
      <c r="K488" s="1119">
        <v>31.954811377849506</v>
      </c>
      <c r="L488" s="1119">
        <v>20.324118207816969</v>
      </c>
    </row>
    <row r="489" spans="1:12" hidden="1">
      <c r="A489" s="1">
        <v>477</v>
      </c>
      <c r="B489" s="2063" t="s">
        <v>2445</v>
      </c>
      <c r="C489" s="1681" t="s">
        <v>3473</v>
      </c>
      <c r="D489" s="1681" t="s">
        <v>3168</v>
      </c>
      <c r="E489" s="1681" t="s">
        <v>3059</v>
      </c>
      <c r="F489" s="31"/>
      <c r="G489" s="1681" t="s">
        <v>2424</v>
      </c>
      <c r="H489" s="1" t="s">
        <v>203</v>
      </c>
      <c r="I489" s="2065" t="s">
        <v>3474</v>
      </c>
      <c r="J489" s="1119">
        <v>25.633582158326423</v>
      </c>
      <c r="K489" s="1119">
        <v>33.761321787598284</v>
      </c>
      <c r="L489" s="1119">
        <v>18.627198627198627</v>
      </c>
    </row>
    <row r="490" spans="1:12" hidden="1">
      <c r="A490" s="1">
        <v>478</v>
      </c>
      <c r="B490" s="2063" t="s">
        <v>2445</v>
      </c>
      <c r="C490" s="1681" t="s">
        <v>3491</v>
      </c>
      <c r="D490" s="1681" t="s">
        <v>3168</v>
      </c>
      <c r="E490" s="1681" t="s">
        <v>3059</v>
      </c>
      <c r="F490" s="31"/>
      <c r="G490" s="1681" t="s">
        <v>2424</v>
      </c>
      <c r="H490" s="1" t="s">
        <v>203</v>
      </c>
      <c r="I490" s="2065" t="s">
        <v>3492</v>
      </c>
      <c r="J490" s="1119">
        <v>25.540667606958156</v>
      </c>
      <c r="K490" s="1119">
        <v>34.805060676478185</v>
      </c>
      <c r="L490" s="1119">
        <v>17.79935275080906</v>
      </c>
    </row>
    <row r="491" spans="1:12" hidden="1">
      <c r="A491" s="1">
        <v>479</v>
      </c>
      <c r="B491" s="2063" t="s">
        <v>2446</v>
      </c>
      <c r="C491" s="1681" t="s">
        <v>4207</v>
      </c>
      <c r="D491" s="1681" t="s">
        <v>3059</v>
      </c>
      <c r="E491" s="1681" t="s">
        <v>3059</v>
      </c>
      <c r="F491" s="31" t="s">
        <v>3262</v>
      </c>
      <c r="G491" s="1681" t="s">
        <v>2424</v>
      </c>
      <c r="H491" s="1" t="s">
        <v>204</v>
      </c>
      <c r="I491" s="2065" t="s">
        <v>4208</v>
      </c>
      <c r="J491" s="1119">
        <v>21.400078729825484</v>
      </c>
      <c r="K491" s="1119">
        <v>29.480049837420609</v>
      </c>
      <c r="L491" s="1119">
        <v>15.259912708126459</v>
      </c>
    </row>
    <row r="492" spans="1:12" hidden="1">
      <c r="A492" s="1">
        <v>480</v>
      </c>
      <c r="B492" s="2063" t="s">
        <v>2446</v>
      </c>
      <c r="C492" s="1681" t="s">
        <v>3477</v>
      </c>
      <c r="D492" s="1681" t="s">
        <v>3168</v>
      </c>
      <c r="E492" s="1681" t="s">
        <v>3059</v>
      </c>
      <c r="F492" s="31"/>
      <c r="G492" s="1681" t="s">
        <v>2424</v>
      </c>
      <c r="H492" s="1" t="s">
        <v>204</v>
      </c>
      <c r="I492" s="2065" t="s">
        <v>3478</v>
      </c>
      <c r="J492" s="1119">
        <v>25.596904678156879</v>
      </c>
      <c r="K492" s="1119">
        <v>33.790519732037971</v>
      </c>
      <c r="L492" s="1119">
        <v>19.076254484814797</v>
      </c>
    </row>
    <row r="493" spans="1:12" hidden="1">
      <c r="A493" s="1">
        <v>481</v>
      </c>
      <c r="B493" s="2063" t="s">
        <v>2446</v>
      </c>
      <c r="C493" s="1681" t="s">
        <v>3696</v>
      </c>
      <c r="D493" s="1681" t="s">
        <v>3059</v>
      </c>
      <c r="E493" s="1681" t="s">
        <v>3059</v>
      </c>
      <c r="F493" s="31"/>
      <c r="G493" s="1681" t="s">
        <v>2424</v>
      </c>
      <c r="H493" s="1" t="s">
        <v>204</v>
      </c>
      <c r="I493" s="2065" t="s">
        <v>3697</v>
      </c>
      <c r="J493" s="1119">
        <v>24.182916020385552</v>
      </c>
      <c r="K493" s="1119">
        <v>31.893298633702017</v>
      </c>
      <c r="L493" s="1119">
        <v>18.46725185685348</v>
      </c>
    </row>
    <row r="494" spans="1:12" hidden="1">
      <c r="A494" s="1">
        <v>482</v>
      </c>
      <c r="B494" s="2063" t="s">
        <v>2446</v>
      </c>
      <c r="C494" s="1681" t="s">
        <v>4065</v>
      </c>
      <c r="D494" s="1681" t="s">
        <v>3059</v>
      </c>
      <c r="E494" s="1681" t="s">
        <v>3059</v>
      </c>
      <c r="F494" s="31"/>
      <c r="G494" s="1681" t="s">
        <v>2424</v>
      </c>
      <c r="H494" s="1" t="s">
        <v>204</v>
      </c>
      <c r="I494" s="2065" t="s">
        <v>4066</v>
      </c>
      <c r="J494" s="1119">
        <v>22.287143394639578</v>
      </c>
      <c r="K494" s="1119">
        <v>30.435452398069216</v>
      </c>
      <c r="L494" s="1119">
        <v>16.114979190166867</v>
      </c>
    </row>
    <row r="495" spans="1:12" hidden="1">
      <c r="A495" s="1">
        <v>483</v>
      </c>
      <c r="B495" s="2063" t="s">
        <v>2446</v>
      </c>
      <c r="C495" s="1681" t="s">
        <v>3536</v>
      </c>
      <c r="D495" s="1681" t="s">
        <v>3168</v>
      </c>
      <c r="E495" s="1681" t="s">
        <v>3059</v>
      </c>
      <c r="F495" s="31"/>
      <c r="G495" s="1681" t="s">
        <v>2424</v>
      </c>
      <c r="H495" s="1" t="s">
        <v>204</v>
      </c>
      <c r="I495" s="2065" t="s">
        <v>3537</v>
      </c>
      <c r="J495" s="1119">
        <v>25.173549829391696</v>
      </c>
      <c r="K495" s="1119">
        <v>34.28288169200264</v>
      </c>
      <c r="L495" s="1119">
        <v>17.868122548499947</v>
      </c>
    </row>
    <row r="496" spans="1:12" hidden="1">
      <c r="A496" s="1">
        <v>484</v>
      </c>
      <c r="B496" s="2063" t="s">
        <v>2446</v>
      </c>
      <c r="C496" s="1681" t="s">
        <v>4107</v>
      </c>
      <c r="D496" s="1681" t="s">
        <v>3168</v>
      </c>
      <c r="E496" s="1681" t="s">
        <v>3059</v>
      </c>
      <c r="F496" s="31"/>
      <c r="G496" s="1681" t="s">
        <v>2424</v>
      </c>
      <c r="H496" s="1" t="s">
        <v>204</v>
      </c>
      <c r="I496" s="2065" t="s">
        <v>4108</v>
      </c>
      <c r="J496" s="1119">
        <v>22.021532164783345</v>
      </c>
      <c r="K496" s="1119">
        <v>29.155165615141954</v>
      </c>
      <c r="L496" s="1119">
        <v>16.154532187449327</v>
      </c>
    </row>
    <row r="497" spans="1:12" hidden="1">
      <c r="A497" s="1">
        <v>485</v>
      </c>
      <c r="B497" s="2063" t="s">
        <v>2446</v>
      </c>
      <c r="C497" s="1681" t="s">
        <v>4197</v>
      </c>
      <c r="D497" s="1681" t="s">
        <v>3094</v>
      </c>
      <c r="E497" s="1681" t="s">
        <v>3059</v>
      </c>
      <c r="F497" s="31"/>
      <c r="G497" s="1681" t="s">
        <v>2424</v>
      </c>
      <c r="H497" s="1" t="s">
        <v>204</v>
      </c>
      <c r="I497" s="2065" t="s">
        <v>4198</v>
      </c>
      <c r="J497" s="1119">
        <v>21.504000000000001</v>
      </c>
      <c r="K497" s="1119">
        <v>30.432569974554706</v>
      </c>
      <c r="L497" s="1119">
        <v>14.224066390041493</v>
      </c>
    </row>
    <row r="498" spans="1:12" hidden="1">
      <c r="A498" s="1">
        <v>486</v>
      </c>
      <c r="B498" s="2063" t="s">
        <v>2446</v>
      </c>
      <c r="C498" s="1681" t="s">
        <v>4346</v>
      </c>
      <c r="D498" s="1681" t="s">
        <v>3059</v>
      </c>
      <c r="E498" s="1681" t="s">
        <v>3059</v>
      </c>
      <c r="F498" s="31"/>
      <c r="G498" s="1681" t="s">
        <v>2424</v>
      </c>
      <c r="H498" s="1" t="s">
        <v>204</v>
      </c>
      <c r="I498" s="2065" t="s">
        <v>4347</v>
      </c>
      <c r="J498" s="1119">
        <v>20.399565099211742</v>
      </c>
      <c r="K498" s="1119">
        <v>27.313915857605174</v>
      </c>
      <c r="L498" s="1119">
        <v>15.393626991565135</v>
      </c>
    </row>
    <row r="499" spans="1:12" hidden="1">
      <c r="A499" s="1">
        <v>487</v>
      </c>
      <c r="B499" s="2063" t="s">
        <v>2446</v>
      </c>
      <c r="C499" s="1681" t="s">
        <v>3962</v>
      </c>
      <c r="D499" s="1681" t="s">
        <v>3059</v>
      </c>
      <c r="E499" s="1681" t="s">
        <v>3059</v>
      </c>
      <c r="F499" s="31"/>
      <c r="G499" s="1681" t="s">
        <v>2424</v>
      </c>
      <c r="H499" s="1" t="s">
        <v>204</v>
      </c>
      <c r="I499" s="2065" t="s">
        <v>3963</v>
      </c>
      <c r="J499" s="1119">
        <v>22.854086083449921</v>
      </c>
      <c r="K499" s="1119">
        <v>31.051660516605168</v>
      </c>
      <c r="L499" s="1119">
        <v>16.253157034615956</v>
      </c>
    </row>
    <row r="500" spans="1:12" hidden="1">
      <c r="A500" s="1">
        <v>488</v>
      </c>
      <c r="B500" s="2063" t="s">
        <v>2446</v>
      </c>
      <c r="C500" s="1681" t="s">
        <v>3216</v>
      </c>
      <c r="D500" s="1681" t="s">
        <v>3059</v>
      </c>
      <c r="E500" s="1681" t="s">
        <v>3059</v>
      </c>
      <c r="F500" s="31"/>
      <c r="G500" s="1681" t="s">
        <v>2424</v>
      </c>
      <c r="H500" s="1" t="s">
        <v>204</v>
      </c>
      <c r="I500" s="2065" t="s">
        <v>3217</v>
      </c>
      <c r="J500" s="1119">
        <v>28.634686346863468</v>
      </c>
      <c r="K500" s="1119">
        <v>37.419585418155826</v>
      </c>
      <c r="L500" s="1119">
        <v>22.454111139049534</v>
      </c>
    </row>
    <row r="501" spans="1:12" hidden="1">
      <c r="A501" s="1">
        <v>489</v>
      </c>
      <c r="B501" s="2063" t="s">
        <v>2446</v>
      </c>
      <c r="C501" s="1681" t="s">
        <v>4479</v>
      </c>
      <c r="D501" s="1681" t="s">
        <v>3059</v>
      </c>
      <c r="E501" s="1681" t="s">
        <v>3059</v>
      </c>
      <c r="F501" s="31"/>
      <c r="G501" s="1681" t="s">
        <v>2424</v>
      </c>
      <c r="H501" s="1" t="s">
        <v>204</v>
      </c>
      <c r="I501" s="2065" t="s">
        <v>4480</v>
      </c>
      <c r="J501" s="1119">
        <v>19.111727966689799</v>
      </c>
      <c r="K501" s="1119">
        <v>25.986394557823129</v>
      </c>
      <c r="L501" s="1119">
        <v>14.372801875732707</v>
      </c>
    </row>
    <row r="502" spans="1:12" hidden="1">
      <c r="A502" s="1">
        <v>490</v>
      </c>
      <c r="B502" s="2063" t="s">
        <v>2446</v>
      </c>
      <c r="C502" s="1681" t="s">
        <v>3676</v>
      </c>
      <c r="D502" s="1681" t="s">
        <v>3168</v>
      </c>
      <c r="E502" s="1681" t="s">
        <v>3059</v>
      </c>
      <c r="F502" s="31"/>
      <c r="G502" s="1681" t="s">
        <v>2424</v>
      </c>
      <c r="H502" s="1" t="s">
        <v>204</v>
      </c>
      <c r="I502" s="2065" t="s">
        <v>3677</v>
      </c>
      <c r="J502" s="1119">
        <v>24.265089580796662</v>
      </c>
      <c r="K502" s="1119">
        <v>33.932096328464276</v>
      </c>
      <c r="L502" s="1119">
        <v>16.651119402985074</v>
      </c>
    </row>
    <row r="503" spans="1:12" hidden="1">
      <c r="A503" s="1">
        <v>491</v>
      </c>
      <c r="B503" s="2063" t="s">
        <v>2446</v>
      </c>
      <c r="C503" s="1681" t="s">
        <v>4022</v>
      </c>
      <c r="D503" s="1681" t="s">
        <v>3059</v>
      </c>
      <c r="E503" s="1681" t="s">
        <v>3059</v>
      </c>
      <c r="F503" s="31"/>
      <c r="G503" s="1681" t="s">
        <v>2424</v>
      </c>
      <c r="H503" s="1" t="s">
        <v>204</v>
      </c>
      <c r="I503" s="2065" t="s">
        <v>4023</v>
      </c>
      <c r="J503" s="1119">
        <v>22.459777561818377</v>
      </c>
      <c r="K503" s="1119">
        <v>29.86896197327852</v>
      </c>
      <c r="L503" s="1119">
        <v>17.088843360029802</v>
      </c>
    </row>
    <row r="504" spans="1:12" hidden="1">
      <c r="A504" s="1">
        <v>492</v>
      </c>
      <c r="B504" s="2063" t="s">
        <v>2446</v>
      </c>
      <c r="C504" s="1681" t="s">
        <v>3826</v>
      </c>
      <c r="D504" s="1681" t="s">
        <v>3059</v>
      </c>
      <c r="E504" s="1681" t="s">
        <v>3059</v>
      </c>
      <c r="F504" s="31"/>
      <c r="G504" s="1681" t="s">
        <v>2424</v>
      </c>
      <c r="H504" s="1" t="s">
        <v>204</v>
      </c>
      <c r="I504" s="2065" t="s">
        <v>3827</v>
      </c>
      <c r="J504" s="1119">
        <v>23.514410480349348</v>
      </c>
      <c r="K504" s="1119">
        <v>33.46784155480524</v>
      </c>
      <c r="L504" s="1119">
        <v>16.181288678558428</v>
      </c>
    </row>
    <row r="505" spans="1:12" hidden="1">
      <c r="A505" s="1">
        <v>493</v>
      </c>
      <c r="B505" s="2063" t="s">
        <v>2447</v>
      </c>
      <c r="C505" s="1681" t="s">
        <v>4322</v>
      </c>
      <c r="D505" s="1681" t="s">
        <v>3094</v>
      </c>
      <c r="E505" s="1681" t="s">
        <v>3059</v>
      </c>
      <c r="F505" s="31" t="s">
        <v>3262</v>
      </c>
      <c r="G505" s="1681" t="s">
        <v>2424</v>
      </c>
      <c r="H505" s="1" t="s">
        <v>205</v>
      </c>
      <c r="I505" s="2065" t="s">
        <v>4323</v>
      </c>
      <c r="J505" s="1119">
        <v>20.584538800857587</v>
      </c>
      <c r="K505" s="1119">
        <v>29.149921857557494</v>
      </c>
      <c r="L505" s="1119">
        <v>13.813263910338435</v>
      </c>
    </row>
    <row r="506" spans="1:12" hidden="1">
      <c r="A506" s="1">
        <v>494</v>
      </c>
      <c r="B506" s="2063" t="s">
        <v>2447</v>
      </c>
      <c r="C506" s="1681" t="s">
        <v>3972</v>
      </c>
      <c r="D506" s="1681" t="s">
        <v>3094</v>
      </c>
      <c r="E506" s="1681" t="s">
        <v>3059</v>
      </c>
      <c r="F506" s="31"/>
      <c r="G506" s="1681" t="s">
        <v>2424</v>
      </c>
      <c r="H506" s="1" t="s">
        <v>205</v>
      </c>
      <c r="I506" s="2065" t="s">
        <v>3973</v>
      </c>
      <c r="J506" s="1119">
        <v>22.804963708733318</v>
      </c>
      <c r="K506" s="1119">
        <v>31.738936075100582</v>
      </c>
      <c r="L506" s="1119">
        <v>15.885326500934838</v>
      </c>
    </row>
    <row r="507" spans="1:12" hidden="1">
      <c r="A507" s="1">
        <v>495</v>
      </c>
      <c r="B507" s="2063" t="s">
        <v>2447</v>
      </c>
      <c r="C507" s="1681" t="s">
        <v>3966</v>
      </c>
      <c r="D507" s="1681" t="s">
        <v>3059</v>
      </c>
      <c r="E507" s="1681" t="s">
        <v>3059</v>
      </c>
      <c r="F507" s="31"/>
      <c r="G507" s="1681" t="s">
        <v>2424</v>
      </c>
      <c r="H507" s="1" t="s">
        <v>205</v>
      </c>
      <c r="I507" s="2065" t="s">
        <v>3967</v>
      </c>
      <c r="J507" s="1119">
        <v>22.836042311661505</v>
      </c>
      <c r="K507" s="1119">
        <v>31.668778415443093</v>
      </c>
      <c r="L507" s="1119">
        <v>16.099141606503327</v>
      </c>
    </row>
    <row r="508" spans="1:12" hidden="1">
      <c r="A508" s="1">
        <v>496</v>
      </c>
      <c r="B508" s="2063" t="s">
        <v>2447</v>
      </c>
      <c r="C508" s="1681" t="s">
        <v>3986</v>
      </c>
      <c r="D508" s="1681" t="s">
        <v>3094</v>
      </c>
      <c r="E508" s="1681" t="s">
        <v>3059</v>
      </c>
      <c r="F508" s="31"/>
      <c r="G508" s="1681" t="s">
        <v>2424</v>
      </c>
      <c r="H508" s="1" t="s">
        <v>205</v>
      </c>
      <c r="I508" s="2065" t="s">
        <v>3987</v>
      </c>
      <c r="J508" s="1119">
        <v>22.687685496034643</v>
      </c>
      <c r="K508" s="1119">
        <v>31.898047722342731</v>
      </c>
      <c r="L508" s="1119">
        <v>15.194564546016059</v>
      </c>
    </row>
    <row r="509" spans="1:12" hidden="1">
      <c r="A509" s="1">
        <v>497</v>
      </c>
      <c r="B509" s="2063" t="s">
        <v>2447</v>
      </c>
      <c r="C509" s="1681" t="s">
        <v>4125</v>
      </c>
      <c r="D509" s="1681" t="s">
        <v>3094</v>
      </c>
      <c r="E509" s="1681" t="s">
        <v>3059</v>
      </c>
      <c r="F509" s="31"/>
      <c r="G509" s="1681" t="s">
        <v>2424</v>
      </c>
      <c r="H509" s="1" t="s">
        <v>205</v>
      </c>
      <c r="I509" s="2065" t="s">
        <v>4126</v>
      </c>
      <c r="J509" s="1119">
        <v>21.946295943629785</v>
      </c>
      <c r="K509" s="1119">
        <v>30.756372753865442</v>
      </c>
      <c r="L509" s="1119">
        <v>14.569629111266618</v>
      </c>
    </row>
    <row r="510" spans="1:12" hidden="1">
      <c r="A510" s="1">
        <v>498</v>
      </c>
      <c r="B510" s="2063" t="s">
        <v>2447</v>
      </c>
      <c r="C510" s="1681" t="s">
        <v>3988</v>
      </c>
      <c r="D510" s="1681" t="s">
        <v>3094</v>
      </c>
      <c r="E510" s="1681" t="s">
        <v>3059</v>
      </c>
      <c r="F510" s="31"/>
      <c r="G510" s="1681" t="s">
        <v>2424</v>
      </c>
      <c r="H510" s="1" t="s">
        <v>205</v>
      </c>
      <c r="I510" s="2065" t="s">
        <v>3989</v>
      </c>
      <c r="J510" s="1119">
        <v>22.684298337761849</v>
      </c>
      <c r="K510" s="1119">
        <v>30.792105974587724</v>
      </c>
      <c r="L510" s="1119">
        <v>15.856573705179283</v>
      </c>
    </row>
    <row r="511" spans="1:12" hidden="1">
      <c r="A511" s="1">
        <v>499</v>
      </c>
      <c r="B511" s="2063" t="s">
        <v>2447</v>
      </c>
      <c r="C511" s="1681" t="s">
        <v>3818</v>
      </c>
      <c r="D511" s="1681" t="s">
        <v>3094</v>
      </c>
      <c r="E511" s="1681" t="s">
        <v>3059</v>
      </c>
      <c r="F511" s="31"/>
      <c r="G511" s="1681" t="s">
        <v>2424</v>
      </c>
      <c r="H511" s="1" t="s">
        <v>205</v>
      </c>
      <c r="I511" s="2065" t="s">
        <v>3819</v>
      </c>
      <c r="J511" s="1119">
        <v>23.555824194801829</v>
      </c>
      <c r="K511" s="1119">
        <v>32.737642585551328</v>
      </c>
      <c r="L511" s="1119">
        <v>15.915203290618575</v>
      </c>
    </row>
    <row r="512" spans="1:12" hidden="1">
      <c r="A512" s="1">
        <v>500</v>
      </c>
      <c r="B512" s="2063" t="s">
        <v>2447</v>
      </c>
      <c r="C512" s="1681" t="s">
        <v>3852</v>
      </c>
      <c r="D512" s="1681" t="s">
        <v>3094</v>
      </c>
      <c r="E512" s="1681" t="s">
        <v>3059</v>
      </c>
      <c r="F512" s="31"/>
      <c r="G512" s="1681" t="s">
        <v>2424</v>
      </c>
      <c r="H512" s="1" t="s">
        <v>205</v>
      </c>
      <c r="I512" s="2065" t="s">
        <v>3853</v>
      </c>
      <c r="J512" s="1119">
        <v>23.41330094139083</v>
      </c>
      <c r="K512" s="1119">
        <v>34.058618976651758</v>
      </c>
      <c r="L512" s="1119">
        <v>15.162482673648544</v>
      </c>
    </row>
    <row r="513" spans="1:12" hidden="1">
      <c r="A513" s="1">
        <v>501</v>
      </c>
      <c r="B513" s="2063" t="s">
        <v>2447</v>
      </c>
      <c r="C513" s="1681" t="s">
        <v>3668</v>
      </c>
      <c r="D513" s="1681" t="s">
        <v>3094</v>
      </c>
      <c r="E513" s="1681" t="s">
        <v>3059</v>
      </c>
      <c r="F513" s="31"/>
      <c r="G513" s="1681" t="s">
        <v>2424</v>
      </c>
      <c r="H513" s="1" t="s">
        <v>205</v>
      </c>
      <c r="I513" s="2065" t="s">
        <v>3669</v>
      </c>
      <c r="J513" s="1119">
        <v>24.349442379182157</v>
      </c>
      <c r="K513" s="1119">
        <v>32.398290915846182</v>
      </c>
      <c r="L513" s="1119">
        <v>17.635208430187511</v>
      </c>
    </row>
    <row r="514" spans="1:12" hidden="1">
      <c r="A514" s="1">
        <v>502</v>
      </c>
      <c r="B514" s="2063" t="s">
        <v>2447</v>
      </c>
      <c r="C514" s="1681" t="s">
        <v>3964</v>
      </c>
      <c r="D514" s="1681" t="s">
        <v>3094</v>
      </c>
      <c r="E514" s="1681" t="s">
        <v>3059</v>
      </c>
      <c r="F514" s="31"/>
      <c r="G514" s="1681" t="s">
        <v>2424</v>
      </c>
      <c r="H514" s="1" t="s">
        <v>205</v>
      </c>
      <c r="I514" s="2065" t="s">
        <v>3965</v>
      </c>
      <c r="J514" s="1119">
        <v>22.847301951779563</v>
      </c>
      <c r="K514" s="1119">
        <v>31.968295904887718</v>
      </c>
      <c r="L514" s="1119">
        <v>14.824037184594955</v>
      </c>
    </row>
    <row r="515" spans="1:12" hidden="1">
      <c r="A515" s="1">
        <v>503</v>
      </c>
      <c r="B515" s="2063" t="s">
        <v>2447</v>
      </c>
      <c r="C515" s="1681" t="s">
        <v>3728</v>
      </c>
      <c r="D515" s="1681" t="s">
        <v>3094</v>
      </c>
      <c r="E515" s="1681" t="s">
        <v>3059</v>
      </c>
      <c r="F515" s="31"/>
      <c r="G515" s="1681" t="s">
        <v>2424</v>
      </c>
      <c r="H515" s="1" t="s">
        <v>205</v>
      </c>
      <c r="I515" s="2065" t="s">
        <v>3729</v>
      </c>
      <c r="J515" s="1119">
        <v>24.015847063262484</v>
      </c>
      <c r="K515" s="1119">
        <v>33.385313297419906</v>
      </c>
      <c r="L515" s="1119">
        <v>16.54611211573237</v>
      </c>
    </row>
    <row r="516" spans="1:12" hidden="1">
      <c r="A516" s="1">
        <v>504</v>
      </c>
      <c r="B516" s="2063" t="s">
        <v>2447</v>
      </c>
      <c r="C516" s="1681" t="s">
        <v>3680</v>
      </c>
      <c r="D516" s="1681" t="s">
        <v>3094</v>
      </c>
      <c r="E516" s="1681" t="s">
        <v>3059</v>
      </c>
      <c r="F516" s="31"/>
      <c r="G516" s="1681" t="s">
        <v>2424</v>
      </c>
      <c r="H516" s="1" t="s">
        <v>205</v>
      </c>
      <c r="I516" s="2065" t="s">
        <v>3681</v>
      </c>
      <c r="J516" s="1119">
        <v>24.233963344788087</v>
      </c>
      <c r="K516" s="1119">
        <v>34.382923039175594</v>
      </c>
      <c r="L516" s="1119">
        <v>16.334585269590683</v>
      </c>
    </row>
    <row r="517" spans="1:12" hidden="1">
      <c r="A517" s="1">
        <v>505</v>
      </c>
      <c r="B517" s="2063" t="s">
        <v>2447</v>
      </c>
      <c r="C517" s="1681" t="s">
        <v>4314</v>
      </c>
      <c r="D517" s="1681" t="s">
        <v>3059</v>
      </c>
      <c r="E517" s="1681" t="s">
        <v>3059</v>
      </c>
      <c r="F517" s="31"/>
      <c r="G517" s="1681" t="s">
        <v>2424</v>
      </c>
      <c r="H517" s="1" t="s">
        <v>205</v>
      </c>
      <c r="I517" s="2065" t="s">
        <v>4315</v>
      </c>
      <c r="J517" s="1119">
        <v>20.62937062937063</v>
      </c>
      <c r="K517" s="1119">
        <v>29.442508710801395</v>
      </c>
      <c r="L517" s="1119">
        <v>13.873121869782972</v>
      </c>
    </row>
    <row r="518" spans="1:12" hidden="1">
      <c r="A518" s="1">
        <v>506</v>
      </c>
      <c r="B518" s="2063" t="s">
        <v>2448</v>
      </c>
      <c r="C518" s="1681" t="s">
        <v>3370</v>
      </c>
      <c r="D518" s="1681" t="s">
        <v>3094</v>
      </c>
      <c r="E518" s="1681" t="s">
        <v>3059</v>
      </c>
      <c r="F518" s="31" t="s">
        <v>3262</v>
      </c>
      <c r="G518" s="1681" t="s">
        <v>3371</v>
      </c>
      <c r="H518" s="1" t="s">
        <v>206</v>
      </c>
      <c r="I518" s="2065" t="s">
        <v>3372</v>
      </c>
      <c r="J518" s="1119">
        <v>26.688135308448381</v>
      </c>
      <c r="K518" s="1119">
        <v>36.78280109639708</v>
      </c>
      <c r="L518" s="1119">
        <v>19.258160958654383</v>
      </c>
    </row>
    <row r="519" spans="1:12" hidden="1">
      <c r="A519" s="1">
        <v>507</v>
      </c>
      <c r="B519" s="2063" t="s">
        <v>2448</v>
      </c>
      <c r="C519" s="1681" t="s">
        <v>3312</v>
      </c>
      <c r="D519" s="1681" t="s">
        <v>3059</v>
      </c>
      <c r="E519" s="1681" t="s">
        <v>3059</v>
      </c>
      <c r="F519" s="31"/>
      <c r="G519" s="1681" t="s">
        <v>2424</v>
      </c>
      <c r="H519" s="1" t="s">
        <v>206</v>
      </c>
      <c r="I519" s="2065" t="s">
        <v>3313</v>
      </c>
      <c r="J519" s="1119">
        <v>27.18661473087819</v>
      </c>
      <c r="K519" s="1119">
        <v>37.934998432438086</v>
      </c>
      <c r="L519" s="1119">
        <v>19.288950318666974</v>
      </c>
    </row>
    <row r="520" spans="1:12" hidden="1">
      <c r="A520" s="1">
        <v>508</v>
      </c>
      <c r="B520" s="2063" t="s">
        <v>2448</v>
      </c>
      <c r="C520" s="1681" t="s">
        <v>3716</v>
      </c>
      <c r="D520" s="1681" t="s">
        <v>3059</v>
      </c>
      <c r="E520" s="1681" t="s">
        <v>3059</v>
      </c>
      <c r="F520" s="31"/>
      <c r="G520" s="1681" t="s">
        <v>2424</v>
      </c>
      <c r="H520" s="1" t="s">
        <v>206</v>
      </c>
      <c r="I520" s="2065" t="s">
        <v>3717</v>
      </c>
      <c r="J520" s="1119">
        <v>24.084124830393485</v>
      </c>
      <c r="K520" s="1119">
        <v>32.928779753504564</v>
      </c>
      <c r="L520" s="1119">
        <v>17.568785085591518</v>
      </c>
    </row>
    <row r="521" spans="1:12" hidden="1">
      <c r="A521" s="1">
        <v>509</v>
      </c>
      <c r="B521" s="2063" t="s">
        <v>2448</v>
      </c>
      <c r="C521" s="1681" t="s">
        <v>3650</v>
      </c>
      <c r="D521" s="1681" t="s">
        <v>3059</v>
      </c>
      <c r="E521" s="1681" t="s">
        <v>3059</v>
      </c>
      <c r="F521" s="31"/>
      <c r="G521" s="1681" t="s">
        <v>2424</v>
      </c>
      <c r="H521" s="1" t="s">
        <v>206</v>
      </c>
      <c r="I521" s="2065" t="s">
        <v>3651</v>
      </c>
      <c r="J521" s="1119">
        <v>24.410272924885277</v>
      </c>
      <c r="K521" s="1119">
        <v>34.690770694576592</v>
      </c>
      <c r="L521" s="1119">
        <v>16.87133686854591</v>
      </c>
    </row>
    <row r="522" spans="1:12" hidden="1">
      <c r="A522" s="1">
        <v>510</v>
      </c>
      <c r="B522" s="2063" t="s">
        <v>2448</v>
      </c>
      <c r="C522" s="1681" t="s">
        <v>4320</v>
      </c>
      <c r="D522" s="1681" t="s">
        <v>3094</v>
      </c>
      <c r="E522" s="1681" t="s">
        <v>3059</v>
      </c>
      <c r="F522" s="31"/>
      <c r="G522" s="1681" t="s">
        <v>2424</v>
      </c>
      <c r="H522" s="1" t="s">
        <v>206</v>
      </c>
      <c r="I522" s="2065" t="s">
        <v>4321</v>
      </c>
      <c r="J522" s="1119">
        <v>20.600813162274324</v>
      </c>
      <c r="K522" s="1119">
        <v>29.18934133983862</v>
      </c>
      <c r="L522" s="1119">
        <v>13.600734141398693</v>
      </c>
    </row>
    <row r="523" spans="1:12" hidden="1">
      <c r="A523" s="1">
        <v>511</v>
      </c>
      <c r="B523" s="2063" t="s">
        <v>2448</v>
      </c>
      <c r="C523" s="1681" t="s">
        <v>3692</v>
      </c>
      <c r="D523" s="1681" t="s">
        <v>3059</v>
      </c>
      <c r="E523" s="1681" t="s">
        <v>3059</v>
      </c>
      <c r="F523" s="31"/>
      <c r="G523" s="1681" t="s">
        <v>2424</v>
      </c>
      <c r="H523" s="1" t="s">
        <v>206</v>
      </c>
      <c r="I523" s="2065" t="s">
        <v>3693</v>
      </c>
      <c r="J523" s="1119">
        <v>24.189152357590622</v>
      </c>
      <c r="K523" s="1119">
        <v>32.437810945273633</v>
      </c>
      <c r="L523" s="1119">
        <v>18.436271108026833</v>
      </c>
    </row>
    <row r="524" spans="1:12" hidden="1">
      <c r="A524" s="1">
        <v>512</v>
      </c>
      <c r="B524" s="2063" t="s">
        <v>2448</v>
      </c>
      <c r="C524" s="1681" t="s">
        <v>3451</v>
      </c>
      <c r="D524" s="1681" t="s">
        <v>3094</v>
      </c>
      <c r="E524" s="1681" t="s">
        <v>3059</v>
      </c>
      <c r="F524" s="31"/>
      <c r="G524" s="1681" t="s">
        <v>2424</v>
      </c>
      <c r="H524" s="1" t="s">
        <v>206</v>
      </c>
      <c r="I524" s="2065" t="s">
        <v>3452</v>
      </c>
      <c r="J524" s="1119">
        <v>25.790975103734443</v>
      </c>
      <c r="K524" s="1119">
        <v>36.704621567314135</v>
      </c>
      <c r="L524" s="1119">
        <v>16.799369333858888</v>
      </c>
    </row>
    <row r="525" spans="1:12" hidden="1">
      <c r="A525" s="1">
        <v>513</v>
      </c>
      <c r="B525" s="2063" t="s">
        <v>2448</v>
      </c>
      <c r="C525" s="1681" t="s">
        <v>4380</v>
      </c>
      <c r="D525" s="1681" t="s">
        <v>3094</v>
      </c>
      <c r="E525" s="1681" t="s">
        <v>3059</v>
      </c>
      <c r="F525" s="31"/>
      <c r="G525" s="1681" t="s">
        <v>2424</v>
      </c>
      <c r="H525" s="1" t="s">
        <v>206</v>
      </c>
      <c r="I525" s="2065" t="s">
        <v>4381</v>
      </c>
      <c r="J525" s="1119">
        <v>20.089663339536457</v>
      </c>
      <c r="K525" s="1119">
        <v>28.712594387992912</v>
      </c>
      <c r="L525" s="1119">
        <v>12.928698614229312</v>
      </c>
    </row>
    <row r="526" spans="1:12" hidden="1">
      <c r="A526" s="1">
        <v>514</v>
      </c>
      <c r="B526" s="2063" t="s">
        <v>2448</v>
      </c>
      <c r="C526" s="1681" t="s">
        <v>4091</v>
      </c>
      <c r="D526" s="1681" t="s">
        <v>3094</v>
      </c>
      <c r="E526" s="1681" t="s">
        <v>3059</v>
      </c>
      <c r="F526" s="31"/>
      <c r="G526" s="1681" t="s">
        <v>2424</v>
      </c>
      <c r="H526" s="1" t="s">
        <v>206</v>
      </c>
      <c r="I526" s="2065" t="s">
        <v>4092</v>
      </c>
      <c r="J526" s="1119">
        <v>22.154327128037515</v>
      </c>
      <c r="K526" s="1119">
        <v>31.405361494719742</v>
      </c>
      <c r="L526" s="1119">
        <v>14.964010607399924</v>
      </c>
    </row>
    <row r="527" spans="1:12" hidden="1">
      <c r="A527" s="1">
        <v>515</v>
      </c>
      <c r="B527" s="2063" t="s">
        <v>2448</v>
      </c>
      <c r="C527" s="1681" t="s">
        <v>4439</v>
      </c>
      <c r="D527" s="1681" t="s">
        <v>3094</v>
      </c>
      <c r="E527" s="1681" t="s">
        <v>3059</v>
      </c>
      <c r="F527" s="31"/>
      <c r="G527" s="1681" t="s">
        <v>2424</v>
      </c>
      <c r="H527" s="1" t="s">
        <v>206</v>
      </c>
      <c r="I527" s="2065" t="s">
        <v>4440</v>
      </c>
      <c r="J527" s="1119">
        <v>19.522244567616617</v>
      </c>
      <c r="K527" s="1119">
        <v>27.912354107024882</v>
      </c>
      <c r="L527" s="1119">
        <v>12.781954887218044</v>
      </c>
    </row>
    <row r="528" spans="1:12" hidden="1">
      <c r="A528" s="1">
        <v>516</v>
      </c>
      <c r="B528" s="2063" t="s">
        <v>2448</v>
      </c>
      <c r="C528" s="1681" t="s">
        <v>4499</v>
      </c>
      <c r="D528" s="1681" t="s">
        <v>3094</v>
      </c>
      <c r="E528" s="1681" t="s">
        <v>3059</v>
      </c>
      <c r="F528" s="31"/>
      <c r="G528" s="1681" t="s">
        <v>2424</v>
      </c>
      <c r="H528" s="1" t="s">
        <v>206</v>
      </c>
      <c r="I528" s="2065" t="s">
        <v>4500</v>
      </c>
      <c r="J528" s="1119">
        <v>18.872573174337244</v>
      </c>
      <c r="K528" s="1119">
        <v>26.785133817314989</v>
      </c>
      <c r="L528" s="1119">
        <v>12.272932670582918</v>
      </c>
    </row>
    <row r="529" spans="1:12" hidden="1">
      <c r="A529" s="1">
        <v>517</v>
      </c>
      <c r="B529" s="2063" t="s">
        <v>2448</v>
      </c>
      <c r="C529" s="1681" t="s">
        <v>4245</v>
      </c>
      <c r="D529" s="1681" t="s">
        <v>3094</v>
      </c>
      <c r="E529" s="1681" t="s">
        <v>3059</v>
      </c>
      <c r="F529" s="31"/>
      <c r="G529" s="1681" t="s">
        <v>2424</v>
      </c>
      <c r="H529" s="1" t="s">
        <v>206</v>
      </c>
      <c r="I529" s="2065" t="s">
        <v>4246</v>
      </c>
      <c r="J529" s="1119">
        <v>21.106530980291126</v>
      </c>
      <c r="K529" s="1119">
        <v>30.383185587646555</v>
      </c>
      <c r="L529" s="1119">
        <v>13.502109704641349</v>
      </c>
    </row>
    <row r="530" spans="1:12" hidden="1">
      <c r="A530" s="1">
        <v>518</v>
      </c>
      <c r="B530" s="2063" t="s">
        <v>2448</v>
      </c>
      <c r="C530" s="1681" t="s">
        <v>3127</v>
      </c>
      <c r="D530" s="1681" t="s">
        <v>3059</v>
      </c>
      <c r="E530" s="1681" t="s">
        <v>3059</v>
      </c>
      <c r="F530" s="31"/>
      <c r="G530" s="1681" t="s">
        <v>2424</v>
      </c>
      <c r="H530" s="1" t="s">
        <v>206</v>
      </c>
      <c r="I530" s="2065" t="s">
        <v>3128</v>
      </c>
      <c r="J530" s="1119">
        <v>30.645829020906646</v>
      </c>
      <c r="K530" s="1119">
        <v>40.902923399531268</v>
      </c>
      <c r="L530" s="1119">
        <v>23.232593385040566</v>
      </c>
    </row>
    <row r="531" spans="1:12" hidden="1">
      <c r="A531" s="1">
        <v>519</v>
      </c>
      <c r="B531" s="2063" t="s">
        <v>2448</v>
      </c>
      <c r="C531" s="1681" t="s">
        <v>3152</v>
      </c>
      <c r="D531" s="1681" t="s">
        <v>3094</v>
      </c>
      <c r="E531" s="1681" t="s">
        <v>3059</v>
      </c>
      <c r="F531" s="31"/>
      <c r="G531" s="1681" t="s">
        <v>2424</v>
      </c>
      <c r="H531" s="1" t="s">
        <v>206</v>
      </c>
      <c r="I531" s="2065" t="s">
        <v>3153</v>
      </c>
      <c r="J531" s="1119">
        <v>30.21715126978285</v>
      </c>
      <c r="K531" s="1119">
        <v>43.205804749340373</v>
      </c>
      <c r="L531" s="1119">
        <v>20.870253164556964</v>
      </c>
    </row>
    <row r="532" spans="1:12" hidden="1">
      <c r="A532" s="1">
        <v>520</v>
      </c>
      <c r="B532" s="2063" t="s">
        <v>2448</v>
      </c>
      <c r="C532" s="1681" t="s">
        <v>4239</v>
      </c>
      <c r="D532" s="1681" t="s">
        <v>3094</v>
      </c>
      <c r="E532" s="1681" t="s">
        <v>3059</v>
      </c>
      <c r="F532" s="31"/>
      <c r="G532" s="1681" t="s">
        <v>2424</v>
      </c>
      <c r="H532" s="1" t="s">
        <v>206</v>
      </c>
      <c r="I532" s="2065" t="s">
        <v>4240</v>
      </c>
      <c r="J532" s="1119">
        <v>21.197735986854116</v>
      </c>
      <c r="K532" s="1119">
        <v>31.534434152235196</v>
      </c>
      <c r="L532" s="1119">
        <v>12.625250501002002</v>
      </c>
    </row>
    <row r="533" spans="1:12" hidden="1">
      <c r="A533" s="1">
        <v>521</v>
      </c>
      <c r="B533" s="2063" t="s">
        <v>2449</v>
      </c>
      <c r="C533" s="1681" t="s">
        <v>3540</v>
      </c>
      <c r="D533" s="1681" t="s">
        <v>3094</v>
      </c>
      <c r="E533" s="1681" t="s">
        <v>3059</v>
      </c>
      <c r="F533" s="31" t="s">
        <v>3262</v>
      </c>
      <c r="G533" s="1681" t="s">
        <v>3371</v>
      </c>
      <c r="H533" s="1" t="s">
        <v>207</v>
      </c>
      <c r="I533" s="2065" t="s">
        <v>3541</v>
      </c>
      <c r="J533" s="1119">
        <v>25.130935346401202</v>
      </c>
      <c r="K533" s="1119">
        <v>33.61082122501405</v>
      </c>
      <c r="L533" s="1119">
        <v>18.705845500688834</v>
      </c>
    </row>
    <row r="534" spans="1:12" hidden="1">
      <c r="A534" s="1">
        <v>522</v>
      </c>
      <c r="B534" s="2063" t="s">
        <v>2449</v>
      </c>
      <c r="C534" s="1681" t="s">
        <v>4310</v>
      </c>
      <c r="D534" s="1681" t="s">
        <v>3094</v>
      </c>
      <c r="E534" s="1681" t="s">
        <v>3059</v>
      </c>
      <c r="F534" s="31"/>
      <c r="G534" s="1681" t="s">
        <v>3371</v>
      </c>
      <c r="H534" s="1" t="s">
        <v>207</v>
      </c>
      <c r="I534" s="2065" t="s">
        <v>4311</v>
      </c>
      <c r="J534" s="1119">
        <v>20.663573019995173</v>
      </c>
      <c r="K534" s="1119">
        <v>29.716569132675343</v>
      </c>
      <c r="L534" s="1119">
        <v>13.742707142201338</v>
      </c>
    </row>
    <row r="535" spans="1:12" hidden="1">
      <c r="A535" s="1">
        <v>523</v>
      </c>
      <c r="B535" s="2063" t="s">
        <v>2449</v>
      </c>
      <c r="C535" s="1681" t="s">
        <v>4459</v>
      </c>
      <c r="D535" s="1681" t="s">
        <v>3094</v>
      </c>
      <c r="E535" s="1681" t="s">
        <v>3059</v>
      </c>
      <c r="F535" s="31"/>
      <c r="G535" s="1681" t="s">
        <v>2424</v>
      </c>
      <c r="H535" s="1" t="s">
        <v>207</v>
      </c>
      <c r="I535" s="2065" t="s">
        <v>4460</v>
      </c>
      <c r="J535" s="1119">
        <v>19.271815487908491</v>
      </c>
      <c r="K535" s="1119">
        <v>27.651880424300867</v>
      </c>
      <c r="L535" s="1119">
        <v>12.955627430315806</v>
      </c>
    </row>
    <row r="536" spans="1:12" hidden="1">
      <c r="A536" s="1">
        <v>524</v>
      </c>
      <c r="B536" s="2063" t="s">
        <v>2449</v>
      </c>
      <c r="C536" s="1681" t="s">
        <v>3990</v>
      </c>
      <c r="D536" s="1681" t="s">
        <v>3094</v>
      </c>
      <c r="E536" s="1681" t="s">
        <v>3059</v>
      </c>
      <c r="F536" s="31"/>
      <c r="G536" s="1681" t="s">
        <v>2424</v>
      </c>
      <c r="H536" s="1" t="s">
        <v>207</v>
      </c>
      <c r="I536" s="2065" t="s">
        <v>3991</v>
      </c>
      <c r="J536" s="1119">
        <v>22.671752498890559</v>
      </c>
      <c r="K536" s="1119">
        <v>32.42906918865107</v>
      </c>
      <c r="L536" s="1119">
        <v>15.473173956152914</v>
      </c>
    </row>
    <row r="537" spans="1:12" hidden="1">
      <c r="A537" s="1">
        <v>525</v>
      </c>
      <c r="B537" s="2063" t="s">
        <v>2449</v>
      </c>
      <c r="C537" s="1681" t="s">
        <v>4269</v>
      </c>
      <c r="D537" s="1681" t="s">
        <v>3094</v>
      </c>
      <c r="E537" s="1681" t="s">
        <v>3059</v>
      </c>
      <c r="F537" s="31"/>
      <c r="G537" s="1681" t="s">
        <v>2424</v>
      </c>
      <c r="H537" s="1" t="s">
        <v>207</v>
      </c>
      <c r="I537" s="2065" t="s">
        <v>4270</v>
      </c>
      <c r="J537" s="1119">
        <v>20.952231424422028</v>
      </c>
      <c r="K537" s="1119">
        <v>29.937876849990865</v>
      </c>
      <c r="L537" s="1119">
        <v>14.183469823136743</v>
      </c>
    </row>
    <row r="538" spans="1:12" hidden="1">
      <c r="A538" s="1">
        <v>526</v>
      </c>
      <c r="B538" s="2063" t="s">
        <v>2449</v>
      </c>
      <c r="C538" s="1681" t="s">
        <v>4225</v>
      </c>
      <c r="D538" s="1681" t="s">
        <v>3094</v>
      </c>
      <c r="E538" s="1681" t="s">
        <v>3059</v>
      </c>
      <c r="F538" s="31"/>
      <c r="G538" s="1681" t="s">
        <v>2424</v>
      </c>
      <c r="H538" s="1" t="s">
        <v>207</v>
      </c>
      <c r="I538" s="2065" t="s">
        <v>4226</v>
      </c>
      <c r="J538" s="1119">
        <v>21.319154799033054</v>
      </c>
      <c r="K538" s="1119">
        <v>30.838279582468349</v>
      </c>
      <c r="L538" s="1119">
        <v>14.185547131776152</v>
      </c>
    </row>
    <row r="539" spans="1:12" hidden="1">
      <c r="A539" s="1">
        <v>527</v>
      </c>
      <c r="B539" s="2063" t="s">
        <v>2449</v>
      </c>
      <c r="C539" s="1681" t="s">
        <v>4165</v>
      </c>
      <c r="D539" s="1681" t="s">
        <v>3094</v>
      </c>
      <c r="E539" s="1681" t="s">
        <v>3059</v>
      </c>
      <c r="F539" s="31"/>
      <c r="G539" s="1681" t="s">
        <v>2424</v>
      </c>
      <c r="H539" s="1" t="s">
        <v>207</v>
      </c>
      <c r="I539" s="2065" t="s">
        <v>4166</v>
      </c>
      <c r="J539" s="1119">
        <v>21.670270586172638</v>
      </c>
      <c r="K539" s="1119">
        <v>30.672035545681752</v>
      </c>
      <c r="L539" s="1119">
        <v>15.12766172166717</v>
      </c>
    </row>
    <row r="540" spans="1:12" hidden="1">
      <c r="A540" s="1">
        <v>528</v>
      </c>
      <c r="B540" s="2063" t="s">
        <v>2449</v>
      </c>
      <c r="C540" s="1681" t="s">
        <v>4592</v>
      </c>
      <c r="D540" s="1681" t="s">
        <v>3094</v>
      </c>
      <c r="E540" s="1681" t="s">
        <v>3059</v>
      </c>
      <c r="F540" s="31"/>
      <c r="G540" s="1681" t="s">
        <v>2424</v>
      </c>
      <c r="H540" s="1" t="s">
        <v>207</v>
      </c>
      <c r="I540" s="2065" t="s">
        <v>4593</v>
      </c>
      <c r="J540" s="1119">
        <v>17.432909226985991</v>
      </c>
      <c r="K540" s="1119">
        <v>24.97930765860071</v>
      </c>
      <c r="L540" s="1119">
        <v>11.522916190040418</v>
      </c>
    </row>
    <row r="541" spans="1:12" hidden="1">
      <c r="A541" s="1">
        <v>529</v>
      </c>
      <c r="B541" s="2063" t="s">
        <v>2449</v>
      </c>
      <c r="C541" s="1681" t="s">
        <v>4523</v>
      </c>
      <c r="D541" s="1681" t="s">
        <v>3094</v>
      </c>
      <c r="E541" s="1681" t="s">
        <v>3059</v>
      </c>
      <c r="F541" s="31"/>
      <c r="G541" s="1681" t="s">
        <v>2424</v>
      </c>
      <c r="H541" s="1" t="s">
        <v>207</v>
      </c>
      <c r="I541" s="2065" t="s">
        <v>4524</v>
      </c>
      <c r="J541" s="1119">
        <v>18.537979351032448</v>
      </c>
      <c r="K541" s="1119">
        <v>26.728454245232768</v>
      </c>
      <c r="L541" s="1119">
        <v>12.291818994231862</v>
      </c>
    </row>
    <row r="542" spans="1:12" hidden="1">
      <c r="A542" s="1">
        <v>530</v>
      </c>
      <c r="B542" s="2063" t="s">
        <v>2449</v>
      </c>
      <c r="C542" s="1681" t="s">
        <v>3958</v>
      </c>
      <c r="D542" s="1681" t="s">
        <v>3094</v>
      </c>
      <c r="E542" s="1681" t="s">
        <v>3059</v>
      </c>
      <c r="F542" s="31"/>
      <c r="G542" s="1681" t="s">
        <v>2424</v>
      </c>
      <c r="H542" s="1" t="s">
        <v>207</v>
      </c>
      <c r="I542" s="2065" t="s">
        <v>3959</v>
      </c>
      <c r="J542" s="1119">
        <v>22.860485999619037</v>
      </c>
      <c r="K542" s="1119">
        <v>31.778258655804482</v>
      </c>
      <c r="L542" s="1119">
        <v>16.200028521176975</v>
      </c>
    </row>
    <row r="543" spans="1:12" hidden="1">
      <c r="A543" s="1">
        <v>531</v>
      </c>
      <c r="B543" s="2063" t="s">
        <v>2449</v>
      </c>
      <c r="C543" s="1681" t="s">
        <v>4420</v>
      </c>
      <c r="D543" s="1681" t="s">
        <v>3094</v>
      </c>
      <c r="E543" s="1681" t="s">
        <v>3059</v>
      </c>
      <c r="F543" s="31"/>
      <c r="G543" s="1681" t="s">
        <v>2424</v>
      </c>
      <c r="H543" s="1" t="s">
        <v>207</v>
      </c>
      <c r="I543" s="2065" t="s">
        <v>4421</v>
      </c>
      <c r="J543" s="1119">
        <v>19.601704939429784</v>
      </c>
      <c r="K543" s="1119">
        <v>28.090534410904656</v>
      </c>
      <c r="L543" s="1119">
        <v>12.853926826143455</v>
      </c>
    </row>
    <row r="544" spans="1:12" hidden="1">
      <c r="A544" s="1">
        <v>532</v>
      </c>
      <c r="B544" s="2063" t="s">
        <v>2449</v>
      </c>
      <c r="C544" s="1681" t="s">
        <v>4386</v>
      </c>
      <c r="D544" s="1681" t="s">
        <v>3094</v>
      </c>
      <c r="E544" s="1681" t="s">
        <v>3059</v>
      </c>
      <c r="F544" s="31"/>
      <c r="G544" s="1681" t="s">
        <v>2424</v>
      </c>
      <c r="H544" s="1" t="s">
        <v>207</v>
      </c>
      <c r="I544" s="2065" t="s">
        <v>4387</v>
      </c>
      <c r="J544" s="1119">
        <v>20.003784414519536</v>
      </c>
      <c r="K544" s="1119">
        <v>28.550391494863874</v>
      </c>
      <c r="L544" s="1119">
        <v>13.315156285136046</v>
      </c>
    </row>
    <row r="545" spans="1:12" hidden="1">
      <c r="A545" s="1">
        <v>533</v>
      </c>
      <c r="B545" s="2063" t="s">
        <v>2449</v>
      </c>
      <c r="C545" s="1681" t="s">
        <v>4342</v>
      </c>
      <c r="D545" s="1681" t="s">
        <v>3094</v>
      </c>
      <c r="E545" s="1681" t="s">
        <v>3059</v>
      </c>
      <c r="F545" s="31"/>
      <c r="G545" s="1681" t="s">
        <v>2424</v>
      </c>
      <c r="H545" s="1" t="s">
        <v>207</v>
      </c>
      <c r="I545" s="2065" t="s">
        <v>4343</v>
      </c>
      <c r="J545" s="1119">
        <v>20.439626878562791</v>
      </c>
      <c r="K545" s="1119">
        <v>30.12133230262495</v>
      </c>
      <c r="L545" s="1119">
        <v>13.186453481052499</v>
      </c>
    </row>
    <row r="546" spans="1:12" hidden="1">
      <c r="A546" s="1">
        <v>534</v>
      </c>
      <c r="B546" s="2063" t="s">
        <v>2449</v>
      </c>
      <c r="C546" s="1681" t="s">
        <v>4416</v>
      </c>
      <c r="D546" s="1681" t="s">
        <v>3094</v>
      </c>
      <c r="E546" s="1681" t="s">
        <v>3059</v>
      </c>
      <c r="F546" s="31"/>
      <c r="G546" s="1681" t="s">
        <v>2424</v>
      </c>
      <c r="H546" s="1" t="s">
        <v>207</v>
      </c>
      <c r="I546" s="2065" t="s">
        <v>4417</v>
      </c>
      <c r="J546" s="1119">
        <v>19.702315772397291</v>
      </c>
      <c r="K546" s="1119">
        <v>28.594865856012351</v>
      </c>
      <c r="L546" s="1119">
        <v>13.256383350821965</v>
      </c>
    </row>
    <row r="547" spans="1:12" hidden="1">
      <c r="A547" s="1">
        <v>535</v>
      </c>
      <c r="B547" s="2063" t="s">
        <v>2449</v>
      </c>
      <c r="C547" s="1681" t="s">
        <v>4412</v>
      </c>
      <c r="D547" s="1681" t="s">
        <v>3094</v>
      </c>
      <c r="E547" s="1681" t="s">
        <v>3059</v>
      </c>
      <c r="F547" s="31"/>
      <c r="G547" s="1681" t="s">
        <v>2424</v>
      </c>
      <c r="H547" s="1" t="s">
        <v>207</v>
      </c>
      <c r="I547" s="2065" t="s">
        <v>4413</v>
      </c>
      <c r="J547" s="1119">
        <v>19.72841318563993</v>
      </c>
      <c r="K547" s="1119">
        <v>28.572511560912744</v>
      </c>
      <c r="L547" s="1119">
        <v>12.776354210118587</v>
      </c>
    </row>
    <row r="548" spans="1:12" hidden="1">
      <c r="A548" s="1">
        <v>536</v>
      </c>
      <c r="B548" s="2063" t="s">
        <v>2449</v>
      </c>
      <c r="C548" s="1681" t="s">
        <v>4280</v>
      </c>
      <c r="D548" s="1681" t="s">
        <v>3094</v>
      </c>
      <c r="E548" s="1681" t="s">
        <v>3059</v>
      </c>
      <c r="F548" s="31"/>
      <c r="G548" s="1681" t="s">
        <v>2424</v>
      </c>
      <c r="H548" s="1" t="s">
        <v>207</v>
      </c>
      <c r="I548" s="2065" t="s">
        <v>4281</v>
      </c>
      <c r="J548" s="1119">
        <v>20.923809523809524</v>
      </c>
      <c r="K548" s="1119">
        <v>28.810690102290735</v>
      </c>
      <c r="L548" s="1119">
        <v>14.709388125780452</v>
      </c>
    </row>
    <row r="549" spans="1:12" hidden="1">
      <c r="A549" s="1">
        <v>537</v>
      </c>
      <c r="B549" s="2063" t="s">
        <v>2449</v>
      </c>
      <c r="C549" s="1681" t="s">
        <v>4634</v>
      </c>
      <c r="D549" s="1681" t="s">
        <v>3094</v>
      </c>
      <c r="E549" s="1681" t="s">
        <v>3059</v>
      </c>
      <c r="F549" s="31"/>
      <c r="G549" s="1681" t="s">
        <v>2424</v>
      </c>
      <c r="H549" s="1" t="s">
        <v>207</v>
      </c>
      <c r="I549" s="2065" t="s">
        <v>4635</v>
      </c>
      <c r="J549" s="1119">
        <v>16.439246263807668</v>
      </c>
      <c r="K549" s="1119">
        <v>24.331643635858622</v>
      </c>
      <c r="L549" s="1119">
        <v>10.095992856345575</v>
      </c>
    </row>
    <row r="550" spans="1:12" hidden="1">
      <c r="A550" s="1">
        <v>538</v>
      </c>
      <c r="B550" s="2063" t="s">
        <v>2449</v>
      </c>
      <c r="C550" s="1681" t="s">
        <v>4437</v>
      </c>
      <c r="D550" s="1681" t="s">
        <v>3094</v>
      </c>
      <c r="E550" s="1681" t="s">
        <v>3059</v>
      </c>
      <c r="F550" s="31"/>
      <c r="G550" s="1681" t="s">
        <v>2424</v>
      </c>
      <c r="H550" s="1" t="s">
        <v>207</v>
      </c>
      <c r="I550" s="2065" t="s">
        <v>4438</v>
      </c>
      <c r="J550" s="1119">
        <v>19.534297545459999</v>
      </c>
      <c r="K550" s="1119">
        <v>28.095172222990733</v>
      </c>
      <c r="L550" s="1119">
        <v>12.974348102607589</v>
      </c>
    </row>
    <row r="551" spans="1:12" hidden="1">
      <c r="A551" s="1">
        <v>539</v>
      </c>
      <c r="B551" s="2063" t="s">
        <v>2449</v>
      </c>
      <c r="C551" s="1681" t="s">
        <v>4282</v>
      </c>
      <c r="D551" s="1681" t="s">
        <v>3094</v>
      </c>
      <c r="E551" s="1681" t="s">
        <v>3059</v>
      </c>
      <c r="F551" s="31"/>
      <c r="G551" s="1681" t="s">
        <v>2424</v>
      </c>
      <c r="H551" s="1" t="s">
        <v>207</v>
      </c>
      <c r="I551" s="2065" t="s">
        <v>4283</v>
      </c>
      <c r="J551" s="1119">
        <v>20.889780899816024</v>
      </c>
      <c r="K551" s="1119">
        <v>29.359255616915046</v>
      </c>
      <c r="L551" s="1119">
        <v>14.176061405612858</v>
      </c>
    </row>
    <row r="552" spans="1:12" hidden="1">
      <c r="A552" s="1">
        <v>540</v>
      </c>
      <c r="B552" s="2063" t="s">
        <v>2449</v>
      </c>
      <c r="C552" s="1681" t="s">
        <v>4481</v>
      </c>
      <c r="D552" s="1681" t="s">
        <v>3094</v>
      </c>
      <c r="E552" s="1681" t="s">
        <v>3059</v>
      </c>
      <c r="F552" s="31"/>
      <c r="G552" s="1681" t="s">
        <v>2424</v>
      </c>
      <c r="H552" s="1" t="s">
        <v>207</v>
      </c>
      <c r="I552" s="2065" t="s">
        <v>4482</v>
      </c>
      <c r="J552" s="1119">
        <v>19.111417594325683</v>
      </c>
      <c r="K552" s="1119">
        <v>28.028089887640451</v>
      </c>
      <c r="L552" s="1119">
        <v>12.151376951412033</v>
      </c>
    </row>
    <row r="553" spans="1:12" hidden="1">
      <c r="A553" s="1">
        <v>541</v>
      </c>
      <c r="B553" s="2063" t="s">
        <v>2449</v>
      </c>
      <c r="C553" s="1681" t="s">
        <v>3918</v>
      </c>
      <c r="D553" s="1681" t="s">
        <v>3094</v>
      </c>
      <c r="E553" s="1681" t="s">
        <v>3059</v>
      </c>
      <c r="F553" s="31"/>
      <c r="G553" s="1681" t="s">
        <v>2424</v>
      </c>
      <c r="H553" s="1" t="s">
        <v>207</v>
      </c>
      <c r="I553" s="2065" t="s">
        <v>3919</v>
      </c>
      <c r="J553" s="1119">
        <v>23.043366692327432</v>
      </c>
      <c r="K553" s="1119">
        <v>32.938928492687587</v>
      </c>
      <c r="L553" s="1119">
        <v>15.379361375149411</v>
      </c>
    </row>
    <row r="554" spans="1:12" hidden="1">
      <c r="A554" s="1">
        <v>542</v>
      </c>
      <c r="B554" s="2063" t="s">
        <v>2449</v>
      </c>
      <c r="C554" s="1681" t="s">
        <v>4099</v>
      </c>
      <c r="D554" s="1681" t="s">
        <v>3094</v>
      </c>
      <c r="E554" s="1681" t="s">
        <v>3059</v>
      </c>
      <c r="F554" s="31"/>
      <c r="G554" s="1681" t="s">
        <v>2424</v>
      </c>
      <c r="H554" s="1" t="s">
        <v>207</v>
      </c>
      <c r="I554" s="2065" t="s">
        <v>4100</v>
      </c>
      <c r="J554" s="1119">
        <v>22.075204975968337</v>
      </c>
      <c r="K554" s="1119">
        <v>31.77812337998963</v>
      </c>
      <c r="L554" s="1119">
        <v>14.565151971110444</v>
      </c>
    </row>
    <row r="555" spans="1:12" hidden="1">
      <c r="A555" s="1">
        <v>543</v>
      </c>
      <c r="B555" s="2063" t="s">
        <v>2449</v>
      </c>
      <c r="C555" s="1681" t="s">
        <v>4328</v>
      </c>
      <c r="D555" s="1681" t="s">
        <v>3094</v>
      </c>
      <c r="E555" s="1681" t="s">
        <v>3059</v>
      </c>
      <c r="F555" s="31"/>
      <c r="G555" s="1681" t="s">
        <v>2424</v>
      </c>
      <c r="H555" s="1" t="s">
        <v>207</v>
      </c>
      <c r="I555" s="2065" t="s">
        <v>4329</v>
      </c>
      <c r="J555" s="1119">
        <v>20.541137493097736</v>
      </c>
      <c r="K555" s="1119">
        <v>30.32583339604184</v>
      </c>
      <c r="L555" s="1119">
        <v>13.110069722253973</v>
      </c>
    </row>
    <row r="556" spans="1:12" hidden="1">
      <c r="A556" s="1">
        <v>544</v>
      </c>
      <c r="B556" s="2063" t="s">
        <v>2449</v>
      </c>
      <c r="C556" s="1681" t="s">
        <v>3654</v>
      </c>
      <c r="D556" s="1681" t="s">
        <v>3094</v>
      </c>
      <c r="E556" s="1681" t="s">
        <v>3059</v>
      </c>
      <c r="F556" s="31"/>
      <c r="G556" s="1681" t="s">
        <v>2424</v>
      </c>
      <c r="H556" s="1" t="s">
        <v>207</v>
      </c>
      <c r="I556" s="2065" t="s">
        <v>3655</v>
      </c>
      <c r="J556" s="1119">
        <v>24.395708425370781</v>
      </c>
      <c r="K556" s="1119">
        <v>33.26146327439988</v>
      </c>
      <c r="L556" s="1119">
        <v>17.456120612061206</v>
      </c>
    </row>
    <row r="557" spans="1:12" hidden="1">
      <c r="A557" s="1">
        <v>545</v>
      </c>
      <c r="B557" s="2063" t="s">
        <v>2449</v>
      </c>
      <c r="C557" s="1681" t="s">
        <v>3465</v>
      </c>
      <c r="D557" s="1681" t="s">
        <v>3094</v>
      </c>
      <c r="E557" s="1681" t="s">
        <v>3059</v>
      </c>
      <c r="F557" s="31"/>
      <c r="G557" s="1681" t="s">
        <v>2424</v>
      </c>
      <c r="H557" s="1" t="s">
        <v>207</v>
      </c>
      <c r="I557" s="2065" t="s">
        <v>3466</v>
      </c>
      <c r="J557" s="1119">
        <v>25.682027178910801</v>
      </c>
      <c r="K557" s="1119">
        <v>34.438368648894965</v>
      </c>
      <c r="L557" s="1119">
        <v>18.562430529825861</v>
      </c>
    </row>
    <row r="558" spans="1:12" hidden="1">
      <c r="A558" s="1">
        <v>546</v>
      </c>
      <c r="B558" s="2063" t="s">
        <v>2449</v>
      </c>
      <c r="C558" s="1681" t="s">
        <v>4588</v>
      </c>
      <c r="D558" s="1681" t="s">
        <v>3094</v>
      </c>
      <c r="E558" s="1681" t="s">
        <v>3059</v>
      </c>
      <c r="F558" s="31"/>
      <c r="G558" s="1681" t="s">
        <v>2424</v>
      </c>
      <c r="H558" s="1" t="s">
        <v>207</v>
      </c>
      <c r="I558" s="2065" t="s">
        <v>4589</v>
      </c>
      <c r="J558" s="1119">
        <v>17.498341074983411</v>
      </c>
      <c r="K558" s="1119">
        <v>25.480393688486174</v>
      </c>
      <c r="L558" s="1119">
        <v>11.604568000922828</v>
      </c>
    </row>
    <row r="559" spans="1:12" hidden="1">
      <c r="A559" s="1">
        <v>547</v>
      </c>
      <c r="B559" s="2063" t="s">
        <v>2449</v>
      </c>
      <c r="C559" s="1681" t="s">
        <v>4451</v>
      </c>
      <c r="D559" s="1681" t="s">
        <v>3094</v>
      </c>
      <c r="E559" s="1681" t="s">
        <v>3059</v>
      </c>
      <c r="F559" s="31"/>
      <c r="G559" s="1681" t="s">
        <v>2424</v>
      </c>
      <c r="H559" s="1" t="s">
        <v>207</v>
      </c>
      <c r="I559" s="2065" t="s">
        <v>4452</v>
      </c>
      <c r="J559" s="1119">
        <v>19.361801423404504</v>
      </c>
      <c r="K559" s="1119">
        <v>28.380406603902308</v>
      </c>
      <c r="L559" s="1119">
        <v>12.626108223784776</v>
      </c>
    </row>
    <row r="560" spans="1:12" hidden="1">
      <c r="A560" s="1">
        <v>548</v>
      </c>
      <c r="B560" s="2063" t="s">
        <v>2449</v>
      </c>
      <c r="C560" s="1681" t="s">
        <v>3461</v>
      </c>
      <c r="D560" s="1681" t="s">
        <v>3094</v>
      </c>
      <c r="E560" s="1681" t="s">
        <v>3059</v>
      </c>
      <c r="F560" s="31"/>
      <c r="G560" s="1681" t="s">
        <v>2424</v>
      </c>
      <c r="H560" s="1" t="s">
        <v>207</v>
      </c>
      <c r="I560" s="2065" t="s">
        <v>3462</v>
      </c>
      <c r="J560" s="1119">
        <v>25.695027364603966</v>
      </c>
      <c r="K560" s="1119">
        <v>35.565174091239896</v>
      </c>
      <c r="L560" s="1119">
        <v>17.993663887145463</v>
      </c>
    </row>
    <row r="561" spans="1:12" hidden="1">
      <c r="A561" s="1">
        <v>549</v>
      </c>
      <c r="B561" s="2063" t="s">
        <v>2449</v>
      </c>
      <c r="C561" s="1681" t="s">
        <v>4606</v>
      </c>
      <c r="D561" s="1681" t="s">
        <v>3094</v>
      </c>
      <c r="E561" s="1681" t="s">
        <v>3059</v>
      </c>
      <c r="F561" s="31"/>
      <c r="G561" s="1681" t="s">
        <v>2424</v>
      </c>
      <c r="H561" s="1" t="s">
        <v>207</v>
      </c>
      <c r="I561" s="2065" t="s">
        <v>4607</v>
      </c>
      <c r="J561" s="1119">
        <v>17.131910235358511</v>
      </c>
      <c r="K561" s="1119">
        <v>24.989576094510078</v>
      </c>
      <c r="L561" s="1119">
        <v>11.018598615916956</v>
      </c>
    </row>
    <row r="562" spans="1:12" hidden="1">
      <c r="A562" s="1">
        <v>550</v>
      </c>
      <c r="B562" s="2063" t="s">
        <v>2449</v>
      </c>
      <c r="C562" s="1681" t="s">
        <v>4276</v>
      </c>
      <c r="D562" s="1681" t="s">
        <v>3094</v>
      </c>
      <c r="E562" s="1681" t="s">
        <v>3059</v>
      </c>
      <c r="F562" s="31"/>
      <c r="G562" s="1681" t="s">
        <v>2424</v>
      </c>
      <c r="H562" s="1" t="s">
        <v>207</v>
      </c>
      <c r="I562" s="2065" t="s">
        <v>4277</v>
      </c>
      <c r="J562" s="1119">
        <v>20.93815703617777</v>
      </c>
      <c r="K562" s="1119">
        <v>29.41369145103177</v>
      </c>
      <c r="L562" s="1119">
        <v>14.205802003382335</v>
      </c>
    </row>
    <row r="563" spans="1:12" hidden="1">
      <c r="A563" s="1">
        <v>551</v>
      </c>
      <c r="B563" s="2063" t="s">
        <v>2449</v>
      </c>
      <c r="C563" s="1681" t="s">
        <v>4602</v>
      </c>
      <c r="D563" s="1681" t="s">
        <v>3094</v>
      </c>
      <c r="E563" s="1681" t="s">
        <v>3059</v>
      </c>
      <c r="F563" s="31"/>
      <c r="G563" s="1681" t="s">
        <v>2424</v>
      </c>
      <c r="H563" s="1" t="s">
        <v>207</v>
      </c>
      <c r="I563" s="2065" t="s">
        <v>4603</v>
      </c>
      <c r="J563" s="1119">
        <v>17.201637769802357</v>
      </c>
      <c r="K563" s="1119">
        <v>24.881676808654497</v>
      </c>
      <c r="L563" s="1119">
        <v>10.954257952149602</v>
      </c>
    </row>
    <row r="564" spans="1:12" hidden="1">
      <c r="A564" s="1">
        <v>552</v>
      </c>
      <c r="B564" s="2063" t="s">
        <v>2449</v>
      </c>
      <c r="C564" s="1681" t="s">
        <v>4574</v>
      </c>
      <c r="D564" s="1681" t="s">
        <v>3094</v>
      </c>
      <c r="E564" s="1681" t="s">
        <v>3059</v>
      </c>
      <c r="F564" s="31"/>
      <c r="G564" s="1681" t="s">
        <v>2424</v>
      </c>
      <c r="H564" s="1" t="s">
        <v>207</v>
      </c>
      <c r="I564" s="2065" t="s">
        <v>4575</v>
      </c>
      <c r="J564" s="1119">
        <v>17.796329424236401</v>
      </c>
      <c r="K564" s="1119">
        <v>26.541307028360052</v>
      </c>
      <c r="L564" s="1119">
        <v>11.202789076118535</v>
      </c>
    </row>
    <row r="565" spans="1:12" hidden="1">
      <c r="A565" s="1">
        <v>553</v>
      </c>
      <c r="B565" s="2063" t="s">
        <v>2449</v>
      </c>
      <c r="C565" s="1681" t="s">
        <v>4646</v>
      </c>
      <c r="D565" s="1681" t="s">
        <v>3094</v>
      </c>
      <c r="E565" s="1681" t="s">
        <v>3059</v>
      </c>
      <c r="F565" s="31"/>
      <c r="G565" s="1681" t="s">
        <v>2424</v>
      </c>
      <c r="H565" s="1" t="s">
        <v>207</v>
      </c>
      <c r="I565" s="2065" t="s">
        <v>4647</v>
      </c>
      <c r="J565" s="1119">
        <v>15.611538963581777</v>
      </c>
      <c r="K565" s="1119">
        <v>23.015527499637209</v>
      </c>
      <c r="L565" s="1119">
        <v>9.5599573004388567</v>
      </c>
    </row>
    <row r="566" spans="1:12">
      <c r="A566" s="1">
        <v>554</v>
      </c>
      <c r="B566" s="2063" t="s">
        <v>2067</v>
      </c>
      <c r="C566" s="1681" t="s">
        <v>2752</v>
      </c>
      <c r="D566" s="1681" t="s">
        <v>3094</v>
      </c>
      <c r="E566" s="1681" t="s">
        <v>3059</v>
      </c>
      <c r="F566" s="31" t="s">
        <v>3262</v>
      </c>
      <c r="G566" s="1681" t="s">
        <v>3371</v>
      </c>
      <c r="H566" s="1" t="s">
        <v>208</v>
      </c>
      <c r="I566" s="2065" t="s">
        <v>1795</v>
      </c>
      <c r="J566" s="1119">
        <v>19.933655470599412</v>
      </c>
      <c r="K566" s="1119">
        <v>28.725942613519372</v>
      </c>
      <c r="L566" s="1119">
        <v>13.462532760434309</v>
      </c>
    </row>
    <row r="567" spans="1:12">
      <c r="A567" s="1">
        <v>555</v>
      </c>
      <c r="B567" s="2063" t="s">
        <v>2067</v>
      </c>
      <c r="C567" s="1681" t="s">
        <v>2753</v>
      </c>
      <c r="D567" s="1681" t="s">
        <v>3094</v>
      </c>
      <c r="E567" s="1681" t="s">
        <v>3059</v>
      </c>
      <c r="F567" s="31"/>
      <c r="G567" s="1681" t="s">
        <v>2424</v>
      </c>
      <c r="H567" s="1" t="s">
        <v>208</v>
      </c>
      <c r="I567" s="2065" t="s">
        <v>1877</v>
      </c>
      <c r="J567" s="1119">
        <v>19.711837415636612</v>
      </c>
      <c r="K567" s="1119">
        <v>28.078887627695799</v>
      </c>
      <c r="L567" s="1119">
        <v>13.462098932252339</v>
      </c>
    </row>
    <row r="568" spans="1:12">
      <c r="A568" s="1">
        <v>556</v>
      </c>
      <c r="B568" s="2063" t="s">
        <v>2067</v>
      </c>
      <c r="C568" s="1681" t="s">
        <v>2754</v>
      </c>
      <c r="D568" s="1681" t="s">
        <v>3094</v>
      </c>
      <c r="E568" s="1681" t="s">
        <v>3059</v>
      </c>
      <c r="F568" s="31"/>
      <c r="G568" s="1681" t="s">
        <v>2424</v>
      </c>
      <c r="H568" s="1" t="s">
        <v>208</v>
      </c>
      <c r="I568" s="2065" t="s">
        <v>1817</v>
      </c>
      <c r="J568" s="1119">
        <v>20.166301969365428</v>
      </c>
      <c r="K568" s="1119">
        <v>27.926694724798757</v>
      </c>
      <c r="L568" s="1119">
        <v>14.349810118828863</v>
      </c>
    </row>
    <row r="569" spans="1:12">
      <c r="A569" s="1">
        <v>557</v>
      </c>
      <c r="B569" s="2063" t="s">
        <v>2067</v>
      </c>
      <c r="C569" s="1681" t="s">
        <v>2755</v>
      </c>
      <c r="D569" s="1681" t="s">
        <v>3094</v>
      </c>
      <c r="E569" s="1681" t="s">
        <v>3059</v>
      </c>
      <c r="F569" s="31"/>
      <c r="G569" s="1681" t="s">
        <v>2424</v>
      </c>
      <c r="H569" s="1" t="s">
        <v>208</v>
      </c>
      <c r="I569" s="2065" t="s">
        <v>1835</v>
      </c>
      <c r="J569" s="1119">
        <v>18.472486864137654</v>
      </c>
      <c r="K569" s="1119">
        <v>26.443086073021643</v>
      </c>
      <c r="L569" s="1119">
        <v>12.288841608777011</v>
      </c>
    </row>
    <row r="570" spans="1:12">
      <c r="A570" s="1">
        <v>558</v>
      </c>
      <c r="B570" s="2063" t="s">
        <v>2067</v>
      </c>
      <c r="C570" s="1681" t="s">
        <v>2756</v>
      </c>
      <c r="D570" s="1681" t="s">
        <v>3094</v>
      </c>
      <c r="E570" s="1681" t="s">
        <v>3059</v>
      </c>
      <c r="F570" s="31"/>
      <c r="G570" s="1681" t="s">
        <v>2424</v>
      </c>
      <c r="H570" s="1" t="s">
        <v>208</v>
      </c>
      <c r="I570" s="2065" t="s">
        <v>1819</v>
      </c>
      <c r="J570" s="1119">
        <v>20.642708919186241</v>
      </c>
      <c r="K570" s="1119">
        <v>30.046638607666932</v>
      </c>
      <c r="L570" s="1119">
        <v>13.657027935982152</v>
      </c>
    </row>
    <row r="571" spans="1:12">
      <c r="A571" s="1">
        <v>559</v>
      </c>
      <c r="B571" s="2066" t="s">
        <v>2067</v>
      </c>
      <c r="C571" s="1682" t="s">
        <v>2757</v>
      </c>
      <c r="D571" s="1682" t="s">
        <v>3059</v>
      </c>
      <c r="E571" s="1682" t="s">
        <v>3059</v>
      </c>
      <c r="F571" s="1683"/>
      <c r="G571" s="1682" t="s">
        <v>2424</v>
      </c>
      <c r="H571" s="36" t="s">
        <v>208</v>
      </c>
      <c r="I571" s="2067" t="s">
        <v>1761</v>
      </c>
      <c r="J571" s="2068">
        <v>27.133599889700815</v>
      </c>
      <c r="K571" s="2068">
        <v>35.657560355781449</v>
      </c>
      <c r="L571" s="2068">
        <v>20.596833130328868</v>
      </c>
    </row>
    <row r="572" spans="1:12">
      <c r="A572" s="1">
        <v>560</v>
      </c>
      <c r="B572" s="2063" t="s">
        <v>2067</v>
      </c>
      <c r="C572" s="1681" t="s">
        <v>2758</v>
      </c>
      <c r="D572" s="1681" t="s">
        <v>3094</v>
      </c>
      <c r="E572" s="1681" t="s">
        <v>3059</v>
      </c>
      <c r="F572" s="31"/>
      <c r="G572" s="1681" t="s">
        <v>2424</v>
      </c>
      <c r="H572" s="1" t="s">
        <v>208</v>
      </c>
      <c r="I572" s="2065" t="s">
        <v>1821</v>
      </c>
      <c r="J572" s="1119">
        <v>22.372867878016777</v>
      </c>
      <c r="K572" s="1119">
        <v>34.020717437176287</v>
      </c>
      <c r="L572" s="1119">
        <v>14.125636672325975</v>
      </c>
    </row>
    <row r="573" spans="1:12">
      <c r="A573" s="1">
        <v>561</v>
      </c>
      <c r="B573" s="2063" t="s">
        <v>2067</v>
      </c>
      <c r="C573" s="1681" t="s">
        <v>2759</v>
      </c>
      <c r="D573" s="1681" t="s">
        <v>3094</v>
      </c>
      <c r="E573" s="1681" t="s">
        <v>3059</v>
      </c>
      <c r="F573" s="31"/>
      <c r="G573" s="1681" t="s">
        <v>2424</v>
      </c>
      <c r="H573" s="1" t="s">
        <v>208</v>
      </c>
      <c r="I573" s="2065" t="s">
        <v>1824</v>
      </c>
      <c r="J573" s="1119">
        <v>19.746994437466356</v>
      </c>
      <c r="K573" s="1119">
        <v>27.973613687899402</v>
      </c>
      <c r="L573" s="1119">
        <v>13.40746624305004</v>
      </c>
    </row>
    <row r="574" spans="1:12">
      <c r="A574" s="1">
        <v>562</v>
      </c>
      <c r="B574" s="2063" t="s">
        <v>2067</v>
      </c>
      <c r="C574" s="1681" t="s">
        <v>2760</v>
      </c>
      <c r="D574" s="1681" t="s">
        <v>3094</v>
      </c>
      <c r="E574" s="1681" t="s">
        <v>3059</v>
      </c>
      <c r="F574" s="31"/>
      <c r="G574" s="1681" t="s">
        <v>2424</v>
      </c>
      <c r="H574" s="1" t="s">
        <v>208</v>
      </c>
      <c r="I574" s="2065" t="s">
        <v>1899</v>
      </c>
      <c r="J574" s="1119">
        <v>16.911264457187286</v>
      </c>
      <c r="K574" s="1119">
        <v>23.911556872578071</v>
      </c>
      <c r="L574" s="1119">
        <v>11.707895628600475</v>
      </c>
    </row>
    <row r="575" spans="1:12">
      <c r="A575" s="1">
        <v>563</v>
      </c>
      <c r="B575" s="2063" t="s">
        <v>2067</v>
      </c>
      <c r="C575" s="1681" t="s">
        <v>2761</v>
      </c>
      <c r="D575" s="1681" t="s">
        <v>3059</v>
      </c>
      <c r="E575" s="1681" t="s">
        <v>3059</v>
      </c>
      <c r="F575" s="31"/>
      <c r="G575" s="1681" t="s">
        <v>2424</v>
      </c>
      <c r="H575" s="1" t="s">
        <v>208</v>
      </c>
      <c r="I575" s="2065" t="s">
        <v>1936</v>
      </c>
      <c r="J575" s="1119">
        <v>26.215136351293687</v>
      </c>
      <c r="K575" s="1119">
        <v>36.395210675441007</v>
      </c>
      <c r="L575" s="1119">
        <v>18.708720851866829</v>
      </c>
    </row>
    <row r="576" spans="1:12">
      <c r="A576" s="1">
        <v>564</v>
      </c>
      <c r="B576" s="2063" t="s">
        <v>2067</v>
      </c>
      <c r="C576" s="1681" t="s">
        <v>2762</v>
      </c>
      <c r="D576" s="1681" t="s">
        <v>3094</v>
      </c>
      <c r="E576" s="1681" t="s">
        <v>3059</v>
      </c>
      <c r="F576" s="31"/>
      <c r="G576" s="1681" t="s">
        <v>2424</v>
      </c>
      <c r="H576" s="1" t="s">
        <v>208</v>
      </c>
      <c r="I576" s="2065" t="s">
        <v>1837</v>
      </c>
      <c r="J576" s="1119">
        <v>17.079822276696799</v>
      </c>
      <c r="K576" s="1119">
        <v>24.548254620123203</v>
      </c>
      <c r="L576" s="1119">
        <v>11.026352288488212</v>
      </c>
    </row>
    <row r="577" spans="1:14">
      <c r="A577" s="1">
        <v>565</v>
      </c>
      <c r="B577" s="2063" t="s">
        <v>2067</v>
      </c>
      <c r="C577" s="1681" t="s">
        <v>2763</v>
      </c>
      <c r="D577" s="1681" t="s">
        <v>3059</v>
      </c>
      <c r="E577" s="1681" t="s">
        <v>3059</v>
      </c>
      <c r="F577" s="31"/>
      <c r="G577" s="1681" t="s">
        <v>2424</v>
      </c>
      <c r="H577" s="1" t="s">
        <v>208</v>
      </c>
      <c r="I577" s="2065" t="s">
        <v>1901</v>
      </c>
      <c r="J577" s="1119">
        <v>16.447685217032401</v>
      </c>
      <c r="K577" s="1119">
        <v>23.293625241468128</v>
      </c>
      <c r="L577" s="1119">
        <v>11.33933933933934</v>
      </c>
    </row>
    <row r="578" spans="1:14">
      <c r="A578" s="1">
        <v>566</v>
      </c>
      <c r="B578" s="2063" t="s">
        <v>2067</v>
      </c>
      <c r="C578" s="1681" t="s">
        <v>2764</v>
      </c>
      <c r="D578" s="1681" t="s">
        <v>3059</v>
      </c>
      <c r="E578" s="1681" t="s">
        <v>3059</v>
      </c>
      <c r="F578" s="31"/>
      <c r="G578" s="1681" t="s">
        <v>2424</v>
      </c>
      <c r="H578" s="1" t="s">
        <v>208</v>
      </c>
      <c r="I578" s="2065" t="s">
        <v>1846</v>
      </c>
      <c r="J578" s="1119">
        <v>25.055928411633111</v>
      </c>
      <c r="K578" s="1119">
        <v>34.967815221507003</v>
      </c>
      <c r="L578" s="1119">
        <v>17.818634227260162</v>
      </c>
    </row>
    <row r="579" spans="1:14">
      <c r="A579" s="1">
        <v>567</v>
      </c>
      <c r="B579" s="2063" t="s">
        <v>2067</v>
      </c>
      <c r="C579" s="1681" t="s">
        <v>2765</v>
      </c>
      <c r="D579" s="1681" t="s">
        <v>3094</v>
      </c>
      <c r="E579" s="1681" t="s">
        <v>3059</v>
      </c>
      <c r="F579" s="31"/>
      <c r="G579" s="1681" t="s">
        <v>2424</v>
      </c>
      <c r="H579" s="1" t="s">
        <v>208</v>
      </c>
      <c r="I579" s="2065" t="s">
        <v>4549</v>
      </c>
      <c r="J579" s="1119">
        <v>18.161353443349668</v>
      </c>
      <c r="K579" s="1119">
        <v>27.633872471522963</v>
      </c>
      <c r="L579" s="1119">
        <v>11.097339782345829</v>
      </c>
    </row>
    <row r="580" spans="1:14">
      <c r="A580" s="1">
        <v>568</v>
      </c>
      <c r="B580" s="2063" t="s">
        <v>2067</v>
      </c>
      <c r="C580" s="1681" t="s">
        <v>2766</v>
      </c>
      <c r="D580" s="1681" t="s">
        <v>3094</v>
      </c>
      <c r="E580" s="1681" t="s">
        <v>3059</v>
      </c>
      <c r="F580" s="31"/>
      <c r="G580" s="1681" t="s">
        <v>2424</v>
      </c>
      <c r="H580" s="1" t="s">
        <v>208</v>
      </c>
      <c r="I580" s="2065" t="s">
        <v>1852</v>
      </c>
      <c r="J580" s="1119">
        <v>21.887319316688565</v>
      </c>
      <c r="K580" s="1119">
        <v>30.975407571152253</v>
      </c>
      <c r="L580" s="1119">
        <v>14.575768803260466</v>
      </c>
    </row>
    <row r="581" spans="1:14">
      <c r="A581" s="1">
        <v>569</v>
      </c>
      <c r="B581" s="2063" t="s">
        <v>2067</v>
      </c>
      <c r="C581" s="1681" t="s">
        <v>2767</v>
      </c>
      <c r="D581" s="1681" t="s">
        <v>3094</v>
      </c>
      <c r="E581" s="1681" t="s">
        <v>3059</v>
      </c>
      <c r="F581" s="31"/>
      <c r="G581" s="1681" t="s">
        <v>2424</v>
      </c>
      <c r="H581" s="1" t="s">
        <v>208</v>
      </c>
      <c r="I581" s="2065" t="s">
        <v>1839</v>
      </c>
      <c r="J581" s="1119">
        <v>15.977301387137452</v>
      </c>
      <c r="K581" s="1119">
        <v>23.588134626354819</v>
      </c>
      <c r="L581" s="1119">
        <v>9.9457504520795652</v>
      </c>
    </row>
    <row r="582" spans="1:14">
      <c r="A582" s="1">
        <v>570</v>
      </c>
      <c r="B582" s="2063" t="s">
        <v>2067</v>
      </c>
      <c r="C582" s="1681" t="s">
        <v>2768</v>
      </c>
      <c r="D582" s="1681" t="s">
        <v>3094</v>
      </c>
      <c r="E582" s="1681" t="s">
        <v>3059</v>
      </c>
      <c r="F582" s="31"/>
      <c r="G582" s="1681" t="s">
        <v>2424</v>
      </c>
      <c r="H582" s="1" t="s">
        <v>208</v>
      </c>
      <c r="I582" s="2065" t="s">
        <v>1828</v>
      </c>
      <c r="J582" s="1119">
        <v>15.826545383834237</v>
      </c>
      <c r="K582" s="1119">
        <v>23.579337593288134</v>
      </c>
      <c r="L582" s="1119">
        <v>9.6617795361104655</v>
      </c>
      <c r="N582" s="1" t="s">
        <v>6228</v>
      </c>
    </row>
    <row r="583" spans="1:14">
      <c r="A583" s="1">
        <v>571</v>
      </c>
      <c r="B583" s="2063" t="s">
        <v>2067</v>
      </c>
      <c r="C583" s="1681" t="s">
        <v>2769</v>
      </c>
      <c r="D583" s="1681" t="s">
        <v>3094</v>
      </c>
      <c r="E583" s="1681" t="s">
        <v>3059</v>
      </c>
      <c r="F583" s="31"/>
      <c r="G583" s="1681" t="s">
        <v>2424</v>
      </c>
      <c r="H583" s="1" t="s">
        <v>208</v>
      </c>
      <c r="I583" s="2065" t="s">
        <v>1858</v>
      </c>
      <c r="J583" s="1119">
        <v>24.588569112282123</v>
      </c>
      <c r="K583" s="1119">
        <v>34.887991186191705</v>
      </c>
      <c r="L583" s="1119">
        <v>16.446508927275367</v>
      </c>
    </row>
    <row r="584" spans="1:14">
      <c r="A584" s="1">
        <v>572</v>
      </c>
      <c r="B584" s="2063" t="s">
        <v>2067</v>
      </c>
      <c r="C584" s="1681" t="s">
        <v>2770</v>
      </c>
      <c r="D584" s="1681" t="s">
        <v>3094</v>
      </c>
      <c r="E584" s="1681" t="s">
        <v>3059</v>
      </c>
      <c r="F584" s="31"/>
      <c r="G584" s="1681" t="s">
        <v>2424</v>
      </c>
      <c r="H584" s="1" t="s">
        <v>208</v>
      </c>
      <c r="I584" s="2065" t="s">
        <v>1830</v>
      </c>
      <c r="J584" s="1119">
        <v>22.951532275592264</v>
      </c>
      <c r="K584" s="1119">
        <v>33.15154994259472</v>
      </c>
      <c r="L584" s="1119">
        <v>14.458695132637617</v>
      </c>
    </row>
    <row r="585" spans="1:14">
      <c r="A585" s="1">
        <v>573</v>
      </c>
      <c r="B585" s="2063" t="s">
        <v>2067</v>
      </c>
      <c r="C585" s="1681" t="s">
        <v>2771</v>
      </c>
      <c r="D585" s="1681" t="s">
        <v>3094</v>
      </c>
      <c r="E585" s="1681" t="s">
        <v>3059</v>
      </c>
      <c r="F585" s="31"/>
      <c r="G585" s="1681" t="s">
        <v>2424</v>
      </c>
      <c r="H585" s="1" t="s">
        <v>208</v>
      </c>
      <c r="I585" s="2065" t="s">
        <v>1860</v>
      </c>
      <c r="J585" s="1119">
        <v>21.179804608844805</v>
      </c>
      <c r="K585" s="1119">
        <v>31.128867732063924</v>
      </c>
      <c r="L585" s="1119">
        <v>13.40507506310615</v>
      </c>
    </row>
    <row r="586" spans="1:14">
      <c r="A586" s="1">
        <v>574</v>
      </c>
      <c r="B586" s="2063" t="s">
        <v>2067</v>
      </c>
      <c r="C586" s="1681" t="s">
        <v>2772</v>
      </c>
      <c r="D586" s="1681" t="s">
        <v>3094</v>
      </c>
      <c r="E586" s="1681" t="s">
        <v>3059</v>
      </c>
      <c r="F586" s="31"/>
      <c r="G586" s="1681" t="s">
        <v>2424</v>
      </c>
      <c r="H586" s="1" t="s">
        <v>208</v>
      </c>
      <c r="I586" s="2065" t="s">
        <v>1980</v>
      </c>
      <c r="J586" s="1119">
        <v>33.117673922971534</v>
      </c>
      <c r="K586" s="1119">
        <v>45.582975679542201</v>
      </c>
      <c r="L586" s="1119">
        <v>23.880201431221838</v>
      </c>
    </row>
    <row r="587" spans="1:14">
      <c r="A587" s="1">
        <v>575</v>
      </c>
      <c r="B587" s="2063" t="s">
        <v>2067</v>
      </c>
      <c r="C587" s="1681" t="s">
        <v>2774</v>
      </c>
      <c r="D587" s="1681" t="s">
        <v>3059</v>
      </c>
      <c r="E587" s="1681" t="s">
        <v>3059</v>
      </c>
      <c r="F587" s="31"/>
      <c r="G587" s="1681" t="s">
        <v>2424</v>
      </c>
      <c r="H587" s="1" t="s">
        <v>208</v>
      </c>
      <c r="I587" s="2065" t="s">
        <v>2775</v>
      </c>
      <c r="J587" s="1119">
        <v>20.860018298261664</v>
      </c>
      <c r="K587" s="1119">
        <v>29.981328354227792</v>
      </c>
      <c r="L587" s="1119">
        <v>14.014014014014014</v>
      </c>
    </row>
    <row r="588" spans="1:14">
      <c r="A588" s="1">
        <v>576</v>
      </c>
      <c r="B588" s="2063" t="s">
        <v>2067</v>
      </c>
      <c r="C588" s="1681" t="s">
        <v>2776</v>
      </c>
      <c r="D588" s="1681" t="s">
        <v>3059</v>
      </c>
      <c r="E588" s="1681" t="s">
        <v>3059</v>
      </c>
      <c r="F588" s="31"/>
      <c r="G588" s="1681" t="s">
        <v>2424</v>
      </c>
      <c r="H588" s="1" t="s">
        <v>208</v>
      </c>
      <c r="I588" s="2065" t="s">
        <v>2777</v>
      </c>
      <c r="J588" s="1119">
        <v>26.803826371196461</v>
      </c>
      <c r="K588" s="1119">
        <v>38.001573564122737</v>
      </c>
      <c r="L588" s="1119">
        <v>18.436082647404671</v>
      </c>
    </row>
    <row r="589" spans="1:14">
      <c r="A589" s="1">
        <v>577</v>
      </c>
      <c r="B589" s="2066" t="s">
        <v>2067</v>
      </c>
      <c r="C589" s="1682" t="s">
        <v>2778</v>
      </c>
      <c r="D589" s="1682" t="s">
        <v>3059</v>
      </c>
      <c r="E589" s="1682" t="s">
        <v>3059</v>
      </c>
      <c r="F589" s="1683"/>
      <c r="G589" s="1682" t="s">
        <v>2424</v>
      </c>
      <c r="H589" s="36" t="s">
        <v>208</v>
      </c>
      <c r="I589" s="2067" t="s">
        <v>1763</v>
      </c>
      <c r="J589" s="2068">
        <v>38.795428277899063</v>
      </c>
      <c r="K589" s="2068">
        <v>49.025110782865582</v>
      </c>
      <c r="L589" s="2068">
        <v>30.929123125851888</v>
      </c>
    </row>
    <row r="590" spans="1:14">
      <c r="A590" s="1">
        <v>578</v>
      </c>
      <c r="B590" s="2063" t="s">
        <v>2067</v>
      </c>
      <c r="C590" s="1681" t="s">
        <v>2779</v>
      </c>
      <c r="D590" s="1681" t="s">
        <v>3059</v>
      </c>
      <c r="E590" s="1681" t="s">
        <v>3059</v>
      </c>
      <c r="F590" s="31"/>
      <c r="G590" s="1681" t="s">
        <v>2424</v>
      </c>
      <c r="H590" s="1" t="s">
        <v>208</v>
      </c>
      <c r="I590" s="2065" t="s">
        <v>2780</v>
      </c>
      <c r="J590" s="1119">
        <v>22.335723406345153</v>
      </c>
      <c r="K590" s="1119">
        <v>32.737404225679128</v>
      </c>
      <c r="L590" s="1119">
        <v>14.708886618998978</v>
      </c>
    </row>
    <row r="591" spans="1:14">
      <c r="A591" s="1">
        <v>579</v>
      </c>
      <c r="B591" s="2066" t="s">
        <v>2067</v>
      </c>
      <c r="C591" s="1682" t="s">
        <v>2781</v>
      </c>
      <c r="D591" s="1682" t="s">
        <v>3094</v>
      </c>
      <c r="E591" s="1682" t="s">
        <v>3059</v>
      </c>
      <c r="F591" s="1683"/>
      <c r="G591" s="1682" t="s">
        <v>2424</v>
      </c>
      <c r="H591" s="36" t="s">
        <v>208</v>
      </c>
      <c r="I591" s="2067" t="s">
        <v>1765</v>
      </c>
      <c r="J591" s="2068">
        <v>27.512586833216496</v>
      </c>
      <c r="K591" s="2068">
        <v>38.396057347670251</v>
      </c>
      <c r="L591" s="2068">
        <v>19.410783768760425</v>
      </c>
    </row>
    <row r="592" spans="1:14">
      <c r="A592" s="1">
        <v>580</v>
      </c>
      <c r="B592" s="2063" t="s">
        <v>2067</v>
      </c>
      <c r="C592" s="1681" t="s">
        <v>2782</v>
      </c>
      <c r="D592" s="1681" t="s">
        <v>3059</v>
      </c>
      <c r="E592" s="1681" t="s">
        <v>3059</v>
      </c>
      <c r="F592" s="31"/>
      <c r="G592" s="1681" t="s">
        <v>2424</v>
      </c>
      <c r="H592" s="1" t="s">
        <v>208</v>
      </c>
      <c r="I592" s="2065" t="s">
        <v>2783</v>
      </c>
      <c r="J592" s="1119">
        <v>23.4009102192801</v>
      </c>
      <c r="K592" s="1119">
        <v>32.82561999609451</v>
      </c>
      <c r="L592" s="1119">
        <v>16.470419299253301</v>
      </c>
    </row>
    <row r="593" spans="1:12">
      <c r="A593" s="1">
        <v>581</v>
      </c>
      <c r="B593" s="2063" t="s">
        <v>2067</v>
      </c>
      <c r="C593" s="1681" t="s">
        <v>2784</v>
      </c>
      <c r="D593" s="1681" t="s">
        <v>3094</v>
      </c>
      <c r="E593" s="1681" t="s">
        <v>3059</v>
      </c>
      <c r="F593" s="31"/>
      <c r="G593" s="1681" t="s">
        <v>2424</v>
      </c>
      <c r="H593" s="1" t="s">
        <v>208</v>
      </c>
      <c r="I593" s="2065" t="s">
        <v>2785</v>
      </c>
      <c r="J593" s="1119">
        <v>24.340263894442224</v>
      </c>
      <c r="K593" s="1119">
        <v>34.505594884676867</v>
      </c>
      <c r="L593" s="1119">
        <v>16.426666666666666</v>
      </c>
    </row>
    <row r="594" spans="1:12">
      <c r="A594" s="1">
        <v>582</v>
      </c>
      <c r="B594" s="2063" t="s">
        <v>2067</v>
      </c>
      <c r="C594" s="1681" t="s">
        <v>2786</v>
      </c>
      <c r="D594" s="1681" t="s">
        <v>3094</v>
      </c>
      <c r="E594" s="1681" t="s">
        <v>3059</v>
      </c>
      <c r="F594" s="31"/>
      <c r="G594" s="1681" t="s">
        <v>2424</v>
      </c>
      <c r="H594" s="1" t="s">
        <v>208</v>
      </c>
      <c r="I594" s="2065" t="s">
        <v>2787</v>
      </c>
      <c r="J594" s="1119">
        <v>19.075944113985337</v>
      </c>
      <c r="K594" s="1119">
        <v>27.483051759388786</v>
      </c>
      <c r="L594" s="1119">
        <v>12.772309181862191</v>
      </c>
    </row>
    <row r="595" spans="1:12" hidden="1">
      <c r="A595" s="1">
        <v>583</v>
      </c>
      <c r="B595" s="2063" t="s">
        <v>2450</v>
      </c>
      <c r="C595" s="1681" t="s">
        <v>4433</v>
      </c>
      <c r="D595" s="1681" t="s">
        <v>3094</v>
      </c>
      <c r="E595" s="1681" t="s">
        <v>3059</v>
      </c>
      <c r="F595" s="31" t="s">
        <v>3262</v>
      </c>
      <c r="G595" s="1681" t="s">
        <v>2424</v>
      </c>
      <c r="H595" s="1" t="s">
        <v>209</v>
      </c>
      <c r="I595" s="2065" t="s">
        <v>4434</v>
      </c>
      <c r="J595" s="1119">
        <v>19.546186707752643</v>
      </c>
      <c r="K595" s="1119">
        <v>28.553881807647741</v>
      </c>
      <c r="L595" s="1119">
        <v>12.703554389732938</v>
      </c>
    </row>
    <row r="596" spans="1:12" hidden="1">
      <c r="A596" s="1">
        <v>584</v>
      </c>
      <c r="B596" s="2063" t="s">
        <v>2450</v>
      </c>
      <c r="C596" s="1681" t="s">
        <v>4495</v>
      </c>
      <c r="D596" s="1681" t="s">
        <v>3094</v>
      </c>
      <c r="E596" s="1681" t="s">
        <v>3059</v>
      </c>
      <c r="F596" s="31"/>
      <c r="G596" s="1681" t="s">
        <v>2424</v>
      </c>
      <c r="H596" s="1" t="s">
        <v>209</v>
      </c>
      <c r="I596" s="2065" t="s">
        <v>4496</v>
      </c>
      <c r="J596" s="1119">
        <v>18.923393081401986</v>
      </c>
      <c r="K596" s="1119">
        <v>28.40909090909091</v>
      </c>
      <c r="L596" s="1119">
        <v>11.85495118549512</v>
      </c>
    </row>
    <row r="597" spans="1:12" hidden="1">
      <c r="A597" s="1">
        <v>585</v>
      </c>
      <c r="B597" s="2063" t="s">
        <v>2450</v>
      </c>
      <c r="C597" s="1681" t="s">
        <v>4505</v>
      </c>
      <c r="D597" s="1681" t="s">
        <v>3094</v>
      </c>
      <c r="E597" s="1681" t="s">
        <v>3059</v>
      </c>
      <c r="F597" s="31"/>
      <c r="G597" s="1681" t="s">
        <v>2424</v>
      </c>
      <c r="H597" s="1" t="s">
        <v>209</v>
      </c>
      <c r="I597" s="2065" t="s">
        <v>4506</v>
      </c>
      <c r="J597" s="1119">
        <v>18.729163359263374</v>
      </c>
      <c r="K597" s="1119">
        <v>27.558340143466815</v>
      </c>
      <c r="L597" s="1119">
        <v>11.873369526898399</v>
      </c>
    </row>
    <row r="598" spans="1:12" hidden="1">
      <c r="A598" s="1">
        <v>586</v>
      </c>
      <c r="B598" s="2063" t="s">
        <v>2450</v>
      </c>
      <c r="C598" s="1681" t="s">
        <v>3618</v>
      </c>
      <c r="D598" s="1681" t="s">
        <v>3094</v>
      </c>
      <c r="E598" s="1681" t="s">
        <v>3059</v>
      </c>
      <c r="F598" s="31"/>
      <c r="G598" s="1681" t="s">
        <v>2424</v>
      </c>
      <c r="H598" s="1" t="s">
        <v>209</v>
      </c>
      <c r="I598" s="2065" t="s">
        <v>3619</v>
      </c>
      <c r="J598" s="1119">
        <v>24.539993676889029</v>
      </c>
      <c r="K598" s="1119">
        <v>34.311316664257838</v>
      </c>
      <c r="L598" s="1119">
        <v>16.940197841726619</v>
      </c>
    </row>
    <row r="599" spans="1:12" hidden="1">
      <c r="A599" s="1">
        <v>587</v>
      </c>
      <c r="B599" s="2063" t="s">
        <v>2450</v>
      </c>
      <c r="C599" s="1681" t="s">
        <v>4453</v>
      </c>
      <c r="D599" s="1681" t="s">
        <v>3094</v>
      </c>
      <c r="E599" s="1681" t="s">
        <v>3059</v>
      </c>
      <c r="F599" s="31"/>
      <c r="G599" s="1681" t="s">
        <v>2424</v>
      </c>
      <c r="H599" s="1" t="s">
        <v>209</v>
      </c>
      <c r="I599" s="2065" t="s">
        <v>4454</v>
      </c>
      <c r="J599" s="1119">
        <v>19.331381000954227</v>
      </c>
      <c r="K599" s="1119">
        <v>28.536073196340183</v>
      </c>
      <c r="L599" s="1119">
        <v>12.135780031658557</v>
      </c>
    </row>
    <row r="600" spans="1:12" hidden="1">
      <c r="A600" s="1">
        <v>588</v>
      </c>
      <c r="B600" s="2063" t="s">
        <v>2450</v>
      </c>
      <c r="C600" s="1681" t="s">
        <v>4443</v>
      </c>
      <c r="D600" s="1681" t="s">
        <v>3094</v>
      </c>
      <c r="E600" s="1681" t="s">
        <v>3059</v>
      </c>
      <c r="F600" s="31"/>
      <c r="G600" s="1681" t="s">
        <v>2424</v>
      </c>
      <c r="H600" s="1" t="s">
        <v>209</v>
      </c>
      <c r="I600" s="2065" t="s">
        <v>4444</v>
      </c>
      <c r="J600" s="1119">
        <v>19.442388354305454</v>
      </c>
      <c r="K600" s="1119">
        <v>28.679514632405422</v>
      </c>
      <c r="L600" s="1119">
        <v>12.41446725317693</v>
      </c>
    </row>
    <row r="601" spans="1:12" hidden="1">
      <c r="A601" s="1">
        <v>589</v>
      </c>
      <c r="B601" s="2063" t="s">
        <v>2450</v>
      </c>
      <c r="C601" s="1681" t="s">
        <v>3530</v>
      </c>
      <c r="D601" s="1681" t="s">
        <v>3094</v>
      </c>
      <c r="E601" s="1681" t="s">
        <v>3059</v>
      </c>
      <c r="F601" s="31"/>
      <c r="G601" s="1681" t="s">
        <v>2424</v>
      </c>
      <c r="H601" s="1" t="s">
        <v>209</v>
      </c>
      <c r="I601" s="2065" t="s">
        <v>3531</v>
      </c>
      <c r="J601" s="1119">
        <v>25.280578276583604</v>
      </c>
      <c r="K601" s="1119">
        <v>35.654909009211408</v>
      </c>
      <c r="L601" s="1119">
        <v>17.664522513607125</v>
      </c>
    </row>
    <row r="602" spans="1:12" hidden="1">
      <c r="A602" s="1">
        <v>590</v>
      </c>
      <c r="B602" s="2063" t="s">
        <v>2450</v>
      </c>
      <c r="C602" s="1681" t="s">
        <v>4537</v>
      </c>
      <c r="D602" s="1681" t="s">
        <v>3094</v>
      </c>
      <c r="E602" s="1681" t="s">
        <v>3059</v>
      </c>
      <c r="F602" s="31"/>
      <c r="G602" s="1681" t="s">
        <v>2424</v>
      </c>
      <c r="H602" s="1" t="s">
        <v>209</v>
      </c>
      <c r="I602" s="2065" t="s">
        <v>4538</v>
      </c>
      <c r="J602" s="1119">
        <v>18.320065319452951</v>
      </c>
      <c r="K602" s="1119">
        <v>28.1496062992126</v>
      </c>
      <c r="L602" s="1119">
        <v>11.353331008022323</v>
      </c>
    </row>
    <row r="603" spans="1:12" hidden="1">
      <c r="A603" s="1">
        <v>591</v>
      </c>
      <c r="B603" s="2063" t="s">
        <v>2450</v>
      </c>
      <c r="C603" s="1681" t="s">
        <v>4485</v>
      </c>
      <c r="D603" s="1681" t="s">
        <v>3094</v>
      </c>
      <c r="E603" s="1681" t="s">
        <v>3059</v>
      </c>
      <c r="F603" s="31"/>
      <c r="G603" s="1681" t="s">
        <v>2424</v>
      </c>
      <c r="H603" s="1" t="s">
        <v>209</v>
      </c>
      <c r="I603" s="2065" t="s">
        <v>4486</v>
      </c>
      <c r="J603" s="1119">
        <v>19.030012324706039</v>
      </c>
      <c r="K603" s="1119">
        <v>29.038018004612752</v>
      </c>
      <c r="L603" s="1119">
        <v>10.9167671893848</v>
      </c>
    </row>
    <row r="604" spans="1:12" hidden="1">
      <c r="A604" s="1">
        <v>592</v>
      </c>
      <c r="B604" s="2063" t="s">
        <v>2450</v>
      </c>
      <c r="C604" s="1681" t="s">
        <v>4543</v>
      </c>
      <c r="D604" s="1681" t="s">
        <v>3094</v>
      </c>
      <c r="E604" s="1681" t="s">
        <v>3059</v>
      </c>
      <c r="F604" s="31"/>
      <c r="G604" s="1681" t="s">
        <v>2424</v>
      </c>
      <c r="H604" s="1" t="s">
        <v>209</v>
      </c>
      <c r="I604" s="2065" t="s">
        <v>4544</v>
      </c>
      <c r="J604" s="1119">
        <v>18.229741326468062</v>
      </c>
      <c r="K604" s="1119">
        <v>27.531254293172143</v>
      </c>
      <c r="L604" s="1119">
        <v>10.736026563364693</v>
      </c>
    </row>
    <row r="605" spans="1:12" hidden="1">
      <c r="A605" s="1">
        <v>593</v>
      </c>
      <c r="B605" s="2063" t="s">
        <v>2450</v>
      </c>
      <c r="C605" s="1681" t="s">
        <v>4368</v>
      </c>
      <c r="D605" s="1681" t="s">
        <v>3094</v>
      </c>
      <c r="E605" s="1681" t="s">
        <v>3059</v>
      </c>
      <c r="F605" s="31"/>
      <c r="G605" s="1681" t="s">
        <v>2424</v>
      </c>
      <c r="H605" s="1" t="s">
        <v>209</v>
      </c>
      <c r="I605" s="2065" t="s">
        <v>4369</v>
      </c>
      <c r="J605" s="1119">
        <v>20.21243361449547</v>
      </c>
      <c r="K605" s="1119">
        <v>30.602006688963211</v>
      </c>
      <c r="L605" s="1119">
        <v>12.18386560827026</v>
      </c>
    </row>
    <row r="606" spans="1:12" hidden="1">
      <c r="A606" s="1">
        <v>594</v>
      </c>
      <c r="B606" s="2063" t="s">
        <v>2450</v>
      </c>
      <c r="C606" s="1681" t="s">
        <v>3740</v>
      </c>
      <c r="D606" s="1681" t="s">
        <v>3094</v>
      </c>
      <c r="E606" s="1681" t="s">
        <v>3059</v>
      </c>
      <c r="F606" s="31"/>
      <c r="G606" s="1681" t="s">
        <v>2424</v>
      </c>
      <c r="H606" s="1" t="s">
        <v>209</v>
      </c>
      <c r="I606" s="2065" t="s">
        <v>3741</v>
      </c>
      <c r="J606" s="1119">
        <v>23.978370711816329</v>
      </c>
      <c r="K606" s="1119">
        <v>34.196157735085947</v>
      </c>
      <c r="L606" s="1119">
        <v>16.003787878787879</v>
      </c>
    </row>
    <row r="607" spans="1:12" hidden="1">
      <c r="A607" s="1">
        <v>595</v>
      </c>
      <c r="B607" s="2063" t="s">
        <v>2451</v>
      </c>
      <c r="C607" s="1681" t="s">
        <v>4362</v>
      </c>
      <c r="D607" s="1681" t="s">
        <v>3094</v>
      </c>
      <c r="E607" s="1681" t="s">
        <v>3059</v>
      </c>
      <c r="F607" s="31" t="s">
        <v>3262</v>
      </c>
      <c r="G607" s="1681" t="s">
        <v>2424</v>
      </c>
      <c r="H607" s="1" t="s">
        <v>210</v>
      </c>
      <c r="I607" s="2065" t="s">
        <v>4363</v>
      </c>
      <c r="J607" s="1119">
        <v>20.293652896779829</v>
      </c>
      <c r="K607" s="1119">
        <v>28.754669109873848</v>
      </c>
      <c r="L607" s="1119">
        <v>14.222379555645459</v>
      </c>
    </row>
    <row r="608" spans="1:12" hidden="1">
      <c r="A608" s="1">
        <v>596</v>
      </c>
      <c r="B608" s="2063" t="s">
        <v>2451</v>
      </c>
      <c r="C608" s="1681" t="s">
        <v>4085</v>
      </c>
      <c r="D608" s="1681" t="s">
        <v>3059</v>
      </c>
      <c r="E608" s="1681" t="s">
        <v>3059</v>
      </c>
      <c r="F608" s="31"/>
      <c r="G608" s="1681" t="s">
        <v>2424</v>
      </c>
      <c r="H608" s="1" t="s">
        <v>210</v>
      </c>
      <c r="I608" s="2065" t="s">
        <v>4086</v>
      </c>
      <c r="J608" s="1119">
        <v>22.162502144204929</v>
      </c>
      <c r="K608" s="1119">
        <v>30.737704918032787</v>
      </c>
      <c r="L608" s="1119">
        <v>15.989772839020553</v>
      </c>
    </row>
    <row r="609" spans="1:12" hidden="1">
      <c r="A609" s="1">
        <v>597</v>
      </c>
      <c r="B609" s="2063" t="s">
        <v>2451</v>
      </c>
      <c r="C609" s="1681" t="s">
        <v>4183</v>
      </c>
      <c r="D609" s="1681" t="s">
        <v>3094</v>
      </c>
      <c r="E609" s="1681" t="s">
        <v>3059</v>
      </c>
      <c r="F609" s="31"/>
      <c r="G609" s="1681" t="s">
        <v>2424</v>
      </c>
      <c r="H609" s="1" t="s">
        <v>210</v>
      </c>
      <c r="I609" s="2065" t="s">
        <v>4184</v>
      </c>
      <c r="J609" s="1119">
        <v>21.557703861488886</v>
      </c>
      <c r="K609" s="1119">
        <v>29.899784346061143</v>
      </c>
      <c r="L609" s="1119">
        <v>15.250335699213505</v>
      </c>
    </row>
    <row r="610" spans="1:12" hidden="1">
      <c r="A610" s="1">
        <v>598</v>
      </c>
      <c r="B610" s="2063" t="s">
        <v>2451</v>
      </c>
      <c r="C610" s="1681" t="s">
        <v>3564</v>
      </c>
      <c r="D610" s="1681" t="s">
        <v>3059</v>
      </c>
      <c r="E610" s="1681" t="s">
        <v>3059</v>
      </c>
      <c r="F610" s="31"/>
      <c r="G610" s="1681" t="s">
        <v>2424</v>
      </c>
      <c r="H610" s="1" t="s">
        <v>210</v>
      </c>
      <c r="I610" s="2065" t="s">
        <v>3565</v>
      </c>
      <c r="J610" s="1119">
        <v>25.011205737337516</v>
      </c>
      <c r="K610" s="1119">
        <v>34.506666666666668</v>
      </c>
      <c r="L610" s="1119">
        <v>18.129107073830692</v>
      </c>
    </row>
    <row r="611" spans="1:12" hidden="1">
      <c r="A611" s="1">
        <v>599</v>
      </c>
      <c r="B611" s="2063" t="s">
        <v>2451</v>
      </c>
      <c r="C611" s="1681" t="s">
        <v>3642</v>
      </c>
      <c r="D611" s="1681" t="s">
        <v>3059</v>
      </c>
      <c r="E611" s="1681" t="s">
        <v>3059</v>
      </c>
      <c r="F611" s="31"/>
      <c r="G611" s="1681" t="s">
        <v>2424</v>
      </c>
      <c r="H611" s="1" t="s">
        <v>210</v>
      </c>
      <c r="I611" s="2065" t="s">
        <v>3643</v>
      </c>
      <c r="J611" s="1119">
        <v>24.48892674616695</v>
      </c>
      <c r="K611" s="1119">
        <v>33.676975945017183</v>
      </c>
      <c r="L611" s="1119">
        <v>18.021286889211417</v>
      </c>
    </row>
    <row r="612" spans="1:12" hidden="1">
      <c r="A612" s="1">
        <v>600</v>
      </c>
      <c r="B612" s="2063" t="s">
        <v>2451</v>
      </c>
      <c r="C612" s="1681" t="s">
        <v>3586</v>
      </c>
      <c r="D612" s="1681" t="s">
        <v>3059</v>
      </c>
      <c r="E612" s="1681" t="s">
        <v>3059</v>
      </c>
      <c r="F612" s="31"/>
      <c r="G612" s="1681" t="s">
        <v>2424</v>
      </c>
      <c r="H612" s="1" t="s">
        <v>210</v>
      </c>
      <c r="I612" s="2065" t="s">
        <v>3587</v>
      </c>
      <c r="J612" s="1119">
        <v>24.848906474194528</v>
      </c>
      <c r="K612" s="1119">
        <v>33.38875610516471</v>
      </c>
      <c r="L612" s="1119">
        <v>18.705143540669855</v>
      </c>
    </row>
    <row r="613" spans="1:12" hidden="1">
      <c r="A613" s="1">
        <v>601</v>
      </c>
      <c r="B613" s="2063" t="s">
        <v>2451</v>
      </c>
      <c r="C613" s="1681" t="s">
        <v>4414</v>
      </c>
      <c r="D613" s="1681" t="s">
        <v>3059</v>
      </c>
      <c r="E613" s="1681" t="s">
        <v>3059</v>
      </c>
      <c r="F613" s="31"/>
      <c r="G613" s="1681" t="s">
        <v>2424</v>
      </c>
      <c r="H613" s="1" t="s">
        <v>210</v>
      </c>
      <c r="I613" s="2065" t="s">
        <v>4415</v>
      </c>
      <c r="J613" s="1119">
        <v>19.727208905826899</v>
      </c>
      <c r="K613" s="1119">
        <v>27.188594297148573</v>
      </c>
      <c r="L613" s="1119">
        <v>14.732965009208105</v>
      </c>
    </row>
    <row r="614" spans="1:12" hidden="1">
      <c r="A614" s="1">
        <v>602</v>
      </c>
      <c r="B614" s="2063" t="s">
        <v>2451</v>
      </c>
      <c r="C614" s="1681" t="s">
        <v>3120</v>
      </c>
      <c r="D614" s="1681" t="s">
        <v>3059</v>
      </c>
      <c r="E614" s="1681" t="s">
        <v>3059</v>
      </c>
      <c r="F614" s="31"/>
      <c r="G614" s="1681" t="s">
        <v>2424</v>
      </c>
      <c r="H614" s="1" t="s">
        <v>210</v>
      </c>
      <c r="I614" s="2065" t="s">
        <v>3121</v>
      </c>
      <c r="J614" s="1119">
        <v>30.968370883882152</v>
      </c>
      <c r="K614" s="1119">
        <v>41.590909090909086</v>
      </c>
      <c r="L614" s="1119">
        <v>22.98937784522003</v>
      </c>
    </row>
    <row r="615" spans="1:12" hidden="1">
      <c r="A615" s="1">
        <v>603</v>
      </c>
      <c r="B615" s="2063" t="s">
        <v>2451</v>
      </c>
      <c r="C615" s="1681" t="s">
        <v>4199</v>
      </c>
      <c r="D615" s="1681" t="s">
        <v>3094</v>
      </c>
      <c r="E615" s="1681" t="s">
        <v>3059</v>
      </c>
      <c r="F615" s="31"/>
      <c r="G615" s="1681" t="s">
        <v>2424</v>
      </c>
      <c r="H615" s="1" t="s">
        <v>210</v>
      </c>
      <c r="I615" s="2065" t="s">
        <v>4200</v>
      </c>
      <c r="J615" s="1119">
        <v>21.499176276771003</v>
      </c>
      <c r="K615" s="1119">
        <v>30.653162463828025</v>
      </c>
      <c r="L615" s="1119">
        <v>14.224704336399475</v>
      </c>
    </row>
    <row r="616" spans="1:12" hidden="1">
      <c r="A616" s="1">
        <v>604</v>
      </c>
      <c r="B616" s="2063" t="s">
        <v>2452</v>
      </c>
      <c r="C616" s="1681" t="s">
        <v>3926</v>
      </c>
      <c r="D616" s="1681" t="s">
        <v>3059</v>
      </c>
      <c r="E616" s="1681" t="s">
        <v>3059</v>
      </c>
      <c r="F616" s="31" t="s">
        <v>3262</v>
      </c>
      <c r="G616" s="1681" t="s">
        <v>2424</v>
      </c>
      <c r="H616" s="1" t="s">
        <v>211</v>
      </c>
      <c r="I616" s="2065" t="s">
        <v>3927</v>
      </c>
      <c r="J616" s="1119">
        <v>23.024862153392917</v>
      </c>
      <c r="K616" s="1119">
        <v>31.697027804410354</v>
      </c>
      <c r="L616" s="1119">
        <v>16.866936719202098</v>
      </c>
    </row>
    <row r="617" spans="1:12" hidden="1">
      <c r="A617" s="1">
        <v>605</v>
      </c>
      <c r="B617" s="2063" t="s">
        <v>2452</v>
      </c>
      <c r="C617" s="1681" t="s">
        <v>3876</v>
      </c>
      <c r="D617" s="1681" t="s">
        <v>3059</v>
      </c>
      <c r="E617" s="1681" t="s">
        <v>3059</v>
      </c>
      <c r="F617" s="31"/>
      <c r="G617" s="1681" t="s">
        <v>2424</v>
      </c>
      <c r="H617" s="1" t="s">
        <v>211</v>
      </c>
      <c r="I617" s="2065" t="s">
        <v>3877</v>
      </c>
      <c r="J617" s="1119">
        <v>23.277147405928584</v>
      </c>
      <c r="K617" s="1119">
        <v>31.673404385642534</v>
      </c>
      <c r="L617" s="1119">
        <v>17.380081738008172</v>
      </c>
    </row>
    <row r="618" spans="1:12" hidden="1">
      <c r="A618" s="1">
        <v>606</v>
      </c>
      <c r="B618" s="2063" t="s">
        <v>2452</v>
      </c>
      <c r="C618" s="1681" t="s">
        <v>3708</v>
      </c>
      <c r="D618" s="1681" t="s">
        <v>3059</v>
      </c>
      <c r="E618" s="1681" t="s">
        <v>3059</v>
      </c>
      <c r="F618" s="31"/>
      <c r="G618" s="1681" t="s">
        <v>2424</v>
      </c>
      <c r="H618" s="1" t="s">
        <v>211</v>
      </c>
      <c r="I618" s="2065" t="s">
        <v>3709</v>
      </c>
      <c r="J618" s="1119">
        <v>24.141060547128227</v>
      </c>
      <c r="K618" s="1119">
        <v>33.338635279147447</v>
      </c>
      <c r="L618" s="1119">
        <v>17.813765182186234</v>
      </c>
    </row>
    <row r="619" spans="1:12" hidden="1">
      <c r="A619" s="1">
        <v>607</v>
      </c>
      <c r="B619" s="2063" t="s">
        <v>2452</v>
      </c>
      <c r="C619" s="1681" t="s">
        <v>4503</v>
      </c>
      <c r="D619" s="1681" t="s">
        <v>3059</v>
      </c>
      <c r="E619" s="1681" t="s">
        <v>3059</v>
      </c>
      <c r="F619" s="31"/>
      <c r="G619" s="1681" t="s">
        <v>2424</v>
      </c>
      <c r="H619" s="1" t="s">
        <v>211</v>
      </c>
      <c r="I619" s="2065" t="s">
        <v>4504</v>
      </c>
      <c r="J619" s="1119">
        <v>18.805245264691596</v>
      </c>
      <c r="K619" s="1119">
        <v>26.718273516303071</v>
      </c>
      <c r="L619" s="1119">
        <v>13.212864721485412</v>
      </c>
    </row>
    <row r="620" spans="1:12" hidden="1">
      <c r="A620" s="1">
        <v>608</v>
      </c>
      <c r="B620" s="2063" t="s">
        <v>2453</v>
      </c>
      <c r="C620" s="1681" t="s">
        <v>3610</v>
      </c>
      <c r="D620" s="1681" t="s">
        <v>3059</v>
      </c>
      <c r="E620" s="1681" t="s">
        <v>3059</v>
      </c>
      <c r="F620" s="31" t="s">
        <v>3262</v>
      </c>
      <c r="G620" s="1681" t="s">
        <v>2424</v>
      </c>
      <c r="H620" s="1" t="s">
        <v>212</v>
      </c>
      <c r="I620" s="2065" t="s">
        <v>3611</v>
      </c>
      <c r="J620" s="1119">
        <v>24.620121343837724</v>
      </c>
      <c r="K620" s="1119">
        <v>34.280344420647758</v>
      </c>
      <c r="L620" s="1119">
        <v>17.785131123206334</v>
      </c>
    </row>
    <row r="621" spans="1:12" hidden="1">
      <c r="A621" s="1">
        <v>609</v>
      </c>
      <c r="B621" s="2063" t="s">
        <v>2453</v>
      </c>
      <c r="C621" s="1681" t="s">
        <v>3558</v>
      </c>
      <c r="D621" s="1681" t="s">
        <v>3059</v>
      </c>
      <c r="E621" s="1681" t="s">
        <v>3059</v>
      </c>
      <c r="F621" s="31"/>
      <c r="G621" s="1681" t="s">
        <v>2424</v>
      </c>
      <c r="H621" s="1" t="s">
        <v>212</v>
      </c>
      <c r="I621" s="2065" t="s">
        <v>3559</v>
      </c>
      <c r="J621" s="1119">
        <v>25.034907172777576</v>
      </c>
      <c r="K621" s="1119">
        <v>35.855263157894733</v>
      </c>
      <c r="L621" s="1119">
        <v>17.554447651535028</v>
      </c>
    </row>
    <row r="622" spans="1:12" hidden="1">
      <c r="A622" s="1">
        <v>610</v>
      </c>
      <c r="B622" s="2063" t="s">
        <v>2453</v>
      </c>
      <c r="C622" s="1681" t="s">
        <v>3431</v>
      </c>
      <c r="D622" s="1681" t="s">
        <v>3059</v>
      </c>
      <c r="E622" s="1681" t="s">
        <v>3059</v>
      </c>
      <c r="F622" s="31"/>
      <c r="G622" s="1681" t="s">
        <v>2424</v>
      </c>
      <c r="H622" s="1" t="s">
        <v>212</v>
      </c>
      <c r="I622" s="2065" t="s">
        <v>3432</v>
      </c>
      <c r="J622" s="1119">
        <v>25.98939459083185</v>
      </c>
      <c r="K622" s="1119">
        <v>36.90147664003873</v>
      </c>
      <c r="L622" s="1119">
        <v>17.993472399602666</v>
      </c>
    </row>
    <row r="623" spans="1:12" hidden="1">
      <c r="A623" s="1">
        <v>611</v>
      </c>
      <c r="B623" s="2063" t="s">
        <v>2453</v>
      </c>
      <c r="C623" s="1681" t="s">
        <v>3706</v>
      </c>
      <c r="D623" s="1681" t="s">
        <v>3059</v>
      </c>
      <c r="E623" s="1681" t="s">
        <v>3059</v>
      </c>
      <c r="F623" s="31"/>
      <c r="G623" s="1681" t="s">
        <v>2424</v>
      </c>
      <c r="H623" s="1" t="s">
        <v>212</v>
      </c>
      <c r="I623" s="2065" t="s">
        <v>3707</v>
      </c>
      <c r="J623" s="1119">
        <v>24.146444270488349</v>
      </c>
      <c r="K623" s="1119">
        <v>33.469745688395207</v>
      </c>
      <c r="L623" s="1119">
        <v>17.613927291346645</v>
      </c>
    </row>
    <row r="624" spans="1:12" hidden="1">
      <c r="A624" s="1">
        <v>612</v>
      </c>
      <c r="B624" s="2063" t="s">
        <v>2453</v>
      </c>
      <c r="C624" s="1681" t="s">
        <v>3830</v>
      </c>
      <c r="D624" s="1681" t="s">
        <v>3059</v>
      </c>
      <c r="E624" s="1681" t="s">
        <v>3059</v>
      </c>
      <c r="F624" s="31"/>
      <c r="G624" s="1681" t="s">
        <v>2424</v>
      </c>
      <c r="H624" s="1" t="s">
        <v>212</v>
      </c>
      <c r="I624" s="2065" t="s">
        <v>3831</v>
      </c>
      <c r="J624" s="1119">
        <v>23.497061925568783</v>
      </c>
      <c r="K624" s="1119">
        <v>34.383057090239411</v>
      </c>
      <c r="L624" s="1119">
        <v>15.961244263131055</v>
      </c>
    </row>
    <row r="625" spans="1:12" hidden="1">
      <c r="A625" s="1">
        <v>613</v>
      </c>
      <c r="B625" s="2063" t="s">
        <v>2453</v>
      </c>
      <c r="C625" s="1681" t="s">
        <v>3272</v>
      </c>
      <c r="D625" s="1681" t="s">
        <v>3059</v>
      </c>
      <c r="E625" s="1681" t="s">
        <v>3059</v>
      </c>
      <c r="F625" s="31"/>
      <c r="G625" s="1681" t="s">
        <v>2424</v>
      </c>
      <c r="H625" s="1" t="s">
        <v>212</v>
      </c>
      <c r="I625" s="2065" t="s">
        <v>3273</v>
      </c>
      <c r="J625" s="1119">
        <v>27.699564586357038</v>
      </c>
      <c r="K625" s="1119">
        <v>36.986540814542913</v>
      </c>
      <c r="L625" s="1119">
        <v>21.106837076560367</v>
      </c>
    </row>
    <row r="626" spans="1:12" hidden="1">
      <c r="A626" s="1">
        <v>614</v>
      </c>
      <c r="B626" s="2063" t="s">
        <v>2453</v>
      </c>
      <c r="C626" s="1681" t="s">
        <v>4306</v>
      </c>
      <c r="D626" s="1681" t="s">
        <v>3059</v>
      </c>
      <c r="E626" s="1681" t="s">
        <v>3059</v>
      </c>
      <c r="F626" s="31"/>
      <c r="G626" s="1681" t="s">
        <v>2424</v>
      </c>
      <c r="H626" s="1" t="s">
        <v>212</v>
      </c>
      <c r="I626" s="2065" t="s">
        <v>4307</v>
      </c>
      <c r="J626" s="1119">
        <v>20.702818008308071</v>
      </c>
      <c r="K626" s="1119">
        <v>30.119115144639817</v>
      </c>
      <c r="L626" s="1119">
        <v>14.532614755621632</v>
      </c>
    </row>
    <row r="627" spans="1:12" hidden="1">
      <c r="A627" s="1">
        <v>615</v>
      </c>
      <c r="B627" s="2063" t="s">
        <v>2453</v>
      </c>
      <c r="C627" s="1681" t="s">
        <v>3202</v>
      </c>
      <c r="D627" s="1681" t="s">
        <v>3059</v>
      </c>
      <c r="E627" s="1681" t="s">
        <v>3059</v>
      </c>
      <c r="F627" s="31"/>
      <c r="G627" s="1681" t="s">
        <v>2424</v>
      </c>
      <c r="H627" s="1" t="s">
        <v>212</v>
      </c>
      <c r="I627" s="2065" t="s">
        <v>3203</v>
      </c>
      <c r="J627" s="1119">
        <v>28.861187407563914</v>
      </c>
      <c r="K627" s="1119">
        <v>42.136894824707852</v>
      </c>
      <c r="L627" s="1119">
        <v>19.174077232306004</v>
      </c>
    </row>
    <row r="628" spans="1:12" hidden="1">
      <c r="A628" s="1">
        <v>616</v>
      </c>
      <c r="B628" s="2063" t="s">
        <v>2454</v>
      </c>
      <c r="C628" s="1681" t="s">
        <v>3956</v>
      </c>
      <c r="D628" s="1681" t="s">
        <v>3427</v>
      </c>
      <c r="E628" s="1681" t="s">
        <v>3059</v>
      </c>
      <c r="F628" s="31" t="s">
        <v>3262</v>
      </c>
      <c r="G628" s="1681" t="s">
        <v>3371</v>
      </c>
      <c r="H628" s="1" t="s">
        <v>213</v>
      </c>
      <c r="I628" s="2065" t="s">
        <v>3957</v>
      </c>
      <c r="J628" s="1119">
        <v>22.863915339009079</v>
      </c>
      <c r="K628" s="1119">
        <v>32.034216623027675</v>
      </c>
      <c r="L628" s="1119">
        <v>16.147590361445783</v>
      </c>
    </row>
    <row r="629" spans="1:12" hidden="1">
      <c r="A629" s="1">
        <v>617</v>
      </c>
      <c r="B629" s="2063" t="s">
        <v>2454</v>
      </c>
      <c r="C629" s="1681" t="s">
        <v>4203</v>
      </c>
      <c r="D629" s="1681" t="s">
        <v>3427</v>
      </c>
      <c r="E629" s="1681" t="s">
        <v>3059</v>
      </c>
      <c r="F629" s="31"/>
      <c r="G629" s="1681" t="s">
        <v>2424</v>
      </c>
      <c r="H629" s="1" t="s">
        <v>213</v>
      </c>
      <c r="I629" s="2065" t="s">
        <v>4204</v>
      </c>
      <c r="J629" s="1119">
        <v>21.422889821071227</v>
      </c>
      <c r="K629" s="1119">
        <v>28.797200646004768</v>
      </c>
      <c r="L629" s="1119">
        <v>15.733970128001662</v>
      </c>
    </row>
    <row r="630" spans="1:12" hidden="1">
      <c r="A630" s="1">
        <v>618</v>
      </c>
      <c r="B630" s="2063" t="s">
        <v>2454</v>
      </c>
      <c r="C630" s="1681" t="s">
        <v>3686</v>
      </c>
      <c r="D630" s="1681" t="s">
        <v>3059</v>
      </c>
      <c r="E630" s="1681" t="s">
        <v>3059</v>
      </c>
      <c r="F630" s="31"/>
      <c r="G630" s="1681" t="s">
        <v>2424</v>
      </c>
      <c r="H630" s="1" t="s">
        <v>213</v>
      </c>
      <c r="I630" s="2065" t="s">
        <v>3687</v>
      </c>
      <c r="J630" s="1119">
        <v>24.217047930283226</v>
      </c>
      <c r="K630" s="1119">
        <v>33.978105193843113</v>
      </c>
      <c r="L630" s="1119">
        <v>17.333255935450165</v>
      </c>
    </row>
    <row r="631" spans="1:12" hidden="1">
      <c r="A631" s="1">
        <v>619</v>
      </c>
      <c r="B631" s="2063" t="s">
        <v>2454</v>
      </c>
      <c r="C631" s="1681" t="s">
        <v>4461</v>
      </c>
      <c r="D631" s="1681" t="s">
        <v>3427</v>
      </c>
      <c r="E631" s="1681" t="s">
        <v>3059</v>
      </c>
      <c r="F631" s="31"/>
      <c r="G631" s="1681" t="s">
        <v>2424</v>
      </c>
      <c r="H631" s="1" t="s">
        <v>213</v>
      </c>
      <c r="I631" s="2065" t="s">
        <v>4462</v>
      </c>
      <c r="J631" s="1119">
        <v>19.268976662388898</v>
      </c>
      <c r="K631" s="1119">
        <v>26.574348829541705</v>
      </c>
      <c r="L631" s="1119">
        <v>13.701842546063652</v>
      </c>
    </row>
    <row r="632" spans="1:12" hidden="1">
      <c r="A632" s="1">
        <v>620</v>
      </c>
      <c r="B632" s="2063" t="s">
        <v>2454</v>
      </c>
      <c r="C632" s="1681" t="s">
        <v>4616</v>
      </c>
      <c r="D632" s="1681" t="s">
        <v>3427</v>
      </c>
      <c r="E632" s="1681" t="s">
        <v>3059</v>
      </c>
      <c r="F632" s="31"/>
      <c r="G632" s="1681" t="s">
        <v>2424</v>
      </c>
      <c r="H632" s="1" t="s">
        <v>213</v>
      </c>
      <c r="I632" s="2065" t="s">
        <v>4617</v>
      </c>
      <c r="J632" s="1119">
        <v>16.931642082304997</v>
      </c>
      <c r="K632" s="1119">
        <v>23.655913978494624</v>
      </c>
      <c r="L632" s="1119">
        <v>12.028582770940851</v>
      </c>
    </row>
    <row r="633" spans="1:12" hidden="1">
      <c r="A633" s="1">
        <v>621</v>
      </c>
      <c r="B633" s="2063" t="s">
        <v>2454</v>
      </c>
      <c r="C633" s="1681" t="s">
        <v>4302</v>
      </c>
      <c r="D633" s="1681" t="s">
        <v>3059</v>
      </c>
      <c r="E633" s="1681" t="s">
        <v>3059</v>
      </c>
      <c r="F633" s="31"/>
      <c r="G633" s="1681" t="s">
        <v>2424</v>
      </c>
      <c r="H633" s="1" t="s">
        <v>213</v>
      </c>
      <c r="I633" s="2065" t="s">
        <v>4303</v>
      </c>
      <c r="J633" s="1119">
        <v>20.743557245458387</v>
      </c>
      <c r="K633" s="1119">
        <v>28.714859437751006</v>
      </c>
      <c r="L633" s="1119">
        <v>14.952589350838805</v>
      </c>
    </row>
    <row r="634" spans="1:12" hidden="1">
      <c r="A634" s="1">
        <v>622</v>
      </c>
      <c r="B634" s="2063" t="s">
        <v>2454</v>
      </c>
      <c r="C634" s="1681" t="s">
        <v>3916</v>
      </c>
      <c r="D634" s="1681" t="s">
        <v>3427</v>
      </c>
      <c r="E634" s="1681" t="s">
        <v>3059</v>
      </c>
      <c r="F634" s="31"/>
      <c r="G634" s="1681" t="s">
        <v>2424</v>
      </c>
      <c r="H634" s="1" t="s">
        <v>213</v>
      </c>
      <c r="I634" s="2065" t="s">
        <v>3917</v>
      </c>
      <c r="J634" s="1119">
        <v>23.050375730587252</v>
      </c>
      <c r="K634" s="1119">
        <v>31.789927692502857</v>
      </c>
      <c r="L634" s="1119">
        <v>16.217020432453879</v>
      </c>
    </row>
    <row r="635" spans="1:12" hidden="1">
      <c r="A635" s="1">
        <v>623</v>
      </c>
      <c r="B635" s="2063" t="s">
        <v>2454</v>
      </c>
      <c r="C635" s="1681" t="s">
        <v>3606</v>
      </c>
      <c r="D635" s="1681" t="s">
        <v>3427</v>
      </c>
      <c r="E635" s="1681" t="s">
        <v>3059</v>
      </c>
      <c r="F635" s="31"/>
      <c r="G635" s="1681" t="s">
        <v>2424</v>
      </c>
      <c r="H635" s="1" t="s">
        <v>213</v>
      </c>
      <c r="I635" s="2065" t="s">
        <v>3607</v>
      </c>
      <c r="J635" s="1119">
        <v>24.658207122390504</v>
      </c>
      <c r="K635" s="1119">
        <v>33.813813813813816</v>
      </c>
      <c r="L635" s="1119">
        <v>18.32409972299169</v>
      </c>
    </row>
    <row r="636" spans="1:12" hidden="1">
      <c r="A636" s="1">
        <v>624</v>
      </c>
      <c r="B636" s="2063" t="s">
        <v>2454</v>
      </c>
      <c r="C636" s="1681" t="s">
        <v>3614</v>
      </c>
      <c r="D636" s="1681" t="s">
        <v>3059</v>
      </c>
      <c r="E636" s="1681" t="s">
        <v>3059</v>
      </c>
      <c r="F636" s="31"/>
      <c r="G636" s="1681" t="s">
        <v>2424</v>
      </c>
      <c r="H636" s="1" t="s">
        <v>213</v>
      </c>
      <c r="I636" s="2065" t="s">
        <v>3615</v>
      </c>
      <c r="J636" s="1119">
        <v>24.562441870296777</v>
      </c>
      <c r="K636" s="1119">
        <v>35.370295426952651</v>
      </c>
      <c r="L636" s="1119">
        <v>16.804647785039943</v>
      </c>
    </row>
    <row r="637" spans="1:12" hidden="1">
      <c r="A637" s="1">
        <v>625</v>
      </c>
      <c r="B637" s="2063" t="s">
        <v>2454</v>
      </c>
      <c r="C637" s="1681" t="s">
        <v>4576</v>
      </c>
      <c r="D637" s="1681" t="s">
        <v>3427</v>
      </c>
      <c r="E637" s="1681" t="s">
        <v>3059</v>
      </c>
      <c r="F637" s="31"/>
      <c r="G637" s="1681" t="s">
        <v>2424</v>
      </c>
      <c r="H637" s="1" t="s">
        <v>213</v>
      </c>
      <c r="I637" s="2065" t="s">
        <v>4577</v>
      </c>
      <c r="J637" s="1119">
        <v>17.776904948939514</v>
      </c>
      <c r="K637" s="1119">
        <v>24.381095273818453</v>
      </c>
      <c r="L637" s="1119">
        <v>13.017031630170317</v>
      </c>
    </row>
    <row r="638" spans="1:12" hidden="1">
      <c r="A638" s="1">
        <v>626</v>
      </c>
      <c r="B638" s="2063" t="s">
        <v>2454</v>
      </c>
      <c r="C638" s="1681" t="s">
        <v>3836</v>
      </c>
      <c r="D638" s="1681" t="s">
        <v>3427</v>
      </c>
      <c r="E638" s="1681" t="s">
        <v>3059</v>
      </c>
      <c r="F638" s="31"/>
      <c r="G638" s="1681" t="s">
        <v>2424</v>
      </c>
      <c r="H638" s="1" t="s">
        <v>213</v>
      </c>
      <c r="I638" s="2065" t="s">
        <v>3837</v>
      </c>
      <c r="J638" s="1119">
        <v>23.482150252629836</v>
      </c>
      <c r="K638" s="1119">
        <v>32.087107342455198</v>
      </c>
      <c r="L638" s="1119">
        <v>16.995932597327133</v>
      </c>
    </row>
    <row r="639" spans="1:12" hidden="1">
      <c r="A639" s="1">
        <v>627</v>
      </c>
      <c r="B639" s="2063" t="s">
        <v>2454</v>
      </c>
      <c r="C639" s="1681" t="s">
        <v>3426</v>
      </c>
      <c r="D639" s="1681" t="s">
        <v>3427</v>
      </c>
      <c r="E639" s="1681" t="s">
        <v>3059</v>
      </c>
      <c r="F639" s="31"/>
      <c r="G639" s="1681" t="s">
        <v>2424</v>
      </c>
      <c r="H639" s="1" t="s">
        <v>213</v>
      </c>
      <c r="I639" s="2065" t="s">
        <v>3428</v>
      </c>
      <c r="J639" s="1119">
        <v>26.002520198650952</v>
      </c>
      <c r="K639" s="1119">
        <v>35.844673083305679</v>
      </c>
      <c r="L639" s="1119">
        <v>18.057602143335565</v>
      </c>
    </row>
    <row r="640" spans="1:12" hidden="1">
      <c r="A640" s="1">
        <v>628</v>
      </c>
      <c r="B640" s="2063" t="s">
        <v>2454</v>
      </c>
      <c r="C640" s="1681" t="s">
        <v>3319</v>
      </c>
      <c r="D640" s="1681" t="s">
        <v>3059</v>
      </c>
      <c r="E640" s="1681" t="s">
        <v>3059</v>
      </c>
      <c r="F640" s="31"/>
      <c r="G640" s="1681" t="s">
        <v>2424</v>
      </c>
      <c r="H640" s="1" t="s">
        <v>213</v>
      </c>
      <c r="I640" s="2065" t="s">
        <v>3320</v>
      </c>
      <c r="J640" s="1119">
        <v>27.109898582527727</v>
      </c>
      <c r="K640" s="1119">
        <v>38.444065871663831</v>
      </c>
      <c r="L640" s="1119">
        <v>18.977284302740145</v>
      </c>
    </row>
    <row r="641" spans="1:12" hidden="1">
      <c r="A641" s="1">
        <v>629</v>
      </c>
      <c r="B641" s="2063" t="s">
        <v>2454</v>
      </c>
      <c r="C641" s="1681" t="s">
        <v>3255</v>
      </c>
      <c r="D641" s="1681" t="s">
        <v>3059</v>
      </c>
      <c r="E641" s="1681" t="s">
        <v>3059</v>
      </c>
      <c r="F641" s="31"/>
      <c r="G641" s="1681" t="s">
        <v>2424</v>
      </c>
      <c r="H641" s="1" t="s">
        <v>213</v>
      </c>
      <c r="I641" s="2065" t="s">
        <v>3256</v>
      </c>
      <c r="J641" s="1119">
        <v>27.921120530777738</v>
      </c>
      <c r="K641" s="1119">
        <v>39.162995594713657</v>
      </c>
      <c r="L641" s="1119">
        <v>19.835234474017742</v>
      </c>
    </row>
    <row r="642" spans="1:12" hidden="1">
      <c r="A642" s="1">
        <v>630</v>
      </c>
      <c r="B642" s="2063" t="s">
        <v>2454</v>
      </c>
      <c r="C642" s="1681" t="s">
        <v>4618</v>
      </c>
      <c r="D642" s="1681" t="s">
        <v>3427</v>
      </c>
      <c r="E642" s="1681" t="s">
        <v>3059</v>
      </c>
      <c r="F642" s="31"/>
      <c r="G642" s="1681" t="s">
        <v>2424</v>
      </c>
      <c r="H642" s="1" t="s">
        <v>213</v>
      </c>
      <c r="I642" s="2065" t="s">
        <v>4619</v>
      </c>
      <c r="J642" s="1119">
        <v>16.930326489397508</v>
      </c>
      <c r="K642" s="1119">
        <v>23.399810066476732</v>
      </c>
      <c r="L642" s="1119">
        <v>11.784257440701012</v>
      </c>
    </row>
    <row r="643" spans="1:12" hidden="1">
      <c r="A643" s="1">
        <v>631</v>
      </c>
      <c r="B643" s="2063" t="s">
        <v>2455</v>
      </c>
      <c r="C643" s="1681" t="s">
        <v>3882</v>
      </c>
      <c r="D643" s="1681" t="s">
        <v>3315</v>
      </c>
      <c r="E643" s="1681" t="s">
        <v>3059</v>
      </c>
      <c r="F643" s="31" t="s">
        <v>3262</v>
      </c>
      <c r="G643" s="1681" t="s">
        <v>3371</v>
      </c>
      <c r="H643" s="1" t="s">
        <v>214</v>
      </c>
      <c r="I643" s="2065" t="s">
        <v>3883</v>
      </c>
      <c r="J643" s="1119">
        <v>23.253495225223229</v>
      </c>
      <c r="K643" s="1119">
        <v>31.939583244191521</v>
      </c>
      <c r="L643" s="1119">
        <v>16.660062490662128</v>
      </c>
    </row>
    <row r="644" spans="1:12" hidden="1">
      <c r="A644" s="1">
        <v>632</v>
      </c>
      <c r="B644" s="2063" t="s">
        <v>2455</v>
      </c>
      <c r="C644" s="1681" t="s">
        <v>4408</v>
      </c>
      <c r="D644" s="1681" t="s">
        <v>3315</v>
      </c>
      <c r="E644" s="1681" t="s">
        <v>3059</v>
      </c>
      <c r="F644" s="31"/>
      <c r="G644" s="1681" t="s">
        <v>2424</v>
      </c>
      <c r="H644" s="1" t="s">
        <v>214</v>
      </c>
      <c r="I644" s="2065" t="s">
        <v>4409</v>
      </c>
      <c r="J644" s="1119">
        <v>19.808383233532933</v>
      </c>
      <c r="K644" s="1119">
        <v>27.142268825038805</v>
      </c>
      <c r="L644" s="1119">
        <v>14.496477984535256</v>
      </c>
    </row>
    <row r="645" spans="1:12" hidden="1">
      <c r="A645" s="1">
        <v>633</v>
      </c>
      <c r="B645" s="2063" t="s">
        <v>2455</v>
      </c>
      <c r="C645" s="1681" t="s">
        <v>4139</v>
      </c>
      <c r="D645" s="1681" t="s">
        <v>3059</v>
      </c>
      <c r="E645" s="1681" t="s">
        <v>3059</v>
      </c>
      <c r="F645" s="31"/>
      <c r="G645" s="1681" t="s">
        <v>2424</v>
      </c>
      <c r="H645" s="1" t="s">
        <v>214</v>
      </c>
      <c r="I645" s="2065" t="s">
        <v>4140</v>
      </c>
      <c r="J645" s="1119">
        <v>21.831479811642122</v>
      </c>
      <c r="K645" s="1119">
        <v>29.091780493649654</v>
      </c>
      <c r="L645" s="1119">
        <v>16.615013774104685</v>
      </c>
    </row>
    <row r="646" spans="1:12" hidden="1">
      <c r="A646" s="1">
        <v>634</v>
      </c>
      <c r="B646" s="2063" t="s">
        <v>2455</v>
      </c>
      <c r="C646" s="1681" t="s">
        <v>4227</v>
      </c>
      <c r="D646" s="1681" t="s">
        <v>3059</v>
      </c>
      <c r="E646" s="1681" t="s">
        <v>3059</v>
      </c>
      <c r="F646" s="31"/>
      <c r="G646" s="1681" t="s">
        <v>2424</v>
      </c>
      <c r="H646" s="1" t="s">
        <v>214</v>
      </c>
      <c r="I646" s="2065" t="s">
        <v>4228</v>
      </c>
      <c r="J646" s="1119">
        <v>21.282225018552577</v>
      </c>
      <c r="K646" s="1119">
        <v>29.427980702963474</v>
      </c>
      <c r="L646" s="1119">
        <v>15.350730456116873</v>
      </c>
    </row>
    <row r="647" spans="1:12" hidden="1">
      <c r="A647" s="1">
        <v>635</v>
      </c>
      <c r="B647" s="2063" t="s">
        <v>2455</v>
      </c>
      <c r="C647" s="1681" t="s">
        <v>4141</v>
      </c>
      <c r="D647" s="1681" t="s">
        <v>3059</v>
      </c>
      <c r="E647" s="1681" t="s">
        <v>3059</v>
      </c>
      <c r="F647" s="31"/>
      <c r="G647" s="1681" t="s">
        <v>2424</v>
      </c>
      <c r="H647" s="1" t="s">
        <v>214</v>
      </c>
      <c r="I647" s="2065" t="s">
        <v>4142</v>
      </c>
      <c r="J647" s="1119">
        <v>21.826185439237559</v>
      </c>
      <c r="K647" s="1119">
        <v>30.053757987625517</v>
      </c>
      <c r="L647" s="1119">
        <v>15.835149008456737</v>
      </c>
    </row>
    <row r="648" spans="1:12" hidden="1">
      <c r="A648" s="1">
        <v>636</v>
      </c>
      <c r="B648" s="2063" t="s">
        <v>2455</v>
      </c>
      <c r="C648" s="1681" t="s">
        <v>4223</v>
      </c>
      <c r="D648" s="1681" t="s">
        <v>3059</v>
      </c>
      <c r="E648" s="1681" t="s">
        <v>3059</v>
      </c>
      <c r="F648" s="31"/>
      <c r="G648" s="1681" t="s">
        <v>2424</v>
      </c>
      <c r="H648" s="1" t="s">
        <v>214</v>
      </c>
      <c r="I648" s="2065" t="s">
        <v>4224</v>
      </c>
      <c r="J648" s="1119">
        <v>21.321228864332312</v>
      </c>
      <c r="K648" s="1119">
        <v>29.575235926433407</v>
      </c>
      <c r="L648" s="1119">
        <v>15.064585497154729</v>
      </c>
    </row>
    <row r="649" spans="1:12" hidden="1">
      <c r="A649" s="1">
        <v>637</v>
      </c>
      <c r="B649" s="2063" t="s">
        <v>2455</v>
      </c>
      <c r="C649" s="1681" t="s">
        <v>4028</v>
      </c>
      <c r="D649" s="1681" t="s">
        <v>3059</v>
      </c>
      <c r="E649" s="1681" t="s">
        <v>3059</v>
      </c>
      <c r="F649" s="31"/>
      <c r="G649" s="1681" t="s">
        <v>2424</v>
      </c>
      <c r="H649" s="1" t="s">
        <v>214</v>
      </c>
      <c r="I649" s="2065" t="s">
        <v>3621</v>
      </c>
      <c r="J649" s="1119">
        <v>22.431910787046967</v>
      </c>
      <c r="K649" s="1119">
        <v>30.223566986048073</v>
      </c>
      <c r="L649" s="1119">
        <v>16.666666666666664</v>
      </c>
    </row>
    <row r="650" spans="1:12" hidden="1">
      <c r="A650" s="1">
        <v>638</v>
      </c>
      <c r="B650" s="2063" t="s">
        <v>2455</v>
      </c>
      <c r="C650" s="1681" t="s">
        <v>3218</v>
      </c>
      <c r="D650" s="1681" t="s">
        <v>3059</v>
      </c>
      <c r="E650" s="1681" t="s">
        <v>3059</v>
      </c>
      <c r="F650" s="31"/>
      <c r="G650" s="1681" t="s">
        <v>2424</v>
      </c>
      <c r="H650" s="1" t="s">
        <v>214</v>
      </c>
      <c r="I650" s="2065" t="s">
        <v>3219</v>
      </c>
      <c r="J650" s="1119">
        <v>28.565986394557825</v>
      </c>
      <c r="K650" s="1119">
        <v>40.47106325706595</v>
      </c>
      <c r="L650" s="1119">
        <v>20.484239378711742</v>
      </c>
    </row>
    <row r="651" spans="1:12" hidden="1">
      <c r="A651" s="1">
        <v>639</v>
      </c>
      <c r="B651" s="2063" t="s">
        <v>2455</v>
      </c>
      <c r="C651" s="1681" t="s">
        <v>3106</v>
      </c>
      <c r="D651" s="1681" t="s">
        <v>3059</v>
      </c>
      <c r="E651" s="1681" t="s">
        <v>3059</v>
      </c>
      <c r="F651" s="31"/>
      <c r="G651" s="1681" t="s">
        <v>2424</v>
      </c>
      <c r="H651" s="1" t="s">
        <v>214</v>
      </c>
      <c r="I651" s="2065" t="s">
        <v>3107</v>
      </c>
      <c r="J651" s="1119">
        <v>31.279397930385699</v>
      </c>
      <c r="K651" s="1119">
        <v>43.816718673016915</v>
      </c>
      <c r="L651" s="1119">
        <v>22.597520755146139</v>
      </c>
    </row>
    <row r="652" spans="1:12" hidden="1">
      <c r="A652" s="1">
        <v>640</v>
      </c>
      <c r="B652" s="2063" t="s">
        <v>2455</v>
      </c>
      <c r="C652" s="1681" t="s">
        <v>4527</v>
      </c>
      <c r="D652" s="1681" t="s">
        <v>3315</v>
      </c>
      <c r="E652" s="1681" t="s">
        <v>3059</v>
      </c>
      <c r="F652" s="31"/>
      <c r="G652" s="1681" t="s">
        <v>2424</v>
      </c>
      <c r="H652" s="1" t="s">
        <v>214</v>
      </c>
      <c r="I652" s="2065" t="s">
        <v>4528</v>
      </c>
      <c r="J652" s="1119">
        <v>18.497550353837781</v>
      </c>
      <c r="K652" s="1119">
        <v>25.245732022762546</v>
      </c>
      <c r="L652" s="1119">
        <v>13.592780597856741</v>
      </c>
    </row>
    <row r="653" spans="1:12" hidden="1">
      <c r="A653" s="1">
        <v>641</v>
      </c>
      <c r="B653" s="2063" t="s">
        <v>2455</v>
      </c>
      <c r="C653" s="1681" t="s">
        <v>3447</v>
      </c>
      <c r="D653" s="1681" t="s">
        <v>3315</v>
      </c>
      <c r="E653" s="1681" t="s">
        <v>3059</v>
      </c>
      <c r="F653" s="31"/>
      <c r="G653" s="1681" t="s">
        <v>2424</v>
      </c>
      <c r="H653" s="1" t="s">
        <v>214</v>
      </c>
      <c r="I653" s="2065" t="s">
        <v>3448</v>
      </c>
      <c r="J653" s="1119">
        <v>25.820500481231957</v>
      </c>
      <c r="K653" s="1119">
        <v>35.035259388837261</v>
      </c>
      <c r="L653" s="1119">
        <v>18.575665105084454</v>
      </c>
    </row>
    <row r="654" spans="1:12" hidden="1">
      <c r="A654" s="1">
        <v>642</v>
      </c>
      <c r="B654" s="2063" t="s">
        <v>2455</v>
      </c>
      <c r="C654" s="1681" t="s">
        <v>4016</v>
      </c>
      <c r="D654" s="1681" t="s">
        <v>3315</v>
      </c>
      <c r="E654" s="1681" t="s">
        <v>3059</v>
      </c>
      <c r="F654" s="31"/>
      <c r="G654" s="1681" t="s">
        <v>2424</v>
      </c>
      <c r="H654" s="1" t="s">
        <v>214</v>
      </c>
      <c r="I654" s="2065" t="s">
        <v>4017</v>
      </c>
      <c r="J654" s="1119">
        <v>22.464878671775224</v>
      </c>
      <c r="K654" s="1119">
        <v>32.197080291970806</v>
      </c>
      <c r="L654" s="1119">
        <v>14.897843359818388</v>
      </c>
    </row>
    <row r="655" spans="1:12" hidden="1">
      <c r="A655" s="1">
        <v>643</v>
      </c>
      <c r="B655" s="2063" t="s">
        <v>2455</v>
      </c>
      <c r="C655" s="1681" t="s">
        <v>3314</v>
      </c>
      <c r="D655" s="1681" t="s">
        <v>3315</v>
      </c>
      <c r="E655" s="1681" t="s">
        <v>3059</v>
      </c>
      <c r="F655" s="31"/>
      <c r="G655" s="1681" t="s">
        <v>2424</v>
      </c>
      <c r="H655" s="1" t="s">
        <v>214</v>
      </c>
      <c r="I655" s="2065" t="s">
        <v>3316</v>
      </c>
      <c r="J655" s="1119">
        <v>27.183358202404982</v>
      </c>
      <c r="K655" s="1119">
        <v>38.769883351007422</v>
      </c>
      <c r="L655" s="1119">
        <v>19.002695417789759</v>
      </c>
    </row>
    <row r="656" spans="1:12" hidden="1">
      <c r="A656" s="1">
        <v>644</v>
      </c>
      <c r="B656" s="2063" t="s">
        <v>2455</v>
      </c>
      <c r="C656" s="1681" t="s">
        <v>4261</v>
      </c>
      <c r="D656" s="1681" t="s">
        <v>3315</v>
      </c>
      <c r="E656" s="1681" t="s">
        <v>3059</v>
      </c>
      <c r="F656" s="31"/>
      <c r="G656" s="1681" t="s">
        <v>2424</v>
      </c>
      <c r="H656" s="1" t="s">
        <v>214</v>
      </c>
      <c r="I656" s="2065" t="s">
        <v>4262</v>
      </c>
      <c r="J656" s="1119">
        <v>20.996584287723525</v>
      </c>
      <c r="K656" s="1119">
        <v>28.475711892797317</v>
      </c>
      <c r="L656" s="1119">
        <v>15.584415584415584</v>
      </c>
    </row>
    <row r="657" spans="1:12" hidden="1">
      <c r="A657" s="1">
        <v>645</v>
      </c>
      <c r="B657" s="2063" t="s">
        <v>2456</v>
      </c>
      <c r="C657" s="1681" t="s">
        <v>4115</v>
      </c>
      <c r="D657" s="1681" t="s">
        <v>3150</v>
      </c>
      <c r="E657" s="1681" t="s">
        <v>3059</v>
      </c>
      <c r="F657" s="31"/>
      <c r="G657" s="1681" t="s">
        <v>2424</v>
      </c>
      <c r="H657" s="1" t="s">
        <v>215</v>
      </c>
      <c r="I657" s="2065" t="s">
        <v>4116</v>
      </c>
      <c r="J657" s="1119">
        <v>21.973068518539705</v>
      </c>
      <c r="K657" s="1119">
        <v>30.005633802816899</v>
      </c>
      <c r="L657" s="1119">
        <v>16.479472903461961</v>
      </c>
    </row>
    <row r="658" spans="1:12" hidden="1">
      <c r="A658" s="1">
        <v>646</v>
      </c>
      <c r="B658" s="2063" t="s">
        <v>2456</v>
      </c>
      <c r="C658" s="1681" t="s">
        <v>4278</v>
      </c>
      <c r="D658" s="1681" t="s">
        <v>3059</v>
      </c>
      <c r="E658" s="1681" t="s">
        <v>3059</v>
      </c>
      <c r="F658" s="31"/>
      <c r="G658" s="1681" t="s">
        <v>2424</v>
      </c>
      <c r="H658" s="1" t="s">
        <v>215</v>
      </c>
      <c r="I658" s="2065" t="s">
        <v>4279</v>
      </c>
      <c r="J658" s="1119">
        <v>20.9271549340286</v>
      </c>
      <c r="K658" s="1119">
        <v>29.519439977296376</v>
      </c>
      <c r="L658" s="1119">
        <v>14.766329783626128</v>
      </c>
    </row>
    <row r="659" spans="1:12" hidden="1">
      <c r="A659" s="1">
        <v>647</v>
      </c>
      <c r="B659" s="2063" t="s">
        <v>2456</v>
      </c>
      <c r="C659" s="1681" t="s">
        <v>3790</v>
      </c>
      <c r="D659" s="1681" t="s">
        <v>3059</v>
      </c>
      <c r="E659" s="1681" t="s">
        <v>3059</v>
      </c>
      <c r="F659" s="31" t="s">
        <v>3262</v>
      </c>
      <c r="G659" s="1681" t="s">
        <v>2424</v>
      </c>
      <c r="H659" s="1" t="s">
        <v>215</v>
      </c>
      <c r="I659" s="2065" t="s">
        <v>3791</v>
      </c>
      <c r="J659" s="1119">
        <v>23.719384849060184</v>
      </c>
      <c r="K659" s="1119">
        <v>33.473299863076221</v>
      </c>
      <c r="L659" s="1119">
        <v>16.771781534460338</v>
      </c>
    </row>
    <row r="660" spans="1:12" hidden="1">
      <c r="A660" s="1">
        <v>648</v>
      </c>
      <c r="B660" s="2063" t="s">
        <v>2456</v>
      </c>
      <c r="C660" s="1681" t="s">
        <v>3222</v>
      </c>
      <c r="D660" s="1681" t="s">
        <v>3059</v>
      </c>
      <c r="E660" s="1681" t="s">
        <v>3059</v>
      </c>
      <c r="F660" s="31"/>
      <c r="G660" s="1681" t="s">
        <v>2424</v>
      </c>
      <c r="H660" s="1" t="s">
        <v>215</v>
      </c>
      <c r="I660" s="2065" t="s">
        <v>3223</v>
      </c>
      <c r="J660" s="1119">
        <v>28.517324325707559</v>
      </c>
      <c r="K660" s="1119">
        <v>39.249016871749333</v>
      </c>
      <c r="L660" s="1119">
        <v>21.259437199725465</v>
      </c>
    </row>
    <row r="661" spans="1:12" hidden="1">
      <c r="A661" s="1">
        <v>649</v>
      </c>
      <c r="B661" s="2063" t="s">
        <v>2456</v>
      </c>
      <c r="C661" s="1681" t="s">
        <v>4149</v>
      </c>
      <c r="D661" s="1681" t="s">
        <v>3059</v>
      </c>
      <c r="E661" s="1681" t="s">
        <v>3059</v>
      </c>
      <c r="F661" s="31"/>
      <c r="G661" s="1681" t="s">
        <v>2424</v>
      </c>
      <c r="H661" s="1" t="s">
        <v>215</v>
      </c>
      <c r="I661" s="2065" t="s">
        <v>4150</v>
      </c>
      <c r="J661" s="1119">
        <v>21.757725438226615</v>
      </c>
      <c r="K661" s="1119">
        <v>29.842293906810035</v>
      </c>
      <c r="L661" s="1119">
        <v>15.899646789943903</v>
      </c>
    </row>
    <row r="662" spans="1:12" hidden="1">
      <c r="A662" s="1">
        <v>650</v>
      </c>
      <c r="B662" s="2063" t="s">
        <v>2456</v>
      </c>
      <c r="C662" s="1681" t="s">
        <v>4467</v>
      </c>
      <c r="D662" s="1681" t="s">
        <v>3059</v>
      </c>
      <c r="E662" s="1681" t="s">
        <v>3059</v>
      </c>
      <c r="F662" s="31"/>
      <c r="G662" s="1681" t="s">
        <v>2424</v>
      </c>
      <c r="H662" s="1" t="s">
        <v>215</v>
      </c>
      <c r="I662" s="2065" t="s">
        <v>4468</v>
      </c>
      <c r="J662" s="1119">
        <v>19.162018255578094</v>
      </c>
      <c r="K662" s="1119">
        <v>27.41649423588531</v>
      </c>
      <c r="L662" s="1119">
        <v>12.963374028856824</v>
      </c>
    </row>
    <row r="663" spans="1:12" hidden="1">
      <c r="A663" s="1">
        <v>651</v>
      </c>
      <c r="B663" s="2063" t="s">
        <v>2456</v>
      </c>
      <c r="C663" s="1681" t="s">
        <v>4382</v>
      </c>
      <c r="D663" s="1681" t="s">
        <v>3315</v>
      </c>
      <c r="E663" s="1681" t="s">
        <v>3059</v>
      </c>
      <c r="F663" s="31"/>
      <c r="G663" s="1681" t="s">
        <v>2424</v>
      </c>
      <c r="H663" s="1" t="s">
        <v>215</v>
      </c>
      <c r="I663" s="2065" t="s">
        <v>4383</v>
      </c>
      <c r="J663" s="1119">
        <v>20.074183313223397</v>
      </c>
      <c r="K663" s="1119">
        <v>27.82846715328467</v>
      </c>
      <c r="L663" s="1119">
        <v>14.543296837914403</v>
      </c>
    </row>
    <row r="664" spans="1:12" hidden="1">
      <c r="A664" s="1">
        <v>652</v>
      </c>
      <c r="B664" s="2063" t="s">
        <v>2456</v>
      </c>
      <c r="C664" s="1681" t="s">
        <v>4556</v>
      </c>
      <c r="D664" s="1681" t="s">
        <v>3059</v>
      </c>
      <c r="E664" s="1681" t="s">
        <v>3059</v>
      </c>
      <c r="F664" s="31"/>
      <c r="G664" s="1681" t="s">
        <v>2424</v>
      </c>
      <c r="H664" s="1" t="s">
        <v>215</v>
      </c>
      <c r="I664" s="2065" t="s">
        <v>4557</v>
      </c>
      <c r="J664" s="1119">
        <v>18.112364833098262</v>
      </c>
      <c r="K664" s="1119">
        <v>25.294762818755139</v>
      </c>
      <c r="L664" s="1119">
        <v>12.723719399300556</v>
      </c>
    </row>
    <row r="665" spans="1:12" hidden="1">
      <c r="A665" s="1">
        <v>653</v>
      </c>
      <c r="B665" s="2063" t="s">
        <v>2456</v>
      </c>
      <c r="C665" s="1681" t="s">
        <v>3300</v>
      </c>
      <c r="D665" s="1681" t="s">
        <v>3059</v>
      </c>
      <c r="E665" s="1681" t="s">
        <v>3059</v>
      </c>
      <c r="F665" s="31"/>
      <c r="G665" s="1681" t="s">
        <v>2424</v>
      </c>
      <c r="H665" s="1" t="s">
        <v>215</v>
      </c>
      <c r="I665" s="2065" t="s">
        <v>3301</v>
      </c>
      <c r="J665" s="1119">
        <v>27.274023381807812</v>
      </c>
      <c r="K665" s="1119">
        <v>38.687299893276418</v>
      </c>
      <c r="L665" s="1119">
        <v>19.640732809897692</v>
      </c>
    </row>
    <row r="666" spans="1:12" hidden="1">
      <c r="A666" s="1">
        <v>654</v>
      </c>
      <c r="B666" s="2063" t="s">
        <v>2456</v>
      </c>
      <c r="C666" s="1681" t="s">
        <v>4043</v>
      </c>
      <c r="D666" s="1681" t="s">
        <v>3059</v>
      </c>
      <c r="E666" s="1681" t="s">
        <v>3059</v>
      </c>
      <c r="F666" s="31"/>
      <c r="G666" s="1681" t="s">
        <v>2424</v>
      </c>
      <c r="H666" s="1" t="s">
        <v>215</v>
      </c>
      <c r="I666" s="2065" t="s">
        <v>4044</v>
      </c>
      <c r="J666" s="1119">
        <v>22.378033420102444</v>
      </c>
      <c r="K666" s="1119">
        <v>31.166973227059064</v>
      </c>
      <c r="L666" s="1119">
        <v>16.248574686431013</v>
      </c>
    </row>
    <row r="667" spans="1:12" hidden="1">
      <c r="A667" s="1">
        <v>655</v>
      </c>
      <c r="B667" s="2063" t="s">
        <v>2456</v>
      </c>
      <c r="C667" s="1681" t="s">
        <v>3147</v>
      </c>
      <c r="D667" s="1681" t="s">
        <v>3059</v>
      </c>
      <c r="E667" s="1681" t="s">
        <v>3059</v>
      </c>
      <c r="F667" s="31"/>
      <c r="G667" s="1681" t="s">
        <v>2424</v>
      </c>
      <c r="H667" s="1" t="s">
        <v>215</v>
      </c>
      <c r="I667" s="2065" t="s">
        <v>3148</v>
      </c>
      <c r="J667" s="1119">
        <v>30.334346504559274</v>
      </c>
      <c r="K667" s="1119">
        <v>41.773102930127727</v>
      </c>
      <c r="L667" s="1119">
        <v>22.562531904032671</v>
      </c>
    </row>
    <row r="668" spans="1:12" hidden="1">
      <c r="A668" s="1">
        <v>656</v>
      </c>
      <c r="B668" s="2063" t="s">
        <v>2456</v>
      </c>
      <c r="C668" s="1681" t="s">
        <v>4117</v>
      </c>
      <c r="D668" s="1681" t="s">
        <v>3059</v>
      </c>
      <c r="E668" s="1681" t="s">
        <v>3059</v>
      </c>
      <c r="F668" s="31"/>
      <c r="G668" s="1681" t="s">
        <v>2424</v>
      </c>
      <c r="H668" s="1" t="s">
        <v>215</v>
      </c>
      <c r="I668" s="2065" t="s">
        <v>4118</v>
      </c>
      <c r="J668" s="1119">
        <v>21.970828069369471</v>
      </c>
      <c r="K668" s="1119">
        <v>30.615477035661627</v>
      </c>
      <c r="L668" s="1119">
        <v>15.695369489375199</v>
      </c>
    </row>
    <row r="669" spans="1:12" hidden="1">
      <c r="A669" s="1">
        <v>657</v>
      </c>
      <c r="B669" s="2063" t="s">
        <v>2456</v>
      </c>
      <c r="C669" s="1681" t="s">
        <v>4529</v>
      </c>
      <c r="D669" s="1681" t="s">
        <v>3059</v>
      </c>
      <c r="E669" s="1681" t="s">
        <v>3059</v>
      </c>
      <c r="F669" s="31"/>
      <c r="G669" s="1681" t="s">
        <v>2424</v>
      </c>
      <c r="H669" s="1" t="s">
        <v>215</v>
      </c>
      <c r="I669" s="2065" t="s">
        <v>4530</v>
      </c>
      <c r="J669" s="1119">
        <v>18.464966832504146</v>
      </c>
      <c r="K669" s="1119">
        <v>25.738289205702646</v>
      </c>
      <c r="L669" s="1119">
        <v>13.47027972027972</v>
      </c>
    </row>
    <row r="670" spans="1:12" hidden="1">
      <c r="A670" s="1">
        <v>658</v>
      </c>
      <c r="B670" s="2063" t="s">
        <v>2457</v>
      </c>
      <c r="C670" s="1681" t="s">
        <v>3874</v>
      </c>
      <c r="D670" s="1681" t="s">
        <v>3059</v>
      </c>
      <c r="E670" s="1681" t="s">
        <v>3059</v>
      </c>
      <c r="F670" s="31" t="s">
        <v>3262</v>
      </c>
      <c r="G670" s="1681" t="s">
        <v>2424</v>
      </c>
      <c r="H670" s="1" t="s">
        <v>216</v>
      </c>
      <c r="I670" s="2065" t="s">
        <v>3875</v>
      </c>
      <c r="J670" s="1119">
        <v>23.290527269980359</v>
      </c>
      <c r="K670" s="1119">
        <v>31.397655545536519</v>
      </c>
      <c r="L670" s="1119">
        <v>17.447029767320942</v>
      </c>
    </row>
    <row r="671" spans="1:12" hidden="1">
      <c r="A671" s="1">
        <v>659</v>
      </c>
      <c r="B671" s="2063" t="s">
        <v>2457</v>
      </c>
      <c r="C671" s="1681" t="s">
        <v>4300</v>
      </c>
      <c r="D671" s="1681" t="s">
        <v>3059</v>
      </c>
      <c r="E671" s="1681" t="s">
        <v>3059</v>
      </c>
      <c r="F671" s="31"/>
      <c r="G671" s="1681" t="s">
        <v>2424</v>
      </c>
      <c r="H671" s="1" t="s">
        <v>216</v>
      </c>
      <c r="I671" s="2065" t="s">
        <v>4301</v>
      </c>
      <c r="J671" s="1119">
        <v>20.760827798210464</v>
      </c>
      <c r="K671" s="1119">
        <v>26.765799256505574</v>
      </c>
      <c r="L671" s="1119">
        <v>16.263440860215052</v>
      </c>
    </row>
    <row r="672" spans="1:12" hidden="1">
      <c r="A672" s="1">
        <v>660</v>
      </c>
      <c r="B672" s="2063" t="s">
        <v>2457</v>
      </c>
      <c r="C672" s="1681" t="s">
        <v>4265</v>
      </c>
      <c r="D672" s="1681" t="s">
        <v>3059</v>
      </c>
      <c r="E672" s="1681" t="s">
        <v>3059</v>
      </c>
      <c r="F672" s="31"/>
      <c r="G672" s="1681" t="s">
        <v>2424</v>
      </c>
      <c r="H672" s="1" t="s">
        <v>216</v>
      </c>
      <c r="I672" s="2065" t="s">
        <v>4266</v>
      </c>
      <c r="J672" s="1119">
        <v>20.99100627863567</v>
      </c>
      <c r="K672" s="1119">
        <v>27.762265656162743</v>
      </c>
      <c r="L672" s="1119">
        <v>15.977554636739516</v>
      </c>
    </row>
    <row r="673" spans="1:12" hidden="1">
      <c r="A673" s="1">
        <v>661</v>
      </c>
      <c r="B673" s="2063" t="s">
        <v>2457</v>
      </c>
      <c r="C673" s="1681" t="s">
        <v>4119</v>
      </c>
      <c r="D673" s="1681" t="s">
        <v>3059</v>
      </c>
      <c r="E673" s="1681" t="s">
        <v>3059</v>
      </c>
      <c r="F673" s="31"/>
      <c r="G673" s="1681" t="s">
        <v>2424</v>
      </c>
      <c r="H673" s="1" t="s">
        <v>216</v>
      </c>
      <c r="I673" s="2065" t="s">
        <v>4120</v>
      </c>
      <c r="J673" s="1119">
        <v>21.967003919423934</v>
      </c>
      <c r="K673" s="1119">
        <v>30.210426139367662</v>
      </c>
      <c r="L673" s="1119">
        <v>15.722867440929114</v>
      </c>
    </row>
    <row r="674" spans="1:12" hidden="1">
      <c r="A674" s="1">
        <v>662</v>
      </c>
      <c r="B674" s="2063" t="s">
        <v>2457</v>
      </c>
      <c r="C674" s="1681" t="s">
        <v>4545</v>
      </c>
      <c r="D674" s="1681" t="s">
        <v>3059</v>
      </c>
      <c r="E674" s="1681" t="s">
        <v>3059</v>
      </c>
      <c r="F674" s="31"/>
      <c r="G674" s="1681" t="s">
        <v>2424</v>
      </c>
      <c r="H674" s="1" t="s">
        <v>216</v>
      </c>
      <c r="I674" s="2065" t="s">
        <v>4546</v>
      </c>
      <c r="J674" s="1119">
        <v>18.183747082537664</v>
      </c>
      <c r="K674" s="1119">
        <v>25.499334221038616</v>
      </c>
      <c r="L674" s="1119">
        <v>12.778256057065551</v>
      </c>
    </row>
    <row r="675" spans="1:12" hidden="1">
      <c r="A675" s="1">
        <v>663</v>
      </c>
      <c r="B675" s="2063" t="s">
        <v>2457</v>
      </c>
      <c r="C675" s="1681" t="s">
        <v>3506</v>
      </c>
      <c r="D675" s="1681" t="s">
        <v>3059</v>
      </c>
      <c r="E675" s="1681" t="s">
        <v>3059</v>
      </c>
      <c r="F675" s="31"/>
      <c r="G675" s="1681" t="s">
        <v>2424</v>
      </c>
      <c r="H675" s="1" t="s">
        <v>216</v>
      </c>
      <c r="I675" s="2065" t="s">
        <v>3507</v>
      </c>
      <c r="J675" s="1119">
        <v>25.435171628436638</v>
      </c>
      <c r="K675" s="1119">
        <v>34.799774393683023</v>
      </c>
      <c r="L675" s="1119">
        <v>18.293906810035843</v>
      </c>
    </row>
    <row r="676" spans="1:12" hidden="1">
      <c r="A676" s="1">
        <v>664</v>
      </c>
      <c r="B676" s="2063" t="s">
        <v>2457</v>
      </c>
      <c r="C676" s="1681" t="s">
        <v>4594</v>
      </c>
      <c r="D676" s="1681" t="s">
        <v>3059</v>
      </c>
      <c r="E676" s="1681" t="s">
        <v>3059</v>
      </c>
      <c r="F676" s="31"/>
      <c r="G676" s="1681" t="s">
        <v>2424</v>
      </c>
      <c r="H676" s="1" t="s">
        <v>216</v>
      </c>
      <c r="I676" s="2065" t="s">
        <v>4595</v>
      </c>
      <c r="J676" s="1119">
        <v>17.349308070957555</v>
      </c>
      <c r="K676" s="1119">
        <v>24.088248536695183</v>
      </c>
      <c r="L676" s="1119">
        <v>12.616600790513836</v>
      </c>
    </row>
    <row r="677" spans="1:12" hidden="1">
      <c r="A677" s="1">
        <v>665</v>
      </c>
      <c r="B677" s="2063" t="s">
        <v>2457</v>
      </c>
      <c r="C677" s="1681" t="s">
        <v>4614</v>
      </c>
      <c r="D677" s="1681" t="s">
        <v>3059</v>
      </c>
      <c r="E677" s="1681" t="s">
        <v>3059</v>
      </c>
      <c r="F677" s="31"/>
      <c r="G677" s="1681" t="s">
        <v>2424</v>
      </c>
      <c r="H677" s="1" t="s">
        <v>216</v>
      </c>
      <c r="I677" s="2065" t="s">
        <v>4615</v>
      </c>
      <c r="J677" s="1119">
        <v>16.976102941176471</v>
      </c>
      <c r="K677" s="1119">
        <v>24.162624162624162</v>
      </c>
      <c r="L677" s="1119">
        <v>12.227140894519922</v>
      </c>
    </row>
    <row r="678" spans="1:12" hidden="1">
      <c r="A678" s="1">
        <v>666</v>
      </c>
      <c r="B678" s="2063" t="s">
        <v>2458</v>
      </c>
      <c r="C678" s="1681" t="s">
        <v>4055</v>
      </c>
      <c r="D678" s="1681" t="s">
        <v>3059</v>
      </c>
      <c r="E678" s="1681" t="s">
        <v>3059</v>
      </c>
      <c r="F678" s="31" t="s">
        <v>3262</v>
      </c>
      <c r="G678" s="1681" t="s">
        <v>2424</v>
      </c>
      <c r="H678" s="1" t="s">
        <v>217</v>
      </c>
      <c r="I678" s="2065" t="s">
        <v>4056</v>
      </c>
      <c r="J678" s="1119">
        <v>22.322555130788498</v>
      </c>
      <c r="K678" s="1119">
        <v>30.422931504440342</v>
      </c>
      <c r="L678" s="1119">
        <v>16.252676659528909</v>
      </c>
    </row>
    <row r="679" spans="1:12" hidden="1">
      <c r="A679" s="1">
        <v>667</v>
      </c>
      <c r="B679" s="2063" t="s">
        <v>2458</v>
      </c>
      <c r="C679" s="1681" t="s">
        <v>3934</v>
      </c>
      <c r="D679" s="1681" t="s">
        <v>3059</v>
      </c>
      <c r="E679" s="1681" t="s">
        <v>3059</v>
      </c>
      <c r="F679" s="31"/>
      <c r="G679" s="1681" t="s">
        <v>2424</v>
      </c>
      <c r="H679" s="1" t="s">
        <v>217</v>
      </c>
      <c r="I679" s="2065" t="s">
        <v>3935</v>
      </c>
      <c r="J679" s="1119">
        <v>22.990777338603426</v>
      </c>
      <c r="K679" s="1119">
        <v>30.970029004189492</v>
      </c>
      <c r="L679" s="1119">
        <v>16.962872793670115</v>
      </c>
    </row>
    <row r="680" spans="1:12" hidden="1">
      <c r="A680" s="1">
        <v>668</v>
      </c>
      <c r="B680" s="2063" t="s">
        <v>2458</v>
      </c>
      <c r="C680" s="1681" t="s">
        <v>4274</v>
      </c>
      <c r="D680" s="1681" t="s">
        <v>3059</v>
      </c>
      <c r="E680" s="1681" t="s">
        <v>3059</v>
      </c>
      <c r="F680" s="31"/>
      <c r="G680" s="1681" t="s">
        <v>2424</v>
      </c>
      <c r="H680" s="1" t="s">
        <v>217</v>
      </c>
      <c r="I680" s="2065" t="s">
        <v>4275</v>
      </c>
      <c r="J680" s="1119">
        <v>20.938163927093818</v>
      </c>
      <c r="K680" s="1119">
        <v>28.620371590459875</v>
      </c>
      <c r="L680" s="1119">
        <v>15.276294066232884</v>
      </c>
    </row>
    <row r="681" spans="1:12" hidden="1">
      <c r="A681" s="1">
        <v>669</v>
      </c>
      <c r="B681" s="2063" t="s">
        <v>2458</v>
      </c>
      <c r="C681" s="1681" t="s">
        <v>3854</v>
      </c>
      <c r="D681" s="1681" t="s">
        <v>3059</v>
      </c>
      <c r="E681" s="1681" t="s">
        <v>3059</v>
      </c>
      <c r="F681" s="31"/>
      <c r="G681" s="1681" t="s">
        <v>2424</v>
      </c>
      <c r="H681" s="1" t="s">
        <v>217</v>
      </c>
      <c r="I681" s="2065" t="s">
        <v>3855</v>
      </c>
      <c r="J681" s="1119">
        <v>23.411477670520846</v>
      </c>
      <c r="K681" s="1119">
        <v>31.192432163305948</v>
      </c>
      <c r="L681" s="1119">
        <v>17.634011090573011</v>
      </c>
    </row>
    <row r="682" spans="1:12" hidden="1">
      <c r="A682" s="1">
        <v>670</v>
      </c>
      <c r="B682" s="2063" t="s">
        <v>2458</v>
      </c>
      <c r="C682" s="1681" t="s">
        <v>3362</v>
      </c>
      <c r="D682" s="1681" t="s">
        <v>3059</v>
      </c>
      <c r="E682" s="1681" t="s">
        <v>3059</v>
      </c>
      <c r="F682" s="31"/>
      <c r="G682" s="1681" t="s">
        <v>2424</v>
      </c>
      <c r="H682" s="1" t="s">
        <v>217</v>
      </c>
      <c r="I682" s="2065" t="s">
        <v>3363</v>
      </c>
      <c r="J682" s="1119">
        <v>26.815283210974762</v>
      </c>
      <c r="K682" s="1119">
        <v>35.647563746528654</v>
      </c>
      <c r="L682" s="1119">
        <v>20.299841698482169</v>
      </c>
    </row>
    <row r="683" spans="1:12" hidden="1">
      <c r="A683" s="1">
        <v>671</v>
      </c>
      <c r="B683" s="2063" t="s">
        <v>2458</v>
      </c>
      <c r="C683" s="1681" t="s">
        <v>4053</v>
      </c>
      <c r="D683" s="1681" t="s">
        <v>3059</v>
      </c>
      <c r="E683" s="1681" t="s">
        <v>3059</v>
      </c>
      <c r="F683" s="31"/>
      <c r="G683" s="1681" t="s">
        <v>2424</v>
      </c>
      <c r="H683" s="1" t="s">
        <v>217</v>
      </c>
      <c r="I683" s="2065" t="s">
        <v>4054</v>
      </c>
      <c r="J683" s="1119">
        <v>22.331419098928425</v>
      </c>
      <c r="K683" s="1119">
        <v>30.47422680412371</v>
      </c>
      <c r="L683" s="1119">
        <v>16.170965058236273</v>
      </c>
    </row>
    <row r="684" spans="1:12" hidden="1">
      <c r="A684" s="1">
        <v>672</v>
      </c>
      <c r="B684" s="2063" t="s">
        <v>2458</v>
      </c>
      <c r="C684" s="1681" t="s">
        <v>3768</v>
      </c>
      <c r="D684" s="1681" t="s">
        <v>3059</v>
      </c>
      <c r="E684" s="1681" t="s">
        <v>3059</v>
      </c>
      <c r="F684" s="31"/>
      <c r="G684" s="1681" t="s">
        <v>2424</v>
      </c>
      <c r="H684" s="1" t="s">
        <v>217</v>
      </c>
      <c r="I684" s="2065" t="s">
        <v>3769</v>
      </c>
      <c r="J684" s="1119">
        <v>23.858494446729743</v>
      </c>
      <c r="K684" s="1119">
        <v>31.857061395172021</v>
      </c>
      <c r="L684" s="1119">
        <v>17.75456919060052</v>
      </c>
    </row>
    <row r="685" spans="1:12" hidden="1">
      <c r="A685" s="1">
        <v>673</v>
      </c>
      <c r="B685" s="2063" t="s">
        <v>2458</v>
      </c>
      <c r="C685" s="1681" t="s">
        <v>3463</v>
      </c>
      <c r="D685" s="1681" t="s">
        <v>3059</v>
      </c>
      <c r="E685" s="1681" t="s">
        <v>3059</v>
      </c>
      <c r="F685" s="31"/>
      <c r="G685" s="1681" t="s">
        <v>2424</v>
      </c>
      <c r="H685" s="1" t="s">
        <v>217</v>
      </c>
      <c r="I685" s="2065" t="s">
        <v>3464</v>
      </c>
      <c r="J685" s="1119">
        <v>25.693384794901714</v>
      </c>
      <c r="K685" s="1119">
        <v>34.608150470219435</v>
      </c>
      <c r="L685" s="1119">
        <v>18.982064191315292</v>
      </c>
    </row>
    <row r="686" spans="1:12" hidden="1">
      <c r="A686" s="1">
        <v>674</v>
      </c>
      <c r="B686" s="2063" t="s">
        <v>2459</v>
      </c>
      <c r="C686" s="1681" t="s">
        <v>4267</v>
      </c>
      <c r="D686" s="1681" t="s">
        <v>3059</v>
      </c>
      <c r="E686" s="1681" t="s">
        <v>3200</v>
      </c>
      <c r="F686" s="31" t="s">
        <v>3262</v>
      </c>
      <c r="G686" s="1681" t="s">
        <v>2424</v>
      </c>
      <c r="H686" s="1" t="s">
        <v>218</v>
      </c>
      <c r="I686" s="2065" t="s">
        <v>4268</v>
      </c>
      <c r="J686" s="1119">
        <v>20.953222510631246</v>
      </c>
      <c r="K686" s="1119">
        <v>28.892733564013838</v>
      </c>
      <c r="L686" s="1119">
        <v>15.321438685924669</v>
      </c>
    </row>
    <row r="687" spans="1:12" hidden="1">
      <c r="A687" s="1">
        <v>675</v>
      </c>
      <c r="B687" s="2063" t="s">
        <v>2459</v>
      </c>
      <c r="C687" s="1681" t="s">
        <v>4129</v>
      </c>
      <c r="D687" s="1681" t="s">
        <v>3059</v>
      </c>
      <c r="E687" s="1681" t="s">
        <v>3059</v>
      </c>
      <c r="F687" s="31"/>
      <c r="G687" s="1681" t="s">
        <v>2424</v>
      </c>
      <c r="H687" s="1" t="s">
        <v>218</v>
      </c>
      <c r="I687" s="2065" t="s">
        <v>4130</v>
      </c>
      <c r="J687" s="1119">
        <v>21.891649321137358</v>
      </c>
      <c r="K687" s="1119">
        <v>31.109998178838101</v>
      </c>
      <c r="L687" s="1119">
        <v>15.232049468802423</v>
      </c>
    </row>
    <row r="688" spans="1:12" hidden="1">
      <c r="A688" s="1">
        <v>676</v>
      </c>
      <c r="B688" s="2063" t="s">
        <v>2459</v>
      </c>
      <c r="C688" s="1681" t="s">
        <v>3622</v>
      </c>
      <c r="D688" s="1681" t="s">
        <v>3059</v>
      </c>
      <c r="E688" s="1681" t="s">
        <v>3059</v>
      </c>
      <c r="F688" s="31"/>
      <c r="G688" s="1681" t="s">
        <v>2424</v>
      </c>
      <c r="H688" s="1" t="s">
        <v>218</v>
      </c>
      <c r="I688" s="2065" t="s">
        <v>3623</v>
      </c>
      <c r="J688" s="1119">
        <v>24.53302798253775</v>
      </c>
      <c r="K688" s="1119">
        <v>33.470784348131247</v>
      </c>
      <c r="L688" s="1119">
        <v>18.376843123036014</v>
      </c>
    </row>
    <row r="689" spans="1:12" hidden="1">
      <c r="A689" s="1">
        <v>677</v>
      </c>
      <c r="B689" s="2063" t="s">
        <v>2459</v>
      </c>
      <c r="C689" s="1681" t="s">
        <v>3377</v>
      </c>
      <c r="D689" s="1681" t="s">
        <v>3059</v>
      </c>
      <c r="E689" s="1681" t="s">
        <v>3059</v>
      </c>
      <c r="F689" s="31"/>
      <c r="G689" s="1681" t="s">
        <v>2424</v>
      </c>
      <c r="H689" s="1" t="s">
        <v>218</v>
      </c>
      <c r="I689" s="2065" t="s">
        <v>3378</v>
      </c>
      <c r="J689" s="1119">
        <v>26.630309547584304</v>
      </c>
      <c r="K689" s="1119">
        <v>36.230523746949501</v>
      </c>
      <c r="L689" s="1119">
        <v>19.981799271970878</v>
      </c>
    </row>
    <row r="690" spans="1:12" hidden="1">
      <c r="A690" s="1">
        <v>678</v>
      </c>
      <c r="B690" s="2063" t="s">
        <v>2459</v>
      </c>
      <c r="C690" s="1681" t="s">
        <v>4465</v>
      </c>
      <c r="D690" s="1681" t="s">
        <v>3059</v>
      </c>
      <c r="E690" s="1681" t="s">
        <v>3059</v>
      </c>
      <c r="F690" s="31"/>
      <c r="G690" s="1681" t="s">
        <v>2424</v>
      </c>
      <c r="H690" s="1" t="s">
        <v>218</v>
      </c>
      <c r="I690" s="2065" t="s">
        <v>4466</v>
      </c>
      <c r="J690" s="1119">
        <v>19.197399950422785</v>
      </c>
      <c r="K690" s="1119">
        <v>25.952981803692388</v>
      </c>
      <c r="L690" s="1119">
        <v>14.410089886582897</v>
      </c>
    </row>
    <row r="691" spans="1:12" hidden="1">
      <c r="A691" s="1">
        <v>679</v>
      </c>
      <c r="B691" s="2063" t="s">
        <v>2459</v>
      </c>
      <c r="C691" s="1681" t="s">
        <v>4189</v>
      </c>
      <c r="D691" s="1681" t="s">
        <v>3059</v>
      </c>
      <c r="E691" s="1681" t="s">
        <v>3059</v>
      </c>
      <c r="F691" s="31"/>
      <c r="G691" s="1681" t="s">
        <v>2424</v>
      </c>
      <c r="H691" s="1" t="s">
        <v>218</v>
      </c>
      <c r="I691" s="2065" t="s">
        <v>4190</v>
      </c>
      <c r="J691" s="1119">
        <v>21.537472446730348</v>
      </c>
      <c r="K691" s="1119">
        <v>30.491087668243001</v>
      </c>
      <c r="L691" s="1119">
        <v>15.032507003541411</v>
      </c>
    </row>
    <row r="692" spans="1:12" hidden="1">
      <c r="A692" s="1">
        <v>680</v>
      </c>
      <c r="B692" s="2063" t="s">
        <v>2459</v>
      </c>
      <c r="C692" s="1681" t="s">
        <v>3742</v>
      </c>
      <c r="D692" s="1681" t="s">
        <v>3059</v>
      </c>
      <c r="E692" s="1681" t="s">
        <v>3200</v>
      </c>
      <c r="F692" s="31"/>
      <c r="G692" s="1681" t="s">
        <v>2424</v>
      </c>
      <c r="H692" s="1" t="s">
        <v>218</v>
      </c>
      <c r="I692" s="2065" t="s">
        <v>3743</v>
      </c>
      <c r="J692" s="1119">
        <v>23.951645950006831</v>
      </c>
      <c r="K692" s="1119">
        <v>32.606941081517355</v>
      </c>
      <c r="L692" s="1119">
        <v>17.603883035397182</v>
      </c>
    </row>
    <row r="693" spans="1:12" hidden="1">
      <c r="A693" s="1">
        <v>681</v>
      </c>
      <c r="B693" s="2063" t="s">
        <v>2459</v>
      </c>
      <c r="C693" s="1681" t="s">
        <v>3199</v>
      </c>
      <c r="D693" s="1681" t="s">
        <v>3059</v>
      </c>
      <c r="E693" s="1681" t="s">
        <v>3200</v>
      </c>
      <c r="F693" s="31"/>
      <c r="G693" s="1681" t="s">
        <v>2424</v>
      </c>
      <c r="H693" s="1" t="s">
        <v>218</v>
      </c>
      <c r="I693" s="2065" t="s">
        <v>3201</v>
      </c>
      <c r="J693" s="1119">
        <v>28.864011108218346</v>
      </c>
      <c r="K693" s="1119">
        <v>38.492230155396889</v>
      </c>
      <c r="L693" s="1119">
        <v>22.082532169797368</v>
      </c>
    </row>
    <row r="694" spans="1:12" hidden="1">
      <c r="A694" s="1">
        <v>682</v>
      </c>
      <c r="B694" s="2063" t="s">
        <v>2459</v>
      </c>
      <c r="C694" s="1681" t="s">
        <v>4193</v>
      </c>
      <c r="D694" s="1681" t="s">
        <v>3059</v>
      </c>
      <c r="E694" s="1681" t="s">
        <v>3059</v>
      </c>
      <c r="F694" s="31"/>
      <c r="G694" s="1681" t="s">
        <v>2424</v>
      </c>
      <c r="H694" s="1" t="s">
        <v>218</v>
      </c>
      <c r="I694" s="2065" t="s">
        <v>4194</v>
      </c>
      <c r="J694" s="1119">
        <v>21.521386031402272</v>
      </c>
      <c r="K694" s="1119">
        <v>29.096019584731163</v>
      </c>
      <c r="L694" s="1119">
        <v>15.887787443522827</v>
      </c>
    </row>
    <row r="695" spans="1:12" hidden="1">
      <c r="A695" s="1">
        <v>683</v>
      </c>
      <c r="B695" s="2063" t="s">
        <v>2459</v>
      </c>
      <c r="C695" s="1681" t="s">
        <v>3646</v>
      </c>
      <c r="D695" s="1681" t="s">
        <v>3059</v>
      </c>
      <c r="E695" s="1681" t="s">
        <v>3059</v>
      </c>
      <c r="F695" s="31"/>
      <c r="G695" s="1681" t="s">
        <v>2424</v>
      </c>
      <c r="H695" s="1" t="s">
        <v>218</v>
      </c>
      <c r="I695" s="2065" t="s">
        <v>3647</v>
      </c>
      <c r="J695" s="1119">
        <v>24.46419566313666</v>
      </c>
      <c r="K695" s="1119">
        <v>33.817459104112515</v>
      </c>
      <c r="L695" s="1119">
        <v>17.901962887482568</v>
      </c>
    </row>
    <row r="696" spans="1:12" hidden="1">
      <c r="A696" s="1">
        <v>684</v>
      </c>
      <c r="B696" s="2063" t="s">
        <v>2460</v>
      </c>
      <c r="C696" s="1681" t="s">
        <v>3980</v>
      </c>
      <c r="D696" s="1681" t="s">
        <v>3059</v>
      </c>
      <c r="E696" s="1681" t="s">
        <v>3059</v>
      </c>
      <c r="F696" s="31" t="s">
        <v>3262</v>
      </c>
      <c r="G696" s="1681" t="s">
        <v>2424</v>
      </c>
      <c r="H696" s="1" t="s">
        <v>219</v>
      </c>
      <c r="I696" s="2065" t="s">
        <v>3981</v>
      </c>
      <c r="J696" s="1119">
        <v>22.735478901379295</v>
      </c>
      <c r="K696" s="1119">
        <v>30.31106608664561</v>
      </c>
      <c r="L696" s="1119">
        <v>17.601566917050317</v>
      </c>
    </row>
    <row r="697" spans="1:12" hidden="1">
      <c r="A697" s="1">
        <v>685</v>
      </c>
      <c r="B697" s="2063" t="s">
        <v>2460</v>
      </c>
      <c r="C697" s="1681" t="s">
        <v>4290</v>
      </c>
      <c r="D697" s="1681" t="s">
        <v>3059</v>
      </c>
      <c r="E697" s="1681" t="s">
        <v>3059</v>
      </c>
      <c r="F697" s="31"/>
      <c r="G697" s="1681" t="s">
        <v>2424</v>
      </c>
      <c r="H697" s="1" t="s">
        <v>219</v>
      </c>
      <c r="I697" s="2065" t="s">
        <v>4291</v>
      </c>
      <c r="J697" s="1119">
        <v>20.814923907707414</v>
      </c>
      <c r="K697" s="1119">
        <v>25.943033102386455</v>
      </c>
      <c r="L697" s="1119">
        <v>17.022487902077994</v>
      </c>
    </row>
    <row r="698" spans="1:12" hidden="1">
      <c r="A698" s="1">
        <v>686</v>
      </c>
      <c r="B698" s="2063" t="s">
        <v>2460</v>
      </c>
      <c r="C698" s="1681" t="s">
        <v>3162</v>
      </c>
      <c r="D698" s="1681" t="s">
        <v>3059</v>
      </c>
      <c r="E698" s="1681" t="s">
        <v>3059</v>
      </c>
      <c r="F698" s="31"/>
      <c r="G698" s="1681" t="s">
        <v>2424</v>
      </c>
      <c r="H698" s="1" t="s">
        <v>219</v>
      </c>
      <c r="I698" s="2065" t="s">
        <v>3163</v>
      </c>
      <c r="J698" s="1119">
        <v>29.926551023597437</v>
      </c>
      <c r="K698" s="1119">
        <v>36.728624535315987</v>
      </c>
      <c r="L698" s="1119">
        <v>24.993259638716637</v>
      </c>
    </row>
    <row r="699" spans="1:12" hidden="1">
      <c r="A699" s="1">
        <v>687</v>
      </c>
      <c r="B699" s="2063" t="s">
        <v>2460</v>
      </c>
      <c r="C699" s="1681" t="s">
        <v>3726</v>
      </c>
      <c r="D699" s="1681" t="s">
        <v>3059</v>
      </c>
      <c r="E699" s="1681" t="s">
        <v>3059</v>
      </c>
      <c r="F699" s="31"/>
      <c r="G699" s="1681" t="s">
        <v>2424</v>
      </c>
      <c r="H699" s="1" t="s">
        <v>219</v>
      </c>
      <c r="I699" s="2065" t="s">
        <v>3727</v>
      </c>
      <c r="J699" s="1119">
        <v>24.023311029570475</v>
      </c>
      <c r="K699" s="1119">
        <v>30.669697499562858</v>
      </c>
      <c r="L699" s="1119">
        <v>19.376528117359413</v>
      </c>
    </row>
    <row r="700" spans="1:12" hidden="1">
      <c r="A700" s="1">
        <v>688</v>
      </c>
      <c r="B700" s="2063" t="s">
        <v>2460</v>
      </c>
      <c r="C700" s="1681" t="s">
        <v>3634</v>
      </c>
      <c r="D700" s="1681" t="s">
        <v>3059</v>
      </c>
      <c r="E700" s="1681" t="s">
        <v>3059</v>
      </c>
      <c r="F700" s="31"/>
      <c r="G700" s="1681" t="s">
        <v>2424</v>
      </c>
      <c r="H700" s="1" t="s">
        <v>219</v>
      </c>
      <c r="I700" s="2065" t="s">
        <v>3635</v>
      </c>
      <c r="J700" s="1119">
        <v>24.507799892415278</v>
      </c>
      <c r="K700" s="1119">
        <v>30.824189844348048</v>
      </c>
      <c r="L700" s="1119">
        <v>19.903273809523807</v>
      </c>
    </row>
    <row r="701" spans="1:12" hidden="1">
      <c r="A701" s="1">
        <v>689</v>
      </c>
      <c r="B701" s="2063" t="s">
        <v>2460</v>
      </c>
      <c r="C701" s="1681" t="s">
        <v>3698</v>
      </c>
      <c r="D701" s="1681" t="s">
        <v>3059</v>
      </c>
      <c r="E701" s="1681" t="s">
        <v>3059</v>
      </c>
      <c r="F701" s="31"/>
      <c r="G701" s="1681" t="s">
        <v>2424</v>
      </c>
      <c r="H701" s="1" t="s">
        <v>219</v>
      </c>
      <c r="I701" s="2065" t="s">
        <v>3699</v>
      </c>
      <c r="J701" s="1119">
        <v>24.175824175824175</v>
      </c>
      <c r="K701" s="1119">
        <v>31.304874356645474</v>
      </c>
      <c r="L701" s="1119">
        <v>19.072388383181622</v>
      </c>
    </row>
    <row r="702" spans="1:12" hidden="1">
      <c r="A702" s="1">
        <v>690</v>
      </c>
      <c r="B702" s="2063" t="s">
        <v>2460</v>
      </c>
      <c r="C702" s="1681" t="s">
        <v>4113</v>
      </c>
      <c r="D702" s="1681" t="s">
        <v>3059</v>
      </c>
      <c r="E702" s="1681" t="s">
        <v>3059</v>
      </c>
      <c r="F702" s="31"/>
      <c r="G702" s="1681" t="s">
        <v>2424</v>
      </c>
      <c r="H702" s="1" t="s">
        <v>219</v>
      </c>
      <c r="I702" s="2065" t="s">
        <v>4114</v>
      </c>
      <c r="J702" s="1119">
        <v>21.993364666850983</v>
      </c>
      <c r="K702" s="1119">
        <v>30.482897384305836</v>
      </c>
      <c r="L702" s="1119">
        <v>16.039510818438384</v>
      </c>
    </row>
    <row r="703" spans="1:12" hidden="1">
      <c r="A703" s="1">
        <v>691</v>
      </c>
      <c r="B703" s="2063" t="s">
        <v>2460</v>
      </c>
      <c r="C703" s="1681" t="s">
        <v>4596</v>
      </c>
      <c r="D703" s="1681" t="s">
        <v>3059</v>
      </c>
      <c r="E703" s="1681" t="s">
        <v>3059</v>
      </c>
      <c r="F703" s="31"/>
      <c r="G703" s="1681" t="s">
        <v>2424</v>
      </c>
      <c r="H703" s="1" t="s">
        <v>219</v>
      </c>
      <c r="I703" s="2065" t="s">
        <v>4597</v>
      </c>
      <c r="J703" s="1119">
        <v>17.326810793750987</v>
      </c>
      <c r="K703" s="1119">
        <v>24.111111111111111</v>
      </c>
      <c r="L703" s="1119">
        <v>12.290349188891945</v>
      </c>
    </row>
    <row r="704" spans="1:12" hidden="1">
      <c r="A704" s="1">
        <v>692</v>
      </c>
      <c r="B704" s="2063" t="s">
        <v>2460</v>
      </c>
      <c r="C704" s="1681" t="s">
        <v>3658</v>
      </c>
      <c r="D704" s="1681" t="s">
        <v>3059</v>
      </c>
      <c r="E704" s="1681" t="s">
        <v>3059</v>
      </c>
      <c r="F704" s="31"/>
      <c r="G704" s="1681" t="s">
        <v>2424</v>
      </c>
      <c r="H704" s="1" t="s">
        <v>219</v>
      </c>
      <c r="I704" s="2065" t="s">
        <v>3659</v>
      </c>
      <c r="J704" s="1119">
        <v>24.383012121740645</v>
      </c>
      <c r="K704" s="1119">
        <v>31.423133854937618</v>
      </c>
      <c r="L704" s="1119">
        <v>19.44197091124963</v>
      </c>
    </row>
    <row r="705" spans="1:12" hidden="1">
      <c r="A705" s="1">
        <v>693</v>
      </c>
      <c r="B705" s="2063" t="s">
        <v>2460</v>
      </c>
      <c r="C705" s="1681" t="s">
        <v>3304</v>
      </c>
      <c r="D705" s="1681" t="s">
        <v>3059</v>
      </c>
      <c r="E705" s="1681" t="s">
        <v>3059</v>
      </c>
      <c r="F705" s="31"/>
      <c r="G705" s="1681" t="s">
        <v>2424</v>
      </c>
      <c r="H705" s="1" t="s">
        <v>219</v>
      </c>
      <c r="I705" s="2065" t="s">
        <v>3305</v>
      </c>
      <c r="J705" s="1119">
        <v>27.242558326629123</v>
      </c>
      <c r="K705" s="1119">
        <v>35.005917159763314</v>
      </c>
      <c r="L705" s="1119">
        <v>21.507256513376465</v>
      </c>
    </row>
    <row r="706" spans="1:12" hidden="1">
      <c r="A706" s="1">
        <v>694</v>
      </c>
      <c r="B706" s="2063" t="s">
        <v>2460</v>
      </c>
      <c r="C706" s="1681" t="s">
        <v>3483</v>
      </c>
      <c r="D706" s="1681" t="s">
        <v>3059</v>
      </c>
      <c r="E706" s="1681" t="s">
        <v>3059</v>
      </c>
      <c r="F706" s="31"/>
      <c r="G706" s="1681" t="s">
        <v>2424</v>
      </c>
      <c r="H706" s="1" t="s">
        <v>219</v>
      </c>
      <c r="I706" s="2065" t="s">
        <v>3484</v>
      </c>
      <c r="J706" s="1119">
        <v>25.580699830525372</v>
      </c>
      <c r="K706" s="1119">
        <v>32.786885245901637</v>
      </c>
      <c r="L706" s="1119">
        <v>20.625841184387617</v>
      </c>
    </row>
    <row r="707" spans="1:12" hidden="1">
      <c r="A707" s="1">
        <v>695</v>
      </c>
      <c r="B707" s="2063" t="s">
        <v>2461</v>
      </c>
      <c r="C707" s="1681" t="s">
        <v>4477</v>
      </c>
      <c r="D707" s="1681" t="s">
        <v>3150</v>
      </c>
      <c r="E707" s="1681" t="s">
        <v>3059</v>
      </c>
      <c r="F707" s="31"/>
      <c r="G707" s="1681" t="s">
        <v>3371</v>
      </c>
      <c r="H707" s="1" t="s">
        <v>220</v>
      </c>
      <c r="I707" s="2065" t="s">
        <v>4478</v>
      </c>
      <c r="J707" s="1119">
        <v>19.119101624958169</v>
      </c>
      <c r="K707" s="1119">
        <v>26.863825685236719</v>
      </c>
      <c r="L707" s="1119">
        <v>13.761889185244829</v>
      </c>
    </row>
    <row r="708" spans="1:12" hidden="1">
      <c r="A708" s="1">
        <v>696</v>
      </c>
      <c r="B708" s="2063" t="s">
        <v>2461</v>
      </c>
      <c r="C708" s="1681" t="s">
        <v>3950</v>
      </c>
      <c r="D708" s="1681" t="s">
        <v>3150</v>
      </c>
      <c r="E708" s="1681" t="s">
        <v>3059</v>
      </c>
      <c r="F708" s="31" t="s">
        <v>3262</v>
      </c>
      <c r="G708" s="1681" t="s">
        <v>3371</v>
      </c>
      <c r="H708" s="1" t="s">
        <v>220</v>
      </c>
      <c r="I708" s="2065" t="s">
        <v>3951</v>
      </c>
      <c r="J708" s="1119">
        <v>22.88492251531266</v>
      </c>
      <c r="K708" s="1119">
        <v>32.24731770655368</v>
      </c>
      <c r="L708" s="1119">
        <v>16.354547133723806</v>
      </c>
    </row>
    <row r="709" spans="1:12" hidden="1">
      <c r="A709" s="1">
        <v>697</v>
      </c>
      <c r="B709" s="2063" t="s">
        <v>2461</v>
      </c>
      <c r="C709" s="1681" t="s">
        <v>4624</v>
      </c>
      <c r="D709" s="1681" t="s">
        <v>3150</v>
      </c>
      <c r="E709" s="1681" t="s">
        <v>3059</v>
      </c>
      <c r="F709" s="31"/>
      <c r="G709" s="1681" t="s">
        <v>2424</v>
      </c>
      <c r="H709" s="1" t="s">
        <v>220</v>
      </c>
      <c r="I709" s="2065" t="s">
        <v>4625</v>
      </c>
      <c r="J709" s="1119">
        <v>16.663699483710165</v>
      </c>
      <c r="K709" s="1119">
        <v>24.610793980280228</v>
      </c>
      <c r="L709" s="1119">
        <v>11.538300631719869</v>
      </c>
    </row>
    <row r="710" spans="1:12" hidden="1">
      <c r="A710" s="1">
        <v>698</v>
      </c>
      <c r="B710" s="2063" t="s">
        <v>2461</v>
      </c>
      <c r="C710" s="1681" t="s">
        <v>3738</v>
      </c>
      <c r="D710" s="1681" t="s">
        <v>3150</v>
      </c>
      <c r="E710" s="1681" t="s">
        <v>3059</v>
      </c>
      <c r="F710" s="31"/>
      <c r="G710" s="1681" t="s">
        <v>2424</v>
      </c>
      <c r="H710" s="1" t="s">
        <v>220</v>
      </c>
      <c r="I710" s="2065" t="s">
        <v>3739</v>
      </c>
      <c r="J710" s="1119">
        <v>23.987572605700393</v>
      </c>
      <c r="K710" s="1119">
        <v>33.284304111917365</v>
      </c>
      <c r="L710" s="1119">
        <v>17.439451146514411</v>
      </c>
    </row>
    <row r="711" spans="1:12" hidden="1">
      <c r="A711" s="1">
        <v>699</v>
      </c>
      <c r="B711" s="2063" t="s">
        <v>2461</v>
      </c>
      <c r="C711" s="1681" t="s">
        <v>4562</v>
      </c>
      <c r="D711" s="1681" t="s">
        <v>3150</v>
      </c>
      <c r="E711" s="1681" t="s">
        <v>3059</v>
      </c>
      <c r="F711" s="31"/>
      <c r="G711" s="1681" t="s">
        <v>2424</v>
      </c>
      <c r="H711" s="1" t="s">
        <v>220</v>
      </c>
      <c r="I711" s="2065" t="s">
        <v>4563</v>
      </c>
      <c r="J711" s="1119">
        <v>17.961632052515419</v>
      </c>
      <c r="K711" s="1119">
        <v>25.999436936936938</v>
      </c>
      <c r="L711" s="1119">
        <v>12.557963471183875</v>
      </c>
    </row>
    <row r="712" spans="1:12" hidden="1">
      <c r="A712" s="1">
        <v>700</v>
      </c>
      <c r="B712" s="2063" t="s">
        <v>2461</v>
      </c>
      <c r="C712" s="1681" t="s">
        <v>4483</v>
      </c>
      <c r="D712" s="1681" t="s">
        <v>3150</v>
      </c>
      <c r="E712" s="1681" t="s">
        <v>3059</v>
      </c>
      <c r="F712" s="31"/>
      <c r="G712" s="1681" t="s">
        <v>2424</v>
      </c>
      <c r="H712" s="1" t="s">
        <v>220</v>
      </c>
      <c r="I712" s="2065" t="s">
        <v>4484</v>
      </c>
      <c r="J712" s="1119">
        <v>19.091083518351013</v>
      </c>
      <c r="K712" s="1119">
        <v>27.659429660382497</v>
      </c>
      <c r="L712" s="1119">
        <v>13.313446535107849</v>
      </c>
    </row>
    <row r="713" spans="1:12" hidden="1">
      <c r="A713" s="1">
        <v>701</v>
      </c>
      <c r="B713" s="2063" t="s">
        <v>2461</v>
      </c>
      <c r="C713" s="1681" t="s">
        <v>4638</v>
      </c>
      <c r="D713" s="1681" t="s">
        <v>3150</v>
      </c>
      <c r="E713" s="1681" t="s">
        <v>3059</v>
      </c>
      <c r="F713" s="31"/>
      <c r="G713" s="1681" t="s">
        <v>2424</v>
      </c>
      <c r="H713" s="1" t="s">
        <v>220</v>
      </c>
      <c r="I713" s="2065" t="s">
        <v>4639</v>
      </c>
      <c r="J713" s="1119">
        <v>16.309266181388942</v>
      </c>
      <c r="K713" s="1119">
        <v>22.947263017356477</v>
      </c>
      <c r="L713" s="1119">
        <v>12.01253105757805</v>
      </c>
    </row>
    <row r="714" spans="1:12" hidden="1">
      <c r="A714" s="1">
        <v>702</v>
      </c>
      <c r="B714" s="2063" t="s">
        <v>2461</v>
      </c>
      <c r="C714" s="1681" t="s">
        <v>4173</v>
      </c>
      <c r="D714" s="1681" t="s">
        <v>3150</v>
      </c>
      <c r="E714" s="1681" t="s">
        <v>3059</v>
      </c>
      <c r="F714" s="31"/>
      <c r="G714" s="1681" t="s">
        <v>2424</v>
      </c>
      <c r="H714" s="1" t="s">
        <v>220</v>
      </c>
      <c r="I714" s="2065" t="s">
        <v>4174</v>
      </c>
      <c r="J714" s="1119">
        <v>21.617804616733221</v>
      </c>
      <c r="K714" s="1119">
        <v>31.395757646783078</v>
      </c>
      <c r="L714" s="1119">
        <v>14.665444546287809</v>
      </c>
    </row>
    <row r="715" spans="1:12" hidden="1">
      <c r="A715" s="1">
        <v>703</v>
      </c>
      <c r="B715" s="2063" t="s">
        <v>2461</v>
      </c>
      <c r="C715" s="1681" t="s">
        <v>3176</v>
      </c>
      <c r="D715" s="1681" t="s">
        <v>3059</v>
      </c>
      <c r="E715" s="1681" t="s">
        <v>3059</v>
      </c>
      <c r="F715" s="31"/>
      <c r="G715" s="1681" t="s">
        <v>2424</v>
      </c>
      <c r="H715" s="1" t="s">
        <v>220</v>
      </c>
      <c r="I715" s="2065" t="s">
        <v>3177</v>
      </c>
      <c r="J715" s="1119">
        <v>29.383261984287529</v>
      </c>
      <c r="K715" s="1119">
        <v>40.533394643062422</v>
      </c>
      <c r="L715" s="1119">
        <v>21.659499920369484</v>
      </c>
    </row>
    <row r="716" spans="1:12" hidden="1">
      <c r="A716" s="1">
        <v>704</v>
      </c>
      <c r="B716" s="2063" t="s">
        <v>2461</v>
      </c>
      <c r="C716" s="1681" t="s">
        <v>3792</v>
      </c>
      <c r="D716" s="1681" t="s">
        <v>3150</v>
      </c>
      <c r="E716" s="1681" t="s">
        <v>3059</v>
      </c>
      <c r="F716" s="31"/>
      <c r="G716" s="1681" t="s">
        <v>2424</v>
      </c>
      <c r="H716" s="1" t="s">
        <v>220</v>
      </c>
      <c r="I716" s="2065" t="s">
        <v>3793</v>
      </c>
      <c r="J716" s="1119">
        <v>23.70303379100551</v>
      </c>
      <c r="K716" s="1119">
        <v>33.320274240940257</v>
      </c>
      <c r="L716" s="1119">
        <v>16.746953811277983</v>
      </c>
    </row>
    <row r="717" spans="1:12" hidden="1">
      <c r="A717" s="1">
        <v>705</v>
      </c>
      <c r="B717" s="2063" t="s">
        <v>2461</v>
      </c>
      <c r="C717" s="1681" t="s">
        <v>3788</v>
      </c>
      <c r="D717" s="1681" t="s">
        <v>3150</v>
      </c>
      <c r="E717" s="1681" t="s">
        <v>3059</v>
      </c>
      <c r="F717" s="31"/>
      <c r="G717" s="1681" t="s">
        <v>2424</v>
      </c>
      <c r="H717" s="1" t="s">
        <v>220</v>
      </c>
      <c r="I717" s="2065" t="s">
        <v>3789</v>
      </c>
      <c r="J717" s="1119">
        <v>23.734373614682152</v>
      </c>
      <c r="K717" s="1119">
        <v>33.000208203206327</v>
      </c>
      <c r="L717" s="1119">
        <v>16.862260654725141</v>
      </c>
    </row>
    <row r="718" spans="1:12" hidden="1">
      <c r="A718" s="1">
        <v>706</v>
      </c>
      <c r="B718" s="2063" t="s">
        <v>2461</v>
      </c>
      <c r="C718" s="1681" t="s">
        <v>4572</v>
      </c>
      <c r="D718" s="1681" t="s">
        <v>3150</v>
      </c>
      <c r="E718" s="1681" t="s">
        <v>3059</v>
      </c>
      <c r="F718" s="31"/>
      <c r="G718" s="1681" t="s">
        <v>2424</v>
      </c>
      <c r="H718" s="1" t="s">
        <v>220</v>
      </c>
      <c r="I718" s="2065" t="s">
        <v>4573</v>
      </c>
      <c r="J718" s="1119">
        <v>17.804323094425484</v>
      </c>
      <c r="K718" s="1119">
        <v>25.680208721580321</v>
      </c>
      <c r="L718" s="1119">
        <v>12.188856408893614</v>
      </c>
    </row>
    <row r="719" spans="1:12" hidden="1">
      <c r="A719" s="1">
        <v>707</v>
      </c>
      <c r="B719" s="2063" t="s">
        <v>2461</v>
      </c>
      <c r="C719" s="1681" t="s">
        <v>4404</v>
      </c>
      <c r="D719" s="1681" t="s">
        <v>3150</v>
      </c>
      <c r="E719" s="1681" t="s">
        <v>3059</v>
      </c>
      <c r="F719" s="31"/>
      <c r="G719" s="1681" t="s">
        <v>2424</v>
      </c>
      <c r="H719" s="1" t="s">
        <v>220</v>
      </c>
      <c r="I719" s="2065" t="s">
        <v>4405</v>
      </c>
      <c r="J719" s="1119">
        <v>19.832654907281775</v>
      </c>
      <c r="K719" s="1119">
        <v>29.11392405063291</v>
      </c>
      <c r="L719" s="1119">
        <v>13.358925143953934</v>
      </c>
    </row>
    <row r="720" spans="1:12" hidden="1">
      <c r="A720" s="1">
        <v>708</v>
      </c>
      <c r="B720" s="2063" t="s">
        <v>2461</v>
      </c>
      <c r="C720" s="1681" t="s">
        <v>4642</v>
      </c>
      <c r="D720" s="1681" t="s">
        <v>3150</v>
      </c>
      <c r="E720" s="1681" t="s">
        <v>3059</v>
      </c>
      <c r="F720" s="31"/>
      <c r="G720" s="1681" t="s">
        <v>2424</v>
      </c>
      <c r="H720" s="1" t="s">
        <v>220</v>
      </c>
      <c r="I720" s="2065" t="s">
        <v>4643</v>
      </c>
      <c r="J720" s="1119">
        <v>16.206657420249655</v>
      </c>
      <c r="K720" s="1119">
        <v>23.787878787878789</v>
      </c>
      <c r="L720" s="1119">
        <v>10.89622641509434</v>
      </c>
    </row>
    <row r="721" spans="1:12" hidden="1">
      <c r="A721" s="1">
        <v>709</v>
      </c>
      <c r="B721" s="2063" t="s">
        <v>2461</v>
      </c>
      <c r="C721" s="1681" t="s">
        <v>4586</v>
      </c>
      <c r="D721" s="1681" t="s">
        <v>3150</v>
      </c>
      <c r="E721" s="1681" t="s">
        <v>3059</v>
      </c>
      <c r="F721" s="31"/>
      <c r="G721" s="1681" t="s">
        <v>2424</v>
      </c>
      <c r="H721" s="1" t="s">
        <v>220</v>
      </c>
      <c r="I721" s="2065" t="s">
        <v>4587</v>
      </c>
      <c r="J721" s="1119">
        <v>17.577993961757798</v>
      </c>
      <c r="K721" s="1119">
        <v>25.730622617534944</v>
      </c>
      <c r="L721" s="1119">
        <v>11.615750958299454</v>
      </c>
    </row>
    <row r="722" spans="1:12" hidden="1">
      <c r="A722" s="1">
        <v>710</v>
      </c>
      <c r="B722" s="2063" t="s">
        <v>2461</v>
      </c>
      <c r="C722" s="1681" t="s">
        <v>4316</v>
      </c>
      <c r="D722" s="1681" t="s">
        <v>3150</v>
      </c>
      <c r="E722" s="1681" t="s">
        <v>3059</v>
      </c>
      <c r="F722" s="31"/>
      <c r="G722" s="1681" t="s">
        <v>2424</v>
      </c>
      <c r="H722" s="1" t="s">
        <v>220</v>
      </c>
      <c r="I722" s="2065" t="s">
        <v>4317</v>
      </c>
      <c r="J722" s="1119">
        <v>20.619658119658119</v>
      </c>
      <c r="K722" s="1119">
        <v>30.027803521779429</v>
      </c>
      <c r="L722" s="1119">
        <v>13.455657492354739</v>
      </c>
    </row>
    <row r="723" spans="1:12" hidden="1">
      <c r="A723" s="1">
        <v>711</v>
      </c>
      <c r="B723" s="2063" t="s">
        <v>2461</v>
      </c>
      <c r="C723" s="1681" t="s">
        <v>4137</v>
      </c>
      <c r="D723" s="1681" t="s">
        <v>3150</v>
      </c>
      <c r="E723" s="1681" t="s">
        <v>3059</v>
      </c>
      <c r="F723" s="31"/>
      <c r="G723" s="1681" t="s">
        <v>2424</v>
      </c>
      <c r="H723" s="1" t="s">
        <v>220</v>
      </c>
      <c r="I723" s="2065" t="s">
        <v>4138</v>
      </c>
      <c r="J723" s="1119">
        <v>21.862270570757655</v>
      </c>
      <c r="K723" s="1119">
        <v>30.660582355497613</v>
      </c>
      <c r="L723" s="1119">
        <v>14.91897453485381</v>
      </c>
    </row>
    <row r="724" spans="1:12" hidden="1">
      <c r="A724" s="1">
        <v>712</v>
      </c>
      <c r="B724" s="2063" t="s">
        <v>2461</v>
      </c>
      <c r="C724" s="1681" t="s">
        <v>4235</v>
      </c>
      <c r="D724" s="1681" t="s">
        <v>3150</v>
      </c>
      <c r="E724" s="1681" t="s">
        <v>3059</v>
      </c>
      <c r="F724" s="31"/>
      <c r="G724" s="1681" t="s">
        <v>2424</v>
      </c>
      <c r="H724" s="1" t="s">
        <v>220</v>
      </c>
      <c r="I724" s="2065" t="s">
        <v>4236</v>
      </c>
      <c r="J724" s="1119">
        <v>21.222079589216943</v>
      </c>
      <c r="K724" s="1119">
        <v>29.680636352843404</v>
      </c>
      <c r="L724" s="1119">
        <v>14.775606225117627</v>
      </c>
    </row>
    <row r="725" spans="1:12" hidden="1">
      <c r="A725" s="1">
        <v>713</v>
      </c>
      <c r="B725" s="2063" t="s">
        <v>2461</v>
      </c>
      <c r="C725" s="1681" t="s">
        <v>4356</v>
      </c>
      <c r="D725" s="1681" t="s">
        <v>3150</v>
      </c>
      <c r="E725" s="1681" t="s">
        <v>3059</v>
      </c>
      <c r="F725" s="31"/>
      <c r="G725" s="1681" t="s">
        <v>2424</v>
      </c>
      <c r="H725" s="1" t="s">
        <v>220</v>
      </c>
      <c r="I725" s="2065" t="s">
        <v>4357</v>
      </c>
      <c r="J725" s="1119">
        <v>20.340078355345533</v>
      </c>
      <c r="K725" s="1119">
        <v>29.074604788758435</v>
      </c>
      <c r="L725" s="1119">
        <v>13.563333811504805</v>
      </c>
    </row>
    <row r="726" spans="1:12" hidden="1">
      <c r="A726" s="1">
        <v>714</v>
      </c>
      <c r="B726" s="2063" t="s">
        <v>2461</v>
      </c>
      <c r="C726" s="1681" t="s">
        <v>4491</v>
      </c>
      <c r="D726" s="1681" t="s">
        <v>3150</v>
      </c>
      <c r="E726" s="1681" t="s">
        <v>3059</v>
      </c>
      <c r="F726" s="31"/>
      <c r="G726" s="1681" t="s">
        <v>2424</v>
      </c>
      <c r="H726" s="1" t="s">
        <v>220</v>
      </c>
      <c r="I726" s="2065" t="s">
        <v>4492</v>
      </c>
      <c r="J726" s="1119">
        <v>18.981890459363957</v>
      </c>
      <c r="K726" s="1119">
        <v>27.534753220252519</v>
      </c>
      <c r="L726" s="1119">
        <v>12.452536267159966</v>
      </c>
    </row>
    <row r="727" spans="1:12" hidden="1">
      <c r="A727" s="1">
        <v>715</v>
      </c>
      <c r="B727" s="2063" t="s">
        <v>2461</v>
      </c>
      <c r="C727" s="1681" t="s">
        <v>4296</v>
      </c>
      <c r="D727" s="1681" t="s">
        <v>3150</v>
      </c>
      <c r="E727" s="1681" t="s">
        <v>3059</v>
      </c>
      <c r="F727" s="31"/>
      <c r="G727" s="1681" t="s">
        <v>2424</v>
      </c>
      <c r="H727" s="1" t="s">
        <v>220</v>
      </c>
      <c r="I727" s="2065" t="s">
        <v>4297</v>
      </c>
      <c r="J727" s="1119">
        <v>20.807587297025435</v>
      </c>
      <c r="K727" s="1119">
        <v>29.601072745558167</v>
      </c>
      <c r="L727" s="1119">
        <v>14.210261569416499</v>
      </c>
    </row>
    <row r="728" spans="1:12" hidden="1">
      <c r="A728" s="1">
        <v>716</v>
      </c>
      <c r="B728" s="2063" t="s">
        <v>2461</v>
      </c>
      <c r="C728" s="1681" t="s">
        <v>4552</v>
      </c>
      <c r="D728" s="1681" t="s">
        <v>3150</v>
      </c>
      <c r="E728" s="1681" t="s">
        <v>3059</v>
      </c>
      <c r="F728" s="31"/>
      <c r="G728" s="1681" t="s">
        <v>2424</v>
      </c>
      <c r="H728" s="1" t="s">
        <v>220</v>
      </c>
      <c r="I728" s="2065" t="s">
        <v>4553</v>
      </c>
      <c r="J728" s="1119">
        <v>18.126346015793253</v>
      </c>
      <c r="K728" s="1119">
        <v>26.266045986740021</v>
      </c>
      <c r="L728" s="1119">
        <v>12.132543886984523</v>
      </c>
    </row>
    <row r="729" spans="1:12" hidden="1">
      <c r="A729" s="1">
        <v>717</v>
      </c>
      <c r="B729" s="2063" t="s">
        <v>2461</v>
      </c>
      <c r="C729" s="1681" t="s">
        <v>3364</v>
      </c>
      <c r="D729" s="1681" t="s">
        <v>3059</v>
      </c>
      <c r="E729" s="1681" t="s">
        <v>3059</v>
      </c>
      <c r="F729" s="31"/>
      <c r="G729" s="1681" t="s">
        <v>2424</v>
      </c>
      <c r="H729" s="1" t="s">
        <v>220</v>
      </c>
      <c r="I729" s="2065" t="s">
        <v>3365</v>
      </c>
      <c r="J729" s="1119">
        <v>26.804123711340207</v>
      </c>
      <c r="K729" s="1119">
        <v>35.83267561168114</v>
      </c>
      <c r="L729" s="1119">
        <v>20.684736091298145</v>
      </c>
    </row>
    <row r="730" spans="1:12" hidden="1">
      <c r="A730" s="1">
        <v>718</v>
      </c>
      <c r="B730" s="2063" t="s">
        <v>2461</v>
      </c>
      <c r="C730" s="1681" t="s">
        <v>4215</v>
      </c>
      <c r="D730" s="1681" t="s">
        <v>3150</v>
      </c>
      <c r="E730" s="1681" t="s">
        <v>3059</v>
      </c>
      <c r="F730" s="31"/>
      <c r="G730" s="1681" t="s">
        <v>2424</v>
      </c>
      <c r="H730" s="1" t="s">
        <v>220</v>
      </c>
      <c r="I730" s="2065" t="s">
        <v>4216</v>
      </c>
      <c r="J730" s="1119">
        <v>21.345252371089067</v>
      </c>
      <c r="K730" s="1119">
        <v>31.739010229471937</v>
      </c>
      <c r="L730" s="1119">
        <v>14.578833693304535</v>
      </c>
    </row>
    <row r="731" spans="1:12" hidden="1">
      <c r="A731" s="1">
        <v>719</v>
      </c>
      <c r="B731" s="2063" t="s">
        <v>2461</v>
      </c>
      <c r="C731" s="1681" t="s">
        <v>4560</v>
      </c>
      <c r="D731" s="1681" t="s">
        <v>3150</v>
      </c>
      <c r="E731" s="1681" t="s">
        <v>3059</v>
      </c>
      <c r="F731" s="31"/>
      <c r="G731" s="1681" t="s">
        <v>2424</v>
      </c>
      <c r="H731" s="1" t="s">
        <v>220</v>
      </c>
      <c r="I731" s="2065" t="s">
        <v>4561</v>
      </c>
      <c r="J731" s="1119">
        <v>17.980422462648118</v>
      </c>
      <c r="K731" s="1119">
        <v>26.327769347496204</v>
      </c>
      <c r="L731" s="1119">
        <v>12.687913409500903</v>
      </c>
    </row>
    <row r="732" spans="1:12" hidden="1">
      <c r="A732" s="1">
        <v>720</v>
      </c>
      <c r="B732" s="2063" t="s">
        <v>2461</v>
      </c>
      <c r="C732" s="1681" t="s">
        <v>3149</v>
      </c>
      <c r="D732" s="1681" t="s">
        <v>3150</v>
      </c>
      <c r="E732" s="1681" t="s">
        <v>3059</v>
      </c>
      <c r="F732" s="31"/>
      <c r="G732" s="1681" t="s">
        <v>2424</v>
      </c>
      <c r="H732" s="1" t="s">
        <v>220</v>
      </c>
      <c r="I732" s="2065" t="s">
        <v>3151</v>
      </c>
      <c r="J732" s="1119">
        <v>30.3258920289407</v>
      </c>
      <c r="K732" s="1119">
        <v>39.689781021897808</v>
      </c>
      <c r="L732" s="1119">
        <v>23.908285565398646</v>
      </c>
    </row>
    <row r="733" spans="1:12" hidden="1">
      <c r="A733" s="1">
        <v>721</v>
      </c>
      <c r="B733" s="2063" t="s">
        <v>2461</v>
      </c>
      <c r="C733" s="1681" t="s">
        <v>3391</v>
      </c>
      <c r="D733" s="1681" t="s">
        <v>3150</v>
      </c>
      <c r="E733" s="1681" t="s">
        <v>3059</v>
      </c>
      <c r="F733" s="31"/>
      <c r="G733" s="1681" t="s">
        <v>2424</v>
      </c>
      <c r="H733" s="1" t="s">
        <v>220</v>
      </c>
      <c r="I733" s="2065" t="s">
        <v>3392</v>
      </c>
      <c r="J733" s="1119">
        <v>26.474383301707782</v>
      </c>
      <c r="K733" s="1119">
        <v>36.926147704590818</v>
      </c>
      <c r="L733" s="1119">
        <v>18.958768267223384</v>
      </c>
    </row>
    <row r="734" spans="1:12" hidden="1">
      <c r="A734" s="1">
        <v>722</v>
      </c>
      <c r="B734" s="2063" t="s">
        <v>2461</v>
      </c>
      <c r="C734" s="1681" t="s">
        <v>3644</v>
      </c>
      <c r="D734" s="1681" t="s">
        <v>3150</v>
      </c>
      <c r="E734" s="1681" t="s">
        <v>3059</v>
      </c>
      <c r="F734" s="31"/>
      <c r="G734" s="1681" t="s">
        <v>2424</v>
      </c>
      <c r="H734" s="1" t="s">
        <v>220</v>
      </c>
      <c r="I734" s="2065" t="s">
        <v>3645</v>
      </c>
      <c r="J734" s="1119">
        <v>24.482027939099044</v>
      </c>
      <c r="K734" s="1119">
        <v>32.906764168190129</v>
      </c>
      <c r="L734" s="1119">
        <v>18.144939493949394</v>
      </c>
    </row>
    <row r="735" spans="1:12" hidden="1">
      <c r="A735" s="1">
        <v>723</v>
      </c>
      <c r="B735" s="2063" t="s">
        <v>3164</v>
      </c>
      <c r="C735" s="1681" t="s">
        <v>3704</v>
      </c>
      <c r="D735" s="1681" t="s">
        <v>3059</v>
      </c>
      <c r="E735" s="1681" t="s">
        <v>3059</v>
      </c>
      <c r="F735" s="31" t="s">
        <v>3262</v>
      </c>
      <c r="G735" s="1681" t="s">
        <v>2424</v>
      </c>
      <c r="H735" s="1" t="s">
        <v>221</v>
      </c>
      <c r="I735" s="2065" t="s">
        <v>3705</v>
      </c>
      <c r="J735" s="1119">
        <v>24.148271553519368</v>
      </c>
      <c r="K735" s="1119">
        <v>33.464264021056891</v>
      </c>
      <c r="L735" s="1119">
        <v>17.636569487687517</v>
      </c>
    </row>
    <row r="736" spans="1:12" hidden="1">
      <c r="A736" s="1">
        <v>724</v>
      </c>
      <c r="B736" s="2063" t="s">
        <v>3164</v>
      </c>
      <c r="C736" s="1681" t="s">
        <v>3890</v>
      </c>
      <c r="D736" s="1681" t="s">
        <v>3150</v>
      </c>
      <c r="E736" s="1681" t="s">
        <v>3059</v>
      </c>
      <c r="F736" s="31"/>
      <c r="G736" s="1681" t="s">
        <v>2424</v>
      </c>
      <c r="H736" s="1" t="s">
        <v>221</v>
      </c>
      <c r="I736" s="2065" t="s">
        <v>3891</v>
      </c>
      <c r="J736" s="1119">
        <v>23.20282503293069</v>
      </c>
      <c r="K736" s="1119">
        <v>31.30404941660947</v>
      </c>
      <c r="L736" s="1119">
        <v>17.611671640377054</v>
      </c>
    </row>
    <row r="737" spans="1:12" hidden="1">
      <c r="A737" s="1">
        <v>725</v>
      </c>
      <c r="B737" s="2063" t="s">
        <v>3164</v>
      </c>
      <c r="C737" s="1681" t="s">
        <v>4334</v>
      </c>
      <c r="D737" s="1681" t="s">
        <v>3150</v>
      </c>
      <c r="E737" s="1681" t="s">
        <v>3059</v>
      </c>
      <c r="F737" s="31"/>
      <c r="G737" s="1681" t="s">
        <v>2424</v>
      </c>
      <c r="H737" s="1" t="s">
        <v>221</v>
      </c>
      <c r="I737" s="2065" t="s">
        <v>4335</v>
      </c>
      <c r="J737" s="1119">
        <v>20.483881025129389</v>
      </c>
      <c r="K737" s="1119">
        <v>29.180279180279179</v>
      </c>
      <c r="L737" s="1119">
        <v>14.18897129958078</v>
      </c>
    </row>
    <row r="738" spans="1:12" hidden="1">
      <c r="A738" s="1">
        <v>726</v>
      </c>
      <c r="B738" s="2063" t="s">
        <v>3164</v>
      </c>
      <c r="C738" s="1681" t="s">
        <v>4161</v>
      </c>
      <c r="D738" s="1681" t="s">
        <v>3059</v>
      </c>
      <c r="E738" s="1681" t="s">
        <v>3059</v>
      </c>
      <c r="F738" s="31"/>
      <c r="G738" s="1681" t="s">
        <v>2424</v>
      </c>
      <c r="H738" s="1" t="s">
        <v>221</v>
      </c>
      <c r="I738" s="2065" t="s">
        <v>4162</v>
      </c>
      <c r="J738" s="1119">
        <v>21.692869620454182</v>
      </c>
      <c r="K738" s="1119">
        <v>31.76564368274213</v>
      </c>
      <c r="L738" s="1119">
        <v>15.021119324181626</v>
      </c>
    </row>
    <row r="739" spans="1:12" hidden="1">
      <c r="A739" s="1">
        <v>727</v>
      </c>
      <c r="B739" s="2063" t="s">
        <v>3164</v>
      </c>
      <c r="C739" s="1681" t="s">
        <v>3554</v>
      </c>
      <c r="D739" s="1681" t="s">
        <v>3059</v>
      </c>
      <c r="E739" s="1681" t="s">
        <v>3059</v>
      </c>
      <c r="F739" s="31"/>
      <c r="G739" s="1681" t="s">
        <v>2424</v>
      </c>
      <c r="H739" s="1" t="s">
        <v>221</v>
      </c>
      <c r="I739" s="2065" t="s">
        <v>3555</v>
      </c>
      <c r="J739" s="1119">
        <v>25.04754659566375</v>
      </c>
      <c r="K739" s="1119">
        <v>34.412638823713436</v>
      </c>
      <c r="L739" s="1119">
        <v>18.665387485342713</v>
      </c>
    </row>
    <row r="740" spans="1:12" hidden="1">
      <c r="A740" s="1">
        <v>728</v>
      </c>
      <c r="B740" s="2063" t="s">
        <v>3164</v>
      </c>
      <c r="C740" s="1681" t="s">
        <v>3924</v>
      </c>
      <c r="D740" s="1681" t="s">
        <v>3059</v>
      </c>
      <c r="E740" s="1681" t="s">
        <v>3059</v>
      </c>
      <c r="F740" s="31"/>
      <c r="G740" s="1681" t="s">
        <v>2424</v>
      </c>
      <c r="H740" s="1" t="s">
        <v>221</v>
      </c>
      <c r="I740" s="2065" t="s">
        <v>3925</v>
      </c>
      <c r="J740" s="1119">
        <v>23.034630489111034</v>
      </c>
      <c r="K740" s="1119">
        <v>32.890829694323145</v>
      </c>
      <c r="L740" s="1119">
        <v>16.219806763285025</v>
      </c>
    </row>
    <row r="741" spans="1:12" hidden="1">
      <c r="A741" s="1">
        <v>729</v>
      </c>
      <c r="B741" s="2063" t="s">
        <v>3164</v>
      </c>
      <c r="C741" s="1681" t="s">
        <v>3165</v>
      </c>
      <c r="D741" s="1681" t="s">
        <v>3059</v>
      </c>
      <c r="E741" s="1681" t="s">
        <v>3059</v>
      </c>
      <c r="F741" s="31"/>
      <c r="G741" s="1681" t="s">
        <v>2424</v>
      </c>
      <c r="H741" s="1" t="s">
        <v>221</v>
      </c>
      <c r="I741" s="2065" t="s">
        <v>3166</v>
      </c>
      <c r="J741" s="1119">
        <v>29.751301330248697</v>
      </c>
      <c r="K741" s="1119">
        <v>40.951048951048953</v>
      </c>
      <c r="L741" s="1119">
        <v>21.854043392504931</v>
      </c>
    </row>
    <row r="742" spans="1:12" hidden="1">
      <c r="A742" s="1">
        <v>730</v>
      </c>
      <c r="B742" s="2063" t="s">
        <v>3164</v>
      </c>
      <c r="C742" s="1681" t="s">
        <v>3800</v>
      </c>
      <c r="D742" s="1681" t="s">
        <v>3059</v>
      </c>
      <c r="E742" s="1681" t="s">
        <v>3059</v>
      </c>
      <c r="F742" s="31"/>
      <c r="G742" s="1681" t="s">
        <v>2424</v>
      </c>
      <c r="H742" s="1" t="s">
        <v>221</v>
      </c>
      <c r="I742" s="2065" t="s">
        <v>3801</v>
      </c>
      <c r="J742" s="1119">
        <v>23.645796693633486</v>
      </c>
      <c r="K742" s="1119">
        <v>33.558178752107928</v>
      </c>
      <c r="L742" s="1119">
        <v>16.550995775497888</v>
      </c>
    </row>
    <row r="743" spans="1:12" hidden="1">
      <c r="A743" s="1">
        <v>731</v>
      </c>
      <c r="B743" s="2063" t="s">
        <v>3164</v>
      </c>
      <c r="C743" s="1681" t="s">
        <v>3475</v>
      </c>
      <c r="D743" s="1681" t="s">
        <v>3059</v>
      </c>
      <c r="E743" s="1681" t="s">
        <v>3059</v>
      </c>
      <c r="F743" s="31"/>
      <c r="G743" s="1681" t="s">
        <v>2424</v>
      </c>
      <c r="H743" s="1" t="s">
        <v>221</v>
      </c>
      <c r="I743" s="2065" t="s">
        <v>3476</v>
      </c>
      <c r="J743" s="1119">
        <v>25.622527344659062</v>
      </c>
      <c r="K743" s="1119">
        <v>34.491746307558643</v>
      </c>
      <c r="L743" s="1119">
        <v>19.665434740322894</v>
      </c>
    </row>
    <row r="744" spans="1:12" hidden="1">
      <c r="A744" s="1">
        <v>732</v>
      </c>
      <c r="B744" s="2063" t="s">
        <v>3164</v>
      </c>
      <c r="C744" s="1681" t="s">
        <v>3596</v>
      </c>
      <c r="D744" s="1681" t="s">
        <v>3059</v>
      </c>
      <c r="E744" s="1681" t="s">
        <v>3059</v>
      </c>
      <c r="F744" s="31"/>
      <c r="G744" s="1681" t="s">
        <v>2424</v>
      </c>
      <c r="H744" s="1" t="s">
        <v>221</v>
      </c>
      <c r="I744" s="2065" t="s">
        <v>3597</v>
      </c>
      <c r="J744" s="1119">
        <v>24.741924741924741</v>
      </c>
      <c r="K744" s="1119">
        <v>35.712383488681759</v>
      </c>
      <c r="L744" s="1119">
        <v>16.901408450704224</v>
      </c>
    </row>
    <row r="745" spans="1:12" hidden="1">
      <c r="A745" s="1">
        <v>733</v>
      </c>
      <c r="B745" s="2063" t="s">
        <v>3194</v>
      </c>
      <c r="C745" s="1681" t="s">
        <v>4519</v>
      </c>
      <c r="D745" s="1681" t="s">
        <v>3059</v>
      </c>
      <c r="E745" s="1681" t="s">
        <v>3059</v>
      </c>
      <c r="F745" s="31" t="s">
        <v>3262</v>
      </c>
      <c r="G745" s="1681" t="s">
        <v>2424</v>
      </c>
      <c r="H745" s="1" t="s">
        <v>222</v>
      </c>
      <c r="I745" s="2065" t="s">
        <v>4520</v>
      </c>
      <c r="J745" s="1119">
        <v>18.572761041383711</v>
      </c>
      <c r="K745" s="1119">
        <v>26.745859601467636</v>
      </c>
      <c r="L745" s="1119">
        <v>13.041390569480457</v>
      </c>
    </row>
    <row r="746" spans="1:12" hidden="1">
      <c r="A746" s="1">
        <v>734</v>
      </c>
      <c r="B746" s="2063" t="s">
        <v>3194</v>
      </c>
      <c r="C746" s="1681" t="s">
        <v>4489</v>
      </c>
      <c r="D746" s="1681" t="s">
        <v>3059</v>
      </c>
      <c r="E746" s="1681" t="s">
        <v>3059</v>
      </c>
      <c r="F746" s="31"/>
      <c r="G746" s="1681" t="s">
        <v>2424</v>
      </c>
      <c r="H746" s="1" t="s">
        <v>222</v>
      </c>
      <c r="I746" s="2065" t="s">
        <v>4490</v>
      </c>
      <c r="J746" s="1119">
        <v>18.993019577902601</v>
      </c>
      <c r="K746" s="1119">
        <v>27.447216890595012</v>
      </c>
      <c r="L746" s="1119">
        <v>13.241391949783509</v>
      </c>
    </row>
    <row r="747" spans="1:12" hidden="1">
      <c r="A747" s="1">
        <v>735</v>
      </c>
      <c r="B747" s="2063" t="s">
        <v>3194</v>
      </c>
      <c r="C747" s="1681" t="s">
        <v>4209</v>
      </c>
      <c r="D747" s="1681" t="s">
        <v>3059</v>
      </c>
      <c r="E747" s="1681" t="s">
        <v>3059</v>
      </c>
      <c r="F747" s="31"/>
      <c r="G747" s="1681" t="s">
        <v>2424</v>
      </c>
      <c r="H747" s="1" t="s">
        <v>222</v>
      </c>
      <c r="I747" s="2065" t="s">
        <v>4210</v>
      </c>
      <c r="J747" s="1119">
        <v>21.389830508474574</v>
      </c>
      <c r="K747" s="1119">
        <v>29.389312977099237</v>
      </c>
      <c r="L747" s="1119">
        <v>15.864282439248051</v>
      </c>
    </row>
    <row r="748" spans="1:12" hidden="1">
      <c r="A748" s="1">
        <v>736</v>
      </c>
      <c r="B748" s="2063" t="s">
        <v>3194</v>
      </c>
      <c r="C748" s="1681" t="s">
        <v>4378</v>
      </c>
      <c r="D748" s="1681" t="s">
        <v>3059</v>
      </c>
      <c r="E748" s="1681" t="s">
        <v>3059</v>
      </c>
      <c r="F748" s="31"/>
      <c r="G748" s="1681" t="s">
        <v>2424</v>
      </c>
      <c r="H748" s="1" t="s">
        <v>222</v>
      </c>
      <c r="I748" s="2065" t="s">
        <v>4379</v>
      </c>
      <c r="J748" s="1119">
        <v>20.119670905011219</v>
      </c>
      <c r="K748" s="1119">
        <v>28.651504413375427</v>
      </c>
      <c r="L748" s="1119">
        <v>14.077116130504223</v>
      </c>
    </row>
    <row r="749" spans="1:12" hidden="1">
      <c r="A749" s="1">
        <v>737</v>
      </c>
      <c r="B749" s="2063" t="s">
        <v>3194</v>
      </c>
      <c r="C749" s="1681" t="s">
        <v>4312</v>
      </c>
      <c r="D749" s="1681" t="s">
        <v>3059</v>
      </c>
      <c r="E749" s="1681" t="s">
        <v>3059</v>
      </c>
      <c r="F749" s="31"/>
      <c r="G749" s="1681" t="s">
        <v>2424</v>
      </c>
      <c r="H749" s="1" t="s">
        <v>222</v>
      </c>
      <c r="I749" s="2065" t="s">
        <v>4313</v>
      </c>
      <c r="J749" s="1119">
        <v>20.658471103574961</v>
      </c>
      <c r="K749" s="1119">
        <v>28.879454809518489</v>
      </c>
      <c r="L749" s="1119">
        <v>14.666123778501628</v>
      </c>
    </row>
    <row r="750" spans="1:12" hidden="1">
      <c r="A750" s="1">
        <v>738</v>
      </c>
      <c r="B750" s="2063" t="s">
        <v>3194</v>
      </c>
      <c r="C750" s="1681" t="s">
        <v>3722</v>
      </c>
      <c r="D750" s="1681" t="s">
        <v>3059</v>
      </c>
      <c r="E750" s="1681" t="s">
        <v>3059</v>
      </c>
      <c r="F750" s="31"/>
      <c r="G750" s="1681" t="s">
        <v>2424</v>
      </c>
      <c r="H750" s="1" t="s">
        <v>222</v>
      </c>
      <c r="I750" s="2065" t="s">
        <v>3723</v>
      </c>
      <c r="J750" s="1119">
        <v>24.062867708858633</v>
      </c>
      <c r="K750" s="1119">
        <v>35.460693153000847</v>
      </c>
      <c r="L750" s="1119">
        <v>16.536421992743509</v>
      </c>
    </row>
    <row r="751" spans="1:12" hidden="1">
      <c r="A751" s="1">
        <v>739</v>
      </c>
      <c r="B751" s="2063" t="s">
        <v>3194</v>
      </c>
      <c r="C751" s="1681" t="s">
        <v>3894</v>
      </c>
      <c r="D751" s="1681" t="s">
        <v>3059</v>
      </c>
      <c r="E751" s="1681" t="s">
        <v>3059</v>
      </c>
      <c r="F751" s="31"/>
      <c r="G751" s="1681" t="s">
        <v>2424</v>
      </c>
      <c r="H751" s="1" t="s">
        <v>222</v>
      </c>
      <c r="I751" s="2065" t="s">
        <v>3895</v>
      </c>
      <c r="J751" s="1119">
        <v>23.155446440108541</v>
      </c>
      <c r="K751" s="1119">
        <v>31.799163179916317</v>
      </c>
      <c r="L751" s="1119">
        <v>17.357512953367877</v>
      </c>
    </row>
    <row r="752" spans="1:12" hidden="1">
      <c r="A752" s="1">
        <v>740</v>
      </c>
      <c r="B752" s="2063" t="s">
        <v>3194</v>
      </c>
      <c r="C752" s="1681" t="s">
        <v>4075</v>
      </c>
      <c r="D752" s="1681" t="s">
        <v>3059</v>
      </c>
      <c r="E752" s="1681" t="s">
        <v>3059</v>
      </c>
      <c r="F752" s="31"/>
      <c r="G752" s="1681" t="s">
        <v>2424</v>
      </c>
      <c r="H752" s="1" t="s">
        <v>222</v>
      </c>
      <c r="I752" s="2065" t="s">
        <v>4076</v>
      </c>
      <c r="J752" s="1119">
        <v>22.235757121439281</v>
      </c>
      <c r="K752" s="1119">
        <v>33.969894405751518</v>
      </c>
      <c r="L752" s="1119">
        <v>13.840218614370681</v>
      </c>
    </row>
    <row r="753" spans="1:12" hidden="1">
      <c r="A753" s="1">
        <v>741</v>
      </c>
      <c r="B753" s="2063" t="s">
        <v>3194</v>
      </c>
      <c r="C753" s="1681" t="s">
        <v>3368</v>
      </c>
      <c r="D753" s="1681" t="s">
        <v>3059</v>
      </c>
      <c r="E753" s="1681" t="s">
        <v>3059</v>
      </c>
      <c r="F753" s="31"/>
      <c r="G753" s="1681" t="s">
        <v>2424</v>
      </c>
      <c r="H753" s="1" t="s">
        <v>222</v>
      </c>
      <c r="I753" s="2065" t="s">
        <v>3369</v>
      </c>
      <c r="J753" s="1119">
        <v>26.781812506502966</v>
      </c>
      <c r="K753" s="1119">
        <v>39.1765597373074</v>
      </c>
      <c r="L753" s="1119">
        <v>18.099787685774945</v>
      </c>
    </row>
    <row r="754" spans="1:12" hidden="1">
      <c r="A754" s="1">
        <v>742</v>
      </c>
      <c r="B754" s="2063" t="s">
        <v>3194</v>
      </c>
      <c r="C754" s="1681" t="s">
        <v>4584</v>
      </c>
      <c r="D754" s="1681" t="s">
        <v>3059</v>
      </c>
      <c r="E754" s="1681" t="s">
        <v>3059</v>
      </c>
      <c r="F754" s="31"/>
      <c r="G754" s="1681" t="s">
        <v>2424</v>
      </c>
      <c r="H754" s="1" t="s">
        <v>222</v>
      </c>
      <c r="I754" s="2065" t="s">
        <v>4585</v>
      </c>
      <c r="J754" s="1119">
        <v>17.644903641826044</v>
      </c>
      <c r="K754" s="1119">
        <v>26.07512248230811</v>
      </c>
      <c r="L754" s="1119">
        <v>11.934611602753195</v>
      </c>
    </row>
    <row r="755" spans="1:12" hidden="1">
      <c r="A755" s="1">
        <v>743</v>
      </c>
      <c r="B755" s="2063" t="s">
        <v>3194</v>
      </c>
      <c r="C755" s="1681" t="s">
        <v>3756</v>
      </c>
      <c r="D755" s="1681" t="s">
        <v>3059</v>
      </c>
      <c r="E755" s="1681" t="s">
        <v>3059</v>
      </c>
      <c r="F755" s="31"/>
      <c r="G755" s="1681" t="s">
        <v>2424</v>
      </c>
      <c r="H755" s="1" t="s">
        <v>222</v>
      </c>
      <c r="I755" s="2065" t="s">
        <v>3757</v>
      </c>
      <c r="J755" s="1119">
        <v>23.902588764964701</v>
      </c>
      <c r="K755" s="1119">
        <v>32.572562639543541</v>
      </c>
      <c r="L755" s="1119">
        <v>17.816091954022991</v>
      </c>
    </row>
    <row r="756" spans="1:12" hidden="1">
      <c r="A756" s="1">
        <v>744</v>
      </c>
      <c r="B756" s="2063" t="s">
        <v>3194</v>
      </c>
      <c r="C756" s="1681" t="s">
        <v>3195</v>
      </c>
      <c r="D756" s="1681" t="s">
        <v>3059</v>
      </c>
      <c r="E756" s="1681" t="s">
        <v>3059</v>
      </c>
      <c r="F756" s="31"/>
      <c r="G756" s="1681" t="s">
        <v>2424</v>
      </c>
      <c r="H756" s="1" t="s">
        <v>222</v>
      </c>
      <c r="I756" s="2065" t="s">
        <v>3196</v>
      </c>
      <c r="J756" s="1119">
        <v>28.97122302158273</v>
      </c>
      <c r="K756" s="1119">
        <v>39.418502202643175</v>
      </c>
      <c r="L756" s="1119">
        <v>21.762917933130698</v>
      </c>
    </row>
    <row r="757" spans="1:12" hidden="1">
      <c r="A757" s="1">
        <v>745</v>
      </c>
      <c r="B757" s="2063" t="s">
        <v>3194</v>
      </c>
      <c r="C757" s="1681" t="s">
        <v>3612</v>
      </c>
      <c r="D757" s="1681" t="s">
        <v>3059</v>
      </c>
      <c r="E757" s="1681" t="s">
        <v>3059</v>
      </c>
      <c r="F757" s="31"/>
      <c r="G757" s="1681" t="s">
        <v>2424</v>
      </c>
      <c r="H757" s="1" t="s">
        <v>222</v>
      </c>
      <c r="I757" s="2065" t="s">
        <v>3613</v>
      </c>
      <c r="J757" s="1119">
        <v>24.592988710635769</v>
      </c>
      <c r="K757" s="1119">
        <v>34.094827586206897</v>
      </c>
      <c r="L757" s="1119">
        <v>17.892603850050659</v>
      </c>
    </row>
    <row r="758" spans="1:12" hidden="1">
      <c r="A758" s="1">
        <v>746</v>
      </c>
      <c r="B758" s="2063" t="s">
        <v>3308</v>
      </c>
      <c r="C758" s="1681" t="s">
        <v>4047</v>
      </c>
      <c r="D758" s="1681" t="s">
        <v>3310</v>
      </c>
      <c r="E758" s="1681" t="s">
        <v>3059</v>
      </c>
      <c r="F758" s="31" t="s">
        <v>3262</v>
      </c>
      <c r="G758" s="1681" t="s">
        <v>3371</v>
      </c>
      <c r="H758" s="1" t="s">
        <v>223</v>
      </c>
      <c r="I758" s="2065" t="s">
        <v>4048</v>
      </c>
      <c r="J758" s="1119">
        <v>22.350205751528271</v>
      </c>
      <c r="K758" s="1119">
        <v>30.939091406047702</v>
      </c>
      <c r="L758" s="1119">
        <v>16.298023314749113</v>
      </c>
    </row>
    <row r="759" spans="1:12" hidden="1">
      <c r="A759" s="1">
        <v>747</v>
      </c>
      <c r="B759" s="2063" t="s">
        <v>3308</v>
      </c>
      <c r="C759" s="1681" t="s">
        <v>4257</v>
      </c>
      <c r="D759" s="1681" t="s">
        <v>3310</v>
      </c>
      <c r="E759" s="1681" t="s">
        <v>3059</v>
      </c>
      <c r="F759" s="31"/>
      <c r="G759" s="1681" t="s">
        <v>2424</v>
      </c>
      <c r="H759" s="1" t="s">
        <v>223</v>
      </c>
      <c r="I759" s="2065" t="s">
        <v>4258</v>
      </c>
      <c r="J759" s="1119">
        <v>21.010459049948828</v>
      </c>
      <c r="K759" s="1119">
        <v>28.935440401813057</v>
      </c>
      <c r="L759" s="1119">
        <v>15.559300610912155</v>
      </c>
    </row>
    <row r="760" spans="1:12" hidden="1">
      <c r="A760" s="1">
        <v>748</v>
      </c>
      <c r="B760" s="2063" t="s">
        <v>3308</v>
      </c>
      <c r="C760" s="1681" t="s">
        <v>4151</v>
      </c>
      <c r="D760" s="1681" t="s">
        <v>3059</v>
      </c>
      <c r="E760" s="1681" t="s">
        <v>3059</v>
      </c>
      <c r="F760" s="31"/>
      <c r="G760" s="1681" t="s">
        <v>2424</v>
      </c>
      <c r="H760" s="1" t="s">
        <v>223</v>
      </c>
      <c r="I760" s="2065" t="s">
        <v>4152</v>
      </c>
      <c r="J760" s="1119">
        <v>21.750388399792854</v>
      </c>
      <c r="K760" s="1119">
        <v>28.785900783289819</v>
      </c>
      <c r="L760" s="1119">
        <v>17.124463519313306</v>
      </c>
    </row>
    <row r="761" spans="1:12" hidden="1">
      <c r="A761" s="1">
        <v>749</v>
      </c>
      <c r="B761" s="2063" t="s">
        <v>3308</v>
      </c>
      <c r="C761" s="1681" t="s">
        <v>4648</v>
      </c>
      <c r="D761" s="1681" t="s">
        <v>3059</v>
      </c>
      <c r="E761" s="1681" t="s">
        <v>3059</v>
      </c>
      <c r="F761" s="31"/>
      <c r="G761" s="1681" t="s">
        <v>2424</v>
      </c>
      <c r="H761" s="1" t="s">
        <v>223</v>
      </c>
      <c r="I761" s="2065" t="s">
        <v>4649</v>
      </c>
      <c r="J761" s="1119">
        <v>15.580802225828888</v>
      </c>
      <c r="K761" s="1119">
        <v>22.336818310257133</v>
      </c>
      <c r="L761" s="1119">
        <v>10.880676233536466</v>
      </c>
    </row>
    <row r="762" spans="1:12" hidden="1">
      <c r="A762" s="1">
        <v>750</v>
      </c>
      <c r="B762" s="2063" t="s">
        <v>3308</v>
      </c>
      <c r="C762" s="1681" t="s">
        <v>4612</v>
      </c>
      <c r="D762" s="1681" t="s">
        <v>3059</v>
      </c>
      <c r="E762" s="1681" t="s">
        <v>3059</v>
      </c>
      <c r="F762" s="31"/>
      <c r="G762" s="1681" t="s">
        <v>2424</v>
      </c>
      <c r="H762" s="1" t="s">
        <v>223</v>
      </c>
      <c r="I762" s="2065" t="s">
        <v>4613</v>
      </c>
      <c r="J762" s="1119">
        <v>17.021046950890447</v>
      </c>
      <c r="K762" s="1119">
        <v>24.281063483450897</v>
      </c>
      <c r="L762" s="1119">
        <v>12.224412977236064</v>
      </c>
    </row>
    <row r="763" spans="1:12" hidden="1">
      <c r="A763" s="1">
        <v>751</v>
      </c>
      <c r="B763" s="2063" t="s">
        <v>3308</v>
      </c>
      <c r="C763" s="1681" t="s">
        <v>4179</v>
      </c>
      <c r="D763" s="1681" t="s">
        <v>3310</v>
      </c>
      <c r="E763" s="1681" t="s">
        <v>3059</v>
      </c>
      <c r="F763" s="31"/>
      <c r="G763" s="1681" t="s">
        <v>2424</v>
      </c>
      <c r="H763" s="1" t="s">
        <v>223</v>
      </c>
      <c r="I763" s="2065" t="s">
        <v>4180</v>
      </c>
      <c r="J763" s="1119">
        <v>21.591842652104575</v>
      </c>
      <c r="K763" s="1119">
        <v>30.121880441091122</v>
      </c>
      <c r="L763" s="1119">
        <v>15.507534359993377</v>
      </c>
    </row>
    <row r="764" spans="1:12" hidden="1">
      <c r="A764" s="1">
        <v>752</v>
      </c>
      <c r="B764" s="2063" t="s">
        <v>3308</v>
      </c>
      <c r="C764" s="1681" t="s">
        <v>3309</v>
      </c>
      <c r="D764" s="1681" t="s">
        <v>3310</v>
      </c>
      <c r="E764" s="1681" t="s">
        <v>3059</v>
      </c>
      <c r="F764" s="31"/>
      <c r="G764" s="1681" t="s">
        <v>2424</v>
      </c>
      <c r="H764" s="1" t="s">
        <v>223</v>
      </c>
      <c r="I764" s="2065" t="s">
        <v>3311</v>
      </c>
      <c r="J764" s="1119">
        <v>27.204899777282847</v>
      </c>
      <c r="K764" s="1119">
        <v>36.355102588172187</v>
      </c>
      <c r="L764" s="1119">
        <v>20.708369037417881</v>
      </c>
    </row>
    <row r="765" spans="1:12" hidden="1">
      <c r="A765" s="1">
        <v>753</v>
      </c>
      <c r="B765" s="2063" t="s">
        <v>3308</v>
      </c>
      <c r="C765" s="1681" t="s">
        <v>3360</v>
      </c>
      <c r="D765" s="1681" t="s">
        <v>3310</v>
      </c>
      <c r="E765" s="1681" t="s">
        <v>3059</v>
      </c>
      <c r="F765" s="31"/>
      <c r="G765" s="1681" t="s">
        <v>2424</v>
      </c>
      <c r="H765" s="1" t="s">
        <v>223</v>
      </c>
      <c r="I765" s="2065" t="s">
        <v>3361</v>
      </c>
      <c r="J765" s="1119">
        <v>26.834566560314983</v>
      </c>
      <c r="K765" s="1119">
        <v>35.679845708775318</v>
      </c>
      <c r="L765" s="1119">
        <v>20.366670584087437</v>
      </c>
    </row>
    <row r="766" spans="1:12" hidden="1">
      <c r="A766" s="1">
        <v>754</v>
      </c>
      <c r="B766" s="2063" t="s">
        <v>3308</v>
      </c>
      <c r="C766" s="1681" t="s">
        <v>4487</v>
      </c>
      <c r="D766" s="1681" t="s">
        <v>3310</v>
      </c>
      <c r="E766" s="1681" t="s">
        <v>3059</v>
      </c>
      <c r="F766" s="31"/>
      <c r="G766" s="1681" t="s">
        <v>2424</v>
      </c>
      <c r="H766" s="1" t="s">
        <v>223</v>
      </c>
      <c r="I766" s="2065" t="s">
        <v>4488</v>
      </c>
      <c r="J766" s="1119">
        <v>18.994847866238942</v>
      </c>
      <c r="K766" s="1119">
        <v>25.718194254445965</v>
      </c>
      <c r="L766" s="1119">
        <v>13.997627520759192</v>
      </c>
    </row>
    <row r="767" spans="1:12" hidden="1">
      <c r="A767" s="1">
        <v>755</v>
      </c>
      <c r="B767" s="2063" t="s">
        <v>3308</v>
      </c>
      <c r="C767" s="1681" t="s">
        <v>4507</v>
      </c>
      <c r="D767" s="1681" t="s">
        <v>3310</v>
      </c>
      <c r="E767" s="1681" t="s">
        <v>3059</v>
      </c>
      <c r="F767" s="31"/>
      <c r="G767" s="1681" t="s">
        <v>2424</v>
      </c>
      <c r="H767" s="1" t="s">
        <v>223</v>
      </c>
      <c r="I767" s="2065" t="s">
        <v>4508</v>
      </c>
      <c r="J767" s="1119">
        <v>18.725849598731795</v>
      </c>
      <c r="K767" s="1119">
        <v>26.784435426116016</v>
      </c>
      <c r="L767" s="1119">
        <v>13.008130081300814</v>
      </c>
    </row>
    <row r="768" spans="1:12" hidden="1">
      <c r="A768" s="1">
        <v>756</v>
      </c>
      <c r="B768" s="2063" t="s">
        <v>3308</v>
      </c>
      <c r="C768" s="1681" t="s">
        <v>4020</v>
      </c>
      <c r="D768" s="1681" t="s">
        <v>3310</v>
      </c>
      <c r="E768" s="1681" t="s">
        <v>3059</v>
      </c>
      <c r="F768" s="31"/>
      <c r="G768" s="1681" t="s">
        <v>2424</v>
      </c>
      <c r="H768" s="1" t="s">
        <v>223</v>
      </c>
      <c r="I768" s="2065" t="s">
        <v>4021</v>
      </c>
      <c r="J768" s="1119">
        <v>22.459893048128343</v>
      </c>
      <c r="K768" s="1119">
        <v>30.730640596861331</v>
      </c>
      <c r="L768" s="1119">
        <v>16.575141863444994</v>
      </c>
    </row>
    <row r="769" spans="1:12" hidden="1">
      <c r="A769" s="1">
        <v>757</v>
      </c>
      <c r="B769" s="2063" t="s">
        <v>3308</v>
      </c>
      <c r="C769" s="1681" t="s">
        <v>3433</v>
      </c>
      <c r="D769" s="1681" t="s">
        <v>3310</v>
      </c>
      <c r="E769" s="1681" t="s">
        <v>3059</v>
      </c>
      <c r="F769" s="31"/>
      <c r="G769" s="1681" t="s">
        <v>2424</v>
      </c>
      <c r="H769" s="1" t="s">
        <v>223</v>
      </c>
      <c r="I769" s="2065" t="s">
        <v>3434</v>
      </c>
      <c r="J769" s="1119">
        <v>25.979831583324671</v>
      </c>
      <c r="K769" s="1119">
        <v>35.399797570850197</v>
      </c>
      <c r="L769" s="1119">
        <v>19.410622904535028</v>
      </c>
    </row>
    <row r="770" spans="1:12" hidden="1">
      <c r="A770" s="1">
        <v>758</v>
      </c>
      <c r="B770" s="2063" t="s">
        <v>3308</v>
      </c>
      <c r="C770" s="1681" t="s">
        <v>4392</v>
      </c>
      <c r="D770" s="1681" t="s">
        <v>3059</v>
      </c>
      <c r="E770" s="1681" t="s">
        <v>3059</v>
      </c>
      <c r="F770" s="31"/>
      <c r="G770" s="1681" t="s">
        <v>2424</v>
      </c>
      <c r="H770" s="1" t="s">
        <v>223</v>
      </c>
      <c r="I770" s="2065" t="s">
        <v>4393</v>
      </c>
      <c r="J770" s="1119">
        <v>19.954552832332414</v>
      </c>
      <c r="K770" s="1119">
        <v>28.594172902404075</v>
      </c>
      <c r="L770" s="1119">
        <v>14.005371923477497</v>
      </c>
    </row>
    <row r="771" spans="1:12" hidden="1">
      <c r="A771" s="1">
        <v>759</v>
      </c>
      <c r="B771" s="2063" t="s">
        <v>3308</v>
      </c>
      <c r="C771" s="1681" t="s">
        <v>4525</v>
      </c>
      <c r="D771" s="1681" t="s">
        <v>3310</v>
      </c>
      <c r="E771" s="1681" t="s">
        <v>3059</v>
      </c>
      <c r="F771" s="31"/>
      <c r="G771" s="1681" t="s">
        <v>2424</v>
      </c>
      <c r="H771" s="1" t="s">
        <v>223</v>
      </c>
      <c r="I771" s="2065" t="s">
        <v>4526</v>
      </c>
      <c r="J771" s="1119">
        <v>18.519083969465651</v>
      </c>
      <c r="K771" s="1119">
        <v>26.123595505617981</v>
      </c>
      <c r="L771" s="1119">
        <v>12.668827660723933</v>
      </c>
    </row>
    <row r="772" spans="1:12" hidden="1">
      <c r="A772" s="1">
        <v>760</v>
      </c>
      <c r="B772" s="2063" t="s">
        <v>3086</v>
      </c>
      <c r="C772" s="1681" t="s">
        <v>4441</v>
      </c>
      <c r="D772" s="1681" t="s">
        <v>3059</v>
      </c>
      <c r="E772" s="1681" t="s">
        <v>3059</v>
      </c>
      <c r="F772" s="31" t="s">
        <v>3262</v>
      </c>
      <c r="G772" s="1681" t="s">
        <v>2424</v>
      </c>
      <c r="H772" s="1" t="s">
        <v>224</v>
      </c>
      <c r="I772" s="2065" t="s">
        <v>4442</v>
      </c>
      <c r="J772" s="1119">
        <v>19.508713032342914</v>
      </c>
      <c r="K772" s="1119">
        <v>27.548220401786612</v>
      </c>
      <c r="L772" s="1119">
        <v>13.394366840830502</v>
      </c>
    </row>
    <row r="773" spans="1:12" hidden="1">
      <c r="A773" s="1">
        <v>761</v>
      </c>
      <c r="B773" s="2063" t="s">
        <v>3086</v>
      </c>
      <c r="C773" s="1681" t="s">
        <v>4374</v>
      </c>
      <c r="D773" s="1681" t="s">
        <v>3059</v>
      </c>
      <c r="E773" s="1681" t="s">
        <v>3059</v>
      </c>
      <c r="F773" s="31"/>
      <c r="G773" s="1681" t="s">
        <v>2424</v>
      </c>
      <c r="H773" s="1" t="s">
        <v>224</v>
      </c>
      <c r="I773" s="2065" t="s">
        <v>4375</v>
      </c>
      <c r="J773" s="1119">
        <v>20.143372954168097</v>
      </c>
      <c r="K773" s="1119">
        <v>27.304371109177321</v>
      </c>
      <c r="L773" s="1119">
        <v>15.492957746478872</v>
      </c>
    </row>
    <row r="774" spans="1:12" hidden="1">
      <c r="A774" s="1">
        <v>762</v>
      </c>
      <c r="B774" s="2063" t="s">
        <v>3086</v>
      </c>
      <c r="C774" s="1681" t="s">
        <v>4063</v>
      </c>
      <c r="D774" s="1681" t="s">
        <v>3059</v>
      </c>
      <c r="E774" s="1681" t="s">
        <v>3059</v>
      </c>
      <c r="F774" s="31"/>
      <c r="G774" s="1681" t="s">
        <v>2424</v>
      </c>
      <c r="H774" s="1" t="s">
        <v>224</v>
      </c>
      <c r="I774" s="2065" t="s">
        <v>4064</v>
      </c>
      <c r="J774" s="1119">
        <v>22.288179022890333</v>
      </c>
      <c r="K774" s="1119">
        <v>31.019295302013422</v>
      </c>
      <c r="L774" s="1119">
        <v>16.289625360230549</v>
      </c>
    </row>
    <row r="775" spans="1:12" hidden="1">
      <c r="A775" s="1">
        <v>763</v>
      </c>
      <c r="B775" s="2063" t="s">
        <v>3086</v>
      </c>
      <c r="C775" s="1681" t="s">
        <v>3580</v>
      </c>
      <c r="D775" s="1681" t="s">
        <v>3059</v>
      </c>
      <c r="E775" s="1681" t="s">
        <v>3059</v>
      </c>
      <c r="F775" s="31"/>
      <c r="G775" s="1681" t="s">
        <v>2424</v>
      </c>
      <c r="H775" s="1" t="s">
        <v>224</v>
      </c>
      <c r="I775" s="2065" t="s">
        <v>3581</v>
      </c>
      <c r="J775" s="1119">
        <v>24.878866939992545</v>
      </c>
      <c r="K775" s="1119">
        <v>33.705306308358004</v>
      </c>
      <c r="L775" s="1119">
        <v>18.766756032171582</v>
      </c>
    </row>
    <row r="776" spans="1:12" hidden="1">
      <c r="A776" s="1">
        <v>764</v>
      </c>
      <c r="B776" s="2063" t="s">
        <v>3086</v>
      </c>
      <c r="C776" s="1681" t="s">
        <v>4531</v>
      </c>
      <c r="D776" s="1681" t="s">
        <v>3059</v>
      </c>
      <c r="E776" s="1681" t="s">
        <v>3059</v>
      </c>
      <c r="F776" s="31"/>
      <c r="G776" s="1681" t="s">
        <v>2424</v>
      </c>
      <c r="H776" s="1" t="s">
        <v>224</v>
      </c>
      <c r="I776" s="2065" t="s">
        <v>4532</v>
      </c>
      <c r="J776" s="1119">
        <v>18.427314272765042</v>
      </c>
      <c r="K776" s="1119">
        <v>26.347249462968154</v>
      </c>
      <c r="L776" s="1119">
        <v>13.050095117311351</v>
      </c>
    </row>
    <row r="777" spans="1:12" hidden="1">
      <c r="A777" s="1">
        <v>765</v>
      </c>
      <c r="B777" s="2063" t="s">
        <v>3086</v>
      </c>
      <c r="C777" s="1681" t="s">
        <v>4255</v>
      </c>
      <c r="D777" s="1681" t="s">
        <v>3059</v>
      </c>
      <c r="E777" s="1681" t="s">
        <v>3059</v>
      </c>
      <c r="F777" s="31"/>
      <c r="G777" s="1681" t="s">
        <v>2424</v>
      </c>
      <c r="H777" s="1" t="s">
        <v>224</v>
      </c>
      <c r="I777" s="2065" t="s">
        <v>4256</v>
      </c>
      <c r="J777" s="1119">
        <v>21.032099103415234</v>
      </c>
      <c r="K777" s="1119">
        <v>30.144167758846656</v>
      </c>
      <c r="L777" s="1119">
        <v>14.493946161984248</v>
      </c>
    </row>
    <row r="778" spans="1:12" hidden="1">
      <c r="A778" s="1">
        <v>766</v>
      </c>
      <c r="B778" s="2063" t="s">
        <v>3086</v>
      </c>
      <c r="C778" s="1681" t="s">
        <v>4564</v>
      </c>
      <c r="D778" s="1681" t="s">
        <v>3059</v>
      </c>
      <c r="E778" s="1681" t="s">
        <v>3059</v>
      </c>
      <c r="F778" s="31"/>
      <c r="G778" s="1681" t="s">
        <v>2424</v>
      </c>
      <c r="H778" s="1" t="s">
        <v>224</v>
      </c>
      <c r="I778" s="2065" t="s">
        <v>4565</v>
      </c>
      <c r="J778" s="1119">
        <v>17.889263631253513</v>
      </c>
      <c r="K778" s="1119">
        <v>27.44027303754266</v>
      </c>
      <c r="L778" s="1119">
        <v>11.204013377926421</v>
      </c>
    </row>
    <row r="779" spans="1:12" hidden="1">
      <c r="A779" s="1">
        <v>767</v>
      </c>
      <c r="B779" s="2063" t="s">
        <v>3086</v>
      </c>
      <c r="C779" s="1681" t="s">
        <v>3087</v>
      </c>
      <c r="D779" s="1681" t="s">
        <v>3059</v>
      </c>
      <c r="E779" s="1681" t="s">
        <v>3059</v>
      </c>
      <c r="F779" s="31"/>
      <c r="G779" s="1681" t="s">
        <v>2424</v>
      </c>
      <c r="H779" s="1" t="s">
        <v>224</v>
      </c>
      <c r="I779" s="2065" t="s">
        <v>3088</v>
      </c>
      <c r="J779" s="1119">
        <v>33.235887096774192</v>
      </c>
      <c r="K779" s="1119">
        <v>45.336278841433483</v>
      </c>
      <c r="L779" s="1119">
        <v>24.803284296955184</v>
      </c>
    </row>
    <row r="780" spans="1:12" hidden="1">
      <c r="A780" s="1">
        <v>768</v>
      </c>
      <c r="B780" s="2063" t="s">
        <v>3086</v>
      </c>
      <c r="C780" s="1681" t="s">
        <v>4231</v>
      </c>
      <c r="D780" s="1681" t="s">
        <v>3059</v>
      </c>
      <c r="E780" s="1681" t="s">
        <v>3059</v>
      </c>
      <c r="F780" s="31"/>
      <c r="G780" s="1681" t="s">
        <v>2424</v>
      </c>
      <c r="H780" s="1" t="s">
        <v>224</v>
      </c>
      <c r="I780" s="2065" t="s">
        <v>4232</v>
      </c>
      <c r="J780" s="1119">
        <v>21.255753570164053</v>
      </c>
      <c r="K780" s="1119">
        <v>30.169199885288212</v>
      </c>
      <c r="L780" s="1119">
        <v>15.022061772964301</v>
      </c>
    </row>
    <row r="781" spans="1:12" hidden="1">
      <c r="A781" s="1">
        <v>769</v>
      </c>
      <c r="B781" s="2063" t="s">
        <v>3086</v>
      </c>
      <c r="C781" s="1681" t="s">
        <v>3906</v>
      </c>
      <c r="D781" s="1681" t="s">
        <v>3059</v>
      </c>
      <c r="E781" s="1681" t="s">
        <v>3059</v>
      </c>
      <c r="F781" s="31"/>
      <c r="G781" s="1681" t="s">
        <v>2424</v>
      </c>
      <c r="H781" s="1" t="s">
        <v>224</v>
      </c>
      <c r="I781" s="2065" t="s">
        <v>3907</v>
      </c>
      <c r="J781" s="1119">
        <v>23.113390092879257</v>
      </c>
      <c r="K781" s="1119">
        <v>33.085501858736059</v>
      </c>
      <c r="L781" s="1119">
        <v>15.998010610079575</v>
      </c>
    </row>
    <row r="782" spans="1:12" hidden="1">
      <c r="A782" s="1">
        <v>770</v>
      </c>
      <c r="B782" s="2063" t="s">
        <v>3086</v>
      </c>
      <c r="C782" s="1681" t="s">
        <v>4111</v>
      </c>
      <c r="D782" s="1681" t="s">
        <v>3059</v>
      </c>
      <c r="E782" s="1681" t="s">
        <v>3059</v>
      </c>
      <c r="F782" s="31"/>
      <c r="G782" s="1681" t="s">
        <v>2424</v>
      </c>
      <c r="H782" s="1" t="s">
        <v>224</v>
      </c>
      <c r="I782" s="2065" t="s">
        <v>4112</v>
      </c>
      <c r="J782" s="1119">
        <v>22.00483854002314</v>
      </c>
      <c r="K782" s="1119">
        <v>32.401871588250586</v>
      </c>
      <c r="L782" s="1119">
        <v>14.938162544169611</v>
      </c>
    </row>
    <row r="783" spans="1:12" hidden="1">
      <c r="A783" s="1">
        <v>771</v>
      </c>
      <c r="B783" s="2063" t="s">
        <v>3086</v>
      </c>
      <c r="C783" s="1681" t="s">
        <v>3331</v>
      </c>
      <c r="D783" s="1681" t="s">
        <v>3059</v>
      </c>
      <c r="E783" s="1681" t="s">
        <v>3059</v>
      </c>
      <c r="F783" s="31"/>
      <c r="G783" s="1681" t="s">
        <v>2424</v>
      </c>
      <c r="H783" s="1" t="s">
        <v>224</v>
      </c>
      <c r="I783" s="2065" t="s">
        <v>3332</v>
      </c>
      <c r="J783" s="1119">
        <v>27.05431051887745</v>
      </c>
      <c r="K783" s="1119">
        <v>37.72357723577236</v>
      </c>
      <c r="L783" s="1119">
        <v>19.520036743598578</v>
      </c>
    </row>
    <row r="784" spans="1:12" hidden="1">
      <c r="A784" s="1">
        <v>772</v>
      </c>
      <c r="B784" s="2063" t="s">
        <v>3086</v>
      </c>
      <c r="C784" s="1681" t="s">
        <v>3714</v>
      </c>
      <c r="D784" s="1681" t="s">
        <v>3059</v>
      </c>
      <c r="E784" s="1681" t="s">
        <v>3059</v>
      </c>
      <c r="F784" s="31"/>
      <c r="G784" s="1681" t="s">
        <v>2424</v>
      </c>
      <c r="H784" s="1" t="s">
        <v>224</v>
      </c>
      <c r="I784" s="2065" t="s">
        <v>3715</v>
      </c>
      <c r="J784" s="1119">
        <v>24.106979300238137</v>
      </c>
      <c r="K784" s="1119">
        <v>33.486943164362522</v>
      </c>
      <c r="L784" s="1119">
        <v>17.387203269926115</v>
      </c>
    </row>
    <row r="785" spans="1:12" hidden="1">
      <c r="A785" s="1">
        <v>773</v>
      </c>
      <c r="B785" s="2063" t="s">
        <v>3086</v>
      </c>
      <c r="C785" s="1681" t="s">
        <v>3844</v>
      </c>
      <c r="D785" s="1681" t="s">
        <v>3059</v>
      </c>
      <c r="E785" s="1681" t="s">
        <v>3059</v>
      </c>
      <c r="F785" s="31"/>
      <c r="G785" s="1681" t="s">
        <v>2424</v>
      </c>
      <c r="H785" s="1" t="s">
        <v>224</v>
      </c>
      <c r="I785" s="2065" t="s">
        <v>3845</v>
      </c>
      <c r="J785" s="1119">
        <v>23.438718059766135</v>
      </c>
      <c r="K785" s="1119">
        <v>33.319527852557471</v>
      </c>
      <c r="L785" s="1119">
        <v>16.334127456819537</v>
      </c>
    </row>
    <row r="786" spans="1:12" hidden="1">
      <c r="A786" s="1">
        <v>774</v>
      </c>
      <c r="B786" s="2063" t="s">
        <v>3236</v>
      </c>
      <c r="C786" s="1681" t="s">
        <v>4069</v>
      </c>
      <c r="D786" s="1681" t="s">
        <v>3059</v>
      </c>
      <c r="E786" s="1681" t="s">
        <v>3059</v>
      </c>
      <c r="F786" s="31" t="s">
        <v>3262</v>
      </c>
      <c r="G786" s="1681" t="s">
        <v>2424</v>
      </c>
      <c r="H786" s="1" t="s">
        <v>225</v>
      </c>
      <c r="I786" s="2065" t="s">
        <v>4070</v>
      </c>
      <c r="J786" s="1119">
        <v>22.244922606227732</v>
      </c>
      <c r="K786" s="1119">
        <v>29.993069330592931</v>
      </c>
      <c r="L786" s="1119">
        <v>16.608425042159983</v>
      </c>
    </row>
    <row r="787" spans="1:12" hidden="1">
      <c r="A787" s="1">
        <v>775</v>
      </c>
      <c r="B787" s="2063" t="s">
        <v>3236</v>
      </c>
      <c r="C787" s="1681" t="s">
        <v>4348</v>
      </c>
      <c r="D787" s="1681" t="s">
        <v>3059</v>
      </c>
      <c r="E787" s="1681" t="s">
        <v>3059</v>
      </c>
      <c r="F787" s="31"/>
      <c r="G787" s="1681" t="s">
        <v>2424</v>
      </c>
      <c r="H787" s="1" t="s">
        <v>225</v>
      </c>
      <c r="I787" s="2065" t="s">
        <v>4349</v>
      </c>
      <c r="J787" s="1119">
        <v>20.374167635556496</v>
      </c>
      <c r="K787" s="1119">
        <v>28.279482213841607</v>
      </c>
      <c r="L787" s="1119">
        <v>14.770797962648558</v>
      </c>
    </row>
    <row r="788" spans="1:12" hidden="1">
      <c r="A788" s="1">
        <v>776</v>
      </c>
      <c r="B788" s="2063" t="s">
        <v>3236</v>
      </c>
      <c r="C788" s="1681" t="s">
        <v>4511</v>
      </c>
      <c r="D788" s="1681" t="s">
        <v>3059</v>
      </c>
      <c r="E788" s="1681" t="s">
        <v>3059</v>
      </c>
      <c r="F788" s="31"/>
      <c r="G788" s="1681" t="s">
        <v>2424</v>
      </c>
      <c r="H788" s="1" t="s">
        <v>225</v>
      </c>
      <c r="I788" s="2065" t="s">
        <v>4512</v>
      </c>
      <c r="J788" s="1119">
        <v>18.710830268814419</v>
      </c>
      <c r="K788" s="1119">
        <v>25.885387179971065</v>
      </c>
      <c r="L788" s="1119">
        <v>13.690187964960163</v>
      </c>
    </row>
    <row r="789" spans="1:12" hidden="1">
      <c r="A789" s="1">
        <v>777</v>
      </c>
      <c r="B789" s="2063" t="s">
        <v>3236</v>
      </c>
      <c r="C789" s="1681" t="s">
        <v>4509</v>
      </c>
      <c r="D789" s="1681" t="s">
        <v>3059</v>
      </c>
      <c r="E789" s="1681" t="s">
        <v>3059</v>
      </c>
      <c r="F789" s="31"/>
      <c r="G789" s="1681" t="s">
        <v>2424</v>
      </c>
      <c r="H789" s="1" t="s">
        <v>225</v>
      </c>
      <c r="I789" s="2065" t="s">
        <v>4510</v>
      </c>
      <c r="J789" s="1119">
        <v>18.71401151631478</v>
      </c>
      <c r="K789" s="1119">
        <v>25.883562524097158</v>
      </c>
      <c r="L789" s="1119">
        <v>13.630979498861048</v>
      </c>
    </row>
    <row r="790" spans="1:12" hidden="1">
      <c r="A790" s="1">
        <v>778</v>
      </c>
      <c r="B790" s="2063" t="s">
        <v>3236</v>
      </c>
      <c r="C790" s="1681" t="s">
        <v>3356</v>
      </c>
      <c r="D790" s="1681" t="s">
        <v>3059</v>
      </c>
      <c r="E790" s="1681" t="s">
        <v>3059</v>
      </c>
      <c r="F790" s="31"/>
      <c r="G790" s="1681" t="s">
        <v>2424</v>
      </c>
      <c r="H790" s="1" t="s">
        <v>225</v>
      </c>
      <c r="I790" s="2065" t="s">
        <v>3357</v>
      </c>
      <c r="J790" s="1119">
        <v>26.878650227125245</v>
      </c>
      <c r="K790" s="1119">
        <v>35.838883602917853</v>
      </c>
      <c r="L790" s="1119">
        <v>20.672231985940247</v>
      </c>
    </row>
    <row r="791" spans="1:12" hidden="1">
      <c r="A791" s="1">
        <v>779</v>
      </c>
      <c r="B791" s="2063" t="s">
        <v>3236</v>
      </c>
      <c r="C791" s="1681" t="s">
        <v>4229</v>
      </c>
      <c r="D791" s="1681" t="s">
        <v>3059</v>
      </c>
      <c r="E791" s="1681" t="s">
        <v>3059</v>
      </c>
      <c r="F791" s="31"/>
      <c r="G791" s="1681" t="s">
        <v>2424</v>
      </c>
      <c r="H791" s="1" t="s">
        <v>225</v>
      </c>
      <c r="I791" s="2065" t="s">
        <v>4230</v>
      </c>
      <c r="J791" s="1119">
        <v>21.276118984930818</v>
      </c>
      <c r="K791" s="1119">
        <v>28.369272237196764</v>
      </c>
      <c r="L791" s="1119">
        <v>16.230466877576454</v>
      </c>
    </row>
    <row r="792" spans="1:12" hidden="1">
      <c r="A792" s="1">
        <v>780</v>
      </c>
      <c r="B792" s="2063" t="s">
        <v>3236</v>
      </c>
      <c r="C792" s="1681" t="s">
        <v>3848</v>
      </c>
      <c r="D792" s="1681" t="s">
        <v>3059</v>
      </c>
      <c r="E792" s="1681" t="s">
        <v>3059</v>
      </c>
      <c r="F792" s="31"/>
      <c r="G792" s="1681" t="s">
        <v>2424</v>
      </c>
      <c r="H792" s="1" t="s">
        <v>225</v>
      </c>
      <c r="I792" s="2065" t="s">
        <v>3849</v>
      </c>
      <c r="J792" s="1119">
        <v>23.436196830692243</v>
      </c>
      <c r="K792" s="1119">
        <v>30.967292971468336</v>
      </c>
      <c r="L792" s="1119">
        <v>18.425925925925927</v>
      </c>
    </row>
    <row r="793" spans="1:12" hidden="1">
      <c r="A793" s="1">
        <v>781</v>
      </c>
      <c r="B793" s="2063" t="s">
        <v>3236</v>
      </c>
      <c r="C793" s="1681" t="s">
        <v>3237</v>
      </c>
      <c r="D793" s="1681" t="s">
        <v>3059</v>
      </c>
      <c r="E793" s="1681" t="s">
        <v>3059</v>
      </c>
      <c r="F793" s="31"/>
      <c r="G793" s="1681" t="s">
        <v>2424</v>
      </c>
      <c r="H793" s="1" t="s">
        <v>225</v>
      </c>
      <c r="I793" s="2065" t="s">
        <v>3238</v>
      </c>
      <c r="J793" s="1119">
        <v>28.279205041202133</v>
      </c>
      <c r="K793" s="1119">
        <v>36.314931283484739</v>
      </c>
      <c r="L793" s="1119">
        <v>22.550647625373628</v>
      </c>
    </row>
    <row r="794" spans="1:12" hidden="1">
      <c r="A794" s="1">
        <v>782</v>
      </c>
      <c r="B794" s="2063" t="s">
        <v>3236</v>
      </c>
      <c r="C794" s="1681" t="s">
        <v>3429</v>
      </c>
      <c r="D794" s="1681" t="s">
        <v>3059</v>
      </c>
      <c r="E794" s="1681" t="s">
        <v>3059</v>
      </c>
      <c r="F794" s="31"/>
      <c r="G794" s="1681" t="s">
        <v>2424</v>
      </c>
      <c r="H794" s="1" t="s">
        <v>225</v>
      </c>
      <c r="I794" s="2065" t="s">
        <v>3430</v>
      </c>
      <c r="J794" s="1119">
        <v>25.99342285557687</v>
      </c>
      <c r="K794" s="1119">
        <v>34.906914893617021</v>
      </c>
      <c r="L794" s="1119">
        <v>19.743589743589745</v>
      </c>
    </row>
    <row r="795" spans="1:12" hidden="1">
      <c r="A795" s="1">
        <v>783</v>
      </c>
      <c r="B795" s="2063" t="s">
        <v>3089</v>
      </c>
      <c r="C795" s="1681" t="s">
        <v>4308</v>
      </c>
      <c r="D795" s="1681" t="s">
        <v>3059</v>
      </c>
      <c r="E795" s="1681" t="s">
        <v>3402</v>
      </c>
      <c r="F795" s="31" t="s">
        <v>3262</v>
      </c>
      <c r="G795" s="1681" t="s">
        <v>2424</v>
      </c>
      <c r="H795" s="1" t="s">
        <v>226</v>
      </c>
      <c r="I795" s="2065" t="s">
        <v>4309</v>
      </c>
      <c r="J795" s="1119">
        <v>20.666544382204787</v>
      </c>
      <c r="K795" s="1119">
        <v>29.70431016983558</v>
      </c>
      <c r="L795" s="1119">
        <v>14.200653515672274</v>
      </c>
    </row>
    <row r="796" spans="1:12" hidden="1">
      <c r="A796" s="1">
        <v>784</v>
      </c>
      <c r="B796" s="2063" t="s">
        <v>3089</v>
      </c>
      <c r="C796" s="1681" t="s">
        <v>4233</v>
      </c>
      <c r="D796" s="1681" t="s">
        <v>3059</v>
      </c>
      <c r="E796" s="1681" t="s">
        <v>3059</v>
      </c>
      <c r="F796" s="31"/>
      <c r="G796" s="1681" t="s">
        <v>2424</v>
      </c>
      <c r="H796" s="1" t="s">
        <v>226</v>
      </c>
      <c r="I796" s="2065" t="s">
        <v>4234</v>
      </c>
      <c r="J796" s="1119">
        <v>21.246388185352977</v>
      </c>
      <c r="K796" s="1119">
        <v>29.291060465898578</v>
      </c>
      <c r="L796" s="1119">
        <v>15.320282492875728</v>
      </c>
    </row>
    <row r="797" spans="1:12" hidden="1">
      <c r="A797" s="1">
        <v>785</v>
      </c>
      <c r="B797" s="2063" t="s">
        <v>3089</v>
      </c>
      <c r="C797" s="1681" t="s">
        <v>4221</v>
      </c>
      <c r="D797" s="1681" t="s">
        <v>3059</v>
      </c>
      <c r="E797" s="1681" t="s">
        <v>3402</v>
      </c>
      <c r="F797" s="31"/>
      <c r="G797" s="1681" t="s">
        <v>2424</v>
      </c>
      <c r="H797" s="1" t="s">
        <v>226</v>
      </c>
      <c r="I797" s="2065" t="s">
        <v>4222</v>
      </c>
      <c r="J797" s="1119">
        <v>21.336341983201702</v>
      </c>
      <c r="K797" s="1119">
        <v>28.418061256709819</v>
      </c>
      <c r="L797" s="1119">
        <v>16.673596673596673</v>
      </c>
    </row>
    <row r="798" spans="1:12" hidden="1">
      <c r="A798" s="1">
        <v>786</v>
      </c>
      <c r="B798" s="2063" t="s">
        <v>3089</v>
      </c>
      <c r="C798" s="1681" t="s">
        <v>4171</v>
      </c>
      <c r="D798" s="1681" t="s">
        <v>3059</v>
      </c>
      <c r="E798" s="1681" t="s">
        <v>3059</v>
      </c>
      <c r="F798" s="31"/>
      <c r="G798" s="1681" t="s">
        <v>2424</v>
      </c>
      <c r="H798" s="1" t="s">
        <v>226</v>
      </c>
      <c r="I798" s="2065" t="s">
        <v>4172</v>
      </c>
      <c r="J798" s="1119">
        <v>21.629901960784316</v>
      </c>
      <c r="K798" s="1119">
        <v>30.047789725209078</v>
      </c>
      <c r="L798" s="1119">
        <v>15.773067331670823</v>
      </c>
    </row>
    <row r="799" spans="1:12" hidden="1">
      <c r="A799" s="1">
        <v>787</v>
      </c>
      <c r="B799" s="2063" t="s">
        <v>3089</v>
      </c>
      <c r="C799" s="1681" t="s">
        <v>4093</v>
      </c>
      <c r="D799" s="1681" t="s">
        <v>3059</v>
      </c>
      <c r="E799" s="1681" t="s">
        <v>3059</v>
      </c>
      <c r="F799" s="31"/>
      <c r="G799" s="1681" t="s">
        <v>2424</v>
      </c>
      <c r="H799" s="1" t="s">
        <v>226</v>
      </c>
      <c r="I799" s="2065" t="s">
        <v>4094</v>
      </c>
      <c r="J799" s="1119">
        <v>22.14620315581854</v>
      </c>
      <c r="K799" s="1119">
        <v>30.685495734039424</v>
      </c>
      <c r="L799" s="1119">
        <v>15.987693613409718</v>
      </c>
    </row>
    <row r="800" spans="1:12" hidden="1">
      <c r="A800" s="1">
        <v>788</v>
      </c>
      <c r="B800" s="2063" t="s">
        <v>3089</v>
      </c>
      <c r="C800" s="1681" t="s">
        <v>3401</v>
      </c>
      <c r="D800" s="1681" t="s">
        <v>3059</v>
      </c>
      <c r="E800" s="1681" t="s">
        <v>3402</v>
      </c>
      <c r="F800" s="31"/>
      <c r="G800" s="1681" t="s">
        <v>2424</v>
      </c>
      <c r="H800" s="1" t="s">
        <v>226</v>
      </c>
      <c r="I800" s="2065" t="s">
        <v>3403</v>
      </c>
      <c r="J800" s="1119">
        <v>26.35748924253808</v>
      </c>
      <c r="K800" s="1119">
        <v>33.904282115869016</v>
      </c>
      <c r="L800" s="1119">
        <v>21.183513700207229</v>
      </c>
    </row>
    <row r="801" spans="1:12" hidden="1">
      <c r="A801" s="1">
        <v>789</v>
      </c>
      <c r="B801" s="2063" t="s">
        <v>3089</v>
      </c>
      <c r="C801" s="1681" t="s">
        <v>3090</v>
      </c>
      <c r="D801" s="1681" t="s">
        <v>3059</v>
      </c>
      <c r="E801" s="1681" t="s">
        <v>3059</v>
      </c>
      <c r="F801" s="31"/>
      <c r="G801" s="1681" t="s">
        <v>2424</v>
      </c>
      <c r="H801" s="1" t="s">
        <v>226</v>
      </c>
      <c r="I801" s="2065" t="s">
        <v>3091</v>
      </c>
      <c r="J801" s="1119">
        <v>33.180652253572738</v>
      </c>
      <c r="K801" s="1119">
        <v>42.237947810703233</v>
      </c>
      <c r="L801" s="1119">
        <v>26.775101657804189</v>
      </c>
    </row>
    <row r="802" spans="1:12" hidden="1">
      <c r="A802" s="1">
        <v>790</v>
      </c>
      <c r="B802" s="2063" t="s">
        <v>3089</v>
      </c>
      <c r="C802" s="1681" t="s">
        <v>4406</v>
      </c>
      <c r="D802" s="1681" t="s">
        <v>3059</v>
      </c>
      <c r="E802" s="1681" t="s">
        <v>3402</v>
      </c>
      <c r="F802" s="31"/>
      <c r="G802" s="1681" t="s">
        <v>2424</v>
      </c>
      <c r="H802" s="1" t="s">
        <v>226</v>
      </c>
      <c r="I802" s="2065" t="s">
        <v>4407</v>
      </c>
      <c r="J802" s="1119">
        <v>19.809268863978584</v>
      </c>
      <c r="K802" s="1119">
        <v>27.988338192419825</v>
      </c>
      <c r="L802" s="1119">
        <v>14.317673378076062</v>
      </c>
    </row>
    <row r="803" spans="1:12" hidden="1">
      <c r="A803" s="1">
        <v>791</v>
      </c>
      <c r="B803" s="2063" t="s">
        <v>3089</v>
      </c>
      <c r="C803" s="1681" t="s">
        <v>4435</v>
      </c>
      <c r="D803" s="1681" t="s">
        <v>3059</v>
      </c>
      <c r="E803" s="1681" t="s">
        <v>3402</v>
      </c>
      <c r="F803" s="31"/>
      <c r="G803" s="1681" t="s">
        <v>2424</v>
      </c>
      <c r="H803" s="1" t="s">
        <v>226</v>
      </c>
      <c r="I803" s="2065" t="s">
        <v>4436</v>
      </c>
      <c r="J803" s="1119">
        <v>19.537010777084515</v>
      </c>
      <c r="K803" s="1119">
        <v>28.005476170103531</v>
      </c>
      <c r="L803" s="1119">
        <v>13.54639549664064</v>
      </c>
    </row>
    <row r="804" spans="1:12" hidden="1">
      <c r="A804" s="1">
        <v>792</v>
      </c>
      <c r="B804" s="2063" t="s">
        <v>3089</v>
      </c>
      <c r="C804" s="1681" t="s">
        <v>4582</v>
      </c>
      <c r="D804" s="1681" t="s">
        <v>3059</v>
      </c>
      <c r="E804" s="1681" t="s">
        <v>3402</v>
      </c>
      <c r="F804" s="31"/>
      <c r="G804" s="1681" t="s">
        <v>2424</v>
      </c>
      <c r="H804" s="1" t="s">
        <v>226</v>
      </c>
      <c r="I804" s="2065" t="s">
        <v>4583</v>
      </c>
      <c r="J804" s="1119">
        <v>17.679984558965451</v>
      </c>
      <c r="K804" s="1119">
        <v>26.061628085236855</v>
      </c>
      <c r="L804" s="1119">
        <v>11.618625277161861</v>
      </c>
    </row>
    <row r="805" spans="1:12" hidden="1">
      <c r="A805" s="1">
        <v>793</v>
      </c>
      <c r="B805" s="2063" t="s">
        <v>3089</v>
      </c>
      <c r="C805" s="1681" t="s">
        <v>3892</v>
      </c>
      <c r="D805" s="1681" t="s">
        <v>3059</v>
      </c>
      <c r="E805" s="1681" t="s">
        <v>3059</v>
      </c>
      <c r="F805" s="31"/>
      <c r="G805" s="1681" t="s">
        <v>2424</v>
      </c>
      <c r="H805" s="1" t="s">
        <v>226</v>
      </c>
      <c r="I805" s="2065" t="s">
        <v>3893</v>
      </c>
      <c r="J805" s="1119">
        <v>23.174116272275782</v>
      </c>
      <c r="K805" s="1119">
        <v>32.413178984861979</v>
      </c>
      <c r="L805" s="1119">
        <v>16.751269035532996</v>
      </c>
    </row>
    <row r="806" spans="1:12" hidden="1">
      <c r="A806" s="1">
        <v>794</v>
      </c>
      <c r="B806" s="2063" t="s">
        <v>3089</v>
      </c>
      <c r="C806" s="1681" t="s">
        <v>4580</v>
      </c>
      <c r="D806" s="1681" t="s">
        <v>3059</v>
      </c>
      <c r="E806" s="1681" t="s">
        <v>3402</v>
      </c>
      <c r="F806" s="31"/>
      <c r="G806" s="1681" t="s">
        <v>2424</v>
      </c>
      <c r="H806" s="1" t="s">
        <v>226</v>
      </c>
      <c r="I806" s="2065" t="s">
        <v>4581</v>
      </c>
      <c r="J806" s="1119">
        <v>17.752312666047825</v>
      </c>
      <c r="K806" s="1119">
        <v>24.843439743393922</v>
      </c>
      <c r="L806" s="1119">
        <v>12.635697360445253</v>
      </c>
    </row>
    <row r="807" spans="1:12" hidden="1">
      <c r="A807" s="1">
        <v>795</v>
      </c>
      <c r="B807" s="2063" t="s">
        <v>3089</v>
      </c>
      <c r="C807" s="1681" t="s">
        <v>4338</v>
      </c>
      <c r="D807" s="1681" t="s">
        <v>3059</v>
      </c>
      <c r="E807" s="1681" t="s">
        <v>3402</v>
      </c>
      <c r="F807" s="31"/>
      <c r="G807" s="1681" t="s">
        <v>2424</v>
      </c>
      <c r="H807" s="1" t="s">
        <v>226</v>
      </c>
      <c r="I807" s="2065" t="s">
        <v>4339</v>
      </c>
      <c r="J807" s="1119">
        <v>20.464682086920444</v>
      </c>
      <c r="K807" s="1119">
        <v>28.739867354458365</v>
      </c>
      <c r="L807" s="1119">
        <v>14.416517055655294</v>
      </c>
    </row>
    <row r="808" spans="1:12" hidden="1">
      <c r="A808" s="1">
        <v>796</v>
      </c>
      <c r="B808" s="2063" t="s">
        <v>3089</v>
      </c>
      <c r="C808" s="1681" t="s">
        <v>4610</v>
      </c>
      <c r="D808" s="1681" t="s">
        <v>3059</v>
      </c>
      <c r="E808" s="1681" t="s">
        <v>3402</v>
      </c>
      <c r="F808" s="31"/>
      <c r="G808" s="1681" t="s">
        <v>2424</v>
      </c>
      <c r="H808" s="1" t="s">
        <v>226</v>
      </c>
      <c r="I808" s="2065" t="s">
        <v>4611</v>
      </c>
      <c r="J808" s="1119">
        <v>17.036756347101175</v>
      </c>
      <c r="K808" s="1119">
        <v>25.221656291265798</v>
      </c>
      <c r="L808" s="1119">
        <v>11.540410438307577</v>
      </c>
    </row>
    <row r="809" spans="1:12" hidden="1">
      <c r="A809" s="1">
        <v>797</v>
      </c>
      <c r="B809" s="2063" t="s">
        <v>3089</v>
      </c>
      <c r="C809" s="1681" t="s">
        <v>3804</v>
      </c>
      <c r="D809" s="1681" t="s">
        <v>3059</v>
      </c>
      <c r="E809" s="1681" t="s">
        <v>3059</v>
      </c>
      <c r="F809" s="31"/>
      <c r="G809" s="1681" t="s">
        <v>2424</v>
      </c>
      <c r="H809" s="1" t="s">
        <v>226</v>
      </c>
      <c r="I809" s="2065" t="s">
        <v>3805</v>
      </c>
      <c r="J809" s="1119">
        <v>23.623497479643273</v>
      </c>
      <c r="K809" s="1119">
        <v>32.188442794151776</v>
      </c>
      <c r="L809" s="1119">
        <v>17.479607125020809</v>
      </c>
    </row>
    <row r="810" spans="1:12" hidden="1">
      <c r="A810" s="1">
        <v>798</v>
      </c>
      <c r="B810" s="2063" t="s">
        <v>3089</v>
      </c>
      <c r="C810" s="1681" t="s">
        <v>4501</v>
      </c>
      <c r="D810" s="1681" t="s">
        <v>3059</v>
      </c>
      <c r="E810" s="1681" t="s">
        <v>3059</v>
      </c>
      <c r="F810" s="31"/>
      <c r="G810" s="1681" t="s">
        <v>2424</v>
      </c>
      <c r="H810" s="1" t="s">
        <v>226</v>
      </c>
      <c r="I810" s="2065" t="s">
        <v>4502</v>
      </c>
      <c r="J810" s="1119">
        <v>18.825547206795164</v>
      </c>
      <c r="K810" s="1119">
        <v>26.920737887695111</v>
      </c>
      <c r="L810" s="1119">
        <v>13.363424976063465</v>
      </c>
    </row>
    <row r="811" spans="1:12" hidden="1">
      <c r="A811" s="1">
        <v>799</v>
      </c>
      <c r="B811" s="2063" t="s">
        <v>3089</v>
      </c>
      <c r="C811" s="1681" t="s">
        <v>3858</v>
      </c>
      <c r="D811" s="1681" t="s">
        <v>3059</v>
      </c>
      <c r="E811" s="1681" t="s">
        <v>3402</v>
      </c>
      <c r="F811" s="31"/>
      <c r="G811" s="1681" t="s">
        <v>2424</v>
      </c>
      <c r="H811" s="1" t="s">
        <v>226</v>
      </c>
      <c r="I811" s="2065" t="s">
        <v>3859</v>
      </c>
      <c r="J811" s="1119">
        <v>23.405388948089513</v>
      </c>
      <c r="K811" s="1119">
        <v>32.93333333333333</v>
      </c>
      <c r="L811" s="1119">
        <v>17.063894523326574</v>
      </c>
    </row>
    <row r="812" spans="1:12" hidden="1">
      <c r="A812" s="1">
        <v>800</v>
      </c>
      <c r="B812" s="2063" t="s">
        <v>3089</v>
      </c>
      <c r="C812" s="1681" t="s">
        <v>4061</v>
      </c>
      <c r="D812" s="1681" t="s">
        <v>3059</v>
      </c>
      <c r="E812" s="1681" t="s">
        <v>3059</v>
      </c>
      <c r="F812" s="31"/>
      <c r="G812" s="1681" t="s">
        <v>2424</v>
      </c>
      <c r="H812" s="1" t="s">
        <v>226</v>
      </c>
      <c r="I812" s="2065" t="s">
        <v>4062</v>
      </c>
      <c r="J812" s="1119">
        <v>22.288691624855268</v>
      </c>
      <c r="K812" s="1119">
        <v>31.912856116830262</v>
      </c>
      <c r="L812" s="1119">
        <v>15.791175044448035</v>
      </c>
    </row>
    <row r="813" spans="1:12" hidden="1">
      <c r="A813" s="1">
        <v>801</v>
      </c>
      <c r="B813" s="2063" t="s">
        <v>3089</v>
      </c>
      <c r="C813" s="1681" t="s">
        <v>4630</v>
      </c>
      <c r="D813" s="1681" t="s">
        <v>3059</v>
      </c>
      <c r="E813" s="1681" t="s">
        <v>3402</v>
      </c>
      <c r="F813" s="31"/>
      <c r="G813" s="1681" t="s">
        <v>2424</v>
      </c>
      <c r="H813" s="1" t="s">
        <v>226</v>
      </c>
      <c r="I813" s="2065" t="s">
        <v>4631</v>
      </c>
      <c r="J813" s="1119">
        <v>16.543187151994847</v>
      </c>
      <c r="K813" s="1119">
        <v>23.868581375108793</v>
      </c>
      <c r="L813" s="1119">
        <v>11.173139803812106</v>
      </c>
    </row>
    <row r="814" spans="1:12" hidden="1">
      <c r="A814" s="1">
        <v>802</v>
      </c>
      <c r="B814" s="2063" t="s">
        <v>3339</v>
      </c>
      <c r="C814" s="1681" t="s">
        <v>4473</v>
      </c>
      <c r="D814" s="1681" t="s">
        <v>3059</v>
      </c>
      <c r="E814" s="1681" t="s">
        <v>3059</v>
      </c>
      <c r="F814" s="31" t="s">
        <v>3262</v>
      </c>
      <c r="G814" s="1681" t="s">
        <v>2424</v>
      </c>
      <c r="H814" s="1" t="s">
        <v>227</v>
      </c>
      <c r="I814" s="2065" t="s">
        <v>4474</v>
      </c>
      <c r="J814" s="1119">
        <v>19.128371847816535</v>
      </c>
      <c r="K814" s="1119">
        <v>25.967929544699235</v>
      </c>
      <c r="L814" s="1119">
        <v>14.113848871562148</v>
      </c>
    </row>
    <row r="815" spans="1:12" hidden="1">
      <c r="A815" s="1">
        <v>803</v>
      </c>
      <c r="B815" s="2063" t="s">
        <v>3339</v>
      </c>
      <c r="C815" s="1681" t="s">
        <v>4566</v>
      </c>
      <c r="D815" s="1681" t="s">
        <v>3059</v>
      </c>
      <c r="E815" s="1681" t="s">
        <v>3059</v>
      </c>
      <c r="F815" s="31"/>
      <c r="G815" s="1681" t="s">
        <v>2424</v>
      </c>
      <c r="H815" s="1" t="s">
        <v>227</v>
      </c>
      <c r="I815" s="2065" t="s">
        <v>4567</v>
      </c>
      <c r="J815" s="1119">
        <v>17.888294879009567</v>
      </c>
      <c r="K815" s="1119">
        <v>24.881941051945937</v>
      </c>
      <c r="L815" s="1119">
        <v>12.569659442724459</v>
      </c>
    </row>
    <row r="816" spans="1:12" hidden="1">
      <c r="A816" s="1">
        <v>804</v>
      </c>
      <c r="B816" s="2063" t="s">
        <v>3339</v>
      </c>
      <c r="C816" s="1681" t="s">
        <v>3340</v>
      </c>
      <c r="D816" s="1681" t="s">
        <v>3059</v>
      </c>
      <c r="E816" s="1681" t="s">
        <v>3059</v>
      </c>
      <c r="F816" s="31"/>
      <c r="G816" s="1681" t="s">
        <v>2424</v>
      </c>
      <c r="H816" s="1" t="s">
        <v>227</v>
      </c>
      <c r="I816" s="2065" t="s">
        <v>3341</v>
      </c>
      <c r="J816" s="1119">
        <v>26.997340733032722</v>
      </c>
      <c r="K816" s="1119">
        <v>36.682122617207625</v>
      </c>
      <c r="L816" s="1119">
        <v>19.110551709670652</v>
      </c>
    </row>
    <row r="817" spans="1:12" hidden="1">
      <c r="A817" s="1">
        <v>805</v>
      </c>
      <c r="B817" s="2063" t="s">
        <v>3339</v>
      </c>
      <c r="C817" s="1681" t="s">
        <v>4428</v>
      </c>
      <c r="D817" s="1681" t="s">
        <v>3059</v>
      </c>
      <c r="E817" s="1681" t="s">
        <v>3059</v>
      </c>
      <c r="F817" s="31"/>
      <c r="G817" s="1681" t="s">
        <v>2424</v>
      </c>
      <c r="H817" s="1" t="s">
        <v>227</v>
      </c>
      <c r="I817" s="2065" t="s">
        <v>4429</v>
      </c>
      <c r="J817" s="1119">
        <v>19.559680796875885</v>
      </c>
      <c r="K817" s="1119">
        <v>26.979659716003585</v>
      </c>
      <c r="L817" s="1119">
        <v>13.672350791717417</v>
      </c>
    </row>
    <row r="818" spans="1:12" hidden="1">
      <c r="A818" s="1">
        <v>806</v>
      </c>
      <c r="B818" s="2063" t="s">
        <v>3339</v>
      </c>
      <c r="C818" s="1681" t="s">
        <v>4185</v>
      </c>
      <c r="D818" s="1681" t="s">
        <v>3059</v>
      </c>
      <c r="E818" s="1681" t="s">
        <v>3059</v>
      </c>
      <c r="F818" s="31"/>
      <c r="G818" s="1681" t="s">
        <v>2424</v>
      </c>
      <c r="H818" s="1" t="s">
        <v>227</v>
      </c>
      <c r="I818" s="2065" t="s">
        <v>4186</v>
      </c>
      <c r="J818" s="1119">
        <v>21.544164180453848</v>
      </c>
      <c r="K818" s="1119">
        <v>28.371348539415763</v>
      </c>
      <c r="L818" s="1119">
        <v>15.916213095827148</v>
      </c>
    </row>
    <row r="819" spans="1:12" hidden="1">
      <c r="A819" s="1">
        <v>807</v>
      </c>
      <c r="B819" s="2063" t="s">
        <v>3339</v>
      </c>
      <c r="C819" s="1681" t="s">
        <v>4449</v>
      </c>
      <c r="D819" s="1681" t="s">
        <v>3059</v>
      </c>
      <c r="E819" s="1681" t="s">
        <v>3059</v>
      </c>
      <c r="F819" s="31"/>
      <c r="G819" s="1681" t="s">
        <v>2424</v>
      </c>
      <c r="H819" s="1" t="s">
        <v>227</v>
      </c>
      <c r="I819" s="2065" t="s">
        <v>4450</v>
      </c>
      <c r="J819" s="1119">
        <v>19.364214350590373</v>
      </c>
      <c r="K819" s="1119">
        <v>26.415094339622641</v>
      </c>
      <c r="L819" s="1119">
        <v>13.306315433975008</v>
      </c>
    </row>
    <row r="820" spans="1:12" hidden="1">
      <c r="A820" s="1">
        <v>808</v>
      </c>
      <c r="B820" s="2063" t="s">
        <v>3339</v>
      </c>
      <c r="C820" s="1681" t="s">
        <v>4626</v>
      </c>
      <c r="D820" s="1681" t="s">
        <v>3059</v>
      </c>
      <c r="E820" s="1681" t="s">
        <v>3059</v>
      </c>
      <c r="F820" s="31"/>
      <c r="G820" s="1681" t="s">
        <v>2424</v>
      </c>
      <c r="H820" s="1" t="s">
        <v>227</v>
      </c>
      <c r="I820" s="2065" t="s">
        <v>4627</v>
      </c>
      <c r="J820" s="1119">
        <v>16.65960751094169</v>
      </c>
      <c r="K820" s="1119">
        <v>23.213507625272332</v>
      </c>
      <c r="L820" s="1119">
        <v>11.674538072748364</v>
      </c>
    </row>
    <row r="821" spans="1:12" hidden="1">
      <c r="A821" s="1">
        <v>809</v>
      </c>
      <c r="B821" s="2063" t="s">
        <v>3339</v>
      </c>
      <c r="C821" s="1681" t="s">
        <v>4181</v>
      </c>
      <c r="D821" s="1681" t="s">
        <v>3059</v>
      </c>
      <c r="E821" s="1681" t="s">
        <v>3059</v>
      </c>
      <c r="F821" s="31"/>
      <c r="G821" s="1681" t="s">
        <v>2424</v>
      </c>
      <c r="H821" s="1" t="s">
        <v>227</v>
      </c>
      <c r="I821" s="2065" t="s">
        <v>4182</v>
      </c>
      <c r="J821" s="1119">
        <v>21.582172701949862</v>
      </c>
      <c r="K821" s="1119">
        <v>29.75646879756469</v>
      </c>
      <c r="L821" s="1119">
        <v>15.179813232664415</v>
      </c>
    </row>
    <row r="822" spans="1:12" hidden="1">
      <c r="A822" s="1">
        <v>810</v>
      </c>
      <c r="B822" s="2063" t="s">
        <v>3339</v>
      </c>
      <c r="C822" s="1681" t="s">
        <v>4636</v>
      </c>
      <c r="D822" s="1681" t="s">
        <v>3059</v>
      </c>
      <c r="E822" s="1681" t="s">
        <v>3059</v>
      </c>
      <c r="F822" s="31"/>
      <c r="G822" s="1681" t="s">
        <v>2424</v>
      </c>
      <c r="H822" s="1" t="s">
        <v>227</v>
      </c>
      <c r="I822" s="2065" t="s">
        <v>4637</v>
      </c>
      <c r="J822" s="1119">
        <v>16.376049451056371</v>
      </c>
      <c r="K822" s="1119">
        <v>22.378845560242823</v>
      </c>
      <c r="L822" s="1119">
        <v>11.497616857596789</v>
      </c>
    </row>
    <row r="823" spans="1:12" hidden="1">
      <c r="A823" s="1">
        <v>811</v>
      </c>
      <c r="B823" s="2063" t="s">
        <v>3339</v>
      </c>
      <c r="C823" s="1681" t="s">
        <v>3373</v>
      </c>
      <c r="D823" s="1681" t="s">
        <v>3059</v>
      </c>
      <c r="E823" s="1681" t="s">
        <v>3059</v>
      </c>
      <c r="F823" s="31"/>
      <c r="G823" s="1681" t="s">
        <v>2424</v>
      </c>
      <c r="H823" s="1" t="s">
        <v>227</v>
      </c>
      <c r="I823" s="2065" t="s">
        <v>3374</v>
      </c>
      <c r="J823" s="1119">
        <v>26.678559844307493</v>
      </c>
      <c r="K823" s="1119">
        <v>38.761801016702982</v>
      </c>
      <c r="L823" s="1119">
        <v>16.925556858147715</v>
      </c>
    </row>
    <row r="824" spans="1:12" hidden="1">
      <c r="A824" s="1">
        <v>812</v>
      </c>
      <c r="B824" s="2063" t="s">
        <v>3339</v>
      </c>
      <c r="C824" s="1681" t="s">
        <v>4521</v>
      </c>
      <c r="D824" s="1681" t="s">
        <v>3059</v>
      </c>
      <c r="E824" s="1681" t="s">
        <v>3059</v>
      </c>
      <c r="F824" s="31"/>
      <c r="G824" s="1681" t="s">
        <v>2424</v>
      </c>
      <c r="H824" s="1" t="s">
        <v>227</v>
      </c>
      <c r="I824" s="2065" t="s">
        <v>4522</v>
      </c>
      <c r="J824" s="1119">
        <v>18.557772236076474</v>
      </c>
      <c r="K824" s="1119">
        <v>26.505474452554743</v>
      </c>
      <c r="L824" s="1119">
        <v>11.908396946564885</v>
      </c>
    </row>
  </sheetData>
  <mergeCells count="1">
    <mergeCell ref="B8:I8"/>
  </mergeCells>
  <phoneticPr fontId="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DDC0B-92D2-44D2-8B5E-F5DEA3B2D6D0}">
  <dimension ref="A1:HF227"/>
  <sheetViews>
    <sheetView workbookViewId="0">
      <pane xSplit="127" ySplit="134" topLeftCell="DX135" activePane="bottomRight" state="frozen"/>
      <selection pane="topRight" activeCell="DX1" sqref="DX1"/>
      <selection pane="bottomLeft" activeCell="A135" sqref="A135"/>
      <selection pane="bottomRight" activeCell="EA144" sqref="EA144"/>
    </sheetView>
  </sheetViews>
  <sheetFormatPr defaultColWidth="8.625" defaultRowHeight="13.5"/>
  <cols>
    <col min="1" max="1" width="5.625" style="1684" customWidth="1"/>
    <col min="2" max="3" width="7.25" style="1687" customWidth="1"/>
    <col min="4" max="4" width="13.875" style="1687" customWidth="1"/>
    <col min="5" max="127" width="7.25" style="1687" hidden="1" customWidth="1"/>
    <col min="128" max="137" width="7.25" style="1687" customWidth="1"/>
    <col min="138" max="211" width="7.25" style="1687" hidden="1" customWidth="1"/>
    <col min="212" max="212" width="13.875" style="1687" customWidth="1"/>
    <col min="213" max="214" width="7.25" style="1687" customWidth="1"/>
    <col min="215" max="16384" width="8.625" style="1687"/>
  </cols>
  <sheetData>
    <row r="1" spans="2:214" s="1684" customFormat="1"/>
    <row r="2" spans="2:214" ht="14.25">
      <c r="B2" s="1685" t="s">
        <v>4656</v>
      </c>
      <c r="C2" s="1686"/>
      <c r="K2" s="1688" t="s">
        <v>4657</v>
      </c>
      <c r="L2" s="1689"/>
      <c r="M2" s="1689"/>
      <c r="N2" s="1689"/>
      <c r="O2" s="1689"/>
      <c r="P2" s="1689"/>
      <c r="Q2" s="1689"/>
      <c r="R2" s="1689"/>
      <c r="S2" s="1689"/>
      <c r="T2" s="1689"/>
      <c r="U2" s="1689"/>
      <c r="V2" s="1689"/>
      <c r="W2" s="1690"/>
    </row>
    <row r="3" spans="2:214" ht="14.25">
      <c r="B3" s="1686" t="s">
        <v>4658</v>
      </c>
      <c r="C3" s="1686"/>
      <c r="G3" s="1687" t="s">
        <v>4659</v>
      </c>
      <c r="K3" s="1691" t="s">
        <v>4660</v>
      </c>
      <c r="L3" s="1692"/>
      <c r="M3" s="1692"/>
      <c r="N3" s="1692"/>
      <c r="O3" s="1692"/>
      <c r="P3" s="1692"/>
      <c r="Q3" s="1692"/>
      <c r="R3" s="1692"/>
      <c r="S3" s="1692"/>
      <c r="T3" s="1692"/>
      <c r="U3" s="1692"/>
      <c r="V3" s="1692"/>
      <c r="W3" s="1693"/>
    </row>
    <row r="4" spans="2:214">
      <c r="G4" s="1694" t="s">
        <v>4661</v>
      </c>
      <c r="H4" s="1695">
        <v>220</v>
      </c>
      <c r="I4" s="1696" t="s">
        <v>4662</v>
      </c>
      <c r="K4" s="1697" t="s">
        <v>4663</v>
      </c>
      <c r="L4" s="1692"/>
      <c r="M4" s="1692"/>
      <c r="N4" s="1692"/>
      <c r="O4" s="1692"/>
      <c r="P4" s="1692"/>
      <c r="Q4" s="1692"/>
      <c r="R4" s="1692"/>
      <c r="S4" s="1692"/>
      <c r="T4" s="1692"/>
      <c r="U4" s="1692"/>
      <c r="V4" s="1692"/>
      <c r="W4" s="1693"/>
    </row>
    <row r="5" spans="2:214">
      <c r="B5" s="1698" t="s">
        <v>4664</v>
      </c>
      <c r="C5" s="1699"/>
      <c r="D5" s="1700" t="s">
        <v>4665</v>
      </c>
      <c r="G5" s="1694" t="s">
        <v>4666</v>
      </c>
      <c r="H5" s="1696">
        <v>2200</v>
      </c>
      <c r="I5" s="1696" t="s">
        <v>4667</v>
      </c>
      <c r="K5" s="1701" t="s">
        <v>4668</v>
      </c>
      <c r="L5" s="1692" t="s">
        <v>4669</v>
      </c>
      <c r="M5" s="1692"/>
      <c r="N5" s="1692" t="s">
        <v>4670</v>
      </c>
      <c r="O5" s="1692"/>
      <c r="P5" s="1692"/>
      <c r="Q5" s="1692"/>
      <c r="R5" s="1692" t="s">
        <v>4671</v>
      </c>
      <c r="S5" s="1692"/>
      <c r="T5" s="1692"/>
      <c r="U5" s="1692"/>
      <c r="V5" s="1692"/>
      <c r="W5" s="1693"/>
    </row>
    <row r="6" spans="2:214">
      <c r="G6" s="1694" t="s">
        <v>4672</v>
      </c>
      <c r="H6" s="1696">
        <v>113</v>
      </c>
      <c r="I6" s="1696" t="s">
        <v>4673</v>
      </c>
      <c r="K6" s="1702" t="s">
        <v>4674</v>
      </c>
      <c r="L6" s="1703"/>
      <c r="M6" s="1703"/>
      <c r="N6" s="1703"/>
      <c r="O6" s="1703"/>
      <c r="P6" s="1703"/>
      <c r="Q6" s="1703"/>
      <c r="R6" s="1703"/>
      <c r="S6" s="1703"/>
      <c r="T6" s="1703"/>
      <c r="U6" s="1703"/>
      <c r="V6" s="1703"/>
      <c r="W6" s="1704"/>
    </row>
    <row r="7" spans="2:214">
      <c r="B7" s="1705" t="s">
        <v>4675</v>
      </c>
    </row>
    <row r="8" spans="2:214">
      <c r="B8" s="1687" t="s">
        <v>4676</v>
      </c>
    </row>
    <row r="9" spans="2:214">
      <c r="B9" s="1706"/>
      <c r="C9" s="1707"/>
      <c r="D9" s="1708" t="s">
        <v>4677</v>
      </c>
      <c r="E9" s="1709">
        <v>11</v>
      </c>
      <c r="F9" s="1710">
        <v>12</v>
      </c>
      <c r="G9" s="1710">
        <v>13</v>
      </c>
      <c r="H9" s="1710">
        <v>14</v>
      </c>
      <c r="I9" s="1710">
        <v>15</v>
      </c>
      <c r="J9" s="1710">
        <v>16</v>
      </c>
      <c r="K9" s="1710">
        <v>17</v>
      </c>
      <c r="L9" s="1710">
        <v>481</v>
      </c>
      <c r="M9" s="1710">
        <v>482</v>
      </c>
      <c r="N9" s="1710">
        <v>483</v>
      </c>
      <c r="O9" s="1710">
        <v>491</v>
      </c>
      <c r="P9" s="1710">
        <v>492</v>
      </c>
      <c r="Q9" s="1710">
        <v>493</v>
      </c>
      <c r="R9" s="1710">
        <v>494</v>
      </c>
      <c r="S9" s="1710">
        <v>495</v>
      </c>
      <c r="T9" s="1710">
        <v>496</v>
      </c>
      <c r="U9" s="1710">
        <v>497</v>
      </c>
      <c r="V9" s="1710">
        <v>498</v>
      </c>
      <c r="W9" s="1710">
        <v>501</v>
      </c>
      <c r="X9" s="1710">
        <v>502</v>
      </c>
      <c r="Y9" s="1710">
        <v>21</v>
      </c>
      <c r="Z9" s="1710">
        <v>22</v>
      </c>
      <c r="AA9" s="1710">
        <v>23</v>
      </c>
      <c r="AB9" s="1710">
        <v>24</v>
      </c>
      <c r="AC9" s="1710">
        <v>31</v>
      </c>
      <c r="AD9" s="1710">
        <v>32</v>
      </c>
      <c r="AE9" s="1710">
        <v>33</v>
      </c>
      <c r="AF9" s="1710">
        <v>34</v>
      </c>
      <c r="AG9" s="1710">
        <v>35</v>
      </c>
      <c r="AH9" s="1710">
        <v>41</v>
      </c>
      <c r="AI9" s="1710">
        <v>42</v>
      </c>
      <c r="AJ9" s="1710">
        <v>43</v>
      </c>
      <c r="AK9" s="1710">
        <v>51</v>
      </c>
      <c r="AL9" s="1710">
        <v>52</v>
      </c>
      <c r="AM9" s="1710">
        <v>53</v>
      </c>
      <c r="AN9" s="1710">
        <v>54</v>
      </c>
      <c r="AO9" s="1710">
        <v>61</v>
      </c>
      <c r="AP9" s="1710">
        <v>62</v>
      </c>
      <c r="AQ9" s="1710">
        <v>63</v>
      </c>
      <c r="AR9" s="1710">
        <v>64</v>
      </c>
      <c r="AS9" s="1710">
        <v>71</v>
      </c>
      <c r="AT9" s="1710">
        <v>72</v>
      </c>
      <c r="AU9" s="1710">
        <v>73</v>
      </c>
      <c r="AV9" s="1710">
        <v>74</v>
      </c>
      <c r="AW9" s="1710">
        <v>75</v>
      </c>
      <c r="AX9" s="1710">
        <v>76</v>
      </c>
      <c r="AY9" s="1710">
        <v>81</v>
      </c>
      <c r="AZ9" s="1710">
        <v>82</v>
      </c>
      <c r="BA9" s="1710">
        <v>83</v>
      </c>
      <c r="BB9" s="1710">
        <v>84</v>
      </c>
      <c r="BC9" s="1710">
        <v>91</v>
      </c>
      <c r="BD9" s="1710">
        <v>92</v>
      </c>
      <c r="BE9" s="1710">
        <v>93</v>
      </c>
      <c r="BF9" s="1710">
        <v>94</v>
      </c>
      <c r="BG9" s="1710">
        <v>95</v>
      </c>
      <c r="BH9" s="1710">
        <v>101</v>
      </c>
      <c r="BI9" s="1710">
        <v>102</v>
      </c>
      <c r="BJ9" s="1710">
        <v>103</v>
      </c>
      <c r="BK9" s="1710">
        <v>104</v>
      </c>
      <c r="BL9" s="1710">
        <v>111</v>
      </c>
      <c r="BM9" s="1710">
        <v>112</v>
      </c>
      <c r="BN9" s="1710">
        <v>113</v>
      </c>
      <c r="BO9" s="1710">
        <v>114</v>
      </c>
      <c r="BP9" s="1710">
        <v>121</v>
      </c>
      <c r="BQ9" s="1710">
        <v>122</v>
      </c>
      <c r="BR9" s="1710">
        <v>123</v>
      </c>
      <c r="BS9" s="1710">
        <v>124</v>
      </c>
      <c r="BT9" s="1710">
        <v>131</v>
      </c>
      <c r="BU9" s="1710">
        <v>132</v>
      </c>
      <c r="BV9" s="1710">
        <v>133</v>
      </c>
      <c r="BW9" s="1710">
        <v>141</v>
      </c>
      <c r="BX9" s="1710">
        <v>142</v>
      </c>
      <c r="BY9" s="1710">
        <v>143</v>
      </c>
      <c r="BZ9" s="1710">
        <v>144</v>
      </c>
      <c r="CA9" s="1710">
        <v>151</v>
      </c>
      <c r="CB9" s="1710">
        <v>152</v>
      </c>
      <c r="CC9" s="1710">
        <v>153</v>
      </c>
      <c r="CD9" s="1710">
        <v>154</v>
      </c>
      <c r="CE9" s="1710">
        <v>155</v>
      </c>
      <c r="CF9" s="1710">
        <v>156</v>
      </c>
      <c r="CG9" s="1710">
        <v>157</v>
      </c>
      <c r="CH9" s="1710">
        <v>161</v>
      </c>
      <c r="CI9" s="1710">
        <v>162</v>
      </c>
      <c r="CJ9" s="1710">
        <v>163</v>
      </c>
      <c r="CK9" s="1710">
        <v>164</v>
      </c>
      <c r="CL9" s="1710">
        <v>171</v>
      </c>
      <c r="CM9" s="1710">
        <v>172</v>
      </c>
      <c r="CN9" s="1710">
        <v>173</v>
      </c>
      <c r="CO9" s="1710">
        <v>181</v>
      </c>
      <c r="CP9" s="1710">
        <v>182</v>
      </c>
      <c r="CQ9" s="1710">
        <v>183</v>
      </c>
      <c r="CR9" s="1710">
        <v>191</v>
      </c>
      <c r="CS9" s="1710">
        <v>192</v>
      </c>
      <c r="CT9" s="1710">
        <v>193</v>
      </c>
      <c r="CU9" s="1710">
        <v>201</v>
      </c>
      <c r="CV9" s="1710">
        <v>202</v>
      </c>
      <c r="CW9" s="1710">
        <v>203</v>
      </c>
      <c r="CX9" s="1710">
        <v>204</v>
      </c>
      <c r="CY9" s="1710">
        <v>205</v>
      </c>
      <c r="CZ9" s="1710">
        <v>211</v>
      </c>
      <c r="DA9" s="1710">
        <v>212</v>
      </c>
      <c r="DB9" s="1710">
        <v>213</v>
      </c>
      <c r="DC9" s="1710">
        <v>214</v>
      </c>
      <c r="DD9" s="1710">
        <v>215</v>
      </c>
      <c r="DE9" s="1710">
        <v>221</v>
      </c>
      <c r="DF9" s="1710">
        <v>222</v>
      </c>
      <c r="DG9" s="1710">
        <v>223</v>
      </c>
      <c r="DH9" s="1710">
        <v>231</v>
      </c>
      <c r="DI9" s="1710">
        <v>232</v>
      </c>
      <c r="DJ9" s="1710">
        <v>233</v>
      </c>
      <c r="DK9" s="1710">
        <v>241</v>
      </c>
      <c r="DL9" s="1710">
        <v>242</v>
      </c>
      <c r="DM9" s="1710">
        <v>243</v>
      </c>
      <c r="DN9" s="1710">
        <v>244</v>
      </c>
      <c r="DO9" s="1710">
        <v>245</v>
      </c>
      <c r="DP9" s="1710">
        <v>251</v>
      </c>
      <c r="DQ9" s="1710">
        <v>252</v>
      </c>
      <c r="DR9" s="1710">
        <v>253</v>
      </c>
      <c r="DS9" s="1710">
        <v>261</v>
      </c>
      <c r="DT9" s="1710">
        <v>262</v>
      </c>
      <c r="DU9" s="1710">
        <v>263</v>
      </c>
      <c r="DV9" s="1710">
        <v>264</v>
      </c>
      <c r="DW9" s="1710">
        <v>265</v>
      </c>
      <c r="DX9" s="1710">
        <v>271</v>
      </c>
      <c r="DY9" s="1710">
        <v>272</v>
      </c>
      <c r="DZ9" s="1710">
        <v>273</v>
      </c>
      <c r="EA9" s="1710">
        <v>274</v>
      </c>
      <c r="EB9" s="1710">
        <v>281</v>
      </c>
      <c r="EC9" s="1710">
        <v>282</v>
      </c>
      <c r="ED9" s="1710">
        <v>283</v>
      </c>
      <c r="EE9" s="1710">
        <v>284</v>
      </c>
      <c r="EF9" s="2003">
        <v>285</v>
      </c>
      <c r="EG9" s="1710">
        <v>286</v>
      </c>
      <c r="EH9" s="1710">
        <v>291</v>
      </c>
      <c r="EI9" s="1710">
        <v>292</v>
      </c>
      <c r="EJ9" s="1710">
        <v>301</v>
      </c>
      <c r="EK9" s="1710">
        <v>302</v>
      </c>
      <c r="EL9" s="1710">
        <v>303</v>
      </c>
      <c r="EM9" s="1710">
        <v>311</v>
      </c>
      <c r="EN9" s="1710">
        <v>312</v>
      </c>
      <c r="EO9" s="1710">
        <v>313</v>
      </c>
      <c r="EP9" s="1710">
        <v>321</v>
      </c>
      <c r="EQ9" s="1710">
        <v>322</v>
      </c>
      <c r="ER9" s="1710">
        <v>323</v>
      </c>
      <c r="ES9" s="1710">
        <v>324</v>
      </c>
      <c r="ET9" s="1710">
        <v>325</v>
      </c>
      <c r="EU9" s="1710">
        <v>331</v>
      </c>
      <c r="EV9" s="1710">
        <v>332</v>
      </c>
      <c r="EW9" s="1710">
        <v>341</v>
      </c>
      <c r="EX9" s="1710">
        <v>342</v>
      </c>
      <c r="EY9" s="1710">
        <v>343</v>
      </c>
      <c r="EZ9" s="1710">
        <v>351</v>
      </c>
      <c r="FA9" s="1710">
        <v>352</v>
      </c>
      <c r="FB9" s="1710">
        <v>353</v>
      </c>
      <c r="FC9" s="1710">
        <v>354</v>
      </c>
      <c r="FD9" s="1710">
        <v>355</v>
      </c>
      <c r="FE9" s="1710">
        <v>356</v>
      </c>
      <c r="FF9" s="1710">
        <v>361</v>
      </c>
      <c r="FG9" s="1710">
        <v>362</v>
      </c>
      <c r="FH9" s="1710">
        <v>363</v>
      </c>
      <c r="FI9" s="1710">
        <v>371</v>
      </c>
      <c r="FJ9" s="1710">
        <v>372</v>
      </c>
      <c r="FK9" s="1710">
        <v>381</v>
      </c>
      <c r="FL9" s="1710">
        <v>382</v>
      </c>
      <c r="FM9" s="1710">
        <v>383</v>
      </c>
      <c r="FN9" s="1710">
        <v>384</v>
      </c>
      <c r="FO9" s="1710">
        <v>385</v>
      </c>
      <c r="FP9" s="1710">
        <v>391</v>
      </c>
      <c r="FQ9" s="1710">
        <v>392</v>
      </c>
      <c r="FR9" s="1710">
        <v>393</v>
      </c>
      <c r="FS9" s="1710">
        <v>394</v>
      </c>
      <c r="FT9" s="1710">
        <v>401</v>
      </c>
      <c r="FU9" s="1710">
        <v>402</v>
      </c>
      <c r="FV9" s="1710">
        <v>403</v>
      </c>
      <c r="FW9" s="1710">
        <v>404</v>
      </c>
      <c r="FX9" s="1710">
        <v>411</v>
      </c>
      <c r="FY9" s="1710">
        <v>412</v>
      </c>
      <c r="FZ9" s="1710">
        <v>413</v>
      </c>
      <c r="GA9" s="1710">
        <v>421</v>
      </c>
      <c r="GB9" s="1710">
        <v>422</v>
      </c>
      <c r="GC9" s="1710">
        <v>423</v>
      </c>
      <c r="GD9" s="1710">
        <v>424</v>
      </c>
      <c r="GE9" s="1710">
        <v>425</v>
      </c>
      <c r="GF9" s="1710">
        <v>426</v>
      </c>
      <c r="GG9" s="1710">
        <v>431</v>
      </c>
      <c r="GH9" s="1710">
        <v>432</v>
      </c>
      <c r="GI9" s="1710">
        <v>433</v>
      </c>
      <c r="GJ9" s="1710">
        <v>434</v>
      </c>
      <c r="GK9" s="1710">
        <v>441</v>
      </c>
      <c r="GL9" s="1710">
        <v>442</v>
      </c>
      <c r="GM9" s="1710">
        <v>443</v>
      </c>
      <c r="GN9" s="1710">
        <v>444</v>
      </c>
      <c r="GO9" s="1710">
        <v>451</v>
      </c>
      <c r="GP9" s="1710">
        <v>452</v>
      </c>
      <c r="GQ9" s="1710">
        <v>453</v>
      </c>
      <c r="GR9" s="1710">
        <v>454</v>
      </c>
      <c r="GS9" s="1710">
        <v>455</v>
      </c>
      <c r="GT9" s="1710">
        <v>461</v>
      </c>
      <c r="GU9" s="1710">
        <v>462</v>
      </c>
      <c r="GV9" s="1710">
        <v>463</v>
      </c>
      <c r="GW9" s="1710">
        <v>464</v>
      </c>
      <c r="GX9" s="1710">
        <v>465</v>
      </c>
      <c r="GY9" s="1710">
        <v>466</v>
      </c>
      <c r="GZ9" s="1710">
        <v>471</v>
      </c>
      <c r="HA9" s="1710">
        <v>472</v>
      </c>
      <c r="HB9" s="1710">
        <v>473</v>
      </c>
      <c r="HC9" s="1711">
        <v>474</v>
      </c>
      <c r="HD9" s="1712" t="s">
        <v>4677</v>
      </c>
      <c r="HE9" s="1707"/>
      <c r="HF9" s="1713"/>
    </row>
    <row r="10" spans="2:214">
      <c r="B10" s="1714"/>
      <c r="C10" s="1715"/>
      <c r="D10" s="1716"/>
      <c r="E10" s="1717" t="s">
        <v>4678</v>
      </c>
      <c r="F10" s="1718" t="s">
        <v>4678</v>
      </c>
      <c r="G10" s="1718" t="s">
        <v>4678</v>
      </c>
      <c r="H10" s="1718" t="s">
        <v>4678</v>
      </c>
      <c r="I10" s="1718" t="s">
        <v>4678</v>
      </c>
      <c r="J10" s="1718" t="s">
        <v>4678</v>
      </c>
      <c r="K10" s="1718" t="s">
        <v>4678</v>
      </c>
      <c r="L10" s="1718" t="s">
        <v>4679</v>
      </c>
      <c r="M10" s="1718" t="s">
        <v>4679</v>
      </c>
      <c r="N10" s="1718" t="s">
        <v>4679</v>
      </c>
      <c r="O10" s="1718" t="s">
        <v>4680</v>
      </c>
      <c r="P10" s="1718" t="s">
        <v>4680</v>
      </c>
      <c r="Q10" s="1718" t="s">
        <v>4680</v>
      </c>
      <c r="R10" s="1718" t="s">
        <v>4680</v>
      </c>
      <c r="S10" s="1718" t="s">
        <v>4680</v>
      </c>
      <c r="T10" s="1718" t="s">
        <v>4680</v>
      </c>
      <c r="U10" s="1718" t="s">
        <v>4680</v>
      </c>
      <c r="V10" s="1718" t="s">
        <v>4680</v>
      </c>
      <c r="W10" s="1718" t="s">
        <v>4681</v>
      </c>
      <c r="X10" s="1718" t="s">
        <v>4681</v>
      </c>
      <c r="Y10" s="1718" t="s">
        <v>4682</v>
      </c>
      <c r="Z10" s="1718" t="s">
        <v>4682</v>
      </c>
      <c r="AA10" s="1718" t="s">
        <v>4682</v>
      </c>
      <c r="AB10" s="1718" t="s">
        <v>4682</v>
      </c>
      <c r="AC10" s="1718" t="s">
        <v>4683</v>
      </c>
      <c r="AD10" s="1718" t="s">
        <v>4683</v>
      </c>
      <c r="AE10" s="1718" t="s">
        <v>4683</v>
      </c>
      <c r="AF10" s="1718" t="s">
        <v>4683</v>
      </c>
      <c r="AG10" s="1718" t="s">
        <v>4683</v>
      </c>
      <c r="AH10" s="1718" t="s">
        <v>4684</v>
      </c>
      <c r="AI10" s="1718" t="s">
        <v>4684</v>
      </c>
      <c r="AJ10" s="1718" t="s">
        <v>4684</v>
      </c>
      <c r="AK10" s="1718" t="s">
        <v>4685</v>
      </c>
      <c r="AL10" s="1718" t="s">
        <v>4685</v>
      </c>
      <c r="AM10" s="1718" t="s">
        <v>4685</v>
      </c>
      <c r="AN10" s="1718" t="s">
        <v>4685</v>
      </c>
      <c r="AO10" s="1718" t="s">
        <v>4686</v>
      </c>
      <c r="AP10" s="1718" t="s">
        <v>4686</v>
      </c>
      <c r="AQ10" s="1718" t="s">
        <v>4686</v>
      </c>
      <c r="AR10" s="1718" t="s">
        <v>4686</v>
      </c>
      <c r="AS10" s="1718" t="s">
        <v>4687</v>
      </c>
      <c r="AT10" s="1718" t="s">
        <v>4687</v>
      </c>
      <c r="AU10" s="1718" t="s">
        <v>4687</v>
      </c>
      <c r="AV10" s="1718" t="s">
        <v>4687</v>
      </c>
      <c r="AW10" s="1718" t="s">
        <v>4687</v>
      </c>
      <c r="AX10" s="1718" t="s">
        <v>4687</v>
      </c>
      <c r="AY10" s="1718" t="s">
        <v>4688</v>
      </c>
      <c r="AZ10" s="1718" t="s">
        <v>4688</v>
      </c>
      <c r="BA10" s="1718" t="s">
        <v>4688</v>
      </c>
      <c r="BB10" s="1718" t="s">
        <v>4688</v>
      </c>
      <c r="BC10" s="1718" t="s">
        <v>4689</v>
      </c>
      <c r="BD10" s="1718" t="s">
        <v>4689</v>
      </c>
      <c r="BE10" s="1718" t="s">
        <v>4689</v>
      </c>
      <c r="BF10" s="1718" t="s">
        <v>4689</v>
      </c>
      <c r="BG10" s="1718" t="s">
        <v>4689</v>
      </c>
      <c r="BH10" s="1718" t="s">
        <v>4690</v>
      </c>
      <c r="BI10" s="1718" t="s">
        <v>4690</v>
      </c>
      <c r="BJ10" s="1718" t="s">
        <v>4690</v>
      </c>
      <c r="BK10" s="1718" t="s">
        <v>4690</v>
      </c>
      <c r="BL10" s="1718" t="s">
        <v>4691</v>
      </c>
      <c r="BM10" s="1718" t="s">
        <v>4691</v>
      </c>
      <c r="BN10" s="1718" t="s">
        <v>4691</v>
      </c>
      <c r="BO10" s="1718" t="s">
        <v>4691</v>
      </c>
      <c r="BP10" s="1718" t="s">
        <v>4692</v>
      </c>
      <c r="BQ10" s="1718" t="s">
        <v>4692</v>
      </c>
      <c r="BR10" s="1718" t="s">
        <v>4692</v>
      </c>
      <c r="BS10" s="1718" t="s">
        <v>4692</v>
      </c>
      <c r="BT10" s="1718" t="s">
        <v>4693</v>
      </c>
      <c r="BU10" s="1718" t="s">
        <v>4693</v>
      </c>
      <c r="BV10" s="1718" t="s">
        <v>4693</v>
      </c>
      <c r="BW10" s="1718" t="s">
        <v>4694</v>
      </c>
      <c r="BX10" s="1718" t="s">
        <v>4694</v>
      </c>
      <c r="BY10" s="1718" t="s">
        <v>4694</v>
      </c>
      <c r="BZ10" s="1718" t="s">
        <v>4694</v>
      </c>
      <c r="CA10" s="1718" t="s">
        <v>3188</v>
      </c>
      <c r="CB10" s="1718" t="s">
        <v>3188</v>
      </c>
      <c r="CC10" s="1718" t="s">
        <v>3188</v>
      </c>
      <c r="CD10" s="1718" t="s">
        <v>3188</v>
      </c>
      <c r="CE10" s="1718" t="s">
        <v>3188</v>
      </c>
      <c r="CF10" s="1718" t="s">
        <v>3188</v>
      </c>
      <c r="CG10" s="1718" t="s">
        <v>3188</v>
      </c>
      <c r="CH10" s="1718" t="s">
        <v>4695</v>
      </c>
      <c r="CI10" s="1718" t="s">
        <v>4695</v>
      </c>
      <c r="CJ10" s="1718" t="s">
        <v>4695</v>
      </c>
      <c r="CK10" s="1718" t="s">
        <v>4695</v>
      </c>
      <c r="CL10" s="1718" t="s">
        <v>4696</v>
      </c>
      <c r="CM10" s="1718" t="s">
        <v>4696</v>
      </c>
      <c r="CN10" s="1718" t="s">
        <v>4696</v>
      </c>
      <c r="CO10" s="1718" t="s">
        <v>4697</v>
      </c>
      <c r="CP10" s="1718" t="s">
        <v>4697</v>
      </c>
      <c r="CQ10" s="1718" t="s">
        <v>4697</v>
      </c>
      <c r="CR10" s="1718" t="s">
        <v>4698</v>
      </c>
      <c r="CS10" s="1718" t="s">
        <v>4698</v>
      </c>
      <c r="CT10" s="1718" t="s">
        <v>4698</v>
      </c>
      <c r="CU10" s="1718" t="s">
        <v>4699</v>
      </c>
      <c r="CV10" s="1718" t="s">
        <v>4699</v>
      </c>
      <c r="CW10" s="1718" t="s">
        <v>4699</v>
      </c>
      <c r="CX10" s="1718" t="s">
        <v>4699</v>
      </c>
      <c r="CY10" s="1718" t="s">
        <v>4699</v>
      </c>
      <c r="CZ10" s="1718" t="s">
        <v>4700</v>
      </c>
      <c r="DA10" s="1718" t="s">
        <v>4700</v>
      </c>
      <c r="DB10" s="1718" t="s">
        <v>4700</v>
      </c>
      <c r="DC10" s="1718" t="s">
        <v>4700</v>
      </c>
      <c r="DD10" s="1718" t="s">
        <v>4700</v>
      </c>
      <c r="DE10" s="1718" t="s">
        <v>4701</v>
      </c>
      <c r="DF10" s="1718" t="s">
        <v>4701</v>
      </c>
      <c r="DG10" s="1718" t="s">
        <v>4701</v>
      </c>
      <c r="DH10" s="1718" t="s">
        <v>4702</v>
      </c>
      <c r="DI10" s="1718" t="s">
        <v>4702</v>
      </c>
      <c r="DJ10" s="1718" t="s">
        <v>4702</v>
      </c>
      <c r="DK10" s="1718" t="s">
        <v>4703</v>
      </c>
      <c r="DL10" s="1718" t="s">
        <v>4703</v>
      </c>
      <c r="DM10" s="1718" t="s">
        <v>4703</v>
      </c>
      <c r="DN10" s="1718" t="s">
        <v>4703</v>
      </c>
      <c r="DO10" s="1718" t="s">
        <v>4703</v>
      </c>
      <c r="DP10" s="1718" t="s">
        <v>4704</v>
      </c>
      <c r="DQ10" s="1718" t="s">
        <v>4704</v>
      </c>
      <c r="DR10" s="1718" t="s">
        <v>4704</v>
      </c>
      <c r="DS10" s="1718" t="s">
        <v>4705</v>
      </c>
      <c r="DT10" s="1718" t="s">
        <v>4705</v>
      </c>
      <c r="DU10" s="1718" t="s">
        <v>4705</v>
      </c>
      <c r="DV10" s="1718" t="s">
        <v>4705</v>
      </c>
      <c r="DW10" s="1718" t="s">
        <v>4705</v>
      </c>
      <c r="DX10" s="1718" t="s">
        <v>4706</v>
      </c>
      <c r="DY10" s="1718" t="s">
        <v>4706</v>
      </c>
      <c r="DZ10" s="1718" t="s">
        <v>4706</v>
      </c>
      <c r="EA10" s="1718" t="s">
        <v>4706</v>
      </c>
      <c r="EB10" s="1718" t="s">
        <v>4707</v>
      </c>
      <c r="EC10" s="1718" t="s">
        <v>4707</v>
      </c>
      <c r="ED10" s="1718" t="s">
        <v>4707</v>
      </c>
      <c r="EE10" s="1718" t="s">
        <v>4707</v>
      </c>
      <c r="EF10" s="2004" t="s">
        <v>4707</v>
      </c>
      <c r="EG10" s="1718" t="s">
        <v>4707</v>
      </c>
      <c r="EH10" s="1718" t="s">
        <v>4708</v>
      </c>
      <c r="EI10" s="1718" t="s">
        <v>4708</v>
      </c>
      <c r="EJ10" s="1718" t="s">
        <v>4709</v>
      </c>
      <c r="EK10" s="1718" t="s">
        <v>4709</v>
      </c>
      <c r="EL10" s="1718" t="s">
        <v>4709</v>
      </c>
      <c r="EM10" s="1718" t="s">
        <v>4710</v>
      </c>
      <c r="EN10" s="1718" t="s">
        <v>4710</v>
      </c>
      <c r="EO10" s="1718" t="s">
        <v>4710</v>
      </c>
      <c r="EP10" s="1718" t="s">
        <v>4711</v>
      </c>
      <c r="EQ10" s="1718" t="s">
        <v>4711</v>
      </c>
      <c r="ER10" s="1718" t="s">
        <v>4711</v>
      </c>
      <c r="ES10" s="1718" t="s">
        <v>4711</v>
      </c>
      <c r="ET10" s="1718" t="s">
        <v>4711</v>
      </c>
      <c r="EU10" s="1718" t="s">
        <v>3427</v>
      </c>
      <c r="EV10" s="1718" t="s">
        <v>3427</v>
      </c>
      <c r="EW10" s="1718" t="s">
        <v>3315</v>
      </c>
      <c r="EX10" s="1718" t="s">
        <v>3315</v>
      </c>
      <c r="EY10" s="1718" t="s">
        <v>3315</v>
      </c>
      <c r="EZ10" s="1718" t="s">
        <v>4712</v>
      </c>
      <c r="FA10" s="1718" t="s">
        <v>4712</v>
      </c>
      <c r="FB10" s="1718" t="s">
        <v>4712</v>
      </c>
      <c r="FC10" s="1718" t="s">
        <v>4712</v>
      </c>
      <c r="FD10" s="1718" t="s">
        <v>4712</v>
      </c>
      <c r="FE10" s="1718" t="s">
        <v>4712</v>
      </c>
      <c r="FF10" s="1718" t="s">
        <v>4713</v>
      </c>
      <c r="FG10" s="1718" t="s">
        <v>4713</v>
      </c>
      <c r="FH10" s="1718" t="s">
        <v>4713</v>
      </c>
      <c r="FI10" s="1718" t="s">
        <v>4714</v>
      </c>
      <c r="FJ10" s="1718" t="s">
        <v>4714</v>
      </c>
      <c r="FK10" s="1718" t="s">
        <v>4715</v>
      </c>
      <c r="FL10" s="1718" t="s">
        <v>4715</v>
      </c>
      <c r="FM10" s="1718" t="s">
        <v>4715</v>
      </c>
      <c r="FN10" s="1718" t="s">
        <v>4715</v>
      </c>
      <c r="FO10" s="1718" t="s">
        <v>4715</v>
      </c>
      <c r="FP10" s="1718" t="s">
        <v>4716</v>
      </c>
      <c r="FQ10" s="1718" t="s">
        <v>4716</v>
      </c>
      <c r="FR10" s="1718" t="s">
        <v>4716</v>
      </c>
      <c r="FS10" s="1718" t="s">
        <v>4716</v>
      </c>
      <c r="FT10" s="1718" t="s">
        <v>4717</v>
      </c>
      <c r="FU10" s="1718" t="s">
        <v>4717</v>
      </c>
      <c r="FV10" s="1718" t="s">
        <v>4717</v>
      </c>
      <c r="FW10" s="1718" t="s">
        <v>4717</v>
      </c>
      <c r="FX10" s="1718" t="s">
        <v>4718</v>
      </c>
      <c r="FY10" s="1718" t="s">
        <v>4718</v>
      </c>
      <c r="FZ10" s="1718" t="s">
        <v>4718</v>
      </c>
      <c r="GA10" s="1718" t="s">
        <v>4719</v>
      </c>
      <c r="GB10" s="1718" t="s">
        <v>4719</v>
      </c>
      <c r="GC10" s="1718" t="s">
        <v>4719</v>
      </c>
      <c r="GD10" s="1718" t="s">
        <v>4719</v>
      </c>
      <c r="GE10" s="1718" t="s">
        <v>4719</v>
      </c>
      <c r="GF10" s="1718" t="s">
        <v>4719</v>
      </c>
      <c r="GG10" s="1718" t="s">
        <v>3310</v>
      </c>
      <c r="GH10" s="1718" t="s">
        <v>3310</v>
      </c>
      <c r="GI10" s="1718" t="s">
        <v>3310</v>
      </c>
      <c r="GJ10" s="1718" t="s">
        <v>3310</v>
      </c>
      <c r="GK10" s="1718" t="s">
        <v>4720</v>
      </c>
      <c r="GL10" s="1718" t="s">
        <v>4720</v>
      </c>
      <c r="GM10" s="1718" t="s">
        <v>4720</v>
      </c>
      <c r="GN10" s="1718" t="s">
        <v>4720</v>
      </c>
      <c r="GO10" s="1718" t="s">
        <v>4721</v>
      </c>
      <c r="GP10" s="1718" t="s">
        <v>4721</v>
      </c>
      <c r="GQ10" s="1718" t="s">
        <v>4721</v>
      </c>
      <c r="GR10" s="1718" t="s">
        <v>4721</v>
      </c>
      <c r="GS10" s="1718" t="s">
        <v>4721</v>
      </c>
      <c r="GT10" s="1718" t="s">
        <v>3402</v>
      </c>
      <c r="GU10" s="1718" t="s">
        <v>3402</v>
      </c>
      <c r="GV10" s="1718" t="s">
        <v>3402</v>
      </c>
      <c r="GW10" s="1718" t="s">
        <v>3402</v>
      </c>
      <c r="GX10" s="1718" t="s">
        <v>3402</v>
      </c>
      <c r="GY10" s="1718" t="s">
        <v>3402</v>
      </c>
      <c r="GZ10" s="1718" t="s">
        <v>4722</v>
      </c>
      <c r="HA10" s="1718" t="s">
        <v>4722</v>
      </c>
      <c r="HB10" s="1718" t="s">
        <v>4722</v>
      </c>
      <c r="HC10" s="1719" t="s">
        <v>4722</v>
      </c>
      <c r="HD10" s="1714"/>
      <c r="HE10" s="1720"/>
      <c r="HF10" s="1716"/>
    </row>
    <row r="11" spans="2:214" ht="27" customHeight="1">
      <c r="B11" s="1721" t="s">
        <v>4723</v>
      </c>
      <c r="C11" s="1722"/>
      <c r="D11" s="1723"/>
      <c r="E11" s="1724" t="s">
        <v>4724</v>
      </c>
      <c r="F11" s="1725" t="s">
        <v>4725</v>
      </c>
      <c r="G11" s="1725" t="s">
        <v>4726</v>
      </c>
      <c r="H11" s="1725" t="s">
        <v>4727</v>
      </c>
      <c r="I11" s="1725" t="s">
        <v>4728</v>
      </c>
      <c r="J11" s="1725" t="s">
        <v>4729</v>
      </c>
      <c r="K11" s="1725" t="s">
        <v>4730</v>
      </c>
      <c r="L11" s="1725" t="s">
        <v>4731</v>
      </c>
      <c r="M11" s="1725" t="s">
        <v>4732</v>
      </c>
      <c r="N11" s="1725" t="s">
        <v>4733</v>
      </c>
      <c r="O11" s="1725" t="s">
        <v>4272</v>
      </c>
      <c r="P11" s="1725" t="s">
        <v>4734</v>
      </c>
      <c r="Q11" s="1725" t="s">
        <v>4735</v>
      </c>
      <c r="R11" s="1725" t="s">
        <v>4736</v>
      </c>
      <c r="S11" s="1725" t="s">
        <v>4737</v>
      </c>
      <c r="T11" s="1725" t="s">
        <v>4738</v>
      </c>
      <c r="U11" s="1725" t="s">
        <v>4739</v>
      </c>
      <c r="V11" s="1725" t="s">
        <v>4740</v>
      </c>
      <c r="W11" s="1725" t="s">
        <v>4741</v>
      </c>
      <c r="X11" s="1725" t="s">
        <v>4742</v>
      </c>
      <c r="Y11" s="1725" t="s">
        <v>4682</v>
      </c>
      <c r="Z11" s="1725" t="s">
        <v>4743</v>
      </c>
      <c r="AA11" s="1725" t="s">
        <v>4744</v>
      </c>
      <c r="AB11" s="1725" t="s">
        <v>4745</v>
      </c>
      <c r="AC11" s="1725" t="s">
        <v>4746</v>
      </c>
      <c r="AD11" s="1725" t="s">
        <v>4747</v>
      </c>
      <c r="AE11" s="1725" t="s">
        <v>4748</v>
      </c>
      <c r="AF11" s="1725" t="s">
        <v>4749</v>
      </c>
      <c r="AG11" s="1725" t="s">
        <v>4750</v>
      </c>
      <c r="AH11" s="1725" t="s">
        <v>3350</v>
      </c>
      <c r="AI11" s="1725" t="s">
        <v>4751</v>
      </c>
      <c r="AJ11" s="1725" t="s">
        <v>4752</v>
      </c>
      <c r="AK11" s="1725" t="s">
        <v>4753</v>
      </c>
      <c r="AL11" s="1725" t="s">
        <v>4754</v>
      </c>
      <c r="AM11" s="1725" t="s">
        <v>4755</v>
      </c>
      <c r="AN11" s="1725" t="s">
        <v>4756</v>
      </c>
      <c r="AO11" s="1725" t="s">
        <v>4686</v>
      </c>
      <c r="AP11" s="1725" t="s">
        <v>4757</v>
      </c>
      <c r="AQ11" s="1725" t="s">
        <v>4758</v>
      </c>
      <c r="AR11" s="1725" t="s">
        <v>4759</v>
      </c>
      <c r="AS11" s="1725" t="s">
        <v>4687</v>
      </c>
      <c r="AT11" s="1725" t="s">
        <v>4760</v>
      </c>
      <c r="AU11" s="1725" t="s">
        <v>4761</v>
      </c>
      <c r="AV11" s="1725" t="s">
        <v>4762</v>
      </c>
      <c r="AW11" s="1725" t="s">
        <v>4763</v>
      </c>
      <c r="AX11" s="1725" t="s">
        <v>4764</v>
      </c>
      <c r="AY11" s="1725" t="s">
        <v>4765</v>
      </c>
      <c r="AZ11" s="1725" t="s">
        <v>4766</v>
      </c>
      <c r="BA11" s="1725" t="s">
        <v>4767</v>
      </c>
      <c r="BB11" s="1725" t="s">
        <v>4768</v>
      </c>
      <c r="BC11" s="1725" t="s">
        <v>3208</v>
      </c>
      <c r="BD11" s="1725" t="s">
        <v>4769</v>
      </c>
      <c r="BE11" s="1725" t="s">
        <v>4770</v>
      </c>
      <c r="BF11" s="1725" t="s">
        <v>4771</v>
      </c>
      <c r="BG11" s="1725" t="s">
        <v>4772</v>
      </c>
      <c r="BH11" s="1725" t="s">
        <v>4773</v>
      </c>
      <c r="BI11" s="1725" t="s">
        <v>4774</v>
      </c>
      <c r="BJ11" s="1725" t="s">
        <v>4775</v>
      </c>
      <c r="BK11" s="1725" t="s">
        <v>4776</v>
      </c>
      <c r="BL11" s="1725" t="s">
        <v>4777</v>
      </c>
      <c r="BM11" s="1725" t="s">
        <v>4778</v>
      </c>
      <c r="BN11" s="1725" t="s">
        <v>4779</v>
      </c>
      <c r="BO11" s="1725" t="s">
        <v>4780</v>
      </c>
      <c r="BP11" s="1725" t="s">
        <v>4692</v>
      </c>
      <c r="BQ11" s="1725" t="s">
        <v>4781</v>
      </c>
      <c r="BR11" s="1725" t="s">
        <v>4782</v>
      </c>
      <c r="BS11" s="1725" t="s">
        <v>4783</v>
      </c>
      <c r="BT11" s="1725" t="s">
        <v>4784</v>
      </c>
      <c r="BU11" s="1725" t="s">
        <v>4785</v>
      </c>
      <c r="BV11" s="1725" t="s">
        <v>4786</v>
      </c>
      <c r="BW11" s="1725" t="s">
        <v>4787</v>
      </c>
      <c r="BX11" s="1725" t="s">
        <v>4788</v>
      </c>
      <c r="BY11" s="1725" t="s">
        <v>4789</v>
      </c>
      <c r="BZ11" s="1725" t="s">
        <v>4790</v>
      </c>
      <c r="CA11" s="1725" t="s">
        <v>3188</v>
      </c>
      <c r="CB11" s="1725" t="s">
        <v>4791</v>
      </c>
      <c r="CC11" s="1725" t="s">
        <v>4792</v>
      </c>
      <c r="CD11" s="1725" t="s">
        <v>4793</v>
      </c>
      <c r="CE11" s="1725" t="s">
        <v>4794</v>
      </c>
      <c r="CF11" s="1725" t="s">
        <v>4795</v>
      </c>
      <c r="CG11" s="1725" t="s">
        <v>4796</v>
      </c>
      <c r="CH11" s="1725" t="s">
        <v>4695</v>
      </c>
      <c r="CI11" s="1725" t="s">
        <v>4797</v>
      </c>
      <c r="CJ11" s="1725" t="s">
        <v>4798</v>
      </c>
      <c r="CK11" s="1725" t="s">
        <v>4799</v>
      </c>
      <c r="CL11" s="1725" t="s">
        <v>4800</v>
      </c>
      <c r="CM11" s="1725" t="s">
        <v>4801</v>
      </c>
      <c r="CN11" s="1725" t="s">
        <v>4802</v>
      </c>
      <c r="CO11" s="1725" t="s">
        <v>4803</v>
      </c>
      <c r="CP11" s="1725" t="s">
        <v>4804</v>
      </c>
      <c r="CQ11" s="1725" t="s">
        <v>4805</v>
      </c>
      <c r="CR11" s="1725" t="s">
        <v>4806</v>
      </c>
      <c r="CS11" s="1725" t="s">
        <v>4807</v>
      </c>
      <c r="CT11" s="1725" t="s">
        <v>4808</v>
      </c>
      <c r="CU11" s="1725" t="s">
        <v>4699</v>
      </c>
      <c r="CV11" s="1725" t="s">
        <v>4809</v>
      </c>
      <c r="CW11" s="1725" t="s">
        <v>4810</v>
      </c>
      <c r="CX11" s="1725" t="s">
        <v>4811</v>
      </c>
      <c r="CY11" s="1725" t="s">
        <v>4812</v>
      </c>
      <c r="CZ11" s="1725" t="s">
        <v>4700</v>
      </c>
      <c r="DA11" s="1725" t="s">
        <v>4813</v>
      </c>
      <c r="DB11" s="1725" t="s">
        <v>4814</v>
      </c>
      <c r="DC11" s="1725" t="s">
        <v>4815</v>
      </c>
      <c r="DD11" s="1725" t="s">
        <v>4816</v>
      </c>
      <c r="DE11" s="1725" t="s">
        <v>4817</v>
      </c>
      <c r="DF11" s="1725" t="s">
        <v>4818</v>
      </c>
      <c r="DG11" s="1725" t="s">
        <v>4819</v>
      </c>
      <c r="DH11" s="1725" t="s">
        <v>4820</v>
      </c>
      <c r="DI11" s="1725" t="s">
        <v>4821</v>
      </c>
      <c r="DJ11" s="1725" t="s">
        <v>4822</v>
      </c>
      <c r="DK11" s="1725" t="s">
        <v>4823</v>
      </c>
      <c r="DL11" s="1725" t="s">
        <v>4824</v>
      </c>
      <c r="DM11" s="1725" t="s">
        <v>4825</v>
      </c>
      <c r="DN11" s="1725" t="s">
        <v>4826</v>
      </c>
      <c r="DO11" s="1725" t="s">
        <v>4827</v>
      </c>
      <c r="DP11" s="1725" t="s">
        <v>4743</v>
      </c>
      <c r="DQ11" s="1725" t="s">
        <v>4828</v>
      </c>
      <c r="DR11" s="1725" t="s">
        <v>4817</v>
      </c>
      <c r="DS11" s="1725" t="s">
        <v>4705</v>
      </c>
      <c r="DT11" s="1725" t="s">
        <v>4829</v>
      </c>
      <c r="DU11" s="1725" t="s">
        <v>4830</v>
      </c>
      <c r="DV11" s="1725" t="s">
        <v>4831</v>
      </c>
      <c r="DW11" s="1725" t="s">
        <v>4743</v>
      </c>
      <c r="DX11" s="1725" t="s">
        <v>4706</v>
      </c>
      <c r="DY11" s="1725" t="s">
        <v>4832</v>
      </c>
      <c r="DZ11" s="1725" t="s">
        <v>4833</v>
      </c>
      <c r="EA11" s="1725" t="s">
        <v>4834</v>
      </c>
      <c r="EB11" s="1725" t="s">
        <v>4835</v>
      </c>
      <c r="EC11" s="1725" t="s">
        <v>4836</v>
      </c>
      <c r="ED11" s="1725" t="s">
        <v>4837</v>
      </c>
      <c r="EE11" s="1725" t="s">
        <v>4838</v>
      </c>
      <c r="EF11" s="2005" t="s">
        <v>4839</v>
      </c>
      <c r="EG11" s="1725" t="s">
        <v>4840</v>
      </c>
      <c r="EH11" s="1725" t="s">
        <v>4708</v>
      </c>
      <c r="EI11" s="1725" t="s">
        <v>4841</v>
      </c>
      <c r="EJ11" s="1725" t="s">
        <v>4709</v>
      </c>
      <c r="EK11" s="1725" t="s">
        <v>4842</v>
      </c>
      <c r="EL11" s="1725" t="s">
        <v>4843</v>
      </c>
      <c r="EM11" s="1725" t="s">
        <v>4819</v>
      </c>
      <c r="EN11" s="1725" t="s">
        <v>4818</v>
      </c>
      <c r="EO11" s="1725" t="s">
        <v>4817</v>
      </c>
      <c r="EP11" s="1725" t="s">
        <v>4844</v>
      </c>
      <c r="EQ11" s="1725" t="s">
        <v>4845</v>
      </c>
      <c r="ER11" s="1725" t="s">
        <v>4846</v>
      </c>
      <c r="ES11" s="1725" t="s">
        <v>4847</v>
      </c>
      <c r="ET11" s="1725" t="s">
        <v>4848</v>
      </c>
      <c r="EU11" s="1725" t="s">
        <v>4849</v>
      </c>
      <c r="EV11" s="1725" t="s">
        <v>4850</v>
      </c>
      <c r="EW11" s="1725" t="s">
        <v>3315</v>
      </c>
      <c r="EX11" s="1725" t="s">
        <v>4851</v>
      </c>
      <c r="EY11" s="1725" t="s">
        <v>4852</v>
      </c>
      <c r="EZ11" s="1725" t="s">
        <v>4712</v>
      </c>
      <c r="FA11" s="1725" t="s">
        <v>4853</v>
      </c>
      <c r="FB11" s="1725" t="s">
        <v>4854</v>
      </c>
      <c r="FC11" s="1725" t="s">
        <v>4855</v>
      </c>
      <c r="FD11" s="1725" t="s">
        <v>4856</v>
      </c>
      <c r="FE11" s="1725" t="s">
        <v>4857</v>
      </c>
      <c r="FF11" s="1725" t="s">
        <v>4713</v>
      </c>
      <c r="FG11" s="1725" t="s">
        <v>4858</v>
      </c>
      <c r="FH11" s="1725" t="s">
        <v>4743</v>
      </c>
      <c r="FI11" s="1725" t="s">
        <v>4859</v>
      </c>
      <c r="FJ11" s="1725" t="s">
        <v>4860</v>
      </c>
      <c r="FK11" s="1725" t="s">
        <v>3200</v>
      </c>
      <c r="FL11" s="1725" t="s">
        <v>4861</v>
      </c>
      <c r="FM11" s="1725" t="s">
        <v>4862</v>
      </c>
      <c r="FN11" s="1725" t="s">
        <v>4863</v>
      </c>
      <c r="FO11" s="1725" t="s">
        <v>4864</v>
      </c>
      <c r="FP11" s="1725" t="s">
        <v>4865</v>
      </c>
      <c r="FQ11" s="1725" t="s">
        <v>4866</v>
      </c>
      <c r="FR11" s="1725" t="s">
        <v>4867</v>
      </c>
      <c r="FS11" s="1725" t="s">
        <v>4868</v>
      </c>
      <c r="FT11" s="1725" t="s">
        <v>4717</v>
      </c>
      <c r="FU11" s="1725" t="s">
        <v>4869</v>
      </c>
      <c r="FV11" s="1725" t="s">
        <v>4870</v>
      </c>
      <c r="FW11" s="1725" t="s">
        <v>4871</v>
      </c>
      <c r="FX11" s="1725" t="s">
        <v>4718</v>
      </c>
      <c r="FY11" s="1725" t="s">
        <v>4872</v>
      </c>
      <c r="FZ11" s="1725" t="s">
        <v>4873</v>
      </c>
      <c r="GA11" s="1725" t="s">
        <v>4719</v>
      </c>
      <c r="GB11" s="1725" t="s">
        <v>4874</v>
      </c>
      <c r="GC11" s="1725" t="s">
        <v>4875</v>
      </c>
      <c r="GD11" s="1725" t="s">
        <v>4873</v>
      </c>
      <c r="GE11" s="1725" t="s">
        <v>4876</v>
      </c>
      <c r="GF11" s="1725" t="s">
        <v>4877</v>
      </c>
      <c r="GG11" s="1725" t="s">
        <v>3310</v>
      </c>
      <c r="GH11" s="1725" t="s">
        <v>4878</v>
      </c>
      <c r="GI11" s="1725" t="s">
        <v>4879</v>
      </c>
      <c r="GJ11" s="1725" t="s">
        <v>4880</v>
      </c>
      <c r="GK11" s="1725" t="s">
        <v>4720</v>
      </c>
      <c r="GL11" s="1725" t="s">
        <v>4881</v>
      </c>
      <c r="GM11" s="1725" t="s">
        <v>4882</v>
      </c>
      <c r="GN11" s="1725" t="s">
        <v>4883</v>
      </c>
      <c r="GO11" s="1725" t="s">
        <v>4721</v>
      </c>
      <c r="GP11" s="1725" t="s">
        <v>4884</v>
      </c>
      <c r="GQ11" s="1725" t="s">
        <v>4885</v>
      </c>
      <c r="GR11" s="1725" t="s">
        <v>4886</v>
      </c>
      <c r="GS11" s="1725" t="s">
        <v>4887</v>
      </c>
      <c r="GT11" s="1725" t="s">
        <v>3402</v>
      </c>
      <c r="GU11" s="1725" t="s">
        <v>4888</v>
      </c>
      <c r="GV11" s="1725" t="s">
        <v>4889</v>
      </c>
      <c r="GW11" s="1725" t="s">
        <v>4786</v>
      </c>
      <c r="GX11" s="1725" t="s">
        <v>4890</v>
      </c>
      <c r="GY11" s="1725" t="s">
        <v>4891</v>
      </c>
      <c r="GZ11" s="1725" t="s">
        <v>4743</v>
      </c>
      <c r="HA11" s="1725" t="s">
        <v>4817</v>
      </c>
      <c r="HB11" s="1725" t="s">
        <v>4830</v>
      </c>
      <c r="HC11" s="1726" t="s">
        <v>4892</v>
      </c>
      <c r="HD11" s="1727"/>
      <c r="HE11" s="1722"/>
      <c r="HF11" s="1728" t="s">
        <v>4723</v>
      </c>
    </row>
    <row r="12" spans="2:214" hidden="1">
      <c r="B12" s="1709">
        <v>11</v>
      </c>
      <c r="C12" s="1729" t="s">
        <v>4678</v>
      </c>
      <c r="D12" s="1730" t="s">
        <v>4724</v>
      </c>
      <c r="E12" s="1731">
        <v>0</v>
      </c>
      <c r="F12" s="1732">
        <v>174.93060000000003</v>
      </c>
      <c r="G12" s="1732">
        <v>243.74320000000003</v>
      </c>
      <c r="H12" s="1732">
        <v>103.60180000000001</v>
      </c>
      <c r="I12" s="1732">
        <v>137.95340000000002</v>
      </c>
      <c r="J12" s="1732">
        <v>92.22420000000001</v>
      </c>
      <c r="K12" s="1732">
        <v>69.906599999999997</v>
      </c>
      <c r="L12" s="1732">
        <v>304.35079999999999</v>
      </c>
      <c r="M12" s="1732">
        <v>188.16800000000001</v>
      </c>
      <c r="N12" s="1732">
        <v>356.97220000000004</v>
      </c>
      <c r="O12" s="1732">
        <v>130.07660000000001</v>
      </c>
      <c r="P12" s="1732">
        <v>169.67940000000002</v>
      </c>
      <c r="Q12" s="1732">
        <v>142.54820000000004</v>
      </c>
      <c r="R12" s="1732">
        <v>213.76760000000002</v>
      </c>
      <c r="S12" s="1732">
        <v>94.631</v>
      </c>
      <c r="T12" s="1732">
        <v>60.38880000000001</v>
      </c>
      <c r="U12" s="1732">
        <v>39.165199999999999</v>
      </c>
      <c r="V12" s="1732">
        <v>227.44260000000003</v>
      </c>
      <c r="W12" s="1732">
        <v>377.53940000000006</v>
      </c>
      <c r="X12" s="1732">
        <v>321.63600000000002</v>
      </c>
      <c r="Y12" s="1733">
        <v>597.53940000000011</v>
      </c>
      <c r="Z12" s="1733">
        <v>716.67600000000016</v>
      </c>
      <c r="AA12" s="1733">
        <v>666.24260000000015</v>
      </c>
      <c r="AB12" s="1733">
        <v>722.80240000000015</v>
      </c>
      <c r="AC12" s="1733">
        <v>784.61340000000018</v>
      </c>
      <c r="AD12" s="1733">
        <v>822.13760000000013</v>
      </c>
      <c r="AE12" s="1733">
        <v>838.7664000000002</v>
      </c>
      <c r="AF12" s="1733">
        <v>874.32140000000015</v>
      </c>
      <c r="AG12" s="1733">
        <v>868.41380000000015</v>
      </c>
      <c r="AH12" s="1733">
        <v>916.65920000000006</v>
      </c>
      <c r="AI12" s="1733">
        <v>923.98900000000003</v>
      </c>
      <c r="AJ12" s="1733">
        <v>880.44780000000014</v>
      </c>
      <c r="AK12" s="1733">
        <v>805.29000000000019</v>
      </c>
      <c r="AL12" s="1733">
        <v>688.34140000000014</v>
      </c>
      <c r="AM12" s="1733">
        <v>752.34040000000016</v>
      </c>
      <c r="AN12" s="1733">
        <v>849.15940000000012</v>
      </c>
      <c r="AO12" s="1733">
        <v>952.65180000000009</v>
      </c>
      <c r="AP12" s="1733">
        <v>931.64700000000016</v>
      </c>
      <c r="AQ12" s="1733">
        <v>1007.8988000000002</v>
      </c>
      <c r="AR12" s="1733">
        <v>914.25240000000008</v>
      </c>
      <c r="AS12" s="1733">
        <v>979.2360000000001</v>
      </c>
      <c r="AT12" s="1733">
        <v>1036.8898000000002</v>
      </c>
      <c r="AU12" s="1733">
        <v>1008.7740000000001</v>
      </c>
      <c r="AV12" s="1733">
        <v>1040.9376000000002</v>
      </c>
      <c r="AW12" s="1733">
        <v>970.70280000000025</v>
      </c>
      <c r="AX12" s="1733">
        <v>1035.0300000000002</v>
      </c>
      <c r="AY12" s="1733">
        <v>1122.0030000000002</v>
      </c>
      <c r="AZ12" s="1733">
        <v>1145.8522000000003</v>
      </c>
      <c r="BA12" s="1733">
        <v>1163.3562000000002</v>
      </c>
      <c r="BB12" s="1733">
        <v>1187.8618000000001</v>
      </c>
      <c r="BC12" s="1733">
        <v>1105.4836</v>
      </c>
      <c r="BD12" s="1733">
        <v>1136.8814000000002</v>
      </c>
      <c r="BE12" s="1733">
        <v>1136.9908</v>
      </c>
      <c r="BF12" s="1733">
        <v>1107.4528000000003</v>
      </c>
      <c r="BG12" s="1733">
        <v>1058.9886000000001</v>
      </c>
      <c r="BH12" s="1733">
        <v>1176.2654000000002</v>
      </c>
      <c r="BI12" s="1733">
        <v>1149.9000000000001</v>
      </c>
      <c r="BJ12" s="1733">
        <v>1181.9542000000001</v>
      </c>
      <c r="BK12" s="1733">
        <v>1198.8018000000002</v>
      </c>
      <c r="BL12" s="1733">
        <v>1185.4550000000002</v>
      </c>
      <c r="BM12" s="1733">
        <v>1203.3966</v>
      </c>
      <c r="BN12" s="1733">
        <v>1174.7338000000002</v>
      </c>
      <c r="BO12" s="1733">
        <v>1223.0886</v>
      </c>
      <c r="BP12" s="1733">
        <v>1234.1380000000001</v>
      </c>
      <c r="BQ12" s="1733">
        <v>1208.5384000000001</v>
      </c>
      <c r="BR12" s="1733">
        <v>1264.5512000000003</v>
      </c>
      <c r="BS12" s="1733">
        <v>1192.7848000000001</v>
      </c>
      <c r="BT12" s="1733">
        <v>1202.5214000000001</v>
      </c>
      <c r="BU12" s="1733">
        <v>1245.4062000000004</v>
      </c>
      <c r="BV12" s="1733" t="s">
        <v>2861</v>
      </c>
      <c r="BW12" s="1733">
        <v>1221.8852000000002</v>
      </c>
      <c r="BX12" s="1733">
        <v>1215.9776000000002</v>
      </c>
      <c r="BY12" s="1733">
        <v>1260.1752000000001</v>
      </c>
      <c r="BZ12" s="1733">
        <v>1277.5698000000002</v>
      </c>
      <c r="CA12" s="1733">
        <v>1061.8330000000001</v>
      </c>
      <c r="CB12" s="1733">
        <v>1114.8920000000003</v>
      </c>
      <c r="CC12" s="1733">
        <v>1161.1682000000001</v>
      </c>
      <c r="CD12" s="1733">
        <v>1087.4326000000001</v>
      </c>
      <c r="CE12" s="1733">
        <v>1152.0880000000002</v>
      </c>
      <c r="CF12" s="1733">
        <v>1008.6646000000002</v>
      </c>
      <c r="CG12" s="1733" t="s">
        <v>2861</v>
      </c>
      <c r="CH12" s="1733">
        <v>1263.4572000000003</v>
      </c>
      <c r="CI12" s="1733">
        <v>1284.1338000000001</v>
      </c>
      <c r="CJ12" s="1733">
        <v>1236.873</v>
      </c>
      <c r="CK12" s="1733">
        <v>1281.7270000000001</v>
      </c>
      <c r="CL12" s="1733">
        <v>1304.154</v>
      </c>
      <c r="CM12" s="1733">
        <v>1343.2098000000001</v>
      </c>
      <c r="CN12" s="1733">
        <v>1391.1270000000002</v>
      </c>
      <c r="CO12" s="1733">
        <v>1370.7786000000001</v>
      </c>
      <c r="CP12" s="1733">
        <v>1383.0314000000003</v>
      </c>
      <c r="CQ12" s="1733">
        <v>1415.5232000000001</v>
      </c>
      <c r="CR12" s="1733">
        <v>1311.1556</v>
      </c>
      <c r="CS12" s="1733">
        <v>1290.5884000000001</v>
      </c>
      <c r="CT12" s="1733">
        <v>1315.0940000000001</v>
      </c>
      <c r="CU12" s="1733">
        <v>1227.9022000000002</v>
      </c>
      <c r="CV12" s="1733">
        <v>1272.7562000000003</v>
      </c>
      <c r="CW12" s="1733">
        <v>1252.6266000000001</v>
      </c>
      <c r="CX12" s="1733">
        <v>1346.7106000000001</v>
      </c>
      <c r="CY12" s="1733">
        <v>1314.6564000000003</v>
      </c>
      <c r="CZ12" s="1733">
        <v>1437.5126</v>
      </c>
      <c r="DA12" s="1733">
        <v>1454.4696000000001</v>
      </c>
      <c r="DB12" s="1733">
        <v>1414.3198000000002</v>
      </c>
      <c r="DC12" s="1733">
        <v>1418.0394000000001</v>
      </c>
      <c r="DD12" s="1733">
        <v>1353.7122000000002</v>
      </c>
      <c r="DE12" s="1733">
        <v>1362.3548000000001</v>
      </c>
      <c r="DF12" s="1733">
        <v>1426.2444</v>
      </c>
      <c r="DG12" s="1733">
        <v>1319.9076</v>
      </c>
      <c r="DH12" s="1733">
        <v>1444.6236000000001</v>
      </c>
      <c r="DI12" s="1733">
        <v>1453.0474000000002</v>
      </c>
      <c r="DJ12" s="1733">
        <v>1440.4664000000002</v>
      </c>
      <c r="DK12" s="1733">
        <v>1520.2190000000001</v>
      </c>
      <c r="DL12" s="1733">
        <v>1490.7904000000003</v>
      </c>
      <c r="DM12" s="1733">
        <v>1555.4458000000002</v>
      </c>
      <c r="DN12" s="1733">
        <v>1526.3454000000002</v>
      </c>
      <c r="DO12" s="1733">
        <v>1586.0778000000003</v>
      </c>
      <c r="DP12" s="1733">
        <v>1506.1064000000001</v>
      </c>
      <c r="DQ12" s="1733">
        <v>1441.3416000000002</v>
      </c>
      <c r="DR12" s="1733">
        <v>1472.3018000000002</v>
      </c>
      <c r="DS12" s="1733">
        <v>1525.2514000000001</v>
      </c>
      <c r="DT12" s="1733">
        <v>1513.4362000000001</v>
      </c>
      <c r="DU12" s="1733">
        <v>1477.3342000000002</v>
      </c>
      <c r="DV12" s="1733">
        <v>1536.9572000000003</v>
      </c>
      <c r="DW12" s="1733">
        <v>1514.3114</v>
      </c>
      <c r="DX12" s="1733">
        <v>1542.9742000000001</v>
      </c>
      <c r="DY12" s="1733">
        <v>1557.5244000000002</v>
      </c>
      <c r="DZ12" s="1733">
        <v>1536.1914000000002</v>
      </c>
      <c r="EA12" s="1733">
        <v>1548.8818000000001</v>
      </c>
      <c r="EB12" s="1733">
        <v>1574.5908000000002</v>
      </c>
      <c r="EC12" s="1733">
        <v>1552.8202000000001</v>
      </c>
      <c r="ED12" s="1733">
        <v>1592.5324000000001</v>
      </c>
      <c r="EE12" s="1733">
        <v>1570.7618000000002</v>
      </c>
      <c r="EF12" s="2006">
        <v>1620.1012000000003</v>
      </c>
      <c r="EG12" s="1733">
        <v>1519.4532000000004</v>
      </c>
      <c r="EH12" s="1733">
        <v>1544.2870000000003</v>
      </c>
      <c r="EI12" s="1733">
        <v>1589.7974000000002</v>
      </c>
      <c r="EJ12" s="1733">
        <v>1605.7698000000003</v>
      </c>
      <c r="EK12" s="1733">
        <v>1656.4220000000003</v>
      </c>
      <c r="EL12" s="1733">
        <v>1654.7810000000002</v>
      </c>
      <c r="EM12" s="1733">
        <v>1643.9504000000002</v>
      </c>
      <c r="EN12" s="1733">
        <v>1723.9218000000001</v>
      </c>
      <c r="EO12" s="1733">
        <v>1700.4008000000001</v>
      </c>
      <c r="EP12" s="1733">
        <v>1750.9436000000001</v>
      </c>
      <c r="EQ12" s="1733">
        <v>1780.7004000000002</v>
      </c>
      <c r="ER12" s="1733">
        <v>1883.5364000000002</v>
      </c>
      <c r="ES12" s="1733">
        <v>1837.9166000000002</v>
      </c>
      <c r="ET12" s="1733">
        <v>1813.8486000000003</v>
      </c>
      <c r="EU12" s="1733">
        <v>1675.4576000000002</v>
      </c>
      <c r="EV12" s="1733">
        <v>1646.9042000000002</v>
      </c>
      <c r="EW12" s="1733">
        <v>1792.1874000000003</v>
      </c>
      <c r="EX12" s="1733">
        <v>1717.7954000000002</v>
      </c>
      <c r="EY12" s="1733">
        <v>1759.9144000000001</v>
      </c>
      <c r="EZ12" s="1733">
        <v>1896.8832000000002</v>
      </c>
      <c r="FA12" s="1733">
        <v>1948.3012000000003</v>
      </c>
      <c r="FB12" s="1733">
        <v>1919.8572000000004</v>
      </c>
      <c r="FC12" s="1733">
        <v>1834.4158000000002</v>
      </c>
      <c r="FD12" s="1733">
        <v>1861.4376000000002</v>
      </c>
      <c r="FE12" s="1733">
        <v>1936.4860000000003</v>
      </c>
      <c r="FF12" s="1733">
        <v>1647.1230000000003</v>
      </c>
      <c r="FG12" s="1733">
        <v>1703.2452000000003</v>
      </c>
      <c r="FH12" s="1733">
        <v>1686.2882000000002</v>
      </c>
      <c r="FI12" s="1733">
        <v>1686.2882000000002</v>
      </c>
      <c r="FJ12" s="1733">
        <v>1702.0418000000002</v>
      </c>
      <c r="FK12" s="1733">
        <v>1794.1566000000003</v>
      </c>
      <c r="FL12" s="1733">
        <v>1752.4752000000003</v>
      </c>
      <c r="FM12" s="1733">
        <v>1776.4338</v>
      </c>
      <c r="FN12" s="1733">
        <v>1846.6686000000002</v>
      </c>
      <c r="FO12" s="1733">
        <v>1818.9904000000001</v>
      </c>
      <c r="FP12" s="1733">
        <v>1774.7928000000002</v>
      </c>
      <c r="FQ12" s="1733">
        <v>1868.6580000000004</v>
      </c>
      <c r="FR12" s="1733">
        <v>1791.8592000000003</v>
      </c>
      <c r="FS12" s="1733">
        <v>1809.4726000000001</v>
      </c>
      <c r="FT12" s="1733">
        <v>2023.0214000000003</v>
      </c>
      <c r="FU12" s="1733">
        <v>1968.4308000000001</v>
      </c>
      <c r="FV12" s="1733">
        <v>2060.4362000000001</v>
      </c>
      <c r="FW12" s="1733">
        <v>2002.0166000000002</v>
      </c>
      <c r="FX12" s="1733">
        <v>2082.3162000000002</v>
      </c>
      <c r="FY12" s="1733">
        <v>2075.3146000000002</v>
      </c>
      <c r="FZ12" s="1733">
        <v>2103.5398000000005</v>
      </c>
      <c r="GA12" s="1733">
        <v>2139.5324000000001</v>
      </c>
      <c r="GB12" s="1733">
        <v>2122.5754000000002</v>
      </c>
      <c r="GC12" s="1733" t="s">
        <v>2861</v>
      </c>
      <c r="GD12" s="1733">
        <v>2163.8192000000004</v>
      </c>
      <c r="GE12" s="1733" t="s">
        <v>2861</v>
      </c>
      <c r="GF12" s="1733" t="s">
        <v>2861</v>
      </c>
      <c r="GG12" s="1733">
        <v>2120.7156000000004</v>
      </c>
      <c r="GH12" s="1733">
        <v>2145.7682000000004</v>
      </c>
      <c r="GI12" s="1733">
        <v>2213.7056000000002</v>
      </c>
      <c r="GJ12" s="1733">
        <v>2172.7900000000004</v>
      </c>
      <c r="GK12" s="1733">
        <v>2073.3454000000002</v>
      </c>
      <c r="GL12" s="1733">
        <v>2015.1446000000001</v>
      </c>
      <c r="GM12" s="1733">
        <v>2070.5010000000002</v>
      </c>
      <c r="GN12" s="1733">
        <v>2111.1977999999999</v>
      </c>
      <c r="GO12" s="1733">
        <v>2248.9324000000001</v>
      </c>
      <c r="GP12" s="1733">
        <v>2244.8846000000003</v>
      </c>
      <c r="GQ12" s="1733">
        <v>2159.7714000000005</v>
      </c>
      <c r="GR12" s="1733">
        <v>2285.2532000000001</v>
      </c>
      <c r="GS12" s="1733">
        <v>2207.3604000000005</v>
      </c>
      <c r="GT12" s="1733">
        <v>2260.2006000000001</v>
      </c>
      <c r="GU12" s="1733">
        <v>2274.2038000000002</v>
      </c>
      <c r="GV12" s="1733">
        <v>2298.0530000000003</v>
      </c>
      <c r="GW12" s="1733" t="s">
        <v>2861</v>
      </c>
      <c r="GX12" s="1733">
        <v>2281.3148000000001</v>
      </c>
      <c r="GY12" s="1733" t="s">
        <v>2861</v>
      </c>
      <c r="GZ12" s="1732" t="s">
        <v>2861</v>
      </c>
      <c r="HA12" s="1732" t="s">
        <v>2861</v>
      </c>
      <c r="HB12" s="1732" t="s">
        <v>2861</v>
      </c>
      <c r="HC12" s="1734" t="s">
        <v>2861</v>
      </c>
      <c r="HD12" s="1735" t="s">
        <v>4724</v>
      </c>
      <c r="HE12" s="1736" t="s">
        <v>4678</v>
      </c>
      <c r="HF12" s="1737">
        <v>11</v>
      </c>
    </row>
    <row r="13" spans="2:214" hidden="1">
      <c r="B13" s="1738">
        <v>12</v>
      </c>
      <c r="C13" s="1739" t="s">
        <v>4678</v>
      </c>
      <c r="D13" s="1740" t="s">
        <v>4725</v>
      </c>
      <c r="E13" s="1741">
        <v>172.63320000000002</v>
      </c>
      <c r="F13" s="1742">
        <v>0</v>
      </c>
      <c r="G13" s="1742">
        <v>297.45859999999999</v>
      </c>
      <c r="H13" s="1742">
        <v>243.96200000000002</v>
      </c>
      <c r="I13" s="1742">
        <v>99.772800000000004</v>
      </c>
      <c r="J13" s="1742">
        <v>193.41920000000002</v>
      </c>
      <c r="K13" s="1742">
        <v>227.98960000000002</v>
      </c>
      <c r="L13" s="1742">
        <v>143.09520000000003</v>
      </c>
      <c r="M13" s="1742">
        <v>153.16000000000003</v>
      </c>
      <c r="N13" s="1742">
        <v>199.98320000000004</v>
      </c>
      <c r="O13" s="1742">
        <v>270.54620000000006</v>
      </c>
      <c r="P13" s="1742">
        <v>286.2998</v>
      </c>
      <c r="Q13" s="1742">
        <v>282.90840000000003</v>
      </c>
      <c r="R13" s="1742">
        <v>335.52980000000002</v>
      </c>
      <c r="S13" s="1742">
        <v>235.10060000000001</v>
      </c>
      <c r="T13" s="1742">
        <v>200.85840000000002</v>
      </c>
      <c r="U13" s="1742">
        <v>189.48079999999999</v>
      </c>
      <c r="V13" s="1742">
        <v>316.27540000000005</v>
      </c>
      <c r="W13" s="1742">
        <v>499.30160000000001</v>
      </c>
      <c r="X13" s="1742">
        <v>443.39820000000003</v>
      </c>
      <c r="Y13" s="1743">
        <v>719.30160000000001</v>
      </c>
      <c r="Z13" s="1743">
        <v>838.43820000000005</v>
      </c>
      <c r="AA13" s="1743">
        <v>788.00480000000005</v>
      </c>
      <c r="AB13" s="1743">
        <v>844.56460000000004</v>
      </c>
      <c r="AC13" s="1743">
        <v>906.37560000000008</v>
      </c>
      <c r="AD13" s="1743">
        <v>943.89980000000003</v>
      </c>
      <c r="AE13" s="1743">
        <v>960.5286000000001</v>
      </c>
      <c r="AF13" s="1743">
        <v>996.08360000000005</v>
      </c>
      <c r="AG13" s="1743">
        <v>990.17600000000004</v>
      </c>
      <c r="AH13" s="1743">
        <v>1038.4213999999999</v>
      </c>
      <c r="AI13" s="1743">
        <v>1045.7511999999999</v>
      </c>
      <c r="AJ13" s="1743">
        <v>1002.21</v>
      </c>
      <c r="AK13" s="1743">
        <v>927.05220000000008</v>
      </c>
      <c r="AL13" s="1743">
        <v>810.10360000000003</v>
      </c>
      <c r="AM13" s="1743">
        <v>874.10260000000005</v>
      </c>
      <c r="AN13" s="1743">
        <v>970.92160000000001</v>
      </c>
      <c r="AO13" s="1743">
        <v>1074.414</v>
      </c>
      <c r="AP13" s="1743">
        <v>1053.4092000000001</v>
      </c>
      <c r="AQ13" s="1743">
        <v>1129.6610000000001</v>
      </c>
      <c r="AR13" s="1743">
        <v>1036.0146</v>
      </c>
      <c r="AS13" s="1743">
        <v>1100.9982</v>
      </c>
      <c r="AT13" s="1743">
        <v>1158.652</v>
      </c>
      <c r="AU13" s="1743">
        <v>1130.5362</v>
      </c>
      <c r="AV13" s="1743">
        <v>1162.6998000000001</v>
      </c>
      <c r="AW13" s="1743">
        <v>1092.4650000000001</v>
      </c>
      <c r="AX13" s="1743">
        <v>1156.7922000000001</v>
      </c>
      <c r="AY13" s="1743">
        <v>1243.7652</v>
      </c>
      <c r="AZ13" s="1743">
        <v>1267.6143999999999</v>
      </c>
      <c r="BA13" s="1743">
        <v>1285.1184000000001</v>
      </c>
      <c r="BB13" s="1743">
        <v>1309.624</v>
      </c>
      <c r="BC13" s="1743">
        <v>1227.2458000000001</v>
      </c>
      <c r="BD13" s="1743">
        <v>1258.6435999999999</v>
      </c>
      <c r="BE13" s="1743">
        <v>1258.7530000000002</v>
      </c>
      <c r="BF13" s="1743">
        <v>1229.2150000000001</v>
      </c>
      <c r="BG13" s="1743">
        <v>1180.7508</v>
      </c>
      <c r="BH13" s="1743">
        <v>1298.0275999999999</v>
      </c>
      <c r="BI13" s="1743">
        <v>1271.6622</v>
      </c>
      <c r="BJ13" s="1743">
        <v>1303.7164000000002</v>
      </c>
      <c r="BK13" s="1743">
        <v>1320.5640000000001</v>
      </c>
      <c r="BL13" s="1743">
        <v>1307.2172</v>
      </c>
      <c r="BM13" s="1743">
        <v>1325.1588000000002</v>
      </c>
      <c r="BN13" s="1743">
        <v>1296.4960000000001</v>
      </c>
      <c r="BO13" s="1743">
        <v>1344.8508000000002</v>
      </c>
      <c r="BP13" s="1743">
        <v>1355.9002</v>
      </c>
      <c r="BQ13" s="1743">
        <v>1330.3006</v>
      </c>
      <c r="BR13" s="1743">
        <v>1386.3134</v>
      </c>
      <c r="BS13" s="1743">
        <v>1314.547</v>
      </c>
      <c r="BT13" s="1743">
        <v>1324.2836000000002</v>
      </c>
      <c r="BU13" s="1743">
        <v>1367.1684</v>
      </c>
      <c r="BV13" s="1743" t="s">
        <v>2861</v>
      </c>
      <c r="BW13" s="1743">
        <v>1343.6474000000001</v>
      </c>
      <c r="BX13" s="1743">
        <v>1337.7398000000001</v>
      </c>
      <c r="BY13" s="1743">
        <v>1381.9374000000003</v>
      </c>
      <c r="BZ13" s="1743">
        <v>1399.3320000000001</v>
      </c>
      <c r="CA13" s="1743">
        <v>1183.5952</v>
      </c>
      <c r="CB13" s="1743">
        <v>1236.6541999999999</v>
      </c>
      <c r="CC13" s="1743">
        <v>1282.9304000000002</v>
      </c>
      <c r="CD13" s="1743">
        <v>1209.1948</v>
      </c>
      <c r="CE13" s="1743">
        <v>1273.8501999999999</v>
      </c>
      <c r="CF13" s="1743">
        <v>1130.4268000000002</v>
      </c>
      <c r="CG13" s="1743" t="s">
        <v>2861</v>
      </c>
      <c r="CH13" s="1743">
        <v>1385.2194</v>
      </c>
      <c r="CI13" s="1743">
        <v>1405.8960000000002</v>
      </c>
      <c r="CJ13" s="1743">
        <v>1358.6352000000002</v>
      </c>
      <c r="CK13" s="1743">
        <v>1403.4892</v>
      </c>
      <c r="CL13" s="1743">
        <v>1425.9162000000001</v>
      </c>
      <c r="CM13" s="1743">
        <v>1464.9720000000002</v>
      </c>
      <c r="CN13" s="1743">
        <v>1512.8892000000001</v>
      </c>
      <c r="CO13" s="1743">
        <v>1492.5408</v>
      </c>
      <c r="CP13" s="1743">
        <v>1504.7936</v>
      </c>
      <c r="CQ13" s="1743">
        <v>1537.2854000000002</v>
      </c>
      <c r="CR13" s="1743">
        <v>1432.9178000000002</v>
      </c>
      <c r="CS13" s="1743">
        <v>1412.3506000000002</v>
      </c>
      <c r="CT13" s="1743">
        <v>1436.8562000000002</v>
      </c>
      <c r="CU13" s="1743">
        <v>1349.6644000000001</v>
      </c>
      <c r="CV13" s="1743">
        <v>1394.5184000000002</v>
      </c>
      <c r="CW13" s="1743">
        <v>1374.3888000000002</v>
      </c>
      <c r="CX13" s="1743">
        <v>1468.4728</v>
      </c>
      <c r="CY13" s="1743">
        <v>1436.4186</v>
      </c>
      <c r="CZ13" s="1743">
        <v>1559.2748000000001</v>
      </c>
      <c r="DA13" s="1743">
        <v>1576.2318</v>
      </c>
      <c r="DB13" s="1743">
        <v>1536.0820000000001</v>
      </c>
      <c r="DC13" s="1743">
        <v>1539.8016000000002</v>
      </c>
      <c r="DD13" s="1743">
        <v>1475.4744000000001</v>
      </c>
      <c r="DE13" s="1743">
        <v>1484.1170000000002</v>
      </c>
      <c r="DF13" s="1743">
        <v>1548.0066000000002</v>
      </c>
      <c r="DG13" s="1743">
        <v>1441.6698000000001</v>
      </c>
      <c r="DH13" s="1743">
        <v>1566.3858</v>
      </c>
      <c r="DI13" s="1743">
        <v>1574.8096</v>
      </c>
      <c r="DJ13" s="1743">
        <v>1562.2285999999999</v>
      </c>
      <c r="DK13" s="1743">
        <v>1641.9812000000002</v>
      </c>
      <c r="DL13" s="1743">
        <v>1612.5526</v>
      </c>
      <c r="DM13" s="1743">
        <v>1677.2080000000001</v>
      </c>
      <c r="DN13" s="1743">
        <v>1648.1076</v>
      </c>
      <c r="DO13" s="1743">
        <v>1707.8400000000001</v>
      </c>
      <c r="DP13" s="1743">
        <v>1627.8686000000002</v>
      </c>
      <c r="DQ13" s="1743">
        <v>1563.1037999999999</v>
      </c>
      <c r="DR13" s="1743">
        <v>1594.0640000000001</v>
      </c>
      <c r="DS13" s="1743">
        <v>1647.0136000000002</v>
      </c>
      <c r="DT13" s="1743">
        <v>1635.1984000000002</v>
      </c>
      <c r="DU13" s="1743">
        <v>1599.0964000000001</v>
      </c>
      <c r="DV13" s="1743">
        <v>1658.7194000000002</v>
      </c>
      <c r="DW13" s="1743">
        <v>1636.0736000000002</v>
      </c>
      <c r="DX13" s="1743">
        <v>1664.7364000000002</v>
      </c>
      <c r="DY13" s="1743">
        <v>1679.2866000000001</v>
      </c>
      <c r="DZ13" s="1743">
        <v>1657.9536000000001</v>
      </c>
      <c r="EA13" s="1743">
        <v>1670.6440000000002</v>
      </c>
      <c r="EB13" s="1743">
        <v>1696.3530000000001</v>
      </c>
      <c r="EC13" s="1743">
        <v>1674.5824000000002</v>
      </c>
      <c r="ED13" s="1743">
        <v>1714.2946000000002</v>
      </c>
      <c r="EE13" s="1743">
        <v>1692.5240000000001</v>
      </c>
      <c r="EF13" s="2007">
        <v>1741.8634000000002</v>
      </c>
      <c r="EG13" s="1743">
        <v>1641.2154</v>
      </c>
      <c r="EH13" s="1743">
        <v>1666.0491999999999</v>
      </c>
      <c r="EI13" s="1743">
        <v>1711.5596</v>
      </c>
      <c r="EJ13" s="1743">
        <v>1727.5320000000002</v>
      </c>
      <c r="EK13" s="1743">
        <v>1778.1842000000001</v>
      </c>
      <c r="EL13" s="1743">
        <v>1776.5432000000001</v>
      </c>
      <c r="EM13" s="1743">
        <v>1765.7126000000001</v>
      </c>
      <c r="EN13" s="1743">
        <v>1845.684</v>
      </c>
      <c r="EO13" s="1743">
        <v>1822.163</v>
      </c>
      <c r="EP13" s="1743">
        <v>1872.7058</v>
      </c>
      <c r="EQ13" s="1743">
        <v>1902.4626000000001</v>
      </c>
      <c r="ER13" s="1743">
        <v>2005.2986000000001</v>
      </c>
      <c r="ES13" s="1743">
        <v>1959.6788000000001</v>
      </c>
      <c r="ET13" s="1743">
        <v>1935.6108000000002</v>
      </c>
      <c r="EU13" s="1743">
        <v>1797.2198000000001</v>
      </c>
      <c r="EV13" s="1743">
        <v>1768.6664000000001</v>
      </c>
      <c r="EW13" s="1743">
        <v>1913.9496000000001</v>
      </c>
      <c r="EX13" s="1743">
        <v>1839.5576000000001</v>
      </c>
      <c r="EY13" s="1743">
        <v>1881.6766</v>
      </c>
      <c r="EZ13" s="1743">
        <v>2018.6454000000001</v>
      </c>
      <c r="FA13" s="1743">
        <v>2070.0634</v>
      </c>
      <c r="FB13" s="1743">
        <v>2041.6194000000003</v>
      </c>
      <c r="FC13" s="1743">
        <v>1956.1780000000001</v>
      </c>
      <c r="FD13" s="1743">
        <v>1983.1998000000001</v>
      </c>
      <c r="FE13" s="1743">
        <v>2058.2482</v>
      </c>
      <c r="FF13" s="1743">
        <v>1768.8852000000002</v>
      </c>
      <c r="FG13" s="1743">
        <v>1825.0074000000002</v>
      </c>
      <c r="FH13" s="1743">
        <v>1808.0504000000001</v>
      </c>
      <c r="FI13" s="1743">
        <v>1808.0504000000001</v>
      </c>
      <c r="FJ13" s="1743">
        <v>1823.8040000000001</v>
      </c>
      <c r="FK13" s="1743">
        <v>1915.9188000000001</v>
      </c>
      <c r="FL13" s="1743">
        <v>1874.2374000000002</v>
      </c>
      <c r="FM13" s="1743">
        <v>1898.1959999999999</v>
      </c>
      <c r="FN13" s="1743">
        <v>1968.4308000000001</v>
      </c>
      <c r="FO13" s="1743">
        <v>1940.7526</v>
      </c>
      <c r="FP13" s="1743">
        <v>1896.5550000000001</v>
      </c>
      <c r="FQ13" s="1743">
        <v>1990.4202000000002</v>
      </c>
      <c r="FR13" s="1743">
        <v>1913.6214000000002</v>
      </c>
      <c r="FS13" s="1743">
        <v>1931.2348</v>
      </c>
      <c r="FT13" s="1743">
        <v>2144.7836000000002</v>
      </c>
      <c r="FU13" s="1743">
        <v>2090.1930000000002</v>
      </c>
      <c r="FV13" s="1743">
        <v>2182.1984000000002</v>
      </c>
      <c r="FW13" s="1743">
        <v>2123.7788</v>
      </c>
      <c r="FX13" s="1743">
        <v>2204.0784000000003</v>
      </c>
      <c r="FY13" s="1743">
        <v>2197.0767999999998</v>
      </c>
      <c r="FZ13" s="1743">
        <v>2225.3020000000001</v>
      </c>
      <c r="GA13" s="1743">
        <v>2261.2946000000002</v>
      </c>
      <c r="GB13" s="1743">
        <v>2244.3375999999998</v>
      </c>
      <c r="GC13" s="1743" t="s">
        <v>2861</v>
      </c>
      <c r="GD13" s="1743">
        <v>2285.5814</v>
      </c>
      <c r="GE13" s="1743" t="s">
        <v>2861</v>
      </c>
      <c r="GF13" s="1743" t="s">
        <v>2861</v>
      </c>
      <c r="GG13" s="1743">
        <v>2242.4778000000001</v>
      </c>
      <c r="GH13" s="1743">
        <v>2267.5304000000001</v>
      </c>
      <c r="GI13" s="1743">
        <v>2335.4678000000004</v>
      </c>
      <c r="GJ13" s="1743">
        <v>2294.5522000000001</v>
      </c>
      <c r="GK13" s="1743">
        <v>2195.1076000000003</v>
      </c>
      <c r="GL13" s="1743">
        <v>2136.9067999999997</v>
      </c>
      <c r="GM13" s="1743">
        <v>2192.2632000000003</v>
      </c>
      <c r="GN13" s="1743">
        <v>2232.96</v>
      </c>
      <c r="GO13" s="1743">
        <v>2370.6945999999998</v>
      </c>
      <c r="GP13" s="1743">
        <v>2366.6468</v>
      </c>
      <c r="GQ13" s="1743">
        <v>2281.5336000000002</v>
      </c>
      <c r="GR13" s="1743">
        <v>2407.0154000000002</v>
      </c>
      <c r="GS13" s="1743">
        <v>2329.1226000000001</v>
      </c>
      <c r="GT13" s="1743">
        <v>2381.9628000000002</v>
      </c>
      <c r="GU13" s="1743">
        <v>2395.9660000000003</v>
      </c>
      <c r="GV13" s="1743">
        <v>2419.8152</v>
      </c>
      <c r="GW13" s="1743" t="s">
        <v>2861</v>
      </c>
      <c r="GX13" s="1743">
        <v>2403.0770000000002</v>
      </c>
      <c r="GY13" s="1743" t="s">
        <v>2861</v>
      </c>
      <c r="GZ13" s="1742" t="s">
        <v>2861</v>
      </c>
      <c r="HA13" s="1742" t="s">
        <v>2861</v>
      </c>
      <c r="HB13" s="1742" t="s">
        <v>2861</v>
      </c>
      <c r="HC13" s="1744" t="s">
        <v>2861</v>
      </c>
      <c r="HD13" s="1745" t="s">
        <v>4725</v>
      </c>
      <c r="HE13" s="1746" t="s">
        <v>4678</v>
      </c>
      <c r="HF13" s="1747">
        <v>12</v>
      </c>
    </row>
    <row r="14" spans="2:214" hidden="1">
      <c r="B14" s="1738">
        <v>13</v>
      </c>
      <c r="C14" s="1739" t="s">
        <v>4678</v>
      </c>
      <c r="D14" s="1740" t="s">
        <v>4726</v>
      </c>
      <c r="E14" s="1741">
        <v>242.64920000000004</v>
      </c>
      <c r="F14" s="1742">
        <v>297.34920000000005</v>
      </c>
      <c r="G14" s="1742">
        <v>0</v>
      </c>
      <c r="H14" s="1742">
        <v>212.78300000000002</v>
      </c>
      <c r="I14" s="1742">
        <v>202.71820000000002</v>
      </c>
      <c r="J14" s="1742">
        <v>163.66240000000002</v>
      </c>
      <c r="K14" s="1742">
        <v>306.32000000000005</v>
      </c>
      <c r="L14" s="1742">
        <v>434.31800000000004</v>
      </c>
      <c r="M14" s="1742">
        <v>388.04180000000002</v>
      </c>
      <c r="N14" s="1742">
        <v>479.39080000000001</v>
      </c>
      <c r="O14" s="1742">
        <v>340.45280000000002</v>
      </c>
      <c r="P14" s="1742">
        <v>380.05560000000003</v>
      </c>
      <c r="Q14" s="1742">
        <v>352.92440000000005</v>
      </c>
      <c r="R14" s="1742">
        <v>424.1438</v>
      </c>
      <c r="S14" s="1742">
        <v>305.00720000000001</v>
      </c>
      <c r="T14" s="1742">
        <v>270.76500000000004</v>
      </c>
      <c r="U14" s="1742">
        <v>259.38740000000001</v>
      </c>
      <c r="V14" s="1742">
        <v>437.70940000000007</v>
      </c>
      <c r="W14" s="1742">
        <v>587.91560000000004</v>
      </c>
      <c r="X14" s="1742">
        <v>532.01220000000001</v>
      </c>
      <c r="Y14" s="1743">
        <v>807.91560000000004</v>
      </c>
      <c r="Z14" s="1743">
        <v>927.05220000000008</v>
      </c>
      <c r="AA14" s="1743">
        <v>876.61880000000008</v>
      </c>
      <c r="AB14" s="1743">
        <v>933.17860000000007</v>
      </c>
      <c r="AC14" s="1743">
        <v>994.98960000000011</v>
      </c>
      <c r="AD14" s="1743">
        <v>1032.5138000000002</v>
      </c>
      <c r="AE14" s="1743">
        <v>1049.1426000000001</v>
      </c>
      <c r="AF14" s="1743">
        <v>1084.6976</v>
      </c>
      <c r="AG14" s="1743">
        <v>1078.79</v>
      </c>
      <c r="AH14" s="1743">
        <v>1127.0354</v>
      </c>
      <c r="AI14" s="1743">
        <v>1134.3652</v>
      </c>
      <c r="AJ14" s="1743">
        <v>1090.8240000000001</v>
      </c>
      <c r="AK14" s="1743">
        <v>1015.6662000000001</v>
      </c>
      <c r="AL14" s="1743">
        <v>898.71760000000006</v>
      </c>
      <c r="AM14" s="1743">
        <v>962.71660000000008</v>
      </c>
      <c r="AN14" s="1743">
        <v>1059.5356000000002</v>
      </c>
      <c r="AO14" s="1743">
        <v>1163.028</v>
      </c>
      <c r="AP14" s="1743">
        <v>1142.0232000000001</v>
      </c>
      <c r="AQ14" s="1743">
        <v>1218.2750000000001</v>
      </c>
      <c r="AR14" s="1743">
        <v>1124.6286</v>
      </c>
      <c r="AS14" s="1743">
        <v>1189.6122</v>
      </c>
      <c r="AT14" s="1743">
        <v>1247.2660000000001</v>
      </c>
      <c r="AU14" s="1743">
        <v>1219.1502</v>
      </c>
      <c r="AV14" s="1743">
        <v>1251.3138000000001</v>
      </c>
      <c r="AW14" s="1743">
        <v>1181.0790000000002</v>
      </c>
      <c r="AX14" s="1743">
        <v>1245.4062000000001</v>
      </c>
      <c r="AY14" s="1743">
        <v>1332.3792000000001</v>
      </c>
      <c r="AZ14" s="1743">
        <v>1356.2284</v>
      </c>
      <c r="BA14" s="1743">
        <v>1373.7324000000001</v>
      </c>
      <c r="BB14" s="1743">
        <v>1398.2380000000001</v>
      </c>
      <c r="BC14" s="1743">
        <v>1315.8598000000002</v>
      </c>
      <c r="BD14" s="1743">
        <v>1347.2575999999999</v>
      </c>
      <c r="BE14" s="1743">
        <v>1347.3670000000002</v>
      </c>
      <c r="BF14" s="1743">
        <v>1317.8290000000002</v>
      </c>
      <c r="BG14" s="1743">
        <v>1269.3648000000001</v>
      </c>
      <c r="BH14" s="1743">
        <v>1386.6415999999999</v>
      </c>
      <c r="BI14" s="1743">
        <v>1360.2762</v>
      </c>
      <c r="BJ14" s="1743">
        <v>1392.3304000000003</v>
      </c>
      <c r="BK14" s="1743">
        <v>1409.1780000000001</v>
      </c>
      <c r="BL14" s="1743">
        <v>1395.8312000000001</v>
      </c>
      <c r="BM14" s="1743">
        <v>1413.7728000000002</v>
      </c>
      <c r="BN14" s="1743">
        <v>1385.1100000000001</v>
      </c>
      <c r="BO14" s="1743">
        <v>1433.4648000000002</v>
      </c>
      <c r="BP14" s="1743">
        <v>1444.5142000000001</v>
      </c>
      <c r="BQ14" s="1743">
        <v>1418.9146000000001</v>
      </c>
      <c r="BR14" s="1743">
        <v>1474.9274</v>
      </c>
      <c r="BS14" s="1743">
        <v>1403.1610000000001</v>
      </c>
      <c r="BT14" s="1743">
        <v>1412.8976000000002</v>
      </c>
      <c r="BU14" s="1743">
        <v>1455.7824000000001</v>
      </c>
      <c r="BV14" s="1743" t="s">
        <v>2861</v>
      </c>
      <c r="BW14" s="1743">
        <v>1432.2614000000001</v>
      </c>
      <c r="BX14" s="1743">
        <v>1426.3538000000001</v>
      </c>
      <c r="BY14" s="1743">
        <v>1470.5514000000003</v>
      </c>
      <c r="BZ14" s="1743">
        <v>1487.9460000000001</v>
      </c>
      <c r="CA14" s="1743">
        <v>1272.2092</v>
      </c>
      <c r="CB14" s="1743">
        <v>1325.2682</v>
      </c>
      <c r="CC14" s="1743">
        <v>1371.5444000000002</v>
      </c>
      <c r="CD14" s="1743">
        <v>1297.8088</v>
      </c>
      <c r="CE14" s="1743">
        <v>1362.4641999999999</v>
      </c>
      <c r="CF14" s="1743">
        <v>1219.0408000000002</v>
      </c>
      <c r="CG14" s="1743" t="s">
        <v>2861</v>
      </c>
      <c r="CH14" s="1743">
        <v>1473.8334</v>
      </c>
      <c r="CI14" s="1743">
        <v>1494.5100000000002</v>
      </c>
      <c r="CJ14" s="1743">
        <v>1447.2492000000002</v>
      </c>
      <c r="CK14" s="1743">
        <v>1492.1032</v>
      </c>
      <c r="CL14" s="1743">
        <v>1514.5302000000001</v>
      </c>
      <c r="CM14" s="1743">
        <v>1553.5860000000002</v>
      </c>
      <c r="CN14" s="1743">
        <v>1601.5032000000001</v>
      </c>
      <c r="CO14" s="1743">
        <v>1581.1548</v>
      </c>
      <c r="CP14" s="1743">
        <v>1593.4076</v>
      </c>
      <c r="CQ14" s="1743">
        <v>1625.8994000000002</v>
      </c>
      <c r="CR14" s="1743">
        <v>1521.5318000000002</v>
      </c>
      <c r="CS14" s="1743">
        <v>1500.9646000000002</v>
      </c>
      <c r="CT14" s="1743">
        <v>1525.4702000000002</v>
      </c>
      <c r="CU14" s="1743">
        <v>1438.2784000000001</v>
      </c>
      <c r="CV14" s="1743">
        <v>1483.1324000000002</v>
      </c>
      <c r="CW14" s="1743">
        <v>1463.0028000000002</v>
      </c>
      <c r="CX14" s="1743">
        <v>1557.0868</v>
      </c>
      <c r="CY14" s="1743">
        <v>1525.0326</v>
      </c>
      <c r="CZ14" s="1743">
        <v>1647.8888000000002</v>
      </c>
      <c r="DA14" s="1743">
        <v>1664.8458000000001</v>
      </c>
      <c r="DB14" s="1743">
        <v>1624.6960000000001</v>
      </c>
      <c r="DC14" s="1743">
        <v>1628.4156000000003</v>
      </c>
      <c r="DD14" s="1743">
        <v>1564.0884000000001</v>
      </c>
      <c r="DE14" s="1743">
        <v>1572.7310000000002</v>
      </c>
      <c r="DF14" s="1743">
        <v>1636.6206000000002</v>
      </c>
      <c r="DG14" s="1743">
        <v>1530.2838000000002</v>
      </c>
      <c r="DH14" s="1743">
        <v>1654.9998000000001</v>
      </c>
      <c r="DI14" s="1743">
        <v>1663.4236000000001</v>
      </c>
      <c r="DJ14" s="1743">
        <v>1650.8425999999999</v>
      </c>
      <c r="DK14" s="1743">
        <v>1730.5952000000002</v>
      </c>
      <c r="DL14" s="1743">
        <v>1701.1666</v>
      </c>
      <c r="DM14" s="1743">
        <v>1765.8220000000001</v>
      </c>
      <c r="DN14" s="1743">
        <v>1736.7216000000001</v>
      </c>
      <c r="DO14" s="1743">
        <v>1796.4540000000002</v>
      </c>
      <c r="DP14" s="1743">
        <v>1716.4826000000003</v>
      </c>
      <c r="DQ14" s="1743">
        <v>1651.7177999999999</v>
      </c>
      <c r="DR14" s="1743">
        <v>1682.6780000000001</v>
      </c>
      <c r="DS14" s="1743">
        <v>1735.6276000000003</v>
      </c>
      <c r="DT14" s="1743">
        <v>1723.8124000000003</v>
      </c>
      <c r="DU14" s="1743">
        <v>1687.7104000000002</v>
      </c>
      <c r="DV14" s="1743">
        <v>1747.3334000000002</v>
      </c>
      <c r="DW14" s="1743">
        <v>1724.6876000000002</v>
      </c>
      <c r="DX14" s="1743">
        <v>1753.3504000000003</v>
      </c>
      <c r="DY14" s="1743">
        <v>1767.9006000000002</v>
      </c>
      <c r="DZ14" s="1743">
        <v>1746.5676000000001</v>
      </c>
      <c r="EA14" s="1743">
        <v>1759.2580000000003</v>
      </c>
      <c r="EB14" s="1743">
        <v>1784.9670000000001</v>
      </c>
      <c r="EC14" s="1743">
        <v>1763.1964000000003</v>
      </c>
      <c r="ED14" s="1743">
        <v>1802.9086000000002</v>
      </c>
      <c r="EE14" s="1743">
        <v>1781.1380000000001</v>
      </c>
      <c r="EF14" s="2007">
        <v>1830.4774000000002</v>
      </c>
      <c r="EG14" s="1743">
        <v>1729.8294000000001</v>
      </c>
      <c r="EH14" s="1743">
        <v>1754.6632</v>
      </c>
      <c r="EI14" s="1743">
        <v>1800.1736000000001</v>
      </c>
      <c r="EJ14" s="1743">
        <v>1816.1460000000002</v>
      </c>
      <c r="EK14" s="1743">
        <v>1866.7982000000002</v>
      </c>
      <c r="EL14" s="1743">
        <v>1865.1572000000001</v>
      </c>
      <c r="EM14" s="1743">
        <v>1854.3266000000001</v>
      </c>
      <c r="EN14" s="1743">
        <v>1934.298</v>
      </c>
      <c r="EO14" s="1743">
        <v>1910.777</v>
      </c>
      <c r="EP14" s="1743">
        <v>1961.3198</v>
      </c>
      <c r="EQ14" s="1743">
        <v>1991.0766000000001</v>
      </c>
      <c r="ER14" s="1743">
        <v>2093.9126000000001</v>
      </c>
      <c r="ES14" s="1743">
        <v>2048.2928000000002</v>
      </c>
      <c r="ET14" s="1743">
        <v>2024.2248000000002</v>
      </c>
      <c r="EU14" s="1743">
        <v>1885.8338000000001</v>
      </c>
      <c r="EV14" s="1743">
        <v>1857.2804000000001</v>
      </c>
      <c r="EW14" s="1743">
        <v>2002.5636000000002</v>
      </c>
      <c r="EX14" s="1743">
        <v>1928.1716000000001</v>
      </c>
      <c r="EY14" s="1743">
        <v>1970.2906</v>
      </c>
      <c r="EZ14" s="1743">
        <v>2107.2593999999999</v>
      </c>
      <c r="FA14" s="1743">
        <v>2158.6774000000005</v>
      </c>
      <c r="FB14" s="1743">
        <v>2130.2334000000001</v>
      </c>
      <c r="FC14" s="1743">
        <v>2044.7920000000001</v>
      </c>
      <c r="FD14" s="1743">
        <v>2071.8137999999999</v>
      </c>
      <c r="FE14" s="1743">
        <v>2146.8622000000005</v>
      </c>
      <c r="FF14" s="1743">
        <v>1857.4992000000002</v>
      </c>
      <c r="FG14" s="1743">
        <v>1913.6214000000002</v>
      </c>
      <c r="FH14" s="1743">
        <v>1896.6644000000001</v>
      </c>
      <c r="FI14" s="1743">
        <v>1896.6644000000001</v>
      </c>
      <c r="FJ14" s="1743">
        <v>1912.4180000000001</v>
      </c>
      <c r="FK14" s="1743">
        <v>2004.5328000000002</v>
      </c>
      <c r="FL14" s="1743">
        <v>1962.8514000000002</v>
      </c>
      <c r="FM14" s="1743">
        <v>1986.81</v>
      </c>
      <c r="FN14" s="1743">
        <v>2057.0448000000001</v>
      </c>
      <c r="FO14" s="1743">
        <v>2029.3666000000001</v>
      </c>
      <c r="FP14" s="1743">
        <v>1985.1690000000001</v>
      </c>
      <c r="FQ14" s="1743">
        <v>2079.0342000000001</v>
      </c>
      <c r="FR14" s="1743">
        <v>2002.2354000000003</v>
      </c>
      <c r="FS14" s="1743">
        <v>2019.8488</v>
      </c>
      <c r="FT14" s="1743">
        <v>2233.3976000000002</v>
      </c>
      <c r="FU14" s="1743">
        <v>2178.8069999999998</v>
      </c>
      <c r="FV14" s="1743">
        <v>2270.8124000000003</v>
      </c>
      <c r="FW14" s="1743">
        <v>2212.3928000000001</v>
      </c>
      <c r="FX14" s="1743">
        <v>2292.6923999999999</v>
      </c>
      <c r="FY14" s="1743">
        <v>2285.6908000000003</v>
      </c>
      <c r="FZ14" s="1743">
        <v>2313.9160000000002</v>
      </c>
      <c r="GA14" s="1743">
        <v>2349.9086000000002</v>
      </c>
      <c r="GB14" s="1743">
        <v>2332.9516000000003</v>
      </c>
      <c r="GC14" s="1743" t="s">
        <v>2861</v>
      </c>
      <c r="GD14" s="1743">
        <v>2374.1954000000005</v>
      </c>
      <c r="GE14" s="1743" t="s">
        <v>2861</v>
      </c>
      <c r="GF14" s="1743" t="s">
        <v>2861</v>
      </c>
      <c r="GG14" s="1743">
        <v>2331.0918000000001</v>
      </c>
      <c r="GH14" s="1743">
        <v>2356.1444000000001</v>
      </c>
      <c r="GI14" s="1743">
        <v>2424.0817999999999</v>
      </c>
      <c r="GJ14" s="1743">
        <v>2383.1662000000006</v>
      </c>
      <c r="GK14" s="1743">
        <v>2283.7215999999999</v>
      </c>
      <c r="GL14" s="1743">
        <v>2225.5208000000002</v>
      </c>
      <c r="GM14" s="1743">
        <v>2280.8772000000004</v>
      </c>
      <c r="GN14" s="1743">
        <v>2321.5740000000001</v>
      </c>
      <c r="GO14" s="1743">
        <v>2459.3086000000003</v>
      </c>
      <c r="GP14" s="1743">
        <v>2455.2608</v>
      </c>
      <c r="GQ14" s="1743">
        <v>2370.1476000000002</v>
      </c>
      <c r="GR14" s="1743">
        <v>2495.6294000000003</v>
      </c>
      <c r="GS14" s="1743">
        <v>2417.7366000000002</v>
      </c>
      <c r="GT14" s="1743">
        <v>2470.5767999999998</v>
      </c>
      <c r="GU14" s="1743">
        <v>2484.58</v>
      </c>
      <c r="GV14" s="1743">
        <v>2508.4292000000005</v>
      </c>
      <c r="GW14" s="1743" t="s">
        <v>2861</v>
      </c>
      <c r="GX14" s="1743">
        <v>2491.6909999999998</v>
      </c>
      <c r="GY14" s="1743" t="s">
        <v>2861</v>
      </c>
      <c r="GZ14" s="1742" t="s">
        <v>2861</v>
      </c>
      <c r="HA14" s="1742" t="s">
        <v>2861</v>
      </c>
      <c r="HB14" s="1742" t="s">
        <v>2861</v>
      </c>
      <c r="HC14" s="1744" t="s">
        <v>2861</v>
      </c>
      <c r="HD14" s="1745" t="s">
        <v>4726</v>
      </c>
      <c r="HE14" s="1746" t="s">
        <v>4678</v>
      </c>
      <c r="HF14" s="1747">
        <v>13</v>
      </c>
    </row>
    <row r="15" spans="2:214" hidden="1">
      <c r="B15" s="1738">
        <v>14</v>
      </c>
      <c r="C15" s="1739" t="s">
        <v>4678</v>
      </c>
      <c r="D15" s="1740" t="s">
        <v>4727</v>
      </c>
      <c r="E15" s="1741">
        <v>102.17960000000001</v>
      </c>
      <c r="F15" s="1742">
        <v>243.08680000000001</v>
      </c>
      <c r="G15" s="1742">
        <v>212.78300000000002</v>
      </c>
      <c r="H15" s="1742">
        <v>0</v>
      </c>
      <c r="I15" s="1742">
        <v>212.78300000000002</v>
      </c>
      <c r="J15" s="1742">
        <v>143.86100000000002</v>
      </c>
      <c r="K15" s="1742">
        <v>136.53120000000001</v>
      </c>
      <c r="L15" s="1742">
        <v>373.38220000000007</v>
      </c>
      <c r="M15" s="1742">
        <v>254.79260000000002</v>
      </c>
      <c r="N15" s="1742">
        <v>425.23779999999999</v>
      </c>
      <c r="O15" s="1742">
        <v>152.83179999999999</v>
      </c>
      <c r="P15" s="1742">
        <v>192.43460000000002</v>
      </c>
      <c r="Q15" s="1742">
        <v>165.30340000000001</v>
      </c>
      <c r="R15" s="1742">
        <v>236.52280000000002</v>
      </c>
      <c r="S15" s="1742">
        <v>117.3862</v>
      </c>
      <c r="T15" s="1742">
        <v>74.720200000000006</v>
      </c>
      <c r="U15" s="1742">
        <v>67.937400000000011</v>
      </c>
      <c r="V15" s="1742">
        <v>250.08840000000001</v>
      </c>
      <c r="W15" s="1742">
        <v>400.2946</v>
      </c>
      <c r="X15" s="1742">
        <v>344.39120000000003</v>
      </c>
      <c r="Y15" s="1743">
        <v>620.29459999999995</v>
      </c>
      <c r="Z15" s="1743">
        <v>739.43119999999999</v>
      </c>
      <c r="AA15" s="1743">
        <v>688.99779999999998</v>
      </c>
      <c r="AB15" s="1743">
        <v>745.55759999999998</v>
      </c>
      <c r="AC15" s="1743">
        <v>807.36860000000001</v>
      </c>
      <c r="AD15" s="1743">
        <v>844.89279999999997</v>
      </c>
      <c r="AE15" s="1743">
        <v>861.52160000000003</v>
      </c>
      <c r="AF15" s="1743">
        <v>897.07659999999998</v>
      </c>
      <c r="AG15" s="1743">
        <v>891.16899999999998</v>
      </c>
      <c r="AH15" s="1743">
        <v>939.41439999999989</v>
      </c>
      <c r="AI15" s="1743">
        <v>946.74419999999986</v>
      </c>
      <c r="AJ15" s="1743">
        <v>903.20299999999997</v>
      </c>
      <c r="AK15" s="1743">
        <v>828.04520000000002</v>
      </c>
      <c r="AL15" s="1743">
        <v>711.09659999999997</v>
      </c>
      <c r="AM15" s="1743">
        <v>775.09559999999999</v>
      </c>
      <c r="AN15" s="1743">
        <v>871.91459999999995</v>
      </c>
      <c r="AO15" s="1743">
        <v>975.40699999999993</v>
      </c>
      <c r="AP15" s="1743">
        <v>954.40219999999999</v>
      </c>
      <c r="AQ15" s="1743">
        <v>1030.654</v>
      </c>
      <c r="AR15" s="1743">
        <v>937.00759999999991</v>
      </c>
      <c r="AS15" s="1743">
        <v>1001.9911999999999</v>
      </c>
      <c r="AT15" s="1743">
        <v>1059.645</v>
      </c>
      <c r="AU15" s="1743">
        <v>1031.5291999999999</v>
      </c>
      <c r="AV15" s="1743">
        <v>1063.6928</v>
      </c>
      <c r="AW15" s="1743">
        <v>993.45800000000008</v>
      </c>
      <c r="AX15" s="1743">
        <v>1057.7852</v>
      </c>
      <c r="AY15" s="1743">
        <v>1144.7582</v>
      </c>
      <c r="AZ15" s="1743">
        <v>1168.6073999999999</v>
      </c>
      <c r="BA15" s="1743">
        <v>1186.1114</v>
      </c>
      <c r="BB15" s="1743">
        <v>1210.617</v>
      </c>
      <c r="BC15" s="1743">
        <v>1128.2388000000001</v>
      </c>
      <c r="BD15" s="1743">
        <v>1159.6365999999998</v>
      </c>
      <c r="BE15" s="1743">
        <v>1159.7460000000001</v>
      </c>
      <c r="BF15" s="1743">
        <v>1130.2080000000001</v>
      </c>
      <c r="BG15" s="1743">
        <v>1081.7438</v>
      </c>
      <c r="BH15" s="1743">
        <v>1199.0205999999998</v>
      </c>
      <c r="BI15" s="1743">
        <v>1172.6551999999999</v>
      </c>
      <c r="BJ15" s="1743">
        <v>1204.7094000000002</v>
      </c>
      <c r="BK15" s="1743">
        <v>1221.557</v>
      </c>
      <c r="BL15" s="1743">
        <v>1208.2102</v>
      </c>
      <c r="BM15" s="1743">
        <v>1226.1518000000001</v>
      </c>
      <c r="BN15" s="1743">
        <v>1197.489</v>
      </c>
      <c r="BO15" s="1743">
        <v>1245.8438000000001</v>
      </c>
      <c r="BP15" s="1743">
        <v>1256.8932</v>
      </c>
      <c r="BQ15" s="1743">
        <v>1231.2936</v>
      </c>
      <c r="BR15" s="1743">
        <v>1287.3063999999999</v>
      </c>
      <c r="BS15" s="1743">
        <v>1215.54</v>
      </c>
      <c r="BT15" s="1743">
        <v>1225.2766000000001</v>
      </c>
      <c r="BU15" s="1743">
        <v>1268.1614</v>
      </c>
      <c r="BV15" s="1743" t="s">
        <v>2861</v>
      </c>
      <c r="BW15" s="1743">
        <v>1244.6404</v>
      </c>
      <c r="BX15" s="1743">
        <v>1238.7328</v>
      </c>
      <c r="BY15" s="1743">
        <v>1282.9304000000002</v>
      </c>
      <c r="BZ15" s="1743">
        <v>1300.325</v>
      </c>
      <c r="CA15" s="1743">
        <v>1084.5881999999999</v>
      </c>
      <c r="CB15" s="1743">
        <v>1137.6471999999999</v>
      </c>
      <c r="CC15" s="1743">
        <v>1183.9234000000001</v>
      </c>
      <c r="CD15" s="1743">
        <v>1110.1877999999999</v>
      </c>
      <c r="CE15" s="1743">
        <v>1174.8431999999998</v>
      </c>
      <c r="CF15" s="1743">
        <v>1031.4198000000001</v>
      </c>
      <c r="CG15" s="1743" t="s">
        <v>2861</v>
      </c>
      <c r="CH15" s="1743">
        <v>1286.2123999999999</v>
      </c>
      <c r="CI15" s="1743">
        <v>1306.8890000000001</v>
      </c>
      <c r="CJ15" s="1743">
        <v>1259.6282000000001</v>
      </c>
      <c r="CK15" s="1743">
        <v>1304.4821999999999</v>
      </c>
      <c r="CL15" s="1743">
        <v>1326.9092000000001</v>
      </c>
      <c r="CM15" s="1743">
        <v>1365.9650000000001</v>
      </c>
      <c r="CN15" s="1743">
        <v>1413.8822</v>
      </c>
      <c r="CO15" s="1743">
        <v>1393.5337999999999</v>
      </c>
      <c r="CP15" s="1743">
        <v>1405.7865999999999</v>
      </c>
      <c r="CQ15" s="1743">
        <v>1438.2784000000001</v>
      </c>
      <c r="CR15" s="1743">
        <v>1333.9108000000001</v>
      </c>
      <c r="CS15" s="1743">
        <v>1313.3436000000002</v>
      </c>
      <c r="CT15" s="1743">
        <v>1337.8492000000001</v>
      </c>
      <c r="CU15" s="1743">
        <v>1250.6574000000001</v>
      </c>
      <c r="CV15" s="1743">
        <v>1295.5114000000001</v>
      </c>
      <c r="CW15" s="1743">
        <v>1275.3818000000001</v>
      </c>
      <c r="CX15" s="1743">
        <v>1369.4657999999999</v>
      </c>
      <c r="CY15" s="1743">
        <v>1337.4115999999999</v>
      </c>
      <c r="CZ15" s="1743">
        <v>1460.2678000000001</v>
      </c>
      <c r="DA15" s="1743">
        <v>1477.2248</v>
      </c>
      <c r="DB15" s="1743">
        <v>1437.075</v>
      </c>
      <c r="DC15" s="1743">
        <v>1440.7946000000002</v>
      </c>
      <c r="DD15" s="1743">
        <v>1376.4674</v>
      </c>
      <c r="DE15" s="1743">
        <v>1385.1100000000001</v>
      </c>
      <c r="DF15" s="1743">
        <v>1448.9996000000001</v>
      </c>
      <c r="DG15" s="1743">
        <v>1342.6628000000001</v>
      </c>
      <c r="DH15" s="1743">
        <v>1467.3788</v>
      </c>
      <c r="DI15" s="1743">
        <v>1475.8026</v>
      </c>
      <c r="DJ15" s="1743">
        <v>1463.2215999999999</v>
      </c>
      <c r="DK15" s="1743">
        <v>1542.9742000000001</v>
      </c>
      <c r="DL15" s="1743">
        <v>1513.5455999999999</v>
      </c>
      <c r="DM15" s="1743">
        <v>1578.201</v>
      </c>
      <c r="DN15" s="1743">
        <v>1549.1006</v>
      </c>
      <c r="DO15" s="1743">
        <v>1608.8330000000001</v>
      </c>
      <c r="DP15" s="1743">
        <v>1528.8616000000002</v>
      </c>
      <c r="DQ15" s="1743">
        <v>1464.0967999999998</v>
      </c>
      <c r="DR15" s="1743">
        <v>1495.057</v>
      </c>
      <c r="DS15" s="1743">
        <v>1548.0066000000002</v>
      </c>
      <c r="DT15" s="1743">
        <v>1536.1914000000002</v>
      </c>
      <c r="DU15" s="1743">
        <v>1500.0894000000001</v>
      </c>
      <c r="DV15" s="1743">
        <v>1559.7124000000001</v>
      </c>
      <c r="DW15" s="1743">
        <v>1537.0666000000001</v>
      </c>
      <c r="DX15" s="1743">
        <v>1565.7294000000002</v>
      </c>
      <c r="DY15" s="1743">
        <v>1580.2796000000001</v>
      </c>
      <c r="DZ15" s="1743">
        <v>1558.9466</v>
      </c>
      <c r="EA15" s="1743">
        <v>1571.6370000000002</v>
      </c>
      <c r="EB15" s="1743">
        <v>1597.346</v>
      </c>
      <c r="EC15" s="1743">
        <v>1575.5754000000002</v>
      </c>
      <c r="ED15" s="1743">
        <v>1615.2876000000001</v>
      </c>
      <c r="EE15" s="1743">
        <v>1593.5170000000001</v>
      </c>
      <c r="EF15" s="2007">
        <v>1642.8564000000001</v>
      </c>
      <c r="EG15" s="1743">
        <v>1542.2084</v>
      </c>
      <c r="EH15" s="1743">
        <v>1567.0421999999999</v>
      </c>
      <c r="EI15" s="1743">
        <v>1612.5526</v>
      </c>
      <c r="EJ15" s="1743">
        <v>1628.5250000000001</v>
      </c>
      <c r="EK15" s="1743">
        <v>1679.1772000000001</v>
      </c>
      <c r="EL15" s="1743">
        <v>1677.5362</v>
      </c>
      <c r="EM15" s="1743">
        <v>1666.7056</v>
      </c>
      <c r="EN15" s="1743">
        <v>1746.6769999999999</v>
      </c>
      <c r="EO15" s="1743">
        <v>1723.1559999999999</v>
      </c>
      <c r="EP15" s="1743">
        <v>1773.6987999999999</v>
      </c>
      <c r="EQ15" s="1743">
        <v>1803.4556</v>
      </c>
      <c r="ER15" s="1743">
        <v>1906.2916</v>
      </c>
      <c r="ES15" s="1743">
        <v>1860.6718000000001</v>
      </c>
      <c r="ET15" s="1743">
        <v>1836.6038000000001</v>
      </c>
      <c r="EU15" s="1743">
        <v>1698.2128</v>
      </c>
      <c r="EV15" s="1743">
        <v>1669.6594</v>
      </c>
      <c r="EW15" s="1743">
        <v>1814.9426000000001</v>
      </c>
      <c r="EX15" s="1743">
        <v>1740.5506</v>
      </c>
      <c r="EY15" s="1743">
        <v>1782.6695999999999</v>
      </c>
      <c r="EZ15" s="1743">
        <v>1919.6384</v>
      </c>
      <c r="FA15" s="1743">
        <v>1971.0564000000002</v>
      </c>
      <c r="FB15" s="1743">
        <v>1942.6124000000002</v>
      </c>
      <c r="FC15" s="1743">
        <v>1857.171</v>
      </c>
      <c r="FD15" s="1743">
        <v>1884.1928</v>
      </c>
      <c r="FE15" s="1743">
        <v>1959.2412000000002</v>
      </c>
      <c r="FF15" s="1743">
        <v>1669.8782000000001</v>
      </c>
      <c r="FG15" s="1743">
        <v>1726.0004000000001</v>
      </c>
      <c r="FH15" s="1743">
        <v>1709.0434</v>
      </c>
      <c r="FI15" s="1743">
        <v>1709.0434</v>
      </c>
      <c r="FJ15" s="1743">
        <v>1724.797</v>
      </c>
      <c r="FK15" s="1743">
        <v>1816.9118000000001</v>
      </c>
      <c r="FL15" s="1743">
        <v>1775.2304000000001</v>
      </c>
      <c r="FM15" s="1743">
        <v>1799.1889999999999</v>
      </c>
      <c r="FN15" s="1743">
        <v>1869.4238</v>
      </c>
      <c r="FO15" s="1743">
        <v>1841.7456</v>
      </c>
      <c r="FP15" s="1743">
        <v>1797.548</v>
      </c>
      <c r="FQ15" s="1743">
        <v>1891.4132000000002</v>
      </c>
      <c r="FR15" s="1743">
        <v>1814.6144000000002</v>
      </c>
      <c r="FS15" s="1743">
        <v>1832.2277999999999</v>
      </c>
      <c r="FT15" s="1743">
        <v>2045.7766000000001</v>
      </c>
      <c r="FU15" s="1743">
        <v>1991.1859999999999</v>
      </c>
      <c r="FV15" s="1743">
        <v>2083.1914000000002</v>
      </c>
      <c r="FW15" s="1743">
        <v>2024.7718</v>
      </c>
      <c r="FX15" s="1743">
        <v>2105.0713999999998</v>
      </c>
      <c r="FY15" s="1743">
        <v>2098.0698000000002</v>
      </c>
      <c r="FZ15" s="1743">
        <v>2126.2950000000001</v>
      </c>
      <c r="GA15" s="1743">
        <v>2162.2876000000001</v>
      </c>
      <c r="GB15" s="1743">
        <v>2145.3306000000002</v>
      </c>
      <c r="GC15" s="1743" t="s">
        <v>2861</v>
      </c>
      <c r="GD15" s="1743">
        <v>2186.5744000000004</v>
      </c>
      <c r="GE15" s="1743" t="s">
        <v>2861</v>
      </c>
      <c r="GF15" s="1743" t="s">
        <v>2861</v>
      </c>
      <c r="GG15" s="1743">
        <v>2143.4708000000001</v>
      </c>
      <c r="GH15" s="1743">
        <v>2168.5234</v>
      </c>
      <c r="GI15" s="1743">
        <v>2236.4607999999998</v>
      </c>
      <c r="GJ15" s="1743">
        <v>2195.5452000000005</v>
      </c>
      <c r="GK15" s="1743">
        <v>2096.1005999999998</v>
      </c>
      <c r="GL15" s="1743">
        <v>2037.8997999999999</v>
      </c>
      <c r="GM15" s="1743">
        <v>2093.2562000000003</v>
      </c>
      <c r="GN15" s="1743">
        <v>2133.953</v>
      </c>
      <c r="GO15" s="1743">
        <v>2271.6876000000002</v>
      </c>
      <c r="GP15" s="1743">
        <v>2267.6397999999999</v>
      </c>
      <c r="GQ15" s="1743">
        <v>2182.5266000000001</v>
      </c>
      <c r="GR15" s="1743">
        <v>2308.0084000000002</v>
      </c>
      <c r="GS15" s="1743">
        <v>2230.1156000000001</v>
      </c>
      <c r="GT15" s="1743">
        <v>2282.9557999999997</v>
      </c>
      <c r="GU15" s="1743">
        <v>2296.9589999999998</v>
      </c>
      <c r="GV15" s="1743">
        <v>2320.8082000000004</v>
      </c>
      <c r="GW15" s="1743" t="s">
        <v>2861</v>
      </c>
      <c r="GX15" s="1743">
        <v>2304.0699999999997</v>
      </c>
      <c r="GY15" s="1743" t="s">
        <v>2861</v>
      </c>
      <c r="GZ15" s="1742" t="s">
        <v>2861</v>
      </c>
      <c r="HA15" s="1742" t="s">
        <v>2861</v>
      </c>
      <c r="HB15" s="1742" t="s">
        <v>2861</v>
      </c>
      <c r="HC15" s="1744" t="s">
        <v>2861</v>
      </c>
      <c r="HD15" s="1745" t="s">
        <v>4727</v>
      </c>
      <c r="HE15" s="1746" t="s">
        <v>4678</v>
      </c>
      <c r="HF15" s="1747">
        <v>14</v>
      </c>
    </row>
    <row r="16" spans="2:214" hidden="1">
      <c r="B16" s="1738">
        <v>15</v>
      </c>
      <c r="C16" s="1739" t="s">
        <v>4678</v>
      </c>
      <c r="D16" s="1740" t="s">
        <v>4728</v>
      </c>
      <c r="E16" s="1741">
        <v>138.06280000000001</v>
      </c>
      <c r="F16" s="1742">
        <v>99.772800000000004</v>
      </c>
      <c r="G16" s="1742">
        <v>202.82760000000002</v>
      </c>
      <c r="H16" s="1742">
        <v>213.87700000000001</v>
      </c>
      <c r="I16" s="1742">
        <v>0</v>
      </c>
      <c r="J16" s="1742">
        <v>98.788200000000003</v>
      </c>
      <c r="K16" s="1742">
        <v>192.43460000000002</v>
      </c>
      <c r="L16" s="1742">
        <v>236.74160000000003</v>
      </c>
      <c r="M16" s="1742">
        <v>218.36240000000001</v>
      </c>
      <c r="N16" s="1742">
        <v>281.81440000000003</v>
      </c>
      <c r="O16" s="1742">
        <v>240.46120000000002</v>
      </c>
      <c r="P16" s="1742">
        <v>280.06400000000002</v>
      </c>
      <c r="Q16" s="1742">
        <v>252.82340000000002</v>
      </c>
      <c r="R16" s="1742">
        <v>324.15220000000005</v>
      </c>
      <c r="S16" s="1742">
        <v>205.01560000000003</v>
      </c>
      <c r="T16" s="1742">
        <v>170.77340000000001</v>
      </c>
      <c r="U16" s="1742">
        <v>159.39580000000001</v>
      </c>
      <c r="V16" s="1742">
        <v>337.71780000000001</v>
      </c>
      <c r="W16" s="1742">
        <v>487.81459999999998</v>
      </c>
      <c r="X16" s="1742">
        <v>432.0206</v>
      </c>
      <c r="Y16" s="1743">
        <v>707.81459999999993</v>
      </c>
      <c r="Z16" s="1743">
        <v>826.95119999999997</v>
      </c>
      <c r="AA16" s="1743">
        <v>776.51779999999997</v>
      </c>
      <c r="AB16" s="1743">
        <v>833.07759999999996</v>
      </c>
      <c r="AC16" s="1743">
        <v>894.8886</v>
      </c>
      <c r="AD16" s="1743">
        <v>932.41279999999995</v>
      </c>
      <c r="AE16" s="1743">
        <v>949.04160000000002</v>
      </c>
      <c r="AF16" s="1743">
        <v>984.59659999999997</v>
      </c>
      <c r="AG16" s="1743">
        <v>978.68899999999996</v>
      </c>
      <c r="AH16" s="1743">
        <v>1026.9343999999999</v>
      </c>
      <c r="AI16" s="1743">
        <v>1034.2641999999998</v>
      </c>
      <c r="AJ16" s="1743">
        <v>990.72299999999996</v>
      </c>
      <c r="AK16" s="1743">
        <v>915.5652</v>
      </c>
      <c r="AL16" s="1743">
        <v>798.61659999999995</v>
      </c>
      <c r="AM16" s="1743">
        <v>862.61559999999997</v>
      </c>
      <c r="AN16" s="1743">
        <v>959.43459999999993</v>
      </c>
      <c r="AO16" s="1743">
        <v>1062.9269999999999</v>
      </c>
      <c r="AP16" s="1743">
        <v>1041.9222</v>
      </c>
      <c r="AQ16" s="1743">
        <v>1118.174</v>
      </c>
      <c r="AR16" s="1743">
        <v>1024.5275999999999</v>
      </c>
      <c r="AS16" s="1743">
        <v>1089.5111999999999</v>
      </c>
      <c r="AT16" s="1743">
        <v>1147.165</v>
      </c>
      <c r="AU16" s="1743">
        <v>1119.0491999999999</v>
      </c>
      <c r="AV16" s="1743">
        <v>1151.2128</v>
      </c>
      <c r="AW16" s="1743">
        <v>1080.9780000000001</v>
      </c>
      <c r="AX16" s="1743">
        <v>1145.3052</v>
      </c>
      <c r="AY16" s="1743">
        <v>1232.2782</v>
      </c>
      <c r="AZ16" s="1743">
        <v>1256.1273999999999</v>
      </c>
      <c r="BA16" s="1743">
        <v>1273.6314</v>
      </c>
      <c r="BB16" s="1743">
        <v>1298.1369999999999</v>
      </c>
      <c r="BC16" s="1743">
        <v>1215.7588000000001</v>
      </c>
      <c r="BD16" s="1743">
        <v>1247.1565999999998</v>
      </c>
      <c r="BE16" s="1743">
        <v>1247.2660000000001</v>
      </c>
      <c r="BF16" s="1743">
        <v>1217.7280000000001</v>
      </c>
      <c r="BG16" s="1743">
        <v>1169.2637999999999</v>
      </c>
      <c r="BH16" s="1743">
        <v>1286.5405999999998</v>
      </c>
      <c r="BI16" s="1743">
        <v>1260.1751999999999</v>
      </c>
      <c r="BJ16" s="1743">
        <v>1292.2294000000002</v>
      </c>
      <c r="BK16" s="1743">
        <v>1309.077</v>
      </c>
      <c r="BL16" s="1743">
        <v>1295.7302</v>
      </c>
      <c r="BM16" s="1743">
        <v>1313.6718000000001</v>
      </c>
      <c r="BN16" s="1743">
        <v>1285.009</v>
      </c>
      <c r="BO16" s="1743">
        <v>1333.3638000000001</v>
      </c>
      <c r="BP16" s="1743">
        <v>1344.4132</v>
      </c>
      <c r="BQ16" s="1743">
        <v>1318.8136</v>
      </c>
      <c r="BR16" s="1743">
        <v>1374.8263999999999</v>
      </c>
      <c r="BS16" s="1743">
        <v>1303.06</v>
      </c>
      <c r="BT16" s="1743">
        <v>1312.7966000000001</v>
      </c>
      <c r="BU16" s="1743">
        <v>1355.6813999999999</v>
      </c>
      <c r="BV16" s="1743" t="s">
        <v>2861</v>
      </c>
      <c r="BW16" s="1743">
        <v>1332.1604</v>
      </c>
      <c r="BX16" s="1743">
        <v>1326.2528</v>
      </c>
      <c r="BY16" s="1743">
        <v>1370.4504000000002</v>
      </c>
      <c r="BZ16" s="1743">
        <v>1387.845</v>
      </c>
      <c r="CA16" s="1743">
        <v>1172.1081999999999</v>
      </c>
      <c r="CB16" s="1743">
        <v>1225.1671999999999</v>
      </c>
      <c r="CC16" s="1743">
        <v>1271.4434000000001</v>
      </c>
      <c r="CD16" s="1743">
        <v>1197.7077999999999</v>
      </c>
      <c r="CE16" s="1743">
        <v>1262.3631999999998</v>
      </c>
      <c r="CF16" s="1743">
        <v>1118.9398000000001</v>
      </c>
      <c r="CG16" s="1743" t="s">
        <v>2861</v>
      </c>
      <c r="CH16" s="1743">
        <v>1373.7323999999999</v>
      </c>
      <c r="CI16" s="1743">
        <v>1394.4090000000001</v>
      </c>
      <c r="CJ16" s="1743">
        <v>1347.1482000000001</v>
      </c>
      <c r="CK16" s="1743">
        <v>1392.0021999999999</v>
      </c>
      <c r="CL16" s="1743">
        <v>1414.4292</v>
      </c>
      <c r="CM16" s="1743">
        <v>1453.4850000000001</v>
      </c>
      <c r="CN16" s="1743">
        <v>1501.4022</v>
      </c>
      <c r="CO16" s="1743">
        <v>1481.0537999999999</v>
      </c>
      <c r="CP16" s="1743">
        <v>1493.3065999999999</v>
      </c>
      <c r="CQ16" s="1743">
        <v>1525.7984000000001</v>
      </c>
      <c r="CR16" s="1743">
        <v>1421.4308000000001</v>
      </c>
      <c r="CS16" s="1743">
        <v>1400.8636000000001</v>
      </c>
      <c r="CT16" s="1743">
        <v>1425.3692000000001</v>
      </c>
      <c r="CU16" s="1743">
        <v>1338.1774</v>
      </c>
      <c r="CV16" s="1743">
        <v>1383.0314000000001</v>
      </c>
      <c r="CW16" s="1743">
        <v>1362.9018000000001</v>
      </c>
      <c r="CX16" s="1743">
        <v>1456.9857999999999</v>
      </c>
      <c r="CY16" s="1743">
        <v>1424.9315999999999</v>
      </c>
      <c r="CZ16" s="1743">
        <v>1547.7878000000001</v>
      </c>
      <c r="DA16" s="1743">
        <v>1564.7447999999999</v>
      </c>
      <c r="DB16" s="1743">
        <v>1524.595</v>
      </c>
      <c r="DC16" s="1743">
        <v>1528.3146000000002</v>
      </c>
      <c r="DD16" s="1743">
        <v>1463.9874</v>
      </c>
      <c r="DE16" s="1743">
        <v>1472.63</v>
      </c>
      <c r="DF16" s="1743">
        <v>1536.5196000000001</v>
      </c>
      <c r="DG16" s="1743">
        <v>1430.1828</v>
      </c>
      <c r="DH16" s="1743">
        <v>1554.8987999999999</v>
      </c>
      <c r="DI16" s="1743">
        <v>1563.3226</v>
      </c>
      <c r="DJ16" s="1743">
        <v>1550.7415999999998</v>
      </c>
      <c r="DK16" s="1743">
        <v>1630.4942000000001</v>
      </c>
      <c r="DL16" s="1743">
        <v>1601.0655999999999</v>
      </c>
      <c r="DM16" s="1743">
        <v>1665.721</v>
      </c>
      <c r="DN16" s="1743">
        <v>1636.6206</v>
      </c>
      <c r="DO16" s="1743">
        <v>1696.3530000000001</v>
      </c>
      <c r="DP16" s="1743">
        <v>1616.3816000000002</v>
      </c>
      <c r="DQ16" s="1743">
        <v>1551.6167999999998</v>
      </c>
      <c r="DR16" s="1743">
        <v>1582.577</v>
      </c>
      <c r="DS16" s="1743">
        <v>1635.5266000000001</v>
      </c>
      <c r="DT16" s="1743">
        <v>1623.7114000000001</v>
      </c>
      <c r="DU16" s="1743">
        <v>1587.6094000000001</v>
      </c>
      <c r="DV16" s="1743">
        <v>1647.2324000000001</v>
      </c>
      <c r="DW16" s="1743">
        <v>1624.5866000000001</v>
      </c>
      <c r="DX16" s="1743">
        <v>1653.2494000000002</v>
      </c>
      <c r="DY16" s="1743">
        <v>1667.7996000000001</v>
      </c>
      <c r="DZ16" s="1743">
        <v>1646.4666</v>
      </c>
      <c r="EA16" s="1743">
        <v>1659.1570000000002</v>
      </c>
      <c r="EB16" s="1743">
        <v>1684.866</v>
      </c>
      <c r="EC16" s="1743">
        <v>1663.0954000000002</v>
      </c>
      <c r="ED16" s="1743">
        <v>1702.8076000000001</v>
      </c>
      <c r="EE16" s="1743">
        <v>1681.037</v>
      </c>
      <c r="EF16" s="2007">
        <v>1730.3764000000001</v>
      </c>
      <c r="EG16" s="1743">
        <v>1629.7284</v>
      </c>
      <c r="EH16" s="1743">
        <v>1654.5621999999998</v>
      </c>
      <c r="EI16" s="1743">
        <v>1700.0726</v>
      </c>
      <c r="EJ16" s="1743">
        <v>1716.0450000000001</v>
      </c>
      <c r="EK16" s="1743">
        <v>1766.6972000000001</v>
      </c>
      <c r="EL16" s="1743">
        <v>1765.0562</v>
      </c>
      <c r="EM16" s="1743">
        <v>1754.2256</v>
      </c>
      <c r="EN16" s="1743">
        <v>1834.1969999999999</v>
      </c>
      <c r="EO16" s="1743">
        <v>1810.6759999999999</v>
      </c>
      <c r="EP16" s="1743">
        <v>1861.2187999999999</v>
      </c>
      <c r="EQ16" s="1743">
        <v>1890.9756</v>
      </c>
      <c r="ER16" s="1743">
        <v>1993.8116</v>
      </c>
      <c r="ES16" s="1743">
        <v>1948.1918000000001</v>
      </c>
      <c r="ET16" s="1743">
        <v>1924.1238000000001</v>
      </c>
      <c r="EU16" s="1743">
        <v>1785.7328</v>
      </c>
      <c r="EV16" s="1743">
        <v>1757.1794</v>
      </c>
      <c r="EW16" s="1743">
        <v>1902.4626000000001</v>
      </c>
      <c r="EX16" s="1743">
        <v>1828.0706</v>
      </c>
      <c r="EY16" s="1743">
        <v>1870.1895999999999</v>
      </c>
      <c r="EZ16" s="1743">
        <v>2007.1584</v>
      </c>
      <c r="FA16" s="1743">
        <v>2058.5763999999999</v>
      </c>
      <c r="FB16" s="1743">
        <v>2030.1324000000002</v>
      </c>
      <c r="FC16" s="1743">
        <v>1944.691</v>
      </c>
      <c r="FD16" s="1743">
        <v>1971.7128</v>
      </c>
      <c r="FE16" s="1743">
        <v>2046.7612000000001</v>
      </c>
      <c r="FF16" s="1743">
        <v>1757.3982000000001</v>
      </c>
      <c r="FG16" s="1743">
        <v>1813.5204000000001</v>
      </c>
      <c r="FH16" s="1743">
        <v>1796.5634</v>
      </c>
      <c r="FI16" s="1743">
        <v>1796.5634</v>
      </c>
      <c r="FJ16" s="1743">
        <v>1812.317</v>
      </c>
      <c r="FK16" s="1743">
        <v>1904.4318000000001</v>
      </c>
      <c r="FL16" s="1743">
        <v>1862.7504000000001</v>
      </c>
      <c r="FM16" s="1743">
        <v>1886.7089999999998</v>
      </c>
      <c r="FN16" s="1743">
        <v>1956.9438</v>
      </c>
      <c r="FO16" s="1743">
        <v>1929.2655999999999</v>
      </c>
      <c r="FP16" s="1743">
        <v>1885.068</v>
      </c>
      <c r="FQ16" s="1743">
        <v>1978.9332000000002</v>
      </c>
      <c r="FR16" s="1743">
        <v>1902.1344000000001</v>
      </c>
      <c r="FS16" s="1743">
        <v>1919.7477999999999</v>
      </c>
      <c r="FT16" s="1743">
        <v>2133.2966000000001</v>
      </c>
      <c r="FU16" s="1743">
        <v>2078.7060000000001</v>
      </c>
      <c r="FV16" s="1743">
        <v>2170.7114000000001</v>
      </c>
      <c r="FW16" s="1743">
        <v>2112.2918</v>
      </c>
      <c r="FX16" s="1743">
        <v>2192.5914000000002</v>
      </c>
      <c r="FY16" s="1743">
        <v>2185.5897999999997</v>
      </c>
      <c r="FZ16" s="1743">
        <v>2213.8150000000001</v>
      </c>
      <c r="GA16" s="1743">
        <v>2249.8076000000001</v>
      </c>
      <c r="GB16" s="1743">
        <v>2232.8505999999998</v>
      </c>
      <c r="GC16" s="1743" t="s">
        <v>2861</v>
      </c>
      <c r="GD16" s="1743">
        <v>2274.0944</v>
      </c>
      <c r="GE16" s="1743" t="s">
        <v>2861</v>
      </c>
      <c r="GF16" s="1743" t="s">
        <v>2861</v>
      </c>
      <c r="GG16" s="1743">
        <v>2230.9908</v>
      </c>
      <c r="GH16" s="1743">
        <v>2256.0434</v>
      </c>
      <c r="GI16" s="1743">
        <v>2323.9808000000003</v>
      </c>
      <c r="GJ16" s="1743">
        <v>2283.0652</v>
      </c>
      <c r="GK16" s="1743">
        <v>2183.6206000000002</v>
      </c>
      <c r="GL16" s="1743">
        <v>2125.4197999999997</v>
      </c>
      <c r="GM16" s="1743">
        <v>2180.7762000000002</v>
      </c>
      <c r="GN16" s="1743">
        <v>2221.473</v>
      </c>
      <c r="GO16" s="1743">
        <v>2359.2075999999997</v>
      </c>
      <c r="GP16" s="1743">
        <v>2355.1597999999999</v>
      </c>
      <c r="GQ16" s="1743">
        <v>2270.0466000000001</v>
      </c>
      <c r="GR16" s="1743">
        <v>2395.5284000000001</v>
      </c>
      <c r="GS16" s="1743">
        <v>2317.6356000000001</v>
      </c>
      <c r="GT16" s="1743">
        <v>2370.4758000000002</v>
      </c>
      <c r="GU16" s="1743">
        <v>2384.4790000000003</v>
      </c>
      <c r="GV16" s="1743">
        <v>2408.3281999999999</v>
      </c>
      <c r="GW16" s="1743" t="s">
        <v>2861</v>
      </c>
      <c r="GX16" s="1743">
        <v>2391.59</v>
      </c>
      <c r="GY16" s="1743" t="s">
        <v>2861</v>
      </c>
      <c r="GZ16" s="1742" t="s">
        <v>2861</v>
      </c>
      <c r="HA16" s="1742" t="s">
        <v>2861</v>
      </c>
      <c r="HB16" s="1742" t="s">
        <v>2861</v>
      </c>
      <c r="HC16" s="1744" t="s">
        <v>2861</v>
      </c>
      <c r="HD16" s="1745" t="s">
        <v>4728</v>
      </c>
      <c r="HE16" s="1746" t="s">
        <v>4678</v>
      </c>
      <c r="HF16" s="1747">
        <v>15</v>
      </c>
    </row>
    <row r="17" spans="2:214" hidden="1">
      <c r="B17" s="1738">
        <v>16</v>
      </c>
      <c r="C17" s="1739" t="s">
        <v>4678</v>
      </c>
      <c r="D17" s="1740" t="s">
        <v>4729</v>
      </c>
      <c r="E17" s="1741">
        <v>91.020800000000008</v>
      </c>
      <c r="F17" s="1742">
        <v>193.41920000000002</v>
      </c>
      <c r="G17" s="1742">
        <v>163.66240000000002</v>
      </c>
      <c r="H17" s="1742">
        <v>143.86100000000002</v>
      </c>
      <c r="I17" s="1742">
        <v>98.788200000000003</v>
      </c>
      <c r="J17" s="1742">
        <v>0</v>
      </c>
      <c r="K17" s="1742">
        <v>154.69160000000002</v>
      </c>
      <c r="L17" s="1742">
        <v>330.49740000000003</v>
      </c>
      <c r="M17" s="1742">
        <v>236.41340000000002</v>
      </c>
      <c r="N17" s="1742">
        <v>375.57020000000006</v>
      </c>
      <c r="O17" s="1742">
        <v>188.8244</v>
      </c>
      <c r="P17" s="1742">
        <v>228.42720000000003</v>
      </c>
      <c r="Q17" s="1742">
        <v>201.29600000000002</v>
      </c>
      <c r="R17" s="1742">
        <v>272.5154</v>
      </c>
      <c r="S17" s="1742">
        <v>153.37880000000001</v>
      </c>
      <c r="T17" s="1742">
        <v>119.13660000000002</v>
      </c>
      <c r="U17" s="1742">
        <v>107.86840000000001</v>
      </c>
      <c r="V17" s="1742">
        <v>286.19040000000007</v>
      </c>
      <c r="W17" s="1742">
        <v>436.28720000000004</v>
      </c>
      <c r="X17" s="1742">
        <v>380.38380000000001</v>
      </c>
      <c r="Y17" s="1743">
        <v>656.28719999999998</v>
      </c>
      <c r="Z17" s="1743">
        <v>775.42380000000003</v>
      </c>
      <c r="AA17" s="1743">
        <v>724.99040000000002</v>
      </c>
      <c r="AB17" s="1743">
        <v>781.55020000000002</v>
      </c>
      <c r="AC17" s="1743">
        <v>843.36120000000005</v>
      </c>
      <c r="AD17" s="1743">
        <v>880.8854</v>
      </c>
      <c r="AE17" s="1743">
        <v>897.51420000000007</v>
      </c>
      <c r="AF17" s="1743">
        <v>933.06920000000002</v>
      </c>
      <c r="AG17" s="1743">
        <v>927.16160000000002</v>
      </c>
      <c r="AH17" s="1743">
        <v>975.40699999999993</v>
      </c>
      <c r="AI17" s="1743">
        <v>982.7367999999999</v>
      </c>
      <c r="AJ17" s="1743">
        <v>939.19560000000001</v>
      </c>
      <c r="AK17" s="1743">
        <v>864.03780000000006</v>
      </c>
      <c r="AL17" s="1743">
        <v>747.08920000000001</v>
      </c>
      <c r="AM17" s="1743">
        <v>811.08820000000003</v>
      </c>
      <c r="AN17" s="1743">
        <v>907.90719999999999</v>
      </c>
      <c r="AO17" s="1743">
        <v>1011.3996</v>
      </c>
      <c r="AP17" s="1743">
        <v>990.39480000000003</v>
      </c>
      <c r="AQ17" s="1743">
        <v>1066.6466</v>
      </c>
      <c r="AR17" s="1743">
        <v>973.00019999999995</v>
      </c>
      <c r="AS17" s="1743">
        <v>1037.9838</v>
      </c>
      <c r="AT17" s="1743">
        <v>1095.6376</v>
      </c>
      <c r="AU17" s="1743">
        <v>1067.5218</v>
      </c>
      <c r="AV17" s="1743">
        <v>1099.6854000000001</v>
      </c>
      <c r="AW17" s="1743">
        <v>1029.4506000000001</v>
      </c>
      <c r="AX17" s="1743">
        <v>1093.7778000000001</v>
      </c>
      <c r="AY17" s="1743">
        <v>1180.7508</v>
      </c>
      <c r="AZ17" s="1743">
        <v>1204.5999999999999</v>
      </c>
      <c r="BA17" s="1743">
        <v>1222.104</v>
      </c>
      <c r="BB17" s="1743">
        <v>1246.6096</v>
      </c>
      <c r="BC17" s="1743">
        <v>1164.2314000000001</v>
      </c>
      <c r="BD17" s="1743">
        <v>1195.6291999999999</v>
      </c>
      <c r="BE17" s="1743">
        <v>1195.7386000000001</v>
      </c>
      <c r="BF17" s="1743">
        <v>1166.2006000000001</v>
      </c>
      <c r="BG17" s="1743">
        <v>1117.7364</v>
      </c>
      <c r="BH17" s="1743">
        <v>1235.0131999999999</v>
      </c>
      <c r="BI17" s="1743">
        <v>1208.6478</v>
      </c>
      <c r="BJ17" s="1743">
        <v>1240.7020000000002</v>
      </c>
      <c r="BK17" s="1743">
        <v>1257.5496000000001</v>
      </c>
      <c r="BL17" s="1743">
        <v>1244.2028</v>
      </c>
      <c r="BM17" s="1743">
        <v>1262.1444000000001</v>
      </c>
      <c r="BN17" s="1743">
        <v>1233.4816000000001</v>
      </c>
      <c r="BO17" s="1743">
        <v>1281.8364000000001</v>
      </c>
      <c r="BP17" s="1743">
        <v>1292.8858</v>
      </c>
      <c r="BQ17" s="1743">
        <v>1267.2862</v>
      </c>
      <c r="BR17" s="1743">
        <v>1323.299</v>
      </c>
      <c r="BS17" s="1743">
        <v>1251.5326</v>
      </c>
      <c r="BT17" s="1743">
        <v>1261.2692000000002</v>
      </c>
      <c r="BU17" s="1743">
        <v>1304.154</v>
      </c>
      <c r="BV17" s="1743" t="s">
        <v>2861</v>
      </c>
      <c r="BW17" s="1743">
        <v>1280.633</v>
      </c>
      <c r="BX17" s="1743">
        <v>1274.7254</v>
      </c>
      <c r="BY17" s="1743">
        <v>1318.9230000000002</v>
      </c>
      <c r="BZ17" s="1743">
        <v>1336.3176000000001</v>
      </c>
      <c r="CA17" s="1743">
        <v>1120.5808</v>
      </c>
      <c r="CB17" s="1743">
        <v>1173.6397999999999</v>
      </c>
      <c r="CC17" s="1743">
        <v>1219.9160000000002</v>
      </c>
      <c r="CD17" s="1743">
        <v>1146.1804</v>
      </c>
      <c r="CE17" s="1743">
        <v>1210.8357999999998</v>
      </c>
      <c r="CF17" s="1743">
        <v>1067.4124000000002</v>
      </c>
      <c r="CG17" s="1743" t="s">
        <v>2861</v>
      </c>
      <c r="CH17" s="1743">
        <v>1322.2049999999999</v>
      </c>
      <c r="CI17" s="1743">
        <v>1342.8816000000002</v>
      </c>
      <c r="CJ17" s="1743">
        <v>1295.6208000000001</v>
      </c>
      <c r="CK17" s="1743">
        <v>1340.4748</v>
      </c>
      <c r="CL17" s="1743">
        <v>1362.9018000000001</v>
      </c>
      <c r="CM17" s="1743">
        <v>1401.9576000000002</v>
      </c>
      <c r="CN17" s="1743">
        <v>1449.8748000000001</v>
      </c>
      <c r="CO17" s="1743">
        <v>1429.5264</v>
      </c>
      <c r="CP17" s="1743">
        <v>1441.7791999999999</v>
      </c>
      <c r="CQ17" s="1743">
        <v>1474.2710000000002</v>
      </c>
      <c r="CR17" s="1743">
        <v>1369.9034000000001</v>
      </c>
      <c r="CS17" s="1743">
        <v>1349.3362000000002</v>
      </c>
      <c r="CT17" s="1743">
        <v>1373.8418000000001</v>
      </c>
      <c r="CU17" s="1743">
        <v>1286.6500000000001</v>
      </c>
      <c r="CV17" s="1743">
        <v>1331.5040000000001</v>
      </c>
      <c r="CW17" s="1743">
        <v>1311.3744000000002</v>
      </c>
      <c r="CX17" s="1743">
        <v>1405.4584</v>
      </c>
      <c r="CY17" s="1743">
        <v>1373.4041999999999</v>
      </c>
      <c r="CZ17" s="1743">
        <v>1496.2604000000001</v>
      </c>
      <c r="DA17" s="1743">
        <v>1513.2174</v>
      </c>
      <c r="DB17" s="1743">
        <v>1473.0676000000001</v>
      </c>
      <c r="DC17" s="1743">
        <v>1476.7872000000002</v>
      </c>
      <c r="DD17" s="1743">
        <v>1412.46</v>
      </c>
      <c r="DE17" s="1743">
        <v>1421.1026000000002</v>
      </c>
      <c r="DF17" s="1743">
        <v>1484.9922000000001</v>
      </c>
      <c r="DG17" s="1743">
        <v>1378.6554000000001</v>
      </c>
      <c r="DH17" s="1743">
        <v>1503.3714</v>
      </c>
      <c r="DI17" s="1743">
        <v>1511.7952</v>
      </c>
      <c r="DJ17" s="1743">
        <v>1499.2141999999999</v>
      </c>
      <c r="DK17" s="1743">
        <v>1578.9668000000001</v>
      </c>
      <c r="DL17" s="1743">
        <v>1549.5382</v>
      </c>
      <c r="DM17" s="1743">
        <v>1614.1936000000001</v>
      </c>
      <c r="DN17" s="1743">
        <v>1585.0932</v>
      </c>
      <c r="DO17" s="1743">
        <v>1644.8256000000001</v>
      </c>
      <c r="DP17" s="1743">
        <v>1564.8542000000002</v>
      </c>
      <c r="DQ17" s="1743">
        <v>1500.0893999999998</v>
      </c>
      <c r="DR17" s="1743">
        <v>1531.0496000000001</v>
      </c>
      <c r="DS17" s="1743">
        <v>1583.9992000000002</v>
      </c>
      <c r="DT17" s="1743">
        <v>1572.1840000000002</v>
      </c>
      <c r="DU17" s="1743">
        <v>1536.0820000000001</v>
      </c>
      <c r="DV17" s="1743">
        <v>1595.7050000000002</v>
      </c>
      <c r="DW17" s="1743">
        <v>1573.0592000000001</v>
      </c>
      <c r="DX17" s="1743">
        <v>1601.7220000000002</v>
      </c>
      <c r="DY17" s="1743">
        <v>1616.2722000000001</v>
      </c>
      <c r="DZ17" s="1743">
        <v>1594.9392</v>
      </c>
      <c r="EA17" s="1743">
        <v>1607.6296000000002</v>
      </c>
      <c r="EB17" s="1743">
        <v>1633.3386</v>
      </c>
      <c r="EC17" s="1743">
        <v>1611.5680000000002</v>
      </c>
      <c r="ED17" s="1743">
        <v>1651.2802000000001</v>
      </c>
      <c r="EE17" s="1743">
        <v>1629.5096000000001</v>
      </c>
      <c r="EF17" s="2007">
        <v>1678.8490000000002</v>
      </c>
      <c r="EG17" s="1743">
        <v>1578.201</v>
      </c>
      <c r="EH17" s="1743">
        <v>1603.0347999999999</v>
      </c>
      <c r="EI17" s="1743">
        <v>1648.5452</v>
      </c>
      <c r="EJ17" s="1743">
        <v>1664.5176000000001</v>
      </c>
      <c r="EK17" s="1743">
        <v>1715.1698000000001</v>
      </c>
      <c r="EL17" s="1743">
        <v>1713.5288</v>
      </c>
      <c r="EM17" s="1743">
        <v>1702.6982</v>
      </c>
      <c r="EN17" s="1743">
        <v>1782.6695999999999</v>
      </c>
      <c r="EO17" s="1743">
        <v>1759.1486</v>
      </c>
      <c r="EP17" s="1743">
        <v>1809.6913999999999</v>
      </c>
      <c r="EQ17" s="1743">
        <v>1839.4482</v>
      </c>
      <c r="ER17" s="1743">
        <v>1942.2842000000001</v>
      </c>
      <c r="ES17" s="1743">
        <v>1896.6644000000001</v>
      </c>
      <c r="ET17" s="1743">
        <v>1872.5964000000001</v>
      </c>
      <c r="EU17" s="1743">
        <v>1734.2054000000001</v>
      </c>
      <c r="EV17" s="1743">
        <v>1705.652</v>
      </c>
      <c r="EW17" s="1743">
        <v>1850.9352000000001</v>
      </c>
      <c r="EX17" s="1743">
        <v>1776.5432000000001</v>
      </c>
      <c r="EY17" s="1743">
        <v>1818.6622</v>
      </c>
      <c r="EZ17" s="1743">
        <v>1955.6310000000001</v>
      </c>
      <c r="FA17" s="1743">
        <v>2007.0490000000002</v>
      </c>
      <c r="FB17" s="1743">
        <v>1978.6050000000002</v>
      </c>
      <c r="FC17" s="1743">
        <v>1893.1636000000001</v>
      </c>
      <c r="FD17" s="1743">
        <v>1920.1854000000001</v>
      </c>
      <c r="FE17" s="1743">
        <v>1995.2338000000002</v>
      </c>
      <c r="FF17" s="1743">
        <v>1705.8708000000001</v>
      </c>
      <c r="FG17" s="1743">
        <v>1761.9930000000002</v>
      </c>
      <c r="FH17" s="1743">
        <v>1745.0360000000001</v>
      </c>
      <c r="FI17" s="1743">
        <v>1745.0360000000001</v>
      </c>
      <c r="FJ17" s="1743">
        <v>1760.7896000000001</v>
      </c>
      <c r="FK17" s="1743">
        <v>1852.9044000000001</v>
      </c>
      <c r="FL17" s="1743">
        <v>1811.2230000000002</v>
      </c>
      <c r="FM17" s="1743">
        <v>1835.1815999999999</v>
      </c>
      <c r="FN17" s="1743">
        <v>1905.4164000000001</v>
      </c>
      <c r="FO17" s="1743">
        <v>1877.7382</v>
      </c>
      <c r="FP17" s="1743">
        <v>1833.5406</v>
      </c>
      <c r="FQ17" s="1743">
        <v>1927.4058000000002</v>
      </c>
      <c r="FR17" s="1743">
        <v>1850.6070000000002</v>
      </c>
      <c r="FS17" s="1743">
        <v>1868.2203999999999</v>
      </c>
      <c r="FT17" s="1743">
        <v>2081.7692000000002</v>
      </c>
      <c r="FU17" s="1743">
        <v>2027.1786</v>
      </c>
      <c r="FV17" s="1743">
        <v>2119.1840000000002</v>
      </c>
      <c r="FW17" s="1743">
        <v>2060.7644</v>
      </c>
      <c r="FX17" s="1743">
        <v>2141.0640000000003</v>
      </c>
      <c r="FY17" s="1743">
        <v>2134.0623999999998</v>
      </c>
      <c r="FZ17" s="1743">
        <v>2162.2876000000001</v>
      </c>
      <c r="GA17" s="1743">
        <v>2198.2802000000001</v>
      </c>
      <c r="GB17" s="1743">
        <v>2181.3231999999998</v>
      </c>
      <c r="GC17" s="1743" t="s">
        <v>2861</v>
      </c>
      <c r="GD17" s="1743">
        <v>2222.567</v>
      </c>
      <c r="GE17" s="1743" t="s">
        <v>2861</v>
      </c>
      <c r="GF17" s="1743" t="s">
        <v>2861</v>
      </c>
      <c r="GG17" s="1743">
        <v>2179.4634000000001</v>
      </c>
      <c r="GH17" s="1743">
        <v>2204.5160000000001</v>
      </c>
      <c r="GI17" s="1743">
        <v>2272.4534000000003</v>
      </c>
      <c r="GJ17" s="1743">
        <v>2231.5378000000001</v>
      </c>
      <c r="GK17" s="1743">
        <v>2132.0932000000003</v>
      </c>
      <c r="GL17" s="1743">
        <v>2073.8923999999997</v>
      </c>
      <c r="GM17" s="1743">
        <v>2129.2488000000003</v>
      </c>
      <c r="GN17" s="1743">
        <v>2169.9456</v>
      </c>
      <c r="GO17" s="1743">
        <v>2307.6801999999998</v>
      </c>
      <c r="GP17" s="1743">
        <v>2303.6324</v>
      </c>
      <c r="GQ17" s="1743">
        <v>2218.5192000000002</v>
      </c>
      <c r="GR17" s="1743">
        <v>2344.0010000000002</v>
      </c>
      <c r="GS17" s="1743">
        <v>2266.1082000000001</v>
      </c>
      <c r="GT17" s="1743">
        <v>2318.9484000000002</v>
      </c>
      <c r="GU17" s="1743">
        <v>2332.9516000000003</v>
      </c>
      <c r="GV17" s="1743">
        <v>2356.8008</v>
      </c>
      <c r="GW17" s="1743" t="s">
        <v>2861</v>
      </c>
      <c r="GX17" s="1743">
        <v>2340.0626000000002</v>
      </c>
      <c r="GY17" s="1743" t="s">
        <v>2861</v>
      </c>
      <c r="GZ17" s="1742" t="s">
        <v>2861</v>
      </c>
      <c r="HA17" s="1742" t="s">
        <v>2861</v>
      </c>
      <c r="HB17" s="1742" t="s">
        <v>2861</v>
      </c>
      <c r="HC17" s="1744" t="s">
        <v>2861</v>
      </c>
      <c r="HD17" s="1745" t="s">
        <v>4729</v>
      </c>
      <c r="HE17" s="1746" t="s">
        <v>4678</v>
      </c>
      <c r="HF17" s="1747">
        <v>16</v>
      </c>
    </row>
    <row r="18" spans="2:214" hidden="1">
      <c r="B18" s="1738">
        <v>17</v>
      </c>
      <c r="C18" s="1739" t="s">
        <v>4678</v>
      </c>
      <c r="D18" s="1740" t="s">
        <v>4730</v>
      </c>
      <c r="E18" s="1741">
        <v>69.797200000000004</v>
      </c>
      <c r="F18" s="1742">
        <v>227.33320000000003</v>
      </c>
      <c r="G18" s="1742">
        <v>305.66359999999997</v>
      </c>
      <c r="H18" s="1742">
        <v>136.42180000000002</v>
      </c>
      <c r="I18" s="1742">
        <v>192.43460000000002</v>
      </c>
      <c r="J18" s="1742">
        <v>154.03520000000003</v>
      </c>
      <c r="K18" s="1742">
        <v>0</v>
      </c>
      <c r="L18" s="1742">
        <v>245.38420000000002</v>
      </c>
      <c r="M18" s="1742">
        <v>119.24600000000001</v>
      </c>
      <c r="N18" s="1742">
        <v>345.26640000000003</v>
      </c>
      <c r="O18" s="1742">
        <v>120.99640000000001</v>
      </c>
      <c r="P18" s="1742">
        <v>155.23860000000002</v>
      </c>
      <c r="Q18" s="1742">
        <v>133.46800000000002</v>
      </c>
      <c r="R18" s="1742">
        <v>204.46860000000001</v>
      </c>
      <c r="S18" s="1742">
        <v>74.39200000000001</v>
      </c>
      <c r="T18" s="1742">
        <v>72.969800000000006</v>
      </c>
      <c r="U18" s="1742">
        <v>78.002200000000002</v>
      </c>
      <c r="V18" s="1742">
        <v>185.21420000000003</v>
      </c>
      <c r="W18" s="1742">
        <v>368.13100000000003</v>
      </c>
      <c r="X18" s="1742">
        <v>312.33700000000005</v>
      </c>
      <c r="Y18" s="1743">
        <v>588.13100000000009</v>
      </c>
      <c r="Z18" s="1743">
        <v>707.26760000000013</v>
      </c>
      <c r="AA18" s="1743">
        <v>656.83420000000012</v>
      </c>
      <c r="AB18" s="1743">
        <v>713.39400000000012</v>
      </c>
      <c r="AC18" s="1743">
        <v>775.20500000000015</v>
      </c>
      <c r="AD18" s="1743">
        <v>812.72920000000011</v>
      </c>
      <c r="AE18" s="1743">
        <v>829.35800000000017</v>
      </c>
      <c r="AF18" s="1743">
        <v>864.91300000000012</v>
      </c>
      <c r="AG18" s="1743">
        <v>859.00540000000012</v>
      </c>
      <c r="AH18" s="1743">
        <v>907.25080000000003</v>
      </c>
      <c r="AI18" s="1743">
        <v>914.5806</v>
      </c>
      <c r="AJ18" s="1743">
        <v>871.03940000000011</v>
      </c>
      <c r="AK18" s="1743">
        <v>795.88160000000016</v>
      </c>
      <c r="AL18" s="1743">
        <v>678.93300000000011</v>
      </c>
      <c r="AM18" s="1743">
        <v>742.93200000000013</v>
      </c>
      <c r="AN18" s="1743">
        <v>839.75100000000009</v>
      </c>
      <c r="AO18" s="1743">
        <v>943.24340000000007</v>
      </c>
      <c r="AP18" s="1743">
        <v>922.23860000000013</v>
      </c>
      <c r="AQ18" s="1743">
        <v>998.49040000000014</v>
      </c>
      <c r="AR18" s="1743">
        <v>904.84400000000005</v>
      </c>
      <c r="AS18" s="1743">
        <v>969.82760000000007</v>
      </c>
      <c r="AT18" s="1743">
        <v>1027.4814000000001</v>
      </c>
      <c r="AU18" s="1743">
        <v>999.36560000000009</v>
      </c>
      <c r="AV18" s="1743">
        <v>1031.5292000000002</v>
      </c>
      <c r="AW18" s="1743">
        <v>961.29440000000022</v>
      </c>
      <c r="AX18" s="1743">
        <v>1025.6216000000002</v>
      </c>
      <c r="AY18" s="1743">
        <v>1112.5946000000001</v>
      </c>
      <c r="AZ18" s="1743">
        <v>1136.4438</v>
      </c>
      <c r="BA18" s="1743">
        <v>1153.9478000000001</v>
      </c>
      <c r="BB18" s="1743">
        <v>1178.4534000000001</v>
      </c>
      <c r="BC18" s="1743">
        <v>1096.0752000000002</v>
      </c>
      <c r="BD18" s="1743">
        <v>1127.473</v>
      </c>
      <c r="BE18" s="1743">
        <v>1127.5824000000002</v>
      </c>
      <c r="BF18" s="1743">
        <v>1098.0444000000002</v>
      </c>
      <c r="BG18" s="1743">
        <v>1049.5802000000001</v>
      </c>
      <c r="BH18" s="1743">
        <v>1166.857</v>
      </c>
      <c r="BI18" s="1743">
        <v>1140.4916000000001</v>
      </c>
      <c r="BJ18" s="1743">
        <v>1172.5458000000003</v>
      </c>
      <c r="BK18" s="1743">
        <v>1189.3934000000002</v>
      </c>
      <c r="BL18" s="1743">
        <v>1176.0466000000001</v>
      </c>
      <c r="BM18" s="1743">
        <v>1193.9882000000002</v>
      </c>
      <c r="BN18" s="1743">
        <v>1165.3254000000002</v>
      </c>
      <c r="BO18" s="1743">
        <v>1213.6802000000002</v>
      </c>
      <c r="BP18" s="1743">
        <v>1224.7296000000001</v>
      </c>
      <c r="BQ18" s="1743">
        <v>1199.1300000000001</v>
      </c>
      <c r="BR18" s="1743">
        <v>1255.1428000000001</v>
      </c>
      <c r="BS18" s="1743">
        <v>1183.3764000000001</v>
      </c>
      <c r="BT18" s="1743">
        <v>1193.1130000000003</v>
      </c>
      <c r="BU18" s="1743">
        <v>1235.9978000000001</v>
      </c>
      <c r="BV18" s="1743" t="s">
        <v>2861</v>
      </c>
      <c r="BW18" s="1743">
        <v>1212.4768000000001</v>
      </c>
      <c r="BX18" s="1743">
        <v>1206.5692000000001</v>
      </c>
      <c r="BY18" s="1743">
        <v>1250.7668000000003</v>
      </c>
      <c r="BZ18" s="1743">
        <v>1268.1614000000002</v>
      </c>
      <c r="CA18" s="1743">
        <v>1052.4246000000001</v>
      </c>
      <c r="CB18" s="1743">
        <v>1105.4836</v>
      </c>
      <c r="CC18" s="1743">
        <v>1151.7598000000003</v>
      </c>
      <c r="CD18" s="1743">
        <v>1078.0242000000001</v>
      </c>
      <c r="CE18" s="1743">
        <v>1142.6795999999999</v>
      </c>
      <c r="CF18" s="1743">
        <v>999.25620000000015</v>
      </c>
      <c r="CG18" s="1743" t="s">
        <v>2861</v>
      </c>
      <c r="CH18" s="1743">
        <v>1254.0488</v>
      </c>
      <c r="CI18" s="1743">
        <v>1274.7254000000003</v>
      </c>
      <c r="CJ18" s="1743">
        <v>1227.4646000000002</v>
      </c>
      <c r="CK18" s="1743">
        <v>1272.3186000000001</v>
      </c>
      <c r="CL18" s="1743">
        <v>1294.7456000000002</v>
      </c>
      <c r="CM18" s="1743">
        <v>1333.8014000000003</v>
      </c>
      <c r="CN18" s="1743">
        <v>1381.7186000000002</v>
      </c>
      <c r="CO18" s="1743">
        <v>1361.3702000000001</v>
      </c>
      <c r="CP18" s="1743">
        <v>1373.623</v>
      </c>
      <c r="CQ18" s="1743">
        <v>1406.1148000000003</v>
      </c>
      <c r="CR18" s="1743">
        <v>1301.7472000000002</v>
      </c>
      <c r="CS18" s="1743">
        <v>1281.1800000000003</v>
      </c>
      <c r="CT18" s="1743">
        <v>1305.6856000000002</v>
      </c>
      <c r="CU18" s="1743">
        <v>1218.4938000000002</v>
      </c>
      <c r="CV18" s="1743">
        <v>1263.3478000000002</v>
      </c>
      <c r="CW18" s="1743">
        <v>1243.2182000000003</v>
      </c>
      <c r="CX18" s="1743">
        <v>1337.3022000000001</v>
      </c>
      <c r="CY18" s="1743">
        <v>1305.248</v>
      </c>
      <c r="CZ18" s="1743">
        <v>1428.1042000000002</v>
      </c>
      <c r="DA18" s="1743">
        <v>1445.0612000000001</v>
      </c>
      <c r="DB18" s="1743">
        <v>1404.9114000000002</v>
      </c>
      <c r="DC18" s="1743">
        <v>1408.6310000000003</v>
      </c>
      <c r="DD18" s="1743">
        <v>1344.3038000000001</v>
      </c>
      <c r="DE18" s="1743">
        <v>1352.9464000000003</v>
      </c>
      <c r="DF18" s="1743">
        <v>1416.8360000000002</v>
      </c>
      <c r="DG18" s="1743">
        <v>1310.4992000000002</v>
      </c>
      <c r="DH18" s="1743">
        <v>1435.2152000000001</v>
      </c>
      <c r="DI18" s="1743">
        <v>1443.6390000000001</v>
      </c>
      <c r="DJ18" s="1743">
        <v>1431.058</v>
      </c>
      <c r="DK18" s="1743">
        <v>1510.8106000000002</v>
      </c>
      <c r="DL18" s="1743">
        <v>1481.3820000000001</v>
      </c>
      <c r="DM18" s="1743">
        <v>1546.0374000000002</v>
      </c>
      <c r="DN18" s="1743">
        <v>1516.9370000000001</v>
      </c>
      <c r="DO18" s="1743">
        <v>1576.6694000000002</v>
      </c>
      <c r="DP18" s="1743">
        <v>1496.6980000000003</v>
      </c>
      <c r="DQ18" s="1743">
        <v>1431.9331999999999</v>
      </c>
      <c r="DR18" s="1743">
        <v>1462.8934000000002</v>
      </c>
      <c r="DS18" s="1743">
        <v>1515.8430000000003</v>
      </c>
      <c r="DT18" s="1743">
        <v>1504.0278000000003</v>
      </c>
      <c r="DU18" s="1743">
        <v>1467.9258000000002</v>
      </c>
      <c r="DV18" s="1743">
        <v>1527.5488000000003</v>
      </c>
      <c r="DW18" s="1743">
        <v>1504.9030000000002</v>
      </c>
      <c r="DX18" s="1743">
        <v>1533.5658000000003</v>
      </c>
      <c r="DY18" s="1743">
        <v>1548.1160000000002</v>
      </c>
      <c r="DZ18" s="1743">
        <v>1526.7830000000001</v>
      </c>
      <c r="EA18" s="1743">
        <v>1539.4734000000003</v>
      </c>
      <c r="EB18" s="1743">
        <v>1565.1824000000001</v>
      </c>
      <c r="EC18" s="1743">
        <v>1543.4118000000003</v>
      </c>
      <c r="ED18" s="1743">
        <v>1583.1240000000003</v>
      </c>
      <c r="EE18" s="1743">
        <v>1561.3534000000002</v>
      </c>
      <c r="EF18" s="2007">
        <v>1610.6928000000003</v>
      </c>
      <c r="EG18" s="1743">
        <v>1510.0448000000001</v>
      </c>
      <c r="EH18" s="1743">
        <v>1534.8786</v>
      </c>
      <c r="EI18" s="1743">
        <v>1580.3890000000001</v>
      </c>
      <c r="EJ18" s="1743">
        <v>1596.3614000000002</v>
      </c>
      <c r="EK18" s="1743">
        <v>1647.0136000000002</v>
      </c>
      <c r="EL18" s="1743">
        <v>1645.3726000000001</v>
      </c>
      <c r="EM18" s="1743">
        <v>1634.5420000000001</v>
      </c>
      <c r="EN18" s="1743">
        <v>1714.5134</v>
      </c>
      <c r="EO18" s="1743">
        <v>1690.9924000000001</v>
      </c>
      <c r="EP18" s="1743">
        <v>1741.5352</v>
      </c>
      <c r="EQ18" s="1743">
        <v>1771.2920000000001</v>
      </c>
      <c r="ER18" s="1743">
        <v>1874.1280000000002</v>
      </c>
      <c r="ES18" s="1743">
        <v>1828.5082000000002</v>
      </c>
      <c r="ET18" s="1743">
        <v>1804.4402000000002</v>
      </c>
      <c r="EU18" s="1743">
        <v>1666.0492000000002</v>
      </c>
      <c r="EV18" s="1743">
        <v>1637.4958000000001</v>
      </c>
      <c r="EW18" s="1743">
        <v>1782.7790000000002</v>
      </c>
      <c r="EX18" s="1743">
        <v>1708.3870000000002</v>
      </c>
      <c r="EY18" s="1743">
        <v>1750.5060000000001</v>
      </c>
      <c r="EZ18" s="1743">
        <v>1887.4748000000002</v>
      </c>
      <c r="FA18" s="1743">
        <v>1938.8928000000003</v>
      </c>
      <c r="FB18" s="1743">
        <v>1910.4488000000003</v>
      </c>
      <c r="FC18" s="1743">
        <v>1825.0074000000002</v>
      </c>
      <c r="FD18" s="1743">
        <v>1852.0292000000002</v>
      </c>
      <c r="FE18" s="1743">
        <v>1927.0776000000003</v>
      </c>
      <c r="FF18" s="1743">
        <v>1637.7146000000002</v>
      </c>
      <c r="FG18" s="1743">
        <v>1693.8368000000003</v>
      </c>
      <c r="FH18" s="1743">
        <v>1676.8798000000002</v>
      </c>
      <c r="FI18" s="1743">
        <v>1676.8798000000002</v>
      </c>
      <c r="FJ18" s="1743">
        <v>1692.6334000000002</v>
      </c>
      <c r="FK18" s="1743">
        <v>1784.7482000000002</v>
      </c>
      <c r="FL18" s="1743">
        <v>1743.0668000000003</v>
      </c>
      <c r="FM18" s="1743">
        <v>1767.0254</v>
      </c>
      <c r="FN18" s="1743">
        <v>1837.2602000000002</v>
      </c>
      <c r="FO18" s="1743">
        <v>1809.5820000000001</v>
      </c>
      <c r="FP18" s="1743">
        <v>1765.3844000000001</v>
      </c>
      <c r="FQ18" s="1743">
        <v>1859.2496000000003</v>
      </c>
      <c r="FR18" s="1743">
        <v>1782.4508000000003</v>
      </c>
      <c r="FS18" s="1743">
        <v>1800.0642</v>
      </c>
      <c r="FT18" s="1743">
        <v>2013.6130000000003</v>
      </c>
      <c r="FU18" s="1743">
        <v>1959.0224000000001</v>
      </c>
      <c r="FV18" s="1743">
        <v>2051.0278000000003</v>
      </c>
      <c r="FW18" s="1743">
        <v>1992.6082000000001</v>
      </c>
      <c r="FX18" s="1743">
        <v>2072.9078</v>
      </c>
      <c r="FY18" s="1743">
        <v>2065.9062000000004</v>
      </c>
      <c r="FZ18" s="1743">
        <v>2094.1314000000002</v>
      </c>
      <c r="GA18" s="1743">
        <v>2130.1240000000003</v>
      </c>
      <c r="GB18" s="1743">
        <v>2113.1670000000004</v>
      </c>
      <c r="GC18" s="1743" t="s">
        <v>2861</v>
      </c>
      <c r="GD18" s="1743">
        <v>2154.4108000000006</v>
      </c>
      <c r="GE18" s="1743" t="s">
        <v>2861</v>
      </c>
      <c r="GF18" s="1743" t="s">
        <v>2861</v>
      </c>
      <c r="GG18" s="1743">
        <v>2111.3072000000002</v>
      </c>
      <c r="GH18" s="1743">
        <v>2136.3598000000002</v>
      </c>
      <c r="GI18" s="1743">
        <v>2204.2972</v>
      </c>
      <c r="GJ18" s="1743">
        <v>2163.3816000000006</v>
      </c>
      <c r="GK18" s="1743">
        <v>2063.9369999999999</v>
      </c>
      <c r="GL18" s="1743">
        <v>2005.7362000000001</v>
      </c>
      <c r="GM18" s="1743">
        <v>2061.0926000000004</v>
      </c>
      <c r="GN18" s="1743">
        <v>2101.7894000000001</v>
      </c>
      <c r="GO18" s="1743">
        <v>2239.5240000000003</v>
      </c>
      <c r="GP18" s="1743">
        <v>2235.4762000000001</v>
      </c>
      <c r="GQ18" s="1743">
        <v>2150.3630000000003</v>
      </c>
      <c r="GR18" s="1743">
        <v>2275.8448000000003</v>
      </c>
      <c r="GS18" s="1743">
        <v>2197.9520000000002</v>
      </c>
      <c r="GT18" s="1743">
        <v>2250.7921999999999</v>
      </c>
      <c r="GU18" s="1743">
        <v>2264.7954</v>
      </c>
      <c r="GV18" s="1743">
        <v>2288.6446000000005</v>
      </c>
      <c r="GW18" s="1743" t="s">
        <v>2861</v>
      </c>
      <c r="GX18" s="1743">
        <v>2271.9063999999998</v>
      </c>
      <c r="GY18" s="1743" t="s">
        <v>2861</v>
      </c>
      <c r="GZ18" s="1742" t="s">
        <v>2861</v>
      </c>
      <c r="HA18" s="1742" t="s">
        <v>2861</v>
      </c>
      <c r="HB18" s="1742" t="s">
        <v>2861</v>
      </c>
      <c r="HC18" s="1744" t="s">
        <v>2861</v>
      </c>
      <c r="HD18" s="1745" t="s">
        <v>4730</v>
      </c>
      <c r="HE18" s="1746" t="s">
        <v>4678</v>
      </c>
      <c r="HF18" s="1747">
        <v>17</v>
      </c>
    </row>
    <row r="19" spans="2:214" hidden="1">
      <c r="B19" s="1738">
        <v>481</v>
      </c>
      <c r="C19" s="1739" t="s">
        <v>4679</v>
      </c>
      <c r="D19" s="1740" t="s">
        <v>4731</v>
      </c>
      <c r="E19" s="1741">
        <v>303.14740000000006</v>
      </c>
      <c r="F19" s="1742">
        <v>143.09520000000003</v>
      </c>
      <c r="G19" s="1742">
        <v>434.31800000000004</v>
      </c>
      <c r="H19" s="1742">
        <v>374.47620000000006</v>
      </c>
      <c r="I19" s="1742">
        <v>236.74160000000003</v>
      </c>
      <c r="J19" s="1742">
        <v>330.38800000000003</v>
      </c>
      <c r="K19" s="1742">
        <v>244.1808</v>
      </c>
      <c r="L19" s="1742">
        <v>0</v>
      </c>
      <c r="M19" s="1742">
        <v>142.32939999999999</v>
      </c>
      <c r="N19" s="1742">
        <v>120.99640000000001</v>
      </c>
      <c r="O19" s="1742">
        <v>308.50800000000004</v>
      </c>
      <c r="P19" s="1742">
        <v>299.209</v>
      </c>
      <c r="Q19" s="1742">
        <v>321.19840000000005</v>
      </c>
      <c r="R19" s="1742">
        <v>348.32960000000003</v>
      </c>
      <c r="S19" s="1742">
        <v>299.64659999999998</v>
      </c>
      <c r="T19" s="1742">
        <v>316.27540000000005</v>
      </c>
      <c r="U19" s="1742">
        <v>319.995</v>
      </c>
      <c r="V19" s="1742">
        <v>276.78200000000004</v>
      </c>
      <c r="W19" s="1742">
        <v>512.10140000000001</v>
      </c>
      <c r="X19" s="1742">
        <v>456.19800000000004</v>
      </c>
      <c r="Y19" s="1743">
        <v>732.10140000000001</v>
      </c>
      <c r="Z19" s="1743">
        <v>851.23800000000006</v>
      </c>
      <c r="AA19" s="1743">
        <v>800.80460000000005</v>
      </c>
      <c r="AB19" s="1743">
        <v>857.36440000000005</v>
      </c>
      <c r="AC19" s="1743">
        <v>919.17540000000008</v>
      </c>
      <c r="AD19" s="1743">
        <v>956.69960000000003</v>
      </c>
      <c r="AE19" s="1743">
        <v>973.3284000000001</v>
      </c>
      <c r="AF19" s="1743">
        <v>1008.8834000000001</v>
      </c>
      <c r="AG19" s="1743">
        <v>1002.9758</v>
      </c>
      <c r="AH19" s="1743">
        <v>1051.2212</v>
      </c>
      <c r="AI19" s="1743">
        <v>1058.5509999999999</v>
      </c>
      <c r="AJ19" s="1743">
        <v>1015.0098</v>
      </c>
      <c r="AK19" s="1743">
        <v>939.85200000000009</v>
      </c>
      <c r="AL19" s="1743">
        <v>822.90340000000003</v>
      </c>
      <c r="AM19" s="1743">
        <v>886.90240000000006</v>
      </c>
      <c r="AN19" s="1743">
        <v>983.72140000000002</v>
      </c>
      <c r="AO19" s="1743">
        <v>1087.2138</v>
      </c>
      <c r="AP19" s="1743">
        <v>1066.2090000000001</v>
      </c>
      <c r="AQ19" s="1743">
        <v>1142.4608000000001</v>
      </c>
      <c r="AR19" s="1743">
        <v>1048.8144</v>
      </c>
      <c r="AS19" s="1743">
        <v>1113.798</v>
      </c>
      <c r="AT19" s="1743">
        <v>1171.4518</v>
      </c>
      <c r="AU19" s="1743">
        <v>1143.336</v>
      </c>
      <c r="AV19" s="1743">
        <v>1175.4996000000001</v>
      </c>
      <c r="AW19" s="1743">
        <v>1105.2648000000002</v>
      </c>
      <c r="AX19" s="1743">
        <v>1169.5920000000001</v>
      </c>
      <c r="AY19" s="1743">
        <v>1256.5650000000001</v>
      </c>
      <c r="AZ19" s="1743">
        <v>1280.4142000000002</v>
      </c>
      <c r="BA19" s="1743">
        <v>1297.9182000000001</v>
      </c>
      <c r="BB19" s="1743">
        <v>1322.4238</v>
      </c>
      <c r="BC19" s="1743">
        <v>1240.0455999999999</v>
      </c>
      <c r="BD19" s="1743">
        <v>1271.4434000000001</v>
      </c>
      <c r="BE19" s="1743">
        <v>1271.5527999999999</v>
      </c>
      <c r="BF19" s="1743">
        <v>1242.0148000000002</v>
      </c>
      <c r="BG19" s="1743">
        <v>1193.5506</v>
      </c>
      <c r="BH19" s="1743">
        <v>1310.8274000000001</v>
      </c>
      <c r="BI19" s="1743">
        <v>1284.462</v>
      </c>
      <c r="BJ19" s="1743">
        <v>1316.5162</v>
      </c>
      <c r="BK19" s="1743">
        <v>1333.3638000000001</v>
      </c>
      <c r="BL19" s="1743">
        <v>1320.0170000000001</v>
      </c>
      <c r="BM19" s="1743">
        <v>1337.9585999999999</v>
      </c>
      <c r="BN19" s="1743">
        <v>1309.2958000000001</v>
      </c>
      <c r="BO19" s="1743">
        <v>1357.6505999999999</v>
      </c>
      <c r="BP19" s="1743">
        <v>1368.7</v>
      </c>
      <c r="BQ19" s="1743">
        <v>1343.1004</v>
      </c>
      <c r="BR19" s="1743">
        <v>1399.1132000000002</v>
      </c>
      <c r="BS19" s="1743">
        <v>1327.3468</v>
      </c>
      <c r="BT19" s="1743">
        <v>1337.0834</v>
      </c>
      <c r="BU19" s="1743">
        <v>1379.9682000000003</v>
      </c>
      <c r="BV19" s="1743" t="s">
        <v>2861</v>
      </c>
      <c r="BW19" s="1743">
        <v>1356.4472000000001</v>
      </c>
      <c r="BX19" s="1743">
        <v>1350.5396000000001</v>
      </c>
      <c r="BY19" s="1743">
        <v>1394.7372</v>
      </c>
      <c r="BZ19" s="1743">
        <v>1412.1318000000001</v>
      </c>
      <c r="CA19" s="1743">
        <v>1196.395</v>
      </c>
      <c r="CB19" s="1743">
        <v>1249.4540000000002</v>
      </c>
      <c r="CC19" s="1743">
        <v>1295.7302</v>
      </c>
      <c r="CD19" s="1743">
        <v>1221.9946</v>
      </c>
      <c r="CE19" s="1743">
        <v>1286.6500000000001</v>
      </c>
      <c r="CF19" s="1743">
        <v>1143.2266</v>
      </c>
      <c r="CG19" s="1743" t="s">
        <v>2861</v>
      </c>
      <c r="CH19" s="1743">
        <v>1398.0192000000002</v>
      </c>
      <c r="CI19" s="1743">
        <v>1418.6958</v>
      </c>
      <c r="CJ19" s="1743">
        <v>1371.4349999999999</v>
      </c>
      <c r="CK19" s="1743">
        <v>1416.289</v>
      </c>
      <c r="CL19" s="1743">
        <v>1438.7159999999999</v>
      </c>
      <c r="CM19" s="1743">
        <v>1477.7718</v>
      </c>
      <c r="CN19" s="1743">
        <v>1525.6890000000001</v>
      </c>
      <c r="CO19" s="1743">
        <v>1505.3406</v>
      </c>
      <c r="CP19" s="1743">
        <v>1517.5934000000002</v>
      </c>
      <c r="CQ19" s="1743">
        <v>1550.0852</v>
      </c>
      <c r="CR19" s="1743">
        <v>1445.7175999999999</v>
      </c>
      <c r="CS19" s="1743">
        <v>1425.1504</v>
      </c>
      <c r="CT19" s="1743">
        <v>1449.6559999999999</v>
      </c>
      <c r="CU19" s="1743">
        <v>1362.4642000000001</v>
      </c>
      <c r="CV19" s="1743">
        <v>1407.3182000000002</v>
      </c>
      <c r="CW19" s="1743">
        <v>1387.1886</v>
      </c>
      <c r="CX19" s="1743">
        <v>1481.2726</v>
      </c>
      <c r="CY19" s="1743">
        <v>1449.2184000000002</v>
      </c>
      <c r="CZ19" s="1743">
        <v>1572.0745999999999</v>
      </c>
      <c r="DA19" s="1743">
        <v>1589.0316</v>
      </c>
      <c r="DB19" s="1743">
        <v>1548.8818000000001</v>
      </c>
      <c r="DC19" s="1743">
        <v>1552.6014</v>
      </c>
      <c r="DD19" s="1743">
        <v>1488.2742000000001</v>
      </c>
      <c r="DE19" s="1743">
        <v>1496.9168</v>
      </c>
      <c r="DF19" s="1743">
        <v>1560.8063999999999</v>
      </c>
      <c r="DG19" s="1743">
        <v>1454.4695999999999</v>
      </c>
      <c r="DH19" s="1743">
        <v>1579.1856</v>
      </c>
      <c r="DI19" s="1743">
        <v>1587.6094000000001</v>
      </c>
      <c r="DJ19" s="1743">
        <v>1575.0284000000001</v>
      </c>
      <c r="DK19" s="1743">
        <v>1654.7809999999999</v>
      </c>
      <c r="DL19" s="1743">
        <v>1625.3524000000002</v>
      </c>
      <c r="DM19" s="1743">
        <v>1690.0078000000001</v>
      </c>
      <c r="DN19" s="1743">
        <v>1660.9074000000001</v>
      </c>
      <c r="DO19" s="1743">
        <v>1720.6398000000002</v>
      </c>
      <c r="DP19" s="1743">
        <v>1640.6684</v>
      </c>
      <c r="DQ19" s="1743">
        <v>1575.9036000000001</v>
      </c>
      <c r="DR19" s="1743">
        <v>1606.8638000000001</v>
      </c>
      <c r="DS19" s="1743">
        <v>1659.8134</v>
      </c>
      <c r="DT19" s="1743">
        <v>1647.9982</v>
      </c>
      <c r="DU19" s="1743">
        <v>1611.8962000000001</v>
      </c>
      <c r="DV19" s="1743">
        <v>1671.5192000000002</v>
      </c>
      <c r="DW19" s="1743">
        <v>1648.8733999999999</v>
      </c>
      <c r="DX19" s="1743">
        <v>1677.5362</v>
      </c>
      <c r="DY19" s="1743">
        <v>1692.0864000000001</v>
      </c>
      <c r="DZ19" s="1743">
        <v>1670.7534000000001</v>
      </c>
      <c r="EA19" s="1743">
        <v>1683.4438</v>
      </c>
      <c r="EB19" s="1743">
        <v>1709.1528000000001</v>
      </c>
      <c r="EC19" s="1743">
        <v>1687.3822</v>
      </c>
      <c r="ED19" s="1743">
        <v>1727.0944</v>
      </c>
      <c r="EE19" s="1743">
        <v>1705.3238000000001</v>
      </c>
      <c r="EF19" s="2007">
        <v>1754.6632000000002</v>
      </c>
      <c r="EG19" s="1743">
        <v>1654.0152000000003</v>
      </c>
      <c r="EH19" s="1743">
        <v>1678.8490000000002</v>
      </c>
      <c r="EI19" s="1743">
        <v>1724.3594000000001</v>
      </c>
      <c r="EJ19" s="1743">
        <v>1740.3318000000002</v>
      </c>
      <c r="EK19" s="1743">
        <v>1790.9840000000002</v>
      </c>
      <c r="EL19" s="1743">
        <v>1789.3430000000001</v>
      </c>
      <c r="EM19" s="1743">
        <v>1778.5124000000001</v>
      </c>
      <c r="EN19" s="1743">
        <v>1858.4838</v>
      </c>
      <c r="EO19" s="1743">
        <v>1834.9628</v>
      </c>
      <c r="EP19" s="1743">
        <v>1885.5056</v>
      </c>
      <c r="EQ19" s="1743">
        <v>1915.2624000000001</v>
      </c>
      <c r="ER19" s="1743">
        <v>2018.0984000000001</v>
      </c>
      <c r="ES19" s="1743">
        <v>1972.4786000000001</v>
      </c>
      <c r="ET19" s="1743">
        <v>1948.4106000000002</v>
      </c>
      <c r="EU19" s="1743">
        <v>1810.0196000000001</v>
      </c>
      <c r="EV19" s="1743">
        <v>1781.4662000000001</v>
      </c>
      <c r="EW19" s="1743">
        <v>1926.7494000000002</v>
      </c>
      <c r="EX19" s="1743">
        <v>1852.3574000000001</v>
      </c>
      <c r="EY19" s="1743">
        <v>1894.4764</v>
      </c>
      <c r="EZ19" s="1743">
        <v>2031.4452000000001</v>
      </c>
      <c r="FA19" s="1743">
        <v>2082.8632000000002</v>
      </c>
      <c r="FB19" s="1743">
        <v>2054.4192000000003</v>
      </c>
      <c r="FC19" s="1743">
        <v>1968.9778000000001</v>
      </c>
      <c r="FD19" s="1743">
        <v>1995.9996000000001</v>
      </c>
      <c r="FE19" s="1743">
        <v>2071.0480000000002</v>
      </c>
      <c r="FF19" s="1743">
        <v>1781.6850000000002</v>
      </c>
      <c r="FG19" s="1743">
        <v>1837.8072000000002</v>
      </c>
      <c r="FH19" s="1743">
        <v>1820.8502000000001</v>
      </c>
      <c r="FI19" s="1743">
        <v>1820.8502000000001</v>
      </c>
      <c r="FJ19" s="1743">
        <v>1836.6038000000001</v>
      </c>
      <c r="FK19" s="1743">
        <v>1928.7186000000002</v>
      </c>
      <c r="FL19" s="1743">
        <v>1887.0372000000002</v>
      </c>
      <c r="FM19" s="1743">
        <v>1910.9957999999999</v>
      </c>
      <c r="FN19" s="1743">
        <v>1981.2306000000001</v>
      </c>
      <c r="FO19" s="1743">
        <v>1953.5524</v>
      </c>
      <c r="FP19" s="1743">
        <v>1909.3548000000001</v>
      </c>
      <c r="FQ19" s="1743">
        <v>2003.2200000000003</v>
      </c>
      <c r="FR19" s="1743">
        <v>1926.4212000000002</v>
      </c>
      <c r="FS19" s="1743">
        <v>1944.0346</v>
      </c>
      <c r="FT19" s="1743">
        <v>2157.5834000000004</v>
      </c>
      <c r="FU19" s="1743">
        <v>2102.9928</v>
      </c>
      <c r="FV19" s="1743">
        <v>2194.9982</v>
      </c>
      <c r="FW19" s="1743">
        <v>2136.5785999999998</v>
      </c>
      <c r="FX19" s="1743">
        <v>2216.8782000000001</v>
      </c>
      <c r="FY19" s="1743">
        <v>2209.8766000000001</v>
      </c>
      <c r="FZ19" s="1743">
        <v>2238.1018000000004</v>
      </c>
      <c r="GA19" s="1743">
        <v>2274.0944</v>
      </c>
      <c r="GB19" s="1743">
        <v>2257.1374000000001</v>
      </c>
      <c r="GC19" s="1743" t="s">
        <v>2861</v>
      </c>
      <c r="GD19" s="1743">
        <v>2298.3812000000003</v>
      </c>
      <c r="GE19" s="1743" t="s">
        <v>2861</v>
      </c>
      <c r="GF19" s="1743" t="s">
        <v>2861</v>
      </c>
      <c r="GG19" s="1743">
        <v>2255.2776000000003</v>
      </c>
      <c r="GH19" s="1743">
        <v>2280.3302000000003</v>
      </c>
      <c r="GI19" s="1743">
        <v>2348.2676000000001</v>
      </c>
      <c r="GJ19" s="1743">
        <v>2307.3520000000003</v>
      </c>
      <c r="GK19" s="1743">
        <v>2207.9074000000001</v>
      </c>
      <c r="GL19" s="1743">
        <v>2149.7066</v>
      </c>
      <c r="GM19" s="1743">
        <v>2205.0630000000001</v>
      </c>
      <c r="GN19" s="1743">
        <v>2245.7597999999998</v>
      </c>
      <c r="GO19" s="1743">
        <v>2383.4944</v>
      </c>
      <c r="GP19" s="1743">
        <v>2379.4466000000002</v>
      </c>
      <c r="GQ19" s="1743">
        <v>2294.3334000000004</v>
      </c>
      <c r="GR19" s="1743">
        <v>2419.8152</v>
      </c>
      <c r="GS19" s="1743">
        <v>2341.9224000000004</v>
      </c>
      <c r="GT19" s="1743">
        <v>2394.7626</v>
      </c>
      <c r="GU19" s="1743">
        <v>2408.7658000000001</v>
      </c>
      <c r="GV19" s="1743">
        <v>2432.6150000000002</v>
      </c>
      <c r="GW19" s="1743" t="s">
        <v>2861</v>
      </c>
      <c r="GX19" s="1743">
        <v>2415.8768</v>
      </c>
      <c r="GY19" s="1743" t="s">
        <v>2861</v>
      </c>
      <c r="GZ19" s="1742" t="s">
        <v>2861</v>
      </c>
      <c r="HA19" s="1742" t="s">
        <v>2861</v>
      </c>
      <c r="HB19" s="1742" t="s">
        <v>2861</v>
      </c>
      <c r="HC19" s="1744" t="s">
        <v>2861</v>
      </c>
      <c r="HD19" s="1745" t="s">
        <v>4731</v>
      </c>
      <c r="HE19" s="1746" t="s">
        <v>4679</v>
      </c>
      <c r="HF19" s="1747">
        <v>481</v>
      </c>
    </row>
    <row r="20" spans="2:214" hidden="1">
      <c r="B20" s="1738">
        <v>482</v>
      </c>
      <c r="C20" s="1739" t="s">
        <v>4679</v>
      </c>
      <c r="D20" s="1740" t="s">
        <v>4732</v>
      </c>
      <c r="E20" s="1741">
        <v>187.51160000000002</v>
      </c>
      <c r="F20" s="1742">
        <v>151.84720000000002</v>
      </c>
      <c r="G20" s="1742">
        <v>388.15120000000002</v>
      </c>
      <c r="H20" s="1742">
        <v>254.13620000000003</v>
      </c>
      <c r="I20" s="1742">
        <v>218.4718</v>
      </c>
      <c r="J20" s="1742">
        <v>236.63220000000004</v>
      </c>
      <c r="K20" s="1742">
        <v>118.58960000000002</v>
      </c>
      <c r="L20" s="1742">
        <v>142.11060000000001</v>
      </c>
      <c r="M20" s="1742">
        <v>0</v>
      </c>
      <c r="N20" s="1742">
        <v>255.88660000000002</v>
      </c>
      <c r="O20" s="1742">
        <v>182.91679999999999</v>
      </c>
      <c r="P20" s="1742">
        <v>173.50839999999999</v>
      </c>
      <c r="Q20" s="1742">
        <v>195.60720000000003</v>
      </c>
      <c r="R20" s="1742">
        <v>222.73840000000001</v>
      </c>
      <c r="S20" s="1742">
        <v>174.05540000000002</v>
      </c>
      <c r="T20" s="1742">
        <v>190.68420000000003</v>
      </c>
      <c r="U20" s="1742">
        <v>195.71660000000003</v>
      </c>
      <c r="V20" s="1742">
        <v>203.48400000000001</v>
      </c>
      <c r="W20" s="1742">
        <v>386.51020000000005</v>
      </c>
      <c r="X20" s="1742">
        <v>330.60680000000002</v>
      </c>
      <c r="Y20" s="1743">
        <v>606.51020000000005</v>
      </c>
      <c r="Z20" s="1743">
        <v>725.6468000000001</v>
      </c>
      <c r="AA20" s="1743">
        <v>675.21340000000009</v>
      </c>
      <c r="AB20" s="1743">
        <v>731.77320000000009</v>
      </c>
      <c r="AC20" s="1743">
        <v>793.58420000000001</v>
      </c>
      <c r="AD20" s="1743">
        <v>831.10840000000007</v>
      </c>
      <c r="AE20" s="1743">
        <v>847.73720000000003</v>
      </c>
      <c r="AF20" s="1743">
        <v>883.29220000000009</v>
      </c>
      <c r="AG20" s="1743">
        <v>877.38460000000009</v>
      </c>
      <c r="AH20" s="1743">
        <v>925.63000000000011</v>
      </c>
      <c r="AI20" s="1743">
        <v>932.95980000000009</v>
      </c>
      <c r="AJ20" s="1743">
        <v>889.41860000000008</v>
      </c>
      <c r="AK20" s="1743">
        <v>814.26080000000002</v>
      </c>
      <c r="AL20" s="1743">
        <v>697.31220000000008</v>
      </c>
      <c r="AM20" s="1743">
        <v>761.3112000000001</v>
      </c>
      <c r="AN20" s="1743">
        <v>858.13020000000006</v>
      </c>
      <c r="AO20" s="1743">
        <v>961.62260000000015</v>
      </c>
      <c r="AP20" s="1743">
        <v>940.61779999999999</v>
      </c>
      <c r="AQ20" s="1743">
        <v>1016.8696000000001</v>
      </c>
      <c r="AR20" s="1743">
        <v>923.22320000000013</v>
      </c>
      <c r="AS20" s="1743">
        <v>988.20680000000004</v>
      </c>
      <c r="AT20" s="1743">
        <v>1045.8606</v>
      </c>
      <c r="AU20" s="1743">
        <v>1017.7448000000001</v>
      </c>
      <c r="AV20" s="1743">
        <v>1049.9084</v>
      </c>
      <c r="AW20" s="1743">
        <v>979.67360000000008</v>
      </c>
      <c r="AX20" s="1743">
        <v>1044.0008</v>
      </c>
      <c r="AY20" s="1743">
        <v>1130.9738000000002</v>
      </c>
      <c r="AZ20" s="1743">
        <v>1154.8230000000001</v>
      </c>
      <c r="BA20" s="1743">
        <v>1172.3270000000002</v>
      </c>
      <c r="BB20" s="1743">
        <v>1196.8326000000002</v>
      </c>
      <c r="BC20" s="1743">
        <v>1114.4544000000001</v>
      </c>
      <c r="BD20" s="1743">
        <v>1145.8522</v>
      </c>
      <c r="BE20" s="1743">
        <v>1145.9616000000001</v>
      </c>
      <c r="BF20" s="1743">
        <v>1116.4236000000001</v>
      </c>
      <c r="BG20" s="1743">
        <v>1067.9594000000002</v>
      </c>
      <c r="BH20" s="1743">
        <v>1185.2362000000001</v>
      </c>
      <c r="BI20" s="1743">
        <v>1158.8708000000001</v>
      </c>
      <c r="BJ20" s="1743">
        <v>1190.9250000000002</v>
      </c>
      <c r="BK20" s="1743">
        <v>1207.7726000000002</v>
      </c>
      <c r="BL20" s="1743">
        <v>1194.4258</v>
      </c>
      <c r="BM20" s="1743">
        <v>1212.3674000000001</v>
      </c>
      <c r="BN20" s="1743">
        <v>1183.7046</v>
      </c>
      <c r="BO20" s="1743">
        <v>1232.0594000000001</v>
      </c>
      <c r="BP20" s="1743">
        <v>1243.1088</v>
      </c>
      <c r="BQ20" s="1743">
        <v>1217.5092</v>
      </c>
      <c r="BR20" s="1743">
        <v>1273.5220000000002</v>
      </c>
      <c r="BS20" s="1743">
        <v>1201.7556</v>
      </c>
      <c r="BT20" s="1743">
        <v>1211.4922000000001</v>
      </c>
      <c r="BU20" s="1743">
        <v>1254.3770000000002</v>
      </c>
      <c r="BV20" s="1743" t="s">
        <v>2861</v>
      </c>
      <c r="BW20" s="1743">
        <v>1230.8560000000002</v>
      </c>
      <c r="BX20" s="1743">
        <v>1224.9484000000002</v>
      </c>
      <c r="BY20" s="1743">
        <v>1269.1460000000002</v>
      </c>
      <c r="BZ20" s="1743">
        <v>1286.5406000000003</v>
      </c>
      <c r="CA20" s="1743">
        <v>1070.8038000000001</v>
      </c>
      <c r="CB20" s="1743">
        <v>1123.8628000000001</v>
      </c>
      <c r="CC20" s="1743">
        <v>1170.1390000000001</v>
      </c>
      <c r="CD20" s="1743">
        <v>1096.4034000000001</v>
      </c>
      <c r="CE20" s="1743">
        <v>1161.0588</v>
      </c>
      <c r="CF20" s="1743">
        <v>1017.6354000000001</v>
      </c>
      <c r="CG20" s="1743" t="s">
        <v>2861</v>
      </c>
      <c r="CH20" s="1743">
        <v>1272.4280000000001</v>
      </c>
      <c r="CI20" s="1743">
        <v>1293.1046000000001</v>
      </c>
      <c r="CJ20" s="1743">
        <v>1245.8438000000001</v>
      </c>
      <c r="CK20" s="1743">
        <v>1290.6977999999999</v>
      </c>
      <c r="CL20" s="1743">
        <v>1313.1248000000001</v>
      </c>
      <c r="CM20" s="1743">
        <v>1352.1806000000001</v>
      </c>
      <c r="CN20" s="1743">
        <v>1400.0978</v>
      </c>
      <c r="CO20" s="1743">
        <v>1379.7494000000002</v>
      </c>
      <c r="CP20" s="1743">
        <v>1392.0022000000001</v>
      </c>
      <c r="CQ20" s="1743">
        <v>1424.4940000000001</v>
      </c>
      <c r="CR20" s="1743">
        <v>1320.1264000000001</v>
      </c>
      <c r="CS20" s="1743">
        <v>1299.5592000000001</v>
      </c>
      <c r="CT20" s="1743">
        <v>1324.0648000000001</v>
      </c>
      <c r="CU20" s="1743">
        <v>1236.873</v>
      </c>
      <c r="CV20" s="1743">
        <v>1281.7270000000003</v>
      </c>
      <c r="CW20" s="1743">
        <v>1261.5974000000001</v>
      </c>
      <c r="CX20" s="1743">
        <v>1355.6813999999999</v>
      </c>
      <c r="CY20" s="1743">
        <v>1323.6272000000001</v>
      </c>
      <c r="CZ20" s="1743">
        <v>1446.4834000000001</v>
      </c>
      <c r="DA20" s="1743">
        <v>1463.4404</v>
      </c>
      <c r="DB20" s="1743">
        <v>1423.2906000000003</v>
      </c>
      <c r="DC20" s="1743">
        <v>1427.0102000000002</v>
      </c>
      <c r="DD20" s="1743">
        <v>1362.683</v>
      </c>
      <c r="DE20" s="1743">
        <v>1371.3256000000001</v>
      </c>
      <c r="DF20" s="1743">
        <v>1435.2152000000001</v>
      </c>
      <c r="DG20" s="1743">
        <v>1328.8784000000001</v>
      </c>
      <c r="DH20" s="1743">
        <v>1453.5944</v>
      </c>
      <c r="DI20" s="1743">
        <v>1462.0182</v>
      </c>
      <c r="DJ20" s="1743">
        <v>1449.4372000000001</v>
      </c>
      <c r="DK20" s="1743">
        <v>1529.1898000000001</v>
      </c>
      <c r="DL20" s="1743">
        <v>1499.7612000000001</v>
      </c>
      <c r="DM20" s="1743">
        <v>1564.4166</v>
      </c>
      <c r="DN20" s="1743">
        <v>1535.3162000000002</v>
      </c>
      <c r="DO20" s="1743">
        <v>1595.0486000000001</v>
      </c>
      <c r="DP20" s="1743">
        <v>1515.0772000000002</v>
      </c>
      <c r="DQ20" s="1743">
        <v>1450.3124</v>
      </c>
      <c r="DR20" s="1743">
        <v>1481.2726000000002</v>
      </c>
      <c r="DS20" s="1743">
        <v>1534.2222000000002</v>
      </c>
      <c r="DT20" s="1743">
        <v>1522.4070000000002</v>
      </c>
      <c r="DU20" s="1743">
        <v>1486.3050000000003</v>
      </c>
      <c r="DV20" s="1743">
        <v>1545.9280000000003</v>
      </c>
      <c r="DW20" s="1743">
        <v>1523.2822000000001</v>
      </c>
      <c r="DX20" s="1743">
        <v>1551.9450000000002</v>
      </c>
      <c r="DY20" s="1743">
        <v>1566.4952000000003</v>
      </c>
      <c r="DZ20" s="1743">
        <v>1545.1622000000002</v>
      </c>
      <c r="EA20" s="1743">
        <v>1557.8526000000002</v>
      </c>
      <c r="EB20" s="1743">
        <v>1583.5616</v>
      </c>
      <c r="EC20" s="1743">
        <v>1561.7910000000002</v>
      </c>
      <c r="ED20" s="1743">
        <v>1601.5032000000001</v>
      </c>
      <c r="EE20" s="1743">
        <v>1579.7326000000003</v>
      </c>
      <c r="EF20" s="2007">
        <v>1629.0720000000001</v>
      </c>
      <c r="EG20" s="1743">
        <v>1528.4240000000002</v>
      </c>
      <c r="EH20" s="1743">
        <v>1553.2578000000001</v>
      </c>
      <c r="EI20" s="1743">
        <v>1598.7682</v>
      </c>
      <c r="EJ20" s="1743">
        <v>1614.7406000000001</v>
      </c>
      <c r="EK20" s="1743">
        <v>1665.3928000000001</v>
      </c>
      <c r="EL20" s="1743">
        <v>1663.7518</v>
      </c>
      <c r="EM20" s="1743">
        <v>1652.9212000000002</v>
      </c>
      <c r="EN20" s="1743">
        <v>1732.8926000000001</v>
      </c>
      <c r="EO20" s="1743">
        <v>1709.3715999999999</v>
      </c>
      <c r="EP20" s="1743">
        <v>1759.9144000000001</v>
      </c>
      <c r="EQ20" s="1743">
        <v>1789.6712000000002</v>
      </c>
      <c r="ER20" s="1743">
        <v>1892.5072</v>
      </c>
      <c r="ES20" s="1743">
        <v>1846.8874000000001</v>
      </c>
      <c r="ET20" s="1743">
        <v>1822.8194000000003</v>
      </c>
      <c r="EU20" s="1743">
        <v>1684.4284000000002</v>
      </c>
      <c r="EV20" s="1743">
        <v>1655.875</v>
      </c>
      <c r="EW20" s="1743">
        <v>1801.1582000000003</v>
      </c>
      <c r="EX20" s="1743">
        <v>1726.7662</v>
      </c>
      <c r="EY20" s="1743">
        <v>1768.8852000000002</v>
      </c>
      <c r="EZ20" s="1743">
        <v>1905.8540000000003</v>
      </c>
      <c r="FA20" s="1743">
        <v>1957.2720000000004</v>
      </c>
      <c r="FB20" s="1743">
        <v>1928.8280000000004</v>
      </c>
      <c r="FC20" s="1743">
        <v>1843.3866000000003</v>
      </c>
      <c r="FD20" s="1743">
        <v>1870.4084000000003</v>
      </c>
      <c r="FE20" s="1743">
        <v>1945.4568000000004</v>
      </c>
      <c r="FF20" s="1743">
        <v>1656.0938000000001</v>
      </c>
      <c r="FG20" s="1743">
        <v>1712.2160000000003</v>
      </c>
      <c r="FH20" s="1743">
        <v>1695.259</v>
      </c>
      <c r="FI20" s="1743">
        <v>1695.259</v>
      </c>
      <c r="FJ20" s="1743">
        <v>1711.0126</v>
      </c>
      <c r="FK20" s="1743">
        <v>1803.1274000000003</v>
      </c>
      <c r="FL20" s="1743">
        <v>1761.4460000000004</v>
      </c>
      <c r="FM20" s="1743">
        <v>1785.4045999999998</v>
      </c>
      <c r="FN20" s="1743">
        <v>1855.6394</v>
      </c>
      <c r="FO20" s="1743">
        <v>1827.9612000000002</v>
      </c>
      <c r="FP20" s="1743">
        <v>1783.7636000000002</v>
      </c>
      <c r="FQ20" s="1743">
        <v>1877.6288000000004</v>
      </c>
      <c r="FR20" s="1743">
        <v>1800.8300000000004</v>
      </c>
      <c r="FS20" s="1743">
        <v>1818.4434000000001</v>
      </c>
      <c r="FT20" s="1743">
        <v>2031.9922000000001</v>
      </c>
      <c r="FU20" s="1743">
        <v>1977.4016000000001</v>
      </c>
      <c r="FV20" s="1743">
        <v>2069.4070000000002</v>
      </c>
      <c r="FW20" s="1743">
        <v>2010.9874</v>
      </c>
      <c r="FX20" s="1743">
        <v>2091.2870000000003</v>
      </c>
      <c r="FY20" s="1743">
        <v>2084.2854000000002</v>
      </c>
      <c r="FZ20" s="1743">
        <v>2112.5106000000001</v>
      </c>
      <c r="GA20" s="1743">
        <v>2148.5032000000001</v>
      </c>
      <c r="GB20" s="1743">
        <v>2131.5462000000002</v>
      </c>
      <c r="GC20" s="1743" t="s">
        <v>2861</v>
      </c>
      <c r="GD20" s="1743">
        <v>2172.7900000000004</v>
      </c>
      <c r="GE20" s="1743" t="s">
        <v>2861</v>
      </c>
      <c r="GF20" s="1743" t="s">
        <v>2861</v>
      </c>
      <c r="GG20" s="1743">
        <v>2129.6864</v>
      </c>
      <c r="GH20" s="1743">
        <v>2154.739</v>
      </c>
      <c r="GI20" s="1743">
        <v>2222.6764000000003</v>
      </c>
      <c r="GJ20" s="1743">
        <v>2181.7608000000005</v>
      </c>
      <c r="GK20" s="1743">
        <v>2082.3162000000002</v>
      </c>
      <c r="GL20" s="1743">
        <v>2024.1154000000001</v>
      </c>
      <c r="GM20" s="1743">
        <v>2079.4718000000003</v>
      </c>
      <c r="GN20" s="1743">
        <v>2120.1686</v>
      </c>
      <c r="GO20" s="1743">
        <v>2257.9032000000002</v>
      </c>
      <c r="GP20" s="1743">
        <v>2253.8553999999999</v>
      </c>
      <c r="GQ20" s="1743">
        <v>2168.7422000000001</v>
      </c>
      <c r="GR20" s="1743">
        <v>2294.2240000000002</v>
      </c>
      <c r="GS20" s="1743">
        <v>2216.3312000000001</v>
      </c>
      <c r="GT20" s="1743">
        <v>2269.1714000000002</v>
      </c>
      <c r="GU20" s="1743">
        <v>2283.1746000000003</v>
      </c>
      <c r="GV20" s="1743">
        <v>2307.0238000000004</v>
      </c>
      <c r="GW20" s="1743" t="s">
        <v>2861</v>
      </c>
      <c r="GX20" s="1743">
        <v>2290.2856000000002</v>
      </c>
      <c r="GY20" s="1743" t="s">
        <v>2861</v>
      </c>
      <c r="GZ20" s="1742" t="s">
        <v>2861</v>
      </c>
      <c r="HA20" s="1742" t="s">
        <v>2861</v>
      </c>
      <c r="HB20" s="1742" t="s">
        <v>2861</v>
      </c>
      <c r="HC20" s="1744" t="s">
        <v>2861</v>
      </c>
      <c r="HD20" s="1745" t="s">
        <v>4732</v>
      </c>
      <c r="HE20" s="1746" t="s">
        <v>4679</v>
      </c>
      <c r="HF20" s="1747">
        <v>482</v>
      </c>
    </row>
    <row r="21" spans="2:214" hidden="1">
      <c r="B21" s="1738">
        <v>483</v>
      </c>
      <c r="C21" s="1739" t="s">
        <v>4679</v>
      </c>
      <c r="D21" s="1740" t="s">
        <v>4733</v>
      </c>
      <c r="E21" s="1741">
        <v>354.6748</v>
      </c>
      <c r="F21" s="1742">
        <v>199.98320000000004</v>
      </c>
      <c r="G21" s="1742">
        <v>479.50020000000006</v>
      </c>
      <c r="H21" s="1742">
        <v>426.00360000000001</v>
      </c>
      <c r="I21" s="1742">
        <v>281.81440000000003</v>
      </c>
      <c r="J21" s="1742">
        <v>375.46080000000001</v>
      </c>
      <c r="K21" s="1742">
        <v>343.84420000000006</v>
      </c>
      <c r="L21" s="1742">
        <v>120.99640000000001</v>
      </c>
      <c r="M21" s="1742">
        <v>256.10540000000003</v>
      </c>
      <c r="N21" s="1742">
        <v>0</v>
      </c>
      <c r="O21" s="1742">
        <v>408.17140000000006</v>
      </c>
      <c r="P21" s="1742">
        <v>398.87240000000003</v>
      </c>
      <c r="Q21" s="1742">
        <v>420.86180000000002</v>
      </c>
      <c r="R21" s="1742">
        <v>447.99300000000005</v>
      </c>
      <c r="S21" s="1742">
        <v>399.31</v>
      </c>
      <c r="T21" s="1742">
        <v>382.90000000000003</v>
      </c>
      <c r="U21" s="1742">
        <v>371.52240000000006</v>
      </c>
      <c r="V21" s="1742">
        <v>390.4486</v>
      </c>
      <c r="W21" s="1742">
        <v>611.76480000000015</v>
      </c>
      <c r="X21" s="1742">
        <v>555.86140000000012</v>
      </c>
      <c r="Y21" s="1743">
        <v>831.76480000000015</v>
      </c>
      <c r="Z21" s="1743">
        <v>950.90140000000019</v>
      </c>
      <c r="AA21" s="1743">
        <v>900.46800000000019</v>
      </c>
      <c r="AB21" s="1743">
        <v>957.02780000000018</v>
      </c>
      <c r="AC21" s="1743">
        <v>1018.8388000000002</v>
      </c>
      <c r="AD21" s="1743">
        <v>1056.3630000000003</v>
      </c>
      <c r="AE21" s="1743">
        <v>1072.9918000000002</v>
      </c>
      <c r="AF21" s="1743">
        <v>1108.5468000000001</v>
      </c>
      <c r="AG21" s="1743">
        <v>1102.6392000000001</v>
      </c>
      <c r="AH21" s="1743">
        <v>1150.8846000000001</v>
      </c>
      <c r="AI21" s="1743">
        <v>1158.2144000000001</v>
      </c>
      <c r="AJ21" s="1743">
        <v>1114.6732000000002</v>
      </c>
      <c r="AK21" s="1743">
        <v>1039.5154000000002</v>
      </c>
      <c r="AL21" s="1743">
        <v>922.56680000000017</v>
      </c>
      <c r="AM21" s="1743">
        <v>986.56580000000019</v>
      </c>
      <c r="AN21" s="1743">
        <v>1083.3848000000003</v>
      </c>
      <c r="AO21" s="1743">
        <v>1186.8772000000001</v>
      </c>
      <c r="AP21" s="1743">
        <v>1165.8724000000002</v>
      </c>
      <c r="AQ21" s="1743">
        <v>1242.1242000000002</v>
      </c>
      <c r="AR21" s="1743">
        <v>1148.4778000000001</v>
      </c>
      <c r="AS21" s="1743">
        <v>1213.4614000000001</v>
      </c>
      <c r="AT21" s="1743">
        <v>1271.1152000000002</v>
      </c>
      <c r="AU21" s="1743">
        <v>1242.9994000000002</v>
      </c>
      <c r="AV21" s="1743">
        <v>1275.1630000000002</v>
      </c>
      <c r="AW21" s="1743">
        <v>1204.9282000000003</v>
      </c>
      <c r="AX21" s="1743">
        <v>1269.2554000000002</v>
      </c>
      <c r="AY21" s="1743">
        <v>1356.2284000000002</v>
      </c>
      <c r="AZ21" s="1743">
        <v>1380.0776000000001</v>
      </c>
      <c r="BA21" s="1743">
        <v>1397.5816000000002</v>
      </c>
      <c r="BB21" s="1743">
        <v>1422.0872000000002</v>
      </c>
      <c r="BC21" s="1743">
        <v>1339.7090000000003</v>
      </c>
      <c r="BD21" s="1743">
        <v>1371.1068</v>
      </c>
      <c r="BE21" s="1743">
        <v>1371.2162000000003</v>
      </c>
      <c r="BF21" s="1743">
        <v>1341.6782000000003</v>
      </c>
      <c r="BG21" s="1743">
        <v>1293.2140000000002</v>
      </c>
      <c r="BH21" s="1743">
        <v>1410.4908</v>
      </c>
      <c r="BI21" s="1743">
        <v>1384.1254000000001</v>
      </c>
      <c r="BJ21" s="1743">
        <v>1416.1796000000004</v>
      </c>
      <c r="BK21" s="1743">
        <v>1433.0272000000002</v>
      </c>
      <c r="BL21" s="1743">
        <v>1419.6804000000002</v>
      </c>
      <c r="BM21" s="1743">
        <v>1437.6220000000003</v>
      </c>
      <c r="BN21" s="1743">
        <v>1408.9592000000002</v>
      </c>
      <c r="BO21" s="1743">
        <v>1457.3140000000003</v>
      </c>
      <c r="BP21" s="1743">
        <v>1468.3634000000002</v>
      </c>
      <c r="BQ21" s="1743">
        <v>1442.7638000000002</v>
      </c>
      <c r="BR21" s="1743">
        <v>1498.7766000000001</v>
      </c>
      <c r="BS21" s="1743">
        <v>1427.0102000000002</v>
      </c>
      <c r="BT21" s="1743">
        <v>1436.7468000000003</v>
      </c>
      <c r="BU21" s="1743">
        <v>1479.6316000000002</v>
      </c>
      <c r="BV21" s="1743" t="s">
        <v>2861</v>
      </c>
      <c r="BW21" s="1743">
        <v>1456.1106000000002</v>
      </c>
      <c r="BX21" s="1743">
        <v>1450.2030000000002</v>
      </c>
      <c r="BY21" s="1743">
        <v>1494.4006000000004</v>
      </c>
      <c r="BZ21" s="1743">
        <v>1511.7952000000002</v>
      </c>
      <c r="CA21" s="1743">
        <v>1296.0584000000001</v>
      </c>
      <c r="CB21" s="1743">
        <v>1349.1174000000001</v>
      </c>
      <c r="CC21" s="1743">
        <v>1395.3936000000003</v>
      </c>
      <c r="CD21" s="1743">
        <v>1321.6580000000001</v>
      </c>
      <c r="CE21" s="1743">
        <v>1386.3134</v>
      </c>
      <c r="CF21" s="1743">
        <v>1242.8900000000003</v>
      </c>
      <c r="CG21" s="1743" t="s">
        <v>2861</v>
      </c>
      <c r="CH21" s="1743">
        <v>1497.6826000000001</v>
      </c>
      <c r="CI21" s="1743">
        <v>1518.3592000000003</v>
      </c>
      <c r="CJ21" s="1743">
        <v>1471.0984000000003</v>
      </c>
      <c r="CK21" s="1743">
        <v>1515.9524000000001</v>
      </c>
      <c r="CL21" s="1743">
        <v>1538.3794000000003</v>
      </c>
      <c r="CM21" s="1743">
        <v>1577.4352000000003</v>
      </c>
      <c r="CN21" s="1743">
        <v>1625.3524000000002</v>
      </c>
      <c r="CO21" s="1743">
        <v>1605.0040000000001</v>
      </c>
      <c r="CP21" s="1743">
        <v>1617.2568000000001</v>
      </c>
      <c r="CQ21" s="1743">
        <v>1649.7486000000004</v>
      </c>
      <c r="CR21" s="1743">
        <v>1545.3810000000003</v>
      </c>
      <c r="CS21" s="1743">
        <v>1524.8138000000004</v>
      </c>
      <c r="CT21" s="1743">
        <v>1549.3194000000003</v>
      </c>
      <c r="CU21" s="1743">
        <v>1462.1276000000003</v>
      </c>
      <c r="CV21" s="1743">
        <v>1506.9816000000003</v>
      </c>
      <c r="CW21" s="1743">
        <v>1486.8520000000003</v>
      </c>
      <c r="CX21" s="1743">
        <v>1580.9360000000001</v>
      </c>
      <c r="CY21" s="1743">
        <v>1548.8818000000001</v>
      </c>
      <c r="CZ21" s="1743">
        <v>1671.7380000000003</v>
      </c>
      <c r="DA21" s="1743">
        <v>1688.6950000000002</v>
      </c>
      <c r="DB21" s="1743">
        <v>1648.5452000000002</v>
      </c>
      <c r="DC21" s="1743">
        <v>1652.2648000000004</v>
      </c>
      <c r="DD21" s="1743">
        <v>1587.9376000000002</v>
      </c>
      <c r="DE21" s="1743">
        <v>1596.5802000000003</v>
      </c>
      <c r="DF21" s="1743">
        <v>1660.4698000000003</v>
      </c>
      <c r="DG21" s="1743">
        <v>1554.1330000000003</v>
      </c>
      <c r="DH21" s="1743">
        <v>1678.8490000000002</v>
      </c>
      <c r="DI21" s="1743">
        <v>1687.2728000000002</v>
      </c>
      <c r="DJ21" s="1743">
        <v>1674.6918000000001</v>
      </c>
      <c r="DK21" s="1743">
        <v>1754.4444000000003</v>
      </c>
      <c r="DL21" s="1743">
        <v>1725.0158000000001</v>
      </c>
      <c r="DM21" s="1743">
        <v>1789.6712000000002</v>
      </c>
      <c r="DN21" s="1743">
        <v>1760.5708000000002</v>
      </c>
      <c r="DO21" s="1743">
        <v>1820.3032000000003</v>
      </c>
      <c r="DP21" s="1743">
        <v>1740.3318000000004</v>
      </c>
      <c r="DQ21" s="1743">
        <v>1675.567</v>
      </c>
      <c r="DR21" s="1743">
        <v>1706.5272000000002</v>
      </c>
      <c r="DS21" s="1743">
        <v>1759.4768000000004</v>
      </c>
      <c r="DT21" s="1743">
        <v>1747.6616000000004</v>
      </c>
      <c r="DU21" s="1743">
        <v>1711.5596000000003</v>
      </c>
      <c r="DV21" s="1743">
        <v>1771.1826000000003</v>
      </c>
      <c r="DW21" s="1743">
        <v>1748.5368000000003</v>
      </c>
      <c r="DX21" s="1743">
        <v>1777.1996000000004</v>
      </c>
      <c r="DY21" s="1743">
        <v>1791.7498000000003</v>
      </c>
      <c r="DZ21" s="1743">
        <v>1770.4168000000002</v>
      </c>
      <c r="EA21" s="1743">
        <v>1783.1072000000004</v>
      </c>
      <c r="EB21" s="1743">
        <v>1808.8162000000002</v>
      </c>
      <c r="EC21" s="1743">
        <v>1787.0456000000004</v>
      </c>
      <c r="ED21" s="1743">
        <v>1826.7578000000003</v>
      </c>
      <c r="EE21" s="1743">
        <v>1804.9872000000003</v>
      </c>
      <c r="EF21" s="2007">
        <v>1854.3266000000003</v>
      </c>
      <c r="EG21" s="1743">
        <v>1753.6786000000002</v>
      </c>
      <c r="EH21" s="1743">
        <v>1778.5124000000001</v>
      </c>
      <c r="EI21" s="1743">
        <v>1824.0228000000002</v>
      </c>
      <c r="EJ21" s="1743">
        <v>1839.9952000000003</v>
      </c>
      <c r="EK21" s="1743">
        <v>1890.6474000000003</v>
      </c>
      <c r="EL21" s="1743">
        <v>1889.0064000000002</v>
      </c>
      <c r="EM21" s="1743">
        <v>1878.1758000000002</v>
      </c>
      <c r="EN21" s="1743">
        <v>1958.1472000000001</v>
      </c>
      <c r="EO21" s="1743">
        <v>1934.6262000000002</v>
      </c>
      <c r="EP21" s="1743">
        <v>1985.1690000000001</v>
      </c>
      <c r="EQ21" s="1743">
        <v>2014.9258000000002</v>
      </c>
      <c r="ER21" s="1743">
        <v>2117.7618000000002</v>
      </c>
      <c r="ES21" s="1743">
        <v>2072.1420000000003</v>
      </c>
      <c r="ET21" s="1743">
        <v>2048.0740000000005</v>
      </c>
      <c r="EU21" s="1743">
        <v>1909.6830000000002</v>
      </c>
      <c r="EV21" s="1743">
        <v>1881.1296000000002</v>
      </c>
      <c r="EW21" s="1743">
        <v>2026.4128000000003</v>
      </c>
      <c r="EX21" s="1743">
        <v>1952.0208000000002</v>
      </c>
      <c r="EY21" s="1743">
        <v>1994.1398000000002</v>
      </c>
      <c r="EZ21" s="1743">
        <v>2131.1086000000005</v>
      </c>
      <c r="FA21" s="1743">
        <v>2182.5266000000001</v>
      </c>
      <c r="FB21" s="1743">
        <v>2154.0826000000006</v>
      </c>
      <c r="FC21" s="1743">
        <v>2068.6412</v>
      </c>
      <c r="FD21" s="1743">
        <v>2095.6630000000005</v>
      </c>
      <c r="FE21" s="1743">
        <v>2170.7114000000001</v>
      </c>
      <c r="FF21" s="1743">
        <v>1881.3484000000003</v>
      </c>
      <c r="FG21" s="1743">
        <v>1937.4706000000003</v>
      </c>
      <c r="FH21" s="1743">
        <v>1920.5136000000002</v>
      </c>
      <c r="FI21" s="1743">
        <v>1920.5136000000002</v>
      </c>
      <c r="FJ21" s="1743">
        <v>1936.2672000000002</v>
      </c>
      <c r="FK21" s="1743">
        <v>2028.3820000000003</v>
      </c>
      <c r="FL21" s="1743">
        <v>1986.7006000000003</v>
      </c>
      <c r="FM21" s="1743">
        <v>2010.6592000000001</v>
      </c>
      <c r="FN21" s="1743">
        <v>2080.8940000000002</v>
      </c>
      <c r="FO21" s="1743">
        <v>2053.2157999999999</v>
      </c>
      <c r="FP21" s="1743">
        <v>2009.0182000000002</v>
      </c>
      <c r="FQ21" s="1743">
        <v>2102.8834000000006</v>
      </c>
      <c r="FR21" s="1743">
        <v>2026.0846000000004</v>
      </c>
      <c r="FS21" s="1743">
        <v>2043.6980000000001</v>
      </c>
      <c r="FT21" s="1743">
        <v>2257.2468000000003</v>
      </c>
      <c r="FU21" s="1743">
        <v>2202.6562000000004</v>
      </c>
      <c r="FV21" s="1743">
        <v>2294.6616000000004</v>
      </c>
      <c r="FW21" s="1743">
        <v>2236.2420000000002</v>
      </c>
      <c r="FX21" s="1743">
        <v>2316.5416000000005</v>
      </c>
      <c r="FY21" s="1743">
        <v>2309.54</v>
      </c>
      <c r="FZ21" s="1743">
        <v>2337.7652000000003</v>
      </c>
      <c r="GA21" s="1743">
        <v>2373.7578000000003</v>
      </c>
      <c r="GB21" s="1743">
        <v>2356.8008</v>
      </c>
      <c r="GC21" s="1743" t="s">
        <v>2861</v>
      </c>
      <c r="GD21" s="1743">
        <v>2398.0446000000002</v>
      </c>
      <c r="GE21" s="1743" t="s">
        <v>2861</v>
      </c>
      <c r="GF21" s="1743" t="s">
        <v>2861</v>
      </c>
      <c r="GG21" s="1743">
        <v>2354.9410000000003</v>
      </c>
      <c r="GH21" s="1743">
        <v>2379.9936000000002</v>
      </c>
      <c r="GI21" s="1743">
        <v>2447.9310000000005</v>
      </c>
      <c r="GJ21" s="1743">
        <v>2407.0154000000002</v>
      </c>
      <c r="GK21" s="1743">
        <v>2307.5708000000004</v>
      </c>
      <c r="GL21" s="1743">
        <v>2249.37</v>
      </c>
      <c r="GM21" s="1743">
        <v>2304.7264000000005</v>
      </c>
      <c r="GN21" s="1743">
        <v>2345.4232000000002</v>
      </c>
      <c r="GO21" s="1743">
        <v>2483.1578</v>
      </c>
      <c r="GP21" s="1743">
        <v>2479.11</v>
      </c>
      <c r="GQ21" s="1743">
        <v>2393.9968000000003</v>
      </c>
      <c r="GR21" s="1743">
        <v>2519.4786000000004</v>
      </c>
      <c r="GS21" s="1743">
        <v>2441.5858000000003</v>
      </c>
      <c r="GT21" s="1743">
        <v>2494.4260000000004</v>
      </c>
      <c r="GU21" s="1743">
        <v>2508.4292000000005</v>
      </c>
      <c r="GV21" s="1743">
        <v>2532.2784000000001</v>
      </c>
      <c r="GW21" s="1743" t="s">
        <v>2861</v>
      </c>
      <c r="GX21" s="1743">
        <v>2515.5402000000004</v>
      </c>
      <c r="GY21" s="1743" t="s">
        <v>2861</v>
      </c>
      <c r="GZ21" s="1742" t="s">
        <v>2861</v>
      </c>
      <c r="HA21" s="1742" t="s">
        <v>2861</v>
      </c>
      <c r="HB21" s="1742" t="s">
        <v>2861</v>
      </c>
      <c r="HC21" s="1744" t="s">
        <v>2861</v>
      </c>
      <c r="HD21" s="1745" t="s">
        <v>4733</v>
      </c>
      <c r="HE21" s="1746" t="s">
        <v>4679</v>
      </c>
      <c r="HF21" s="1747">
        <v>483</v>
      </c>
    </row>
    <row r="22" spans="2:214" hidden="1">
      <c r="B22" s="1738">
        <v>491</v>
      </c>
      <c r="C22" s="1739" t="s">
        <v>4680</v>
      </c>
      <c r="D22" s="1740" t="s">
        <v>4272</v>
      </c>
      <c r="E22" s="1741">
        <v>129.7484</v>
      </c>
      <c r="F22" s="1742">
        <v>270.65560000000005</v>
      </c>
      <c r="G22" s="1742">
        <v>339.57760000000002</v>
      </c>
      <c r="H22" s="1742">
        <v>152.83179999999999</v>
      </c>
      <c r="I22" s="1742">
        <v>240.3518</v>
      </c>
      <c r="J22" s="1742">
        <v>187.94920000000002</v>
      </c>
      <c r="K22" s="1742">
        <v>119.9024</v>
      </c>
      <c r="L22" s="1742">
        <v>308.07040000000006</v>
      </c>
      <c r="M22" s="1742">
        <v>181.93220000000002</v>
      </c>
      <c r="N22" s="1742">
        <v>407.95260000000002</v>
      </c>
      <c r="O22" s="1742">
        <v>0</v>
      </c>
      <c r="P22" s="1742">
        <v>82.268800000000013</v>
      </c>
      <c r="Q22" s="1742">
        <v>43.1036</v>
      </c>
      <c r="R22" s="1742">
        <v>126.35700000000001</v>
      </c>
      <c r="S22" s="1742">
        <v>54.809400000000004</v>
      </c>
      <c r="T22" s="1742">
        <v>89.817400000000006</v>
      </c>
      <c r="U22" s="1742">
        <v>104.5864</v>
      </c>
      <c r="V22" s="1742">
        <v>139.92260000000002</v>
      </c>
      <c r="W22" s="1742">
        <v>283.01780000000002</v>
      </c>
      <c r="X22" s="1742">
        <v>227.11440000000002</v>
      </c>
      <c r="Y22" s="1743">
        <v>503.01780000000002</v>
      </c>
      <c r="Z22" s="1743">
        <v>622.15440000000001</v>
      </c>
      <c r="AA22" s="1743">
        <v>571.721</v>
      </c>
      <c r="AB22" s="1743">
        <v>628.2808</v>
      </c>
      <c r="AC22" s="1743">
        <v>690.09180000000003</v>
      </c>
      <c r="AD22" s="1743">
        <v>727.61599999999999</v>
      </c>
      <c r="AE22" s="1743">
        <v>744.24480000000005</v>
      </c>
      <c r="AF22" s="1743">
        <v>779.7998</v>
      </c>
      <c r="AG22" s="1743">
        <v>773.8922</v>
      </c>
      <c r="AH22" s="1743">
        <v>822.13760000000002</v>
      </c>
      <c r="AI22" s="1743">
        <v>829.4674</v>
      </c>
      <c r="AJ22" s="1743">
        <v>785.92620000000011</v>
      </c>
      <c r="AK22" s="1743">
        <v>710.76840000000004</v>
      </c>
      <c r="AL22" s="1743">
        <v>593.81979999999999</v>
      </c>
      <c r="AM22" s="1743">
        <v>657.81880000000001</v>
      </c>
      <c r="AN22" s="1743">
        <v>754.63780000000008</v>
      </c>
      <c r="AO22" s="1743">
        <v>858.13020000000006</v>
      </c>
      <c r="AP22" s="1743">
        <v>837.12540000000001</v>
      </c>
      <c r="AQ22" s="1743">
        <v>913.37720000000013</v>
      </c>
      <c r="AR22" s="1743">
        <v>819.73080000000004</v>
      </c>
      <c r="AS22" s="1743">
        <v>884.71440000000007</v>
      </c>
      <c r="AT22" s="1743">
        <v>942.36820000000012</v>
      </c>
      <c r="AU22" s="1743">
        <v>914.25240000000008</v>
      </c>
      <c r="AV22" s="1743">
        <v>946.41600000000005</v>
      </c>
      <c r="AW22" s="1743">
        <v>876.1812000000001</v>
      </c>
      <c r="AX22" s="1743">
        <v>940.50840000000005</v>
      </c>
      <c r="AY22" s="1743">
        <v>1027.4814000000001</v>
      </c>
      <c r="AZ22" s="1743">
        <v>1051.3306</v>
      </c>
      <c r="BA22" s="1743">
        <v>1068.8346000000001</v>
      </c>
      <c r="BB22" s="1743">
        <v>1093.3402000000001</v>
      </c>
      <c r="BC22" s="1743">
        <v>1010.962</v>
      </c>
      <c r="BD22" s="1743">
        <v>1042.3598</v>
      </c>
      <c r="BE22" s="1743">
        <v>1042.4692</v>
      </c>
      <c r="BF22" s="1743">
        <v>1012.9312000000001</v>
      </c>
      <c r="BG22" s="1743">
        <v>964.4670000000001</v>
      </c>
      <c r="BH22" s="1743">
        <v>1081.7438</v>
      </c>
      <c r="BI22" s="1743">
        <v>1055.3784000000001</v>
      </c>
      <c r="BJ22" s="1743">
        <v>1087.4326000000001</v>
      </c>
      <c r="BK22" s="1743">
        <v>1104.2802000000001</v>
      </c>
      <c r="BL22" s="1743">
        <v>1090.9334000000001</v>
      </c>
      <c r="BM22" s="1743">
        <v>1108.875</v>
      </c>
      <c r="BN22" s="1743">
        <v>1080.2122000000002</v>
      </c>
      <c r="BO22" s="1743">
        <v>1128.567</v>
      </c>
      <c r="BP22" s="1743">
        <v>1139.6164000000001</v>
      </c>
      <c r="BQ22" s="1743">
        <v>1114.0168000000001</v>
      </c>
      <c r="BR22" s="1743">
        <v>1170.0296000000001</v>
      </c>
      <c r="BS22" s="1743">
        <v>1098.2632000000001</v>
      </c>
      <c r="BT22" s="1743">
        <v>1107.9998000000001</v>
      </c>
      <c r="BU22" s="1743">
        <v>1150.8846000000001</v>
      </c>
      <c r="BV22" s="1743" t="s">
        <v>2861</v>
      </c>
      <c r="BW22" s="1743">
        <v>1127.3636000000001</v>
      </c>
      <c r="BX22" s="1743">
        <v>1121.4560000000001</v>
      </c>
      <c r="BY22" s="1743">
        <v>1165.6536000000001</v>
      </c>
      <c r="BZ22" s="1743">
        <v>1183.0482000000002</v>
      </c>
      <c r="CA22" s="1743">
        <v>967.31140000000005</v>
      </c>
      <c r="CB22" s="1743">
        <v>1020.3704</v>
      </c>
      <c r="CC22" s="1743">
        <v>1066.6466</v>
      </c>
      <c r="CD22" s="1743">
        <v>992.91100000000006</v>
      </c>
      <c r="CE22" s="1743">
        <v>1057.5663999999999</v>
      </c>
      <c r="CF22" s="1743">
        <v>914.14300000000003</v>
      </c>
      <c r="CG22" s="1743" t="s">
        <v>2861</v>
      </c>
      <c r="CH22" s="1743">
        <v>1168.9356</v>
      </c>
      <c r="CI22" s="1743">
        <v>1189.6122</v>
      </c>
      <c r="CJ22" s="1743">
        <v>1142.3514</v>
      </c>
      <c r="CK22" s="1743">
        <v>1187.2054000000001</v>
      </c>
      <c r="CL22" s="1743">
        <v>1209.6324</v>
      </c>
      <c r="CM22" s="1743">
        <v>1248.6882000000001</v>
      </c>
      <c r="CN22" s="1743">
        <v>1296.6054000000001</v>
      </c>
      <c r="CO22" s="1743">
        <v>1276.2570000000001</v>
      </c>
      <c r="CP22" s="1743">
        <v>1288.5098</v>
      </c>
      <c r="CQ22" s="1743">
        <v>1321.0016000000001</v>
      </c>
      <c r="CR22" s="1743">
        <v>1216.634</v>
      </c>
      <c r="CS22" s="1743">
        <v>1196.0668000000001</v>
      </c>
      <c r="CT22" s="1743">
        <v>1220.5724</v>
      </c>
      <c r="CU22" s="1743">
        <v>1133.3806000000002</v>
      </c>
      <c r="CV22" s="1743">
        <v>1178.2346000000002</v>
      </c>
      <c r="CW22" s="1743">
        <v>1158.105</v>
      </c>
      <c r="CX22" s="1743">
        <v>1252.1890000000001</v>
      </c>
      <c r="CY22" s="1743">
        <v>1220.1348</v>
      </c>
      <c r="CZ22" s="1743">
        <v>1342.991</v>
      </c>
      <c r="DA22" s="1743">
        <v>1359.9480000000001</v>
      </c>
      <c r="DB22" s="1743">
        <v>1319.7982000000002</v>
      </c>
      <c r="DC22" s="1743">
        <v>1323.5178000000001</v>
      </c>
      <c r="DD22" s="1743">
        <v>1259.1906000000001</v>
      </c>
      <c r="DE22" s="1743">
        <v>1267.8332</v>
      </c>
      <c r="DF22" s="1743">
        <v>1331.7228</v>
      </c>
      <c r="DG22" s="1743">
        <v>1225.386</v>
      </c>
      <c r="DH22" s="1743">
        <v>1350.1020000000001</v>
      </c>
      <c r="DI22" s="1743">
        <v>1358.5258000000001</v>
      </c>
      <c r="DJ22" s="1743">
        <v>1345.9448</v>
      </c>
      <c r="DK22" s="1743">
        <v>1425.6974</v>
      </c>
      <c r="DL22" s="1743">
        <v>1396.2688000000001</v>
      </c>
      <c r="DM22" s="1743">
        <v>1460.9242000000002</v>
      </c>
      <c r="DN22" s="1743">
        <v>1431.8238000000001</v>
      </c>
      <c r="DO22" s="1743">
        <v>1491.5562000000002</v>
      </c>
      <c r="DP22" s="1743">
        <v>1411.5848000000001</v>
      </c>
      <c r="DQ22" s="1743">
        <v>1346.82</v>
      </c>
      <c r="DR22" s="1743">
        <v>1377.7802000000001</v>
      </c>
      <c r="DS22" s="1743">
        <v>1430.7298000000001</v>
      </c>
      <c r="DT22" s="1743">
        <v>1418.9146000000001</v>
      </c>
      <c r="DU22" s="1743">
        <v>1382.8126000000002</v>
      </c>
      <c r="DV22" s="1743">
        <v>1442.4356000000002</v>
      </c>
      <c r="DW22" s="1743">
        <v>1419.7898</v>
      </c>
      <c r="DX22" s="1743">
        <v>1448.4526000000001</v>
      </c>
      <c r="DY22" s="1743">
        <v>1463.0028000000002</v>
      </c>
      <c r="DZ22" s="1743">
        <v>1441.6698000000001</v>
      </c>
      <c r="EA22" s="1743">
        <v>1454.3602000000001</v>
      </c>
      <c r="EB22" s="1743">
        <v>1480.0692000000001</v>
      </c>
      <c r="EC22" s="1743">
        <v>1458.2986000000001</v>
      </c>
      <c r="ED22" s="1743">
        <v>1498.0108</v>
      </c>
      <c r="EE22" s="1743">
        <v>1476.2402000000002</v>
      </c>
      <c r="EF22" s="2007">
        <v>1525.5796000000003</v>
      </c>
      <c r="EG22" s="1743">
        <v>1424.9316000000001</v>
      </c>
      <c r="EH22" s="1743">
        <v>1449.7654</v>
      </c>
      <c r="EI22" s="1743">
        <v>1495.2758000000001</v>
      </c>
      <c r="EJ22" s="1743">
        <v>1511.2482000000002</v>
      </c>
      <c r="EK22" s="1743">
        <v>1561.9004000000002</v>
      </c>
      <c r="EL22" s="1743">
        <v>1560.2594000000001</v>
      </c>
      <c r="EM22" s="1743">
        <v>1549.4288000000001</v>
      </c>
      <c r="EN22" s="1743">
        <v>1629.4002</v>
      </c>
      <c r="EO22" s="1743">
        <v>1605.8792000000001</v>
      </c>
      <c r="EP22" s="1743">
        <v>1656.422</v>
      </c>
      <c r="EQ22" s="1743">
        <v>1686.1788000000001</v>
      </c>
      <c r="ER22" s="1743">
        <v>1789.0148000000002</v>
      </c>
      <c r="ES22" s="1743">
        <v>1743.3950000000002</v>
      </c>
      <c r="ET22" s="1743">
        <v>1719.3270000000002</v>
      </c>
      <c r="EU22" s="1743">
        <v>1580.9360000000001</v>
      </c>
      <c r="EV22" s="1743">
        <v>1552.3826000000001</v>
      </c>
      <c r="EW22" s="1743">
        <v>1697.6658000000002</v>
      </c>
      <c r="EX22" s="1743">
        <v>1623.2738000000002</v>
      </c>
      <c r="EY22" s="1743">
        <v>1665.3928000000001</v>
      </c>
      <c r="EZ22" s="1743">
        <v>1802.3616000000002</v>
      </c>
      <c r="FA22" s="1743">
        <v>1853.7796000000003</v>
      </c>
      <c r="FB22" s="1743">
        <v>1825.3356000000003</v>
      </c>
      <c r="FC22" s="1743">
        <v>1739.8942000000002</v>
      </c>
      <c r="FD22" s="1743">
        <v>1766.9160000000002</v>
      </c>
      <c r="FE22" s="1743">
        <v>1841.9644000000003</v>
      </c>
      <c r="FF22" s="1743">
        <v>1552.6014000000002</v>
      </c>
      <c r="FG22" s="1743">
        <v>1608.7236000000003</v>
      </c>
      <c r="FH22" s="1743">
        <v>1591.7666000000002</v>
      </c>
      <c r="FI22" s="1743">
        <v>1591.7666000000002</v>
      </c>
      <c r="FJ22" s="1743">
        <v>1607.5202000000002</v>
      </c>
      <c r="FK22" s="1743">
        <v>1699.6350000000002</v>
      </c>
      <c r="FL22" s="1743">
        <v>1657.9536000000003</v>
      </c>
      <c r="FM22" s="1743">
        <v>1681.9122</v>
      </c>
      <c r="FN22" s="1743">
        <v>1752.1470000000002</v>
      </c>
      <c r="FO22" s="1743">
        <v>1724.4688000000001</v>
      </c>
      <c r="FP22" s="1743">
        <v>1680.2712000000001</v>
      </c>
      <c r="FQ22" s="1743">
        <v>1774.1364000000003</v>
      </c>
      <c r="FR22" s="1743">
        <v>1697.3376000000003</v>
      </c>
      <c r="FS22" s="1743">
        <v>1714.951</v>
      </c>
      <c r="FT22" s="1743">
        <v>1928.4998000000003</v>
      </c>
      <c r="FU22" s="1743">
        <v>1873.9092000000001</v>
      </c>
      <c r="FV22" s="1743">
        <v>1965.9146000000003</v>
      </c>
      <c r="FW22" s="1743">
        <v>1907.4950000000001</v>
      </c>
      <c r="FX22" s="1743">
        <v>1987.7946000000002</v>
      </c>
      <c r="FY22" s="1743">
        <v>1980.7930000000001</v>
      </c>
      <c r="FZ22" s="1743">
        <v>2009.0182000000002</v>
      </c>
      <c r="GA22" s="1743">
        <v>2045.0108000000002</v>
      </c>
      <c r="GB22" s="1743">
        <v>2028.0538000000001</v>
      </c>
      <c r="GC22" s="1743" t="s">
        <v>2861</v>
      </c>
      <c r="GD22" s="1743">
        <v>2069.2976000000003</v>
      </c>
      <c r="GE22" s="1743" t="s">
        <v>2861</v>
      </c>
      <c r="GF22" s="1743" t="s">
        <v>2861</v>
      </c>
      <c r="GG22" s="1743">
        <v>2026.1940000000002</v>
      </c>
      <c r="GH22" s="1743">
        <v>2051.2465999999999</v>
      </c>
      <c r="GI22" s="1743">
        <v>2119.1840000000002</v>
      </c>
      <c r="GJ22" s="1743">
        <v>2078.2684000000004</v>
      </c>
      <c r="GK22" s="1743">
        <v>1978.8238000000001</v>
      </c>
      <c r="GL22" s="1743">
        <v>1920.623</v>
      </c>
      <c r="GM22" s="1743">
        <v>1975.9794000000004</v>
      </c>
      <c r="GN22" s="1743">
        <v>2016.6762000000001</v>
      </c>
      <c r="GO22" s="1743">
        <v>2154.4108000000001</v>
      </c>
      <c r="GP22" s="1743">
        <v>2150.3629999999998</v>
      </c>
      <c r="GQ22" s="1743">
        <v>2065.2498000000001</v>
      </c>
      <c r="GR22" s="1743">
        <v>2190.7316000000001</v>
      </c>
      <c r="GS22" s="1743">
        <v>2112.8388</v>
      </c>
      <c r="GT22" s="1743">
        <v>2165.6790000000001</v>
      </c>
      <c r="GU22" s="1743">
        <v>2179.6822000000002</v>
      </c>
      <c r="GV22" s="1743">
        <v>2203.5314000000003</v>
      </c>
      <c r="GW22" s="1743" t="s">
        <v>2861</v>
      </c>
      <c r="GX22" s="1743">
        <v>2186.7932000000001</v>
      </c>
      <c r="GY22" s="1743" t="s">
        <v>2861</v>
      </c>
      <c r="GZ22" s="1742" t="s">
        <v>2861</v>
      </c>
      <c r="HA22" s="1742" t="s">
        <v>2861</v>
      </c>
      <c r="HB22" s="1742" t="s">
        <v>2861</v>
      </c>
      <c r="HC22" s="1744" t="s">
        <v>2861</v>
      </c>
      <c r="HD22" s="1745" t="s">
        <v>4272</v>
      </c>
      <c r="HE22" s="1746" t="s">
        <v>4680</v>
      </c>
      <c r="HF22" s="1747">
        <v>491</v>
      </c>
    </row>
    <row r="23" spans="2:214" hidden="1">
      <c r="B23" s="1738">
        <v>492</v>
      </c>
      <c r="C23" s="1739" t="s">
        <v>4680</v>
      </c>
      <c r="D23" s="1740" t="s">
        <v>4734</v>
      </c>
      <c r="E23" s="1741">
        <v>170.44520000000003</v>
      </c>
      <c r="F23" s="1742">
        <v>287.61259999999999</v>
      </c>
      <c r="G23" s="1742">
        <v>380.27440000000007</v>
      </c>
      <c r="H23" s="1742">
        <v>193.63800000000001</v>
      </c>
      <c r="I23" s="1742">
        <v>281.15800000000002</v>
      </c>
      <c r="J23" s="1742">
        <v>228.75540000000001</v>
      </c>
      <c r="K23" s="1742">
        <v>157.42660000000001</v>
      </c>
      <c r="L23" s="1742">
        <v>300.1936</v>
      </c>
      <c r="M23" s="1742">
        <v>174.05540000000002</v>
      </c>
      <c r="N23" s="1742">
        <v>400.18520000000007</v>
      </c>
      <c r="O23" s="1742">
        <v>83.253399999999999</v>
      </c>
      <c r="P23" s="1742">
        <v>0</v>
      </c>
      <c r="Q23" s="1742">
        <v>95.94380000000001</v>
      </c>
      <c r="R23" s="1742">
        <v>82.81580000000001</v>
      </c>
      <c r="S23" s="1742">
        <v>95.615600000000015</v>
      </c>
      <c r="T23" s="1742">
        <v>130.51420000000002</v>
      </c>
      <c r="U23" s="1742">
        <v>145.28320000000002</v>
      </c>
      <c r="V23" s="1742">
        <v>98.241200000000006</v>
      </c>
      <c r="W23" s="1742">
        <v>246.47820000000004</v>
      </c>
      <c r="X23" s="1742">
        <v>190.68420000000003</v>
      </c>
      <c r="Y23" s="1743">
        <v>466.47820000000002</v>
      </c>
      <c r="Z23" s="1743">
        <v>585.61480000000006</v>
      </c>
      <c r="AA23" s="1743">
        <v>535.18140000000005</v>
      </c>
      <c r="AB23" s="1743">
        <v>591.74120000000005</v>
      </c>
      <c r="AC23" s="1743">
        <v>653.55220000000008</v>
      </c>
      <c r="AD23" s="1743">
        <v>691.07640000000004</v>
      </c>
      <c r="AE23" s="1743">
        <v>707.7052000000001</v>
      </c>
      <c r="AF23" s="1743">
        <v>743.26020000000005</v>
      </c>
      <c r="AG23" s="1743">
        <v>737.35260000000005</v>
      </c>
      <c r="AH23" s="1743">
        <v>785.59799999999996</v>
      </c>
      <c r="AI23" s="1743">
        <v>792.92779999999993</v>
      </c>
      <c r="AJ23" s="1743">
        <v>749.38660000000004</v>
      </c>
      <c r="AK23" s="1743">
        <v>674.22880000000009</v>
      </c>
      <c r="AL23" s="1743">
        <v>557.28020000000004</v>
      </c>
      <c r="AM23" s="1743">
        <v>621.27920000000006</v>
      </c>
      <c r="AN23" s="1743">
        <v>718.09820000000002</v>
      </c>
      <c r="AO23" s="1743">
        <v>821.59059999999999</v>
      </c>
      <c r="AP23" s="1743">
        <v>800.58580000000006</v>
      </c>
      <c r="AQ23" s="1743">
        <v>876.83760000000007</v>
      </c>
      <c r="AR23" s="1743">
        <v>783.19119999999998</v>
      </c>
      <c r="AS23" s="1743">
        <v>848.1748</v>
      </c>
      <c r="AT23" s="1743">
        <v>905.82860000000005</v>
      </c>
      <c r="AU23" s="1743">
        <v>877.71280000000002</v>
      </c>
      <c r="AV23" s="1743">
        <v>909.8764000000001</v>
      </c>
      <c r="AW23" s="1743">
        <v>839.64160000000015</v>
      </c>
      <c r="AX23" s="1743">
        <v>903.9688000000001</v>
      </c>
      <c r="AY23" s="1743">
        <v>990.94180000000006</v>
      </c>
      <c r="AZ23" s="1743">
        <v>1014.7910000000001</v>
      </c>
      <c r="BA23" s="1743">
        <v>1032.2950000000001</v>
      </c>
      <c r="BB23" s="1743">
        <v>1056.8006</v>
      </c>
      <c r="BC23" s="1743">
        <v>974.42240000000004</v>
      </c>
      <c r="BD23" s="1743">
        <v>1005.8202</v>
      </c>
      <c r="BE23" s="1743">
        <v>1005.9296000000001</v>
      </c>
      <c r="BF23" s="1743">
        <v>976.39160000000015</v>
      </c>
      <c r="BG23" s="1743">
        <v>927.92740000000003</v>
      </c>
      <c r="BH23" s="1743">
        <v>1045.2042000000001</v>
      </c>
      <c r="BI23" s="1743">
        <v>1018.8388</v>
      </c>
      <c r="BJ23" s="1743">
        <v>1050.893</v>
      </c>
      <c r="BK23" s="1743">
        <v>1067.7406000000001</v>
      </c>
      <c r="BL23" s="1743">
        <v>1054.3938000000001</v>
      </c>
      <c r="BM23" s="1743">
        <v>1072.3353999999999</v>
      </c>
      <c r="BN23" s="1743">
        <v>1043.6726000000001</v>
      </c>
      <c r="BO23" s="1743">
        <v>1092.0273999999999</v>
      </c>
      <c r="BP23" s="1743">
        <v>1103.0768</v>
      </c>
      <c r="BQ23" s="1743">
        <v>1077.4772</v>
      </c>
      <c r="BR23" s="1743">
        <v>1133.4900000000002</v>
      </c>
      <c r="BS23" s="1743">
        <v>1061.7236</v>
      </c>
      <c r="BT23" s="1743">
        <v>1071.4602</v>
      </c>
      <c r="BU23" s="1743">
        <v>1114.3450000000003</v>
      </c>
      <c r="BV23" s="1743" t="s">
        <v>2861</v>
      </c>
      <c r="BW23" s="1743">
        <v>1090.8240000000001</v>
      </c>
      <c r="BX23" s="1743">
        <v>1084.9164000000001</v>
      </c>
      <c r="BY23" s="1743">
        <v>1129.114</v>
      </c>
      <c r="BZ23" s="1743">
        <v>1146.5086000000001</v>
      </c>
      <c r="CA23" s="1743">
        <v>930.77179999999998</v>
      </c>
      <c r="CB23" s="1743">
        <v>983.83080000000007</v>
      </c>
      <c r="CC23" s="1743">
        <v>1030.107</v>
      </c>
      <c r="CD23" s="1743">
        <v>956.37139999999999</v>
      </c>
      <c r="CE23" s="1743">
        <v>1021.0268</v>
      </c>
      <c r="CF23" s="1743">
        <v>877.60340000000008</v>
      </c>
      <c r="CG23" s="1743" t="s">
        <v>2861</v>
      </c>
      <c r="CH23" s="1743">
        <v>1132.3960000000002</v>
      </c>
      <c r="CI23" s="1743">
        <v>1153.0726</v>
      </c>
      <c r="CJ23" s="1743">
        <v>1105.8117999999999</v>
      </c>
      <c r="CK23" s="1743">
        <v>1150.6658</v>
      </c>
      <c r="CL23" s="1743">
        <v>1173.0927999999999</v>
      </c>
      <c r="CM23" s="1743">
        <v>1212.1486</v>
      </c>
      <c r="CN23" s="1743">
        <v>1260.0658000000001</v>
      </c>
      <c r="CO23" s="1743">
        <v>1239.7174</v>
      </c>
      <c r="CP23" s="1743">
        <v>1251.9702000000002</v>
      </c>
      <c r="CQ23" s="1743">
        <v>1284.462</v>
      </c>
      <c r="CR23" s="1743">
        <v>1180.0944</v>
      </c>
      <c r="CS23" s="1743">
        <v>1159.5272</v>
      </c>
      <c r="CT23" s="1743">
        <v>1184.0328</v>
      </c>
      <c r="CU23" s="1743">
        <v>1096.8410000000001</v>
      </c>
      <c r="CV23" s="1743">
        <v>1141.6950000000002</v>
      </c>
      <c r="CW23" s="1743">
        <v>1121.5654</v>
      </c>
      <c r="CX23" s="1743">
        <v>1215.6494</v>
      </c>
      <c r="CY23" s="1743">
        <v>1183.5952000000002</v>
      </c>
      <c r="CZ23" s="1743">
        <v>1306.4513999999999</v>
      </c>
      <c r="DA23" s="1743">
        <v>1323.4084</v>
      </c>
      <c r="DB23" s="1743">
        <v>1283.2586000000001</v>
      </c>
      <c r="DC23" s="1743">
        <v>1286.9782</v>
      </c>
      <c r="DD23" s="1743">
        <v>1222.6510000000001</v>
      </c>
      <c r="DE23" s="1743">
        <v>1231.2936</v>
      </c>
      <c r="DF23" s="1743">
        <v>1295.1831999999999</v>
      </c>
      <c r="DG23" s="1743">
        <v>1188.8463999999999</v>
      </c>
      <c r="DH23" s="1743">
        <v>1313.5624</v>
      </c>
      <c r="DI23" s="1743">
        <v>1321.9862000000001</v>
      </c>
      <c r="DJ23" s="1743">
        <v>1309.4052000000001</v>
      </c>
      <c r="DK23" s="1743">
        <v>1389.1578</v>
      </c>
      <c r="DL23" s="1743">
        <v>1359.7292000000002</v>
      </c>
      <c r="DM23" s="1743">
        <v>1424.3846000000001</v>
      </c>
      <c r="DN23" s="1743">
        <v>1395.2842000000001</v>
      </c>
      <c r="DO23" s="1743">
        <v>1455.0166000000002</v>
      </c>
      <c r="DP23" s="1743">
        <v>1375.0452</v>
      </c>
      <c r="DQ23" s="1743">
        <v>1310.2804000000001</v>
      </c>
      <c r="DR23" s="1743">
        <v>1341.2406000000001</v>
      </c>
      <c r="DS23" s="1743">
        <v>1394.1902</v>
      </c>
      <c r="DT23" s="1743">
        <v>1382.375</v>
      </c>
      <c r="DU23" s="1743">
        <v>1346.2730000000001</v>
      </c>
      <c r="DV23" s="1743">
        <v>1405.8960000000002</v>
      </c>
      <c r="DW23" s="1743">
        <v>1383.2501999999999</v>
      </c>
      <c r="DX23" s="1743">
        <v>1411.913</v>
      </c>
      <c r="DY23" s="1743">
        <v>1426.4632000000001</v>
      </c>
      <c r="DZ23" s="1743">
        <v>1405.1302000000001</v>
      </c>
      <c r="EA23" s="1743">
        <v>1417.8206</v>
      </c>
      <c r="EB23" s="1743">
        <v>1443.5296000000001</v>
      </c>
      <c r="EC23" s="1743">
        <v>1421.759</v>
      </c>
      <c r="ED23" s="1743">
        <v>1461.4712</v>
      </c>
      <c r="EE23" s="1743">
        <v>1439.7006000000001</v>
      </c>
      <c r="EF23" s="2007">
        <v>1489.0400000000002</v>
      </c>
      <c r="EG23" s="1743">
        <v>1388.3920000000003</v>
      </c>
      <c r="EH23" s="1743">
        <v>1413.2258000000002</v>
      </c>
      <c r="EI23" s="1743">
        <v>1458.7362000000001</v>
      </c>
      <c r="EJ23" s="1743">
        <v>1474.7086000000002</v>
      </c>
      <c r="EK23" s="1743">
        <v>1525.3608000000002</v>
      </c>
      <c r="EL23" s="1743">
        <v>1523.7198000000001</v>
      </c>
      <c r="EM23" s="1743">
        <v>1512.8892000000001</v>
      </c>
      <c r="EN23" s="1743">
        <v>1592.8606</v>
      </c>
      <c r="EO23" s="1743">
        <v>1569.3396</v>
      </c>
      <c r="EP23" s="1743">
        <v>1619.8824</v>
      </c>
      <c r="EQ23" s="1743">
        <v>1649.6392000000001</v>
      </c>
      <c r="ER23" s="1743">
        <v>1752.4752000000001</v>
      </c>
      <c r="ES23" s="1743">
        <v>1706.8554000000001</v>
      </c>
      <c r="ET23" s="1743">
        <v>1682.7874000000002</v>
      </c>
      <c r="EU23" s="1743">
        <v>1544.3964000000001</v>
      </c>
      <c r="EV23" s="1743">
        <v>1515.8430000000001</v>
      </c>
      <c r="EW23" s="1743">
        <v>1661.1262000000002</v>
      </c>
      <c r="EX23" s="1743">
        <v>1586.7342000000001</v>
      </c>
      <c r="EY23" s="1743">
        <v>1628.8532</v>
      </c>
      <c r="EZ23" s="1743">
        <v>1765.8220000000001</v>
      </c>
      <c r="FA23" s="1743">
        <v>1817.2400000000002</v>
      </c>
      <c r="FB23" s="1743">
        <v>1788.7960000000003</v>
      </c>
      <c r="FC23" s="1743">
        <v>1703.3546000000001</v>
      </c>
      <c r="FD23" s="1743">
        <v>1730.3764000000001</v>
      </c>
      <c r="FE23" s="1743">
        <v>1805.4248000000002</v>
      </c>
      <c r="FF23" s="1743">
        <v>1516.0618000000002</v>
      </c>
      <c r="FG23" s="1743">
        <v>1572.1840000000002</v>
      </c>
      <c r="FH23" s="1743">
        <v>1555.2270000000001</v>
      </c>
      <c r="FI23" s="1743">
        <v>1555.2270000000001</v>
      </c>
      <c r="FJ23" s="1743">
        <v>1570.9806000000001</v>
      </c>
      <c r="FK23" s="1743">
        <v>1663.0954000000002</v>
      </c>
      <c r="FL23" s="1743">
        <v>1621.4140000000002</v>
      </c>
      <c r="FM23" s="1743">
        <v>1645.3725999999999</v>
      </c>
      <c r="FN23" s="1743">
        <v>1715.6074000000001</v>
      </c>
      <c r="FO23" s="1743">
        <v>1687.9292</v>
      </c>
      <c r="FP23" s="1743">
        <v>1643.7316000000001</v>
      </c>
      <c r="FQ23" s="1743">
        <v>1737.5968000000003</v>
      </c>
      <c r="FR23" s="1743">
        <v>1660.7980000000002</v>
      </c>
      <c r="FS23" s="1743">
        <v>1678.4114</v>
      </c>
      <c r="FT23" s="1743">
        <v>1891.9602000000002</v>
      </c>
      <c r="FU23" s="1743">
        <v>1837.3696</v>
      </c>
      <c r="FV23" s="1743">
        <v>1929.3750000000002</v>
      </c>
      <c r="FW23" s="1743">
        <v>1870.9554000000001</v>
      </c>
      <c r="FX23" s="1743">
        <v>1951.2550000000001</v>
      </c>
      <c r="FY23" s="1743">
        <v>1944.2534000000001</v>
      </c>
      <c r="FZ23" s="1743">
        <v>1972.4786000000001</v>
      </c>
      <c r="GA23" s="1743">
        <v>2008.4712000000002</v>
      </c>
      <c r="GB23" s="1743">
        <v>1991.5142000000001</v>
      </c>
      <c r="GC23" s="1743" t="s">
        <v>2861</v>
      </c>
      <c r="GD23" s="1743">
        <v>2032.7580000000003</v>
      </c>
      <c r="GE23" s="1743" t="s">
        <v>2861</v>
      </c>
      <c r="GF23" s="1743" t="s">
        <v>2861</v>
      </c>
      <c r="GG23" s="1743">
        <v>1989.6544000000001</v>
      </c>
      <c r="GH23" s="1743">
        <v>2014.7070000000001</v>
      </c>
      <c r="GI23" s="1743">
        <v>2082.6444000000001</v>
      </c>
      <c r="GJ23" s="1743">
        <v>2041.7288000000003</v>
      </c>
      <c r="GK23" s="1743">
        <v>1942.2842000000001</v>
      </c>
      <c r="GL23" s="1743">
        <v>1884.0834</v>
      </c>
      <c r="GM23" s="1743">
        <v>1939.4398000000003</v>
      </c>
      <c r="GN23" s="1743">
        <v>1980.1366</v>
      </c>
      <c r="GO23" s="1743">
        <v>2117.8712</v>
      </c>
      <c r="GP23" s="1743">
        <v>2113.8234000000002</v>
      </c>
      <c r="GQ23" s="1743">
        <v>2028.7102000000002</v>
      </c>
      <c r="GR23" s="1743">
        <v>2154.192</v>
      </c>
      <c r="GS23" s="1743">
        <v>2076.2992000000004</v>
      </c>
      <c r="GT23" s="1743">
        <v>2129.1394</v>
      </c>
      <c r="GU23" s="1743">
        <v>2143.1426000000001</v>
      </c>
      <c r="GV23" s="1743">
        <v>2166.9918000000002</v>
      </c>
      <c r="GW23" s="1743" t="s">
        <v>2861</v>
      </c>
      <c r="GX23" s="1743">
        <v>2150.2536</v>
      </c>
      <c r="GY23" s="1743" t="s">
        <v>2861</v>
      </c>
      <c r="GZ23" s="1742" t="s">
        <v>2861</v>
      </c>
      <c r="HA23" s="1742" t="s">
        <v>2861</v>
      </c>
      <c r="HB23" s="1742" t="s">
        <v>2861</v>
      </c>
      <c r="HC23" s="1744" t="s">
        <v>2861</v>
      </c>
      <c r="HD23" s="1745" t="s">
        <v>4734</v>
      </c>
      <c r="HE23" s="1746" t="s">
        <v>4680</v>
      </c>
      <c r="HF23" s="1747">
        <v>492</v>
      </c>
    </row>
    <row r="24" spans="2:214" hidden="1">
      <c r="B24" s="1738">
        <v>493</v>
      </c>
      <c r="C24" s="1739" t="s">
        <v>4680</v>
      </c>
      <c r="D24" s="1740" t="s">
        <v>4735</v>
      </c>
      <c r="E24" s="1741">
        <v>141.89179999999999</v>
      </c>
      <c r="F24" s="1742">
        <v>282.79900000000004</v>
      </c>
      <c r="G24" s="1742">
        <v>351.721</v>
      </c>
      <c r="H24" s="1742">
        <v>164.97520000000003</v>
      </c>
      <c r="I24" s="1742">
        <v>252.49520000000004</v>
      </c>
      <c r="J24" s="1742">
        <v>200.09260000000003</v>
      </c>
      <c r="K24" s="1742">
        <v>132.04580000000001</v>
      </c>
      <c r="L24" s="1742">
        <v>320.76080000000002</v>
      </c>
      <c r="M24" s="1742">
        <v>194.62260000000003</v>
      </c>
      <c r="N24" s="1742">
        <v>420.64300000000003</v>
      </c>
      <c r="O24" s="1742">
        <v>43.1036</v>
      </c>
      <c r="P24" s="1742">
        <v>94.95920000000001</v>
      </c>
      <c r="Q24" s="1742">
        <v>0</v>
      </c>
      <c r="R24" s="1742">
        <v>139.04740000000001</v>
      </c>
      <c r="S24" s="1742">
        <v>66.952800000000011</v>
      </c>
      <c r="T24" s="1742">
        <v>101.8514</v>
      </c>
      <c r="U24" s="1742">
        <v>116.72980000000001</v>
      </c>
      <c r="V24" s="1742">
        <v>152.613</v>
      </c>
      <c r="W24" s="1742">
        <v>264.85740000000004</v>
      </c>
      <c r="X24" s="1742">
        <v>208.95400000000001</v>
      </c>
      <c r="Y24" s="1743">
        <v>484.85740000000004</v>
      </c>
      <c r="Z24" s="1743">
        <v>603.99400000000003</v>
      </c>
      <c r="AA24" s="1743">
        <v>553.56060000000002</v>
      </c>
      <c r="AB24" s="1743">
        <v>610.12040000000002</v>
      </c>
      <c r="AC24" s="1743">
        <v>671.93140000000005</v>
      </c>
      <c r="AD24" s="1743">
        <v>709.4556</v>
      </c>
      <c r="AE24" s="1743">
        <v>726.08440000000007</v>
      </c>
      <c r="AF24" s="1743">
        <v>761.63940000000002</v>
      </c>
      <c r="AG24" s="1743">
        <v>755.73180000000002</v>
      </c>
      <c r="AH24" s="1743">
        <v>803.97720000000004</v>
      </c>
      <c r="AI24" s="1743">
        <v>811.30700000000002</v>
      </c>
      <c r="AJ24" s="1743">
        <v>767.76580000000013</v>
      </c>
      <c r="AK24" s="1743">
        <v>692.60800000000006</v>
      </c>
      <c r="AL24" s="1743">
        <v>575.65940000000001</v>
      </c>
      <c r="AM24" s="1743">
        <v>639.65840000000003</v>
      </c>
      <c r="AN24" s="1743">
        <v>736.4774000000001</v>
      </c>
      <c r="AO24" s="1743">
        <v>839.96980000000008</v>
      </c>
      <c r="AP24" s="1743">
        <v>818.96500000000003</v>
      </c>
      <c r="AQ24" s="1743">
        <v>895.21680000000015</v>
      </c>
      <c r="AR24" s="1743">
        <v>801.57040000000006</v>
      </c>
      <c r="AS24" s="1743">
        <v>866.55400000000009</v>
      </c>
      <c r="AT24" s="1743">
        <v>924.20780000000013</v>
      </c>
      <c r="AU24" s="1743">
        <v>896.0920000000001</v>
      </c>
      <c r="AV24" s="1743">
        <v>928.25560000000007</v>
      </c>
      <c r="AW24" s="1743">
        <v>858.02080000000012</v>
      </c>
      <c r="AX24" s="1743">
        <v>922.34800000000007</v>
      </c>
      <c r="AY24" s="1743">
        <v>1009.3210000000001</v>
      </c>
      <c r="AZ24" s="1743">
        <v>1033.1702</v>
      </c>
      <c r="BA24" s="1743">
        <v>1050.6742000000002</v>
      </c>
      <c r="BB24" s="1743">
        <v>1075.1798000000001</v>
      </c>
      <c r="BC24" s="1743">
        <v>992.80160000000001</v>
      </c>
      <c r="BD24" s="1743">
        <v>1024.1994</v>
      </c>
      <c r="BE24" s="1743">
        <v>1024.3088</v>
      </c>
      <c r="BF24" s="1743">
        <v>994.77080000000012</v>
      </c>
      <c r="BG24" s="1743">
        <v>946.30660000000012</v>
      </c>
      <c r="BH24" s="1743">
        <v>1063.5834</v>
      </c>
      <c r="BI24" s="1743">
        <v>1037.2180000000001</v>
      </c>
      <c r="BJ24" s="1743">
        <v>1069.2722000000001</v>
      </c>
      <c r="BK24" s="1743">
        <v>1086.1198000000002</v>
      </c>
      <c r="BL24" s="1743">
        <v>1072.7730000000001</v>
      </c>
      <c r="BM24" s="1743">
        <v>1090.7146</v>
      </c>
      <c r="BN24" s="1743">
        <v>1062.0518000000002</v>
      </c>
      <c r="BO24" s="1743">
        <v>1110.4066</v>
      </c>
      <c r="BP24" s="1743">
        <v>1121.4560000000001</v>
      </c>
      <c r="BQ24" s="1743">
        <v>1095.8564000000001</v>
      </c>
      <c r="BR24" s="1743">
        <v>1151.8692000000001</v>
      </c>
      <c r="BS24" s="1743">
        <v>1080.1028000000001</v>
      </c>
      <c r="BT24" s="1743">
        <v>1089.8394000000001</v>
      </c>
      <c r="BU24" s="1743">
        <v>1132.7242000000001</v>
      </c>
      <c r="BV24" s="1743" t="s">
        <v>2861</v>
      </c>
      <c r="BW24" s="1743">
        <v>1109.2032000000002</v>
      </c>
      <c r="BX24" s="1743">
        <v>1103.2956000000001</v>
      </c>
      <c r="BY24" s="1743">
        <v>1147.4932000000001</v>
      </c>
      <c r="BZ24" s="1743">
        <v>1164.8878000000002</v>
      </c>
      <c r="CA24" s="1743">
        <v>949.15100000000007</v>
      </c>
      <c r="CB24" s="1743">
        <v>1002.21</v>
      </c>
      <c r="CC24" s="1743">
        <v>1048.4862000000001</v>
      </c>
      <c r="CD24" s="1743">
        <v>974.75060000000008</v>
      </c>
      <c r="CE24" s="1743">
        <v>1039.4059999999999</v>
      </c>
      <c r="CF24" s="1743">
        <v>895.98260000000005</v>
      </c>
      <c r="CG24" s="1743" t="s">
        <v>2861</v>
      </c>
      <c r="CH24" s="1743">
        <v>1150.7752</v>
      </c>
      <c r="CI24" s="1743">
        <v>1171.4518</v>
      </c>
      <c r="CJ24" s="1743">
        <v>1124.191</v>
      </c>
      <c r="CK24" s="1743">
        <v>1169.0450000000001</v>
      </c>
      <c r="CL24" s="1743">
        <v>1191.472</v>
      </c>
      <c r="CM24" s="1743">
        <v>1230.5278000000001</v>
      </c>
      <c r="CN24" s="1743">
        <v>1278.4450000000002</v>
      </c>
      <c r="CO24" s="1743">
        <v>1258.0966000000001</v>
      </c>
      <c r="CP24" s="1743">
        <v>1270.3494000000001</v>
      </c>
      <c r="CQ24" s="1743">
        <v>1302.8412000000001</v>
      </c>
      <c r="CR24" s="1743">
        <v>1198.4736</v>
      </c>
      <c r="CS24" s="1743">
        <v>1177.9064000000001</v>
      </c>
      <c r="CT24" s="1743">
        <v>1202.412</v>
      </c>
      <c r="CU24" s="1743">
        <v>1115.2202000000002</v>
      </c>
      <c r="CV24" s="1743">
        <v>1160.0742000000002</v>
      </c>
      <c r="CW24" s="1743">
        <v>1139.9446</v>
      </c>
      <c r="CX24" s="1743">
        <v>1234.0286000000001</v>
      </c>
      <c r="CY24" s="1743">
        <v>1201.9744000000001</v>
      </c>
      <c r="CZ24" s="1743">
        <v>1324.8306</v>
      </c>
      <c r="DA24" s="1743">
        <v>1341.7876000000001</v>
      </c>
      <c r="DB24" s="1743">
        <v>1301.6378000000002</v>
      </c>
      <c r="DC24" s="1743">
        <v>1305.3574000000001</v>
      </c>
      <c r="DD24" s="1743">
        <v>1241.0302000000001</v>
      </c>
      <c r="DE24" s="1743">
        <v>1249.6728000000001</v>
      </c>
      <c r="DF24" s="1743">
        <v>1313.5624</v>
      </c>
      <c r="DG24" s="1743">
        <v>1207.2256</v>
      </c>
      <c r="DH24" s="1743">
        <v>1331.9416000000001</v>
      </c>
      <c r="DI24" s="1743">
        <v>1340.3654000000001</v>
      </c>
      <c r="DJ24" s="1743">
        <v>1327.7844</v>
      </c>
      <c r="DK24" s="1743">
        <v>1407.537</v>
      </c>
      <c r="DL24" s="1743">
        <v>1378.1084000000001</v>
      </c>
      <c r="DM24" s="1743">
        <v>1442.7638000000002</v>
      </c>
      <c r="DN24" s="1743">
        <v>1413.6634000000001</v>
      </c>
      <c r="DO24" s="1743">
        <v>1473.3958000000002</v>
      </c>
      <c r="DP24" s="1743">
        <v>1393.4244000000001</v>
      </c>
      <c r="DQ24" s="1743">
        <v>1328.6596</v>
      </c>
      <c r="DR24" s="1743">
        <v>1359.6198000000002</v>
      </c>
      <c r="DS24" s="1743">
        <v>1412.5694000000001</v>
      </c>
      <c r="DT24" s="1743">
        <v>1400.7542000000001</v>
      </c>
      <c r="DU24" s="1743">
        <v>1364.6522000000002</v>
      </c>
      <c r="DV24" s="1743">
        <v>1424.2752000000003</v>
      </c>
      <c r="DW24" s="1743">
        <v>1401.6294</v>
      </c>
      <c r="DX24" s="1743">
        <v>1430.2922000000001</v>
      </c>
      <c r="DY24" s="1743">
        <v>1444.8424000000002</v>
      </c>
      <c r="DZ24" s="1743">
        <v>1423.5094000000001</v>
      </c>
      <c r="EA24" s="1743">
        <v>1436.1998000000001</v>
      </c>
      <c r="EB24" s="1743">
        <v>1461.9088000000002</v>
      </c>
      <c r="EC24" s="1743">
        <v>1440.1382000000001</v>
      </c>
      <c r="ED24" s="1743">
        <v>1479.8504</v>
      </c>
      <c r="EE24" s="1743">
        <v>1458.0798000000002</v>
      </c>
      <c r="EF24" s="2007">
        <v>1507.4192000000003</v>
      </c>
      <c r="EG24" s="1743">
        <v>1406.7712000000001</v>
      </c>
      <c r="EH24" s="1743">
        <v>1431.605</v>
      </c>
      <c r="EI24" s="1743">
        <v>1477.1154000000001</v>
      </c>
      <c r="EJ24" s="1743">
        <v>1493.0878000000002</v>
      </c>
      <c r="EK24" s="1743">
        <v>1543.7400000000002</v>
      </c>
      <c r="EL24" s="1743">
        <v>1542.0990000000002</v>
      </c>
      <c r="EM24" s="1743">
        <v>1531.2684000000002</v>
      </c>
      <c r="EN24" s="1743">
        <v>1611.2398000000001</v>
      </c>
      <c r="EO24" s="1743">
        <v>1587.7188000000001</v>
      </c>
      <c r="EP24" s="1743">
        <v>1638.2616</v>
      </c>
      <c r="EQ24" s="1743">
        <v>1668.0184000000002</v>
      </c>
      <c r="ER24" s="1743">
        <v>1770.8544000000002</v>
      </c>
      <c r="ES24" s="1743">
        <v>1725.2346000000002</v>
      </c>
      <c r="ET24" s="1743">
        <v>1701.1666000000002</v>
      </c>
      <c r="EU24" s="1743">
        <v>1562.7756000000002</v>
      </c>
      <c r="EV24" s="1743">
        <v>1534.2222000000002</v>
      </c>
      <c r="EW24" s="1743">
        <v>1679.5054000000002</v>
      </c>
      <c r="EX24" s="1743">
        <v>1605.1134000000002</v>
      </c>
      <c r="EY24" s="1743">
        <v>1647.2324000000001</v>
      </c>
      <c r="EZ24" s="1743">
        <v>1784.2012000000002</v>
      </c>
      <c r="FA24" s="1743">
        <v>1835.6192000000003</v>
      </c>
      <c r="FB24" s="1743">
        <v>1807.1752000000004</v>
      </c>
      <c r="FC24" s="1743">
        <v>1721.7338000000002</v>
      </c>
      <c r="FD24" s="1743">
        <v>1748.7556000000002</v>
      </c>
      <c r="FE24" s="1743">
        <v>1823.8040000000003</v>
      </c>
      <c r="FF24" s="1743">
        <v>1534.4410000000003</v>
      </c>
      <c r="FG24" s="1743">
        <v>1590.5632000000003</v>
      </c>
      <c r="FH24" s="1743">
        <v>1573.6062000000002</v>
      </c>
      <c r="FI24" s="1743">
        <v>1573.6062000000002</v>
      </c>
      <c r="FJ24" s="1743">
        <v>1589.3598000000002</v>
      </c>
      <c r="FK24" s="1743">
        <v>1681.4746000000002</v>
      </c>
      <c r="FL24" s="1743">
        <v>1639.7932000000003</v>
      </c>
      <c r="FM24" s="1743">
        <v>1663.7518</v>
      </c>
      <c r="FN24" s="1743">
        <v>1733.9866000000002</v>
      </c>
      <c r="FO24" s="1743">
        <v>1706.3084000000001</v>
      </c>
      <c r="FP24" s="1743">
        <v>1662.1108000000002</v>
      </c>
      <c r="FQ24" s="1743">
        <v>1755.9760000000003</v>
      </c>
      <c r="FR24" s="1743">
        <v>1679.1772000000003</v>
      </c>
      <c r="FS24" s="1743">
        <v>1696.7906</v>
      </c>
      <c r="FT24" s="1743">
        <v>1910.3394000000003</v>
      </c>
      <c r="FU24" s="1743">
        <v>1855.7488000000001</v>
      </c>
      <c r="FV24" s="1743">
        <v>1947.7542000000003</v>
      </c>
      <c r="FW24" s="1743">
        <v>1889.3346000000001</v>
      </c>
      <c r="FX24" s="1743">
        <v>1969.6342000000002</v>
      </c>
      <c r="FY24" s="1743">
        <v>1962.6326000000001</v>
      </c>
      <c r="FZ24" s="1743">
        <v>1990.8578000000002</v>
      </c>
      <c r="GA24" s="1743">
        <v>2026.8504000000003</v>
      </c>
      <c r="GB24" s="1743">
        <v>2009.8934000000002</v>
      </c>
      <c r="GC24" s="1743" t="s">
        <v>2861</v>
      </c>
      <c r="GD24" s="1743">
        <v>2051.1372000000001</v>
      </c>
      <c r="GE24" s="1743" t="s">
        <v>2861</v>
      </c>
      <c r="GF24" s="1743" t="s">
        <v>2861</v>
      </c>
      <c r="GG24" s="1743">
        <v>2008.0336000000002</v>
      </c>
      <c r="GH24" s="1743">
        <v>2033.0862000000002</v>
      </c>
      <c r="GI24" s="1743">
        <v>2101.0236</v>
      </c>
      <c r="GJ24" s="1743">
        <v>2060.1080000000002</v>
      </c>
      <c r="GK24" s="1743">
        <v>1960.6634000000001</v>
      </c>
      <c r="GL24" s="1743">
        <v>1902.4626000000001</v>
      </c>
      <c r="GM24" s="1743">
        <v>1957.8190000000004</v>
      </c>
      <c r="GN24" s="1743">
        <v>1998.5158000000001</v>
      </c>
      <c r="GO24" s="1743">
        <v>2136.2503999999999</v>
      </c>
      <c r="GP24" s="1743">
        <v>2132.2026000000001</v>
      </c>
      <c r="GQ24" s="1743">
        <v>2047.0894000000003</v>
      </c>
      <c r="GR24" s="1743">
        <v>2172.5712000000003</v>
      </c>
      <c r="GS24" s="1743">
        <v>2094.6784000000002</v>
      </c>
      <c r="GT24" s="1743">
        <v>2147.5185999999999</v>
      </c>
      <c r="GU24" s="1743">
        <v>2161.5218</v>
      </c>
      <c r="GV24" s="1743">
        <v>2185.3710000000001</v>
      </c>
      <c r="GW24" s="1743" t="s">
        <v>2861</v>
      </c>
      <c r="GX24" s="1743">
        <v>2168.6327999999999</v>
      </c>
      <c r="GY24" s="1743" t="s">
        <v>2861</v>
      </c>
      <c r="GZ24" s="1742" t="s">
        <v>2861</v>
      </c>
      <c r="HA24" s="1742" t="s">
        <v>2861</v>
      </c>
      <c r="HB24" s="1742" t="s">
        <v>2861</v>
      </c>
      <c r="HC24" s="1744" t="s">
        <v>2861</v>
      </c>
      <c r="HD24" s="1745" t="s">
        <v>4735</v>
      </c>
      <c r="HE24" s="1746" t="s">
        <v>4680</v>
      </c>
      <c r="HF24" s="1747">
        <v>493</v>
      </c>
    </row>
    <row r="25" spans="2:214" hidden="1">
      <c r="B25" s="1738">
        <v>494</v>
      </c>
      <c r="C25" s="1739" t="s">
        <v>4680</v>
      </c>
      <c r="D25" s="1740" t="s">
        <v>4736</v>
      </c>
      <c r="E25" s="1741">
        <v>214.5334</v>
      </c>
      <c r="F25" s="1742">
        <v>336.62380000000002</v>
      </c>
      <c r="G25" s="1742">
        <v>424.36259999999999</v>
      </c>
      <c r="H25" s="1742">
        <v>237.72620000000003</v>
      </c>
      <c r="I25" s="1742">
        <v>325.24620000000004</v>
      </c>
      <c r="J25" s="1742">
        <v>272.84360000000004</v>
      </c>
      <c r="K25" s="1742">
        <v>204.6874</v>
      </c>
      <c r="L25" s="1742">
        <v>349.20480000000003</v>
      </c>
      <c r="M25" s="1742">
        <v>223.06660000000002</v>
      </c>
      <c r="N25" s="1742">
        <v>449.19640000000004</v>
      </c>
      <c r="O25" s="1742">
        <v>127.34160000000001</v>
      </c>
      <c r="P25" s="1742">
        <v>85.113200000000006</v>
      </c>
      <c r="Q25" s="1742">
        <v>140.03200000000001</v>
      </c>
      <c r="R25" s="1742">
        <v>0</v>
      </c>
      <c r="S25" s="1742">
        <v>139.7038</v>
      </c>
      <c r="T25" s="1742">
        <v>174.60240000000002</v>
      </c>
      <c r="U25" s="1742">
        <v>189.37139999999999</v>
      </c>
      <c r="V25" s="1742">
        <v>157.86420000000001</v>
      </c>
      <c r="W25" s="1742">
        <v>198.99860000000001</v>
      </c>
      <c r="X25" s="1742">
        <v>143.20460000000003</v>
      </c>
      <c r="Y25" s="1743">
        <v>418.99860000000001</v>
      </c>
      <c r="Z25" s="1743">
        <v>538.13520000000005</v>
      </c>
      <c r="AA25" s="1743">
        <v>487.70179999999999</v>
      </c>
      <c r="AB25" s="1743">
        <v>544.26160000000004</v>
      </c>
      <c r="AC25" s="1743">
        <v>606.07259999999997</v>
      </c>
      <c r="AD25" s="1743">
        <v>643.59680000000003</v>
      </c>
      <c r="AE25" s="1743">
        <v>660.22559999999999</v>
      </c>
      <c r="AF25" s="1743">
        <v>695.78060000000005</v>
      </c>
      <c r="AG25" s="1743">
        <v>689.87300000000005</v>
      </c>
      <c r="AH25" s="1743">
        <v>738.11840000000007</v>
      </c>
      <c r="AI25" s="1743">
        <v>745.44820000000004</v>
      </c>
      <c r="AJ25" s="1743">
        <v>701.90700000000004</v>
      </c>
      <c r="AK25" s="1743">
        <v>626.74919999999997</v>
      </c>
      <c r="AL25" s="1743">
        <v>509.80060000000003</v>
      </c>
      <c r="AM25" s="1743">
        <v>573.79960000000005</v>
      </c>
      <c r="AN25" s="1743">
        <v>670.61860000000001</v>
      </c>
      <c r="AO25" s="1743">
        <v>774.1110000000001</v>
      </c>
      <c r="AP25" s="1743">
        <v>753.10619999999994</v>
      </c>
      <c r="AQ25" s="1743">
        <v>829.35800000000006</v>
      </c>
      <c r="AR25" s="1743">
        <v>735.71160000000009</v>
      </c>
      <c r="AS25" s="1743">
        <v>800.6952</v>
      </c>
      <c r="AT25" s="1743">
        <v>858.34900000000005</v>
      </c>
      <c r="AU25" s="1743">
        <v>830.23320000000001</v>
      </c>
      <c r="AV25" s="1743">
        <v>862.39679999999998</v>
      </c>
      <c r="AW25" s="1743">
        <v>792.16200000000003</v>
      </c>
      <c r="AX25" s="1743">
        <v>856.48919999999998</v>
      </c>
      <c r="AY25" s="1743">
        <v>943.46220000000005</v>
      </c>
      <c r="AZ25" s="1743">
        <v>967.31140000000005</v>
      </c>
      <c r="BA25" s="1743">
        <v>984.81540000000007</v>
      </c>
      <c r="BB25" s="1743">
        <v>1009.321</v>
      </c>
      <c r="BC25" s="1743">
        <v>926.94280000000003</v>
      </c>
      <c r="BD25" s="1743">
        <v>958.34059999999999</v>
      </c>
      <c r="BE25" s="1743">
        <v>958.45</v>
      </c>
      <c r="BF25" s="1743">
        <v>928.91200000000003</v>
      </c>
      <c r="BG25" s="1743">
        <v>880.44780000000014</v>
      </c>
      <c r="BH25" s="1743">
        <v>997.72460000000001</v>
      </c>
      <c r="BI25" s="1743">
        <v>971.35919999999999</v>
      </c>
      <c r="BJ25" s="1743">
        <v>1003.4134000000001</v>
      </c>
      <c r="BK25" s="1743">
        <v>1020.2610000000001</v>
      </c>
      <c r="BL25" s="1743">
        <v>1006.9142000000001</v>
      </c>
      <c r="BM25" s="1743">
        <v>1024.8558</v>
      </c>
      <c r="BN25" s="1743">
        <v>996.1930000000001</v>
      </c>
      <c r="BO25" s="1743">
        <v>1044.5478000000001</v>
      </c>
      <c r="BP25" s="1743">
        <v>1055.5972000000002</v>
      </c>
      <c r="BQ25" s="1743">
        <v>1029.9976000000001</v>
      </c>
      <c r="BR25" s="1743">
        <v>1086.0104000000001</v>
      </c>
      <c r="BS25" s="1743">
        <v>1014.244</v>
      </c>
      <c r="BT25" s="1743">
        <v>1023.9806000000001</v>
      </c>
      <c r="BU25" s="1743">
        <v>1066.8654000000001</v>
      </c>
      <c r="BV25" s="1743" t="s">
        <v>2861</v>
      </c>
      <c r="BW25" s="1743">
        <v>1043.3444</v>
      </c>
      <c r="BX25" s="1743">
        <v>1037.4367999999999</v>
      </c>
      <c r="BY25" s="1743">
        <v>1081.6344000000001</v>
      </c>
      <c r="BZ25" s="1743">
        <v>1099.029</v>
      </c>
      <c r="CA25" s="1743">
        <v>883.29220000000009</v>
      </c>
      <c r="CB25" s="1743">
        <v>936.35120000000006</v>
      </c>
      <c r="CC25" s="1743">
        <v>982.62740000000008</v>
      </c>
      <c r="CD25" s="1743">
        <v>908.8918000000001</v>
      </c>
      <c r="CE25" s="1743">
        <v>973.54719999999998</v>
      </c>
      <c r="CF25" s="1743">
        <v>830.12380000000007</v>
      </c>
      <c r="CG25" s="1743" t="s">
        <v>2861</v>
      </c>
      <c r="CH25" s="1743">
        <v>1084.9164000000001</v>
      </c>
      <c r="CI25" s="1743">
        <v>1105.5930000000001</v>
      </c>
      <c r="CJ25" s="1743">
        <v>1058.3322000000001</v>
      </c>
      <c r="CK25" s="1743">
        <v>1103.1862000000001</v>
      </c>
      <c r="CL25" s="1743">
        <v>1125.6132</v>
      </c>
      <c r="CM25" s="1743">
        <v>1164.6690000000001</v>
      </c>
      <c r="CN25" s="1743">
        <v>1212.5862000000002</v>
      </c>
      <c r="CO25" s="1743">
        <v>1192.2377999999999</v>
      </c>
      <c r="CP25" s="1743">
        <v>1204.4906000000001</v>
      </c>
      <c r="CQ25" s="1743">
        <v>1236.9824000000001</v>
      </c>
      <c r="CR25" s="1743">
        <v>1132.6148000000001</v>
      </c>
      <c r="CS25" s="1743">
        <v>1112.0476000000001</v>
      </c>
      <c r="CT25" s="1743">
        <v>1136.5532000000001</v>
      </c>
      <c r="CU25" s="1743">
        <v>1049.3614000000002</v>
      </c>
      <c r="CV25" s="1743">
        <v>1094.2154</v>
      </c>
      <c r="CW25" s="1743">
        <v>1074.0858000000001</v>
      </c>
      <c r="CX25" s="1743">
        <v>1168.1698000000001</v>
      </c>
      <c r="CY25" s="1743">
        <v>1136.1156000000001</v>
      </c>
      <c r="CZ25" s="1743">
        <v>1258.9718</v>
      </c>
      <c r="DA25" s="1743">
        <v>1275.9288000000001</v>
      </c>
      <c r="DB25" s="1743">
        <v>1235.779</v>
      </c>
      <c r="DC25" s="1743">
        <v>1239.4986000000001</v>
      </c>
      <c r="DD25" s="1743">
        <v>1175.1714000000002</v>
      </c>
      <c r="DE25" s="1743">
        <v>1183.8140000000001</v>
      </c>
      <c r="DF25" s="1743">
        <v>1247.7036000000001</v>
      </c>
      <c r="DG25" s="1743">
        <v>1141.3668</v>
      </c>
      <c r="DH25" s="1743">
        <v>1266.0828000000001</v>
      </c>
      <c r="DI25" s="1743">
        <v>1274.5066000000002</v>
      </c>
      <c r="DJ25" s="1743">
        <v>1261.9256</v>
      </c>
      <c r="DK25" s="1743">
        <v>1341.6782000000001</v>
      </c>
      <c r="DL25" s="1743">
        <v>1312.2496000000001</v>
      </c>
      <c r="DM25" s="1743">
        <v>1376.9050000000002</v>
      </c>
      <c r="DN25" s="1743">
        <v>1347.8045999999999</v>
      </c>
      <c r="DO25" s="1743">
        <v>1407.5370000000003</v>
      </c>
      <c r="DP25" s="1743">
        <v>1327.5656000000001</v>
      </c>
      <c r="DQ25" s="1743">
        <v>1262.8008</v>
      </c>
      <c r="DR25" s="1743">
        <v>1293.761</v>
      </c>
      <c r="DS25" s="1743">
        <v>1346.7106000000001</v>
      </c>
      <c r="DT25" s="1743">
        <v>1334.8954000000001</v>
      </c>
      <c r="DU25" s="1743">
        <v>1298.7934</v>
      </c>
      <c r="DV25" s="1743">
        <v>1358.4164000000001</v>
      </c>
      <c r="DW25" s="1743">
        <v>1335.7706000000001</v>
      </c>
      <c r="DX25" s="1743">
        <v>1364.4334000000001</v>
      </c>
      <c r="DY25" s="1743">
        <v>1378.9836</v>
      </c>
      <c r="DZ25" s="1743">
        <v>1357.6505999999999</v>
      </c>
      <c r="EA25" s="1743">
        <v>1370.3410000000001</v>
      </c>
      <c r="EB25" s="1743">
        <v>1396.0500000000002</v>
      </c>
      <c r="EC25" s="1743">
        <v>1374.2794000000001</v>
      </c>
      <c r="ED25" s="1743">
        <v>1413.9916000000001</v>
      </c>
      <c r="EE25" s="1743">
        <v>1392.221</v>
      </c>
      <c r="EF25" s="2007">
        <v>1441.5604000000003</v>
      </c>
      <c r="EG25" s="1743">
        <v>1340.9124000000002</v>
      </c>
      <c r="EH25" s="1743">
        <v>1365.7462</v>
      </c>
      <c r="EI25" s="1743">
        <v>1411.2566000000002</v>
      </c>
      <c r="EJ25" s="1743">
        <v>1427.2290000000003</v>
      </c>
      <c r="EK25" s="1743">
        <v>1477.8812000000003</v>
      </c>
      <c r="EL25" s="1743">
        <v>1476.2402000000002</v>
      </c>
      <c r="EM25" s="1743">
        <v>1465.4096</v>
      </c>
      <c r="EN25" s="1743">
        <v>1545.3809999999999</v>
      </c>
      <c r="EO25" s="1743">
        <v>1521.8600000000001</v>
      </c>
      <c r="EP25" s="1743">
        <v>1572.4027999999998</v>
      </c>
      <c r="EQ25" s="1743">
        <v>1602.1596</v>
      </c>
      <c r="ER25" s="1743">
        <v>1704.9956000000002</v>
      </c>
      <c r="ES25" s="1743">
        <v>1659.3758000000003</v>
      </c>
      <c r="ET25" s="1743">
        <v>1635.3078</v>
      </c>
      <c r="EU25" s="1743">
        <v>1496.9168</v>
      </c>
      <c r="EV25" s="1743">
        <v>1468.3634000000002</v>
      </c>
      <c r="EW25" s="1743">
        <v>1613.6466</v>
      </c>
      <c r="EX25" s="1743">
        <v>1539.2546000000002</v>
      </c>
      <c r="EY25" s="1743">
        <v>1581.3735999999999</v>
      </c>
      <c r="EZ25" s="1743">
        <v>1718.3424</v>
      </c>
      <c r="FA25" s="1743">
        <v>1769.7604000000001</v>
      </c>
      <c r="FB25" s="1743">
        <v>1741.3164000000002</v>
      </c>
      <c r="FC25" s="1743">
        <v>1655.875</v>
      </c>
      <c r="FD25" s="1743">
        <v>1682.8968</v>
      </c>
      <c r="FE25" s="1743">
        <v>1757.9452000000001</v>
      </c>
      <c r="FF25" s="1743">
        <v>1468.5822000000003</v>
      </c>
      <c r="FG25" s="1743">
        <v>1524.7044000000001</v>
      </c>
      <c r="FH25" s="1743">
        <v>1507.7474000000002</v>
      </c>
      <c r="FI25" s="1743">
        <v>1507.7474000000002</v>
      </c>
      <c r="FJ25" s="1743">
        <v>1523.5010000000002</v>
      </c>
      <c r="FK25" s="1743">
        <v>1615.6158</v>
      </c>
      <c r="FL25" s="1743">
        <v>1573.9344000000001</v>
      </c>
      <c r="FM25" s="1743">
        <v>1597.893</v>
      </c>
      <c r="FN25" s="1743">
        <v>1668.1278000000002</v>
      </c>
      <c r="FO25" s="1743">
        <v>1640.4495999999999</v>
      </c>
      <c r="FP25" s="1743">
        <v>1596.252</v>
      </c>
      <c r="FQ25" s="1743">
        <v>1690.1172000000001</v>
      </c>
      <c r="FR25" s="1743">
        <v>1613.3184000000001</v>
      </c>
      <c r="FS25" s="1743">
        <v>1630.9317999999998</v>
      </c>
      <c r="FT25" s="1743">
        <v>1844.4806000000003</v>
      </c>
      <c r="FU25" s="1743">
        <v>1789.8899999999999</v>
      </c>
      <c r="FV25" s="1743">
        <v>1881.8954000000003</v>
      </c>
      <c r="FW25" s="1743">
        <v>1823.4758000000002</v>
      </c>
      <c r="FX25" s="1743">
        <v>1903.7754</v>
      </c>
      <c r="FY25" s="1743">
        <v>1896.7737999999999</v>
      </c>
      <c r="FZ25" s="1743">
        <v>1924.9990000000003</v>
      </c>
      <c r="GA25" s="1743">
        <v>1960.9916000000003</v>
      </c>
      <c r="GB25" s="1743">
        <v>1944.0346</v>
      </c>
      <c r="GC25" s="1743" t="s">
        <v>2861</v>
      </c>
      <c r="GD25" s="1743">
        <v>1985.2784000000001</v>
      </c>
      <c r="GE25" s="1743" t="s">
        <v>2861</v>
      </c>
      <c r="GF25" s="1743" t="s">
        <v>2861</v>
      </c>
      <c r="GG25" s="1743">
        <v>1942.1748000000002</v>
      </c>
      <c r="GH25" s="1743">
        <v>1967.2274000000002</v>
      </c>
      <c r="GI25" s="1743">
        <v>2035.1648</v>
      </c>
      <c r="GJ25" s="1743">
        <v>1994.2492000000002</v>
      </c>
      <c r="GK25" s="1743">
        <v>1894.8045999999999</v>
      </c>
      <c r="GL25" s="1743">
        <v>1836.6037999999999</v>
      </c>
      <c r="GM25" s="1743">
        <v>1891.9602000000004</v>
      </c>
      <c r="GN25" s="1743">
        <v>1932.6570000000002</v>
      </c>
      <c r="GO25" s="1743">
        <v>2070.3915999999999</v>
      </c>
      <c r="GP25" s="1743">
        <v>2066.3438000000001</v>
      </c>
      <c r="GQ25" s="1743">
        <v>1981.2306000000003</v>
      </c>
      <c r="GR25" s="1743">
        <v>2106.7124000000003</v>
      </c>
      <c r="GS25" s="1743">
        <v>2028.8196000000003</v>
      </c>
      <c r="GT25" s="1743">
        <v>2081.6597999999999</v>
      </c>
      <c r="GU25" s="1743">
        <v>2095.663</v>
      </c>
      <c r="GV25" s="1743">
        <v>2119.5122000000001</v>
      </c>
      <c r="GW25" s="1743" t="s">
        <v>2861</v>
      </c>
      <c r="GX25" s="1743">
        <v>2102.7739999999999</v>
      </c>
      <c r="GY25" s="1743" t="s">
        <v>2861</v>
      </c>
      <c r="GZ25" s="1742" t="s">
        <v>2861</v>
      </c>
      <c r="HA25" s="1742" t="s">
        <v>2861</v>
      </c>
      <c r="HB25" s="1742" t="s">
        <v>2861</v>
      </c>
      <c r="HC25" s="1744" t="s">
        <v>2861</v>
      </c>
      <c r="HD25" s="1745" t="s">
        <v>4736</v>
      </c>
      <c r="HE25" s="1746" t="s">
        <v>4680</v>
      </c>
      <c r="HF25" s="1747">
        <v>494</v>
      </c>
    </row>
    <row r="26" spans="2:214" hidden="1">
      <c r="B26" s="1738">
        <v>495</v>
      </c>
      <c r="C26" s="1739" t="s">
        <v>4680</v>
      </c>
      <c r="D26" s="1740" t="s">
        <v>4737</v>
      </c>
      <c r="E26" s="1741">
        <v>93.099400000000003</v>
      </c>
      <c r="F26" s="1742">
        <v>234.11600000000001</v>
      </c>
      <c r="G26" s="1742">
        <v>302.92860000000002</v>
      </c>
      <c r="H26" s="1742">
        <v>116.29220000000001</v>
      </c>
      <c r="I26" s="1742">
        <v>203.81220000000002</v>
      </c>
      <c r="J26" s="1742">
        <v>151.40960000000001</v>
      </c>
      <c r="K26" s="1742">
        <v>74.39200000000001</v>
      </c>
      <c r="L26" s="1742">
        <v>298.55259999999998</v>
      </c>
      <c r="M26" s="1742">
        <v>172.4144</v>
      </c>
      <c r="N26" s="1742">
        <v>398.54420000000005</v>
      </c>
      <c r="O26" s="1742">
        <v>55.903400000000005</v>
      </c>
      <c r="P26" s="1742">
        <v>95.396800000000013</v>
      </c>
      <c r="Q26" s="1742">
        <v>68.265600000000006</v>
      </c>
      <c r="R26" s="1742">
        <v>139.59440000000001</v>
      </c>
      <c r="S26" s="1742">
        <v>0</v>
      </c>
      <c r="T26" s="1742">
        <v>53.168400000000005</v>
      </c>
      <c r="U26" s="1742">
        <v>67.937400000000011</v>
      </c>
      <c r="V26" s="1742">
        <v>153.16000000000003</v>
      </c>
      <c r="W26" s="1742">
        <v>303.2568</v>
      </c>
      <c r="X26" s="1742">
        <v>247.46280000000002</v>
      </c>
      <c r="Y26" s="1743">
        <v>523.2568</v>
      </c>
      <c r="Z26" s="1743">
        <v>642.39340000000004</v>
      </c>
      <c r="AA26" s="1743">
        <v>591.96</v>
      </c>
      <c r="AB26" s="1743">
        <v>648.51980000000003</v>
      </c>
      <c r="AC26" s="1743">
        <v>710.33079999999995</v>
      </c>
      <c r="AD26" s="1743">
        <v>747.85500000000002</v>
      </c>
      <c r="AE26" s="1743">
        <v>764.48379999999997</v>
      </c>
      <c r="AF26" s="1743">
        <v>800.03880000000004</v>
      </c>
      <c r="AG26" s="1743">
        <v>794.13120000000004</v>
      </c>
      <c r="AH26" s="1743">
        <v>842.37660000000005</v>
      </c>
      <c r="AI26" s="1743">
        <v>849.70640000000003</v>
      </c>
      <c r="AJ26" s="1743">
        <v>806.16520000000003</v>
      </c>
      <c r="AK26" s="1743">
        <v>731.00739999999996</v>
      </c>
      <c r="AL26" s="1743">
        <v>614.05880000000002</v>
      </c>
      <c r="AM26" s="1743">
        <v>678.05780000000004</v>
      </c>
      <c r="AN26" s="1743">
        <v>774.8768</v>
      </c>
      <c r="AO26" s="1743">
        <v>878.36920000000009</v>
      </c>
      <c r="AP26" s="1743">
        <v>857.36439999999993</v>
      </c>
      <c r="AQ26" s="1743">
        <v>933.61620000000005</v>
      </c>
      <c r="AR26" s="1743">
        <v>839.96980000000008</v>
      </c>
      <c r="AS26" s="1743">
        <v>904.95339999999999</v>
      </c>
      <c r="AT26" s="1743">
        <v>962.60720000000003</v>
      </c>
      <c r="AU26" s="1743">
        <v>934.4914</v>
      </c>
      <c r="AV26" s="1743">
        <v>966.65499999999997</v>
      </c>
      <c r="AW26" s="1743">
        <v>896.42020000000002</v>
      </c>
      <c r="AX26" s="1743">
        <v>960.74739999999997</v>
      </c>
      <c r="AY26" s="1743">
        <v>1047.7204000000002</v>
      </c>
      <c r="AZ26" s="1743">
        <v>1071.5696</v>
      </c>
      <c r="BA26" s="1743">
        <v>1089.0736000000002</v>
      </c>
      <c r="BB26" s="1743">
        <v>1113.5792000000001</v>
      </c>
      <c r="BC26" s="1743">
        <v>1031.201</v>
      </c>
      <c r="BD26" s="1743">
        <v>1062.5988</v>
      </c>
      <c r="BE26" s="1743">
        <v>1062.7082</v>
      </c>
      <c r="BF26" s="1743">
        <v>1033.1702</v>
      </c>
      <c r="BG26" s="1743">
        <v>984.70600000000013</v>
      </c>
      <c r="BH26" s="1743">
        <v>1101.9828</v>
      </c>
      <c r="BI26" s="1743">
        <v>1075.6174000000001</v>
      </c>
      <c r="BJ26" s="1743">
        <v>1107.6716000000001</v>
      </c>
      <c r="BK26" s="1743">
        <v>1124.5192000000002</v>
      </c>
      <c r="BL26" s="1743">
        <v>1111.1723999999999</v>
      </c>
      <c r="BM26" s="1743">
        <v>1129.114</v>
      </c>
      <c r="BN26" s="1743">
        <v>1100.4512</v>
      </c>
      <c r="BO26" s="1743">
        <v>1148.806</v>
      </c>
      <c r="BP26" s="1743">
        <v>1159.8553999999999</v>
      </c>
      <c r="BQ26" s="1743">
        <v>1134.2557999999999</v>
      </c>
      <c r="BR26" s="1743">
        <v>1190.2686000000001</v>
      </c>
      <c r="BS26" s="1743">
        <v>1118.5021999999999</v>
      </c>
      <c r="BT26" s="1743">
        <v>1128.2388000000001</v>
      </c>
      <c r="BU26" s="1743">
        <v>1171.1236000000001</v>
      </c>
      <c r="BV26" s="1743" t="s">
        <v>2861</v>
      </c>
      <c r="BW26" s="1743">
        <v>1147.6026000000002</v>
      </c>
      <c r="BX26" s="1743">
        <v>1141.6950000000002</v>
      </c>
      <c r="BY26" s="1743">
        <v>1185.8926000000001</v>
      </c>
      <c r="BZ26" s="1743">
        <v>1203.2872000000002</v>
      </c>
      <c r="CA26" s="1743">
        <v>987.55040000000008</v>
      </c>
      <c r="CB26" s="1743">
        <v>1040.6094000000001</v>
      </c>
      <c r="CC26" s="1743">
        <v>1086.8856000000001</v>
      </c>
      <c r="CD26" s="1743">
        <v>1013.1500000000001</v>
      </c>
      <c r="CE26" s="1743">
        <v>1077.8054</v>
      </c>
      <c r="CF26" s="1743">
        <v>934.38200000000006</v>
      </c>
      <c r="CG26" s="1743" t="s">
        <v>2861</v>
      </c>
      <c r="CH26" s="1743">
        <v>1189.1746000000001</v>
      </c>
      <c r="CI26" s="1743">
        <v>1209.8512000000001</v>
      </c>
      <c r="CJ26" s="1743">
        <v>1162.5904</v>
      </c>
      <c r="CK26" s="1743">
        <v>1207.4443999999999</v>
      </c>
      <c r="CL26" s="1743">
        <v>1229.8714</v>
      </c>
      <c r="CM26" s="1743">
        <v>1268.9272000000001</v>
      </c>
      <c r="CN26" s="1743">
        <v>1316.8444</v>
      </c>
      <c r="CO26" s="1743">
        <v>1296.4960000000001</v>
      </c>
      <c r="CP26" s="1743">
        <v>1308.7488000000001</v>
      </c>
      <c r="CQ26" s="1743">
        <v>1341.2406000000001</v>
      </c>
      <c r="CR26" s="1743">
        <v>1236.873</v>
      </c>
      <c r="CS26" s="1743">
        <v>1216.3058000000001</v>
      </c>
      <c r="CT26" s="1743">
        <v>1240.8114</v>
      </c>
      <c r="CU26" s="1743">
        <v>1153.6196</v>
      </c>
      <c r="CV26" s="1743">
        <v>1198.4736000000003</v>
      </c>
      <c r="CW26" s="1743">
        <v>1178.3440000000001</v>
      </c>
      <c r="CX26" s="1743">
        <v>1272.4279999999999</v>
      </c>
      <c r="CY26" s="1743">
        <v>1240.3738000000001</v>
      </c>
      <c r="CZ26" s="1743">
        <v>1363.23</v>
      </c>
      <c r="DA26" s="1743">
        <v>1380.1869999999999</v>
      </c>
      <c r="DB26" s="1743">
        <v>1340.0372000000002</v>
      </c>
      <c r="DC26" s="1743">
        <v>1343.7568000000001</v>
      </c>
      <c r="DD26" s="1743">
        <v>1279.4295999999999</v>
      </c>
      <c r="DE26" s="1743">
        <v>1288.0722000000001</v>
      </c>
      <c r="DF26" s="1743">
        <v>1351.9618</v>
      </c>
      <c r="DG26" s="1743">
        <v>1245.625</v>
      </c>
      <c r="DH26" s="1743">
        <v>1370.3409999999999</v>
      </c>
      <c r="DI26" s="1743">
        <v>1378.7647999999999</v>
      </c>
      <c r="DJ26" s="1743">
        <v>1366.1838</v>
      </c>
      <c r="DK26" s="1743">
        <v>1445.9364</v>
      </c>
      <c r="DL26" s="1743">
        <v>1416.5078000000001</v>
      </c>
      <c r="DM26" s="1743">
        <v>1481.1632</v>
      </c>
      <c r="DN26" s="1743">
        <v>1452.0628000000002</v>
      </c>
      <c r="DO26" s="1743">
        <v>1511.7952</v>
      </c>
      <c r="DP26" s="1743">
        <v>1431.8238000000001</v>
      </c>
      <c r="DQ26" s="1743">
        <v>1367.059</v>
      </c>
      <c r="DR26" s="1743">
        <v>1398.0192000000002</v>
      </c>
      <c r="DS26" s="1743">
        <v>1450.9688000000001</v>
      </c>
      <c r="DT26" s="1743">
        <v>1439.1536000000001</v>
      </c>
      <c r="DU26" s="1743">
        <v>1403.0516000000002</v>
      </c>
      <c r="DV26" s="1743">
        <v>1462.6746000000003</v>
      </c>
      <c r="DW26" s="1743">
        <v>1440.0288</v>
      </c>
      <c r="DX26" s="1743">
        <v>1468.6916000000001</v>
      </c>
      <c r="DY26" s="1743">
        <v>1483.2418000000002</v>
      </c>
      <c r="DZ26" s="1743">
        <v>1461.9088000000002</v>
      </c>
      <c r="EA26" s="1743">
        <v>1474.5992000000001</v>
      </c>
      <c r="EB26" s="1743">
        <v>1500.3081999999999</v>
      </c>
      <c r="EC26" s="1743">
        <v>1478.5376000000001</v>
      </c>
      <c r="ED26" s="1743">
        <v>1518.2498000000001</v>
      </c>
      <c r="EE26" s="1743">
        <v>1496.4792000000002</v>
      </c>
      <c r="EF26" s="2007">
        <v>1545.8186000000001</v>
      </c>
      <c r="EG26" s="1743">
        <v>1445.1706000000001</v>
      </c>
      <c r="EH26" s="1743">
        <v>1470.0044</v>
      </c>
      <c r="EI26" s="1743">
        <v>1515.5147999999999</v>
      </c>
      <c r="EJ26" s="1743">
        <v>1531.4872</v>
      </c>
      <c r="EK26" s="1743">
        <v>1582.1394</v>
      </c>
      <c r="EL26" s="1743">
        <v>1580.4983999999999</v>
      </c>
      <c r="EM26" s="1743">
        <v>1569.6678000000002</v>
      </c>
      <c r="EN26" s="1743">
        <v>1649.6392000000001</v>
      </c>
      <c r="EO26" s="1743">
        <v>1626.1181999999999</v>
      </c>
      <c r="EP26" s="1743">
        <v>1676.6610000000001</v>
      </c>
      <c r="EQ26" s="1743">
        <v>1706.4178000000002</v>
      </c>
      <c r="ER26" s="1743">
        <v>1809.2538</v>
      </c>
      <c r="ES26" s="1743">
        <v>1763.634</v>
      </c>
      <c r="ET26" s="1743">
        <v>1739.5660000000003</v>
      </c>
      <c r="EU26" s="1743">
        <v>1601.1750000000002</v>
      </c>
      <c r="EV26" s="1743">
        <v>1572.6215999999999</v>
      </c>
      <c r="EW26" s="1743">
        <v>1717.9048000000003</v>
      </c>
      <c r="EX26" s="1743">
        <v>1643.5128</v>
      </c>
      <c r="EY26" s="1743">
        <v>1685.6318000000001</v>
      </c>
      <c r="EZ26" s="1743">
        <v>1822.6006000000002</v>
      </c>
      <c r="FA26" s="1743">
        <v>1874.0186000000003</v>
      </c>
      <c r="FB26" s="1743">
        <v>1845.5746000000004</v>
      </c>
      <c r="FC26" s="1743">
        <v>1760.1332000000002</v>
      </c>
      <c r="FD26" s="1743">
        <v>1787.1550000000002</v>
      </c>
      <c r="FE26" s="1743">
        <v>1862.2034000000003</v>
      </c>
      <c r="FF26" s="1743">
        <v>1572.8404</v>
      </c>
      <c r="FG26" s="1743">
        <v>1628.9626000000003</v>
      </c>
      <c r="FH26" s="1743">
        <v>1612.0056</v>
      </c>
      <c r="FI26" s="1743">
        <v>1612.0056</v>
      </c>
      <c r="FJ26" s="1743">
        <v>1627.7592</v>
      </c>
      <c r="FK26" s="1743">
        <v>1719.8740000000003</v>
      </c>
      <c r="FL26" s="1743">
        <v>1678.1926000000003</v>
      </c>
      <c r="FM26" s="1743">
        <v>1702.1511999999998</v>
      </c>
      <c r="FN26" s="1743">
        <v>1772.386</v>
      </c>
      <c r="FO26" s="1743">
        <v>1744.7078000000001</v>
      </c>
      <c r="FP26" s="1743">
        <v>1700.5102000000002</v>
      </c>
      <c r="FQ26" s="1743">
        <v>1794.3754000000004</v>
      </c>
      <c r="FR26" s="1743">
        <v>1717.5766000000003</v>
      </c>
      <c r="FS26" s="1743">
        <v>1735.19</v>
      </c>
      <c r="FT26" s="1743">
        <v>1948.7388000000001</v>
      </c>
      <c r="FU26" s="1743">
        <v>1894.1482000000001</v>
      </c>
      <c r="FV26" s="1743">
        <v>1986.1536000000001</v>
      </c>
      <c r="FW26" s="1743">
        <v>1927.7339999999999</v>
      </c>
      <c r="FX26" s="1743">
        <v>2008.0336000000002</v>
      </c>
      <c r="FY26" s="1743">
        <v>2001.0320000000002</v>
      </c>
      <c r="FZ26" s="1743">
        <v>2029.2572</v>
      </c>
      <c r="GA26" s="1743">
        <v>2065.2498000000001</v>
      </c>
      <c r="GB26" s="1743">
        <v>2048.2928000000002</v>
      </c>
      <c r="GC26" s="1743" t="s">
        <v>2861</v>
      </c>
      <c r="GD26" s="1743">
        <v>2089.5366000000004</v>
      </c>
      <c r="GE26" s="1743" t="s">
        <v>2861</v>
      </c>
      <c r="GF26" s="1743" t="s">
        <v>2861</v>
      </c>
      <c r="GG26" s="1743">
        <v>2046.433</v>
      </c>
      <c r="GH26" s="1743">
        <v>2071.4856</v>
      </c>
      <c r="GI26" s="1743">
        <v>2139.4230000000002</v>
      </c>
      <c r="GJ26" s="1743">
        <v>2098.5074000000004</v>
      </c>
      <c r="GK26" s="1743">
        <v>1999.0628000000002</v>
      </c>
      <c r="GL26" s="1743">
        <v>1940.8620000000001</v>
      </c>
      <c r="GM26" s="1743">
        <v>1996.2184000000002</v>
      </c>
      <c r="GN26" s="1743">
        <v>2036.9151999999999</v>
      </c>
      <c r="GO26" s="1743">
        <v>2174.6498000000001</v>
      </c>
      <c r="GP26" s="1743">
        <v>2170.6019999999999</v>
      </c>
      <c r="GQ26" s="1743">
        <v>2085.4888000000001</v>
      </c>
      <c r="GR26" s="1743">
        <v>2210.9706000000001</v>
      </c>
      <c r="GS26" s="1743">
        <v>2133.0778</v>
      </c>
      <c r="GT26" s="1743">
        <v>2185.9180000000001</v>
      </c>
      <c r="GU26" s="1743">
        <v>2199.9212000000002</v>
      </c>
      <c r="GV26" s="1743">
        <v>2223.7704000000003</v>
      </c>
      <c r="GW26" s="1743" t="s">
        <v>2861</v>
      </c>
      <c r="GX26" s="1743">
        <v>2207.0322000000001</v>
      </c>
      <c r="GY26" s="1743" t="s">
        <v>2861</v>
      </c>
      <c r="GZ26" s="1742" t="s">
        <v>2861</v>
      </c>
      <c r="HA26" s="1742" t="s">
        <v>2861</v>
      </c>
      <c r="HB26" s="1742" t="s">
        <v>2861</v>
      </c>
      <c r="HC26" s="1744" t="s">
        <v>2861</v>
      </c>
      <c r="HD26" s="1745" t="s">
        <v>4737</v>
      </c>
      <c r="HE26" s="1746" t="s">
        <v>4680</v>
      </c>
      <c r="HF26" s="1747">
        <v>495</v>
      </c>
    </row>
    <row r="27" spans="2:214" hidden="1">
      <c r="B27" s="1738">
        <v>496</v>
      </c>
      <c r="C27" s="1739" t="s">
        <v>4680</v>
      </c>
      <c r="D27" s="1740" t="s">
        <v>4738</v>
      </c>
      <c r="E27" s="1741">
        <v>58.747800000000005</v>
      </c>
      <c r="F27" s="1742">
        <v>199.655</v>
      </c>
      <c r="G27" s="1742">
        <v>268.577</v>
      </c>
      <c r="H27" s="1742">
        <v>74.720200000000006</v>
      </c>
      <c r="I27" s="1742">
        <v>169.35120000000003</v>
      </c>
      <c r="J27" s="1742">
        <v>117.05800000000001</v>
      </c>
      <c r="K27" s="1742">
        <v>72.969800000000006</v>
      </c>
      <c r="L27" s="1742">
        <v>317.47880000000004</v>
      </c>
      <c r="M27" s="1742">
        <v>191.23120000000003</v>
      </c>
      <c r="N27" s="1742">
        <v>381.80600000000004</v>
      </c>
      <c r="O27" s="1742">
        <v>90.473800000000011</v>
      </c>
      <c r="P27" s="1742">
        <v>130.07660000000001</v>
      </c>
      <c r="Q27" s="1742">
        <v>102.83600000000001</v>
      </c>
      <c r="R27" s="1742">
        <v>174.16480000000001</v>
      </c>
      <c r="S27" s="1742">
        <v>55.028199999999998</v>
      </c>
      <c r="T27" s="1742">
        <v>0</v>
      </c>
      <c r="U27" s="1742">
        <v>33.367000000000004</v>
      </c>
      <c r="V27" s="1742">
        <v>187.7304</v>
      </c>
      <c r="W27" s="1742">
        <v>337.82720000000006</v>
      </c>
      <c r="X27" s="1742">
        <v>282.03320000000002</v>
      </c>
      <c r="Y27" s="1743">
        <v>557.82720000000006</v>
      </c>
      <c r="Z27" s="1743">
        <v>676.96380000000011</v>
      </c>
      <c r="AA27" s="1743">
        <v>626.5304000000001</v>
      </c>
      <c r="AB27" s="1743">
        <v>683.0902000000001</v>
      </c>
      <c r="AC27" s="1743">
        <v>744.90120000000002</v>
      </c>
      <c r="AD27" s="1743">
        <v>782.42540000000008</v>
      </c>
      <c r="AE27" s="1743">
        <v>799.05420000000004</v>
      </c>
      <c r="AF27" s="1743">
        <v>834.6092000000001</v>
      </c>
      <c r="AG27" s="1743">
        <v>828.7016000000001</v>
      </c>
      <c r="AH27" s="1743">
        <v>876.94700000000012</v>
      </c>
      <c r="AI27" s="1743">
        <v>884.27680000000009</v>
      </c>
      <c r="AJ27" s="1743">
        <v>840.73560000000009</v>
      </c>
      <c r="AK27" s="1743">
        <v>765.57780000000002</v>
      </c>
      <c r="AL27" s="1743">
        <v>648.62920000000008</v>
      </c>
      <c r="AM27" s="1743">
        <v>712.62820000000011</v>
      </c>
      <c r="AN27" s="1743">
        <v>809.44720000000007</v>
      </c>
      <c r="AO27" s="1743">
        <v>912.93960000000015</v>
      </c>
      <c r="AP27" s="1743">
        <v>891.9348</v>
      </c>
      <c r="AQ27" s="1743">
        <v>968.18660000000011</v>
      </c>
      <c r="AR27" s="1743">
        <v>874.54020000000014</v>
      </c>
      <c r="AS27" s="1743">
        <v>939.52380000000005</v>
      </c>
      <c r="AT27" s="1743">
        <v>997.1776000000001</v>
      </c>
      <c r="AU27" s="1743">
        <v>969.06180000000006</v>
      </c>
      <c r="AV27" s="1743">
        <v>1001.2254</v>
      </c>
      <c r="AW27" s="1743">
        <v>930.99060000000009</v>
      </c>
      <c r="AX27" s="1743">
        <v>995.31780000000003</v>
      </c>
      <c r="AY27" s="1743">
        <v>1082.2908000000002</v>
      </c>
      <c r="AZ27" s="1743">
        <v>1106.1400000000001</v>
      </c>
      <c r="BA27" s="1743">
        <v>1123.6440000000002</v>
      </c>
      <c r="BB27" s="1743">
        <v>1148.1496000000002</v>
      </c>
      <c r="BC27" s="1743">
        <v>1065.7714000000001</v>
      </c>
      <c r="BD27" s="1743">
        <v>1097.1692</v>
      </c>
      <c r="BE27" s="1743">
        <v>1097.2786000000001</v>
      </c>
      <c r="BF27" s="1743">
        <v>1067.7406000000001</v>
      </c>
      <c r="BG27" s="1743">
        <v>1019.2764000000002</v>
      </c>
      <c r="BH27" s="1743">
        <v>1136.5532000000001</v>
      </c>
      <c r="BI27" s="1743">
        <v>1110.1878000000002</v>
      </c>
      <c r="BJ27" s="1743">
        <v>1142.2420000000002</v>
      </c>
      <c r="BK27" s="1743">
        <v>1159.0896000000002</v>
      </c>
      <c r="BL27" s="1743">
        <v>1145.7428</v>
      </c>
      <c r="BM27" s="1743">
        <v>1163.6844000000001</v>
      </c>
      <c r="BN27" s="1743">
        <v>1135.0216</v>
      </c>
      <c r="BO27" s="1743">
        <v>1183.3764000000001</v>
      </c>
      <c r="BP27" s="1743">
        <v>1194.4258</v>
      </c>
      <c r="BQ27" s="1743">
        <v>1168.8262</v>
      </c>
      <c r="BR27" s="1743">
        <v>1224.8390000000002</v>
      </c>
      <c r="BS27" s="1743">
        <v>1153.0726</v>
      </c>
      <c r="BT27" s="1743">
        <v>1162.8092000000001</v>
      </c>
      <c r="BU27" s="1743">
        <v>1205.6940000000002</v>
      </c>
      <c r="BV27" s="1743" t="s">
        <v>2861</v>
      </c>
      <c r="BW27" s="1743">
        <v>1182.1730000000002</v>
      </c>
      <c r="BX27" s="1743">
        <v>1176.2654000000002</v>
      </c>
      <c r="BY27" s="1743">
        <v>1220.4630000000002</v>
      </c>
      <c r="BZ27" s="1743">
        <v>1237.8576000000003</v>
      </c>
      <c r="CA27" s="1743">
        <v>1022.1208000000001</v>
      </c>
      <c r="CB27" s="1743">
        <v>1075.1798000000001</v>
      </c>
      <c r="CC27" s="1743">
        <v>1121.4560000000001</v>
      </c>
      <c r="CD27" s="1743">
        <v>1047.7204000000002</v>
      </c>
      <c r="CE27" s="1743">
        <v>1112.3758</v>
      </c>
      <c r="CF27" s="1743">
        <v>968.95240000000013</v>
      </c>
      <c r="CG27" s="1743" t="s">
        <v>2861</v>
      </c>
      <c r="CH27" s="1743">
        <v>1223.7450000000001</v>
      </c>
      <c r="CI27" s="1743">
        <v>1244.4216000000001</v>
      </c>
      <c r="CJ27" s="1743">
        <v>1197.1608000000001</v>
      </c>
      <c r="CK27" s="1743">
        <v>1242.0147999999999</v>
      </c>
      <c r="CL27" s="1743">
        <v>1264.4418000000001</v>
      </c>
      <c r="CM27" s="1743">
        <v>1303.4976000000001</v>
      </c>
      <c r="CN27" s="1743">
        <v>1351.4148</v>
      </c>
      <c r="CO27" s="1743">
        <v>1331.0664000000002</v>
      </c>
      <c r="CP27" s="1743">
        <v>1343.3192000000001</v>
      </c>
      <c r="CQ27" s="1743">
        <v>1375.8110000000001</v>
      </c>
      <c r="CR27" s="1743">
        <v>1271.4434000000001</v>
      </c>
      <c r="CS27" s="1743">
        <v>1250.8762000000002</v>
      </c>
      <c r="CT27" s="1743">
        <v>1275.3818000000001</v>
      </c>
      <c r="CU27" s="1743">
        <v>1188.19</v>
      </c>
      <c r="CV27" s="1743">
        <v>1233.0440000000003</v>
      </c>
      <c r="CW27" s="1743">
        <v>1212.9144000000001</v>
      </c>
      <c r="CX27" s="1743">
        <v>1306.9983999999999</v>
      </c>
      <c r="CY27" s="1743">
        <v>1274.9442000000001</v>
      </c>
      <c r="CZ27" s="1743">
        <v>1397.8004000000001</v>
      </c>
      <c r="DA27" s="1743">
        <v>1414.7574</v>
      </c>
      <c r="DB27" s="1743">
        <v>1374.6076000000003</v>
      </c>
      <c r="DC27" s="1743">
        <v>1378.3272000000002</v>
      </c>
      <c r="DD27" s="1743">
        <v>1314</v>
      </c>
      <c r="DE27" s="1743">
        <v>1322.6426000000001</v>
      </c>
      <c r="DF27" s="1743">
        <v>1386.5322000000001</v>
      </c>
      <c r="DG27" s="1743">
        <v>1280.1954000000001</v>
      </c>
      <c r="DH27" s="1743">
        <v>1404.9114</v>
      </c>
      <c r="DI27" s="1743">
        <v>1413.3352</v>
      </c>
      <c r="DJ27" s="1743">
        <v>1400.7542000000001</v>
      </c>
      <c r="DK27" s="1743">
        <v>1480.5068000000001</v>
      </c>
      <c r="DL27" s="1743">
        <v>1451.0782000000002</v>
      </c>
      <c r="DM27" s="1743">
        <v>1515.7336</v>
      </c>
      <c r="DN27" s="1743">
        <v>1486.6332000000002</v>
      </c>
      <c r="DO27" s="1743">
        <v>1546.3656000000001</v>
      </c>
      <c r="DP27" s="1743">
        <v>1466.3942000000002</v>
      </c>
      <c r="DQ27" s="1743">
        <v>1401.6294</v>
      </c>
      <c r="DR27" s="1743">
        <v>1432.5896000000002</v>
      </c>
      <c r="DS27" s="1743">
        <v>1485.5392000000002</v>
      </c>
      <c r="DT27" s="1743">
        <v>1473.7240000000002</v>
      </c>
      <c r="DU27" s="1743">
        <v>1437.6220000000003</v>
      </c>
      <c r="DV27" s="1743">
        <v>1497.2450000000003</v>
      </c>
      <c r="DW27" s="1743">
        <v>1474.5992000000001</v>
      </c>
      <c r="DX27" s="1743">
        <v>1503.2620000000002</v>
      </c>
      <c r="DY27" s="1743">
        <v>1517.8122000000003</v>
      </c>
      <c r="DZ27" s="1743">
        <v>1496.4792000000002</v>
      </c>
      <c r="EA27" s="1743">
        <v>1509.1696000000002</v>
      </c>
      <c r="EB27" s="1743">
        <v>1534.8786</v>
      </c>
      <c r="EC27" s="1743">
        <v>1513.1080000000002</v>
      </c>
      <c r="ED27" s="1743">
        <v>1552.8202000000001</v>
      </c>
      <c r="EE27" s="1743">
        <v>1531.0496000000003</v>
      </c>
      <c r="EF27" s="2007">
        <v>1580.3890000000001</v>
      </c>
      <c r="EG27" s="1743">
        <v>1479.7410000000002</v>
      </c>
      <c r="EH27" s="1743">
        <v>1504.5748000000001</v>
      </c>
      <c r="EI27" s="1743">
        <v>1550.0852</v>
      </c>
      <c r="EJ27" s="1743">
        <v>1566.0576000000001</v>
      </c>
      <c r="EK27" s="1743">
        <v>1616.7098000000001</v>
      </c>
      <c r="EL27" s="1743">
        <v>1615.0688</v>
      </c>
      <c r="EM27" s="1743">
        <v>1604.2382000000002</v>
      </c>
      <c r="EN27" s="1743">
        <v>1684.2096000000001</v>
      </c>
      <c r="EO27" s="1743">
        <v>1660.6886</v>
      </c>
      <c r="EP27" s="1743">
        <v>1711.2314000000001</v>
      </c>
      <c r="EQ27" s="1743">
        <v>1740.9882000000002</v>
      </c>
      <c r="ER27" s="1743">
        <v>1843.8242</v>
      </c>
      <c r="ES27" s="1743">
        <v>1798.2044000000001</v>
      </c>
      <c r="ET27" s="1743">
        <v>1774.1364000000003</v>
      </c>
      <c r="EU27" s="1743">
        <v>1635.7454000000002</v>
      </c>
      <c r="EV27" s="1743">
        <v>1607.192</v>
      </c>
      <c r="EW27" s="1743">
        <v>1752.4752000000003</v>
      </c>
      <c r="EX27" s="1743">
        <v>1678.0832</v>
      </c>
      <c r="EY27" s="1743">
        <v>1720.2022000000002</v>
      </c>
      <c r="EZ27" s="1743">
        <v>1857.1710000000003</v>
      </c>
      <c r="FA27" s="1743">
        <v>1908.5890000000004</v>
      </c>
      <c r="FB27" s="1743">
        <v>1880.1450000000004</v>
      </c>
      <c r="FC27" s="1743">
        <v>1794.7036000000003</v>
      </c>
      <c r="FD27" s="1743">
        <v>1821.7254000000003</v>
      </c>
      <c r="FE27" s="1743">
        <v>1896.7738000000004</v>
      </c>
      <c r="FF27" s="1743">
        <v>1607.4108000000001</v>
      </c>
      <c r="FG27" s="1743">
        <v>1663.5330000000004</v>
      </c>
      <c r="FH27" s="1743">
        <v>1646.576</v>
      </c>
      <c r="FI27" s="1743">
        <v>1646.576</v>
      </c>
      <c r="FJ27" s="1743">
        <v>1662.3296</v>
      </c>
      <c r="FK27" s="1743">
        <v>1754.4444000000003</v>
      </c>
      <c r="FL27" s="1743">
        <v>1712.7630000000004</v>
      </c>
      <c r="FM27" s="1743">
        <v>1736.7215999999999</v>
      </c>
      <c r="FN27" s="1743">
        <v>1806.9564</v>
      </c>
      <c r="FO27" s="1743">
        <v>1779.2782000000002</v>
      </c>
      <c r="FP27" s="1743">
        <v>1735.0806000000002</v>
      </c>
      <c r="FQ27" s="1743">
        <v>1828.9458000000004</v>
      </c>
      <c r="FR27" s="1743">
        <v>1752.1470000000004</v>
      </c>
      <c r="FS27" s="1743">
        <v>1769.7604000000001</v>
      </c>
      <c r="FT27" s="1743">
        <v>1983.3092000000001</v>
      </c>
      <c r="FU27" s="1743">
        <v>1928.7186000000002</v>
      </c>
      <c r="FV27" s="1743">
        <v>2020.7240000000002</v>
      </c>
      <c r="FW27" s="1743">
        <v>1962.3044</v>
      </c>
      <c r="FX27" s="1743">
        <v>2042.6040000000003</v>
      </c>
      <c r="FY27" s="1743">
        <v>2035.6024000000002</v>
      </c>
      <c r="FZ27" s="1743">
        <v>2063.8276000000001</v>
      </c>
      <c r="GA27" s="1743">
        <v>2099.8202000000001</v>
      </c>
      <c r="GB27" s="1743">
        <v>2082.8632000000002</v>
      </c>
      <c r="GC27" s="1743" t="s">
        <v>2861</v>
      </c>
      <c r="GD27" s="1743">
        <v>2124.1070000000004</v>
      </c>
      <c r="GE27" s="1743" t="s">
        <v>2861</v>
      </c>
      <c r="GF27" s="1743" t="s">
        <v>2861</v>
      </c>
      <c r="GG27" s="1743">
        <v>2081.0034000000001</v>
      </c>
      <c r="GH27" s="1743">
        <v>2106.056</v>
      </c>
      <c r="GI27" s="1743">
        <v>2173.9934000000003</v>
      </c>
      <c r="GJ27" s="1743">
        <v>2133.0778000000005</v>
      </c>
      <c r="GK27" s="1743">
        <v>2033.6332000000002</v>
      </c>
      <c r="GL27" s="1743">
        <v>1975.4324000000001</v>
      </c>
      <c r="GM27" s="1743">
        <v>2030.7888000000003</v>
      </c>
      <c r="GN27" s="1743">
        <v>2071.4856</v>
      </c>
      <c r="GO27" s="1743">
        <v>2209.2202000000002</v>
      </c>
      <c r="GP27" s="1743">
        <v>2205.1723999999999</v>
      </c>
      <c r="GQ27" s="1743">
        <v>2120.0592000000001</v>
      </c>
      <c r="GR27" s="1743">
        <v>2245.5410000000002</v>
      </c>
      <c r="GS27" s="1743">
        <v>2167.6482000000001</v>
      </c>
      <c r="GT27" s="1743">
        <v>2220.4884000000002</v>
      </c>
      <c r="GU27" s="1743">
        <v>2234.4916000000003</v>
      </c>
      <c r="GV27" s="1743">
        <v>2258.3408000000004</v>
      </c>
      <c r="GW27" s="1743" t="s">
        <v>2861</v>
      </c>
      <c r="GX27" s="1743">
        <v>2241.6026000000002</v>
      </c>
      <c r="GY27" s="1743" t="s">
        <v>2861</v>
      </c>
      <c r="GZ27" s="1742" t="s">
        <v>2861</v>
      </c>
      <c r="HA27" s="1742" t="s">
        <v>2861</v>
      </c>
      <c r="HB27" s="1742" t="s">
        <v>2861</v>
      </c>
      <c r="HC27" s="1744" t="s">
        <v>2861</v>
      </c>
      <c r="HD27" s="1745" t="s">
        <v>4738</v>
      </c>
      <c r="HE27" s="1746" t="s">
        <v>4680</v>
      </c>
      <c r="HF27" s="1747">
        <v>496</v>
      </c>
    </row>
    <row r="28" spans="2:214" hidden="1">
      <c r="B28" s="1738">
        <v>497</v>
      </c>
      <c r="C28" s="1739" t="s">
        <v>4680</v>
      </c>
      <c r="D28" s="1740" t="s">
        <v>4739</v>
      </c>
      <c r="E28" s="1741">
        <v>39.055800000000005</v>
      </c>
      <c r="F28" s="1742">
        <v>188.715</v>
      </c>
      <c r="G28" s="1742">
        <v>257.637</v>
      </c>
      <c r="H28" s="1742">
        <v>68.046800000000005</v>
      </c>
      <c r="I28" s="1742">
        <v>158.41120000000004</v>
      </c>
      <c r="J28" s="1742">
        <v>106.11800000000001</v>
      </c>
      <c r="K28" s="1742">
        <v>78.002200000000002</v>
      </c>
      <c r="L28" s="1742">
        <v>319.01040000000006</v>
      </c>
      <c r="M28" s="1742">
        <v>196.37300000000002</v>
      </c>
      <c r="N28" s="1742">
        <v>370.86600000000004</v>
      </c>
      <c r="O28" s="1742">
        <v>104.14880000000001</v>
      </c>
      <c r="P28" s="1742">
        <v>143.75160000000002</v>
      </c>
      <c r="Q28" s="1742">
        <v>116.51100000000001</v>
      </c>
      <c r="R28" s="1742">
        <v>187.8398</v>
      </c>
      <c r="S28" s="1742">
        <v>68.703199999999995</v>
      </c>
      <c r="T28" s="1742">
        <v>33.367000000000004</v>
      </c>
      <c r="U28" s="1742">
        <v>0</v>
      </c>
      <c r="V28" s="1742">
        <v>201.40540000000001</v>
      </c>
      <c r="W28" s="1742">
        <v>351.50220000000002</v>
      </c>
      <c r="X28" s="1742">
        <v>295.70820000000003</v>
      </c>
      <c r="Y28" s="1743">
        <v>571.50220000000002</v>
      </c>
      <c r="Z28" s="1743">
        <v>690.63880000000006</v>
      </c>
      <c r="AA28" s="1743">
        <v>640.20540000000005</v>
      </c>
      <c r="AB28" s="1743">
        <v>696.76520000000005</v>
      </c>
      <c r="AC28" s="1743">
        <v>758.57619999999997</v>
      </c>
      <c r="AD28" s="1743">
        <v>796.10040000000004</v>
      </c>
      <c r="AE28" s="1743">
        <v>812.72919999999999</v>
      </c>
      <c r="AF28" s="1743">
        <v>848.28420000000006</v>
      </c>
      <c r="AG28" s="1743">
        <v>842.37660000000005</v>
      </c>
      <c r="AH28" s="1743">
        <v>890.62200000000007</v>
      </c>
      <c r="AI28" s="1743">
        <v>897.95180000000005</v>
      </c>
      <c r="AJ28" s="1743">
        <v>854.41060000000004</v>
      </c>
      <c r="AK28" s="1743">
        <v>779.25279999999998</v>
      </c>
      <c r="AL28" s="1743">
        <v>662.30420000000004</v>
      </c>
      <c r="AM28" s="1743">
        <v>726.30320000000006</v>
      </c>
      <c r="AN28" s="1743">
        <v>823.12220000000002</v>
      </c>
      <c r="AO28" s="1743">
        <v>926.61460000000011</v>
      </c>
      <c r="AP28" s="1743">
        <v>905.60979999999995</v>
      </c>
      <c r="AQ28" s="1743">
        <v>981.86160000000007</v>
      </c>
      <c r="AR28" s="1743">
        <v>888.2152000000001</v>
      </c>
      <c r="AS28" s="1743">
        <v>953.19880000000001</v>
      </c>
      <c r="AT28" s="1743">
        <v>1010.8526000000001</v>
      </c>
      <c r="AU28" s="1743">
        <v>982.73680000000002</v>
      </c>
      <c r="AV28" s="1743">
        <v>1014.9004</v>
      </c>
      <c r="AW28" s="1743">
        <v>944.66560000000004</v>
      </c>
      <c r="AX28" s="1743">
        <v>1008.9928</v>
      </c>
      <c r="AY28" s="1743">
        <v>1095.9657999999999</v>
      </c>
      <c r="AZ28" s="1743">
        <v>1119.8150000000001</v>
      </c>
      <c r="BA28" s="1743">
        <v>1137.319</v>
      </c>
      <c r="BB28" s="1743">
        <v>1161.8245999999999</v>
      </c>
      <c r="BC28" s="1743">
        <v>1079.4464</v>
      </c>
      <c r="BD28" s="1743">
        <v>1110.8442</v>
      </c>
      <c r="BE28" s="1743">
        <v>1110.9536000000001</v>
      </c>
      <c r="BF28" s="1743">
        <v>1081.4156</v>
      </c>
      <c r="BG28" s="1743">
        <v>1032.9514000000001</v>
      </c>
      <c r="BH28" s="1743">
        <v>1150.2282</v>
      </c>
      <c r="BI28" s="1743">
        <v>1123.8627999999999</v>
      </c>
      <c r="BJ28" s="1743">
        <v>1155.9170000000001</v>
      </c>
      <c r="BK28" s="1743">
        <v>1172.7646</v>
      </c>
      <c r="BL28" s="1743">
        <v>1159.4178000000002</v>
      </c>
      <c r="BM28" s="1743">
        <v>1177.3594000000001</v>
      </c>
      <c r="BN28" s="1743">
        <v>1148.6966000000002</v>
      </c>
      <c r="BO28" s="1743">
        <v>1197.0514000000001</v>
      </c>
      <c r="BP28" s="1743">
        <v>1208.1008000000002</v>
      </c>
      <c r="BQ28" s="1743">
        <v>1182.5012000000002</v>
      </c>
      <c r="BR28" s="1743">
        <v>1238.5140000000001</v>
      </c>
      <c r="BS28" s="1743">
        <v>1166.7476000000001</v>
      </c>
      <c r="BT28" s="1743">
        <v>1176.4842000000001</v>
      </c>
      <c r="BU28" s="1743">
        <v>1219.3690000000001</v>
      </c>
      <c r="BV28" s="1743" t="s">
        <v>2861</v>
      </c>
      <c r="BW28" s="1743">
        <v>1195.848</v>
      </c>
      <c r="BX28" s="1743">
        <v>1189.9404</v>
      </c>
      <c r="BY28" s="1743">
        <v>1234.1380000000001</v>
      </c>
      <c r="BZ28" s="1743">
        <v>1251.5326</v>
      </c>
      <c r="CA28" s="1743">
        <v>1035.7958000000001</v>
      </c>
      <c r="CB28" s="1743">
        <v>1088.8548000000001</v>
      </c>
      <c r="CC28" s="1743">
        <v>1135.1310000000001</v>
      </c>
      <c r="CD28" s="1743">
        <v>1061.3954000000001</v>
      </c>
      <c r="CE28" s="1743">
        <v>1126.0508</v>
      </c>
      <c r="CF28" s="1743">
        <v>982.62740000000008</v>
      </c>
      <c r="CG28" s="1743" t="s">
        <v>2861</v>
      </c>
      <c r="CH28" s="1743">
        <v>1237.42</v>
      </c>
      <c r="CI28" s="1743">
        <v>1258.0966000000001</v>
      </c>
      <c r="CJ28" s="1743">
        <v>1210.8358000000001</v>
      </c>
      <c r="CK28" s="1743">
        <v>1255.6898000000001</v>
      </c>
      <c r="CL28" s="1743">
        <v>1278.1168</v>
      </c>
      <c r="CM28" s="1743">
        <v>1317.1726000000001</v>
      </c>
      <c r="CN28" s="1743">
        <v>1365.0898000000002</v>
      </c>
      <c r="CO28" s="1743">
        <v>1344.7413999999999</v>
      </c>
      <c r="CP28" s="1743">
        <v>1356.9942000000001</v>
      </c>
      <c r="CQ28" s="1743">
        <v>1389.4860000000001</v>
      </c>
      <c r="CR28" s="1743">
        <v>1285.1184000000001</v>
      </c>
      <c r="CS28" s="1743">
        <v>1264.5512000000001</v>
      </c>
      <c r="CT28" s="1743">
        <v>1289.0568000000001</v>
      </c>
      <c r="CU28" s="1743">
        <v>1201.8650000000002</v>
      </c>
      <c r="CV28" s="1743">
        <v>1246.7190000000001</v>
      </c>
      <c r="CW28" s="1743">
        <v>1226.5894000000001</v>
      </c>
      <c r="CX28" s="1743">
        <v>1320.6734000000001</v>
      </c>
      <c r="CY28" s="1743">
        <v>1288.6192000000001</v>
      </c>
      <c r="CZ28" s="1743">
        <v>1411.4754</v>
      </c>
      <c r="DA28" s="1743">
        <v>1428.4324000000001</v>
      </c>
      <c r="DB28" s="1743">
        <v>1388.2826</v>
      </c>
      <c r="DC28" s="1743">
        <v>1392.0022000000001</v>
      </c>
      <c r="DD28" s="1743">
        <v>1327.6750000000002</v>
      </c>
      <c r="DE28" s="1743">
        <v>1336.3176000000001</v>
      </c>
      <c r="DF28" s="1743">
        <v>1400.2072000000001</v>
      </c>
      <c r="DG28" s="1743">
        <v>1293.8704</v>
      </c>
      <c r="DH28" s="1743">
        <v>1418.5864000000001</v>
      </c>
      <c r="DI28" s="1743">
        <v>1427.0102000000002</v>
      </c>
      <c r="DJ28" s="1743">
        <v>1414.4292</v>
      </c>
      <c r="DK28" s="1743">
        <v>1494.1818000000001</v>
      </c>
      <c r="DL28" s="1743">
        <v>1464.7532000000001</v>
      </c>
      <c r="DM28" s="1743">
        <v>1529.4086000000002</v>
      </c>
      <c r="DN28" s="1743">
        <v>1500.3081999999999</v>
      </c>
      <c r="DO28" s="1743">
        <v>1560.0406000000003</v>
      </c>
      <c r="DP28" s="1743">
        <v>1480.0692000000001</v>
      </c>
      <c r="DQ28" s="1743">
        <v>1415.3044</v>
      </c>
      <c r="DR28" s="1743">
        <v>1446.2646</v>
      </c>
      <c r="DS28" s="1743">
        <v>1499.2142000000001</v>
      </c>
      <c r="DT28" s="1743">
        <v>1487.3990000000001</v>
      </c>
      <c r="DU28" s="1743">
        <v>1451.297</v>
      </c>
      <c r="DV28" s="1743">
        <v>1510.92</v>
      </c>
      <c r="DW28" s="1743">
        <v>1488.2742000000001</v>
      </c>
      <c r="DX28" s="1743">
        <v>1516.9370000000001</v>
      </c>
      <c r="DY28" s="1743">
        <v>1531.4872</v>
      </c>
      <c r="DZ28" s="1743">
        <v>1510.1541999999999</v>
      </c>
      <c r="EA28" s="1743">
        <v>1522.8446000000001</v>
      </c>
      <c r="EB28" s="1743">
        <v>1548.5536000000002</v>
      </c>
      <c r="EC28" s="1743">
        <v>1526.7830000000001</v>
      </c>
      <c r="ED28" s="1743">
        <v>1566.4952000000001</v>
      </c>
      <c r="EE28" s="1743">
        <v>1544.7246</v>
      </c>
      <c r="EF28" s="2007">
        <v>1594.0640000000003</v>
      </c>
      <c r="EG28" s="1743">
        <v>1493.4160000000002</v>
      </c>
      <c r="EH28" s="1743">
        <v>1518.2498000000001</v>
      </c>
      <c r="EI28" s="1743">
        <v>1563.7602000000002</v>
      </c>
      <c r="EJ28" s="1743">
        <v>1579.7326000000003</v>
      </c>
      <c r="EK28" s="1743">
        <v>1630.3848000000003</v>
      </c>
      <c r="EL28" s="1743">
        <v>1628.7438000000002</v>
      </c>
      <c r="EM28" s="1743">
        <v>1617.9132</v>
      </c>
      <c r="EN28" s="1743">
        <v>1697.8845999999999</v>
      </c>
      <c r="EO28" s="1743">
        <v>1674.3636000000001</v>
      </c>
      <c r="EP28" s="1743">
        <v>1724.9063999999998</v>
      </c>
      <c r="EQ28" s="1743">
        <v>1754.6632</v>
      </c>
      <c r="ER28" s="1743">
        <v>1857.4992000000002</v>
      </c>
      <c r="ES28" s="1743">
        <v>1811.8794000000003</v>
      </c>
      <c r="ET28" s="1743">
        <v>1787.8114</v>
      </c>
      <c r="EU28" s="1743">
        <v>1649.4204</v>
      </c>
      <c r="EV28" s="1743">
        <v>1620.8670000000002</v>
      </c>
      <c r="EW28" s="1743">
        <v>1766.1502</v>
      </c>
      <c r="EX28" s="1743">
        <v>1691.7582000000002</v>
      </c>
      <c r="EY28" s="1743">
        <v>1733.8771999999999</v>
      </c>
      <c r="EZ28" s="1743">
        <v>1870.846</v>
      </c>
      <c r="FA28" s="1743">
        <v>1922.2640000000001</v>
      </c>
      <c r="FB28" s="1743">
        <v>1893.8200000000002</v>
      </c>
      <c r="FC28" s="1743">
        <v>1808.3786</v>
      </c>
      <c r="FD28" s="1743">
        <v>1835.4004</v>
      </c>
      <c r="FE28" s="1743">
        <v>1910.4488000000001</v>
      </c>
      <c r="FF28" s="1743">
        <v>1621.0858000000003</v>
      </c>
      <c r="FG28" s="1743">
        <v>1677.2080000000001</v>
      </c>
      <c r="FH28" s="1743">
        <v>1660.2510000000002</v>
      </c>
      <c r="FI28" s="1743">
        <v>1660.2510000000002</v>
      </c>
      <c r="FJ28" s="1743">
        <v>1676.0046000000002</v>
      </c>
      <c r="FK28" s="1743">
        <v>1768.1194</v>
      </c>
      <c r="FL28" s="1743">
        <v>1726.4380000000001</v>
      </c>
      <c r="FM28" s="1743">
        <v>1750.3966</v>
      </c>
      <c r="FN28" s="1743">
        <v>1820.6314000000002</v>
      </c>
      <c r="FO28" s="1743">
        <v>1792.9531999999999</v>
      </c>
      <c r="FP28" s="1743">
        <v>1748.7556</v>
      </c>
      <c r="FQ28" s="1743">
        <v>1842.6208000000001</v>
      </c>
      <c r="FR28" s="1743">
        <v>1765.8220000000001</v>
      </c>
      <c r="FS28" s="1743">
        <v>1783.4353999999998</v>
      </c>
      <c r="FT28" s="1743">
        <v>1996.9842000000003</v>
      </c>
      <c r="FU28" s="1743">
        <v>1942.3935999999999</v>
      </c>
      <c r="FV28" s="1743">
        <v>2034.3990000000003</v>
      </c>
      <c r="FW28" s="1743">
        <v>1975.9794000000002</v>
      </c>
      <c r="FX28" s="1743">
        <v>2056.279</v>
      </c>
      <c r="FY28" s="1743">
        <v>2049.2773999999999</v>
      </c>
      <c r="FZ28" s="1743">
        <v>2077.5026000000003</v>
      </c>
      <c r="GA28" s="1743">
        <v>2113.4952000000003</v>
      </c>
      <c r="GB28" s="1743">
        <v>2096.5382</v>
      </c>
      <c r="GC28" s="1743" t="s">
        <v>2861</v>
      </c>
      <c r="GD28" s="1743">
        <v>2137.7820000000002</v>
      </c>
      <c r="GE28" s="1743" t="s">
        <v>2861</v>
      </c>
      <c r="GF28" s="1743" t="s">
        <v>2861</v>
      </c>
      <c r="GG28" s="1743">
        <v>2094.6784000000002</v>
      </c>
      <c r="GH28" s="1743">
        <v>2119.7310000000002</v>
      </c>
      <c r="GI28" s="1743">
        <v>2187.6684</v>
      </c>
      <c r="GJ28" s="1743">
        <v>2146.7528000000002</v>
      </c>
      <c r="GK28" s="1743">
        <v>2047.3081999999999</v>
      </c>
      <c r="GL28" s="1743">
        <v>1989.1073999999999</v>
      </c>
      <c r="GM28" s="1743">
        <v>2044.4638000000004</v>
      </c>
      <c r="GN28" s="1743">
        <v>2085.1606000000002</v>
      </c>
      <c r="GO28" s="1743">
        <v>2222.8951999999999</v>
      </c>
      <c r="GP28" s="1743">
        <v>2218.8474000000001</v>
      </c>
      <c r="GQ28" s="1743">
        <v>2133.7342000000003</v>
      </c>
      <c r="GR28" s="1743">
        <v>2259.2160000000003</v>
      </c>
      <c r="GS28" s="1743">
        <v>2181.3232000000003</v>
      </c>
      <c r="GT28" s="1743">
        <v>2234.1633999999999</v>
      </c>
      <c r="GU28" s="1743">
        <v>2248.1666</v>
      </c>
      <c r="GV28" s="1743">
        <v>2272.0158000000001</v>
      </c>
      <c r="GW28" s="1743" t="s">
        <v>2861</v>
      </c>
      <c r="GX28" s="1743">
        <v>2255.2775999999999</v>
      </c>
      <c r="GY28" s="1743" t="s">
        <v>2861</v>
      </c>
      <c r="GZ28" s="1742" t="s">
        <v>2861</v>
      </c>
      <c r="HA28" s="1742" t="s">
        <v>2861</v>
      </c>
      <c r="HB28" s="1742" t="s">
        <v>2861</v>
      </c>
      <c r="HC28" s="1744" t="s">
        <v>2861</v>
      </c>
      <c r="HD28" s="1745" t="s">
        <v>4739</v>
      </c>
      <c r="HE28" s="1746" t="s">
        <v>4680</v>
      </c>
      <c r="HF28" s="1747">
        <v>497</v>
      </c>
    </row>
    <row r="29" spans="2:214" hidden="1">
      <c r="B29" s="1738">
        <v>498</v>
      </c>
      <c r="C29" s="1739" t="s">
        <v>4680</v>
      </c>
      <c r="D29" s="1740" t="s">
        <v>4740</v>
      </c>
      <c r="E29" s="1741">
        <v>228.31780000000001</v>
      </c>
      <c r="F29" s="1742">
        <v>317.26000000000005</v>
      </c>
      <c r="G29" s="1742">
        <v>438.14700000000005</v>
      </c>
      <c r="H29" s="1742">
        <v>251.51060000000004</v>
      </c>
      <c r="I29" s="1742">
        <v>339.03059999999999</v>
      </c>
      <c r="J29" s="1742">
        <v>286.62800000000004</v>
      </c>
      <c r="K29" s="1742">
        <v>186.7458</v>
      </c>
      <c r="L29" s="1742">
        <v>276.78200000000004</v>
      </c>
      <c r="M29" s="1742">
        <v>203.7028</v>
      </c>
      <c r="N29" s="1742">
        <v>390.66740000000004</v>
      </c>
      <c r="O29" s="1742">
        <v>141.126</v>
      </c>
      <c r="P29" s="1742">
        <v>97.803600000000017</v>
      </c>
      <c r="Q29" s="1742">
        <v>153.81640000000002</v>
      </c>
      <c r="R29" s="1742">
        <v>155.23860000000002</v>
      </c>
      <c r="S29" s="1742">
        <v>153.48820000000003</v>
      </c>
      <c r="T29" s="1742">
        <v>188.38679999999999</v>
      </c>
      <c r="U29" s="1742">
        <v>203.1558</v>
      </c>
      <c r="V29" s="1742">
        <v>0</v>
      </c>
      <c r="W29" s="1742">
        <v>319.01040000000006</v>
      </c>
      <c r="X29" s="1742">
        <v>263.10700000000003</v>
      </c>
      <c r="Y29" s="1743">
        <v>539.01040000000012</v>
      </c>
      <c r="Z29" s="1743">
        <v>658.14700000000016</v>
      </c>
      <c r="AA29" s="1743">
        <v>607.71360000000016</v>
      </c>
      <c r="AB29" s="1743">
        <v>664.27340000000015</v>
      </c>
      <c r="AC29" s="1743">
        <v>726.08440000000019</v>
      </c>
      <c r="AD29" s="1743">
        <v>763.60860000000014</v>
      </c>
      <c r="AE29" s="1743">
        <v>780.23740000000021</v>
      </c>
      <c r="AF29" s="1743">
        <v>815.79240000000016</v>
      </c>
      <c r="AG29" s="1743">
        <v>809.88480000000015</v>
      </c>
      <c r="AH29" s="1743">
        <v>858.13020000000006</v>
      </c>
      <c r="AI29" s="1743">
        <v>865.46</v>
      </c>
      <c r="AJ29" s="1743">
        <v>821.91880000000015</v>
      </c>
      <c r="AK29" s="1743">
        <v>746.76100000000019</v>
      </c>
      <c r="AL29" s="1743">
        <v>629.81240000000014</v>
      </c>
      <c r="AM29" s="1743">
        <v>693.81140000000016</v>
      </c>
      <c r="AN29" s="1743">
        <v>790.63040000000012</v>
      </c>
      <c r="AO29" s="1743">
        <v>894.1228000000001</v>
      </c>
      <c r="AP29" s="1743">
        <v>873.11800000000017</v>
      </c>
      <c r="AQ29" s="1743">
        <v>949.36980000000017</v>
      </c>
      <c r="AR29" s="1743">
        <v>855.72340000000008</v>
      </c>
      <c r="AS29" s="1743">
        <v>920.70700000000011</v>
      </c>
      <c r="AT29" s="1743">
        <v>978.36080000000015</v>
      </c>
      <c r="AU29" s="1743">
        <v>950.24500000000012</v>
      </c>
      <c r="AV29" s="1743">
        <v>982.40860000000021</v>
      </c>
      <c r="AW29" s="1743">
        <v>912.17380000000026</v>
      </c>
      <c r="AX29" s="1743">
        <v>976.5010000000002</v>
      </c>
      <c r="AY29" s="1743">
        <v>1063.4740000000002</v>
      </c>
      <c r="AZ29" s="1743">
        <v>1087.3232000000003</v>
      </c>
      <c r="BA29" s="1743">
        <v>1104.8272000000002</v>
      </c>
      <c r="BB29" s="1743">
        <v>1129.3328000000001</v>
      </c>
      <c r="BC29" s="1743">
        <v>1046.9546</v>
      </c>
      <c r="BD29" s="1743">
        <v>1078.3524000000002</v>
      </c>
      <c r="BE29" s="1743">
        <v>1078.4618</v>
      </c>
      <c r="BF29" s="1743">
        <v>1048.9238000000003</v>
      </c>
      <c r="BG29" s="1743">
        <v>1000.4596000000001</v>
      </c>
      <c r="BH29" s="1743">
        <v>1117.7364000000002</v>
      </c>
      <c r="BI29" s="1743">
        <v>1091.3710000000001</v>
      </c>
      <c r="BJ29" s="1743">
        <v>1123.4252000000001</v>
      </c>
      <c r="BK29" s="1743">
        <v>1140.2728000000002</v>
      </c>
      <c r="BL29" s="1743">
        <v>1126.9260000000002</v>
      </c>
      <c r="BM29" s="1743">
        <v>1144.8676</v>
      </c>
      <c r="BN29" s="1743">
        <v>1116.2048000000002</v>
      </c>
      <c r="BO29" s="1743">
        <v>1164.5596</v>
      </c>
      <c r="BP29" s="1743">
        <v>1175.6090000000002</v>
      </c>
      <c r="BQ29" s="1743">
        <v>1150.0094000000001</v>
      </c>
      <c r="BR29" s="1743">
        <v>1206.0222000000003</v>
      </c>
      <c r="BS29" s="1743">
        <v>1134.2558000000001</v>
      </c>
      <c r="BT29" s="1743">
        <v>1143.9924000000001</v>
      </c>
      <c r="BU29" s="1743">
        <v>1186.8772000000004</v>
      </c>
      <c r="BV29" s="1743" t="s">
        <v>2861</v>
      </c>
      <c r="BW29" s="1743">
        <v>1163.3562000000002</v>
      </c>
      <c r="BX29" s="1743">
        <v>1157.4486000000002</v>
      </c>
      <c r="BY29" s="1743">
        <v>1201.6462000000001</v>
      </c>
      <c r="BZ29" s="1743">
        <v>1219.0408000000002</v>
      </c>
      <c r="CA29" s="1743">
        <v>1003.3040000000001</v>
      </c>
      <c r="CB29" s="1743">
        <v>1056.3630000000003</v>
      </c>
      <c r="CC29" s="1743">
        <v>1102.6392000000001</v>
      </c>
      <c r="CD29" s="1743">
        <v>1028.9036000000001</v>
      </c>
      <c r="CE29" s="1743">
        <v>1093.5590000000002</v>
      </c>
      <c r="CF29" s="1743">
        <v>950.13560000000018</v>
      </c>
      <c r="CG29" s="1743" t="s">
        <v>2861</v>
      </c>
      <c r="CH29" s="1743">
        <v>1204.9282000000003</v>
      </c>
      <c r="CI29" s="1743">
        <v>1225.6048000000001</v>
      </c>
      <c r="CJ29" s="1743">
        <v>1178.3440000000001</v>
      </c>
      <c r="CK29" s="1743">
        <v>1223.1980000000001</v>
      </c>
      <c r="CL29" s="1743">
        <v>1245.625</v>
      </c>
      <c r="CM29" s="1743">
        <v>1284.6808000000001</v>
      </c>
      <c r="CN29" s="1743">
        <v>1332.5980000000002</v>
      </c>
      <c r="CO29" s="1743">
        <v>1312.2496000000001</v>
      </c>
      <c r="CP29" s="1743">
        <v>1324.5024000000003</v>
      </c>
      <c r="CQ29" s="1743">
        <v>1356.9942000000001</v>
      </c>
      <c r="CR29" s="1743">
        <v>1252.6266000000001</v>
      </c>
      <c r="CS29" s="1743">
        <v>1232.0594000000001</v>
      </c>
      <c r="CT29" s="1743">
        <v>1256.5650000000001</v>
      </c>
      <c r="CU29" s="1743">
        <v>1169.3732000000002</v>
      </c>
      <c r="CV29" s="1743">
        <v>1214.2272000000003</v>
      </c>
      <c r="CW29" s="1743">
        <v>1194.0976000000001</v>
      </c>
      <c r="CX29" s="1743">
        <v>1288.1816000000001</v>
      </c>
      <c r="CY29" s="1743">
        <v>1256.1274000000003</v>
      </c>
      <c r="CZ29" s="1743">
        <v>1378.9836</v>
      </c>
      <c r="DA29" s="1743">
        <v>1395.9406000000001</v>
      </c>
      <c r="DB29" s="1743">
        <v>1355.7908000000002</v>
      </c>
      <c r="DC29" s="1743">
        <v>1359.5104000000001</v>
      </c>
      <c r="DD29" s="1743">
        <v>1295.1832000000002</v>
      </c>
      <c r="DE29" s="1743">
        <v>1303.8258000000001</v>
      </c>
      <c r="DF29" s="1743">
        <v>1367.7154</v>
      </c>
      <c r="DG29" s="1743">
        <v>1261.3786</v>
      </c>
      <c r="DH29" s="1743">
        <v>1386.0946000000001</v>
      </c>
      <c r="DI29" s="1743">
        <v>1394.5184000000002</v>
      </c>
      <c r="DJ29" s="1743">
        <v>1381.9374000000003</v>
      </c>
      <c r="DK29" s="1743">
        <v>1461.69</v>
      </c>
      <c r="DL29" s="1743">
        <v>1432.2614000000003</v>
      </c>
      <c r="DM29" s="1743">
        <v>1496.9168000000002</v>
      </c>
      <c r="DN29" s="1743">
        <v>1467.8164000000002</v>
      </c>
      <c r="DO29" s="1743">
        <v>1527.5488000000003</v>
      </c>
      <c r="DP29" s="1743">
        <v>1447.5774000000001</v>
      </c>
      <c r="DQ29" s="1743">
        <v>1382.8126000000002</v>
      </c>
      <c r="DR29" s="1743">
        <v>1413.7728000000002</v>
      </c>
      <c r="DS29" s="1743">
        <v>1466.7224000000001</v>
      </c>
      <c r="DT29" s="1743">
        <v>1454.9072000000001</v>
      </c>
      <c r="DU29" s="1743">
        <v>1418.8052000000002</v>
      </c>
      <c r="DV29" s="1743">
        <v>1478.4282000000003</v>
      </c>
      <c r="DW29" s="1743">
        <v>1455.7824000000001</v>
      </c>
      <c r="DX29" s="1743">
        <v>1484.4452000000001</v>
      </c>
      <c r="DY29" s="1743">
        <v>1498.9954000000002</v>
      </c>
      <c r="DZ29" s="1743">
        <v>1477.6624000000002</v>
      </c>
      <c r="EA29" s="1743">
        <v>1490.3528000000001</v>
      </c>
      <c r="EB29" s="1743">
        <v>1516.0618000000002</v>
      </c>
      <c r="EC29" s="1743">
        <v>1494.2912000000001</v>
      </c>
      <c r="ED29" s="1743">
        <v>1534.0034000000001</v>
      </c>
      <c r="EE29" s="1743">
        <v>1512.2328000000002</v>
      </c>
      <c r="EF29" s="2007">
        <v>1561.5722000000003</v>
      </c>
      <c r="EG29" s="1743">
        <v>1460.9242000000004</v>
      </c>
      <c r="EH29" s="1743">
        <v>1485.7580000000003</v>
      </c>
      <c r="EI29" s="1743">
        <v>1531.2684000000002</v>
      </c>
      <c r="EJ29" s="1743">
        <v>1547.2408000000003</v>
      </c>
      <c r="EK29" s="1743">
        <v>1597.8930000000003</v>
      </c>
      <c r="EL29" s="1743">
        <v>1596.2520000000002</v>
      </c>
      <c r="EM29" s="1743">
        <v>1585.4214000000002</v>
      </c>
      <c r="EN29" s="1743">
        <v>1665.3928000000001</v>
      </c>
      <c r="EO29" s="1743">
        <v>1641.8718000000001</v>
      </c>
      <c r="EP29" s="1743">
        <v>1692.4146000000001</v>
      </c>
      <c r="EQ29" s="1743">
        <v>1722.1714000000002</v>
      </c>
      <c r="ER29" s="1743">
        <v>1825.0074000000002</v>
      </c>
      <c r="ES29" s="1743">
        <v>1779.3876000000002</v>
      </c>
      <c r="ET29" s="1743">
        <v>1755.3196000000003</v>
      </c>
      <c r="EU29" s="1743">
        <v>1616.9286000000002</v>
      </c>
      <c r="EV29" s="1743">
        <v>1588.3752000000002</v>
      </c>
      <c r="EW29" s="1743">
        <v>1733.6584000000003</v>
      </c>
      <c r="EX29" s="1743">
        <v>1659.2664000000002</v>
      </c>
      <c r="EY29" s="1743">
        <v>1701.3854000000001</v>
      </c>
      <c r="EZ29" s="1743">
        <v>1838.3542000000002</v>
      </c>
      <c r="FA29" s="1743">
        <v>1889.7722000000003</v>
      </c>
      <c r="FB29" s="1743">
        <v>1861.3282000000004</v>
      </c>
      <c r="FC29" s="1743">
        <v>1775.8868000000002</v>
      </c>
      <c r="FD29" s="1743">
        <v>1802.9086000000002</v>
      </c>
      <c r="FE29" s="1743">
        <v>1877.9570000000003</v>
      </c>
      <c r="FF29" s="1743">
        <v>1588.5940000000003</v>
      </c>
      <c r="FG29" s="1743">
        <v>1644.7162000000003</v>
      </c>
      <c r="FH29" s="1743">
        <v>1627.7592000000002</v>
      </c>
      <c r="FI29" s="1743">
        <v>1627.7592000000002</v>
      </c>
      <c r="FJ29" s="1743">
        <v>1643.5128000000002</v>
      </c>
      <c r="FK29" s="1743">
        <v>1735.6276000000003</v>
      </c>
      <c r="FL29" s="1743">
        <v>1693.9462000000003</v>
      </c>
      <c r="FM29" s="1743">
        <v>1717.9048</v>
      </c>
      <c r="FN29" s="1743">
        <v>1788.1396000000002</v>
      </c>
      <c r="FO29" s="1743">
        <v>1760.4614000000001</v>
      </c>
      <c r="FP29" s="1743">
        <v>1716.2638000000002</v>
      </c>
      <c r="FQ29" s="1743">
        <v>1810.1290000000004</v>
      </c>
      <c r="FR29" s="1743">
        <v>1733.3302000000003</v>
      </c>
      <c r="FS29" s="1743">
        <v>1750.9436000000001</v>
      </c>
      <c r="FT29" s="1743">
        <v>1964.4924000000003</v>
      </c>
      <c r="FU29" s="1743">
        <v>1909.9018000000001</v>
      </c>
      <c r="FV29" s="1743">
        <v>2001.9072000000003</v>
      </c>
      <c r="FW29" s="1743">
        <v>1943.4876000000002</v>
      </c>
      <c r="FX29" s="1743">
        <v>2023.7872000000002</v>
      </c>
      <c r="FY29" s="1743">
        <v>2016.7856000000002</v>
      </c>
      <c r="FZ29" s="1743">
        <v>2045.0108000000002</v>
      </c>
      <c r="GA29" s="1743">
        <v>2081.0034000000005</v>
      </c>
      <c r="GB29" s="1743">
        <v>2064.0464000000002</v>
      </c>
      <c r="GC29" s="1743" t="s">
        <v>2861</v>
      </c>
      <c r="GD29" s="1743">
        <v>2105.2902000000004</v>
      </c>
      <c r="GE29" s="1743" t="s">
        <v>2861</v>
      </c>
      <c r="GF29" s="1743" t="s">
        <v>2861</v>
      </c>
      <c r="GG29" s="1743">
        <v>2062.1866</v>
      </c>
      <c r="GH29" s="1743">
        <v>2087.2392</v>
      </c>
      <c r="GI29" s="1743">
        <v>2155.1766000000002</v>
      </c>
      <c r="GJ29" s="1743">
        <v>2114.2610000000004</v>
      </c>
      <c r="GK29" s="1743">
        <v>2014.8164000000002</v>
      </c>
      <c r="GL29" s="1743">
        <v>1956.6156000000001</v>
      </c>
      <c r="GM29" s="1743">
        <v>2011.9720000000004</v>
      </c>
      <c r="GN29" s="1743">
        <v>2052.6688000000004</v>
      </c>
      <c r="GO29" s="1743">
        <v>2190.4034000000001</v>
      </c>
      <c r="GP29" s="1743">
        <v>2186.3555999999999</v>
      </c>
      <c r="GQ29" s="1743">
        <v>2101.2424000000001</v>
      </c>
      <c r="GR29" s="1743">
        <v>2226.7242000000006</v>
      </c>
      <c r="GS29" s="1743">
        <v>2148.8314</v>
      </c>
      <c r="GT29" s="1743">
        <v>2201.6716000000001</v>
      </c>
      <c r="GU29" s="1743">
        <v>2215.6748000000002</v>
      </c>
      <c r="GV29" s="1743">
        <v>2239.5240000000003</v>
      </c>
      <c r="GW29" s="1743" t="s">
        <v>2861</v>
      </c>
      <c r="GX29" s="1743">
        <v>2222.7858000000001</v>
      </c>
      <c r="GY29" s="1743" t="s">
        <v>2861</v>
      </c>
      <c r="GZ29" s="1742" t="s">
        <v>2861</v>
      </c>
      <c r="HA29" s="1742" t="s">
        <v>2861</v>
      </c>
      <c r="HB29" s="1742" t="s">
        <v>2861</v>
      </c>
      <c r="HC29" s="1744" t="s">
        <v>2861</v>
      </c>
      <c r="HD29" s="1745" t="s">
        <v>4740</v>
      </c>
      <c r="HE29" s="1746" t="s">
        <v>4680</v>
      </c>
      <c r="HF29" s="1747">
        <v>498</v>
      </c>
    </row>
    <row r="30" spans="2:214" hidden="1">
      <c r="B30" s="1738">
        <v>501</v>
      </c>
      <c r="C30" s="1739" t="s">
        <v>4681</v>
      </c>
      <c r="D30" s="1740" t="s">
        <v>4741</v>
      </c>
      <c r="E30" s="1741">
        <v>377.32060000000001</v>
      </c>
      <c r="F30" s="1742">
        <v>499.41100000000006</v>
      </c>
      <c r="G30" s="1742">
        <v>587.14980000000014</v>
      </c>
      <c r="H30" s="1742">
        <v>400.40400000000005</v>
      </c>
      <c r="I30" s="1742">
        <v>488.03340000000009</v>
      </c>
      <c r="J30" s="1742">
        <v>435.63080000000002</v>
      </c>
      <c r="K30" s="1742">
        <v>367.47460000000001</v>
      </c>
      <c r="L30" s="1742">
        <v>511.99200000000002</v>
      </c>
      <c r="M30" s="1742">
        <v>385.85380000000004</v>
      </c>
      <c r="N30" s="1742">
        <v>611.87419999999997</v>
      </c>
      <c r="O30" s="1742">
        <v>283.45540000000005</v>
      </c>
      <c r="P30" s="1742">
        <v>247.90040000000002</v>
      </c>
      <c r="Q30" s="1742">
        <v>264.74800000000005</v>
      </c>
      <c r="R30" s="1742">
        <v>200.53020000000004</v>
      </c>
      <c r="S30" s="1742">
        <v>302.49100000000004</v>
      </c>
      <c r="T30" s="1742">
        <v>337.38959999999997</v>
      </c>
      <c r="U30" s="1742">
        <v>352.15859999999998</v>
      </c>
      <c r="V30" s="1742">
        <v>320.54200000000003</v>
      </c>
      <c r="W30" s="1742">
        <v>0</v>
      </c>
      <c r="X30" s="1742">
        <v>141.126</v>
      </c>
      <c r="Y30" s="1743">
        <v>220</v>
      </c>
      <c r="Z30" s="1743">
        <v>339.13660000000004</v>
      </c>
      <c r="AA30" s="1743">
        <v>288.70319999999998</v>
      </c>
      <c r="AB30" s="1743">
        <v>345.26300000000003</v>
      </c>
      <c r="AC30" s="1743">
        <v>407.07400000000001</v>
      </c>
      <c r="AD30" s="1743">
        <v>444.59820000000002</v>
      </c>
      <c r="AE30" s="1743">
        <v>461.22700000000003</v>
      </c>
      <c r="AF30" s="1743">
        <v>496.78200000000004</v>
      </c>
      <c r="AG30" s="1743">
        <v>490.87440000000004</v>
      </c>
      <c r="AH30" s="1743">
        <v>539.11979999999994</v>
      </c>
      <c r="AI30" s="1743">
        <v>546.44959999999992</v>
      </c>
      <c r="AJ30" s="1743">
        <v>502.90840000000003</v>
      </c>
      <c r="AK30" s="1743">
        <v>427.75060000000002</v>
      </c>
      <c r="AL30" s="1743">
        <v>310.80200000000002</v>
      </c>
      <c r="AM30" s="1743">
        <v>374.80100000000004</v>
      </c>
      <c r="AN30" s="1743">
        <v>471.62</v>
      </c>
      <c r="AO30" s="1743">
        <v>575.11239999999998</v>
      </c>
      <c r="AP30" s="1743">
        <v>554.10760000000005</v>
      </c>
      <c r="AQ30" s="1743">
        <v>630.35940000000005</v>
      </c>
      <c r="AR30" s="1743">
        <v>536.71299999999997</v>
      </c>
      <c r="AS30" s="1743">
        <v>601.69659999999999</v>
      </c>
      <c r="AT30" s="1743">
        <v>659.35040000000004</v>
      </c>
      <c r="AU30" s="1743">
        <v>631.2346</v>
      </c>
      <c r="AV30" s="1743">
        <v>663.39820000000009</v>
      </c>
      <c r="AW30" s="1743">
        <v>593.16340000000014</v>
      </c>
      <c r="AX30" s="1743">
        <v>657.49060000000009</v>
      </c>
      <c r="AY30" s="1743">
        <v>744.46360000000004</v>
      </c>
      <c r="AZ30" s="1743">
        <v>768.31280000000004</v>
      </c>
      <c r="BA30" s="1743">
        <v>785.81680000000006</v>
      </c>
      <c r="BB30" s="1743">
        <v>810.32240000000002</v>
      </c>
      <c r="BC30" s="1743">
        <v>727.94420000000002</v>
      </c>
      <c r="BD30" s="1743">
        <v>759.34199999999998</v>
      </c>
      <c r="BE30" s="1743">
        <v>759.45140000000004</v>
      </c>
      <c r="BF30" s="1743">
        <v>729.91340000000014</v>
      </c>
      <c r="BG30" s="1743">
        <v>681.44920000000002</v>
      </c>
      <c r="BH30" s="1743">
        <v>798.726</v>
      </c>
      <c r="BI30" s="1743">
        <v>772.36059999999998</v>
      </c>
      <c r="BJ30" s="1743">
        <v>804.41480000000013</v>
      </c>
      <c r="BK30" s="1743">
        <v>821.26240000000007</v>
      </c>
      <c r="BL30" s="1743">
        <v>807.91560000000004</v>
      </c>
      <c r="BM30" s="1743">
        <v>825.85720000000003</v>
      </c>
      <c r="BN30" s="1743">
        <v>797.19440000000009</v>
      </c>
      <c r="BO30" s="1743">
        <v>845.54920000000004</v>
      </c>
      <c r="BP30" s="1743">
        <v>856.59860000000003</v>
      </c>
      <c r="BQ30" s="1743">
        <v>830.99900000000002</v>
      </c>
      <c r="BR30" s="1743">
        <v>887.01180000000011</v>
      </c>
      <c r="BS30" s="1743">
        <v>815.24540000000002</v>
      </c>
      <c r="BT30" s="1743">
        <v>824.98200000000008</v>
      </c>
      <c r="BU30" s="1743">
        <v>867.86680000000013</v>
      </c>
      <c r="BV30" s="1743" t="s">
        <v>2861</v>
      </c>
      <c r="BW30" s="1743">
        <v>844.34580000000005</v>
      </c>
      <c r="BX30" s="1743">
        <v>838.43820000000005</v>
      </c>
      <c r="BY30" s="1743">
        <v>882.63580000000013</v>
      </c>
      <c r="BZ30" s="1743">
        <v>900.0304000000001</v>
      </c>
      <c r="CA30" s="1743">
        <v>684.29359999999997</v>
      </c>
      <c r="CB30" s="1743">
        <v>737.35260000000005</v>
      </c>
      <c r="CC30" s="1743">
        <v>783.62880000000007</v>
      </c>
      <c r="CD30" s="1743">
        <v>709.89319999999998</v>
      </c>
      <c r="CE30" s="1743">
        <v>774.54859999999996</v>
      </c>
      <c r="CF30" s="1743">
        <v>631.12520000000006</v>
      </c>
      <c r="CG30" s="1743" t="s">
        <v>2861</v>
      </c>
      <c r="CH30" s="1743">
        <v>885.91780000000006</v>
      </c>
      <c r="CI30" s="1743">
        <v>906.59440000000006</v>
      </c>
      <c r="CJ30" s="1743">
        <v>859.33360000000005</v>
      </c>
      <c r="CK30" s="1743">
        <v>904.18759999999997</v>
      </c>
      <c r="CL30" s="1743">
        <v>926.6146</v>
      </c>
      <c r="CM30" s="1743">
        <v>965.67040000000009</v>
      </c>
      <c r="CN30" s="1743">
        <v>1013.5876000000001</v>
      </c>
      <c r="CO30" s="1743">
        <v>993.23919999999998</v>
      </c>
      <c r="CP30" s="1743">
        <v>1005.4920000000001</v>
      </c>
      <c r="CQ30" s="1743">
        <v>1037.9838</v>
      </c>
      <c r="CR30" s="1743">
        <v>933.61620000000005</v>
      </c>
      <c r="CS30" s="1743">
        <v>913.04900000000009</v>
      </c>
      <c r="CT30" s="1743">
        <v>937.55460000000005</v>
      </c>
      <c r="CU30" s="1743">
        <v>850.36280000000011</v>
      </c>
      <c r="CV30" s="1743">
        <v>895.21680000000015</v>
      </c>
      <c r="CW30" s="1743">
        <v>875.08720000000005</v>
      </c>
      <c r="CX30" s="1743">
        <v>969.1712</v>
      </c>
      <c r="CY30" s="1743">
        <v>937.11700000000008</v>
      </c>
      <c r="CZ30" s="1743">
        <v>1059.9731999999999</v>
      </c>
      <c r="DA30" s="1743">
        <v>1076.9302</v>
      </c>
      <c r="DB30" s="1743">
        <v>1036.7804000000001</v>
      </c>
      <c r="DC30" s="1743">
        <v>1040.5</v>
      </c>
      <c r="DD30" s="1743">
        <v>976.17280000000005</v>
      </c>
      <c r="DE30" s="1743">
        <v>984.81540000000007</v>
      </c>
      <c r="DF30" s="1743">
        <v>1048.7049999999999</v>
      </c>
      <c r="DG30" s="1743">
        <v>942.3682</v>
      </c>
      <c r="DH30" s="1743">
        <v>1067.0842</v>
      </c>
      <c r="DI30" s="1743">
        <v>1075.508</v>
      </c>
      <c r="DJ30" s="1743">
        <v>1062.9270000000001</v>
      </c>
      <c r="DK30" s="1743">
        <v>1142.6795999999999</v>
      </c>
      <c r="DL30" s="1743">
        <v>1113.2510000000002</v>
      </c>
      <c r="DM30" s="1743">
        <v>1177.9064000000001</v>
      </c>
      <c r="DN30" s="1743">
        <v>1148.806</v>
      </c>
      <c r="DO30" s="1743">
        <v>1208.5384000000001</v>
      </c>
      <c r="DP30" s="1743">
        <v>1128.567</v>
      </c>
      <c r="DQ30" s="1743">
        <v>1063.8022000000001</v>
      </c>
      <c r="DR30" s="1743">
        <v>1094.7624000000001</v>
      </c>
      <c r="DS30" s="1743">
        <v>1147.712</v>
      </c>
      <c r="DT30" s="1743">
        <v>1135.8968</v>
      </c>
      <c r="DU30" s="1743">
        <v>1099.7948000000001</v>
      </c>
      <c r="DV30" s="1743">
        <v>1159.4178000000002</v>
      </c>
      <c r="DW30" s="1743">
        <v>1136.7719999999999</v>
      </c>
      <c r="DX30" s="1743">
        <v>1165.4348</v>
      </c>
      <c r="DY30" s="1743">
        <v>1179.9850000000001</v>
      </c>
      <c r="DZ30" s="1743">
        <v>1158.652</v>
      </c>
      <c r="EA30" s="1743">
        <v>1171.3424</v>
      </c>
      <c r="EB30" s="1743">
        <v>1197.0514000000001</v>
      </c>
      <c r="EC30" s="1743">
        <v>1175.2808</v>
      </c>
      <c r="ED30" s="1743">
        <v>1214.9929999999999</v>
      </c>
      <c r="EE30" s="1743">
        <v>1193.2224000000001</v>
      </c>
      <c r="EF30" s="2007">
        <v>1242.5618000000002</v>
      </c>
      <c r="EG30" s="1743">
        <v>1141.9138000000003</v>
      </c>
      <c r="EH30" s="1743">
        <v>1166.7476000000001</v>
      </c>
      <c r="EI30" s="1743">
        <v>1212.258</v>
      </c>
      <c r="EJ30" s="1743">
        <v>1228.2304000000001</v>
      </c>
      <c r="EK30" s="1743">
        <v>1278.8826000000001</v>
      </c>
      <c r="EL30" s="1743">
        <v>1277.2416000000001</v>
      </c>
      <c r="EM30" s="1743">
        <v>1266.4110000000001</v>
      </c>
      <c r="EN30" s="1743">
        <v>1346.3824</v>
      </c>
      <c r="EO30" s="1743">
        <v>1322.8614</v>
      </c>
      <c r="EP30" s="1743">
        <v>1373.4041999999999</v>
      </c>
      <c r="EQ30" s="1743">
        <v>1403.1610000000001</v>
      </c>
      <c r="ER30" s="1743">
        <v>1505.9970000000001</v>
      </c>
      <c r="ES30" s="1743">
        <v>1460.3772000000001</v>
      </c>
      <c r="ET30" s="1743">
        <v>1436.3092000000001</v>
      </c>
      <c r="EU30" s="1743">
        <v>1297.9182000000001</v>
      </c>
      <c r="EV30" s="1743">
        <v>1269.3648000000001</v>
      </c>
      <c r="EW30" s="1743">
        <v>1414.6480000000001</v>
      </c>
      <c r="EX30" s="1743">
        <v>1340.2560000000001</v>
      </c>
      <c r="EY30" s="1743">
        <v>1382.375</v>
      </c>
      <c r="EZ30" s="1743">
        <v>1519.3438000000001</v>
      </c>
      <c r="FA30" s="1743">
        <v>1570.7618000000002</v>
      </c>
      <c r="FB30" s="1743">
        <v>1542.3178000000003</v>
      </c>
      <c r="FC30" s="1743">
        <v>1456.8764000000001</v>
      </c>
      <c r="FD30" s="1743">
        <v>1483.8982000000001</v>
      </c>
      <c r="FE30" s="1743">
        <v>1558.9466000000002</v>
      </c>
      <c r="FF30" s="1743">
        <v>1269.5836000000002</v>
      </c>
      <c r="FG30" s="1743">
        <v>1325.7058000000002</v>
      </c>
      <c r="FH30" s="1743">
        <v>1308.7488000000001</v>
      </c>
      <c r="FI30" s="1743">
        <v>1308.7488000000001</v>
      </c>
      <c r="FJ30" s="1743">
        <v>1324.5024000000001</v>
      </c>
      <c r="FK30" s="1743">
        <v>1416.6172000000001</v>
      </c>
      <c r="FL30" s="1743">
        <v>1374.9358000000002</v>
      </c>
      <c r="FM30" s="1743">
        <v>1398.8943999999999</v>
      </c>
      <c r="FN30" s="1743">
        <v>1469.1292000000001</v>
      </c>
      <c r="FO30" s="1743">
        <v>1441.451</v>
      </c>
      <c r="FP30" s="1743">
        <v>1397.2534000000001</v>
      </c>
      <c r="FQ30" s="1743">
        <v>1491.1186000000002</v>
      </c>
      <c r="FR30" s="1743">
        <v>1414.3198000000002</v>
      </c>
      <c r="FS30" s="1743">
        <v>1431.9331999999999</v>
      </c>
      <c r="FT30" s="1743">
        <v>1645.4820000000002</v>
      </c>
      <c r="FU30" s="1743">
        <v>1590.8914</v>
      </c>
      <c r="FV30" s="1743">
        <v>1682.8968000000002</v>
      </c>
      <c r="FW30" s="1743">
        <v>1624.4772</v>
      </c>
      <c r="FX30" s="1743">
        <v>1704.7768000000001</v>
      </c>
      <c r="FY30" s="1743">
        <v>1697.7752</v>
      </c>
      <c r="FZ30" s="1743">
        <v>1726.0004000000001</v>
      </c>
      <c r="GA30" s="1743">
        <v>1761.9930000000002</v>
      </c>
      <c r="GB30" s="1743">
        <v>1745.0360000000001</v>
      </c>
      <c r="GC30" s="1743" t="s">
        <v>2861</v>
      </c>
      <c r="GD30" s="1743">
        <v>1786.2798000000003</v>
      </c>
      <c r="GE30" s="1743" t="s">
        <v>2861</v>
      </c>
      <c r="GF30" s="1743" t="s">
        <v>2861</v>
      </c>
      <c r="GG30" s="1743">
        <v>1743.1762000000001</v>
      </c>
      <c r="GH30" s="1743">
        <v>1768.2288000000001</v>
      </c>
      <c r="GI30" s="1743">
        <v>1836.1662000000001</v>
      </c>
      <c r="GJ30" s="1743">
        <v>1795.2506000000003</v>
      </c>
      <c r="GK30" s="1743">
        <v>1695.806</v>
      </c>
      <c r="GL30" s="1743">
        <v>1637.6052</v>
      </c>
      <c r="GM30" s="1743">
        <v>1692.9616000000003</v>
      </c>
      <c r="GN30" s="1743">
        <v>1733.6584</v>
      </c>
      <c r="GO30" s="1743">
        <v>1871.393</v>
      </c>
      <c r="GP30" s="1743">
        <v>1867.3452</v>
      </c>
      <c r="GQ30" s="1743">
        <v>1782.2320000000002</v>
      </c>
      <c r="GR30" s="1743">
        <v>1907.7138000000002</v>
      </c>
      <c r="GS30" s="1743">
        <v>1829.8210000000001</v>
      </c>
      <c r="GT30" s="1743">
        <v>1882.6612</v>
      </c>
      <c r="GU30" s="1743">
        <v>1896.6644000000001</v>
      </c>
      <c r="GV30" s="1743">
        <v>1920.5136000000002</v>
      </c>
      <c r="GW30" s="1743" t="s">
        <v>2861</v>
      </c>
      <c r="GX30" s="1743">
        <v>1903.7754</v>
      </c>
      <c r="GY30" s="1743" t="s">
        <v>2861</v>
      </c>
      <c r="GZ30" s="1742" t="s">
        <v>2861</v>
      </c>
      <c r="HA30" s="1742" t="s">
        <v>2861</v>
      </c>
      <c r="HB30" s="1742" t="s">
        <v>2861</v>
      </c>
      <c r="HC30" s="1744" t="s">
        <v>2861</v>
      </c>
      <c r="HD30" s="1745" t="s">
        <v>4741</v>
      </c>
      <c r="HE30" s="1746" t="s">
        <v>4681</v>
      </c>
      <c r="HF30" s="1747">
        <v>501</v>
      </c>
    </row>
    <row r="31" spans="2:214" hidden="1">
      <c r="B31" s="1738">
        <v>502</v>
      </c>
      <c r="C31" s="1739" t="s">
        <v>4681</v>
      </c>
      <c r="D31" s="1740" t="s">
        <v>4742</v>
      </c>
      <c r="E31" s="1741">
        <v>320.21379999999999</v>
      </c>
      <c r="F31" s="1742">
        <v>442.30420000000004</v>
      </c>
      <c r="G31" s="1742">
        <v>530.15240000000006</v>
      </c>
      <c r="H31" s="1742">
        <v>343.40660000000003</v>
      </c>
      <c r="I31" s="1742">
        <v>430.92660000000001</v>
      </c>
      <c r="J31" s="1742">
        <v>378.524</v>
      </c>
      <c r="K31" s="1742">
        <v>310.36779999999999</v>
      </c>
      <c r="L31" s="1742">
        <v>454.88520000000005</v>
      </c>
      <c r="M31" s="1742">
        <v>328.74700000000001</v>
      </c>
      <c r="N31" s="1742">
        <v>554.8768</v>
      </c>
      <c r="O31" s="1742">
        <v>226.45800000000003</v>
      </c>
      <c r="P31" s="1742">
        <v>190.90300000000002</v>
      </c>
      <c r="Q31" s="1742">
        <v>207.75060000000002</v>
      </c>
      <c r="R31" s="1742">
        <v>143.42340000000002</v>
      </c>
      <c r="S31" s="1742">
        <v>245.38420000000002</v>
      </c>
      <c r="T31" s="1742">
        <v>280.28280000000001</v>
      </c>
      <c r="U31" s="1742">
        <v>295.16120000000001</v>
      </c>
      <c r="V31" s="1742">
        <v>263.5446</v>
      </c>
      <c r="W31" s="1742">
        <v>140.6884</v>
      </c>
      <c r="X31" s="1742">
        <v>0</v>
      </c>
      <c r="Y31" s="1743">
        <v>360.6884</v>
      </c>
      <c r="Z31" s="1743">
        <v>479.82500000000005</v>
      </c>
      <c r="AA31" s="1743">
        <v>429.39159999999998</v>
      </c>
      <c r="AB31" s="1743">
        <v>485.95140000000004</v>
      </c>
      <c r="AC31" s="1743">
        <v>547.76240000000007</v>
      </c>
      <c r="AD31" s="1743">
        <v>585.28660000000002</v>
      </c>
      <c r="AE31" s="1743">
        <v>601.91540000000009</v>
      </c>
      <c r="AF31" s="1743">
        <v>637.47040000000004</v>
      </c>
      <c r="AG31" s="1743">
        <v>631.56280000000004</v>
      </c>
      <c r="AH31" s="1743">
        <v>679.80819999999994</v>
      </c>
      <c r="AI31" s="1743">
        <v>687.13799999999992</v>
      </c>
      <c r="AJ31" s="1743">
        <v>643.59680000000003</v>
      </c>
      <c r="AK31" s="1743">
        <v>568.43900000000008</v>
      </c>
      <c r="AL31" s="1743">
        <v>451.49040000000002</v>
      </c>
      <c r="AM31" s="1743">
        <v>515.48940000000005</v>
      </c>
      <c r="AN31" s="1743">
        <v>612.30840000000001</v>
      </c>
      <c r="AO31" s="1743">
        <v>715.80079999999998</v>
      </c>
      <c r="AP31" s="1743">
        <v>694.79600000000005</v>
      </c>
      <c r="AQ31" s="1743">
        <v>771.04780000000005</v>
      </c>
      <c r="AR31" s="1743">
        <v>677.40139999999997</v>
      </c>
      <c r="AS31" s="1743">
        <v>742.38499999999999</v>
      </c>
      <c r="AT31" s="1743">
        <v>800.03880000000004</v>
      </c>
      <c r="AU31" s="1743">
        <v>771.923</v>
      </c>
      <c r="AV31" s="1743">
        <v>804.08660000000009</v>
      </c>
      <c r="AW31" s="1743">
        <v>733.85180000000014</v>
      </c>
      <c r="AX31" s="1743">
        <v>798.17900000000009</v>
      </c>
      <c r="AY31" s="1743">
        <v>885.15200000000004</v>
      </c>
      <c r="AZ31" s="1743">
        <v>909.00120000000004</v>
      </c>
      <c r="BA31" s="1743">
        <v>926.50520000000006</v>
      </c>
      <c r="BB31" s="1743">
        <v>951.01080000000002</v>
      </c>
      <c r="BC31" s="1743">
        <v>868.63260000000002</v>
      </c>
      <c r="BD31" s="1743">
        <v>900.03039999999999</v>
      </c>
      <c r="BE31" s="1743">
        <v>900.13980000000004</v>
      </c>
      <c r="BF31" s="1743">
        <v>870.60180000000014</v>
      </c>
      <c r="BG31" s="1743">
        <v>822.13760000000002</v>
      </c>
      <c r="BH31" s="1743">
        <v>939.4144</v>
      </c>
      <c r="BI31" s="1743">
        <v>913.04899999999998</v>
      </c>
      <c r="BJ31" s="1743">
        <v>945.10320000000013</v>
      </c>
      <c r="BK31" s="1743">
        <v>961.95080000000007</v>
      </c>
      <c r="BL31" s="1743">
        <v>948.60400000000004</v>
      </c>
      <c r="BM31" s="1743">
        <v>966.54560000000004</v>
      </c>
      <c r="BN31" s="1743">
        <v>937.88280000000009</v>
      </c>
      <c r="BO31" s="1743">
        <v>986.23760000000004</v>
      </c>
      <c r="BP31" s="1743">
        <v>997.28700000000003</v>
      </c>
      <c r="BQ31" s="1743">
        <v>971.68740000000003</v>
      </c>
      <c r="BR31" s="1743">
        <v>1027.7002000000002</v>
      </c>
      <c r="BS31" s="1743">
        <v>955.93380000000002</v>
      </c>
      <c r="BT31" s="1743">
        <v>965.67040000000009</v>
      </c>
      <c r="BU31" s="1743">
        <v>1008.5552000000001</v>
      </c>
      <c r="BV31" s="1743" t="s">
        <v>2861</v>
      </c>
      <c r="BW31" s="1743">
        <v>985.03420000000006</v>
      </c>
      <c r="BX31" s="1743">
        <v>979.12660000000005</v>
      </c>
      <c r="BY31" s="1743">
        <v>1023.3242000000001</v>
      </c>
      <c r="BZ31" s="1743">
        <v>1040.7188000000001</v>
      </c>
      <c r="CA31" s="1743">
        <v>824.98199999999997</v>
      </c>
      <c r="CB31" s="1743">
        <v>878.04100000000005</v>
      </c>
      <c r="CC31" s="1743">
        <v>924.31720000000007</v>
      </c>
      <c r="CD31" s="1743">
        <v>850.58159999999998</v>
      </c>
      <c r="CE31" s="1743">
        <v>915.23699999999997</v>
      </c>
      <c r="CF31" s="1743">
        <v>771.81360000000006</v>
      </c>
      <c r="CG31" s="1743" t="s">
        <v>2861</v>
      </c>
      <c r="CH31" s="1743">
        <v>1026.6062000000002</v>
      </c>
      <c r="CI31" s="1743">
        <v>1047.2828</v>
      </c>
      <c r="CJ31" s="1743">
        <v>1000.022</v>
      </c>
      <c r="CK31" s="1743">
        <v>1044.876</v>
      </c>
      <c r="CL31" s="1743">
        <v>1067.3029999999999</v>
      </c>
      <c r="CM31" s="1743">
        <v>1106.3588</v>
      </c>
      <c r="CN31" s="1743">
        <v>1154.2760000000001</v>
      </c>
      <c r="CO31" s="1743">
        <v>1133.9276</v>
      </c>
      <c r="CP31" s="1743">
        <v>1146.1804000000002</v>
      </c>
      <c r="CQ31" s="1743">
        <v>1178.6722</v>
      </c>
      <c r="CR31" s="1743">
        <v>1074.3045999999999</v>
      </c>
      <c r="CS31" s="1743">
        <v>1053.7374</v>
      </c>
      <c r="CT31" s="1743">
        <v>1078.2429999999999</v>
      </c>
      <c r="CU31" s="1743">
        <v>991.05120000000011</v>
      </c>
      <c r="CV31" s="1743">
        <v>1035.9052000000001</v>
      </c>
      <c r="CW31" s="1743">
        <v>1015.7756000000001</v>
      </c>
      <c r="CX31" s="1743">
        <v>1109.8596</v>
      </c>
      <c r="CY31" s="1743">
        <v>1077.8054000000002</v>
      </c>
      <c r="CZ31" s="1743">
        <v>1200.6615999999999</v>
      </c>
      <c r="DA31" s="1743">
        <v>1217.6186</v>
      </c>
      <c r="DB31" s="1743">
        <v>1177.4688000000001</v>
      </c>
      <c r="DC31" s="1743">
        <v>1181.1884</v>
      </c>
      <c r="DD31" s="1743">
        <v>1116.8612000000001</v>
      </c>
      <c r="DE31" s="1743">
        <v>1125.5038</v>
      </c>
      <c r="DF31" s="1743">
        <v>1189.3933999999999</v>
      </c>
      <c r="DG31" s="1743">
        <v>1083.0565999999999</v>
      </c>
      <c r="DH31" s="1743">
        <v>1207.7726</v>
      </c>
      <c r="DI31" s="1743">
        <v>1216.1964</v>
      </c>
      <c r="DJ31" s="1743">
        <v>1203.6154000000001</v>
      </c>
      <c r="DK31" s="1743">
        <v>1283.3679999999999</v>
      </c>
      <c r="DL31" s="1743">
        <v>1253.9394000000002</v>
      </c>
      <c r="DM31" s="1743">
        <v>1318.5948000000001</v>
      </c>
      <c r="DN31" s="1743">
        <v>1289.4944</v>
      </c>
      <c r="DO31" s="1743">
        <v>1349.2268000000001</v>
      </c>
      <c r="DP31" s="1743">
        <v>1269.2554</v>
      </c>
      <c r="DQ31" s="1743">
        <v>1204.4906000000001</v>
      </c>
      <c r="DR31" s="1743">
        <v>1235.4508000000001</v>
      </c>
      <c r="DS31" s="1743">
        <v>1288.4004</v>
      </c>
      <c r="DT31" s="1743">
        <v>1276.5852</v>
      </c>
      <c r="DU31" s="1743">
        <v>1240.4832000000001</v>
      </c>
      <c r="DV31" s="1743">
        <v>1300.1062000000002</v>
      </c>
      <c r="DW31" s="1743">
        <v>1277.4603999999999</v>
      </c>
      <c r="DX31" s="1743">
        <v>1306.1232</v>
      </c>
      <c r="DY31" s="1743">
        <v>1320.6734000000001</v>
      </c>
      <c r="DZ31" s="1743">
        <v>1299.3404</v>
      </c>
      <c r="EA31" s="1743">
        <v>1312.0308</v>
      </c>
      <c r="EB31" s="1743">
        <v>1337.7398000000001</v>
      </c>
      <c r="EC31" s="1743">
        <v>1315.9692</v>
      </c>
      <c r="ED31" s="1743">
        <v>1355.6813999999999</v>
      </c>
      <c r="EE31" s="1743">
        <v>1333.9108000000001</v>
      </c>
      <c r="EF31" s="2007">
        <v>1383.2502000000002</v>
      </c>
      <c r="EG31" s="1743">
        <v>1282.6022000000003</v>
      </c>
      <c r="EH31" s="1743">
        <v>1307.4360000000001</v>
      </c>
      <c r="EI31" s="1743">
        <v>1352.9464</v>
      </c>
      <c r="EJ31" s="1743">
        <v>1368.9188000000001</v>
      </c>
      <c r="EK31" s="1743">
        <v>1419.5710000000001</v>
      </c>
      <c r="EL31" s="1743">
        <v>1417.93</v>
      </c>
      <c r="EM31" s="1743">
        <v>1407.0994000000001</v>
      </c>
      <c r="EN31" s="1743">
        <v>1487.0708</v>
      </c>
      <c r="EO31" s="1743">
        <v>1463.5498</v>
      </c>
      <c r="EP31" s="1743">
        <v>1514.0925999999999</v>
      </c>
      <c r="EQ31" s="1743">
        <v>1543.8494000000001</v>
      </c>
      <c r="ER31" s="1743">
        <v>1646.6854000000001</v>
      </c>
      <c r="ES31" s="1743">
        <v>1601.0656000000001</v>
      </c>
      <c r="ET31" s="1743">
        <v>1576.9976000000001</v>
      </c>
      <c r="EU31" s="1743">
        <v>1438.6066000000001</v>
      </c>
      <c r="EV31" s="1743">
        <v>1410.0532000000001</v>
      </c>
      <c r="EW31" s="1743">
        <v>1555.3364000000001</v>
      </c>
      <c r="EX31" s="1743">
        <v>1480.9444000000001</v>
      </c>
      <c r="EY31" s="1743">
        <v>1523.0634</v>
      </c>
      <c r="EZ31" s="1743">
        <v>1660.0322000000001</v>
      </c>
      <c r="FA31" s="1743">
        <v>1711.4502000000002</v>
      </c>
      <c r="FB31" s="1743">
        <v>1683.0062000000003</v>
      </c>
      <c r="FC31" s="1743">
        <v>1597.5648000000001</v>
      </c>
      <c r="FD31" s="1743">
        <v>1624.5866000000001</v>
      </c>
      <c r="FE31" s="1743">
        <v>1699.6350000000002</v>
      </c>
      <c r="FF31" s="1743">
        <v>1410.2720000000002</v>
      </c>
      <c r="FG31" s="1743">
        <v>1466.3942000000002</v>
      </c>
      <c r="FH31" s="1743">
        <v>1449.4372000000001</v>
      </c>
      <c r="FI31" s="1743">
        <v>1449.4372000000001</v>
      </c>
      <c r="FJ31" s="1743">
        <v>1465.1908000000001</v>
      </c>
      <c r="FK31" s="1743">
        <v>1557.3056000000001</v>
      </c>
      <c r="FL31" s="1743">
        <v>1515.6242000000002</v>
      </c>
      <c r="FM31" s="1743">
        <v>1539.5827999999999</v>
      </c>
      <c r="FN31" s="1743">
        <v>1609.8176000000001</v>
      </c>
      <c r="FO31" s="1743">
        <v>1582.1394</v>
      </c>
      <c r="FP31" s="1743">
        <v>1537.9418000000001</v>
      </c>
      <c r="FQ31" s="1743">
        <v>1631.8070000000002</v>
      </c>
      <c r="FR31" s="1743">
        <v>1555.0082000000002</v>
      </c>
      <c r="FS31" s="1743">
        <v>1572.6215999999999</v>
      </c>
      <c r="FT31" s="1743">
        <v>1786.1704000000002</v>
      </c>
      <c r="FU31" s="1743">
        <v>1731.5798</v>
      </c>
      <c r="FV31" s="1743">
        <v>1823.5852000000002</v>
      </c>
      <c r="FW31" s="1743">
        <v>1765.1656</v>
      </c>
      <c r="FX31" s="1743">
        <v>1845.4652000000001</v>
      </c>
      <c r="FY31" s="1743">
        <v>1838.4636</v>
      </c>
      <c r="FZ31" s="1743">
        <v>1866.6888000000001</v>
      </c>
      <c r="GA31" s="1743">
        <v>1902.6814000000002</v>
      </c>
      <c r="GB31" s="1743">
        <v>1885.7244000000001</v>
      </c>
      <c r="GC31" s="1743" t="s">
        <v>2861</v>
      </c>
      <c r="GD31" s="1743">
        <v>1926.9682000000003</v>
      </c>
      <c r="GE31" s="1743" t="s">
        <v>2861</v>
      </c>
      <c r="GF31" s="1743" t="s">
        <v>2861</v>
      </c>
      <c r="GG31" s="1743">
        <v>1883.8646000000001</v>
      </c>
      <c r="GH31" s="1743">
        <v>1908.9172000000001</v>
      </c>
      <c r="GI31" s="1743">
        <v>1976.8546000000001</v>
      </c>
      <c r="GJ31" s="1743">
        <v>1935.9390000000003</v>
      </c>
      <c r="GK31" s="1743">
        <v>1836.4944</v>
      </c>
      <c r="GL31" s="1743">
        <v>1778.2936</v>
      </c>
      <c r="GM31" s="1743">
        <v>1833.6500000000003</v>
      </c>
      <c r="GN31" s="1743">
        <v>1874.3468</v>
      </c>
      <c r="GO31" s="1743">
        <v>2012.0814</v>
      </c>
      <c r="GP31" s="1743">
        <v>2008.0336</v>
      </c>
      <c r="GQ31" s="1743">
        <v>1922.9204000000002</v>
      </c>
      <c r="GR31" s="1743">
        <v>2048.4022000000004</v>
      </c>
      <c r="GS31" s="1743">
        <v>1970.5094000000001</v>
      </c>
      <c r="GT31" s="1743">
        <v>2023.3496</v>
      </c>
      <c r="GU31" s="1743">
        <v>2037.3528000000001</v>
      </c>
      <c r="GV31" s="1743">
        <v>2061.2020000000002</v>
      </c>
      <c r="GW31" s="1743" t="s">
        <v>2861</v>
      </c>
      <c r="GX31" s="1743">
        <v>2044.4638</v>
      </c>
      <c r="GY31" s="1743" t="s">
        <v>2861</v>
      </c>
      <c r="GZ31" s="1742" t="s">
        <v>2861</v>
      </c>
      <c r="HA31" s="1742" t="s">
        <v>2861</v>
      </c>
      <c r="HB31" s="1742" t="s">
        <v>2861</v>
      </c>
      <c r="HC31" s="1744" t="s">
        <v>2861</v>
      </c>
      <c r="HD31" s="1745" t="s">
        <v>4742</v>
      </c>
      <c r="HE31" s="1746" t="s">
        <v>4681</v>
      </c>
      <c r="HF31" s="1747">
        <v>502</v>
      </c>
    </row>
    <row r="32" spans="2:214" hidden="1">
      <c r="B32" s="1738">
        <v>21</v>
      </c>
      <c r="C32" s="1739" t="s">
        <v>4682</v>
      </c>
      <c r="D32" s="1740" t="s">
        <v>4682</v>
      </c>
      <c r="E32" s="1748">
        <v>597.32060000000001</v>
      </c>
      <c r="F32" s="1743">
        <v>719.41100000000006</v>
      </c>
      <c r="G32" s="1743">
        <v>807.14980000000014</v>
      </c>
      <c r="H32" s="1743">
        <v>620.404</v>
      </c>
      <c r="I32" s="1743">
        <v>708.03340000000003</v>
      </c>
      <c r="J32" s="1743">
        <v>655.63080000000002</v>
      </c>
      <c r="K32" s="1743">
        <v>587.47460000000001</v>
      </c>
      <c r="L32" s="1743">
        <v>731.99199999999996</v>
      </c>
      <c r="M32" s="1743">
        <v>605.85380000000009</v>
      </c>
      <c r="N32" s="1743">
        <v>831.87419999999997</v>
      </c>
      <c r="O32" s="1743">
        <v>503.45540000000005</v>
      </c>
      <c r="P32" s="1743">
        <v>467.90039999999999</v>
      </c>
      <c r="Q32" s="1743">
        <v>484.74800000000005</v>
      </c>
      <c r="R32" s="1743">
        <v>420.53020000000004</v>
      </c>
      <c r="S32" s="1743">
        <v>522.49099999999999</v>
      </c>
      <c r="T32" s="1743">
        <v>557.38959999999997</v>
      </c>
      <c r="U32" s="1743">
        <v>572.15859999999998</v>
      </c>
      <c r="V32" s="1743">
        <v>540.54200000000003</v>
      </c>
      <c r="W32" s="1743">
        <v>220</v>
      </c>
      <c r="X32" s="1743">
        <v>361.12599999999998</v>
      </c>
      <c r="Y32" s="1742">
        <v>0</v>
      </c>
      <c r="Z32" s="1742">
        <v>119.13660000000002</v>
      </c>
      <c r="AA32" s="1742">
        <v>68.703199999999995</v>
      </c>
      <c r="AB32" s="1742">
        <v>125.26300000000001</v>
      </c>
      <c r="AC32" s="1742">
        <v>187.07400000000001</v>
      </c>
      <c r="AD32" s="1742">
        <v>224.59820000000002</v>
      </c>
      <c r="AE32" s="1742">
        <v>241.22700000000003</v>
      </c>
      <c r="AF32" s="1742">
        <v>276.78200000000004</v>
      </c>
      <c r="AG32" s="1742">
        <v>270.87440000000004</v>
      </c>
      <c r="AH32" s="1742">
        <v>319.1198</v>
      </c>
      <c r="AI32" s="1742">
        <v>326.44959999999998</v>
      </c>
      <c r="AJ32" s="1742">
        <v>282.90840000000003</v>
      </c>
      <c r="AK32" s="1742">
        <v>207.75060000000002</v>
      </c>
      <c r="AL32" s="1742">
        <v>90.802000000000007</v>
      </c>
      <c r="AM32" s="1742">
        <v>154.80100000000002</v>
      </c>
      <c r="AN32" s="1742">
        <v>251.62000000000003</v>
      </c>
      <c r="AO32" s="1742">
        <v>355.11240000000004</v>
      </c>
      <c r="AP32" s="1742">
        <v>334.10759999999999</v>
      </c>
      <c r="AQ32" s="1742">
        <v>410.35940000000005</v>
      </c>
      <c r="AR32" s="1742">
        <v>316.71300000000002</v>
      </c>
      <c r="AS32" s="1742">
        <v>381.69659999999999</v>
      </c>
      <c r="AT32" s="1742">
        <v>439.35040000000004</v>
      </c>
      <c r="AU32" s="1742">
        <v>411.2346</v>
      </c>
      <c r="AV32" s="1742">
        <v>443.39820000000003</v>
      </c>
      <c r="AW32" s="1742">
        <v>373.16340000000008</v>
      </c>
      <c r="AX32" s="1742">
        <v>437.49060000000003</v>
      </c>
      <c r="AY32" s="1742">
        <v>524.46360000000004</v>
      </c>
      <c r="AZ32" s="1742">
        <v>548.31280000000004</v>
      </c>
      <c r="BA32" s="1742">
        <v>565.81680000000006</v>
      </c>
      <c r="BB32" s="1742">
        <v>590.32240000000002</v>
      </c>
      <c r="BC32" s="1742">
        <v>507.94420000000002</v>
      </c>
      <c r="BD32" s="1742">
        <v>539.34199999999998</v>
      </c>
      <c r="BE32" s="1742">
        <v>539.45140000000004</v>
      </c>
      <c r="BF32" s="1742">
        <v>509.91340000000008</v>
      </c>
      <c r="BG32" s="1742">
        <v>461.44920000000008</v>
      </c>
      <c r="BH32" s="1742">
        <v>578.726</v>
      </c>
      <c r="BI32" s="1742">
        <v>552.36059999999998</v>
      </c>
      <c r="BJ32" s="1742">
        <v>584.41480000000013</v>
      </c>
      <c r="BK32" s="1742">
        <v>601.26240000000007</v>
      </c>
      <c r="BL32" s="1742">
        <v>587.91560000000004</v>
      </c>
      <c r="BM32" s="1742">
        <v>605.85720000000003</v>
      </c>
      <c r="BN32" s="1742">
        <v>577.19440000000009</v>
      </c>
      <c r="BO32" s="1742">
        <v>625.54920000000004</v>
      </c>
      <c r="BP32" s="1742">
        <v>636.59860000000003</v>
      </c>
      <c r="BQ32" s="1742">
        <v>610.99900000000002</v>
      </c>
      <c r="BR32" s="1742">
        <v>667.01180000000011</v>
      </c>
      <c r="BS32" s="1742">
        <v>595.24540000000002</v>
      </c>
      <c r="BT32" s="1742">
        <v>604.98200000000008</v>
      </c>
      <c r="BU32" s="1742">
        <v>647.86680000000013</v>
      </c>
      <c r="BV32" s="1742" t="s">
        <v>2861</v>
      </c>
      <c r="BW32" s="1742">
        <v>624.34580000000005</v>
      </c>
      <c r="BX32" s="1742">
        <v>618.43820000000005</v>
      </c>
      <c r="BY32" s="1742">
        <v>662.63580000000013</v>
      </c>
      <c r="BZ32" s="1742">
        <v>680.0304000000001</v>
      </c>
      <c r="CA32" s="1742">
        <v>464.29360000000003</v>
      </c>
      <c r="CB32" s="1742">
        <v>517.35260000000005</v>
      </c>
      <c r="CC32" s="1742">
        <v>563.62880000000007</v>
      </c>
      <c r="CD32" s="1742">
        <v>489.89320000000004</v>
      </c>
      <c r="CE32" s="1742">
        <v>554.54859999999996</v>
      </c>
      <c r="CF32" s="1742">
        <v>411.12520000000006</v>
      </c>
      <c r="CG32" s="1742" t="s">
        <v>2861</v>
      </c>
      <c r="CH32" s="1742">
        <v>665.91780000000006</v>
      </c>
      <c r="CI32" s="1742">
        <v>686.59440000000006</v>
      </c>
      <c r="CJ32" s="1742">
        <v>639.33360000000005</v>
      </c>
      <c r="CK32" s="1742">
        <v>684.18759999999997</v>
      </c>
      <c r="CL32" s="1742">
        <v>706.6146</v>
      </c>
      <c r="CM32" s="1742">
        <v>745.67040000000009</v>
      </c>
      <c r="CN32" s="1742">
        <v>793.58760000000007</v>
      </c>
      <c r="CO32" s="1742">
        <v>773.23919999999998</v>
      </c>
      <c r="CP32" s="1742">
        <v>785.49200000000008</v>
      </c>
      <c r="CQ32" s="1742">
        <v>817.98380000000009</v>
      </c>
      <c r="CR32" s="1742">
        <v>713.61620000000005</v>
      </c>
      <c r="CS32" s="1742">
        <v>693.04900000000009</v>
      </c>
      <c r="CT32" s="1742">
        <v>717.55460000000005</v>
      </c>
      <c r="CU32" s="1742">
        <v>630.36280000000011</v>
      </c>
      <c r="CV32" s="1742">
        <v>675.21680000000015</v>
      </c>
      <c r="CW32" s="1742">
        <v>655.08720000000005</v>
      </c>
      <c r="CX32" s="1742">
        <v>749.1712</v>
      </c>
      <c r="CY32" s="1742">
        <v>717.11700000000008</v>
      </c>
      <c r="CZ32" s="1742">
        <v>839.97320000000002</v>
      </c>
      <c r="DA32" s="1742">
        <v>856.93020000000001</v>
      </c>
      <c r="DB32" s="1742">
        <v>816.7804000000001</v>
      </c>
      <c r="DC32" s="1742">
        <v>820.50000000000011</v>
      </c>
      <c r="DD32" s="1742">
        <v>756.17280000000005</v>
      </c>
      <c r="DE32" s="1742">
        <v>764.81540000000007</v>
      </c>
      <c r="DF32" s="1742">
        <v>828.70500000000004</v>
      </c>
      <c r="DG32" s="1742">
        <v>722.3682</v>
      </c>
      <c r="DH32" s="1742">
        <v>847.08420000000001</v>
      </c>
      <c r="DI32" s="1742">
        <v>855.50800000000004</v>
      </c>
      <c r="DJ32" s="1742">
        <v>842.92700000000002</v>
      </c>
      <c r="DK32" s="1742">
        <v>922.67960000000005</v>
      </c>
      <c r="DL32" s="1742">
        <v>893.25100000000009</v>
      </c>
      <c r="DM32" s="1742">
        <v>957.90640000000008</v>
      </c>
      <c r="DN32" s="1742">
        <v>928.80600000000004</v>
      </c>
      <c r="DO32" s="1742">
        <v>988.53840000000014</v>
      </c>
      <c r="DP32" s="1742">
        <v>908.56700000000012</v>
      </c>
      <c r="DQ32" s="1742">
        <v>843.80219999999997</v>
      </c>
      <c r="DR32" s="1742">
        <v>874.76240000000007</v>
      </c>
      <c r="DS32" s="1742">
        <v>927.7120000000001</v>
      </c>
      <c r="DT32" s="1742">
        <v>915.8968000000001</v>
      </c>
      <c r="DU32" s="1742">
        <v>879.79480000000012</v>
      </c>
      <c r="DV32" s="1742">
        <v>939.41780000000017</v>
      </c>
      <c r="DW32" s="1742">
        <v>916.77200000000005</v>
      </c>
      <c r="DX32" s="1742">
        <v>945.43480000000011</v>
      </c>
      <c r="DY32" s="1742">
        <v>959.98500000000013</v>
      </c>
      <c r="DZ32" s="1742">
        <v>938.65200000000004</v>
      </c>
      <c r="EA32" s="1742">
        <v>951.34240000000011</v>
      </c>
      <c r="EB32" s="1742">
        <v>977.05140000000006</v>
      </c>
      <c r="EC32" s="1742">
        <v>955.28080000000011</v>
      </c>
      <c r="ED32" s="1742">
        <v>994.99300000000005</v>
      </c>
      <c r="EE32" s="1742">
        <v>973.22240000000011</v>
      </c>
      <c r="EF32" s="2007">
        <v>1022.5618000000002</v>
      </c>
      <c r="EG32" s="1742">
        <v>921.91380000000015</v>
      </c>
      <c r="EH32" s="1742">
        <v>946.74760000000003</v>
      </c>
      <c r="EI32" s="1742">
        <v>992.25800000000004</v>
      </c>
      <c r="EJ32" s="1742">
        <v>1008.2304000000001</v>
      </c>
      <c r="EK32" s="1742">
        <v>1058.8826000000001</v>
      </c>
      <c r="EL32" s="1742">
        <v>1057.2416000000001</v>
      </c>
      <c r="EM32" s="1742">
        <v>1046.4110000000001</v>
      </c>
      <c r="EN32" s="1742">
        <v>1126.3824</v>
      </c>
      <c r="EO32" s="1742">
        <v>1102.8614</v>
      </c>
      <c r="EP32" s="1742">
        <v>1153.4041999999999</v>
      </c>
      <c r="EQ32" s="1742">
        <v>1183.1610000000001</v>
      </c>
      <c r="ER32" s="1742">
        <v>1285.9970000000001</v>
      </c>
      <c r="ES32" s="1742">
        <v>1240.3772000000001</v>
      </c>
      <c r="ET32" s="1742">
        <v>1216.3092000000001</v>
      </c>
      <c r="EU32" s="1742">
        <v>1077.9182000000001</v>
      </c>
      <c r="EV32" s="1742">
        <v>1049.3648000000001</v>
      </c>
      <c r="EW32" s="1742">
        <v>1194.6480000000001</v>
      </c>
      <c r="EX32" s="1742">
        <v>1120.2560000000001</v>
      </c>
      <c r="EY32" s="1742">
        <v>1162.375</v>
      </c>
      <c r="EZ32" s="1742">
        <v>1299.3438000000001</v>
      </c>
      <c r="FA32" s="1742">
        <v>1350.7618000000002</v>
      </c>
      <c r="FB32" s="1742">
        <v>1322.3178000000003</v>
      </c>
      <c r="FC32" s="1742">
        <v>1236.8764000000001</v>
      </c>
      <c r="FD32" s="1742">
        <v>1263.8982000000001</v>
      </c>
      <c r="FE32" s="1742">
        <v>1338.9466000000002</v>
      </c>
      <c r="FF32" s="1742">
        <v>1049.5836000000002</v>
      </c>
      <c r="FG32" s="1742">
        <v>1105.7058000000002</v>
      </c>
      <c r="FH32" s="1742">
        <v>1088.7488000000001</v>
      </c>
      <c r="FI32" s="1742">
        <v>1088.7488000000001</v>
      </c>
      <c r="FJ32" s="1742">
        <v>1104.5024000000001</v>
      </c>
      <c r="FK32" s="1742">
        <v>1196.6172000000001</v>
      </c>
      <c r="FL32" s="1742">
        <v>1154.9358000000002</v>
      </c>
      <c r="FM32" s="1742">
        <v>1178.8943999999999</v>
      </c>
      <c r="FN32" s="1742">
        <v>1249.1292000000001</v>
      </c>
      <c r="FO32" s="1742">
        <v>1221.451</v>
      </c>
      <c r="FP32" s="1742">
        <v>1177.2534000000001</v>
      </c>
      <c r="FQ32" s="1742">
        <v>1271.1186000000002</v>
      </c>
      <c r="FR32" s="1742">
        <v>1194.3198000000002</v>
      </c>
      <c r="FS32" s="1742">
        <v>1211.9331999999999</v>
      </c>
      <c r="FT32" s="1742">
        <v>1425.4820000000002</v>
      </c>
      <c r="FU32" s="1742">
        <v>1370.8914</v>
      </c>
      <c r="FV32" s="1742">
        <v>1462.8968000000002</v>
      </c>
      <c r="FW32" s="1742">
        <v>1404.4772</v>
      </c>
      <c r="FX32" s="1742">
        <v>1484.7768000000001</v>
      </c>
      <c r="FY32" s="1742">
        <v>1477.7752</v>
      </c>
      <c r="FZ32" s="1742">
        <v>1506.0004000000001</v>
      </c>
      <c r="GA32" s="1742">
        <v>1541.9930000000002</v>
      </c>
      <c r="GB32" s="1742">
        <v>1525.0360000000001</v>
      </c>
      <c r="GC32" s="1742" t="s">
        <v>2861</v>
      </c>
      <c r="GD32" s="1742">
        <v>1566.2798000000003</v>
      </c>
      <c r="GE32" s="1742" t="s">
        <v>2861</v>
      </c>
      <c r="GF32" s="1742" t="s">
        <v>2861</v>
      </c>
      <c r="GG32" s="1742">
        <v>1523.1762000000001</v>
      </c>
      <c r="GH32" s="1742">
        <v>1548.2288000000001</v>
      </c>
      <c r="GI32" s="1742">
        <v>1616.1662000000001</v>
      </c>
      <c r="GJ32" s="1742">
        <v>1575.2506000000003</v>
      </c>
      <c r="GK32" s="1742">
        <v>1475.806</v>
      </c>
      <c r="GL32" s="1742">
        <v>1417.6052</v>
      </c>
      <c r="GM32" s="1742">
        <v>1472.9616000000003</v>
      </c>
      <c r="GN32" s="1742">
        <v>1513.6584</v>
      </c>
      <c r="GO32" s="1742">
        <v>1651.393</v>
      </c>
      <c r="GP32" s="1742">
        <v>1647.3452</v>
      </c>
      <c r="GQ32" s="1742">
        <v>1562.2320000000002</v>
      </c>
      <c r="GR32" s="1742">
        <v>1687.7138000000002</v>
      </c>
      <c r="GS32" s="1742">
        <v>1609.8210000000001</v>
      </c>
      <c r="GT32" s="1742">
        <v>1662.6612</v>
      </c>
      <c r="GU32" s="1742">
        <v>1676.6644000000001</v>
      </c>
      <c r="GV32" s="1742">
        <v>1700.5136000000002</v>
      </c>
      <c r="GW32" s="1742" t="s">
        <v>2861</v>
      </c>
      <c r="GX32" s="1742">
        <v>1683.7754</v>
      </c>
      <c r="GY32" s="1742" t="s">
        <v>2861</v>
      </c>
      <c r="GZ32" s="1742" t="s">
        <v>2861</v>
      </c>
      <c r="HA32" s="1742" t="s">
        <v>2861</v>
      </c>
      <c r="HB32" s="1742" t="s">
        <v>2861</v>
      </c>
      <c r="HC32" s="1744" t="s">
        <v>2861</v>
      </c>
      <c r="HD32" s="1745" t="s">
        <v>4682</v>
      </c>
      <c r="HE32" s="1746" t="s">
        <v>4682</v>
      </c>
      <c r="HF32" s="1747">
        <v>21</v>
      </c>
    </row>
    <row r="33" spans="2:214" hidden="1">
      <c r="B33" s="1738">
        <v>22</v>
      </c>
      <c r="C33" s="1739" t="s">
        <v>4682</v>
      </c>
      <c r="D33" s="1740" t="s">
        <v>4743</v>
      </c>
      <c r="E33" s="1748">
        <v>717.00420000000008</v>
      </c>
      <c r="F33" s="1743">
        <v>839.09460000000013</v>
      </c>
      <c r="G33" s="1743">
        <v>926.83340000000021</v>
      </c>
      <c r="H33" s="1743">
        <v>740.08760000000007</v>
      </c>
      <c r="I33" s="1743">
        <v>827.7170000000001</v>
      </c>
      <c r="J33" s="1743">
        <v>775.31439999999998</v>
      </c>
      <c r="K33" s="1743">
        <v>707.15820000000008</v>
      </c>
      <c r="L33" s="1743">
        <v>851.67560000000003</v>
      </c>
      <c r="M33" s="1743">
        <v>725.53740000000016</v>
      </c>
      <c r="N33" s="1743">
        <v>951.55780000000004</v>
      </c>
      <c r="O33" s="1743">
        <v>623.13900000000012</v>
      </c>
      <c r="P33" s="1743">
        <v>587.58400000000006</v>
      </c>
      <c r="Q33" s="1743">
        <v>604.43160000000012</v>
      </c>
      <c r="R33" s="1743">
        <v>540.21379999999999</v>
      </c>
      <c r="S33" s="1743">
        <v>642.17460000000005</v>
      </c>
      <c r="T33" s="1743">
        <v>677.07320000000004</v>
      </c>
      <c r="U33" s="1743">
        <v>691.84220000000005</v>
      </c>
      <c r="V33" s="1743">
        <v>660.22559999999999</v>
      </c>
      <c r="W33" s="1743">
        <v>339.68360000000001</v>
      </c>
      <c r="X33" s="1743">
        <v>480.80959999999999</v>
      </c>
      <c r="Y33" s="1742">
        <v>119.68360000000001</v>
      </c>
      <c r="Z33" s="1742">
        <v>0</v>
      </c>
      <c r="AA33" s="1742">
        <v>160.70860000000002</v>
      </c>
      <c r="AB33" s="1742">
        <v>133.35860000000002</v>
      </c>
      <c r="AC33" s="1742">
        <v>134.67140000000001</v>
      </c>
      <c r="AD33" s="1742">
        <v>172.19560000000001</v>
      </c>
      <c r="AE33" s="1742">
        <v>188.8244</v>
      </c>
      <c r="AF33" s="1742">
        <v>179.19720000000004</v>
      </c>
      <c r="AG33" s="1742">
        <v>218.36240000000001</v>
      </c>
      <c r="AH33" s="1742">
        <v>266.71720000000005</v>
      </c>
      <c r="AI33" s="1742">
        <v>273.93760000000003</v>
      </c>
      <c r="AJ33" s="1742">
        <v>230.50579999999999</v>
      </c>
      <c r="AK33" s="1742">
        <v>246.15</v>
      </c>
      <c r="AL33" s="1742">
        <v>144.84560000000002</v>
      </c>
      <c r="AM33" s="1742">
        <v>202.17120000000003</v>
      </c>
      <c r="AN33" s="1742">
        <v>203.92160000000001</v>
      </c>
      <c r="AO33" s="1742">
        <v>302.60040000000004</v>
      </c>
      <c r="AP33" s="1742">
        <v>327.10600000000005</v>
      </c>
      <c r="AQ33" s="1742">
        <v>357.95679999999999</v>
      </c>
      <c r="AR33" s="1742">
        <v>265.62320000000005</v>
      </c>
      <c r="AS33" s="1742">
        <v>329.18459999999999</v>
      </c>
      <c r="AT33" s="1742">
        <v>386.94780000000003</v>
      </c>
      <c r="AU33" s="1742">
        <v>358.83200000000005</v>
      </c>
      <c r="AV33" s="1742">
        <v>390.99560000000002</v>
      </c>
      <c r="AW33" s="1742">
        <v>320.65140000000002</v>
      </c>
      <c r="AX33" s="1742">
        <v>384.97860000000003</v>
      </c>
      <c r="AY33" s="1742">
        <v>472.06100000000004</v>
      </c>
      <c r="AZ33" s="1742">
        <v>495.91020000000003</v>
      </c>
      <c r="BA33" s="1742">
        <v>513.41420000000005</v>
      </c>
      <c r="BB33" s="1742">
        <v>537.91980000000001</v>
      </c>
      <c r="BC33" s="1742">
        <v>455.54160000000002</v>
      </c>
      <c r="BD33" s="1742">
        <v>486.93940000000003</v>
      </c>
      <c r="BE33" s="1742">
        <v>487.04880000000003</v>
      </c>
      <c r="BF33" s="1742">
        <v>457.40140000000008</v>
      </c>
      <c r="BG33" s="1742">
        <v>408.93720000000002</v>
      </c>
      <c r="BH33" s="1742">
        <v>526.32340000000011</v>
      </c>
      <c r="BI33" s="1742">
        <v>499.84860000000003</v>
      </c>
      <c r="BJ33" s="1742">
        <v>531.90280000000007</v>
      </c>
      <c r="BK33" s="1742">
        <v>548.85980000000006</v>
      </c>
      <c r="BL33" s="1742">
        <v>535.40359999999998</v>
      </c>
      <c r="BM33" s="1742">
        <v>553.45460000000003</v>
      </c>
      <c r="BN33" s="1742">
        <v>524.68240000000003</v>
      </c>
      <c r="BO33" s="1742">
        <v>573.14660000000003</v>
      </c>
      <c r="BP33" s="1742">
        <v>584.19600000000003</v>
      </c>
      <c r="BQ33" s="1742">
        <v>558.48700000000008</v>
      </c>
      <c r="BR33" s="1742">
        <v>614.49980000000005</v>
      </c>
      <c r="BS33" s="1742">
        <v>542.84280000000001</v>
      </c>
      <c r="BT33" s="1742">
        <v>552.57940000000008</v>
      </c>
      <c r="BU33" s="1742">
        <v>595.46420000000001</v>
      </c>
      <c r="BV33" s="1742" t="s">
        <v>2861</v>
      </c>
      <c r="BW33" s="1742">
        <v>571.83380000000011</v>
      </c>
      <c r="BX33" s="1742">
        <v>566.03560000000004</v>
      </c>
      <c r="BY33" s="1742">
        <v>610.23320000000001</v>
      </c>
      <c r="BZ33" s="1742">
        <v>627.62780000000009</v>
      </c>
      <c r="CA33" s="1742">
        <v>469.21660000000003</v>
      </c>
      <c r="CB33" s="1742">
        <v>522.38499999999999</v>
      </c>
      <c r="CC33" s="1742">
        <v>568.55180000000007</v>
      </c>
      <c r="CD33" s="1742">
        <v>494.92560000000003</v>
      </c>
      <c r="CE33" s="1742">
        <v>559.47159999999997</v>
      </c>
      <c r="CF33" s="1742">
        <v>418.67380000000003</v>
      </c>
      <c r="CG33" s="1742" t="s">
        <v>2861</v>
      </c>
      <c r="CH33" s="1742">
        <v>670.9502</v>
      </c>
      <c r="CI33" s="1742">
        <v>691.51740000000007</v>
      </c>
      <c r="CJ33" s="1742">
        <v>644.25660000000005</v>
      </c>
      <c r="CK33" s="1742">
        <v>689.11059999999998</v>
      </c>
      <c r="CL33" s="1742">
        <v>711.64700000000005</v>
      </c>
      <c r="CM33" s="1742">
        <v>750.70280000000014</v>
      </c>
      <c r="CN33" s="1742">
        <v>798.51060000000007</v>
      </c>
      <c r="CO33" s="1742">
        <v>778.27160000000003</v>
      </c>
      <c r="CP33" s="1742">
        <v>790.52440000000013</v>
      </c>
      <c r="CQ33" s="1742">
        <v>822.90680000000009</v>
      </c>
      <c r="CR33" s="1742">
        <v>661.21360000000004</v>
      </c>
      <c r="CS33" s="1742">
        <v>640.64640000000009</v>
      </c>
      <c r="CT33" s="1742">
        <v>665.15200000000004</v>
      </c>
      <c r="CU33" s="1742">
        <v>635.39520000000005</v>
      </c>
      <c r="CV33" s="1742">
        <v>659.79140000000007</v>
      </c>
      <c r="CW33" s="1742">
        <v>606.18540000000007</v>
      </c>
      <c r="CX33" s="1742">
        <v>724.88440000000003</v>
      </c>
      <c r="CY33" s="1742">
        <v>692.93960000000004</v>
      </c>
      <c r="CZ33" s="1742">
        <v>840.73900000000003</v>
      </c>
      <c r="DA33" s="1742">
        <v>837.56640000000004</v>
      </c>
      <c r="DB33" s="1742">
        <v>792.49360000000001</v>
      </c>
      <c r="DC33" s="1742">
        <v>796.21320000000003</v>
      </c>
      <c r="DD33" s="1742">
        <v>760.22059999999999</v>
      </c>
      <c r="DE33" s="1742">
        <v>712.41280000000006</v>
      </c>
      <c r="DF33" s="1742">
        <v>776.1930000000001</v>
      </c>
      <c r="DG33" s="1742">
        <v>669.96559999999999</v>
      </c>
      <c r="DH33" s="1742">
        <v>822.90680000000009</v>
      </c>
      <c r="DI33" s="1742">
        <v>803.10540000000003</v>
      </c>
      <c r="DJ33" s="1742">
        <v>818.64020000000005</v>
      </c>
      <c r="DK33" s="1742">
        <v>898.50220000000002</v>
      </c>
      <c r="DL33" s="1742">
        <v>869.07360000000006</v>
      </c>
      <c r="DM33" s="1742">
        <v>933.61959999999999</v>
      </c>
      <c r="DN33" s="1742">
        <v>904.62860000000001</v>
      </c>
      <c r="DO33" s="1742">
        <v>964.25160000000005</v>
      </c>
      <c r="DP33" s="1742">
        <v>913.59940000000006</v>
      </c>
      <c r="DQ33" s="1742">
        <v>848.72519999999997</v>
      </c>
      <c r="DR33" s="1742">
        <v>879.79480000000012</v>
      </c>
      <c r="DS33" s="1742">
        <v>932.74440000000004</v>
      </c>
      <c r="DT33" s="1742">
        <v>920.8198000000001</v>
      </c>
      <c r="DU33" s="1742">
        <v>884.71780000000012</v>
      </c>
      <c r="DV33" s="1742">
        <v>944.34080000000017</v>
      </c>
      <c r="DW33" s="1742">
        <v>921.69500000000005</v>
      </c>
      <c r="DX33" s="1742">
        <v>950.35780000000011</v>
      </c>
      <c r="DY33" s="1742">
        <v>965.01740000000007</v>
      </c>
      <c r="DZ33" s="1742">
        <v>943.57500000000005</v>
      </c>
      <c r="EA33" s="1742">
        <v>956.37480000000016</v>
      </c>
      <c r="EB33" s="1742">
        <v>981.97440000000006</v>
      </c>
      <c r="EC33" s="1742">
        <v>960.20380000000011</v>
      </c>
      <c r="ED33" s="1742">
        <v>1000.0254000000001</v>
      </c>
      <c r="EE33" s="1742">
        <v>978.14540000000011</v>
      </c>
      <c r="EF33" s="2007">
        <v>1027.5942</v>
      </c>
      <c r="EG33" s="1742">
        <v>926.83680000000015</v>
      </c>
      <c r="EH33" s="1742">
        <v>948.82619999999997</v>
      </c>
      <c r="EI33" s="1742">
        <v>994.1178000000001</v>
      </c>
      <c r="EJ33" s="1742">
        <v>1013.2628000000001</v>
      </c>
      <c r="EK33" s="1742">
        <v>1063.8056000000001</v>
      </c>
      <c r="EL33" s="1742">
        <v>1032.9548000000002</v>
      </c>
      <c r="EM33" s="1742">
        <v>1051.3340000000001</v>
      </c>
      <c r="EN33" s="1742">
        <v>1131.3054</v>
      </c>
      <c r="EO33" s="1742">
        <v>1107.8938000000001</v>
      </c>
      <c r="EP33" s="1742">
        <v>1158.3271999999999</v>
      </c>
      <c r="EQ33" s="1742">
        <v>1188.0840000000001</v>
      </c>
      <c r="ER33" s="1742">
        <v>1291.0293999999999</v>
      </c>
      <c r="ES33" s="1742">
        <v>1245.3002000000001</v>
      </c>
      <c r="ET33" s="1742">
        <v>1221.3416000000002</v>
      </c>
      <c r="EU33" s="1742">
        <v>1082.9506000000001</v>
      </c>
      <c r="EV33" s="1742">
        <v>1054.2878000000001</v>
      </c>
      <c r="EW33" s="1742">
        <v>1199.5710000000001</v>
      </c>
      <c r="EX33" s="1742">
        <v>1125.1790000000001</v>
      </c>
      <c r="EY33" s="1742">
        <v>1167.4074000000001</v>
      </c>
      <c r="EZ33" s="1742">
        <v>1304.3762000000002</v>
      </c>
      <c r="FA33" s="1742">
        <v>1355.6848000000002</v>
      </c>
      <c r="FB33" s="1742">
        <v>1327.3502000000001</v>
      </c>
      <c r="FC33" s="1742">
        <v>1241.7994000000001</v>
      </c>
      <c r="FD33" s="1742">
        <v>1268.8212000000001</v>
      </c>
      <c r="FE33" s="1742">
        <v>1343.8696000000002</v>
      </c>
      <c r="FF33" s="1742">
        <v>1054.5066000000002</v>
      </c>
      <c r="FG33" s="1742">
        <v>1110.6288000000002</v>
      </c>
      <c r="FH33" s="1742">
        <v>1093.7812000000001</v>
      </c>
      <c r="FI33" s="1742">
        <v>1093.7812000000001</v>
      </c>
      <c r="FJ33" s="1742">
        <v>1109.5348000000001</v>
      </c>
      <c r="FK33" s="1742">
        <v>1201.6496000000002</v>
      </c>
      <c r="FL33" s="1742">
        <v>1159.8588000000002</v>
      </c>
      <c r="FM33" s="1742">
        <v>1183.8173999999999</v>
      </c>
      <c r="FN33" s="1742">
        <v>1254.1616000000001</v>
      </c>
      <c r="FO33" s="1742">
        <v>1226.4834000000001</v>
      </c>
      <c r="FP33" s="1742">
        <v>1182.2858000000001</v>
      </c>
      <c r="FQ33" s="1742">
        <v>1276.0416000000002</v>
      </c>
      <c r="FR33" s="1742">
        <v>1199.3522</v>
      </c>
      <c r="FS33" s="1742">
        <v>1216.9656000000002</v>
      </c>
      <c r="FT33" s="1742">
        <v>1430.4050000000002</v>
      </c>
      <c r="FU33" s="1742">
        <v>1375.8144</v>
      </c>
      <c r="FV33" s="1742">
        <v>1467.8198000000002</v>
      </c>
      <c r="FW33" s="1742">
        <v>1409.4002</v>
      </c>
      <c r="FX33" s="1742">
        <v>1489.8092000000001</v>
      </c>
      <c r="FY33" s="1742">
        <v>1482.6982</v>
      </c>
      <c r="FZ33" s="1742">
        <v>1510.9234000000001</v>
      </c>
      <c r="GA33" s="1742">
        <v>1546.9160000000002</v>
      </c>
      <c r="GB33" s="1742">
        <v>1529.9590000000001</v>
      </c>
      <c r="GC33" s="1742" t="s">
        <v>2861</v>
      </c>
      <c r="GD33" s="1742">
        <v>1571.2028000000003</v>
      </c>
      <c r="GE33" s="1742" t="s">
        <v>2861</v>
      </c>
      <c r="GF33" s="1742" t="s">
        <v>2861</v>
      </c>
      <c r="GG33" s="1742">
        <v>1528.2086000000002</v>
      </c>
      <c r="GH33" s="1742">
        <v>1553.1518000000001</v>
      </c>
      <c r="GI33" s="1742">
        <v>1621.0892000000001</v>
      </c>
      <c r="GJ33" s="1742">
        <v>1580.2830000000001</v>
      </c>
      <c r="GK33" s="1742">
        <v>1480.8384000000001</v>
      </c>
      <c r="GL33" s="1742">
        <v>1422.6376000000002</v>
      </c>
      <c r="GM33" s="1742">
        <v>1477.9940000000001</v>
      </c>
      <c r="GN33" s="1742">
        <v>1518.6908000000001</v>
      </c>
      <c r="GO33" s="1742">
        <v>1656.316</v>
      </c>
      <c r="GP33" s="1742">
        <v>1652.3776000000003</v>
      </c>
      <c r="GQ33" s="1742">
        <v>1567.2644</v>
      </c>
      <c r="GR33" s="1742">
        <v>1692.7462</v>
      </c>
      <c r="GS33" s="1742">
        <v>1614.7440000000001</v>
      </c>
      <c r="GT33" s="1742">
        <v>1667.6936000000003</v>
      </c>
      <c r="GU33" s="1742">
        <v>1681.5874000000001</v>
      </c>
      <c r="GV33" s="1742">
        <v>1705.546</v>
      </c>
      <c r="GW33" s="1742" t="s">
        <v>2861</v>
      </c>
      <c r="GX33" s="1742">
        <v>1688.6984</v>
      </c>
      <c r="GY33" s="1742" t="s">
        <v>2861</v>
      </c>
      <c r="GZ33" s="1742" t="s">
        <v>2861</v>
      </c>
      <c r="HA33" s="1742" t="s">
        <v>2861</v>
      </c>
      <c r="HB33" s="1742" t="s">
        <v>2861</v>
      </c>
      <c r="HC33" s="1744" t="s">
        <v>2861</v>
      </c>
      <c r="HD33" s="1745" t="s">
        <v>4743</v>
      </c>
      <c r="HE33" s="1746" t="s">
        <v>4682</v>
      </c>
      <c r="HF33" s="1747">
        <v>22</v>
      </c>
    </row>
    <row r="34" spans="2:214" hidden="1">
      <c r="B34" s="1738">
        <v>23</v>
      </c>
      <c r="C34" s="1739" t="s">
        <v>4682</v>
      </c>
      <c r="D34" s="1740" t="s">
        <v>4744</v>
      </c>
      <c r="E34" s="1748">
        <v>665.25800000000004</v>
      </c>
      <c r="F34" s="1743">
        <v>787.34840000000008</v>
      </c>
      <c r="G34" s="1743">
        <v>875.08720000000017</v>
      </c>
      <c r="H34" s="1743">
        <v>688.34140000000002</v>
      </c>
      <c r="I34" s="1743">
        <v>775.97080000000005</v>
      </c>
      <c r="J34" s="1743">
        <v>723.56820000000005</v>
      </c>
      <c r="K34" s="1743">
        <v>655.41200000000003</v>
      </c>
      <c r="L34" s="1743">
        <v>799.92939999999999</v>
      </c>
      <c r="M34" s="1743">
        <v>673.79120000000012</v>
      </c>
      <c r="N34" s="1743">
        <v>899.8116</v>
      </c>
      <c r="O34" s="1743">
        <v>571.39280000000008</v>
      </c>
      <c r="P34" s="1743">
        <v>535.83780000000002</v>
      </c>
      <c r="Q34" s="1743">
        <v>552.68540000000007</v>
      </c>
      <c r="R34" s="1743">
        <v>488.46760000000006</v>
      </c>
      <c r="S34" s="1743">
        <v>590.42840000000001</v>
      </c>
      <c r="T34" s="1743">
        <v>625.327</v>
      </c>
      <c r="U34" s="1743">
        <v>640.096</v>
      </c>
      <c r="V34" s="1743">
        <v>608.47940000000006</v>
      </c>
      <c r="W34" s="1743">
        <v>287.93740000000003</v>
      </c>
      <c r="X34" s="1743">
        <v>429.0634</v>
      </c>
      <c r="Y34" s="1742">
        <v>67.937400000000011</v>
      </c>
      <c r="Z34" s="1742">
        <v>160.16160000000002</v>
      </c>
      <c r="AA34" s="1742">
        <v>0</v>
      </c>
      <c r="AB34" s="1742">
        <v>167.60079999999999</v>
      </c>
      <c r="AC34" s="1742">
        <v>166.9444</v>
      </c>
      <c r="AD34" s="1742">
        <v>204.578</v>
      </c>
      <c r="AE34" s="1742">
        <v>221.20680000000002</v>
      </c>
      <c r="AF34" s="1742">
        <v>274.92220000000003</v>
      </c>
      <c r="AG34" s="1742">
        <v>250.7448</v>
      </c>
      <c r="AH34" s="1742">
        <v>299.09960000000001</v>
      </c>
      <c r="AI34" s="1742">
        <v>306.32000000000005</v>
      </c>
      <c r="AJ34" s="1742">
        <v>262.88820000000004</v>
      </c>
      <c r="AK34" s="1742">
        <v>187.2928</v>
      </c>
      <c r="AL34" s="1742">
        <v>70.453600000000009</v>
      </c>
      <c r="AM34" s="1742">
        <v>134.3432</v>
      </c>
      <c r="AN34" s="1742">
        <v>231.59980000000002</v>
      </c>
      <c r="AO34" s="1742">
        <v>334.9828</v>
      </c>
      <c r="AP34" s="1742">
        <v>313.64980000000003</v>
      </c>
      <c r="AQ34" s="1742">
        <v>390.33920000000006</v>
      </c>
      <c r="AR34" s="1742">
        <v>296.25520000000006</v>
      </c>
      <c r="AS34" s="1742">
        <v>361.56700000000001</v>
      </c>
      <c r="AT34" s="1742">
        <v>419.33020000000005</v>
      </c>
      <c r="AU34" s="1742">
        <v>391.21440000000007</v>
      </c>
      <c r="AV34" s="1742">
        <v>423.37800000000004</v>
      </c>
      <c r="AW34" s="1742">
        <v>353.03380000000004</v>
      </c>
      <c r="AX34" s="1742">
        <v>417.36100000000005</v>
      </c>
      <c r="AY34" s="1742">
        <v>504.44340000000005</v>
      </c>
      <c r="AZ34" s="1742">
        <v>528.29259999999999</v>
      </c>
      <c r="BA34" s="1742">
        <v>545.79660000000001</v>
      </c>
      <c r="BB34" s="1742">
        <v>570.19280000000015</v>
      </c>
      <c r="BC34" s="1742">
        <v>487.92400000000004</v>
      </c>
      <c r="BD34" s="1742">
        <v>519.32180000000005</v>
      </c>
      <c r="BE34" s="1742">
        <v>519.4312000000001</v>
      </c>
      <c r="BF34" s="1742">
        <v>489.78380000000004</v>
      </c>
      <c r="BG34" s="1742">
        <v>441.31960000000004</v>
      </c>
      <c r="BH34" s="1742">
        <v>558.70580000000007</v>
      </c>
      <c r="BI34" s="1742">
        <v>532.23099999999999</v>
      </c>
      <c r="BJ34" s="1742">
        <v>564.28520000000003</v>
      </c>
      <c r="BK34" s="1742">
        <v>581.24220000000003</v>
      </c>
      <c r="BL34" s="1742">
        <v>567.78600000000006</v>
      </c>
      <c r="BM34" s="1742">
        <v>585.83699999999999</v>
      </c>
      <c r="BN34" s="1742">
        <v>557.06479999999999</v>
      </c>
      <c r="BO34" s="1742">
        <v>605.529</v>
      </c>
      <c r="BP34" s="1742">
        <v>616.5784000000001</v>
      </c>
      <c r="BQ34" s="1742">
        <v>590.86940000000004</v>
      </c>
      <c r="BR34" s="1742">
        <v>646.88220000000001</v>
      </c>
      <c r="BS34" s="1742">
        <v>575.22519999999997</v>
      </c>
      <c r="BT34" s="1742">
        <v>584.96180000000004</v>
      </c>
      <c r="BU34" s="1742">
        <v>627.84659999999997</v>
      </c>
      <c r="BV34" s="1742" t="s">
        <v>2861</v>
      </c>
      <c r="BW34" s="1742">
        <v>604.21619999999996</v>
      </c>
      <c r="BX34" s="1742">
        <v>598.41800000000001</v>
      </c>
      <c r="BY34" s="1742">
        <v>642.61559999999997</v>
      </c>
      <c r="BZ34" s="1742">
        <v>660.01020000000005</v>
      </c>
      <c r="CA34" s="1742">
        <v>443.83580000000001</v>
      </c>
      <c r="CB34" s="1742">
        <v>496.89480000000003</v>
      </c>
      <c r="CC34" s="1742">
        <v>543.17100000000005</v>
      </c>
      <c r="CD34" s="1742">
        <v>469.54480000000001</v>
      </c>
      <c r="CE34" s="1742">
        <v>534.09080000000006</v>
      </c>
      <c r="CF34" s="1742">
        <v>390.66740000000004</v>
      </c>
      <c r="CG34" s="1742" t="s">
        <v>2861</v>
      </c>
      <c r="CH34" s="1742">
        <v>645.46</v>
      </c>
      <c r="CI34" s="1742">
        <v>666.13660000000004</v>
      </c>
      <c r="CJ34" s="1742">
        <v>618.87580000000014</v>
      </c>
      <c r="CK34" s="1742">
        <v>663.72980000000007</v>
      </c>
      <c r="CL34" s="1742">
        <v>686.15680000000009</v>
      </c>
      <c r="CM34" s="1742">
        <v>725.21260000000007</v>
      </c>
      <c r="CN34" s="1742">
        <v>773.12980000000016</v>
      </c>
      <c r="CO34" s="1742">
        <v>752.89080000000013</v>
      </c>
      <c r="CP34" s="1742">
        <v>765.14359999999999</v>
      </c>
      <c r="CQ34" s="1742">
        <v>797.52600000000007</v>
      </c>
      <c r="CR34" s="1742">
        <v>693.596</v>
      </c>
      <c r="CS34" s="1742">
        <v>673.02880000000005</v>
      </c>
      <c r="CT34" s="1742">
        <v>697.53440000000012</v>
      </c>
      <c r="CU34" s="1742">
        <v>609.90500000000009</v>
      </c>
      <c r="CV34" s="1742">
        <v>654.75900000000001</v>
      </c>
      <c r="CW34" s="1742">
        <v>634.62940000000003</v>
      </c>
      <c r="CX34" s="1742">
        <v>728.71340000000009</v>
      </c>
      <c r="CY34" s="1742">
        <v>696.65920000000006</v>
      </c>
      <c r="CZ34" s="1742">
        <v>819.51540000000011</v>
      </c>
      <c r="DA34" s="1742">
        <v>836.47240000000011</v>
      </c>
      <c r="DB34" s="1742">
        <v>796.32260000000008</v>
      </c>
      <c r="DC34" s="1742">
        <v>800.04219999999998</v>
      </c>
      <c r="DD34" s="1742">
        <v>735.71500000000003</v>
      </c>
      <c r="DE34" s="1742">
        <v>744.79520000000002</v>
      </c>
      <c r="DF34" s="1742">
        <v>808.57540000000006</v>
      </c>
      <c r="DG34" s="1742">
        <v>702.34800000000007</v>
      </c>
      <c r="DH34" s="1742">
        <v>826.6264000000001</v>
      </c>
      <c r="DI34" s="1742">
        <v>835.48780000000011</v>
      </c>
      <c r="DJ34" s="1742">
        <v>822.4692</v>
      </c>
      <c r="DK34" s="1742">
        <v>902.22180000000014</v>
      </c>
      <c r="DL34" s="1742">
        <v>872.79320000000007</v>
      </c>
      <c r="DM34" s="1742">
        <v>937.44860000000006</v>
      </c>
      <c r="DN34" s="1742">
        <v>908.34820000000002</v>
      </c>
      <c r="DO34" s="1742">
        <v>968.0806</v>
      </c>
      <c r="DP34" s="1742">
        <v>888.10919999999999</v>
      </c>
      <c r="DQ34" s="1742">
        <v>823.34440000000006</v>
      </c>
      <c r="DR34" s="1742">
        <v>854.4140000000001</v>
      </c>
      <c r="DS34" s="1742">
        <v>907.25419999999997</v>
      </c>
      <c r="DT34" s="1742">
        <v>895.43900000000008</v>
      </c>
      <c r="DU34" s="1742">
        <v>859.3370000000001</v>
      </c>
      <c r="DV34" s="1742">
        <v>918.96</v>
      </c>
      <c r="DW34" s="1742">
        <v>896.31420000000003</v>
      </c>
      <c r="DX34" s="1742">
        <v>924.97700000000009</v>
      </c>
      <c r="DY34" s="1742">
        <v>939.63660000000004</v>
      </c>
      <c r="DZ34" s="1742">
        <v>918.19420000000002</v>
      </c>
      <c r="EA34" s="1742">
        <v>930.88460000000009</v>
      </c>
      <c r="EB34" s="1742">
        <v>956.59360000000004</v>
      </c>
      <c r="EC34" s="1742">
        <v>934.82300000000009</v>
      </c>
      <c r="ED34" s="1742">
        <v>974.53520000000003</v>
      </c>
      <c r="EE34" s="1742">
        <v>952.76460000000009</v>
      </c>
      <c r="EF34" s="2007">
        <v>1002.2134000000001</v>
      </c>
      <c r="EG34" s="1742">
        <v>901.45600000000002</v>
      </c>
      <c r="EH34" s="1742">
        <v>926.28980000000013</v>
      </c>
      <c r="EI34" s="1742">
        <v>971.90960000000007</v>
      </c>
      <c r="EJ34" s="1742">
        <v>987.77260000000001</v>
      </c>
      <c r="EK34" s="1742">
        <v>1038.4248000000002</v>
      </c>
      <c r="EL34" s="1742">
        <v>1036.7838000000002</v>
      </c>
      <c r="EM34" s="1742">
        <v>1025.9531999999999</v>
      </c>
      <c r="EN34" s="1742">
        <v>1105.9246000000001</v>
      </c>
      <c r="EO34" s="1742">
        <v>1082.4036000000001</v>
      </c>
      <c r="EP34" s="1742">
        <v>1132.9464</v>
      </c>
      <c r="EQ34" s="1742">
        <v>1162.7032000000002</v>
      </c>
      <c r="ER34" s="1742">
        <v>1265.5391999999999</v>
      </c>
      <c r="ES34" s="1742">
        <v>1219.9194</v>
      </c>
      <c r="ET34" s="1742">
        <v>1195.8514</v>
      </c>
      <c r="EU34" s="1742">
        <v>1057.4604000000002</v>
      </c>
      <c r="EV34" s="1742">
        <v>1028.9070000000002</v>
      </c>
      <c r="EW34" s="1742">
        <v>1174.1902</v>
      </c>
      <c r="EX34" s="1742">
        <v>1099.7982</v>
      </c>
      <c r="EY34" s="1742">
        <v>1141.9172000000001</v>
      </c>
      <c r="EZ34" s="1742">
        <v>1278.8860000000002</v>
      </c>
      <c r="FA34" s="1742">
        <v>1330.3040000000001</v>
      </c>
      <c r="FB34" s="1742">
        <v>1301.8600000000001</v>
      </c>
      <c r="FC34" s="1742">
        <v>1216.4186000000002</v>
      </c>
      <c r="FD34" s="1742">
        <v>1243.4404</v>
      </c>
      <c r="FE34" s="1742">
        <v>1318.4888000000001</v>
      </c>
      <c r="FF34" s="1742">
        <v>1029.1258</v>
      </c>
      <c r="FG34" s="1742">
        <v>1085.248</v>
      </c>
      <c r="FH34" s="1742">
        <v>1068.2910000000002</v>
      </c>
      <c r="FI34" s="1742">
        <v>1068.2910000000002</v>
      </c>
      <c r="FJ34" s="1742">
        <v>1084.0445999999999</v>
      </c>
      <c r="FK34" s="1742">
        <v>1176.1594</v>
      </c>
      <c r="FL34" s="1742">
        <v>1134.4780000000001</v>
      </c>
      <c r="FM34" s="1742">
        <v>1158.4366000000002</v>
      </c>
      <c r="FN34" s="1742">
        <v>1228.6713999999999</v>
      </c>
      <c r="FO34" s="1742">
        <v>1201.1026000000002</v>
      </c>
      <c r="FP34" s="1742">
        <v>1156.9050000000002</v>
      </c>
      <c r="FQ34" s="1742">
        <v>1250.6608000000001</v>
      </c>
      <c r="FR34" s="1742">
        <v>1173.8620000000001</v>
      </c>
      <c r="FS34" s="1742">
        <v>1191.4754</v>
      </c>
      <c r="FT34" s="1742">
        <v>1405.0242000000001</v>
      </c>
      <c r="FU34" s="1742">
        <v>1350.4336000000003</v>
      </c>
      <c r="FV34" s="1742">
        <v>1442.4390000000001</v>
      </c>
      <c r="FW34" s="1742">
        <v>1384.0193999999999</v>
      </c>
      <c r="FX34" s="1742">
        <v>1464.3190000000002</v>
      </c>
      <c r="FY34" s="1742">
        <v>1457.3173999999999</v>
      </c>
      <c r="FZ34" s="1742">
        <v>1485.5426000000002</v>
      </c>
      <c r="GA34" s="1742">
        <v>1521.5352</v>
      </c>
      <c r="GB34" s="1742">
        <v>1504.5782000000002</v>
      </c>
      <c r="GC34" s="1742" t="s">
        <v>2861</v>
      </c>
      <c r="GD34" s="1742">
        <v>1545.8220000000001</v>
      </c>
      <c r="GE34" s="1742" t="s">
        <v>2861</v>
      </c>
      <c r="GF34" s="1742" t="s">
        <v>2861</v>
      </c>
      <c r="GG34" s="1742">
        <v>1502.7184</v>
      </c>
      <c r="GH34" s="1742">
        <v>1527.7710000000002</v>
      </c>
      <c r="GI34" s="1742">
        <v>1595.7084</v>
      </c>
      <c r="GJ34" s="1742">
        <v>1554.7928000000002</v>
      </c>
      <c r="GK34" s="1742">
        <v>1455.3482000000001</v>
      </c>
      <c r="GL34" s="1742">
        <v>1397.1474000000001</v>
      </c>
      <c r="GM34" s="1742">
        <v>1452.5038000000002</v>
      </c>
      <c r="GN34" s="1742">
        <v>1493.2006000000001</v>
      </c>
      <c r="GO34" s="1742">
        <v>1630.9352000000001</v>
      </c>
      <c r="GP34" s="1742">
        <v>1626.9968000000001</v>
      </c>
      <c r="GQ34" s="1742">
        <v>1541.7742000000001</v>
      </c>
      <c r="GR34" s="1742">
        <v>1667.3654000000001</v>
      </c>
      <c r="GS34" s="1742">
        <v>1589.3632</v>
      </c>
      <c r="GT34" s="1742">
        <v>1642.3128000000002</v>
      </c>
      <c r="GU34" s="1742">
        <v>1656.2066000000002</v>
      </c>
      <c r="GV34" s="1742">
        <v>1680.0558000000001</v>
      </c>
      <c r="GW34" s="1742" t="s">
        <v>2861</v>
      </c>
      <c r="GX34" s="1742">
        <v>1663.3176000000003</v>
      </c>
      <c r="GY34" s="1742" t="s">
        <v>2861</v>
      </c>
      <c r="GZ34" s="1742" t="s">
        <v>2861</v>
      </c>
      <c r="HA34" s="1742" t="s">
        <v>2861</v>
      </c>
      <c r="HB34" s="1742" t="s">
        <v>2861</v>
      </c>
      <c r="HC34" s="1744" t="s">
        <v>2861</v>
      </c>
      <c r="HD34" s="1745" t="s">
        <v>4744</v>
      </c>
      <c r="HE34" s="1746" t="s">
        <v>4682</v>
      </c>
      <c r="HF34" s="1747">
        <v>23</v>
      </c>
    </row>
    <row r="35" spans="2:214" hidden="1">
      <c r="B35" s="1738">
        <v>24</v>
      </c>
      <c r="C35" s="1739" t="s">
        <v>4682</v>
      </c>
      <c r="D35" s="1740" t="s">
        <v>4745</v>
      </c>
      <c r="E35" s="1748">
        <v>723.02120000000002</v>
      </c>
      <c r="F35" s="1743">
        <v>845.11160000000007</v>
      </c>
      <c r="G35" s="1743">
        <v>932.85040000000015</v>
      </c>
      <c r="H35" s="1743">
        <v>746.1046</v>
      </c>
      <c r="I35" s="1743">
        <v>833.73400000000004</v>
      </c>
      <c r="J35" s="1743">
        <v>781.33140000000003</v>
      </c>
      <c r="K35" s="1743">
        <v>713.17520000000002</v>
      </c>
      <c r="L35" s="1743">
        <v>857.69259999999997</v>
      </c>
      <c r="M35" s="1743">
        <v>731.5544000000001</v>
      </c>
      <c r="N35" s="1743">
        <v>957.57479999999998</v>
      </c>
      <c r="O35" s="1743">
        <v>629.15600000000006</v>
      </c>
      <c r="P35" s="1743">
        <v>593.601</v>
      </c>
      <c r="Q35" s="1743">
        <v>610.44860000000006</v>
      </c>
      <c r="R35" s="1743">
        <v>546.23080000000004</v>
      </c>
      <c r="S35" s="1743">
        <v>648.19159999999999</v>
      </c>
      <c r="T35" s="1743">
        <v>683.09019999999998</v>
      </c>
      <c r="U35" s="1743">
        <v>697.85919999999999</v>
      </c>
      <c r="V35" s="1743">
        <v>666.24260000000004</v>
      </c>
      <c r="W35" s="1743">
        <v>345.70060000000001</v>
      </c>
      <c r="X35" s="1743">
        <v>486.82659999999998</v>
      </c>
      <c r="Y35" s="1742">
        <v>125.70060000000002</v>
      </c>
      <c r="Z35" s="1742">
        <v>133.35860000000002</v>
      </c>
      <c r="AA35" s="1742">
        <v>168.58539999999999</v>
      </c>
      <c r="AB35" s="1742">
        <v>0</v>
      </c>
      <c r="AC35" s="1742">
        <v>251.51060000000004</v>
      </c>
      <c r="AD35" s="1742">
        <v>289.03480000000002</v>
      </c>
      <c r="AE35" s="1742">
        <v>305.66359999999997</v>
      </c>
      <c r="AF35" s="1742">
        <v>296.14580000000001</v>
      </c>
      <c r="AG35" s="1742">
        <v>335.31100000000004</v>
      </c>
      <c r="AH35" s="1742">
        <v>383.66579999999999</v>
      </c>
      <c r="AI35" s="1742">
        <v>390.88620000000003</v>
      </c>
      <c r="AJ35" s="1742">
        <v>347.45440000000008</v>
      </c>
      <c r="AK35" s="1742">
        <v>307.74220000000003</v>
      </c>
      <c r="AL35" s="1742">
        <v>190.79360000000003</v>
      </c>
      <c r="AM35" s="1742">
        <v>254.68320000000003</v>
      </c>
      <c r="AN35" s="1742">
        <v>320.87020000000001</v>
      </c>
      <c r="AO35" s="1742">
        <v>419.54900000000004</v>
      </c>
      <c r="AP35" s="1742">
        <v>434.09920000000005</v>
      </c>
      <c r="AQ35" s="1742">
        <v>474.90540000000004</v>
      </c>
      <c r="AR35" s="1742">
        <v>382.46240000000006</v>
      </c>
      <c r="AS35" s="1742">
        <v>446.13320000000004</v>
      </c>
      <c r="AT35" s="1742">
        <v>503.89640000000009</v>
      </c>
      <c r="AU35" s="1742">
        <v>475.78059999999999</v>
      </c>
      <c r="AV35" s="1742">
        <v>507.83480000000003</v>
      </c>
      <c r="AW35" s="1742">
        <v>437.6</v>
      </c>
      <c r="AX35" s="1742">
        <v>501.92720000000003</v>
      </c>
      <c r="AY35" s="1742">
        <v>588.90020000000004</v>
      </c>
      <c r="AZ35" s="1742">
        <v>612.85880000000009</v>
      </c>
      <c r="BA35" s="1742">
        <v>630.36280000000011</v>
      </c>
      <c r="BB35" s="1742">
        <v>654.75900000000001</v>
      </c>
      <c r="BC35" s="1742">
        <v>572.49019999999996</v>
      </c>
      <c r="BD35" s="1742">
        <v>603.88800000000003</v>
      </c>
      <c r="BE35" s="1742">
        <v>603.99740000000008</v>
      </c>
      <c r="BF35" s="1742">
        <v>574.35</v>
      </c>
      <c r="BG35" s="1742">
        <v>525.88580000000002</v>
      </c>
      <c r="BH35" s="1742">
        <v>643.27200000000005</v>
      </c>
      <c r="BI35" s="1742">
        <v>616.79719999999998</v>
      </c>
      <c r="BJ35" s="1742">
        <v>648.85140000000013</v>
      </c>
      <c r="BK35" s="1742">
        <v>665.69900000000007</v>
      </c>
      <c r="BL35" s="1742">
        <v>652.35220000000004</v>
      </c>
      <c r="BM35" s="1742">
        <v>670.29380000000015</v>
      </c>
      <c r="BN35" s="1742">
        <v>641.63100000000009</v>
      </c>
      <c r="BO35" s="1742">
        <v>689.98580000000015</v>
      </c>
      <c r="BP35" s="1742">
        <v>701.14460000000008</v>
      </c>
      <c r="BQ35" s="1742">
        <v>675.43560000000002</v>
      </c>
      <c r="BR35" s="1742">
        <v>731.44840000000011</v>
      </c>
      <c r="BS35" s="1742">
        <v>659.68200000000002</v>
      </c>
      <c r="BT35" s="1742">
        <v>669.41859999999997</v>
      </c>
      <c r="BU35" s="1742">
        <v>712.41280000000006</v>
      </c>
      <c r="BV35" s="1742" t="s">
        <v>2861</v>
      </c>
      <c r="BW35" s="1742">
        <v>688.78240000000005</v>
      </c>
      <c r="BX35" s="1742">
        <v>682.98419999999999</v>
      </c>
      <c r="BY35" s="1742">
        <v>727.07240000000013</v>
      </c>
      <c r="BZ35" s="1742">
        <v>744.57640000000004</v>
      </c>
      <c r="CA35" s="1742">
        <v>564.28520000000003</v>
      </c>
      <c r="CB35" s="1742">
        <v>617.3442</v>
      </c>
      <c r="CC35" s="1742">
        <v>663.51100000000008</v>
      </c>
      <c r="CD35" s="1742">
        <v>589.88480000000004</v>
      </c>
      <c r="CE35" s="1742">
        <v>654.43080000000009</v>
      </c>
      <c r="CF35" s="1742">
        <v>511.00740000000008</v>
      </c>
      <c r="CG35" s="1742" t="s">
        <v>2861</v>
      </c>
      <c r="CH35" s="1742">
        <v>765.90940000000012</v>
      </c>
      <c r="CI35" s="1742">
        <v>786.47660000000008</v>
      </c>
      <c r="CJ35" s="1742">
        <v>739.21580000000006</v>
      </c>
      <c r="CK35" s="1742">
        <v>784.0698000000001</v>
      </c>
      <c r="CL35" s="1742">
        <v>806.60620000000006</v>
      </c>
      <c r="CM35" s="1742">
        <v>845.66200000000003</v>
      </c>
      <c r="CN35" s="1742">
        <v>893.46980000000008</v>
      </c>
      <c r="CO35" s="1742">
        <v>873.23080000000016</v>
      </c>
      <c r="CP35" s="1742">
        <v>885.48360000000002</v>
      </c>
      <c r="CQ35" s="1742">
        <v>917.8660000000001</v>
      </c>
      <c r="CR35" s="1742">
        <v>778.05280000000016</v>
      </c>
      <c r="CS35" s="1742">
        <v>757.48559999999998</v>
      </c>
      <c r="CT35" s="1742">
        <v>781.99120000000005</v>
      </c>
      <c r="CU35" s="1742">
        <v>730.245</v>
      </c>
      <c r="CV35" s="1742">
        <v>775.2084000000001</v>
      </c>
      <c r="CW35" s="1742">
        <v>723.02460000000008</v>
      </c>
      <c r="CX35" s="1742">
        <v>841.83300000000008</v>
      </c>
      <c r="CY35" s="1742">
        <v>809.77880000000016</v>
      </c>
      <c r="CZ35" s="1742">
        <v>939.85540000000015</v>
      </c>
      <c r="DA35" s="1742">
        <v>954.40560000000005</v>
      </c>
      <c r="DB35" s="1742">
        <v>909.44220000000007</v>
      </c>
      <c r="DC35" s="1742">
        <v>913.16180000000008</v>
      </c>
      <c r="DD35" s="1742">
        <v>856.05500000000006</v>
      </c>
      <c r="DE35" s="1742">
        <v>829.36140000000012</v>
      </c>
      <c r="DF35" s="1742">
        <v>893.14160000000004</v>
      </c>
      <c r="DG35" s="1742">
        <v>786.91420000000005</v>
      </c>
      <c r="DH35" s="1742">
        <v>939.74600000000009</v>
      </c>
      <c r="DI35" s="1742">
        <v>919.94460000000004</v>
      </c>
      <c r="DJ35" s="1742">
        <v>935.58880000000011</v>
      </c>
      <c r="DK35" s="1742">
        <v>1015.3414000000001</v>
      </c>
      <c r="DL35" s="1742">
        <v>985.91280000000017</v>
      </c>
      <c r="DM35" s="1742">
        <v>1050.5681999999999</v>
      </c>
      <c r="DN35" s="1742">
        <v>1021.4678000000001</v>
      </c>
      <c r="DO35" s="1742">
        <v>1081.2002</v>
      </c>
      <c r="DP35" s="1742">
        <v>1008.5586000000001</v>
      </c>
      <c r="DQ35" s="1742">
        <v>943.6844000000001</v>
      </c>
      <c r="DR35" s="1742">
        <v>974.75400000000002</v>
      </c>
      <c r="DS35" s="1742">
        <v>1027.7036000000001</v>
      </c>
      <c r="DT35" s="1742">
        <v>1015.7790000000001</v>
      </c>
      <c r="DU35" s="1742">
        <v>979.67700000000002</v>
      </c>
      <c r="DV35" s="1742">
        <v>1039.3000000000002</v>
      </c>
      <c r="DW35" s="1742">
        <v>1016.6542000000001</v>
      </c>
      <c r="DX35" s="1742">
        <v>1045.317</v>
      </c>
      <c r="DY35" s="1742">
        <v>1059.9766</v>
      </c>
      <c r="DZ35" s="1742">
        <v>1038.5342000000001</v>
      </c>
      <c r="EA35" s="1742">
        <v>1051.3340000000001</v>
      </c>
      <c r="EB35" s="1742">
        <v>1076.9336000000001</v>
      </c>
      <c r="EC35" s="1742">
        <v>1055.163</v>
      </c>
      <c r="ED35" s="1742">
        <v>1094.8751999999999</v>
      </c>
      <c r="EE35" s="1742">
        <v>1073.1046000000001</v>
      </c>
      <c r="EF35" s="2007">
        <v>1122.5534</v>
      </c>
      <c r="EG35" s="1742">
        <v>1021.796</v>
      </c>
      <c r="EH35" s="1742">
        <v>1046.6298000000002</v>
      </c>
      <c r="EI35" s="1742">
        <v>1092.2496000000001</v>
      </c>
      <c r="EJ35" s="1742">
        <v>1108.1126000000002</v>
      </c>
      <c r="EK35" s="1742">
        <v>1158.7648000000002</v>
      </c>
      <c r="EL35" s="1742">
        <v>1149.9033999999999</v>
      </c>
      <c r="EM35" s="1742">
        <v>1146.2932000000001</v>
      </c>
      <c r="EN35" s="1742">
        <v>1226.2646000000002</v>
      </c>
      <c r="EO35" s="1742">
        <v>1202.8530000000001</v>
      </c>
      <c r="EP35" s="1742">
        <v>1253.2864</v>
      </c>
      <c r="EQ35" s="1742">
        <v>1283.0432000000001</v>
      </c>
      <c r="ER35" s="1742">
        <v>1385.9886000000001</v>
      </c>
      <c r="ES35" s="1742">
        <v>1340.2593999999999</v>
      </c>
      <c r="ET35" s="1742">
        <v>1316.1913999999999</v>
      </c>
      <c r="EU35" s="1742">
        <v>1177.8004000000001</v>
      </c>
      <c r="EV35" s="1742">
        <v>1149.2470000000001</v>
      </c>
      <c r="EW35" s="1742">
        <v>1294.5302000000001</v>
      </c>
      <c r="EX35" s="1742">
        <v>1220.1382000000001</v>
      </c>
      <c r="EY35" s="1742">
        <v>1262.2572</v>
      </c>
      <c r="EZ35" s="1742">
        <v>1399.3353999999999</v>
      </c>
      <c r="FA35" s="1742">
        <v>1450.644</v>
      </c>
      <c r="FB35" s="1742">
        <v>1422.2</v>
      </c>
      <c r="FC35" s="1742">
        <v>1336.7586000000001</v>
      </c>
      <c r="FD35" s="1742">
        <v>1363.7804000000001</v>
      </c>
      <c r="FE35" s="1742">
        <v>1438.8288000000002</v>
      </c>
      <c r="FF35" s="1742">
        <v>1149.4658000000002</v>
      </c>
      <c r="FG35" s="1742">
        <v>1205.5880000000002</v>
      </c>
      <c r="FH35" s="1742">
        <v>1188.6310000000001</v>
      </c>
      <c r="FI35" s="1742">
        <v>1188.7403999999999</v>
      </c>
      <c r="FJ35" s="1742">
        <v>1204.4940000000001</v>
      </c>
      <c r="FK35" s="1742">
        <v>1296.6088000000002</v>
      </c>
      <c r="FL35" s="1742">
        <v>1254.818</v>
      </c>
      <c r="FM35" s="1742">
        <v>1278.7766000000001</v>
      </c>
      <c r="FN35" s="1742">
        <v>1349.1208000000001</v>
      </c>
      <c r="FO35" s="1742">
        <v>1321.4426000000003</v>
      </c>
      <c r="FP35" s="1742">
        <v>1277.2450000000001</v>
      </c>
      <c r="FQ35" s="1742">
        <v>1371.0008000000003</v>
      </c>
      <c r="FR35" s="1742">
        <v>1294.3114</v>
      </c>
      <c r="FS35" s="1742">
        <v>1311.8154</v>
      </c>
      <c r="FT35" s="1742">
        <v>1525.3642</v>
      </c>
      <c r="FU35" s="1742">
        <v>1470.7736000000002</v>
      </c>
      <c r="FV35" s="1742">
        <v>1562.7790000000002</v>
      </c>
      <c r="FW35" s="1742">
        <v>1504.3594000000001</v>
      </c>
      <c r="FX35" s="1742">
        <v>1584.6590000000001</v>
      </c>
      <c r="FY35" s="1742">
        <v>1577.6574000000001</v>
      </c>
      <c r="FZ35" s="1742">
        <v>1605.8826000000001</v>
      </c>
      <c r="GA35" s="1742">
        <v>1641.8752000000002</v>
      </c>
      <c r="GB35" s="1742">
        <v>1624.9182000000001</v>
      </c>
      <c r="GC35" s="1742" t="s">
        <v>2861</v>
      </c>
      <c r="GD35" s="1742">
        <v>1666.162</v>
      </c>
      <c r="GE35" s="1742" t="s">
        <v>2861</v>
      </c>
      <c r="GF35" s="1742" t="s">
        <v>2861</v>
      </c>
      <c r="GG35" s="1742">
        <v>1623.1678000000002</v>
      </c>
      <c r="GH35" s="1742">
        <v>1648.1110000000001</v>
      </c>
      <c r="GI35" s="1742">
        <v>1716.0484000000001</v>
      </c>
      <c r="GJ35" s="1742">
        <v>1675.1328000000001</v>
      </c>
      <c r="GK35" s="1742">
        <v>1575.7976000000003</v>
      </c>
      <c r="GL35" s="1742">
        <v>1517.5968000000003</v>
      </c>
      <c r="GM35" s="1742">
        <v>1572.8438000000001</v>
      </c>
      <c r="GN35" s="1742">
        <v>1613.65</v>
      </c>
      <c r="GO35" s="1742">
        <v>1751.2752</v>
      </c>
      <c r="GP35" s="1742">
        <v>1747.3368000000003</v>
      </c>
      <c r="GQ35" s="1742">
        <v>1662.1142</v>
      </c>
      <c r="GR35" s="1742">
        <v>1787.7054000000001</v>
      </c>
      <c r="GS35" s="1742">
        <v>1709.7032000000002</v>
      </c>
      <c r="GT35" s="1742">
        <v>1762.6528000000003</v>
      </c>
      <c r="GU35" s="1742">
        <v>1776.5466000000001</v>
      </c>
      <c r="GV35" s="1742">
        <v>1800.3958000000002</v>
      </c>
      <c r="GW35" s="1742" t="s">
        <v>2861</v>
      </c>
      <c r="GX35" s="1742">
        <v>1783.6576000000002</v>
      </c>
      <c r="GY35" s="1742" t="s">
        <v>2861</v>
      </c>
      <c r="GZ35" s="1742" t="s">
        <v>2861</v>
      </c>
      <c r="HA35" s="1742" t="s">
        <v>2861</v>
      </c>
      <c r="HB35" s="1742" t="s">
        <v>2861</v>
      </c>
      <c r="HC35" s="1744" t="s">
        <v>2861</v>
      </c>
      <c r="HD35" s="1745" t="s">
        <v>4745</v>
      </c>
      <c r="HE35" s="1746" t="s">
        <v>4682</v>
      </c>
      <c r="HF35" s="1747">
        <v>24</v>
      </c>
    </row>
    <row r="36" spans="2:214" hidden="1">
      <c r="B36" s="1738">
        <v>31</v>
      </c>
      <c r="C36" s="1739" t="s">
        <v>4683</v>
      </c>
      <c r="D36" s="1740" t="s">
        <v>4746</v>
      </c>
      <c r="E36" s="1748">
        <v>783.73820000000001</v>
      </c>
      <c r="F36" s="1743">
        <v>905.82860000000005</v>
      </c>
      <c r="G36" s="1743">
        <v>993.56740000000013</v>
      </c>
      <c r="H36" s="1743">
        <v>806.82159999999999</v>
      </c>
      <c r="I36" s="1743">
        <v>894.45100000000002</v>
      </c>
      <c r="J36" s="1743">
        <v>842.04840000000002</v>
      </c>
      <c r="K36" s="1743">
        <v>773.8922</v>
      </c>
      <c r="L36" s="1743">
        <v>918.40959999999995</v>
      </c>
      <c r="M36" s="1743">
        <v>792.27140000000009</v>
      </c>
      <c r="N36" s="1743">
        <v>1018.2918</v>
      </c>
      <c r="O36" s="1743">
        <v>689.87300000000005</v>
      </c>
      <c r="P36" s="1743">
        <v>654.31799999999998</v>
      </c>
      <c r="Q36" s="1743">
        <v>671.16560000000004</v>
      </c>
      <c r="R36" s="1743">
        <v>606.94780000000003</v>
      </c>
      <c r="S36" s="1743">
        <v>708.90859999999998</v>
      </c>
      <c r="T36" s="1743">
        <v>743.80719999999997</v>
      </c>
      <c r="U36" s="1743">
        <v>758.57619999999997</v>
      </c>
      <c r="V36" s="1743">
        <v>726.95960000000002</v>
      </c>
      <c r="W36" s="1743">
        <v>406.41759999999999</v>
      </c>
      <c r="X36" s="1743">
        <v>547.54359999999997</v>
      </c>
      <c r="Y36" s="1742">
        <v>186.41760000000002</v>
      </c>
      <c r="Z36" s="1742">
        <v>134.99960000000002</v>
      </c>
      <c r="AA36" s="1742">
        <v>165.9598</v>
      </c>
      <c r="AB36" s="1742">
        <v>251.29179999999999</v>
      </c>
      <c r="AC36" s="1742">
        <v>0</v>
      </c>
      <c r="AD36" s="1742">
        <v>73.188600000000008</v>
      </c>
      <c r="AE36" s="1742">
        <v>89.817400000000006</v>
      </c>
      <c r="AF36" s="1742">
        <v>115.30760000000002</v>
      </c>
      <c r="AG36" s="1742">
        <v>119.3554</v>
      </c>
      <c r="AH36" s="1742">
        <v>167.71020000000001</v>
      </c>
      <c r="AI36" s="1742">
        <v>174.93060000000003</v>
      </c>
      <c r="AJ36" s="1742">
        <v>131.49880000000002</v>
      </c>
      <c r="AK36" s="1742">
        <v>144.18920000000003</v>
      </c>
      <c r="AL36" s="1742">
        <v>138.06280000000001</v>
      </c>
      <c r="AM36" s="1742">
        <v>195.49780000000001</v>
      </c>
      <c r="AN36" s="1742">
        <v>104.91460000000001</v>
      </c>
      <c r="AO36" s="1742">
        <v>203.5934</v>
      </c>
      <c r="AP36" s="1742">
        <v>228.09900000000002</v>
      </c>
      <c r="AQ36" s="1742">
        <v>258.94979999999998</v>
      </c>
      <c r="AR36" s="1742">
        <v>166.61620000000002</v>
      </c>
      <c r="AS36" s="1742">
        <v>230.17760000000001</v>
      </c>
      <c r="AT36" s="1742">
        <v>287.94080000000002</v>
      </c>
      <c r="AU36" s="1742">
        <v>259.82500000000005</v>
      </c>
      <c r="AV36" s="1742">
        <v>291.98860000000002</v>
      </c>
      <c r="AW36" s="1742">
        <v>221.64440000000002</v>
      </c>
      <c r="AX36" s="1742">
        <v>285.97160000000002</v>
      </c>
      <c r="AY36" s="1742">
        <v>373.05400000000003</v>
      </c>
      <c r="AZ36" s="1742">
        <v>396.90320000000003</v>
      </c>
      <c r="BA36" s="1742">
        <v>414.40720000000005</v>
      </c>
      <c r="BB36" s="1742">
        <v>438.9128</v>
      </c>
      <c r="BC36" s="1742">
        <v>356.53460000000001</v>
      </c>
      <c r="BD36" s="1742">
        <v>387.93240000000003</v>
      </c>
      <c r="BE36" s="1742">
        <v>388.04180000000002</v>
      </c>
      <c r="BF36" s="1742">
        <v>358.39440000000008</v>
      </c>
      <c r="BG36" s="1742">
        <v>309.93020000000001</v>
      </c>
      <c r="BH36" s="1742">
        <v>427.31640000000004</v>
      </c>
      <c r="BI36" s="1742">
        <v>400.84160000000003</v>
      </c>
      <c r="BJ36" s="1742">
        <v>432.89580000000001</v>
      </c>
      <c r="BK36" s="1742">
        <v>449.8528</v>
      </c>
      <c r="BL36" s="1742">
        <v>436.39660000000003</v>
      </c>
      <c r="BM36" s="1742">
        <v>454.44760000000002</v>
      </c>
      <c r="BN36" s="1742">
        <v>425.67540000000008</v>
      </c>
      <c r="BO36" s="1742">
        <v>474.13960000000003</v>
      </c>
      <c r="BP36" s="1742">
        <v>485.18900000000002</v>
      </c>
      <c r="BQ36" s="1742">
        <v>459.48</v>
      </c>
      <c r="BR36" s="1742">
        <v>515.49279999999999</v>
      </c>
      <c r="BS36" s="1742">
        <v>443.83580000000001</v>
      </c>
      <c r="BT36" s="1742">
        <v>453.57240000000007</v>
      </c>
      <c r="BU36" s="1742">
        <v>496.45720000000006</v>
      </c>
      <c r="BV36" s="1742" t="s">
        <v>2861</v>
      </c>
      <c r="BW36" s="1742">
        <v>472.82680000000005</v>
      </c>
      <c r="BX36" s="1742">
        <v>467.02859999999998</v>
      </c>
      <c r="BY36" s="1742">
        <v>511.22620000000006</v>
      </c>
      <c r="BZ36" s="1742">
        <v>528.62080000000003</v>
      </c>
      <c r="CA36" s="1742">
        <v>370.20960000000002</v>
      </c>
      <c r="CB36" s="1742">
        <v>423.37800000000004</v>
      </c>
      <c r="CC36" s="1742">
        <v>469.54480000000001</v>
      </c>
      <c r="CD36" s="1742">
        <v>395.91860000000003</v>
      </c>
      <c r="CE36" s="1742">
        <v>460.46460000000002</v>
      </c>
      <c r="CF36" s="1742">
        <v>319.66680000000002</v>
      </c>
      <c r="CG36" s="1742" t="s">
        <v>2861</v>
      </c>
      <c r="CH36" s="1742">
        <v>571.94320000000005</v>
      </c>
      <c r="CI36" s="1742">
        <v>592.51040000000012</v>
      </c>
      <c r="CJ36" s="1742">
        <v>545.24959999999999</v>
      </c>
      <c r="CK36" s="1742">
        <v>590.10360000000003</v>
      </c>
      <c r="CL36" s="1742">
        <v>612.6400000000001</v>
      </c>
      <c r="CM36" s="1742">
        <v>651.69580000000008</v>
      </c>
      <c r="CN36" s="1742">
        <v>699.50360000000001</v>
      </c>
      <c r="CO36" s="1742">
        <v>679.26459999999997</v>
      </c>
      <c r="CP36" s="1742">
        <v>691.51740000000007</v>
      </c>
      <c r="CQ36" s="1742">
        <v>723.89980000000014</v>
      </c>
      <c r="CR36" s="1742">
        <v>562.20659999999998</v>
      </c>
      <c r="CS36" s="1742">
        <v>541.63940000000002</v>
      </c>
      <c r="CT36" s="1742">
        <v>566.1450000000001</v>
      </c>
      <c r="CU36" s="1742">
        <v>536.3882000000001</v>
      </c>
      <c r="CV36" s="1742">
        <v>560.78440000000012</v>
      </c>
      <c r="CW36" s="1742">
        <v>507.17840000000007</v>
      </c>
      <c r="CX36" s="1742">
        <v>625.87740000000008</v>
      </c>
      <c r="CY36" s="1742">
        <v>593.93259999999998</v>
      </c>
      <c r="CZ36" s="1742">
        <v>741.73200000000008</v>
      </c>
      <c r="DA36" s="1742">
        <v>738.5594000000001</v>
      </c>
      <c r="DB36" s="1742">
        <v>693.48660000000007</v>
      </c>
      <c r="DC36" s="1742">
        <v>697.20619999999997</v>
      </c>
      <c r="DD36" s="1742">
        <v>661.21360000000004</v>
      </c>
      <c r="DE36" s="1742">
        <v>613.40580000000011</v>
      </c>
      <c r="DF36" s="1742">
        <v>677.18600000000004</v>
      </c>
      <c r="DG36" s="1742">
        <v>570.95860000000005</v>
      </c>
      <c r="DH36" s="1742">
        <v>723.89980000000014</v>
      </c>
      <c r="DI36" s="1742">
        <v>704.09840000000008</v>
      </c>
      <c r="DJ36" s="1742">
        <v>719.63319999999999</v>
      </c>
      <c r="DK36" s="1742">
        <v>799.49520000000007</v>
      </c>
      <c r="DL36" s="1742">
        <v>770.06659999999999</v>
      </c>
      <c r="DM36" s="1742">
        <v>834.61260000000004</v>
      </c>
      <c r="DN36" s="1742">
        <v>805.62160000000006</v>
      </c>
      <c r="DO36" s="1742">
        <v>865.24459999999999</v>
      </c>
      <c r="DP36" s="1742">
        <v>814.59240000000011</v>
      </c>
      <c r="DQ36" s="1742">
        <v>749.71820000000002</v>
      </c>
      <c r="DR36" s="1742">
        <v>780.78780000000006</v>
      </c>
      <c r="DS36" s="1742">
        <v>833.73740000000009</v>
      </c>
      <c r="DT36" s="1742">
        <v>821.81280000000015</v>
      </c>
      <c r="DU36" s="1742">
        <v>785.71080000000006</v>
      </c>
      <c r="DV36" s="1742">
        <v>845.33380000000011</v>
      </c>
      <c r="DW36" s="1742">
        <v>822.6880000000001</v>
      </c>
      <c r="DX36" s="1742">
        <v>851.35080000000016</v>
      </c>
      <c r="DY36" s="1742">
        <v>866.01040000000012</v>
      </c>
      <c r="DZ36" s="1742">
        <v>844.5680000000001</v>
      </c>
      <c r="EA36" s="1742">
        <v>857.3678000000001</v>
      </c>
      <c r="EB36" s="1742">
        <v>882.96740000000011</v>
      </c>
      <c r="EC36" s="1742">
        <v>861.19680000000017</v>
      </c>
      <c r="ED36" s="1742">
        <v>901.01840000000004</v>
      </c>
      <c r="EE36" s="1742">
        <v>879.13840000000005</v>
      </c>
      <c r="EF36" s="2007">
        <v>928.58720000000005</v>
      </c>
      <c r="EG36" s="1742">
        <v>827.82980000000009</v>
      </c>
      <c r="EH36" s="1742">
        <v>849.81920000000002</v>
      </c>
      <c r="EI36" s="1742">
        <v>895.11080000000015</v>
      </c>
      <c r="EJ36" s="1742">
        <v>914.25580000000014</v>
      </c>
      <c r="EK36" s="1742">
        <v>964.79860000000008</v>
      </c>
      <c r="EL36" s="1742">
        <v>933.94780000000014</v>
      </c>
      <c r="EM36" s="1742">
        <v>952.32700000000011</v>
      </c>
      <c r="EN36" s="1742">
        <v>1032.2984000000001</v>
      </c>
      <c r="EO36" s="1742">
        <v>1008.8868000000001</v>
      </c>
      <c r="EP36" s="1742">
        <v>1059.3202000000001</v>
      </c>
      <c r="EQ36" s="1742">
        <v>1089.077</v>
      </c>
      <c r="ER36" s="1742">
        <v>1192.0224000000001</v>
      </c>
      <c r="ES36" s="1742">
        <v>1146.2932000000001</v>
      </c>
      <c r="ET36" s="1742">
        <v>1122.3346000000001</v>
      </c>
      <c r="EU36" s="1742">
        <v>983.94360000000006</v>
      </c>
      <c r="EV36" s="1742">
        <v>955.28080000000011</v>
      </c>
      <c r="EW36" s="1742">
        <v>1100.5640000000001</v>
      </c>
      <c r="EX36" s="1742">
        <v>1026.172</v>
      </c>
      <c r="EY36" s="1742">
        <v>1068.4004000000002</v>
      </c>
      <c r="EZ36" s="1742">
        <v>1205.3692000000001</v>
      </c>
      <c r="FA36" s="1742">
        <v>1256.6778000000002</v>
      </c>
      <c r="FB36" s="1742">
        <v>1228.3432</v>
      </c>
      <c r="FC36" s="1742">
        <v>1142.7924</v>
      </c>
      <c r="FD36" s="1742">
        <v>1169.8142</v>
      </c>
      <c r="FE36" s="1742">
        <v>1244.8626000000002</v>
      </c>
      <c r="FF36" s="1742">
        <v>955.4996000000001</v>
      </c>
      <c r="FG36" s="1742">
        <v>1011.6218000000001</v>
      </c>
      <c r="FH36" s="1742">
        <v>994.77420000000006</v>
      </c>
      <c r="FI36" s="1742">
        <v>994.77420000000006</v>
      </c>
      <c r="FJ36" s="1742">
        <v>1010.5278000000001</v>
      </c>
      <c r="FK36" s="1742">
        <v>1102.6426000000001</v>
      </c>
      <c r="FL36" s="1742">
        <v>1060.8518000000001</v>
      </c>
      <c r="FM36" s="1742">
        <v>1084.8104000000001</v>
      </c>
      <c r="FN36" s="1742">
        <v>1155.1546000000003</v>
      </c>
      <c r="FO36" s="1742">
        <v>1127.4764</v>
      </c>
      <c r="FP36" s="1742">
        <v>1083.2788</v>
      </c>
      <c r="FQ36" s="1742">
        <v>1177.0346000000002</v>
      </c>
      <c r="FR36" s="1742">
        <v>1100.3452</v>
      </c>
      <c r="FS36" s="1742">
        <v>1117.9586000000002</v>
      </c>
      <c r="FT36" s="1742">
        <v>1331.3980000000001</v>
      </c>
      <c r="FU36" s="1742">
        <v>1276.8073999999999</v>
      </c>
      <c r="FV36" s="1742">
        <v>1368.8128000000002</v>
      </c>
      <c r="FW36" s="1742">
        <v>1310.3932</v>
      </c>
      <c r="FX36" s="1742">
        <v>1390.8022000000001</v>
      </c>
      <c r="FY36" s="1742">
        <v>1383.6912</v>
      </c>
      <c r="FZ36" s="1742">
        <v>1411.9164000000001</v>
      </c>
      <c r="GA36" s="1742">
        <v>1447.9090000000001</v>
      </c>
      <c r="GB36" s="1742">
        <v>1430.952</v>
      </c>
      <c r="GC36" s="1742" t="s">
        <v>2861</v>
      </c>
      <c r="GD36" s="1742">
        <v>1472.1958000000002</v>
      </c>
      <c r="GE36" s="1742" t="s">
        <v>2861</v>
      </c>
      <c r="GF36" s="1742" t="s">
        <v>2861</v>
      </c>
      <c r="GG36" s="1742">
        <v>1429.2016000000001</v>
      </c>
      <c r="GH36" s="1742">
        <v>1454.1448000000003</v>
      </c>
      <c r="GI36" s="1742">
        <v>1522.0822000000001</v>
      </c>
      <c r="GJ36" s="1742">
        <v>1481.2760000000001</v>
      </c>
      <c r="GK36" s="1742">
        <v>1381.8314</v>
      </c>
      <c r="GL36" s="1742">
        <v>1323.6306000000002</v>
      </c>
      <c r="GM36" s="1742">
        <v>1378.9870000000001</v>
      </c>
      <c r="GN36" s="1742">
        <v>1419.6838000000002</v>
      </c>
      <c r="GO36" s="1742">
        <v>1557.3090000000002</v>
      </c>
      <c r="GP36" s="1742">
        <v>1553.3706000000002</v>
      </c>
      <c r="GQ36" s="1742">
        <v>1468.2574</v>
      </c>
      <c r="GR36" s="1742">
        <v>1593.7392</v>
      </c>
      <c r="GS36" s="1742">
        <v>1515.7370000000001</v>
      </c>
      <c r="GT36" s="1742">
        <v>1568.6866000000002</v>
      </c>
      <c r="GU36" s="1742">
        <v>1582.5804000000001</v>
      </c>
      <c r="GV36" s="1742">
        <v>1606.5390000000002</v>
      </c>
      <c r="GW36" s="1742" t="s">
        <v>2861</v>
      </c>
      <c r="GX36" s="1742">
        <v>1589.6913999999999</v>
      </c>
      <c r="GY36" s="1742" t="s">
        <v>2861</v>
      </c>
      <c r="GZ36" s="1742" t="s">
        <v>2861</v>
      </c>
      <c r="HA36" s="1742" t="s">
        <v>2861</v>
      </c>
      <c r="HB36" s="1742" t="s">
        <v>2861</v>
      </c>
      <c r="HC36" s="1744" t="s">
        <v>2861</v>
      </c>
      <c r="HD36" s="1745" t="s">
        <v>4746</v>
      </c>
      <c r="HE36" s="1746" t="s">
        <v>4683</v>
      </c>
      <c r="HF36" s="1747">
        <v>31</v>
      </c>
    </row>
    <row r="37" spans="2:214" hidden="1">
      <c r="B37" s="1738">
        <v>32</v>
      </c>
      <c r="C37" s="1739" t="s">
        <v>4683</v>
      </c>
      <c r="D37" s="1740" t="s">
        <v>4747</v>
      </c>
      <c r="E37" s="1748">
        <v>822.35640000000001</v>
      </c>
      <c r="F37" s="1743">
        <v>944.44680000000005</v>
      </c>
      <c r="G37" s="1743">
        <v>1032.1856000000002</v>
      </c>
      <c r="H37" s="1743">
        <v>845.43979999999999</v>
      </c>
      <c r="I37" s="1743">
        <v>933.06920000000002</v>
      </c>
      <c r="J37" s="1743">
        <v>880.66660000000002</v>
      </c>
      <c r="K37" s="1743">
        <v>812.5104</v>
      </c>
      <c r="L37" s="1743">
        <v>957.02779999999996</v>
      </c>
      <c r="M37" s="1743">
        <v>830.88960000000009</v>
      </c>
      <c r="N37" s="1743">
        <v>1056.9099999999999</v>
      </c>
      <c r="O37" s="1743">
        <v>728.49120000000005</v>
      </c>
      <c r="P37" s="1743">
        <v>692.93619999999999</v>
      </c>
      <c r="Q37" s="1743">
        <v>709.78380000000004</v>
      </c>
      <c r="R37" s="1743">
        <v>645.56600000000003</v>
      </c>
      <c r="S37" s="1743">
        <v>747.52679999999998</v>
      </c>
      <c r="T37" s="1743">
        <v>782.42539999999997</v>
      </c>
      <c r="U37" s="1743">
        <v>797.19439999999997</v>
      </c>
      <c r="V37" s="1743">
        <v>765.57780000000002</v>
      </c>
      <c r="W37" s="1743">
        <v>445.03579999999999</v>
      </c>
      <c r="X37" s="1743">
        <v>586.16179999999997</v>
      </c>
      <c r="Y37" s="1742">
        <v>225.03579999999999</v>
      </c>
      <c r="Z37" s="1742">
        <v>173.61779999999999</v>
      </c>
      <c r="AA37" s="1742">
        <v>204.578</v>
      </c>
      <c r="AB37" s="1742">
        <v>289.91000000000003</v>
      </c>
      <c r="AC37" s="1742">
        <v>75.486000000000004</v>
      </c>
      <c r="AD37" s="1742">
        <v>0</v>
      </c>
      <c r="AE37" s="1742">
        <v>39.493400000000001</v>
      </c>
      <c r="AF37" s="1742">
        <v>155.78560000000002</v>
      </c>
      <c r="AG37" s="1742">
        <v>83.800399999999996</v>
      </c>
      <c r="AH37" s="1742">
        <v>118.26140000000001</v>
      </c>
      <c r="AI37" s="1742">
        <v>123.29380000000002</v>
      </c>
      <c r="AJ37" s="1742">
        <v>82.050000000000011</v>
      </c>
      <c r="AK37" s="1742">
        <v>130.95180000000002</v>
      </c>
      <c r="AL37" s="1742">
        <v>176.68100000000001</v>
      </c>
      <c r="AM37" s="1742">
        <v>183.245</v>
      </c>
      <c r="AN37" s="1742">
        <v>74.829600000000013</v>
      </c>
      <c r="AO37" s="1742">
        <v>154.14460000000003</v>
      </c>
      <c r="AP37" s="1742">
        <v>198.01400000000001</v>
      </c>
      <c r="AQ37" s="1742">
        <v>209.501</v>
      </c>
      <c r="AR37" s="1742">
        <v>136.53120000000001</v>
      </c>
      <c r="AS37" s="1742">
        <v>180.72880000000001</v>
      </c>
      <c r="AT37" s="1742">
        <v>238.49200000000002</v>
      </c>
      <c r="AU37" s="1742">
        <v>210.37620000000004</v>
      </c>
      <c r="AV37" s="1742">
        <v>242.53980000000001</v>
      </c>
      <c r="AW37" s="1742">
        <v>172.19560000000001</v>
      </c>
      <c r="AX37" s="1742">
        <v>236.52280000000002</v>
      </c>
      <c r="AY37" s="1742">
        <v>323.60520000000002</v>
      </c>
      <c r="AZ37" s="1742">
        <v>347.45440000000008</v>
      </c>
      <c r="BA37" s="1742">
        <v>364.95840000000004</v>
      </c>
      <c r="BB37" s="1742">
        <v>389.3546</v>
      </c>
      <c r="BC37" s="1742">
        <v>307.08580000000001</v>
      </c>
      <c r="BD37" s="1742">
        <v>338.48360000000002</v>
      </c>
      <c r="BE37" s="1742">
        <v>338.59300000000002</v>
      </c>
      <c r="BF37" s="1742">
        <v>308.94560000000001</v>
      </c>
      <c r="BG37" s="1742">
        <v>260.48140000000001</v>
      </c>
      <c r="BH37" s="1742">
        <v>377.86759999999998</v>
      </c>
      <c r="BI37" s="1742">
        <v>351.39280000000002</v>
      </c>
      <c r="BJ37" s="1742">
        <v>383.447</v>
      </c>
      <c r="BK37" s="1742">
        <v>400.2946</v>
      </c>
      <c r="BL37" s="1742">
        <v>386.94780000000003</v>
      </c>
      <c r="BM37" s="1742">
        <v>404.88940000000008</v>
      </c>
      <c r="BN37" s="1742">
        <v>376.22660000000002</v>
      </c>
      <c r="BO37" s="1742">
        <v>424.69080000000002</v>
      </c>
      <c r="BP37" s="1742">
        <v>435.74020000000007</v>
      </c>
      <c r="BQ37" s="1742">
        <v>410.03120000000007</v>
      </c>
      <c r="BR37" s="1742">
        <v>466.04400000000004</v>
      </c>
      <c r="BS37" s="1742">
        <v>394.38700000000006</v>
      </c>
      <c r="BT37" s="1742">
        <v>404.12360000000001</v>
      </c>
      <c r="BU37" s="1742">
        <v>447.00840000000005</v>
      </c>
      <c r="BV37" s="1742" t="s">
        <v>2861</v>
      </c>
      <c r="BW37" s="1742">
        <v>423.37800000000004</v>
      </c>
      <c r="BX37" s="1742">
        <v>417.57980000000003</v>
      </c>
      <c r="BY37" s="1742">
        <v>461.77740000000006</v>
      </c>
      <c r="BZ37" s="1742">
        <v>479.17200000000003</v>
      </c>
      <c r="CA37" s="1742">
        <v>320.65140000000002</v>
      </c>
      <c r="CB37" s="1742">
        <v>373.81980000000004</v>
      </c>
      <c r="CC37" s="1742">
        <v>420.096</v>
      </c>
      <c r="CD37" s="1742">
        <v>346.46980000000002</v>
      </c>
      <c r="CE37" s="1742">
        <v>411.01580000000001</v>
      </c>
      <c r="CF37" s="1742">
        <v>289.58179999999999</v>
      </c>
      <c r="CG37" s="1742" t="s">
        <v>2861</v>
      </c>
      <c r="CH37" s="1742">
        <v>522.49440000000004</v>
      </c>
      <c r="CI37" s="1742">
        <v>543.0616</v>
      </c>
      <c r="CJ37" s="1742">
        <v>495.80080000000004</v>
      </c>
      <c r="CK37" s="1742">
        <v>540.65480000000002</v>
      </c>
      <c r="CL37" s="1742">
        <v>563.08180000000004</v>
      </c>
      <c r="CM37" s="1742">
        <v>602.24700000000007</v>
      </c>
      <c r="CN37" s="1742">
        <v>650.05480000000011</v>
      </c>
      <c r="CO37" s="1742">
        <v>629.81580000000008</v>
      </c>
      <c r="CP37" s="1742">
        <v>642.06860000000006</v>
      </c>
      <c r="CQ37" s="1742">
        <v>674.45100000000002</v>
      </c>
      <c r="CR37" s="1742">
        <v>512.75779999999997</v>
      </c>
      <c r="CS37" s="1742">
        <v>492.08120000000002</v>
      </c>
      <c r="CT37" s="1742">
        <v>516.58680000000004</v>
      </c>
      <c r="CU37" s="1742">
        <v>486.83000000000004</v>
      </c>
      <c r="CV37" s="1742">
        <v>511.3356</v>
      </c>
      <c r="CW37" s="1742">
        <v>457.7296</v>
      </c>
      <c r="CX37" s="1742">
        <v>576.42860000000007</v>
      </c>
      <c r="CY37" s="1742">
        <v>544.48379999999997</v>
      </c>
      <c r="CZ37" s="1742">
        <v>692.17380000000014</v>
      </c>
      <c r="DA37" s="1742">
        <v>689.11059999999998</v>
      </c>
      <c r="DB37" s="1742">
        <v>644.03780000000006</v>
      </c>
      <c r="DC37" s="1742">
        <v>647.75740000000008</v>
      </c>
      <c r="DD37" s="1742">
        <v>611.76480000000015</v>
      </c>
      <c r="DE37" s="1742">
        <v>563.95699999999999</v>
      </c>
      <c r="DF37" s="1742">
        <v>627.73720000000003</v>
      </c>
      <c r="DG37" s="1742">
        <v>521.50980000000004</v>
      </c>
      <c r="DH37" s="1742">
        <v>674.45100000000002</v>
      </c>
      <c r="DI37" s="1742">
        <v>654.54020000000003</v>
      </c>
      <c r="DJ37" s="1742">
        <v>670.1844000000001</v>
      </c>
      <c r="DK37" s="1742">
        <v>750.04640000000006</v>
      </c>
      <c r="DL37" s="1742">
        <v>720.50840000000005</v>
      </c>
      <c r="DM37" s="1742">
        <v>785.16380000000015</v>
      </c>
      <c r="DN37" s="1742">
        <v>756.06340000000012</v>
      </c>
      <c r="DO37" s="1742">
        <v>815.7958000000001</v>
      </c>
      <c r="DP37" s="1742">
        <v>765.03420000000006</v>
      </c>
      <c r="DQ37" s="1742">
        <v>700.26940000000013</v>
      </c>
      <c r="DR37" s="1742">
        <v>731.33900000000006</v>
      </c>
      <c r="DS37" s="1742">
        <v>784.28860000000009</v>
      </c>
      <c r="DT37" s="1742">
        <v>772.36400000000003</v>
      </c>
      <c r="DU37" s="1742">
        <v>736.26200000000006</v>
      </c>
      <c r="DV37" s="1742">
        <v>795.8850000000001</v>
      </c>
      <c r="DW37" s="1742">
        <v>773.23919999999998</v>
      </c>
      <c r="DX37" s="1742">
        <v>801.90200000000004</v>
      </c>
      <c r="DY37" s="1742">
        <v>816.5616</v>
      </c>
      <c r="DZ37" s="1742">
        <v>795.11919999999998</v>
      </c>
      <c r="EA37" s="1742">
        <v>807.80960000000005</v>
      </c>
      <c r="EB37" s="1742">
        <v>833.51859999999999</v>
      </c>
      <c r="EC37" s="1742">
        <v>811.74800000000005</v>
      </c>
      <c r="ED37" s="1742">
        <v>851.46019999999999</v>
      </c>
      <c r="EE37" s="1742">
        <v>829.68960000000004</v>
      </c>
      <c r="EF37" s="2007">
        <v>879.13840000000005</v>
      </c>
      <c r="EG37" s="1742">
        <v>778.38100000000009</v>
      </c>
      <c r="EH37" s="1742">
        <v>800.26100000000008</v>
      </c>
      <c r="EI37" s="1742">
        <v>845.66200000000003</v>
      </c>
      <c r="EJ37" s="1742">
        <v>864.69760000000008</v>
      </c>
      <c r="EK37" s="1742">
        <v>915.34980000000007</v>
      </c>
      <c r="EL37" s="1742">
        <v>884.49900000000002</v>
      </c>
      <c r="EM37" s="1742">
        <v>902.87819999999999</v>
      </c>
      <c r="EN37" s="1742">
        <v>982.84960000000001</v>
      </c>
      <c r="EO37" s="1742">
        <v>959.4380000000001</v>
      </c>
      <c r="EP37" s="1742">
        <v>1009.8714000000001</v>
      </c>
      <c r="EQ37" s="1742">
        <v>1039.6282000000001</v>
      </c>
      <c r="ER37" s="1742">
        <v>1142.5736000000002</v>
      </c>
      <c r="ES37" s="1742">
        <v>1096.8444000000002</v>
      </c>
      <c r="ET37" s="1742">
        <v>1072.7764000000002</v>
      </c>
      <c r="EU37" s="1742">
        <v>934.38540000000012</v>
      </c>
      <c r="EV37" s="1742">
        <v>905.83200000000011</v>
      </c>
      <c r="EW37" s="1742">
        <v>1051.1152</v>
      </c>
      <c r="EX37" s="1742">
        <v>976.72320000000002</v>
      </c>
      <c r="EY37" s="1742">
        <v>1018.8422</v>
      </c>
      <c r="EZ37" s="1742">
        <v>1155.9204</v>
      </c>
      <c r="FA37" s="1742">
        <v>1207.229</v>
      </c>
      <c r="FB37" s="1742">
        <v>1178.7850000000001</v>
      </c>
      <c r="FC37" s="1742">
        <v>1093.3436000000002</v>
      </c>
      <c r="FD37" s="1742">
        <v>1120.3653999999999</v>
      </c>
      <c r="FE37" s="1742">
        <v>1195.4138</v>
      </c>
      <c r="FF37" s="1742">
        <v>906.05080000000009</v>
      </c>
      <c r="FG37" s="1742">
        <v>962.17300000000012</v>
      </c>
      <c r="FH37" s="1742">
        <v>945.21600000000012</v>
      </c>
      <c r="FI37" s="1742">
        <v>945.21600000000012</v>
      </c>
      <c r="FJ37" s="1742">
        <v>960.96960000000001</v>
      </c>
      <c r="FK37" s="1742">
        <v>1053.1938000000002</v>
      </c>
      <c r="FL37" s="1742">
        <v>1011.4030000000001</v>
      </c>
      <c r="FM37" s="1742">
        <v>1035.3616</v>
      </c>
      <c r="FN37" s="1742">
        <v>1105.7058000000002</v>
      </c>
      <c r="FO37" s="1742">
        <v>1078.0276000000001</v>
      </c>
      <c r="FP37" s="1742">
        <v>1033.8300000000002</v>
      </c>
      <c r="FQ37" s="1742">
        <v>1127.5858000000001</v>
      </c>
      <c r="FR37" s="1742">
        <v>1050.8964000000001</v>
      </c>
      <c r="FS37" s="1742">
        <v>1068.4004000000002</v>
      </c>
      <c r="FT37" s="1742">
        <v>1281.9492</v>
      </c>
      <c r="FU37" s="1742">
        <v>1227.3586000000003</v>
      </c>
      <c r="FV37" s="1742">
        <v>1319.364</v>
      </c>
      <c r="FW37" s="1742">
        <v>1260.9444000000001</v>
      </c>
      <c r="FX37" s="1742">
        <v>1341.2440000000001</v>
      </c>
      <c r="FY37" s="1742">
        <v>1334.2424000000001</v>
      </c>
      <c r="FZ37" s="1742">
        <v>1362.4676000000002</v>
      </c>
      <c r="GA37" s="1742">
        <v>1398.4602</v>
      </c>
      <c r="GB37" s="1742">
        <v>1381.5032000000001</v>
      </c>
      <c r="GC37" s="1742" t="s">
        <v>2861</v>
      </c>
      <c r="GD37" s="1742">
        <v>1422.7470000000001</v>
      </c>
      <c r="GE37" s="1742" t="s">
        <v>2861</v>
      </c>
      <c r="GF37" s="1742" t="s">
        <v>2861</v>
      </c>
      <c r="GG37" s="1742">
        <v>1379.7528000000002</v>
      </c>
      <c r="GH37" s="1742">
        <v>1404.6960000000001</v>
      </c>
      <c r="GI37" s="1742">
        <v>1472.6333999999999</v>
      </c>
      <c r="GJ37" s="1742">
        <v>1431.7178000000001</v>
      </c>
      <c r="GK37" s="1742">
        <v>1332.2732000000001</v>
      </c>
      <c r="GL37" s="1742">
        <v>1274.1818000000001</v>
      </c>
      <c r="GM37" s="1742">
        <v>1329.4288000000001</v>
      </c>
      <c r="GN37" s="1742">
        <v>1370.1256000000003</v>
      </c>
      <c r="GO37" s="1742">
        <v>1507.8602000000001</v>
      </c>
      <c r="GP37" s="1742">
        <v>1503.9218000000001</v>
      </c>
      <c r="GQ37" s="1742">
        <v>1418.6992</v>
      </c>
      <c r="GR37" s="1742">
        <v>1544.2904000000001</v>
      </c>
      <c r="GS37" s="1742">
        <v>1466.2882</v>
      </c>
      <c r="GT37" s="1742">
        <v>1519.2378000000001</v>
      </c>
      <c r="GU37" s="1742">
        <v>1533.1316000000002</v>
      </c>
      <c r="GV37" s="1742">
        <v>1556.9808000000003</v>
      </c>
      <c r="GW37" s="1742" t="s">
        <v>2861</v>
      </c>
      <c r="GX37" s="1742">
        <v>1540.2426000000003</v>
      </c>
      <c r="GY37" s="1742" t="s">
        <v>2861</v>
      </c>
      <c r="GZ37" s="1742" t="s">
        <v>2861</v>
      </c>
      <c r="HA37" s="1742" t="s">
        <v>2861</v>
      </c>
      <c r="HB37" s="1742" t="s">
        <v>2861</v>
      </c>
      <c r="HC37" s="1744" t="s">
        <v>2861</v>
      </c>
      <c r="HD37" s="1745" t="s">
        <v>4747</v>
      </c>
      <c r="HE37" s="1746" t="s">
        <v>4683</v>
      </c>
      <c r="HF37" s="1747">
        <v>32</v>
      </c>
    </row>
    <row r="38" spans="2:214" hidden="1">
      <c r="B38" s="1738">
        <v>33</v>
      </c>
      <c r="C38" s="1739" t="s">
        <v>4683</v>
      </c>
      <c r="D38" s="1740" t="s">
        <v>4748</v>
      </c>
      <c r="E38" s="1748">
        <v>839.75099999999998</v>
      </c>
      <c r="F38" s="1743">
        <v>961.84140000000002</v>
      </c>
      <c r="G38" s="1743">
        <v>1049.5802000000001</v>
      </c>
      <c r="H38" s="1743">
        <v>862.83439999999996</v>
      </c>
      <c r="I38" s="1743">
        <v>950.46379999999999</v>
      </c>
      <c r="J38" s="1743">
        <v>898.0612000000001</v>
      </c>
      <c r="K38" s="1743">
        <v>829.90499999999997</v>
      </c>
      <c r="L38" s="1743">
        <v>974.42239999999993</v>
      </c>
      <c r="M38" s="1743">
        <v>848.28420000000006</v>
      </c>
      <c r="N38" s="1743">
        <v>1074.3045999999999</v>
      </c>
      <c r="O38" s="1743">
        <v>745.88580000000002</v>
      </c>
      <c r="P38" s="1743">
        <v>710.33079999999995</v>
      </c>
      <c r="Q38" s="1743">
        <v>727.17840000000001</v>
      </c>
      <c r="R38" s="1743">
        <v>662.96060000000011</v>
      </c>
      <c r="S38" s="1743">
        <v>764.92139999999995</v>
      </c>
      <c r="T38" s="1743">
        <v>799.81999999999994</v>
      </c>
      <c r="U38" s="1743">
        <v>814.58899999999994</v>
      </c>
      <c r="V38" s="1743">
        <v>782.97240000000011</v>
      </c>
      <c r="W38" s="1743">
        <v>462.43040000000002</v>
      </c>
      <c r="X38" s="1743">
        <v>603.55639999999994</v>
      </c>
      <c r="Y38" s="1742">
        <v>242.43040000000002</v>
      </c>
      <c r="Z38" s="1742">
        <v>191.01240000000001</v>
      </c>
      <c r="AA38" s="1742">
        <v>221.97260000000003</v>
      </c>
      <c r="AB38" s="1742">
        <v>307.30459999999999</v>
      </c>
      <c r="AC38" s="1742">
        <v>92.880600000000015</v>
      </c>
      <c r="AD38" s="1742">
        <v>39.493400000000001</v>
      </c>
      <c r="AE38" s="1742">
        <v>0</v>
      </c>
      <c r="AF38" s="1742">
        <v>185.65180000000001</v>
      </c>
      <c r="AG38" s="1742">
        <v>97.147199999999998</v>
      </c>
      <c r="AH38" s="1742">
        <v>92.005399999999995</v>
      </c>
      <c r="AI38" s="1742">
        <v>89.926800000000014</v>
      </c>
      <c r="AJ38" s="1742">
        <v>55.794000000000004</v>
      </c>
      <c r="AK38" s="1742">
        <v>148.34640000000002</v>
      </c>
      <c r="AL38" s="1742">
        <v>194.07560000000001</v>
      </c>
      <c r="AM38" s="1742">
        <v>200.63960000000003</v>
      </c>
      <c r="AN38" s="1742">
        <v>92.22420000000001</v>
      </c>
      <c r="AO38" s="1742">
        <v>127.88860000000001</v>
      </c>
      <c r="AP38" s="1742">
        <v>194.185</v>
      </c>
      <c r="AQ38" s="1742">
        <v>183.245</v>
      </c>
      <c r="AR38" s="1742">
        <v>134.99960000000002</v>
      </c>
      <c r="AS38" s="1742">
        <v>154.47280000000001</v>
      </c>
      <c r="AT38" s="1742">
        <v>212.23600000000002</v>
      </c>
      <c r="AU38" s="1742">
        <v>184.12020000000004</v>
      </c>
      <c r="AV38" s="1742">
        <v>216.28380000000001</v>
      </c>
      <c r="AW38" s="1742">
        <v>145.93960000000001</v>
      </c>
      <c r="AX38" s="1742">
        <v>210.26680000000002</v>
      </c>
      <c r="AY38" s="1742">
        <v>297.34920000000005</v>
      </c>
      <c r="AZ38" s="1742">
        <v>321.19840000000005</v>
      </c>
      <c r="BA38" s="1742">
        <v>338.70240000000007</v>
      </c>
      <c r="BB38" s="1742">
        <v>363.09859999999998</v>
      </c>
      <c r="BC38" s="1742">
        <v>280.82980000000003</v>
      </c>
      <c r="BD38" s="1742">
        <v>312.2276</v>
      </c>
      <c r="BE38" s="1742">
        <v>312.33700000000005</v>
      </c>
      <c r="BF38" s="1742">
        <v>282.68959999999998</v>
      </c>
      <c r="BG38" s="1742">
        <v>234.22540000000001</v>
      </c>
      <c r="BH38" s="1742">
        <v>351.61160000000001</v>
      </c>
      <c r="BI38" s="1742">
        <v>325.13679999999999</v>
      </c>
      <c r="BJ38" s="1742">
        <v>357.19100000000003</v>
      </c>
      <c r="BK38" s="1742">
        <v>374.03860000000003</v>
      </c>
      <c r="BL38" s="1742">
        <v>360.6918</v>
      </c>
      <c r="BM38" s="1742">
        <v>378.63340000000005</v>
      </c>
      <c r="BN38" s="1742">
        <v>349.97059999999999</v>
      </c>
      <c r="BO38" s="1742">
        <v>398.4348</v>
      </c>
      <c r="BP38" s="1742">
        <v>409.48420000000004</v>
      </c>
      <c r="BQ38" s="1742">
        <v>383.77520000000004</v>
      </c>
      <c r="BR38" s="1742">
        <v>439.78800000000001</v>
      </c>
      <c r="BS38" s="1742">
        <v>368.13100000000003</v>
      </c>
      <c r="BT38" s="1742">
        <v>377.86759999999998</v>
      </c>
      <c r="BU38" s="1742">
        <v>420.75240000000008</v>
      </c>
      <c r="BV38" s="1742" t="s">
        <v>2861</v>
      </c>
      <c r="BW38" s="1742">
        <v>397.12200000000001</v>
      </c>
      <c r="BX38" s="1742">
        <v>391.32380000000001</v>
      </c>
      <c r="BY38" s="1742">
        <v>435.52140000000009</v>
      </c>
      <c r="BZ38" s="1742">
        <v>452.91600000000005</v>
      </c>
      <c r="CA38" s="1742">
        <v>294.39540000000005</v>
      </c>
      <c r="CB38" s="1742">
        <v>347.56380000000001</v>
      </c>
      <c r="CC38" s="1742">
        <v>393.84000000000003</v>
      </c>
      <c r="CD38" s="1742">
        <v>320.21379999999999</v>
      </c>
      <c r="CE38" s="1742">
        <v>384.75980000000004</v>
      </c>
      <c r="CF38" s="1742">
        <v>269.01460000000003</v>
      </c>
      <c r="CG38" s="1742" t="s">
        <v>2861</v>
      </c>
      <c r="CH38" s="1742">
        <v>496.23840000000007</v>
      </c>
      <c r="CI38" s="1742">
        <v>516.80560000000003</v>
      </c>
      <c r="CJ38" s="1742">
        <v>469.54480000000001</v>
      </c>
      <c r="CK38" s="1742">
        <v>514.39880000000005</v>
      </c>
      <c r="CL38" s="1742">
        <v>536.82580000000007</v>
      </c>
      <c r="CM38" s="1742">
        <v>575.9910000000001</v>
      </c>
      <c r="CN38" s="1742">
        <v>623.79880000000014</v>
      </c>
      <c r="CO38" s="1742">
        <v>603.55980000000011</v>
      </c>
      <c r="CP38" s="1742">
        <v>615.81259999999997</v>
      </c>
      <c r="CQ38" s="1742">
        <v>648.19500000000005</v>
      </c>
      <c r="CR38" s="1742">
        <v>486.5018</v>
      </c>
      <c r="CS38" s="1742">
        <v>465.82520000000005</v>
      </c>
      <c r="CT38" s="1742">
        <v>490.33080000000001</v>
      </c>
      <c r="CU38" s="1742">
        <v>460.57400000000001</v>
      </c>
      <c r="CV38" s="1742">
        <v>485.07960000000003</v>
      </c>
      <c r="CW38" s="1742">
        <v>431.47360000000003</v>
      </c>
      <c r="CX38" s="1742">
        <v>550.17259999999999</v>
      </c>
      <c r="CY38" s="1742">
        <v>518.2278</v>
      </c>
      <c r="CZ38" s="1742">
        <v>665.91780000000006</v>
      </c>
      <c r="DA38" s="1742">
        <v>662.8546</v>
      </c>
      <c r="DB38" s="1742">
        <v>617.78180000000009</v>
      </c>
      <c r="DC38" s="1742">
        <v>621.5014000000001</v>
      </c>
      <c r="DD38" s="1742">
        <v>585.50880000000006</v>
      </c>
      <c r="DE38" s="1742">
        <v>537.70100000000002</v>
      </c>
      <c r="DF38" s="1742">
        <v>601.48119999999994</v>
      </c>
      <c r="DG38" s="1742">
        <v>495.25380000000001</v>
      </c>
      <c r="DH38" s="1742">
        <v>648.19500000000005</v>
      </c>
      <c r="DI38" s="1742">
        <v>628.28419999999994</v>
      </c>
      <c r="DJ38" s="1742">
        <v>643.92840000000012</v>
      </c>
      <c r="DK38" s="1742">
        <v>723.79040000000009</v>
      </c>
      <c r="DL38" s="1742">
        <v>694.25240000000008</v>
      </c>
      <c r="DM38" s="1742">
        <v>758.90780000000007</v>
      </c>
      <c r="DN38" s="1742">
        <v>729.80740000000003</v>
      </c>
      <c r="DO38" s="1742">
        <v>789.53980000000013</v>
      </c>
      <c r="DP38" s="1742">
        <v>738.77819999999997</v>
      </c>
      <c r="DQ38" s="1742">
        <v>674.01340000000005</v>
      </c>
      <c r="DR38" s="1742">
        <v>705.08300000000008</v>
      </c>
      <c r="DS38" s="1742">
        <v>758.0326</v>
      </c>
      <c r="DT38" s="1742">
        <v>746.10800000000006</v>
      </c>
      <c r="DU38" s="1742">
        <v>710.00600000000009</v>
      </c>
      <c r="DV38" s="1742">
        <v>769.62900000000002</v>
      </c>
      <c r="DW38" s="1742">
        <v>746.98320000000001</v>
      </c>
      <c r="DX38" s="1742">
        <v>775.64600000000007</v>
      </c>
      <c r="DY38" s="1742">
        <v>790.30560000000003</v>
      </c>
      <c r="DZ38" s="1742">
        <v>768.86320000000001</v>
      </c>
      <c r="EA38" s="1742">
        <v>781.55360000000007</v>
      </c>
      <c r="EB38" s="1742">
        <v>807.26260000000002</v>
      </c>
      <c r="EC38" s="1742">
        <v>785.49200000000008</v>
      </c>
      <c r="ED38" s="1742">
        <v>825.20420000000001</v>
      </c>
      <c r="EE38" s="1742">
        <v>803.43360000000007</v>
      </c>
      <c r="EF38" s="2007">
        <v>852.88240000000008</v>
      </c>
      <c r="EG38" s="1742">
        <v>752.12500000000011</v>
      </c>
      <c r="EH38" s="1742">
        <v>774.00500000000011</v>
      </c>
      <c r="EI38" s="1742">
        <v>819.40600000000006</v>
      </c>
      <c r="EJ38" s="1742">
        <v>838.44159999999999</v>
      </c>
      <c r="EK38" s="1742">
        <v>889.0938000000001</v>
      </c>
      <c r="EL38" s="1742">
        <v>858.24300000000005</v>
      </c>
      <c r="EM38" s="1742">
        <v>876.62220000000002</v>
      </c>
      <c r="EN38" s="1742">
        <v>956.59360000000004</v>
      </c>
      <c r="EO38" s="1742">
        <v>933.18200000000002</v>
      </c>
      <c r="EP38" s="1742">
        <v>983.61540000000014</v>
      </c>
      <c r="EQ38" s="1742">
        <v>1013.3722</v>
      </c>
      <c r="ER38" s="1742">
        <v>1116.3176000000001</v>
      </c>
      <c r="ES38" s="1742">
        <v>1070.5884000000001</v>
      </c>
      <c r="ET38" s="1742">
        <v>1046.5204000000001</v>
      </c>
      <c r="EU38" s="1742">
        <v>908.12940000000015</v>
      </c>
      <c r="EV38" s="1742">
        <v>879.57600000000002</v>
      </c>
      <c r="EW38" s="1742">
        <v>1024.8592000000001</v>
      </c>
      <c r="EX38" s="1742">
        <v>950.46720000000005</v>
      </c>
      <c r="EY38" s="1742">
        <v>992.58620000000008</v>
      </c>
      <c r="EZ38" s="1742">
        <v>1129.6643999999999</v>
      </c>
      <c r="FA38" s="1742">
        <v>1180.9730000000002</v>
      </c>
      <c r="FB38" s="1742">
        <v>1152.529</v>
      </c>
      <c r="FC38" s="1742">
        <v>1067.0876000000001</v>
      </c>
      <c r="FD38" s="1742">
        <v>1094.1094000000001</v>
      </c>
      <c r="FE38" s="1742">
        <v>1169.1578000000002</v>
      </c>
      <c r="FF38" s="1742">
        <v>879.79480000000012</v>
      </c>
      <c r="FG38" s="1742">
        <v>935.91700000000003</v>
      </c>
      <c r="FH38" s="1742">
        <v>918.96</v>
      </c>
      <c r="FI38" s="1742">
        <v>918.96</v>
      </c>
      <c r="FJ38" s="1742">
        <v>934.71360000000004</v>
      </c>
      <c r="FK38" s="1742">
        <v>1026.9378000000002</v>
      </c>
      <c r="FL38" s="1742">
        <v>985.14700000000005</v>
      </c>
      <c r="FM38" s="1742">
        <v>1009.1056000000001</v>
      </c>
      <c r="FN38" s="1742">
        <v>1079.4498000000001</v>
      </c>
      <c r="FO38" s="1742">
        <v>1051.7716</v>
      </c>
      <c r="FP38" s="1742">
        <v>1007.5740000000001</v>
      </c>
      <c r="FQ38" s="1742">
        <v>1101.3298000000002</v>
      </c>
      <c r="FR38" s="1742">
        <v>1024.6404</v>
      </c>
      <c r="FS38" s="1742">
        <v>1042.1444000000001</v>
      </c>
      <c r="FT38" s="1742">
        <v>1255.6931999999999</v>
      </c>
      <c r="FU38" s="1742">
        <v>1201.1026000000002</v>
      </c>
      <c r="FV38" s="1742">
        <v>1293.1080000000002</v>
      </c>
      <c r="FW38" s="1742">
        <v>1234.6884</v>
      </c>
      <c r="FX38" s="1742">
        <v>1314.9880000000001</v>
      </c>
      <c r="FY38" s="1742">
        <v>1307.9864</v>
      </c>
      <c r="FZ38" s="1742">
        <v>1336.2116000000001</v>
      </c>
      <c r="GA38" s="1742">
        <v>1372.2042000000001</v>
      </c>
      <c r="GB38" s="1742">
        <v>1355.2472</v>
      </c>
      <c r="GC38" s="1742" t="s">
        <v>2861</v>
      </c>
      <c r="GD38" s="1742">
        <v>1396.4910000000002</v>
      </c>
      <c r="GE38" s="1742" t="s">
        <v>2861</v>
      </c>
      <c r="GF38" s="1742" t="s">
        <v>2861</v>
      </c>
      <c r="GG38" s="1742">
        <v>1353.4968000000001</v>
      </c>
      <c r="GH38" s="1742">
        <v>1378.44</v>
      </c>
      <c r="GI38" s="1742">
        <v>1446.3774000000001</v>
      </c>
      <c r="GJ38" s="1742">
        <v>1405.4618000000003</v>
      </c>
      <c r="GK38" s="1742">
        <v>1306.0172</v>
      </c>
      <c r="GL38" s="1742">
        <v>1247.9258000000002</v>
      </c>
      <c r="GM38" s="1742">
        <v>1303.1728000000001</v>
      </c>
      <c r="GN38" s="1742">
        <v>1343.8696000000002</v>
      </c>
      <c r="GO38" s="1742">
        <v>1481.6042</v>
      </c>
      <c r="GP38" s="1742">
        <v>1477.6658000000002</v>
      </c>
      <c r="GQ38" s="1742">
        <v>1392.4432000000002</v>
      </c>
      <c r="GR38" s="1742">
        <v>1518.0344</v>
      </c>
      <c r="GS38" s="1742">
        <v>1440.0322000000001</v>
      </c>
      <c r="GT38" s="1742">
        <v>1492.9818000000002</v>
      </c>
      <c r="GU38" s="1742">
        <v>1506.8756000000003</v>
      </c>
      <c r="GV38" s="1742">
        <v>1530.7248000000002</v>
      </c>
      <c r="GW38" s="1742" t="s">
        <v>2861</v>
      </c>
      <c r="GX38" s="1742">
        <v>1513.9866000000002</v>
      </c>
      <c r="GY38" s="1742" t="s">
        <v>2861</v>
      </c>
      <c r="GZ38" s="1742" t="s">
        <v>2861</v>
      </c>
      <c r="HA38" s="1742" t="s">
        <v>2861</v>
      </c>
      <c r="HB38" s="1742" t="s">
        <v>2861</v>
      </c>
      <c r="HC38" s="1744" t="s">
        <v>2861</v>
      </c>
      <c r="HD38" s="1745" t="s">
        <v>4748</v>
      </c>
      <c r="HE38" s="1746" t="s">
        <v>4683</v>
      </c>
      <c r="HF38" s="1747">
        <v>33</v>
      </c>
    </row>
    <row r="39" spans="2:214" hidden="1">
      <c r="B39" s="1738">
        <v>34</v>
      </c>
      <c r="C39" s="1739" t="s">
        <v>4683</v>
      </c>
      <c r="D39" s="1740" t="s">
        <v>4749</v>
      </c>
      <c r="E39" s="1748">
        <v>874.97780000000012</v>
      </c>
      <c r="F39" s="1743">
        <v>997.06820000000016</v>
      </c>
      <c r="G39" s="1743">
        <v>1084.8070000000002</v>
      </c>
      <c r="H39" s="1743">
        <v>898.0612000000001</v>
      </c>
      <c r="I39" s="1743">
        <v>985.69060000000013</v>
      </c>
      <c r="J39" s="1743">
        <v>933.28800000000001</v>
      </c>
      <c r="K39" s="1743">
        <v>865.13180000000011</v>
      </c>
      <c r="L39" s="1743">
        <v>1009.6492000000001</v>
      </c>
      <c r="M39" s="1743">
        <v>883.51100000000019</v>
      </c>
      <c r="N39" s="1743">
        <v>1109.5314000000001</v>
      </c>
      <c r="O39" s="1743">
        <v>781.11260000000016</v>
      </c>
      <c r="P39" s="1743">
        <v>745.55760000000009</v>
      </c>
      <c r="Q39" s="1743">
        <v>762.40520000000015</v>
      </c>
      <c r="R39" s="1743">
        <v>698.18740000000003</v>
      </c>
      <c r="S39" s="1743">
        <v>800.14820000000009</v>
      </c>
      <c r="T39" s="1743">
        <v>835.04680000000008</v>
      </c>
      <c r="U39" s="1743">
        <v>849.81580000000008</v>
      </c>
      <c r="V39" s="1743">
        <v>818.19920000000002</v>
      </c>
      <c r="W39" s="1743">
        <v>497.65720000000005</v>
      </c>
      <c r="X39" s="1743">
        <v>638.78320000000008</v>
      </c>
      <c r="Y39" s="1742">
        <v>277.65720000000005</v>
      </c>
      <c r="Z39" s="1742">
        <v>181.16640000000001</v>
      </c>
      <c r="AA39" s="1742">
        <v>275.14100000000002</v>
      </c>
      <c r="AB39" s="1742">
        <v>297.45859999999999</v>
      </c>
      <c r="AC39" s="1742">
        <v>115.41700000000002</v>
      </c>
      <c r="AD39" s="1742">
        <v>155.67620000000002</v>
      </c>
      <c r="AE39" s="1742">
        <v>184.12020000000004</v>
      </c>
      <c r="AF39" s="1742">
        <v>0</v>
      </c>
      <c r="AG39" s="1742">
        <v>128.65440000000001</v>
      </c>
      <c r="AH39" s="1742">
        <v>262.12240000000003</v>
      </c>
      <c r="AI39" s="1742">
        <v>264.74800000000005</v>
      </c>
      <c r="AJ39" s="1742">
        <v>225.91100000000003</v>
      </c>
      <c r="AK39" s="1742">
        <v>256.6524</v>
      </c>
      <c r="AL39" s="1742">
        <v>247.24400000000003</v>
      </c>
      <c r="AM39" s="1742">
        <v>304.67900000000003</v>
      </c>
      <c r="AN39" s="1742">
        <v>201.62420000000003</v>
      </c>
      <c r="AO39" s="1742">
        <v>298.00560000000002</v>
      </c>
      <c r="AP39" s="1742">
        <v>324.80860000000001</v>
      </c>
      <c r="AQ39" s="1742">
        <v>353.36200000000002</v>
      </c>
      <c r="AR39" s="1742">
        <v>263.21640000000002</v>
      </c>
      <c r="AS39" s="1742">
        <v>324.58980000000003</v>
      </c>
      <c r="AT39" s="1742">
        <v>382.35300000000001</v>
      </c>
      <c r="AU39" s="1742">
        <v>354.12780000000004</v>
      </c>
      <c r="AV39" s="1742">
        <v>386.29140000000007</v>
      </c>
      <c r="AW39" s="1742">
        <v>316.0566</v>
      </c>
      <c r="AX39" s="1742">
        <v>380.38380000000001</v>
      </c>
      <c r="AY39" s="1742">
        <v>467.35680000000002</v>
      </c>
      <c r="AZ39" s="1742">
        <v>491.20600000000002</v>
      </c>
      <c r="BA39" s="1742">
        <v>508.81940000000009</v>
      </c>
      <c r="BB39" s="1742">
        <v>533.21559999999999</v>
      </c>
      <c r="BC39" s="1742">
        <v>450.9468</v>
      </c>
      <c r="BD39" s="1742">
        <v>482.23520000000008</v>
      </c>
      <c r="BE39" s="1742">
        <v>482.45400000000006</v>
      </c>
      <c r="BF39" s="1742">
        <v>452.8066</v>
      </c>
      <c r="BG39" s="1742">
        <v>404.34240000000005</v>
      </c>
      <c r="BH39" s="1742">
        <v>521.72860000000003</v>
      </c>
      <c r="BI39" s="1742">
        <v>495.25380000000001</v>
      </c>
      <c r="BJ39" s="1742">
        <v>527.30799999999999</v>
      </c>
      <c r="BK39" s="1742">
        <v>544.15560000000005</v>
      </c>
      <c r="BL39" s="1742">
        <v>530.80880000000002</v>
      </c>
      <c r="BM39" s="1742">
        <v>548.75040000000001</v>
      </c>
      <c r="BN39" s="1742">
        <v>520.08760000000007</v>
      </c>
      <c r="BO39" s="1742">
        <v>568.44240000000002</v>
      </c>
      <c r="BP39" s="1742">
        <v>579.49180000000013</v>
      </c>
      <c r="BQ39" s="1742">
        <v>553.8922</v>
      </c>
      <c r="BR39" s="1742">
        <v>609.90500000000009</v>
      </c>
      <c r="BS39" s="1742">
        <v>538.1386</v>
      </c>
      <c r="BT39" s="1742">
        <v>547.87520000000006</v>
      </c>
      <c r="BU39" s="1742">
        <v>590.76</v>
      </c>
      <c r="BV39" s="1742" t="s">
        <v>2861</v>
      </c>
      <c r="BW39" s="1742">
        <v>567.23900000000003</v>
      </c>
      <c r="BX39" s="1742">
        <v>561.44080000000008</v>
      </c>
      <c r="BY39" s="1742">
        <v>605.529</v>
      </c>
      <c r="BZ39" s="1742">
        <v>623.03300000000002</v>
      </c>
      <c r="CA39" s="1742">
        <v>464.51240000000007</v>
      </c>
      <c r="CB39" s="1742">
        <v>517.68079999999998</v>
      </c>
      <c r="CC39" s="1742">
        <v>563.95699999999999</v>
      </c>
      <c r="CD39" s="1742">
        <v>490.22140000000007</v>
      </c>
      <c r="CE39" s="1742">
        <v>554.8768</v>
      </c>
      <c r="CF39" s="1742">
        <v>416.37640000000005</v>
      </c>
      <c r="CG39" s="1742" t="s">
        <v>2861</v>
      </c>
      <c r="CH39" s="1742">
        <v>666.24600000000009</v>
      </c>
      <c r="CI39" s="1742">
        <v>686.92259999999999</v>
      </c>
      <c r="CJ39" s="1742">
        <v>639.66180000000008</v>
      </c>
      <c r="CK39" s="1742">
        <v>684.51580000000013</v>
      </c>
      <c r="CL39" s="1742">
        <v>706.94280000000015</v>
      </c>
      <c r="CM39" s="1742">
        <v>745.99860000000001</v>
      </c>
      <c r="CN39" s="1742">
        <v>793.9158000000001</v>
      </c>
      <c r="CO39" s="1742">
        <v>773.56740000000013</v>
      </c>
      <c r="CP39" s="1742">
        <v>785.8202</v>
      </c>
      <c r="CQ39" s="1742">
        <v>818.20260000000007</v>
      </c>
      <c r="CR39" s="1742">
        <v>656.50940000000003</v>
      </c>
      <c r="CS39" s="1742">
        <v>635.94219999999996</v>
      </c>
      <c r="CT39" s="1742">
        <v>660.44780000000014</v>
      </c>
      <c r="CU39" s="1742">
        <v>630.69100000000003</v>
      </c>
      <c r="CV39" s="1742">
        <v>655.19659999999999</v>
      </c>
      <c r="CW39" s="1742">
        <v>601.48119999999994</v>
      </c>
      <c r="CX39" s="1742">
        <v>720.28960000000006</v>
      </c>
      <c r="CY39" s="1742">
        <v>688.23540000000003</v>
      </c>
      <c r="CZ39" s="1742">
        <v>836.03480000000013</v>
      </c>
      <c r="DA39" s="1742">
        <v>832.86220000000003</v>
      </c>
      <c r="DB39" s="1742">
        <v>787.89880000000016</v>
      </c>
      <c r="DC39" s="1742">
        <v>791.61840000000007</v>
      </c>
      <c r="DD39" s="1742">
        <v>755.62580000000014</v>
      </c>
      <c r="DE39" s="1742">
        <v>707.8180000000001</v>
      </c>
      <c r="DF39" s="1742">
        <v>771.59820000000002</v>
      </c>
      <c r="DG39" s="1742">
        <v>665.37080000000014</v>
      </c>
      <c r="DH39" s="1742">
        <v>818.20260000000007</v>
      </c>
      <c r="DI39" s="1742">
        <v>798.40120000000002</v>
      </c>
      <c r="DJ39" s="1742">
        <v>814.04540000000009</v>
      </c>
      <c r="DK39" s="1742">
        <v>893.79800000000012</v>
      </c>
      <c r="DL39" s="1742">
        <v>864.36940000000004</v>
      </c>
      <c r="DM39" s="1742">
        <v>929.02480000000014</v>
      </c>
      <c r="DN39" s="1742">
        <v>899.92440000000011</v>
      </c>
      <c r="DO39" s="1742">
        <v>959.65680000000009</v>
      </c>
      <c r="DP39" s="1742">
        <v>908.89520000000005</v>
      </c>
      <c r="DQ39" s="1742">
        <v>844.13040000000012</v>
      </c>
      <c r="DR39" s="1742">
        <v>875.09059999999999</v>
      </c>
      <c r="DS39" s="1742">
        <v>928.04020000000003</v>
      </c>
      <c r="DT39" s="1742">
        <v>916.11560000000009</v>
      </c>
      <c r="DU39" s="1742">
        <v>880.12300000000005</v>
      </c>
      <c r="DV39" s="1742">
        <v>939.74600000000009</v>
      </c>
      <c r="DW39" s="1742">
        <v>917.10019999999997</v>
      </c>
      <c r="DX39" s="1742">
        <v>945.76300000000003</v>
      </c>
      <c r="DY39" s="1742">
        <v>960.31320000000005</v>
      </c>
      <c r="DZ39" s="1742">
        <v>938.98019999999997</v>
      </c>
      <c r="EA39" s="1742">
        <v>951.67060000000004</v>
      </c>
      <c r="EB39" s="1742">
        <v>977.3796000000001</v>
      </c>
      <c r="EC39" s="1742">
        <v>955.60900000000004</v>
      </c>
      <c r="ED39" s="1742">
        <v>995.32119999999998</v>
      </c>
      <c r="EE39" s="1742">
        <v>973.55060000000003</v>
      </c>
      <c r="EF39" s="2007">
        <v>1022.8900000000001</v>
      </c>
      <c r="EG39" s="1742">
        <v>922.24200000000008</v>
      </c>
      <c r="EH39" s="1742">
        <v>944.12200000000007</v>
      </c>
      <c r="EI39" s="1742">
        <v>989.52300000000002</v>
      </c>
      <c r="EJ39" s="1742">
        <v>1008.5586000000001</v>
      </c>
      <c r="EK39" s="1742">
        <v>1059.2108000000001</v>
      </c>
      <c r="EL39" s="1742">
        <v>1028.3600000000001</v>
      </c>
      <c r="EM39" s="1742">
        <v>1046.7392</v>
      </c>
      <c r="EN39" s="1742">
        <v>1126.7106000000001</v>
      </c>
      <c r="EO39" s="1742">
        <v>1103.1896000000002</v>
      </c>
      <c r="EP39" s="1742">
        <v>1153.7324000000001</v>
      </c>
      <c r="EQ39" s="1742">
        <v>1183.4892</v>
      </c>
      <c r="ER39" s="1742">
        <v>1286.3252</v>
      </c>
      <c r="ES39" s="1742">
        <v>1240.7054000000001</v>
      </c>
      <c r="ET39" s="1742">
        <v>1216.6374000000001</v>
      </c>
      <c r="EU39" s="1742">
        <v>1078.2464</v>
      </c>
      <c r="EV39" s="1742">
        <v>1049.693</v>
      </c>
      <c r="EW39" s="1742">
        <v>1194.9762000000001</v>
      </c>
      <c r="EX39" s="1742">
        <v>1120.5842</v>
      </c>
      <c r="EY39" s="1742">
        <v>1162.7032000000002</v>
      </c>
      <c r="EZ39" s="1742">
        <v>1299.672</v>
      </c>
      <c r="FA39" s="1742">
        <v>1350.9806000000001</v>
      </c>
      <c r="FB39" s="1742">
        <v>1322.6460000000002</v>
      </c>
      <c r="FC39" s="1742">
        <v>1237.2046000000003</v>
      </c>
      <c r="FD39" s="1742">
        <v>1264.2264</v>
      </c>
      <c r="FE39" s="1742">
        <v>1339.2748000000001</v>
      </c>
      <c r="FF39" s="1742">
        <v>1049.9118000000001</v>
      </c>
      <c r="FG39" s="1742">
        <v>1106.0340000000001</v>
      </c>
      <c r="FH39" s="1742">
        <v>1089.077</v>
      </c>
      <c r="FI39" s="1742">
        <v>1089.077</v>
      </c>
      <c r="FJ39" s="1742">
        <v>1104.8306</v>
      </c>
      <c r="FK39" s="1742">
        <v>1196.9454000000001</v>
      </c>
      <c r="FL39" s="1742">
        <v>1155.1546000000003</v>
      </c>
      <c r="FM39" s="1742">
        <v>1179.2226000000003</v>
      </c>
      <c r="FN39" s="1742">
        <v>1249.4574</v>
      </c>
      <c r="FO39" s="1742">
        <v>1221.7791999999999</v>
      </c>
      <c r="FP39" s="1742">
        <v>1177.5816000000002</v>
      </c>
      <c r="FQ39" s="1742">
        <v>1271.4468000000002</v>
      </c>
      <c r="FR39" s="1742">
        <v>1194.6480000000001</v>
      </c>
      <c r="FS39" s="1742">
        <v>1212.2614000000001</v>
      </c>
      <c r="FT39" s="1742">
        <v>1425.8102000000001</v>
      </c>
      <c r="FU39" s="1742">
        <v>1371.1102000000001</v>
      </c>
      <c r="FV39" s="1742">
        <v>1463.2250000000001</v>
      </c>
      <c r="FW39" s="1742">
        <v>1404.8054</v>
      </c>
      <c r="FX39" s="1742">
        <v>1485.105</v>
      </c>
      <c r="FY39" s="1742">
        <v>1477.9940000000001</v>
      </c>
      <c r="FZ39" s="1742">
        <v>1506.3286000000003</v>
      </c>
      <c r="GA39" s="1742">
        <v>1542.3212000000001</v>
      </c>
      <c r="GB39" s="1742">
        <v>1525.3642</v>
      </c>
      <c r="GC39" s="1742" t="s">
        <v>2861</v>
      </c>
      <c r="GD39" s="1742">
        <v>1566.6080000000002</v>
      </c>
      <c r="GE39" s="1742" t="s">
        <v>2861</v>
      </c>
      <c r="GF39" s="1742" t="s">
        <v>2861</v>
      </c>
      <c r="GG39" s="1742">
        <v>1523.5044</v>
      </c>
      <c r="GH39" s="1742">
        <v>1548.557</v>
      </c>
      <c r="GI39" s="1742">
        <v>1616.4944</v>
      </c>
      <c r="GJ39" s="1742">
        <v>1575.5788000000002</v>
      </c>
      <c r="GK39" s="1742">
        <v>1476.1342</v>
      </c>
      <c r="GL39" s="1742">
        <v>1417.9334000000001</v>
      </c>
      <c r="GM39" s="1742">
        <v>1473.2898000000002</v>
      </c>
      <c r="GN39" s="1742">
        <v>1513.9866000000002</v>
      </c>
      <c r="GO39" s="1742">
        <v>1651.6118000000001</v>
      </c>
      <c r="GP39" s="1742">
        <v>1647.6734000000001</v>
      </c>
      <c r="GQ39" s="1742">
        <v>1562.5602000000001</v>
      </c>
      <c r="GR39" s="1742">
        <v>1688.0420000000001</v>
      </c>
      <c r="GS39" s="1742">
        <v>1610.0398000000002</v>
      </c>
      <c r="GT39" s="1742">
        <v>1662.9893999999999</v>
      </c>
      <c r="GU39" s="1742">
        <v>1676.9926000000003</v>
      </c>
      <c r="GV39" s="1742">
        <v>1700.8418000000001</v>
      </c>
      <c r="GW39" s="1742" t="s">
        <v>2861</v>
      </c>
      <c r="GX39" s="1742">
        <v>1684.1036000000001</v>
      </c>
      <c r="GY39" s="1742" t="s">
        <v>2861</v>
      </c>
      <c r="GZ39" s="1742" t="s">
        <v>2861</v>
      </c>
      <c r="HA39" s="1742" t="s">
        <v>2861</v>
      </c>
      <c r="HB39" s="1742" t="s">
        <v>2861</v>
      </c>
      <c r="HC39" s="1744" t="s">
        <v>2861</v>
      </c>
      <c r="HD39" s="1745" t="s">
        <v>4749</v>
      </c>
      <c r="HE39" s="1746" t="s">
        <v>4683</v>
      </c>
      <c r="HF39" s="1747">
        <v>34</v>
      </c>
    </row>
    <row r="40" spans="2:214" hidden="1">
      <c r="B40" s="1738">
        <v>35</v>
      </c>
      <c r="C40" s="1739" t="s">
        <v>4683</v>
      </c>
      <c r="D40" s="1740" t="s">
        <v>4750</v>
      </c>
      <c r="E40" s="1748">
        <v>867.97620000000006</v>
      </c>
      <c r="F40" s="1743">
        <v>990.06660000000011</v>
      </c>
      <c r="G40" s="1743">
        <v>1077.8054000000002</v>
      </c>
      <c r="H40" s="1743">
        <v>891.05960000000005</v>
      </c>
      <c r="I40" s="1743">
        <v>978.68900000000008</v>
      </c>
      <c r="J40" s="1743">
        <v>926.28640000000007</v>
      </c>
      <c r="K40" s="1743">
        <v>858.13020000000006</v>
      </c>
      <c r="L40" s="1743">
        <v>1002.6476</v>
      </c>
      <c r="M40" s="1743">
        <v>876.50940000000014</v>
      </c>
      <c r="N40" s="1743">
        <v>1102.5298</v>
      </c>
      <c r="O40" s="1743">
        <v>774.1110000000001</v>
      </c>
      <c r="P40" s="1743">
        <v>738.55600000000004</v>
      </c>
      <c r="Q40" s="1743">
        <v>755.4036000000001</v>
      </c>
      <c r="R40" s="1743">
        <v>691.18580000000009</v>
      </c>
      <c r="S40" s="1743">
        <v>793.14660000000003</v>
      </c>
      <c r="T40" s="1743">
        <v>828.04520000000002</v>
      </c>
      <c r="U40" s="1743">
        <v>842.81420000000003</v>
      </c>
      <c r="V40" s="1743">
        <v>811.19760000000008</v>
      </c>
      <c r="W40" s="1743">
        <v>490.65560000000005</v>
      </c>
      <c r="X40" s="1743">
        <v>631.78160000000003</v>
      </c>
      <c r="Y40" s="1742">
        <v>270.65560000000005</v>
      </c>
      <c r="Z40" s="1742">
        <v>219.12820000000002</v>
      </c>
      <c r="AA40" s="1742">
        <v>250.08840000000001</v>
      </c>
      <c r="AB40" s="1742">
        <v>335.52980000000002</v>
      </c>
      <c r="AC40" s="1742">
        <v>121.10580000000002</v>
      </c>
      <c r="AD40" s="1742">
        <v>83.800399999999996</v>
      </c>
      <c r="AE40" s="1742">
        <v>97.147199999999998</v>
      </c>
      <c r="AF40" s="1742">
        <v>129.52960000000002</v>
      </c>
      <c r="AG40" s="1742">
        <v>0</v>
      </c>
      <c r="AH40" s="1742">
        <v>185.87060000000002</v>
      </c>
      <c r="AI40" s="1742">
        <v>149.65920000000003</v>
      </c>
      <c r="AJ40" s="1742">
        <v>149.65920000000003</v>
      </c>
      <c r="AK40" s="1742">
        <v>200.42080000000001</v>
      </c>
      <c r="AL40" s="1742">
        <v>222.30080000000001</v>
      </c>
      <c r="AM40" s="1742">
        <v>252.71400000000003</v>
      </c>
      <c r="AN40" s="1742">
        <v>144.40800000000002</v>
      </c>
      <c r="AO40" s="1742">
        <v>221.75380000000001</v>
      </c>
      <c r="AP40" s="1742">
        <v>267.5924</v>
      </c>
      <c r="AQ40" s="1742">
        <v>277.11020000000002</v>
      </c>
      <c r="AR40" s="1742">
        <v>206.00020000000004</v>
      </c>
      <c r="AS40" s="1742">
        <v>248.33800000000002</v>
      </c>
      <c r="AT40" s="1742">
        <v>301.83460000000002</v>
      </c>
      <c r="AU40" s="1742">
        <v>277.98540000000003</v>
      </c>
      <c r="AV40" s="1742">
        <v>310.149</v>
      </c>
      <c r="AW40" s="1742">
        <v>235.53820000000002</v>
      </c>
      <c r="AX40" s="1742">
        <v>304.13200000000001</v>
      </c>
      <c r="AY40" s="1742">
        <v>386.94780000000003</v>
      </c>
      <c r="AZ40" s="1742">
        <v>410.79700000000003</v>
      </c>
      <c r="BA40" s="1742">
        <v>432.56760000000003</v>
      </c>
      <c r="BB40" s="1742">
        <v>452.8066</v>
      </c>
      <c r="BC40" s="1742">
        <v>374.69500000000005</v>
      </c>
      <c r="BD40" s="1742">
        <v>406.09280000000001</v>
      </c>
      <c r="BE40" s="1742">
        <v>406.20220000000006</v>
      </c>
      <c r="BF40" s="1742">
        <v>376.66420000000005</v>
      </c>
      <c r="BG40" s="1742">
        <v>328.09059999999999</v>
      </c>
      <c r="BH40" s="1742">
        <v>445.47680000000003</v>
      </c>
      <c r="BI40" s="1742">
        <v>419.00200000000001</v>
      </c>
      <c r="BJ40" s="1742">
        <v>451.05620000000005</v>
      </c>
      <c r="BK40" s="1742">
        <v>468.01320000000004</v>
      </c>
      <c r="BL40" s="1742">
        <v>454.55700000000002</v>
      </c>
      <c r="BM40" s="1742">
        <v>472.60800000000006</v>
      </c>
      <c r="BN40" s="1742">
        <v>443.83580000000001</v>
      </c>
      <c r="BO40" s="1742">
        <v>492.3</v>
      </c>
      <c r="BP40" s="1742">
        <v>499.08280000000002</v>
      </c>
      <c r="BQ40" s="1742">
        <v>473.48320000000007</v>
      </c>
      <c r="BR40" s="1742">
        <v>529.49600000000009</v>
      </c>
      <c r="BS40" s="1742">
        <v>457.7296</v>
      </c>
      <c r="BT40" s="1742">
        <v>471.7328</v>
      </c>
      <c r="BU40" s="1742">
        <v>514.61760000000004</v>
      </c>
      <c r="BV40" s="1742" t="s">
        <v>2861</v>
      </c>
      <c r="BW40" s="1742">
        <v>486.83000000000004</v>
      </c>
      <c r="BX40" s="1742">
        <v>480.92240000000004</v>
      </c>
      <c r="BY40" s="1742">
        <v>529.38660000000004</v>
      </c>
      <c r="BZ40" s="1742">
        <v>546.78120000000001</v>
      </c>
      <c r="CA40" s="1742">
        <v>388.37</v>
      </c>
      <c r="CB40" s="1742">
        <v>441.53840000000008</v>
      </c>
      <c r="CC40" s="1742">
        <v>487.81459999999998</v>
      </c>
      <c r="CD40" s="1742">
        <v>414.07900000000001</v>
      </c>
      <c r="CE40" s="1742">
        <v>478.62500000000006</v>
      </c>
      <c r="CF40" s="1742">
        <v>359.16020000000003</v>
      </c>
      <c r="CG40" s="1742" t="s">
        <v>2861</v>
      </c>
      <c r="CH40" s="1742">
        <v>590.10360000000003</v>
      </c>
      <c r="CI40" s="1742">
        <v>610.6708000000001</v>
      </c>
      <c r="CJ40" s="1742">
        <v>563.41000000000008</v>
      </c>
      <c r="CK40" s="1742">
        <v>608.26400000000001</v>
      </c>
      <c r="CL40" s="1742">
        <v>630.80040000000008</v>
      </c>
      <c r="CM40" s="1742">
        <v>669.85620000000006</v>
      </c>
      <c r="CN40" s="1742">
        <v>717.6640000000001</v>
      </c>
      <c r="CO40" s="1742">
        <v>697.42500000000007</v>
      </c>
      <c r="CP40" s="1742">
        <v>709.67780000000005</v>
      </c>
      <c r="CQ40" s="1742">
        <v>742.06020000000001</v>
      </c>
      <c r="CR40" s="1742">
        <v>580.36700000000008</v>
      </c>
      <c r="CS40" s="1742">
        <v>559.7998</v>
      </c>
      <c r="CT40" s="1742">
        <v>584.30540000000008</v>
      </c>
      <c r="CU40" s="1742">
        <v>554.54859999999996</v>
      </c>
      <c r="CV40" s="1742">
        <v>578.9448000000001</v>
      </c>
      <c r="CW40" s="1742">
        <v>525.33879999999999</v>
      </c>
      <c r="CX40" s="1742">
        <v>644.03780000000006</v>
      </c>
      <c r="CY40" s="1742">
        <v>612.09300000000007</v>
      </c>
      <c r="CZ40" s="1742">
        <v>759.89240000000007</v>
      </c>
      <c r="DA40" s="1742">
        <v>756.71980000000008</v>
      </c>
      <c r="DB40" s="1742">
        <v>711.64700000000005</v>
      </c>
      <c r="DC40" s="1742">
        <v>715.36660000000006</v>
      </c>
      <c r="DD40" s="1742">
        <v>679.37400000000002</v>
      </c>
      <c r="DE40" s="1742">
        <v>631.56619999999998</v>
      </c>
      <c r="DF40" s="1742">
        <v>695.45580000000007</v>
      </c>
      <c r="DG40" s="1742">
        <v>589.11900000000003</v>
      </c>
      <c r="DH40" s="1742">
        <v>742.06020000000001</v>
      </c>
      <c r="DI40" s="1742">
        <v>722.25880000000006</v>
      </c>
      <c r="DJ40" s="1742">
        <v>737.79360000000008</v>
      </c>
      <c r="DK40" s="1742">
        <v>817.65560000000005</v>
      </c>
      <c r="DL40" s="1742">
        <v>788.22700000000009</v>
      </c>
      <c r="DM40" s="1742">
        <v>852.77300000000002</v>
      </c>
      <c r="DN40" s="1742">
        <v>823.78200000000004</v>
      </c>
      <c r="DO40" s="1742">
        <v>883.40500000000009</v>
      </c>
      <c r="DP40" s="1742">
        <v>832.75280000000009</v>
      </c>
      <c r="DQ40" s="1742">
        <v>767.87860000000001</v>
      </c>
      <c r="DR40" s="1742">
        <v>798.94820000000004</v>
      </c>
      <c r="DS40" s="1742">
        <v>851.89780000000007</v>
      </c>
      <c r="DT40" s="1742">
        <v>839.97320000000002</v>
      </c>
      <c r="DU40" s="1742">
        <v>803.87120000000004</v>
      </c>
      <c r="DV40" s="1742">
        <v>863.49419999999998</v>
      </c>
      <c r="DW40" s="1742">
        <v>840.84840000000008</v>
      </c>
      <c r="DX40" s="1742">
        <v>869.51120000000003</v>
      </c>
      <c r="DY40" s="1742">
        <v>884.1708000000001</v>
      </c>
      <c r="DZ40" s="1742">
        <v>862.72840000000008</v>
      </c>
      <c r="EA40" s="1742">
        <v>875.52819999999997</v>
      </c>
      <c r="EB40" s="1742">
        <v>901.12780000000009</v>
      </c>
      <c r="EC40" s="1742">
        <v>879.35720000000003</v>
      </c>
      <c r="ED40" s="1742">
        <v>919.17880000000014</v>
      </c>
      <c r="EE40" s="1742">
        <v>897.29880000000014</v>
      </c>
      <c r="EF40" s="2007">
        <v>946.74760000000003</v>
      </c>
      <c r="EG40" s="1742">
        <v>845.99019999999996</v>
      </c>
      <c r="EH40" s="1742">
        <v>867.9796</v>
      </c>
      <c r="EI40" s="1742">
        <v>913.27120000000002</v>
      </c>
      <c r="EJ40" s="1742">
        <v>932.4162</v>
      </c>
      <c r="EK40" s="1742">
        <v>982.95900000000006</v>
      </c>
      <c r="EL40" s="1742">
        <v>952.10820000000001</v>
      </c>
      <c r="EM40" s="1742">
        <v>970.48740000000009</v>
      </c>
      <c r="EN40" s="1742">
        <v>1050.4588000000001</v>
      </c>
      <c r="EO40" s="1742">
        <v>1027.0472</v>
      </c>
      <c r="EP40" s="1742">
        <v>1077.4806000000001</v>
      </c>
      <c r="EQ40" s="1742">
        <v>1107.2374000000002</v>
      </c>
      <c r="ER40" s="1742">
        <v>1210.1828</v>
      </c>
      <c r="ES40" s="1742">
        <v>1164.4536000000003</v>
      </c>
      <c r="ET40" s="1742">
        <v>1140.4950000000001</v>
      </c>
      <c r="EU40" s="1742">
        <v>1002.104</v>
      </c>
      <c r="EV40" s="1742">
        <v>973.44119999999998</v>
      </c>
      <c r="EW40" s="1742">
        <v>1118.7244000000001</v>
      </c>
      <c r="EX40" s="1742">
        <v>1044.3324</v>
      </c>
      <c r="EY40" s="1742">
        <v>1086.5608000000002</v>
      </c>
      <c r="EZ40" s="1742">
        <v>1223.5296000000003</v>
      </c>
      <c r="FA40" s="1742">
        <v>1274.8382000000001</v>
      </c>
      <c r="FB40" s="1742">
        <v>1246.5036000000002</v>
      </c>
      <c r="FC40" s="1742">
        <v>1161.0622000000001</v>
      </c>
      <c r="FD40" s="1742">
        <v>1187.9746000000002</v>
      </c>
      <c r="FE40" s="1742">
        <v>1263.0230000000001</v>
      </c>
      <c r="FF40" s="1742">
        <v>973.66000000000008</v>
      </c>
      <c r="FG40" s="1742">
        <v>1029.7822000000001</v>
      </c>
      <c r="FH40" s="1742">
        <v>1012.9346</v>
      </c>
      <c r="FI40" s="1742">
        <v>1012.9346</v>
      </c>
      <c r="FJ40" s="1742">
        <v>1028.6882000000001</v>
      </c>
      <c r="FK40" s="1742">
        <v>1120.8030000000001</v>
      </c>
      <c r="FL40" s="1742">
        <v>1079.0122000000001</v>
      </c>
      <c r="FM40" s="1742">
        <v>1102.9708000000001</v>
      </c>
      <c r="FN40" s="1742">
        <v>1173.3150000000001</v>
      </c>
      <c r="FO40" s="1742">
        <v>1145.6368000000002</v>
      </c>
      <c r="FP40" s="1742">
        <v>1101.4392</v>
      </c>
      <c r="FQ40" s="1742">
        <v>1195.1950000000002</v>
      </c>
      <c r="FR40" s="1742">
        <v>1118.5056</v>
      </c>
      <c r="FS40" s="1742">
        <v>1136.1190000000001</v>
      </c>
      <c r="FT40" s="1742">
        <v>1349.5583999999999</v>
      </c>
      <c r="FU40" s="1742">
        <v>1294.9678000000001</v>
      </c>
      <c r="FV40" s="1742">
        <v>1386.9732000000001</v>
      </c>
      <c r="FW40" s="1742">
        <v>1328.5536000000002</v>
      </c>
      <c r="FX40" s="1742">
        <v>1408.9626000000003</v>
      </c>
      <c r="FY40" s="1742">
        <v>1401.8516000000002</v>
      </c>
      <c r="FZ40" s="1742">
        <v>1430.0768</v>
      </c>
      <c r="GA40" s="1742">
        <v>1466.0694000000001</v>
      </c>
      <c r="GB40" s="1742">
        <v>1449.1124</v>
      </c>
      <c r="GC40" s="1742" t="s">
        <v>2861</v>
      </c>
      <c r="GD40" s="1742">
        <v>1490.3562000000002</v>
      </c>
      <c r="GE40" s="1742" t="s">
        <v>2861</v>
      </c>
      <c r="GF40" s="1742" t="s">
        <v>2861</v>
      </c>
      <c r="GG40" s="1742">
        <v>1447.3620000000001</v>
      </c>
      <c r="GH40" s="1742">
        <v>1472.3052</v>
      </c>
      <c r="GI40" s="1742">
        <v>1540.2426000000003</v>
      </c>
      <c r="GJ40" s="1742">
        <v>1499.4364</v>
      </c>
      <c r="GK40" s="1742">
        <v>1399.9918000000002</v>
      </c>
      <c r="GL40" s="1742">
        <v>1341.7910000000002</v>
      </c>
      <c r="GM40" s="1742">
        <v>1397.1474000000001</v>
      </c>
      <c r="GN40" s="1742">
        <v>1437.8442</v>
      </c>
      <c r="GO40" s="1742">
        <v>1575.4694</v>
      </c>
      <c r="GP40" s="1742">
        <v>1571.5310000000002</v>
      </c>
      <c r="GQ40" s="1742">
        <v>1486.4178000000002</v>
      </c>
      <c r="GR40" s="1742">
        <v>1611.8996000000002</v>
      </c>
      <c r="GS40" s="1742">
        <v>1533.8974000000001</v>
      </c>
      <c r="GT40" s="1742">
        <v>1586.8470000000002</v>
      </c>
      <c r="GU40" s="1742">
        <v>1600.7408000000003</v>
      </c>
      <c r="GV40" s="1742">
        <v>1624.6994</v>
      </c>
      <c r="GW40" s="1742" t="s">
        <v>2861</v>
      </c>
      <c r="GX40" s="1742">
        <v>1607.8518000000001</v>
      </c>
      <c r="GY40" s="1742" t="s">
        <v>2861</v>
      </c>
      <c r="GZ40" s="1742" t="s">
        <v>2861</v>
      </c>
      <c r="HA40" s="1742" t="s">
        <v>2861</v>
      </c>
      <c r="HB40" s="1742" t="s">
        <v>2861</v>
      </c>
      <c r="HC40" s="1744" t="s">
        <v>2861</v>
      </c>
      <c r="HD40" s="1745" t="s">
        <v>4750</v>
      </c>
      <c r="HE40" s="1746" t="s">
        <v>4683</v>
      </c>
      <c r="HF40" s="1747">
        <v>35</v>
      </c>
    </row>
    <row r="41" spans="2:214" hidden="1">
      <c r="B41" s="1738">
        <v>41</v>
      </c>
      <c r="C41" s="1739" t="s">
        <v>4684</v>
      </c>
      <c r="D41" s="1740" t="s">
        <v>3350</v>
      </c>
      <c r="E41" s="1748">
        <v>916.65920000000006</v>
      </c>
      <c r="F41" s="1743">
        <v>1038.7496000000001</v>
      </c>
      <c r="G41" s="1743">
        <v>1126.4884000000002</v>
      </c>
      <c r="H41" s="1743">
        <v>939.74260000000004</v>
      </c>
      <c r="I41" s="1743">
        <v>1027.3720000000001</v>
      </c>
      <c r="J41" s="1743">
        <v>974.96939999999995</v>
      </c>
      <c r="K41" s="1743">
        <v>906.81320000000005</v>
      </c>
      <c r="L41" s="1743">
        <v>1051.3306</v>
      </c>
      <c r="M41" s="1743">
        <v>925.19240000000013</v>
      </c>
      <c r="N41" s="1743">
        <v>1151.2128</v>
      </c>
      <c r="O41" s="1743">
        <v>822.7940000000001</v>
      </c>
      <c r="P41" s="1743">
        <v>787.23900000000003</v>
      </c>
      <c r="Q41" s="1743">
        <v>804.08660000000009</v>
      </c>
      <c r="R41" s="1743">
        <v>739.86879999999996</v>
      </c>
      <c r="S41" s="1743">
        <v>841.82960000000003</v>
      </c>
      <c r="T41" s="1743">
        <v>876.72820000000002</v>
      </c>
      <c r="U41" s="1743">
        <v>891.49720000000002</v>
      </c>
      <c r="V41" s="1743">
        <v>859.88059999999996</v>
      </c>
      <c r="W41" s="1743">
        <v>539.33860000000004</v>
      </c>
      <c r="X41" s="1743">
        <v>680.46460000000002</v>
      </c>
      <c r="Y41" s="1742">
        <v>319.33859999999999</v>
      </c>
      <c r="Z41" s="1742">
        <v>267.92060000000004</v>
      </c>
      <c r="AA41" s="1742">
        <v>298.88080000000002</v>
      </c>
      <c r="AB41" s="1742">
        <v>384.21280000000002</v>
      </c>
      <c r="AC41" s="1742">
        <v>169.78880000000001</v>
      </c>
      <c r="AD41" s="1742">
        <v>120.34</v>
      </c>
      <c r="AE41" s="1742">
        <v>93.6464</v>
      </c>
      <c r="AF41" s="1742">
        <v>262.56</v>
      </c>
      <c r="AG41" s="1742">
        <v>185.65180000000001</v>
      </c>
      <c r="AH41" s="1742">
        <v>0</v>
      </c>
      <c r="AI41" s="1742">
        <v>76.251800000000003</v>
      </c>
      <c r="AJ41" s="1742">
        <v>58.200800000000008</v>
      </c>
      <c r="AK41" s="1742">
        <v>225.25460000000001</v>
      </c>
      <c r="AL41" s="1742">
        <v>270.98380000000003</v>
      </c>
      <c r="AM41" s="1742">
        <v>277.4384</v>
      </c>
      <c r="AN41" s="1742">
        <v>169.13240000000002</v>
      </c>
      <c r="AO41" s="1742">
        <v>63.233200000000004</v>
      </c>
      <c r="AP41" s="1742">
        <v>156.22320000000002</v>
      </c>
      <c r="AQ41" s="1742">
        <v>118.58960000000002</v>
      </c>
      <c r="AR41" s="1742">
        <v>117.3862</v>
      </c>
      <c r="AS41" s="1742">
        <v>89.817400000000006</v>
      </c>
      <c r="AT41" s="1742">
        <v>153.26940000000002</v>
      </c>
      <c r="AU41" s="1742">
        <v>119.46480000000001</v>
      </c>
      <c r="AV41" s="1742">
        <v>151.6284</v>
      </c>
      <c r="AW41" s="1742">
        <v>87.082400000000007</v>
      </c>
      <c r="AX41" s="1742">
        <v>145.6114</v>
      </c>
      <c r="AY41" s="1742">
        <v>238.38260000000002</v>
      </c>
      <c r="AZ41" s="1742">
        <v>262.23180000000002</v>
      </c>
      <c r="BA41" s="1742">
        <v>274.04700000000003</v>
      </c>
      <c r="BB41" s="1742">
        <v>304.24140000000006</v>
      </c>
      <c r="BC41" s="1742">
        <v>216.17440000000002</v>
      </c>
      <c r="BD41" s="1742">
        <v>247.57220000000004</v>
      </c>
      <c r="BE41" s="1742">
        <v>247.68160000000003</v>
      </c>
      <c r="BF41" s="1742">
        <v>218.03420000000003</v>
      </c>
      <c r="BG41" s="1742">
        <v>169.57000000000002</v>
      </c>
      <c r="BH41" s="1742">
        <v>286.95620000000002</v>
      </c>
      <c r="BI41" s="1742">
        <v>260.48140000000001</v>
      </c>
      <c r="BJ41" s="1742">
        <v>292.53559999999999</v>
      </c>
      <c r="BK41" s="1742">
        <v>309.49259999999998</v>
      </c>
      <c r="BL41" s="1742">
        <v>296.03640000000007</v>
      </c>
      <c r="BM41" s="1742">
        <v>314.08740000000006</v>
      </c>
      <c r="BN41" s="1742">
        <v>285.31520000000006</v>
      </c>
      <c r="BO41" s="1742">
        <v>333.77940000000007</v>
      </c>
      <c r="BP41" s="1742">
        <v>350.51760000000002</v>
      </c>
      <c r="BQ41" s="1742">
        <v>324.91800000000001</v>
      </c>
      <c r="BR41" s="1742">
        <v>380.93080000000003</v>
      </c>
      <c r="BS41" s="1742">
        <v>309.16440000000006</v>
      </c>
      <c r="BT41" s="1742">
        <v>313.21220000000005</v>
      </c>
      <c r="BU41" s="1742">
        <v>356.09700000000004</v>
      </c>
      <c r="BV41" s="1742" t="s">
        <v>2861</v>
      </c>
      <c r="BW41" s="1742">
        <v>338.26480000000004</v>
      </c>
      <c r="BX41" s="1742">
        <v>332.46660000000003</v>
      </c>
      <c r="BY41" s="1742">
        <v>370.86600000000004</v>
      </c>
      <c r="BZ41" s="1742">
        <v>388.26060000000001</v>
      </c>
      <c r="CA41" s="1742">
        <v>229.74</v>
      </c>
      <c r="CB41" s="1742">
        <v>283.01780000000002</v>
      </c>
      <c r="CC41" s="1742">
        <v>329.18459999999999</v>
      </c>
      <c r="CD41" s="1742">
        <v>255.55840000000001</v>
      </c>
      <c r="CE41" s="1742">
        <v>320.10440000000006</v>
      </c>
      <c r="CF41" s="1742">
        <v>204.35920000000002</v>
      </c>
      <c r="CG41" s="1742" t="s">
        <v>2861</v>
      </c>
      <c r="CH41" s="1742">
        <v>431.58300000000003</v>
      </c>
      <c r="CI41" s="1742">
        <v>452.15020000000004</v>
      </c>
      <c r="CJ41" s="1742">
        <v>404.88940000000008</v>
      </c>
      <c r="CK41" s="1742">
        <v>449.74340000000007</v>
      </c>
      <c r="CL41" s="1742">
        <v>472.27980000000002</v>
      </c>
      <c r="CM41" s="1742">
        <v>511.3356</v>
      </c>
      <c r="CN41" s="1742">
        <v>559.14340000000004</v>
      </c>
      <c r="CO41" s="1742">
        <v>538.90440000000001</v>
      </c>
      <c r="CP41" s="1742">
        <v>551.1572000000001</v>
      </c>
      <c r="CQ41" s="1742">
        <v>583.53960000000006</v>
      </c>
      <c r="CR41" s="1742">
        <v>421.84640000000007</v>
      </c>
      <c r="CS41" s="1742">
        <v>401.27920000000006</v>
      </c>
      <c r="CT41" s="1742">
        <v>425.78480000000002</v>
      </c>
      <c r="CU41" s="1742">
        <v>395.91860000000003</v>
      </c>
      <c r="CV41" s="1742">
        <v>420.42420000000004</v>
      </c>
      <c r="CW41" s="1742">
        <v>366.81820000000005</v>
      </c>
      <c r="CX41" s="1742">
        <v>485.51720000000006</v>
      </c>
      <c r="CY41" s="1742">
        <v>453.57240000000007</v>
      </c>
      <c r="CZ41" s="1742">
        <v>601.26240000000007</v>
      </c>
      <c r="DA41" s="1742">
        <v>598.19920000000002</v>
      </c>
      <c r="DB41" s="1742">
        <v>553.1264000000001</v>
      </c>
      <c r="DC41" s="1742">
        <v>556.846</v>
      </c>
      <c r="DD41" s="1742">
        <v>520.85340000000008</v>
      </c>
      <c r="DE41" s="1742">
        <v>473.04560000000004</v>
      </c>
      <c r="DF41" s="1742">
        <v>536.82580000000007</v>
      </c>
      <c r="DG41" s="1742">
        <v>430.59840000000008</v>
      </c>
      <c r="DH41" s="1742">
        <v>583.53960000000006</v>
      </c>
      <c r="DI41" s="1742">
        <v>563.73820000000001</v>
      </c>
      <c r="DJ41" s="1742">
        <v>579.27300000000002</v>
      </c>
      <c r="DK41" s="1742">
        <v>659.1350000000001</v>
      </c>
      <c r="DL41" s="1742">
        <v>629.59700000000009</v>
      </c>
      <c r="DM41" s="1742">
        <v>694.25240000000008</v>
      </c>
      <c r="DN41" s="1742">
        <v>665.26140000000009</v>
      </c>
      <c r="DO41" s="1742">
        <v>724.88440000000003</v>
      </c>
      <c r="DP41" s="1742">
        <v>674.23220000000003</v>
      </c>
      <c r="DQ41" s="1742">
        <v>609.35800000000006</v>
      </c>
      <c r="DR41" s="1742">
        <v>640.42759999999998</v>
      </c>
      <c r="DS41" s="1742">
        <v>693.37720000000002</v>
      </c>
      <c r="DT41" s="1742">
        <v>681.45260000000007</v>
      </c>
      <c r="DU41" s="1742">
        <v>645.35059999999999</v>
      </c>
      <c r="DV41" s="1742">
        <v>704.97360000000003</v>
      </c>
      <c r="DW41" s="1742">
        <v>682.32780000000014</v>
      </c>
      <c r="DX41" s="1742">
        <v>710.99060000000009</v>
      </c>
      <c r="DY41" s="1742">
        <v>725.65020000000004</v>
      </c>
      <c r="DZ41" s="1742">
        <v>704.20780000000013</v>
      </c>
      <c r="EA41" s="1742">
        <v>717.00760000000002</v>
      </c>
      <c r="EB41" s="1742">
        <v>742.60720000000003</v>
      </c>
      <c r="EC41" s="1742">
        <v>720.83659999999998</v>
      </c>
      <c r="ED41" s="1742">
        <v>760.54880000000014</v>
      </c>
      <c r="EE41" s="1742">
        <v>738.77819999999997</v>
      </c>
      <c r="EF41" s="2007">
        <v>788.22700000000009</v>
      </c>
      <c r="EG41" s="1742">
        <v>687.46960000000001</v>
      </c>
      <c r="EH41" s="1742">
        <v>709.34960000000001</v>
      </c>
      <c r="EI41" s="1742">
        <v>754.75060000000008</v>
      </c>
      <c r="EJ41" s="1742">
        <v>773.78620000000001</v>
      </c>
      <c r="EK41" s="1742">
        <v>824.43840000000012</v>
      </c>
      <c r="EL41" s="1742">
        <v>793.58760000000007</v>
      </c>
      <c r="EM41" s="1742">
        <v>811.96680000000015</v>
      </c>
      <c r="EN41" s="1742">
        <v>891.93820000000005</v>
      </c>
      <c r="EO41" s="1742">
        <v>868.52660000000003</v>
      </c>
      <c r="EP41" s="1742">
        <v>918.96</v>
      </c>
      <c r="EQ41" s="1742">
        <v>948.71680000000015</v>
      </c>
      <c r="ER41" s="1742">
        <v>1051.6622</v>
      </c>
      <c r="ES41" s="1742">
        <v>1005.9330000000001</v>
      </c>
      <c r="ET41" s="1742">
        <v>981.86500000000012</v>
      </c>
      <c r="EU41" s="1742">
        <v>843.47400000000005</v>
      </c>
      <c r="EV41" s="1742">
        <v>814.92060000000004</v>
      </c>
      <c r="EW41" s="1742">
        <v>960.20380000000011</v>
      </c>
      <c r="EX41" s="1742">
        <v>885.81180000000006</v>
      </c>
      <c r="EY41" s="1742">
        <v>927.93080000000009</v>
      </c>
      <c r="EZ41" s="1742">
        <v>1065.009</v>
      </c>
      <c r="FA41" s="1742">
        <v>1116.3176000000001</v>
      </c>
      <c r="FB41" s="1742">
        <v>1087.8736000000001</v>
      </c>
      <c r="FC41" s="1742">
        <v>1002.4322000000001</v>
      </c>
      <c r="FD41" s="1742">
        <v>1029.4540000000002</v>
      </c>
      <c r="FE41" s="1742">
        <v>1104.5024000000001</v>
      </c>
      <c r="FF41" s="1742">
        <v>815.13940000000014</v>
      </c>
      <c r="FG41" s="1742">
        <v>871.26160000000004</v>
      </c>
      <c r="FH41" s="1742">
        <v>854.30460000000005</v>
      </c>
      <c r="FI41" s="1742">
        <v>854.4140000000001</v>
      </c>
      <c r="FJ41" s="1742">
        <v>870.16759999999999</v>
      </c>
      <c r="FK41" s="1742">
        <v>962.28240000000005</v>
      </c>
      <c r="FL41" s="1742">
        <v>920.49160000000006</v>
      </c>
      <c r="FM41" s="1742">
        <v>944.4502</v>
      </c>
      <c r="FN41" s="1742">
        <v>1014.7944000000001</v>
      </c>
      <c r="FO41" s="1742">
        <v>987.11620000000005</v>
      </c>
      <c r="FP41" s="1742">
        <v>942.91860000000008</v>
      </c>
      <c r="FQ41" s="1742">
        <v>1036.6744000000001</v>
      </c>
      <c r="FR41" s="1742">
        <v>959.98500000000013</v>
      </c>
      <c r="FS41" s="1742">
        <v>977.48900000000003</v>
      </c>
      <c r="FT41" s="1742">
        <v>1191.0378000000001</v>
      </c>
      <c r="FU41" s="1742">
        <v>1136.4472000000001</v>
      </c>
      <c r="FV41" s="1742">
        <v>1228.4526000000003</v>
      </c>
      <c r="FW41" s="1742">
        <v>1170.0330000000001</v>
      </c>
      <c r="FX41" s="1742">
        <v>1250.3326000000002</v>
      </c>
      <c r="FY41" s="1742">
        <v>1243.3310000000001</v>
      </c>
      <c r="FZ41" s="1742">
        <v>1271.5562</v>
      </c>
      <c r="GA41" s="1742">
        <v>1307.5488000000003</v>
      </c>
      <c r="GB41" s="1742">
        <v>1290.5918000000001</v>
      </c>
      <c r="GC41" s="1742" t="s">
        <v>2861</v>
      </c>
      <c r="GD41" s="1742">
        <v>1331.8356000000001</v>
      </c>
      <c r="GE41" s="1742" t="s">
        <v>2861</v>
      </c>
      <c r="GF41" s="1742" t="s">
        <v>2861</v>
      </c>
      <c r="GG41" s="1742">
        <v>1288.8414</v>
      </c>
      <c r="GH41" s="1742">
        <v>1313.7846000000002</v>
      </c>
      <c r="GI41" s="1742">
        <v>1381.7220000000002</v>
      </c>
      <c r="GJ41" s="1742">
        <v>1340.8063999999999</v>
      </c>
      <c r="GK41" s="1742">
        <v>1241.4712</v>
      </c>
      <c r="GL41" s="1742">
        <v>1183.2703999999999</v>
      </c>
      <c r="GM41" s="1742">
        <v>1238.5174</v>
      </c>
      <c r="GN41" s="1742">
        <v>1279.3236000000002</v>
      </c>
      <c r="GO41" s="1742">
        <v>1416.9488000000001</v>
      </c>
      <c r="GP41" s="1742">
        <v>1413.0104000000001</v>
      </c>
      <c r="GQ41" s="1742">
        <v>1327.7878000000001</v>
      </c>
      <c r="GR41" s="1742">
        <v>1453.3790000000001</v>
      </c>
      <c r="GS41" s="1742">
        <v>1375.3768000000002</v>
      </c>
      <c r="GT41" s="1742">
        <v>1428.3263999999999</v>
      </c>
      <c r="GU41" s="1742">
        <v>1442.2202</v>
      </c>
      <c r="GV41" s="1742">
        <v>1466.0694000000001</v>
      </c>
      <c r="GW41" s="1742" t="s">
        <v>2861</v>
      </c>
      <c r="GX41" s="1742">
        <v>1449.3312000000001</v>
      </c>
      <c r="GY41" s="1742" t="s">
        <v>2861</v>
      </c>
      <c r="GZ41" s="1742" t="s">
        <v>2861</v>
      </c>
      <c r="HA41" s="1742" t="s">
        <v>2861</v>
      </c>
      <c r="HB41" s="1742" t="s">
        <v>2861</v>
      </c>
      <c r="HC41" s="1744" t="s">
        <v>2861</v>
      </c>
      <c r="HD41" s="1745" t="s">
        <v>3350</v>
      </c>
      <c r="HE41" s="1746" t="s">
        <v>4684</v>
      </c>
      <c r="HF41" s="1747">
        <v>41</v>
      </c>
    </row>
    <row r="42" spans="2:214" hidden="1">
      <c r="B42" s="1738">
        <v>42</v>
      </c>
      <c r="C42" s="1739" t="s">
        <v>4684</v>
      </c>
      <c r="D42" s="1740" t="s">
        <v>4751</v>
      </c>
      <c r="E42" s="1748">
        <v>923.00440000000003</v>
      </c>
      <c r="F42" s="1743">
        <v>1045.0948000000001</v>
      </c>
      <c r="G42" s="1743">
        <v>1132.8336000000002</v>
      </c>
      <c r="H42" s="1743">
        <v>946.08780000000002</v>
      </c>
      <c r="I42" s="1743">
        <v>1033.7172</v>
      </c>
      <c r="J42" s="1743">
        <v>981.31460000000004</v>
      </c>
      <c r="K42" s="1743">
        <v>913.15840000000003</v>
      </c>
      <c r="L42" s="1743">
        <v>1057.6758</v>
      </c>
      <c r="M42" s="1743">
        <v>931.53760000000011</v>
      </c>
      <c r="N42" s="1743">
        <v>1157.558</v>
      </c>
      <c r="O42" s="1743">
        <v>829.13920000000007</v>
      </c>
      <c r="P42" s="1743">
        <v>793.58420000000001</v>
      </c>
      <c r="Q42" s="1743">
        <v>810.43180000000007</v>
      </c>
      <c r="R42" s="1743">
        <v>746.21400000000006</v>
      </c>
      <c r="S42" s="1743">
        <v>848.1748</v>
      </c>
      <c r="T42" s="1743">
        <v>883.07339999999999</v>
      </c>
      <c r="U42" s="1743">
        <v>897.8424</v>
      </c>
      <c r="V42" s="1743">
        <v>866.22580000000005</v>
      </c>
      <c r="W42" s="1743">
        <v>545.68380000000002</v>
      </c>
      <c r="X42" s="1743">
        <v>686.8098</v>
      </c>
      <c r="Y42" s="1742">
        <v>325.68380000000002</v>
      </c>
      <c r="Z42" s="1742">
        <v>274.15640000000002</v>
      </c>
      <c r="AA42" s="1742">
        <v>305.11660000000001</v>
      </c>
      <c r="AB42" s="1742">
        <v>390.55800000000005</v>
      </c>
      <c r="AC42" s="1742">
        <v>176.13400000000001</v>
      </c>
      <c r="AD42" s="1742">
        <v>123.73140000000001</v>
      </c>
      <c r="AE42" s="1742">
        <v>90.364400000000003</v>
      </c>
      <c r="AF42" s="1742">
        <v>265.62320000000005</v>
      </c>
      <c r="AG42" s="1742">
        <v>150.20620000000002</v>
      </c>
      <c r="AH42" s="1742">
        <v>77.7834</v>
      </c>
      <c r="AI42" s="1742">
        <v>0</v>
      </c>
      <c r="AJ42" s="1742">
        <v>67.062200000000004</v>
      </c>
      <c r="AK42" s="1742">
        <v>231.59980000000002</v>
      </c>
      <c r="AL42" s="1742">
        <v>277.32900000000001</v>
      </c>
      <c r="AM42" s="1742">
        <v>283.78359999999998</v>
      </c>
      <c r="AN42" s="1742">
        <v>175.47760000000002</v>
      </c>
      <c r="AO42" s="1742">
        <v>112.57260000000001</v>
      </c>
      <c r="AP42" s="1742">
        <v>205.56260000000003</v>
      </c>
      <c r="AQ42" s="1742">
        <v>167.929</v>
      </c>
      <c r="AR42" s="1742">
        <v>155.0198</v>
      </c>
      <c r="AS42" s="1742">
        <v>139.1568</v>
      </c>
      <c r="AT42" s="1742">
        <v>181.38520000000003</v>
      </c>
      <c r="AU42" s="1742">
        <v>168.80420000000004</v>
      </c>
      <c r="AV42" s="1742">
        <v>200.96780000000001</v>
      </c>
      <c r="AW42" s="1742">
        <v>115.08880000000001</v>
      </c>
      <c r="AX42" s="1742">
        <v>194.95080000000002</v>
      </c>
      <c r="AY42" s="1742">
        <v>266.4984</v>
      </c>
      <c r="AZ42" s="1742">
        <v>290.3476</v>
      </c>
      <c r="BA42" s="1742">
        <v>323.38640000000004</v>
      </c>
      <c r="BB42" s="1742">
        <v>332.35720000000003</v>
      </c>
      <c r="BC42" s="1742">
        <v>265.5138</v>
      </c>
      <c r="BD42" s="1742">
        <v>296.91160000000002</v>
      </c>
      <c r="BE42" s="1742">
        <v>297.02100000000002</v>
      </c>
      <c r="BF42" s="1742">
        <v>267.37360000000001</v>
      </c>
      <c r="BG42" s="1742">
        <v>218.90940000000001</v>
      </c>
      <c r="BH42" s="1742">
        <v>336.29559999999998</v>
      </c>
      <c r="BI42" s="1742">
        <v>309.82080000000002</v>
      </c>
      <c r="BJ42" s="1742">
        <v>341.875</v>
      </c>
      <c r="BK42" s="1742">
        <v>358.7226</v>
      </c>
      <c r="BL42" s="1742">
        <v>339.57760000000002</v>
      </c>
      <c r="BM42" s="1742">
        <v>363.31740000000008</v>
      </c>
      <c r="BN42" s="1742">
        <v>334.65460000000002</v>
      </c>
      <c r="BO42" s="1742">
        <v>383.11880000000002</v>
      </c>
      <c r="BP42" s="1742">
        <v>378.63340000000005</v>
      </c>
      <c r="BQ42" s="1742">
        <v>353.03380000000004</v>
      </c>
      <c r="BR42" s="1742">
        <v>409.04660000000001</v>
      </c>
      <c r="BS42" s="1742">
        <v>337.28020000000004</v>
      </c>
      <c r="BT42" s="1742">
        <v>355.87820000000005</v>
      </c>
      <c r="BU42" s="1742">
        <v>400.73220000000003</v>
      </c>
      <c r="BV42" s="1742" t="s">
        <v>2861</v>
      </c>
      <c r="BW42" s="1742">
        <v>366.38060000000002</v>
      </c>
      <c r="BX42" s="1742">
        <v>360.47300000000001</v>
      </c>
      <c r="BY42" s="1742">
        <v>414.2978</v>
      </c>
      <c r="BZ42" s="1742">
        <v>431.47360000000003</v>
      </c>
      <c r="CA42" s="1742">
        <v>279.07940000000002</v>
      </c>
      <c r="CB42" s="1742">
        <v>332.24780000000004</v>
      </c>
      <c r="CC42" s="1742">
        <v>378.524</v>
      </c>
      <c r="CD42" s="1742">
        <v>304.89780000000002</v>
      </c>
      <c r="CE42" s="1742">
        <v>369.44380000000001</v>
      </c>
      <c r="CF42" s="1742">
        <v>253.69860000000003</v>
      </c>
      <c r="CG42" s="1742" t="s">
        <v>2861</v>
      </c>
      <c r="CH42" s="1742">
        <v>480.81300000000005</v>
      </c>
      <c r="CI42" s="1742">
        <v>501.4896</v>
      </c>
      <c r="CJ42" s="1742">
        <v>454.22880000000004</v>
      </c>
      <c r="CK42" s="1742">
        <v>499.08280000000002</v>
      </c>
      <c r="CL42" s="1742">
        <v>521.50980000000004</v>
      </c>
      <c r="CM42" s="1742">
        <v>560.56560000000002</v>
      </c>
      <c r="CN42" s="1742">
        <v>608.48280000000011</v>
      </c>
      <c r="CO42" s="1742">
        <v>588.24380000000008</v>
      </c>
      <c r="CP42" s="1742">
        <v>600.49660000000006</v>
      </c>
      <c r="CQ42" s="1742">
        <v>632.87900000000002</v>
      </c>
      <c r="CR42" s="1742">
        <v>471.07640000000004</v>
      </c>
      <c r="CS42" s="1742">
        <v>450.50920000000002</v>
      </c>
      <c r="CT42" s="1742">
        <v>475.01480000000004</v>
      </c>
      <c r="CU42" s="1742">
        <v>445.25800000000004</v>
      </c>
      <c r="CV42" s="1742">
        <v>469.7636</v>
      </c>
      <c r="CW42" s="1742">
        <v>416.1576</v>
      </c>
      <c r="CX42" s="1742">
        <v>534.85660000000007</v>
      </c>
      <c r="CY42" s="1742">
        <v>502.91180000000003</v>
      </c>
      <c r="CZ42" s="1742">
        <v>650.60180000000014</v>
      </c>
      <c r="DA42" s="1742">
        <v>647.42920000000004</v>
      </c>
      <c r="DB42" s="1742">
        <v>602.46580000000006</v>
      </c>
      <c r="DC42" s="1742">
        <v>606.18540000000007</v>
      </c>
      <c r="DD42" s="1742">
        <v>570.19280000000015</v>
      </c>
      <c r="DE42" s="1742">
        <v>516.2586</v>
      </c>
      <c r="DF42" s="1742">
        <v>580.03880000000004</v>
      </c>
      <c r="DG42" s="1742">
        <v>473.81140000000005</v>
      </c>
      <c r="DH42" s="1742">
        <v>632.87900000000002</v>
      </c>
      <c r="DI42" s="1742">
        <v>606.84180000000015</v>
      </c>
      <c r="DJ42" s="1742">
        <v>628.61240000000009</v>
      </c>
      <c r="DK42" s="1742">
        <v>708.47440000000006</v>
      </c>
      <c r="DL42" s="1742">
        <v>676.85780000000011</v>
      </c>
      <c r="DM42" s="1742">
        <v>743.59180000000015</v>
      </c>
      <c r="DN42" s="1742">
        <v>714.49140000000011</v>
      </c>
      <c r="DO42" s="1742">
        <v>774.2238000000001</v>
      </c>
      <c r="DP42" s="1742">
        <v>723.46220000000005</v>
      </c>
      <c r="DQ42" s="1742">
        <v>658.69740000000013</v>
      </c>
      <c r="DR42" s="1742">
        <v>689.76700000000005</v>
      </c>
      <c r="DS42" s="1742">
        <v>742.60720000000003</v>
      </c>
      <c r="DT42" s="1742">
        <v>730.79200000000003</v>
      </c>
      <c r="DU42" s="1742">
        <v>694.69</v>
      </c>
      <c r="DV42" s="1742">
        <v>754.3130000000001</v>
      </c>
      <c r="DW42" s="1742">
        <v>731.66719999999998</v>
      </c>
      <c r="DX42" s="1742">
        <v>760.33</v>
      </c>
      <c r="DY42" s="1742">
        <v>774.9896</v>
      </c>
      <c r="DZ42" s="1742">
        <v>753.54719999999998</v>
      </c>
      <c r="EA42" s="1742">
        <v>766.23760000000004</v>
      </c>
      <c r="EB42" s="1742">
        <v>791.94659999999999</v>
      </c>
      <c r="EC42" s="1742">
        <v>770.17600000000004</v>
      </c>
      <c r="ED42" s="1742">
        <v>809.88819999999998</v>
      </c>
      <c r="EE42" s="1742">
        <v>788.11760000000004</v>
      </c>
      <c r="EF42" s="2007">
        <v>837.56640000000004</v>
      </c>
      <c r="EG42" s="1742">
        <v>736.80900000000008</v>
      </c>
      <c r="EH42" s="1742">
        <v>758.68900000000008</v>
      </c>
      <c r="EI42" s="1742">
        <v>804.09</v>
      </c>
      <c r="EJ42" s="1742">
        <v>823.12560000000008</v>
      </c>
      <c r="EK42" s="1742">
        <v>873.77780000000007</v>
      </c>
      <c r="EL42" s="1742">
        <v>842.92700000000002</v>
      </c>
      <c r="EM42" s="1742">
        <v>861.30619999999999</v>
      </c>
      <c r="EN42" s="1742">
        <v>941.27760000000001</v>
      </c>
      <c r="EO42" s="1742">
        <v>917.75660000000005</v>
      </c>
      <c r="EP42" s="1742">
        <v>968.29940000000011</v>
      </c>
      <c r="EQ42" s="1742">
        <v>998.05619999999999</v>
      </c>
      <c r="ER42" s="1742">
        <v>1100.8922</v>
      </c>
      <c r="ES42" s="1742">
        <v>1055.2724000000001</v>
      </c>
      <c r="ET42" s="1742">
        <v>1031.2044000000001</v>
      </c>
      <c r="EU42" s="1742">
        <v>892.81340000000012</v>
      </c>
      <c r="EV42" s="1742">
        <v>864.2600000000001</v>
      </c>
      <c r="EW42" s="1742">
        <v>1009.5432000000001</v>
      </c>
      <c r="EX42" s="1742">
        <v>935.15120000000002</v>
      </c>
      <c r="EY42" s="1742">
        <v>977.27020000000005</v>
      </c>
      <c r="EZ42" s="1742">
        <v>1114.239</v>
      </c>
      <c r="FA42" s="1742">
        <v>1165.6570000000002</v>
      </c>
      <c r="FB42" s="1742">
        <v>1137.2130000000002</v>
      </c>
      <c r="FC42" s="1742">
        <v>1051.7716</v>
      </c>
      <c r="FD42" s="1742">
        <v>1078.7934</v>
      </c>
      <c r="FE42" s="1742">
        <v>1153.8418000000001</v>
      </c>
      <c r="FF42" s="1742">
        <v>864.47880000000009</v>
      </c>
      <c r="FG42" s="1742">
        <v>920.60100000000011</v>
      </c>
      <c r="FH42" s="1742">
        <v>903.64400000000012</v>
      </c>
      <c r="FI42" s="1742">
        <v>903.64400000000012</v>
      </c>
      <c r="FJ42" s="1742">
        <v>919.39760000000001</v>
      </c>
      <c r="FK42" s="1742">
        <v>1011.5124000000001</v>
      </c>
      <c r="FL42" s="1742">
        <v>969.83100000000002</v>
      </c>
      <c r="FM42" s="1742">
        <v>993.78960000000006</v>
      </c>
      <c r="FN42" s="1742">
        <v>1064.0244</v>
      </c>
      <c r="FO42" s="1742">
        <v>1036.4556</v>
      </c>
      <c r="FP42" s="1742">
        <v>992.25800000000004</v>
      </c>
      <c r="FQ42" s="1742">
        <v>1086.0138000000002</v>
      </c>
      <c r="FR42" s="1742">
        <v>1009.215</v>
      </c>
      <c r="FS42" s="1742">
        <v>1026.8284000000001</v>
      </c>
      <c r="FT42" s="1742">
        <v>1240.3772000000001</v>
      </c>
      <c r="FU42" s="1742">
        <v>1185.7866000000001</v>
      </c>
      <c r="FV42" s="1742">
        <v>1277.7920000000001</v>
      </c>
      <c r="FW42" s="1742">
        <v>1219.3724</v>
      </c>
      <c r="FX42" s="1742">
        <v>1299.672</v>
      </c>
      <c r="FY42" s="1742">
        <v>1292.6704</v>
      </c>
      <c r="FZ42" s="1742">
        <v>1320.8956000000003</v>
      </c>
      <c r="GA42" s="1742">
        <v>1356.8882000000001</v>
      </c>
      <c r="GB42" s="1742">
        <v>1339.9312</v>
      </c>
      <c r="GC42" s="1742" t="s">
        <v>2861</v>
      </c>
      <c r="GD42" s="1742">
        <v>1381.1750000000002</v>
      </c>
      <c r="GE42" s="1742" t="s">
        <v>2861</v>
      </c>
      <c r="GF42" s="1742" t="s">
        <v>2861</v>
      </c>
      <c r="GG42" s="1742">
        <v>1338.0714</v>
      </c>
      <c r="GH42" s="1742">
        <v>1363.124</v>
      </c>
      <c r="GI42" s="1742">
        <v>1431.0614</v>
      </c>
      <c r="GJ42" s="1742">
        <v>1390.1458000000002</v>
      </c>
      <c r="GK42" s="1742">
        <v>1290.7012</v>
      </c>
      <c r="GL42" s="1742">
        <v>1232.5003999999999</v>
      </c>
      <c r="GM42" s="1742">
        <v>1287.8568000000002</v>
      </c>
      <c r="GN42" s="1742">
        <v>1328.5536000000002</v>
      </c>
      <c r="GO42" s="1742">
        <v>1466.2882</v>
      </c>
      <c r="GP42" s="1742">
        <v>1462.3498000000002</v>
      </c>
      <c r="GQ42" s="1742">
        <v>1377.1272000000001</v>
      </c>
      <c r="GR42" s="1742">
        <v>1502.7184</v>
      </c>
      <c r="GS42" s="1742">
        <v>1424.7162000000001</v>
      </c>
      <c r="GT42" s="1742">
        <v>1477.6658000000002</v>
      </c>
      <c r="GU42" s="1742">
        <v>1491.5596000000003</v>
      </c>
      <c r="GV42" s="1742">
        <v>1515.4088000000002</v>
      </c>
      <c r="GW42" s="1742" t="s">
        <v>2861</v>
      </c>
      <c r="GX42" s="1742">
        <v>1498.6706000000001</v>
      </c>
      <c r="GY42" s="1742" t="s">
        <v>2861</v>
      </c>
      <c r="GZ42" s="1742" t="s">
        <v>2861</v>
      </c>
      <c r="HA42" s="1742" t="s">
        <v>2861</v>
      </c>
      <c r="HB42" s="1742" t="s">
        <v>2861</v>
      </c>
      <c r="HC42" s="1744" t="s">
        <v>2861</v>
      </c>
      <c r="HD42" s="1745" t="s">
        <v>4751</v>
      </c>
      <c r="HE42" s="1746" t="s">
        <v>4684</v>
      </c>
      <c r="HF42" s="1747">
        <v>42</v>
      </c>
    </row>
    <row r="43" spans="2:214" hidden="1">
      <c r="B43" s="1738">
        <v>43</v>
      </c>
      <c r="C43" s="1739" t="s">
        <v>4684</v>
      </c>
      <c r="D43" s="1740" t="s">
        <v>4752</v>
      </c>
      <c r="E43" s="1748">
        <v>880.44780000000003</v>
      </c>
      <c r="F43" s="1743">
        <v>1002.5382000000001</v>
      </c>
      <c r="G43" s="1743">
        <v>1090.277</v>
      </c>
      <c r="H43" s="1743">
        <v>903.53120000000001</v>
      </c>
      <c r="I43" s="1743">
        <v>991.16060000000004</v>
      </c>
      <c r="J43" s="1743">
        <v>938.75800000000004</v>
      </c>
      <c r="K43" s="1743">
        <v>870.60180000000003</v>
      </c>
      <c r="L43" s="1743">
        <v>1015.1192</v>
      </c>
      <c r="M43" s="1743">
        <v>888.98100000000011</v>
      </c>
      <c r="N43" s="1743">
        <v>1115.0014000000001</v>
      </c>
      <c r="O43" s="1743">
        <v>786.58260000000007</v>
      </c>
      <c r="P43" s="1743">
        <v>751.02760000000001</v>
      </c>
      <c r="Q43" s="1743">
        <v>767.87520000000006</v>
      </c>
      <c r="R43" s="1743">
        <v>703.65740000000005</v>
      </c>
      <c r="S43" s="1743">
        <v>805.6182</v>
      </c>
      <c r="T43" s="1743">
        <v>840.51679999999999</v>
      </c>
      <c r="U43" s="1743">
        <v>855.28579999999999</v>
      </c>
      <c r="V43" s="1743">
        <v>823.66920000000005</v>
      </c>
      <c r="W43" s="1743">
        <v>503.12720000000002</v>
      </c>
      <c r="X43" s="1743">
        <v>644.25319999999999</v>
      </c>
      <c r="Y43" s="1742">
        <v>283.12720000000002</v>
      </c>
      <c r="Z43" s="1742">
        <v>231.59980000000002</v>
      </c>
      <c r="AA43" s="1742">
        <v>262.56</v>
      </c>
      <c r="AB43" s="1742">
        <v>348.00140000000005</v>
      </c>
      <c r="AC43" s="1742">
        <v>133.57740000000001</v>
      </c>
      <c r="AD43" s="1742">
        <v>84.128600000000006</v>
      </c>
      <c r="AE43" s="1742">
        <v>57.435000000000002</v>
      </c>
      <c r="AF43" s="1742">
        <v>226.34860000000003</v>
      </c>
      <c r="AG43" s="1742">
        <v>149.33100000000002</v>
      </c>
      <c r="AH43" s="1742">
        <v>55.356400000000008</v>
      </c>
      <c r="AI43" s="1742">
        <v>66.734000000000009</v>
      </c>
      <c r="AJ43" s="1742">
        <v>0</v>
      </c>
      <c r="AK43" s="1742">
        <v>188.93379999999999</v>
      </c>
      <c r="AL43" s="1742">
        <v>234.7724</v>
      </c>
      <c r="AM43" s="1742">
        <v>241.11760000000004</v>
      </c>
      <c r="AN43" s="1742">
        <v>131.17060000000001</v>
      </c>
      <c r="AO43" s="1742">
        <v>91.23960000000001</v>
      </c>
      <c r="AP43" s="1742">
        <v>159.28640000000001</v>
      </c>
      <c r="AQ43" s="1742">
        <v>146.596</v>
      </c>
      <c r="AR43" s="1742">
        <v>100.10100000000001</v>
      </c>
      <c r="AS43" s="1742">
        <v>117.82380000000001</v>
      </c>
      <c r="AT43" s="1742">
        <v>175.58700000000002</v>
      </c>
      <c r="AU43" s="1742">
        <v>147.47120000000001</v>
      </c>
      <c r="AV43" s="1742">
        <v>179.63480000000001</v>
      </c>
      <c r="AW43" s="1742">
        <v>109.29060000000001</v>
      </c>
      <c r="AX43" s="1742">
        <v>173.61779999999999</v>
      </c>
      <c r="AY43" s="1742">
        <v>260.5908</v>
      </c>
      <c r="AZ43" s="1742">
        <v>284.54940000000005</v>
      </c>
      <c r="BA43" s="1742">
        <v>302.05340000000007</v>
      </c>
      <c r="BB43" s="1742">
        <v>326.44959999999998</v>
      </c>
      <c r="BC43" s="1742">
        <v>244.1808</v>
      </c>
      <c r="BD43" s="1742">
        <v>275.57860000000005</v>
      </c>
      <c r="BE43" s="1742">
        <v>275.68800000000005</v>
      </c>
      <c r="BF43" s="1742">
        <v>246.04060000000001</v>
      </c>
      <c r="BG43" s="1742">
        <v>197.57640000000001</v>
      </c>
      <c r="BH43" s="1742">
        <v>314.96260000000001</v>
      </c>
      <c r="BI43" s="1742">
        <v>288.48779999999999</v>
      </c>
      <c r="BJ43" s="1742">
        <v>320.54200000000003</v>
      </c>
      <c r="BK43" s="1742">
        <v>337.38959999999997</v>
      </c>
      <c r="BL43" s="1742">
        <v>324.0428</v>
      </c>
      <c r="BM43" s="1742">
        <v>341.98440000000005</v>
      </c>
      <c r="BN43" s="1742">
        <v>313.32159999999999</v>
      </c>
      <c r="BO43" s="1742">
        <v>361.78579999999999</v>
      </c>
      <c r="BP43" s="1742">
        <v>372.83520000000004</v>
      </c>
      <c r="BQ43" s="1742">
        <v>347.12620000000004</v>
      </c>
      <c r="BR43" s="1742">
        <v>403.13900000000001</v>
      </c>
      <c r="BS43" s="1742">
        <v>331.48200000000003</v>
      </c>
      <c r="BT43" s="1742">
        <v>341.21859999999998</v>
      </c>
      <c r="BU43" s="1742">
        <v>384.10340000000008</v>
      </c>
      <c r="BV43" s="1742" t="s">
        <v>2861</v>
      </c>
      <c r="BW43" s="1742">
        <v>360.47300000000001</v>
      </c>
      <c r="BX43" s="1742">
        <v>354.6748</v>
      </c>
      <c r="BY43" s="1742">
        <v>398.76300000000003</v>
      </c>
      <c r="BZ43" s="1742">
        <v>416.26700000000005</v>
      </c>
      <c r="CA43" s="1742">
        <v>257.74639999999999</v>
      </c>
      <c r="CB43" s="1742">
        <v>310.91480000000001</v>
      </c>
      <c r="CC43" s="1742">
        <v>357.19100000000003</v>
      </c>
      <c r="CD43" s="1742">
        <v>283.56479999999999</v>
      </c>
      <c r="CE43" s="1742">
        <v>348.11080000000004</v>
      </c>
      <c r="CF43" s="1742">
        <v>232.36560000000003</v>
      </c>
      <c r="CG43" s="1742" t="s">
        <v>2861</v>
      </c>
      <c r="CH43" s="1742">
        <v>459.48</v>
      </c>
      <c r="CI43" s="1742">
        <v>480.15660000000003</v>
      </c>
      <c r="CJ43" s="1742">
        <v>432.89580000000001</v>
      </c>
      <c r="CK43" s="1742">
        <v>477.74980000000005</v>
      </c>
      <c r="CL43" s="1742">
        <v>500.17680000000001</v>
      </c>
      <c r="CM43" s="1742">
        <v>539.23260000000005</v>
      </c>
      <c r="CN43" s="1742">
        <v>587.14980000000014</v>
      </c>
      <c r="CO43" s="1742">
        <v>566.91080000000011</v>
      </c>
      <c r="CP43" s="1742">
        <v>579.16359999999997</v>
      </c>
      <c r="CQ43" s="1742">
        <v>611.54600000000005</v>
      </c>
      <c r="CR43" s="1742">
        <v>449.74340000000007</v>
      </c>
      <c r="CS43" s="1742">
        <v>429.17620000000005</v>
      </c>
      <c r="CT43" s="1742">
        <v>453.68180000000001</v>
      </c>
      <c r="CU43" s="1742">
        <v>423.92500000000001</v>
      </c>
      <c r="CV43" s="1742">
        <v>448.43060000000003</v>
      </c>
      <c r="CW43" s="1742">
        <v>394.82460000000003</v>
      </c>
      <c r="CX43" s="1742">
        <v>513.52359999999999</v>
      </c>
      <c r="CY43" s="1742">
        <v>481.5788</v>
      </c>
      <c r="CZ43" s="1742">
        <v>629.26880000000006</v>
      </c>
      <c r="DA43" s="1742">
        <v>626.09619999999995</v>
      </c>
      <c r="DB43" s="1742">
        <v>581.13280000000009</v>
      </c>
      <c r="DC43" s="1742">
        <v>584.8524000000001</v>
      </c>
      <c r="DD43" s="1742">
        <v>548.85980000000006</v>
      </c>
      <c r="DE43" s="1742">
        <v>501.05200000000002</v>
      </c>
      <c r="DF43" s="1742">
        <v>564.83219999999994</v>
      </c>
      <c r="DG43" s="1742">
        <v>458.60480000000001</v>
      </c>
      <c r="DH43" s="1742">
        <v>611.54600000000005</v>
      </c>
      <c r="DI43" s="1742">
        <v>591.63519999999994</v>
      </c>
      <c r="DJ43" s="1742">
        <v>607.27940000000012</v>
      </c>
      <c r="DK43" s="1742">
        <v>687.14140000000009</v>
      </c>
      <c r="DL43" s="1742">
        <v>657.60340000000008</v>
      </c>
      <c r="DM43" s="1742">
        <v>722.25880000000006</v>
      </c>
      <c r="DN43" s="1742">
        <v>693.15840000000003</v>
      </c>
      <c r="DO43" s="1742">
        <v>752.89080000000013</v>
      </c>
      <c r="DP43" s="1742">
        <v>702.12919999999997</v>
      </c>
      <c r="DQ43" s="1742">
        <v>637.36440000000005</v>
      </c>
      <c r="DR43" s="1742">
        <v>668.43400000000008</v>
      </c>
      <c r="DS43" s="1742">
        <v>721.27419999999995</v>
      </c>
      <c r="DT43" s="1742">
        <v>709.45900000000006</v>
      </c>
      <c r="DU43" s="1742">
        <v>673.35700000000008</v>
      </c>
      <c r="DV43" s="1742">
        <v>732.98</v>
      </c>
      <c r="DW43" s="1742">
        <v>710.33420000000001</v>
      </c>
      <c r="DX43" s="1742">
        <v>738.99700000000007</v>
      </c>
      <c r="DY43" s="1742">
        <v>753.65660000000003</v>
      </c>
      <c r="DZ43" s="1742">
        <v>732.21420000000001</v>
      </c>
      <c r="EA43" s="1742">
        <v>744.90460000000007</v>
      </c>
      <c r="EB43" s="1742">
        <v>770.61360000000002</v>
      </c>
      <c r="EC43" s="1742">
        <v>748.84300000000007</v>
      </c>
      <c r="ED43" s="1742">
        <v>788.55520000000001</v>
      </c>
      <c r="EE43" s="1742">
        <v>766.78460000000007</v>
      </c>
      <c r="EF43" s="2007">
        <v>816.23340000000007</v>
      </c>
      <c r="EG43" s="1742">
        <v>715.476</v>
      </c>
      <c r="EH43" s="1742">
        <v>737.35600000000011</v>
      </c>
      <c r="EI43" s="1742">
        <v>782.75700000000006</v>
      </c>
      <c r="EJ43" s="1742">
        <v>801.79259999999999</v>
      </c>
      <c r="EK43" s="1742">
        <v>852.4448000000001</v>
      </c>
      <c r="EL43" s="1742">
        <v>821.59400000000005</v>
      </c>
      <c r="EM43" s="1742">
        <v>839.97320000000002</v>
      </c>
      <c r="EN43" s="1742">
        <v>919.94460000000004</v>
      </c>
      <c r="EO43" s="1742">
        <v>896.42360000000008</v>
      </c>
      <c r="EP43" s="1742">
        <v>946.96640000000014</v>
      </c>
      <c r="EQ43" s="1742">
        <v>976.72320000000002</v>
      </c>
      <c r="ER43" s="1742">
        <v>1079.5592000000001</v>
      </c>
      <c r="ES43" s="1742">
        <v>1033.9394000000002</v>
      </c>
      <c r="ET43" s="1742">
        <v>1009.8714000000001</v>
      </c>
      <c r="EU43" s="1742">
        <v>871.48040000000015</v>
      </c>
      <c r="EV43" s="1742">
        <v>842.92700000000002</v>
      </c>
      <c r="EW43" s="1742">
        <v>988.21019999999999</v>
      </c>
      <c r="EX43" s="1742">
        <v>913.81820000000005</v>
      </c>
      <c r="EY43" s="1742">
        <v>955.93720000000008</v>
      </c>
      <c r="EZ43" s="1742">
        <v>1092.9060000000002</v>
      </c>
      <c r="FA43" s="1742">
        <v>1144.3240000000001</v>
      </c>
      <c r="FB43" s="1742">
        <v>1115.8800000000001</v>
      </c>
      <c r="FC43" s="1742">
        <v>1030.4386</v>
      </c>
      <c r="FD43" s="1742">
        <v>1057.4604000000002</v>
      </c>
      <c r="FE43" s="1742">
        <v>1132.5088000000001</v>
      </c>
      <c r="FF43" s="1742">
        <v>843.14580000000012</v>
      </c>
      <c r="FG43" s="1742">
        <v>899.26800000000003</v>
      </c>
      <c r="FH43" s="1742">
        <v>882.31100000000004</v>
      </c>
      <c r="FI43" s="1742">
        <v>882.31100000000004</v>
      </c>
      <c r="FJ43" s="1742">
        <v>898.06460000000004</v>
      </c>
      <c r="FK43" s="1742">
        <v>990.1794000000001</v>
      </c>
      <c r="FL43" s="1742">
        <v>948.49800000000005</v>
      </c>
      <c r="FM43" s="1742">
        <v>972.45660000000009</v>
      </c>
      <c r="FN43" s="1742">
        <v>1042.6914000000002</v>
      </c>
      <c r="FO43" s="1742">
        <v>1015.1226</v>
      </c>
      <c r="FP43" s="1742">
        <v>970.92500000000007</v>
      </c>
      <c r="FQ43" s="1742">
        <v>1064.6808000000001</v>
      </c>
      <c r="FR43" s="1742">
        <v>987.88200000000006</v>
      </c>
      <c r="FS43" s="1742">
        <v>1005.4954000000001</v>
      </c>
      <c r="FT43" s="1742">
        <v>1219.0442</v>
      </c>
      <c r="FU43" s="1742">
        <v>1164.4536000000003</v>
      </c>
      <c r="FV43" s="1742">
        <v>1256.4590000000001</v>
      </c>
      <c r="FW43" s="1742">
        <v>1198.0393999999999</v>
      </c>
      <c r="FX43" s="1742">
        <v>1278.3390000000002</v>
      </c>
      <c r="FY43" s="1742">
        <v>1271.3373999999999</v>
      </c>
      <c r="FZ43" s="1742">
        <v>1299.5626000000002</v>
      </c>
      <c r="GA43" s="1742">
        <v>1335.5552</v>
      </c>
      <c r="GB43" s="1742">
        <v>1318.5982000000001</v>
      </c>
      <c r="GC43" s="1742" t="s">
        <v>2861</v>
      </c>
      <c r="GD43" s="1742">
        <v>1359.8420000000001</v>
      </c>
      <c r="GE43" s="1742" t="s">
        <v>2861</v>
      </c>
      <c r="GF43" s="1742" t="s">
        <v>2861</v>
      </c>
      <c r="GG43" s="1742">
        <v>1316.7384</v>
      </c>
      <c r="GH43" s="1742">
        <v>1341.7910000000002</v>
      </c>
      <c r="GI43" s="1742">
        <v>1409.7284</v>
      </c>
      <c r="GJ43" s="1742">
        <v>1368.8128000000002</v>
      </c>
      <c r="GK43" s="1742">
        <v>1269.3682000000001</v>
      </c>
      <c r="GL43" s="1742">
        <v>1211.1674</v>
      </c>
      <c r="GM43" s="1742">
        <v>1266.5238000000002</v>
      </c>
      <c r="GN43" s="1742">
        <v>1307.2206000000001</v>
      </c>
      <c r="GO43" s="1742">
        <v>1444.9552000000001</v>
      </c>
      <c r="GP43" s="1742">
        <v>1441.0168000000001</v>
      </c>
      <c r="GQ43" s="1742">
        <v>1355.7942</v>
      </c>
      <c r="GR43" s="1742">
        <v>1481.3854000000001</v>
      </c>
      <c r="GS43" s="1742">
        <v>1403.3832</v>
      </c>
      <c r="GT43" s="1742">
        <v>1456.3328000000001</v>
      </c>
      <c r="GU43" s="1742">
        <v>1470.2266000000002</v>
      </c>
      <c r="GV43" s="1742">
        <v>1494.0758000000001</v>
      </c>
      <c r="GW43" s="1742" t="s">
        <v>2861</v>
      </c>
      <c r="GX43" s="1742">
        <v>1477.3376000000003</v>
      </c>
      <c r="GY43" s="1742" t="s">
        <v>2861</v>
      </c>
      <c r="GZ43" s="1742" t="s">
        <v>2861</v>
      </c>
      <c r="HA43" s="1742" t="s">
        <v>2861</v>
      </c>
      <c r="HB43" s="1742" t="s">
        <v>2861</v>
      </c>
      <c r="HC43" s="1744" t="s">
        <v>2861</v>
      </c>
      <c r="HD43" s="1745" t="s">
        <v>4752</v>
      </c>
      <c r="HE43" s="1746" t="s">
        <v>4684</v>
      </c>
      <c r="HF43" s="1747">
        <v>43</v>
      </c>
    </row>
    <row r="44" spans="2:214" hidden="1">
      <c r="B44" s="1738">
        <v>51</v>
      </c>
      <c r="C44" s="1739" t="s">
        <v>4685</v>
      </c>
      <c r="D44" s="1740" t="s">
        <v>4753</v>
      </c>
      <c r="E44" s="1748">
        <v>801.78920000000005</v>
      </c>
      <c r="F44" s="1743">
        <v>923.8796000000001</v>
      </c>
      <c r="G44" s="1743">
        <v>1011.6184000000002</v>
      </c>
      <c r="H44" s="1743">
        <v>824.87260000000003</v>
      </c>
      <c r="I44" s="1743">
        <v>912.50200000000007</v>
      </c>
      <c r="J44" s="1743">
        <v>860.09940000000006</v>
      </c>
      <c r="K44" s="1743">
        <v>791.94320000000005</v>
      </c>
      <c r="L44" s="1743">
        <v>936.4606</v>
      </c>
      <c r="M44" s="1743">
        <v>810.32240000000013</v>
      </c>
      <c r="N44" s="1743">
        <v>1036.3427999999999</v>
      </c>
      <c r="O44" s="1743">
        <v>707.92400000000009</v>
      </c>
      <c r="P44" s="1743">
        <v>672.36900000000003</v>
      </c>
      <c r="Q44" s="1743">
        <v>689.21660000000008</v>
      </c>
      <c r="R44" s="1743">
        <v>624.99880000000007</v>
      </c>
      <c r="S44" s="1743">
        <v>726.95960000000002</v>
      </c>
      <c r="T44" s="1743">
        <v>761.85820000000001</v>
      </c>
      <c r="U44" s="1743">
        <v>776.62720000000002</v>
      </c>
      <c r="V44" s="1743">
        <v>745.01060000000007</v>
      </c>
      <c r="W44" s="1743">
        <v>424.46860000000004</v>
      </c>
      <c r="X44" s="1743">
        <v>565.59460000000001</v>
      </c>
      <c r="Y44" s="1742">
        <v>204.46860000000001</v>
      </c>
      <c r="Z44" s="1742">
        <v>244.83720000000002</v>
      </c>
      <c r="AA44" s="1742">
        <v>184.01079999999999</v>
      </c>
      <c r="AB44" s="1742">
        <v>304.24140000000006</v>
      </c>
      <c r="AC44" s="1742">
        <v>144.29860000000002</v>
      </c>
      <c r="AD44" s="1742">
        <v>131.7176</v>
      </c>
      <c r="AE44" s="1742">
        <v>148.34640000000002</v>
      </c>
      <c r="AF44" s="1742">
        <v>256.76179999999999</v>
      </c>
      <c r="AG44" s="1742">
        <v>202.6088</v>
      </c>
      <c r="AH44" s="1742">
        <v>226.34860000000003</v>
      </c>
      <c r="AI44" s="1742">
        <v>233.56900000000002</v>
      </c>
      <c r="AJ44" s="1742">
        <v>189.15260000000001</v>
      </c>
      <c r="AK44" s="1742">
        <v>0</v>
      </c>
      <c r="AL44" s="1742">
        <v>124.71600000000001</v>
      </c>
      <c r="AM44" s="1742">
        <v>75.923600000000008</v>
      </c>
      <c r="AN44" s="1742">
        <v>73.407399999999996</v>
      </c>
      <c r="AO44" s="1742">
        <v>213.5488</v>
      </c>
      <c r="AP44" s="1742">
        <v>147.90879999999999</v>
      </c>
      <c r="AQ44" s="1742">
        <v>266.17020000000002</v>
      </c>
      <c r="AR44" s="1742">
        <v>135.10900000000001</v>
      </c>
      <c r="AS44" s="1742">
        <v>288.81600000000003</v>
      </c>
      <c r="AT44" s="1742">
        <v>346.57920000000001</v>
      </c>
      <c r="AU44" s="1742">
        <v>318.35400000000004</v>
      </c>
      <c r="AV44" s="1742">
        <v>344.93820000000005</v>
      </c>
      <c r="AW44" s="1742">
        <v>280.28280000000001</v>
      </c>
      <c r="AX44" s="1742">
        <v>344.61</v>
      </c>
      <c r="AY44" s="1742">
        <v>431.58300000000003</v>
      </c>
      <c r="AZ44" s="1742">
        <v>455.43220000000002</v>
      </c>
      <c r="BA44" s="1742">
        <v>473.04560000000004</v>
      </c>
      <c r="BB44" s="1742">
        <v>497.4418</v>
      </c>
      <c r="BC44" s="1742">
        <v>415.17300000000006</v>
      </c>
      <c r="BD44" s="1742">
        <v>446.46140000000008</v>
      </c>
      <c r="BE44" s="1742">
        <v>446.68020000000007</v>
      </c>
      <c r="BF44" s="1742">
        <v>417.03280000000001</v>
      </c>
      <c r="BG44" s="1742">
        <v>368.5686</v>
      </c>
      <c r="BH44" s="1742">
        <v>460.02700000000004</v>
      </c>
      <c r="BI44" s="1742">
        <v>459.48</v>
      </c>
      <c r="BJ44" s="1742">
        <v>450.18100000000004</v>
      </c>
      <c r="BK44" s="1742">
        <v>432.78640000000007</v>
      </c>
      <c r="BL44" s="1742">
        <v>495.03500000000003</v>
      </c>
      <c r="BM44" s="1742">
        <v>512.97659999999996</v>
      </c>
      <c r="BN44" s="1742">
        <v>484.31380000000001</v>
      </c>
      <c r="BO44" s="1742">
        <v>519.75940000000003</v>
      </c>
      <c r="BP44" s="1742">
        <v>543.71800000000007</v>
      </c>
      <c r="BQ44" s="1742">
        <v>518.11840000000007</v>
      </c>
      <c r="BR44" s="1742">
        <v>574.13120000000004</v>
      </c>
      <c r="BS44" s="1742">
        <v>502.3648</v>
      </c>
      <c r="BT44" s="1742">
        <v>512.10140000000001</v>
      </c>
      <c r="BU44" s="1742">
        <v>546.34360000000004</v>
      </c>
      <c r="BV44" s="1742" t="s">
        <v>2861</v>
      </c>
      <c r="BW44" s="1742">
        <v>531.4652000000001</v>
      </c>
      <c r="BX44" s="1742">
        <v>525.66700000000003</v>
      </c>
      <c r="BY44" s="1742">
        <v>568.00480000000005</v>
      </c>
      <c r="BZ44" s="1742">
        <v>587.25919999999996</v>
      </c>
      <c r="CA44" s="1742">
        <v>278.09480000000002</v>
      </c>
      <c r="CB44" s="1742">
        <v>331.15379999999999</v>
      </c>
      <c r="CC44" s="1742">
        <v>377.43</v>
      </c>
      <c r="CD44" s="1742">
        <v>303.69440000000003</v>
      </c>
      <c r="CE44" s="1742">
        <v>368.34980000000002</v>
      </c>
      <c r="CF44" s="1742">
        <v>224.81700000000001</v>
      </c>
      <c r="CG44" s="1742" t="s">
        <v>2861</v>
      </c>
      <c r="CH44" s="1742">
        <v>479.71900000000005</v>
      </c>
      <c r="CI44" s="1742">
        <v>500.28620000000006</v>
      </c>
      <c r="CJ44" s="1742">
        <v>453.02540000000005</v>
      </c>
      <c r="CK44" s="1742">
        <v>497.87940000000009</v>
      </c>
      <c r="CL44" s="1742">
        <v>520.41579999999999</v>
      </c>
      <c r="CM44" s="1742">
        <v>559.47159999999997</v>
      </c>
      <c r="CN44" s="1742">
        <v>607.38880000000006</v>
      </c>
      <c r="CO44" s="1742">
        <v>587.04040000000009</v>
      </c>
      <c r="CP44" s="1742">
        <v>599.29319999999996</v>
      </c>
      <c r="CQ44" s="1742">
        <v>631.67560000000003</v>
      </c>
      <c r="CR44" s="1742">
        <v>568.88</v>
      </c>
      <c r="CS44" s="1742">
        <v>591.41640000000007</v>
      </c>
      <c r="CT44" s="1742">
        <v>544.81200000000001</v>
      </c>
      <c r="CU44" s="1742">
        <v>444.16400000000004</v>
      </c>
      <c r="CV44" s="1742">
        <v>489.01800000000003</v>
      </c>
      <c r="CW44" s="1742">
        <v>468.88840000000005</v>
      </c>
      <c r="CX44" s="1742">
        <v>562.86300000000006</v>
      </c>
      <c r="CY44" s="1742">
        <v>530.91820000000007</v>
      </c>
      <c r="CZ44" s="1742">
        <v>653.66500000000008</v>
      </c>
      <c r="DA44" s="1742">
        <v>670.73140000000012</v>
      </c>
      <c r="DB44" s="1742">
        <v>630.47220000000004</v>
      </c>
      <c r="DC44" s="1742">
        <v>634.19180000000006</v>
      </c>
      <c r="DD44" s="1742">
        <v>569.97400000000005</v>
      </c>
      <c r="DE44" s="1742">
        <v>672.04420000000005</v>
      </c>
      <c r="DF44" s="1742">
        <v>729.69800000000009</v>
      </c>
      <c r="DG44" s="1742">
        <v>629.59700000000009</v>
      </c>
      <c r="DH44" s="1742">
        <v>660.88540000000012</v>
      </c>
      <c r="DI44" s="1742">
        <v>705.8488000000001</v>
      </c>
      <c r="DJ44" s="1742">
        <v>656.72820000000002</v>
      </c>
      <c r="DK44" s="1742">
        <v>736.48080000000016</v>
      </c>
      <c r="DL44" s="1742">
        <v>707.05219999999997</v>
      </c>
      <c r="DM44" s="1742">
        <v>771.59820000000002</v>
      </c>
      <c r="DN44" s="1742">
        <v>742.60720000000003</v>
      </c>
      <c r="DO44" s="1742">
        <v>802.23019999999997</v>
      </c>
      <c r="DP44" s="1742">
        <v>722.3682</v>
      </c>
      <c r="DQ44" s="1742">
        <v>657.49400000000003</v>
      </c>
      <c r="DR44" s="1742">
        <v>688.56360000000006</v>
      </c>
      <c r="DS44" s="1742">
        <v>741.51319999999998</v>
      </c>
      <c r="DT44" s="1742">
        <v>729.58860000000004</v>
      </c>
      <c r="DU44" s="1742">
        <v>693.596</v>
      </c>
      <c r="DV44" s="1742">
        <v>753.21900000000005</v>
      </c>
      <c r="DW44" s="1742">
        <v>730.57320000000004</v>
      </c>
      <c r="DX44" s="1742">
        <v>759.12660000000005</v>
      </c>
      <c r="DY44" s="1742">
        <v>773.78620000000001</v>
      </c>
      <c r="DZ44" s="1742">
        <v>752.3438000000001</v>
      </c>
      <c r="EA44" s="1742">
        <v>765.14359999999999</v>
      </c>
      <c r="EB44" s="1742">
        <v>790.7432</v>
      </c>
      <c r="EC44" s="1742">
        <v>768.97260000000006</v>
      </c>
      <c r="ED44" s="1742">
        <v>808.79420000000005</v>
      </c>
      <c r="EE44" s="1742">
        <v>787.02359999999999</v>
      </c>
      <c r="EF44" s="2007">
        <v>836.36300000000006</v>
      </c>
      <c r="EG44" s="1742">
        <v>735.71500000000003</v>
      </c>
      <c r="EH44" s="1742">
        <v>760.43940000000009</v>
      </c>
      <c r="EI44" s="1742">
        <v>806.05920000000003</v>
      </c>
      <c r="EJ44" s="1742">
        <v>822.03160000000003</v>
      </c>
      <c r="EK44" s="1742">
        <v>872.68380000000013</v>
      </c>
      <c r="EL44" s="1742">
        <v>870.93340000000012</v>
      </c>
      <c r="EM44" s="1742">
        <v>860.21220000000005</v>
      </c>
      <c r="EN44" s="1742">
        <v>940.07420000000002</v>
      </c>
      <c r="EO44" s="1742">
        <v>916.6626</v>
      </c>
      <c r="EP44" s="1742">
        <v>967.20540000000005</v>
      </c>
      <c r="EQ44" s="1742">
        <v>996.96220000000005</v>
      </c>
      <c r="ER44" s="1742">
        <v>1099.7982</v>
      </c>
      <c r="ES44" s="1742">
        <v>1054.1784</v>
      </c>
      <c r="ET44" s="1742">
        <v>1030.1104</v>
      </c>
      <c r="EU44" s="1742">
        <v>891.71940000000006</v>
      </c>
      <c r="EV44" s="1742">
        <v>863.16600000000005</v>
      </c>
      <c r="EW44" s="1742">
        <v>1008.3398000000001</v>
      </c>
      <c r="EX44" s="1742">
        <v>934.05719999999997</v>
      </c>
      <c r="EY44" s="1742">
        <v>976.17619999999999</v>
      </c>
      <c r="EZ44" s="1742">
        <v>1113.145</v>
      </c>
      <c r="FA44" s="1742">
        <v>1164.4536000000003</v>
      </c>
      <c r="FB44" s="1742">
        <v>1136.1190000000001</v>
      </c>
      <c r="FC44" s="1742">
        <v>1050.6776</v>
      </c>
      <c r="FD44" s="1742">
        <v>1077.6994000000002</v>
      </c>
      <c r="FE44" s="1742">
        <v>1152.7478000000001</v>
      </c>
      <c r="FF44" s="1742">
        <v>863.38480000000015</v>
      </c>
      <c r="FG44" s="1742">
        <v>919.50700000000006</v>
      </c>
      <c r="FH44" s="1742">
        <v>902.55000000000007</v>
      </c>
      <c r="FI44" s="1742">
        <v>902.55000000000007</v>
      </c>
      <c r="FJ44" s="1742">
        <v>918.30360000000007</v>
      </c>
      <c r="FK44" s="1742">
        <v>1010.4184000000001</v>
      </c>
      <c r="FL44" s="1742">
        <v>968.62760000000003</v>
      </c>
      <c r="FM44" s="1742">
        <v>992.58620000000008</v>
      </c>
      <c r="FN44" s="1742">
        <v>1062.9304000000002</v>
      </c>
      <c r="FO44" s="1742">
        <v>1035.2522000000001</v>
      </c>
      <c r="FP44" s="1742">
        <v>991.05460000000005</v>
      </c>
      <c r="FQ44" s="1742">
        <v>1084.9198000000001</v>
      </c>
      <c r="FR44" s="1742">
        <v>1008.1210000000001</v>
      </c>
      <c r="FS44" s="1742">
        <v>1025.7344000000001</v>
      </c>
      <c r="FT44" s="1742">
        <v>1239.1738000000003</v>
      </c>
      <c r="FU44" s="1742">
        <v>1184.5832</v>
      </c>
      <c r="FV44" s="1742">
        <v>1276.6980000000001</v>
      </c>
      <c r="FW44" s="1742">
        <v>1218.1690000000001</v>
      </c>
      <c r="FX44" s="1742">
        <v>1298.5780000000002</v>
      </c>
      <c r="FY44" s="1742">
        <v>1291.4670000000001</v>
      </c>
      <c r="FZ44" s="1742">
        <v>1319.6922</v>
      </c>
      <c r="GA44" s="1742">
        <v>1355.6848000000002</v>
      </c>
      <c r="GB44" s="1742">
        <v>1338.7278000000001</v>
      </c>
      <c r="GC44" s="1742" t="s">
        <v>2861</v>
      </c>
      <c r="GD44" s="1742">
        <v>1379.9716000000003</v>
      </c>
      <c r="GE44" s="1742" t="s">
        <v>2861</v>
      </c>
      <c r="GF44" s="1742" t="s">
        <v>2861</v>
      </c>
      <c r="GG44" s="1742">
        <v>1336.9774</v>
      </c>
      <c r="GH44" s="1742">
        <v>1362.0300000000002</v>
      </c>
      <c r="GI44" s="1742">
        <v>1429.9674</v>
      </c>
      <c r="GJ44" s="1742">
        <v>1389.0518000000002</v>
      </c>
      <c r="GK44" s="1742">
        <v>1289.6072000000001</v>
      </c>
      <c r="GL44" s="1742">
        <v>1231.4064000000001</v>
      </c>
      <c r="GM44" s="1742">
        <v>1286.7628000000002</v>
      </c>
      <c r="GN44" s="1742">
        <v>1327.4596000000001</v>
      </c>
      <c r="GO44" s="1742">
        <v>1465.0848000000001</v>
      </c>
      <c r="GP44" s="1742">
        <v>1461.1464000000001</v>
      </c>
      <c r="GQ44" s="1742">
        <v>1376.0332000000001</v>
      </c>
      <c r="GR44" s="1742">
        <v>1501.5150000000001</v>
      </c>
      <c r="GS44" s="1742">
        <v>1423.5128000000002</v>
      </c>
      <c r="GT44" s="1742">
        <v>1476.4624000000001</v>
      </c>
      <c r="GU44" s="1742">
        <v>1490.3562000000002</v>
      </c>
      <c r="GV44" s="1742">
        <v>1514.3148000000001</v>
      </c>
      <c r="GW44" s="1742" t="s">
        <v>2861</v>
      </c>
      <c r="GX44" s="1742">
        <v>1497.5766000000003</v>
      </c>
      <c r="GY44" s="1742" t="s">
        <v>2861</v>
      </c>
      <c r="GZ44" s="1742" t="s">
        <v>2861</v>
      </c>
      <c r="HA44" s="1742" t="s">
        <v>2861</v>
      </c>
      <c r="HB44" s="1742" t="s">
        <v>2861</v>
      </c>
      <c r="HC44" s="1744" t="s">
        <v>2861</v>
      </c>
      <c r="HD44" s="1745" t="s">
        <v>4753</v>
      </c>
      <c r="HE44" s="1746" t="s">
        <v>4685</v>
      </c>
      <c r="HF44" s="1747">
        <v>51</v>
      </c>
    </row>
    <row r="45" spans="2:214" hidden="1">
      <c r="B45" s="1738">
        <v>52</v>
      </c>
      <c r="C45" s="1739" t="s">
        <v>4685</v>
      </c>
      <c r="D45" s="1740" t="s">
        <v>4754</v>
      </c>
      <c r="E45" s="1748">
        <v>687.02859999999998</v>
      </c>
      <c r="F45" s="1743">
        <v>809.11900000000003</v>
      </c>
      <c r="G45" s="1743">
        <v>896.85780000000011</v>
      </c>
      <c r="H45" s="1743">
        <v>710.11199999999997</v>
      </c>
      <c r="I45" s="1743">
        <v>797.7414</v>
      </c>
      <c r="J45" s="1743">
        <v>745.33879999999999</v>
      </c>
      <c r="K45" s="1743">
        <v>677.18259999999998</v>
      </c>
      <c r="L45" s="1743">
        <v>821.69999999999993</v>
      </c>
      <c r="M45" s="1743">
        <v>695.56180000000006</v>
      </c>
      <c r="N45" s="1743">
        <v>921.58219999999994</v>
      </c>
      <c r="O45" s="1743">
        <v>593.16340000000002</v>
      </c>
      <c r="P45" s="1743">
        <v>557.60839999999996</v>
      </c>
      <c r="Q45" s="1743">
        <v>574.45600000000002</v>
      </c>
      <c r="R45" s="1743">
        <v>510.23820000000006</v>
      </c>
      <c r="S45" s="1743">
        <v>612.19899999999996</v>
      </c>
      <c r="T45" s="1743">
        <v>647.09759999999994</v>
      </c>
      <c r="U45" s="1743">
        <v>661.86659999999995</v>
      </c>
      <c r="V45" s="1743">
        <v>630.25</v>
      </c>
      <c r="W45" s="1743">
        <v>309.70800000000003</v>
      </c>
      <c r="X45" s="1743">
        <v>450.834</v>
      </c>
      <c r="Y45" s="1742">
        <v>89.708000000000013</v>
      </c>
      <c r="Z45" s="1742">
        <v>144.84560000000002</v>
      </c>
      <c r="AA45" s="1742">
        <v>69.250200000000007</v>
      </c>
      <c r="AB45" s="1742">
        <v>189.48079999999999</v>
      </c>
      <c r="AC45" s="1742">
        <v>139.81319999999999</v>
      </c>
      <c r="AD45" s="1742">
        <v>177.4468</v>
      </c>
      <c r="AE45" s="1742">
        <v>194.07560000000001</v>
      </c>
      <c r="AF45" s="1742">
        <v>247.79100000000003</v>
      </c>
      <c r="AG45" s="1742">
        <v>223.61360000000002</v>
      </c>
      <c r="AH45" s="1742">
        <v>271.96840000000003</v>
      </c>
      <c r="AI45" s="1742">
        <v>279.18880000000001</v>
      </c>
      <c r="AJ45" s="1742">
        <v>235.75700000000001</v>
      </c>
      <c r="AK45" s="1742">
        <v>125.81000000000002</v>
      </c>
      <c r="AL45" s="1742">
        <v>0</v>
      </c>
      <c r="AM45" s="1742">
        <v>72.969800000000006</v>
      </c>
      <c r="AN45" s="1742">
        <v>173.28960000000001</v>
      </c>
      <c r="AO45" s="1742">
        <v>307.85160000000002</v>
      </c>
      <c r="AP45" s="1742">
        <v>252.27640000000002</v>
      </c>
      <c r="AQ45" s="1742">
        <v>363.20800000000003</v>
      </c>
      <c r="AR45" s="1742">
        <v>234.8818</v>
      </c>
      <c r="AS45" s="1742">
        <v>334.43580000000003</v>
      </c>
      <c r="AT45" s="1742">
        <v>392.19900000000001</v>
      </c>
      <c r="AU45" s="1742">
        <v>364.08320000000003</v>
      </c>
      <c r="AV45" s="1742">
        <v>396.24680000000001</v>
      </c>
      <c r="AW45" s="1742">
        <v>325.90260000000001</v>
      </c>
      <c r="AX45" s="1742">
        <v>390.22980000000001</v>
      </c>
      <c r="AY45" s="1742">
        <v>477.31220000000008</v>
      </c>
      <c r="AZ45" s="1742">
        <v>501.16140000000007</v>
      </c>
      <c r="BA45" s="1742">
        <v>518.66540000000009</v>
      </c>
      <c r="BB45" s="1742">
        <v>543.0616</v>
      </c>
      <c r="BC45" s="1742">
        <v>460.7928</v>
      </c>
      <c r="BD45" s="1742">
        <v>492.19060000000002</v>
      </c>
      <c r="BE45" s="1742">
        <v>492.3</v>
      </c>
      <c r="BF45" s="1742">
        <v>462.65260000000001</v>
      </c>
      <c r="BG45" s="1742">
        <v>414.18840000000006</v>
      </c>
      <c r="BH45" s="1742">
        <v>531.57460000000003</v>
      </c>
      <c r="BI45" s="1742">
        <v>505.09980000000002</v>
      </c>
      <c r="BJ45" s="1742">
        <v>537.154</v>
      </c>
      <c r="BK45" s="1742">
        <v>537.154</v>
      </c>
      <c r="BL45" s="1742">
        <v>540.65480000000002</v>
      </c>
      <c r="BM45" s="1742">
        <v>558.70580000000007</v>
      </c>
      <c r="BN45" s="1742">
        <v>529.93360000000007</v>
      </c>
      <c r="BO45" s="1742">
        <v>578.39780000000007</v>
      </c>
      <c r="BP45" s="1742">
        <v>589.44719999999995</v>
      </c>
      <c r="BQ45" s="1742">
        <v>563.73820000000001</v>
      </c>
      <c r="BR45" s="1742">
        <v>619.75100000000009</v>
      </c>
      <c r="BS45" s="1742">
        <v>548.09400000000005</v>
      </c>
      <c r="BT45" s="1742">
        <v>557.8306</v>
      </c>
      <c r="BU45" s="1742">
        <v>600.71540000000005</v>
      </c>
      <c r="BV45" s="1742" t="s">
        <v>2861</v>
      </c>
      <c r="BW45" s="1742">
        <v>577.08500000000004</v>
      </c>
      <c r="BX45" s="1742">
        <v>571.28680000000008</v>
      </c>
      <c r="BY45" s="1742">
        <v>615.48440000000005</v>
      </c>
      <c r="BZ45" s="1742">
        <v>632.87900000000002</v>
      </c>
      <c r="CA45" s="1742">
        <v>382.46240000000006</v>
      </c>
      <c r="CB45" s="1742">
        <v>435.52140000000009</v>
      </c>
      <c r="CC45" s="1742">
        <v>481.79759999999999</v>
      </c>
      <c r="CD45" s="1742">
        <v>408.06200000000001</v>
      </c>
      <c r="CE45" s="1742">
        <v>472.71740000000005</v>
      </c>
      <c r="CF45" s="1742">
        <v>329.18459999999999</v>
      </c>
      <c r="CG45" s="1742" t="s">
        <v>2861</v>
      </c>
      <c r="CH45" s="1742">
        <v>584.08659999999998</v>
      </c>
      <c r="CI45" s="1742">
        <v>604.76319999999998</v>
      </c>
      <c r="CJ45" s="1742">
        <v>557.39300000000003</v>
      </c>
      <c r="CK45" s="1742">
        <v>602.35640000000012</v>
      </c>
      <c r="CL45" s="1742">
        <v>624.78340000000003</v>
      </c>
      <c r="CM45" s="1742">
        <v>663.83920000000001</v>
      </c>
      <c r="CN45" s="1742">
        <v>711.7564000000001</v>
      </c>
      <c r="CO45" s="1742">
        <v>691.40800000000002</v>
      </c>
      <c r="CP45" s="1742">
        <v>703.66080000000011</v>
      </c>
      <c r="CQ45" s="1742">
        <v>736.04319999999996</v>
      </c>
      <c r="CR45" s="1742">
        <v>666.46480000000008</v>
      </c>
      <c r="CS45" s="1742">
        <v>645.89760000000001</v>
      </c>
      <c r="CT45" s="1742">
        <v>649.17960000000005</v>
      </c>
      <c r="CU45" s="1742">
        <v>548.53160000000003</v>
      </c>
      <c r="CV45" s="1742">
        <v>593.38560000000007</v>
      </c>
      <c r="CW45" s="1742">
        <v>573.25600000000009</v>
      </c>
      <c r="CX45" s="1742">
        <v>667.34</v>
      </c>
      <c r="CY45" s="1742">
        <v>635.28580000000011</v>
      </c>
      <c r="CZ45" s="1742">
        <v>758.14200000000005</v>
      </c>
      <c r="DA45" s="1742">
        <v>775.09900000000005</v>
      </c>
      <c r="DB45" s="1742">
        <v>734.83980000000008</v>
      </c>
      <c r="DC45" s="1742">
        <v>738.5594000000001</v>
      </c>
      <c r="DD45" s="1742">
        <v>674.34159999999997</v>
      </c>
      <c r="DE45" s="1742">
        <v>717.6640000000001</v>
      </c>
      <c r="DF45" s="1742">
        <v>781.44420000000002</v>
      </c>
      <c r="DG45" s="1742">
        <v>675.21680000000015</v>
      </c>
      <c r="DH45" s="1742">
        <v>765.25300000000004</v>
      </c>
      <c r="DI45" s="1742">
        <v>808.35660000000007</v>
      </c>
      <c r="DJ45" s="1742">
        <v>761.09580000000005</v>
      </c>
      <c r="DK45" s="1742">
        <v>840.84840000000008</v>
      </c>
      <c r="DL45" s="1742">
        <v>811.41980000000012</v>
      </c>
      <c r="DM45" s="1742">
        <v>875.96580000000017</v>
      </c>
      <c r="DN45" s="1742">
        <v>846.97480000000007</v>
      </c>
      <c r="DO45" s="1742">
        <v>906.59780000000012</v>
      </c>
      <c r="DP45" s="1742">
        <v>826.73580000000015</v>
      </c>
      <c r="DQ45" s="1742">
        <v>761.86160000000007</v>
      </c>
      <c r="DR45" s="1742">
        <v>792.93119999999999</v>
      </c>
      <c r="DS45" s="1742">
        <v>845.88080000000014</v>
      </c>
      <c r="DT45" s="1742">
        <v>833.95619999999997</v>
      </c>
      <c r="DU45" s="1742">
        <v>797.96360000000004</v>
      </c>
      <c r="DV45" s="1742">
        <v>857.58660000000009</v>
      </c>
      <c r="DW45" s="1742">
        <v>834.94080000000008</v>
      </c>
      <c r="DX45" s="1742">
        <v>863.49419999999998</v>
      </c>
      <c r="DY45" s="1742">
        <v>878.15380000000016</v>
      </c>
      <c r="DZ45" s="1742">
        <v>856.82080000000008</v>
      </c>
      <c r="EA45" s="1742">
        <v>869.51120000000003</v>
      </c>
      <c r="EB45" s="1742">
        <v>895.11080000000015</v>
      </c>
      <c r="EC45" s="1742">
        <v>873.34019999999998</v>
      </c>
      <c r="ED45" s="1742">
        <v>913.16180000000008</v>
      </c>
      <c r="EE45" s="1742">
        <v>891.39120000000003</v>
      </c>
      <c r="EF45" s="2007">
        <v>940.73060000000009</v>
      </c>
      <c r="EG45" s="1742">
        <v>840.08260000000007</v>
      </c>
      <c r="EH45" s="1742">
        <v>864.80700000000002</v>
      </c>
      <c r="EI45" s="1742">
        <v>910.42680000000007</v>
      </c>
      <c r="EJ45" s="1742">
        <v>926.39920000000006</v>
      </c>
      <c r="EK45" s="1742">
        <v>977.05140000000006</v>
      </c>
      <c r="EL45" s="1742">
        <v>975.30100000000004</v>
      </c>
      <c r="EM45" s="1742">
        <v>964.57980000000009</v>
      </c>
      <c r="EN45" s="1742">
        <v>1044.4418000000001</v>
      </c>
      <c r="EO45" s="1742">
        <v>1021.0302</v>
      </c>
      <c r="EP45" s="1742">
        <v>1071.5730000000001</v>
      </c>
      <c r="EQ45" s="1742">
        <v>1101.3298000000002</v>
      </c>
      <c r="ER45" s="1742">
        <v>1204.1658000000002</v>
      </c>
      <c r="ES45" s="1742">
        <v>1158.546</v>
      </c>
      <c r="ET45" s="1742">
        <v>1134.4780000000001</v>
      </c>
      <c r="EU45" s="1742">
        <v>996.0870000000001</v>
      </c>
      <c r="EV45" s="1742">
        <v>967.53360000000009</v>
      </c>
      <c r="EW45" s="1742">
        <v>1112.7074</v>
      </c>
      <c r="EX45" s="1742">
        <v>1038.4248000000002</v>
      </c>
      <c r="EY45" s="1742">
        <v>1080.5438000000001</v>
      </c>
      <c r="EZ45" s="1742">
        <v>1217.5126000000002</v>
      </c>
      <c r="FA45" s="1742">
        <v>1268.8212000000001</v>
      </c>
      <c r="FB45" s="1742">
        <v>1240.4866000000002</v>
      </c>
      <c r="FC45" s="1742">
        <v>1155.0452</v>
      </c>
      <c r="FD45" s="1742">
        <v>1182.067</v>
      </c>
      <c r="FE45" s="1742">
        <v>1257.1153999999999</v>
      </c>
      <c r="FF45" s="1742">
        <v>967.75240000000008</v>
      </c>
      <c r="FG45" s="1742">
        <v>1023.8746000000001</v>
      </c>
      <c r="FH45" s="1742">
        <v>1006.9176000000001</v>
      </c>
      <c r="FI45" s="1742">
        <v>1006.9176000000001</v>
      </c>
      <c r="FJ45" s="1742">
        <v>1022.6712</v>
      </c>
      <c r="FK45" s="1742">
        <v>1114.7860000000001</v>
      </c>
      <c r="FL45" s="1742">
        <v>1072.9952000000001</v>
      </c>
      <c r="FM45" s="1742">
        <v>1096.9538000000002</v>
      </c>
      <c r="FN45" s="1742">
        <v>1167.298</v>
      </c>
      <c r="FO45" s="1742">
        <v>1139.6198000000002</v>
      </c>
      <c r="FP45" s="1742">
        <v>1095.4222</v>
      </c>
      <c r="FQ45" s="1742">
        <v>1189.2873999999999</v>
      </c>
      <c r="FR45" s="1742">
        <v>1112.4886000000001</v>
      </c>
      <c r="FS45" s="1742">
        <v>1130.1020000000001</v>
      </c>
      <c r="FT45" s="1742">
        <v>1343.6508000000001</v>
      </c>
      <c r="FU45" s="1742">
        <v>1288.9508000000001</v>
      </c>
      <c r="FV45" s="1742">
        <v>1381.0656000000001</v>
      </c>
      <c r="FW45" s="1742">
        <v>1322.5366000000001</v>
      </c>
      <c r="FX45" s="1742">
        <v>1402.9456000000002</v>
      </c>
      <c r="FY45" s="1742">
        <v>1395.8346000000001</v>
      </c>
      <c r="FZ45" s="1742">
        <v>1424.1692</v>
      </c>
      <c r="GA45" s="1742">
        <v>1460.0524</v>
      </c>
      <c r="GB45" s="1742">
        <v>1443.0953999999999</v>
      </c>
      <c r="GC45" s="1742" t="s">
        <v>2861</v>
      </c>
      <c r="GD45" s="1742">
        <v>1484.4486000000002</v>
      </c>
      <c r="GE45" s="1742" t="s">
        <v>2861</v>
      </c>
      <c r="GF45" s="1742" t="s">
        <v>2861</v>
      </c>
      <c r="GG45" s="1742">
        <v>1441.345</v>
      </c>
      <c r="GH45" s="1742">
        <v>1466.3976000000002</v>
      </c>
      <c r="GI45" s="1742">
        <v>1534.335</v>
      </c>
      <c r="GJ45" s="1742">
        <v>1493.4194</v>
      </c>
      <c r="GK45" s="1742">
        <v>1393.9748000000002</v>
      </c>
      <c r="GL45" s="1742">
        <v>1335.7740000000001</v>
      </c>
      <c r="GM45" s="1742">
        <v>1391.1304</v>
      </c>
      <c r="GN45" s="1742">
        <v>1431.8271999999999</v>
      </c>
      <c r="GO45" s="1742">
        <v>1569.4524000000001</v>
      </c>
      <c r="GP45" s="1742">
        <v>1565.5140000000001</v>
      </c>
      <c r="GQ45" s="1742">
        <v>1480.4008000000001</v>
      </c>
      <c r="GR45" s="1742">
        <v>1605.8826000000001</v>
      </c>
      <c r="GS45" s="1742">
        <v>1527.8804</v>
      </c>
      <c r="GT45" s="1742">
        <v>1580.8300000000002</v>
      </c>
      <c r="GU45" s="1742">
        <v>1594.7238000000002</v>
      </c>
      <c r="GV45" s="1742">
        <v>1618.6823999999999</v>
      </c>
      <c r="GW45" s="1742" t="s">
        <v>2861</v>
      </c>
      <c r="GX45" s="1742">
        <v>1601.9442000000001</v>
      </c>
      <c r="GY45" s="1742" t="s">
        <v>2861</v>
      </c>
      <c r="GZ45" s="1742" t="s">
        <v>2861</v>
      </c>
      <c r="HA45" s="1742" t="s">
        <v>2861</v>
      </c>
      <c r="HB45" s="1742" t="s">
        <v>2861</v>
      </c>
      <c r="HC45" s="1744" t="s">
        <v>2861</v>
      </c>
      <c r="HD45" s="1745" t="s">
        <v>4754</v>
      </c>
      <c r="HE45" s="1746" t="s">
        <v>4685</v>
      </c>
      <c r="HF45" s="1747">
        <v>52</v>
      </c>
    </row>
    <row r="46" spans="2:214" hidden="1">
      <c r="B46" s="1738">
        <v>53</v>
      </c>
      <c r="C46" s="1739" t="s">
        <v>4685</v>
      </c>
      <c r="D46" s="1740" t="s">
        <v>4755</v>
      </c>
      <c r="E46" s="1748">
        <v>749.93360000000007</v>
      </c>
      <c r="F46" s="1743">
        <v>872.02400000000011</v>
      </c>
      <c r="G46" s="1743">
        <v>959.7628000000002</v>
      </c>
      <c r="H46" s="1743">
        <v>773.01700000000005</v>
      </c>
      <c r="I46" s="1743">
        <v>860.64640000000009</v>
      </c>
      <c r="J46" s="1743">
        <v>808.24379999999996</v>
      </c>
      <c r="K46" s="1743">
        <v>740.08760000000007</v>
      </c>
      <c r="L46" s="1743">
        <v>884.60500000000002</v>
      </c>
      <c r="M46" s="1743">
        <v>758.46680000000015</v>
      </c>
      <c r="N46" s="1743">
        <v>984.48720000000003</v>
      </c>
      <c r="O46" s="1743">
        <v>656.06840000000011</v>
      </c>
      <c r="P46" s="1743">
        <v>620.51340000000005</v>
      </c>
      <c r="Q46" s="1743">
        <v>637.3610000000001</v>
      </c>
      <c r="R46" s="1743">
        <v>573.14319999999998</v>
      </c>
      <c r="S46" s="1743">
        <v>675.10400000000004</v>
      </c>
      <c r="T46" s="1743">
        <v>710.00260000000003</v>
      </c>
      <c r="U46" s="1743">
        <v>724.77160000000003</v>
      </c>
      <c r="V46" s="1743">
        <v>693.15499999999997</v>
      </c>
      <c r="W46" s="1743">
        <v>372.613</v>
      </c>
      <c r="X46" s="1743">
        <v>513.73900000000003</v>
      </c>
      <c r="Y46" s="1742">
        <v>152.613</v>
      </c>
      <c r="Z46" s="1742">
        <v>202.28060000000002</v>
      </c>
      <c r="AA46" s="1742">
        <v>132.15520000000001</v>
      </c>
      <c r="AB46" s="1742">
        <v>252.38580000000002</v>
      </c>
      <c r="AC46" s="1742">
        <v>196.37300000000002</v>
      </c>
      <c r="AD46" s="1742">
        <v>183.792</v>
      </c>
      <c r="AE46" s="1742">
        <v>200.42080000000001</v>
      </c>
      <c r="AF46" s="1742">
        <v>305.226</v>
      </c>
      <c r="AG46" s="1742">
        <v>254.68320000000003</v>
      </c>
      <c r="AH46" s="1742">
        <v>278.423</v>
      </c>
      <c r="AI46" s="1742">
        <v>285.64340000000004</v>
      </c>
      <c r="AJ46" s="1742">
        <v>241.22700000000003</v>
      </c>
      <c r="AK46" s="1742">
        <v>78.221000000000004</v>
      </c>
      <c r="AL46" s="1742">
        <v>72.860399999999998</v>
      </c>
      <c r="AM46" s="1742">
        <v>0</v>
      </c>
      <c r="AN46" s="1742">
        <v>125.48180000000001</v>
      </c>
      <c r="AO46" s="1742">
        <v>265.62320000000005</v>
      </c>
      <c r="AP46" s="1742">
        <v>204.46860000000001</v>
      </c>
      <c r="AQ46" s="1742">
        <v>318.24459999999999</v>
      </c>
      <c r="AR46" s="1742">
        <v>187.18340000000001</v>
      </c>
      <c r="AS46" s="1742">
        <v>340.89040000000006</v>
      </c>
      <c r="AT46" s="1742">
        <v>398.65359999999998</v>
      </c>
      <c r="AU46" s="1742">
        <v>370.42840000000007</v>
      </c>
      <c r="AV46" s="1742">
        <v>397.01260000000002</v>
      </c>
      <c r="AW46" s="1742">
        <v>332.35720000000003</v>
      </c>
      <c r="AX46" s="1742">
        <v>396.68440000000004</v>
      </c>
      <c r="AY46" s="1742">
        <v>483.65740000000005</v>
      </c>
      <c r="AZ46" s="1742">
        <v>507.50659999999999</v>
      </c>
      <c r="BA46" s="1742">
        <v>525.12</v>
      </c>
      <c r="BB46" s="1742">
        <v>549.51620000000003</v>
      </c>
      <c r="BC46" s="1742">
        <v>467.24740000000008</v>
      </c>
      <c r="BD46" s="1742">
        <v>498.53580000000005</v>
      </c>
      <c r="BE46" s="1742">
        <v>498.75460000000004</v>
      </c>
      <c r="BF46" s="1742">
        <v>469.10720000000003</v>
      </c>
      <c r="BG46" s="1742">
        <v>420.64300000000003</v>
      </c>
      <c r="BH46" s="1742">
        <v>516.69620000000009</v>
      </c>
      <c r="BI46" s="1742">
        <v>511.55440000000004</v>
      </c>
      <c r="BJ46" s="1742">
        <v>506.85020000000003</v>
      </c>
      <c r="BK46" s="1742">
        <v>489.4556</v>
      </c>
      <c r="BL46" s="1742">
        <v>547.10940000000005</v>
      </c>
      <c r="BM46" s="1742">
        <v>565.05100000000004</v>
      </c>
      <c r="BN46" s="1742">
        <v>536.3882000000001</v>
      </c>
      <c r="BO46" s="1742">
        <v>576.42860000000007</v>
      </c>
      <c r="BP46" s="1742">
        <v>595.79240000000004</v>
      </c>
      <c r="BQ46" s="1742">
        <v>570.19280000000015</v>
      </c>
      <c r="BR46" s="1742">
        <v>626.2056</v>
      </c>
      <c r="BS46" s="1742">
        <v>554.43920000000003</v>
      </c>
      <c r="BT46" s="1742">
        <v>564.17580000000009</v>
      </c>
      <c r="BU46" s="1742">
        <v>602.90340000000003</v>
      </c>
      <c r="BV46" s="1742" t="s">
        <v>2861</v>
      </c>
      <c r="BW46" s="1742">
        <v>583.53960000000006</v>
      </c>
      <c r="BX46" s="1742">
        <v>577.74140000000011</v>
      </c>
      <c r="BY46" s="1742">
        <v>621.82960000000003</v>
      </c>
      <c r="BZ46" s="1742">
        <v>639.33360000000005</v>
      </c>
      <c r="CA46" s="1742">
        <v>334.65460000000002</v>
      </c>
      <c r="CB46" s="1742">
        <v>387.71359999999999</v>
      </c>
      <c r="CC46" s="1742">
        <v>433.9898</v>
      </c>
      <c r="CD46" s="1742">
        <v>360.36360000000002</v>
      </c>
      <c r="CE46" s="1742">
        <v>424.90960000000001</v>
      </c>
      <c r="CF46" s="1742">
        <v>281.48620000000005</v>
      </c>
      <c r="CG46" s="1742" t="s">
        <v>2861</v>
      </c>
      <c r="CH46" s="1742">
        <v>536.3882000000001</v>
      </c>
      <c r="CI46" s="1742">
        <v>556.95540000000005</v>
      </c>
      <c r="CJ46" s="1742">
        <v>509.69460000000004</v>
      </c>
      <c r="CK46" s="1742">
        <v>554.54859999999996</v>
      </c>
      <c r="CL46" s="1742">
        <v>576.97559999999999</v>
      </c>
      <c r="CM46" s="1742">
        <v>616.14080000000013</v>
      </c>
      <c r="CN46" s="1742">
        <v>663.94860000000006</v>
      </c>
      <c r="CO46" s="1742">
        <v>643.70960000000002</v>
      </c>
      <c r="CP46" s="1742">
        <v>655.96240000000012</v>
      </c>
      <c r="CQ46" s="1742">
        <v>688.34480000000008</v>
      </c>
      <c r="CR46" s="1742">
        <v>625.4398000000001</v>
      </c>
      <c r="CS46" s="1742">
        <v>648.0856</v>
      </c>
      <c r="CT46" s="1742">
        <v>601.48119999999994</v>
      </c>
      <c r="CU46" s="1742">
        <v>500.72380000000004</v>
      </c>
      <c r="CV46" s="1742">
        <v>545.57780000000002</v>
      </c>
      <c r="CW46" s="1742">
        <v>525.44820000000004</v>
      </c>
      <c r="CX46" s="1742">
        <v>619.53219999999999</v>
      </c>
      <c r="CY46" s="1742">
        <v>587.58740000000012</v>
      </c>
      <c r="CZ46" s="1742">
        <v>710.33420000000001</v>
      </c>
      <c r="DA46" s="1742">
        <v>727.40060000000005</v>
      </c>
      <c r="DB46" s="1742">
        <v>687.14140000000009</v>
      </c>
      <c r="DC46" s="1742">
        <v>690.8610000000001</v>
      </c>
      <c r="DD46" s="1742">
        <v>626.53380000000004</v>
      </c>
      <c r="DE46" s="1742">
        <v>724.11860000000001</v>
      </c>
      <c r="DF46" s="1742">
        <v>786.25780000000009</v>
      </c>
      <c r="DG46" s="1742">
        <v>681.67140000000006</v>
      </c>
      <c r="DH46" s="1742">
        <v>717.55460000000005</v>
      </c>
      <c r="DI46" s="1742">
        <v>762.51800000000003</v>
      </c>
      <c r="DJ46" s="1742">
        <v>713.28800000000001</v>
      </c>
      <c r="DK46" s="1742">
        <v>793.15000000000009</v>
      </c>
      <c r="DL46" s="1742">
        <v>763.61200000000008</v>
      </c>
      <c r="DM46" s="1742">
        <v>828.26740000000007</v>
      </c>
      <c r="DN46" s="1742">
        <v>799.16700000000003</v>
      </c>
      <c r="DO46" s="1742">
        <v>858.89940000000013</v>
      </c>
      <c r="DP46" s="1742">
        <v>778.92800000000011</v>
      </c>
      <c r="DQ46" s="1742">
        <v>714.16319999999996</v>
      </c>
      <c r="DR46" s="1742">
        <v>745.23280000000011</v>
      </c>
      <c r="DS46" s="1742">
        <v>798.18240000000003</v>
      </c>
      <c r="DT46" s="1742">
        <v>786.25780000000009</v>
      </c>
      <c r="DU46" s="1742">
        <v>750.15580000000011</v>
      </c>
      <c r="DV46" s="1742">
        <v>809.77880000000016</v>
      </c>
      <c r="DW46" s="1742">
        <v>787.13300000000004</v>
      </c>
      <c r="DX46" s="1742">
        <v>815.7958000000001</v>
      </c>
      <c r="DY46" s="1742">
        <v>830.45540000000005</v>
      </c>
      <c r="DZ46" s="1742">
        <v>809.01300000000003</v>
      </c>
      <c r="EA46" s="1742">
        <v>821.7034000000001</v>
      </c>
      <c r="EB46" s="1742">
        <v>847.41240000000005</v>
      </c>
      <c r="EC46" s="1742">
        <v>825.6418000000001</v>
      </c>
      <c r="ED46" s="1742">
        <v>865.35400000000004</v>
      </c>
      <c r="EE46" s="1742">
        <v>843.5834000000001</v>
      </c>
      <c r="EF46" s="2007">
        <v>893.03219999999999</v>
      </c>
      <c r="EG46" s="1742">
        <v>792.27480000000014</v>
      </c>
      <c r="EH46" s="1742">
        <v>817.10860000000002</v>
      </c>
      <c r="EI46" s="1742">
        <v>862.72840000000008</v>
      </c>
      <c r="EJ46" s="1742">
        <v>878.59140000000014</v>
      </c>
      <c r="EK46" s="1742">
        <v>929.24360000000001</v>
      </c>
      <c r="EL46" s="1742">
        <v>927.60260000000005</v>
      </c>
      <c r="EM46" s="1742">
        <v>916.77200000000005</v>
      </c>
      <c r="EN46" s="1742">
        <v>996.74340000000007</v>
      </c>
      <c r="EO46" s="1742">
        <v>973.33180000000016</v>
      </c>
      <c r="EP46" s="1742">
        <v>1023.7652</v>
      </c>
      <c r="EQ46" s="1742">
        <v>1053.5220000000002</v>
      </c>
      <c r="ER46" s="1742">
        <v>1156.4674</v>
      </c>
      <c r="ES46" s="1742">
        <v>1110.7382</v>
      </c>
      <c r="ET46" s="1742">
        <v>1086.6702</v>
      </c>
      <c r="EU46" s="1742">
        <v>948.27920000000006</v>
      </c>
      <c r="EV46" s="1742">
        <v>919.72580000000016</v>
      </c>
      <c r="EW46" s="1742">
        <v>1065.009</v>
      </c>
      <c r="EX46" s="1742">
        <v>990.61700000000008</v>
      </c>
      <c r="EY46" s="1742">
        <v>1032.7360000000001</v>
      </c>
      <c r="EZ46" s="1742">
        <v>1169.8142</v>
      </c>
      <c r="FA46" s="1742">
        <v>1221.1228000000001</v>
      </c>
      <c r="FB46" s="1742">
        <v>1192.6788000000001</v>
      </c>
      <c r="FC46" s="1742">
        <v>1107.2374000000002</v>
      </c>
      <c r="FD46" s="1742">
        <v>1134.2592</v>
      </c>
      <c r="FE46" s="1742">
        <v>1209.3076000000001</v>
      </c>
      <c r="FF46" s="1742">
        <v>919.94460000000004</v>
      </c>
      <c r="FG46" s="1742">
        <v>976.06680000000017</v>
      </c>
      <c r="FH46" s="1742">
        <v>959.10980000000018</v>
      </c>
      <c r="FI46" s="1742">
        <v>959.10980000000018</v>
      </c>
      <c r="FJ46" s="1742">
        <v>974.86340000000007</v>
      </c>
      <c r="FK46" s="1742">
        <v>1067.0876000000001</v>
      </c>
      <c r="FL46" s="1742">
        <v>1025.2968000000001</v>
      </c>
      <c r="FM46" s="1742">
        <v>1049.2554</v>
      </c>
      <c r="FN46" s="1742">
        <v>1119.5996</v>
      </c>
      <c r="FO46" s="1742">
        <v>1091.9214000000002</v>
      </c>
      <c r="FP46" s="1742">
        <v>1047.7238000000002</v>
      </c>
      <c r="FQ46" s="1742">
        <v>1141.4796000000001</v>
      </c>
      <c r="FR46" s="1742">
        <v>1064.7902000000001</v>
      </c>
      <c r="FS46" s="1742">
        <v>1082.2942</v>
      </c>
      <c r="FT46" s="1742">
        <v>1295.8430000000001</v>
      </c>
      <c r="FU46" s="1742">
        <v>1241.2524000000001</v>
      </c>
      <c r="FV46" s="1742">
        <v>1333.2578000000001</v>
      </c>
      <c r="FW46" s="1742">
        <v>1274.8382000000001</v>
      </c>
      <c r="FX46" s="1742">
        <v>1355.1378000000002</v>
      </c>
      <c r="FY46" s="1742">
        <v>1348.1362000000001</v>
      </c>
      <c r="FZ46" s="1742">
        <v>1376.3614</v>
      </c>
      <c r="GA46" s="1742">
        <v>1412.354</v>
      </c>
      <c r="GB46" s="1742">
        <v>1395.3970000000002</v>
      </c>
      <c r="GC46" s="1742" t="s">
        <v>2861</v>
      </c>
      <c r="GD46" s="1742">
        <v>1436.6408000000001</v>
      </c>
      <c r="GE46" s="1742" t="s">
        <v>2861</v>
      </c>
      <c r="GF46" s="1742" t="s">
        <v>2861</v>
      </c>
      <c r="GG46" s="1742">
        <v>1393.6466000000003</v>
      </c>
      <c r="GH46" s="1742">
        <v>1418.5898000000002</v>
      </c>
      <c r="GI46" s="1742">
        <v>1486.5272</v>
      </c>
      <c r="GJ46" s="1742">
        <v>1445.6116000000002</v>
      </c>
      <c r="GK46" s="1742">
        <v>1346.1670000000001</v>
      </c>
      <c r="GL46" s="1742">
        <v>1288.0756000000001</v>
      </c>
      <c r="GM46" s="1742">
        <v>1343.3226000000002</v>
      </c>
      <c r="GN46" s="1742">
        <v>1384.0193999999999</v>
      </c>
      <c r="GO46" s="1742">
        <v>1521.7540000000001</v>
      </c>
      <c r="GP46" s="1742">
        <v>1517.8156000000001</v>
      </c>
      <c r="GQ46" s="1742">
        <v>1432.5930000000001</v>
      </c>
      <c r="GR46" s="1742">
        <v>1558.1842000000001</v>
      </c>
      <c r="GS46" s="1742">
        <v>1480.182</v>
      </c>
      <c r="GT46" s="1742">
        <v>1533.1316000000002</v>
      </c>
      <c r="GU46" s="1742">
        <v>1547.0254</v>
      </c>
      <c r="GV46" s="1742">
        <v>1570.8746000000003</v>
      </c>
      <c r="GW46" s="1742" t="s">
        <v>2861</v>
      </c>
      <c r="GX46" s="1742">
        <v>1554.1364000000001</v>
      </c>
      <c r="GY46" s="1742" t="s">
        <v>2861</v>
      </c>
      <c r="GZ46" s="1742" t="s">
        <v>2861</v>
      </c>
      <c r="HA46" s="1742" t="s">
        <v>2861</v>
      </c>
      <c r="HB46" s="1742" t="s">
        <v>2861</v>
      </c>
      <c r="HC46" s="1744" t="s">
        <v>2861</v>
      </c>
      <c r="HD46" s="1745" t="s">
        <v>4755</v>
      </c>
      <c r="HE46" s="1746" t="s">
        <v>4685</v>
      </c>
      <c r="HF46" s="1747">
        <v>53</v>
      </c>
    </row>
    <row r="47" spans="2:214" hidden="1">
      <c r="B47" s="1738">
        <v>54</v>
      </c>
      <c r="C47" s="1739" t="s">
        <v>4685</v>
      </c>
      <c r="D47" s="1740" t="s">
        <v>4756</v>
      </c>
      <c r="E47" s="1748">
        <v>847.73720000000003</v>
      </c>
      <c r="F47" s="1743">
        <v>969.82760000000007</v>
      </c>
      <c r="G47" s="1743">
        <v>1057.5664000000002</v>
      </c>
      <c r="H47" s="1743">
        <v>870.82060000000001</v>
      </c>
      <c r="I47" s="1743">
        <v>958.45</v>
      </c>
      <c r="J47" s="1743">
        <v>906.04740000000004</v>
      </c>
      <c r="K47" s="1743">
        <v>837.89120000000003</v>
      </c>
      <c r="L47" s="1743">
        <v>982.40859999999998</v>
      </c>
      <c r="M47" s="1743">
        <v>856.27040000000011</v>
      </c>
      <c r="N47" s="1743">
        <v>1082.2908</v>
      </c>
      <c r="O47" s="1743">
        <v>753.87200000000007</v>
      </c>
      <c r="P47" s="1743">
        <v>718.31700000000001</v>
      </c>
      <c r="Q47" s="1743">
        <v>735.16460000000006</v>
      </c>
      <c r="R47" s="1743">
        <v>670.94680000000005</v>
      </c>
      <c r="S47" s="1743">
        <v>772.9076</v>
      </c>
      <c r="T47" s="1743">
        <v>807.80619999999999</v>
      </c>
      <c r="U47" s="1743">
        <v>822.5752</v>
      </c>
      <c r="V47" s="1743">
        <v>790.95860000000005</v>
      </c>
      <c r="W47" s="1743">
        <v>470.41660000000002</v>
      </c>
      <c r="X47" s="1743">
        <v>611.54259999999999</v>
      </c>
      <c r="Y47" s="1742">
        <v>250.41660000000002</v>
      </c>
      <c r="Z47" s="1742">
        <v>204.35920000000002</v>
      </c>
      <c r="AA47" s="1742">
        <v>229.9588</v>
      </c>
      <c r="AB47" s="1742">
        <v>320.76080000000002</v>
      </c>
      <c r="AC47" s="1742">
        <v>106.33680000000001</v>
      </c>
      <c r="AD47" s="1742">
        <v>74.173200000000008</v>
      </c>
      <c r="AE47" s="1742">
        <v>90.802000000000007</v>
      </c>
      <c r="AF47" s="1742">
        <v>202.06180000000001</v>
      </c>
      <c r="AG47" s="1742">
        <v>144.95500000000001</v>
      </c>
      <c r="AH47" s="1742">
        <v>168.69479999999999</v>
      </c>
      <c r="AI47" s="1742">
        <v>175.91520000000003</v>
      </c>
      <c r="AJ47" s="1742">
        <v>131.38939999999999</v>
      </c>
      <c r="AK47" s="1742">
        <v>72.532200000000003</v>
      </c>
      <c r="AL47" s="1742">
        <v>173.50839999999999</v>
      </c>
      <c r="AM47" s="1742">
        <v>124.71600000000001</v>
      </c>
      <c r="AN47" s="1742">
        <v>0</v>
      </c>
      <c r="AO47" s="1742">
        <v>155.78560000000002</v>
      </c>
      <c r="AP47" s="1742">
        <v>138.82860000000002</v>
      </c>
      <c r="AQ47" s="1742">
        <v>208.5164</v>
      </c>
      <c r="AR47" s="1742">
        <v>77.345800000000011</v>
      </c>
      <c r="AS47" s="1742">
        <v>231.16220000000004</v>
      </c>
      <c r="AT47" s="1742">
        <v>288.92540000000002</v>
      </c>
      <c r="AU47" s="1742">
        <v>260.80960000000005</v>
      </c>
      <c r="AV47" s="1742">
        <v>287.17500000000001</v>
      </c>
      <c r="AW47" s="1742">
        <v>222.62900000000002</v>
      </c>
      <c r="AX47" s="1742">
        <v>286.95620000000002</v>
      </c>
      <c r="AY47" s="1742">
        <v>373.92920000000004</v>
      </c>
      <c r="AZ47" s="1742">
        <v>397.88780000000003</v>
      </c>
      <c r="BA47" s="1742">
        <v>415.39180000000005</v>
      </c>
      <c r="BB47" s="1742">
        <v>439.78800000000001</v>
      </c>
      <c r="BC47" s="1742">
        <v>357.51920000000001</v>
      </c>
      <c r="BD47" s="1742">
        <v>388.91700000000003</v>
      </c>
      <c r="BE47" s="1742">
        <v>389.02640000000008</v>
      </c>
      <c r="BF47" s="1742">
        <v>359.37900000000002</v>
      </c>
      <c r="BG47" s="1742">
        <v>310.91480000000001</v>
      </c>
      <c r="BH47" s="1742">
        <v>428.30100000000004</v>
      </c>
      <c r="BI47" s="1742">
        <v>401.82620000000003</v>
      </c>
      <c r="BJ47" s="1742">
        <v>433.88040000000007</v>
      </c>
      <c r="BK47" s="1742">
        <v>438.36580000000004</v>
      </c>
      <c r="BL47" s="1742">
        <v>437.38120000000004</v>
      </c>
      <c r="BM47" s="1742">
        <v>455.32280000000003</v>
      </c>
      <c r="BN47" s="1742">
        <v>426.66</v>
      </c>
      <c r="BO47" s="1742">
        <v>475.12420000000003</v>
      </c>
      <c r="BP47" s="1742">
        <v>486.17360000000002</v>
      </c>
      <c r="BQ47" s="1742">
        <v>460.46460000000002</v>
      </c>
      <c r="BR47" s="1742">
        <v>516.4774000000001</v>
      </c>
      <c r="BS47" s="1742">
        <v>444.82040000000006</v>
      </c>
      <c r="BT47" s="1742">
        <v>454.55700000000002</v>
      </c>
      <c r="BU47" s="1742">
        <v>497.4418</v>
      </c>
      <c r="BV47" s="1742" t="s">
        <v>2861</v>
      </c>
      <c r="BW47" s="1742">
        <v>473.81140000000005</v>
      </c>
      <c r="BX47" s="1742">
        <v>468.01320000000004</v>
      </c>
      <c r="BY47" s="1742">
        <v>512.10140000000001</v>
      </c>
      <c r="BZ47" s="1742">
        <v>529.60540000000003</v>
      </c>
      <c r="CA47" s="1742">
        <v>283.67420000000004</v>
      </c>
      <c r="CB47" s="1742">
        <v>336.73320000000001</v>
      </c>
      <c r="CC47" s="1742">
        <v>383.00940000000003</v>
      </c>
      <c r="CD47" s="1742">
        <v>309.27379999999999</v>
      </c>
      <c r="CE47" s="1742">
        <v>373.92920000000004</v>
      </c>
      <c r="CF47" s="1742">
        <v>230.3964</v>
      </c>
      <c r="CG47" s="1742" t="s">
        <v>2861</v>
      </c>
      <c r="CH47" s="1742">
        <v>485.29840000000007</v>
      </c>
      <c r="CI47" s="1742">
        <v>505.86560000000003</v>
      </c>
      <c r="CJ47" s="1742">
        <v>458.60480000000001</v>
      </c>
      <c r="CK47" s="1742">
        <v>503.45880000000005</v>
      </c>
      <c r="CL47" s="1742">
        <v>525.99520000000007</v>
      </c>
      <c r="CM47" s="1742">
        <v>565.05100000000004</v>
      </c>
      <c r="CN47" s="1742">
        <v>612.96820000000002</v>
      </c>
      <c r="CO47" s="1742">
        <v>592.61980000000005</v>
      </c>
      <c r="CP47" s="1742">
        <v>604.87260000000003</v>
      </c>
      <c r="CQ47" s="1742">
        <v>637.255</v>
      </c>
      <c r="CR47" s="1742">
        <v>563.08180000000004</v>
      </c>
      <c r="CS47" s="1742">
        <v>542.51459999999997</v>
      </c>
      <c r="CT47" s="1742">
        <v>550.39140000000009</v>
      </c>
      <c r="CU47" s="1742">
        <v>449.74340000000007</v>
      </c>
      <c r="CV47" s="1742">
        <v>494.59740000000005</v>
      </c>
      <c r="CW47" s="1742">
        <v>474.46780000000001</v>
      </c>
      <c r="CX47" s="1742">
        <v>568.44240000000002</v>
      </c>
      <c r="CY47" s="1742">
        <v>536.49760000000003</v>
      </c>
      <c r="CZ47" s="1742">
        <v>659.24440000000004</v>
      </c>
      <c r="DA47" s="1742">
        <v>676.31080000000009</v>
      </c>
      <c r="DB47" s="1742">
        <v>636.05160000000001</v>
      </c>
      <c r="DC47" s="1742">
        <v>639.77120000000002</v>
      </c>
      <c r="DD47" s="1742">
        <v>575.55340000000012</v>
      </c>
      <c r="DE47" s="1742">
        <v>614.39040000000011</v>
      </c>
      <c r="DF47" s="1742">
        <v>678.17060000000004</v>
      </c>
      <c r="DG47" s="1742">
        <v>571.94320000000005</v>
      </c>
      <c r="DH47" s="1742">
        <v>666.46480000000008</v>
      </c>
      <c r="DI47" s="1742">
        <v>704.97360000000003</v>
      </c>
      <c r="DJ47" s="1742">
        <v>662.30759999999998</v>
      </c>
      <c r="DK47" s="1742">
        <v>742.06020000000001</v>
      </c>
      <c r="DL47" s="1742">
        <v>712.63160000000005</v>
      </c>
      <c r="DM47" s="1742">
        <v>777.17759999999998</v>
      </c>
      <c r="DN47" s="1742">
        <v>748.1866</v>
      </c>
      <c r="DO47" s="1742">
        <v>807.80960000000005</v>
      </c>
      <c r="DP47" s="1742">
        <v>727.94760000000008</v>
      </c>
      <c r="DQ47" s="1742">
        <v>663.07340000000011</v>
      </c>
      <c r="DR47" s="1742">
        <v>694.14300000000003</v>
      </c>
      <c r="DS47" s="1742">
        <v>747.09260000000006</v>
      </c>
      <c r="DT47" s="1742">
        <v>735.16800000000001</v>
      </c>
      <c r="DU47" s="1742">
        <v>699.17540000000008</v>
      </c>
      <c r="DV47" s="1742">
        <v>758.79840000000013</v>
      </c>
      <c r="DW47" s="1742">
        <v>736.15260000000001</v>
      </c>
      <c r="DX47" s="1742">
        <v>764.70600000000002</v>
      </c>
      <c r="DY47" s="1742">
        <v>779.36560000000009</v>
      </c>
      <c r="DZ47" s="1742">
        <v>757.92319999999995</v>
      </c>
      <c r="EA47" s="1742">
        <v>770.72300000000007</v>
      </c>
      <c r="EB47" s="1742">
        <v>796.32260000000008</v>
      </c>
      <c r="EC47" s="1742">
        <v>774.55200000000002</v>
      </c>
      <c r="ED47" s="1742">
        <v>814.37360000000001</v>
      </c>
      <c r="EE47" s="1742">
        <v>792.60300000000007</v>
      </c>
      <c r="EF47" s="2007">
        <v>841.94240000000013</v>
      </c>
      <c r="EG47" s="1742">
        <v>741.29440000000011</v>
      </c>
      <c r="EH47" s="1742">
        <v>766.01880000000006</v>
      </c>
      <c r="EI47" s="1742">
        <v>811.6386</v>
      </c>
      <c r="EJ47" s="1742">
        <v>827.6110000000001</v>
      </c>
      <c r="EK47" s="1742">
        <v>878.26319999999998</v>
      </c>
      <c r="EL47" s="1742">
        <v>876.51280000000008</v>
      </c>
      <c r="EM47" s="1742">
        <v>865.79160000000002</v>
      </c>
      <c r="EN47" s="1742">
        <v>945.6536000000001</v>
      </c>
      <c r="EO47" s="1742">
        <v>922.24200000000008</v>
      </c>
      <c r="EP47" s="1742">
        <v>972.78480000000013</v>
      </c>
      <c r="EQ47" s="1742">
        <v>1002.5416</v>
      </c>
      <c r="ER47" s="1742">
        <v>1105.3776</v>
      </c>
      <c r="ES47" s="1742">
        <v>1059.7578000000001</v>
      </c>
      <c r="ET47" s="1742">
        <v>1035.6898000000001</v>
      </c>
      <c r="EU47" s="1742">
        <v>897.29880000000014</v>
      </c>
      <c r="EV47" s="1742">
        <v>868.74540000000013</v>
      </c>
      <c r="EW47" s="1742">
        <v>1013.9192</v>
      </c>
      <c r="EX47" s="1742">
        <v>939.63660000000004</v>
      </c>
      <c r="EY47" s="1742">
        <v>981.75560000000007</v>
      </c>
      <c r="EZ47" s="1742">
        <v>1118.7244000000001</v>
      </c>
      <c r="FA47" s="1742">
        <v>1170.0330000000001</v>
      </c>
      <c r="FB47" s="1742">
        <v>1141.6984</v>
      </c>
      <c r="FC47" s="1742">
        <v>1056.2570000000001</v>
      </c>
      <c r="FD47" s="1742">
        <v>1083.2788</v>
      </c>
      <c r="FE47" s="1742">
        <v>1158.3271999999999</v>
      </c>
      <c r="FF47" s="1742">
        <v>868.96420000000001</v>
      </c>
      <c r="FG47" s="1742">
        <v>925.08640000000014</v>
      </c>
      <c r="FH47" s="1742">
        <v>908.12940000000015</v>
      </c>
      <c r="FI47" s="1742">
        <v>908.12940000000015</v>
      </c>
      <c r="FJ47" s="1742">
        <v>923.88300000000004</v>
      </c>
      <c r="FK47" s="1742">
        <v>1015.9978000000001</v>
      </c>
      <c r="FL47" s="1742">
        <v>974.20700000000011</v>
      </c>
      <c r="FM47" s="1742">
        <v>998.16560000000004</v>
      </c>
      <c r="FN47" s="1742">
        <v>1068.5098</v>
      </c>
      <c r="FO47" s="1742">
        <v>1040.8316</v>
      </c>
      <c r="FP47" s="1742">
        <v>996.63400000000013</v>
      </c>
      <c r="FQ47" s="1742">
        <v>1090.4992</v>
      </c>
      <c r="FR47" s="1742">
        <v>1013.7004000000001</v>
      </c>
      <c r="FS47" s="1742">
        <v>1031.3138000000001</v>
      </c>
      <c r="FT47" s="1742">
        <v>1244.7532000000001</v>
      </c>
      <c r="FU47" s="1742">
        <v>1190.1626000000001</v>
      </c>
      <c r="FV47" s="1742">
        <v>1282.2773999999999</v>
      </c>
      <c r="FW47" s="1742">
        <v>1223.7483999999999</v>
      </c>
      <c r="FX47" s="1742">
        <v>1304.1574000000001</v>
      </c>
      <c r="FY47" s="1742">
        <v>1297.0463999999999</v>
      </c>
      <c r="FZ47" s="1742">
        <v>1325.2716000000003</v>
      </c>
      <c r="GA47" s="1742">
        <v>1361.2642000000001</v>
      </c>
      <c r="GB47" s="1742">
        <v>1344.3072</v>
      </c>
      <c r="GC47" s="1742" t="s">
        <v>2861</v>
      </c>
      <c r="GD47" s="1742">
        <v>1385.5510000000002</v>
      </c>
      <c r="GE47" s="1742" t="s">
        <v>2861</v>
      </c>
      <c r="GF47" s="1742" t="s">
        <v>2861</v>
      </c>
      <c r="GG47" s="1742">
        <v>1342.5568000000001</v>
      </c>
      <c r="GH47" s="1742">
        <v>1367.6094000000001</v>
      </c>
      <c r="GI47" s="1742">
        <v>1435.5468000000001</v>
      </c>
      <c r="GJ47" s="1742">
        <v>1394.6312</v>
      </c>
      <c r="GK47" s="1742">
        <v>1295.1866000000002</v>
      </c>
      <c r="GL47" s="1742">
        <v>1236.9858000000002</v>
      </c>
      <c r="GM47" s="1742">
        <v>1292.3422</v>
      </c>
      <c r="GN47" s="1742">
        <v>1333.0390000000002</v>
      </c>
      <c r="GO47" s="1742">
        <v>1470.6642000000002</v>
      </c>
      <c r="GP47" s="1742">
        <v>1466.7258000000002</v>
      </c>
      <c r="GQ47" s="1742">
        <v>1381.6126000000002</v>
      </c>
      <c r="GR47" s="1742">
        <v>1507.0944</v>
      </c>
      <c r="GS47" s="1742">
        <v>1429.0922</v>
      </c>
      <c r="GT47" s="1742">
        <v>1482.0418000000002</v>
      </c>
      <c r="GU47" s="1742">
        <v>1495.9356000000002</v>
      </c>
      <c r="GV47" s="1742">
        <v>1519.8942</v>
      </c>
      <c r="GW47" s="1742" t="s">
        <v>2861</v>
      </c>
      <c r="GX47" s="1742">
        <v>1503.1560000000002</v>
      </c>
      <c r="GY47" s="1742" t="s">
        <v>2861</v>
      </c>
      <c r="GZ47" s="1742" t="s">
        <v>2861</v>
      </c>
      <c r="HA47" s="1742" t="s">
        <v>2861</v>
      </c>
      <c r="HB47" s="1742" t="s">
        <v>2861</v>
      </c>
      <c r="HC47" s="1744" t="s">
        <v>2861</v>
      </c>
      <c r="HD47" s="1745" t="s">
        <v>4756</v>
      </c>
      <c r="HE47" s="1746" t="s">
        <v>4685</v>
      </c>
      <c r="HF47" s="1747">
        <v>54</v>
      </c>
    </row>
    <row r="48" spans="2:214" hidden="1">
      <c r="B48" s="1738">
        <v>61</v>
      </c>
      <c r="C48" s="1739" t="s">
        <v>4686</v>
      </c>
      <c r="D48" s="1740" t="s">
        <v>4686</v>
      </c>
      <c r="E48" s="1748">
        <v>953.85519999999997</v>
      </c>
      <c r="F48" s="1743">
        <v>1075.9456</v>
      </c>
      <c r="G48" s="1743">
        <v>1163.6844000000001</v>
      </c>
      <c r="H48" s="1743">
        <v>976.93859999999995</v>
      </c>
      <c r="I48" s="1743">
        <v>1064.568</v>
      </c>
      <c r="J48" s="1743">
        <v>1012.1654000000001</v>
      </c>
      <c r="K48" s="1743">
        <v>944.00919999999996</v>
      </c>
      <c r="L48" s="1743">
        <v>1088.5265999999999</v>
      </c>
      <c r="M48" s="1743">
        <v>962.38840000000005</v>
      </c>
      <c r="N48" s="1743">
        <v>1188.4087999999999</v>
      </c>
      <c r="O48" s="1743">
        <v>859.99</v>
      </c>
      <c r="P48" s="1743">
        <v>824.43499999999995</v>
      </c>
      <c r="Q48" s="1743">
        <v>841.2826</v>
      </c>
      <c r="R48" s="1743">
        <v>777.0648000000001</v>
      </c>
      <c r="S48" s="1743">
        <v>879.02559999999994</v>
      </c>
      <c r="T48" s="1743">
        <v>913.92419999999993</v>
      </c>
      <c r="U48" s="1743">
        <v>928.69319999999993</v>
      </c>
      <c r="V48" s="1743">
        <v>897.0766000000001</v>
      </c>
      <c r="W48" s="1743">
        <v>576.53459999999995</v>
      </c>
      <c r="X48" s="1743">
        <v>717.66059999999993</v>
      </c>
      <c r="Y48" s="1742">
        <v>356.53460000000001</v>
      </c>
      <c r="Z48" s="1742">
        <v>305.00720000000001</v>
      </c>
      <c r="AA48" s="1742">
        <v>335.96740000000005</v>
      </c>
      <c r="AB48" s="1742">
        <v>421.29940000000005</v>
      </c>
      <c r="AC48" s="1742">
        <v>206.98480000000001</v>
      </c>
      <c r="AD48" s="1742">
        <v>157.42660000000001</v>
      </c>
      <c r="AE48" s="1742">
        <v>130.8424</v>
      </c>
      <c r="AF48" s="1742">
        <v>299.64659999999998</v>
      </c>
      <c r="AG48" s="1742">
        <v>222.73840000000001</v>
      </c>
      <c r="AH48" s="1742">
        <v>65.749400000000009</v>
      </c>
      <c r="AI48" s="1742">
        <v>114.76060000000001</v>
      </c>
      <c r="AJ48" s="1742">
        <v>95.396800000000013</v>
      </c>
      <c r="AK48" s="1742">
        <v>213.22060000000002</v>
      </c>
      <c r="AL48" s="1742">
        <v>308.1798</v>
      </c>
      <c r="AM48" s="1742">
        <v>265.5138</v>
      </c>
      <c r="AN48" s="1742">
        <v>155.5668</v>
      </c>
      <c r="AO48" s="1742">
        <v>0</v>
      </c>
      <c r="AP48" s="1742">
        <v>104.5864</v>
      </c>
      <c r="AQ48" s="1742">
        <v>64.108400000000003</v>
      </c>
      <c r="AR48" s="1742">
        <v>81.174800000000005</v>
      </c>
      <c r="AS48" s="1742">
        <v>99.444600000000008</v>
      </c>
      <c r="AT48" s="1742">
        <v>186.52700000000002</v>
      </c>
      <c r="AU48" s="1742">
        <v>129.09200000000001</v>
      </c>
      <c r="AV48" s="1742">
        <v>142.87640000000002</v>
      </c>
      <c r="AW48" s="1742">
        <v>120.23060000000001</v>
      </c>
      <c r="AX48" s="1742">
        <v>155.23860000000002</v>
      </c>
      <c r="AY48" s="1742">
        <v>265.73260000000005</v>
      </c>
      <c r="AZ48" s="1742">
        <v>289.58179999999999</v>
      </c>
      <c r="BA48" s="1742">
        <v>283.67420000000004</v>
      </c>
      <c r="BB48" s="1742">
        <v>331.59140000000008</v>
      </c>
      <c r="BC48" s="1742">
        <v>225.80160000000004</v>
      </c>
      <c r="BD48" s="1742">
        <v>257.19940000000003</v>
      </c>
      <c r="BE48" s="1742">
        <v>257.30880000000002</v>
      </c>
      <c r="BF48" s="1742">
        <v>227.66140000000001</v>
      </c>
      <c r="BG48" s="1742">
        <v>179.19720000000004</v>
      </c>
      <c r="BH48" s="1742">
        <v>296.58340000000004</v>
      </c>
      <c r="BI48" s="1742">
        <v>270.10860000000002</v>
      </c>
      <c r="BJ48" s="1742">
        <v>302.1628</v>
      </c>
      <c r="BK48" s="1742">
        <v>319.01040000000006</v>
      </c>
      <c r="BL48" s="1742">
        <v>305.66359999999997</v>
      </c>
      <c r="BM48" s="1742">
        <v>323.60520000000002</v>
      </c>
      <c r="BN48" s="1742">
        <v>294.94240000000002</v>
      </c>
      <c r="BO48" s="1742">
        <v>343.40660000000003</v>
      </c>
      <c r="BP48" s="1742">
        <v>366.59940000000006</v>
      </c>
      <c r="BQ48" s="1742">
        <v>338.81180000000001</v>
      </c>
      <c r="BR48" s="1742">
        <v>402.15440000000007</v>
      </c>
      <c r="BS48" s="1742">
        <v>336.51440000000002</v>
      </c>
      <c r="BT48" s="1742">
        <v>322.83940000000007</v>
      </c>
      <c r="BU48" s="1742">
        <v>365.72420000000005</v>
      </c>
      <c r="BV48" s="1742" t="s">
        <v>2861</v>
      </c>
      <c r="BW48" s="1742">
        <v>352.15859999999998</v>
      </c>
      <c r="BX48" s="1742">
        <v>346.25100000000003</v>
      </c>
      <c r="BY48" s="1742">
        <v>380.38380000000001</v>
      </c>
      <c r="BZ48" s="1742">
        <v>397.88780000000003</v>
      </c>
      <c r="CA48" s="1742">
        <v>186.08940000000001</v>
      </c>
      <c r="CB48" s="1742">
        <v>239.14840000000001</v>
      </c>
      <c r="CC48" s="1742">
        <v>285.4246</v>
      </c>
      <c r="CD48" s="1742">
        <v>211.68900000000002</v>
      </c>
      <c r="CE48" s="1742">
        <v>276.23500000000001</v>
      </c>
      <c r="CF48" s="1742">
        <v>143.31400000000002</v>
      </c>
      <c r="CG48" s="1742" t="s">
        <v>2861</v>
      </c>
      <c r="CH48" s="1742">
        <v>387.71359999999999</v>
      </c>
      <c r="CI48" s="1742">
        <v>408.2808</v>
      </c>
      <c r="CJ48" s="1742">
        <v>361.02000000000004</v>
      </c>
      <c r="CK48" s="1742">
        <v>405.87400000000002</v>
      </c>
      <c r="CL48" s="1742">
        <v>428.41040000000004</v>
      </c>
      <c r="CM48" s="1742">
        <v>467.46620000000007</v>
      </c>
      <c r="CN48" s="1742">
        <v>515.274</v>
      </c>
      <c r="CO48" s="1742">
        <v>495.03500000000003</v>
      </c>
      <c r="CP48" s="1742">
        <v>507.2878</v>
      </c>
      <c r="CQ48" s="1742">
        <v>539.67020000000002</v>
      </c>
      <c r="CR48" s="1742">
        <v>431.36420000000004</v>
      </c>
      <c r="CS48" s="1742">
        <v>410.79700000000003</v>
      </c>
      <c r="CT48" s="1742">
        <v>435.30259999999998</v>
      </c>
      <c r="CU48" s="1742">
        <v>352.15859999999998</v>
      </c>
      <c r="CV48" s="1742">
        <v>397.01260000000002</v>
      </c>
      <c r="CW48" s="1742">
        <v>376.44540000000006</v>
      </c>
      <c r="CX48" s="1742">
        <v>470.85759999999999</v>
      </c>
      <c r="CY48" s="1742">
        <v>438.9128</v>
      </c>
      <c r="CZ48" s="1742">
        <v>561.65960000000007</v>
      </c>
      <c r="DA48" s="1742">
        <v>578.726</v>
      </c>
      <c r="DB48" s="1742">
        <v>538.46680000000003</v>
      </c>
      <c r="DC48" s="1742">
        <v>542.18640000000005</v>
      </c>
      <c r="DD48" s="1742">
        <v>477.85920000000004</v>
      </c>
      <c r="DE48" s="1742">
        <v>482.67280000000005</v>
      </c>
      <c r="DF48" s="1742">
        <v>546.45300000000009</v>
      </c>
      <c r="DG48" s="1742">
        <v>440.22559999999999</v>
      </c>
      <c r="DH48" s="1742">
        <v>568.88</v>
      </c>
      <c r="DI48" s="1742">
        <v>573.25600000000009</v>
      </c>
      <c r="DJ48" s="1742">
        <v>564.61340000000007</v>
      </c>
      <c r="DK48" s="1742">
        <v>644.47540000000004</v>
      </c>
      <c r="DL48" s="1742">
        <v>615.04680000000008</v>
      </c>
      <c r="DM48" s="1742">
        <v>679.59280000000012</v>
      </c>
      <c r="DN48" s="1742">
        <v>650.60180000000014</v>
      </c>
      <c r="DO48" s="1742">
        <v>710.22480000000007</v>
      </c>
      <c r="DP48" s="1742">
        <v>630.36280000000011</v>
      </c>
      <c r="DQ48" s="1742">
        <v>565.48860000000002</v>
      </c>
      <c r="DR48" s="1742">
        <v>596.55819999999994</v>
      </c>
      <c r="DS48" s="1742">
        <v>649.50780000000009</v>
      </c>
      <c r="DT48" s="1742">
        <v>637.58320000000003</v>
      </c>
      <c r="DU48" s="1742">
        <v>601.48119999999994</v>
      </c>
      <c r="DV48" s="1742">
        <v>661.10419999999999</v>
      </c>
      <c r="DW48" s="1742">
        <v>638.4584000000001</v>
      </c>
      <c r="DX48" s="1742">
        <v>667.12120000000004</v>
      </c>
      <c r="DY48" s="1742">
        <v>681.78080000000011</v>
      </c>
      <c r="DZ48" s="1742">
        <v>660.33840000000009</v>
      </c>
      <c r="EA48" s="1742">
        <v>673.13819999999998</v>
      </c>
      <c r="EB48" s="1742">
        <v>698.73780000000011</v>
      </c>
      <c r="EC48" s="1742">
        <v>676.96720000000005</v>
      </c>
      <c r="ED48" s="1742">
        <v>716.78880000000015</v>
      </c>
      <c r="EE48" s="1742">
        <v>694.90880000000016</v>
      </c>
      <c r="EF48" s="2007">
        <v>744.35760000000005</v>
      </c>
      <c r="EG48" s="1742">
        <v>643.60019999999997</v>
      </c>
      <c r="EH48" s="1742">
        <v>668.43400000000008</v>
      </c>
      <c r="EI48" s="1742">
        <v>714.05380000000014</v>
      </c>
      <c r="EJ48" s="1742">
        <v>730.02620000000002</v>
      </c>
      <c r="EK48" s="1742">
        <v>780.56900000000007</v>
      </c>
      <c r="EL48" s="1742">
        <v>778.92800000000011</v>
      </c>
      <c r="EM48" s="1742">
        <v>768.09740000000011</v>
      </c>
      <c r="EN48" s="1742">
        <v>848.06880000000012</v>
      </c>
      <c r="EO48" s="1742">
        <v>824.65719999999999</v>
      </c>
      <c r="EP48" s="1742">
        <v>875.09059999999999</v>
      </c>
      <c r="EQ48" s="1742">
        <v>904.84740000000011</v>
      </c>
      <c r="ER48" s="1742">
        <v>1007.7928000000002</v>
      </c>
      <c r="ES48" s="1742">
        <v>962.06360000000006</v>
      </c>
      <c r="ET48" s="1742">
        <v>938.10500000000002</v>
      </c>
      <c r="EU48" s="1742">
        <v>799.71400000000006</v>
      </c>
      <c r="EV48" s="1742">
        <v>771.05119999999999</v>
      </c>
      <c r="EW48" s="1742">
        <v>916.33440000000007</v>
      </c>
      <c r="EX48" s="1742">
        <v>841.94240000000013</v>
      </c>
      <c r="EY48" s="1742">
        <v>884.1708000000001</v>
      </c>
      <c r="EZ48" s="1742">
        <v>1021.1396000000001</v>
      </c>
      <c r="FA48" s="1742">
        <v>1072.4482</v>
      </c>
      <c r="FB48" s="1742">
        <v>1044.1136000000001</v>
      </c>
      <c r="FC48" s="1742">
        <v>958.67219999999998</v>
      </c>
      <c r="FD48" s="1742">
        <v>985.58460000000002</v>
      </c>
      <c r="FE48" s="1742">
        <v>1060.633</v>
      </c>
      <c r="FF48" s="1742">
        <v>771.2700000000001</v>
      </c>
      <c r="FG48" s="1742">
        <v>827.3922</v>
      </c>
      <c r="FH48" s="1742">
        <v>810.54460000000006</v>
      </c>
      <c r="FI48" s="1742">
        <v>810.54460000000006</v>
      </c>
      <c r="FJ48" s="1742">
        <v>826.29820000000007</v>
      </c>
      <c r="FK48" s="1742">
        <v>918.41300000000012</v>
      </c>
      <c r="FL48" s="1742">
        <v>876.62220000000002</v>
      </c>
      <c r="FM48" s="1742">
        <v>900.58080000000007</v>
      </c>
      <c r="FN48" s="1742">
        <v>970.92500000000007</v>
      </c>
      <c r="FO48" s="1742">
        <v>943.24680000000012</v>
      </c>
      <c r="FP48" s="1742">
        <v>899.04920000000004</v>
      </c>
      <c r="FQ48" s="1742">
        <v>992.80500000000006</v>
      </c>
      <c r="FR48" s="1742">
        <v>916.11560000000009</v>
      </c>
      <c r="FS48" s="1742">
        <v>933.72900000000004</v>
      </c>
      <c r="FT48" s="1742">
        <v>1147.1684</v>
      </c>
      <c r="FU48" s="1742">
        <v>1092.5778</v>
      </c>
      <c r="FV48" s="1742">
        <v>1184.5832</v>
      </c>
      <c r="FW48" s="1742">
        <v>1126.1636000000001</v>
      </c>
      <c r="FX48" s="1742">
        <v>1206.5726000000002</v>
      </c>
      <c r="FY48" s="1742">
        <v>1199.4616000000001</v>
      </c>
      <c r="FZ48" s="1742">
        <v>1227.6868000000002</v>
      </c>
      <c r="GA48" s="1742">
        <v>1263.6794</v>
      </c>
      <c r="GB48" s="1742">
        <v>1246.7224000000001</v>
      </c>
      <c r="GC48" s="1742" t="s">
        <v>2861</v>
      </c>
      <c r="GD48" s="1742">
        <v>1287.9662000000001</v>
      </c>
      <c r="GE48" s="1742" t="s">
        <v>2861</v>
      </c>
      <c r="GF48" s="1742" t="s">
        <v>2861</v>
      </c>
      <c r="GG48" s="1742">
        <v>1244.9720000000002</v>
      </c>
      <c r="GH48" s="1742">
        <v>1269.9152000000001</v>
      </c>
      <c r="GI48" s="1742">
        <v>1337.8526000000002</v>
      </c>
      <c r="GJ48" s="1742">
        <v>1297.0463999999999</v>
      </c>
      <c r="GK48" s="1742">
        <v>1197.6018000000001</v>
      </c>
      <c r="GL48" s="1742">
        <v>1139.4010000000001</v>
      </c>
      <c r="GM48" s="1742">
        <v>1194.7574</v>
      </c>
      <c r="GN48" s="1742">
        <v>1235.4542000000001</v>
      </c>
      <c r="GO48" s="1742">
        <v>1373.0794000000001</v>
      </c>
      <c r="GP48" s="1742">
        <v>1369.1410000000001</v>
      </c>
      <c r="GQ48" s="1742">
        <v>1284.0278000000001</v>
      </c>
      <c r="GR48" s="1742">
        <v>1409.5096000000003</v>
      </c>
      <c r="GS48" s="1742">
        <v>1331.5074</v>
      </c>
      <c r="GT48" s="1742">
        <v>1384.4570000000001</v>
      </c>
      <c r="GU48" s="1742">
        <v>1398.3508000000002</v>
      </c>
      <c r="GV48" s="1742">
        <v>1422.3094000000001</v>
      </c>
      <c r="GW48" s="1742" t="s">
        <v>2861</v>
      </c>
      <c r="GX48" s="1742">
        <v>1405.4618000000003</v>
      </c>
      <c r="GY48" s="1742" t="s">
        <v>2861</v>
      </c>
      <c r="GZ48" s="1742" t="s">
        <v>2861</v>
      </c>
      <c r="HA48" s="1742" t="s">
        <v>2861</v>
      </c>
      <c r="HB48" s="1742" t="s">
        <v>2861</v>
      </c>
      <c r="HC48" s="1744" t="s">
        <v>2861</v>
      </c>
      <c r="HD48" s="1745" t="s">
        <v>4686</v>
      </c>
      <c r="HE48" s="1746" t="s">
        <v>4686</v>
      </c>
      <c r="HF48" s="1747">
        <v>61</v>
      </c>
    </row>
    <row r="49" spans="2:214" hidden="1">
      <c r="B49" s="1738">
        <v>62</v>
      </c>
      <c r="C49" s="1739" t="s">
        <v>4686</v>
      </c>
      <c r="D49" s="1740" t="s">
        <v>4757</v>
      </c>
      <c r="E49" s="1748">
        <v>931.53760000000011</v>
      </c>
      <c r="F49" s="1743">
        <v>1053.6280000000002</v>
      </c>
      <c r="G49" s="1743">
        <v>1141.3668000000002</v>
      </c>
      <c r="H49" s="1743">
        <v>954.62100000000009</v>
      </c>
      <c r="I49" s="1743">
        <v>1042.2504000000001</v>
      </c>
      <c r="J49" s="1743">
        <v>989.84780000000001</v>
      </c>
      <c r="K49" s="1743">
        <v>921.69160000000011</v>
      </c>
      <c r="L49" s="1743">
        <v>1066.2090000000001</v>
      </c>
      <c r="M49" s="1743">
        <v>940.07080000000019</v>
      </c>
      <c r="N49" s="1743">
        <v>1166.0912000000001</v>
      </c>
      <c r="O49" s="1743">
        <v>837.67240000000015</v>
      </c>
      <c r="P49" s="1743">
        <v>802.11740000000009</v>
      </c>
      <c r="Q49" s="1743">
        <v>818.96500000000015</v>
      </c>
      <c r="R49" s="1743">
        <v>754.74720000000002</v>
      </c>
      <c r="S49" s="1743">
        <v>856.70800000000008</v>
      </c>
      <c r="T49" s="1743">
        <v>891.60660000000007</v>
      </c>
      <c r="U49" s="1743">
        <v>906.37560000000008</v>
      </c>
      <c r="V49" s="1743">
        <v>874.75900000000001</v>
      </c>
      <c r="W49" s="1743">
        <v>554.2170000000001</v>
      </c>
      <c r="X49" s="1743">
        <v>695.34300000000007</v>
      </c>
      <c r="Y49" s="1742">
        <v>334.21700000000004</v>
      </c>
      <c r="Z49" s="1742">
        <v>328.20000000000005</v>
      </c>
      <c r="AA49" s="1742">
        <v>313.64980000000003</v>
      </c>
      <c r="AB49" s="1742">
        <v>433.88040000000007</v>
      </c>
      <c r="AC49" s="1742">
        <v>230.06820000000002</v>
      </c>
      <c r="AD49" s="1742">
        <v>197.90460000000002</v>
      </c>
      <c r="AE49" s="1742">
        <v>194.185</v>
      </c>
      <c r="AF49" s="1742">
        <v>325.90260000000001</v>
      </c>
      <c r="AG49" s="1742">
        <v>268.68639999999999</v>
      </c>
      <c r="AH49" s="1742">
        <v>156.989</v>
      </c>
      <c r="AI49" s="1742">
        <v>206.00020000000004</v>
      </c>
      <c r="AJ49" s="1742">
        <v>159.28640000000001</v>
      </c>
      <c r="AK49" s="1742">
        <v>149.22160000000002</v>
      </c>
      <c r="AL49" s="1742">
        <v>254.35500000000002</v>
      </c>
      <c r="AM49" s="1742">
        <v>205.56260000000003</v>
      </c>
      <c r="AN49" s="1742">
        <v>138.60980000000001</v>
      </c>
      <c r="AO49" s="1742">
        <v>105.57100000000001</v>
      </c>
      <c r="AP49" s="1742">
        <v>0</v>
      </c>
      <c r="AQ49" s="1742">
        <v>156.0044</v>
      </c>
      <c r="AR49" s="1742">
        <v>70.453600000000009</v>
      </c>
      <c r="AS49" s="1742">
        <v>190.68420000000003</v>
      </c>
      <c r="AT49" s="1742">
        <v>277.76660000000004</v>
      </c>
      <c r="AU49" s="1742">
        <v>220.33160000000004</v>
      </c>
      <c r="AV49" s="1742">
        <v>234.66300000000001</v>
      </c>
      <c r="AW49" s="1742">
        <v>211.47020000000003</v>
      </c>
      <c r="AX49" s="1742">
        <v>246.47820000000004</v>
      </c>
      <c r="AY49" s="1742">
        <v>356.97220000000004</v>
      </c>
      <c r="AZ49" s="1742">
        <v>380.82140000000004</v>
      </c>
      <c r="BA49" s="1742">
        <v>374.91380000000004</v>
      </c>
      <c r="BB49" s="1742">
        <v>422.83100000000002</v>
      </c>
      <c r="BC49" s="1742">
        <v>317.04120000000006</v>
      </c>
      <c r="BD49" s="1742">
        <v>348.43900000000002</v>
      </c>
      <c r="BE49" s="1742">
        <v>348.54840000000007</v>
      </c>
      <c r="BF49" s="1742">
        <v>318.90100000000001</v>
      </c>
      <c r="BG49" s="1742">
        <v>270.43680000000001</v>
      </c>
      <c r="BH49" s="1742">
        <v>337.49900000000002</v>
      </c>
      <c r="BI49" s="1742">
        <v>361.34820000000002</v>
      </c>
      <c r="BJ49" s="1742">
        <v>327.54360000000003</v>
      </c>
      <c r="BK49" s="1742">
        <v>310.25840000000005</v>
      </c>
      <c r="BL49" s="1742">
        <v>396.90320000000003</v>
      </c>
      <c r="BM49" s="1742">
        <v>398.54420000000005</v>
      </c>
      <c r="BN49" s="1742">
        <v>386.18200000000002</v>
      </c>
      <c r="BO49" s="1742">
        <v>397.23140000000006</v>
      </c>
      <c r="BP49" s="1742">
        <v>457.83900000000006</v>
      </c>
      <c r="BQ49" s="1742">
        <v>430.05140000000006</v>
      </c>
      <c r="BR49" s="1742">
        <v>493.39400000000006</v>
      </c>
      <c r="BS49" s="1742">
        <v>427.75400000000002</v>
      </c>
      <c r="BT49" s="1742">
        <v>414.07900000000001</v>
      </c>
      <c r="BU49" s="1742">
        <v>423.70620000000002</v>
      </c>
      <c r="BV49" s="1742" t="s">
        <v>2861</v>
      </c>
      <c r="BW49" s="1742">
        <v>443.39820000000003</v>
      </c>
      <c r="BX49" s="1742">
        <v>437.49060000000003</v>
      </c>
      <c r="BY49" s="1742">
        <v>445.36740000000003</v>
      </c>
      <c r="BZ49" s="1742">
        <v>480.70359999999999</v>
      </c>
      <c r="CA49" s="1742">
        <v>155.45740000000001</v>
      </c>
      <c r="CB49" s="1742">
        <v>208.5164</v>
      </c>
      <c r="CC49" s="1742">
        <v>254.79260000000002</v>
      </c>
      <c r="CD49" s="1742">
        <v>181.05700000000002</v>
      </c>
      <c r="CE49" s="1742">
        <v>245.7124</v>
      </c>
      <c r="CF49" s="1742">
        <v>102.289</v>
      </c>
      <c r="CG49" s="1742" t="s">
        <v>2861</v>
      </c>
      <c r="CH49" s="1742">
        <v>357.08159999999998</v>
      </c>
      <c r="CI49" s="1742">
        <v>377.75820000000004</v>
      </c>
      <c r="CJ49" s="1742">
        <v>330.49740000000003</v>
      </c>
      <c r="CK49" s="1742">
        <v>375.35140000000007</v>
      </c>
      <c r="CL49" s="1742">
        <v>397.77840000000003</v>
      </c>
      <c r="CM49" s="1742">
        <v>436.83420000000007</v>
      </c>
      <c r="CN49" s="1742">
        <v>484.75140000000005</v>
      </c>
      <c r="CO49" s="1742">
        <v>464.40300000000002</v>
      </c>
      <c r="CP49" s="1742">
        <v>476.6558</v>
      </c>
      <c r="CQ49" s="1742">
        <v>509.14760000000001</v>
      </c>
      <c r="CR49" s="1742">
        <v>446.24259999999998</v>
      </c>
      <c r="CS49" s="1742">
        <v>468.88840000000005</v>
      </c>
      <c r="CT49" s="1742">
        <v>422.28400000000005</v>
      </c>
      <c r="CU49" s="1742">
        <v>321.52659999999997</v>
      </c>
      <c r="CV49" s="1742">
        <v>366.38060000000002</v>
      </c>
      <c r="CW49" s="1742">
        <v>346.25100000000003</v>
      </c>
      <c r="CX49" s="1742">
        <v>440.33500000000004</v>
      </c>
      <c r="CY49" s="1742">
        <v>408.2808</v>
      </c>
      <c r="CZ49" s="1742">
        <v>531.13700000000006</v>
      </c>
      <c r="DA49" s="1742">
        <v>548.09400000000005</v>
      </c>
      <c r="DB49" s="1742">
        <v>507.94420000000002</v>
      </c>
      <c r="DC49" s="1742">
        <v>511.66380000000004</v>
      </c>
      <c r="DD49" s="1742">
        <v>447.33660000000003</v>
      </c>
      <c r="DE49" s="1742">
        <v>554.43920000000003</v>
      </c>
      <c r="DF49" s="1742">
        <v>607.06060000000002</v>
      </c>
      <c r="DG49" s="1742">
        <v>522.93200000000002</v>
      </c>
      <c r="DH49" s="1742">
        <v>538.24800000000005</v>
      </c>
      <c r="DI49" s="1742">
        <v>583.32080000000008</v>
      </c>
      <c r="DJ49" s="1742">
        <v>534.09080000000006</v>
      </c>
      <c r="DK49" s="1742">
        <v>613.84340000000009</v>
      </c>
      <c r="DL49" s="1742">
        <v>584.41480000000013</v>
      </c>
      <c r="DM49" s="1742">
        <v>649.0702</v>
      </c>
      <c r="DN49" s="1742">
        <v>619.96980000000008</v>
      </c>
      <c r="DO49" s="1742">
        <v>679.70219999999995</v>
      </c>
      <c r="DP49" s="1742">
        <v>599.73080000000004</v>
      </c>
      <c r="DQ49" s="1742">
        <v>534.96600000000001</v>
      </c>
      <c r="DR49" s="1742">
        <v>565.92619999999999</v>
      </c>
      <c r="DS49" s="1742">
        <v>618.87580000000014</v>
      </c>
      <c r="DT49" s="1742">
        <v>607.06060000000002</v>
      </c>
      <c r="DU49" s="1742">
        <v>570.95860000000005</v>
      </c>
      <c r="DV49" s="1742">
        <v>630.58159999999998</v>
      </c>
      <c r="DW49" s="1742">
        <v>607.93580000000009</v>
      </c>
      <c r="DX49" s="1742">
        <v>636.59860000000003</v>
      </c>
      <c r="DY49" s="1742">
        <v>651.14880000000005</v>
      </c>
      <c r="DZ49" s="1742">
        <v>629.81580000000008</v>
      </c>
      <c r="EA49" s="1742">
        <v>642.50620000000004</v>
      </c>
      <c r="EB49" s="1742">
        <v>668.21519999999998</v>
      </c>
      <c r="EC49" s="1742">
        <v>646.44460000000004</v>
      </c>
      <c r="ED49" s="1742">
        <v>686.15680000000009</v>
      </c>
      <c r="EE49" s="1742">
        <v>664.38620000000003</v>
      </c>
      <c r="EF49" s="2007">
        <v>713.72559999999999</v>
      </c>
      <c r="EG49" s="1742">
        <v>613.07760000000007</v>
      </c>
      <c r="EH49" s="1742">
        <v>637.91140000000007</v>
      </c>
      <c r="EI49" s="1742">
        <v>683.42180000000008</v>
      </c>
      <c r="EJ49" s="1742">
        <v>699.39419999999996</v>
      </c>
      <c r="EK49" s="1742">
        <v>750.04640000000006</v>
      </c>
      <c r="EL49" s="1742">
        <v>748.4054000000001</v>
      </c>
      <c r="EM49" s="1742">
        <v>737.5748000000001</v>
      </c>
      <c r="EN49" s="1742">
        <v>817.5462</v>
      </c>
      <c r="EO49" s="1742">
        <v>794.02520000000004</v>
      </c>
      <c r="EP49" s="1742">
        <v>844.5680000000001</v>
      </c>
      <c r="EQ49" s="1742">
        <v>874.3248000000001</v>
      </c>
      <c r="ER49" s="1742">
        <v>977.16080000000011</v>
      </c>
      <c r="ES49" s="1742">
        <v>931.54100000000005</v>
      </c>
      <c r="ET49" s="1742">
        <v>907.47300000000007</v>
      </c>
      <c r="EU49" s="1742">
        <v>769.08200000000011</v>
      </c>
      <c r="EV49" s="1742">
        <v>740.52859999999998</v>
      </c>
      <c r="EW49" s="1742">
        <v>885.81180000000006</v>
      </c>
      <c r="EX49" s="1742">
        <v>811.41980000000012</v>
      </c>
      <c r="EY49" s="1742">
        <v>853.53880000000015</v>
      </c>
      <c r="EZ49" s="1742">
        <v>990.50760000000002</v>
      </c>
      <c r="FA49" s="1742">
        <v>1041.9256</v>
      </c>
      <c r="FB49" s="1742">
        <v>1013.4816000000001</v>
      </c>
      <c r="FC49" s="1742">
        <v>928.04020000000003</v>
      </c>
      <c r="FD49" s="1742">
        <v>955.06200000000013</v>
      </c>
      <c r="FE49" s="1742">
        <v>1030.1104</v>
      </c>
      <c r="FF49" s="1742">
        <v>740.74740000000008</v>
      </c>
      <c r="FG49" s="1742">
        <v>796.86959999999999</v>
      </c>
      <c r="FH49" s="1742">
        <v>779.9126</v>
      </c>
      <c r="FI49" s="1742">
        <v>779.9126</v>
      </c>
      <c r="FJ49" s="1742">
        <v>795.6662</v>
      </c>
      <c r="FK49" s="1742">
        <v>887.78100000000006</v>
      </c>
      <c r="FL49" s="1742">
        <v>846.09960000000001</v>
      </c>
      <c r="FM49" s="1742">
        <v>870.05820000000006</v>
      </c>
      <c r="FN49" s="1742">
        <v>940.29300000000012</v>
      </c>
      <c r="FO49" s="1742">
        <v>912.61480000000017</v>
      </c>
      <c r="FP49" s="1742">
        <v>868.41719999999998</v>
      </c>
      <c r="FQ49" s="1742">
        <v>962.28240000000005</v>
      </c>
      <c r="FR49" s="1742">
        <v>885.48360000000002</v>
      </c>
      <c r="FS49" s="1742">
        <v>903.09700000000009</v>
      </c>
      <c r="FT49" s="1742">
        <v>1116.6458000000002</v>
      </c>
      <c r="FU49" s="1742">
        <v>1062.0552</v>
      </c>
      <c r="FV49" s="1742">
        <v>1154.0606000000002</v>
      </c>
      <c r="FW49" s="1742">
        <v>1095.6410000000001</v>
      </c>
      <c r="FX49" s="1742">
        <v>1175.9406000000001</v>
      </c>
      <c r="FY49" s="1742">
        <v>1168.9390000000001</v>
      </c>
      <c r="FZ49" s="1742">
        <v>1197.1641999999999</v>
      </c>
      <c r="GA49" s="1742">
        <v>1233.1568000000002</v>
      </c>
      <c r="GB49" s="1742">
        <v>1216.1998000000001</v>
      </c>
      <c r="GC49" s="1742" t="s">
        <v>2861</v>
      </c>
      <c r="GD49" s="1742">
        <v>1257.4436000000003</v>
      </c>
      <c r="GE49" s="1742" t="s">
        <v>2861</v>
      </c>
      <c r="GF49" s="1742" t="s">
        <v>2861</v>
      </c>
      <c r="GG49" s="1742">
        <v>1214.3400000000001</v>
      </c>
      <c r="GH49" s="1742">
        <v>1239.3926000000001</v>
      </c>
      <c r="GI49" s="1742">
        <v>1307.3300000000002</v>
      </c>
      <c r="GJ49" s="1742">
        <v>1266.4143999999999</v>
      </c>
      <c r="GK49" s="1742">
        <v>1166.9698000000001</v>
      </c>
      <c r="GL49" s="1742">
        <v>1108.769</v>
      </c>
      <c r="GM49" s="1742">
        <v>1164.1253999999999</v>
      </c>
      <c r="GN49" s="1742">
        <v>1204.8222000000001</v>
      </c>
      <c r="GO49" s="1742">
        <v>1342.5568000000001</v>
      </c>
      <c r="GP49" s="1742">
        <v>1338.509</v>
      </c>
      <c r="GQ49" s="1742">
        <v>1253.3958000000002</v>
      </c>
      <c r="GR49" s="1742">
        <v>1378.8776000000003</v>
      </c>
      <c r="GS49" s="1742">
        <v>1300.9848000000002</v>
      </c>
      <c r="GT49" s="1742">
        <v>1353.825</v>
      </c>
      <c r="GU49" s="1742">
        <v>1367.8282000000002</v>
      </c>
      <c r="GV49" s="1742">
        <v>1391.6774</v>
      </c>
      <c r="GW49" s="1742" t="s">
        <v>2861</v>
      </c>
      <c r="GX49" s="1742">
        <v>1374.9392</v>
      </c>
      <c r="GY49" s="1742" t="s">
        <v>2861</v>
      </c>
      <c r="GZ49" s="1742" t="s">
        <v>2861</v>
      </c>
      <c r="HA49" s="1742" t="s">
        <v>2861</v>
      </c>
      <c r="HB49" s="1742" t="s">
        <v>2861</v>
      </c>
      <c r="HC49" s="1744" t="s">
        <v>2861</v>
      </c>
      <c r="HD49" s="1745" t="s">
        <v>4757</v>
      </c>
      <c r="HE49" s="1746" t="s">
        <v>4686</v>
      </c>
      <c r="HF49" s="1747">
        <v>62</v>
      </c>
    </row>
    <row r="50" spans="2:214" hidden="1">
      <c r="B50" s="1738">
        <v>63</v>
      </c>
      <c r="C50" s="1739" t="s">
        <v>4686</v>
      </c>
      <c r="D50" s="1740" t="s">
        <v>4758</v>
      </c>
      <c r="E50" s="1748">
        <v>1005.8202</v>
      </c>
      <c r="F50" s="1743">
        <v>1127.9106000000002</v>
      </c>
      <c r="G50" s="1743">
        <v>1215.6494000000002</v>
      </c>
      <c r="H50" s="1743">
        <v>1028.9036000000001</v>
      </c>
      <c r="I50" s="1743">
        <v>1116.5329999999999</v>
      </c>
      <c r="J50" s="1743">
        <v>1064.1304</v>
      </c>
      <c r="K50" s="1743">
        <v>995.9742</v>
      </c>
      <c r="L50" s="1743">
        <v>1140.4915999999998</v>
      </c>
      <c r="M50" s="1743">
        <v>1014.3534000000001</v>
      </c>
      <c r="N50" s="1743">
        <v>1240.3737999999998</v>
      </c>
      <c r="O50" s="1743">
        <v>911.95500000000004</v>
      </c>
      <c r="P50" s="1743">
        <v>876.4</v>
      </c>
      <c r="Q50" s="1743">
        <v>893.24760000000003</v>
      </c>
      <c r="R50" s="1743">
        <v>829.02980000000002</v>
      </c>
      <c r="S50" s="1743">
        <v>930.99059999999997</v>
      </c>
      <c r="T50" s="1743">
        <v>965.88919999999996</v>
      </c>
      <c r="U50" s="1743">
        <v>980.65819999999997</v>
      </c>
      <c r="V50" s="1743">
        <v>949.04160000000002</v>
      </c>
      <c r="W50" s="1743">
        <v>628.49959999999999</v>
      </c>
      <c r="X50" s="1743">
        <v>769.62559999999996</v>
      </c>
      <c r="Y50" s="1742">
        <v>408.49959999999999</v>
      </c>
      <c r="Z50" s="1742">
        <v>357.08159999999998</v>
      </c>
      <c r="AA50" s="1742">
        <v>388.04180000000002</v>
      </c>
      <c r="AB50" s="1742">
        <v>473.37380000000002</v>
      </c>
      <c r="AC50" s="1742">
        <v>258.94979999999998</v>
      </c>
      <c r="AD50" s="1742">
        <v>209.501</v>
      </c>
      <c r="AE50" s="1742">
        <v>182.91679999999999</v>
      </c>
      <c r="AF50" s="1742">
        <v>351.721</v>
      </c>
      <c r="AG50" s="1742">
        <v>274.81279999999998</v>
      </c>
      <c r="AH50" s="1742">
        <v>117.82380000000001</v>
      </c>
      <c r="AI50" s="1742">
        <v>166.83500000000001</v>
      </c>
      <c r="AJ50" s="1742">
        <v>147.36179999999999</v>
      </c>
      <c r="AK50" s="1742">
        <v>266.06080000000003</v>
      </c>
      <c r="AL50" s="1742">
        <v>360.25420000000003</v>
      </c>
      <c r="AM50" s="1742">
        <v>318.24459999999999</v>
      </c>
      <c r="AN50" s="1742">
        <v>208.29760000000002</v>
      </c>
      <c r="AO50" s="1742">
        <v>64.217800000000011</v>
      </c>
      <c r="AP50" s="1742">
        <v>154.58220000000003</v>
      </c>
      <c r="AQ50" s="1742">
        <v>0</v>
      </c>
      <c r="AR50" s="1742">
        <v>133.90560000000002</v>
      </c>
      <c r="AS50" s="1742">
        <v>63.452000000000005</v>
      </c>
      <c r="AT50" s="1742">
        <v>165.08460000000002</v>
      </c>
      <c r="AU50" s="1742">
        <v>100.86680000000001</v>
      </c>
      <c r="AV50" s="1742">
        <v>85.113200000000006</v>
      </c>
      <c r="AW50" s="1742">
        <v>130.07660000000001</v>
      </c>
      <c r="AX50" s="1742">
        <v>127.12280000000001</v>
      </c>
      <c r="AY50" s="1742">
        <v>237.50740000000002</v>
      </c>
      <c r="AZ50" s="1742">
        <v>261.46600000000001</v>
      </c>
      <c r="BA50" s="1742">
        <v>255.44900000000001</v>
      </c>
      <c r="BB50" s="1742">
        <v>303.36620000000005</v>
      </c>
      <c r="BC50" s="1742">
        <v>197.57640000000001</v>
      </c>
      <c r="BD50" s="1742">
        <v>228.97420000000002</v>
      </c>
      <c r="BE50" s="1742">
        <v>229.08360000000002</v>
      </c>
      <c r="BF50" s="1742">
        <v>199.54560000000001</v>
      </c>
      <c r="BG50" s="1742">
        <v>150.97200000000001</v>
      </c>
      <c r="BH50" s="1742">
        <v>268.35820000000001</v>
      </c>
      <c r="BI50" s="1742">
        <v>241.99280000000002</v>
      </c>
      <c r="BJ50" s="1742">
        <v>274.04700000000003</v>
      </c>
      <c r="BK50" s="1742">
        <v>290.89460000000003</v>
      </c>
      <c r="BL50" s="1742">
        <v>277.5478</v>
      </c>
      <c r="BM50" s="1742">
        <v>295.48940000000005</v>
      </c>
      <c r="BN50" s="1742">
        <v>266.82660000000004</v>
      </c>
      <c r="BO50" s="1742">
        <v>315.18140000000005</v>
      </c>
      <c r="BP50" s="1742">
        <v>338.37420000000003</v>
      </c>
      <c r="BQ50" s="1742">
        <v>310.58659999999998</v>
      </c>
      <c r="BR50" s="1742">
        <v>374.03860000000003</v>
      </c>
      <c r="BS50" s="1742">
        <v>308.28920000000005</v>
      </c>
      <c r="BT50" s="1742">
        <v>294.61420000000004</v>
      </c>
      <c r="BU50" s="1742">
        <v>337.49900000000002</v>
      </c>
      <c r="BV50" s="1742" t="s">
        <v>2861</v>
      </c>
      <c r="BW50" s="1742">
        <v>323.93340000000006</v>
      </c>
      <c r="BX50" s="1742">
        <v>318.13520000000005</v>
      </c>
      <c r="BY50" s="1742">
        <v>352.26800000000003</v>
      </c>
      <c r="BZ50" s="1742">
        <v>369.6626</v>
      </c>
      <c r="CA50" s="1742">
        <v>151.95660000000001</v>
      </c>
      <c r="CB50" s="1742">
        <v>205.01560000000003</v>
      </c>
      <c r="CC50" s="1742">
        <v>251.29179999999999</v>
      </c>
      <c r="CD50" s="1742">
        <v>177.55620000000002</v>
      </c>
      <c r="CE50" s="1742">
        <v>242.21160000000003</v>
      </c>
      <c r="CF50" s="1742">
        <v>109.1812</v>
      </c>
      <c r="CG50" s="1742" t="s">
        <v>2861</v>
      </c>
      <c r="CH50" s="1742">
        <v>353.58080000000001</v>
      </c>
      <c r="CI50" s="1742">
        <v>374.14800000000002</v>
      </c>
      <c r="CJ50" s="1742">
        <v>326.88720000000006</v>
      </c>
      <c r="CK50" s="1742">
        <v>371.74120000000005</v>
      </c>
      <c r="CL50" s="1742">
        <v>394.27760000000001</v>
      </c>
      <c r="CM50" s="1742">
        <v>433.33340000000004</v>
      </c>
      <c r="CN50" s="1742">
        <v>481.25060000000002</v>
      </c>
      <c r="CO50" s="1742">
        <v>460.90220000000005</v>
      </c>
      <c r="CP50" s="1742">
        <v>473.15500000000003</v>
      </c>
      <c r="CQ50" s="1742">
        <v>505.53740000000005</v>
      </c>
      <c r="CR50" s="1742">
        <v>403.24840000000006</v>
      </c>
      <c r="CS50" s="1742">
        <v>382.68120000000005</v>
      </c>
      <c r="CT50" s="1742">
        <v>407.18680000000001</v>
      </c>
      <c r="CU50" s="1742">
        <v>318.0258</v>
      </c>
      <c r="CV50" s="1742">
        <v>362.87979999999999</v>
      </c>
      <c r="CW50" s="1742">
        <v>342.75020000000006</v>
      </c>
      <c r="CX50" s="1742">
        <v>436.72480000000002</v>
      </c>
      <c r="CY50" s="1742">
        <v>404.78000000000003</v>
      </c>
      <c r="CZ50" s="1742">
        <v>527.52679999999998</v>
      </c>
      <c r="DA50" s="1742">
        <v>544.59320000000002</v>
      </c>
      <c r="DB50" s="1742">
        <v>504.33400000000006</v>
      </c>
      <c r="DC50" s="1742">
        <v>508.05360000000002</v>
      </c>
      <c r="DD50" s="1742">
        <v>443.83580000000001</v>
      </c>
      <c r="DE50" s="1742">
        <v>454.44760000000002</v>
      </c>
      <c r="DF50" s="1742">
        <v>518.33720000000005</v>
      </c>
      <c r="DG50" s="1742">
        <v>412.00040000000007</v>
      </c>
      <c r="DH50" s="1742">
        <v>534.74720000000002</v>
      </c>
      <c r="DI50" s="1742">
        <v>545.14020000000005</v>
      </c>
      <c r="DJ50" s="1742">
        <v>530.59</v>
      </c>
      <c r="DK50" s="1742">
        <v>610.34260000000006</v>
      </c>
      <c r="DL50" s="1742">
        <v>580.9140000000001</v>
      </c>
      <c r="DM50" s="1742">
        <v>645.46</v>
      </c>
      <c r="DN50" s="1742">
        <v>616.46900000000005</v>
      </c>
      <c r="DO50" s="1742">
        <v>676.0920000000001</v>
      </c>
      <c r="DP50" s="1742">
        <v>596.23</v>
      </c>
      <c r="DQ50" s="1742">
        <v>531.35580000000004</v>
      </c>
      <c r="DR50" s="1742">
        <v>562.42540000000008</v>
      </c>
      <c r="DS50" s="1742">
        <v>615.375</v>
      </c>
      <c r="DT50" s="1742">
        <v>603.45040000000006</v>
      </c>
      <c r="DU50" s="1742">
        <v>567.45780000000013</v>
      </c>
      <c r="DV50" s="1742">
        <v>627.08080000000007</v>
      </c>
      <c r="DW50" s="1742">
        <v>604.43500000000006</v>
      </c>
      <c r="DX50" s="1742">
        <v>632.98840000000007</v>
      </c>
      <c r="DY50" s="1742">
        <v>647.64800000000002</v>
      </c>
      <c r="DZ50" s="1742">
        <v>626.2056</v>
      </c>
      <c r="EA50" s="1742">
        <v>639.00540000000012</v>
      </c>
      <c r="EB50" s="1742">
        <v>664.60500000000002</v>
      </c>
      <c r="EC50" s="1742">
        <v>642.83440000000007</v>
      </c>
      <c r="ED50" s="1742">
        <v>682.65600000000006</v>
      </c>
      <c r="EE50" s="1742">
        <v>660.88540000000012</v>
      </c>
      <c r="EF50" s="2007">
        <v>710.22480000000007</v>
      </c>
      <c r="EG50" s="1742">
        <v>609.57680000000005</v>
      </c>
      <c r="EH50" s="1742">
        <v>634.30119999999999</v>
      </c>
      <c r="EI50" s="1742">
        <v>679.92100000000005</v>
      </c>
      <c r="EJ50" s="1742">
        <v>695.89340000000004</v>
      </c>
      <c r="EK50" s="1742">
        <v>746.54560000000004</v>
      </c>
      <c r="EL50" s="1742">
        <v>744.79520000000002</v>
      </c>
      <c r="EM50" s="1742">
        <v>734.07400000000007</v>
      </c>
      <c r="EN50" s="1742">
        <v>813.93600000000004</v>
      </c>
      <c r="EO50" s="1742">
        <v>790.52440000000013</v>
      </c>
      <c r="EP50" s="1742">
        <v>841.06720000000007</v>
      </c>
      <c r="EQ50" s="1742">
        <v>870.82400000000007</v>
      </c>
      <c r="ER50" s="1742">
        <v>973.66000000000008</v>
      </c>
      <c r="ES50" s="1742">
        <v>928.04020000000003</v>
      </c>
      <c r="ET50" s="1742">
        <v>903.97220000000004</v>
      </c>
      <c r="EU50" s="1742">
        <v>765.58119999999997</v>
      </c>
      <c r="EV50" s="1742">
        <v>737.02780000000007</v>
      </c>
      <c r="EW50" s="1742">
        <v>882.2016000000001</v>
      </c>
      <c r="EX50" s="1742">
        <v>807.9190000000001</v>
      </c>
      <c r="EY50" s="1742">
        <v>850.03800000000001</v>
      </c>
      <c r="EZ50" s="1742">
        <v>987.00680000000011</v>
      </c>
      <c r="FA50" s="1742">
        <v>1038.3154000000002</v>
      </c>
      <c r="FB50" s="1742">
        <v>1009.9808000000002</v>
      </c>
      <c r="FC50" s="1742">
        <v>924.53940000000011</v>
      </c>
      <c r="FD50" s="1742">
        <v>951.56119999999999</v>
      </c>
      <c r="FE50" s="1742">
        <v>1026.6096</v>
      </c>
      <c r="FF50" s="1742">
        <v>737.24660000000006</v>
      </c>
      <c r="FG50" s="1742">
        <v>793.36880000000008</v>
      </c>
      <c r="FH50" s="1742">
        <v>776.41180000000008</v>
      </c>
      <c r="FI50" s="1742">
        <v>776.41180000000008</v>
      </c>
      <c r="FJ50" s="1742">
        <v>792.16540000000009</v>
      </c>
      <c r="FK50" s="1742">
        <v>884.28020000000004</v>
      </c>
      <c r="FL50" s="1742">
        <v>842.48940000000005</v>
      </c>
      <c r="FM50" s="1742">
        <v>866.44800000000009</v>
      </c>
      <c r="FN50" s="1742">
        <v>936.79219999999998</v>
      </c>
      <c r="FO50" s="1742">
        <v>909.11400000000003</v>
      </c>
      <c r="FP50" s="1742">
        <v>864.91640000000007</v>
      </c>
      <c r="FQ50" s="1742">
        <v>958.78160000000003</v>
      </c>
      <c r="FR50" s="1742">
        <v>881.98280000000011</v>
      </c>
      <c r="FS50" s="1742">
        <v>899.59620000000007</v>
      </c>
      <c r="FT50" s="1742">
        <v>1113.0356000000002</v>
      </c>
      <c r="FU50" s="1742">
        <v>1058.4450000000002</v>
      </c>
      <c r="FV50" s="1742">
        <v>1150.5598000000002</v>
      </c>
      <c r="FW50" s="1742">
        <v>1092.0308000000002</v>
      </c>
      <c r="FX50" s="1742">
        <v>1172.4398000000001</v>
      </c>
      <c r="FY50" s="1742">
        <v>1165.3288000000002</v>
      </c>
      <c r="FZ50" s="1742">
        <v>1193.5540000000001</v>
      </c>
      <c r="GA50" s="1742">
        <v>1229.5466000000001</v>
      </c>
      <c r="GB50" s="1742">
        <v>1212.5896000000002</v>
      </c>
      <c r="GC50" s="1742" t="s">
        <v>2861</v>
      </c>
      <c r="GD50" s="1742">
        <v>1253.8334</v>
      </c>
      <c r="GE50" s="1742" t="s">
        <v>2861</v>
      </c>
      <c r="GF50" s="1742" t="s">
        <v>2861</v>
      </c>
      <c r="GG50" s="1742">
        <v>1210.8392000000001</v>
      </c>
      <c r="GH50" s="1742">
        <v>1235.8918000000001</v>
      </c>
      <c r="GI50" s="1742">
        <v>1303.8292000000001</v>
      </c>
      <c r="GJ50" s="1742">
        <v>1262.9136000000001</v>
      </c>
      <c r="GK50" s="1742">
        <v>1163.4690000000001</v>
      </c>
      <c r="GL50" s="1742">
        <v>1105.2682</v>
      </c>
      <c r="GM50" s="1742">
        <v>1160.6246000000001</v>
      </c>
      <c r="GN50" s="1742">
        <v>1201.3214</v>
      </c>
      <c r="GO50" s="1742">
        <v>1338.9466000000002</v>
      </c>
      <c r="GP50" s="1742">
        <v>1335.0082</v>
      </c>
      <c r="GQ50" s="1742">
        <v>1249.895</v>
      </c>
      <c r="GR50" s="1742">
        <v>1375.3768000000002</v>
      </c>
      <c r="GS50" s="1742">
        <v>1297.3746000000001</v>
      </c>
      <c r="GT50" s="1742">
        <v>1350.3242</v>
      </c>
      <c r="GU50" s="1742">
        <v>1364.2180000000001</v>
      </c>
      <c r="GV50" s="1742">
        <v>1388.1766000000002</v>
      </c>
      <c r="GW50" s="1742" t="s">
        <v>2861</v>
      </c>
      <c r="GX50" s="1742">
        <v>1371.4384</v>
      </c>
      <c r="GY50" s="1742" t="s">
        <v>2861</v>
      </c>
      <c r="GZ50" s="1742" t="s">
        <v>2861</v>
      </c>
      <c r="HA50" s="1742" t="s">
        <v>2861</v>
      </c>
      <c r="HB50" s="1742" t="s">
        <v>2861</v>
      </c>
      <c r="HC50" s="1744" t="s">
        <v>2861</v>
      </c>
      <c r="HD50" s="1745" t="s">
        <v>4758</v>
      </c>
      <c r="HE50" s="1746" t="s">
        <v>4686</v>
      </c>
      <c r="HF50" s="1747">
        <v>63</v>
      </c>
    </row>
    <row r="51" spans="2:214" hidden="1">
      <c r="B51" s="1738">
        <v>64</v>
      </c>
      <c r="C51" s="1739" t="s">
        <v>4686</v>
      </c>
      <c r="D51" s="1740" t="s">
        <v>4759</v>
      </c>
      <c r="E51" s="1748">
        <v>912.93960000000004</v>
      </c>
      <c r="F51" s="1743">
        <v>1035.0300000000002</v>
      </c>
      <c r="G51" s="1743">
        <v>1122.7688000000003</v>
      </c>
      <c r="H51" s="1743">
        <v>936.02300000000002</v>
      </c>
      <c r="I51" s="1743">
        <v>1023.6524000000001</v>
      </c>
      <c r="J51" s="1743">
        <v>971.24980000000005</v>
      </c>
      <c r="K51" s="1743">
        <v>903.09360000000004</v>
      </c>
      <c r="L51" s="1743">
        <v>1047.6109999999999</v>
      </c>
      <c r="M51" s="1743">
        <v>921.47280000000012</v>
      </c>
      <c r="N51" s="1743">
        <v>1147.4931999999999</v>
      </c>
      <c r="O51" s="1743">
        <v>819.07440000000008</v>
      </c>
      <c r="P51" s="1743">
        <v>783.51940000000002</v>
      </c>
      <c r="Q51" s="1743">
        <v>800.36700000000008</v>
      </c>
      <c r="R51" s="1743">
        <v>736.14920000000006</v>
      </c>
      <c r="S51" s="1743">
        <v>838.11</v>
      </c>
      <c r="T51" s="1743">
        <v>873.0086</v>
      </c>
      <c r="U51" s="1743">
        <v>887.77760000000001</v>
      </c>
      <c r="V51" s="1743">
        <v>856.16100000000006</v>
      </c>
      <c r="W51" s="1743">
        <v>535.61900000000003</v>
      </c>
      <c r="X51" s="1743">
        <v>676.745</v>
      </c>
      <c r="Y51" s="1742">
        <v>315.61900000000003</v>
      </c>
      <c r="Z51" s="1742">
        <v>266.6078</v>
      </c>
      <c r="AA51" s="1742">
        <v>295.05180000000001</v>
      </c>
      <c r="AB51" s="1742">
        <v>382.90000000000003</v>
      </c>
      <c r="AC51" s="1742">
        <v>168.58539999999999</v>
      </c>
      <c r="AD51" s="1742">
        <v>136.3124</v>
      </c>
      <c r="AE51" s="1742">
        <v>135.2184</v>
      </c>
      <c r="AF51" s="1742">
        <v>264.31040000000002</v>
      </c>
      <c r="AG51" s="1742">
        <v>207.20360000000002</v>
      </c>
      <c r="AH51" s="1742">
        <v>117.3862</v>
      </c>
      <c r="AI51" s="1742">
        <v>154.91040000000001</v>
      </c>
      <c r="AJ51" s="1742">
        <v>100.21040000000001</v>
      </c>
      <c r="AK51" s="1742">
        <v>134.7808</v>
      </c>
      <c r="AL51" s="1742">
        <v>235.75700000000001</v>
      </c>
      <c r="AM51" s="1742">
        <v>186.96460000000002</v>
      </c>
      <c r="AN51" s="1742">
        <v>77.017600000000016</v>
      </c>
      <c r="AO51" s="1742">
        <v>81.174800000000005</v>
      </c>
      <c r="AP51" s="1742">
        <v>70.453600000000009</v>
      </c>
      <c r="AQ51" s="1742">
        <v>133.7962</v>
      </c>
      <c r="AR51" s="1742">
        <v>0</v>
      </c>
      <c r="AS51" s="1742">
        <v>170.00760000000002</v>
      </c>
      <c r="AT51" s="1742">
        <v>255.33960000000002</v>
      </c>
      <c r="AU51" s="1742">
        <v>199.54560000000001</v>
      </c>
      <c r="AV51" s="1742">
        <v>212.56420000000003</v>
      </c>
      <c r="AW51" s="1742">
        <v>189.04320000000001</v>
      </c>
      <c r="AX51" s="1742">
        <v>225.80160000000004</v>
      </c>
      <c r="AY51" s="1742">
        <v>336.29559999999998</v>
      </c>
      <c r="AZ51" s="1742">
        <v>360.14480000000003</v>
      </c>
      <c r="BA51" s="1742">
        <v>354.23720000000003</v>
      </c>
      <c r="BB51" s="1742">
        <v>402.04500000000002</v>
      </c>
      <c r="BC51" s="1742">
        <v>296.25520000000006</v>
      </c>
      <c r="BD51" s="1742">
        <v>327.65300000000002</v>
      </c>
      <c r="BE51" s="1742">
        <v>327.87180000000001</v>
      </c>
      <c r="BF51" s="1742">
        <v>298.22440000000006</v>
      </c>
      <c r="BG51" s="1742">
        <v>249.76020000000003</v>
      </c>
      <c r="BH51" s="1742">
        <v>367.03700000000003</v>
      </c>
      <c r="BI51" s="1742">
        <v>340.67160000000001</v>
      </c>
      <c r="BJ51" s="1742">
        <v>372.72579999999999</v>
      </c>
      <c r="BK51" s="1742">
        <v>372.17880000000002</v>
      </c>
      <c r="BL51" s="1742">
        <v>376.22660000000002</v>
      </c>
      <c r="BM51" s="1742">
        <v>394.16820000000007</v>
      </c>
      <c r="BN51" s="1742">
        <v>365.50540000000007</v>
      </c>
      <c r="BO51" s="1742">
        <v>413.86020000000002</v>
      </c>
      <c r="BP51" s="1742">
        <v>437.05300000000005</v>
      </c>
      <c r="BQ51" s="1742">
        <v>409.26540000000006</v>
      </c>
      <c r="BR51" s="1742">
        <v>472.71740000000005</v>
      </c>
      <c r="BS51" s="1742">
        <v>407.07740000000007</v>
      </c>
      <c r="BT51" s="1742">
        <v>393.29300000000001</v>
      </c>
      <c r="BU51" s="1742">
        <v>436.17780000000005</v>
      </c>
      <c r="BV51" s="1742" t="s">
        <v>2861</v>
      </c>
      <c r="BW51" s="1742">
        <v>422.61220000000003</v>
      </c>
      <c r="BX51" s="1742">
        <v>416.81400000000002</v>
      </c>
      <c r="BY51" s="1742">
        <v>450.9468</v>
      </c>
      <c r="BZ51" s="1742">
        <v>468.34140000000008</v>
      </c>
      <c r="CA51" s="1742">
        <v>217.48720000000003</v>
      </c>
      <c r="CB51" s="1742">
        <v>270.54620000000006</v>
      </c>
      <c r="CC51" s="1742">
        <v>316.71300000000002</v>
      </c>
      <c r="CD51" s="1742">
        <v>243.08680000000001</v>
      </c>
      <c r="CE51" s="1742">
        <v>307.63280000000003</v>
      </c>
      <c r="CF51" s="1742">
        <v>164.20940000000002</v>
      </c>
      <c r="CG51" s="1742" t="s">
        <v>2861</v>
      </c>
      <c r="CH51" s="1742">
        <v>419.11140000000006</v>
      </c>
      <c r="CI51" s="1742">
        <v>439.67860000000002</v>
      </c>
      <c r="CJ51" s="1742">
        <v>392.4178</v>
      </c>
      <c r="CK51" s="1742">
        <v>437.27180000000004</v>
      </c>
      <c r="CL51" s="1742">
        <v>459.80820000000006</v>
      </c>
      <c r="CM51" s="1742">
        <v>498.86400000000003</v>
      </c>
      <c r="CN51" s="1742">
        <v>546.67180000000008</v>
      </c>
      <c r="CO51" s="1742">
        <v>526.43280000000004</v>
      </c>
      <c r="CP51" s="1742">
        <v>538.68560000000002</v>
      </c>
      <c r="CQ51" s="1742">
        <v>571.0680000000001</v>
      </c>
      <c r="CR51" s="1742">
        <v>501.92720000000003</v>
      </c>
      <c r="CS51" s="1742">
        <v>481.36</v>
      </c>
      <c r="CT51" s="1742">
        <v>484.20440000000008</v>
      </c>
      <c r="CU51" s="1742">
        <v>383.55640000000005</v>
      </c>
      <c r="CV51" s="1742">
        <v>428.41040000000004</v>
      </c>
      <c r="CW51" s="1742">
        <v>408.2808</v>
      </c>
      <c r="CX51" s="1742">
        <v>502.25540000000007</v>
      </c>
      <c r="CY51" s="1742">
        <v>470.31060000000002</v>
      </c>
      <c r="CZ51" s="1742">
        <v>593.05740000000003</v>
      </c>
      <c r="DA51" s="1742">
        <v>610.12380000000007</v>
      </c>
      <c r="DB51" s="1742">
        <v>569.8646</v>
      </c>
      <c r="DC51" s="1742">
        <v>573.58420000000001</v>
      </c>
      <c r="DD51" s="1742">
        <v>509.25700000000006</v>
      </c>
      <c r="DE51" s="1742">
        <v>553.1264000000001</v>
      </c>
      <c r="DF51" s="1742">
        <v>617.01600000000008</v>
      </c>
      <c r="DG51" s="1742">
        <v>510.67920000000004</v>
      </c>
      <c r="DH51" s="1742">
        <v>600.27780000000007</v>
      </c>
      <c r="DI51" s="1742">
        <v>643.81900000000007</v>
      </c>
      <c r="DJ51" s="1742">
        <v>596.01120000000003</v>
      </c>
      <c r="DK51" s="1742">
        <v>675.8732</v>
      </c>
      <c r="DL51" s="1742">
        <v>646.33519999999999</v>
      </c>
      <c r="DM51" s="1742">
        <v>710.99060000000009</v>
      </c>
      <c r="DN51" s="1742">
        <v>681.99959999999999</v>
      </c>
      <c r="DO51" s="1742">
        <v>741.62260000000003</v>
      </c>
      <c r="DP51" s="1742">
        <v>661.76060000000007</v>
      </c>
      <c r="DQ51" s="1742">
        <v>596.88640000000009</v>
      </c>
      <c r="DR51" s="1742">
        <v>627.95600000000002</v>
      </c>
      <c r="DS51" s="1742">
        <v>680.90560000000005</v>
      </c>
      <c r="DT51" s="1742">
        <v>668.98099999999999</v>
      </c>
      <c r="DU51" s="1742">
        <v>632.87900000000002</v>
      </c>
      <c r="DV51" s="1742">
        <v>692.50200000000007</v>
      </c>
      <c r="DW51" s="1742">
        <v>669.85620000000006</v>
      </c>
      <c r="DX51" s="1742">
        <v>698.51900000000001</v>
      </c>
      <c r="DY51" s="1742">
        <v>713.17860000000007</v>
      </c>
      <c r="DZ51" s="1742">
        <v>691.73620000000005</v>
      </c>
      <c r="EA51" s="1742">
        <v>704.53600000000006</v>
      </c>
      <c r="EB51" s="1742">
        <v>730.13560000000007</v>
      </c>
      <c r="EC51" s="1742">
        <v>708.36500000000001</v>
      </c>
      <c r="ED51" s="1742">
        <v>748.1866</v>
      </c>
      <c r="EE51" s="1742">
        <v>726.3066</v>
      </c>
      <c r="EF51" s="2007">
        <v>775.75540000000012</v>
      </c>
      <c r="EG51" s="1742">
        <v>674.99800000000005</v>
      </c>
      <c r="EH51" s="1742">
        <v>699.83180000000016</v>
      </c>
      <c r="EI51" s="1742">
        <v>745.45159999999998</v>
      </c>
      <c r="EJ51" s="1742">
        <v>761.42400000000009</v>
      </c>
      <c r="EK51" s="1742">
        <v>811.96680000000015</v>
      </c>
      <c r="EL51" s="1742">
        <v>810.32580000000007</v>
      </c>
      <c r="EM51" s="1742">
        <v>799.49520000000007</v>
      </c>
      <c r="EN51" s="1742">
        <v>879.46660000000008</v>
      </c>
      <c r="EO51" s="1742">
        <v>856.05500000000006</v>
      </c>
      <c r="EP51" s="1742">
        <v>906.48840000000007</v>
      </c>
      <c r="EQ51" s="1742">
        <v>936.24520000000007</v>
      </c>
      <c r="ER51" s="1742">
        <v>1039.1906000000001</v>
      </c>
      <c r="ES51" s="1742">
        <v>993.46140000000014</v>
      </c>
      <c r="ET51" s="1742">
        <v>969.50280000000009</v>
      </c>
      <c r="EU51" s="1742">
        <v>831.11180000000013</v>
      </c>
      <c r="EV51" s="1742">
        <v>802.44900000000007</v>
      </c>
      <c r="EW51" s="1742">
        <v>947.73220000000003</v>
      </c>
      <c r="EX51" s="1742">
        <v>873.34019999999998</v>
      </c>
      <c r="EY51" s="1742">
        <v>915.56860000000006</v>
      </c>
      <c r="EZ51" s="1742">
        <v>1052.5374000000002</v>
      </c>
      <c r="FA51" s="1742">
        <v>1103.846</v>
      </c>
      <c r="FB51" s="1742">
        <v>1075.5114000000001</v>
      </c>
      <c r="FC51" s="1742">
        <v>989.9606</v>
      </c>
      <c r="FD51" s="1742">
        <v>1016.9824000000001</v>
      </c>
      <c r="FE51" s="1742">
        <v>1092.0308000000002</v>
      </c>
      <c r="FF51" s="1742">
        <v>802.66780000000006</v>
      </c>
      <c r="FG51" s="1742">
        <v>858.79000000000008</v>
      </c>
      <c r="FH51" s="1742">
        <v>841.94240000000013</v>
      </c>
      <c r="FI51" s="1742">
        <v>841.94240000000013</v>
      </c>
      <c r="FJ51" s="1742">
        <v>857.69600000000003</v>
      </c>
      <c r="FK51" s="1742">
        <v>949.81080000000009</v>
      </c>
      <c r="FL51" s="1742">
        <v>908.0200000000001</v>
      </c>
      <c r="FM51" s="1742">
        <v>931.97860000000003</v>
      </c>
      <c r="FN51" s="1742">
        <v>1002.3228000000001</v>
      </c>
      <c r="FO51" s="1742">
        <v>974.64460000000008</v>
      </c>
      <c r="FP51" s="1742">
        <v>930.44700000000012</v>
      </c>
      <c r="FQ51" s="1742">
        <v>1024.2028</v>
      </c>
      <c r="FR51" s="1742">
        <v>947.51340000000005</v>
      </c>
      <c r="FS51" s="1742">
        <v>965.12680000000012</v>
      </c>
      <c r="FT51" s="1742">
        <v>1178.5662</v>
      </c>
      <c r="FU51" s="1742">
        <v>1123.9756000000002</v>
      </c>
      <c r="FV51" s="1742">
        <v>1215.981</v>
      </c>
      <c r="FW51" s="1742">
        <v>1157.5614</v>
      </c>
      <c r="FX51" s="1742">
        <v>1237.9703999999999</v>
      </c>
      <c r="FY51" s="1742">
        <v>1230.8594000000001</v>
      </c>
      <c r="FZ51" s="1742">
        <v>1259.0846000000001</v>
      </c>
      <c r="GA51" s="1742">
        <v>1295.0771999999999</v>
      </c>
      <c r="GB51" s="1742">
        <v>1278.1202000000001</v>
      </c>
      <c r="GC51" s="1742" t="s">
        <v>2861</v>
      </c>
      <c r="GD51" s="1742">
        <v>1319.364</v>
      </c>
      <c r="GE51" s="1742" t="s">
        <v>2861</v>
      </c>
      <c r="GF51" s="1742" t="s">
        <v>2861</v>
      </c>
      <c r="GG51" s="1742">
        <v>1276.3698000000002</v>
      </c>
      <c r="GH51" s="1742">
        <v>1301.3130000000001</v>
      </c>
      <c r="GI51" s="1742">
        <v>1369.2503999999999</v>
      </c>
      <c r="GJ51" s="1742">
        <v>1328.4442000000001</v>
      </c>
      <c r="GK51" s="1742">
        <v>1228.9996000000001</v>
      </c>
      <c r="GL51" s="1742">
        <v>1170.7988</v>
      </c>
      <c r="GM51" s="1742">
        <v>1226.1552000000001</v>
      </c>
      <c r="GN51" s="1742">
        <v>1266.8520000000001</v>
      </c>
      <c r="GO51" s="1742">
        <v>1404.4772</v>
      </c>
      <c r="GP51" s="1742">
        <v>1400.5388000000003</v>
      </c>
      <c r="GQ51" s="1742">
        <v>1315.4256000000003</v>
      </c>
      <c r="GR51" s="1742">
        <v>1440.9074000000001</v>
      </c>
      <c r="GS51" s="1742">
        <v>1362.9052000000001</v>
      </c>
      <c r="GT51" s="1742">
        <v>1415.8548000000001</v>
      </c>
      <c r="GU51" s="1742">
        <v>1429.7486000000001</v>
      </c>
      <c r="GV51" s="1742">
        <v>1453.7072000000001</v>
      </c>
      <c r="GW51" s="1742" t="s">
        <v>2861</v>
      </c>
      <c r="GX51" s="1742">
        <v>1436.8596000000002</v>
      </c>
      <c r="GY51" s="1742" t="s">
        <v>2861</v>
      </c>
      <c r="GZ51" s="1742" t="s">
        <v>2861</v>
      </c>
      <c r="HA51" s="1742" t="s">
        <v>2861</v>
      </c>
      <c r="HB51" s="1742" t="s">
        <v>2861</v>
      </c>
      <c r="HC51" s="1744" t="s">
        <v>2861</v>
      </c>
      <c r="HD51" s="1745" t="s">
        <v>4759</v>
      </c>
      <c r="HE51" s="1746" t="s">
        <v>4686</v>
      </c>
      <c r="HF51" s="1747">
        <v>64</v>
      </c>
    </row>
    <row r="52" spans="2:214" hidden="1">
      <c r="B52" s="1738">
        <v>71</v>
      </c>
      <c r="C52" s="1739" t="s">
        <v>4687</v>
      </c>
      <c r="D52" s="1740" t="s">
        <v>4687</v>
      </c>
      <c r="E52" s="1748">
        <v>979.0172</v>
      </c>
      <c r="F52" s="1743">
        <v>1101.1076</v>
      </c>
      <c r="G52" s="1743">
        <v>1188.8464000000001</v>
      </c>
      <c r="H52" s="1743">
        <v>1002.1006</v>
      </c>
      <c r="I52" s="1743">
        <v>1089.73</v>
      </c>
      <c r="J52" s="1743">
        <v>1037.3274000000001</v>
      </c>
      <c r="K52" s="1743">
        <v>969.1712</v>
      </c>
      <c r="L52" s="1743">
        <v>1113.6886</v>
      </c>
      <c r="M52" s="1743">
        <v>987.55040000000008</v>
      </c>
      <c r="N52" s="1743">
        <v>1213.5708</v>
      </c>
      <c r="O52" s="1743">
        <v>885.15200000000004</v>
      </c>
      <c r="P52" s="1743">
        <v>849.59699999999998</v>
      </c>
      <c r="Q52" s="1743">
        <v>866.44460000000004</v>
      </c>
      <c r="R52" s="1743">
        <v>802.22680000000003</v>
      </c>
      <c r="S52" s="1743">
        <v>904.18759999999997</v>
      </c>
      <c r="T52" s="1743">
        <v>939.08619999999996</v>
      </c>
      <c r="U52" s="1743">
        <v>953.85519999999997</v>
      </c>
      <c r="V52" s="1743">
        <v>922.23860000000002</v>
      </c>
      <c r="W52" s="1743">
        <v>601.69659999999999</v>
      </c>
      <c r="X52" s="1743">
        <v>742.82259999999997</v>
      </c>
      <c r="Y52" s="1742">
        <v>381.69659999999999</v>
      </c>
      <c r="Z52" s="1742">
        <v>330.27859999999998</v>
      </c>
      <c r="AA52" s="1742">
        <v>361.23880000000003</v>
      </c>
      <c r="AB52" s="1742">
        <v>446.57080000000002</v>
      </c>
      <c r="AC52" s="1742">
        <v>232.14680000000001</v>
      </c>
      <c r="AD52" s="1742">
        <v>182.69800000000001</v>
      </c>
      <c r="AE52" s="1742">
        <v>156.0044</v>
      </c>
      <c r="AF52" s="1742">
        <v>324.91800000000001</v>
      </c>
      <c r="AG52" s="1742">
        <v>248.00980000000001</v>
      </c>
      <c r="AH52" s="1742">
        <v>90.9114</v>
      </c>
      <c r="AI52" s="1742">
        <v>139.92260000000002</v>
      </c>
      <c r="AJ52" s="1742">
        <v>120.55880000000002</v>
      </c>
      <c r="AK52" s="1742">
        <v>287.61259999999999</v>
      </c>
      <c r="AL52" s="1742">
        <v>333.34180000000003</v>
      </c>
      <c r="AM52" s="1742">
        <v>339.79640000000006</v>
      </c>
      <c r="AN52" s="1742">
        <v>231.49040000000002</v>
      </c>
      <c r="AO52" s="1742">
        <v>97.803600000000017</v>
      </c>
      <c r="AP52" s="1742">
        <v>190.79360000000003</v>
      </c>
      <c r="AQ52" s="1742">
        <v>63.452000000000005</v>
      </c>
      <c r="AR52" s="1742">
        <v>171.21100000000001</v>
      </c>
      <c r="AS52" s="1742">
        <v>0</v>
      </c>
      <c r="AT52" s="1742">
        <v>123.51260000000002</v>
      </c>
      <c r="AU52" s="1742">
        <v>59.294800000000009</v>
      </c>
      <c r="AV52" s="1742">
        <v>91.458399999999997</v>
      </c>
      <c r="AW52" s="1742">
        <v>76.689400000000006</v>
      </c>
      <c r="AX52" s="1742">
        <v>85.441400000000002</v>
      </c>
      <c r="AY52" s="1742">
        <v>195.93540000000002</v>
      </c>
      <c r="AZ52" s="1742">
        <v>219.78460000000001</v>
      </c>
      <c r="BA52" s="1742">
        <v>213.87700000000001</v>
      </c>
      <c r="BB52" s="1742">
        <v>261.79420000000005</v>
      </c>
      <c r="BC52" s="1742">
        <v>156.0044</v>
      </c>
      <c r="BD52" s="1742">
        <v>187.40220000000002</v>
      </c>
      <c r="BE52" s="1742">
        <v>187.51160000000002</v>
      </c>
      <c r="BF52" s="1742">
        <v>157.86420000000001</v>
      </c>
      <c r="BG52" s="1742">
        <v>109.4</v>
      </c>
      <c r="BH52" s="1742">
        <v>226.78620000000004</v>
      </c>
      <c r="BI52" s="1742">
        <v>200.31140000000002</v>
      </c>
      <c r="BJ52" s="1742">
        <v>232.36560000000003</v>
      </c>
      <c r="BK52" s="1742">
        <v>249.21320000000003</v>
      </c>
      <c r="BL52" s="1742">
        <v>235.8664</v>
      </c>
      <c r="BM52" s="1742">
        <v>253.80800000000002</v>
      </c>
      <c r="BN52" s="1742">
        <v>225.14520000000002</v>
      </c>
      <c r="BO52" s="1742">
        <v>273.60939999999999</v>
      </c>
      <c r="BP52" s="1742">
        <v>296.80220000000003</v>
      </c>
      <c r="BQ52" s="1742">
        <v>269.01460000000003</v>
      </c>
      <c r="BR52" s="1742">
        <v>332.35720000000003</v>
      </c>
      <c r="BS52" s="1742">
        <v>266.71720000000005</v>
      </c>
      <c r="BT52" s="1742">
        <v>253.04220000000004</v>
      </c>
      <c r="BU52" s="1742">
        <v>295.92700000000002</v>
      </c>
      <c r="BV52" s="1742" t="s">
        <v>2861</v>
      </c>
      <c r="BW52" s="1742">
        <v>282.36140000000006</v>
      </c>
      <c r="BX52" s="1742">
        <v>276.4538</v>
      </c>
      <c r="BY52" s="1742">
        <v>310.69600000000003</v>
      </c>
      <c r="BZ52" s="1742">
        <v>328.09059999999999</v>
      </c>
      <c r="CA52" s="1742">
        <v>169.57000000000002</v>
      </c>
      <c r="CB52" s="1742">
        <v>222.73840000000001</v>
      </c>
      <c r="CC52" s="1742">
        <v>269.01460000000003</v>
      </c>
      <c r="CD52" s="1742">
        <v>195.38840000000002</v>
      </c>
      <c r="CE52" s="1742">
        <v>259.93440000000004</v>
      </c>
      <c r="CF52" s="1742">
        <v>170.66400000000002</v>
      </c>
      <c r="CG52" s="1742" t="s">
        <v>2861</v>
      </c>
      <c r="CH52" s="1742">
        <v>371.41300000000001</v>
      </c>
      <c r="CI52" s="1742">
        <v>391.98020000000002</v>
      </c>
      <c r="CJ52" s="1742">
        <v>344.71940000000006</v>
      </c>
      <c r="CK52" s="1742">
        <v>389.57340000000005</v>
      </c>
      <c r="CL52" s="1742">
        <v>412.00040000000007</v>
      </c>
      <c r="CM52" s="1742">
        <v>451.16559999999998</v>
      </c>
      <c r="CN52" s="1742">
        <v>498.97340000000008</v>
      </c>
      <c r="CO52" s="1742">
        <v>478.73440000000005</v>
      </c>
      <c r="CP52" s="1742">
        <v>490.98720000000003</v>
      </c>
      <c r="CQ52" s="1742">
        <v>523.36959999999999</v>
      </c>
      <c r="CR52" s="1742">
        <v>361.67640000000006</v>
      </c>
      <c r="CS52" s="1742">
        <v>340.99979999999999</v>
      </c>
      <c r="CT52" s="1742">
        <v>365.50540000000007</v>
      </c>
      <c r="CU52" s="1742">
        <v>335.74860000000001</v>
      </c>
      <c r="CV52" s="1742">
        <v>360.25420000000003</v>
      </c>
      <c r="CW52" s="1742">
        <v>306.64820000000003</v>
      </c>
      <c r="CX52" s="1742">
        <v>425.34720000000004</v>
      </c>
      <c r="CY52" s="1742">
        <v>393.40240000000006</v>
      </c>
      <c r="CZ52" s="1742">
        <v>541.09240000000011</v>
      </c>
      <c r="DA52" s="1742">
        <v>538.02920000000006</v>
      </c>
      <c r="DB52" s="1742">
        <v>492.95640000000009</v>
      </c>
      <c r="DC52" s="1742">
        <v>496.67600000000004</v>
      </c>
      <c r="DD52" s="1742">
        <v>460.68340000000006</v>
      </c>
      <c r="DE52" s="1742">
        <v>412.87560000000002</v>
      </c>
      <c r="DF52" s="1742">
        <v>476.6558</v>
      </c>
      <c r="DG52" s="1742">
        <v>370.42840000000007</v>
      </c>
      <c r="DH52" s="1742">
        <v>523.36959999999999</v>
      </c>
      <c r="DI52" s="1742">
        <v>503.45880000000005</v>
      </c>
      <c r="DJ52" s="1742">
        <v>519.10300000000007</v>
      </c>
      <c r="DK52" s="1742">
        <v>598.96500000000003</v>
      </c>
      <c r="DL52" s="1742">
        <v>569.42700000000002</v>
      </c>
      <c r="DM52" s="1742">
        <v>634.08240000000012</v>
      </c>
      <c r="DN52" s="1742">
        <v>604.98200000000008</v>
      </c>
      <c r="DO52" s="1742">
        <v>664.71440000000007</v>
      </c>
      <c r="DP52" s="1742">
        <v>613.95280000000014</v>
      </c>
      <c r="DQ52" s="1742">
        <v>549.18799999999999</v>
      </c>
      <c r="DR52" s="1742">
        <v>580.25760000000002</v>
      </c>
      <c r="DS52" s="1742">
        <v>633.20719999999994</v>
      </c>
      <c r="DT52" s="1742">
        <v>621.2826</v>
      </c>
      <c r="DU52" s="1742">
        <v>585.18060000000003</v>
      </c>
      <c r="DV52" s="1742">
        <v>644.80360000000007</v>
      </c>
      <c r="DW52" s="1742">
        <v>622.15780000000007</v>
      </c>
      <c r="DX52" s="1742">
        <v>650.82060000000001</v>
      </c>
      <c r="DY52" s="1742">
        <v>665.48019999999997</v>
      </c>
      <c r="DZ52" s="1742">
        <v>644.03780000000006</v>
      </c>
      <c r="EA52" s="1742">
        <v>656.72820000000002</v>
      </c>
      <c r="EB52" s="1742">
        <v>682.43719999999996</v>
      </c>
      <c r="EC52" s="1742">
        <v>660.66660000000002</v>
      </c>
      <c r="ED52" s="1742">
        <v>700.37880000000007</v>
      </c>
      <c r="EE52" s="1742">
        <v>678.60820000000001</v>
      </c>
      <c r="EF52" s="2007">
        <v>728.05700000000002</v>
      </c>
      <c r="EG52" s="1742">
        <v>627.29960000000005</v>
      </c>
      <c r="EH52" s="1742">
        <v>649.17960000000005</v>
      </c>
      <c r="EI52" s="1742">
        <v>694.5806</v>
      </c>
      <c r="EJ52" s="1742">
        <v>713.61620000000005</v>
      </c>
      <c r="EK52" s="1742">
        <v>764.26840000000004</v>
      </c>
      <c r="EL52" s="1742">
        <v>733.41759999999999</v>
      </c>
      <c r="EM52" s="1742">
        <v>751.79680000000008</v>
      </c>
      <c r="EN52" s="1742">
        <v>831.76819999999998</v>
      </c>
      <c r="EO52" s="1742">
        <v>808.35660000000007</v>
      </c>
      <c r="EP52" s="1742">
        <v>858.79000000000008</v>
      </c>
      <c r="EQ52" s="1742">
        <v>888.54680000000008</v>
      </c>
      <c r="ER52" s="1742">
        <v>991.49220000000003</v>
      </c>
      <c r="ES52" s="1742">
        <v>945.76300000000003</v>
      </c>
      <c r="ET52" s="1742">
        <v>921.69500000000005</v>
      </c>
      <c r="EU52" s="1742">
        <v>783.30400000000009</v>
      </c>
      <c r="EV52" s="1742">
        <v>754.75060000000008</v>
      </c>
      <c r="EW52" s="1742">
        <v>900.03380000000016</v>
      </c>
      <c r="EX52" s="1742">
        <v>825.6418000000001</v>
      </c>
      <c r="EY52" s="1742">
        <v>867.76080000000013</v>
      </c>
      <c r="EZ52" s="1742">
        <v>1004.8390000000001</v>
      </c>
      <c r="FA52" s="1742">
        <v>1056.1476</v>
      </c>
      <c r="FB52" s="1742">
        <v>1027.7036000000001</v>
      </c>
      <c r="FC52" s="1742">
        <v>942.26220000000001</v>
      </c>
      <c r="FD52" s="1742">
        <v>969.28400000000011</v>
      </c>
      <c r="FE52" s="1742">
        <v>1044.3324</v>
      </c>
      <c r="FF52" s="1742">
        <v>754.96940000000006</v>
      </c>
      <c r="FG52" s="1742">
        <v>811.09160000000008</v>
      </c>
      <c r="FH52" s="1742">
        <v>794.13460000000009</v>
      </c>
      <c r="FI52" s="1742">
        <v>794.13460000000009</v>
      </c>
      <c r="FJ52" s="1742">
        <v>809.88819999999998</v>
      </c>
      <c r="FK52" s="1742">
        <v>902.11240000000009</v>
      </c>
      <c r="FL52" s="1742">
        <v>860.32159999999999</v>
      </c>
      <c r="FM52" s="1742">
        <v>884.28020000000004</v>
      </c>
      <c r="FN52" s="1742">
        <v>954.62440000000015</v>
      </c>
      <c r="FO52" s="1742">
        <v>926.94619999999998</v>
      </c>
      <c r="FP52" s="1742">
        <v>882.74860000000001</v>
      </c>
      <c r="FQ52" s="1742">
        <v>976.50440000000015</v>
      </c>
      <c r="FR52" s="1742">
        <v>899.81500000000005</v>
      </c>
      <c r="FS52" s="1742">
        <v>917.31900000000007</v>
      </c>
      <c r="FT52" s="1742">
        <v>1130.8678000000002</v>
      </c>
      <c r="FU52" s="1742">
        <v>1076.2772</v>
      </c>
      <c r="FV52" s="1742">
        <v>1168.2826000000002</v>
      </c>
      <c r="FW52" s="1742">
        <v>1109.8630000000001</v>
      </c>
      <c r="FX52" s="1742">
        <v>1190.1626000000001</v>
      </c>
      <c r="FY52" s="1742">
        <v>1183.1610000000001</v>
      </c>
      <c r="FZ52" s="1742">
        <v>1211.3862000000001</v>
      </c>
      <c r="GA52" s="1742">
        <v>1247.3788000000002</v>
      </c>
      <c r="GB52" s="1742">
        <v>1230.4218000000001</v>
      </c>
      <c r="GC52" s="1742" t="s">
        <v>2861</v>
      </c>
      <c r="GD52" s="1742">
        <v>1271.6656000000003</v>
      </c>
      <c r="GE52" s="1742" t="s">
        <v>2861</v>
      </c>
      <c r="GF52" s="1742" t="s">
        <v>2861</v>
      </c>
      <c r="GG52" s="1742">
        <v>1228.6713999999999</v>
      </c>
      <c r="GH52" s="1742">
        <v>1253.6146000000001</v>
      </c>
      <c r="GI52" s="1742">
        <v>1321.5520000000001</v>
      </c>
      <c r="GJ52" s="1742">
        <v>1280.6364000000001</v>
      </c>
      <c r="GK52" s="1742">
        <v>1181.1918000000001</v>
      </c>
      <c r="GL52" s="1742">
        <v>1123.1004</v>
      </c>
      <c r="GM52" s="1742">
        <v>1178.3473999999999</v>
      </c>
      <c r="GN52" s="1742">
        <v>1219.0442</v>
      </c>
      <c r="GO52" s="1742">
        <v>1356.7788</v>
      </c>
      <c r="GP52" s="1742">
        <v>1352.8404</v>
      </c>
      <c r="GQ52" s="1742">
        <v>1267.6178000000002</v>
      </c>
      <c r="GR52" s="1742">
        <v>1393.2090000000001</v>
      </c>
      <c r="GS52" s="1742">
        <v>1315.2068000000002</v>
      </c>
      <c r="GT52" s="1742">
        <v>1368.1564000000001</v>
      </c>
      <c r="GU52" s="1742">
        <v>1382.0502000000001</v>
      </c>
      <c r="GV52" s="1742">
        <v>1405.8994</v>
      </c>
      <c r="GW52" s="1742" t="s">
        <v>2861</v>
      </c>
      <c r="GX52" s="1742">
        <v>1389.1612</v>
      </c>
      <c r="GY52" s="1742" t="s">
        <v>2861</v>
      </c>
      <c r="GZ52" s="1742" t="s">
        <v>2861</v>
      </c>
      <c r="HA52" s="1742" t="s">
        <v>2861</v>
      </c>
      <c r="HB52" s="1742" t="s">
        <v>2861</v>
      </c>
      <c r="HC52" s="1744" t="s">
        <v>2861</v>
      </c>
      <c r="HD52" s="1745" t="s">
        <v>4687</v>
      </c>
      <c r="HE52" s="1746" t="s">
        <v>4687</v>
      </c>
      <c r="HF52" s="1747">
        <v>71</v>
      </c>
    </row>
    <row r="53" spans="2:214" hidden="1">
      <c r="B53" s="1738">
        <v>72</v>
      </c>
      <c r="C53" s="1739" t="s">
        <v>4687</v>
      </c>
      <c r="D53" s="1740" t="s">
        <v>4760</v>
      </c>
      <c r="E53" s="1748">
        <v>1037.6556</v>
      </c>
      <c r="F53" s="1743">
        <v>1159.7460000000001</v>
      </c>
      <c r="G53" s="1743">
        <v>1247.4848000000002</v>
      </c>
      <c r="H53" s="1743">
        <v>1060.739</v>
      </c>
      <c r="I53" s="1743">
        <v>1148.3684000000001</v>
      </c>
      <c r="J53" s="1743">
        <v>1095.9657999999999</v>
      </c>
      <c r="K53" s="1743">
        <v>1027.8096</v>
      </c>
      <c r="L53" s="1743">
        <v>1172.327</v>
      </c>
      <c r="M53" s="1743">
        <v>1046.1888000000001</v>
      </c>
      <c r="N53" s="1743">
        <v>1272.2092</v>
      </c>
      <c r="O53" s="1743">
        <v>943.79040000000009</v>
      </c>
      <c r="P53" s="1743">
        <v>908.23540000000003</v>
      </c>
      <c r="Q53" s="1743">
        <v>925.08300000000008</v>
      </c>
      <c r="R53" s="1743">
        <v>860.86520000000007</v>
      </c>
      <c r="S53" s="1743">
        <v>962.82600000000002</v>
      </c>
      <c r="T53" s="1743">
        <v>997.72460000000001</v>
      </c>
      <c r="U53" s="1743">
        <v>1012.4936</v>
      </c>
      <c r="V53" s="1743">
        <v>980.87700000000007</v>
      </c>
      <c r="W53" s="1743">
        <v>660.33500000000004</v>
      </c>
      <c r="X53" s="1743">
        <v>801.46100000000001</v>
      </c>
      <c r="Y53" s="1742">
        <v>440.33500000000004</v>
      </c>
      <c r="Z53" s="1742">
        <v>388.91700000000003</v>
      </c>
      <c r="AA53" s="1742">
        <v>419.87720000000002</v>
      </c>
      <c r="AB53" s="1742">
        <v>505.20920000000007</v>
      </c>
      <c r="AC53" s="1742">
        <v>290.78520000000003</v>
      </c>
      <c r="AD53" s="1742">
        <v>241.33640000000003</v>
      </c>
      <c r="AE53" s="1742">
        <v>214.64279999999999</v>
      </c>
      <c r="AF53" s="1742">
        <v>383.55640000000005</v>
      </c>
      <c r="AG53" s="1742">
        <v>303.14740000000006</v>
      </c>
      <c r="AH53" s="1742">
        <v>154.91040000000001</v>
      </c>
      <c r="AI53" s="1742">
        <v>182.58860000000001</v>
      </c>
      <c r="AJ53" s="1742">
        <v>179.19720000000004</v>
      </c>
      <c r="AK53" s="1742">
        <v>346.25100000000003</v>
      </c>
      <c r="AL53" s="1742">
        <v>391.98020000000002</v>
      </c>
      <c r="AM53" s="1742">
        <v>398.4348</v>
      </c>
      <c r="AN53" s="1742">
        <v>290.12880000000001</v>
      </c>
      <c r="AO53" s="1742">
        <v>184.55780000000001</v>
      </c>
      <c r="AP53" s="1742">
        <v>277.5478</v>
      </c>
      <c r="AQ53" s="1742">
        <v>165.08460000000002</v>
      </c>
      <c r="AR53" s="1742">
        <v>255.6678</v>
      </c>
      <c r="AS53" s="1742">
        <v>124.38780000000001</v>
      </c>
      <c r="AT53" s="1742">
        <v>0</v>
      </c>
      <c r="AU53" s="1742">
        <v>100.21040000000001</v>
      </c>
      <c r="AV53" s="1742">
        <v>130.18600000000001</v>
      </c>
      <c r="AW53" s="1742">
        <v>86.316600000000008</v>
      </c>
      <c r="AX53" s="1742">
        <v>107.75900000000001</v>
      </c>
      <c r="AY53" s="1742">
        <v>114.76060000000001</v>
      </c>
      <c r="AZ53" s="1742">
        <v>138.60980000000001</v>
      </c>
      <c r="BA53" s="1742">
        <v>178.97839999999999</v>
      </c>
      <c r="BB53" s="1742">
        <v>180.51000000000002</v>
      </c>
      <c r="BC53" s="1742">
        <v>159.72400000000002</v>
      </c>
      <c r="BD53" s="1742">
        <v>178.21260000000001</v>
      </c>
      <c r="BE53" s="1742">
        <v>171.64860000000002</v>
      </c>
      <c r="BF53" s="1742">
        <v>181.2758</v>
      </c>
      <c r="BG53" s="1742">
        <v>132.81160000000003</v>
      </c>
      <c r="BH53" s="1742">
        <v>217.59660000000002</v>
      </c>
      <c r="BI53" s="1742">
        <v>191.23120000000003</v>
      </c>
      <c r="BJ53" s="1742">
        <v>223.28540000000001</v>
      </c>
      <c r="BK53" s="1742">
        <v>240.13300000000001</v>
      </c>
      <c r="BL53" s="1742">
        <v>187.7304</v>
      </c>
      <c r="BM53" s="1742">
        <v>217.9248</v>
      </c>
      <c r="BN53" s="1742">
        <v>216.06500000000003</v>
      </c>
      <c r="BO53" s="1742">
        <v>264.41980000000001</v>
      </c>
      <c r="BP53" s="1742">
        <v>226.89560000000003</v>
      </c>
      <c r="BQ53" s="1742">
        <v>201.18660000000003</v>
      </c>
      <c r="BR53" s="1742">
        <v>257.19940000000003</v>
      </c>
      <c r="BS53" s="1742">
        <v>185.54240000000001</v>
      </c>
      <c r="BT53" s="1742">
        <v>204.03100000000001</v>
      </c>
      <c r="BU53" s="1742">
        <v>248.88500000000002</v>
      </c>
      <c r="BV53" s="1742" t="s">
        <v>2861</v>
      </c>
      <c r="BW53" s="1742">
        <v>214.5334</v>
      </c>
      <c r="BX53" s="1742">
        <v>208.73520000000002</v>
      </c>
      <c r="BY53" s="1742">
        <v>262.45060000000001</v>
      </c>
      <c r="BZ53" s="1742">
        <v>279.62639999999999</v>
      </c>
      <c r="CA53" s="1742">
        <v>208.40700000000001</v>
      </c>
      <c r="CB53" s="1742">
        <v>261.5754</v>
      </c>
      <c r="CC53" s="1742">
        <v>307.85160000000002</v>
      </c>
      <c r="CD53" s="1742">
        <v>234.11600000000001</v>
      </c>
      <c r="CE53" s="1742">
        <v>298.77140000000003</v>
      </c>
      <c r="CF53" s="1742">
        <v>258.51220000000001</v>
      </c>
      <c r="CG53" s="1742" t="s">
        <v>2861</v>
      </c>
      <c r="CH53" s="1742">
        <v>410.14060000000001</v>
      </c>
      <c r="CI53" s="1742">
        <v>430.70780000000002</v>
      </c>
      <c r="CJ53" s="1742">
        <v>383.447</v>
      </c>
      <c r="CK53" s="1742">
        <v>428.30100000000004</v>
      </c>
      <c r="CL53" s="1742">
        <v>450.83740000000006</v>
      </c>
      <c r="CM53" s="1742">
        <v>489.89320000000004</v>
      </c>
      <c r="CN53" s="1742">
        <v>537.81040000000007</v>
      </c>
      <c r="CO53" s="1742">
        <v>517.46199999999999</v>
      </c>
      <c r="CP53" s="1742">
        <v>529.71480000000008</v>
      </c>
      <c r="CQ53" s="1742">
        <v>562.09720000000004</v>
      </c>
      <c r="CR53" s="1742">
        <v>321.30779999999999</v>
      </c>
      <c r="CS53" s="1742">
        <v>300.74059999999997</v>
      </c>
      <c r="CT53" s="1742">
        <v>325.24620000000004</v>
      </c>
      <c r="CU53" s="1742">
        <v>333.34180000000003</v>
      </c>
      <c r="CV53" s="1742">
        <v>351.06459999999998</v>
      </c>
      <c r="CW53" s="1742">
        <v>297.45859999999999</v>
      </c>
      <c r="CX53" s="1742">
        <v>416.1576</v>
      </c>
      <c r="CY53" s="1742">
        <v>384.21280000000002</v>
      </c>
      <c r="CZ53" s="1742">
        <v>532.01220000000001</v>
      </c>
      <c r="DA53" s="1742">
        <v>528.83960000000002</v>
      </c>
      <c r="DB53" s="1742">
        <v>483.76680000000005</v>
      </c>
      <c r="DC53" s="1742">
        <v>487.48640000000006</v>
      </c>
      <c r="DD53" s="1742">
        <v>451.60320000000007</v>
      </c>
      <c r="DE53" s="1742">
        <v>364.41140000000007</v>
      </c>
      <c r="DF53" s="1742">
        <v>428.30100000000004</v>
      </c>
      <c r="DG53" s="1742">
        <v>321.96420000000006</v>
      </c>
      <c r="DH53" s="1742">
        <v>508.49120000000005</v>
      </c>
      <c r="DI53" s="1742">
        <v>455.10400000000004</v>
      </c>
      <c r="DJ53" s="1742">
        <v>488.68980000000005</v>
      </c>
      <c r="DK53" s="1742">
        <v>562.42540000000008</v>
      </c>
      <c r="DL53" s="1742">
        <v>525.12</v>
      </c>
      <c r="DM53" s="1742">
        <v>597.54280000000006</v>
      </c>
      <c r="DN53" s="1742">
        <v>568.55180000000007</v>
      </c>
      <c r="DO53" s="1742">
        <v>628.17480000000012</v>
      </c>
      <c r="DP53" s="1742">
        <v>588.13440000000003</v>
      </c>
      <c r="DQ53" s="1742">
        <v>559.58100000000002</v>
      </c>
      <c r="DR53" s="1742">
        <v>574.67819999999995</v>
      </c>
      <c r="DS53" s="1742">
        <v>616.5784000000001</v>
      </c>
      <c r="DT53" s="1742">
        <v>595.35480000000007</v>
      </c>
      <c r="DU53" s="1742">
        <v>624.01760000000002</v>
      </c>
      <c r="DV53" s="1742">
        <v>618.98519999999996</v>
      </c>
      <c r="DW53" s="1742">
        <v>636.59860000000003</v>
      </c>
      <c r="DX53" s="1742">
        <v>624.89280000000008</v>
      </c>
      <c r="DY53" s="1742">
        <v>639.55240000000003</v>
      </c>
      <c r="DZ53" s="1742">
        <v>618.11</v>
      </c>
      <c r="EA53" s="1742">
        <v>630.90980000000013</v>
      </c>
      <c r="EB53" s="1742">
        <v>656.50940000000003</v>
      </c>
      <c r="EC53" s="1742">
        <v>634.73880000000008</v>
      </c>
      <c r="ED53" s="1742">
        <v>710.33420000000001</v>
      </c>
      <c r="EE53" s="1742">
        <v>717.33580000000006</v>
      </c>
      <c r="EF53" s="2007">
        <v>713.94440000000009</v>
      </c>
      <c r="EG53" s="1742">
        <v>666.02719999999999</v>
      </c>
      <c r="EH53" s="1742">
        <v>612.74940000000004</v>
      </c>
      <c r="EI53" s="1742">
        <v>658.1504000000001</v>
      </c>
      <c r="EJ53" s="1742">
        <v>683.31240000000003</v>
      </c>
      <c r="EK53" s="1742">
        <v>733.96460000000002</v>
      </c>
      <c r="EL53" s="1742">
        <v>696.87800000000004</v>
      </c>
      <c r="EM53" s="1742">
        <v>790.52440000000013</v>
      </c>
      <c r="EN53" s="1742">
        <v>850.69440000000009</v>
      </c>
      <c r="EO53" s="1742">
        <v>832.86220000000003</v>
      </c>
      <c r="EP53" s="1742">
        <v>877.71620000000007</v>
      </c>
      <c r="EQ53" s="1742">
        <v>907.47300000000007</v>
      </c>
      <c r="ER53" s="1742">
        <v>1006.0424000000002</v>
      </c>
      <c r="ES53" s="1742">
        <v>964.68920000000003</v>
      </c>
      <c r="ET53" s="1742">
        <v>940.62120000000004</v>
      </c>
      <c r="EU53" s="1742">
        <v>790.30560000000003</v>
      </c>
      <c r="EV53" s="1742">
        <v>773.67680000000007</v>
      </c>
      <c r="EW53" s="1742">
        <v>906.92600000000004</v>
      </c>
      <c r="EX53" s="1742">
        <v>832.53400000000011</v>
      </c>
      <c r="EY53" s="1742">
        <v>886.68700000000001</v>
      </c>
      <c r="EZ53" s="1742">
        <v>1011.7312000000001</v>
      </c>
      <c r="FA53" s="1742">
        <v>1063.0398000000002</v>
      </c>
      <c r="FB53" s="1742">
        <v>1034.7052000000001</v>
      </c>
      <c r="FC53" s="1742">
        <v>949.26380000000017</v>
      </c>
      <c r="FD53" s="1742">
        <v>976.28560000000004</v>
      </c>
      <c r="FE53" s="1742">
        <v>1051.3340000000001</v>
      </c>
      <c r="FF53" s="1742">
        <v>740.85680000000013</v>
      </c>
      <c r="FG53" s="1742">
        <v>796.97900000000004</v>
      </c>
      <c r="FH53" s="1742">
        <v>780.1314000000001</v>
      </c>
      <c r="FI53" s="1742">
        <v>780.1314000000001</v>
      </c>
      <c r="FJ53" s="1742">
        <v>795.8850000000001</v>
      </c>
      <c r="FK53" s="1742">
        <v>887.99980000000016</v>
      </c>
      <c r="FL53" s="1742">
        <v>846.20900000000006</v>
      </c>
      <c r="FM53" s="1742">
        <v>879.13840000000005</v>
      </c>
      <c r="FN53" s="1742">
        <v>940.51180000000011</v>
      </c>
      <c r="FO53" s="1742">
        <v>912.83360000000005</v>
      </c>
      <c r="FP53" s="1742">
        <v>868.63600000000008</v>
      </c>
      <c r="FQ53" s="1742">
        <v>962.3918000000001</v>
      </c>
      <c r="FR53" s="1742">
        <v>885.70240000000013</v>
      </c>
      <c r="FS53" s="1742">
        <v>903.31580000000008</v>
      </c>
      <c r="FT53" s="1742">
        <v>1137.76</v>
      </c>
      <c r="FU53" s="1742">
        <v>1083.1694</v>
      </c>
      <c r="FV53" s="1742">
        <v>1175.2842000000001</v>
      </c>
      <c r="FW53" s="1742">
        <v>1116.7552000000001</v>
      </c>
      <c r="FX53" s="1742">
        <v>1197.1641999999999</v>
      </c>
      <c r="FY53" s="1742">
        <v>1190.0532000000001</v>
      </c>
      <c r="FZ53" s="1742">
        <v>1218.2783999999999</v>
      </c>
      <c r="GA53" s="1742">
        <v>1254.2710000000002</v>
      </c>
      <c r="GB53" s="1742">
        <v>1237.3140000000001</v>
      </c>
      <c r="GC53" s="1742" t="s">
        <v>2861</v>
      </c>
      <c r="GD53" s="1742">
        <v>1278.5578</v>
      </c>
      <c r="GE53" s="1742" t="s">
        <v>2861</v>
      </c>
      <c r="GF53" s="1742" t="s">
        <v>2861</v>
      </c>
      <c r="GG53" s="1742">
        <v>1235.5636000000002</v>
      </c>
      <c r="GH53" s="1742">
        <v>1260.5068000000001</v>
      </c>
      <c r="GI53" s="1742">
        <v>1328.5536000000002</v>
      </c>
      <c r="GJ53" s="1742">
        <v>1287.6380000000001</v>
      </c>
      <c r="GK53" s="1742">
        <v>1188.1933999999999</v>
      </c>
      <c r="GL53" s="1742">
        <v>1129.9926000000003</v>
      </c>
      <c r="GM53" s="1742">
        <v>1185.3490000000002</v>
      </c>
      <c r="GN53" s="1742">
        <v>1226.0458000000001</v>
      </c>
      <c r="GO53" s="1742">
        <v>1363.671</v>
      </c>
      <c r="GP53" s="1742">
        <v>1359.7326000000003</v>
      </c>
      <c r="GQ53" s="1742">
        <v>1274.6194</v>
      </c>
      <c r="GR53" s="1742">
        <v>1400.1012000000001</v>
      </c>
      <c r="GS53" s="1742">
        <v>1322.0990000000002</v>
      </c>
      <c r="GT53" s="1742">
        <v>1375.0486000000003</v>
      </c>
      <c r="GU53" s="1742">
        <v>1388.9423999999999</v>
      </c>
      <c r="GV53" s="1742">
        <v>1412.9010000000001</v>
      </c>
      <c r="GW53" s="1742" t="s">
        <v>2861</v>
      </c>
      <c r="GX53" s="1742">
        <v>1396.0534</v>
      </c>
      <c r="GY53" s="1742" t="s">
        <v>2861</v>
      </c>
      <c r="GZ53" s="1742" t="s">
        <v>2861</v>
      </c>
      <c r="HA53" s="1742" t="s">
        <v>2861</v>
      </c>
      <c r="HB53" s="1742" t="s">
        <v>2861</v>
      </c>
      <c r="HC53" s="1744" t="s">
        <v>2861</v>
      </c>
      <c r="HD53" s="1745" t="s">
        <v>4760</v>
      </c>
      <c r="HE53" s="1746" t="s">
        <v>4687</v>
      </c>
      <c r="HF53" s="1747">
        <v>72</v>
      </c>
    </row>
    <row r="54" spans="2:214" hidden="1">
      <c r="B54" s="1738">
        <v>73</v>
      </c>
      <c r="C54" s="1739" t="s">
        <v>4687</v>
      </c>
      <c r="D54" s="1740" t="s">
        <v>4761</v>
      </c>
      <c r="E54" s="1748">
        <v>1009.6492000000001</v>
      </c>
      <c r="F54" s="1743">
        <v>1131.7396000000001</v>
      </c>
      <c r="G54" s="1743">
        <v>1219.4784000000002</v>
      </c>
      <c r="H54" s="1743">
        <v>1032.7326</v>
      </c>
      <c r="I54" s="1743">
        <v>1120.3620000000001</v>
      </c>
      <c r="J54" s="1743">
        <v>1067.9594</v>
      </c>
      <c r="K54" s="1743">
        <v>999.80320000000006</v>
      </c>
      <c r="L54" s="1743">
        <v>1144.3206</v>
      </c>
      <c r="M54" s="1743">
        <v>1018.1824000000001</v>
      </c>
      <c r="N54" s="1743">
        <v>1244.2028</v>
      </c>
      <c r="O54" s="1743">
        <v>915.78400000000011</v>
      </c>
      <c r="P54" s="1743">
        <v>880.22900000000004</v>
      </c>
      <c r="Q54" s="1743">
        <v>897.0766000000001</v>
      </c>
      <c r="R54" s="1743">
        <v>832.85879999999997</v>
      </c>
      <c r="S54" s="1743">
        <v>934.81960000000004</v>
      </c>
      <c r="T54" s="1743">
        <v>969.71820000000002</v>
      </c>
      <c r="U54" s="1743">
        <v>984.48720000000003</v>
      </c>
      <c r="V54" s="1743">
        <v>952.87059999999997</v>
      </c>
      <c r="W54" s="1743">
        <v>632.32860000000005</v>
      </c>
      <c r="X54" s="1743">
        <v>773.45460000000003</v>
      </c>
      <c r="Y54" s="1742">
        <v>412.32859999999999</v>
      </c>
      <c r="Z54" s="1742">
        <v>360.80120000000005</v>
      </c>
      <c r="AA54" s="1742">
        <v>391.76140000000004</v>
      </c>
      <c r="AB54" s="1742">
        <v>477.20280000000002</v>
      </c>
      <c r="AC54" s="1742">
        <v>262.77879999999999</v>
      </c>
      <c r="AD54" s="1742">
        <v>213.33</v>
      </c>
      <c r="AE54" s="1742">
        <v>186.63640000000001</v>
      </c>
      <c r="AF54" s="1742">
        <v>355.55</v>
      </c>
      <c r="AG54" s="1742">
        <v>278.5324</v>
      </c>
      <c r="AH54" s="1742">
        <v>121.54340000000001</v>
      </c>
      <c r="AI54" s="1742">
        <v>170.55460000000002</v>
      </c>
      <c r="AJ54" s="1742">
        <v>151.1908</v>
      </c>
      <c r="AK54" s="1742">
        <v>318.24459999999999</v>
      </c>
      <c r="AL54" s="1742">
        <v>363.97380000000004</v>
      </c>
      <c r="AM54" s="1742">
        <v>370.42840000000007</v>
      </c>
      <c r="AN54" s="1742">
        <v>262.12240000000003</v>
      </c>
      <c r="AO54" s="1742">
        <v>128.43560000000002</v>
      </c>
      <c r="AP54" s="1742">
        <v>221.31620000000004</v>
      </c>
      <c r="AQ54" s="1742">
        <v>101.63260000000001</v>
      </c>
      <c r="AR54" s="1742">
        <v>201.84300000000002</v>
      </c>
      <c r="AS54" s="1742">
        <v>61.045200000000001</v>
      </c>
      <c r="AT54" s="1742">
        <v>100.31980000000001</v>
      </c>
      <c r="AU54" s="1742">
        <v>0</v>
      </c>
      <c r="AV54" s="1742">
        <v>68.265600000000006</v>
      </c>
      <c r="AW54" s="1742">
        <v>109.947</v>
      </c>
      <c r="AX54" s="1742">
        <v>52.4026</v>
      </c>
      <c r="AY54" s="1742">
        <v>172.74260000000001</v>
      </c>
      <c r="AZ54" s="1742">
        <v>196.70120000000003</v>
      </c>
      <c r="BA54" s="1742">
        <v>180.83820000000003</v>
      </c>
      <c r="BB54" s="1742">
        <v>238.60140000000001</v>
      </c>
      <c r="BC54" s="1742">
        <v>122.96560000000001</v>
      </c>
      <c r="BD54" s="1742">
        <v>154.36340000000001</v>
      </c>
      <c r="BE54" s="1742">
        <v>154.47280000000001</v>
      </c>
      <c r="BF54" s="1742">
        <v>124.8254</v>
      </c>
      <c r="BG54" s="1742">
        <v>76.361199999999997</v>
      </c>
      <c r="BH54" s="1742">
        <v>193.7474</v>
      </c>
      <c r="BI54" s="1742">
        <v>167.27260000000001</v>
      </c>
      <c r="BJ54" s="1742">
        <v>199.32679999999999</v>
      </c>
      <c r="BK54" s="1742">
        <v>216.28380000000001</v>
      </c>
      <c r="BL54" s="1742">
        <v>202.82760000000002</v>
      </c>
      <c r="BM54" s="1742">
        <v>220.87860000000003</v>
      </c>
      <c r="BN54" s="1742">
        <v>192.10640000000001</v>
      </c>
      <c r="BO54" s="1742">
        <v>240.57060000000001</v>
      </c>
      <c r="BP54" s="1742">
        <v>263.76339999999999</v>
      </c>
      <c r="BQ54" s="1742">
        <v>235.97579999999999</v>
      </c>
      <c r="BR54" s="1742">
        <v>299.42779999999999</v>
      </c>
      <c r="BS54" s="1742">
        <v>243.52440000000001</v>
      </c>
      <c r="BT54" s="1742">
        <v>220.0034</v>
      </c>
      <c r="BU54" s="1742">
        <v>262.88820000000004</v>
      </c>
      <c r="BV54" s="1742" t="s">
        <v>2861</v>
      </c>
      <c r="BW54" s="1742">
        <v>249.32260000000002</v>
      </c>
      <c r="BX54" s="1742">
        <v>243.52440000000001</v>
      </c>
      <c r="BY54" s="1742">
        <v>277.65720000000005</v>
      </c>
      <c r="BZ54" s="1742">
        <v>295.05180000000001</v>
      </c>
      <c r="CA54" s="1742">
        <v>146.48660000000001</v>
      </c>
      <c r="CB54" s="1742">
        <v>199.655</v>
      </c>
      <c r="CC54" s="1742">
        <v>245.93120000000002</v>
      </c>
      <c r="CD54" s="1742">
        <v>172.19560000000001</v>
      </c>
      <c r="CE54" s="1742">
        <v>236.85100000000003</v>
      </c>
      <c r="CF54" s="1742">
        <v>196.59180000000001</v>
      </c>
      <c r="CG54" s="1742" t="s">
        <v>2861</v>
      </c>
      <c r="CH54" s="1742">
        <v>348.22020000000003</v>
      </c>
      <c r="CI54" s="1742">
        <v>368.78740000000005</v>
      </c>
      <c r="CJ54" s="1742">
        <v>321.52659999999997</v>
      </c>
      <c r="CK54" s="1742">
        <v>366.38060000000002</v>
      </c>
      <c r="CL54" s="1742">
        <v>388.91700000000003</v>
      </c>
      <c r="CM54" s="1742">
        <v>427.97280000000001</v>
      </c>
      <c r="CN54" s="1742">
        <v>475.89000000000004</v>
      </c>
      <c r="CO54" s="1742">
        <v>455.54160000000002</v>
      </c>
      <c r="CP54" s="1742">
        <v>467.79440000000005</v>
      </c>
      <c r="CQ54" s="1742">
        <v>500.17680000000001</v>
      </c>
      <c r="CR54" s="1742">
        <v>328.63760000000002</v>
      </c>
      <c r="CS54" s="1742">
        <v>308.07040000000006</v>
      </c>
      <c r="CT54" s="1742">
        <v>332.57600000000002</v>
      </c>
      <c r="CU54" s="1742">
        <v>309.49259999999998</v>
      </c>
      <c r="CV54" s="1742">
        <v>327.21540000000005</v>
      </c>
      <c r="CW54" s="1742">
        <v>273.60939999999999</v>
      </c>
      <c r="CX54" s="1742">
        <v>392.30840000000006</v>
      </c>
      <c r="CY54" s="1742">
        <v>360.36360000000002</v>
      </c>
      <c r="CZ54" s="1742">
        <v>508.16300000000001</v>
      </c>
      <c r="DA54" s="1742">
        <v>504.99040000000008</v>
      </c>
      <c r="DB54" s="1742">
        <v>459.91759999999999</v>
      </c>
      <c r="DC54" s="1742">
        <v>463.63720000000006</v>
      </c>
      <c r="DD54" s="1742">
        <v>427.64460000000003</v>
      </c>
      <c r="DE54" s="1742">
        <v>379.83680000000004</v>
      </c>
      <c r="DF54" s="1742">
        <v>443.61700000000002</v>
      </c>
      <c r="DG54" s="1742">
        <v>337.38959999999997</v>
      </c>
      <c r="DH54" s="1742">
        <v>490.33080000000001</v>
      </c>
      <c r="DI54" s="1742">
        <v>470.52940000000007</v>
      </c>
      <c r="DJ54" s="1742">
        <v>486.06420000000003</v>
      </c>
      <c r="DK54" s="1742">
        <v>565.92619999999999</v>
      </c>
      <c r="DL54" s="1742">
        <v>536.49760000000003</v>
      </c>
      <c r="DM54" s="1742">
        <v>601.04359999999997</v>
      </c>
      <c r="DN54" s="1742">
        <v>572.05259999999998</v>
      </c>
      <c r="DO54" s="1742">
        <v>631.67560000000003</v>
      </c>
      <c r="DP54" s="1742">
        <v>584.6336</v>
      </c>
      <c r="DQ54" s="1742">
        <v>525.99520000000007</v>
      </c>
      <c r="DR54" s="1742">
        <v>550.82900000000006</v>
      </c>
      <c r="DS54" s="1742">
        <v>610.01440000000002</v>
      </c>
      <c r="DT54" s="1742">
        <v>591.85400000000004</v>
      </c>
      <c r="DU54" s="1742">
        <v>562.09720000000004</v>
      </c>
      <c r="DV54" s="1742">
        <v>615.375</v>
      </c>
      <c r="DW54" s="1742">
        <v>599.07440000000008</v>
      </c>
      <c r="DX54" s="1742">
        <v>621.39200000000005</v>
      </c>
      <c r="DY54" s="1742">
        <v>636.05160000000001</v>
      </c>
      <c r="DZ54" s="1742">
        <v>614.60919999999999</v>
      </c>
      <c r="EA54" s="1742">
        <v>627.40899999999999</v>
      </c>
      <c r="EB54" s="1742">
        <v>653.0086</v>
      </c>
      <c r="EC54" s="1742">
        <v>631.23800000000006</v>
      </c>
      <c r="ED54" s="1742">
        <v>677.29540000000009</v>
      </c>
      <c r="EE54" s="1742">
        <v>655.41540000000009</v>
      </c>
      <c r="EF54" s="2007">
        <v>704.86419999999998</v>
      </c>
      <c r="EG54" s="1742">
        <v>604.10680000000013</v>
      </c>
      <c r="EH54" s="1742">
        <v>616.25019999999995</v>
      </c>
      <c r="EI54" s="1742">
        <v>661.54180000000008</v>
      </c>
      <c r="EJ54" s="1742">
        <v>684.18759999999997</v>
      </c>
      <c r="EK54" s="1742">
        <v>734.83980000000008</v>
      </c>
      <c r="EL54" s="1742">
        <v>700.37880000000007</v>
      </c>
      <c r="EM54" s="1742">
        <v>728.60400000000004</v>
      </c>
      <c r="EN54" s="1742">
        <v>808.57540000000006</v>
      </c>
      <c r="EO54" s="1742">
        <v>785.16380000000015</v>
      </c>
      <c r="EP54" s="1742">
        <v>835.59720000000004</v>
      </c>
      <c r="EQ54" s="1742">
        <v>865.35400000000004</v>
      </c>
      <c r="ER54" s="1742">
        <v>968.29940000000011</v>
      </c>
      <c r="ES54" s="1742">
        <v>922.5702</v>
      </c>
      <c r="ET54" s="1742">
        <v>898.61160000000007</v>
      </c>
      <c r="EU54" s="1742">
        <v>760.22059999999999</v>
      </c>
      <c r="EV54" s="1742">
        <v>731.66719999999998</v>
      </c>
      <c r="EW54" s="1742">
        <v>876.84100000000012</v>
      </c>
      <c r="EX54" s="1742">
        <v>802.44900000000007</v>
      </c>
      <c r="EY54" s="1742">
        <v>844.67740000000003</v>
      </c>
      <c r="EZ54" s="1742">
        <v>981.64620000000002</v>
      </c>
      <c r="FA54" s="1742">
        <v>1032.9548000000002</v>
      </c>
      <c r="FB54" s="1742">
        <v>1004.6202000000001</v>
      </c>
      <c r="FC54" s="1742">
        <v>919.17880000000014</v>
      </c>
      <c r="FD54" s="1742">
        <v>946.20060000000001</v>
      </c>
      <c r="FE54" s="1742">
        <v>1021.249</v>
      </c>
      <c r="FF54" s="1742">
        <v>731.88600000000008</v>
      </c>
      <c r="FG54" s="1742">
        <v>788.00819999999999</v>
      </c>
      <c r="FH54" s="1742">
        <v>771.05119999999999</v>
      </c>
      <c r="FI54" s="1742">
        <v>771.05119999999999</v>
      </c>
      <c r="FJ54" s="1742">
        <v>786.80480000000011</v>
      </c>
      <c r="FK54" s="1742">
        <v>878.91960000000006</v>
      </c>
      <c r="FL54" s="1742">
        <v>837.12880000000007</v>
      </c>
      <c r="FM54" s="1742">
        <v>861.08740000000012</v>
      </c>
      <c r="FN54" s="1742">
        <v>931.4316</v>
      </c>
      <c r="FO54" s="1742">
        <v>903.75340000000006</v>
      </c>
      <c r="FP54" s="1742">
        <v>859.55580000000009</v>
      </c>
      <c r="FQ54" s="1742">
        <v>953.3116</v>
      </c>
      <c r="FR54" s="1742">
        <v>876.62220000000002</v>
      </c>
      <c r="FS54" s="1742">
        <v>894.23560000000009</v>
      </c>
      <c r="FT54" s="1742">
        <v>1107.6750000000002</v>
      </c>
      <c r="FU54" s="1742">
        <v>1053.0844000000002</v>
      </c>
      <c r="FV54" s="1742">
        <v>1145.1992</v>
      </c>
      <c r="FW54" s="1742">
        <v>1086.6702</v>
      </c>
      <c r="FX54" s="1742">
        <v>1167.0792000000001</v>
      </c>
      <c r="FY54" s="1742">
        <v>1159.9682</v>
      </c>
      <c r="FZ54" s="1742">
        <v>1188.1933999999999</v>
      </c>
      <c r="GA54" s="1742">
        <v>1224.1860000000001</v>
      </c>
      <c r="GB54" s="1742">
        <v>1207.229</v>
      </c>
      <c r="GC54" s="1742" t="s">
        <v>2861</v>
      </c>
      <c r="GD54" s="1742">
        <v>1248.4728000000002</v>
      </c>
      <c r="GE54" s="1742" t="s">
        <v>2861</v>
      </c>
      <c r="GF54" s="1742" t="s">
        <v>2861</v>
      </c>
      <c r="GG54" s="1742">
        <v>1205.4786000000001</v>
      </c>
      <c r="GH54" s="1742">
        <v>1230.4218000000001</v>
      </c>
      <c r="GI54" s="1742">
        <v>1298.4686000000002</v>
      </c>
      <c r="GJ54" s="1742">
        <v>1257.5530000000001</v>
      </c>
      <c r="GK54" s="1742">
        <v>1158.1084000000001</v>
      </c>
      <c r="GL54" s="1742">
        <v>1099.9076</v>
      </c>
      <c r="GM54" s="1742">
        <v>1155.2640000000001</v>
      </c>
      <c r="GN54" s="1742">
        <v>1195.9608000000001</v>
      </c>
      <c r="GO54" s="1742">
        <v>1333.586</v>
      </c>
      <c r="GP54" s="1742">
        <v>1329.6476000000002</v>
      </c>
      <c r="GQ54" s="1742">
        <v>1244.5344</v>
      </c>
      <c r="GR54" s="1742">
        <v>1370.0162</v>
      </c>
      <c r="GS54" s="1742">
        <v>1292.0140000000001</v>
      </c>
      <c r="GT54" s="1742">
        <v>1344.9636000000003</v>
      </c>
      <c r="GU54" s="1742">
        <v>1358.8574000000001</v>
      </c>
      <c r="GV54" s="1742">
        <v>1382.816</v>
      </c>
      <c r="GW54" s="1742" t="s">
        <v>2861</v>
      </c>
      <c r="GX54" s="1742">
        <v>1365.9684</v>
      </c>
      <c r="GY54" s="1742" t="s">
        <v>2861</v>
      </c>
      <c r="GZ54" s="1742" t="s">
        <v>2861</v>
      </c>
      <c r="HA54" s="1742" t="s">
        <v>2861</v>
      </c>
      <c r="HB54" s="1742" t="s">
        <v>2861</v>
      </c>
      <c r="HC54" s="1744" t="s">
        <v>2861</v>
      </c>
      <c r="HD54" s="1745" t="s">
        <v>4761</v>
      </c>
      <c r="HE54" s="1746" t="s">
        <v>4687</v>
      </c>
      <c r="HF54" s="1747">
        <v>73</v>
      </c>
    </row>
    <row r="55" spans="2:214" hidden="1">
      <c r="B55" s="1738">
        <v>74</v>
      </c>
      <c r="C55" s="1739" t="s">
        <v>4687</v>
      </c>
      <c r="D55" s="1740" t="s">
        <v>4762</v>
      </c>
      <c r="E55" s="1748">
        <v>1041.9222</v>
      </c>
      <c r="F55" s="1743">
        <v>1164.0126</v>
      </c>
      <c r="G55" s="1743">
        <v>1251.7514000000001</v>
      </c>
      <c r="H55" s="1743">
        <v>1065.0056</v>
      </c>
      <c r="I55" s="1743">
        <v>1152.635</v>
      </c>
      <c r="J55" s="1743">
        <v>1100.2324000000001</v>
      </c>
      <c r="K55" s="1743">
        <v>1032.0762</v>
      </c>
      <c r="L55" s="1743">
        <v>1176.5935999999999</v>
      </c>
      <c r="M55" s="1743">
        <v>1050.4554000000001</v>
      </c>
      <c r="N55" s="1743">
        <v>1276.4757999999999</v>
      </c>
      <c r="O55" s="1743">
        <v>948.05700000000002</v>
      </c>
      <c r="P55" s="1743">
        <v>912.50199999999995</v>
      </c>
      <c r="Q55" s="1743">
        <v>929.34960000000001</v>
      </c>
      <c r="R55" s="1743">
        <v>865.13180000000011</v>
      </c>
      <c r="S55" s="1743">
        <v>967.09259999999995</v>
      </c>
      <c r="T55" s="1743">
        <v>1001.9911999999999</v>
      </c>
      <c r="U55" s="1743">
        <v>1016.7601999999999</v>
      </c>
      <c r="V55" s="1743">
        <v>985.14360000000011</v>
      </c>
      <c r="W55" s="1743">
        <v>664.60159999999996</v>
      </c>
      <c r="X55" s="1743">
        <v>805.72759999999994</v>
      </c>
      <c r="Y55" s="1742">
        <v>444.60160000000002</v>
      </c>
      <c r="Z55" s="1742">
        <v>393.07420000000002</v>
      </c>
      <c r="AA55" s="1742">
        <v>424.03440000000006</v>
      </c>
      <c r="AB55" s="1742">
        <v>509.47580000000005</v>
      </c>
      <c r="AC55" s="1742">
        <v>295.05180000000001</v>
      </c>
      <c r="AD55" s="1742">
        <v>245.60300000000001</v>
      </c>
      <c r="AE55" s="1742">
        <v>218.90940000000001</v>
      </c>
      <c r="AF55" s="1742">
        <v>387.82300000000004</v>
      </c>
      <c r="AG55" s="1742">
        <v>310.80540000000008</v>
      </c>
      <c r="AH55" s="1742">
        <v>153.81640000000002</v>
      </c>
      <c r="AI55" s="1742">
        <v>202.82760000000002</v>
      </c>
      <c r="AJ55" s="1742">
        <v>183.46379999999999</v>
      </c>
      <c r="AK55" s="1742">
        <v>344.8288</v>
      </c>
      <c r="AL55" s="1742">
        <v>396.24680000000001</v>
      </c>
      <c r="AM55" s="1742">
        <v>397.01260000000002</v>
      </c>
      <c r="AN55" s="1742">
        <v>287.06560000000002</v>
      </c>
      <c r="AO55" s="1742">
        <v>142.98580000000001</v>
      </c>
      <c r="AP55" s="1742">
        <v>233.35020000000003</v>
      </c>
      <c r="AQ55" s="1742">
        <v>85.222600000000014</v>
      </c>
      <c r="AR55" s="1742">
        <v>212.67360000000002</v>
      </c>
      <c r="AS55" s="1742">
        <v>93.318200000000004</v>
      </c>
      <c r="AT55" s="1742">
        <v>131.93639999999999</v>
      </c>
      <c r="AU55" s="1742">
        <v>69.140800000000013</v>
      </c>
      <c r="AV55" s="1742">
        <v>0</v>
      </c>
      <c r="AW55" s="1742">
        <v>143.20460000000003</v>
      </c>
      <c r="AX55" s="1742">
        <v>89.051600000000008</v>
      </c>
      <c r="AY55" s="1742">
        <v>204.35920000000002</v>
      </c>
      <c r="AZ55" s="1742">
        <v>228.20840000000001</v>
      </c>
      <c r="BA55" s="1742">
        <v>219.89400000000001</v>
      </c>
      <c r="BB55" s="1742">
        <v>270.21800000000002</v>
      </c>
      <c r="BC55" s="1742">
        <v>162.0214</v>
      </c>
      <c r="BD55" s="1742">
        <v>193.3098</v>
      </c>
      <c r="BE55" s="1742">
        <v>193.52860000000001</v>
      </c>
      <c r="BF55" s="1742">
        <v>147.47120000000001</v>
      </c>
      <c r="BG55" s="1742">
        <v>113.22900000000001</v>
      </c>
      <c r="BH55" s="1742">
        <v>232.80320000000003</v>
      </c>
      <c r="BI55" s="1742">
        <v>206.32840000000002</v>
      </c>
      <c r="BJ55" s="1742">
        <v>238.38260000000002</v>
      </c>
      <c r="BK55" s="1742">
        <v>255.23020000000002</v>
      </c>
      <c r="BL55" s="1742">
        <v>241.88340000000002</v>
      </c>
      <c r="BM55" s="1742">
        <v>259.82500000000005</v>
      </c>
      <c r="BN55" s="1742">
        <v>231.16220000000004</v>
      </c>
      <c r="BO55" s="1742">
        <v>279.517</v>
      </c>
      <c r="BP55" s="1742">
        <v>302.70980000000003</v>
      </c>
      <c r="BQ55" s="1742">
        <v>274.92220000000003</v>
      </c>
      <c r="BR55" s="1742">
        <v>338.37420000000003</v>
      </c>
      <c r="BS55" s="1742">
        <v>275.14100000000002</v>
      </c>
      <c r="BT55" s="1742">
        <v>258.94979999999998</v>
      </c>
      <c r="BU55" s="1742">
        <v>301.83460000000002</v>
      </c>
      <c r="BV55" s="1742" t="s">
        <v>2861</v>
      </c>
      <c r="BW55" s="1742">
        <v>288.26900000000001</v>
      </c>
      <c r="BX55" s="1742">
        <v>282.4708</v>
      </c>
      <c r="BY55" s="1742">
        <v>316.60359999999997</v>
      </c>
      <c r="BZ55" s="1742">
        <v>334.10759999999999</v>
      </c>
      <c r="CA55" s="1742">
        <v>105.024</v>
      </c>
      <c r="CB55" s="1742">
        <v>158.19239999999999</v>
      </c>
      <c r="CC55" s="1742">
        <v>204.46860000000001</v>
      </c>
      <c r="CD55" s="1742">
        <v>130.733</v>
      </c>
      <c r="CE55" s="1742">
        <v>195.38840000000002</v>
      </c>
      <c r="CF55" s="1742">
        <v>155.12920000000003</v>
      </c>
      <c r="CG55" s="1742" t="s">
        <v>2861</v>
      </c>
      <c r="CH55" s="1742">
        <v>306.75760000000002</v>
      </c>
      <c r="CI55" s="1742">
        <v>327.32480000000004</v>
      </c>
      <c r="CJ55" s="1742">
        <v>280.06400000000002</v>
      </c>
      <c r="CK55" s="1742">
        <v>324.91800000000001</v>
      </c>
      <c r="CL55" s="1742">
        <v>347.45440000000008</v>
      </c>
      <c r="CM55" s="1742">
        <v>386.51020000000005</v>
      </c>
      <c r="CN55" s="1742">
        <v>434.42740000000003</v>
      </c>
      <c r="CO55" s="1742">
        <v>414.07900000000001</v>
      </c>
      <c r="CP55" s="1742">
        <v>426.33180000000004</v>
      </c>
      <c r="CQ55" s="1742">
        <v>458.71420000000006</v>
      </c>
      <c r="CR55" s="1742">
        <v>367.584</v>
      </c>
      <c r="CS55" s="1742">
        <v>347.01679999999999</v>
      </c>
      <c r="CT55" s="1742">
        <v>371.52240000000006</v>
      </c>
      <c r="CU55" s="1742">
        <v>271.20260000000002</v>
      </c>
      <c r="CV55" s="1742">
        <v>316.0566</v>
      </c>
      <c r="CW55" s="1742">
        <v>295.92700000000002</v>
      </c>
      <c r="CX55" s="1742">
        <v>389.90160000000003</v>
      </c>
      <c r="CY55" s="1742">
        <v>357.95679999999999</v>
      </c>
      <c r="CZ55" s="1742">
        <v>480.70359999999999</v>
      </c>
      <c r="DA55" s="1742">
        <v>497.77000000000004</v>
      </c>
      <c r="DB55" s="1742">
        <v>457.51080000000002</v>
      </c>
      <c r="DC55" s="1742">
        <v>461.23040000000009</v>
      </c>
      <c r="DD55" s="1742">
        <v>397.01260000000002</v>
      </c>
      <c r="DE55" s="1742">
        <v>418.89260000000002</v>
      </c>
      <c r="DF55" s="1742">
        <v>482.67280000000005</v>
      </c>
      <c r="DG55" s="1742">
        <v>376.44540000000006</v>
      </c>
      <c r="DH55" s="1742">
        <v>487.92400000000004</v>
      </c>
      <c r="DI55" s="1742">
        <v>509.47580000000005</v>
      </c>
      <c r="DJ55" s="1742">
        <v>483.76680000000005</v>
      </c>
      <c r="DK55" s="1742">
        <v>563.51940000000002</v>
      </c>
      <c r="DL55" s="1742">
        <v>534.09080000000006</v>
      </c>
      <c r="DM55" s="1742">
        <v>598.63680000000011</v>
      </c>
      <c r="DN55" s="1742">
        <v>569.64580000000012</v>
      </c>
      <c r="DO55" s="1742">
        <v>629.26880000000006</v>
      </c>
      <c r="DP55" s="1742">
        <v>549.40679999999998</v>
      </c>
      <c r="DQ55" s="1742">
        <v>484.5326</v>
      </c>
      <c r="DR55" s="1742">
        <v>515.60220000000004</v>
      </c>
      <c r="DS55" s="1742">
        <v>568.55180000000007</v>
      </c>
      <c r="DT55" s="1742">
        <v>556.62720000000002</v>
      </c>
      <c r="DU55" s="1742">
        <v>520.63459999999998</v>
      </c>
      <c r="DV55" s="1742">
        <v>580.25760000000002</v>
      </c>
      <c r="DW55" s="1742">
        <v>557.61180000000002</v>
      </c>
      <c r="DX55" s="1742">
        <v>586.16520000000003</v>
      </c>
      <c r="DY55" s="1742">
        <v>600.8248000000001</v>
      </c>
      <c r="DZ55" s="1742">
        <v>579.38240000000008</v>
      </c>
      <c r="EA55" s="1742">
        <v>592.18219999999997</v>
      </c>
      <c r="EB55" s="1742">
        <v>617.78180000000009</v>
      </c>
      <c r="EC55" s="1742">
        <v>596.01120000000003</v>
      </c>
      <c r="ED55" s="1742">
        <v>635.83280000000013</v>
      </c>
      <c r="EE55" s="1742">
        <v>614.06219999999996</v>
      </c>
      <c r="EF55" s="2007">
        <v>663.40160000000003</v>
      </c>
      <c r="EG55" s="1742">
        <v>562.75360000000001</v>
      </c>
      <c r="EH55" s="1742">
        <v>587.47800000000007</v>
      </c>
      <c r="EI55" s="1742">
        <v>633.09780000000012</v>
      </c>
      <c r="EJ55" s="1742">
        <v>649.0702</v>
      </c>
      <c r="EK55" s="1742">
        <v>699.72240000000011</v>
      </c>
      <c r="EL55" s="1742">
        <v>697.97200000000009</v>
      </c>
      <c r="EM55" s="1742">
        <v>687.25080000000014</v>
      </c>
      <c r="EN55" s="1742">
        <v>767.11280000000011</v>
      </c>
      <c r="EO55" s="1742">
        <v>743.70119999999997</v>
      </c>
      <c r="EP55" s="1742">
        <v>794.24400000000003</v>
      </c>
      <c r="EQ55" s="1742">
        <v>824.00080000000014</v>
      </c>
      <c r="ER55" s="1742">
        <v>926.83680000000015</v>
      </c>
      <c r="ES55" s="1742">
        <v>881.2170000000001</v>
      </c>
      <c r="ET55" s="1742">
        <v>857.14900000000011</v>
      </c>
      <c r="EU55" s="1742">
        <v>718.75800000000004</v>
      </c>
      <c r="EV55" s="1742">
        <v>690.20460000000003</v>
      </c>
      <c r="EW55" s="1742">
        <v>835.37840000000006</v>
      </c>
      <c r="EX55" s="1742">
        <v>761.09580000000005</v>
      </c>
      <c r="EY55" s="1742">
        <v>803.21480000000008</v>
      </c>
      <c r="EZ55" s="1742">
        <v>940.18360000000007</v>
      </c>
      <c r="FA55" s="1742">
        <v>991.49220000000003</v>
      </c>
      <c r="FB55" s="1742">
        <v>963.1576</v>
      </c>
      <c r="FC55" s="1742">
        <v>877.71620000000007</v>
      </c>
      <c r="FD55" s="1742">
        <v>904.73800000000006</v>
      </c>
      <c r="FE55" s="1742">
        <v>979.78640000000007</v>
      </c>
      <c r="FF55" s="1742">
        <v>690.42340000000013</v>
      </c>
      <c r="FG55" s="1742">
        <v>746.54560000000004</v>
      </c>
      <c r="FH55" s="1742">
        <v>729.58860000000004</v>
      </c>
      <c r="FI55" s="1742">
        <v>729.58860000000004</v>
      </c>
      <c r="FJ55" s="1742">
        <v>745.34220000000005</v>
      </c>
      <c r="FK55" s="1742">
        <v>837.45700000000011</v>
      </c>
      <c r="FL55" s="1742">
        <v>795.6662</v>
      </c>
      <c r="FM55" s="1742">
        <v>819.62480000000016</v>
      </c>
      <c r="FN55" s="1742">
        <v>889.96900000000005</v>
      </c>
      <c r="FO55" s="1742">
        <v>862.2908000000001</v>
      </c>
      <c r="FP55" s="1742">
        <v>818.09320000000002</v>
      </c>
      <c r="FQ55" s="1742">
        <v>911.9584000000001</v>
      </c>
      <c r="FR55" s="1742">
        <v>835.15960000000007</v>
      </c>
      <c r="FS55" s="1742">
        <v>852.77300000000002</v>
      </c>
      <c r="FT55" s="1742">
        <v>1066.2124000000001</v>
      </c>
      <c r="FU55" s="1742">
        <v>1011.6218000000001</v>
      </c>
      <c r="FV55" s="1742">
        <v>1103.7366</v>
      </c>
      <c r="FW55" s="1742">
        <v>1045.2076</v>
      </c>
      <c r="FX55" s="1742">
        <v>1125.6166000000003</v>
      </c>
      <c r="FY55" s="1742">
        <v>1118.5056</v>
      </c>
      <c r="FZ55" s="1742">
        <v>1146.7308</v>
      </c>
      <c r="GA55" s="1742">
        <v>1182.7234000000001</v>
      </c>
      <c r="GB55" s="1742">
        <v>1165.7664</v>
      </c>
      <c r="GC55" s="1742" t="s">
        <v>2861</v>
      </c>
      <c r="GD55" s="1742">
        <v>1207.0101999999999</v>
      </c>
      <c r="GE55" s="1742" t="s">
        <v>2861</v>
      </c>
      <c r="GF55" s="1742" t="s">
        <v>2861</v>
      </c>
      <c r="GG55" s="1742">
        <v>1164.0160000000001</v>
      </c>
      <c r="GH55" s="1742">
        <v>1189.0686000000003</v>
      </c>
      <c r="GI55" s="1742">
        <v>1257.0060000000001</v>
      </c>
      <c r="GJ55" s="1742">
        <v>1216.0904</v>
      </c>
      <c r="GK55" s="1742">
        <v>1116.6458000000002</v>
      </c>
      <c r="GL55" s="1742">
        <v>1058.4450000000002</v>
      </c>
      <c r="GM55" s="1742">
        <v>1113.8014000000001</v>
      </c>
      <c r="GN55" s="1742">
        <v>1154.4982</v>
      </c>
      <c r="GO55" s="1742">
        <v>1292.1233999999999</v>
      </c>
      <c r="GP55" s="1742">
        <v>1288.1850000000002</v>
      </c>
      <c r="GQ55" s="1742">
        <v>1203.0718000000002</v>
      </c>
      <c r="GR55" s="1742">
        <v>1328.5536000000002</v>
      </c>
      <c r="GS55" s="1742">
        <v>1250.5514000000001</v>
      </c>
      <c r="GT55" s="1742">
        <v>1303.5010000000002</v>
      </c>
      <c r="GU55" s="1742">
        <v>1317.3948000000003</v>
      </c>
      <c r="GV55" s="1742">
        <v>1341.3534</v>
      </c>
      <c r="GW55" s="1742" t="s">
        <v>2861</v>
      </c>
      <c r="GX55" s="1742">
        <v>1324.6152</v>
      </c>
      <c r="GY55" s="1742" t="s">
        <v>2861</v>
      </c>
      <c r="GZ55" s="1742" t="s">
        <v>2861</v>
      </c>
      <c r="HA55" s="1742" t="s">
        <v>2861</v>
      </c>
      <c r="HB55" s="1742" t="s">
        <v>2861</v>
      </c>
      <c r="HC55" s="1744" t="s">
        <v>2861</v>
      </c>
      <c r="HD55" s="1745" t="s">
        <v>4762</v>
      </c>
      <c r="HE55" s="1746" t="s">
        <v>4687</v>
      </c>
      <c r="HF55" s="1747">
        <v>74</v>
      </c>
    </row>
    <row r="56" spans="2:214" hidden="1">
      <c r="B56" s="1738">
        <v>75</v>
      </c>
      <c r="C56" s="1739" t="s">
        <v>4687</v>
      </c>
      <c r="D56" s="1740" t="s">
        <v>4763</v>
      </c>
      <c r="E56" s="1748">
        <v>971.24980000000005</v>
      </c>
      <c r="F56" s="1743">
        <v>1093.3402000000001</v>
      </c>
      <c r="G56" s="1743">
        <v>1181.0790000000002</v>
      </c>
      <c r="H56" s="1743">
        <v>994.33320000000003</v>
      </c>
      <c r="I56" s="1743">
        <v>1081.9626000000001</v>
      </c>
      <c r="J56" s="1743">
        <v>1029.56</v>
      </c>
      <c r="K56" s="1743">
        <v>961.40380000000005</v>
      </c>
      <c r="L56" s="1743">
        <v>1105.9212</v>
      </c>
      <c r="M56" s="1743">
        <v>979.78300000000013</v>
      </c>
      <c r="N56" s="1743">
        <v>1205.8034</v>
      </c>
      <c r="O56" s="1743">
        <v>877.38460000000009</v>
      </c>
      <c r="P56" s="1743">
        <v>841.82960000000003</v>
      </c>
      <c r="Q56" s="1743">
        <v>858.67720000000008</v>
      </c>
      <c r="R56" s="1743">
        <v>794.45940000000007</v>
      </c>
      <c r="S56" s="1743">
        <v>896.42020000000002</v>
      </c>
      <c r="T56" s="1743">
        <v>931.31880000000001</v>
      </c>
      <c r="U56" s="1743">
        <v>946.08780000000002</v>
      </c>
      <c r="V56" s="1743">
        <v>914.47120000000007</v>
      </c>
      <c r="W56" s="1743">
        <v>593.92920000000004</v>
      </c>
      <c r="X56" s="1743">
        <v>735.05520000000001</v>
      </c>
      <c r="Y56" s="1742">
        <v>373.92920000000004</v>
      </c>
      <c r="Z56" s="1742">
        <v>322.51120000000003</v>
      </c>
      <c r="AA56" s="1742">
        <v>353.47140000000007</v>
      </c>
      <c r="AB56" s="1742">
        <v>438.80340000000007</v>
      </c>
      <c r="AC56" s="1742">
        <v>224.3794</v>
      </c>
      <c r="AD56" s="1742">
        <v>174.93060000000003</v>
      </c>
      <c r="AE56" s="1742">
        <v>148.34640000000002</v>
      </c>
      <c r="AF56" s="1742">
        <v>317.1506</v>
      </c>
      <c r="AG56" s="1742">
        <v>236.85100000000003</v>
      </c>
      <c r="AH56" s="1742">
        <v>88.504600000000011</v>
      </c>
      <c r="AI56" s="1742">
        <v>116.18280000000001</v>
      </c>
      <c r="AJ56" s="1742">
        <v>112.7914</v>
      </c>
      <c r="AK56" s="1742">
        <v>279.84520000000003</v>
      </c>
      <c r="AL56" s="1742">
        <v>325.68380000000002</v>
      </c>
      <c r="AM56" s="1742">
        <v>332.13840000000005</v>
      </c>
      <c r="AN56" s="1742">
        <v>223.72300000000001</v>
      </c>
      <c r="AO56" s="1742">
        <v>118.26140000000001</v>
      </c>
      <c r="AP56" s="1742">
        <v>211.14200000000002</v>
      </c>
      <c r="AQ56" s="1742">
        <v>130.07660000000001</v>
      </c>
      <c r="AR56" s="1742">
        <v>189.262</v>
      </c>
      <c r="AS56" s="1742">
        <v>77.345800000000011</v>
      </c>
      <c r="AT56" s="1742">
        <v>83.472200000000001</v>
      </c>
      <c r="AU56" s="1742">
        <v>110.16580000000002</v>
      </c>
      <c r="AV56" s="1742">
        <v>142.22</v>
      </c>
      <c r="AW56" s="1742">
        <v>0</v>
      </c>
      <c r="AX56" s="1742">
        <v>136.3124</v>
      </c>
      <c r="AY56" s="1742">
        <v>168.58539999999999</v>
      </c>
      <c r="AZ56" s="1742">
        <v>192.43460000000002</v>
      </c>
      <c r="BA56" s="1742">
        <v>232.80320000000003</v>
      </c>
      <c r="BB56" s="1742">
        <v>234.3348</v>
      </c>
      <c r="BC56" s="1742">
        <v>206.87540000000001</v>
      </c>
      <c r="BD56" s="1742">
        <v>232.03740000000002</v>
      </c>
      <c r="BE56" s="1742">
        <v>225.4734</v>
      </c>
      <c r="BF56" s="1742">
        <v>208.73520000000002</v>
      </c>
      <c r="BG56" s="1742">
        <v>160.27100000000002</v>
      </c>
      <c r="BH56" s="1742">
        <v>271.42140000000001</v>
      </c>
      <c r="BI56" s="1742">
        <v>245.05600000000001</v>
      </c>
      <c r="BJ56" s="1742">
        <v>277.11020000000002</v>
      </c>
      <c r="BK56" s="1742">
        <v>293.95780000000002</v>
      </c>
      <c r="BL56" s="1742">
        <v>241.55520000000004</v>
      </c>
      <c r="BM56" s="1742">
        <v>271.74960000000004</v>
      </c>
      <c r="BN56" s="1742">
        <v>269.88980000000004</v>
      </c>
      <c r="BO56" s="1742">
        <v>318.24459999999999</v>
      </c>
      <c r="BP56" s="1742">
        <v>280.72040000000004</v>
      </c>
      <c r="BQ56" s="1742">
        <v>255.01140000000001</v>
      </c>
      <c r="BR56" s="1742">
        <v>311.02420000000006</v>
      </c>
      <c r="BS56" s="1742">
        <v>239.36720000000003</v>
      </c>
      <c r="BT56" s="1742">
        <v>257.85579999999999</v>
      </c>
      <c r="BU56" s="1742">
        <v>302.70980000000003</v>
      </c>
      <c r="BV56" s="1742" t="s">
        <v>2861</v>
      </c>
      <c r="BW56" s="1742">
        <v>268.35820000000001</v>
      </c>
      <c r="BX56" s="1742">
        <v>262.56</v>
      </c>
      <c r="BY56" s="1742">
        <v>316.27540000000005</v>
      </c>
      <c r="BZ56" s="1742">
        <v>333.45120000000003</v>
      </c>
      <c r="CA56" s="1742">
        <v>220.44100000000003</v>
      </c>
      <c r="CB56" s="1742">
        <v>273.60939999999999</v>
      </c>
      <c r="CC56" s="1742">
        <v>319.88560000000001</v>
      </c>
      <c r="CD56" s="1742">
        <v>246.15</v>
      </c>
      <c r="CE56" s="1742">
        <v>310.80540000000008</v>
      </c>
      <c r="CF56" s="1742">
        <v>237.28860000000003</v>
      </c>
      <c r="CG56" s="1742" t="s">
        <v>2861</v>
      </c>
      <c r="CH56" s="1742">
        <v>422.1746</v>
      </c>
      <c r="CI56" s="1742">
        <v>442.85120000000006</v>
      </c>
      <c r="CJ56" s="1742">
        <v>395.59040000000005</v>
      </c>
      <c r="CK56" s="1742">
        <v>440.44440000000003</v>
      </c>
      <c r="CL56" s="1742">
        <v>462.87140000000005</v>
      </c>
      <c r="CM56" s="1742">
        <v>501.92720000000003</v>
      </c>
      <c r="CN56" s="1742">
        <v>549.84440000000006</v>
      </c>
      <c r="CO56" s="1742">
        <v>529.49600000000009</v>
      </c>
      <c r="CP56" s="1742">
        <v>541.74880000000007</v>
      </c>
      <c r="CQ56" s="1742">
        <v>574.24059999999997</v>
      </c>
      <c r="CR56" s="1742">
        <v>375.13260000000002</v>
      </c>
      <c r="CS56" s="1742">
        <v>354.56540000000007</v>
      </c>
      <c r="CT56" s="1742">
        <v>379.07100000000003</v>
      </c>
      <c r="CU56" s="1742">
        <v>386.61959999999999</v>
      </c>
      <c r="CV56" s="1742">
        <v>404.88940000000008</v>
      </c>
      <c r="CW56" s="1742">
        <v>351.28340000000003</v>
      </c>
      <c r="CX56" s="1742">
        <v>469.98240000000004</v>
      </c>
      <c r="CY56" s="1742">
        <v>438.0376</v>
      </c>
      <c r="CZ56" s="1742">
        <v>585.83699999999999</v>
      </c>
      <c r="DA56" s="1742">
        <v>582.66440000000011</v>
      </c>
      <c r="DB56" s="1742">
        <v>537.59159999999997</v>
      </c>
      <c r="DC56" s="1742">
        <v>541.3112000000001</v>
      </c>
      <c r="DD56" s="1742">
        <v>505.42800000000005</v>
      </c>
      <c r="DE56" s="1742">
        <v>418.23620000000005</v>
      </c>
      <c r="DF56" s="1742">
        <v>482.12580000000003</v>
      </c>
      <c r="DG56" s="1742">
        <v>375.78900000000004</v>
      </c>
      <c r="DH56" s="1742">
        <v>562.31600000000003</v>
      </c>
      <c r="DI56" s="1742">
        <v>508.92880000000002</v>
      </c>
      <c r="DJ56" s="1742">
        <v>542.51459999999997</v>
      </c>
      <c r="DK56" s="1742">
        <v>616.25019999999995</v>
      </c>
      <c r="DL56" s="1742">
        <v>578.9448000000001</v>
      </c>
      <c r="DM56" s="1742">
        <v>651.36760000000004</v>
      </c>
      <c r="DN56" s="1742">
        <v>622.37660000000005</v>
      </c>
      <c r="DO56" s="1742">
        <v>681.99959999999999</v>
      </c>
      <c r="DP56" s="1742">
        <v>641.95920000000001</v>
      </c>
      <c r="DQ56" s="1742">
        <v>600.05900000000008</v>
      </c>
      <c r="DR56" s="1742">
        <v>628.50300000000004</v>
      </c>
      <c r="DS56" s="1742">
        <v>670.40319999999997</v>
      </c>
      <c r="DT56" s="1742">
        <v>649.17960000000005</v>
      </c>
      <c r="DU56" s="1742">
        <v>636.05160000000001</v>
      </c>
      <c r="DV56" s="1742">
        <v>672.81000000000006</v>
      </c>
      <c r="DW56" s="1742">
        <v>673.02880000000005</v>
      </c>
      <c r="DX56" s="1742">
        <v>678.71760000000006</v>
      </c>
      <c r="DY56" s="1742">
        <v>693.37720000000002</v>
      </c>
      <c r="DZ56" s="1742">
        <v>671.93480000000011</v>
      </c>
      <c r="EA56" s="1742">
        <v>684.7346</v>
      </c>
      <c r="EB56" s="1742">
        <v>710.33420000000001</v>
      </c>
      <c r="EC56" s="1742">
        <v>688.56360000000006</v>
      </c>
      <c r="ED56" s="1742">
        <v>751.24980000000016</v>
      </c>
      <c r="EE56" s="1742">
        <v>729.47919999999999</v>
      </c>
      <c r="EF56" s="2007">
        <v>767.76919999999996</v>
      </c>
      <c r="EG56" s="1742">
        <v>678.17060000000004</v>
      </c>
      <c r="EH56" s="1742">
        <v>666.57420000000002</v>
      </c>
      <c r="EI56" s="1742">
        <v>711.97519999999997</v>
      </c>
      <c r="EJ56" s="1742">
        <v>737.13720000000001</v>
      </c>
      <c r="EK56" s="1742">
        <v>787.78940000000011</v>
      </c>
      <c r="EL56" s="1742">
        <v>750.70280000000014</v>
      </c>
      <c r="EM56" s="1742">
        <v>802.66780000000006</v>
      </c>
      <c r="EN56" s="1742">
        <v>882.63920000000007</v>
      </c>
      <c r="EO56" s="1742">
        <v>859.1182</v>
      </c>
      <c r="EP56" s="1742">
        <v>909.66100000000006</v>
      </c>
      <c r="EQ56" s="1742">
        <v>939.41780000000017</v>
      </c>
      <c r="ER56" s="1742">
        <v>1042.2538000000002</v>
      </c>
      <c r="ES56" s="1742">
        <v>996.63400000000013</v>
      </c>
      <c r="ET56" s="1742">
        <v>972.56600000000003</v>
      </c>
      <c r="EU56" s="1742">
        <v>834.17500000000007</v>
      </c>
      <c r="EV56" s="1742">
        <v>805.62160000000006</v>
      </c>
      <c r="EW56" s="1742">
        <v>950.90480000000014</v>
      </c>
      <c r="EX56" s="1742">
        <v>876.51280000000008</v>
      </c>
      <c r="EY56" s="1742">
        <v>918.63180000000011</v>
      </c>
      <c r="EZ56" s="1742">
        <v>1055.6006</v>
      </c>
      <c r="FA56" s="1742">
        <v>1107.0186000000001</v>
      </c>
      <c r="FB56" s="1742">
        <v>1078.5746000000001</v>
      </c>
      <c r="FC56" s="1742">
        <v>993.13319999999999</v>
      </c>
      <c r="FD56" s="1742">
        <v>1020.1550000000001</v>
      </c>
      <c r="FE56" s="1742">
        <v>1095.2034000000001</v>
      </c>
      <c r="FF56" s="1742">
        <v>794.6816</v>
      </c>
      <c r="FG56" s="1742">
        <v>850.80380000000014</v>
      </c>
      <c r="FH56" s="1742">
        <v>833.95619999999997</v>
      </c>
      <c r="FI56" s="1742">
        <v>833.95619999999997</v>
      </c>
      <c r="FJ56" s="1742">
        <v>849.70980000000009</v>
      </c>
      <c r="FK56" s="1742">
        <v>941.82460000000003</v>
      </c>
      <c r="FL56" s="1742">
        <v>900.03380000000016</v>
      </c>
      <c r="FM56" s="1742">
        <v>932.96320000000003</v>
      </c>
      <c r="FN56" s="1742">
        <v>994.33660000000009</v>
      </c>
      <c r="FO56" s="1742">
        <v>966.65840000000014</v>
      </c>
      <c r="FP56" s="1742">
        <v>922.46080000000018</v>
      </c>
      <c r="FQ56" s="1742">
        <v>1016.2166000000001</v>
      </c>
      <c r="FR56" s="1742">
        <v>939.52719999999999</v>
      </c>
      <c r="FS56" s="1742">
        <v>957.14060000000006</v>
      </c>
      <c r="FT56" s="1742">
        <v>1181.7388000000001</v>
      </c>
      <c r="FU56" s="1742">
        <v>1127.1482000000001</v>
      </c>
      <c r="FV56" s="1742">
        <v>1219.1536000000001</v>
      </c>
      <c r="FW56" s="1742">
        <v>1160.7340000000002</v>
      </c>
      <c r="FX56" s="1742">
        <v>1241.0336000000002</v>
      </c>
      <c r="FY56" s="1742">
        <v>1234.0320000000002</v>
      </c>
      <c r="FZ56" s="1742">
        <v>1262.2572</v>
      </c>
      <c r="GA56" s="1742">
        <v>1298.2498000000001</v>
      </c>
      <c r="GB56" s="1742">
        <v>1281.2928000000002</v>
      </c>
      <c r="GC56" s="1742" t="s">
        <v>2861</v>
      </c>
      <c r="GD56" s="1742">
        <v>1322.5366000000001</v>
      </c>
      <c r="GE56" s="1742" t="s">
        <v>2861</v>
      </c>
      <c r="GF56" s="1742" t="s">
        <v>2861</v>
      </c>
      <c r="GG56" s="1742">
        <v>1279.433</v>
      </c>
      <c r="GH56" s="1742">
        <v>1304.4856000000002</v>
      </c>
      <c r="GI56" s="1742">
        <v>1372.423</v>
      </c>
      <c r="GJ56" s="1742">
        <v>1331.5074</v>
      </c>
      <c r="GK56" s="1742">
        <v>1232.0628000000002</v>
      </c>
      <c r="GL56" s="1742">
        <v>1173.8620000000001</v>
      </c>
      <c r="GM56" s="1742">
        <v>1229.2184</v>
      </c>
      <c r="GN56" s="1742">
        <v>1269.9152000000001</v>
      </c>
      <c r="GO56" s="1742">
        <v>1407.6498000000001</v>
      </c>
      <c r="GP56" s="1742">
        <v>1403.6020000000001</v>
      </c>
      <c r="GQ56" s="1742">
        <v>1318.4888000000001</v>
      </c>
      <c r="GR56" s="1742">
        <v>1443.9706000000001</v>
      </c>
      <c r="GS56" s="1742">
        <v>1366.0778000000003</v>
      </c>
      <c r="GT56" s="1742">
        <v>1418.9180000000001</v>
      </c>
      <c r="GU56" s="1742">
        <v>1432.9212</v>
      </c>
      <c r="GV56" s="1742">
        <v>1456.7704000000001</v>
      </c>
      <c r="GW56" s="1742" t="s">
        <v>2861</v>
      </c>
      <c r="GX56" s="1742">
        <v>1440.0322000000001</v>
      </c>
      <c r="GY56" s="1742" t="s">
        <v>2861</v>
      </c>
      <c r="GZ56" s="1742" t="s">
        <v>2861</v>
      </c>
      <c r="HA56" s="1742" t="s">
        <v>2861</v>
      </c>
      <c r="HB56" s="1742" t="s">
        <v>2861</v>
      </c>
      <c r="HC56" s="1744" t="s">
        <v>2861</v>
      </c>
      <c r="HD56" s="1745" t="s">
        <v>4763</v>
      </c>
      <c r="HE56" s="1746" t="s">
        <v>4687</v>
      </c>
      <c r="HF56" s="1747">
        <v>75</v>
      </c>
    </row>
    <row r="57" spans="2:214" hidden="1">
      <c r="B57" s="1738">
        <v>76</v>
      </c>
      <c r="C57" s="1739" t="s">
        <v>4687</v>
      </c>
      <c r="D57" s="1740" t="s">
        <v>4764</v>
      </c>
      <c r="E57" s="1748">
        <v>1035.4675999999999</v>
      </c>
      <c r="F57" s="1743">
        <v>1157.558</v>
      </c>
      <c r="G57" s="1743">
        <v>1245.2968000000001</v>
      </c>
      <c r="H57" s="1743">
        <v>1058.5509999999999</v>
      </c>
      <c r="I57" s="1743">
        <v>1146.1804000000002</v>
      </c>
      <c r="J57" s="1743">
        <v>1093.7778000000001</v>
      </c>
      <c r="K57" s="1743">
        <v>1025.6215999999999</v>
      </c>
      <c r="L57" s="1743">
        <v>1170.1390000000001</v>
      </c>
      <c r="M57" s="1743">
        <v>1044.0008000000003</v>
      </c>
      <c r="N57" s="1743">
        <v>1270.0212000000001</v>
      </c>
      <c r="O57" s="1743">
        <v>941.6024000000001</v>
      </c>
      <c r="P57" s="1743">
        <v>906.04740000000004</v>
      </c>
      <c r="Q57" s="1743">
        <v>922.8950000000001</v>
      </c>
      <c r="R57" s="1743">
        <v>858.67720000000008</v>
      </c>
      <c r="S57" s="1743">
        <v>960.63800000000003</v>
      </c>
      <c r="T57" s="1743">
        <v>995.53660000000002</v>
      </c>
      <c r="U57" s="1743">
        <v>1010.3056</v>
      </c>
      <c r="V57" s="1743">
        <v>978.68900000000008</v>
      </c>
      <c r="W57" s="1743">
        <v>658.14700000000005</v>
      </c>
      <c r="X57" s="1743">
        <v>799.27300000000002</v>
      </c>
      <c r="Y57" s="1742">
        <v>438.14700000000005</v>
      </c>
      <c r="Z57" s="1742">
        <v>386.72900000000004</v>
      </c>
      <c r="AA57" s="1742">
        <v>417.68920000000003</v>
      </c>
      <c r="AB57" s="1742">
        <v>503.02120000000008</v>
      </c>
      <c r="AC57" s="1742">
        <v>288.59720000000004</v>
      </c>
      <c r="AD57" s="1742">
        <v>239.14840000000001</v>
      </c>
      <c r="AE57" s="1742">
        <v>212.56420000000003</v>
      </c>
      <c r="AF57" s="1742">
        <v>381.36840000000007</v>
      </c>
      <c r="AG57" s="1742">
        <v>304.46020000000004</v>
      </c>
      <c r="AH57" s="1742">
        <v>147.47120000000001</v>
      </c>
      <c r="AI57" s="1742">
        <v>196.48240000000001</v>
      </c>
      <c r="AJ57" s="1742">
        <v>177.00920000000002</v>
      </c>
      <c r="AK57" s="1742">
        <v>344.06300000000005</v>
      </c>
      <c r="AL57" s="1742">
        <v>389.90160000000003</v>
      </c>
      <c r="AM57" s="1742">
        <v>396.35620000000006</v>
      </c>
      <c r="AN57" s="1742">
        <v>287.94080000000002</v>
      </c>
      <c r="AO57" s="1742">
        <v>154.25400000000002</v>
      </c>
      <c r="AP57" s="1742">
        <v>247.24400000000003</v>
      </c>
      <c r="AQ57" s="1742">
        <v>127.5604</v>
      </c>
      <c r="AR57" s="1742">
        <v>227.66140000000001</v>
      </c>
      <c r="AS57" s="1742">
        <v>86.863600000000019</v>
      </c>
      <c r="AT57" s="1742">
        <v>109.1812</v>
      </c>
      <c r="AU57" s="1742">
        <v>54.809400000000004</v>
      </c>
      <c r="AV57" s="1742">
        <v>89.051600000000008</v>
      </c>
      <c r="AW57" s="1742">
        <v>136.75</v>
      </c>
      <c r="AX57" s="1742">
        <v>0</v>
      </c>
      <c r="AY57" s="1742">
        <v>154.91040000000001</v>
      </c>
      <c r="AZ57" s="1742">
        <v>179.52540000000002</v>
      </c>
      <c r="BA57" s="1742">
        <v>148.01820000000004</v>
      </c>
      <c r="BB57" s="1742">
        <v>221.20680000000002</v>
      </c>
      <c r="BC57" s="1742">
        <v>90.145600000000016</v>
      </c>
      <c r="BD57" s="1742">
        <v>121.54340000000001</v>
      </c>
      <c r="BE57" s="1742">
        <v>121.65280000000001</v>
      </c>
      <c r="BF57" s="1742">
        <v>92.005399999999995</v>
      </c>
      <c r="BG57" s="1742">
        <v>43.541200000000003</v>
      </c>
      <c r="BH57" s="1742">
        <v>160.92740000000001</v>
      </c>
      <c r="BI57" s="1742">
        <v>134.45260000000002</v>
      </c>
      <c r="BJ57" s="1742">
        <v>166.5068</v>
      </c>
      <c r="BK57" s="1742">
        <v>183.3544</v>
      </c>
      <c r="BL57" s="1742">
        <v>170.00760000000002</v>
      </c>
      <c r="BM57" s="1742">
        <v>187.94920000000002</v>
      </c>
      <c r="BN57" s="1742">
        <v>159.28640000000001</v>
      </c>
      <c r="BO57" s="1742">
        <v>207.75060000000002</v>
      </c>
      <c r="BP57" s="1742">
        <v>230.94340000000003</v>
      </c>
      <c r="BQ57" s="1742">
        <v>203.1558</v>
      </c>
      <c r="BR57" s="1742">
        <v>266.4984</v>
      </c>
      <c r="BS57" s="1742">
        <v>226.45800000000003</v>
      </c>
      <c r="BT57" s="1742">
        <v>187.18340000000001</v>
      </c>
      <c r="BU57" s="1742">
        <v>230.06820000000002</v>
      </c>
      <c r="BV57" s="1742" t="s">
        <v>2861</v>
      </c>
      <c r="BW57" s="1742">
        <v>216.50260000000003</v>
      </c>
      <c r="BX57" s="1742">
        <v>210.59500000000003</v>
      </c>
      <c r="BY57" s="1742">
        <v>244.7278</v>
      </c>
      <c r="BZ57" s="1742">
        <v>262.23180000000002</v>
      </c>
      <c r="CA57" s="1742">
        <v>172.30500000000001</v>
      </c>
      <c r="CB57" s="1742">
        <v>214.0958</v>
      </c>
      <c r="CC57" s="1742">
        <v>271.74960000000004</v>
      </c>
      <c r="CD57" s="1742">
        <v>198.1234</v>
      </c>
      <c r="CE57" s="1742">
        <v>214.0958</v>
      </c>
      <c r="CF57" s="1742">
        <v>222.41020000000003</v>
      </c>
      <c r="CG57" s="1742" t="s">
        <v>2861</v>
      </c>
      <c r="CH57" s="1742">
        <v>374.03860000000003</v>
      </c>
      <c r="CI57" s="1742">
        <v>394.71520000000004</v>
      </c>
      <c r="CJ57" s="1742">
        <v>347.45440000000008</v>
      </c>
      <c r="CK57" s="1742">
        <v>392.30840000000006</v>
      </c>
      <c r="CL57" s="1742">
        <v>414.73540000000008</v>
      </c>
      <c r="CM57" s="1742">
        <v>453.79120000000006</v>
      </c>
      <c r="CN57" s="1742">
        <v>501.70840000000004</v>
      </c>
      <c r="CO57" s="1742">
        <v>481.46940000000006</v>
      </c>
      <c r="CP57" s="1742">
        <v>493.72220000000004</v>
      </c>
      <c r="CQ57" s="1742">
        <v>526.1046</v>
      </c>
      <c r="CR57" s="1742">
        <v>295.70820000000003</v>
      </c>
      <c r="CS57" s="1742">
        <v>275.14100000000002</v>
      </c>
      <c r="CT57" s="1742">
        <v>299.64659999999998</v>
      </c>
      <c r="CU57" s="1742">
        <v>276.56320000000005</v>
      </c>
      <c r="CV57" s="1742">
        <v>294.39540000000005</v>
      </c>
      <c r="CW57" s="1742">
        <v>240.7894</v>
      </c>
      <c r="CX57" s="1742">
        <v>359.48840000000007</v>
      </c>
      <c r="CY57" s="1742">
        <v>327.54360000000003</v>
      </c>
      <c r="CZ57" s="1742">
        <v>475.23360000000002</v>
      </c>
      <c r="DA57" s="1742">
        <v>472.06100000000004</v>
      </c>
      <c r="DB57" s="1742">
        <v>427.0976</v>
      </c>
      <c r="DC57" s="1742">
        <v>430.81720000000007</v>
      </c>
      <c r="DD57" s="1742">
        <v>394.82460000000003</v>
      </c>
      <c r="DE57" s="1742">
        <v>347.01679999999999</v>
      </c>
      <c r="DF57" s="1742">
        <v>410.79700000000003</v>
      </c>
      <c r="DG57" s="1742">
        <v>304.56959999999998</v>
      </c>
      <c r="DH57" s="1742">
        <v>457.51080000000002</v>
      </c>
      <c r="DI57" s="1742">
        <v>437.6</v>
      </c>
      <c r="DJ57" s="1742">
        <v>453.24420000000003</v>
      </c>
      <c r="DK57" s="1742">
        <v>533.10620000000006</v>
      </c>
      <c r="DL57" s="1742">
        <v>503.56820000000005</v>
      </c>
      <c r="DM57" s="1742">
        <v>568.22360000000003</v>
      </c>
      <c r="DN57" s="1742">
        <v>539.1232</v>
      </c>
      <c r="DO57" s="1742">
        <v>598.85559999999998</v>
      </c>
      <c r="DP57" s="1742">
        <v>551.70420000000001</v>
      </c>
      <c r="DQ57" s="1742">
        <v>502.80240000000009</v>
      </c>
      <c r="DR57" s="1742">
        <v>517.89959999999996</v>
      </c>
      <c r="DS57" s="1742">
        <v>580.14819999999997</v>
      </c>
      <c r="DT57" s="1742">
        <v>559.03399999999999</v>
      </c>
      <c r="DU57" s="1742">
        <v>587.91560000000004</v>
      </c>
      <c r="DV57" s="1742">
        <v>582.55500000000006</v>
      </c>
      <c r="DW57" s="1742">
        <v>600.16840000000002</v>
      </c>
      <c r="DX57" s="1742">
        <v>588.572</v>
      </c>
      <c r="DY57" s="1742">
        <v>603.12220000000002</v>
      </c>
      <c r="DZ57" s="1742">
        <v>581.78920000000005</v>
      </c>
      <c r="EA57" s="1742">
        <v>594.4796</v>
      </c>
      <c r="EB57" s="1742">
        <v>620.18860000000006</v>
      </c>
      <c r="EC57" s="1742">
        <v>598.41800000000001</v>
      </c>
      <c r="ED57" s="1742">
        <v>674.01340000000005</v>
      </c>
      <c r="EE57" s="1742">
        <v>681.34320000000002</v>
      </c>
      <c r="EF57" s="2007">
        <v>677.51419999999996</v>
      </c>
      <c r="EG57" s="1742">
        <v>630.03460000000007</v>
      </c>
      <c r="EH57" s="1742">
        <v>583.32080000000008</v>
      </c>
      <c r="EI57" s="1742">
        <v>628.72180000000014</v>
      </c>
      <c r="EJ57" s="1742">
        <v>651.36760000000004</v>
      </c>
      <c r="EK57" s="1742">
        <v>702.01980000000015</v>
      </c>
      <c r="EL57" s="1742">
        <v>667.55880000000013</v>
      </c>
      <c r="EM57" s="1742">
        <v>754.53180000000009</v>
      </c>
      <c r="EN57" s="1742">
        <v>814.26419999999996</v>
      </c>
      <c r="EO57" s="1742">
        <v>796.43200000000002</v>
      </c>
      <c r="EP57" s="1742">
        <v>841.28600000000006</v>
      </c>
      <c r="EQ57" s="1742">
        <v>871.04280000000017</v>
      </c>
      <c r="ER57" s="1742">
        <v>969.72160000000008</v>
      </c>
      <c r="ES57" s="1742">
        <v>928.25900000000001</v>
      </c>
      <c r="ET57" s="1742">
        <v>904.30040000000008</v>
      </c>
      <c r="EU57" s="1742">
        <v>753.87540000000013</v>
      </c>
      <c r="EV57" s="1742">
        <v>737.24660000000006</v>
      </c>
      <c r="EW57" s="1742">
        <v>870.60519999999997</v>
      </c>
      <c r="EX57" s="1742">
        <v>796.21320000000003</v>
      </c>
      <c r="EY57" s="1742">
        <v>850.36620000000005</v>
      </c>
      <c r="EZ57" s="1742">
        <v>975.30100000000004</v>
      </c>
      <c r="FA57" s="1742">
        <v>1026.7190000000001</v>
      </c>
      <c r="FB57" s="1742">
        <v>998.27500000000009</v>
      </c>
      <c r="FC57" s="1742">
        <v>912.83360000000005</v>
      </c>
      <c r="FD57" s="1742">
        <v>939.85540000000015</v>
      </c>
      <c r="FE57" s="1742">
        <v>1014.9038000000002</v>
      </c>
      <c r="FF57" s="1742">
        <v>704.53600000000006</v>
      </c>
      <c r="FG57" s="1742">
        <v>760.65819999999997</v>
      </c>
      <c r="FH57" s="1742">
        <v>743.70119999999997</v>
      </c>
      <c r="FI57" s="1742">
        <v>743.70119999999997</v>
      </c>
      <c r="FJ57" s="1742">
        <v>759.45480000000009</v>
      </c>
      <c r="FK57" s="1742">
        <v>851.56960000000004</v>
      </c>
      <c r="FL57" s="1742">
        <v>809.77880000000016</v>
      </c>
      <c r="FM57" s="1742">
        <v>842.70820000000003</v>
      </c>
      <c r="FN57" s="1742">
        <v>904.08160000000009</v>
      </c>
      <c r="FO57" s="1742">
        <v>876.40340000000015</v>
      </c>
      <c r="FP57" s="1742">
        <v>832.20580000000007</v>
      </c>
      <c r="FQ57" s="1742">
        <v>926.07100000000003</v>
      </c>
      <c r="FR57" s="1742">
        <v>849.2722</v>
      </c>
      <c r="FS57" s="1742">
        <v>866.88560000000007</v>
      </c>
      <c r="FT57" s="1742">
        <v>1101.4392</v>
      </c>
      <c r="FU57" s="1742">
        <v>1046.8486</v>
      </c>
      <c r="FV57" s="1742">
        <v>1138.854</v>
      </c>
      <c r="FW57" s="1742">
        <v>1080.4344000000001</v>
      </c>
      <c r="FX57" s="1742">
        <v>1160.7340000000002</v>
      </c>
      <c r="FY57" s="1742">
        <v>1153.7324000000001</v>
      </c>
      <c r="FZ57" s="1742">
        <v>1181.9576000000002</v>
      </c>
      <c r="GA57" s="1742">
        <v>1217.9502</v>
      </c>
      <c r="GB57" s="1742">
        <v>1200.9932000000001</v>
      </c>
      <c r="GC57" s="1742" t="s">
        <v>2861</v>
      </c>
      <c r="GD57" s="1742">
        <v>1242.2370000000001</v>
      </c>
      <c r="GE57" s="1742" t="s">
        <v>2861</v>
      </c>
      <c r="GF57" s="1742" t="s">
        <v>2861</v>
      </c>
      <c r="GG57" s="1742">
        <v>1199.1333999999999</v>
      </c>
      <c r="GH57" s="1742">
        <v>1224.1860000000001</v>
      </c>
      <c r="GI57" s="1742">
        <v>1292.1233999999999</v>
      </c>
      <c r="GJ57" s="1742">
        <v>1251.2078000000001</v>
      </c>
      <c r="GK57" s="1742">
        <v>1151.7632000000001</v>
      </c>
      <c r="GL57" s="1742">
        <v>1093.5624</v>
      </c>
      <c r="GM57" s="1742">
        <v>1148.9188000000001</v>
      </c>
      <c r="GN57" s="1742">
        <v>1189.6156000000001</v>
      </c>
      <c r="GO57" s="1742">
        <v>1327.3502000000001</v>
      </c>
      <c r="GP57" s="1742">
        <v>1323.3024</v>
      </c>
      <c r="GQ57" s="1742">
        <v>1238.1892</v>
      </c>
      <c r="GR57" s="1742">
        <v>1363.671</v>
      </c>
      <c r="GS57" s="1742">
        <v>1285.7782</v>
      </c>
      <c r="GT57" s="1742">
        <v>1338.6184000000001</v>
      </c>
      <c r="GU57" s="1742">
        <v>1352.6216000000002</v>
      </c>
      <c r="GV57" s="1742">
        <v>1376.4708000000001</v>
      </c>
      <c r="GW57" s="1742" t="s">
        <v>2861</v>
      </c>
      <c r="GX57" s="1742">
        <v>1359.7326000000003</v>
      </c>
      <c r="GY57" s="1742" t="s">
        <v>2861</v>
      </c>
      <c r="GZ57" s="1742" t="s">
        <v>2861</v>
      </c>
      <c r="HA57" s="1742" t="s">
        <v>2861</v>
      </c>
      <c r="HB57" s="1742" t="s">
        <v>2861</v>
      </c>
      <c r="HC57" s="1744" t="s">
        <v>2861</v>
      </c>
      <c r="HD57" s="1745" t="s">
        <v>4764</v>
      </c>
      <c r="HE57" s="1746" t="s">
        <v>4687</v>
      </c>
      <c r="HF57" s="1747">
        <v>76</v>
      </c>
    </row>
    <row r="58" spans="2:214" hidden="1">
      <c r="B58" s="1738">
        <v>81</v>
      </c>
      <c r="C58" s="1739" t="s">
        <v>4688</v>
      </c>
      <c r="D58" s="1740" t="s">
        <v>4765</v>
      </c>
      <c r="E58" s="1748">
        <v>1119.3774000000001</v>
      </c>
      <c r="F58" s="1743">
        <v>1241.4678000000001</v>
      </c>
      <c r="G58" s="1743">
        <v>1329.2066000000002</v>
      </c>
      <c r="H58" s="1743">
        <v>1142.4608000000001</v>
      </c>
      <c r="I58" s="1743">
        <v>1230.0902000000001</v>
      </c>
      <c r="J58" s="1743">
        <v>1177.6876000000002</v>
      </c>
      <c r="K58" s="1743">
        <v>1109.5314000000001</v>
      </c>
      <c r="L58" s="1743">
        <v>1254.0488</v>
      </c>
      <c r="M58" s="1743">
        <v>1127.9106000000002</v>
      </c>
      <c r="N58" s="1743">
        <v>1353.931</v>
      </c>
      <c r="O58" s="1743">
        <v>1025.5122000000001</v>
      </c>
      <c r="P58" s="1743">
        <v>989.95720000000006</v>
      </c>
      <c r="Q58" s="1743">
        <v>1006.8048000000001</v>
      </c>
      <c r="R58" s="1743">
        <v>942.5870000000001</v>
      </c>
      <c r="S58" s="1743">
        <v>1044.5478000000001</v>
      </c>
      <c r="T58" s="1743">
        <v>1079.4464</v>
      </c>
      <c r="U58" s="1743">
        <v>1094.2154</v>
      </c>
      <c r="V58" s="1743">
        <v>1062.5988000000002</v>
      </c>
      <c r="W58" s="1743">
        <v>742.05680000000007</v>
      </c>
      <c r="X58" s="1743">
        <v>883.18280000000004</v>
      </c>
      <c r="Y58" s="1742">
        <v>522.05680000000007</v>
      </c>
      <c r="Z58" s="1742">
        <v>470.6388</v>
      </c>
      <c r="AA58" s="1742">
        <v>501.59900000000005</v>
      </c>
      <c r="AB58" s="1742">
        <v>586.93100000000004</v>
      </c>
      <c r="AC58" s="1742">
        <v>372.50700000000001</v>
      </c>
      <c r="AD58" s="1742">
        <v>323.05820000000006</v>
      </c>
      <c r="AE58" s="1742">
        <v>296.47400000000005</v>
      </c>
      <c r="AF58" s="1742">
        <v>465.27820000000003</v>
      </c>
      <c r="AG58" s="1742">
        <v>384.97860000000003</v>
      </c>
      <c r="AH58" s="1742">
        <v>236.63220000000004</v>
      </c>
      <c r="AI58" s="1742">
        <v>264.31040000000002</v>
      </c>
      <c r="AJ58" s="1742">
        <v>260.91900000000004</v>
      </c>
      <c r="AK58" s="1742">
        <v>427.97280000000001</v>
      </c>
      <c r="AL58" s="1742">
        <v>473.81140000000005</v>
      </c>
      <c r="AM58" s="1742">
        <v>480.26600000000002</v>
      </c>
      <c r="AN58" s="1742">
        <v>371.85059999999999</v>
      </c>
      <c r="AO58" s="1742">
        <v>262.01300000000003</v>
      </c>
      <c r="AP58" s="1742">
        <v>355.00300000000004</v>
      </c>
      <c r="AQ58" s="1742">
        <v>235.21</v>
      </c>
      <c r="AR58" s="1742">
        <v>335.42040000000003</v>
      </c>
      <c r="AS58" s="1742">
        <v>194.62260000000003</v>
      </c>
      <c r="AT58" s="1742">
        <v>112.7914</v>
      </c>
      <c r="AU58" s="1742">
        <v>170.44520000000003</v>
      </c>
      <c r="AV58" s="1742">
        <v>200.42080000000001</v>
      </c>
      <c r="AW58" s="1742">
        <v>168.0384</v>
      </c>
      <c r="AX58" s="1742">
        <v>155.34800000000001</v>
      </c>
      <c r="AY58" s="1742">
        <v>0</v>
      </c>
      <c r="AZ58" s="1742">
        <v>64.764800000000008</v>
      </c>
      <c r="BA58" s="1742">
        <v>103.93</v>
      </c>
      <c r="BB58" s="1742">
        <v>92.771200000000007</v>
      </c>
      <c r="BC58" s="1742">
        <v>84.675600000000017</v>
      </c>
      <c r="BD58" s="1742">
        <v>103.27360000000002</v>
      </c>
      <c r="BE58" s="1742">
        <v>96.600200000000001</v>
      </c>
      <c r="BF58" s="1742">
        <v>116.29220000000001</v>
      </c>
      <c r="BG58" s="1742">
        <v>135.54660000000001</v>
      </c>
      <c r="BH58" s="1742">
        <v>142.65760000000003</v>
      </c>
      <c r="BI58" s="1742">
        <v>116.18280000000001</v>
      </c>
      <c r="BJ58" s="1742">
        <v>148.23700000000002</v>
      </c>
      <c r="BK58" s="1742">
        <v>165.08460000000002</v>
      </c>
      <c r="BL58" s="1742">
        <v>113.99480000000001</v>
      </c>
      <c r="BM58" s="1742">
        <v>144.07980000000001</v>
      </c>
      <c r="BN58" s="1742">
        <v>141.01660000000001</v>
      </c>
      <c r="BO58" s="1742">
        <v>189.37139999999999</v>
      </c>
      <c r="BP58" s="1742">
        <v>144.18920000000003</v>
      </c>
      <c r="BQ58" s="1742">
        <v>127.45100000000001</v>
      </c>
      <c r="BR58" s="1742">
        <v>179.63480000000001</v>
      </c>
      <c r="BS58" s="1742">
        <v>111.6974</v>
      </c>
      <c r="BT58" s="1742">
        <v>130.2954</v>
      </c>
      <c r="BU58" s="1742">
        <v>175.14940000000001</v>
      </c>
      <c r="BV58" s="1742" t="s">
        <v>2861</v>
      </c>
      <c r="BW58" s="1742">
        <v>140.7978</v>
      </c>
      <c r="BX58" s="1742">
        <v>134.89019999999999</v>
      </c>
      <c r="BY58" s="1742">
        <v>188.715</v>
      </c>
      <c r="BZ58" s="1742">
        <v>205.89080000000001</v>
      </c>
      <c r="CA58" s="1742">
        <v>278.64179999999999</v>
      </c>
      <c r="CB58" s="1742">
        <v>275.03160000000003</v>
      </c>
      <c r="CC58" s="1742">
        <v>308.83620000000002</v>
      </c>
      <c r="CD58" s="1742">
        <v>294.286</v>
      </c>
      <c r="CE58" s="1742">
        <v>225.14520000000002</v>
      </c>
      <c r="CF58" s="1742">
        <v>328.63760000000002</v>
      </c>
      <c r="CG58" s="1742" t="s">
        <v>2861</v>
      </c>
      <c r="CH58" s="1742">
        <v>407.07740000000007</v>
      </c>
      <c r="CI58" s="1742">
        <v>427.64460000000003</v>
      </c>
      <c r="CJ58" s="1742">
        <v>380.38380000000001</v>
      </c>
      <c r="CK58" s="1742">
        <v>425.23779999999999</v>
      </c>
      <c r="CL58" s="1742">
        <v>447.77420000000006</v>
      </c>
      <c r="CM58" s="1742">
        <v>486.83000000000004</v>
      </c>
      <c r="CN58" s="1742">
        <v>534.63780000000008</v>
      </c>
      <c r="CO58" s="1742">
        <v>514.39880000000005</v>
      </c>
      <c r="CP58" s="1742">
        <v>526.65160000000003</v>
      </c>
      <c r="CQ58" s="1742">
        <v>520.41579999999999</v>
      </c>
      <c r="CR58" s="1742">
        <v>247.46280000000002</v>
      </c>
      <c r="CS58" s="1742">
        <v>226.89560000000003</v>
      </c>
      <c r="CT58" s="1742">
        <v>251.40120000000005</v>
      </c>
      <c r="CU58" s="1742">
        <v>258.29340000000002</v>
      </c>
      <c r="CV58" s="1742">
        <v>276.12560000000002</v>
      </c>
      <c r="CW58" s="1742">
        <v>222.41020000000003</v>
      </c>
      <c r="CX58" s="1742">
        <v>341.21859999999998</v>
      </c>
      <c r="CY58" s="1742">
        <v>309.16440000000006</v>
      </c>
      <c r="CZ58" s="1742">
        <v>456.96380000000005</v>
      </c>
      <c r="DA58" s="1742">
        <v>453.79120000000006</v>
      </c>
      <c r="DB58" s="1742">
        <v>408.82780000000002</v>
      </c>
      <c r="DC58" s="1742">
        <v>412.54740000000004</v>
      </c>
      <c r="DD58" s="1742">
        <v>376.5548</v>
      </c>
      <c r="DE58" s="1742">
        <v>290.67580000000004</v>
      </c>
      <c r="DF58" s="1742">
        <v>354.45600000000002</v>
      </c>
      <c r="DG58" s="1742">
        <v>248.22860000000003</v>
      </c>
      <c r="DH58" s="1742">
        <v>434.64620000000002</v>
      </c>
      <c r="DI58" s="1742">
        <v>381.25900000000001</v>
      </c>
      <c r="DJ58" s="1742">
        <v>414.84480000000002</v>
      </c>
      <c r="DK58" s="1742">
        <v>488.58040000000005</v>
      </c>
      <c r="DL58" s="1742">
        <v>451.27500000000003</v>
      </c>
      <c r="DM58" s="1742">
        <v>523.80720000000008</v>
      </c>
      <c r="DN58" s="1742">
        <v>494.70680000000004</v>
      </c>
      <c r="DO58" s="1742">
        <v>554.43920000000003</v>
      </c>
      <c r="DP58" s="1742">
        <v>514.28940000000011</v>
      </c>
      <c r="DQ58" s="1742">
        <v>484.5326</v>
      </c>
      <c r="DR58" s="1742">
        <v>499.62980000000005</v>
      </c>
      <c r="DS58" s="1742">
        <v>542.73340000000007</v>
      </c>
      <c r="DT58" s="1742">
        <v>521.61920000000009</v>
      </c>
      <c r="DU58" s="1742">
        <v>581.02340000000004</v>
      </c>
      <c r="DV58" s="1742">
        <v>545.14020000000005</v>
      </c>
      <c r="DW58" s="1742">
        <v>562.75360000000001</v>
      </c>
      <c r="DX58" s="1742">
        <v>551.1572000000001</v>
      </c>
      <c r="DY58" s="1742">
        <v>565.70740000000012</v>
      </c>
      <c r="DZ58" s="1742">
        <v>544.37440000000004</v>
      </c>
      <c r="EA58" s="1742">
        <v>557.06479999999999</v>
      </c>
      <c r="EB58" s="1742">
        <v>582.77380000000005</v>
      </c>
      <c r="EC58" s="1742">
        <v>561.00319999999999</v>
      </c>
      <c r="ED58" s="1742">
        <v>636.59860000000003</v>
      </c>
      <c r="EE58" s="1742">
        <v>674.45100000000002</v>
      </c>
      <c r="EF58" s="2007">
        <v>640.09940000000006</v>
      </c>
      <c r="EG58" s="1742">
        <v>621.5014000000001</v>
      </c>
      <c r="EH58" s="1742">
        <v>538.90440000000001</v>
      </c>
      <c r="EI58" s="1742">
        <v>584.30540000000008</v>
      </c>
      <c r="EJ58" s="1742">
        <v>609.57680000000005</v>
      </c>
      <c r="EK58" s="1742">
        <v>660.11959999999999</v>
      </c>
      <c r="EL58" s="1742">
        <v>623.14240000000007</v>
      </c>
      <c r="EM58" s="1742">
        <v>725.43140000000005</v>
      </c>
      <c r="EN58" s="1742">
        <v>776.84940000000006</v>
      </c>
      <c r="EO58" s="1742">
        <v>759.0172</v>
      </c>
      <c r="EP58" s="1742">
        <v>803.87120000000004</v>
      </c>
      <c r="EQ58" s="1742">
        <v>833.62800000000004</v>
      </c>
      <c r="ER58" s="1742">
        <v>932.30680000000007</v>
      </c>
      <c r="ES58" s="1742">
        <v>890.8442</v>
      </c>
      <c r="ET58" s="1742">
        <v>866.88560000000007</v>
      </c>
      <c r="EU58" s="1742">
        <v>716.4606</v>
      </c>
      <c r="EV58" s="1742">
        <v>699.83180000000016</v>
      </c>
      <c r="EW58" s="1742">
        <v>833.19040000000007</v>
      </c>
      <c r="EX58" s="1742">
        <v>758.79840000000013</v>
      </c>
      <c r="EY58" s="1742">
        <v>812.95140000000004</v>
      </c>
      <c r="EZ58" s="1742">
        <v>937.88620000000003</v>
      </c>
      <c r="FA58" s="1742">
        <v>989.30420000000004</v>
      </c>
      <c r="FB58" s="1742">
        <v>960.86020000000008</v>
      </c>
      <c r="FC58" s="1742">
        <v>875.41880000000015</v>
      </c>
      <c r="FD58" s="1742">
        <v>902.44060000000002</v>
      </c>
      <c r="FE58" s="1742">
        <v>977.48900000000003</v>
      </c>
      <c r="FF58" s="1742">
        <v>667.12120000000004</v>
      </c>
      <c r="FG58" s="1742">
        <v>723.24340000000007</v>
      </c>
      <c r="FH58" s="1742">
        <v>706.28640000000007</v>
      </c>
      <c r="FI58" s="1742">
        <v>706.28640000000007</v>
      </c>
      <c r="FJ58" s="1742">
        <v>722.04000000000008</v>
      </c>
      <c r="FK58" s="1742">
        <v>814.15480000000014</v>
      </c>
      <c r="FL58" s="1742">
        <v>772.36400000000003</v>
      </c>
      <c r="FM58" s="1742">
        <v>805.29340000000013</v>
      </c>
      <c r="FN58" s="1742">
        <v>866.66680000000008</v>
      </c>
      <c r="FO58" s="1742">
        <v>838.98860000000002</v>
      </c>
      <c r="FP58" s="1742">
        <v>794.79100000000005</v>
      </c>
      <c r="FQ58" s="1742">
        <v>888.65620000000001</v>
      </c>
      <c r="FR58" s="1742">
        <v>811.8574000000001</v>
      </c>
      <c r="FS58" s="1742">
        <v>829.47080000000017</v>
      </c>
      <c r="FT58" s="1742">
        <v>1064.0244</v>
      </c>
      <c r="FU58" s="1742">
        <v>1009.4338000000001</v>
      </c>
      <c r="FV58" s="1742">
        <v>1101.4392</v>
      </c>
      <c r="FW58" s="1742">
        <v>1043.0196000000001</v>
      </c>
      <c r="FX58" s="1742">
        <v>1123.3192000000001</v>
      </c>
      <c r="FY58" s="1742">
        <v>1116.3176000000001</v>
      </c>
      <c r="FZ58" s="1742">
        <v>1144.5428000000002</v>
      </c>
      <c r="GA58" s="1742">
        <v>1180.5354</v>
      </c>
      <c r="GB58" s="1742">
        <v>1163.5784000000001</v>
      </c>
      <c r="GC58" s="1742" t="s">
        <v>2861</v>
      </c>
      <c r="GD58" s="1742">
        <v>1204.8222000000001</v>
      </c>
      <c r="GE58" s="1742" t="s">
        <v>2861</v>
      </c>
      <c r="GF58" s="1742" t="s">
        <v>2861</v>
      </c>
      <c r="GG58" s="1742">
        <v>1161.7186000000002</v>
      </c>
      <c r="GH58" s="1742">
        <v>1186.7712000000001</v>
      </c>
      <c r="GI58" s="1742">
        <v>1254.7086000000002</v>
      </c>
      <c r="GJ58" s="1742">
        <v>1213.7930000000001</v>
      </c>
      <c r="GK58" s="1742">
        <v>1114.3484000000001</v>
      </c>
      <c r="GL58" s="1742">
        <v>1056.1476</v>
      </c>
      <c r="GM58" s="1742">
        <v>1111.5040000000001</v>
      </c>
      <c r="GN58" s="1742">
        <v>1152.2008000000001</v>
      </c>
      <c r="GO58" s="1742">
        <v>1289.9354000000001</v>
      </c>
      <c r="GP58" s="1742">
        <v>1285.8876000000002</v>
      </c>
      <c r="GQ58" s="1742">
        <v>1200.7744</v>
      </c>
      <c r="GR58" s="1742">
        <v>1326.2562</v>
      </c>
      <c r="GS58" s="1742">
        <v>1248.3634</v>
      </c>
      <c r="GT58" s="1742">
        <v>1301.2036000000003</v>
      </c>
      <c r="GU58" s="1742">
        <v>1315.2068000000002</v>
      </c>
      <c r="GV58" s="1742">
        <v>1339.056</v>
      </c>
      <c r="GW58" s="1742" t="s">
        <v>2861</v>
      </c>
      <c r="GX58" s="1742">
        <v>1322.3178000000003</v>
      </c>
      <c r="GY58" s="1742" t="s">
        <v>2861</v>
      </c>
      <c r="GZ58" s="1742" t="s">
        <v>2861</v>
      </c>
      <c r="HA58" s="1742" t="s">
        <v>2861</v>
      </c>
      <c r="HB58" s="1742" t="s">
        <v>2861</v>
      </c>
      <c r="HC58" s="1744" t="s">
        <v>2861</v>
      </c>
      <c r="HD58" s="1745" t="s">
        <v>4765</v>
      </c>
      <c r="HE58" s="1746" t="s">
        <v>4688</v>
      </c>
      <c r="HF58" s="1747">
        <v>81</v>
      </c>
    </row>
    <row r="59" spans="2:214" hidden="1">
      <c r="B59" s="1738">
        <v>82</v>
      </c>
      <c r="C59" s="1739" t="s">
        <v>4688</v>
      </c>
      <c r="D59" s="1740" t="s">
        <v>4766</v>
      </c>
      <c r="E59" s="1748">
        <v>1146.7274</v>
      </c>
      <c r="F59" s="1743">
        <v>1268.8178</v>
      </c>
      <c r="G59" s="1743">
        <v>1356.5566000000001</v>
      </c>
      <c r="H59" s="1743">
        <v>1169.8108</v>
      </c>
      <c r="I59" s="1743">
        <v>1257.4402</v>
      </c>
      <c r="J59" s="1743">
        <v>1205.0376000000001</v>
      </c>
      <c r="K59" s="1743">
        <v>1136.8814</v>
      </c>
      <c r="L59" s="1743">
        <v>1281.3987999999999</v>
      </c>
      <c r="M59" s="1743">
        <v>1155.2606000000001</v>
      </c>
      <c r="N59" s="1743">
        <v>1381.2809999999999</v>
      </c>
      <c r="O59" s="1743">
        <v>1052.8622</v>
      </c>
      <c r="P59" s="1743">
        <v>1017.3072</v>
      </c>
      <c r="Q59" s="1743">
        <v>1034.1548</v>
      </c>
      <c r="R59" s="1743">
        <v>969.93700000000001</v>
      </c>
      <c r="S59" s="1743">
        <v>1071.8978</v>
      </c>
      <c r="T59" s="1743">
        <v>1106.7963999999999</v>
      </c>
      <c r="U59" s="1743">
        <v>1121.5654</v>
      </c>
      <c r="V59" s="1743">
        <v>1089.9488000000001</v>
      </c>
      <c r="W59" s="1743">
        <v>769.40679999999998</v>
      </c>
      <c r="X59" s="1743">
        <v>910.53279999999995</v>
      </c>
      <c r="Y59" s="1742">
        <v>549.40679999999998</v>
      </c>
      <c r="Z59" s="1742">
        <v>497.98880000000003</v>
      </c>
      <c r="AA59" s="1742">
        <v>528.94900000000007</v>
      </c>
      <c r="AB59" s="1742">
        <v>614.28100000000006</v>
      </c>
      <c r="AC59" s="1742">
        <v>399.85700000000003</v>
      </c>
      <c r="AD59" s="1742">
        <v>350.40820000000002</v>
      </c>
      <c r="AE59" s="1742">
        <v>323.82400000000001</v>
      </c>
      <c r="AF59" s="1742">
        <v>492.62820000000005</v>
      </c>
      <c r="AG59" s="1742">
        <v>412.32859999999999</v>
      </c>
      <c r="AH59" s="1742">
        <v>263.98220000000003</v>
      </c>
      <c r="AI59" s="1742">
        <v>291.66040000000004</v>
      </c>
      <c r="AJ59" s="1742">
        <v>288.26900000000001</v>
      </c>
      <c r="AK59" s="1742">
        <v>455.32280000000003</v>
      </c>
      <c r="AL59" s="1742">
        <v>501.16140000000007</v>
      </c>
      <c r="AM59" s="1742">
        <v>507.61600000000004</v>
      </c>
      <c r="AN59" s="1742">
        <v>399.20060000000001</v>
      </c>
      <c r="AO59" s="1742">
        <v>289.363</v>
      </c>
      <c r="AP59" s="1742">
        <v>382.35300000000001</v>
      </c>
      <c r="AQ59" s="1742">
        <v>262.6694</v>
      </c>
      <c r="AR59" s="1742">
        <v>362.77040000000005</v>
      </c>
      <c r="AS59" s="1742">
        <v>221.97260000000003</v>
      </c>
      <c r="AT59" s="1742">
        <v>140.1414</v>
      </c>
      <c r="AU59" s="1742">
        <v>197.79520000000002</v>
      </c>
      <c r="AV59" s="1742">
        <v>227.77080000000001</v>
      </c>
      <c r="AW59" s="1742">
        <v>195.49780000000001</v>
      </c>
      <c r="AX59" s="1742">
        <v>178.322</v>
      </c>
      <c r="AY59" s="1742">
        <v>67.281000000000006</v>
      </c>
      <c r="AZ59" s="1742">
        <v>0</v>
      </c>
      <c r="BA59" s="1742">
        <v>63.452000000000005</v>
      </c>
      <c r="BB59" s="1742">
        <v>89.270399999999995</v>
      </c>
      <c r="BC59" s="1742">
        <v>104.5864</v>
      </c>
      <c r="BD59" s="1742">
        <v>122.52800000000001</v>
      </c>
      <c r="BE59" s="1742">
        <v>84.019199999999998</v>
      </c>
      <c r="BF59" s="1742">
        <v>136.203</v>
      </c>
      <c r="BG59" s="1742">
        <v>161.0368</v>
      </c>
      <c r="BH59" s="1742">
        <v>154.25400000000002</v>
      </c>
      <c r="BI59" s="1742">
        <v>132.7022</v>
      </c>
      <c r="BJ59" s="1742">
        <v>159.83340000000001</v>
      </c>
      <c r="BK59" s="1742">
        <v>176.79040000000001</v>
      </c>
      <c r="BL59" s="1742">
        <v>68.922000000000011</v>
      </c>
      <c r="BM59" s="1742">
        <v>99.116399999999999</v>
      </c>
      <c r="BN59" s="1742">
        <v>122.8562</v>
      </c>
      <c r="BO59" s="1742">
        <v>154.58220000000003</v>
      </c>
      <c r="BP59" s="1742">
        <v>110.16580000000002</v>
      </c>
      <c r="BQ59" s="1742">
        <v>82.378200000000007</v>
      </c>
      <c r="BR59" s="1742">
        <v>144.6268</v>
      </c>
      <c r="BS59" s="1742">
        <v>72.969800000000006</v>
      </c>
      <c r="BT59" s="1742">
        <v>85.332000000000008</v>
      </c>
      <c r="BU59" s="1742">
        <v>130.07660000000001</v>
      </c>
      <c r="BV59" s="1742" t="s">
        <v>2861</v>
      </c>
      <c r="BW59" s="1742">
        <v>95.725000000000009</v>
      </c>
      <c r="BX59" s="1742">
        <v>89.926800000000014</v>
      </c>
      <c r="BY59" s="1742">
        <v>143.64220000000003</v>
      </c>
      <c r="BZ59" s="1742">
        <v>160.81800000000001</v>
      </c>
      <c r="CA59" s="1742">
        <v>305.99180000000001</v>
      </c>
      <c r="CB59" s="1742">
        <v>286.73740000000004</v>
      </c>
      <c r="CC59" s="1742">
        <v>311.68060000000003</v>
      </c>
      <c r="CD59" s="1742">
        <v>305.99180000000001</v>
      </c>
      <c r="CE59" s="1742">
        <v>236.74160000000003</v>
      </c>
      <c r="CF59" s="1742">
        <v>356.09700000000004</v>
      </c>
      <c r="CG59" s="1742" t="s">
        <v>2861</v>
      </c>
      <c r="CH59" s="1742">
        <v>409.26540000000006</v>
      </c>
      <c r="CI59" s="1742">
        <v>429.83260000000001</v>
      </c>
      <c r="CJ59" s="1742">
        <v>382.5718</v>
      </c>
      <c r="CK59" s="1742">
        <v>427.42580000000004</v>
      </c>
      <c r="CL59" s="1742">
        <v>449.8528</v>
      </c>
      <c r="CM59" s="1742">
        <v>489.01800000000003</v>
      </c>
      <c r="CN59" s="1742">
        <v>536.82580000000007</v>
      </c>
      <c r="CO59" s="1742">
        <v>516.58680000000004</v>
      </c>
      <c r="CP59" s="1742">
        <v>510.67920000000004</v>
      </c>
      <c r="CQ59" s="1742">
        <v>484.86080000000004</v>
      </c>
      <c r="CR59" s="1742">
        <v>202.49940000000001</v>
      </c>
      <c r="CS59" s="1742">
        <v>181.93220000000002</v>
      </c>
      <c r="CT59" s="1742">
        <v>206.43780000000001</v>
      </c>
      <c r="CU59" s="1742">
        <v>260.48140000000001</v>
      </c>
      <c r="CV59" s="1742">
        <v>274.81279999999998</v>
      </c>
      <c r="CW59" s="1742">
        <v>224.59820000000002</v>
      </c>
      <c r="CX59" s="1742">
        <v>305.55420000000004</v>
      </c>
      <c r="CY59" s="1742">
        <v>273.60939999999999</v>
      </c>
      <c r="CZ59" s="1742">
        <v>421.40880000000004</v>
      </c>
      <c r="DA59" s="1742">
        <v>418.23620000000005</v>
      </c>
      <c r="DB59" s="1742">
        <v>373.16340000000008</v>
      </c>
      <c r="DC59" s="1742">
        <v>376.88300000000004</v>
      </c>
      <c r="DD59" s="1742">
        <v>371.41300000000001</v>
      </c>
      <c r="DE59" s="1742">
        <v>245.60300000000001</v>
      </c>
      <c r="DF59" s="1742">
        <v>309.49259999999998</v>
      </c>
      <c r="DG59" s="1742">
        <v>203.1558</v>
      </c>
      <c r="DH59" s="1742">
        <v>389.68280000000004</v>
      </c>
      <c r="DI59" s="1742">
        <v>336.29559999999998</v>
      </c>
      <c r="DJ59" s="1742">
        <v>369.88140000000004</v>
      </c>
      <c r="DK59" s="1742">
        <v>443.61700000000002</v>
      </c>
      <c r="DL59" s="1742">
        <v>406.3116</v>
      </c>
      <c r="DM59" s="1742">
        <v>478.73440000000005</v>
      </c>
      <c r="DN59" s="1742">
        <v>449.74340000000007</v>
      </c>
      <c r="DO59" s="1742">
        <v>509.36640000000006</v>
      </c>
      <c r="DP59" s="1742">
        <v>469.32600000000002</v>
      </c>
      <c r="DQ59" s="1742">
        <v>448.9776</v>
      </c>
      <c r="DR59" s="1742">
        <v>464.07480000000004</v>
      </c>
      <c r="DS59" s="1742">
        <v>497.77000000000004</v>
      </c>
      <c r="DT59" s="1742">
        <v>476.54640000000006</v>
      </c>
      <c r="DU59" s="1742">
        <v>545.46840000000009</v>
      </c>
      <c r="DV59" s="1742">
        <v>500.17680000000001</v>
      </c>
      <c r="DW59" s="1742">
        <v>517.79020000000003</v>
      </c>
      <c r="DX59" s="1742">
        <v>506.08440000000007</v>
      </c>
      <c r="DY59" s="1742">
        <v>520.74400000000003</v>
      </c>
      <c r="DZ59" s="1742">
        <v>499.30160000000001</v>
      </c>
      <c r="EA59" s="1742">
        <v>512.10140000000001</v>
      </c>
      <c r="EB59" s="1742">
        <v>537.70100000000002</v>
      </c>
      <c r="EC59" s="1742">
        <v>515.93040000000008</v>
      </c>
      <c r="ED59" s="1742">
        <v>591.52580000000012</v>
      </c>
      <c r="EE59" s="1742">
        <v>633.75419999999997</v>
      </c>
      <c r="EF59" s="2007">
        <v>595.13600000000008</v>
      </c>
      <c r="EG59" s="1742">
        <v>576.42860000000007</v>
      </c>
      <c r="EH59" s="1742">
        <v>493.94100000000003</v>
      </c>
      <c r="EI59" s="1742">
        <v>539.34199999999998</v>
      </c>
      <c r="EJ59" s="1742">
        <v>564.50400000000002</v>
      </c>
      <c r="EK59" s="1742">
        <v>615.15620000000001</v>
      </c>
      <c r="EL59" s="1742">
        <v>578.06960000000004</v>
      </c>
      <c r="EM59" s="1742">
        <v>680.46800000000007</v>
      </c>
      <c r="EN59" s="1742">
        <v>731.88600000000008</v>
      </c>
      <c r="EO59" s="1742">
        <v>714.05380000000014</v>
      </c>
      <c r="EP59" s="1742">
        <v>758.90780000000007</v>
      </c>
      <c r="EQ59" s="1742">
        <v>788.66460000000006</v>
      </c>
      <c r="ER59" s="1742">
        <v>887.23400000000004</v>
      </c>
      <c r="ES59" s="1742">
        <v>845.88080000000014</v>
      </c>
      <c r="ET59" s="1742">
        <v>821.81280000000015</v>
      </c>
      <c r="EU59" s="1742">
        <v>671.49720000000002</v>
      </c>
      <c r="EV59" s="1742">
        <v>654.86840000000007</v>
      </c>
      <c r="EW59" s="1742">
        <v>788.11760000000004</v>
      </c>
      <c r="EX59" s="1742">
        <v>713.83500000000004</v>
      </c>
      <c r="EY59" s="1742">
        <v>767.87860000000001</v>
      </c>
      <c r="EZ59" s="1742">
        <v>892.92280000000017</v>
      </c>
      <c r="FA59" s="1742">
        <v>944.23140000000012</v>
      </c>
      <c r="FB59" s="1742">
        <v>915.8968000000001</v>
      </c>
      <c r="FC59" s="1742">
        <v>830.45540000000005</v>
      </c>
      <c r="FD59" s="1742">
        <v>857.47720000000004</v>
      </c>
      <c r="FE59" s="1742">
        <v>932.52560000000005</v>
      </c>
      <c r="FF59" s="1742">
        <v>622.04840000000013</v>
      </c>
      <c r="FG59" s="1742">
        <v>678.17060000000004</v>
      </c>
      <c r="FH59" s="1742">
        <v>661.32300000000009</v>
      </c>
      <c r="FI59" s="1742">
        <v>661.32300000000009</v>
      </c>
      <c r="FJ59" s="1742">
        <v>677.07659999999998</v>
      </c>
      <c r="FK59" s="1742">
        <v>769.19140000000004</v>
      </c>
      <c r="FL59" s="1742">
        <v>727.40060000000005</v>
      </c>
      <c r="FM59" s="1742">
        <v>760.33</v>
      </c>
      <c r="FN59" s="1742">
        <v>821.7034000000001</v>
      </c>
      <c r="FO59" s="1742">
        <v>794.02520000000004</v>
      </c>
      <c r="FP59" s="1742">
        <v>749.82760000000007</v>
      </c>
      <c r="FQ59" s="1742">
        <v>843.5834000000001</v>
      </c>
      <c r="FR59" s="1742">
        <v>766.89400000000001</v>
      </c>
      <c r="FS59" s="1742">
        <v>784.50740000000008</v>
      </c>
      <c r="FT59" s="1742">
        <v>1018.9516000000001</v>
      </c>
      <c r="FU59" s="1742">
        <v>964.3610000000001</v>
      </c>
      <c r="FV59" s="1742">
        <v>1056.4758000000002</v>
      </c>
      <c r="FW59" s="1742">
        <v>997.94680000000017</v>
      </c>
      <c r="FX59" s="1742">
        <v>1078.3558</v>
      </c>
      <c r="FY59" s="1742">
        <v>1071.2448000000002</v>
      </c>
      <c r="FZ59" s="1742">
        <v>1099.47</v>
      </c>
      <c r="GA59" s="1742">
        <v>1135.4626000000003</v>
      </c>
      <c r="GB59" s="1742">
        <v>1118.5056</v>
      </c>
      <c r="GC59" s="1742" t="s">
        <v>2861</v>
      </c>
      <c r="GD59" s="1742">
        <v>1159.7493999999999</v>
      </c>
      <c r="GE59" s="1742" t="s">
        <v>2861</v>
      </c>
      <c r="GF59" s="1742" t="s">
        <v>2861</v>
      </c>
      <c r="GG59" s="1742">
        <v>1116.7552000000001</v>
      </c>
      <c r="GH59" s="1742">
        <v>1141.8078</v>
      </c>
      <c r="GI59" s="1742">
        <v>1209.7452000000001</v>
      </c>
      <c r="GJ59" s="1742">
        <v>1168.8296000000003</v>
      </c>
      <c r="GK59" s="1742">
        <v>1069.385</v>
      </c>
      <c r="GL59" s="1742">
        <v>1011.1842</v>
      </c>
      <c r="GM59" s="1742">
        <v>1066.5406</v>
      </c>
      <c r="GN59" s="1742">
        <v>1107.2374000000002</v>
      </c>
      <c r="GO59" s="1742">
        <v>1244.8626000000002</v>
      </c>
      <c r="GP59" s="1742">
        <v>1240.9242000000002</v>
      </c>
      <c r="GQ59" s="1742">
        <v>1155.8110000000001</v>
      </c>
      <c r="GR59" s="1742">
        <v>1281.2928000000002</v>
      </c>
      <c r="GS59" s="1742">
        <v>1203.2906000000003</v>
      </c>
      <c r="GT59" s="1742">
        <v>1256.2402</v>
      </c>
      <c r="GU59" s="1742">
        <v>1270.134</v>
      </c>
      <c r="GV59" s="1742">
        <v>1294.0926000000002</v>
      </c>
      <c r="GW59" s="1742" t="s">
        <v>2861</v>
      </c>
      <c r="GX59" s="1742">
        <v>1277.3543999999999</v>
      </c>
      <c r="GY59" s="1742" t="s">
        <v>2861</v>
      </c>
      <c r="GZ59" s="1742" t="s">
        <v>2861</v>
      </c>
      <c r="HA59" s="1742" t="s">
        <v>2861</v>
      </c>
      <c r="HB59" s="1742" t="s">
        <v>2861</v>
      </c>
      <c r="HC59" s="1744" t="s">
        <v>2861</v>
      </c>
      <c r="HD59" s="1745" t="s">
        <v>4766</v>
      </c>
      <c r="HE59" s="1746" t="s">
        <v>4688</v>
      </c>
      <c r="HF59" s="1747">
        <v>82</v>
      </c>
    </row>
    <row r="60" spans="2:214" hidden="1">
      <c r="B60" s="1738">
        <v>83</v>
      </c>
      <c r="C60" s="1739" t="s">
        <v>4688</v>
      </c>
      <c r="D60" s="1740" t="s">
        <v>4767</v>
      </c>
      <c r="E60" s="1748">
        <v>1163.575</v>
      </c>
      <c r="F60" s="1743">
        <v>1285.6654000000001</v>
      </c>
      <c r="G60" s="1743">
        <v>1373.4042000000002</v>
      </c>
      <c r="H60" s="1743">
        <v>1186.6584</v>
      </c>
      <c r="I60" s="1743">
        <v>1274.2878000000001</v>
      </c>
      <c r="J60" s="1743">
        <v>1221.8852000000002</v>
      </c>
      <c r="K60" s="1743">
        <v>1153.729</v>
      </c>
      <c r="L60" s="1743">
        <v>1298.2464</v>
      </c>
      <c r="M60" s="1743">
        <v>1172.1082000000001</v>
      </c>
      <c r="N60" s="1743">
        <v>1398.1286</v>
      </c>
      <c r="O60" s="1743">
        <v>1069.7098000000001</v>
      </c>
      <c r="P60" s="1743">
        <v>1034.1548</v>
      </c>
      <c r="Q60" s="1743">
        <v>1051.0024000000001</v>
      </c>
      <c r="R60" s="1743">
        <v>986.78460000000007</v>
      </c>
      <c r="S60" s="1743">
        <v>1088.7454</v>
      </c>
      <c r="T60" s="1743">
        <v>1123.644</v>
      </c>
      <c r="U60" s="1743">
        <v>1138.413</v>
      </c>
      <c r="V60" s="1743">
        <v>1106.7964000000002</v>
      </c>
      <c r="W60" s="1743">
        <v>786.25440000000003</v>
      </c>
      <c r="X60" s="1743">
        <v>927.38040000000001</v>
      </c>
      <c r="Y60" s="1742">
        <v>566.25440000000003</v>
      </c>
      <c r="Z60" s="1742">
        <v>514.72700000000009</v>
      </c>
      <c r="AA60" s="1742">
        <v>545.68720000000008</v>
      </c>
      <c r="AB60" s="1742">
        <v>631.01919999999996</v>
      </c>
      <c r="AC60" s="1742">
        <v>416.70460000000003</v>
      </c>
      <c r="AD60" s="1742">
        <v>367.14640000000003</v>
      </c>
      <c r="AE60" s="1742">
        <v>340.56220000000002</v>
      </c>
      <c r="AF60" s="1742">
        <v>509.36640000000006</v>
      </c>
      <c r="AG60" s="1742">
        <v>432.45820000000003</v>
      </c>
      <c r="AH60" s="1742">
        <v>275.46920000000006</v>
      </c>
      <c r="AI60" s="1742">
        <v>324.48040000000003</v>
      </c>
      <c r="AJ60" s="1742">
        <v>305.11660000000001</v>
      </c>
      <c r="AK60" s="1742">
        <v>472.17040000000009</v>
      </c>
      <c r="AL60" s="1742">
        <v>517.89959999999996</v>
      </c>
      <c r="AM60" s="1742">
        <v>524.35420000000011</v>
      </c>
      <c r="AN60" s="1742">
        <v>416.04820000000007</v>
      </c>
      <c r="AO60" s="1742">
        <v>282.36140000000006</v>
      </c>
      <c r="AP60" s="1742">
        <v>375.24200000000002</v>
      </c>
      <c r="AQ60" s="1742">
        <v>255.55840000000001</v>
      </c>
      <c r="AR60" s="1742">
        <v>355.7688</v>
      </c>
      <c r="AS60" s="1742">
        <v>214.971</v>
      </c>
      <c r="AT60" s="1742">
        <v>177.11860000000001</v>
      </c>
      <c r="AU60" s="1742">
        <v>182.91679999999999</v>
      </c>
      <c r="AV60" s="1742">
        <v>220.98800000000003</v>
      </c>
      <c r="AW60" s="1742">
        <v>232.47500000000002</v>
      </c>
      <c r="AX60" s="1742">
        <v>148.23700000000002</v>
      </c>
      <c r="AY60" s="1742">
        <v>103.38300000000001</v>
      </c>
      <c r="AZ60" s="1742">
        <v>63.452000000000005</v>
      </c>
      <c r="BA60" s="1742">
        <v>0</v>
      </c>
      <c r="BB60" s="1742">
        <v>151.51900000000001</v>
      </c>
      <c r="BC60" s="1742">
        <v>69.031400000000005</v>
      </c>
      <c r="BD60" s="1742">
        <v>75.486000000000004</v>
      </c>
      <c r="BE60" s="1742">
        <v>34.461000000000006</v>
      </c>
      <c r="BF60" s="1742">
        <v>101.08560000000001</v>
      </c>
      <c r="BG60" s="1742">
        <v>130.95180000000002</v>
      </c>
      <c r="BH60" s="1742">
        <v>114.87</v>
      </c>
      <c r="BI60" s="1742">
        <v>79.096199999999996</v>
      </c>
      <c r="BJ60" s="1742">
        <v>120.55880000000002</v>
      </c>
      <c r="BK60" s="1742">
        <v>137.40639999999999</v>
      </c>
      <c r="BL60" s="1742">
        <v>83.581600000000009</v>
      </c>
      <c r="BM60" s="1742">
        <v>97.037800000000004</v>
      </c>
      <c r="BN60" s="1742">
        <v>77.017600000000016</v>
      </c>
      <c r="BO60" s="1742">
        <v>140.6884</v>
      </c>
      <c r="BP60" s="1742">
        <v>144.40800000000002</v>
      </c>
      <c r="BQ60" s="1742">
        <v>116.6204</v>
      </c>
      <c r="BR60" s="1742">
        <v>180.07240000000002</v>
      </c>
      <c r="BS60" s="1742">
        <v>135.10900000000001</v>
      </c>
      <c r="BT60" s="1742">
        <v>100.64800000000001</v>
      </c>
      <c r="BU60" s="1742">
        <v>140.2508</v>
      </c>
      <c r="BV60" s="1742" t="s">
        <v>2861</v>
      </c>
      <c r="BW60" s="1742">
        <v>129.96720000000002</v>
      </c>
      <c r="BX60" s="1742">
        <v>124.16900000000001</v>
      </c>
      <c r="BY60" s="1742">
        <v>158.30179999999999</v>
      </c>
      <c r="BZ60" s="1742">
        <v>175.69640000000001</v>
      </c>
      <c r="CA60" s="1742">
        <v>287.72200000000004</v>
      </c>
      <c r="CB60" s="1742">
        <v>247.35340000000002</v>
      </c>
      <c r="CC60" s="1742">
        <v>281.15800000000002</v>
      </c>
      <c r="CD60" s="1742">
        <v>266.6078</v>
      </c>
      <c r="CE60" s="1742">
        <v>197.46700000000001</v>
      </c>
      <c r="CF60" s="1742">
        <v>338.26480000000004</v>
      </c>
      <c r="CG60" s="1742" t="s">
        <v>2861</v>
      </c>
      <c r="CH60" s="1742">
        <v>379.28980000000001</v>
      </c>
      <c r="CI60" s="1742">
        <v>399.96640000000008</v>
      </c>
      <c r="CJ60" s="1742">
        <v>352.7056</v>
      </c>
      <c r="CK60" s="1742">
        <v>397.55959999999999</v>
      </c>
      <c r="CL60" s="1742">
        <v>419.98660000000001</v>
      </c>
      <c r="CM60" s="1742">
        <v>459.04240000000004</v>
      </c>
      <c r="CN60" s="1742">
        <v>506.95960000000002</v>
      </c>
      <c r="CO60" s="1742">
        <v>486.72059999999999</v>
      </c>
      <c r="CP60" s="1742">
        <v>498.97340000000008</v>
      </c>
      <c r="CQ60" s="1742">
        <v>488.25220000000007</v>
      </c>
      <c r="CR60" s="1742">
        <v>206.00020000000004</v>
      </c>
      <c r="CS60" s="1742">
        <v>185.32360000000003</v>
      </c>
      <c r="CT60" s="1742">
        <v>209.82920000000001</v>
      </c>
      <c r="CU60" s="1742">
        <v>230.61520000000004</v>
      </c>
      <c r="CV60" s="1742">
        <v>248.33800000000002</v>
      </c>
      <c r="CW60" s="1742">
        <v>194.73200000000003</v>
      </c>
      <c r="CX60" s="1742">
        <v>309.05500000000001</v>
      </c>
      <c r="CY60" s="1742">
        <v>277.11020000000002</v>
      </c>
      <c r="CZ60" s="1742">
        <v>424.80020000000002</v>
      </c>
      <c r="DA60" s="1742">
        <v>421.62760000000003</v>
      </c>
      <c r="DB60" s="1742">
        <v>376.66420000000005</v>
      </c>
      <c r="DC60" s="1742">
        <v>380.38380000000001</v>
      </c>
      <c r="DD60" s="1742">
        <v>348.8766</v>
      </c>
      <c r="DE60" s="1742">
        <v>260.48140000000001</v>
      </c>
      <c r="DF60" s="1742">
        <v>324.37100000000004</v>
      </c>
      <c r="DG60" s="1742">
        <v>218.03420000000003</v>
      </c>
      <c r="DH60" s="1742">
        <v>404.56120000000004</v>
      </c>
      <c r="DI60" s="1742">
        <v>351.17400000000004</v>
      </c>
      <c r="DJ60" s="1742">
        <v>384.75980000000004</v>
      </c>
      <c r="DK60" s="1742">
        <v>458.49540000000007</v>
      </c>
      <c r="DL60" s="1742">
        <v>421.19000000000005</v>
      </c>
      <c r="DM60" s="1742">
        <v>493.72220000000004</v>
      </c>
      <c r="DN60" s="1742">
        <v>464.62180000000001</v>
      </c>
      <c r="DO60" s="1742">
        <v>524.35420000000011</v>
      </c>
      <c r="DP60" s="1742">
        <v>484.20440000000008</v>
      </c>
      <c r="DQ60" s="1742">
        <v>452.36900000000003</v>
      </c>
      <c r="DR60" s="1742">
        <v>467.46620000000007</v>
      </c>
      <c r="DS60" s="1742">
        <v>512.64840000000004</v>
      </c>
      <c r="DT60" s="1742">
        <v>491.4248</v>
      </c>
      <c r="DU60" s="1742">
        <v>548.85980000000006</v>
      </c>
      <c r="DV60" s="1742">
        <v>515.05520000000001</v>
      </c>
      <c r="DW60" s="1742">
        <v>532.66859999999997</v>
      </c>
      <c r="DX60" s="1742">
        <v>520.96280000000002</v>
      </c>
      <c r="DY60" s="1742">
        <v>535.62240000000008</v>
      </c>
      <c r="DZ60" s="1742">
        <v>514.28940000000011</v>
      </c>
      <c r="EA60" s="1742">
        <v>526.97980000000007</v>
      </c>
      <c r="EB60" s="1742">
        <v>552.57940000000008</v>
      </c>
      <c r="EC60" s="1742">
        <v>530.80880000000002</v>
      </c>
      <c r="ED60" s="1742">
        <v>606.40419999999995</v>
      </c>
      <c r="EE60" s="1742">
        <v>642.28740000000005</v>
      </c>
      <c r="EF60" s="2007">
        <v>610.01440000000002</v>
      </c>
      <c r="EG60" s="1742">
        <v>590.97880000000009</v>
      </c>
      <c r="EH60" s="1742">
        <v>508.81940000000009</v>
      </c>
      <c r="EI60" s="1742">
        <v>554.22040000000004</v>
      </c>
      <c r="EJ60" s="1742">
        <v>579.49180000000013</v>
      </c>
      <c r="EK60" s="1742">
        <v>630.03460000000007</v>
      </c>
      <c r="EL60" s="1742">
        <v>593.05740000000003</v>
      </c>
      <c r="EM60" s="1742">
        <v>695.34640000000013</v>
      </c>
      <c r="EN60" s="1742">
        <v>746.76440000000014</v>
      </c>
      <c r="EO60" s="1742">
        <v>728.93219999999997</v>
      </c>
      <c r="EP60" s="1742">
        <v>773.78620000000001</v>
      </c>
      <c r="EQ60" s="1742">
        <v>803.54300000000001</v>
      </c>
      <c r="ER60" s="1742">
        <v>902.11240000000009</v>
      </c>
      <c r="ES60" s="1742">
        <v>860.75919999999996</v>
      </c>
      <c r="ET60" s="1742">
        <v>836.69119999999998</v>
      </c>
      <c r="EU60" s="1742">
        <v>686.37560000000008</v>
      </c>
      <c r="EV60" s="1742">
        <v>669.74680000000012</v>
      </c>
      <c r="EW60" s="1742">
        <v>802.99600000000009</v>
      </c>
      <c r="EX60" s="1742">
        <v>728.71340000000009</v>
      </c>
      <c r="EY60" s="1742">
        <v>782.75700000000006</v>
      </c>
      <c r="EZ60" s="1742">
        <v>907.80119999999999</v>
      </c>
      <c r="FA60" s="1742">
        <v>959.10980000000018</v>
      </c>
      <c r="FB60" s="1742">
        <v>930.77520000000004</v>
      </c>
      <c r="FC60" s="1742">
        <v>845.33380000000011</v>
      </c>
      <c r="FD60" s="1742">
        <v>872.35560000000009</v>
      </c>
      <c r="FE60" s="1742">
        <v>947.40400000000011</v>
      </c>
      <c r="FF60" s="1742">
        <v>637.03620000000001</v>
      </c>
      <c r="FG60" s="1742">
        <v>693.15840000000003</v>
      </c>
      <c r="FH60" s="1742">
        <v>676.20140000000004</v>
      </c>
      <c r="FI60" s="1742">
        <v>676.20140000000004</v>
      </c>
      <c r="FJ60" s="1742">
        <v>691.95500000000004</v>
      </c>
      <c r="FK60" s="1742">
        <v>784.0698000000001</v>
      </c>
      <c r="FL60" s="1742">
        <v>742.27900000000011</v>
      </c>
      <c r="FM60" s="1742">
        <v>775.2084000000001</v>
      </c>
      <c r="FN60" s="1742">
        <v>836.58180000000016</v>
      </c>
      <c r="FO60" s="1742">
        <v>808.90359999999998</v>
      </c>
      <c r="FP60" s="1742">
        <v>764.70600000000002</v>
      </c>
      <c r="FQ60" s="1742">
        <v>858.46180000000015</v>
      </c>
      <c r="FR60" s="1742">
        <v>781.77240000000006</v>
      </c>
      <c r="FS60" s="1742">
        <v>799.38580000000013</v>
      </c>
      <c r="FT60" s="1742">
        <v>1033.9394000000002</v>
      </c>
      <c r="FU60" s="1742">
        <v>979.23940000000005</v>
      </c>
      <c r="FV60" s="1742">
        <v>1071.3542</v>
      </c>
      <c r="FW60" s="1742">
        <v>1012.8252</v>
      </c>
      <c r="FX60" s="1742">
        <v>1093.2342000000001</v>
      </c>
      <c r="FY60" s="1742">
        <v>1086.1232</v>
      </c>
      <c r="FZ60" s="1742">
        <v>1114.4578000000001</v>
      </c>
      <c r="GA60" s="1742">
        <v>1150.3410000000001</v>
      </c>
      <c r="GB60" s="1742">
        <v>1133.384</v>
      </c>
      <c r="GC60" s="1742" t="s">
        <v>2861</v>
      </c>
      <c r="GD60" s="1742">
        <v>1174.7372</v>
      </c>
      <c r="GE60" s="1742" t="s">
        <v>2861</v>
      </c>
      <c r="GF60" s="1742" t="s">
        <v>2861</v>
      </c>
      <c r="GG60" s="1742">
        <v>1131.6336000000001</v>
      </c>
      <c r="GH60" s="1742">
        <v>1156.6862000000001</v>
      </c>
      <c r="GI60" s="1742">
        <v>1224.6236000000001</v>
      </c>
      <c r="GJ60" s="1742">
        <v>1183.7080000000001</v>
      </c>
      <c r="GK60" s="1742">
        <v>1084.2634</v>
      </c>
      <c r="GL60" s="1742">
        <v>1026.0626</v>
      </c>
      <c r="GM60" s="1742">
        <v>1081.4190000000001</v>
      </c>
      <c r="GN60" s="1742">
        <v>1122.1158</v>
      </c>
      <c r="GO60" s="1742">
        <v>1259.741</v>
      </c>
      <c r="GP60" s="1742">
        <v>1255.8026000000002</v>
      </c>
      <c r="GQ60" s="1742">
        <v>1170.6894</v>
      </c>
      <c r="GR60" s="1742">
        <v>1296.1712</v>
      </c>
      <c r="GS60" s="1742">
        <v>1218.1690000000001</v>
      </c>
      <c r="GT60" s="1742">
        <v>1271.1186000000002</v>
      </c>
      <c r="GU60" s="1742">
        <v>1285.0124000000001</v>
      </c>
      <c r="GV60" s="1742">
        <v>1308.971</v>
      </c>
      <c r="GW60" s="1742" t="s">
        <v>2861</v>
      </c>
      <c r="GX60" s="1742">
        <v>1292.2328000000002</v>
      </c>
      <c r="GY60" s="1742" t="s">
        <v>2861</v>
      </c>
      <c r="GZ60" s="1742" t="s">
        <v>2861</v>
      </c>
      <c r="HA60" s="1742" t="s">
        <v>2861</v>
      </c>
      <c r="HB60" s="1742" t="s">
        <v>2861</v>
      </c>
      <c r="HC60" s="1744" t="s">
        <v>2861</v>
      </c>
      <c r="HD60" s="1745" t="s">
        <v>4767</v>
      </c>
      <c r="HE60" s="1746" t="s">
        <v>4688</v>
      </c>
      <c r="HF60" s="1747">
        <v>83</v>
      </c>
    </row>
    <row r="61" spans="2:214" hidden="1">
      <c r="B61" s="1738">
        <v>84</v>
      </c>
      <c r="C61" s="1739" t="s">
        <v>4688</v>
      </c>
      <c r="D61" s="1740" t="s">
        <v>4768</v>
      </c>
      <c r="E61" s="1748">
        <v>1186.8771999999999</v>
      </c>
      <c r="F61" s="1743">
        <v>1308.9675999999999</v>
      </c>
      <c r="G61" s="1743">
        <v>1396.7064</v>
      </c>
      <c r="H61" s="1743">
        <v>1209.9605999999999</v>
      </c>
      <c r="I61" s="1743">
        <v>1297.5900000000001</v>
      </c>
      <c r="J61" s="1743">
        <v>1245.1874</v>
      </c>
      <c r="K61" s="1743">
        <v>1177.0311999999999</v>
      </c>
      <c r="L61" s="1743">
        <v>1321.5486000000001</v>
      </c>
      <c r="M61" s="1743">
        <v>1195.4104000000002</v>
      </c>
      <c r="N61" s="1743">
        <v>1421.4308000000001</v>
      </c>
      <c r="O61" s="1743">
        <v>1093.0120000000002</v>
      </c>
      <c r="P61" s="1743">
        <v>1057.4569999999999</v>
      </c>
      <c r="Q61" s="1743">
        <v>1074.3045999999999</v>
      </c>
      <c r="R61" s="1743">
        <v>1010.0868</v>
      </c>
      <c r="S61" s="1743">
        <v>1112.0475999999999</v>
      </c>
      <c r="T61" s="1743">
        <v>1146.9461999999999</v>
      </c>
      <c r="U61" s="1743">
        <v>1161.7152000000001</v>
      </c>
      <c r="V61" s="1743">
        <v>1130.0986</v>
      </c>
      <c r="W61" s="1743">
        <v>809.5566</v>
      </c>
      <c r="X61" s="1743">
        <v>950.68259999999998</v>
      </c>
      <c r="Y61" s="1742">
        <v>589.5566</v>
      </c>
      <c r="Z61" s="1742">
        <v>538.1386</v>
      </c>
      <c r="AA61" s="1742">
        <v>569.0988000000001</v>
      </c>
      <c r="AB61" s="1742">
        <v>654.43080000000009</v>
      </c>
      <c r="AC61" s="1742">
        <v>440.0068</v>
      </c>
      <c r="AD61" s="1742">
        <v>390.55800000000005</v>
      </c>
      <c r="AE61" s="1742">
        <v>363.97380000000004</v>
      </c>
      <c r="AF61" s="1742">
        <v>532.77800000000002</v>
      </c>
      <c r="AG61" s="1742">
        <v>452.47840000000008</v>
      </c>
      <c r="AH61" s="1742">
        <v>304.13200000000001</v>
      </c>
      <c r="AI61" s="1742">
        <v>331.81020000000007</v>
      </c>
      <c r="AJ61" s="1742">
        <v>328.41880000000003</v>
      </c>
      <c r="AK61" s="1742">
        <v>495.4726</v>
      </c>
      <c r="AL61" s="1742">
        <v>541.3112000000001</v>
      </c>
      <c r="AM61" s="1742">
        <v>547.76580000000001</v>
      </c>
      <c r="AN61" s="1742">
        <v>439.35040000000004</v>
      </c>
      <c r="AO61" s="1742">
        <v>329.51280000000003</v>
      </c>
      <c r="AP61" s="1742">
        <v>422.50280000000004</v>
      </c>
      <c r="AQ61" s="1742">
        <v>302.70980000000003</v>
      </c>
      <c r="AR61" s="1742">
        <v>402.92020000000002</v>
      </c>
      <c r="AS61" s="1742">
        <v>262.12240000000003</v>
      </c>
      <c r="AT61" s="1742">
        <v>180.29120000000003</v>
      </c>
      <c r="AU61" s="1742">
        <v>237.94500000000002</v>
      </c>
      <c r="AV61" s="1742">
        <v>267.92060000000004</v>
      </c>
      <c r="AW61" s="1742">
        <v>235.53820000000002</v>
      </c>
      <c r="AX61" s="1742">
        <v>220.55040000000002</v>
      </c>
      <c r="AY61" s="1742">
        <v>92.771200000000007</v>
      </c>
      <c r="AZ61" s="1742">
        <v>86.754199999999997</v>
      </c>
      <c r="BA61" s="1742">
        <v>149.00280000000001</v>
      </c>
      <c r="BB61" s="1742">
        <v>0</v>
      </c>
      <c r="BC61" s="1742">
        <v>146.7054</v>
      </c>
      <c r="BD61" s="1742">
        <v>165.30340000000001</v>
      </c>
      <c r="BE61" s="1742">
        <v>158.63000000000002</v>
      </c>
      <c r="BF61" s="1742">
        <v>178.4314</v>
      </c>
      <c r="BG61" s="1742">
        <v>203.26520000000002</v>
      </c>
      <c r="BH61" s="1742">
        <v>204.6874</v>
      </c>
      <c r="BI61" s="1742">
        <v>178.21260000000001</v>
      </c>
      <c r="BJ61" s="1742">
        <v>210.26680000000002</v>
      </c>
      <c r="BK61" s="1742">
        <v>227.11440000000002</v>
      </c>
      <c r="BL61" s="1742">
        <v>137.1876</v>
      </c>
      <c r="BM61" s="1742">
        <v>164.64700000000002</v>
      </c>
      <c r="BN61" s="1742">
        <v>191.12180000000001</v>
      </c>
      <c r="BO61" s="1742">
        <v>220.33160000000004</v>
      </c>
      <c r="BP61" s="1742">
        <v>78.877399999999994</v>
      </c>
      <c r="BQ61" s="1742">
        <v>83.909800000000004</v>
      </c>
      <c r="BR61" s="1742">
        <v>114.54180000000001</v>
      </c>
      <c r="BS61" s="1742">
        <v>47.479600000000005</v>
      </c>
      <c r="BT61" s="1742">
        <v>110.93160000000002</v>
      </c>
      <c r="BU61" s="1742">
        <v>155.34800000000001</v>
      </c>
      <c r="BV61" s="1742" t="s">
        <v>2861</v>
      </c>
      <c r="BW61" s="1742">
        <v>114.10420000000001</v>
      </c>
      <c r="BX61" s="1742">
        <v>108.30600000000001</v>
      </c>
      <c r="BY61" s="1742">
        <v>167.16320000000002</v>
      </c>
      <c r="BZ61" s="1742">
        <v>179.19720000000004</v>
      </c>
      <c r="CA61" s="1742">
        <v>346.14159999999998</v>
      </c>
      <c r="CB61" s="1742">
        <v>337.06140000000005</v>
      </c>
      <c r="CC61" s="1742">
        <v>370.97540000000004</v>
      </c>
      <c r="CD61" s="1742">
        <v>356.31580000000002</v>
      </c>
      <c r="CE61" s="1742">
        <v>287.17500000000001</v>
      </c>
      <c r="CF61" s="1742">
        <v>396.13740000000007</v>
      </c>
      <c r="CG61" s="1742" t="s">
        <v>2861</v>
      </c>
      <c r="CH61" s="1742">
        <v>464.07480000000004</v>
      </c>
      <c r="CI61" s="1742">
        <v>489.67440000000005</v>
      </c>
      <c r="CJ61" s="1742">
        <v>442.41360000000003</v>
      </c>
      <c r="CK61" s="1742">
        <v>474.79600000000005</v>
      </c>
      <c r="CL61" s="1742">
        <v>501.70840000000004</v>
      </c>
      <c r="CM61" s="1742">
        <v>540.43600000000004</v>
      </c>
      <c r="CN61" s="1742">
        <v>588.572</v>
      </c>
      <c r="CO61" s="1742">
        <v>551.26660000000004</v>
      </c>
      <c r="CP61" s="1742">
        <v>535.07540000000006</v>
      </c>
      <c r="CQ61" s="1742">
        <v>509.25700000000006</v>
      </c>
      <c r="CR61" s="1742">
        <v>228.42720000000003</v>
      </c>
      <c r="CS61" s="1742">
        <v>207.86</v>
      </c>
      <c r="CT61" s="1742">
        <v>232.36560000000003</v>
      </c>
      <c r="CU61" s="1742">
        <v>320.32320000000004</v>
      </c>
      <c r="CV61" s="1742">
        <v>300.74059999999997</v>
      </c>
      <c r="CW61" s="1742">
        <v>284.54940000000005</v>
      </c>
      <c r="CX61" s="1742">
        <v>331.48200000000003</v>
      </c>
      <c r="CY61" s="1742">
        <v>299.53720000000004</v>
      </c>
      <c r="CZ61" s="1742">
        <v>446.24259999999998</v>
      </c>
      <c r="DA61" s="1742">
        <v>442.63240000000008</v>
      </c>
      <c r="DB61" s="1742">
        <v>399.09120000000001</v>
      </c>
      <c r="DC61" s="1742">
        <v>402.81080000000003</v>
      </c>
      <c r="DD61" s="1742">
        <v>397.3408</v>
      </c>
      <c r="DE61" s="1742">
        <v>263.98220000000003</v>
      </c>
      <c r="DF61" s="1742">
        <v>327.87180000000001</v>
      </c>
      <c r="DG61" s="1742">
        <v>221.53500000000003</v>
      </c>
      <c r="DH61" s="1742">
        <v>408.06200000000001</v>
      </c>
      <c r="DI61" s="1742">
        <v>354.6748</v>
      </c>
      <c r="DJ61" s="1742">
        <v>388.26060000000001</v>
      </c>
      <c r="DK61" s="1742">
        <v>461.99620000000004</v>
      </c>
      <c r="DL61" s="1742">
        <v>424.69080000000002</v>
      </c>
      <c r="DM61" s="1742">
        <v>497.22300000000001</v>
      </c>
      <c r="DN61" s="1742">
        <v>468.12260000000003</v>
      </c>
      <c r="DO61" s="1742">
        <v>527.85500000000002</v>
      </c>
      <c r="DP61" s="1742">
        <v>487.70520000000005</v>
      </c>
      <c r="DQ61" s="1742">
        <v>473.37380000000002</v>
      </c>
      <c r="DR61" s="1742">
        <v>488.47100000000006</v>
      </c>
      <c r="DS61" s="1742">
        <v>516.14920000000006</v>
      </c>
      <c r="DT61" s="1742">
        <v>494.92560000000003</v>
      </c>
      <c r="DU61" s="1742">
        <v>569.8646</v>
      </c>
      <c r="DV61" s="1742">
        <v>518.55600000000004</v>
      </c>
      <c r="DW61" s="1742">
        <v>536.16940000000011</v>
      </c>
      <c r="DX61" s="1742">
        <v>524.46360000000004</v>
      </c>
      <c r="DY61" s="1742">
        <v>539.1232</v>
      </c>
      <c r="DZ61" s="1742">
        <v>517.79020000000003</v>
      </c>
      <c r="EA61" s="1742">
        <v>530.48059999999998</v>
      </c>
      <c r="EB61" s="1742">
        <v>556.0802000000001</v>
      </c>
      <c r="EC61" s="1742">
        <v>534.30960000000005</v>
      </c>
      <c r="ED61" s="1742">
        <v>609.90500000000009</v>
      </c>
      <c r="EE61" s="1742">
        <v>652.13340000000005</v>
      </c>
      <c r="EF61" s="2007">
        <v>613.51520000000005</v>
      </c>
      <c r="EG61" s="1742">
        <v>594.91719999999998</v>
      </c>
      <c r="EH61" s="1742">
        <v>512.3202</v>
      </c>
      <c r="EI61" s="1742">
        <v>557.72120000000007</v>
      </c>
      <c r="EJ61" s="1742">
        <v>582.99260000000004</v>
      </c>
      <c r="EK61" s="1742">
        <v>633.5354000000001</v>
      </c>
      <c r="EL61" s="1742">
        <v>596.55819999999994</v>
      </c>
      <c r="EM61" s="1742">
        <v>698.84720000000004</v>
      </c>
      <c r="EN61" s="1742">
        <v>750.26520000000005</v>
      </c>
      <c r="EO61" s="1742">
        <v>732.43300000000011</v>
      </c>
      <c r="EP61" s="1742">
        <v>777.28700000000003</v>
      </c>
      <c r="EQ61" s="1742">
        <v>807.04380000000015</v>
      </c>
      <c r="ER61" s="1742">
        <v>905.61320000000001</v>
      </c>
      <c r="ES61" s="1742">
        <v>864.2600000000001</v>
      </c>
      <c r="ET61" s="1742">
        <v>840.19200000000001</v>
      </c>
      <c r="EU61" s="1742">
        <v>689.8764000000001</v>
      </c>
      <c r="EV61" s="1742">
        <v>673.24760000000003</v>
      </c>
      <c r="EW61" s="1742">
        <v>806.49680000000012</v>
      </c>
      <c r="EX61" s="1742">
        <v>732.21420000000001</v>
      </c>
      <c r="EY61" s="1742">
        <v>786.25780000000009</v>
      </c>
      <c r="EZ61" s="1742">
        <v>911.30200000000002</v>
      </c>
      <c r="FA61" s="1742">
        <v>962.61060000000009</v>
      </c>
      <c r="FB61" s="1742">
        <v>934.27600000000007</v>
      </c>
      <c r="FC61" s="1742">
        <v>848.83460000000002</v>
      </c>
      <c r="FD61" s="1742">
        <v>875.85640000000012</v>
      </c>
      <c r="FE61" s="1742">
        <v>950.90480000000014</v>
      </c>
      <c r="FF61" s="1742">
        <v>640.53700000000003</v>
      </c>
      <c r="FG61" s="1742">
        <v>696.65920000000006</v>
      </c>
      <c r="FH61" s="1742">
        <v>679.70219999999995</v>
      </c>
      <c r="FI61" s="1742">
        <v>679.70219999999995</v>
      </c>
      <c r="FJ61" s="1742">
        <v>695.45580000000007</v>
      </c>
      <c r="FK61" s="1742">
        <v>787.57060000000001</v>
      </c>
      <c r="FL61" s="1742">
        <v>745.77980000000014</v>
      </c>
      <c r="FM61" s="1742">
        <v>778.70920000000001</v>
      </c>
      <c r="FN61" s="1742">
        <v>840.08260000000007</v>
      </c>
      <c r="FO61" s="1742">
        <v>812.40440000000012</v>
      </c>
      <c r="FP61" s="1742">
        <v>768.20680000000016</v>
      </c>
      <c r="FQ61" s="1742">
        <v>861.96260000000007</v>
      </c>
      <c r="FR61" s="1742">
        <v>785.27319999999997</v>
      </c>
      <c r="FS61" s="1742">
        <v>802.88660000000004</v>
      </c>
      <c r="FT61" s="1742">
        <v>1037.4402</v>
      </c>
      <c r="FU61" s="1742">
        <v>982.74020000000007</v>
      </c>
      <c r="FV61" s="1742">
        <v>1074.855</v>
      </c>
      <c r="FW61" s="1742">
        <v>1016.326</v>
      </c>
      <c r="FX61" s="1742">
        <v>1096.7350000000001</v>
      </c>
      <c r="FY61" s="1742">
        <v>1089.624</v>
      </c>
      <c r="FZ61" s="1742">
        <v>1117.9586000000002</v>
      </c>
      <c r="GA61" s="1742">
        <v>1153.8418000000001</v>
      </c>
      <c r="GB61" s="1742">
        <v>1136.8848</v>
      </c>
      <c r="GC61" s="1742" t="s">
        <v>2861</v>
      </c>
      <c r="GD61" s="1742">
        <v>1178.2380000000001</v>
      </c>
      <c r="GE61" s="1742" t="s">
        <v>2861</v>
      </c>
      <c r="GF61" s="1742" t="s">
        <v>2861</v>
      </c>
      <c r="GG61" s="1742">
        <v>1135.1343999999999</v>
      </c>
      <c r="GH61" s="1742">
        <v>1160.1870000000001</v>
      </c>
      <c r="GI61" s="1742">
        <v>1228.1243999999999</v>
      </c>
      <c r="GJ61" s="1742">
        <v>1187.2088000000001</v>
      </c>
      <c r="GK61" s="1742">
        <v>1087.7642000000001</v>
      </c>
      <c r="GL61" s="1742">
        <v>1029.5634</v>
      </c>
      <c r="GM61" s="1742">
        <v>1084.9198000000001</v>
      </c>
      <c r="GN61" s="1742">
        <v>1125.6166000000003</v>
      </c>
      <c r="GO61" s="1742">
        <v>1263.2418000000002</v>
      </c>
      <c r="GP61" s="1742">
        <v>1259.3034</v>
      </c>
      <c r="GQ61" s="1742">
        <v>1174.1902</v>
      </c>
      <c r="GR61" s="1742">
        <v>1299.672</v>
      </c>
      <c r="GS61" s="1742">
        <v>1221.6698000000001</v>
      </c>
      <c r="GT61" s="1742">
        <v>1274.6194</v>
      </c>
      <c r="GU61" s="1742">
        <v>1288.5132000000001</v>
      </c>
      <c r="GV61" s="1742">
        <v>1312.4718000000003</v>
      </c>
      <c r="GW61" s="1742" t="s">
        <v>2861</v>
      </c>
      <c r="GX61" s="1742">
        <v>1295.7336000000003</v>
      </c>
      <c r="GY61" s="1742" t="s">
        <v>2861</v>
      </c>
      <c r="GZ61" s="1742" t="s">
        <v>2861</v>
      </c>
      <c r="HA61" s="1742" t="s">
        <v>2861</v>
      </c>
      <c r="HB61" s="1742" t="s">
        <v>2861</v>
      </c>
      <c r="HC61" s="1744" t="s">
        <v>2861</v>
      </c>
      <c r="HD61" s="1745" t="s">
        <v>4768</v>
      </c>
      <c r="HE61" s="1746" t="s">
        <v>4688</v>
      </c>
      <c r="HF61" s="1747">
        <v>84</v>
      </c>
    </row>
    <row r="62" spans="2:214" hidden="1">
      <c r="B62" s="1738">
        <v>91</v>
      </c>
      <c r="C62" s="1739" t="s">
        <v>4689</v>
      </c>
      <c r="D62" s="1740" t="s">
        <v>3208</v>
      </c>
      <c r="E62" s="1748">
        <v>1102.9674</v>
      </c>
      <c r="F62" s="1743">
        <v>1225.0578</v>
      </c>
      <c r="G62" s="1743">
        <v>1312.7966000000001</v>
      </c>
      <c r="H62" s="1743">
        <v>1126.0508</v>
      </c>
      <c r="I62" s="1743">
        <v>1213.6802</v>
      </c>
      <c r="J62" s="1743">
        <v>1161.2776000000001</v>
      </c>
      <c r="K62" s="1743">
        <v>1093.1214</v>
      </c>
      <c r="L62" s="1743">
        <v>1237.6387999999999</v>
      </c>
      <c r="M62" s="1743">
        <v>1111.5006000000001</v>
      </c>
      <c r="N62" s="1743">
        <v>1337.521</v>
      </c>
      <c r="O62" s="1743">
        <v>1009.1022</v>
      </c>
      <c r="P62" s="1743">
        <v>973.54719999999998</v>
      </c>
      <c r="Q62" s="1743">
        <v>990.39480000000003</v>
      </c>
      <c r="R62" s="1743">
        <v>926.17700000000013</v>
      </c>
      <c r="S62" s="1743">
        <v>1028.1378</v>
      </c>
      <c r="T62" s="1743">
        <v>1063.0364</v>
      </c>
      <c r="U62" s="1743">
        <v>1077.8054</v>
      </c>
      <c r="V62" s="1743">
        <v>1046.1888000000001</v>
      </c>
      <c r="W62" s="1743">
        <v>725.64679999999998</v>
      </c>
      <c r="X62" s="1743">
        <v>866.77279999999996</v>
      </c>
      <c r="Y62" s="1742">
        <v>505.64680000000004</v>
      </c>
      <c r="Z62" s="1742">
        <v>454.11940000000004</v>
      </c>
      <c r="AA62" s="1742">
        <v>485.07960000000003</v>
      </c>
      <c r="AB62" s="1742">
        <v>570.41160000000002</v>
      </c>
      <c r="AC62" s="1742">
        <v>355.98759999999999</v>
      </c>
      <c r="AD62" s="1742">
        <v>306.53880000000004</v>
      </c>
      <c r="AE62" s="1742">
        <v>279.95460000000003</v>
      </c>
      <c r="AF62" s="1742">
        <v>448.75880000000001</v>
      </c>
      <c r="AG62" s="1742">
        <v>371.85059999999999</v>
      </c>
      <c r="AH62" s="1742">
        <v>214.86160000000001</v>
      </c>
      <c r="AI62" s="1742">
        <v>263.87279999999998</v>
      </c>
      <c r="AJ62" s="1742">
        <v>244.50900000000001</v>
      </c>
      <c r="AK62" s="1742">
        <v>411.56280000000004</v>
      </c>
      <c r="AL62" s="1742">
        <v>457.29200000000003</v>
      </c>
      <c r="AM62" s="1742">
        <v>463.7466</v>
      </c>
      <c r="AN62" s="1742">
        <v>355.44060000000002</v>
      </c>
      <c r="AO62" s="1742">
        <v>221.75380000000001</v>
      </c>
      <c r="AP62" s="1742">
        <v>314.63440000000003</v>
      </c>
      <c r="AQ62" s="1742">
        <v>194.95080000000002</v>
      </c>
      <c r="AR62" s="1742">
        <v>295.05180000000001</v>
      </c>
      <c r="AS62" s="1742">
        <v>154.36340000000001</v>
      </c>
      <c r="AT62" s="1742">
        <v>158.84880000000001</v>
      </c>
      <c r="AU62" s="1742">
        <v>122.3092</v>
      </c>
      <c r="AV62" s="1742">
        <v>160.38040000000001</v>
      </c>
      <c r="AW62" s="1742">
        <v>204.24979999999999</v>
      </c>
      <c r="AX62" s="1742">
        <v>87.629400000000004</v>
      </c>
      <c r="AY62" s="1742">
        <v>85.113200000000006</v>
      </c>
      <c r="AZ62" s="1742">
        <v>105.35220000000001</v>
      </c>
      <c r="BA62" s="1742">
        <v>69.578400000000002</v>
      </c>
      <c r="BB62" s="1742">
        <v>146.92420000000001</v>
      </c>
      <c r="BC62" s="1742">
        <v>0</v>
      </c>
      <c r="BD62" s="1742">
        <v>73.626199999999997</v>
      </c>
      <c r="BE62" s="1742">
        <v>62.139200000000002</v>
      </c>
      <c r="BF62" s="1742">
        <v>38.180599999999998</v>
      </c>
      <c r="BG62" s="1742">
        <v>70.344200000000001</v>
      </c>
      <c r="BH62" s="1742">
        <v>113.01020000000001</v>
      </c>
      <c r="BI62" s="1742">
        <v>86.535399999999996</v>
      </c>
      <c r="BJ62" s="1742">
        <v>118.58960000000002</v>
      </c>
      <c r="BK62" s="1742">
        <v>135.43720000000002</v>
      </c>
      <c r="BL62" s="1742">
        <v>122.0904</v>
      </c>
      <c r="BM62" s="1742">
        <v>140.03200000000001</v>
      </c>
      <c r="BN62" s="1742">
        <v>111.36920000000001</v>
      </c>
      <c r="BO62" s="1742">
        <v>159.83340000000001</v>
      </c>
      <c r="BP62" s="1742">
        <v>183.02620000000002</v>
      </c>
      <c r="BQ62" s="1742">
        <v>155.23860000000002</v>
      </c>
      <c r="BR62" s="1742">
        <v>218.58120000000002</v>
      </c>
      <c r="BS62" s="1742">
        <v>152.28479999999999</v>
      </c>
      <c r="BT62" s="1742">
        <v>139.2662</v>
      </c>
      <c r="BU62" s="1742">
        <v>182.15100000000001</v>
      </c>
      <c r="BV62" s="1742" t="s">
        <v>2861</v>
      </c>
      <c r="BW62" s="1742">
        <v>168.58539999999999</v>
      </c>
      <c r="BX62" s="1742">
        <v>162.67779999999999</v>
      </c>
      <c r="BY62" s="1742">
        <v>196.81060000000002</v>
      </c>
      <c r="BZ62" s="1742">
        <v>214.31460000000001</v>
      </c>
      <c r="CA62" s="1742">
        <v>239.8048</v>
      </c>
      <c r="CB62" s="1742">
        <v>245.38420000000002</v>
      </c>
      <c r="CC62" s="1742">
        <v>279.29820000000001</v>
      </c>
      <c r="CD62" s="1742">
        <v>264.63860000000005</v>
      </c>
      <c r="CE62" s="1742">
        <v>195.49780000000001</v>
      </c>
      <c r="CF62" s="1742">
        <v>289.80059999999997</v>
      </c>
      <c r="CG62" s="1742" t="s">
        <v>2861</v>
      </c>
      <c r="CH62" s="1742">
        <v>377.43</v>
      </c>
      <c r="CI62" s="1742">
        <v>397.99720000000002</v>
      </c>
      <c r="CJ62" s="1742">
        <v>350.73640000000006</v>
      </c>
      <c r="CK62" s="1742">
        <v>395.59040000000005</v>
      </c>
      <c r="CL62" s="1742">
        <v>418.1268</v>
      </c>
      <c r="CM62" s="1742">
        <v>457.18260000000004</v>
      </c>
      <c r="CN62" s="1742">
        <v>505.09980000000002</v>
      </c>
      <c r="CO62" s="1742">
        <v>484.75140000000005</v>
      </c>
      <c r="CP62" s="1742">
        <v>497.00420000000003</v>
      </c>
      <c r="CQ62" s="1742">
        <v>490.76840000000004</v>
      </c>
      <c r="CR62" s="1742">
        <v>247.79100000000003</v>
      </c>
      <c r="CS62" s="1742">
        <v>227.22380000000001</v>
      </c>
      <c r="CT62" s="1742">
        <v>251.72940000000003</v>
      </c>
      <c r="CU62" s="1742">
        <v>228.64600000000002</v>
      </c>
      <c r="CV62" s="1742">
        <v>246.47820000000004</v>
      </c>
      <c r="CW62" s="1742">
        <v>192.87220000000002</v>
      </c>
      <c r="CX62" s="1742">
        <v>311.57120000000003</v>
      </c>
      <c r="CY62" s="1742">
        <v>279.62639999999999</v>
      </c>
      <c r="CZ62" s="1742">
        <v>427.31640000000004</v>
      </c>
      <c r="DA62" s="1742">
        <v>424.1438</v>
      </c>
      <c r="DB62" s="1742">
        <v>379.18040000000008</v>
      </c>
      <c r="DC62" s="1742">
        <v>382.90000000000003</v>
      </c>
      <c r="DD62" s="1742">
        <v>346.90740000000005</v>
      </c>
      <c r="DE62" s="1742">
        <v>299.09960000000001</v>
      </c>
      <c r="DF62" s="1742">
        <v>362.87979999999999</v>
      </c>
      <c r="DG62" s="1742">
        <v>256.6524</v>
      </c>
      <c r="DH62" s="1742">
        <v>409.59359999999998</v>
      </c>
      <c r="DI62" s="1742">
        <v>389.68280000000004</v>
      </c>
      <c r="DJ62" s="1742">
        <v>405.32700000000006</v>
      </c>
      <c r="DK62" s="1742">
        <v>485.18900000000002</v>
      </c>
      <c r="DL62" s="1742">
        <v>455.65100000000001</v>
      </c>
      <c r="DM62" s="1742">
        <v>520.30640000000005</v>
      </c>
      <c r="DN62" s="1742">
        <v>491.20600000000002</v>
      </c>
      <c r="DO62" s="1742">
        <v>550.93840000000012</v>
      </c>
      <c r="DP62" s="1742">
        <v>503.78700000000003</v>
      </c>
      <c r="DQ62" s="1742">
        <v>454.88520000000005</v>
      </c>
      <c r="DR62" s="1742">
        <v>469.98240000000004</v>
      </c>
      <c r="DS62" s="1742">
        <v>532.23099999999999</v>
      </c>
      <c r="DT62" s="1742">
        <v>511.11680000000001</v>
      </c>
      <c r="DU62" s="1742">
        <v>551.37600000000009</v>
      </c>
      <c r="DV62" s="1742">
        <v>534.63780000000008</v>
      </c>
      <c r="DW62" s="1742">
        <v>552.25120000000004</v>
      </c>
      <c r="DX62" s="1742">
        <v>540.65480000000002</v>
      </c>
      <c r="DY62" s="1742">
        <v>555.20500000000004</v>
      </c>
      <c r="DZ62" s="1742">
        <v>533.87200000000007</v>
      </c>
      <c r="EA62" s="1742">
        <v>546.56240000000003</v>
      </c>
      <c r="EB62" s="1742">
        <v>572.27140000000009</v>
      </c>
      <c r="EC62" s="1742">
        <v>550.50080000000003</v>
      </c>
      <c r="ED62" s="1742">
        <v>626.09619999999995</v>
      </c>
      <c r="EE62" s="1742">
        <v>644.80360000000007</v>
      </c>
      <c r="EF62" s="2007">
        <v>629.59700000000009</v>
      </c>
      <c r="EG62" s="1742">
        <v>593.495</v>
      </c>
      <c r="EH62" s="1742">
        <v>535.40359999999998</v>
      </c>
      <c r="EI62" s="1742">
        <v>580.80460000000005</v>
      </c>
      <c r="EJ62" s="1742">
        <v>603.45040000000006</v>
      </c>
      <c r="EK62" s="1742">
        <v>654.10260000000005</v>
      </c>
      <c r="EL62" s="1742">
        <v>619.64160000000004</v>
      </c>
      <c r="EM62" s="1742">
        <v>714.92900000000009</v>
      </c>
      <c r="EN62" s="1742">
        <v>766.34700000000009</v>
      </c>
      <c r="EO62" s="1742">
        <v>748.51480000000015</v>
      </c>
      <c r="EP62" s="1742">
        <v>793.36880000000008</v>
      </c>
      <c r="EQ62" s="1742">
        <v>823.12560000000008</v>
      </c>
      <c r="ER62" s="1742">
        <v>921.8044000000001</v>
      </c>
      <c r="ES62" s="1742">
        <v>880.34180000000015</v>
      </c>
      <c r="ET62" s="1742">
        <v>856.38319999999999</v>
      </c>
      <c r="EU62" s="1742">
        <v>705.95820000000003</v>
      </c>
      <c r="EV62" s="1742">
        <v>689.32940000000008</v>
      </c>
      <c r="EW62" s="1742">
        <v>822.6880000000001</v>
      </c>
      <c r="EX62" s="1742">
        <v>748.29600000000005</v>
      </c>
      <c r="EY62" s="1742">
        <v>802.44900000000007</v>
      </c>
      <c r="EZ62" s="1742">
        <v>927.38380000000006</v>
      </c>
      <c r="FA62" s="1742">
        <v>978.80180000000007</v>
      </c>
      <c r="FB62" s="1742">
        <v>950.35780000000011</v>
      </c>
      <c r="FC62" s="1742">
        <v>864.91640000000007</v>
      </c>
      <c r="FD62" s="1742">
        <v>891.93820000000005</v>
      </c>
      <c r="FE62" s="1742">
        <v>966.98660000000007</v>
      </c>
      <c r="FF62" s="1742">
        <v>656.61880000000008</v>
      </c>
      <c r="FG62" s="1742">
        <v>712.7410000000001</v>
      </c>
      <c r="FH62" s="1742">
        <v>695.78400000000011</v>
      </c>
      <c r="FI62" s="1742">
        <v>695.78400000000011</v>
      </c>
      <c r="FJ62" s="1742">
        <v>711.5376</v>
      </c>
      <c r="FK62" s="1742">
        <v>803.65240000000006</v>
      </c>
      <c r="FL62" s="1742">
        <v>761.86160000000007</v>
      </c>
      <c r="FM62" s="1742">
        <v>794.79100000000005</v>
      </c>
      <c r="FN62" s="1742">
        <v>856.16440000000011</v>
      </c>
      <c r="FO62" s="1742">
        <v>828.48620000000005</v>
      </c>
      <c r="FP62" s="1742">
        <v>784.28860000000009</v>
      </c>
      <c r="FQ62" s="1742">
        <v>878.15380000000016</v>
      </c>
      <c r="FR62" s="1742">
        <v>801.35500000000002</v>
      </c>
      <c r="FS62" s="1742">
        <v>818.96840000000009</v>
      </c>
      <c r="FT62" s="1742">
        <v>1053.5220000000002</v>
      </c>
      <c r="FU62" s="1742">
        <v>998.93140000000005</v>
      </c>
      <c r="FV62" s="1742">
        <v>1090.9368000000002</v>
      </c>
      <c r="FW62" s="1742">
        <v>1032.5172</v>
      </c>
      <c r="FX62" s="1742">
        <v>1112.8168000000001</v>
      </c>
      <c r="FY62" s="1742">
        <v>1105.8152</v>
      </c>
      <c r="FZ62" s="1742">
        <v>1134.0404000000001</v>
      </c>
      <c r="GA62" s="1742">
        <v>1170.0330000000001</v>
      </c>
      <c r="GB62" s="1742">
        <v>1153.076</v>
      </c>
      <c r="GC62" s="1742" t="s">
        <v>2861</v>
      </c>
      <c r="GD62" s="1742">
        <v>1194.3198000000002</v>
      </c>
      <c r="GE62" s="1742" t="s">
        <v>2861</v>
      </c>
      <c r="GF62" s="1742" t="s">
        <v>2861</v>
      </c>
      <c r="GG62" s="1742">
        <v>1151.2162000000001</v>
      </c>
      <c r="GH62" s="1742">
        <v>1176.2688000000001</v>
      </c>
      <c r="GI62" s="1742">
        <v>1244.2062000000001</v>
      </c>
      <c r="GJ62" s="1742">
        <v>1203.2906000000003</v>
      </c>
      <c r="GK62" s="1742">
        <v>1103.846</v>
      </c>
      <c r="GL62" s="1742">
        <v>1045.6451999999999</v>
      </c>
      <c r="GM62" s="1742">
        <v>1101.0016000000001</v>
      </c>
      <c r="GN62" s="1742">
        <v>1141.6984</v>
      </c>
      <c r="GO62" s="1742">
        <v>1279.433</v>
      </c>
      <c r="GP62" s="1742">
        <v>1275.3851999999999</v>
      </c>
      <c r="GQ62" s="1742">
        <v>1190.2720000000002</v>
      </c>
      <c r="GR62" s="1742">
        <v>1315.7538000000002</v>
      </c>
      <c r="GS62" s="1742">
        <v>1237.8610000000001</v>
      </c>
      <c r="GT62" s="1742">
        <v>1290.7012</v>
      </c>
      <c r="GU62" s="1742">
        <v>1304.7044000000001</v>
      </c>
      <c r="GV62" s="1742">
        <v>1328.5536000000002</v>
      </c>
      <c r="GW62" s="1742" t="s">
        <v>2861</v>
      </c>
      <c r="GX62" s="1742">
        <v>1311.8154</v>
      </c>
      <c r="GY62" s="1742" t="s">
        <v>2861</v>
      </c>
      <c r="GZ62" s="1742" t="s">
        <v>2861</v>
      </c>
      <c r="HA62" s="1742" t="s">
        <v>2861</v>
      </c>
      <c r="HB62" s="1742" t="s">
        <v>2861</v>
      </c>
      <c r="HC62" s="1744" t="s">
        <v>2861</v>
      </c>
      <c r="HD62" s="1745" t="s">
        <v>3208</v>
      </c>
      <c r="HE62" s="1746" t="s">
        <v>4689</v>
      </c>
      <c r="HF62" s="1747">
        <v>91</v>
      </c>
    </row>
    <row r="63" spans="2:214" hidden="1">
      <c r="B63" s="1738">
        <v>92</v>
      </c>
      <c r="C63" s="1739" t="s">
        <v>4689</v>
      </c>
      <c r="D63" s="1740" t="s">
        <v>4769</v>
      </c>
      <c r="E63" s="1748">
        <v>1137.1002000000001</v>
      </c>
      <c r="F63" s="1743">
        <v>1259.1906000000001</v>
      </c>
      <c r="G63" s="1743">
        <v>1346.9294000000002</v>
      </c>
      <c r="H63" s="1743">
        <v>1160.1836000000001</v>
      </c>
      <c r="I63" s="1743">
        <v>1247.8130000000001</v>
      </c>
      <c r="J63" s="1743">
        <v>1195.4104000000002</v>
      </c>
      <c r="K63" s="1743">
        <v>1127.2542000000001</v>
      </c>
      <c r="L63" s="1743">
        <v>1271.7716</v>
      </c>
      <c r="M63" s="1743">
        <v>1145.6334000000002</v>
      </c>
      <c r="N63" s="1743">
        <v>1371.6538</v>
      </c>
      <c r="O63" s="1743">
        <v>1043.2350000000001</v>
      </c>
      <c r="P63" s="1743">
        <v>1007.6800000000001</v>
      </c>
      <c r="Q63" s="1743">
        <v>1024.5276000000001</v>
      </c>
      <c r="R63" s="1743">
        <v>960.30980000000011</v>
      </c>
      <c r="S63" s="1743">
        <v>1062.2706000000001</v>
      </c>
      <c r="T63" s="1743">
        <v>1097.1692</v>
      </c>
      <c r="U63" s="1743">
        <v>1111.9382000000001</v>
      </c>
      <c r="V63" s="1743">
        <v>1080.3216000000002</v>
      </c>
      <c r="W63" s="1743">
        <v>759.77960000000007</v>
      </c>
      <c r="X63" s="1743">
        <v>900.90560000000005</v>
      </c>
      <c r="Y63" s="1742">
        <v>539.77960000000007</v>
      </c>
      <c r="Z63" s="1742">
        <v>488.36160000000001</v>
      </c>
      <c r="AA63" s="1742">
        <v>519.32180000000005</v>
      </c>
      <c r="AB63" s="1742">
        <v>604.65380000000005</v>
      </c>
      <c r="AC63" s="1742">
        <v>390.22980000000001</v>
      </c>
      <c r="AD63" s="1742">
        <v>340.78100000000001</v>
      </c>
      <c r="AE63" s="1742">
        <v>314.1968</v>
      </c>
      <c r="AF63" s="1742">
        <v>483.00100000000003</v>
      </c>
      <c r="AG63" s="1742">
        <v>406.09280000000001</v>
      </c>
      <c r="AH63" s="1742">
        <v>249.10380000000001</v>
      </c>
      <c r="AI63" s="1742">
        <v>298.11500000000001</v>
      </c>
      <c r="AJ63" s="1742">
        <v>278.64179999999999</v>
      </c>
      <c r="AK63" s="1742">
        <v>445.69560000000001</v>
      </c>
      <c r="AL63" s="1742">
        <v>491.53420000000006</v>
      </c>
      <c r="AM63" s="1742">
        <v>497.98880000000003</v>
      </c>
      <c r="AN63" s="1742">
        <v>389.68280000000004</v>
      </c>
      <c r="AO63" s="1742">
        <v>255.88660000000002</v>
      </c>
      <c r="AP63" s="1742">
        <v>348.8766</v>
      </c>
      <c r="AQ63" s="1742">
        <v>229.19300000000001</v>
      </c>
      <c r="AR63" s="1742">
        <v>329.29400000000004</v>
      </c>
      <c r="AS63" s="1742">
        <v>188.49620000000002</v>
      </c>
      <c r="AT63" s="1742">
        <v>178.4314</v>
      </c>
      <c r="AU63" s="1742">
        <v>156.5514</v>
      </c>
      <c r="AV63" s="1742">
        <v>194.62260000000003</v>
      </c>
      <c r="AW63" s="1742">
        <v>233.7878</v>
      </c>
      <c r="AX63" s="1742">
        <v>121.87160000000002</v>
      </c>
      <c r="AY63" s="1742">
        <v>104.69580000000001</v>
      </c>
      <c r="AZ63" s="1742">
        <v>123.075</v>
      </c>
      <c r="BA63" s="1742">
        <v>75.595399999999998</v>
      </c>
      <c r="BB63" s="1742">
        <v>166.61620000000002</v>
      </c>
      <c r="BC63" s="1742">
        <v>74.939000000000007</v>
      </c>
      <c r="BD63" s="1742">
        <v>0</v>
      </c>
      <c r="BE63" s="1742">
        <v>57.763200000000005</v>
      </c>
      <c r="BF63" s="1742">
        <v>79.752600000000015</v>
      </c>
      <c r="BG63" s="1742">
        <v>104.5864</v>
      </c>
      <c r="BH63" s="1742">
        <v>62.029800000000009</v>
      </c>
      <c r="BI63" s="1742">
        <v>27.678200000000004</v>
      </c>
      <c r="BJ63" s="1742">
        <v>67.718600000000009</v>
      </c>
      <c r="BK63" s="1742">
        <v>84.566200000000009</v>
      </c>
      <c r="BL63" s="1742">
        <v>94.412199999999999</v>
      </c>
      <c r="BM63" s="1742">
        <v>107.4308</v>
      </c>
      <c r="BN63" s="1742">
        <v>58.091400000000007</v>
      </c>
      <c r="BO63" s="1742">
        <v>108.85300000000001</v>
      </c>
      <c r="BP63" s="1742">
        <v>155.34800000000001</v>
      </c>
      <c r="BQ63" s="1742">
        <v>127.5604</v>
      </c>
      <c r="BR63" s="1742">
        <v>191.01240000000001</v>
      </c>
      <c r="BS63" s="1742">
        <v>168.14779999999999</v>
      </c>
      <c r="BT63" s="1742">
        <v>111.58800000000001</v>
      </c>
      <c r="BU63" s="1742">
        <v>135.32780000000002</v>
      </c>
      <c r="BV63" s="1742" t="s">
        <v>2861</v>
      </c>
      <c r="BW63" s="1742">
        <v>140.90720000000002</v>
      </c>
      <c r="BX63" s="1742">
        <v>135.10900000000001</v>
      </c>
      <c r="BY63" s="1742">
        <v>157.0984</v>
      </c>
      <c r="BZ63" s="1742">
        <v>186.63640000000001</v>
      </c>
      <c r="CA63" s="1742">
        <v>234.8818</v>
      </c>
      <c r="CB63" s="1742">
        <v>194.51320000000004</v>
      </c>
      <c r="CC63" s="1742">
        <v>228.31780000000001</v>
      </c>
      <c r="CD63" s="1742">
        <v>213.76760000000002</v>
      </c>
      <c r="CE63" s="1742">
        <v>144.6268</v>
      </c>
      <c r="CF63" s="1742">
        <v>285.4246</v>
      </c>
      <c r="CG63" s="1742" t="s">
        <v>2861</v>
      </c>
      <c r="CH63" s="1742">
        <v>326.55900000000003</v>
      </c>
      <c r="CI63" s="1742">
        <v>347.12620000000004</v>
      </c>
      <c r="CJ63" s="1742">
        <v>299.86540000000002</v>
      </c>
      <c r="CK63" s="1742">
        <v>344.71940000000006</v>
      </c>
      <c r="CL63" s="1742">
        <v>367.14640000000003</v>
      </c>
      <c r="CM63" s="1742">
        <v>406.3116</v>
      </c>
      <c r="CN63" s="1742">
        <v>454.11940000000004</v>
      </c>
      <c r="CO63" s="1742">
        <v>433.88040000000007</v>
      </c>
      <c r="CP63" s="1742">
        <v>446.13320000000004</v>
      </c>
      <c r="CQ63" s="1742">
        <v>439.89740000000006</v>
      </c>
      <c r="CR63" s="1742">
        <v>201.07720000000003</v>
      </c>
      <c r="CS63" s="1742">
        <v>180.51000000000002</v>
      </c>
      <c r="CT63" s="1742">
        <v>203.37460000000002</v>
      </c>
      <c r="CU63" s="1742">
        <v>177.77500000000001</v>
      </c>
      <c r="CV63" s="1742">
        <v>195.49780000000001</v>
      </c>
      <c r="CW63" s="1742">
        <v>141.89179999999999</v>
      </c>
      <c r="CX63" s="1742">
        <v>260.70020000000005</v>
      </c>
      <c r="CY63" s="1742">
        <v>228.64600000000002</v>
      </c>
      <c r="CZ63" s="1742">
        <v>376.44540000000006</v>
      </c>
      <c r="DA63" s="1742">
        <v>373.27280000000002</v>
      </c>
      <c r="DB63" s="1742">
        <v>328.20000000000005</v>
      </c>
      <c r="DC63" s="1742">
        <v>331.9196</v>
      </c>
      <c r="DD63" s="1742">
        <v>296.03640000000007</v>
      </c>
      <c r="DE63" s="1742">
        <v>271.42140000000001</v>
      </c>
      <c r="DF63" s="1742">
        <v>335.31100000000004</v>
      </c>
      <c r="DG63" s="1742">
        <v>228.97420000000002</v>
      </c>
      <c r="DH63" s="1742">
        <v>358.61320000000006</v>
      </c>
      <c r="DI63" s="1742">
        <v>362.11400000000003</v>
      </c>
      <c r="DJ63" s="1742">
        <v>354.45600000000002</v>
      </c>
      <c r="DK63" s="1742">
        <v>434.20859999999999</v>
      </c>
      <c r="DL63" s="1742">
        <v>404.78000000000003</v>
      </c>
      <c r="DM63" s="1742">
        <v>469.32600000000002</v>
      </c>
      <c r="DN63" s="1742">
        <v>440.33500000000004</v>
      </c>
      <c r="DO63" s="1742">
        <v>499.95800000000003</v>
      </c>
      <c r="DP63" s="1742">
        <v>452.91600000000005</v>
      </c>
      <c r="DQ63" s="1742">
        <v>404.01420000000002</v>
      </c>
      <c r="DR63" s="1742">
        <v>419.11140000000006</v>
      </c>
      <c r="DS63" s="1742">
        <v>481.36</v>
      </c>
      <c r="DT63" s="1742">
        <v>460.13640000000004</v>
      </c>
      <c r="DU63" s="1742">
        <v>500.50500000000005</v>
      </c>
      <c r="DV63" s="1742">
        <v>483.76680000000005</v>
      </c>
      <c r="DW63" s="1742">
        <v>501.38020000000006</v>
      </c>
      <c r="DX63" s="1742">
        <v>489.67440000000005</v>
      </c>
      <c r="DY63" s="1742">
        <v>504.33400000000006</v>
      </c>
      <c r="DZ63" s="1742">
        <v>482.89160000000004</v>
      </c>
      <c r="EA63" s="1742">
        <v>495.69140000000004</v>
      </c>
      <c r="EB63" s="1742">
        <v>521.29100000000005</v>
      </c>
      <c r="EC63" s="1742">
        <v>499.52040000000005</v>
      </c>
      <c r="ED63" s="1742">
        <v>575.11580000000015</v>
      </c>
      <c r="EE63" s="1742">
        <v>593.93259999999998</v>
      </c>
      <c r="EF63" s="2007">
        <v>578.726</v>
      </c>
      <c r="EG63" s="1742">
        <v>542.62400000000002</v>
      </c>
      <c r="EH63" s="1742">
        <v>484.5326</v>
      </c>
      <c r="EI63" s="1742">
        <v>529.93360000000007</v>
      </c>
      <c r="EJ63" s="1742">
        <v>552.57940000000008</v>
      </c>
      <c r="EK63" s="1742">
        <v>603.12220000000002</v>
      </c>
      <c r="EL63" s="1742">
        <v>568.66120000000001</v>
      </c>
      <c r="EM63" s="1742">
        <v>664.05800000000011</v>
      </c>
      <c r="EN63" s="1742">
        <v>715.476</v>
      </c>
      <c r="EO63" s="1742">
        <v>697.64380000000006</v>
      </c>
      <c r="EP63" s="1742">
        <v>742.4978000000001</v>
      </c>
      <c r="EQ63" s="1742">
        <v>772.25459999999998</v>
      </c>
      <c r="ER63" s="1742">
        <v>870.82400000000007</v>
      </c>
      <c r="ES63" s="1742">
        <v>829.47080000000017</v>
      </c>
      <c r="ET63" s="1742">
        <v>805.40280000000007</v>
      </c>
      <c r="EU63" s="1742">
        <v>655.08720000000005</v>
      </c>
      <c r="EV63" s="1742">
        <v>638.4584000000001</v>
      </c>
      <c r="EW63" s="1742">
        <v>771.70760000000007</v>
      </c>
      <c r="EX63" s="1742">
        <v>697.31560000000002</v>
      </c>
      <c r="EY63" s="1742">
        <v>751.46860000000004</v>
      </c>
      <c r="EZ63" s="1742">
        <v>876.51280000000008</v>
      </c>
      <c r="FA63" s="1742">
        <v>927.82140000000004</v>
      </c>
      <c r="FB63" s="1742">
        <v>899.48680000000013</v>
      </c>
      <c r="FC63" s="1742">
        <v>814.04540000000009</v>
      </c>
      <c r="FD63" s="1742">
        <v>841.06720000000007</v>
      </c>
      <c r="FE63" s="1742">
        <v>916.11560000000009</v>
      </c>
      <c r="FF63" s="1742">
        <v>605.63840000000005</v>
      </c>
      <c r="FG63" s="1742">
        <v>661.76060000000007</v>
      </c>
      <c r="FH63" s="1742">
        <v>644.91300000000001</v>
      </c>
      <c r="FI63" s="1742">
        <v>644.91300000000001</v>
      </c>
      <c r="FJ63" s="1742">
        <v>660.66660000000002</v>
      </c>
      <c r="FK63" s="1742">
        <v>752.78140000000008</v>
      </c>
      <c r="FL63" s="1742">
        <v>710.99060000000009</v>
      </c>
      <c r="FM63" s="1742">
        <v>743.92000000000007</v>
      </c>
      <c r="FN63" s="1742">
        <v>805.29340000000013</v>
      </c>
      <c r="FO63" s="1742">
        <v>777.61519999999996</v>
      </c>
      <c r="FP63" s="1742">
        <v>733.41759999999999</v>
      </c>
      <c r="FQ63" s="1742">
        <v>827.17340000000013</v>
      </c>
      <c r="FR63" s="1742">
        <v>750.48400000000004</v>
      </c>
      <c r="FS63" s="1742">
        <v>768.09740000000011</v>
      </c>
      <c r="FT63" s="1742">
        <v>1002.5416</v>
      </c>
      <c r="FU63" s="1742">
        <v>947.95100000000002</v>
      </c>
      <c r="FV63" s="1742">
        <v>1040.0658000000001</v>
      </c>
      <c r="FW63" s="1742">
        <v>981.53680000000008</v>
      </c>
      <c r="FX63" s="1742">
        <v>1061.9458000000002</v>
      </c>
      <c r="FY63" s="1742">
        <v>1054.8348000000001</v>
      </c>
      <c r="FZ63" s="1742">
        <v>1083.0600000000002</v>
      </c>
      <c r="GA63" s="1742">
        <v>1119.0526</v>
      </c>
      <c r="GB63" s="1742">
        <v>1102.0956000000001</v>
      </c>
      <c r="GC63" s="1742" t="s">
        <v>2861</v>
      </c>
      <c r="GD63" s="1742">
        <v>1143.3394000000001</v>
      </c>
      <c r="GE63" s="1742" t="s">
        <v>2861</v>
      </c>
      <c r="GF63" s="1742" t="s">
        <v>2861</v>
      </c>
      <c r="GG63" s="1742">
        <v>1100.3452</v>
      </c>
      <c r="GH63" s="1742">
        <v>1125.2883999999999</v>
      </c>
      <c r="GI63" s="1742">
        <v>1193.3352</v>
      </c>
      <c r="GJ63" s="1742">
        <v>1152.4196000000002</v>
      </c>
      <c r="GK63" s="1742">
        <v>1052.9750000000001</v>
      </c>
      <c r="GL63" s="1742">
        <v>994.77420000000006</v>
      </c>
      <c r="GM63" s="1742">
        <v>1050.1306</v>
      </c>
      <c r="GN63" s="1742">
        <v>1090.8274000000001</v>
      </c>
      <c r="GO63" s="1742">
        <v>1228.4526000000003</v>
      </c>
      <c r="GP63" s="1742">
        <v>1224.5142000000001</v>
      </c>
      <c r="GQ63" s="1742">
        <v>1139.4010000000001</v>
      </c>
      <c r="GR63" s="1742">
        <v>1264.8828000000001</v>
      </c>
      <c r="GS63" s="1742">
        <v>1186.8806000000002</v>
      </c>
      <c r="GT63" s="1742">
        <v>1239.8302000000001</v>
      </c>
      <c r="GU63" s="1742">
        <v>1253.7240000000002</v>
      </c>
      <c r="GV63" s="1742">
        <v>1277.6826000000001</v>
      </c>
      <c r="GW63" s="1742" t="s">
        <v>2861</v>
      </c>
      <c r="GX63" s="1742">
        <v>1260.835</v>
      </c>
      <c r="GY63" s="1742" t="s">
        <v>2861</v>
      </c>
      <c r="GZ63" s="1742" t="s">
        <v>2861</v>
      </c>
      <c r="HA63" s="1742" t="s">
        <v>2861</v>
      </c>
      <c r="HB63" s="1742" t="s">
        <v>2861</v>
      </c>
      <c r="HC63" s="1744" t="s">
        <v>2861</v>
      </c>
      <c r="HD63" s="1745" t="s">
        <v>4769</v>
      </c>
      <c r="HE63" s="1746" t="s">
        <v>4689</v>
      </c>
      <c r="HF63" s="1747">
        <v>92</v>
      </c>
    </row>
    <row r="64" spans="2:214" hidden="1">
      <c r="B64" s="1738">
        <v>93</v>
      </c>
      <c r="C64" s="1739" t="s">
        <v>4689</v>
      </c>
      <c r="D64" s="1740" t="s">
        <v>4770</v>
      </c>
      <c r="E64" s="1748">
        <v>1137.7566000000002</v>
      </c>
      <c r="F64" s="1743">
        <v>1259.8470000000002</v>
      </c>
      <c r="G64" s="1743">
        <v>1347.5858000000003</v>
      </c>
      <c r="H64" s="1743">
        <v>1160.8400000000001</v>
      </c>
      <c r="I64" s="1743">
        <v>1248.4694</v>
      </c>
      <c r="J64" s="1743">
        <v>1196.0668000000001</v>
      </c>
      <c r="K64" s="1743">
        <v>1127.9106000000002</v>
      </c>
      <c r="L64" s="1743">
        <v>1272.4279999999999</v>
      </c>
      <c r="M64" s="1743">
        <v>1146.2898</v>
      </c>
      <c r="N64" s="1743">
        <v>1372.3101999999999</v>
      </c>
      <c r="O64" s="1743">
        <v>1043.8914</v>
      </c>
      <c r="P64" s="1743">
        <v>1008.3364</v>
      </c>
      <c r="Q64" s="1743">
        <v>1025.1840000000002</v>
      </c>
      <c r="R64" s="1743">
        <v>960.96620000000007</v>
      </c>
      <c r="S64" s="1743">
        <v>1062.9270000000001</v>
      </c>
      <c r="T64" s="1743">
        <v>1097.8256000000001</v>
      </c>
      <c r="U64" s="1743">
        <v>1112.5945999999999</v>
      </c>
      <c r="V64" s="1743">
        <v>1080.9780000000001</v>
      </c>
      <c r="W64" s="1743">
        <v>760.43600000000004</v>
      </c>
      <c r="X64" s="1743">
        <v>901.56200000000001</v>
      </c>
      <c r="Y64" s="1742">
        <v>540.43600000000004</v>
      </c>
      <c r="Z64" s="1742">
        <v>489.01800000000003</v>
      </c>
      <c r="AA64" s="1742">
        <v>519.97820000000002</v>
      </c>
      <c r="AB64" s="1742">
        <v>605.31020000000001</v>
      </c>
      <c r="AC64" s="1742">
        <v>390.88620000000003</v>
      </c>
      <c r="AD64" s="1742">
        <v>341.43740000000003</v>
      </c>
      <c r="AE64" s="1742">
        <v>314.85320000000002</v>
      </c>
      <c r="AF64" s="1742">
        <v>483.65740000000005</v>
      </c>
      <c r="AG64" s="1742">
        <v>406.74920000000003</v>
      </c>
      <c r="AH64" s="1742">
        <v>249.76020000000003</v>
      </c>
      <c r="AI64" s="1742">
        <v>298.77140000000003</v>
      </c>
      <c r="AJ64" s="1742">
        <v>279.29820000000001</v>
      </c>
      <c r="AK64" s="1742">
        <v>446.46140000000008</v>
      </c>
      <c r="AL64" s="1742">
        <v>492.19060000000002</v>
      </c>
      <c r="AM64" s="1742">
        <v>498.64520000000005</v>
      </c>
      <c r="AN64" s="1742">
        <v>390.33920000000006</v>
      </c>
      <c r="AO64" s="1742">
        <v>256.6524</v>
      </c>
      <c r="AP64" s="1742">
        <v>349.53300000000002</v>
      </c>
      <c r="AQ64" s="1742">
        <v>229.8494</v>
      </c>
      <c r="AR64" s="1742">
        <v>329.95040000000006</v>
      </c>
      <c r="AS64" s="1742">
        <v>189.15260000000001</v>
      </c>
      <c r="AT64" s="1742">
        <v>169.78880000000001</v>
      </c>
      <c r="AU64" s="1742">
        <v>157.20779999999999</v>
      </c>
      <c r="AV64" s="1742">
        <v>195.27900000000002</v>
      </c>
      <c r="AW64" s="1742">
        <v>225.14520000000002</v>
      </c>
      <c r="AX64" s="1742">
        <v>122.52800000000001</v>
      </c>
      <c r="AY64" s="1742">
        <v>96.162600000000012</v>
      </c>
      <c r="AZ64" s="1742">
        <v>83.909800000000004</v>
      </c>
      <c r="BA64" s="1742">
        <v>34.461000000000006</v>
      </c>
      <c r="BB64" s="1742">
        <v>157.9736</v>
      </c>
      <c r="BC64" s="1742">
        <v>61.701600000000006</v>
      </c>
      <c r="BD64" s="1742">
        <v>55.247000000000007</v>
      </c>
      <c r="BE64" s="1742">
        <v>0</v>
      </c>
      <c r="BF64" s="1742">
        <v>80.409000000000006</v>
      </c>
      <c r="BG64" s="1742">
        <v>105.24280000000002</v>
      </c>
      <c r="BH64" s="1742">
        <v>94.631</v>
      </c>
      <c r="BI64" s="1742">
        <v>67.171599999999998</v>
      </c>
      <c r="BJ64" s="1742">
        <v>100.21040000000001</v>
      </c>
      <c r="BK64" s="1742">
        <v>117.05800000000001</v>
      </c>
      <c r="BL64" s="1742">
        <v>94.193399999999997</v>
      </c>
      <c r="BM64" s="1742">
        <v>112.13500000000001</v>
      </c>
      <c r="BN64" s="1742">
        <v>83.472200000000001</v>
      </c>
      <c r="BO64" s="1742">
        <v>141.34479999999999</v>
      </c>
      <c r="BP64" s="1742">
        <v>155.0198</v>
      </c>
      <c r="BQ64" s="1742">
        <v>127.23220000000001</v>
      </c>
      <c r="BR64" s="1742">
        <v>190.68420000000003</v>
      </c>
      <c r="BS64" s="1742">
        <v>151.6284</v>
      </c>
      <c r="BT64" s="1742">
        <v>111.25980000000001</v>
      </c>
      <c r="BU64" s="1742">
        <v>154.14460000000003</v>
      </c>
      <c r="BV64" s="1742" t="s">
        <v>2861</v>
      </c>
      <c r="BW64" s="1742">
        <v>140.57900000000001</v>
      </c>
      <c r="BX64" s="1742">
        <v>134.7808</v>
      </c>
      <c r="BY64" s="1742">
        <v>168.91360000000003</v>
      </c>
      <c r="BZ64" s="1742">
        <v>186.30820000000003</v>
      </c>
      <c r="CA64" s="1742">
        <v>267.37360000000001</v>
      </c>
      <c r="CB64" s="1742">
        <v>227.00500000000002</v>
      </c>
      <c r="CC64" s="1742">
        <v>260.80960000000005</v>
      </c>
      <c r="CD64" s="1742">
        <v>246.2594</v>
      </c>
      <c r="CE64" s="1742">
        <v>177.11860000000001</v>
      </c>
      <c r="CF64" s="1742">
        <v>317.91640000000007</v>
      </c>
      <c r="CG64" s="1742" t="s">
        <v>2861</v>
      </c>
      <c r="CH64" s="1742">
        <v>359.05080000000004</v>
      </c>
      <c r="CI64" s="1742">
        <v>379.61800000000005</v>
      </c>
      <c r="CJ64" s="1742">
        <v>332.35720000000003</v>
      </c>
      <c r="CK64" s="1742">
        <v>377.21120000000002</v>
      </c>
      <c r="CL64" s="1742">
        <v>399.74760000000003</v>
      </c>
      <c r="CM64" s="1742">
        <v>438.80340000000007</v>
      </c>
      <c r="CN64" s="1742">
        <v>486.61120000000005</v>
      </c>
      <c r="CO64" s="1742">
        <v>466.37220000000002</v>
      </c>
      <c r="CP64" s="1742">
        <v>478.62500000000006</v>
      </c>
      <c r="CQ64" s="1742">
        <v>472.38920000000007</v>
      </c>
      <c r="CR64" s="1742">
        <v>219.89400000000001</v>
      </c>
      <c r="CS64" s="1742">
        <v>199.32679999999999</v>
      </c>
      <c r="CT64" s="1742">
        <v>223.83240000000001</v>
      </c>
      <c r="CU64" s="1742">
        <v>210.26680000000002</v>
      </c>
      <c r="CV64" s="1742">
        <v>228.09900000000002</v>
      </c>
      <c r="CW64" s="1742">
        <v>174.38360000000003</v>
      </c>
      <c r="CX64" s="1742">
        <v>293.19200000000001</v>
      </c>
      <c r="CY64" s="1742">
        <v>261.13780000000003</v>
      </c>
      <c r="CZ64" s="1742">
        <v>408.93720000000002</v>
      </c>
      <c r="DA64" s="1742">
        <v>405.76460000000003</v>
      </c>
      <c r="DB64" s="1742">
        <v>360.80120000000005</v>
      </c>
      <c r="DC64" s="1742">
        <v>364.52080000000001</v>
      </c>
      <c r="DD64" s="1742">
        <v>328.52820000000003</v>
      </c>
      <c r="DE64" s="1742">
        <v>271.09320000000002</v>
      </c>
      <c r="DF64" s="1742">
        <v>334.9828</v>
      </c>
      <c r="DG64" s="1742">
        <v>228.64600000000002</v>
      </c>
      <c r="DH64" s="1742">
        <v>391.10500000000002</v>
      </c>
      <c r="DI64" s="1742">
        <v>361.78579999999999</v>
      </c>
      <c r="DJ64" s="1742">
        <v>386.94780000000003</v>
      </c>
      <c r="DK64" s="1742">
        <v>466.70040000000006</v>
      </c>
      <c r="DL64" s="1742">
        <v>431.80180000000001</v>
      </c>
      <c r="DM64" s="1742">
        <v>501.92720000000003</v>
      </c>
      <c r="DN64" s="1742">
        <v>472.82680000000005</v>
      </c>
      <c r="DO64" s="1742">
        <v>532.55920000000003</v>
      </c>
      <c r="DP64" s="1742">
        <v>485.40780000000001</v>
      </c>
      <c r="DQ64" s="1742">
        <v>436.50600000000003</v>
      </c>
      <c r="DR64" s="1742">
        <v>451.60320000000007</v>
      </c>
      <c r="DS64" s="1742">
        <v>513.85180000000003</v>
      </c>
      <c r="DT64" s="1742">
        <v>492.62820000000005</v>
      </c>
      <c r="DU64" s="1742">
        <v>532.99680000000001</v>
      </c>
      <c r="DV64" s="1742">
        <v>516.2586</v>
      </c>
      <c r="DW64" s="1742">
        <v>533.87200000000007</v>
      </c>
      <c r="DX64" s="1742">
        <v>522.27560000000005</v>
      </c>
      <c r="DY64" s="1742">
        <v>536.82580000000007</v>
      </c>
      <c r="DZ64" s="1742">
        <v>515.49279999999999</v>
      </c>
      <c r="EA64" s="1742">
        <v>528.18320000000006</v>
      </c>
      <c r="EB64" s="1742">
        <v>553.8922</v>
      </c>
      <c r="EC64" s="1742">
        <v>532.12160000000006</v>
      </c>
      <c r="ED64" s="1742">
        <v>607.60760000000005</v>
      </c>
      <c r="EE64" s="1742">
        <v>626.42440000000011</v>
      </c>
      <c r="EF64" s="2007">
        <v>611.21780000000012</v>
      </c>
      <c r="EG64" s="1742">
        <v>575.11580000000015</v>
      </c>
      <c r="EH64" s="1742">
        <v>517.02440000000001</v>
      </c>
      <c r="EI64" s="1742">
        <v>562.42540000000008</v>
      </c>
      <c r="EJ64" s="1742">
        <v>585.07119999999998</v>
      </c>
      <c r="EK64" s="1742">
        <v>635.72340000000008</v>
      </c>
      <c r="EL64" s="1742">
        <v>601.26240000000007</v>
      </c>
      <c r="EM64" s="1742">
        <v>696.54980000000012</v>
      </c>
      <c r="EN64" s="1742">
        <v>747.96780000000012</v>
      </c>
      <c r="EO64" s="1742">
        <v>730.13560000000007</v>
      </c>
      <c r="EP64" s="1742">
        <v>774.9896</v>
      </c>
      <c r="EQ64" s="1742">
        <v>804.74640000000011</v>
      </c>
      <c r="ER64" s="1742">
        <v>903.42520000000002</v>
      </c>
      <c r="ES64" s="1742">
        <v>861.96260000000007</v>
      </c>
      <c r="ET64" s="1742">
        <v>838.00400000000002</v>
      </c>
      <c r="EU64" s="1742">
        <v>687.57900000000006</v>
      </c>
      <c r="EV64" s="1742">
        <v>670.9502</v>
      </c>
      <c r="EW64" s="1742">
        <v>804.30880000000013</v>
      </c>
      <c r="EX64" s="1742">
        <v>729.91680000000008</v>
      </c>
      <c r="EY64" s="1742">
        <v>784.0698000000001</v>
      </c>
      <c r="EZ64" s="1742">
        <v>909.0046000000001</v>
      </c>
      <c r="FA64" s="1742">
        <v>960.31320000000005</v>
      </c>
      <c r="FB64" s="1742">
        <v>931.97860000000003</v>
      </c>
      <c r="FC64" s="1742">
        <v>846.53719999999998</v>
      </c>
      <c r="FD64" s="1742">
        <v>873.55900000000008</v>
      </c>
      <c r="FE64" s="1742">
        <v>948.6074000000001</v>
      </c>
      <c r="FF64" s="1742">
        <v>638.2396</v>
      </c>
      <c r="FG64" s="1742">
        <v>694.36180000000013</v>
      </c>
      <c r="FH64" s="1742">
        <v>677.40480000000014</v>
      </c>
      <c r="FI64" s="1742">
        <v>677.40480000000014</v>
      </c>
      <c r="FJ64" s="1742">
        <v>693.15840000000003</v>
      </c>
      <c r="FK64" s="1742">
        <v>785.27319999999997</v>
      </c>
      <c r="FL64" s="1742">
        <v>743.4824000000001</v>
      </c>
      <c r="FM64" s="1742">
        <v>776.41180000000008</v>
      </c>
      <c r="FN64" s="1742">
        <v>837.78520000000003</v>
      </c>
      <c r="FO64" s="1742">
        <v>810.10700000000008</v>
      </c>
      <c r="FP64" s="1742">
        <v>765.90940000000012</v>
      </c>
      <c r="FQ64" s="1742">
        <v>859.77460000000008</v>
      </c>
      <c r="FR64" s="1742">
        <v>782.97580000000016</v>
      </c>
      <c r="FS64" s="1742">
        <v>800.58920000000001</v>
      </c>
      <c r="FT64" s="1742">
        <v>1035.1428000000001</v>
      </c>
      <c r="FU64" s="1742">
        <v>980.44280000000015</v>
      </c>
      <c r="FV64" s="1742">
        <v>1072.5576000000001</v>
      </c>
      <c r="FW64" s="1742">
        <v>1014.138</v>
      </c>
      <c r="FX64" s="1742">
        <v>1094.4376</v>
      </c>
      <c r="FY64" s="1742">
        <v>1087.3266000000001</v>
      </c>
      <c r="FZ64" s="1742">
        <v>1115.6612</v>
      </c>
      <c r="GA64" s="1742">
        <v>1151.6538</v>
      </c>
      <c r="GB64" s="1742">
        <v>1134.6968000000002</v>
      </c>
      <c r="GC64" s="1742" t="s">
        <v>2861</v>
      </c>
      <c r="GD64" s="1742">
        <v>1175.9406000000001</v>
      </c>
      <c r="GE64" s="1742" t="s">
        <v>2861</v>
      </c>
      <c r="GF64" s="1742" t="s">
        <v>2861</v>
      </c>
      <c r="GG64" s="1742">
        <v>1132.837</v>
      </c>
      <c r="GH64" s="1742">
        <v>1157.8896000000002</v>
      </c>
      <c r="GI64" s="1742">
        <v>1225.827</v>
      </c>
      <c r="GJ64" s="1742">
        <v>1184.9114</v>
      </c>
      <c r="GK64" s="1742">
        <v>1085.4668000000001</v>
      </c>
      <c r="GL64" s="1742">
        <v>1027.2660000000001</v>
      </c>
      <c r="GM64" s="1742">
        <v>1082.6224000000002</v>
      </c>
      <c r="GN64" s="1742">
        <v>1123.3192000000001</v>
      </c>
      <c r="GO64" s="1742">
        <v>1260.9444000000001</v>
      </c>
      <c r="GP64" s="1742">
        <v>1257.0060000000001</v>
      </c>
      <c r="GQ64" s="1742">
        <v>1171.8928000000001</v>
      </c>
      <c r="GR64" s="1742">
        <v>1297.3746000000001</v>
      </c>
      <c r="GS64" s="1742">
        <v>1219.3724</v>
      </c>
      <c r="GT64" s="1742">
        <v>1272.3220000000001</v>
      </c>
      <c r="GU64" s="1742">
        <v>1286.3252</v>
      </c>
      <c r="GV64" s="1742">
        <v>1310.1744000000001</v>
      </c>
      <c r="GW64" s="1742" t="s">
        <v>2861</v>
      </c>
      <c r="GX64" s="1742">
        <v>1293.4362000000001</v>
      </c>
      <c r="GY64" s="1742" t="s">
        <v>2861</v>
      </c>
      <c r="GZ64" s="1742" t="s">
        <v>2861</v>
      </c>
      <c r="HA64" s="1742" t="s">
        <v>2861</v>
      </c>
      <c r="HB64" s="1742" t="s">
        <v>2861</v>
      </c>
      <c r="HC64" s="1744" t="s">
        <v>2861</v>
      </c>
      <c r="HD64" s="1745" t="s">
        <v>4770</v>
      </c>
      <c r="HE64" s="1746" t="s">
        <v>4689</v>
      </c>
      <c r="HF64" s="1747">
        <v>93</v>
      </c>
    </row>
    <row r="65" spans="2:214" hidden="1">
      <c r="B65" s="1738">
        <v>94</v>
      </c>
      <c r="C65" s="1739" t="s">
        <v>4689</v>
      </c>
      <c r="D65" s="1740" t="s">
        <v>4771</v>
      </c>
      <c r="E65" s="1748">
        <v>1106.2494000000002</v>
      </c>
      <c r="F65" s="1743">
        <v>1228.3398000000002</v>
      </c>
      <c r="G65" s="1743">
        <v>1316.0786000000003</v>
      </c>
      <c r="H65" s="1743">
        <v>1129.3328000000001</v>
      </c>
      <c r="I65" s="1743">
        <v>1216.9621999999999</v>
      </c>
      <c r="J65" s="1743">
        <v>1164.5596</v>
      </c>
      <c r="K65" s="1743">
        <v>1096.4034000000001</v>
      </c>
      <c r="L65" s="1743">
        <v>1240.9207999999999</v>
      </c>
      <c r="M65" s="1743">
        <v>1114.7826</v>
      </c>
      <c r="N65" s="1743">
        <v>1340.8029999999999</v>
      </c>
      <c r="O65" s="1743">
        <v>1012.3842000000001</v>
      </c>
      <c r="P65" s="1743">
        <v>976.82920000000001</v>
      </c>
      <c r="Q65" s="1743">
        <v>993.67680000000007</v>
      </c>
      <c r="R65" s="1743">
        <v>929.45900000000006</v>
      </c>
      <c r="S65" s="1743">
        <v>1031.4198000000001</v>
      </c>
      <c r="T65" s="1743">
        <v>1066.3184000000001</v>
      </c>
      <c r="U65" s="1743">
        <v>1081.0873999999999</v>
      </c>
      <c r="V65" s="1743">
        <v>1049.4708000000001</v>
      </c>
      <c r="W65" s="1743">
        <v>728.92880000000002</v>
      </c>
      <c r="X65" s="1743">
        <v>870.0548</v>
      </c>
      <c r="Y65" s="1742">
        <v>508.92880000000002</v>
      </c>
      <c r="Z65" s="1742">
        <v>457.40140000000008</v>
      </c>
      <c r="AA65" s="1742">
        <v>488.36160000000001</v>
      </c>
      <c r="AB65" s="1742">
        <v>573.803</v>
      </c>
      <c r="AC65" s="1742">
        <v>359.37900000000002</v>
      </c>
      <c r="AD65" s="1742">
        <v>309.93020000000001</v>
      </c>
      <c r="AE65" s="1742">
        <v>283.23660000000001</v>
      </c>
      <c r="AF65" s="1742">
        <v>452.15020000000004</v>
      </c>
      <c r="AG65" s="1742">
        <v>375.13260000000002</v>
      </c>
      <c r="AH65" s="1742">
        <v>218.14360000000002</v>
      </c>
      <c r="AI65" s="1742">
        <v>267.15480000000002</v>
      </c>
      <c r="AJ65" s="1742">
        <v>247.79100000000003</v>
      </c>
      <c r="AK65" s="1742">
        <v>414.84480000000002</v>
      </c>
      <c r="AL65" s="1742">
        <v>460.57400000000001</v>
      </c>
      <c r="AM65" s="1742">
        <v>467.02859999999998</v>
      </c>
      <c r="AN65" s="1742">
        <v>358.7226</v>
      </c>
      <c r="AO65" s="1742">
        <v>225.03579999999999</v>
      </c>
      <c r="AP65" s="1742">
        <v>317.91640000000007</v>
      </c>
      <c r="AQ65" s="1742">
        <v>198.2328</v>
      </c>
      <c r="AR65" s="1742">
        <v>298.44320000000005</v>
      </c>
      <c r="AS65" s="1742">
        <v>157.6454</v>
      </c>
      <c r="AT65" s="1742">
        <v>179.96300000000002</v>
      </c>
      <c r="AU65" s="1742">
        <v>125.5912</v>
      </c>
      <c r="AV65" s="1742">
        <v>147.47120000000001</v>
      </c>
      <c r="AW65" s="1742">
        <v>207.5318</v>
      </c>
      <c r="AX65" s="1742">
        <v>90.9114</v>
      </c>
      <c r="AY65" s="1742">
        <v>117.27680000000001</v>
      </c>
      <c r="AZ65" s="1742">
        <v>137.51580000000001</v>
      </c>
      <c r="BA65" s="1742">
        <v>101.63260000000001</v>
      </c>
      <c r="BB65" s="1742">
        <v>179.08779999999999</v>
      </c>
      <c r="BC65" s="1742">
        <v>38.399400000000007</v>
      </c>
      <c r="BD65" s="1742">
        <v>80.956000000000003</v>
      </c>
      <c r="BE65" s="1742">
        <v>80.737200000000001</v>
      </c>
      <c r="BF65" s="1742">
        <v>0</v>
      </c>
      <c r="BG65" s="1742">
        <v>73.626199999999997</v>
      </c>
      <c r="BH65" s="1742">
        <v>120.34</v>
      </c>
      <c r="BI65" s="1742">
        <v>93.974600000000009</v>
      </c>
      <c r="BJ65" s="1742">
        <v>126.02880000000002</v>
      </c>
      <c r="BK65" s="1742">
        <v>123.62200000000001</v>
      </c>
      <c r="BL65" s="1742">
        <v>129.52960000000002</v>
      </c>
      <c r="BM65" s="1742">
        <v>147.47120000000001</v>
      </c>
      <c r="BN65" s="1742">
        <v>118.80840000000001</v>
      </c>
      <c r="BO65" s="1742">
        <v>167.16320000000002</v>
      </c>
      <c r="BP65" s="1742">
        <v>190.35600000000002</v>
      </c>
      <c r="BQ65" s="1742">
        <v>162.5684</v>
      </c>
      <c r="BR65" s="1742">
        <v>226.02040000000002</v>
      </c>
      <c r="BS65" s="1742">
        <v>184.44840000000002</v>
      </c>
      <c r="BT65" s="1742">
        <v>146.596</v>
      </c>
      <c r="BU65" s="1742">
        <v>189.48079999999999</v>
      </c>
      <c r="BV65" s="1742" t="s">
        <v>2861</v>
      </c>
      <c r="BW65" s="1742">
        <v>175.91520000000003</v>
      </c>
      <c r="BX65" s="1742">
        <v>170.11700000000002</v>
      </c>
      <c r="BY65" s="1742">
        <v>204.24979999999999</v>
      </c>
      <c r="BZ65" s="1742">
        <v>221.64440000000002</v>
      </c>
      <c r="CA65" s="1742">
        <v>241.33640000000003</v>
      </c>
      <c r="CB65" s="1742">
        <v>239.8048</v>
      </c>
      <c r="CC65" s="1742">
        <v>273.60939999999999</v>
      </c>
      <c r="CD65" s="1742">
        <v>251.62000000000003</v>
      </c>
      <c r="CE65" s="1742">
        <v>189.91840000000002</v>
      </c>
      <c r="CF65" s="1742">
        <v>291.44159999999999</v>
      </c>
      <c r="CG65" s="1742" t="s">
        <v>2861</v>
      </c>
      <c r="CH65" s="1742">
        <v>384.75980000000004</v>
      </c>
      <c r="CI65" s="1742">
        <v>405.43640000000005</v>
      </c>
      <c r="CJ65" s="1742">
        <v>358.17559999999997</v>
      </c>
      <c r="CK65" s="1742">
        <v>403.02960000000002</v>
      </c>
      <c r="CL65" s="1742">
        <v>425.45659999999998</v>
      </c>
      <c r="CM65" s="1742">
        <v>464.51240000000007</v>
      </c>
      <c r="CN65" s="1742">
        <v>512.42960000000005</v>
      </c>
      <c r="CO65" s="1742">
        <v>492.19060000000002</v>
      </c>
      <c r="CP65" s="1742">
        <v>504.44340000000005</v>
      </c>
      <c r="CQ65" s="1742">
        <v>498.20760000000001</v>
      </c>
      <c r="CR65" s="1742">
        <v>255.23020000000002</v>
      </c>
      <c r="CS65" s="1742">
        <v>234.66300000000001</v>
      </c>
      <c r="CT65" s="1742">
        <v>259.16860000000003</v>
      </c>
      <c r="CU65" s="1742">
        <v>236.08520000000004</v>
      </c>
      <c r="CV65" s="1742">
        <v>253.80800000000002</v>
      </c>
      <c r="CW65" s="1742">
        <v>200.20200000000003</v>
      </c>
      <c r="CX65" s="1742">
        <v>318.90100000000001</v>
      </c>
      <c r="CY65" s="1742">
        <v>286.95620000000002</v>
      </c>
      <c r="CZ65" s="1742">
        <v>434.75560000000002</v>
      </c>
      <c r="DA65" s="1742">
        <v>431.58300000000003</v>
      </c>
      <c r="DB65" s="1742">
        <v>386.51020000000005</v>
      </c>
      <c r="DC65" s="1742">
        <v>390.22980000000001</v>
      </c>
      <c r="DD65" s="1742">
        <v>354.34660000000002</v>
      </c>
      <c r="DE65" s="1742">
        <v>306.42940000000004</v>
      </c>
      <c r="DF65" s="1742">
        <v>370.31900000000002</v>
      </c>
      <c r="DG65" s="1742">
        <v>263.98220000000003</v>
      </c>
      <c r="DH65" s="1742">
        <v>416.92340000000007</v>
      </c>
      <c r="DI65" s="1742">
        <v>397.12200000000001</v>
      </c>
      <c r="DJ65" s="1742">
        <v>412.76620000000003</v>
      </c>
      <c r="DK65" s="1742">
        <v>492.5188</v>
      </c>
      <c r="DL65" s="1742">
        <v>463.09020000000004</v>
      </c>
      <c r="DM65" s="1742">
        <v>527.63620000000003</v>
      </c>
      <c r="DN65" s="1742">
        <v>498.64520000000005</v>
      </c>
      <c r="DO65" s="1742">
        <v>558.26820000000009</v>
      </c>
      <c r="DP65" s="1742">
        <v>511.22620000000006</v>
      </c>
      <c r="DQ65" s="1742">
        <v>462.32440000000008</v>
      </c>
      <c r="DR65" s="1742">
        <v>477.42160000000001</v>
      </c>
      <c r="DS65" s="1742">
        <v>539.67020000000002</v>
      </c>
      <c r="DT65" s="1742">
        <v>518.44659999999999</v>
      </c>
      <c r="DU65" s="1742">
        <v>558.8152</v>
      </c>
      <c r="DV65" s="1742">
        <v>541.96760000000006</v>
      </c>
      <c r="DW65" s="1742">
        <v>559.69040000000007</v>
      </c>
      <c r="DX65" s="1742">
        <v>547.9846</v>
      </c>
      <c r="DY65" s="1742">
        <v>562.64419999999996</v>
      </c>
      <c r="DZ65" s="1742">
        <v>541.20180000000005</v>
      </c>
      <c r="EA65" s="1742">
        <v>554.00160000000005</v>
      </c>
      <c r="EB65" s="1742">
        <v>579.60119999999995</v>
      </c>
      <c r="EC65" s="1742">
        <v>557.8306</v>
      </c>
      <c r="ED65" s="1742">
        <v>633.42600000000004</v>
      </c>
      <c r="EE65" s="1742">
        <v>652.2428000000001</v>
      </c>
      <c r="EF65" s="2007">
        <v>637.03620000000001</v>
      </c>
      <c r="EG65" s="1742">
        <v>600.93420000000003</v>
      </c>
      <c r="EH65" s="1742">
        <v>542.84280000000001</v>
      </c>
      <c r="EI65" s="1742">
        <v>588.24380000000008</v>
      </c>
      <c r="EJ65" s="1742">
        <v>610.88959999999997</v>
      </c>
      <c r="EK65" s="1742">
        <v>661.43240000000003</v>
      </c>
      <c r="EL65" s="1742">
        <v>626.97140000000002</v>
      </c>
      <c r="EM65" s="1742">
        <v>722.3682</v>
      </c>
      <c r="EN65" s="1742">
        <v>773.78620000000001</v>
      </c>
      <c r="EO65" s="1742">
        <v>755.95400000000006</v>
      </c>
      <c r="EP65" s="1742">
        <v>800.80800000000011</v>
      </c>
      <c r="EQ65" s="1742">
        <v>830.5648000000001</v>
      </c>
      <c r="ER65" s="1742">
        <v>929.13419999999996</v>
      </c>
      <c r="ES65" s="1742">
        <v>887.78100000000006</v>
      </c>
      <c r="ET65" s="1742">
        <v>863.71300000000008</v>
      </c>
      <c r="EU65" s="1742">
        <v>713.39740000000006</v>
      </c>
      <c r="EV65" s="1742">
        <v>696.76859999999999</v>
      </c>
      <c r="EW65" s="1742">
        <v>830.01780000000008</v>
      </c>
      <c r="EX65" s="1742">
        <v>755.62580000000014</v>
      </c>
      <c r="EY65" s="1742">
        <v>809.77880000000016</v>
      </c>
      <c r="EZ65" s="1742">
        <v>934.82300000000009</v>
      </c>
      <c r="FA65" s="1742">
        <v>986.13160000000005</v>
      </c>
      <c r="FB65" s="1742">
        <v>957.79700000000003</v>
      </c>
      <c r="FC65" s="1742">
        <v>872.35560000000009</v>
      </c>
      <c r="FD65" s="1742">
        <v>899.26800000000003</v>
      </c>
      <c r="FE65" s="1742">
        <v>974.31640000000004</v>
      </c>
      <c r="FF65" s="1742">
        <v>663.94860000000006</v>
      </c>
      <c r="FG65" s="1742">
        <v>720.07080000000008</v>
      </c>
      <c r="FH65" s="1742">
        <v>703.11380000000008</v>
      </c>
      <c r="FI65" s="1742">
        <v>703.22320000000002</v>
      </c>
      <c r="FJ65" s="1742">
        <v>718.97680000000014</v>
      </c>
      <c r="FK65" s="1742">
        <v>811.09160000000008</v>
      </c>
      <c r="FL65" s="1742">
        <v>769.30080000000009</v>
      </c>
      <c r="FM65" s="1742">
        <v>802.23019999999997</v>
      </c>
      <c r="FN65" s="1742">
        <v>863.60360000000003</v>
      </c>
      <c r="FO65" s="1742">
        <v>835.92540000000008</v>
      </c>
      <c r="FP65" s="1742">
        <v>791.72780000000012</v>
      </c>
      <c r="FQ65" s="1742">
        <v>885.48360000000002</v>
      </c>
      <c r="FR65" s="1742">
        <v>808.79420000000005</v>
      </c>
      <c r="FS65" s="1742">
        <v>826.29820000000007</v>
      </c>
      <c r="FT65" s="1742">
        <v>1060.8518000000001</v>
      </c>
      <c r="FU65" s="1742">
        <v>1006.2612</v>
      </c>
      <c r="FV65" s="1742">
        <v>1098.2666000000002</v>
      </c>
      <c r="FW65" s="1742">
        <v>1039.847</v>
      </c>
      <c r="FX65" s="1742">
        <v>1120.2560000000001</v>
      </c>
      <c r="FY65" s="1742">
        <v>1113.145</v>
      </c>
      <c r="FZ65" s="1742">
        <v>1141.3702000000001</v>
      </c>
      <c r="GA65" s="1742">
        <v>1177.3628000000001</v>
      </c>
      <c r="GB65" s="1742">
        <v>1160.4058000000002</v>
      </c>
      <c r="GC65" s="1742" t="s">
        <v>2861</v>
      </c>
      <c r="GD65" s="1742">
        <v>1201.6496000000002</v>
      </c>
      <c r="GE65" s="1742" t="s">
        <v>2861</v>
      </c>
      <c r="GF65" s="1742" t="s">
        <v>2861</v>
      </c>
      <c r="GG65" s="1742">
        <v>1158.6554000000001</v>
      </c>
      <c r="GH65" s="1742">
        <v>1183.5986000000003</v>
      </c>
      <c r="GI65" s="1742">
        <v>1251.5360000000001</v>
      </c>
      <c r="GJ65" s="1742">
        <v>1210.7298000000001</v>
      </c>
      <c r="GK65" s="1742">
        <v>1111.2852</v>
      </c>
      <c r="GL65" s="1742">
        <v>1053.0844000000002</v>
      </c>
      <c r="GM65" s="1742">
        <v>1108.4408000000001</v>
      </c>
      <c r="GN65" s="1742">
        <v>1149.1376000000002</v>
      </c>
      <c r="GO65" s="1742">
        <v>1286.7628000000002</v>
      </c>
      <c r="GP65" s="1742">
        <v>1282.8244</v>
      </c>
      <c r="GQ65" s="1742">
        <v>1197.7112</v>
      </c>
      <c r="GR65" s="1742">
        <v>1323.1930000000002</v>
      </c>
      <c r="GS65" s="1742">
        <v>1245.1908000000001</v>
      </c>
      <c r="GT65" s="1742">
        <v>1298.1404</v>
      </c>
      <c r="GU65" s="1742">
        <v>1312.0342000000001</v>
      </c>
      <c r="GV65" s="1742">
        <v>1335.9928000000002</v>
      </c>
      <c r="GW65" s="1742" t="s">
        <v>2861</v>
      </c>
      <c r="GX65" s="1742">
        <v>1319.1452000000002</v>
      </c>
      <c r="GY65" s="1742" t="s">
        <v>2861</v>
      </c>
      <c r="GZ65" s="1742" t="s">
        <v>2861</v>
      </c>
      <c r="HA65" s="1742" t="s">
        <v>2861</v>
      </c>
      <c r="HB65" s="1742" t="s">
        <v>2861</v>
      </c>
      <c r="HC65" s="1744" t="s">
        <v>2861</v>
      </c>
      <c r="HD65" s="1745" t="s">
        <v>4771</v>
      </c>
      <c r="HE65" s="1746" t="s">
        <v>4689</v>
      </c>
      <c r="HF65" s="1747">
        <v>94</v>
      </c>
    </row>
    <row r="66" spans="2:214" hidden="1">
      <c r="B66" s="1738">
        <v>95</v>
      </c>
      <c r="C66" s="1739" t="s">
        <v>4689</v>
      </c>
      <c r="D66" s="1740" t="s">
        <v>4772</v>
      </c>
      <c r="E66" s="1748">
        <v>1059.645</v>
      </c>
      <c r="F66" s="1743">
        <v>1181.7354</v>
      </c>
      <c r="G66" s="1743">
        <v>1269.4742000000001</v>
      </c>
      <c r="H66" s="1743">
        <v>1082.7284</v>
      </c>
      <c r="I66" s="1743">
        <v>1170.3578000000002</v>
      </c>
      <c r="J66" s="1743">
        <v>1117.9552000000001</v>
      </c>
      <c r="K66" s="1743">
        <v>1049.799</v>
      </c>
      <c r="L66" s="1743">
        <v>1194.3164000000002</v>
      </c>
      <c r="M66" s="1743">
        <v>1068.1782000000003</v>
      </c>
      <c r="N66" s="1743">
        <v>1294.1986000000002</v>
      </c>
      <c r="O66" s="1743">
        <v>965.77980000000014</v>
      </c>
      <c r="P66" s="1743">
        <v>930.22480000000007</v>
      </c>
      <c r="Q66" s="1743">
        <v>947.07240000000013</v>
      </c>
      <c r="R66" s="1743">
        <v>882.85460000000012</v>
      </c>
      <c r="S66" s="1743">
        <v>984.81540000000007</v>
      </c>
      <c r="T66" s="1743">
        <v>1019.7140000000001</v>
      </c>
      <c r="U66" s="1743">
        <v>1034.4830000000002</v>
      </c>
      <c r="V66" s="1743">
        <v>1002.8664000000001</v>
      </c>
      <c r="W66" s="1743">
        <v>682.32440000000008</v>
      </c>
      <c r="X66" s="1743">
        <v>823.45040000000006</v>
      </c>
      <c r="Y66" s="1742">
        <v>462.32440000000008</v>
      </c>
      <c r="Z66" s="1742">
        <v>410.90640000000008</v>
      </c>
      <c r="AA66" s="1742">
        <v>441.86660000000001</v>
      </c>
      <c r="AB66" s="1742">
        <v>527.19860000000006</v>
      </c>
      <c r="AC66" s="1742">
        <v>312.77460000000002</v>
      </c>
      <c r="AD66" s="1742">
        <v>263.32580000000002</v>
      </c>
      <c r="AE66" s="1742">
        <v>236.74160000000003</v>
      </c>
      <c r="AF66" s="1742">
        <v>405.54580000000004</v>
      </c>
      <c r="AG66" s="1742">
        <v>328.63760000000002</v>
      </c>
      <c r="AH66" s="1742">
        <v>171.64860000000002</v>
      </c>
      <c r="AI66" s="1742">
        <v>220.65980000000002</v>
      </c>
      <c r="AJ66" s="1742">
        <v>201.18660000000003</v>
      </c>
      <c r="AK66" s="1742">
        <v>368.34980000000002</v>
      </c>
      <c r="AL66" s="1742">
        <v>414.07900000000001</v>
      </c>
      <c r="AM66" s="1742">
        <v>420.53360000000004</v>
      </c>
      <c r="AN66" s="1742">
        <v>312.2276</v>
      </c>
      <c r="AO66" s="1742">
        <v>178.54079999999999</v>
      </c>
      <c r="AP66" s="1742">
        <v>271.42140000000001</v>
      </c>
      <c r="AQ66" s="1742">
        <v>151.73779999999999</v>
      </c>
      <c r="AR66" s="1742">
        <v>251.83880000000002</v>
      </c>
      <c r="AS66" s="1742">
        <v>111.04100000000001</v>
      </c>
      <c r="AT66" s="1742">
        <v>133.46800000000002</v>
      </c>
      <c r="AU66" s="1742">
        <v>79.096199999999996</v>
      </c>
      <c r="AV66" s="1742">
        <v>113.11960000000002</v>
      </c>
      <c r="AW66" s="1742">
        <v>161.0368</v>
      </c>
      <c r="AX66" s="1742">
        <v>43.43180000000001</v>
      </c>
      <c r="AY66" s="1742">
        <v>135.10900000000001</v>
      </c>
      <c r="AZ66" s="1742">
        <v>162.78720000000001</v>
      </c>
      <c r="BA66" s="1742">
        <v>131.17060000000001</v>
      </c>
      <c r="BB66" s="1742">
        <v>204.35920000000002</v>
      </c>
      <c r="BC66" s="1742">
        <v>73.298000000000002</v>
      </c>
      <c r="BD66" s="1742">
        <v>104.69580000000001</v>
      </c>
      <c r="BE66" s="1742">
        <v>104.8052</v>
      </c>
      <c r="BF66" s="1742">
        <v>75.267200000000003</v>
      </c>
      <c r="BG66" s="1742">
        <v>0</v>
      </c>
      <c r="BH66" s="1742">
        <v>144.07980000000001</v>
      </c>
      <c r="BI66" s="1742">
        <v>117.605</v>
      </c>
      <c r="BJ66" s="1742">
        <v>149.65920000000003</v>
      </c>
      <c r="BK66" s="1742">
        <v>166.61620000000002</v>
      </c>
      <c r="BL66" s="1742">
        <v>153.16000000000003</v>
      </c>
      <c r="BM66" s="1742">
        <v>171.21100000000001</v>
      </c>
      <c r="BN66" s="1742">
        <v>142.43879999999999</v>
      </c>
      <c r="BO66" s="1742">
        <v>190.90300000000002</v>
      </c>
      <c r="BP66" s="1742">
        <v>214.0958</v>
      </c>
      <c r="BQ66" s="1742">
        <v>186.30820000000003</v>
      </c>
      <c r="BR66" s="1742">
        <v>249.76020000000003</v>
      </c>
      <c r="BS66" s="1742">
        <v>209.71979999999999</v>
      </c>
      <c r="BT66" s="1742">
        <v>170.33580000000001</v>
      </c>
      <c r="BU66" s="1742">
        <v>213.22060000000002</v>
      </c>
      <c r="BV66" s="1742" t="s">
        <v>2861</v>
      </c>
      <c r="BW66" s="1742">
        <v>199.655</v>
      </c>
      <c r="BX66" s="1742">
        <v>193.85679999999999</v>
      </c>
      <c r="BY66" s="1742">
        <v>227.98960000000002</v>
      </c>
      <c r="BZ66" s="1742">
        <v>245.38420000000002</v>
      </c>
      <c r="CA66" s="1742">
        <v>196.48240000000001</v>
      </c>
      <c r="CB66" s="1742">
        <v>237.94500000000002</v>
      </c>
      <c r="CC66" s="1742">
        <v>295.92700000000002</v>
      </c>
      <c r="CD66" s="1742">
        <v>222.30080000000001</v>
      </c>
      <c r="CE66" s="1742">
        <v>226.56740000000002</v>
      </c>
      <c r="CF66" s="1742">
        <v>246.58760000000004</v>
      </c>
      <c r="CG66" s="1742" t="s">
        <v>2861</v>
      </c>
      <c r="CH66" s="1742">
        <v>398.32540000000006</v>
      </c>
      <c r="CI66" s="1742">
        <v>418.89260000000002</v>
      </c>
      <c r="CJ66" s="1742">
        <v>371.6318</v>
      </c>
      <c r="CK66" s="1742">
        <v>416.48580000000004</v>
      </c>
      <c r="CL66" s="1742">
        <v>439.02220000000005</v>
      </c>
      <c r="CM66" s="1742">
        <v>478.07800000000003</v>
      </c>
      <c r="CN66" s="1742">
        <v>525.88580000000002</v>
      </c>
      <c r="CO66" s="1742">
        <v>505.64680000000004</v>
      </c>
      <c r="CP66" s="1742">
        <v>517.89959999999996</v>
      </c>
      <c r="CQ66" s="1742">
        <v>521.94740000000002</v>
      </c>
      <c r="CR66" s="1742">
        <v>278.97000000000003</v>
      </c>
      <c r="CS66" s="1742">
        <v>258.40280000000001</v>
      </c>
      <c r="CT66" s="1742">
        <v>282.90840000000003</v>
      </c>
      <c r="CU66" s="1742">
        <v>259.82500000000005</v>
      </c>
      <c r="CV66" s="1742">
        <v>277.5478</v>
      </c>
      <c r="CW66" s="1742">
        <v>223.9418</v>
      </c>
      <c r="CX66" s="1742">
        <v>342.64080000000001</v>
      </c>
      <c r="CY66" s="1742">
        <v>310.69600000000003</v>
      </c>
      <c r="CZ66" s="1742">
        <v>458.49540000000007</v>
      </c>
      <c r="DA66" s="1742">
        <v>455.32280000000003</v>
      </c>
      <c r="DB66" s="1742">
        <v>410.25000000000006</v>
      </c>
      <c r="DC66" s="1742">
        <v>413.96960000000001</v>
      </c>
      <c r="DD66" s="1742">
        <v>377.97700000000003</v>
      </c>
      <c r="DE66" s="1742">
        <v>330.16920000000005</v>
      </c>
      <c r="DF66" s="1742">
        <v>394.05880000000002</v>
      </c>
      <c r="DG66" s="1742">
        <v>287.72200000000004</v>
      </c>
      <c r="DH66" s="1742">
        <v>440.66320000000007</v>
      </c>
      <c r="DI66" s="1742">
        <v>420.86180000000002</v>
      </c>
      <c r="DJ66" s="1742">
        <v>436.39660000000003</v>
      </c>
      <c r="DK66" s="1742">
        <v>516.2586</v>
      </c>
      <c r="DL66" s="1742">
        <v>486.83000000000004</v>
      </c>
      <c r="DM66" s="1742">
        <v>551.37600000000009</v>
      </c>
      <c r="DN66" s="1742">
        <v>522.38499999999999</v>
      </c>
      <c r="DO66" s="1742">
        <v>582.00800000000004</v>
      </c>
      <c r="DP66" s="1742">
        <v>534.96600000000001</v>
      </c>
      <c r="DQ66" s="1742">
        <v>486.06420000000003</v>
      </c>
      <c r="DR66" s="1742">
        <v>501.16140000000007</v>
      </c>
      <c r="DS66" s="1742">
        <v>563.41000000000008</v>
      </c>
      <c r="DT66" s="1742">
        <v>542.18640000000005</v>
      </c>
      <c r="DU66" s="1742">
        <v>582.55500000000006</v>
      </c>
      <c r="DV66" s="1742">
        <v>565.70740000000012</v>
      </c>
      <c r="DW66" s="1742">
        <v>583.43020000000001</v>
      </c>
      <c r="DX66" s="1742">
        <v>571.72440000000006</v>
      </c>
      <c r="DY66" s="1742">
        <v>586.38400000000001</v>
      </c>
      <c r="DZ66" s="1742">
        <v>564.94159999999999</v>
      </c>
      <c r="EA66" s="1742">
        <v>577.74140000000011</v>
      </c>
      <c r="EB66" s="1742">
        <v>603.34100000000001</v>
      </c>
      <c r="EC66" s="1742">
        <v>581.57040000000006</v>
      </c>
      <c r="ED66" s="1742">
        <v>657.1658000000001</v>
      </c>
      <c r="EE66" s="1742">
        <v>675.98260000000005</v>
      </c>
      <c r="EF66" s="2007">
        <v>660.77600000000007</v>
      </c>
      <c r="EG66" s="1742">
        <v>624.67400000000009</v>
      </c>
      <c r="EH66" s="1742">
        <v>566.58260000000007</v>
      </c>
      <c r="EI66" s="1742">
        <v>611.87419999999997</v>
      </c>
      <c r="EJ66" s="1742">
        <v>634.62940000000003</v>
      </c>
      <c r="EK66" s="1742">
        <v>685.17219999999998</v>
      </c>
      <c r="EL66" s="1742">
        <v>650.71119999999996</v>
      </c>
      <c r="EM66" s="1742">
        <v>746.10800000000006</v>
      </c>
      <c r="EN66" s="1742">
        <v>797.52600000000007</v>
      </c>
      <c r="EO66" s="1742">
        <v>779.58440000000007</v>
      </c>
      <c r="EP66" s="1742">
        <v>824.54780000000017</v>
      </c>
      <c r="EQ66" s="1742">
        <v>854.30460000000005</v>
      </c>
      <c r="ER66" s="1742">
        <v>952.87400000000002</v>
      </c>
      <c r="ES66" s="1742">
        <v>911.52080000000012</v>
      </c>
      <c r="ET66" s="1742">
        <v>887.45280000000014</v>
      </c>
      <c r="EU66" s="1742">
        <v>737.13720000000001</v>
      </c>
      <c r="EV66" s="1742">
        <v>720.50840000000005</v>
      </c>
      <c r="EW66" s="1742">
        <v>853.75760000000002</v>
      </c>
      <c r="EX66" s="1742">
        <v>779.36560000000009</v>
      </c>
      <c r="EY66" s="1742">
        <v>833.51859999999999</v>
      </c>
      <c r="EZ66" s="1742">
        <v>958.56280000000015</v>
      </c>
      <c r="FA66" s="1742">
        <v>1009.8714000000001</v>
      </c>
      <c r="FB66" s="1742">
        <v>981.53680000000008</v>
      </c>
      <c r="FC66" s="1742">
        <v>895.9860000000001</v>
      </c>
      <c r="FD66" s="1742">
        <v>923.00780000000009</v>
      </c>
      <c r="FE66" s="1742">
        <v>998.05619999999999</v>
      </c>
      <c r="FF66" s="1742">
        <v>687.68840000000012</v>
      </c>
      <c r="FG66" s="1742">
        <v>743.81060000000002</v>
      </c>
      <c r="FH66" s="1742">
        <v>726.85360000000003</v>
      </c>
      <c r="FI66" s="1742">
        <v>726.85360000000003</v>
      </c>
      <c r="FJ66" s="1742">
        <v>742.60720000000003</v>
      </c>
      <c r="FK66" s="1742">
        <v>834.83140000000014</v>
      </c>
      <c r="FL66" s="1742">
        <v>793.04060000000004</v>
      </c>
      <c r="FM66" s="1742">
        <v>825.97</v>
      </c>
      <c r="FN66" s="1742">
        <v>887.34340000000009</v>
      </c>
      <c r="FO66" s="1742">
        <v>859.66520000000003</v>
      </c>
      <c r="FP66" s="1742">
        <v>815.46760000000006</v>
      </c>
      <c r="FQ66" s="1742">
        <v>909.22340000000008</v>
      </c>
      <c r="FR66" s="1742">
        <v>832.53400000000011</v>
      </c>
      <c r="FS66" s="1742">
        <v>850.03800000000001</v>
      </c>
      <c r="FT66" s="1742">
        <v>1084.5916</v>
      </c>
      <c r="FU66" s="1742">
        <v>1030.001</v>
      </c>
      <c r="FV66" s="1742">
        <v>1122.0064</v>
      </c>
      <c r="FW66" s="1742">
        <v>1063.5868</v>
      </c>
      <c r="FX66" s="1742">
        <v>1143.9958000000001</v>
      </c>
      <c r="FY66" s="1742">
        <v>1136.8848</v>
      </c>
      <c r="FZ66" s="1742">
        <v>1165.1100000000001</v>
      </c>
      <c r="GA66" s="1742">
        <v>1201.1026000000002</v>
      </c>
      <c r="GB66" s="1742">
        <v>1184.1456000000003</v>
      </c>
      <c r="GC66" s="1742" t="s">
        <v>2861</v>
      </c>
      <c r="GD66" s="1742">
        <v>1225.3894</v>
      </c>
      <c r="GE66" s="1742" t="s">
        <v>2861</v>
      </c>
      <c r="GF66" s="1742" t="s">
        <v>2861</v>
      </c>
      <c r="GG66" s="1742">
        <v>1182.3951999999999</v>
      </c>
      <c r="GH66" s="1742">
        <v>1207.3384000000001</v>
      </c>
      <c r="GI66" s="1742">
        <v>1275.2758000000001</v>
      </c>
      <c r="GJ66" s="1742">
        <v>1234.4696000000001</v>
      </c>
      <c r="GK66" s="1742">
        <v>1135.0250000000001</v>
      </c>
      <c r="GL66" s="1742">
        <v>1076.8242</v>
      </c>
      <c r="GM66" s="1742">
        <v>1132.1806000000001</v>
      </c>
      <c r="GN66" s="1742">
        <v>1172.8774000000001</v>
      </c>
      <c r="GO66" s="1742">
        <v>1310.5026000000003</v>
      </c>
      <c r="GP66" s="1742">
        <v>1306.5642</v>
      </c>
      <c r="GQ66" s="1742">
        <v>1221.451</v>
      </c>
      <c r="GR66" s="1742">
        <v>1346.9328</v>
      </c>
      <c r="GS66" s="1742">
        <v>1268.9306000000001</v>
      </c>
      <c r="GT66" s="1742">
        <v>1321.8802000000001</v>
      </c>
      <c r="GU66" s="1742">
        <v>1335.7740000000001</v>
      </c>
      <c r="GV66" s="1742">
        <v>1359.7326000000003</v>
      </c>
      <c r="GW66" s="1742" t="s">
        <v>2861</v>
      </c>
      <c r="GX66" s="1742">
        <v>1342.885</v>
      </c>
      <c r="GY66" s="1742" t="s">
        <v>2861</v>
      </c>
      <c r="GZ66" s="1742" t="s">
        <v>2861</v>
      </c>
      <c r="HA66" s="1742" t="s">
        <v>2861</v>
      </c>
      <c r="HB66" s="1742" t="s">
        <v>2861</v>
      </c>
      <c r="HC66" s="1744" t="s">
        <v>2861</v>
      </c>
      <c r="HD66" s="1745" t="s">
        <v>4772</v>
      </c>
      <c r="HE66" s="1746" t="s">
        <v>4689</v>
      </c>
      <c r="HF66" s="1747">
        <v>95</v>
      </c>
    </row>
    <row r="67" spans="2:214" hidden="1">
      <c r="B67" s="1738">
        <v>101</v>
      </c>
      <c r="C67" s="1739" t="s">
        <v>4690</v>
      </c>
      <c r="D67" s="1740" t="s">
        <v>4773</v>
      </c>
      <c r="E67" s="1748">
        <v>1174.9526000000001</v>
      </c>
      <c r="F67" s="1743">
        <v>1297.0430000000001</v>
      </c>
      <c r="G67" s="1743">
        <v>1384.7818000000002</v>
      </c>
      <c r="H67" s="1743">
        <v>1198.0360000000001</v>
      </c>
      <c r="I67" s="1743">
        <v>1285.6654000000001</v>
      </c>
      <c r="J67" s="1743">
        <v>1233.2628</v>
      </c>
      <c r="K67" s="1743">
        <v>1165.1066000000001</v>
      </c>
      <c r="L67" s="1743">
        <v>1309.624</v>
      </c>
      <c r="M67" s="1743">
        <v>1183.4858000000002</v>
      </c>
      <c r="N67" s="1743">
        <v>1409.5062</v>
      </c>
      <c r="O67" s="1743">
        <v>1081.0874000000001</v>
      </c>
      <c r="P67" s="1743">
        <v>1045.5324000000001</v>
      </c>
      <c r="Q67" s="1743">
        <v>1062.3800000000001</v>
      </c>
      <c r="R67" s="1743">
        <v>998.1622000000001</v>
      </c>
      <c r="S67" s="1743">
        <v>1100.123</v>
      </c>
      <c r="T67" s="1743">
        <v>1135.0216</v>
      </c>
      <c r="U67" s="1743">
        <v>1149.7906</v>
      </c>
      <c r="V67" s="1743">
        <v>1118.174</v>
      </c>
      <c r="W67" s="1743">
        <v>797.63200000000006</v>
      </c>
      <c r="X67" s="1743">
        <v>938.75800000000004</v>
      </c>
      <c r="Y67" s="1742">
        <v>577.63200000000006</v>
      </c>
      <c r="Z67" s="1742">
        <v>526.21400000000006</v>
      </c>
      <c r="AA67" s="1742">
        <v>557.17420000000004</v>
      </c>
      <c r="AB67" s="1742">
        <v>642.50620000000004</v>
      </c>
      <c r="AC67" s="1742">
        <v>428.08220000000006</v>
      </c>
      <c r="AD67" s="1742">
        <v>378.63340000000005</v>
      </c>
      <c r="AE67" s="1742">
        <v>352.04920000000004</v>
      </c>
      <c r="AF67" s="1742">
        <v>520.85340000000008</v>
      </c>
      <c r="AG67" s="1742">
        <v>443.94520000000006</v>
      </c>
      <c r="AH67" s="1742">
        <v>286.95620000000002</v>
      </c>
      <c r="AI67" s="1742">
        <v>335.96740000000005</v>
      </c>
      <c r="AJ67" s="1742">
        <v>316.49420000000003</v>
      </c>
      <c r="AK67" s="1742">
        <v>461.55860000000001</v>
      </c>
      <c r="AL67" s="1742">
        <v>529.27720000000011</v>
      </c>
      <c r="AM67" s="1742">
        <v>518.00900000000001</v>
      </c>
      <c r="AN67" s="1742">
        <v>427.42580000000004</v>
      </c>
      <c r="AO67" s="1742">
        <v>293.73900000000003</v>
      </c>
      <c r="AP67" s="1742">
        <v>338.92120000000006</v>
      </c>
      <c r="AQ67" s="1742">
        <v>266.93600000000004</v>
      </c>
      <c r="AR67" s="1742">
        <v>367.14640000000003</v>
      </c>
      <c r="AS67" s="1742">
        <v>226.34860000000003</v>
      </c>
      <c r="AT67" s="1742">
        <v>216.28380000000001</v>
      </c>
      <c r="AU67" s="1742">
        <v>194.2944</v>
      </c>
      <c r="AV67" s="1742">
        <v>232.36560000000003</v>
      </c>
      <c r="AW67" s="1742">
        <v>271.64020000000005</v>
      </c>
      <c r="AX67" s="1742">
        <v>159.72400000000002</v>
      </c>
      <c r="AY67" s="1742">
        <v>142.54820000000004</v>
      </c>
      <c r="AZ67" s="1742">
        <v>152.83179999999999</v>
      </c>
      <c r="BA67" s="1742">
        <v>113.44780000000002</v>
      </c>
      <c r="BB67" s="1742">
        <v>204.35920000000002</v>
      </c>
      <c r="BC67" s="1742">
        <v>112.7914</v>
      </c>
      <c r="BD67" s="1742">
        <v>59.623000000000005</v>
      </c>
      <c r="BE67" s="1742">
        <v>95.615600000000015</v>
      </c>
      <c r="BF67" s="1742">
        <v>117.49560000000001</v>
      </c>
      <c r="BG67" s="1742">
        <v>142.43879999999999</v>
      </c>
      <c r="BH67" s="1742">
        <v>0</v>
      </c>
      <c r="BI67" s="1742">
        <v>57.106800000000007</v>
      </c>
      <c r="BJ67" s="1742">
        <v>30.413200000000003</v>
      </c>
      <c r="BK67" s="1742">
        <v>49.230000000000004</v>
      </c>
      <c r="BL67" s="1742">
        <v>107.97780000000002</v>
      </c>
      <c r="BM67" s="1742">
        <v>85.660200000000003</v>
      </c>
      <c r="BN67" s="1742">
        <v>73.735600000000005</v>
      </c>
      <c r="BO67" s="1742">
        <v>84.347399999999993</v>
      </c>
      <c r="BP67" s="1742">
        <v>178.21260000000001</v>
      </c>
      <c r="BQ67" s="1742">
        <v>152.066</v>
      </c>
      <c r="BR67" s="1742">
        <v>207.5318</v>
      </c>
      <c r="BS67" s="1742">
        <v>191.01240000000001</v>
      </c>
      <c r="BT67" s="1742">
        <v>121.54340000000001</v>
      </c>
      <c r="BU67" s="1742">
        <v>110.82220000000001</v>
      </c>
      <c r="BV67" s="1742" t="s">
        <v>2861</v>
      </c>
      <c r="BW67" s="1742">
        <v>154.36340000000001</v>
      </c>
      <c r="BX67" s="1742">
        <v>148.56520000000003</v>
      </c>
      <c r="BY67" s="1742">
        <v>132.59280000000001</v>
      </c>
      <c r="BZ67" s="1742">
        <v>167.81960000000001</v>
      </c>
      <c r="CA67" s="1742">
        <v>199.54560000000001</v>
      </c>
      <c r="CB67" s="1742">
        <v>159.17700000000002</v>
      </c>
      <c r="CC67" s="1742">
        <v>193.09100000000001</v>
      </c>
      <c r="CD67" s="1742">
        <v>178.4314</v>
      </c>
      <c r="CE67" s="1742">
        <v>109.29060000000001</v>
      </c>
      <c r="CF67" s="1742">
        <v>250.08840000000001</v>
      </c>
      <c r="CG67" s="1742" t="s">
        <v>2861</v>
      </c>
      <c r="CH67" s="1742">
        <v>301.94400000000002</v>
      </c>
      <c r="CI67" s="1742">
        <v>322.62060000000002</v>
      </c>
      <c r="CJ67" s="1742">
        <v>275.25040000000001</v>
      </c>
      <c r="CK67" s="1742">
        <v>320.21379999999999</v>
      </c>
      <c r="CL67" s="1742">
        <v>342.64080000000001</v>
      </c>
      <c r="CM67" s="1742">
        <v>381.69659999999999</v>
      </c>
      <c r="CN67" s="1742">
        <v>429.61380000000003</v>
      </c>
      <c r="CO67" s="1742">
        <v>409.26540000000006</v>
      </c>
      <c r="CP67" s="1742">
        <v>421.51820000000004</v>
      </c>
      <c r="CQ67" s="1742">
        <v>415.28240000000005</v>
      </c>
      <c r="CR67" s="1742">
        <v>176.57160000000002</v>
      </c>
      <c r="CS67" s="1742">
        <v>156.0044</v>
      </c>
      <c r="CT67" s="1742">
        <v>178.869</v>
      </c>
      <c r="CU67" s="1742">
        <v>153.26940000000002</v>
      </c>
      <c r="CV67" s="1742">
        <v>170.99220000000003</v>
      </c>
      <c r="CW67" s="1742">
        <v>117.3862</v>
      </c>
      <c r="CX67" s="1742">
        <v>236.08520000000004</v>
      </c>
      <c r="CY67" s="1742">
        <v>204.1404</v>
      </c>
      <c r="CZ67" s="1742">
        <v>351.83040000000005</v>
      </c>
      <c r="DA67" s="1742">
        <v>348.76720000000006</v>
      </c>
      <c r="DB67" s="1742">
        <v>303.69440000000003</v>
      </c>
      <c r="DC67" s="1742">
        <v>307.41400000000004</v>
      </c>
      <c r="DD67" s="1742">
        <v>271.42140000000001</v>
      </c>
      <c r="DE67" s="1742">
        <v>252.49520000000004</v>
      </c>
      <c r="DF67" s="1742">
        <v>316.27540000000005</v>
      </c>
      <c r="DG67" s="1742">
        <v>210.048</v>
      </c>
      <c r="DH67" s="1742">
        <v>334.10759999999999</v>
      </c>
      <c r="DI67" s="1742">
        <v>343.18780000000004</v>
      </c>
      <c r="DJ67" s="1742">
        <v>329.84100000000001</v>
      </c>
      <c r="DK67" s="1742">
        <v>409.70300000000003</v>
      </c>
      <c r="DL67" s="1742">
        <v>380.16500000000002</v>
      </c>
      <c r="DM67" s="1742">
        <v>444.82040000000006</v>
      </c>
      <c r="DN67" s="1742">
        <v>415.82940000000008</v>
      </c>
      <c r="DO67" s="1742">
        <v>475.45240000000007</v>
      </c>
      <c r="DP67" s="1742">
        <v>428.30100000000004</v>
      </c>
      <c r="DQ67" s="1742">
        <v>379.5086</v>
      </c>
      <c r="DR67" s="1742">
        <v>394.60580000000004</v>
      </c>
      <c r="DS67" s="1742">
        <v>456.85440000000006</v>
      </c>
      <c r="DT67" s="1742">
        <v>435.63080000000002</v>
      </c>
      <c r="DU67" s="1742">
        <v>475.89000000000004</v>
      </c>
      <c r="DV67" s="1742">
        <v>459.15180000000004</v>
      </c>
      <c r="DW67" s="1742">
        <v>476.87459999999999</v>
      </c>
      <c r="DX67" s="1742">
        <v>465.16880000000003</v>
      </c>
      <c r="DY67" s="1742">
        <v>479.82840000000004</v>
      </c>
      <c r="DZ67" s="1742">
        <v>458.38600000000002</v>
      </c>
      <c r="EA67" s="1742">
        <v>471.07640000000004</v>
      </c>
      <c r="EB67" s="1742">
        <v>496.78540000000004</v>
      </c>
      <c r="EC67" s="1742">
        <v>475.01480000000004</v>
      </c>
      <c r="ED67" s="1742">
        <v>550.61020000000008</v>
      </c>
      <c r="EE67" s="1742">
        <v>569.31759999999997</v>
      </c>
      <c r="EF67" s="2007">
        <v>554.11099999999999</v>
      </c>
      <c r="EG67" s="1742">
        <v>518.00900000000001</v>
      </c>
      <c r="EH67" s="1742">
        <v>459.91759999999999</v>
      </c>
      <c r="EI67" s="1742">
        <v>505.3186</v>
      </c>
      <c r="EJ67" s="1742">
        <v>527.96440000000007</v>
      </c>
      <c r="EK67" s="1742">
        <v>578.61660000000006</v>
      </c>
      <c r="EL67" s="1742">
        <v>544.15560000000005</v>
      </c>
      <c r="EM67" s="1742">
        <v>639.55240000000003</v>
      </c>
      <c r="EN67" s="1742">
        <v>690.8610000000001</v>
      </c>
      <c r="EO67" s="1742">
        <v>673.02880000000005</v>
      </c>
      <c r="EP67" s="1742">
        <v>717.99220000000003</v>
      </c>
      <c r="EQ67" s="1742">
        <v>747.74900000000002</v>
      </c>
      <c r="ER67" s="1742">
        <v>846.31840000000011</v>
      </c>
      <c r="ES67" s="1742">
        <v>804.96519999999998</v>
      </c>
      <c r="ET67" s="1742">
        <v>780.8972</v>
      </c>
      <c r="EU67" s="1742">
        <v>630.47220000000004</v>
      </c>
      <c r="EV67" s="1742">
        <v>613.95280000000014</v>
      </c>
      <c r="EW67" s="1742">
        <v>747.20200000000011</v>
      </c>
      <c r="EX67" s="1742">
        <v>672.81000000000006</v>
      </c>
      <c r="EY67" s="1742">
        <v>726.96300000000008</v>
      </c>
      <c r="EZ67" s="1742">
        <v>852.00720000000001</v>
      </c>
      <c r="FA67" s="1742">
        <v>903.31580000000008</v>
      </c>
      <c r="FB67" s="1742">
        <v>874.87180000000012</v>
      </c>
      <c r="FC67" s="1742">
        <v>789.43040000000008</v>
      </c>
      <c r="FD67" s="1742">
        <v>816.45220000000006</v>
      </c>
      <c r="FE67" s="1742">
        <v>891.50060000000008</v>
      </c>
      <c r="FF67" s="1742">
        <v>581.13280000000009</v>
      </c>
      <c r="FG67" s="1742">
        <v>637.255</v>
      </c>
      <c r="FH67" s="1742">
        <v>620.298</v>
      </c>
      <c r="FI67" s="1742">
        <v>620.298</v>
      </c>
      <c r="FJ67" s="1742">
        <v>636.05160000000001</v>
      </c>
      <c r="FK67" s="1742">
        <v>728.16640000000007</v>
      </c>
      <c r="FL67" s="1742">
        <v>686.48500000000001</v>
      </c>
      <c r="FM67" s="1742">
        <v>719.41440000000011</v>
      </c>
      <c r="FN67" s="1742">
        <v>780.67840000000012</v>
      </c>
      <c r="FO67" s="1742">
        <v>753.00020000000006</v>
      </c>
      <c r="FP67" s="1742">
        <v>708.80259999999998</v>
      </c>
      <c r="FQ67" s="1742">
        <v>802.66780000000006</v>
      </c>
      <c r="FR67" s="1742">
        <v>725.86900000000003</v>
      </c>
      <c r="FS67" s="1742">
        <v>743.4824000000001</v>
      </c>
      <c r="FT67" s="1742">
        <v>978.03600000000006</v>
      </c>
      <c r="FU67" s="1742">
        <v>923.44540000000006</v>
      </c>
      <c r="FV67" s="1742">
        <v>1015.4508000000001</v>
      </c>
      <c r="FW67" s="1742">
        <v>957.03120000000001</v>
      </c>
      <c r="FX67" s="1742">
        <v>1037.3308000000002</v>
      </c>
      <c r="FY67" s="1742">
        <v>1030.3292000000001</v>
      </c>
      <c r="FZ67" s="1742">
        <v>1058.5544000000002</v>
      </c>
      <c r="GA67" s="1742">
        <v>1094.547</v>
      </c>
      <c r="GB67" s="1742">
        <v>1077.5900000000001</v>
      </c>
      <c r="GC67" s="1742" t="s">
        <v>2861</v>
      </c>
      <c r="GD67" s="1742">
        <v>1118.8338000000001</v>
      </c>
      <c r="GE67" s="1742" t="s">
        <v>2861</v>
      </c>
      <c r="GF67" s="1742" t="s">
        <v>2861</v>
      </c>
      <c r="GG67" s="1742">
        <v>1075.8396</v>
      </c>
      <c r="GH67" s="1742">
        <v>1100.7828000000002</v>
      </c>
      <c r="GI67" s="1742">
        <v>1168.7202</v>
      </c>
      <c r="GJ67" s="1742">
        <v>1127.8046000000002</v>
      </c>
      <c r="GK67" s="1742">
        <v>1028.3600000000001</v>
      </c>
      <c r="GL67" s="1742">
        <v>970.26860000000011</v>
      </c>
      <c r="GM67" s="1742">
        <v>1025.5155999999999</v>
      </c>
      <c r="GN67" s="1742">
        <v>1066.2124000000001</v>
      </c>
      <c r="GO67" s="1742">
        <v>1203.9470000000001</v>
      </c>
      <c r="GP67" s="1742">
        <v>1200.0086000000001</v>
      </c>
      <c r="GQ67" s="1742">
        <v>1114.7860000000001</v>
      </c>
      <c r="GR67" s="1742">
        <v>1240.3772000000001</v>
      </c>
      <c r="GS67" s="1742">
        <v>1162.375</v>
      </c>
      <c r="GT67" s="1742">
        <v>1215.3246000000001</v>
      </c>
      <c r="GU67" s="1742">
        <v>1229.2184</v>
      </c>
      <c r="GV67" s="1742">
        <v>1253.0676000000001</v>
      </c>
      <c r="GW67" s="1742" t="s">
        <v>2861</v>
      </c>
      <c r="GX67" s="1742">
        <v>1236.3294000000001</v>
      </c>
      <c r="GY67" s="1742" t="s">
        <v>2861</v>
      </c>
      <c r="GZ67" s="1742" t="s">
        <v>2861</v>
      </c>
      <c r="HA67" s="1742" t="s">
        <v>2861</v>
      </c>
      <c r="HB67" s="1742" t="s">
        <v>2861</v>
      </c>
      <c r="HC67" s="1744" t="s">
        <v>2861</v>
      </c>
      <c r="HD67" s="1745" t="s">
        <v>4773</v>
      </c>
      <c r="HE67" s="1746" t="s">
        <v>4690</v>
      </c>
      <c r="HF67" s="1747">
        <v>101</v>
      </c>
    </row>
    <row r="68" spans="2:214" hidden="1">
      <c r="B68" s="1738">
        <v>102</v>
      </c>
      <c r="C68" s="1739" t="s">
        <v>4690</v>
      </c>
      <c r="D68" s="1740" t="s">
        <v>4774</v>
      </c>
      <c r="E68" s="1748">
        <v>1150.5563999999999</v>
      </c>
      <c r="F68" s="1743">
        <v>1272.6468</v>
      </c>
      <c r="G68" s="1743">
        <v>1360.3856000000001</v>
      </c>
      <c r="H68" s="1743">
        <v>1173.6397999999999</v>
      </c>
      <c r="I68" s="1743">
        <v>1261.2692000000002</v>
      </c>
      <c r="J68" s="1743">
        <v>1208.8666000000001</v>
      </c>
      <c r="K68" s="1743">
        <v>1140.7103999999999</v>
      </c>
      <c r="L68" s="1743">
        <v>1285.2278000000001</v>
      </c>
      <c r="M68" s="1743">
        <v>1159.0896000000002</v>
      </c>
      <c r="N68" s="1743">
        <v>1385.1100000000001</v>
      </c>
      <c r="O68" s="1743">
        <v>1056.6912000000002</v>
      </c>
      <c r="P68" s="1743">
        <v>1021.1362</v>
      </c>
      <c r="Q68" s="1743">
        <v>1037.9838</v>
      </c>
      <c r="R68" s="1743">
        <v>973.76600000000008</v>
      </c>
      <c r="S68" s="1743">
        <v>1075.7267999999999</v>
      </c>
      <c r="T68" s="1743">
        <v>1110.6253999999999</v>
      </c>
      <c r="U68" s="1743">
        <v>1125.3944000000001</v>
      </c>
      <c r="V68" s="1743">
        <v>1093.7778000000001</v>
      </c>
      <c r="W68" s="1743">
        <v>773.23580000000004</v>
      </c>
      <c r="X68" s="1743">
        <v>914.36180000000002</v>
      </c>
      <c r="Y68" s="1742">
        <v>553.23580000000004</v>
      </c>
      <c r="Z68" s="1742">
        <v>501.70840000000004</v>
      </c>
      <c r="AA68" s="1742">
        <v>532.66859999999997</v>
      </c>
      <c r="AB68" s="1742">
        <v>618.11</v>
      </c>
      <c r="AC68" s="1742">
        <v>403.68600000000004</v>
      </c>
      <c r="AD68" s="1742">
        <v>354.23720000000003</v>
      </c>
      <c r="AE68" s="1742">
        <v>327.54360000000003</v>
      </c>
      <c r="AF68" s="1742">
        <v>496.45720000000006</v>
      </c>
      <c r="AG68" s="1742">
        <v>419.43959999999998</v>
      </c>
      <c r="AH68" s="1742">
        <v>262.45060000000001</v>
      </c>
      <c r="AI68" s="1742">
        <v>311.46180000000004</v>
      </c>
      <c r="AJ68" s="1742">
        <v>292.09800000000001</v>
      </c>
      <c r="AK68" s="1742">
        <v>459.15180000000004</v>
      </c>
      <c r="AL68" s="1742">
        <v>504.88100000000003</v>
      </c>
      <c r="AM68" s="1742">
        <v>511.3356</v>
      </c>
      <c r="AN68" s="1742">
        <v>403.02960000000002</v>
      </c>
      <c r="AO68" s="1742">
        <v>269.34280000000001</v>
      </c>
      <c r="AP68" s="1742">
        <v>362.22340000000003</v>
      </c>
      <c r="AQ68" s="1742">
        <v>242.53980000000001</v>
      </c>
      <c r="AR68" s="1742">
        <v>342.75020000000006</v>
      </c>
      <c r="AS68" s="1742">
        <v>201.95240000000001</v>
      </c>
      <c r="AT68" s="1742">
        <v>191.88760000000002</v>
      </c>
      <c r="AU68" s="1742">
        <v>169.89820000000003</v>
      </c>
      <c r="AV68" s="1742">
        <v>207.96940000000001</v>
      </c>
      <c r="AW68" s="1742">
        <v>247.13460000000003</v>
      </c>
      <c r="AX68" s="1742">
        <v>135.2184</v>
      </c>
      <c r="AY68" s="1742">
        <v>118.15200000000002</v>
      </c>
      <c r="AZ68" s="1742">
        <v>131.827</v>
      </c>
      <c r="BA68" s="1742">
        <v>79.205600000000018</v>
      </c>
      <c r="BB68" s="1742">
        <v>179.96300000000002</v>
      </c>
      <c r="BC68" s="1742">
        <v>88.395200000000003</v>
      </c>
      <c r="BD68" s="1742">
        <v>28.225200000000005</v>
      </c>
      <c r="BE68" s="1742">
        <v>67.171599999999998</v>
      </c>
      <c r="BF68" s="1742">
        <v>93.099400000000003</v>
      </c>
      <c r="BG68" s="1742">
        <v>117.9332</v>
      </c>
      <c r="BH68" s="1742">
        <v>57.435000000000002</v>
      </c>
      <c r="BI68" s="1742">
        <v>0</v>
      </c>
      <c r="BJ68" s="1742">
        <v>63.014400000000009</v>
      </c>
      <c r="BK68" s="1742">
        <v>79.862000000000009</v>
      </c>
      <c r="BL68" s="1742">
        <v>103.27360000000002</v>
      </c>
      <c r="BM68" s="1742">
        <v>90.9114</v>
      </c>
      <c r="BN68" s="1742">
        <v>37.086600000000004</v>
      </c>
      <c r="BO68" s="1742">
        <v>92.443000000000012</v>
      </c>
      <c r="BP68" s="1742">
        <v>164.20940000000002</v>
      </c>
      <c r="BQ68" s="1742">
        <v>136.42180000000002</v>
      </c>
      <c r="BR68" s="1742">
        <v>199.76439999999999</v>
      </c>
      <c r="BS68" s="1742">
        <v>177.00920000000002</v>
      </c>
      <c r="BT68" s="1742">
        <v>120.4494</v>
      </c>
      <c r="BU68" s="1742">
        <v>120.1212</v>
      </c>
      <c r="BV68" s="1742" t="s">
        <v>2861</v>
      </c>
      <c r="BW68" s="1742">
        <v>149.76860000000002</v>
      </c>
      <c r="BX68" s="1742">
        <v>143.86100000000002</v>
      </c>
      <c r="BY68" s="1742">
        <v>141.89179999999999</v>
      </c>
      <c r="BZ68" s="1742">
        <v>177.11860000000001</v>
      </c>
      <c r="CA68" s="1742">
        <v>230.28700000000001</v>
      </c>
      <c r="CB68" s="1742">
        <v>189.91840000000002</v>
      </c>
      <c r="CC68" s="1742">
        <v>223.72300000000001</v>
      </c>
      <c r="CD68" s="1742">
        <v>209.1728</v>
      </c>
      <c r="CE68" s="1742">
        <v>139.92260000000002</v>
      </c>
      <c r="CF68" s="1742">
        <v>280.72040000000004</v>
      </c>
      <c r="CG68" s="1742" t="s">
        <v>2861</v>
      </c>
      <c r="CH68" s="1742">
        <v>321.85480000000001</v>
      </c>
      <c r="CI68" s="1742">
        <v>342.42200000000003</v>
      </c>
      <c r="CJ68" s="1742">
        <v>295.16120000000001</v>
      </c>
      <c r="CK68" s="1742">
        <v>340.01520000000005</v>
      </c>
      <c r="CL68" s="1742">
        <v>362.55160000000001</v>
      </c>
      <c r="CM68" s="1742">
        <v>401.60740000000004</v>
      </c>
      <c r="CN68" s="1742">
        <v>449.52460000000002</v>
      </c>
      <c r="CO68" s="1742">
        <v>429.17620000000005</v>
      </c>
      <c r="CP68" s="1742">
        <v>441.42900000000003</v>
      </c>
      <c r="CQ68" s="1742">
        <v>435.19320000000005</v>
      </c>
      <c r="CR68" s="1742">
        <v>185.87060000000002</v>
      </c>
      <c r="CS68" s="1742">
        <v>165.30340000000001</v>
      </c>
      <c r="CT68" s="1742">
        <v>189.80900000000003</v>
      </c>
      <c r="CU68" s="1742">
        <v>173.07079999999999</v>
      </c>
      <c r="CV68" s="1742">
        <v>190.90300000000002</v>
      </c>
      <c r="CW68" s="1742">
        <v>137.297</v>
      </c>
      <c r="CX68" s="1742">
        <v>255.99600000000001</v>
      </c>
      <c r="CY68" s="1742">
        <v>224.05120000000002</v>
      </c>
      <c r="CZ68" s="1742">
        <v>371.74120000000005</v>
      </c>
      <c r="DA68" s="1742">
        <v>368.67800000000005</v>
      </c>
      <c r="DB68" s="1742">
        <v>323.60520000000002</v>
      </c>
      <c r="DC68" s="1742">
        <v>327.32480000000004</v>
      </c>
      <c r="DD68" s="1742">
        <v>291.33220000000006</v>
      </c>
      <c r="DE68" s="1742">
        <v>261.79420000000005</v>
      </c>
      <c r="DF68" s="1742">
        <v>325.57440000000003</v>
      </c>
      <c r="DG68" s="1742">
        <v>219.34700000000001</v>
      </c>
      <c r="DH68" s="1742">
        <v>354.01840000000004</v>
      </c>
      <c r="DI68" s="1742">
        <v>352.48680000000002</v>
      </c>
      <c r="DJ68" s="1742">
        <v>349.7518</v>
      </c>
      <c r="DK68" s="1742">
        <v>429.61380000000003</v>
      </c>
      <c r="DL68" s="1742">
        <v>400.07580000000002</v>
      </c>
      <c r="DM68" s="1742">
        <v>464.73120000000006</v>
      </c>
      <c r="DN68" s="1742">
        <v>435.63080000000002</v>
      </c>
      <c r="DO68" s="1742">
        <v>495.36320000000006</v>
      </c>
      <c r="DP68" s="1742">
        <v>448.21180000000004</v>
      </c>
      <c r="DQ68" s="1742">
        <v>399.41940000000005</v>
      </c>
      <c r="DR68" s="1742">
        <v>414.51659999999998</v>
      </c>
      <c r="DS68" s="1742">
        <v>476.6558</v>
      </c>
      <c r="DT68" s="1742">
        <v>455.54160000000002</v>
      </c>
      <c r="DU68" s="1742">
        <v>495.80080000000004</v>
      </c>
      <c r="DV68" s="1742">
        <v>479.06260000000003</v>
      </c>
      <c r="DW68" s="1742">
        <v>496.67600000000004</v>
      </c>
      <c r="DX68" s="1742">
        <v>485.07960000000003</v>
      </c>
      <c r="DY68" s="1742">
        <v>499.73920000000004</v>
      </c>
      <c r="DZ68" s="1742">
        <v>478.29680000000002</v>
      </c>
      <c r="EA68" s="1742">
        <v>490.98720000000003</v>
      </c>
      <c r="EB68" s="1742">
        <v>516.69620000000009</v>
      </c>
      <c r="EC68" s="1742">
        <v>494.92560000000003</v>
      </c>
      <c r="ED68" s="1742">
        <v>570.52100000000007</v>
      </c>
      <c r="EE68" s="1742">
        <v>589.22840000000008</v>
      </c>
      <c r="EF68" s="2007">
        <v>574.0218000000001</v>
      </c>
      <c r="EG68" s="1742">
        <v>537.91980000000001</v>
      </c>
      <c r="EH68" s="1742">
        <v>479.82840000000004</v>
      </c>
      <c r="EI68" s="1742">
        <v>525.22940000000006</v>
      </c>
      <c r="EJ68" s="1742">
        <v>547.87520000000006</v>
      </c>
      <c r="EK68" s="1742">
        <v>598.52740000000006</v>
      </c>
      <c r="EL68" s="1742">
        <v>564.06640000000004</v>
      </c>
      <c r="EM68" s="1742">
        <v>659.46320000000003</v>
      </c>
      <c r="EN68" s="1742">
        <v>710.7718000000001</v>
      </c>
      <c r="EO68" s="1742">
        <v>692.93960000000004</v>
      </c>
      <c r="EP68" s="1742">
        <v>737.79360000000008</v>
      </c>
      <c r="EQ68" s="1742">
        <v>767.55040000000008</v>
      </c>
      <c r="ER68" s="1742">
        <v>866.22919999999999</v>
      </c>
      <c r="ES68" s="1742">
        <v>824.76660000000004</v>
      </c>
      <c r="ET68" s="1742">
        <v>800.80800000000011</v>
      </c>
      <c r="EU68" s="1742">
        <v>650.38300000000004</v>
      </c>
      <c r="EV68" s="1742">
        <v>633.86360000000002</v>
      </c>
      <c r="EW68" s="1742">
        <v>767.11280000000011</v>
      </c>
      <c r="EX68" s="1742">
        <v>692.72080000000005</v>
      </c>
      <c r="EY68" s="1742">
        <v>746.87380000000007</v>
      </c>
      <c r="EZ68" s="1742">
        <v>871.80860000000007</v>
      </c>
      <c r="FA68" s="1742">
        <v>923.22660000000008</v>
      </c>
      <c r="FB68" s="1742">
        <v>894.7826</v>
      </c>
      <c r="FC68" s="1742">
        <v>809.34119999999996</v>
      </c>
      <c r="FD68" s="1742">
        <v>836.36300000000006</v>
      </c>
      <c r="FE68" s="1742">
        <v>911.41140000000007</v>
      </c>
      <c r="FF68" s="1742">
        <v>601.04359999999997</v>
      </c>
      <c r="FG68" s="1742">
        <v>657.1658000000001</v>
      </c>
      <c r="FH68" s="1742">
        <v>640.20880000000011</v>
      </c>
      <c r="FI68" s="1742">
        <v>640.20880000000011</v>
      </c>
      <c r="FJ68" s="1742">
        <v>655.96240000000012</v>
      </c>
      <c r="FK68" s="1742">
        <v>748.07720000000006</v>
      </c>
      <c r="FL68" s="1742">
        <v>706.28640000000007</v>
      </c>
      <c r="FM68" s="1742">
        <v>739.21580000000006</v>
      </c>
      <c r="FN68" s="1742">
        <v>800.58920000000001</v>
      </c>
      <c r="FO68" s="1742">
        <v>772.91100000000006</v>
      </c>
      <c r="FP68" s="1742">
        <v>728.71340000000009</v>
      </c>
      <c r="FQ68" s="1742">
        <v>822.57860000000005</v>
      </c>
      <c r="FR68" s="1742">
        <v>745.77980000000014</v>
      </c>
      <c r="FS68" s="1742">
        <v>763.39319999999998</v>
      </c>
      <c r="FT68" s="1742">
        <v>997.94680000000017</v>
      </c>
      <c r="FU68" s="1742">
        <v>943.35620000000006</v>
      </c>
      <c r="FV68" s="1742">
        <v>1035.3616</v>
      </c>
      <c r="FW68" s="1742">
        <v>976.94200000000012</v>
      </c>
      <c r="FX68" s="1742">
        <v>1057.2416000000001</v>
      </c>
      <c r="FY68" s="1742">
        <v>1050.24</v>
      </c>
      <c r="FZ68" s="1742">
        <v>1078.4652000000001</v>
      </c>
      <c r="GA68" s="1742">
        <v>1114.4578000000001</v>
      </c>
      <c r="GB68" s="1742">
        <v>1097.5008</v>
      </c>
      <c r="GC68" s="1742" t="s">
        <v>2861</v>
      </c>
      <c r="GD68" s="1742">
        <v>1138.7446000000002</v>
      </c>
      <c r="GE68" s="1742" t="s">
        <v>2861</v>
      </c>
      <c r="GF68" s="1742" t="s">
        <v>2861</v>
      </c>
      <c r="GG68" s="1742">
        <v>1095.6410000000001</v>
      </c>
      <c r="GH68" s="1742">
        <v>1120.6936000000003</v>
      </c>
      <c r="GI68" s="1742">
        <v>1188.6310000000001</v>
      </c>
      <c r="GJ68" s="1742">
        <v>1147.7154</v>
      </c>
      <c r="GK68" s="1742">
        <v>1048.2708000000002</v>
      </c>
      <c r="GL68" s="1742">
        <v>990.07</v>
      </c>
      <c r="GM68" s="1742">
        <v>1045.4264000000001</v>
      </c>
      <c r="GN68" s="1742">
        <v>1086.1232</v>
      </c>
      <c r="GO68" s="1742">
        <v>1223.8578000000002</v>
      </c>
      <c r="GP68" s="1742">
        <v>1219.9194</v>
      </c>
      <c r="GQ68" s="1742">
        <v>1134.6968000000002</v>
      </c>
      <c r="GR68" s="1742">
        <v>1260.288</v>
      </c>
      <c r="GS68" s="1742">
        <v>1182.2858000000001</v>
      </c>
      <c r="GT68" s="1742">
        <v>1235.2354</v>
      </c>
      <c r="GU68" s="1742">
        <v>1249.1292000000001</v>
      </c>
      <c r="GV68" s="1742">
        <v>1272.9784</v>
      </c>
      <c r="GW68" s="1742" t="s">
        <v>2861</v>
      </c>
      <c r="GX68" s="1742">
        <v>1256.2402</v>
      </c>
      <c r="GY68" s="1742" t="s">
        <v>2861</v>
      </c>
      <c r="GZ68" s="1742" t="s">
        <v>2861</v>
      </c>
      <c r="HA68" s="1742" t="s">
        <v>2861</v>
      </c>
      <c r="HB68" s="1742" t="s">
        <v>2861</v>
      </c>
      <c r="HC68" s="1744" t="s">
        <v>2861</v>
      </c>
      <c r="HD68" s="1745" t="s">
        <v>4774</v>
      </c>
      <c r="HE68" s="1746" t="s">
        <v>4690</v>
      </c>
      <c r="HF68" s="1747">
        <v>102</v>
      </c>
    </row>
    <row r="69" spans="2:214" hidden="1">
      <c r="B69" s="1738">
        <v>103</v>
      </c>
      <c r="C69" s="1739" t="s">
        <v>4690</v>
      </c>
      <c r="D69" s="1740" t="s">
        <v>4775</v>
      </c>
      <c r="E69" s="1748">
        <v>1184.0328</v>
      </c>
      <c r="F69" s="1743">
        <v>1306.1232</v>
      </c>
      <c r="G69" s="1743">
        <v>1393.8620000000001</v>
      </c>
      <c r="H69" s="1743">
        <v>1207.1161999999999</v>
      </c>
      <c r="I69" s="1743">
        <v>1294.7456</v>
      </c>
      <c r="J69" s="1743">
        <v>1242.3429999999998</v>
      </c>
      <c r="K69" s="1743">
        <v>1174.1867999999999</v>
      </c>
      <c r="L69" s="1743">
        <v>1318.7041999999999</v>
      </c>
      <c r="M69" s="1743">
        <v>1192.566</v>
      </c>
      <c r="N69" s="1743">
        <v>1418.5863999999999</v>
      </c>
      <c r="O69" s="1743">
        <v>1090.1676</v>
      </c>
      <c r="P69" s="1743">
        <v>1054.6125999999999</v>
      </c>
      <c r="Q69" s="1743">
        <v>1071.4602</v>
      </c>
      <c r="R69" s="1743">
        <v>1007.2424</v>
      </c>
      <c r="S69" s="1743">
        <v>1109.2031999999999</v>
      </c>
      <c r="T69" s="1743">
        <v>1144.1017999999999</v>
      </c>
      <c r="U69" s="1743">
        <v>1158.8707999999999</v>
      </c>
      <c r="V69" s="1743">
        <v>1127.2541999999999</v>
      </c>
      <c r="W69" s="1743">
        <v>806.71219999999994</v>
      </c>
      <c r="X69" s="1743">
        <v>947.83819999999992</v>
      </c>
      <c r="Y69" s="1742">
        <v>586.71219999999994</v>
      </c>
      <c r="Z69" s="1742">
        <v>535.29420000000005</v>
      </c>
      <c r="AA69" s="1742">
        <v>566.25440000000003</v>
      </c>
      <c r="AB69" s="1742">
        <v>651.58640000000003</v>
      </c>
      <c r="AC69" s="1742">
        <v>437.16240000000005</v>
      </c>
      <c r="AD69" s="1742">
        <v>387.71359999999999</v>
      </c>
      <c r="AE69" s="1742">
        <v>361.12940000000003</v>
      </c>
      <c r="AF69" s="1742">
        <v>529.93360000000007</v>
      </c>
      <c r="AG69" s="1742">
        <v>453.02540000000005</v>
      </c>
      <c r="AH69" s="1742">
        <v>296.03640000000007</v>
      </c>
      <c r="AI69" s="1742">
        <v>345.04759999999999</v>
      </c>
      <c r="AJ69" s="1742">
        <v>325.57440000000003</v>
      </c>
      <c r="AK69" s="1742">
        <v>449.8528</v>
      </c>
      <c r="AL69" s="1742">
        <v>538.46680000000003</v>
      </c>
      <c r="AM69" s="1742">
        <v>506.19380000000001</v>
      </c>
      <c r="AN69" s="1742">
        <v>436.61540000000008</v>
      </c>
      <c r="AO69" s="1742">
        <v>302.81920000000002</v>
      </c>
      <c r="AP69" s="1742">
        <v>327.21540000000005</v>
      </c>
      <c r="AQ69" s="1742">
        <v>276.12560000000002</v>
      </c>
      <c r="AR69" s="1742">
        <v>376.22660000000002</v>
      </c>
      <c r="AS69" s="1742">
        <v>235.4288</v>
      </c>
      <c r="AT69" s="1742">
        <v>225.364</v>
      </c>
      <c r="AU69" s="1742">
        <v>203.48400000000001</v>
      </c>
      <c r="AV69" s="1742">
        <v>241.55520000000004</v>
      </c>
      <c r="AW69" s="1742">
        <v>280.72040000000004</v>
      </c>
      <c r="AX69" s="1742">
        <v>168.80420000000004</v>
      </c>
      <c r="AY69" s="1742">
        <v>151.6284</v>
      </c>
      <c r="AZ69" s="1742">
        <v>162.0214</v>
      </c>
      <c r="BA69" s="1742">
        <v>122.52800000000001</v>
      </c>
      <c r="BB69" s="1742">
        <v>213.5488</v>
      </c>
      <c r="BC69" s="1742">
        <v>121.87160000000002</v>
      </c>
      <c r="BD69" s="1742">
        <v>68.812600000000003</v>
      </c>
      <c r="BE69" s="1742">
        <v>104.69580000000001</v>
      </c>
      <c r="BF69" s="1742">
        <v>126.68520000000001</v>
      </c>
      <c r="BG69" s="1742">
        <v>151.51900000000001</v>
      </c>
      <c r="BH69" s="1742">
        <v>30.522600000000001</v>
      </c>
      <c r="BI69" s="1742">
        <v>66.187000000000012</v>
      </c>
      <c r="BJ69" s="1742">
        <v>0</v>
      </c>
      <c r="BK69" s="1742">
        <v>36.5396</v>
      </c>
      <c r="BL69" s="1742">
        <v>117.1674</v>
      </c>
      <c r="BM69" s="1742">
        <v>94.740399999999994</v>
      </c>
      <c r="BN69" s="1742">
        <v>82.925200000000004</v>
      </c>
      <c r="BO69" s="1742">
        <v>93.427600000000012</v>
      </c>
      <c r="BP69" s="1742">
        <v>187.2928</v>
      </c>
      <c r="BQ69" s="1742">
        <v>161.14620000000002</v>
      </c>
      <c r="BR69" s="1742">
        <v>216.72140000000002</v>
      </c>
      <c r="BS69" s="1742">
        <v>200.20200000000003</v>
      </c>
      <c r="BT69" s="1742">
        <v>130.62360000000001</v>
      </c>
      <c r="BU69" s="1742">
        <v>119.9024</v>
      </c>
      <c r="BV69" s="1742" t="s">
        <v>2861</v>
      </c>
      <c r="BW69" s="1742">
        <v>163.55300000000003</v>
      </c>
      <c r="BX69" s="1742">
        <v>157.75479999999999</v>
      </c>
      <c r="BY69" s="1742">
        <v>141.673</v>
      </c>
      <c r="BZ69" s="1742">
        <v>176.8998</v>
      </c>
      <c r="CA69" s="1742">
        <v>187.8398</v>
      </c>
      <c r="CB69" s="1742">
        <v>147.47120000000001</v>
      </c>
      <c r="CC69" s="1742">
        <v>181.2758</v>
      </c>
      <c r="CD69" s="1742">
        <v>166.72560000000001</v>
      </c>
      <c r="CE69" s="1742">
        <v>97.584800000000016</v>
      </c>
      <c r="CF69" s="1742">
        <v>238.38260000000002</v>
      </c>
      <c r="CG69" s="1742" t="s">
        <v>2861</v>
      </c>
      <c r="CH69" s="1742">
        <v>293.84840000000003</v>
      </c>
      <c r="CI69" s="1742">
        <v>314.41559999999998</v>
      </c>
      <c r="CJ69" s="1742">
        <v>267.15480000000002</v>
      </c>
      <c r="CK69" s="1742">
        <v>312.00880000000001</v>
      </c>
      <c r="CL69" s="1742">
        <v>334.54520000000002</v>
      </c>
      <c r="CM69" s="1742">
        <v>373.60100000000006</v>
      </c>
      <c r="CN69" s="1742">
        <v>421.51820000000004</v>
      </c>
      <c r="CO69" s="1742">
        <v>401.16980000000001</v>
      </c>
      <c r="CP69" s="1742">
        <v>413.42259999999999</v>
      </c>
      <c r="CQ69" s="1742">
        <v>424.47200000000004</v>
      </c>
      <c r="CR69" s="1742">
        <v>185.65180000000001</v>
      </c>
      <c r="CS69" s="1742">
        <v>165.08460000000002</v>
      </c>
      <c r="CT69" s="1742">
        <v>187.94920000000002</v>
      </c>
      <c r="CU69" s="1742">
        <v>162.34960000000001</v>
      </c>
      <c r="CV69" s="1742">
        <v>180.07240000000002</v>
      </c>
      <c r="CW69" s="1742">
        <v>126.46640000000001</v>
      </c>
      <c r="CX69" s="1742">
        <v>245.2748</v>
      </c>
      <c r="CY69" s="1742">
        <v>213.22060000000002</v>
      </c>
      <c r="CZ69" s="1742">
        <v>361.02000000000004</v>
      </c>
      <c r="DA69" s="1742">
        <v>357.84740000000005</v>
      </c>
      <c r="DB69" s="1742">
        <v>312.77460000000002</v>
      </c>
      <c r="DC69" s="1742">
        <v>316.49420000000003</v>
      </c>
      <c r="DD69" s="1742">
        <v>280.61100000000005</v>
      </c>
      <c r="DE69" s="1742">
        <v>261.5754</v>
      </c>
      <c r="DF69" s="1742">
        <v>325.46500000000003</v>
      </c>
      <c r="DG69" s="1742">
        <v>219.12820000000002</v>
      </c>
      <c r="DH69" s="1742">
        <v>343.18780000000004</v>
      </c>
      <c r="DI69" s="1742">
        <v>352.26800000000003</v>
      </c>
      <c r="DJ69" s="1742">
        <v>339.03059999999999</v>
      </c>
      <c r="DK69" s="1742">
        <v>418.78320000000002</v>
      </c>
      <c r="DL69" s="1742">
        <v>389.3546</v>
      </c>
      <c r="DM69" s="1742">
        <v>453.9006</v>
      </c>
      <c r="DN69" s="1742">
        <v>424.90960000000001</v>
      </c>
      <c r="DO69" s="1742">
        <v>484.5326</v>
      </c>
      <c r="DP69" s="1742">
        <v>437.49060000000003</v>
      </c>
      <c r="DQ69" s="1742">
        <v>388.58879999999999</v>
      </c>
      <c r="DR69" s="1742">
        <v>403.68600000000004</v>
      </c>
      <c r="DS69" s="1742">
        <v>465.93459999999999</v>
      </c>
      <c r="DT69" s="1742">
        <v>444.71100000000001</v>
      </c>
      <c r="DU69" s="1742">
        <v>485.07960000000003</v>
      </c>
      <c r="DV69" s="1742">
        <v>468.34140000000008</v>
      </c>
      <c r="DW69" s="1742">
        <v>485.95480000000003</v>
      </c>
      <c r="DX69" s="1742">
        <v>474.24900000000002</v>
      </c>
      <c r="DY69" s="1742">
        <v>488.90860000000004</v>
      </c>
      <c r="DZ69" s="1742">
        <v>467.46620000000007</v>
      </c>
      <c r="EA69" s="1742">
        <v>480.26600000000002</v>
      </c>
      <c r="EB69" s="1742">
        <v>505.86560000000003</v>
      </c>
      <c r="EC69" s="1742">
        <v>484.09500000000003</v>
      </c>
      <c r="ED69" s="1742">
        <v>559.69040000000007</v>
      </c>
      <c r="EE69" s="1742">
        <v>578.50720000000001</v>
      </c>
      <c r="EF69" s="2007">
        <v>563.30060000000003</v>
      </c>
      <c r="EG69" s="1742">
        <v>527.19860000000006</v>
      </c>
      <c r="EH69" s="1742">
        <v>469.10720000000003</v>
      </c>
      <c r="EI69" s="1742">
        <v>514.5082000000001</v>
      </c>
      <c r="EJ69" s="1742">
        <v>537.154</v>
      </c>
      <c r="EK69" s="1742">
        <v>587.69680000000005</v>
      </c>
      <c r="EL69" s="1742">
        <v>553.23580000000004</v>
      </c>
      <c r="EM69" s="1742">
        <v>648.63260000000002</v>
      </c>
      <c r="EN69" s="1742">
        <v>700.05060000000003</v>
      </c>
      <c r="EO69" s="1742">
        <v>682.21840000000009</v>
      </c>
      <c r="EP69" s="1742">
        <v>727.07240000000013</v>
      </c>
      <c r="EQ69" s="1742">
        <v>756.82920000000001</v>
      </c>
      <c r="ER69" s="1742">
        <v>855.39859999999999</v>
      </c>
      <c r="ES69" s="1742">
        <v>814.04540000000009</v>
      </c>
      <c r="ET69" s="1742">
        <v>789.9774000000001</v>
      </c>
      <c r="EU69" s="1742">
        <v>639.66180000000008</v>
      </c>
      <c r="EV69" s="1742">
        <v>623.03300000000002</v>
      </c>
      <c r="EW69" s="1742">
        <v>756.28219999999999</v>
      </c>
      <c r="EX69" s="1742">
        <v>681.89020000000005</v>
      </c>
      <c r="EY69" s="1742">
        <v>736.04319999999996</v>
      </c>
      <c r="EZ69" s="1742">
        <v>861.08740000000012</v>
      </c>
      <c r="FA69" s="1742">
        <v>912.39600000000007</v>
      </c>
      <c r="FB69" s="1742">
        <v>884.06140000000005</v>
      </c>
      <c r="FC69" s="1742">
        <v>798.62</v>
      </c>
      <c r="FD69" s="1742">
        <v>825.6418000000001</v>
      </c>
      <c r="FE69" s="1742">
        <v>900.6902</v>
      </c>
      <c r="FF69" s="1742">
        <v>590.21300000000008</v>
      </c>
      <c r="FG69" s="1742">
        <v>646.33519999999999</v>
      </c>
      <c r="FH69" s="1742">
        <v>629.48760000000004</v>
      </c>
      <c r="FI69" s="1742">
        <v>629.48760000000004</v>
      </c>
      <c r="FJ69" s="1742">
        <v>645.24120000000005</v>
      </c>
      <c r="FK69" s="1742">
        <v>737.35600000000011</v>
      </c>
      <c r="FL69" s="1742">
        <v>695.5652</v>
      </c>
      <c r="FM69" s="1742">
        <v>728.49459999999999</v>
      </c>
      <c r="FN69" s="1742">
        <v>789.86800000000005</v>
      </c>
      <c r="FO69" s="1742">
        <v>762.1898000000001</v>
      </c>
      <c r="FP69" s="1742">
        <v>717.99220000000003</v>
      </c>
      <c r="FQ69" s="1742">
        <v>811.74800000000005</v>
      </c>
      <c r="FR69" s="1742">
        <v>735.05860000000007</v>
      </c>
      <c r="FS69" s="1742">
        <v>752.67200000000003</v>
      </c>
      <c r="FT69" s="1742">
        <v>987.11620000000005</v>
      </c>
      <c r="FU69" s="1742">
        <v>932.52560000000005</v>
      </c>
      <c r="FV69" s="1742">
        <v>1024.6404</v>
      </c>
      <c r="FW69" s="1742">
        <v>966.11140000000012</v>
      </c>
      <c r="FX69" s="1742">
        <v>1046.5204000000001</v>
      </c>
      <c r="FY69" s="1742">
        <v>1039.4094</v>
      </c>
      <c r="FZ69" s="1742">
        <v>1067.6346000000001</v>
      </c>
      <c r="GA69" s="1742">
        <v>1103.6272000000001</v>
      </c>
      <c r="GB69" s="1742">
        <v>1086.6702</v>
      </c>
      <c r="GC69" s="1742" t="s">
        <v>2861</v>
      </c>
      <c r="GD69" s="1742">
        <v>1127.914</v>
      </c>
      <c r="GE69" s="1742" t="s">
        <v>2861</v>
      </c>
      <c r="GF69" s="1742" t="s">
        <v>2861</v>
      </c>
      <c r="GG69" s="1742">
        <v>1084.9198000000001</v>
      </c>
      <c r="GH69" s="1742">
        <v>1109.8630000000001</v>
      </c>
      <c r="GI69" s="1742">
        <v>1177.9098000000001</v>
      </c>
      <c r="GJ69" s="1742">
        <v>1136.9942000000001</v>
      </c>
      <c r="GK69" s="1742">
        <v>1037.5496000000001</v>
      </c>
      <c r="GL69" s="1742">
        <v>979.3488000000001</v>
      </c>
      <c r="GM69" s="1742">
        <v>1034.7052000000001</v>
      </c>
      <c r="GN69" s="1742">
        <v>1075.402</v>
      </c>
      <c r="GO69" s="1742">
        <v>1213.0272</v>
      </c>
      <c r="GP69" s="1742">
        <v>1209.0888000000002</v>
      </c>
      <c r="GQ69" s="1742">
        <v>1123.9756000000002</v>
      </c>
      <c r="GR69" s="1742">
        <v>1249.4574</v>
      </c>
      <c r="GS69" s="1742">
        <v>1171.4552000000001</v>
      </c>
      <c r="GT69" s="1742">
        <v>1224.4048000000003</v>
      </c>
      <c r="GU69" s="1742">
        <v>1238.2986000000003</v>
      </c>
      <c r="GV69" s="1742">
        <v>1262.2572</v>
      </c>
      <c r="GW69" s="1742" t="s">
        <v>2861</v>
      </c>
      <c r="GX69" s="1742">
        <v>1245.4096000000002</v>
      </c>
      <c r="GY69" s="1742" t="s">
        <v>2861</v>
      </c>
      <c r="GZ69" s="1742" t="s">
        <v>2861</v>
      </c>
      <c r="HA69" s="1742" t="s">
        <v>2861</v>
      </c>
      <c r="HB69" s="1742" t="s">
        <v>2861</v>
      </c>
      <c r="HC69" s="1744" t="s">
        <v>2861</v>
      </c>
      <c r="HD69" s="1745" t="s">
        <v>4775</v>
      </c>
      <c r="HE69" s="1746" t="s">
        <v>4690</v>
      </c>
      <c r="HF69" s="1747">
        <v>103</v>
      </c>
    </row>
    <row r="70" spans="2:214" hidden="1">
      <c r="B70" s="1738">
        <v>104</v>
      </c>
      <c r="C70" s="1739" t="s">
        <v>4690</v>
      </c>
      <c r="D70" s="1740" t="s">
        <v>4776</v>
      </c>
      <c r="E70" s="1748">
        <v>1199.4582</v>
      </c>
      <c r="F70" s="1743">
        <v>1321.5486000000001</v>
      </c>
      <c r="G70" s="1743">
        <v>1409.2874000000002</v>
      </c>
      <c r="H70" s="1743">
        <v>1222.5416</v>
      </c>
      <c r="I70" s="1743">
        <v>1310.171</v>
      </c>
      <c r="J70" s="1743">
        <v>1257.7683999999999</v>
      </c>
      <c r="K70" s="1743">
        <v>1189.6122</v>
      </c>
      <c r="L70" s="1743">
        <v>1334.1296</v>
      </c>
      <c r="M70" s="1743">
        <v>1207.9914000000001</v>
      </c>
      <c r="N70" s="1743">
        <v>1434.0118</v>
      </c>
      <c r="O70" s="1743">
        <v>1105.5930000000001</v>
      </c>
      <c r="P70" s="1743">
        <v>1070.038</v>
      </c>
      <c r="Q70" s="1743">
        <v>1086.8856000000001</v>
      </c>
      <c r="R70" s="1743">
        <v>1022.6678000000001</v>
      </c>
      <c r="S70" s="1743">
        <v>1124.6286</v>
      </c>
      <c r="T70" s="1743">
        <v>1159.5272</v>
      </c>
      <c r="U70" s="1743">
        <v>1174.2962</v>
      </c>
      <c r="V70" s="1743">
        <v>1142.6795999999999</v>
      </c>
      <c r="W70" s="1743">
        <v>822.13760000000002</v>
      </c>
      <c r="X70" s="1743">
        <v>963.2636</v>
      </c>
      <c r="Y70" s="1742">
        <v>602.13760000000002</v>
      </c>
      <c r="Z70" s="1742">
        <v>550.61020000000008</v>
      </c>
      <c r="AA70" s="1742">
        <v>581.57040000000006</v>
      </c>
      <c r="AB70" s="1742">
        <v>667.01180000000011</v>
      </c>
      <c r="AC70" s="1742">
        <v>452.58780000000002</v>
      </c>
      <c r="AD70" s="1742">
        <v>403.13900000000001</v>
      </c>
      <c r="AE70" s="1742">
        <v>376.44540000000006</v>
      </c>
      <c r="AF70" s="1742">
        <v>545.35900000000004</v>
      </c>
      <c r="AG70" s="1742">
        <v>468.34140000000008</v>
      </c>
      <c r="AH70" s="1742">
        <v>311.35240000000005</v>
      </c>
      <c r="AI70" s="1742">
        <v>360.36360000000002</v>
      </c>
      <c r="AJ70" s="1742">
        <v>340.99979999999999</v>
      </c>
      <c r="AK70" s="1742">
        <v>432.0206</v>
      </c>
      <c r="AL70" s="1742">
        <v>537.26340000000005</v>
      </c>
      <c r="AM70" s="1742">
        <v>488.47100000000006</v>
      </c>
      <c r="AN70" s="1742">
        <v>438.25640000000004</v>
      </c>
      <c r="AO70" s="1742">
        <v>318.24459999999999</v>
      </c>
      <c r="AP70" s="1742">
        <v>309.38320000000004</v>
      </c>
      <c r="AQ70" s="1742">
        <v>291.44159999999999</v>
      </c>
      <c r="AR70" s="1742">
        <v>370.10020000000003</v>
      </c>
      <c r="AS70" s="1742">
        <v>250.85420000000002</v>
      </c>
      <c r="AT70" s="1742">
        <v>240.7894</v>
      </c>
      <c r="AU70" s="1742">
        <v>218.8</v>
      </c>
      <c r="AV70" s="1742">
        <v>256.87120000000004</v>
      </c>
      <c r="AW70" s="1742">
        <v>296.03640000000007</v>
      </c>
      <c r="AX70" s="1742">
        <v>184.12020000000004</v>
      </c>
      <c r="AY70" s="1742">
        <v>167.0538</v>
      </c>
      <c r="AZ70" s="1742">
        <v>177.3374</v>
      </c>
      <c r="BA70" s="1742">
        <v>137.95340000000002</v>
      </c>
      <c r="BB70" s="1742">
        <v>228.8648</v>
      </c>
      <c r="BC70" s="1742">
        <v>137.297</v>
      </c>
      <c r="BD70" s="1742">
        <v>84.128600000000006</v>
      </c>
      <c r="BE70" s="1742">
        <v>120.1212</v>
      </c>
      <c r="BF70" s="1742">
        <v>122.74680000000001</v>
      </c>
      <c r="BG70" s="1742">
        <v>166.83500000000001</v>
      </c>
      <c r="BH70" s="1742">
        <v>49.120600000000003</v>
      </c>
      <c r="BI70" s="1742">
        <v>81.503</v>
      </c>
      <c r="BJ70" s="1742">
        <v>36.5396</v>
      </c>
      <c r="BK70" s="1742">
        <v>0</v>
      </c>
      <c r="BL70" s="1742">
        <v>132.48340000000002</v>
      </c>
      <c r="BM70" s="1742">
        <v>110.16580000000002</v>
      </c>
      <c r="BN70" s="1742">
        <v>98.241200000000006</v>
      </c>
      <c r="BO70" s="1742">
        <v>108.85300000000001</v>
      </c>
      <c r="BP70" s="1742">
        <v>202.71820000000002</v>
      </c>
      <c r="BQ70" s="1742">
        <v>176.46220000000002</v>
      </c>
      <c r="BR70" s="1742">
        <v>232.03740000000002</v>
      </c>
      <c r="BS70" s="1742">
        <v>215.51800000000003</v>
      </c>
      <c r="BT70" s="1742">
        <v>146.04900000000001</v>
      </c>
      <c r="BU70" s="1742">
        <v>135.32780000000002</v>
      </c>
      <c r="BV70" s="1742" t="s">
        <v>2861</v>
      </c>
      <c r="BW70" s="1742">
        <v>178.869</v>
      </c>
      <c r="BX70" s="1742">
        <v>173.07079999999999</v>
      </c>
      <c r="BY70" s="1742">
        <v>156.989</v>
      </c>
      <c r="BZ70" s="1742">
        <v>192.32520000000002</v>
      </c>
      <c r="CA70" s="1742">
        <v>170.11700000000002</v>
      </c>
      <c r="CB70" s="1742">
        <v>129.7484</v>
      </c>
      <c r="CC70" s="1742">
        <v>163.55300000000003</v>
      </c>
      <c r="CD70" s="1742">
        <v>149.00280000000001</v>
      </c>
      <c r="CE70" s="1742">
        <v>79.752600000000015</v>
      </c>
      <c r="CF70" s="1742">
        <v>220.55040000000002</v>
      </c>
      <c r="CG70" s="1742" t="s">
        <v>2861</v>
      </c>
      <c r="CH70" s="1742">
        <v>276.01620000000003</v>
      </c>
      <c r="CI70" s="1742">
        <v>296.69280000000003</v>
      </c>
      <c r="CJ70" s="1742">
        <v>249.43200000000002</v>
      </c>
      <c r="CK70" s="1742">
        <v>294.286</v>
      </c>
      <c r="CL70" s="1742">
        <v>316.71300000000002</v>
      </c>
      <c r="CM70" s="1742">
        <v>355.7688</v>
      </c>
      <c r="CN70" s="1742">
        <v>403.68600000000004</v>
      </c>
      <c r="CO70" s="1742">
        <v>383.447</v>
      </c>
      <c r="CP70" s="1742">
        <v>395.69980000000004</v>
      </c>
      <c r="CQ70" s="1742">
        <v>428.08220000000006</v>
      </c>
      <c r="CR70" s="1742">
        <v>201.07720000000003</v>
      </c>
      <c r="CS70" s="1742">
        <v>180.51000000000002</v>
      </c>
      <c r="CT70" s="1742">
        <v>203.37460000000002</v>
      </c>
      <c r="CU70" s="1742">
        <v>175.25880000000001</v>
      </c>
      <c r="CV70" s="1742">
        <v>195.49780000000001</v>
      </c>
      <c r="CW70" s="1742">
        <v>141.7824</v>
      </c>
      <c r="CX70" s="1742">
        <v>260.5908</v>
      </c>
      <c r="CY70" s="1742">
        <v>228.64600000000002</v>
      </c>
      <c r="CZ70" s="1742">
        <v>376.33600000000001</v>
      </c>
      <c r="DA70" s="1742">
        <v>373.16340000000008</v>
      </c>
      <c r="DB70" s="1742">
        <v>328.20000000000005</v>
      </c>
      <c r="DC70" s="1742">
        <v>331.9196</v>
      </c>
      <c r="DD70" s="1742">
        <v>295.92700000000002</v>
      </c>
      <c r="DE70" s="1742">
        <v>277.00080000000003</v>
      </c>
      <c r="DF70" s="1742">
        <v>340.78100000000001</v>
      </c>
      <c r="DG70" s="1742">
        <v>234.55360000000002</v>
      </c>
      <c r="DH70" s="1742">
        <v>358.61320000000006</v>
      </c>
      <c r="DI70" s="1742">
        <v>367.584</v>
      </c>
      <c r="DJ70" s="1742">
        <v>354.34660000000002</v>
      </c>
      <c r="DK70" s="1742">
        <v>434.20859999999999</v>
      </c>
      <c r="DL70" s="1742">
        <v>404.67059999999998</v>
      </c>
      <c r="DM70" s="1742">
        <v>469.32600000000002</v>
      </c>
      <c r="DN70" s="1742">
        <v>440.22559999999999</v>
      </c>
      <c r="DO70" s="1742">
        <v>499.95800000000003</v>
      </c>
      <c r="DP70" s="1742">
        <v>452.8066</v>
      </c>
      <c r="DQ70" s="1742">
        <v>403.90480000000002</v>
      </c>
      <c r="DR70" s="1742">
        <v>419.00200000000001</v>
      </c>
      <c r="DS70" s="1742">
        <v>481.25060000000002</v>
      </c>
      <c r="DT70" s="1742">
        <v>460.13640000000004</v>
      </c>
      <c r="DU70" s="1742">
        <v>489.89320000000004</v>
      </c>
      <c r="DV70" s="1742">
        <v>483.65740000000005</v>
      </c>
      <c r="DW70" s="1742">
        <v>501.27080000000001</v>
      </c>
      <c r="DX70" s="1742">
        <v>489.67440000000005</v>
      </c>
      <c r="DY70" s="1742">
        <v>504.22460000000001</v>
      </c>
      <c r="DZ70" s="1742">
        <v>482.89160000000004</v>
      </c>
      <c r="EA70" s="1742">
        <v>495.58200000000005</v>
      </c>
      <c r="EB70" s="1742">
        <v>521.29100000000005</v>
      </c>
      <c r="EC70" s="1742">
        <v>499.52040000000005</v>
      </c>
      <c r="ED70" s="1742">
        <v>575.11580000000015</v>
      </c>
      <c r="EE70" s="1742">
        <v>583.32080000000008</v>
      </c>
      <c r="EF70" s="2007">
        <v>578.61660000000006</v>
      </c>
      <c r="EG70" s="1742">
        <v>532.01220000000001</v>
      </c>
      <c r="EH70" s="1742">
        <v>484.42320000000007</v>
      </c>
      <c r="EI70" s="1742">
        <v>529.82420000000002</v>
      </c>
      <c r="EJ70" s="1742">
        <v>552.47</v>
      </c>
      <c r="EK70" s="1742">
        <v>603.12220000000002</v>
      </c>
      <c r="EL70" s="1742">
        <v>568.66120000000001</v>
      </c>
      <c r="EM70" s="1742">
        <v>656.50940000000003</v>
      </c>
      <c r="EN70" s="1742">
        <v>715.36660000000006</v>
      </c>
      <c r="EO70" s="1742">
        <v>697.53440000000012</v>
      </c>
      <c r="EP70" s="1742">
        <v>742.38840000000005</v>
      </c>
      <c r="EQ70" s="1742">
        <v>772.14520000000005</v>
      </c>
      <c r="ER70" s="1742">
        <v>870.82400000000007</v>
      </c>
      <c r="ES70" s="1742">
        <v>829.36140000000012</v>
      </c>
      <c r="ET70" s="1742">
        <v>805.40280000000007</v>
      </c>
      <c r="EU70" s="1742">
        <v>654.97780000000012</v>
      </c>
      <c r="EV70" s="1742">
        <v>638.34900000000005</v>
      </c>
      <c r="EW70" s="1742">
        <v>771.70760000000007</v>
      </c>
      <c r="EX70" s="1742">
        <v>697.31560000000002</v>
      </c>
      <c r="EY70" s="1742">
        <v>751.46860000000004</v>
      </c>
      <c r="EZ70" s="1742">
        <v>876.40340000000015</v>
      </c>
      <c r="FA70" s="1742">
        <v>927.82140000000004</v>
      </c>
      <c r="FB70" s="1742">
        <v>899.37740000000008</v>
      </c>
      <c r="FC70" s="1742">
        <v>813.93600000000004</v>
      </c>
      <c r="FD70" s="1742">
        <v>840.95780000000013</v>
      </c>
      <c r="FE70" s="1742">
        <v>916.00620000000004</v>
      </c>
      <c r="FF70" s="1742">
        <v>605.63840000000005</v>
      </c>
      <c r="FG70" s="1742">
        <v>661.76060000000007</v>
      </c>
      <c r="FH70" s="1742">
        <v>644.80360000000007</v>
      </c>
      <c r="FI70" s="1742">
        <v>644.80360000000007</v>
      </c>
      <c r="FJ70" s="1742">
        <v>660.55719999999997</v>
      </c>
      <c r="FK70" s="1742">
        <v>752.67200000000003</v>
      </c>
      <c r="FL70" s="1742">
        <v>710.88120000000004</v>
      </c>
      <c r="FM70" s="1742">
        <v>743.81060000000002</v>
      </c>
      <c r="FN70" s="1742">
        <v>805.18400000000008</v>
      </c>
      <c r="FO70" s="1742">
        <v>777.50580000000014</v>
      </c>
      <c r="FP70" s="1742">
        <v>733.30820000000006</v>
      </c>
      <c r="FQ70" s="1742">
        <v>827.17340000000013</v>
      </c>
      <c r="FR70" s="1742">
        <v>750.37459999999999</v>
      </c>
      <c r="FS70" s="1742">
        <v>767.98800000000006</v>
      </c>
      <c r="FT70" s="1742">
        <v>1002.5416</v>
      </c>
      <c r="FU70" s="1742">
        <v>947.95100000000002</v>
      </c>
      <c r="FV70" s="1742">
        <v>1039.9564</v>
      </c>
      <c r="FW70" s="1742">
        <v>981.53680000000008</v>
      </c>
      <c r="FX70" s="1742">
        <v>1061.8364000000001</v>
      </c>
      <c r="FY70" s="1742">
        <v>1054.8348000000001</v>
      </c>
      <c r="FZ70" s="1742">
        <v>1083.0600000000002</v>
      </c>
      <c r="GA70" s="1742">
        <v>1119.0526</v>
      </c>
      <c r="GB70" s="1742">
        <v>1102.0956000000001</v>
      </c>
      <c r="GC70" s="1742" t="s">
        <v>2861</v>
      </c>
      <c r="GD70" s="1742">
        <v>1143.3394000000001</v>
      </c>
      <c r="GE70" s="1742" t="s">
        <v>2861</v>
      </c>
      <c r="GF70" s="1742" t="s">
        <v>2861</v>
      </c>
      <c r="GG70" s="1742">
        <v>1100.2358000000002</v>
      </c>
      <c r="GH70" s="1742">
        <v>1125.2883999999999</v>
      </c>
      <c r="GI70" s="1742">
        <v>1193.2258000000002</v>
      </c>
      <c r="GJ70" s="1742">
        <v>1152.3102000000001</v>
      </c>
      <c r="GK70" s="1742">
        <v>1052.8656000000001</v>
      </c>
      <c r="GL70" s="1742">
        <v>994.66480000000013</v>
      </c>
      <c r="GM70" s="1742">
        <v>1050.0212000000001</v>
      </c>
      <c r="GN70" s="1742">
        <v>1090.7180000000001</v>
      </c>
      <c r="GO70" s="1742">
        <v>1228.4526000000003</v>
      </c>
      <c r="GP70" s="1742">
        <v>1224.4048000000003</v>
      </c>
      <c r="GQ70" s="1742">
        <v>1139.2916000000002</v>
      </c>
      <c r="GR70" s="1742">
        <v>1264.7734</v>
      </c>
      <c r="GS70" s="1742">
        <v>1186.8806000000002</v>
      </c>
      <c r="GT70" s="1742">
        <v>1239.7208000000001</v>
      </c>
      <c r="GU70" s="1742">
        <v>1253.7240000000002</v>
      </c>
      <c r="GV70" s="1742">
        <v>1277.5732</v>
      </c>
      <c r="GW70" s="1742" t="s">
        <v>2861</v>
      </c>
      <c r="GX70" s="1742">
        <v>1260.835</v>
      </c>
      <c r="GY70" s="1742" t="s">
        <v>2861</v>
      </c>
      <c r="GZ70" s="1742" t="s">
        <v>2861</v>
      </c>
      <c r="HA70" s="1742" t="s">
        <v>2861</v>
      </c>
      <c r="HB70" s="1742" t="s">
        <v>2861</v>
      </c>
      <c r="HC70" s="1744" t="s">
        <v>2861</v>
      </c>
      <c r="HD70" s="1745" t="s">
        <v>4776</v>
      </c>
      <c r="HE70" s="1746" t="s">
        <v>4690</v>
      </c>
      <c r="HF70" s="1747">
        <v>104</v>
      </c>
    </row>
    <row r="71" spans="2:214" hidden="1">
      <c r="B71" s="1738">
        <v>111</v>
      </c>
      <c r="C71" s="1739" t="s">
        <v>4691</v>
      </c>
      <c r="D71" s="1740" t="s">
        <v>4777</v>
      </c>
      <c r="E71" s="1748">
        <v>1184.5798</v>
      </c>
      <c r="F71" s="1743">
        <v>1306.6702</v>
      </c>
      <c r="G71" s="1743">
        <v>1394.4090000000001</v>
      </c>
      <c r="H71" s="1743">
        <v>1207.6632</v>
      </c>
      <c r="I71" s="1743">
        <v>1295.2926</v>
      </c>
      <c r="J71" s="1743">
        <v>1242.8899999999999</v>
      </c>
      <c r="K71" s="1743">
        <v>1174.7338</v>
      </c>
      <c r="L71" s="1743">
        <v>1319.2511999999999</v>
      </c>
      <c r="M71" s="1743">
        <v>1193.1130000000001</v>
      </c>
      <c r="N71" s="1743">
        <v>1419.1333999999999</v>
      </c>
      <c r="O71" s="1743">
        <v>1090.7146</v>
      </c>
      <c r="P71" s="1743">
        <v>1055.1596</v>
      </c>
      <c r="Q71" s="1743">
        <v>1072.0072</v>
      </c>
      <c r="R71" s="1743">
        <v>1007.7894</v>
      </c>
      <c r="S71" s="1743">
        <v>1109.7501999999999</v>
      </c>
      <c r="T71" s="1743">
        <v>1144.6487999999999</v>
      </c>
      <c r="U71" s="1743">
        <v>1159.4177999999999</v>
      </c>
      <c r="V71" s="1743">
        <v>1127.8011999999999</v>
      </c>
      <c r="W71" s="1743">
        <v>807.25919999999996</v>
      </c>
      <c r="X71" s="1743">
        <v>948.38519999999994</v>
      </c>
      <c r="Y71" s="1742">
        <v>587.25919999999996</v>
      </c>
      <c r="Z71" s="1742">
        <v>535.84120000000007</v>
      </c>
      <c r="AA71" s="1742">
        <v>566.80140000000006</v>
      </c>
      <c r="AB71" s="1742">
        <v>652.13340000000005</v>
      </c>
      <c r="AC71" s="1742">
        <v>437.70940000000007</v>
      </c>
      <c r="AD71" s="1742">
        <v>388.26060000000001</v>
      </c>
      <c r="AE71" s="1742">
        <v>361.67640000000006</v>
      </c>
      <c r="AF71" s="1742">
        <v>530.48059999999998</v>
      </c>
      <c r="AG71" s="1742">
        <v>453.57240000000007</v>
      </c>
      <c r="AH71" s="1742">
        <v>296.58340000000004</v>
      </c>
      <c r="AI71" s="1742">
        <v>338.92120000000006</v>
      </c>
      <c r="AJ71" s="1742">
        <v>326.12140000000005</v>
      </c>
      <c r="AK71" s="1742">
        <v>493.17520000000007</v>
      </c>
      <c r="AL71" s="1742">
        <v>539.01380000000006</v>
      </c>
      <c r="AM71" s="1742">
        <v>545.46840000000009</v>
      </c>
      <c r="AN71" s="1742">
        <v>437.05300000000005</v>
      </c>
      <c r="AO71" s="1742">
        <v>303.36620000000005</v>
      </c>
      <c r="AP71" s="1742">
        <v>396.35620000000006</v>
      </c>
      <c r="AQ71" s="1742">
        <v>276.67260000000005</v>
      </c>
      <c r="AR71" s="1742">
        <v>376.77359999999999</v>
      </c>
      <c r="AS71" s="1742">
        <v>235.97579999999999</v>
      </c>
      <c r="AT71" s="1742">
        <v>187.40220000000002</v>
      </c>
      <c r="AU71" s="1742">
        <v>203.92160000000001</v>
      </c>
      <c r="AV71" s="1742">
        <v>242.10220000000004</v>
      </c>
      <c r="AW71" s="1742">
        <v>242.75860000000003</v>
      </c>
      <c r="AX71" s="1742">
        <v>169.35120000000003</v>
      </c>
      <c r="AY71" s="1742">
        <v>114.6512</v>
      </c>
      <c r="AZ71" s="1742">
        <v>68.922000000000011</v>
      </c>
      <c r="BA71" s="1742">
        <v>83.909800000000004</v>
      </c>
      <c r="BB71" s="1742">
        <v>138.50040000000001</v>
      </c>
      <c r="BC71" s="1742">
        <v>122.41860000000001</v>
      </c>
      <c r="BD71" s="1742">
        <v>93.208800000000011</v>
      </c>
      <c r="BE71" s="1742">
        <v>93.427600000000012</v>
      </c>
      <c r="BF71" s="1742">
        <v>127.23220000000001</v>
      </c>
      <c r="BG71" s="1742">
        <v>152.066</v>
      </c>
      <c r="BH71" s="1742">
        <v>110.16580000000002</v>
      </c>
      <c r="BI71" s="1742">
        <v>103.82060000000001</v>
      </c>
      <c r="BJ71" s="1742">
        <v>115.74520000000001</v>
      </c>
      <c r="BK71" s="1742">
        <v>132.59280000000001</v>
      </c>
      <c r="BL71" s="1742">
        <v>0</v>
      </c>
      <c r="BM71" s="1742">
        <v>48.573599999999999</v>
      </c>
      <c r="BN71" s="1742">
        <v>85.222600000000014</v>
      </c>
      <c r="BO71" s="1742">
        <v>110.49400000000001</v>
      </c>
      <c r="BP71" s="1742">
        <v>98.460000000000008</v>
      </c>
      <c r="BQ71" s="1742">
        <v>72.204000000000008</v>
      </c>
      <c r="BR71" s="1742">
        <v>127.7792</v>
      </c>
      <c r="BS71" s="1742">
        <v>111.25980000000001</v>
      </c>
      <c r="BT71" s="1742">
        <v>41.790800000000004</v>
      </c>
      <c r="BU71" s="1742">
        <v>85.879000000000005</v>
      </c>
      <c r="BV71" s="1742" t="s">
        <v>2861</v>
      </c>
      <c r="BW71" s="1742">
        <v>74.610800000000012</v>
      </c>
      <c r="BX71" s="1742">
        <v>68.812600000000003</v>
      </c>
      <c r="BY71" s="1742">
        <v>99.444600000000008</v>
      </c>
      <c r="BZ71" s="1742">
        <v>116.83920000000001</v>
      </c>
      <c r="CA71" s="1742">
        <v>283.01780000000002</v>
      </c>
      <c r="CB71" s="1742">
        <v>242.64920000000004</v>
      </c>
      <c r="CC71" s="1742">
        <v>267.5924</v>
      </c>
      <c r="CD71" s="1742">
        <v>261.90360000000004</v>
      </c>
      <c r="CE71" s="1742">
        <v>192.6534</v>
      </c>
      <c r="CF71" s="1742">
        <v>333.45120000000003</v>
      </c>
      <c r="CG71" s="1742" t="s">
        <v>2861</v>
      </c>
      <c r="CH71" s="1742">
        <v>365.06780000000003</v>
      </c>
      <c r="CI71" s="1742">
        <v>385.74440000000004</v>
      </c>
      <c r="CJ71" s="1742">
        <v>338.48360000000002</v>
      </c>
      <c r="CK71" s="1742">
        <v>383.33760000000001</v>
      </c>
      <c r="CL71" s="1742">
        <v>405.76460000000003</v>
      </c>
      <c r="CM71" s="1742">
        <v>444.82040000000006</v>
      </c>
      <c r="CN71" s="1742">
        <v>492.73759999999999</v>
      </c>
      <c r="CO71" s="1742">
        <v>472.38920000000007</v>
      </c>
      <c r="CP71" s="1742">
        <v>466.59100000000001</v>
      </c>
      <c r="CQ71" s="1742">
        <v>440.77260000000001</v>
      </c>
      <c r="CR71" s="1742">
        <v>158.41120000000004</v>
      </c>
      <c r="CS71" s="1742">
        <v>137.84400000000002</v>
      </c>
      <c r="CT71" s="1742">
        <v>162.34960000000001</v>
      </c>
      <c r="CU71" s="1742">
        <v>216.39320000000004</v>
      </c>
      <c r="CV71" s="1742">
        <v>230.72460000000004</v>
      </c>
      <c r="CW71" s="1742">
        <v>180.51000000000002</v>
      </c>
      <c r="CX71" s="1742">
        <v>261.46600000000001</v>
      </c>
      <c r="CY71" s="1742">
        <v>229.52120000000002</v>
      </c>
      <c r="CZ71" s="1742">
        <v>377.32060000000001</v>
      </c>
      <c r="DA71" s="1742">
        <v>374.14800000000002</v>
      </c>
      <c r="DB71" s="1742">
        <v>329.07520000000005</v>
      </c>
      <c r="DC71" s="1742">
        <v>332.79480000000001</v>
      </c>
      <c r="DD71" s="1742">
        <v>327.21540000000005</v>
      </c>
      <c r="DE71" s="1742">
        <v>201.62420000000003</v>
      </c>
      <c r="DF71" s="1742">
        <v>265.40440000000001</v>
      </c>
      <c r="DG71" s="1742">
        <v>159.17700000000002</v>
      </c>
      <c r="DH71" s="1742">
        <v>345.70400000000001</v>
      </c>
      <c r="DI71" s="1742">
        <v>292.3168</v>
      </c>
      <c r="DJ71" s="1742">
        <v>325.90260000000001</v>
      </c>
      <c r="DK71" s="1742">
        <v>399.63820000000004</v>
      </c>
      <c r="DL71" s="1742">
        <v>362.33280000000002</v>
      </c>
      <c r="DM71" s="1742">
        <v>434.75560000000002</v>
      </c>
      <c r="DN71" s="1742">
        <v>405.76460000000003</v>
      </c>
      <c r="DO71" s="1742">
        <v>465.38760000000002</v>
      </c>
      <c r="DP71" s="1742">
        <v>425.34720000000004</v>
      </c>
      <c r="DQ71" s="1742">
        <v>404.88940000000008</v>
      </c>
      <c r="DR71" s="1742">
        <v>419.98660000000001</v>
      </c>
      <c r="DS71" s="1742">
        <v>453.79120000000006</v>
      </c>
      <c r="DT71" s="1742">
        <v>432.56760000000003</v>
      </c>
      <c r="DU71" s="1742">
        <v>501.38020000000006</v>
      </c>
      <c r="DV71" s="1742">
        <v>456.08859999999999</v>
      </c>
      <c r="DW71" s="1742">
        <v>473.81140000000005</v>
      </c>
      <c r="DX71" s="1742">
        <v>462.10560000000004</v>
      </c>
      <c r="DY71" s="1742">
        <v>476.76520000000005</v>
      </c>
      <c r="DZ71" s="1742">
        <v>455.32280000000003</v>
      </c>
      <c r="EA71" s="1742">
        <v>468.12260000000003</v>
      </c>
      <c r="EB71" s="1742">
        <v>493.72220000000004</v>
      </c>
      <c r="EC71" s="1742">
        <v>471.95159999999998</v>
      </c>
      <c r="ED71" s="1742">
        <v>547.54700000000003</v>
      </c>
      <c r="EE71" s="1742">
        <v>589.66600000000005</v>
      </c>
      <c r="EF71" s="2007">
        <v>551.1572000000001</v>
      </c>
      <c r="EG71" s="1742">
        <v>532.44979999999998</v>
      </c>
      <c r="EH71" s="1742">
        <v>449.8528</v>
      </c>
      <c r="EI71" s="1742">
        <v>495.25380000000001</v>
      </c>
      <c r="EJ71" s="1742">
        <v>520.52520000000004</v>
      </c>
      <c r="EK71" s="1742">
        <v>571.17740000000003</v>
      </c>
      <c r="EL71" s="1742">
        <v>534.09080000000006</v>
      </c>
      <c r="EM71" s="1742">
        <v>636.48919999999998</v>
      </c>
      <c r="EN71" s="1742">
        <v>687.79780000000005</v>
      </c>
      <c r="EO71" s="1742">
        <v>669.96559999999999</v>
      </c>
      <c r="EP71" s="1742">
        <v>714.92900000000009</v>
      </c>
      <c r="EQ71" s="1742">
        <v>744.68580000000009</v>
      </c>
      <c r="ER71" s="1742">
        <v>843.25520000000006</v>
      </c>
      <c r="ES71" s="1742">
        <v>801.90200000000004</v>
      </c>
      <c r="ET71" s="1742">
        <v>777.83400000000006</v>
      </c>
      <c r="EU71" s="1742">
        <v>627.40899999999999</v>
      </c>
      <c r="EV71" s="1742">
        <v>610.88959999999997</v>
      </c>
      <c r="EW71" s="1742">
        <v>744.13880000000006</v>
      </c>
      <c r="EX71" s="1742">
        <v>669.74680000000012</v>
      </c>
      <c r="EY71" s="1742">
        <v>723.89980000000014</v>
      </c>
      <c r="EZ71" s="1742">
        <v>848.94400000000007</v>
      </c>
      <c r="FA71" s="1742">
        <v>900.25260000000003</v>
      </c>
      <c r="FB71" s="1742">
        <v>871.80860000000007</v>
      </c>
      <c r="FC71" s="1742">
        <v>786.36720000000003</v>
      </c>
      <c r="FD71" s="1742">
        <v>813.38900000000001</v>
      </c>
      <c r="FE71" s="1742">
        <v>888.43740000000014</v>
      </c>
      <c r="FF71" s="1742">
        <v>578.06960000000004</v>
      </c>
      <c r="FG71" s="1742">
        <v>634.19180000000006</v>
      </c>
      <c r="FH71" s="1742">
        <v>617.23480000000006</v>
      </c>
      <c r="FI71" s="1742">
        <v>617.23480000000006</v>
      </c>
      <c r="FJ71" s="1742">
        <v>632.98840000000007</v>
      </c>
      <c r="FK71" s="1742">
        <v>725.10320000000002</v>
      </c>
      <c r="FL71" s="1742">
        <v>683.42180000000008</v>
      </c>
      <c r="FM71" s="1742">
        <v>716.35119999999995</v>
      </c>
      <c r="FN71" s="1742">
        <v>777.61519999999996</v>
      </c>
      <c r="FO71" s="1742">
        <v>750.04640000000006</v>
      </c>
      <c r="FP71" s="1742">
        <v>705.8488000000001</v>
      </c>
      <c r="FQ71" s="1742">
        <v>799.6046</v>
      </c>
      <c r="FR71" s="1742">
        <v>722.80580000000009</v>
      </c>
      <c r="FS71" s="1742">
        <v>740.41920000000005</v>
      </c>
      <c r="FT71" s="1742">
        <v>974.97280000000012</v>
      </c>
      <c r="FU71" s="1742">
        <v>920.38220000000001</v>
      </c>
      <c r="FV71" s="1742">
        <v>1012.3876</v>
      </c>
      <c r="FW71" s="1742">
        <v>953.96800000000007</v>
      </c>
      <c r="FX71" s="1742">
        <v>1034.2676000000001</v>
      </c>
      <c r="FY71" s="1742">
        <v>1027.2660000000001</v>
      </c>
      <c r="FZ71" s="1742">
        <v>1055.4911999999999</v>
      </c>
      <c r="GA71" s="1742">
        <v>1091.4838000000002</v>
      </c>
      <c r="GB71" s="1742">
        <v>1074.5268000000001</v>
      </c>
      <c r="GC71" s="1742" t="s">
        <v>2861</v>
      </c>
      <c r="GD71" s="1742">
        <v>1115.7706000000001</v>
      </c>
      <c r="GE71" s="1742" t="s">
        <v>2861</v>
      </c>
      <c r="GF71" s="1742" t="s">
        <v>2861</v>
      </c>
      <c r="GG71" s="1742">
        <v>1072.7764000000002</v>
      </c>
      <c r="GH71" s="1742">
        <v>1097.7196000000001</v>
      </c>
      <c r="GI71" s="1742">
        <v>1165.6570000000002</v>
      </c>
      <c r="GJ71" s="1742">
        <v>1124.7413999999999</v>
      </c>
      <c r="GK71" s="1742">
        <v>1025.4062000000001</v>
      </c>
      <c r="GL71" s="1742">
        <v>967.20540000000005</v>
      </c>
      <c r="GM71" s="1742">
        <v>1022.4524000000001</v>
      </c>
      <c r="GN71" s="1742">
        <v>1063.2586000000001</v>
      </c>
      <c r="GO71" s="1742">
        <v>1200.8838000000001</v>
      </c>
      <c r="GP71" s="1742">
        <v>1196.9454000000001</v>
      </c>
      <c r="GQ71" s="1742">
        <v>1111.7228000000002</v>
      </c>
      <c r="GR71" s="1742">
        <v>1237.3140000000001</v>
      </c>
      <c r="GS71" s="1742">
        <v>1159.3118000000002</v>
      </c>
      <c r="GT71" s="1742">
        <v>1212.2614000000001</v>
      </c>
      <c r="GU71" s="1742">
        <v>1226.1552000000001</v>
      </c>
      <c r="GV71" s="1742">
        <v>1250.0044</v>
      </c>
      <c r="GW71" s="1742" t="s">
        <v>2861</v>
      </c>
      <c r="GX71" s="1742">
        <v>1233.2662</v>
      </c>
      <c r="GY71" s="1742" t="s">
        <v>2861</v>
      </c>
      <c r="GZ71" s="1742" t="s">
        <v>2861</v>
      </c>
      <c r="HA71" s="1742" t="s">
        <v>2861</v>
      </c>
      <c r="HB71" s="1742" t="s">
        <v>2861</v>
      </c>
      <c r="HC71" s="1744" t="s">
        <v>2861</v>
      </c>
      <c r="HD71" s="1745" t="s">
        <v>4777</v>
      </c>
      <c r="HE71" s="1746" t="s">
        <v>4691</v>
      </c>
      <c r="HF71" s="1747">
        <v>111</v>
      </c>
    </row>
    <row r="72" spans="2:214" hidden="1">
      <c r="B72" s="1738">
        <v>112</v>
      </c>
      <c r="C72" s="1739" t="s">
        <v>4691</v>
      </c>
      <c r="D72" s="1740" t="s">
        <v>4778</v>
      </c>
      <c r="E72" s="1748">
        <v>1203.5060000000001</v>
      </c>
      <c r="F72" s="1743">
        <v>1325.5964000000001</v>
      </c>
      <c r="G72" s="1743">
        <v>1413.3352000000002</v>
      </c>
      <c r="H72" s="1743">
        <v>1226.5894000000001</v>
      </c>
      <c r="I72" s="1743">
        <v>1314.2188000000001</v>
      </c>
      <c r="J72" s="1743">
        <v>1261.8162000000002</v>
      </c>
      <c r="K72" s="1743">
        <v>1193.6600000000001</v>
      </c>
      <c r="L72" s="1743">
        <v>1338.1774</v>
      </c>
      <c r="M72" s="1743">
        <v>1212.0392000000002</v>
      </c>
      <c r="N72" s="1743">
        <v>1438.0596</v>
      </c>
      <c r="O72" s="1743">
        <v>1109.6408000000001</v>
      </c>
      <c r="P72" s="1743">
        <v>1074.0858000000001</v>
      </c>
      <c r="Q72" s="1743">
        <v>1090.9334000000001</v>
      </c>
      <c r="R72" s="1743">
        <v>1026.7156</v>
      </c>
      <c r="S72" s="1743">
        <v>1128.6764000000001</v>
      </c>
      <c r="T72" s="1743">
        <v>1163.575</v>
      </c>
      <c r="U72" s="1743">
        <v>1178.3440000000001</v>
      </c>
      <c r="V72" s="1743">
        <v>1146.7274000000002</v>
      </c>
      <c r="W72" s="1743">
        <v>826.18540000000007</v>
      </c>
      <c r="X72" s="1743">
        <v>967.31140000000005</v>
      </c>
      <c r="Y72" s="1742">
        <v>606.18540000000007</v>
      </c>
      <c r="Z72" s="1742">
        <v>554.65800000000002</v>
      </c>
      <c r="AA72" s="1742">
        <v>585.6182</v>
      </c>
      <c r="AB72" s="1742">
        <v>670.9502</v>
      </c>
      <c r="AC72" s="1742">
        <v>456.52620000000007</v>
      </c>
      <c r="AD72" s="1742">
        <v>407.07740000000007</v>
      </c>
      <c r="AE72" s="1742">
        <v>380.49320000000006</v>
      </c>
      <c r="AF72" s="1742">
        <v>549.29740000000004</v>
      </c>
      <c r="AG72" s="1742">
        <v>472.38920000000007</v>
      </c>
      <c r="AH72" s="1742">
        <v>315.40020000000004</v>
      </c>
      <c r="AI72" s="1742">
        <v>364.41140000000007</v>
      </c>
      <c r="AJ72" s="1742">
        <v>345.04759999999999</v>
      </c>
      <c r="AK72" s="1742">
        <v>512.10140000000001</v>
      </c>
      <c r="AL72" s="1742">
        <v>557.8306</v>
      </c>
      <c r="AM72" s="1742">
        <v>564.28520000000003</v>
      </c>
      <c r="AN72" s="1742">
        <v>455.97920000000005</v>
      </c>
      <c r="AO72" s="1742">
        <v>322.29240000000004</v>
      </c>
      <c r="AP72" s="1742">
        <v>399.52879999999999</v>
      </c>
      <c r="AQ72" s="1742">
        <v>295.48940000000005</v>
      </c>
      <c r="AR72" s="1742">
        <v>395.59040000000005</v>
      </c>
      <c r="AS72" s="1742">
        <v>254.90200000000002</v>
      </c>
      <c r="AT72" s="1742">
        <v>217.70600000000002</v>
      </c>
      <c r="AU72" s="1742">
        <v>222.84780000000001</v>
      </c>
      <c r="AV72" s="1742">
        <v>260.91900000000004</v>
      </c>
      <c r="AW72" s="1742">
        <v>273.06240000000003</v>
      </c>
      <c r="AX72" s="1742">
        <v>188.16800000000001</v>
      </c>
      <c r="AY72" s="1742">
        <v>144.84560000000002</v>
      </c>
      <c r="AZ72" s="1742">
        <v>99.116399999999999</v>
      </c>
      <c r="BA72" s="1742">
        <v>96.709600000000009</v>
      </c>
      <c r="BB72" s="1742">
        <v>166.72560000000001</v>
      </c>
      <c r="BC72" s="1742">
        <v>141.2354</v>
      </c>
      <c r="BD72" s="1742">
        <v>107.3214</v>
      </c>
      <c r="BE72" s="1742">
        <v>112.35380000000001</v>
      </c>
      <c r="BF72" s="1742">
        <v>146.04900000000001</v>
      </c>
      <c r="BG72" s="1742">
        <v>170.8828</v>
      </c>
      <c r="BH72" s="1742">
        <v>87.410600000000017</v>
      </c>
      <c r="BI72" s="1742">
        <v>90.9114</v>
      </c>
      <c r="BJ72" s="1742">
        <v>92.990000000000009</v>
      </c>
      <c r="BK72" s="1742">
        <v>109.83760000000001</v>
      </c>
      <c r="BL72" s="1742">
        <v>48.354800000000004</v>
      </c>
      <c r="BM72" s="1742">
        <v>0</v>
      </c>
      <c r="BN72" s="1742">
        <v>57.653800000000011</v>
      </c>
      <c r="BO72" s="1742">
        <v>87.738800000000012</v>
      </c>
      <c r="BP72" s="1742">
        <v>124.2784</v>
      </c>
      <c r="BQ72" s="1742">
        <v>98.131800000000013</v>
      </c>
      <c r="BR72" s="1742">
        <v>153.70700000000002</v>
      </c>
      <c r="BS72" s="1742">
        <v>137.07820000000001</v>
      </c>
      <c r="BT72" s="1742">
        <v>67.609200000000001</v>
      </c>
      <c r="BU72" s="1742">
        <v>69.906599999999997</v>
      </c>
      <c r="BV72" s="1742" t="s">
        <v>2861</v>
      </c>
      <c r="BW72" s="1742">
        <v>100.53860000000002</v>
      </c>
      <c r="BX72" s="1742">
        <v>94.631</v>
      </c>
      <c r="BY72" s="1742">
        <v>91.567800000000005</v>
      </c>
      <c r="BZ72" s="1742">
        <v>126.90400000000001</v>
      </c>
      <c r="CA72" s="1742">
        <v>260.15320000000003</v>
      </c>
      <c r="CB72" s="1742">
        <v>219.78460000000001</v>
      </c>
      <c r="CC72" s="1742">
        <v>244.83720000000002</v>
      </c>
      <c r="CD72" s="1742">
        <v>239.03900000000002</v>
      </c>
      <c r="CE72" s="1742">
        <v>169.89820000000003</v>
      </c>
      <c r="CF72" s="1742">
        <v>310.69600000000003</v>
      </c>
      <c r="CG72" s="1742" t="s">
        <v>2861</v>
      </c>
      <c r="CH72" s="1742">
        <v>342.31259999999997</v>
      </c>
      <c r="CI72" s="1742">
        <v>362.98920000000004</v>
      </c>
      <c r="CJ72" s="1742">
        <v>315.61900000000003</v>
      </c>
      <c r="CK72" s="1742">
        <v>360.58240000000006</v>
      </c>
      <c r="CL72" s="1742">
        <v>383.00940000000003</v>
      </c>
      <c r="CM72" s="1742">
        <v>422.06520000000006</v>
      </c>
      <c r="CN72" s="1742">
        <v>469.98240000000004</v>
      </c>
      <c r="CO72" s="1742">
        <v>449.63400000000001</v>
      </c>
      <c r="CP72" s="1742">
        <v>443.72640000000007</v>
      </c>
      <c r="CQ72" s="1742">
        <v>417.90800000000002</v>
      </c>
      <c r="CR72" s="1742">
        <v>135.65600000000001</v>
      </c>
      <c r="CS72" s="1742">
        <v>115.08880000000001</v>
      </c>
      <c r="CT72" s="1742">
        <v>139.59440000000001</v>
      </c>
      <c r="CU72" s="1742">
        <v>193.63800000000001</v>
      </c>
      <c r="CV72" s="1742">
        <v>207.96940000000001</v>
      </c>
      <c r="CW72" s="1742">
        <v>157.75479999999999</v>
      </c>
      <c r="CX72" s="1742">
        <v>238.71080000000001</v>
      </c>
      <c r="CY72" s="1742">
        <v>206.76600000000002</v>
      </c>
      <c r="CZ72" s="1742">
        <v>354.45600000000002</v>
      </c>
      <c r="DA72" s="1742">
        <v>351.39280000000002</v>
      </c>
      <c r="DB72" s="1742">
        <v>306.32000000000005</v>
      </c>
      <c r="DC72" s="1742">
        <v>310.03960000000001</v>
      </c>
      <c r="DD72" s="1742">
        <v>304.46020000000004</v>
      </c>
      <c r="DE72" s="1742">
        <v>211.57960000000003</v>
      </c>
      <c r="DF72" s="1742">
        <v>275.35980000000001</v>
      </c>
      <c r="DG72" s="1742">
        <v>169.13240000000002</v>
      </c>
      <c r="DH72" s="1742">
        <v>336.73320000000001</v>
      </c>
      <c r="DI72" s="1742">
        <v>302.1628</v>
      </c>
      <c r="DJ72" s="1742">
        <v>332.46660000000003</v>
      </c>
      <c r="DK72" s="1742">
        <v>409.59359999999998</v>
      </c>
      <c r="DL72" s="1742">
        <v>372.28820000000002</v>
      </c>
      <c r="DM72" s="1742">
        <v>444.71100000000001</v>
      </c>
      <c r="DN72" s="1742">
        <v>415.61060000000003</v>
      </c>
      <c r="DO72" s="1742">
        <v>475.34300000000002</v>
      </c>
      <c r="DP72" s="1742">
        <v>430.92660000000001</v>
      </c>
      <c r="DQ72" s="1742">
        <v>382.13420000000002</v>
      </c>
      <c r="DR72" s="1742">
        <v>397.23140000000006</v>
      </c>
      <c r="DS72" s="1742">
        <v>459.37060000000002</v>
      </c>
      <c r="DT72" s="1742">
        <v>438.25640000000004</v>
      </c>
      <c r="DU72" s="1742">
        <v>478.51560000000001</v>
      </c>
      <c r="DV72" s="1742">
        <v>461.77740000000006</v>
      </c>
      <c r="DW72" s="1742">
        <v>479.39080000000001</v>
      </c>
      <c r="DX72" s="1742">
        <v>467.79440000000005</v>
      </c>
      <c r="DY72" s="1742">
        <v>482.45400000000006</v>
      </c>
      <c r="DZ72" s="1742">
        <v>461.01159999999999</v>
      </c>
      <c r="EA72" s="1742">
        <v>473.70200000000006</v>
      </c>
      <c r="EB72" s="1742">
        <v>499.41100000000006</v>
      </c>
      <c r="EC72" s="1742">
        <v>477.64040000000006</v>
      </c>
      <c r="ED72" s="1742">
        <v>553.23580000000004</v>
      </c>
      <c r="EE72" s="1742">
        <v>571.94320000000005</v>
      </c>
      <c r="EF72" s="2007">
        <v>556.73660000000007</v>
      </c>
      <c r="EG72" s="1742">
        <v>520.63459999999998</v>
      </c>
      <c r="EH72" s="1742">
        <v>459.80820000000006</v>
      </c>
      <c r="EI72" s="1742">
        <v>505.20920000000007</v>
      </c>
      <c r="EJ72" s="1742">
        <v>530.48059999999998</v>
      </c>
      <c r="EK72" s="1742">
        <v>581.13280000000009</v>
      </c>
      <c r="EL72" s="1742">
        <v>544.0462</v>
      </c>
      <c r="EM72" s="1742">
        <v>642.178</v>
      </c>
      <c r="EN72" s="1742">
        <v>693.48660000000007</v>
      </c>
      <c r="EO72" s="1742">
        <v>675.65440000000012</v>
      </c>
      <c r="EP72" s="1742">
        <v>720.50840000000005</v>
      </c>
      <c r="EQ72" s="1742">
        <v>750.26520000000005</v>
      </c>
      <c r="ER72" s="1742">
        <v>848.94400000000007</v>
      </c>
      <c r="ES72" s="1742">
        <v>807.48140000000012</v>
      </c>
      <c r="ET72" s="1742">
        <v>783.52280000000007</v>
      </c>
      <c r="EU72" s="1742">
        <v>633.09780000000012</v>
      </c>
      <c r="EV72" s="1742">
        <v>616.5784000000001</v>
      </c>
      <c r="EW72" s="1742">
        <v>749.82760000000007</v>
      </c>
      <c r="EX72" s="1742">
        <v>675.43560000000002</v>
      </c>
      <c r="EY72" s="1742">
        <v>729.58860000000004</v>
      </c>
      <c r="EZ72" s="1742">
        <v>854.52340000000004</v>
      </c>
      <c r="FA72" s="1742">
        <v>905.94140000000004</v>
      </c>
      <c r="FB72" s="1742">
        <v>877.49740000000008</v>
      </c>
      <c r="FC72" s="1742">
        <v>792.05600000000004</v>
      </c>
      <c r="FD72" s="1742">
        <v>819.07780000000014</v>
      </c>
      <c r="FE72" s="1742">
        <v>894.12620000000004</v>
      </c>
      <c r="FF72" s="1742">
        <v>583.75840000000005</v>
      </c>
      <c r="FG72" s="1742">
        <v>639.88060000000007</v>
      </c>
      <c r="FH72" s="1742">
        <v>622.92360000000008</v>
      </c>
      <c r="FI72" s="1742">
        <v>622.92360000000008</v>
      </c>
      <c r="FJ72" s="1742">
        <v>638.67719999999997</v>
      </c>
      <c r="FK72" s="1742">
        <v>730.79200000000003</v>
      </c>
      <c r="FL72" s="1742">
        <v>689.00120000000004</v>
      </c>
      <c r="FM72" s="1742">
        <v>721.93060000000003</v>
      </c>
      <c r="FN72" s="1742">
        <v>783.30400000000009</v>
      </c>
      <c r="FO72" s="1742">
        <v>755.62580000000014</v>
      </c>
      <c r="FP72" s="1742">
        <v>711.42820000000006</v>
      </c>
      <c r="FQ72" s="1742">
        <v>805.29340000000013</v>
      </c>
      <c r="FR72" s="1742">
        <v>728.49459999999999</v>
      </c>
      <c r="FS72" s="1742">
        <v>746.10800000000006</v>
      </c>
      <c r="FT72" s="1742">
        <v>980.66160000000002</v>
      </c>
      <c r="FU72" s="1742">
        <v>926.07100000000003</v>
      </c>
      <c r="FV72" s="1742">
        <v>1018.0764000000001</v>
      </c>
      <c r="FW72" s="1742">
        <v>959.65680000000009</v>
      </c>
      <c r="FX72" s="1742">
        <v>1039.9564</v>
      </c>
      <c r="FY72" s="1742">
        <v>1032.9548000000002</v>
      </c>
      <c r="FZ72" s="1742">
        <v>1061.18</v>
      </c>
      <c r="GA72" s="1742">
        <v>1097.1726000000001</v>
      </c>
      <c r="GB72" s="1742">
        <v>1080.2156</v>
      </c>
      <c r="GC72" s="1742" t="s">
        <v>2861</v>
      </c>
      <c r="GD72" s="1742">
        <v>1121.4594</v>
      </c>
      <c r="GE72" s="1742" t="s">
        <v>2861</v>
      </c>
      <c r="GF72" s="1742" t="s">
        <v>2861</v>
      </c>
      <c r="GG72" s="1742">
        <v>1078.3558</v>
      </c>
      <c r="GH72" s="1742">
        <v>1103.4084</v>
      </c>
      <c r="GI72" s="1742">
        <v>1171.3458000000001</v>
      </c>
      <c r="GJ72" s="1742">
        <v>1130.4302</v>
      </c>
      <c r="GK72" s="1742">
        <v>1030.9856</v>
      </c>
      <c r="GL72" s="1742">
        <v>972.78480000000013</v>
      </c>
      <c r="GM72" s="1742">
        <v>1028.1412</v>
      </c>
      <c r="GN72" s="1742">
        <v>1068.8380000000002</v>
      </c>
      <c r="GO72" s="1742">
        <v>1206.5726000000002</v>
      </c>
      <c r="GP72" s="1742">
        <v>1202.6342</v>
      </c>
      <c r="GQ72" s="1742">
        <v>1117.4116000000001</v>
      </c>
      <c r="GR72" s="1742">
        <v>1243.0028000000002</v>
      </c>
      <c r="GS72" s="1742">
        <v>1165.0006000000001</v>
      </c>
      <c r="GT72" s="1742">
        <v>1217.9502</v>
      </c>
      <c r="GU72" s="1742">
        <v>1231.8440000000001</v>
      </c>
      <c r="GV72" s="1742">
        <v>1255.6931999999999</v>
      </c>
      <c r="GW72" s="1742" t="s">
        <v>2861</v>
      </c>
      <c r="GX72" s="1742">
        <v>1238.9550000000002</v>
      </c>
      <c r="GY72" s="1742" t="s">
        <v>2861</v>
      </c>
      <c r="GZ72" s="1742" t="s">
        <v>2861</v>
      </c>
      <c r="HA72" s="1742" t="s">
        <v>2861</v>
      </c>
      <c r="HB72" s="1742" t="s">
        <v>2861</v>
      </c>
      <c r="HC72" s="1744" t="s">
        <v>2861</v>
      </c>
      <c r="HD72" s="1745" t="s">
        <v>4778</v>
      </c>
      <c r="HE72" s="1746" t="s">
        <v>4691</v>
      </c>
      <c r="HF72" s="1747">
        <v>112</v>
      </c>
    </row>
    <row r="73" spans="2:214" hidden="1">
      <c r="B73" s="1738">
        <v>113</v>
      </c>
      <c r="C73" s="1739" t="s">
        <v>4691</v>
      </c>
      <c r="D73" s="1740" t="s">
        <v>4779</v>
      </c>
      <c r="E73" s="1748">
        <v>1172.9834000000001</v>
      </c>
      <c r="F73" s="1743">
        <v>1295.0738000000001</v>
      </c>
      <c r="G73" s="1743">
        <v>1382.8126000000002</v>
      </c>
      <c r="H73" s="1743">
        <v>1196.0668000000001</v>
      </c>
      <c r="I73" s="1743">
        <v>1283.6962000000001</v>
      </c>
      <c r="J73" s="1743">
        <v>1231.2936</v>
      </c>
      <c r="K73" s="1743">
        <v>1163.1374000000001</v>
      </c>
      <c r="L73" s="1743">
        <v>1307.6548</v>
      </c>
      <c r="M73" s="1743">
        <v>1181.5166000000002</v>
      </c>
      <c r="N73" s="1743">
        <v>1407.537</v>
      </c>
      <c r="O73" s="1743">
        <v>1079.1182000000001</v>
      </c>
      <c r="P73" s="1743">
        <v>1043.5632000000001</v>
      </c>
      <c r="Q73" s="1743">
        <v>1060.4108000000001</v>
      </c>
      <c r="R73" s="1743">
        <v>996.1930000000001</v>
      </c>
      <c r="S73" s="1743">
        <v>1098.1538</v>
      </c>
      <c r="T73" s="1743">
        <v>1133.0524</v>
      </c>
      <c r="U73" s="1743">
        <v>1147.8214</v>
      </c>
      <c r="V73" s="1743">
        <v>1116.2048</v>
      </c>
      <c r="W73" s="1743">
        <v>795.66280000000006</v>
      </c>
      <c r="X73" s="1743">
        <v>936.78880000000004</v>
      </c>
      <c r="Y73" s="1742">
        <v>575.66280000000006</v>
      </c>
      <c r="Z73" s="1742">
        <v>524.13540000000012</v>
      </c>
      <c r="AA73" s="1742">
        <v>555.09559999999999</v>
      </c>
      <c r="AB73" s="1742">
        <v>640.42759999999998</v>
      </c>
      <c r="AC73" s="1742">
        <v>426.00360000000001</v>
      </c>
      <c r="AD73" s="1742">
        <v>376.5548</v>
      </c>
      <c r="AE73" s="1742">
        <v>349.97059999999999</v>
      </c>
      <c r="AF73" s="1742">
        <v>518.77480000000003</v>
      </c>
      <c r="AG73" s="1742">
        <v>441.86660000000001</v>
      </c>
      <c r="AH73" s="1742">
        <v>284.87759999999997</v>
      </c>
      <c r="AI73" s="1742">
        <v>333.8888</v>
      </c>
      <c r="AJ73" s="1742">
        <v>314.52500000000003</v>
      </c>
      <c r="AK73" s="1742">
        <v>481.5788</v>
      </c>
      <c r="AL73" s="1742">
        <v>527.30799999999999</v>
      </c>
      <c r="AM73" s="1742">
        <v>533.76260000000002</v>
      </c>
      <c r="AN73" s="1742">
        <v>425.45659999999998</v>
      </c>
      <c r="AO73" s="1742">
        <v>291.76980000000003</v>
      </c>
      <c r="AP73" s="1742">
        <v>383.66579999999999</v>
      </c>
      <c r="AQ73" s="1742">
        <v>264.96680000000003</v>
      </c>
      <c r="AR73" s="1742">
        <v>365.06780000000003</v>
      </c>
      <c r="AS73" s="1742">
        <v>224.3794</v>
      </c>
      <c r="AT73" s="1742">
        <v>214.20520000000002</v>
      </c>
      <c r="AU73" s="1742">
        <v>192.32520000000002</v>
      </c>
      <c r="AV73" s="1742">
        <v>230.3964</v>
      </c>
      <c r="AW73" s="1742">
        <v>269.5616</v>
      </c>
      <c r="AX73" s="1742">
        <v>157.6454</v>
      </c>
      <c r="AY73" s="1742">
        <v>140.57900000000001</v>
      </c>
      <c r="AZ73" s="1742">
        <v>123.29380000000002</v>
      </c>
      <c r="BA73" s="1742">
        <v>76.470600000000019</v>
      </c>
      <c r="BB73" s="1742">
        <v>192.87220000000002</v>
      </c>
      <c r="BC73" s="1742">
        <v>110.71280000000002</v>
      </c>
      <c r="BD73" s="1742">
        <v>58.310200000000002</v>
      </c>
      <c r="BE73" s="1742">
        <v>81.83120000000001</v>
      </c>
      <c r="BF73" s="1742">
        <v>115.52640000000001</v>
      </c>
      <c r="BG73" s="1742">
        <v>140.36020000000002</v>
      </c>
      <c r="BH73" s="1742">
        <v>71.547600000000017</v>
      </c>
      <c r="BI73" s="1742">
        <v>37.196000000000005</v>
      </c>
      <c r="BJ73" s="1742">
        <v>77.236400000000003</v>
      </c>
      <c r="BK73" s="1742">
        <v>94.084000000000003</v>
      </c>
      <c r="BL73" s="1742">
        <v>82.378200000000007</v>
      </c>
      <c r="BM73" s="1742">
        <v>57.653800000000011</v>
      </c>
      <c r="BN73" s="1742">
        <v>0</v>
      </c>
      <c r="BO73" s="1742">
        <v>66.405800000000013</v>
      </c>
      <c r="BP73" s="1742">
        <v>152.613</v>
      </c>
      <c r="BQ73" s="1742">
        <v>126.35700000000001</v>
      </c>
      <c r="BR73" s="1742">
        <v>181.93220000000002</v>
      </c>
      <c r="BS73" s="1742">
        <v>165.4128</v>
      </c>
      <c r="BT73" s="1742">
        <v>95.94380000000001</v>
      </c>
      <c r="BU73" s="1742">
        <v>85.222600000000014</v>
      </c>
      <c r="BV73" s="1742" t="s">
        <v>2861</v>
      </c>
      <c r="BW73" s="1742">
        <v>128.7638</v>
      </c>
      <c r="BX73" s="1742">
        <v>122.96560000000001</v>
      </c>
      <c r="BY73" s="1742">
        <v>106.9932</v>
      </c>
      <c r="BZ73" s="1742">
        <v>142.22</v>
      </c>
      <c r="CA73" s="1742">
        <v>244.39960000000002</v>
      </c>
      <c r="CB73" s="1742">
        <v>204.03100000000001</v>
      </c>
      <c r="CC73" s="1742">
        <v>228.97420000000002</v>
      </c>
      <c r="CD73" s="1742">
        <v>223.28540000000001</v>
      </c>
      <c r="CE73" s="1742">
        <v>154.14460000000003</v>
      </c>
      <c r="CF73" s="1742">
        <v>294.94240000000002</v>
      </c>
      <c r="CG73" s="1742" t="s">
        <v>2861</v>
      </c>
      <c r="CH73" s="1742">
        <v>326.55900000000003</v>
      </c>
      <c r="CI73" s="1742">
        <v>347.12620000000004</v>
      </c>
      <c r="CJ73" s="1742">
        <v>299.86540000000002</v>
      </c>
      <c r="CK73" s="1742">
        <v>344.71940000000006</v>
      </c>
      <c r="CL73" s="1742">
        <v>367.25580000000002</v>
      </c>
      <c r="CM73" s="1742">
        <v>406.3116</v>
      </c>
      <c r="CN73" s="1742">
        <v>454.11940000000004</v>
      </c>
      <c r="CO73" s="1742">
        <v>433.88040000000007</v>
      </c>
      <c r="CP73" s="1742">
        <v>446.13320000000004</v>
      </c>
      <c r="CQ73" s="1742">
        <v>433.22400000000005</v>
      </c>
      <c r="CR73" s="1742">
        <v>150.97200000000001</v>
      </c>
      <c r="CS73" s="1742">
        <v>130.40480000000002</v>
      </c>
      <c r="CT73" s="1742">
        <v>154.91040000000001</v>
      </c>
      <c r="CU73" s="1742">
        <v>177.77500000000001</v>
      </c>
      <c r="CV73" s="1742">
        <v>195.60720000000003</v>
      </c>
      <c r="CW73" s="1742">
        <v>141.89179999999999</v>
      </c>
      <c r="CX73" s="1742">
        <v>254.02680000000001</v>
      </c>
      <c r="CY73" s="1742">
        <v>222.08200000000002</v>
      </c>
      <c r="CZ73" s="1742">
        <v>369.77200000000005</v>
      </c>
      <c r="DA73" s="1742">
        <v>366.7088</v>
      </c>
      <c r="DB73" s="1742">
        <v>321.63600000000002</v>
      </c>
      <c r="DC73" s="1742">
        <v>325.35559999999998</v>
      </c>
      <c r="DD73" s="1742">
        <v>296.03640000000007</v>
      </c>
      <c r="DE73" s="1742">
        <v>226.89560000000003</v>
      </c>
      <c r="DF73" s="1742">
        <v>290.67580000000004</v>
      </c>
      <c r="DG73" s="1742">
        <v>184.44840000000002</v>
      </c>
      <c r="DH73" s="1742">
        <v>352.04920000000004</v>
      </c>
      <c r="DI73" s="1742">
        <v>317.58820000000003</v>
      </c>
      <c r="DJ73" s="1742">
        <v>347.7826</v>
      </c>
      <c r="DK73" s="1742">
        <v>424.90960000000001</v>
      </c>
      <c r="DL73" s="1742">
        <v>387.60420000000005</v>
      </c>
      <c r="DM73" s="1742">
        <v>460.02700000000004</v>
      </c>
      <c r="DN73" s="1742">
        <v>431.03600000000006</v>
      </c>
      <c r="DO73" s="1742">
        <v>490.65900000000005</v>
      </c>
      <c r="DP73" s="1742">
        <v>446.24259999999998</v>
      </c>
      <c r="DQ73" s="1742">
        <v>397.45020000000005</v>
      </c>
      <c r="DR73" s="1742">
        <v>412.54740000000004</v>
      </c>
      <c r="DS73" s="1742">
        <v>474.79600000000005</v>
      </c>
      <c r="DT73" s="1742">
        <v>453.57240000000007</v>
      </c>
      <c r="DU73" s="1742">
        <v>493.83160000000004</v>
      </c>
      <c r="DV73" s="1742">
        <v>477.09340000000009</v>
      </c>
      <c r="DW73" s="1742">
        <v>494.81620000000004</v>
      </c>
      <c r="DX73" s="1742">
        <v>483.11040000000008</v>
      </c>
      <c r="DY73" s="1742">
        <v>497.77000000000004</v>
      </c>
      <c r="DZ73" s="1742">
        <v>476.32760000000002</v>
      </c>
      <c r="EA73" s="1742">
        <v>489.01800000000003</v>
      </c>
      <c r="EB73" s="1742">
        <v>514.72700000000009</v>
      </c>
      <c r="EC73" s="1742">
        <v>492.95640000000009</v>
      </c>
      <c r="ED73" s="1742">
        <v>568.55180000000007</v>
      </c>
      <c r="EE73" s="1742">
        <v>587.25919999999996</v>
      </c>
      <c r="EF73" s="2007">
        <v>572.05259999999998</v>
      </c>
      <c r="EG73" s="1742">
        <v>535.95060000000001</v>
      </c>
      <c r="EH73" s="1742">
        <v>475.12420000000003</v>
      </c>
      <c r="EI73" s="1742">
        <v>520.52520000000004</v>
      </c>
      <c r="EJ73" s="1742">
        <v>545.79660000000001</v>
      </c>
      <c r="EK73" s="1742">
        <v>596.44880000000012</v>
      </c>
      <c r="EL73" s="1742">
        <v>559.36220000000003</v>
      </c>
      <c r="EM73" s="1742">
        <v>657.49400000000003</v>
      </c>
      <c r="EN73" s="1742">
        <v>708.80259999999998</v>
      </c>
      <c r="EO73" s="1742">
        <v>690.97040000000004</v>
      </c>
      <c r="EP73" s="1742">
        <v>735.93380000000013</v>
      </c>
      <c r="EQ73" s="1742">
        <v>765.69060000000002</v>
      </c>
      <c r="ER73" s="1742">
        <v>864.2600000000001</v>
      </c>
      <c r="ES73" s="1742">
        <v>822.90680000000009</v>
      </c>
      <c r="ET73" s="1742">
        <v>798.83880000000011</v>
      </c>
      <c r="EU73" s="1742">
        <v>648.41380000000015</v>
      </c>
      <c r="EV73" s="1742">
        <v>631.89440000000002</v>
      </c>
      <c r="EW73" s="1742">
        <v>765.14359999999999</v>
      </c>
      <c r="EX73" s="1742">
        <v>690.75160000000005</v>
      </c>
      <c r="EY73" s="1742">
        <v>744.90460000000007</v>
      </c>
      <c r="EZ73" s="1742">
        <v>869.94880000000012</v>
      </c>
      <c r="FA73" s="1742">
        <v>921.25740000000008</v>
      </c>
      <c r="FB73" s="1742">
        <v>892.81340000000012</v>
      </c>
      <c r="FC73" s="1742">
        <v>807.37200000000007</v>
      </c>
      <c r="FD73" s="1742">
        <v>834.39380000000017</v>
      </c>
      <c r="FE73" s="1742">
        <v>909.44220000000007</v>
      </c>
      <c r="FF73" s="1742">
        <v>599.07440000000008</v>
      </c>
      <c r="FG73" s="1742">
        <v>655.19659999999999</v>
      </c>
      <c r="FH73" s="1742">
        <v>638.2396</v>
      </c>
      <c r="FI73" s="1742">
        <v>638.2396</v>
      </c>
      <c r="FJ73" s="1742">
        <v>653.9932</v>
      </c>
      <c r="FK73" s="1742">
        <v>746.10800000000006</v>
      </c>
      <c r="FL73" s="1742">
        <v>704.42660000000001</v>
      </c>
      <c r="FM73" s="1742">
        <v>737.35600000000011</v>
      </c>
      <c r="FN73" s="1742">
        <v>798.62</v>
      </c>
      <c r="FO73" s="1742">
        <v>770.94180000000006</v>
      </c>
      <c r="FP73" s="1742">
        <v>726.74419999999998</v>
      </c>
      <c r="FQ73" s="1742">
        <v>820.60940000000005</v>
      </c>
      <c r="FR73" s="1742">
        <v>743.81060000000002</v>
      </c>
      <c r="FS73" s="1742">
        <v>761.42400000000009</v>
      </c>
      <c r="FT73" s="1742">
        <v>995.97760000000005</v>
      </c>
      <c r="FU73" s="1742">
        <v>941.38700000000006</v>
      </c>
      <c r="FV73" s="1742">
        <v>1033.3924000000002</v>
      </c>
      <c r="FW73" s="1742">
        <v>974.97280000000012</v>
      </c>
      <c r="FX73" s="1742">
        <v>1055.2724000000001</v>
      </c>
      <c r="FY73" s="1742">
        <v>1048.2708000000002</v>
      </c>
      <c r="FZ73" s="1742">
        <v>1076.4960000000001</v>
      </c>
      <c r="GA73" s="1742">
        <v>1112.4886000000001</v>
      </c>
      <c r="GB73" s="1742">
        <v>1095.5316</v>
      </c>
      <c r="GC73" s="1742" t="s">
        <v>2861</v>
      </c>
      <c r="GD73" s="1742">
        <v>1136.7754</v>
      </c>
      <c r="GE73" s="1742" t="s">
        <v>2861</v>
      </c>
      <c r="GF73" s="1742" t="s">
        <v>2861</v>
      </c>
      <c r="GG73" s="1742">
        <v>1093.7812000000001</v>
      </c>
      <c r="GH73" s="1742">
        <v>1118.7244000000001</v>
      </c>
      <c r="GI73" s="1742">
        <v>1186.6618000000001</v>
      </c>
      <c r="GJ73" s="1742">
        <v>1145.7462</v>
      </c>
      <c r="GK73" s="1742">
        <v>1046.3016</v>
      </c>
      <c r="GL73" s="1742">
        <v>988.21019999999999</v>
      </c>
      <c r="GM73" s="1742">
        <v>1043.4572000000001</v>
      </c>
      <c r="GN73" s="1742">
        <v>1084.154</v>
      </c>
      <c r="GO73" s="1742">
        <v>1221.8886000000002</v>
      </c>
      <c r="GP73" s="1742">
        <v>1217.9502</v>
      </c>
      <c r="GQ73" s="1742">
        <v>1132.7276000000002</v>
      </c>
      <c r="GR73" s="1742">
        <v>1258.3188000000002</v>
      </c>
      <c r="GS73" s="1742">
        <v>1180.3166000000001</v>
      </c>
      <c r="GT73" s="1742">
        <v>1233.2662</v>
      </c>
      <c r="GU73" s="1742">
        <v>1247.1600000000001</v>
      </c>
      <c r="GV73" s="1742">
        <v>1271.0092</v>
      </c>
      <c r="GW73" s="1742" t="s">
        <v>2861</v>
      </c>
      <c r="GX73" s="1742">
        <v>1254.2710000000002</v>
      </c>
      <c r="GY73" s="1742" t="s">
        <v>2861</v>
      </c>
      <c r="GZ73" s="1742" t="s">
        <v>2861</v>
      </c>
      <c r="HA73" s="1742" t="s">
        <v>2861</v>
      </c>
      <c r="HB73" s="1742" t="s">
        <v>2861</v>
      </c>
      <c r="HC73" s="1744" t="s">
        <v>2861</v>
      </c>
      <c r="HD73" s="1745" t="s">
        <v>4779</v>
      </c>
      <c r="HE73" s="1746" t="s">
        <v>4691</v>
      </c>
      <c r="HF73" s="1747">
        <v>113</v>
      </c>
    </row>
    <row r="74" spans="2:214" hidden="1">
      <c r="B74" s="1738">
        <v>114</v>
      </c>
      <c r="C74" s="1739" t="s">
        <v>4691</v>
      </c>
      <c r="D74" s="1740" t="s">
        <v>4780</v>
      </c>
      <c r="E74" s="1748">
        <v>1221.9946</v>
      </c>
      <c r="F74" s="1743">
        <v>1344.085</v>
      </c>
      <c r="G74" s="1743">
        <v>1431.8238000000001</v>
      </c>
      <c r="H74" s="1743">
        <v>1245.078</v>
      </c>
      <c r="I74" s="1743">
        <v>1332.7074000000002</v>
      </c>
      <c r="J74" s="1743">
        <v>1280.3048000000001</v>
      </c>
      <c r="K74" s="1743">
        <v>1212.1486</v>
      </c>
      <c r="L74" s="1743">
        <v>1356.6660000000002</v>
      </c>
      <c r="M74" s="1743">
        <v>1230.5278000000003</v>
      </c>
      <c r="N74" s="1743">
        <v>1456.5482000000002</v>
      </c>
      <c r="O74" s="1743">
        <v>1128.1294000000003</v>
      </c>
      <c r="P74" s="1743">
        <v>1092.5744</v>
      </c>
      <c r="Q74" s="1743">
        <v>1109.422</v>
      </c>
      <c r="R74" s="1743">
        <v>1045.2042000000001</v>
      </c>
      <c r="S74" s="1743">
        <v>1147.165</v>
      </c>
      <c r="T74" s="1743">
        <v>1182.0636</v>
      </c>
      <c r="U74" s="1743">
        <v>1196.8326000000002</v>
      </c>
      <c r="V74" s="1743">
        <v>1165.2160000000001</v>
      </c>
      <c r="W74" s="1743">
        <v>844.67400000000009</v>
      </c>
      <c r="X74" s="1743">
        <v>985.80000000000007</v>
      </c>
      <c r="Y74" s="1742">
        <v>624.67400000000009</v>
      </c>
      <c r="Z74" s="1742">
        <v>573.25600000000009</v>
      </c>
      <c r="AA74" s="1742">
        <v>604.21619999999996</v>
      </c>
      <c r="AB74" s="1742">
        <v>689.54819999999995</v>
      </c>
      <c r="AC74" s="1742">
        <v>475.12420000000003</v>
      </c>
      <c r="AD74" s="1742">
        <v>425.67540000000008</v>
      </c>
      <c r="AE74" s="1742">
        <v>398.98180000000002</v>
      </c>
      <c r="AF74" s="1742">
        <v>567.89540000000011</v>
      </c>
      <c r="AG74" s="1742">
        <v>490.98720000000003</v>
      </c>
      <c r="AH74" s="1742">
        <v>333.8888</v>
      </c>
      <c r="AI74" s="1742">
        <v>382.90000000000003</v>
      </c>
      <c r="AJ74" s="1742">
        <v>363.53620000000006</v>
      </c>
      <c r="AK74" s="1742">
        <v>519.21240000000012</v>
      </c>
      <c r="AL74" s="1742">
        <v>576.31920000000002</v>
      </c>
      <c r="AM74" s="1742">
        <v>575.66280000000006</v>
      </c>
      <c r="AN74" s="1742">
        <v>474.46780000000001</v>
      </c>
      <c r="AO74" s="1742">
        <v>340.78100000000001</v>
      </c>
      <c r="AP74" s="1742">
        <v>396.57500000000005</v>
      </c>
      <c r="AQ74" s="1742">
        <v>313.97800000000001</v>
      </c>
      <c r="AR74" s="1742">
        <v>414.18840000000006</v>
      </c>
      <c r="AS74" s="1742">
        <v>273.39060000000001</v>
      </c>
      <c r="AT74" s="1742">
        <v>263.32580000000002</v>
      </c>
      <c r="AU74" s="1742">
        <v>241.33640000000003</v>
      </c>
      <c r="AV74" s="1742">
        <v>279.4076</v>
      </c>
      <c r="AW74" s="1742">
        <v>318.68220000000002</v>
      </c>
      <c r="AX74" s="1742">
        <v>206.76600000000002</v>
      </c>
      <c r="AY74" s="1742">
        <v>189.59020000000004</v>
      </c>
      <c r="AZ74" s="1742">
        <v>156.44200000000001</v>
      </c>
      <c r="BA74" s="1742">
        <v>140.2508</v>
      </c>
      <c r="BB74" s="1742">
        <v>224.16060000000002</v>
      </c>
      <c r="BC74" s="1742">
        <v>159.83340000000001</v>
      </c>
      <c r="BD74" s="1742">
        <v>106.66500000000001</v>
      </c>
      <c r="BE74" s="1742">
        <v>142.65760000000003</v>
      </c>
      <c r="BF74" s="1742">
        <v>164.53760000000003</v>
      </c>
      <c r="BG74" s="1742">
        <v>189.48079999999999</v>
      </c>
      <c r="BH74" s="1742">
        <v>84.456800000000015</v>
      </c>
      <c r="BI74" s="1742">
        <v>92.443000000000012</v>
      </c>
      <c r="BJ74" s="1742">
        <v>90.036200000000008</v>
      </c>
      <c r="BK74" s="1742">
        <v>106.88380000000001</v>
      </c>
      <c r="BL74" s="1742">
        <v>111.58800000000001</v>
      </c>
      <c r="BM74" s="1742">
        <v>89.161000000000001</v>
      </c>
      <c r="BN74" s="1742">
        <v>66.515200000000007</v>
      </c>
      <c r="BO74" s="1742">
        <v>0</v>
      </c>
      <c r="BP74" s="1742">
        <v>181.71340000000001</v>
      </c>
      <c r="BQ74" s="1742">
        <v>155.5668</v>
      </c>
      <c r="BR74" s="1742">
        <v>211.14200000000002</v>
      </c>
      <c r="BS74" s="1742">
        <v>194.62260000000003</v>
      </c>
      <c r="BT74" s="1742">
        <v>125.0442</v>
      </c>
      <c r="BU74" s="1742">
        <v>101.41380000000001</v>
      </c>
      <c r="BV74" s="1742" t="s">
        <v>2861</v>
      </c>
      <c r="BW74" s="1742">
        <v>157.9736</v>
      </c>
      <c r="BX74" s="1742">
        <v>152.1754</v>
      </c>
      <c r="BY74" s="1742">
        <v>124.2784</v>
      </c>
      <c r="BZ74" s="1742">
        <v>159.50520000000003</v>
      </c>
      <c r="CA74" s="1742">
        <v>257.19940000000003</v>
      </c>
      <c r="CB74" s="1742">
        <v>216.83080000000001</v>
      </c>
      <c r="CC74" s="1742">
        <v>239.91420000000002</v>
      </c>
      <c r="CD74" s="1742">
        <v>236.08520000000004</v>
      </c>
      <c r="CE74" s="1742">
        <v>166.9444</v>
      </c>
      <c r="CF74" s="1742">
        <v>307.74220000000003</v>
      </c>
      <c r="CG74" s="1742" t="s">
        <v>2861</v>
      </c>
      <c r="CH74" s="1742">
        <v>337.38959999999997</v>
      </c>
      <c r="CI74" s="1742">
        <v>358.06620000000004</v>
      </c>
      <c r="CJ74" s="1742">
        <v>310.80540000000008</v>
      </c>
      <c r="CK74" s="1742">
        <v>355.65940000000006</v>
      </c>
      <c r="CL74" s="1742">
        <v>378.08640000000003</v>
      </c>
      <c r="CM74" s="1742">
        <v>417.14220000000006</v>
      </c>
      <c r="CN74" s="1742">
        <v>465.05940000000004</v>
      </c>
      <c r="CO74" s="1742">
        <v>444.71100000000001</v>
      </c>
      <c r="CP74" s="1742">
        <v>452.69720000000007</v>
      </c>
      <c r="CQ74" s="1742">
        <v>426.87880000000001</v>
      </c>
      <c r="CR74" s="1742">
        <v>121.76220000000001</v>
      </c>
      <c r="CS74" s="1742">
        <v>144.51740000000001</v>
      </c>
      <c r="CT74" s="1742">
        <v>148.45580000000001</v>
      </c>
      <c r="CU74" s="1742">
        <v>188.715</v>
      </c>
      <c r="CV74" s="1742">
        <v>206.43780000000001</v>
      </c>
      <c r="CW74" s="1742">
        <v>152.83179999999999</v>
      </c>
      <c r="CX74" s="1742">
        <v>247.68160000000003</v>
      </c>
      <c r="CY74" s="1742">
        <v>215.62740000000002</v>
      </c>
      <c r="CZ74" s="1742">
        <v>363.42680000000001</v>
      </c>
      <c r="DA74" s="1742">
        <v>360.25420000000003</v>
      </c>
      <c r="DB74" s="1742">
        <v>315.29079999999999</v>
      </c>
      <c r="DC74" s="1742">
        <v>319.01040000000006</v>
      </c>
      <c r="DD74" s="1742">
        <v>306.86700000000002</v>
      </c>
      <c r="DE74" s="1742">
        <v>244.1808</v>
      </c>
      <c r="DF74" s="1742">
        <v>307.96100000000001</v>
      </c>
      <c r="DG74" s="1742">
        <v>201.73360000000002</v>
      </c>
      <c r="DH74" s="1742">
        <v>345.59460000000001</v>
      </c>
      <c r="DI74" s="1742">
        <v>334.87340000000006</v>
      </c>
      <c r="DJ74" s="1742">
        <v>341.43740000000003</v>
      </c>
      <c r="DK74" s="1742">
        <v>421.19000000000005</v>
      </c>
      <c r="DL74" s="1742">
        <v>391.76140000000004</v>
      </c>
      <c r="DM74" s="1742">
        <v>456.41680000000002</v>
      </c>
      <c r="DN74" s="1742">
        <v>427.31640000000004</v>
      </c>
      <c r="DO74" s="1742">
        <v>487.04880000000003</v>
      </c>
      <c r="DP74" s="1742">
        <v>439.89740000000006</v>
      </c>
      <c r="DQ74" s="1742">
        <v>390.99560000000002</v>
      </c>
      <c r="DR74" s="1742">
        <v>406.09280000000001</v>
      </c>
      <c r="DS74" s="1742">
        <v>468.34140000000008</v>
      </c>
      <c r="DT74" s="1742">
        <v>447.11780000000005</v>
      </c>
      <c r="DU74" s="1742">
        <v>487.48640000000006</v>
      </c>
      <c r="DV74" s="1742">
        <v>470.74820000000005</v>
      </c>
      <c r="DW74" s="1742">
        <v>488.36160000000001</v>
      </c>
      <c r="DX74" s="1742">
        <v>476.6558</v>
      </c>
      <c r="DY74" s="1742">
        <v>491.31540000000007</v>
      </c>
      <c r="DZ74" s="1742">
        <v>469.98240000000004</v>
      </c>
      <c r="EA74" s="1742">
        <v>482.67280000000005</v>
      </c>
      <c r="EB74" s="1742">
        <v>508.27240000000006</v>
      </c>
      <c r="EC74" s="1742">
        <v>486.5018</v>
      </c>
      <c r="ED74" s="1742">
        <v>562.09720000000004</v>
      </c>
      <c r="EE74" s="1742">
        <v>580.9140000000001</v>
      </c>
      <c r="EF74" s="2007">
        <v>565.70740000000012</v>
      </c>
      <c r="EG74" s="1742">
        <v>529.60540000000003</v>
      </c>
      <c r="EH74" s="1742">
        <v>471.51400000000001</v>
      </c>
      <c r="EI74" s="1742">
        <v>516.91500000000008</v>
      </c>
      <c r="EJ74" s="1742">
        <v>539.56079999999997</v>
      </c>
      <c r="EK74" s="1742">
        <v>590.21300000000008</v>
      </c>
      <c r="EL74" s="1742">
        <v>555.75200000000007</v>
      </c>
      <c r="EM74" s="1742">
        <v>651.03940000000011</v>
      </c>
      <c r="EN74" s="1742">
        <v>702.45740000000012</v>
      </c>
      <c r="EO74" s="1742">
        <v>684.62519999999995</v>
      </c>
      <c r="EP74" s="1742">
        <v>729.47919999999999</v>
      </c>
      <c r="EQ74" s="1742">
        <v>759.2360000000001</v>
      </c>
      <c r="ER74" s="1742">
        <v>857.80540000000008</v>
      </c>
      <c r="ES74" s="1742">
        <v>816.45220000000006</v>
      </c>
      <c r="ET74" s="1742">
        <v>792.38419999999996</v>
      </c>
      <c r="EU74" s="1742">
        <v>642.06860000000006</v>
      </c>
      <c r="EV74" s="1742">
        <v>625.4398000000001</v>
      </c>
      <c r="EW74" s="1742">
        <v>758.68900000000008</v>
      </c>
      <c r="EX74" s="1742">
        <v>684.40640000000008</v>
      </c>
      <c r="EY74" s="1742">
        <v>738.45</v>
      </c>
      <c r="EZ74" s="1742">
        <v>863.49419999999998</v>
      </c>
      <c r="FA74" s="1742">
        <v>914.80280000000016</v>
      </c>
      <c r="FB74" s="1742">
        <v>886.46820000000002</v>
      </c>
      <c r="FC74" s="1742">
        <v>801.02680000000009</v>
      </c>
      <c r="FD74" s="1742">
        <v>828.04860000000008</v>
      </c>
      <c r="FE74" s="1742">
        <v>903.09700000000009</v>
      </c>
      <c r="FF74" s="1742">
        <v>592.72919999999999</v>
      </c>
      <c r="FG74" s="1742">
        <v>648.85140000000013</v>
      </c>
      <c r="FH74" s="1742">
        <v>631.89440000000002</v>
      </c>
      <c r="FI74" s="1742">
        <v>631.89440000000002</v>
      </c>
      <c r="FJ74" s="1742">
        <v>647.64800000000002</v>
      </c>
      <c r="FK74" s="1742">
        <v>739.76280000000008</v>
      </c>
      <c r="FL74" s="1742">
        <v>697.97200000000009</v>
      </c>
      <c r="FM74" s="1742">
        <v>730.90140000000008</v>
      </c>
      <c r="FN74" s="1742">
        <v>792.27480000000014</v>
      </c>
      <c r="FO74" s="1742">
        <v>764.59660000000008</v>
      </c>
      <c r="FP74" s="1742">
        <v>720.399</v>
      </c>
      <c r="FQ74" s="1742">
        <v>814.15480000000014</v>
      </c>
      <c r="FR74" s="1742">
        <v>737.46540000000005</v>
      </c>
      <c r="FS74" s="1742">
        <v>755.07880000000011</v>
      </c>
      <c r="FT74" s="1742">
        <v>989.63240000000008</v>
      </c>
      <c r="FU74" s="1742">
        <v>934.93240000000014</v>
      </c>
      <c r="FV74" s="1742">
        <v>1027.0472</v>
      </c>
      <c r="FW74" s="1742">
        <v>968.51819999999998</v>
      </c>
      <c r="FX74" s="1742">
        <v>1048.9272000000001</v>
      </c>
      <c r="FY74" s="1742">
        <v>1041.8162</v>
      </c>
      <c r="FZ74" s="1742">
        <v>1070.1508000000001</v>
      </c>
      <c r="GA74" s="1742">
        <v>1106.0340000000001</v>
      </c>
      <c r="GB74" s="1742">
        <v>1089.077</v>
      </c>
      <c r="GC74" s="1742" t="s">
        <v>2861</v>
      </c>
      <c r="GD74" s="1742">
        <v>1130.4302</v>
      </c>
      <c r="GE74" s="1742" t="s">
        <v>2861</v>
      </c>
      <c r="GF74" s="1742" t="s">
        <v>2861</v>
      </c>
      <c r="GG74" s="1742">
        <v>1087.3266000000001</v>
      </c>
      <c r="GH74" s="1742">
        <v>1112.3792000000001</v>
      </c>
      <c r="GI74" s="1742">
        <v>1180.3166000000001</v>
      </c>
      <c r="GJ74" s="1742">
        <v>1139.4010000000001</v>
      </c>
      <c r="GK74" s="1742">
        <v>1039.9564</v>
      </c>
      <c r="GL74" s="1742">
        <v>981.75560000000007</v>
      </c>
      <c r="GM74" s="1742">
        <v>1037.1120000000001</v>
      </c>
      <c r="GN74" s="1742">
        <v>1077.8088</v>
      </c>
      <c r="GO74" s="1742">
        <v>1215.4340000000002</v>
      </c>
      <c r="GP74" s="1742">
        <v>1211.4956000000002</v>
      </c>
      <c r="GQ74" s="1742">
        <v>1126.3824</v>
      </c>
      <c r="GR74" s="1742">
        <v>1251.8642</v>
      </c>
      <c r="GS74" s="1742">
        <v>1173.8620000000001</v>
      </c>
      <c r="GT74" s="1742">
        <v>1226.8116000000002</v>
      </c>
      <c r="GU74" s="1742">
        <v>1240.7054000000001</v>
      </c>
      <c r="GV74" s="1742">
        <v>1264.664</v>
      </c>
      <c r="GW74" s="1742" t="s">
        <v>2861</v>
      </c>
      <c r="GX74" s="1742">
        <v>1247.9258000000002</v>
      </c>
      <c r="GY74" s="1742" t="s">
        <v>2861</v>
      </c>
      <c r="GZ74" s="1742" t="s">
        <v>2861</v>
      </c>
      <c r="HA74" s="1742" t="s">
        <v>2861</v>
      </c>
      <c r="HB74" s="1742" t="s">
        <v>2861</v>
      </c>
      <c r="HC74" s="1744" t="s">
        <v>2861</v>
      </c>
      <c r="HD74" s="1745" t="s">
        <v>4780</v>
      </c>
      <c r="HE74" s="1746" t="s">
        <v>4691</v>
      </c>
      <c r="HF74" s="1747">
        <v>114</v>
      </c>
    </row>
    <row r="75" spans="2:214" hidden="1">
      <c r="B75" s="1738">
        <v>121</v>
      </c>
      <c r="C75" s="1739" t="s">
        <v>4692</v>
      </c>
      <c r="D75" s="1740" t="s">
        <v>4692</v>
      </c>
      <c r="E75" s="1748">
        <v>1233.2628</v>
      </c>
      <c r="F75" s="1743">
        <v>1355.3532</v>
      </c>
      <c r="G75" s="1743">
        <v>1443.0920000000001</v>
      </c>
      <c r="H75" s="1743">
        <v>1256.3462</v>
      </c>
      <c r="I75" s="1743">
        <v>1343.9756</v>
      </c>
      <c r="J75" s="1743">
        <v>1291.5729999999999</v>
      </c>
      <c r="K75" s="1743">
        <v>1223.4168</v>
      </c>
      <c r="L75" s="1743">
        <v>1367.9341999999999</v>
      </c>
      <c r="M75" s="1743">
        <v>1241.796</v>
      </c>
      <c r="N75" s="1743">
        <v>1467.8163999999999</v>
      </c>
      <c r="O75" s="1743">
        <v>1139.3976</v>
      </c>
      <c r="P75" s="1743">
        <v>1103.8425999999999</v>
      </c>
      <c r="Q75" s="1743">
        <v>1120.6902</v>
      </c>
      <c r="R75" s="1743">
        <v>1056.4724000000001</v>
      </c>
      <c r="S75" s="1743">
        <v>1158.4331999999999</v>
      </c>
      <c r="T75" s="1743">
        <v>1193.3317999999999</v>
      </c>
      <c r="U75" s="1743">
        <v>1208.1007999999999</v>
      </c>
      <c r="V75" s="1743">
        <v>1176.4841999999999</v>
      </c>
      <c r="W75" s="1743">
        <v>855.94219999999996</v>
      </c>
      <c r="X75" s="1743">
        <v>997.06819999999993</v>
      </c>
      <c r="Y75" s="1742">
        <v>635.94219999999996</v>
      </c>
      <c r="Z75" s="1742">
        <v>584.52419999999995</v>
      </c>
      <c r="AA75" s="1742">
        <v>615.48440000000005</v>
      </c>
      <c r="AB75" s="1742">
        <v>700.81640000000004</v>
      </c>
      <c r="AC75" s="1742">
        <v>486.39240000000007</v>
      </c>
      <c r="AD75" s="1742">
        <v>436.9436</v>
      </c>
      <c r="AE75" s="1742">
        <v>410.35940000000005</v>
      </c>
      <c r="AF75" s="1742">
        <v>579.16359999999997</v>
      </c>
      <c r="AG75" s="1742">
        <v>498.86400000000003</v>
      </c>
      <c r="AH75" s="1742">
        <v>350.51760000000002</v>
      </c>
      <c r="AI75" s="1742">
        <v>378.19580000000002</v>
      </c>
      <c r="AJ75" s="1742">
        <v>374.80440000000004</v>
      </c>
      <c r="AK75" s="1742">
        <v>541.96760000000006</v>
      </c>
      <c r="AL75" s="1742">
        <v>587.69680000000005</v>
      </c>
      <c r="AM75" s="1742">
        <v>594.15140000000008</v>
      </c>
      <c r="AN75" s="1742">
        <v>485.84540000000004</v>
      </c>
      <c r="AO75" s="1742">
        <v>363.97380000000004</v>
      </c>
      <c r="AP75" s="1742">
        <v>456.96380000000005</v>
      </c>
      <c r="AQ75" s="1742">
        <v>337.28020000000004</v>
      </c>
      <c r="AR75" s="1742">
        <v>437.38120000000004</v>
      </c>
      <c r="AS75" s="1742">
        <v>296.58340000000004</v>
      </c>
      <c r="AT75" s="1742">
        <v>226.67680000000001</v>
      </c>
      <c r="AU75" s="1742">
        <v>264.52920000000006</v>
      </c>
      <c r="AV75" s="1742">
        <v>302.70980000000003</v>
      </c>
      <c r="AW75" s="1742">
        <v>282.03320000000002</v>
      </c>
      <c r="AX75" s="1742">
        <v>229.9588</v>
      </c>
      <c r="AY75" s="1742">
        <v>143.09520000000003</v>
      </c>
      <c r="AZ75" s="1742">
        <v>109.83760000000001</v>
      </c>
      <c r="BA75" s="1742">
        <v>144.51740000000001</v>
      </c>
      <c r="BB75" s="1742">
        <v>79.752600000000015</v>
      </c>
      <c r="BC75" s="1742">
        <v>183.02620000000002</v>
      </c>
      <c r="BD75" s="1742">
        <v>153.81640000000002</v>
      </c>
      <c r="BE75" s="1742">
        <v>154.03520000000003</v>
      </c>
      <c r="BF75" s="1742">
        <v>187.8398</v>
      </c>
      <c r="BG75" s="1742">
        <v>212.67360000000002</v>
      </c>
      <c r="BH75" s="1742">
        <v>177.66560000000001</v>
      </c>
      <c r="BI75" s="1742">
        <v>164.42820000000003</v>
      </c>
      <c r="BJ75" s="1742">
        <v>183.245</v>
      </c>
      <c r="BK75" s="1742">
        <v>200.20200000000003</v>
      </c>
      <c r="BL75" s="1742">
        <v>95.834400000000002</v>
      </c>
      <c r="BM75" s="1742">
        <v>122.3092</v>
      </c>
      <c r="BN75" s="1742">
        <v>152.72239999999999</v>
      </c>
      <c r="BO75" s="1742">
        <v>177.99379999999999</v>
      </c>
      <c r="BP75" s="1742">
        <v>0</v>
      </c>
      <c r="BQ75" s="1742">
        <v>41.681400000000004</v>
      </c>
      <c r="BR75" s="1742">
        <v>56.122199999999999</v>
      </c>
      <c r="BS75" s="1742">
        <v>50.214600000000004</v>
      </c>
      <c r="BT75" s="1742">
        <v>68.593800000000002</v>
      </c>
      <c r="BU75" s="1742">
        <v>113.01020000000001</v>
      </c>
      <c r="BV75" s="1742" t="s">
        <v>2861</v>
      </c>
      <c r="BW75" s="1742">
        <v>71.766400000000004</v>
      </c>
      <c r="BX75" s="1742">
        <v>65.968199999999996</v>
      </c>
      <c r="BY75" s="1742">
        <v>124.8254</v>
      </c>
      <c r="BZ75" s="1742">
        <v>136.85939999999999</v>
      </c>
      <c r="CA75" s="1742">
        <v>350.51760000000002</v>
      </c>
      <c r="CB75" s="1742">
        <v>310.149</v>
      </c>
      <c r="CC75" s="1742">
        <v>335.09220000000005</v>
      </c>
      <c r="CD75" s="1742">
        <v>329.40340000000003</v>
      </c>
      <c r="CE75" s="1742">
        <v>260.15320000000003</v>
      </c>
      <c r="CF75" s="1742">
        <v>400.95100000000002</v>
      </c>
      <c r="CG75" s="1742" t="s">
        <v>2861</v>
      </c>
      <c r="CH75" s="1742">
        <v>421.73700000000002</v>
      </c>
      <c r="CI75" s="1742">
        <v>448.64940000000007</v>
      </c>
      <c r="CJ75" s="1742">
        <v>405.98340000000007</v>
      </c>
      <c r="CK75" s="1742">
        <v>432.34880000000004</v>
      </c>
      <c r="CL75" s="1742">
        <v>459.37060000000002</v>
      </c>
      <c r="CM75" s="1742">
        <v>498.09820000000008</v>
      </c>
      <c r="CN75" s="1742">
        <v>546.2342000000001</v>
      </c>
      <c r="CO75" s="1742">
        <v>508.92880000000002</v>
      </c>
      <c r="CP75" s="1742">
        <v>492.73759999999999</v>
      </c>
      <c r="CQ75" s="1742">
        <v>466.91920000000005</v>
      </c>
      <c r="CR75" s="1742">
        <v>186.08940000000001</v>
      </c>
      <c r="CS75" s="1742">
        <v>165.52220000000003</v>
      </c>
      <c r="CT75" s="1742">
        <v>190.02780000000001</v>
      </c>
      <c r="CU75" s="1742">
        <v>283.89300000000003</v>
      </c>
      <c r="CV75" s="1742">
        <v>258.40280000000001</v>
      </c>
      <c r="CW75" s="1742">
        <v>248.00980000000001</v>
      </c>
      <c r="CX75" s="1742">
        <v>289.14420000000001</v>
      </c>
      <c r="CY75" s="1742">
        <v>257.19940000000003</v>
      </c>
      <c r="CZ75" s="1742">
        <v>403.90480000000002</v>
      </c>
      <c r="DA75" s="1742">
        <v>400.2946</v>
      </c>
      <c r="DB75" s="1742">
        <v>356.75340000000006</v>
      </c>
      <c r="DC75" s="1742">
        <v>360.47300000000001</v>
      </c>
      <c r="DD75" s="1742">
        <v>354.89359999999999</v>
      </c>
      <c r="DE75" s="1742">
        <v>221.64440000000002</v>
      </c>
      <c r="DF75" s="1742">
        <v>285.53400000000005</v>
      </c>
      <c r="DG75" s="1742">
        <v>179.19720000000004</v>
      </c>
      <c r="DH75" s="1742">
        <v>365.72420000000005</v>
      </c>
      <c r="DI75" s="1742">
        <v>312.33700000000005</v>
      </c>
      <c r="DJ75" s="1742">
        <v>345.9228</v>
      </c>
      <c r="DK75" s="1742">
        <v>419.65840000000003</v>
      </c>
      <c r="DL75" s="1742">
        <v>382.35300000000001</v>
      </c>
      <c r="DM75" s="1742">
        <v>454.7758</v>
      </c>
      <c r="DN75" s="1742">
        <v>425.78480000000002</v>
      </c>
      <c r="DO75" s="1742">
        <v>485.40780000000001</v>
      </c>
      <c r="DP75" s="1742">
        <v>445.36740000000003</v>
      </c>
      <c r="DQ75" s="1742">
        <v>431.03600000000006</v>
      </c>
      <c r="DR75" s="1742">
        <v>446.13320000000004</v>
      </c>
      <c r="DS75" s="1742">
        <v>473.81140000000005</v>
      </c>
      <c r="DT75" s="1742">
        <v>452.58780000000002</v>
      </c>
      <c r="DU75" s="1742">
        <v>527.52679999999998</v>
      </c>
      <c r="DV75" s="1742">
        <v>476.21820000000002</v>
      </c>
      <c r="DW75" s="1742">
        <v>493.83160000000004</v>
      </c>
      <c r="DX75" s="1742">
        <v>482.12580000000003</v>
      </c>
      <c r="DY75" s="1742">
        <v>496.78540000000004</v>
      </c>
      <c r="DZ75" s="1742">
        <v>475.34300000000002</v>
      </c>
      <c r="EA75" s="1742">
        <v>488.14280000000002</v>
      </c>
      <c r="EB75" s="1742">
        <v>513.74240000000009</v>
      </c>
      <c r="EC75" s="1742">
        <v>491.97180000000003</v>
      </c>
      <c r="ED75" s="1742">
        <v>567.56719999999996</v>
      </c>
      <c r="EE75" s="1742">
        <v>609.79560000000004</v>
      </c>
      <c r="EF75" s="2007">
        <v>571.17740000000003</v>
      </c>
      <c r="EG75" s="1742">
        <v>552.47</v>
      </c>
      <c r="EH75" s="1742">
        <v>469.98240000000004</v>
      </c>
      <c r="EI75" s="1742">
        <v>515.38340000000005</v>
      </c>
      <c r="EJ75" s="1742">
        <v>540.54540000000009</v>
      </c>
      <c r="EK75" s="1742">
        <v>591.19759999999997</v>
      </c>
      <c r="EL75" s="1742">
        <v>554.11099999999999</v>
      </c>
      <c r="EM75" s="1742">
        <v>656.50940000000003</v>
      </c>
      <c r="EN75" s="1742">
        <v>707.92740000000003</v>
      </c>
      <c r="EO75" s="1742">
        <v>690.09519999999998</v>
      </c>
      <c r="EP75" s="1742">
        <v>734.94920000000002</v>
      </c>
      <c r="EQ75" s="1742">
        <v>764.70600000000002</v>
      </c>
      <c r="ER75" s="1742">
        <v>863.2754000000001</v>
      </c>
      <c r="ES75" s="1742">
        <v>821.92219999999998</v>
      </c>
      <c r="ET75" s="1742">
        <v>797.85419999999999</v>
      </c>
      <c r="EU75" s="1742">
        <v>647.53859999999997</v>
      </c>
      <c r="EV75" s="1742">
        <v>630.90980000000013</v>
      </c>
      <c r="EW75" s="1742">
        <v>764.15900000000011</v>
      </c>
      <c r="EX75" s="1742">
        <v>689.8764000000001</v>
      </c>
      <c r="EY75" s="1742">
        <v>743.92000000000007</v>
      </c>
      <c r="EZ75" s="1742">
        <v>868.96420000000001</v>
      </c>
      <c r="FA75" s="1742">
        <v>920.27280000000007</v>
      </c>
      <c r="FB75" s="1742">
        <v>891.93820000000005</v>
      </c>
      <c r="FC75" s="1742">
        <v>806.49680000000012</v>
      </c>
      <c r="FD75" s="1742">
        <v>833.51859999999999</v>
      </c>
      <c r="FE75" s="1742">
        <v>908.56700000000012</v>
      </c>
      <c r="FF75" s="1742">
        <v>598.08980000000008</v>
      </c>
      <c r="FG75" s="1742">
        <v>654.2120000000001</v>
      </c>
      <c r="FH75" s="1742">
        <v>637.36440000000005</v>
      </c>
      <c r="FI75" s="1742">
        <v>637.36440000000005</v>
      </c>
      <c r="FJ75" s="1742">
        <v>653.11800000000005</v>
      </c>
      <c r="FK75" s="1742">
        <v>745.23280000000011</v>
      </c>
      <c r="FL75" s="1742">
        <v>703.44200000000001</v>
      </c>
      <c r="FM75" s="1742">
        <v>736.37140000000011</v>
      </c>
      <c r="FN75" s="1742">
        <v>797.74480000000005</v>
      </c>
      <c r="FO75" s="1742">
        <v>770.06659999999999</v>
      </c>
      <c r="FP75" s="1742">
        <v>725.86900000000003</v>
      </c>
      <c r="FQ75" s="1742">
        <v>819.62480000000016</v>
      </c>
      <c r="FR75" s="1742">
        <v>742.93540000000007</v>
      </c>
      <c r="FS75" s="1742">
        <v>760.54880000000014</v>
      </c>
      <c r="FT75" s="1742">
        <v>994.99300000000005</v>
      </c>
      <c r="FU75" s="1742">
        <v>940.40240000000006</v>
      </c>
      <c r="FV75" s="1742">
        <v>1032.5172</v>
      </c>
      <c r="FW75" s="1742">
        <v>973.98820000000001</v>
      </c>
      <c r="FX75" s="1742">
        <v>1054.3972000000001</v>
      </c>
      <c r="FY75" s="1742">
        <v>1047.2862</v>
      </c>
      <c r="FZ75" s="1742">
        <v>1075.5114000000001</v>
      </c>
      <c r="GA75" s="1742">
        <v>1111.5040000000001</v>
      </c>
      <c r="GB75" s="1742">
        <v>1094.547</v>
      </c>
      <c r="GC75" s="1742" t="s">
        <v>2861</v>
      </c>
      <c r="GD75" s="1742">
        <v>1135.7908000000002</v>
      </c>
      <c r="GE75" s="1742" t="s">
        <v>2861</v>
      </c>
      <c r="GF75" s="1742" t="s">
        <v>2861</v>
      </c>
      <c r="GG75" s="1742">
        <v>1092.7966000000001</v>
      </c>
      <c r="GH75" s="1742">
        <v>1117.8492000000001</v>
      </c>
      <c r="GI75" s="1742">
        <v>1185.7866000000001</v>
      </c>
      <c r="GJ75" s="1742">
        <v>1144.8710000000001</v>
      </c>
      <c r="GK75" s="1742">
        <v>1045.4264000000001</v>
      </c>
      <c r="GL75" s="1742">
        <v>987.2256000000001</v>
      </c>
      <c r="GM75" s="1742">
        <v>1042.5820000000001</v>
      </c>
      <c r="GN75" s="1742">
        <v>1083.2788</v>
      </c>
      <c r="GO75" s="1742">
        <v>1220.904</v>
      </c>
      <c r="GP75" s="1742">
        <v>1216.9656000000002</v>
      </c>
      <c r="GQ75" s="1742">
        <v>1131.8524</v>
      </c>
      <c r="GR75" s="1742">
        <v>1257.3342</v>
      </c>
      <c r="GS75" s="1742">
        <v>1179.3320000000001</v>
      </c>
      <c r="GT75" s="1742">
        <v>1232.2816000000003</v>
      </c>
      <c r="GU75" s="1742">
        <v>1246.1754000000001</v>
      </c>
      <c r="GV75" s="1742">
        <v>1270.134</v>
      </c>
      <c r="GW75" s="1742" t="s">
        <v>2861</v>
      </c>
      <c r="GX75" s="1742">
        <v>1253.3958000000002</v>
      </c>
      <c r="GY75" s="1742" t="s">
        <v>2861</v>
      </c>
      <c r="GZ75" s="1742" t="s">
        <v>2861</v>
      </c>
      <c r="HA75" s="1742" t="s">
        <v>2861</v>
      </c>
      <c r="HB75" s="1742" t="s">
        <v>2861</v>
      </c>
      <c r="HC75" s="1744" t="s">
        <v>2861</v>
      </c>
      <c r="HD75" s="1745" t="s">
        <v>4692</v>
      </c>
      <c r="HE75" s="1746" t="s">
        <v>4692</v>
      </c>
      <c r="HF75" s="1747">
        <v>121</v>
      </c>
    </row>
    <row r="76" spans="2:214" hidden="1">
      <c r="B76" s="1738">
        <v>122</v>
      </c>
      <c r="C76" s="1739" t="s">
        <v>4692</v>
      </c>
      <c r="D76" s="1740" t="s">
        <v>4781</v>
      </c>
      <c r="E76" s="1748">
        <v>1206.5691999999999</v>
      </c>
      <c r="F76" s="1743">
        <v>1328.6596</v>
      </c>
      <c r="G76" s="1743">
        <v>1416.3984</v>
      </c>
      <c r="H76" s="1743">
        <v>1229.6525999999999</v>
      </c>
      <c r="I76" s="1743">
        <v>1317.2820000000002</v>
      </c>
      <c r="J76" s="1743">
        <v>1264.8794</v>
      </c>
      <c r="K76" s="1743">
        <v>1196.7231999999999</v>
      </c>
      <c r="L76" s="1743">
        <v>1341.2406000000001</v>
      </c>
      <c r="M76" s="1743">
        <v>1215.1024000000002</v>
      </c>
      <c r="N76" s="1743">
        <v>1441.1228000000001</v>
      </c>
      <c r="O76" s="1743">
        <v>1112.7040000000002</v>
      </c>
      <c r="P76" s="1743">
        <v>1077.1489999999999</v>
      </c>
      <c r="Q76" s="1743">
        <v>1093.9965999999999</v>
      </c>
      <c r="R76" s="1743">
        <v>1029.7788</v>
      </c>
      <c r="S76" s="1743">
        <v>1131.7395999999999</v>
      </c>
      <c r="T76" s="1743">
        <v>1166.6381999999999</v>
      </c>
      <c r="U76" s="1743">
        <v>1181.4072000000001</v>
      </c>
      <c r="V76" s="1743">
        <v>1149.7906</v>
      </c>
      <c r="W76" s="1743">
        <v>829.24860000000001</v>
      </c>
      <c r="X76" s="1743">
        <v>970.37459999999999</v>
      </c>
      <c r="Y76" s="1742">
        <v>609.24860000000001</v>
      </c>
      <c r="Z76" s="1742">
        <v>557.8306</v>
      </c>
      <c r="AA76" s="1742">
        <v>588.7908000000001</v>
      </c>
      <c r="AB76" s="1742">
        <v>674.1228000000001</v>
      </c>
      <c r="AC76" s="1742">
        <v>459.69880000000001</v>
      </c>
      <c r="AD76" s="1742">
        <v>410.25000000000006</v>
      </c>
      <c r="AE76" s="1742">
        <v>383.55640000000005</v>
      </c>
      <c r="AF76" s="1742">
        <v>552.47</v>
      </c>
      <c r="AG76" s="1742">
        <v>472.06100000000004</v>
      </c>
      <c r="AH76" s="1742">
        <v>323.82400000000001</v>
      </c>
      <c r="AI76" s="1742">
        <v>351.50220000000002</v>
      </c>
      <c r="AJ76" s="1742">
        <v>348.11080000000004</v>
      </c>
      <c r="AK76" s="1742">
        <v>515.16460000000006</v>
      </c>
      <c r="AL76" s="1742">
        <v>560.89380000000006</v>
      </c>
      <c r="AM76" s="1742">
        <v>567.34840000000008</v>
      </c>
      <c r="AN76" s="1742">
        <v>459.04240000000004</v>
      </c>
      <c r="AO76" s="1742">
        <v>335.52980000000002</v>
      </c>
      <c r="AP76" s="1742">
        <v>428.41040000000004</v>
      </c>
      <c r="AQ76" s="1742">
        <v>308.72680000000003</v>
      </c>
      <c r="AR76" s="1742">
        <v>408.93720000000002</v>
      </c>
      <c r="AS76" s="1742">
        <v>268.13940000000002</v>
      </c>
      <c r="AT76" s="1742">
        <v>199.87380000000002</v>
      </c>
      <c r="AU76" s="1742">
        <v>236.08520000000004</v>
      </c>
      <c r="AV76" s="1742">
        <v>274.15640000000002</v>
      </c>
      <c r="AW76" s="1742">
        <v>255.23020000000002</v>
      </c>
      <c r="AX76" s="1742">
        <v>201.40540000000001</v>
      </c>
      <c r="AY76" s="1742">
        <v>127.12280000000001</v>
      </c>
      <c r="AZ76" s="1742">
        <v>81.393600000000006</v>
      </c>
      <c r="BA76" s="1742">
        <v>115.96400000000001</v>
      </c>
      <c r="BB76" s="1742">
        <v>84.894400000000005</v>
      </c>
      <c r="BC76" s="1742">
        <v>154.58220000000003</v>
      </c>
      <c r="BD76" s="1742">
        <v>125.3724</v>
      </c>
      <c r="BE76" s="1742">
        <v>125.5912</v>
      </c>
      <c r="BF76" s="1742">
        <v>159.28640000000001</v>
      </c>
      <c r="BG76" s="1742">
        <v>184.12020000000004</v>
      </c>
      <c r="BH76" s="1742">
        <v>153.37880000000001</v>
      </c>
      <c r="BI76" s="1742">
        <v>135.87480000000002</v>
      </c>
      <c r="BJ76" s="1742">
        <v>158.95820000000003</v>
      </c>
      <c r="BK76" s="1742">
        <v>175.8058</v>
      </c>
      <c r="BL76" s="1742">
        <v>71.547600000000017</v>
      </c>
      <c r="BM76" s="1742">
        <v>98.022400000000005</v>
      </c>
      <c r="BN76" s="1742">
        <v>125.70060000000002</v>
      </c>
      <c r="BO76" s="1742">
        <v>153.70700000000002</v>
      </c>
      <c r="BP76" s="1742">
        <v>42.119</v>
      </c>
      <c r="BQ76" s="1742">
        <v>0</v>
      </c>
      <c r="BR76" s="1742">
        <v>77.892800000000008</v>
      </c>
      <c r="BS76" s="1742">
        <v>55.356400000000008</v>
      </c>
      <c r="BT76" s="1742">
        <v>44.416400000000003</v>
      </c>
      <c r="BU76" s="1742">
        <v>90.473800000000011</v>
      </c>
      <c r="BV76" s="1742" t="s">
        <v>2861</v>
      </c>
      <c r="BW76" s="1742">
        <v>51.089800000000004</v>
      </c>
      <c r="BX76" s="1742">
        <v>45.291600000000003</v>
      </c>
      <c r="BY76" s="1742">
        <v>104.0394</v>
      </c>
      <c r="BZ76" s="1742">
        <v>116.18280000000001</v>
      </c>
      <c r="CA76" s="1742">
        <v>326.23079999999999</v>
      </c>
      <c r="CB76" s="1742">
        <v>285.86220000000003</v>
      </c>
      <c r="CC76" s="1742">
        <v>310.80540000000008</v>
      </c>
      <c r="CD76" s="1742">
        <v>305.11660000000001</v>
      </c>
      <c r="CE76" s="1742">
        <v>235.8664</v>
      </c>
      <c r="CF76" s="1742">
        <v>376.66420000000005</v>
      </c>
      <c r="CG76" s="1742" t="s">
        <v>2861</v>
      </c>
      <c r="CH76" s="1742">
        <v>399.20060000000001</v>
      </c>
      <c r="CI76" s="1742">
        <v>426.22240000000005</v>
      </c>
      <c r="CJ76" s="1742">
        <v>381.69659999999999</v>
      </c>
      <c r="CK76" s="1742">
        <v>409.92180000000002</v>
      </c>
      <c r="CL76" s="1742">
        <v>436.83420000000007</v>
      </c>
      <c r="CM76" s="1742">
        <v>475.56180000000001</v>
      </c>
      <c r="CN76" s="1742">
        <v>523.80720000000008</v>
      </c>
      <c r="CO76" s="1742">
        <v>487.92400000000004</v>
      </c>
      <c r="CP76" s="1742">
        <v>471.7328</v>
      </c>
      <c r="CQ76" s="1742">
        <v>445.91440000000006</v>
      </c>
      <c r="CR76" s="1742">
        <v>163.55300000000003</v>
      </c>
      <c r="CS76" s="1742">
        <v>142.98580000000001</v>
      </c>
      <c r="CT76" s="1742">
        <v>167.4914</v>
      </c>
      <c r="CU76" s="1742">
        <v>259.60620000000006</v>
      </c>
      <c r="CV76" s="1742">
        <v>235.8664</v>
      </c>
      <c r="CW76" s="1742">
        <v>223.72300000000001</v>
      </c>
      <c r="CX76" s="1742">
        <v>266.6078</v>
      </c>
      <c r="CY76" s="1742">
        <v>234.66300000000001</v>
      </c>
      <c r="CZ76" s="1742">
        <v>382.46240000000006</v>
      </c>
      <c r="DA76" s="1742">
        <v>379.28980000000001</v>
      </c>
      <c r="DB76" s="1742">
        <v>334.21700000000004</v>
      </c>
      <c r="DC76" s="1742">
        <v>337.9366</v>
      </c>
      <c r="DD76" s="1742">
        <v>332.46660000000003</v>
      </c>
      <c r="DE76" s="1742">
        <v>200.96780000000001</v>
      </c>
      <c r="DF76" s="1742">
        <v>264.85740000000004</v>
      </c>
      <c r="DG76" s="1742">
        <v>158.52060000000003</v>
      </c>
      <c r="DH76" s="1742">
        <v>345.04759999999999</v>
      </c>
      <c r="DI76" s="1742">
        <v>291.66040000000004</v>
      </c>
      <c r="DJ76" s="1742">
        <v>325.24620000000004</v>
      </c>
      <c r="DK76" s="1742">
        <v>398.98180000000002</v>
      </c>
      <c r="DL76" s="1742">
        <v>361.67640000000006</v>
      </c>
      <c r="DM76" s="1742">
        <v>434.09920000000005</v>
      </c>
      <c r="DN76" s="1742">
        <v>405.10820000000007</v>
      </c>
      <c r="DO76" s="1742">
        <v>464.73120000000006</v>
      </c>
      <c r="DP76" s="1742">
        <v>424.69080000000002</v>
      </c>
      <c r="DQ76" s="1742">
        <v>410.03120000000007</v>
      </c>
      <c r="DR76" s="1742">
        <v>425.12840000000006</v>
      </c>
      <c r="DS76" s="1742">
        <v>453.13480000000004</v>
      </c>
      <c r="DT76" s="1742">
        <v>431.91120000000006</v>
      </c>
      <c r="DU76" s="1742">
        <v>506.52200000000005</v>
      </c>
      <c r="DV76" s="1742">
        <v>455.54160000000002</v>
      </c>
      <c r="DW76" s="1742">
        <v>473.15500000000003</v>
      </c>
      <c r="DX76" s="1742">
        <v>461.44920000000008</v>
      </c>
      <c r="DY76" s="1742">
        <v>476.10880000000003</v>
      </c>
      <c r="DZ76" s="1742">
        <v>454.66640000000007</v>
      </c>
      <c r="EA76" s="1742">
        <v>467.46620000000007</v>
      </c>
      <c r="EB76" s="1742">
        <v>493.06580000000002</v>
      </c>
      <c r="EC76" s="1742">
        <v>471.29520000000002</v>
      </c>
      <c r="ED76" s="1742">
        <v>546.89060000000006</v>
      </c>
      <c r="EE76" s="1742">
        <v>589.11900000000003</v>
      </c>
      <c r="EF76" s="2007">
        <v>550.50080000000003</v>
      </c>
      <c r="EG76" s="1742">
        <v>531.79340000000002</v>
      </c>
      <c r="EH76" s="1742">
        <v>449.30580000000003</v>
      </c>
      <c r="EI76" s="1742">
        <v>494.70680000000004</v>
      </c>
      <c r="EJ76" s="1742">
        <v>519.86880000000008</v>
      </c>
      <c r="EK76" s="1742">
        <v>570.52100000000007</v>
      </c>
      <c r="EL76" s="1742">
        <v>533.4344000000001</v>
      </c>
      <c r="EM76" s="1742">
        <v>635.83280000000013</v>
      </c>
      <c r="EN76" s="1742">
        <v>687.25080000000014</v>
      </c>
      <c r="EO76" s="1742">
        <v>669.41859999999997</v>
      </c>
      <c r="EP76" s="1742">
        <v>714.27260000000001</v>
      </c>
      <c r="EQ76" s="1742">
        <v>744.02940000000012</v>
      </c>
      <c r="ER76" s="1742">
        <v>842.5988000000001</v>
      </c>
      <c r="ES76" s="1742">
        <v>801.24560000000008</v>
      </c>
      <c r="ET76" s="1742">
        <v>777.17759999999998</v>
      </c>
      <c r="EU76" s="1742">
        <v>626.86200000000008</v>
      </c>
      <c r="EV76" s="1742">
        <v>610.23320000000001</v>
      </c>
      <c r="EW76" s="1742">
        <v>743.4824000000001</v>
      </c>
      <c r="EX76" s="1742">
        <v>669.09040000000005</v>
      </c>
      <c r="EY76" s="1742">
        <v>723.24340000000007</v>
      </c>
      <c r="EZ76" s="1742">
        <v>848.2876</v>
      </c>
      <c r="FA76" s="1742">
        <v>899.59620000000007</v>
      </c>
      <c r="FB76" s="1742">
        <v>871.26160000000004</v>
      </c>
      <c r="FC76" s="1742">
        <v>785.8202</v>
      </c>
      <c r="FD76" s="1742">
        <v>812.8420000000001</v>
      </c>
      <c r="FE76" s="1742">
        <v>887.89040000000011</v>
      </c>
      <c r="FF76" s="1742">
        <v>577.41319999999996</v>
      </c>
      <c r="FG76" s="1742">
        <v>633.5354000000001</v>
      </c>
      <c r="FH76" s="1742">
        <v>616.68780000000015</v>
      </c>
      <c r="FI76" s="1742">
        <v>616.68780000000015</v>
      </c>
      <c r="FJ76" s="1742">
        <v>632.44140000000004</v>
      </c>
      <c r="FK76" s="1742">
        <v>724.55619999999999</v>
      </c>
      <c r="FL76" s="1742">
        <v>682.76540000000011</v>
      </c>
      <c r="FM76" s="1742">
        <v>715.6948000000001</v>
      </c>
      <c r="FN76" s="1742">
        <v>777.06820000000005</v>
      </c>
      <c r="FO76" s="1742">
        <v>749.3900000000001</v>
      </c>
      <c r="FP76" s="1742">
        <v>705.19240000000013</v>
      </c>
      <c r="FQ76" s="1742">
        <v>798.94820000000004</v>
      </c>
      <c r="FR76" s="1742">
        <v>722.25880000000006</v>
      </c>
      <c r="FS76" s="1742">
        <v>739.87220000000002</v>
      </c>
      <c r="FT76" s="1742">
        <v>974.31640000000004</v>
      </c>
      <c r="FU76" s="1742">
        <v>919.72580000000016</v>
      </c>
      <c r="FV76" s="1742">
        <v>1011.8406000000001</v>
      </c>
      <c r="FW76" s="1742">
        <v>953.3116</v>
      </c>
      <c r="FX76" s="1742">
        <v>1033.7206000000001</v>
      </c>
      <c r="FY76" s="1742">
        <v>1026.6096</v>
      </c>
      <c r="FZ76" s="1742">
        <v>1054.8348000000001</v>
      </c>
      <c r="GA76" s="1742">
        <v>1090.8274000000001</v>
      </c>
      <c r="GB76" s="1742">
        <v>1073.8704</v>
      </c>
      <c r="GC76" s="1742" t="s">
        <v>2861</v>
      </c>
      <c r="GD76" s="1742">
        <v>1115.1142</v>
      </c>
      <c r="GE76" s="1742" t="s">
        <v>2861</v>
      </c>
      <c r="GF76" s="1742" t="s">
        <v>2861</v>
      </c>
      <c r="GG76" s="1742">
        <v>1072.1200000000001</v>
      </c>
      <c r="GH76" s="1742">
        <v>1097.0632000000001</v>
      </c>
      <c r="GI76" s="1742">
        <v>1165.1100000000001</v>
      </c>
      <c r="GJ76" s="1742">
        <v>1124.1944000000001</v>
      </c>
      <c r="GK76" s="1742">
        <v>1024.7498000000001</v>
      </c>
      <c r="GL76" s="1742">
        <v>966.54900000000009</v>
      </c>
      <c r="GM76" s="1742">
        <v>1021.9054000000001</v>
      </c>
      <c r="GN76" s="1742">
        <v>1062.6022</v>
      </c>
      <c r="GO76" s="1742">
        <v>1200.2274</v>
      </c>
      <c r="GP76" s="1742">
        <v>1196.289</v>
      </c>
      <c r="GQ76" s="1742">
        <v>1111.1758000000002</v>
      </c>
      <c r="GR76" s="1742">
        <v>1236.6576000000002</v>
      </c>
      <c r="GS76" s="1742">
        <v>1158.6554000000001</v>
      </c>
      <c r="GT76" s="1742">
        <v>1211.605</v>
      </c>
      <c r="GU76" s="1742">
        <v>1225.4988000000001</v>
      </c>
      <c r="GV76" s="1742">
        <v>1249.4574</v>
      </c>
      <c r="GW76" s="1742" t="s">
        <v>2861</v>
      </c>
      <c r="GX76" s="1742">
        <v>1232.6098000000002</v>
      </c>
      <c r="GY76" s="1742" t="s">
        <v>2861</v>
      </c>
      <c r="GZ76" s="1742" t="s">
        <v>2861</v>
      </c>
      <c r="HA76" s="1742" t="s">
        <v>2861</v>
      </c>
      <c r="HB76" s="1742" t="s">
        <v>2861</v>
      </c>
      <c r="HC76" s="1744" t="s">
        <v>2861</v>
      </c>
      <c r="HD76" s="1745" t="s">
        <v>4781</v>
      </c>
      <c r="HE76" s="1746" t="s">
        <v>4692</v>
      </c>
      <c r="HF76" s="1747">
        <v>122</v>
      </c>
    </row>
    <row r="77" spans="2:214" hidden="1">
      <c r="B77" s="1738">
        <v>123</v>
      </c>
      <c r="C77" s="1739" t="s">
        <v>4692</v>
      </c>
      <c r="D77" s="1740" t="s">
        <v>4782</v>
      </c>
      <c r="E77" s="1748">
        <v>1264.4418000000001</v>
      </c>
      <c r="F77" s="1743">
        <v>1386.5322000000001</v>
      </c>
      <c r="G77" s="1743">
        <v>1474.2710000000002</v>
      </c>
      <c r="H77" s="1743">
        <v>1287.5252</v>
      </c>
      <c r="I77" s="1743">
        <v>1375.1546000000001</v>
      </c>
      <c r="J77" s="1743">
        <v>1322.752</v>
      </c>
      <c r="K77" s="1743">
        <v>1254.5958000000001</v>
      </c>
      <c r="L77" s="1743">
        <v>1399.1132</v>
      </c>
      <c r="M77" s="1743">
        <v>1272.9750000000001</v>
      </c>
      <c r="N77" s="1743">
        <v>1498.9954</v>
      </c>
      <c r="O77" s="1743">
        <v>1170.5766000000001</v>
      </c>
      <c r="P77" s="1743">
        <v>1135.0216</v>
      </c>
      <c r="Q77" s="1743">
        <v>1151.8692000000001</v>
      </c>
      <c r="R77" s="1743">
        <v>1087.6514000000002</v>
      </c>
      <c r="S77" s="1743">
        <v>1189.6122</v>
      </c>
      <c r="T77" s="1743">
        <v>1224.5108</v>
      </c>
      <c r="U77" s="1743">
        <v>1239.2798</v>
      </c>
      <c r="V77" s="1743">
        <v>1207.6632</v>
      </c>
      <c r="W77" s="1743">
        <v>887.12120000000004</v>
      </c>
      <c r="X77" s="1743">
        <v>1028.2472</v>
      </c>
      <c r="Y77" s="1742">
        <v>667.12120000000004</v>
      </c>
      <c r="Z77" s="1742">
        <v>615.70320000000004</v>
      </c>
      <c r="AA77" s="1742">
        <v>646.66340000000002</v>
      </c>
      <c r="AB77" s="1742">
        <v>731.99540000000013</v>
      </c>
      <c r="AC77" s="1742">
        <v>517.57140000000004</v>
      </c>
      <c r="AD77" s="1742">
        <v>468.12260000000003</v>
      </c>
      <c r="AE77" s="1742">
        <v>441.53840000000008</v>
      </c>
      <c r="AF77" s="1742">
        <v>610.34260000000006</v>
      </c>
      <c r="AG77" s="1742">
        <v>530.04300000000001</v>
      </c>
      <c r="AH77" s="1742">
        <v>381.69659999999999</v>
      </c>
      <c r="AI77" s="1742">
        <v>409.37479999999999</v>
      </c>
      <c r="AJ77" s="1742">
        <v>405.98340000000007</v>
      </c>
      <c r="AK77" s="1742">
        <v>573.03719999999998</v>
      </c>
      <c r="AL77" s="1742">
        <v>618.87580000000014</v>
      </c>
      <c r="AM77" s="1742">
        <v>625.33040000000005</v>
      </c>
      <c r="AN77" s="1742">
        <v>516.91500000000008</v>
      </c>
      <c r="AO77" s="1742">
        <v>399.09120000000001</v>
      </c>
      <c r="AP77" s="1742">
        <v>492.08120000000002</v>
      </c>
      <c r="AQ77" s="1742">
        <v>372.39760000000001</v>
      </c>
      <c r="AR77" s="1742">
        <v>472.49860000000001</v>
      </c>
      <c r="AS77" s="1742">
        <v>331.70080000000002</v>
      </c>
      <c r="AT77" s="1742">
        <v>257.85579999999999</v>
      </c>
      <c r="AU77" s="1742">
        <v>299.64659999999998</v>
      </c>
      <c r="AV77" s="1742">
        <v>337.82720000000006</v>
      </c>
      <c r="AW77" s="1742">
        <v>313.21220000000005</v>
      </c>
      <c r="AX77" s="1742">
        <v>265.07620000000003</v>
      </c>
      <c r="AY77" s="1742">
        <v>178.21260000000001</v>
      </c>
      <c r="AZ77" s="1742">
        <v>143.20460000000003</v>
      </c>
      <c r="BA77" s="1742">
        <v>179.63480000000001</v>
      </c>
      <c r="BB77" s="1742">
        <v>114.87</v>
      </c>
      <c r="BC77" s="1742">
        <v>218.14360000000002</v>
      </c>
      <c r="BD77" s="1742">
        <v>188.93379999999999</v>
      </c>
      <c r="BE77" s="1742">
        <v>189.15260000000001</v>
      </c>
      <c r="BF77" s="1742">
        <v>222.95720000000003</v>
      </c>
      <c r="BG77" s="1742">
        <v>247.79100000000003</v>
      </c>
      <c r="BH77" s="1742">
        <v>206.54720000000003</v>
      </c>
      <c r="BI77" s="1742">
        <v>199.54560000000001</v>
      </c>
      <c r="BJ77" s="1742">
        <v>212.23600000000002</v>
      </c>
      <c r="BK77" s="1742">
        <v>229.08360000000002</v>
      </c>
      <c r="BL77" s="1742">
        <v>124.71600000000001</v>
      </c>
      <c r="BM77" s="1742">
        <v>151.30020000000002</v>
      </c>
      <c r="BN77" s="1742">
        <v>181.71340000000001</v>
      </c>
      <c r="BO77" s="1742">
        <v>206.98480000000001</v>
      </c>
      <c r="BP77" s="1742">
        <v>55.028199999999998</v>
      </c>
      <c r="BQ77" s="1742">
        <v>76.798800000000014</v>
      </c>
      <c r="BR77" s="1742">
        <v>0</v>
      </c>
      <c r="BS77" s="1742">
        <v>83.581600000000009</v>
      </c>
      <c r="BT77" s="1742">
        <v>97.584800000000016</v>
      </c>
      <c r="BU77" s="1742">
        <v>141.89179999999999</v>
      </c>
      <c r="BV77" s="1742" t="s">
        <v>2861</v>
      </c>
      <c r="BW77" s="1742">
        <v>86.426000000000002</v>
      </c>
      <c r="BX77" s="1742">
        <v>85.441400000000002</v>
      </c>
      <c r="BY77" s="1742">
        <v>139.92260000000002</v>
      </c>
      <c r="BZ77" s="1742">
        <v>163.33420000000004</v>
      </c>
      <c r="CA77" s="1742">
        <v>379.39920000000006</v>
      </c>
      <c r="CB77" s="1742">
        <v>339.03059999999999</v>
      </c>
      <c r="CC77" s="1742">
        <v>363.97380000000004</v>
      </c>
      <c r="CD77" s="1742">
        <v>358.28500000000003</v>
      </c>
      <c r="CE77" s="1742">
        <v>289.14420000000001</v>
      </c>
      <c r="CF77" s="1742">
        <v>429.94200000000001</v>
      </c>
      <c r="CG77" s="1742" t="s">
        <v>2861</v>
      </c>
      <c r="CH77" s="1742">
        <v>450.61860000000001</v>
      </c>
      <c r="CI77" s="1742">
        <v>477.64040000000006</v>
      </c>
      <c r="CJ77" s="1742">
        <v>434.86500000000001</v>
      </c>
      <c r="CK77" s="1742">
        <v>461.33980000000003</v>
      </c>
      <c r="CL77" s="1742">
        <v>488.25220000000007</v>
      </c>
      <c r="CM77" s="1742">
        <v>527.08920000000001</v>
      </c>
      <c r="CN77" s="1742">
        <v>575.22519999999997</v>
      </c>
      <c r="CO77" s="1742">
        <v>535.40359999999998</v>
      </c>
      <c r="CP77" s="1742">
        <v>519.21240000000012</v>
      </c>
      <c r="CQ77" s="1742">
        <v>493.28460000000001</v>
      </c>
      <c r="CR77" s="1742">
        <v>214.971</v>
      </c>
      <c r="CS77" s="1742">
        <v>194.40379999999999</v>
      </c>
      <c r="CT77" s="1742">
        <v>218.90940000000001</v>
      </c>
      <c r="CU77" s="1742">
        <v>312.77460000000002</v>
      </c>
      <c r="CV77" s="1742">
        <v>287.3938</v>
      </c>
      <c r="CW77" s="1742">
        <v>277.00080000000003</v>
      </c>
      <c r="CX77" s="1742">
        <v>318.13520000000005</v>
      </c>
      <c r="CY77" s="1742">
        <v>286.08100000000002</v>
      </c>
      <c r="CZ77" s="1742">
        <v>430.37959999999998</v>
      </c>
      <c r="DA77" s="1742">
        <v>426.76940000000008</v>
      </c>
      <c r="DB77" s="1742">
        <v>385.74440000000004</v>
      </c>
      <c r="DC77" s="1742">
        <v>389.3546</v>
      </c>
      <c r="DD77" s="1742">
        <v>383.88459999999998</v>
      </c>
      <c r="DE77" s="1742">
        <v>248.11920000000003</v>
      </c>
      <c r="DF77" s="1742">
        <v>311.89940000000007</v>
      </c>
      <c r="DG77" s="1742">
        <v>205.67200000000003</v>
      </c>
      <c r="DH77" s="1742">
        <v>392.19900000000001</v>
      </c>
      <c r="DI77" s="1742">
        <v>338.70240000000007</v>
      </c>
      <c r="DJ77" s="1742">
        <v>372.28820000000002</v>
      </c>
      <c r="DK77" s="1742">
        <v>446.13320000000004</v>
      </c>
      <c r="DL77" s="1742">
        <v>408.82780000000002</v>
      </c>
      <c r="DM77" s="1742">
        <v>481.25060000000002</v>
      </c>
      <c r="DN77" s="1742">
        <v>452.15020000000004</v>
      </c>
      <c r="DO77" s="1742">
        <v>511.88260000000002</v>
      </c>
      <c r="DP77" s="1742">
        <v>471.7328</v>
      </c>
      <c r="DQ77" s="1742">
        <v>457.51080000000002</v>
      </c>
      <c r="DR77" s="1742">
        <v>472.60800000000006</v>
      </c>
      <c r="DS77" s="1742">
        <v>500.28620000000006</v>
      </c>
      <c r="DT77" s="1742">
        <v>479.06260000000003</v>
      </c>
      <c r="DU77" s="1742">
        <v>553.8922</v>
      </c>
      <c r="DV77" s="1742">
        <v>502.58359999999999</v>
      </c>
      <c r="DW77" s="1742">
        <v>520.30640000000005</v>
      </c>
      <c r="DX77" s="1742">
        <v>508.60059999999999</v>
      </c>
      <c r="DY77" s="1742">
        <v>523.26020000000005</v>
      </c>
      <c r="DZ77" s="1742">
        <v>501.81780000000003</v>
      </c>
      <c r="EA77" s="1742">
        <v>514.5082000000001</v>
      </c>
      <c r="EB77" s="1742">
        <v>540.21720000000005</v>
      </c>
      <c r="EC77" s="1742">
        <v>518.44659999999999</v>
      </c>
      <c r="ED77" s="1742">
        <v>594.04200000000003</v>
      </c>
      <c r="EE77" s="1742">
        <v>636.16100000000006</v>
      </c>
      <c r="EF77" s="2007">
        <v>597.54280000000006</v>
      </c>
      <c r="EG77" s="1742">
        <v>578.9448000000001</v>
      </c>
      <c r="EH77" s="1742">
        <v>496.34780000000001</v>
      </c>
      <c r="EI77" s="1742">
        <v>541.74880000000007</v>
      </c>
      <c r="EJ77" s="1742">
        <v>567.02020000000005</v>
      </c>
      <c r="EK77" s="1742">
        <v>617.67240000000004</v>
      </c>
      <c r="EL77" s="1742">
        <v>580.58580000000006</v>
      </c>
      <c r="EM77" s="1742">
        <v>682.98419999999999</v>
      </c>
      <c r="EN77" s="1742">
        <v>734.29280000000006</v>
      </c>
      <c r="EO77" s="1742">
        <v>716.4606</v>
      </c>
      <c r="EP77" s="1742">
        <v>761.42400000000009</v>
      </c>
      <c r="EQ77" s="1742">
        <v>791.18080000000009</v>
      </c>
      <c r="ER77" s="1742">
        <v>889.75020000000006</v>
      </c>
      <c r="ES77" s="1742">
        <v>848.39700000000005</v>
      </c>
      <c r="ET77" s="1742">
        <v>824.32900000000006</v>
      </c>
      <c r="EU77" s="1742">
        <v>673.904</v>
      </c>
      <c r="EV77" s="1742">
        <v>657.38459999999998</v>
      </c>
      <c r="EW77" s="1742">
        <v>790.63380000000006</v>
      </c>
      <c r="EX77" s="1742">
        <v>716.24180000000013</v>
      </c>
      <c r="EY77" s="1742">
        <v>770.39480000000015</v>
      </c>
      <c r="EZ77" s="1742">
        <v>895.43900000000008</v>
      </c>
      <c r="FA77" s="1742">
        <v>946.74760000000003</v>
      </c>
      <c r="FB77" s="1742">
        <v>918.30360000000007</v>
      </c>
      <c r="FC77" s="1742">
        <v>832.86220000000003</v>
      </c>
      <c r="FD77" s="1742">
        <v>859.88400000000001</v>
      </c>
      <c r="FE77" s="1742">
        <v>934.93240000000014</v>
      </c>
      <c r="FF77" s="1742">
        <v>624.56460000000004</v>
      </c>
      <c r="FG77" s="1742">
        <v>680.68680000000006</v>
      </c>
      <c r="FH77" s="1742">
        <v>663.72980000000007</v>
      </c>
      <c r="FI77" s="1742">
        <v>663.72980000000007</v>
      </c>
      <c r="FJ77" s="1742">
        <v>679.48340000000007</v>
      </c>
      <c r="FK77" s="1742">
        <v>771.59820000000002</v>
      </c>
      <c r="FL77" s="1742">
        <v>729.91680000000008</v>
      </c>
      <c r="FM77" s="1742">
        <v>762.84619999999995</v>
      </c>
      <c r="FN77" s="1742">
        <v>824.11019999999996</v>
      </c>
      <c r="FO77" s="1742">
        <v>796.43200000000002</v>
      </c>
      <c r="FP77" s="1742">
        <v>752.23440000000005</v>
      </c>
      <c r="FQ77" s="1742">
        <v>846.09960000000001</v>
      </c>
      <c r="FR77" s="1742">
        <v>769.30080000000009</v>
      </c>
      <c r="FS77" s="1742">
        <v>786.91420000000005</v>
      </c>
      <c r="FT77" s="1742">
        <v>1021.4678000000001</v>
      </c>
      <c r="FU77" s="1742">
        <v>966.87720000000002</v>
      </c>
      <c r="FV77" s="1742">
        <v>1058.8826000000001</v>
      </c>
      <c r="FW77" s="1742">
        <v>1000.4630000000001</v>
      </c>
      <c r="FX77" s="1742">
        <v>1080.7626</v>
      </c>
      <c r="FY77" s="1742">
        <v>1073.7610000000002</v>
      </c>
      <c r="FZ77" s="1742">
        <v>1101.9862000000001</v>
      </c>
      <c r="GA77" s="1742">
        <v>1137.9788000000001</v>
      </c>
      <c r="GB77" s="1742">
        <v>1121.0218000000002</v>
      </c>
      <c r="GC77" s="1742" t="s">
        <v>2861</v>
      </c>
      <c r="GD77" s="1742">
        <v>1162.2656000000002</v>
      </c>
      <c r="GE77" s="1742" t="s">
        <v>2861</v>
      </c>
      <c r="GF77" s="1742" t="s">
        <v>2861</v>
      </c>
      <c r="GG77" s="1742">
        <v>1119.2714000000001</v>
      </c>
      <c r="GH77" s="1742">
        <v>1144.2146000000002</v>
      </c>
      <c r="GI77" s="1742">
        <v>1212.152</v>
      </c>
      <c r="GJ77" s="1742">
        <v>1171.2364</v>
      </c>
      <c r="GK77" s="1742">
        <v>1071.7918000000002</v>
      </c>
      <c r="GL77" s="1742">
        <v>1013.7004000000001</v>
      </c>
      <c r="GM77" s="1742">
        <v>1068.9474</v>
      </c>
      <c r="GN77" s="1742">
        <v>1109.6442</v>
      </c>
      <c r="GO77" s="1742">
        <v>1247.3788000000002</v>
      </c>
      <c r="GP77" s="1742">
        <v>1243.4404</v>
      </c>
      <c r="GQ77" s="1742">
        <v>1158.2178000000001</v>
      </c>
      <c r="GR77" s="1742">
        <v>1283.8090000000002</v>
      </c>
      <c r="GS77" s="1742">
        <v>1205.8068000000001</v>
      </c>
      <c r="GT77" s="1742">
        <v>1258.7564</v>
      </c>
      <c r="GU77" s="1742">
        <v>1272.6502</v>
      </c>
      <c r="GV77" s="1742">
        <v>1296.4993999999999</v>
      </c>
      <c r="GW77" s="1742" t="s">
        <v>2861</v>
      </c>
      <c r="GX77" s="1742">
        <v>1279.7612000000001</v>
      </c>
      <c r="GY77" s="1742" t="s">
        <v>2861</v>
      </c>
      <c r="GZ77" s="1742" t="s">
        <v>2861</v>
      </c>
      <c r="HA77" s="1742" t="s">
        <v>2861</v>
      </c>
      <c r="HB77" s="1742" t="s">
        <v>2861</v>
      </c>
      <c r="HC77" s="1744" t="s">
        <v>2861</v>
      </c>
      <c r="HD77" s="1745" t="s">
        <v>4782</v>
      </c>
      <c r="HE77" s="1746" t="s">
        <v>4692</v>
      </c>
      <c r="HF77" s="1747">
        <v>123</v>
      </c>
    </row>
    <row r="78" spans="2:214" hidden="1">
      <c r="B78" s="1738">
        <v>124</v>
      </c>
      <c r="C78" s="1739" t="s">
        <v>4692</v>
      </c>
      <c r="D78" s="1740" t="s">
        <v>4783</v>
      </c>
      <c r="E78" s="1748">
        <v>1192.0190000000002</v>
      </c>
      <c r="F78" s="1743">
        <v>1314.1094000000003</v>
      </c>
      <c r="G78" s="1743">
        <v>1401.8482000000004</v>
      </c>
      <c r="H78" s="1743">
        <v>1215.1024000000002</v>
      </c>
      <c r="I78" s="1743">
        <v>1302.7318</v>
      </c>
      <c r="J78" s="1743">
        <v>1250.3292000000001</v>
      </c>
      <c r="K78" s="1743">
        <v>1182.1730000000002</v>
      </c>
      <c r="L78" s="1743">
        <v>1326.6904</v>
      </c>
      <c r="M78" s="1743">
        <v>1200.5522000000001</v>
      </c>
      <c r="N78" s="1743">
        <v>1426.5726</v>
      </c>
      <c r="O78" s="1743">
        <v>1098.1538</v>
      </c>
      <c r="P78" s="1743">
        <v>1062.5988000000002</v>
      </c>
      <c r="Q78" s="1743">
        <v>1079.4464000000003</v>
      </c>
      <c r="R78" s="1743">
        <v>1015.2286000000001</v>
      </c>
      <c r="S78" s="1743">
        <v>1117.1894000000002</v>
      </c>
      <c r="T78" s="1743">
        <v>1152.0880000000002</v>
      </c>
      <c r="U78" s="1743">
        <v>1166.857</v>
      </c>
      <c r="V78" s="1743">
        <v>1135.2404000000001</v>
      </c>
      <c r="W78" s="1743">
        <v>814.69840000000011</v>
      </c>
      <c r="X78" s="1743">
        <v>955.82440000000008</v>
      </c>
      <c r="Y78" s="1742">
        <v>594.69840000000011</v>
      </c>
      <c r="Z78" s="1742">
        <v>543.2804000000001</v>
      </c>
      <c r="AA78" s="1742">
        <v>574.24059999999997</v>
      </c>
      <c r="AB78" s="1742">
        <v>659.57260000000008</v>
      </c>
      <c r="AC78" s="1742">
        <v>445.14859999999999</v>
      </c>
      <c r="AD78" s="1742">
        <v>395.69980000000004</v>
      </c>
      <c r="AE78" s="1742">
        <v>369.11560000000003</v>
      </c>
      <c r="AF78" s="1742">
        <v>537.91980000000001</v>
      </c>
      <c r="AG78" s="1742">
        <v>457.62020000000007</v>
      </c>
      <c r="AH78" s="1742">
        <v>309.27379999999999</v>
      </c>
      <c r="AI78" s="1742">
        <v>336.952</v>
      </c>
      <c r="AJ78" s="1742">
        <v>333.56060000000002</v>
      </c>
      <c r="AK78" s="1742">
        <v>500.61440000000005</v>
      </c>
      <c r="AL78" s="1742">
        <v>546.45300000000009</v>
      </c>
      <c r="AM78" s="1742">
        <v>552.9076</v>
      </c>
      <c r="AN78" s="1742">
        <v>444.49220000000003</v>
      </c>
      <c r="AO78" s="1742">
        <v>334.65460000000002</v>
      </c>
      <c r="AP78" s="1742">
        <v>427.64460000000003</v>
      </c>
      <c r="AQ78" s="1742">
        <v>307.85160000000002</v>
      </c>
      <c r="AR78" s="1742">
        <v>408.06200000000001</v>
      </c>
      <c r="AS78" s="1742">
        <v>267.26420000000002</v>
      </c>
      <c r="AT78" s="1742">
        <v>185.43300000000002</v>
      </c>
      <c r="AU78" s="1742">
        <v>243.08680000000001</v>
      </c>
      <c r="AV78" s="1742">
        <v>273.06240000000003</v>
      </c>
      <c r="AW78" s="1742">
        <v>240.68</v>
      </c>
      <c r="AX78" s="1742">
        <v>227.33320000000003</v>
      </c>
      <c r="AY78" s="1742">
        <v>112.57260000000001</v>
      </c>
      <c r="AZ78" s="1742">
        <v>70.781800000000004</v>
      </c>
      <c r="BA78" s="1742">
        <v>132.92100000000002</v>
      </c>
      <c r="BB78" s="1742">
        <v>49.99580000000001</v>
      </c>
      <c r="BC78" s="1742">
        <v>153.48820000000003</v>
      </c>
      <c r="BD78" s="1742">
        <v>169.02300000000002</v>
      </c>
      <c r="BE78" s="1742">
        <v>149.65920000000003</v>
      </c>
      <c r="BF78" s="1742">
        <v>185.21420000000003</v>
      </c>
      <c r="BG78" s="1742">
        <v>208.73520000000002</v>
      </c>
      <c r="BH78" s="1742">
        <v>192.87220000000002</v>
      </c>
      <c r="BI78" s="1742">
        <v>179.63480000000001</v>
      </c>
      <c r="BJ78" s="1742">
        <v>198.45160000000001</v>
      </c>
      <c r="BK78" s="1742">
        <v>215.29920000000004</v>
      </c>
      <c r="BL78" s="1742">
        <v>111.04100000000001</v>
      </c>
      <c r="BM78" s="1742">
        <v>137.51580000000001</v>
      </c>
      <c r="BN78" s="1742">
        <v>167.929</v>
      </c>
      <c r="BO78" s="1742">
        <v>193.2004</v>
      </c>
      <c r="BP78" s="1742">
        <v>51.746200000000002</v>
      </c>
      <c r="BQ78" s="1742">
        <v>56.778600000000004</v>
      </c>
      <c r="BR78" s="1742">
        <v>82.706400000000002</v>
      </c>
      <c r="BS78" s="1742">
        <v>0</v>
      </c>
      <c r="BT78" s="1742">
        <v>83.800399999999996</v>
      </c>
      <c r="BU78" s="1742">
        <v>128.21680000000001</v>
      </c>
      <c r="BV78" s="1742" t="s">
        <v>2861</v>
      </c>
      <c r="BW78" s="1742">
        <v>86.973000000000013</v>
      </c>
      <c r="BX78" s="1742">
        <v>81.174800000000005</v>
      </c>
      <c r="BY78" s="1742">
        <v>140.03200000000001</v>
      </c>
      <c r="BZ78" s="1742">
        <v>152.066</v>
      </c>
      <c r="CA78" s="1742">
        <v>351.28340000000003</v>
      </c>
      <c r="CB78" s="1742">
        <v>325.24620000000004</v>
      </c>
      <c r="CC78" s="1742">
        <v>350.29880000000003</v>
      </c>
      <c r="CD78" s="1742">
        <v>344.50060000000002</v>
      </c>
      <c r="CE78" s="1742">
        <v>275.35980000000001</v>
      </c>
      <c r="CF78" s="1742">
        <v>401.27920000000006</v>
      </c>
      <c r="CG78" s="1742" t="s">
        <v>2861</v>
      </c>
      <c r="CH78" s="1742">
        <v>436.83420000000007</v>
      </c>
      <c r="CI78" s="1742">
        <v>463.85600000000005</v>
      </c>
      <c r="CJ78" s="1742">
        <v>421.19000000000005</v>
      </c>
      <c r="CK78" s="1742">
        <v>447.55540000000008</v>
      </c>
      <c r="CL78" s="1742">
        <v>474.46780000000001</v>
      </c>
      <c r="CM78" s="1742">
        <v>513.3048</v>
      </c>
      <c r="CN78" s="1742">
        <v>561.44080000000008</v>
      </c>
      <c r="CO78" s="1742">
        <v>524.13540000000012</v>
      </c>
      <c r="CP78" s="1742">
        <v>507.94420000000002</v>
      </c>
      <c r="CQ78" s="1742">
        <v>482.12580000000003</v>
      </c>
      <c r="CR78" s="1742">
        <v>201.29600000000002</v>
      </c>
      <c r="CS78" s="1742">
        <v>180.61940000000001</v>
      </c>
      <c r="CT78" s="1742">
        <v>205.12500000000003</v>
      </c>
      <c r="CU78" s="1742">
        <v>299.09960000000001</v>
      </c>
      <c r="CV78" s="1742">
        <v>273.60939999999999</v>
      </c>
      <c r="CW78" s="1742">
        <v>263.21640000000002</v>
      </c>
      <c r="CX78" s="1742">
        <v>304.35079999999999</v>
      </c>
      <c r="CY78" s="1742">
        <v>272.40600000000001</v>
      </c>
      <c r="CZ78" s="1742">
        <v>419.11140000000006</v>
      </c>
      <c r="DA78" s="1742">
        <v>415.50120000000004</v>
      </c>
      <c r="DB78" s="1742">
        <v>371.96000000000004</v>
      </c>
      <c r="DC78" s="1742">
        <v>375.67959999999999</v>
      </c>
      <c r="DD78" s="1742">
        <v>370.10020000000003</v>
      </c>
      <c r="DE78" s="1742">
        <v>236.85100000000003</v>
      </c>
      <c r="DF78" s="1742">
        <v>300.63120000000004</v>
      </c>
      <c r="DG78" s="1742">
        <v>194.40379999999999</v>
      </c>
      <c r="DH78" s="1742">
        <v>380.93080000000003</v>
      </c>
      <c r="DI78" s="1742">
        <v>327.54360000000003</v>
      </c>
      <c r="DJ78" s="1742">
        <v>361.12940000000003</v>
      </c>
      <c r="DK78" s="1742">
        <v>434.86500000000001</v>
      </c>
      <c r="DL78" s="1742">
        <v>397.55959999999999</v>
      </c>
      <c r="DM78" s="1742">
        <v>469.98240000000004</v>
      </c>
      <c r="DN78" s="1742">
        <v>440.99140000000006</v>
      </c>
      <c r="DO78" s="1742">
        <v>500.61440000000005</v>
      </c>
      <c r="DP78" s="1742">
        <v>460.57400000000001</v>
      </c>
      <c r="DQ78" s="1742">
        <v>446.24259999999998</v>
      </c>
      <c r="DR78" s="1742">
        <v>461.33980000000003</v>
      </c>
      <c r="DS78" s="1742">
        <v>489.01800000000003</v>
      </c>
      <c r="DT78" s="1742">
        <v>467.79440000000005</v>
      </c>
      <c r="DU78" s="1742">
        <v>542.73340000000007</v>
      </c>
      <c r="DV78" s="1742">
        <v>491.31540000000007</v>
      </c>
      <c r="DW78" s="1742">
        <v>509.03820000000007</v>
      </c>
      <c r="DX78" s="1742">
        <v>497.33240000000006</v>
      </c>
      <c r="DY78" s="1742">
        <v>511.99200000000002</v>
      </c>
      <c r="DZ78" s="1742">
        <v>490.5496</v>
      </c>
      <c r="EA78" s="1742">
        <v>503.34940000000006</v>
      </c>
      <c r="EB78" s="1742">
        <v>528.94900000000007</v>
      </c>
      <c r="EC78" s="1742">
        <v>507.17840000000007</v>
      </c>
      <c r="ED78" s="1742">
        <v>582.77380000000005</v>
      </c>
      <c r="EE78" s="1742">
        <v>624.89280000000008</v>
      </c>
      <c r="EF78" s="2007">
        <v>586.38400000000001</v>
      </c>
      <c r="EG78" s="1742">
        <v>567.67660000000001</v>
      </c>
      <c r="EH78" s="1742">
        <v>485.18900000000002</v>
      </c>
      <c r="EI78" s="1742">
        <v>530.48059999999998</v>
      </c>
      <c r="EJ78" s="1742">
        <v>555.75200000000007</v>
      </c>
      <c r="EK78" s="1742">
        <v>606.40419999999995</v>
      </c>
      <c r="EL78" s="1742">
        <v>569.31759999999997</v>
      </c>
      <c r="EM78" s="1742">
        <v>671.71600000000001</v>
      </c>
      <c r="EN78" s="1742">
        <v>723.13400000000001</v>
      </c>
      <c r="EO78" s="1742">
        <v>705.19240000000013</v>
      </c>
      <c r="EP78" s="1742">
        <v>750.15580000000011</v>
      </c>
      <c r="EQ78" s="1742">
        <v>779.9126</v>
      </c>
      <c r="ER78" s="1742">
        <v>878.48200000000008</v>
      </c>
      <c r="ES78" s="1742">
        <v>837.12880000000007</v>
      </c>
      <c r="ET78" s="1742">
        <v>813.06080000000009</v>
      </c>
      <c r="EU78" s="1742">
        <v>662.74519999999995</v>
      </c>
      <c r="EV78" s="1742">
        <v>646.11640000000011</v>
      </c>
      <c r="EW78" s="1742">
        <v>779.36560000000009</v>
      </c>
      <c r="EX78" s="1742">
        <v>704.97360000000003</v>
      </c>
      <c r="EY78" s="1742">
        <v>759.12660000000005</v>
      </c>
      <c r="EZ78" s="1742">
        <v>884.1708000000001</v>
      </c>
      <c r="FA78" s="1742">
        <v>935.47940000000006</v>
      </c>
      <c r="FB78" s="1742">
        <v>907.14480000000015</v>
      </c>
      <c r="FC78" s="1742">
        <v>821.59400000000005</v>
      </c>
      <c r="FD78" s="1742">
        <v>848.61580000000015</v>
      </c>
      <c r="FE78" s="1742">
        <v>923.66420000000005</v>
      </c>
      <c r="FF78" s="1742">
        <v>613.29640000000006</v>
      </c>
      <c r="FG78" s="1742">
        <v>669.41859999999997</v>
      </c>
      <c r="FH78" s="1742">
        <v>652.46159999999998</v>
      </c>
      <c r="FI78" s="1742">
        <v>652.46159999999998</v>
      </c>
      <c r="FJ78" s="1742">
        <v>668.21519999999998</v>
      </c>
      <c r="FK78" s="1742">
        <v>760.43940000000009</v>
      </c>
      <c r="FL78" s="1742">
        <v>718.64859999999999</v>
      </c>
      <c r="FM78" s="1742">
        <v>751.57800000000009</v>
      </c>
      <c r="FN78" s="1742">
        <v>812.95140000000004</v>
      </c>
      <c r="FO78" s="1742">
        <v>785.27319999999997</v>
      </c>
      <c r="FP78" s="1742">
        <v>741.07560000000001</v>
      </c>
      <c r="FQ78" s="1742">
        <v>834.83140000000014</v>
      </c>
      <c r="FR78" s="1742">
        <v>758.14200000000005</v>
      </c>
      <c r="FS78" s="1742">
        <v>775.64600000000007</v>
      </c>
      <c r="FT78" s="1742">
        <v>1010.1996</v>
      </c>
      <c r="FU78" s="1742">
        <v>955.60900000000004</v>
      </c>
      <c r="FV78" s="1742">
        <v>1047.6144000000002</v>
      </c>
      <c r="FW78" s="1742">
        <v>989.1948000000001</v>
      </c>
      <c r="FX78" s="1742">
        <v>1069.6038000000001</v>
      </c>
      <c r="FY78" s="1742">
        <v>1062.4928000000002</v>
      </c>
      <c r="FZ78" s="1742">
        <v>1090.7180000000001</v>
      </c>
      <c r="GA78" s="1742">
        <v>1126.7106000000001</v>
      </c>
      <c r="GB78" s="1742">
        <v>1109.7536</v>
      </c>
      <c r="GC78" s="1742" t="s">
        <v>2861</v>
      </c>
      <c r="GD78" s="1742">
        <v>1150.9974</v>
      </c>
      <c r="GE78" s="1742" t="s">
        <v>2861</v>
      </c>
      <c r="GF78" s="1742" t="s">
        <v>2861</v>
      </c>
      <c r="GG78" s="1742">
        <v>1108.0032000000001</v>
      </c>
      <c r="GH78" s="1742">
        <v>1132.9464</v>
      </c>
      <c r="GI78" s="1742">
        <v>1200.8838000000001</v>
      </c>
      <c r="GJ78" s="1742">
        <v>1160.0776000000001</v>
      </c>
      <c r="GK78" s="1742">
        <v>1060.633</v>
      </c>
      <c r="GL78" s="1742">
        <v>1002.4322000000001</v>
      </c>
      <c r="GM78" s="1742">
        <v>1057.7886000000001</v>
      </c>
      <c r="GN78" s="1742">
        <v>1098.4854</v>
      </c>
      <c r="GO78" s="1742">
        <v>1236.1106000000002</v>
      </c>
      <c r="GP78" s="1742">
        <v>1232.1722</v>
      </c>
      <c r="GQ78" s="1742">
        <v>1147.0590000000002</v>
      </c>
      <c r="GR78" s="1742">
        <v>1272.5408000000002</v>
      </c>
      <c r="GS78" s="1742">
        <v>1194.5386000000001</v>
      </c>
      <c r="GT78" s="1742">
        <v>1247.4882</v>
      </c>
      <c r="GU78" s="1742">
        <v>1261.3820000000001</v>
      </c>
      <c r="GV78" s="1742">
        <v>1285.3406000000002</v>
      </c>
      <c r="GW78" s="1742" t="s">
        <v>2861</v>
      </c>
      <c r="GX78" s="1742">
        <v>1268.4930000000002</v>
      </c>
      <c r="GY78" s="1742" t="s">
        <v>2861</v>
      </c>
      <c r="GZ78" s="1742" t="s">
        <v>2861</v>
      </c>
      <c r="HA78" s="1742" t="s">
        <v>2861</v>
      </c>
      <c r="HB78" s="1742" t="s">
        <v>2861</v>
      </c>
      <c r="HC78" s="1744" t="s">
        <v>2861</v>
      </c>
      <c r="HD78" s="1745" t="s">
        <v>4783</v>
      </c>
      <c r="HE78" s="1746" t="s">
        <v>4692</v>
      </c>
      <c r="HF78" s="1747">
        <v>124</v>
      </c>
    </row>
    <row r="79" spans="2:214" hidden="1">
      <c r="B79" s="1738">
        <v>131</v>
      </c>
      <c r="C79" s="1739" t="s">
        <v>4693</v>
      </c>
      <c r="D79" s="1740" t="s">
        <v>4784</v>
      </c>
      <c r="E79" s="1748">
        <v>1201.6462000000001</v>
      </c>
      <c r="F79" s="1743">
        <v>1323.7366000000002</v>
      </c>
      <c r="G79" s="1743">
        <v>1411.4754000000003</v>
      </c>
      <c r="H79" s="1743">
        <v>1224.7296000000001</v>
      </c>
      <c r="I79" s="1743">
        <v>1312.3589999999999</v>
      </c>
      <c r="J79" s="1743">
        <v>1259.9564</v>
      </c>
      <c r="K79" s="1743">
        <v>1191.8002000000001</v>
      </c>
      <c r="L79" s="1743">
        <v>1336.3175999999999</v>
      </c>
      <c r="M79" s="1743">
        <v>1210.1794</v>
      </c>
      <c r="N79" s="1743">
        <v>1436.1997999999999</v>
      </c>
      <c r="O79" s="1743">
        <v>1107.7809999999999</v>
      </c>
      <c r="P79" s="1743">
        <v>1072.2260000000001</v>
      </c>
      <c r="Q79" s="1743">
        <v>1089.0736000000002</v>
      </c>
      <c r="R79" s="1743">
        <v>1024.8558</v>
      </c>
      <c r="S79" s="1743">
        <v>1126.8166000000001</v>
      </c>
      <c r="T79" s="1743">
        <v>1161.7152000000001</v>
      </c>
      <c r="U79" s="1743">
        <v>1176.4841999999999</v>
      </c>
      <c r="V79" s="1743">
        <v>1144.8676</v>
      </c>
      <c r="W79" s="1743">
        <v>824.32560000000001</v>
      </c>
      <c r="X79" s="1743">
        <v>965.45159999999998</v>
      </c>
      <c r="Y79" s="1742">
        <v>604.32560000000001</v>
      </c>
      <c r="Z79" s="1742">
        <v>552.79820000000007</v>
      </c>
      <c r="AA79" s="1742">
        <v>583.75840000000005</v>
      </c>
      <c r="AB79" s="1742">
        <v>669.1998000000001</v>
      </c>
      <c r="AC79" s="1742">
        <v>454.7758</v>
      </c>
      <c r="AD79" s="1742">
        <v>405.32700000000006</v>
      </c>
      <c r="AE79" s="1742">
        <v>378.63340000000005</v>
      </c>
      <c r="AF79" s="1742">
        <v>547.54700000000003</v>
      </c>
      <c r="AG79" s="1742">
        <v>470.52940000000007</v>
      </c>
      <c r="AH79" s="1742">
        <v>313.54040000000003</v>
      </c>
      <c r="AI79" s="1742">
        <v>354.01840000000004</v>
      </c>
      <c r="AJ79" s="1742">
        <v>343.18780000000004</v>
      </c>
      <c r="AK79" s="1742">
        <v>510.24160000000001</v>
      </c>
      <c r="AL79" s="1742">
        <v>555.97080000000005</v>
      </c>
      <c r="AM79" s="1742">
        <v>562.42540000000008</v>
      </c>
      <c r="AN79" s="1742">
        <v>454.11940000000004</v>
      </c>
      <c r="AO79" s="1742">
        <v>320.43259999999998</v>
      </c>
      <c r="AP79" s="1742">
        <v>413.31320000000005</v>
      </c>
      <c r="AQ79" s="1742">
        <v>293.62959999999998</v>
      </c>
      <c r="AR79" s="1742">
        <v>393.84000000000003</v>
      </c>
      <c r="AS79" s="1742">
        <v>253.04220000000004</v>
      </c>
      <c r="AT79" s="1742">
        <v>202.39000000000001</v>
      </c>
      <c r="AU79" s="1742">
        <v>220.98800000000003</v>
      </c>
      <c r="AV79" s="1742">
        <v>259.05920000000003</v>
      </c>
      <c r="AW79" s="1742">
        <v>257.74639999999999</v>
      </c>
      <c r="AX79" s="1742">
        <v>186.30820000000003</v>
      </c>
      <c r="AY79" s="1742">
        <v>129.63900000000001</v>
      </c>
      <c r="AZ79" s="1742">
        <v>83.909800000000004</v>
      </c>
      <c r="BA79" s="1742">
        <v>100.86680000000001</v>
      </c>
      <c r="BB79" s="1742">
        <v>111.9162</v>
      </c>
      <c r="BC79" s="1742">
        <v>139.48500000000001</v>
      </c>
      <c r="BD79" s="1742">
        <v>110.27520000000001</v>
      </c>
      <c r="BE79" s="1742">
        <v>110.49400000000001</v>
      </c>
      <c r="BF79" s="1742">
        <v>144.18920000000003</v>
      </c>
      <c r="BG79" s="1742">
        <v>169.02300000000002</v>
      </c>
      <c r="BH79" s="1742">
        <v>122.74680000000001</v>
      </c>
      <c r="BI79" s="1742">
        <v>120.77760000000002</v>
      </c>
      <c r="BJ79" s="1742">
        <v>128.3262</v>
      </c>
      <c r="BK79" s="1742">
        <v>145.1738</v>
      </c>
      <c r="BL79" s="1742">
        <v>40.915600000000005</v>
      </c>
      <c r="BM79" s="1742">
        <v>67.3904</v>
      </c>
      <c r="BN79" s="1742">
        <v>97.803600000000017</v>
      </c>
      <c r="BO79" s="1742">
        <v>123.075</v>
      </c>
      <c r="BP79" s="1742">
        <v>69.578400000000002</v>
      </c>
      <c r="BQ79" s="1742">
        <v>43.213000000000001</v>
      </c>
      <c r="BR79" s="1742">
        <v>100.64800000000001</v>
      </c>
      <c r="BS79" s="1742">
        <v>82.378200000000007</v>
      </c>
      <c r="BT79" s="1742">
        <v>0</v>
      </c>
      <c r="BU79" s="1742">
        <v>56.55980000000001</v>
      </c>
      <c r="BV79" s="1742" t="s">
        <v>2861</v>
      </c>
      <c r="BW79" s="1742">
        <v>47.479600000000005</v>
      </c>
      <c r="BX79" s="1742">
        <v>41.681400000000004</v>
      </c>
      <c r="BY79" s="1742">
        <v>70.125399999999999</v>
      </c>
      <c r="BZ79" s="1742">
        <v>89.708000000000013</v>
      </c>
      <c r="CA79" s="1742">
        <v>295.59879999999998</v>
      </c>
      <c r="CB79" s="1742">
        <v>255.23020000000002</v>
      </c>
      <c r="CC79" s="1742">
        <v>280.17340000000007</v>
      </c>
      <c r="CD79" s="1742">
        <v>274.4846</v>
      </c>
      <c r="CE79" s="1742">
        <v>205.23440000000002</v>
      </c>
      <c r="CF79" s="1742">
        <v>346.03220000000005</v>
      </c>
      <c r="CG79" s="1742" t="s">
        <v>2861</v>
      </c>
      <c r="CH79" s="1742">
        <v>365.17720000000003</v>
      </c>
      <c r="CI79" s="1742">
        <v>392.19900000000001</v>
      </c>
      <c r="CJ79" s="1742">
        <v>351.06459999999998</v>
      </c>
      <c r="CK79" s="1742">
        <v>375.89840000000004</v>
      </c>
      <c r="CL79" s="1742">
        <v>402.81080000000003</v>
      </c>
      <c r="CM79" s="1742">
        <v>441.64780000000002</v>
      </c>
      <c r="CN79" s="1742">
        <v>489.78380000000004</v>
      </c>
      <c r="CO79" s="1742">
        <v>453.9006</v>
      </c>
      <c r="CP79" s="1742">
        <v>437.70940000000007</v>
      </c>
      <c r="CQ79" s="1742">
        <v>411.89100000000002</v>
      </c>
      <c r="CR79" s="1742">
        <v>129.63900000000001</v>
      </c>
      <c r="CS79" s="1742">
        <v>108.9624</v>
      </c>
      <c r="CT79" s="1742">
        <v>133.46800000000002</v>
      </c>
      <c r="CU79" s="1742">
        <v>228.97420000000002</v>
      </c>
      <c r="CV79" s="1742">
        <v>201.95240000000001</v>
      </c>
      <c r="CW79" s="1742">
        <v>193.09100000000001</v>
      </c>
      <c r="CX79" s="1742">
        <v>232.69380000000001</v>
      </c>
      <c r="CY79" s="1742">
        <v>200.74900000000002</v>
      </c>
      <c r="CZ79" s="1742">
        <v>348.43900000000002</v>
      </c>
      <c r="DA79" s="1742">
        <v>345.26640000000003</v>
      </c>
      <c r="DB79" s="1742">
        <v>300.303</v>
      </c>
      <c r="DC79" s="1742">
        <v>304.02260000000001</v>
      </c>
      <c r="DD79" s="1742">
        <v>298.44320000000005</v>
      </c>
      <c r="DE79" s="1742">
        <v>174.49300000000002</v>
      </c>
      <c r="DF79" s="1742">
        <v>238.38260000000002</v>
      </c>
      <c r="DG79" s="1742">
        <v>132.04580000000001</v>
      </c>
      <c r="DH79" s="1742">
        <v>318.57280000000003</v>
      </c>
      <c r="DI79" s="1742">
        <v>265.18560000000002</v>
      </c>
      <c r="DJ79" s="1742">
        <v>298.77140000000003</v>
      </c>
      <c r="DK79" s="1742">
        <v>372.50700000000001</v>
      </c>
      <c r="DL79" s="1742">
        <v>335.20159999999998</v>
      </c>
      <c r="DM79" s="1742">
        <v>407.62440000000004</v>
      </c>
      <c r="DN79" s="1742">
        <v>378.63340000000005</v>
      </c>
      <c r="DO79" s="1742">
        <v>438.25640000000004</v>
      </c>
      <c r="DP79" s="1742">
        <v>398.21600000000001</v>
      </c>
      <c r="DQ79" s="1742">
        <v>376.00780000000003</v>
      </c>
      <c r="DR79" s="1742">
        <v>391.10500000000002</v>
      </c>
      <c r="DS79" s="1742">
        <v>426.66</v>
      </c>
      <c r="DT79" s="1742">
        <v>405.43640000000005</v>
      </c>
      <c r="DU79" s="1742">
        <v>472.49860000000001</v>
      </c>
      <c r="DV79" s="1742">
        <v>428.95740000000006</v>
      </c>
      <c r="DW79" s="1742">
        <v>446.68020000000007</v>
      </c>
      <c r="DX79" s="1742">
        <v>434.97440000000006</v>
      </c>
      <c r="DY79" s="1742">
        <v>449.63400000000001</v>
      </c>
      <c r="DZ79" s="1742">
        <v>428.19159999999999</v>
      </c>
      <c r="EA79" s="1742">
        <v>440.99140000000006</v>
      </c>
      <c r="EB79" s="1742">
        <v>466.59100000000001</v>
      </c>
      <c r="EC79" s="1742">
        <v>444.82040000000006</v>
      </c>
      <c r="ED79" s="1742">
        <v>520.41579999999999</v>
      </c>
      <c r="EE79" s="1742">
        <v>562.64419999999996</v>
      </c>
      <c r="EF79" s="2007">
        <v>524.02600000000007</v>
      </c>
      <c r="EG79" s="1742">
        <v>505.3186</v>
      </c>
      <c r="EH79" s="1742">
        <v>422.83100000000002</v>
      </c>
      <c r="EI79" s="1742">
        <v>468.12260000000003</v>
      </c>
      <c r="EJ79" s="1742">
        <v>493.39400000000006</v>
      </c>
      <c r="EK79" s="1742">
        <v>544.0462</v>
      </c>
      <c r="EL79" s="1742">
        <v>506.95960000000002</v>
      </c>
      <c r="EM79" s="1742">
        <v>609.35800000000006</v>
      </c>
      <c r="EN79" s="1742">
        <v>660.77600000000007</v>
      </c>
      <c r="EO79" s="1742">
        <v>642.94380000000012</v>
      </c>
      <c r="EP79" s="1742">
        <v>687.79780000000005</v>
      </c>
      <c r="EQ79" s="1742">
        <v>717.55460000000005</v>
      </c>
      <c r="ER79" s="1742">
        <v>816.12400000000002</v>
      </c>
      <c r="ES79" s="1742">
        <v>774.77080000000012</v>
      </c>
      <c r="ET79" s="1742">
        <v>750.70280000000014</v>
      </c>
      <c r="EU79" s="1742">
        <v>600.38720000000001</v>
      </c>
      <c r="EV79" s="1742">
        <v>583.75840000000005</v>
      </c>
      <c r="EW79" s="1742">
        <v>717.00760000000002</v>
      </c>
      <c r="EX79" s="1742">
        <v>642.61559999999997</v>
      </c>
      <c r="EY79" s="1742">
        <v>696.76859999999999</v>
      </c>
      <c r="EZ79" s="1742">
        <v>821.81280000000015</v>
      </c>
      <c r="FA79" s="1742">
        <v>873.12140000000011</v>
      </c>
      <c r="FB79" s="1742">
        <v>844.78680000000008</v>
      </c>
      <c r="FC79" s="1742">
        <v>759.34540000000004</v>
      </c>
      <c r="FD79" s="1742">
        <v>786.25780000000009</v>
      </c>
      <c r="FE79" s="1742">
        <v>861.30619999999999</v>
      </c>
      <c r="FF79" s="1742">
        <v>550.93840000000012</v>
      </c>
      <c r="FG79" s="1742">
        <v>607.06060000000002</v>
      </c>
      <c r="FH79" s="1742">
        <v>590.10360000000003</v>
      </c>
      <c r="FI79" s="1742">
        <v>590.21300000000008</v>
      </c>
      <c r="FJ79" s="1742">
        <v>605.96659999999997</v>
      </c>
      <c r="FK79" s="1742">
        <v>698.08140000000003</v>
      </c>
      <c r="FL79" s="1742">
        <v>656.29060000000004</v>
      </c>
      <c r="FM79" s="1742">
        <v>689.22</v>
      </c>
      <c r="FN79" s="1742">
        <v>750.59340000000009</v>
      </c>
      <c r="FO79" s="1742">
        <v>722.91520000000003</v>
      </c>
      <c r="FP79" s="1742">
        <v>678.71760000000006</v>
      </c>
      <c r="FQ79" s="1742">
        <v>772.47340000000008</v>
      </c>
      <c r="FR79" s="1742">
        <v>695.78400000000011</v>
      </c>
      <c r="FS79" s="1742">
        <v>713.28800000000001</v>
      </c>
      <c r="FT79" s="1742">
        <v>947.84160000000008</v>
      </c>
      <c r="FU79" s="1742">
        <v>893.25100000000009</v>
      </c>
      <c r="FV79" s="1742">
        <v>985.2564000000001</v>
      </c>
      <c r="FW79" s="1742">
        <v>926.83680000000015</v>
      </c>
      <c r="FX79" s="1742">
        <v>1007.2458000000001</v>
      </c>
      <c r="FY79" s="1742">
        <v>1000.1348000000002</v>
      </c>
      <c r="FZ79" s="1742">
        <v>1028.3600000000001</v>
      </c>
      <c r="GA79" s="1742">
        <v>1064.3526000000002</v>
      </c>
      <c r="GB79" s="1742">
        <v>1047.3956000000001</v>
      </c>
      <c r="GC79" s="1742" t="s">
        <v>2861</v>
      </c>
      <c r="GD79" s="1742">
        <v>1088.6394</v>
      </c>
      <c r="GE79" s="1742" t="s">
        <v>2861</v>
      </c>
      <c r="GF79" s="1742" t="s">
        <v>2861</v>
      </c>
      <c r="GG79" s="1742">
        <v>1045.6451999999999</v>
      </c>
      <c r="GH79" s="1742">
        <v>1070.5884000000001</v>
      </c>
      <c r="GI79" s="1742">
        <v>1138.5258000000001</v>
      </c>
      <c r="GJ79" s="1742">
        <v>1097.7196000000001</v>
      </c>
      <c r="GK79" s="1742">
        <v>998.27500000000009</v>
      </c>
      <c r="GL79" s="1742">
        <v>940.07420000000002</v>
      </c>
      <c r="GM79" s="1742">
        <v>995.43060000000003</v>
      </c>
      <c r="GN79" s="1742">
        <v>1036.1274000000001</v>
      </c>
      <c r="GO79" s="1742">
        <v>1173.7526000000003</v>
      </c>
      <c r="GP79" s="1742">
        <v>1169.8142</v>
      </c>
      <c r="GQ79" s="1742">
        <v>1084.701</v>
      </c>
      <c r="GR79" s="1742">
        <v>1210.1828</v>
      </c>
      <c r="GS79" s="1742">
        <v>1132.1806000000001</v>
      </c>
      <c r="GT79" s="1742">
        <v>1185.1302000000001</v>
      </c>
      <c r="GU79" s="1742">
        <v>1199.0240000000001</v>
      </c>
      <c r="GV79" s="1742">
        <v>1222.9826000000003</v>
      </c>
      <c r="GW79" s="1742" t="s">
        <v>2861</v>
      </c>
      <c r="GX79" s="1742">
        <v>1206.135</v>
      </c>
      <c r="GY79" s="1742" t="s">
        <v>2861</v>
      </c>
      <c r="GZ79" s="1742" t="s">
        <v>2861</v>
      </c>
      <c r="HA79" s="1742" t="s">
        <v>2861</v>
      </c>
      <c r="HB79" s="1742" t="s">
        <v>2861</v>
      </c>
      <c r="HC79" s="1744" t="s">
        <v>2861</v>
      </c>
      <c r="HD79" s="1745" t="s">
        <v>4784</v>
      </c>
      <c r="HE79" s="1746" t="s">
        <v>4693</v>
      </c>
      <c r="HF79" s="1747">
        <v>131</v>
      </c>
    </row>
    <row r="80" spans="2:214" hidden="1">
      <c r="B80" s="1738">
        <v>132</v>
      </c>
      <c r="C80" s="1739" t="s">
        <v>4693</v>
      </c>
      <c r="D80" s="1740" t="s">
        <v>4785</v>
      </c>
      <c r="E80" s="1748">
        <v>1244.7498000000001</v>
      </c>
      <c r="F80" s="1743">
        <v>1366.8402000000001</v>
      </c>
      <c r="G80" s="1743">
        <v>1454.5790000000002</v>
      </c>
      <c r="H80" s="1743">
        <v>1267.8332</v>
      </c>
      <c r="I80" s="1743">
        <v>1355.4626000000001</v>
      </c>
      <c r="J80" s="1743">
        <v>1303.06</v>
      </c>
      <c r="K80" s="1743">
        <v>1234.9038</v>
      </c>
      <c r="L80" s="1743">
        <v>1379.4212</v>
      </c>
      <c r="M80" s="1743">
        <v>1253.2830000000001</v>
      </c>
      <c r="N80" s="1743">
        <v>1479.3034</v>
      </c>
      <c r="O80" s="1743">
        <v>1150.8846000000001</v>
      </c>
      <c r="P80" s="1743">
        <v>1115.3296</v>
      </c>
      <c r="Q80" s="1743">
        <v>1132.1772000000001</v>
      </c>
      <c r="R80" s="1743">
        <v>1067.9594000000002</v>
      </c>
      <c r="S80" s="1743">
        <v>1169.9202</v>
      </c>
      <c r="T80" s="1743">
        <v>1204.8188</v>
      </c>
      <c r="U80" s="1743">
        <v>1219.5878</v>
      </c>
      <c r="V80" s="1743">
        <v>1187.9712</v>
      </c>
      <c r="W80" s="1743">
        <v>867.42920000000004</v>
      </c>
      <c r="X80" s="1743">
        <v>1008.5552</v>
      </c>
      <c r="Y80" s="1742">
        <v>647.42920000000004</v>
      </c>
      <c r="Z80" s="1742">
        <v>596.01120000000003</v>
      </c>
      <c r="AA80" s="1742">
        <v>626.97140000000002</v>
      </c>
      <c r="AB80" s="1742">
        <v>712.30340000000012</v>
      </c>
      <c r="AC80" s="1742">
        <v>497.87940000000009</v>
      </c>
      <c r="AD80" s="1742">
        <v>448.43060000000003</v>
      </c>
      <c r="AE80" s="1742">
        <v>421.84640000000007</v>
      </c>
      <c r="AF80" s="1742">
        <v>590.65060000000005</v>
      </c>
      <c r="AG80" s="1742">
        <v>513.74240000000009</v>
      </c>
      <c r="AH80" s="1742">
        <v>356.75340000000006</v>
      </c>
      <c r="AI80" s="1742">
        <v>399.20060000000001</v>
      </c>
      <c r="AJ80" s="1742">
        <v>386.29140000000007</v>
      </c>
      <c r="AK80" s="1742">
        <v>547.87520000000006</v>
      </c>
      <c r="AL80" s="1742">
        <v>599.18380000000013</v>
      </c>
      <c r="AM80" s="1742">
        <v>604.21619999999996</v>
      </c>
      <c r="AN80" s="1742">
        <v>497.22300000000001</v>
      </c>
      <c r="AO80" s="1742">
        <v>363.53620000000006</v>
      </c>
      <c r="AP80" s="1742">
        <v>425.12840000000006</v>
      </c>
      <c r="AQ80" s="1742">
        <v>336.8426</v>
      </c>
      <c r="AR80" s="1742">
        <v>436.9436</v>
      </c>
      <c r="AS80" s="1742">
        <v>296.14580000000001</v>
      </c>
      <c r="AT80" s="1742">
        <v>247.57220000000004</v>
      </c>
      <c r="AU80" s="1742">
        <v>264.09160000000003</v>
      </c>
      <c r="AV80" s="1742">
        <v>302.27220000000005</v>
      </c>
      <c r="AW80" s="1742">
        <v>302.92860000000002</v>
      </c>
      <c r="AX80" s="1742">
        <v>229.52120000000002</v>
      </c>
      <c r="AY80" s="1742">
        <v>174.82120000000003</v>
      </c>
      <c r="AZ80" s="1742">
        <v>129.09200000000001</v>
      </c>
      <c r="BA80" s="1742">
        <v>144.07980000000001</v>
      </c>
      <c r="BB80" s="1742">
        <v>157.0984</v>
      </c>
      <c r="BC80" s="1742">
        <v>182.58860000000001</v>
      </c>
      <c r="BD80" s="1742">
        <v>135.32780000000002</v>
      </c>
      <c r="BE80" s="1742">
        <v>153.59760000000003</v>
      </c>
      <c r="BF80" s="1742">
        <v>187.40220000000002</v>
      </c>
      <c r="BG80" s="1742">
        <v>212.23600000000002</v>
      </c>
      <c r="BH80" s="1742">
        <v>113.01020000000001</v>
      </c>
      <c r="BI80" s="1742">
        <v>122.74680000000001</v>
      </c>
      <c r="BJ80" s="1742">
        <v>118.58960000000002</v>
      </c>
      <c r="BK80" s="1742">
        <v>135.54660000000001</v>
      </c>
      <c r="BL80" s="1742">
        <v>84.019199999999998</v>
      </c>
      <c r="BM80" s="1742">
        <v>70.672399999999996</v>
      </c>
      <c r="BN80" s="1742">
        <v>88.067000000000007</v>
      </c>
      <c r="BO80" s="1742">
        <v>101.41380000000001</v>
      </c>
      <c r="BP80" s="1742">
        <v>114.6512</v>
      </c>
      <c r="BQ80" s="1742">
        <v>88.504600000000011</v>
      </c>
      <c r="BR80" s="1742">
        <v>143.20460000000003</v>
      </c>
      <c r="BS80" s="1742">
        <v>127.45100000000001</v>
      </c>
      <c r="BT80" s="1742">
        <v>54.262400000000007</v>
      </c>
      <c r="BU80" s="1742">
        <v>0</v>
      </c>
      <c r="BV80" s="1742" t="s">
        <v>2861</v>
      </c>
      <c r="BW80" s="1742">
        <v>90.036200000000008</v>
      </c>
      <c r="BX80" s="1742">
        <v>84.238</v>
      </c>
      <c r="BY80" s="1742">
        <v>36.102000000000004</v>
      </c>
      <c r="BZ80" s="1742">
        <v>91.567800000000005</v>
      </c>
      <c r="CA80" s="1742">
        <v>285.86220000000003</v>
      </c>
      <c r="CB80" s="1742">
        <v>245.49360000000001</v>
      </c>
      <c r="CC80" s="1742">
        <v>270.43680000000001</v>
      </c>
      <c r="CD80" s="1742">
        <v>264.74800000000005</v>
      </c>
      <c r="CE80" s="1742">
        <v>195.49780000000001</v>
      </c>
      <c r="CF80" s="1742">
        <v>336.29559999999998</v>
      </c>
      <c r="CG80" s="1742" t="s">
        <v>2861</v>
      </c>
      <c r="CH80" s="1742">
        <v>340.67160000000001</v>
      </c>
      <c r="CI80" s="1742">
        <v>367.69340000000005</v>
      </c>
      <c r="CJ80" s="1742">
        <v>341.32800000000003</v>
      </c>
      <c r="CK80" s="1742">
        <v>351.39280000000002</v>
      </c>
      <c r="CL80" s="1742">
        <v>378.30520000000001</v>
      </c>
      <c r="CM80" s="1742">
        <v>417.14220000000006</v>
      </c>
      <c r="CN80" s="1742">
        <v>465.27820000000003</v>
      </c>
      <c r="CO80" s="1742">
        <v>429.39500000000004</v>
      </c>
      <c r="CP80" s="1742">
        <v>413.2038</v>
      </c>
      <c r="CQ80" s="1742">
        <v>387.38540000000006</v>
      </c>
      <c r="CR80" s="1742">
        <v>105.13340000000001</v>
      </c>
      <c r="CS80" s="1742">
        <v>84.566200000000009</v>
      </c>
      <c r="CT80" s="1742">
        <v>109.07180000000001</v>
      </c>
      <c r="CU80" s="1742">
        <v>219.23760000000001</v>
      </c>
      <c r="CV80" s="1742">
        <v>177.4468</v>
      </c>
      <c r="CW80" s="1742">
        <v>183.3544</v>
      </c>
      <c r="CX80" s="1742">
        <v>208.18820000000002</v>
      </c>
      <c r="CY80" s="1742">
        <v>176.24340000000001</v>
      </c>
      <c r="CZ80" s="1742">
        <v>323.93340000000006</v>
      </c>
      <c r="DA80" s="1742">
        <v>320.87020000000001</v>
      </c>
      <c r="DB80" s="1742">
        <v>275.79740000000004</v>
      </c>
      <c r="DC80" s="1742">
        <v>279.517</v>
      </c>
      <c r="DD80" s="1742">
        <v>273.93760000000003</v>
      </c>
      <c r="DE80" s="1742">
        <v>176.24340000000001</v>
      </c>
      <c r="DF80" s="1742">
        <v>240.13300000000001</v>
      </c>
      <c r="DG80" s="1742">
        <v>133.7962</v>
      </c>
      <c r="DH80" s="1742">
        <v>306.2106</v>
      </c>
      <c r="DI80" s="1742">
        <v>266.93600000000004</v>
      </c>
      <c r="DJ80" s="1742">
        <v>300.52179999999998</v>
      </c>
      <c r="DK80" s="1742">
        <v>374.25740000000008</v>
      </c>
      <c r="DL80" s="1742">
        <v>336.952</v>
      </c>
      <c r="DM80" s="1742">
        <v>409.37479999999999</v>
      </c>
      <c r="DN80" s="1742">
        <v>380.38380000000001</v>
      </c>
      <c r="DO80" s="1742">
        <v>440.0068</v>
      </c>
      <c r="DP80" s="1742">
        <v>399.96640000000008</v>
      </c>
      <c r="DQ80" s="1742">
        <v>351.61160000000001</v>
      </c>
      <c r="DR80" s="1742">
        <v>366.7088</v>
      </c>
      <c r="DS80" s="1742">
        <v>428.41040000000004</v>
      </c>
      <c r="DT80" s="1742">
        <v>407.18680000000001</v>
      </c>
      <c r="DU80" s="1742">
        <v>447.99300000000005</v>
      </c>
      <c r="DV80" s="1742">
        <v>430.81720000000007</v>
      </c>
      <c r="DW80" s="1742">
        <v>448.43060000000003</v>
      </c>
      <c r="DX80" s="1742">
        <v>436.72480000000002</v>
      </c>
      <c r="DY80" s="1742">
        <v>451.38440000000008</v>
      </c>
      <c r="DZ80" s="1742">
        <v>429.94200000000001</v>
      </c>
      <c r="EA80" s="1742">
        <v>442.74180000000001</v>
      </c>
      <c r="EB80" s="1742">
        <v>468.34140000000008</v>
      </c>
      <c r="EC80" s="1742">
        <v>446.57080000000002</v>
      </c>
      <c r="ED80" s="1742">
        <v>522.1662</v>
      </c>
      <c r="EE80" s="1742">
        <v>541.42060000000004</v>
      </c>
      <c r="EF80" s="2007">
        <v>525.77640000000008</v>
      </c>
      <c r="EG80" s="1742">
        <v>490.11200000000002</v>
      </c>
      <c r="EH80" s="1742">
        <v>424.58140000000003</v>
      </c>
      <c r="EI80" s="1742">
        <v>469.98240000000004</v>
      </c>
      <c r="EJ80" s="1742">
        <v>495.14440000000008</v>
      </c>
      <c r="EK80" s="1742">
        <v>545.79660000000001</v>
      </c>
      <c r="EL80" s="1742">
        <v>508.71000000000004</v>
      </c>
      <c r="EM80" s="1742">
        <v>611.10840000000007</v>
      </c>
      <c r="EN80" s="1742">
        <v>662.52640000000008</v>
      </c>
      <c r="EO80" s="1742">
        <v>644.69420000000002</v>
      </c>
      <c r="EP80" s="1742">
        <v>689.54819999999995</v>
      </c>
      <c r="EQ80" s="1742">
        <v>719.30500000000006</v>
      </c>
      <c r="ER80" s="1742">
        <v>817.87440000000004</v>
      </c>
      <c r="ES80" s="1742">
        <v>776.52120000000002</v>
      </c>
      <c r="ET80" s="1742">
        <v>752.45320000000004</v>
      </c>
      <c r="EU80" s="1742">
        <v>602.13760000000002</v>
      </c>
      <c r="EV80" s="1742">
        <v>585.50880000000006</v>
      </c>
      <c r="EW80" s="1742">
        <v>718.75800000000004</v>
      </c>
      <c r="EX80" s="1742">
        <v>644.47540000000004</v>
      </c>
      <c r="EY80" s="1742">
        <v>698.51900000000001</v>
      </c>
      <c r="EZ80" s="1742">
        <v>823.56320000000005</v>
      </c>
      <c r="FA80" s="1742">
        <v>874.87180000000012</v>
      </c>
      <c r="FB80" s="1742">
        <v>846.53719999999998</v>
      </c>
      <c r="FC80" s="1742">
        <v>761.09580000000005</v>
      </c>
      <c r="FD80" s="1742">
        <v>788.11760000000004</v>
      </c>
      <c r="FE80" s="1742">
        <v>863.16600000000005</v>
      </c>
      <c r="FF80" s="1742">
        <v>552.68880000000001</v>
      </c>
      <c r="FG80" s="1742">
        <v>608.81100000000004</v>
      </c>
      <c r="FH80" s="1742">
        <v>591.96340000000009</v>
      </c>
      <c r="FI80" s="1742">
        <v>591.96340000000009</v>
      </c>
      <c r="FJ80" s="1742">
        <v>607.7170000000001</v>
      </c>
      <c r="FK80" s="1742">
        <v>699.83180000000016</v>
      </c>
      <c r="FL80" s="1742">
        <v>658.04100000000005</v>
      </c>
      <c r="FM80" s="1742">
        <v>690.97040000000004</v>
      </c>
      <c r="FN80" s="1742">
        <v>752.3438000000001</v>
      </c>
      <c r="FO80" s="1742">
        <v>724.66560000000004</v>
      </c>
      <c r="FP80" s="1742">
        <v>680.46800000000007</v>
      </c>
      <c r="FQ80" s="1742">
        <v>774.2238000000001</v>
      </c>
      <c r="FR80" s="1742">
        <v>697.53440000000012</v>
      </c>
      <c r="FS80" s="1742">
        <v>715.14780000000007</v>
      </c>
      <c r="FT80" s="1742">
        <v>949.5920000000001</v>
      </c>
      <c r="FU80" s="1742">
        <v>895.0014000000001</v>
      </c>
      <c r="FV80" s="1742">
        <v>987.11620000000005</v>
      </c>
      <c r="FW80" s="1742">
        <v>928.58720000000005</v>
      </c>
      <c r="FX80" s="1742">
        <v>1008.9962</v>
      </c>
      <c r="FY80" s="1742">
        <v>1001.8852000000001</v>
      </c>
      <c r="FZ80" s="1742">
        <v>1030.1104</v>
      </c>
      <c r="GA80" s="1742">
        <v>1066.1030000000001</v>
      </c>
      <c r="GB80" s="1742">
        <v>1049.1460000000002</v>
      </c>
      <c r="GC80" s="1742" t="s">
        <v>2861</v>
      </c>
      <c r="GD80" s="1742">
        <v>1090.3898000000002</v>
      </c>
      <c r="GE80" s="1742" t="s">
        <v>2861</v>
      </c>
      <c r="GF80" s="1742" t="s">
        <v>2861</v>
      </c>
      <c r="GG80" s="1742">
        <v>1047.3956000000001</v>
      </c>
      <c r="GH80" s="1742">
        <v>1072.4482</v>
      </c>
      <c r="GI80" s="1742">
        <v>1140.3856000000003</v>
      </c>
      <c r="GJ80" s="1742">
        <v>1099.47</v>
      </c>
      <c r="GK80" s="1742">
        <v>1000.0254000000001</v>
      </c>
      <c r="GL80" s="1742">
        <v>941.82460000000003</v>
      </c>
      <c r="GM80" s="1742">
        <v>997.18100000000004</v>
      </c>
      <c r="GN80" s="1742">
        <v>1037.8778000000002</v>
      </c>
      <c r="GO80" s="1742">
        <v>1175.5030000000002</v>
      </c>
      <c r="GP80" s="1742">
        <v>1171.5646000000002</v>
      </c>
      <c r="GQ80" s="1742">
        <v>1086.4514000000001</v>
      </c>
      <c r="GR80" s="1742">
        <v>1211.9331999999999</v>
      </c>
      <c r="GS80" s="1742">
        <v>1133.931</v>
      </c>
      <c r="GT80" s="1742">
        <v>1186.8806000000002</v>
      </c>
      <c r="GU80" s="1742">
        <v>1200.7744</v>
      </c>
      <c r="GV80" s="1742">
        <v>1224.7330000000002</v>
      </c>
      <c r="GW80" s="1742" t="s">
        <v>2861</v>
      </c>
      <c r="GX80" s="1742">
        <v>1207.9948000000002</v>
      </c>
      <c r="GY80" s="1742" t="s">
        <v>2861</v>
      </c>
      <c r="GZ80" s="1742" t="s">
        <v>2861</v>
      </c>
      <c r="HA80" s="1742" t="s">
        <v>2861</v>
      </c>
      <c r="HB80" s="1742" t="s">
        <v>2861</v>
      </c>
      <c r="HC80" s="1744" t="s">
        <v>2861</v>
      </c>
      <c r="HD80" s="1745" t="s">
        <v>4785</v>
      </c>
      <c r="HE80" s="1746" t="s">
        <v>4693</v>
      </c>
      <c r="HF80" s="1747">
        <v>132</v>
      </c>
    </row>
    <row r="81" spans="2:214" hidden="1">
      <c r="B81" s="1738">
        <v>133</v>
      </c>
      <c r="C81" s="1739" t="s">
        <v>4693</v>
      </c>
      <c r="D81" s="1740" t="s">
        <v>4786</v>
      </c>
      <c r="E81" s="1748" t="s">
        <v>2861</v>
      </c>
      <c r="F81" s="1743" t="s">
        <v>2861</v>
      </c>
      <c r="G81" s="1743" t="s">
        <v>2861</v>
      </c>
      <c r="H81" s="1743" t="s">
        <v>2861</v>
      </c>
      <c r="I81" s="1743" t="s">
        <v>2861</v>
      </c>
      <c r="J81" s="1743" t="s">
        <v>2861</v>
      </c>
      <c r="K81" s="1743" t="s">
        <v>2861</v>
      </c>
      <c r="L81" s="1743" t="s">
        <v>2861</v>
      </c>
      <c r="M81" s="1743" t="s">
        <v>2861</v>
      </c>
      <c r="N81" s="1743" t="s">
        <v>2861</v>
      </c>
      <c r="O81" s="1743" t="s">
        <v>2861</v>
      </c>
      <c r="P81" s="1743" t="s">
        <v>2861</v>
      </c>
      <c r="Q81" s="1743" t="s">
        <v>2861</v>
      </c>
      <c r="R81" s="1743" t="s">
        <v>2861</v>
      </c>
      <c r="S81" s="1743" t="s">
        <v>2861</v>
      </c>
      <c r="T81" s="1743" t="s">
        <v>2861</v>
      </c>
      <c r="U81" s="1743" t="s">
        <v>2861</v>
      </c>
      <c r="V81" s="1743" t="s">
        <v>2861</v>
      </c>
      <c r="W81" s="1743" t="s">
        <v>2861</v>
      </c>
      <c r="X81" s="1743" t="s">
        <v>2861</v>
      </c>
      <c r="Y81" s="1742" t="s">
        <v>2861</v>
      </c>
      <c r="Z81" s="1742" t="s">
        <v>2861</v>
      </c>
      <c r="AA81" s="1742" t="s">
        <v>2861</v>
      </c>
      <c r="AB81" s="1742" t="s">
        <v>2861</v>
      </c>
      <c r="AC81" s="1742" t="s">
        <v>2861</v>
      </c>
      <c r="AD81" s="1742" t="s">
        <v>2861</v>
      </c>
      <c r="AE81" s="1742" t="s">
        <v>2861</v>
      </c>
      <c r="AF81" s="1742" t="s">
        <v>2861</v>
      </c>
      <c r="AG81" s="1742" t="s">
        <v>2861</v>
      </c>
      <c r="AH81" s="1742" t="s">
        <v>2861</v>
      </c>
      <c r="AI81" s="1742" t="s">
        <v>2861</v>
      </c>
      <c r="AJ81" s="1742" t="s">
        <v>2861</v>
      </c>
      <c r="AK81" s="1742" t="s">
        <v>2861</v>
      </c>
      <c r="AL81" s="1742" t="s">
        <v>2861</v>
      </c>
      <c r="AM81" s="1742" t="s">
        <v>2861</v>
      </c>
      <c r="AN81" s="1742" t="s">
        <v>2861</v>
      </c>
      <c r="AO81" s="1742" t="s">
        <v>2861</v>
      </c>
      <c r="AP81" s="1742" t="s">
        <v>2861</v>
      </c>
      <c r="AQ81" s="1742" t="s">
        <v>2861</v>
      </c>
      <c r="AR81" s="1742" t="s">
        <v>2861</v>
      </c>
      <c r="AS81" s="1742" t="s">
        <v>2861</v>
      </c>
      <c r="AT81" s="1742" t="s">
        <v>2861</v>
      </c>
      <c r="AU81" s="1742" t="s">
        <v>2861</v>
      </c>
      <c r="AV81" s="1742" t="s">
        <v>2861</v>
      </c>
      <c r="AW81" s="1742" t="s">
        <v>2861</v>
      </c>
      <c r="AX81" s="1742" t="s">
        <v>2861</v>
      </c>
      <c r="AY81" s="1742" t="s">
        <v>2861</v>
      </c>
      <c r="AZ81" s="1742" t="s">
        <v>2861</v>
      </c>
      <c r="BA81" s="1742" t="s">
        <v>2861</v>
      </c>
      <c r="BB81" s="1742" t="s">
        <v>2861</v>
      </c>
      <c r="BC81" s="1742" t="s">
        <v>2861</v>
      </c>
      <c r="BD81" s="1742" t="s">
        <v>2861</v>
      </c>
      <c r="BE81" s="1742" t="s">
        <v>2861</v>
      </c>
      <c r="BF81" s="1742" t="s">
        <v>2861</v>
      </c>
      <c r="BG81" s="1742" t="s">
        <v>2861</v>
      </c>
      <c r="BH81" s="1742" t="s">
        <v>2861</v>
      </c>
      <c r="BI81" s="1742" t="s">
        <v>2861</v>
      </c>
      <c r="BJ81" s="1742" t="s">
        <v>2861</v>
      </c>
      <c r="BK81" s="1742" t="s">
        <v>2861</v>
      </c>
      <c r="BL81" s="1742" t="s">
        <v>2861</v>
      </c>
      <c r="BM81" s="1742" t="s">
        <v>2861</v>
      </c>
      <c r="BN81" s="1742" t="s">
        <v>2861</v>
      </c>
      <c r="BO81" s="1742" t="s">
        <v>2861</v>
      </c>
      <c r="BP81" s="1742" t="s">
        <v>2861</v>
      </c>
      <c r="BQ81" s="1742" t="s">
        <v>2861</v>
      </c>
      <c r="BR81" s="1742" t="s">
        <v>2861</v>
      </c>
      <c r="BS81" s="1742" t="s">
        <v>2861</v>
      </c>
      <c r="BT81" s="1742" t="s">
        <v>2861</v>
      </c>
      <c r="BU81" s="1742" t="s">
        <v>2861</v>
      </c>
      <c r="BV81" s="1742">
        <v>0</v>
      </c>
      <c r="BW81" s="1742" t="s">
        <v>2861</v>
      </c>
      <c r="BX81" s="1742" t="s">
        <v>2861</v>
      </c>
      <c r="BY81" s="1742" t="s">
        <v>2861</v>
      </c>
      <c r="BZ81" s="1742" t="s">
        <v>2861</v>
      </c>
      <c r="CA81" s="1742" t="s">
        <v>2861</v>
      </c>
      <c r="CB81" s="1742" t="s">
        <v>2861</v>
      </c>
      <c r="CC81" s="1742" t="s">
        <v>2861</v>
      </c>
      <c r="CD81" s="1742" t="s">
        <v>2861</v>
      </c>
      <c r="CE81" s="1742" t="s">
        <v>2861</v>
      </c>
      <c r="CF81" s="1742" t="s">
        <v>2861</v>
      </c>
      <c r="CG81" s="1742" t="s">
        <v>2861</v>
      </c>
      <c r="CH81" s="1742" t="s">
        <v>2861</v>
      </c>
      <c r="CI81" s="1742" t="s">
        <v>2861</v>
      </c>
      <c r="CJ81" s="1742" t="s">
        <v>2861</v>
      </c>
      <c r="CK81" s="1742" t="s">
        <v>2861</v>
      </c>
      <c r="CL81" s="1742" t="s">
        <v>2861</v>
      </c>
      <c r="CM81" s="1742" t="s">
        <v>2861</v>
      </c>
      <c r="CN81" s="1742" t="s">
        <v>2861</v>
      </c>
      <c r="CO81" s="1742" t="s">
        <v>2861</v>
      </c>
      <c r="CP81" s="1742" t="s">
        <v>2861</v>
      </c>
      <c r="CQ81" s="1742" t="s">
        <v>2861</v>
      </c>
      <c r="CR81" s="1742" t="s">
        <v>2861</v>
      </c>
      <c r="CS81" s="1742" t="s">
        <v>2861</v>
      </c>
      <c r="CT81" s="1742" t="s">
        <v>2861</v>
      </c>
      <c r="CU81" s="1742" t="s">
        <v>2861</v>
      </c>
      <c r="CV81" s="1742" t="s">
        <v>2861</v>
      </c>
      <c r="CW81" s="1742" t="s">
        <v>2861</v>
      </c>
      <c r="CX81" s="1742" t="s">
        <v>2861</v>
      </c>
      <c r="CY81" s="1742" t="s">
        <v>2861</v>
      </c>
      <c r="CZ81" s="1742" t="s">
        <v>2861</v>
      </c>
      <c r="DA81" s="1742" t="s">
        <v>2861</v>
      </c>
      <c r="DB81" s="1742" t="s">
        <v>2861</v>
      </c>
      <c r="DC81" s="1742" t="s">
        <v>2861</v>
      </c>
      <c r="DD81" s="1742" t="s">
        <v>2861</v>
      </c>
      <c r="DE81" s="1742" t="s">
        <v>2861</v>
      </c>
      <c r="DF81" s="1742" t="s">
        <v>2861</v>
      </c>
      <c r="DG81" s="1742" t="s">
        <v>2861</v>
      </c>
      <c r="DH81" s="1742" t="s">
        <v>2861</v>
      </c>
      <c r="DI81" s="1742" t="s">
        <v>2861</v>
      </c>
      <c r="DJ81" s="1742" t="s">
        <v>2861</v>
      </c>
      <c r="DK81" s="1742" t="s">
        <v>2861</v>
      </c>
      <c r="DL81" s="1742" t="s">
        <v>2861</v>
      </c>
      <c r="DM81" s="1742" t="s">
        <v>2861</v>
      </c>
      <c r="DN81" s="1742" t="s">
        <v>2861</v>
      </c>
      <c r="DO81" s="1742" t="s">
        <v>2861</v>
      </c>
      <c r="DP81" s="1742" t="s">
        <v>2861</v>
      </c>
      <c r="DQ81" s="1742" t="s">
        <v>2861</v>
      </c>
      <c r="DR81" s="1742" t="s">
        <v>2861</v>
      </c>
      <c r="DS81" s="1742" t="s">
        <v>2861</v>
      </c>
      <c r="DT81" s="1742" t="s">
        <v>2861</v>
      </c>
      <c r="DU81" s="1742" t="s">
        <v>2861</v>
      </c>
      <c r="DV81" s="1742" t="s">
        <v>2861</v>
      </c>
      <c r="DW81" s="1742" t="s">
        <v>2861</v>
      </c>
      <c r="DX81" s="1742" t="s">
        <v>2861</v>
      </c>
      <c r="DY81" s="1742" t="s">
        <v>2861</v>
      </c>
      <c r="DZ81" s="1742" t="s">
        <v>2861</v>
      </c>
      <c r="EA81" s="1742" t="s">
        <v>2861</v>
      </c>
      <c r="EB81" s="1742" t="s">
        <v>2861</v>
      </c>
      <c r="EC81" s="1742" t="s">
        <v>2861</v>
      </c>
      <c r="ED81" s="1742" t="s">
        <v>2861</v>
      </c>
      <c r="EE81" s="1742" t="s">
        <v>2861</v>
      </c>
      <c r="EF81" s="2007" t="s">
        <v>2861</v>
      </c>
      <c r="EG81" s="1742" t="s">
        <v>2861</v>
      </c>
      <c r="EH81" s="1742" t="s">
        <v>2861</v>
      </c>
      <c r="EI81" s="1742" t="s">
        <v>2861</v>
      </c>
      <c r="EJ81" s="1742" t="s">
        <v>2861</v>
      </c>
      <c r="EK81" s="1742" t="s">
        <v>2861</v>
      </c>
      <c r="EL81" s="1742" t="s">
        <v>2861</v>
      </c>
      <c r="EM81" s="1742" t="s">
        <v>2861</v>
      </c>
      <c r="EN81" s="1742" t="s">
        <v>2861</v>
      </c>
      <c r="EO81" s="1742" t="s">
        <v>2861</v>
      </c>
      <c r="EP81" s="1742" t="s">
        <v>2861</v>
      </c>
      <c r="EQ81" s="1742" t="s">
        <v>2861</v>
      </c>
      <c r="ER81" s="1742" t="s">
        <v>2861</v>
      </c>
      <c r="ES81" s="1742" t="s">
        <v>2861</v>
      </c>
      <c r="ET81" s="1742" t="s">
        <v>2861</v>
      </c>
      <c r="EU81" s="1742" t="s">
        <v>2861</v>
      </c>
      <c r="EV81" s="1742" t="s">
        <v>2861</v>
      </c>
      <c r="EW81" s="1742" t="s">
        <v>2861</v>
      </c>
      <c r="EX81" s="1742" t="s">
        <v>2861</v>
      </c>
      <c r="EY81" s="1742" t="s">
        <v>2861</v>
      </c>
      <c r="EZ81" s="1742" t="s">
        <v>2861</v>
      </c>
      <c r="FA81" s="1742" t="s">
        <v>2861</v>
      </c>
      <c r="FB81" s="1742" t="s">
        <v>2861</v>
      </c>
      <c r="FC81" s="1742" t="s">
        <v>2861</v>
      </c>
      <c r="FD81" s="1742" t="s">
        <v>2861</v>
      </c>
      <c r="FE81" s="1742" t="s">
        <v>2861</v>
      </c>
      <c r="FF81" s="1742" t="s">
        <v>2861</v>
      </c>
      <c r="FG81" s="1742" t="s">
        <v>2861</v>
      </c>
      <c r="FH81" s="1742" t="s">
        <v>2861</v>
      </c>
      <c r="FI81" s="1742" t="s">
        <v>2861</v>
      </c>
      <c r="FJ81" s="1742" t="s">
        <v>2861</v>
      </c>
      <c r="FK81" s="1742" t="s">
        <v>2861</v>
      </c>
      <c r="FL81" s="1742" t="s">
        <v>2861</v>
      </c>
      <c r="FM81" s="1742" t="s">
        <v>2861</v>
      </c>
      <c r="FN81" s="1742" t="s">
        <v>2861</v>
      </c>
      <c r="FO81" s="1742" t="s">
        <v>2861</v>
      </c>
      <c r="FP81" s="1742" t="s">
        <v>2861</v>
      </c>
      <c r="FQ81" s="1742" t="s">
        <v>2861</v>
      </c>
      <c r="FR81" s="1742" t="s">
        <v>2861</v>
      </c>
      <c r="FS81" s="1742" t="s">
        <v>2861</v>
      </c>
      <c r="FT81" s="1742" t="s">
        <v>2861</v>
      </c>
      <c r="FU81" s="1742" t="s">
        <v>2861</v>
      </c>
      <c r="FV81" s="1742" t="s">
        <v>2861</v>
      </c>
      <c r="FW81" s="1742" t="s">
        <v>2861</v>
      </c>
      <c r="FX81" s="1742" t="s">
        <v>2861</v>
      </c>
      <c r="FY81" s="1742" t="s">
        <v>2861</v>
      </c>
      <c r="FZ81" s="1742" t="s">
        <v>2861</v>
      </c>
      <c r="GA81" s="1742" t="s">
        <v>2861</v>
      </c>
      <c r="GB81" s="1742" t="s">
        <v>2861</v>
      </c>
      <c r="GC81" s="1742" t="s">
        <v>2861</v>
      </c>
      <c r="GD81" s="1742" t="s">
        <v>2861</v>
      </c>
      <c r="GE81" s="1742" t="s">
        <v>2861</v>
      </c>
      <c r="GF81" s="1742" t="s">
        <v>2861</v>
      </c>
      <c r="GG81" s="1742" t="s">
        <v>2861</v>
      </c>
      <c r="GH81" s="1742" t="s">
        <v>2861</v>
      </c>
      <c r="GI81" s="1742" t="s">
        <v>2861</v>
      </c>
      <c r="GJ81" s="1742" t="s">
        <v>2861</v>
      </c>
      <c r="GK81" s="1742" t="s">
        <v>2861</v>
      </c>
      <c r="GL81" s="1742" t="s">
        <v>2861</v>
      </c>
      <c r="GM81" s="1742" t="s">
        <v>2861</v>
      </c>
      <c r="GN81" s="1742" t="s">
        <v>2861</v>
      </c>
      <c r="GO81" s="1742" t="s">
        <v>2861</v>
      </c>
      <c r="GP81" s="1742" t="s">
        <v>2861</v>
      </c>
      <c r="GQ81" s="1742" t="s">
        <v>2861</v>
      </c>
      <c r="GR81" s="1742" t="s">
        <v>2861</v>
      </c>
      <c r="GS81" s="1742" t="s">
        <v>2861</v>
      </c>
      <c r="GT81" s="1742" t="s">
        <v>2861</v>
      </c>
      <c r="GU81" s="1742" t="s">
        <v>2861</v>
      </c>
      <c r="GV81" s="1742" t="s">
        <v>2861</v>
      </c>
      <c r="GW81" s="1742" t="s">
        <v>2861</v>
      </c>
      <c r="GX81" s="1742" t="s">
        <v>2861</v>
      </c>
      <c r="GY81" s="1742" t="s">
        <v>2861</v>
      </c>
      <c r="GZ81" s="1742" t="s">
        <v>2861</v>
      </c>
      <c r="HA81" s="1742" t="s">
        <v>2861</v>
      </c>
      <c r="HB81" s="1742" t="s">
        <v>2861</v>
      </c>
      <c r="HC81" s="1744" t="s">
        <v>2861</v>
      </c>
      <c r="HD81" s="1745" t="s">
        <v>4786</v>
      </c>
      <c r="HE81" s="1746" t="s">
        <v>4693</v>
      </c>
      <c r="HF81" s="1747">
        <v>133</v>
      </c>
    </row>
    <row r="82" spans="2:214" hidden="1">
      <c r="B82" s="1738">
        <v>141</v>
      </c>
      <c r="C82" s="1739" t="s">
        <v>4694</v>
      </c>
      <c r="D82" s="1740" t="s">
        <v>4787</v>
      </c>
      <c r="E82" s="1748">
        <v>1222.5416</v>
      </c>
      <c r="F82" s="1743">
        <v>1344.6320000000001</v>
      </c>
      <c r="G82" s="1743">
        <v>1432.3708000000001</v>
      </c>
      <c r="H82" s="1743">
        <v>1245.625</v>
      </c>
      <c r="I82" s="1743">
        <v>1333.2544</v>
      </c>
      <c r="J82" s="1743">
        <v>1280.8517999999999</v>
      </c>
      <c r="K82" s="1743">
        <v>1212.6956</v>
      </c>
      <c r="L82" s="1743">
        <v>1357.213</v>
      </c>
      <c r="M82" s="1743">
        <v>1231.0748000000001</v>
      </c>
      <c r="N82" s="1743">
        <v>1457.0952</v>
      </c>
      <c r="O82" s="1743">
        <v>1128.6764000000001</v>
      </c>
      <c r="P82" s="1743">
        <v>1093.1214</v>
      </c>
      <c r="Q82" s="1743">
        <v>1109.9690000000001</v>
      </c>
      <c r="R82" s="1743">
        <v>1045.7512000000002</v>
      </c>
      <c r="S82" s="1743">
        <v>1147.712</v>
      </c>
      <c r="T82" s="1743">
        <v>1182.6106</v>
      </c>
      <c r="U82" s="1743">
        <v>1197.3796</v>
      </c>
      <c r="V82" s="1743">
        <v>1165.7629999999999</v>
      </c>
      <c r="W82" s="1743">
        <v>845.221</v>
      </c>
      <c r="X82" s="1743">
        <v>986.34699999999998</v>
      </c>
      <c r="Y82" s="1742">
        <v>625.221</v>
      </c>
      <c r="Z82" s="1742">
        <v>573.803</v>
      </c>
      <c r="AA82" s="1742">
        <v>604.76319999999998</v>
      </c>
      <c r="AB82" s="1742">
        <v>690.09519999999998</v>
      </c>
      <c r="AC82" s="1742">
        <v>475.67120000000006</v>
      </c>
      <c r="AD82" s="1742">
        <v>426.22240000000005</v>
      </c>
      <c r="AE82" s="1742">
        <v>399.63820000000004</v>
      </c>
      <c r="AF82" s="1742">
        <v>568.44240000000002</v>
      </c>
      <c r="AG82" s="1742">
        <v>488.14280000000002</v>
      </c>
      <c r="AH82" s="1742">
        <v>339.79640000000006</v>
      </c>
      <c r="AI82" s="1742">
        <v>367.47460000000001</v>
      </c>
      <c r="AJ82" s="1742">
        <v>364.08320000000003</v>
      </c>
      <c r="AK82" s="1742">
        <v>531.13700000000006</v>
      </c>
      <c r="AL82" s="1742">
        <v>576.97559999999999</v>
      </c>
      <c r="AM82" s="1742">
        <v>583.43020000000001</v>
      </c>
      <c r="AN82" s="1742">
        <v>475.01480000000004</v>
      </c>
      <c r="AO82" s="1742">
        <v>349.86120000000005</v>
      </c>
      <c r="AP82" s="1742">
        <v>442.74180000000001</v>
      </c>
      <c r="AQ82" s="1742">
        <v>323.05820000000006</v>
      </c>
      <c r="AR82" s="1742">
        <v>423.26859999999999</v>
      </c>
      <c r="AS82" s="1742">
        <v>282.4708</v>
      </c>
      <c r="AT82" s="1742">
        <v>215.95560000000003</v>
      </c>
      <c r="AU82" s="1742">
        <v>250.41660000000002</v>
      </c>
      <c r="AV82" s="1742">
        <v>288.48779999999999</v>
      </c>
      <c r="AW82" s="1742">
        <v>271.31200000000001</v>
      </c>
      <c r="AX82" s="1742">
        <v>215.73680000000002</v>
      </c>
      <c r="AY82" s="1742">
        <v>143.09520000000003</v>
      </c>
      <c r="AZ82" s="1742">
        <v>97.366000000000014</v>
      </c>
      <c r="BA82" s="1742">
        <v>130.2954</v>
      </c>
      <c r="BB82" s="1742">
        <v>115.74520000000001</v>
      </c>
      <c r="BC82" s="1742">
        <v>168.91360000000003</v>
      </c>
      <c r="BD82" s="1742">
        <v>139.7038</v>
      </c>
      <c r="BE82" s="1742">
        <v>139.92260000000002</v>
      </c>
      <c r="BF82" s="1742">
        <v>173.61779999999999</v>
      </c>
      <c r="BG82" s="1742">
        <v>198.45160000000001</v>
      </c>
      <c r="BH82" s="1742">
        <v>153.05060000000003</v>
      </c>
      <c r="BI82" s="1742">
        <v>150.20620000000002</v>
      </c>
      <c r="BJ82" s="1742">
        <v>158.73940000000002</v>
      </c>
      <c r="BK82" s="1742">
        <v>175.58700000000002</v>
      </c>
      <c r="BL82" s="1742">
        <v>71.219399999999993</v>
      </c>
      <c r="BM82" s="1742">
        <v>97.803600000000017</v>
      </c>
      <c r="BN82" s="1742">
        <v>128.21680000000001</v>
      </c>
      <c r="BO82" s="1742">
        <v>153.48820000000003</v>
      </c>
      <c r="BP82" s="1742">
        <v>73.298000000000002</v>
      </c>
      <c r="BQ82" s="1742">
        <v>51.746200000000002</v>
      </c>
      <c r="BR82" s="1742">
        <v>85.660200000000003</v>
      </c>
      <c r="BS82" s="1742">
        <v>86.097800000000007</v>
      </c>
      <c r="BT82" s="1742">
        <v>44.088200000000001</v>
      </c>
      <c r="BU82" s="1742">
        <v>88.395200000000003</v>
      </c>
      <c r="BV82" s="1742" t="s">
        <v>2861</v>
      </c>
      <c r="BW82" s="1742">
        <v>0</v>
      </c>
      <c r="BX82" s="1742">
        <v>24.8338</v>
      </c>
      <c r="BY82" s="1742">
        <v>66.296400000000006</v>
      </c>
      <c r="BZ82" s="1742">
        <v>89.708000000000013</v>
      </c>
      <c r="CA82" s="1742">
        <v>325.90260000000001</v>
      </c>
      <c r="CB82" s="1742">
        <v>285.53400000000005</v>
      </c>
      <c r="CC82" s="1742">
        <v>310.47720000000004</v>
      </c>
      <c r="CD82" s="1742">
        <v>304.78840000000002</v>
      </c>
      <c r="CE82" s="1742">
        <v>235.64760000000001</v>
      </c>
      <c r="CF82" s="1742">
        <v>376.44540000000006</v>
      </c>
      <c r="CG82" s="1742" t="s">
        <v>2861</v>
      </c>
      <c r="CH82" s="1742">
        <v>397.12200000000001</v>
      </c>
      <c r="CI82" s="1742">
        <v>424.1438</v>
      </c>
      <c r="CJ82" s="1742">
        <v>381.36840000000007</v>
      </c>
      <c r="CK82" s="1742">
        <v>407.84320000000002</v>
      </c>
      <c r="CL82" s="1742">
        <v>434.75560000000002</v>
      </c>
      <c r="CM82" s="1742">
        <v>473.5926</v>
      </c>
      <c r="CN82" s="1742">
        <v>521.72860000000003</v>
      </c>
      <c r="CO82" s="1742">
        <v>461.77740000000006</v>
      </c>
      <c r="CP82" s="1742">
        <v>445.58620000000002</v>
      </c>
      <c r="CQ82" s="1742">
        <v>419.76780000000002</v>
      </c>
      <c r="CR82" s="1742">
        <v>161.4744</v>
      </c>
      <c r="CS82" s="1742">
        <v>140.90720000000002</v>
      </c>
      <c r="CT82" s="1742">
        <v>165.4128</v>
      </c>
      <c r="CU82" s="1742">
        <v>259.27800000000002</v>
      </c>
      <c r="CV82" s="1742">
        <v>233.89720000000003</v>
      </c>
      <c r="CW82" s="1742">
        <v>223.50420000000003</v>
      </c>
      <c r="CX82" s="1742">
        <v>264.63860000000005</v>
      </c>
      <c r="CY82" s="1742">
        <v>232.58440000000002</v>
      </c>
      <c r="CZ82" s="1742">
        <v>356.75340000000006</v>
      </c>
      <c r="DA82" s="1742">
        <v>353.14320000000004</v>
      </c>
      <c r="DB82" s="1742">
        <v>321.63600000000002</v>
      </c>
      <c r="DC82" s="1742">
        <v>329.62220000000002</v>
      </c>
      <c r="DD82" s="1742">
        <v>330.38800000000003</v>
      </c>
      <c r="DE82" s="1742">
        <v>174.49300000000002</v>
      </c>
      <c r="DF82" s="1742">
        <v>238.27320000000003</v>
      </c>
      <c r="DG82" s="1742">
        <v>132.04580000000001</v>
      </c>
      <c r="DH82" s="1742">
        <v>318.57280000000003</v>
      </c>
      <c r="DI82" s="1742">
        <v>265.18560000000002</v>
      </c>
      <c r="DJ82" s="1742">
        <v>298.77140000000003</v>
      </c>
      <c r="DK82" s="1742">
        <v>372.50700000000001</v>
      </c>
      <c r="DL82" s="1742">
        <v>335.20159999999998</v>
      </c>
      <c r="DM82" s="1742">
        <v>407.62440000000004</v>
      </c>
      <c r="DN82" s="1742">
        <v>378.63340000000005</v>
      </c>
      <c r="DO82" s="1742">
        <v>438.25640000000004</v>
      </c>
      <c r="DP82" s="1742">
        <v>398.21600000000001</v>
      </c>
      <c r="DQ82" s="1742">
        <v>383.88459999999998</v>
      </c>
      <c r="DR82" s="1742">
        <v>398.98180000000002</v>
      </c>
      <c r="DS82" s="1742">
        <v>426.66</v>
      </c>
      <c r="DT82" s="1742">
        <v>405.43640000000005</v>
      </c>
      <c r="DU82" s="1742">
        <v>480.37540000000007</v>
      </c>
      <c r="DV82" s="1742">
        <v>428.95740000000006</v>
      </c>
      <c r="DW82" s="1742">
        <v>446.68020000000007</v>
      </c>
      <c r="DX82" s="1742">
        <v>434.97440000000006</v>
      </c>
      <c r="DY82" s="1742">
        <v>449.63400000000001</v>
      </c>
      <c r="DZ82" s="1742">
        <v>428.19159999999999</v>
      </c>
      <c r="EA82" s="1742">
        <v>440.99140000000006</v>
      </c>
      <c r="EB82" s="1742">
        <v>466.59100000000001</v>
      </c>
      <c r="EC82" s="1742">
        <v>444.82040000000006</v>
      </c>
      <c r="ED82" s="1742">
        <v>520.41579999999999</v>
      </c>
      <c r="EE82" s="1742">
        <v>562.53480000000013</v>
      </c>
      <c r="EF82" s="2007">
        <v>524.02600000000007</v>
      </c>
      <c r="EG82" s="1742">
        <v>505.3186</v>
      </c>
      <c r="EH82" s="1742">
        <v>422.83100000000002</v>
      </c>
      <c r="EI82" s="1742">
        <v>468.12260000000003</v>
      </c>
      <c r="EJ82" s="1742">
        <v>493.39400000000006</v>
      </c>
      <c r="EK82" s="1742">
        <v>544.0462</v>
      </c>
      <c r="EL82" s="1742">
        <v>506.95960000000002</v>
      </c>
      <c r="EM82" s="1742">
        <v>609.35800000000006</v>
      </c>
      <c r="EN82" s="1742">
        <v>660.77600000000007</v>
      </c>
      <c r="EO82" s="1742">
        <v>642.83440000000007</v>
      </c>
      <c r="EP82" s="1742">
        <v>687.79780000000005</v>
      </c>
      <c r="EQ82" s="1742">
        <v>717.55460000000005</v>
      </c>
      <c r="ER82" s="1742">
        <v>816.12400000000002</v>
      </c>
      <c r="ES82" s="1742">
        <v>774.77080000000012</v>
      </c>
      <c r="ET82" s="1742">
        <v>750.70280000000014</v>
      </c>
      <c r="EU82" s="1742">
        <v>600.38720000000001</v>
      </c>
      <c r="EV82" s="1742">
        <v>583.75840000000005</v>
      </c>
      <c r="EW82" s="1742">
        <v>717.00760000000002</v>
      </c>
      <c r="EX82" s="1742">
        <v>642.61559999999997</v>
      </c>
      <c r="EY82" s="1742">
        <v>696.76859999999999</v>
      </c>
      <c r="EZ82" s="1742">
        <v>821.81280000000015</v>
      </c>
      <c r="FA82" s="1742">
        <v>873.12140000000011</v>
      </c>
      <c r="FB82" s="1742">
        <v>844.78680000000008</v>
      </c>
      <c r="FC82" s="1742">
        <v>759.2360000000001</v>
      </c>
      <c r="FD82" s="1742">
        <v>786.25780000000009</v>
      </c>
      <c r="FE82" s="1742">
        <v>861.30619999999999</v>
      </c>
      <c r="FF82" s="1742">
        <v>550.93840000000012</v>
      </c>
      <c r="FG82" s="1742">
        <v>607.06060000000002</v>
      </c>
      <c r="FH82" s="1742">
        <v>590.10360000000003</v>
      </c>
      <c r="FI82" s="1742">
        <v>590.10360000000003</v>
      </c>
      <c r="FJ82" s="1742">
        <v>605.85720000000003</v>
      </c>
      <c r="FK82" s="1742">
        <v>698.08140000000003</v>
      </c>
      <c r="FL82" s="1742">
        <v>656.29060000000004</v>
      </c>
      <c r="FM82" s="1742">
        <v>689.22</v>
      </c>
      <c r="FN82" s="1742">
        <v>750.59340000000009</v>
      </c>
      <c r="FO82" s="1742">
        <v>722.91520000000003</v>
      </c>
      <c r="FP82" s="1742">
        <v>678.71760000000006</v>
      </c>
      <c r="FQ82" s="1742">
        <v>772.47340000000008</v>
      </c>
      <c r="FR82" s="1742">
        <v>695.78400000000011</v>
      </c>
      <c r="FS82" s="1742">
        <v>713.28800000000001</v>
      </c>
      <c r="FT82" s="1742">
        <v>947.84160000000008</v>
      </c>
      <c r="FU82" s="1742">
        <v>893.25100000000009</v>
      </c>
      <c r="FV82" s="1742">
        <v>985.2564000000001</v>
      </c>
      <c r="FW82" s="1742">
        <v>926.83680000000015</v>
      </c>
      <c r="FX82" s="1742">
        <v>1007.2458000000001</v>
      </c>
      <c r="FY82" s="1742">
        <v>1000.1348000000002</v>
      </c>
      <c r="FZ82" s="1742">
        <v>1028.3600000000001</v>
      </c>
      <c r="GA82" s="1742">
        <v>1064.3526000000002</v>
      </c>
      <c r="GB82" s="1742">
        <v>1047.3956000000001</v>
      </c>
      <c r="GC82" s="1742" t="s">
        <v>2861</v>
      </c>
      <c r="GD82" s="1742">
        <v>1088.6394</v>
      </c>
      <c r="GE82" s="1742" t="s">
        <v>2861</v>
      </c>
      <c r="GF82" s="1742" t="s">
        <v>2861</v>
      </c>
      <c r="GG82" s="1742">
        <v>1045.6451999999999</v>
      </c>
      <c r="GH82" s="1742">
        <v>1070.5884000000001</v>
      </c>
      <c r="GI82" s="1742">
        <v>1138.5258000000001</v>
      </c>
      <c r="GJ82" s="1742">
        <v>1097.7196000000001</v>
      </c>
      <c r="GK82" s="1742">
        <v>998.27500000000009</v>
      </c>
      <c r="GL82" s="1742">
        <v>940.07420000000002</v>
      </c>
      <c r="GM82" s="1742">
        <v>995.43060000000003</v>
      </c>
      <c r="GN82" s="1742">
        <v>1036.1274000000001</v>
      </c>
      <c r="GO82" s="1742">
        <v>1173.7526000000003</v>
      </c>
      <c r="GP82" s="1742">
        <v>1169.8142</v>
      </c>
      <c r="GQ82" s="1742">
        <v>1084.701</v>
      </c>
      <c r="GR82" s="1742">
        <v>1210.1828</v>
      </c>
      <c r="GS82" s="1742">
        <v>1132.1806000000001</v>
      </c>
      <c r="GT82" s="1742">
        <v>1185.1302000000001</v>
      </c>
      <c r="GU82" s="1742">
        <v>1199.0240000000001</v>
      </c>
      <c r="GV82" s="1742">
        <v>1222.9826000000003</v>
      </c>
      <c r="GW82" s="1742" t="s">
        <v>2861</v>
      </c>
      <c r="GX82" s="1742">
        <v>1206.135</v>
      </c>
      <c r="GY82" s="1742" t="s">
        <v>2861</v>
      </c>
      <c r="GZ82" s="1742" t="s">
        <v>2861</v>
      </c>
      <c r="HA82" s="1742" t="s">
        <v>2861</v>
      </c>
      <c r="HB82" s="1742" t="s">
        <v>2861</v>
      </c>
      <c r="HC82" s="1744" t="s">
        <v>2861</v>
      </c>
      <c r="HD82" s="1745" t="s">
        <v>4787</v>
      </c>
      <c r="HE82" s="1746" t="s">
        <v>4694</v>
      </c>
      <c r="HF82" s="1747">
        <v>141</v>
      </c>
    </row>
    <row r="83" spans="2:214" hidden="1">
      <c r="B83" s="1738">
        <v>142</v>
      </c>
      <c r="C83" s="1739" t="s">
        <v>4694</v>
      </c>
      <c r="D83" s="1740" t="s">
        <v>4788</v>
      </c>
      <c r="E83" s="1748">
        <v>1216.087</v>
      </c>
      <c r="F83" s="1743">
        <v>1338.1774</v>
      </c>
      <c r="G83" s="1743">
        <v>1425.9162000000001</v>
      </c>
      <c r="H83" s="1743">
        <v>1239.1704</v>
      </c>
      <c r="I83" s="1743">
        <v>1326.7998000000002</v>
      </c>
      <c r="J83" s="1743">
        <v>1274.3972000000001</v>
      </c>
      <c r="K83" s="1743">
        <v>1206.241</v>
      </c>
      <c r="L83" s="1743">
        <v>1350.7584000000002</v>
      </c>
      <c r="M83" s="1743">
        <v>1224.6202000000003</v>
      </c>
      <c r="N83" s="1743">
        <v>1450.6406000000002</v>
      </c>
      <c r="O83" s="1743">
        <v>1122.2218000000003</v>
      </c>
      <c r="P83" s="1743">
        <v>1086.6668</v>
      </c>
      <c r="Q83" s="1743">
        <v>1103.5144</v>
      </c>
      <c r="R83" s="1743">
        <v>1039.2966000000001</v>
      </c>
      <c r="S83" s="1743">
        <v>1141.2574</v>
      </c>
      <c r="T83" s="1743">
        <v>1176.1559999999999</v>
      </c>
      <c r="U83" s="1743">
        <v>1190.9250000000002</v>
      </c>
      <c r="V83" s="1743">
        <v>1159.3084000000001</v>
      </c>
      <c r="W83" s="1743">
        <v>838.76640000000009</v>
      </c>
      <c r="X83" s="1743">
        <v>979.89240000000007</v>
      </c>
      <c r="Y83" s="1742">
        <v>618.76640000000009</v>
      </c>
      <c r="Z83" s="1742">
        <v>567.34840000000008</v>
      </c>
      <c r="AA83" s="1742">
        <v>598.30860000000007</v>
      </c>
      <c r="AB83" s="1742">
        <v>683.64060000000006</v>
      </c>
      <c r="AC83" s="1742">
        <v>469.21660000000003</v>
      </c>
      <c r="AD83" s="1742">
        <v>419.76780000000002</v>
      </c>
      <c r="AE83" s="1742">
        <v>393.18360000000001</v>
      </c>
      <c r="AF83" s="1742">
        <v>561.98780000000011</v>
      </c>
      <c r="AG83" s="1742">
        <v>481.68820000000005</v>
      </c>
      <c r="AH83" s="1742">
        <v>333.34180000000003</v>
      </c>
      <c r="AI83" s="1742">
        <v>361.02000000000004</v>
      </c>
      <c r="AJ83" s="1742">
        <v>357.62860000000001</v>
      </c>
      <c r="AK83" s="1742">
        <v>524.68240000000003</v>
      </c>
      <c r="AL83" s="1742">
        <v>570.52100000000007</v>
      </c>
      <c r="AM83" s="1742">
        <v>576.97559999999999</v>
      </c>
      <c r="AN83" s="1742">
        <v>468.56020000000007</v>
      </c>
      <c r="AO83" s="1742">
        <v>343.40660000000003</v>
      </c>
      <c r="AP83" s="1742">
        <v>436.28720000000004</v>
      </c>
      <c r="AQ83" s="1742">
        <v>316.60359999999997</v>
      </c>
      <c r="AR83" s="1742">
        <v>416.81400000000002</v>
      </c>
      <c r="AS83" s="1742">
        <v>276.01620000000003</v>
      </c>
      <c r="AT83" s="1742">
        <v>209.501</v>
      </c>
      <c r="AU83" s="1742">
        <v>243.96200000000002</v>
      </c>
      <c r="AV83" s="1742">
        <v>282.03320000000002</v>
      </c>
      <c r="AW83" s="1742">
        <v>264.85740000000004</v>
      </c>
      <c r="AX83" s="1742">
        <v>209.28220000000002</v>
      </c>
      <c r="AY83" s="1742">
        <v>136.64060000000001</v>
      </c>
      <c r="AZ83" s="1742">
        <v>90.9114</v>
      </c>
      <c r="BA83" s="1742">
        <v>123.84080000000002</v>
      </c>
      <c r="BB83" s="1742">
        <v>109.29060000000001</v>
      </c>
      <c r="BC83" s="1742">
        <v>162.459</v>
      </c>
      <c r="BD83" s="1742">
        <v>133.2492</v>
      </c>
      <c r="BE83" s="1742">
        <v>133.46800000000002</v>
      </c>
      <c r="BF83" s="1742">
        <v>167.16320000000002</v>
      </c>
      <c r="BG83" s="1742">
        <v>191.99700000000001</v>
      </c>
      <c r="BH83" s="1742">
        <v>146.596</v>
      </c>
      <c r="BI83" s="1742">
        <v>143.75160000000002</v>
      </c>
      <c r="BJ83" s="1742">
        <v>152.28479999999999</v>
      </c>
      <c r="BK83" s="1742">
        <v>169.13240000000002</v>
      </c>
      <c r="BL83" s="1742">
        <v>64.764800000000008</v>
      </c>
      <c r="BM83" s="1742">
        <v>91.349000000000004</v>
      </c>
      <c r="BN83" s="1742">
        <v>121.76220000000001</v>
      </c>
      <c r="BO83" s="1742">
        <v>147.03360000000001</v>
      </c>
      <c r="BP83" s="1742">
        <v>66.843400000000003</v>
      </c>
      <c r="BQ83" s="1742">
        <v>45.291600000000003</v>
      </c>
      <c r="BR83" s="1742">
        <v>83.253399999999999</v>
      </c>
      <c r="BS83" s="1742">
        <v>79.643200000000007</v>
      </c>
      <c r="BT83" s="1742">
        <v>37.633600000000001</v>
      </c>
      <c r="BU83" s="1742">
        <v>81.940600000000018</v>
      </c>
      <c r="BV83" s="1742" t="s">
        <v>2861</v>
      </c>
      <c r="BW83" s="1742">
        <v>25.052600000000002</v>
      </c>
      <c r="BX83" s="1742">
        <v>0</v>
      </c>
      <c r="BY83" s="1742">
        <v>79.862000000000009</v>
      </c>
      <c r="BZ83" s="1742">
        <v>103.27360000000002</v>
      </c>
      <c r="CA83" s="1742">
        <v>319.44800000000004</v>
      </c>
      <c r="CB83" s="1742">
        <v>279.07940000000002</v>
      </c>
      <c r="CC83" s="1742">
        <v>304.02260000000001</v>
      </c>
      <c r="CD83" s="1742">
        <v>298.3338</v>
      </c>
      <c r="CE83" s="1742">
        <v>229.19300000000001</v>
      </c>
      <c r="CF83" s="1742">
        <v>369.99080000000004</v>
      </c>
      <c r="CG83" s="1742" t="s">
        <v>2861</v>
      </c>
      <c r="CH83" s="1742">
        <v>390.66740000000004</v>
      </c>
      <c r="CI83" s="1742">
        <v>417.68920000000003</v>
      </c>
      <c r="CJ83" s="1742">
        <v>374.91380000000004</v>
      </c>
      <c r="CK83" s="1742">
        <v>401.3886</v>
      </c>
      <c r="CL83" s="1742">
        <v>428.30100000000004</v>
      </c>
      <c r="CM83" s="1742">
        <v>467.13800000000003</v>
      </c>
      <c r="CN83" s="1742">
        <v>515.274</v>
      </c>
      <c r="CO83" s="1742">
        <v>475.34300000000002</v>
      </c>
      <c r="CP83" s="1742">
        <v>459.15180000000004</v>
      </c>
      <c r="CQ83" s="1742">
        <v>433.33340000000004</v>
      </c>
      <c r="CR83" s="1742">
        <v>155.0198</v>
      </c>
      <c r="CS83" s="1742">
        <v>134.45260000000002</v>
      </c>
      <c r="CT83" s="1742">
        <v>158.95820000000003</v>
      </c>
      <c r="CU83" s="1742">
        <v>252.82340000000002</v>
      </c>
      <c r="CV83" s="1742">
        <v>227.44260000000003</v>
      </c>
      <c r="CW83" s="1742">
        <v>217.04960000000003</v>
      </c>
      <c r="CX83" s="1742">
        <v>258.18400000000003</v>
      </c>
      <c r="CY83" s="1742">
        <v>226.12980000000002</v>
      </c>
      <c r="CZ83" s="1742">
        <v>370.31900000000002</v>
      </c>
      <c r="DA83" s="1742">
        <v>366.7088</v>
      </c>
      <c r="DB83" s="1742">
        <v>325.79320000000001</v>
      </c>
      <c r="DC83" s="1742">
        <v>329.40340000000003</v>
      </c>
      <c r="DD83" s="1742">
        <v>323.93340000000006</v>
      </c>
      <c r="DE83" s="1742">
        <v>188.05860000000001</v>
      </c>
      <c r="DF83" s="1742">
        <v>251.94820000000004</v>
      </c>
      <c r="DG83" s="1742">
        <v>145.6114</v>
      </c>
      <c r="DH83" s="1742">
        <v>332.13840000000005</v>
      </c>
      <c r="DI83" s="1742">
        <v>278.75120000000004</v>
      </c>
      <c r="DJ83" s="1742">
        <v>312.33700000000005</v>
      </c>
      <c r="DK83" s="1742">
        <v>386.07260000000002</v>
      </c>
      <c r="DL83" s="1742">
        <v>348.76720000000006</v>
      </c>
      <c r="DM83" s="1742">
        <v>421.19000000000005</v>
      </c>
      <c r="DN83" s="1742">
        <v>392.19900000000001</v>
      </c>
      <c r="DO83" s="1742">
        <v>451.82200000000006</v>
      </c>
      <c r="DP83" s="1742">
        <v>411.78160000000003</v>
      </c>
      <c r="DQ83" s="1742">
        <v>397.45020000000005</v>
      </c>
      <c r="DR83" s="1742">
        <v>412.54740000000004</v>
      </c>
      <c r="DS83" s="1742">
        <v>440.22559999999999</v>
      </c>
      <c r="DT83" s="1742">
        <v>419.00200000000001</v>
      </c>
      <c r="DU83" s="1742">
        <v>493.94100000000003</v>
      </c>
      <c r="DV83" s="1742">
        <v>442.63240000000008</v>
      </c>
      <c r="DW83" s="1742">
        <v>460.24580000000003</v>
      </c>
      <c r="DX83" s="1742">
        <v>448.54</v>
      </c>
      <c r="DY83" s="1742">
        <v>463.19960000000003</v>
      </c>
      <c r="DZ83" s="1742">
        <v>441.75720000000007</v>
      </c>
      <c r="EA83" s="1742">
        <v>454.55700000000002</v>
      </c>
      <c r="EB83" s="1742">
        <v>480.15660000000003</v>
      </c>
      <c r="EC83" s="1742">
        <v>458.38600000000002</v>
      </c>
      <c r="ED83" s="1742">
        <v>533.98140000000012</v>
      </c>
      <c r="EE83" s="1742">
        <v>576.20980000000009</v>
      </c>
      <c r="EF83" s="2007">
        <v>537.59159999999997</v>
      </c>
      <c r="EG83" s="1742">
        <v>518.88420000000008</v>
      </c>
      <c r="EH83" s="1742">
        <v>436.39660000000003</v>
      </c>
      <c r="EI83" s="1742">
        <v>481.79759999999999</v>
      </c>
      <c r="EJ83" s="1742">
        <v>506.95960000000002</v>
      </c>
      <c r="EK83" s="1742">
        <v>557.61180000000002</v>
      </c>
      <c r="EL83" s="1742">
        <v>520.52520000000004</v>
      </c>
      <c r="EM83" s="1742">
        <v>622.92360000000008</v>
      </c>
      <c r="EN83" s="1742">
        <v>674.34159999999997</v>
      </c>
      <c r="EO83" s="1742">
        <v>656.50940000000003</v>
      </c>
      <c r="EP83" s="1742">
        <v>701.36340000000007</v>
      </c>
      <c r="EQ83" s="1742">
        <v>731.12019999999995</v>
      </c>
      <c r="ER83" s="1742">
        <v>829.68960000000004</v>
      </c>
      <c r="ES83" s="1742">
        <v>788.33640000000014</v>
      </c>
      <c r="ET83" s="1742">
        <v>764.26840000000004</v>
      </c>
      <c r="EU83" s="1742">
        <v>613.95280000000014</v>
      </c>
      <c r="EV83" s="1742">
        <v>597.32400000000007</v>
      </c>
      <c r="EW83" s="1742">
        <v>730.57320000000004</v>
      </c>
      <c r="EX83" s="1742">
        <v>656.29060000000004</v>
      </c>
      <c r="EY83" s="1742">
        <v>710.33420000000001</v>
      </c>
      <c r="EZ83" s="1742">
        <v>835.37840000000006</v>
      </c>
      <c r="FA83" s="1742">
        <v>886.68700000000001</v>
      </c>
      <c r="FB83" s="1742">
        <v>858.3524000000001</v>
      </c>
      <c r="FC83" s="1742">
        <v>772.91100000000006</v>
      </c>
      <c r="FD83" s="1742">
        <v>799.93280000000016</v>
      </c>
      <c r="FE83" s="1742">
        <v>874.98120000000006</v>
      </c>
      <c r="FF83" s="1742">
        <v>564.50400000000002</v>
      </c>
      <c r="FG83" s="1742">
        <v>620.62620000000004</v>
      </c>
      <c r="FH83" s="1742">
        <v>603.77859999999998</v>
      </c>
      <c r="FI83" s="1742">
        <v>603.77859999999998</v>
      </c>
      <c r="FJ83" s="1742">
        <v>619.53219999999999</v>
      </c>
      <c r="FK83" s="1742">
        <v>711.64700000000005</v>
      </c>
      <c r="FL83" s="1742">
        <v>669.85620000000006</v>
      </c>
      <c r="FM83" s="1742">
        <v>702.78560000000004</v>
      </c>
      <c r="FN83" s="1742">
        <v>764.15900000000011</v>
      </c>
      <c r="FO83" s="1742">
        <v>736.48080000000016</v>
      </c>
      <c r="FP83" s="1742">
        <v>692.28319999999997</v>
      </c>
      <c r="FQ83" s="1742">
        <v>786.0390000000001</v>
      </c>
      <c r="FR83" s="1742">
        <v>709.34960000000001</v>
      </c>
      <c r="FS83" s="1742">
        <v>726.96300000000008</v>
      </c>
      <c r="FT83" s="1742">
        <v>961.40719999999999</v>
      </c>
      <c r="FU83" s="1742">
        <v>906.81659999999999</v>
      </c>
      <c r="FV83" s="1742">
        <v>998.93140000000005</v>
      </c>
      <c r="FW83" s="1742">
        <v>940.40240000000006</v>
      </c>
      <c r="FX83" s="1742">
        <v>1020.8114</v>
      </c>
      <c r="FY83" s="1742">
        <v>1013.7004000000001</v>
      </c>
      <c r="FZ83" s="1742">
        <v>1041.9256</v>
      </c>
      <c r="GA83" s="1742">
        <v>1077.9182000000001</v>
      </c>
      <c r="GB83" s="1742">
        <v>1060.9612</v>
      </c>
      <c r="GC83" s="1742" t="s">
        <v>2861</v>
      </c>
      <c r="GD83" s="1742">
        <v>1102.2050000000002</v>
      </c>
      <c r="GE83" s="1742" t="s">
        <v>2861</v>
      </c>
      <c r="GF83" s="1742" t="s">
        <v>2861</v>
      </c>
      <c r="GG83" s="1742">
        <v>1059.2108000000001</v>
      </c>
      <c r="GH83" s="1742">
        <v>1084.2634</v>
      </c>
      <c r="GI83" s="1742">
        <v>1152.2008000000001</v>
      </c>
      <c r="GJ83" s="1742">
        <v>1111.2852</v>
      </c>
      <c r="GK83" s="1742">
        <v>1011.8406000000001</v>
      </c>
      <c r="GL83" s="1742">
        <v>953.63980000000015</v>
      </c>
      <c r="GM83" s="1742">
        <v>1008.9962</v>
      </c>
      <c r="GN83" s="1742">
        <v>1049.693</v>
      </c>
      <c r="GO83" s="1742">
        <v>1187.3181999999999</v>
      </c>
      <c r="GP83" s="1742">
        <v>1183.3798000000002</v>
      </c>
      <c r="GQ83" s="1742">
        <v>1098.2666000000002</v>
      </c>
      <c r="GR83" s="1742">
        <v>1223.7483999999999</v>
      </c>
      <c r="GS83" s="1742">
        <v>1145.7462</v>
      </c>
      <c r="GT83" s="1742">
        <v>1198.6958000000002</v>
      </c>
      <c r="GU83" s="1742">
        <v>1212.5896000000002</v>
      </c>
      <c r="GV83" s="1742">
        <v>1236.5482</v>
      </c>
      <c r="GW83" s="1742" t="s">
        <v>2861</v>
      </c>
      <c r="GX83" s="1742">
        <v>1219.8100000000002</v>
      </c>
      <c r="GY83" s="1742" t="s">
        <v>2861</v>
      </c>
      <c r="GZ83" s="1742" t="s">
        <v>2861</v>
      </c>
      <c r="HA83" s="1742" t="s">
        <v>2861</v>
      </c>
      <c r="HB83" s="1742" t="s">
        <v>2861</v>
      </c>
      <c r="HC83" s="1744" t="s">
        <v>2861</v>
      </c>
      <c r="HD83" s="1745" t="s">
        <v>4788</v>
      </c>
      <c r="HE83" s="1746" t="s">
        <v>4694</v>
      </c>
      <c r="HF83" s="1747">
        <v>142</v>
      </c>
    </row>
    <row r="84" spans="2:214" hidden="1">
      <c r="B84" s="1738">
        <v>143</v>
      </c>
      <c r="C84" s="1739" t="s">
        <v>4694</v>
      </c>
      <c r="D84" s="1740" t="s">
        <v>4789</v>
      </c>
      <c r="E84" s="1748">
        <v>1262.6914000000002</v>
      </c>
      <c r="F84" s="1743">
        <v>1384.7818000000002</v>
      </c>
      <c r="G84" s="1743">
        <v>1472.5206000000003</v>
      </c>
      <c r="H84" s="1743">
        <v>1285.7748000000001</v>
      </c>
      <c r="I84" s="1743">
        <v>1373.4042000000002</v>
      </c>
      <c r="J84" s="1743">
        <v>1321.0016000000001</v>
      </c>
      <c r="K84" s="1743">
        <v>1252.8454000000002</v>
      </c>
      <c r="L84" s="1743">
        <v>1397.3628000000001</v>
      </c>
      <c r="M84" s="1743">
        <v>1271.2246000000002</v>
      </c>
      <c r="N84" s="1743">
        <v>1497.2450000000001</v>
      </c>
      <c r="O84" s="1743">
        <v>1168.8262000000002</v>
      </c>
      <c r="P84" s="1743">
        <v>1133.2712000000001</v>
      </c>
      <c r="Q84" s="1743">
        <v>1150.1188000000002</v>
      </c>
      <c r="R84" s="1743">
        <v>1085.9010000000003</v>
      </c>
      <c r="S84" s="1743">
        <v>1187.8618000000001</v>
      </c>
      <c r="T84" s="1743">
        <v>1222.7604000000001</v>
      </c>
      <c r="U84" s="1743">
        <v>1237.5294000000001</v>
      </c>
      <c r="V84" s="1743">
        <v>1205.9128000000001</v>
      </c>
      <c r="W84" s="1743">
        <v>885.37080000000014</v>
      </c>
      <c r="X84" s="1743">
        <v>1026.4968000000001</v>
      </c>
      <c r="Y84" s="1742">
        <v>665.37080000000014</v>
      </c>
      <c r="Z84" s="1742">
        <v>613.84340000000009</v>
      </c>
      <c r="AA84" s="1742">
        <v>644.80360000000007</v>
      </c>
      <c r="AB84" s="1742">
        <v>730.245</v>
      </c>
      <c r="AC84" s="1742">
        <v>515.82100000000003</v>
      </c>
      <c r="AD84" s="1742">
        <v>466.37220000000002</v>
      </c>
      <c r="AE84" s="1742">
        <v>439.67860000000002</v>
      </c>
      <c r="AF84" s="1742">
        <v>608.59220000000005</v>
      </c>
      <c r="AG84" s="1742">
        <v>531.57460000000003</v>
      </c>
      <c r="AH84" s="1742">
        <v>374.5856</v>
      </c>
      <c r="AI84" s="1742">
        <v>417.03280000000001</v>
      </c>
      <c r="AJ84" s="1742">
        <v>404.233</v>
      </c>
      <c r="AK84" s="1742">
        <v>566.80140000000006</v>
      </c>
      <c r="AL84" s="1742">
        <v>617.01600000000008</v>
      </c>
      <c r="AM84" s="1742">
        <v>623.25180000000012</v>
      </c>
      <c r="AN84" s="1742">
        <v>515.16460000000006</v>
      </c>
      <c r="AO84" s="1742">
        <v>381.4778</v>
      </c>
      <c r="AP84" s="1742">
        <v>444.16400000000004</v>
      </c>
      <c r="AQ84" s="1742">
        <v>354.6748</v>
      </c>
      <c r="AR84" s="1742">
        <v>454.88520000000005</v>
      </c>
      <c r="AS84" s="1742">
        <v>314.08740000000006</v>
      </c>
      <c r="AT84" s="1742">
        <v>265.5138</v>
      </c>
      <c r="AU84" s="1742">
        <v>282.03320000000002</v>
      </c>
      <c r="AV84" s="1742">
        <v>320.10440000000006</v>
      </c>
      <c r="AW84" s="1742">
        <v>320.87020000000001</v>
      </c>
      <c r="AX84" s="1742">
        <v>247.35340000000002</v>
      </c>
      <c r="AY84" s="1742">
        <v>192.6534</v>
      </c>
      <c r="AZ84" s="1742">
        <v>146.92420000000001</v>
      </c>
      <c r="BA84" s="1742">
        <v>161.91200000000001</v>
      </c>
      <c r="BB84" s="1742">
        <v>167.81960000000001</v>
      </c>
      <c r="BC84" s="1742">
        <v>200.53020000000004</v>
      </c>
      <c r="BD84" s="1742">
        <v>154.25400000000002</v>
      </c>
      <c r="BE84" s="1742">
        <v>171.53920000000002</v>
      </c>
      <c r="BF84" s="1742">
        <v>205.23440000000002</v>
      </c>
      <c r="BG84" s="1742">
        <v>230.06820000000002</v>
      </c>
      <c r="BH84" s="1742">
        <v>132.04580000000001</v>
      </c>
      <c r="BI84" s="1742">
        <v>141.7824</v>
      </c>
      <c r="BJ84" s="1742">
        <v>137.62520000000001</v>
      </c>
      <c r="BK84" s="1742">
        <v>154.47280000000001</v>
      </c>
      <c r="BL84" s="1742">
        <v>101.96080000000001</v>
      </c>
      <c r="BM84" s="1742">
        <v>89.598600000000019</v>
      </c>
      <c r="BN84" s="1742">
        <v>107.10260000000001</v>
      </c>
      <c r="BO84" s="1742">
        <v>123.51260000000002</v>
      </c>
      <c r="BP84" s="1742">
        <v>125.3724</v>
      </c>
      <c r="BQ84" s="1742">
        <v>103.93</v>
      </c>
      <c r="BR84" s="1742">
        <v>137.95340000000002</v>
      </c>
      <c r="BS84" s="1742">
        <v>138.28160000000003</v>
      </c>
      <c r="BT84" s="1742">
        <v>74.720200000000006</v>
      </c>
      <c r="BU84" s="1742">
        <v>35.555</v>
      </c>
      <c r="BV84" s="1742" t="s">
        <v>2861</v>
      </c>
      <c r="BW84" s="1742">
        <v>65.749400000000009</v>
      </c>
      <c r="BX84" s="1742">
        <v>78.768000000000001</v>
      </c>
      <c r="BY84" s="1742">
        <v>0</v>
      </c>
      <c r="BZ84" s="1742">
        <v>74.501400000000004</v>
      </c>
      <c r="CA84" s="1742">
        <v>304.78840000000002</v>
      </c>
      <c r="CB84" s="1742">
        <v>264.41980000000001</v>
      </c>
      <c r="CC84" s="1742">
        <v>289.47240000000005</v>
      </c>
      <c r="CD84" s="1742">
        <v>283.67420000000004</v>
      </c>
      <c r="CE84" s="1742">
        <v>214.5334</v>
      </c>
      <c r="CF84" s="1742">
        <v>355.33120000000002</v>
      </c>
      <c r="CG84" s="1742" t="s">
        <v>2861</v>
      </c>
      <c r="CH84" s="1742">
        <v>351.17400000000004</v>
      </c>
      <c r="CI84" s="1742">
        <v>378.19580000000002</v>
      </c>
      <c r="CJ84" s="1742">
        <v>360.25420000000003</v>
      </c>
      <c r="CK84" s="1742">
        <v>361.89520000000005</v>
      </c>
      <c r="CL84" s="1742">
        <v>388.80759999999998</v>
      </c>
      <c r="CM84" s="1742">
        <v>427.64460000000003</v>
      </c>
      <c r="CN84" s="1742">
        <v>475.78059999999999</v>
      </c>
      <c r="CO84" s="1742">
        <v>439.89740000000006</v>
      </c>
      <c r="CP84" s="1742">
        <v>423.70620000000002</v>
      </c>
      <c r="CQ84" s="1742">
        <v>397.88780000000003</v>
      </c>
      <c r="CR84" s="1742">
        <v>115.63580000000002</v>
      </c>
      <c r="CS84" s="1742">
        <v>95.068600000000018</v>
      </c>
      <c r="CT84" s="1742">
        <v>119.5742</v>
      </c>
      <c r="CU84" s="1742">
        <v>238.27320000000003</v>
      </c>
      <c r="CV84" s="1742">
        <v>187.94920000000002</v>
      </c>
      <c r="CW84" s="1742">
        <v>202.39000000000001</v>
      </c>
      <c r="CX84" s="1742">
        <v>218.69060000000002</v>
      </c>
      <c r="CY84" s="1742">
        <v>186.7458</v>
      </c>
      <c r="CZ84" s="1742">
        <v>334.43580000000003</v>
      </c>
      <c r="DA84" s="1742">
        <v>331.37259999999998</v>
      </c>
      <c r="DB84" s="1742">
        <v>286.2998</v>
      </c>
      <c r="DC84" s="1742">
        <v>290.01940000000002</v>
      </c>
      <c r="DD84" s="1742">
        <v>284.44</v>
      </c>
      <c r="DE84" s="1742">
        <v>159.17700000000002</v>
      </c>
      <c r="DF84" s="1742">
        <v>222.95720000000003</v>
      </c>
      <c r="DG84" s="1742">
        <v>116.72980000000001</v>
      </c>
      <c r="DH84" s="1742">
        <v>303.14740000000006</v>
      </c>
      <c r="DI84" s="1742">
        <v>249.76020000000003</v>
      </c>
      <c r="DJ84" s="1742">
        <v>283.346</v>
      </c>
      <c r="DK84" s="1742">
        <v>357.08159999999998</v>
      </c>
      <c r="DL84" s="1742">
        <v>319.77620000000002</v>
      </c>
      <c r="DM84" s="1742">
        <v>392.30840000000006</v>
      </c>
      <c r="DN84" s="1742">
        <v>363.20800000000003</v>
      </c>
      <c r="DO84" s="1742">
        <v>422.94040000000007</v>
      </c>
      <c r="DP84" s="1742">
        <v>382.79059999999998</v>
      </c>
      <c r="DQ84" s="1742">
        <v>362.11400000000003</v>
      </c>
      <c r="DR84" s="1742">
        <v>377.21120000000002</v>
      </c>
      <c r="DS84" s="1742">
        <v>411.2346</v>
      </c>
      <c r="DT84" s="1742">
        <v>390.12040000000007</v>
      </c>
      <c r="DU84" s="1742">
        <v>458.49540000000007</v>
      </c>
      <c r="DV84" s="1742">
        <v>413.64140000000003</v>
      </c>
      <c r="DW84" s="1742">
        <v>431.25480000000005</v>
      </c>
      <c r="DX84" s="1742">
        <v>419.65840000000003</v>
      </c>
      <c r="DY84" s="1742">
        <v>434.20859999999999</v>
      </c>
      <c r="DZ84" s="1742">
        <v>412.87560000000002</v>
      </c>
      <c r="EA84" s="1742">
        <v>425.56600000000003</v>
      </c>
      <c r="EB84" s="1742">
        <v>451.27500000000003</v>
      </c>
      <c r="EC84" s="1742">
        <v>429.50440000000003</v>
      </c>
      <c r="ED84" s="1742">
        <v>505.09980000000002</v>
      </c>
      <c r="EE84" s="1742">
        <v>547.21879999999999</v>
      </c>
      <c r="EF84" s="2007">
        <v>508.60059999999999</v>
      </c>
      <c r="EG84" s="1742">
        <v>490.00260000000003</v>
      </c>
      <c r="EH84" s="1742">
        <v>407.40559999999999</v>
      </c>
      <c r="EI84" s="1742">
        <v>452.8066</v>
      </c>
      <c r="EJ84" s="1742">
        <v>478.07800000000003</v>
      </c>
      <c r="EK84" s="1742">
        <v>528.62080000000003</v>
      </c>
      <c r="EL84" s="1742">
        <v>491.64359999999999</v>
      </c>
      <c r="EM84" s="1742">
        <v>593.93259999999998</v>
      </c>
      <c r="EN84" s="1742">
        <v>645.35059999999999</v>
      </c>
      <c r="EO84" s="1742">
        <v>627.51840000000004</v>
      </c>
      <c r="EP84" s="1742">
        <v>672.37240000000008</v>
      </c>
      <c r="EQ84" s="1742">
        <v>702.12919999999997</v>
      </c>
      <c r="ER84" s="1742">
        <v>800.80800000000011</v>
      </c>
      <c r="ES84" s="1742">
        <v>759.34540000000004</v>
      </c>
      <c r="ET84" s="1742">
        <v>735.38680000000011</v>
      </c>
      <c r="EU84" s="1742">
        <v>584.96180000000004</v>
      </c>
      <c r="EV84" s="1742">
        <v>568.33300000000008</v>
      </c>
      <c r="EW84" s="1742">
        <v>701.69159999999999</v>
      </c>
      <c r="EX84" s="1742">
        <v>627.29960000000005</v>
      </c>
      <c r="EY84" s="1742">
        <v>681.45260000000007</v>
      </c>
      <c r="EZ84" s="1742">
        <v>806.38740000000007</v>
      </c>
      <c r="FA84" s="1742">
        <v>857.80540000000008</v>
      </c>
      <c r="FB84" s="1742">
        <v>829.36140000000012</v>
      </c>
      <c r="FC84" s="1742">
        <v>743.92000000000007</v>
      </c>
      <c r="FD84" s="1742">
        <v>770.94180000000006</v>
      </c>
      <c r="FE84" s="1742">
        <v>845.99019999999996</v>
      </c>
      <c r="FF84" s="1742">
        <v>535.62240000000008</v>
      </c>
      <c r="FG84" s="1742">
        <v>591.74459999999999</v>
      </c>
      <c r="FH84" s="1742">
        <v>574.7876</v>
      </c>
      <c r="FI84" s="1742">
        <v>574.7876</v>
      </c>
      <c r="FJ84" s="1742">
        <v>590.5412</v>
      </c>
      <c r="FK84" s="1742">
        <v>682.65600000000006</v>
      </c>
      <c r="FL84" s="1742">
        <v>640.86519999999996</v>
      </c>
      <c r="FM84" s="1742">
        <v>673.79460000000006</v>
      </c>
      <c r="FN84" s="1742">
        <v>735.16800000000001</v>
      </c>
      <c r="FO84" s="1742">
        <v>707.48980000000006</v>
      </c>
      <c r="FP84" s="1742">
        <v>663.29219999999998</v>
      </c>
      <c r="FQ84" s="1742">
        <v>757.15740000000005</v>
      </c>
      <c r="FR84" s="1742">
        <v>680.35860000000002</v>
      </c>
      <c r="FS84" s="1742">
        <v>697.97200000000009</v>
      </c>
      <c r="FT84" s="1742">
        <v>932.52560000000005</v>
      </c>
      <c r="FU84" s="1742">
        <v>877.93500000000006</v>
      </c>
      <c r="FV84" s="1742">
        <v>969.94040000000007</v>
      </c>
      <c r="FW84" s="1742">
        <v>911.52080000000012</v>
      </c>
      <c r="FX84" s="1742">
        <v>991.82040000000006</v>
      </c>
      <c r="FY84" s="1742">
        <v>984.81880000000012</v>
      </c>
      <c r="FZ84" s="1742">
        <v>1013.0440000000001</v>
      </c>
      <c r="GA84" s="1742">
        <v>1049.0366000000001</v>
      </c>
      <c r="GB84" s="1742">
        <v>1032.0796</v>
      </c>
      <c r="GC84" s="1742" t="s">
        <v>2861</v>
      </c>
      <c r="GD84" s="1742">
        <v>1073.3234000000002</v>
      </c>
      <c r="GE84" s="1742" t="s">
        <v>2861</v>
      </c>
      <c r="GF84" s="1742" t="s">
        <v>2861</v>
      </c>
      <c r="GG84" s="1742">
        <v>1030.2198000000001</v>
      </c>
      <c r="GH84" s="1742">
        <v>1055.2724000000001</v>
      </c>
      <c r="GI84" s="1742">
        <v>1123.2098000000001</v>
      </c>
      <c r="GJ84" s="1742">
        <v>1082.2942</v>
      </c>
      <c r="GK84" s="1742">
        <v>982.84960000000001</v>
      </c>
      <c r="GL84" s="1742">
        <v>924.64880000000016</v>
      </c>
      <c r="GM84" s="1742">
        <v>980.00520000000006</v>
      </c>
      <c r="GN84" s="1742">
        <v>1020.7020000000001</v>
      </c>
      <c r="GO84" s="1742">
        <v>1158.4366000000002</v>
      </c>
      <c r="GP84" s="1742">
        <v>1154.3888000000002</v>
      </c>
      <c r="GQ84" s="1742">
        <v>1069.2756000000002</v>
      </c>
      <c r="GR84" s="1742">
        <v>1194.7574</v>
      </c>
      <c r="GS84" s="1742">
        <v>1116.8646000000001</v>
      </c>
      <c r="GT84" s="1742">
        <v>1169.7048000000002</v>
      </c>
      <c r="GU84" s="1742">
        <v>1183.7080000000001</v>
      </c>
      <c r="GV84" s="1742">
        <v>1207.5572</v>
      </c>
      <c r="GW84" s="1742" t="s">
        <v>2861</v>
      </c>
      <c r="GX84" s="1742">
        <v>1190.8190000000002</v>
      </c>
      <c r="GY84" s="1742" t="s">
        <v>2861</v>
      </c>
      <c r="GZ84" s="1742" t="s">
        <v>2861</v>
      </c>
      <c r="HA84" s="1742" t="s">
        <v>2861</v>
      </c>
      <c r="HB84" s="1742" t="s">
        <v>2861</v>
      </c>
      <c r="HC84" s="1744" t="s">
        <v>2861</v>
      </c>
      <c r="HD84" s="1745" t="s">
        <v>4789</v>
      </c>
      <c r="HE84" s="1746" t="s">
        <v>4694</v>
      </c>
      <c r="HF84" s="1747">
        <v>143</v>
      </c>
    </row>
    <row r="85" spans="2:214" hidden="1">
      <c r="B85" s="1738">
        <v>144</v>
      </c>
      <c r="C85" s="1739" t="s">
        <v>4694</v>
      </c>
      <c r="D85" s="1740" t="s">
        <v>4790</v>
      </c>
      <c r="E85" s="1748">
        <v>1278.9920000000002</v>
      </c>
      <c r="F85" s="1743">
        <v>1401.0824000000002</v>
      </c>
      <c r="G85" s="1743">
        <v>1488.8212000000003</v>
      </c>
      <c r="H85" s="1743">
        <v>1302.0754000000002</v>
      </c>
      <c r="I85" s="1743">
        <v>1389.7048</v>
      </c>
      <c r="J85" s="1743">
        <v>1337.3022000000001</v>
      </c>
      <c r="K85" s="1743">
        <v>1269.1460000000002</v>
      </c>
      <c r="L85" s="1743">
        <v>1413.6633999999999</v>
      </c>
      <c r="M85" s="1743">
        <v>1287.5252</v>
      </c>
      <c r="N85" s="1743">
        <v>1513.5455999999999</v>
      </c>
      <c r="O85" s="1743">
        <v>1185.1268</v>
      </c>
      <c r="P85" s="1743">
        <v>1149.5718000000002</v>
      </c>
      <c r="Q85" s="1743">
        <v>1166.4194000000002</v>
      </c>
      <c r="R85" s="1743">
        <v>1102.2016000000001</v>
      </c>
      <c r="S85" s="1743">
        <v>1204.1624000000002</v>
      </c>
      <c r="T85" s="1743">
        <v>1239.0610000000001</v>
      </c>
      <c r="U85" s="1743">
        <v>1253.83</v>
      </c>
      <c r="V85" s="1743">
        <v>1222.2134000000001</v>
      </c>
      <c r="W85" s="1743">
        <v>901.67140000000006</v>
      </c>
      <c r="X85" s="1743">
        <v>1042.7973999999999</v>
      </c>
      <c r="Y85" s="1742">
        <v>681.67140000000006</v>
      </c>
      <c r="Z85" s="1742">
        <v>630.14400000000001</v>
      </c>
      <c r="AA85" s="1742">
        <v>661.10419999999999</v>
      </c>
      <c r="AB85" s="1742">
        <v>746.43619999999999</v>
      </c>
      <c r="AC85" s="1742">
        <v>532.12160000000006</v>
      </c>
      <c r="AD85" s="1742">
        <v>482.56340000000006</v>
      </c>
      <c r="AE85" s="1742">
        <v>455.97920000000005</v>
      </c>
      <c r="AF85" s="1742">
        <v>624.78340000000003</v>
      </c>
      <c r="AG85" s="1742">
        <v>547.87520000000006</v>
      </c>
      <c r="AH85" s="1742">
        <v>390.88620000000003</v>
      </c>
      <c r="AI85" s="1742">
        <v>433.33340000000004</v>
      </c>
      <c r="AJ85" s="1742">
        <v>420.53360000000004</v>
      </c>
      <c r="AK85" s="1742">
        <v>587.58740000000012</v>
      </c>
      <c r="AL85" s="1742">
        <v>633.31659999999999</v>
      </c>
      <c r="AM85" s="1742">
        <v>639.77120000000002</v>
      </c>
      <c r="AN85" s="1742">
        <v>531.4652000000001</v>
      </c>
      <c r="AO85" s="1742">
        <v>397.77840000000003</v>
      </c>
      <c r="AP85" s="1742">
        <v>481.46940000000006</v>
      </c>
      <c r="AQ85" s="1742">
        <v>370.97540000000004</v>
      </c>
      <c r="AR85" s="1742">
        <v>471.18580000000003</v>
      </c>
      <c r="AS85" s="1742">
        <v>330.38800000000003</v>
      </c>
      <c r="AT85" s="1742">
        <v>281.81440000000003</v>
      </c>
      <c r="AU85" s="1742">
        <v>298.3338</v>
      </c>
      <c r="AV85" s="1742">
        <v>336.40500000000003</v>
      </c>
      <c r="AW85" s="1742">
        <v>337.17079999999999</v>
      </c>
      <c r="AX85" s="1742">
        <v>263.654</v>
      </c>
      <c r="AY85" s="1742">
        <v>208.95400000000001</v>
      </c>
      <c r="AZ85" s="1742">
        <v>163.22479999999999</v>
      </c>
      <c r="BA85" s="1742">
        <v>178.21260000000001</v>
      </c>
      <c r="BB85" s="1742">
        <v>184.12020000000004</v>
      </c>
      <c r="BC85" s="1742">
        <v>216.72140000000002</v>
      </c>
      <c r="BD85" s="1742">
        <v>187.62100000000001</v>
      </c>
      <c r="BE85" s="1742">
        <v>187.8398</v>
      </c>
      <c r="BF85" s="1742">
        <v>221.53500000000003</v>
      </c>
      <c r="BG85" s="1742">
        <v>246.36879999999999</v>
      </c>
      <c r="BH85" s="1742">
        <v>169.35120000000003</v>
      </c>
      <c r="BI85" s="1742">
        <v>179.08779999999999</v>
      </c>
      <c r="BJ85" s="1742">
        <v>174.93060000000003</v>
      </c>
      <c r="BK85" s="1742">
        <v>191.77820000000003</v>
      </c>
      <c r="BL85" s="1742">
        <v>118.26140000000001</v>
      </c>
      <c r="BM85" s="1742">
        <v>126.90400000000001</v>
      </c>
      <c r="BN85" s="1742">
        <v>144.40800000000002</v>
      </c>
      <c r="BO85" s="1742">
        <v>160.81800000000001</v>
      </c>
      <c r="BP85" s="1742">
        <v>141.673</v>
      </c>
      <c r="BQ85" s="1742">
        <v>120.1212</v>
      </c>
      <c r="BR85" s="1742">
        <v>160.70860000000002</v>
      </c>
      <c r="BS85" s="1742">
        <v>154.58220000000003</v>
      </c>
      <c r="BT85" s="1742">
        <v>91.020800000000008</v>
      </c>
      <c r="BU85" s="1742">
        <v>93.099400000000003</v>
      </c>
      <c r="BV85" s="1742" t="s">
        <v>2861</v>
      </c>
      <c r="BW85" s="1742">
        <v>88.504600000000011</v>
      </c>
      <c r="BX85" s="1742">
        <v>101.5232</v>
      </c>
      <c r="BY85" s="1742">
        <v>74.39200000000001</v>
      </c>
      <c r="BZ85" s="1742">
        <v>0</v>
      </c>
      <c r="CA85" s="1742">
        <v>342.09379999999999</v>
      </c>
      <c r="CB85" s="1742">
        <v>301.72520000000003</v>
      </c>
      <c r="CC85" s="1742">
        <v>326.66840000000008</v>
      </c>
      <c r="CD85" s="1742">
        <v>320.9796</v>
      </c>
      <c r="CE85" s="1742">
        <v>251.83880000000002</v>
      </c>
      <c r="CF85" s="1742">
        <v>392.63659999999999</v>
      </c>
      <c r="CG85" s="1742" t="s">
        <v>2861</v>
      </c>
      <c r="CH85" s="1742">
        <v>388.47940000000006</v>
      </c>
      <c r="CI85" s="1742">
        <v>415.50120000000004</v>
      </c>
      <c r="CJ85" s="1742">
        <v>397.55959999999999</v>
      </c>
      <c r="CK85" s="1742">
        <v>399.20060000000001</v>
      </c>
      <c r="CL85" s="1742">
        <v>426.11300000000006</v>
      </c>
      <c r="CM85" s="1742">
        <v>464.95000000000005</v>
      </c>
      <c r="CN85" s="1742">
        <v>513.08600000000001</v>
      </c>
      <c r="CO85" s="1742">
        <v>411.01580000000001</v>
      </c>
      <c r="CP85" s="1742">
        <v>394.82460000000003</v>
      </c>
      <c r="CQ85" s="1742">
        <v>369.00620000000004</v>
      </c>
      <c r="CR85" s="1742">
        <v>152.94120000000004</v>
      </c>
      <c r="CS85" s="1742">
        <v>97.913000000000011</v>
      </c>
      <c r="CT85" s="1742">
        <v>156.77020000000002</v>
      </c>
      <c r="CU85" s="1742">
        <v>275.46920000000006</v>
      </c>
      <c r="CV85" s="1742">
        <v>225.25460000000001</v>
      </c>
      <c r="CW85" s="1742">
        <v>239.69540000000001</v>
      </c>
      <c r="CX85" s="1742">
        <v>255.99600000000001</v>
      </c>
      <c r="CY85" s="1742">
        <v>224.05120000000002</v>
      </c>
      <c r="CZ85" s="1742">
        <v>305.99180000000001</v>
      </c>
      <c r="DA85" s="1742">
        <v>302.38159999999999</v>
      </c>
      <c r="DB85" s="1742">
        <v>270.98380000000003</v>
      </c>
      <c r="DC85" s="1742">
        <v>278.97000000000003</v>
      </c>
      <c r="DD85" s="1742">
        <v>321.74540000000007</v>
      </c>
      <c r="DE85" s="1742">
        <v>123.73140000000001</v>
      </c>
      <c r="DF85" s="1742">
        <v>187.40220000000002</v>
      </c>
      <c r="DG85" s="1742">
        <v>81.065399999999997</v>
      </c>
      <c r="DH85" s="1742">
        <v>267.81120000000004</v>
      </c>
      <c r="DI85" s="1742">
        <v>214.42400000000001</v>
      </c>
      <c r="DJ85" s="1742">
        <v>248.00980000000001</v>
      </c>
      <c r="DK85" s="1742">
        <v>321.74540000000007</v>
      </c>
      <c r="DL85" s="1742">
        <v>284.44</v>
      </c>
      <c r="DM85" s="1742">
        <v>356.97220000000004</v>
      </c>
      <c r="DN85" s="1742">
        <v>327.87180000000001</v>
      </c>
      <c r="DO85" s="1742">
        <v>387.60420000000005</v>
      </c>
      <c r="DP85" s="1742">
        <v>347.45440000000008</v>
      </c>
      <c r="DQ85" s="1742">
        <v>333.12300000000005</v>
      </c>
      <c r="DR85" s="1742">
        <v>348.22020000000003</v>
      </c>
      <c r="DS85" s="1742">
        <v>375.89840000000004</v>
      </c>
      <c r="DT85" s="1742">
        <v>354.6748</v>
      </c>
      <c r="DU85" s="1742">
        <v>429.61380000000003</v>
      </c>
      <c r="DV85" s="1742">
        <v>378.30520000000001</v>
      </c>
      <c r="DW85" s="1742">
        <v>395.91860000000003</v>
      </c>
      <c r="DX85" s="1742">
        <v>384.21280000000002</v>
      </c>
      <c r="DY85" s="1742">
        <v>398.87240000000003</v>
      </c>
      <c r="DZ85" s="1742">
        <v>377.53940000000006</v>
      </c>
      <c r="EA85" s="1742">
        <v>390.22980000000001</v>
      </c>
      <c r="EB85" s="1742">
        <v>415.82940000000008</v>
      </c>
      <c r="EC85" s="1742">
        <v>394.05880000000002</v>
      </c>
      <c r="ED85" s="1742">
        <v>469.65420000000006</v>
      </c>
      <c r="EE85" s="1742">
        <v>511.88260000000002</v>
      </c>
      <c r="EF85" s="2007">
        <v>473.26440000000008</v>
      </c>
      <c r="EG85" s="1742">
        <v>454.66640000000007</v>
      </c>
      <c r="EH85" s="1742">
        <v>372.06940000000003</v>
      </c>
      <c r="EI85" s="1742">
        <v>417.47040000000004</v>
      </c>
      <c r="EJ85" s="1742">
        <v>442.74180000000001</v>
      </c>
      <c r="EK85" s="1742">
        <v>493.28460000000001</v>
      </c>
      <c r="EL85" s="1742">
        <v>456.30740000000009</v>
      </c>
      <c r="EM85" s="1742">
        <v>558.59640000000002</v>
      </c>
      <c r="EN85" s="1742">
        <v>610.01440000000002</v>
      </c>
      <c r="EO85" s="1742">
        <v>592.18219999999997</v>
      </c>
      <c r="EP85" s="1742">
        <v>637.03620000000001</v>
      </c>
      <c r="EQ85" s="1742">
        <v>666.79300000000001</v>
      </c>
      <c r="ER85" s="1742">
        <v>765.36240000000009</v>
      </c>
      <c r="ES85" s="1742">
        <v>724.00919999999996</v>
      </c>
      <c r="ET85" s="1742">
        <v>699.94119999999998</v>
      </c>
      <c r="EU85" s="1742">
        <v>549.62559999999996</v>
      </c>
      <c r="EV85" s="1742">
        <v>532.99680000000001</v>
      </c>
      <c r="EW85" s="1742">
        <v>666.24600000000009</v>
      </c>
      <c r="EX85" s="1742">
        <v>591.96340000000009</v>
      </c>
      <c r="EY85" s="1742">
        <v>646.00700000000006</v>
      </c>
      <c r="EZ85" s="1742">
        <v>771.05119999999999</v>
      </c>
      <c r="FA85" s="1742">
        <v>822.35980000000006</v>
      </c>
      <c r="FB85" s="1742">
        <v>794.02520000000004</v>
      </c>
      <c r="FC85" s="1742">
        <v>708.58380000000011</v>
      </c>
      <c r="FD85" s="1742">
        <v>735.60559999999998</v>
      </c>
      <c r="FE85" s="1742">
        <v>810.65400000000011</v>
      </c>
      <c r="FF85" s="1742">
        <v>500.28620000000006</v>
      </c>
      <c r="FG85" s="1742">
        <v>556.40840000000003</v>
      </c>
      <c r="FH85" s="1742">
        <v>539.45140000000004</v>
      </c>
      <c r="FI85" s="1742">
        <v>539.45140000000004</v>
      </c>
      <c r="FJ85" s="1742">
        <v>555.20500000000004</v>
      </c>
      <c r="FK85" s="1742">
        <v>647.3198000000001</v>
      </c>
      <c r="FL85" s="1742">
        <v>605.529</v>
      </c>
      <c r="FM85" s="1742">
        <v>638.4584000000001</v>
      </c>
      <c r="FN85" s="1742">
        <v>699.83180000000016</v>
      </c>
      <c r="FO85" s="1742">
        <v>672.15359999999998</v>
      </c>
      <c r="FP85" s="1742">
        <v>627.95600000000002</v>
      </c>
      <c r="FQ85" s="1742">
        <v>721.71180000000015</v>
      </c>
      <c r="FR85" s="1742">
        <v>645.02240000000006</v>
      </c>
      <c r="FS85" s="1742">
        <v>662.63580000000013</v>
      </c>
      <c r="FT85" s="1742">
        <v>897.18940000000009</v>
      </c>
      <c r="FU85" s="1742">
        <v>842.48940000000005</v>
      </c>
      <c r="FV85" s="1742">
        <v>934.60419999999999</v>
      </c>
      <c r="FW85" s="1742">
        <v>876.0752</v>
      </c>
      <c r="FX85" s="1742">
        <v>956.48419999999999</v>
      </c>
      <c r="FY85" s="1742">
        <v>949.3732</v>
      </c>
      <c r="FZ85" s="1742">
        <v>977.70780000000013</v>
      </c>
      <c r="GA85" s="1742">
        <v>1013.5910000000001</v>
      </c>
      <c r="GB85" s="1742">
        <v>996.63400000000013</v>
      </c>
      <c r="GC85" s="1742" t="s">
        <v>2861</v>
      </c>
      <c r="GD85" s="1742">
        <v>1037.9872</v>
      </c>
      <c r="GE85" s="1742" t="s">
        <v>2861</v>
      </c>
      <c r="GF85" s="1742" t="s">
        <v>2861</v>
      </c>
      <c r="GG85" s="1742">
        <v>994.8836</v>
      </c>
      <c r="GH85" s="1742">
        <v>1019.9362</v>
      </c>
      <c r="GI85" s="1742">
        <v>1087.8736000000001</v>
      </c>
      <c r="GJ85" s="1742">
        <v>1046.9580000000001</v>
      </c>
      <c r="GK85" s="1742">
        <v>947.51340000000005</v>
      </c>
      <c r="GL85" s="1742">
        <v>889.31260000000009</v>
      </c>
      <c r="GM85" s="1742">
        <v>944.6690000000001</v>
      </c>
      <c r="GN85" s="1742">
        <v>985.36580000000015</v>
      </c>
      <c r="GO85" s="1742">
        <v>1122.991</v>
      </c>
      <c r="GP85" s="1742">
        <v>1119.0526</v>
      </c>
      <c r="GQ85" s="1742">
        <v>1033.9394000000002</v>
      </c>
      <c r="GR85" s="1742">
        <v>1159.4212</v>
      </c>
      <c r="GS85" s="1742">
        <v>1081.4190000000001</v>
      </c>
      <c r="GT85" s="1742">
        <v>1134.3686000000002</v>
      </c>
      <c r="GU85" s="1742">
        <v>1148.2624000000001</v>
      </c>
      <c r="GV85" s="1742">
        <v>1172.221</v>
      </c>
      <c r="GW85" s="1742" t="s">
        <v>2861</v>
      </c>
      <c r="GX85" s="1742">
        <v>1155.4828000000002</v>
      </c>
      <c r="GY85" s="1742" t="s">
        <v>2861</v>
      </c>
      <c r="GZ85" s="1742" t="s">
        <v>2861</v>
      </c>
      <c r="HA85" s="1742" t="s">
        <v>2861</v>
      </c>
      <c r="HB85" s="1742" t="s">
        <v>2861</v>
      </c>
      <c r="HC85" s="1744" t="s">
        <v>2861</v>
      </c>
      <c r="HD85" s="1745" t="s">
        <v>4790</v>
      </c>
      <c r="HE85" s="1746" t="s">
        <v>4694</v>
      </c>
      <c r="HF85" s="1747">
        <v>144</v>
      </c>
    </row>
    <row r="86" spans="2:214" hidden="1">
      <c r="B86" s="1738">
        <v>151</v>
      </c>
      <c r="C86" s="1739" t="s">
        <v>3188</v>
      </c>
      <c r="D86" s="1740" t="s">
        <v>3188</v>
      </c>
      <c r="E86" s="1748">
        <v>1060.5201999999999</v>
      </c>
      <c r="F86" s="1743">
        <v>1182.6106</v>
      </c>
      <c r="G86" s="1743">
        <v>1270.3494000000001</v>
      </c>
      <c r="H86" s="1743">
        <v>1083.6035999999999</v>
      </c>
      <c r="I86" s="1743">
        <v>1171.2330000000002</v>
      </c>
      <c r="J86" s="1743">
        <v>1118.8304000000001</v>
      </c>
      <c r="K86" s="1743">
        <v>1050.6741999999999</v>
      </c>
      <c r="L86" s="1743">
        <v>1195.1916000000001</v>
      </c>
      <c r="M86" s="1743">
        <v>1069.0534000000002</v>
      </c>
      <c r="N86" s="1743">
        <v>1295.0738000000001</v>
      </c>
      <c r="O86" s="1743">
        <v>966.65500000000009</v>
      </c>
      <c r="P86" s="1743">
        <v>931.1</v>
      </c>
      <c r="Q86" s="1743">
        <v>947.94760000000008</v>
      </c>
      <c r="R86" s="1743">
        <v>883.72980000000007</v>
      </c>
      <c r="S86" s="1743">
        <v>985.69060000000002</v>
      </c>
      <c r="T86" s="1743">
        <v>1020.5892</v>
      </c>
      <c r="U86" s="1743">
        <v>1035.3582000000001</v>
      </c>
      <c r="V86" s="1743">
        <v>1003.7416000000001</v>
      </c>
      <c r="W86" s="1743">
        <v>683.19960000000003</v>
      </c>
      <c r="X86" s="1743">
        <v>824.32560000000001</v>
      </c>
      <c r="Y86" s="1742">
        <v>463.19960000000003</v>
      </c>
      <c r="Z86" s="1742">
        <v>469.65420000000006</v>
      </c>
      <c r="AA86" s="1742">
        <v>442.74180000000001</v>
      </c>
      <c r="AB86" s="1742">
        <v>562.97240000000011</v>
      </c>
      <c r="AC86" s="1742">
        <v>371.52240000000006</v>
      </c>
      <c r="AD86" s="1742">
        <v>322.0736</v>
      </c>
      <c r="AE86" s="1742">
        <v>295.48940000000005</v>
      </c>
      <c r="AF86" s="1742">
        <v>464.29360000000003</v>
      </c>
      <c r="AG86" s="1742">
        <v>387.38540000000006</v>
      </c>
      <c r="AH86" s="1742">
        <v>230.3964</v>
      </c>
      <c r="AI86" s="1742">
        <v>279.4076</v>
      </c>
      <c r="AJ86" s="1742">
        <v>259.93440000000004</v>
      </c>
      <c r="AK86" s="1742">
        <v>278.31360000000001</v>
      </c>
      <c r="AL86" s="1742">
        <v>383.447</v>
      </c>
      <c r="AM86" s="1742">
        <v>334.65460000000002</v>
      </c>
      <c r="AN86" s="1742">
        <v>284.44</v>
      </c>
      <c r="AO86" s="1742">
        <v>186.85520000000002</v>
      </c>
      <c r="AP86" s="1742">
        <v>155.5668</v>
      </c>
      <c r="AQ86" s="1742">
        <v>151.95660000000001</v>
      </c>
      <c r="AR86" s="1742">
        <v>216.28380000000001</v>
      </c>
      <c r="AS86" s="1742">
        <v>169.78880000000001</v>
      </c>
      <c r="AT86" s="1742">
        <v>208.40700000000001</v>
      </c>
      <c r="AU86" s="1742">
        <v>145.6114</v>
      </c>
      <c r="AV86" s="1742">
        <v>105.24280000000002</v>
      </c>
      <c r="AW86" s="1742">
        <v>219.67520000000002</v>
      </c>
      <c r="AX86" s="1742">
        <v>171.75800000000001</v>
      </c>
      <c r="AY86" s="1742">
        <v>280.82980000000003</v>
      </c>
      <c r="AZ86" s="1742">
        <v>304.67900000000003</v>
      </c>
      <c r="BA86" s="1742">
        <v>286.95620000000002</v>
      </c>
      <c r="BB86" s="1742">
        <v>346.68860000000001</v>
      </c>
      <c r="BC86" s="1742">
        <v>242.32100000000003</v>
      </c>
      <c r="BD86" s="1742">
        <v>233.13140000000001</v>
      </c>
      <c r="BE86" s="1742">
        <v>269.12400000000002</v>
      </c>
      <c r="BF86" s="1742">
        <v>241.44580000000002</v>
      </c>
      <c r="BG86" s="1742">
        <v>195.71660000000003</v>
      </c>
      <c r="BH86" s="1742">
        <v>198.1234</v>
      </c>
      <c r="BI86" s="1742">
        <v>230.61520000000004</v>
      </c>
      <c r="BJ86" s="1742">
        <v>188.2774</v>
      </c>
      <c r="BK86" s="1742">
        <v>170.8828</v>
      </c>
      <c r="BL86" s="1742">
        <v>281.48620000000005</v>
      </c>
      <c r="BM86" s="1742">
        <v>259.16860000000003</v>
      </c>
      <c r="BN86" s="1742">
        <v>247.24400000000003</v>
      </c>
      <c r="BO86" s="1742">
        <v>257.85579999999999</v>
      </c>
      <c r="BP86" s="1742">
        <v>351.721</v>
      </c>
      <c r="BQ86" s="1742">
        <v>325.57440000000003</v>
      </c>
      <c r="BR86" s="1742">
        <v>381.04020000000003</v>
      </c>
      <c r="BS86" s="1742">
        <v>351.61160000000001</v>
      </c>
      <c r="BT86" s="1742">
        <v>295.05180000000001</v>
      </c>
      <c r="BU86" s="1742">
        <v>284.3306</v>
      </c>
      <c r="BV86" s="1742" t="s">
        <v>2861</v>
      </c>
      <c r="BW86" s="1742">
        <v>327.87180000000001</v>
      </c>
      <c r="BX86" s="1742">
        <v>322.0736</v>
      </c>
      <c r="BY86" s="1742">
        <v>306.10120000000006</v>
      </c>
      <c r="BZ86" s="1742">
        <v>341.32800000000003</v>
      </c>
      <c r="CA86" s="1742">
        <v>0</v>
      </c>
      <c r="CB86" s="1742">
        <v>69.140800000000013</v>
      </c>
      <c r="CC86" s="1742">
        <v>115.41700000000002</v>
      </c>
      <c r="CD86" s="1742">
        <v>41.790800000000004</v>
      </c>
      <c r="CE86" s="1742">
        <v>106.33680000000001</v>
      </c>
      <c r="CF86" s="1742">
        <v>66.734000000000009</v>
      </c>
      <c r="CG86" s="1742" t="s">
        <v>2861</v>
      </c>
      <c r="CH86" s="1742">
        <v>217.81540000000001</v>
      </c>
      <c r="CI86" s="1742">
        <v>238.38260000000002</v>
      </c>
      <c r="CJ86" s="1742">
        <v>191.12180000000001</v>
      </c>
      <c r="CK86" s="1742">
        <v>235.97579999999999</v>
      </c>
      <c r="CL86" s="1742">
        <v>258.40280000000001</v>
      </c>
      <c r="CM86" s="1742">
        <v>297.56800000000004</v>
      </c>
      <c r="CN86" s="1742">
        <v>345.37580000000003</v>
      </c>
      <c r="CO86" s="1742">
        <v>325.13679999999999</v>
      </c>
      <c r="CP86" s="1742">
        <v>337.38959999999997</v>
      </c>
      <c r="CQ86" s="1742">
        <v>369.77200000000005</v>
      </c>
      <c r="CR86" s="1742">
        <v>306.86700000000002</v>
      </c>
      <c r="CS86" s="1742">
        <v>329.51280000000003</v>
      </c>
      <c r="CT86" s="1742">
        <v>282.90840000000003</v>
      </c>
      <c r="CU86" s="1742">
        <v>182.15100000000001</v>
      </c>
      <c r="CV86" s="1742">
        <v>227.00500000000002</v>
      </c>
      <c r="CW86" s="1742">
        <v>206.87540000000001</v>
      </c>
      <c r="CX86" s="1742">
        <v>300.95940000000007</v>
      </c>
      <c r="CY86" s="1742">
        <v>269.01460000000003</v>
      </c>
      <c r="CZ86" s="1742">
        <v>391.76140000000004</v>
      </c>
      <c r="DA86" s="1742">
        <v>408.82780000000002</v>
      </c>
      <c r="DB86" s="1742">
        <v>368.5686</v>
      </c>
      <c r="DC86" s="1742">
        <v>372.28820000000002</v>
      </c>
      <c r="DD86" s="1742">
        <v>307.96100000000001</v>
      </c>
      <c r="DE86" s="1742">
        <v>415.06360000000001</v>
      </c>
      <c r="DF86" s="1742">
        <v>467.68500000000006</v>
      </c>
      <c r="DG86" s="1742">
        <v>383.55640000000005</v>
      </c>
      <c r="DH86" s="1742">
        <v>398.98180000000002</v>
      </c>
      <c r="DI86" s="1742">
        <v>443.94520000000006</v>
      </c>
      <c r="DJ86" s="1742">
        <v>394.71520000000004</v>
      </c>
      <c r="DK86" s="1742">
        <v>474.57720000000006</v>
      </c>
      <c r="DL86" s="1742">
        <v>445.03920000000005</v>
      </c>
      <c r="DM86" s="1742">
        <v>509.69460000000004</v>
      </c>
      <c r="DN86" s="1742">
        <v>480.59420000000006</v>
      </c>
      <c r="DO86" s="1742">
        <v>540.32659999999998</v>
      </c>
      <c r="DP86" s="1742">
        <v>460.35520000000002</v>
      </c>
      <c r="DQ86" s="1742">
        <v>395.59040000000005</v>
      </c>
      <c r="DR86" s="1742">
        <v>426.66</v>
      </c>
      <c r="DS86" s="1742">
        <v>479.6096</v>
      </c>
      <c r="DT86" s="1742">
        <v>467.68500000000006</v>
      </c>
      <c r="DU86" s="1742">
        <v>431.58300000000003</v>
      </c>
      <c r="DV86" s="1742">
        <v>491.20600000000002</v>
      </c>
      <c r="DW86" s="1742">
        <v>468.56020000000007</v>
      </c>
      <c r="DX86" s="1742">
        <v>497.22300000000001</v>
      </c>
      <c r="DY86" s="1742">
        <v>511.88260000000002</v>
      </c>
      <c r="DZ86" s="1742">
        <v>490.44020000000006</v>
      </c>
      <c r="EA86" s="1742">
        <v>503.13060000000002</v>
      </c>
      <c r="EB86" s="1742">
        <v>528.83960000000002</v>
      </c>
      <c r="EC86" s="1742">
        <v>507.06900000000002</v>
      </c>
      <c r="ED86" s="1742">
        <v>546.78120000000001</v>
      </c>
      <c r="EE86" s="1742">
        <v>525.01060000000007</v>
      </c>
      <c r="EF86" s="2007">
        <v>574.45940000000007</v>
      </c>
      <c r="EG86" s="1742">
        <v>473.70200000000006</v>
      </c>
      <c r="EH86" s="1742">
        <v>498.53580000000005</v>
      </c>
      <c r="EI86" s="1742">
        <v>544.15560000000005</v>
      </c>
      <c r="EJ86" s="1742">
        <v>560.01859999999999</v>
      </c>
      <c r="EK86" s="1742">
        <v>610.6708000000001</v>
      </c>
      <c r="EL86" s="1742">
        <v>609.02980000000014</v>
      </c>
      <c r="EM86" s="1742">
        <v>598.19920000000002</v>
      </c>
      <c r="EN86" s="1742">
        <v>678.17060000000004</v>
      </c>
      <c r="EO86" s="1742">
        <v>654.75900000000001</v>
      </c>
      <c r="EP86" s="1742">
        <v>705.19240000000013</v>
      </c>
      <c r="EQ86" s="1742">
        <v>734.94920000000002</v>
      </c>
      <c r="ER86" s="1742">
        <v>837.89460000000008</v>
      </c>
      <c r="ES86" s="1742">
        <v>792.16540000000009</v>
      </c>
      <c r="ET86" s="1742">
        <v>768.09740000000011</v>
      </c>
      <c r="EU86" s="1742">
        <v>629.70640000000003</v>
      </c>
      <c r="EV86" s="1742">
        <v>601.15300000000002</v>
      </c>
      <c r="EW86" s="1742">
        <v>746.43619999999999</v>
      </c>
      <c r="EX86" s="1742">
        <v>672.04420000000005</v>
      </c>
      <c r="EY86" s="1742">
        <v>714.16319999999996</v>
      </c>
      <c r="EZ86" s="1742">
        <v>851.24140000000011</v>
      </c>
      <c r="FA86" s="1742">
        <v>902.55000000000007</v>
      </c>
      <c r="FB86" s="1742">
        <v>874.10600000000011</v>
      </c>
      <c r="FC86" s="1742">
        <v>788.66460000000006</v>
      </c>
      <c r="FD86" s="1742">
        <v>815.68640000000005</v>
      </c>
      <c r="FE86" s="1742">
        <v>890.73480000000006</v>
      </c>
      <c r="FF86" s="1742">
        <v>601.37180000000012</v>
      </c>
      <c r="FG86" s="1742">
        <v>657.49400000000003</v>
      </c>
      <c r="FH86" s="1742">
        <v>640.53700000000003</v>
      </c>
      <c r="FI86" s="1742">
        <v>640.53700000000003</v>
      </c>
      <c r="FJ86" s="1742">
        <v>656.29060000000004</v>
      </c>
      <c r="FK86" s="1742">
        <v>748.51480000000015</v>
      </c>
      <c r="FL86" s="1742">
        <v>706.72400000000005</v>
      </c>
      <c r="FM86" s="1742">
        <v>730.68259999999998</v>
      </c>
      <c r="FN86" s="1742">
        <v>801.02680000000009</v>
      </c>
      <c r="FO86" s="1742">
        <v>773.34860000000003</v>
      </c>
      <c r="FP86" s="1742">
        <v>729.15100000000007</v>
      </c>
      <c r="FQ86" s="1742">
        <v>822.90680000000009</v>
      </c>
      <c r="FR86" s="1742">
        <v>746.21740000000011</v>
      </c>
      <c r="FS86" s="1742">
        <v>763.72140000000013</v>
      </c>
      <c r="FT86" s="1742">
        <v>977.27020000000005</v>
      </c>
      <c r="FU86" s="1742">
        <v>922.67960000000005</v>
      </c>
      <c r="FV86" s="1742">
        <v>1014.6850000000001</v>
      </c>
      <c r="FW86" s="1742">
        <v>956.26540000000011</v>
      </c>
      <c r="FX86" s="1742">
        <v>1036.5650000000001</v>
      </c>
      <c r="FY86" s="1742">
        <v>1029.5634</v>
      </c>
      <c r="FZ86" s="1742">
        <v>1057.7886000000001</v>
      </c>
      <c r="GA86" s="1742">
        <v>1093.7812000000001</v>
      </c>
      <c r="GB86" s="1742">
        <v>1076.8242</v>
      </c>
      <c r="GC86" s="1742" t="s">
        <v>2861</v>
      </c>
      <c r="GD86" s="1742">
        <v>1118.068</v>
      </c>
      <c r="GE86" s="1742" t="s">
        <v>2861</v>
      </c>
      <c r="GF86" s="1742" t="s">
        <v>2861</v>
      </c>
      <c r="GG86" s="1742">
        <v>1075.0738000000001</v>
      </c>
      <c r="GH86" s="1742">
        <v>1100.0170000000001</v>
      </c>
      <c r="GI86" s="1742">
        <v>1167.9544000000001</v>
      </c>
      <c r="GJ86" s="1742">
        <v>1127.0388</v>
      </c>
      <c r="GK86" s="1742">
        <v>1027.5942</v>
      </c>
      <c r="GL86" s="1742">
        <v>969.50280000000009</v>
      </c>
      <c r="GM86" s="1742">
        <v>1024.7498000000001</v>
      </c>
      <c r="GN86" s="1742">
        <v>1065.4466</v>
      </c>
      <c r="GO86" s="1742">
        <v>1203.1812</v>
      </c>
      <c r="GP86" s="1742">
        <v>1199.2428000000002</v>
      </c>
      <c r="GQ86" s="1742">
        <v>1114.0201999999999</v>
      </c>
      <c r="GR86" s="1742">
        <v>1239.6114</v>
      </c>
      <c r="GS86" s="1742">
        <v>1161.6092000000001</v>
      </c>
      <c r="GT86" s="1742">
        <v>1214.5588000000002</v>
      </c>
      <c r="GU86" s="1742">
        <v>1228.4526000000003</v>
      </c>
      <c r="GV86" s="1742">
        <v>1252.3018000000002</v>
      </c>
      <c r="GW86" s="1742" t="s">
        <v>2861</v>
      </c>
      <c r="GX86" s="1742">
        <v>1235.5636000000002</v>
      </c>
      <c r="GY86" s="1742" t="s">
        <v>2861</v>
      </c>
      <c r="GZ86" s="1742" t="s">
        <v>2861</v>
      </c>
      <c r="HA86" s="1742" t="s">
        <v>2861</v>
      </c>
      <c r="HB86" s="1742" t="s">
        <v>2861</v>
      </c>
      <c r="HC86" s="1744" t="s">
        <v>2861</v>
      </c>
      <c r="HD86" s="1745" t="s">
        <v>3188</v>
      </c>
      <c r="HE86" s="1746" t="s">
        <v>3188</v>
      </c>
      <c r="HF86" s="1747">
        <v>151</v>
      </c>
    </row>
    <row r="87" spans="2:214" hidden="1">
      <c r="B87" s="1738">
        <v>152</v>
      </c>
      <c r="C87" s="1739" t="s">
        <v>3188</v>
      </c>
      <c r="D87" s="1740" t="s">
        <v>4791</v>
      </c>
      <c r="E87" s="1748">
        <v>1114.7826</v>
      </c>
      <c r="F87" s="1743">
        <v>1236.873</v>
      </c>
      <c r="G87" s="1743">
        <v>1324.6118000000001</v>
      </c>
      <c r="H87" s="1743">
        <v>1137.866</v>
      </c>
      <c r="I87" s="1743">
        <v>1225.4954</v>
      </c>
      <c r="J87" s="1743">
        <v>1173.0927999999999</v>
      </c>
      <c r="K87" s="1743">
        <v>1104.9366</v>
      </c>
      <c r="L87" s="1743">
        <v>1249.454</v>
      </c>
      <c r="M87" s="1743">
        <v>1123.3158000000001</v>
      </c>
      <c r="N87" s="1743">
        <v>1349.3362</v>
      </c>
      <c r="O87" s="1743">
        <v>1020.9174</v>
      </c>
      <c r="P87" s="1743">
        <v>985.36239999999998</v>
      </c>
      <c r="Q87" s="1743">
        <v>1002.21</v>
      </c>
      <c r="R87" s="1743">
        <v>937.99220000000003</v>
      </c>
      <c r="S87" s="1743">
        <v>1039.953</v>
      </c>
      <c r="T87" s="1743">
        <v>1074.8516</v>
      </c>
      <c r="U87" s="1743">
        <v>1089.6206</v>
      </c>
      <c r="V87" s="1743">
        <v>1058.0039999999999</v>
      </c>
      <c r="W87" s="1743">
        <v>737.46199999999999</v>
      </c>
      <c r="X87" s="1743">
        <v>878.58799999999997</v>
      </c>
      <c r="Y87" s="1742">
        <v>517.46199999999999</v>
      </c>
      <c r="Z87" s="1742">
        <v>524.02600000000007</v>
      </c>
      <c r="AA87" s="1742">
        <v>497.00420000000003</v>
      </c>
      <c r="AB87" s="1742">
        <v>617.12540000000013</v>
      </c>
      <c r="AC87" s="1742">
        <v>425.89420000000007</v>
      </c>
      <c r="AD87" s="1742">
        <v>376.44540000000006</v>
      </c>
      <c r="AE87" s="1742">
        <v>349.7518</v>
      </c>
      <c r="AF87" s="1742">
        <v>518.66540000000009</v>
      </c>
      <c r="AG87" s="1742">
        <v>441.75720000000007</v>
      </c>
      <c r="AH87" s="1742">
        <v>284.65879999999999</v>
      </c>
      <c r="AI87" s="1742">
        <v>333.67</v>
      </c>
      <c r="AJ87" s="1742">
        <v>314.30620000000005</v>
      </c>
      <c r="AK87" s="1742">
        <v>332.46660000000003</v>
      </c>
      <c r="AL87" s="1742">
        <v>437.70940000000007</v>
      </c>
      <c r="AM87" s="1742">
        <v>388.91700000000003</v>
      </c>
      <c r="AN87" s="1742">
        <v>338.70240000000007</v>
      </c>
      <c r="AO87" s="1742">
        <v>241.11760000000004</v>
      </c>
      <c r="AP87" s="1742">
        <v>209.82920000000001</v>
      </c>
      <c r="AQ87" s="1742">
        <v>206.10960000000003</v>
      </c>
      <c r="AR87" s="1742">
        <v>270.54620000000006</v>
      </c>
      <c r="AS87" s="1742">
        <v>224.16060000000002</v>
      </c>
      <c r="AT87" s="1742">
        <v>262.77879999999999</v>
      </c>
      <c r="AU87" s="1742">
        <v>199.98320000000004</v>
      </c>
      <c r="AV87" s="1742">
        <v>159.61460000000002</v>
      </c>
      <c r="AW87" s="1742">
        <v>274.04700000000003</v>
      </c>
      <c r="AX87" s="1742">
        <v>214.0958</v>
      </c>
      <c r="AY87" s="1742">
        <v>274.92220000000003</v>
      </c>
      <c r="AZ87" s="1742">
        <v>285.31520000000006</v>
      </c>
      <c r="BA87" s="1742">
        <v>245.8218</v>
      </c>
      <c r="BB87" s="1742">
        <v>336.8426</v>
      </c>
      <c r="BC87" s="1742">
        <v>245.16540000000001</v>
      </c>
      <c r="BD87" s="1742">
        <v>192.10640000000001</v>
      </c>
      <c r="BE87" s="1742">
        <v>227.98960000000002</v>
      </c>
      <c r="BF87" s="1742">
        <v>238.92960000000002</v>
      </c>
      <c r="BG87" s="1742">
        <v>237.94500000000002</v>
      </c>
      <c r="BH87" s="1742">
        <v>156.989</v>
      </c>
      <c r="BI87" s="1742">
        <v>189.48079999999999</v>
      </c>
      <c r="BJ87" s="1742">
        <v>147.143</v>
      </c>
      <c r="BK87" s="1742">
        <v>129.7484</v>
      </c>
      <c r="BL87" s="1742">
        <v>240.3518</v>
      </c>
      <c r="BM87" s="1742">
        <v>218.03420000000003</v>
      </c>
      <c r="BN87" s="1742">
        <v>206.21900000000002</v>
      </c>
      <c r="BO87" s="1742">
        <v>216.72140000000002</v>
      </c>
      <c r="BP87" s="1742">
        <v>310.58659999999998</v>
      </c>
      <c r="BQ87" s="1742">
        <v>284.44</v>
      </c>
      <c r="BR87" s="1742">
        <v>340.01520000000005</v>
      </c>
      <c r="BS87" s="1742">
        <v>323.38640000000004</v>
      </c>
      <c r="BT87" s="1742">
        <v>253.91740000000001</v>
      </c>
      <c r="BU87" s="1742">
        <v>243.19620000000003</v>
      </c>
      <c r="BV87" s="1742" t="s">
        <v>2861</v>
      </c>
      <c r="BW87" s="1742">
        <v>286.84680000000003</v>
      </c>
      <c r="BX87" s="1742">
        <v>280.93920000000003</v>
      </c>
      <c r="BY87" s="1742">
        <v>264.96680000000003</v>
      </c>
      <c r="BZ87" s="1742">
        <v>300.1936</v>
      </c>
      <c r="CA87" s="1742">
        <v>70.563000000000002</v>
      </c>
      <c r="CB87" s="1742">
        <v>0</v>
      </c>
      <c r="CC87" s="1742">
        <v>81.503</v>
      </c>
      <c r="CD87" s="1742">
        <v>49.448800000000006</v>
      </c>
      <c r="CE87" s="1742">
        <v>65.202400000000011</v>
      </c>
      <c r="CF87" s="1742">
        <v>120.99640000000001</v>
      </c>
      <c r="CG87" s="1742" t="s">
        <v>2861</v>
      </c>
      <c r="CH87" s="1742">
        <v>183.792</v>
      </c>
      <c r="CI87" s="1742">
        <v>204.46860000000001</v>
      </c>
      <c r="CJ87" s="1742">
        <v>157.20779999999999</v>
      </c>
      <c r="CK87" s="1742">
        <v>202.06180000000001</v>
      </c>
      <c r="CL87" s="1742">
        <v>224.4888</v>
      </c>
      <c r="CM87" s="1742">
        <v>263.5446</v>
      </c>
      <c r="CN87" s="1742">
        <v>311.46180000000004</v>
      </c>
      <c r="CO87" s="1742">
        <v>291.11340000000007</v>
      </c>
      <c r="CP87" s="1742">
        <v>303.36620000000005</v>
      </c>
      <c r="CQ87" s="1742">
        <v>335.74860000000001</v>
      </c>
      <c r="CR87" s="1742">
        <v>272.95300000000003</v>
      </c>
      <c r="CS87" s="1742">
        <v>288.37840000000006</v>
      </c>
      <c r="CT87" s="1742">
        <v>248.88500000000002</v>
      </c>
      <c r="CU87" s="1742">
        <v>148.23700000000002</v>
      </c>
      <c r="CV87" s="1742">
        <v>193.09100000000001</v>
      </c>
      <c r="CW87" s="1742">
        <v>172.9614</v>
      </c>
      <c r="CX87" s="1742">
        <v>267.04540000000003</v>
      </c>
      <c r="CY87" s="1742">
        <v>234.99120000000002</v>
      </c>
      <c r="CZ87" s="1742">
        <v>357.84740000000005</v>
      </c>
      <c r="DA87" s="1742">
        <v>374.80440000000004</v>
      </c>
      <c r="DB87" s="1742">
        <v>334.65460000000002</v>
      </c>
      <c r="DC87" s="1742">
        <v>338.26480000000004</v>
      </c>
      <c r="DD87" s="1742">
        <v>274.04700000000003</v>
      </c>
      <c r="DE87" s="1742">
        <v>381.14960000000002</v>
      </c>
      <c r="DF87" s="1742">
        <v>433.77100000000002</v>
      </c>
      <c r="DG87" s="1742">
        <v>342.42200000000003</v>
      </c>
      <c r="DH87" s="1742">
        <v>364.95840000000004</v>
      </c>
      <c r="DI87" s="1742">
        <v>410.03120000000007</v>
      </c>
      <c r="DJ87" s="1742">
        <v>360.80120000000005</v>
      </c>
      <c r="DK87" s="1742">
        <v>440.55380000000002</v>
      </c>
      <c r="DL87" s="1742">
        <v>411.12520000000006</v>
      </c>
      <c r="DM87" s="1742">
        <v>475.78059999999999</v>
      </c>
      <c r="DN87" s="1742">
        <v>446.68020000000007</v>
      </c>
      <c r="DO87" s="1742">
        <v>506.4126</v>
      </c>
      <c r="DP87" s="1742">
        <v>426.44120000000004</v>
      </c>
      <c r="DQ87" s="1742">
        <v>361.67640000000006</v>
      </c>
      <c r="DR87" s="1742">
        <v>392.63659999999999</v>
      </c>
      <c r="DS87" s="1742">
        <v>445.58620000000002</v>
      </c>
      <c r="DT87" s="1742">
        <v>433.66160000000002</v>
      </c>
      <c r="DU87" s="1742">
        <v>397.66900000000004</v>
      </c>
      <c r="DV87" s="1742">
        <v>457.29200000000003</v>
      </c>
      <c r="DW87" s="1742">
        <v>434.64620000000002</v>
      </c>
      <c r="DX87" s="1742">
        <v>463.30900000000003</v>
      </c>
      <c r="DY87" s="1742">
        <v>477.85920000000004</v>
      </c>
      <c r="DZ87" s="1742">
        <v>456.52620000000007</v>
      </c>
      <c r="EA87" s="1742">
        <v>469.21660000000003</v>
      </c>
      <c r="EB87" s="1742">
        <v>494.92560000000003</v>
      </c>
      <c r="EC87" s="1742">
        <v>473.15500000000003</v>
      </c>
      <c r="ED87" s="1742">
        <v>512.86720000000003</v>
      </c>
      <c r="EE87" s="1742">
        <v>491.09660000000002</v>
      </c>
      <c r="EF87" s="2007">
        <v>540.43600000000004</v>
      </c>
      <c r="EG87" s="1742">
        <v>439.78800000000001</v>
      </c>
      <c r="EH87" s="1742">
        <v>464.62180000000001</v>
      </c>
      <c r="EI87" s="1742">
        <v>510.13220000000007</v>
      </c>
      <c r="EJ87" s="1742">
        <v>526.1046</v>
      </c>
      <c r="EK87" s="1742">
        <v>576.75680000000011</v>
      </c>
      <c r="EL87" s="1742">
        <v>575.11580000000015</v>
      </c>
      <c r="EM87" s="1742">
        <v>564.28520000000003</v>
      </c>
      <c r="EN87" s="1742">
        <v>644.25660000000005</v>
      </c>
      <c r="EO87" s="1742">
        <v>620.73559999999998</v>
      </c>
      <c r="EP87" s="1742">
        <v>671.27840000000003</v>
      </c>
      <c r="EQ87" s="1742">
        <v>701.03520000000003</v>
      </c>
      <c r="ER87" s="1742">
        <v>803.87120000000004</v>
      </c>
      <c r="ES87" s="1742">
        <v>758.2514000000001</v>
      </c>
      <c r="ET87" s="1742">
        <v>734.18340000000012</v>
      </c>
      <c r="EU87" s="1742">
        <v>595.79240000000004</v>
      </c>
      <c r="EV87" s="1742">
        <v>567.23900000000003</v>
      </c>
      <c r="EW87" s="1742">
        <v>712.5222</v>
      </c>
      <c r="EX87" s="1742">
        <v>638.13019999999995</v>
      </c>
      <c r="EY87" s="1742">
        <v>680.24919999999997</v>
      </c>
      <c r="EZ87" s="1742">
        <v>817.21800000000007</v>
      </c>
      <c r="FA87" s="1742">
        <v>868.52660000000003</v>
      </c>
      <c r="FB87" s="1742">
        <v>840.19200000000001</v>
      </c>
      <c r="FC87" s="1742">
        <v>754.75060000000008</v>
      </c>
      <c r="FD87" s="1742">
        <v>781.77240000000006</v>
      </c>
      <c r="FE87" s="1742">
        <v>856.82080000000008</v>
      </c>
      <c r="FF87" s="1742">
        <v>567.45780000000013</v>
      </c>
      <c r="FG87" s="1742">
        <v>623.58000000000004</v>
      </c>
      <c r="FH87" s="1742">
        <v>606.62300000000005</v>
      </c>
      <c r="FI87" s="1742">
        <v>606.62300000000005</v>
      </c>
      <c r="FJ87" s="1742">
        <v>622.37660000000005</v>
      </c>
      <c r="FK87" s="1742">
        <v>714.49140000000011</v>
      </c>
      <c r="FL87" s="1742">
        <v>672.70060000000001</v>
      </c>
      <c r="FM87" s="1742">
        <v>696.76859999999999</v>
      </c>
      <c r="FN87" s="1742">
        <v>767.00340000000006</v>
      </c>
      <c r="FO87" s="1742">
        <v>739.3252</v>
      </c>
      <c r="FP87" s="1742">
        <v>695.12760000000003</v>
      </c>
      <c r="FQ87" s="1742">
        <v>788.9928000000001</v>
      </c>
      <c r="FR87" s="1742">
        <v>712.19400000000007</v>
      </c>
      <c r="FS87" s="1742">
        <v>729.80740000000003</v>
      </c>
      <c r="FT87" s="1742">
        <v>943.35620000000006</v>
      </c>
      <c r="FU87" s="1742">
        <v>888.65620000000001</v>
      </c>
      <c r="FV87" s="1742">
        <v>980.77100000000007</v>
      </c>
      <c r="FW87" s="1742">
        <v>922.35140000000013</v>
      </c>
      <c r="FX87" s="1742">
        <v>1002.6510000000001</v>
      </c>
      <c r="FY87" s="1742">
        <v>995.54000000000008</v>
      </c>
      <c r="FZ87" s="1742">
        <v>1023.8746000000001</v>
      </c>
      <c r="GA87" s="1742">
        <v>1059.8672000000001</v>
      </c>
      <c r="GB87" s="1742">
        <v>1042.9102</v>
      </c>
      <c r="GC87" s="1742" t="s">
        <v>2861</v>
      </c>
      <c r="GD87" s="1742">
        <v>1084.154</v>
      </c>
      <c r="GE87" s="1742" t="s">
        <v>2861</v>
      </c>
      <c r="GF87" s="1742" t="s">
        <v>2861</v>
      </c>
      <c r="GG87" s="1742">
        <v>1041.0504000000001</v>
      </c>
      <c r="GH87" s="1742">
        <v>1066.1030000000001</v>
      </c>
      <c r="GI87" s="1742">
        <v>1134.0404000000001</v>
      </c>
      <c r="GJ87" s="1742">
        <v>1093.1248000000001</v>
      </c>
      <c r="GK87" s="1742">
        <v>993.68020000000001</v>
      </c>
      <c r="GL87" s="1742">
        <v>935.47940000000006</v>
      </c>
      <c r="GM87" s="1742">
        <v>990.83580000000018</v>
      </c>
      <c r="GN87" s="1742">
        <v>1031.5326</v>
      </c>
      <c r="GO87" s="1742">
        <v>1169.1578000000002</v>
      </c>
      <c r="GP87" s="1742">
        <v>1165.2194</v>
      </c>
      <c r="GQ87" s="1742">
        <v>1080.1061999999999</v>
      </c>
      <c r="GR87" s="1742">
        <v>1205.5880000000002</v>
      </c>
      <c r="GS87" s="1742">
        <v>1127.5858000000001</v>
      </c>
      <c r="GT87" s="1742">
        <v>1180.5354</v>
      </c>
      <c r="GU87" s="1742">
        <v>1194.5386000000001</v>
      </c>
      <c r="GV87" s="1742">
        <v>1218.3878000000002</v>
      </c>
      <c r="GW87" s="1742" t="s">
        <v>2861</v>
      </c>
      <c r="GX87" s="1742">
        <v>1201.6496000000002</v>
      </c>
      <c r="GY87" s="1742" t="s">
        <v>2861</v>
      </c>
      <c r="GZ87" s="1742" t="s">
        <v>2861</v>
      </c>
      <c r="HA87" s="1742" t="s">
        <v>2861</v>
      </c>
      <c r="HB87" s="1742" t="s">
        <v>2861</v>
      </c>
      <c r="HC87" s="1744" t="s">
        <v>2861</v>
      </c>
      <c r="HD87" s="1745" t="s">
        <v>4791</v>
      </c>
      <c r="HE87" s="1746" t="s">
        <v>3188</v>
      </c>
      <c r="HF87" s="1747">
        <v>152</v>
      </c>
    </row>
    <row r="88" spans="2:214" hidden="1">
      <c r="B88" s="1738">
        <v>153</v>
      </c>
      <c r="C88" s="1739" t="s">
        <v>3188</v>
      </c>
      <c r="D88" s="1740" t="s">
        <v>4792</v>
      </c>
      <c r="E88" s="1748">
        <v>1159.6366</v>
      </c>
      <c r="F88" s="1743">
        <v>1281.7270000000001</v>
      </c>
      <c r="G88" s="1743">
        <v>1369.4658000000002</v>
      </c>
      <c r="H88" s="1743">
        <v>1182.72</v>
      </c>
      <c r="I88" s="1743">
        <v>1270.3494000000001</v>
      </c>
      <c r="J88" s="1743">
        <v>1217.9468000000002</v>
      </c>
      <c r="K88" s="1743">
        <v>1149.7906</v>
      </c>
      <c r="L88" s="1743">
        <v>1294.308</v>
      </c>
      <c r="M88" s="1743">
        <v>1168.1698000000001</v>
      </c>
      <c r="N88" s="1743">
        <v>1394.1902</v>
      </c>
      <c r="O88" s="1743">
        <v>1065.7714000000001</v>
      </c>
      <c r="P88" s="1743">
        <v>1030.2164</v>
      </c>
      <c r="Q88" s="1743">
        <v>1047.0640000000001</v>
      </c>
      <c r="R88" s="1743">
        <v>982.84620000000007</v>
      </c>
      <c r="S88" s="1743">
        <v>1084.807</v>
      </c>
      <c r="T88" s="1743">
        <v>1119.7056</v>
      </c>
      <c r="U88" s="1743">
        <v>1134.4746</v>
      </c>
      <c r="V88" s="1743">
        <v>1102.8580000000002</v>
      </c>
      <c r="W88" s="1743">
        <v>782.31600000000003</v>
      </c>
      <c r="X88" s="1743">
        <v>923.44200000000001</v>
      </c>
      <c r="Y88" s="1742">
        <v>562.31600000000003</v>
      </c>
      <c r="Z88" s="1742">
        <v>568.88</v>
      </c>
      <c r="AA88" s="1742">
        <v>541.85820000000001</v>
      </c>
      <c r="AB88" s="1742">
        <v>662.08880000000011</v>
      </c>
      <c r="AC88" s="1742">
        <v>470.74820000000005</v>
      </c>
      <c r="AD88" s="1742">
        <v>421.29940000000005</v>
      </c>
      <c r="AE88" s="1742">
        <v>394.71520000000004</v>
      </c>
      <c r="AF88" s="1742">
        <v>563.51940000000002</v>
      </c>
      <c r="AG88" s="1742">
        <v>486.61120000000005</v>
      </c>
      <c r="AH88" s="1742">
        <v>329.62220000000002</v>
      </c>
      <c r="AI88" s="1742">
        <v>378.63340000000005</v>
      </c>
      <c r="AJ88" s="1742">
        <v>359.16020000000003</v>
      </c>
      <c r="AK88" s="1742">
        <v>377.43</v>
      </c>
      <c r="AL88" s="1742">
        <v>482.56340000000006</v>
      </c>
      <c r="AM88" s="1742">
        <v>433.77100000000002</v>
      </c>
      <c r="AN88" s="1742">
        <v>383.66579999999999</v>
      </c>
      <c r="AO88" s="1742">
        <v>286.08100000000002</v>
      </c>
      <c r="AP88" s="1742">
        <v>254.68320000000003</v>
      </c>
      <c r="AQ88" s="1742">
        <v>251.07300000000001</v>
      </c>
      <c r="AR88" s="1742">
        <v>315.50959999999998</v>
      </c>
      <c r="AS88" s="1742">
        <v>269.01460000000003</v>
      </c>
      <c r="AT88" s="1742">
        <v>307.63280000000003</v>
      </c>
      <c r="AU88" s="1742">
        <v>244.83720000000002</v>
      </c>
      <c r="AV88" s="1742">
        <v>204.578</v>
      </c>
      <c r="AW88" s="1742">
        <v>318.90100000000001</v>
      </c>
      <c r="AX88" s="1742">
        <v>271.09320000000002</v>
      </c>
      <c r="AY88" s="1742">
        <v>309.49259999999998</v>
      </c>
      <c r="AZ88" s="1742">
        <v>310.36779999999999</v>
      </c>
      <c r="BA88" s="1742">
        <v>280.39220000000006</v>
      </c>
      <c r="BB88" s="1742">
        <v>371.30360000000002</v>
      </c>
      <c r="BC88" s="1742">
        <v>279.73579999999998</v>
      </c>
      <c r="BD88" s="1742">
        <v>226.56740000000002</v>
      </c>
      <c r="BE88" s="1742">
        <v>262.56</v>
      </c>
      <c r="BF88" s="1742">
        <v>274.37520000000001</v>
      </c>
      <c r="BG88" s="1742">
        <v>294.94240000000002</v>
      </c>
      <c r="BH88" s="1742">
        <v>192.43460000000002</v>
      </c>
      <c r="BI88" s="1742">
        <v>223.9418</v>
      </c>
      <c r="BJ88" s="1742">
        <v>182.58860000000001</v>
      </c>
      <c r="BK88" s="1742">
        <v>165.19400000000002</v>
      </c>
      <c r="BL88" s="1742">
        <v>265.5138</v>
      </c>
      <c r="BM88" s="1742">
        <v>243.08680000000001</v>
      </c>
      <c r="BN88" s="1742">
        <v>231.27160000000003</v>
      </c>
      <c r="BO88" s="1742">
        <v>238.05440000000002</v>
      </c>
      <c r="BP88" s="1742">
        <v>335.63920000000002</v>
      </c>
      <c r="BQ88" s="1742">
        <v>309.49259999999998</v>
      </c>
      <c r="BR88" s="1742">
        <v>365.06780000000003</v>
      </c>
      <c r="BS88" s="1742">
        <v>348.54840000000007</v>
      </c>
      <c r="BT88" s="1742">
        <v>278.97000000000003</v>
      </c>
      <c r="BU88" s="1742">
        <v>268.24880000000002</v>
      </c>
      <c r="BV88" s="1742" t="s">
        <v>2861</v>
      </c>
      <c r="BW88" s="1742">
        <v>311.89940000000007</v>
      </c>
      <c r="BX88" s="1742">
        <v>306.10120000000006</v>
      </c>
      <c r="BY88" s="1742">
        <v>290.01940000000002</v>
      </c>
      <c r="BZ88" s="1742">
        <v>325.24620000000004</v>
      </c>
      <c r="CA88" s="1742">
        <v>115.41700000000002</v>
      </c>
      <c r="CB88" s="1742">
        <v>80.299600000000012</v>
      </c>
      <c r="CC88" s="1742">
        <v>0</v>
      </c>
      <c r="CD88" s="1742">
        <v>94.302800000000005</v>
      </c>
      <c r="CE88" s="1742">
        <v>97.913000000000011</v>
      </c>
      <c r="CF88" s="1742">
        <v>165.9598</v>
      </c>
      <c r="CG88" s="1742" t="s">
        <v>2861</v>
      </c>
      <c r="CH88" s="1742">
        <v>125.3724</v>
      </c>
      <c r="CI88" s="1742">
        <v>146.04900000000001</v>
      </c>
      <c r="CJ88" s="1742">
        <v>98.788200000000003</v>
      </c>
      <c r="CK88" s="1742">
        <v>143.64220000000003</v>
      </c>
      <c r="CL88" s="1742">
        <v>166.06920000000002</v>
      </c>
      <c r="CM88" s="1742">
        <v>205.12500000000003</v>
      </c>
      <c r="CN88" s="1742">
        <v>253.04220000000004</v>
      </c>
      <c r="CO88" s="1742">
        <v>232.69380000000001</v>
      </c>
      <c r="CP88" s="1742">
        <v>244.94660000000002</v>
      </c>
      <c r="CQ88" s="1742">
        <v>277.32900000000001</v>
      </c>
      <c r="CR88" s="1742">
        <v>213.11120000000003</v>
      </c>
      <c r="CS88" s="1742">
        <v>249.54140000000001</v>
      </c>
      <c r="CT88" s="1742">
        <v>189.04320000000001</v>
      </c>
      <c r="CU88" s="1742">
        <v>88.395200000000003</v>
      </c>
      <c r="CV88" s="1742">
        <v>133.2492</v>
      </c>
      <c r="CW88" s="1742">
        <v>113.11960000000002</v>
      </c>
      <c r="CX88" s="1742">
        <v>207.09420000000003</v>
      </c>
      <c r="CY88" s="1742">
        <v>175.14940000000001</v>
      </c>
      <c r="CZ88" s="1742">
        <v>299.42779999999999</v>
      </c>
      <c r="DA88" s="1742">
        <v>316.38479999999998</v>
      </c>
      <c r="DB88" s="1742">
        <v>274.70339999999999</v>
      </c>
      <c r="DC88" s="1742">
        <v>278.423</v>
      </c>
      <c r="DD88" s="1742">
        <v>215.62740000000002</v>
      </c>
      <c r="DE88" s="1742">
        <v>321.19840000000005</v>
      </c>
      <c r="DF88" s="1742">
        <v>373.92920000000004</v>
      </c>
      <c r="DG88" s="1742">
        <v>291.44159999999999</v>
      </c>
      <c r="DH88" s="1742">
        <v>305.11660000000001</v>
      </c>
      <c r="DI88" s="1742">
        <v>350.08000000000004</v>
      </c>
      <c r="DJ88" s="1742">
        <v>300.95940000000007</v>
      </c>
      <c r="DK88" s="1742">
        <v>380.71200000000005</v>
      </c>
      <c r="DL88" s="1742">
        <v>351.28340000000003</v>
      </c>
      <c r="DM88" s="1742">
        <v>415.82940000000008</v>
      </c>
      <c r="DN88" s="1742">
        <v>386.83840000000004</v>
      </c>
      <c r="DO88" s="1742">
        <v>446.46140000000008</v>
      </c>
      <c r="DP88" s="1742">
        <v>368.02159999999998</v>
      </c>
      <c r="DQ88" s="1742">
        <v>303.2568</v>
      </c>
      <c r="DR88" s="1742">
        <v>334.21700000000004</v>
      </c>
      <c r="DS88" s="1742">
        <v>387.16660000000002</v>
      </c>
      <c r="DT88" s="1742">
        <v>375.24200000000002</v>
      </c>
      <c r="DU88" s="1742">
        <v>339.24940000000004</v>
      </c>
      <c r="DV88" s="1742">
        <v>398.87240000000003</v>
      </c>
      <c r="DW88" s="1742">
        <v>376.22660000000002</v>
      </c>
      <c r="DX88" s="1742">
        <v>404.88940000000008</v>
      </c>
      <c r="DY88" s="1742">
        <v>419.43959999999998</v>
      </c>
      <c r="DZ88" s="1742">
        <v>398.10660000000001</v>
      </c>
      <c r="EA88" s="1742">
        <v>410.79700000000003</v>
      </c>
      <c r="EB88" s="1742">
        <v>436.50600000000003</v>
      </c>
      <c r="EC88" s="1742">
        <v>414.73540000000008</v>
      </c>
      <c r="ED88" s="1742">
        <v>454.44760000000002</v>
      </c>
      <c r="EE88" s="1742">
        <v>432.67700000000002</v>
      </c>
      <c r="EF88" s="2007">
        <v>482.01640000000009</v>
      </c>
      <c r="EG88" s="1742">
        <v>381.36840000000007</v>
      </c>
      <c r="EH88" s="1742">
        <v>406.20220000000006</v>
      </c>
      <c r="EI88" s="1742">
        <v>451.71260000000001</v>
      </c>
      <c r="EJ88" s="1742">
        <v>467.68500000000006</v>
      </c>
      <c r="EK88" s="1742">
        <v>518.33720000000005</v>
      </c>
      <c r="EL88" s="1742">
        <v>515.16460000000006</v>
      </c>
      <c r="EM88" s="1742">
        <v>505.86560000000003</v>
      </c>
      <c r="EN88" s="1742">
        <v>585.83699999999999</v>
      </c>
      <c r="EO88" s="1742">
        <v>562.31600000000003</v>
      </c>
      <c r="EP88" s="1742">
        <v>612.85880000000009</v>
      </c>
      <c r="EQ88" s="1742">
        <v>642.61559999999997</v>
      </c>
      <c r="ER88" s="1742">
        <v>745.45159999999998</v>
      </c>
      <c r="ES88" s="1742">
        <v>699.83180000000016</v>
      </c>
      <c r="ET88" s="1742">
        <v>675.76380000000006</v>
      </c>
      <c r="EU88" s="1742">
        <v>537.37279999999998</v>
      </c>
      <c r="EV88" s="1742">
        <v>508.81940000000009</v>
      </c>
      <c r="EW88" s="1742">
        <v>654.10260000000005</v>
      </c>
      <c r="EX88" s="1742">
        <v>579.7106</v>
      </c>
      <c r="EY88" s="1742">
        <v>621.82960000000003</v>
      </c>
      <c r="EZ88" s="1742">
        <v>758.79840000000013</v>
      </c>
      <c r="FA88" s="1742">
        <v>810.10700000000008</v>
      </c>
      <c r="FB88" s="1742">
        <v>781.77240000000006</v>
      </c>
      <c r="FC88" s="1742">
        <v>696.33100000000002</v>
      </c>
      <c r="FD88" s="1742">
        <v>723.35280000000012</v>
      </c>
      <c r="FE88" s="1742">
        <v>798.40120000000002</v>
      </c>
      <c r="FF88" s="1742">
        <v>509.03820000000007</v>
      </c>
      <c r="FG88" s="1742">
        <v>565.1604000000001</v>
      </c>
      <c r="FH88" s="1742">
        <v>548.2034000000001</v>
      </c>
      <c r="FI88" s="1742">
        <v>548.2034000000001</v>
      </c>
      <c r="FJ88" s="1742">
        <v>563.95699999999999</v>
      </c>
      <c r="FK88" s="1742">
        <v>656.07180000000005</v>
      </c>
      <c r="FL88" s="1742">
        <v>614.28100000000006</v>
      </c>
      <c r="FM88" s="1742">
        <v>638.34900000000005</v>
      </c>
      <c r="FN88" s="1742">
        <v>708.58380000000011</v>
      </c>
      <c r="FO88" s="1742">
        <v>680.90560000000005</v>
      </c>
      <c r="FP88" s="1742">
        <v>636.70800000000008</v>
      </c>
      <c r="FQ88" s="1742">
        <v>730.57320000000004</v>
      </c>
      <c r="FR88" s="1742">
        <v>653.77440000000013</v>
      </c>
      <c r="FS88" s="1742">
        <v>671.38780000000008</v>
      </c>
      <c r="FT88" s="1742">
        <v>884.9366</v>
      </c>
      <c r="FU88" s="1742">
        <v>830.23660000000007</v>
      </c>
      <c r="FV88" s="1742">
        <v>922.35140000000013</v>
      </c>
      <c r="FW88" s="1742">
        <v>863.93180000000007</v>
      </c>
      <c r="FX88" s="1742">
        <v>944.23140000000012</v>
      </c>
      <c r="FY88" s="1742">
        <v>937.12040000000013</v>
      </c>
      <c r="FZ88" s="1742">
        <v>965.45500000000004</v>
      </c>
      <c r="GA88" s="1742">
        <v>1001.4476000000001</v>
      </c>
      <c r="GB88" s="1742">
        <v>984.49060000000009</v>
      </c>
      <c r="GC88" s="1742" t="s">
        <v>2861</v>
      </c>
      <c r="GD88" s="1742">
        <v>1025.7344000000001</v>
      </c>
      <c r="GE88" s="1742" t="s">
        <v>2861</v>
      </c>
      <c r="GF88" s="1742" t="s">
        <v>2861</v>
      </c>
      <c r="GG88" s="1742">
        <v>982.63080000000014</v>
      </c>
      <c r="GH88" s="1742">
        <v>1007.6834000000001</v>
      </c>
      <c r="GI88" s="1742">
        <v>1075.6208000000001</v>
      </c>
      <c r="GJ88" s="1742">
        <v>1034.7052000000001</v>
      </c>
      <c r="GK88" s="1742">
        <v>935.26060000000007</v>
      </c>
      <c r="GL88" s="1742">
        <v>877.05980000000011</v>
      </c>
      <c r="GM88" s="1742">
        <v>932.4162</v>
      </c>
      <c r="GN88" s="1742">
        <v>973.11300000000006</v>
      </c>
      <c r="GO88" s="1742">
        <v>1110.7382</v>
      </c>
      <c r="GP88" s="1742">
        <v>1106.7998000000002</v>
      </c>
      <c r="GQ88" s="1742">
        <v>1021.6866</v>
      </c>
      <c r="GR88" s="1742">
        <v>1147.1684</v>
      </c>
      <c r="GS88" s="1742">
        <v>1069.1662000000001</v>
      </c>
      <c r="GT88" s="1742">
        <v>1122.1158</v>
      </c>
      <c r="GU88" s="1742">
        <v>1136.1190000000001</v>
      </c>
      <c r="GV88" s="1742">
        <v>1159.9682</v>
      </c>
      <c r="GW88" s="1742" t="s">
        <v>2861</v>
      </c>
      <c r="GX88" s="1742">
        <v>1143.23</v>
      </c>
      <c r="GY88" s="1742" t="s">
        <v>2861</v>
      </c>
      <c r="GZ88" s="1742" t="s">
        <v>2861</v>
      </c>
      <c r="HA88" s="1742" t="s">
        <v>2861</v>
      </c>
      <c r="HB88" s="1742" t="s">
        <v>2861</v>
      </c>
      <c r="HC88" s="1744" t="s">
        <v>2861</v>
      </c>
      <c r="HD88" s="1745" t="s">
        <v>4792</v>
      </c>
      <c r="HE88" s="1746" t="s">
        <v>3188</v>
      </c>
      <c r="HF88" s="1747">
        <v>153</v>
      </c>
    </row>
    <row r="89" spans="2:214" hidden="1">
      <c r="B89" s="1738">
        <v>154</v>
      </c>
      <c r="C89" s="1739" t="s">
        <v>3188</v>
      </c>
      <c r="D89" s="1740" t="s">
        <v>4793</v>
      </c>
      <c r="E89" s="1748">
        <v>1087.3232</v>
      </c>
      <c r="F89" s="1743">
        <v>1209.4136000000001</v>
      </c>
      <c r="G89" s="1743">
        <v>1297.1524000000002</v>
      </c>
      <c r="H89" s="1743">
        <v>1110.4066</v>
      </c>
      <c r="I89" s="1743">
        <v>1198.0360000000001</v>
      </c>
      <c r="J89" s="1743">
        <v>1145.6334000000002</v>
      </c>
      <c r="K89" s="1743">
        <v>1077.4772</v>
      </c>
      <c r="L89" s="1743">
        <v>1221.9946</v>
      </c>
      <c r="M89" s="1743">
        <v>1095.8564000000001</v>
      </c>
      <c r="N89" s="1743">
        <v>1321.8768</v>
      </c>
      <c r="O89" s="1743">
        <v>993.45800000000008</v>
      </c>
      <c r="P89" s="1743">
        <v>957.90300000000002</v>
      </c>
      <c r="Q89" s="1743">
        <v>974.75060000000008</v>
      </c>
      <c r="R89" s="1743">
        <v>910.53280000000007</v>
      </c>
      <c r="S89" s="1743">
        <v>1012.4936</v>
      </c>
      <c r="T89" s="1743">
        <v>1047.3922</v>
      </c>
      <c r="U89" s="1743">
        <v>1062.1612</v>
      </c>
      <c r="V89" s="1743">
        <v>1030.5446000000002</v>
      </c>
      <c r="W89" s="1743">
        <v>710.00260000000003</v>
      </c>
      <c r="X89" s="1743">
        <v>851.12860000000001</v>
      </c>
      <c r="Y89" s="1742">
        <v>490.00260000000003</v>
      </c>
      <c r="Z89" s="1742">
        <v>496.56659999999999</v>
      </c>
      <c r="AA89" s="1742">
        <v>469.54480000000001</v>
      </c>
      <c r="AB89" s="1742">
        <v>589.7754000000001</v>
      </c>
      <c r="AC89" s="1742">
        <v>398.4348</v>
      </c>
      <c r="AD89" s="1742">
        <v>348.98600000000005</v>
      </c>
      <c r="AE89" s="1742">
        <v>322.40180000000004</v>
      </c>
      <c r="AF89" s="1742">
        <v>491.20600000000002</v>
      </c>
      <c r="AG89" s="1742">
        <v>414.2978</v>
      </c>
      <c r="AH89" s="1742">
        <v>257.30880000000002</v>
      </c>
      <c r="AI89" s="1742">
        <v>306.32000000000005</v>
      </c>
      <c r="AJ89" s="1742">
        <v>286.84680000000003</v>
      </c>
      <c r="AK89" s="1742">
        <v>305.00720000000001</v>
      </c>
      <c r="AL89" s="1742">
        <v>410.25000000000006</v>
      </c>
      <c r="AM89" s="1742">
        <v>361.45760000000001</v>
      </c>
      <c r="AN89" s="1742">
        <v>311.24300000000005</v>
      </c>
      <c r="AO89" s="1742">
        <v>213.65820000000002</v>
      </c>
      <c r="AP89" s="1742">
        <v>182.3698</v>
      </c>
      <c r="AQ89" s="1742">
        <v>178.65020000000001</v>
      </c>
      <c r="AR89" s="1742">
        <v>243.08680000000001</v>
      </c>
      <c r="AS89" s="1742">
        <v>196.70120000000003</v>
      </c>
      <c r="AT89" s="1742">
        <v>235.3194</v>
      </c>
      <c r="AU89" s="1742">
        <v>172.52379999999999</v>
      </c>
      <c r="AV89" s="1742">
        <v>132.15520000000001</v>
      </c>
      <c r="AW89" s="1742">
        <v>246.58760000000004</v>
      </c>
      <c r="AX89" s="1742">
        <v>198.6704</v>
      </c>
      <c r="AY89" s="1742">
        <v>294.06720000000001</v>
      </c>
      <c r="AZ89" s="1742">
        <v>304.35079999999999</v>
      </c>
      <c r="BA89" s="1742">
        <v>264.96680000000003</v>
      </c>
      <c r="BB89" s="1742">
        <v>355.87820000000005</v>
      </c>
      <c r="BC89" s="1742">
        <v>264.20100000000002</v>
      </c>
      <c r="BD89" s="1742">
        <v>211.14200000000002</v>
      </c>
      <c r="BE89" s="1742">
        <v>247.13460000000003</v>
      </c>
      <c r="BF89" s="1742">
        <v>251.62000000000003</v>
      </c>
      <c r="BG89" s="1742">
        <v>222.62900000000002</v>
      </c>
      <c r="BH89" s="1742">
        <v>176.02460000000002</v>
      </c>
      <c r="BI89" s="1742">
        <v>208.5164</v>
      </c>
      <c r="BJ89" s="1742">
        <v>166.17860000000002</v>
      </c>
      <c r="BK89" s="1742">
        <v>148.78400000000002</v>
      </c>
      <c r="BL89" s="1742">
        <v>259.49680000000001</v>
      </c>
      <c r="BM89" s="1742">
        <v>237.17920000000004</v>
      </c>
      <c r="BN89" s="1742">
        <v>225.25460000000001</v>
      </c>
      <c r="BO89" s="1742">
        <v>235.75700000000001</v>
      </c>
      <c r="BP89" s="1742">
        <v>329.62220000000002</v>
      </c>
      <c r="BQ89" s="1742">
        <v>303.47559999999999</v>
      </c>
      <c r="BR89" s="1742">
        <v>359.05080000000004</v>
      </c>
      <c r="BS89" s="1742">
        <v>342.53140000000008</v>
      </c>
      <c r="BT89" s="1742">
        <v>273.06240000000003</v>
      </c>
      <c r="BU89" s="1742">
        <v>262.34120000000001</v>
      </c>
      <c r="BV89" s="1742" t="s">
        <v>2861</v>
      </c>
      <c r="BW89" s="1742">
        <v>305.88240000000008</v>
      </c>
      <c r="BX89" s="1742">
        <v>300.08420000000001</v>
      </c>
      <c r="BY89" s="1742">
        <v>284.00240000000002</v>
      </c>
      <c r="BZ89" s="1742">
        <v>319.22920000000005</v>
      </c>
      <c r="CA89" s="1742">
        <v>43.1036</v>
      </c>
      <c r="CB89" s="1742">
        <v>47.151400000000002</v>
      </c>
      <c r="CC89" s="1742">
        <v>93.427600000000012</v>
      </c>
      <c r="CD89" s="1742">
        <v>0</v>
      </c>
      <c r="CE89" s="1742">
        <v>84.347399999999993</v>
      </c>
      <c r="CF89" s="1742">
        <v>93.537000000000006</v>
      </c>
      <c r="CG89" s="1742" t="s">
        <v>2861</v>
      </c>
      <c r="CH89" s="1742">
        <v>195.71660000000003</v>
      </c>
      <c r="CI89" s="1742">
        <v>216.28380000000001</v>
      </c>
      <c r="CJ89" s="1742">
        <v>169.02300000000002</v>
      </c>
      <c r="CK89" s="1742">
        <v>213.87700000000001</v>
      </c>
      <c r="CL89" s="1742">
        <v>236.41340000000002</v>
      </c>
      <c r="CM89" s="1742">
        <v>275.46920000000006</v>
      </c>
      <c r="CN89" s="1742">
        <v>323.38640000000004</v>
      </c>
      <c r="CO89" s="1742">
        <v>303.03800000000001</v>
      </c>
      <c r="CP89" s="1742">
        <v>315.29079999999999</v>
      </c>
      <c r="CQ89" s="1742">
        <v>347.67320000000007</v>
      </c>
      <c r="CR89" s="1742">
        <v>284.87759999999997</v>
      </c>
      <c r="CS89" s="1742">
        <v>307.41400000000004</v>
      </c>
      <c r="CT89" s="1742">
        <v>260.80960000000005</v>
      </c>
      <c r="CU89" s="1742">
        <v>160.16160000000002</v>
      </c>
      <c r="CV89" s="1742">
        <v>205.01560000000003</v>
      </c>
      <c r="CW89" s="1742">
        <v>184.88600000000002</v>
      </c>
      <c r="CX89" s="1742">
        <v>278.86060000000003</v>
      </c>
      <c r="CY89" s="1742">
        <v>246.91580000000002</v>
      </c>
      <c r="CZ89" s="1742">
        <v>369.6626</v>
      </c>
      <c r="DA89" s="1742">
        <v>386.72900000000004</v>
      </c>
      <c r="DB89" s="1742">
        <v>346.46980000000002</v>
      </c>
      <c r="DC89" s="1742">
        <v>350.18940000000003</v>
      </c>
      <c r="DD89" s="1742">
        <v>285.97160000000002</v>
      </c>
      <c r="DE89" s="1742">
        <v>392.96480000000003</v>
      </c>
      <c r="DF89" s="1742">
        <v>445.69560000000001</v>
      </c>
      <c r="DG89" s="1742">
        <v>361.56700000000001</v>
      </c>
      <c r="DH89" s="1742">
        <v>376.88300000000004</v>
      </c>
      <c r="DI89" s="1742">
        <v>421.84640000000007</v>
      </c>
      <c r="DJ89" s="1742">
        <v>372.72579999999999</v>
      </c>
      <c r="DK89" s="1742">
        <v>452.47840000000008</v>
      </c>
      <c r="DL89" s="1742">
        <v>423.0498</v>
      </c>
      <c r="DM89" s="1742">
        <v>487.5958</v>
      </c>
      <c r="DN89" s="1742">
        <v>458.60480000000001</v>
      </c>
      <c r="DO89" s="1742">
        <v>518.2278</v>
      </c>
      <c r="DP89" s="1742">
        <v>438.36580000000004</v>
      </c>
      <c r="DQ89" s="1742">
        <v>373.49160000000001</v>
      </c>
      <c r="DR89" s="1742">
        <v>404.56120000000004</v>
      </c>
      <c r="DS89" s="1742">
        <v>457.51080000000002</v>
      </c>
      <c r="DT89" s="1742">
        <v>445.58620000000002</v>
      </c>
      <c r="DU89" s="1742">
        <v>409.59359999999998</v>
      </c>
      <c r="DV89" s="1742">
        <v>469.21660000000003</v>
      </c>
      <c r="DW89" s="1742">
        <v>446.57080000000002</v>
      </c>
      <c r="DX89" s="1742">
        <v>475.12420000000003</v>
      </c>
      <c r="DY89" s="1742">
        <v>489.78380000000004</v>
      </c>
      <c r="DZ89" s="1742">
        <v>468.34140000000008</v>
      </c>
      <c r="EA89" s="1742">
        <v>481.14120000000003</v>
      </c>
      <c r="EB89" s="1742">
        <v>506.74080000000004</v>
      </c>
      <c r="EC89" s="1742">
        <v>484.97020000000003</v>
      </c>
      <c r="ED89" s="1742">
        <v>524.79180000000008</v>
      </c>
      <c r="EE89" s="1742">
        <v>503.02120000000008</v>
      </c>
      <c r="EF89" s="2007">
        <v>552.36059999999998</v>
      </c>
      <c r="EG89" s="1742">
        <v>451.71260000000001</v>
      </c>
      <c r="EH89" s="1742">
        <v>476.43700000000001</v>
      </c>
      <c r="EI89" s="1742">
        <v>522.05680000000007</v>
      </c>
      <c r="EJ89" s="1742">
        <v>538.02920000000006</v>
      </c>
      <c r="EK89" s="1742">
        <v>588.68140000000005</v>
      </c>
      <c r="EL89" s="1742">
        <v>586.93100000000004</v>
      </c>
      <c r="EM89" s="1742">
        <v>576.20980000000009</v>
      </c>
      <c r="EN89" s="1742">
        <v>656.07180000000005</v>
      </c>
      <c r="EO89" s="1742">
        <v>632.66020000000003</v>
      </c>
      <c r="EP89" s="1742">
        <v>683.20300000000009</v>
      </c>
      <c r="EQ89" s="1742">
        <v>712.95980000000009</v>
      </c>
      <c r="ER89" s="1742">
        <v>815.7958000000001</v>
      </c>
      <c r="ES89" s="1742">
        <v>770.17600000000004</v>
      </c>
      <c r="ET89" s="1742">
        <v>746.10800000000006</v>
      </c>
      <c r="EU89" s="1742">
        <v>607.7170000000001</v>
      </c>
      <c r="EV89" s="1742">
        <v>579.16359999999997</v>
      </c>
      <c r="EW89" s="1742">
        <v>724.33740000000012</v>
      </c>
      <c r="EX89" s="1742">
        <v>650.05480000000011</v>
      </c>
      <c r="EY89" s="1742">
        <v>692.17380000000014</v>
      </c>
      <c r="EZ89" s="1742">
        <v>829.14260000000002</v>
      </c>
      <c r="FA89" s="1742">
        <v>880.45119999999997</v>
      </c>
      <c r="FB89" s="1742">
        <v>852.11660000000006</v>
      </c>
      <c r="FC89" s="1742">
        <v>766.67520000000002</v>
      </c>
      <c r="FD89" s="1742">
        <v>793.69700000000012</v>
      </c>
      <c r="FE89" s="1742">
        <v>868.74540000000013</v>
      </c>
      <c r="FF89" s="1742">
        <v>579.38240000000008</v>
      </c>
      <c r="FG89" s="1742">
        <v>635.50459999999998</v>
      </c>
      <c r="FH89" s="1742">
        <v>618.54759999999999</v>
      </c>
      <c r="FI89" s="1742">
        <v>618.54759999999999</v>
      </c>
      <c r="FJ89" s="1742">
        <v>634.30119999999999</v>
      </c>
      <c r="FK89" s="1742">
        <v>726.41600000000005</v>
      </c>
      <c r="FL89" s="1742">
        <v>684.62519999999995</v>
      </c>
      <c r="FM89" s="1742">
        <v>708.58380000000011</v>
      </c>
      <c r="FN89" s="1742">
        <v>778.92800000000011</v>
      </c>
      <c r="FO89" s="1742">
        <v>751.24980000000016</v>
      </c>
      <c r="FP89" s="1742">
        <v>707.05219999999997</v>
      </c>
      <c r="FQ89" s="1742">
        <v>800.91740000000004</v>
      </c>
      <c r="FR89" s="1742">
        <v>724.11860000000001</v>
      </c>
      <c r="FS89" s="1742">
        <v>741.73200000000008</v>
      </c>
      <c r="FT89" s="1742">
        <v>955.17140000000006</v>
      </c>
      <c r="FU89" s="1742">
        <v>900.58080000000007</v>
      </c>
      <c r="FV89" s="1742">
        <v>992.69560000000001</v>
      </c>
      <c r="FW89" s="1742">
        <v>934.16660000000002</v>
      </c>
      <c r="FX89" s="1742">
        <v>1014.5756</v>
      </c>
      <c r="FY89" s="1742">
        <v>1007.4646</v>
      </c>
      <c r="FZ89" s="1742">
        <v>1035.6898000000001</v>
      </c>
      <c r="GA89" s="1742">
        <v>1071.6824000000001</v>
      </c>
      <c r="GB89" s="1742">
        <v>1054.7254</v>
      </c>
      <c r="GC89" s="1742" t="s">
        <v>2861</v>
      </c>
      <c r="GD89" s="1742">
        <v>1095.9692</v>
      </c>
      <c r="GE89" s="1742" t="s">
        <v>2861</v>
      </c>
      <c r="GF89" s="1742" t="s">
        <v>2861</v>
      </c>
      <c r="GG89" s="1742">
        <v>1052.9750000000001</v>
      </c>
      <c r="GH89" s="1742">
        <v>1078.0276000000001</v>
      </c>
      <c r="GI89" s="1742">
        <v>1145.9650000000001</v>
      </c>
      <c r="GJ89" s="1742">
        <v>1105.0494000000001</v>
      </c>
      <c r="GK89" s="1742">
        <v>1005.6048000000002</v>
      </c>
      <c r="GL89" s="1742">
        <v>947.40400000000011</v>
      </c>
      <c r="GM89" s="1742">
        <v>1002.7604000000001</v>
      </c>
      <c r="GN89" s="1742">
        <v>1043.4572000000001</v>
      </c>
      <c r="GO89" s="1742">
        <v>1181.0824</v>
      </c>
      <c r="GP89" s="1742">
        <v>1177.144</v>
      </c>
      <c r="GQ89" s="1742">
        <v>1092.0308000000002</v>
      </c>
      <c r="GR89" s="1742">
        <v>1217.5126000000002</v>
      </c>
      <c r="GS89" s="1742">
        <v>1139.5103999999999</v>
      </c>
      <c r="GT89" s="1742">
        <v>1192.46</v>
      </c>
      <c r="GU89" s="1742">
        <v>1206.3538000000001</v>
      </c>
      <c r="GV89" s="1742">
        <v>1230.3124</v>
      </c>
      <c r="GW89" s="1742" t="s">
        <v>2861</v>
      </c>
      <c r="GX89" s="1742">
        <v>1213.5742</v>
      </c>
      <c r="GY89" s="1742" t="s">
        <v>2861</v>
      </c>
      <c r="GZ89" s="1742" t="s">
        <v>2861</v>
      </c>
      <c r="HA89" s="1742" t="s">
        <v>2861</v>
      </c>
      <c r="HB89" s="1742" t="s">
        <v>2861</v>
      </c>
      <c r="HC89" s="1744" t="s">
        <v>2861</v>
      </c>
      <c r="HD89" s="1745" t="s">
        <v>4793</v>
      </c>
      <c r="HE89" s="1746" t="s">
        <v>3188</v>
      </c>
      <c r="HF89" s="1747">
        <v>154</v>
      </c>
    </row>
    <row r="90" spans="2:214" hidden="1">
      <c r="B90" s="1738">
        <v>155</v>
      </c>
      <c r="C90" s="1739" t="s">
        <v>3188</v>
      </c>
      <c r="D90" s="1740" t="s">
        <v>4794</v>
      </c>
      <c r="E90" s="1748">
        <v>1152.0880000000002</v>
      </c>
      <c r="F90" s="1743">
        <v>1274.1784000000002</v>
      </c>
      <c r="G90" s="1743">
        <v>1361.9172000000003</v>
      </c>
      <c r="H90" s="1743">
        <v>1175.1714000000002</v>
      </c>
      <c r="I90" s="1743">
        <v>1262.8008</v>
      </c>
      <c r="J90" s="1743">
        <v>1210.3982000000001</v>
      </c>
      <c r="K90" s="1743">
        <v>1142.2420000000002</v>
      </c>
      <c r="L90" s="1743">
        <v>1286.7593999999999</v>
      </c>
      <c r="M90" s="1743">
        <v>1160.6212</v>
      </c>
      <c r="N90" s="1743">
        <v>1386.6415999999999</v>
      </c>
      <c r="O90" s="1743">
        <v>1058.2228</v>
      </c>
      <c r="P90" s="1743">
        <v>1022.6678000000001</v>
      </c>
      <c r="Q90" s="1743">
        <v>1039.5154000000002</v>
      </c>
      <c r="R90" s="1743">
        <v>975.2976000000001</v>
      </c>
      <c r="S90" s="1743">
        <v>1077.2584000000002</v>
      </c>
      <c r="T90" s="1743">
        <v>1112.1570000000002</v>
      </c>
      <c r="U90" s="1743">
        <v>1126.9259999999999</v>
      </c>
      <c r="V90" s="1743">
        <v>1095.3094000000001</v>
      </c>
      <c r="W90" s="1743">
        <v>774.76740000000007</v>
      </c>
      <c r="X90" s="1743">
        <v>915.89340000000004</v>
      </c>
      <c r="Y90" s="1742">
        <v>554.76740000000007</v>
      </c>
      <c r="Z90" s="1742">
        <v>561.22200000000009</v>
      </c>
      <c r="AA90" s="1742">
        <v>534.20020000000011</v>
      </c>
      <c r="AB90" s="1742">
        <v>654.43080000000009</v>
      </c>
      <c r="AC90" s="1742">
        <v>463.19960000000003</v>
      </c>
      <c r="AD90" s="1742">
        <v>413.64140000000003</v>
      </c>
      <c r="AE90" s="1742">
        <v>387.05720000000002</v>
      </c>
      <c r="AF90" s="1742">
        <v>555.86140000000012</v>
      </c>
      <c r="AG90" s="1742">
        <v>478.95320000000004</v>
      </c>
      <c r="AH90" s="1742">
        <v>321.96420000000006</v>
      </c>
      <c r="AI90" s="1742">
        <v>370.97540000000004</v>
      </c>
      <c r="AJ90" s="1742">
        <v>351.61160000000001</v>
      </c>
      <c r="AK90" s="1742">
        <v>369.77200000000005</v>
      </c>
      <c r="AL90" s="1742">
        <v>474.90540000000004</v>
      </c>
      <c r="AM90" s="1742">
        <v>426.22240000000005</v>
      </c>
      <c r="AN90" s="1742">
        <v>376.00780000000003</v>
      </c>
      <c r="AO90" s="1742">
        <v>278.423</v>
      </c>
      <c r="AP90" s="1742">
        <v>247.13460000000003</v>
      </c>
      <c r="AQ90" s="1742">
        <v>243.41500000000002</v>
      </c>
      <c r="AR90" s="1742">
        <v>307.85160000000002</v>
      </c>
      <c r="AS90" s="1742">
        <v>261.46600000000001</v>
      </c>
      <c r="AT90" s="1742">
        <v>299.09960000000001</v>
      </c>
      <c r="AU90" s="1742">
        <v>237.17920000000004</v>
      </c>
      <c r="AV90" s="1742">
        <v>196.92000000000002</v>
      </c>
      <c r="AW90" s="1742">
        <v>311.35240000000005</v>
      </c>
      <c r="AX90" s="1742">
        <v>214.42400000000001</v>
      </c>
      <c r="AY90" s="1742">
        <v>225.364</v>
      </c>
      <c r="AZ90" s="1742">
        <v>235.75700000000001</v>
      </c>
      <c r="BA90" s="1742">
        <v>196.26360000000003</v>
      </c>
      <c r="BB90" s="1742">
        <v>287.28440000000006</v>
      </c>
      <c r="BC90" s="1742">
        <v>195.60720000000003</v>
      </c>
      <c r="BD90" s="1742">
        <v>142.54820000000004</v>
      </c>
      <c r="BE90" s="1742">
        <v>178.4314</v>
      </c>
      <c r="BF90" s="1742">
        <v>189.37139999999999</v>
      </c>
      <c r="BG90" s="1742">
        <v>225.25460000000001</v>
      </c>
      <c r="BH90" s="1742">
        <v>107.4308</v>
      </c>
      <c r="BI90" s="1742">
        <v>139.92260000000002</v>
      </c>
      <c r="BJ90" s="1742">
        <v>97.584800000000016</v>
      </c>
      <c r="BK90" s="1742">
        <v>80.190200000000004</v>
      </c>
      <c r="BL90" s="1742">
        <v>190.79360000000003</v>
      </c>
      <c r="BM90" s="1742">
        <v>168.476</v>
      </c>
      <c r="BN90" s="1742">
        <v>156.66079999999999</v>
      </c>
      <c r="BO90" s="1742">
        <v>167.16320000000002</v>
      </c>
      <c r="BP90" s="1742">
        <v>261.02840000000003</v>
      </c>
      <c r="BQ90" s="1742">
        <v>234.8818</v>
      </c>
      <c r="BR90" s="1742">
        <v>290.45700000000005</v>
      </c>
      <c r="BS90" s="1742">
        <v>273.82820000000004</v>
      </c>
      <c r="BT90" s="1742">
        <v>204.35920000000002</v>
      </c>
      <c r="BU90" s="1742">
        <v>193.63800000000001</v>
      </c>
      <c r="BV90" s="1742" t="s">
        <v>2861</v>
      </c>
      <c r="BW90" s="1742">
        <v>237.28860000000003</v>
      </c>
      <c r="BX90" s="1742">
        <v>231.38100000000003</v>
      </c>
      <c r="BY90" s="1742">
        <v>215.40860000000004</v>
      </c>
      <c r="BZ90" s="1742">
        <v>250.6354</v>
      </c>
      <c r="CA90" s="1742">
        <v>107.75900000000001</v>
      </c>
      <c r="CB90" s="1742">
        <v>67.3904</v>
      </c>
      <c r="CC90" s="1742">
        <v>97.913000000000011</v>
      </c>
      <c r="CD90" s="1742">
        <v>86.644800000000004</v>
      </c>
      <c r="CE90" s="1742">
        <v>0</v>
      </c>
      <c r="CF90" s="1742">
        <v>158.30179999999999</v>
      </c>
      <c r="CG90" s="1742" t="s">
        <v>2861</v>
      </c>
      <c r="CH90" s="1742">
        <v>210.48560000000003</v>
      </c>
      <c r="CI90" s="1742">
        <v>231.05280000000002</v>
      </c>
      <c r="CJ90" s="1742">
        <v>183.792</v>
      </c>
      <c r="CK90" s="1742">
        <v>228.64600000000002</v>
      </c>
      <c r="CL90" s="1742">
        <v>251.07300000000001</v>
      </c>
      <c r="CM90" s="1742">
        <v>290.23820000000001</v>
      </c>
      <c r="CN90" s="1742">
        <v>338.04600000000005</v>
      </c>
      <c r="CO90" s="1742">
        <v>317.80700000000002</v>
      </c>
      <c r="CP90" s="1742">
        <v>330.0598</v>
      </c>
      <c r="CQ90" s="1742">
        <v>362.44220000000001</v>
      </c>
      <c r="CR90" s="1742">
        <v>257.19940000000003</v>
      </c>
      <c r="CS90" s="1742">
        <v>238.82020000000003</v>
      </c>
      <c r="CT90" s="1742">
        <v>233.24080000000001</v>
      </c>
      <c r="CU90" s="1742">
        <v>139.7038</v>
      </c>
      <c r="CV90" s="1742">
        <v>177.4468</v>
      </c>
      <c r="CW90" s="1742">
        <v>157.20779999999999</v>
      </c>
      <c r="CX90" s="1742">
        <v>251.29179999999999</v>
      </c>
      <c r="CY90" s="1742">
        <v>219.34700000000001</v>
      </c>
      <c r="CZ90" s="1742">
        <v>367.03700000000003</v>
      </c>
      <c r="DA90" s="1742">
        <v>363.97380000000004</v>
      </c>
      <c r="DB90" s="1742">
        <v>318.90100000000001</v>
      </c>
      <c r="DC90" s="1742">
        <v>322.62060000000002</v>
      </c>
      <c r="DD90" s="1742">
        <v>274.92220000000003</v>
      </c>
      <c r="DE90" s="1742">
        <v>335.31100000000004</v>
      </c>
      <c r="DF90" s="1742">
        <v>399.20060000000001</v>
      </c>
      <c r="DG90" s="1742">
        <v>292.86380000000003</v>
      </c>
      <c r="DH90" s="1742">
        <v>349.31420000000003</v>
      </c>
      <c r="DI90" s="1742">
        <v>394.27760000000001</v>
      </c>
      <c r="DJ90" s="1742">
        <v>345.04759999999999</v>
      </c>
      <c r="DK90" s="1742">
        <v>424.90960000000001</v>
      </c>
      <c r="DL90" s="1742">
        <v>395.3716</v>
      </c>
      <c r="DM90" s="1742">
        <v>460.02700000000004</v>
      </c>
      <c r="DN90" s="1742">
        <v>430.92660000000001</v>
      </c>
      <c r="DO90" s="1742">
        <v>490.65900000000005</v>
      </c>
      <c r="DP90" s="1742">
        <v>443.50760000000002</v>
      </c>
      <c r="DQ90" s="1742">
        <v>388.26060000000001</v>
      </c>
      <c r="DR90" s="1742">
        <v>409.81240000000008</v>
      </c>
      <c r="DS90" s="1742">
        <v>471.95159999999998</v>
      </c>
      <c r="DT90" s="1742">
        <v>450.83740000000006</v>
      </c>
      <c r="DU90" s="1742">
        <v>424.25320000000005</v>
      </c>
      <c r="DV90" s="1742">
        <v>474.35840000000007</v>
      </c>
      <c r="DW90" s="1742">
        <v>461.23040000000009</v>
      </c>
      <c r="DX90" s="1742">
        <v>480.37540000000007</v>
      </c>
      <c r="DY90" s="1742">
        <v>495.03500000000003</v>
      </c>
      <c r="DZ90" s="1742">
        <v>473.5926</v>
      </c>
      <c r="EA90" s="1742">
        <v>486.28300000000002</v>
      </c>
      <c r="EB90" s="1742">
        <v>511.99200000000002</v>
      </c>
      <c r="EC90" s="1742">
        <v>490.22140000000007</v>
      </c>
      <c r="ED90" s="1742">
        <v>539.45140000000004</v>
      </c>
      <c r="EE90" s="1742">
        <v>517.68079999999998</v>
      </c>
      <c r="EF90" s="2007">
        <v>567.12959999999998</v>
      </c>
      <c r="EG90" s="1742">
        <v>466.37220000000002</v>
      </c>
      <c r="EH90" s="1742">
        <v>475.12420000000003</v>
      </c>
      <c r="EI90" s="1742">
        <v>520.52520000000004</v>
      </c>
      <c r="EJ90" s="1742">
        <v>543.17100000000005</v>
      </c>
      <c r="EK90" s="1742">
        <v>593.82320000000004</v>
      </c>
      <c r="EL90" s="1742">
        <v>559.36220000000003</v>
      </c>
      <c r="EM90" s="1742">
        <v>590.86940000000004</v>
      </c>
      <c r="EN90" s="1742">
        <v>670.84080000000006</v>
      </c>
      <c r="EO90" s="1742">
        <v>647.42920000000004</v>
      </c>
      <c r="EP90" s="1742">
        <v>697.86260000000004</v>
      </c>
      <c r="EQ90" s="1742">
        <v>727.61940000000004</v>
      </c>
      <c r="ER90" s="1742">
        <v>830.5648000000001</v>
      </c>
      <c r="ES90" s="1742">
        <v>784.8356</v>
      </c>
      <c r="ET90" s="1742">
        <v>760.76760000000002</v>
      </c>
      <c r="EU90" s="1742">
        <v>622.37660000000005</v>
      </c>
      <c r="EV90" s="1742">
        <v>593.82320000000004</v>
      </c>
      <c r="EW90" s="1742">
        <v>739.10640000000012</v>
      </c>
      <c r="EX90" s="1742">
        <v>664.71440000000007</v>
      </c>
      <c r="EY90" s="1742">
        <v>706.8334000000001</v>
      </c>
      <c r="EZ90" s="1742">
        <v>843.91160000000002</v>
      </c>
      <c r="FA90" s="1742">
        <v>895.22019999999998</v>
      </c>
      <c r="FB90" s="1742">
        <v>866.77620000000002</v>
      </c>
      <c r="FC90" s="1742">
        <v>781.33480000000009</v>
      </c>
      <c r="FD90" s="1742">
        <v>808.35660000000007</v>
      </c>
      <c r="FE90" s="1742">
        <v>883.40500000000009</v>
      </c>
      <c r="FF90" s="1742">
        <v>594.04200000000003</v>
      </c>
      <c r="FG90" s="1742">
        <v>650.16420000000005</v>
      </c>
      <c r="FH90" s="1742">
        <v>633.20719999999994</v>
      </c>
      <c r="FI90" s="1742">
        <v>633.20719999999994</v>
      </c>
      <c r="FJ90" s="1742">
        <v>648.96080000000006</v>
      </c>
      <c r="FK90" s="1742">
        <v>741.18500000000006</v>
      </c>
      <c r="FL90" s="1742">
        <v>699.39419999999996</v>
      </c>
      <c r="FM90" s="1742">
        <v>723.35280000000012</v>
      </c>
      <c r="FN90" s="1742">
        <v>793.69700000000012</v>
      </c>
      <c r="FO90" s="1742">
        <v>766.01880000000006</v>
      </c>
      <c r="FP90" s="1742">
        <v>721.82119999999998</v>
      </c>
      <c r="FQ90" s="1742">
        <v>815.57700000000011</v>
      </c>
      <c r="FR90" s="1742">
        <v>738.88760000000002</v>
      </c>
      <c r="FS90" s="1742">
        <v>756.39160000000004</v>
      </c>
      <c r="FT90" s="1742">
        <v>969.94040000000007</v>
      </c>
      <c r="FU90" s="1742">
        <v>915.34980000000007</v>
      </c>
      <c r="FV90" s="1742">
        <v>1007.3552000000001</v>
      </c>
      <c r="FW90" s="1742">
        <v>948.93560000000002</v>
      </c>
      <c r="FX90" s="1742">
        <v>1029.2352000000001</v>
      </c>
      <c r="FY90" s="1742">
        <v>1022.2336</v>
      </c>
      <c r="FZ90" s="1742">
        <v>1050.4588000000001</v>
      </c>
      <c r="GA90" s="1742">
        <v>1086.4514000000001</v>
      </c>
      <c r="GB90" s="1742">
        <v>1069.4944</v>
      </c>
      <c r="GC90" s="1742" t="s">
        <v>2861</v>
      </c>
      <c r="GD90" s="1742">
        <v>1110.7382</v>
      </c>
      <c r="GE90" s="1742" t="s">
        <v>2861</v>
      </c>
      <c r="GF90" s="1742" t="s">
        <v>2861</v>
      </c>
      <c r="GG90" s="1742">
        <v>1067.7440000000001</v>
      </c>
      <c r="GH90" s="1742">
        <v>1092.6872000000001</v>
      </c>
      <c r="GI90" s="1742">
        <v>1160.6246000000001</v>
      </c>
      <c r="GJ90" s="1742">
        <v>1119.7090000000001</v>
      </c>
      <c r="GK90" s="1742">
        <v>1020.2644000000001</v>
      </c>
      <c r="GL90" s="1742">
        <v>962.17300000000012</v>
      </c>
      <c r="GM90" s="1742">
        <v>1017.4200000000001</v>
      </c>
      <c r="GN90" s="1742">
        <v>1058.1168000000002</v>
      </c>
      <c r="GO90" s="1742">
        <v>1195.8514</v>
      </c>
      <c r="GP90" s="1742">
        <v>1191.913</v>
      </c>
      <c r="GQ90" s="1742">
        <v>1106.6904000000002</v>
      </c>
      <c r="GR90" s="1742">
        <v>1232.2816000000003</v>
      </c>
      <c r="GS90" s="1742">
        <v>1154.2793999999999</v>
      </c>
      <c r="GT90" s="1742">
        <v>1207.229</v>
      </c>
      <c r="GU90" s="1742">
        <v>1221.1228000000001</v>
      </c>
      <c r="GV90" s="1742">
        <v>1244.9720000000002</v>
      </c>
      <c r="GW90" s="1742" t="s">
        <v>2861</v>
      </c>
      <c r="GX90" s="1742">
        <v>1228.2338000000002</v>
      </c>
      <c r="GY90" s="1742" t="s">
        <v>2861</v>
      </c>
      <c r="GZ90" s="1742" t="s">
        <v>2861</v>
      </c>
      <c r="HA90" s="1742" t="s">
        <v>2861</v>
      </c>
      <c r="HB90" s="1742" t="s">
        <v>2861</v>
      </c>
      <c r="HC90" s="1744" t="s">
        <v>2861</v>
      </c>
      <c r="HD90" s="1745" t="s">
        <v>4794</v>
      </c>
      <c r="HE90" s="1746" t="s">
        <v>3188</v>
      </c>
      <c r="HF90" s="1747">
        <v>155</v>
      </c>
    </row>
    <row r="91" spans="2:214" hidden="1">
      <c r="B91" s="1738">
        <v>156</v>
      </c>
      <c r="C91" s="1739" t="s">
        <v>3188</v>
      </c>
      <c r="D91" s="1740" t="s">
        <v>4795</v>
      </c>
      <c r="E91" s="1748">
        <v>1007.4612</v>
      </c>
      <c r="F91" s="1743">
        <v>1129.5516</v>
      </c>
      <c r="G91" s="1743">
        <v>1217.2904000000001</v>
      </c>
      <c r="H91" s="1743">
        <v>1030.5445999999999</v>
      </c>
      <c r="I91" s="1743">
        <v>1118.174</v>
      </c>
      <c r="J91" s="1743">
        <v>1065.7714000000001</v>
      </c>
      <c r="K91" s="1743">
        <v>997.61519999999996</v>
      </c>
      <c r="L91" s="1743">
        <v>1142.1325999999999</v>
      </c>
      <c r="M91" s="1743">
        <v>1015.9944</v>
      </c>
      <c r="N91" s="1743">
        <v>1242.0147999999999</v>
      </c>
      <c r="O91" s="1743">
        <v>913.596</v>
      </c>
      <c r="P91" s="1743">
        <v>878.04099999999994</v>
      </c>
      <c r="Q91" s="1743">
        <v>894.8886</v>
      </c>
      <c r="R91" s="1743">
        <v>830.6708000000001</v>
      </c>
      <c r="S91" s="1743">
        <v>932.63159999999993</v>
      </c>
      <c r="T91" s="1743">
        <v>967.53019999999992</v>
      </c>
      <c r="U91" s="1743">
        <v>982.29919999999993</v>
      </c>
      <c r="V91" s="1743">
        <v>950.68260000000009</v>
      </c>
      <c r="W91" s="1743">
        <v>630.14059999999995</v>
      </c>
      <c r="X91" s="1743">
        <v>771.26659999999993</v>
      </c>
      <c r="Y91" s="1742">
        <v>410.14060000000001</v>
      </c>
      <c r="Z91" s="1742">
        <v>420.97120000000007</v>
      </c>
      <c r="AA91" s="1742">
        <v>389.68280000000004</v>
      </c>
      <c r="AB91" s="1742">
        <v>509.91340000000008</v>
      </c>
      <c r="AC91" s="1742">
        <v>322.83940000000007</v>
      </c>
      <c r="AD91" s="1742">
        <v>290.67580000000004</v>
      </c>
      <c r="AE91" s="1742">
        <v>272.84360000000004</v>
      </c>
      <c r="AF91" s="1742">
        <v>418.67380000000003</v>
      </c>
      <c r="AG91" s="1742">
        <v>361.56700000000001</v>
      </c>
      <c r="AH91" s="1742">
        <v>207.75060000000002</v>
      </c>
      <c r="AI91" s="1742">
        <v>256.76179999999999</v>
      </c>
      <c r="AJ91" s="1742">
        <v>237.39800000000002</v>
      </c>
      <c r="AK91" s="1742">
        <v>225.14520000000002</v>
      </c>
      <c r="AL91" s="1742">
        <v>330.38800000000003</v>
      </c>
      <c r="AM91" s="1742">
        <v>281.59559999999999</v>
      </c>
      <c r="AN91" s="1742">
        <v>231.38100000000003</v>
      </c>
      <c r="AO91" s="1742">
        <v>144.18920000000003</v>
      </c>
      <c r="AP91" s="1742">
        <v>102.50780000000002</v>
      </c>
      <c r="AQ91" s="1742">
        <v>109.1812</v>
      </c>
      <c r="AR91" s="1742">
        <v>163.22479999999999</v>
      </c>
      <c r="AS91" s="1742">
        <v>170.66400000000002</v>
      </c>
      <c r="AT91" s="1742">
        <v>259.05920000000003</v>
      </c>
      <c r="AU91" s="1742">
        <v>196.26360000000003</v>
      </c>
      <c r="AV91" s="1742">
        <v>156.0044</v>
      </c>
      <c r="AW91" s="1742">
        <v>236.74160000000003</v>
      </c>
      <c r="AX91" s="1742">
        <v>222.51960000000003</v>
      </c>
      <c r="AY91" s="1742">
        <v>331.59140000000008</v>
      </c>
      <c r="AZ91" s="1742">
        <v>355.44060000000002</v>
      </c>
      <c r="BA91" s="1742">
        <v>338.81180000000001</v>
      </c>
      <c r="BB91" s="1742">
        <v>397.3408</v>
      </c>
      <c r="BC91" s="1742">
        <v>292.97320000000002</v>
      </c>
      <c r="BD91" s="1742">
        <v>284.98700000000002</v>
      </c>
      <c r="BE91" s="1742">
        <v>320.9796</v>
      </c>
      <c r="BF91" s="1742">
        <v>292.20740000000006</v>
      </c>
      <c r="BG91" s="1742">
        <v>246.47820000000004</v>
      </c>
      <c r="BH91" s="1742">
        <v>249.97900000000001</v>
      </c>
      <c r="BI91" s="1742">
        <v>282.36140000000006</v>
      </c>
      <c r="BJ91" s="1742">
        <v>240.02360000000002</v>
      </c>
      <c r="BK91" s="1742">
        <v>222.73840000000001</v>
      </c>
      <c r="BL91" s="1742">
        <v>333.34180000000003</v>
      </c>
      <c r="BM91" s="1742">
        <v>311.02420000000006</v>
      </c>
      <c r="BN91" s="1742">
        <v>299.09960000000001</v>
      </c>
      <c r="BO91" s="1742">
        <v>309.71140000000003</v>
      </c>
      <c r="BP91" s="1742">
        <v>403.57659999999998</v>
      </c>
      <c r="BQ91" s="1742">
        <v>377.32060000000001</v>
      </c>
      <c r="BR91" s="1742">
        <v>432.89580000000001</v>
      </c>
      <c r="BS91" s="1742">
        <v>402.37320000000005</v>
      </c>
      <c r="BT91" s="1742">
        <v>346.90740000000005</v>
      </c>
      <c r="BU91" s="1742">
        <v>336.18620000000004</v>
      </c>
      <c r="BV91" s="1742" t="s">
        <v>2861</v>
      </c>
      <c r="BW91" s="1742">
        <v>379.72740000000005</v>
      </c>
      <c r="BX91" s="1742">
        <v>373.92920000000004</v>
      </c>
      <c r="BY91" s="1742">
        <v>357.84740000000005</v>
      </c>
      <c r="BZ91" s="1742">
        <v>393.18360000000001</v>
      </c>
      <c r="CA91" s="1742">
        <v>67.937400000000011</v>
      </c>
      <c r="CB91" s="1742">
        <v>120.99640000000001</v>
      </c>
      <c r="CC91" s="1742">
        <v>167.27260000000001</v>
      </c>
      <c r="CD91" s="1742">
        <v>93.537000000000006</v>
      </c>
      <c r="CE91" s="1742">
        <v>158.19239999999999</v>
      </c>
      <c r="CF91" s="1742">
        <v>0</v>
      </c>
      <c r="CG91" s="1742" t="s">
        <v>2861</v>
      </c>
      <c r="CH91" s="1742">
        <v>269.5616</v>
      </c>
      <c r="CI91" s="1742">
        <v>290.23820000000001</v>
      </c>
      <c r="CJ91" s="1742">
        <v>242.97740000000002</v>
      </c>
      <c r="CK91" s="1742">
        <v>287.83140000000003</v>
      </c>
      <c r="CL91" s="1742">
        <v>310.25840000000005</v>
      </c>
      <c r="CM91" s="1742">
        <v>349.31420000000003</v>
      </c>
      <c r="CN91" s="1742">
        <v>397.23140000000006</v>
      </c>
      <c r="CO91" s="1742">
        <v>376.88300000000004</v>
      </c>
      <c r="CP91" s="1742">
        <v>389.13580000000002</v>
      </c>
      <c r="CQ91" s="1742">
        <v>421.62760000000003</v>
      </c>
      <c r="CR91" s="1742">
        <v>358.7226</v>
      </c>
      <c r="CS91" s="1742">
        <v>381.36840000000007</v>
      </c>
      <c r="CT91" s="1742">
        <v>334.76400000000001</v>
      </c>
      <c r="CU91" s="1742">
        <v>234.00660000000002</v>
      </c>
      <c r="CV91" s="1742">
        <v>278.86060000000003</v>
      </c>
      <c r="CW91" s="1742">
        <v>258.73099999999999</v>
      </c>
      <c r="CX91" s="1742">
        <v>352.81500000000005</v>
      </c>
      <c r="CY91" s="1742">
        <v>320.76080000000002</v>
      </c>
      <c r="CZ91" s="1742">
        <v>443.61700000000002</v>
      </c>
      <c r="DA91" s="1742">
        <v>460.57400000000001</v>
      </c>
      <c r="DB91" s="1742">
        <v>420.42420000000004</v>
      </c>
      <c r="DC91" s="1742">
        <v>424.1438</v>
      </c>
      <c r="DD91" s="1742">
        <v>359.81659999999999</v>
      </c>
      <c r="DE91" s="1742">
        <v>466.91920000000005</v>
      </c>
      <c r="DF91" s="1742">
        <v>519.54060000000004</v>
      </c>
      <c r="DG91" s="1742">
        <v>435.41200000000003</v>
      </c>
      <c r="DH91" s="1742">
        <v>450.72800000000001</v>
      </c>
      <c r="DI91" s="1742">
        <v>495.80080000000004</v>
      </c>
      <c r="DJ91" s="1742">
        <v>446.57080000000002</v>
      </c>
      <c r="DK91" s="1742">
        <v>526.32340000000011</v>
      </c>
      <c r="DL91" s="1742">
        <v>496.89480000000003</v>
      </c>
      <c r="DM91" s="1742">
        <v>561.55020000000002</v>
      </c>
      <c r="DN91" s="1742">
        <v>532.44979999999998</v>
      </c>
      <c r="DO91" s="1742">
        <v>592.18219999999997</v>
      </c>
      <c r="DP91" s="1742">
        <v>512.21080000000006</v>
      </c>
      <c r="DQ91" s="1742">
        <v>447.44600000000003</v>
      </c>
      <c r="DR91" s="1742">
        <v>478.40620000000007</v>
      </c>
      <c r="DS91" s="1742">
        <v>531.35580000000004</v>
      </c>
      <c r="DT91" s="1742">
        <v>519.54060000000004</v>
      </c>
      <c r="DU91" s="1742">
        <v>483.43860000000001</v>
      </c>
      <c r="DV91" s="1742">
        <v>543.0616</v>
      </c>
      <c r="DW91" s="1742">
        <v>520.41579999999999</v>
      </c>
      <c r="DX91" s="1742">
        <v>549.07860000000005</v>
      </c>
      <c r="DY91" s="1742">
        <v>563.62880000000007</v>
      </c>
      <c r="DZ91" s="1742">
        <v>542.29579999999999</v>
      </c>
      <c r="EA91" s="1742">
        <v>554.98620000000005</v>
      </c>
      <c r="EB91" s="1742">
        <v>580.6952</v>
      </c>
      <c r="EC91" s="1742">
        <v>558.92460000000005</v>
      </c>
      <c r="ED91" s="1742">
        <v>598.63680000000011</v>
      </c>
      <c r="EE91" s="1742">
        <v>576.86620000000005</v>
      </c>
      <c r="EF91" s="2007">
        <v>626.2056</v>
      </c>
      <c r="EG91" s="1742">
        <v>525.55759999999998</v>
      </c>
      <c r="EH91" s="1742">
        <v>550.39140000000009</v>
      </c>
      <c r="EI91" s="1742">
        <v>595.90180000000009</v>
      </c>
      <c r="EJ91" s="1742">
        <v>611.87419999999997</v>
      </c>
      <c r="EK91" s="1742">
        <v>662.52640000000008</v>
      </c>
      <c r="EL91" s="1742">
        <v>660.88540000000012</v>
      </c>
      <c r="EM91" s="1742">
        <v>650.05480000000011</v>
      </c>
      <c r="EN91" s="1742">
        <v>730.02620000000002</v>
      </c>
      <c r="EO91" s="1742">
        <v>706.50520000000006</v>
      </c>
      <c r="EP91" s="1742">
        <v>757.048</v>
      </c>
      <c r="EQ91" s="1742">
        <v>786.80480000000011</v>
      </c>
      <c r="ER91" s="1742">
        <v>889.64080000000013</v>
      </c>
      <c r="ES91" s="1742">
        <v>844.02100000000007</v>
      </c>
      <c r="ET91" s="1742">
        <v>819.95300000000009</v>
      </c>
      <c r="EU91" s="1742">
        <v>681.56200000000001</v>
      </c>
      <c r="EV91" s="1742">
        <v>653.0086</v>
      </c>
      <c r="EW91" s="1742">
        <v>798.29180000000008</v>
      </c>
      <c r="EX91" s="1742">
        <v>723.89980000000014</v>
      </c>
      <c r="EY91" s="1742">
        <v>766.01880000000006</v>
      </c>
      <c r="EZ91" s="1742">
        <v>902.98760000000004</v>
      </c>
      <c r="FA91" s="1742">
        <v>954.40560000000005</v>
      </c>
      <c r="FB91" s="1742">
        <v>925.96160000000009</v>
      </c>
      <c r="FC91" s="1742">
        <v>840.52020000000005</v>
      </c>
      <c r="FD91" s="1742">
        <v>867.54200000000003</v>
      </c>
      <c r="FE91" s="1742">
        <v>942.59040000000005</v>
      </c>
      <c r="FF91" s="1742">
        <v>653.2274000000001</v>
      </c>
      <c r="FG91" s="1742">
        <v>709.34960000000001</v>
      </c>
      <c r="FH91" s="1742">
        <v>692.39260000000002</v>
      </c>
      <c r="FI91" s="1742">
        <v>692.39260000000002</v>
      </c>
      <c r="FJ91" s="1742">
        <v>708.14620000000002</v>
      </c>
      <c r="FK91" s="1742">
        <v>800.26100000000008</v>
      </c>
      <c r="FL91" s="1742">
        <v>758.57960000000003</v>
      </c>
      <c r="FM91" s="1742">
        <v>782.53819999999996</v>
      </c>
      <c r="FN91" s="1742">
        <v>852.77300000000002</v>
      </c>
      <c r="FO91" s="1742">
        <v>825.09480000000008</v>
      </c>
      <c r="FP91" s="1742">
        <v>780.8972</v>
      </c>
      <c r="FQ91" s="1742">
        <v>874.76240000000007</v>
      </c>
      <c r="FR91" s="1742">
        <v>797.96360000000004</v>
      </c>
      <c r="FS91" s="1742">
        <v>815.57700000000011</v>
      </c>
      <c r="FT91" s="1742">
        <v>1029.1258</v>
      </c>
      <c r="FU91" s="1742">
        <v>974.53520000000003</v>
      </c>
      <c r="FV91" s="1742">
        <v>1066.5406</v>
      </c>
      <c r="FW91" s="1742">
        <v>1008.1210000000001</v>
      </c>
      <c r="FX91" s="1742">
        <v>1088.4206000000001</v>
      </c>
      <c r="FY91" s="1742">
        <v>1081.4190000000001</v>
      </c>
      <c r="FZ91" s="1742">
        <v>1109.6442</v>
      </c>
      <c r="GA91" s="1742">
        <v>1145.6368000000002</v>
      </c>
      <c r="GB91" s="1742">
        <v>1128.6798000000001</v>
      </c>
      <c r="GC91" s="1742" t="s">
        <v>2861</v>
      </c>
      <c r="GD91" s="1742">
        <v>1169.9236000000001</v>
      </c>
      <c r="GE91" s="1742" t="s">
        <v>2861</v>
      </c>
      <c r="GF91" s="1742" t="s">
        <v>2861</v>
      </c>
      <c r="GG91" s="1742">
        <v>1126.8200000000002</v>
      </c>
      <c r="GH91" s="1742">
        <v>1151.8726000000001</v>
      </c>
      <c r="GI91" s="1742">
        <v>1219.8100000000002</v>
      </c>
      <c r="GJ91" s="1742">
        <v>1178.8943999999999</v>
      </c>
      <c r="GK91" s="1742">
        <v>1079.4498000000001</v>
      </c>
      <c r="GL91" s="1742">
        <v>1021.249</v>
      </c>
      <c r="GM91" s="1742">
        <v>1076.6054000000001</v>
      </c>
      <c r="GN91" s="1742">
        <v>1117.3022000000001</v>
      </c>
      <c r="GO91" s="1742">
        <v>1255.0368000000001</v>
      </c>
      <c r="GP91" s="1742">
        <v>1250.989</v>
      </c>
      <c r="GQ91" s="1742">
        <v>1165.8758</v>
      </c>
      <c r="GR91" s="1742">
        <v>1291.3576000000003</v>
      </c>
      <c r="GS91" s="1742">
        <v>1213.4648000000002</v>
      </c>
      <c r="GT91" s="1742">
        <v>1266.3050000000001</v>
      </c>
      <c r="GU91" s="1742">
        <v>1280.3081999999999</v>
      </c>
      <c r="GV91" s="1742">
        <v>1304.1574000000001</v>
      </c>
      <c r="GW91" s="1742" t="s">
        <v>2861</v>
      </c>
      <c r="GX91" s="1742">
        <v>1287.4192</v>
      </c>
      <c r="GY91" s="1742" t="s">
        <v>2861</v>
      </c>
      <c r="GZ91" s="1742" t="s">
        <v>2861</v>
      </c>
      <c r="HA91" s="1742" t="s">
        <v>2861</v>
      </c>
      <c r="HB91" s="1742" t="s">
        <v>2861</v>
      </c>
      <c r="HC91" s="1744" t="s">
        <v>2861</v>
      </c>
      <c r="HD91" s="1745" t="s">
        <v>4795</v>
      </c>
      <c r="HE91" s="1746" t="s">
        <v>3188</v>
      </c>
      <c r="HF91" s="1747">
        <v>156</v>
      </c>
    </row>
    <row r="92" spans="2:214" hidden="1">
      <c r="B92" s="1738">
        <v>157</v>
      </c>
      <c r="C92" s="1739" t="s">
        <v>3188</v>
      </c>
      <c r="D92" s="1740" t="s">
        <v>4796</v>
      </c>
      <c r="E92" s="1748" t="s">
        <v>2861</v>
      </c>
      <c r="F92" s="1743" t="s">
        <v>2861</v>
      </c>
      <c r="G92" s="1743" t="s">
        <v>2861</v>
      </c>
      <c r="H92" s="1743" t="s">
        <v>2861</v>
      </c>
      <c r="I92" s="1743" t="s">
        <v>2861</v>
      </c>
      <c r="J92" s="1743" t="s">
        <v>2861</v>
      </c>
      <c r="K92" s="1743" t="s">
        <v>2861</v>
      </c>
      <c r="L92" s="1743" t="s">
        <v>2861</v>
      </c>
      <c r="M92" s="1743" t="s">
        <v>2861</v>
      </c>
      <c r="N92" s="1743" t="s">
        <v>2861</v>
      </c>
      <c r="O92" s="1743" t="s">
        <v>2861</v>
      </c>
      <c r="P92" s="1743" t="s">
        <v>2861</v>
      </c>
      <c r="Q92" s="1743" t="s">
        <v>2861</v>
      </c>
      <c r="R92" s="1743" t="s">
        <v>2861</v>
      </c>
      <c r="S92" s="1743" t="s">
        <v>2861</v>
      </c>
      <c r="T92" s="1743" t="s">
        <v>2861</v>
      </c>
      <c r="U92" s="1743" t="s">
        <v>2861</v>
      </c>
      <c r="V92" s="1743" t="s">
        <v>2861</v>
      </c>
      <c r="W92" s="1743" t="s">
        <v>2861</v>
      </c>
      <c r="X92" s="1743" t="s">
        <v>2861</v>
      </c>
      <c r="Y92" s="1742" t="s">
        <v>2861</v>
      </c>
      <c r="Z92" s="1742" t="s">
        <v>2861</v>
      </c>
      <c r="AA92" s="1742" t="s">
        <v>2861</v>
      </c>
      <c r="AB92" s="1742" t="s">
        <v>2861</v>
      </c>
      <c r="AC92" s="1742" t="s">
        <v>2861</v>
      </c>
      <c r="AD92" s="1742" t="s">
        <v>2861</v>
      </c>
      <c r="AE92" s="1742" t="s">
        <v>2861</v>
      </c>
      <c r="AF92" s="1742" t="s">
        <v>2861</v>
      </c>
      <c r="AG92" s="1742" t="s">
        <v>2861</v>
      </c>
      <c r="AH92" s="1742" t="s">
        <v>2861</v>
      </c>
      <c r="AI92" s="1742" t="s">
        <v>2861</v>
      </c>
      <c r="AJ92" s="1742" t="s">
        <v>2861</v>
      </c>
      <c r="AK92" s="1742" t="s">
        <v>2861</v>
      </c>
      <c r="AL92" s="1742" t="s">
        <v>2861</v>
      </c>
      <c r="AM92" s="1742" t="s">
        <v>2861</v>
      </c>
      <c r="AN92" s="1742" t="s">
        <v>2861</v>
      </c>
      <c r="AO92" s="1742" t="s">
        <v>2861</v>
      </c>
      <c r="AP92" s="1742" t="s">
        <v>2861</v>
      </c>
      <c r="AQ92" s="1742" t="s">
        <v>2861</v>
      </c>
      <c r="AR92" s="1742" t="s">
        <v>2861</v>
      </c>
      <c r="AS92" s="1742" t="s">
        <v>2861</v>
      </c>
      <c r="AT92" s="1742" t="s">
        <v>2861</v>
      </c>
      <c r="AU92" s="1742" t="s">
        <v>2861</v>
      </c>
      <c r="AV92" s="1742" t="s">
        <v>2861</v>
      </c>
      <c r="AW92" s="1742" t="s">
        <v>2861</v>
      </c>
      <c r="AX92" s="1742" t="s">
        <v>2861</v>
      </c>
      <c r="AY92" s="1742" t="s">
        <v>2861</v>
      </c>
      <c r="AZ92" s="1742" t="s">
        <v>2861</v>
      </c>
      <c r="BA92" s="1742" t="s">
        <v>2861</v>
      </c>
      <c r="BB92" s="1742" t="s">
        <v>2861</v>
      </c>
      <c r="BC92" s="1742" t="s">
        <v>2861</v>
      </c>
      <c r="BD92" s="1742" t="s">
        <v>2861</v>
      </c>
      <c r="BE92" s="1742" t="s">
        <v>2861</v>
      </c>
      <c r="BF92" s="1742" t="s">
        <v>2861</v>
      </c>
      <c r="BG92" s="1742" t="s">
        <v>2861</v>
      </c>
      <c r="BH92" s="1742" t="s">
        <v>2861</v>
      </c>
      <c r="BI92" s="1742" t="s">
        <v>2861</v>
      </c>
      <c r="BJ92" s="1742" t="s">
        <v>2861</v>
      </c>
      <c r="BK92" s="1742" t="s">
        <v>2861</v>
      </c>
      <c r="BL92" s="1742" t="s">
        <v>2861</v>
      </c>
      <c r="BM92" s="1742" t="s">
        <v>2861</v>
      </c>
      <c r="BN92" s="1742" t="s">
        <v>2861</v>
      </c>
      <c r="BO92" s="1742" t="s">
        <v>2861</v>
      </c>
      <c r="BP92" s="1742" t="s">
        <v>2861</v>
      </c>
      <c r="BQ92" s="1742" t="s">
        <v>2861</v>
      </c>
      <c r="BR92" s="1742" t="s">
        <v>2861</v>
      </c>
      <c r="BS92" s="1742" t="s">
        <v>2861</v>
      </c>
      <c r="BT92" s="1742" t="s">
        <v>2861</v>
      </c>
      <c r="BU92" s="1742" t="s">
        <v>2861</v>
      </c>
      <c r="BV92" s="1742" t="s">
        <v>2861</v>
      </c>
      <c r="BW92" s="1742" t="s">
        <v>2861</v>
      </c>
      <c r="BX92" s="1742" t="s">
        <v>2861</v>
      </c>
      <c r="BY92" s="1742" t="s">
        <v>2861</v>
      </c>
      <c r="BZ92" s="1742" t="s">
        <v>2861</v>
      </c>
      <c r="CA92" s="1742" t="s">
        <v>2861</v>
      </c>
      <c r="CB92" s="1742" t="s">
        <v>2861</v>
      </c>
      <c r="CC92" s="1742" t="s">
        <v>2861</v>
      </c>
      <c r="CD92" s="1742" t="s">
        <v>2861</v>
      </c>
      <c r="CE92" s="1742" t="s">
        <v>2861</v>
      </c>
      <c r="CF92" s="1742" t="s">
        <v>2861</v>
      </c>
      <c r="CG92" s="1742">
        <v>0</v>
      </c>
      <c r="CH92" s="1742" t="s">
        <v>2861</v>
      </c>
      <c r="CI92" s="1742" t="s">
        <v>2861</v>
      </c>
      <c r="CJ92" s="1742" t="s">
        <v>2861</v>
      </c>
      <c r="CK92" s="1742" t="s">
        <v>2861</v>
      </c>
      <c r="CL92" s="1742" t="s">
        <v>2861</v>
      </c>
      <c r="CM92" s="1742" t="s">
        <v>2861</v>
      </c>
      <c r="CN92" s="1742" t="s">
        <v>2861</v>
      </c>
      <c r="CO92" s="1742" t="s">
        <v>2861</v>
      </c>
      <c r="CP92" s="1742" t="s">
        <v>2861</v>
      </c>
      <c r="CQ92" s="1742" t="s">
        <v>2861</v>
      </c>
      <c r="CR92" s="1742" t="s">
        <v>2861</v>
      </c>
      <c r="CS92" s="1742" t="s">
        <v>2861</v>
      </c>
      <c r="CT92" s="1742" t="s">
        <v>2861</v>
      </c>
      <c r="CU92" s="1742" t="s">
        <v>2861</v>
      </c>
      <c r="CV92" s="1742" t="s">
        <v>2861</v>
      </c>
      <c r="CW92" s="1742" t="s">
        <v>2861</v>
      </c>
      <c r="CX92" s="1742" t="s">
        <v>2861</v>
      </c>
      <c r="CY92" s="1742" t="s">
        <v>2861</v>
      </c>
      <c r="CZ92" s="1742" t="s">
        <v>2861</v>
      </c>
      <c r="DA92" s="1742" t="s">
        <v>2861</v>
      </c>
      <c r="DB92" s="1742" t="s">
        <v>2861</v>
      </c>
      <c r="DC92" s="1742" t="s">
        <v>2861</v>
      </c>
      <c r="DD92" s="1742" t="s">
        <v>2861</v>
      </c>
      <c r="DE92" s="1742" t="s">
        <v>2861</v>
      </c>
      <c r="DF92" s="1742" t="s">
        <v>2861</v>
      </c>
      <c r="DG92" s="1742" t="s">
        <v>2861</v>
      </c>
      <c r="DH92" s="1742" t="s">
        <v>2861</v>
      </c>
      <c r="DI92" s="1742" t="s">
        <v>2861</v>
      </c>
      <c r="DJ92" s="1742" t="s">
        <v>2861</v>
      </c>
      <c r="DK92" s="1742" t="s">
        <v>2861</v>
      </c>
      <c r="DL92" s="1742" t="s">
        <v>2861</v>
      </c>
      <c r="DM92" s="1742" t="s">
        <v>2861</v>
      </c>
      <c r="DN92" s="1742" t="s">
        <v>2861</v>
      </c>
      <c r="DO92" s="1742" t="s">
        <v>2861</v>
      </c>
      <c r="DP92" s="1742" t="s">
        <v>2861</v>
      </c>
      <c r="DQ92" s="1742" t="s">
        <v>2861</v>
      </c>
      <c r="DR92" s="1742" t="s">
        <v>2861</v>
      </c>
      <c r="DS92" s="1742" t="s">
        <v>2861</v>
      </c>
      <c r="DT92" s="1742" t="s">
        <v>2861</v>
      </c>
      <c r="DU92" s="1742" t="s">
        <v>2861</v>
      </c>
      <c r="DV92" s="1742" t="s">
        <v>2861</v>
      </c>
      <c r="DW92" s="1742" t="s">
        <v>2861</v>
      </c>
      <c r="DX92" s="1742" t="s">
        <v>2861</v>
      </c>
      <c r="DY92" s="1742" t="s">
        <v>2861</v>
      </c>
      <c r="DZ92" s="1742" t="s">
        <v>2861</v>
      </c>
      <c r="EA92" s="1742" t="s">
        <v>2861</v>
      </c>
      <c r="EB92" s="1742" t="s">
        <v>2861</v>
      </c>
      <c r="EC92" s="1742" t="s">
        <v>2861</v>
      </c>
      <c r="ED92" s="1742" t="s">
        <v>2861</v>
      </c>
      <c r="EE92" s="1742" t="s">
        <v>2861</v>
      </c>
      <c r="EF92" s="2007" t="s">
        <v>2861</v>
      </c>
      <c r="EG92" s="1742" t="s">
        <v>2861</v>
      </c>
      <c r="EH92" s="1742" t="s">
        <v>2861</v>
      </c>
      <c r="EI92" s="1742" t="s">
        <v>2861</v>
      </c>
      <c r="EJ92" s="1742" t="s">
        <v>2861</v>
      </c>
      <c r="EK92" s="1742" t="s">
        <v>2861</v>
      </c>
      <c r="EL92" s="1742" t="s">
        <v>2861</v>
      </c>
      <c r="EM92" s="1742" t="s">
        <v>2861</v>
      </c>
      <c r="EN92" s="1742" t="s">
        <v>2861</v>
      </c>
      <c r="EO92" s="1742" t="s">
        <v>2861</v>
      </c>
      <c r="EP92" s="1742" t="s">
        <v>2861</v>
      </c>
      <c r="EQ92" s="1742" t="s">
        <v>2861</v>
      </c>
      <c r="ER92" s="1742" t="s">
        <v>2861</v>
      </c>
      <c r="ES92" s="1742" t="s">
        <v>2861</v>
      </c>
      <c r="ET92" s="1742" t="s">
        <v>2861</v>
      </c>
      <c r="EU92" s="1742" t="s">
        <v>2861</v>
      </c>
      <c r="EV92" s="1742" t="s">
        <v>2861</v>
      </c>
      <c r="EW92" s="1742" t="s">
        <v>2861</v>
      </c>
      <c r="EX92" s="1742" t="s">
        <v>2861</v>
      </c>
      <c r="EY92" s="1742" t="s">
        <v>2861</v>
      </c>
      <c r="EZ92" s="1742" t="s">
        <v>2861</v>
      </c>
      <c r="FA92" s="1742" t="s">
        <v>2861</v>
      </c>
      <c r="FB92" s="1742" t="s">
        <v>2861</v>
      </c>
      <c r="FC92" s="1742" t="s">
        <v>2861</v>
      </c>
      <c r="FD92" s="1742" t="s">
        <v>2861</v>
      </c>
      <c r="FE92" s="1742" t="s">
        <v>2861</v>
      </c>
      <c r="FF92" s="1742" t="s">
        <v>2861</v>
      </c>
      <c r="FG92" s="1742" t="s">
        <v>2861</v>
      </c>
      <c r="FH92" s="1742" t="s">
        <v>2861</v>
      </c>
      <c r="FI92" s="1742" t="s">
        <v>2861</v>
      </c>
      <c r="FJ92" s="1742" t="s">
        <v>2861</v>
      </c>
      <c r="FK92" s="1742" t="s">
        <v>2861</v>
      </c>
      <c r="FL92" s="1742" t="s">
        <v>2861</v>
      </c>
      <c r="FM92" s="1742" t="s">
        <v>2861</v>
      </c>
      <c r="FN92" s="1742" t="s">
        <v>2861</v>
      </c>
      <c r="FO92" s="1742" t="s">
        <v>2861</v>
      </c>
      <c r="FP92" s="1742" t="s">
        <v>2861</v>
      </c>
      <c r="FQ92" s="1742" t="s">
        <v>2861</v>
      </c>
      <c r="FR92" s="1742" t="s">
        <v>2861</v>
      </c>
      <c r="FS92" s="1742" t="s">
        <v>2861</v>
      </c>
      <c r="FT92" s="1742" t="s">
        <v>2861</v>
      </c>
      <c r="FU92" s="1742" t="s">
        <v>2861</v>
      </c>
      <c r="FV92" s="1742" t="s">
        <v>2861</v>
      </c>
      <c r="FW92" s="1742" t="s">
        <v>2861</v>
      </c>
      <c r="FX92" s="1742" t="s">
        <v>2861</v>
      </c>
      <c r="FY92" s="1742" t="s">
        <v>2861</v>
      </c>
      <c r="FZ92" s="1742" t="s">
        <v>2861</v>
      </c>
      <c r="GA92" s="1742" t="s">
        <v>2861</v>
      </c>
      <c r="GB92" s="1742" t="s">
        <v>2861</v>
      </c>
      <c r="GC92" s="1742" t="s">
        <v>2861</v>
      </c>
      <c r="GD92" s="1742" t="s">
        <v>2861</v>
      </c>
      <c r="GE92" s="1742" t="s">
        <v>2861</v>
      </c>
      <c r="GF92" s="1742" t="s">
        <v>2861</v>
      </c>
      <c r="GG92" s="1742" t="s">
        <v>2861</v>
      </c>
      <c r="GH92" s="1742" t="s">
        <v>2861</v>
      </c>
      <c r="GI92" s="1742" t="s">
        <v>2861</v>
      </c>
      <c r="GJ92" s="1742" t="s">
        <v>2861</v>
      </c>
      <c r="GK92" s="1742" t="s">
        <v>2861</v>
      </c>
      <c r="GL92" s="1742" t="s">
        <v>2861</v>
      </c>
      <c r="GM92" s="1742" t="s">
        <v>2861</v>
      </c>
      <c r="GN92" s="1742" t="s">
        <v>2861</v>
      </c>
      <c r="GO92" s="1742" t="s">
        <v>2861</v>
      </c>
      <c r="GP92" s="1742" t="s">
        <v>2861</v>
      </c>
      <c r="GQ92" s="1742" t="s">
        <v>2861</v>
      </c>
      <c r="GR92" s="1742" t="s">
        <v>2861</v>
      </c>
      <c r="GS92" s="1742" t="s">
        <v>2861</v>
      </c>
      <c r="GT92" s="1742" t="s">
        <v>2861</v>
      </c>
      <c r="GU92" s="1742" t="s">
        <v>2861</v>
      </c>
      <c r="GV92" s="1742" t="s">
        <v>2861</v>
      </c>
      <c r="GW92" s="1742" t="s">
        <v>2861</v>
      </c>
      <c r="GX92" s="1742" t="s">
        <v>2861</v>
      </c>
      <c r="GY92" s="1742" t="s">
        <v>2861</v>
      </c>
      <c r="GZ92" s="1742" t="s">
        <v>2861</v>
      </c>
      <c r="HA92" s="1742" t="s">
        <v>2861</v>
      </c>
      <c r="HB92" s="1742" t="s">
        <v>2861</v>
      </c>
      <c r="HC92" s="1744" t="s">
        <v>2861</v>
      </c>
      <c r="HD92" s="1745" t="s">
        <v>4796</v>
      </c>
      <c r="HE92" s="1746" t="s">
        <v>3188</v>
      </c>
      <c r="HF92" s="1747">
        <v>157</v>
      </c>
    </row>
    <row r="93" spans="2:214" hidden="1">
      <c r="B93" s="1738">
        <v>161</v>
      </c>
      <c r="C93" s="1739" t="s">
        <v>4695</v>
      </c>
      <c r="D93" s="1740" t="s">
        <v>4695</v>
      </c>
      <c r="E93" s="1748">
        <v>1262.3632</v>
      </c>
      <c r="F93" s="1743">
        <v>1384.4536000000001</v>
      </c>
      <c r="G93" s="1743">
        <v>1472.1924000000001</v>
      </c>
      <c r="H93" s="1743">
        <v>1285.4466</v>
      </c>
      <c r="I93" s="1743">
        <v>1373.076</v>
      </c>
      <c r="J93" s="1743">
        <v>1320.6734000000001</v>
      </c>
      <c r="K93" s="1743">
        <v>1252.5172</v>
      </c>
      <c r="L93" s="1743">
        <v>1397.0346</v>
      </c>
      <c r="M93" s="1743">
        <v>1270.8964000000001</v>
      </c>
      <c r="N93" s="1743">
        <v>1496.9168</v>
      </c>
      <c r="O93" s="1743">
        <v>1168.498</v>
      </c>
      <c r="P93" s="1743">
        <v>1132.943</v>
      </c>
      <c r="Q93" s="1743">
        <v>1149.7906</v>
      </c>
      <c r="R93" s="1743">
        <v>1085.5727999999999</v>
      </c>
      <c r="S93" s="1743">
        <v>1187.5336</v>
      </c>
      <c r="T93" s="1743">
        <v>1222.4322</v>
      </c>
      <c r="U93" s="1743">
        <v>1237.2012</v>
      </c>
      <c r="V93" s="1743">
        <v>1205.5846000000001</v>
      </c>
      <c r="W93" s="1743">
        <v>885.04259999999999</v>
      </c>
      <c r="X93" s="1743">
        <v>1026.1686</v>
      </c>
      <c r="Y93" s="1742">
        <v>665.04259999999999</v>
      </c>
      <c r="Z93" s="1742">
        <v>671.60660000000007</v>
      </c>
      <c r="AA93" s="1742">
        <v>644.58480000000009</v>
      </c>
      <c r="AB93" s="1742">
        <v>764.81540000000007</v>
      </c>
      <c r="AC93" s="1742">
        <v>573.47480000000007</v>
      </c>
      <c r="AD93" s="1742">
        <v>524.02600000000007</v>
      </c>
      <c r="AE93" s="1742">
        <v>497.4418</v>
      </c>
      <c r="AF93" s="1742">
        <v>666.24600000000009</v>
      </c>
      <c r="AG93" s="1742">
        <v>589.33780000000013</v>
      </c>
      <c r="AH93" s="1742">
        <v>432.34880000000004</v>
      </c>
      <c r="AI93" s="1742">
        <v>481.36</v>
      </c>
      <c r="AJ93" s="1742">
        <v>461.88680000000005</v>
      </c>
      <c r="AK93" s="1742">
        <v>480.04720000000003</v>
      </c>
      <c r="AL93" s="1742">
        <v>585.29000000000008</v>
      </c>
      <c r="AM93" s="1742">
        <v>536.49760000000003</v>
      </c>
      <c r="AN93" s="1742">
        <v>486.28300000000002</v>
      </c>
      <c r="AO93" s="1742">
        <v>388.69820000000004</v>
      </c>
      <c r="AP93" s="1742">
        <v>357.40980000000002</v>
      </c>
      <c r="AQ93" s="1742">
        <v>353.69020000000006</v>
      </c>
      <c r="AR93" s="1742">
        <v>418.1268</v>
      </c>
      <c r="AS93" s="1742">
        <v>371.74120000000005</v>
      </c>
      <c r="AT93" s="1742">
        <v>410.35940000000005</v>
      </c>
      <c r="AU93" s="1742">
        <v>347.56380000000001</v>
      </c>
      <c r="AV93" s="1742">
        <v>307.19520000000006</v>
      </c>
      <c r="AW93" s="1742">
        <v>421.62760000000003</v>
      </c>
      <c r="AX93" s="1742">
        <v>373.71040000000005</v>
      </c>
      <c r="AY93" s="1742">
        <v>408.17140000000006</v>
      </c>
      <c r="AZ93" s="1742">
        <v>409.04660000000001</v>
      </c>
      <c r="BA93" s="1742">
        <v>379.07100000000003</v>
      </c>
      <c r="BB93" s="1742">
        <v>466.8098</v>
      </c>
      <c r="BC93" s="1742">
        <v>378.41460000000001</v>
      </c>
      <c r="BD93" s="1742">
        <v>325.24620000000004</v>
      </c>
      <c r="BE93" s="1742">
        <v>361.23880000000003</v>
      </c>
      <c r="BF93" s="1742">
        <v>383.11880000000002</v>
      </c>
      <c r="BG93" s="1742">
        <v>397.66900000000004</v>
      </c>
      <c r="BH93" s="1742">
        <v>303.03800000000001</v>
      </c>
      <c r="BI93" s="1742">
        <v>322.62060000000002</v>
      </c>
      <c r="BJ93" s="1742">
        <v>297.2398</v>
      </c>
      <c r="BK93" s="1742">
        <v>279.84520000000003</v>
      </c>
      <c r="BL93" s="1742">
        <v>364.19260000000003</v>
      </c>
      <c r="BM93" s="1742">
        <v>341.76560000000001</v>
      </c>
      <c r="BN93" s="1742">
        <v>329.95040000000006</v>
      </c>
      <c r="BO93" s="1742">
        <v>336.73320000000001</v>
      </c>
      <c r="BP93" s="1742">
        <v>424.36259999999999</v>
      </c>
      <c r="BQ93" s="1742">
        <v>398.21600000000001</v>
      </c>
      <c r="BR93" s="1742">
        <v>452.91600000000005</v>
      </c>
      <c r="BS93" s="1742">
        <v>437.16240000000005</v>
      </c>
      <c r="BT93" s="1742">
        <v>363.97380000000004</v>
      </c>
      <c r="BU93" s="1742">
        <v>338.59300000000002</v>
      </c>
      <c r="BV93" s="1742" t="s">
        <v>2861</v>
      </c>
      <c r="BW93" s="1742">
        <v>396.68440000000004</v>
      </c>
      <c r="BX93" s="1742">
        <v>393.94940000000008</v>
      </c>
      <c r="BY93" s="1742">
        <v>352.92440000000005</v>
      </c>
      <c r="BZ93" s="1742">
        <v>388.15120000000002</v>
      </c>
      <c r="CA93" s="1742">
        <v>218.14360000000002</v>
      </c>
      <c r="CB93" s="1742">
        <v>183.02620000000002</v>
      </c>
      <c r="CC93" s="1742">
        <v>128.43560000000002</v>
      </c>
      <c r="CD93" s="1742">
        <v>197.02940000000001</v>
      </c>
      <c r="CE93" s="1742">
        <v>212.56420000000003</v>
      </c>
      <c r="CF93" s="1742">
        <v>268.577</v>
      </c>
      <c r="CG93" s="1742" t="s">
        <v>2861</v>
      </c>
      <c r="CH93" s="1742">
        <v>0</v>
      </c>
      <c r="CI93" s="1742">
        <v>40.368600000000001</v>
      </c>
      <c r="CJ93" s="1742">
        <v>49.558199999999999</v>
      </c>
      <c r="CK93" s="1742">
        <v>51.308600000000006</v>
      </c>
      <c r="CL93" s="1742">
        <v>73.735600000000005</v>
      </c>
      <c r="CM93" s="1742">
        <v>106.55560000000001</v>
      </c>
      <c r="CN93" s="1742">
        <v>157.536</v>
      </c>
      <c r="CO93" s="1742">
        <v>140.36020000000002</v>
      </c>
      <c r="CP93" s="1742">
        <v>152.613</v>
      </c>
      <c r="CQ93" s="1742">
        <v>184.99540000000002</v>
      </c>
      <c r="CR93" s="1742">
        <v>267.15480000000002</v>
      </c>
      <c r="CS93" s="1742">
        <v>303.58500000000004</v>
      </c>
      <c r="CT93" s="1742">
        <v>243.08680000000001</v>
      </c>
      <c r="CU93" s="1742">
        <v>187.07400000000001</v>
      </c>
      <c r="CV93" s="1742">
        <v>182.69800000000001</v>
      </c>
      <c r="CW93" s="1742">
        <v>211.79840000000002</v>
      </c>
      <c r="CX93" s="1742">
        <v>261.24720000000002</v>
      </c>
      <c r="CY93" s="1742">
        <v>219.78460000000001</v>
      </c>
      <c r="CZ93" s="1742">
        <v>207.09420000000003</v>
      </c>
      <c r="DA93" s="1742">
        <v>224.05120000000002</v>
      </c>
      <c r="DB93" s="1742">
        <v>216.28380000000001</v>
      </c>
      <c r="DC93" s="1742">
        <v>203.7028</v>
      </c>
      <c r="DD93" s="1742">
        <v>114.87</v>
      </c>
      <c r="DE93" s="1742">
        <v>370.64720000000005</v>
      </c>
      <c r="DF93" s="1742">
        <v>314.08740000000006</v>
      </c>
      <c r="DG93" s="1742">
        <v>345.59460000000001</v>
      </c>
      <c r="DH93" s="1742">
        <v>216.83080000000001</v>
      </c>
      <c r="DI93" s="1742">
        <v>290.3476</v>
      </c>
      <c r="DJ93" s="1742">
        <v>241.11760000000004</v>
      </c>
      <c r="DK93" s="1742">
        <v>292.42620000000005</v>
      </c>
      <c r="DL93" s="1742">
        <v>262.88820000000004</v>
      </c>
      <c r="DM93" s="1742">
        <v>327.54360000000003</v>
      </c>
      <c r="DN93" s="1742">
        <v>298.44320000000005</v>
      </c>
      <c r="DO93" s="1742">
        <v>358.17559999999997</v>
      </c>
      <c r="DP93" s="1742">
        <v>275.68800000000005</v>
      </c>
      <c r="DQ93" s="1742">
        <v>210.81380000000001</v>
      </c>
      <c r="DR93" s="1742">
        <v>241.88340000000002</v>
      </c>
      <c r="DS93" s="1742">
        <v>294.83300000000003</v>
      </c>
      <c r="DT93" s="1742">
        <v>282.90840000000003</v>
      </c>
      <c r="DU93" s="1742">
        <v>246.91580000000002</v>
      </c>
      <c r="DV93" s="1742">
        <v>306.53880000000004</v>
      </c>
      <c r="DW93" s="1742">
        <v>283.89300000000003</v>
      </c>
      <c r="DX93" s="1742">
        <v>312.44640000000004</v>
      </c>
      <c r="DY93" s="1742">
        <v>327.10600000000005</v>
      </c>
      <c r="DZ93" s="1742">
        <v>305.77300000000002</v>
      </c>
      <c r="EA93" s="1742">
        <v>318.46340000000004</v>
      </c>
      <c r="EB93" s="1742">
        <v>344.06300000000005</v>
      </c>
      <c r="EC93" s="1742">
        <v>322.29240000000004</v>
      </c>
      <c r="ED93" s="1742">
        <v>362.11400000000003</v>
      </c>
      <c r="EE93" s="1742">
        <v>340.34340000000003</v>
      </c>
      <c r="EF93" s="2007">
        <v>389.68280000000004</v>
      </c>
      <c r="EG93" s="1742">
        <v>289.03480000000002</v>
      </c>
      <c r="EH93" s="1742">
        <v>313.75920000000002</v>
      </c>
      <c r="EI93" s="1742">
        <v>359.37900000000002</v>
      </c>
      <c r="EJ93" s="1742">
        <v>375.35140000000007</v>
      </c>
      <c r="EK93" s="1742">
        <v>426.00360000000001</v>
      </c>
      <c r="EL93" s="1742">
        <v>426.87880000000001</v>
      </c>
      <c r="EM93" s="1742">
        <v>413.53200000000004</v>
      </c>
      <c r="EN93" s="1742">
        <v>493.39400000000006</v>
      </c>
      <c r="EO93" s="1742">
        <v>469.98240000000004</v>
      </c>
      <c r="EP93" s="1742">
        <v>520.52520000000004</v>
      </c>
      <c r="EQ93" s="1742">
        <v>550.28200000000004</v>
      </c>
      <c r="ER93" s="1742">
        <v>653.11800000000005</v>
      </c>
      <c r="ES93" s="1742">
        <v>607.4982</v>
      </c>
      <c r="ET93" s="1742">
        <v>583.43020000000001</v>
      </c>
      <c r="EU93" s="1742">
        <v>445.03920000000005</v>
      </c>
      <c r="EV93" s="1742">
        <v>416.48580000000004</v>
      </c>
      <c r="EW93" s="1742">
        <v>561.65960000000007</v>
      </c>
      <c r="EX93" s="1742">
        <v>487.37700000000001</v>
      </c>
      <c r="EY93" s="1742">
        <v>529.49600000000009</v>
      </c>
      <c r="EZ93" s="1742">
        <v>666.46480000000008</v>
      </c>
      <c r="FA93" s="1742">
        <v>717.77340000000004</v>
      </c>
      <c r="FB93" s="1742">
        <v>689.43880000000013</v>
      </c>
      <c r="FC93" s="1742">
        <v>603.99740000000008</v>
      </c>
      <c r="FD93" s="1742">
        <v>631.01919999999996</v>
      </c>
      <c r="FE93" s="1742">
        <v>706.06760000000008</v>
      </c>
      <c r="FF93" s="1742">
        <v>416.70460000000003</v>
      </c>
      <c r="FG93" s="1742">
        <v>472.82680000000005</v>
      </c>
      <c r="FH93" s="1742">
        <v>455.8698</v>
      </c>
      <c r="FI93" s="1742">
        <v>455.8698</v>
      </c>
      <c r="FJ93" s="1742">
        <v>471.62340000000006</v>
      </c>
      <c r="FK93" s="1742">
        <v>563.73820000000001</v>
      </c>
      <c r="FL93" s="1742">
        <v>521.94740000000002</v>
      </c>
      <c r="FM93" s="1742">
        <v>545.90600000000006</v>
      </c>
      <c r="FN93" s="1742">
        <v>616.25019999999995</v>
      </c>
      <c r="FO93" s="1742">
        <v>588.572</v>
      </c>
      <c r="FP93" s="1742">
        <v>544.37440000000004</v>
      </c>
      <c r="FQ93" s="1742">
        <v>638.2396</v>
      </c>
      <c r="FR93" s="1742">
        <v>561.44080000000008</v>
      </c>
      <c r="FS93" s="1742">
        <v>579.05420000000004</v>
      </c>
      <c r="FT93" s="1742">
        <v>792.60300000000007</v>
      </c>
      <c r="FU93" s="1742">
        <v>737.90300000000002</v>
      </c>
      <c r="FV93" s="1742">
        <v>830.01780000000008</v>
      </c>
      <c r="FW93" s="1742">
        <v>771.48880000000008</v>
      </c>
      <c r="FX93" s="1742">
        <v>851.89780000000007</v>
      </c>
      <c r="FY93" s="1742">
        <v>844.78680000000008</v>
      </c>
      <c r="FZ93" s="1742">
        <v>873.12140000000011</v>
      </c>
      <c r="GA93" s="1742">
        <v>909.0046000000001</v>
      </c>
      <c r="GB93" s="1742">
        <v>892.04759999999999</v>
      </c>
      <c r="GC93" s="1742" t="s">
        <v>2861</v>
      </c>
      <c r="GD93" s="1742">
        <v>933.40080000000012</v>
      </c>
      <c r="GE93" s="1742" t="s">
        <v>2861</v>
      </c>
      <c r="GF93" s="1742" t="s">
        <v>2861</v>
      </c>
      <c r="GG93" s="1742">
        <v>890.29719999999998</v>
      </c>
      <c r="GH93" s="1742">
        <v>915.34980000000007</v>
      </c>
      <c r="GI93" s="1742">
        <v>983.28719999999998</v>
      </c>
      <c r="GJ93" s="1742">
        <v>942.37160000000006</v>
      </c>
      <c r="GK93" s="1742">
        <v>842.92700000000002</v>
      </c>
      <c r="GL93" s="1742">
        <v>784.72620000000006</v>
      </c>
      <c r="GM93" s="1742">
        <v>840.08260000000007</v>
      </c>
      <c r="GN93" s="1742">
        <v>880.77940000000012</v>
      </c>
      <c r="GO93" s="1742">
        <v>1018.4046000000001</v>
      </c>
      <c r="GP93" s="1742">
        <v>1014.4662000000001</v>
      </c>
      <c r="GQ93" s="1742">
        <v>929.35300000000007</v>
      </c>
      <c r="GR93" s="1742">
        <v>1054.8348000000001</v>
      </c>
      <c r="GS93" s="1742">
        <v>976.83260000000007</v>
      </c>
      <c r="GT93" s="1742">
        <v>1029.7822000000001</v>
      </c>
      <c r="GU93" s="1742">
        <v>1043.6760000000002</v>
      </c>
      <c r="GV93" s="1742">
        <v>1067.6346000000001</v>
      </c>
      <c r="GW93" s="1742" t="s">
        <v>2861</v>
      </c>
      <c r="GX93" s="1742">
        <v>1050.8964000000001</v>
      </c>
      <c r="GY93" s="1742" t="s">
        <v>2861</v>
      </c>
      <c r="GZ93" s="1742" t="s">
        <v>2861</v>
      </c>
      <c r="HA93" s="1742" t="s">
        <v>2861</v>
      </c>
      <c r="HB93" s="1742" t="s">
        <v>2861</v>
      </c>
      <c r="HC93" s="1744" t="s">
        <v>2861</v>
      </c>
      <c r="HD93" s="1745" t="s">
        <v>4695</v>
      </c>
      <c r="HE93" s="1746" t="s">
        <v>4695</v>
      </c>
      <c r="HF93" s="1747">
        <v>161</v>
      </c>
    </row>
    <row r="94" spans="2:214" hidden="1">
      <c r="B94" s="1738">
        <v>162</v>
      </c>
      <c r="C94" s="1739" t="s">
        <v>4695</v>
      </c>
      <c r="D94" s="1740" t="s">
        <v>4797</v>
      </c>
      <c r="E94" s="1748">
        <v>1281.9458</v>
      </c>
      <c r="F94" s="1743">
        <v>1404.0362</v>
      </c>
      <c r="G94" s="1743">
        <v>1491.7750000000001</v>
      </c>
      <c r="H94" s="1743">
        <v>1305.0291999999999</v>
      </c>
      <c r="I94" s="1743">
        <v>1392.6586</v>
      </c>
      <c r="J94" s="1743">
        <v>1340.2559999999999</v>
      </c>
      <c r="K94" s="1743">
        <v>1272.0998</v>
      </c>
      <c r="L94" s="1743">
        <v>1416.6171999999999</v>
      </c>
      <c r="M94" s="1743">
        <v>1290.479</v>
      </c>
      <c r="N94" s="1743">
        <v>1516.4993999999999</v>
      </c>
      <c r="O94" s="1743">
        <v>1188.0806</v>
      </c>
      <c r="P94" s="1743">
        <v>1152.5255999999999</v>
      </c>
      <c r="Q94" s="1743">
        <v>1169.3732</v>
      </c>
      <c r="R94" s="1743">
        <v>1105.1554000000001</v>
      </c>
      <c r="S94" s="1743">
        <v>1207.1161999999999</v>
      </c>
      <c r="T94" s="1743">
        <v>1242.0147999999999</v>
      </c>
      <c r="U94" s="1743">
        <v>1256.7837999999999</v>
      </c>
      <c r="V94" s="1743">
        <v>1225.1671999999999</v>
      </c>
      <c r="W94" s="1743">
        <v>904.62519999999995</v>
      </c>
      <c r="X94" s="1743">
        <v>1045.7511999999999</v>
      </c>
      <c r="Y94" s="1742">
        <v>684.62519999999995</v>
      </c>
      <c r="Z94" s="1742">
        <v>691.18920000000003</v>
      </c>
      <c r="AA94" s="1742">
        <v>664.16740000000004</v>
      </c>
      <c r="AB94" s="1742">
        <v>784.39800000000002</v>
      </c>
      <c r="AC94" s="1742">
        <v>593.05740000000003</v>
      </c>
      <c r="AD94" s="1742">
        <v>543.60860000000002</v>
      </c>
      <c r="AE94" s="1742">
        <v>517.02440000000001</v>
      </c>
      <c r="AF94" s="1742">
        <v>685.82860000000005</v>
      </c>
      <c r="AG94" s="1742">
        <v>608.92040000000009</v>
      </c>
      <c r="AH94" s="1742">
        <v>451.93140000000005</v>
      </c>
      <c r="AI94" s="1742">
        <v>500.94260000000003</v>
      </c>
      <c r="AJ94" s="1742">
        <v>481.46940000000006</v>
      </c>
      <c r="AK94" s="1742">
        <v>499.73920000000004</v>
      </c>
      <c r="AL94" s="1742">
        <v>604.87260000000003</v>
      </c>
      <c r="AM94" s="1742">
        <v>556.0802000000001</v>
      </c>
      <c r="AN94" s="1742">
        <v>505.86560000000003</v>
      </c>
      <c r="AO94" s="1742">
        <v>408.2808</v>
      </c>
      <c r="AP94" s="1742">
        <v>376.99240000000003</v>
      </c>
      <c r="AQ94" s="1742">
        <v>373.38220000000007</v>
      </c>
      <c r="AR94" s="1742">
        <v>437.70940000000007</v>
      </c>
      <c r="AS94" s="1742">
        <v>391.32380000000001</v>
      </c>
      <c r="AT94" s="1742">
        <v>429.94200000000001</v>
      </c>
      <c r="AU94" s="1742">
        <v>367.14640000000003</v>
      </c>
      <c r="AV94" s="1742">
        <v>326.77780000000001</v>
      </c>
      <c r="AW94" s="1742">
        <v>441.21020000000004</v>
      </c>
      <c r="AX94" s="1742">
        <v>393.29300000000001</v>
      </c>
      <c r="AY94" s="1742">
        <v>427.75400000000002</v>
      </c>
      <c r="AZ94" s="1742">
        <v>428.62920000000003</v>
      </c>
      <c r="BA94" s="1742">
        <v>398.65359999999998</v>
      </c>
      <c r="BB94" s="1742">
        <v>489.56500000000005</v>
      </c>
      <c r="BC94" s="1742">
        <v>397.99720000000002</v>
      </c>
      <c r="BD94" s="1742">
        <v>344.8288</v>
      </c>
      <c r="BE94" s="1742">
        <v>380.82140000000004</v>
      </c>
      <c r="BF94" s="1742">
        <v>402.81080000000003</v>
      </c>
      <c r="BG94" s="1742">
        <v>417.2516</v>
      </c>
      <c r="BH94" s="1742">
        <v>322.62060000000002</v>
      </c>
      <c r="BI94" s="1742">
        <v>342.31259999999997</v>
      </c>
      <c r="BJ94" s="1742">
        <v>316.82240000000007</v>
      </c>
      <c r="BK94" s="1742">
        <v>299.42779999999999</v>
      </c>
      <c r="BL94" s="1742">
        <v>383.77520000000004</v>
      </c>
      <c r="BM94" s="1742">
        <v>361.45760000000001</v>
      </c>
      <c r="BN94" s="1742">
        <v>349.53300000000002</v>
      </c>
      <c r="BO94" s="1742">
        <v>356.42520000000002</v>
      </c>
      <c r="BP94" s="1742">
        <v>449.30580000000003</v>
      </c>
      <c r="BQ94" s="1742">
        <v>423.15920000000006</v>
      </c>
      <c r="BR94" s="1742">
        <v>477.85920000000004</v>
      </c>
      <c r="BS94" s="1742">
        <v>462.10560000000004</v>
      </c>
      <c r="BT94" s="1742">
        <v>388.91700000000003</v>
      </c>
      <c r="BU94" s="1742">
        <v>363.53620000000006</v>
      </c>
      <c r="BV94" s="1742" t="s">
        <v>2861</v>
      </c>
      <c r="BW94" s="1742">
        <v>421.62760000000003</v>
      </c>
      <c r="BX94" s="1742">
        <v>418.89260000000002</v>
      </c>
      <c r="BY94" s="1742">
        <v>377.86759999999998</v>
      </c>
      <c r="BZ94" s="1742">
        <v>413.09440000000006</v>
      </c>
      <c r="CA94" s="1742">
        <v>237.72620000000003</v>
      </c>
      <c r="CB94" s="1742">
        <v>202.6088</v>
      </c>
      <c r="CC94" s="1742">
        <v>148.01820000000004</v>
      </c>
      <c r="CD94" s="1742">
        <v>216.61200000000002</v>
      </c>
      <c r="CE94" s="1742">
        <v>232.25620000000004</v>
      </c>
      <c r="CF94" s="1742">
        <v>288.15960000000001</v>
      </c>
      <c r="CG94" s="1742" t="s">
        <v>2861</v>
      </c>
      <c r="CH94" s="1742">
        <v>40.587400000000002</v>
      </c>
      <c r="CI94" s="1742">
        <v>0</v>
      </c>
      <c r="CJ94" s="1742">
        <v>69.140800000000013</v>
      </c>
      <c r="CK94" s="1742">
        <v>35.336199999999998</v>
      </c>
      <c r="CL94" s="1742">
        <v>59.9512</v>
      </c>
      <c r="CM94" s="1742">
        <v>70.781800000000004</v>
      </c>
      <c r="CN94" s="1742">
        <v>121.76220000000001</v>
      </c>
      <c r="CO94" s="1742">
        <v>126.57580000000002</v>
      </c>
      <c r="CP94" s="1742">
        <v>138.82860000000002</v>
      </c>
      <c r="CQ94" s="1742">
        <v>171.21100000000001</v>
      </c>
      <c r="CR94" s="1742">
        <v>292.09800000000001</v>
      </c>
      <c r="CS94" s="1742">
        <v>328.52820000000003</v>
      </c>
      <c r="CT94" s="1742">
        <v>268.03000000000003</v>
      </c>
      <c r="CU94" s="1742">
        <v>206.65660000000003</v>
      </c>
      <c r="CV94" s="1742">
        <v>207.64120000000003</v>
      </c>
      <c r="CW94" s="1742">
        <v>231.38100000000003</v>
      </c>
      <c r="CX94" s="1742">
        <v>258.29340000000002</v>
      </c>
      <c r="CY94" s="1742">
        <v>244.7278</v>
      </c>
      <c r="CZ94" s="1742">
        <v>191.12180000000001</v>
      </c>
      <c r="DA94" s="1742">
        <v>208.0788</v>
      </c>
      <c r="DB94" s="1742">
        <v>200.31140000000002</v>
      </c>
      <c r="DC94" s="1742">
        <v>187.7304</v>
      </c>
      <c r="DD94" s="1742">
        <v>108.74360000000001</v>
      </c>
      <c r="DE94" s="1742">
        <v>354.6748</v>
      </c>
      <c r="DF94" s="1742">
        <v>298.11500000000001</v>
      </c>
      <c r="DG94" s="1742">
        <v>370.5378</v>
      </c>
      <c r="DH94" s="1742">
        <v>200.85840000000002</v>
      </c>
      <c r="DI94" s="1742">
        <v>274.37520000000001</v>
      </c>
      <c r="DJ94" s="1742">
        <v>225.14520000000002</v>
      </c>
      <c r="DK94" s="1742">
        <v>276.4538</v>
      </c>
      <c r="DL94" s="1742">
        <v>246.91580000000002</v>
      </c>
      <c r="DM94" s="1742">
        <v>311.57120000000003</v>
      </c>
      <c r="DN94" s="1742">
        <v>282.4708</v>
      </c>
      <c r="DO94" s="1742">
        <v>342.20320000000004</v>
      </c>
      <c r="DP94" s="1742">
        <v>261.90360000000004</v>
      </c>
      <c r="DQ94" s="1742">
        <v>197.02940000000001</v>
      </c>
      <c r="DR94" s="1742">
        <v>228.09900000000002</v>
      </c>
      <c r="DS94" s="1742">
        <v>281.04860000000002</v>
      </c>
      <c r="DT94" s="1742">
        <v>269.12400000000002</v>
      </c>
      <c r="DU94" s="1742">
        <v>233.02200000000002</v>
      </c>
      <c r="DV94" s="1742">
        <v>292.64500000000004</v>
      </c>
      <c r="DW94" s="1742">
        <v>269.99920000000003</v>
      </c>
      <c r="DX94" s="1742">
        <v>298.66200000000003</v>
      </c>
      <c r="DY94" s="1742">
        <v>313.32159999999999</v>
      </c>
      <c r="DZ94" s="1742">
        <v>291.87920000000003</v>
      </c>
      <c r="EA94" s="1742">
        <v>304.67900000000003</v>
      </c>
      <c r="EB94" s="1742">
        <v>330.27859999999998</v>
      </c>
      <c r="EC94" s="1742">
        <v>308.50800000000004</v>
      </c>
      <c r="ED94" s="1742">
        <v>348.32960000000003</v>
      </c>
      <c r="EE94" s="1742">
        <v>326.44959999999998</v>
      </c>
      <c r="EF94" s="2007">
        <v>375.89840000000004</v>
      </c>
      <c r="EG94" s="1742">
        <v>275.14100000000002</v>
      </c>
      <c r="EH94" s="1742">
        <v>299.97480000000002</v>
      </c>
      <c r="EI94" s="1742">
        <v>345.59460000000001</v>
      </c>
      <c r="EJ94" s="1742">
        <v>361.56700000000001</v>
      </c>
      <c r="EK94" s="1742">
        <v>412.10980000000001</v>
      </c>
      <c r="EL94" s="1742">
        <v>410.90640000000008</v>
      </c>
      <c r="EM94" s="1742">
        <v>399.63820000000004</v>
      </c>
      <c r="EN94" s="1742">
        <v>479.6096</v>
      </c>
      <c r="EO94" s="1742">
        <v>456.19800000000004</v>
      </c>
      <c r="EP94" s="1742">
        <v>506.63140000000004</v>
      </c>
      <c r="EQ94" s="1742">
        <v>536.3882000000001</v>
      </c>
      <c r="ER94" s="1742">
        <v>639.33360000000005</v>
      </c>
      <c r="ES94" s="1742">
        <v>593.60440000000006</v>
      </c>
      <c r="ET94" s="1742">
        <v>569.64580000000012</v>
      </c>
      <c r="EU94" s="1742">
        <v>431.25480000000005</v>
      </c>
      <c r="EV94" s="1742">
        <v>402.59200000000004</v>
      </c>
      <c r="EW94" s="1742">
        <v>547.87520000000006</v>
      </c>
      <c r="EX94" s="1742">
        <v>473.48320000000007</v>
      </c>
      <c r="EY94" s="1742">
        <v>515.71159999999998</v>
      </c>
      <c r="EZ94" s="1742">
        <v>652.68040000000008</v>
      </c>
      <c r="FA94" s="1742">
        <v>703.98900000000003</v>
      </c>
      <c r="FB94" s="1742">
        <v>675.65440000000012</v>
      </c>
      <c r="FC94" s="1742">
        <v>590.21300000000008</v>
      </c>
      <c r="FD94" s="1742">
        <v>617.12540000000013</v>
      </c>
      <c r="FE94" s="1742">
        <v>692.17380000000014</v>
      </c>
      <c r="FF94" s="1742">
        <v>402.81080000000003</v>
      </c>
      <c r="FG94" s="1742">
        <v>458.93300000000005</v>
      </c>
      <c r="FH94" s="1742">
        <v>442.08540000000005</v>
      </c>
      <c r="FI94" s="1742">
        <v>442.08540000000005</v>
      </c>
      <c r="FJ94" s="1742">
        <v>457.83900000000006</v>
      </c>
      <c r="FK94" s="1742">
        <v>549.9538</v>
      </c>
      <c r="FL94" s="1742">
        <v>508.16300000000001</v>
      </c>
      <c r="FM94" s="1742">
        <v>532.12160000000006</v>
      </c>
      <c r="FN94" s="1742">
        <v>602.46580000000006</v>
      </c>
      <c r="FO94" s="1742">
        <v>574.7876</v>
      </c>
      <c r="FP94" s="1742">
        <v>530.59</v>
      </c>
      <c r="FQ94" s="1742">
        <v>624.34580000000005</v>
      </c>
      <c r="FR94" s="1742">
        <v>547.65640000000008</v>
      </c>
      <c r="FS94" s="1742">
        <v>565.26980000000015</v>
      </c>
      <c r="FT94" s="1742">
        <v>778.70920000000001</v>
      </c>
      <c r="FU94" s="1742">
        <v>724.11860000000001</v>
      </c>
      <c r="FV94" s="1742">
        <v>816.12400000000002</v>
      </c>
      <c r="FW94" s="1742">
        <v>757.70440000000008</v>
      </c>
      <c r="FX94" s="1742">
        <v>838.11340000000007</v>
      </c>
      <c r="FY94" s="1742">
        <v>831.00240000000008</v>
      </c>
      <c r="FZ94" s="1742">
        <v>859.22760000000005</v>
      </c>
      <c r="GA94" s="1742">
        <v>895.22019999999998</v>
      </c>
      <c r="GB94" s="1742">
        <v>878.26319999999998</v>
      </c>
      <c r="GC94" s="1742" t="s">
        <v>2861</v>
      </c>
      <c r="GD94" s="1742">
        <v>919.50700000000006</v>
      </c>
      <c r="GE94" s="1742" t="s">
        <v>2861</v>
      </c>
      <c r="GF94" s="1742" t="s">
        <v>2861</v>
      </c>
      <c r="GG94" s="1742">
        <v>876.51280000000008</v>
      </c>
      <c r="GH94" s="1742">
        <v>901.45600000000002</v>
      </c>
      <c r="GI94" s="1742">
        <v>969.39340000000004</v>
      </c>
      <c r="GJ94" s="1742">
        <v>928.58720000000005</v>
      </c>
      <c r="GK94" s="1742">
        <v>829.14260000000002</v>
      </c>
      <c r="GL94" s="1742">
        <v>770.94180000000006</v>
      </c>
      <c r="GM94" s="1742">
        <v>826.29820000000007</v>
      </c>
      <c r="GN94" s="1742">
        <v>866.99500000000012</v>
      </c>
      <c r="GO94" s="1742">
        <v>1004.6202000000001</v>
      </c>
      <c r="GP94" s="1742">
        <v>1000.6818000000002</v>
      </c>
      <c r="GQ94" s="1742">
        <v>915.56860000000006</v>
      </c>
      <c r="GR94" s="1742">
        <v>1041.0504000000001</v>
      </c>
      <c r="GS94" s="1742">
        <v>963.04820000000007</v>
      </c>
      <c r="GT94" s="1742">
        <v>1015.9978000000001</v>
      </c>
      <c r="GU94" s="1742">
        <v>1029.8916000000002</v>
      </c>
      <c r="GV94" s="1742">
        <v>1053.8502000000001</v>
      </c>
      <c r="GW94" s="1742" t="s">
        <v>2861</v>
      </c>
      <c r="GX94" s="1742">
        <v>1037.0026</v>
      </c>
      <c r="GY94" s="1742" t="s">
        <v>2861</v>
      </c>
      <c r="GZ94" s="1742" t="s">
        <v>2861</v>
      </c>
      <c r="HA94" s="1742" t="s">
        <v>2861</v>
      </c>
      <c r="HB94" s="1742" t="s">
        <v>2861</v>
      </c>
      <c r="HC94" s="1744" t="s">
        <v>2861</v>
      </c>
      <c r="HD94" s="1745" t="s">
        <v>4797</v>
      </c>
      <c r="HE94" s="1746" t="s">
        <v>4695</v>
      </c>
      <c r="HF94" s="1747">
        <v>162</v>
      </c>
    </row>
    <row r="95" spans="2:214" hidden="1">
      <c r="B95" s="1738">
        <v>163</v>
      </c>
      <c r="C95" s="1739" t="s">
        <v>4695</v>
      </c>
      <c r="D95" s="1740" t="s">
        <v>4798</v>
      </c>
      <c r="E95" s="1748">
        <v>1233.5910000000001</v>
      </c>
      <c r="F95" s="1743">
        <v>1355.6814000000002</v>
      </c>
      <c r="G95" s="1743">
        <v>1443.4202000000002</v>
      </c>
      <c r="H95" s="1743">
        <v>1256.6744000000001</v>
      </c>
      <c r="I95" s="1743">
        <v>1344.3038000000001</v>
      </c>
      <c r="J95" s="1743">
        <v>1291.9012000000002</v>
      </c>
      <c r="K95" s="1743">
        <v>1223.7450000000001</v>
      </c>
      <c r="L95" s="1743">
        <v>1368.2624000000001</v>
      </c>
      <c r="M95" s="1743">
        <v>1242.1242000000002</v>
      </c>
      <c r="N95" s="1743">
        <v>1468.1446000000001</v>
      </c>
      <c r="O95" s="1743">
        <v>1139.7258000000002</v>
      </c>
      <c r="P95" s="1743">
        <v>1104.1708000000001</v>
      </c>
      <c r="Q95" s="1743">
        <v>1121.0184000000002</v>
      </c>
      <c r="R95" s="1743">
        <v>1056.8006</v>
      </c>
      <c r="S95" s="1743">
        <v>1158.7614000000001</v>
      </c>
      <c r="T95" s="1743">
        <v>1193.6600000000001</v>
      </c>
      <c r="U95" s="1743">
        <v>1208.4290000000001</v>
      </c>
      <c r="V95" s="1743">
        <v>1176.8124000000003</v>
      </c>
      <c r="W95" s="1743">
        <v>856.27040000000011</v>
      </c>
      <c r="X95" s="1743">
        <v>997.39640000000009</v>
      </c>
      <c r="Y95" s="1742">
        <v>636.27040000000011</v>
      </c>
      <c r="Z95" s="1742">
        <v>642.83440000000007</v>
      </c>
      <c r="AA95" s="1742">
        <v>615.81259999999997</v>
      </c>
      <c r="AB95" s="1742">
        <v>736.04319999999996</v>
      </c>
      <c r="AC95" s="1742">
        <v>544.70259999999996</v>
      </c>
      <c r="AD95" s="1742">
        <v>495.25380000000001</v>
      </c>
      <c r="AE95" s="1742">
        <v>468.6696</v>
      </c>
      <c r="AF95" s="1742">
        <v>637.4738000000001</v>
      </c>
      <c r="AG95" s="1742">
        <v>560.56560000000002</v>
      </c>
      <c r="AH95" s="1742">
        <v>403.57659999999998</v>
      </c>
      <c r="AI95" s="1742">
        <v>452.58780000000002</v>
      </c>
      <c r="AJ95" s="1742">
        <v>433.1146</v>
      </c>
      <c r="AK95" s="1742">
        <v>451.38440000000008</v>
      </c>
      <c r="AL95" s="1742">
        <v>556.51780000000008</v>
      </c>
      <c r="AM95" s="1742">
        <v>507.72540000000004</v>
      </c>
      <c r="AN95" s="1742">
        <v>457.62020000000007</v>
      </c>
      <c r="AO95" s="1742">
        <v>360.03540000000004</v>
      </c>
      <c r="AP95" s="1742">
        <v>328.63760000000002</v>
      </c>
      <c r="AQ95" s="1742">
        <v>325.02740000000006</v>
      </c>
      <c r="AR95" s="1742">
        <v>389.46400000000006</v>
      </c>
      <c r="AS95" s="1742">
        <v>342.96900000000005</v>
      </c>
      <c r="AT95" s="1742">
        <v>381.58720000000005</v>
      </c>
      <c r="AU95" s="1742">
        <v>318.79160000000002</v>
      </c>
      <c r="AV95" s="1742">
        <v>278.5324</v>
      </c>
      <c r="AW95" s="1742">
        <v>392.85540000000003</v>
      </c>
      <c r="AX95" s="1742">
        <v>345.04759999999999</v>
      </c>
      <c r="AY95" s="1742">
        <v>379.39920000000006</v>
      </c>
      <c r="AZ95" s="1742">
        <v>380.27440000000007</v>
      </c>
      <c r="BA95" s="1742">
        <v>350.29880000000003</v>
      </c>
      <c r="BB95" s="1742">
        <v>441.31960000000004</v>
      </c>
      <c r="BC95" s="1742">
        <v>349.64240000000007</v>
      </c>
      <c r="BD95" s="1742">
        <v>296.58340000000004</v>
      </c>
      <c r="BE95" s="1742">
        <v>332.46660000000003</v>
      </c>
      <c r="BF95" s="1742">
        <v>354.45600000000002</v>
      </c>
      <c r="BG95" s="1742">
        <v>368.89680000000004</v>
      </c>
      <c r="BH95" s="1742">
        <v>274.26580000000001</v>
      </c>
      <c r="BI95" s="1742">
        <v>293.95780000000002</v>
      </c>
      <c r="BJ95" s="1742">
        <v>268.577</v>
      </c>
      <c r="BK95" s="1742">
        <v>251.1824</v>
      </c>
      <c r="BL95" s="1742">
        <v>335.42040000000003</v>
      </c>
      <c r="BM95" s="1742">
        <v>313.1028</v>
      </c>
      <c r="BN95" s="1742">
        <v>301.17820000000006</v>
      </c>
      <c r="BO95" s="1742">
        <v>308.07040000000006</v>
      </c>
      <c r="BP95" s="1742">
        <v>405.65520000000004</v>
      </c>
      <c r="BQ95" s="1742">
        <v>379.39920000000006</v>
      </c>
      <c r="BR95" s="1742">
        <v>434.97440000000006</v>
      </c>
      <c r="BS95" s="1742">
        <v>418.45500000000004</v>
      </c>
      <c r="BT95" s="1742">
        <v>348.98600000000005</v>
      </c>
      <c r="BU95" s="1742">
        <v>338.26480000000004</v>
      </c>
      <c r="BV95" s="1742" t="s">
        <v>2861</v>
      </c>
      <c r="BW95" s="1742">
        <v>381.80600000000004</v>
      </c>
      <c r="BX95" s="1742">
        <v>376.00780000000003</v>
      </c>
      <c r="BY95" s="1742">
        <v>359.92600000000004</v>
      </c>
      <c r="BZ95" s="1742">
        <v>395.26220000000006</v>
      </c>
      <c r="CA95" s="1742">
        <v>189.37139999999999</v>
      </c>
      <c r="CB95" s="1742">
        <v>154.25400000000002</v>
      </c>
      <c r="CC95" s="1742">
        <v>99.663399999999996</v>
      </c>
      <c r="CD95" s="1742">
        <v>168.25720000000001</v>
      </c>
      <c r="CE95" s="1742">
        <v>183.9014</v>
      </c>
      <c r="CF95" s="1742">
        <v>239.91420000000002</v>
      </c>
      <c r="CG95" s="1742" t="s">
        <v>2861</v>
      </c>
      <c r="CH95" s="1742">
        <v>49.558199999999999</v>
      </c>
      <c r="CI95" s="1742">
        <v>70.125399999999999</v>
      </c>
      <c r="CJ95" s="1742">
        <v>0</v>
      </c>
      <c r="CK95" s="1742">
        <v>67.718600000000009</v>
      </c>
      <c r="CL95" s="1742">
        <v>90.25500000000001</v>
      </c>
      <c r="CM95" s="1742">
        <v>129.3108</v>
      </c>
      <c r="CN95" s="1742">
        <v>177.11860000000001</v>
      </c>
      <c r="CO95" s="1742">
        <v>156.87960000000001</v>
      </c>
      <c r="CP95" s="1742">
        <v>169.13240000000002</v>
      </c>
      <c r="CQ95" s="1742">
        <v>201.51480000000001</v>
      </c>
      <c r="CR95" s="1742">
        <v>283.01780000000002</v>
      </c>
      <c r="CS95" s="1742">
        <v>319.44800000000004</v>
      </c>
      <c r="CT95" s="1742">
        <v>259.05920000000003</v>
      </c>
      <c r="CU95" s="1742">
        <v>158.30179999999999</v>
      </c>
      <c r="CV95" s="1742">
        <v>203.1558</v>
      </c>
      <c r="CW95" s="1742">
        <v>183.02620000000002</v>
      </c>
      <c r="CX95" s="1742">
        <v>277.11020000000002</v>
      </c>
      <c r="CY95" s="1742">
        <v>244.61840000000001</v>
      </c>
      <c r="CZ95" s="1742">
        <v>223.50420000000003</v>
      </c>
      <c r="DA95" s="1742">
        <v>240.57060000000001</v>
      </c>
      <c r="DB95" s="1742">
        <v>232.80320000000003</v>
      </c>
      <c r="DC95" s="1742">
        <v>220.11279999999999</v>
      </c>
      <c r="DD95" s="1742">
        <v>139.7038</v>
      </c>
      <c r="DE95" s="1742">
        <v>387.16660000000002</v>
      </c>
      <c r="DF95" s="1742">
        <v>330.60680000000002</v>
      </c>
      <c r="DG95" s="1742">
        <v>361.45760000000001</v>
      </c>
      <c r="DH95" s="1742">
        <v>233.24080000000001</v>
      </c>
      <c r="DI95" s="1742">
        <v>306.75760000000002</v>
      </c>
      <c r="DJ95" s="1742">
        <v>257.637</v>
      </c>
      <c r="DK95" s="1742">
        <v>308.83620000000002</v>
      </c>
      <c r="DL95" s="1742">
        <v>279.4076</v>
      </c>
      <c r="DM95" s="1742">
        <v>343.95359999999999</v>
      </c>
      <c r="DN95" s="1742">
        <v>314.96260000000001</v>
      </c>
      <c r="DO95" s="1742">
        <v>374.5856</v>
      </c>
      <c r="DP95" s="1742">
        <v>292.20740000000006</v>
      </c>
      <c r="DQ95" s="1742">
        <v>227.33320000000003</v>
      </c>
      <c r="DR95" s="1742">
        <v>258.40280000000001</v>
      </c>
      <c r="DS95" s="1742">
        <v>311.35240000000005</v>
      </c>
      <c r="DT95" s="1742">
        <v>299.42779999999999</v>
      </c>
      <c r="DU95" s="1742">
        <v>263.32580000000002</v>
      </c>
      <c r="DV95" s="1742">
        <v>322.94880000000001</v>
      </c>
      <c r="DW95" s="1742">
        <v>300.303</v>
      </c>
      <c r="DX95" s="1742">
        <v>328.9658</v>
      </c>
      <c r="DY95" s="1742">
        <v>343.62540000000007</v>
      </c>
      <c r="DZ95" s="1742">
        <v>322.18300000000005</v>
      </c>
      <c r="EA95" s="1742">
        <v>334.9828</v>
      </c>
      <c r="EB95" s="1742">
        <v>360.58240000000006</v>
      </c>
      <c r="EC95" s="1742">
        <v>338.81180000000001</v>
      </c>
      <c r="ED95" s="1742">
        <v>378.524</v>
      </c>
      <c r="EE95" s="1742">
        <v>356.75340000000006</v>
      </c>
      <c r="EF95" s="2007">
        <v>406.20220000000006</v>
      </c>
      <c r="EG95" s="1742">
        <v>305.44479999999999</v>
      </c>
      <c r="EH95" s="1742">
        <v>330.27859999999998</v>
      </c>
      <c r="EI95" s="1742">
        <v>375.89840000000004</v>
      </c>
      <c r="EJ95" s="1742">
        <v>391.76140000000004</v>
      </c>
      <c r="EK95" s="1742">
        <v>442.41360000000003</v>
      </c>
      <c r="EL95" s="1742">
        <v>443.28880000000004</v>
      </c>
      <c r="EM95" s="1742">
        <v>429.94200000000001</v>
      </c>
      <c r="EN95" s="1742">
        <v>509.91340000000008</v>
      </c>
      <c r="EO95" s="1742">
        <v>486.5018</v>
      </c>
      <c r="EP95" s="1742">
        <v>536.93520000000001</v>
      </c>
      <c r="EQ95" s="1742">
        <v>566.69200000000001</v>
      </c>
      <c r="ER95" s="1742">
        <v>669.63740000000007</v>
      </c>
      <c r="ES95" s="1742">
        <v>623.90819999999997</v>
      </c>
      <c r="ET95" s="1742">
        <v>599.84019999999998</v>
      </c>
      <c r="EU95" s="1742">
        <v>461.44920000000008</v>
      </c>
      <c r="EV95" s="1742">
        <v>432.89580000000001</v>
      </c>
      <c r="EW95" s="1742">
        <v>578.17900000000009</v>
      </c>
      <c r="EX95" s="1742">
        <v>503.78700000000003</v>
      </c>
      <c r="EY95" s="1742">
        <v>545.90600000000006</v>
      </c>
      <c r="EZ95" s="1742">
        <v>682.98419999999999</v>
      </c>
      <c r="FA95" s="1742">
        <v>734.29280000000006</v>
      </c>
      <c r="FB95" s="1742">
        <v>705.8488000000001</v>
      </c>
      <c r="FC95" s="1742">
        <v>620.40740000000005</v>
      </c>
      <c r="FD95" s="1742">
        <v>647.42920000000004</v>
      </c>
      <c r="FE95" s="1742">
        <v>722.47760000000005</v>
      </c>
      <c r="FF95" s="1742">
        <v>433.1146</v>
      </c>
      <c r="FG95" s="1742">
        <v>489.23680000000002</v>
      </c>
      <c r="FH95" s="1742">
        <v>472.27980000000002</v>
      </c>
      <c r="FI95" s="1742">
        <v>472.38920000000007</v>
      </c>
      <c r="FJ95" s="1742">
        <v>488.14280000000002</v>
      </c>
      <c r="FK95" s="1742">
        <v>580.25760000000002</v>
      </c>
      <c r="FL95" s="1742">
        <v>538.46680000000003</v>
      </c>
      <c r="FM95" s="1742">
        <v>562.42540000000008</v>
      </c>
      <c r="FN95" s="1742">
        <v>632.76959999999997</v>
      </c>
      <c r="FO95" s="1742">
        <v>605.09140000000002</v>
      </c>
      <c r="FP95" s="1742">
        <v>560.89380000000006</v>
      </c>
      <c r="FQ95" s="1742">
        <v>654.64960000000008</v>
      </c>
      <c r="FR95" s="1742">
        <v>577.96019999999999</v>
      </c>
      <c r="FS95" s="1742">
        <v>595.46420000000001</v>
      </c>
      <c r="FT95" s="1742">
        <v>809.01300000000003</v>
      </c>
      <c r="FU95" s="1742">
        <v>754.42240000000004</v>
      </c>
      <c r="FV95" s="1742">
        <v>846.42780000000016</v>
      </c>
      <c r="FW95" s="1742">
        <v>788.00819999999999</v>
      </c>
      <c r="FX95" s="1742">
        <v>868.30780000000016</v>
      </c>
      <c r="FY95" s="1742">
        <v>861.30619999999999</v>
      </c>
      <c r="FZ95" s="1742">
        <v>889.53140000000008</v>
      </c>
      <c r="GA95" s="1742">
        <v>925.52400000000011</v>
      </c>
      <c r="GB95" s="1742">
        <v>908.56700000000012</v>
      </c>
      <c r="GC95" s="1742" t="s">
        <v>2861</v>
      </c>
      <c r="GD95" s="1742">
        <v>949.81080000000009</v>
      </c>
      <c r="GE95" s="1742" t="s">
        <v>2861</v>
      </c>
      <c r="GF95" s="1742" t="s">
        <v>2861</v>
      </c>
      <c r="GG95" s="1742">
        <v>906.81659999999999</v>
      </c>
      <c r="GH95" s="1742">
        <v>931.75980000000015</v>
      </c>
      <c r="GI95" s="1742">
        <v>999.69720000000007</v>
      </c>
      <c r="GJ95" s="1742">
        <v>958.78160000000003</v>
      </c>
      <c r="GK95" s="1742">
        <v>859.44640000000004</v>
      </c>
      <c r="GL95" s="1742">
        <v>801.24560000000008</v>
      </c>
      <c r="GM95" s="1742">
        <v>856.49260000000004</v>
      </c>
      <c r="GN95" s="1742">
        <v>897.29880000000014</v>
      </c>
      <c r="GO95" s="1742">
        <v>1034.924</v>
      </c>
      <c r="GP95" s="1742">
        <v>1030.9856</v>
      </c>
      <c r="GQ95" s="1742">
        <v>945.76300000000003</v>
      </c>
      <c r="GR95" s="1742">
        <v>1071.3542</v>
      </c>
      <c r="GS95" s="1742">
        <v>993.35200000000009</v>
      </c>
      <c r="GT95" s="1742">
        <v>1046.3016</v>
      </c>
      <c r="GU95" s="1742">
        <v>1060.1954000000001</v>
      </c>
      <c r="GV95" s="1742">
        <v>1084.0445999999999</v>
      </c>
      <c r="GW95" s="1742" t="s">
        <v>2861</v>
      </c>
      <c r="GX95" s="1742">
        <v>1067.3064000000002</v>
      </c>
      <c r="GY95" s="1742" t="s">
        <v>2861</v>
      </c>
      <c r="GZ95" s="1742" t="s">
        <v>2861</v>
      </c>
      <c r="HA95" s="1742" t="s">
        <v>2861</v>
      </c>
      <c r="HB95" s="1742" t="s">
        <v>2861</v>
      </c>
      <c r="HC95" s="1744" t="s">
        <v>2861</v>
      </c>
      <c r="HD95" s="1745" t="s">
        <v>4798</v>
      </c>
      <c r="HE95" s="1746" t="s">
        <v>4695</v>
      </c>
      <c r="HF95" s="1747">
        <v>163</v>
      </c>
    </row>
    <row r="96" spans="2:214" hidden="1">
      <c r="B96" s="1738">
        <v>164</v>
      </c>
      <c r="C96" s="1739" t="s">
        <v>4695</v>
      </c>
      <c r="D96" s="1740" t="s">
        <v>4799</v>
      </c>
      <c r="E96" s="1748">
        <v>1280.9612000000002</v>
      </c>
      <c r="F96" s="1743">
        <v>1403.0516000000002</v>
      </c>
      <c r="G96" s="1743">
        <v>1490.7904000000003</v>
      </c>
      <c r="H96" s="1743">
        <v>1304.0446000000002</v>
      </c>
      <c r="I96" s="1743">
        <v>1391.674</v>
      </c>
      <c r="J96" s="1743">
        <v>1339.2714000000001</v>
      </c>
      <c r="K96" s="1743">
        <v>1271.1152000000002</v>
      </c>
      <c r="L96" s="1743">
        <v>1415.6325999999999</v>
      </c>
      <c r="M96" s="1743">
        <v>1289.4944</v>
      </c>
      <c r="N96" s="1743">
        <v>1515.5147999999999</v>
      </c>
      <c r="O96" s="1743">
        <v>1187.096</v>
      </c>
      <c r="P96" s="1743">
        <v>1151.5410000000002</v>
      </c>
      <c r="Q96" s="1743">
        <v>1168.3886000000002</v>
      </c>
      <c r="R96" s="1743">
        <v>1104.1708000000001</v>
      </c>
      <c r="S96" s="1743">
        <v>1206.1316000000002</v>
      </c>
      <c r="T96" s="1743">
        <v>1241.0302000000001</v>
      </c>
      <c r="U96" s="1743">
        <v>1255.7991999999999</v>
      </c>
      <c r="V96" s="1743">
        <v>1224.1826000000001</v>
      </c>
      <c r="W96" s="1743">
        <v>903.64060000000006</v>
      </c>
      <c r="X96" s="1743">
        <v>1044.7665999999999</v>
      </c>
      <c r="Y96" s="1742">
        <v>683.64060000000006</v>
      </c>
      <c r="Z96" s="1742">
        <v>690.20460000000003</v>
      </c>
      <c r="AA96" s="1742">
        <v>663.18280000000016</v>
      </c>
      <c r="AB96" s="1742">
        <v>783.30400000000009</v>
      </c>
      <c r="AC96" s="1742">
        <v>592.07280000000014</v>
      </c>
      <c r="AD96" s="1742">
        <v>542.62400000000002</v>
      </c>
      <c r="AE96" s="1742">
        <v>515.93040000000008</v>
      </c>
      <c r="AF96" s="1742">
        <v>684.84400000000005</v>
      </c>
      <c r="AG96" s="1742">
        <v>607.93580000000009</v>
      </c>
      <c r="AH96" s="1742">
        <v>450.83740000000006</v>
      </c>
      <c r="AI96" s="1742">
        <v>499.84860000000003</v>
      </c>
      <c r="AJ96" s="1742">
        <v>480.48480000000001</v>
      </c>
      <c r="AK96" s="1742">
        <v>498.64520000000005</v>
      </c>
      <c r="AL96" s="1742">
        <v>603.88800000000003</v>
      </c>
      <c r="AM96" s="1742">
        <v>555.09559999999999</v>
      </c>
      <c r="AN96" s="1742">
        <v>504.88100000000003</v>
      </c>
      <c r="AO96" s="1742">
        <v>407.29620000000006</v>
      </c>
      <c r="AP96" s="1742">
        <v>376.00780000000003</v>
      </c>
      <c r="AQ96" s="1742">
        <v>372.28820000000002</v>
      </c>
      <c r="AR96" s="1742">
        <v>436.72480000000002</v>
      </c>
      <c r="AS96" s="1742">
        <v>390.33920000000006</v>
      </c>
      <c r="AT96" s="1742">
        <v>428.95740000000006</v>
      </c>
      <c r="AU96" s="1742">
        <v>366.16180000000003</v>
      </c>
      <c r="AV96" s="1742">
        <v>325.79320000000001</v>
      </c>
      <c r="AW96" s="1742">
        <v>440.22559999999999</v>
      </c>
      <c r="AX96" s="1742">
        <v>392.30840000000006</v>
      </c>
      <c r="AY96" s="1742">
        <v>426.76940000000008</v>
      </c>
      <c r="AZ96" s="1742">
        <v>427.64460000000003</v>
      </c>
      <c r="BA96" s="1742">
        <v>397.66900000000004</v>
      </c>
      <c r="BB96" s="1742">
        <v>477.64040000000006</v>
      </c>
      <c r="BC96" s="1742">
        <v>397.01260000000002</v>
      </c>
      <c r="BD96" s="1742">
        <v>343.84420000000006</v>
      </c>
      <c r="BE96" s="1742">
        <v>379.83680000000004</v>
      </c>
      <c r="BF96" s="1742">
        <v>401.71680000000003</v>
      </c>
      <c r="BG96" s="1742">
        <v>416.26700000000005</v>
      </c>
      <c r="BH96" s="1742">
        <v>321.63600000000002</v>
      </c>
      <c r="BI96" s="1742">
        <v>341.21859999999998</v>
      </c>
      <c r="BJ96" s="1742">
        <v>315.83780000000002</v>
      </c>
      <c r="BK96" s="1742">
        <v>298.44320000000005</v>
      </c>
      <c r="BL96" s="1742">
        <v>382.68120000000005</v>
      </c>
      <c r="BM96" s="1742">
        <v>360.36360000000002</v>
      </c>
      <c r="BN96" s="1742">
        <v>348.54840000000007</v>
      </c>
      <c r="BO96" s="1742">
        <v>355.33120000000002</v>
      </c>
      <c r="BP96" s="1742">
        <v>435.19320000000005</v>
      </c>
      <c r="BQ96" s="1742">
        <v>409.04660000000001</v>
      </c>
      <c r="BR96" s="1742">
        <v>463.85600000000005</v>
      </c>
      <c r="BS96" s="1742">
        <v>448.10240000000005</v>
      </c>
      <c r="BT96" s="1742">
        <v>374.80440000000004</v>
      </c>
      <c r="BU96" s="1742">
        <v>349.42360000000002</v>
      </c>
      <c r="BV96" s="1742" t="s">
        <v>2861</v>
      </c>
      <c r="BW96" s="1742">
        <v>407.62440000000004</v>
      </c>
      <c r="BX96" s="1742">
        <v>404.78000000000003</v>
      </c>
      <c r="BY96" s="1742">
        <v>363.75500000000005</v>
      </c>
      <c r="BZ96" s="1742">
        <v>399.09120000000001</v>
      </c>
      <c r="CA96" s="1742">
        <v>236.74160000000003</v>
      </c>
      <c r="CB96" s="1742">
        <v>201.62420000000003</v>
      </c>
      <c r="CC96" s="1742">
        <v>147.03360000000001</v>
      </c>
      <c r="CD96" s="1742">
        <v>215.62740000000002</v>
      </c>
      <c r="CE96" s="1742">
        <v>231.16220000000004</v>
      </c>
      <c r="CF96" s="1742">
        <v>287.17500000000001</v>
      </c>
      <c r="CG96" s="1742" t="s">
        <v>2861</v>
      </c>
      <c r="CH96" s="1742">
        <v>49.558199999999999</v>
      </c>
      <c r="CI96" s="1742">
        <v>37.086600000000004</v>
      </c>
      <c r="CJ96" s="1742">
        <v>68.156199999999998</v>
      </c>
      <c r="CK96" s="1742">
        <v>0</v>
      </c>
      <c r="CL96" s="1742">
        <v>40.478000000000002</v>
      </c>
      <c r="CM96" s="1742">
        <v>79.205600000000018</v>
      </c>
      <c r="CN96" s="1742">
        <v>125.15360000000001</v>
      </c>
      <c r="CO96" s="1742">
        <v>107.10260000000001</v>
      </c>
      <c r="CP96" s="1742">
        <v>119.3554</v>
      </c>
      <c r="CQ96" s="1742">
        <v>151.73779999999999</v>
      </c>
      <c r="CR96" s="1742">
        <v>277.98540000000003</v>
      </c>
      <c r="CS96" s="1742">
        <v>314.41559999999998</v>
      </c>
      <c r="CT96" s="1742">
        <v>254.02680000000001</v>
      </c>
      <c r="CU96" s="1742">
        <v>205.67200000000003</v>
      </c>
      <c r="CV96" s="1742">
        <v>193.52860000000001</v>
      </c>
      <c r="CW96" s="1742">
        <v>230.3964</v>
      </c>
      <c r="CX96" s="1742">
        <v>234.7724</v>
      </c>
      <c r="CY96" s="1742">
        <v>221.20680000000002</v>
      </c>
      <c r="CZ96" s="1742">
        <v>167.4914</v>
      </c>
      <c r="DA96" s="1742">
        <v>184.55780000000001</v>
      </c>
      <c r="DB96" s="1742">
        <v>176.79040000000001</v>
      </c>
      <c r="DC96" s="1742">
        <v>164.10000000000002</v>
      </c>
      <c r="DD96" s="1742">
        <v>85.113200000000006</v>
      </c>
      <c r="DE96" s="1742">
        <v>331.15379999999999</v>
      </c>
      <c r="DF96" s="1742">
        <v>274.59399999999999</v>
      </c>
      <c r="DG96" s="1742">
        <v>354.34660000000002</v>
      </c>
      <c r="DH96" s="1742">
        <v>177.22800000000001</v>
      </c>
      <c r="DI96" s="1742">
        <v>250.7448</v>
      </c>
      <c r="DJ96" s="1742">
        <v>201.62420000000003</v>
      </c>
      <c r="DK96" s="1742">
        <v>252.82340000000002</v>
      </c>
      <c r="DL96" s="1742">
        <v>223.3948</v>
      </c>
      <c r="DM96" s="1742">
        <v>287.94080000000002</v>
      </c>
      <c r="DN96" s="1742">
        <v>258.94979999999998</v>
      </c>
      <c r="DO96" s="1742">
        <v>318.57280000000003</v>
      </c>
      <c r="DP96" s="1742">
        <v>242.43040000000002</v>
      </c>
      <c r="DQ96" s="1742">
        <v>177.55620000000002</v>
      </c>
      <c r="DR96" s="1742">
        <v>208.6258</v>
      </c>
      <c r="DS96" s="1742">
        <v>261.5754</v>
      </c>
      <c r="DT96" s="1742">
        <v>249.6508</v>
      </c>
      <c r="DU96" s="1742">
        <v>213.5488</v>
      </c>
      <c r="DV96" s="1742">
        <v>273.17180000000002</v>
      </c>
      <c r="DW96" s="1742">
        <v>250.52600000000001</v>
      </c>
      <c r="DX96" s="1742">
        <v>279.18880000000001</v>
      </c>
      <c r="DY96" s="1742">
        <v>293.84840000000003</v>
      </c>
      <c r="DZ96" s="1742">
        <v>272.40600000000001</v>
      </c>
      <c r="EA96" s="1742">
        <v>285.20580000000001</v>
      </c>
      <c r="EB96" s="1742">
        <v>310.80540000000008</v>
      </c>
      <c r="EC96" s="1742">
        <v>289.03480000000002</v>
      </c>
      <c r="ED96" s="1742">
        <v>328.74700000000001</v>
      </c>
      <c r="EE96" s="1742">
        <v>306.97640000000007</v>
      </c>
      <c r="EF96" s="2007">
        <v>356.42520000000002</v>
      </c>
      <c r="EG96" s="1742">
        <v>255.6678</v>
      </c>
      <c r="EH96" s="1742">
        <v>280.5016</v>
      </c>
      <c r="EI96" s="1742">
        <v>326.12140000000005</v>
      </c>
      <c r="EJ96" s="1742">
        <v>341.98440000000005</v>
      </c>
      <c r="EK96" s="1742">
        <v>392.63659999999999</v>
      </c>
      <c r="EL96" s="1742">
        <v>387.27600000000001</v>
      </c>
      <c r="EM96" s="1742">
        <v>380.16500000000002</v>
      </c>
      <c r="EN96" s="1742">
        <v>460.13640000000004</v>
      </c>
      <c r="EO96" s="1742">
        <v>436.72480000000002</v>
      </c>
      <c r="EP96" s="1742">
        <v>487.15820000000002</v>
      </c>
      <c r="EQ96" s="1742">
        <v>516.91500000000008</v>
      </c>
      <c r="ER96" s="1742">
        <v>619.86040000000003</v>
      </c>
      <c r="ES96" s="1742">
        <v>574.13120000000004</v>
      </c>
      <c r="ET96" s="1742">
        <v>550.06320000000005</v>
      </c>
      <c r="EU96" s="1742">
        <v>411.67220000000003</v>
      </c>
      <c r="EV96" s="1742">
        <v>383.11880000000002</v>
      </c>
      <c r="EW96" s="1742">
        <v>528.40200000000004</v>
      </c>
      <c r="EX96" s="1742">
        <v>454.01000000000005</v>
      </c>
      <c r="EY96" s="1742">
        <v>496.12900000000002</v>
      </c>
      <c r="EZ96" s="1742">
        <v>633.20719999999994</v>
      </c>
      <c r="FA96" s="1742">
        <v>684.51580000000013</v>
      </c>
      <c r="FB96" s="1742">
        <v>656.07180000000005</v>
      </c>
      <c r="FC96" s="1742">
        <v>570.63040000000012</v>
      </c>
      <c r="FD96" s="1742">
        <v>597.65219999999999</v>
      </c>
      <c r="FE96" s="1742">
        <v>672.70060000000001</v>
      </c>
      <c r="FF96" s="1742">
        <v>383.33760000000001</v>
      </c>
      <c r="FG96" s="1742">
        <v>439.45980000000003</v>
      </c>
      <c r="FH96" s="1742">
        <v>422.50280000000004</v>
      </c>
      <c r="FI96" s="1742">
        <v>422.61220000000003</v>
      </c>
      <c r="FJ96" s="1742">
        <v>438.36580000000004</v>
      </c>
      <c r="FK96" s="1742">
        <v>530.48059999999998</v>
      </c>
      <c r="FL96" s="1742">
        <v>488.68980000000005</v>
      </c>
      <c r="FM96" s="1742">
        <v>512.64840000000004</v>
      </c>
      <c r="FN96" s="1742">
        <v>582.99260000000004</v>
      </c>
      <c r="FO96" s="1742">
        <v>555.31440000000009</v>
      </c>
      <c r="FP96" s="1742">
        <v>511.11680000000001</v>
      </c>
      <c r="FQ96" s="1742">
        <v>604.87260000000003</v>
      </c>
      <c r="FR96" s="1742">
        <v>528.18320000000006</v>
      </c>
      <c r="FS96" s="1742">
        <v>545.68720000000008</v>
      </c>
      <c r="FT96" s="1742">
        <v>759.2360000000001</v>
      </c>
      <c r="FU96" s="1742">
        <v>704.64540000000011</v>
      </c>
      <c r="FV96" s="1742">
        <v>796.65080000000012</v>
      </c>
      <c r="FW96" s="1742">
        <v>738.23120000000006</v>
      </c>
      <c r="FX96" s="1742">
        <v>818.53080000000011</v>
      </c>
      <c r="FY96" s="1742">
        <v>811.52920000000006</v>
      </c>
      <c r="FZ96" s="1742">
        <v>839.75440000000003</v>
      </c>
      <c r="GA96" s="1742">
        <v>875.74700000000007</v>
      </c>
      <c r="GB96" s="1742">
        <v>858.79000000000008</v>
      </c>
      <c r="GC96" s="1742" t="s">
        <v>2861</v>
      </c>
      <c r="GD96" s="1742">
        <v>900.03380000000016</v>
      </c>
      <c r="GE96" s="1742" t="s">
        <v>2861</v>
      </c>
      <c r="GF96" s="1742" t="s">
        <v>2861</v>
      </c>
      <c r="GG96" s="1742">
        <v>857.03960000000006</v>
      </c>
      <c r="GH96" s="1742">
        <v>881.98280000000011</v>
      </c>
      <c r="GI96" s="1742">
        <v>949.92020000000002</v>
      </c>
      <c r="GJ96" s="1742">
        <v>909.0046000000001</v>
      </c>
      <c r="GK96" s="1742">
        <v>809.66940000000011</v>
      </c>
      <c r="GL96" s="1742">
        <v>751.46860000000004</v>
      </c>
      <c r="GM96" s="1742">
        <v>806.71559999999999</v>
      </c>
      <c r="GN96" s="1742">
        <v>847.5218000000001</v>
      </c>
      <c r="GO96" s="1742">
        <v>985.14700000000005</v>
      </c>
      <c r="GP96" s="1742">
        <v>981.20860000000005</v>
      </c>
      <c r="GQ96" s="1742">
        <v>895.9860000000001</v>
      </c>
      <c r="GR96" s="1742">
        <v>1021.5772000000001</v>
      </c>
      <c r="GS96" s="1742">
        <v>943.57500000000005</v>
      </c>
      <c r="GT96" s="1742">
        <v>996.52460000000008</v>
      </c>
      <c r="GU96" s="1742">
        <v>1010.4184000000001</v>
      </c>
      <c r="GV96" s="1742">
        <v>1034.2676000000001</v>
      </c>
      <c r="GW96" s="1742" t="s">
        <v>2861</v>
      </c>
      <c r="GX96" s="1742">
        <v>1017.5294000000001</v>
      </c>
      <c r="GY96" s="1742" t="s">
        <v>2861</v>
      </c>
      <c r="GZ96" s="1742" t="s">
        <v>2861</v>
      </c>
      <c r="HA96" s="1742" t="s">
        <v>2861</v>
      </c>
      <c r="HB96" s="1742" t="s">
        <v>2861</v>
      </c>
      <c r="HC96" s="1744" t="s">
        <v>2861</v>
      </c>
      <c r="HD96" s="1745" t="s">
        <v>4799</v>
      </c>
      <c r="HE96" s="1746" t="s">
        <v>4695</v>
      </c>
      <c r="HF96" s="1747">
        <v>164</v>
      </c>
    </row>
    <row r="97" spans="2:214" hidden="1">
      <c r="B97" s="1738">
        <v>171</v>
      </c>
      <c r="C97" s="1739" t="s">
        <v>4696</v>
      </c>
      <c r="D97" s="1740" t="s">
        <v>4800</v>
      </c>
      <c r="E97" s="1748">
        <v>1302.5130000000001</v>
      </c>
      <c r="F97" s="1743">
        <v>1424.6034000000002</v>
      </c>
      <c r="G97" s="1743">
        <v>1512.3422000000003</v>
      </c>
      <c r="H97" s="1743">
        <v>1325.5964000000001</v>
      </c>
      <c r="I97" s="1743">
        <v>1413.2258000000002</v>
      </c>
      <c r="J97" s="1743">
        <v>1360.8232000000003</v>
      </c>
      <c r="K97" s="1743">
        <v>1292.6670000000001</v>
      </c>
      <c r="L97" s="1743">
        <v>1437.1844000000001</v>
      </c>
      <c r="M97" s="1743">
        <v>1311.0462000000002</v>
      </c>
      <c r="N97" s="1743">
        <v>1537.0666000000001</v>
      </c>
      <c r="O97" s="1743">
        <v>1208.6478000000002</v>
      </c>
      <c r="P97" s="1743">
        <v>1173.0928000000001</v>
      </c>
      <c r="Q97" s="1743">
        <v>1189.9404000000002</v>
      </c>
      <c r="R97" s="1743">
        <v>1125.7226000000001</v>
      </c>
      <c r="S97" s="1743">
        <v>1227.6834000000001</v>
      </c>
      <c r="T97" s="1743">
        <v>1262.5820000000001</v>
      </c>
      <c r="U97" s="1743">
        <v>1277.3510000000001</v>
      </c>
      <c r="V97" s="1743">
        <v>1245.7344000000003</v>
      </c>
      <c r="W97" s="1743">
        <v>925.19240000000013</v>
      </c>
      <c r="X97" s="1743">
        <v>1066.3184000000001</v>
      </c>
      <c r="Y97" s="1742">
        <v>705.19240000000013</v>
      </c>
      <c r="Z97" s="1742">
        <v>711.7564000000001</v>
      </c>
      <c r="AA97" s="1742">
        <v>684.7346</v>
      </c>
      <c r="AB97" s="1742">
        <v>804.96519999999998</v>
      </c>
      <c r="AC97" s="1742">
        <v>613.62459999999999</v>
      </c>
      <c r="AD97" s="1742">
        <v>564.17580000000009</v>
      </c>
      <c r="AE97" s="1742">
        <v>537.59159999999997</v>
      </c>
      <c r="AF97" s="1742">
        <v>706.39580000000012</v>
      </c>
      <c r="AG97" s="1742">
        <v>629.48760000000004</v>
      </c>
      <c r="AH97" s="1742">
        <v>472.49860000000001</v>
      </c>
      <c r="AI97" s="1742">
        <v>521.50980000000004</v>
      </c>
      <c r="AJ97" s="1742">
        <v>502.03660000000002</v>
      </c>
      <c r="AK97" s="1742">
        <v>520.30640000000005</v>
      </c>
      <c r="AL97" s="1742">
        <v>625.4398000000001</v>
      </c>
      <c r="AM97" s="1742">
        <v>576.64740000000006</v>
      </c>
      <c r="AN97" s="1742">
        <v>526.43280000000004</v>
      </c>
      <c r="AO97" s="1742">
        <v>428.84800000000001</v>
      </c>
      <c r="AP97" s="1742">
        <v>397.55959999999999</v>
      </c>
      <c r="AQ97" s="1742">
        <v>393.94940000000008</v>
      </c>
      <c r="AR97" s="1742">
        <v>458.27660000000003</v>
      </c>
      <c r="AS97" s="1742">
        <v>411.89100000000002</v>
      </c>
      <c r="AT97" s="1742">
        <v>450.50920000000002</v>
      </c>
      <c r="AU97" s="1742">
        <v>387.71359999999999</v>
      </c>
      <c r="AV97" s="1742">
        <v>347.34500000000003</v>
      </c>
      <c r="AW97" s="1742">
        <v>461.77740000000006</v>
      </c>
      <c r="AX97" s="1742">
        <v>413.86020000000002</v>
      </c>
      <c r="AY97" s="1742">
        <v>448.32120000000003</v>
      </c>
      <c r="AZ97" s="1742">
        <v>449.19640000000004</v>
      </c>
      <c r="BA97" s="1742">
        <v>419.2208</v>
      </c>
      <c r="BB97" s="1742">
        <v>505.86560000000003</v>
      </c>
      <c r="BC97" s="1742">
        <v>418.56440000000003</v>
      </c>
      <c r="BD97" s="1742">
        <v>365.39600000000002</v>
      </c>
      <c r="BE97" s="1742">
        <v>401.3886</v>
      </c>
      <c r="BF97" s="1742">
        <v>423.37800000000004</v>
      </c>
      <c r="BG97" s="1742">
        <v>437.81880000000001</v>
      </c>
      <c r="BH97" s="1742">
        <v>343.18780000000004</v>
      </c>
      <c r="BI97" s="1742">
        <v>362.87979999999999</v>
      </c>
      <c r="BJ97" s="1742">
        <v>337.38959999999997</v>
      </c>
      <c r="BK97" s="1742">
        <v>319.995</v>
      </c>
      <c r="BL97" s="1742">
        <v>404.34240000000005</v>
      </c>
      <c r="BM97" s="1742">
        <v>382.02480000000003</v>
      </c>
      <c r="BN97" s="1742">
        <v>370.10020000000003</v>
      </c>
      <c r="BO97" s="1742">
        <v>376.99240000000003</v>
      </c>
      <c r="BP97" s="1742">
        <v>463.41840000000008</v>
      </c>
      <c r="BQ97" s="1742">
        <v>437.27180000000004</v>
      </c>
      <c r="BR97" s="1742">
        <v>492.08120000000002</v>
      </c>
      <c r="BS97" s="1742">
        <v>476.32760000000002</v>
      </c>
      <c r="BT97" s="1742">
        <v>403.02960000000002</v>
      </c>
      <c r="BU97" s="1742">
        <v>377.64879999999999</v>
      </c>
      <c r="BV97" s="1742" t="s">
        <v>2861</v>
      </c>
      <c r="BW97" s="1742">
        <v>435.74020000000007</v>
      </c>
      <c r="BX97" s="1742">
        <v>433.00520000000006</v>
      </c>
      <c r="BY97" s="1742">
        <v>391.98020000000002</v>
      </c>
      <c r="BZ97" s="1742">
        <v>427.31640000000004</v>
      </c>
      <c r="CA97" s="1742">
        <v>258.29340000000002</v>
      </c>
      <c r="CB97" s="1742">
        <v>223.17600000000002</v>
      </c>
      <c r="CC97" s="1742">
        <v>168.58539999999999</v>
      </c>
      <c r="CD97" s="1742">
        <v>237.17920000000004</v>
      </c>
      <c r="CE97" s="1742">
        <v>252.82340000000002</v>
      </c>
      <c r="CF97" s="1742">
        <v>308.72680000000003</v>
      </c>
      <c r="CG97" s="1742" t="s">
        <v>2861</v>
      </c>
      <c r="CH97" s="1742">
        <v>71.11</v>
      </c>
      <c r="CI97" s="1742">
        <v>59.623000000000005</v>
      </c>
      <c r="CJ97" s="1742">
        <v>89.708000000000013</v>
      </c>
      <c r="CK97" s="1742">
        <v>39.931000000000004</v>
      </c>
      <c r="CL97" s="1742">
        <v>0</v>
      </c>
      <c r="CM97" s="1742">
        <v>72.751000000000005</v>
      </c>
      <c r="CN97" s="1742">
        <v>105.35220000000001</v>
      </c>
      <c r="CO97" s="1742">
        <v>85.003800000000012</v>
      </c>
      <c r="CP97" s="1742">
        <v>97.25660000000002</v>
      </c>
      <c r="CQ97" s="1742">
        <v>129.63900000000001</v>
      </c>
      <c r="CR97" s="1742">
        <v>306.2106</v>
      </c>
      <c r="CS97" s="1742">
        <v>342.64080000000001</v>
      </c>
      <c r="CT97" s="1742">
        <v>282.25200000000001</v>
      </c>
      <c r="CU97" s="1742">
        <v>227.22380000000001</v>
      </c>
      <c r="CV97" s="1742">
        <v>221.75380000000001</v>
      </c>
      <c r="CW97" s="1742">
        <v>251.94820000000004</v>
      </c>
      <c r="CX97" s="1742">
        <v>262.99760000000003</v>
      </c>
      <c r="CY97" s="1742">
        <v>249.43200000000002</v>
      </c>
      <c r="CZ97" s="1742">
        <v>195.71660000000003</v>
      </c>
      <c r="DA97" s="1742">
        <v>191.23120000000003</v>
      </c>
      <c r="DB97" s="1742">
        <v>205.01560000000003</v>
      </c>
      <c r="DC97" s="1742">
        <v>192.32520000000002</v>
      </c>
      <c r="DD97" s="1742">
        <v>113.33840000000001</v>
      </c>
      <c r="DE97" s="1742">
        <v>359.37900000000002</v>
      </c>
      <c r="DF97" s="1742">
        <v>302.81920000000002</v>
      </c>
      <c r="DG97" s="1742">
        <v>382.5718</v>
      </c>
      <c r="DH97" s="1742">
        <v>205.45320000000004</v>
      </c>
      <c r="DI97" s="1742">
        <v>278.97000000000003</v>
      </c>
      <c r="DJ97" s="1742">
        <v>229.8494</v>
      </c>
      <c r="DK97" s="1742">
        <v>270.98380000000003</v>
      </c>
      <c r="DL97" s="1742">
        <v>246.2594</v>
      </c>
      <c r="DM97" s="1742">
        <v>306.10120000000006</v>
      </c>
      <c r="DN97" s="1742">
        <v>251.72940000000003</v>
      </c>
      <c r="DO97" s="1742">
        <v>336.73320000000001</v>
      </c>
      <c r="DP97" s="1742">
        <v>220.33160000000004</v>
      </c>
      <c r="DQ97" s="1742">
        <v>155.45740000000001</v>
      </c>
      <c r="DR97" s="1742">
        <v>186.52700000000002</v>
      </c>
      <c r="DS97" s="1742">
        <v>239.47660000000002</v>
      </c>
      <c r="DT97" s="1742">
        <v>227.55200000000002</v>
      </c>
      <c r="DU97" s="1742">
        <v>191.55940000000001</v>
      </c>
      <c r="DV97" s="1742">
        <v>251.1824</v>
      </c>
      <c r="DW97" s="1742">
        <v>228.53660000000002</v>
      </c>
      <c r="DX97" s="1742">
        <v>257.09000000000003</v>
      </c>
      <c r="DY97" s="1742">
        <v>271.74960000000004</v>
      </c>
      <c r="DZ97" s="1742">
        <v>250.41660000000002</v>
      </c>
      <c r="EA97" s="1742">
        <v>263.10700000000003</v>
      </c>
      <c r="EB97" s="1742">
        <v>288.70659999999998</v>
      </c>
      <c r="EC97" s="1742">
        <v>266.93600000000004</v>
      </c>
      <c r="ED97" s="1742">
        <v>306.75760000000002</v>
      </c>
      <c r="EE97" s="1742">
        <v>284.98700000000002</v>
      </c>
      <c r="EF97" s="2007">
        <v>334.32640000000004</v>
      </c>
      <c r="EG97" s="1742">
        <v>233.67840000000001</v>
      </c>
      <c r="EH97" s="1742">
        <v>258.40280000000001</v>
      </c>
      <c r="EI97" s="1742">
        <v>304.02260000000001</v>
      </c>
      <c r="EJ97" s="1742">
        <v>319.995</v>
      </c>
      <c r="EK97" s="1742">
        <v>370.64720000000005</v>
      </c>
      <c r="EL97" s="1742">
        <v>405.43640000000005</v>
      </c>
      <c r="EM97" s="1742">
        <v>358.17559999999997</v>
      </c>
      <c r="EN97" s="1742">
        <v>438.0376</v>
      </c>
      <c r="EO97" s="1742">
        <v>414.62600000000003</v>
      </c>
      <c r="EP97" s="1742">
        <v>465.16880000000003</v>
      </c>
      <c r="EQ97" s="1742">
        <v>494.92560000000003</v>
      </c>
      <c r="ER97" s="1742">
        <v>597.76160000000004</v>
      </c>
      <c r="ES97" s="1742">
        <v>552.14179999999999</v>
      </c>
      <c r="ET97" s="1742">
        <v>528.07380000000001</v>
      </c>
      <c r="EU97" s="1742">
        <v>389.68280000000004</v>
      </c>
      <c r="EV97" s="1742">
        <v>361.12940000000003</v>
      </c>
      <c r="EW97" s="1742">
        <v>506.30320000000006</v>
      </c>
      <c r="EX97" s="1742">
        <v>432.0206</v>
      </c>
      <c r="EY97" s="1742">
        <v>474.13960000000003</v>
      </c>
      <c r="EZ97" s="1742">
        <v>611.10840000000007</v>
      </c>
      <c r="FA97" s="1742">
        <v>662.41700000000003</v>
      </c>
      <c r="FB97" s="1742">
        <v>634.08240000000012</v>
      </c>
      <c r="FC97" s="1742">
        <v>548.64100000000008</v>
      </c>
      <c r="FD97" s="1742">
        <v>575.66280000000006</v>
      </c>
      <c r="FE97" s="1742">
        <v>650.71119999999996</v>
      </c>
      <c r="FF97" s="1742">
        <v>361.34820000000002</v>
      </c>
      <c r="FG97" s="1742">
        <v>417.47040000000004</v>
      </c>
      <c r="FH97" s="1742">
        <v>400.51340000000005</v>
      </c>
      <c r="FI97" s="1742">
        <v>400.51340000000005</v>
      </c>
      <c r="FJ97" s="1742">
        <v>416.26700000000005</v>
      </c>
      <c r="FK97" s="1742">
        <v>508.3818</v>
      </c>
      <c r="FL97" s="1742">
        <v>466.59100000000001</v>
      </c>
      <c r="FM97" s="1742">
        <v>490.5496</v>
      </c>
      <c r="FN97" s="1742">
        <v>560.89380000000006</v>
      </c>
      <c r="FO97" s="1742">
        <v>533.21559999999999</v>
      </c>
      <c r="FP97" s="1742">
        <v>489.01800000000003</v>
      </c>
      <c r="FQ97" s="1742">
        <v>582.88319999999999</v>
      </c>
      <c r="FR97" s="1742">
        <v>506.08440000000007</v>
      </c>
      <c r="FS97" s="1742">
        <v>523.69780000000003</v>
      </c>
      <c r="FT97" s="1742">
        <v>737.24660000000006</v>
      </c>
      <c r="FU97" s="1742">
        <v>682.54660000000001</v>
      </c>
      <c r="FV97" s="1742">
        <v>774.66140000000007</v>
      </c>
      <c r="FW97" s="1742">
        <v>716.13240000000008</v>
      </c>
      <c r="FX97" s="1742">
        <v>796.54140000000007</v>
      </c>
      <c r="FY97" s="1742">
        <v>789.43040000000008</v>
      </c>
      <c r="FZ97" s="1742">
        <v>817.7650000000001</v>
      </c>
      <c r="GA97" s="1742">
        <v>853.64819999999997</v>
      </c>
      <c r="GB97" s="1742">
        <v>836.69119999999998</v>
      </c>
      <c r="GC97" s="1742" t="s">
        <v>2861</v>
      </c>
      <c r="GD97" s="1742">
        <v>878.04440000000011</v>
      </c>
      <c r="GE97" s="1742" t="s">
        <v>2861</v>
      </c>
      <c r="GF97" s="1742" t="s">
        <v>2861</v>
      </c>
      <c r="GG97" s="1742">
        <v>834.94080000000008</v>
      </c>
      <c r="GH97" s="1742">
        <v>859.99340000000007</v>
      </c>
      <c r="GI97" s="1742">
        <v>927.93080000000009</v>
      </c>
      <c r="GJ97" s="1742">
        <v>887.01520000000005</v>
      </c>
      <c r="GK97" s="1742">
        <v>787.57060000000001</v>
      </c>
      <c r="GL97" s="1742">
        <v>729.36980000000005</v>
      </c>
      <c r="GM97" s="1742">
        <v>784.72620000000006</v>
      </c>
      <c r="GN97" s="1742">
        <v>825.42300000000012</v>
      </c>
      <c r="GO97" s="1742">
        <v>963.04820000000007</v>
      </c>
      <c r="GP97" s="1742">
        <v>959.10980000000018</v>
      </c>
      <c r="GQ97" s="1742">
        <v>873.99660000000006</v>
      </c>
      <c r="GR97" s="1742">
        <v>999.47840000000008</v>
      </c>
      <c r="GS97" s="1742">
        <v>921.47620000000006</v>
      </c>
      <c r="GT97" s="1742">
        <v>974.42580000000009</v>
      </c>
      <c r="GU97" s="1742">
        <v>988.31960000000004</v>
      </c>
      <c r="GV97" s="1742">
        <v>1012.2782000000001</v>
      </c>
      <c r="GW97" s="1742" t="s">
        <v>2861</v>
      </c>
      <c r="GX97" s="1742">
        <v>995.54000000000008</v>
      </c>
      <c r="GY97" s="1742" t="s">
        <v>2861</v>
      </c>
      <c r="GZ97" s="1742" t="s">
        <v>2861</v>
      </c>
      <c r="HA97" s="1742" t="s">
        <v>2861</v>
      </c>
      <c r="HB97" s="1742" t="s">
        <v>2861</v>
      </c>
      <c r="HC97" s="1744" t="s">
        <v>2861</v>
      </c>
      <c r="HD97" s="1745" t="s">
        <v>4800</v>
      </c>
      <c r="HE97" s="1746" t="s">
        <v>4696</v>
      </c>
      <c r="HF97" s="1747">
        <v>171</v>
      </c>
    </row>
    <row r="98" spans="2:214" hidden="1">
      <c r="B98" s="1738">
        <v>172</v>
      </c>
      <c r="C98" s="1739" t="s">
        <v>4696</v>
      </c>
      <c r="D98" s="1740" t="s">
        <v>4801</v>
      </c>
      <c r="E98" s="1748">
        <v>1342.3346000000001</v>
      </c>
      <c r="F98" s="1743">
        <v>1464.4250000000002</v>
      </c>
      <c r="G98" s="1743">
        <v>1552.1638000000003</v>
      </c>
      <c r="H98" s="1743">
        <v>1365.4180000000001</v>
      </c>
      <c r="I98" s="1743">
        <v>1453.0473999999999</v>
      </c>
      <c r="J98" s="1743">
        <v>1400.6448</v>
      </c>
      <c r="K98" s="1743">
        <v>1332.4886000000001</v>
      </c>
      <c r="L98" s="1743">
        <v>1477.0059999999999</v>
      </c>
      <c r="M98" s="1743">
        <v>1350.8678</v>
      </c>
      <c r="N98" s="1743">
        <v>1576.8881999999999</v>
      </c>
      <c r="O98" s="1743">
        <v>1248.4694</v>
      </c>
      <c r="P98" s="1743">
        <v>1212.9144000000001</v>
      </c>
      <c r="Q98" s="1743">
        <v>1229.7620000000002</v>
      </c>
      <c r="R98" s="1743">
        <v>1165.5442</v>
      </c>
      <c r="S98" s="1743">
        <v>1267.5050000000001</v>
      </c>
      <c r="T98" s="1743">
        <v>1302.4036000000001</v>
      </c>
      <c r="U98" s="1743">
        <v>1317.1725999999999</v>
      </c>
      <c r="V98" s="1743">
        <v>1285.556</v>
      </c>
      <c r="W98" s="1743">
        <v>965.01400000000001</v>
      </c>
      <c r="X98" s="1743">
        <v>1106.1399999999999</v>
      </c>
      <c r="Y98" s="1742">
        <v>745.01400000000001</v>
      </c>
      <c r="Z98" s="1742">
        <v>751.57800000000009</v>
      </c>
      <c r="AA98" s="1742">
        <v>724.55619999999999</v>
      </c>
      <c r="AB98" s="1742">
        <v>844.78680000000008</v>
      </c>
      <c r="AC98" s="1742">
        <v>653.44619999999998</v>
      </c>
      <c r="AD98" s="1742">
        <v>603.99740000000008</v>
      </c>
      <c r="AE98" s="1742">
        <v>577.41319999999996</v>
      </c>
      <c r="AF98" s="1742">
        <v>746.21740000000011</v>
      </c>
      <c r="AG98" s="1742">
        <v>669.30920000000003</v>
      </c>
      <c r="AH98" s="1742">
        <v>512.3202</v>
      </c>
      <c r="AI98" s="1742">
        <v>561.33140000000003</v>
      </c>
      <c r="AJ98" s="1742">
        <v>541.85820000000001</v>
      </c>
      <c r="AK98" s="1742">
        <v>560.12800000000004</v>
      </c>
      <c r="AL98" s="1742">
        <v>665.26140000000009</v>
      </c>
      <c r="AM98" s="1742">
        <v>616.46900000000005</v>
      </c>
      <c r="AN98" s="1742">
        <v>566.25440000000003</v>
      </c>
      <c r="AO98" s="1742">
        <v>468.6696</v>
      </c>
      <c r="AP98" s="1742">
        <v>437.38120000000004</v>
      </c>
      <c r="AQ98" s="1742">
        <v>433.77100000000002</v>
      </c>
      <c r="AR98" s="1742">
        <v>498.09820000000008</v>
      </c>
      <c r="AS98" s="1742">
        <v>451.71260000000001</v>
      </c>
      <c r="AT98" s="1742">
        <v>490.33080000000001</v>
      </c>
      <c r="AU98" s="1742">
        <v>427.53520000000003</v>
      </c>
      <c r="AV98" s="1742">
        <v>387.16660000000002</v>
      </c>
      <c r="AW98" s="1742">
        <v>501.59900000000005</v>
      </c>
      <c r="AX98" s="1742">
        <v>453.68180000000001</v>
      </c>
      <c r="AY98" s="1742">
        <v>488.14280000000002</v>
      </c>
      <c r="AZ98" s="1742">
        <v>489.01800000000003</v>
      </c>
      <c r="BA98" s="1742">
        <v>459.04240000000004</v>
      </c>
      <c r="BB98" s="1742">
        <v>544.48379999999997</v>
      </c>
      <c r="BC98" s="1742">
        <v>458.38600000000002</v>
      </c>
      <c r="BD98" s="1742">
        <v>405.2176</v>
      </c>
      <c r="BE98" s="1742">
        <v>441.21020000000004</v>
      </c>
      <c r="BF98" s="1742">
        <v>463.19960000000003</v>
      </c>
      <c r="BG98" s="1742">
        <v>477.64040000000006</v>
      </c>
      <c r="BH98" s="1742">
        <v>383.00940000000003</v>
      </c>
      <c r="BI98" s="1742">
        <v>402.70140000000004</v>
      </c>
      <c r="BJ98" s="1742">
        <v>377.21120000000002</v>
      </c>
      <c r="BK98" s="1742">
        <v>359.81659999999999</v>
      </c>
      <c r="BL98" s="1742">
        <v>444.16400000000004</v>
      </c>
      <c r="BM98" s="1742">
        <v>421.84640000000007</v>
      </c>
      <c r="BN98" s="1742">
        <v>409.92180000000002</v>
      </c>
      <c r="BO98" s="1742">
        <v>416.81400000000002</v>
      </c>
      <c r="BP98" s="1742">
        <v>502.03660000000002</v>
      </c>
      <c r="BQ98" s="1742">
        <v>475.89000000000004</v>
      </c>
      <c r="BR98" s="1742">
        <v>530.59</v>
      </c>
      <c r="BS98" s="1742">
        <v>514.83640000000003</v>
      </c>
      <c r="BT98" s="1742">
        <v>441.64780000000002</v>
      </c>
      <c r="BU98" s="1742">
        <v>416.1576</v>
      </c>
      <c r="BV98" s="1742" t="s">
        <v>2861</v>
      </c>
      <c r="BW98" s="1742">
        <v>474.35840000000007</v>
      </c>
      <c r="BX98" s="1742">
        <v>471.62340000000006</v>
      </c>
      <c r="BY98" s="1742">
        <v>430.59840000000008</v>
      </c>
      <c r="BZ98" s="1742">
        <v>465.82520000000005</v>
      </c>
      <c r="CA98" s="1742">
        <v>298.11500000000001</v>
      </c>
      <c r="CB98" s="1742">
        <v>262.99760000000003</v>
      </c>
      <c r="CC98" s="1742">
        <v>208.40700000000001</v>
      </c>
      <c r="CD98" s="1742">
        <v>277.00080000000003</v>
      </c>
      <c r="CE98" s="1742">
        <v>292.64500000000004</v>
      </c>
      <c r="CF98" s="1742">
        <v>348.54840000000007</v>
      </c>
      <c r="CG98" s="1742" t="s">
        <v>2861</v>
      </c>
      <c r="CH98" s="1742">
        <v>106.11800000000001</v>
      </c>
      <c r="CI98" s="1742">
        <v>70.344200000000001</v>
      </c>
      <c r="CJ98" s="1742">
        <v>129.52960000000002</v>
      </c>
      <c r="CK98" s="1742">
        <v>78.549199999999999</v>
      </c>
      <c r="CL98" s="1742">
        <v>70.781800000000004</v>
      </c>
      <c r="CM98" s="1742">
        <v>0</v>
      </c>
      <c r="CN98" s="1742">
        <v>63.780200000000001</v>
      </c>
      <c r="CO98" s="1742">
        <v>150.0968</v>
      </c>
      <c r="CP98" s="1742">
        <v>162.34960000000001</v>
      </c>
      <c r="CQ98" s="1742">
        <v>194.73200000000003</v>
      </c>
      <c r="CR98" s="1742">
        <v>344.71940000000006</v>
      </c>
      <c r="CS98" s="1742">
        <v>381.25900000000001</v>
      </c>
      <c r="CT98" s="1742">
        <v>320.76080000000002</v>
      </c>
      <c r="CU98" s="1742">
        <v>267.04540000000003</v>
      </c>
      <c r="CV98" s="1742">
        <v>260.26260000000002</v>
      </c>
      <c r="CW98" s="1742">
        <v>291.76980000000003</v>
      </c>
      <c r="CX98" s="1742">
        <v>301.50640000000004</v>
      </c>
      <c r="CY98" s="1742">
        <v>287.94080000000002</v>
      </c>
      <c r="CZ98" s="1742">
        <v>234.3348</v>
      </c>
      <c r="DA98" s="1742">
        <v>251.29179999999999</v>
      </c>
      <c r="DB98" s="1742">
        <v>243.52440000000001</v>
      </c>
      <c r="DC98" s="1742">
        <v>230.94340000000003</v>
      </c>
      <c r="DD98" s="1742">
        <v>151.95660000000001</v>
      </c>
      <c r="DE98" s="1742">
        <v>397.88780000000003</v>
      </c>
      <c r="DF98" s="1742">
        <v>341.32800000000003</v>
      </c>
      <c r="DG98" s="1742">
        <v>421.19000000000005</v>
      </c>
      <c r="DH98" s="1742">
        <v>244.07140000000001</v>
      </c>
      <c r="DI98" s="1742">
        <v>317.58820000000003</v>
      </c>
      <c r="DJ98" s="1742">
        <v>268.35820000000001</v>
      </c>
      <c r="DK98" s="1742">
        <v>319.66680000000002</v>
      </c>
      <c r="DL98" s="1742">
        <v>290.12880000000001</v>
      </c>
      <c r="DM98" s="1742">
        <v>354.78420000000006</v>
      </c>
      <c r="DN98" s="1742">
        <v>316.82240000000007</v>
      </c>
      <c r="DO98" s="1742">
        <v>385.41620000000006</v>
      </c>
      <c r="DP98" s="1742">
        <v>285.4246</v>
      </c>
      <c r="DQ98" s="1742">
        <v>220.65980000000002</v>
      </c>
      <c r="DR98" s="1742">
        <v>251.62000000000003</v>
      </c>
      <c r="DS98" s="1742">
        <v>304.56959999999998</v>
      </c>
      <c r="DT98" s="1742">
        <v>292.64500000000004</v>
      </c>
      <c r="DU98" s="1742">
        <v>256.6524</v>
      </c>
      <c r="DV98" s="1742">
        <v>316.27540000000005</v>
      </c>
      <c r="DW98" s="1742">
        <v>293.62959999999998</v>
      </c>
      <c r="DX98" s="1742">
        <v>322.29240000000004</v>
      </c>
      <c r="DY98" s="1742">
        <v>336.8426</v>
      </c>
      <c r="DZ98" s="1742">
        <v>315.50959999999998</v>
      </c>
      <c r="EA98" s="1742">
        <v>328.20000000000005</v>
      </c>
      <c r="EB98" s="1742">
        <v>353.90900000000005</v>
      </c>
      <c r="EC98" s="1742">
        <v>332.13840000000005</v>
      </c>
      <c r="ED98" s="1742">
        <v>371.85059999999999</v>
      </c>
      <c r="EE98" s="1742">
        <v>350.08000000000004</v>
      </c>
      <c r="EF98" s="2007">
        <v>399.41940000000005</v>
      </c>
      <c r="EG98" s="1742">
        <v>298.77140000000003</v>
      </c>
      <c r="EH98" s="1742">
        <v>323.60520000000002</v>
      </c>
      <c r="EI98" s="1742">
        <v>369.11560000000003</v>
      </c>
      <c r="EJ98" s="1742">
        <v>385.08800000000002</v>
      </c>
      <c r="EK98" s="1742">
        <v>435.74020000000007</v>
      </c>
      <c r="EL98" s="1742">
        <v>454.11940000000004</v>
      </c>
      <c r="EM98" s="1742">
        <v>423.26859999999999</v>
      </c>
      <c r="EN98" s="1742">
        <v>503.24000000000007</v>
      </c>
      <c r="EO98" s="1742">
        <v>479.71900000000005</v>
      </c>
      <c r="EP98" s="1742">
        <v>530.26179999999999</v>
      </c>
      <c r="EQ98" s="1742">
        <v>560.01859999999999</v>
      </c>
      <c r="ER98" s="1742">
        <v>662.8546</v>
      </c>
      <c r="ES98" s="1742">
        <v>617.23480000000006</v>
      </c>
      <c r="ET98" s="1742">
        <v>593.16680000000008</v>
      </c>
      <c r="EU98" s="1742">
        <v>454.7758</v>
      </c>
      <c r="EV98" s="1742">
        <v>426.22240000000005</v>
      </c>
      <c r="EW98" s="1742">
        <v>571.50560000000007</v>
      </c>
      <c r="EX98" s="1742">
        <v>497.11360000000002</v>
      </c>
      <c r="EY98" s="1742">
        <v>539.23260000000005</v>
      </c>
      <c r="EZ98" s="1742">
        <v>676.20140000000004</v>
      </c>
      <c r="FA98" s="1742">
        <v>727.5100000000001</v>
      </c>
      <c r="FB98" s="1742">
        <v>699.17540000000008</v>
      </c>
      <c r="FC98" s="1742">
        <v>613.73400000000004</v>
      </c>
      <c r="FD98" s="1742">
        <v>640.75580000000014</v>
      </c>
      <c r="FE98" s="1742">
        <v>715.80420000000004</v>
      </c>
      <c r="FF98" s="1742">
        <v>426.44120000000004</v>
      </c>
      <c r="FG98" s="1742">
        <v>482.56340000000006</v>
      </c>
      <c r="FH98" s="1742">
        <v>465.60640000000006</v>
      </c>
      <c r="FI98" s="1742">
        <v>465.60640000000006</v>
      </c>
      <c r="FJ98" s="1742">
        <v>481.36</v>
      </c>
      <c r="FK98" s="1742">
        <v>573.47480000000007</v>
      </c>
      <c r="FL98" s="1742">
        <v>531.68400000000008</v>
      </c>
      <c r="FM98" s="1742">
        <v>555.75200000000007</v>
      </c>
      <c r="FN98" s="1742">
        <v>625.98680000000013</v>
      </c>
      <c r="FO98" s="1742">
        <v>598.30860000000007</v>
      </c>
      <c r="FP98" s="1742">
        <v>554.11099999999999</v>
      </c>
      <c r="FQ98" s="1742">
        <v>647.97619999999995</v>
      </c>
      <c r="FR98" s="1742">
        <v>571.17740000000003</v>
      </c>
      <c r="FS98" s="1742">
        <v>588.7908000000001</v>
      </c>
      <c r="FT98" s="1742">
        <v>802.33960000000002</v>
      </c>
      <c r="FU98" s="1742">
        <v>747.63960000000009</v>
      </c>
      <c r="FV98" s="1742">
        <v>839.75440000000003</v>
      </c>
      <c r="FW98" s="1742">
        <v>781.33480000000009</v>
      </c>
      <c r="FX98" s="1742">
        <v>861.63440000000014</v>
      </c>
      <c r="FY98" s="1742">
        <v>854.52340000000004</v>
      </c>
      <c r="FZ98" s="1742">
        <v>882.85800000000006</v>
      </c>
      <c r="GA98" s="1742">
        <v>918.8506000000001</v>
      </c>
      <c r="GB98" s="1742">
        <v>901.89359999999999</v>
      </c>
      <c r="GC98" s="1742" t="s">
        <v>2861</v>
      </c>
      <c r="GD98" s="1742">
        <v>943.13740000000007</v>
      </c>
      <c r="GE98" s="1742" t="s">
        <v>2861</v>
      </c>
      <c r="GF98" s="1742" t="s">
        <v>2861</v>
      </c>
      <c r="GG98" s="1742">
        <v>900.03380000000016</v>
      </c>
      <c r="GH98" s="1742">
        <v>925.08640000000014</v>
      </c>
      <c r="GI98" s="1742">
        <v>993.02380000000016</v>
      </c>
      <c r="GJ98" s="1742">
        <v>952.10820000000001</v>
      </c>
      <c r="GK98" s="1742">
        <v>852.66360000000009</v>
      </c>
      <c r="GL98" s="1742">
        <v>794.46280000000013</v>
      </c>
      <c r="GM98" s="1742">
        <v>849.81920000000002</v>
      </c>
      <c r="GN98" s="1742">
        <v>890.51600000000008</v>
      </c>
      <c r="GO98" s="1742">
        <v>1028.1412</v>
      </c>
      <c r="GP98" s="1742">
        <v>1024.2028</v>
      </c>
      <c r="GQ98" s="1742">
        <v>939.08960000000002</v>
      </c>
      <c r="GR98" s="1742">
        <v>1064.5714</v>
      </c>
      <c r="GS98" s="1742">
        <v>986.56920000000002</v>
      </c>
      <c r="GT98" s="1742">
        <v>1039.5188000000001</v>
      </c>
      <c r="GU98" s="1742">
        <v>1053.5220000000002</v>
      </c>
      <c r="GV98" s="1742">
        <v>1077.3712</v>
      </c>
      <c r="GW98" s="1742" t="s">
        <v>2861</v>
      </c>
      <c r="GX98" s="1742">
        <v>1060.633</v>
      </c>
      <c r="GY98" s="1742" t="s">
        <v>2861</v>
      </c>
      <c r="GZ98" s="1742" t="s">
        <v>2861</v>
      </c>
      <c r="HA98" s="1742" t="s">
        <v>2861</v>
      </c>
      <c r="HB98" s="1742" t="s">
        <v>2861</v>
      </c>
      <c r="HC98" s="1744" t="s">
        <v>2861</v>
      </c>
      <c r="HD98" s="1745" t="s">
        <v>4801</v>
      </c>
      <c r="HE98" s="1746" t="s">
        <v>4696</v>
      </c>
      <c r="HF98" s="1747">
        <v>172</v>
      </c>
    </row>
    <row r="99" spans="2:214" hidden="1">
      <c r="B99" s="1738">
        <v>173</v>
      </c>
      <c r="C99" s="1739" t="s">
        <v>4696</v>
      </c>
      <c r="D99" s="1740" t="s">
        <v>4802</v>
      </c>
      <c r="E99" s="1748">
        <v>1391.0176000000001</v>
      </c>
      <c r="F99" s="1743">
        <v>1513.1080000000002</v>
      </c>
      <c r="G99" s="1743">
        <v>1600.8468000000003</v>
      </c>
      <c r="H99" s="1743">
        <v>1414.1010000000001</v>
      </c>
      <c r="I99" s="1743">
        <v>1501.7304000000001</v>
      </c>
      <c r="J99" s="1743">
        <v>1449.3278</v>
      </c>
      <c r="K99" s="1743">
        <v>1381.1716000000001</v>
      </c>
      <c r="L99" s="1743">
        <v>1525.6890000000001</v>
      </c>
      <c r="M99" s="1743">
        <v>1399.5508000000002</v>
      </c>
      <c r="N99" s="1743">
        <v>1625.5712000000001</v>
      </c>
      <c r="O99" s="1743">
        <v>1297.1524000000002</v>
      </c>
      <c r="P99" s="1743">
        <v>1261.5974000000001</v>
      </c>
      <c r="Q99" s="1743">
        <v>1278.4450000000002</v>
      </c>
      <c r="R99" s="1743">
        <v>1214.2272000000003</v>
      </c>
      <c r="S99" s="1743">
        <v>1316.1880000000001</v>
      </c>
      <c r="T99" s="1743">
        <v>1351.0866000000001</v>
      </c>
      <c r="U99" s="1743">
        <v>1365.8556000000001</v>
      </c>
      <c r="V99" s="1743">
        <v>1334.239</v>
      </c>
      <c r="W99" s="1743">
        <v>1013.6970000000001</v>
      </c>
      <c r="X99" s="1743">
        <v>1154.8230000000001</v>
      </c>
      <c r="Y99" s="1742">
        <v>793.69700000000012</v>
      </c>
      <c r="Z99" s="1742">
        <v>800.26100000000008</v>
      </c>
      <c r="AA99" s="1742">
        <v>773.23919999999998</v>
      </c>
      <c r="AB99" s="1742">
        <v>893.46980000000008</v>
      </c>
      <c r="AC99" s="1742">
        <v>702.12919999999997</v>
      </c>
      <c r="AD99" s="1742">
        <v>652.68040000000008</v>
      </c>
      <c r="AE99" s="1742">
        <v>626.09619999999995</v>
      </c>
      <c r="AF99" s="1742">
        <v>794.9004000000001</v>
      </c>
      <c r="AG99" s="1742">
        <v>717.99220000000003</v>
      </c>
      <c r="AH99" s="1742">
        <v>561.00319999999999</v>
      </c>
      <c r="AI99" s="1742">
        <v>610.01440000000002</v>
      </c>
      <c r="AJ99" s="1742">
        <v>590.5412</v>
      </c>
      <c r="AK99" s="1742">
        <v>608.70159999999998</v>
      </c>
      <c r="AL99" s="1742">
        <v>713.94440000000009</v>
      </c>
      <c r="AM99" s="1742">
        <v>665.15200000000004</v>
      </c>
      <c r="AN99" s="1742">
        <v>614.93740000000003</v>
      </c>
      <c r="AO99" s="1742">
        <v>517.35260000000005</v>
      </c>
      <c r="AP99" s="1742">
        <v>486.06420000000003</v>
      </c>
      <c r="AQ99" s="1742">
        <v>482.34460000000001</v>
      </c>
      <c r="AR99" s="1742">
        <v>546.78120000000001</v>
      </c>
      <c r="AS99" s="1742">
        <v>500.3956</v>
      </c>
      <c r="AT99" s="1742">
        <v>539.01380000000006</v>
      </c>
      <c r="AU99" s="1742">
        <v>476.21820000000002</v>
      </c>
      <c r="AV99" s="1742">
        <v>435.84960000000001</v>
      </c>
      <c r="AW99" s="1742">
        <v>550.28200000000004</v>
      </c>
      <c r="AX99" s="1742">
        <v>502.3648</v>
      </c>
      <c r="AY99" s="1742">
        <v>536.82580000000007</v>
      </c>
      <c r="AZ99" s="1742">
        <v>537.70100000000002</v>
      </c>
      <c r="BA99" s="1742">
        <v>507.72540000000004</v>
      </c>
      <c r="BB99" s="1742">
        <v>594.37019999999995</v>
      </c>
      <c r="BC99" s="1742">
        <v>507.06900000000002</v>
      </c>
      <c r="BD99" s="1742">
        <v>453.9006</v>
      </c>
      <c r="BE99" s="1742">
        <v>489.89320000000004</v>
      </c>
      <c r="BF99" s="1742">
        <v>511.77320000000003</v>
      </c>
      <c r="BG99" s="1742">
        <v>526.32340000000011</v>
      </c>
      <c r="BH99" s="1742">
        <v>431.69240000000008</v>
      </c>
      <c r="BI99" s="1742">
        <v>451.27500000000003</v>
      </c>
      <c r="BJ99" s="1742">
        <v>425.89420000000007</v>
      </c>
      <c r="BK99" s="1742">
        <v>408.49959999999999</v>
      </c>
      <c r="BL99" s="1742">
        <v>492.84700000000004</v>
      </c>
      <c r="BM99" s="1742">
        <v>470.42</v>
      </c>
      <c r="BN99" s="1742">
        <v>458.60480000000001</v>
      </c>
      <c r="BO99" s="1742">
        <v>465.38760000000002</v>
      </c>
      <c r="BP99" s="1742">
        <v>551.923</v>
      </c>
      <c r="BQ99" s="1742">
        <v>525.77640000000008</v>
      </c>
      <c r="BR99" s="1742">
        <v>580.47640000000001</v>
      </c>
      <c r="BS99" s="1742">
        <v>564.72280000000012</v>
      </c>
      <c r="BT99" s="1742">
        <v>491.53420000000006</v>
      </c>
      <c r="BU99" s="1742">
        <v>466.15340000000003</v>
      </c>
      <c r="BV99" s="1742" t="s">
        <v>2861</v>
      </c>
      <c r="BW99" s="1742">
        <v>524.24480000000005</v>
      </c>
      <c r="BX99" s="1742">
        <v>521.50980000000004</v>
      </c>
      <c r="BY99" s="1742">
        <v>480.48480000000001</v>
      </c>
      <c r="BZ99" s="1742">
        <v>515.71159999999998</v>
      </c>
      <c r="CA99" s="1742">
        <v>346.798</v>
      </c>
      <c r="CB99" s="1742">
        <v>311.68060000000003</v>
      </c>
      <c r="CC99" s="1742">
        <v>257.09000000000003</v>
      </c>
      <c r="CD99" s="1742">
        <v>325.68380000000002</v>
      </c>
      <c r="CE99" s="1742">
        <v>341.21859999999998</v>
      </c>
      <c r="CF99" s="1742">
        <v>397.23140000000006</v>
      </c>
      <c r="CG99" s="1742" t="s">
        <v>2861</v>
      </c>
      <c r="CH99" s="1742">
        <v>156.77020000000002</v>
      </c>
      <c r="CI99" s="1742">
        <v>120.88700000000001</v>
      </c>
      <c r="CJ99" s="1742">
        <v>178.21260000000001</v>
      </c>
      <c r="CK99" s="1742">
        <v>125.81000000000002</v>
      </c>
      <c r="CL99" s="1742">
        <v>104.36760000000001</v>
      </c>
      <c r="CM99" s="1742">
        <v>64.217800000000011</v>
      </c>
      <c r="CN99" s="1742">
        <v>0</v>
      </c>
      <c r="CO99" s="1742">
        <v>183.68260000000001</v>
      </c>
      <c r="CP99" s="1742">
        <v>195.93540000000002</v>
      </c>
      <c r="CQ99" s="1742">
        <v>228.31780000000001</v>
      </c>
      <c r="CR99" s="1742">
        <v>394.71520000000004</v>
      </c>
      <c r="CS99" s="1742">
        <v>431.14540000000005</v>
      </c>
      <c r="CT99" s="1742">
        <v>370.64720000000005</v>
      </c>
      <c r="CU99" s="1742">
        <v>315.72840000000002</v>
      </c>
      <c r="CV99" s="1742">
        <v>310.25840000000005</v>
      </c>
      <c r="CW99" s="1742">
        <v>340.45280000000002</v>
      </c>
      <c r="CX99" s="1742">
        <v>351.39280000000002</v>
      </c>
      <c r="CY99" s="1742">
        <v>337.82720000000006</v>
      </c>
      <c r="CZ99" s="1742">
        <v>284.22120000000001</v>
      </c>
      <c r="DA99" s="1742">
        <v>289.91000000000003</v>
      </c>
      <c r="DB99" s="1742">
        <v>293.41079999999999</v>
      </c>
      <c r="DC99" s="1742">
        <v>280.82980000000003</v>
      </c>
      <c r="DD99" s="1742">
        <v>201.84300000000002</v>
      </c>
      <c r="DE99" s="1742">
        <v>447.8836</v>
      </c>
      <c r="DF99" s="1742">
        <v>391.21440000000007</v>
      </c>
      <c r="DG99" s="1742">
        <v>471.07640000000004</v>
      </c>
      <c r="DH99" s="1742">
        <v>293.95780000000002</v>
      </c>
      <c r="DI99" s="1742">
        <v>367.47460000000001</v>
      </c>
      <c r="DJ99" s="1742">
        <v>318.24459999999999</v>
      </c>
      <c r="DK99" s="1742">
        <v>369.55320000000006</v>
      </c>
      <c r="DL99" s="1742">
        <v>340.12459999999999</v>
      </c>
      <c r="DM99" s="1742">
        <v>404.67059999999998</v>
      </c>
      <c r="DN99" s="1742">
        <v>350.40820000000002</v>
      </c>
      <c r="DO99" s="1742">
        <v>435.30259999999998</v>
      </c>
      <c r="DP99" s="1742">
        <v>319.01040000000006</v>
      </c>
      <c r="DQ99" s="1742">
        <v>254.13620000000003</v>
      </c>
      <c r="DR99" s="1742">
        <v>285.20580000000001</v>
      </c>
      <c r="DS99" s="1742">
        <v>338.15540000000004</v>
      </c>
      <c r="DT99" s="1742">
        <v>326.23079999999999</v>
      </c>
      <c r="DU99" s="1742">
        <v>290.23820000000001</v>
      </c>
      <c r="DV99" s="1742">
        <v>349.86120000000005</v>
      </c>
      <c r="DW99" s="1742">
        <v>327.21540000000005</v>
      </c>
      <c r="DX99" s="1742">
        <v>355.7688</v>
      </c>
      <c r="DY99" s="1742">
        <v>370.42840000000007</v>
      </c>
      <c r="DZ99" s="1742">
        <v>349.09540000000004</v>
      </c>
      <c r="EA99" s="1742">
        <v>361.78579999999999</v>
      </c>
      <c r="EB99" s="1742">
        <v>387.38540000000006</v>
      </c>
      <c r="EC99" s="1742">
        <v>365.6148</v>
      </c>
      <c r="ED99" s="1742">
        <v>405.43640000000005</v>
      </c>
      <c r="EE99" s="1742">
        <v>383.66579999999999</v>
      </c>
      <c r="EF99" s="2007">
        <v>433.00520000000006</v>
      </c>
      <c r="EG99" s="1742">
        <v>332.35720000000003</v>
      </c>
      <c r="EH99" s="1742">
        <v>357.08159999999998</v>
      </c>
      <c r="EI99" s="1742">
        <v>402.70140000000004</v>
      </c>
      <c r="EJ99" s="1742">
        <v>418.67380000000003</v>
      </c>
      <c r="EK99" s="1742">
        <v>469.32600000000002</v>
      </c>
      <c r="EL99" s="1742">
        <v>504.00580000000002</v>
      </c>
      <c r="EM99" s="1742">
        <v>456.85440000000006</v>
      </c>
      <c r="EN99" s="1742">
        <v>536.71640000000002</v>
      </c>
      <c r="EO99" s="1742">
        <v>513.3048</v>
      </c>
      <c r="EP99" s="1742">
        <v>563.84760000000006</v>
      </c>
      <c r="EQ99" s="1742">
        <v>593.60440000000006</v>
      </c>
      <c r="ER99" s="1742">
        <v>696.44040000000007</v>
      </c>
      <c r="ES99" s="1742">
        <v>650.82060000000001</v>
      </c>
      <c r="ET99" s="1742">
        <v>626.75260000000003</v>
      </c>
      <c r="EU99" s="1742">
        <v>488.36160000000001</v>
      </c>
      <c r="EV99" s="1742">
        <v>459.80820000000006</v>
      </c>
      <c r="EW99" s="1742">
        <v>604.98200000000008</v>
      </c>
      <c r="EX99" s="1742">
        <v>530.69940000000008</v>
      </c>
      <c r="EY99" s="1742">
        <v>572.81840000000011</v>
      </c>
      <c r="EZ99" s="1742">
        <v>709.78719999999998</v>
      </c>
      <c r="FA99" s="1742">
        <v>761.09580000000005</v>
      </c>
      <c r="FB99" s="1742">
        <v>732.76120000000003</v>
      </c>
      <c r="FC99" s="1742">
        <v>647.3198000000001</v>
      </c>
      <c r="FD99" s="1742">
        <v>674.34159999999997</v>
      </c>
      <c r="FE99" s="1742">
        <v>749.3900000000001</v>
      </c>
      <c r="FF99" s="1742">
        <v>460.02700000000004</v>
      </c>
      <c r="FG99" s="1742">
        <v>516.14920000000006</v>
      </c>
      <c r="FH99" s="1742">
        <v>499.19220000000007</v>
      </c>
      <c r="FI99" s="1742">
        <v>499.19220000000007</v>
      </c>
      <c r="FJ99" s="1742">
        <v>514.94580000000008</v>
      </c>
      <c r="FK99" s="1742">
        <v>607.06060000000002</v>
      </c>
      <c r="FL99" s="1742">
        <v>565.26980000000015</v>
      </c>
      <c r="FM99" s="1742">
        <v>589.22840000000008</v>
      </c>
      <c r="FN99" s="1742">
        <v>659.57260000000008</v>
      </c>
      <c r="FO99" s="1742">
        <v>631.89440000000002</v>
      </c>
      <c r="FP99" s="1742">
        <v>587.69680000000005</v>
      </c>
      <c r="FQ99" s="1742">
        <v>681.56200000000001</v>
      </c>
      <c r="FR99" s="1742">
        <v>604.76319999999998</v>
      </c>
      <c r="FS99" s="1742">
        <v>622.37660000000005</v>
      </c>
      <c r="FT99" s="1742">
        <v>835.92540000000008</v>
      </c>
      <c r="FU99" s="1742">
        <v>781.22540000000004</v>
      </c>
      <c r="FV99" s="1742">
        <v>873.34019999999998</v>
      </c>
      <c r="FW99" s="1742">
        <v>814.81119999999999</v>
      </c>
      <c r="FX99" s="1742">
        <v>895.22019999999998</v>
      </c>
      <c r="FY99" s="1742">
        <v>888.10919999999999</v>
      </c>
      <c r="FZ99" s="1742">
        <v>916.44380000000012</v>
      </c>
      <c r="GA99" s="1742">
        <v>952.32700000000011</v>
      </c>
      <c r="GB99" s="1742">
        <v>935.37000000000012</v>
      </c>
      <c r="GC99" s="1742" t="s">
        <v>2861</v>
      </c>
      <c r="GD99" s="1742">
        <v>976.72320000000002</v>
      </c>
      <c r="GE99" s="1742" t="s">
        <v>2861</v>
      </c>
      <c r="GF99" s="1742" t="s">
        <v>2861</v>
      </c>
      <c r="GG99" s="1742">
        <v>933.61959999999999</v>
      </c>
      <c r="GH99" s="1742">
        <v>958.67219999999998</v>
      </c>
      <c r="GI99" s="1742">
        <v>1026.6096</v>
      </c>
      <c r="GJ99" s="1742">
        <v>985.69400000000007</v>
      </c>
      <c r="GK99" s="1742">
        <v>886.24940000000004</v>
      </c>
      <c r="GL99" s="1742">
        <v>828.04860000000008</v>
      </c>
      <c r="GM99" s="1742">
        <v>883.40500000000009</v>
      </c>
      <c r="GN99" s="1742">
        <v>924.10180000000014</v>
      </c>
      <c r="GO99" s="1742">
        <v>1061.7270000000001</v>
      </c>
      <c r="GP99" s="1742">
        <v>1057.7886000000001</v>
      </c>
      <c r="GQ99" s="1742">
        <v>972.67540000000008</v>
      </c>
      <c r="GR99" s="1742">
        <v>1098.1572000000001</v>
      </c>
      <c r="GS99" s="1742">
        <v>1020.1550000000001</v>
      </c>
      <c r="GT99" s="1742">
        <v>1073.1046000000001</v>
      </c>
      <c r="GU99" s="1742">
        <v>1086.9984000000002</v>
      </c>
      <c r="GV99" s="1742">
        <v>1110.9570000000001</v>
      </c>
      <c r="GW99" s="1742" t="s">
        <v>2861</v>
      </c>
      <c r="GX99" s="1742">
        <v>1094.2188000000001</v>
      </c>
      <c r="GY99" s="1742" t="s">
        <v>2861</v>
      </c>
      <c r="GZ99" s="1742" t="s">
        <v>2861</v>
      </c>
      <c r="HA99" s="1742" t="s">
        <v>2861</v>
      </c>
      <c r="HB99" s="1742" t="s">
        <v>2861</v>
      </c>
      <c r="HC99" s="1744" t="s">
        <v>2861</v>
      </c>
      <c r="HD99" s="1745" t="s">
        <v>4802</v>
      </c>
      <c r="HE99" s="1746" t="s">
        <v>4696</v>
      </c>
      <c r="HF99" s="1747">
        <v>173</v>
      </c>
    </row>
    <row r="100" spans="2:214" hidden="1">
      <c r="B100" s="1738">
        <v>181</v>
      </c>
      <c r="C100" s="1739" t="s">
        <v>4697</v>
      </c>
      <c r="D100" s="1740" t="s">
        <v>4803</v>
      </c>
      <c r="E100" s="1748">
        <v>1369.0282000000002</v>
      </c>
      <c r="F100" s="1743">
        <v>1491.1186000000002</v>
      </c>
      <c r="G100" s="1743">
        <v>1578.8574000000003</v>
      </c>
      <c r="H100" s="1743">
        <v>1392.1116000000002</v>
      </c>
      <c r="I100" s="1743">
        <v>1479.741</v>
      </c>
      <c r="J100" s="1743">
        <v>1427.3384000000001</v>
      </c>
      <c r="K100" s="1743">
        <v>1359.1822000000002</v>
      </c>
      <c r="L100" s="1743">
        <v>1503.6995999999999</v>
      </c>
      <c r="M100" s="1743">
        <v>1377.5614</v>
      </c>
      <c r="N100" s="1743">
        <v>1603.5817999999999</v>
      </c>
      <c r="O100" s="1743">
        <v>1275.163</v>
      </c>
      <c r="P100" s="1743">
        <v>1239.6080000000002</v>
      </c>
      <c r="Q100" s="1743">
        <v>1256.4556000000002</v>
      </c>
      <c r="R100" s="1743">
        <v>1192.2378000000001</v>
      </c>
      <c r="S100" s="1743">
        <v>1294.1986000000002</v>
      </c>
      <c r="T100" s="1743">
        <v>1329.0972000000002</v>
      </c>
      <c r="U100" s="1743">
        <v>1343.8661999999999</v>
      </c>
      <c r="V100" s="1743">
        <v>1312.2496000000001</v>
      </c>
      <c r="W100" s="1743">
        <v>991.70760000000007</v>
      </c>
      <c r="X100" s="1743">
        <v>1132.8335999999999</v>
      </c>
      <c r="Y100" s="1742">
        <v>771.70760000000007</v>
      </c>
      <c r="Z100" s="1742">
        <v>778.27160000000003</v>
      </c>
      <c r="AA100" s="1742">
        <v>751.24980000000016</v>
      </c>
      <c r="AB100" s="1742">
        <v>871.48040000000015</v>
      </c>
      <c r="AC100" s="1742">
        <v>680.13980000000015</v>
      </c>
      <c r="AD100" s="1742">
        <v>630.69100000000003</v>
      </c>
      <c r="AE100" s="1742">
        <v>604.10680000000013</v>
      </c>
      <c r="AF100" s="1742">
        <v>772.91100000000006</v>
      </c>
      <c r="AG100" s="1742">
        <v>696.00280000000009</v>
      </c>
      <c r="AH100" s="1742">
        <v>539.01380000000006</v>
      </c>
      <c r="AI100" s="1742">
        <v>588.02500000000009</v>
      </c>
      <c r="AJ100" s="1742">
        <v>568.55180000000007</v>
      </c>
      <c r="AK100" s="1742">
        <v>586.82159999999999</v>
      </c>
      <c r="AL100" s="1742">
        <v>691.95500000000004</v>
      </c>
      <c r="AM100" s="1742">
        <v>643.1626</v>
      </c>
      <c r="AN100" s="1742">
        <v>592.94800000000009</v>
      </c>
      <c r="AO100" s="1742">
        <v>495.36320000000006</v>
      </c>
      <c r="AP100" s="1742">
        <v>464.07480000000004</v>
      </c>
      <c r="AQ100" s="1742">
        <v>460.46460000000002</v>
      </c>
      <c r="AR100" s="1742">
        <v>524.79180000000008</v>
      </c>
      <c r="AS100" s="1742">
        <v>478.40620000000007</v>
      </c>
      <c r="AT100" s="1742">
        <v>517.02440000000001</v>
      </c>
      <c r="AU100" s="1742">
        <v>454.22880000000004</v>
      </c>
      <c r="AV100" s="1742">
        <v>413.86020000000002</v>
      </c>
      <c r="AW100" s="1742">
        <v>528.29259999999999</v>
      </c>
      <c r="AX100" s="1742">
        <v>480.37540000000007</v>
      </c>
      <c r="AY100" s="1742">
        <v>514.83640000000003</v>
      </c>
      <c r="AZ100" s="1742">
        <v>515.71159999999998</v>
      </c>
      <c r="BA100" s="1742">
        <v>485.73600000000005</v>
      </c>
      <c r="BB100" s="1742">
        <v>556.18960000000004</v>
      </c>
      <c r="BC100" s="1742">
        <v>485.07960000000003</v>
      </c>
      <c r="BD100" s="1742">
        <v>431.91120000000006</v>
      </c>
      <c r="BE100" s="1742">
        <v>467.90380000000005</v>
      </c>
      <c r="BF100" s="1742">
        <v>489.89320000000004</v>
      </c>
      <c r="BG100" s="1742">
        <v>504.33400000000006</v>
      </c>
      <c r="BH100" s="1742">
        <v>409.70300000000003</v>
      </c>
      <c r="BI100" s="1742">
        <v>429.39500000000004</v>
      </c>
      <c r="BJ100" s="1742">
        <v>403.90480000000002</v>
      </c>
      <c r="BK100" s="1742">
        <v>386.51020000000005</v>
      </c>
      <c r="BL100" s="1742">
        <v>470.85759999999999</v>
      </c>
      <c r="BM100" s="1742">
        <v>448.54</v>
      </c>
      <c r="BN100" s="1742">
        <v>436.61540000000008</v>
      </c>
      <c r="BO100" s="1742">
        <v>443.50760000000002</v>
      </c>
      <c r="BP100" s="1742">
        <v>513.74240000000009</v>
      </c>
      <c r="BQ100" s="1742">
        <v>488.68980000000005</v>
      </c>
      <c r="BR100" s="1742">
        <v>532.77800000000002</v>
      </c>
      <c r="BS100" s="1742">
        <v>526.54220000000009</v>
      </c>
      <c r="BT100" s="1742">
        <v>454.44760000000002</v>
      </c>
      <c r="BU100" s="1742">
        <v>428.95740000000006</v>
      </c>
      <c r="BV100" s="1742" t="s">
        <v>2861</v>
      </c>
      <c r="BW100" s="1742">
        <v>460.57400000000001</v>
      </c>
      <c r="BX100" s="1742">
        <v>473.5926</v>
      </c>
      <c r="BY100" s="1742">
        <v>443.39820000000003</v>
      </c>
      <c r="BZ100" s="1742">
        <v>412.76620000000003</v>
      </c>
      <c r="CA100" s="1742">
        <v>324.80860000000001</v>
      </c>
      <c r="CB100" s="1742">
        <v>289.69120000000004</v>
      </c>
      <c r="CC100" s="1742">
        <v>235.10060000000001</v>
      </c>
      <c r="CD100" s="1742">
        <v>303.69440000000003</v>
      </c>
      <c r="CE100" s="1742">
        <v>319.33859999999999</v>
      </c>
      <c r="CF100" s="1742">
        <v>375.24200000000002</v>
      </c>
      <c r="CG100" s="1742" t="s">
        <v>2861</v>
      </c>
      <c r="CH100" s="1742">
        <v>137.62520000000001</v>
      </c>
      <c r="CI100" s="1742">
        <v>126.13820000000001</v>
      </c>
      <c r="CJ100" s="1742">
        <v>156.22320000000002</v>
      </c>
      <c r="CK100" s="1742">
        <v>106.4462</v>
      </c>
      <c r="CL100" s="1742">
        <v>84.456800000000015</v>
      </c>
      <c r="CM100" s="1742">
        <v>150.42500000000001</v>
      </c>
      <c r="CN100" s="1742">
        <v>183.02620000000002</v>
      </c>
      <c r="CO100" s="1742">
        <v>0</v>
      </c>
      <c r="CP100" s="1742">
        <v>43.43180000000001</v>
      </c>
      <c r="CQ100" s="1742">
        <v>75.8142</v>
      </c>
      <c r="CR100" s="1742">
        <v>357.51920000000001</v>
      </c>
      <c r="CS100" s="1742">
        <v>394.05880000000002</v>
      </c>
      <c r="CT100" s="1742">
        <v>333.56060000000002</v>
      </c>
      <c r="CU100" s="1742">
        <v>293.73900000000003</v>
      </c>
      <c r="CV100" s="1742">
        <v>278.09480000000002</v>
      </c>
      <c r="CW100" s="1742">
        <v>318.46340000000004</v>
      </c>
      <c r="CX100" s="1742">
        <v>244.29020000000003</v>
      </c>
      <c r="CY100" s="1742">
        <v>284.44</v>
      </c>
      <c r="CZ100" s="1742">
        <v>150.53440000000001</v>
      </c>
      <c r="DA100" s="1742">
        <v>137.40639999999999</v>
      </c>
      <c r="DB100" s="1742">
        <v>177.4468</v>
      </c>
      <c r="DC100" s="1742">
        <v>174.82120000000003</v>
      </c>
      <c r="DD100" s="1742">
        <v>169.78880000000001</v>
      </c>
      <c r="DE100" s="1742">
        <v>325.57440000000003</v>
      </c>
      <c r="DF100" s="1742">
        <v>269.01460000000003</v>
      </c>
      <c r="DG100" s="1742">
        <v>348.8766</v>
      </c>
      <c r="DH100" s="1742">
        <v>156.989</v>
      </c>
      <c r="DI100" s="1742">
        <v>245.2748</v>
      </c>
      <c r="DJ100" s="1742">
        <v>197.79520000000002</v>
      </c>
      <c r="DK100" s="1742">
        <v>217.15900000000002</v>
      </c>
      <c r="DL100" s="1742">
        <v>192.43460000000002</v>
      </c>
      <c r="DM100" s="1742">
        <v>252.27640000000002</v>
      </c>
      <c r="DN100" s="1742">
        <v>197.90460000000002</v>
      </c>
      <c r="DO100" s="1742">
        <v>282.90840000000003</v>
      </c>
      <c r="DP100" s="1742">
        <v>166.5068</v>
      </c>
      <c r="DQ100" s="1742">
        <v>101.63260000000001</v>
      </c>
      <c r="DR100" s="1742">
        <v>132.7022</v>
      </c>
      <c r="DS100" s="1742">
        <v>185.65180000000001</v>
      </c>
      <c r="DT100" s="1742">
        <v>173.72720000000004</v>
      </c>
      <c r="DU100" s="1742">
        <v>137.73460000000003</v>
      </c>
      <c r="DV100" s="1742">
        <v>197.35760000000002</v>
      </c>
      <c r="DW100" s="1742">
        <v>174.71180000000001</v>
      </c>
      <c r="DX100" s="1742">
        <v>203.26520000000002</v>
      </c>
      <c r="DY100" s="1742">
        <v>217.9248</v>
      </c>
      <c r="DZ100" s="1742">
        <v>196.59180000000001</v>
      </c>
      <c r="EA100" s="1742">
        <v>209.28220000000002</v>
      </c>
      <c r="EB100" s="1742">
        <v>234.8818</v>
      </c>
      <c r="EC100" s="1742">
        <v>213.11120000000003</v>
      </c>
      <c r="ED100" s="1742">
        <v>252.93280000000001</v>
      </c>
      <c r="EE100" s="1742">
        <v>231.16220000000004</v>
      </c>
      <c r="EF100" s="2007">
        <v>280.5016</v>
      </c>
      <c r="EG100" s="1742">
        <v>179.85360000000003</v>
      </c>
      <c r="EH100" s="1742">
        <v>204.578</v>
      </c>
      <c r="EI100" s="1742">
        <v>250.1978</v>
      </c>
      <c r="EJ100" s="1742">
        <v>266.17020000000002</v>
      </c>
      <c r="EK100" s="1742">
        <v>316.82240000000007</v>
      </c>
      <c r="EL100" s="1742">
        <v>351.61160000000001</v>
      </c>
      <c r="EM100" s="1742">
        <v>304.35079999999999</v>
      </c>
      <c r="EN100" s="1742">
        <v>384.21280000000002</v>
      </c>
      <c r="EO100" s="1742">
        <v>360.80120000000005</v>
      </c>
      <c r="EP100" s="1742">
        <v>411.34400000000005</v>
      </c>
      <c r="EQ100" s="1742">
        <v>441.10080000000005</v>
      </c>
      <c r="ER100" s="1742">
        <v>543.93680000000006</v>
      </c>
      <c r="ES100" s="1742">
        <v>498.31700000000006</v>
      </c>
      <c r="ET100" s="1742">
        <v>474.24900000000002</v>
      </c>
      <c r="EU100" s="1742">
        <v>335.858</v>
      </c>
      <c r="EV100" s="1742">
        <v>307.30459999999999</v>
      </c>
      <c r="EW100" s="1742">
        <v>452.47840000000008</v>
      </c>
      <c r="EX100" s="1742">
        <v>378.19580000000002</v>
      </c>
      <c r="EY100" s="1742">
        <v>420.31480000000005</v>
      </c>
      <c r="EZ100" s="1742">
        <v>557.28359999999998</v>
      </c>
      <c r="FA100" s="1742">
        <v>608.59220000000005</v>
      </c>
      <c r="FB100" s="1742">
        <v>580.25760000000002</v>
      </c>
      <c r="FC100" s="1742">
        <v>494.81620000000004</v>
      </c>
      <c r="FD100" s="1742">
        <v>521.83800000000008</v>
      </c>
      <c r="FE100" s="1742">
        <v>596.88640000000009</v>
      </c>
      <c r="FF100" s="1742">
        <v>307.52340000000004</v>
      </c>
      <c r="FG100" s="1742">
        <v>363.6456</v>
      </c>
      <c r="FH100" s="1742">
        <v>346.68860000000001</v>
      </c>
      <c r="FI100" s="1742">
        <v>346.68860000000001</v>
      </c>
      <c r="FJ100" s="1742">
        <v>362.44220000000001</v>
      </c>
      <c r="FK100" s="1742">
        <v>454.55700000000002</v>
      </c>
      <c r="FL100" s="1742">
        <v>412.76620000000003</v>
      </c>
      <c r="FM100" s="1742">
        <v>436.72480000000002</v>
      </c>
      <c r="FN100" s="1742">
        <v>507.06900000000002</v>
      </c>
      <c r="FO100" s="1742">
        <v>479.39080000000001</v>
      </c>
      <c r="FP100" s="1742">
        <v>435.19320000000005</v>
      </c>
      <c r="FQ100" s="1742">
        <v>529.05840000000012</v>
      </c>
      <c r="FR100" s="1742">
        <v>452.25960000000003</v>
      </c>
      <c r="FS100" s="1742">
        <v>469.87300000000005</v>
      </c>
      <c r="FT100" s="1742">
        <v>683.42180000000008</v>
      </c>
      <c r="FU100" s="1742">
        <v>628.72180000000014</v>
      </c>
      <c r="FV100" s="1742">
        <v>720.83659999999998</v>
      </c>
      <c r="FW100" s="1742">
        <v>662.30759999999998</v>
      </c>
      <c r="FX100" s="1742">
        <v>742.71660000000008</v>
      </c>
      <c r="FY100" s="1742">
        <v>735.60559999999998</v>
      </c>
      <c r="FZ100" s="1742">
        <v>763.9402</v>
      </c>
      <c r="GA100" s="1742">
        <v>799.82340000000011</v>
      </c>
      <c r="GB100" s="1742">
        <v>782.86640000000011</v>
      </c>
      <c r="GC100" s="1742" t="s">
        <v>2861</v>
      </c>
      <c r="GD100" s="1742">
        <v>824.21960000000001</v>
      </c>
      <c r="GE100" s="1742" t="s">
        <v>2861</v>
      </c>
      <c r="GF100" s="1742" t="s">
        <v>2861</v>
      </c>
      <c r="GG100" s="1742">
        <v>781.1160000000001</v>
      </c>
      <c r="GH100" s="1742">
        <v>806.16860000000008</v>
      </c>
      <c r="GI100" s="1742">
        <v>874.10600000000011</v>
      </c>
      <c r="GJ100" s="1742">
        <v>833.19040000000007</v>
      </c>
      <c r="GK100" s="1742">
        <v>733.74580000000014</v>
      </c>
      <c r="GL100" s="1742">
        <v>675.54500000000007</v>
      </c>
      <c r="GM100" s="1742">
        <v>730.90140000000008</v>
      </c>
      <c r="GN100" s="1742">
        <v>771.59820000000002</v>
      </c>
      <c r="GO100" s="1742">
        <v>909.22340000000008</v>
      </c>
      <c r="GP100" s="1742">
        <v>905.28500000000008</v>
      </c>
      <c r="GQ100" s="1742">
        <v>820.17180000000008</v>
      </c>
      <c r="GR100" s="1742">
        <v>945.6536000000001</v>
      </c>
      <c r="GS100" s="1742">
        <v>867.65140000000008</v>
      </c>
      <c r="GT100" s="1742">
        <v>920.60100000000011</v>
      </c>
      <c r="GU100" s="1742">
        <v>934.49480000000017</v>
      </c>
      <c r="GV100" s="1742">
        <v>958.4534000000001</v>
      </c>
      <c r="GW100" s="1742" t="s">
        <v>2861</v>
      </c>
      <c r="GX100" s="1742">
        <v>941.71519999999998</v>
      </c>
      <c r="GY100" s="1742" t="s">
        <v>2861</v>
      </c>
      <c r="GZ100" s="1742" t="s">
        <v>2861</v>
      </c>
      <c r="HA100" s="1742" t="s">
        <v>2861</v>
      </c>
      <c r="HB100" s="1742" t="s">
        <v>2861</v>
      </c>
      <c r="HC100" s="1744" t="s">
        <v>2861</v>
      </c>
      <c r="HD100" s="1745" t="s">
        <v>4803</v>
      </c>
      <c r="HE100" s="1746" t="s">
        <v>4697</v>
      </c>
      <c r="HF100" s="1747">
        <v>181</v>
      </c>
    </row>
    <row r="101" spans="2:214" hidden="1">
      <c r="B101" s="1738">
        <v>182</v>
      </c>
      <c r="C101" s="1739" t="s">
        <v>4697</v>
      </c>
      <c r="D101" s="1740" t="s">
        <v>4804</v>
      </c>
      <c r="E101" s="1748">
        <v>1379.8588</v>
      </c>
      <c r="F101" s="1743">
        <v>1501.9492</v>
      </c>
      <c r="G101" s="1743">
        <v>1589.6880000000001</v>
      </c>
      <c r="H101" s="1743">
        <v>1402.9422</v>
      </c>
      <c r="I101" s="1743">
        <v>1490.5716</v>
      </c>
      <c r="J101" s="1743">
        <v>1438.1689999999999</v>
      </c>
      <c r="K101" s="1743">
        <v>1370.0128</v>
      </c>
      <c r="L101" s="1743">
        <v>1514.5301999999999</v>
      </c>
      <c r="M101" s="1743">
        <v>1388.3920000000001</v>
      </c>
      <c r="N101" s="1743">
        <v>1614.4123999999999</v>
      </c>
      <c r="O101" s="1743">
        <v>1285.9936</v>
      </c>
      <c r="P101" s="1743">
        <v>1250.4386</v>
      </c>
      <c r="Q101" s="1743">
        <v>1267.2862</v>
      </c>
      <c r="R101" s="1743">
        <v>1203.0684000000001</v>
      </c>
      <c r="S101" s="1743">
        <v>1305.0291999999999</v>
      </c>
      <c r="T101" s="1743">
        <v>1339.9277999999999</v>
      </c>
      <c r="U101" s="1743">
        <v>1354.6967999999999</v>
      </c>
      <c r="V101" s="1743">
        <v>1323.0801999999999</v>
      </c>
      <c r="W101" s="1743">
        <v>1002.5382</v>
      </c>
      <c r="X101" s="1743">
        <v>1143.6641999999999</v>
      </c>
      <c r="Y101" s="1742">
        <v>782.53819999999996</v>
      </c>
      <c r="Z101" s="1742">
        <v>788.9928000000001</v>
      </c>
      <c r="AA101" s="1742">
        <v>761.971</v>
      </c>
      <c r="AB101" s="1742">
        <v>882.2016000000001</v>
      </c>
      <c r="AC101" s="1742">
        <v>690.8610000000001</v>
      </c>
      <c r="AD101" s="1742">
        <v>641.41219999999998</v>
      </c>
      <c r="AE101" s="1742">
        <v>614.82800000000009</v>
      </c>
      <c r="AF101" s="1742">
        <v>783.63220000000001</v>
      </c>
      <c r="AG101" s="1742">
        <v>706.72400000000005</v>
      </c>
      <c r="AH101" s="1742">
        <v>549.73500000000001</v>
      </c>
      <c r="AI101" s="1742">
        <v>598.74620000000004</v>
      </c>
      <c r="AJ101" s="1742">
        <v>579.27300000000002</v>
      </c>
      <c r="AK101" s="1742">
        <v>597.54280000000006</v>
      </c>
      <c r="AL101" s="1742">
        <v>702.67619999999999</v>
      </c>
      <c r="AM101" s="1742">
        <v>653.88380000000006</v>
      </c>
      <c r="AN101" s="1742">
        <v>603.77859999999998</v>
      </c>
      <c r="AO101" s="1742">
        <v>506.19380000000001</v>
      </c>
      <c r="AP101" s="1742">
        <v>474.90540000000004</v>
      </c>
      <c r="AQ101" s="1742">
        <v>471.18580000000003</v>
      </c>
      <c r="AR101" s="1742">
        <v>535.62240000000008</v>
      </c>
      <c r="AS101" s="1742">
        <v>489.12740000000008</v>
      </c>
      <c r="AT101" s="1742">
        <v>527.74559999999997</v>
      </c>
      <c r="AU101" s="1742">
        <v>464.95000000000005</v>
      </c>
      <c r="AV101" s="1742">
        <v>424.69080000000002</v>
      </c>
      <c r="AW101" s="1742">
        <v>539.1232</v>
      </c>
      <c r="AX101" s="1742">
        <v>491.20600000000002</v>
      </c>
      <c r="AY101" s="1742">
        <v>525.55759999999998</v>
      </c>
      <c r="AZ101" s="1742">
        <v>510.24160000000001</v>
      </c>
      <c r="BA101" s="1742">
        <v>496.45720000000006</v>
      </c>
      <c r="BB101" s="1742">
        <v>538.24800000000005</v>
      </c>
      <c r="BC101" s="1742">
        <v>495.80080000000004</v>
      </c>
      <c r="BD101" s="1742">
        <v>442.74180000000001</v>
      </c>
      <c r="BE101" s="1742">
        <v>478.62500000000006</v>
      </c>
      <c r="BF101" s="1742">
        <v>500.61440000000005</v>
      </c>
      <c r="BG101" s="1742">
        <v>515.16460000000006</v>
      </c>
      <c r="BH101" s="1742">
        <v>420.42420000000004</v>
      </c>
      <c r="BI101" s="1742">
        <v>440.11620000000005</v>
      </c>
      <c r="BJ101" s="1742">
        <v>414.73540000000008</v>
      </c>
      <c r="BK101" s="1742">
        <v>397.3408</v>
      </c>
      <c r="BL101" s="1742">
        <v>465.38760000000002</v>
      </c>
      <c r="BM101" s="1742">
        <v>442.9606</v>
      </c>
      <c r="BN101" s="1742">
        <v>447.33660000000003</v>
      </c>
      <c r="BO101" s="1742">
        <v>451.27500000000003</v>
      </c>
      <c r="BP101" s="1742">
        <v>495.80080000000004</v>
      </c>
      <c r="BQ101" s="1742">
        <v>470.74820000000005</v>
      </c>
      <c r="BR101" s="1742">
        <v>514.83640000000003</v>
      </c>
      <c r="BS101" s="1742">
        <v>508.60059999999999</v>
      </c>
      <c r="BT101" s="1742">
        <v>436.50600000000003</v>
      </c>
      <c r="BU101" s="1742">
        <v>411.01580000000001</v>
      </c>
      <c r="BV101" s="1742" t="s">
        <v>2861</v>
      </c>
      <c r="BW101" s="1742">
        <v>442.63240000000008</v>
      </c>
      <c r="BX101" s="1742">
        <v>455.65100000000001</v>
      </c>
      <c r="BY101" s="1742">
        <v>425.45659999999998</v>
      </c>
      <c r="BZ101" s="1742">
        <v>394.82460000000003</v>
      </c>
      <c r="CA101" s="1742">
        <v>335.52980000000002</v>
      </c>
      <c r="CB101" s="1742">
        <v>300.52179999999998</v>
      </c>
      <c r="CC101" s="1742">
        <v>245.8218</v>
      </c>
      <c r="CD101" s="1742">
        <v>314.41559999999998</v>
      </c>
      <c r="CE101" s="1742">
        <v>330.0598</v>
      </c>
      <c r="CF101" s="1742">
        <v>386.07260000000002</v>
      </c>
      <c r="CG101" s="1742" t="s">
        <v>2861</v>
      </c>
      <c r="CH101" s="1742">
        <v>148.34640000000002</v>
      </c>
      <c r="CI101" s="1742">
        <v>136.85939999999999</v>
      </c>
      <c r="CJ101" s="1742">
        <v>167.0538</v>
      </c>
      <c r="CK101" s="1742">
        <v>117.1674</v>
      </c>
      <c r="CL101" s="1742">
        <v>95.287400000000005</v>
      </c>
      <c r="CM101" s="1742">
        <v>161.25560000000002</v>
      </c>
      <c r="CN101" s="1742">
        <v>193.85679999999999</v>
      </c>
      <c r="CO101" s="1742">
        <v>39.602800000000009</v>
      </c>
      <c r="CP101" s="1742">
        <v>0</v>
      </c>
      <c r="CQ101" s="1742">
        <v>55.794000000000004</v>
      </c>
      <c r="CR101" s="1742">
        <v>339.57760000000002</v>
      </c>
      <c r="CS101" s="1742">
        <v>376.11720000000003</v>
      </c>
      <c r="CT101" s="1742">
        <v>315.61900000000003</v>
      </c>
      <c r="CU101" s="1742">
        <v>304.46020000000004</v>
      </c>
      <c r="CV101" s="1742">
        <v>295.48940000000005</v>
      </c>
      <c r="CW101" s="1742">
        <v>329.18459999999999</v>
      </c>
      <c r="CX101" s="1742">
        <v>226.34860000000003</v>
      </c>
      <c r="CY101" s="1742">
        <v>266.4984</v>
      </c>
      <c r="CZ101" s="1742">
        <v>132.59280000000001</v>
      </c>
      <c r="DA101" s="1742">
        <v>119.46480000000001</v>
      </c>
      <c r="DB101" s="1742">
        <v>159.61460000000002</v>
      </c>
      <c r="DC101" s="1742">
        <v>172.52379999999999</v>
      </c>
      <c r="DD101" s="1742">
        <v>187.07400000000001</v>
      </c>
      <c r="DE101" s="1742">
        <v>307.63280000000003</v>
      </c>
      <c r="DF101" s="1742">
        <v>251.07300000000001</v>
      </c>
      <c r="DG101" s="1742">
        <v>330.935</v>
      </c>
      <c r="DH101" s="1742">
        <v>139.04740000000001</v>
      </c>
      <c r="DI101" s="1742">
        <v>227.33320000000003</v>
      </c>
      <c r="DJ101" s="1742">
        <v>179.85360000000003</v>
      </c>
      <c r="DK101" s="1742">
        <v>199.2174</v>
      </c>
      <c r="DL101" s="1742">
        <v>174.49300000000002</v>
      </c>
      <c r="DM101" s="1742">
        <v>234.3348</v>
      </c>
      <c r="DN101" s="1742">
        <v>180.07240000000002</v>
      </c>
      <c r="DO101" s="1742">
        <v>264.96680000000003</v>
      </c>
      <c r="DP101" s="1742">
        <v>148.56520000000003</v>
      </c>
      <c r="DQ101" s="1742">
        <v>83.800399999999996</v>
      </c>
      <c r="DR101" s="1742">
        <v>114.76060000000001</v>
      </c>
      <c r="DS101" s="1742">
        <v>167.71020000000001</v>
      </c>
      <c r="DT101" s="1742">
        <v>155.89500000000001</v>
      </c>
      <c r="DU101" s="1742">
        <v>119.79300000000001</v>
      </c>
      <c r="DV101" s="1742">
        <v>179.41600000000003</v>
      </c>
      <c r="DW101" s="1742">
        <v>156.77020000000002</v>
      </c>
      <c r="DX101" s="1742">
        <v>185.43300000000002</v>
      </c>
      <c r="DY101" s="1742">
        <v>199.98320000000004</v>
      </c>
      <c r="DZ101" s="1742">
        <v>178.65020000000001</v>
      </c>
      <c r="EA101" s="1742">
        <v>191.34060000000002</v>
      </c>
      <c r="EB101" s="1742">
        <v>217.04960000000003</v>
      </c>
      <c r="EC101" s="1742">
        <v>195.27900000000002</v>
      </c>
      <c r="ED101" s="1742">
        <v>234.99120000000002</v>
      </c>
      <c r="EE101" s="1742">
        <v>213.22060000000002</v>
      </c>
      <c r="EF101" s="2007">
        <v>262.56</v>
      </c>
      <c r="EG101" s="1742">
        <v>161.91200000000001</v>
      </c>
      <c r="EH101" s="1742">
        <v>186.7458</v>
      </c>
      <c r="EI101" s="1742">
        <v>232.25620000000004</v>
      </c>
      <c r="EJ101" s="1742">
        <v>248.22860000000003</v>
      </c>
      <c r="EK101" s="1742">
        <v>298.88080000000002</v>
      </c>
      <c r="EL101" s="1742">
        <v>333.67</v>
      </c>
      <c r="EM101" s="1742">
        <v>286.40920000000006</v>
      </c>
      <c r="EN101" s="1742">
        <v>366.38060000000002</v>
      </c>
      <c r="EO101" s="1742">
        <v>342.8596</v>
      </c>
      <c r="EP101" s="1742">
        <v>393.40240000000006</v>
      </c>
      <c r="EQ101" s="1742">
        <v>423.15920000000006</v>
      </c>
      <c r="ER101" s="1742">
        <v>525.99520000000007</v>
      </c>
      <c r="ES101" s="1742">
        <v>480.37540000000007</v>
      </c>
      <c r="ET101" s="1742">
        <v>456.30740000000009</v>
      </c>
      <c r="EU101" s="1742">
        <v>317.91640000000007</v>
      </c>
      <c r="EV101" s="1742">
        <v>289.363</v>
      </c>
      <c r="EW101" s="1742">
        <v>434.64620000000002</v>
      </c>
      <c r="EX101" s="1742">
        <v>360.25420000000003</v>
      </c>
      <c r="EY101" s="1742">
        <v>402.37320000000005</v>
      </c>
      <c r="EZ101" s="1742">
        <v>539.34199999999998</v>
      </c>
      <c r="FA101" s="1742">
        <v>590.76</v>
      </c>
      <c r="FB101" s="1742">
        <v>562.31600000000003</v>
      </c>
      <c r="FC101" s="1742">
        <v>476.87459999999999</v>
      </c>
      <c r="FD101" s="1742">
        <v>503.89640000000009</v>
      </c>
      <c r="FE101" s="1742">
        <v>578.9448000000001</v>
      </c>
      <c r="FF101" s="1742">
        <v>289.58179999999999</v>
      </c>
      <c r="FG101" s="1742">
        <v>345.70400000000001</v>
      </c>
      <c r="FH101" s="1742">
        <v>328.74700000000001</v>
      </c>
      <c r="FI101" s="1742">
        <v>328.74700000000001</v>
      </c>
      <c r="FJ101" s="1742">
        <v>344.50060000000002</v>
      </c>
      <c r="FK101" s="1742">
        <v>436.61540000000008</v>
      </c>
      <c r="FL101" s="1742">
        <v>394.93400000000003</v>
      </c>
      <c r="FM101" s="1742">
        <v>418.89260000000002</v>
      </c>
      <c r="FN101" s="1742">
        <v>489.12740000000008</v>
      </c>
      <c r="FO101" s="1742">
        <v>461.44920000000008</v>
      </c>
      <c r="FP101" s="1742">
        <v>417.2516</v>
      </c>
      <c r="FQ101" s="1742">
        <v>511.11680000000001</v>
      </c>
      <c r="FR101" s="1742">
        <v>434.31800000000004</v>
      </c>
      <c r="FS101" s="1742">
        <v>451.93140000000005</v>
      </c>
      <c r="FT101" s="1742">
        <v>665.48019999999997</v>
      </c>
      <c r="FU101" s="1742">
        <v>610.88959999999997</v>
      </c>
      <c r="FV101" s="1742">
        <v>702.8950000000001</v>
      </c>
      <c r="FW101" s="1742">
        <v>644.47540000000004</v>
      </c>
      <c r="FX101" s="1742">
        <v>724.77500000000009</v>
      </c>
      <c r="FY101" s="1742">
        <v>717.77340000000004</v>
      </c>
      <c r="FZ101" s="1742">
        <v>745.99860000000001</v>
      </c>
      <c r="GA101" s="1742">
        <v>781.99120000000005</v>
      </c>
      <c r="GB101" s="1742">
        <v>765.03420000000006</v>
      </c>
      <c r="GC101" s="1742" t="s">
        <v>2861</v>
      </c>
      <c r="GD101" s="1742">
        <v>806.27800000000002</v>
      </c>
      <c r="GE101" s="1742" t="s">
        <v>2861</v>
      </c>
      <c r="GF101" s="1742" t="s">
        <v>2861</v>
      </c>
      <c r="GG101" s="1742">
        <v>763.17440000000011</v>
      </c>
      <c r="GH101" s="1742">
        <v>788.22700000000009</v>
      </c>
      <c r="GI101" s="1742">
        <v>856.16440000000011</v>
      </c>
      <c r="GJ101" s="1742">
        <v>815.24880000000007</v>
      </c>
      <c r="GK101" s="1742">
        <v>715.80420000000004</v>
      </c>
      <c r="GL101" s="1742">
        <v>657.60340000000008</v>
      </c>
      <c r="GM101" s="1742">
        <v>712.95980000000009</v>
      </c>
      <c r="GN101" s="1742">
        <v>753.65660000000003</v>
      </c>
      <c r="GO101" s="1742">
        <v>891.39120000000003</v>
      </c>
      <c r="GP101" s="1742">
        <v>887.34340000000009</v>
      </c>
      <c r="GQ101" s="1742">
        <v>802.23019999999997</v>
      </c>
      <c r="GR101" s="1742">
        <v>927.7120000000001</v>
      </c>
      <c r="GS101" s="1742">
        <v>849.81920000000002</v>
      </c>
      <c r="GT101" s="1742">
        <v>902.65940000000012</v>
      </c>
      <c r="GU101" s="1742">
        <v>916.6626</v>
      </c>
      <c r="GV101" s="1742">
        <v>940.51180000000011</v>
      </c>
      <c r="GW101" s="1742" t="s">
        <v>2861</v>
      </c>
      <c r="GX101" s="1742">
        <v>923.7736000000001</v>
      </c>
      <c r="GY101" s="1742" t="s">
        <v>2861</v>
      </c>
      <c r="GZ101" s="1742" t="s">
        <v>2861</v>
      </c>
      <c r="HA101" s="1742" t="s">
        <v>2861</v>
      </c>
      <c r="HB101" s="1742" t="s">
        <v>2861</v>
      </c>
      <c r="HC101" s="1744" t="s">
        <v>2861</v>
      </c>
      <c r="HD101" s="1745" t="s">
        <v>4804</v>
      </c>
      <c r="HE101" s="1746" t="s">
        <v>4697</v>
      </c>
      <c r="HF101" s="1747">
        <v>182</v>
      </c>
    </row>
    <row r="102" spans="2:214" hidden="1">
      <c r="B102" s="1738">
        <v>183</v>
      </c>
      <c r="C102" s="1739" t="s">
        <v>4697</v>
      </c>
      <c r="D102" s="1740" t="s">
        <v>4805</v>
      </c>
      <c r="E102" s="1748">
        <v>1412.8976000000002</v>
      </c>
      <c r="F102" s="1743">
        <v>1534.9880000000003</v>
      </c>
      <c r="G102" s="1743">
        <v>1622.7268000000004</v>
      </c>
      <c r="H102" s="1743">
        <v>1435.9810000000002</v>
      </c>
      <c r="I102" s="1743">
        <v>1523.6104</v>
      </c>
      <c r="J102" s="1743">
        <v>1471.2078000000001</v>
      </c>
      <c r="K102" s="1743">
        <v>1403.0516000000002</v>
      </c>
      <c r="L102" s="1743">
        <v>1547.569</v>
      </c>
      <c r="M102" s="1743">
        <v>1421.4308000000001</v>
      </c>
      <c r="N102" s="1743">
        <v>1647.4512</v>
      </c>
      <c r="O102" s="1743">
        <v>1319.0324000000001</v>
      </c>
      <c r="P102" s="1743">
        <v>1283.4774000000002</v>
      </c>
      <c r="Q102" s="1743">
        <v>1300.3250000000003</v>
      </c>
      <c r="R102" s="1743">
        <v>1236.1072000000001</v>
      </c>
      <c r="S102" s="1743">
        <v>1338.0680000000002</v>
      </c>
      <c r="T102" s="1743">
        <v>1372.9666000000002</v>
      </c>
      <c r="U102" s="1743">
        <v>1387.7356</v>
      </c>
      <c r="V102" s="1743">
        <v>1356.1190000000001</v>
      </c>
      <c r="W102" s="1743">
        <v>1035.5770000000002</v>
      </c>
      <c r="X102" s="1743">
        <v>1176.703</v>
      </c>
      <c r="Y102" s="1742">
        <v>815.57700000000011</v>
      </c>
      <c r="Z102" s="1742">
        <v>822.03160000000003</v>
      </c>
      <c r="AA102" s="1742">
        <v>795.00980000000015</v>
      </c>
      <c r="AB102" s="1742">
        <v>915.24040000000014</v>
      </c>
      <c r="AC102" s="1742">
        <v>723.89980000000014</v>
      </c>
      <c r="AD102" s="1742">
        <v>674.45100000000002</v>
      </c>
      <c r="AE102" s="1742">
        <v>647.86680000000013</v>
      </c>
      <c r="AF102" s="1742">
        <v>816.67100000000005</v>
      </c>
      <c r="AG102" s="1742">
        <v>739.76280000000008</v>
      </c>
      <c r="AH102" s="1742">
        <v>582.77380000000005</v>
      </c>
      <c r="AI102" s="1742">
        <v>631.78500000000008</v>
      </c>
      <c r="AJ102" s="1742">
        <v>612.31180000000006</v>
      </c>
      <c r="AK102" s="1742">
        <v>630.58159999999998</v>
      </c>
      <c r="AL102" s="1742">
        <v>735.71500000000003</v>
      </c>
      <c r="AM102" s="1742">
        <v>686.92259999999999</v>
      </c>
      <c r="AN102" s="1742">
        <v>636.81740000000002</v>
      </c>
      <c r="AO102" s="1742">
        <v>539.23260000000005</v>
      </c>
      <c r="AP102" s="1742">
        <v>507.94420000000002</v>
      </c>
      <c r="AQ102" s="1742">
        <v>504.22460000000001</v>
      </c>
      <c r="AR102" s="1742">
        <v>568.66120000000001</v>
      </c>
      <c r="AS102" s="1742">
        <v>522.1662</v>
      </c>
      <c r="AT102" s="1742">
        <v>560.78440000000012</v>
      </c>
      <c r="AU102" s="1742">
        <v>497.98880000000003</v>
      </c>
      <c r="AV102" s="1742">
        <v>457.7296</v>
      </c>
      <c r="AW102" s="1742">
        <v>572.16200000000003</v>
      </c>
      <c r="AX102" s="1742">
        <v>524.24480000000005</v>
      </c>
      <c r="AY102" s="1742">
        <v>521.72860000000003</v>
      </c>
      <c r="AZ102" s="1742">
        <v>484.97020000000003</v>
      </c>
      <c r="BA102" s="1742">
        <v>491.09660000000002</v>
      </c>
      <c r="BB102" s="1742">
        <v>512.97659999999996</v>
      </c>
      <c r="BC102" s="1742">
        <v>491.86240000000004</v>
      </c>
      <c r="BD102" s="1742">
        <v>438.80340000000007</v>
      </c>
      <c r="BE102" s="1742">
        <v>474.79600000000005</v>
      </c>
      <c r="BF102" s="1742">
        <v>496.67600000000004</v>
      </c>
      <c r="BG102" s="1742">
        <v>521.50980000000004</v>
      </c>
      <c r="BH102" s="1742">
        <v>416.48580000000004</v>
      </c>
      <c r="BI102" s="1742">
        <v>436.17780000000005</v>
      </c>
      <c r="BJ102" s="1742">
        <v>422.1746</v>
      </c>
      <c r="BK102" s="1742">
        <v>430.37959999999998</v>
      </c>
      <c r="BL102" s="1742">
        <v>440.0068</v>
      </c>
      <c r="BM102" s="1742">
        <v>417.68920000000003</v>
      </c>
      <c r="BN102" s="1742">
        <v>435.19320000000005</v>
      </c>
      <c r="BO102" s="1742">
        <v>426.00360000000001</v>
      </c>
      <c r="BP102" s="1742">
        <v>470.52940000000007</v>
      </c>
      <c r="BQ102" s="1742">
        <v>445.47680000000003</v>
      </c>
      <c r="BR102" s="1742">
        <v>489.56500000000005</v>
      </c>
      <c r="BS102" s="1742">
        <v>483.32920000000007</v>
      </c>
      <c r="BT102" s="1742">
        <v>411.2346</v>
      </c>
      <c r="BU102" s="1742">
        <v>385.74440000000004</v>
      </c>
      <c r="BV102" s="1742" t="s">
        <v>2861</v>
      </c>
      <c r="BW102" s="1742">
        <v>417.36100000000005</v>
      </c>
      <c r="BX102" s="1742">
        <v>430.37959999999998</v>
      </c>
      <c r="BY102" s="1742">
        <v>400.18520000000007</v>
      </c>
      <c r="BZ102" s="1742">
        <v>369.55320000000006</v>
      </c>
      <c r="CA102" s="1742">
        <v>368.5686</v>
      </c>
      <c r="CB102" s="1742">
        <v>333.56060000000002</v>
      </c>
      <c r="CC102" s="1742">
        <v>278.86060000000003</v>
      </c>
      <c r="CD102" s="1742">
        <v>347.45440000000008</v>
      </c>
      <c r="CE102" s="1742">
        <v>363.09859999999998</v>
      </c>
      <c r="CF102" s="1742">
        <v>419.11140000000006</v>
      </c>
      <c r="CG102" s="1742" t="s">
        <v>2861</v>
      </c>
      <c r="CH102" s="1742">
        <v>181.38520000000003</v>
      </c>
      <c r="CI102" s="1742">
        <v>169.89820000000003</v>
      </c>
      <c r="CJ102" s="1742">
        <v>200.09260000000003</v>
      </c>
      <c r="CK102" s="1742">
        <v>150.20620000000002</v>
      </c>
      <c r="CL102" s="1742">
        <v>128.3262</v>
      </c>
      <c r="CM102" s="1742">
        <v>194.2944</v>
      </c>
      <c r="CN102" s="1742">
        <v>226.89560000000003</v>
      </c>
      <c r="CO102" s="1742">
        <v>72.641600000000011</v>
      </c>
      <c r="CP102" s="1742">
        <v>55.684600000000003</v>
      </c>
      <c r="CQ102" s="1742">
        <v>0</v>
      </c>
      <c r="CR102" s="1742">
        <v>314.30620000000005</v>
      </c>
      <c r="CS102" s="1742">
        <v>350.8458</v>
      </c>
      <c r="CT102" s="1742">
        <v>290.3476</v>
      </c>
      <c r="CU102" s="1742">
        <v>335.42040000000003</v>
      </c>
      <c r="CV102" s="1742">
        <v>277.5478</v>
      </c>
      <c r="CW102" s="1742">
        <v>327.54360000000003</v>
      </c>
      <c r="CX102" s="1742">
        <v>201.07720000000003</v>
      </c>
      <c r="CY102" s="1742">
        <v>241.22700000000003</v>
      </c>
      <c r="CZ102" s="1742">
        <v>107.3214</v>
      </c>
      <c r="DA102" s="1742">
        <v>94.193399999999997</v>
      </c>
      <c r="DB102" s="1742">
        <v>134.2338</v>
      </c>
      <c r="DC102" s="1742">
        <v>147.25239999999999</v>
      </c>
      <c r="DD102" s="1742">
        <v>216.50260000000003</v>
      </c>
      <c r="DE102" s="1742">
        <v>282.36140000000006</v>
      </c>
      <c r="DF102" s="1742">
        <v>225.80160000000004</v>
      </c>
      <c r="DG102" s="1742">
        <v>305.66359999999997</v>
      </c>
      <c r="DH102" s="1742">
        <v>113.77600000000001</v>
      </c>
      <c r="DI102" s="1742">
        <v>202.06180000000001</v>
      </c>
      <c r="DJ102" s="1742">
        <v>154.58220000000003</v>
      </c>
      <c r="DK102" s="1742">
        <v>173.94600000000003</v>
      </c>
      <c r="DL102" s="1742">
        <v>149.22160000000002</v>
      </c>
      <c r="DM102" s="1742">
        <v>209.0634</v>
      </c>
      <c r="DN102" s="1742">
        <v>154.69160000000002</v>
      </c>
      <c r="DO102" s="1742">
        <v>239.69540000000001</v>
      </c>
      <c r="DP102" s="1742">
        <v>115.08880000000001</v>
      </c>
      <c r="DQ102" s="1742">
        <v>58.529000000000003</v>
      </c>
      <c r="DR102" s="1742">
        <v>89.489199999999997</v>
      </c>
      <c r="DS102" s="1742">
        <v>129.20140000000001</v>
      </c>
      <c r="DT102" s="1742">
        <v>130.51420000000002</v>
      </c>
      <c r="DU102" s="1742">
        <v>83.909800000000004</v>
      </c>
      <c r="DV102" s="1742">
        <v>147.47120000000001</v>
      </c>
      <c r="DW102" s="1742">
        <v>120.88700000000001</v>
      </c>
      <c r="DX102" s="1742">
        <v>160.16160000000002</v>
      </c>
      <c r="DY102" s="1742">
        <v>174.71180000000001</v>
      </c>
      <c r="DZ102" s="1742">
        <v>153.37880000000001</v>
      </c>
      <c r="EA102" s="1742">
        <v>166.06920000000002</v>
      </c>
      <c r="EB102" s="1742">
        <v>182.3698</v>
      </c>
      <c r="EC102" s="1742">
        <v>170.00760000000002</v>
      </c>
      <c r="ED102" s="1742">
        <v>199.2174</v>
      </c>
      <c r="EE102" s="1742">
        <v>177.3374</v>
      </c>
      <c r="EF102" s="2007">
        <v>226.78620000000004</v>
      </c>
      <c r="EG102" s="1742">
        <v>126.02880000000002</v>
      </c>
      <c r="EH102" s="1742">
        <v>161.4744</v>
      </c>
      <c r="EI102" s="1742">
        <v>206.98480000000001</v>
      </c>
      <c r="EJ102" s="1742">
        <v>222.95720000000003</v>
      </c>
      <c r="EK102" s="1742">
        <v>273.60939999999999</v>
      </c>
      <c r="EL102" s="1742">
        <v>308.39859999999999</v>
      </c>
      <c r="EM102" s="1742">
        <v>250.52600000000001</v>
      </c>
      <c r="EN102" s="1742">
        <v>330.49740000000003</v>
      </c>
      <c r="EO102" s="1742">
        <v>307.08580000000001</v>
      </c>
      <c r="EP102" s="1742">
        <v>357.51920000000001</v>
      </c>
      <c r="EQ102" s="1742">
        <v>387.27600000000001</v>
      </c>
      <c r="ER102" s="1742">
        <v>490.22140000000007</v>
      </c>
      <c r="ES102" s="1742">
        <v>444.49220000000003</v>
      </c>
      <c r="ET102" s="1742">
        <v>420.53360000000004</v>
      </c>
      <c r="EU102" s="1742">
        <v>282.14260000000002</v>
      </c>
      <c r="EV102" s="1742">
        <v>253.47980000000001</v>
      </c>
      <c r="EW102" s="1742">
        <v>398.76300000000003</v>
      </c>
      <c r="EX102" s="1742">
        <v>324.37100000000004</v>
      </c>
      <c r="EY102" s="1742">
        <v>366.59940000000006</v>
      </c>
      <c r="EZ102" s="1742">
        <v>503.56820000000005</v>
      </c>
      <c r="FA102" s="1742">
        <v>554.8768</v>
      </c>
      <c r="FB102" s="1742">
        <v>526.54220000000009</v>
      </c>
      <c r="FC102" s="1742">
        <v>440.99140000000006</v>
      </c>
      <c r="FD102" s="1742">
        <v>468.01320000000004</v>
      </c>
      <c r="FE102" s="1742">
        <v>543.0616</v>
      </c>
      <c r="FF102" s="1742">
        <v>253.69860000000003</v>
      </c>
      <c r="FG102" s="1742">
        <v>309.82080000000002</v>
      </c>
      <c r="FH102" s="1742">
        <v>292.97320000000002</v>
      </c>
      <c r="FI102" s="1742">
        <v>292.97320000000002</v>
      </c>
      <c r="FJ102" s="1742">
        <v>308.72680000000003</v>
      </c>
      <c r="FK102" s="1742">
        <v>400.84160000000003</v>
      </c>
      <c r="FL102" s="1742">
        <v>359.05080000000004</v>
      </c>
      <c r="FM102" s="1742">
        <v>383.00940000000003</v>
      </c>
      <c r="FN102" s="1742">
        <v>453.35360000000003</v>
      </c>
      <c r="FO102" s="1742">
        <v>425.67540000000008</v>
      </c>
      <c r="FP102" s="1742">
        <v>381.4778</v>
      </c>
      <c r="FQ102" s="1742">
        <v>475.23360000000002</v>
      </c>
      <c r="FR102" s="1742">
        <v>398.54420000000005</v>
      </c>
      <c r="FS102" s="1742">
        <v>416.1576</v>
      </c>
      <c r="FT102" s="1742">
        <v>629.59700000000009</v>
      </c>
      <c r="FU102" s="1742">
        <v>575.0064000000001</v>
      </c>
      <c r="FV102" s="1742">
        <v>667.01180000000011</v>
      </c>
      <c r="FW102" s="1742">
        <v>608.59220000000005</v>
      </c>
      <c r="FX102" s="1742">
        <v>689.00120000000004</v>
      </c>
      <c r="FY102" s="1742">
        <v>681.89020000000005</v>
      </c>
      <c r="FZ102" s="1742">
        <v>710.11540000000002</v>
      </c>
      <c r="GA102" s="1742">
        <v>746.10800000000006</v>
      </c>
      <c r="GB102" s="1742">
        <v>729.15100000000007</v>
      </c>
      <c r="GC102" s="1742" t="s">
        <v>2861</v>
      </c>
      <c r="GD102" s="1742">
        <v>770.39480000000015</v>
      </c>
      <c r="GE102" s="1742" t="s">
        <v>2861</v>
      </c>
      <c r="GF102" s="1742" t="s">
        <v>2861</v>
      </c>
      <c r="GG102" s="1742">
        <v>727.40060000000005</v>
      </c>
      <c r="GH102" s="1742">
        <v>752.3438000000001</v>
      </c>
      <c r="GI102" s="1742">
        <v>820.28120000000001</v>
      </c>
      <c r="GJ102" s="1742">
        <v>779.47500000000002</v>
      </c>
      <c r="GK102" s="1742">
        <v>680.0304000000001</v>
      </c>
      <c r="GL102" s="1742">
        <v>621.82960000000003</v>
      </c>
      <c r="GM102" s="1742">
        <v>677.18600000000004</v>
      </c>
      <c r="GN102" s="1742">
        <v>717.88280000000009</v>
      </c>
      <c r="GO102" s="1742">
        <v>855.50800000000004</v>
      </c>
      <c r="GP102" s="1742">
        <v>851.56960000000004</v>
      </c>
      <c r="GQ102" s="1742">
        <v>766.45640000000003</v>
      </c>
      <c r="GR102" s="1742">
        <v>891.93820000000005</v>
      </c>
      <c r="GS102" s="1742">
        <v>813.93600000000004</v>
      </c>
      <c r="GT102" s="1742">
        <v>866.88560000000007</v>
      </c>
      <c r="GU102" s="1742">
        <v>880.77940000000012</v>
      </c>
      <c r="GV102" s="1742">
        <v>904.73800000000006</v>
      </c>
      <c r="GW102" s="1742" t="s">
        <v>2861</v>
      </c>
      <c r="GX102" s="1742">
        <v>887.89040000000011</v>
      </c>
      <c r="GY102" s="1742" t="s">
        <v>2861</v>
      </c>
      <c r="GZ102" s="1742" t="s">
        <v>2861</v>
      </c>
      <c r="HA102" s="1742" t="s">
        <v>2861</v>
      </c>
      <c r="HB102" s="1742" t="s">
        <v>2861</v>
      </c>
      <c r="HC102" s="1744" t="s">
        <v>2861</v>
      </c>
      <c r="HD102" s="1745" t="s">
        <v>4805</v>
      </c>
      <c r="HE102" s="1746" t="s">
        <v>4697</v>
      </c>
      <c r="HF102" s="1747">
        <v>183</v>
      </c>
    </row>
    <row r="103" spans="2:214" hidden="1">
      <c r="B103" s="1738">
        <v>191</v>
      </c>
      <c r="C103" s="1739" t="s">
        <v>4698</v>
      </c>
      <c r="D103" s="1740" t="s">
        <v>4806</v>
      </c>
      <c r="E103" s="1748">
        <v>1309.1864</v>
      </c>
      <c r="F103" s="1743">
        <v>1431.2768000000001</v>
      </c>
      <c r="G103" s="1743">
        <v>1519.0156000000002</v>
      </c>
      <c r="H103" s="1743">
        <v>1332.2698</v>
      </c>
      <c r="I103" s="1743">
        <v>1419.8992000000003</v>
      </c>
      <c r="J103" s="1743">
        <v>1367.4966000000002</v>
      </c>
      <c r="K103" s="1743">
        <v>1299.3404</v>
      </c>
      <c r="L103" s="1743">
        <v>1443.8578000000002</v>
      </c>
      <c r="M103" s="1743">
        <v>1317.7196000000004</v>
      </c>
      <c r="N103" s="1743">
        <v>1543.7400000000002</v>
      </c>
      <c r="O103" s="1743">
        <v>1215.3212000000003</v>
      </c>
      <c r="P103" s="1743">
        <v>1179.7662</v>
      </c>
      <c r="Q103" s="1743">
        <v>1196.6138000000001</v>
      </c>
      <c r="R103" s="1743">
        <v>1132.3960000000002</v>
      </c>
      <c r="S103" s="1743">
        <v>1234.3568</v>
      </c>
      <c r="T103" s="1743">
        <v>1269.2554</v>
      </c>
      <c r="U103" s="1743">
        <v>1284.0244000000002</v>
      </c>
      <c r="V103" s="1743">
        <v>1252.4078000000002</v>
      </c>
      <c r="W103" s="1743">
        <v>931.86580000000015</v>
      </c>
      <c r="X103" s="1743">
        <v>1072.9918000000002</v>
      </c>
      <c r="Y103" s="1742">
        <v>711.86580000000015</v>
      </c>
      <c r="Z103" s="1742">
        <v>660.44780000000014</v>
      </c>
      <c r="AA103" s="1742">
        <v>691.40800000000002</v>
      </c>
      <c r="AB103" s="1742">
        <v>776.74</v>
      </c>
      <c r="AC103" s="1742">
        <v>562.31600000000003</v>
      </c>
      <c r="AD103" s="1742">
        <v>512.86720000000003</v>
      </c>
      <c r="AE103" s="1742">
        <v>486.28300000000002</v>
      </c>
      <c r="AF103" s="1742">
        <v>655.08720000000005</v>
      </c>
      <c r="AG103" s="1742">
        <v>578.17900000000009</v>
      </c>
      <c r="AH103" s="1742">
        <v>421.19000000000005</v>
      </c>
      <c r="AI103" s="1742">
        <v>470.20120000000003</v>
      </c>
      <c r="AJ103" s="1742">
        <v>450.72800000000001</v>
      </c>
      <c r="AK103" s="1742">
        <v>569.8646</v>
      </c>
      <c r="AL103" s="1742">
        <v>663.62040000000013</v>
      </c>
      <c r="AM103" s="1742">
        <v>626.31500000000005</v>
      </c>
      <c r="AN103" s="1742">
        <v>561.65960000000007</v>
      </c>
      <c r="AO103" s="1742">
        <v>427.97280000000001</v>
      </c>
      <c r="AP103" s="1742">
        <v>447.22720000000004</v>
      </c>
      <c r="AQ103" s="1742">
        <v>401.27920000000006</v>
      </c>
      <c r="AR103" s="1742">
        <v>501.38020000000006</v>
      </c>
      <c r="AS103" s="1742">
        <v>360.58240000000006</v>
      </c>
      <c r="AT103" s="1742">
        <v>320.32320000000004</v>
      </c>
      <c r="AU103" s="1742">
        <v>328.52820000000003</v>
      </c>
      <c r="AV103" s="1742">
        <v>366.7088</v>
      </c>
      <c r="AW103" s="1742">
        <v>375.67959999999999</v>
      </c>
      <c r="AX103" s="1742">
        <v>293.95780000000002</v>
      </c>
      <c r="AY103" s="1742">
        <v>247.57220000000004</v>
      </c>
      <c r="AZ103" s="1742">
        <v>201.84300000000002</v>
      </c>
      <c r="BA103" s="1742">
        <v>207.96940000000001</v>
      </c>
      <c r="BB103" s="1742">
        <v>230.94340000000003</v>
      </c>
      <c r="BC103" s="1742">
        <v>247.02520000000004</v>
      </c>
      <c r="BD103" s="1742">
        <v>199.2174</v>
      </c>
      <c r="BE103" s="1742">
        <v>218.03420000000003</v>
      </c>
      <c r="BF103" s="1742">
        <v>251.83880000000002</v>
      </c>
      <c r="BG103" s="1742">
        <v>276.67260000000005</v>
      </c>
      <c r="BH103" s="1742">
        <v>177.00920000000002</v>
      </c>
      <c r="BI103" s="1742">
        <v>186.7458</v>
      </c>
      <c r="BJ103" s="1742">
        <v>182.58860000000001</v>
      </c>
      <c r="BK103" s="1742">
        <v>199.43620000000001</v>
      </c>
      <c r="BL103" s="1742">
        <v>156.989</v>
      </c>
      <c r="BM103" s="1742">
        <v>134.67140000000001</v>
      </c>
      <c r="BN103" s="1742">
        <v>152.066</v>
      </c>
      <c r="BO103" s="1742">
        <v>121.65280000000001</v>
      </c>
      <c r="BP103" s="1742">
        <v>188.49620000000002</v>
      </c>
      <c r="BQ103" s="1742">
        <v>162.34960000000001</v>
      </c>
      <c r="BR103" s="1742">
        <v>217.04960000000003</v>
      </c>
      <c r="BS103" s="1742">
        <v>201.29600000000002</v>
      </c>
      <c r="BT103" s="1742">
        <v>128.10740000000001</v>
      </c>
      <c r="BU103" s="1742">
        <v>102.72660000000002</v>
      </c>
      <c r="BV103" s="1742" t="s">
        <v>2861</v>
      </c>
      <c r="BW103" s="1742">
        <v>160.81800000000001</v>
      </c>
      <c r="BX103" s="1742">
        <v>158.083</v>
      </c>
      <c r="BY103" s="1742">
        <v>117.05800000000001</v>
      </c>
      <c r="BZ103" s="1742">
        <v>152.28479999999999</v>
      </c>
      <c r="CA103" s="1742">
        <v>307.96100000000001</v>
      </c>
      <c r="CB103" s="1742">
        <v>272.84360000000004</v>
      </c>
      <c r="CC103" s="1742">
        <v>214.42400000000001</v>
      </c>
      <c r="CD103" s="1742">
        <v>286.84680000000003</v>
      </c>
      <c r="CE103" s="1742">
        <v>257.637</v>
      </c>
      <c r="CF103" s="1742">
        <v>358.39440000000008</v>
      </c>
      <c r="CG103" s="1742" t="s">
        <v>2861</v>
      </c>
      <c r="CH103" s="1742">
        <v>268.68639999999999</v>
      </c>
      <c r="CI103" s="1742">
        <v>295.70820000000003</v>
      </c>
      <c r="CJ103" s="1742">
        <v>285.31520000000006</v>
      </c>
      <c r="CK103" s="1742">
        <v>279.4076</v>
      </c>
      <c r="CL103" s="1742">
        <v>306.32000000000005</v>
      </c>
      <c r="CM103" s="1742">
        <v>345.04759999999999</v>
      </c>
      <c r="CN103" s="1742">
        <v>393.29300000000001</v>
      </c>
      <c r="CO103" s="1742">
        <v>357.40980000000002</v>
      </c>
      <c r="CP103" s="1742">
        <v>341.21859999999998</v>
      </c>
      <c r="CQ103" s="1742">
        <v>315.40020000000004</v>
      </c>
      <c r="CR103" s="1742">
        <v>0</v>
      </c>
      <c r="CS103" s="1742">
        <v>62.029800000000009</v>
      </c>
      <c r="CT103" s="1742">
        <v>36.977199999999996</v>
      </c>
      <c r="CU103" s="1742">
        <v>163.22479999999999</v>
      </c>
      <c r="CV103" s="1742">
        <v>105.35220000000001</v>
      </c>
      <c r="CW103" s="1742">
        <v>152.066</v>
      </c>
      <c r="CX103" s="1742">
        <v>136.09360000000001</v>
      </c>
      <c r="CY103" s="1742">
        <v>104.14880000000001</v>
      </c>
      <c r="CZ103" s="1742">
        <v>251.94820000000004</v>
      </c>
      <c r="DA103" s="1742">
        <v>248.77560000000003</v>
      </c>
      <c r="DB103" s="1742">
        <v>203.7028</v>
      </c>
      <c r="DC103" s="1742">
        <v>207.42240000000001</v>
      </c>
      <c r="DD103" s="1742">
        <v>201.95240000000001</v>
      </c>
      <c r="DE103" s="1742">
        <v>144.73620000000003</v>
      </c>
      <c r="DF103" s="1742">
        <v>211.36080000000001</v>
      </c>
      <c r="DG103" s="1742">
        <v>104.5864</v>
      </c>
      <c r="DH103" s="1742">
        <v>234.11600000000001</v>
      </c>
      <c r="DI103" s="1742">
        <v>235.4288</v>
      </c>
      <c r="DJ103" s="1742">
        <v>229.9588</v>
      </c>
      <c r="DK103" s="1742">
        <v>309.71140000000003</v>
      </c>
      <c r="DL103" s="1742">
        <v>280.28280000000001</v>
      </c>
      <c r="DM103" s="1742">
        <v>344.8288</v>
      </c>
      <c r="DN103" s="1742">
        <v>315.83780000000002</v>
      </c>
      <c r="DO103" s="1742">
        <v>375.46080000000001</v>
      </c>
      <c r="DP103" s="1742">
        <v>328.41880000000003</v>
      </c>
      <c r="DQ103" s="1742">
        <v>279.517</v>
      </c>
      <c r="DR103" s="1742">
        <v>294.61420000000004</v>
      </c>
      <c r="DS103" s="1742">
        <v>356.86279999999999</v>
      </c>
      <c r="DT103" s="1742">
        <v>335.63920000000002</v>
      </c>
      <c r="DU103" s="1742">
        <v>376.00780000000003</v>
      </c>
      <c r="DV103" s="1742">
        <v>359.16020000000003</v>
      </c>
      <c r="DW103" s="1742">
        <v>376.88300000000004</v>
      </c>
      <c r="DX103" s="1742">
        <v>365.17720000000003</v>
      </c>
      <c r="DY103" s="1742">
        <v>379.83680000000004</v>
      </c>
      <c r="DZ103" s="1742">
        <v>358.39440000000008</v>
      </c>
      <c r="EA103" s="1742">
        <v>371.19420000000002</v>
      </c>
      <c r="EB103" s="1742">
        <v>396.79380000000003</v>
      </c>
      <c r="EC103" s="1742">
        <v>375.02320000000003</v>
      </c>
      <c r="ED103" s="1742">
        <v>450.61860000000001</v>
      </c>
      <c r="EE103" s="1742">
        <v>469.43540000000007</v>
      </c>
      <c r="EF103" s="2007">
        <v>454.22880000000004</v>
      </c>
      <c r="EG103" s="1742">
        <v>418.1268</v>
      </c>
      <c r="EH103" s="1742">
        <v>360.03540000000004</v>
      </c>
      <c r="EI103" s="1742">
        <v>405.43640000000005</v>
      </c>
      <c r="EJ103" s="1742">
        <v>428.08220000000006</v>
      </c>
      <c r="EK103" s="1742">
        <v>478.62500000000006</v>
      </c>
      <c r="EL103" s="1742">
        <v>444.16400000000004</v>
      </c>
      <c r="EM103" s="1742">
        <v>539.56079999999997</v>
      </c>
      <c r="EN103" s="1742">
        <v>590.97880000000009</v>
      </c>
      <c r="EO103" s="1742">
        <v>573.14660000000003</v>
      </c>
      <c r="EP103" s="1742">
        <v>618.00060000000008</v>
      </c>
      <c r="EQ103" s="1742">
        <v>647.75740000000008</v>
      </c>
      <c r="ER103" s="1742">
        <v>746.32680000000016</v>
      </c>
      <c r="ES103" s="1742">
        <v>704.97360000000003</v>
      </c>
      <c r="ET103" s="1742">
        <v>680.90560000000005</v>
      </c>
      <c r="EU103" s="1742">
        <v>530.59</v>
      </c>
      <c r="EV103" s="1742">
        <v>513.96120000000008</v>
      </c>
      <c r="EW103" s="1742">
        <v>647.21040000000005</v>
      </c>
      <c r="EX103" s="1742">
        <v>572.81840000000011</v>
      </c>
      <c r="EY103" s="1742">
        <v>626.97140000000002</v>
      </c>
      <c r="EZ103" s="1742">
        <v>752.01560000000006</v>
      </c>
      <c r="FA103" s="1742">
        <v>803.32420000000002</v>
      </c>
      <c r="FB103" s="1742">
        <v>774.9896</v>
      </c>
      <c r="FC103" s="1742">
        <v>689.54819999999995</v>
      </c>
      <c r="FD103" s="1742">
        <v>716.4606</v>
      </c>
      <c r="FE103" s="1742">
        <v>791.50900000000001</v>
      </c>
      <c r="FF103" s="1742">
        <v>481.14120000000003</v>
      </c>
      <c r="FG103" s="1742">
        <v>537.26340000000005</v>
      </c>
      <c r="FH103" s="1742">
        <v>520.30640000000005</v>
      </c>
      <c r="FI103" s="1742">
        <v>520.41579999999999</v>
      </c>
      <c r="FJ103" s="1742">
        <v>536.16940000000011</v>
      </c>
      <c r="FK103" s="1742">
        <v>628.28419999999994</v>
      </c>
      <c r="FL103" s="1742">
        <v>586.49340000000007</v>
      </c>
      <c r="FM103" s="1742">
        <v>619.42280000000005</v>
      </c>
      <c r="FN103" s="1742">
        <v>680.7962</v>
      </c>
      <c r="FO103" s="1742">
        <v>653.11800000000005</v>
      </c>
      <c r="FP103" s="1742">
        <v>608.92040000000009</v>
      </c>
      <c r="FQ103" s="1742">
        <v>702.67619999999999</v>
      </c>
      <c r="FR103" s="1742">
        <v>625.98680000000013</v>
      </c>
      <c r="FS103" s="1742">
        <v>643.49080000000015</v>
      </c>
      <c r="FT103" s="1742">
        <v>878.04440000000011</v>
      </c>
      <c r="FU103" s="1742">
        <v>823.45380000000011</v>
      </c>
      <c r="FV103" s="1742">
        <v>915.45920000000001</v>
      </c>
      <c r="FW103" s="1742">
        <v>857.03960000000006</v>
      </c>
      <c r="FX103" s="1742">
        <v>937.44860000000006</v>
      </c>
      <c r="FY103" s="1742">
        <v>930.33760000000007</v>
      </c>
      <c r="FZ103" s="1742">
        <v>958.56280000000015</v>
      </c>
      <c r="GA103" s="1742">
        <v>994.55540000000008</v>
      </c>
      <c r="GB103" s="1742">
        <v>977.59840000000008</v>
      </c>
      <c r="GC103" s="1742" t="s">
        <v>2861</v>
      </c>
      <c r="GD103" s="1742">
        <v>1018.8422</v>
      </c>
      <c r="GE103" s="1742" t="s">
        <v>2861</v>
      </c>
      <c r="GF103" s="1742" t="s">
        <v>2861</v>
      </c>
      <c r="GG103" s="1742">
        <v>975.84800000000007</v>
      </c>
      <c r="GH103" s="1742">
        <v>1000.7912</v>
      </c>
      <c r="GI103" s="1742">
        <v>1068.7286000000001</v>
      </c>
      <c r="GJ103" s="1742">
        <v>1027.9224000000002</v>
      </c>
      <c r="GK103" s="1742">
        <v>928.47780000000012</v>
      </c>
      <c r="GL103" s="1742">
        <v>870.27700000000004</v>
      </c>
      <c r="GM103" s="1742">
        <v>925.63340000000005</v>
      </c>
      <c r="GN103" s="1742">
        <v>966.33019999999999</v>
      </c>
      <c r="GO103" s="1742">
        <v>1103.9554000000001</v>
      </c>
      <c r="GP103" s="1742">
        <v>1100.0170000000001</v>
      </c>
      <c r="GQ103" s="1742">
        <v>1014.9038000000002</v>
      </c>
      <c r="GR103" s="1742">
        <v>1140.3856000000003</v>
      </c>
      <c r="GS103" s="1742">
        <v>1062.3834000000002</v>
      </c>
      <c r="GT103" s="1742">
        <v>1115.3330000000001</v>
      </c>
      <c r="GU103" s="1742">
        <v>1129.2268000000001</v>
      </c>
      <c r="GV103" s="1742">
        <v>1153.1854000000001</v>
      </c>
      <c r="GW103" s="1742" t="s">
        <v>2861</v>
      </c>
      <c r="GX103" s="1742">
        <v>1136.3378000000002</v>
      </c>
      <c r="GY103" s="1742" t="s">
        <v>2861</v>
      </c>
      <c r="GZ103" s="1742" t="s">
        <v>2861</v>
      </c>
      <c r="HA103" s="1742" t="s">
        <v>2861</v>
      </c>
      <c r="HB103" s="1742" t="s">
        <v>2861</v>
      </c>
      <c r="HC103" s="1744" t="s">
        <v>2861</v>
      </c>
      <c r="HD103" s="1745" t="s">
        <v>4806</v>
      </c>
      <c r="HE103" s="1746" t="s">
        <v>4698</v>
      </c>
      <c r="HF103" s="1747">
        <v>191</v>
      </c>
    </row>
    <row r="104" spans="2:214" hidden="1">
      <c r="B104" s="1738">
        <v>192</v>
      </c>
      <c r="C104" s="1739" t="s">
        <v>4698</v>
      </c>
      <c r="D104" s="1740" t="s">
        <v>4807</v>
      </c>
      <c r="E104" s="1748">
        <v>1290.0414000000001</v>
      </c>
      <c r="F104" s="1743">
        <v>1412.1318000000001</v>
      </c>
      <c r="G104" s="1743">
        <v>1499.8706000000002</v>
      </c>
      <c r="H104" s="1743">
        <v>1313.1248000000001</v>
      </c>
      <c r="I104" s="1743">
        <v>1400.7542000000001</v>
      </c>
      <c r="J104" s="1743">
        <v>1348.3516</v>
      </c>
      <c r="K104" s="1743">
        <v>1280.1954000000001</v>
      </c>
      <c r="L104" s="1743">
        <v>1424.7128</v>
      </c>
      <c r="M104" s="1743">
        <v>1298.5746000000001</v>
      </c>
      <c r="N104" s="1743">
        <v>1524.595</v>
      </c>
      <c r="O104" s="1743">
        <v>1196.1762000000001</v>
      </c>
      <c r="P104" s="1743">
        <v>1160.6212</v>
      </c>
      <c r="Q104" s="1743">
        <v>1177.4688000000001</v>
      </c>
      <c r="R104" s="1743">
        <v>1113.2510000000002</v>
      </c>
      <c r="S104" s="1743">
        <v>1215.2118</v>
      </c>
      <c r="T104" s="1743">
        <v>1250.1104</v>
      </c>
      <c r="U104" s="1743">
        <v>1264.8794</v>
      </c>
      <c r="V104" s="1743">
        <v>1233.2628</v>
      </c>
      <c r="W104" s="1743">
        <v>912.72080000000005</v>
      </c>
      <c r="X104" s="1743">
        <v>1053.8468</v>
      </c>
      <c r="Y104" s="1742">
        <v>692.72080000000005</v>
      </c>
      <c r="Z104" s="1742">
        <v>641.30280000000005</v>
      </c>
      <c r="AA104" s="1742">
        <v>672.26300000000003</v>
      </c>
      <c r="AB104" s="1742">
        <v>757.59500000000003</v>
      </c>
      <c r="AC104" s="1742">
        <v>543.17100000000005</v>
      </c>
      <c r="AD104" s="1742">
        <v>493.72220000000004</v>
      </c>
      <c r="AE104" s="1742">
        <v>467.13800000000003</v>
      </c>
      <c r="AF104" s="1742">
        <v>635.94219999999996</v>
      </c>
      <c r="AG104" s="1742">
        <v>559.03399999999999</v>
      </c>
      <c r="AH104" s="1742">
        <v>402.04500000000002</v>
      </c>
      <c r="AI104" s="1742">
        <v>451.05620000000005</v>
      </c>
      <c r="AJ104" s="1742">
        <v>431.58300000000003</v>
      </c>
      <c r="AK104" s="1742">
        <v>592.61980000000005</v>
      </c>
      <c r="AL104" s="1742">
        <v>644.47540000000004</v>
      </c>
      <c r="AM104" s="1742">
        <v>649.0702</v>
      </c>
      <c r="AN104" s="1742">
        <v>542.62400000000002</v>
      </c>
      <c r="AO104" s="1742">
        <v>408.82780000000002</v>
      </c>
      <c r="AP104" s="1742">
        <v>469.98240000000004</v>
      </c>
      <c r="AQ104" s="1742">
        <v>382.13420000000002</v>
      </c>
      <c r="AR104" s="1742">
        <v>482.23520000000008</v>
      </c>
      <c r="AS104" s="1742">
        <v>341.43740000000003</v>
      </c>
      <c r="AT104" s="1742">
        <v>301.17820000000006</v>
      </c>
      <c r="AU104" s="1742">
        <v>309.49259999999998</v>
      </c>
      <c r="AV104" s="1742">
        <v>347.56380000000001</v>
      </c>
      <c r="AW104" s="1742">
        <v>356.53460000000001</v>
      </c>
      <c r="AX104" s="1742">
        <v>274.81279999999998</v>
      </c>
      <c r="AY104" s="1742">
        <v>228.42720000000003</v>
      </c>
      <c r="AZ104" s="1742">
        <v>182.69800000000001</v>
      </c>
      <c r="BA104" s="1742">
        <v>188.8244</v>
      </c>
      <c r="BB104" s="1742">
        <v>211.79840000000002</v>
      </c>
      <c r="BC104" s="1742">
        <v>227.88020000000003</v>
      </c>
      <c r="BD104" s="1742">
        <v>180.07240000000002</v>
      </c>
      <c r="BE104" s="1742">
        <v>198.99860000000001</v>
      </c>
      <c r="BF104" s="1742">
        <v>232.69380000000001</v>
      </c>
      <c r="BG104" s="1742">
        <v>257.52760000000001</v>
      </c>
      <c r="BH104" s="1742">
        <v>157.86420000000001</v>
      </c>
      <c r="BI104" s="1742">
        <v>167.60079999999999</v>
      </c>
      <c r="BJ104" s="1742">
        <v>163.44360000000003</v>
      </c>
      <c r="BK104" s="1742">
        <v>180.40060000000003</v>
      </c>
      <c r="BL104" s="1742">
        <v>137.84400000000002</v>
      </c>
      <c r="BM104" s="1742">
        <v>115.52640000000001</v>
      </c>
      <c r="BN104" s="1742">
        <v>132.92100000000002</v>
      </c>
      <c r="BO104" s="1742">
        <v>144.51740000000001</v>
      </c>
      <c r="BP104" s="1742">
        <v>169.35120000000003</v>
      </c>
      <c r="BQ104" s="1742">
        <v>143.20460000000003</v>
      </c>
      <c r="BR104" s="1742">
        <v>197.90460000000002</v>
      </c>
      <c r="BS104" s="1742">
        <v>182.15100000000001</v>
      </c>
      <c r="BT104" s="1742">
        <v>108.9624</v>
      </c>
      <c r="BU104" s="1742">
        <v>83.581600000000009</v>
      </c>
      <c r="BV104" s="1742" t="s">
        <v>2861</v>
      </c>
      <c r="BW104" s="1742">
        <v>137.62520000000001</v>
      </c>
      <c r="BX104" s="1742">
        <v>138.93800000000002</v>
      </c>
      <c r="BY104" s="1742">
        <v>97.913000000000011</v>
      </c>
      <c r="BZ104" s="1742">
        <v>98.460000000000008</v>
      </c>
      <c r="CA104" s="1742">
        <v>330.71620000000001</v>
      </c>
      <c r="CB104" s="1742">
        <v>290.3476</v>
      </c>
      <c r="CC104" s="1742">
        <v>252.93280000000001</v>
      </c>
      <c r="CD104" s="1742">
        <v>309.60200000000003</v>
      </c>
      <c r="CE104" s="1742">
        <v>240.3518</v>
      </c>
      <c r="CF104" s="1742">
        <v>381.14960000000002</v>
      </c>
      <c r="CG104" s="1742" t="s">
        <v>2861</v>
      </c>
      <c r="CH104" s="1742">
        <v>307.08580000000001</v>
      </c>
      <c r="CI104" s="1742">
        <v>334.10759999999999</v>
      </c>
      <c r="CJ104" s="1742">
        <v>323.82400000000001</v>
      </c>
      <c r="CK104" s="1742">
        <v>317.80700000000002</v>
      </c>
      <c r="CL104" s="1742">
        <v>344.71940000000006</v>
      </c>
      <c r="CM104" s="1742">
        <v>383.55640000000005</v>
      </c>
      <c r="CN104" s="1742">
        <v>431.69240000000008</v>
      </c>
      <c r="CO104" s="1742">
        <v>395.80920000000003</v>
      </c>
      <c r="CP104" s="1742">
        <v>379.61800000000005</v>
      </c>
      <c r="CQ104" s="1742">
        <v>353.7996</v>
      </c>
      <c r="CR104" s="1742">
        <v>61.920400000000008</v>
      </c>
      <c r="CS104" s="1742">
        <v>0</v>
      </c>
      <c r="CT104" s="1742">
        <v>75.37660000000001</v>
      </c>
      <c r="CU104" s="1742">
        <v>201.73360000000002</v>
      </c>
      <c r="CV104" s="1742">
        <v>143.86100000000002</v>
      </c>
      <c r="CW104" s="1742">
        <v>190.46540000000002</v>
      </c>
      <c r="CX104" s="1742">
        <v>174.60240000000002</v>
      </c>
      <c r="CY104" s="1742">
        <v>142.54820000000004</v>
      </c>
      <c r="CZ104" s="1742">
        <v>290.3476</v>
      </c>
      <c r="DA104" s="1742">
        <v>287.17500000000001</v>
      </c>
      <c r="DB104" s="1742">
        <v>242.21160000000003</v>
      </c>
      <c r="DC104" s="1742">
        <v>245.93120000000002</v>
      </c>
      <c r="DD104" s="1742">
        <v>240.3518</v>
      </c>
      <c r="DE104" s="1742">
        <v>124.38780000000001</v>
      </c>
      <c r="DF104" s="1742">
        <v>190.90300000000002</v>
      </c>
      <c r="DG104" s="1742">
        <v>86.316600000000008</v>
      </c>
      <c r="DH104" s="1742">
        <v>268.35820000000001</v>
      </c>
      <c r="DI104" s="1742">
        <v>214.971</v>
      </c>
      <c r="DJ104" s="1742">
        <v>248.55680000000001</v>
      </c>
      <c r="DK104" s="1742">
        <v>322.29240000000004</v>
      </c>
      <c r="DL104" s="1742">
        <v>284.98700000000002</v>
      </c>
      <c r="DM104" s="1742">
        <v>357.51920000000001</v>
      </c>
      <c r="DN104" s="1742">
        <v>328.41880000000003</v>
      </c>
      <c r="DO104" s="1742">
        <v>388.15120000000002</v>
      </c>
      <c r="DP104" s="1742">
        <v>348.00140000000005</v>
      </c>
      <c r="DQ104" s="1742">
        <v>317.91640000000007</v>
      </c>
      <c r="DR104" s="1742">
        <v>333.0136</v>
      </c>
      <c r="DS104" s="1742">
        <v>376.44540000000006</v>
      </c>
      <c r="DT104" s="1742">
        <v>355.22180000000003</v>
      </c>
      <c r="DU104" s="1742">
        <v>414.40720000000005</v>
      </c>
      <c r="DV104" s="1742">
        <v>378.85220000000004</v>
      </c>
      <c r="DW104" s="1742">
        <v>396.46559999999999</v>
      </c>
      <c r="DX104" s="1742">
        <v>384.86920000000003</v>
      </c>
      <c r="DY104" s="1742">
        <v>399.41940000000005</v>
      </c>
      <c r="DZ104" s="1742">
        <v>378.08640000000003</v>
      </c>
      <c r="EA104" s="1742">
        <v>390.77680000000004</v>
      </c>
      <c r="EB104" s="1742">
        <v>416.48580000000004</v>
      </c>
      <c r="EC104" s="1742">
        <v>394.71520000000004</v>
      </c>
      <c r="ED104" s="1742">
        <v>470.20120000000003</v>
      </c>
      <c r="EE104" s="1742">
        <v>507.83480000000003</v>
      </c>
      <c r="EF104" s="2007">
        <v>473.81140000000005</v>
      </c>
      <c r="EG104" s="1742">
        <v>455.21340000000004</v>
      </c>
      <c r="EH104" s="1742">
        <v>372.61640000000006</v>
      </c>
      <c r="EI104" s="1742">
        <v>418.01740000000007</v>
      </c>
      <c r="EJ104" s="1742">
        <v>443.28880000000004</v>
      </c>
      <c r="EK104" s="1742">
        <v>493.83160000000004</v>
      </c>
      <c r="EL104" s="1742">
        <v>456.85440000000006</v>
      </c>
      <c r="EM104" s="1742">
        <v>559.14340000000004</v>
      </c>
      <c r="EN104" s="1742">
        <v>610.56140000000005</v>
      </c>
      <c r="EO104" s="1742">
        <v>592.72919999999999</v>
      </c>
      <c r="EP104" s="1742">
        <v>637.58320000000003</v>
      </c>
      <c r="EQ104" s="1742">
        <v>667.34</v>
      </c>
      <c r="ER104" s="1742">
        <v>766.01880000000006</v>
      </c>
      <c r="ES104" s="1742">
        <v>724.55619999999999</v>
      </c>
      <c r="ET104" s="1742">
        <v>700.59760000000006</v>
      </c>
      <c r="EU104" s="1742">
        <v>550.17259999999999</v>
      </c>
      <c r="EV104" s="1742">
        <v>533.54380000000003</v>
      </c>
      <c r="EW104" s="1742">
        <v>666.90240000000006</v>
      </c>
      <c r="EX104" s="1742">
        <v>592.51040000000012</v>
      </c>
      <c r="EY104" s="1742">
        <v>646.66340000000002</v>
      </c>
      <c r="EZ104" s="1742">
        <v>771.59820000000002</v>
      </c>
      <c r="FA104" s="1742">
        <v>822.90680000000009</v>
      </c>
      <c r="FB104" s="1742">
        <v>794.57220000000007</v>
      </c>
      <c r="FC104" s="1742">
        <v>709.13080000000014</v>
      </c>
      <c r="FD104" s="1742">
        <v>736.15260000000001</v>
      </c>
      <c r="FE104" s="1742">
        <v>811.20100000000002</v>
      </c>
      <c r="FF104" s="1742">
        <v>500.83320000000003</v>
      </c>
      <c r="FG104" s="1742">
        <v>556.95540000000005</v>
      </c>
      <c r="FH104" s="1742">
        <v>539.99840000000006</v>
      </c>
      <c r="FI104" s="1742">
        <v>539.99840000000006</v>
      </c>
      <c r="FJ104" s="1742">
        <v>555.75200000000007</v>
      </c>
      <c r="FK104" s="1742">
        <v>647.86680000000013</v>
      </c>
      <c r="FL104" s="1742">
        <v>606.07600000000002</v>
      </c>
      <c r="FM104" s="1742">
        <v>639.00540000000012</v>
      </c>
      <c r="FN104" s="1742">
        <v>700.37880000000007</v>
      </c>
      <c r="FO104" s="1742">
        <v>672.70060000000001</v>
      </c>
      <c r="FP104" s="1742">
        <v>628.50300000000004</v>
      </c>
      <c r="FQ104" s="1742">
        <v>722.3682</v>
      </c>
      <c r="FR104" s="1742">
        <v>645.56940000000009</v>
      </c>
      <c r="FS104" s="1742">
        <v>663.18280000000016</v>
      </c>
      <c r="FT104" s="1742">
        <v>897.73640000000012</v>
      </c>
      <c r="FU104" s="1742">
        <v>843.03640000000007</v>
      </c>
      <c r="FV104" s="1742">
        <v>935.15120000000002</v>
      </c>
      <c r="FW104" s="1742">
        <v>876.73160000000007</v>
      </c>
      <c r="FX104" s="1742">
        <v>957.03120000000001</v>
      </c>
      <c r="FY104" s="1742">
        <v>949.92020000000002</v>
      </c>
      <c r="FZ104" s="1742">
        <v>978.25480000000016</v>
      </c>
      <c r="GA104" s="1742">
        <v>1014.2474000000001</v>
      </c>
      <c r="GB104" s="1742">
        <v>997.29040000000009</v>
      </c>
      <c r="GC104" s="1742" t="s">
        <v>2861</v>
      </c>
      <c r="GD104" s="1742">
        <v>1038.5342000000001</v>
      </c>
      <c r="GE104" s="1742" t="s">
        <v>2861</v>
      </c>
      <c r="GF104" s="1742" t="s">
        <v>2861</v>
      </c>
      <c r="GG104" s="1742">
        <v>995.43060000000003</v>
      </c>
      <c r="GH104" s="1742">
        <v>1020.4832</v>
      </c>
      <c r="GI104" s="1742">
        <v>1088.4206000000001</v>
      </c>
      <c r="GJ104" s="1742">
        <v>1047.5050000000001</v>
      </c>
      <c r="GK104" s="1742">
        <v>948.06040000000007</v>
      </c>
      <c r="GL104" s="1742">
        <v>889.8596</v>
      </c>
      <c r="GM104" s="1742">
        <v>945.21600000000012</v>
      </c>
      <c r="GN104" s="1742">
        <v>985.91280000000017</v>
      </c>
      <c r="GO104" s="1742">
        <v>1123.538</v>
      </c>
      <c r="GP104" s="1742">
        <v>1119.5996</v>
      </c>
      <c r="GQ104" s="1742">
        <v>1034.4864</v>
      </c>
      <c r="GR104" s="1742">
        <v>1159.9682</v>
      </c>
      <c r="GS104" s="1742">
        <v>1081.9660000000001</v>
      </c>
      <c r="GT104" s="1742">
        <v>1134.9156000000003</v>
      </c>
      <c r="GU104" s="1742">
        <v>1148.9188000000001</v>
      </c>
      <c r="GV104" s="1742">
        <v>1172.768</v>
      </c>
      <c r="GW104" s="1742" t="s">
        <v>2861</v>
      </c>
      <c r="GX104" s="1742">
        <v>1156.0298000000003</v>
      </c>
      <c r="GY104" s="1742" t="s">
        <v>2861</v>
      </c>
      <c r="GZ104" s="1742" t="s">
        <v>2861</v>
      </c>
      <c r="HA104" s="1742" t="s">
        <v>2861</v>
      </c>
      <c r="HB104" s="1742" t="s">
        <v>2861</v>
      </c>
      <c r="HC104" s="1744" t="s">
        <v>2861</v>
      </c>
      <c r="HD104" s="1745" t="s">
        <v>4807</v>
      </c>
      <c r="HE104" s="1746" t="s">
        <v>4698</v>
      </c>
      <c r="HF104" s="1747">
        <v>192</v>
      </c>
    </row>
    <row r="105" spans="2:214" hidden="1">
      <c r="B105" s="1738">
        <v>193</v>
      </c>
      <c r="C105" s="1739" t="s">
        <v>4698</v>
      </c>
      <c r="D105" s="1740" t="s">
        <v>4808</v>
      </c>
      <c r="E105" s="1748">
        <v>1314.8751999999999</v>
      </c>
      <c r="F105" s="1743">
        <v>1436.9656</v>
      </c>
      <c r="G105" s="1743">
        <v>1524.7044000000001</v>
      </c>
      <c r="H105" s="1743">
        <v>1337.9585999999999</v>
      </c>
      <c r="I105" s="1743">
        <v>1425.5880000000002</v>
      </c>
      <c r="J105" s="1743">
        <v>1373.1854000000001</v>
      </c>
      <c r="K105" s="1743">
        <v>1305.0291999999999</v>
      </c>
      <c r="L105" s="1743">
        <v>1449.5466000000001</v>
      </c>
      <c r="M105" s="1743">
        <v>1323.4084000000003</v>
      </c>
      <c r="N105" s="1743">
        <v>1549.4288000000001</v>
      </c>
      <c r="O105" s="1743">
        <v>1221.0100000000002</v>
      </c>
      <c r="P105" s="1743">
        <v>1185.4549999999999</v>
      </c>
      <c r="Q105" s="1743">
        <v>1202.3026</v>
      </c>
      <c r="R105" s="1743">
        <v>1138.0848000000001</v>
      </c>
      <c r="S105" s="1743">
        <v>1240.0455999999999</v>
      </c>
      <c r="T105" s="1743">
        <v>1274.9441999999999</v>
      </c>
      <c r="U105" s="1743">
        <v>1289.7132000000001</v>
      </c>
      <c r="V105" s="1743">
        <v>1258.0966000000001</v>
      </c>
      <c r="W105" s="1743">
        <v>937.55460000000005</v>
      </c>
      <c r="X105" s="1743">
        <v>1078.6806000000001</v>
      </c>
      <c r="Y105" s="1742">
        <v>717.55460000000005</v>
      </c>
      <c r="Z105" s="1742">
        <v>666.02719999999999</v>
      </c>
      <c r="AA105" s="1742">
        <v>696.98740000000009</v>
      </c>
      <c r="AB105" s="1742">
        <v>782.42880000000014</v>
      </c>
      <c r="AC105" s="1742">
        <v>568.00480000000005</v>
      </c>
      <c r="AD105" s="1742">
        <v>518.55600000000004</v>
      </c>
      <c r="AE105" s="1742">
        <v>491.86240000000004</v>
      </c>
      <c r="AF105" s="1742">
        <v>660.77600000000007</v>
      </c>
      <c r="AG105" s="1742">
        <v>583.75840000000005</v>
      </c>
      <c r="AH105" s="1742">
        <v>426.76940000000008</v>
      </c>
      <c r="AI105" s="1742">
        <v>475.78059999999999</v>
      </c>
      <c r="AJ105" s="1742">
        <v>456.41680000000002</v>
      </c>
      <c r="AK105" s="1742">
        <v>544.81200000000001</v>
      </c>
      <c r="AL105" s="1742">
        <v>649.94540000000006</v>
      </c>
      <c r="AM105" s="1742">
        <v>601.15300000000002</v>
      </c>
      <c r="AN105" s="1742">
        <v>551.04780000000005</v>
      </c>
      <c r="AO105" s="1742">
        <v>433.66160000000002</v>
      </c>
      <c r="AP105" s="1742">
        <v>422.1746</v>
      </c>
      <c r="AQ105" s="1742">
        <v>406.85860000000002</v>
      </c>
      <c r="AR105" s="1742">
        <v>482.89160000000004</v>
      </c>
      <c r="AS105" s="1742">
        <v>366.27120000000002</v>
      </c>
      <c r="AT105" s="1742">
        <v>326.012</v>
      </c>
      <c r="AU105" s="1742">
        <v>334.21700000000004</v>
      </c>
      <c r="AV105" s="1742">
        <v>371.96000000000004</v>
      </c>
      <c r="AW105" s="1742">
        <v>381.36840000000007</v>
      </c>
      <c r="AX105" s="1742">
        <v>299.53720000000004</v>
      </c>
      <c r="AY105" s="1742">
        <v>253.15160000000003</v>
      </c>
      <c r="AZ105" s="1742">
        <v>207.42240000000001</v>
      </c>
      <c r="BA105" s="1742">
        <v>213.65820000000002</v>
      </c>
      <c r="BB105" s="1742">
        <v>236.52280000000002</v>
      </c>
      <c r="BC105" s="1742">
        <v>252.71400000000003</v>
      </c>
      <c r="BD105" s="1742">
        <v>202.6088</v>
      </c>
      <c r="BE105" s="1742">
        <v>223.72300000000001</v>
      </c>
      <c r="BF105" s="1742">
        <v>257.41820000000001</v>
      </c>
      <c r="BG105" s="1742">
        <v>282.25200000000001</v>
      </c>
      <c r="BH105" s="1742">
        <v>180.40060000000003</v>
      </c>
      <c r="BI105" s="1742">
        <v>192.43460000000002</v>
      </c>
      <c r="BJ105" s="1742">
        <v>185.98000000000002</v>
      </c>
      <c r="BK105" s="1742">
        <v>202.93700000000001</v>
      </c>
      <c r="BL105" s="1742">
        <v>162.5684</v>
      </c>
      <c r="BM105" s="1742">
        <v>140.2508</v>
      </c>
      <c r="BN105" s="1742">
        <v>157.75479999999999</v>
      </c>
      <c r="BO105" s="1742">
        <v>148.56520000000003</v>
      </c>
      <c r="BP105" s="1742">
        <v>194.185</v>
      </c>
      <c r="BQ105" s="1742">
        <v>168.0384</v>
      </c>
      <c r="BR105" s="1742">
        <v>222.73840000000001</v>
      </c>
      <c r="BS105" s="1742">
        <v>206.98480000000001</v>
      </c>
      <c r="BT105" s="1742">
        <v>133.7962</v>
      </c>
      <c r="BU105" s="1742">
        <v>108.30600000000001</v>
      </c>
      <c r="BV105" s="1742" t="s">
        <v>2861</v>
      </c>
      <c r="BW105" s="1742">
        <v>166.5068</v>
      </c>
      <c r="BX105" s="1742">
        <v>163.77180000000001</v>
      </c>
      <c r="BY105" s="1742">
        <v>122.74680000000001</v>
      </c>
      <c r="BZ105" s="1742">
        <v>157.9736</v>
      </c>
      <c r="CA105" s="1742">
        <v>282.79900000000004</v>
      </c>
      <c r="CB105" s="1742">
        <v>247.79100000000003</v>
      </c>
      <c r="CC105" s="1742">
        <v>189.37139999999999</v>
      </c>
      <c r="CD105" s="1742">
        <v>261.6848</v>
      </c>
      <c r="CE105" s="1742">
        <v>232.58440000000002</v>
      </c>
      <c r="CF105" s="1742">
        <v>333.34180000000003</v>
      </c>
      <c r="CG105" s="1742" t="s">
        <v>2861</v>
      </c>
      <c r="CH105" s="1742">
        <v>243.52440000000001</v>
      </c>
      <c r="CI105" s="1742">
        <v>270.54620000000006</v>
      </c>
      <c r="CJ105" s="1742">
        <v>260.26260000000002</v>
      </c>
      <c r="CK105" s="1742">
        <v>254.24560000000002</v>
      </c>
      <c r="CL105" s="1742">
        <v>281.15800000000002</v>
      </c>
      <c r="CM105" s="1742">
        <v>319.995</v>
      </c>
      <c r="CN105" s="1742">
        <v>368.13100000000003</v>
      </c>
      <c r="CO105" s="1742">
        <v>332.24780000000004</v>
      </c>
      <c r="CP105" s="1742">
        <v>316.0566</v>
      </c>
      <c r="CQ105" s="1742">
        <v>290.23820000000001</v>
      </c>
      <c r="CR105" s="1742">
        <v>36.867800000000003</v>
      </c>
      <c r="CS105" s="1742">
        <v>73.407399999999996</v>
      </c>
      <c r="CT105" s="1742">
        <v>0</v>
      </c>
      <c r="CU105" s="1742">
        <v>138.1722</v>
      </c>
      <c r="CV105" s="1742">
        <v>80.299600000000012</v>
      </c>
      <c r="CW105" s="1742">
        <v>126.79460000000002</v>
      </c>
      <c r="CX105" s="1742">
        <v>111.04100000000001</v>
      </c>
      <c r="CY105" s="1742">
        <v>79.096199999999996</v>
      </c>
      <c r="CZ105" s="1742">
        <v>226.78620000000004</v>
      </c>
      <c r="DA105" s="1742">
        <v>223.72300000000001</v>
      </c>
      <c r="DB105" s="1742">
        <v>178.65020000000001</v>
      </c>
      <c r="DC105" s="1742">
        <v>182.3698</v>
      </c>
      <c r="DD105" s="1742">
        <v>176.79040000000001</v>
      </c>
      <c r="DE105" s="1742">
        <v>145.06440000000001</v>
      </c>
      <c r="DF105" s="1742">
        <v>211.68900000000002</v>
      </c>
      <c r="DG105" s="1742">
        <v>115.30760000000002</v>
      </c>
      <c r="DH105" s="1742">
        <v>209.0634</v>
      </c>
      <c r="DI105" s="1742">
        <v>235.75700000000001</v>
      </c>
      <c r="DJ105" s="1742">
        <v>204.79679999999999</v>
      </c>
      <c r="DK105" s="1742">
        <v>284.65879999999999</v>
      </c>
      <c r="DL105" s="1742">
        <v>255.1208</v>
      </c>
      <c r="DM105" s="1742">
        <v>319.77620000000002</v>
      </c>
      <c r="DN105" s="1742">
        <v>290.67580000000004</v>
      </c>
      <c r="DO105" s="1742">
        <v>350.40820000000002</v>
      </c>
      <c r="DP105" s="1742">
        <v>303.2568</v>
      </c>
      <c r="DQ105" s="1742">
        <v>254.46440000000001</v>
      </c>
      <c r="DR105" s="1742">
        <v>269.5616</v>
      </c>
      <c r="DS105" s="1742">
        <v>331.70080000000002</v>
      </c>
      <c r="DT105" s="1742">
        <v>310.58659999999998</v>
      </c>
      <c r="DU105" s="1742">
        <v>350.8458</v>
      </c>
      <c r="DV105" s="1742">
        <v>334.10759999999999</v>
      </c>
      <c r="DW105" s="1742">
        <v>351.721</v>
      </c>
      <c r="DX105" s="1742">
        <v>340.12459999999999</v>
      </c>
      <c r="DY105" s="1742">
        <v>354.78420000000006</v>
      </c>
      <c r="DZ105" s="1742">
        <v>333.34180000000003</v>
      </c>
      <c r="EA105" s="1742">
        <v>346.03220000000005</v>
      </c>
      <c r="EB105" s="1742">
        <v>371.74120000000005</v>
      </c>
      <c r="EC105" s="1742">
        <v>349.97059999999999</v>
      </c>
      <c r="ED105" s="1742">
        <v>425.56600000000003</v>
      </c>
      <c r="EE105" s="1742">
        <v>444.27340000000004</v>
      </c>
      <c r="EF105" s="2007">
        <v>429.0668</v>
      </c>
      <c r="EG105" s="1742">
        <v>392.96480000000003</v>
      </c>
      <c r="EH105" s="1742">
        <v>334.87340000000006</v>
      </c>
      <c r="EI105" s="1742">
        <v>380.27440000000007</v>
      </c>
      <c r="EJ105" s="1742">
        <v>402.92020000000002</v>
      </c>
      <c r="EK105" s="1742">
        <v>453.57240000000007</v>
      </c>
      <c r="EL105" s="1742">
        <v>419.11140000000006</v>
      </c>
      <c r="EM105" s="1742">
        <v>514.5082000000001</v>
      </c>
      <c r="EN105" s="1742">
        <v>565.81680000000006</v>
      </c>
      <c r="EO105" s="1742">
        <v>547.9846</v>
      </c>
      <c r="EP105" s="1742">
        <v>592.83860000000004</v>
      </c>
      <c r="EQ105" s="1742">
        <v>622.59540000000004</v>
      </c>
      <c r="ER105" s="1742">
        <v>721.27419999999995</v>
      </c>
      <c r="ES105" s="1742">
        <v>679.8116</v>
      </c>
      <c r="ET105" s="1742">
        <v>655.85300000000007</v>
      </c>
      <c r="EU105" s="1742">
        <v>505.42800000000005</v>
      </c>
      <c r="EV105" s="1742">
        <v>488.90860000000004</v>
      </c>
      <c r="EW105" s="1742">
        <v>622.15780000000007</v>
      </c>
      <c r="EX105" s="1742">
        <v>547.76580000000001</v>
      </c>
      <c r="EY105" s="1742">
        <v>601.91880000000015</v>
      </c>
      <c r="EZ105" s="1742">
        <v>726.85360000000003</v>
      </c>
      <c r="FA105" s="1742">
        <v>778.27160000000003</v>
      </c>
      <c r="FB105" s="1742">
        <v>749.82760000000007</v>
      </c>
      <c r="FC105" s="1742">
        <v>664.38620000000003</v>
      </c>
      <c r="FD105" s="1742">
        <v>691.40800000000002</v>
      </c>
      <c r="FE105" s="1742">
        <v>766.45640000000003</v>
      </c>
      <c r="FF105" s="1742">
        <v>456.08859999999999</v>
      </c>
      <c r="FG105" s="1742">
        <v>512.21080000000006</v>
      </c>
      <c r="FH105" s="1742">
        <v>495.25380000000001</v>
      </c>
      <c r="FI105" s="1742">
        <v>495.25380000000001</v>
      </c>
      <c r="FJ105" s="1742">
        <v>511.00740000000008</v>
      </c>
      <c r="FK105" s="1742">
        <v>603.12220000000002</v>
      </c>
      <c r="FL105" s="1742">
        <v>561.33140000000003</v>
      </c>
      <c r="FM105" s="1742">
        <v>594.26080000000013</v>
      </c>
      <c r="FN105" s="1742">
        <v>655.63419999999996</v>
      </c>
      <c r="FO105" s="1742">
        <v>627.95600000000002</v>
      </c>
      <c r="FP105" s="1742">
        <v>583.75840000000005</v>
      </c>
      <c r="FQ105" s="1742">
        <v>677.62360000000001</v>
      </c>
      <c r="FR105" s="1742">
        <v>600.8248000000001</v>
      </c>
      <c r="FS105" s="1742">
        <v>618.43820000000005</v>
      </c>
      <c r="FT105" s="1742">
        <v>852.99180000000013</v>
      </c>
      <c r="FU105" s="1742">
        <v>798.40120000000002</v>
      </c>
      <c r="FV105" s="1742">
        <v>890.40660000000003</v>
      </c>
      <c r="FW105" s="1742">
        <v>831.98700000000008</v>
      </c>
      <c r="FX105" s="1742">
        <v>912.28660000000002</v>
      </c>
      <c r="FY105" s="1742">
        <v>905.28500000000008</v>
      </c>
      <c r="FZ105" s="1742">
        <v>933.51020000000005</v>
      </c>
      <c r="GA105" s="1742">
        <v>969.50280000000009</v>
      </c>
      <c r="GB105" s="1742">
        <v>952.5458000000001</v>
      </c>
      <c r="GC105" s="1742" t="s">
        <v>2861</v>
      </c>
      <c r="GD105" s="1742">
        <v>993.78960000000006</v>
      </c>
      <c r="GE105" s="1742" t="s">
        <v>2861</v>
      </c>
      <c r="GF105" s="1742" t="s">
        <v>2861</v>
      </c>
      <c r="GG105" s="1742">
        <v>950.68600000000004</v>
      </c>
      <c r="GH105" s="1742">
        <v>975.73860000000002</v>
      </c>
      <c r="GI105" s="1742">
        <v>1043.6760000000002</v>
      </c>
      <c r="GJ105" s="1742">
        <v>1002.7604000000001</v>
      </c>
      <c r="GK105" s="1742">
        <v>903.31580000000008</v>
      </c>
      <c r="GL105" s="1742">
        <v>845.11500000000001</v>
      </c>
      <c r="GM105" s="1742">
        <v>900.47140000000013</v>
      </c>
      <c r="GN105" s="1742">
        <v>941.16820000000007</v>
      </c>
      <c r="GO105" s="1742">
        <v>1078.9028000000001</v>
      </c>
      <c r="GP105" s="1742">
        <v>1074.9644000000001</v>
      </c>
      <c r="GQ105" s="1742">
        <v>989.74180000000013</v>
      </c>
      <c r="GR105" s="1742">
        <v>1115.3330000000001</v>
      </c>
      <c r="GS105" s="1742">
        <v>1037.3308000000002</v>
      </c>
      <c r="GT105" s="1742">
        <v>1090.2804000000001</v>
      </c>
      <c r="GU105" s="1742">
        <v>1104.1741999999999</v>
      </c>
      <c r="GV105" s="1742">
        <v>1128.0234</v>
      </c>
      <c r="GW105" s="1742" t="s">
        <v>2861</v>
      </c>
      <c r="GX105" s="1742">
        <v>1111.2852</v>
      </c>
      <c r="GY105" s="1742" t="s">
        <v>2861</v>
      </c>
      <c r="GZ105" s="1742" t="s">
        <v>2861</v>
      </c>
      <c r="HA105" s="1742" t="s">
        <v>2861</v>
      </c>
      <c r="HB105" s="1742" t="s">
        <v>2861</v>
      </c>
      <c r="HC105" s="1744" t="s">
        <v>2861</v>
      </c>
      <c r="HD105" s="1745" t="s">
        <v>4808</v>
      </c>
      <c r="HE105" s="1746" t="s">
        <v>4698</v>
      </c>
      <c r="HF105" s="1747">
        <v>193</v>
      </c>
    </row>
    <row r="106" spans="2:214" hidden="1">
      <c r="B106" s="1738">
        <v>201</v>
      </c>
      <c r="C106" s="1739" t="s">
        <v>4699</v>
      </c>
      <c r="D106" s="1740" t="s">
        <v>4699</v>
      </c>
      <c r="E106" s="1748">
        <v>1225.933</v>
      </c>
      <c r="F106" s="1743">
        <v>1348.0234</v>
      </c>
      <c r="G106" s="1743">
        <v>1435.7622000000001</v>
      </c>
      <c r="H106" s="1743">
        <v>1249.0164</v>
      </c>
      <c r="I106" s="1743">
        <v>1336.6458000000002</v>
      </c>
      <c r="J106" s="1743">
        <v>1284.2432000000001</v>
      </c>
      <c r="K106" s="1743">
        <v>1216.087</v>
      </c>
      <c r="L106" s="1743">
        <v>1360.6044000000002</v>
      </c>
      <c r="M106" s="1743">
        <v>1234.4662000000003</v>
      </c>
      <c r="N106" s="1743">
        <v>1460.4866000000002</v>
      </c>
      <c r="O106" s="1743">
        <v>1132.0678000000003</v>
      </c>
      <c r="P106" s="1743">
        <v>1096.5128</v>
      </c>
      <c r="Q106" s="1743">
        <v>1113.3604</v>
      </c>
      <c r="R106" s="1743">
        <v>1049.1426000000001</v>
      </c>
      <c r="S106" s="1743">
        <v>1151.1034</v>
      </c>
      <c r="T106" s="1743">
        <v>1186.002</v>
      </c>
      <c r="U106" s="1743">
        <v>1200.7710000000002</v>
      </c>
      <c r="V106" s="1743">
        <v>1169.1544000000001</v>
      </c>
      <c r="W106" s="1743">
        <v>848.61240000000009</v>
      </c>
      <c r="X106" s="1743">
        <v>989.73840000000007</v>
      </c>
      <c r="Y106" s="1742">
        <v>628.61240000000009</v>
      </c>
      <c r="Z106" s="1742">
        <v>635.17640000000006</v>
      </c>
      <c r="AA106" s="1742">
        <v>608.15460000000007</v>
      </c>
      <c r="AB106" s="1742">
        <v>728.27580000000012</v>
      </c>
      <c r="AC106" s="1742">
        <v>537.04460000000006</v>
      </c>
      <c r="AD106" s="1742">
        <v>487.5958</v>
      </c>
      <c r="AE106" s="1742">
        <v>460.90220000000005</v>
      </c>
      <c r="AF106" s="1742">
        <v>629.81580000000008</v>
      </c>
      <c r="AG106" s="1742">
        <v>552.9076</v>
      </c>
      <c r="AH106" s="1742">
        <v>395.80920000000003</v>
      </c>
      <c r="AI106" s="1742">
        <v>444.82040000000006</v>
      </c>
      <c r="AJ106" s="1742">
        <v>425.45659999999998</v>
      </c>
      <c r="AK106" s="1742">
        <v>443.61700000000002</v>
      </c>
      <c r="AL106" s="1742">
        <v>548.85980000000006</v>
      </c>
      <c r="AM106" s="1742">
        <v>500.06740000000008</v>
      </c>
      <c r="AN106" s="1742">
        <v>449.8528</v>
      </c>
      <c r="AO106" s="1742">
        <v>352.26800000000003</v>
      </c>
      <c r="AP106" s="1742">
        <v>320.9796</v>
      </c>
      <c r="AQ106" s="1742">
        <v>317.26000000000005</v>
      </c>
      <c r="AR106" s="1742">
        <v>381.69659999999999</v>
      </c>
      <c r="AS106" s="1742">
        <v>335.31100000000004</v>
      </c>
      <c r="AT106" s="1742">
        <v>333.8888</v>
      </c>
      <c r="AU106" s="1742">
        <v>311.1336</v>
      </c>
      <c r="AV106" s="1742">
        <v>270.76500000000004</v>
      </c>
      <c r="AW106" s="1742">
        <v>385.19740000000007</v>
      </c>
      <c r="AX106" s="1742">
        <v>277.32900000000001</v>
      </c>
      <c r="AY106" s="1742">
        <v>260.26260000000002</v>
      </c>
      <c r="AZ106" s="1742">
        <v>261.02840000000003</v>
      </c>
      <c r="BA106" s="1742">
        <v>231.16220000000004</v>
      </c>
      <c r="BB106" s="1742">
        <v>322.0736</v>
      </c>
      <c r="BC106" s="1742">
        <v>230.3964</v>
      </c>
      <c r="BD106" s="1742">
        <v>177.3374</v>
      </c>
      <c r="BE106" s="1742">
        <v>213.33</v>
      </c>
      <c r="BF106" s="1742">
        <v>235.21</v>
      </c>
      <c r="BG106" s="1742">
        <v>260.04380000000003</v>
      </c>
      <c r="BH106" s="1742">
        <v>155.0198</v>
      </c>
      <c r="BI106" s="1742">
        <v>174.71180000000001</v>
      </c>
      <c r="BJ106" s="1742">
        <v>160.70860000000002</v>
      </c>
      <c r="BK106" s="1742">
        <v>175.36820000000003</v>
      </c>
      <c r="BL106" s="1742">
        <v>216.17440000000002</v>
      </c>
      <c r="BM106" s="1742">
        <v>193.85679999999999</v>
      </c>
      <c r="BN106" s="1742">
        <v>181.93220000000002</v>
      </c>
      <c r="BO106" s="1742">
        <v>188.8244</v>
      </c>
      <c r="BP106" s="1742">
        <v>286.40920000000006</v>
      </c>
      <c r="BQ106" s="1742">
        <v>260.26260000000002</v>
      </c>
      <c r="BR106" s="1742">
        <v>315.72840000000002</v>
      </c>
      <c r="BS106" s="1742">
        <v>299.209</v>
      </c>
      <c r="BT106" s="1742">
        <v>229.74</v>
      </c>
      <c r="BU106" s="1742">
        <v>219.0188</v>
      </c>
      <c r="BV106" s="1742" t="s">
        <v>2861</v>
      </c>
      <c r="BW106" s="1742">
        <v>262.56</v>
      </c>
      <c r="BX106" s="1742">
        <v>256.76179999999999</v>
      </c>
      <c r="BY106" s="1742">
        <v>240.7894</v>
      </c>
      <c r="BZ106" s="1742">
        <v>276.01620000000003</v>
      </c>
      <c r="CA106" s="1742">
        <v>181.71340000000001</v>
      </c>
      <c r="CB106" s="1742">
        <v>146.596</v>
      </c>
      <c r="CC106" s="1742">
        <v>88.176400000000001</v>
      </c>
      <c r="CD106" s="1742">
        <v>160.59920000000002</v>
      </c>
      <c r="CE106" s="1742">
        <v>140.57900000000001</v>
      </c>
      <c r="CF106" s="1742">
        <v>232.14680000000001</v>
      </c>
      <c r="CG106" s="1742" t="s">
        <v>2861</v>
      </c>
      <c r="CH106" s="1742">
        <v>185.76120000000003</v>
      </c>
      <c r="CI106" s="1742">
        <v>206.32840000000002</v>
      </c>
      <c r="CJ106" s="1742">
        <v>159.06760000000003</v>
      </c>
      <c r="CK106" s="1742">
        <v>203.92160000000001</v>
      </c>
      <c r="CL106" s="1742">
        <v>226.45800000000003</v>
      </c>
      <c r="CM106" s="1742">
        <v>265.5138</v>
      </c>
      <c r="CN106" s="1742">
        <v>313.43100000000004</v>
      </c>
      <c r="CO106" s="1742">
        <v>293.08260000000001</v>
      </c>
      <c r="CP106" s="1742">
        <v>305.33540000000005</v>
      </c>
      <c r="CQ106" s="1742">
        <v>337.06140000000005</v>
      </c>
      <c r="CR106" s="1742">
        <v>163.77180000000001</v>
      </c>
      <c r="CS106" s="1742">
        <v>200.31140000000002</v>
      </c>
      <c r="CT106" s="1742">
        <v>139.81319999999999</v>
      </c>
      <c r="CU106" s="1742">
        <v>0</v>
      </c>
      <c r="CV106" s="1742">
        <v>84.019199999999998</v>
      </c>
      <c r="CW106" s="1742">
        <v>63.780200000000001</v>
      </c>
      <c r="CX106" s="1742">
        <v>157.86420000000001</v>
      </c>
      <c r="CY106" s="1742">
        <v>125.91940000000001</v>
      </c>
      <c r="CZ106" s="1742">
        <v>273.60939999999999</v>
      </c>
      <c r="DA106" s="1742">
        <v>270.54620000000006</v>
      </c>
      <c r="DB106" s="1742">
        <v>225.4734</v>
      </c>
      <c r="DC106" s="1742">
        <v>229.19300000000001</v>
      </c>
      <c r="DD106" s="1742">
        <v>181.49460000000002</v>
      </c>
      <c r="DE106" s="1742">
        <v>271.96840000000003</v>
      </c>
      <c r="DF106" s="1742">
        <v>324.58980000000003</v>
      </c>
      <c r="DG106" s="1742">
        <v>242.21160000000003</v>
      </c>
      <c r="DH106" s="1742">
        <v>255.88660000000002</v>
      </c>
      <c r="DI106" s="1742">
        <v>300.85000000000002</v>
      </c>
      <c r="DJ106" s="1742">
        <v>251.62000000000003</v>
      </c>
      <c r="DK106" s="1742">
        <v>331.48200000000003</v>
      </c>
      <c r="DL106" s="1742">
        <v>301.94400000000002</v>
      </c>
      <c r="DM106" s="1742">
        <v>366.59940000000006</v>
      </c>
      <c r="DN106" s="1742">
        <v>337.49900000000002</v>
      </c>
      <c r="DO106" s="1742">
        <v>397.23140000000006</v>
      </c>
      <c r="DP106" s="1742">
        <v>350.08000000000004</v>
      </c>
      <c r="DQ106" s="1742">
        <v>301.2876</v>
      </c>
      <c r="DR106" s="1742">
        <v>316.38479999999998</v>
      </c>
      <c r="DS106" s="1742">
        <v>378.524</v>
      </c>
      <c r="DT106" s="1742">
        <v>357.40980000000002</v>
      </c>
      <c r="DU106" s="1742">
        <v>397.66900000000004</v>
      </c>
      <c r="DV106" s="1742">
        <v>380.93080000000003</v>
      </c>
      <c r="DW106" s="1742">
        <v>398.54420000000005</v>
      </c>
      <c r="DX106" s="1742">
        <v>386.94780000000003</v>
      </c>
      <c r="DY106" s="1742">
        <v>401.60740000000004</v>
      </c>
      <c r="DZ106" s="1742">
        <v>380.16500000000002</v>
      </c>
      <c r="EA106" s="1742">
        <v>392.85540000000003</v>
      </c>
      <c r="EB106" s="1742">
        <v>418.56440000000003</v>
      </c>
      <c r="EC106" s="1742">
        <v>396.79380000000003</v>
      </c>
      <c r="ED106" s="1742">
        <v>472.38920000000007</v>
      </c>
      <c r="EE106" s="1742">
        <v>491.09660000000002</v>
      </c>
      <c r="EF106" s="2007">
        <v>475.89000000000004</v>
      </c>
      <c r="EG106" s="1742">
        <v>439.78800000000001</v>
      </c>
      <c r="EH106" s="1742">
        <v>381.69659999999999</v>
      </c>
      <c r="EI106" s="1742">
        <v>427.0976</v>
      </c>
      <c r="EJ106" s="1742">
        <v>449.74340000000007</v>
      </c>
      <c r="EK106" s="1742">
        <v>500.3956</v>
      </c>
      <c r="EL106" s="1742">
        <v>465.93459999999999</v>
      </c>
      <c r="EM106" s="1742">
        <v>561.33140000000003</v>
      </c>
      <c r="EN106" s="1742">
        <v>612.6400000000001</v>
      </c>
      <c r="EO106" s="1742">
        <v>594.80780000000004</v>
      </c>
      <c r="EP106" s="1742">
        <v>639.66180000000008</v>
      </c>
      <c r="EQ106" s="1742">
        <v>669.41859999999997</v>
      </c>
      <c r="ER106" s="1742">
        <v>768.09740000000011</v>
      </c>
      <c r="ES106" s="1742">
        <v>726.63480000000015</v>
      </c>
      <c r="ET106" s="1742">
        <v>702.67619999999999</v>
      </c>
      <c r="EU106" s="1742">
        <v>552.25120000000004</v>
      </c>
      <c r="EV106" s="1742">
        <v>535.73180000000002</v>
      </c>
      <c r="EW106" s="1742">
        <v>668.98099999999999</v>
      </c>
      <c r="EX106" s="1742">
        <v>594.58900000000006</v>
      </c>
      <c r="EY106" s="1742">
        <v>648.74200000000008</v>
      </c>
      <c r="EZ106" s="1742">
        <v>773.67680000000007</v>
      </c>
      <c r="FA106" s="1742">
        <v>825.09480000000008</v>
      </c>
      <c r="FB106" s="1742">
        <v>796.65080000000012</v>
      </c>
      <c r="FC106" s="1742">
        <v>711.20940000000007</v>
      </c>
      <c r="FD106" s="1742">
        <v>738.23120000000006</v>
      </c>
      <c r="FE106" s="1742">
        <v>813.27960000000007</v>
      </c>
      <c r="FF106" s="1742">
        <v>502.91180000000003</v>
      </c>
      <c r="FG106" s="1742">
        <v>559.03399999999999</v>
      </c>
      <c r="FH106" s="1742">
        <v>542.077</v>
      </c>
      <c r="FI106" s="1742">
        <v>542.077</v>
      </c>
      <c r="FJ106" s="1742">
        <v>557.8306</v>
      </c>
      <c r="FK106" s="1742">
        <v>649.94540000000006</v>
      </c>
      <c r="FL106" s="1742">
        <v>608.15460000000007</v>
      </c>
      <c r="FM106" s="1742">
        <v>641.08400000000006</v>
      </c>
      <c r="FN106" s="1742">
        <v>702.45740000000012</v>
      </c>
      <c r="FO106" s="1742">
        <v>674.77919999999995</v>
      </c>
      <c r="FP106" s="1742">
        <v>630.58159999999998</v>
      </c>
      <c r="FQ106" s="1742">
        <v>724.44680000000005</v>
      </c>
      <c r="FR106" s="1742">
        <v>647.64800000000002</v>
      </c>
      <c r="FS106" s="1742">
        <v>665.26140000000009</v>
      </c>
      <c r="FT106" s="1742">
        <v>899.81500000000005</v>
      </c>
      <c r="FU106" s="1742">
        <v>845.22440000000006</v>
      </c>
      <c r="FV106" s="1742">
        <v>937.22980000000007</v>
      </c>
      <c r="FW106" s="1742">
        <v>878.81020000000001</v>
      </c>
      <c r="FX106" s="1742">
        <v>959.10980000000018</v>
      </c>
      <c r="FY106" s="1742">
        <v>952.10820000000001</v>
      </c>
      <c r="FZ106" s="1742">
        <v>980.3334000000001</v>
      </c>
      <c r="GA106" s="1742">
        <v>1016.326</v>
      </c>
      <c r="GB106" s="1742">
        <v>999.36900000000003</v>
      </c>
      <c r="GC106" s="1742" t="s">
        <v>2861</v>
      </c>
      <c r="GD106" s="1742">
        <v>1040.6128000000001</v>
      </c>
      <c r="GE106" s="1742" t="s">
        <v>2861</v>
      </c>
      <c r="GF106" s="1742" t="s">
        <v>2861</v>
      </c>
      <c r="GG106" s="1742">
        <v>997.50920000000008</v>
      </c>
      <c r="GH106" s="1742">
        <v>1022.5618000000002</v>
      </c>
      <c r="GI106" s="1742">
        <v>1090.4992</v>
      </c>
      <c r="GJ106" s="1742">
        <v>1049.5836000000002</v>
      </c>
      <c r="GK106" s="1742">
        <v>950.13900000000012</v>
      </c>
      <c r="GL106" s="1742">
        <v>891.93820000000005</v>
      </c>
      <c r="GM106" s="1742">
        <v>947.29460000000006</v>
      </c>
      <c r="GN106" s="1742">
        <v>987.99140000000011</v>
      </c>
      <c r="GO106" s="1742">
        <v>1125.7260000000001</v>
      </c>
      <c r="GP106" s="1742">
        <v>1121.7876000000001</v>
      </c>
      <c r="GQ106" s="1742">
        <v>1036.5650000000001</v>
      </c>
      <c r="GR106" s="1742">
        <v>1162.1562000000001</v>
      </c>
      <c r="GS106" s="1742">
        <v>1084.154</v>
      </c>
      <c r="GT106" s="1742">
        <v>1137.1036000000001</v>
      </c>
      <c r="GU106" s="1742">
        <v>1150.9974</v>
      </c>
      <c r="GV106" s="1742">
        <v>1174.8466000000001</v>
      </c>
      <c r="GW106" s="1742" t="s">
        <v>2861</v>
      </c>
      <c r="GX106" s="1742">
        <v>1158.1084000000001</v>
      </c>
      <c r="GY106" s="1742" t="s">
        <v>2861</v>
      </c>
      <c r="GZ106" s="1742" t="s">
        <v>2861</v>
      </c>
      <c r="HA106" s="1742" t="s">
        <v>2861</v>
      </c>
      <c r="HB106" s="1742" t="s">
        <v>2861</v>
      </c>
      <c r="HC106" s="1744" t="s">
        <v>2861</v>
      </c>
      <c r="HD106" s="1745" t="s">
        <v>4699</v>
      </c>
      <c r="HE106" s="1746" t="s">
        <v>4699</v>
      </c>
      <c r="HF106" s="1747">
        <v>201</v>
      </c>
    </row>
    <row r="107" spans="2:214" hidden="1">
      <c r="B107" s="1738">
        <v>202</v>
      </c>
      <c r="C107" s="1739" t="s">
        <v>4699</v>
      </c>
      <c r="D107" s="1740" t="s">
        <v>4809</v>
      </c>
      <c r="E107" s="1748">
        <v>1272.2092</v>
      </c>
      <c r="F107" s="1743">
        <v>1394.2996000000001</v>
      </c>
      <c r="G107" s="1743">
        <v>1482.0384000000001</v>
      </c>
      <c r="H107" s="1743">
        <v>1295.2926</v>
      </c>
      <c r="I107" s="1743">
        <v>1382.922</v>
      </c>
      <c r="J107" s="1743">
        <v>1330.5194000000001</v>
      </c>
      <c r="K107" s="1743">
        <v>1262.3632</v>
      </c>
      <c r="L107" s="1743">
        <v>1406.8806</v>
      </c>
      <c r="M107" s="1743">
        <v>1280.7424000000001</v>
      </c>
      <c r="N107" s="1743">
        <v>1506.7628</v>
      </c>
      <c r="O107" s="1743">
        <v>1178.3440000000001</v>
      </c>
      <c r="P107" s="1743">
        <v>1142.789</v>
      </c>
      <c r="Q107" s="1743">
        <v>1159.6366</v>
      </c>
      <c r="R107" s="1743">
        <v>1095.4187999999999</v>
      </c>
      <c r="S107" s="1743">
        <v>1197.3796</v>
      </c>
      <c r="T107" s="1743">
        <v>1232.2782</v>
      </c>
      <c r="U107" s="1743">
        <v>1247.0472</v>
      </c>
      <c r="V107" s="1743">
        <v>1215.4306000000001</v>
      </c>
      <c r="W107" s="1743">
        <v>894.8886</v>
      </c>
      <c r="X107" s="1743">
        <v>1036.0146</v>
      </c>
      <c r="Y107" s="1742">
        <v>674.8886</v>
      </c>
      <c r="Z107" s="1742">
        <v>661.54180000000008</v>
      </c>
      <c r="AA107" s="1742">
        <v>654.32140000000004</v>
      </c>
      <c r="AB107" s="1742">
        <v>774.55200000000002</v>
      </c>
      <c r="AC107" s="1742">
        <v>563.41000000000008</v>
      </c>
      <c r="AD107" s="1742">
        <v>513.96120000000008</v>
      </c>
      <c r="AE107" s="1742">
        <v>487.37700000000001</v>
      </c>
      <c r="AF107" s="1742">
        <v>656.18119999999999</v>
      </c>
      <c r="AG107" s="1742">
        <v>579.27300000000002</v>
      </c>
      <c r="AH107" s="1742">
        <v>422.28400000000005</v>
      </c>
      <c r="AI107" s="1742">
        <v>471.29520000000002</v>
      </c>
      <c r="AJ107" s="1742">
        <v>451.82200000000006</v>
      </c>
      <c r="AK107" s="1742">
        <v>489.89320000000004</v>
      </c>
      <c r="AL107" s="1742">
        <v>595.02660000000003</v>
      </c>
      <c r="AM107" s="1742">
        <v>546.34360000000004</v>
      </c>
      <c r="AN107" s="1742">
        <v>496.12900000000002</v>
      </c>
      <c r="AO107" s="1742">
        <v>398.54420000000005</v>
      </c>
      <c r="AP107" s="1742">
        <v>367.25580000000002</v>
      </c>
      <c r="AQ107" s="1742">
        <v>363.53620000000006</v>
      </c>
      <c r="AR107" s="1742">
        <v>427.97280000000001</v>
      </c>
      <c r="AS107" s="1742">
        <v>361.67640000000006</v>
      </c>
      <c r="AT107" s="1742">
        <v>351.61160000000001</v>
      </c>
      <c r="AU107" s="1742">
        <v>329.62220000000002</v>
      </c>
      <c r="AV107" s="1742">
        <v>317.04120000000006</v>
      </c>
      <c r="AW107" s="1742">
        <v>406.96800000000002</v>
      </c>
      <c r="AX107" s="1742">
        <v>295.05180000000001</v>
      </c>
      <c r="AY107" s="1742">
        <v>277.87600000000003</v>
      </c>
      <c r="AZ107" s="1742">
        <v>274.70339999999999</v>
      </c>
      <c r="BA107" s="1742">
        <v>248.77560000000003</v>
      </c>
      <c r="BB107" s="1742">
        <v>303.80380000000002</v>
      </c>
      <c r="BC107" s="1742">
        <v>248.11920000000003</v>
      </c>
      <c r="BD107" s="1742">
        <v>194.95080000000002</v>
      </c>
      <c r="BE107" s="1742">
        <v>230.94340000000003</v>
      </c>
      <c r="BF107" s="1742">
        <v>252.82340000000002</v>
      </c>
      <c r="BG107" s="1742">
        <v>277.76660000000004</v>
      </c>
      <c r="BH107" s="1742">
        <v>172.74260000000001</v>
      </c>
      <c r="BI107" s="1742">
        <v>192.43460000000002</v>
      </c>
      <c r="BJ107" s="1742">
        <v>178.322</v>
      </c>
      <c r="BK107" s="1742">
        <v>195.16960000000003</v>
      </c>
      <c r="BL107" s="1742">
        <v>229.8494</v>
      </c>
      <c r="BM107" s="1742">
        <v>207.5318</v>
      </c>
      <c r="BN107" s="1742">
        <v>199.655</v>
      </c>
      <c r="BO107" s="1742">
        <v>206.54720000000003</v>
      </c>
      <c r="BP107" s="1742">
        <v>261.35660000000001</v>
      </c>
      <c r="BQ107" s="1742">
        <v>235.21</v>
      </c>
      <c r="BR107" s="1742">
        <v>289.91000000000003</v>
      </c>
      <c r="BS107" s="1742">
        <v>274.15640000000002</v>
      </c>
      <c r="BT107" s="1742">
        <v>200.96780000000001</v>
      </c>
      <c r="BU107" s="1742">
        <v>175.58700000000002</v>
      </c>
      <c r="BV107" s="1742" t="s">
        <v>2861</v>
      </c>
      <c r="BW107" s="1742">
        <v>233.67840000000001</v>
      </c>
      <c r="BX107" s="1742">
        <v>230.94340000000003</v>
      </c>
      <c r="BY107" s="1742">
        <v>189.91840000000002</v>
      </c>
      <c r="BZ107" s="1742">
        <v>225.14520000000002</v>
      </c>
      <c r="CA107" s="1742">
        <v>227.88020000000003</v>
      </c>
      <c r="CB107" s="1742">
        <v>192.87220000000002</v>
      </c>
      <c r="CC107" s="1742">
        <v>134.45260000000002</v>
      </c>
      <c r="CD107" s="1742">
        <v>206.76600000000002</v>
      </c>
      <c r="CE107" s="1742">
        <v>177.66560000000001</v>
      </c>
      <c r="CF107" s="1742">
        <v>278.423</v>
      </c>
      <c r="CG107" s="1742" t="s">
        <v>2861</v>
      </c>
      <c r="CH107" s="1742">
        <v>182.58860000000001</v>
      </c>
      <c r="CI107" s="1742">
        <v>209.6104</v>
      </c>
      <c r="CJ107" s="1742">
        <v>205.34380000000002</v>
      </c>
      <c r="CK107" s="1742">
        <v>193.3098</v>
      </c>
      <c r="CL107" s="1742">
        <v>220.22220000000002</v>
      </c>
      <c r="CM107" s="1742">
        <v>258.94979999999998</v>
      </c>
      <c r="CN107" s="1742">
        <v>307.19520000000006</v>
      </c>
      <c r="CO107" s="1742">
        <v>277.11020000000002</v>
      </c>
      <c r="CP107" s="1742">
        <v>296.47400000000005</v>
      </c>
      <c r="CQ107" s="1742">
        <v>277.4384</v>
      </c>
      <c r="CR107" s="1742">
        <v>104.14880000000001</v>
      </c>
      <c r="CS107" s="1742">
        <v>140.57900000000001</v>
      </c>
      <c r="CT107" s="1742">
        <v>80.080800000000011</v>
      </c>
      <c r="CU107" s="1742">
        <v>83.253399999999999</v>
      </c>
      <c r="CV107" s="1742">
        <v>0</v>
      </c>
      <c r="CW107" s="1742">
        <v>66.952800000000011</v>
      </c>
      <c r="CX107" s="1742">
        <v>98.131800000000013</v>
      </c>
      <c r="CY107" s="1742">
        <v>66.187000000000012</v>
      </c>
      <c r="CZ107" s="1742">
        <v>213.9864</v>
      </c>
      <c r="DA107" s="1742">
        <v>210.81380000000001</v>
      </c>
      <c r="DB107" s="1742">
        <v>165.74100000000001</v>
      </c>
      <c r="DC107" s="1742">
        <v>169.46060000000003</v>
      </c>
      <c r="DD107" s="1742">
        <v>115.85460000000002</v>
      </c>
      <c r="DE107" s="1742">
        <v>212.23600000000002</v>
      </c>
      <c r="DF107" s="1742">
        <v>264.96680000000003</v>
      </c>
      <c r="DG107" s="1742">
        <v>182.47920000000002</v>
      </c>
      <c r="DH107" s="1742">
        <v>196.15420000000003</v>
      </c>
      <c r="DI107" s="1742">
        <v>241.11760000000004</v>
      </c>
      <c r="DJ107" s="1742">
        <v>191.99700000000001</v>
      </c>
      <c r="DK107" s="1742">
        <v>271.74960000000004</v>
      </c>
      <c r="DL107" s="1742">
        <v>242.32100000000003</v>
      </c>
      <c r="DM107" s="1742">
        <v>306.86700000000002</v>
      </c>
      <c r="DN107" s="1742">
        <v>277.87600000000003</v>
      </c>
      <c r="DO107" s="1742">
        <v>337.49900000000002</v>
      </c>
      <c r="DP107" s="1742">
        <v>290.45700000000005</v>
      </c>
      <c r="DQ107" s="1742">
        <v>241.55520000000004</v>
      </c>
      <c r="DR107" s="1742">
        <v>256.6524</v>
      </c>
      <c r="DS107" s="1742">
        <v>318.90100000000001</v>
      </c>
      <c r="DT107" s="1742">
        <v>297.67740000000003</v>
      </c>
      <c r="DU107" s="1742">
        <v>338.04600000000005</v>
      </c>
      <c r="DV107" s="1742">
        <v>321.19840000000005</v>
      </c>
      <c r="DW107" s="1742">
        <v>338.92120000000006</v>
      </c>
      <c r="DX107" s="1742">
        <v>327.21540000000005</v>
      </c>
      <c r="DY107" s="1742">
        <v>341.875</v>
      </c>
      <c r="DZ107" s="1742">
        <v>320.43259999999998</v>
      </c>
      <c r="EA107" s="1742">
        <v>333.23240000000004</v>
      </c>
      <c r="EB107" s="1742">
        <v>358.83200000000005</v>
      </c>
      <c r="EC107" s="1742">
        <v>337.06140000000005</v>
      </c>
      <c r="ED107" s="1742">
        <v>412.65680000000003</v>
      </c>
      <c r="EE107" s="1742">
        <v>431.47360000000003</v>
      </c>
      <c r="EF107" s="2007">
        <v>416.26700000000005</v>
      </c>
      <c r="EG107" s="1742">
        <v>380.16500000000002</v>
      </c>
      <c r="EH107" s="1742">
        <v>322.0736</v>
      </c>
      <c r="EI107" s="1742">
        <v>367.47460000000001</v>
      </c>
      <c r="EJ107" s="1742">
        <v>390.12040000000007</v>
      </c>
      <c r="EK107" s="1742">
        <v>440.66320000000007</v>
      </c>
      <c r="EL107" s="1742">
        <v>406.20220000000006</v>
      </c>
      <c r="EM107" s="1742">
        <v>501.59900000000005</v>
      </c>
      <c r="EN107" s="1742">
        <v>553.01700000000005</v>
      </c>
      <c r="EO107" s="1742">
        <v>535.1848</v>
      </c>
      <c r="EP107" s="1742">
        <v>580.03880000000004</v>
      </c>
      <c r="EQ107" s="1742">
        <v>609.79560000000004</v>
      </c>
      <c r="ER107" s="1742">
        <v>708.36500000000001</v>
      </c>
      <c r="ES107" s="1742">
        <v>667.01180000000011</v>
      </c>
      <c r="ET107" s="1742">
        <v>642.94380000000012</v>
      </c>
      <c r="EU107" s="1742">
        <v>492.62820000000005</v>
      </c>
      <c r="EV107" s="1742">
        <v>475.99940000000004</v>
      </c>
      <c r="EW107" s="1742">
        <v>609.24860000000001</v>
      </c>
      <c r="EX107" s="1742">
        <v>534.85660000000007</v>
      </c>
      <c r="EY107" s="1742">
        <v>589.00959999999998</v>
      </c>
      <c r="EZ107" s="1742">
        <v>714.05380000000014</v>
      </c>
      <c r="FA107" s="1742">
        <v>765.36240000000009</v>
      </c>
      <c r="FB107" s="1742">
        <v>737.02780000000007</v>
      </c>
      <c r="FC107" s="1742">
        <v>651.58640000000003</v>
      </c>
      <c r="FD107" s="1742">
        <v>678.49880000000007</v>
      </c>
      <c r="FE107" s="1742">
        <v>753.54719999999998</v>
      </c>
      <c r="FF107" s="1742">
        <v>443.17940000000004</v>
      </c>
      <c r="FG107" s="1742">
        <v>499.30160000000001</v>
      </c>
      <c r="FH107" s="1742">
        <v>482.34460000000001</v>
      </c>
      <c r="FI107" s="1742">
        <v>482.45400000000006</v>
      </c>
      <c r="FJ107" s="1742">
        <v>498.20760000000001</v>
      </c>
      <c r="FK107" s="1742">
        <v>590.32240000000002</v>
      </c>
      <c r="FL107" s="1742">
        <v>548.53160000000003</v>
      </c>
      <c r="FM107" s="1742">
        <v>581.46100000000001</v>
      </c>
      <c r="FN107" s="1742">
        <v>642.83440000000007</v>
      </c>
      <c r="FO107" s="1742">
        <v>615.15620000000001</v>
      </c>
      <c r="FP107" s="1742">
        <v>570.95860000000005</v>
      </c>
      <c r="FQ107" s="1742">
        <v>664.71440000000007</v>
      </c>
      <c r="FR107" s="1742">
        <v>588.02500000000009</v>
      </c>
      <c r="FS107" s="1742">
        <v>605.529</v>
      </c>
      <c r="FT107" s="1742">
        <v>840.08260000000007</v>
      </c>
      <c r="FU107" s="1742">
        <v>785.49200000000008</v>
      </c>
      <c r="FV107" s="1742">
        <v>877.49740000000008</v>
      </c>
      <c r="FW107" s="1742">
        <v>819.07780000000014</v>
      </c>
      <c r="FX107" s="1742">
        <v>899.48680000000013</v>
      </c>
      <c r="FY107" s="1742">
        <v>892.37580000000014</v>
      </c>
      <c r="FZ107" s="1742">
        <v>920.60100000000011</v>
      </c>
      <c r="GA107" s="1742">
        <v>956.59360000000004</v>
      </c>
      <c r="GB107" s="1742">
        <v>939.63660000000004</v>
      </c>
      <c r="GC107" s="1742" t="s">
        <v>2861</v>
      </c>
      <c r="GD107" s="1742">
        <v>980.88040000000012</v>
      </c>
      <c r="GE107" s="1742" t="s">
        <v>2861</v>
      </c>
      <c r="GF107" s="1742" t="s">
        <v>2861</v>
      </c>
      <c r="GG107" s="1742">
        <v>937.88620000000003</v>
      </c>
      <c r="GH107" s="1742">
        <v>962.82940000000008</v>
      </c>
      <c r="GI107" s="1742">
        <v>1030.7668000000001</v>
      </c>
      <c r="GJ107" s="1742">
        <v>989.9606</v>
      </c>
      <c r="GK107" s="1742">
        <v>890.51600000000008</v>
      </c>
      <c r="GL107" s="1742">
        <v>832.3152</v>
      </c>
      <c r="GM107" s="1742">
        <v>887.67160000000001</v>
      </c>
      <c r="GN107" s="1742">
        <v>928.36840000000007</v>
      </c>
      <c r="GO107" s="1742">
        <v>1065.9936</v>
      </c>
      <c r="GP107" s="1742">
        <v>1062.0552</v>
      </c>
      <c r="GQ107" s="1742">
        <v>976.94200000000012</v>
      </c>
      <c r="GR107" s="1742">
        <v>1102.4238</v>
      </c>
      <c r="GS107" s="1742">
        <v>1024.4216000000001</v>
      </c>
      <c r="GT107" s="1742">
        <v>1077.3712</v>
      </c>
      <c r="GU107" s="1742">
        <v>1091.2650000000001</v>
      </c>
      <c r="GV107" s="1742">
        <v>1115.2236</v>
      </c>
      <c r="GW107" s="1742" t="s">
        <v>2861</v>
      </c>
      <c r="GX107" s="1742">
        <v>1098.376</v>
      </c>
      <c r="GY107" s="1742" t="s">
        <v>2861</v>
      </c>
      <c r="GZ107" s="1742" t="s">
        <v>2861</v>
      </c>
      <c r="HA107" s="1742" t="s">
        <v>2861</v>
      </c>
      <c r="HB107" s="1742" t="s">
        <v>2861</v>
      </c>
      <c r="HC107" s="1744" t="s">
        <v>2861</v>
      </c>
      <c r="HD107" s="1745" t="s">
        <v>4809</v>
      </c>
      <c r="HE107" s="1746" t="s">
        <v>4699</v>
      </c>
      <c r="HF107" s="1747">
        <v>202</v>
      </c>
    </row>
    <row r="108" spans="2:214" hidden="1">
      <c r="B108" s="1738">
        <v>203</v>
      </c>
      <c r="C108" s="1739" t="s">
        <v>4699</v>
      </c>
      <c r="D108" s="1740" t="s">
        <v>4810</v>
      </c>
      <c r="E108" s="1748">
        <v>1251.4232000000002</v>
      </c>
      <c r="F108" s="1743">
        <v>1373.5136000000002</v>
      </c>
      <c r="G108" s="1743">
        <v>1461.2524000000003</v>
      </c>
      <c r="H108" s="1743">
        <v>1274.5066000000002</v>
      </c>
      <c r="I108" s="1743">
        <v>1362.136</v>
      </c>
      <c r="J108" s="1743">
        <v>1309.7334000000001</v>
      </c>
      <c r="K108" s="1743">
        <v>1241.5772000000002</v>
      </c>
      <c r="L108" s="1743">
        <v>1386.0945999999999</v>
      </c>
      <c r="M108" s="1743">
        <v>1259.9564</v>
      </c>
      <c r="N108" s="1743">
        <v>1485.9767999999999</v>
      </c>
      <c r="O108" s="1743">
        <v>1157.558</v>
      </c>
      <c r="P108" s="1743">
        <v>1122.0030000000002</v>
      </c>
      <c r="Q108" s="1743">
        <v>1138.8506000000002</v>
      </c>
      <c r="R108" s="1743">
        <v>1074.6328000000001</v>
      </c>
      <c r="S108" s="1743">
        <v>1176.5936000000002</v>
      </c>
      <c r="T108" s="1743">
        <v>1211.4922000000001</v>
      </c>
      <c r="U108" s="1743">
        <v>1226.2611999999999</v>
      </c>
      <c r="V108" s="1743">
        <v>1194.6446000000001</v>
      </c>
      <c r="W108" s="1743">
        <v>874.10260000000005</v>
      </c>
      <c r="X108" s="1743">
        <v>1015.2286</v>
      </c>
      <c r="Y108" s="1742">
        <v>654.10260000000005</v>
      </c>
      <c r="Z108" s="1742">
        <v>608.04520000000002</v>
      </c>
      <c r="AA108" s="1742">
        <v>633.5354000000001</v>
      </c>
      <c r="AB108" s="1742">
        <v>724.33740000000012</v>
      </c>
      <c r="AC108" s="1742">
        <v>509.91340000000008</v>
      </c>
      <c r="AD108" s="1742">
        <v>460.46460000000002</v>
      </c>
      <c r="AE108" s="1742">
        <v>433.77100000000002</v>
      </c>
      <c r="AF108" s="1742">
        <v>602.68460000000005</v>
      </c>
      <c r="AG108" s="1742">
        <v>525.77640000000008</v>
      </c>
      <c r="AH108" s="1742">
        <v>368.67800000000005</v>
      </c>
      <c r="AI108" s="1742">
        <v>417.68920000000003</v>
      </c>
      <c r="AJ108" s="1742">
        <v>398.32540000000006</v>
      </c>
      <c r="AK108" s="1742">
        <v>469.10720000000003</v>
      </c>
      <c r="AL108" s="1742">
        <v>574.24059999999997</v>
      </c>
      <c r="AM108" s="1742">
        <v>525.55759999999998</v>
      </c>
      <c r="AN108" s="1742">
        <v>475.34300000000002</v>
      </c>
      <c r="AO108" s="1742">
        <v>375.57020000000006</v>
      </c>
      <c r="AP108" s="1742">
        <v>346.46980000000002</v>
      </c>
      <c r="AQ108" s="1742">
        <v>342.75020000000006</v>
      </c>
      <c r="AR108" s="1742">
        <v>407.18680000000001</v>
      </c>
      <c r="AS108" s="1742">
        <v>308.1798</v>
      </c>
      <c r="AT108" s="1742">
        <v>298.11500000000001</v>
      </c>
      <c r="AU108" s="1742">
        <v>276.12560000000002</v>
      </c>
      <c r="AV108" s="1742">
        <v>296.25520000000006</v>
      </c>
      <c r="AW108" s="1742">
        <v>353.47140000000007</v>
      </c>
      <c r="AX108" s="1742">
        <v>241.55520000000004</v>
      </c>
      <c r="AY108" s="1742">
        <v>224.3794</v>
      </c>
      <c r="AZ108" s="1742">
        <v>225.25460000000001</v>
      </c>
      <c r="BA108" s="1742">
        <v>195.27900000000002</v>
      </c>
      <c r="BB108" s="1742">
        <v>286.19040000000007</v>
      </c>
      <c r="BC108" s="1742">
        <v>194.62260000000003</v>
      </c>
      <c r="BD108" s="1742">
        <v>141.45420000000001</v>
      </c>
      <c r="BE108" s="1742">
        <v>177.4468</v>
      </c>
      <c r="BF108" s="1742">
        <v>199.32679999999999</v>
      </c>
      <c r="BG108" s="1742">
        <v>224.27</v>
      </c>
      <c r="BH108" s="1742">
        <v>119.24600000000001</v>
      </c>
      <c r="BI108" s="1742">
        <v>138.82860000000002</v>
      </c>
      <c r="BJ108" s="1742">
        <v>124.8254</v>
      </c>
      <c r="BK108" s="1742">
        <v>141.673</v>
      </c>
      <c r="BL108" s="1742">
        <v>180.40060000000003</v>
      </c>
      <c r="BM108" s="1742">
        <v>157.9736</v>
      </c>
      <c r="BN108" s="1742">
        <v>146.1584</v>
      </c>
      <c r="BO108" s="1742">
        <v>152.94120000000004</v>
      </c>
      <c r="BP108" s="1742">
        <v>250.52600000000001</v>
      </c>
      <c r="BQ108" s="1742">
        <v>224.3794</v>
      </c>
      <c r="BR108" s="1742">
        <v>279.95460000000003</v>
      </c>
      <c r="BS108" s="1742">
        <v>263.43520000000001</v>
      </c>
      <c r="BT108" s="1742">
        <v>193.85679999999999</v>
      </c>
      <c r="BU108" s="1742">
        <v>183.13560000000001</v>
      </c>
      <c r="BV108" s="1742" t="s">
        <v>2861</v>
      </c>
      <c r="BW108" s="1742">
        <v>226.78620000000004</v>
      </c>
      <c r="BX108" s="1742">
        <v>220.98800000000003</v>
      </c>
      <c r="BY108" s="1742">
        <v>204.90620000000004</v>
      </c>
      <c r="BZ108" s="1742">
        <v>240.13300000000001</v>
      </c>
      <c r="CA108" s="1742">
        <v>207.09420000000003</v>
      </c>
      <c r="CB108" s="1742">
        <v>172.08620000000002</v>
      </c>
      <c r="CC108" s="1742">
        <v>113.66660000000002</v>
      </c>
      <c r="CD108" s="1742">
        <v>185.98000000000002</v>
      </c>
      <c r="CE108" s="1742">
        <v>156.87960000000001</v>
      </c>
      <c r="CF108" s="1742">
        <v>257.637</v>
      </c>
      <c r="CG108" s="1742" t="s">
        <v>2861</v>
      </c>
      <c r="CH108" s="1742">
        <v>211.25140000000002</v>
      </c>
      <c r="CI108" s="1742">
        <v>231.81860000000003</v>
      </c>
      <c r="CJ108" s="1742">
        <v>184.55780000000001</v>
      </c>
      <c r="CK108" s="1742">
        <v>229.4118</v>
      </c>
      <c r="CL108" s="1742">
        <v>251.94820000000004</v>
      </c>
      <c r="CM108" s="1742">
        <v>291.00400000000002</v>
      </c>
      <c r="CN108" s="1742">
        <v>338.81180000000001</v>
      </c>
      <c r="CO108" s="1742">
        <v>318.57280000000003</v>
      </c>
      <c r="CP108" s="1742">
        <v>330.82560000000001</v>
      </c>
      <c r="CQ108" s="1742">
        <v>327.21540000000005</v>
      </c>
      <c r="CR108" s="1742">
        <v>150.20620000000002</v>
      </c>
      <c r="CS108" s="1742">
        <v>186.7458</v>
      </c>
      <c r="CT108" s="1742">
        <v>126.24760000000002</v>
      </c>
      <c r="CU108" s="1742">
        <v>62.467400000000005</v>
      </c>
      <c r="CV108" s="1742">
        <v>66.952800000000011</v>
      </c>
      <c r="CW108" s="1742">
        <v>0</v>
      </c>
      <c r="CX108" s="1742">
        <v>148.01820000000004</v>
      </c>
      <c r="CY108" s="1742">
        <v>116.07340000000001</v>
      </c>
      <c r="CZ108" s="1742">
        <v>263.76339999999999</v>
      </c>
      <c r="DA108" s="1742">
        <v>260.70020000000005</v>
      </c>
      <c r="DB108" s="1742">
        <v>215.62740000000002</v>
      </c>
      <c r="DC108" s="1742">
        <v>219.34700000000001</v>
      </c>
      <c r="DD108" s="1742">
        <v>174.93060000000003</v>
      </c>
      <c r="DE108" s="1742">
        <v>258.40280000000001</v>
      </c>
      <c r="DF108" s="1742">
        <v>314.74380000000002</v>
      </c>
      <c r="DG108" s="1742">
        <v>228.64600000000002</v>
      </c>
      <c r="DH108" s="1742">
        <v>246.04060000000001</v>
      </c>
      <c r="DI108" s="1742">
        <v>291.00400000000002</v>
      </c>
      <c r="DJ108" s="1742">
        <v>241.77400000000003</v>
      </c>
      <c r="DK108" s="1742">
        <v>321.63600000000002</v>
      </c>
      <c r="DL108" s="1742">
        <v>292.09800000000001</v>
      </c>
      <c r="DM108" s="1742">
        <v>356.75340000000006</v>
      </c>
      <c r="DN108" s="1742">
        <v>327.65300000000002</v>
      </c>
      <c r="DO108" s="1742">
        <v>387.38540000000006</v>
      </c>
      <c r="DP108" s="1742">
        <v>340.23400000000004</v>
      </c>
      <c r="DQ108" s="1742">
        <v>291.44159999999999</v>
      </c>
      <c r="DR108" s="1742">
        <v>306.53880000000004</v>
      </c>
      <c r="DS108" s="1742">
        <v>368.67800000000005</v>
      </c>
      <c r="DT108" s="1742">
        <v>347.56380000000001</v>
      </c>
      <c r="DU108" s="1742">
        <v>387.82300000000004</v>
      </c>
      <c r="DV108" s="1742">
        <v>371.08480000000003</v>
      </c>
      <c r="DW108" s="1742">
        <v>388.69820000000004</v>
      </c>
      <c r="DX108" s="1742">
        <v>377.10180000000003</v>
      </c>
      <c r="DY108" s="1742">
        <v>391.76140000000004</v>
      </c>
      <c r="DZ108" s="1742">
        <v>370.31900000000002</v>
      </c>
      <c r="EA108" s="1742">
        <v>383.00940000000003</v>
      </c>
      <c r="EB108" s="1742">
        <v>408.71840000000003</v>
      </c>
      <c r="EC108" s="1742">
        <v>386.94780000000003</v>
      </c>
      <c r="ED108" s="1742">
        <v>462.54320000000007</v>
      </c>
      <c r="EE108" s="1742">
        <v>481.25060000000002</v>
      </c>
      <c r="EF108" s="2007">
        <v>466.04400000000004</v>
      </c>
      <c r="EG108" s="1742">
        <v>429.94200000000001</v>
      </c>
      <c r="EH108" s="1742">
        <v>371.85059999999999</v>
      </c>
      <c r="EI108" s="1742">
        <v>417.2516</v>
      </c>
      <c r="EJ108" s="1742">
        <v>439.89740000000006</v>
      </c>
      <c r="EK108" s="1742">
        <v>490.5496</v>
      </c>
      <c r="EL108" s="1742">
        <v>456.08859999999999</v>
      </c>
      <c r="EM108" s="1742">
        <v>551.48540000000003</v>
      </c>
      <c r="EN108" s="1742">
        <v>602.7940000000001</v>
      </c>
      <c r="EO108" s="1742">
        <v>584.96180000000004</v>
      </c>
      <c r="EP108" s="1742">
        <v>629.81580000000008</v>
      </c>
      <c r="EQ108" s="1742">
        <v>659.57260000000008</v>
      </c>
      <c r="ER108" s="1742">
        <v>758.2514000000001</v>
      </c>
      <c r="ES108" s="1742">
        <v>716.78880000000015</v>
      </c>
      <c r="ET108" s="1742">
        <v>692.83019999999999</v>
      </c>
      <c r="EU108" s="1742">
        <v>542.40520000000004</v>
      </c>
      <c r="EV108" s="1742">
        <v>525.88580000000002</v>
      </c>
      <c r="EW108" s="1742">
        <v>659.1350000000001</v>
      </c>
      <c r="EX108" s="1742">
        <v>584.74300000000005</v>
      </c>
      <c r="EY108" s="1742">
        <v>638.89600000000007</v>
      </c>
      <c r="EZ108" s="1742">
        <v>763.83080000000007</v>
      </c>
      <c r="FA108" s="1742">
        <v>815.24880000000007</v>
      </c>
      <c r="FB108" s="1742">
        <v>786.80480000000011</v>
      </c>
      <c r="FC108" s="1742">
        <v>701.36340000000007</v>
      </c>
      <c r="FD108" s="1742">
        <v>728.38520000000005</v>
      </c>
      <c r="FE108" s="1742">
        <v>803.43360000000007</v>
      </c>
      <c r="FF108" s="1742">
        <v>493.06580000000002</v>
      </c>
      <c r="FG108" s="1742">
        <v>549.18799999999999</v>
      </c>
      <c r="FH108" s="1742">
        <v>532.23099999999999</v>
      </c>
      <c r="FI108" s="1742">
        <v>532.23099999999999</v>
      </c>
      <c r="FJ108" s="1742">
        <v>547.9846</v>
      </c>
      <c r="FK108" s="1742">
        <v>640.09940000000006</v>
      </c>
      <c r="FL108" s="1742">
        <v>598.30860000000007</v>
      </c>
      <c r="FM108" s="1742">
        <v>631.23800000000006</v>
      </c>
      <c r="FN108" s="1742">
        <v>692.61140000000012</v>
      </c>
      <c r="FO108" s="1742">
        <v>664.93320000000006</v>
      </c>
      <c r="FP108" s="1742">
        <v>620.73559999999998</v>
      </c>
      <c r="FQ108" s="1742">
        <v>714.60080000000005</v>
      </c>
      <c r="FR108" s="1742">
        <v>637.80200000000002</v>
      </c>
      <c r="FS108" s="1742">
        <v>655.41540000000009</v>
      </c>
      <c r="FT108" s="1742">
        <v>889.96900000000005</v>
      </c>
      <c r="FU108" s="1742">
        <v>835.37840000000006</v>
      </c>
      <c r="FV108" s="1742">
        <v>927.38380000000006</v>
      </c>
      <c r="FW108" s="1742">
        <v>868.96420000000001</v>
      </c>
      <c r="FX108" s="1742">
        <v>949.26380000000017</v>
      </c>
      <c r="FY108" s="1742">
        <v>942.26220000000001</v>
      </c>
      <c r="FZ108" s="1742">
        <v>970.48740000000009</v>
      </c>
      <c r="GA108" s="1742">
        <v>1006.4800000000001</v>
      </c>
      <c r="GB108" s="1742">
        <v>989.52300000000002</v>
      </c>
      <c r="GC108" s="1742" t="s">
        <v>2861</v>
      </c>
      <c r="GD108" s="1742">
        <v>1030.7668000000001</v>
      </c>
      <c r="GE108" s="1742" t="s">
        <v>2861</v>
      </c>
      <c r="GF108" s="1742" t="s">
        <v>2861</v>
      </c>
      <c r="GG108" s="1742">
        <v>987.66320000000007</v>
      </c>
      <c r="GH108" s="1742">
        <v>1012.7158000000002</v>
      </c>
      <c r="GI108" s="1742">
        <v>1080.6532</v>
      </c>
      <c r="GJ108" s="1742">
        <v>1039.7376000000002</v>
      </c>
      <c r="GK108" s="1742">
        <v>940.29300000000012</v>
      </c>
      <c r="GL108" s="1742">
        <v>882.09220000000005</v>
      </c>
      <c r="GM108" s="1742">
        <v>937.44860000000006</v>
      </c>
      <c r="GN108" s="1742">
        <v>978.14540000000011</v>
      </c>
      <c r="GO108" s="1742">
        <v>1115.8800000000001</v>
      </c>
      <c r="GP108" s="1742">
        <v>1111.9416000000001</v>
      </c>
      <c r="GQ108" s="1742">
        <v>1026.7190000000001</v>
      </c>
      <c r="GR108" s="1742">
        <v>1152.3102000000001</v>
      </c>
      <c r="GS108" s="1742">
        <v>1074.308</v>
      </c>
      <c r="GT108" s="1742">
        <v>1127.2576000000001</v>
      </c>
      <c r="GU108" s="1742">
        <v>1141.1514</v>
      </c>
      <c r="GV108" s="1742">
        <v>1165.0006000000001</v>
      </c>
      <c r="GW108" s="1742" t="s">
        <v>2861</v>
      </c>
      <c r="GX108" s="1742">
        <v>1148.2624000000001</v>
      </c>
      <c r="GY108" s="1742" t="s">
        <v>2861</v>
      </c>
      <c r="GZ108" s="1742" t="s">
        <v>2861</v>
      </c>
      <c r="HA108" s="1742" t="s">
        <v>2861</v>
      </c>
      <c r="HB108" s="1742" t="s">
        <v>2861</v>
      </c>
      <c r="HC108" s="1744" t="s">
        <v>2861</v>
      </c>
      <c r="HD108" s="1745" t="s">
        <v>4810</v>
      </c>
      <c r="HE108" s="1746" t="s">
        <v>4699</v>
      </c>
      <c r="HF108" s="1747">
        <v>203</v>
      </c>
    </row>
    <row r="109" spans="2:214" hidden="1">
      <c r="B109" s="1738">
        <v>204</v>
      </c>
      <c r="C109" s="1739" t="s">
        <v>4699</v>
      </c>
      <c r="D109" s="1740" t="s">
        <v>4811</v>
      </c>
      <c r="E109" s="1748">
        <v>1346.4918</v>
      </c>
      <c r="F109" s="1743">
        <v>1468.5822000000001</v>
      </c>
      <c r="G109" s="1743">
        <v>1556.3210000000001</v>
      </c>
      <c r="H109" s="1743">
        <v>1369.5752</v>
      </c>
      <c r="I109" s="1743">
        <v>1457.2046</v>
      </c>
      <c r="J109" s="1743">
        <v>1404.8020000000001</v>
      </c>
      <c r="K109" s="1743">
        <v>1336.6458</v>
      </c>
      <c r="L109" s="1743">
        <v>1481.1632</v>
      </c>
      <c r="M109" s="1743">
        <v>1355.0250000000001</v>
      </c>
      <c r="N109" s="1743">
        <v>1581.0454</v>
      </c>
      <c r="O109" s="1743">
        <v>1252.6266000000001</v>
      </c>
      <c r="P109" s="1743">
        <v>1217.0716</v>
      </c>
      <c r="Q109" s="1743">
        <v>1233.9192</v>
      </c>
      <c r="R109" s="1743">
        <v>1169.7013999999999</v>
      </c>
      <c r="S109" s="1743">
        <v>1271.6622</v>
      </c>
      <c r="T109" s="1743">
        <v>1306.5608</v>
      </c>
      <c r="U109" s="1743">
        <v>1321.3298</v>
      </c>
      <c r="V109" s="1743">
        <v>1289.7132000000001</v>
      </c>
      <c r="W109" s="1743">
        <v>969.1712</v>
      </c>
      <c r="X109" s="1743">
        <v>1110.2972</v>
      </c>
      <c r="Y109" s="1742">
        <v>749.1712</v>
      </c>
      <c r="Z109" s="1742">
        <v>727.5100000000001</v>
      </c>
      <c r="AA109" s="1742">
        <v>728.71340000000009</v>
      </c>
      <c r="AB109" s="1742">
        <v>843.80219999999997</v>
      </c>
      <c r="AC109" s="1742">
        <v>629.37819999999999</v>
      </c>
      <c r="AD109" s="1742">
        <v>579.9294000000001</v>
      </c>
      <c r="AE109" s="1742">
        <v>553.34520000000009</v>
      </c>
      <c r="AF109" s="1742">
        <v>722.14940000000013</v>
      </c>
      <c r="AG109" s="1742">
        <v>645.24120000000005</v>
      </c>
      <c r="AH109" s="1742">
        <v>488.25220000000007</v>
      </c>
      <c r="AI109" s="1742">
        <v>537.26340000000005</v>
      </c>
      <c r="AJ109" s="1742">
        <v>517.79020000000003</v>
      </c>
      <c r="AK109" s="1742">
        <v>564.28520000000003</v>
      </c>
      <c r="AL109" s="1742">
        <v>669.41859999999997</v>
      </c>
      <c r="AM109" s="1742">
        <v>620.62620000000004</v>
      </c>
      <c r="AN109" s="1742">
        <v>570.41160000000002</v>
      </c>
      <c r="AO109" s="1742">
        <v>472.82680000000005</v>
      </c>
      <c r="AP109" s="1742">
        <v>441.53840000000008</v>
      </c>
      <c r="AQ109" s="1742">
        <v>437.92820000000006</v>
      </c>
      <c r="AR109" s="1742">
        <v>502.25540000000007</v>
      </c>
      <c r="AS109" s="1742">
        <v>427.64460000000003</v>
      </c>
      <c r="AT109" s="1742">
        <v>417.57980000000003</v>
      </c>
      <c r="AU109" s="1742">
        <v>395.59040000000005</v>
      </c>
      <c r="AV109" s="1742">
        <v>391.32380000000001</v>
      </c>
      <c r="AW109" s="1742">
        <v>472.93620000000004</v>
      </c>
      <c r="AX109" s="1742">
        <v>361.02000000000004</v>
      </c>
      <c r="AY109" s="1742">
        <v>343.84420000000006</v>
      </c>
      <c r="AZ109" s="1742">
        <v>307.08580000000001</v>
      </c>
      <c r="BA109" s="1742">
        <v>313.32159999999999</v>
      </c>
      <c r="BB109" s="1742">
        <v>336.18620000000004</v>
      </c>
      <c r="BC109" s="1742">
        <v>314.08740000000006</v>
      </c>
      <c r="BD109" s="1742">
        <v>260.91900000000004</v>
      </c>
      <c r="BE109" s="1742">
        <v>296.91160000000002</v>
      </c>
      <c r="BF109" s="1742">
        <v>318.90100000000001</v>
      </c>
      <c r="BG109" s="1742">
        <v>343.73480000000001</v>
      </c>
      <c r="BH109" s="1742">
        <v>238.71080000000001</v>
      </c>
      <c r="BI109" s="1742">
        <v>258.40280000000001</v>
      </c>
      <c r="BJ109" s="1742">
        <v>244.29020000000003</v>
      </c>
      <c r="BK109" s="1742">
        <v>261.13780000000003</v>
      </c>
      <c r="BL109" s="1742">
        <v>262.23180000000002</v>
      </c>
      <c r="BM109" s="1742">
        <v>239.91420000000002</v>
      </c>
      <c r="BN109" s="1742">
        <v>257.30880000000002</v>
      </c>
      <c r="BO109" s="1742">
        <v>248.22860000000003</v>
      </c>
      <c r="BP109" s="1742">
        <v>293.73900000000003</v>
      </c>
      <c r="BQ109" s="1742">
        <v>267.5924</v>
      </c>
      <c r="BR109" s="1742">
        <v>322.40180000000004</v>
      </c>
      <c r="BS109" s="1742">
        <v>306.64820000000003</v>
      </c>
      <c r="BT109" s="1742">
        <v>233.35020000000003</v>
      </c>
      <c r="BU109" s="1742">
        <v>207.96940000000001</v>
      </c>
      <c r="BV109" s="1742" t="s">
        <v>2861</v>
      </c>
      <c r="BW109" s="1742">
        <v>266.06080000000003</v>
      </c>
      <c r="BX109" s="1742">
        <v>263.32580000000002</v>
      </c>
      <c r="BY109" s="1742">
        <v>222.30080000000001</v>
      </c>
      <c r="BZ109" s="1742">
        <v>257.637</v>
      </c>
      <c r="CA109" s="1742">
        <v>302.27220000000005</v>
      </c>
      <c r="CB109" s="1742">
        <v>267.15480000000002</v>
      </c>
      <c r="CC109" s="1742">
        <v>208.84460000000001</v>
      </c>
      <c r="CD109" s="1742">
        <v>281.15800000000002</v>
      </c>
      <c r="CE109" s="1742">
        <v>252.05760000000004</v>
      </c>
      <c r="CF109" s="1742">
        <v>352.7056</v>
      </c>
      <c r="CG109" s="1742" t="s">
        <v>2861</v>
      </c>
      <c r="CH109" s="1742">
        <v>262.99760000000003</v>
      </c>
      <c r="CI109" s="1742">
        <v>258.40280000000001</v>
      </c>
      <c r="CJ109" s="1742">
        <v>279.73579999999998</v>
      </c>
      <c r="CK109" s="1742">
        <v>234.7724</v>
      </c>
      <c r="CL109" s="1742">
        <v>261.79420000000005</v>
      </c>
      <c r="CM109" s="1742">
        <v>300.52179999999998</v>
      </c>
      <c r="CN109" s="1742">
        <v>348.65780000000001</v>
      </c>
      <c r="CO109" s="1742">
        <v>242.75860000000003</v>
      </c>
      <c r="CP109" s="1742">
        <v>226.56740000000002</v>
      </c>
      <c r="CQ109" s="1742">
        <v>200.74900000000002</v>
      </c>
      <c r="CR109" s="1742">
        <v>136.53120000000001</v>
      </c>
      <c r="CS109" s="1742">
        <v>172.9614</v>
      </c>
      <c r="CT109" s="1742">
        <v>112.57260000000001</v>
      </c>
      <c r="CU109" s="1742">
        <v>157.6454</v>
      </c>
      <c r="CV109" s="1742">
        <v>99.772800000000004</v>
      </c>
      <c r="CW109" s="1742">
        <v>149.76860000000002</v>
      </c>
      <c r="CX109" s="1742">
        <v>0</v>
      </c>
      <c r="CY109" s="1742">
        <v>63.342600000000004</v>
      </c>
      <c r="CZ109" s="1742">
        <v>137.297</v>
      </c>
      <c r="DA109" s="1742">
        <v>134.12440000000001</v>
      </c>
      <c r="DB109" s="1742">
        <v>89.161000000000001</v>
      </c>
      <c r="DC109" s="1742">
        <v>92.880600000000015</v>
      </c>
      <c r="DD109" s="1742">
        <v>171.4298</v>
      </c>
      <c r="DE109" s="1742">
        <v>224.05120000000002</v>
      </c>
      <c r="DF109" s="1742">
        <v>187.8398</v>
      </c>
      <c r="DG109" s="1742">
        <v>214.971</v>
      </c>
      <c r="DH109" s="1742">
        <v>119.46480000000001</v>
      </c>
      <c r="DI109" s="1742">
        <v>164.53760000000003</v>
      </c>
      <c r="DJ109" s="1742">
        <v>115.30760000000002</v>
      </c>
      <c r="DK109" s="1742">
        <v>195.06020000000004</v>
      </c>
      <c r="DL109" s="1742">
        <v>165.63160000000002</v>
      </c>
      <c r="DM109" s="1742">
        <v>230.28700000000001</v>
      </c>
      <c r="DN109" s="1742">
        <v>201.18660000000003</v>
      </c>
      <c r="DO109" s="1742">
        <v>260.91900000000004</v>
      </c>
      <c r="DP109" s="1742">
        <v>213.76760000000002</v>
      </c>
      <c r="DQ109" s="1742">
        <v>164.86580000000001</v>
      </c>
      <c r="DR109" s="1742">
        <v>179.96300000000002</v>
      </c>
      <c r="DS109" s="1742">
        <v>242.21160000000003</v>
      </c>
      <c r="DT109" s="1742">
        <v>220.98800000000003</v>
      </c>
      <c r="DU109" s="1742">
        <v>261.35660000000001</v>
      </c>
      <c r="DV109" s="1742">
        <v>244.61840000000001</v>
      </c>
      <c r="DW109" s="1742">
        <v>262.23180000000002</v>
      </c>
      <c r="DX109" s="1742">
        <v>250.6354</v>
      </c>
      <c r="DY109" s="1742">
        <v>265.18560000000002</v>
      </c>
      <c r="DZ109" s="1742">
        <v>243.85260000000002</v>
      </c>
      <c r="EA109" s="1742">
        <v>256.54300000000001</v>
      </c>
      <c r="EB109" s="1742">
        <v>282.25200000000001</v>
      </c>
      <c r="EC109" s="1742">
        <v>260.48140000000001</v>
      </c>
      <c r="ED109" s="1742">
        <v>335.96740000000005</v>
      </c>
      <c r="EE109" s="1742">
        <v>354.78420000000006</v>
      </c>
      <c r="EF109" s="2007">
        <v>339.57760000000002</v>
      </c>
      <c r="EG109" s="1742">
        <v>303.47559999999999</v>
      </c>
      <c r="EH109" s="1742">
        <v>245.38420000000002</v>
      </c>
      <c r="EI109" s="1742">
        <v>290.78520000000003</v>
      </c>
      <c r="EJ109" s="1742">
        <v>313.43100000000004</v>
      </c>
      <c r="EK109" s="1742">
        <v>364.08320000000003</v>
      </c>
      <c r="EL109" s="1742">
        <v>329.62220000000002</v>
      </c>
      <c r="EM109" s="1742">
        <v>424.90960000000001</v>
      </c>
      <c r="EN109" s="1742">
        <v>476.32760000000002</v>
      </c>
      <c r="EO109" s="1742">
        <v>458.49540000000007</v>
      </c>
      <c r="EP109" s="1742">
        <v>503.34940000000006</v>
      </c>
      <c r="EQ109" s="1742">
        <v>533.10620000000006</v>
      </c>
      <c r="ER109" s="1742">
        <v>631.78500000000008</v>
      </c>
      <c r="ES109" s="1742">
        <v>590.32240000000002</v>
      </c>
      <c r="ET109" s="1742">
        <v>566.36380000000008</v>
      </c>
      <c r="EU109" s="1742">
        <v>415.93880000000001</v>
      </c>
      <c r="EV109" s="1742">
        <v>399.31</v>
      </c>
      <c r="EW109" s="1742">
        <v>532.66859999999997</v>
      </c>
      <c r="EX109" s="1742">
        <v>458.27660000000003</v>
      </c>
      <c r="EY109" s="1742">
        <v>512.42960000000005</v>
      </c>
      <c r="EZ109" s="1742">
        <v>637.36440000000005</v>
      </c>
      <c r="FA109" s="1742">
        <v>688.673</v>
      </c>
      <c r="FB109" s="1742">
        <v>660.33840000000009</v>
      </c>
      <c r="FC109" s="1742">
        <v>574.89700000000005</v>
      </c>
      <c r="FD109" s="1742">
        <v>601.91880000000015</v>
      </c>
      <c r="FE109" s="1742">
        <v>676.96720000000005</v>
      </c>
      <c r="FF109" s="1742">
        <v>366.59940000000006</v>
      </c>
      <c r="FG109" s="1742">
        <v>422.72160000000002</v>
      </c>
      <c r="FH109" s="1742">
        <v>405.76460000000003</v>
      </c>
      <c r="FI109" s="1742">
        <v>405.76460000000003</v>
      </c>
      <c r="FJ109" s="1742">
        <v>421.51820000000004</v>
      </c>
      <c r="FK109" s="1742">
        <v>513.63300000000004</v>
      </c>
      <c r="FL109" s="1742">
        <v>471.84220000000005</v>
      </c>
      <c r="FM109" s="1742">
        <v>504.77160000000003</v>
      </c>
      <c r="FN109" s="1742">
        <v>566.1450000000001</v>
      </c>
      <c r="FO109" s="1742">
        <v>538.46680000000003</v>
      </c>
      <c r="FP109" s="1742">
        <v>494.26920000000007</v>
      </c>
      <c r="FQ109" s="1742">
        <v>588.13440000000003</v>
      </c>
      <c r="FR109" s="1742">
        <v>511.3356</v>
      </c>
      <c r="FS109" s="1742">
        <v>528.94900000000007</v>
      </c>
      <c r="FT109" s="1742">
        <v>763.50260000000003</v>
      </c>
      <c r="FU109" s="1742">
        <v>708.80259999999998</v>
      </c>
      <c r="FV109" s="1742">
        <v>800.91740000000004</v>
      </c>
      <c r="FW109" s="1742">
        <v>742.4978000000001</v>
      </c>
      <c r="FX109" s="1742">
        <v>822.79740000000004</v>
      </c>
      <c r="FY109" s="1742">
        <v>815.68640000000005</v>
      </c>
      <c r="FZ109" s="1742">
        <v>844.02100000000007</v>
      </c>
      <c r="GA109" s="1742">
        <v>880.0136</v>
      </c>
      <c r="GB109" s="1742">
        <v>863.0566</v>
      </c>
      <c r="GC109" s="1742" t="s">
        <v>2861</v>
      </c>
      <c r="GD109" s="1742">
        <v>904.30040000000008</v>
      </c>
      <c r="GE109" s="1742" t="s">
        <v>2861</v>
      </c>
      <c r="GF109" s="1742" t="s">
        <v>2861</v>
      </c>
      <c r="GG109" s="1742">
        <v>861.19680000000017</v>
      </c>
      <c r="GH109" s="1742">
        <v>886.24940000000004</v>
      </c>
      <c r="GI109" s="1742">
        <v>954.18680000000018</v>
      </c>
      <c r="GJ109" s="1742">
        <v>913.27120000000002</v>
      </c>
      <c r="GK109" s="1742">
        <v>813.82659999999998</v>
      </c>
      <c r="GL109" s="1742">
        <v>755.62580000000014</v>
      </c>
      <c r="GM109" s="1742">
        <v>810.98220000000003</v>
      </c>
      <c r="GN109" s="1742">
        <v>851.67900000000009</v>
      </c>
      <c r="GO109" s="1742">
        <v>989.30420000000004</v>
      </c>
      <c r="GP109" s="1742">
        <v>985.36580000000015</v>
      </c>
      <c r="GQ109" s="1742">
        <v>900.25260000000003</v>
      </c>
      <c r="GR109" s="1742">
        <v>1025.7344000000001</v>
      </c>
      <c r="GS109" s="1742">
        <v>947.73220000000003</v>
      </c>
      <c r="GT109" s="1742">
        <v>1000.6818000000002</v>
      </c>
      <c r="GU109" s="1742">
        <v>1014.6850000000001</v>
      </c>
      <c r="GV109" s="1742">
        <v>1038.5342000000001</v>
      </c>
      <c r="GW109" s="1742" t="s">
        <v>2861</v>
      </c>
      <c r="GX109" s="1742">
        <v>1021.796</v>
      </c>
      <c r="GY109" s="1742" t="s">
        <v>2861</v>
      </c>
      <c r="GZ109" s="1742" t="s">
        <v>2861</v>
      </c>
      <c r="HA109" s="1742" t="s">
        <v>2861</v>
      </c>
      <c r="HB109" s="1742" t="s">
        <v>2861</v>
      </c>
      <c r="HC109" s="1744" t="s">
        <v>2861</v>
      </c>
      <c r="HD109" s="1745" t="s">
        <v>4811</v>
      </c>
      <c r="HE109" s="1746" t="s">
        <v>4699</v>
      </c>
      <c r="HF109" s="1747">
        <v>204</v>
      </c>
    </row>
    <row r="110" spans="2:214" hidden="1">
      <c r="B110" s="1738">
        <v>205</v>
      </c>
      <c r="C110" s="1739" t="s">
        <v>4699</v>
      </c>
      <c r="D110" s="1740" t="s">
        <v>4812</v>
      </c>
      <c r="E110" s="1748">
        <v>1314.8751999999999</v>
      </c>
      <c r="F110" s="1743">
        <v>1436.9656</v>
      </c>
      <c r="G110" s="1743">
        <v>1524.7044000000001</v>
      </c>
      <c r="H110" s="1743">
        <v>1337.9585999999999</v>
      </c>
      <c r="I110" s="1743">
        <v>1425.5880000000002</v>
      </c>
      <c r="J110" s="1743">
        <v>1373.1854000000001</v>
      </c>
      <c r="K110" s="1743">
        <v>1305.0291999999999</v>
      </c>
      <c r="L110" s="1743">
        <v>1449.5466000000001</v>
      </c>
      <c r="M110" s="1743">
        <v>1323.4084000000003</v>
      </c>
      <c r="N110" s="1743">
        <v>1549.4288000000001</v>
      </c>
      <c r="O110" s="1743">
        <v>1221.0100000000002</v>
      </c>
      <c r="P110" s="1743">
        <v>1185.4549999999999</v>
      </c>
      <c r="Q110" s="1743">
        <v>1202.3026</v>
      </c>
      <c r="R110" s="1743">
        <v>1138.0848000000001</v>
      </c>
      <c r="S110" s="1743">
        <v>1240.0455999999999</v>
      </c>
      <c r="T110" s="1743">
        <v>1274.9441999999999</v>
      </c>
      <c r="U110" s="1743">
        <v>1289.7132000000001</v>
      </c>
      <c r="V110" s="1743">
        <v>1258.0966000000001</v>
      </c>
      <c r="W110" s="1743">
        <v>937.55460000000005</v>
      </c>
      <c r="X110" s="1743">
        <v>1078.6806000000001</v>
      </c>
      <c r="Y110" s="1742">
        <v>717.55460000000005</v>
      </c>
      <c r="Z110" s="1742">
        <v>695.78400000000011</v>
      </c>
      <c r="AA110" s="1742">
        <v>696.98740000000009</v>
      </c>
      <c r="AB110" s="1742">
        <v>812.07619999999997</v>
      </c>
      <c r="AC110" s="1742">
        <v>597.65219999999999</v>
      </c>
      <c r="AD110" s="1742">
        <v>548.2034000000001</v>
      </c>
      <c r="AE110" s="1742">
        <v>521.61920000000009</v>
      </c>
      <c r="AF110" s="1742">
        <v>690.42340000000013</v>
      </c>
      <c r="AG110" s="1742">
        <v>613.51520000000005</v>
      </c>
      <c r="AH110" s="1742">
        <v>456.52620000000007</v>
      </c>
      <c r="AI110" s="1742">
        <v>505.53740000000005</v>
      </c>
      <c r="AJ110" s="1742">
        <v>486.06420000000003</v>
      </c>
      <c r="AK110" s="1742">
        <v>532.55920000000003</v>
      </c>
      <c r="AL110" s="1742">
        <v>637.69259999999997</v>
      </c>
      <c r="AM110" s="1742">
        <v>588.90020000000004</v>
      </c>
      <c r="AN110" s="1742">
        <v>538.79500000000007</v>
      </c>
      <c r="AO110" s="1742">
        <v>441.21020000000004</v>
      </c>
      <c r="AP110" s="1742">
        <v>409.92180000000002</v>
      </c>
      <c r="AQ110" s="1742">
        <v>406.20220000000006</v>
      </c>
      <c r="AR110" s="1742">
        <v>470.6388</v>
      </c>
      <c r="AS110" s="1742">
        <v>395.91860000000003</v>
      </c>
      <c r="AT110" s="1742">
        <v>385.85380000000004</v>
      </c>
      <c r="AU110" s="1742">
        <v>363.97380000000004</v>
      </c>
      <c r="AV110" s="1742">
        <v>359.70720000000006</v>
      </c>
      <c r="AW110" s="1742">
        <v>441.21020000000004</v>
      </c>
      <c r="AX110" s="1742">
        <v>329.29400000000004</v>
      </c>
      <c r="AY110" s="1742">
        <v>312.2276</v>
      </c>
      <c r="AZ110" s="1742">
        <v>275.35980000000001</v>
      </c>
      <c r="BA110" s="1742">
        <v>281.59559999999999</v>
      </c>
      <c r="BB110" s="1742">
        <v>304.46020000000004</v>
      </c>
      <c r="BC110" s="1742">
        <v>282.36140000000006</v>
      </c>
      <c r="BD110" s="1742">
        <v>229.30240000000001</v>
      </c>
      <c r="BE110" s="1742">
        <v>265.29500000000002</v>
      </c>
      <c r="BF110" s="1742">
        <v>287.17500000000001</v>
      </c>
      <c r="BG110" s="1742">
        <v>312.00880000000001</v>
      </c>
      <c r="BH110" s="1742">
        <v>206.98480000000001</v>
      </c>
      <c r="BI110" s="1742">
        <v>226.67680000000001</v>
      </c>
      <c r="BJ110" s="1742">
        <v>212.67360000000002</v>
      </c>
      <c r="BK110" s="1742">
        <v>229.52120000000002</v>
      </c>
      <c r="BL110" s="1742">
        <v>230.50579999999999</v>
      </c>
      <c r="BM110" s="1742">
        <v>208.18820000000002</v>
      </c>
      <c r="BN110" s="1742">
        <v>225.69220000000004</v>
      </c>
      <c r="BO110" s="1742">
        <v>216.50260000000003</v>
      </c>
      <c r="BP110" s="1742">
        <v>262.12240000000003</v>
      </c>
      <c r="BQ110" s="1742">
        <v>235.97579999999999</v>
      </c>
      <c r="BR110" s="1742">
        <v>290.67580000000004</v>
      </c>
      <c r="BS110" s="1742">
        <v>274.92220000000003</v>
      </c>
      <c r="BT110" s="1742">
        <v>201.73360000000002</v>
      </c>
      <c r="BU110" s="1742">
        <v>176.24340000000001</v>
      </c>
      <c r="BV110" s="1742" t="s">
        <v>2861</v>
      </c>
      <c r="BW110" s="1742">
        <v>234.44420000000002</v>
      </c>
      <c r="BX110" s="1742">
        <v>231.70920000000004</v>
      </c>
      <c r="BY110" s="1742">
        <v>190.68420000000003</v>
      </c>
      <c r="BZ110" s="1742">
        <v>225.91100000000003</v>
      </c>
      <c r="CA110" s="1742">
        <v>270.54620000000006</v>
      </c>
      <c r="CB110" s="1742">
        <v>235.53820000000002</v>
      </c>
      <c r="CC110" s="1742">
        <v>177.11860000000001</v>
      </c>
      <c r="CD110" s="1742">
        <v>249.43200000000002</v>
      </c>
      <c r="CE110" s="1742">
        <v>220.33160000000004</v>
      </c>
      <c r="CF110" s="1742">
        <v>321.089</v>
      </c>
      <c r="CG110" s="1742" t="s">
        <v>2861</v>
      </c>
      <c r="CH110" s="1742">
        <v>219.67520000000002</v>
      </c>
      <c r="CI110" s="1742">
        <v>244.61840000000001</v>
      </c>
      <c r="CJ110" s="1742">
        <v>243.41500000000002</v>
      </c>
      <c r="CK110" s="1742">
        <v>220.98800000000003</v>
      </c>
      <c r="CL110" s="1742">
        <v>247.90040000000002</v>
      </c>
      <c r="CM110" s="1742">
        <v>286.73740000000004</v>
      </c>
      <c r="CN110" s="1742">
        <v>334.87340000000006</v>
      </c>
      <c r="CO110" s="1742">
        <v>282.58020000000005</v>
      </c>
      <c r="CP110" s="1742">
        <v>266.38900000000001</v>
      </c>
      <c r="CQ110" s="1742">
        <v>240.57060000000001</v>
      </c>
      <c r="CR110" s="1742">
        <v>104.8052</v>
      </c>
      <c r="CS110" s="1742">
        <v>141.34479999999999</v>
      </c>
      <c r="CT110" s="1742">
        <v>80.846600000000009</v>
      </c>
      <c r="CU110" s="1742">
        <v>125.91940000000001</v>
      </c>
      <c r="CV110" s="1742">
        <v>68.046800000000005</v>
      </c>
      <c r="CW110" s="1742">
        <v>118.04260000000002</v>
      </c>
      <c r="CX110" s="1742">
        <v>61.373400000000004</v>
      </c>
      <c r="CY110" s="1742">
        <v>0</v>
      </c>
      <c r="CZ110" s="1742">
        <v>177.11860000000001</v>
      </c>
      <c r="DA110" s="1742">
        <v>173.94600000000003</v>
      </c>
      <c r="DB110" s="1742">
        <v>128.98260000000002</v>
      </c>
      <c r="DC110" s="1742">
        <v>132.7022</v>
      </c>
      <c r="DD110" s="1742">
        <v>137.73460000000003</v>
      </c>
      <c r="DE110" s="1742">
        <v>213.0018</v>
      </c>
      <c r="DF110" s="1742">
        <v>228.09900000000002</v>
      </c>
      <c r="DG110" s="1742">
        <v>183.245</v>
      </c>
      <c r="DH110" s="1742">
        <v>159.28640000000001</v>
      </c>
      <c r="DI110" s="1742">
        <v>204.35920000000002</v>
      </c>
      <c r="DJ110" s="1742">
        <v>155.12920000000003</v>
      </c>
      <c r="DK110" s="1742">
        <v>234.8818</v>
      </c>
      <c r="DL110" s="1742">
        <v>205.45320000000004</v>
      </c>
      <c r="DM110" s="1742">
        <v>270.10860000000002</v>
      </c>
      <c r="DN110" s="1742">
        <v>241.00820000000004</v>
      </c>
      <c r="DO110" s="1742">
        <v>300.74059999999997</v>
      </c>
      <c r="DP110" s="1742">
        <v>253.58920000000003</v>
      </c>
      <c r="DQ110" s="1742">
        <v>204.6874</v>
      </c>
      <c r="DR110" s="1742">
        <v>219.78460000000001</v>
      </c>
      <c r="DS110" s="1742">
        <v>282.03320000000002</v>
      </c>
      <c r="DT110" s="1742">
        <v>260.80960000000005</v>
      </c>
      <c r="DU110" s="1742">
        <v>301.17820000000006</v>
      </c>
      <c r="DV110" s="1742">
        <v>284.44</v>
      </c>
      <c r="DW110" s="1742">
        <v>302.05340000000007</v>
      </c>
      <c r="DX110" s="1742">
        <v>290.45700000000005</v>
      </c>
      <c r="DY110" s="1742">
        <v>305.00720000000001</v>
      </c>
      <c r="DZ110" s="1742">
        <v>283.67420000000004</v>
      </c>
      <c r="EA110" s="1742">
        <v>296.3646</v>
      </c>
      <c r="EB110" s="1742">
        <v>322.0736</v>
      </c>
      <c r="EC110" s="1742">
        <v>300.303</v>
      </c>
      <c r="ED110" s="1742">
        <v>375.78900000000004</v>
      </c>
      <c r="EE110" s="1742">
        <v>394.60580000000004</v>
      </c>
      <c r="EF110" s="2007">
        <v>379.39920000000006</v>
      </c>
      <c r="EG110" s="1742">
        <v>343.29720000000003</v>
      </c>
      <c r="EH110" s="1742">
        <v>285.20580000000001</v>
      </c>
      <c r="EI110" s="1742">
        <v>330.60680000000002</v>
      </c>
      <c r="EJ110" s="1742">
        <v>353.25260000000003</v>
      </c>
      <c r="EK110" s="1742">
        <v>403.90480000000002</v>
      </c>
      <c r="EL110" s="1742">
        <v>369.44380000000001</v>
      </c>
      <c r="EM110" s="1742">
        <v>464.73120000000006</v>
      </c>
      <c r="EN110" s="1742">
        <v>516.14920000000006</v>
      </c>
      <c r="EO110" s="1742">
        <v>498.31700000000006</v>
      </c>
      <c r="EP110" s="1742">
        <v>543.17100000000005</v>
      </c>
      <c r="EQ110" s="1742">
        <v>572.92780000000005</v>
      </c>
      <c r="ER110" s="1742">
        <v>671.60660000000007</v>
      </c>
      <c r="ES110" s="1742">
        <v>630.14400000000001</v>
      </c>
      <c r="ET110" s="1742">
        <v>606.18540000000007</v>
      </c>
      <c r="EU110" s="1742">
        <v>455.76040000000006</v>
      </c>
      <c r="EV110" s="1742">
        <v>439.13159999999999</v>
      </c>
      <c r="EW110" s="1742">
        <v>572.49019999999996</v>
      </c>
      <c r="EX110" s="1742">
        <v>498.09820000000008</v>
      </c>
      <c r="EY110" s="1742">
        <v>552.25120000000004</v>
      </c>
      <c r="EZ110" s="1742">
        <v>677.18600000000004</v>
      </c>
      <c r="FA110" s="1742">
        <v>728.49459999999999</v>
      </c>
      <c r="FB110" s="1742">
        <v>700.16000000000008</v>
      </c>
      <c r="FC110" s="1742">
        <v>614.71860000000004</v>
      </c>
      <c r="FD110" s="1742">
        <v>641.74040000000002</v>
      </c>
      <c r="FE110" s="1742">
        <v>716.78880000000015</v>
      </c>
      <c r="FF110" s="1742">
        <v>406.42100000000005</v>
      </c>
      <c r="FG110" s="1742">
        <v>462.54320000000007</v>
      </c>
      <c r="FH110" s="1742">
        <v>445.58620000000002</v>
      </c>
      <c r="FI110" s="1742">
        <v>445.58620000000002</v>
      </c>
      <c r="FJ110" s="1742">
        <v>461.33980000000003</v>
      </c>
      <c r="FK110" s="1742">
        <v>553.45460000000003</v>
      </c>
      <c r="FL110" s="1742">
        <v>511.66380000000004</v>
      </c>
      <c r="FM110" s="1742">
        <v>544.59320000000002</v>
      </c>
      <c r="FN110" s="1742">
        <v>605.96659999999997</v>
      </c>
      <c r="FO110" s="1742">
        <v>578.28840000000002</v>
      </c>
      <c r="FP110" s="1742">
        <v>534.09080000000006</v>
      </c>
      <c r="FQ110" s="1742">
        <v>627.95600000000002</v>
      </c>
      <c r="FR110" s="1742">
        <v>551.1572000000001</v>
      </c>
      <c r="FS110" s="1742">
        <v>568.77060000000006</v>
      </c>
      <c r="FT110" s="1742">
        <v>803.32420000000002</v>
      </c>
      <c r="FU110" s="1742">
        <v>748.62419999999997</v>
      </c>
      <c r="FV110" s="1742">
        <v>840.73900000000003</v>
      </c>
      <c r="FW110" s="1742">
        <v>782.31940000000009</v>
      </c>
      <c r="FX110" s="1742">
        <v>862.61900000000003</v>
      </c>
      <c r="FY110" s="1742">
        <v>855.50800000000004</v>
      </c>
      <c r="FZ110" s="1742">
        <v>883.84260000000006</v>
      </c>
      <c r="GA110" s="1742">
        <v>919.83519999999999</v>
      </c>
      <c r="GB110" s="1742">
        <v>902.87819999999999</v>
      </c>
      <c r="GC110" s="1742" t="s">
        <v>2861</v>
      </c>
      <c r="GD110" s="1742">
        <v>944.12200000000007</v>
      </c>
      <c r="GE110" s="1742" t="s">
        <v>2861</v>
      </c>
      <c r="GF110" s="1742" t="s">
        <v>2861</v>
      </c>
      <c r="GG110" s="1742">
        <v>901.01840000000004</v>
      </c>
      <c r="GH110" s="1742">
        <v>926.07100000000003</v>
      </c>
      <c r="GI110" s="1742">
        <v>994.00840000000005</v>
      </c>
      <c r="GJ110" s="1742">
        <v>953.09280000000012</v>
      </c>
      <c r="GK110" s="1742">
        <v>853.64819999999997</v>
      </c>
      <c r="GL110" s="1742">
        <v>795.44740000000013</v>
      </c>
      <c r="GM110" s="1742">
        <v>850.80380000000014</v>
      </c>
      <c r="GN110" s="1742">
        <v>891.50060000000008</v>
      </c>
      <c r="GO110" s="1742">
        <v>1029.1258</v>
      </c>
      <c r="GP110" s="1742">
        <v>1025.1874</v>
      </c>
      <c r="GQ110" s="1742">
        <v>940.07420000000002</v>
      </c>
      <c r="GR110" s="1742">
        <v>1065.556</v>
      </c>
      <c r="GS110" s="1742">
        <v>987.55380000000014</v>
      </c>
      <c r="GT110" s="1742">
        <v>1040.5034000000001</v>
      </c>
      <c r="GU110" s="1742">
        <v>1054.5066000000002</v>
      </c>
      <c r="GV110" s="1742">
        <v>1078.3558</v>
      </c>
      <c r="GW110" s="1742" t="s">
        <v>2861</v>
      </c>
      <c r="GX110" s="1742">
        <v>1061.6176</v>
      </c>
      <c r="GY110" s="1742" t="s">
        <v>2861</v>
      </c>
      <c r="GZ110" s="1742" t="s">
        <v>2861</v>
      </c>
      <c r="HA110" s="1742" t="s">
        <v>2861</v>
      </c>
      <c r="HB110" s="1742" t="s">
        <v>2861</v>
      </c>
      <c r="HC110" s="1744" t="s">
        <v>2861</v>
      </c>
      <c r="HD110" s="1745" t="s">
        <v>4812</v>
      </c>
      <c r="HE110" s="1746" t="s">
        <v>4699</v>
      </c>
      <c r="HF110" s="1747">
        <v>205</v>
      </c>
    </row>
    <row r="111" spans="2:214" hidden="1">
      <c r="B111" s="1738">
        <v>211</v>
      </c>
      <c r="C111" s="1739" t="s">
        <v>4700</v>
      </c>
      <c r="D111" s="1740" t="s">
        <v>4700</v>
      </c>
      <c r="E111" s="1748">
        <v>1437.075</v>
      </c>
      <c r="F111" s="1743">
        <v>1559.1654000000001</v>
      </c>
      <c r="G111" s="1743">
        <v>1646.9042000000002</v>
      </c>
      <c r="H111" s="1743">
        <v>1460.1584</v>
      </c>
      <c r="I111" s="1743">
        <v>1547.7878000000001</v>
      </c>
      <c r="J111" s="1743">
        <v>1495.3852000000002</v>
      </c>
      <c r="K111" s="1743">
        <v>1427.229</v>
      </c>
      <c r="L111" s="1743">
        <v>1571.7464</v>
      </c>
      <c r="M111" s="1743">
        <v>1445.6082000000001</v>
      </c>
      <c r="N111" s="1743">
        <v>1671.6286</v>
      </c>
      <c r="O111" s="1743">
        <v>1343.2098000000001</v>
      </c>
      <c r="P111" s="1743">
        <v>1307.6548</v>
      </c>
      <c r="Q111" s="1743">
        <v>1324.5024000000001</v>
      </c>
      <c r="R111" s="1743">
        <v>1260.2846</v>
      </c>
      <c r="S111" s="1743">
        <v>1362.2454</v>
      </c>
      <c r="T111" s="1743">
        <v>1397.144</v>
      </c>
      <c r="U111" s="1743">
        <v>1411.913</v>
      </c>
      <c r="V111" s="1743">
        <v>1380.2964000000002</v>
      </c>
      <c r="W111" s="1743">
        <v>1059.7544</v>
      </c>
      <c r="X111" s="1743">
        <v>1200.8804</v>
      </c>
      <c r="Y111" s="1742">
        <v>839.75440000000003</v>
      </c>
      <c r="Z111" s="1742">
        <v>842.48940000000005</v>
      </c>
      <c r="AA111" s="1742">
        <v>819.29660000000001</v>
      </c>
      <c r="AB111" s="1742">
        <v>939.52719999999999</v>
      </c>
      <c r="AC111" s="1742">
        <v>744.35760000000005</v>
      </c>
      <c r="AD111" s="1742">
        <v>694.90880000000016</v>
      </c>
      <c r="AE111" s="1742">
        <v>668.32460000000003</v>
      </c>
      <c r="AF111" s="1742">
        <v>837.12880000000007</v>
      </c>
      <c r="AG111" s="1742">
        <v>760.22059999999999</v>
      </c>
      <c r="AH111" s="1742">
        <v>603.23160000000007</v>
      </c>
      <c r="AI111" s="1742">
        <v>652.2428000000001</v>
      </c>
      <c r="AJ111" s="1742">
        <v>632.76959999999997</v>
      </c>
      <c r="AK111" s="1742">
        <v>654.86840000000007</v>
      </c>
      <c r="AL111" s="1742">
        <v>760.00180000000012</v>
      </c>
      <c r="AM111" s="1742">
        <v>711.20940000000007</v>
      </c>
      <c r="AN111" s="1742">
        <v>660.99480000000005</v>
      </c>
      <c r="AO111" s="1742">
        <v>563.41000000000008</v>
      </c>
      <c r="AP111" s="1742">
        <v>532.12160000000006</v>
      </c>
      <c r="AQ111" s="1742">
        <v>528.51140000000009</v>
      </c>
      <c r="AR111" s="1742">
        <v>592.83860000000004</v>
      </c>
      <c r="AS111" s="1742">
        <v>542.62400000000002</v>
      </c>
      <c r="AT111" s="1742">
        <v>532.55920000000003</v>
      </c>
      <c r="AU111" s="1742">
        <v>510.56980000000004</v>
      </c>
      <c r="AV111" s="1742">
        <v>481.90700000000004</v>
      </c>
      <c r="AW111" s="1742">
        <v>587.91560000000004</v>
      </c>
      <c r="AX111" s="1742">
        <v>475.99940000000004</v>
      </c>
      <c r="AY111" s="1742">
        <v>458.8236</v>
      </c>
      <c r="AZ111" s="1742">
        <v>422.06520000000006</v>
      </c>
      <c r="BA111" s="1742">
        <v>428.30100000000004</v>
      </c>
      <c r="BB111" s="1742">
        <v>451.16559999999998</v>
      </c>
      <c r="BC111" s="1742">
        <v>429.0668</v>
      </c>
      <c r="BD111" s="1742">
        <v>375.89840000000004</v>
      </c>
      <c r="BE111" s="1742">
        <v>411.89100000000002</v>
      </c>
      <c r="BF111" s="1742">
        <v>433.88040000000007</v>
      </c>
      <c r="BG111" s="1742">
        <v>458.71420000000006</v>
      </c>
      <c r="BH111" s="1742">
        <v>353.69020000000006</v>
      </c>
      <c r="BI111" s="1742">
        <v>373.38220000000007</v>
      </c>
      <c r="BJ111" s="1742">
        <v>359.26960000000003</v>
      </c>
      <c r="BK111" s="1742">
        <v>376.22660000000002</v>
      </c>
      <c r="BL111" s="1742">
        <v>377.21120000000002</v>
      </c>
      <c r="BM111" s="1742">
        <v>354.89359999999999</v>
      </c>
      <c r="BN111" s="1742">
        <v>372.28820000000002</v>
      </c>
      <c r="BO111" s="1742">
        <v>363.20800000000003</v>
      </c>
      <c r="BP111" s="1742">
        <v>408.71840000000003</v>
      </c>
      <c r="BQ111" s="1742">
        <v>382.5718</v>
      </c>
      <c r="BR111" s="1742">
        <v>429.39500000000004</v>
      </c>
      <c r="BS111" s="1742">
        <v>421.62760000000003</v>
      </c>
      <c r="BT111" s="1742">
        <v>348.32960000000003</v>
      </c>
      <c r="BU111" s="1742">
        <v>322.94880000000001</v>
      </c>
      <c r="BV111" s="1742" t="s">
        <v>2861</v>
      </c>
      <c r="BW111" s="1742">
        <v>357.19100000000003</v>
      </c>
      <c r="BX111" s="1742">
        <v>370.20960000000002</v>
      </c>
      <c r="BY111" s="1742">
        <v>337.28020000000004</v>
      </c>
      <c r="BZ111" s="1742">
        <v>309.38320000000004</v>
      </c>
      <c r="CA111" s="1742">
        <v>392.85540000000003</v>
      </c>
      <c r="CB111" s="1742">
        <v>357.738</v>
      </c>
      <c r="CC111" s="1742">
        <v>303.14740000000006</v>
      </c>
      <c r="CD111" s="1742">
        <v>371.74120000000005</v>
      </c>
      <c r="CE111" s="1742">
        <v>367.03700000000003</v>
      </c>
      <c r="CF111" s="1742">
        <v>443.28880000000004</v>
      </c>
      <c r="CG111" s="1742" t="s">
        <v>2861</v>
      </c>
      <c r="CH111" s="1742">
        <v>205.67200000000003</v>
      </c>
      <c r="CI111" s="1742">
        <v>192.87220000000002</v>
      </c>
      <c r="CJ111" s="1742">
        <v>224.27</v>
      </c>
      <c r="CK111" s="1742">
        <v>169.24180000000001</v>
      </c>
      <c r="CL111" s="1742">
        <v>196.26360000000003</v>
      </c>
      <c r="CM111" s="1742">
        <v>234.99120000000002</v>
      </c>
      <c r="CN111" s="1742">
        <v>283.12720000000002</v>
      </c>
      <c r="CO111" s="1742">
        <v>150.31560000000002</v>
      </c>
      <c r="CP111" s="1742">
        <v>134.12440000000001</v>
      </c>
      <c r="CQ111" s="1742">
        <v>108.30600000000001</v>
      </c>
      <c r="CR111" s="1742">
        <v>251.51060000000004</v>
      </c>
      <c r="CS111" s="1742">
        <v>287.94080000000002</v>
      </c>
      <c r="CT111" s="1742">
        <v>227.55200000000002</v>
      </c>
      <c r="CU111" s="1742">
        <v>272.62479999999999</v>
      </c>
      <c r="CV111" s="1742">
        <v>214.75220000000002</v>
      </c>
      <c r="CW111" s="1742">
        <v>264.74800000000005</v>
      </c>
      <c r="CX111" s="1742">
        <v>138.1722</v>
      </c>
      <c r="CY111" s="1742">
        <v>178.4314</v>
      </c>
      <c r="CZ111" s="1742">
        <v>0</v>
      </c>
      <c r="DA111" s="1742">
        <v>28.334600000000002</v>
      </c>
      <c r="DB111" s="1742">
        <v>74.173200000000008</v>
      </c>
      <c r="DC111" s="1742">
        <v>66.624600000000001</v>
      </c>
      <c r="DD111" s="1742">
        <v>134.01500000000001</v>
      </c>
      <c r="DE111" s="1742">
        <v>222.30080000000001</v>
      </c>
      <c r="DF111" s="1742">
        <v>165.63160000000002</v>
      </c>
      <c r="DG111" s="1742">
        <v>245.49360000000001</v>
      </c>
      <c r="DH111" s="1742">
        <v>51.089800000000004</v>
      </c>
      <c r="DI111" s="1742">
        <v>141.89179999999999</v>
      </c>
      <c r="DJ111" s="1742">
        <v>94.521600000000007</v>
      </c>
      <c r="DK111" s="1742">
        <v>115.30760000000002</v>
      </c>
      <c r="DL111" s="1742">
        <v>84.019199999999998</v>
      </c>
      <c r="DM111" s="1742">
        <v>150.42500000000001</v>
      </c>
      <c r="DN111" s="1742">
        <v>121.43400000000001</v>
      </c>
      <c r="DO111" s="1742">
        <v>181.05700000000002</v>
      </c>
      <c r="DP111" s="1742">
        <v>121.32460000000002</v>
      </c>
      <c r="DQ111" s="1742">
        <v>72.422800000000009</v>
      </c>
      <c r="DR111" s="1742">
        <v>87.52000000000001</v>
      </c>
      <c r="DS111" s="1742">
        <v>149.76860000000002</v>
      </c>
      <c r="DT111" s="1742">
        <v>128.54500000000002</v>
      </c>
      <c r="DU111" s="1742">
        <v>168.91360000000003</v>
      </c>
      <c r="DV111" s="1742">
        <v>152.1754</v>
      </c>
      <c r="DW111" s="1742">
        <v>169.78880000000001</v>
      </c>
      <c r="DX111" s="1742">
        <v>158.083</v>
      </c>
      <c r="DY111" s="1742">
        <v>172.74260000000001</v>
      </c>
      <c r="DZ111" s="1742">
        <v>151.30020000000002</v>
      </c>
      <c r="EA111" s="1742">
        <v>164.10000000000002</v>
      </c>
      <c r="EB111" s="1742">
        <v>189.69960000000003</v>
      </c>
      <c r="EC111" s="1742">
        <v>167.929</v>
      </c>
      <c r="ED111" s="1742">
        <v>243.52440000000001</v>
      </c>
      <c r="EE111" s="1742">
        <v>262.34120000000001</v>
      </c>
      <c r="EF111" s="2007">
        <v>247.13460000000003</v>
      </c>
      <c r="EG111" s="1742">
        <v>211.03260000000003</v>
      </c>
      <c r="EH111" s="1742">
        <v>159.39580000000001</v>
      </c>
      <c r="EI111" s="1742">
        <v>205.01560000000003</v>
      </c>
      <c r="EJ111" s="1742">
        <v>220.98800000000003</v>
      </c>
      <c r="EK111" s="1742">
        <v>271.64020000000005</v>
      </c>
      <c r="EL111" s="1742">
        <v>249.76020000000003</v>
      </c>
      <c r="EM111" s="1742">
        <v>332.46660000000003</v>
      </c>
      <c r="EN111" s="1742">
        <v>383.88459999999998</v>
      </c>
      <c r="EO111" s="1742">
        <v>366.05240000000003</v>
      </c>
      <c r="EP111" s="1742">
        <v>410.90640000000008</v>
      </c>
      <c r="EQ111" s="1742">
        <v>440.66320000000007</v>
      </c>
      <c r="ER111" s="1742">
        <v>539.23260000000005</v>
      </c>
      <c r="ES111" s="1742">
        <v>497.87940000000009</v>
      </c>
      <c r="ET111" s="1742">
        <v>473.81140000000005</v>
      </c>
      <c r="EU111" s="1742">
        <v>323.49580000000003</v>
      </c>
      <c r="EV111" s="1742">
        <v>306.86700000000002</v>
      </c>
      <c r="EW111" s="1742">
        <v>440.11620000000005</v>
      </c>
      <c r="EX111" s="1742">
        <v>365.83359999999999</v>
      </c>
      <c r="EY111" s="1742">
        <v>419.87720000000002</v>
      </c>
      <c r="EZ111" s="1742">
        <v>544.92140000000006</v>
      </c>
      <c r="FA111" s="1742">
        <v>596.23</v>
      </c>
      <c r="FB111" s="1742">
        <v>567.89540000000011</v>
      </c>
      <c r="FC111" s="1742">
        <v>482.45400000000006</v>
      </c>
      <c r="FD111" s="1742">
        <v>509.47580000000005</v>
      </c>
      <c r="FE111" s="1742">
        <v>584.52419999999995</v>
      </c>
      <c r="FF111" s="1742">
        <v>274.04700000000003</v>
      </c>
      <c r="FG111" s="1742">
        <v>330.16920000000005</v>
      </c>
      <c r="FH111" s="1742">
        <v>313.32159999999999</v>
      </c>
      <c r="FI111" s="1742">
        <v>313.32159999999999</v>
      </c>
      <c r="FJ111" s="1742">
        <v>329.07520000000005</v>
      </c>
      <c r="FK111" s="1742">
        <v>421.19000000000005</v>
      </c>
      <c r="FL111" s="1742">
        <v>379.39920000000006</v>
      </c>
      <c r="FM111" s="1742">
        <v>412.32859999999999</v>
      </c>
      <c r="FN111" s="1742">
        <v>473.70200000000006</v>
      </c>
      <c r="FO111" s="1742">
        <v>446.02379999999999</v>
      </c>
      <c r="FP111" s="1742">
        <v>401.82620000000003</v>
      </c>
      <c r="FQ111" s="1742">
        <v>495.58200000000005</v>
      </c>
      <c r="FR111" s="1742">
        <v>418.89260000000002</v>
      </c>
      <c r="FS111" s="1742">
        <v>436.50600000000003</v>
      </c>
      <c r="FT111" s="1742">
        <v>670.9502</v>
      </c>
      <c r="FU111" s="1742">
        <v>616.3596</v>
      </c>
      <c r="FV111" s="1742">
        <v>708.47440000000006</v>
      </c>
      <c r="FW111" s="1742">
        <v>649.94540000000006</v>
      </c>
      <c r="FX111" s="1742">
        <v>730.35440000000006</v>
      </c>
      <c r="FY111" s="1742">
        <v>723.24340000000007</v>
      </c>
      <c r="FZ111" s="1742">
        <v>751.46860000000004</v>
      </c>
      <c r="GA111" s="1742">
        <v>787.46119999999996</v>
      </c>
      <c r="GB111" s="1742">
        <v>770.50419999999997</v>
      </c>
      <c r="GC111" s="1742" t="s">
        <v>2861</v>
      </c>
      <c r="GD111" s="1742">
        <v>811.74800000000005</v>
      </c>
      <c r="GE111" s="1742" t="s">
        <v>2861</v>
      </c>
      <c r="GF111" s="1742" t="s">
        <v>2861</v>
      </c>
      <c r="GG111" s="1742">
        <v>768.75380000000007</v>
      </c>
      <c r="GH111" s="1742">
        <v>793.80640000000005</v>
      </c>
      <c r="GI111" s="1742">
        <v>861.74380000000008</v>
      </c>
      <c r="GJ111" s="1742">
        <v>820.82820000000004</v>
      </c>
      <c r="GK111" s="1742">
        <v>721.3836</v>
      </c>
      <c r="GL111" s="1742">
        <v>663.18280000000016</v>
      </c>
      <c r="GM111" s="1742">
        <v>718.53920000000005</v>
      </c>
      <c r="GN111" s="1742">
        <v>759.2360000000001</v>
      </c>
      <c r="GO111" s="1742">
        <v>896.86120000000005</v>
      </c>
      <c r="GP111" s="1742">
        <v>892.92280000000017</v>
      </c>
      <c r="GQ111" s="1742">
        <v>807.80960000000005</v>
      </c>
      <c r="GR111" s="1742">
        <v>933.29140000000007</v>
      </c>
      <c r="GS111" s="1742">
        <v>855.28920000000005</v>
      </c>
      <c r="GT111" s="1742">
        <v>908.23880000000008</v>
      </c>
      <c r="GU111" s="1742">
        <v>922.13260000000002</v>
      </c>
      <c r="GV111" s="1742">
        <v>946.09120000000007</v>
      </c>
      <c r="GW111" s="1742" t="s">
        <v>2861</v>
      </c>
      <c r="GX111" s="1742">
        <v>929.35300000000007</v>
      </c>
      <c r="GY111" s="1742" t="s">
        <v>2861</v>
      </c>
      <c r="GZ111" s="1742" t="s">
        <v>2861</v>
      </c>
      <c r="HA111" s="1742" t="s">
        <v>2861</v>
      </c>
      <c r="HB111" s="1742" t="s">
        <v>2861</v>
      </c>
      <c r="HC111" s="1744" t="s">
        <v>2861</v>
      </c>
      <c r="HD111" s="1745" t="s">
        <v>4700</v>
      </c>
      <c r="HE111" s="1746" t="s">
        <v>4700</v>
      </c>
      <c r="HF111" s="1747">
        <v>211</v>
      </c>
    </row>
    <row r="112" spans="2:214" hidden="1">
      <c r="B112" s="1738">
        <v>212</v>
      </c>
      <c r="C112" s="1739" t="s">
        <v>4700</v>
      </c>
      <c r="D112" s="1740" t="s">
        <v>4813</v>
      </c>
      <c r="E112" s="1748">
        <v>1452.3910000000001</v>
      </c>
      <c r="F112" s="1743">
        <v>1574.4814000000001</v>
      </c>
      <c r="G112" s="1743">
        <v>1662.2202000000002</v>
      </c>
      <c r="H112" s="1743">
        <v>1475.4744000000001</v>
      </c>
      <c r="I112" s="1743">
        <v>1563.1038000000001</v>
      </c>
      <c r="J112" s="1743">
        <v>1510.7012</v>
      </c>
      <c r="K112" s="1743">
        <v>1442.5450000000001</v>
      </c>
      <c r="L112" s="1743">
        <v>1587.0624</v>
      </c>
      <c r="M112" s="1743">
        <v>1460.9242000000002</v>
      </c>
      <c r="N112" s="1743">
        <v>1686.9446</v>
      </c>
      <c r="O112" s="1743">
        <v>1358.5258000000001</v>
      </c>
      <c r="P112" s="1743">
        <v>1322.9708000000001</v>
      </c>
      <c r="Q112" s="1743">
        <v>1339.8184000000001</v>
      </c>
      <c r="R112" s="1743">
        <v>1275.6006000000002</v>
      </c>
      <c r="S112" s="1743">
        <v>1377.5614</v>
      </c>
      <c r="T112" s="1743">
        <v>1412.46</v>
      </c>
      <c r="U112" s="1743">
        <v>1427.229</v>
      </c>
      <c r="V112" s="1743">
        <v>1395.6124</v>
      </c>
      <c r="W112" s="1743">
        <v>1075.0704000000001</v>
      </c>
      <c r="X112" s="1743">
        <v>1216.1964</v>
      </c>
      <c r="Y112" s="1742">
        <v>855.07040000000006</v>
      </c>
      <c r="Z112" s="1742">
        <v>838.11340000000007</v>
      </c>
      <c r="AA112" s="1742">
        <v>834.61260000000004</v>
      </c>
      <c r="AB112" s="1742">
        <v>954.40560000000005</v>
      </c>
      <c r="AC112" s="1742">
        <v>740.09100000000001</v>
      </c>
      <c r="AD112" s="1742">
        <v>690.53280000000007</v>
      </c>
      <c r="AE112" s="1742">
        <v>663.94860000000006</v>
      </c>
      <c r="AF112" s="1742">
        <v>832.75280000000009</v>
      </c>
      <c r="AG112" s="1742">
        <v>755.84460000000001</v>
      </c>
      <c r="AH112" s="1742">
        <v>598.85559999999998</v>
      </c>
      <c r="AI112" s="1742">
        <v>647.86680000000013</v>
      </c>
      <c r="AJ112" s="1742">
        <v>628.50300000000004</v>
      </c>
      <c r="AK112" s="1742">
        <v>670.1844000000001</v>
      </c>
      <c r="AL112" s="1742">
        <v>775.31780000000015</v>
      </c>
      <c r="AM112" s="1742">
        <v>726.5254000000001</v>
      </c>
      <c r="AN112" s="1742">
        <v>676.31080000000009</v>
      </c>
      <c r="AO112" s="1742">
        <v>578.726</v>
      </c>
      <c r="AP112" s="1742">
        <v>547.43759999999997</v>
      </c>
      <c r="AQ112" s="1742">
        <v>543.82740000000001</v>
      </c>
      <c r="AR112" s="1742">
        <v>608.15460000000007</v>
      </c>
      <c r="AS112" s="1742">
        <v>538.3574000000001</v>
      </c>
      <c r="AT112" s="1742">
        <v>528.18320000000006</v>
      </c>
      <c r="AU112" s="1742">
        <v>506.30320000000006</v>
      </c>
      <c r="AV112" s="1742">
        <v>497.22300000000001</v>
      </c>
      <c r="AW112" s="1742">
        <v>583.53960000000006</v>
      </c>
      <c r="AX112" s="1742">
        <v>471.62340000000006</v>
      </c>
      <c r="AY112" s="1742">
        <v>454.55700000000002</v>
      </c>
      <c r="AZ112" s="1742">
        <v>417.79860000000002</v>
      </c>
      <c r="BA112" s="1742">
        <v>423.92500000000001</v>
      </c>
      <c r="BB112" s="1742">
        <v>445.80500000000001</v>
      </c>
      <c r="BC112" s="1742">
        <v>424.69080000000002</v>
      </c>
      <c r="BD112" s="1742">
        <v>371.6318</v>
      </c>
      <c r="BE112" s="1742">
        <v>407.62440000000004</v>
      </c>
      <c r="BF112" s="1742">
        <v>429.50440000000003</v>
      </c>
      <c r="BG112" s="1742">
        <v>454.33820000000003</v>
      </c>
      <c r="BH112" s="1742">
        <v>349.31420000000003</v>
      </c>
      <c r="BI112" s="1742">
        <v>369.00620000000004</v>
      </c>
      <c r="BJ112" s="1742">
        <v>355.00300000000004</v>
      </c>
      <c r="BK112" s="1742">
        <v>371.85059999999999</v>
      </c>
      <c r="BL112" s="1742">
        <v>372.94459999999998</v>
      </c>
      <c r="BM112" s="1742">
        <v>350.51760000000002</v>
      </c>
      <c r="BN112" s="1742">
        <v>368.02159999999998</v>
      </c>
      <c r="BO112" s="1742">
        <v>358.83200000000005</v>
      </c>
      <c r="BP112" s="1742">
        <v>403.3578</v>
      </c>
      <c r="BQ112" s="1742">
        <v>378.30520000000001</v>
      </c>
      <c r="BR112" s="1742">
        <v>422.39340000000004</v>
      </c>
      <c r="BS112" s="1742">
        <v>416.1576</v>
      </c>
      <c r="BT112" s="1742">
        <v>344.06300000000005</v>
      </c>
      <c r="BU112" s="1742">
        <v>318.57280000000003</v>
      </c>
      <c r="BV112" s="1742" t="s">
        <v>2861</v>
      </c>
      <c r="BW112" s="1742">
        <v>350.18940000000003</v>
      </c>
      <c r="BX112" s="1742">
        <v>363.20800000000003</v>
      </c>
      <c r="BY112" s="1742">
        <v>333.0136</v>
      </c>
      <c r="BZ112" s="1742">
        <v>302.38159999999999</v>
      </c>
      <c r="CA112" s="1742">
        <v>408.17140000000006</v>
      </c>
      <c r="CB112" s="1742">
        <v>373.05400000000003</v>
      </c>
      <c r="CC112" s="1742">
        <v>318.46340000000004</v>
      </c>
      <c r="CD112" s="1742">
        <v>387.05720000000002</v>
      </c>
      <c r="CE112" s="1742">
        <v>362.661</v>
      </c>
      <c r="CF112" s="1742">
        <v>458.60480000000001</v>
      </c>
      <c r="CG112" s="1742" t="s">
        <v>2861</v>
      </c>
      <c r="CH112" s="1742">
        <v>220.98800000000003</v>
      </c>
      <c r="CI112" s="1742">
        <v>208.18820000000002</v>
      </c>
      <c r="CJ112" s="1742">
        <v>239.58600000000001</v>
      </c>
      <c r="CK112" s="1742">
        <v>184.55780000000001</v>
      </c>
      <c r="CL112" s="1742">
        <v>193.2004</v>
      </c>
      <c r="CM112" s="1742">
        <v>250.30720000000002</v>
      </c>
      <c r="CN112" s="1742">
        <v>291.76980000000003</v>
      </c>
      <c r="CO112" s="1742">
        <v>137.51580000000001</v>
      </c>
      <c r="CP112" s="1742">
        <v>121.32460000000002</v>
      </c>
      <c r="CQ112" s="1742">
        <v>95.506200000000007</v>
      </c>
      <c r="CR112" s="1742">
        <v>247.13460000000003</v>
      </c>
      <c r="CS112" s="1742">
        <v>283.67420000000004</v>
      </c>
      <c r="CT112" s="1742">
        <v>223.17600000000002</v>
      </c>
      <c r="CU112" s="1742">
        <v>268.24880000000002</v>
      </c>
      <c r="CV112" s="1742">
        <v>210.37620000000004</v>
      </c>
      <c r="CW112" s="1742">
        <v>260.37200000000001</v>
      </c>
      <c r="CX112" s="1742">
        <v>133.90560000000002</v>
      </c>
      <c r="CY112" s="1742">
        <v>174.05540000000002</v>
      </c>
      <c r="CZ112" s="1742">
        <v>28.553400000000003</v>
      </c>
      <c r="DA112" s="1742">
        <v>0</v>
      </c>
      <c r="DB112" s="1742">
        <v>67.171599999999998</v>
      </c>
      <c r="DC112" s="1742">
        <v>80.080800000000011</v>
      </c>
      <c r="DD112" s="1742">
        <v>149.33100000000002</v>
      </c>
      <c r="DE112" s="1742">
        <v>215.18979999999999</v>
      </c>
      <c r="DF112" s="1742">
        <v>158.63000000000002</v>
      </c>
      <c r="DG112" s="1742">
        <v>238.49200000000002</v>
      </c>
      <c r="DH112" s="1742">
        <v>46.604400000000005</v>
      </c>
      <c r="DI112" s="1742">
        <v>134.89019999999999</v>
      </c>
      <c r="DJ112" s="1742">
        <v>87.410600000000017</v>
      </c>
      <c r="DK112" s="1742">
        <v>115.30760000000002</v>
      </c>
      <c r="DL112" s="1742">
        <v>83.034600000000012</v>
      </c>
      <c r="DM112" s="1742">
        <v>150.42500000000001</v>
      </c>
      <c r="DN112" s="1742">
        <v>121.43400000000001</v>
      </c>
      <c r="DO112" s="1742">
        <v>181.05700000000002</v>
      </c>
      <c r="DP112" s="1742">
        <v>108.52480000000001</v>
      </c>
      <c r="DQ112" s="1742">
        <v>59.623000000000005</v>
      </c>
      <c r="DR112" s="1742">
        <v>74.720200000000006</v>
      </c>
      <c r="DS112" s="1742">
        <v>136.96880000000002</v>
      </c>
      <c r="DT112" s="1742">
        <v>115.74520000000001</v>
      </c>
      <c r="DU112" s="1742">
        <v>156.1138</v>
      </c>
      <c r="DV112" s="1742">
        <v>139.37560000000002</v>
      </c>
      <c r="DW112" s="1742">
        <v>156.989</v>
      </c>
      <c r="DX112" s="1742">
        <v>145.28320000000002</v>
      </c>
      <c r="DY112" s="1742">
        <v>159.94280000000001</v>
      </c>
      <c r="DZ112" s="1742">
        <v>138.60980000000001</v>
      </c>
      <c r="EA112" s="1742">
        <v>151.30020000000002</v>
      </c>
      <c r="EB112" s="1742">
        <v>176.8998</v>
      </c>
      <c r="EC112" s="1742">
        <v>155.12920000000003</v>
      </c>
      <c r="ED112" s="1742">
        <v>230.72460000000004</v>
      </c>
      <c r="EE112" s="1742">
        <v>249.54140000000001</v>
      </c>
      <c r="EF112" s="2007">
        <v>234.3348</v>
      </c>
      <c r="EG112" s="1742">
        <v>198.2328</v>
      </c>
      <c r="EH112" s="1742">
        <v>146.596</v>
      </c>
      <c r="EI112" s="1742">
        <v>192.2158</v>
      </c>
      <c r="EJ112" s="1742">
        <v>208.18820000000002</v>
      </c>
      <c r="EK112" s="1742">
        <v>258.84039999999999</v>
      </c>
      <c r="EL112" s="1742">
        <v>249.76020000000003</v>
      </c>
      <c r="EM112" s="1742">
        <v>319.66680000000002</v>
      </c>
      <c r="EN112" s="1742">
        <v>371.08480000000003</v>
      </c>
      <c r="EO112" s="1742">
        <v>353.25260000000003</v>
      </c>
      <c r="EP112" s="1742">
        <v>398.10660000000001</v>
      </c>
      <c r="EQ112" s="1742">
        <v>427.86340000000007</v>
      </c>
      <c r="ER112" s="1742">
        <v>526.43280000000004</v>
      </c>
      <c r="ES112" s="1742">
        <v>485.07960000000003</v>
      </c>
      <c r="ET112" s="1742">
        <v>461.01159999999999</v>
      </c>
      <c r="EU112" s="1742">
        <v>310.69600000000003</v>
      </c>
      <c r="EV112" s="1742">
        <v>294.06720000000001</v>
      </c>
      <c r="EW112" s="1742">
        <v>427.31640000000004</v>
      </c>
      <c r="EX112" s="1742">
        <v>353.03380000000004</v>
      </c>
      <c r="EY112" s="1742">
        <v>407.07740000000007</v>
      </c>
      <c r="EZ112" s="1742">
        <v>532.12160000000006</v>
      </c>
      <c r="FA112" s="1742">
        <v>583.43020000000001</v>
      </c>
      <c r="FB112" s="1742">
        <v>555.09559999999999</v>
      </c>
      <c r="FC112" s="1742">
        <v>469.65420000000006</v>
      </c>
      <c r="FD112" s="1742">
        <v>496.67600000000004</v>
      </c>
      <c r="FE112" s="1742">
        <v>571.72440000000006</v>
      </c>
      <c r="FF112" s="1742">
        <v>261.35660000000001</v>
      </c>
      <c r="FG112" s="1742">
        <v>317.47880000000004</v>
      </c>
      <c r="FH112" s="1742">
        <v>300.52179999999998</v>
      </c>
      <c r="FI112" s="1742">
        <v>300.52179999999998</v>
      </c>
      <c r="FJ112" s="1742">
        <v>316.27540000000005</v>
      </c>
      <c r="FK112" s="1742">
        <v>408.39020000000005</v>
      </c>
      <c r="FL112" s="1742">
        <v>366.59940000000006</v>
      </c>
      <c r="FM112" s="1742">
        <v>399.52879999999999</v>
      </c>
      <c r="FN112" s="1742">
        <v>460.90220000000005</v>
      </c>
      <c r="FO112" s="1742">
        <v>433.22400000000005</v>
      </c>
      <c r="FP112" s="1742">
        <v>389.02640000000008</v>
      </c>
      <c r="FQ112" s="1742">
        <v>482.78220000000005</v>
      </c>
      <c r="FR112" s="1742">
        <v>406.09280000000001</v>
      </c>
      <c r="FS112" s="1742">
        <v>423.70620000000002</v>
      </c>
      <c r="FT112" s="1742">
        <v>658.25980000000015</v>
      </c>
      <c r="FU112" s="1742">
        <v>603.55980000000011</v>
      </c>
      <c r="FV112" s="1742">
        <v>695.67460000000005</v>
      </c>
      <c r="FW112" s="1742">
        <v>637.14560000000006</v>
      </c>
      <c r="FX112" s="1742">
        <v>717.55460000000005</v>
      </c>
      <c r="FY112" s="1742">
        <v>710.44360000000006</v>
      </c>
      <c r="FZ112" s="1742">
        <v>738.77819999999997</v>
      </c>
      <c r="GA112" s="1742">
        <v>774.66140000000007</v>
      </c>
      <c r="GB112" s="1742">
        <v>757.70440000000008</v>
      </c>
      <c r="GC112" s="1742" t="s">
        <v>2861</v>
      </c>
      <c r="GD112" s="1742">
        <v>799.05759999999998</v>
      </c>
      <c r="GE112" s="1742" t="s">
        <v>2861</v>
      </c>
      <c r="GF112" s="1742" t="s">
        <v>2861</v>
      </c>
      <c r="GG112" s="1742">
        <v>755.95400000000006</v>
      </c>
      <c r="GH112" s="1742">
        <v>781.00660000000005</v>
      </c>
      <c r="GI112" s="1742">
        <v>848.94400000000007</v>
      </c>
      <c r="GJ112" s="1742">
        <v>808.02840000000003</v>
      </c>
      <c r="GK112" s="1742">
        <v>708.58380000000011</v>
      </c>
      <c r="GL112" s="1742">
        <v>650.38300000000004</v>
      </c>
      <c r="GM112" s="1742">
        <v>705.73940000000005</v>
      </c>
      <c r="GN112" s="1742">
        <v>746.43619999999999</v>
      </c>
      <c r="GO112" s="1742">
        <v>884.06140000000005</v>
      </c>
      <c r="GP112" s="1742">
        <v>880.12300000000005</v>
      </c>
      <c r="GQ112" s="1742">
        <v>795.00980000000015</v>
      </c>
      <c r="GR112" s="1742">
        <v>920.49160000000006</v>
      </c>
      <c r="GS112" s="1742">
        <v>842.48940000000005</v>
      </c>
      <c r="GT112" s="1742">
        <v>895.43900000000008</v>
      </c>
      <c r="GU112" s="1742">
        <v>909.33280000000013</v>
      </c>
      <c r="GV112" s="1742">
        <v>933.29140000000007</v>
      </c>
      <c r="GW112" s="1742" t="s">
        <v>2861</v>
      </c>
      <c r="GX112" s="1742">
        <v>916.55320000000006</v>
      </c>
      <c r="GY112" s="1742" t="s">
        <v>2861</v>
      </c>
      <c r="GZ112" s="1742" t="s">
        <v>2861</v>
      </c>
      <c r="HA112" s="1742" t="s">
        <v>2861</v>
      </c>
      <c r="HB112" s="1742" t="s">
        <v>2861</v>
      </c>
      <c r="HC112" s="1744" t="s">
        <v>2861</v>
      </c>
      <c r="HD112" s="1745" t="s">
        <v>4813</v>
      </c>
      <c r="HE112" s="1746" t="s">
        <v>4700</v>
      </c>
      <c r="HF112" s="1747">
        <v>212</v>
      </c>
    </row>
    <row r="113" spans="2:214" hidden="1">
      <c r="B113" s="1738">
        <v>213</v>
      </c>
      <c r="C113" s="1739" t="s">
        <v>4700</v>
      </c>
      <c r="D113" s="1740" t="s">
        <v>4814</v>
      </c>
      <c r="E113" s="1748">
        <v>1413.9916000000001</v>
      </c>
      <c r="F113" s="1743">
        <v>1536.0820000000001</v>
      </c>
      <c r="G113" s="1743">
        <v>1623.8208000000002</v>
      </c>
      <c r="H113" s="1743">
        <v>1437.075</v>
      </c>
      <c r="I113" s="1743">
        <v>1524.7044000000001</v>
      </c>
      <c r="J113" s="1743">
        <v>1472.3018000000002</v>
      </c>
      <c r="K113" s="1743">
        <v>1404.1456000000001</v>
      </c>
      <c r="L113" s="1743">
        <v>1548.663</v>
      </c>
      <c r="M113" s="1743">
        <v>1422.5248000000001</v>
      </c>
      <c r="N113" s="1743">
        <v>1648.5452</v>
      </c>
      <c r="O113" s="1743">
        <v>1320.1264000000001</v>
      </c>
      <c r="P113" s="1743">
        <v>1284.5714</v>
      </c>
      <c r="Q113" s="1743">
        <v>1301.4190000000001</v>
      </c>
      <c r="R113" s="1743">
        <v>1237.2012</v>
      </c>
      <c r="S113" s="1743">
        <v>1339.162</v>
      </c>
      <c r="T113" s="1743">
        <v>1374.0606</v>
      </c>
      <c r="U113" s="1743">
        <v>1388.8296</v>
      </c>
      <c r="V113" s="1743">
        <v>1357.2130000000002</v>
      </c>
      <c r="W113" s="1743">
        <v>1036.671</v>
      </c>
      <c r="X113" s="1743">
        <v>1177.797</v>
      </c>
      <c r="Y113" s="1742">
        <v>816.67100000000005</v>
      </c>
      <c r="Z113" s="1742">
        <v>795.00980000000015</v>
      </c>
      <c r="AA113" s="1742">
        <v>796.21320000000003</v>
      </c>
      <c r="AB113" s="1742">
        <v>911.30200000000002</v>
      </c>
      <c r="AC113" s="1742">
        <v>696.87800000000004</v>
      </c>
      <c r="AD113" s="1742">
        <v>647.42920000000004</v>
      </c>
      <c r="AE113" s="1742">
        <v>620.84500000000003</v>
      </c>
      <c r="AF113" s="1742">
        <v>789.64920000000006</v>
      </c>
      <c r="AG113" s="1742">
        <v>712.7410000000001</v>
      </c>
      <c r="AH113" s="1742">
        <v>555.75200000000007</v>
      </c>
      <c r="AI113" s="1742">
        <v>604.76319999999998</v>
      </c>
      <c r="AJ113" s="1742">
        <v>585.29000000000008</v>
      </c>
      <c r="AK113" s="1742">
        <v>631.78500000000008</v>
      </c>
      <c r="AL113" s="1742">
        <v>736.91840000000013</v>
      </c>
      <c r="AM113" s="1742">
        <v>688.12600000000009</v>
      </c>
      <c r="AN113" s="1742">
        <v>638.02080000000012</v>
      </c>
      <c r="AO113" s="1742">
        <v>540.32659999999998</v>
      </c>
      <c r="AP113" s="1742">
        <v>509.03820000000007</v>
      </c>
      <c r="AQ113" s="1742">
        <v>505.42800000000005</v>
      </c>
      <c r="AR113" s="1742">
        <v>569.8646</v>
      </c>
      <c r="AS113" s="1742">
        <v>495.14440000000008</v>
      </c>
      <c r="AT113" s="1742">
        <v>485.07960000000003</v>
      </c>
      <c r="AU113" s="1742">
        <v>463.09020000000004</v>
      </c>
      <c r="AV113" s="1742">
        <v>458.93300000000005</v>
      </c>
      <c r="AW113" s="1742">
        <v>540.43600000000004</v>
      </c>
      <c r="AX113" s="1742">
        <v>428.51980000000003</v>
      </c>
      <c r="AY113" s="1742">
        <v>411.34400000000005</v>
      </c>
      <c r="AZ113" s="1742">
        <v>374.5856</v>
      </c>
      <c r="BA113" s="1742">
        <v>380.82140000000004</v>
      </c>
      <c r="BB113" s="1742">
        <v>403.68600000000004</v>
      </c>
      <c r="BC113" s="1742">
        <v>381.58720000000005</v>
      </c>
      <c r="BD113" s="1742">
        <v>328.52820000000003</v>
      </c>
      <c r="BE113" s="1742">
        <v>364.41140000000007</v>
      </c>
      <c r="BF113" s="1742">
        <v>386.4008</v>
      </c>
      <c r="BG113" s="1742">
        <v>411.2346</v>
      </c>
      <c r="BH113" s="1742">
        <v>306.2106</v>
      </c>
      <c r="BI113" s="1742">
        <v>325.90260000000001</v>
      </c>
      <c r="BJ113" s="1742">
        <v>311.79000000000002</v>
      </c>
      <c r="BK113" s="1742">
        <v>328.74700000000001</v>
      </c>
      <c r="BL113" s="1742">
        <v>329.73160000000001</v>
      </c>
      <c r="BM113" s="1742">
        <v>307.41400000000004</v>
      </c>
      <c r="BN113" s="1742">
        <v>324.91800000000001</v>
      </c>
      <c r="BO113" s="1742">
        <v>315.72840000000002</v>
      </c>
      <c r="BP113" s="1742">
        <v>361.34820000000002</v>
      </c>
      <c r="BQ113" s="1742">
        <v>335.09220000000005</v>
      </c>
      <c r="BR113" s="1742">
        <v>389.90160000000003</v>
      </c>
      <c r="BS113" s="1742">
        <v>374.14800000000002</v>
      </c>
      <c r="BT113" s="1742">
        <v>300.95940000000007</v>
      </c>
      <c r="BU113" s="1742">
        <v>275.46920000000006</v>
      </c>
      <c r="BV113" s="1742" t="s">
        <v>2861</v>
      </c>
      <c r="BW113" s="1742">
        <v>318.0258</v>
      </c>
      <c r="BX113" s="1742">
        <v>330.82560000000001</v>
      </c>
      <c r="BY113" s="1742">
        <v>289.91000000000003</v>
      </c>
      <c r="BZ113" s="1742">
        <v>270.21800000000002</v>
      </c>
      <c r="CA113" s="1742">
        <v>369.77200000000005</v>
      </c>
      <c r="CB113" s="1742">
        <v>334.65460000000002</v>
      </c>
      <c r="CC113" s="1742">
        <v>276.34440000000001</v>
      </c>
      <c r="CD113" s="1742">
        <v>348.65780000000001</v>
      </c>
      <c r="CE113" s="1742">
        <v>319.55740000000003</v>
      </c>
      <c r="CF113" s="1742">
        <v>420.31480000000005</v>
      </c>
      <c r="CG113" s="1742" t="s">
        <v>2861</v>
      </c>
      <c r="CH113" s="1742">
        <v>213.33</v>
      </c>
      <c r="CI113" s="1742">
        <v>200.53020000000004</v>
      </c>
      <c r="CJ113" s="1742">
        <v>231.92800000000003</v>
      </c>
      <c r="CK113" s="1742">
        <v>176.8998</v>
      </c>
      <c r="CL113" s="1742">
        <v>203.92160000000001</v>
      </c>
      <c r="CM113" s="1742">
        <v>242.64920000000004</v>
      </c>
      <c r="CN113" s="1742">
        <v>290.78520000000003</v>
      </c>
      <c r="CO113" s="1742">
        <v>175.8058</v>
      </c>
      <c r="CP113" s="1742">
        <v>159.61460000000002</v>
      </c>
      <c r="CQ113" s="1742">
        <v>133.7962</v>
      </c>
      <c r="CR113" s="1742">
        <v>204.03100000000001</v>
      </c>
      <c r="CS113" s="1742">
        <v>240.57060000000001</v>
      </c>
      <c r="CT113" s="1742">
        <v>180.07240000000002</v>
      </c>
      <c r="CU113" s="1742">
        <v>225.14520000000002</v>
      </c>
      <c r="CV113" s="1742">
        <v>167.27260000000001</v>
      </c>
      <c r="CW113" s="1742">
        <v>217.26840000000001</v>
      </c>
      <c r="CX113" s="1742">
        <v>90.692600000000013</v>
      </c>
      <c r="CY113" s="1742">
        <v>130.95180000000002</v>
      </c>
      <c r="CZ113" s="1742">
        <v>70.781800000000004</v>
      </c>
      <c r="DA113" s="1742">
        <v>67.171599999999998</v>
      </c>
      <c r="DB113" s="1742">
        <v>0</v>
      </c>
      <c r="DC113" s="1742">
        <v>30.850800000000003</v>
      </c>
      <c r="DD113" s="1742">
        <v>141.673</v>
      </c>
      <c r="DE113" s="1742">
        <v>183.02620000000002</v>
      </c>
      <c r="DF113" s="1742">
        <v>126.46640000000001</v>
      </c>
      <c r="DG113" s="1742">
        <v>206.32840000000002</v>
      </c>
      <c r="DH113" s="1742">
        <v>52.512</v>
      </c>
      <c r="DI113" s="1742">
        <v>102.72660000000002</v>
      </c>
      <c r="DJ113" s="1742">
        <v>53.496600000000001</v>
      </c>
      <c r="DK113" s="1742">
        <v>128.10740000000001</v>
      </c>
      <c r="DL113" s="1742">
        <v>98.67880000000001</v>
      </c>
      <c r="DM113" s="1742">
        <v>163.22479999999999</v>
      </c>
      <c r="DN113" s="1742">
        <v>134.2338</v>
      </c>
      <c r="DO113" s="1742">
        <v>193.85679999999999</v>
      </c>
      <c r="DP113" s="1742">
        <v>146.81479999999999</v>
      </c>
      <c r="DQ113" s="1742">
        <v>97.913000000000011</v>
      </c>
      <c r="DR113" s="1742">
        <v>113.01020000000001</v>
      </c>
      <c r="DS113" s="1742">
        <v>175.25880000000001</v>
      </c>
      <c r="DT113" s="1742">
        <v>154.03520000000003</v>
      </c>
      <c r="DU113" s="1742">
        <v>194.40379999999999</v>
      </c>
      <c r="DV113" s="1742">
        <v>177.55620000000002</v>
      </c>
      <c r="DW113" s="1742">
        <v>195.27900000000002</v>
      </c>
      <c r="DX113" s="1742">
        <v>183.57320000000001</v>
      </c>
      <c r="DY113" s="1742">
        <v>198.2328</v>
      </c>
      <c r="DZ113" s="1742">
        <v>176.79040000000001</v>
      </c>
      <c r="EA113" s="1742">
        <v>189.59020000000004</v>
      </c>
      <c r="EB113" s="1742">
        <v>215.18979999999999</v>
      </c>
      <c r="EC113" s="1742">
        <v>193.41920000000002</v>
      </c>
      <c r="ED113" s="1742">
        <v>269.01460000000003</v>
      </c>
      <c r="EE113" s="1742">
        <v>287.83140000000003</v>
      </c>
      <c r="EF113" s="2007">
        <v>272.62479999999999</v>
      </c>
      <c r="EG113" s="1742">
        <v>236.52280000000002</v>
      </c>
      <c r="EH113" s="1742">
        <v>178.4314</v>
      </c>
      <c r="EI113" s="1742">
        <v>223.72300000000001</v>
      </c>
      <c r="EJ113" s="1742">
        <v>246.47820000000004</v>
      </c>
      <c r="EK113" s="1742">
        <v>297.02100000000002</v>
      </c>
      <c r="EL113" s="1742">
        <v>262.56</v>
      </c>
      <c r="EM113" s="1742">
        <v>357.95679999999999</v>
      </c>
      <c r="EN113" s="1742">
        <v>409.37479999999999</v>
      </c>
      <c r="EO113" s="1742">
        <v>391.43320000000006</v>
      </c>
      <c r="EP113" s="1742">
        <v>436.39660000000003</v>
      </c>
      <c r="EQ113" s="1742">
        <v>466.15340000000003</v>
      </c>
      <c r="ER113" s="1742">
        <v>564.72280000000012</v>
      </c>
      <c r="ES113" s="1742">
        <v>523.36959999999999</v>
      </c>
      <c r="ET113" s="1742">
        <v>499.30160000000001</v>
      </c>
      <c r="EU113" s="1742">
        <v>348.98600000000005</v>
      </c>
      <c r="EV113" s="1742">
        <v>332.35720000000003</v>
      </c>
      <c r="EW113" s="1742">
        <v>465.60640000000006</v>
      </c>
      <c r="EX113" s="1742">
        <v>391.21440000000007</v>
      </c>
      <c r="EY113" s="1742">
        <v>445.36740000000003</v>
      </c>
      <c r="EZ113" s="1742">
        <v>570.41160000000002</v>
      </c>
      <c r="FA113" s="1742">
        <v>621.72019999999998</v>
      </c>
      <c r="FB113" s="1742">
        <v>593.38560000000007</v>
      </c>
      <c r="FC113" s="1742">
        <v>507.83480000000003</v>
      </c>
      <c r="FD113" s="1742">
        <v>534.85660000000007</v>
      </c>
      <c r="FE113" s="1742">
        <v>609.90500000000009</v>
      </c>
      <c r="FF113" s="1742">
        <v>299.53720000000004</v>
      </c>
      <c r="FG113" s="1742">
        <v>355.65940000000006</v>
      </c>
      <c r="FH113" s="1742">
        <v>338.70240000000007</v>
      </c>
      <c r="FI113" s="1742">
        <v>338.70240000000007</v>
      </c>
      <c r="FJ113" s="1742">
        <v>354.45600000000002</v>
      </c>
      <c r="FK113" s="1742">
        <v>446.68020000000007</v>
      </c>
      <c r="FL113" s="1742">
        <v>404.88940000000008</v>
      </c>
      <c r="FM113" s="1742">
        <v>437.81880000000001</v>
      </c>
      <c r="FN113" s="1742">
        <v>499.19220000000007</v>
      </c>
      <c r="FO113" s="1742">
        <v>471.51400000000001</v>
      </c>
      <c r="FP113" s="1742">
        <v>427.31640000000004</v>
      </c>
      <c r="FQ113" s="1742">
        <v>521.07220000000007</v>
      </c>
      <c r="FR113" s="1742">
        <v>444.38280000000003</v>
      </c>
      <c r="FS113" s="1742">
        <v>461.88680000000005</v>
      </c>
      <c r="FT113" s="1742">
        <v>696.44040000000007</v>
      </c>
      <c r="FU113" s="1742">
        <v>641.84980000000007</v>
      </c>
      <c r="FV113" s="1742">
        <v>733.85519999999997</v>
      </c>
      <c r="FW113" s="1742">
        <v>675.43560000000002</v>
      </c>
      <c r="FX113" s="1742">
        <v>755.84460000000001</v>
      </c>
      <c r="FY113" s="1742">
        <v>748.73360000000002</v>
      </c>
      <c r="FZ113" s="1742">
        <v>776.95880000000011</v>
      </c>
      <c r="GA113" s="1742">
        <v>812.95140000000004</v>
      </c>
      <c r="GB113" s="1742">
        <v>795.99440000000004</v>
      </c>
      <c r="GC113" s="1742" t="s">
        <v>2861</v>
      </c>
      <c r="GD113" s="1742">
        <v>837.23820000000001</v>
      </c>
      <c r="GE113" s="1742" t="s">
        <v>2861</v>
      </c>
      <c r="GF113" s="1742" t="s">
        <v>2861</v>
      </c>
      <c r="GG113" s="1742">
        <v>794.24400000000003</v>
      </c>
      <c r="GH113" s="1742">
        <v>819.18719999999996</v>
      </c>
      <c r="GI113" s="1742">
        <v>887.12459999999999</v>
      </c>
      <c r="GJ113" s="1742">
        <v>846.31840000000011</v>
      </c>
      <c r="GK113" s="1742">
        <v>746.87380000000007</v>
      </c>
      <c r="GL113" s="1742">
        <v>688.673</v>
      </c>
      <c r="GM113" s="1742">
        <v>744.02940000000012</v>
      </c>
      <c r="GN113" s="1742">
        <v>784.72620000000006</v>
      </c>
      <c r="GO113" s="1742">
        <v>922.35140000000013</v>
      </c>
      <c r="GP113" s="1742">
        <v>918.41300000000012</v>
      </c>
      <c r="GQ113" s="1742">
        <v>833.29980000000012</v>
      </c>
      <c r="GR113" s="1742">
        <v>958.78160000000003</v>
      </c>
      <c r="GS113" s="1742">
        <v>880.77940000000012</v>
      </c>
      <c r="GT113" s="1742">
        <v>933.72900000000004</v>
      </c>
      <c r="GU113" s="1742">
        <v>947.6228000000001</v>
      </c>
      <c r="GV113" s="1742">
        <v>971.58140000000014</v>
      </c>
      <c r="GW113" s="1742" t="s">
        <v>2861</v>
      </c>
      <c r="GX113" s="1742">
        <v>954.73380000000009</v>
      </c>
      <c r="GY113" s="1742" t="s">
        <v>2861</v>
      </c>
      <c r="GZ113" s="1742" t="s">
        <v>2861</v>
      </c>
      <c r="HA113" s="1742" t="s">
        <v>2861</v>
      </c>
      <c r="HB113" s="1742" t="s">
        <v>2861</v>
      </c>
      <c r="HC113" s="1744" t="s">
        <v>2861</v>
      </c>
      <c r="HD113" s="1745" t="s">
        <v>4814</v>
      </c>
      <c r="HE113" s="1746" t="s">
        <v>4700</v>
      </c>
      <c r="HF113" s="1747">
        <v>213</v>
      </c>
    </row>
    <row r="114" spans="2:214" hidden="1">
      <c r="B114" s="1738">
        <v>214</v>
      </c>
      <c r="C114" s="1739" t="s">
        <v>4700</v>
      </c>
      <c r="D114" s="1740" t="s">
        <v>4815</v>
      </c>
      <c r="E114" s="1748">
        <v>1417.8206</v>
      </c>
      <c r="F114" s="1743">
        <v>1539.9110000000001</v>
      </c>
      <c r="G114" s="1743">
        <v>1627.6498000000001</v>
      </c>
      <c r="H114" s="1743">
        <v>1440.904</v>
      </c>
      <c r="I114" s="1743">
        <v>1528.5334000000003</v>
      </c>
      <c r="J114" s="1743">
        <v>1476.1308000000001</v>
      </c>
      <c r="K114" s="1743">
        <v>1407.9746</v>
      </c>
      <c r="L114" s="1743">
        <v>1552.4920000000002</v>
      </c>
      <c r="M114" s="1743">
        <v>1426.3538000000003</v>
      </c>
      <c r="N114" s="1743">
        <v>1652.3742000000002</v>
      </c>
      <c r="O114" s="1743">
        <v>1323.9554000000003</v>
      </c>
      <c r="P114" s="1743">
        <v>1288.4004</v>
      </c>
      <c r="Q114" s="1743">
        <v>1305.248</v>
      </c>
      <c r="R114" s="1743">
        <v>1241.0302000000001</v>
      </c>
      <c r="S114" s="1743">
        <v>1342.991</v>
      </c>
      <c r="T114" s="1743">
        <v>1377.8896</v>
      </c>
      <c r="U114" s="1743">
        <v>1392.6586000000002</v>
      </c>
      <c r="V114" s="1743">
        <v>1361.0420000000001</v>
      </c>
      <c r="W114" s="1743">
        <v>1040.5</v>
      </c>
      <c r="X114" s="1743">
        <v>1181.6260000000002</v>
      </c>
      <c r="Y114" s="1742">
        <v>820.50000000000011</v>
      </c>
      <c r="Z114" s="1742">
        <v>798.83880000000011</v>
      </c>
      <c r="AA114" s="1742">
        <v>800.04219999999998</v>
      </c>
      <c r="AB114" s="1742">
        <v>915.13100000000009</v>
      </c>
      <c r="AC114" s="1742">
        <v>700.70700000000011</v>
      </c>
      <c r="AD114" s="1742">
        <v>651.25819999999999</v>
      </c>
      <c r="AE114" s="1742">
        <v>624.67400000000009</v>
      </c>
      <c r="AF114" s="1742">
        <v>793.47820000000002</v>
      </c>
      <c r="AG114" s="1742">
        <v>716.57</v>
      </c>
      <c r="AH114" s="1742">
        <v>559.58100000000002</v>
      </c>
      <c r="AI114" s="1742">
        <v>608.59220000000005</v>
      </c>
      <c r="AJ114" s="1742">
        <v>589.11900000000003</v>
      </c>
      <c r="AK114" s="1742">
        <v>635.61400000000003</v>
      </c>
      <c r="AL114" s="1742">
        <v>740.74740000000008</v>
      </c>
      <c r="AM114" s="1742">
        <v>691.95500000000004</v>
      </c>
      <c r="AN114" s="1742">
        <v>641.84980000000007</v>
      </c>
      <c r="AO114" s="1742">
        <v>544.15560000000005</v>
      </c>
      <c r="AP114" s="1742">
        <v>512.86720000000003</v>
      </c>
      <c r="AQ114" s="1742">
        <v>509.25700000000006</v>
      </c>
      <c r="AR114" s="1742">
        <v>573.69360000000006</v>
      </c>
      <c r="AS114" s="1742">
        <v>498.97340000000008</v>
      </c>
      <c r="AT114" s="1742">
        <v>488.90860000000004</v>
      </c>
      <c r="AU114" s="1742">
        <v>466.91920000000005</v>
      </c>
      <c r="AV114" s="1742">
        <v>462.76200000000006</v>
      </c>
      <c r="AW114" s="1742">
        <v>544.26499999999999</v>
      </c>
      <c r="AX114" s="1742">
        <v>432.34880000000004</v>
      </c>
      <c r="AY114" s="1742">
        <v>415.17300000000006</v>
      </c>
      <c r="AZ114" s="1742">
        <v>378.41460000000001</v>
      </c>
      <c r="BA114" s="1742">
        <v>384.65040000000005</v>
      </c>
      <c r="BB114" s="1742">
        <v>407.51500000000004</v>
      </c>
      <c r="BC114" s="1742">
        <v>385.41620000000006</v>
      </c>
      <c r="BD114" s="1742">
        <v>332.35720000000003</v>
      </c>
      <c r="BE114" s="1742">
        <v>368.24040000000008</v>
      </c>
      <c r="BF114" s="1742">
        <v>390.22980000000001</v>
      </c>
      <c r="BG114" s="1742">
        <v>415.06360000000001</v>
      </c>
      <c r="BH114" s="1742">
        <v>310.03960000000001</v>
      </c>
      <c r="BI114" s="1742">
        <v>329.73160000000001</v>
      </c>
      <c r="BJ114" s="1742">
        <v>315.61900000000003</v>
      </c>
      <c r="BK114" s="1742">
        <v>332.57600000000002</v>
      </c>
      <c r="BL114" s="1742">
        <v>333.56060000000002</v>
      </c>
      <c r="BM114" s="1742">
        <v>311.24300000000005</v>
      </c>
      <c r="BN114" s="1742">
        <v>328.74700000000001</v>
      </c>
      <c r="BO114" s="1742">
        <v>319.55740000000003</v>
      </c>
      <c r="BP114" s="1742">
        <v>365.17720000000003</v>
      </c>
      <c r="BQ114" s="1742">
        <v>338.92120000000006</v>
      </c>
      <c r="BR114" s="1742">
        <v>393.73059999999998</v>
      </c>
      <c r="BS114" s="1742">
        <v>377.97700000000003</v>
      </c>
      <c r="BT114" s="1742">
        <v>304.78840000000002</v>
      </c>
      <c r="BU114" s="1742">
        <v>279.29820000000001</v>
      </c>
      <c r="BV114" s="1742" t="s">
        <v>2861</v>
      </c>
      <c r="BW114" s="1742">
        <v>325.90260000000001</v>
      </c>
      <c r="BX114" s="1742">
        <v>334.65460000000002</v>
      </c>
      <c r="BY114" s="1742">
        <v>293.73900000000003</v>
      </c>
      <c r="BZ114" s="1742">
        <v>278.09480000000002</v>
      </c>
      <c r="CA114" s="1742">
        <v>373.60100000000006</v>
      </c>
      <c r="CB114" s="1742">
        <v>338.48360000000002</v>
      </c>
      <c r="CC114" s="1742">
        <v>280.17340000000007</v>
      </c>
      <c r="CD114" s="1742">
        <v>352.48680000000002</v>
      </c>
      <c r="CE114" s="1742">
        <v>323.38640000000004</v>
      </c>
      <c r="CF114" s="1742">
        <v>424.1438</v>
      </c>
      <c r="CG114" s="1742" t="s">
        <v>2861</v>
      </c>
      <c r="CH114" s="1742">
        <v>200.31140000000002</v>
      </c>
      <c r="CI114" s="1742">
        <v>187.51160000000002</v>
      </c>
      <c r="CJ114" s="1742">
        <v>218.90940000000001</v>
      </c>
      <c r="CK114" s="1742">
        <v>163.88120000000004</v>
      </c>
      <c r="CL114" s="1742">
        <v>190.79360000000003</v>
      </c>
      <c r="CM114" s="1742">
        <v>229.63060000000002</v>
      </c>
      <c r="CN114" s="1742">
        <v>277.76660000000004</v>
      </c>
      <c r="CO114" s="1742">
        <v>173.18020000000001</v>
      </c>
      <c r="CP114" s="1742">
        <v>174.38360000000003</v>
      </c>
      <c r="CQ114" s="1742">
        <v>148.56520000000003</v>
      </c>
      <c r="CR114" s="1742">
        <v>207.86</v>
      </c>
      <c r="CS114" s="1742">
        <v>244.39960000000002</v>
      </c>
      <c r="CT114" s="1742">
        <v>183.9014</v>
      </c>
      <c r="CU114" s="1742">
        <v>228.97420000000002</v>
      </c>
      <c r="CV114" s="1742">
        <v>171.10160000000002</v>
      </c>
      <c r="CW114" s="1742">
        <v>221.09740000000002</v>
      </c>
      <c r="CX114" s="1742">
        <v>94.521600000000007</v>
      </c>
      <c r="CY114" s="1742">
        <v>134.7808</v>
      </c>
      <c r="CZ114" s="1742">
        <v>66.405800000000013</v>
      </c>
      <c r="DA114" s="1742">
        <v>81.940600000000018</v>
      </c>
      <c r="DB114" s="1742">
        <v>30.960200000000004</v>
      </c>
      <c r="DC114" s="1742">
        <v>0</v>
      </c>
      <c r="DD114" s="1742">
        <v>128.65440000000001</v>
      </c>
      <c r="DE114" s="1742">
        <v>191.01240000000001</v>
      </c>
      <c r="DF114" s="1742">
        <v>134.3432</v>
      </c>
      <c r="DG114" s="1742">
        <v>214.20520000000002</v>
      </c>
      <c r="DH114" s="1742">
        <v>61.701600000000006</v>
      </c>
      <c r="DI114" s="1742">
        <v>110.60340000000001</v>
      </c>
      <c r="DJ114" s="1742">
        <v>61.373400000000004</v>
      </c>
      <c r="DK114" s="1742">
        <v>142.76700000000002</v>
      </c>
      <c r="DL114" s="1742">
        <v>112.90080000000002</v>
      </c>
      <c r="DM114" s="1742">
        <v>177.8844</v>
      </c>
      <c r="DN114" s="1742">
        <v>148.89340000000001</v>
      </c>
      <c r="DO114" s="1742">
        <v>208.5164</v>
      </c>
      <c r="DP114" s="1742">
        <v>161.5838</v>
      </c>
      <c r="DQ114" s="1742">
        <v>112.682</v>
      </c>
      <c r="DR114" s="1742">
        <v>127.7792</v>
      </c>
      <c r="DS114" s="1742">
        <v>190.02780000000001</v>
      </c>
      <c r="DT114" s="1742">
        <v>168.80420000000004</v>
      </c>
      <c r="DU114" s="1742">
        <v>209.1728</v>
      </c>
      <c r="DV114" s="1742">
        <v>192.43460000000002</v>
      </c>
      <c r="DW114" s="1742">
        <v>210.048</v>
      </c>
      <c r="DX114" s="1742">
        <v>198.34220000000002</v>
      </c>
      <c r="DY114" s="1742">
        <v>213.0018</v>
      </c>
      <c r="DZ114" s="1742">
        <v>191.55940000000001</v>
      </c>
      <c r="EA114" s="1742">
        <v>204.35920000000002</v>
      </c>
      <c r="EB114" s="1742">
        <v>229.9588</v>
      </c>
      <c r="EC114" s="1742">
        <v>208.18820000000002</v>
      </c>
      <c r="ED114" s="1742">
        <v>283.78359999999998</v>
      </c>
      <c r="EE114" s="1742">
        <v>302.60040000000004</v>
      </c>
      <c r="EF114" s="2007">
        <v>287.3938</v>
      </c>
      <c r="EG114" s="1742">
        <v>251.29179999999999</v>
      </c>
      <c r="EH114" s="1742">
        <v>193.09100000000001</v>
      </c>
      <c r="EI114" s="1742">
        <v>238.38260000000002</v>
      </c>
      <c r="EJ114" s="1742">
        <v>261.24720000000002</v>
      </c>
      <c r="EK114" s="1742">
        <v>311.79000000000002</v>
      </c>
      <c r="EL114" s="1742">
        <v>277.21960000000001</v>
      </c>
      <c r="EM114" s="1742">
        <v>372.72579999999999</v>
      </c>
      <c r="EN114" s="1742">
        <v>424.1438</v>
      </c>
      <c r="EO114" s="1742">
        <v>406.3116</v>
      </c>
      <c r="EP114" s="1742">
        <v>451.16559999999998</v>
      </c>
      <c r="EQ114" s="1742">
        <v>480.92240000000004</v>
      </c>
      <c r="ER114" s="1742">
        <v>579.49180000000013</v>
      </c>
      <c r="ES114" s="1742">
        <v>538.1386</v>
      </c>
      <c r="ET114" s="1742">
        <v>514.07060000000001</v>
      </c>
      <c r="EU114" s="1742">
        <v>363.75500000000005</v>
      </c>
      <c r="EV114" s="1742">
        <v>347.12620000000004</v>
      </c>
      <c r="EW114" s="1742">
        <v>480.37540000000007</v>
      </c>
      <c r="EX114" s="1742">
        <v>405.98340000000007</v>
      </c>
      <c r="EY114" s="1742">
        <v>460.13640000000004</v>
      </c>
      <c r="EZ114" s="1742">
        <v>585.18060000000003</v>
      </c>
      <c r="FA114" s="1742">
        <v>636.48919999999998</v>
      </c>
      <c r="FB114" s="1742">
        <v>608.15460000000007</v>
      </c>
      <c r="FC114" s="1742">
        <v>522.71320000000003</v>
      </c>
      <c r="FD114" s="1742">
        <v>549.73500000000001</v>
      </c>
      <c r="FE114" s="1742">
        <v>624.78340000000003</v>
      </c>
      <c r="FF114" s="1742">
        <v>314.30620000000005</v>
      </c>
      <c r="FG114" s="1742">
        <v>370.42840000000007</v>
      </c>
      <c r="FH114" s="1742">
        <v>353.58080000000001</v>
      </c>
      <c r="FI114" s="1742">
        <v>353.58080000000001</v>
      </c>
      <c r="FJ114" s="1742">
        <v>369.33440000000007</v>
      </c>
      <c r="FK114" s="1742">
        <v>461.44920000000008</v>
      </c>
      <c r="FL114" s="1742">
        <v>419.65840000000003</v>
      </c>
      <c r="FM114" s="1742">
        <v>452.58780000000002</v>
      </c>
      <c r="FN114" s="1742">
        <v>513.96120000000008</v>
      </c>
      <c r="FO114" s="1742">
        <v>486.28300000000002</v>
      </c>
      <c r="FP114" s="1742">
        <v>442.08540000000005</v>
      </c>
      <c r="FQ114" s="1742">
        <v>535.84120000000007</v>
      </c>
      <c r="FR114" s="1742">
        <v>459.15180000000004</v>
      </c>
      <c r="FS114" s="1742">
        <v>476.76520000000005</v>
      </c>
      <c r="FT114" s="1742">
        <v>711.20940000000007</v>
      </c>
      <c r="FU114" s="1742">
        <v>656.61880000000008</v>
      </c>
      <c r="FV114" s="1742">
        <v>748.73360000000002</v>
      </c>
      <c r="FW114" s="1742">
        <v>690.20460000000003</v>
      </c>
      <c r="FX114" s="1742">
        <v>770.61360000000002</v>
      </c>
      <c r="FY114" s="1742">
        <v>763.50260000000003</v>
      </c>
      <c r="FZ114" s="1742">
        <v>791.72780000000012</v>
      </c>
      <c r="GA114" s="1742">
        <v>827.72040000000004</v>
      </c>
      <c r="GB114" s="1742">
        <v>810.76340000000005</v>
      </c>
      <c r="GC114" s="1742" t="s">
        <v>2861</v>
      </c>
      <c r="GD114" s="1742">
        <v>852.00720000000001</v>
      </c>
      <c r="GE114" s="1742" t="s">
        <v>2861</v>
      </c>
      <c r="GF114" s="1742" t="s">
        <v>2861</v>
      </c>
      <c r="GG114" s="1742">
        <v>809.01300000000003</v>
      </c>
      <c r="GH114" s="1742">
        <v>833.95619999999997</v>
      </c>
      <c r="GI114" s="1742">
        <v>902.00300000000004</v>
      </c>
      <c r="GJ114" s="1742">
        <v>861.08740000000012</v>
      </c>
      <c r="GK114" s="1742">
        <v>761.64280000000008</v>
      </c>
      <c r="GL114" s="1742">
        <v>703.44200000000001</v>
      </c>
      <c r="GM114" s="1742">
        <v>758.79840000000013</v>
      </c>
      <c r="GN114" s="1742">
        <v>799.49520000000007</v>
      </c>
      <c r="GO114" s="1742">
        <v>937.12040000000013</v>
      </c>
      <c r="GP114" s="1742">
        <v>933.18200000000002</v>
      </c>
      <c r="GQ114" s="1742">
        <v>848.06880000000012</v>
      </c>
      <c r="GR114" s="1742">
        <v>973.55060000000003</v>
      </c>
      <c r="GS114" s="1742">
        <v>895.54840000000013</v>
      </c>
      <c r="GT114" s="1742">
        <v>948.49800000000005</v>
      </c>
      <c r="GU114" s="1742">
        <v>962.3918000000001</v>
      </c>
      <c r="GV114" s="1742">
        <v>986.35040000000015</v>
      </c>
      <c r="GW114" s="1742" t="s">
        <v>2861</v>
      </c>
      <c r="GX114" s="1742">
        <v>969.50280000000009</v>
      </c>
      <c r="GY114" s="1742" t="s">
        <v>2861</v>
      </c>
      <c r="GZ114" s="1742" t="s">
        <v>2861</v>
      </c>
      <c r="HA114" s="1742" t="s">
        <v>2861</v>
      </c>
      <c r="HB114" s="1742" t="s">
        <v>2861</v>
      </c>
      <c r="HC114" s="1744" t="s">
        <v>2861</v>
      </c>
      <c r="HD114" s="1745" t="s">
        <v>4815</v>
      </c>
      <c r="HE114" s="1746" t="s">
        <v>4700</v>
      </c>
      <c r="HF114" s="1747">
        <v>214</v>
      </c>
    </row>
    <row r="115" spans="2:214" hidden="1">
      <c r="B115" s="1738">
        <v>215</v>
      </c>
      <c r="C115" s="1739" t="s">
        <v>4700</v>
      </c>
      <c r="D115" s="1740" t="s">
        <v>4816</v>
      </c>
      <c r="E115" s="1748">
        <v>1351.4148</v>
      </c>
      <c r="F115" s="1743">
        <v>1473.5052000000001</v>
      </c>
      <c r="G115" s="1743">
        <v>1561.2440000000001</v>
      </c>
      <c r="H115" s="1743">
        <v>1374.4982</v>
      </c>
      <c r="I115" s="1743">
        <v>1462.1276</v>
      </c>
      <c r="J115" s="1743">
        <v>1409.7249999999999</v>
      </c>
      <c r="K115" s="1743">
        <v>1341.5688</v>
      </c>
      <c r="L115" s="1743">
        <v>1486.0862</v>
      </c>
      <c r="M115" s="1743">
        <v>1359.9480000000001</v>
      </c>
      <c r="N115" s="1743">
        <v>1585.9684</v>
      </c>
      <c r="O115" s="1743">
        <v>1257.5496000000001</v>
      </c>
      <c r="P115" s="1743">
        <v>1221.9946</v>
      </c>
      <c r="Q115" s="1743">
        <v>1238.8422</v>
      </c>
      <c r="R115" s="1743">
        <v>1174.6244000000002</v>
      </c>
      <c r="S115" s="1743">
        <v>1276.5852</v>
      </c>
      <c r="T115" s="1743">
        <v>1311.4838</v>
      </c>
      <c r="U115" s="1743">
        <v>1326.2528</v>
      </c>
      <c r="V115" s="1743">
        <v>1294.6361999999999</v>
      </c>
      <c r="W115" s="1743">
        <v>974.0942</v>
      </c>
      <c r="X115" s="1743">
        <v>1115.2202</v>
      </c>
      <c r="Y115" s="1742">
        <v>754.0942</v>
      </c>
      <c r="Z115" s="1742">
        <v>760.65819999999997</v>
      </c>
      <c r="AA115" s="1742">
        <v>733.63640000000009</v>
      </c>
      <c r="AB115" s="1742">
        <v>853.75760000000002</v>
      </c>
      <c r="AC115" s="1742">
        <v>662.52640000000008</v>
      </c>
      <c r="AD115" s="1742">
        <v>613.07760000000007</v>
      </c>
      <c r="AE115" s="1742">
        <v>586.38400000000001</v>
      </c>
      <c r="AF115" s="1742">
        <v>755.29759999999999</v>
      </c>
      <c r="AG115" s="1742">
        <v>678.38940000000002</v>
      </c>
      <c r="AH115" s="1742">
        <v>521.29100000000005</v>
      </c>
      <c r="AI115" s="1742">
        <v>570.30219999999997</v>
      </c>
      <c r="AJ115" s="1742">
        <v>550.93840000000012</v>
      </c>
      <c r="AK115" s="1742">
        <v>569.0988000000001</v>
      </c>
      <c r="AL115" s="1742">
        <v>674.34159999999997</v>
      </c>
      <c r="AM115" s="1742">
        <v>625.54920000000004</v>
      </c>
      <c r="AN115" s="1742">
        <v>575.33460000000002</v>
      </c>
      <c r="AO115" s="1742">
        <v>477.74980000000005</v>
      </c>
      <c r="AP115" s="1742">
        <v>446.46140000000008</v>
      </c>
      <c r="AQ115" s="1742">
        <v>442.74180000000001</v>
      </c>
      <c r="AR115" s="1742">
        <v>507.17840000000007</v>
      </c>
      <c r="AS115" s="1742">
        <v>460.7928</v>
      </c>
      <c r="AT115" s="1742">
        <v>450.83740000000006</v>
      </c>
      <c r="AU115" s="1742">
        <v>428.95740000000006</v>
      </c>
      <c r="AV115" s="1742">
        <v>396.24680000000001</v>
      </c>
      <c r="AW115" s="1742">
        <v>506.19380000000001</v>
      </c>
      <c r="AX115" s="1742">
        <v>394.27760000000001</v>
      </c>
      <c r="AY115" s="1742">
        <v>377.21120000000002</v>
      </c>
      <c r="AZ115" s="1742">
        <v>370.86600000000004</v>
      </c>
      <c r="BA115" s="1742">
        <v>348.11080000000004</v>
      </c>
      <c r="BB115" s="1742">
        <v>399.96640000000008</v>
      </c>
      <c r="BC115" s="1742">
        <v>347.34500000000003</v>
      </c>
      <c r="BD115" s="1742">
        <v>294.286</v>
      </c>
      <c r="BE115" s="1742">
        <v>330.27859999999998</v>
      </c>
      <c r="BF115" s="1742">
        <v>352.15859999999998</v>
      </c>
      <c r="BG115" s="1742">
        <v>376.99240000000003</v>
      </c>
      <c r="BH115" s="1742">
        <v>271.96840000000003</v>
      </c>
      <c r="BI115" s="1742">
        <v>291.66040000000004</v>
      </c>
      <c r="BJ115" s="1742">
        <v>277.65720000000005</v>
      </c>
      <c r="BK115" s="1742">
        <v>294.50479999999999</v>
      </c>
      <c r="BL115" s="1742">
        <v>326.012</v>
      </c>
      <c r="BM115" s="1742">
        <v>303.69440000000003</v>
      </c>
      <c r="BN115" s="1742">
        <v>298.88080000000002</v>
      </c>
      <c r="BO115" s="1742">
        <v>305.77300000000002</v>
      </c>
      <c r="BP115" s="1742">
        <v>357.51920000000001</v>
      </c>
      <c r="BQ115" s="1742">
        <v>331.37259999999998</v>
      </c>
      <c r="BR115" s="1742">
        <v>386.07260000000002</v>
      </c>
      <c r="BS115" s="1742">
        <v>370.31900000000002</v>
      </c>
      <c r="BT115" s="1742">
        <v>297.13040000000007</v>
      </c>
      <c r="BU115" s="1742">
        <v>271.74960000000004</v>
      </c>
      <c r="BV115" s="1742" t="s">
        <v>2861</v>
      </c>
      <c r="BW115" s="1742">
        <v>329.84100000000001</v>
      </c>
      <c r="BX115" s="1742">
        <v>327.10600000000005</v>
      </c>
      <c r="BY115" s="1742">
        <v>286.08100000000002</v>
      </c>
      <c r="BZ115" s="1742">
        <v>321.30779999999999</v>
      </c>
      <c r="CA115" s="1742">
        <v>307.19520000000006</v>
      </c>
      <c r="CB115" s="1742">
        <v>272.07780000000002</v>
      </c>
      <c r="CC115" s="1742">
        <v>217.48720000000003</v>
      </c>
      <c r="CD115" s="1742">
        <v>286.08100000000002</v>
      </c>
      <c r="CE115" s="1742">
        <v>274.37520000000001</v>
      </c>
      <c r="CF115" s="1742">
        <v>357.62860000000001</v>
      </c>
      <c r="CG115" s="1742" t="s">
        <v>2861</v>
      </c>
      <c r="CH115" s="1742">
        <v>114.87</v>
      </c>
      <c r="CI115" s="1742">
        <v>108.52480000000001</v>
      </c>
      <c r="CJ115" s="1742">
        <v>138.60980000000001</v>
      </c>
      <c r="CK115" s="1742">
        <v>84.894400000000005</v>
      </c>
      <c r="CL115" s="1742">
        <v>111.80680000000001</v>
      </c>
      <c r="CM115" s="1742">
        <v>150.6438</v>
      </c>
      <c r="CN115" s="1742">
        <v>198.77979999999999</v>
      </c>
      <c r="CO115" s="1742">
        <v>168.69479999999999</v>
      </c>
      <c r="CP115" s="1742">
        <v>188.05860000000001</v>
      </c>
      <c r="CQ115" s="1742">
        <v>215.62740000000002</v>
      </c>
      <c r="CR115" s="1742">
        <v>200.31140000000002</v>
      </c>
      <c r="CS115" s="1742">
        <v>236.74160000000003</v>
      </c>
      <c r="CT115" s="1742">
        <v>176.24340000000001</v>
      </c>
      <c r="CU115" s="1742">
        <v>179.96300000000002</v>
      </c>
      <c r="CV115" s="1742">
        <v>115.74520000000001</v>
      </c>
      <c r="CW115" s="1742">
        <v>174.93060000000003</v>
      </c>
      <c r="CX115" s="1742">
        <v>170.99220000000003</v>
      </c>
      <c r="CY115" s="1742">
        <v>137.73460000000003</v>
      </c>
      <c r="CZ115" s="1742">
        <v>131.93639999999999</v>
      </c>
      <c r="DA115" s="1742">
        <v>149.00280000000001</v>
      </c>
      <c r="DB115" s="1742">
        <v>141.2354</v>
      </c>
      <c r="DC115" s="1742">
        <v>128.54500000000002</v>
      </c>
      <c r="DD115" s="1742">
        <v>0</v>
      </c>
      <c r="DE115" s="1742">
        <v>295.59879999999998</v>
      </c>
      <c r="DF115" s="1742">
        <v>239.03900000000002</v>
      </c>
      <c r="DG115" s="1742">
        <v>278.64179999999999</v>
      </c>
      <c r="DH115" s="1742">
        <v>141.673</v>
      </c>
      <c r="DI115" s="1742">
        <v>215.29920000000004</v>
      </c>
      <c r="DJ115" s="1742">
        <v>166.06920000000002</v>
      </c>
      <c r="DK115" s="1742">
        <v>217.26840000000001</v>
      </c>
      <c r="DL115" s="1742">
        <v>187.8398</v>
      </c>
      <c r="DM115" s="1742">
        <v>252.49520000000004</v>
      </c>
      <c r="DN115" s="1742">
        <v>223.3948</v>
      </c>
      <c r="DO115" s="1742">
        <v>283.12720000000002</v>
      </c>
      <c r="DP115" s="1742">
        <v>228.64600000000002</v>
      </c>
      <c r="DQ115" s="1742">
        <v>179.74420000000003</v>
      </c>
      <c r="DR115" s="1742">
        <v>194.84140000000002</v>
      </c>
      <c r="DS115" s="1742">
        <v>257.09000000000003</v>
      </c>
      <c r="DT115" s="1742">
        <v>235.8664</v>
      </c>
      <c r="DU115" s="1742">
        <v>276.23500000000001</v>
      </c>
      <c r="DV115" s="1742">
        <v>259.38740000000001</v>
      </c>
      <c r="DW115" s="1742">
        <v>277.11020000000002</v>
      </c>
      <c r="DX115" s="1742">
        <v>265.40440000000001</v>
      </c>
      <c r="DY115" s="1742">
        <v>280.06400000000002</v>
      </c>
      <c r="DZ115" s="1742">
        <v>258.6216</v>
      </c>
      <c r="EA115" s="1742">
        <v>271.42140000000001</v>
      </c>
      <c r="EB115" s="1742">
        <v>297.02100000000002</v>
      </c>
      <c r="EC115" s="1742">
        <v>275.25040000000001</v>
      </c>
      <c r="ED115" s="1742">
        <v>350.8458</v>
      </c>
      <c r="EE115" s="1742">
        <v>369.6626</v>
      </c>
      <c r="EF115" s="2007">
        <v>354.45600000000002</v>
      </c>
      <c r="EG115" s="1742">
        <v>318.35400000000004</v>
      </c>
      <c r="EH115" s="1742">
        <v>266.71720000000005</v>
      </c>
      <c r="EI115" s="1742">
        <v>312.33700000000005</v>
      </c>
      <c r="EJ115" s="1742">
        <v>328.30940000000004</v>
      </c>
      <c r="EK115" s="1742">
        <v>378.85220000000004</v>
      </c>
      <c r="EL115" s="1742">
        <v>351.83040000000005</v>
      </c>
      <c r="EM115" s="1742">
        <v>439.78800000000001</v>
      </c>
      <c r="EN115" s="1742">
        <v>491.20600000000002</v>
      </c>
      <c r="EO115" s="1742">
        <v>473.37380000000002</v>
      </c>
      <c r="EP115" s="1742">
        <v>518.2278</v>
      </c>
      <c r="EQ115" s="1742">
        <v>547.9846</v>
      </c>
      <c r="ER115" s="1742">
        <v>646.55400000000009</v>
      </c>
      <c r="ES115" s="1742">
        <v>605.20080000000007</v>
      </c>
      <c r="ET115" s="1742">
        <v>581.13280000000009</v>
      </c>
      <c r="EU115" s="1742">
        <v>430.81720000000007</v>
      </c>
      <c r="EV115" s="1742">
        <v>414.18840000000006</v>
      </c>
      <c r="EW115" s="1742">
        <v>547.43759999999997</v>
      </c>
      <c r="EX115" s="1742">
        <v>473.04560000000004</v>
      </c>
      <c r="EY115" s="1742">
        <v>527.19860000000006</v>
      </c>
      <c r="EZ115" s="1742">
        <v>652.2428000000001</v>
      </c>
      <c r="FA115" s="1742">
        <v>703.55140000000006</v>
      </c>
      <c r="FB115" s="1742">
        <v>675.21680000000015</v>
      </c>
      <c r="FC115" s="1742">
        <v>589.7754000000001</v>
      </c>
      <c r="FD115" s="1742">
        <v>616.68780000000015</v>
      </c>
      <c r="FE115" s="1742">
        <v>691.73620000000005</v>
      </c>
      <c r="FF115" s="1742">
        <v>381.36840000000007</v>
      </c>
      <c r="FG115" s="1742">
        <v>437.49060000000003</v>
      </c>
      <c r="FH115" s="1742">
        <v>420.53360000000004</v>
      </c>
      <c r="FI115" s="1742">
        <v>420.64300000000003</v>
      </c>
      <c r="FJ115" s="1742">
        <v>436.39660000000003</v>
      </c>
      <c r="FK115" s="1742">
        <v>528.51140000000009</v>
      </c>
      <c r="FL115" s="1742">
        <v>486.72059999999999</v>
      </c>
      <c r="FM115" s="1742">
        <v>519.65000000000009</v>
      </c>
      <c r="FN115" s="1742">
        <v>581.02340000000004</v>
      </c>
      <c r="FO115" s="1742">
        <v>553.34520000000009</v>
      </c>
      <c r="FP115" s="1742">
        <v>509.14760000000001</v>
      </c>
      <c r="FQ115" s="1742">
        <v>602.90340000000003</v>
      </c>
      <c r="FR115" s="1742">
        <v>526.21400000000006</v>
      </c>
      <c r="FS115" s="1742">
        <v>543.71800000000007</v>
      </c>
      <c r="FT115" s="1742">
        <v>778.27160000000003</v>
      </c>
      <c r="FU115" s="1742">
        <v>723.68100000000004</v>
      </c>
      <c r="FV115" s="1742">
        <v>815.68640000000005</v>
      </c>
      <c r="FW115" s="1742">
        <v>757.2668000000001</v>
      </c>
      <c r="FX115" s="1742">
        <v>837.67580000000009</v>
      </c>
      <c r="FY115" s="1742">
        <v>830.5648000000001</v>
      </c>
      <c r="FZ115" s="1742">
        <v>858.79000000000008</v>
      </c>
      <c r="GA115" s="1742">
        <v>894.7826</v>
      </c>
      <c r="GB115" s="1742">
        <v>877.82560000000001</v>
      </c>
      <c r="GC115" s="1742" t="s">
        <v>2861</v>
      </c>
      <c r="GD115" s="1742">
        <v>919.06940000000009</v>
      </c>
      <c r="GE115" s="1742" t="s">
        <v>2861</v>
      </c>
      <c r="GF115" s="1742" t="s">
        <v>2861</v>
      </c>
      <c r="GG115" s="1742">
        <v>876.0752</v>
      </c>
      <c r="GH115" s="1742">
        <v>901.01840000000004</v>
      </c>
      <c r="GI115" s="1742">
        <v>968.95580000000007</v>
      </c>
      <c r="GJ115" s="1742">
        <v>928.14960000000008</v>
      </c>
      <c r="GK115" s="1742">
        <v>828.70500000000004</v>
      </c>
      <c r="GL115" s="1742">
        <v>770.50419999999997</v>
      </c>
      <c r="GM115" s="1742">
        <v>825.86060000000009</v>
      </c>
      <c r="GN115" s="1742">
        <v>866.55740000000014</v>
      </c>
      <c r="GO115" s="1742">
        <v>1004.1826000000001</v>
      </c>
      <c r="GP115" s="1742">
        <v>1000.2442</v>
      </c>
      <c r="GQ115" s="1742">
        <v>915.13100000000009</v>
      </c>
      <c r="GR115" s="1742">
        <v>1040.6128000000001</v>
      </c>
      <c r="GS115" s="1742">
        <v>962.61060000000009</v>
      </c>
      <c r="GT115" s="1742">
        <v>1015.5602</v>
      </c>
      <c r="GU115" s="1742">
        <v>1029.4540000000002</v>
      </c>
      <c r="GV115" s="1742">
        <v>1053.4126000000001</v>
      </c>
      <c r="GW115" s="1742" t="s">
        <v>2861</v>
      </c>
      <c r="GX115" s="1742">
        <v>1036.5650000000001</v>
      </c>
      <c r="GY115" s="1742" t="s">
        <v>2861</v>
      </c>
      <c r="GZ115" s="1742" t="s">
        <v>2861</v>
      </c>
      <c r="HA115" s="1742" t="s">
        <v>2861</v>
      </c>
      <c r="HB115" s="1742" t="s">
        <v>2861</v>
      </c>
      <c r="HC115" s="1744" t="s">
        <v>2861</v>
      </c>
      <c r="HD115" s="1745" t="s">
        <v>4816</v>
      </c>
      <c r="HE115" s="1746" t="s">
        <v>4700</v>
      </c>
      <c r="HF115" s="1747">
        <v>215</v>
      </c>
    </row>
    <row r="116" spans="2:214" hidden="1">
      <c r="B116" s="1738">
        <v>221</v>
      </c>
      <c r="C116" s="1739" t="s">
        <v>4701</v>
      </c>
      <c r="D116" s="1740" t="s">
        <v>4817</v>
      </c>
      <c r="E116" s="1748">
        <v>1361.0420000000001</v>
      </c>
      <c r="F116" s="1743">
        <v>1483.1324000000002</v>
      </c>
      <c r="G116" s="1743">
        <v>1570.8712000000003</v>
      </c>
      <c r="H116" s="1743">
        <v>1384.1254000000001</v>
      </c>
      <c r="I116" s="1743">
        <v>1471.7548000000002</v>
      </c>
      <c r="J116" s="1743">
        <v>1419.3522000000003</v>
      </c>
      <c r="K116" s="1743">
        <v>1351.1960000000001</v>
      </c>
      <c r="L116" s="1743">
        <v>1495.7134000000001</v>
      </c>
      <c r="M116" s="1743">
        <v>1369.5752000000002</v>
      </c>
      <c r="N116" s="1743">
        <v>1595.5956000000001</v>
      </c>
      <c r="O116" s="1743">
        <v>1267.1768000000002</v>
      </c>
      <c r="P116" s="1743">
        <v>1231.6218000000001</v>
      </c>
      <c r="Q116" s="1743">
        <v>1248.4694000000002</v>
      </c>
      <c r="R116" s="1743">
        <v>1184.2516000000001</v>
      </c>
      <c r="S116" s="1743">
        <v>1286.2124000000001</v>
      </c>
      <c r="T116" s="1743">
        <v>1321.1110000000001</v>
      </c>
      <c r="U116" s="1743">
        <v>1335.88</v>
      </c>
      <c r="V116" s="1743">
        <v>1304.2634000000003</v>
      </c>
      <c r="W116" s="1743">
        <v>983.72140000000013</v>
      </c>
      <c r="X116" s="1743">
        <v>1124.8474000000001</v>
      </c>
      <c r="Y116" s="1742">
        <v>763.72140000000013</v>
      </c>
      <c r="Z116" s="1742">
        <v>712.30340000000012</v>
      </c>
      <c r="AA116" s="1742">
        <v>743.2636</v>
      </c>
      <c r="AB116" s="1742">
        <v>828.59559999999999</v>
      </c>
      <c r="AC116" s="1742">
        <v>614.17160000000001</v>
      </c>
      <c r="AD116" s="1742">
        <v>564.72280000000012</v>
      </c>
      <c r="AE116" s="1742">
        <v>538.1386</v>
      </c>
      <c r="AF116" s="1742">
        <v>706.94280000000015</v>
      </c>
      <c r="AG116" s="1742">
        <v>630.03460000000007</v>
      </c>
      <c r="AH116" s="1742">
        <v>473.04560000000004</v>
      </c>
      <c r="AI116" s="1742">
        <v>515.49279999999999</v>
      </c>
      <c r="AJ116" s="1742">
        <v>502.58359999999999</v>
      </c>
      <c r="AK116" s="1742">
        <v>669.63740000000007</v>
      </c>
      <c r="AL116" s="1742">
        <v>715.476</v>
      </c>
      <c r="AM116" s="1742">
        <v>721.93060000000003</v>
      </c>
      <c r="AN116" s="1742">
        <v>613.62459999999999</v>
      </c>
      <c r="AO116" s="1742">
        <v>479.82840000000004</v>
      </c>
      <c r="AP116" s="1742">
        <v>554.65800000000002</v>
      </c>
      <c r="AQ116" s="1742">
        <v>453.13480000000004</v>
      </c>
      <c r="AR116" s="1742">
        <v>553.23580000000004</v>
      </c>
      <c r="AS116" s="1742">
        <v>412.43800000000005</v>
      </c>
      <c r="AT116" s="1742">
        <v>363.86440000000005</v>
      </c>
      <c r="AU116" s="1742">
        <v>380.49320000000006</v>
      </c>
      <c r="AV116" s="1742">
        <v>418.56440000000003</v>
      </c>
      <c r="AW116" s="1742">
        <v>419.2208</v>
      </c>
      <c r="AX116" s="1742">
        <v>345.81340000000006</v>
      </c>
      <c r="AY116" s="1742">
        <v>291.11340000000007</v>
      </c>
      <c r="AZ116" s="1742">
        <v>245.38420000000002</v>
      </c>
      <c r="BA116" s="1742">
        <v>260.37200000000001</v>
      </c>
      <c r="BB116" s="1742">
        <v>266.27960000000002</v>
      </c>
      <c r="BC116" s="1742">
        <v>298.88080000000002</v>
      </c>
      <c r="BD116" s="1742">
        <v>269.67099999999999</v>
      </c>
      <c r="BE116" s="1742">
        <v>269.99920000000003</v>
      </c>
      <c r="BF116" s="1742">
        <v>303.69440000000003</v>
      </c>
      <c r="BG116" s="1742">
        <v>328.52820000000003</v>
      </c>
      <c r="BH116" s="1742">
        <v>252.27640000000002</v>
      </c>
      <c r="BI116" s="1742">
        <v>262.12240000000003</v>
      </c>
      <c r="BJ116" s="1742">
        <v>257.96520000000004</v>
      </c>
      <c r="BK116" s="1742">
        <v>274.81279999999998</v>
      </c>
      <c r="BL116" s="1742">
        <v>200.31140000000002</v>
      </c>
      <c r="BM116" s="1742">
        <v>209.93860000000001</v>
      </c>
      <c r="BN116" s="1742">
        <v>227.44260000000003</v>
      </c>
      <c r="BO116" s="1742">
        <v>243.85260000000002</v>
      </c>
      <c r="BP116" s="1742">
        <v>223.83240000000001</v>
      </c>
      <c r="BQ116" s="1742">
        <v>202.28060000000002</v>
      </c>
      <c r="BR116" s="1742">
        <v>242.86800000000002</v>
      </c>
      <c r="BS116" s="1742">
        <v>236.63220000000004</v>
      </c>
      <c r="BT116" s="1742">
        <v>173.18020000000001</v>
      </c>
      <c r="BU116" s="1742">
        <v>176.13400000000001</v>
      </c>
      <c r="BV116" s="1742" t="s">
        <v>2861</v>
      </c>
      <c r="BW116" s="1742">
        <v>170.66400000000002</v>
      </c>
      <c r="BX116" s="1742">
        <v>183.68260000000001</v>
      </c>
      <c r="BY116" s="1742">
        <v>157.42660000000001</v>
      </c>
      <c r="BZ116" s="1742">
        <v>123.29380000000002</v>
      </c>
      <c r="CA116" s="1742">
        <v>415.28240000000005</v>
      </c>
      <c r="CB116" s="1742">
        <v>380.27440000000007</v>
      </c>
      <c r="CC116" s="1742">
        <v>321.85480000000001</v>
      </c>
      <c r="CD116" s="1742">
        <v>394.16820000000007</v>
      </c>
      <c r="CE116" s="1742">
        <v>334.87340000000006</v>
      </c>
      <c r="CF116" s="1742">
        <v>465.82520000000005</v>
      </c>
      <c r="CG116" s="1742" t="s">
        <v>2861</v>
      </c>
      <c r="CH116" s="1742">
        <v>371.41300000000001</v>
      </c>
      <c r="CI116" s="1742">
        <v>358.61320000000006</v>
      </c>
      <c r="CJ116" s="1742">
        <v>390.01100000000002</v>
      </c>
      <c r="CK116" s="1742">
        <v>334.9828</v>
      </c>
      <c r="CL116" s="1742">
        <v>362.00459999999998</v>
      </c>
      <c r="CM116" s="1742">
        <v>400.73220000000003</v>
      </c>
      <c r="CN116" s="1742">
        <v>448.86820000000006</v>
      </c>
      <c r="CO116" s="1742">
        <v>325.13679999999999</v>
      </c>
      <c r="CP116" s="1742">
        <v>308.94560000000001</v>
      </c>
      <c r="CQ116" s="1742">
        <v>283.12720000000002</v>
      </c>
      <c r="CR116" s="1742">
        <v>146.04900000000001</v>
      </c>
      <c r="CS116" s="1742">
        <v>124.38780000000001</v>
      </c>
      <c r="CT116" s="1742">
        <v>144.40800000000002</v>
      </c>
      <c r="CU116" s="1742">
        <v>270.65560000000005</v>
      </c>
      <c r="CV116" s="1742">
        <v>212.78300000000002</v>
      </c>
      <c r="CW116" s="1742">
        <v>259.49680000000001</v>
      </c>
      <c r="CX116" s="1742">
        <v>225.364</v>
      </c>
      <c r="CY116" s="1742">
        <v>211.57960000000003</v>
      </c>
      <c r="CZ116" s="1742">
        <v>220.11279999999999</v>
      </c>
      <c r="DA116" s="1742">
        <v>216.50260000000003</v>
      </c>
      <c r="DB116" s="1742">
        <v>184.99540000000002</v>
      </c>
      <c r="DC116" s="1742">
        <v>193.09100000000001</v>
      </c>
      <c r="DD116" s="1742">
        <v>299.75600000000003</v>
      </c>
      <c r="DE116" s="1742">
        <v>0</v>
      </c>
      <c r="DF116" s="1742">
        <v>96.053200000000004</v>
      </c>
      <c r="DG116" s="1742">
        <v>56.888000000000005</v>
      </c>
      <c r="DH116" s="1742">
        <v>181.93220000000002</v>
      </c>
      <c r="DI116" s="1742">
        <v>128.54500000000002</v>
      </c>
      <c r="DJ116" s="1742">
        <v>162.13079999999999</v>
      </c>
      <c r="DK116" s="1742">
        <v>235.8664</v>
      </c>
      <c r="DL116" s="1742">
        <v>198.56100000000001</v>
      </c>
      <c r="DM116" s="1742">
        <v>270.98380000000003</v>
      </c>
      <c r="DN116" s="1742">
        <v>241.99280000000002</v>
      </c>
      <c r="DO116" s="1742">
        <v>301.61580000000004</v>
      </c>
      <c r="DP116" s="1742">
        <v>261.5754</v>
      </c>
      <c r="DQ116" s="1742">
        <v>247.24400000000003</v>
      </c>
      <c r="DR116" s="1742">
        <v>262.34120000000001</v>
      </c>
      <c r="DS116" s="1742">
        <v>290.01940000000002</v>
      </c>
      <c r="DT116" s="1742">
        <v>268.79579999999999</v>
      </c>
      <c r="DU116" s="1742">
        <v>343.73480000000001</v>
      </c>
      <c r="DV116" s="1742">
        <v>292.42620000000005</v>
      </c>
      <c r="DW116" s="1742">
        <v>310.03960000000001</v>
      </c>
      <c r="DX116" s="1742">
        <v>298.3338</v>
      </c>
      <c r="DY116" s="1742">
        <v>312.99340000000007</v>
      </c>
      <c r="DZ116" s="1742">
        <v>291.55100000000004</v>
      </c>
      <c r="EA116" s="1742">
        <v>304.35079999999999</v>
      </c>
      <c r="EB116" s="1742">
        <v>329.95040000000006</v>
      </c>
      <c r="EC116" s="1742">
        <v>308.1798</v>
      </c>
      <c r="ED116" s="1742">
        <v>383.77520000000004</v>
      </c>
      <c r="EE116" s="1742">
        <v>426.00360000000001</v>
      </c>
      <c r="EF116" s="2007">
        <v>387.38540000000006</v>
      </c>
      <c r="EG116" s="1742">
        <v>368.67800000000005</v>
      </c>
      <c r="EH116" s="1742">
        <v>286.19040000000007</v>
      </c>
      <c r="EI116" s="1742">
        <v>331.59140000000008</v>
      </c>
      <c r="EJ116" s="1742">
        <v>356.75340000000006</v>
      </c>
      <c r="EK116" s="1742">
        <v>407.40559999999999</v>
      </c>
      <c r="EL116" s="1742">
        <v>370.31900000000002</v>
      </c>
      <c r="EM116" s="1742">
        <v>472.71740000000005</v>
      </c>
      <c r="EN116" s="1742">
        <v>524.13540000000012</v>
      </c>
      <c r="EO116" s="1742">
        <v>506.30320000000006</v>
      </c>
      <c r="EP116" s="1742">
        <v>551.1572000000001</v>
      </c>
      <c r="EQ116" s="1742">
        <v>580.9140000000001</v>
      </c>
      <c r="ER116" s="1742">
        <v>679.48340000000007</v>
      </c>
      <c r="ES116" s="1742">
        <v>638.13019999999995</v>
      </c>
      <c r="ET116" s="1742">
        <v>614.06219999999996</v>
      </c>
      <c r="EU116" s="1742">
        <v>463.7466</v>
      </c>
      <c r="EV116" s="1742">
        <v>447.11780000000005</v>
      </c>
      <c r="EW116" s="1742">
        <v>580.36700000000008</v>
      </c>
      <c r="EX116" s="1742">
        <v>506.08440000000007</v>
      </c>
      <c r="EY116" s="1742">
        <v>560.12800000000004</v>
      </c>
      <c r="EZ116" s="1742">
        <v>685.17219999999998</v>
      </c>
      <c r="FA116" s="1742">
        <v>736.48080000000016</v>
      </c>
      <c r="FB116" s="1742">
        <v>708.14620000000002</v>
      </c>
      <c r="FC116" s="1742">
        <v>622.70480000000009</v>
      </c>
      <c r="FD116" s="1742">
        <v>649.72660000000008</v>
      </c>
      <c r="FE116" s="1742">
        <v>724.77500000000009</v>
      </c>
      <c r="FF116" s="1742">
        <v>414.2978</v>
      </c>
      <c r="FG116" s="1742">
        <v>470.42</v>
      </c>
      <c r="FH116" s="1742">
        <v>453.57240000000007</v>
      </c>
      <c r="FI116" s="1742">
        <v>453.57240000000007</v>
      </c>
      <c r="FJ116" s="1742">
        <v>469.32600000000002</v>
      </c>
      <c r="FK116" s="1742">
        <v>561.44080000000008</v>
      </c>
      <c r="FL116" s="1742">
        <v>519.65000000000009</v>
      </c>
      <c r="FM116" s="1742">
        <v>552.57940000000008</v>
      </c>
      <c r="FN116" s="1742">
        <v>613.95280000000014</v>
      </c>
      <c r="FO116" s="1742">
        <v>586.27459999999996</v>
      </c>
      <c r="FP116" s="1742">
        <v>542.077</v>
      </c>
      <c r="FQ116" s="1742">
        <v>635.83280000000013</v>
      </c>
      <c r="FR116" s="1742">
        <v>559.14340000000004</v>
      </c>
      <c r="FS116" s="1742">
        <v>576.75680000000011</v>
      </c>
      <c r="FT116" s="1742">
        <v>811.20100000000002</v>
      </c>
      <c r="FU116" s="1742">
        <v>756.61040000000003</v>
      </c>
      <c r="FV116" s="1742">
        <v>848.72519999999997</v>
      </c>
      <c r="FW116" s="1742">
        <v>790.19619999999998</v>
      </c>
      <c r="FX116" s="1742">
        <v>870.60519999999997</v>
      </c>
      <c r="FY116" s="1742">
        <v>863.49419999999998</v>
      </c>
      <c r="FZ116" s="1742">
        <v>891.71940000000006</v>
      </c>
      <c r="GA116" s="1742">
        <v>927.7120000000001</v>
      </c>
      <c r="GB116" s="1742">
        <v>910.75500000000011</v>
      </c>
      <c r="GC116" s="1742" t="s">
        <v>2861</v>
      </c>
      <c r="GD116" s="1742">
        <v>951.99880000000007</v>
      </c>
      <c r="GE116" s="1742" t="s">
        <v>2861</v>
      </c>
      <c r="GF116" s="1742" t="s">
        <v>2861</v>
      </c>
      <c r="GG116" s="1742">
        <v>909.0046000000001</v>
      </c>
      <c r="GH116" s="1742">
        <v>934.05719999999997</v>
      </c>
      <c r="GI116" s="1742">
        <v>1001.9946000000001</v>
      </c>
      <c r="GJ116" s="1742">
        <v>961.07900000000006</v>
      </c>
      <c r="GK116" s="1742">
        <v>861.63440000000014</v>
      </c>
      <c r="GL116" s="1742">
        <v>803.43360000000007</v>
      </c>
      <c r="GM116" s="1742">
        <v>858.79000000000008</v>
      </c>
      <c r="GN116" s="1742">
        <v>899.48680000000013</v>
      </c>
      <c r="GO116" s="1742">
        <v>1037.1120000000001</v>
      </c>
      <c r="GP116" s="1742">
        <v>1033.1736000000001</v>
      </c>
      <c r="GQ116" s="1742">
        <v>948.06040000000007</v>
      </c>
      <c r="GR116" s="1742">
        <v>1073.5422000000001</v>
      </c>
      <c r="GS116" s="1742">
        <v>995.54000000000008</v>
      </c>
      <c r="GT116" s="1742">
        <v>1048.4896000000001</v>
      </c>
      <c r="GU116" s="1742">
        <v>1062.3834000000002</v>
      </c>
      <c r="GV116" s="1742">
        <v>1086.3420000000001</v>
      </c>
      <c r="GW116" s="1742" t="s">
        <v>2861</v>
      </c>
      <c r="GX116" s="1742">
        <v>1069.6038000000001</v>
      </c>
      <c r="GY116" s="1742" t="s">
        <v>2861</v>
      </c>
      <c r="GZ116" s="1742" t="s">
        <v>2861</v>
      </c>
      <c r="HA116" s="1742" t="s">
        <v>2861</v>
      </c>
      <c r="HB116" s="1742" t="s">
        <v>2861</v>
      </c>
      <c r="HC116" s="1744" t="s">
        <v>2861</v>
      </c>
      <c r="HD116" s="1745" t="s">
        <v>4817</v>
      </c>
      <c r="HE116" s="1746" t="s">
        <v>4701</v>
      </c>
      <c r="HF116" s="1747">
        <v>221</v>
      </c>
    </row>
    <row r="117" spans="2:214" hidden="1">
      <c r="B117" s="1738">
        <v>222</v>
      </c>
      <c r="C117" s="1739" t="s">
        <v>4701</v>
      </c>
      <c r="D117" s="1740" t="s">
        <v>4818</v>
      </c>
      <c r="E117" s="1748">
        <v>1426.2444</v>
      </c>
      <c r="F117" s="1743">
        <v>1548.3348000000001</v>
      </c>
      <c r="G117" s="1743">
        <v>1636.0736000000002</v>
      </c>
      <c r="H117" s="1743">
        <v>1449.3278</v>
      </c>
      <c r="I117" s="1743">
        <v>1536.9572000000003</v>
      </c>
      <c r="J117" s="1743">
        <v>1484.5546000000002</v>
      </c>
      <c r="K117" s="1743">
        <v>1416.3984</v>
      </c>
      <c r="L117" s="1743">
        <v>1560.9158000000002</v>
      </c>
      <c r="M117" s="1743">
        <v>1434.7776000000003</v>
      </c>
      <c r="N117" s="1743">
        <v>1660.7980000000002</v>
      </c>
      <c r="O117" s="1743">
        <v>1332.3792000000003</v>
      </c>
      <c r="P117" s="1743">
        <v>1296.8242</v>
      </c>
      <c r="Q117" s="1743">
        <v>1313.6718000000001</v>
      </c>
      <c r="R117" s="1743">
        <v>1249.4540000000002</v>
      </c>
      <c r="S117" s="1743">
        <v>1351.4148</v>
      </c>
      <c r="T117" s="1743">
        <v>1386.3134</v>
      </c>
      <c r="U117" s="1743">
        <v>1401.0824000000002</v>
      </c>
      <c r="V117" s="1743">
        <v>1369.4658000000002</v>
      </c>
      <c r="W117" s="1743">
        <v>1048.9238</v>
      </c>
      <c r="X117" s="1743">
        <v>1190.0498000000002</v>
      </c>
      <c r="Y117" s="1742">
        <v>828.92380000000014</v>
      </c>
      <c r="Z117" s="1742">
        <v>777.39640000000009</v>
      </c>
      <c r="AA117" s="1742">
        <v>808.35660000000007</v>
      </c>
      <c r="AB117" s="1742">
        <v>893.79800000000012</v>
      </c>
      <c r="AC117" s="1742">
        <v>679.37400000000002</v>
      </c>
      <c r="AD117" s="1742">
        <v>629.92520000000002</v>
      </c>
      <c r="AE117" s="1742">
        <v>603.23160000000007</v>
      </c>
      <c r="AF117" s="1742">
        <v>772.14520000000005</v>
      </c>
      <c r="AG117" s="1742">
        <v>695.12760000000003</v>
      </c>
      <c r="AH117" s="1742">
        <v>538.1386</v>
      </c>
      <c r="AI117" s="1742">
        <v>580.58580000000006</v>
      </c>
      <c r="AJ117" s="1742">
        <v>567.78600000000006</v>
      </c>
      <c r="AK117" s="1742">
        <v>730.13560000000007</v>
      </c>
      <c r="AL117" s="1742">
        <v>780.56900000000007</v>
      </c>
      <c r="AM117" s="1742">
        <v>786.47660000000008</v>
      </c>
      <c r="AN117" s="1742">
        <v>678.71760000000006</v>
      </c>
      <c r="AO117" s="1742">
        <v>545.0308</v>
      </c>
      <c r="AP117" s="1742">
        <v>607.4982</v>
      </c>
      <c r="AQ117" s="1742">
        <v>518.2278</v>
      </c>
      <c r="AR117" s="1742">
        <v>618.43820000000005</v>
      </c>
      <c r="AS117" s="1742">
        <v>477.64040000000006</v>
      </c>
      <c r="AT117" s="1742">
        <v>429.0668</v>
      </c>
      <c r="AU117" s="1742">
        <v>445.58620000000002</v>
      </c>
      <c r="AV117" s="1742">
        <v>483.65740000000005</v>
      </c>
      <c r="AW117" s="1742">
        <v>484.42320000000007</v>
      </c>
      <c r="AX117" s="1742">
        <v>410.90640000000008</v>
      </c>
      <c r="AY117" s="1742">
        <v>356.20640000000003</v>
      </c>
      <c r="AZ117" s="1742">
        <v>310.47720000000004</v>
      </c>
      <c r="BA117" s="1742">
        <v>325.46500000000003</v>
      </c>
      <c r="BB117" s="1742">
        <v>331.37259999999998</v>
      </c>
      <c r="BC117" s="1742">
        <v>364.08320000000003</v>
      </c>
      <c r="BD117" s="1742">
        <v>334.87340000000006</v>
      </c>
      <c r="BE117" s="1742">
        <v>335.09220000000005</v>
      </c>
      <c r="BF117" s="1742">
        <v>368.78740000000005</v>
      </c>
      <c r="BG117" s="1742">
        <v>393.62120000000004</v>
      </c>
      <c r="BH117" s="1742">
        <v>317.47880000000004</v>
      </c>
      <c r="BI117" s="1742">
        <v>327.21540000000005</v>
      </c>
      <c r="BJ117" s="1742">
        <v>323.05820000000006</v>
      </c>
      <c r="BK117" s="1742">
        <v>339.9058</v>
      </c>
      <c r="BL117" s="1742">
        <v>265.5138</v>
      </c>
      <c r="BM117" s="1742">
        <v>275.14100000000002</v>
      </c>
      <c r="BN117" s="1742">
        <v>292.53559999999999</v>
      </c>
      <c r="BO117" s="1742">
        <v>308.94560000000001</v>
      </c>
      <c r="BP117" s="1742">
        <v>288.92540000000002</v>
      </c>
      <c r="BQ117" s="1742">
        <v>267.483</v>
      </c>
      <c r="BR117" s="1742">
        <v>307.96100000000001</v>
      </c>
      <c r="BS117" s="1742">
        <v>301.83460000000002</v>
      </c>
      <c r="BT117" s="1742">
        <v>238.27320000000003</v>
      </c>
      <c r="BU117" s="1742">
        <v>241.22700000000003</v>
      </c>
      <c r="BV117" s="1742" t="s">
        <v>2861</v>
      </c>
      <c r="BW117" s="1742">
        <v>235.75700000000001</v>
      </c>
      <c r="BX117" s="1742">
        <v>248.77560000000003</v>
      </c>
      <c r="BY117" s="1742">
        <v>222.62900000000002</v>
      </c>
      <c r="BZ117" s="1742">
        <v>188.38679999999999</v>
      </c>
      <c r="CA117" s="1742">
        <v>468.12260000000003</v>
      </c>
      <c r="CB117" s="1742">
        <v>433.1146</v>
      </c>
      <c r="CC117" s="1742">
        <v>374.69500000000005</v>
      </c>
      <c r="CD117" s="1742">
        <v>447.00840000000005</v>
      </c>
      <c r="CE117" s="1742">
        <v>399.96640000000008</v>
      </c>
      <c r="CF117" s="1742">
        <v>518.66540000000009</v>
      </c>
      <c r="CG117" s="1742" t="s">
        <v>2861</v>
      </c>
      <c r="CH117" s="1742">
        <v>312.00880000000001</v>
      </c>
      <c r="CI117" s="1742">
        <v>299.209</v>
      </c>
      <c r="CJ117" s="1742">
        <v>330.60680000000002</v>
      </c>
      <c r="CK117" s="1742">
        <v>275.57860000000005</v>
      </c>
      <c r="CL117" s="1742">
        <v>302.49100000000004</v>
      </c>
      <c r="CM117" s="1742">
        <v>341.32800000000003</v>
      </c>
      <c r="CN117" s="1742">
        <v>389.46400000000006</v>
      </c>
      <c r="CO117" s="1742">
        <v>265.73260000000005</v>
      </c>
      <c r="CP117" s="1742">
        <v>249.54140000000001</v>
      </c>
      <c r="CQ117" s="1742">
        <v>223.72300000000001</v>
      </c>
      <c r="CR117" s="1742">
        <v>212.78300000000002</v>
      </c>
      <c r="CS117" s="1742">
        <v>191.23120000000003</v>
      </c>
      <c r="CT117" s="1742">
        <v>211.14200000000002</v>
      </c>
      <c r="CU117" s="1742">
        <v>323.49580000000003</v>
      </c>
      <c r="CV117" s="1742">
        <v>265.62320000000005</v>
      </c>
      <c r="CW117" s="1742">
        <v>315.61900000000003</v>
      </c>
      <c r="CX117" s="1742">
        <v>187.7304</v>
      </c>
      <c r="CY117" s="1742">
        <v>229.30240000000001</v>
      </c>
      <c r="CZ117" s="1742">
        <v>160.70860000000002</v>
      </c>
      <c r="DA117" s="1742">
        <v>157.0984</v>
      </c>
      <c r="DB117" s="1742">
        <v>125.5912</v>
      </c>
      <c r="DC117" s="1742">
        <v>133.68680000000001</v>
      </c>
      <c r="DD117" s="1742">
        <v>240.3518</v>
      </c>
      <c r="DE117" s="1742">
        <v>95.178000000000011</v>
      </c>
      <c r="DF117" s="1742">
        <v>0</v>
      </c>
      <c r="DG117" s="1742">
        <v>122.0904</v>
      </c>
      <c r="DH117" s="1742">
        <v>122.52800000000001</v>
      </c>
      <c r="DI117" s="1742">
        <v>69.140800000000013</v>
      </c>
      <c r="DJ117" s="1742">
        <v>102.72660000000002</v>
      </c>
      <c r="DK117" s="1742">
        <v>176.46220000000002</v>
      </c>
      <c r="DL117" s="1742">
        <v>139.1568</v>
      </c>
      <c r="DM117" s="1742">
        <v>211.57960000000003</v>
      </c>
      <c r="DN117" s="1742">
        <v>182.58860000000001</v>
      </c>
      <c r="DO117" s="1742">
        <v>242.21160000000003</v>
      </c>
      <c r="DP117" s="1742">
        <v>202.17120000000003</v>
      </c>
      <c r="DQ117" s="1742">
        <v>187.8398</v>
      </c>
      <c r="DR117" s="1742">
        <v>202.93700000000001</v>
      </c>
      <c r="DS117" s="1742">
        <v>230.61520000000004</v>
      </c>
      <c r="DT117" s="1742">
        <v>209.39160000000001</v>
      </c>
      <c r="DU117" s="1742">
        <v>284.3306</v>
      </c>
      <c r="DV117" s="1742">
        <v>233.02200000000002</v>
      </c>
      <c r="DW117" s="1742">
        <v>250.6354</v>
      </c>
      <c r="DX117" s="1742">
        <v>238.92960000000002</v>
      </c>
      <c r="DY117" s="1742">
        <v>253.58920000000003</v>
      </c>
      <c r="DZ117" s="1742">
        <v>232.14680000000001</v>
      </c>
      <c r="EA117" s="1742">
        <v>244.94660000000002</v>
      </c>
      <c r="EB117" s="1742">
        <v>270.54620000000006</v>
      </c>
      <c r="EC117" s="1742">
        <v>248.77560000000003</v>
      </c>
      <c r="ED117" s="1742">
        <v>324.37100000000004</v>
      </c>
      <c r="EE117" s="1742">
        <v>366.59940000000006</v>
      </c>
      <c r="EF117" s="2007">
        <v>327.98120000000006</v>
      </c>
      <c r="EG117" s="1742">
        <v>309.27379999999999</v>
      </c>
      <c r="EH117" s="1742">
        <v>226.78620000000004</v>
      </c>
      <c r="EI117" s="1742">
        <v>272.18720000000002</v>
      </c>
      <c r="EJ117" s="1742">
        <v>297.34920000000005</v>
      </c>
      <c r="EK117" s="1742">
        <v>348.00140000000005</v>
      </c>
      <c r="EL117" s="1742">
        <v>310.91480000000001</v>
      </c>
      <c r="EM117" s="1742">
        <v>413.31320000000005</v>
      </c>
      <c r="EN117" s="1742">
        <v>464.73120000000006</v>
      </c>
      <c r="EO117" s="1742">
        <v>446.89900000000006</v>
      </c>
      <c r="EP117" s="1742">
        <v>491.75300000000004</v>
      </c>
      <c r="EQ117" s="1742">
        <v>521.50980000000004</v>
      </c>
      <c r="ER117" s="1742">
        <v>620.07920000000001</v>
      </c>
      <c r="ES117" s="1742">
        <v>578.726</v>
      </c>
      <c r="ET117" s="1742">
        <v>554.65800000000002</v>
      </c>
      <c r="EU117" s="1742">
        <v>404.34240000000005</v>
      </c>
      <c r="EV117" s="1742">
        <v>387.71359999999999</v>
      </c>
      <c r="EW117" s="1742">
        <v>520.96280000000002</v>
      </c>
      <c r="EX117" s="1742">
        <v>446.57080000000002</v>
      </c>
      <c r="EY117" s="1742">
        <v>500.72380000000004</v>
      </c>
      <c r="EZ117" s="1742">
        <v>625.76800000000003</v>
      </c>
      <c r="FA117" s="1742">
        <v>677.07659999999998</v>
      </c>
      <c r="FB117" s="1742">
        <v>648.74200000000008</v>
      </c>
      <c r="FC117" s="1742">
        <v>563.30060000000003</v>
      </c>
      <c r="FD117" s="1742">
        <v>590.32240000000002</v>
      </c>
      <c r="FE117" s="1742">
        <v>665.37080000000014</v>
      </c>
      <c r="FF117" s="1742">
        <v>354.89359999999999</v>
      </c>
      <c r="FG117" s="1742">
        <v>411.01580000000001</v>
      </c>
      <c r="FH117" s="1742">
        <v>394.16820000000007</v>
      </c>
      <c r="FI117" s="1742">
        <v>394.16820000000007</v>
      </c>
      <c r="FJ117" s="1742">
        <v>409.92180000000002</v>
      </c>
      <c r="FK117" s="1742">
        <v>502.03660000000002</v>
      </c>
      <c r="FL117" s="1742">
        <v>460.24580000000003</v>
      </c>
      <c r="FM117" s="1742">
        <v>493.17520000000007</v>
      </c>
      <c r="FN117" s="1742">
        <v>554.54859999999996</v>
      </c>
      <c r="FO117" s="1742">
        <v>526.87040000000002</v>
      </c>
      <c r="FP117" s="1742">
        <v>482.67280000000005</v>
      </c>
      <c r="FQ117" s="1742">
        <v>576.42860000000007</v>
      </c>
      <c r="FR117" s="1742">
        <v>499.73920000000004</v>
      </c>
      <c r="FS117" s="1742">
        <v>517.35260000000005</v>
      </c>
      <c r="FT117" s="1742">
        <v>751.79680000000008</v>
      </c>
      <c r="FU117" s="1742">
        <v>697.20619999999997</v>
      </c>
      <c r="FV117" s="1742">
        <v>789.32100000000003</v>
      </c>
      <c r="FW117" s="1742">
        <v>730.79200000000003</v>
      </c>
      <c r="FX117" s="1742">
        <v>811.20100000000002</v>
      </c>
      <c r="FY117" s="1742">
        <v>804.09</v>
      </c>
      <c r="FZ117" s="1742">
        <v>832.3152</v>
      </c>
      <c r="GA117" s="1742">
        <v>868.30780000000016</v>
      </c>
      <c r="GB117" s="1742">
        <v>851.35080000000016</v>
      </c>
      <c r="GC117" s="1742" t="s">
        <v>2861</v>
      </c>
      <c r="GD117" s="1742">
        <v>892.59460000000001</v>
      </c>
      <c r="GE117" s="1742" t="s">
        <v>2861</v>
      </c>
      <c r="GF117" s="1742" t="s">
        <v>2861</v>
      </c>
      <c r="GG117" s="1742">
        <v>849.60040000000004</v>
      </c>
      <c r="GH117" s="1742">
        <v>874.54360000000008</v>
      </c>
      <c r="GI117" s="1742">
        <v>942.59040000000005</v>
      </c>
      <c r="GJ117" s="1742">
        <v>901.67480000000012</v>
      </c>
      <c r="GK117" s="1742">
        <v>802.23019999999997</v>
      </c>
      <c r="GL117" s="1742">
        <v>744.02940000000012</v>
      </c>
      <c r="GM117" s="1742">
        <v>799.38580000000013</v>
      </c>
      <c r="GN117" s="1742">
        <v>840.08260000000007</v>
      </c>
      <c r="GO117" s="1742">
        <v>977.70780000000013</v>
      </c>
      <c r="GP117" s="1742">
        <v>973.76940000000013</v>
      </c>
      <c r="GQ117" s="1742">
        <v>888.65620000000001</v>
      </c>
      <c r="GR117" s="1742">
        <v>1014.138</v>
      </c>
      <c r="GS117" s="1742">
        <v>936.13580000000013</v>
      </c>
      <c r="GT117" s="1742">
        <v>989.08540000000005</v>
      </c>
      <c r="GU117" s="1742">
        <v>1002.9792</v>
      </c>
      <c r="GV117" s="1742">
        <v>1026.9378000000002</v>
      </c>
      <c r="GW117" s="1742" t="s">
        <v>2861</v>
      </c>
      <c r="GX117" s="1742">
        <v>1010.0902</v>
      </c>
      <c r="GY117" s="1742" t="s">
        <v>2861</v>
      </c>
      <c r="GZ117" s="1742" t="s">
        <v>2861</v>
      </c>
      <c r="HA117" s="1742" t="s">
        <v>2861</v>
      </c>
      <c r="HB117" s="1742" t="s">
        <v>2861</v>
      </c>
      <c r="HC117" s="1744" t="s">
        <v>2861</v>
      </c>
      <c r="HD117" s="1745" t="s">
        <v>4818</v>
      </c>
      <c r="HE117" s="1746" t="s">
        <v>4701</v>
      </c>
      <c r="HF117" s="1747">
        <v>222</v>
      </c>
    </row>
    <row r="118" spans="2:214" hidden="1">
      <c r="B118" s="1738">
        <v>223</v>
      </c>
      <c r="C118" s="1739" t="s">
        <v>4701</v>
      </c>
      <c r="D118" s="1740" t="s">
        <v>4819</v>
      </c>
      <c r="E118" s="1748">
        <v>1318.4854</v>
      </c>
      <c r="F118" s="1743">
        <v>1440.5758000000001</v>
      </c>
      <c r="G118" s="1743">
        <v>1528.3146000000002</v>
      </c>
      <c r="H118" s="1743">
        <v>1341.5688</v>
      </c>
      <c r="I118" s="1743">
        <v>1429.1982000000003</v>
      </c>
      <c r="J118" s="1743">
        <v>1376.7956000000001</v>
      </c>
      <c r="K118" s="1743">
        <v>1308.6394</v>
      </c>
      <c r="L118" s="1743">
        <v>1453.1568000000002</v>
      </c>
      <c r="M118" s="1743">
        <v>1327.0186000000003</v>
      </c>
      <c r="N118" s="1743">
        <v>1553.0390000000002</v>
      </c>
      <c r="O118" s="1743">
        <v>1224.6202000000003</v>
      </c>
      <c r="P118" s="1743">
        <v>1189.0652</v>
      </c>
      <c r="Q118" s="1743">
        <v>1205.9128000000001</v>
      </c>
      <c r="R118" s="1743">
        <v>1141.6950000000002</v>
      </c>
      <c r="S118" s="1743">
        <v>1243.6558</v>
      </c>
      <c r="T118" s="1743">
        <v>1278.5544</v>
      </c>
      <c r="U118" s="1743">
        <v>1293.3234000000002</v>
      </c>
      <c r="V118" s="1743">
        <v>1261.7068000000002</v>
      </c>
      <c r="W118" s="1743">
        <v>941.16480000000013</v>
      </c>
      <c r="X118" s="1743">
        <v>1082.2908000000002</v>
      </c>
      <c r="Y118" s="1742">
        <v>721.16480000000013</v>
      </c>
      <c r="Z118" s="1742">
        <v>669.63740000000007</v>
      </c>
      <c r="AA118" s="1742">
        <v>700.59760000000006</v>
      </c>
      <c r="AB118" s="1742">
        <v>785.92960000000005</v>
      </c>
      <c r="AC118" s="1742">
        <v>571.50560000000007</v>
      </c>
      <c r="AD118" s="1742">
        <v>522.05680000000007</v>
      </c>
      <c r="AE118" s="1742">
        <v>495.4726</v>
      </c>
      <c r="AF118" s="1742">
        <v>664.27680000000009</v>
      </c>
      <c r="AG118" s="1742">
        <v>587.36860000000001</v>
      </c>
      <c r="AH118" s="1742">
        <v>430.37959999999998</v>
      </c>
      <c r="AI118" s="1742">
        <v>472.82680000000005</v>
      </c>
      <c r="AJ118" s="1742">
        <v>460.02700000000004</v>
      </c>
      <c r="AK118" s="1742">
        <v>627.08080000000007</v>
      </c>
      <c r="AL118" s="1742">
        <v>672.81000000000006</v>
      </c>
      <c r="AM118" s="1742">
        <v>679.26459999999997</v>
      </c>
      <c r="AN118" s="1742">
        <v>570.95860000000005</v>
      </c>
      <c r="AO118" s="1742">
        <v>437.27180000000004</v>
      </c>
      <c r="AP118" s="1742">
        <v>521.83800000000008</v>
      </c>
      <c r="AQ118" s="1742">
        <v>410.46880000000004</v>
      </c>
      <c r="AR118" s="1742">
        <v>510.56980000000004</v>
      </c>
      <c r="AS118" s="1742">
        <v>369.88140000000004</v>
      </c>
      <c r="AT118" s="1742">
        <v>321.30779999999999</v>
      </c>
      <c r="AU118" s="1742">
        <v>337.82720000000006</v>
      </c>
      <c r="AV118" s="1742">
        <v>375.89840000000004</v>
      </c>
      <c r="AW118" s="1742">
        <v>376.66420000000005</v>
      </c>
      <c r="AX118" s="1742">
        <v>303.14740000000006</v>
      </c>
      <c r="AY118" s="1742">
        <v>248.44740000000002</v>
      </c>
      <c r="AZ118" s="1742">
        <v>202.71820000000002</v>
      </c>
      <c r="BA118" s="1742">
        <v>217.70600000000002</v>
      </c>
      <c r="BB118" s="1742">
        <v>223.61360000000002</v>
      </c>
      <c r="BC118" s="1742">
        <v>256.21480000000003</v>
      </c>
      <c r="BD118" s="1742">
        <v>227.11440000000002</v>
      </c>
      <c r="BE118" s="1742">
        <v>227.33320000000003</v>
      </c>
      <c r="BF118" s="1742">
        <v>261.02840000000003</v>
      </c>
      <c r="BG118" s="1742">
        <v>285.86220000000003</v>
      </c>
      <c r="BH118" s="1742">
        <v>209.71979999999999</v>
      </c>
      <c r="BI118" s="1742">
        <v>219.4564</v>
      </c>
      <c r="BJ118" s="1742">
        <v>215.29920000000004</v>
      </c>
      <c r="BK118" s="1742">
        <v>232.14680000000001</v>
      </c>
      <c r="BL118" s="1742">
        <v>157.6454</v>
      </c>
      <c r="BM118" s="1742">
        <v>167.27260000000001</v>
      </c>
      <c r="BN118" s="1742">
        <v>184.77660000000003</v>
      </c>
      <c r="BO118" s="1742">
        <v>201.18660000000003</v>
      </c>
      <c r="BP118" s="1742">
        <v>181.16640000000001</v>
      </c>
      <c r="BQ118" s="1742">
        <v>159.61460000000002</v>
      </c>
      <c r="BR118" s="1742">
        <v>200.20200000000003</v>
      </c>
      <c r="BS118" s="1742">
        <v>193.96620000000001</v>
      </c>
      <c r="BT118" s="1742">
        <v>130.51420000000002</v>
      </c>
      <c r="BU118" s="1742">
        <v>133.46800000000002</v>
      </c>
      <c r="BV118" s="1742" t="s">
        <v>2861</v>
      </c>
      <c r="BW118" s="1742">
        <v>127.998</v>
      </c>
      <c r="BX118" s="1742">
        <v>141.01660000000001</v>
      </c>
      <c r="BY118" s="1742">
        <v>114.76060000000001</v>
      </c>
      <c r="BZ118" s="1742">
        <v>80.627800000000008</v>
      </c>
      <c r="CA118" s="1742">
        <v>382.46240000000006</v>
      </c>
      <c r="CB118" s="1742">
        <v>342.09379999999999</v>
      </c>
      <c r="CC118" s="1742">
        <v>290.12880000000001</v>
      </c>
      <c r="CD118" s="1742">
        <v>361.34820000000002</v>
      </c>
      <c r="CE118" s="1742">
        <v>292.20740000000006</v>
      </c>
      <c r="CF118" s="1742">
        <v>433.00520000000006</v>
      </c>
      <c r="CG118" s="1742" t="s">
        <v>2861</v>
      </c>
      <c r="CH118" s="1742">
        <v>344.28180000000003</v>
      </c>
      <c r="CI118" s="1742">
        <v>371.30360000000002</v>
      </c>
      <c r="CJ118" s="1742">
        <v>361.02000000000004</v>
      </c>
      <c r="CK118" s="1742">
        <v>355.00300000000004</v>
      </c>
      <c r="CL118" s="1742">
        <v>381.91540000000003</v>
      </c>
      <c r="CM118" s="1742">
        <v>420.75240000000008</v>
      </c>
      <c r="CN118" s="1742">
        <v>468.88840000000005</v>
      </c>
      <c r="CO118" s="1742">
        <v>345.59460000000001</v>
      </c>
      <c r="CP118" s="1742">
        <v>329.40340000000003</v>
      </c>
      <c r="CQ118" s="1742">
        <v>303.47559999999999</v>
      </c>
      <c r="CR118" s="1742">
        <v>103.60180000000001</v>
      </c>
      <c r="CS118" s="1742">
        <v>85.441400000000002</v>
      </c>
      <c r="CT118" s="1742">
        <v>112.682</v>
      </c>
      <c r="CU118" s="1742">
        <v>238.92960000000002</v>
      </c>
      <c r="CV118" s="1742">
        <v>181.05700000000002</v>
      </c>
      <c r="CW118" s="1742">
        <v>227.66140000000001</v>
      </c>
      <c r="CX118" s="1742">
        <v>211.79840000000002</v>
      </c>
      <c r="CY118" s="1742">
        <v>179.85360000000003</v>
      </c>
      <c r="CZ118" s="1742">
        <v>240.57060000000001</v>
      </c>
      <c r="DA118" s="1742">
        <v>236.96040000000002</v>
      </c>
      <c r="DB118" s="1742">
        <v>205.45320000000004</v>
      </c>
      <c r="DC118" s="1742">
        <v>213.43940000000001</v>
      </c>
      <c r="DD118" s="1742">
        <v>277.5478</v>
      </c>
      <c r="DE118" s="1742">
        <v>56.669200000000004</v>
      </c>
      <c r="DF118" s="1742">
        <v>119.79300000000001</v>
      </c>
      <c r="DG118" s="1742">
        <v>0</v>
      </c>
      <c r="DH118" s="1742">
        <v>202.39000000000001</v>
      </c>
      <c r="DI118" s="1742">
        <v>148.89340000000001</v>
      </c>
      <c r="DJ118" s="1742">
        <v>182.47920000000002</v>
      </c>
      <c r="DK118" s="1742">
        <v>256.32420000000002</v>
      </c>
      <c r="DL118" s="1742">
        <v>219.0188</v>
      </c>
      <c r="DM118" s="1742">
        <v>291.44159999999999</v>
      </c>
      <c r="DN118" s="1742">
        <v>262.34120000000001</v>
      </c>
      <c r="DO118" s="1742">
        <v>322.0736</v>
      </c>
      <c r="DP118" s="1742">
        <v>281.92380000000003</v>
      </c>
      <c r="DQ118" s="1742">
        <v>267.70179999999999</v>
      </c>
      <c r="DR118" s="1742">
        <v>282.79900000000004</v>
      </c>
      <c r="DS118" s="1742">
        <v>310.47720000000004</v>
      </c>
      <c r="DT118" s="1742">
        <v>289.25360000000001</v>
      </c>
      <c r="DU118" s="1742">
        <v>364.08320000000003</v>
      </c>
      <c r="DV118" s="1742">
        <v>312.77460000000002</v>
      </c>
      <c r="DW118" s="1742">
        <v>330.49740000000003</v>
      </c>
      <c r="DX118" s="1742">
        <v>318.79160000000002</v>
      </c>
      <c r="DY118" s="1742">
        <v>333.45120000000003</v>
      </c>
      <c r="DZ118" s="1742">
        <v>312.00880000000001</v>
      </c>
      <c r="EA118" s="1742">
        <v>324.69920000000002</v>
      </c>
      <c r="EB118" s="1742">
        <v>350.40820000000002</v>
      </c>
      <c r="EC118" s="1742">
        <v>328.63760000000002</v>
      </c>
      <c r="ED118" s="1742">
        <v>404.233</v>
      </c>
      <c r="EE118" s="1742">
        <v>446.35200000000003</v>
      </c>
      <c r="EF118" s="2007">
        <v>407.73380000000003</v>
      </c>
      <c r="EG118" s="1742">
        <v>389.13580000000002</v>
      </c>
      <c r="EH118" s="1742">
        <v>306.53880000000004</v>
      </c>
      <c r="EI118" s="1742">
        <v>351.93979999999999</v>
      </c>
      <c r="EJ118" s="1742">
        <v>377.21120000000002</v>
      </c>
      <c r="EK118" s="1742">
        <v>427.86340000000007</v>
      </c>
      <c r="EL118" s="1742">
        <v>390.77680000000004</v>
      </c>
      <c r="EM118" s="1742">
        <v>493.17520000000007</v>
      </c>
      <c r="EN118" s="1742">
        <v>544.48379999999997</v>
      </c>
      <c r="EO118" s="1742">
        <v>526.65160000000003</v>
      </c>
      <c r="EP118" s="1742">
        <v>571.61500000000001</v>
      </c>
      <c r="EQ118" s="1742">
        <v>601.37180000000012</v>
      </c>
      <c r="ER118" s="1742">
        <v>699.94119999999998</v>
      </c>
      <c r="ES118" s="1742">
        <v>658.58800000000008</v>
      </c>
      <c r="ET118" s="1742">
        <v>634.5200000000001</v>
      </c>
      <c r="EU118" s="1742">
        <v>484.09500000000003</v>
      </c>
      <c r="EV118" s="1742">
        <v>467.57560000000001</v>
      </c>
      <c r="EW118" s="1742">
        <v>600.8248000000001</v>
      </c>
      <c r="EX118" s="1742">
        <v>526.43280000000004</v>
      </c>
      <c r="EY118" s="1742">
        <v>580.58580000000006</v>
      </c>
      <c r="EZ118" s="1742">
        <v>705.63000000000011</v>
      </c>
      <c r="FA118" s="1742">
        <v>756.93860000000006</v>
      </c>
      <c r="FB118" s="1742">
        <v>728.49459999999999</v>
      </c>
      <c r="FC118" s="1742">
        <v>643.05319999999995</v>
      </c>
      <c r="FD118" s="1742">
        <v>670.07500000000005</v>
      </c>
      <c r="FE118" s="1742">
        <v>745.12340000000006</v>
      </c>
      <c r="FF118" s="1742">
        <v>434.75560000000002</v>
      </c>
      <c r="FG118" s="1742">
        <v>490.87780000000004</v>
      </c>
      <c r="FH118" s="1742">
        <v>473.92080000000004</v>
      </c>
      <c r="FI118" s="1742">
        <v>473.92080000000004</v>
      </c>
      <c r="FJ118" s="1742">
        <v>489.67440000000005</v>
      </c>
      <c r="FK118" s="1742">
        <v>581.78920000000005</v>
      </c>
      <c r="FL118" s="1742">
        <v>540.1078</v>
      </c>
      <c r="FM118" s="1742">
        <v>573.03719999999998</v>
      </c>
      <c r="FN118" s="1742">
        <v>634.30119999999999</v>
      </c>
      <c r="FO118" s="1742">
        <v>606.62300000000005</v>
      </c>
      <c r="FP118" s="1742">
        <v>562.42540000000008</v>
      </c>
      <c r="FQ118" s="1742">
        <v>656.29060000000004</v>
      </c>
      <c r="FR118" s="1742">
        <v>579.49180000000013</v>
      </c>
      <c r="FS118" s="1742">
        <v>597.10519999999997</v>
      </c>
      <c r="FT118" s="1742">
        <v>831.65880000000016</v>
      </c>
      <c r="FU118" s="1742">
        <v>777.06820000000005</v>
      </c>
      <c r="FV118" s="1742">
        <v>869.07360000000006</v>
      </c>
      <c r="FW118" s="1742">
        <v>810.65400000000011</v>
      </c>
      <c r="FX118" s="1742">
        <v>890.95360000000005</v>
      </c>
      <c r="FY118" s="1742">
        <v>883.95200000000011</v>
      </c>
      <c r="FZ118" s="1742">
        <v>912.17719999999997</v>
      </c>
      <c r="GA118" s="1742">
        <v>948.16980000000012</v>
      </c>
      <c r="GB118" s="1742">
        <v>931.21280000000013</v>
      </c>
      <c r="GC118" s="1742" t="s">
        <v>2861</v>
      </c>
      <c r="GD118" s="1742">
        <v>972.45660000000009</v>
      </c>
      <c r="GE118" s="1742" t="s">
        <v>2861</v>
      </c>
      <c r="GF118" s="1742" t="s">
        <v>2861</v>
      </c>
      <c r="GG118" s="1742">
        <v>929.46240000000012</v>
      </c>
      <c r="GH118" s="1742">
        <v>954.40560000000005</v>
      </c>
      <c r="GI118" s="1742">
        <v>1022.3430000000001</v>
      </c>
      <c r="GJ118" s="1742">
        <v>981.42740000000015</v>
      </c>
      <c r="GK118" s="1742">
        <v>881.98280000000011</v>
      </c>
      <c r="GL118" s="1742">
        <v>823.89140000000009</v>
      </c>
      <c r="GM118" s="1742">
        <v>879.13840000000005</v>
      </c>
      <c r="GN118" s="1742">
        <v>919.83519999999999</v>
      </c>
      <c r="GO118" s="1742">
        <v>1057.5698000000002</v>
      </c>
      <c r="GP118" s="1742">
        <v>1053.6314000000002</v>
      </c>
      <c r="GQ118" s="1742">
        <v>968.40880000000016</v>
      </c>
      <c r="GR118" s="1742">
        <v>1094</v>
      </c>
      <c r="GS118" s="1742">
        <v>1015.9978000000001</v>
      </c>
      <c r="GT118" s="1742">
        <v>1068.9474</v>
      </c>
      <c r="GU118" s="1742">
        <v>1082.8412000000001</v>
      </c>
      <c r="GV118" s="1742">
        <v>1106.6904000000002</v>
      </c>
      <c r="GW118" s="1742" t="s">
        <v>2861</v>
      </c>
      <c r="GX118" s="1742">
        <v>1089.9521999999999</v>
      </c>
      <c r="GY118" s="1742" t="s">
        <v>2861</v>
      </c>
      <c r="GZ118" s="1742" t="s">
        <v>2861</v>
      </c>
      <c r="HA118" s="1742" t="s">
        <v>2861</v>
      </c>
      <c r="HB118" s="1742" t="s">
        <v>2861</v>
      </c>
      <c r="HC118" s="1744" t="s">
        <v>2861</v>
      </c>
      <c r="HD118" s="1745" t="s">
        <v>4819</v>
      </c>
      <c r="HE118" s="1746" t="s">
        <v>4701</v>
      </c>
      <c r="HF118" s="1747">
        <v>223</v>
      </c>
    </row>
    <row r="119" spans="2:214" hidden="1">
      <c r="B119" s="1738">
        <v>231</v>
      </c>
      <c r="C119" s="1739" t="s">
        <v>4702</v>
      </c>
      <c r="D119" s="1740" t="s">
        <v>4820</v>
      </c>
      <c r="E119" s="1748">
        <v>1441.6698000000001</v>
      </c>
      <c r="F119" s="1743">
        <v>1563.7602000000002</v>
      </c>
      <c r="G119" s="1743">
        <v>1651.4990000000003</v>
      </c>
      <c r="H119" s="1743">
        <v>1464.7532000000001</v>
      </c>
      <c r="I119" s="1743">
        <v>1552.3825999999999</v>
      </c>
      <c r="J119" s="1743">
        <v>1499.98</v>
      </c>
      <c r="K119" s="1743">
        <v>1431.8238000000001</v>
      </c>
      <c r="L119" s="1743">
        <v>1576.3411999999998</v>
      </c>
      <c r="M119" s="1743">
        <v>1450.203</v>
      </c>
      <c r="N119" s="1743">
        <v>1676.2233999999999</v>
      </c>
      <c r="O119" s="1743">
        <v>1347.8045999999999</v>
      </c>
      <c r="P119" s="1743">
        <v>1312.2496000000001</v>
      </c>
      <c r="Q119" s="1743">
        <v>1329.0972000000002</v>
      </c>
      <c r="R119" s="1743">
        <v>1264.8794</v>
      </c>
      <c r="S119" s="1743">
        <v>1366.8402000000001</v>
      </c>
      <c r="T119" s="1743">
        <v>1401.7388000000001</v>
      </c>
      <c r="U119" s="1743">
        <v>1416.5077999999999</v>
      </c>
      <c r="V119" s="1743">
        <v>1384.8912</v>
      </c>
      <c r="W119" s="1743">
        <v>1064.3492000000001</v>
      </c>
      <c r="X119" s="1743">
        <v>1205.4751999999999</v>
      </c>
      <c r="Y119" s="1742">
        <v>844.3492</v>
      </c>
      <c r="Z119" s="1742">
        <v>822.57860000000005</v>
      </c>
      <c r="AA119" s="1742">
        <v>823.78200000000004</v>
      </c>
      <c r="AB119" s="1742">
        <v>938.87080000000014</v>
      </c>
      <c r="AC119" s="1742">
        <v>724.44680000000005</v>
      </c>
      <c r="AD119" s="1742">
        <v>674.99800000000005</v>
      </c>
      <c r="AE119" s="1742">
        <v>648.41380000000015</v>
      </c>
      <c r="AF119" s="1742">
        <v>817.21800000000007</v>
      </c>
      <c r="AG119" s="1742">
        <v>740.30980000000011</v>
      </c>
      <c r="AH119" s="1742">
        <v>583.32080000000008</v>
      </c>
      <c r="AI119" s="1742">
        <v>632.33199999999999</v>
      </c>
      <c r="AJ119" s="1742">
        <v>612.96820000000002</v>
      </c>
      <c r="AK119" s="1742">
        <v>659.35380000000009</v>
      </c>
      <c r="AL119" s="1742">
        <v>764.48720000000003</v>
      </c>
      <c r="AM119" s="1742">
        <v>715.6948000000001</v>
      </c>
      <c r="AN119" s="1742">
        <v>665.58960000000002</v>
      </c>
      <c r="AO119" s="1742">
        <v>568.00480000000005</v>
      </c>
      <c r="AP119" s="1742">
        <v>536.71640000000002</v>
      </c>
      <c r="AQ119" s="1742">
        <v>532.99680000000001</v>
      </c>
      <c r="AR119" s="1742">
        <v>597.43340000000012</v>
      </c>
      <c r="AS119" s="1742">
        <v>522.82259999999997</v>
      </c>
      <c r="AT119" s="1742">
        <v>508.3818</v>
      </c>
      <c r="AU119" s="1742">
        <v>490.76840000000004</v>
      </c>
      <c r="AV119" s="1742">
        <v>486.5018</v>
      </c>
      <c r="AW119" s="1742">
        <v>563.73820000000001</v>
      </c>
      <c r="AX119" s="1742">
        <v>456.08859999999999</v>
      </c>
      <c r="AY119" s="1742">
        <v>435.52140000000009</v>
      </c>
      <c r="AZ119" s="1742">
        <v>389.90160000000003</v>
      </c>
      <c r="BA119" s="1742">
        <v>404.88940000000008</v>
      </c>
      <c r="BB119" s="1742">
        <v>410.68760000000003</v>
      </c>
      <c r="BC119" s="1742">
        <v>409.15600000000001</v>
      </c>
      <c r="BD119" s="1742">
        <v>356.09700000000004</v>
      </c>
      <c r="BE119" s="1742">
        <v>392.08960000000002</v>
      </c>
      <c r="BF119" s="1742">
        <v>413.96960000000001</v>
      </c>
      <c r="BG119" s="1742">
        <v>438.80340000000007</v>
      </c>
      <c r="BH119" s="1742">
        <v>333.77940000000007</v>
      </c>
      <c r="BI119" s="1742">
        <v>353.47140000000007</v>
      </c>
      <c r="BJ119" s="1742">
        <v>339.46820000000002</v>
      </c>
      <c r="BK119" s="1742">
        <v>356.31580000000002</v>
      </c>
      <c r="BL119" s="1742">
        <v>344.8288</v>
      </c>
      <c r="BM119" s="1742">
        <v>334.9828</v>
      </c>
      <c r="BN119" s="1742">
        <v>352.48680000000002</v>
      </c>
      <c r="BO119" s="1742">
        <v>343.29720000000003</v>
      </c>
      <c r="BP119" s="1742">
        <v>368.34980000000002</v>
      </c>
      <c r="BQ119" s="1742">
        <v>346.798</v>
      </c>
      <c r="BR119" s="1742">
        <v>387.38540000000006</v>
      </c>
      <c r="BS119" s="1742">
        <v>381.14960000000002</v>
      </c>
      <c r="BT119" s="1742">
        <v>317.58820000000003</v>
      </c>
      <c r="BU119" s="1742">
        <v>303.03800000000001</v>
      </c>
      <c r="BV119" s="1742" t="s">
        <v>2861</v>
      </c>
      <c r="BW119" s="1742">
        <v>315.072</v>
      </c>
      <c r="BX119" s="1742">
        <v>328.20000000000005</v>
      </c>
      <c r="BY119" s="1742">
        <v>301.94400000000002</v>
      </c>
      <c r="BZ119" s="1742">
        <v>267.37360000000001</v>
      </c>
      <c r="CA119" s="1742">
        <v>397.3408</v>
      </c>
      <c r="CB119" s="1742">
        <v>362.33280000000002</v>
      </c>
      <c r="CC119" s="1742">
        <v>303.91320000000002</v>
      </c>
      <c r="CD119" s="1742">
        <v>376.22660000000002</v>
      </c>
      <c r="CE119" s="1742">
        <v>347.12620000000004</v>
      </c>
      <c r="CF119" s="1742">
        <v>447.8836</v>
      </c>
      <c r="CG119" s="1742" t="s">
        <v>2861</v>
      </c>
      <c r="CH119" s="1742">
        <v>215.84620000000004</v>
      </c>
      <c r="CI119" s="1742">
        <v>203.04640000000001</v>
      </c>
      <c r="CJ119" s="1742">
        <v>234.44420000000002</v>
      </c>
      <c r="CK119" s="1742">
        <v>179.41600000000003</v>
      </c>
      <c r="CL119" s="1742">
        <v>206.32840000000002</v>
      </c>
      <c r="CM119" s="1742">
        <v>245.05600000000001</v>
      </c>
      <c r="CN119" s="1742">
        <v>293.30140000000006</v>
      </c>
      <c r="CO119" s="1742">
        <v>156.87960000000001</v>
      </c>
      <c r="CP119" s="1742">
        <v>140.6884</v>
      </c>
      <c r="CQ119" s="1742">
        <v>114.87</v>
      </c>
      <c r="CR119" s="1742">
        <v>231.59980000000002</v>
      </c>
      <c r="CS119" s="1742">
        <v>267.5924</v>
      </c>
      <c r="CT119" s="1742">
        <v>207.64120000000003</v>
      </c>
      <c r="CU119" s="1742">
        <v>252.71400000000003</v>
      </c>
      <c r="CV119" s="1742">
        <v>194.84140000000002</v>
      </c>
      <c r="CW119" s="1742">
        <v>244.83720000000002</v>
      </c>
      <c r="CX119" s="1742">
        <v>118.37080000000002</v>
      </c>
      <c r="CY119" s="1742">
        <v>158.52060000000003</v>
      </c>
      <c r="CZ119" s="1742">
        <v>51.965000000000003</v>
      </c>
      <c r="DA119" s="1742">
        <v>48.354800000000004</v>
      </c>
      <c r="DB119" s="1742">
        <v>51.527400000000007</v>
      </c>
      <c r="DC119" s="1742">
        <v>61.592199999999998</v>
      </c>
      <c r="DD119" s="1742">
        <v>144.18920000000003</v>
      </c>
      <c r="DE119" s="1742">
        <v>180.18180000000001</v>
      </c>
      <c r="DF119" s="1742">
        <v>123.62200000000001</v>
      </c>
      <c r="DG119" s="1742">
        <v>203.37460000000002</v>
      </c>
      <c r="DH119" s="1742">
        <v>0</v>
      </c>
      <c r="DI119" s="1742">
        <v>99.772800000000004</v>
      </c>
      <c r="DJ119" s="1742">
        <v>56.888000000000005</v>
      </c>
      <c r="DK119" s="1742">
        <v>92.333600000000018</v>
      </c>
      <c r="DL119" s="1742">
        <v>62.905000000000008</v>
      </c>
      <c r="DM119" s="1742">
        <v>127.45100000000001</v>
      </c>
      <c r="DN119" s="1742">
        <v>98.460000000000008</v>
      </c>
      <c r="DO119" s="1742">
        <v>158.083</v>
      </c>
      <c r="DP119" s="1742">
        <v>118.04260000000002</v>
      </c>
      <c r="DQ119" s="1742">
        <v>79.096199999999996</v>
      </c>
      <c r="DR119" s="1742">
        <v>94.193399999999997</v>
      </c>
      <c r="DS119" s="1742">
        <v>146.48660000000001</v>
      </c>
      <c r="DT119" s="1742">
        <v>125.26300000000001</v>
      </c>
      <c r="DU119" s="1742">
        <v>175.47760000000002</v>
      </c>
      <c r="DV119" s="1742">
        <v>148.78400000000002</v>
      </c>
      <c r="DW119" s="1742">
        <v>166.5068</v>
      </c>
      <c r="DX119" s="1742">
        <v>154.80100000000002</v>
      </c>
      <c r="DY119" s="1742">
        <v>169.46060000000003</v>
      </c>
      <c r="DZ119" s="1742">
        <v>148.01820000000004</v>
      </c>
      <c r="EA119" s="1742">
        <v>160.81800000000001</v>
      </c>
      <c r="EB119" s="1742">
        <v>186.41760000000002</v>
      </c>
      <c r="EC119" s="1742">
        <v>164.64700000000002</v>
      </c>
      <c r="ED119" s="1742">
        <v>240.2424</v>
      </c>
      <c r="EE119" s="1742">
        <v>268.90520000000004</v>
      </c>
      <c r="EF119" s="2007">
        <v>243.85260000000002</v>
      </c>
      <c r="EG119" s="1742">
        <v>217.59660000000002</v>
      </c>
      <c r="EH119" s="1742">
        <v>142.65760000000003</v>
      </c>
      <c r="EI119" s="1742">
        <v>187.94920000000002</v>
      </c>
      <c r="EJ119" s="1742">
        <v>213.22060000000002</v>
      </c>
      <c r="EK119" s="1742">
        <v>263.87279999999998</v>
      </c>
      <c r="EL119" s="1742">
        <v>226.78620000000004</v>
      </c>
      <c r="EM119" s="1742">
        <v>329.18459999999999</v>
      </c>
      <c r="EN119" s="1742">
        <v>380.6026</v>
      </c>
      <c r="EO119" s="1742">
        <v>362.661</v>
      </c>
      <c r="EP119" s="1742">
        <v>407.62440000000004</v>
      </c>
      <c r="EQ119" s="1742">
        <v>437.38120000000004</v>
      </c>
      <c r="ER119" s="1742">
        <v>535.95060000000001</v>
      </c>
      <c r="ES119" s="1742">
        <v>494.59740000000005</v>
      </c>
      <c r="ET119" s="1742">
        <v>470.52940000000007</v>
      </c>
      <c r="EU119" s="1742">
        <v>320.21379999999999</v>
      </c>
      <c r="EV119" s="1742">
        <v>303.58500000000004</v>
      </c>
      <c r="EW119" s="1742">
        <v>436.83420000000007</v>
      </c>
      <c r="EX119" s="1742">
        <v>362.44220000000001</v>
      </c>
      <c r="EY119" s="1742">
        <v>416.59520000000003</v>
      </c>
      <c r="EZ119" s="1742">
        <v>541.63940000000002</v>
      </c>
      <c r="FA119" s="1742">
        <v>592.94800000000009</v>
      </c>
      <c r="FB119" s="1742">
        <v>564.61340000000007</v>
      </c>
      <c r="FC119" s="1742">
        <v>479.06260000000003</v>
      </c>
      <c r="FD119" s="1742">
        <v>506.08440000000007</v>
      </c>
      <c r="FE119" s="1742">
        <v>581.13280000000009</v>
      </c>
      <c r="FF119" s="1742">
        <v>270.76500000000004</v>
      </c>
      <c r="FG119" s="1742">
        <v>326.88720000000006</v>
      </c>
      <c r="FH119" s="1742">
        <v>309.93020000000001</v>
      </c>
      <c r="FI119" s="1742">
        <v>309.93020000000001</v>
      </c>
      <c r="FJ119" s="1742">
        <v>325.68380000000002</v>
      </c>
      <c r="FK119" s="1742">
        <v>417.90800000000002</v>
      </c>
      <c r="FL119" s="1742">
        <v>376.11720000000003</v>
      </c>
      <c r="FM119" s="1742">
        <v>409.04660000000001</v>
      </c>
      <c r="FN119" s="1742">
        <v>470.42</v>
      </c>
      <c r="FO119" s="1742">
        <v>442.74180000000001</v>
      </c>
      <c r="FP119" s="1742">
        <v>398.54420000000005</v>
      </c>
      <c r="FQ119" s="1742">
        <v>492.3</v>
      </c>
      <c r="FR119" s="1742">
        <v>415.61060000000003</v>
      </c>
      <c r="FS119" s="1742">
        <v>433.1146</v>
      </c>
      <c r="FT119" s="1742">
        <v>667.66819999999996</v>
      </c>
      <c r="FU119" s="1742">
        <v>613.07760000000007</v>
      </c>
      <c r="FV119" s="1742">
        <v>705.08300000000008</v>
      </c>
      <c r="FW119" s="1742">
        <v>646.66340000000002</v>
      </c>
      <c r="FX119" s="1742">
        <v>727.07240000000013</v>
      </c>
      <c r="FY119" s="1742">
        <v>719.96140000000003</v>
      </c>
      <c r="FZ119" s="1742">
        <v>748.1866</v>
      </c>
      <c r="GA119" s="1742">
        <v>784.17920000000004</v>
      </c>
      <c r="GB119" s="1742">
        <v>767.22220000000004</v>
      </c>
      <c r="GC119" s="1742" t="s">
        <v>2861</v>
      </c>
      <c r="GD119" s="1742">
        <v>808.46600000000001</v>
      </c>
      <c r="GE119" s="1742" t="s">
        <v>2861</v>
      </c>
      <c r="GF119" s="1742" t="s">
        <v>2861</v>
      </c>
      <c r="GG119" s="1742">
        <v>765.47180000000014</v>
      </c>
      <c r="GH119" s="1742">
        <v>790.41500000000008</v>
      </c>
      <c r="GI119" s="1742">
        <v>858.3524000000001</v>
      </c>
      <c r="GJ119" s="1742">
        <v>817.5462</v>
      </c>
      <c r="GK119" s="1742">
        <v>718.10160000000008</v>
      </c>
      <c r="GL119" s="1742">
        <v>659.90080000000012</v>
      </c>
      <c r="GM119" s="1742">
        <v>715.25720000000001</v>
      </c>
      <c r="GN119" s="1742">
        <v>755.95400000000006</v>
      </c>
      <c r="GO119" s="1742">
        <v>893.57920000000001</v>
      </c>
      <c r="GP119" s="1742">
        <v>889.64080000000013</v>
      </c>
      <c r="GQ119" s="1742">
        <v>804.52760000000001</v>
      </c>
      <c r="GR119" s="1742">
        <v>930.00940000000014</v>
      </c>
      <c r="GS119" s="1742">
        <v>852.00720000000001</v>
      </c>
      <c r="GT119" s="1742">
        <v>904.95680000000016</v>
      </c>
      <c r="GU119" s="1742">
        <v>918.8506000000001</v>
      </c>
      <c r="GV119" s="1742">
        <v>942.80920000000003</v>
      </c>
      <c r="GW119" s="1742" t="s">
        <v>2861</v>
      </c>
      <c r="GX119" s="1742">
        <v>925.96160000000009</v>
      </c>
      <c r="GY119" s="1742" t="s">
        <v>2861</v>
      </c>
      <c r="GZ119" s="1742" t="s">
        <v>2861</v>
      </c>
      <c r="HA119" s="1742" t="s">
        <v>2861</v>
      </c>
      <c r="HB119" s="1742" t="s">
        <v>2861</v>
      </c>
      <c r="HC119" s="1744" t="s">
        <v>2861</v>
      </c>
      <c r="HD119" s="1745" t="s">
        <v>4820</v>
      </c>
      <c r="HE119" s="1746" t="s">
        <v>4702</v>
      </c>
      <c r="HF119" s="1747">
        <v>231</v>
      </c>
    </row>
    <row r="120" spans="2:214" hidden="1">
      <c r="B120" s="1738">
        <v>232</v>
      </c>
      <c r="C120" s="1739" t="s">
        <v>4702</v>
      </c>
      <c r="D120" s="1740" t="s">
        <v>4821</v>
      </c>
      <c r="E120" s="1748">
        <v>1455.2354</v>
      </c>
      <c r="F120" s="1743">
        <v>1577.3258000000001</v>
      </c>
      <c r="G120" s="1743">
        <v>1665.0646000000002</v>
      </c>
      <c r="H120" s="1743">
        <v>1478.3188</v>
      </c>
      <c r="I120" s="1743">
        <v>1565.9482000000003</v>
      </c>
      <c r="J120" s="1743">
        <v>1513.5456000000001</v>
      </c>
      <c r="K120" s="1743">
        <v>1445.3894</v>
      </c>
      <c r="L120" s="1743">
        <v>1589.9068000000002</v>
      </c>
      <c r="M120" s="1743">
        <v>1463.7686000000003</v>
      </c>
      <c r="N120" s="1743">
        <v>1689.7890000000002</v>
      </c>
      <c r="O120" s="1743">
        <v>1361.3702000000003</v>
      </c>
      <c r="P120" s="1743">
        <v>1325.8152</v>
      </c>
      <c r="Q120" s="1743">
        <v>1342.6628000000001</v>
      </c>
      <c r="R120" s="1743">
        <v>1278.4450000000002</v>
      </c>
      <c r="S120" s="1743">
        <v>1380.4058</v>
      </c>
      <c r="T120" s="1743">
        <v>1415.3044</v>
      </c>
      <c r="U120" s="1743">
        <v>1430.0734000000002</v>
      </c>
      <c r="V120" s="1743">
        <v>1398.4568000000002</v>
      </c>
      <c r="W120" s="1743">
        <v>1077.9148</v>
      </c>
      <c r="X120" s="1743">
        <v>1219.0408000000002</v>
      </c>
      <c r="Y120" s="1742">
        <v>857.91480000000013</v>
      </c>
      <c r="Z120" s="1742">
        <v>806.49680000000012</v>
      </c>
      <c r="AA120" s="1742">
        <v>837.45700000000011</v>
      </c>
      <c r="AB120" s="1742">
        <v>922.7890000000001</v>
      </c>
      <c r="AC120" s="1742">
        <v>708.36500000000001</v>
      </c>
      <c r="AD120" s="1742">
        <v>658.9162</v>
      </c>
      <c r="AE120" s="1742">
        <v>632.33199999999999</v>
      </c>
      <c r="AF120" s="1742">
        <v>801.13620000000003</v>
      </c>
      <c r="AG120" s="1742">
        <v>724.22800000000007</v>
      </c>
      <c r="AH120" s="1742">
        <v>567.23900000000003</v>
      </c>
      <c r="AI120" s="1742">
        <v>609.57680000000005</v>
      </c>
      <c r="AJ120" s="1742">
        <v>596.77700000000004</v>
      </c>
      <c r="AK120" s="1742">
        <v>707.38040000000012</v>
      </c>
      <c r="AL120" s="1742">
        <v>809.56000000000006</v>
      </c>
      <c r="AM120" s="1742">
        <v>763.83080000000007</v>
      </c>
      <c r="AN120" s="1742">
        <v>707.70860000000005</v>
      </c>
      <c r="AO120" s="1742">
        <v>574.0218000000001</v>
      </c>
      <c r="AP120" s="1742">
        <v>584.74300000000005</v>
      </c>
      <c r="AQ120" s="1742">
        <v>547.21879999999999</v>
      </c>
      <c r="AR120" s="1742">
        <v>645.46</v>
      </c>
      <c r="AS120" s="1742">
        <v>506.63140000000004</v>
      </c>
      <c r="AT120" s="1742">
        <v>458.05780000000004</v>
      </c>
      <c r="AU120" s="1742">
        <v>474.57720000000006</v>
      </c>
      <c r="AV120" s="1742">
        <v>512.64840000000004</v>
      </c>
      <c r="AW120" s="1742">
        <v>513.41420000000005</v>
      </c>
      <c r="AX120" s="1742">
        <v>440.0068</v>
      </c>
      <c r="AY120" s="1742">
        <v>385.19740000000007</v>
      </c>
      <c r="AZ120" s="1742">
        <v>339.57760000000002</v>
      </c>
      <c r="BA120" s="1742">
        <v>354.45600000000002</v>
      </c>
      <c r="BB120" s="1742">
        <v>360.36360000000002</v>
      </c>
      <c r="BC120" s="1742">
        <v>393.07420000000002</v>
      </c>
      <c r="BD120" s="1742">
        <v>363.86440000000005</v>
      </c>
      <c r="BE120" s="1742">
        <v>364.08320000000003</v>
      </c>
      <c r="BF120" s="1742">
        <v>397.77840000000003</v>
      </c>
      <c r="BG120" s="1742">
        <v>422.72160000000002</v>
      </c>
      <c r="BH120" s="1742">
        <v>346.46980000000002</v>
      </c>
      <c r="BI120" s="1742">
        <v>356.20640000000003</v>
      </c>
      <c r="BJ120" s="1742">
        <v>352.04920000000004</v>
      </c>
      <c r="BK120" s="1742">
        <v>369.00620000000004</v>
      </c>
      <c r="BL120" s="1742">
        <v>294.50479999999999</v>
      </c>
      <c r="BM120" s="1742">
        <v>304.13200000000001</v>
      </c>
      <c r="BN120" s="1742">
        <v>321.52659999999997</v>
      </c>
      <c r="BO120" s="1742">
        <v>338.04600000000005</v>
      </c>
      <c r="BP120" s="1742">
        <v>318.0258</v>
      </c>
      <c r="BQ120" s="1742">
        <v>296.47400000000005</v>
      </c>
      <c r="BR120" s="1742">
        <v>336.952</v>
      </c>
      <c r="BS120" s="1742">
        <v>330.82560000000001</v>
      </c>
      <c r="BT120" s="1742">
        <v>267.26420000000002</v>
      </c>
      <c r="BU120" s="1742">
        <v>270.21800000000002</v>
      </c>
      <c r="BV120" s="1742" t="s">
        <v>2861</v>
      </c>
      <c r="BW120" s="1742">
        <v>264.74800000000005</v>
      </c>
      <c r="BX120" s="1742">
        <v>277.76660000000004</v>
      </c>
      <c r="BY120" s="1742">
        <v>251.62000000000003</v>
      </c>
      <c r="BZ120" s="1742">
        <v>217.04960000000003</v>
      </c>
      <c r="CA120" s="1742">
        <v>445.47680000000003</v>
      </c>
      <c r="CB120" s="1742">
        <v>410.35940000000005</v>
      </c>
      <c r="CC120" s="1742">
        <v>351.93979999999999</v>
      </c>
      <c r="CD120" s="1742">
        <v>424.36259999999999</v>
      </c>
      <c r="CE120" s="1742">
        <v>395.15280000000001</v>
      </c>
      <c r="CF120" s="1742">
        <v>495.91020000000003</v>
      </c>
      <c r="CG120" s="1742" t="s">
        <v>2861</v>
      </c>
      <c r="CH120" s="1742">
        <v>288.81600000000003</v>
      </c>
      <c r="CI120" s="1742">
        <v>276.01620000000003</v>
      </c>
      <c r="CJ120" s="1742">
        <v>307.41400000000004</v>
      </c>
      <c r="CK120" s="1742">
        <v>252.38580000000002</v>
      </c>
      <c r="CL120" s="1742">
        <v>279.29820000000001</v>
      </c>
      <c r="CM120" s="1742">
        <v>318.13520000000005</v>
      </c>
      <c r="CN120" s="1742">
        <v>366.27120000000002</v>
      </c>
      <c r="CO120" s="1742">
        <v>242.53980000000001</v>
      </c>
      <c r="CP120" s="1742">
        <v>226.34860000000003</v>
      </c>
      <c r="CQ120" s="1742">
        <v>200.53020000000004</v>
      </c>
      <c r="CR120" s="1742">
        <v>238.82020000000003</v>
      </c>
      <c r="CS120" s="1742">
        <v>217.26840000000001</v>
      </c>
      <c r="CT120" s="1742">
        <v>237.17920000000004</v>
      </c>
      <c r="CU120" s="1742">
        <v>300.74059999999997</v>
      </c>
      <c r="CV120" s="1742">
        <v>242.86800000000002</v>
      </c>
      <c r="CW120" s="1742">
        <v>292.86380000000003</v>
      </c>
      <c r="CX120" s="1742">
        <v>166.3974</v>
      </c>
      <c r="CY120" s="1742">
        <v>206.54720000000003</v>
      </c>
      <c r="CZ120" s="1742">
        <v>137.51580000000001</v>
      </c>
      <c r="DA120" s="1742">
        <v>133.90560000000002</v>
      </c>
      <c r="DB120" s="1742">
        <v>102.3984</v>
      </c>
      <c r="DC120" s="1742">
        <v>110.38460000000002</v>
      </c>
      <c r="DD120" s="1742">
        <v>217.15900000000002</v>
      </c>
      <c r="DE120" s="1742">
        <v>129.85780000000003</v>
      </c>
      <c r="DF120" s="1742">
        <v>69.578400000000002</v>
      </c>
      <c r="DG120" s="1742">
        <v>153.05060000000003</v>
      </c>
      <c r="DH120" s="1742">
        <v>99.3352</v>
      </c>
      <c r="DI120" s="1742">
        <v>0</v>
      </c>
      <c r="DJ120" s="1742">
        <v>79.533800000000014</v>
      </c>
      <c r="DK120" s="1742">
        <v>153.26940000000002</v>
      </c>
      <c r="DL120" s="1742">
        <v>115.96400000000001</v>
      </c>
      <c r="DM120" s="1742">
        <v>188.38679999999999</v>
      </c>
      <c r="DN120" s="1742">
        <v>159.39580000000001</v>
      </c>
      <c r="DO120" s="1742">
        <v>219.0188</v>
      </c>
      <c r="DP120" s="1742">
        <v>178.97839999999999</v>
      </c>
      <c r="DQ120" s="1742">
        <v>164.64700000000002</v>
      </c>
      <c r="DR120" s="1742">
        <v>179.74420000000003</v>
      </c>
      <c r="DS120" s="1742">
        <v>207.42240000000001</v>
      </c>
      <c r="DT120" s="1742">
        <v>186.19880000000001</v>
      </c>
      <c r="DU120" s="1742">
        <v>261.13780000000003</v>
      </c>
      <c r="DV120" s="1742">
        <v>209.71979999999999</v>
      </c>
      <c r="DW120" s="1742">
        <v>227.44260000000003</v>
      </c>
      <c r="DX120" s="1742">
        <v>215.73680000000002</v>
      </c>
      <c r="DY120" s="1742">
        <v>230.3964</v>
      </c>
      <c r="DZ120" s="1742">
        <v>208.95400000000001</v>
      </c>
      <c r="EA120" s="1742">
        <v>221.75380000000001</v>
      </c>
      <c r="EB120" s="1742">
        <v>247.35340000000002</v>
      </c>
      <c r="EC120" s="1742">
        <v>225.58279999999999</v>
      </c>
      <c r="ED120" s="1742">
        <v>301.17820000000006</v>
      </c>
      <c r="EE120" s="1742">
        <v>343.29720000000003</v>
      </c>
      <c r="EF120" s="2007">
        <v>304.78840000000002</v>
      </c>
      <c r="EG120" s="1742">
        <v>286.08100000000002</v>
      </c>
      <c r="EH120" s="1742">
        <v>203.48400000000001</v>
      </c>
      <c r="EI120" s="1742">
        <v>248.88500000000002</v>
      </c>
      <c r="EJ120" s="1742">
        <v>274.15640000000002</v>
      </c>
      <c r="EK120" s="1742">
        <v>324.80860000000001</v>
      </c>
      <c r="EL120" s="1742">
        <v>287.72200000000004</v>
      </c>
      <c r="EM120" s="1742">
        <v>390.12040000000007</v>
      </c>
      <c r="EN120" s="1742">
        <v>441.42900000000003</v>
      </c>
      <c r="EO120" s="1742">
        <v>423.59680000000003</v>
      </c>
      <c r="EP120" s="1742">
        <v>468.56020000000007</v>
      </c>
      <c r="EQ120" s="1742">
        <v>498.31700000000006</v>
      </c>
      <c r="ER120" s="1742">
        <v>596.88640000000009</v>
      </c>
      <c r="ES120" s="1742">
        <v>555.53320000000008</v>
      </c>
      <c r="ET120" s="1742">
        <v>531.4652000000001</v>
      </c>
      <c r="EU120" s="1742">
        <v>381.04020000000003</v>
      </c>
      <c r="EV120" s="1742">
        <v>364.52080000000001</v>
      </c>
      <c r="EW120" s="1742">
        <v>497.77000000000004</v>
      </c>
      <c r="EX120" s="1742">
        <v>423.37800000000004</v>
      </c>
      <c r="EY120" s="1742">
        <v>477.53100000000006</v>
      </c>
      <c r="EZ120" s="1742">
        <v>602.5752</v>
      </c>
      <c r="FA120" s="1742">
        <v>653.88380000000006</v>
      </c>
      <c r="FB120" s="1742">
        <v>625.4398000000001</v>
      </c>
      <c r="FC120" s="1742">
        <v>539.99840000000006</v>
      </c>
      <c r="FD120" s="1742">
        <v>567.02020000000005</v>
      </c>
      <c r="FE120" s="1742">
        <v>642.06860000000006</v>
      </c>
      <c r="FF120" s="1742">
        <v>331.70080000000002</v>
      </c>
      <c r="FG120" s="1742">
        <v>387.82300000000004</v>
      </c>
      <c r="FH120" s="1742">
        <v>370.86600000000004</v>
      </c>
      <c r="FI120" s="1742">
        <v>370.86600000000004</v>
      </c>
      <c r="FJ120" s="1742">
        <v>386.61959999999999</v>
      </c>
      <c r="FK120" s="1742">
        <v>478.73440000000005</v>
      </c>
      <c r="FL120" s="1742">
        <v>437.05300000000005</v>
      </c>
      <c r="FM120" s="1742">
        <v>469.98240000000004</v>
      </c>
      <c r="FN120" s="1742">
        <v>531.24640000000011</v>
      </c>
      <c r="FO120" s="1742">
        <v>503.67760000000004</v>
      </c>
      <c r="FP120" s="1742">
        <v>459.48</v>
      </c>
      <c r="FQ120" s="1742">
        <v>553.23580000000004</v>
      </c>
      <c r="FR120" s="1742">
        <v>476.43700000000001</v>
      </c>
      <c r="FS120" s="1742">
        <v>494.05040000000008</v>
      </c>
      <c r="FT120" s="1742">
        <v>728.60400000000004</v>
      </c>
      <c r="FU120" s="1742">
        <v>674.01340000000005</v>
      </c>
      <c r="FV120" s="1742">
        <v>766.01880000000006</v>
      </c>
      <c r="FW120" s="1742">
        <v>707.5992</v>
      </c>
      <c r="FX120" s="1742">
        <v>787.89880000000016</v>
      </c>
      <c r="FY120" s="1742">
        <v>780.8972</v>
      </c>
      <c r="FZ120" s="1742">
        <v>809.12240000000008</v>
      </c>
      <c r="GA120" s="1742">
        <v>845.11500000000001</v>
      </c>
      <c r="GB120" s="1742">
        <v>828.15800000000002</v>
      </c>
      <c r="GC120" s="1742" t="s">
        <v>2861</v>
      </c>
      <c r="GD120" s="1742">
        <v>869.40180000000009</v>
      </c>
      <c r="GE120" s="1742" t="s">
        <v>2861</v>
      </c>
      <c r="GF120" s="1742" t="s">
        <v>2861</v>
      </c>
      <c r="GG120" s="1742">
        <v>826.4076</v>
      </c>
      <c r="GH120" s="1742">
        <v>851.35080000000016</v>
      </c>
      <c r="GI120" s="1742">
        <v>919.28820000000007</v>
      </c>
      <c r="GJ120" s="1742">
        <v>878.37260000000003</v>
      </c>
      <c r="GK120" s="1742">
        <v>779.03740000000005</v>
      </c>
      <c r="GL120" s="1742">
        <v>720.83659999999998</v>
      </c>
      <c r="GM120" s="1742">
        <v>776.08360000000005</v>
      </c>
      <c r="GN120" s="1742">
        <v>816.88980000000015</v>
      </c>
      <c r="GO120" s="1742">
        <v>954.5150000000001</v>
      </c>
      <c r="GP120" s="1742">
        <v>950.5766000000001</v>
      </c>
      <c r="GQ120" s="1742">
        <v>865.35400000000004</v>
      </c>
      <c r="GR120" s="1742">
        <v>990.9452</v>
      </c>
      <c r="GS120" s="1742">
        <v>912.9430000000001</v>
      </c>
      <c r="GT120" s="1742">
        <v>965.89260000000002</v>
      </c>
      <c r="GU120" s="1742">
        <v>979.78640000000007</v>
      </c>
      <c r="GV120" s="1742">
        <v>1003.6356000000001</v>
      </c>
      <c r="GW120" s="1742" t="s">
        <v>2861</v>
      </c>
      <c r="GX120" s="1742">
        <v>986.89740000000006</v>
      </c>
      <c r="GY120" s="1742" t="s">
        <v>2861</v>
      </c>
      <c r="GZ120" s="1742" t="s">
        <v>2861</v>
      </c>
      <c r="HA120" s="1742" t="s">
        <v>2861</v>
      </c>
      <c r="HB120" s="1742" t="s">
        <v>2861</v>
      </c>
      <c r="HC120" s="1744" t="s">
        <v>2861</v>
      </c>
      <c r="HD120" s="1745" t="s">
        <v>4821</v>
      </c>
      <c r="HE120" s="1746" t="s">
        <v>4702</v>
      </c>
      <c r="HF120" s="1747">
        <v>232</v>
      </c>
    </row>
    <row r="121" spans="2:214" hidden="1">
      <c r="B121" s="1738">
        <v>233</v>
      </c>
      <c r="C121" s="1739" t="s">
        <v>4702</v>
      </c>
      <c r="D121" s="1740" t="s">
        <v>4822</v>
      </c>
      <c r="E121" s="1748">
        <v>1440.6851999999999</v>
      </c>
      <c r="F121" s="1743">
        <v>1562.7755999999999</v>
      </c>
      <c r="G121" s="1743">
        <v>1650.5144</v>
      </c>
      <c r="H121" s="1743">
        <v>1463.7685999999999</v>
      </c>
      <c r="I121" s="1743">
        <v>1551.3980000000001</v>
      </c>
      <c r="J121" s="1743">
        <v>1498.9954</v>
      </c>
      <c r="K121" s="1743">
        <v>1430.8391999999999</v>
      </c>
      <c r="L121" s="1743">
        <v>1575.3566000000001</v>
      </c>
      <c r="M121" s="1743">
        <v>1449.2184000000002</v>
      </c>
      <c r="N121" s="1743">
        <v>1675.2388000000001</v>
      </c>
      <c r="O121" s="1743">
        <v>1346.8200000000002</v>
      </c>
      <c r="P121" s="1743">
        <v>1311.2649999999999</v>
      </c>
      <c r="Q121" s="1743">
        <v>1328.1125999999999</v>
      </c>
      <c r="R121" s="1743">
        <v>1263.8948</v>
      </c>
      <c r="S121" s="1743">
        <v>1365.8555999999999</v>
      </c>
      <c r="T121" s="1743">
        <v>1400.7541999999999</v>
      </c>
      <c r="U121" s="1743">
        <v>1415.5232000000001</v>
      </c>
      <c r="V121" s="1743">
        <v>1383.9066</v>
      </c>
      <c r="W121" s="1743">
        <v>1063.3645999999999</v>
      </c>
      <c r="X121" s="1743">
        <v>1204.4906000000001</v>
      </c>
      <c r="Y121" s="1742">
        <v>843.3646</v>
      </c>
      <c r="Z121" s="1742">
        <v>821.59400000000005</v>
      </c>
      <c r="AA121" s="1742">
        <v>822.79740000000004</v>
      </c>
      <c r="AB121" s="1742">
        <v>937.88620000000003</v>
      </c>
      <c r="AC121" s="1742">
        <v>723.46220000000005</v>
      </c>
      <c r="AD121" s="1742">
        <v>674.01340000000005</v>
      </c>
      <c r="AE121" s="1742">
        <v>647.42920000000004</v>
      </c>
      <c r="AF121" s="1742">
        <v>816.23340000000007</v>
      </c>
      <c r="AG121" s="1742">
        <v>739.3252</v>
      </c>
      <c r="AH121" s="1742">
        <v>582.33619999999996</v>
      </c>
      <c r="AI121" s="1742">
        <v>631.34740000000011</v>
      </c>
      <c r="AJ121" s="1742">
        <v>611.98360000000002</v>
      </c>
      <c r="AK121" s="1742">
        <v>658.36919999999998</v>
      </c>
      <c r="AL121" s="1742">
        <v>763.50260000000003</v>
      </c>
      <c r="AM121" s="1742">
        <v>714.71019999999999</v>
      </c>
      <c r="AN121" s="1742">
        <v>664.60500000000002</v>
      </c>
      <c r="AO121" s="1742">
        <v>567.02020000000005</v>
      </c>
      <c r="AP121" s="1742">
        <v>535.73180000000002</v>
      </c>
      <c r="AQ121" s="1742">
        <v>532.01220000000001</v>
      </c>
      <c r="AR121" s="1742">
        <v>596.44880000000012</v>
      </c>
      <c r="AS121" s="1742">
        <v>521.83800000000008</v>
      </c>
      <c r="AT121" s="1742">
        <v>487.15820000000002</v>
      </c>
      <c r="AU121" s="1742">
        <v>489.78380000000004</v>
      </c>
      <c r="AV121" s="1742">
        <v>485.51720000000006</v>
      </c>
      <c r="AW121" s="1742">
        <v>542.51459999999997</v>
      </c>
      <c r="AX121" s="1742">
        <v>455.10400000000004</v>
      </c>
      <c r="AY121" s="1742">
        <v>414.40720000000005</v>
      </c>
      <c r="AZ121" s="1742">
        <v>368.67800000000005</v>
      </c>
      <c r="BA121" s="1742">
        <v>383.66579999999999</v>
      </c>
      <c r="BB121" s="1742">
        <v>389.57340000000005</v>
      </c>
      <c r="BC121" s="1742">
        <v>408.17140000000006</v>
      </c>
      <c r="BD121" s="1742">
        <v>355.11240000000004</v>
      </c>
      <c r="BE121" s="1742">
        <v>391.10500000000002</v>
      </c>
      <c r="BF121" s="1742">
        <v>412.98500000000001</v>
      </c>
      <c r="BG121" s="1742">
        <v>437.81880000000001</v>
      </c>
      <c r="BH121" s="1742">
        <v>332.79480000000001</v>
      </c>
      <c r="BI121" s="1742">
        <v>352.48680000000002</v>
      </c>
      <c r="BJ121" s="1742">
        <v>338.48360000000002</v>
      </c>
      <c r="BK121" s="1742">
        <v>355.33120000000002</v>
      </c>
      <c r="BL121" s="1742">
        <v>323.60520000000002</v>
      </c>
      <c r="BM121" s="1742">
        <v>333.23240000000004</v>
      </c>
      <c r="BN121" s="1742">
        <v>350.73640000000006</v>
      </c>
      <c r="BO121" s="1742">
        <v>342.31259999999997</v>
      </c>
      <c r="BP121" s="1742">
        <v>347.12620000000004</v>
      </c>
      <c r="BQ121" s="1742">
        <v>325.57440000000003</v>
      </c>
      <c r="BR121" s="1742">
        <v>366.16180000000003</v>
      </c>
      <c r="BS121" s="1742">
        <v>359.92600000000004</v>
      </c>
      <c r="BT121" s="1742">
        <v>296.3646</v>
      </c>
      <c r="BU121" s="1742">
        <v>299.31840000000005</v>
      </c>
      <c r="BV121" s="1742" t="s">
        <v>2861</v>
      </c>
      <c r="BW121" s="1742">
        <v>293.95780000000002</v>
      </c>
      <c r="BX121" s="1742">
        <v>306.97640000000007</v>
      </c>
      <c r="BY121" s="1742">
        <v>280.72040000000004</v>
      </c>
      <c r="BZ121" s="1742">
        <v>246.15</v>
      </c>
      <c r="CA121" s="1742">
        <v>396.35620000000006</v>
      </c>
      <c r="CB121" s="1742">
        <v>361.34820000000002</v>
      </c>
      <c r="CC121" s="1742">
        <v>302.92860000000002</v>
      </c>
      <c r="CD121" s="1742">
        <v>375.24200000000002</v>
      </c>
      <c r="CE121" s="1742">
        <v>346.14159999999998</v>
      </c>
      <c r="CF121" s="1742">
        <v>446.89900000000006</v>
      </c>
      <c r="CG121" s="1742" t="s">
        <v>2861</v>
      </c>
      <c r="CH121" s="1742">
        <v>239.69540000000001</v>
      </c>
      <c r="CI121" s="1742">
        <v>227.00500000000002</v>
      </c>
      <c r="CJ121" s="1742">
        <v>258.40280000000001</v>
      </c>
      <c r="CK121" s="1742">
        <v>203.37460000000002</v>
      </c>
      <c r="CL121" s="1742">
        <v>230.28700000000001</v>
      </c>
      <c r="CM121" s="1742">
        <v>269.01460000000003</v>
      </c>
      <c r="CN121" s="1742">
        <v>317.26000000000005</v>
      </c>
      <c r="CO121" s="1742">
        <v>198.45160000000001</v>
      </c>
      <c r="CP121" s="1742">
        <v>182.2604</v>
      </c>
      <c r="CQ121" s="1742">
        <v>156.44200000000001</v>
      </c>
      <c r="CR121" s="1742">
        <v>230.61520000000004</v>
      </c>
      <c r="CS121" s="1742">
        <v>246.36879999999999</v>
      </c>
      <c r="CT121" s="1742">
        <v>206.65660000000003</v>
      </c>
      <c r="CU121" s="1742">
        <v>251.72940000000003</v>
      </c>
      <c r="CV121" s="1742">
        <v>193.85679999999999</v>
      </c>
      <c r="CW121" s="1742">
        <v>243.85260000000002</v>
      </c>
      <c r="CX121" s="1742">
        <v>117.3862</v>
      </c>
      <c r="CY121" s="1742">
        <v>157.536</v>
      </c>
      <c r="CZ121" s="1742">
        <v>93.427600000000012</v>
      </c>
      <c r="DA121" s="1742">
        <v>89.817400000000006</v>
      </c>
      <c r="DB121" s="1742">
        <v>53.3872</v>
      </c>
      <c r="DC121" s="1742">
        <v>61.373400000000004</v>
      </c>
      <c r="DD121" s="1742">
        <v>168.14779999999999</v>
      </c>
      <c r="DE121" s="1742">
        <v>158.95820000000003</v>
      </c>
      <c r="DF121" s="1742">
        <v>102.3984</v>
      </c>
      <c r="DG121" s="1742">
        <v>182.2604</v>
      </c>
      <c r="DH121" s="1742">
        <v>59.841800000000006</v>
      </c>
      <c r="DI121" s="1742">
        <v>78.658600000000007</v>
      </c>
      <c r="DJ121" s="1742">
        <v>0</v>
      </c>
      <c r="DK121" s="1742">
        <v>118.04260000000002</v>
      </c>
      <c r="DL121" s="1742">
        <v>80.737200000000001</v>
      </c>
      <c r="DM121" s="1742">
        <v>153.16000000000003</v>
      </c>
      <c r="DN121" s="1742">
        <v>124.16900000000001</v>
      </c>
      <c r="DO121" s="1742">
        <v>183.792</v>
      </c>
      <c r="DP121" s="1742">
        <v>143.75160000000002</v>
      </c>
      <c r="DQ121" s="1742">
        <v>120.55880000000002</v>
      </c>
      <c r="DR121" s="1742">
        <v>135.65600000000001</v>
      </c>
      <c r="DS121" s="1742">
        <v>172.19560000000001</v>
      </c>
      <c r="DT121" s="1742">
        <v>150.97200000000001</v>
      </c>
      <c r="DU121" s="1742">
        <v>217.04960000000003</v>
      </c>
      <c r="DV121" s="1742">
        <v>174.49300000000002</v>
      </c>
      <c r="DW121" s="1742">
        <v>192.2158</v>
      </c>
      <c r="DX121" s="1742">
        <v>180.51000000000002</v>
      </c>
      <c r="DY121" s="1742">
        <v>195.16960000000003</v>
      </c>
      <c r="DZ121" s="1742">
        <v>173.72720000000004</v>
      </c>
      <c r="EA121" s="1742">
        <v>186.52700000000002</v>
      </c>
      <c r="EB121" s="1742">
        <v>212.12660000000002</v>
      </c>
      <c r="EC121" s="1742">
        <v>190.35600000000002</v>
      </c>
      <c r="ED121" s="1742">
        <v>265.95140000000004</v>
      </c>
      <c r="EE121" s="1742">
        <v>308.07040000000006</v>
      </c>
      <c r="EF121" s="2007">
        <v>269.5616</v>
      </c>
      <c r="EG121" s="1742">
        <v>250.85420000000002</v>
      </c>
      <c r="EH121" s="1742">
        <v>168.36660000000001</v>
      </c>
      <c r="EI121" s="1742">
        <v>213.65820000000002</v>
      </c>
      <c r="EJ121" s="1742">
        <v>238.92960000000002</v>
      </c>
      <c r="EK121" s="1742">
        <v>289.58179999999999</v>
      </c>
      <c r="EL121" s="1742">
        <v>252.49520000000004</v>
      </c>
      <c r="EM121" s="1742">
        <v>354.89359999999999</v>
      </c>
      <c r="EN121" s="1742">
        <v>406.3116</v>
      </c>
      <c r="EO121" s="1742">
        <v>388.37</v>
      </c>
      <c r="EP121" s="1742">
        <v>433.33340000000004</v>
      </c>
      <c r="EQ121" s="1742">
        <v>463.09020000000004</v>
      </c>
      <c r="ER121" s="1742">
        <v>561.65960000000007</v>
      </c>
      <c r="ES121" s="1742">
        <v>520.30640000000005</v>
      </c>
      <c r="ET121" s="1742">
        <v>496.23840000000007</v>
      </c>
      <c r="EU121" s="1742">
        <v>345.9228</v>
      </c>
      <c r="EV121" s="1742">
        <v>329.29400000000004</v>
      </c>
      <c r="EW121" s="1742">
        <v>462.54320000000007</v>
      </c>
      <c r="EX121" s="1742">
        <v>388.15120000000002</v>
      </c>
      <c r="EY121" s="1742">
        <v>442.30420000000004</v>
      </c>
      <c r="EZ121" s="1742">
        <v>567.34840000000008</v>
      </c>
      <c r="FA121" s="1742">
        <v>618.65700000000004</v>
      </c>
      <c r="FB121" s="1742">
        <v>590.32240000000002</v>
      </c>
      <c r="FC121" s="1742">
        <v>504.77160000000003</v>
      </c>
      <c r="FD121" s="1742">
        <v>531.79340000000002</v>
      </c>
      <c r="FE121" s="1742">
        <v>606.84180000000015</v>
      </c>
      <c r="FF121" s="1742">
        <v>296.47400000000005</v>
      </c>
      <c r="FG121" s="1742">
        <v>352.59620000000007</v>
      </c>
      <c r="FH121" s="1742">
        <v>335.63920000000002</v>
      </c>
      <c r="FI121" s="1742">
        <v>335.63920000000002</v>
      </c>
      <c r="FJ121" s="1742">
        <v>351.39280000000002</v>
      </c>
      <c r="FK121" s="1742">
        <v>443.61700000000002</v>
      </c>
      <c r="FL121" s="1742">
        <v>401.82620000000003</v>
      </c>
      <c r="FM121" s="1742">
        <v>434.75560000000002</v>
      </c>
      <c r="FN121" s="1742">
        <v>496.12900000000002</v>
      </c>
      <c r="FO121" s="1742">
        <v>468.45080000000002</v>
      </c>
      <c r="FP121" s="1742">
        <v>424.25320000000005</v>
      </c>
      <c r="FQ121" s="1742">
        <v>518.00900000000001</v>
      </c>
      <c r="FR121" s="1742">
        <v>441.31960000000004</v>
      </c>
      <c r="FS121" s="1742">
        <v>458.8236</v>
      </c>
      <c r="FT121" s="1742">
        <v>693.37720000000002</v>
      </c>
      <c r="FU121" s="1742">
        <v>638.78660000000002</v>
      </c>
      <c r="FV121" s="1742">
        <v>730.79200000000003</v>
      </c>
      <c r="FW121" s="1742">
        <v>672.37240000000008</v>
      </c>
      <c r="FX121" s="1742">
        <v>752.78140000000008</v>
      </c>
      <c r="FY121" s="1742">
        <v>745.67040000000009</v>
      </c>
      <c r="FZ121" s="1742">
        <v>773.89560000000006</v>
      </c>
      <c r="GA121" s="1742">
        <v>809.88819999999998</v>
      </c>
      <c r="GB121" s="1742">
        <v>792.93119999999999</v>
      </c>
      <c r="GC121" s="1742" t="s">
        <v>2861</v>
      </c>
      <c r="GD121" s="1742">
        <v>834.17500000000007</v>
      </c>
      <c r="GE121" s="1742" t="s">
        <v>2861</v>
      </c>
      <c r="GF121" s="1742" t="s">
        <v>2861</v>
      </c>
      <c r="GG121" s="1742">
        <v>791.18080000000009</v>
      </c>
      <c r="GH121" s="1742">
        <v>816.12400000000002</v>
      </c>
      <c r="GI121" s="1742">
        <v>884.06140000000005</v>
      </c>
      <c r="GJ121" s="1742">
        <v>843.25520000000006</v>
      </c>
      <c r="GK121" s="1742">
        <v>743.81060000000002</v>
      </c>
      <c r="GL121" s="1742">
        <v>685.60980000000006</v>
      </c>
      <c r="GM121" s="1742">
        <v>740.96619999999996</v>
      </c>
      <c r="GN121" s="1742">
        <v>781.66300000000001</v>
      </c>
      <c r="GO121" s="1742">
        <v>919.28820000000007</v>
      </c>
      <c r="GP121" s="1742">
        <v>915.34980000000007</v>
      </c>
      <c r="GQ121" s="1742">
        <v>830.23660000000007</v>
      </c>
      <c r="GR121" s="1742">
        <v>955.71840000000009</v>
      </c>
      <c r="GS121" s="1742">
        <v>877.71620000000007</v>
      </c>
      <c r="GT121" s="1742">
        <v>930.6658000000001</v>
      </c>
      <c r="GU121" s="1742">
        <v>944.55960000000005</v>
      </c>
      <c r="GV121" s="1742">
        <v>968.51819999999998</v>
      </c>
      <c r="GW121" s="1742" t="s">
        <v>2861</v>
      </c>
      <c r="GX121" s="1742">
        <v>951.67060000000004</v>
      </c>
      <c r="GY121" s="1742" t="s">
        <v>2861</v>
      </c>
      <c r="GZ121" s="1742" t="s">
        <v>2861</v>
      </c>
      <c r="HA121" s="1742" t="s">
        <v>2861</v>
      </c>
      <c r="HB121" s="1742" t="s">
        <v>2861</v>
      </c>
      <c r="HC121" s="1744" t="s">
        <v>2861</v>
      </c>
      <c r="HD121" s="1745" t="s">
        <v>4822</v>
      </c>
      <c r="HE121" s="1746" t="s">
        <v>4702</v>
      </c>
      <c r="HF121" s="1747">
        <v>233</v>
      </c>
    </row>
    <row r="122" spans="2:214" hidden="1">
      <c r="B122" s="1738">
        <v>241</v>
      </c>
      <c r="C122" s="1739" t="s">
        <v>4703</v>
      </c>
      <c r="D122" s="1740" t="s">
        <v>4823</v>
      </c>
      <c r="E122" s="1748">
        <v>1520.4378000000002</v>
      </c>
      <c r="F122" s="1743">
        <v>1642.5282000000002</v>
      </c>
      <c r="G122" s="1743">
        <v>1730.2670000000003</v>
      </c>
      <c r="H122" s="1743">
        <v>1543.5212000000001</v>
      </c>
      <c r="I122" s="1743">
        <v>1631.1505999999999</v>
      </c>
      <c r="J122" s="1743">
        <v>1578.748</v>
      </c>
      <c r="K122" s="1743">
        <v>1510.5918000000001</v>
      </c>
      <c r="L122" s="1743">
        <v>1655.1091999999999</v>
      </c>
      <c r="M122" s="1743">
        <v>1528.971</v>
      </c>
      <c r="N122" s="1743">
        <v>1754.9913999999999</v>
      </c>
      <c r="O122" s="1743">
        <v>1426.5726</v>
      </c>
      <c r="P122" s="1743">
        <v>1391.0176000000001</v>
      </c>
      <c r="Q122" s="1743">
        <v>1407.8652000000002</v>
      </c>
      <c r="R122" s="1743">
        <v>1343.6474000000001</v>
      </c>
      <c r="S122" s="1743">
        <v>1445.6082000000001</v>
      </c>
      <c r="T122" s="1743">
        <v>1480.5068000000001</v>
      </c>
      <c r="U122" s="1743">
        <v>1495.2757999999999</v>
      </c>
      <c r="V122" s="1743">
        <v>1463.6592000000001</v>
      </c>
      <c r="W122" s="1743">
        <v>1143.1172000000001</v>
      </c>
      <c r="X122" s="1743">
        <v>1284.2431999999999</v>
      </c>
      <c r="Y122" s="1742">
        <v>923.11720000000003</v>
      </c>
      <c r="Z122" s="1742">
        <v>901.45600000000002</v>
      </c>
      <c r="AA122" s="1742">
        <v>902.65940000000012</v>
      </c>
      <c r="AB122" s="1742">
        <v>1017.7482</v>
      </c>
      <c r="AC122" s="1742">
        <v>803.32420000000002</v>
      </c>
      <c r="AD122" s="1742">
        <v>753.87540000000013</v>
      </c>
      <c r="AE122" s="1742">
        <v>727.18180000000007</v>
      </c>
      <c r="AF122" s="1742">
        <v>896.09540000000004</v>
      </c>
      <c r="AG122" s="1742">
        <v>819.18719999999996</v>
      </c>
      <c r="AH122" s="1742">
        <v>662.08880000000011</v>
      </c>
      <c r="AI122" s="1742">
        <v>711.1</v>
      </c>
      <c r="AJ122" s="1742">
        <v>691.73620000000005</v>
      </c>
      <c r="AK122" s="1742">
        <v>738.12180000000012</v>
      </c>
      <c r="AL122" s="1742">
        <v>843.3646</v>
      </c>
      <c r="AM122" s="1742">
        <v>794.57220000000007</v>
      </c>
      <c r="AN122" s="1742">
        <v>744.35760000000005</v>
      </c>
      <c r="AO122" s="1742">
        <v>646.77280000000007</v>
      </c>
      <c r="AP122" s="1742">
        <v>615.48440000000005</v>
      </c>
      <c r="AQ122" s="1742">
        <v>611.76480000000015</v>
      </c>
      <c r="AR122" s="1742">
        <v>676.20140000000004</v>
      </c>
      <c r="AS122" s="1742">
        <v>601.59059999999999</v>
      </c>
      <c r="AT122" s="1742">
        <v>563.30060000000003</v>
      </c>
      <c r="AU122" s="1742">
        <v>569.53640000000007</v>
      </c>
      <c r="AV122" s="1742">
        <v>565.26980000000015</v>
      </c>
      <c r="AW122" s="1742">
        <v>618.65700000000004</v>
      </c>
      <c r="AX122" s="1742">
        <v>534.96600000000001</v>
      </c>
      <c r="AY122" s="1742">
        <v>490.44020000000006</v>
      </c>
      <c r="AZ122" s="1742">
        <v>444.71100000000001</v>
      </c>
      <c r="BA122" s="1742">
        <v>459.69880000000001</v>
      </c>
      <c r="BB122" s="1742">
        <v>465.60640000000006</v>
      </c>
      <c r="BC122" s="1742">
        <v>488.03340000000009</v>
      </c>
      <c r="BD122" s="1742">
        <v>434.86500000000001</v>
      </c>
      <c r="BE122" s="1742">
        <v>469.32600000000002</v>
      </c>
      <c r="BF122" s="1742">
        <v>492.73759999999999</v>
      </c>
      <c r="BG122" s="1742">
        <v>517.68079999999998</v>
      </c>
      <c r="BH122" s="1742">
        <v>412.65680000000003</v>
      </c>
      <c r="BI122" s="1742">
        <v>432.23940000000005</v>
      </c>
      <c r="BJ122" s="1742">
        <v>418.23620000000005</v>
      </c>
      <c r="BK122" s="1742">
        <v>435.0838</v>
      </c>
      <c r="BL122" s="1742">
        <v>399.74760000000003</v>
      </c>
      <c r="BM122" s="1742">
        <v>409.37479999999999</v>
      </c>
      <c r="BN122" s="1742">
        <v>426.76940000000008</v>
      </c>
      <c r="BO122" s="1742">
        <v>422.1746</v>
      </c>
      <c r="BP122" s="1742">
        <v>423.15920000000006</v>
      </c>
      <c r="BQ122" s="1742">
        <v>401.60740000000004</v>
      </c>
      <c r="BR122" s="1742">
        <v>442.19480000000004</v>
      </c>
      <c r="BS122" s="1742">
        <v>436.06840000000005</v>
      </c>
      <c r="BT122" s="1742">
        <v>372.50700000000001</v>
      </c>
      <c r="BU122" s="1742">
        <v>375.46080000000001</v>
      </c>
      <c r="BV122" s="1742" t="s">
        <v>2861</v>
      </c>
      <c r="BW122" s="1742">
        <v>369.99080000000004</v>
      </c>
      <c r="BX122" s="1742">
        <v>383.00940000000003</v>
      </c>
      <c r="BY122" s="1742">
        <v>356.75340000000006</v>
      </c>
      <c r="BZ122" s="1742">
        <v>322.18300000000005</v>
      </c>
      <c r="CA122" s="1742">
        <v>476.21820000000002</v>
      </c>
      <c r="CB122" s="1742">
        <v>441.10080000000005</v>
      </c>
      <c r="CC122" s="1742">
        <v>382.68120000000005</v>
      </c>
      <c r="CD122" s="1742">
        <v>455.10400000000004</v>
      </c>
      <c r="CE122" s="1742">
        <v>425.89420000000007</v>
      </c>
      <c r="CF122" s="1742">
        <v>526.65160000000003</v>
      </c>
      <c r="CG122" s="1742" t="s">
        <v>2861</v>
      </c>
      <c r="CH122" s="1742">
        <v>291.44159999999999</v>
      </c>
      <c r="CI122" s="1742">
        <v>278.75120000000004</v>
      </c>
      <c r="CJ122" s="1742">
        <v>310.149</v>
      </c>
      <c r="CK122" s="1742">
        <v>255.1208</v>
      </c>
      <c r="CL122" s="1742">
        <v>271.85900000000004</v>
      </c>
      <c r="CM122" s="1742">
        <v>320.76080000000002</v>
      </c>
      <c r="CN122" s="1742">
        <v>369.00620000000004</v>
      </c>
      <c r="CO122" s="1742">
        <v>216.17440000000002</v>
      </c>
      <c r="CP122" s="1742">
        <v>199.98320000000004</v>
      </c>
      <c r="CQ122" s="1742">
        <v>174.16480000000001</v>
      </c>
      <c r="CR122" s="1742">
        <v>310.47720000000004</v>
      </c>
      <c r="CS122" s="1742">
        <v>322.51120000000003</v>
      </c>
      <c r="CT122" s="1742">
        <v>286.40920000000006</v>
      </c>
      <c r="CU122" s="1742">
        <v>331.48200000000003</v>
      </c>
      <c r="CV122" s="1742">
        <v>273.60939999999999</v>
      </c>
      <c r="CW122" s="1742">
        <v>323.60520000000002</v>
      </c>
      <c r="CX122" s="1742">
        <v>197.1388</v>
      </c>
      <c r="CY122" s="1742">
        <v>237.28860000000003</v>
      </c>
      <c r="CZ122" s="1742">
        <v>117.49560000000001</v>
      </c>
      <c r="DA122" s="1742">
        <v>117.3862</v>
      </c>
      <c r="DB122" s="1742">
        <v>130.40480000000002</v>
      </c>
      <c r="DC122" s="1742">
        <v>143.31400000000002</v>
      </c>
      <c r="DD122" s="1742">
        <v>219.89400000000001</v>
      </c>
      <c r="DE122" s="1742">
        <v>235.10060000000001</v>
      </c>
      <c r="DF122" s="1742">
        <v>178.4314</v>
      </c>
      <c r="DG122" s="1742">
        <v>258.29340000000002</v>
      </c>
      <c r="DH122" s="1742">
        <v>92.443000000000012</v>
      </c>
      <c r="DI122" s="1742">
        <v>154.69160000000002</v>
      </c>
      <c r="DJ122" s="1742">
        <v>119.79300000000001</v>
      </c>
      <c r="DK122" s="1742">
        <v>0</v>
      </c>
      <c r="DL122" s="1742">
        <v>62.029800000000009</v>
      </c>
      <c r="DM122" s="1742">
        <v>58.747800000000005</v>
      </c>
      <c r="DN122" s="1742">
        <v>55.465800000000009</v>
      </c>
      <c r="DO122" s="1742">
        <v>89.379800000000003</v>
      </c>
      <c r="DP122" s="1742">
        <v>90.802000000000007</v>
      </c>
      <c r="DQ122" s="1742">
        <v>138.28160000000003</v>
      </c>
      <c r="DR122" s="1742">
        <v>96.600200000000001</v>
      </c>
      <c r="DS122" s="1742">
        <v>119.24600000000001</v>
      </c>
      <c r="DT122" s="1742">
        <v>98.131800000000013</v>
      </c>
      <c r="DU122" s="1742">
        <v>202.39000000000001</v>
      </c>
      <c r="DV122" s="1742">
        <v>121.65280000000001</v>
      </c>
      <c r="DW122" s="1742">
        <v>139.2662</v>
      </c>
      <c r="DX122" s="1742">
        <v>122.6374</v>
      </c>
      <c r="DY122" s="1742">
        <v>130.2954</v>
      </c>
      <c r="DZ122" s="1742">
        <v>117.7144</v>
      </c>
      <c r="EA122" s="1742">
        <v>133.57740000000001</v>
      </c>
      <c r="EB122" s="1742">
        <v>159.28640000000001</v>
      </c>
      <c r="EC122" s="1742">
        <v>137.51580000000001</v>
      </c>
      <c r="ED122" s="1742">
        <v>213.11120000000003</v>
      </c>
      <c r="EE122" s="1742">
        <v>255.23020000000002</v>
      </c>
      <c r="EF122" s="2007">
        <v>216.61200000000002</v>
      </c>
      <c r="EG122" s="1742">
        <v>198.01400000000001</v>
      </c>
      <c r="EH122" s="1742">
        <v>99.554000000000002</v>
      </c>
      <c r="EI122" s="1742">
        <v>144.95500000000001</v>
      </c>
      <c r="EJ122" s="1742">
        <v>170.22640000000001</v>
      </c>
      <c r="EK122" s="1742">
        <v>220.87860000000003</v>
      </c>
      <c r="EL122" s="1742">
        <v>158.083</v>
      </c>
      <c r="EM122" s="1742">
        <v>302.05340000000007</v>
      </c>
      <c r="EN122" s="1742">
        <v>353.36200000000002</v>
      </c>
      <c r="EO122" s="1742">
        <v>335.52980000000002</v>
      </c>
      <c r="EP122" s="1742">
        <v>380.38380000000001</v>
      </c>
      <c r="EQ122" s="1742">
        <v>410.14060000000001</v>
      </c>
      <c r="ER122" s="1742">
        <v>508.81940000000009</v>
      </c>
      <c r="ES122" s="1742">
        <v>467.35680000000002</v>
      </c>
      <c r="ET122" s="1742">
        <v>443.39820000000003</v>
      </c>
      <c r="EU122" s="1742">
        <v>292.97320000000002</v>
      </c>
      <c r="EV122" s="1742">
        <v>276.4538</v>
      </c>
      <c r="EW122" s="1742">
        <v>409.70300000000003</v>
      </c>
      <c r="EX122" s="1742">
        <v>335.31100000000004</v>
      </c>
      <c r="EY122" s="1742">
        <v>389.46400000000006</v>
      </c>
      <c r="EZ122" s="1742">
        <v>514.39880000000005</v>
      </c>
      <c r="FA122" s="1742">
        <v>565.81680000000006</v>
      </c>
      <c r="FB122" s="1742">
        <v>537.37279999999998</v>
      </c>
      <c r="FC122" s="1742">
        <v>451.93140000000005</v>
      </c>
      <c r="FD122" s="1742">
        <v>478.95320000000004</v>
      </c>
      <c r="FE122" s="1742">
        <v>554.00160000000005</v>
      </c>
      <c r="FF122" s="1742">
        <v>243.63380000000001</v>
      </c>
      <c r="FG122" s="1742">
        <v>299.75600000000003</v>
      </c>
      <c r="FH122" s="1742">
        <v>282.79900000000004</v>
      </c>
      <c r="FI122" s="1742">
        <v>282.79900000000004</v>
      </c>
      <c r="FJ122" s="1742">
        <v>298.55259999999998</v>
      </c>
      <c r="FK122" s="1742">
        <v>390.66740000000004</v>
      </c>
      <c r="FL122" s="1742">
        <v>348.8766</v>
      </c>
      <c r="FM122" s="1742">
        <v>381.80600000000004</v>
      </c>
      <c r="FN122" s="1742">
        <v>443.17940000000004</v>
      </c>
      <c r="FO122" s="1742">
        <v>415.50120000000004</v>
      </c>
      <c r="FP122" s="1742">
        <v>371.30360000000002</v>
      </c>
      <c r="FQ122" s="1742">
        <v>465.16880000000003</v>
      </c>
      <c r="FR122" s="1742">
        <v>388.37</v>
      </c>
      <c r="FS122" s="1742">
        <v>405.98340000000007</v>
      </c>
      <c r="FT122" s="1742">
        <v>640.53700000000003</v>
      </c>
      <c r="FU122" s="1742">
        <v>585.94640000000004</v>
      </c>
      <c r="FV122" s="1742">
        <v>677.95180000000005</v>
      </c>
      <c r="FW122" s="1742">
        <v>619.53219999999999</v>
      </c>
      <c r="FX122" s="1742">
        <v>699.83180000000016</v>
      </c>
      <c r="FY122" s="1742">
        <v>692.83019999999999</v>
      </c>
      <c r="FZ122" s="1742">
        <v>721.05540000000008</v>
      </c>
      <c r="GA122" s="1742">
        <v>757.048</v>
      </c>
      <c r="GB122" s="1742">
        <v>740.09100000000001</v>
      </c>
      <c r="GC122" s="1742" t="s">
        <v>2861</v>
      </c>
      <c r="GD122" s="1742">
        <v>781.33480000000009</v>
      </c>
      <c r="GE122" s="1742" t="s">
        <v>2861</v>
      </c>
      <c r="GF122" s="1742" t="s">
        <v>2861</v>
      </c>
      <c r="GG122" s="1742">
        <v>738.23120000000006</v>
      </c>
      <c r="GH122" s="1742">
        <v>763.28380000000016</v>
      </c>
      <c r="GI122" s="1742">
        <v>831.22120000000007</v>
      </c>
      <c r="GJ122" s="1742">
        <v>790.30560000000003</v>
      </c>
      <c r="GK122" s="1742">
        <v>690.8610000000001</v>
      </c>
      <c r="GL122" s="1742">
        <v>632.66020000000003</v>
      </c>
      <c r="GM122" s="1742">
        <v>688.01660000000004</v>
      </c>
      <c r="GN122" s="1742">
        <v>728.71340000000009</v>
      </c>
      <c r="GO122" s="1742">
        <v>866.44800000000009</v>
      </c>
      <c r="GP122" s="1742">
        <v>862.50960000000009</v>
      </c>
      <c r="GQ122" s="1742">
        <v>777.28700000000003</v>
      </c>
      <c r="GR122" s="1742">
        <v>902.87819999999999</v>
      </c>
      <c r="GS122" s="1742">
        <v>824.87600000000009</v>
      </c>
      <c r="GT122" s="1742">
        <v>877.82560000000001</v>
      </c>
      <c r="GU122" s="1742">
        <v>891.71940000000006</v>
      </c>
      <c r="GV122" s="1742">
        <v>915.56860000000006</v>
      </c>
      <c r="GW122" s="1742" t="s">
        <v>2861</v>
      </c>
      <c r="GX122" s="1742">
        <v>898.83040000000005</v>
      </c>
      <c r="GY122" s="1742" t="s">
        <v>2861</v>
      </c>
      <c r="GZ122" s="1742" t="s">
        <v>2861</v>
      </c>
      <c r="HA122" s="1742" t="s">
        <v>2861</v>
      </c>
      <c r="HB122" s="1742" t="s">
        <v>2861</v>
      </c>
      <c r="HC122" s="1744" t="s">
        <v>2861</v>
      </c>
      <c r="HD122" s="1745" t="s">
        <v>4823</v>
      </c>
      <c r="HE122" s="1746" t="s">
        <v>4703</v>
      </c>
      <c r="HF122" s="1747">
        <v>241</v>
      </c>
    </row>
    <row r="123" spans="2:214" hidden="1">
      <c r="B123" s="1738">
        <v>242</v>
      </c>
      <c r="C123" s="1739" t="s">
        <v>4703</v>
      </c>
      <c r="D123" s="1740" t="s">
        <v>4824</v>
      </c>
      <c r="E123" s="1748">
        <v>1489.9151999999999</v>
      </c>
      <c r="F123" s="1743">
        <v>1612.0056</v>
      </c>
      <c r="G123" s="1743">
        <v>1699.7444</v>
      </c>
      <c r="H123" s="1743">
        <v>1512.9985999999999</v>
      </c>
      <c r="I123" s="1743">
        <v>1600.6280000000002</v>
      </c>
      <c r="J123" s="1743">
        <v>1548.2254</v>
      </c>
      <c r="K123" s="1743">
        <v>1480.0691999999999</v>
      </c>
      <c r="L123" s="1743">
        <v>1624.5866000000001</v>
      </c>
      <c r="M123" s="1743">
        <v>1498.4484000000002</v>
      </c>
      <c r="N123" s="1743">
        <v>1724.4688000000001</v>
      </c>
      <c r="O123" s="1743">
        <v>1396.0500000000002</v>
      </c>
      <c r="P123" s="1743">
        <v>1360.4949999999999</v>
      </c>
      <c r="Q123" s="1743">
        <v>1377.3425999999999</v>
      </c>
      <c r="R123" s="1743">
        <v>1313.1248000000001</v>
      </c>
      <c r="S123" s="1743">
        <v>1415.0855999999999</v>
      </c>
      <c r="T123" s="1743">
        <v>1449.9841999999999</v>
      </c>
      <c r="U123" s="1743">
        <v>1464.7532000000001</v>
      </c>
      <c r="V123" s="1743">
        <v>1433.1366</v>
      </c>
      <c r="W123" s="1743">
        <v>1112.5945999999999</v>
      </c>
      <c r="X123" s="1743">
        <v>1253.7206000000001</v>
      </c>
      <c r="Y123" s="1742">
        <v>892.59460000000001</v>
      </c>
      <c r="Z123" s="1742">
        <v>870.93340000000012</v>
      </c>
      <c r="AA123" s="1742">
        <v>872.13680000000011</v>
      </c>
      <c r="AB123" s="1742">
        <v>987.2256000000001</v>
      </c>
      <c r="AC123" s="1742">
        <v>772.80160000000001</v>
      </c>
      <c r="AD123" s="1742">
        <v>723.35280000000012</v>
      </c>
      <c r="AE123" s="1742">
        <v>696.76859999999999</v>
      </c>
      <c r="AF123" s="1742">
        <v>865.57280000000014</v>
      </c>
      <c r="AG123" s="1742">
        <v>788.66460000000006</v>
      </c>
      <c r="AH123" s="1742">
        <v>631.67560000000003</v>
      </c>
      <c r="AI123" s="1742">
        <v>676.96720000000005</v>
      </c>
      <c r="AJ123" s="1742">
        <v>661.21360000000004</v>
      </c>
      <c r="AK123" s="1742">
        <v>707.70860000000005</v>
      </c>
      <c r="AL123" s="1742">
        <v>812.8420000000001</v>
      </c>
      <c r="AM123" s="1742">
        <v>764.04960000000005</v>
      </c>
      <c r="AN123" s="1742">
        <v>713.94440000000009</v>
      </c>
      <c r="AO123" s="1742">
        <v>616.3596</v>
      </c>
      <c r="AP123" s="1742">
        <v>584.96180000000004</v>
      </c>
      <c r="AQ123" s="1742">
        <v>581.35160000000008</v>
      </c>
      <c r="AR123" s="1742">
        <v>645.78819999999996</v>
      </c>
      <c r="AS123" s="1742">
        <v>571.0680000000001</v>
      </c>
      <c r="AT123" s="1742">
        <v>525.44820000000004</v>
      </c>
      <c r="AU123" s="1742">
        <v>539.1232</v>
      </c>
      <c r="AV123" s="1742">
        <v>534.85660000000007</v>
      </c>
      <c r="AW123" s="1742">
        <v>580.80460000000005</v>
      </c>
      <c r="AX123" s="1742">
        <v>504.44340000000005</v>
      </c>
      <c r="AY123" s="1742">
        <v>452.58780000000002</v>
      </c>
      <c r="AZ123" s="1742">
        <v>406.85860000000002</v>
      </c>
      <c r="BA123" s="1742">
        <v>421.84640000000007</v>
      </c>
      <c r="BB123" s="1742">
        <v>427.75400000000002</v>
      </c>
      <c r="BC123" s="1742">
        <v>457.51080000000002</v>
      </c>
      <c r="BD123" s="1742">
        <v>404.45179999999999</v>
      </c>
      <c r="BE123" s="1742">
        <v>431.47360000000003</v>
      </c>
      <c r="BF123" s="1742">
        <v>462.32440000000008</v>
      </c>
      <c r="BG123" s="1742">
        <v>487.15820000000002</v>
      </c>
      <c r="BH123" s="1742">
        <v>382.13420000000002</v>
      </c>
      <c r="BI123" s="1742">
        <v>401.82620000000003</v>
      </c>
      <c r="BJ123" s="1742">
        <v>387.71359999999999</v>
      </c>
      <c r="BK123" s="1742">
        <v>404.67059999999998</v>
      </c>
      <c r="BL123" s="1742">
        <v>361.89520000000005</v>
      </c>
      <c r="BM123" s="1742">
        <v>371.52240000000006</v>
      </c>
      <c r="BN123" s="1742">
        <v>388.91700000000003</v>
      </c>
      <c r="BO123" s="1742">
        <v>391.65200000000004</v>
      </c>
      <c r="BP123" s="1742">
        <v>385.30680000000001</v>
      </c>
      <c r="BQ123" s="1742">
        <v>363.75500000000005</v>
      </c>
      <c r="BR123" s="1742">
        <v>404.34240000000005</v>
      </c>
      <c r="BS123" s="1742">
        <v>398.21600000000001</v>
      </c>
      <c r="BT123" s="1742">
        <v>334.65460000000002</v>
      </c>
      <c r="BU123" s="1742">
        <v>337.60840000000007</v>
      </c>
      <c r="BV123" s="1742" t="s">
        <v>2861</v>
      </c>
      <c r="BW123" s="1742">
        <v>332.13840000000005</v>
      </c>
      <c r="BX123" s="1742">
        <v>345.15700000000004</v>
      </c>
      <c r="BY123" s="1742">
        <v>318.90100000000001</v>
      </c>
      <c r="BZ123" s="1742">
        <v>284.3306</v>
      </c>
      <c r="CA123" s="1742">
        <v>445.69560000000001</v>
      </c>
      <c r="CB123" s="1742">
        <v>410.57820000000004</v>
      </c>
      <c r="CC123" s="1742">
        <v>352.26800000000003</v>
      </c>
      <c r="CD123" s="1742">
        <v>424.58140000000003</v>
      </c>
      <c r="CE123" s="1742">
        <v>395.48100000000005</v>
      </c>
      <c r="CF123" s="1742">
        <v>496.23840000000007</v>
      </c>
      <c r="CG123" s="1742" t="s">
        <v>2861</v>
      </c>
      <c r="CH123" s="1742">
        <v>261.24720000000002</v>
      </c>
      <c r="CI123" s="1742">
        <v>248.44740000000002</v>
      </c>
      <c r="CJ123" s="1742">
        <v>279.84520000000003</v>
      </c>
      <c r="CK123" s="1742">
        <v>224.81700000000001</v>
      </c>
      <c r="CL123" s="1742">
        <v>247.68160000000003</v>
      </c>
      <c r="CM123" s="1742">
        <v>290.56640000000004</v>
      </c>
      <c r="CN123" s="1742">
        <v>338.70240000000007</v>
      </c>
      <c r="CO123" s="1742">
        <v>191.99700000000001</v>
      </c>
      <c r="CP123" s="1742">
        <v>175.8058</v>
      </c>
      <c r="CQ123" s="1742">
        <v>149.98740000000001</v>
      </c>
      <c r="CR123" s="1742">
        <v>279.95460000000003</v>
      </c>
      <c r="CS123" s="1742">
        <v>284.65879999999999</v>
      </c>
      <c r="CT123" s="1742">
        <v>255.99600000000001</v>
      </c>
      <c r="CU123" s="1742">
        <v>301.06880000000001</v>
      </c>
      <c r="CV123" s="1742">
        <v>243.19620000000003</v>
      </c>
      <c r="CW123" s="1742">
        <v>293.19200000000001</v>
      </c>
      <c r="CX123" s="1742">
        <v>166.61620000000002</v>
      </c>
      <c r="CY123" s="1742">
        <v>206.87540000000001</v>
      </c>
      <c r="CZ123" s="1742">
        <v>84.019199999999998</v>
      </c>
      <c r="DA123" s="1742">
        <v>83.034600000000012</v>
      </c>
      <c r="DB123" s="1742">
        <v>99.882199999999997</v>
      </c>
      <c r="DC123" s="1742">
        <v>112.90080000000002</v>
      </c>
      <c r="DD123" s="1742">
        <v>189.59020000000004</v>
      </c>
      <c r="DE123" s="1742">
        <v>197.24820000000003</v>
      </c>
      <c r="DF123" s="1742">
        <v>140.57900000000001</v>
      </c>
      <c r="DG123" s="1742">
        <v>220.44100000000003</v>
      </c>
      <c r="DH123" s="1742">
        <v>62.139200000000002</v>
      </c>
      <c r="DI123" s="1742">
        <v>116.83920000000001</v>
      </c>
      <c r="DJ123" s="1742">
        <v>81.940600000000018</v>
      </c>
      <c r="DK123" s="1742">
        <v>62.029800000000009</v>
      </c>
      <c r="DL123" s="1742">
        <v>0</v>
      </c>
      <c r="DM123" s="1742">
        <v>102.94540000000001</v>
      </c>
      <c r="DN123" s="1742">
        <v>73.954399999999993</v>
      </c>
      <c r="DO123" s="1742">
        <v>133.57740000000001</v>
      </c>
      <c r="DP123" s="1742">
        <v>93.537000000000006</v>
      </c>
      <c r="DQ123" s="1742">
        <v>113.66660000000002</v>
      </c>
      <c r="DR123" s="1742">
        <v>95.506200000000007</v>
      </c>
      <c r="DS123" s="1742">
        <v>121.98100000000001</v>
      </c>
      <c r="DT123" s="1742">
        <v>100.7574</v>
      </c>
      <c r="DU123" s="1742">
        <v>205.01560000000003</v>
      </c>
      <c r="DV123" s="1742">
        <v>124.2784</v>
      </c>
      <c r="DW123" s="1742">
        <v>142.00120000000001</v>
      </c>
      <c r="DX123" s="1742">
        <v>130.2954</v>
      </c>
      <c r="DY123" s="1742">
        <v>144.95500000000001</v>
      </c>
      <c r="DZ123" s="1742">
        <v>123.51260000000002</v>
      </c>
      <c r="EA123" s="1742">
        <v>136.3124</v>
      </c>
      <c r="EB123" s="1742">
        <v>161.91200000000001</v>
      </c>
      <c r="EC123" s="1742">
        <v>140.1414</v>
      </c>
      <c r="ED123" s="1742">
        <v>215.73680000000002</v>
      </c>
      <c r="EE123" s="1742">
        <v>257.85579999999999</v>
      </c>
      <c r="EF123" s="2007">
        <v>219.34700000000001</v>
      </c>
      <c r="EG123" s="1742">
        <v>200.63960000000003</v>
      </c>
      <c r="EH123" s="1742">
        <v>118.15200000000002</v>
      </c>
      <c r="EI123" s="1742">
        <v>163.44360000000003</v>
      </c>
      <c r="EJ123" s="1742">
        <v>188.715</v>
      </c>
      <c r="EK123" s="1742">
        <v>239.36720000000003</v>
      </c>
      <c r="EL123" s="1742">
        <v>202.28060000000002</v>
      </c>
      <c r="EM123" s="1742">
        <v>304.67900000000003</v>
      </c>
      <c r="EN123" s="1742">
        <v>356.09700000000004</v>
      </c>
      <c r="EO123" s="1742">
        <v>338.15540000000004</v>
      </c>
      <c r="EP123" s="1742">
        <v>383.11880000000002</v>
      </c>
      <c r="EQ123" s="1742">
        <v>412.87560000000002</v>
      </c>
      <c r="ER123" s="1742">
        <v>511.44500000000005</v>
      </c>
      <c r="ES123" s="1742">
        <v>470.09180000000003</v>
      </c>
      <c r="ET123" s="1742">
        <v>446.02379999999999</v>
      </c>
      <c r="EU123" s="1742">
        <v>295.70820000000003</v>
      </c>
      <c r="EV123" s="1742">
        <v>279.07940000000002</v>
      </c>
      <c r="EW123" s="1742">
        <v>412.32859999999999</v>
      </c>
      <c r="EX123" s="1742">
        <v>337.9366</v>
      </c>
      <c r="EY123" s="1742">
        <v>392.08960000000002</v>
      </c>
      <c r="EZ123" s="1742">
        <v>517.13380000000006</v>
      </c>
      <c r="FA123" s="1742">
        <v>568.44240000000002</v>
      </c>
      <c r="FB123" s="1742">
        <v>540.1078</v>
      </c>
      <c r="FC123" s="1742">
        <v>454.55700000000002</v>
      </c>
      <c r="FD123" s="1742">
        <v>481.5788</v>
      </c>
      <c r="FE123" s="1742">
        <v>556.62720000000002</v>
      </c>
      <c r="FF123" s="1742">
        <v>246.2594</v>
      </c>
      <c r="FG123" s="1742">
        <v>302.38159999999999</v>
      </c>
      <c r="FH123" s="1742">
        <v>285.4246</v>
      </c>
      <c r="FI123" s="1742">
        <v>285.4246</v>
      </c>
      <c r="FJ123" s="1742">
        <v>301.17820000000006</v>
      </c>
      <c r="FK123" s="1742">
        <v>393.40240000000006</v>
      </c>
      <c r="FL123" s="1742">
        <v>351.61160000000001</v>
      </c>
      <c r="FM123" s="1742">
        <v>384.54100000000005</v>
      </c>
      <c r="FN123" s="1742">
        <v>445.91440000000006</v>
      </c>
      <c r="FO123" s="1742">
        <v>418.23620000000005</v>
      </c>
      <c r="FP123" s="1742">
        <v>374.03860000000003</v>
      </c>
      <c r="FQ123" s="1742">
        <v>467.79440000000005</v>
      </c>
      <c r="FR123" s="1742">
        <v>391.10500000000002</v>
      </c>
      <c r="FS123" s="1742">
        <v>408.60900000000004</v>
      </c>
      <c r="FT123" s="1742">
        <v>643.1626</v>
      </c>
      <c r="FU123" s="1742">
        <v>588.572</v>
      </c>
      <c r="FV123" s="1742">
        <v>680.57740000000013</v>
      </c>
      <c r="FW123" s="1742">
        <v>622.15780000000007</v>
      </c>
      <c r="FX123" s="1742">
        <v>702.56680000000006</v>
      </c>
      <c r="FY123" s="1742">
        <v>695.45580000000007</v>
      </c>
      <c r="FZ123" s="1742">
        <v>723.68100000000004</v>
      </c>
      <c r="GA123" s="1742">
        <v>759.67360000000008</v>
      </c>
      <c r="GB123" s="1742">
        <v>742.71660000000008</v>
      </c>
      <c r="GC123" s="1742" t="s">
        <v>2861</v>
      </c>
      <c r="GD123" s="1742">
        <v>783.96040000000005</v>
      </c>
      <c r="GE123" s="1742" t="s">
        <v>2861</v>
      </c>
      <c r="GF123" s="1742" t="s">
        <v>2861</v>
      </c>
      <c r="GG123" s="1742">
        <v>740.96619999999996</v>
      </c>
      <c r="GH123" s="1742">
        <v>765.90940000000012</v>
      </c>
      <c r="GI123" s="1742">
        <v>833.84680000000014</v>
      </c>
      <c r="GJ123" s="1742">
        <v>793.04060000000004</v>
      </c>
      <c r="GK123" s="1742">
        <v>693.596</v>
      </c>
      <c r="GL123" s="1742">
        <v>635.39520000000005</v>
      </c>
      <c r="GM123" s="1742">
        <v>690.75160000000005</v>
      </c>
      <c r="GN123" s="1742">
        <v>731.44840000000011</v>
      </c>
      <c r="GO123" s="1742">
        <v>869.07360000000006</v>
      </c>
      <c r="GP123" s="1742">
        <v>865.13520000000005</v>
      </c>
      <c r="GQ123" s="1742">
        <v>780.02200000000005</v>
      </c>
      <c r="GR123" s="1742">
        <v>905.50380000000007</v>
      </c>
      <c r="GS123" s="1742">
        <v>827.50160000000005</v>
      </c>
      <c r="GT123" s="1742">
        <v>880.45119999999997</v>
      </c>
      <c r="GU123" s="1742">
        <v>894.34500000000003</v>
      </c>
      <c r="GV123" s="1742">
        <v>918.30360000000007</v>
      </c>
      <c r="GW123" s="1742" t="s">
        <v>2861</v>
      </c>
      <c r="GX123" s="1742">
        <v>901.45600000000002</v>
      </c>
      <c r="GY123" s="1742" t="s">
        <v>2861</v>
      </c>
      <c r="GZ123" s="1742" t="s">
        <v>2861</v>
      </c>
      <c r="HA123" s="1742" t="s">
        <v>2861</v>
      </c>
      <c r="HB123" s="1742" t="s">
        <v>2861</v>
      </c>
      <c r="HC123" s="1744" t="s">
        <v>2861</v>
      </c>
      <c r="HD123" s="1745" t="s">
        <v>4824</v>
      </c>
      <c r="HE123" s="1746" t="s">
        <v>4703</v>
      </c>
      <c r="HF123" s="1747">
        <v>242</v>
      </c>
    </row>
    <row r="124" spans="2:214" hidden="1">
      <c r="B124" s="1738">
        <v>243</v>
      </c>
      <c r="C124" s="1739" t="s">
        <v>4703</v>
      </c>
      <c r="D124" s="1740" t="s">
        <v>4825</v>
      </c>
      <c r="E124" s="1748">
        <v>1554.7894000000001</v>
      </c>
      <c r="F124" s="1743">
        <v>1676.8798000000002</v>
      </c>
      <c r="G124" s="1743">
        <v>1764.6186000000002</v>
      </c>
      <c r="H124" s="1743">
        <v>1577.8728000000001</v>
      </c>
      <c r="I124" s="1743">
        <v>1665.5022000000001</v>
      </c>
      <c r="J124" s="1743">
        <v>1613.0996</v>
      </c>
      <c r="K124" s="1743">
        <v>1544.9434000000001</v>
      </c>
      <c r="L124" s="1743">
        <v>1689.4608000000001</v>
      </c>
      <c r="M124" s="1743">
        <v>1563.3226000000002</v>
      </c>
      <c r="N124" s="1743">
        <v>1789.3430000000001</v>
      </c>
      <c r="O124" s="1743">
        <v>1460.9242000000002</v>
      </c>
      <c r="P124" s="1743">
        <v>1425.3692000000001</v>
      </c>
      <c r="Q124" s="1743">
        <v>1442.2168000000001</v>
      </c>
      <c r="R124" s="1743">
        <v>1377.9990000000003</v>
      </c>
      <c r="S124" s="1743">
        <v>1479.9598000000001</v>
      </c>
      <c r="T124" s="1743">
        <v>1514.8584000000001</v>
      </c>
      <c r="U124" s="1743">
        <v>1529.6274000000001</v>
      </c>
      <c r="V124" s="1743">
        <v>1498.0108</v>
      </c>
      <c r="W124" s="1743">
        <v>1177.4688000000001</v>
      </c>
      <c r="X124" s="1743">
        <v>1318.5948000000001</v>
      </c>
      <c r="Y124" s="1742">
        <v>957.4688000000001</v>
      </c>
      <c r="Z124" s="1742">
        <v>935.69820000000004</v>
      </c>
      <c r="AA124" s="1742">
        <v>936.90160000000003</v>
      </c>
      <c r="AB124" s="1742">
        <v>1051.9904000000001</v>
      </c>
      <c r="AC124" s="1742">
        <v>837.67580000000009</v>
      </c>
      <c r="AD124" s="1742">
        <v>788.11760000000004</v>
      </c>
      <c r="AE124" s="1742">
        <v>761.53340000000003</v>
      </c>
      <c r="AF124" s="1742">
        <v>930.33760000000007</v>
      </c>
      <c r="AG124" s="1742">
        <v>853.4294000000001</v>
      </c>
      <c r="AH124" s="1742">
        <v>696.44040000000007</v>
      </c>
      <c r="AI124" s="1742">
        <v>745.45159999999998</v>
      </c>
      <c r="AJ124" s="1742">
        <v>726.08780000000013</v>
      </c>
      <c r="AK124" s="1742">
        <v>772.47340000000008</v>
      </c>
      <c r="AL124" s="1742">
        <v>877.60680000000013</v>
      </c>
      <c r="AM124" s="1742">
        <v>828.92380000000014</v>
      </c>
      <c r="AN124" s="1742">
        <v>778.70920000000001</v>
      </c>
      <c r="AO124" s="1742">
        <v>681.12440000000004</v>
      </c>
      <c r="AP124" s="1742">
        <v>649.83600000000001</v>
      </c>
      <c r="AQ124" s="1742">
        <v>646.11640000000011</v>
      </c>
      <c r="AR124" s="1742">
        <v>710.55300000000011</v>
      </c>
      <c r="AS124" s="1742">
        <v>635.94219999999996</v>
      </c>
      <c r="AT124" s="1742">
        <v>597.65219999999999</v>
      </c>
      <c r="AU124" s="1742">
        <v>603.88800000000003</v>
      </c>
      <c r="AV124" s="1742">
        <v>599.62140000000011</v>
      </c>
      <c r="AW124" s="1742">
        <v>652.89919999999995</v>
      </c>
      <c r="AX124" s="1742">
        <v>569.20820000000003</v>
      </c>
      <c r="AY124" s="1742">
        <v>524.79180000000008</v>
      </c>
      <c r="AZ124" s="1742">
        <v>479.06260000000003</v>
      </c>
      <c r="BA124" s="1742">
        <v>494.05040000000008</v>
      </c>
      <c r="BB124" s="1742">
        <v>499.95800000000003</v>
      </c>
      <c r="BC124" s="1742">
        <v>522.27560000000005</v>
      </c>
      <c r="BD124" s="1742">
        <v>469.21660000000003</v>
      </c>
      <c r="BE124" s="1742">
        <v>503.67760000000004</v>
      </c>
      <c r="BF124" s="1742">
        <v>527.08920000000001</v>
      </c>
      <c r="BG124" s="1742">
        <v>551.923</v>
      </c>
      <c r="BH124" s="1742">
        <v>446.89900000000006</v>
      </c>
      <c r="BI124" s="1742">
        <v>466.59100000000001</v>
      </c>
      <c r="BJ124" s="1742">
        <v>452.58780000000002</v>
      </c>
      <c r="BK124" s="1742">
        <v>469.43540000000007</v>
      </c>
      <c r="BL124" s="1742">
        <v>433.9898</v>
      </c>
      <c r="BM124" s="1742">
        <v>443.61700000000002</v>
      </c>
      <c r="BN124" s="1742">
        <v>461.12100000000004</v>
      </c>
      <c r="BO124" s="1742">
        <v>456.41680000000002</v>
      </c>
      <c r="BP124" s="1742">
        <v>457.51080000000002</v>
      </c>
      <c r="BQ124" s="1742">
        <v>435.95900000000006</v>
      </c>
      <c r="BR124" s="1742">
        <v>476.54640000000006</v>
      </c>
      <c r="BS124" s="1742">
        <v>470.31060000000002</v>
      </c>
      <c r="BT124" s="1742">
        <v>406.85860000000002</v>
      </c>
      <c r="BU124" s="1742">
        <v>409.81240000000008</v>
      </c>
      <c r="BV124" s="1742" t="s">
        <v>2861</v>
      </c>
      <c r="BW124" s="1742">
        <v>404.34240000000005</v>
      </c>
      <c r="BX124" s="1742">
        <v>417.36100000000005</v>
      </c>
      <c r="BY124" s="1742">
        <v>391.10500000000002</v>
      </c>
      <c r="BZ124" s="1742">
        <v>356.53460000000001</v>
      </c>
      <c r="CA124" s="1742">
        <v>510.46040000000005</v>
      </c>
      <c r="CB124" s="1742">
        <v>475.45240000000007</v>
      </c>
      <c r="CC124" s="1742">
        <v>417.03280000000001</v>
      </c>
      <c r="CD124" s="1742">
        <v>489.34620000000007</v>
      </c>
      <c r="CE124" s="1742">
        <v>460.24580000000003</v>
      </c>
      <c r="CF124" s="1742">
        <v>561.00319999999999</v>
      </c>
      <c r="CG124" s="1742" t="s">
        <v>2861</v>
      </c>
      <c r="CH124" s="1742">
        <v>325.79320000000001</v>
      </c>
      <c r="CI124" s="1742">
        <v>312.99340000000007</v>
      </c>
      <c r="CJ124" s="1742">
        <v>344.39120000000003</v>
      </c>
      <c r="CK124" s="1742">
        <v>289.363</v>
      </c>
      <c r="CL124" s="1742">
        <v>306.2106</v>
      </c>
      <c r="CM124" s="1742">
        <v>355.11240000000004</v>
      </c>
      <c r="CN124" s="1742">
        <v>403.24840000000006</v>
      </c>
      <c r="CO124" s="1742">
        <v>250.52600000000001</v>
      </c>
      <c r="CP124" s="1742">
        <v>234.3348</v>
      </c>
      <c r="CQ124" s="1742">
        <v>208.5164</v>
      </c>
      <c r="CR124" s="1742">
        <v>344.71940000000006</v>
      </c>
      <c r="CS124" s="1742">
        <v>356.75340000000006</v>
      </c>
      <c r="CT124" s="1742">
        <v>320.76080000000002</v>
      </c>
      <c r="CU124" s="1742">
        <v>365.83359999999999</v>
      </c>
      <c r="CV124" s="1742">
        <v>307.96100000000001</v>
      </c>
      <c r="CW124" s="1742">
        <v>357.95679999999999</v>
      </c>
      <c r="CX124" s="1742">
        <v>231.49040000000002</v>
      </c>
      <c r="CY124" s="1742">
        <v>271.64020000000005</v>
      </c>
      <c r="CZ124" s="1742">
        <v>151.73779999999999</v>
      </c>
      <c r="DA124" s="1742">
        <v>151.73779999999999</v>
      </c>
      <c r="DB124" s="1742">
        <v>164.75640000000001</v>
      </c>
      <c r="DC124" s="1742">
        <v>177.66560000000001</v>
      </c>
      <c r="DD124" s="1742">
        <v>254.13620000000003</v>
      </c>
      <c r="DE124" s="1742">
        <v>269.34280000000001</v>
      </c>
      <c r="DF124" s="1742">
        <v>212.78300000000002</v>
      </c>
      <c r="DG124" s="1742">
        <v>292.64500000000004</v>
      </c>
      <c r="DH124" s="1742">
        <v>126.79460000000002</v>
      </c>
      <c r="DI124" s="1742">
        <v>189.04320000000001</v>
      </c>
      <c r="DJ124" s="1742">
        <v>154.14460000000003</v>
      </c>
      <c r="DK124" s="1742">
        <v>60.38880000000001</v>
      </c>
      <c r="DL124" s="1742">
        <v>104.69580000000001</v>
      </c>
      <c r="DM124" s="1742">
        <v>0</v>
      </c>
      <c r="DN124" s="1742">
        <v>89.708000000000013</v>
      </c>
      <c r="DO124" s="1742">
        <v>72.422800000000009</v>
      </c>
      <c r="DP124" s="1742">
        <v>125.15360000000001</v>
      </c>
      <c r="DQ124" s="1742">
        <v>172.63320000000002</v>
      </c>
      <c r="DR124" s="1742">
        <v>130.95180000000002</v>
      </c>
      <c r="DS124" s="1742">
        <v>153.59760000000003</v>
      </c>
      <c r="DT124" s="1742">
        <v>132.37400000000002</v>
      </c>
      <c r="DU124" s="1742">
        <v>236.63220000000004</v>
      </c>
      <c r="DV124" s="1742">
        <v>156.0044</v>
      </c>
      <c r="DW124" s="1742">
        <v>173.61779999999999</v>
      </c>
      <c r="DX124" s="1742">
        <v>156.989</v>
      </c>
      <c r="DY124" s="1742">
        <v>164.64700000000002</v>
      </c>
      <c r="DZ124" s="1742">
        <v>152.066</v>
      </c>
      <c r="EA124" s="1742">
        <v>167.929</v>
      </c>
      <c r="EB124" s="1742">
        <v>193.63800000000001</v>
      </c>
      <c r="EC124" s="1742">
        <v>171.8674</v>
      </c>
      <c r="ED124" s="1742">
        <v>247.35340000000002</v>
      </c>
      <c r="EE124" s="1742">
        <v>289.58179999999999</v>
      </c>
      <c r="EF124" s="2007">
        <v>250.96360000000001</v>
      </c>
      <c r="EG124" s="1742">
        <v>232.36560000000003</v>
      </c>
      <c r="EH124" s="1742">
        <v>133.90560000000002</v>
      </c>
      <c r="EI124" s="1742">
        <v>145.50200000000001</v>
      </c>
      <c r="EJ124" s="1742">
        <v>204.578</v>
      </c>
      <c r="EK124" s="1742">
        <v>228.53660000000002</v>
      </c>
      <c r="EL124" s="1742">
        <v>141.126</v>
      </c>
      <c r="EM124" s="1742">
        <v>336.29559999999998</v>
      </c>
      <c r="EN124" s="1742">
        <v>387.71359999999999</v>
      </c>
      <c r="EO124" s="1742">
        <v>369.88140000000004</v>
      </c>
      <c r="EP124" s="1742">
        <v>414.73540000000008</v>
      </c>
      <c r="EQ124" s="1742">
        <v>444.49220000000003</v>
      </c>
      <c r="ER124" s="1742">
        <v>543.17100000000005</v>
      </c>
      <c r="ES124" s="1742">
        <v>501.70840000000004</v>
      </c>
      <c r="ET124" s="1742">
        <v>477.74980000000005</v>
      </c>
      <c r="EU124" s="1742">
        <v>327.32480000000004</v>
      </c>
      <c r="EV124" s="1742">
        <v>310.69600000000003</v>
      </c>
      <c r="EW124" s="1742">
        <v>444.05459999999999</v>
      </c>
      <c r="EX124" s="1742">
        <v>369.6626</v>
      </c>
      <c r="EY124" s="1742">
        <v>423.81560000000002</v>
      </c>
      <c r="EZ124" s="1742">
        <v>548.75040000000001</v>
      </c>
      <c r="FA124" s="1742">
        <v>600.05900000000008</v>
      </c>
      <c r="FB124" s="1742">
        <v>571.72440000000006</v>
      </c>
      <c r="FC124" s="1742">
        <v>486.28300000000002</v>
      </c>
      <c r="FD124" s="1742">
        <v>513.3048</v>
      </c>
      <c r="FE124" s="1742">
        <v>588.35320000000002</v>
      </c>
      <c r="FF124" s="1742">
        <v>277.98540000000003</v>
      </c>
      <c r="FG124" s="1742">
        <v>334.10759999999999</v>
      </c>
      <c r="FH124" s="1742">
        <v>317.1506</v>
      </c>
      <c r="FI124" s="1742">
        <v>317.1506</v>
      </c>
      <c r="FJ124" s="1742">
        <v>332.90420000000006</v>
      </c>
      <c r="FK124" s="1742">
        <v>425.01900000000001</v>
      </c>
      <c r="FL124" s="1742">
        <v>383.22820000000002</v>
      </c>
      <c r="FM124" s="1742">
        <v>416.1576</v>
      </c>
      <c r="FN124" s="1742">
        <v>477.53100000000006</v>
      </c>
      <c r="FO124" s="1742">
        <v>449.8528</v>
      </c>
      <c r="FP124" s="1742">
        <v>405.65520000000004</v>
      </c>
      <c r="FQ124" s="1742">
        <v>499.52040000000005</v>
      </c>
      <c r="FR124" s="1742">
        <v>422.72160000000002</v>
      </c>
      <c r="FS124" s="1742">
        <v>440.33500000000004</v>
      </c>
      <c r="FT124" s="1742">
        <v>674.8886</v>
      </c>
      <c r="FU124" s="1742">
        <v>620.18860000000006</v>
      </c>
      <c r="FV124" s="1742">
        <v>712.30340000000012</v>
      </c>
      <c r="FW124" s="1742">
        <v>653.88380000000006</v>
      </c>
      <c r="FX124" s="1742">
        <v>734.18340000000012</v>
      </c>
      <c r="FY124" s="1742">
        <v>727.07240000000013</v>
      </c>
      <c r="FZ124" s="1742">
        <v>755.40700000000004</v>
      </c>
      <c r="GA124" s="1742">
        <v>791.39960000000008</v>
      </c>
      <c r="GB124" s="1742">
        <v>774.44260000000008</v>
      </c>
      <c r="GC124" s="1742" t="s">
        <v>2861</v>
      </c>
      <c r="GD124" s="1742">
        <v>815.68640000000005</v>
      </c>
      <c r="GE124" s="1742" t="s">
        <v>2861</v>
      </c>
      <c r="GF124" s="1742" t="s">
        <v>2861</v>
      </c>
      <c r="GG124" s="1742">
        <v>772.58280000000013</v>
      </c>
      <c r="GH124" s="1742">
        <v>797.63540000000012</v>
      </c>
      <c r="GI124" s="1742">
        <v>865.57280000000014</v>
      </c>
      <c r="GJ124" s="1742">
        <v>824.65719999999999</v>
      </c>
      <c r="GK124" s="1742">
        <v>725.21260000000007</v>
      </c>
      <c r="GL124" s="1742">
        <v>667.01180000000011</v>
      </c>
      <c r="GM124" s="1742">
        <v>722.3682</v>
      </c>
      <c r="GN124" s="1742">
        <v>763.06500000000005</v>
      </c>
      <c r="GO124" s="1742">
        <v>900.6902</v>
      </c>
      <c r="GP124" s="1742">
        <v>896.75180000000012</v>
      </c>
      <c r="GQ124" s="1742">
        <v>811.6386</v>
      </c>
      <c r="GR124" s="1742">
        <v>937.12040000000013</v>
      </c>
      <c r="GS124" s="1742">
        <v>859.1182</v>
      </c>
      <c r="GT124" s="1742">
        <v>912.06780000000015</v>
      </c>
      <c r="GU124" s="1742">
        <v>926.07100000000003</v>
      </c>
      <c r="GV124" s="1742">
        <v>949.92020000000002</v>
      </c>
      <c r="GW124" s="1742" t="s">
        <v>2861</v>
      </c>
      <c r="GX124" s="1742">
        <v>933.18200000000002</v>
      </c>
      <c r="GY124" s="1742" t="s">
        <v>2861</v>
      </c>
      <c r="GZ124" s="1742" t="s">
        <v>2861</v>
      </c>
      <c r="HA124" s="1742" t="s">
        <v>2861</v>
      </c>
      <c r="HB124" s="1742" t="s">
        <v>2861</v>
      </c>
      <c r="HC124" s="1744" t="s">
        <v>2861</v>
      </c>
      <c r="HD124" s="1745" t="s">
        <v>4825</v>
      </c>
      <c r="HE124" s="1746" t="s">
        <v>4703</v>
      </c>
      <c r="HF124" s="1747">
        <v>243</v>
      </c>
    </row>
    <row r="125" spans="2:214" hidden="1">
      <c r="B125" s="1738">
        <v>244</v>
      </c>
      <c r="C125" s="1739" t="s">
        <v>4703</v>
      </c>
      <c r="D125" s="1740" t="s">
        <v>4826</v>
      </c>
      <c r="E125" s="1748">
        <v>1525.6890000000001</v>
      </c>
      <c r="F125" s="1743">
        <v>1647.7794000000001</v>
      </c>
      <c r="G125" s="1743">
        <v>1735.5182000000002</v>
      </c>
      <c r="H125" s="1743">
        <v>1548.7724000000001</v>
      </c>
      <c r="I125" s="1743">
        <v>1636.4018000000001</v>
      </c>
      <c r="J125" s="1743">
        <v>1583.9992000000002</v>
      </c>
      <c r="K125" s="1743">
        <v>1515.8430000000001</v>
      </c>
      <c r="L125" s="1743">
        <v>1660.3604</v>
      </c>
      <c r="M125" s="1743">
        <v>1534.2222000000002</v>
      </c>
      <c r="N125" s="1743">
        <v>1760.2426</v>
      </c>
      <c r="O125" s="1743">
        <v>1431.8238000000001</v>
      </c>
      <c r="P125" s="1743">
        <v>1396.2688000000001</v>
      </c>
      <c r="Q125" s="1743">
        <v>1413.1164000000001</v>
      </c>
      <c r="R125" s="1743">
        <v>1348.8986</v>
      </c>
      <c r="S125" s="1743">
        <v>1450.8594000000001</v>
      </c>
      <c r="T125" s="1743">
        <v>1485.758</v>
      </c>
      <c r="U125" s="1743">
        <v>1500.527</v>
      </c>
      <c r="V125" s="1743">
        <v>1468.9104000000002</v>
      </c>
      <c r="W125" s="1743">
        <v>1148.3684000000001</v>
      </c>
      <c r="X125" s="1743">
        <v>1289.4944</v>
      </c>
      <c r="Y125" s="1742">
        <v>928.36840000000007</v>
      </c>
      <c r="Z125" s="1742">
        <v>906.70720000000006</v>
      </c>
      <c r="AA125" s="1742">
        <v>907.91060000000004</v>
      </c>
      <c r="AB125" s="1742">
        <v>1022.9994000000002</v>
      </c>
      <c r="AC125" s="1742">
        <v>808.57540000000006</v>
      </c>
      <c r="AD125" s="1742">
        <v>759.12660000000005</v>
      </c>
      <c r="AE125" s="1742">
        <v>732.54240000000004</v>
      </c>
      <c r="AF125" s="1742">
        <v>901.34660000000008</v>
      </c>
      <c r="AG125" s="1742">
        <v>824.43840000000012</v>
      </c>
      <c r="AH125" s="1742">
        <v>667.44940000000008</v>
      </c>
      <c r="AI125" s="1742">
        <v>716.4606</v>
      </c>
      <c r="AJ125" s="1742">
        <v>696.98740000000009</v>
      </c>
      <c r="AK125" s="1742">
        <v>743.37300000000005</v>
      </c>
      <c r="AL125" s="1742">
        <v>848.61580000000015</v>
      </c>
      <c r="AM125" s="1742">
        <v>799.82340000000011</v>
      </c>
      <c r="AN125" s="1742">
        <v>749.60880000000009</v>
      </c>
      <c r="AO125" s="1742">
        <v>652.024</v>
      </c>
      <c r="AP125" s="1742">
        <v>620.73559999999998</v>
      </c>
      <c r="AQ125" s="1742">
        <v>617.01600000000008</v>
      </c>
      <c r="AR125" s="1742">
        <v>681.45260000000007</v>
      </c>
      <c r="AS125" s="1742">
        <v>606.84180000000015</v>
      </c>
      <c r="AT125" s="1742">
        <v>568.55180000000007</v>
      </c>
      <c r="AU125" s="1742">
        <v>574.7876</v>
      </c>
      <c r="AV125" s="1742">
        <v>570.52100000000007</v>
      </c>
      <c r="AW125" s="1742">
        <v>623.90819999999997</v>
      </c>
      <c r="AX125" s="1742">
        <v>540.21720000000005</v>
      </c>
      <c r="AY125" s="1742">
        <v>495.69140000000004</v>
      </c>
      <c r="AZ125" s="1742">
        <v>449.96220000000005</v>
      </c>
      <c r="BA125" s="1742">
        <v>464.95000000000005</v>
      </c>
      <c r="BB125" s="1742">
        <v>470.85759999999999</v>
      </c>
      <c r="BC125" s="1742">
        <v>493.28460000000001</v>
      </c>
      <c r="BD125" s="1742">
        <v>440.11620000000005</v>
      </c>
      <c r="BE125" s="1742">
        <v>474.57720000000006</v>
      </c>
      <c r="BF125" s="1742">
        <v>497.98880000000003</v>
      </c>
      <c r="BG125" s="1742">
        <v>522.93200000000002</v>
      </c>
      <c r="BH125" s="1742">
        <v>417.90800000000002</v>
      </c>
      <c r="BI125" s="1742">
        <v>437.6</v>
      </c>
      <c r="BJ125" s="1742">
        <v>423.48740000000004</v>
      </c>
      <c r="BK125" s="1742">
        <v>440.33500000000004</v>
      </c>
      <c r="BL125" s="1742">
        <v>404.99880000000002</v>
      </c>
      <c r="BM125" s="1742">
        <v>414.62600000000003</v>
      </c>
      <c r="BN125" s="1742">
        <v>432.0206</v>
      </c>
      <c r="BO125" s="1742">
        <v>427.42580000000004</v>
      </c>
      <c r="BP125" s="1742">
        <v>428.41040000000004</v>
      </c>
      <c r="BQ125" s="1742">
        <v>406.96800000000002</v>
      </c>
      <c r="BR125" s="1742">
        <v>447.44600000000003</v>
      </c>
      <c r="BS125" s="1742">
        <v>441.31960000000004</v>
      </c>
      <c r="BT125" s="1742">
        <v>377.75820000000004</v>
      </c>
      <c r="BU125" s="1742">
        <v>380.71200000000005</v>
      </c>
      <c r="BV125" s="1742" t="s">
        <v>2861</v>
      </c>
      <c r="BW125" s="1742">
        <v>375.24200000000002</v>
      </c>
      <c r="BX125" s="1742">
        <v>388.26060000000001</v>
      </c>
      <c r="BY125" s="1742">
        <v>362.11400000000003</v>
      </c>
      <c r="BZ125" s="1742">
        <v>327.43420000000003</v>
      </c>
      <c r="CA125" s="1742">
        <v>481.46940000000006</v>
      </c>
      <c r="CB125" s="1742">
        <v>446.35200000000003</v>
      </c>
      <c r="CC125" s="1742">
        <v>388.04180000000002</v>
      </c>
      <c r="CD125" s="1742">
        <v>460.35520000000002</v>
      </c>
      <c r="CE125" s="1742">
        <v>431.14540000000005</v>
      </c>
      <c r="CF125" s="1742">
        <v>531.90280000000007</v>
      </c>
      <c r="CG125" s="1742" t="s">
        <v>2861</v>
      </c>
      <c r="CH125" s="1742">
        <v>296.80220000000003</v>
      </c>
      <c r="CI125" s="1742">
        <v>284.00240000000002</v>
      </c>
      <c r="CJ125" s="1742">
        <v>315.40020000000004</v>
      </c>
      <c r="CK125" s="1742">
        <v>260.37200000000001</v>
      </c>
      <c r="CL125" s="1742">
        <v>251.72940000000003</v>
      </c>
      <c r="CM125" s="1742">
        <v>317.69760000000002</v>
      </c>
      <c r="CN125" s="1742">
        <v>350.29880000000003</v>
      </c>
      <c r="CO125" s="1742">
        <v>196.04480000000001</v>
      </c>
      <c r="CP125" s="1742">
        <v>179.85360000000003</v>
      </c>
      <c r="CQ125" s="1742">
        <v>154.03520000000003</v>
      </c>
      <c r="CR125" s="1742">
        <v>315.72840000000002</v>
      </c>
      <c r="CS125" s="1742">
        <v>327.76240000000007</v>
      </c>
      <c r="CT125" s="1742">
        <v>291.66040000000004</v>
      </c>
      <c r="CU125" s="1742">
        <v>336.8426</v>
      </c>
      <c r="CV125" s="1742">
        <v>278.97000000000003</v>
      </c>
      <c r="CW125" s="1742">
        <v>328.85640000000006</v>
      </c>
      <c r="CX125" s="1742">
        <v>202.39000000000001</v>
      </c>
      <c r="CY125" s="1742">
        <v>242.53980000000001</v>
      </c>
      <c r="CZ125" s="1742">
        <v>122.74680000000001</v>
      </c>
      <c r="DA125" s="1742">
        <v>122.6374</v>
      </c>
      <c r="DB125" s="1742">
        <v>135.65600000000001</v>
      </c>
      <c r="DC125" s="1742">
        <v>148.67460000000003</v>
      </c>
      <c r="DD125" s="1742">
        <v>225.14520000000002</v>
      </c>
      <c r="DE125" s="1742">
        <v>240.3518</v>
      </c>
      <c r="DF125" s="1742">
        <v>183.68260000000001</v>
      </c>
      <c r="DG125" s="1742">
        <v>263.5446</v>
      </c>
      <c r="DH125" s="1742">
        <v>97.694200000000009</v>
      </c>
      <c r="DI125" s="1742">
        <v>159.94280000000001</v>
      </c>
      <c r="DJ125" s="1742">
        <v>125.0442</v>
      </c>
      <c r="DK125" s="1742">
        <v>54.918800000000005</v>
      </c>
      <c r="DL125" s="1742">
        <v>75.595399999999998</v>
      </c>
      <c r="DM125" s="1742">
        <v>90.036200000000008</v>
      </c>
      <c r="DN125" s="1742">
        <v>0</v>
      </c>
      <c r="DO125" s="1742">
        <v>120.66820000000001</v>
      </c>
      <c r="DP125" s="1742">
        <v>67.3904</v>
      </c>
      <c r="DQ125" s="1742">
        <v>118.15200000000002</v>
      </c>
      <c r="DR125" s="1742">
        <v>76.470600000000019</v>
      </c>
      <c r="DS125" s="1742">
        <v>95.94380000000001</v>
      </c>
      <c r="DT125" s="1742">
        <v>74.173200000000008</v>
      </c>
      <c r="DU125" s="1742">
        <v>178.97839999999999</v>
      </c>
      <c r="DV125" s="1742">
        <v>98.241200000000006</v>
      </c>
      <c r="DW125" s="1742">
        <v>115.96400000000001</v>
      </c>
      <c r="DX125" s="1742">
        <v>78.002200000000002</v>
      </c>
      <c r="DY125" s="1742">
        <v>85.660200000000003</v>
      </c>
      <c r="DZ125" s="1742">
        <v>72.969800000000006</v>
      </c>
      <c r="EA125" s="1742">
        <v>100.64800000000001</v>
      </c>
      <c r="EB125" s="1742">
        <v>119.13660000000002</v>
      </c>
      <c r="EC125" s="1742">
        <v>99.007000000000005</v>
      </c>
      <c r="ED125" s="1742">
        <v>172.9614</v>
      </c>
      <c r="EE125" s="1742">
        <v>231.81860000000003</v>
      </c>
      <c r="EF125" s="2007">
        <v>176.57160000000002</v>
      </c>
      <c r="EG125" s="1742">
        <v>174.60240000000002</v>
      </c>
      <c r="EH125" s="1742">
        <v>54.918800000000005</v>
      </c>
      <c r="EI125" s="1742">
        <v>100.31980000000001</v>
      </c>
      <c r="EJ125" s="1742">
        <v>125.5912</v>
      </c>
      <c r="EK125" s="1742">
        <v>176.13400000000001</v>
      </c>
      <c r="EL125" s="1742">
        <v>189.37139999999999</v>
      </c>
      <c r="EM125" s="1742">
        <v>269.88980000000004</v>
      </c>
      <c r="EN125" s="1742">
        <v>321.30779999999999</v>
      </c>
      <c r="EO125" s="1742">
        <v>303.47559999999999</v>
      </c>
      <c r="EP125" s="1742">
        <v>348.32960000000003</v>
      </c>
      <c r="EQ125" s="1742">
        <v>378.08640000000003</v>
      </c>
      <c r="ER125" s="1742">
        <v>476.76520000000005</v>
      </c>
      <c r="ES125" s="1742">
        <v>435.30259999999998</v>
      </c>
      <c r="ET125" s="1742">
        <v>411.34400000000005</v>
      </c>
      <c r="EU125" s="1742">
        <v>260.91900000000004</v>
      </c>
      <c r="EV125" s="1742">
        <v>244.29020000000003</v>
      </c>
      <c r="EW125" s="1742">
        <v>377.64879999999999</v>
      </c>
      <c r="EX125" s="1742">
        <v>303.2568</v>
      </c>
      <c r="EY125" s="1742">
        <v>357.40980000000002</v>
      </c>
      <c r="EZ125" s="1742">
        <v>482.34460000000001</v>
      </c>
      <c r="FA125" s="1742">
        <v>533.76260000000002</v>
      </c>
      <c r="FB125" s="1742">
        <v>505.3186</v>
      </c>
      <c r="FC125" s="1742">
        <v>419.87720000000002</v>
      </c>
      <c r="FD125" s="1742">
        <v>446.89900000000006</v>
      </c>
      <c r="FE125" s="1742">
        <v>521.94740000000002</v>
      </c>
      <c r="FF125" s="1742">
        <v>203.48400000000001</v>
      </c>
      <c r="FG125" s="1742">
        <v>259.60620000000006</v>
      </c>
      <c r="FH125" s="1742">
        <v>242.64920000000004</v>
      </c>
      <c r="FI125" s="1742">
        <v>242.64920000000004</v>
      </c>
      <c r="FJ125" s="1742">
        <v>258.40280000000001</v>
      </c>
      <c r="FK125" s="1742">
        <v>350.51760000000002</v>
      </c>
      <c r="FL125" s="1742">
        <v>308.83620000000002</v>
      </c>
      <c r="FM125" s="1742">
        <v>341.76560000000001</v>
      </c>
      <c r="FN125" s="1742">
        <v>403.02960000000002</v>
      </c>
      <c r="FO125" s="1742">
        <v>375.46080000000001</v>
      </c>
      <c r="FP125" s="1742">
        <v>331.26320000000004</v>
      </c>
      <c r="FQ125" s="1742">
        <v>425.01900000000001</v>
      </c>
      <c r="FR125" s="1742">
        <v>348.22020000000003</v>
      </c>
      <c r="FS125" s="1742">
        <v>365.83359999999999</v>
      </c>
      <c r="FT125" s="1742">
        <v>608.48280000000011</v>
      </c>
      <c r="FU125" s="1742">
        <v>553.8922</v>
      </c>
      <c r="FV125" s="1742">
        <v>645.89760000000001</v>
      </c>
      <c r="FW125" s="1742">
        <v>587.47800000000007</v>
      </c>
      <c r="FX125" s="1742">
        <v>667.77760000000001</v>
      </c>
      <c r="FY125" s="1742">
        <v>660.77600000000007</v>
      </c>
      <c r="FZ125" s="1742">
        <v>689.00120000000004</v>
      </c>
      <c r="GA125" s="1742">
        <v>724.99380000000008</v>
      </c>
      <c r="GB125" s="1742">
        <v>708.03680000000008</v>
      </c>
      <c r="GC125" s="1742" t="s">
        <v>2861</v>
      </c>
      <c r="GD125" s="1742">
        <v>749.28060000000005</v>
      </c>
      <c r="GE125" s="1742" t="s">
        <v>2861</v>
      </c>
      <c r="GF125" s="1742" t="s">
        <v>2861</v>
      </c>
      <c r="GG125" s="1742">
        <v>706.17700000000002</v>
      </c>
      <c r="GH125" s="1742">
        <v>731.2296</v>
      </c>
      <c r="GI125" s="1742">
        <v>799.16700000000003</v>
      </c>
      <c r="GJ125" s="1742">
        <v>758.2514000000001</v>
      </c>
      <c r="GK125" s="1742">
        <v>658.80680000000007</v>
      </c>
      <c r="GL125" s="1742">
        <v>600.60599999999999</v>
      </c>
      <c r="GM125" s="1742">
        <v>655.96240000000012</v>
      </c>
      <c r="GN125" s="1742">
        <v>696.65920000000006</v>
      </c>
      <c r="GO125" s="1742">
        <v>834.39380000000017</v>
      </c>
      <c r="GP125" s="1742">
        <v>830.34600000000012</v>
      </c>
      <c r="GQ125" s="1742">
        <v>745.23280000000011</v>
      </c>
      <c r="GR125" s="1742">
        <v>870.71460000000002</v>
      </c>
      <c r="GS125" s="1742">
        <v>792.82180000000017</v>
      </c>
      <c r="GT125" s="1742">
        <v>845.66200000000003</v>
      </c>
      <c r="GU125" s="1742">
        <v>859.66520000000003</v>
      </c>
      <c r="GV125" s="1742">
        <v>883.51440000000014</v>
      </c>
      <c r="GW125" s="1742" t="s">
        <v>2861</v>
      </c>
      <c r="GX125" s="1742">
        <v>866.77620000000002</v>
      </c>
      <c r="GY125" s="1742" t="s">
        <v>2861</v>
      </c>
      <c r="GZ125" s="1742" t="s">
        <v>2861</v>
      </c>
      <c r="HA125" s="1742" t="s">
        <v>2861</v>
      </c>
      <c r="HB125" s="1742" t="s">
        <v>2861</v>
      </c>
      <c r="HC125" s="1744" t="s">
        <v>2861</v>
      </c>
      <c r="HD125" s="1745" t="s">
        <v>4826</v>
      </c>
      <c r="HE125" s="1746" t="s">
        <v>4703</v>
      </c>
      <c r="HF125" s="1747">
        <v>244</v>
      </c>
    </row>
    <row r="126" spans="2:214" hidden="1">
      <c r="B126" s="1738">
        <v>245</v>
      </c>
      <c r="C126" s="1739" t="s">
        <v>4703</v>
      </c>
      <c r="D126" s="1740" t="s">
        <v>4827</v>
      </c>
      <c r="E126" s="1748">
        <v>1585.2026000000001</v>
      </c>
      <c r="F126" s="1743">
        <v>1707.2930000000001</v>
      </c>
      <c r="G126" s="1743">
        <v>1795.0318000000002</v>
      </c>
      <c r="H126" s="1743">
        <v>1608.2860000000001</v>
      </c>
      <c r="I126" s="1743">
        <v>1695.9154000000001</v>
      </c>
      <c r="J126" s="1743">
        <v>1643.5128</v>
      </c>
      <c r="K126" s="1743">
        <v>1575.3566000000001</v>
      </c>
      <c r="L126" s="1743">
        <v>1719.874</v>
      </c>
      <c r="M126" s="1743">
        <v>1593.7358000000002</v>
      </c>
      <c r="N126" s="1743">
        <v>1819.7562</v>
      </c>
      <c r="O126" s="1743">
        <v>1491.3374000000001</v>
      </c>
      <c r="P126" s="1743">
        <v>1455.7824000000001</v>
      </c>
      <c r="Q126" s="1743">
        <v>1472.63</v>
      </c>
      <c r="R126" s="1743">
        <v>1408.4122000000002</v>
      </c>
      <c r="S126" s="1743">
        <v>1510.373</v>
      </c>
      <c r="T126" s="1743">
        <v>1545.2716</v>
      </c>
      <c r="U126" s="1743">
        <v>1560.0406</v>
      </c>
      <c r="V126" s="1743">
        <v>1528.424</v>
      </c>
      <c r="W126" s="1743">
        <v>1207.8820000000001</v>
      </c>
      <c r="X126" s="1743">
        <v>1349.008</v>
      </c>
      <c r="Y126" s="1742">
        <v>987.88200000000006</v>
      </c>
      <c r="Z126" s="1742">
        <v>966.22080000000017</v>
      </c>
      <c r="AA126" s="1742">
        <v>967.42420000000004</v>
      </c>
      <c r="AB126" s="1742">
        <v>1082.5130000000001</v>
      </c>
      <c r="AC126" s="1742">
        <v>868.08900000000006</v>
      </c>
      <c r="AD126" s="1742">
        <v>818.64020000000005</v>
      </c>
      <c r="AE126" s="1742">
        <v>792.05600000000004</v>
      </c>
      <c r="AF126" s="1742">
        <v>960.86020000000008</v>
      </c>
      <c r="AG126" s="1742">
        <v>883.95200000000011</v>
      </c>
      <c r="AH126" s="1742">
        <v>726.96300000000008</v>
      </c>
      <c r="AI126" s="1742">
        <v>775.9742</v>
      </c>
      <c r="AJ126" s="1742">
        <v>756.50100000000009</v>
      </c>
      <c r="AK126" s="1742">
        <v>802.99600000000009</v>
      </c>
      <c r="AL126" s="1742">
        <v>908.12940000000015</v>
      </c>
      <c r="AM126" s="1742">
        <v>859.3370000000001</v>
      </c>
      <c r="AN126" s="1742">
        <v>809.23180000000013</v>
      </c>
      <c r="AO126" s="1742">
        <v>711.64700000000005</v>
      </c>
      <c r="AP126" s="1742">
        <v>680.24919999999997</v>
      </c>
      <c r="AQ126" s="1742">
        <v>676.63900000000001</v>
      </c>
      <c r="AR126" s="1742">
        <v>741.07560000000001</v>
      </c>
      <c r="AS126" s="1742">
        <v>666.35540000000003</v>
      </c>
      <c r="AT126" s="1742">
        <v>628.06540000000007</v>
      </c>
      <c r="AU126" s="1742">
        <v>634.41060000000004</v>
      </c>
      <c r="AV126" s="1742">
        <v>630.14400000000001</v>
      </c>
      <c r="AW126" s="1742">
        <v>683.42180000000008</v>
      </c>
      <c r="AX126" s="1742">
        <v>599.73080000000004</v>
      </c>
      <c r="AY126" s="1742">
        <v>555.31440000000009</v>
      </c>
      <c r="AZ126" s="1742">
        <v>509.58520000000004</v>
      </c>
      <c r="BA126" s="1742">
        <v>524.57300000000009</v>
      </c>
      <c r="BB126" s="1742">
        <v>530.48059999999998</v>
      </c>
      <c r="BC126" s="1742">
        <v>552.79820000000007</v>
      </c>
      <c r="BD126" s="1742">
        <v>499.73920000000004</v>
      </c>
      <c r="BE126" s="1742">
        <v>534.09080000000006</v>
      </c>
      <c r="BF126" s="1742">
        <v>557.61180000000002</v>
      </c>
      <c r="BG126" s="1742">
        <v>582.44560000000001</v>
      </c>
      <c r="BH126" s="1742">
        <v>477.42160000000001</v>
      </c>
      <c r="BI126" s="1742">
        <v>497.11360000000002</v>
      </c>
      <c r="BJ126" s="1742">
        <v>483.00100000000003</v>
      </c>
      <c r="BK126" s="1742">
        <v>499.95800000000003</v>
      </c>
      <c r="BL126" s="1742">
        <v>464.51240000000007</v>
      </c>
      <c r="BM126" s="1742">
        <v>474.13960000000003</v>
      </c>
      <c r="BN126" s="1742">
        <v>491.64359999999999</v>
      </c>
      <c r="BO126" s="1742">
        <v>486.93940000000003</v>
      </c>
      <c r="BP126" s="1742">
        <v>488.03340000000009</v>
      </c>
      <c r="BQ126" s="1742">
        <v>466.48160000000001</v>
      </c>
      <c r="BR126" s="1742">
        <v>507.06900000000002</v>
      </c>
      <c r="BS126" s="1742">
        <v>500.83320000000003</v>
      </c>
      <c r="BT126" s="1742">
        <v>437.27180000000004</v>
      </c>
      <c r="BU126" s="1742">
        <v>440.22559999999999</v>
      </c>
      <c r="BV126" s="1742" t="s">
        <v>2861</v>
      </c>
      <c r="BW126" s="1742">
        <v>434.86500000000001</v>
      </c>
      <c r="BX126" s="1742">
        <v>447.8836</v>
      </c>
      <c r="BY126" s="1742">
        <v>421.62760000000003</v>
      </c>
      <c r="BZ126" s="1742">
        <v>387.05720000000002</v>
      </c>
      <c r="CA126" s="1742">
        <v>540.98300000000006</v>
      </c>
      <c r="CB126" s="1742">
        <v>505.86560000000003</v>
      </c>
      <c r="CC126" s="1742">
        <v>447.55540000000008</v>
      </c>
      <c r="CD126" s="1742">
        <v>519.86880000000008</v>
      </c>
      <c r="CE126" s="1742">
        <v>490.76840000000004</v>
      </c>
      <c r="CF126" s="1742">
        <v>591.52580000000012</v>
      </c>
      <c r="CG126" s="1742" t="s">
        <v>2861</v>
      </c>
      <c r="CH126" s="1742">
        <v>356.31580000000002</v>
      </c>
      <c r="CI126" s="1742">
        <v>343.51600000000002</v>
      </c>
      <c r="CJ126" s="1742">
        <v>374.91380000000004</v>
      </c>
      <c r="CK126" s="1742">
        <v>319.88560000000001</v>
      </c>
      <c r="CL126" s="1742">
        <v>336.73320000000001</v>
      </c>
      <c r="CM126" s="1742">
        <v>385.63500000000005</v>
      </c>
      <c r="CN126" s="1742">
        <v>433.77100000000002</v>
      </c>
      <c r="CO126" s="1742">
        <v>281.04860000000002</v>
      </c>
      <c r="CP126" s="1742">
        <v>264.85740000000004</v>
      </c>
      <c r="CQ126" s="1742">
        <v>239.03900000000002</v>
      </c>
      <c r="CR126" s="1742">
        <v>375.24200000000002</v>
      </c>
      <c r="CS126" s="1742">
        <v>387.27600000000001</v>
      </c>
      <c r="CT126" s="1742">
        <v>351.28340000000003</v>
      </c>
      <c r="CU126" s="1742">
        <v>396.35620000000006</v>
      </c>
      <c r="CV126" s="1742">
        <v>338.48360000000002</v>
      </c>
      <c r="CW126" s="1742">
        <v>388.47940000000006</v>
      </c>
      <c r="CX126" s="1742">
        <v>261.90360000000004</v>
      </c>
      <c r="CY126" s="1742">
        <v>302.1628</v>
      </c>
      <c r="CZ126" s="1742">
        <v>182.2604</v>
      </c>
      <c r="DA126" s="1742">
        <v>182.15100000000001</v>
      </c>
      <c r="DB126" s="1742">
        <v>195.16960000000003</v>
      </c>
      <c r="DC126" s="1742">
        <v>208.18820000000002</v>
      </c>
      <c r="DD126" s="1742">
        <v>284.65879999999999</v>
      </c>
      <c r="DE126" s="1742">
        <v>299.86540000000002</v>
      </c>
      <c r="DF126" s="1742">
        <v>243.30560000000003</v>
      </c>
      <c r="DG126" s="1742">
        <v>323.16759999999999</v>
      </c>
      <c r="DH126" s="1742">
        <v>157.20779999999999</v>
      </c>
      <c r="DI126" s="1742">
        <v>219.5658</v>
      </c>
      <c r="DJ126" s="1742">
        <v>184.66720000000004</v>
      </c>
      <c r="DK126" s="1742">
        <v>90.802000000000007</v>
      </c>
      <c r="DL126" s="1742">
        <v>135.10900000000001</v>
      </c>
      <c r="DM126" s="1742">
        <v>72.751000000000005</v>
      </c>
      <c r="DN126" s="1742">
        <v>120.23060000000001</v>
      </c>
      <c r="DO126" s="1742">
        <v>0</v>
      </c>
      <c r="DP126" s="1742">
        <v>155.67620000000002</v>
      </c>
      <c r="DQ126" s="1742">
        <v>203.1558</v>
      </c>
      <c r="DR126" s="1742">
        <v>161.4744</v>
      </c>
      <c r="DS126" s="1742">
        <v>184.12020000000004</v>
      </c>
      <c r="DT126" s="1742">
        <v>162.89660000000001</v>
      </c>
      <c r="DU126" s="1742">
        <v>267.15480000000002</v>
      </c>
      <c r="DV126" s="1742">
        <v>186.52700000000002</v>
      </c>
      <c r="DW126" s="1742">
        <v>204.1404</v>
      </c>
      <c r="DX126" s="1742">
        <v>187.51160000000002</v>
      </c>
      <c r="DY126" s="1742">
        <v>195.16960000000003</v>
      </c>
      <c r="DZ126" s="1742">
        <v>182.47920000000002</v>
      </c>
      <c r="EA126" s="1742">
        <v>198.45160000000001</v>
      </c>
      <c r="EB126" s="1742">
        <v>224.05120000000002</v>
      </c>
      <c r="EC126" s="1742">
        <v>202.28060000000002</v>
      </c>
      <c r="ED126" s="1742">
        <v>277.87600000000003</v>
      </c>
      <c r="EE126" s="1742">
        <v>320.10440000000006</v>
      </c>
      <c r="EF126" s="2007">
        <v>281.48620000000005</v>
      </c>
      <c r="EG126" s="1742">
        <v>262.77879999999999</v>
      </c>
      <c r="EH126" s="1742">
        <v>164.42820000000003</v>
      </c>
      <c r="EI126" s="1742">
        <v>162.24020000000002</v>
      </c>
      <c r="EJ126" s="1742">
        <v>235.10060000000001</v>
      </c>
      <c r="EK126" s="1742">
        <v>158.63000000000002</v>
      </c>
      <c r="EL126" s="1742">
        <v>71.328800000000015</v>
      </c>
      <c r="EM126" s="1742">
        <v>366.81820000000005</v>
      </c>
      <c r="EN126" s="1742">
        <v>418.23620000000005</v>
      </c>
      <c r="EO126" s="1742">
        <v>400.40400000000005</v>
      </c>
      <c r="EP126" s="1742">
        <v>445.25800000000004</v>
      </c>
      <c r="EQ126" s="1742">
        <v>475.01480000000004</v>
      </c>
      <c r="ER126" s="1742">
        <v>573.58420000000001</v>
      </c>
      <c r="ES126" s="1742">
        <v>532.23099999999999</v>
      </c>
      <c r="ET126" s="1742">
        <v>508.16300000000001</v>
      </c>
      <c r="EU126" s="1742">
        <v>357.84740000000005</v>
      </c>
      <c r="EV126" s="1742">
        <v>341.21859999999998</v>
      </c>
      <c r="EW126" s="1742">
        <v>474.46780000000001</v>
      </c>
      <c r="EX126" s="1742">
        <v>400.07580000000002</v>
      </c>
      <c r="EY126" s="1742">
        <v>454.22880000000004</v>
      </c>
      <c r="EZ126" s="1742">
        <v>579.27300000000002</v>
      </c>
      <c r="FA126" s="1742">
        <v>630.58159999999998</v>
      </c>
      <c r="FB126" s="1742">
        <v>602.24700000000007</v>
      </c>
      <c r="FC126" s="1742">
        <v>516.80560000000003</v>
      </c>
      <c r="FD126" s="1742">
        <v>543.82740000000001</v>
      </c>
      <c r="FE126" s="1742">
        <v>618.87580000000014</v>
      </c>
      <c r="FF126" s="1742">
        <v>308.39859999999999</v>
      </c>
      <c r="FG126" s="1742">
        <v>364.52080000000001</v>
      </c>
      <c r="FH126" s="1742">
        <v>347.67320000000007</v>
      </c>
      <c r="FI126" s="1742">
        <v>347.67320000000007</v>
      </c>
      <c r="FJ126" s="1742">
        <v>363.42680000000001</v>
      </c>
      <c r="FK126" s="1742">
        <v>455.54160000000002</v>
      </c>
      <c r="FL126" s="1742">
        <v>413.75080000000003</v>
      </c>
      <c r="FM126" s="1742">
        <v>446.68020000000007</v>
      </c>
      <c r="FN126" s="1742">
        <v>508.05360000000002</v>
      </c>
      <c r="FO126" s="1742">
        <v>480.37540000000007</v>
      </c>
      <c r="FP126" s="1742">
        <v>436.17780000000005</v>
      </c>
      <c r="FQ126" s="1742">
        <v>529.93360000000007</v>
      </c>
      <c r="FR126" s="1742">
        <v>453.24420000000003</v>
      </c>
      <c r="FS126" s="1742">
        <v>470.85759999999999</v>
      </c>
      <c r="FT126" s="1742">
        <v>705.30180000000007</v>
      </c>
      <c r="FU126" s="1742">
        <v>650.71119999999996</v>
      </c>
      <c r="FV126" s="1742">
        <v>742.82600000000002</v>
      </c>
      <c r="FW126" s="1742">
        <v>684.29700000000003</v>
      </c>
      <c r="FX126" s="1742">
        <v>764.70600000000002</v>
      </c>
      <c r="FY126" s="1742">
        <v>757.59500000000003</v>
      </c>
      <c r="FZ126" s="1742">
        <v>785.8202</v>
      </c>
      <c r="GA126" s="1742">
        <v>821.81280000000015</v>
      </c>
      <c r="GB126" s="1742">
        <v>804.85580000000016</v>
      </c>
      <c r="GC126" s="1742" t="s">
        <v>2861</v>
      </c>
      <c r="GD126" s="1742">
        <v>846.09960000000001</v>
      </c>
      <c r="GE126" s="1742" t="s">
        <v>2861</v>
      </c>
      <c r="GF126" s="1742" t="s">
        <v>2861</v>
      </c>
      <c r="GG126" s="1742">
        <v>803.10540000000003</v>
      </c>
      <c r="GH126" s="1742">
        <v>828.04860000000008</v>
      </c>
      <c r="GI126" s="1742">
        <v>896.09540000000004</v>
      </c>
      <c r="GJ126" s="1742">
        <v>855.17980000000011</v>
      </c>
      <c r="GK126" s="1742">
        <v>755.73519999999996</v>
      </c>
      <c r="GL126" s="1742">
        <v>697.53440000000012</v>
      </c>
      <c r="GM126" s="1742">
        <v>752.89080000000013</v>
      </c>
      <c r="GN126" s="1742">
        <v>793.58760000000007</v>
      </c>
      <c r="GO126" s="1742">
        <v>931.21280000000013</v>
      </c>
      <c r="GP126" s="1742">
        <v>927.27440000000013</v>
      </c>
      <c r="GQ126" s="1742">
        <v>842.16120000000001</v>
      </c>
      <c r="GR126" s="1742">
        <v>967.64300000000003</v>
      </c>
      <c r="GS126" s="1742">
        <v>889.64080000000013</v>
      </c>
      <c r="GT126" s="1742">
        <v>942.59040000000005</v>
      </c>
      <c r="GU126" s="1742">
        <v>956.48419999999999</v>
      </c>
      <c r="GV126" s="1742">
        <v>980.44280000000015</v>
      </c>
      <c r="GW126" s="1742" t="s">
        <v>2861</v>
      </c>
      <c r="GX126" s="1742">
        <v>963.59519999999998</v>
      </c>
      <c r="GY126" s="1742" t="s">
        <v>2861</v>
      </c>
      <c r="GZ126" s="1742" t="s">
        <v>2861</v>
      </c>
      <c r="HA126" s="1742" t="s">
        <v>2861</v>
      </c>
      <c r="HB126" s="1742" t="s">
        <v>2861</v>
      </c>
      <c r="HC126" s="1744" t="s">
        <v>2861</v>
      </c>
      <c r="HD126" s="1745" t="s">
        <v>4827</v>
      </c>
      <c r="HE126" s="1746" t="s">
        <v>4703</v>
      </c>
      <c r="HF126" s="1747">
        <v>245</v>
      </c>
    </row>
    <row r="127" spans="2:214" hidden="1">
      <c r="B127" s="1738">
        <v>251</v>
      </c>
      <c r="C127" s="1739" t="s">
        <v>4704</v>
      </c>
      <c r="D127" s="1740" t="s">
        <v>4743</v>
      </c>
      <c r="E127" s="1748">
        <v>1506.1064000000001</v>
      </c>
      <c r="F127" s="1743">
        <v>1628.1968000000002</v>
      </c>
      <c r="G127" s="1743">
        <v>1715.9356000000002</v>
      </c>
      <c r="H127" s="1743">
        <v>1529.1898000000001</v>
      </c>
      <c r="I127" s="1743">
        <v>1616.8192000000001</v>
      </c>
      <c r="J127" s="1743">
        <v>1564.4166</v>
      </c>
      <c r="K127" s="1743">
        <v>1496.2604000000001</v>
      </c>
      <c r="L127" s="1743">
        <v>1640.7778000000001</v>
      </c>
      <c r="M127" s="1743">
        <v>1514.6396000000002</v>
      </c>
      <c r="N127" s="1743">
        <v>1740.66</v>
      </c>
      <c r="O127" s="1743">
        <v>1412.2412000000002</v>
      </c>
      <c r="P127" s="1743">
        <v>1376.6862000000001</v>
      </c>
      <c r="Q127" s="1743">
        <v>1393.5338000000002</v>
      </c>
      <c r="R127" s="1743">
        <v>1329.3160000000003</v>
      </c>
      <c r="S127" s="1743">
        <v>1431.2768000000001</v>
      </c>
      <c r="T127" s="1743">
        <v>1466.1754000000001</v>
      </c>
      <c r="U127" s="1743">
        <v>1480.9444000000001</v>
      </c>
      <c r="V127" s="1743">
        <v>1449.3278</v>
      </c>
      <c r="W127" s="1743">
        <v>1128.7858000000001</v>
      </c>
      <c r="X127" s="1743">
        <v>1269.9118000000001</v>
      </c>
      <c r="Y127" s="1742">
        <v>908.78580000000011</v>
      </c>
      <c r="Z127" s="1742">
        <v>915.34980000000007</v>
      </c>
      <c r="AA127" s="1742">
        <v>888.32800000000009</v>
      </c>
      <c r="AB127" s="1742">
        <v>1008.5586000000001</v>
      </c>
      <c r="AC127" s="1742">
        <v>817.21800000000007</v>
      </c>
      <c r="AD127" s="1742">
        <v>767.76919999999996</v>
      </c>
      <c r="AE127" s="1742">
        <v>741.18500000000006</v>
      </c>
      <c r="AF127" s="1742">
        <v>909.98919999999998</v>
      </c>
      <c r="AG127" s="1742">
        <v>833.08100000000002</v>
      </c>
      <c r="AH127" s="1742">
        <v>676.0920000000001</v>
      </c>
      <c r="AI127" s="1742">
        <v>725.10320000000002</v>
      </c>
      <c r="AJ127" s="1742">
        <v>705.63000000000011</v>
      </c>
      <c r="AK127" s="1742">
        <v>723.89980000000014</v>
      </c>
      <c r="AL127" s="1742">
        <v>829.03319999999997</v>
      </c>
      <c r="AM127" s="1742">
        <v>780.24080000000015</v>
      </c>
      <c r="AN127" s="1742">
        <v>730.13560000000007</v>
      </c>
      <c r="AO127" s="1742">
        <v>632.44140000000004</v>
      </c>
      <c r="AP127" s="1742">
        <v>601.15300000000002</v>
      </c>
      <c r="AQ127" s="1742">
        <v>597.54280000000006</v>
      </c>
      <c r="AR127" s="1742">
        <v>661.97940000000006</v>
      </c>
      <c r="AS127" s="1742">
        <v>615.48440000000005</v>
      </c>
      <c r="AT127" s="1742">
        <v>588.68140000000005</v>
      </c>
      <c r="AU127" s="1742">
        <v>587.69680000000005</v>
      </c>
      <c r="AV127" s="1742">
        <v>551.04780000000005</v>
      </c>
      <c r="AW127" s="1742">
        <v>644.03780000000006</v>
      </c>
      <c r="AX127" s="1742">
        <v>553.01700000000005</v>
      </c>
      <c r="AY127" s="1742">
        <v>515.93040000000008</v>
      </c>
      <c r="AZ127" s="1742">
        <v>470.20120000000003</v>
      </c>
      <c r="BA127" s="1742">
        <v>485.18900000000002</v>
      </c>
      <c r="BB127" s="1742">
        <v>491.09660000000002</v>
      </c>
      <c r="BC127" s="1742">
        <v>506.08440000000007</v>
      </c>
      <c r="BD127" s="1742">
        <v>453.02540000000005</v>
      </c>
      <c r="BE127" s="1742">
        <v>488.90860000000004</v>
      </c>
      <c r="BF127" s="1742">
        <v>510.89800000000002</v>
      </c>
      <c r="BG127" s="1742">
        <v>535.73180000000002</v>
      </c>
      <c r="BH127" s="1742">
        <v>430.70780000000002</v>
      </c>
      <c r="BI127" s="1742">
        <v>450.39980000000003</v>
      </c>
      <c r="BJ127" s="1742">
        <v>436.28720000000004</v>
      </c>
      <c r="BK127" s="1742">
        <v>453.24420000000003</v>
      </c>
      <c r="BL127" s="1742">
        <v>425.12840000000006</v>
      </c>
      <c r="BM127" s="1742">
        <v>431.91120000000006</v>
      </c>
      <c r="BN127" s="1742">
        <v>449.41520000000003</v>
      </c>
      <c r="BO127" s="1742">
        <v>440.22559999999999</v>
      </c>
      <c r="BP127" s="1742">
        <v>448.64940000000007</v>
      </c>
      <c r="BQ127" s="1742">
        <v>427.0976</v>
      </c>
      <c r="BR127" s="1742">
        <v>467.68500000000006</v>
      </c>
      <c r="BS127" s="1742">
        <v>461.44920000000008</v>
      </c>
      <c r="BT127" s="1742">
        <v>397.88780000000003</v>
      </c>
      <c r="BU127" s="1742">
        <v>399.96640000000008</v>
      </c>
      <c r="BV127" s="1742" t="s">
        <v>2861</v>
      </c>
      <c r="BW127" s="1742">
        <v>395.48100000000005</v>
      </c>
      <c r="BX127" s="1742">
        <v>408.49959999999999</v>
      </c>
      <c r="BY127" s="1742">
        <v>382.24360000000001</v>
      </c>
      <c r="BZ127" s="1742">
        <v>347.67320000000007</v>
      </c>
      <c r="CA127" s="1742">
        <v>461.88680000000005</v>
      </c>
      <c r="CB127" s="1742">
        <v>426.76940000000008</v>
      </c>
      <c r="CC127" s="1742">
        <v>372.17880000000002</v>
      </c>
      <c r="CD127" s="1742">
        <v>440.77260000000001</v>
      </c>
      <c r="CE127" s="1742">
        <v>444.05459999999999</v>
      </c>
      <c r="CF127" s="1742">
        <v>512.42960000000005</v>
      </c>
      <c r="CG127" s="1742" t="s">
        <v>2861</v>
      </c>
      <c r="CH127" s="1742">
        <v>274.70339999999999</v>
      </c>
      <c r="CI127" s="1742">
        <v>263.21640000000002</v>
      </c>
      <c r="CJ127" s="1742">
        <v>293.30140000000006</v>
      </c>
      <c r="CK127" s="1742">
        <v>243.52440000000001</v>
      </c>
      <c r="CL127" s="1742">
        <v>221.64440000000002</v>
      </c>
      <c r="CM127" s="1742">
        <v>287.61259999999999</v>
      </c>
      <c r="CN127" s="1742">
        <v>320.10440000000006</v>
      </c>
      <c r="CO127" s="1742">
        <v>165.9598</v>
      </c>
      <c r="CP127" s="1742">
        <v>149.76860000000002</v>
      </c>
      <c r="CQ127" s="1742">
        <v>115.74520000000001</v>
      </c>
      <c r="CR127" s="1742">
        <v>328.52820000000003</v>
      </c>
      <c r="CS127" s="1742">
        <v>347.89200000000005</v>
      </c>
      <c r="CT127" s="1742">
        <v>304.56959999999998</v>
      </c>
      <c r="CU127" s="1742">
        <v>349.64240000000007</v>
      </c>
      <c r="CV127" s="1742">
        <v>291.76980000000003</v>
      </c>
      <c r="CW127" s="1742">
        <v>341.76560000000001</v>
      </c>
      <c r="CX127" s="1742">
        <v>215.18979999999999</v>
      </c>
      <c r="CY127" s="1742">
        <v>255.44900000000001</v>
      </c>
      <c r="CZ127" s="1742">
        <v>121.54340000000001</v>
      </c>
      <c r="DA127" s="1742">
        <v>108.30600000000001</v>
      </c>
      <c r="DB127" s="1742">
        <v>148.45580000000001</v>
      </c>
      <c r="DC127" s="1742">
        <v>161.4744</v>
      </c>
      <c r="DD127" s="1742">
        <v>230.72460000000004</v>
      </c>
      <c r="DE127" s="1742">
        <v>260.48140000000001</v>
      </c>
      <c r="DF127" s="1742">
        <v>203.92160000000001</v>
      </c>
      <c r="DG127" s="1742">
        <v>283.78359999999998</v>
      </c>
      <c r="DH127" s="1742">
        <v>117.82380000000001</v>
      </c>
      <c r="DI127" s="1742">
        <v>180.18180000000001</v>
      </c>
      <c r="DJ127" s="1742">
        <v>145.28320000000002</v>
      </c>
      <c r="DK127" s="1742">
        <v>90.9114</v>
      </c>
      <c r="DL127" s="1742">
        <v>95.725000000000009</v>
      </c>
      <c r="DM127" s="1742">
        <v>126.02880000000002</v>
      </c>
      <c r="DN127" s="1742">
        <v>68.156199999999998</v>
      </c>
      <c r="DO127" s="1742">
        <v>156.66079999999999</v>
      </c>
      <c r="DP127" s="1742">
        <v>0</v>
      </c>
      <c r="DQ127" s="1742">
        <v>88.067000000000007</v>
      </c>
      <c r="DR127" s="1742">
        <v>51.636800000000008</v>
      </c>
      <c r="DS127" s="1742">
        <v>43.1036</v>
      </c>
      <c r="DT127" s="1742">
        <v>42.666000000000004</v>
      </c>
      <c r="DU127" s="1742">
        <v>130.40480000000002</v>
      </c>
      <c r="DV127" s="1742">
        <v>49.6676</v>
      </c>
      <c r="DW127" s="1742">
        <v>67.3904</v>
      </c>
      <c r="DX127" s="1742">
        <v>63.670800000000007</v>
      </c>
      <c r="DY127" s="1742">
        <v>77.455200000000005</v>
      </c>
      <c r="DZ127" s="1742">
        <v>56.888000000000005</v>
      </c>
      <c r="EA127" s="1742">
        <v>60.717000000000006</v>
      </c>
      <c r="EB127" s="1742">
        <v>86.316600000000008</v>
      </c>
      <c r="EC127" s="1742">
        <v>64.546000000000006</v>
      </c>
      <c r="ED127" s="1742">
        <v>140.1414</v>
      </c>
      <c r="EE127" s="1742">
        <v>183.3544</v>
      </c>
      <c r="EF127" s="2007">
        <v>143.75160000000002</v>
      </c>
      <c r="EG127" s="1742">
        <v>126.02880000000002</v>
      </c>
      <c r="EH127" s="1742">
        <v>69.469000000000008</v>
      </c>
      <c r="EI127" s="1742">
        <v>110.60340000000001</v>
      </c>
      <c r="EJ127" s="1742">
        <v>126.46640000000001</v>
      </c>
      <c r="EK127" s="1742">
        <v>177.11860000000001</v>
      </c>
      <c r="EL127" s="1742">
        <v>225.364</v>
      </c>
      <c r="EM127" s="1742">
        <v>229.08360000000002</v>
      </c>
      <c r="EN127" s="1742">
        <v>280.5016</v>
      </c>
      <c r="EO127" s="1742">
        <v>262.6694</v>
      </c>
      <c r="EP127" s="1742">
        <v>307.52340000000004</v>
      </c>
      <c r="EQ127" s="1742">
        <v>337.28020000000004</v>
      </c>
      <c r="ER127" s="1742">
        <v>435.84960000000001</v>
      </c>
      <c r="ES127" s="1742">
        <v>394.49640000000005</v>
      </c>
      <c r="ET127" s="1742">
        <v>370.42840000000007</v>
      </c>
      <c r="EU127" s="1742">
        <v>220.11279999999999</v>
      </c>
      <c r="EV127" s="1742">
        <v>203.48400000000001</v>
      </c>
      <c r="EW127" s="1742">
        <v>336.73320000000001</v>
      </c>
      <c r="EX127" s="1742">
        <v>262.34120000000001</v>
      </c>
      <c r="EY127" s="1742">
        <v>316.49420000000003</v>
      </c>
      <c r="EZ127" s="1742">
        <v>441.53840000000008</v>
      </c>
      <c r="FA127" s="1742">
        <v>492.84700000000004</v>
      </c>
      <c r="FB127" s="1742">
        <v>464.51240000000007</v>
      </c>
      <c r="FC127" s="1742">
        <v>379.07100000000003</v>
      </c>
      <c r="FD127" s="1742">
        <v>405.98340000000007</v>
      </c>
      <c r="FE127" s="1742">
        <v>481.03180000000003</v>
      </c>
      <c r="FF127" s="1742">
        <v>170.66400000000002</v>
      </c>
      <c r="FG127" s="1742">
        <v>226.78620000000004</v>
      </c>
      <c r="FH127" s="1742">
        <v>209.82920000000001</v>
      </c>
      <c r="FI127" s="1742">
        <v>209.93860000000001</v>
      </c>
      <c r="FJ127" s="1742">
        <v>225.69220000000004</v>
      </c>
      <c r="FK127" s="1742">
        <v>317.80700000000002</v>
      </c>
      <c r="FL127" s="1742">
        <v>276.01620000000003</v>
      </c>
      <c r="FM127" s="1742">
        <v>308.94560000000001</v>
      </c>
      <c r="FN127" s="1742">
        <v>370.31900000000002</v>
      </c>
      <c r="FO127" s="1742">
        <v>342.64080000000001</v>
      </c>
      <c r="FP127" s="1742">
        <v>298.44320000000005</v>
      </c>
      <c r="FQ127" s="1742">
        <v>392.19900000000001</v>
      </c>
      <c r="FR127" s="1742">
        <v>315.50959999999998</v>
      </c>
      <c r="FS127" s="1742">
        <v>333.0136</v>
      </c>
      <c r="FT127" s="1742">
        <v>567.56719999999996</v>
      </c>
      <c r="FU127" s="1742">
        <v>512.97659999999996</v>
      </c>
      <c r="FV127" s="1742">
        <v>604.98200000000008</v>
      </c>
      <c r="FW127" s="1742">
        <v>546.56240000000003</v>
      </c>
      <c r="FX127" s="1742">
        <v>626.97140000000002</v>
      </c>
      <c r="FY127" s="1742">
        <v>619.86040000000003</v>
      </c>
      <c r="FZ127" s="1742">
        <v>648.0856</v>
      </c>
      <c r="GA127" s="1742">
        <v>684.07820000000004</v>
      </c>
      <c r="GB127" s="1742">
        <v>667.12120000000004</v>
      </c>
      <c r="GC127" s="1742" t="s">
        <v>2861</v>
      </c>
      <c r="GD127" s="1742">
        <v>708.36500000000001</v>
      </c>
      <c r="GE127" s="1742" t="s">
        <v>2861</v>
      </c>
      <c r="GF127" s="1742" t="s">
        <v>2861</v>
      </c>
      <c r="GG127" s="1742">
        <v>665.37080000000014</v>
      </c>
      <c r="GH127" s="1742">
        <v>690.31400000000008</v>
      </c>
      <c r="GI127" s="1742">
        <v>758.2514000000001</v>
      </c>
      <c r="GJ127" s="1742">
        <v>717.4452</v>
      </c>
      <c r="GK127" s="1742">
        <v>618.00060000000008</v>
      </c>
      <c r="GL127" s="1742">
        <v>559.7998</v>
      </c>
      <c r="GM127" s="1742">
        <v>615.15620000000001</v>
      </c>
      <c r="GN127" s="1742">
        <v>655.85300000000007</v>
      </c>
      <c r="GO127" s="1742">
        <v>793.47820000000002</v>
      </c>
      <c r="GP127" s="1742">
        <v>789.53980000000013</v>
      </c>
      <c r="GQ127" s="1742">
        <v>704.42660000000001</v>
      </c>
      <c r="GR127" s="1742">
        <v>829.90840000000014</v>
      </c>
      <c r="GS127" s="1742">
        <v>751.90620000000001</v>
      </c>
      <c r="GT127" s="1742">
        <v>804.85580000000016</v>
      </c>
      <c r="GU127" s="1742">
        <v>818.74959999999999</v>
      </c>
      <c r="GV127" s="1742">
        <v>842.70820000000003</v>
      </c>
      <c r="GW127" s="1742" t="s">
        <v>2861</v>
      </c>
      <c r="GX127" s="1742">
        <v>825.86060000000009</v>
      </c>
      <c r="GY127" s="1742" t="s">
        <v>2861</v>
      </c>
      <c r="GZ127" s="1742" t="s">
        <v>2861</v>
      </c>
      <c r="HA127" s="1742" t="s">
        <v>2861</v>
      </c>
      <c r="HB127" s="1742" t="s">
        <v>2861</v>
      </c>
      <c r="HC127" s="1744" t="s">
        <v>2861</v>
      </c>
      <c r="HD127" s="1745" t="s">
        <v>4743</v>
      </c>
      <c r="HE127" s="1746" t="s">
        <v>4704</v>
      </c>
      <c r="HF127" s="1747">
        <v>251</v>
      </c>
    </row>
    <row r="128" spans="2:214" hidden="1">
      <c r="B128" s="1738">
        <v>252</v>
      </c>
      <c r="C128" s="1739" t="s">
        <v>4704</v>
      </c>
      <c r="D128" s="1740" t="s">
        <v>4828</v>
      </c>
      <c r="E128" s="1748">
        <v>1439.4818</v>
      </c>
      <c r="F128" s="1743">
        <v>1561.5722000000001</v>
      </c>
      <c r="G128" s="1743">
        <v>1649.3110000000001</v>
      </c>
      <c r="H128" s="1743">
        <v>1462.5652</v>
      </c>
      <c r="I128" s="1743">
        <v>1550.1946</v>
      </c>
      <c r="J128" s="1743">
        <v>1497.7919999999999</v>
      </c>
      <c r="K128" s="1743">
        <v>1429.6358</v>
      </c>
      <c r="L128" s="1743">
        <v>1574.1532</v>
      </c>
      <c r="M128" s="1743">
        <v>1448.0150000000001</v>
      </c>
      <c r="N128" s="1743">
        <v>1674.0354</v>
      </c>
      <c r="O128" s="1743">
        <v>1345.6166000000001</v>
      </c>
      <c r="P128" s="1743">
        <v>1310.0616</v>
      </c>
      <c r="Q128" s="1743">
        <v>1326.9092000000001</v>
      </c>
      <c r="R128" s="1743">
        <v>1262.6914000000002</v>
      </c>
      <c r="S128" s="1743">
        <v>1364.6522</v>
      </c>
      <c r="T128" s="1743">
        <v>1399.5508</v>
      </c>
      <c r="U128" s="1743">
        <v>1414.3198</v>
      </c>
      <c r="V128" s="1743">
        <v>1382.7031999999999</v>
      </c>
      <c r="W128" s="1743">
        <v>1062.1612</v>
      </c>
      <c r="X128" s="1743">
        <v>1203.2872</v>
      </c>
      <c r="Y128" s="1742">
        <v>842.16120000000001</v>
      </c>
      <c r="Z128" s="1742">
        <v>848.72519999999997</v>
      </c>
      <c r="AA128" s="1742">
        <v>821.7034000000001</v>
      </c>
      <c r="AB128" s="1742">
        <v>941.93400000000008</v>
      </c>
      <c r="AC128" s="1742">
        <v>750.59340000000009</v>
      </c>
      <c r="AD128" s="1742">
        <v>701.14460000000008</v>
      </c>
      <c r="AE128" s="1742">
        <v>674.56040000000007</v>
      </c>
      <c r="AF128" s="1742">
        <v>843.3646</v>
      </c>
      <c r="AG128" s="1742">
        <v>766.45640000000003</v>
      </c>
      <c r="AH128" s="1742">
        <v>609.46740000000011</v>
      </c>
      <c r="AI128" s="1742">
        <v>658.47860000000003</v>
      </c>
      <c r="AJ128" s="1742">
        <v>639.00540000000012</v>
      </c>
      <c r="AK128" s="1742">
        <v>657.27520000000004</v>
      </c>
      <c r="AL128" s="1742">
        <v>762.40859999999998</v>
      </c>
      <c r="AM128" s="1742">
        <v>713.61620000000005</v>
      </c>
      <c r="AN128" s="1742">
        <v>663.40160000000003</v>
      </c>
      <c r="AO128" s="1742">
        <v>565.81680000000006</v>
      </c>
      <c r="AP128" s="1742">
        <v>534.52840000000003</v>
      </c>
      <c r="AQ128" s="1742">
        <v>530.91820000000007</v>
      </c>
      <c r="AR128" s="1742">
        <v>595.24540000000002</v>
      </c>
      <c r="AS128" s="1742">
        <v>548.85980000000006</v>
      </c>
      <c r="AT128" s="1742">
        <v>561.00319999999999</v>
      </c>
      <c r="AU128" s="1742">
        <v>524.68240000000003</v>
      </c>
      <c r="AV128" s="1742">
        <v>484.31380000000001</v>
      </c>
      <c r="AW128" s="1742">
        <v>598.74620000000004</v>
      </c>
      <c r="AX128" s="1742">
        <v>504.44340000000005</v>
      </c>
      <c r="AY128" s="1742">
        <v>487.26760000000002</v>
      </c>
      <c r="AZ128" s="1742">
        <v>450.50920000000002</v>
      </c>
      <c r="BA128" s="1742">
        <v>456.63560000000001</v>
      </c>
      <c r="BB128" s="1742">
        <v>478.51560000000001</v>
      </c>
      <c r="BC128" s="1742">
        <v>457.51080000000002</v>
      </c>
      <c r="BD128" s="1742">
        <v>404.34240000000005</v>
      </c>
      <c r="BE128" s="1742">
        <v>440.33500000000004</v>
      </c>
      <c r="BF128" s="1742">
        <v>462.21500000000003</v>
      </c>
      <c r="BG128" s="1742">
        <v>487.15820000000002</v>
      </c>
      <c r="BH128" s="1742">
        <v>382.13420000000002</v>
      </c>
      <c r="BI128" s="1742">
        <v>401.71680000000003</v>
      </c>
      <c r="BJ128" s="1742">
        <v>387.71359999999999</v>
      </c>
      <c r="BK128" s="1742">
        <v>404.56120000000004</v>
      </c>
      <c r="BL128" s="1742">
        <v>405.65520000000004</v>
      </c>
      <c r="BM128" s="1742">
        <v>383.33760000000001</v>
      </c>
      <c r="BN128" s="1742">
        <v>400.73220000000003</v>
      </c>
      <c r="BO128" s="1742">
        <v>391.65200000000004</v>
      </c>
      <c r="BP128" s="1742">
        <v>436.06840000000005</v>
      </c>
      <c r="BQ128" s="1742">
        <v>411.01580000000001</v>
      </c>
      <c r="BR128" s="1742">
        <v>455.10400000000004</v>
      </c>
      <c r="BS128" s="1742">
        <v>448.9776</v>
      </c>
      <c r="BT128" s="1742">
        <v>376.77359999999999</v>
      </c>
      <c r="BU128" s="1742">
        <v>351.39280000000002</v>
      </c>
      <c r="BV128" s="1742" t="s">
        <v>2861</v>
      </c>
      <c r="BW128" s="1742">
        <v>382.90000000000003</v>
      </c>
      <c r="BX128" s="1742">
        <v>395.91860000000003</v>
      </c>
      <c r="BY128" s="1742">
        <v>365.72420000000005</v>
      </c>
      <c r="BZ128" s="1742">
        <v>335.09220000000005</v>
      </c>
      <c r="CA128" s="1742">
        <v>395.26220000000006</v>
      </c>
      <c r="CB128" s="1742">
        <v>360.14480000000003</v>
      </c>
      <c r="CC128" s="1742">
        <v>305.55420000000004</v>
      </c>
      <c r="CD128" s="1742">
        <v>374.14800000000002</v>
      </c>
      <c r="CE128" s="1742">
        <v>389.79220000000004</v>
      </c>
      <c r="CF128" s="1742">
        <v>445.69560000000001</v>
      </c>
      <c r="CG128" s="1742" t="s">
        <v>2861</v>
      </c>
      <c r="CH128" s="1742">
        <v>208.0788</v>
      </c>
      <c r="CI128" s="1742">
        <v>196.59180000000001</v>
      </c>
      <c r="CJ128" s="1742">
        <v>226.67680000000001</v>
      </c>
      <c r="CK128" s="1742">
        <v>176.8998</v>
      </c>
      <c r="CL128" s="1742">
        <v>154.91040000000001</v>
      </c>
      <c r="CM128" s="1742">
        <v>220.87860000000003</v>
      </c>
      <c r="CN128" s="1742">
        <v>253.47980000000001</v>
      </c>
      <c r="CO128" s="1742">
        <v>99.225800000000007</v>
      </c>
      <c r="CP128" s="1742">
        <v>83.034600000000012</v>
      </c>
      <c r="CQ128" s="1742">
        <v>57.216200000000001</v>
      </c>
      <c r="CR128" s="1742">
        <v>279.95460000000003</v>
      </c>
      <c r="CS128" s="1742">
        <v>316.38479999999998</v>
      </c>
      <c r="CT128" s="1742">
        <v>255.88660000000002</v>
      </c>
      <c r="CU128" s="1742">
        <v>300.95940000000007</v>
      </c>
      <c r="CV128" s="1742">
        <v>243.08680000000001</v>
      </c>
      <c r="CW128" s="1742">
        <v>293.08260000000001</v>
      </c>
      <c r="CX128" s="1742">
        <v>166.61620000000002</v>
      </c>
      <c r="CY128" s="1742">
        <v>206.76600000000002</v>
      </c>
      <c r="CZ128" s="1742">
        <v>72.860399999999998</v>
      </c>
      <c r="DA128" s="1742">
        <v>59.732400000000005</v>
      </c>
      <c r="DB128" s="1742">
        <v>99.882199999999997</v>
      </c>
      <c r="DC128" s="1742">
        <v>112.7914</v>
      </c>
      <c r="DD128" s="1742">
        <v>182.04160000000002</v>
      </c>
      <c r="DE128" s="1742">
        <v>248.00980000000001</v>
      </c>
      <c r="DF128" s="1742">
        <v>191.34060000000002</v>
      </c>
      <c r="DG128" s="1742">
        <v>271.20260000000002</v>
      </c>
      <c r="DH128" s="1742">
        <v>79.424400000000006</v>
      </c>
      <c r="DI128" s="1742">
        <v>167.60079999999999</v>
      </c>
      <c r="DJ128" s="1742">
        <v>120.23060000000001</v>
      </c>
      <c r="DK128" s="1742">
        <v>139.48500000000001</v>
      </c>
      <c r="DL128" s="1742">
        <v>114.32300000000001</v>
      </c>
      <c r="DM128" s="1742">
        <v>174.60240000000002</v>
      </c>
      <c r="DN128" s="1742">
        <v>120.34</v>
      </c>
      <c r="DO128" s="1742">
        <v>205.23440000000002</v>
      </c>
      <c r="DP128" s="1742">
        <v>88.832800000000006</v>
      </c>
      <c r="DQ128" s="1742">
        <v>0</v>
      </c>
      <c r="DR128" s="1742">
        <v>55.137600000000006</v>
      </c>
      <c r="DS128" s="1742">
        <v>117.3862</v>
      </c>
      <c r="DT128" s="1742">
        <v>96.162600000000012</v>
      </c>
      <c r="DU128" s="1742">
        <v>117.82380000000001</v>
      </c>
      <c r="DV128" s="1742">
        <v>119.68360000000001</v>
      </c>
      <c r="DW128" s="1742">
        <v>137.40639999999999</v>
      </c>
      <c r="DX128" s="1742">
        <v>125.70060000000002</v>
      </c>
      <c r="DY128" s="1742">
        <v>140.36020000000002</v>
      </c>
      <c r="DZ128" s="1742">
        <v>118.91780000000001</v>
      </c>
      <c r="EA128" s="1742">
        <v>131.60820000000001</v>
      </c>
      <c r="EB128" s="1742">
        <v>157.31720000000001</v>
      </c>
      <c r="EC128" s="1742">
        <v>135.54660000000001</v>
      </c>
      <c r="ED128" s="1742">
        <v>211.14200000000002</v>
      </c>
      <c r="EE128" s="1742">
        <v>211.25140000000002</v>
      </c>
      <c r="EF128" s="2007">
        <v>214.64279999999999</v>
      </c>
      <c r="EG128" s="1742">
        <v>159.94280000000001</v>
      </c>
      <c r="EH128" s="1742">
        <v>127.0134</v>
      </c>
      <c r="EI128" s="1742">
        <v>172.63320000000002</v>
      </c>
      <c r="EJ128" s="1742">
        <v>188.49620000000002</v>
      </c>
      <c r="EK128" s="1742">
        <v>239.14840000000001</v>
      </c>
      <c r="EL128" s="1742">
        <v>273.93760000000003</v>
      </c>
      <c r="EM128" s="1742">
        <v>284.44</v>
      </c>
      <c r="EN128" s="1742">
        <v>351.39280000000002</v>
      </c>
      <c r="EO128" s="1742">
        <v>333.56060000000002</v>
      </c>
      <c r="EP128" s="1742">
        <v>378.524</v>
      </c>
      <c r="EQ128" s="1742">
        <v>408.2808</v>
      </c>
      <c r="ER128" s="1742">
        <v>506.85020000000003</v>
      </c>
      <c r="ES128" s="1742">
        <v>465.49700000000001</v>
      </c>
      <c r="ET128" s="1742">
        <v>441.42900000000003</v>
      </c>
      <c r="EU128" s="1742">
        <v>291.00400000000002</v>
      </c>
      <c r="EV128" s="1742">
        <v>274.4846</v>
      </c>
      <c r="EW128" s="1742">
        <v>407.73380000000003</v>
      </c>
      <c r="EX128" s="1742">
        <v>333.34180000000003</v>
      </c>
      <c r="EY128" s="1742">
        <v>387.4948</v>
      </c>
      <c r="EZ128" s="1742">
        <v>512.53899999999999</v>
      </c>
      <c r="FA128" s="1742">
        <v>563.84760000000006</v>
      </c>
      <c r="FB128" s="1742">
        <v>535.40359999999998</v>
      </c>
      <c r="FC128" s="1742">
        <v>449.96220000000005</v>
      </c>
      <c r="FD128" s="1742">
        <v>476.98400000000004</v>
      </c>
      <c r="FE128" s="1742">
        <v>552.03240000000005</v>
      </c>
      <c r="FF128" s="1742">
        <v>241.66460000000004</v>
      </c>
      <c r="FG128" s="1742">
        <v>297.78680000000003</v>
      </c>
      <c r="FH128" s="1742">
        <v>280.82980000000003</v>
      </c>
      <c r="FI128" s="1742">
        <v>280.82980000000003</v>
      </c>
      <c r="FJ128" s="1742">
        <v>296.58340000000004</v>
      </c>
      <c r="FK128" s="1742">
        <v>388.69820000000004</v>
      </c>
      <c r="FL128" s="1742">
        <v>347.01679999999999</v>
      </c>
      <c r="FM128" s="1742">
        <v>379.94620000000003</v>
      </c>
      <c r="FN128" s="1742">
        <v>441.21020000000004</v>
      </c>
      <c r="FO128" s="1742">
        <v>413.53200000000004</v>
      </c>
      <c r="FP128" s="1742">
        <v>369.33440000000007</v>
      </c>
      <c r="FQ128" s="1742">
        <v>463.19960000000003</v>
      </c>
      <c r="FR128" s="1742">
        <v>386.4008</v>
      </c>
      <c r="FS128" s="1742">
        <v>404.01420000000002</v>
      </c>
      <c r="FT128" s="1742">
        <v>638.56780000000015</v>
      </c>
      <c r="FU128" s="1742">
        <v>583.97720000000004</v>
      </c>
      <c r="FV128" s="1742">
        <v>675.98260000000005</v>
      </c>
      <c r="FW128" s="1742">
        <v>617.5630000000001</v>
      </c>
      <c r="FX128" s="1742">
        <v>697.86260000000004</v>
      </c>
      <c r="FY128" s="1742">
        <v>690.8610000000001</v>
      </c>
      <c r="FZ128" s="1742">
        <v>719.08619999999996</v>
      </c>
      <c r="GA128" s="1742">
        <v>755.07880000000011</v>
      </c>
      <c r="GB128" s="1742">
        <v>738.12180000000012</v>
      </c>
      <c r="GC128" s="1742" t="s">
        <v>2861</v>
      </c>
      <c r="GD128" s="1742">
        <v>779.36560000000009</v>
      </c>
      <c r="GE128" s="1742" t="s">
        <v>2861</v>
      </c>
      <c r="GF128" s="1742" t="s">
        <v>2861</v>
      </c>
      <c r="GG128" s="1742">
        <v>736.37140000000011</v>
      </c>
      <c r="GH128" s="1742">
        <v>761.31460000000004</v>
      </c>
      <c r="GI128" s="1742">
        <v>829.25200000000007</v>
      </c>
      <c r="GJ128" s="1742">
        <v>788.33640000000014</v>
      </c>
      <c r="GK128" s="1742">
        <v>688.8918000000001</v>
      </c>
      <c r="GL128" s="1742">
        <v>630.80040000000008</v>
      </c>
      <c r="GM128" s="1742">
        <v>686.04740000000004</v>
      </c>
      <c r="GN128" s="1742">
        <v>726.74419999999998</v>
      </c>
      <c r="GO128" s="1742">
        <v>864.47880000000009</v>
      </c>
      <c r="GP128" s="1742">
        <v>860.54040000000009</v>
      </c>
      <c r="GQ128" s="1742">
        <v>775.31780000000015</v>
      </c>
      <c r="GR128" s="1742">
        <v>900.90900000000011</v>
      </c>
      <c r="GS128" s="1742">
        <v>822.90680000000009</v>
      </c>
      <c r="GT128" s="1742">
        <v>875.85640000000012</v>
      </c>
      <c r="GU128" s="1742">
        <v>889.75020000000006</v>
      </c>
      <c r="GV128" s="1742">
        <v>913.59940000000006</v>
      </c>
      <c r="GW128" s="1742" t="s">
        <v>2861</v>
      </c>
      <c r="GX128" s="1742">
        <v>896.86120000000005</v>
      </c>
      <c r="GY128" s="1742" t="s">
        <v>2861</v>
      </c>
      <c r="GZ128" s="1742" t="s">
        <v>2861</v>
      </c>
      <c r="HA128" s="1742" t="s">
        <v>2861</v>
      </c>
      <c r="HB128" s="1742" t="s">
        <v>2861</v>
      </c>
      <c r="HC128" s="1744" t="s">
        <v>2861</v>
      </c>
      <c r="HD128" s="1745" t="s">
        <v>4828</v>
      </c>
      <c r="HE128" s="1746" t="s">
        <v>4704</v>
      </c>
      <c r="HF128" s="1747">
        <v>252</v>
      </c>
    </row>
    <row r="129" spans="2:214" hidden="1">
      <c r="B129" s="1738">
        <v>253</v>
      </c>
      <c r="C129" s="1739" t="s">
        <v>4704</v>
      </c>
      <c r="D129" s="1740" t="s">
        <v>4817</v>
      </c>
      <c r="E129" s="1748">
        <v>1470.7701999999999</v>
      </c>
      <c r="F129" s="1743">
        <v>1592.8606</v>
      </c>
      <c r="G129" s="1743">
        <v>1680.5994000000001</v>
      </c>
      <c r="H129" s="1743">
        <v>1493.8535999999999</v>
      </c>
      <c r="I129" s="1743">
        <v>1581.4830000000002</v>
      </c>
      <c r="J129" s="1743">
        <v>1529.0804000000001</v>
      </c>
      <c r="K129" s="1743">
        <v>1460.9241999999999</v>
      </c>
      <c r="L129" s="1743">
        <v>1605.4416000000001</v>
      </c>
      <c r="M129" s="1743">
        <v>1479.3034000000002</v>
      </c>
      <c r="N129" s="1743">
        <v>1705.3238000000001</v>
      </c>
      <c r="O129" s="1743">
        <v>1376.9050000000002</v>
      </c>
      <c r="P129" s="1743">
        <v>1341.35</v>
      </c>
      <c r="Q129" s="1743">
        <v>1358.1976</v>
      </c>
      <c r="R129" s="1743">
        <v>1293.9798000000001</v>
      </c>
      <c r="S129" s="1743">
        <v>1395.9405999999999</v>
      </c>
      <c r="T129" s="1743">
        <v>1430.8391999999999</v>
      </c>
      <c r="U129" s="1743">
        <v>1445.6082000000001</v>
      </c>
      <c r="V129" s="1743">
        <v>1413.9916000000001</v>
      </c>
      <c r="W129" s="1743">
        <v>1093.4495999999999</v>
      </c>
      <c r="X129" s="1743">
        <v>1234.5756000000001</v>
      </c>
      <c r="Y129" s="1742">
        <v>873.44960000000003</v>
      </c>
      <c r="Z129" s="1742">
        <v>880.0136</v>
      </c>
      <c r="AA129" s="1742">
        <v>852.99180000000013</v>
      </c>
      <c r="AB129" s="1742">
        <v>973.22240000000011</v>
      </c>
      <c r="AC129" s="1742">
        <v>781.88180000000011</v>
      </c>
      <c r="AD129" s="1742">
        <v>732.43300000000011</v>
      </c>
      <c r="AE129" s="1742">
        <v>705.8488000000001</v>
      </c>
      <c r="AF129" s="1742">
        <v>874.65300000000002</v>
      </c>
      <c r="AG129" s="1742">
        <v>797.74480000000005</v>
      </c>
      <c r="AH129" s="1742">
        <v>640.75580000000014</v>
      </c>
      <c r="AI129" s="1742">
        <v>689.76700000000005</v>
      </c>
      <c r="AJ129" s="1742">
        <v>670.29380000000015</v>
      </c>
      <c r="AK129" s="1742">
        <v>688.56360000000006</v>
      </c>
      <c r="AL129" s="1742">
        <v>793.69700000000012</v>
      </c>
      <c r="AM129" s="1742">
        <v>744.90460000000007</v>
      </c>
      <c r="AN129" s="1742">
        <v>694.79940000000011</v>
      </c>
      <c r="AO129" s="1742">
        <v>597.10519999999997</v>
      </c>
      <c r="AP129" s="1742">
        <v>565.81680000000006</v>
      </c>
      <c r="AQ129" s="1742">
        <v>562.20659999999998</v>
      </c>
      <c r="AR129" s="1742">
        <v>626.64319999999998</v>
      </c>
      <c r="AS129" s="1742">
        <v>580.14819999999997</v>
      </c>
      <c r="AT129" s="1742">
        <v>574.24059999999997</v>
      </c>
      <c r="AU129" s="1742">
        <v>552.36059999999998</v>
      </c>
      <c r="AV129" s="1742">
        <v>515.71159999999998</v>
      </c>
      <c r="AW129" s="1742">
        <v>629.59700000000009</v>
      </c>
      <c r="AX129" s="1742">
        <v>517.68079999999998</v>
      </c>
      <c r="AY129" s="1742">
        <v>500.50500000000005</v>
      </c>
      <c r="AZ129" s="1742">
        <v>463.7466</v>
      </c>
      <c r="BA129" s="1742">
        <v>469.98240000000004</v>
      </c>
      <c r="BB129" s="1742">
        <v>491.86240000000004</v>
      </c>
      <c r="BC129" s="1742">
        <v>470.74820000000005</v>
      </c>
      <c r="BD129" s="1742">
        <v>417.68920000000003</v>
      </c>
      <c r="BE129" s="1742">
        <v>453.57240000000007</v>
      </c>
      <c r="BF129" s="1742">
        <v>475.56180000000001</v>
      </c>
      <c r="BG129" s="1742">
        <v>500.3956</v>
      </c>
      <c r="BH129" s="1742">
        <v>395.3716</v>
      </c>
      <c r="BI129" s="1742">
        <v>415.06360000000001</v>
      </c>
      <c r="BJ129" s="1742">
        <v>400.95100000000002</v>
      </c>
      <c r="BK129" s="1742">
        <v>417.90800000000002</v>
      </c>
      <c r="BL129" s="1742">
        <v>418.89260000000002</v>
      </c>
      <c r="BM129" s="1742">
        <v>396.57500000000005</v>
      </c>
      <c r="BN129" s="1742">
        <v>414.07900000000001</v>
      </c>
      <c r="BO129" s="1742">
        <v>404.88940000000008</v>
      </c>
      <c r="BP129" s="1742">
        <v>449.41520000000003</v>
      </c>
      <c r="BQ129" s="1742">
        <v>424.36259999999999</v>
      </c>
      <c r="BR129" s="1742">
        <v>468.45080000000002</v>
      </c>
      <c r="BS129" s="1742">
        <v>462.21500000000003</v>
      </c>
      <c r="BT129" s="1742">
        <v>390.12040000000007</v>
      </c>
      <c r="BU129" s="1742">
        <v>364.63020000000006</v>
      </c>
      <c r="BV129" s="1742" t="s">
        <v>2861</v>
      </c>
      <c r="BW129" s="1742">
        <v>396.24680000000001</v>
      </c>
      <c r="BX129" s="1742">
        <v>409.26540000000006</v>
      </c>
      <c r="BY129" s="1742">
        <v>379.07100000000003</v>
      </c>
      <c r="BZ129" s="1742">
        <v>348.43900000000002</v>
      </c>
      <c r="CA129" s="1742">
        <v>426.55060000000003</v>
      </c>
      <c r="CB129" s="1742">
        <v>391.43320000000006</v>
      </c>
      <c r="CC129" s="1742">
        <v>336.8426</v>
      </c>
      <c r="CD129" s="1742">
        <v>405.43640000000005</v>
      </c>
      <c r="CE129" s="1742">
        <v>408.71840000000003</v>
      </c>
      <c r="CF129" s="1742">
        <v>477.09340000000009</v>
      </c>
      <c r="CG129" s="1742" t="s">
        <v>2861</v>
      </c>
      <c r="CH129" s="1742">
        <v>239.36720000000003</v>
      </c>
      <c r="CI129" s="1742">
        <v>227.88020000000003</v>
      </c>
      <c r="CJ129" s="1742">
        <v>257.96520000000004</v>
      </c>
      <c r="CK129" s="1742">
        <v>208.18820000000002</v>
      </c>
      <c r="CL129" s="1742">
        <v>186.30820000000003</v>
      </c>
      <c r="CM129" s="1742">
        <v>252.27640000000002</v>
      </c>
      <c r="CN129" s="1742">
        <v>284.76820000000004</v>
      </c>
      <c r="CO129" s="1742">
        <v>130.62360000000001</v>
      </c>
      <c r="CP129" s="1742">
        <v>114.4324</v>
      </c>
      <c r="CQ129" s="1742">
        <v>88.504600000000011</v>
      </c>
      <c r="CR129" s="1742">
        <v>293.19200000000001</v>
      </c>
      <c r="CS129" s="1742">
        <v>329.73160000000001</v>
      </c>
      <c r="CT129" s="1742">
        <v>269.23340000000002</v>
      </c>
      <c r="CU129" s="1742">
        <v>314.30620000000005</v>
      </c>
      <c r="CV129" s="1742">
        <v>256.43360000000001</v>
      </c>
      <c r="CW129" s="1742">
        <v>306.42940000000004</v>
      </c>
      <c r="CX129" s="1742">
        <v>179.85360000000003</v>
      </c>
      <c r="CY129" s="1742">
        <v>220.11279999999999</v>
      </c>
      <c r="CZ129" s="1742">
        <v>86.2072</v>
      </c>
      <c r="DA129" s="1742">
        <v>72.969800000000006</v>
      </c>
      <c r="DB129" s="1742">
        <v>113.11960000000002</v>
      </c>
      <c r="DC129" s="1742">
        <v>126.13820000000001</v>
      </c>
      <c r="DD129" s="1742">
        <v>195.38840000000002</v>
      </c>
      <c r="DE129" s="1742">
        <v>261.24720000000002</v>
      </c>
      <c r="DF129" s="1742">
        <v>204.6874</v>
      </c>
      <c r="DG129" s="1742">
        <v>284.54940000000005</v>
      </c>
      <c r="DH129" s="1742">
        <v>92.661800000000014</v>
      </c>
      <c r="DI129" s="1742">
        <v>180.94760000000002</v>
      </c>
      <c r="DJ129" s="1742">
        <v>133.46800000000002</v>
      </c>
      <c r="DK129" s="1742">
        <v>95.396800000000013</v>
      </c>
      <c r="DL129" s="1742">
        <v>96.162600000000012</v>
      </c>
      <c r="DM129" s="1742">
        <v>130.51420000000002</v>
      </c>
      <c r="DN129" s="1742">
        <v>76.251800000000003</v>
      </c>
      <c r="DO129" s="1742">
        <v>161.14620000000002</v>
      </c>
      <c r="DP129" s="1742">
        <v>52.074400000000004</v>
      </c>
      <c r="DQ129" s="1742">
        <v>52.730800000000009</v>
      </c>
      <c r="DR129" s="1742">
        <v>0</v>
      </c>
      <c r="DS129" s="1742">
        <v>80.5184</v>
      </c>
      <c r="DT129" s="1742">
        <v>59.294800000000009</v>
      </c>
      <c r="DU129" s="1742">
        <v>149.11220000000003</v>
      </c>
      <c r="DV129" s="1742">
        <v>82.925200000000004</v>
      </c>
      <c r="DW129" s="1742">
        <v>100.53860000000002</v>
      </c>
      <c r="DX129" s="1742">
        <v>88.832800000000006</v>
      </c>
      <c r="DY129" s="1742">
        <v>103.4924</v>
      </c>
      <c r="DZ129" s="1742">
        <v>82.159400000000005</v>
      </c>
      <c r="EA129" s="1742">
        <v>94.849800000000016</v>
      </c>
      <c r="EB129" s="1742">
        <v>120.4494</v>
      </c>
      <c r="EC129" s="1742">
        <v>98.67880000000001</v>
      </c>
      <c r="ED129" s="1742">
        <v>174.27420000000004</v>
      </c>
      <c r="EE129" s="1742">
        <v>216.50260000000003</v>
      </c>
      <c r="EF129" s="2007">
        <v>177.8844</v>
      </c>
      <c r="EG129" s="1742">
        <v>159.28640000000001</v>
      </c>
      <c r="EH129" s="1742">
        <v>90.145600000000016</v>
      </c>
      <c r="EI129" s="1742">
        <v>135.7654</v>
      </c>
      <c r="EJ129" s="1742">
        <v>151.73779999999999</v>
      </c>
      <c r="EK129" s="1742">
        <v>202.39000000000001</v>
      </c>
      <c r="EL129" s="1742">
        <v>229.8494</v>
      </c>
      <c r="EM129" s="1742">
        <v>263.21640000000002</v>
      </c>
      <c r="EN129" s="1742">
        <v>314.63440000000003</v>
      </c>
      <c r="EO129" s="1742">
        <v>296.80220000000003</v>
      </c>
      <c r="EP129" s="1742">
        <v>341.65620000000001</v>
      </c>
      <c r="EQ129" s="1742">
        <v>371.41300000000001</v>
      </c>
      <c r="ER129" s="1742">
        <v>469.98240000000004</v>
      </c>
      <c r="ES129" s="1742">
        <v>428.62920000000003</v>
      </c>
      <c r="ET129" s="1742">
        <v>404.56120000000004</v>
      </c>
      <c r="EU129" s="1742">
        <v>254.24560000000002</v>
      </c>
      <c r="EV129" s="1742">
        <v>237.61680000000001</v>
      </c>
      <c r="EW129" s="1742">
        <v>370.86600000000004</v>
      </c>
      <c r="EX129" s="1742">
        <v>296.58340000000004</v>
      </c>
      <c r="EY129" s="1742">
        <v>350.62700000000001</v>
      </c>
      <c r="EZ129" s="1742">
        <v>475.67120000000006</v>
      </c>
      <c r="FA129" s="1742">
        <v>526.97980000000007</v>
      </c>
      <c r="FB129" s="1742">
        <v>498.64520000000005</v>
      </c>
      <c r="FC129" s="1742">
        <v>413.2038</v>
      </c>
      <c r="FD129" s="1742">
        <v>440.22559999999999</v>
      </c>
      <c r="FE129" s="1742">
        <v>515.274</v>
      </c>
      <c r="FF129" s="1742">
        <v>204.90620000000004</v>
      </c>
      <c r="FG129" s="1742">
        <v>261.02840000000003</v>
      </c>
      <c r="FH129" s="1742">
        <v>244.07140000000001</v>
      </c>
      <c r="FI129" s="1742">
        <v>244.07140000000001</v>
      </c>
      <c r="FJ129" s="1742">
        <v>259.82500000000005</v>
      </c>
      <c r="FK129" s="1742">
        <v>351.93979999999999</v>
      </c>
      <c r="FL129" s="1742">
        <v>310.149</v>
      </c>
      <c r="FM129" s="1742">
        <v>343.07840000000004</v>
      </c>
      <c r="FN129" s="1742">
        <v>404.45179999999999</v>
      </c>
      <c r="FO129" s="1742">
        <v>376.77359999999999</v>
      </c>
      <c r="FP129" s="1742">
        <v>332.57600000000002</v>
      </c>
      <c r="FQ129" s="1742">
        <v>426.33180000000004</v>
      </c>
      <c r="FR129" s="1742">
        <v>349.64240000000007</v>
      </c>
      <c r="FS129" s="1742">
        <v>367.25580000000002</v>
      </c>
      <c r="FT129" s="1742">
        <v>601.8094000000001</v>
      </c>
      <c r="FU129" s="1742">
        <v>547.10940000000005</v>
      </c>
      <c r="FV129" s="1742">
        <v>639.2242</v>
      </c>
      <c r="FW129" s="1742">
        <v>580.6952</v>
      </c>
      <c r="FX129" s="1742">
        <v>661.10419999999999</v>
      </c>
      <c r="FY129" s="1742">
        <v>653.9932</v>
      </c>
      <c r="FZ129" s="1742">
        <v>682.32780000000014</v>
      </c>
      <c r="GA129" s="1742">
        <v>718.21100000000001</v>
      </c>
      <c r="GB129" s="1742">
        <v>701.25400000000002</v>
      </c>
      <c r="GC129" s="1742" t="s">
        <v>2861</v>
      </c>
      <c r="GD129" s="1742">
        <v>742.60720000000003</v>
      </c>
      <c r="GE129" s="1742" t="s">
        <v>2861</v>
      </c>
      <c r="GF129" s="1742" t="s">
        <v>2861</v>
      </c>
      <c r="GG129" s="1742">
        <v>699.50360000000001</v>
      </c>
      <c r="GH129" s="1742">
        <v>724.55619999999999</v>
      </c>
      <c r="GI129" s="1742">
        <v>792.49360000000001</v>
      </c>
      <c r="GJ129" s="1742">
        <v>751.57800000000009</v>
      </c>
      <c r="GK129" s="1742">
        <v>652.13340000000005</v>
      </c>
      <c r="GL129" s="1742">
        <v>593.93259999999998</v>
      </c>
      <c r="GM129" s="1742">
        <v>649.2890000000001</v>
      </c>
      <c r="GN129" s="1742">
        <v>689.98580000000015</v>
      </c>
      <c r="GO129" s="1742">
        <v>827.6110000000001</v>
      </c>
      <c r="GP129" s="1742">
        <v>823.67259999999999</v>
      </c>
      <c r="GQ129" s="1742">
        <v>738.5594000000001</v>
      </c>
      <c r="GR129" s="1742">
        <v>864.0412</v>
      </c>
      <c r="GS129" s="1742">
        <v>786.0390000000001</v>
      </c>
      <c r="GT129" s="1742">
        <v>838.98860000000002</v>
      </c>
      <c r="GU129" s="1742">
        <v>852.88240000000008</v>
      </c>
      <c r="GV129" s="1742">
        <v>876.84100000000012</v>
      </c>
      <c r="GW129" s="1742" t="s">
        <v>2861</v>
      </c>
      <c r="GX129" s="1742">
        <v>860.10280000000012</v>
      </c>
      <c r="GY129" s="1742" t="s">
        <v>2861</v>
      </c>
      <c r="GZ129" s="1742" t="s">
        <v>2861</v>
      </c>
      <c r="HA129" s="1742" t="s">
        <v>2861</v>
      </c>
      <c r="HB129" s="1742" t="s">
        <v>2861</v>
      </c>
      <c r="HC129" s="1744" t="s">
        <v>2861</v>
      </c>
      <c r="HD129" s="1745" t="s">
        <v>4817</v>
      </c>
      <c r="HE129" s="1746" t="s">
        <v>4704</v>
      </c>
      <c r="HF129" s="1747">
        <v>253</v>
      </c>
    </row>
    <row r="130" spans="2:214" hidden="1">
      <c r="B130" s="1738">
        <v>261</v>
      </c>
      <c r="C130" s="1739" t="s">
        <v>4705</v>
      </c>
      <c r="D130" s="1740" t="s">
        <v>4705</v>
      </c>
      <c r="E130" s="1748">
        <v>1524.1574000000001</v>
      </c>
      <c r="F130" s="1743">
        <v>1646.2478000000001</v>
      </c>
      <c r="G130" s="1743">
        <v>1733.9866000000002</v>
      </c>
      <c r="H130" s="1743">
        <v>1547.2408</v>
      </c>
      <c r="I130" s="1743">
        <v>1634.8702000000003</v>
      </c>
      <c r="J130" s="1743">
        <v>1582.4676000000002</v>
      </c>
      <c r="K130" s="1743">
        <v>1514.3114</v>
      </c>
      <c r="L130" s="1743">
        <v>1658.8288000000002</v>
      </c>
      <c r="M130" s="1743">
        <v>1532.6906000000004</v>
      </c>
      <c r="N130" s="1743">
        <v>1758.7110000000002</v>
      </c>
      <c r="O130" s="1743">
        <v>1430.2922000000003</v>
      </c>
      <c r="P130" s="1743">
        <v>1394.7372</v>
      </c>
      <c r="Q130" s="1743">
        <v>1411.5848000000001</v>
      </c>
      <c r="R130" s="1743">
        <v>1347.3670000000002</v>
      </c>
      <c r="S130" s="1743">
        <v>1449.3278</v>
      </c>
      <c r="T130" s="1743">
        <v>1484.2264</v>
      </c>
      <c r="U130" s="1743">
        <v>1498.9954000000002</v>
      </c>
      <c r="V130" s="1743">
        <v>1467.3788000000002</v>
      </c>
      <c r="W130" s="1743">
        <v>1146.8368</v>
      </c>
      <c r="X130" s="1743">
        <v>1287.9628000000002</v>
      </c>
      <c r="Y130" s="1742">
        <v>926.83680000000015</v>
      </c>
      <c r="Z130" s="1742">
        <v>933.29140000000007</v>
      </c>
      <c r="AA130" s="1742">
        <v>906.26960000000008</v>
      </c>
      <c r="AB130" s="1742">
        <v>1026.5001999999999</v>
      </c>
      <c r="AC130" s="1742">
        <v>835.15960000000007</v>
      </c>
      <c r="AD130" s="1742">
        <v>785.71080000000006</v>
      </c>
      <c r="AE130" s="1742">
        <v>759.12660000000005</v>
      </c>
      <c r="AF130" s="1742">
        <v>927.93080000000009</v>
      </c>
      <c r="AG130" s="1742">
        <v>851.02260000000001</v>
      </c>
      <c r="AH130" s="1742">
        <v>694.03359999999998</v>
      </c>
      <c r="AI130" s="1742">
        <v>743.04480000000012</v>
      </c>
      <c r="AJ130" s="1742">
        <v>723.68100000000004</v>
      </c>
      <c r="AK130" s="1742">
        <v>741.84140000000014</v>
      </c>
      <c r="AL130" s="1742">
        <v>846.97480000000007</v>
      </c>
      <c r="AM130" s="1742">
        <v>798.18240000000003</v>
      </c>
      <c r="AN130" s="1742">
        <v>748.07720000000006</v>
      </c>
      <c r="AO130" s="1742">
        <v>650.49240000000009</v>
      </c>
      <c r="AP130" s="1742">
        <v>619.20400000000006</v>
      </c>
      <c r="AQ130" s="1742">
        <v>615.48440000000005</v>
      </c>
      <c r="AR130" s="1742">
        <v>679.92100000000005</v>
      </c>
      <c r="AS130" s="1742">
        <v>633.5354000000001</v>
      </c>
      <c r="AT130" s="1742">
        <v>615.92200000000003</v>
      </c>
      <c r="AU130" s="1742">
        <v>609.24860000000001</v>
      </c>
      <c r="AV130" s="1742">
        <v>568.98940000000005</v>
      </c>
      <c r="AW130" s="1742">
        <v>671.27840000000003</v>
      </c>
      <c r="AX130" s="1742">
        <v>580.25760000000002</v>
      </c>
      <c r="AY130" s="1742">
        <v>543.0616</v>
      </c>
      <c r="AZ130" s="1742">
        <v>497.33240000000006</v>
      </c>
      <c r="BA130" s="1742">
        <v>512.3202</v>
      </c>
      <c r="BB130" s="1742">
        <v>518.2278</v>
      </c>
      <c r="BC130" s="1742">
        <v>533.32500000000005</v>
      </c>
      <c r="BD130" s="1742">
        <v>480.15660000000003</v>
      </c>
      <c r="BE130" s="1742">
        <v>516.14920000000006</v>
      </c>
      <c r="BF130" s="1742">
        <v>538.02920000000006</v>
      </c>
      <c r="BG130" s="1742">
        <v>562.97240000000011</v>
      </c>
      <c r="BH130" s="1742">
        <v>457.94840000000005</v>
      </c>
      <c r="BI130" s="1742">
        <v>477.53100000000006</v>
      </c>
      <c r="BJ130" s="1742">
        <v>463.52780000000001</v>
      </c>
      <c r="BK130" s="1742">
        <v>480.37540000000007</v>
      </c>
      <c r="BL130" s="1742">
        <v>452.36900000000003</v>
      </c>
      <c r="BM130" s="1742">
        <v>459.15180000000004</v>
      </c>
      <c r="BN130" s="1742">
        <v>476.54640000000006</v>
      </c>
      <c r="BO130" s="1742">
        <v>467.46620000000007</v>
      </c>
      <c r="BP130" s="1742">
        <v>475.78059999999999</v>
      </c>
      <c r="BQ130" s="1742">
        <v>454.22880000000004</v>
      </c>
      <c r="BR130" s="1742">
        <v>494.81620000000004</v>
      </c>
      <c r="BS130" s="1742">
        <v>488.68980000000005</v>
      </c>
      <c r="BT130" s="1742">
        <v>425.12840000000006</v>
      </c>
      <c r="BU130" s="1742">
        <v>427.20700000000005</v>
      </c>
      <c r="BV130" s="1742" t="s">
        <v>2861</v>
      </c>
      <c r="BW130" s="1742">
        <v>422.61220000000003</v>
      </c>
      <c r="BX130" s="1742">
        <v>435.63080000000002</v>
      </c>
      <c r="BY130" s="1742">
        <v>409.37479999999999</v>
      </c>
      <c r="BZ130" s="1742">
        <v>374.80440000000004</v>
      </c>
      <c r="CA130" s="1742">
        <v>479.82840000000004</v>
      </c>
      <c r="CB130" s="1742">
        <v>444.82040000000006</v>
      </c>
      <c r="CC130" s="1742">
        <v>390.12040000000007</v>
      </c>
      <c r="CD130" s="1742">
        <v>458.71420000000006</v>
      </c>
      <c r="CE130" s="1742">
        <v>471.18580000000003</v>
      </c>
      <c r="CF130" s="1742">
        <v>530.37120000000004</v>
      </c>
      <c r="CG130" s="1742" t="s">
        <v>2861</v>
      </c>
      <c r="CH130" s="1742">
        <v>292.75440000000003</v>
      </c>
      <c r="CI130" s="1742">
        <v>281.15800000000002</v>
      </c>
      <c r="CJ130" s="1742">
        <v>311.35240000000005</v>
      </c>
      <c r="CK130" s="1742">
        <v>261.46600000000001</v>
      </c>
      <c r="CL130" s="1742">
        <v>239.58600000000001</v>
      </c>
      <c r="CM130" s="1742">
        <v>305.55420000000004</v>
      </c>
      <c r="CN130" s="1742">
        <v>338.15540000000004</v>
      </c>
      <c r="CO130" s="1742">
        <v>183.9014</v>
      </c>
      <c r="CP130" s="1742">
        <v>167.71020000000001</v>
      </c>
      <c r="CQ130" s="1742">
        <v>128.8732</v>
      </c>
      <c r="CR130" s="1742">
        <v>355.7688</v>
      </c>
      <c r="CS130" s="1742">
        <v>375.13260000000002</v>
      </c>
      <c r="CT130" s="1742">
        <v>331.70080000000002</v>
      </c>
      <c r="CU130" s="1742">
        <v>376.77359999999999</v>
      </c>
      <c r="CV130" s="1742">
        <v>318.90100000000001</v>
      </c>
      <c r="CW130" s="1742">
        <v>368.89680000000004</v>
      </c>
      <c r="CX130" s="1742">
        <v>242.43040000000002</v>
      </c>
      <c r="CY130" s="1742">
        <v>282.58020000000005</v>
      </c>
      <c r="CZ130" s="1742">
        <v>148.67460000000003</v>
      </c>
      <c r="DA130" s="1742">
        <v>135.54660000000001</v>
      </c>
      <c r="DB130" s="1742">
        <v>175.69640000000001</v>
      </c>
      <c r="DC130" s="1742">
        <v>188.60560000000001</v>
      </c>
      <c r="DD130" s="1742">
        <v>257.85579999999999</v>
      </c>
      <c r="DE130" s="1742">
        <v>287.72200000000004</v>
      </c>
      <c r="DF130" s="1742">
        <v>231.05280000000002</v>
      </c>
      <c r="DG130" s="1742">
        <v>310.91480000000001</v>
      </c>
      <c r="DH130" s="1742">
        <v>145.06440000000001</v>
      </c>
      <c r="DI130" s="1742">
        <v>207.31300000000002</v>
      </c>
      <c r="DJ130" s="1742">
        <v>172.4144</v>
      </c>
      <c r="DK130" s="1742">
        <v>118.04260000000002</v>
      </c>
      <c r="DL130" s="1742">
        <v>122.96560000000001</v>
      </c>
      <c r="DM130" s="1742">
        <v>153.16000000000003</v>
      </c>
      <c r="DN130" s="1742">
        <v>95.396800000000013</v>
      </c>
      <c r="DO130" s="1742">
        <v>183.792</v>
      </c>
      <c r="DP130" s="1742">
        <v>42.994199999999999</v>
      </c>
      <c r="DQ130" s="1742">
        <v>115.1982</v>
      </c>
      <c r="DR130" s="1742">
        <v>78.877399999999994</v>
      </c>
      <c r="DS130" s="1742">
        <v>0</v>
      </c>
      <c r="DT130" s="1742">
        <v>46.495000000000005</v>
      </c>
      <c r="DU130" s="1742">
        <v>132.37400000000002</v>
      </c>
      <c r="DV130" s="1742">
        <v>51.636800000000008</v>
      </c>
      <c r="DW130" s="1742">
        <v>69.3596</v>
      </c>
      <c r="DX130" s="1742">
        <v>63.780200000000001</v>
      </c>
      <c r="DY130" s="1742">
        <v>78.330399999999997</v>
      </c>
      <c r="DZ130" s="1742">
        <v>56.997400000000006</v>
      </c>
      <c r="EA130" s="1742">
        <v>69.68780000000001</v>
      </c>
      <c r="EB130" s="1742">
        <v>95.287400000000005</v>
      </c>
      <c r="EC130" s="1742">
        <v>73.516800000000003</v>
      </c>
      <c r="ED130" s="1742">
        <v>149.11220000000003</v>
      </c>
      <c r="EE130" s="1742">
        <v>185.32360000000003</v>
      </c>
      <c r="EF130" s="2007">
        <v>152.72239999999999</v>
      </c>
      <c r="EG130" s="1742">
        <v>127.998</v>
      </c>
      <c r="EH130" s="1742">
        <v>69.578400000000002</v>
      </c>
      <c r="EI130" s="1742">
        <v>110.60340000000001</v>
      </c>
      <c r="EJ130" s="1742">
        <v>126.57580000000002</v>
      </c>
      <c r="EK130" s="1742">
        <v>177.22800000000001</v>
      </c>
      <c r="EL130" s="1742">
        <v>252.49520000000004</v>
      </c>
      <c r="EM130" s="1742">
        <v>238.05440000000002</v>
      </c>
      <c r="EN130" s="1742">
        <v>289.47240000000005</v>
      </c>
      <c r="EO130" s="1742">
        <v>271.64020000000005</v>
      </c>
      <c r="EP130" s="1742">
        <v>316.49420000000003</v>
      </c>
      <c r="EQ130" s="1742">
        <v>346.25100000000003</v>
      </c>
      <c r="ER130" s="1742">
        <v>444.82040000000006</v>
      </c>
      <c r="ES130" s="1742">
        <v>403.46720000000005</v>
      </c>
      <c r="ET130" s="1742">
        <v>379.39920000000006</v>
      </c>
      <c r="EU130" s="1742">
        <v>229.08360000000002</v>
      </c>
      <c r="EV130" s="1742">
        <v>212.45480000000001</v>
      </c>
      <c r="EW130" s="1742">
        <v>345.70400000000001</v>
      </c>
      <c r="EX130" s="1742">
        <v>271.31200000000001</v>
      </c>
      <c r="EY130" s="1742">
        <v>325.46500000000003</v>
      </c>
      <c r="EZ130" s="1742">
        <v>450.50920000000002</v>
      </c>
      <c r="FA130" s="1742">
        <v>501.81780000000003</v>
      </c>
      <c r="FB130" s="1742">
        <v>473.48320000000007</v>
      </c>
      <c r="FC130" s="1742">
        <v>388.04180000000002</v>
      </c>
      <c r="FD130" s="1742">
        <v>415.06360000000001</v>
      </c>
      <c r="FE130" s="1742">
        <v>490.11200000000002</v>
      </c>
      <c r="FF130" s="1742">
        <v>179.63480000000001</v>
      </c>
      <c r="FG130" s="1742">
        <v>235.75700000000001</v>
      </c>
      <c r="FH130" s="1742">
        <v>218.90940000000001</v>
      </c>
      <c r="FI130" s="1742">
        <v>218.90940000000001</v>
      </c>
      <c r="FJ130" s="1742">
        <v>234.66300000000001</v>
      </c>
      <c r="FK130" s="1742">
        <v>326.77780000000001</v>
      </c>
      <c r="FL130" s="1742">
        <v>284.98700000000002</v>
      </c>
      <c r="FM130" s="1742">
        <v>317.91640000000007</v>
      </c>
      <c r="FN130" s="1742">
        <v>379.28980000000001</v>
      </c>
      <c r="FO130" s="1742">
        <v>351.61160000000001</v>
      </c>
      <c r="FP130" s="1742">
        <v>307.41400000000004</v>
      </c>
      <c r="FQ130" s="1742">
        <v>401.16980000000001</v>
      </c>
      <c r="FR130" s="1742">
        <v>324.48040000000003</v>
      </c>
      <c r="FS130" s="1742">
        <v>342.09379999999999</v>
      </c>
      <c r="FT130" s="1742">
        <v>576.53800000000001</v>
      </c>
      <c r="FU130" s="1742">
        <v>521.94740000000002</v>
      </c>
      <c r="FV130" s="1742">
        <v>614.06219999999996</v>
      </c>
      <c r="FW130" s="1742">
        <v>555.53320000000008</v>
      </c>
      <c r="FX130" s="1742">
        <v>635.94219999999996</v>
      </c>
      <c r="FY130" s="1742">
        <v>628.83119999999997</v>
      </c>
      <c r="FZ130" s="1742">
        <v>657.05640000000005</v>
      </c>
      <c r="GA130" s="1742">
        <v>693.04900000000009</v>
      </c>
      <c r="GB130" s="1742">
        <v>676.0920000000001</v>
      </c>
      <c r="GC130" s="1742" t="s">
        <v>2861</v>
      </c>
      <c r="GD130" s="1742">
        <v>717.33580000000006</v>
      </c>
      <c r="GE130" s="1742" t="s">
        <v>2861</v>
      </c>
      <c r="GF130" s="1742" t="s">
        <v>2861</v>
      </c>
      <c r="GG130" s="1742">
        <v>674.34159999999997</v>
      </c>
      <c r="GH130" s="1742">
        <v>699.28480000000013</v>
      </c>
      <c r="GI130" s="1742">
        <v>767.33159999999998</v>
      </c>
      <c r="GJ130" s="1742">
        <v>726.41600000000005</v>
      </c>
      <c r="GK130" s="1742">
        <v>626.97140000000002</v>
      </c>
      <c r="GL130" s="1742">
        <v>568.77060000000006</v>
      </c>
      <c r="GM130" s="1742">
        <v>624.12700000000007</v>
      </c>
      <c r="GN130" s="1742">
        <v>664.82380000000012</v>
      </c>
      <c r="GO130" s="1742">
        <v>802.44900000000007</v>
      </c>
      <c r="GP130" s="1742">
        <v>798.51060000000007</v>
      </c>
      <c r="GQ130" s="1742">
        <v>713.39740000000006</v>
      </c>
      <c r="GR130" s="1742">
        <v>838.87919999999997</v>
      </c>
      <c r="GS130" s="1742">
        <v>760.87700000000007</v>
      </c>
      <c r="GT130" s="1742">
        <v>813.82659999999998</v>
      </c>
      <c r="GU130" s="1742">
        <v>827.72040000000004</v>
      </c>
      <c r="GV130" s="1742">
        <v>851.67900000000009</v>
      </c>
      <c r="GW130" s="1742" t="s">
        <v>2861</v>
      </c>
      <c r="GX130" s="1742">
        <v>834.83140000000014</v>
      </c>
      <c r="GY130" s="1742" t="s">
        <v>2861</v>
      </c>
      <c r="GZ130" s="1742" t="s">
        <v>2861</v>
      </c>
      <c r="HA130" s="1742" t="s">
        <v>2861</v>
      </c>
      <c r="HB130" s="1742" t="s">
        <v>2861</v>
      </c>
      <c r="HC130" s="1744" t="s">
        <v>2861</v>
      </c>
      <c r="HD130" s="1745" t="s">
        <v>4705</v>
      </c>
      <c r="HE130" s="1746" t="s">
        <v>4705</v>
      </c>
      <c r="HF130" s="1747">
        <v>261</v>
      </c>
    </row>
    <row r="131" spans="2:214" hidden="1">
      <c r="B131" s="1738">
        <v>262</v>
      </c>
      <c r="C131" s="1739" t="s">
        <v>4705</v>
      </c>
      <c r="D131" s="1740" t="s">
        <v>4829</v>
      </c>
      <c r="E131" s="1748">
        <v>1513.2174</v>
      </c>
      <c r="F131" s="1743">
        <v>1635.3078</v>
      </c>
      <c r="G131" s="1743">
        <v>1723.0466000000001</v>
      </c>
      <c r="H131" s="1743">
        <v>1536.3008</v>
      </c>
      <c r="I131" s="1743">
        <v>1623.9302000000002</v>
      </c>
      <c r="J131" s="1743">
        <v>1571.5276000000001</v>
      </c>
      <c r="K131" s="1743">
        <v>1503.3714</v>
      </c>
      <c r="L131" s="1743">
        <v>1647.8888000000002</v>
      </c>
      <c r="M131" s="1743">
        <v>1521.7506000000003</v>
      </c>
      <c r="N131" s="1743">
        <v>1747.7710000000002</v>
      </c>
      <c r="O131" s="1743">
        <v>1419.3522000000003</v>
      </c>
      <c r="P131" s="1743">
        <v>1383.7972</v>
      </c>
      <c r="Q131" s="1743">
        <v>1400.6448</v>
      </c>
      <c r="R131" s="1743">
        <v>1336.4270000000001</v>
      </c>
      <c r="S131" s="1743">
        <v>1438.3878</v>
      </c>
      <c r="T131" s="1743">
        <v>1473.2864</v>
      </c>
      <c r="U131" s="1743">
        <v>1488.0554000000002</v>
      </c>
      <c r="V131" s="1743">
        <v>1456.4388000000001</v>
      </c>
      <c r="W131" s="1743">
        <v>1135.8968</v>
      </c>
      <c r="X131" s="1743">
        <v>1277.0228000000002</v>
      </c>
      <c r="Y131" s="1742">
        <v>915.8968000000001</v>
      </c>
      <c r="Z131" s="1742">
        <v>922.46080000000018</v>
      </c>
      <c r="AA131" s="1742">
        <v>895.43900000000008</v>
      </c>
      <c r="AB131" s="1742">
        <v>1015.6696000000001</v>
      </c>
      <c r="AC131" s="1742">
        <v>824.32900000000006</v>
      </c>
      <c r="AD131" s="1742">
        <v>774.88020000000006</v>
      </c>
      <c r="AE131" s="1742">
        <v>748.29600000000005</v>
      </c>
      <c r="AF131" s="1742">
        <v>917.10019999999997</v>
      </c>
      <c r="AG131" s="1742">
        <v>840.19200000000001</v>
      </c>
      <c r="AH131" s="1742">
        <v>683.20300000000009</v>
      </c>
      <c r="AI131" s="1742">
        <v>732.21420000000001</v>
      </c>
      <c r="AJ131" s="1742">
        <v>712.7410000000001</v>
      </c>
      <c r="AK131" s="1742">
        <v>731.01080000000013</v>
      </c>
      <c r="AL131" s="1742">
        <v>836.14420000000007</v>
      </c>
      <c r="AM131" s="1742">
        <v>787.35180000000014</v>
      </c>
      <c r="AN131" s="1742">
        <v>737.24660000000006</v>
      </c>
      <c r="AO131" s="1742">
        <v>639.66180000000008</v>
      </c>
      <c r="AP131" s="1742">
        <v>608.26400000000001</v>
      </c>
      <c r="AQ131" s="1742">
        <v>604.65380000000005</v>
      </c>
      <c r="AR131" s="1742">
        <v>669.09040000000005</v>
      </c>
      <c r="AS131" s="1742">
        <v>622.59540000000004</v>
      </c>
      <c r="AT131" s="1742">
        <v>595.79240000000004</v>
      </c>
      <c r="AU131" s="1742">
        <v>594.80780000000004</v>
      </c>
      <c r="AV131" s="1742">
        <v>558.15880000000004</v>
      </c>
      <c r="AW131" s="1742">
        <v>651.14880000000005</v>
      </c>
      <c r="AX131" s="1742">
        <v>560.12800000000004</v>
      </c>
      <c r="AY131" s="1742">
        <v>523.04140000000007</v>
      </c>
      <c r="AZ131" s="1742">
        <v>477.31220000000008</v>
      </c>
      <c r="BA131" s="1742">
        <v>492.3</v>
      </c>
      <c r="BB131" s="1742">
        <v>498.20760000000001</v>
      </c>
      <c r="BC131" s="1742">
        <v>513.19540000000006</v>
      </c>
      <c r="BD131" s="1742">
        <v>460.13640000000004</v>
      </c>
      <c r="BE131" s="1742">
        <v>496.12900000000002</v>
      </c>
      <c r="BF131" s="1742">
        <v>518.00900000000001</v>
      </c>
      <c r="BG131" s="1742">
        <v>542.84280000000001</v>
      </c>
      <c r="BH131" s="1742">
        <v>437.81880000000001</v>
      </c>
      <c r="BI131" s="1742">
        <v>457.51080000000002</v>
      </c>
      <c r="BJ131" s="1742">
        <v>443.50760000000002</v>
      </c>
      <c r="BK131" s="1742">
        <v>460.35520000000002</v>
      </c>
      <c r="BL131" s="1742">
        <v>432.23940000000005</v>
      </c>
      <c r="BM131" s="1742">
        <v>439.02220000000005</v>
      </c>
      <c r="BN131" s="1742">
        <v>456.52620000000007</v>
      </c>
      <c r="BO131" s="1742">
        <v>447.33660000000003</v>
      </c>
      <c r="BP131" s="1742">
        <v>455.76040000000006</v>
      </c>
      <c r="BQ131" s="1742">
        <v>434.20859999999999</v>
      </c>
      <c r="BR131" s="1742">
        <v>474.79600000000005</v>
      </c>
      <c r="BS131" s="1742">
        <v>468.56020000000007</v>
      </c>
      <c r="BT131" s="1742">
        <v>404.99880000000002</v>
      </c>
      <c r="BU131" s="1742">
        <v>407.07740000000007</v>
      </c>
      <c r="BV131" s="1742" t="s">
        <v>2861</v>
      </c>
      <c r="BW131" s="1742">
        <v>402.59200000000004</v>
      </c>
      <c r="BX131" s="1742">
        <v>415.61060000000003</v>
      </c>
      <c r="BY131" s="1742">
        <v>389.3546</v>
      </c>
      <c r="BZ131" s="1742">
        <v>354.78420000000006</v>
      </c>
      <c r="CA131" s="1742">
        <v>468.99780000000004</v>
      </c>
      <c r="CB131" s="1742">
        <v>433.88040000000007</v>
      </c>
      <c r="CC131" s="1742">
        <v>379.28980000000001</v>
      </c>
      <c r="CD131" s="1742">
        <v>447.8836</v>
      </c>
      <c r="CE131" s="1742">
        <v>451.16559999999998</v>
      </c>
      <c r="CF131" s="1742">
        <v>519.54060000000004</v>
      </c>
      <c r="CG131" s="1742" t="s">
        <v>2861</v>
      </c>
      <c r="CH131" s="1742">
        <v>281.81440000000003</v>
      </c>
      <c r="CI131" s="1742">
        <v>270.32740000000001</v>
      </c>
      <c r="CJ131" s="1742">
        <v>300.52179999999998</v>
      </c>
      <c r="CK131" s="1742">
        <v>250.6354</v>
      </c>
      <c r="CL131" s="1742">
        <v>228.75540000000001</v>
      </c>
      <c r="CM131" s="1742">
        <v>294.72359999999998</v>
      </c>
      <c r="CN131" s="1742">
        <v>327.32480000000004</v>
      </c>
      <c r="CO131" s="1742">
        <v>173.07079999999999</v>
      </c>
      <c r="CP131" s="1742">
        <v>156.87960000000001</v>
      </c>
      <c r="CQ131" s="1742">
        <v>131.06120000000001</v>
      </c>
      <c r="CR131" s="1742">
        <v>335.63920000000002</v>
      </c>
      <c r="CS131" s="1742">
        <v>355.00300000000004</v>
      </c>
      <c r="CT131" s="1742">
        <v>311.68060000000003</v>
      </c>
      <c r="CU131" s="1742">
        <v>356.75340000000006</v>
      </c>
      <c r="CV131" s="1742">
        <v>298.88080000000002</v>
      </c>
      <c r="CW131" s="1742">
        <v>348.8766</v>
      </c>
      <c r="CX131" s="1742">
        <v>222.41020000000003</v>
      </c>
      <c r="CY131" s="1742">
        <v>262.56</v>
      </c>
      <c r="CZ131" s="1742">
        <v>128.65440000000001</v>
      </c>
      <c r="DA131" s="1742">
        <v>115.52640000000001</v>
      </c>
      <c r="DB131" s="1742">
        <v>155.5668</v>
      </c>
      <c r="DC131" s="1742">
        <v>168.58539999999999</v>
      </c>
      <c r="DD131" s="1742">
        <v>237.83560000000003</v>
      </c>
      <c r="DE131" s="1742">
        <v>267.5924</v>
      </c>
      <c r="DF131" s="1742">
        <v>211.03260000000003</v>
      </c>
      <c r="DG131" s="1742">
        <v>290.89460000000003</v>
      </c>
      <c r="DH131" s="1742">
        <v>124.93480000000001</v>
      </c>
      <c r="DI131" s="1742">
        <v>187.2928</v>
      </c>
      <c r="DJ131" s="1742">
        <v>152.39420000000001</v>
      </c>
      <c r="DK131" s="1742">
        <v>98.022400000000005</v>
      </c>
      <c r="DL131" s="1742">
        <v>102.83600000000001</v>
      </c>
      <c r="DM131" s="1742">
        <v>133.13980000000001</v>
      </c>
      <c r="DN131" s="1742">
        <v>74.173200000000008</v>
      </c>
      <c r="DO131" s="1742">
        <v>163.77180000000001</v>
      </c>
      <c r="DP131" s="1742">
        <v>42.228400000000008</v>
      </c>
      <c r="DQ131" s="1742">
        <v>95.178000000000011</v>
      </c>
      <c r="DR131" s="1742">
        <v>58.747800000000005</v>
      </c>
      <c r="DS131" s="1742">
        <v>44.854000000000006</v>
      </c>
      <c r="DT131" s="1742">
        <v>0</v>
      </c>
      <c r="DU131" s="1742">
        <v>125.70060000000002</v>
      </c>
      <c r="DV131" s="1742">
        <v>45.072800000000008</v>
      </c>
      <c r="DW131" s="1742">
        <v>62.686199999999999</v>
      </c>
      <c r="DX131" s="1742">
        <v>50.980400000000003</v>
      </c>
      <c r="DY131" s="1742">
        <v>65.64</v>
      </c>
      <c r="DZ131" s="1742">
        <v>44.307000000000002</v>
      </c>
      <c r="EA131" s="1742">
        <v>56.997400000000006</v>
      </c>
      <c r="EB131" s="1742">
        <v>82.597000000000008</v>
      </c>
      <c r="EC131" s="1742">
        <v>60.826400000000007</v>
      </c>
      <c r="ED131" s="1742">
        <v>136.42180000000002</v>
      </c>
      <c r="EE131" s="1742">
        <v>178.65020000000001</v>
      </c>
      <c r="EF131" s="2007">
        <v>140.03200000000001</v>
      </c>
      <c r="EG131" s="1742">
        <v>121.43400000000001</v>
      </c>
      <c r="EH131" s="1742">
        <v>45.8386</v>
      </c>
      <c r="EI131" s="1742">
        <v>97.913000000000011</v>
      </c>
      <c r="EJ131" s="1742">
        <v>113.8854</v>
      </c>
      <c r="EK131" s="1742">
        <v>164.53760000000003</v>
      </c>
      <c r="EL131" s="1742">
        <v>232.47500000000002</v>
      </c>
      <c r="EM131" s="1742">
        <v>225.364</v>
      </c>
      <c r="EN131" s="1742">
        <v>276.78200000000004</v>
      </c>
      <c r="EO131" s="1742">
        <v>258.94979999999998</v>
      </c>
      <c r="EP131" s="1742">
        <v>303.80380000000002</v>
      </c>
      <c r="EQ131" s="1742">
        <v>333.56060000000002</v>
      </c>
      <c r="ER131" s="1742">
        <v>432.13000000000005</v>
      </c>
      <c r="ES131" s="1742">
        <v>390.77680000000004</v>
      </c>
      <c r="ET131" s="1742">
        <v>366.7088</v>
      </c>
      <c r="EU131" s="1742">
        <v>216.39320000000004</v>
      </c>
      <c r="EV131" s="1742">
        <v>199.76439999999999</v>
      </c>
      <c r="EW131" s="1742">
        <v>333.0136</v>
      </c>
      <c r="EX131" s="1742">
        <v>258.73099999999999</v>
      </c>
      <c r="EY131" s="1742">
        <v>312.77460000000002</v>
      </c>
      <c r="EZ131" s="1742">
        <v>437.81880000000001</v>
      </c>
      <c r="FA131" s="1742">
        <v>489.12740000000008</v>
      </c>
      <c r="FB131" s="1742">
        <v>460.7928</v>
      </c>
      <c r="FC131" s="1742">
        <v>375.35140000000007</v>
      </c>
      <c r="FD131" s="1742">
        <v>402.37320000000005</v>
      </c>
      <c r="FE131" s="1742">
        <v>477.42160000000001</v>
      </c>
      <c r="FF131" s="1742">
        <v>167.0538</v>
      </c>
      <c r="FG131" s="1742">
        <v>223.17600000000002</v>
      </c>
      <c r="FH131" s="1742">
        <v>206.21900000000002</v>
      </c>
      <c r="FI131" s="1742">
        <v>206.21900000000002</v>
      </c>
      <c r="FJ131" s="1742">
        <v>221.97260000000003</v>
      </c>
      <c r="FK131" s="1742">
        <v>314.08740000000006</v>
      </c>
      <c r="FL131" s="1742">
        <v>272.29660000000001</v>
      </c>
      <c r="FM131" s="1742">
        <v>305.226</v>
      </c>
      <c r="FN131" s="1742">
        <v>366.59940000000006</v>
      </c>
      <c r="FO131" s="1742">
        <v>338.92120000000006</v>
      </c>
      <c r="FP131" s="1742">
        <v>294.72359999999998</v>
      </c>
      <c r="FQ131" s="1742">
        <v>388.47940000000006</v>
      </c>
      <c r="FR131" s="1742">
        <v>311.79000000000002</v>
      </c>
      <c r="FS131" s="1742">
        <v>329.40340000000003</v>
      </c>
      <c r="FT131" s="1742">
        <v>563.95699999999999</v>
      </c>
      <c r="FU131" s="1742">
        <v>509.25700000000006</v>
      </c>
      <c r="FV131" s="1742">
        <v>601.37180000000012</v>
      </c>
      <c r="FW131" s="1742">
        <v>542.84280000000001</v>
      </c>
      <c r="FX131" s="1742">
        <v>623.25180000000012</v>
      </c>
      <c r="FY131" s="1742">
        <v>616.14080000000013</v>
      </c>
      <c r="FZ131" s="1742">
        <v>644.47540000000004</v>
      </c>
      <c r="GA131" s="1742">
        <v>680.35860000000002</v>
      </c>
      <c r="GB131" s="1742">
        <v>663.40160000000003</v>
      </c>
      <c r="GC131" s="1742" t="s">
        <v>2861</v>
      </c>
      <c r="GD131" s="1742">
        <v>704.75480000000016</v>
      </c>
      <c r="GE131" s="1742" t="s">
        <v>2861</v>
      </c>
      <c r="GF131" s="1742" t="s">
        <v>2861</v>
      </c>
      <c r="GG131" s="1742">
        <v>661.65120000000002</v>
      </c>
      <c r="GH131" s="1742">
        <v>686.70380000000011</v>
      </c>
      <c r="GI131" s="1742">
        <v>754.64120000000003</v>
      </c>
      <c r="GJ131" s="1742">
        <v>713.72559999999999</v>
      </c>
      <c r="GK131" s="1742">
        <v>614.28100000000006</v>
      </c>
      <c r="GL131" s="1742">
        <v>556.0802000000001</v>
      </c>
      <c r="GM131" s="1742">
        <v>611.4366</v>
      </c>
      <c r="GN131" s="1742">
        <v>652.13340000000005</v>
      </c>
      <c r="GO131" s="1742">
        <v>789.7586</v>
      </c>
      <c r="GP131" s="1742">
        <v>785.8202</v>
      </c>
      <c r="GQ131" s="1742">
        <v>700.70700000000011</v>
      </c>
      <c r="GR131" s="1742">
        <v>826.18880000000013</v>
      </c>
      <c r="GS131" s="1742">
        <v>748.1866</v>
      </c>
      <c r="GT131" s="1742">
        <v>801.13620000000003</v>
      </c>
      <c r="GU131" s="1742">
        <v>815.03000000000009</v>
      </c>
      <c r="GV131" s="1742">
        <v>838.98860000000002</v>
      </c>
      <c r="GW131" s="1742" t="s">
        <v>2861</v>
      </c>
      <c r="GX131" s="1742">
        <v>822.25040000000013</v>
      </c>
      <c r="GY131" s="1742" t="s">
        <v>2861</v>
      </c>
      <c r="GZ131" s="1742" t="s">
        <v>2861</v>
      </c>
      <c r="HA131" s="1742" t="s">
        <v>2861</v>
      </c>
      <c r="HB131" s="1742" t="s">
        <v>2861</v>
      </c>
      <c r="HC131" s="1744" t="s">
        <v>2861</v>
      </c>
      <c r="HD131" s="1745" t="s">
        <v>4829</v>
      </c>
      <c r="HE131" s="1746" t="s">
        <v>4705</v>
      </c>
      <c r="HF131" s="1747">
        <v>262</v>
      </c>
    </row>
    <row r="132" spans="2:214" hidden="1">
      <c r="B132" s="1738">
        <v>263</v>
      </c>
      <c r="C132" s="1739" t="s">
        <v>4705</v>
      </c>
      <c r="D132" s="1740" t="s">
        <v>4830</v>
      </c>
      <c r="E132" s="1748">
        <v>1475.8026</v>
      </c>
      <c r="F132" s="1743">
        <v>1597.893</v>
      </c>
      <c r="G132" s="1743">
        <v>1685.6318000000001</v>
      </c>
      <c r="H132" s="1743">
        <v>1498.886</v>
      </c>
      <c r="I132" s="1743">
        <v>1586.5154000000002</v>
      </c>
      <c r="J132" s="1743">
        <v>1534.1128000000001</v>
      </c>
      <c r="K132" s="1743">
        <v>1465.9566</v>
      </c>
      <c r="L132" s="1743">
        <v>1610.4740000000002</v>
      </c>
      <c r="M132" s="1743">
        <v>1484.3358000000003</v>
      </c>
      <c r="N132" s="1743">
        <v>1710.3562000000002</v>
      </c>
      <c r="O132" s="1743">
        <v>1381.9374000000003</v>
      </c>
      <c r="P132" s="1743">
        <v>1346.3824</v>
      </c>
      <c r="Q132" s="1743">
        <v>1363.23</v>
      </c>
      <c r="R132" s="1743">
        <v>1299.0122000000001</v>
      </c>
      <c r="S132" s="1743">
        <v>1400.973</v>
      </c>
      <c r="T132" s="1743">
        <v>1435.8715999999999</v>
      </c>
      <c r="U132" s="1743">
        <v>1450.6406000000002</v>
      </c>
      <c r="V132" s="1743">
        <v>1419.0240000000001</v>
      </c>
      <c r="W132" s="1743">
        <v>1098.482</v>
      </c>
      <c r="X132" s="1743">
        <v>1239.6080000000002</v>
      </c>
      <c r="Y132" s="1742">
        <v>878.48200000000008</v>
      </c>
      <c r="Z132" s="1742">
        <v>884.9366</v>
      </c>
      <c r="AA132" s="1742">
        <v>857.91480000000013</v>
      </c>
      <c r="AB132" s="1742">
        <v>978.14540000000011</v>
      </c>
      <c r="AC132" s="1742">
        <v>786.80480000000011</v>
      </c>
      <c r="AD132" s="1742">
        <v>737.35600000000011</v>
      </c>
      <c r="AE132" s="1742">
        <v>710.7718000000001</v>
      </c>
      <c r="AF132" s="1742">
        <v>879.57600000000002</v>
      </c>
      <c r="AG132" s="1742">
        <v>802.66780000000006</v>
      </c>
      <c r="AH132" s="1742">
        <v>645.67880000000014</v>
      </c>
      <c r="AI132" s="1742">
        <v>694.69</v>
      </c>
      <c r="AJ132" s="1742">
        <v>675.21680000000015</v>
      </c>
      <c r="AK132" s="1742">
        <v>693.48660000000007</v>
      </c>
      <c r="AL132" s="1742">
        <v>798.62</v>
      </c>
      <c r="AM132" s="1742">
        <v>749.82760000000007</v>
      </c>
      <c r="AN132" s="1742">
        <v>699.72240000000011</v>
      </c>
      <c r="AO132" s="1742">
        <v>602.13760000000002</v>
      </c>
      <c r="AP132" s="1742">
        <v>570.8492</v>
      </c>
      <c r="AQ132" s="1742">
        <v>567.12959999999998</v>
      </c>
      <c r="AR132" s="1742">
        <v>631.56619999999998</v>
      </c>
      <c r="AS132" s="1742">
        <v>585.07119999999998</v>
      </c>
      <c r="AT132" s="1742">
        <v>623.68940000000009</v>
      </c>
      <c r="AU132" s="1742">
        <v>560.89380000000006</v>
      </c>
      <c r="AV132" s="1742">
        <v>520.63459999999998</v>
      </c>
      <c r="AW132" s="1742">
        <v>635.06700000000001</v>
      </c>
      <c r="AX132" s="1742">
        <v>587.14980000000014</v>
      </c>
      <c r="AY132" s="1742">
        <v>581.35160000000008</v>
      </c>
      <c r="AZ132" s="1742">
        <v>544.59320000000002</v>
      </c>
      <c r="BA132" s="1742">
        <v>550.82900000000006</v>
      </c>
      <c r="BB132" s="1742">
        <v>572.59960000000001</v>
      </c>
      <c r="BC132" s="1742">
        <v>551.59480000000008</v>
      </c>
      <c r="BD132" s="1742">
        <v>498.42640000000006</v>
      </c>
      <c r="BE132" s="1742">
        <v>534.4190000000001</v>
      </c>
      <c r="BF132" s="1742">
        <v>556.40840000000003</v>
      </c>
      <c r="BG132" s="1742">
        <v>581.24220000000003</v>
      </c>
      <c r="BH132" s="1742">
        <v>476.21820000000002</v>
      </c>
      <c r="BI132" s="1742">
        <v>495.91020000000003</v>
      </c>
      <c r="BJ132" s="1742">
        <v>481.79759999999999</v>
      </c>
      <c r="BK132" s="1742">
        <v>493.28460000000001</v>
      </c>
      <c r="BL132" s="1742">
        <v>499.73920000000004</v>
      </c>
      <c r="BM132" s="1742">
        <v>477.42160000000001</v>
      </c>
      <c r="BN132" s="1742">
        <v>494.81620000000004</v>
      </c>
      <c r="BO132" s="1742">
        <v>485.73600000000005</v>
      </c>
      <c r="BP132" s="1742">
        <v>530.26179999999999</v>
      </c>
      <c r="BQ132" s="1742">
        <v>505.09980000000002</v>
      </c>
      <c r="BR132" s="1742">
        <v>549.18799999999999</v>
      </c>
      <c r="BS132" s="1742">
        <v>543.0616</v>
      </c>
      <c r="BT132" s="1742">
        <v>470.85759999999999</v>
      </c>
      <c r="BU132" s="1742">
        <v>445.47680000000003</v>
      </c>
      <c r="BV132" s="1742" t="s">
        <v>2861</v>
      </c>
      <c r="BW132" s="1742">
        <v>476.98400000000004</v>
      </c>
      <c r="BX132" s="1742">
        <v>490.00260000000003</v>
      </c>
      <c r="BY132" s="1742">
        <v>459.80820000000006</v>
      </c>
      <c r="BZ132" s="1742">
        <v>429.28559999999999</v>
      </c>
      <c r="CA132" s="1742">
        <v>431.47360000000003</v>
      </c>
      <c r="CB132" s="1742">
        <v>396.46559999999999</v>
      </c>
      <c r="CC132" s="1742">
        <v>341.76560000000001</v>
      </c>
      <c r="CD132" s="1742">
        <v>410.35940000000005</v>
      </c>
      <c r="CE132" s="1742">
        <v>426.00360000000001</v>
      </c>
      <c r="CF132" s="1742">
        <v>482.01640000000009</v>
      </c>
      <c r="CG132" s="1742" t="s">
        <v>2861</v>
      </c>
      <c r="CH132" s="1742">
        <v>244.29020000000003</v>
      </c>
      <c r="CI132" s="1742">
        <v>232.80320000000003</v>
      </c>
      <c r="CJ132" s="1742">
        <v>262.99760000000003</v>
      </c>
      <c r="CK132" s="1742">
        <v>213.11120000000003</v>
      </c>
      <c r="CL132" s="1742">
        <v>191.23120000000003</v>
      </c>
      <c r="CM132" s="1742">
        <v>257.19940000000003</v>
      </c>
      <c r="CN132" s="1742">
        <v>289.80059999999997</v>
      </c>
      <c r="CO132" s="1742">
        <v>135.54660000000001</v>
      </c>
      <c r="CP132" s="1742">
        <v>119.3554</v>
      </c>
      <c r="CQ132" s="1742">
        <v>84.456800000000015</v>
      </c>
      <c r="CR132" s="1742">
        <v>374.03860000000003</v>
      </c>
      <c r="CS132" s="1742">
        <v>410.46880000000004</v>
      </c>
      <c r="CT132" s="1742">
        <v>350.08000000000004</v>
      </c>
      <c r="CU132" s="1742">
        <v>395.15280000000001</v>
      </c>
      <c r="CV132" s="1742">
        <v>337.28020000000004</v>
      </c>
      <c r="CW132" s="1742">
        <v>387.27600000000001</v>
      </c>
      <c r="CX132" s="1742">
        <v>260.70020000000005</v>
      </c>
      <c r="CY132" s="1742">
        <v>300.95940000000007</v>
      </c>
      <c r="CZ132" s="1742">
        <v>167.0538</v>
      </c>
      <c r="DA132" s="1742">
        <v>153.81640000000002</v>
      </c>
      <c r="DB132" s="1742">
        <v>193.96620000000001</v>
      </c>
      <c r="DC132" s="1742">
        <v>206.98480000000001</v>
      </c>
      <c r="DD132" s="1742">
        <v>276.23500000000001</v>
      </c>
      <c r="DE132" s="1742">
        <v>342.09379999999999</v>
      </c>
      <c r="DF132" s="1742">
        <v>285.53400000000005</v>
      </c>
      <c r="DG132" s="1742">
        <v>365.28660000000002</v>
      </c>
      <c r="DH132" s="1742">
        <v>173.50839999999999</v>
      </c>
      <c r="DI132" s="1742">
        <v>261.6848</v>
      </c>
      <c r="DJ132" s="1742">
        <v>214.31460000000001</v>
      </c>
      <c r="DK132" s="1742">
        <v>203.81220000000002</v>
      </c>
      <c r="DL132" s="1742">
        <v>208.73520000000002</v>
      </c>
      <c r="DM132" s="1742">
        <v>238.92960000000002</v>
      </c>
      <c r="DN132" s="1742">
        <v>181.16640000000001</v>
      </c>
      <c r="DO132" s="1742">
        <v>269.5616</v>
      </c>
      <c r="DP132" s="1742">
        <v>133.46800000000002</v>
      </c>
      <c r="DQ132" s="1742">
        <v>118.15200000000002</v>
      </c>
      <c r="DR132" s="1742">
        <v>149.22160000000002</v>
      </c>
      <c r="DS132" s="1742">
        <v>134.45260000000002</v>
      </c>
      <c r="DT132" s="1742">
        <v>128.3262</v>
      </c>
      <c r="DU132" s="1742">
        <v>0</v>
      </c>
      <c r="DV132" s="1742">
        <v>92.990000000000009</v>
      </c>
      <c r="DW132" s="1742">
        <v>64.98360000000001</v>
      </c>
      <c r="DX132" s="1742">
        <v>146.48660000000001</v>
      </c>
      <c r="DY132" s="1742">
        <v>160.59920000000002</v>
      </c>
      <c r="DZ132" s="1742">
        <v>139.81319999999999</v>
      </c>
      <c r="EA132" s="1742">
        <v>141.673</v>
      </c>
      <c r="EB132" s="1742">
        <v>127.12280000000001</v>
      </c>
      <c r="EC132" s="1742">
        <v>141.126</v>
      </c>
      <c r="ED132" s="1742">
        <v>143.97040000000001</v>
      </c>
      <c r="EE132" s="1742">
        <v>105.24280000000002</v>
      </c>
      <c r="EF132" s="2007">
        <v>171.53920000000002</v>
      </c>
      <c r="EG132" s="1742">
        <v>70.891199999999998</v>
      </c>
      <c r="EH132" s="1742">
        <v>152.39420000000001</v>
      </c>
      <c r="EI132" s="1742">
        <v>193.41920000000002</v>
      </c>
      <c r="EJ132" s="1742">
        <v>209.39160000000001</v>
      </c>
      <c r="EK132" s="1742">
        <v>260.04380000000003</v>
      </c>
      <c r="EL132" s="1742">
        <v>338.26480000000004</v>
      </c>
      <c r="EM132" s="1742">
        <v>190.13720000000004</v>
      </c>
      <c r="EN132" s="1742">
        <v>275.35980000000001</v>
      </c>
      <c r="EO132" s="1742">
        <v>243.63380000000001</v>
      </c>
      <c r="EP132" s="1742">
        <v>302.38159999999999</v>
      </c>
      <c r="EQ132" s="1742">
        <v>332.13840000000005</v>
      </c>
      <c r="ER132" s="1742">
        <v>434.97440000000006</v>
      </c>
      <c r="ES132" s="1742">
        <v>389.3546</v>
      </c>
      <c r="ET132" s="1742">
        <v>365.28660000000002</v>
      </c>
      <c r="EU132" s="1742">
        <v>226.89560000000003</v>
      </c>
      <c r="EV132" s="1742">
        <v>198.34220000000002</v>
      </c>
      <c r="EW132" s="1742">
        <v>343.62540000000007</v>
      </c>
      <c r="EX132" s="1742">
        <v>269.23340000000002</v>
      </c>
      <c r="EY132" s="1742">
        <v>311.35240000000005</v>
      </c>
      <c r="EZ132" s="1742">
        <v>448.32120000000003</v>
      </c>
      <c r="FA132" s="1742">
        <v>499.62980000000005</v>
      </c>
      <c r="FB132" s="1742">
        <v>471.29520000000002</v>
      </c>
      <c r="FC132" s="1742">
        <v>385.85380000000004</v>
      </c>
      <c r="FD132" s="1742">
        <v>412.87560000000002</v>
      </c>
      <c r="FE132" s="1742">
        <v>487.92400000000004</v>
      </c>
      <c r="FF132" s="1742">
        <v>198.56100000000001</v>
      </c>
      <c r="FG132" s="1742">
        <v>254.68320000000003</v>
      </c>
      <c r="FH132" s="1742">
        <v>237.72620000000003</v>
      </c>
      <c r="FI132" s="1742">
        <v>237.72620000000003</v>
      </c>
      <c r="FJ132" s="1742">
        <v>253.47980000000001</v>
      </c>
      <c r="FK132" s="1742">
        <v>345.59460000000001</v>
      </c>
      <c r="FL132" s="1742">
        <v>303.80380000000002</v>
      </c>
      <c r="FM132" s="1742">
        <v>327.87180000000001</v>
      </c>
      <c r="FN132" s="1742">
        <v>398.10660000000001</v>
      </c>
      <c r="FO132" s="1742">
        <v>370.42840000000007</v>
      </c>
      <c r="FP132" s="1742">
        <v>326.23079999999999</v>
      </c>
      <c r="FQ132" s="1742">
        <v>420.096</v>
      </c>
      <c r="FR132" s="1742">
        <v>343.29720000000003</v>
      </c>
      <c r="FS132" s="1742">
        <v>360.91059999999999</v>
      </c>
      <c r="FT132" s="1742">
        <v>574.45940000000007</v>
      </c>
      <c r="FU132" s="1742">
        <v>519.75940000000003</v>
      </c>
      <c r="FV132" s="1742">
        <v>611.87419999999997</v>
      </c>
      <c r="FW132" s="1742">
        <v>553.45460000000003</v>
      </c>
      <c r="FX132" s="1742">
        <v>633.75419999999997</v>
      </c>
      <c r="FY132" s="1742">
        <v>626.64319999999998</v>
      </c>
      <c r="FZ132" s="1742">
        <v>654.97780000000012</v>
      </c>
      <c r="GA132" s="1742">
        <v>690.97040000000004</v>
      </c>
      <c r="GB132" s="1742">
        <v>674.01340000000005</v>
      </c>
      <c r="GC132" s="1742" t="s">
        <v>2861</v>
      </c>
      <c r="GD132" s="1742">
        <v>715.25720000000001</v>
      </c>
      <c r="GE132" s="1742" t="s">
        <v>2861</v>
      </c>
      <c r="GF132" s="1742" t="s">
        <v>2861</v>
      </c>
      <c r="GG132" s="1742">
        <v>672.15359999999998</v>
      </c>
      <c r="GH132" s="1742">
        <v>697.20619999999997</v>
      </c>
      <c r="GI132" s="1742">
        <v>765.14359999999999</v>
      </c>
      <c r="GJ132" s="1742">
        <v>724.22800000000007</v>
      </c>
      <c r="GK132" s="1742">
        <v>624.78340000000003</v>
      </c>
      <c r="GL132" s="1742">
        <v>566.58260000000007</v>
      </c>
      <c r="GM132" s="1742">
        <v>621.93900000000008</v>
      </c>
      <c r="GN132" s="1742">
        <v>662.63580000000013</v>
      </c>
      <c r="GO132" s="1742">
        <v>800.26100000000008</v>
      </c>
      <c r="GP132" s="1742">
        <v>796.32260000000008</v>
      </c>
      <c r="GQ132" s="1742">
        <v>711.20940000000007</v>
      </c>
      <c r="GR132" s="1742">
        <v>836.69119999999998</v>
      </c>
      <c r="GS132" s="1742">
        <v>758.68900000000008</v>
      </c>
      <c r="GT132" s="1742">
        <v>811.6386</v>
      </c>
      <c r="GU132" s="1742">
        <v>825.6418000000001</v>
      </c>
      <c r="GV132" s="1742">
        <v>849.4910000000001</v>
      </c>
      <c r="GW132" s="1742" t="s">
        <v>2861</v>
      </c>
      <c r="GX132" s="1742">
        <v>832.75280000000009</v>
      </c>
      <c r="GY132" s="1742" t="s">
        <v>2861</v>
      </c>
      <c r="GZ132" s="1742" t="s">
        <v>2861</v>
      </c>
      <c r="HA132" s="1742" t="s">
        <v>2861</v>
      </c>
      <c r="HB132" s="1742" t="s">
        <v>2861</v>
      </c>
      <c r="HC132" s="1744" t="s">
        <v>2861</v>
      </c>
      <c r="HD132" s="1745" t="s">
        <v>4830</v>
      </c>
      <c r="HE132" s="1746" t="s">
        <v>4705</v>
      </c>
      <c r="HF132" s="1747">
        <v>263</v>
      </c>
    </row>
    <row r="133" spans="2:214" hidden="1">
      <c r="B133" s="1738">
        <v>264</v>
      </c>
      <c r="C133" s="1739" t="s">
        <v>4705</v>
      </c>
      <c r="D133" s="1740" t="s">
        <v>4831</v>
      </c>
      <c r="E133" s="1748">
        <v>1536.1914000000002</v>
      </c>
      <c r="F133" s="1743">
        <v>1658.2818000000002</v>
      </c>
      <c r="G133" s="1743">
        <v>1746.0206000000003</v>
      </c>
      <c r="H133" s="1743">
        <v>1559.2748000000001</v>
      </c>
      <c r="I133" s="1743">
        <v>1646.9042000000002</v>
      </c>
      <c r="J133" s="1743">
        <v>1594.5016000000001</v>
      </c>
      <c r="K133" s="1743">
        <v>1526.3454000000002</v>
      </c>
      <c r="L133" s="1743">
        <v>1670.8628000000001</v>
      </c>
      <c r="M133" s="1743">
        <v>1544.7246000000002</v>
      </c>
      <c r="N133" s="1743">
        <v>1770.7450000000001</v>
      </c>
      <c r="O133" s="1743">
        <v>1442.3262000000002</v>
      </c>
      <c r="P133" s="1743">
        <v>1406.7712000000001</v>
      </c>
      <c r="Q133" s="1743">
        <v>1423.6188000000002</v>
      </c>
      <c r="R133" s="1743">
        <v>1359.4010000000003</v>
      </c>
      <c r="S133" s="1743">
        <v>1461.3618000000001</v>
      </c>
      <c r="T133" s="1743">
        <v>1496.2604000000001</v>
      </c>
      <c r="U133" s="1743">
        <v>1511.0294000000001</v>
      </c>
      <c r="V133" s="1743">
        <v>1479.4128000000001</v>
      </c>
      <c r="W133" s="1743">
        <v>1158.8708000000001</v>
      </c>
      <c r="X133" s="1743">
        <v>1299.9968000000001</v>
      </c>
      <c r="Y133" s="1742">
        <v>938.87080000000014</v>
      </c>
      <c r="Z133" s="1742">
        <v>945.43480000000011</v>
      </c>
      <c r="AA133" s="1742">
        <v>918.41300000000012</v>
      </c>
      <c r="AB133" s="1742">
        <v>1038.6436000000001</v>
      </c>
      <c r="AC133" s="1742">
        <v>847.30300000000011</v>
      </c>
      <c r="AD133" s="1742">
        <v>797.85419999999999</v>
      </c>
      <c r="AE133" s="1742">
        <v>771.2700000000001</v>
      </c>
      <c r="AF133" s="1742">
        <v>940.07420000000002</v>
      </c>
      <c r="AG133" s="1742">
        <v>863.16600000000005</v>
      </c>
      <c r="AH133" s="1742">
        <v>706.17700000000002</v>
      </c>
      <c r="AI133" s="1742">
        <v>755.18820000000005</v>
      </c>
      <c r="AJ133" s="1742">
        <v>735.71500000000003</v>
      </c>
      <c r="AK133" s="1742">
        <v>753.98480000000006</v>
      </c>
      <c r="AL133" s="1742">
        <v>859.1182</v>
      </c>
      <c r="AM133" s="1742">
        <v>810.32580000000007</v>
      </c>
      <c r="AN133" s="1742">
        <v>760.22059999999999</v>
      </c>
      <c r="AO133" s="1742">
        <v>662.63580000000013</v>
      </c>
      <c r="AP133" s="1742">
        <v>631.23800000000006</v>
      </c>
      <c r="AQ133" s="1742">
        <v>627.62780000000009</v>
      </c>
      <c r="AR133" s="1742">
        <v>692.06440000000009</v>
      </c>
      <c r="AS133" s="1742">
        <v>645.56940000000009</v>
      </c>
      <c r="AT133" s="1742">
        <v>618.76640000000009</v>
      </c>
      <c r="AU133" s="1742">
        <v>617.78180000000009</v>
      </c>
      <c r="AV133" s="1742">
        <v>581.13280000000009</v>
      </c>
      <c r="AW133" s="1742">
        <v>674.1228000000001</v>
      </c>
      <c r="AX133" s="1742">
        <v>583.10200000000009</v>
      </c>
      <c r="AY133" s="1742">
        <v>546.01540000000011</v>
      </c>
      <c r="AZ133" s="1742">
        <v>500.28620000000006</v>
      </c>
      <c r="BA133" s="1742">
        <v>515.274</v>
      </c>
      <c r="BB133" s="1742">
        <v>521.1816</v>
      </c>
      <c r="BC133" s="1742">
        <v>536.16940000000011</v>
      </c>
      <c r="BD133" s="1742">
        <v>483.11040000000008</v>
      </c>
      <c r="BE133" s="1742">
        <v>519.10300000000007</v>
      </c>
      <c r="BF133" s="1742">
        <v>540.98300000000006</v>
      </c>
      <c r="BG133" s="1742">
        <v>565.81680000000006</v>
      </c>
      <c r="BH133" s="1742">
        <v>460.7928</v>
      </c>
      <c r="BI133" s="1742">
        <v>480.48480000000001</v>
      </c>
      <c r="BJ133" s="1742">
        <v>466.48160000000001</v>
      </c>
      <c r="BK133" s="1742">
        <v>483.32920000000007</v>
      </c>
      <c r="BL133" s="1742">
        <v>455.21340000000004</v>
      </c>
      <c r="BM133" s="1742">
        <v>461.99620000000004</v>
      </c>
      <c r="BN133" s="1742">
        <v>479.50020000000006</v>
      </c>
      <c r="BO133" s="1742">
        <v>470.31060000000002</v>
      </c>
      <c r="BP133" s="1742">
        <v>478.73440000000005</v>
      </c>
      <c r="BQ133" s="1742">
        <v>457.18260000000004</v>
      </c>
      <c r="BR133" s="1742">
        <v>497.77000000000004</v>
      </c>
      <c r="BS133" s="1742">
        <v>491.53420000000006</v>
      </c>
      <c r="BT133" s="1742">
        <v>427.97280000000001</v>
      </c>
      <c r="BU133" s="1742">
        <v>430.05140000000006</v>
      </c>
      <c r="BV133" s="1742" t="s">
        <v>2861</v>
      </c>
      <c r="BW133" s="1742">
        <v>425.56600000000003</v>
      </c>
      <c r="BX133" s="1742">
        <v>438.58460000000002</v>
      </c>
      <c r="BY133" s="1742">
        <v>412.32859999999999</v>
      </c>
      <c r="BZ133" s="1742">
        <v>377.75820000000004</v>
      </c>
      <c r="CA133" s="1742">
        <v>491.97180000000003</v>
      </c>
      <c r="CB133" s="1742">
        <v>456.85440000000006</v>
      </c>
      <c r="CC133" s="1742">
        <v>402.2638</v>
      </c>
      <c r="CD133" s="1742">
        <v>470.85759999999999</v>
      </c>
      <c r="CE133" s="1742">
        <v>474.13960000000003</v>
      </c>
      <c r="CF133" s="1742">
        <v>542.51459999999997</v>
      </c>
      <c r="CG133" s="1742" t="s">
        <v>2861</v>
      </c>
      <c r="CH133" s="1742">
        <v>304.78840000000002</v>
      </c>
      <c r="CI133" s="1742">
        <v>293.30140000000006</v>
      </c>
      <c r="CJ133" s="1742">
        <v>323.49580000000003</v>
      </c>
      <c r="CK133" s="1742">
        <v>273.60939999999999</v>
      </c>
      <c r="CL133" s="1742">
        <v>251.72940000000003</v>
      </c>
      <c r="CM133" s="1742">
        <v>317.69760000000002</v>
      </c>
      <c r="CN133" s="1742">
        <v>350.29880000000003</v>
      </c>
      <c r="CO133" s="1742">
        <v>196.04480000000001</v>
      </c>
      <c r="CP133" s="1742">
        <v>179.85360000000003</v>
      </c>
      <c r="CQ133" s="1742">
        <v>148.89340000000001</v>
      </c>
      <c r="CR133" s="1742">
        <v>358.61320000000006</v>
      </c>
      <c r="CS133" s="1742">
        <v>377.97700000000003</v>
      </c>
      <c r="CT133" s="1742">
        <v>334.65460000000002</v>
      </c>
      <c r="CU133" s="1742">
        <v>379.72740000000005</v>
      </c>
      <c r="CV133" s="1742">
        <v>321.85480000000001</v>
      </c>
      <c r="CW133" s="1742">
        <v>371.85059999999999</v>
      </c>
      <c r="CX133" s="1742">
        <v>245.38420000000002</v>
      </c>
      <c r="CY133" s="1742">
        <v>285.53400000000005</v>
      </c>
      <c r="CZ133" s="1742">
        <v>151.6284</v>
      </c>
      <c r="DA133" s="1742">
        <v>138.50040000000001</v>
      </c>
      <c r="DB133" s="1742">
        <v>178.54079999999999</v>
      </c>
      <c r="DC133" s="1742">
        <v>191.55940000000001</v>
      </c>
      <c r="DD133" s="1742">
        <v>260.80960000000005</v>
      </c>
      <c r="DE133" s="1742">
        <v>290.56640000000004</v>
      </c>
      <c r="DF133" s="1742">
        <v>234.00660000000002</v>
      </c>
      <c r="DG133" s="1742">
        <v>313.86860000000001</v>
      </c>
      <c r="DH133" s="1742">
        <v>147.90879999999999</v>
      </c>
      <c r="DI133" s="1742">
        <v>210.26680000000002</v>
      </c>
      <c r="DJ133" s="1742">
        <v>175.36820000000003</v>
      </c>
      <c r="DK133" s="1742">
        <v>120.99640000000001</v>
      </c>
      <c r="DL133" s="1742">
        <v>125.81000000000002</v>
      </c>
      <c r="DM133" s="1742">
        <v>156.1138</v>
      </c>
      <c r="DN133" s="1742">
        <v>98.350600000000014</v>
      </c>
      <c r="DO133" s="1742">
        <v>186.7458</v>
      </c>
      <c r="DP133" s="1742">
        <v>50.542800000000007</v>
      </c>
      <c r="DQ133" s="1742">
        <v>118.15200000000002</v>
      </c>
      <c r="DR133" s="1742">
        <v>81.721800000000016</v>
      </c>
      <c r="DS133" s="1742">
        <v>51.636800000000008</v>
      </c>
      <c r="DT133" s="1742">
        <v>45.510400000000004</v>
      </c>
      <c r="DU133" s="1742">
        <v>91.020800000000008</v>
      </c>
      <c r="DV133" s="1742">
        <v>0</v>
      </c>
      <c r="DW133" s="1742">
        <v>28.006400000000003</v>
      </c>
      <c r="DX133" s="1742">
        <v>63.670800000000007</v>
      </c>
      <c r="DY133" s="1742">
        <v>77.7834</v>
      </c>
      <c r="DZ133" s="1742">
        <v>56.888000000000005</v>
      </c>
      <c r="EA133" s="1742">
        <v>59.732400000000005</v>
      </c>
      <c r="EB133" s="1742">
        <v>86.644800000000004</v>
      </c>
      <c r="EC133" s="1742">
        <v>64.874200000000002</v>
      </c>
      <c r="ED133" s="1742">
        <v>140.36020000000002</v>
      </c>
      <c r="EE133" s="1742">
        <v>143.86100000000002</v>
      </c>
      <c r="EF133" s="2007">
        <v>143.97040000000001</v>
      </c>
      <c r="EG133" s="1742">
        <v>85.660200000000003</v>
      </c>
      <c r="EH133" s="1742">
        <v>69.469000000000008</v>
      </c>
      <c r="EI133" s="1742">
        <v>110.60340000000001</v>
      </c>
      <c r="EJ133" s="1742">
        <v>126.57580000000002</v>
      </c>
      <c r="EK133" s="1742">
        <v>177.11860000000001</v>
      </c>
      <c r="EL133" s="1742">
        <v>255.44900000000001</v>
      </c>
      <c r="EM133" s="1742">
        <v>210.15740000000002</v>
      </c>
      <c r="EN133" s="1742">
        <v>266.6078</v>
      </c>
      <c r="EO133" s="1742">
        <v>248.77560000000003</v>
      </c>
      <c r="EP133" s="1742">
        <v>293.62959999999998</v>
      </c>
      <c r="EQ133" s="1742">
        <v>323.38640000000004</v>
      </c>
      <c r="ER133" s="1742">
        <v>426.22240000000005</v>
      </c>
      <c r="ES133" s="1742">
        <v>380.6026</v>
      </c>
      <c r="ET133" s="1742">
        <v>356.53460000000001</v>
      </c>
      <c r="EU133" s="1742">
        <v>220.33160000000004</v>
      </c>
      <c r="EV133" s="1742">
        <v>189.59020000000004</v>
      </c>
      <c r="EW133" s="1742">
        <v>337.06140000000005</v>
      </c>
      <c r="EX133" s="1742">
        <v>262.6694</v>
      </c>
      <c r="EY133" s="1742">
        <v>302.60040000000004</v>
      </c>
      <c r="EZ133" s="1742">
        <v>441.75720000000007</v>
      </c>
      <c r="FA133" s="1742">
        <v>493.06580000000002</v>
      </c>
      <c r="FB133" s="1742">
        <v>464.73120000000006</v>
      </c>
      <c r="FC133" s="1742">
        <v>379.28980000000001</v>
      </c>
      <c r="FD133" s="1742">
        <v>406.3116</v>
      </c>
      <c r="FE133" s="1742">
        <v>481.36</v>
      </c>
      <c r="FF133" s="1742">
        <v>170.99220000000003</v>
      </c>
      <c r="FG133" s="1742">
        <v>227.11440000000002</v>
      </c>
      <c r="FH133" s="1742">
        <v>210.15740000000002</v>
      </c>
      <c r="FI133" s="1742">
        <v>210.15740000000002</v>
      </c>
      <c r="FJ133" s="1742">
        <v>225.91100000000003</v>
      </c>
      <c r="FK133" s="1742">
        <v>318.0258</v>
      </c>
      <c r="FL133" s="1742">
        <v>276.23500000000001</v>
      </c>
      <c r="FM133" s="1742">
        <v>309.16440000000006</v>
      </c>
      <c r="FN133" s="1742">
        <v>370.5378</v>
      </c>
      <c r="FO133" s="1742">
        <v>342.8596</v>
      </c>
      <c r="FP133" s="1742">
        <v>298.66200000000003</v>
      </c>
      <c r="FQ133" s="1742">
        <v>392.52720000000005</v>
      </c>
      <c r="FR133" s="1742">
        <v>315.72840000000002</v>
      </c>
      <c r="FS133" s="1742">
        <v>333.34180000000003</v>
      </c>
      <c r="FT133" s="1742">
        <v>567.89540000000011</v>
      </c>
      <c r="FU133" s="1742">
        <v>513.19540000000006</v>
      </c>
      <c r="FV133" s="1742">
        <v>605.31020000000001</v>
      </c>
      <c r="FW133" s="1742">
        <v>546.89060000000006</v>
      </c>
      <c r="FX133" s="1742">
        <v>627.1902</v>
      </c>
      <c r="FY133" s="1742">
        <v>620.07920000000001</v>
      </c>
      <c r="FZ133" s="1742">
        <v>648.41380000000015</v>
      </c>
      <c r="GA133" s="1742">
        <v>684.40640000000008</v>
      </c>
      <c r="GB133" s="1742">
        <v>667.44940000000008</v>
      </c>
      <c r="GC133" s="1742" t="s">
        <v>2861</v>
      </c>
      <c r="GD133" s="1742">
        <v>708.69320000000005</v>
      </c>
      <c r="GE133" s="1742" t="s">
        <v>2861</v>
      </c>
      <c r="GF133" s="1742" t="s">
        <v>2861</v>
      </c>
      <c r="GG133" s="1742">
        <v>665.58960000000002</v>
      </c>
      <c r="GH133" s="1742">
        <v>690.6422</v>
      </c>
      <c r="GI133" s="1742">
        <v>758.57960000000003</v>
      </c>
      <c r="GJ133" s="1742">
        <v>717.6640000000001</v>
      </c>
      <c r="GK133" s="1742">
        <v>618.21940000000006</v>
      </c>
      <c r="GL133" s="1742">
        <v>560.01859999999999</v>
      </c>
      <c r="GM133" s="1742">
        <v>615.375</v>
      </c>
      <c r="GN133" s="1742">
        <v>656.07180000000005</v>
      </c>
      <c r="GO133" s="1742">
        <v>793.69700000000012</v>
      </c>
      <c r="GP133" s="1742">
        <v>789.7586</v>
      </c>
      <c r="GQ133" s="1742">
        <v>704.64540000000011</v>
      </c>
      <c r="GR133" s="1742">
        <v>830.12720000000002</v>
      </c>
      <c r="GS133" s="1742">
        <v>752.12500000000011</v>
      </c>
      <c r="GT133" s="1742">
        <v>805.07460000000003</v>
      </c>
      <c r="GU133" s="1742">
        <v>819.07780000000014</v>
      </c>
      <c r="GV133" s="1742">
        <v>842.92700000000002</v>
      </c>
      <c r="GW133" s="1742" t="s">
        <v>2861</v>
      </c>
      <c r="GX133" s="1742">
        <v>826.18880000000013</v>
      </c>
      <c r="GY133" s="1742" t="s">
        <v>2861</v>
      </c>
      <c r="GZ133" s="1742" t="s">
        <v>2861</v>
      </c>
      <c r="HA133" s="1742" t="s">
        <v>2861</v>
      </c>
      <c r="HB133" s="1742" t="s">
        <v>2861</v>
      </c>
      <c r="HC133" s="1744" t="s">
        <v>2861</v>
      </c>
      <c r="HD133" s="1745" t="s">
        <v>4831</v>
      </c>
      <c r="HE133" s="1746" t="s">
        <v>4705</v>
      </c>
      <c r="HF133" s="1747">
        <v>264</v>
      </c>
    </row>
    <row r="134" spans="2:214" hidden="1">
      <c r="B134" s="1738">
        <v>265</v>
      </c>
      <c r="C134" s="1739" t="s">
        <v>4705</v>
      </c>
      <c r="D134" s="1740" t="s">
        <v>4743</v>
      </c>
      <c r="E134" s="1748">
        <v>1512.7798</v>
      </c>
      <c r="F134" s="1743">
        <v>1634.8702000000001</v>
      </c>
      <c r="G134" s="1743">
        <v>1722.6090000000002</v>
      </c>
      <c r="H134" s="1743">
        <v>1535.8632</v>
      </c>
      <c r="I134" s="1743">
        <v>1623.4926</v>
      </c>
      <c r="J134" s="1743">
        <v>1571.0900000000001</v>
      </c>
      <c r="K134" s="1743">
        <v>1502.9338</v>
      </c>
      <c r="L134" s="1743">
        <v>1647.4512</v>
      </c>
      <c r="M134" s="1743">
        <v>1521.3130000000001</v>
      </c>
      <c r="N134" s="1743">
        <v>1747.3334</v>
      </c>
      <c r="O134" s="1743">
        <v>1418.9146000000001</v>
      </c>
      <c r="P134" s="1743">
        <v>1383.3596</v>
      </c>
      <c r="Q134" s="1743">
        <v>1400.2072000000001</v>
      </c>
      <c r="R134" s="1743">
        <v>1335.9893999999999</v>
      </c>
      <c r="S134" s="1743">
        <v>1437.9502</v>
      </c>
      <c r="T134" s="1743">
        <v>1472.8488</v>
      </c>
      <c r="U134" s="1743">
        <v>1487.6178</v>
      </c>
      <c r="V134" s="1743">
        <v>1456.0012000000002</v>
      </c>
      <c r="W134" s="1743">
        <v>1135.4592</v>
      </c>
      <c r="X134" s="1743">
        <v>1276.5852</v>
      </c>
      <c r="Y134" s="1742">
        <v>915.45920000000001</v>
      </c>
      <c r="Z134" s="1742">
        <v>922.02319999999997</v>
      </c>
      <c r="AA134" s="1742">
        <v>895.0014000000001</v>
      </c>
      <c r="AB134" s="1742">
        <v>1015.1226</v>
      </c>
      <c r="AC134" s="1742">
        <v>823.89140000000009</v>
      </c>
      <c r="AD134" s="1742">
        <v>774.44260000000008</v>
      </c>
      <c r="AE134" s="1742">
        <v>747.74900000000002</v>
      </c>
      <c r="AF134" s="1742">
        <v>916.6626</v>
      </c>
      <c r="AG134" s="1742">
        <v>839.75440000000003</v>
      </c>
      <c r="AH134" s="1742">
        <v>682.65600000000006</v>
      </c>
      <c r="AI134" s="1742">
        <v>731.66719999999998</v>
      </c>
      <c r="AJ134" s="1742">
        <v>712.30340000000012</v>
      </c>
      <c r="AK134" s="1742">
        <v>730.46380000000011</v>
      </c>
      <c r="AL134" s="1742">
        <v>835.70660000000009</v>
      </c>
      <c r="AM134" s="1742">
        <v>786.91420000000005</v>
      </c>
      <c r="AN134" s="1742">
        <v>736.69960000000003</v>
      </c>
      <c r="AO134" s="1742">
        <v>639.11480000000006</v>
      </c>
      <c r="AP134" s="1742">
        <v>607.82640000000004</v>
      </c>
      <c r="AQ134" s="1742">
        <v>604.10680000000013</v>
      </c>
      <c r="AR134" s="1742">
        <v>668.54340000000002</v>
      </c>
      <c r="AS134" s="1742">
        <v>622.15780000000007</v>
      </c>
      <c r="AT134" s="1742">
        <v>637.36440000000005</v>
      </c>
      <c r="AU134" s="1742">
        <v>597.98040000000003</v>
      </c>
      <c r="AV134" s="1742">
        <v>557.61180000000002</v>
      </c>
      <c r="AW134" s="1742">
        <v>672.04420000000005</v>
      </c>
      <c r="AX134" s="1742">
        <v>601.59059999999999</v>
      </c>
      <c r="AY134" s="1742">
        <v>564.50400000000002</v>
      </c>
      <c r="AZ134" s="1742">
        <v>518.77480000000003</v>
      </c>
      <c r="BA134" s="1742">
        <v>533.76260000000002</v>
      </c>
      <c r="BB134" s="1742">
        <v>539.67020000000002</v>
      </c>
      <c r="BC134" s="1742">
        <v>554.65800000000002</v>
      </c>
      <c r="BD134" s="1742">
        <v>501.59900000000005</v>
      </c>
      <c r="BE134" s="1742">
        <v>537.59159999999997</v>
      </c>
      <c r="BF134" s="1742">
        <v>559.47159999999997</v>
      </c>
      <c r="BG134" s="1742">
        <v>584.30540000000008</v>
      </c>
      <c r="BH134" s="1742">
        <v>479.28140000000008</v>
      </c>
      <c r="BI134" s="1742">
        <v>498.97340000000008</v>
      </c>
      <c r="BJ134" s="1742">
        <v>484.97020000000003</v>
      </c>
      <c r="BK134" s="1742">
        <v>501.81780000000003</v>
      </c>
      <c r="BL134" s="1742">
        <v>473.70200000000006</v>
      </c>
      <c r="BM134" s="1742">
        <v>480.48480000000001</v>
      </c>
      <c r="BN134" s="1742">
        <v>497.98880000000003</v>
      </c>
      <c r="BO134" s="1742">
        <v>488.79920000000004</v>
      </c>
      <c r="BP134" s="1742">
        <v>497.22300000000001</v>
      </c>
      <c r="BQ134" s="1742">
        <v>475.67120000000006</v>
      </c>
      <c r="BR134" s="1742">
        <v>516.2586</v>
      </c>
      <c r="BS134" s="1742">
        <v>510.02280000000002</v>
      </c>
      <c r="BT134" s="1742">
        <v>446.57080000000002</v>
      </c>
      <c r="BU134" s="1742">
        <v>448.54</v>
      </c>
      <c r="BV134" s="1742" t="s">
        <v>2861</v>
      </c>
      <c r="BW134" s="1742">
        <v>444.05459999999999</v>
      </c>
      <c r="BX134" s="1742">
        <v>457.07320000000004</v>
      </c>
      <c r="BY134" s="1742">
        <v>430.81720000000007</v>
      </c>
      <c r="BZ134" s="1742">
        <v>396.24680000000001</v>
      </c>
      <c r="CA134" s="1742">
        <v>468.56020000000007</v>
      </c>
      <c r="CB134" s="1742">
        <v>433.44280000000003</v>
      </c>
      <c r="CC134" s="1742">
        <v>378.85220000000004</v>
      </c>
      <c r="CD134" s="1742">
        <v>447.44600000000003</v>
      </c>
      <c r="CE134" s="1742">
        <v>462.98080000000004</v>
      </c>
      <c r="CF134" s="1742">
        <v>518.99360000000001</v>
      </c>
      <c r="CG134" s="1742" t="s">
        <v>2861</v>
      </c>
      <c r="CH134" s="1742">
        <v>281.3768</v>
      </c>
      <c r="CI134" s="1742">
        <v>269.78039999999999</v>
      </c>
      <c r="CJ134" s="1742">
        <v>299.97480000000002</v>
      </c>
      <c r="CK134" s="1742">
        <v>250.1978</v>
      </c>
      <c r="CL134" s="1742">
        <v>228.20840000000001</v>
      </c>
      <c r="CM134" s="1742">
        <v>294.17660000000001</v>
      </c>
      <c r="CN134" s="1742">
        <v>326.77780000000001</v>
      </c>
      <c r="CO134" s="1742">
        <v>172.52379999999999</v>
      </c>
      <c r="CP134" s="1742">
        <v>156.33260000000001</v>
      </c>
      <c r="CQ134" s="1742">
        <v>121.54340000000001</v>
      </c>
      <c r="CR134" s="1742">
        <v>377.10180000000003</v>
      </c>
      <c r="CS134" s="1742">
        <v>396.46559999999999</v>
      </c>
      <c r="CT134" s="1742">
        <v>353.14320000000004</v>
      </c>
      <c r="CU134" s="1742">
        <v>398.21600000000001</v>
      </c>
      <c r="CV134" s="1742">
        <v>340.34340000000003</v>
      </c>
      <c r="CW134" s="1742">
        <v>390.33920000000006</v>
      </c>
      <c r="CX134" s="1742">
        <v>263.87279999999998</v>
      </c>
      <c r="CY134" s="1742">
        <v>304.02260000000001</v>
      </c>
      <c r="CZ134" s="1742">
        <v>170.11700000000002</v>
      </c>
      <c r="DA134" s="1742">
        <v>156.989</v>
      </c>
      <c r="DB134" s="1742">
        <v>197.1388</v>
      </c>
      <c r="DC134" s="1742">
        <v>210.048</v>
      </c>
      <c r="DD134" s="1742">
        <v>279.29820000000001</v>
      </c>
      <c r="DE134" s="1742">
        <v>309.05500000000001</v>
      </c>
      <c r="DF134" s="1742">
        <v>252.49520000000004</v>
      </c>
      <c r="DG134" s="1742">
        <v>332.35720000000003</v>
      </c>
      <c r="DH134" s="1742">
        <v>166.5068</v>
      </c>
      <c r="DI134" s="1742">
        <v>228.75540000000001</v>
      </c>
      <c r="DJ134" s="1742">
        <v>193.85679999999999</v>
      </c>
      <c r="DK134" s="1742">
        <v>139.48500000000001</v>
      </c>
      <c r="DL134" s="1742">
        <v>144.40800000000002</v>
      </c>
      <c r="DM134" s="1742">
        <v>174.60240000000002</v>
      </c>
      <c r="DN134" s="1742">
        <v>116.83920000000001</v>
      </c>
      <c r="DO134" s="1742">
        <v>205.23440000000002</v>
      </c>
      <c r="DP134" s="1742">
        <v>69.031400000000005</v>
      </c>
      <c r="DQ134" s="1742">
        <v>136.64060000000001</v>
      </c>
      <c r="DR134" s="1742">
        <v>100.31980000000001</v>
      </c>
      <c r="DS134" s="1742">
        <v>70.125399999999999</v>
      </c>
      <c r="DT134" s="1742">
        <v>63.999000000000002</v>
      </c>
      <c r="DU134" s="1742">
        <v>63.670800000000007</v>
      </c>
      <c r="DV134" s="1742">
        <v>28.662800000000001</v>
      </c>
      <c r="DW134" s="1742">
        <v>0</v>
      </c>
      <c r="DX134" s="1742">
        <v>82.159400000000005</v>
      </c>
      <c r="DY134" s="1742">
        <v>96.272000000000006</v>
      </c>
      <c r="DZ134" s="1742">
        <v>75.37660000000001</v>
      </c>
      <c r="EA134" s="1742">
        <v>79.424400000000006</v>
      </c>
      <c r="EB134" s="1742">
        <v>105.13340000000001</v>
      </c>
      <c r="EC134" s="1742">
        <v>83.362800000000007</v>
      </c>
      <c r="ED134" s="1742">
        <v>128.54500000000002</v>
      </c>
      <c r="EE134" s="1742">
        <v>116.6204</v>
      </c>
      <c r="EF134" s="2007">
        <v>151.40960000000001</v>
      </c>
      <c r="EG134" s="1742">
        <v>67.281000000000006</v>
      </c>
      <c r="EH134" s="1742">
        <v>88.067000000000007</v>
      </c>
      <c r="EI134" s="1742">
        <v>129.09200000000001</v>
      </c>
      <c r="EJ134" s="1742">
        <v>145.06440000000001</v>
      </c>
      <c r="EK134" s="1742">
        <v>195.71660000000003</v>
      </c>
      <c r="EL134" s="1742">
        <v>273.93760000000003</v>
      </c>
      <c r="EM134" s="1742">
        <v>191.77820000000003</v>
      </c>
      <c r="EN134" s="1742">
        <v>254.13620000000003</v>
      </c>
      <c r="EO134" s="1742">
        <v>236.30400000000003</v>
      </c>
      <c r="EP134" s="1742">
        <v>281.15800000000002</v>
      </c>
      <c r="EQ134" s="1742">
        <v>310.91480000000001</v>
      </c>
      <c r="ER134" s="1742">
        <v>413.86020000000002</v>
      </c>
      <c r="ES134" s="1742">
        <v>368.13100000000003</v>
      </c>
      <c r="ET134" s="1742">
        <v>344.06300000000005</v>
      </c>
      <c r="EU134" s="1742">
        <v>210.048</v>
      </c>
      <c r="EV134" s="1742">
        <v>177.11860000000001</v>
      </c>
      <c r="EW134" s="1742">
        <v>326.77780000000001</v>
      </c>
      <c r="EX134" s="1742">
        <v>252.38580000000002</v>
      </c>
      <c r="EY134" s="1742">
        <v>290.12880000000001</v>
      </c>
      <c r="EZ134" s="1742">
        <v>431.47360000000003</v>
      </c>
      <c r="FA134" s="1742">
        <v>482.89160000000004</v>
      </c>
      <c r="FB134" s="1742">
        <v>454.44760000000002</v>
      </c>
      <c r="FC134" s="1742">
        <v>369.00620000000004</v>
      </c>
      <c r="FD134" s="1742">
        <v>396.02800000000002</v>
      </c>
      <c r="FE134" s="1742">
        <v>471.07640000000004</v>
      </c>
      <c r="FF134" s="1742">
        <v>178.322</v>
      </c>
      <c r="FG134" s="1742">
        <v>234.44420000000002</v>
      </c>
      <c r="FH134" s="1742">
        <v>217.59660000000002</v>
      </c>
      <c r="FI134" s="1742">
        <v>217.59660000000002</v>
      </c>
      <c r="FJ134" s="1742">
        <v>233.35020000000003</v>
      </c>
      <c r="FK134" s="1742">
        <v>325.46500000000003</v>
      </c>
      <c r="FL134" s="1742">
        <v>283.67420000000004</v>
      </c>
      <c r="FM134" s="1742">
        <v>311.02420000000006</v>
      </c>
      <c r="FN134" s="1742">
        <v>377.97700000000003</v>
      </c>
      <c r="FO134" s="1742">
        <v>350.29880000000003</v>
      </c>
      <c r="FP134" s="1742">
        <v>306.10120000000006</v>
      </c>
      <c r="FQ134" s="1742">
        <v>399.85700000000003</v>
      </c>
      <c r="FR134" s="1742">
        <v>323.16759999999999</v>
      </c>
      <c r="FS134" s="1742">
        <v>340.78100000000001</v>
      </c>
      <c r="FT134" s="1742">
        <v>557.61180000000002</v>
      </c>
      <c r="FU134" s="1742">
        <v>503.02120000000008</v>
      </c>
      <c r="FV134" s="1742">
        <v>595.02660000000003</v>
      </c>
      <c r="FW134" s="1742">
        <v>536.60700000000008</v>
      </c>
      <c r="FX134" s="1742">
        <v>616.90660000000003</v>
      </c>
      <c r="FY134" s="1742">
        <v>609.90500000000009</v>
      </c>
      <c r="FZ134" s="1742">
        <v>638.13019999999995</v>
      </c>
      <c r="GA134" s="1742">
        <v>674.1228000000001</v>
      </c>
      <c r="GB134" s="1742">
        <v>657.1658000000001</v>
      </c>
      <c r="GC134" s="1742" t="s">
        <v>2861</v>
      </c>
      <c r="GD134" s="1742">
        <v>698.40960000000007</v>
      </c>
      <c r="GE134" s="1742" t="s">
        <v>2861</v>
      </c>
      <c r="GF134" s="1742" t="s">
        <v>2861</v>
      </c>
      <c r="GG134" s="1742">
        <v>655.30600000000004</v>
      </c>
      <c r="GH134" s="1742">
        <v>680.35860000000002</v>
      </c>
      <c r="GI134" s="1742">
        <v>748.29600000000005</v>
      </c>
      <c r="GJ134" s="1742">
        <v>707.38040000000012</v>
      </c>
      <c r="GK134" s="1742">
        <v>607.93580000000009</v>
      </c>
      <c r="GL134" s="1742">
        <v>549.73500000000001</v>
      </c>
      <c r="GM134" s="1742">
        <v>605.09140000000002</v>
      </c>
      <c r="GN134" s="1742">
        <v>645.78819999999996</v>
      </c>
      <c r="GO134" s="1742">
        <v>783.52280000000007</v>
      </c>
      <c r="GP134" s="1742">
        <v>779.58440000000007</v>
      </c>
      <c r="GQ134" s="1742">
        <v>694.36180000000013</v>
      </c>
      <c r="GR134" s="1742">
        <v>819.95300000000009</v>
      </c>
      <c r="GS134" s="1742">
        <v>741.95080000000007</v>
      </c>
      <c r="GT134" s="1742">
        <v>794.9004000000001</v>
      </c>
      <c r="GU134" s="1742">
        <v>808.79420000000005</v>
      </c>
      <c r="GV134" s="1742">
        <v>832.64340000000004</v>
      </c>
      <c r="GW134" s="1742" t="s">
        <v>2861</v>
      </c>
      <c r="GX134" s="1742">
        <v>815.90520000000004</v>
      </c>
      <c r="GY134" s="1742" t="s">
        <v>2861</v>
      </c>
      <c r="GZ134" s="1742" t="s">
        <v>2861</v>
      </c>
      <c r="HA134" s="1742" t="s">
        <v>2861</v>
      </c>
      <c r="HB134" s="1742" t="s">
        <v>2861</v>
      </c>
      <c r="HC134" s="1744" t="s">
        <v>2861</v>
      </c>
      <c r="HD134" s="1745" t="s">
        <v>4743</v>
      </c>
      <c r="HE134" s="1746" t="s">
        <v>4705</v>
      </c>
      <c r="HF134" s="1747">
        <v>265</v>
      </c>
    </row>
    <row r="135" spans="2:214">
      <c r="B135" s="1738">
        <v>271</v>
      </c>
      <c r="C135" s="1739" t="s">
        <v>4706</v>
      </c>
      <c r="D135" s="1740" t="s">
        <v>4706</v>
      </c>
      <c r="E135" s="1748">
        <v>1542.8648000000001</v>
      </c>
      <c r="F135" s="1743">
        <v>1664.9552000000001</v>
      </c>
      <c r="G135" s="1743">
        <v>1752.6940000000002</v>
      </c>
      <c r="H135" s="1743">
        <v>1565.9482</v>
      </c>
      <c r="I135" s="1743">
        <v>1653.5776000000001</v>
      </c>
      <c r="J135" s="1743">
        <v>1601.1750000000002</v>
      </c>
      <c r="K135" s="1743">
        <v>1533.0188000000001</v>
      </c>
      <c r="L135" s="1743">
        <v>1677.5362</v>
      </c>
      <c r="M135" s="1743">
        <v>1551.3980000000001</v>
      </c>
      <c r="N135" s="1743">
        <v>1777.4184</v>
      </c>
      <c r="O135" s="1743">
        <v>1448.9996000000001</v>
      </c>
      <c r="P135" s="1743">
        <v>1413.4446</v>
      </c>
      <c r="Q135" s="1743">
        <v>1430.2922000000001</v>
      </c>
      <c r="R135" s="1743">
        <v>1366.0744</v>
      </c>
      <c r="S135" s="1743">
        <v>1468.0352</v>
      </c>
      <c r="T135" s="1743">
        <v>1502.9338</v>
      </c>
      <c r="U135" s="1743">
        <v>1517.7028</v>
      </c>
      <c r="V135" s="1743">
        <v>1486.0862000000002</v>
      </c>
      <c r="W135" s="1743">
        <v>1165.5442</v>
      </c>
      <c r="X135" s="1743">
        <v>1306.6702</v>
      </c>
      <c r="Y135" s="1742">
        <v>945.54420000000005</v>
      </c>
      <c r="Z135" s="1742">
        <v>952.10820000000001</v>
      </c>
      <c r="AA135" s="1742">
        <v>925.08640000000014</v>
      </c>
      <c r="AB135" s="1742">
        <v>1045.317</v>
      </c>
      <c r="AC135" s="1742">
        <v>853.97640000000013</v>
      </c>
      <c r="AD135" s="1742">
        <v>804.52760000000001</v>
      </c>
      <c r="AE135" s="1742">
        <v>777.94340000000011</v>
      </c>
      <c r="AF135" s="1742">
        <v>946.74760000000003</v>
      </c>
      <c r="AG135" s="1742">
        <v>869.83940000000007</v>
      </c>
      <c r="AH135" s="1742">
        <v>712.85040000000004</v>
      </c>
      <c r="AI135" s="1742">
        <v>761.86160000000007</v>
      </c>
      <c r="AJ135" s="1742">
        <v>742.38840000000005</v>
      </c>
      <c r="AK135" s="1742">
        <v>760.65819999999997</v>
      </c>
      <c r="AL135" s="1742">
        <v>865.79160000000002</v>
      </c>
      <c r="AM135" s="1742">
        <v>816.99919999999997</v>
      </c>
      <c r="AN135" s="1742">
        <v>766.78460000000007</v>
      </c>
      <c r="AO135" s="1742">
        <v>669.1998000000001</v>
      </c>
      <c r="AP135" s="1742">
        <v>637.91140000000007</v>
      </c>
      <c r="AQ135" s="1742">
        <v>634.30119999999999</v>
      </c>
      <c r="AR135" s="1742">
        <v>698.62840000000006</v>
      </c>
      <c r="AS135" s="1742">
        <v>652.2428000000001</v>
      </c>
      <c r="AT135" s="1742">
        <v>625.4398000000001</v>
      </c>
      <c r="AU135" s="1742">
        <v>624.34580000000005</v>
      </c>
      <c r="AV135" s="1742">
        <v>587.69680000000005</v>
      </c>
      <c r="AW135" s="1742">
        <v>680.7962</v>
      </c>
      <c r="AX135" s="1742">
        <v>589.7754000000001</v>
      </c>
      <c r="AY135" s="1742">
        <v>552.57940000000008</v>
      </c>
      <c r="AZ135" s="1742">
        <v>506.95960000000002</v>
      </c>
      <c r="BA135" s="1742">
        <v>521.83800000000008</v>
      </c>
      <c r="BB135" s="1742">
        <v>527.74559999999997</v>
      </c>
      <c r="BC135" s="1742">
        <v>542.84280000000001</v>
      </c>
      <c r="BD135" s="1742">
        <v>489.67440000000005</v>
      </c>
      <c r="BE135" s="1742">
        <v>525.66700000000003</v>
      </c>
      <c r="BF135" s="1742">
        <v>547.65640000000008</v>
      </c>
      <c r="BG135" s="1742">
        <v>572.49019999999996</v>
      </c>
      <c r="BH135" s="1742">
        <v>467.46620000000007</v>
      </c>
      <c r="BI135" s="1742">
        <v>487.15820000000002</v>
      </c>
      <c r="BJ135" s="1742">
        <v>473.04560000000004</v>
      </c>
      <c r="BK135" s="1742">
        <v>490.00260000000003</v>
      </c>
      <c r="BL135" s="1742">
        <v>461.88680000000005</v>
      </c>
      <c r="BM135" s="1742">
        <v>468.6696</v>
      </c>
      <c r="BN135" s="1742">
        <v>486.06420000000003</v>
      </c>
      <c r="BO135" s="1742">
        <v>476.98400000000004</v>
      </c>
      <c r="BP135" s="1742">
        <v>485.40780000000001</v>
      </c>
      <c r="BQ135" s="1742">
        <v>463.85600000000005</v>
      </c>
      <c r="BR135" s="1742">
        <v>504.33400000000006</v>
      </c>
      <c r="BS135" s="1742">
        <v>498.20760000000001</v>
      </c>
      <c r="BT135" s="1742">
        <v>434.64620000000002</v>
      </c>
      <c r="BU135" s="1742">
        <v>436.72480000000002</v>
      </c>
      <c r="BV135" s="1742" t="s">
        <v>2861</v>
      </c>
      <c r="BW135" s="1742">
        <v>432.13000000000005</v>
      </c>
      <c r="BX135" s="1742">
        <v>445.14859999999999</v>
      </c>
      <c r="BY135" s="1742">
        <v>419.00200000000001</v>
      </c>
      <c r="BZ135" s="1742">
        <v>384.4316</v>
      </c>
      <c r="CA135" s="1742">
        <v>498.64520000000005</v>
      </c>
      <c r="CB135" s="1742">
        <v>463.52780000000001</v>
      </c>
      <c r="CC135" s="1742">
        <v>408.93720000000002</v>
      </c>
      <c r="CD135" s="1742">
        <v>477.53100000000006</v>
      </c>
      <c r="CE135" s="1742">
        <v>480.81300000000005</v>
      </c>
      <c r="CF135" s="1742">
        <v>549.07860000000005</v>
      </c>
      <c r="CG135" s="1742" t="s">
        <v>2861</v>
      </c>
      <c r="CH135" s="1742">
        <v>311.46180000000004</v>
      </c>
      <c r="CI135" s="1742">
        <v>299.97480000000002</v>
      </c>
      <c r="CJ135" s="1742">
        <v>330.0598</v>
      </c>
      <c r="CK135" s="1742">
        <v>280.28280000000001</v>
      </c>
      <c r="CL135" s="1742">
        <v>258.29340000000002</v>
      </c>
      <c r="CM135" s="1742">
        <v>324.26159999999999</v>
      </c>
      <c r="CN135" s="1742">
        <v>356.86279999999999</v>
      </c>
      <c r="CO135" s="1742">
        <v>202.6088</v>
      </c>
      <c r="CP135" s="1742">
        <v>186.41760000000002</v>
      </c>
      <c r="CQ135" s="1742">
        <v>160.59920000000002</v>
      </c>
      <c r="CR135" s="1742">
        <v>365.28660000000002</v>
      </c>
      <c r="CS135" s="1742">
        <v>384.65040000000005</v>
      </c>
      <c r="CT135" s="1742">
        <v>341.32800000000003</v>
      </c>
      <c r="CU135" s="1742">
        <v>386.4008</v>
      </c>
      <c r="CV135" s="1742">
        <v>328.52820000000003</v>
      </c>
      <c r="CW135" s="1742">
        <v>378.524</v>
      </c>
      <c r="CX135" s="1742">
        <v>251.94820000000004</v>
      </c>
      <c r="CY135" s="1742">
        <v>292.20740000000006</v>
      </c>
      <c r="CZ135" s="1742">
        <v>158.30179999999999</v>
      </c>
      <c r="DA135" s="1742">
        <v>145.06440000000001</v>
      </c>
      <c r="DB135" s="1742">
        <v>185.21420000000003</v>
      </c>
      <c r="DC135" s="1742">
        <v>198.2328</v>
      </c>
      <c r="DD135" s="1742">
        <v>267.483</v>
      </c>
      <c r="DE135" s="1742">
        <v>297.2398</v>
      </c>
      <c r="DF135" s="1742">
        <v>240.68</v>
      </c>
      <c r="DG135" s="1742">
        <v>320.43259999999998</v>
      </c>
      <c r="DH135" s="1742">
        <v>154.58220000000003</v>
      </c>
      <c r="DI135" s="1742">
        <v>216.83080000000001</v>
      </c>
      <c r="DJ135" s="1742">
        <v>181.93220000000002</v>
      </c>
      <c r="DK135" s="1742">
        <v>122.3092</v>
      </c>
      <c r="DL135" s="1742">
        <v>132.48340000000002</v>
      </c>
      <c r="DM135" s="1742">
        <v>157.42660000000001</v>
      </c>
      <c r="DN135" s="1742">
        <v>78.330399999999997</v>
      </c>
      <c r="DO135" s="1742">
        <v>188.05860000000001</v>
      </c>
      <c r="DP135" s="1742">
        <v>65.530600000000007</v>
      </c>
      <c r="DQ135" s="1742">
        <v>124.71600000000001</v>
      </c>
      <c r="DR135" s="1742">
        <v>88.395200000000003</v>
      </c>
      <c r="DS135" s="1742">
        <v>62.467400000000005</v>
      </c>
      <c r="DT135" s="1742">
        <v>52.183800000000005</v>
      </c>
      <c r="DU135" s="1742">
        <v>144.29860000000002</v>
      </c>
      <c r="DV135" s="1742">
        <v>63.561400000000006</v>
      </c>
      <c r="DW135" s="1742">
        <v>81.284199999999998</v>
      </c>
      <c r="DX135" s="1742">
        <v>0</v>
      </c>
      <c r="DY135" s="1742">
        <v>21.661200000000001</v>
      </c>
      <c r="DZ135" s="1742">
        <v>16.300600000000003</v>
      </c>
      <c r="EA135" s="1742">
        <v>30.741400000000002</v>
      </c>
      <c r="EB135" s="1742">
        <v>48.136000000000003</v>
      </c>
      <c r="EC135" s="1742">
        <v>28.006400000000003</v>
      </c>
      <c r="ED135" s="1742">
        <v>101.96080000000001</v>
      </c>
      <c r="EE135" s="1742">
        <v>184.22960000000003</v>
      </c>
      <c r="EF135" s="2007">
        <v>105.57100000000001</v>
      </c>
      <c r="EG135" s="1742">
        <v>113.66660000000002</v>
      </c>
      <c r="EH135" s="1742">
        <v>41.025000000000006</v>
      </c>
      <c r="EI135" s="1742">
        <v>71.000600000000006</v>
      </c>
      <c r="EJ135" s="1742">
        <v>82.706400000000002</v>
      </c>
      <c r="EK135" s="1742">
        <v>133.35860000000002</v>
      </c>
      <c r="EL135" s="1742">
        <v>223.72300000000001</v>
      </c>
      <c r="EM135" s="1742">
        <v>204.6874</v>
      </c>
      <c r="EN135" s="1742">
        <v>256.10540000000003</v>
      </c>
      <c r="EO135" s="1742">
        <v>238.27320000000003</v>
      </c>
      <c r="EP135" s="1742">
        <v>283.12720000000002</v>
      </c>
      <c r="EQ135" s="1742">
        <v>312.88400000000001</v>
      </c>
      <c r="ER135" s="1742">
        <v>407.29620000000006</v>
      </c>
      <c r="ES135" s="1742">
        <v>366.92759999999998</v>
      </c>
      <c r="ET135" s="1742">
        <v>346.03220000000005</v>
      </c>
      <c r="EU135" s="1742">
        <v>191.45000000000002</v>
      </c>
      <c r="EV135" s="1742">
        <v>179.08779999999999</v>
      </c>
      <c r="EW135" s="1742">
        <v>308.1798</v>
      </c>
      <c r="EX135" s="1742">
        <v>233.7878</v>
      </c>
      <c r="EY135" s="1742">
        <v>288.15960000000001</v>
      </c>
      <c r="EZ135" s="1742">
        <v>412.87560000000002</v>
      </c>
      <c r="FA135" s="1742">
        <v>464.18420000000003</v>
      </c>
      <c r="FB135" s="1742">
        <v>435.84960000000001</v>
      </c>
      <c r="FC135" s="1742">
        <v>350.40820000000002</v>
      </c>
      <c r="FD135" s="1742">
        <v>377.43</v>
      </c>
      <c r="FE135" s="1742">
        <v>452.47840000000008</v>
      </c>
      <c r="FF135" s="1742">
        <v>132.48340000000002</v>
      </c>
      <c r="FG135" s="1742">
        <v>188.60560000000001</v>
      </c>
      <c r="FH135" s="1742">
        <v>171.64860000000002</v>
      </c>
      <c r="FI135" s="1742">
        <v>171.64860000000002</v>
      </c>
      <c r="FJ135" s="1742">
        <v>187.40220000000002</v>
      </c>
      <c r="FK135" s="1742">
        <v>279.517</v>
      </c>
      <c r="FL135" s="1742">
        <v>237.83560000000003</v>
      </c>
      <c r="FM135" s="1742">
        <v>270.76500000000004</v>
      </c>
      <c r="FN135" s="1742">
        <v>332.02900000000005</v>
      </c>
      <c r="FO135" s="1742">
        <v>304.46020000000004</v>
      </c>
      <c r="FP135" s="1742">
        <v>260.26260000000002</v>
      </c>
      <c r="FQ135" s="1742">
        <v>354.01840000000004</v>
      </c>
      <c r="FR135" s="1742">
        <v>277.21960000000001</v>
      </c>
      <c r="FS135" s="1742">
        <v>294.83300000000003</v>
      </c>
      <c r="FT135" s="1742">
        <v>539.01380000000006</v>
      </c>
      <c r="FU135" s="1742">
        <v>484.31380000000001</v>
      </c>
      <c r="FV135" s="1742">
        <v>576.42860000000007</v>
      </c>
      <c r="FW135" s="1742">
        <v>518.00900000000001</v>
      </c>
      <c r="FX135" s="1742">
        <v>598.30860000000007</v>
      </c>
      <c r="FY135" s="1742">
        <v>591.19759999999997</v>
      </c>
      <c r="FZ135" s="1742">
        <v>619.53219999999999</v>
      </c>
      <c r="GA135" s="1742">
        <v>655.52480000000014</v>
      </c>
      <c r="GB135" s="1742">
        <v>638.56780000000015</v>
      </c>
      <c r="GC135" s="1742" t="s">
        <v>2861</v>
      </c>
      <c r="GD135" s="1742">
        <v>679.8116</v>
      </c>
      <c r="GE135" s="1742" t="s">
        <v>2861</v>
      </c>
      <c r="GF135" s="1742" t="s">
        <v>2861</v>
      </c>
      <c r="GG135" s="1742">
        <v>636.70800000000008</v>
      </c>
      <c r="GH135" s="1742">
        <v>661.76060000000007</v>
      </c>
      <c r="GI135" s="1742">
        <v>729.69800000000009</v>
      </c>
      <c r="GJ135" s="1742">
        <v>688.78240000000005</v>
      </c>
      <c r="GK135" s="1742">
        <v>589.33780000000013</v>
      </c>
      <c r="GL135" s="1742">
        <v>531.13700000000006</v>
      </c>
      <c r="GM135" s="1742">
        <v>586.49340000000007</v>
      </c>
      <c r="GN135" s="1742">
        <v>627.1902</v>
      </c>
      <c r="GO135" s="1742">
        <v>764.81540000000007</v>
      </c>
      <c r="GP135" s="1742">
        <v>760.87700000000007</v>
      </c>
      <c r="GQ135" s="1742">
        <v>675.76380000000006</v>
      </c>
      <c r="GR135" s="1742">
        <v>801.24560000000008</v>
      </c>
      <c r="GS135" s="1742">
        <v>723.24340000000007</v>
      </c>
      <c r="GT135" s="1742">
        <v>776.1930000000001</v>
      </c>
      <c r="GU135" s="1742">
        <v>790.19619999999998</v>
      </c>
      <c r="GV135" s="1742">
        <v>814.04540000000009</v>
      </c>
      <c r="GW135" s="1742" t="s">
        <v>2861</v>
      </c>
      <c r="GX135" s="1742">
        <v>797.30719999999997</v>
      </c>
      <c r="GY135" s="1742" t="s">
        <v>2861</v>
      </c>
      <c r="GZ135" s="1742" t="s">
        <v>2861</v>
      </c>
      <c r="HA135" s="1742" t="s">
        <v>2861</v>
      </c>
      <c r="HB135" s="1742" t="s">
        <v>2861</v>
      </c>
      <c r="HC135" s="1744" t="s">
        <v>2861</v>
      </c>
      <c r="HD135" s="1745" t="s">
        <v>4706</v>
      </c>
      <c r="HE135" s="1746" t="s">
        <v>4706</v>
      </c>
      <c r="HF135" s="1747">
        <v>271</v>
      </c>
    </row>
    <row r="136" spans="2:214">
      <c r="B136" s="1738">
        <v>272</v>
      </c>
      <c r="C136" s="1739" t="s">
        <v>4706</v>
      </c>
      <c r="D136" s="1740" t="s">
        <v>4832</v>
      </c>
      <c r="E136" s="1748">
        <v>1558.1808000000001</v>
      </c>
      <c r="F136" s="1743">
        <v>1680.2712000000001</v>
      </c>
      <c r="G136" s="1743">
        <v>1768.0100000000002</v>
      </c>
      <c r="H136" s="1743">
        <v>1581.2642000000001</v>
      </c>
      <c r="I136" s="1743">
        <v>1668.8936000000001</v>
      </c>
      <c r="J136" s="1743">
        <v>1616.491</v>
      </c>
      <c r="K136" s="1743">
        <v>1548.3348000000001</v>
      </c>
      <c r="L136" s="1743">
        <v>1692.8522</v>
      </c>
      <c r="M136" s="1743">
        <v>1566.7140000000002</v>
      </c>
      <c r="N136" s="1743">
        <v>1792.7344000000001</v>
      </c>
      <c r="O136" s="1743">
        <v>1464.3156000000001</v>
      </c>
      <c r="P136" s="1743">
        <v>1428.7606000000001</v>
      </c>
      <c r="Q136" s="1743">
        <v>1445.6082000000001</v>
      </c>
      <c r="R136" s="1743">
        <v>1381.3904000000002</v>
      </c>
      <c r="S136" s="1743">
        <v>1483.3512000000001</v>
      </c>
      <c r="T136" s="1743">
        <v>1518.2498000000001</v>
      </c>
      <c r="U136" s="1743">
        <v>1533.0188000000001</v>
      </c>
      <c r="V136" s="1743">
        <v>1501.4022</v>
      </c>
      <c r="W136" s="1743">
        <v>1180.8602000000001</v>
      </c>
      <c r="X136" s="1743">
        <v>1321.9862000000001</v>
      </c>
      <c r="Y136" s="1742">
        <v>960.86020000000008</v>
      </c>
      <c r="Z136" s="1742">
        <v>967.42420000000004</v>
      </c>
      <c r="AA136" s="1742">
        <v>940.40240000000006</v>
      </c>
      <c r="AB136" s="1742">
        <v>1060.633</v>
      </c>
      <c r="AC136" s="1742">
        <v>869.29240000000004</v>
      </c>
      <c r="AD136" s="1742">
        <v>819.84360000000004</v>
      </c>
      <c r="AE136" s="1742">
        <v>793.25940000000014</v>
      </c>
      <c r="AF136" s="1742">
        <v>962.06360000000006</v>
      </c>
      <c r="AG136" s="1742">
        <v>885.1554000000001</v>
      </c>
      <c r="AH136" s="1742">
        <v>728.16640000000007</v>
      </c>
      <c r="AI136" s="1742">
        <v>777.17759999999998</v>
      </c>
      <c r="AJ136" s="1742">
        <v>757.70440000000008</v>
      </c>
      <c r="AK136" s="1742">
        <v>775.9742</v>
      </c>
      <c r="AL136" s="1742">
        <v>881.10760000000005</v>
      </c>
      <c r="AM136" s="1742">
        <v>832.3152</v>
      </c>
      <c r="AN136" s="1742">
        <v>782.21</v>
      </c>
      <c r="AO136" s="1742">
        <v>684.62519999999995</v>
      </c>
      <c r="AP136" s="1742">
        <v>653.2274000000001</v>
      </c>
      <c r="AQ136" s="1742">
        <v>649.61720000000003</v>
      </c>
      <c r="AR136" s="1742">
        <v>714.05380000000014</v>
      </c>
      <c r="AS136" s="1742">
        <v>667.55880000000013</v>
      </c>
      <c r="AT136" s="1742">
        <v>640.75580000000014</v>
      </c>
      <c r="AU136" s="1742">
        <v>639.77120000000002</v>
      </c>
      <c r="AV136" s="1742">
        <v>603.12220000000002</v>
      </c>
      <c r="AW136" s="1742">
        <v>696.11220000000003</v>
      </c>
      <c r="AX136" s="1742">
        <v>605.09140000000002</v>
      </c>
      <c r="AY136" s="1742">
        <v>568.00480000000005</v>
      </c>
      <c r="AZ136" s="1742">
        <v>522.27560000000005</v>
      </c>
      <c r="BA136" s="1742">
        <v>537.26340000000005</v>
      </c>
      <c r="BB136" s="1742">
        <v>543.17100000000005</v>
      </c>
      <c r="BC136" s="1742">
        <v>558.15880000000004</v>
      </c>
      <c r="BD136" s="1742">
        <v>505.09980000000002</v>
      </c>
      <c r="BE136" s="1742">
        <v>541.09240000000011</v>
      </c>
      <c r="BF136" s="1742">
        <v>562.97240000000011</v>
      </c>
      <c r="BG136" s="1742">
        <v>587.80619999999999</v>
      </c>
      <c r="BH136" s="1742">
        <v>482.78220000000005</v>
      </c>
      <c r="BI136" s="1742">
        <v>502.47420000000005</v>
      </c>
      <c r="BJ136" s="1742">
        <v>488.47100000000006</v>
      </c>
      <c r="BK136" s="1742">
        <v>505.3186</v>
      </c>
      <c r="BL136" s="1742">
        <v>477.20280000000002</v>
      </c>
      <c r="BM136" s="1742">
        <v>483.98560000000003</v>
      </c>
      <c r="BN136" s="1742">
        <v>501.4896</v>
      </c>
      <c r="BO136" s="1742">
        <v>492.3</v>
      </c>
      <c r="BP136" s="1742">
        <v>500.72380000000004</v>
      </c>
      <c r="BQ136" s="1742">
        <v>479.17200000000003</v>
      </c>
      <c r="BR136" s="1742">
        <v>519.75940000000003</v>
      </c>
      <c r="BS136" s="1742">
        <v>513.52359999999999</v>
      </c>
      <c r="BT136" s="1742">
        <v>449.96220000000005</v>
      </c>
      <c r="BU136" s="1742">
        <v>452.04080000000005</v>
      </c>
      <c r="BV136" s="1742" t="s">
        <v>2861</v>
      </c>
      <c r="BW136" s="1742">
        <v>447.55540000000008</v>
      </c>
      <c r="BX136" s="1742">
        <v>460.57400000000001</v>
      </c>
      <c r="BY136" s="1742">
        <v>434.31800000000004</v>
      </c>
      <c r="BZ136" s="1742">
        <v>399.74760000000003</v>
      </c>
      <c r="CA136" s="1742">
        <v>513.96120000000008</v>
      </c>
      <c r="CB136" s="1742">
        <v>478.84380000000004</v>
      </c>
      <c r="CC136" s="1742">
        <v>424.25320000000005</v>
      </c>
      <c r="CD136" s="1742">
        <v>492.84700000000004</v>
      </c>
      <c r="CE136" s="1742">
        <v>496.12900000000002</v>
      </c>
      <c r="CF136" s="1742">
        <v>564.50400000000002</v>
      </c>
      <c r="CG136" s="1742" t="s">
        <v>2861</v>
      </c>
      <c r="CH136" s="1742">
        <v>326.77780000000001</v>
      </c>
      <c r="CI136" s="1742">
        <v>315.29079999999999</v>
      </c>
      <c r="CJ136" s="1742">
        <v>345.48520000000002</v>
      </c>
      <c r="CK136" s="1742">
        <v>295.59879999999998</v>
      </c>
      <c r="CL136" s="1742">
        <v>273.71879999999999</v>
      </c>
      <c r="CM136" s="1742">
        <v>339.68700000000001</v>
      </c>
      <c r="CN136" s="1742">
        <v>372.28820000000002</v>
      </c>
      <c r="CO136" s="1742">
        <v>218.03420000000003</v>
      </c>
      <c r="CP136" s="1742">
        <v>201.84300000000002</v>
      </c>
      <c r="CQ136" s="1742">
        <v>176.02460000000002</v>
      </c>
      <c r="CR136" s="1742">
        <v>380.6026</v>
      </c>
      <c r="CS136" s="1742">
        <v>399.96640000000008</v>
      </c>
      <c r="CT136" s="1742">
        <v>356.64400000000001</v>
      </c>
      <c r="CU136" s="1742">
        <v>401.71680000000003</v>
      </c>
      <c r="CV136" s="1742">
        <v>343.84420000000006</v>
      </c>
      <c r="CW136" s="1742">
        <v>393.84000000000003</v>
      </c>
      <c r="CX136" s="1742">
        <v>267.37360000000001</v>
      </c>
      <c r="CY136" s="1742">
        <v>307.52340000000004</v>
      </c>
      <c r="CZ136" s="1742">
        <v>173.61779999999999</v>
      </c>
      <c r="DA136" s="1742">
        <v>160.4898</v>
      </c>
      <c r="DB136" s="1742">
        <v>200.53020000000004</v>
      </c>
      <c r="DC136" s="1742">
        <v>213.5488</v>
      </c>
      <c r="DD136" s="1742">
        <v>282.79900000000004</v>
      </c>
      <c r="DE136" s="1742">
        <v>312.55580000000003</v>
      </c>
      <c r="DF136" s="1742">
        <v>255.99600000000001</v>
      </c>
      <c r="DG136" s="1742">
        <v>335.858</v>
      </c>
      <c r="DH136" s="1742">
        <v>169.89820000000003</v>
      </c>
      <c r="DI136" s="1742">
        <v>232.25620000000004</v>
      </c>
      <c r="DJ136" s="1742">
        <v>197.35760000000002</v>
      </c>
      <c r="DK136" s="1742">
        <v>128.43560000000002</v>
      </c>
      <c r="DL136" s="1742">
        <v>147.79939999999999</v>
      </c>
      <c r="DM136" s="1742">
        <v>163.55300000000003</v>
      </c>
      <c r="DN136" s="1742">
        <v>84.456800000000015</v>
      </c>
      <c r="DO136" s="1742">
        <v>194.185</v>
      </c>
      <c r="DP136" s="1742">
        <v>80.299600000000012</v>
      </c>
      <c r="DQ136" s="1742">
        <v>140.1414</v>
      </c>
      <c r="DR136" s="1742">
        <v>103.71120000000001</v>
      </c>
      <c r="DS136" s="1742">
        <v>77.892800000000008</v>
      </c>
      <c r="DT136" s="1742">
        <v>67.499800000000008</v>
      </c>
      <c r="DU136" s="1742">
        <v>159.61460000000002</v>
      </c>
      <c r="DV136" s="1742">
        <v>78.877399999999994</v>
      </c>
      <c r="DW136" s="1742">
        <v>96.600200000000001</v>
      </c>
      <c r="DX136" s="1742">
        <v>22.427000000000003</v>
      </c>
      <c r="DY136" s="1742">
        <v>0</v>
      </c>
      <c r="DZ136" s="1742">
        <v>31.616600000000002</v>
      </c>
      <c r="EA136" s="1742">
        <v>43.1036</v>
      </c>
      <c r="EB136" s="1742">
        <v>53.82480000000001</v>
      </c>
      <c r="EC136" s="1742">
        <v>38.180599999999998</v>
      </c>
      <c r="ED136" s="1742">
        <v>109.1812</v>
      </c>
      <c r="EE136" s="1742">
        <v>196.59180000000001</v>
      </c>
      <c r="EF136" s="2007">
        <v>112.7914</v>
      </c>
      <c r="EG136" s="1742">
        <v>126.02880000000002</v>
      </c>
      <c r="EH136" s="1742">
        <v>56.450400000000009</v>
      </c>
      <c r="EI136" s="1742">
        <v>69.906599999999997</v>
      </c>
      <c r="EJ136" s="1742">
        <v>71.219399999999993</v>
      </c>
      <c r="EK136" s="1742">
        <v>121.87160000000002</v>
      </c>
      <c r="EL136" s="1742">
        <v>216.50260000000003</v>
      </c>
      <c r="EM136" s="1742">
        <v>217.04960000000003</v>
      </c>
      <c r="EN136" s="1742">
        <v>268.4676</v>
      </c>
      <c r="EO136" s="1742">
        <v>250.6354</v>
      </c>
      <c r="EP136" s="1742">
        <v>295.48940000000005</v>
      </c>
      <c r="EQ136" s="1742">
        <v>325.24620000000004</v>
      </c>
      <c r="ER136" s="1742">
        <v>414.51659999999998</v>
      </c>
      <c r="ES136" s="1742">
        <v>374.14800000000002</v>
      </c>
      <c r="ET136" s="1742">
        <v>358.50380000000001</v>
      </c>
      <c r="EU136" s="1742">
        <v>198.6704</v>
      </c>
      <c r="EV136" s="1742">
        <v>191.45000000000002</v>
      </c>
      <c r="EW136" s="1742">
        <v>315.40020000000004</v>
      </c>
      <c r="EX136" s="1742">
        <v>241.00820000000004</v>
      </c>
      <c r="EY136" s="1742">
        <v>295.38</v>
      </c>
      <c r="EZ136" s="1742">
        <v>420.20540000000005</v>
      </c>
      <c r="FA136" s="1742">
        <v>471.51400000000001</v>
      </c>
      <c r="FB136" s="1742">
        <v>443.07000000000005</v>
      </c>
      <c r="FC136" s="1742">
        <v>357.62860000000001</v>
      </c>
      <c r="FD136" s="1742">
        <v>384.65040000000005</v>
      </c>
      <c r="FE136" s="1742">
        <v>459.69880000000001</v>
      </c>
      <c r="FF136" s="1742">
        <v>139.7038</v>
      </c>
      <c r="FG136" s="1742">
        <v>195.82600000000002</v>
      </c>
      <c r="FH136" s="1742">
        <v>178.97839999999999</v>
      </c>
      <c r="FI136" s="1742">
        <v>178.97839999999999</v>
      </c>
      <c r="FJ136" s="1742">
        <v>194.73200000000003</v>
      </c>
      <c r="FK136" s="1742">
        <v>286.84680000000003</v>
      </c>
      <c r="FL136" s="1742">
        <v>245.05600000000001</v>
      </c>
      <c r="FM136" s="1742">
        <v>277.98540000000003</v>
      </c>
      <c r="FN136" s="1742">
        <v>339.35880000000003</v>
      </c>
      <c r="FO136" s="1742">
        <v>311.68060000000003</v>
      </c>
      <c r="FP136" s="1742">
        <v>267.483</v>
      </c>
      <c r="FQ136" s="1742">
        <v>361.23880000000003</v>
      </c>
      <c r="FR136" s="1742">
        <v>284.54940000000005</v>
      </c>
      <c r="FS136" s="1742">
        <v>302.1628</v>
      </c>
      <c r="FT136" s="1742">
        <v>546.2342000000001</v>
      </c>
      <c r="FU136" s="1742">
        <v>491.64359999999999</v>
      </c>
      <c r="FV136" s="1742">
        <v>583.649</v>
      </c>
      <c r="FW136" s="1742">
        <v>525.22940000000006</v>
      </c>
      <c r="FX136" s="1742">
        <v>605.529</v>
      </c>
      <c r="FY136" s="1742">
        <v>598.52740000000006</v>
      </c>
      <c r="FZ136" s="1742">
        <v>626.75260000000003</v>
      </c>
      <c r="GA136" s="1742">
        <v>662.74519999999995</v>
      </c>
      <c r="GB136" s="1742">
        <v>645.78819999999996</v>
      </c>
      <c r="GC136" s="1742" t="s">
        <v>2861</v>
      </c>
      <c r="GD136" s="1742">
        <v>687.03200000000004</v>
      </c>
      <c r="GE136" s="1742" t="s">
        <v>2861</v>
      </c>
      <c r="GF136" s="1742" t="s">
        <v>2861</v>
      </c>
      <c r="GG136" s="1742">
        <v>644.03780000000006</v>
      </c>
      <c r="GH136" s="1742">
        <v>668.98099999999999</v>
      </c>
      <c r="GI136" s="1742">
        <v>736.91840000000013</v>
      </c>
      <c r="GJ136" s="1742">
        <v>696.00280000000009</v>
      </c>
      <c r="GK136" s="1742">
        <v>596.66759999999999</v>
      </c>
      <c r="GL136" s="1742">
        <v>538.46680000000003</v>
      </c>
      <c r="GM136" s="1742">
        <v>593.71380000000011</v>
      </c>
      <c r="GN136" s="1742">
        <v>634.5200000000001</v>
      </c>
      <c r="GO136" s="1742">
        <v>772.14520000000005</v>
      </c>
      <c r="GP136" s="1742">
        <v>768.20680000000016</v>
      </c>
      <c r="GQ136" s="1742">
        <v>682.98419999999999</v>
      </c>
      <c r="GR136" s="1742">
        <v>808.57540000000006</v>
      </c>
      <c r="GS136" s="1742">
        <v>730.57320000000004</v>
      </c>
      <c r="GT136" s="1742">
        <v>783.52280000000007</v>
      </c>
      <c r="GU136" s="1742">
        <v>797.41660000000002</v>
      </c>
      <c r="GV136" s="1742">
        <v>821.26580000000013</v>
      </c>
      <c r="GW136" s="1742" t="s">
        <v>2861</v>
      </c>
      <c r="GX136" s="1742">
        <v>804.52760000000001</v>
      </c>
      <c r="GY136" s="1742" t="s">
        <v>2861</v>
      </c>
      <c r="GZ136" s="1742" t="s">
        <v>2861</v>
      </c>
      <c r="HA136" s="1742" t="s">
        <v>2861</v>
      </c>
      <c r="HB136" s="1742" t="s">
        <v>2861</v>
      </c>
      <c r="HC136" s="1744" t="s">
        <v>2861</v>
      </c>
      <c r="HD136" s="1745" t="s">
        <v>4832</v>
      </c>
      <c r="HE136" s="1746" t="s">
        <v>4706</v>
      </c>
      <c r="HF136" s="1747">
        <v>272</v>
      </c>
    </row>
    <row r="137" spans="2:214">
      <c r="B137" s="1738">
        <v>273</v>
      </c>
      <c r="C137" s="1739" t="s">
        <v>4706</v>
      </c>
      <c r="D137" s="1740" t="s">
        <v>4833</v>
      </c>
      <c r="E137" s="1748">
        <v>1536.5196000000001</v>
      </c>
      <c r="F137" s="1743">
        <v>1658.6100000000001</v>
      </c>
      <c r="G137" s="1743">
        <v>1746.3488000000002</v>
      </c>
      <c r="H137" s="1743">
        <v>1559.6030000000001</v>
      </c>
      <c r="I137" s="1743">
        <v>1647.2324000000001</v>
      </c>
      <c r="J137" s="1743">
        <v>1594.8298</v>
      </c>
      <c r="K137" s="1743">
        <v>1526.6736000000001</v>
      </c>
      <c r="L137" s="1743">
        <v>1671.191</v>
      </c>
      <c r="M137" s="1743">
        <v>1545.0528000000002</v>
      </c>
      <c r="N137" s="1743">
        <v>1771.0732</v>
      </c>
      <c r="O137" s="1743">
        <v>1442.6544000000001</v>
      </c>
      <c r="P137" s="1743">
        <v>1407.0994000000001</v>
      </c>
      <c r="Q137" s="1743">
        <v>1423.9470000000001</v>
      </c>
      <c r="R137" s="1743">
        <v>1359.7292000000002</v>
      </c>
      <c r="S137" s="1743">
        <v>1461.69</v>
      </c>
      <c r="T137" s="1743">
        <v>1496.5886</v>
      </c>
      <c r="U137" s="1743">
        <v>1511.3576</v>
      </c>
      <c r="V137" s="1743">
        <v>1479.741</v>
      </c>
      <c r="W137" s="1743">
        <v>1159.1990000000001</v>
      </c>
      <c r="X137" s="1743">
        <v>1300.325</v>
      </c>
      <c r="Y137" s="1742">
        <v>939.19900000000007</v>
      </c>
      <c r="Z137" s="1742">
        <v>945.76300000000003</v>
      </c>
      <c r="AA137" s="1742">
        <v>918.74120000000005</v>
      </c>
      <c r="AB137" s="1742">
        <v>1038.9718</v>
      </c>
      <c r="AC137" s="1742">
        <v>847.63120000000004</v>
      </c>
      <c r="AD137" s="1742">
        <v>798.18240000000003</v>
      </c>
      <c r="AE137" s="1742">
        <v>771.59820000000002</v>
      </c>
      <c r="AF137" s="1742">
        <v>940.40240000000006</v>
      </c>
      <c r="AG137" s="1742">
        <v>863.49419999999998</v>
      </c>
      <c r="AH137" s="1742">
        <v>706.50520000000006</v>
      </c>
      <c r="AI137" s="1742">
        <v>755.51640000000009</v>
      </c>
      <c r="AJ137" s="1742">
        <v>736.04319999999996</v>
      </c>
      <c r="AK137" s="1742">
        <v>754.3130000000001</v>
      </c>
      <c r="AL137" s="1742">
        <v>859.44640000000004</v>
      </c>
      <c r="AM137" s="1742">
        <v>810.65400000000011</v>
      </c>
      <c r="AN137" s="1742">
        <v>760.43940000000009</v>
      </c>
      <c r="AO137" s="1742">
        <v>662.8546</v>
      </c>
      <c r="AP137" s="1742">
        <v>631.56619999999998</v>
      </c>
      <c r="AQ137" s="1742">
        <v>627.95600000000002</v>
      </c>
      <c r="AR137" s="1742">
        <v>692.28319999999997</v>
      </c>
      <c r="AS137" s="1742">
        <v>645.89760000000001</v>
      </c>
      <c r="AT137" s="1742">
        <v>619.09460000000001</v>
      </c>
      <c r="AU137" s="1742">
        <v>618.00060000000008</v>
      </c>
      <c r="AV137" s="1742">
        <v>581.35160000000008</v>
      </c>
      <c r="AW137" s="1742">
        <v>674.45100000000002</v>
      </c>
      <c r="AX137" s="1742">
        <v>583.43020000000001</v>
      </c>
      <c r="AY137" s="1742">
        <v>546.2342000000001</v>
      </c>
      <c r="AZ137" s="1742">
        <v>500.61440000000005</v>
      </c>
      <c r="BA137" s="1742">
        <v>515.49279999999999</v>
      </c>
      <c r="BB137" s="1742">
        <v>521.4004000000001</v>
      </c>
      <c r="BC137" s="1742">
        <v>536.49760000000003</v>
      </c>
      <c r="BD137" s="1742">
        <v>483.32920000000007</v>
      </c>
      <c r="BE137" s="1742">
        <v>519.32180000000005</v>
      </c>
      <c r="BF137" s="1742">
        <v>541.3112000000001</v>
      </c>
      <c r="BG137" s="1742">
        <v>566.1450000000001</v>
      </c>
      <c r="BH137" s="1742">
        <v>461.12100000000004</v>
      </c>
      <c r="BI137" s="1742">
        <v>480.81300000000005</v>
      </c>
      <c r="BJ137" s="1742">
        <v>466.70040000000006</v>
      </c>
      <c r="BK137" s="1742">
        <v>483.65740000000005</v>
      </c>
      <c r="BL137" s="1742">
        <v>455.54160000000002</v>
      </c>
      <c r="BM137" s="1742">
        <v>462.32440000000008</v>
      </c>
      <c r="BN137" s="1742">
        <v>479.71900000000005</v>
      </c>
      <c r="BO137" s="1742">
        <v>470.6388</v>
      </c>
      <c r="BP137" s="1742">
        <v>479.06260000000003</v>
      </c>
      <c r="BQ137" s="1742">
        <v>457.51080000000002</v>
      </c>
      <c r="BR137" s="1742">
        <v>497.98880000000003</v>
      </c>
      <c r="BS137" s="1742">
        <v>491.86240000000004</v>
      </c>
      <c r="BT137" s="1742">
        <v>428.30100000000004</v>
      </c>
      <c r="BU137" s="1742">
        <v>430.37959999999998</v>
      </c>
      <c r="BV137" s="1742" t="s">
        <v>2861</v>
      </c>
      <c r="BW137" s="1742">
        <v>425.78480000000002</v>
      </c>
      <c r="BX137" s="1742">
        <v>438.80340000000007</v>
      </c>
      <c r="BY137" s="1742">
        <v>412.65680000000003</v>
      </c>
      <c r="BZ137" s="1742">
        <v>378.08640000000003</v>
      </c>
      <c r="CA137" s="1742">
        <v>492.3</v>
      </c>
      <c r="CB137" s="1742">
        <v>457.18260000000004</v>
      </c>
      <c r="CC137" s="1742">
        <v>402.59200000000004</v>
      </c>
      <c r="CD137" s="1742">
        <v>471.18580000000003</v>
      </c>
      <c r="CE137" s="1742">
        <v>474.46780000000001</v>
      </c>
      <c r="CF137" s="1742">
        <v>542.73340000000007</v>
      </c>
      <c r="CG137" s="1742" t="s">
        <v>2861</v>
      </c>
      <c r="CH137" s="1742">
        <v>305.11660000000001</v>
      </c>
      <c r="CI137" s="1742">
        <v>293.62959999999998</v>
      </c>
      <c r="CJ137" s="1742">
        <v>323.71460000000002</v>
      </c>
      <c r="CK137" s="1742">
        <v>273.93760000000003</v>
      </c>
      <c r="CL137" s="1742">
        <v>251.94820000000004</v>
      </c>
      <c r="CM137" s="1742">
        <v>317.91640000000007</v>
      </c>
      <c r="CN137" s="1742">
        <v>350.51760000000002</v>
      </c>
      <c r="CO137" s="1742">
        <v>196.26360000000003</v>
      </c>
      <c r="CP137" s="1742">
        <v>180.07240000000002</v>
      </c>
      <c r="CQ137" s="1742">
        <v>154.25400000000002</v>
      </c>
      <c r="CR137" s="1742">
        <v>358.94140000000004</v>
      </c>
      <c r="CS137" s="1742">
        <v>378.30520000000001</v>
      </c>
      <c r="CT137" s="1742">
        <v>334.9828</v>
      </c>
      <c r="CU137" s="1742">
        <v>380.05560000000003</v>
      </c>
      <c r="CV137" s="1742">
        <v>322.18300000000005</v>
      </c>
      <c r="CW137" s="1742">
        <v>372.17880000000002</v>
      </c>
      <c r="CX137" s="1742">
        <v>245.60300000000001</v>
      </c>
      <c r="CY137" s="1742">
        <v>285.86220000000003</v>
      </c>
      <c r="CZ137" s="1742">
        <v>151.95660000000001</v>
      </c>
      <c r="DA137" s="1742">
        <v>138.7192</v>
      </c>
      <c r="DB137" s="1742">
        <v>178.869</v>
      </c>
      <c r="DC137" s="1742">
        <v>191.88760000000002</v>
      </c>
      <c r="DD137" s="1742">
        <v>261.13780000000003</v>
      </c>
      <c r="DE137" s="1742">
        <v>290.89460000000003</v>
      </c>
      <c r="DF137" s="1742">
        <v>234.3348</v>
      </c>
      <c r="DG137" s="1742">
        <v>314.08740000000006</v>
      </c>
      <c r="DH137" s="1742">
        <v>148.23700000000002</v>
      </c>
      <c r="DI137" s="1742">
        <v>210.48560000000003</v>
      </c>
      <c r="DJ137" s="1742">
        <v>175.58700000000002</v>
      </c>
      <c r="DK137" s="1742">
        <v>116.18280000000001</v>
      </c>
      <c r="DL137" s="1742">
        <v>126.13820000000001</v>
      </c>
      <c r="DM137" s="1742">
        <v>151.40960000000001</v>
      </c>
      <c r="DN137" s="1742">
        <v>72.204000000000008</v>
      </c>
      <c r="DO137" s="1742">
        <v>182.04160000000002</v>
      </c>
      <c r="DP137" s="1742">
        <v>59.185400000000008</v>
      </c>
      <c r="DQ137" s="1742">
        <v>118.37080000000002</v>
      </c>
      <c r="DR137" s="1742">
        <v>82.050000000000011</v>
      </c>
      <c r="DS137" s="1742">
        <v>56.122199999999999</v>
      </c>
      <c r="DT137" s="1742">
        <v>45.8386</v>
      </c>
      <c r="DU137" s="1742">
        <v>137.95340000000002</v>
      </c>
      <c r="DV137" s="1742">
        <v>57.216200000000001</v>
      </c>
      <c r="DW137" s="1742">
        <v>74.939000000000007</v>
      </c>
      <c r="DX137" s="1742">
        <v>15.644200000000001</v>
      </c>
      <c r="DY137" s="1742">
        <v>30.303800000000003</v>
      </c>
      <c r="DZ137" s="1742">
        <v>0</v>
      </c>
      <c r="EA137" s="1742">
        <v>39.384</v>
      </c>
      <c r="EB137" s="1742">
        <v>56.888000000000005</v>
      </c>
      <c r="EC137" s="1742">
        <v>36.758400000000002</v>
      </c>
      <c r="ED137" s="1742">
        <v>110.60340000000001</v>
      </c>
      <c r="EE137" s="1742">
        <v>188.49620000000002</v>
      </c>
      <c r="EF137" s="2007">
        <v>114.21360000000001</v>
      </c>
      <c r="EG137" s="1742">
        <v>117.9332</v>
      </c>
      <c r="EH137" s="1742">
        <v>33.148200000000003</v>
      </c>
      <c r="EI137" s="1742">
        <v>64.98360000000001</v>
      </c>
      <c r="EJ137" s="1742">
        <v>80.846600000000009</v>
      </c>
      <c r="EK137" s="1742">
        <v>131.49880000000002</v>
      </c>
      <c r="EL137" s="1742">
        <v>217.59660000000002</v>
      </c>
      <c r="EM137" s="1742">
        <v>209.0634</v>
      </c>
      <c r="EN137" s="1742">
        <v>260.37200000000001</v>
      </c>
      <c r="EO137" s="1742">
        <v>242.53980000000001</v>
      </c>
      <c r="EP137" s="1742">
        <v>287.3938</v>
      </c>
      <c r="EQ137" s="1742">
        <v>317.1506</v>
      </c>
      <c r="ER137" s="1742">
        <v>415.82940000000008</v>
      </c>
      <c r="ES137" s="1742">
        <v>374.36680000000001</v>
      </c>
      <c r="ET137" s="1742">
        <v>350.40820000000002</v>
      </c>
      <c r="EU137" s="1742">
        <v>199.98320000000004</v>
      </c>
      <c r="EV137" s="1742">
        <v>183.46379999999999</v>
      </c>
      <c r="EW137" s="1742">
        <v>316.71300000000002</v>
      </c>
      <c r="EX137" s="1742">
        <v>242.32100000000003</v>
      </c>
      <c r="EY137" s="1742">
        <v>296.47400000000005</v>
      </c>
      <c r="EZ137" s="1742">
        <v>421.40880000000004</v>
      </c>
      <c r="FA137" s="1742">
        <v>472.82680000000005</v>
      </c>
      <c r="FB137" s="1742">
        <v>444.38280000000003</v>
      </c>
      <c r="FC137" s="1742">
        <v>358.94140000000004</v>
      </c>
      <c r="FD137" s="1742">
        <v>385.96320000000003</v>
      </c>
      <c r="FE137" s="1742">
        <v>461.01159999999999</v>
      </c>
      <c r="FF137" s="1742">
        <v>141.2354</v>
      </c>
      <c r="FG137" s="1742">
        <v>197.35760000000002</v>
      </c>
      <c r="FH137" s="1742">
        <v>180.40060000000003</v>
      </c>
      <c r="FI137" s="1742">
        <v>180.40060000000003</v>
      </c>
      <c r="FJ137" s="1742">
        <v>196.15420000000003</v>
      </c>
      <c r="FK137" s="1742">
        <v>288.26900000000001</v>
      </c>
      <c r="FL137" s="1742">
        <v>246.47820000000004</v>
      </c>
      <c r="FM137" s="1742">
        <v>279.4076</v>
      </c>
      <c r="FN137" s="1742">
        <v>340.78100000000001</v>
      </c>
      <c r="FO137" s="1742">
        <v>313.1028</v>
      </c>
      <c r="FP137" s="1742">
        <v>268.90520000000004</v>
      </c>
      <c r="FQ137" s="1742">
        <v>362.77040000000005</v>
      </c>
      <c r="FR137" s="1742">
        <v>285.97160000000002</v>
      </c>
      <c r="FS137" s="1742">
        <v>303.58500000000004</v>
      </c>
      <c r="FT137" s="1742">
        <v>547.54700000000003</v>
      </c>
      <c r="FU137" s="1742">
        <v>492.95640000000009</v>
      </c>
      <c r="FV137" s="1742">
        <v>584.96180000000004</v>
      </c>
      <c r="FW137" s="1742">
        <v>526.54220000000009</v>
      </c>
      <c r="FX137" s="1742">
        <v>606.84180000000015</v>
      </c>
      <c r="FY137" s="1742">
        <v>599.84019999999998</v>
      </c>
      <c r="FZ137" s="1742">
        <v>628.06540000000007</v>
      </c>
      <c r="GA137" s="1742">
        <v>664.05800000000011</v>
      </c>
      <c r="GB137" s="1742">
        <v>647.101</v>
      </c>
      <c r="GC137" s="1742" t="s">
        <v>2861</v>
      </c>
      <c r="GD137" s="1742">
        <v>688.34480000000008</v>
      </c>
      <c r="GE137" s="1742" t="s">
        <v>2861</v>
      </c>
      <c r="GF137" s="1742" t="s">
        <v>2861</v>
      </c>
      <c r="GG137" s="1742">
        <v>645.24120000000005</v>
      </c>
      <c r="GH137" s="1742">
        <v>670.29380000000015</v>
      </c>
      <c r="GI137" s="1742">
        <v>738.23120000000006</v>
      </c>
      <c r="GJ137" s="1742">
        <v>697.31560000000002</v>
      </c>
      <c r="GK137" s="1742">
        <v>597.87100000000009</v>
      </c>
      <c r="GL137" s="1742">
        <v>539.67020000000002</v>
      </c>
      <c r="GM137" s="1742">
        <v>595.02660000000003</v>
      </c>
      <c r="GN137" s="1742">
        <v>635.72340000000008</v>
      </c>
      <c r="GO137" s="1742">
        <v>773.45800000000008</v>
      </c>
      <c r="GP137" s="1742">
        <v>769.51960000000008</v>
      </c>
      <c r="GQ137" s="1742">
        <v>684.29700000000003</v>
      </c>
      <c r="GR137" s="1742">
        <v>809.88819999999998</v>
      </c>
      <c r="GS137" s="1742">
        <v>731.88600000000008</v>
      </c>
      <c r="GT137" s="1742">
        <v>784.8356</v>
      </c>
      <c r="GU137" s="1742">
        <v>798.72940000000006</v>
      </c>
      <c r="GV137" s="1742">
        <v>822.57860000000005</v>
      </c>
      <c r="GW137" s="1742" t="s">
        <v>2861</v>
      </c>
      <c r="GX137" s="1742">
        <v>805.84040000000005</v>
      </c>
      <c r="GY137" s="1742" t="s">
        <v>2861</v>
      </c>
      <c r="GZ137" s="1742" t="s">
        <v>2861</v>
      </c>
      <c r="HA137" s="1742" t="s">
        <v>2861</v>
      </c>
      <c r="HB137" s="1742" t="s">
        <v>2861</v>
      </c>
      <c r="HC137" s="1744" t="s">
        <v>2861</v>
      </c>
      <c r="HD137" s="1745" t="s">
        <v>4833</v>
      </c>
      <c r="HE137" s="1746" t="s">
        <v>4706</v>
      </c>
      <c r="HF137" s="1747">
        <v>273</v>
      </c>
    </row>
    <row r="138" spans="2:214">
      <c r="B138" s="1738">
        <v>274</v>
      </c>
      <c r="C138" s="1739" t="s">
        <v>4706</v>
      </c>
      <c r="D138" s="1740" t="s">
        <v>4834</v>
      </c>
      <c r="E138" s="1748">
        <v>1550.9604000000002</v>
      </c>
      <c r="F138" s="1743">
        <v>1673.0508000000002</v>
      </c>
      <c r="G138" s="1743">
        <v>1760.7896000000003</v>
      </c>
      <c r="H138" s="1743">
        <v>1574.0438000000001</v>
      </c>
      <c r="I138" s="1743">
        <v>1661.6732000000002</v>
      </c>
      <c r="J138" s="1743">
        <v>1609.2706000000003</v>
      </c>
      <c r="K138" s="1743">
        <v>1541.1144000000002</v>
      </c>
      <c r="L138" s="1743">
        <v>1685.6318000000001</v>
      </c>
      <c r="M138" s="1743">
        <v>1559.4936000000002</v>
      </c>
      <c r="N138" s="1743">
        <v>1785.5140000000001</v>
      </c>
      <c r="O138" s="1743">
        <v>1457.0952000000002</v>
      </c>
      <c r="P138" s="1743">
        <v>1421.5402000000001</v>
      </c>
      <c r="Q138" s="1743">
        <v>1438.3878000000002</v>
      </c>
      <c r="R138" s="1743">
        <v>1374.17</v>
      </c>
      <c r="S138" s="1743">
        <v>1476.1308000000001</v>
      </c>
      <c r="T138" s="1743">
        <v>1511.0294000000001</v>
      </c>
      <c r="U138" s="1743">
        <v>1525.7984000000001</v>
      </c>
      <c r="V138" s="1743">
        <v>1494.1818000000003</v>
      </c>
      <c r="W138" s="1743">
        <v>1173.6398000000002</v>
      </c>
      <c r="X138" s="1743">
        <v>1314.7658000000001</v>
      </c>
      <c r="Y138" s="1742">
        <v>953.63980000000015</v>
      </c>
      <c r="Z138" s="1742">
        <v>960.20380000000011</v>
      </c>
      <c r="AA138" s="1742">
        <v>933.18200000000002</v>
      </c>
      <c r="AB138" s="1742">
        <v>1053.4126000000001</v>
      </c>
      <c r="AC138" s="1742">
        <v>862.07200000000012</v>
      </c>
      <c r="AD138" s="1742">
        <v>812.6232</v>
      </c>
      <c r="AE138" s="1742">
        <v>786.0390000000001</v>
      </c>
      <c r="AF138" s="1742">
        <v>954.84320000000002</v>
      </c>
      <c r="AG138" s="1742">
        <v>877.93500000000006</v>
      </c>
      <c r="AH138" s="1742">
        <v>720.94600000000003</v>
      </c>
      <c r="AI138" s="1742">
        <v>769.95720000000006</v>
      </c>
      <c r="AJ138" s="1742">
        <v>750.48400000000004</v>
      </c>
      <c r="AK138" s="1742">
        <v>768.75380000000007</v>
      </c>
      <c r="AL138" s="1742">
        <v>873.88720000000001</v>
      </c>
      <c r="AM138" s="1742">
        <v>825.09480000000008</v>
      </c>
      <c r="AN138" s="1742">
        <v>774.88020000000006</v>
      </c>
      <c r="AO138" s="1742">
        <v>677.29540000000009</v>
      </c>
      <c r="AP138" s="1742">
        <v>646.00700000000006</v>
      </c>
      <c r="AQ138" s="1742">
        <v>642.3968000000001</v>
      </c>
      <c r="AR138" s="1742">
        <v>706.72400000000005</v>
      </c>
      <c r="AS138" s="1742">
        <v>660.33840000000009</v>
      </c>
      <c r="AT138" s="1742">
        <v>633.5354000000001</v>
      </c>
      <c r="AU138" s="1742">
        <v>632.44140000000004</v>
      </c>
      <c r="AV138" s="1742">
        <v>595.79240000000004</v>
      </c>
      <c r="AW138" s="1742">
        <v>688.8918000000001</v>
      </c>
      <c r="AX138" s="1742">
        <v>597.87100000000009</v>
      </c>
      <c r="AY138" s="1742">
        <v>560.67500000000007</v>
      </c>
      <c r="AZ138" s="1742">
        <v>515.05520000000001</v>
      </c>
      <c r="BA138" s="1742">
        <v>530.04300000000001</v>
      </c>
      <c r="BB138" s="1742">
        <v>535.84120000000007</v>
      </c>
      <c r="BC138" s="1742">
        <v>550.93840000000012</v>
      </c>
      <c r="BD138" s="1742">
        <v>497.87940000000009</v>
      </c>
      <c r="BE138" s="1742">
        <v>533.76260000000002</v>
      </c>
      <c r="BF138" s="1742">
        <v>555.75200000000007</v>
      </c>
      <c r="BG138" s="1742">
        <v>580.58580000000006</v>
      </c>
      <c r="BH138" s="1742">
        <v>475.56180000000001</v>
      </c>
      <c r="BI138" s="1742">
        <v>495.25380000000001</v>
      </c>
      <c r="BJ138" s="1742">
        <v>481.14120000000003</v>
      </c>
      <c r="BK138" s="1742">
        <v>498.09820000000008</v>
      </c>
      <c r="BL138" s="1742">
        <v>469.98240000000004</v>
      </c>
      <c r="BM138" s="1742">
        <v>476.76520000000005</v>
      </c>
      <c r="BN138" s="1742">
        <v>494.26920000000007</v>
      </c>
      <c r="BO138" s="1742">
        <v>485.07960000000003</v>
      </c>
      <c r="BP138" s="1742">
        <v>493.50340000000006</v>
      </c>
      <c r="BQ138" s="1742">
        <v>471.95159999999998</v>
      </c>
      <c r="BR138" s="1742">
        <v>512.53899999999999</v>
      </c>
      <c r="BS138" s="1742">
        <v>506.30320000000006</v>
      </c>
      <c r="BT138" s="1742">
        <v>442.74180000000001</v>
      </c>
      <c r="BU138" s="1742">
        <v>444.82040000000006</v>
      </c>
      <c r="BV138" s="1742" t="s">
        <v>2861</v>
      </c>
      <c r="BW138" s="1742">
        <v>440.22559999999999</v>
      </c>
      <c r="BX138" s="1742">
        <v>453.35360000000003</v>
      </c>
      <c r="BY138" s="1742">
        <v>427.0976</v>
      </c>
      <c r="BZ138" s="1742">
        <v>392.52720000000005</v>
      </c>
      <c r="CA138" s="1742">
        <v>506.74080000000004</v>
      </c>
      <c r="CB138" s="1742">
        <v>471.62340000000006</v>
      </c>
      <c r="CC138" s="1742">
        <v>417.03280000000001</v>
      </c>
      <c r="CD138" s="1742">
        <v>485.6266</v>
      </c>
      <c r="CE138" s="1742">
        <v>488.90860000000004</v>
      </c>
      <c r="CF138" s="1742">
        <v>557.17420000000004</v>
      </c>
      <c r="CG138" s="1742" t="s">
        <v>2861</v>
      </c>
      <c r="CH138" s="1742">
        <v>319.55740000000003</v>
      </c>
      <c r="CI138" s="1742">
        <v>308.07040000000006</v>
      </c>
      <c r="CJ138" s="1742">
        <v>338.15540000000004</v>
      </c>
      <c r="CK138" s="1742">
        <v>288.37840000000006</v>
      </c>
      <c r="CL138" s="1742">
        <v>266.38900000000001</v>
      </c>
      <c r="CM138" s="1742">
        <v>332.35720000000003</v>
      </c>
      <c r="CN138" s="1742">
        <v>364.95840000000004</v>
      </c>
      <c r="CO138" s="1742">
        <v>210.70440000000002</v>
      </c>
      <c r="CP138" s="1742">
        <v>194.51320000000004</v>
      </c>
      <c r="CQ138" s="1742">
        <v>168.69479999999999</v>
      </c>
      <c r="CR138" s="1742">
        <v>373.38220000000007</v>
      </c>
      <c r="CS138" s="1742">
        <v>392.74600000000004</v>
      </c>
      <c r="CT138" s="1742">
        <v>349.42360000000002</v>
      </c>
      <c r="CU138" s="1742">
        <v>394.49640000000005</v>
      </c>
      <c r="CV138" s="1742">
        <v>336.62380000000002</v>
      </c>
      <c r="CW138" s="1742">
        <v>386.61959999999999</v>
      </c>
      <c r="CX138" s="1742">
        <v>260.04380000000003</v>
      </c>
      <c r="CY138" s="1742">
        <v>300.303</v>
      </c>
      <c r="CZ138" s="1742">
        <v>166.3974</v>
      </c>
      <c r="DA138" s="1742">
        <v>153.16000000000003</v>
      </c>
      <c r="DB138" s="1742">
        <v>193.3098</v>
      </c>
      <c r="DC138" s="1742">
        <v>206.32840000000002</v>
      </c>
      <c r="DD138" s="1742">
        <v>275.57860000000005</v>
      </c>
      <c r="DE138" s="1742">
        <v>305.33540000000005</v>
      </c>
      <c r="DF138" s="1742">
        <v>248.77560000000003</v>
      </c>
      <c r="DG138" s="1742">
        <v>328.52820000000003</v>
      </c>
      <c r="DH138" s="1742">
        <v>162.67779999999999</v>
      </c>
      <c r="DI138" s="1742">
        <v>224.9264</v>
      </c>
      <c r="DJ138" s="1742">
        <v>190.13720000000004</v>
      </c>
      <c r="DK138" s="1742">
        <v>135.65600000000001</v>
      </c>
      <c r="DL138" s="1742">
        <v>140.57900000000001</v>
      </c>
      <c r="DM138" s="1742">
        <v>170.8828</v>
      </c>
      <c r="DN138" s="1742">
        <v>100.21040000000001</v>
      </c>
      <c r="DO138" s="1742">
        <v>201.51480000000001</v>
      </c>
      <c r="DP138" s="1742">
        <v>63.889600000000002</v>
      </c>
      <c r="DQ138" s="1742">
        <v>132.92100000000002</v>
      </c>
      <c r="DR138" s="1742">
        <v>96.490800000000007</v>
      </c>
      <c r="DS138" s="1742">
        <v>70.672399999999996</v>
      </c>
      <c r="DT138" s="1742">
        <v>60.27940000000001</v>
      </c>
      <c r="DU138" s="1742">
        <v>141.34479999999999</v>
      </c>
      <c r="DV138" s="1742">
        <v>59.294800000000009</v>
      </c>
      <c r="DW138" s="1742">
        <v>80.627800000000008</v>
      </c>
      <c r="DX138" s="1742">
        <v>31.3978</v>
      </c>
      <c r="DY138" s="1742">
        <v>44.963400000000007</v>
      </c>
      <c r="DZ138" s="1742">
        <v>39.2746</v>
      </c>
      <c r="EA138" s="1742">
        <v>0</v>
      </c>
      <c r="EB138" s="1742">
        <v>52.074400000000004</v>
      </c>
      <c r="EC138" s="1742">
        <v>30.303800000000003</v>
      </c>
      <c r="ED138" s="1742">
        <v>104.69580000000001</v>
      </c>
      <c r="EE138" s="1742">
        <v>170.44520000000003</v>
      </c>
      <c r="EF138" s="2007">
        <v>109.5094</v>
      </c>
      <c r="EG138" s="1742">
        <v>99.882199999999997</v>
      </c>
      <c r="EH138" s="1742">
        <v>63.12380000000001</v>
      </c>
      <c r="EI138" s="1742">
        <v>92.880600000000015</v>
      </c>
      <c r="EJ138" s="1742">
        <v>105.57100000000001</v>
      </c>
      <c r="EK138" s="1742">
        <v>156.22320000000002</v>
      </c>
      <c r="EL138" s="1742">
        <v>245.60300000000001</v>
      </c>
      <c r="EM138" s="1742">
        <v>191.01240000000001</v>
      </c>
      <c r="EN138" s="1742">
        <v>242.43040000000002</v>
      </c>
      <c r="EO138" s="1742">
        <v>224.4888</v>
      </c>
      <c r="EP138" s="1742">
        <v>269.4522</v>
      </c>
      <c r="EQ138" s="1742">
        <v>299.209</v>
      </c>
      <c r="ER138" s="1742">
        <v>397.77840000000003</v>
      </c>
      <c r="ES138" s="1742">
        <v>356.42520000000002</v>
      </c>
      <c r="ET138" s="1742">
        <v>332.35720000000003</v>
      </c>
      <c r="EU138" s="1742">
        <v>182.04160000000002</v>
      </c>
      <c r="EV138" s="1742">
        <v>165.4128</v>
      </c>
      <c r="EW138" s="1742">
        <v>298.66200000000003</v>
      </c>
      <c r="EX138" s="1742">
        <v>224.27</v>
      </c>
      <c r="EY138" s="1742">
        <v>278.423</v>
      </c>
      <c r="EZ138" s="1742">
        <v>403.46720000000005</v>
      </c>
      <c r="FA138" s="1742">
        <v>454.7758</v>
      </c>
      <c r="FB138" s="1742">
        <v>426.44120000000004</v>
      </c>
      <c r="FC138" s="1742">
        <v>340.89040000000006</v>
      </c>
      <c r="FD138" s="1742">
        <v>367.91220000000004</v>
      </c>
      <c r="FE138" s="1742">
        <v>442.9606</v>
      </c>
      <c r="FF138" s="1742">
        <v>136.42180000000002</v>
      </c>
      <c r="FG138" s="1742">
        <v>192.54400000000001</v>
      </c>
      <c r="FH138" s="1742">
        <v>175.58700000000002</v>
      </c>
      <c r="FI138" s="1742">
        <v>175.69640000000001</v>
      </c>
      <c r="FJ138" s="1742">
        <v>191.45000000000002</v>
      </c>
      <c r="FK138" s="1742">
        <v>283.56479999999999</v>
      </c>
      <c r="FL138" s="1742">
        <v>241.77400000000003</v>
      </c>
      <c r="FM138" s="1742">
        <v>274.70339999999999</v>
      </c>
      <c r="FN138" s="1742">
        <v>336.07679999999999</v>
      </c>
      <c r="FO138" s="1742">
        <v>308.39859999999999</v>
      </c>
      <c r="FP138" s="1742">
        <v>264.20100000000002</v>
      </c>
      <c r="FQ138" s="1742">
        <v>357.95679999999999</v>
      </c>
      <c r="FR138" s="1742">
        <v>281.26740000000007</v>
      </c>
      <c r="FS138" s="1742">
        <v>298.77140000000003</v>
      </c>
      <c r="FT138" s="1742">
        <v>529.49600000000009</v>
      </c>
      <c r="FU138" s="1742">
        <v>474.90540000000004</v>
      </c>
      <c r="FV138" s="1742">
        <v>566.91080000000011</v>
      </c>
      <c r="FW138" s="1742">
        <v>508.49120000000005</v>
      </c>
      <c r="FX138" s="1742">
        <v>588.90020000000004</v>
      </c>
      <c r="FY138" s="1742">
        <v>581.78920000000005</v>
      </c>
      <c r="FZ138" s="1742">
        <v>610.01440000000002</v>
      </c>
      <c r="GA138" s="1742">
        <v>646.00700000000006</v>
      </c>
      <c r="GB138" s="1742">
        <v>629.05000000000007</v>
      </c>
      <c r="GC138" s="1742" t="s">
        <v>2861</v>
      </c>
      <c r="GD138" s="1742">
        <v>670.29380000000015</v>
      </c>
      <c r="GE138" s="1742" t="s">
        <v>2861</v>
      </c>
      <c r="GF138" s="1742" t="s">
        <v>2861</v>
      </c>
      <c r="GG138" s="1742">
        <v>627.29960000000005</v>
      </c>
      <c r="GH138" s="1742">
        <v>652.2428000000001</v>
      </c>
      <c r="GI138" s="1742">
        <v>720.18020000000001</v>
      </c>
      <c r="GJ138" s="1742">
        <v>679.37400000000002</v>
      </c>
      <c r="GK138" s="1742">
        <v>579.9294000000001</v>
      </c>
      <c r="GL138" s="1742">
        <v>521.72860000000003</v>
      </c>
      <c r="GM138" s="1742">
        <v>577.08500000000004</v>
      </c>
      <c r="GN138" s="1742">
        <v>617.78180000000009</v>
      </c>
      <c r="GO138" s="1742">
        <v>755.40700000000004</v>
      </c>
      <c r="GP138" s="1742">
        <v>751.46860000000004</v>
      </c>
      <c r="GQ138" s="1742">
        <v>666.35540000000003</v>
      </c>
      <c r="GR138" s="1742">
        <v>791.83720000000005</v>
      </c>
      <c r="GS138" s="1742">
        <v>713.83500000000004</v>
      </c>
      <c r="GT138" s="1742">
        <v>766.78460000000007</v>
      </c>
      <c r="GU138" s="1742">
        <v>780.67840000000012</v>
      </c>
      <c r="GV138" s="1742">
        <v>804.63700000000006</v>
      </c>
      <c r="GW138" s="1742" t="s">
        <v>2861</v>
      </c>
      <c r="GX138" s="1742">
        <v>787.78940000000011</v>
      </c>
      <c r="GY138" s="1742" t="s">
        <v>2861</v>
      </c>
      <c r="GZ138" s="1742" t="s">
        <v>2861</v>
      </c>
      <c r="HA138" s="1742" t="s">
        <v>2861</v>
      </c>
      <c r="HB138" s="1742" t="s">
        <v>2861</v>
      </c>
      <c r="HC138" s="1744" t="s">
        <v>2861</v>
      </c>
      <c r="HD138" s="1745" t="s">
        <v>4834</v>
      </c>
      <c r="HE138" s="1746" t="s">
        <v>4706</v>
      </c>
      <c r="HF138" s="1747">
        <v>274</v>
      </c>
    </row>
    <row r="139" spans="2:214">
      <c r="B139" s="1738">
        <v>281</v>
      </c>
      <c r="C139" s="1739" t="s">
        <v>4707</v>
      </c>
      <c r="D139" s="1740" t="s">
        <v>4835</v>
      </c>
      <c r="E139" s="1748">
        <v>1574.4814000000001</v>
      </c>
      <c r="F139" s="1743">
        <v>1696.5718000000002</v>
      </c>
      <c r="G139" s="1743">
        <v>1784.3106000000002</v>
      </c>
      <c r="H139" s="1743">
        <v>1597.5648000000001</v>
      </c>
      <c r="I139" s="1743">
        <v>1685.1942000000001</v>
      </c>
      <c r="J139" s="1743">
        <v>1632.7916</v>
      </c>
      <c r="K139" s="1743">
        <v>1564.6354000000001</v>
      </c>
      <c r="L139" s="1743">
        <v>1709.1528000000001</v>
      </c>
      <c r="M139" s="1743">
        <v>1583.0146000000002</v>
      </c>
      <c r="N139" s="1743">
        <v>1809.0350000000001</v>
      </c>
      <c r="O139" s="1743">
        <v>1480.6162000000002</v>
      </c>
      <c r="P139" s="1743">
        <v>1445.0612000000001</v>
      </c>
      <c r="Q139" s="1743">
        <v>1461.9088000000002</v>
      </c>
      <c r="R139" s="1743">
        <v>1397.6910000000003</v>
      </c>
      <c r="S139" s="1743">
        <v>1499.6518000000001</v>
      </c>
      <c r="T139" s="1743">
        <v>1534.5504000000001</v>
      </c>
      <c r="U139" s="1743">
        <v>1549.3194000000001</v>
      </c>
      <c r="V139" s="1743">
        <v>1517.7028</v>
      </c>
      <c r="W139" s="1743">
        <v>1197.1608000000001</v>
      </c>
      <c r="X139" s="1743">
        <v>1338.2868000000001</v>
      </c>
      <c r="Y139" s="1742">
        <v>977.16080000000011</v>
      </c>
      <c r="Z139" s="1742">
        <v>983.72480000000007</v>
      </c>
      <c r="AA139" s="1742">
        <v>956.70300000000009</v>
      </c>
      <c r="AB139" s="1742">
        <v>1076.9336000000001</v>
      </c>
      <c r="AC139" s="1742">
        <v>885.59300000000007</v>
      </c>
      <c r="AD139" s="1742">
        <v>836.14420000000007</v>
      </c>
      <c r="AE139" s="1742">
        <v>809.56000000000006</v>
      </c>
      <c r="AF139" s="1742">
        <v>978.36419999999998</v>
      </c>
      <c r="AG139" s="1742">
        <v>901.45600000000002</v>
      </c>
      <c r="AH139" s="1742">
        <v>744.4670000000001</v>
      </c>
      <c r="AI139" s="1742">
        <v>793.47820000000002</v>
      </c>
      <c r="AJ139" s="1742">
        <v>774.00500000000011</v>
      </c>
      <c r="AK139" s="1742">
        <v>792.27480000000014</v>
      </c>
      <c r="AL139" s="1742">
        <v>897.40819999999997</v>
      </c>
      <c r="AM139" s="1742">
        <v>848.61580000000015</v>
      </c>
      <c r="AN139" s="1742">
        <v>798.40120000000002</v>
      </c>
      <c r="AO139" s="1742">
        <v>700.81640000000004</v>
      </c>
      <c r="AP139" s="1742">
        <v>669.52800000000002</v>
      </c>
      <c r="AQ139" s="1742">
        <v>665.91780000000006</v>
      </c>
      <c r="AR139" s="1742">
        <v>730.245</v>
      </c>
      <c r="AS139" s="1742">
        <v>683.85940000000005</v>
      </c>
      <c r="AT139" s="1742">
        <v>657.05640000000005</v>
      </c>
      <c r="AU139" s="1742">
        <v>655.96240000000012</v>
      </c>
      <c r="AV139" s="1742">
        <v>619.31340000000012</v>
      </c>
      <c r="AW139" s="1742">
        <v>712.41280000000006</v>
      </c>
      <c r="AX139" s="1742">
        <v>621.39200000000005</v>
      </c>
      <c r="AY139" s="1742">
        <v>584.19600000000003</v>
      </c>
      <c r="AZ139" s="1742">
        <v>538.57620000000009</v>
      </c>
      <c r="BA139" s="1742">
        <v>553.45460000000003</v>
      </c>
      <c r="BB139" s="1742">
        <v>559.36220000000003</v>
      </c>
      <c r="BC139" s="1742">
        <v>574.45940000000007</v>
      </c>
      <c r="BD139" s="1742">
        <v>521.29100000000005</v>
      </c>
      <c r="BE139" s="1742">
        <v>557.28359999999998</v>
      </c>
      <c r="BF139" s="1742">
        <v>579.27300000000002</v>
      </c>
      <c r="BG139" s="1742">
        <v>604.10680000000013</v>
      </c>
      <c r="BH139" s="1742">
        <v>499.08280000000002</v>
      </c>
      <c r="BI139" s="1742">
        <v>518.77480000000003</v>
      </c>
      <c r="BJ139" s="1742">
        <v>504.66220000000004</v>
      </c>
      <c r="BK139" s="1742">
        <v>521.61920000000009</v>
      </c>
      <c r="BL139" s="1742">
        <v>493.50340000000006</v>
      </c>
      <c r="BM139" s="1742">
        <v>500.28620000000006</v>
      </c>
      <c r="BN139" s="1742">
        <v>517.68079999999998</v>
      </c>
      <c r="BO139" s="1742">
        <v>508.60059999999999</v>
      </c>
      <c r="BP139" s="1742">
        <v>517.02440000000001</v>
      </c>
      <c r="BQ139" s="1742">
        <v>495.4726</v>
      </c>
      <c r="BR139" s="1742">
        <v>535.95060000000001</v>
      </c>
      <c r="BS139" s="1742">
        <v>529.82420000000002</v>
      </c>
      <c r="BT139" s="1742">
        <v>466.26280000000003</v>
      </c>
      <c r="BU139" s="1742">
        <v>468.34140000000008</v>
      </c>
      <c r="BV139" s="1742" t="s">
        <v>2861</v>
      </c>
      <c r="BW139" s="1742">
        <v>463.7466</v>
      </c>
      <c r="BX139" s="1742">
        <v>476.76520000000005</v>
      </c>
      <c r="BY139" s="1742">
        <v>450.61860000000001</v>
      </c>
      <c r="BZ139" s="1742">
        <v>416.04820000000007</v>
      </c>
      <c r="CA139" s="1742">
        <v>530.26179999999999</v>
      </c>
      <c r="CB139" s="1742">
        <v>495.14440000000008</v>
      </c>
      <c r="CC139" s="1742">
        <v>440.55380000000002</v>
      </c>
      <c r="CD139" s="1742">
        <v>509.14760000000001</v>
      </c>
      <c r="CE139" s="1742">
        <v>512.42960000000005</v>
      </c>
      <c r="CF139" s="1742">
        <v>580.6952</v>
      </c>
      <c r="CG139" s="1742" t="s">
        <v>2861</v>
      </c>
      <c r="CH139" s="1742">
        <v>343.07840000000004</v>
      </c>
      <c r="CI139" s="1742">
        <v>331.59140000000008</v>
      </c>
      <c r="CJ139" s="1742">
        <v>361.67640000000006</v>
      </c>
      <c r="CK139" s="1742">
        <v>311.89940000000007</v>
      </c>
      <c r="CL139" s="1742">
        <v>289.91000000000003</v>
      </c>
      <c r="CM139" s="1742">
        <v>355.87820000000005</v>
      </c>
      <c r="CN139" s="1742">
        <v>388.47940000000006</v>
      </c>
      <c r="CO139" s="1742">
        <v>234.22540000000001</v>
      </c>
      <c r="CP139" s="1742">
        <v>218.03420000000003</v>
      </c>
      <c r="CQ139" s="1742">
        <v>185.98000000000002</v>
      </c>
      <c r="CR139" s="1742">
        <v>396.90320000000003</v>
      </c>
      <c r="CS139" s="1742">
        <v>416.26700000000005</v>
      </c>
      <c r="CT139" s="1742">
        <v>372.94459999999998</v>
      </c>
      <c r="CU139" s="1742">
        <v>418.01740000000007</v>
      </c>
      <c r="CV139" s="1742">
        <v>360.14480000000003</v>
      </c>
      <c r="CW139" s="1742">
        <v>410.14060000000001</v>
      </c>
      <c r="CX139" s="1742">
        <v>283.56479999999999</v>
      </c>
      <c r="CY139" s="1742">
        <v>323.82400000000001</v>
      </c>
      <c r="CZ139" s="1742">
        <v>189.91840000000002</v>
      </c>
      <c r="DA139" s="1742">
        <v>176.68100000000001</v>
      </c>
      <c r="DB139" s="1742">
        <v>216.83080000000001</v>
      </c>
      <c r="DC139" s="1742">
        <v>229.8494</v>
      </c>
      <c r="DD139" s="1742">
        <v>299.09960000000001</v>
      </c>
      <c r="DE139" s="1742">
        <v>328.85640000000006</v>
      </c>
      <c r="DF139" s="1742">
        <v>272.29660000000001</v>
      </c>
      <c r="DG139" s="1742">
        <v>352.04920000000004</v>
      </c>
      <c r="DH139" s="1742">
        <v>186.19880000000001</v>
      </c>
      <c r="DI139" s="1742">
        <v>248.44740000000002</v>
      </c>
      <c r="DJ139" s="1742">
        <v>213.5488</v>
      </c>
      <c r="DK139" s="1742">
        <v>159.17700000000002</v>
      </c>
      <c r="DL139" s="1742">
        <v>164.10000000000002</v>
      </c>
      <c r="DM139" s="1742">
        <v>194.40379999999999</v>
      </c>
      <c r="DN139" s="1742">
        <v>118.48020000000001</v>
      </c>
      <c r="DO139" s="1742">
        <v>225.03579999999999</v>
      </c>
      <c r="DP139" s="1742">
        <v>87.301200000000009</v>
      </c>
      <c r="DQ139" s="1742">
        <v>156.33260000000001</v>
      </c>
      <c r="DR139" s="1742">
        <v>120.01180000000001</v>
      </c>
      <c r="DS139" s="1742">
        <v>94.084000000000003</v>
      </c>
      <c r="DT139" s="1742">
        <v>83.800399999999996</v>
      </c>
      <c r="DU139" s="1742">
        <v>128.43560000000002</v>
      </c>
      <c r="DV139" s="1742">
        <v>87.082400000000007</v>
      </c>
      <c r="DW139" s="1742">
        <v>104.69580000000001</v>
      </c>
      <c r="DX139" s="1742">
        <v>48.245400000000004</v>
      </c>
      <c r="DY139" s="1742">
        <v>53.3872</v>
      </c>
      <c r="DZ139" s="1742">
        <v>57.435000000000002</v>
      </c>
      <c r="EA139" s="1742">
        <v>55.028199999999998</v>
      </c>
      <c r="EB139" s="1742">
        <v>0</v>
      </c>
      <c r="EC139" s="1742">
        <v>30.632000000000001</v>
      </c>
      <c r="ED139" s="1742">
        <v>66.843400000000003</v>
      </c>
      <c r="EE139" s="1742">
        <v>157.6454</v>
      </c>
      <c r="EF139" s="2007">
        <v>70.453600000000009</v>
      </c>
      <c r="EG139" s="1742">
        <v>87.082400000000007</v>
      </c>
      <c r="EH139" s="1742">
        <v>82.159400000000005</v>
      </c>
      <c r="EI139" s="1742">
        <v>111.25980000000001</v>
      </c>
      <c r="EJ139" s="1742">
        <v>104.2582</v>
      </c>
      <c r="EK139" s="1742">
        <v>154.80100000000002</v>
      </c>
      <c r="EL139" s="1742">
        <v>249.43200000000002</v>
      </c>
      <c r="EM139" s="1742">
        <v>176.68100000000001</v>
      </c>
      <c r="EN139" s="1742">
        <v>228.09900000000002</v>
      </c>
      <c r="EO139" s="1742">
        <v>210.26680000000002</v>
      </c>
      <c r="EP139" s="1742">
        <v>255.1208</v>
      </c>
      <c r="EQ139" s="1742">
        <v>284.87759999999997</v>
      </c>
      <c r="ER139" s="1742">
        <v>372.17880000000002</v>
      </c>
      <c r="ES139" s="1742">
        <v>331.81020000000007</v>
      </c>
      <c r="ET139" s="1742">
        <v>318.0258</v>
      </c>
      <c r="EU139" s="1742">
        <v>156.33260000000001</v>
      </c>
      <c r="EV139" s="1742">
        <v>151.0814</v>
      </c>
      <c r="EW139" s="1742">
        <v>273.06240000000003</v>
      </c>
      <c r="EX139" s="1742">
        <v>198.6704</v>
      </c>
      <c r="EY139" s="1742">
        <v>253.04220000000004</v>
      </c>
      <c r="EZ139" s="1742">
        <v>377.75820000000004</v>
      </c>
      <c r="FA139" s="1742">
        <v>429.0668</v>
      </c>
      <c r="FB139" s="1742">
        <v>400.73220000000003</v>
      </c>
      <c r="FC139" s="1742">
        <v>315.29079999999999</v>
      </c>
      <c r="FD139" s="1742">
        <v>342.31259999999997</v>
      </c>
      <c r="FE139" s="1742">
        <v>417.36100000000005</v>
      </c>
      <c r="FF139" s="1742">
        <v>97.366000000000014</v>
      </c>
      <c r="FG139" s="1742">
        <v>153.48820000000003</v>
      </c>
      <c r="FH139" s="1742">
        <v>136.53120000000001</v>
      </c>
      <c r="FI139" s="1742">
        <v>136.53120000000001</v>
      </c>
      <c r="FJ139" s="1742">
        <v>152.28479999999999</v>
      </c>
      <c r="FK139" s="1742">
        <v>244.39960000000002</v>
      </c>
      <c r="FL139" s="1742">
        <v>202.71820000000002</v>
      </c>
      <c r="FM139" s="1742">
        <v>235.64760000000001</v>
      </c>
      <c r="FN139" s="1742">
        <v>296.91160000000002</v>
      </c>
      <c r="FO139" s="1742">
        <v>269.34280000000001</v>
      </c>
      <c r="FP139" s="1742">
        <v>225.14520000000002</v>
      </c>
      <c r="FQ139" s="1742">
        <v>318.90100000000001</v>
      </c>
      <c r="FR139" s="1742">
        <v>242.10220000000004</v>
      </c>
      <c r="FS139" s="1742">
        <v>259.71560000000005</v>
      </c>
      <c r="FT139" s="1742">
        <v>503.89640000000009</v>
      </c>
      <c r="FU139" s="1742">
        <v>449.19640000000004</v>
      </c>
      <c r="FV139" s="1742">
        <v>541.3112000000001</v>
      </c>
      <c r="FW139" s="1742">
        <v>482.89160000000004</v>
      </c>
      <c r="FX139" s="1742">
        <v>563.19119999999998</v>
      </c>
      <c r="FY139" s="1742">
        <v>556.0802000000001</v>
      </c>
      <c r="FZ139" s="1742">
        <v>584.41480000000013</v>
      </c>
      <c r="GA139" s="1742">
        <v>620.40740000000005</v>
      </c>
      <c r="GB139" s="1742">
        <v>603.45040000000006</v>
      </c>
      <c r="GC139" s="1742" t="s">
        <v>2861</v>
      </c>
      <c r="GD139" s="1742">
        <v>644.69420000000002</v>
      </c>
      <c r="GE139" s="1742" t="s">
        <v>2861</v>
      </c>
      <c r="GF139" s="1742" t="s">
        <v>2861</v>
      </c>
      <c r="GG139" s="1742">
        <v>601.59059999999999</v>
      </c>
      <c r="GH139" s="1742">
        <v>626.64319999999998</v>
      </c>
      <c r="GI139" s="1742">
        <v>694.5806</v>
      </c>
      <c r="GJ139" s="1742">
        <v>653.66500000000008</v>
      </c>
      <c r="GK139" s="1742">
        <v>554.22040000000004</v>
      </c>
      <c r="GL139" s="1742">
        <v>496.01960000000003</v>
      </c>
      <c r="GM139" s="1742">
        <v>551.37600000000009</v>
      </c>
      <c r="GN139" s="1742">
        <v>592.07280000000014</v>
      </c>
      <c r="GO139" s="1742">
        <v>729.69800000000009</v>
      </c>
      <c r="GP139" s="1742">
        <v>725.75959999999998</v>
      </c>
      <c r="GQ139" s="1742">
        <v>640.64640000000009</v>
      </c>
      <c r="GR139" s="1742">
        <v>766.12819999999999</v>
      </c>
      <c r="GS139" s="1742">
        <v>688.12600000000009</v>
      </c>
      <c r="GT139" s="1742">
        <v>741.07560000000001</v>
      </c>
      <c r="GU139" s="1742">
        <v>755.07880000000011</v>
      </c>
      <c r="GV139" s="1742">
        <v>778.92800000000011</v>
      </c>
      <c r="GW139" s="1742" t="s">
        <v>2861</v>
      </c>
      <c r="GX139" s="1742">
        <v>762.1898000000001</v>
      </c>
      <c r="GY139" s="1742" t="s">
        <v>2861</v>
      </c>
      <c r="GZ139" s="1742" t="s">
        <v>2861</v>
      </c>
      <c r="HA139" s="1742" t="s">
        <v>2861</v>
      </c>
      <c r="HB139" s="1742" t="s">
        <v>2861</v>
      </c>
      <c r="HC139" s="1744" t="s">
        <v>2861</v>
      </c>
      <c r="HD139" s="1745" t="s">
        <v>4835</v>
      </c>
      <c r="HE139" s="1746" t="s">
        <v>4707</v>
      </c>
      <c r="HF139" s="1747">
        <v>281</v>
      </c>
    </row>
    <row r="140" spans="2:214">
      <c r="B140" s="1738">
        <v>282</v>
      </c>
      <c r="C140" s="1739" t="s">
        <v>4707</v>
      </c>
      <c r="D140" s="1740" t="s">
        <v>4836</v>
      </c>
      <c r="E140" s="1748">
        <v>1551.9450000000002</v>
      </c>
      <c r="F140" s="1743">
        <v>1674.0354000000002</v>
      </c>
      <c r="G140" s="1743">
        <v>1761.7742000000003</v>
      </c>
      <c r="H140" s="1743">
        <v>1575.0284000000001</v>
      </c>
      <c r="I140" s="1743">
        <v>1662.6578000000002</v>
      </c>
      <c r="J140" s="1743">
        <v>1610.2552000000001</v>
      </c>
      <c r="K140" s="1743">
        <v>1542.0990000000002</v>
      </c>
      <c r="L140" s="1743">
        <v>1686.6164000000001</v>
      </c>
      <c r="M140" s="1743">
        <v>1560.4782000000002</v>
      </c>
      <c r="N140" s="1743">
        <v>1786.4986000000001</v>
      </c>
      <c r="O140" s="1743">
        <v>1458.0798000000002</v>
      </c>
      <c r="P140" s="1743">
        <v>1422.5248000000001</v>
      </c>
      <c r="Q140" s="1743">
        <v>1439.3724000000002</v>
      </c>
      <c r="R140" s="1743">
        <v>1375.1546000000003</v>
      </c>
      <c r="S140" s="1743">
        <v>1477.1154000000001</v>
      </c>
      <c r="T140" s="1743">
        <v>1512.0140000000001</v>
      </c>
      <c r="U140" s="1743">
        <v>1526.7830000000001</v>
      </c>
      <c r="V140" s="1743">
        <v>1495.1664000000001</v>
      </c>
      <c r="W140" s="1743">
        <v>1174.6244000000002</v>
      </c>
      <c r="X140" s="1743">
        <v>1315.7504000000001</v>
      </c>
      <c r="Y140" s="1742">
        <v>954.62440000000015</v>
      </c>
      <c r="Z140" s="1742">
        <v>961.18840000000012</v>
      </c>
      <c r="AA140" s="1742">
        <v>934.16660000000002</v>
      </c>
      <c r="AB140" s="1742">
        <v>1054.3972000000001</v>
      </c>
      <c r="AC140" s="1742">
        <v>863.0566</v>
      </c>
      <c r="AD140" s="1742">
        <v>813.60780000000011</v>
      </c>
      <c r="AE140" s="1742">
        <v>787.02359999999999</v>
      </c>
      <c r="AF140" s="1742">
        <v>955.82780000000014</v>
      </c>
      <c r="AG140" s="1742">
        <v>878.91960000000006</v>
      </c>
      <c r="AH140" s="1742">
        <v>721.93060000000003</v>
      </c>
      <c r="AI140" s="1742">
        <v>770.94180000000006</v>
      </c>
      <c r="AJ140" s="1742">
        <v>751.46860000000004</v>
      </c>
      <c r="AK140" s="1742">
        <v>769.73840000000007</v>
      </c>
      <c r="AL140" s="1742">
        <v>874.87180000000012</v>
      </c>
      <c r="AM140" s="1742">
        <v>826.07940000000008</v>
      </c>
      <c r="AN140" s="1742">
        <v>775.86480000000006</v>
      </c>
      <c r="AO140" s="1742">
        <v>678.28000000000009</v>
      </c>
      <c r="AP140" s="1742">
        <v>646.99160000000006</v>
      </c>
      <c r="AQ140" s="1742">
        <v>643.3814000000001</v>
      </c>
      <c r="AR140" s="1742">
        <v>707.70860000000005</v>
      </c>
      <c r="AS140" s="1742">
        <v>661.32300000000009</v>
      </c>
      <c r="AT140" s="1742">
        <v>634.5200000000001</v>
      </c>
      <c r="AU140" s="1742">
        <v>633.42600000000004</v>
      </c>
      <c r="AV140" s="1742">
        <v>596.77700000000004</v>
      </c>
      <c r="AW140" s="1742">
        <v>689.8764000000001</v>
      </c>
      <c r="AX140" s="1742">
        <v>598.85559999999998</v>
      </c>
      <c r="AY140" s="1742">
        <v>561.65960000000007</v>
      </c>
      <c r="AZ140" s="1742">
        <v>516.03980000000001</v>
      </c>
      <c r="BA140" s="1742">
        <v>531.02760000000001</v>
      </c>
      <c r="BB140" s="1742">
        <v>536.82580000000007</v>
      </c>
      <c r="BC140" s="1742">
        <v>551.923</v>
      </c>
      <c r="BD140" s="1742">
        <v>498.86400000000003</v>
      </c>
      <c r="BE140" s="1742">
        <v>534.74720000000002</v>
      </c>
      <c r="BF140" s="1742">
        <v>556.73660000000007</v>
      </c>
      <c r="BG140" s="1742">
        <v>581.57040000000006</v>
      </c>
      <c r="BH140" s="1742">
        <v>476.54640000000006</v>
      </c>
      <c r="BI140" s="1742">
        <v>496.23840000000007</v>
      </c>
      <c r="BJ140" s="1742">
        <v>482.12580000000003</v>
      </c>
      <c r="BK140" s="1742">
        <v>499.08280000000002</v>
      </c>
      <c r="BL140" s="1742">
        <v>470.96700000000004</v>
      </c>
      <c r="BM140" s="1742">
        <v>477.74980000000005</v>
      </c>
      <c r="BN140" s="1742">
        <v>495.25380000000001</v>
      </c>
      <c r="BO140" s="1742">
        <v>486.06420000000003</v>
      </c>
      <c r="BP140" s="1742">
        <v>494.48800000000006</v>
      </c>
      <c r="BQ140" s="1742">
        <v>472.93620000000004</v>
      </c>
      <c r="BR140" s="1742">
        <v>513.52359999999999</v>
      </c>
      <c r="BS140" s="1742">
        <v>507.2878</v>
      </c>
      <c r="BT140" s="1742">
        <v>443.72640000000007</v>
      </c>
      <c r="BU140" s="1742">
        <v>445.80500000000001</v>
      </c>
      <c r="BV140" s="1742" t="s">
        <v>2861</v>
      </c>
      <c r="BW140" s="1742">
        <v>441.21020000000004</v>
      </c>
      <c r="BX140" s="1742">
        <v>454.33820000000003</v>
      </c>
      <c r="BY140" s="1742">
        <v>428.08220000000006</v>
      </c>
      <c r="BZ140" s="1742">
        <v>393.51179999999999</v>
      </c>
      <c r="CA140" s="1742">
        <v>507.72540000000004</v>
      </c>
      <c r="CB140" s="1742">
        <v>472.60800000000006</v>
      </c>
      <c r="CC140" s="1742">
        <v>418.01740000000007</v>
      </c>
      <c r="CD140" s="1742">
        <v>486.61120000000005</v>
      </c>
      <c r="CE140" s="1742">
        <v>489.89320000000004</v>
      </c>
      <c r="CF140" s="1742">
        <v>558.15880000000004</v>
      </c>
      <c r="CG140" s="1742" t="s">
        <v>2861</v>
      </c>
      <c r="CH140" s="1742">
        <v>320.54200000000003</v>
      </c>
      <c r="CI140" s="1742">
        <v>309.05500000000001</v>
      </c>
      <c r="CJ140" s="1742">
        <v>339.14000000000004</v>
      </c>
      <c r="CK140" s="1742">
        <v>289.363</v>
      </c>
      <c r="CL140" s="1742">
        <v>267.37360000000001</v>
      </c>
      <c r="CM140" s="1742">
        <v>333.34180000000003</v>
      </c>
      <c r="CN140" s="1742">
        <v>365.94300000000004</v>
      </c>
      <c r="CO140" s="1742">
        <v>211.68900000000002</v>
      </c>
      <c r="CP140" s="1742">
        <v>195.49780000000001</v>
      </c>
      <c r="CQ140" s="1742">
        <v>169.67940000000002</v>
      </c>
      <c r="CR140" s="1742">
        <v>374.36680000000001</v>
      </c>
      <c r="CS140" s="1742">
        <v>393.73059999999998</v>
      </c>
      <c r="CT140" s="1742">
        <v>350.40820000000002</v>
      </c>
      <c r="CU140" s="1742">
        <v>395.48100000000005</v>
      </c>
      <c r="CV140" s="1742">
        <v>337.60840000000007</v>
      </c>
      <c r="CW140" s="1742">
        <v>387.60420000000005</v>
      </c>
      <c r="CX140" s="1742">
        <v>261.02840000000003</v>
      </c>
      <c r="CY140" s="1742">
        <v>301.2876</v>
      </c>
      <c r="CZ140" s="1742">
        <v>167.38200000000001</v>
      </c>
      <c r="DA140" s="1742">
        <v>154.14460000000003</v>
      </c>
      <c r="DB140" s="1742">
        <v>194.2944</v>
      </c>
      <c r="DC140" s="1742">
        <v>207.31300000000002</v>
      </c>
      <c r="DD140" s="1742">
        <v>276.56320000000005</v>
      </c>
      <c r="DE140" s="1742">
        <v>306.32000000000005</v>
      </c>
      <c r="DF140" s="1742">
        <v>249.76020000000003</v>
      </c>
      <c r="DG140" s="1742">
        <v>329.51280000000003</v>
      </c>
      <c r="DH140" s="1742">
        <v>163.66240000000002</v>
      </c>
      <c r="DI140" s="1742">
        <v>225.91100000000003</v>
      </c>
      <c r="DJ140" s="1742">
        <v>191.12180000000001</v>
      </c>
      <c r="DK140" s="1742">
        <v>136.64060000000001</v>
      </c>
      <c r="DL140" s="1742">
        <v>141.56360000000001</v>
      </c>
      <c r="DM140" s="1742">
        <v>171.8674</v>
      </c>
      <c r="DN140" s="1742">
        <v>97.25660000000002</v>
      </c>
      <c r="DO140" s="1742">
        <v>202.49940000000001</v>
      </c>
      <c r="DP140" s="1742">
        <v>64.874200000000002</v>
      </c>
      <c r="DQ140" s="1742">
        <v>133.90560000000002</v>
      </c>
      <c r="DR140" s="1742">
        <v>97.475400000000008</v>
      </c>
      <c r="DS140" s="1742">
        <v>71.657000000000011</v>
      </c>
      <c r="DT140" s="1742">
        <v>61.264000000000003</v>
      </c>
      <c r="DU140" s="1742">
        <v>140.36020000000002</v>
      </c>
      <c r="DV140" s="1742">
        <v>64.546000000000006</v>
      </c>
      <c r="DW140" s="1742">
        <v>82.268800000000013</v>
      </c>
      <c r="DX140" s="1742">
        <v>27.021800000000002</v>
      </c>
      <c r="DY140" s="1742">
        <v>36.758400000000002</v>
      </c>
      <c r="DZ140" s="1742">
        <v>36.211400000000005</v>
      </c>
      <c r="EA140" s="1742">
        <v>32.491800000000005</v>
      </c>
      <c r="EB140" s="1742">
        <v>30.303800000000003</v>
      </c>
      <c r="EC140" s="1742">
        <v>0</v>
      </c>
      <c r="ED140" s="1742">
        <v>84.128600000000006</v>
      </c>
      <c r="EE140" s="1742">
        <v>169.57000000000002</v>
      </c>
      <c r="EF140" s="2007">
        <v>87.738800000000012</v>
      </c>
      <c r="EG140" s="1742">
        <v>99.007000000000005</v>
      </c>
      <c r="EH140" s="1742">
        <v>60.935800000000008</v>
      </c>
      <c r="EI140" s="1742">
        <v>90.036200000000008</v>
      </c>
      <c r="EJ140" s="1742">
        <v>88.832800000000006</v>
      </c>
      <c r="EK140" s="1742">
        <v>139.37560000000002</v>
      </c>
      <c r="EL140" s="1742">
        <v>234.00660000000002</v>
      </c>
      <c r="EM140" s="1742">
        <v>190.02780000000001</v>
      </c>
      <c r="EN140" s="1742">
        <v>241.44580000000002</v>
      </c>
      <c r="EO140" s="1742">
        <v>223.61360000000002</v>
      </c>
      <c r="EP140" s="1742">
        <v>268.4676</v>
      </c>
      <c r="EQ140" s="1742">
        <v>298.22440000000006</v>
      </c>
      <c r="ER140" s="1742">
        <v>389.46400000000006</v>
      </c>
      <c r="ES140" s="1742">
        <v>349.09540000000004</v>
      </c>
      <c r="ET140" s="1742">
        <v>331.48200000000003</v>
      </c>
      <c r="EU140" s="1742">
        <v>173.61779999999999</v>
      </c>
      <c r="EV140" s="1742">
        <v>164.42820000000003</v>
      </c>
      <c r="EW140" s="1742">
        <v>290.3476</v>
      </c>
      <c r="EX140" s="1742">
        <v>215.95560000000003</v>
      </c>
      <c r="EY140" s="1742">
        <v>270.32740000000001</v>
      </c>
      <c r="EZ140" s="1742">
        <v>395.15280000000001</v>
      </c>
      <c r="FA140" s="1742">
        <v>446.46140000000008</v>
      </c>
      <c r="FB140" s="1742">
        <v>418.01740000000007</v>
      </c>
      <c r="FC140" s="1742">
        <v>332.57600000000002</v>
      </c>
      <c r="FD140" s="1742">
        <v>359.59780000000001</v>
      </c>
      <c r="FE140" s="1742">
        <v>434.64620000000002</v>
      </c>
      <c r="FF140" s="1742">
        <v>114.6512</v>
      </c>
      <c r="FG140" s="1742">
        <v>170.77340000000001</v>
      </c>
      <c r="FH140" s="1742">
        <v>153.92580000000001</v>
      </c>
      <c r="FI140" s="1742">
        <v>153.92580000000001</v>
      </c>
      <c r="FJ140" s="1742">
        <v>169.67940000000002</v>
      </c>
      <c r="FK140" s="1742">
        <v>261.79420000000005</v>
      </c>
      <c r="FL140" s="1742">
        <v>220.0034</v>
      </c>
      <c r="FM140" s="1742">
        <v>252.93280000000001</v>
      </c>
      <c r="FN140" s="1742">
        <v>314.30620000000005</v>
      </c>
      <c r="FO140" s="1742">
        <v>286.62800000000004</v>
      </c>
      <c r="FP140" s="1742">
        <v>242.43040000000002</v>
      </c>
      <c r="FQ140" s="1742">
        <v>336.18620000000004</v>
      </c>
      <c r="FR140" s="1742">
        <v>259.49680000000001</v>
      </c>
      <c r="FS140" s="1742">
        <v>277.11020000000002</v>
      </c>
      <c r="FT140" s="1742">
        <v>521.1816</v>
      </c>
      <c r="FU140" s="1742">
        <v>466.59100000000001</v>
      </c>
      <c r="FV140" s="1742">
        <v>558.59640000000002</v>
      </c>
      <c r="FW140" s="1742">
        <v>500.17680000000001</v>
      </c>
      <c r="FX140" s="1742">
        <v>580.47640000000001</v>
      </c>
      <c r="FY140" s="1742">
        <v>573.47480000000007</v>
      </c>
      <c r="FZ140" s="1742">
        <v>601.70000000000005</v>
      </c>
      <c r="GA140" s="1742">
        <v>637.69259999999997</v>
      </c>
      <c r="GB140" s="1742">
        <v>620.73559999999998</v>
      </c>
      <c r="GC140" s="1742" t="s">
        <v>2861</v>
      </c>
      <c r="GD140" s="1742">
        <v>661.97940000000006</v>
      </c>
      <c r="GE140" s="1742" t="s">
        <v>2861</v>
      </c>
      <c r="GF140" s="1742" t="s">
        <v>2861</v>
      </c>
      <c r="GG140" s="1742">
        <v>618.98519999999996</v>
      </c>
      <c r="GH140" s="1742">
        <v>643.92840000000012</v>
      </c>
      <c r="GI140" s="1742">
        <v>711.86580000000015</v>
      </c>
      <c r="GJ140" s="1742">
        <v>670.9502</v>
      </c>
      <c r="GK140" s="1742">
        <v>571.61500000000001</v>
      </c>
      <c r="GL140" s="1742">
        <v>513.41420000000005</v>
      </c>
      <c r="GM140" s="1742">
        <v>568.66120000000001</v>
      </c>
      <c r="GN140" s="1742">
        <v>609.46740000000011</v>
      </c>
      <c r="GO140" s="1742">
        <v>747.09260000000006</v>
      </c>
      <c r="GP140" s="1742">
        <v>743.15420000000006</v>
      </c>
      <c r="GQ140" s="1742">
        <v>657.9316</v>
      </c>
      <c r="GR140" s="1742">
        <v>783.52280000000007</v>
      </c>
      <c r="GS140" s="1742">
        <v>705.52060000000006</v>
      </c>
      <c r="GT140" s="1742">
        <v>758.47019999999998</v>
      </c>
      <c r="GU140" s="1742">
        <v>772.36400000000003</v>
      </c>
      <c r="GV140" s="1742">
        <v>796.21320000000003</v>
      </c>
      <c r="GW140" s="1742" t="s">
        <v>2861</v>
      </c>
      <c r="GX140" s="1742">
        <v>779.47500000000002</v>
      </c>
      <c r="GY140" s="1742" t="s">
        <v>2861</v>
      </c>
      <c r="GZ140" s="1742" t="s">
        <v>2861</v>
      </c>
      <c r="HA140" s="1742" t="s">
        <v>2861</v>
      </c>
      <c r="HB140" s="1742" t="s">
        <v>2861</v>
      </c>
      <c r="HC140" s="1744" t="s">
        <v>2861</v>
      </c>
      <c r="HD140" s="1745" t="s">
        <v>4836</v>
      </c>
      <c r="HE140" s="1746" t="s">
        <v>4707</v>
      </c>
      <c r="HF140" s="1747">
        <v>282</v>
      </c>
    </row>
    <row r="141" spans="2:214">
      <c r="B141" s="1738">
        <v>283</v>
      </c>
      <c r="C141" s="1739" t="s">
        <v>4707</v>
      </c>
      <c r="D141" s="1740" t="s">
        <v>4837</v>
      </c>
      <c r="E141" s="1748">
        <v>1591.3290000000002</v>
      </c>
      <c r="F141" s="1743">
        <v>1713.4194000000002</v>
      </c>
      <c r="G141" s="1743">
        <v>1801.1582000000003</v>
      </c>
      <c r="H141" s="1743">
        <v>1614.4124000000002</v>
      </c>
      <c r="I141" s="1743">
        <v>1702.0418</v>
      </c>
      <c r="J141" s="1743">
        <v>1649.6392000000001</v>
      </c>
      <c r="K141" s="1743">
        <v>1581.4830000000002</v>
      </c>
      <c r="L141" s="1743">
        <v>1726.0003999999999</v>
      </c>
      <c r="M141" s="1743">
        <v>1599.8622</v>
      </c>
      <c r="N141" s="1743">
        <v>1825.8825999999999</v>
      </c>
      <c r="O141" s="1743">
        <v>1497.4638</v>
      </c>
      <c r="P141" s="1743">
        <v>1461.9088000000002</v>
      </c>
      <c r="Q141" s="1743">
        <v>1478.7564000000002</v>
      </c>
      <c r="R141" s="1743">
        <v>1414.5386000000001</v>
      </c>
      <c r="S141" s="1743">
        <v>1516.4994000000002</v>
      </c>
      <c r="T141" s="1743">
        <v>1551.3980000000001</v>
      </c>
      <c r="U141" s="1743">
        <v>1566.1669999999999</v>
      </c>
      <c r="V141" s="1743">
        <v>1534.5504000000001</v>
      </c>
      <c r="W141" s="1743">
        <v>1214.0084000000002</v>
      </c>
      <c r="X141" s="1743">
        <v>1355.1343999999999</v>
      </c>
      <c r="Y141" s="1742">
        <v>994.00840000000005</v>
      </c>
      <c r="Z141" s="1742">
        <v>1000.5724000000001</v>
      </c>
      <c r="AA141" s="1742">
        <v>973.55060000000003</v>
      </c>
      <c r="AB141" s="1742">
        <v>1093.7812000000001</v>
      </c>
      <c r="AC141" s="1742">
        <v>902.44060000000002</v>
      </c>
      <c r="AD141" s="1742">
        <v>852.99180000000013</v>
      </c>
      <c r="AE141" s="1742">
        <v>826.4076</v>
      </c>
      <c r="AF141" s="1742">
        <v>995.21180000000015</v>
      </c>
      <c r="AG141" s="1742">
        <v>918.30360000000007</v>
      </c>
      <c r="AH141" s="1742">
        <v>761.31460000000004</v>
      </c>
      <c r="AI141" s="1742">
        <v>810.32580000000007</v>
      </c>
      <c r="AJ141" s="1742">
        <v>790.85260000000005</v>
      </c>
      <c r="AK141" s="1742">
        <v>809.12240000000008</v>
      </c>
      <c r="AL141" s="1742">
        <v>914.25580000000014</v>
      </c>
      <c r="AM141" s="1742">
        <v>865.46340000000009</v>
      </c>
      <c r="AN141" s="1742">
        <v>815.24880000000007</v>
      </c>
      <c r="AO141" s="1742">
        <v>717.6640000000001</v>
      </c>
      <c r="AP141" s="1742">
        <v>686.37560000000008</v>
      </c>
      <c r="AQ141" s="1742">
        <v>682.76540000000011</v>
      </c>
      <c r="AR141" s="1742">
        <v>747.09260000000006</v>
      </c>
      <c r="AS141" s="1742">
        <v>700.70700000000011</v>
      </c>
      <c r="AT141" s="1742">
        <v>710.00600000000009</v>
      </c>
      <c r="AU141" s="1742">
        <v>676.52960000000007</v>
      </c>
      <c r="AV141" s="1742">
        <v>636.16100000000006</v>
      </c>
      <c r="AW141" s="1742">
        <v>750.59340000000009</v>
      </c>
      <c r="AX141" s="1742">
        <v>674.34159999999997</v>
      </c>
      <c r="AY141" s="1742">
        <v>637.255</v>
      </c>
      <c r="AZ141" s="1742">
        <v>591.52580000000012</v>
      </c>
      <c r="BA141" s="1742">
        <v>606.5136</v>
      </c>
      <c r="BB141" s="1742">
        <v>612.4212</v>
      </c>
      <c r="BC141" s="1742">
        <v>627.40899999999999</v>
      </c>
      <c r="BD141" s="1742">
        <v>574.35</v>
      </c>
      <c r="BE141" s="1742">
        <v>610.34260000000006</v>
      </c>
      <c r="BF141" s="1742">
        <v>632.22260000000006</v>
      </c>
      <c r="BG141" s="1742">
        <v>657.05640000000005</v>
      </c>
      <c r="BH141" s="1742">
        <v>552.03240000000005</v>
      </c>
      <c r="BI141" s="1742">
        <v>571.72440000000006</v>
      </c>
      <c r="BJ141" s="1742">
        <v>557.72120000000007</v>
      </c>
      <c r="BK141" s="1742">
        <v>574.56880000000012</v>
      </c>
      <c r="BL141" s="1742">
        <v>546.45300000000009</v>
      </c>
      <c r="BM141" s="1742">
        <v>553.23580000000004</v>
      </c>
      <c r="BN141" s="1742">
        <v>570.73980000000006</v>
      </c>
      <c r="BO141" s="1742">
        <v>561.55020000000002</v>
      </c>
      <c r="BP141" s="1742">
        <v>569.97400000000005</v>
      </c>
      <c r="BQ141" s="1742">
        <v>548.42220000000009</v>
      </c>
      <c r="BR141" s="1742">
        <v>589.00959999999998</v>
      </c>
      <c r="BS141" s="1742">
        <v>582.77380000000005</v>
      </c>
      <c r="BT141" s="1742">
        <v>519.21240000000012</v>
      </c>
      <c r="BU141" s="1742">
        <v>521.29100000000005</v>
      </c>
      <c r="BV141" s="1742" t="s">
        <v>2861</v>
      </c>
      <c r="BW141" s="1742">
        <v>516.80560000000003</v>
      </c>
      <c r="BX141" s="1742">
        <v>529.82420000000002</v>
      </c>
      <c r="BY141" s="1742">
        <v>503.56820000000005</v>
      </c>
      <c r="BZ141" s="1742">
        <v>468.99780000000004</v>
      </c>
      <c r="CA141" s="1742">
        <v>547.10940000000005</v>
      </c>
      <c r="CB141" s="1742">
        <v>511.99200000000002</v>
      </c>
      <c r="CC141" s="1742">
        <v>457.40140000000008</v>
      </c>
      <c r="CD141" s="1742">
        <v>525.99520000000007</v>
      </c>
      <c r="CE141" s="1742">
        <v>541.53000000000009</v>
      </c>
      <c r="CF141" s="1742">
        <v>597.54280000000006</v>
      </c>
      <c r="CG141" s="1742" t="s">
        <v>2861</v>
      </c>
      <c r="CH141" s="1742">
        <v>359.92600000000004</v>
      </c>
      <c r="CI141" s="1742">
        <v>348.43900000000002</v>
      </c>
      <c r="CJ141" s="1742">
        <v>378.524</v>
      </c>
      <c r="CK141" s="1742">
        <v>328.74700000000001</v>
      </c>
      <c r="CL141" s="1742">
        <v>306.75760000000002</v>
      </c>
      <c r="CM141" s="1742">
        <v>372.72579999999999</v>
      </c>
      <c r="CN141" s="1742">
        <v>405.32700000000006</v>
      </c>
      <c r="CO141" s="1742">
        <v>251.07300000000001</v>
      </c>
      <c r="CP141" s="1742">
        <v>234.8818</v>
      </c>
      <c r="CQ141" s="1742">
        <v>200.09260000000003</v>
      </c>
      <c r="CR141" s="1742">
        <v>449.8528</v>
      </c>
      <c r="CS141" s="1742">
        <v>469.21660000000003</v>
      </c>
      <c r="CT141" s="1742">
        <v>425.89420000000007</v>
      </c>
      <c r="CU141" s="1742">
        <v>470.96700000000004</v>
      </c>
      <c r="CV141" s="1742">
        <v>413.09440000000006</v>
      </c>
      <c r="CW141" s="1742">
        <v>463.09020000000004</v>
      </c>
      <c r="CX141" s="1742">
        <v>336.62380000000002</v>
      </c>
      <c r="CY141" s="1742">
        <v>376.77359999999999</v>
      </c>
      <c r="CZ141" s="1742">
        <v>242.86800000000002</v>
      </c>
      <c r="DA141" s="1742">
        <v>229.74</v>
      </c>
      <c r="DB141" s="1742">
        <v>269.78039999999999</v>
      </c>
      <c r="DC141" s="1742">
        <v>282.79900000000004</v>
      </c>
      <c r="DD141" s="1742">
        <v>352.04920000000004</v>
      </c>
      <c r="DE141" s="1742">
        <v>381.80600000000004</v>
      </c>
      <c r="DF141" s="1742">
        <v>325.24620000000004</v>
      </c>
      <c r="DG141" s="1742">
        <v>405.10820000000007</v>
      </c>
      <c r="DH141" s="1742">
        <v>239.14840000000001</v>
      </c>
      <c r="DI141" s="1742">
        <v>301.50640000000004</v>
      </c>
      <c r="DJ141" s="1742">
        <v>266.6078</v>
      </c>
      <c r="DK141" s="1742">
        <v>212.23600000000002</v>
      </c>
      <c r="DL141" s="1742">
        <v>217.04960000000003</v>
      </c>
      <c r="DM141" s="1742">
        <v>247.35340000000002</v>
      </c>
      <c r="DN141" s="1742">
        <v>171.4298</v>
      </c>
      <c r="DO141" s="1742">
        <v>277.98540000000003</v>
      </c>
      <c r="DP141" s="1742">
        <v>140.36020000000002</v>
      </c>
      <c r="DQ141" s="1742">
        <v>209.39160000000001</v>
      </c>
      <c r="DR141" s="1742">
        <v>172.9614</v>
      </c>
      <c r="DS141" s="1742">
        <v>147.143</v>
      </c>
      <c r="DT141" s="1742">
        <v>136.75</v>
      </c>
      <c r="DU141" s="1742">
        <v>142.65760000000003</v>
      </c>
      <c r="DV141" s="1742">
        <v>138.82860000000002</v>
      </c>
      <c r="DW141" s="1742">
        <v>126.35700000000001</v>
      </c>
      <c r="DX141" s="1742">
        <v>101.19500000000001</v>
      </c>
      <c r="DY141" s="1742">
        <v>108.30600000000001</v>
      </c>
      <c r="DZ141" s="1742">
        <v>110.38460000000002</v>
      </c>
      <c r="EA141" s="1742">
        <v>103.60180000000001</v>
      </c>
      <c r="EB141" s="1742">
        <v>66.843400000000003</v>
      </c>
      <c r="EC141" s="1742">
        <v>83.691000000000003</v>
      </c>
      <c r="ED141" s="1742">
        <v>0</v>
      </c>
      <c r="EE141" s="1742">
        <v>115.30760000000002</v>
      </c>
      <c r="EF141" s="2007">
        <v>95.506200000000007</v>
      </c>
      <c r="EG141" s="1742">
        <v>85.988399999999999</v>
      </c>
      <c r="EH141" s="1742">
        <v>135.10900000000001</v>
      </c>
      <c r="EI141" s="1742">
        <v>164.20940000000002</v>
      </c>
      <c r="EJ141" s="1742">
        <v>159.17700000000002</v>
      </c>
      <c r="EK141" s="1742">
        <v>209.82920000000001</v>
      </c>
      <c r="EL141" s="1742">
        <v>304.35079999999999</v>
      </c>
      <c r="EM141" s="1742">
        <v>126.57580000000002</v>
      </c>
      <c r="EN141" s="1742">
        <v>177.99379999999999</v>
      </c>
      <c r="EO141" s="1742">
        <v>160.16160000000002</v>
      </c>
      <c r="EP141" s="1742">
        <v>205.01560000000003</v>
      </c>
      <c r="EQ141" s="1742">
        <v>234.7724</v>
      </c>
      <c r="ER141" s="1742">
        <v>317.47880000000004</v>
      </c>
      <c r="ES141" s="1742">
        <v>277.11020000000002</v>
      </c>
      <c r="ET141" s="1742">
        <v>268.03000000000003</v>
      </c>
      <c r="EU141" s="1742">
        <v>101.63260000000001</v>
      </c>
      <c r="EV141" s="1742">
        <v>100.97620000000001</v>
      </c>
      <c r="EW141" s="1742">
        <v>218.36240000000001</v>
      </c>
      <c r="EX141" s="1742">
        <v>143.97040000000001</v>
      </c>
      <c r="EY141" s="1742">
        <v>198.34220000000002</v>
      </c>
      <c r="EZ141" s="1742">
        <v>323.05820000000006</v>
      </c>
      <c r="FA141" s="1742">
        <v>374.47620000000006</v>
      </c>
      <c r="FB141" s="1742">
        <v>346.03220000000005</v>
      </c>
      <c r="FC141" s="1742">
        <v>260.5908</v>
      </c>
      <c r="FD141" s="1742">
        <v>287.61259999999999</v>
      </c>
      <c r="FE141" s="1742">
        <v>362.661</v>
      </c>
      <c r="FF141" s="1742">
        <v>122.41860000000001</v>
      </c>
      <c r="FG141" s="1742">
        <v>177.8844</v>
      </c>
      <c r="FH141" s="1742">
        <v>161.5838</v>
      </c>
      <c r="FI141" s="1742">
        <v>150.97200000000001</v>
      </c>
      <c r="FJ141" s="1742">
        <v>133.03040000000001</v>
      </c>
      <c r="FK141" s="1742">
        <v>232.47500000000002</v>
      </c>
      <c r="FL141" s="1742">
        <v>190.79360000000003</v>
      </c>
      <c r="FM141" s="1742">
        <v>202.6088</v>
      </c>
      <c r="FN141" s="1742">
        <v>284.98700000000002</v>
      </c>
      <c r="FO141" s="1742">
        <v>257.41820000000001</v>
      </c>
      <c r="FP141" s="1742">
        <v>216.94020000000003</v>
      </c>
      <c r="FQ141" s="1742">
        <v>310.69600000000003</v>
      </c>
      <c r="FR141" s="1742">
        <v>234.00660000000002</v>
      </c>
      <c r="FS141" s="1742">
        <v>251.62000000000003</v>
      </c>
      <c r="FT141" s="1742">
        <v>449.19640000000004</v>
      </c>
      <c r="FU141" s="1742">
        <v>394.60580000000004</v>
      </c>
      <c r="FV141" s="1742">
        <v>486.61120000000005</v>
      </c>
      <c r="FW141" s="1742">
        <v>428.19159999999999</v>
      </c>
      <c r="FX141" s="1742">
        <v>508.49120000000005</v>
      </c>
      <c r="FY141" s="1742">
        <v>501.4896</v>
      </c>
      <c r="FZ141" s="1742">
        <v>529.71480000000008</v>
      </c>
      <c r="GA141" s="1742">
        <v>565.70740000000012</v>
      </c>
      <c r="GB141" s="1742">
        <v>548.75040000000001</v>
      </c>
      <c r="GC141" s="1742" t="s">
        <v>2861</v>
      </c>
      <c r="GD141" s="1742">
        <v>589.99419999999998</v>
      </c>
      <c r="GE141" s="1742" t="s">
        <v>2861</v>
      </c>
      <c r="GF141" s="1742" t="s">
        <v>2861</v>
      </c>
      <c r="GG141" s="1742">
        <v>546.89060000000006</v>
      </c>
      <c r="GH141" s="1742">
        <v>571.94320000000005</v>
      </c>
      <c r="GI141" s="1742">
        <v>639.88060000000007</v>
      </c>
      <c r="GJ141" s="1742">
        <v>598.96500000000003</v>
      </c>
      <c r="GK141" s="1742">
        <v>499.52040000000005</v>
      </c>
      <c r="GL141" s="1742">
        <v>441.31960000000004</v>
      </c>
      <c r="GM141" s="1742">
        <v>496.67600000000004</v>
      </c>
      <c r="GN141" s="1742">
        <v>537.37279999999998</v>
      </c>
      <c r="GO141" s="1742">
        <v>675.1074000000001</v>
      </c>
      <c r="GP141" s="1742">
        <v>671.1690000000001</v>
      </c>
      <c r="GQ141" s="1742">
        <v>585.94640000000004</v>
      </c>
      <c r="GR141" s="1742">
        <v>711.5376</v>
      </c>
      <c r="GS141" s="1742">
        <v>633.5354000000001</v>
      </c>
      <c r="GT141" s="1742">
        <v>686.48500000000001</v>
      </c>
      <c r="GU141" s="1742">
        <v>700.37880000000007</v>
      </c>
      <c r="GV141" s="1742">
        <v>724.22800000000007</v>
      </c>
      <c r="GW141" s="1742" t="s">
        <v>2861</v>
      </c>
      <c r="GX141" s="1742">
        <v>707.48980000000006</v>
      </c>
      <c r="GY141" s="1742" t="s">
        <v>2861</v>
      </c>
      <c r="GZ141" s="1742" t="s">
        <v>2861</v>
      </c>
      <c r="HA141" s="1742" t="s">
        <v>2861</v>
      </c>
      <c r="HB141" s="1742" t="s">
        <v>2861</v>
      </c>
      <c r="HC141" s="1744" t="s">
        <v>2861</v>
      </c>
      <c r="HD141" s="1745" t="s">
        <v>4837</v>
      </c>
      <c r="HE141" s="1746" t="s">
        <v>4707</v>
      </c>
      <c r="HF141" s="1747">
        <v>283</v>
      </c>
    </row>
    <row r="142" spans="2:214">
      <c r="B142" s="1738">
        <v>284</v>
      </c>
      <c r="C142" s="1739" t="s">
        <v>4707</v>
      </c>
      <c r="D142" s="1740" t="s">
        <v>4838</v>
      </c>
      <c r="E142" s="1748">
        <v>1568.1361999999999</v>
      </c>
      <c r="F142" s="1743">
        <v>1690.2266</v>
      </c>
      <c r="G142" s="1743">
        <v>1777.9654</v>
      </c>
      <c r="H142" s="1743">
        <v>1591.2195999999999</v>
      </c>
      <c r="I142" s="1743">
        <v>1678.8490000000002</v>
      </c>
      <c r="J142" s="1743">
        <v>1626.4464</v>
      </c>
      <c r="K142" s="1743">
        <v>1558.2901999999999</v>
      </c>
      <c r="L142" s="1743">
        <v>1702.8076000000001</v>
      </c>
      <c r="M142" s="1743">
        <v>1576.6694000000002</v>
      </c>
      <c r="N142" s="1743">
        <v>1802.6898000000001</v>
      </c>
      <c r="O142" s="1743">
        <v>1474.2710000000002</v>
      </c>
      <c r="P142" s="1743">
        <v>1438.7159999999999</v>
      </c>
      <c r="Q142" s="1743">
        <v>1455.5636</v>
      </c>
      <c r="R142" s="1743">
        <v>1391.3458000000001</v>
      </c>
      <c r="S142" s="1743">
        <v>1493.3065999999999</v>
      </c>
      <c r="T142" s="1743">
        <v>1528.2051999999999</v>
      </c>
      <c r="U142" s="1743">
        <v>1542.9742000000001</v>
      </c>
      <c r="V142" s="1743">
        <v>1511.3576</v>
      </c>
      <c r="W142" s="1743">
        <v>1190.8155999999999</v>
      </c>
      <c r="X142" s="1743">
        <v>1331.9416000000001</v>
      </c>
      <c r="Y142" s="1742">
        <v>970.81560000000002</v>
      </c>
      <c r="Z142" s="1742">
        <v>977.3796000000001</v>
      </c>
      <c r="AA142" s="1742">
        <v>950.35780000000011</v>
      </c>
      <c r="AB142" s="1742">
        <v>1070.5884000000001</v>
      </c>
      <c r="AC142" s="1742">
        <v>879.2478000000001</v>
      </c>
      <c r="AD142" s="1742">
        <v>829.79900000000009</v>
      </c>
      <c r="AE142" s="1742">
        <v>803.21480000000008</v>
      </c>
      <c r="AF142" s="1742">
        <v>972.01900000000012</v>
      </c>
      <c r="AG142" s="1742">
        <v>895.11080000000015</v>
      </c>
      <c r="AH142" s="1742">
        <v>738.12180000000012</v>
      </c>
      <c r="AI142" s="1742">
        <v>787.13300000000004</v>
      </c>
      <c r="AJ142" s="1742">
        <v>767.65980000000013</v>
      </c>
      <c r="AK142" s="1742">
        <v>785.92960000000005</v>
      </c>
      <c r="AL142" s="1742">
        <v>891.0630000000001</v>
      </c>
      <c r="AM142" s="1742">
        <v>842.27060000000006</v>
      </c>
      <c r="AN142" s="1742">
        <v>792.05600000000004</v>
      </c>
      <c r="AO142" s="1742">
        <v>694.47119999999995</v>
      </c>
      <c r="AP142" s="1742">
        <v>663.18280000000016</v>
      </c>
      <c r="AQ142" s="1742">
        <v>659.57260000000008</v>
      </c>
      <c r="AR142" s="1742">
        <v>723.89980000000014</v>
      </c>
      <c r="AS142" s="1742">
        <v>677.51419999999996</v>
      </c>
      <c r="AT142" s="1742">
        <v>716.13240000000008</v>
      </c>
      <c r="AU142" s="1742">
        <v>653.33680000000015</v>
      </c>
      <c r="AV142" s="1742">
        <v>612.96820000000002</v>
      </c>
      <c r="AW142" s="1742">
        <v>727.40060000000005</v>
      </c>
      <c r="AX142" s="1742">
        <v>679.48340000000007</v>
      </c>
      <c r="AY142" s="1742">
        <v>673.79460000000006</v>
      </c>
      <c r="AZ142" s="1742">
        <v>634.84820000000002</v>
      </c>
      <c r="BA142" s="1742">
        <v>643.1626</v>
      </c>
      <c r="BB142" s="1742">
        <v>655.74360000000001</v>
      </c>
      <c r="BC142" s="1742">
        <v>644.03780000000006</v>
      </c>
      <c r="BD142" s="1742">
        <v>590.86940000000004</v>
      </c>
      <c r="BE142" s="1742">
        <v>626.86200000000008</v>
      </c>
      <c r="BF142" s="1742">
        <v>648.74200000000008</v>
      </c>
      <c r="BG142" s="1742">
        <v>673.57580000000007</v>
      </c>
      <c r="BH142" s="1742">
        <v>568.66120000000001</v>
      </c>
      <c r="BI142" s="1742">
        <v>588.24380000000008</v>
      </c>
      <c r="BJ142" s="1742">
        <v>574.24059999999997</v>
      </c>
      <c r="BK142" s="1742">
        <v>585.6182</v>
      </c>
      <c r="BL142" s="1742">
        <v>589.7754000000001</v>
      </c>
      <c r="BM142" s="1742">
        <v>569.8646</v>
      </c>
      <c r="BN142" s="1742">
        <v>587.25919999999996</v>
      </c>
      <c r="BO142" s="1742">
        <v>578.17900000000009</v>
      </c>
      <c r="BP142" s="1742">
        <v>613.29640000000006</v>
      </c>
      <c r="BQ142" s="1742">
        <v>591.74459999999999</v>
      </c>
      <c r="BR142" s="1742">
        <v>632.33199999999999</v>
      </c>
      <c r="BS142" s="1742">
        <v>626.09619999999995</v>
      </c>
      <c r="BT142" s="1742">
        <v>562.53480000000013</v>
      </c>
      <c r="BU142" s="1742">
        <v>537.91980000000001</v>
      </c>
      <c r="BV142" s="1742" t="s">
        <v>2861</v>
      </c>
      <c r="BW142" s="1742">
        <v>560.12800000000004</v>
      </c>
      <c r="BX142" s="1742">
        <v>573.14660000000003</v>
      </c>
      <c r="BY142" s="1742">
        <v>546.89060000000006</v>
      </c>
      <c r="BZ142" s="1742">
        <v>512.3202</v>
      </c>
      <c r="CA142" s="1742">
        <v>523.91660000000002</v>
      </c>
      <c r="CB142" s="1742">
        <v>488.79920000000004</v>
      </c>
      <c r="CC142" s="1742">
        <v>434.20859999999999</v>
      </c>
      <c r="CD142" s="1742">
        <v>502.80240000000009</v>
      </c>
      <c r="CE142" s="1742">
        <v>518.33720000000005</v>
      </c>
      <c r="CF142" s="1742">
        <v>574.35</v>
      </c>
      <c r="CG142" s="1742" t="s">
        <v>2861</v>
      </c>
      <c r="CH142" s="1742">
        <v>336.73320000000001</v>
      </c>
      <c r="CI142" s="1742">
        <v>325.24620000000004</v>
      </c>
      <c r="CJ142" s="1742">
        <v>355.33120000000002</v>
      </c>
      <c r="CK142" s="1742">
        <v>305.55420000000004</v>
      </c>
      <c r="CL142" s="1742">
        <v>283.56479999999999</v>
      </c>
      <c r="CM142" s="1742">
        <v>349.53300000000002</v>
      </c>
      <c r="CN142" s="1742">
        <v>382.13420000000002</v>
      </c>
      <c r="CO142" s="1742">
        <v>227.88020000000003</v>
      </c>
      <c r="CP142" s="1742">
        <v>211.68900000000002</v>
      </c>
      <c r="CQ142" s="1742">
        <v>176.8998</v>
      </c>
      <c r="CR142" s="1742">
        <v>466.48160000000001</v>
      </c>
      <c r="CS142" s="1742">
        <v>502.91180000000003</v>
      </c>
      <c r="CT142" s="1742">
        <v>442.41360000000003</v>
      </c>
      <c r="CU142" s="1742">
        <v>487.48640000000006</v>
      </c>
      <c r="CV142" s="1742">
        <v>429.61380000000003</v>
      </c>
      <c r="CW142" s="1742">
        <v>479.6096</v>
      </c>
      <c r="CX142" s="1742">
        <v>353.14320000000004</v>
      </c>
      <c r="CY142" s="1742">
        <v>393.29300000000001</v>
      </c>
      <c r="CZ142" s="1742">
        <v>259.38740000000001</v>
      </c>
      <c r="DA142" s="1742">
        <v>246.2594</v>
      </c>
      <c r="DB142" s="1742">
        <v>286.40920000000006</v>
      </c>
      <c r="DC142" s="1742">
        <v>299.31840000000005</v>
      </c>
      <c r="DD142" s="1742">
        <v>368.5686</v>
      </c>
      <c r="DE142" s="1742">
        <v>425.12840000000006</v>
      </c>
      <c r="DF142" s="1742">
        <v>368.5686</v>
      </c>
      <c r="DG142" s="1742">
        <v>448.43060000000003</v>
      </c>
      <c r="DH142" s="1742">
        <v>265.95140000000004</v>
      </c>
      <c r="DI142" s="1742">
        <v>344.8288</v>
      </c>
      <c r="DJ142" s="1742">
        <v>306.64820000000003</v>
      </c>
      <c r="DK142" s="1742">
        <v>255.55840000000001</v>
      </c>
      <c r="DL142" s="1742">
        <v>260.37200000000001</v>
      </c>
      <c r="DM142" s="1742">
        <v>290.67580000000004</v>
      </c>
      <c r="DN142" s="1742">
        <v>232.80320000000003</v>
      </c>
      <c r="DO142" s="1742">
        <v>321.30779999999999</v>
      </c>
      <c r="DP142" s="1742">
        <v>185.10480000000001</v>
      </c>
      <c r="DQ142" s="1742">
        <v>210.59500000000003</v>
      </c>
      <c r="DR142" s="1742">
        <v>216.28380000000001</v>
      </c>
      <c r="DS142" s="1742">
        <v>186.19880000000001</v>
      </c>
      <c r="DT142" s="1742">
        <v>180.07240000000002</v>
      </c>
      <c r="DU142" s="1742">
        <v>105.24280000000002</v>
      </c>
      <c r="DV142" s="1742">
        <v>144.73620000000003</v>
      </c>
      <c r="DW142" s="1742">
        <v>116.83920000000001</v>
      </c>
      <c r="DX142" s="1742">
        <v>184.44840000000002</v>
      </c>
      <c r="DY142" s="1742">
        <v>195.93540000000002</v>
      </c>
      <c r="DZ142" s="1742">
        <v>187.94920000000002</v>
      </c>
      <c r="EA142" s="1742">
        <v>169.78880000000001</v>
      </c>
      <c r="EB142" s="1742">
        <v>155.23860000000002</v>
      </c>
      <c r="EC142" s="1742">
        <v>169.24180000000001</v>
      </c>
      <c r="ED142" s="1742">
        <v>114.6512</v>
      </c>
      <c r="EE142" s="1742">
        <v>0</v>
      </c>
      <c r="EF142" s="2007">
        <v>192.6534</v>
      </c>
      <c r="EG142" s="1742">
        <v>88.176400000000001</v>
      </c>
      <c r="EH142" s="1742">
        <v>204.03100000000001</v>
      </c>
      <c r="EI142" s="1742">
        <v>241.66460000000004</v>
      </c>
      <c r="EJ142" s="1742">
        <v>246.69700000000003</v>
      </c>
      <c r="EK142" s="1742">
        <v>297.34920000000005</v>
      </c>
      <c r="EL142" s="1742">
        <v>390.01100000000002</v>
      </c>
      <c r="EM142" s="1742">
        <v>106.4462</v>
      </c>
      <c r="EN142" s="1742">
        <v>215.29920000000004</v>
      </c>
      <c r="EO142" s="1742">
        <v>159.83340000000001</v>
      </c>
      <c r="EP142" s="1742">
        <v>242.32100000000003</v>
      </c>
      <c r="EQ142" s="1742">
        <v>272.07780000000002</v>
      </c>
      <c r="ER142" s="1742">
        <v>407.84320000000002</v>
      </c>
      <c r="ES142" s="1742">
        <v>362.11400000000003</v>
      </c>
      <c r="ET142" s="1742">
        <v>305.33540000000005</v>
      </c>
      <c r="EU142" s="1742">
        <v>197.57640000000001</v>
      </c>
      <c r="EV142" s="1742">
        <v>171.10160000000002</v>
      </c>
      <c r="EW142" s="1742">
        <v>314.30620000000005</v>
      </c>
      <c r="EX142" s="1742">
        <v>239.91420000000002</v>
      </c>
      <c r="EY142" s="1742">
        <v>284.11180000000002</v>
      </c>
      <c r="EZ142" s="1742">
        <v>419.00200000000001</v>
      </c>
      <c r="FA142" s="1742">
        <v>470.42</v>
      </c>
      <c r="FB142" s="1742">
        <v>441.97600000000006</v>
      </c>
      <c r="FC142" s="1742">
        <v>356.53460000000001</v>
      </c>
      <c r="FD142" s="1742">
        <v>383.55640000000005</v>
      </c>
      <c r="FE142" s="1742">
        <v>458.60480000000001</v>
      </c>
      <c r="FF142" s="1742">
        <v>219.67520000000002</v>
      </c>
      <c r="FG142" s="1742">
        <v>273.82820000000004</v>
      </c>
      <c r="FH142" s="1742">
        <v>258.84039999999999</v>
      </c>
      <c r="FI142" s="1742">
        <v>246.91580000000002</v>
      </c>
      <c r="FJ142" s="1742">
        <v>228.97420000000002</v>
      </c>
      <c r="FK142" s="1742">
        <v>328.41880000000003</v>
      </c>
      <c r="FL142" s="1742">
        <v>286.73740000000004</v>
      </c>
      <c r="FM142" s="1742">
        <v>298.55259999999998</v>
      </c>
      <c r="FN142" s="1742">
        <v>380.93080000000003</v>
      </c>
      <c r="FO142" s="1742">
        <v>353.36200000000002</v>
      </c>
      <c r="FP142" s="1742">
        <v>312.88400000000001</v>
      </c>
      <c r="FQ142" s="1742">
        <v>406.63980000000004</v>
      </c>
      <c r="FR142" s="1742">
        <v>329.95040000000006</v>
      </c>
      <c r="FS142" s="1742">
        <v>347.56380000000001</v>
      </c>
      <c r="FT142" s="1742">
        <v>545.14020000000005</v>
      </c>
      <c r="FU142" s="1742">
        <v>490.5496</v>
      </c>
      <c r="FV142" s="1742">
        <v>582.55500000000006</v>
      </c>
      <c r="FW142" s="1742">
        <v>524.13540000000012</v>
      </c>
      <c r="FX142" s="1742">
        <v>604.43500000000006</v>
      </c>
      <c r="FY142" s="1742">
        <v>597.43340000000012</v>
      </c>
      <c r="FZ142" s="1742">
        <v>625.65859999999998</v>
      </c>
      <c r="GA142" s="1742">
        <v>661.65120000000002</v>
      </c>
      <c r="GB142" s="1742">
        <v>644.69420000000002</v>
      </c>
      <c r="GC142" s="1742" t="s">
        <v>2861</v>
      </c>
      <c r="GD142" s="1742">
        <v>685.9380000000001</v>
      </c>
      <c r="GE142" s="1742" t="s">
        <v>2861</v>
      </c>
      <c r="GF142" s="1742" t="s">
        <v>2861</v>
      </c>
      <c r="GG142" s="1742">
        <v>642.83440000000007</v>
      </c>
      <c r="GH142" s="1742">
        <v>667.88700000000006</v>
      </c>
      <c r="GI142" s="1742">
        <v>735.82440000000008</v>
      </c>
      <c r="GJ142" s="1742">
        <v>694.90880000000016</v>
      </c>
      <c r="GK142" s="1742">
        <v>595.46420000000001</v>
      </c>
      <c r="GL142" s="1742">
        <v>537.26340000000005</v>
      </c>
      <c r="GM142" s="1742">
        <v>592.61980000000005</v>
      </c>
      <c r="GN142" s="1742">
        <v>633.31659999999999</v>
      </c>
      <c r="GO142" s="1742">
        <v>771.05119999999999</v>
      </c>
      <c r="GP142" s="1742">
        <v>767.11280000000011</v>
      </c>
      <c r="GQ142" s="1742">
        <v>681.89020000000005</v>
      </c>
      <c r="GR142" s="1742">
        <v>807.48140000000012</v>
      </c>
      <c r="GS142" s="1742">
        <v>729.47919999999999</v>
      </c>
      <c r="GT142" s="1742">
        <v>782.42880000000014</v>
      </c>
      <c r="GU142" s="1742">
        <v>796.32260000000008</v>
      </c>
      <c r="GV142" s="1742">
        <v>820.17180000000008</v>
      </c>
      <c r="GW142" s="1742" t="s">
        <v>2861</v>
      </c>
      <c r="GX142" s="1742">
        <v>803.43360000000007</v>
      </c>
      <c r="GY142" s="1742" t="s">
        <v>2861</v>
      </c>
      <c r="GZ142" s="1742" t="s">
        <v>2861</v>
      </c>
      <c r="HA142" s="1742" t="s">
        <v>2861</v>
      </c>
      <c r="HB142" s="1742" t="s">
        <v>2861</v>
      </c>
      <c r="HC142" s="1744" t="s">
        <v>2861</v>
      </c>
      <c r="HD142" s="1745" t="s">
        <v>4838</v>
      </c>
      <c r="HE142" s="1746" t="s">
        <v>4707</v>
      </c>
      <c r="HF142" s="1747">
        <v>284</v>
      </c>
    </row>
    <row r="143" spans="2:214">
      <c r="B143" s="2008">
        <v>285</v>
      </c>
      <c r="C143" s="2009" t="s">
        <v>4707</v>
      </c>
      <c r="D143" s="2010" t="s">
        <v>4839</v>
      </c>
      <c r="E143" s="2011">
        <v>1620.1012000000001</v>
      </c>
      <c r="F143" s="2007">
        <v>1742.1916000000001</v>
      </c>
      <c r="G143" s="2007">
        <v>1829.9304000000002</v>
      </c>
      <c r="H143" s="2007">
        <v>1643.1846</v>
      </c>
      <c r="I143" s="2007">
        <v>1730.8140000000001</v>
      </c>
      <c r="J143" s="2007">
        <v>1678.4114</v>
      </c>
      <c r="K143" s="2007">
        <v>1610.2552000000001</v>
      </c>
      <c r="L143" s="2007">
        <v>1754.7726</v>
      </c>
      <c r="M143" s="2007">
        <v>1628.6344000000001</v>
      </c>
      <c r="N143" s="2007">
        <v>1854.6548</v>
      </c>
      <c r="O143" s="2007">
        <v>1526.2360000000001</v>
      </c>
      <c r="P143" s="2007">
        <v>1490.681</v>
      </c>
      <c r="Q143" s="2007">
        <v>1507.5286000000001</v>
      </c>
      <c r="R143" s="2007">
        <v>1443.3108000000002</v>
      </c>
      <c r="S143" s="2007">
        <v>1545.2716</v>
      </c>
      <c r="T143" s="2007">
        <v>1580.1702</v>
      </c>
      <c r="U143" s="2007">
        <v>1594.9392</v>
      </c>
      <c r="V143" s="2007">
        <v>1563.3226</v>
      </c>
      <c r="W143" s="2007">
        <v>1242.7806</v>
      </c>
      <c r="X143" s="2007">
        <v>1383.9066</v>
      </c>
      <c r="Y143" s="2007">
        <v>1022.7806</v>
      </c>
      <c r="Z143" s="2007">
        <v>1029.3446000000001</v>
      </c>
      <c r="AA143" s="2007">
        <v>1002.3228000000001</v>
      </c>
      <c r="AB143" s="2007">
        <v>1122.5534</v>
      </c>
      <c r="AC143" s="2007">
        <v>931.21280000000013</v>
      </c>
      <c r="AD143" s="2007">
        <v>881.76400000000012</v>
      </c>
      <c r="AE143" s="2007">
        <v>855.17980000000011</v>
      </c>
      <c r="AF143" s="2007">
        <v>1023.984</v>
      </c>
      <c r="AG143" s="2007">
        <v>947.07580000000007</v>
      </c>
      <c r="AH143" s="2007">
        <v>790.08680000000015</v>
      </c>
      <c r="AI143" s="2007">
        <v>839.09800000000007</v>
      </c>
      <c r="AJ143" s="2007">
        <v>819.62480000000016</v>
      </c>
      <c r="AK143" s="2007">
        <v>837.78520000000003</v>
      </c>
      <c r="AL143" s="2007">
        <v>943.02800000000002</v>
      </c>
      <c r="AM143" s="2007">
        <v>894.23560000000009</v>
      </c>
      <c r="AN143" s="2007">
        <v>844.02100000000007</v>
      </c>
      <c r="AO143" s="2007">
        <v>746.43619999999999</v>
      </c>
      <c r="AP143" s="2007">
        <v>715.14780000000007</v>
      </c>
      <c r="AQ143" s="2007">
        <v>711.42820000000006</v>
      </c>
      <c r="AR143" s="2007">
        <v>775.86480000000006</v>
      </c>
      <c r="AS143" s="2007">
        <v>729.47919999999999</v>
      </c>
      <c r="AT143" s="2007">
        <v>713.28800000000001</v>
      </c>
      <c r="AU143" s="2007">
        <v>705.30180000000007</v>
      </c>
      <c r="AV143" s="2007">
        <v>664.93320000000006</v>
      </c>
      <c r="AW143" s="2007">
        <v>768.64440000000013</v>
      </c>
      <c r="AX143" s="2007">
        <v>677.62360000000001</v>
      </c>
      <c r="AY143" s="2007">
        <v>640.53700000000003</v>
      </c>
      <c r="AZ143" s="2007">
        <v>594.80780000000004</v>
      </c>
      <c r="BA143" s="2007">
        <v>609.79560000000004</v>
      </c>
      <c r="BB143" s="2007">
        <v>615.70320000000004</v>
      </c>
      <c r="BC143" s="2007">
        <v>630.69100000000003</v>
      </c>
      <c r="BD143" s="2007">
        <v>577.63200000000006</v>
      </c>
      <c r="BE143" s="2007">
        <v>613.62459999999999</v>
      </c>
      <c r="BF143" s="2007">
        <v>635.50459999999998</v>
      </c>
      <c r="BG143" s="2007">
        <v>660.33840000000009</v>
      </c>
      <c r="BH143" s="2007">
        <v>555.31440000000009</v>
      </c>
      <c r="BI143" s="2007">
        <v>575.0064000000001</v>
      </c>
      <c r="BJ143" s="2007">
        <v>561.00319999999999</v>
      </c>
      <c r="BK143" s="2007">
        <v>577.85080000000005</v>
      </c>
      <c r="BL143" s="2007">
        <v>549.73500000000001</v>
      </c>
      <c r="BM143" s="2007">
        <v>556.51780000000008</v>
      </c>
      <c r="BN143" s="2007">
        <v>574.0218000000001</v>
      </c>
      <c r="BO143" s="2007">
        <v>564.83219999999994</v>
      </c>
      <c r="BP143" s="2007">
        <v>573.25600000000009</v>
      </c>
      <c r="BQ143" s="2007">
        <v>551.70420000000001</v>
      </c>
      <c r="BR143" s="2007">
        <v>592.29160000000002</v>
      </c>
      <c r="BS143" s="2007">
        <v>586.05580000000009</v>
      </c>
      <c r="BT143" s="2007">
        <v>522.49440000000004</v>
      </c>
      <c r="BU143" s="2007">
        <v>524.57300000000009</v>
      </c>
      <c r="BV143" s="2007" t="s">
        <v>2861</v>
      </c>
      <c r="BW143" s="2007">
        <v>520.08760000000007</v>
      </c>
      <c r="BX143" s="2007">
        <v>533.10620000000006</v>
      </c>
      <c r="BY143" s="2007">
        <v>506.85020000000003</v>
      </c>
      <c r="BZ143" s="2007">
        <v>472.27980000000002</v>
      </c>
      <c r="CA143" s="2007">
        <v>575.88160000000005</v>
      </c>
      <c r="CB143" s="2007">
        <v>540.76420000000007</v>
      </c>
      <c r="CC143" s="2007">
        <v>486.17360000000002</v>
      </c>
      <c r="CD143" s="2007">
        <v>554.76740000000007</v>
      </c>
      <c r="CE143" s="2007">
        <v>568.66120000000001</v>
      </c>
      <c r="CF143" s="2007">
        <v>626.31500000000005</v>
      </c>
      <c r="CG143" s="2007" t="s">
        <v>2861</v>
      </c>
      <c r="CH143" s="2007">
        <v>388.69820000000004</v>
      </c>
      <c r="CI143" s="2007">
        <v>377.21120000000002</v>
      </c>
      <c r="CJ143" s="2007">
        <v>407.29620000000006</v>
      </c>
      <c r="CK143" s="2007">
        <v>357.51920000000001</v>
      </c>
      <c r="CL143" s="2007">
        <v>335.52980000000002</v>
      </c>
      <c r="CM143" s="2007">
        <v>401.49800000000005</v>
      </c>
      <c r="CN143" s="2007">
        <v>434.09920000000005</v>
      </c>
      <c r="CO143" s="2007">
        <v>279.84520000000003</v>
      </c>
      <c r="CP143" s="2007">
        <v>263.654</v>
      </c>
      <c r="CQ143" s="2007">
        <v>228.8648</v>
      </c>
      <c r="CR143" s="2007">
        <v>453.13480000000004</v>
      </c>
      <c r="CS143" s="2007">
        <v>472.49860000000001</v>
      </c>
      <c r="CT143" s="2007">
        <v>429.17620000000005</v>
      </c>
      <c r="CU143" s="2007">
        <v>474.24900000000002</v>
      </c>
      <c r="CV143" s="2007">
        <v>416.37640000000005</v>
      </c>
      <c r="CW143" s="2007">
        <v>466.37220000000002</v>
      </c>
      <c r="CX143" s="2007">
        <v>339.9058</v>
      </c>
      <c r="CY143" s="2007">
        <v>380.05560000000003</v>
      </c>
      <c r="CZ143" s="2007">
        <v>246.15</v>
      </c>
      <c r="DA143" s="2007">
        <v>233.02200000000002</v>
      </c>
      <c r="DB143" s="2007">
        <v>273.06240000000003</v>
      </c>
      <c r="DC143" s="2007">
        <v>286.08100000000002</v>
      </c>
      <c r="DD143" s="2007">
        <v>355.33120000000002</v>
      </c>
      <c r="DE143" s="2007">
        <v>385.08800000000002</v>
      </c>
      <c r="DF143" s="2007">
        <v>328.52820000000003</v>
      </c>
      <c r="DG143" s="2007">
        <v>408.39020000000005</v>
      </c>
      <c r="DH143" s="2007">
        <v>242.43040000000002</v>
      </c>
      <c r="DI143" s="2007">
        <v>304.78840000000002</v>
      </c>
      <c r="DJ143" s="2007">
        <v>269.88980000000004</v>
      </c>
      <c r="DK143" s="2007">
        <v>215.51800000000003</v>
      </c>
      <c r="DL143" s="2007">
        <v>220.33160000000004</v>
      </c>
      <c r="DM143" s="2007">
        <v>250.6354</v>
      </c>
      <c r="DN143" s="2007">
        <v>174.71180000000001</v>
      </c>
      <c r="DO143" s="2007">
        <v>281.26740000000007</v>
      </c>
      <c r="DP143" s="2007">
        <v>143.64220000000003</v>
      </c>
      <c r="DQ143" s="2007">
        <v>212.67360000000002</v>
      </c>
      <c r="DR143" s="2007">
        <v>176.24340000000001</v>
      </c>
      <c r="DS143" s="2007">
        <v>150.42500000000001</v>
      </c>
      <c r="DT143" s="2007">
        <v>140.03200000000001</v>
      </c>
      <c r="DU143" s="2007">
        <v>171.32040000000001</v>
      </c>
      <c r="DV143" s="2007">
        <v>143.31400000000002</v>
      </c>
      <c r="DW143" s="2007">
        <v>150.75320000000002</v>
      </c>
      <c r="DX143" s="2007">
        <v>104.477</v>
      </c>
      <c r="DY143" s="2007">
        <v>111.58800000000001</v>
      </c>
      <c r="DZ143" s="2007">
        <v>113.66660000000002</v>
      </c>
      <c r="EA143" s="2007">
        <v>109.5094</v>
      </c>
      <c r="EB143" s="2007">
        <v>70.125399999999999</v>
      </c>
      <c r="EC143" s="2007">
        <v>86.973000000000013</v>
      </c>
      <c r="ED143" s="2007">
        <v>94.95920000000001</v>
      </c>
      <c r="EE143" s="2007">
        <v>193.52860000000001</v>
      </c>
      <c r="EF143" s="2007">
        <v>0</v>
      </c>
      <c r="EG143" s="2007">
        <v>129.96720000000002</v>
      </c>
      <c r="EH143" s="2007">
        <v>138.39100000000002</v>
      </c>
      <c r="EI143" s="2007">
        <v>167.4914</v>
      </c>
      <c r="EJ143" s="2007">
        <v>162.459</v>
      </c>
      <c r="EK143" s="2007">
        <v>213.11120000000003</v>
      </c>
      <c r="EL143" s="2007">
        <v>307.63280000000003</v>
      </c>
      <c r="EM143" s="2007">
        <v>204.90620000000004</v>
      </c>
      <c r="EN143" s="2007">
        <v>246.47820000000004</v>
      </c>
      <c r="EO143" s="2007">
        <v>236.74160000000003</v>
      </c>
      <c r="EP143" s="2007">
        <v>273.60939999999999</v>
      </c>
      <c r="EQ143" s="2007">
        <v>293.30140000000006</v>
      </c>
      <c r="ER143" s="2007">
        <v>347.45440000000008</v>
      </c>
      <c r="ES143" s="2007">
        <v>307.19520000000006</v>
      </c>
      <c r="ET143" s="2007">
        <v>309.05500000000001</v>
      </c>
      <c r="EU143" s="2007">
        <v>154.69160000000002</v>
      </c>
      <c r="EV143" s="2007">
        <v>179.30660000000003</v>
      </c>
      <c r="EW143" s="2007">
        <v>248.33800000000002</v>
      </c>
      <c r="EX143" s="2007">
        <v>173.94600000000003</v>
      </c>
      <c r="EY143" s="2007">
        <v>228.42720000000003</v>
      </c>
      <c r="EZ143" s="2007">
        <v>353.14320000000004</v>
      </c>
      <c r="FA143" s="2007">
        <v>404.45179999999999</v>
      </c>
      <c r="FB143" s="2007">
        <v>376.11720000000003</v>
      </c>
      <c r="FC143" s="2007">
        <v>290.67580000000004</v>
      </c>
      <c r="FD143" s="2007">
        <v>317.58820000000003</v>
      </c>
      <c r="FE143" s="2007">
        <v>392.63659999999999</v>
      </c>
      <c r="FF143" s="2007">
        <v>53.82480000000001</v>
      </c>
      <c r="FG143" s="2007">
        <v>109.947</v>
      </c>
      <c r="FH143" s="2007">
        <v>93.099400000000003</v>
      </c>
      <c r="FI143" s="2007">
        <v>93.099400000000003</v>
      </c>
      <c r="FJ143" s="2007">
        <v>108.85300000000001</v>
      </c>
      <c r="FK143" s="2007">
        <v>200.96780000000001</v>
      </c>
      <c r="FL143" s="2007">
        <v>159.17700000000002</v>
      </c>
      <c r="FM143" s="2007">
        <v>192.10640000000001</v>
      </c>
      <c r="FN143" s="2007">
        <v>253.47980000000001</v>
      </c>
      <c r="FO143" s="2007">
        <v>225.80160000000004</v>
      </c>
      <c r="FP143" s="2007">
        <v>181.60400000000001</v>
      </c>
      <c r="FQ143" s="2007">
        <v>275.35980000000001</v>
      </c>
      <c r="FR143" s="2007">
        <v>198.6704</v>
      </c>
      <c r="FS143" s="2007">
        <v>216.28380000000001</v>
      </c>
      <c r="FT143" s="2007">
        <v>479.17200000000003</v>
      </c>
      <c r="FU143" s="2007">
        <v>424.58140000000003</v>
      </c>
      <c r="FV143" s="2007">
        <v>516.58680000000004</v>
      </c>
      <c r="FW143" s="2007">
        <v>458.16720000000004</v>
      </c>
      <c r="FX143" s="2007">
        <v>538.57620000000009</v>
      </c>
      <c r="FY143" s="2007">
        <v>531.4652000000001</v>
      </c>
      <c r="FZ143" s="2007">
        <v>559.69040000000007</v>
      </c>
      <c r="GA143" s="2007">
        <v>595.68299999999999</v>
      </c>
      <c r="GB143" s="2007">
        <v>578.726</v>
      </c>
      <c r="GC143" s="2007" t="s">
        <v>2861</v>
      </c>
      <c r="GD143" s="2007">
        <v>619.96980000000008</v>
      </c>
      <c r="GE143" s="2007" t="s">
        <v>2861</v>
      </c>
      <c r="GF143" s="2007" t="s">
        <v>2861</v>
      </c>
      <c r="GG143" s="2007">
        <v>576.97559999999999</v>
      </c>
      <c r="GH143" s="2007">
        <v>601.91880000000015</v>
      </c>
      <c r="GI143" s="2007">
        <v>669.85620000000006</v>
      </c>
      <c r="GJ143" s="2007">
        <v>629.05000000000007</v>
      </c>
      <c r="GK143" s="2007">
        <v>529.60540000000003</v>
      </c>
      <c r="GL143" s="2007">
        <v>471.40460000000002</v>
      </c>
      <c r="GM143" s="2007">
        <v>526.76100000000008</v>
      </c>
      <c r="GN143" s="2007">
        <v>567.45780000000013</v>
      </c>
      <c r="GO143" s="2007">
        <v>705.08300000000008</v>
      </c>
      <c r="GP143" s="2007">
        <v>701.14460000000008</v>
      </c>
      <c r="GQ143" s="2007">
        <v>616.03140000000008</v>
      </c>
      <c r="GR143" s="2007">
        <v>741.51319999999998</v>
      </c>
      <c r="GS143" s="2007">
        <v>663.51100000000008</v>
      </c>
      <c r="GT143" s="2007">
        <v>716.4606</v>
      </c>
      <c r="GU143" s="2007">
        <v>730.35440000000006</v>
      </c>
      <c r="GV143" s="2007">
        <v>754.3130000000001</v>
      </c>
      <c r="GW143" s="2007" t="s">
        <v>2861</v>
      </c>
      <c r="GX143" s="2007">
        <v>737.46540000000005</v>
      </c>
      <c r="GY143" s="2007" t="s">
        <v>2861</v>
      </c>
      <c r="GZ143" s="2007" t="s">
        <v>2861</v>
      </c>
      <c r="HA143" s="2007" t="s">
        <v>2861</v>
      </c>
      <c r="HB143" s="2007" t="s">
        <v>2861</v>
      </c>
      <c r="HC143" s="2012" t="s">
        <v>2861</v>
      </c>
      <c r="HD143" s="2013" t="s">
        <v>4839</v>
      </c>
      <c r="HE143" s="2014" t="s">
        <v>4707</v>
      </c>
      <c r="HF143" s="2015">
        <v>285</v>
      </c>
    </row>
    <row r="144" spans="2:214">
      <c r="B144" s="1738">
        <v>286</v>
      </c>
      <c r="C144" s="1739" t="s">
        <v>4707</v>
      </c>
      <c r="D144" s="1740" t="s">
        <v>4840</v>
      </c>
      <c r="E144" s="1748">
        <v>1519.5626000000002</v>
      </c>
      <c r="F144" s="1743">
        <v>1641.6530000000002</v>
      </c>
      <c r="G144" s="1743">
        <v>1729.3918000000003</v>
      </c>
      <c r="H144" s="1743">
        <v>1542.6460000000002</v>
      </c>
      <c r="I144" s="1743">
        <v>1630.2754</v>
      </c>
      <c r="J144" s="1743">
        <v>1577.8728000000001</v>
      </c>
      <c r="K144" s="1743">
        <v>1509.7166000000002</v>
      </c>
      <c r="L144" s="1743">
        <v>1654.2339999999999</v>
      </c>
      <c r="M144" s="1743">
        <v>1528.0958000000001</v>
      </c>
      <c r="N144" s="1743">
        <v>1754.1161999999999</v>
      </c>
      <c r="O144" s="1743">
        <v>1425.6974</v>
      </c>
      <c r="P144" s="1743">
        <v>1390.1424000000002</v>
      </c>
      <c r="Q144" s="1743">
        <v>1406.9900000000002</v>
      </c>
      <c r="R144" s="1743">
        <v>1342.7722000000001</v>
      </c>
      <c r="S144" s="1743">
        <v>1444.7330000000002</v>
      </c>
      <c r="T144" s="1743">
        <v>1479.6316000000002</v>
      </c>
      <c r="U144" s="1743">
        <v>1494.4005999999999</v>
      </c>
      <c r="V144" s="1743">
        <v>1462.7840000000001</v>
      </c>
      <c r="W144" s="1743">
        <v>1142.2420000000002</v>
      </c>
      <c r="X144" s="1743">
        <v>1283.3679999999999</v>
      </c>
      <c r="Y144" s="1742">
        <v>922.24200000000008</v>
      </c>
      <c r="Z144" s="1742">
        <v>928.69659999999999</v>
      </c>
      <c r="AA144" s="1742">
        <v>901.67480000000012</v>
      </c>
      <c r="AB144" s="1742">
        <v>1021.9054000000001</v>
      </c>
      <c r="AC144" s="1742">
        <v>830.67420000000004</v>
      </c>
      <c r="AD144" s="1742">
        <v>781.1160000000001</v>
      </c>
      <c r="AE144" s="1742">
        <v>754.53180000000009</v>
      </c>
      <c r="AF144" s="1742">
        <v>923.33600000000013</v>
      </c>
      <c r="AG144" s="1742">
        <v>846.42780000000016</v>
      </c>
      <c r="AH144" s="1742">
        <v>689.43880000000013</v>
      </c>
      <c r="AI144" s="1742">
        <v>738.45</v>
      </c>
      <c r="AJ144" s="1742">
        <v>719.08619999999996</v>
      </c>
      <c r="AK144" s="1742">
        <v>737.24660000000006</v>
      </c>
      <c r="AL144" s="1742">
        <v>842.38000000000011</v>
      </c>
      <c r="AM144" s="1742">
        <v>793.69700000000012</v>
      </c>
      <c r="AN144" s="1742">
        <v>743.4824000000001</v>
      </c>
      <c r="AO144" s="1742">
        <v>645.89760000000001</v>
      </c>
      <c r="AP144" s="1742">
        <v>614.60919999999999</v>
      </c>
      <c r="AQ144" s="1742">
        <v>610.88959999999997</v>
      </c>
      <c r="AR144" s="1742">
        <v>675.32619999999997</v>
      </c>
      <c r="AS144" s="1742">
        <v>628.94060000000002</v>
      </c>
      <c r="AT144" s="1742">
        <v>667.55880000000013</v>
      </c>
      <c r="AU144" s="1742">
        <v>604.65380000000005</v>
      </c>
      <c r="AV144" s="1742">
        <v>564.39459999999997</v>
      </c>
      <c r="AW144" s="1742">
        <v>678.827</v>
      </c>
      <c r="AX144" s="1742">
        <v>630.90980000000013</v>
      </c>
      <c r="AY144" s="1742">
        <v>625.00220000000002</v>
      </c>
      <c r="AZ144" s="1742">
        <v>579.27300000000002</v>
      </c>
      <c r="BA144" s="1742">
        <v>594.26080000000013</v>
      </c>
      <c r="BB144" s="1742">
        <v>600.16840000000002</v>
      </c>
      <c r="BC144" s="1742">
        <v>595.35480000000007</v>
      </c>
      <c r="BD144" s="1742">
        <v>542.29579999999999</v>
      </c>
      <c r="BE144" s="1742">
        <v>578.17900000000009</v>
      </c>
      <c r="BF144" s="1742">
        <v>600.16840000000002</v>
      </c>
      <c r="BG144" s="1742">
        <v>625.00220000000002</v>
      </c>
      <c r="BH144" s="1742">
        <v>519.97820000000002</v>
      </c>
      <c r="BI144" s="1742">
        <v>539.67020000000002</v>
      </c>
      <c r="BJ144" s="1742">
        <v>525.55759999999998</v>
      </c>
      <c r="BK144" s="1742">
        <v>537.04460000000006</v>
      </c>
      <c r="BL144" s="1742">
        <v>534.20020000000011</v>
      </c>
      <c r="BM144" s="1742">
        <v>521.1816</v>
      </c>
      <c r="BN144" s="1742">
        <v>538.68560000000002</v>
      </c>
      <c r="BO144" s="1742">
        <v>529.49600000000009</v>
      </c>
      <c r="BP144" s="1742">
        <v>557.72120000000007</v>
      </c>
      <c r="BQ144" s="1742">
        <v>536.16940000000011</v>
      </c>
      <c r="BR144" s="1742">
        <v>576.75680000000011</v>
      </c>
      <c r="BS144" s="1742">
        <v>570.52100000000007</v>
      </c>
      <c r="BT144" s="1742">
        <v>507.06900000000002</v>
      </c>
      <c r="BU144" s="1742">
        <v>489.23680000000002</v>
      </c>
      <c r="BV144" s="1742" t="s">
        <v>2861</v>
      </c>
      <c r="BW144" s="1742">
        <v>504.55280000000005</v>
      </c>
      <c r="BX144" s="1742">
        <v>517.57140000000004</v>
      </c>
      <c r="BY144" s="1742">
        <v>491.31540000000007</v>
      </c>
      <c r="BZ144" s="1742">
        <v>456.74500000000006</v>
      </c>
      <c r="CA144" s="1742">
        <v>475.23360000000002</v>
      </c>
      <c r="CB144" s="1742">
        <v>440.22559999999999</v>
      </c>
      <c r="CC144" s="1742">
        <v>385.5256</v>
      </c>
      <c r="CD144" s="1742">
        <v>454.11940000000004</v>
      </c>
      <c r="CE144" s="1742">
        <v>469.7636</v>
      </c>
      <c r="CF144" s="1742">
        <v>525.77640000000008</v>
      </c>
      <c r="CG144" s="1742" t="s">
        <v>2861</v>
      </c>
      <c r="CH144" s="1742">
        <v>288.15960000000001</v>
      </c>
      <c r="CI144" s="1742">
        <v>276.56320000000005</v>
      </c>
      <c r="CJ144" s="1742">
        <v>306.75760000000002</v>
      </c>
      <c r="CK144" s="1742">
        <v>256.87120000000004</v>
      </c>
      <c r="CL144" s="1742">
        <v>234.99120000000002</v>
      </c>
      <c r="CM144" s="1742">
        <v>300.95940000000007</v>
      </c>
      <c r="CN144" s="1742">
        <v>333.56060000000002</v>
      </c>
      <c r="CO144" s="1742">
        <v>179.30660000000003</v>
      </c>
      <c r="CP144" s="1742">
        <v>163.11539999999999</v>
      </c>
      <c r="CQ144" s="1742">
        <v>128.3262</v>
      </c>
      <c r="CR144" s="1742">
        <v>417.79860000000002</v>
      </c>
      <c r="CS144" s="1742">
        <v>454.33820000000003</v>
      </c>
      <c r="CT144" s="1742">
        <v>393.84000000000003</v>
      </c>
      <c r="CU144" s="1742">
        <v>438.9128</v>
      </c>
      <c r="CV144" s="1742">
        <v>381.04020000000003</v>
      </c>
      <c r="CW144" s="1742">
        <v>431.03600000000006</v>
      </c>
      <c r="CX144" s="1742">
        <v>304.46020000000004</v>
      </c>
      <c r="CY144" s="1742">
        <v>344.71940000000006</v>
      </c>
      <c r="CZ144" s="1742">
        <v>210.81380000000001</v>
      </c>
      <c r="DA144" s="1742">
        <v>197.57640000000001</v>
      </c>
      <c r="DB144" s="1742">
        <v>237.72620000000003</v>
      </c>
      <c r="DC144" s="1742">
        <v>250.7448</v>
      </c>
      <c r="DD144" s="1742">
        <v>319.995</v>
      </c>
      <c r="DE144" s="1742">
        <v>369.55320000000006</v>
      </c>
      <c r="DF144" s="1742">
        <v>312.99340000000007</v>
      </c>
      <c r="DG144" s="1742">
        <v>392.85540000000003</v>
      </c>
      <c r="DH144" s="1742">
        <v>217.26840000000001</v>
      </c>
      <c r="DI144" s="1742">
        <v>289.25360000000001</v>
      </c>
      <c r="DJ144" s="1742">
        <v>254.35500000000002</v>
      </c>
      <c r="DK144" s="1742">
        <v>199.98320000000004</v>
      </c>
      <c r="DL144" s="1742">
        <v>204.90620000000004</v>
      </c>
      <c r="DM144" s="1742">
        <v>235.10060000000001</v>
      </c>
      <c r="DN144" s="1742">
        <v>177.3374</v>
      </c>
      <c r="DO144" s="1742">
        <v>265.73260000000005</v>
      </c>
      <c r="DP144" s="1742">
        <v>129.63900000000001</v>
      </c>
      <c r="DQ144" s="1742">
        <v>161.91200000000001</v>
      </c>
      <c r="DR144" s="1742">
        <v>160.81800000000001</v>
      </c>
      <c r="DS144" s="1742">
        <v>130.62360000000001</v>
      </c>
      <c r="DT144" s="1742">
        <v>124.49720000000001</v>
      </c>
      <c r="DU144" s="1742">
        <v>70.781800000000004</v>
      </c>
      <c r="DV144" s="1742">
        <v>88.176400000000001</v>
      </c>
      <c r="DW144" s="1742">
        <v>67.499800000000008</v>
      </c>
      <c r="DX144" s="1742">
        <v>115.30760000000002</v>
      </c>
      <c r="DY144" s="1742">
        <v>126.79460000000002</v>
      </c>
      <c r="DZ144" s="1742">
        <v>118.80840000000001</v>
      </c>
      <c r="EA144" s="1742">
        <v>100.7574</v>
      </c>
      <c r="EB144" s="1742">
        <v>86.2072</v>
      </c>
      <c r="EC144" s="1742">
        <v>100.10100000000001</v>
      </c>
      <c r="ED144" s="1742">
        <v>86.754199999999997</v>
      </c>
      <c r="EE144" s="1742">
        <v>87.52000000000001</v>
      </c>
      <c r="EF144" s="2007">
        <v>130.62360000000001</v>
      </c>
      <c r="EG144" s="1742">
        <v>0</v>
      </c>
      <c r="EH144" s="1742">
        <v>142.65760000000003</v>
      </c>
      <c r="EI144" s="1742">
        <v>172.52379999999999</v>
      </c>
      <c r="EJ144" s="1742">
        <v>177.55620000000002</v>
      </c>
      <c r="EK144" s="1742">
        <v>228.20840000000001</v>
      </c>
      <c r="EL144" s="1742">
        <v>322.73</v>
      </c>
      <c r="EM144" s="1742">
        <v>141.34479999999999</v>
      </c>
      <c r="EN144" s="1742">
        <v>218.8</v>
      </c>
      <c r="EO144" s="1742">
        <v>197.90460000000002</v>
      </c>
      <c r="EP144" s="1742">
        <v>245.93120000000002</v>
      </c>
      <c r="EQ144" s="1742">
        <v>275.68800000000005</v>
      </c>
      <c r="ER144" s="1742">
        <v>378.524</v>
      </c>
      <c r="ES144" s="1742">
        <v>332.90420000000006</v>
      </c>
      <c r="ET144" s="1742">
        <v>308.83620000000002</v>
      </c>
      <c r="EU144" s="1742">
        <v>169.67940000000002</v>
      </c>
      <c r="EV144" s="1742">
        <v>141.89179999999999</v>
      </c>
      <c r="EW144" s="1742">
        <v>286.2998</v>
      </c>
      <c r="EX144" s="1742">
        <v>212.01720000000003</v>
      </c>
      <c r="EY144" s="1742">
        <v>254.90200000000002</v>
      </c>
      <c r="EZ144" s="1742">
        <v>391.10500000000002</v>
      </c>
      <c r="FA144" s="1742">
        <v>442.41360000000003</v>
      </c>
      <c r="FB144" s="1742">
        <v>414.07900000000001</v>
      </c>
      <c r="FC144" s="1742">
        <v>328.63760000000002</v>
      </c>
      <c r="FD144" s="1742">
        <v>355.65940000000006</v>
      </c>
      <c r="FE144" s="1742">
        <v>430.70780000000002</v>
      </c>
      <c r="FF144" s="1742">
        <v>157.536</v>
      </c>
      <c r="FG144" s="1742">
        <v>213.65820000000002</v>
      </c>
      <c r="FH144" s="1742">
        <v>196.81060000000002</v>
      </c>
      <c r="FI144" s="1742">
        <v>196.81060000000002</v>
      </c>
      <c r="FJ144" s="1742">
        <v>201.07720000000003</v>
      </c>
      <c r="FK144" s="1742">
        <v>300.52179999999998</v>
      </c>
      <c r="FL144" s="1742">
        <v>258.73099999999999</v>
      </c>
      <c r="FM144" s="1742">
        <v>270.54620000000006</v>
      </c>
      <c r="FN144" s="1742">
        <v>353.03380000000004</v>
      </c>
      <c r="FO144" s="1742">
        <v>325.35559999999998</v>
      </c>
      <c r="FP144" s="1742">
        <v>284.87759999999997</v>
      </c>
      <c r="FQ144" s="1742">
        <v>378.74279999999999</v>
      </c>
      <c r="FR144" s="1742">
        <v>301.94400000000002</v>
      </c>
      <c r="FS144" s="1742">
        <v>319.55740000000003</v>
      </c>
      <c r="FT144" s="1742">
        <v>517.13380000000006</v>
      </c>
      <c r="FU144" s="1742">
        <v>462.54320000000007</v>
      </c>
      <c r="FV144" s="1742">
        <v>554.65800000000002</v>
      </c>
      <c r="FW144" s="1742">
        <v>496.12900000000002</v>
      </c>
      <c r="FX144" s="1742">
        <v>576.53800000000001</v>
      </c>
      <c r="FY144" s="1742">
        <v>569.42700000000002</v>
      </c>
      <c r="FZ144" s="1742">
        <v>597.65219999999999</v>
      </c>
      <c r="GA144" s="1742">
        <v>633.64480000000015</v>
      </c>
      <c r="GB144" s="1742">
        <v>616.68780000000015</v>
      </c>
      <c r="GC144" s="1742" t="s">
        <v>2861</v>
      </c>
      <c r="GD144" s="1742">
        <v>657.9316</v>
      </c>
      <c r="GE144" s="1742" t="s">
        <v>2861</v>
      </c>
      <c r="GF144" s="1742" t="s">
        <v>2861</v>
      </c>
      <c r="GG144" s="1742">
        <v>614.93740000000003</v>
      </c>
      <c r="GH144" s="1742">
        <v>639.99</v>
      </c>
      <c r="GI144" s="1742">
        <v>707.92740000000003</v>
      </c>
      <c r="GJ144" s="1742">
        <v>667.01180000000011</v>
      </c>
      <c r="GK144" s="1742">
        <v>567.56719999999996</v>
      </c>
      <c r="GL144" s="1742">
        <v>509.36640000000006</v>
      </c>
      <c r="GM144" s="1742">
        <v>564.72280000000012</v>
      </c>
      <c r="GN144" s="1742">
        <v>605.41960000000006</v>
      </c>
      <c r="GO144" s="1742">
        <v>743.04480000000012</v>
      </c>
      <c r="GP144" s="1742">
        <v>739.10640000000012</v>
      </c>
      <c r="GQ144" s="1742">
        <v>653.9932</v>
      </c>
      <c r="GR144" s="1742">
        <v>779.47500000000002</v>
      </c>
      <c r="GS144" s="1742">
        <v>701.47280000000012</v>
      </c>
      <c r="GT144" s="1742">
        <v>754.42240000000004</v>
      </c>
      <c r="GU144" s="1742">
        <v>768.31619999999998</v>
      </c>
      <c r="GV144" s="1742">
        <v>792.27480000000014</v>
      </c>
      <c r="GW144" s="1742" t="s">
        <v>2861</v>
      </c>
      <c r="GX144" s="1742">
        <v>775.53660000000002</v>
      </c>
      <c r="GY144" s="1742" t="s">
        <v>2861</v>
      </c>
      <c r="GZ144" s="1742" t="s">
        <v>2861</v>
      </c>
      <c r="HA144" s="1742" t="s">
        <v>2861</v>
      </c>
      <c r="HB144" s="1742" t="s">
        <v>2861</v>
      </c>
      <c r="HC144" s="1744" t="s">
        <v>2861</v>
      </c>
      <c r="HD144" s="1745" t="s">
        <v>4840</v>
      </c>
      <c r="HE144" s="1746" t="s">
        <v>4707</v>
      </c>
      <c r="HF144" s="1747">
        <v>286</v>
      </c>
    </row>
    <row r="145" spans="2:214" hidden="1">
      <c r="B145" s="1738">
        <v>291</v>
      </c>
      <c r="C145" s="1739" t="s">
        <v>4708</v>
      </c>
      <c r="D145" s="1740" t="s">
        <v>4708</v>
      </c>
      <c r="E145" s="1748">
        <v>1543.7400000000002</v>
      </c>
      <c r="F145" s="1743">
        <v>1665.8304000000003</v>
      </c>
      <c r="G145" s="1743">
        <v>1753.5692000000004</v>
      </c>
      <c r="H145" s="1743">
        <v>1566.8234000000002</v>
      </c>
      <c r="I145" s="1743">
        <v>1654.4528</v>
      </c>
      <c r="J145" s="1743">
        <v>1602.0502000000001</v>
      </c>
      <c r="K145" s="1743">
        <v>1533.8940000000002</v>
      </c>
      <c r="L145" s="1743">
        <v>1678.4114</v>
      </c>
      <c r="M145" s="1743">
        <v>1552.2732000000001</v>
      </c>
      <c r="N145" s="1743">
        <v>1778.2936</v>
      </c>
      <c r="O145" s="1743">
        <v>1449.8748000000001</v>
      </c>
      <c r="P145" s="1743">
        <v>1414.3198000000002</v>
      </c>
      <c r="Q145" s="1743">
        <v>1431.1674000000003</v>
      </c>
      <c r="R145" s="1743">
        <v>1366.9496000000001</v>
      </c>
      <c r="S145" s="1743">
        <v>1468.9104000000002</v>
      </c>
      <c r="T145" s="1743">
        <v>1503.8090000000002</v>
      </c>
      <c r="U145" s="1743">
        <v>1518.578</v>
      </c>
      <c r="V145" s="1743">
        <v>1486.9614000000001</v>
      </c>
      <c r="W145" s="1743">
        <v>1166.4194000000002</v>
      </c>
      <c r="X145" s="1743">
        <v>1307.5454</v>
      </c>
      <c r="Y145" s="1742">
        <v>946.41940000000011</v>
      </c>
      <c r="Z145" s="1742">
        <v>950.68600000000004</v>
      </c>
      <c r="AA145" s="1742">
        <v>925.96160000000009</v>
      </c>
      <c r="AB145" s="1742">
        <v>1046.0828000000001</v>
      </c>
      <c r="AC145" s="1742">
        <v>852.55420000000004</v>
      </c>
      <c r="AD145" s="1742">
        <v>803.10540000000003</v>
      </c>
      <c r="AE145" s="1742">
        <v>776.41180000000008</v>
      </c>
      <c r="AF145" s="1742">
        <v>945.32540000000006</v>
      </c>
      <c r="AG145" s="1742">
        <v>868.41719999999998</v>
      </c>
      <c r="AH145" s="1742">
        <v>711.31880000000012</v>
      </c>
      <c r="AI145" s="1742">
        <v>760.33</v>
      </c>
      <c r="AJ145" s="1742">
        <v>740.96619999999996</v>
      </c>
      <c r="AK145" s="1742">
        <v>761.42400000000009</v>
      </c>
      <c r="AL145" s="1742">
        <v>866.66680000000008</v>
      </c>
      <c r="AM145" s="1742">
        <v>817.87440000000004</v>
      </c>
      <c r="AN145" s="1742">
        <v>767.65980000000013</v>
      </c>
      <c r="AO145" s="1742">
        <v>670.07500000000005</v>
      </c>
      <c r="AP145" s="1742">
        <v>638.78660000000002</v>
      </c>
      <c r="AQ145" s="1742">
        <v>635.06700000000001</v>
      </c>
      <c r="AR145" s="1742">
        <v>699.50360000000001</v>
      </c>
      <c r="AS145" s="1742">
        <v>650.82060000000001</v>
      </c>
      <c r="AT145" s="1742">
        <v>612.53060000000005</v>
      </c>
      <c r="AU145" s="1742">
        <v>618.76640000000009</v>
      </c>
      <c r="AV145" s="1742">
        <v>588.572</v>
      </c>
      <c r="AW145" s="1742">
        <v>667.88700000000006</v>
      </c>
      <c r="AX145" s="1742">
        <v>584.19600000000003</v>
      </c>
      <c r="AY145" s="1742">
        <v>539.67020000000002</v>
      </c>
      <c r="AZ145" s="1742">
        <v>493.94100000000003</v>
      </c>
      <c r="BA145" s="1742">
        <v>508.92880000000002</v>
      </c>
      <c r="BB145" s="1742">
        <v>514.83640000000003</v>
      </c>
      <c r="BC145" s="1742">
        <v>537.26340000000005</v>
      </c>
      <c r="BD145" s="1742">
        <v>484.09500000000003</v>
      </c>
      <c r="BE145" s="1742">
        <v>518.55600000000004</v>
      </c>
      <c r="BF145" s="1742">
        <v>541.96760000000006</v>
      </c>
      <c r="BG145" s="1742">
        <v>566.91080000000011</v>
      </c>
      <c r="BH145" s="1742">
        <v>461.88680000000005</v>
      </c>
      <c r="BI145" s="1742">
        <v>481.46940000000006</v>
      </c>
      <c r="BJ145" s="1742">
        <v>467.46620000000007</v>
      </c>
      <c r="BK145" s="1742">
        <v>484.31380000000001</v>
      </c>
      <c r="BL145" s="1742">
        <v>448.9776</v>
      </c>
      <c r="BM145" s="1742">
        <v>458.60480000000001</v>
      </c>
      <c r="BN145" s="1742">
        <v>475.99940000000004</v>
      </c>
      <c r="BO145" s="1742">
        <v>471.40460000000002</v>
      </c>
      <c r="BP145" s="1742">
        <v>472.38920000000007</v>
      </c>
      <c r="BQ145" s="1742">
        <v>450.83740000000006</v>
      </c>
      <c r="BR145" s="1742">
        <v>491.4248</v>
      </c>
      <c r="BS145" s="1742">
        <v>485.29840000000007</v>
      </c>
      <c r="BT145" s="1742">
        <v>421.73700000000002</v>
      </c>
      <c r="BU145" s="1742">
        <v>424.69080000000002</v>
      </c>
      <c r="BV145" s="1742" t="s">
        <v>2861</v>
      </c>
      <c r="BW145" s="1742">
        <v>419.2208</v>
      </c>
      <c r="BX145" s="1742">
        <v>432.23940000000005</v>
      </c>
      <c r="BY145" s="1742">
        <v>405.98340000000007</v>
      </c>
      <c r="BZ145" s="1742">
        <v>371.41300000000001</v>
      </c>
      <c r="CA145" s="1742">
        <v>499.52040000000005</v>
      </c>
      <c r="CB145" s="1742">
        <v>464.40300000000002</v>
      </c>
      <c r="CC145" s="1742">
        <v>409.81240000000008</v>
      </c>
      <c r="CD145" s="1742">
        <v>478.40620000000007</v>
      </c>
      <c r="CE145" s="1742">
        <v>475.12420000000003</v>
      </c>
      <c r="CF145" s="1742">
        <v>549.9538</v>
      </c>
      <c r="CG145" s="1742" t="s">
        <v>2861</v>
      </c>
      <c r="CH145" s="1742">
        <v>312.33700000000005</v>
      </c>
      <c r="CI145" s="1742">
        <v>300.74059999999997</v>
      </c>
      <c r="CJ145" s="1742">
        <v>330.935</v>
      </c>
      <c r="CK145" s="1742">
        <v>281.15800000000002</v>
      </c>
      <c r="CL145" s="1742">
        <v>259.16860000000003</v>
      </c>
      <c r="CM145" s="1742">
        <v>325.13679999999999</v>
      </c>
      <c r="CN145" s="1742">
        <v>357.738</v>
      </c>
      <c r="CO145" s="1742">
        <v>203.48400000000001</v>
      </c>
      <c r="CP145" s="1742">
        <v>187.2928</v>
      </c>
      <c r="CQ145" s="1742">
        <v>161.4744</v>
      </c>
      <c r="CR145" s="1742">
        <v>359.70720000000006</v>
      </c>
      <c r="CS145" s="1742">
        <v>371.74120000000005</v>
      </c>
      <c r="CT145" s="1742">
        <v>335.63920000000002</v>
      </c>
      <c r="CU145" s="1742">
        <v>380.71200000000005</v>
      </c>
      <c r="CV145" s="1742">
        <v>322.83940000000007</v>
      </c>
      <c r="CW145" s="1742">
        <v>372.83520000000004</v>
      </c>
      <c r="CX145" s="1742">
        <v>246.36879999999999</v>
      </c>
      <c r="CY145" s="1742">
        <v>286.51859999999999</v>
      </c>
      <c r="CZ145" s="1742">
        <v>159.17700000000002</v>
      </c>
      <c r="DA145" s="1742">
        <v>145.93960000000001</v>
      </c>
      <c r="DB145" s="1742">
        <v>179.63480000000001</v>
      </c>
      <c r="DC145" s="1742">
        <v>192.54400000000001</v>
      </c>
      <c r="DD145" s="1742">
        <v>268.24880000000002</v>
      </c>
      <c r="DE145" s="1742">
        <v>284.3306</v>
      </c>
      <c r="DF145" s="1742">
        <v>227.66140000000001</v>
      </c>
      <c r="DG145" s="1742">
        <v>307.52340000000004</v>
      </c>
      <c r="DH145" s="1742">
        <v>141.673</v>
      </c>
      <c r="DI145" s="1742">
        <v>203.92160000000001</v>
      </c>
      <c r="DJ145" s="1742">
        <v>169.02300000000002</v>
      </c>
      <c r="DK145" s="1742">
        <v>98.897600000000011</v>
      </c>
      <c r="DL145" s="1742">
        <v>119.5742</v>
      </c>
      <c r="DM145" s="1742">
        <v>134.01500000000001</v>
      </c>
      <c r="DN145" s="1742">
        <v>54.918800000000005</v>
      </c>
      <c r="DO145" s="1742">
        <v>164.64700000000002</v>
      </c>
      <c r="DP145" s="1742">
        <v>71.547600000000017</v>
      </c>
      <c r="DQ145" s="1742">
        <v>125.5912</v>
      </c>
      <c r="DR145" s="1742">
        <v>89.270399999999995</v>
      </c>
      <c r="DS145" s="1742">
        <v>68.484400000000008</v>
      </c>
      <c r="DT145" s="1742">
        <v>45.729199999999999</v>
      </c>
      <c r="DU145" s="1742">
        <v>150.20620000000002</v>
      </c>
      <c r="DV145" s="1742">
        <v>69.578400000000002</v>
      </c>
      <c r="DW145" s="1742">
        <v>87.191800000000015</v>
      </c>
      <c r="DX145" s="1742">
        <v>40.478000000000002</v>
      </c>
      <c r="DY145" s="1742">
        <v>55.028199999999998</v>
      </c>
      <c r="DZ145" s="1742">
        <v>31.179000000000002</v>
      </c>
      <c r="EA145" s="1742">
        <v>63.12380000000001</v>
      </c>
      <c r="EB145" s="1742">
        <v>81.612399999999994</v>
      </c>
      <c r="EC145" s="1742">
        <v>61.482800000000005</v>
      </c>
      <c r="ED145" s="1742">
        <v>135.43720000000002</v>
      </c>
      <c r="EE145" s="1742">
        <v>203.1558</v>
      </c>
      <c r="EF145" s="1742">
        <v>138.93800000000002</v>
      </c>
      <c r="EG145" s="1742">
        <v>141.34479999999999</v>
      </c>
      <c r="EH145" s="1742">
        <v>0</v>
      </c>
      <c r="EI145" s="1742">
        <v>85.332000000000008</v>
      </c>
      <c r="EJ145" s="1742">
        <v>103.4924</v>
      </c>
      <c r="EK145" s="1742">
        <v>154.14460000000003</v>
      </c>
      <c r="EL145" s="1742">
        <v>223.50420000000003</v>
      </c>
      <c r="EM145" s="1742">
        <v>232.47500000000002</v>
      </c>
      <c r="EN145" s="1742">
        <v>283.89300000000003</v>
      </c>
      <c r="EO145" s="1742">
        <v>265.95140000000004</v>
      </c>
      <c r="EP145" s="1742">
        <v>310.91480000000001</v>
      </c>
      <c r="EQ145" s="1742">
        <v>340.67160000000001</v>
      </c>
      <c r="ER145" s="1742">
        <v>439.24100000000004</v>
      </c>
      <c r="ES145" s="1742">
        <v>397.88780000000003</v>
      </c>
      <c r="ET145" s="1742">
        <v>373.81980000000004</v>
      </c>
      <c r="EU145" s="1742">
        <v>223.50420000000003</v>
      </c>
      <c r="EV145" s="1742">
        <v>206.87540000000001</v>
      </c>
      <c r="EW145" s="1742">
        <v>340.12459999999999</v>
      </c>
      <c r="EX145" s="1742">
        <v>265.73260000000005</v>
      </c>
      <c r="EY145" s="1742">
        <v>319.88560000000001</v>
      </c>
      <c r="EZ145" s="1742">
        <v>444.9298</v>
      </c>
      <c r="FA145" s="1742">
        <v>496.23840000000007</v>
      </c>
      <c r="FB145" s="1742">
        <v>467.90380000000005</v>
      </c>
      <c r="FC145" s="1742">
        <v>382.35300000000001</v>
      </c>
      <c r="FD145" s="1742">
        <v>409.37479999999999</v>
      </c>
      <c r="FE145" s="1742">
        <v>484.42320000000007</v>
      </c>
      <c r="FF145" s="1742">
        <v>165.9598</v>
      </c>
      <c r="FG145" s="1742">
        <v>222.08200000000002</v>
      </c>
      <c r="FH145" s="1742">
        <v>205.12500000000003</v>
      </c>
      <c r="FI145" s="1742">
        <v>205.12500000000003</v>
      </c>
      <c r="FJ145" s="1742">
        <v>220.87860000000003</v>
      </c>
      <c r="FK145" s="1742">
        <v>312.99340000000007</v>
      </c>
      <c r="FL145" s="1742">
        <v>271.31200000000001</v>
      </c>
      <c r="FM145" s="1742">
        <v>304.24140000000006</v>
      </c>
      <c r="FN145" s="1742">
        <v>365.50540000000007</v>
      </c>
      <c r="FO145" s="1742">
        <v>337.82720000000006</v>
      </c>
      <c r="FP145" s="1742">
        <v>293.62959999999998</v>
      </c>
      <c r="FQ145" s="1742">
        <v>387.4948</v>
      </c>
      <c r="FR145" s="1742">
        <v>310.69600000000003</v>
      </c>
      <c r="FS145" s="1742">
        <v>328.30940000000004</v>
      </c>
      <c r="FT145" s="1742">
        <v>570.95860000000005</v>
      </c>
      <c r="FU145" s="1742">
        <v>516.36800000000005</v>
      </c>
      <c r="FV145" s="1742">
        <v>608.37340000000006</v>
      </c>
      <c r="FW145" s="1742">
        <v>549.9538</v>
      </c>
      <c r="FX145" s="1742">
        <v>630.36280000000011</v>
      </c>
      <c r="FY145" s="1742">
        <v>623.25180000000012</v>
      </c>
      <c r="FZ145" s="1742">
        <v>651.47700000000009</v>
      </c>
      <c r="GA145" s="1742">
        <v>687.46960000000001</v>
      </c>
      <c r="GB145" s="1742">
        <v>670.51260000000002</v>
      </c>
      <c r="GC145" s="1742" t="s">
        <v>2861</v>
      </c>
      <c r="GD145" s="1742">
        <v>711.7564000000001</v>
      </c>
      <c r="GE145" s="1742" t="s">
        <v>2861</v>
      </c>
      <c r="GF145" s="1742" t="s">
        <v>2861</v>
      </c>
      <c r="GG145" s="1742">
        <v>668.76220000000001</v>
      </c>
      <c r="GH145" s="1742">
        <v>693.70540000000005</v>
      </c>
      <c r="GI145" s="1742">
        <v>761.64280000000008</v>
      </c>
      <c r="GJ145" s="1742">
        <v>720.83659999999998</v>
      </c>
      <c r="GK145" s="1742">
        <v>621.39200000000005</v>
      </c>
      <c r="GL145" s="1742">
        <v>563.19119999999998</v>
      </c>
      <c r="GM145" s="1742">
        <v>618.54759999999999</v>
      </c>
      <c r="GN145" s="1742">
        <v>659.24440000000004</v>
      </c>
      <c r="GO145" s="1742">
        <v>796.86959999999999</v>
      </c>
      <c r="GP145" s="1742">
        <v>792.93119999999999</v>
      </c>
      <c r="GQ145" s="1742">
        <v>707.8180000000001</v>
      </c>
      <c r="GR145" s="1742">
        <v>833.29980000000012</v>
      </c>
      <c r="GS145" s="1742">
        <v>755.29759999999999</v>
      </c>
      <c r="GT145" s="1742">
        <v>808.24720000000002</v>
      </c>
      <c r="GU145" s="1742">
        <v>822.14100000000008</v>
      </c>
      <c r="GV145" s="1742">
        <v>846.09960000000001</v>
      </c>
      <c r="GW145" s="1742" t="s">
        <v>2861</v>
      </c>
      <c r="GX145" s="1742">
        <v>829.25200000000007</v>
      </c>
      <c r="GY145" s="1742" t="s">
        <v>2861</v>
      </c>
      <c r="GZ145" s="1742" t="s">
        <v>2861</v>
      </c>
      <c r="HA145" s="1742" t="s">
        <v>2861</v>
      </c>
      <c r="HB145" s="1742" t="s">
        <v>2861</v>
      </c>
      <c r="HC145" s="1744" t="s">
        <v>2861</v>
      </c>
      <c r="HD145" s="1745" t="s">
        <v>4708</v>
      </c>
      <c r="HE145" s="1746" t="s">
        <v>4708</v>
      </c>
      <c r="HF145" s="1747">
        <v>291</v>
      </c>
    </row>
    <row r="146" spans="2:214" hidden="1">
      <c r="B146" s="1738">
        <v>292</v>
      </c>
      <c r="C146" s="1739" t="s">
        <v>4708</v>
      </c>
      <c r="D146" s="1740" t="s">
        <v>4841</v>
      </c>
      <c r="E146" s="1748">
        <v>1590.1256000000001</v>
      </c>
      <c r="F146" s="1743">
        <v>1712.2160000000001</v>
      </c>
      <c r="G146" s="1743">
        <v>1799.9548000000002</v>
      </c>
      <c r="H146" s="1743">
        <v>1613.2090000000001</v>
      </c>
      <c r="I146" s="1743">
        <v>1700.8384000000001</v>
      </c>
      <c r="J146" s="1743">
        <v>1648.4358000000002</v>
      </c>
      <c r="K146" s="1743">
        <v>1580.2796000000001</v>
      </c>
      <c r="L146" s="1743">
        <v>1724.797</v>
      </c>
      <c r="M146" s="1743">
        <v>1598.6588000000002</v>
      </c>
      <c r="N146" s="1743">
        <v>1824.6792</v>
      </c>
      <c r="O146" s="1743">
        <v>1496.2604000000001</v>
      </c>
      <c r="P146" s="1743">
        <v>1460.7054000000001</v>
      </c>
      <c r="Q146" s="1743">
        <v>1477.5530000000001</v>
      </c>
      <c r="R146" s="1743">
        <v>1413.3352</v>
      </c>
      <c r="S146" s="1743">
        <v>1515.296</v>
      </c>
      <c r="T146" s="1743">
        <v>1550.1946</v>
      </c>
      <c r="U146" s="1743">
        <v>1564.9636</v>
      </c>
      <c r="V146" s="1743">
        <v>1533.3470000000002</v>
      </c>
      <c r="W146" s="1743">
        <v>1212.8050000000001</v>
      </c>
      <c r="X146" s="1743">
        <v>1353.931</v>
      </c>
      <c r="Y146" s="1742">
        <v>992.80500000000006</v>
      </c>
      <c r="Z146" s="1742">
        <v>996.63400000000013</v>
      </c>
      <c r="AA146" s="1742">
        <v>972.34720000000004</v>
      </c>
      <c r="AB146" s="1742">
        <v>1092.5778</v>
      </c>
      <c r="AC146" s="1742">
        <v>898.50220000000002</v>
      </c>
      <c r="AD146" s="1742">
        <v>849.05340000000012</v>
      </c>
      <c r="AE146" s="1742">
        <v>822.4692</v>
      </c>
      <c r="AF146" s="1742">
        <v>991.27340000000015</v>
      </c>
      <c r="AG146" s="1742">
        <v>914.36520000000007</v>
      </c>
      <c r="AH146" s="1742">
        <v>757.37620000000004</v>
      </c>
      <c r="AI146" s="1742">
        <v>806.38740000000007</v>
      </c>
      <c r="AJ146" s="1742">
        <v>787.02359999999999</v>
      </c>
      <c r="AK146" s="1742">
        <v>807.9190000000001</v>
      </c>
      <c r="AL146" s="1742">
        <v>913.05240000000015</v>
      </c>
      <c r="AM146" s="1742">
        <v>864.2600000000001</v>
      </c>
      <c r="AN146" s="1742">
        <v>814.04540000000009</v>
      </c>
      <c r="AO146" s="1742">
        <v>716.4606</v>
      </c>
      <c r="AP146" s="1742">
        <v>685.17219999999998</v>
      </c>
      <c r="AQ146" s="1742">
        <v>681.56200000000001</v>
      </c>
      <c r="AR146" s="1742">
        <v>745.88919999999996</v>
      </c>
      <c r="AS146" s="1742">
        <v>696.87800000000004</v>
      </c>
      <c r="AT146" s="1742">
        <v>658.47860000000003</v>
      </c>
      <c r="AU146" s="1742">
        <v>664.82380000000012</v>
      </c>
      <c r="AV146" s="1742">
        <v>634.95760000000007</v>
      </c>
      <c r="AW146" s="1742">
        <v>713.83500000000004</v>
      </c>
      <c r="AX146" s="1742">
        <v>630.14400000000001</v>
      </c>
      <c r="AY146" s="1742">
        <v>585.72760000000005</v>
      </c>
      <c r="AZ146" s="1742">
        <v>539.99840000000006</v>
      </c>
      <c r="BA146" s="1742">
        <v>554.98620000000005</v>
      </c>
      <c r="BB146" s="1742">
        <v>560.89380000000006</v>
      </c>
      <c r="BC146" s="1742">
        <v>583.21140000000003</v>
      </c>
      <c r="BD146" s="1742">
        <v>530.15240000000006</v>
      </c>
      <c r="BE146" s="1742">
        <v>564.61340000000007</v>
      </c>
      <c r="BF146" s="1742">
        <v>588.02500000000009</v>
      </c>
      <c r="BG146" s="1742">
        <v>612.85880000000009</v>
      </c>
      <c r="BH146" s="1742">
        <v>507.83480000000003</v>
      </c>
      <c r="BI146" s="1742">
        <v>527.52679999999998</v>
      </c>
      <c r="BJ146" s="1742">
        <v>513.52359999999999</v>
      </c>
      <c r="BK146" s="1742">
        <v>530.37120000000004</v>
      </c>
      <c r="BL146" s="1742">
        <v>494.92560000000003</v>
      </c>
      <c r="BM146" s="1742">
        <v>504.55280000000005</v>
      </c>
      <c r="BN146" s="1742">
        <v>522.05680000000007</v>
      </c>
      <c r="BO146" s="1742">
        <v>517.35260000000005</v>
      </c>
      <c r="BP146" s="1742">
        <v>518.44659999999999</v>
      </c>
      <c r="BQ146" s="1742">
        <v>496.89480000000003</v>
      </c>
      <c r="BR146" s="1742">
        <v>537.48220000000003</v>
      </c>
      <c r="BS146" s="1742">
        <v>531.24640000000011</v>
      </c>
      <c r="BT146" s="1742">
        <v>467.79440000000005</v>
      </c>
      <c r="BU146" s="1742">
        <v>470.74820000000005</v>
      </c>
      <c r="BV146" s="1742" t="s">
        <v>2861</v>
      </c>
      <c r="BW146" s="1742">
        <v>465.27820000000003</v>
      </c>
      <c r="BX146" s="1742">
        <v>478.29680000000002</v>
      </c>
      <c r="BY146" s="1742">
        <v>452.04080000000005</v>
      </c>
      <c r="BZ146" s="1742">
        <v>417.47040000000004</v>
      </c>
      <c r="CA146" s="1742">
        <v>545.90600000000006</v>
      </c>
      <c r="CB146" s="1742">
        <v>510.78860000000003</v>
      </c>
      <c r="CC146" s="1742">
        <v>456.19800000000004</v>
      </c>
      <c r="CD146" s="1742">
        <v>524.79180000000008</v>
      </c>
      <c r="CE146" s="1742">
        <v>521.1816</v>
      </c>
      <c r="CF146" s="1742">
        <v>596.33940000000007</v>
      </c>
      <c r="CG146" s="1742" t="s">
        <v>2861</v>
      </c>
      <c r="CH146" s="1742">
        <v>358.7226</v>
      </c>
      <c r="CI146" s="1742">
        <v>347.23559999999998</v>
      </c>
      <c r="CJ146" s="1742">
        <v>377.32060000000001</v>
      </c>
      <c r="CK146" s="1742">
        <v>327.54360000000003</v>
      </c>
      <c r="CL146" s="1742">
        <v>305.55420000000004</v>
      </c>
      <c r="CM146" s="1742">
        <v>371.52240000000006</v>
      </c>
      <c r="CN146" s="1742">
        <v>404.12360000000001</v>
      </c>
      <c r="CO146" s="1742">
        <v>249.86960000000002</v>
      </c>
      <c r="CP146" s="1742">
        <v>233.67840000000001</v>
      </c>
      <c r="CQ146" s="1742">
        <v>207.86</v>
      </c>
      <c r="CR146" s="1742">
        <v>405.65520000000004</v>
      </c>
      <c r="CS146" s="1742">
        <v>417.68920000000003</v>
      </c>
      <c r="CT146" s="1742">
        <v>381.69659999999999</v>
      </c>
      <c r="CU146" s="1742">
        <v>426.76940000000008</v>
      </c>
      <c r="CV146" s="1742">
        <v>368.89680000000004</v>
      </c>
      <c r="CW146" s="1742">
        <v>418.89260000000002</v>
      </c>
      <c r="CX146" s="1742">
        <v>292.42620000000005</v>
      </c>
      <c r="CY146" s="1742">
        <v>332.57600000000002</v>
      </c>
      <c r="CZ146" s="1742">
        <v>205.56260000000003</v>
      </c>
      <c r="DA146" s="1742">
        <v>192.32520000000002</v>
      </c>
      <c r="DB146" s="1742">
        <v>225.58279999999999</v>
      </c>
      <c r="DC146" s="1742">
        <v>238.60140000000001</v>
      </c>
      <c r="DD146" s="1742">
        <v>314.74380000000002</v>
      </c>
      <c r="DE146" s="1742">
        <v>330.27859999999998</v>
      </c>
      <c r="DF146" s="1742">
        <v>273.71879999999999</v>
      </c>
      <c r="DG146" s="1742">
        <v>353.58080000000001</v>
      </c>
      <c r="DH146" s="1742">
        <v>187.62100000000001</v>
      </c>
      <c r="DI146" s="1742">
        <v>249.97900000000001</v>
      </c>
      <c r="DJ146" s="1742">
        <v>215.0804</v>
      </c>
      <c r="DK146" s="1742">
        <v>144.95500000000001</v>
      </c>
      <c r="DL146" s="1742">
        <v>165.63160000000002</v>
      </c>
      <c r="DM146" s="1742">
        <v>146.04900000000001</v>
      </c>
      <c r="DN146" s="1742">
        <v>100.97620000000001</v>
      </c>
      <c r="DO146" s="1742">
        <v>162.24020000000002</v>
      </c>
      <c r="DP146" s="1742">
        <v>112.7914</v>
      </c>
      <c r="DQ146" s="1742">
        <v>172.08620000000002</v>
      </c>
      <c r="DR146" s="1742">
        <v>135.65600000000001</v>
      </c>
      <c r="DS146" s="1742">
        <v>109.7282</v>
      </c>
      <c r="DT146" s="1742">
        <v>99.444600000000008</v>
      </c>
      <c r="DU146" s="1742">
        <v>191.55940000000001</v>
      </c>
      <c r="DV146" s="1742">
        <v>110.82220000000001</v>
      </c>
      <c r="DW146" s="1742">
        <v>128.54500000000002</v>
      </c>
      <c r="DX146" s="1742">
        <v>70.672399999999996</v>
      </c>
      <c r="DY146" s="1742">
        <v>71.328800000000015</v>
      </c>
      <c r="DZ146" s="1742">
        <v>65.749400000000009</v>
      </c>
      <c r="EA146" s="1742">
        <v>93.318200000000004</v>
      </c>
      <c r="EB146" s="1742">
        <v>111.25980000000001</v>
      </c>
      <c r="EC146" s="1742">
        <v>91.677199999999999</v>
      </c>
      <c r="ED146" s="1742">
        <v>165.63160000000002</v>
      </c>
      <c r="EE146" s="1742">
        <v>242.10220000000004</v>
      </c>
      <c r="EF146" s="1742">
        <v>169.24180000000001</v>
      </c>
      <c r="EG146" s="1742">
        <v>171.53920000000002</v>
      </c>
      <c r="EH146" s="1742">
        <v>85.988399999999999</v>
      </c>
      <c r="EI146" s="1742">
        <v>0</v>
      </c>
      <c r="EJ146" s="1742">
        <v>90.802000000000007</v>
      </c>
      <c r="EK146" s="1742">
        <v>147.79939999999999</v>
      </c>
      <c r="EL146" s="1742">
        <v>162.34960000000001</v>
      </c>
      <c r="EM146" s="1742">
        <v>262.6694</v>
      </c>
      <c r="EN146" s="1742">
        <v>313.97800000000001</v>
      </c>
      <c r="EO146" s="1742">
        <v>296.14580000000001</v>
      </c>
      <c r="EP146" s="1742">
        <v>341.10920000000004</v>
      </c>
      <c r="EQ146" s="1742">
        <v>370.86600000000004</v>
      </c>
      <c r="ER146" s="1742">
        <v>469.43540000000007</v>
      </c>
      <c r="ES146" s="1742">
        <v>428.08220000000006</v>
      </c>
      <c r="ET146" s="1742">
        <v>404.01420000000002</v>
      </c>
      <c r="EU146" s="1742">
        <v>253.58920000000003</v>
      </c>
      <c r="EV146" s="1742">
        <v>237.06980000000001</v>
      </c>
      <c r="EW146" s="1742">
        <v>370.31900000000002</v>
      </c>
      <c r="EX146" s="1742">
        <v>295.92700000000002</v>
      </c>
      <c r="EY146" s="1742">
        <v>350.08000000000004</v>
      </c>
      <c r="EZ146" s="1742">
        <v>475.12420000000003</v>
      </c>
      <c r="FA146" s="1742">
        <v>526.43280000000004</v>
      </c>
      <c r="FB146" s="1742">
        <v>497.98880000000003</v>
      </c>
      <c r="FC146" s="1742">
        <v>412.54740000000004</v>
      </c>
      <c r="FD146" s="1742">
        <v>439.56920000000002</v>
      </c>
      <c r="FE146" s="1742">
        <v>514.61760000000004</v>
      </c>
      <c r="FF146" s="1742">
        <v>196.15420000000003</v>
      </c>
      <c r="FG146" s="1742">
        <v>252.27640000000002</v>
      </c>
      <c r="FH146" s="1742">
        <v>235.3194</v>
      </c>
      <c r="FI146" s="1742">
        <v>235.4288</v>
      </c>
      <c r="FJ146" s="1742">
        <v>251.1824</v>
      </c>
      <c r="FK146" s="1742">
        <v>343.29720000000003</v>
      </c>
      <c r="FL146" s="1742">
        <v>301.50640000000004</v>
      </c>
      <c r="FM146" s="1742">
        <v>334.43580000000003</v>
      </c>
      <c r="FN146" s="1742">
        <v>395.80920000000003</v>
      </c>
      <c r="FO146" s="1742">
        <v>368.13100000000003</v>
      </c>
      <c r="FP146" s="1742">
        <v>323.93340000000006</v>
      </c>
      <c r="FQ146" s="1742">
        <v>417.68920000000003</v>
      </c>
      <c r="FR146" s="1742">
        <v>340.99979999999999</v>
      </c>
      <c r="FS146" s="1742">
        <v>358.50380000000001</v>
      </c>
      <c r="FT146" s="1742">
        <v>601.15300000000002</v>
      </c>
      <c r="FU146" s="1742">
        <v>546.56240000000003</v>
      </c>
      <c r="FV146" s="1742">
        <v>638.56780000000015</v>
      </c>
      <c r="FW146" s="1742">
        <v>580.14819999999997</v>
      </c>
      <c r="FX146" s="1742">
        <v>660.44780000000014</v>
      </c>
      <c r="FY146" s="1742">
        <v>653.44619999999998</v>
      </c>
      <c r="FZ146" s="1742">
        <v>681.67140000000006</v>
      </c>
      <c r="GA146" s="1742">
        <v>717.6640000000001</v>
      </c>
      <c r="GB146" s="1742">
        <v>700.70700000000011</v>
      </c>
      <c r="GC146" s="1742" t="s">
        <v>2861</v>
      </c>
      <c r="GD146" s="1742">
        <v>741.95080000000007</v>
      </c>
      <c r="GE146" s="1742" t="s">
        <v>2861</v>
      </c>
      <c r="GF146" s="1742" t="s">
        <v>2861</v>
      </c>
      <c r="GG146" s="1742">
        <v>698.95659999999998</v>
      </c>
      <c r="GH146" s="1742">
        <v>723.89980000000014</v>
      </c>
      <c r="GI146" s="1742">
        <v>791.83720000000005</v>
      </c>
      <c r="GJ146" s="1742">
        <v>750.92160000000001</v>
      </c>
      <c r="GK146" s="1742">
        <v>651.47700000000009</v>
      </c>
      <c r="GL146" s="1742">
        <v>593.38560000000007</v>
      </c>
      <c r="GM146" s="1742">
        <v>648.63260000000002</v>
      </c>
      <c r="GN146" s="1742">
        <v>689.32940000000008</v>
      </c>
      <c r="GO146" s="1742">
        <v>827.06400000000008</v>
      </c>
      <c r="GP146" s="1742">
        <v>823.12560000000008</v>
      </c>
      <c r="GQ146" s="1742">
        <v>737.90300000000002</v>
      </c>
      <c r="GR146" s="1742">
        <v>863.49419999999998</v>
      </c>
      <c r="GS146" s="1742">
        <v>785.49200000000008</v>
      </c>
      <c r="GT146" s="1742">
        <v>838.44159999999999</v>
      </c>
      <c r="GU146" s="1742">
        <v>852.33540000000005</v>
      </c>
      <c r="GV146" s="1742">
        <v>876.18460000000005</v>
      </c>
      <c r="GW146" s="1742" t="s">
        <v>2861</v>
      </c>
      <c r="GX146" s="1742">
        <v>859.44640000000004</v>
      </c>
      <c r="GY146" s="1742" t="s">
        <v>2861</v>
      </c>
      <c r="GZ146" s="1742" t="s">
        <v>2861</v>
      </c>
      <c r="HA146" s="1742" t="s">
        <v>2861</v>
      </c>
      <c r="HB146" s="1742" t="s">
        <v>2861</v>
      </c>
      <c r="HC146" s="1744" t="s">
        <v>2861</v>
      </c>
      <c r="HD146" s="1745" t="s">
        <v>4841</v>
      </c>
      <c r="HE146" s="1746" t="s">
        <v>4708</v>
      </c>
      <c r="HF146" s="1747">
        <v>292</v>
      </c>
    </row>
    <row r="147" spans="2:214" hidden="1">
      <c r="B147" s="1738">
        <v>301</v>
      </c>
      <c r="C147" s="1739" t="s">
        <v>4709</v>
      </c>
      <c r="D147" s="1740" t="s">
        <v>4709</v>
      </c>
      <c r="E147" s="1748">
        <v>1605.6604000000002</v>
      </c>
      <c r="F147" s="1743">
        <v>1727.7508000000003</v>
      </c>
      <c r="G147" s="1743">
        <v>1815.4896000000003</v>
      </c>
      <c r="H147" s="1743">
        <v>1628.7438000000002</v>
      </c>
      <c r="I147" s="1743">
        <v>1716.3732</v>
      </c>
      <c r="J147" s="1743">
        <v>1663.9706000000001</v>
      </c>
      <c r="K147" s="1743">
        <v>1595.8144000000002</v>
      </c>
      <c r="L147" s="1743">
        <v>1740.3317999999999</v>
      </c>
      <c r="M147" s="1743">
        <v>1614.1936000000001</v>
      </c>
      <c r="N147" s="1743">
        <v>1840.2139999999999</v>
      </c>
      <c r="O147" s="1743">
        <v>1511.7952</v>
      </c>
      <c r="P147" s="1743">
        <v>1476.2402000000002</v>
      </c>
      <c r="Q147" s="1743">
        <v>1493.0878000000002</v>
      </c>
      <c r="R147" s="1743">
        <v>1428.8700000000001</v>
      </c>
      <c r="S147" s="1743">
        <v>1530.8308000000002</v>
      </c>
      <c r="T147" s="1743">
        <v>1565.7294000000002</v>
      </c>
      <c r="U147" s="1743">
        <v>1580.4983999999999</v>
      </c>
      <c r="V147" s="1743">
        <v>1548.8818000000001</v>
      </c>
      <c r="W147" s="1743">
        <v>1228.3398000000002</v>
      </c>
      <c r="X147" s="1743">
        <v>1369.4657999999999</v>
      </c>
      <c r="Y147" s="1742">
        <v>1008.3398000000001</v>
      </c>
      <c r="Z147" s="1742">
        <v>1014.9038000000002</v>
      </c>
      <c r="AA147" s="1742">
        <v>987.88200000000006</v>
      </c>
      <c r="AB147" s="1742">
        <v>1108.1126000000002</v>
      </c>
      <c r="AC147" s="1742">
        <v>916.77200000000005</v>
      </c>
      <c r="AD147" s="1742">
        <v>867.32320000000004</v>
      </c>
      <c r="AE147" s="1742">
        <v>840.73900000000003</v>
      </c>
      <c r="AF147" s="1742">
        <v>1009.5432000000001</v>
      </c>
      <c r="AG147" s="1742">
        <v>932.6350000000001</v>
      </c>
      <c r="AH147" s="1742">
        <v>775.64600000000007</v>
      </c>
      <c r="AI147" s="1742">
        <v>824.65719999999999</v>
      </c>
      <c r="AJ147" s="1742">
        <v>805.18400000000008</v>
      </c>
      <c r="AK147" s="1742">
        <v>823.34440000000006</v>
      </c>
      <c r="AL147" s="1742">
        <v>928.58720000000005</v>
      </c>
      <c r="AM147" s="1742">
        <v>879.79480000000012</v>
      </c>
      <c r="AN147" s="1742">
        <v>829.58019999999999</v>
      </c>
      <c r="AO147" s="1742">
        <v>731.99540000000013</v>
      </c>
      <c r="AP147" s="1742">
        <v>700.70700000000011</v>
      </c>
      <c r="AQ147" s="1742">
        <v>696.98740000000009</v>
      </c>
      <c r="AR147" s="1742">
        <v>761.42400000000009</v>
      </c>
      <c r="AS147" s="1742">
        <v>715.03840000000002</v>
      </c>
      <c r="AT147" s="1742">
        <v>683.31240000000003</v>
      </c>
      <c r="AU147" s="1742">
        <v>687.14140000000009</v>
      </c>
      <c r="AV147" s="1742">
        <v>650.49240000000009</v>
      </c>
      <c r="AW147" s="1742">
        <v>738.66880000000015</v>
      </c>
      <c r="AX147" s="1742">
        <v>652.57100000000003</v>
      </c>
      <c r="AY147" s="1742">
        <v>610.56140000000005</v>
      </c>
      <c r="AZ147" s="1742">
        <v>564.83219999999994</v>
      </c>
      <c r="BA147" s="1742">
        <v>579.82000000000005</v>
      </c>
      <c r="BB147" s="1742">
        <v>585.72760000000005</v>
      </c>
      <c r="BC147" s="1742">
        <v>605.63840000000005</v>
      </c>
      <c r="BD147" s="1742">
        <v>552.47</v>
      </c>
      <c r="BE147" s="1742">
        <v>588.46260000000007</v>
      </c>
      <c r="BF147" s="1742">
        <v>610.452</v>
      </c>
      <c r="BG147" s="1742">
        <v>635.28580000000011</v>
      </c>
      <c r="BH147" s="1742">
        <v>530.26179999999999</v>
      </c>
      <c r="BI147" s="1742">
        <v>549.9538</v>
      </c>
      <c r="BJ147" s="1742">
        <v>535.84120000000007</v>
      </c>
      <c r="BK147" s="1742">
        <v>552.68880000000001</v>
      </c>
      <c r="BL147" s="1742">
        <v>519.75940000000003</v>
      </c>
      <c r="BM147" s="1742">
        <v>529.38660000000004</v>
      </c>
      <c r="BN147" s="1742">
        <v>546.89060000000006</v>
      </c>
      <c r="BO147" s="1742">
        <v>539.77960000000007</v>
      </c>
      <c r="BP147" s="1742">
        <v>543.2804000000001</v>
      </c>
      <c r="BQ147" s="1742">
        <v>521.72860000000003</v>
      </c>
      <c r="BR147" s="1742">
        <v>562.31600000000003</v>
      </c>
      <c r="BS147" s="1742">
        <v>556.0802000000001</v>
      </c>
      <c r="BT147" s="1742">
        <v>492.5188</v>
      </c>
      <c r="BU147" s="1742">
        <v>495.4726</v>
      </c>
      <c r="BV147" s="1742" t="s">
        <v>2861</v>
      </c>
      <c r="BW147" s="1742">
        <v>490.11200000000002</v>
      </c>
      <c r="BX147" s="1742">
        <v>503.13060000000002</v>
      </c>
      <c r="BY147" s="1742">
        <v>476.87459999999999</v>
      </c>
      <c r="BZ147" s="1742">
        <v>442.30420000000004</v>
      </c>
      <c r="CA147" s="1742">
        <v>561.44080000000008</v>
      </c>
      <c r="CB147" s="1742">
        <v>526.32340000000011</v>
      </c>
      <c r="CC147" s="1742">
        <v>471.7328</v>
      </c>
      <c r="CD147" s="1742">
        <v>540.32659999999998</v>
      </c>
      <c r="CE147" s="1742">
        <v>543.60860000000002</v>
      </c>
      <c r="CF147" s="1742">
        <v>611.87419999999997</v>
      </c>
      <c r="CG147" s="1742" t="s">
        <v>2861</v>
      </c>
      <c r="CH147" s="1742">
        <v>374.25740000000008</v>
      </c>
      <c r="CI147" s="1742">
        <v>362.77040000000005</v>
      </c>
      <c r="CJ147" s="1742">
        <v>392.85540000000003</v>
      </c>
      <c r="CK147" s="1742">
        <v>343.07840000000004</v>
      </c>
      <c r="CL147" s="1742">
        <v>321.089</v>
      </c>
      <c r="CM147" s="1742">
        <v>387.05720000000002</v>
      </c>
      <c r="CN147" s="1742">
        <v>419.65840000000003</v>
      </c>
      <c r="CO147" s="1742">
        <v>265.40440000000001</v>
      </c>
      <c r="CP147" s="1742">
        <v>249.21320000000003</v>
      </c>
      <c r="CQ147" s="1742">
        <v>223.3948</v>
      </c>
      <c r="CR147" s="1742">
        <v>428.08220000000006</v>
      </c>
      <c r="CS147" s="1742">
        <v>442.52300000000002</v>
      </c>
      <c r="CT147" s="1742">
        <v>404.12360000000001</v>
      </c>
      <c r="CU147" s="1742">
        <v>449.19640000000004</v>
      </c>
      <c r="CV147" s="1742">
        <v>391.32380000000001</v>
      </c>
      <c r="CW147" s="1742">
        <v>441.31960000000004</v>
      </c>
      <c r="CX147" s="1742">
        <v>314.74380000000002</v>
      </c>
      <c r="CY147" s="1742">
        <v>354.89359999999999</v>
      </c>
      <c r="CZ147" s="1742">
        <v>221.09740000000002</v>
      </c>
      <c r="DA147" s="1742">
        <v>207.86</v>
      </c>
      <c r="DB147" s="1742">
        <v>248.00980000000001</v>
      </c>
      <c r="DC147" s="1742">
        <v>261.02840000000003</v>
      </c>
      <c r="DD147" s="1742">
        <v>330.27859999999998</v>
      </c>
      <c r="DE147" s="1742">
        <v>355.11240000000004</v>
      </c>
      <c r="DF147" s="1742">
        <v>298.55259999999998</v>
      </c>
      <c r="DG147" s="1742">
        <v>378.41460000000001</v>
      </c>
      <c r="DH147" s="1742">
        <v>212.45480000000001</v>
      </c>
      <c r="DI147" s="1742">
        <v>274.81279999999998</v>
      </c>
      <c r="DJ147" s="1742">
        <v>239.91420000000002</v>
      </c>
      <c r="DK147" s="1742">
        <v>169.78880000000001</v>
      </c>
      <c r="DL147" s="1742">
        <v>190.35600000000002</v>
      </c>
      <c r="DM147" s="1742">
        <v>204.90620000000004</v>
      </c>
      <c r="DN147" s="1742">
        <v>125.70060000000002</v>
      </c>
      <c r="DO147" s="1742">
        <v>235.21</v>
      </c>
      <c r="DP147" s="1742">
        <v>128.3262</v>
      </c>
      <c r="DQ147" s="1742">
        <v>187.51160000000002</v>
      </c>
      <c r="DR147" s="1742">
        <v>151.1908</v>
      </c>
      <c r="DS147" s="1742">
        <v>125.26300000000001</v>
      </c>
      <c r="DT147" s="1742">
        <v>114.9794</v>
      </c>
      <c r="DU147" s="1742">
        <v>207.09420000000003</v>
      </c>
      <c r="DV147" s="1742">
        <v>126.35700000000001</v>
      </c>
      <c r="DW147" s="1742">
        <v>143.97040000000001</v>
      </c>
      <c r="DX147" s="1742">
        <v>82.159400000000005</v>
      </c>
      <c r="DY147" s="1742">
        <v>71.11</v>
      </c>
      <c r="DZ147" s="1742">
        <v>81.174800000000005</v>
      </c>
      <c r="EA147" s="1742">
        <v>102.3984</v>
      </c>
      <c r="EB147" s="1742">
        <v>104.14880000000001</v>
      </c>
      <c r="EC147" s="1742">
        <v>88.504600000000011</v>
      </c>
      <c r="ED147" s="1742">
        <v>159.61460000000002</v>
      </c>
      <c r="EE147" s="1742">
        <v>247.79100000000003</v>
      </c>
      <c r="EF147" s="1742">
        <v>163.11539999999999</v>
      </c>
      <c r="EG147" s="1742">
        <v>177.22800000000001</v>
      </c>
      <c r="EH147" s="1742">
        <v>104.14880000000001</v>
      </c>
      <c r="EI147" s="1742">
        <v>91.677199999999999</v>
      </c>
      <c r="EJ147" s="1742">
        <v>0</v>
      </c>
      <c r="EK147" s="1742">
        <v>88.9422</v>
      </c>
      <c r="EL147" s="1742">
        <v>183.57320000000001</v>
      </c>
      <c r="EM147" s="1742">
        <v>268.24880000000002</v>
      </c>
      <c r="EN147" s="1742">
        <v>319.66680000000002</v>
      </c>
      <c r="EO147" s="1742">
        <v>301.83460000000002</v>
      </c>
      <c r="EP147" s="1742">
        <v>346.68860000000001</v>
      </c>
      <c r="EQ147" s="1742">
        <v>376.44540000000006</v>
      </c>
      <c r="ER147" s="1742">
        <v>464.84059999999999</v>
      </c>
      <c r="ES147" s="1742">
        <v>424.58140000000003</v>
      </c>
      <c r="ET147" s="1742">
        <v>409.70300000000003</v>
      </c>
      <c r="EU147" s="1742">
        <v>249.10380000000001</v>
      </c>
      <c r="EV147" s="1742">
        <v>242.64920000000004</v>
      </c>
      <c r="EW147" s="1742">
        <v>365.72420000000005</v>
      </c>
      <c r="EX147" s="1742">
        <v>291.44159999999999</v>
      </c>
      <c r="EY147" s="1742">
        <v>345.81340000000006</v>
      </c>
      <c r="EZ147" s="1742">
        <v>470.52940000000007</v>
      </c>
      <c r="FA147" s="1742">
        <v>521.83800000000008</v>
      </c>
      <c r="FB147" s="1742">
        <v>493.50340000000006</v>
      </c>
      <c r="FC147" s="1742">
        <v>408.06200000000001</v>
      </c>
      <c r="FD147" s="1742">
        <v>435.0838</v>
      </c>
      <c r="FE147" s="1742">
        <v>510.13220000000007</v>
      </c>
      <c r="FF147" s="1742">
        <v>190.13720000000004</v>
      </c>
      <c r="FG147" s="1742">
        <v>246.2594</v>
      </c>
      <c r="FH147" s="1742">
        <v>229.30240000000001</v>
      </c>
      <c r="FI147" s="1742">
        <v>229.30240000000001</v>
      </c>
      <c r="FJ147" s="1742">
        <v>245.05600000000001</v>
      </c>
      <c r="FK147" s="1742">
        <v>337.17079999999999</v>
      </c>
      <c r="FL147" s="1742">
        <v>295.48940000000005</v>
      </c>
      <c r="FM147" s="1742">
        <v>328.41880000000003</v>
      </c>
      <c r="FN147" s="1742">
        <v>389.68280000000004</v>
      </c>
      <c r="FO147" s="1742">
        <v>362.00459999999998</v>
      </c>
      <c r="FP147" s="1742">
        <v>317.80700000000002</v>
      </c>
      <c r="FQ147" s="1742">
        <v>411.67220000000003</v>
      </c>
      <c r="FR147" s="1742">
        <v>334.87340000000006</v>
      </c>
      <c r="FS147" s="1742">
        <v>352.48680000000002</v>
      </c>
      <c r="FT147" s="1742">
        <v>596.66759999999999</v>
      </c>
      <c r="FU147" s="1742">
        <v>541.96760000000006</v>
      </c>
      <c r="FV147" s="1742">
        <v>634.08240000000012</v>
      </c>
      <c r="FW147" s="1742">
        <v>575.55340000000012</v>
      </c>
      <c r="FX147" s="1742">
        <v>655.96240000000012</v>
      </c>
      <c r="FY147" s="1742">
        <v>648.85140000000013</v>
      </c>
      <c r="FZ147" s="1742">
        <v>677.18600000000004</v>
      </c>
      <c r="GA147" s="1742">
        <v>713.06920000000002</v>
      </c>
      <c r="GB147" s="1742">
        <v>696.11220000000003</v>
      </c>
      <c r="GC147" s="1742" t="s">
        <v>2861</v>
      </c>
      <c r="GD147" s="1742">
        <v>737.46540000000005</v>
      </c>
      <c r="GE147" s="1742" t="s">
        <v>2861</v>
      </c>
      <c r="GF147" s="1742" t="s">
        <v>2861</v>
      </c>
      <c r="GG147" s="1742">
        <v>694.36180000000013</v>
      </c>
      <c r="GH147" s="1742">
        <v>719.41440000000011</v>
      </c>
      <c r="GI147" s="1742">
        <v>787.35180000000014</v>
      </c>
      <c r="GJ147" s="1742">
        <v>746.43619999999999</v>
      </c>
      <c r="GK147" s="1742">
        <v>646.99160000000006</v>
      </c>
      <c r="GL147" s="1742">
        <v>588.7908000000001</v>
      </c>
      <c r="GM147" s="1742">
        <v>644.1472</v>
      </c>
      <c r="GN147" s="1742">
        <v>684.84400000000005</v>
      </c>
      <c r="GO147" s="1742">
        <v>822.4692</v>
      </c>
      <c r="GP147" s="1742">
        <v>818.53080000000011</v>
      </c>
      <c r="GQ147" s="1742">
        <v>733.41759999999999</v>
      </c>
      <c r="GR147" s="1742">
        <v>858.89940000000013</v>
      </c>
      <c r="GS147" s="1742">
        <v>780.8972</v>
      </c>
      <c r="GT147" s="1742">
        <v>833.84680000000014</v>
      </c>
      <c r="GU147" s="1742">
        <v>847.74060000000009</v>
      </c>
      <c r="GV147" s="1742">
        <v>871.69920000000002</v>
      </c>
      <c r="GW147" s="1742" t="s">
        <v>2861</v>
      </c>
      <c r="GX147" s="1742">
        <v>854.96100000000001</v>
      </c>
      <c r="GY147" s="1742" t="s">
        <v>2861</v>
      </c>
      <c r="GZ147" s="1742" t="s">
        <v>2861</v>
      </c>
      <c r="HA147" s="1742" t="s">
        <v>2861</v>
      </c>
      <c r="HB147" s="1742" t="s">
        <v>2861</v>
      </c>
      <c r="HC147" s="1744" t="s">
        <v>2861</v>
      </c>
      <c r="HD147" s="1745" t="s">
        <v>4709</v>
      </c>
      <c r="HE147" s="1746" t="s">
        <v>4709</v>
      </c>
      <c r="HF147" s="1747">
        <v>301</v>
      </c>
    </row>
    <row r="148" spans="2:214" hidden="1">
      <c r="B148" s="1738">
        <v>302</v>
      </c>
      <c r="C148" s="1739" t="s">
        <v>4709</v>
      </c>
      <c r="D148" s="1740" t="s">
        <v>4842</v>
      </c>
      <c r="E148" s="1748">
        <v>1659.7040000000002</v>
      </c>
      <c r="F148" s="1743">
        <v>1781.7944000000002</v>
      </c>
      <c r="G148" s="1743">
        <v>1869.5332000000003</v>
      </c>
      <c r="H148" s="1743">
        <v>1682.7874000000002</v>
      </c>
      <c r="I148" s="1743">
        <v>1770.4168000000002</v>
      </c>
      <c r="J148" s="1743">
        <v>1718.0142000000001</v>
      </c>
      <c r="K148" s="1743">
        <v>1649.8580000000002</v>
      </c>
      <c r="L148" s="1743">
        <v>1794.3754000000001</v>
      </c>
      <c r="M148" s="1743">
        <v>1668.2372000000003</v>
      </c>
      <c r="N148" s="1743">
        <v>1894.2576000000001</v>
      </c>
      <c r="O148" s="1743">
        <v>1565.8388000000002</v>
      </c>
      <c r="P148" s="1743">
        <v>1530.2838000000002</v>
      </c>
      <c r="Q148" s="1743">
        <v>1547.1314000000002</v>
      </c>
      <c r="R148" s="1743">
        <v>1482.9136000000003</v>
      </c>
      <c r="S148" s="1743">
        <v>1584.8744000000002</v>
      </c>
      <c r="T148" s="1743">
        <v>1619.7730000000001</v>
      </c>
      <c r="U148" s="1743">
        <v>1634.5420000000001</v>
      </c>
      <c r="V148" s="1743">
        <v>1602.9254000000001</v>
      </c>
      <c r="W148" s="1743">
        <v>1282.3834000000002</v>
      </c>
      <c r="X148" s="1743">
        <v>1423.5094000000001</v>
      </c>
      <c r="Y148" s="1742">
        <v>1062.3834000000002</v>
      </c>
      <c r="Z148" s="1742">
        <v>1068.8380000000002</v>
      </c>
      <c r="AA148" s="1742">
        <v>1041.8162</v>
      </c>
      <c r="AB148" s="1742">
        <v>1162.0468000000001</v>
      </c>
      <c r="AC148" s="1742">
        <v>970.70620000000008</v>
      </c>
      <c r="AD148" s="1742">
        <v>921.25740000000008</v>
      </c>
      <c r="AE148" s="1742">
        <v>894.67320000000007</v>
      </c>
      <c r="AF148" s="1742">
        <v>1063.4774000000002</v>
      </c>
      <c r="AG148" s="1742">
        <v>986.56920000000002</v>
      </c>
      <c r="AH148" s="1742">
        <v>829.58019999999999</v>
      </c>
      <c r="AI148" s="1742">
        <v>878.59140000000014</v>
      </c>
      <c r="AJ148" s="1742">
        <v>859.1182</v>
      </c>
      <c r="AK148" s="1742">
        <v>877.38800000000003</v>
      </c>
      <c r="AL148" s="1742">
        <v>982.52140000000009</v>
      </c>
      <c r="AM148" s="1742">
        <v>933.72900000000004</v>
      </c>
      <c r="AN148" s="1742">
        <v>883.62380000000007</v>
      </c>
      <c r="AO148" s="1742">
        <v>786.0390000000001</v>
      </c>
      <c r="AP148" s="1742">
        <v>754.75060000000008</v>
      </c>
      <c r="AQ148" s="1742">
        <v>751.03100000000006</v>
      </c>
      <c r="AR148" s="1742">
        <v>815.46760000000006</v>
      </c>
      <c r="AS148" s="1742">
        <v>768.97260000000006</v>
      </c>
      <c r="AT148" s="1742">
        <v>737.35600000000011</v>
      </c>
      <c r="AU148" s="1742">
        <v>741.18500000000006</v>
      </c>
      <c r="AV148" s="1742">
        <v>704.53600000000006</v>
      </c>
      <c r="AW148" s="1742">
        <v>792.71240000000012</v>
      </c>
      <c r="AX148" s="1742">
        <v>706.50520000000006</v>
      </c>
      <c r="AY148" s="1742">
        <v>664.49560000000008</v>
      </c>
      <c r="AZ148" s="1742">
        <v>618.76640000000009</v>
      </c>
      <c r="BA148" s="1742">
        <v>633.75419999999997</v>
      </c>
      <c r="BB148" s="1742">
        <v>639.66180000000008</v>
      </c>
      <c r="BC148" s="1742">
        <v>659.57260000000008</v>
      </c>
      <c r="BD148" s="1742">
        <v>606.5136</v>
      </c>
      <c r="BE148" s="1742">
        <v>642.50620000000004</v>
      </c>
      <c r="BF148" s="1742">
        <v>664.38620000000003</v>
      </c>
      <c r="BG148" s="1742">
        <v>689.22</v>
      </c>
      <c r="BH148" s="1742">
        <v>584.19600000000003</v>
      </c>
      <c r="BI148" s="1742">
        <v>603.88800000000003</v>
      </c>
      <c r="BJ148" s="1742">
        <v>589.88480000000004</v>
      </c>
      <c r="BK148" s="1742">
        <v>606.7324000000001</v>
      </c>
      <c r="BL148" s="1742">
        <v>573.803</v>
      </c>
      <c r="BM148" s="1742">
        <v>583.43020000000001</v>
      </c>
      <c r="BN148" s="1742">
        <v>600.8248000000001</v>
      </c>
      <c r="BO148" s="1742">
        <v>593.71380000000011</v>
      </c>
      <c r="BP148" s="1742">
        <v>597.21460000000002</v>
      </c>
      <c r="BQ148" s="1742">
        <v>575.66280000000006</v>
      </c>
      <c r="BR148" s="1742">
        <v>616.25019999999995</v>
      </c>
      <c r="BS148" s="1742">
        <v>610.12380000000007</v>
      </c>
      <c r="BT148" s="1742">
        <v>546.56240000000003</v>
      </c>
      <c r="BU148" s="1742">
        <v>549.51620000000003</v>
      </c>
      <c r="BV148" s="1742" t="s">
        <v>2861</v>
      </c>
      <c r="BW148" s="1742">
        <v>544.0462</v>
      </c>
      <c r="BX148" s="1742">
        <v>557.06479999999999</v>
      </c>
      <c r="BY148" s="1742">
        <v>530.80880000000002</v>
      </c>
      <c r="BZ148" s="1742">
        <v>496.23840000000007</v>
      </c>
      <c r="CA148" s="1742">
        <v>615.375</v>
      </c>
      <c r="CB148" s="1742">
        <v>580.36700000000008</v>
      </c>
      <c r="CC148" s="1742">
        <v>525.66700000000003</v>
      </c>
      <c r="CD148" s="1742">
        <v>594.26080000000013</v>
      </c>
      <c r="CE148" s="1742">
        <v>597.54280000000006</v>
      </c>
      <c r="CF148" s="1742">
        <v>665.91780000000006</v>
      </c>
      <c r="CG148" s="1742" t="s">
        <v>2861</v>
      </c>
      <c r="CH148" s="1742">
        <v>428.19159999999999</v>
      </c>
      <c r="CI148" s="1742">
        <v>416.70460000000003</v>
      </c>
      <c r="CJ148" s="1742">
        <v>446.89900000000006</v>
      </c>
      <c r="CK148" s="1742">
        <v>397.01260000000002</v>
      </c>
      <c r="CL148" s="1742">
        <v>375.13260000000002</v>
      </c>
      <c r="CM148" s="1742">
        <v>441.10080000000005</v>
      </c>
      <c r="CN148" s="1742">
        <v>473.70200000000006</v>
      </c>
      <c r="CO148" s="1742">
        <v>319.44800000000004</v>
      </c>
      <c r="CP148" s="1742">
        <v>303.2568</v>
      </c>
      <c r="CQ148" s="1742">
        <v>277.4384</v>
      </c>
      <c r="CR148" s="1742">
        <v>482.01640000000009</v>
      </c>
      <c r="CS148" s="1742">
        <v>496.56659999999999</v>
      </c>
      <c r="CT148" s="1742">
        <v>458.05780000000004</v>
      </c>
      <c r="CU148" s="1742">
        <v>503.13060000000002</v>
      </c>
      <c r="CV148" s="1742">
        <v>445.25800000000004</v>
      </c>
      <c r="CW148" s="1742">
        <v>495.25380000000001</v>
      </c>
      <c r="CX148" s="1742">
        <v>368.78740000000005</v>
      </c>
      <c r="CY148" s="1742">
        <v>408.93720000000002</v>
      </c>
      <c r="CZ148" s="1742">
        <v>275.03160000000003</v>
      </c>
      <c r="DA148" s="1742">
        <v>261.90360000000004</v>
      </c>
      <c r="DB148" s="1742">
        <v>301.94400000000002</v>
      </c>
      <c r="DC148" s="1742">
        <v>314.96260000000001</v>
      </c>
      <c r="DD148" s="1742">
        <v>384.21280000000002</v>
      </c>
      <c r="DE148" s="1742">
        <v>409.15600000000001</v>
      </c>
      <c r="DF148" s="1742">
        <v>352.48680000000002</v>
      </c>
      <c r="DG148" s="1742">
        <v>432.34880000000004</v>
      </c>
      <c r="DH148" s="1742">
        <v>266.4984</v>
      </c>
      <c r="DI148" s="1742">
        <v>328.74700000000001</v>
      </c>
      <c r="DJ148" s="1742">
        <v>293.84840000000003</v>
      </c>
      <c r="DK148" s="1742">
        <v>223.72300000000001</v>
      </c>
      <c r="DL148" s="1742">
        <v>244.39960000000002</v>
      </c>
      <c r="DM148" s="1742">
        <v>228.64600000000002</v>
      </c>
      <c r="DN148" s="1742">
        <v>179.74420000000003</v>
      </c>
      <c r="DO148" s="1742">
        <v>158.52060000000003</v>
      </c>
      <c r="DP148" s="1742">
        <v>182.2604</v>
      </c>
      <c r="DQ148" s="1742">
        <v>241.55520000000004</v>
      </c>
      <c r="DR148" s="1742">
        <v>205.12500000000003</v>
      </c>
      <c r="DS148" s="1742">
        <v>179.30660000000003</v>
      </c>
      <c r="DT148" s="1742">
        <v>168.91360000000003</v>
      </c>
      <c r="DU148" s="1742">
        <v>261.02840000000003</v>
      </c>
      <c r="DV148" s="1742">
        <v>180.40060000000003</v>
      </c>
      <c r="DW148" s="1742">
        <v>198.01400000000001</v>
      </c>
      <c r="DX148" s="1742">
        <v>136.203</v>
      </c>
      <c r="DY148" s="1742">
        <v>125.0442</v>
      </c>
      <c r="DZ148" s="1742">
        <v>135.2184</v>
      </c>
      <c r="EA148" s="1742">
        <v>156.44200000000001</v>
      </c>
      <c r="EB148" s="1742">
        <v>158.19239999999999</v>
      </c>
      <c r="EC148" s="1742">
        <v>142.54820000000004</v>
      </c>
      <c r="ED148" s="1742">
        <v>213.5488</v>
      </c>
      <c r="EE148" s="1742">
        <v>301.72520000000003</v>
      </c>
      <c r="EF148" s="1742">
        <v>217.15900000000002</v>
      </c>
      <c r="EG148" s="1742">
        <v>231.16220000000004</v>
      </c>
      <c r="EH148" s="1742">
        <v>158.19239999999999</v>
      </c>
      <c r="EI148" s="1742">
        <v>152.72239999999999</v>
      </c>
      <c r="EJ148" s="1742">
        <v>94.412199999999999</v>
      </c>
      <c r="EK148" s="1742">
        <v>0</v>
      </c>
      <c r="EL148" s="1742">
        <v>106.88380000000001</v>
      </c>
      <c r="EM148" s="1742">
        <v>322.29240000000004</v>
      </c>
      <c r="EN148" s="1742">
        <v>373.71040000000005</v>
      </c>
      <c r="EO148" s="1742">
        <v>355.87820000000005</v>
      </c>
      <c r="EP148" s="1742">
        <v>400.73220000000003</v>
      </c>
      <c r="EQ148" s="1742">
        <v>430.48900000000003</v>
      </c>
      <c r="ER148" s="1742">
        <v>518.88420000000008</v>
      </c>
      <c r="ES148" s="1742">
        <v>478.51560000000001</v>
      </c>
      <c r="ET148" s="1742">
        <v>463.63720000000006</v>
      </c>
      <c r="EU148" s="1742">
        <v>303.03800000000001</v>
      </c>
      <c r="EV148" s="1742">
        <v>296.69280000000003</v>
      </c>
      <c r="EW148" s="1742">
        <v>419.76780000000002</v>
      </c>
      <c r="EX148" s="1742">
        <v>345.37580000000003</v>
      </c>
      <c r="EY148" s="1742">
        <v>399.74760000000003</v>
      </c>
      <c r="EZ148" s="1742">
        <v>524.57300000000009</v>
      </c>
      <c r="FA148" s="1742">
        <v>575.88160000000005</v>
      </c>
      <c r="FB148" s="1742">
        <v>547.43759999999997</v>
      </c>
      <c r="FC148" s="1742">
        <v>461.99620000000004</v>
      </c>
      <c r="FD148" s="1742">
        <v>489.01800000000003</v>
      </c>
      <c r="FE148" s="1742">
        <v>564.06640000000004</v>
      </c>
      <c r="FF148" s="1742">
        <v>244.07140000000001</v>
      </c>
      <c r="FG148" s="1742">
        <v>300.1936</v>
      </c>
      <c r="FH148" s="1742">
        <v>283.346</v>
      </c>
      <c r="FI148" s="1742">
        <v>283.346</v>
      </c>
      <c r="FJ148" s="1742">
        <v>299.09960000000001</v>
      </c>
      <c r="FK148" s="1742">
        <v>391.21440000000007</v>
      </c>
      <c r="FL148" s="1742">
        <v>349.42360000000002</v>
      </c>
      <c r="FM148" s="1742">
        <v>382.35300000000001</v>
      </c>
      <c r="FN148" s="1742">
        <v>443.72640000000007</v>
      </c>
      <c r="FO148" s="1742">
        <v>416.04820000000007</v>
      </c>
      <c r="FP148" s="1742">
        <v>371.85059999999999</v>
      </c>
      <c r="FQ148" s="1742">
        <v>465.60640000000006</v>
      </c>
      <c r="FR148" s="1742">
        <v>388.91700000000003</v>
      </c>
      <c r="FS148" s="1742">
        <v>406.53040000000004</v>
      </c>
      <c r="FT148" s="1742">
        <v>650.60180000000014</v>
      </c>
      <c r="FU148" s="1742">
        <v>596.01120000000003</v>
      </c>
      <c r="FV148" s="1742">
        <v>688.01660000000004</v>
      </c>
      <c r="FW148" s="1742">
        <v>629.59700000000009</v>
      </c>
      <c r="FX148" s="1742">
        <v>709.89660000000003</v>
      </c>
      <c r="FY148" s="1742">
        <v>702.8950000000001</v>
      </c>
      <c r="FZ148" s="1742">
        <v>731.12019999999995</v>
      </c>
      <c r="GA148" s="1742">
        <v>767.11280000000011</v>
      </c>
      <c r="GB148" s="1742">
        <v>750.15580000000011</v>
      </c>
      <c r="GC148" s="1742" t="s">
        <v>2861</v>
      </c>
      <c r="GD148" s="1742">
        <v>791.39960000000008</v>
      </c>
      <c r="GE148" s="1742" t="s">
        <v>2861</v>
      </c>
      <c r="GF148" s="1742" t="s">
        <v>2861</v>
      </c>
      <c r="GG148" s="1742">
        <v>748.4054000000001</v>
      </c>
      <c r="GH148" s="1742">
        <v>773.34860000000003</v>
      </c>
      <c r="GI148" s="1742">
        <v>841.28600000000006</v>
      </c>
      <c r="GJ148" s="1742">
        <v>800.37040000000013</v>
      </c>
      <c r="GK148" s="1742">
        <v>701.03520000000003</v>
      </c>
      <c r="GL148" s="1742">
        <v>642.83440000000007</v>
      </c>
      <c r="GM148" s="1742">
        <v>698.08140000000003</v>
      </c>
      <c r="GN148" s="1742">
        <v>738.88760000000002</v>
      </c>
      <c r="GO148" s="1742">
        <v>876.51280000000008</v>
      </c>
      <c r="GP148" s="1742">
        <v>872.57440000000008</v>
      </c>
      <c r="GQ148" s="1742">
        <v>787.35180000000014</v>
      </c>
      <c r="GR148" s="1742">
        <v>912.9430000000001</v>
      </c>
      <c r="GS148" s="1742">
        <v>834.94080000000008</v>
      </c>
      <c r="GT148" s="1742">
        <v>887.89040000000011</v>
      </c>
      <c r="GU148" s="1742">
        <v>901.78420000000006</v>
      </c>
      <c r="GV148" s="1742">
        <v>925.63340000000005</v>
      </c>
      <c r="GW148" s="1742" t="s">
        <v>2861</v>
      </c>
      <c r="GX148" s="1742">
        <v>908.89520000000005</v>
      </c>
      <c r="GY148" s="1742" t="s">
        <v>2861</v>
      </c>
      <c r="GZ148" s="1742" t="s">
        <v>2861</v>
      </c>
      <c r="HA148" s="1742" t="s">
        <v>2861</v>
      </c>
      <c r="HB148" s="1742" t="s">
        <v>2861</v>
      </c>
      <c r="HC148" s="1744" t="s">
        <v>2861</v>
      </c>
      <c r="HD148" s="1745" t="s">
        <v>4842</v>
      </c>
      <c r="HE148" s="1746" t="s">
        <v>4709</v>
      </c>
      <c r="HF148" s="1747">
        <v>302</v>
      </c>
    </row>
    <row r="149" spans="2:214" hidden="1">
      <c r="B149" s="1738">
        <v>303</v>
      </c>
      <c r="C149" s="1739" t="s">
        <v>4709</v>
      </c>
      <c r="D149" s="1740" t="s">
        <v>4843</v>
      </c>
      <c r="E149" s="1748">
        <v>1653.9058</v>
      </c>
      <c r="F149" s="1743">
        <v>1775.9962</v>
      </c>
      <c r="G149" s="1743">
        <v>1863.7350000000001</v>
      </c>
      <c r="H149" s="1743">
        <v>1676.9892</v>
      </c>
      <c r="I149" s="1743">
        <v>1764.6186</v>
      </c>
      <c r="J149" s="1743">
        <v>1712.2159999999999</v>
      </c>
      <c r="K149" s="1743">
        <v>1644.0598</v>
      </c>
      <c r="L149" s="1743">
        <v>1788.5771999999999</v>
      </c>
      <c r="M149" s="1743">
        <v>1662.4390000000001</v>
      </c>
      <c r="N149" s="1743">
        <v>1888.4594</v>
      </c>
      <c r="O149" s="1743">
        <v>1560.0406</v>
      </c>
      <c r="P149" s="1743">
        <v>1524.4856</v>
      </c>
      <c r="Q149" s="1743">
        <v>1541.3332</v>
      </c>
      <c r="R149" s="1743">
        <v>1477.1154000000001</v>
      </c>
      <c r="S149" s="1743">
        <v>1579.0762</v>
      </c>
      <c r="T149" s="1743">
        <v>1613.9748</v>
      </c>
      <c r="U149" s="1743">
        <v>1628.7438</v>
      </c>
      <c r="V149" s="1743">
        <v>1597.1271999999999</v>
      </c>
      <c r="W149" s="1743">
        <v>1276.5852</v>
      </c>
      <c r="X149" s="1743">
        <v>1417.7112</v>
      </c>
      <c r="Y149" s="1742">
        <v>1056.5852</v>
      </c>
      <c r="Z149" s="1742">
        <v>1034.924</v>
      </c>
      <c r="AA149" s="1742">
        <v>1036.1274000000001</v>
      </c>
      <c r="AB149" s="1742">
        <v>1151.2162000000001</v>
      </c>
      <c r="AC149" s="1742">
        <v>936.79219999999998</v>
      </c>
      <c r="AD149" s="1742">
        <v>887.34340000000009</v>
      </c>
      <c r="AE149" s="1742">
        <v>860.75919999999996</v>
      </c>
      <c r="AF149" s="1742">
        <v>1029.5634</v>
      </c>
      <c r="AG149" s="1742">
        <v>952.65520000000004</v>
      </c>
      <c r="AH149" s="1742">
        <v>795.6662</v>
      </c>
      <c r="AI149" s="1742">
        <v>844.67740000000003</v>
      </c>
      <c r="AJ149" s="1742">
        <v>825.20420000000001</v>
      </c>
      <c r="AK149" s="1742">
        <v>871.69920000000002</v>
      </c>
      <c r="AL149" s="1742">
        <v>976.83260000000007</v>
      </c>
      <c r="AM149" s="1742">
        <v>928.04020000000003</v>
      </c>
      <c r="AN149" s="1742">
        <v>877.93500000000006</v>
      </c>
      <c r="AO149" s="1742">
        <v>780.35019999999997</v>
      </c>
      <c r="AP149" s="1742">
        <v>748.95240000000013</v>
      </c>
      <c r="AQ149" s="1742">
        <v>745.34220000000005</v>
      </c>
      <c r="AR149" s="1742">
        <v>809.77880000000016</v>
      </c>
      <c r="AS149" s="1742">
        <v>735.05860000000007</v>
      </c>
      <c r="AT149" s="1742">
        <v>696.76859999999999</v>
      </c>
      <c r="AU149" s="1742">
        <v>703.11380000000008</v>
      </c>
      <c r="AV149" s="1742">
        <v>698.84720000000004</v>
      </c>
      <c r="AW149" s="1742">
        <v>752.12500000000011</v>
      </c>
      <c r="AX149" s="1742">
        <v>668.43400000000008</v>
      </c>
      <c r="AY149" s="1742">
        <v>624.01760000000002</v>
      </c>
      <c r="AZ149" s="1742">
        <v>578.28840000000002</v>
      </c>
      <c r="BA149" s="1742">
        <v>593.27620000000002</v>
      </c>
      <c r="BB149" s="1742">
        <v>599.18380000000013</v>
      </c>
      <c r="BC149" s="1742">
        <v>621.5014000000001</v>
      </c>
      <c r="BD149" s="1742">
        <v>568.44240000000002</v>
      </c>
      <c r="BE149" s="1742">
        <v>602.7940000000001</v>
      </c>
      <c r="BF149" s="1742">
        <v>626.31500000000005</v>
      </c>
      <c r="BG149" s="1742">
        <v>651.14880000000005</v>
      </c>
      <c r="BH149" s="1742">
        <v>546.12480000000005</v>
      </c>
      <c r="BI149" s="1742">
        <v>565.81680000000006</v>
      </c>
      <c r="BJ149" s="1742">
        <v>551.70420000000001</v>
      </c>
      <c r="BK149" s="1742">
        <v>568.66120000000001</v>
      </c>
      <c r="BL149" s="1742">
        <v>533.21559999999999</v>
      </c>
      <c r="BM149" s="1742">
        <v>542.84280000000001</v>
      </c>
      <c r="BN149" s="1742">
        <v>560.34680000000014</v>
      </c>
      <c r="BO149" s="1742">
        <v>555.64260000000002</v>
      </c>
      <c r="BP149" s="1742">
        <v>556.73660000000007</v>
      </c>
      <c r="BQ149" s="1742">
        <v>535.1848</v>
      </c>
      <c r="BR149" s="1742">
        <v>575.7722</v>
      </c>
      <c r="BS149" s="1742">
        <v>569.53640000000007</v>
      </c>
      <c r="BT149" s="1742">
        <v>505.97500000000002</v>
      </c>
      <c r="BU149" s="1742">
        <v>508.92880000000002</v>
      </c>
      <c r="BV149" s="1742" t="s">
        <v>2861</v>
      </c>
      <c r="BW149" s="1742">
        <v>503.56820000000005</v>
      </c>
      <c r="BX149" s="1742">
        <v>516.58680000000004</v>
      </c>
      <c r="BY149" s="1742">
        <v>490.33080000000001</v>
      </c>
      <c r="BZ149" s="1742">
        <v>455.76040000000006</v>
      </c>
      <c r="CA149" s="1742">
        <v>609.68619999999999</v>
      </c>
      <c r="CB149" s="1742">
        <v>574.56880000000012</v>
      </c>
      <c r="CC149" s="1742">
        <v>516.2586</v>
      </c>
      <c r="CD149" s="1742">
        <v>588.572</v>
      </c>
      <c r="CE149" s="1742">
        <v>559.47159999999997</v>
      </c>
      <c r="CF149" s="1742">
        <v>660.22900000000004</v>
      </c>
      <c r="CG149" s="1742" t="s">
        <v>2861</v>
      </c>
      <c r="CH149" s="1742">
        <v>425.01900000000001</v>
      </c>
      <c r="CI149" s="1742">
        <v>412.21920000000006</v>
      </c>
      <c r="CJ149" s="1742">
        <v>443.61700000000002</v>
      </c>
      <c r="CK149" s="1742">
        <v>388.58879999999999</v>
      </c>
      <c r="CL149" s="1742">
        <v>405.43640000000005</v>
      </c>
      <c r="CM149" s="1742">
        <v>454.33820000000003</v>
      </c>
      <c r="CN149" s="1742">
        <v>502.47420000000005</v>
      </c>
      <c r="CO149" s="1742">
        <v>349.7518</v>
      </c>
      <c r="CP149" s="1742">
        <v>333.56060000000002</v>
      </c>
      <c r="CQ149" s="1742">
        <v>307.74220000000003</v>
      </c>
      <c r="CR149" s="1742">
        <v>443.94520000000006</v>
      </c>
      <c r="CS149" s="1742">
        <v>455.97920000000005</v>
      </c>
      <c r="CT149" s="1742">
        <v>419.98660000000001</v>
      </c>
      <c r="CU149" s="1742">
        <v>465.05940000000004</v>
      </c>
      <c r="CV149" s="1742">
        <v>407.18680000000001</v>
      </c>
      <c r="CW149" s="1742">
        <v>457.18260000000004</v>
      </c>
      <c r="CX149" s="1742">
        <v>330.60680000000002</v>
      </c>
      <c r="CY149" s="1742">
        <v>370.86600000000004</v>
      </c>
      <c r="CZ149" s="1742">
        <v>250.96360000000001</v>
      </c>
      <c r="DA149" s="1742">
        <v>250.85420000000002</v>
      </c>
      <c r="DB149" s="1742">
        <v>263.87279999999998</v>
      </c>
      <c r="DC149" s="1742">
        <v>276.89140000000003</v>
      </c>
      <c r="DD149" s="1742">
        <v>353.36200000000002</v>
      </c>
      <c r="DE149" s="1742">
        <v>368.5686</v>
      </c>
      <c r="DF149" s="1742">
        <v>312.00880000000001</v>
      </c>
      <c r="DG149" s="1742">
        <v>391.87080000000003</v>
      </c>
      <c r="DH149" s="1742">
        <v>225.91100000000003</v>
      </c>
      <c r="DI149" s="1742">
        <v>288.26900000000001</v>
      </c>
      <c r="DJ149" s="1742">
        <v>253.37040000000002</v>
      </c>
      <c r="DK149" s="1742">
        <v>159.50520000000003</v>
      </c>
      <c r="DL149" s="1742">
        <v>203.81220000000002</v>
      </c>
      <c r="DM149" s="1742">
        <v>141.45420000000001</v>
      </c>
      <c r="DN149" s="1742">
        <v>188.93379999999999</v>
      </c>
      <c r="DO149" s="1742">
        <v>71.328800000000015</v>
      </c>
      <c r="DP149" s="1742">
        <v>224.3794</v>
      </c>
      <c r="DQ149" s="1742">
        <v>271.85900000000004</v>
      </c>
      <c r="DR149" s="1742">
        <v>230.17760000000001</v>
      </c>
      <c r="DS149" s="1742">
        <v>252.82340000000002</v>
      </c>
      <c r="DT149" s="1742">
        <v>231.59980000000002</v>
      </c>
      <c r="DU149" s="1742">
        <v>335.858</v>
      </c>
      <c r="DV149" s="1742">
        <v>255.23020000000002</v>
      </c>
      <c r="DW149" s="1742">
        <v>272.84360000000004</v>
      </c>
      <c r="DX149" s="1742">
        <v>223.50420000000003</v>
      </c>
      <c r="DY149" s="1742">
        <v>219.67520000000002</v>
      </c>
      <c r="DZ149" s="1742">
        <v>218.58120000000002</v>
      </c>
      <c r="EA149" s="1742">
        <v>246.15</v>
      </c>
      <c r="EB149" s="1742">
        <v>252.82340000000002</v>
      </c>
      <c r="EC149" s="1742">
        <v>237.17920000000004</v>
      </c>
      <c r="ED149" s="1742">
        <v>308.1798</v>
      </c>
      <c r="EE149" s="1742">
        <v>388.80759999999998</v>
      </c>
      <c r="EF149" s="1742">
        <v>311.79000000000002</v>
      </c>
      <c r="EG149" s="1742">
        <v>324.37100000000004</v>
      </c>
      <c r="EH149" s="1742">
        <v>223.50420000000003</v>
      </c>
      <c r="EI149" s="1742">
        <v>162.34960000000001</v>
      </c>
      <c r="EJ149" s="1742">
        <v>189.04320000000001</v>
      </c>
      <c r="EK149" s="1742">
        <v>106.9932</v>
      </c>
      <c r="EL149" s="1742">
        <v>0</v>
      </c>
      <c r="EM149" s="1742">
        <v>415.50120000000004</v>
      </c>
      <c r="EN149" s="1742">
        <v>466.8098</v>
      </c>
      <c r="EO149" s="1742">
        <v>448.9776</v>
      </c>
      <c r="EP149" s="1742">
        <v>493.94100000000003</v>
      </c>
      <c r="EQ149" s="1742">
        <v>523.69780000000003</v>
      </c>
      <c r="ER149" s="1742">
        <v>613.51520000000005</v>
      </c>
      <c r="ES149" s="1742">
        <v>573.25600000000009</v>
      </c>
      <c r="ET149" s="1742">
        <v>556.846</v>
      </c>
      <c r="EU149" s="1742">
        <v>397.77840000000003</v>
      </c>
      <c r="EV149" s="1742">
        <v>389.90160000000003</v>
      </c>
      <c r="EW149" s="1742">
        <v>514.39880000000005</v>
      </c>
      <c r="EX149" s="1742">
        <v>440.0068</v>
      </c>
      <c r="EY149" s="1742">
        <v>494.48800000000006</v>
      </c>
      <c r="EZ149" s="1742">
        <v>619.20400000000006</v>
      </c>
      <c r="FA149" s="1742">
        <v>670.51260000000002</v>
      </c>
      <c r="FB149" s="1742">
        <v>642.178</v>
      </c>
      <c r="FC149" s="1742">
        <v>556.73660000000007</v>
      </c>
      <c r="FD149" s="1742">
        <v>583.649</v>
      </c>
      <c r="FE149" s="1742">
        <v>658.69740000000013</v>
      </c>
      <c r="FF149" s="1742">
        <v>338.81180000000001</v>
      </c>
      <c r="FG149" s="1742">
        <v>394.93400000000003</v>
      </c>
      <c r="FH149" s="1742">
        <v>377.97700000000003</v>
      </c>
      <c r="FI149" s="1742">
        <v>377.97700000000003</v>
      </c>
      <c r="FJ149" s="1742">
        <v>393.73059999999998</v>
      </c>
      <c r="FK149" s="1742">
        <v>485.84540000000004</v>
      </c>
      <c r="FL149" s="1742">
        <v>444.05459999999999</v>
      </c>
      <c r="FM149" s="1742">
        <v>476.98400000000004</v>
      </c>
      <c r="FN149" s="1742">
        <v>538.3574000000001</v>
      </c>
      <c r="FO149" s="1742">
        <v>510.67920000000004</v>
      </c>
      <c r="FP149" s="1742">
        <v>466.48160000000001</v>
      </c>
      <c r="FQ149" s="1742">
        <v>560.34680000000014</v>
      </c>
      <c r="FR149" s="1742">
        <v>483.54800000000006</v>
      </c>
      <c r="FS149" s="1742">
        <v>501.16140000000007</v>
      </c>
      <c r="FT149" s="1742">
        <v>745.23280000000011</v>
      </c>
      <c r="FU149" s="1742">
        <v>690.6422</v>
      </c>
      <c r="FV149" s="1742">
        <v>782.64760000000001</v>
      </c>
      <c r="FW149" s="1742">
        <v>724.22800000000007</v>
      </c>
      <c r="FX149" s="1742">
        <v>804.63700000000006</v>
      </c>
      <c r="FY149" s="1742">
        <v>797.52600000000007</v>
      </c>
      <c r="FZ149" s="1742">
        <v>825.75120000000004</v>
      </c>
      <c r="GA149" s="1742">
        <v>861.74380000000008</v>
      </c>
      <c r="GB149" s="1742">
        <v>844.78680000000008</v>
      </c>
      <c r="GC149" s="1742" t="s">
        <v>2861</v>
      </c>
      <c r="GD149" s="1742">
        <v>886.03060000000005</v>
      </c>
      <c r="GE149" s="1742" t="s">
        <v>2861</v>
      </c>
      <c r="GF149" s="1742" t="s">
        <v>2861</v>
      </c>
      <c r="GG149" s="1742">
        <v>843.03640000000007</v>
      </c>
      <c r="GH149" s="1742">
        <v>867.9796</v>
      </c>
      <c r="GI149" s="1742">
        <v>935.91700000000003</v>
      </c>
      <c r="GJ149" s="1742">
        <v>895.11080000000015</v>
      </c>
      <c r="GK149" s="1742">
        <v>795.6662</v>
      </c>
      <c r="GL149" s="1742">
        <v>737.46540000000005</v>
      </c>
      <c r="GM149" s="1742">
        <v>792.82180000000017</v>
      </c>
      <c r="GN149" s="1742">
        <v>833.51859999999999</v>
      </c>
      <c r="GO149" s="1742">
        <v>971.14380000000017</v>
      </c>
      <c r="GP149" s="1742">
        <v>967.20540000000005</v>
      </c>
      <c r="GQ149" s="1742">
        <v>882.09220000000005</v>
      </c>
      <c r="GR149" s="1742">
        <v>1007.5740000000001</v>
      </c>
      <c r="GS149" s="1742">
        <v>929.57180000000017</v>
      </c>
      <c r="GT149" s="1742">
        <v>982.52140000000009</v>
      </c>
      <c r="GU149" s="1742">
        <v>996.41520000000003</v>
      </c>
      <c r="GV149" s="1742">
        <v>1020.3738000000001</v>
      </c>
      <c r="GW149" s="1742" t="s">
        <v>2861</v>
      </c>
      <c r="GX149" s="1742">
        <v>1003.5262</v>
      </c>
      <c r="GY149" s="1742" t="s">
        <v>2861</v>
      </c>
      <c r="GZ149" s="1742" t="s">
        <v>2861</v>
      </c>
      <c r="HA149" s="1742" t="s">
        <v>2861</v>
      </c>
      <c r="HB149" s="1742" t="s">
        <v>2861</v>
      </c>
      <c r="HC149" s="1744" t="s">
        <v>2861</v>
      </c>
      <c r="HD149" s="1745" t="s">
        <v>4843</v>
      </c>
      <c r="HE149" s="1746" t="s">
        <v>4709</v>
      </c>
      <c r="HF149" s="1747">
        <v>303</v>
      </c>
    </row>
    <row r="150" spans="2:214" hidden="1">
      <c r="B150" s="1738">
        <v>311</v>
      </c>
      <c r="C150" s="1739" t="s">
        <v>4710</v>
      </c>
      <c r="D150" s="1740" t="s">
        <v>4819</v>
      </c>
      <c r="E150" s="1748">
        <v>1642.7470000000001</v>
      </c>
      <c r="F150" s="1743">
        <v>1764.8374000000001</v>
      </c>
      <c r="G150" s="1743">
        <v>1852.5762000000002</v>
      </c>
      <c r="H150" s="1743">
        <v>1665.8304000000001</v>
      </c>
      <c r="I150" s="1743">
        <v>1753.4598000000001</v>
      </c>
      <c r="J150" s="1743">
        <v>1701.0572000000002</v>
      </c>
      <c r="K150" s="1743">
        <v>1632.9010000000001</v>
      </c>
      <c r="L150" s="1743">
        <v>1777.4184</v>
      </c>
      <c r="M150" s="1743">
        <v>1651.2802000000001</v>
      </c>
      <c r="N150" s="1743">
        <v>1877.3006</v>
      </c>
      <c r="O150" s="1743">
        <v>1548.8818000000001</v>
      </c>
      <c r="P150" s="1743">
        <v>1513.3268</v>
      </c>
      <c r="Q150" s="1743">
        <v>1530.1744000000001</v>
      </c>
      <c r="R150" s="1743">
        <v>1465.9566</v>
      </c>
      <c r="S150" s="1743">
        <v>1567.9174</v>
      </c>
      <c r="T150" s="1743">
        <v>1602.816</v>
      </c>
      <c r="U150" s="1743">
        <v>1617.585</v>
      </c>
      <c r="V150" s="1743">
        <v>1585.9684000000002</v>
      </c>
      <c r="W150" s="1743">
        <v>1265.4264000000001</v>
      </c>
      <c r="X150" s="1743">
        <v>1406.5524</v>
      </c>
      <c r="Y150" s="1742">
        <v>1045.4264000000001</v>
      </c>
      <c r="Z150" s="1742">
        <v>1051.9904000000001</v>
      </c>
      <c r="AA150" s="1742">
        <v>1024.9686000000002</v>
      </c>
      <c r="AB150" s="1742">
        <v>1145.1992</v>
      </c>
      <c r="AC150" s="1742">
        <v>953.85860000000002</v>
      </c>
      <c r="AD150" s="1742">
        <v>904.40980000000013</v>
      </c>
      <c r="AE150" s="1742">
        <v>877.82560000000001</v>
      </c>
      <c r="AF150" s="1742">
        <v>1046.6298000000002</v>
      </c>
      <c r="AG150" s="1742">
        <v>969.72160000000008</v>
      </c>
      <c r="AH150" s="1742">
        <v>812.73260000000005</v>
      </c>
      <c r="AI150" s="1742">
        <v>861.74380000000008</v>
      </c>
      <c r="AJ150" s="1742">
        <v>842.27060000000006</v>
      </c>
      <c r="AK150" s="1742">
        <v>860.54040000000009</v>
      </c>
      <c r="AL150" s="1742">
        <v>965.67380000000014</v>
      </c>
      <c r="AM150" s="1742">
        <v>916.8814000000001</v>
      </c>
      <c r="AN150" s="1742">
        <v>866.66680000000008</v>
      </c>
      <c r="AO150" s="1742">
        <v>769.08200000000011</v>
      </c>
      <c r="AP150" s="1742">
        <v>737.79360000000008</v>
      </c>
      <c r="AQ150" s="1742">
        <v>734.18340000000012</v>
      </c>
      <c r="AR150" s="1742">
        <v>798.51060000000007</v>
      </c>
      <c r="AS150" s="1742">
        <v>752.12500000000011</v>
      </c>
      <c r="AT150" s="1742">
        <v>790.7432</v>
      </c>
      <c r="AU150" s="1742">
        <v>727.94760000000008</v>
      </c>
      <c r="AV150" s="1742">
        <v>687.57900000000006</v>
      </c>
      <c r="AW150" s="1742">
        <v>802.01140000000009</v>
      </c>
      <c r="AX150" s="1742">
        <v>754.0942</v>
      </c>
      <c r="AY150" s="1742">
        <v>726.3066</v>
      </c>
      <c r="AZ150" s="1742">
        <v>680.68680000000006</v>
      </c>
      <c r="BA150" s="1742">
        <v>695.5652</v>
      </c>
      <c r="BB150" s="1742">
        <v>701.47280000000012</v>
      </c>
      <c r="BC150" s="1742">
        <v>716.57</v>
      </c>
      <c r="BD150" s="1742">
        <v>663.40160000000003</v>
      </c>
      <c r="BE150" s="1742">
        <v>699.39419999999996</v>
      </c>
      <c r="BF150" s="1742">
        <v>721.3836</v>
      </c>
      <c r="BG150" s="1742">
        <v>746.21740000000011</v>
      </c>
      <c r="BH150" s="1742">
        <v>641.19340000000011</v>
      </c>
      <c r="BI150" s="1742">
        <v>660.88540000000012</v>
      </c>
      <c r="BJ150" s="1742">
        <v>646.77280000000007</v>
      </c>
      <c r="BK150" s="1742">
        <v>660.22900000000004</v>
      </c>
      <c r="BL150" s="1742">
        <v>635.61400000000003</v>
      </c>
      <c r="BM150" s="1742">
        <v>642.3968000000001</v>
      </c>
      <c r="BN150" s="1742">
        <v>659.79140000000007</v>
      </c>
      <c r="BO150" s="1742">
        <v>650.71119999999996</v>
      </c>
      <c r="BP150" s="1742">
        <v>659.1350000000001</v>
      </c>
      <c r="BQ150" s="1742">
        <v>637.58320000000003</v>
      </c>
      <c r="BR150" s="1742">
        <v>678.06119999999999</v>
      </c>
      <c r="BS150" s="1742">
        <v>671.93480000000011</v>
      </c>
      <c r="BT150" s="1742">
        <v>608.37340000000006</v>
      </c>
      <c r="BU150" s="1742">
        <v>610.452</v>
      </c>
      <c r="BV150" s="1742" t="s">
        <v>2861</v>
      </c>
      <c r="BW150" s="1742">
        <v>605.85720000000003</v>
      </c>
      <c r="BX150" s="1742">
        <v>618.87580000000014</v>
      </c>
      <c r="BY150" s="1742">
        <v>592.72919999999999</v>
      </c>
      <c r="BZ150" s="1742">
        <v>558.15880000000004</v>
      </c>
      <c r="CA150" s="1742">
        <v>598.52740000000006</v>
      </c>
      <c r="CB150" s="1742">
        <v>563.41000000000008</v>
      </c>
      <c r="CC150" s="1742">
        <v>508.81940000000009</v>
      </c>
      <c r="CD150" s="1742">
        <v>577.41319999999996</v>
      </c>
      <c r="CE150" s="1742">
        <v>592.94800000000009</v>
      </c>
      <c r="CF150" s="1742">
        <v>648.96080000000006</v>
      </c>
      <c r="CG150" s="1742" t="s">
        <v>2861</v>
      </c>
      <c r="CH150" s="1742">
        <v>411.34400000000005</v>
      </c>
      <c r="CI150" s="1742">
        <v>399.85700000000003</v>
      </c>
      <c r="CJ150" s="1742">
        <v>429.94200000000001</v>
      </c>
      <c r="CK150" s="1742">
        <v>380.16500000000002</v>
      </c>
      <c r="CL150" s="1742">
        <v>358.17559999999997</v>
      </c>
      <c r="CM150" s="1742">
        <v>424.1438</v>
      </c>
      <c r="CN150" s="1742">
        <v>456.74500000000006</v>
      </c>
      <c r="CO150" s="1742">
        <v>302.49100000000004</v>
      </c>
      <c r="CP150" s="1742">
        <v>286.2998</v>
      </c>
      <c r="CQ150" s="1742">
        <v>251.51060000000004</v>
      </c>
      <c r="CR150" s="1742">
        <v>539.01380000000006</v>
      </c>
      <c r="CS150" s="1742">
        <v>558.37760000000003</v>
      </c>
      <c r="CT150" s="1742">
        <v>515.05520000000001</v>
      </c>
      <c r="CU150" s="1742">
        <v>560.12800000000004</v>
      </c>
      <c r="CV150" s="1742">
        <v>502.25540000000007</v>
      </c>
      <c r="CW150" s="1742">
        <v>552.25120000000004</v>
      </c>
      <c r="CX150" s="1742">
        <v>425.67540000000008</v>
      </c>
      <c r="CY150" s="1742">
        <v>465.93459999999999</v>
      </c>
      <c r="CZ150" s="1742">
        <v>332.02900000000005</v>
      </c>
      <c r="DA150" s="1742">
        <v>318.79160000000002</v>
      </c>
      <c r="DB150" s="1742">
        <v>358.94140000000004</v>
      </c>
      <c r="DC150" s="1742">
        <v>371.96000000000004</v>
      </c>
      <c r="DD150" s="1742">
        <v>441.21020000000004</v>
      </c>
      <c r="DE150" s="1742">
        <v>470.96700000000004</v>
      </c>
      <c r="DF150" s="1742">
        <v>414.40720000000005</v>
      </c>
      <c r="DG150" s="1742">
        <v>494.15980000000002</v>
      </c>
      <c r="DH150" s="1742">
        <v>328.30940000000004</v>
      </c>
      <c r="DI150" s="1742">
        <v>390.55800000000005</v>
      </c>
      <c r="DJ150" s="1742">
        <v>355.65940000000006</v>
      </c>
      <c r="DK150" s="1742">
        <v>301.2876</v>
      </c>
      <c r="DL150" s="1742">
        <v>306.2106</v>
      </c>
      <c r="DM150" s="1742">
        <v>336.51440000000002</v>
      </c>
      <c r="DN150" s="1742">
        <v>269.34280000000001</v>
      </c>
      <c r="DO150" s="1742">
        <v>367.14640000000003</v>
      </c>
      <c r="DP150" s="1742">
        <v>229.4118</v>
      </c>
      <c r="DQ150" s="1742">
        <v>285.20580000000001</v>
      </c>
      <c r="DR150" s="1742">
        <v>262.12240000000003</v>
      </c>
      <c r="DS150" s="1742">
        <v>236.19460000000004</v>
      </c>
      <c r="DT150" s="1742">
        <v>225.91100000000003</v>
      </c>
      <c r="DU150" s="1742">
        <v>190.13720000000004</v>
      </c>
      <c r="DV150" s="1742">
        <v>211.36080000000001</v>
      </c>
      <c r="DW150" s="1742">
        <v>190.79360000000003</v>
      </c>
      <c r="DX150" s="1742">
        <v>205.01560000000003</v>
      </c>
      <c r="DY150" s="1742">
        <v>216.39320000000004</v>
      </c>
      <c r="DZ150" s="1742">
        <v>208.40700000000001</v>
      </c>
      <c r="EA150" s="1742">
        <v>190.35600000000002</v>
      </c>
      <c r="EB150" s="1742">
        <v>175.8058</v>
      </c>
      <c r="EC150" s="1742">
        <v>189.69960000000003</v>
      </c>
      <c r="ED150" s="1742">
        <v>129.09200000000001</v>
      </c>
      <c r="EE150" s="1742">
        <v>106.2274</v>
      </c>
      <c r="EF150" s="1742">
        <v>207.09420000000003</v>
      </c>
      <c r="EG150" s="1742">
        <v>142.32939999999999</v>
      </c>
      <c r="EH150" s="1742">
        <v>232.25620000000004</v>
      </c>
      <c r="EI150" s="1742">
        <v>262.12240000000003</v>
      </c>
      <c r="EJ150" s="1742">
        <v>267.15480000000002</v>
      </c>
      <c r="EK150" s="1742">
        <v>317.80700000000002</v>
      </c>
      <c r="EL150" s="1742">
        <v>412.43800000000005</v>
      </c>
      <c r="EM150" s="1742">
        <v>0</v>
      </c>
      <c r="EN150" s="1742">
        <v>122.8562</v>
      </c>
      <c r="EO150" s="1742">
        <v>67.281000000000006</v>
      </c>
      <c r="EP150" s="1742">
        <v>149.87800000000001</v>
      </c>
      <c r="EQ150" s="1742">
        <v>179.63480000000001</v>
      </c>
      <c r="ER150" s="1742">
        <v>335.74860000000001</v>
      </c>
      <c r="ES150" s="1742">
        <v>280.17340000000007</v>
      </c>
      <c r="ET150" s="1742">
        <v>212.78300000000002</v>
      </c>
      <c r="EU150" s="1742">
        <v>175.47760000000002</v>
      </c>
      <c r="EV150" s="1742">
        <v>104.477</v>
      </c>
      <c r="EW150" s="1742">
        <v>290.3476</v>
      </c>
      <c r="EX150" s="1742">
        <v>218.69060000000002</v>
      </c>
      <c r="EY150" s="1742">
        <v>222.51960000000003</v>
      </c>
      <c r="EZ150" s="1742">
        <v>381.04020000000003</v>
      </c>
      <c r="FA150" s="1742">
        <v>432.34880000000004</v>
      </c>
      <c r="FB150" s="1742">
        <v>404.01420000000002</v>
      </c>
      <c r="FC150" s="1742">
        <v>318.57280000000003</v>
      </c>
      <c r="FD150" s="1742">
        <v>345.59460000000001</v>
      </c>
      <c r="FE150" s="1742">
        <v>402.59200000000004</v>
      </c>
      <c r="FF150" s="1742">
        <v>234.00660000000002</v>
      </c>
      <c r="FG150" s="1742">
        <v>252.60460000000003</v>
      </c>
      <c r="FH150" s="1742">
        <v>273.17180000000002</v>
      </c>
      <c r="FI150" s="1742">
        <v>225.69220000000004</v>
      </c>
      <c r="FJ150" s="1742">
        <v>207.75060000000002</v>
      </c>
      <c r="FK150" s="1742">
        <v>307.30459999999999</v>
      </c>
      <c r="FL150" s="1742">
        <v>265.5138</v>
      </c>
      <c r="FM150" s="1742">
        <v>277.32900000000001</v>
      </c>
      <c r="FN150" s="1742">
        <v>359.81659999999999</v>
      </c>
      <c r="FO150" s="1742">
        <v>332.13840000000005</v>
      </c>
      <c r="FP150" s="1742">
        <v>291.66040000000004</v>
      </c>
      <c r="FQ150" s="1742">
        <v>385.41620000000006</v>
      </c>
      <c r="FR150" s="1742">
        <v>308.72680000000003</v>
      </c>
      <c r="FS150" s="1742">
        <v>326.34020000000004</v>
      </c>
      <c r="FT150" s="1742">
        <v>507.06900000000002</v>
      </c>
      <c r="FU150" s="1742">
        <v>452.47840000000008</v>
      </c>
      <c r="FV150" s="1742">
        <v>544.59320000000002</v>
      </c>
      <c r="FW150" s="1742">
        <v>486.06420000000003</v>
      </c>
      <c r="FX150" s="1742">
        <v>566.47320000000002</v>
      </c>
      <c r="FY150" s="1742">
        <v>559.36220000000003</v>
      </c>
      <c r="FZ150" s="1742">
        <v>587.58740000000012</v>
      </c>
      <c r="GA150" s="1742">
        <v>623.58000000000004</v>
      </c>
      <c r="GB150" s="1742">
        <v>606.62300000000005</v>
      </c>
      <c r="GC150" s="1742" t="s">
        <v>2861</v>
      </c>
      <c r="GD150" s="1742">
        <v>647.86680000000013</v>
      </c>
      <c r="GE150" s="1742" t="s">
        <v>2861</v>
      </c>
      <c r="GF150" s="1742" t="s">
        <v>2861</v>
      </c>
      <c r="GG150" s="1742">
        <v>604.87260000000003</v>
      </c>
      <c r="GH150" s="1742">
        <v>629.81580000000008</v>
      </c>
      <c r="GI150" s="1742">
        <v>697.86260000000004</v>
      </c>
      <c r="GJ150" s="1742">
        <v>656.947</v>
      </c>
      <c r="GK150" s="1742">
        <v>557.50240000000008</v>
      </c>
      <c r="GL150" s="1742">
        <v>499.30160000000001</v>
      </c>
      <c r="GM150" s="1742">
        <v>554.65800000000002</v>
      </c>
      <c r="GN150" s="1742">
        <v>595.35480000000007</v>
      </c>
      <c r="GO150" s="1742">
        <v>732.98</v>
      </c>
      <c r="GP150" s="1742">
        <v>729.04160000000002</v>
      </c>
      <c r="GQ150" s="1742">
        <v>643.92840000000012</v>
      </c>
      <c r="GR150" s="1742">
        <v>769.41020000000003</v>
      </c>
      <c r="GS150" s="1742">
        <v>691.40800000000002</v>
      </c>
      <c r="GT150" s="1742">
        <v>744.35760000000005</v>
      </c>
      <c r="GU150" s="1742">
        <v>758.2514000000001</v>
      </c>
      <c r="GV150" s="1742">
        <v>782.21</v>
      </c>
      <c r="GW150" s="1742" t="s">
        <v>2861</v>
      </c>
      <c r="GX150" s="1742">
        <v>765.36240000000009</v>
      </c>
      <c r="GY150" s="1742" t="s">
        <v>2861</v>
      </c>
      <c r="GZ150" s="1742" t="s">
        <v>2861</v>
      </c>
      <c r="HA150" s="1742" t="s">
        <v>2861</v>
      </c>
      <c r="HB150" s="1742" t="s">
        <v>2861</v>
      </c>
      <c r="HC150" s="1744" t="s">
        <v>2861</v>
      </c>
      <c r="HD150" s="1745" t="s">
        <v>4819</v>
      </c>
      <c r="HE150" s="1746" t="s">
        <v>4710</v>
      </c>
      <c r="HF150" s="1747">
        <v>311</v>
      </c>
    </row>
    <row r="151" spans="2:214" hidden="1">
      <c r="B151" s="1738">
        <v>312</v>
      </c>
      <c r="C151" s="1739" t="s">
        <v>4710</v>
      </c>
      <c r="D151" s="1740" t="s">
        <v>4818</v>
      </c>
      <c r="E151" s="1748">
        <v>1722.4996000000001</v>
      </c>
      <c r="F151" s="1743">
        <v>1844.5900000000001</v>
      </c>
      <c r="G151" s="1743">
        <v>1932.3288000000002</v>
      </c>
      <c r="H151" s="1743">
        <v>1745.5830000000001</v>
      </c>
      <c r="I151" s="1743">
        <v>1833.2124000000001</v>
      </c>
      <c r="J151" s="1743">
        <v>1780.8098</v>
      </c>
      <c r="K151" s="1743">
        <v>1712.6536000000001</v>
      </c>
      <c r="L151" s="1743">
        <v>1857.171</v>
      </c>
      <c r="M151" s="1743">
        <v>1731.0328000000002</v>
      </c>
      <c r="N151" s="1743">
        <v>1957.0532000000001</v>
      </c>
      <c r="O151" s="1743">
        <v>1628.6344000000001</v>
      </c>
      <c r="P151" s="1743">
        <v>1593.0794000000001</v>
      </c>
      <c r="Q151" s="1743">
        <v>1609.9270000000001</v>
      </c>
      <c r="R151" s="1743">
        <v>1545.7092000000002</v>
      </c>
      <c r="S151" s="1743">
        <v>1647.67</v>
      </c>
      <c r="T151" s="1743">
        <v>1682.5686000000001</v>
      </c>
      <c r="U151" s="1743">
        <v>1697.3376000000001</v>
      </c>
      <c r="V151" s="1743">
        <v>1665.721</v>
      </c>
      <c r="W151" s="1743">
        <v>1345.1790000000001</v>
      </c>
      <c r="X151" s="1743">
        <v>1486.3050000000001</v>
      </c>
      <c r="Y151" s="1742">
        <v>1125.1790000000001</v>
      </c>
      <c r="Z151" s="1742">
        <v>1131.7430000000002</v>
      </c>
      <c r="AA151" s="1742">
        <v>1104.7212</v>
      </c>
      <c r="AB151" s="1742">
        <v>1224.9518</v>
      </c>
      <c r="AC151" s="1742">
        <v>1033.6112000000001</v>
      </c>
      <c r="AD151" s="1742">
        <v>984.16240000000005</v>
      </c>
      <c r="AE151" s="1742">
        <v>957.57820000000004</v>
      </c>
      <c r="AF151" s="1742">
        <v>1126.3824</v>
      </c>
      <c r="AG151" s="1742">
        <v>1049.4742000000001</v>
      </c>
      <c r="AH151" s="1742">
        <v>892.48519999999996</v>
      </c>
      <c r="AI151" s="1742">
        <v>941.49640000000011</v>
      </c>
      <c r="AJ151" s="1742">
        <v>922.02319999999997</v>
      </c>
      <c r="AK151" s="1742">
        <v>940.29300000000012</v>
      </c>
      <c r="AL151" s="1742">
        <v>1045.4264000000001</v>
      </c>
      <c r="AM151" s="1742">
        <v>996.63400000000013</v>
      </c>
      <c r="AN151" s="1742">
        <v>946.52880000000016</v>
      </c>
      <c r="AO151" s="1742">
        <v>848.83460000000002</v>
      </c>
      <c r="AP151" s="1742">
        <v>817.5462</v>
      </c>
      <c r="AQ151" s="1742">
        <v>813.93600000000004</v>
      </c>
      <c r="AR151" s="1742">
        <v>878.37260000000003</v>
      </c>
      <c r="AS151" s="1742">
        <v>831.87760000000003</v>
      </c>
      <c r="AT151" s="1742">
        <v>850.80380000000014</v>
      </c>
      <c r="AU151" s="1742">
        <v>807.7002</v>
      </c>
      <c r="AV151" s="1742">
        <v>767.44100000000003</v>
      </c>
      <c r="AW151" s="1742">
        <v>881.76400000000012</v>
      </c>
      <c r="AX151" s="1742">
        <v>815.13940000000014</v>
      </c>
      <c r="AY151" s="1742">
        <v>777.94340000000011</v>
      </c>
      <c r="AZ151" s="1742">
        <v>732.21420000000001</v>
      </c>
      <c r="BA151" s="1742">
        <v>747.20200000000011</v>
      </c>
      <c r="BB151" s="1742">
        <v>753.1096</v>
      </c>
      <c r="BC151" s="1742">
        <v>768.20680000000016</v>
      </c>
      <c r="BD151" s="1742">
        <v>715.03840000000002</v>
      </c>
      <c r="BE151" s="1742">
        <v>751.03100000000006</v>
      </c>
      <c r="BF151" s="1742">
        <v>772.91100000000006</v>
      </c>
      <c r="BG151" s="1742">
        <v>797.85419999999999</v>
      </c>
      <c r="BH151" s="1742">
        <v>692.83019999999999</v>
      </c>
      <c r="BI151" s="1742">
        <v>712.41280000000006</v>
      </c>
      <c r="BJ151" s="1742">
        <v>698.40960000000007</v>
      </c>
      <c r="BK151" s="1742">
        <v>715.25720000000001</v>
      </c>
      <c r="BL151" s="1742">
        <v>687.25080000000014</v>
      </c>
      <c r="BM151" s="1742">
        <v>694.03359999999998</v>
      </c>
      <c r="BN151" s="1742">
        <v>711.42820000000006</v>
      </c>
      <c r="BO151" s="1742">
        <v>702.34800000000007</v>
      </c>
      <c r="BP151" s="1742">
        <v>710.66240000000005</v>
      </c>
      <c r="BQ151" s="1742">
        <v>689.11059999999998</v>
      </c>
      <c r="BR151" s="1742">
        <v>729.69800000000009</v>
      </c>
      <c r="BS151" s="1742">
        <v>723.57159999999999</v>
      </c>
      <c r="BT151" s="1742">
        <v>660.01020000000005</v>
      </c>
      <c r="BU151" s="1742">
        <v>662.08880000000011</v>
      </c>
      <c r="BV151" s="1742" t="s">
        <v>2861</v>
      </c>
      <c r="BW151" s="1742">
        <v>657.49400000000003</v>
      </c>
      <c r="BX151" s="1742">
        <v>670.51260000000002</v>
      </c>
      <c r="BY151" s="1742">
        <v>644.25660000000005</v>
      </c>
      <c r="BZ151" s="1742">
        <v>609.68619999999999</v>
      </c>
      <c r="CA151" s="1742">
        <v>678.28000000000009</v>
      </c>
      <c r="CB151" s="1742">
        <v>643.1626</v>
      </c>
      <c r="CC151" s="1742">
        <v>588.572</v>
      </c>
      <c r="CD151" s="1742">
        <v>657.1658000000001</v>
      </c>
      <c r="CE151" s="1742">
        <v>672.81000000000006</v>
      </c>
      <c r="CF151" s="1742">
        <v>728.82280000000014</v>
      </c>
      <c r="CG151" s="1742" t="s">
        <v>2861</v>
      </c>
      <c r="CH151" s="1742">
        <v>491.09660000000002</v>
      </c>
      <c r="CI151" s="1742">
        <v>479.6096</v>
      </c>
      <c r="CJ151" s="1742">
        <v>509.69460000000004</v>
      </c>
      <c r="CK151" s="1742">
        <v>459.91759999999999</v>
      </c>
      <c r="CL151" s="1742">
        <v>438.0376</v>
      </c>
      <c r="CM151" s="1742">
        <v>504.00580000000002</v>
      </c>
      <c r="CN151" s="1742">
        <v>536.49760000000003</v>
      </c>
      <c r="CO151" s="1742">
        <v>382.35300000000001</v>
      </c>
      <c r="CP151" s="1742">
        <v>366.16180000000003</v>
      </c>
      <c r="CQ151" s="1742">
        <v>331.26320000000004</v>
      </c>
      <c r="CR151" s="1742">
        <v>590.65060000000005</v>
      </c>
      <c r="CS151" s="1742">
        <v>610.01440000000002</v>
      </c>
      <c r="CT151" s="1742">
        <v>566.58260000000007</v>
      </c>
      <c r="CU151" s="1742">
        <v>611.6554000000001</v>
      </c>
      <c r="CV151" s="1742">
        <v>553.78280000000007</v>
      </c>
      <c r="CW151" s="1742">
        <v>603.77859999999998</v>
      </c>
      <c r="CX151" s="1742">
        <v>477.31220000000008</v>
      </c>
      <c r="CY151" s="1742">
        <v>517.46199999999999</v>
      </c>
      <c r="CZ151" s="1742">
        <v>383.55640000000005</v>
      </c>
      <c r="DA151" s="1742">
        <v>370.42840000000007</v>
      </c>
      <c r="DB151" s="1742">
        <v>410.57820000000004</v>
      </c>
      <c r="DC151" s="1742">
        <v>423.48740000000004</v>
      </c>
      <c r="DD151" s="1742">
        <v>492.73759999999999</v>
      </c>
      <c r="DE151" s="1742">
        <v>522.60379999999998</v>
      </c>
      <c r="DF151" s="1742">
        <v>465.93459999999999</v>
      </c>
      <c r="DG151" s="1742">
        <v>545.79660000000001</v>
      </c>
      <c r="DH151" s="1742">
        <v>379.94620000000003</v>
      </c>
      <c r="DI151" s="1742">
        <v>442.19480000000004</v>
      </c>
      <c r="DJ151" s="1742">
        <v>407.29620000000006</v>
      </c>
      <c r="DK151" s="1742">
        <v>352.92440000000005</v>
      </c>
      <c r="DL151" s="1742">
        <v>357.84740000000005</v>
      </c>
      <c r="DM151" s="1742">
        <v>388.04180000000002</v>
      </c>
      <c r="DN151" s="1742">
        <v>320.9796</v>
      </c>
      <c r="DO151" s="1742">
        <v>418.67380000000003</v>
      </c>
      <c r="DP151" s="1742">
        <v>281.04860000000002</v>
      </c>
      <c r="DQ151" s="1742">
        <v>350.08000000000004</v>
      </c>
      <c r="DR151" s="1742">
        <v>313.75920000000002</v>
      </c>
      <c r="DS151" s="1742">
        <v>287.83140000000003</v>
      </c>
      <c r="DT151" s="1742">
        <v>277.4384</v>
      </c>
      <c r="DU151" s="1742">
        <v>273.82820000000004</v>
      </c>
      <c r="DV151" s="1742">
        <v>264.63860000000005</v>
      </c>
      <c r="DW151" s="1742">
        <v>252.27640000000002</v>
      </c>
      <c r="DX151" s="1742">
        <v>256.54300000000001</v>
      </c>
      <c r="DY151" s="1742">
        <v>267.92060000000004</v>
      </c>
      <c r="DZ151" s="1742">
        <v>260.04380000000003</v>
      </c>
      <c r="EA151" s="1742">
        <v>241.88340000000002</v>
      </c>
      <c r="EB151" s="1742">
        <v>227.33320000000003</v>
      </c>
      <c r="EC151" s="1742">
        <v>241.33640000000003</v>
      </c>
      <c r="ED151" s="1742">
        <v>180.61940000000001</v>
      </c>
      <c r="EE151" s="1742">
        <v>215.18979999999999</v>
      </c>
      <c r="EF151" s="1742">
        <v>245.2748</v>
      </c>
      <c r="EG151" s="1742">
        <v>218.14360000000002</v>
      </c>
      <c r="EH151" s="1742">
        <v>283.89300000000003</v>
      </c>
      <c r="EI151" s="1742">
        <v>313.75920000000002</v>
      </c>
      <c r="EJ151" s="1742">
        <v>318.79160000000002</v>
      </c>
      <c r="EK151" s="1742">
        <v>369.44380000000001</v>
      </c>
      <c r="EL151" s="1742">
        <v>463.96540000000005</v>
      </c>
      <c r="EM151" s="1742">
        <v>123.1844</v>
      </c>
      <c r="EN151" s="1742">
        <v>0</v>
      </c>
      <c r="EO151" s="1742">
        <v>78.658600000000007</v>
      </c>
      <c r="EP151" s="1742">
        <v>41.134400000000007</v>
      </c>
      <c r="EQ151" s="1742">
        <v>70.891199999999998</v>
      </c>
      <c r="ER151" s="1742">
        <v>227.00500000000002</v>
      </c>
      <c r="ES151" s="1742">
        <v>171.4298</v>
      </c>
      <c r="ET151" s="1742">
        <v>104.14880000000001</v>
      </c>
      <c r="EU151" s="1742">
        <v>152.066</v>
      </c>
      <c r="EV151" s="1742">
        <v>101.19500000000001</v>
      </c>
      <c r="EW151" s="1742">
        <v>188.60560000000001</v>
      </c>
      <c r="EX151" s="1742">
        <v>178.322</v>
      </c>
      <c r="EY151" s="1742">
        <v>120.01180000000001</v>
      </c>
      <c r="EZ151" s="1742">
        <v>279.29820000000001</v>
      </c>
      <c r="FA151" s="1742">
        <v>330.60680000000002</v>
      </c>
      <c r="FB151" s="1742">
        <v>302.27220000000005</v>
      </c>
      <c r="FC151" s="1742">
        <v>216.83080000000001</v>
      </c>
      <c r="FD151" s="1742">
        <v>243.85260000000002</v>
      </c>
      <c r="FE151" s="1742">
        <v>293.84840000000003</v>
      </c>
      <c r="FF151" s="1742">
        <v>238.82020000000003</v>
      </c>
      <c r="FG151" s="1742">
        <v>213.33</v>
      </c>
      <c r="FH151" s="1742">
        <v>278.20420000000001</v>
      </c>
      <c r="FI151" s="1742">
        <v>186.41760000000002</v>
      </c>
      <c r="FJ151" s="1742">
        <v>168.476</v>
      </c>
      <c r="FK151" s="1742">
        <v>267.92060000000004</v>
      </c>
      <c r="FL151" s="1742">
        <v>226.12980000000002</v>
      </c>
      <c r="FM151" s="1742">
        <v>216.39320000000004</v>
      </c>
      <c r="FN151" s="1742">
        <v>320.43259999999998</v>
      </c>
      <c r="FO151" s="1742">
        <v>292.75440000000003</v>
      </c>
      <c r="FP151" s="1742">
        <v>252.27640000000002</v>
      </c>
      <c r="FQ151" s="1742">
        <v>346.14159999999998</v>
      </c>
      <c r="FR151" s="1742">
        <v>269.34280000000001</v>
      </c>
      <c r="FS151" s="1742">
        <v>286.95620000000002</v>
      </c>
      <c r="FT151" s="1742">
        <v>405.43640000000005</v>
      </c>
      <c r="FU151" s="1742">
        <v>350.73640000000006</v>
      </c>
      <c r="FV151" s="1742">
        <v>442.85120000000006</v>
      </c>
      <c r="FW151" s="1742">
        <v>384.32220000000007</v>
      </c>
      <c r="FX151" s="1742">
        <v>464.73120000000006</v>
      </c>
      <c r="FY151" s="1742">
        <v>457.62020000000007</v>
      </c>
      <c r="FZ151" s="1742">
        <v>485.95480000000003</v>
      </c>
      <c r="GA151" s="1742">
        <v>521.83800000000008</v>
      </c>
      <c r="GB151" s="1742">
        <v>504.88100000000003</v>
      </c>
      <c r="GC151" s="1742" t="s">
        <v>2861</v>
      </c>
      <c r="GD151" s="1742">
        <v>546.2342000000001</v>
      </c>
      <c r="GE151" s="1742" t="s">
        <v>2861</v>
      </c>
      <c r="GF151" s="1742" t="s">
        <v>2861</v>
      </c>
      <c r="GG151" s="1742">
        <v>503.13060000000002</v>
      </c>
      <c r="GH151" s="1742">
        <v>528.18320000000006</v>
      </c>
      <c r="GI151" s="1742">
        <v>596.12059999999997</v>
      </c>
      <c r="GJ151" s="1742">
        <v>555.20500000000004</v>
      </c>
      <c r="GK151" s="1742">
        <v>455.76040000000006</v>
      </c>
      <c r="GL151" s="1742">
        <v>397.55959999999999</v>
      </c>
      <c r="GM151" s="1742">
        <v>452.91600000000005</v>
      </c>
      <c r="GN151" s="1742">
        <v>493.61280000000005</v>
      </c>
      <c r="GO151" s="1742">
        <v>631.23800000000006</v>
      </c>
      <c r="GP151" s="1742">
        <v>627.29960000000005</v>
      </c>
      <c r="GQ151" s="1742">
        <v>542.18640000000005</v>
      </c>
      <c r="GR151" s="1742">
        <v>667.66819999999996</v>
      </c>
      <c r="GS151" s="1742">
        <v>589.66600000000005</v>
      </c>
      <c r="GT151" s="1742">
        <v>642.61559999999997</v>
      </c>
      <c r="GU151" s="1742">
        <v>656.50940000000003</v>
      </c>
      <c r="GV151" s="1742">
        <v>680.46800000000007</v>
      </c>
      <c r="GW151" s="1742" t="s">
        <v>2861</v>
      </c>
      <c r="GX151" s="1742">
        <v>663.72980000000007</v>
      </c>
      <c r="GY151" s="1742" t="s">
        <v>2861</v>
      </c>
      <c r="GZ151" s="1742" t="s">
        <v>2861</v>
      </c>
      <c r="HA151" s="1742" t="s">
        <v>2861</v>
      </c>
      <c r="HB151" s="1742" t="s">
        <v>2861</v>
      </c>
      <c r="HC151" s="1744" t="s">
        <v>2861</v>
      </c>
      <c r="HD151" s="1745" t="s">
        <v>4818</v>
      </c>
      <c r="HE151" s="1746" t="s">
        <v>4710</v>
      </c>
      <c r="HF151" s="1747">
        <v>312</v>
      </c>
    </row>
    <row r="152" spans="2:214" hidden="1">
      <c r="B152" s="1738">
        <v>313</v>
      </c>
      <c r="C152" s="1739" t="s">
        <v>4710</v>
      </c>
      <c r="D152" s="1740" t="s">
        <v>4817</v>
      </c>
      <c r="E152" s="1748">
        <v>1699.1974000000002</v>
      </c>
      <c r="F152" s="1743">
        <v>1821.2878000000003</v>
      </c>
      <c r="G152" s="1743">
        <v>1909.0266000000004</v>
      </c>
      <c r="H152" s="1743">
        <v>1722.2808000000002</v>
      </c>
      <c r="I152" s="1743">
        <v>1809.9102000000003</v>
      </c>
      <c r="J152" s="1743">
        <v>1757.5076000000004</v>
      </c>
      <c r="K152" s="1743">
        <v>1689.3514000000002</v>
      </c>
      <c r="L152" s="1743">
        <v>1833.8688000000002</v>
      </c>
      <c r="M152" s="1743">
        <v>1707.7306000000003</v>
      </c>
      <c r="N152" s="1743">
        <v>1933.7510000000002</v>
      </c>
      <c r="O152" s="1743">
        <v>1605.3322000000003</v>
      </c>
      <c r="P152" s="1743">
        <v>1569.7772000000002</v>
      </c>
      <c r="Q152" s="1743">
        <v>1586.6248000000003</v>
      </c>
      <c r="R152" s="1743">
        <v>1522.4070000000002</v>
      </c>
      <c r="S152" s="1743">
        <v>1624.3678000000002</v>
      </c>
      <c r="T152" s="1743">
        <v>1659.2664000000002</v>
      </c>
      <c r="U152" s="1743">
        <v>1674.0354000000002</v>
      </c>
      <c r="V152" s="1743">
        <v>1642.4188000000004</v>
      </c>
      <c r="W152" s="1743">
        <v>1321.8768000000002</v>
      </c>
      <c r="X152" s="1743">
        <v>1463.0028000000002</v>
      </c>
      <c r="Y152" s="1742">
        <v>1101.8768000000002</v>
      </c>
      <c r="Z152" s="1742">
        <v>1108.3314</v>
      </c>
      <c r="AA152" s="1742">
        <v>1081.3096</v>
      </c>
      <c r="AB152" s="1742">
        <v>1201.5402000000001</v>
      </c>
      <c r="AC152" s="1742">
        <v>1010.1996</v>
      </c>
      <c r="AD152" s="1742">
        <v>960.75080000000014</v>
      </c>
      <c r="AE152" s="1742">
        <v>934.16660000000002</v>
      </c>
      <c r="AF152" s="1742">
        <v>1102.9708000000001</v>
      </c>
      <c r="AG152" s="1742">
        <v>1026.0626</v>
      </c>
      <c r="AH152" s="1742">
        <v>869.07360000000006</v>
      </c>
      <c r="AI152" s="1742">
        <v>918.08480000000009</v>
      </c>
      <c r="AJ152" s="1742">
        <v>898.61160000000007</v>
      </c>
      <c r="AK152" s="1742">
        <v>916.8814000000001</v>
      </c>
      <c r="AL152" s="1742">
        <v>1022.0148000000002</v>
      </c>
      <c r="AM152" s="1742">
        <v>973.22240000000011</v>
      </c>
      <c r="AN152" s="1742">
        <v>923.11720000000003</v>
      </c>
      <c r="AO152" s="1742">
        <v>825.53240000000005</v>
      </c>
      <c r="AP152" s="1742">
        <v>794.24400000000003</v>
      </c>
      <c r="AQ152" s="1742">
        <v>790.52440000000013</v>
      </c>
      <c r="AR152" s="1742">
        <v>854.96100000000001</v>
      </c>
      <c r="AS152" s="1742">
        <v>808.46600000000001</v>
      </c>
      <c r="AT152" s="1742">
        <v>833.62800000000004</v>
      </c>
      <c r="AU152" s="1742">
        <v>784.28860000000009</v>
      </c>
      <c r="AV152" s="1742">
        <v>744.02940000000012</v>
      </c>
      <c r="AW152" s="1742">
        <v>858.46180000000015</v>
      </c>
      <c r="AX152" s="1742">
        <v>797.85419999999999</v>
      </c>
      <c r="AY152" s="1742">
        <v>760.76760000000002</v>
      </c>
      <c r="AZ152" s="1742">
        <v>715.03840000000002</v>
      </c>
      <c r="BA152" s="1742">
        <v>730.02620000000002</v>
      </c>
      <c r="BB152" s="1742">
        <v>735.93380000000013</v>
      </c>
      <c r="BC152" s="1742">
        <v>750.92160000000001</v>
      </c>
      <c r="BD152" s="1742">
        <v>697.86260000000004</v>
      </c>
      <c r="BE152" s="1742">
        <v>733.85519999999997</v>
      </c>
      <c r="BF152" s="1742">
        <v>755.73519999999996</v>
      </c>
      <c r="BG152" s="1742">
        <v>780.56900000000007</v>
      </c>
      <c r="BH152" s="1742">
        <v>675.54500000000007</v>
      </c>
      <c r="BI152" s="1742">
        <v>695.23700000000008</v>
      </c>
      <c r="BJ152" s="1742">
        <v>681.23380000000009</v>
      </c>
      <c r="BK152" s="1742">
        <v>698.08140000000003</v>
      </c>
      <c r="BL152" s="1742">
        <v>669.96559999999999</v>
      </c>
      <c r="BM152" s="1742">
        <v>676.74840000000006</v>
      </c>
      <c r="BN152" s="1742">
        <v>694.25240000000008</v>
      </c>
      <c r="BO152" s="1742">
        <v>685.06280000000015</v>
      </c>
      <c r="BP152" s="1742">
        <v>693.48660000000007</v>
      </c>
      <c r="BQ152" s="1742">
        <v>671.93480000000011</v>
      </c>
      <c r="BR152" s="1742">
        <v>712.5222</v>
      </c>
      <c r="BS152" s="1742">
        <v>706.28640000000007</v>
      </c>
      <c r="BT152" s="1742">
        <v>642.83440000000007</v>
      </c>
      <c r="BU152" s="1742">
        <v>644.80360000000007</v>
      </c>
      <c r="BV152" s="1742" t="s">
        <v>2861</v>
      </c>
      <c r="BW152" s="1742">
        <v>640.31820000000005</v>
      </c>
      <c r="BX152" s="1742">
        <v>653.33680000000015</v>
      </c>
      <c r="BY152" s="1742">
        <v>627.08080000000007</v>
      </c>
      <c r="BZ152" s="1742">
        <v>592.51040000000012</v>
      </c>
      <c r="CA152" s="1742">
        <v>654.86840000000007</v>
      </c>
      <c r="CB152" s="1742">
        <v>619.86040000000003</v>
      </c>
      <c r="CC152" s="1742">
        <v>565.1604000000001</v>
      </c>
      <c r="CD152" s="1742">
        <v>633.75419999999997</v>
      </c>
      <c r="CE152" s="1742">
        <v>649.39840000000004</v>
      </c>
      <c r="CF152" s="1742">
        <v>705.41120000000001</v>
      </c>
      <c r="CG152" s="1742" t="s">
        <v>2861</v>
      </c>
      <c r="CH152" s="1742">
        <v>467.68500000000006</v>
      </c>
      <c r="CI152" s="1742">
        <v>456.19800000000004</v>
      </c>
      <c r="CJ152" s="1742">
        <v>486.39240000000007</v>
      </c>
      <c r="CK152" s="1742">
        <v>436.50600000000003</v>
      </c>
      <c r="CL152" s="1742">
        <v>414.62600000000003</v>
      </c>
      <c r="CM152" s="1742">
        <v>480.59420000000006</v>
      </c>
      <c r="CN152" s="1742">
        <v>513.19540000000006</v>
      </c>
      <c r="CO152" s="1742">
        <v>358.94140000000004</v>
      </c>
      <c r="CP152" s="1742">
        <v>342.75020000000006</v>
      </c>
      <c r="CQ152" s="1742">
        <v>307.85160000000002</v>
      </c>
      <c r="CR152" s="1742">
        <v>573.36540000000002</v>
      </c>
      <c r="CS152" s="1742">
        <v>592.72919999999999</v>
      </c>
      <c r="CT152" s="1742">
        <v>549.40679999999998</v>
      </c>
      <c r="CU152" s="1742">
        <v>594.4796</v>
      </c>
      <c r="CV152" s="1742">
        <v>536.60700000000008</v>
      </c>
      <c r="CW152" s="1742">
        <v>586.60280000000012</v>
      </c>
      <c r="CX152" s="1742">
        <v>460.13640000000004</v>
      </c>
      <c r="CY152" s="1742">
        <v>500.28620000000006</v>
      </c>
      <c r="CZ152" s="1742">
        <v>366.38060000000002</v>
      </c>
      <c r="DA152" s="1742">
        <v>353.25260000000003</v>
      </c>
      <c r="DB152" s="1742">
        <v>393.40240000000006</v>
      </c>
      <c r="DC152" s="1742">
        <v>406.3116</v>
      </c>
      <c r="DD152" s="1742">
        <v>475.56180000000001</v>
      </c>
      <c r="DE152" s="1742">
        <v>505.3186</v>
      </c>
      <c r="DF152" s="1742">
        <v>448.75880000000001</v>
      </c>
      <c r="DG152" s="1742">
        <v>528.62080000000003</v>
      </c>
      <c r="DH152" s="1742">
        <v>362.77040000000005</v>
      </c>
      <c r="DI152" s="1742">
        <v>425.01900000000001</v>
      </c>
      <c r="DJ152" s="1742">
        <v>390.12040000000007</v>
      </c>
      <c r="DK152" s="1742">
        <v>335.74860000000001</v>
      </c>
      <c r="DL152" s="1742">
        <v>340.67160000000001</v>
      </c>
      <c r="DM152" s="1742">
        <v>370.86600000000004</v>
      </c>
      <c r="DN152" s="1742">
        <v>303.80380000000002</v>
      </c>
      <c r="DO152" s="1742">
        <v>401.49800000000005</v>
      </c>
      <c r="DP152" s="1742">
        <v>263.87279999999998</v>
      </c>
      <c r="DQ152" s="1742">
        <v>332.90420000000006</v>
      </c>
      <c r="DR152" s="1742">
        <v>296.58340000000004</v>
      </c>
      <c r="DS152" s="1742">
        <v>270.65560000000005</v>
      </c>
      <c r="DT152" s="1742">
        <v>260.26260000000002</v>
      </c>
      <c r="DU152" s="1742">
        <v>243.52440000000001</v>
      </c>
      <c r="DV152" s="1742">
        <v>247.46280000000002</v>
      </c>
      <c r="DW152" s="1742">
        <v>234.99120000000002</v>
      </c>
      <c r="DX152" s="1742">
        <v>239.36720000000003</v>
      </c>
      <c r="DY152" s="1742">
        <v>250.7448</v>
      </c>
      <c r="DZ152" s="1742">
        <v>242.86800000000002</v>
      </c>
      <c r="EA152" s="1742">
        <v>224.70760000000001</v>
      </c>
      <c r="EB152" s="1742">
        <v>210.15740000000002</v>
      </c>
      <c r="EC152" s="1742">
        <v>224.16060000000002</v>
      </c>
      <c r="ED152" s="1742">
        <v>163.44360000000003</v>
      </c>
      <c r="EE152" s="1742">
        <v>159.61460000000002</v>
      </c>
      <c r="EF152" s="1742">
        <v>235.8664</v>
      </c>
      <c r="EG152" s="1742">
        <v>198.6704</v>
      </c>
      <c r="EH152" s="1742">
        <v>266.71720000000005</v>
      </c>
      <c r="EI152" s="1742">
        <v>296.47400000000005</v>
      </c>
      <c r="EJ152" s="1742">
        <v>301.61580000000004</v>
      </c>
      <c r="EK152" s="1742">
        <v>352.26800000000003</v>
      </c>
      <c r="EL152" s="1742">
        <v>446.78960000000001</v>
      </c>
      <c r="EM152" s="1742">
        <v>67.609200000000001</v>
      </c>
      <c r="EN152" s="1742">
        <v>78.877399999999994</v>
      </c>
      <c r="EO152" s="1742">
        <v>0</v>
      </c>
      <c r="EP152" s="1742">
        <v>105.89920000000001</v>
      </c>
      <c r="EQ152" s="1742">
        <v>135.65600000000001</v>
      </c>
      <c r="ER152" s="1742">
        <v>291.76980000000003</v>
      </c>
      <c r="ES152" s="1742">
        <v>236.08520000000004</v>
      </c>
      <c r="ET152" s="1742">
        <v>168.80420000000004</v>
      </c>
      <c r="EU152" s="1742">
        <v>142.65760000000003</v>
      </c>
      <c r="EV152" s="1742">
        <v>77.345800000000011</v>
      </c>
      <c r="EW152" s="1742">
        <v>238.92960000000002</v>
      </c>
      <c r="EX152" s="1742">
        <v>170.00760000000002</v>
      </c>
      <c r="EY152" s="1742">
        <v>171.10160000000002</v>
      </c>
      <c r="EZ152" s="1742">
        <v>329.62220000000002</v>
      </c>
      <c r="FA152" s="1742">
        <v>380.93080000000003</v>
      </c>
      <c r="FB152" s="1742">
        <v>352.59620000000007</v>
      </c>
      <c r="FC152" s="1742">
        <v>267.15480000000002</v>
      </c>
      <c r="FD152" s="1742">
        <v>294.17660000000001</v>
      </c>
      <c r="FE152" s="1742">
        <v>358.61320000000006</v>
      </c>
      <c r="FF152" s="1742">
        <v>229.4118</v>
      </c>
      <c r="FG152" s="1742">
        <v>203.92160000000001</v>
      </c>
      <c r="FH152" s="1742">
        <v>268.79579999999999</v>
      </c>
      <c r="FI152" s="1742">
        <v>177.00920000000002</v>
      </c>
      <c r="FJ152" s="1742">
        <v>159.06760000000003</v>
      </c>
      <c r="FK152" s="1742">
        <v>258.51220000000001</v>
      </c>
      <c r="FL152" s="1742">
        <v>216.72140000000002</v>
      </c>
      <c r="FM152" s="1742">
        <v>228.53660000000002</v>
      </c>
      <c r="FN152" s="1742">
        <v>311.02420000000006</v>
      </c>
      <c r="FO152" s="1742">
        <v>283.346</v>
      </c>
      <c r="FP152" s="1742">
        <v>242.97740000000002</v>
      </c>
      <c r="FQ152" s="1742">
        <v>336.73320000000001</v>
      </c>
      <c r="FR152" s="1742">
        <v>259.93440000000004</v>
      </c>
      <c r="FS152" s="1742">
        <v>277.5478</v>
      </c>
      <c r="FT152" s="1742">
        <v>455.76040000000006</v>
      </c>
      <c r="FU152" s="1742">
        <v>401.06040000000007</v>
      </c>
      <c r="FV152" s="1742">
        <v>493.17520000000007</v>
      </c>
      <c r="FW152" s="1742">
        <v>434.75560000000002</v>
      </c>
      <c r="FX152" s="1742">
        <v>515.05520000000001</v>
      </c>
      <c r="FY152" s="1742">
        <v>507.94420000000002</v>
      </c>
      <c r="FZ152" s="1742">
        <v>536.27880000000005</v>
      </c>
      <c r="GA152" s="1742">
        <v>572.27140000000009</v>
      </c>
      <c r="GB152" s="1742">
        <v>555.31440000000009</v>
      </c>
      <c r="GC152" s="1742" t="s">
        <v>2861</v>
      </c>
      <c r="GD152" s="1742">
        <v>596.55819999999994</v>
      </c>
      <c r="GE152" s="1742" t="s">
        <v>2861</v>
      </c>
      <c r="GF152" s="1742" t="s">
        <v>2861</v>
      </c>
      <c r="GG152" s="1742">
        <v>553.45460000000003</v>
      </c>
      <c r="GH152" s="1742">
        <v>578.50720000000001</v>
      </c>
      <c r="GI152" s="1742">
        <v>646.44460000000004</v>
      </c>
      <c r="GJ152" s="1742">
        <v>605.529</v>
      </c>
      <c r="GK152" s="1742">
        <v>506.08440000000007</v>
      </c>
      <c r="GL152" s="1742">
        <v>447.8836</v>
      </c>
      <c r="GM152" s="1742">
        <v>503.24000000000007</v>
      </c>
      <c r="GN152" s="1742">
        <v>543.93680000000006</v>
      </c>
      <c r="GO152" s="1742">
        <v>681.56200000000001</v>
      </c>
      <c r="GP152" s="1742">
        <v>677.62360000000001</v>
      </c>
      <c r="GQ152" s="1742">
        <v>592.51040000000012</v>
      </c>
      <c r="GR152" s="1742">
        <v>717.99220000000003</v>
      </c>
      <c r="GS152" s="1742">
        <v>639.99</v>
      </c>
      <c r="GT152" s="1742">
        <v>692.93960000000004</v>
      </c>
      <c r="GU152" s="1742">
        <v>706.94280000000015</v>
      </c>
      <c r="GV152" s="1742">
        <v>730.79200000000003</v>
      </c>
      <c r="GW152" s="1742" t="s">
        <v>2861</v>
      </c>
      <c r="GX152" s="1742">
        <v>714.05380000000014</v>
      </c>
      <c r="GY152" s="1742" t="s">
        <v>2861</v>
      </c>
      <c r="GZ152" s="1742" t="s">
        <v>2861</v>
      </c>
      <c r="HA152" s="1742" t="s">
        <v>2861</v>
      </c>
      <c r="HB152" s="1742" t="s">
        <v>2861</v>
      </c>
      <c r="HC152" s="1744" t="s">
        <v>2861</v>
      </c>
      <c r="HD152" s="1745" t="s">
        <v>4817</v>
      </c>
      <c r="HE152" s="1746" t="s">
        <v>4710</v>
      </c>
      <c r="HF152" s="1747">
        <v>313</v>
      </c>
    </row>
    <row r="153" spans="2:214" hidden="1">
      <c r="B153" s="1738">
        <v>321</v>
      </c>
      <c r="C153" s="1739" t="s">
        <v>4711</v>
      </c>
      <c r="D153" s="1740" t="s">
        <v>4844</v>
      </c>
      <c r="E153" s="1748">
        <v>1749.412</v>
      </c>
      <c r="F153" s="1743">
        <v>1871.5024000000001</v>
      </c>
      <c r="G153" s="1743">
        <v>1959.2412000000002</v>
      </c>
      <c r="H153" s="1743">
        <v>1772.4954</v>
      </c>
      <c r="I153" s="1743">
        <v>1860.1248000000001</v>
      </c>
      <c r="J153" s="1743">
        <v>1807.7222000000002</v>
      </c>
      <c r="K153" s="1743">
        <v>1739.566</v>
      </c>
      <c r="L153" s="1743">
        <v>1884.0834</v>
      </c>
      <c r="M153" s="1743">
        <v>1757.9452000000001</v>
      </c>
      <c r="N153" s="1743">
        <v>1983.9656</v>
      </c>
      <c r="O153" s="1743">
        <v>1655.5468000000001</v>
      </c>
      <c r="P153" s="1743">
        <v>1619.9918</v>
      </c>
      <c r="Q153" s="1743">
        <v>1636.8394000000001</v>
      </c>
      <c r="R153" s="1743">
        <v>1572.6215999999999</v>
      </c>
      <c r="S153" s="1743">
        <v>1674.5824</v>
      </c>
      <c r="T153" s="1743">
        <v>1709.481</v>
      </c>
      <c r="U153" s="1743">
        <v>1724.25</v>
      </c>
      <c r="V153" s="1743">
        <v>1692.6334000000002</v>
      </c>
      <c r="W153" s="1743">
        <v>1372.0914</v>
      </c>
      <c r="X153" s="1743">
        <v>1513.2174</v>
      </c>
      <c r="Y153" s="1742">
        <v>1152.0914</v>
      </c>
      <c r="Z153" s="1742">
        <v>1158.6554000000001</v>
      </c>
      <c r="AA153" s="1742">
        <v>1131.6336000000001</v>
      </c>
      <c r="AB153" s="1742">
        <v>1251.8642</v>
      </c>
      <c r="AC153" s="1742">
        <v>1060.5236</v>
      </c>
      <c r="AD153" s="1742">
        <v>1011.0748000000001</v>
      </c>
      <c r="AE153" s="1742">
        <v>984.49060000000009</v>
      </c>
      <c r="AF153" s="1742">
        <v>1153.2948000000001</v>
      </c>
      <c r="AG153" s="1742">
        <v>1076.3866</v>
      </c>
      <c r="AH153" s="1742">
        <v>919.39760000000001</v>
      </c>
      <c r="AI153" s="1742">
        <v>968.40880000000016</v>
      </c>
      <c r="AJ153" s="1742">
        <v>948.93560000000002</v>
      </c>
      <c r="AK153" s="1742">
        <v>967.20540000000005</v>
      </c>
      <c r="AL153" s="1742">
        <v>1072.3388000000002</v>
      </c>
      <c r="AM153" s="1742">
        <v>1023.5464000000001</v>
      </c>
      <c r="AN153" s="1742">
        <v>973.44119999999998</v>
      </c>
      <c r="AO153" s="1742">
        <v>875.74700000000007</v>
      </c>
      <c r="AP153" s="1742">
        <v>844.45860000000005</v>
      </c>
      <c r="AQ153" s="1742">
        <v>840.84840000000008</v>
      </c>
      <c r="AR153" s="1742">
        <v>905.28500000000008</v>
      </c>
      <c r="AS153" s="1742">
        <v>858.79000000000008</v>
      </c>
      <c r="AT153" s="1742">
        <v>877.71620000000007</v>
      </c>
      <c r="AU153" s="1742">
        <v>834.61260000000004</v>
      </c>
      <c r="AV153" s="1742">
        <v>794.35340000000008</v>
      </c>
      <c r="AW153" s="1742">
        <v>908.67640000000006</v>
      </c>
      <c r="AX153" s="1742">
        <v>842.05180000000007</v>
      </c>
      <c r="AY153" s="1742">
        <v>804.85580000000016</v>
      </c>
      <c r="AZ153" s="1742">
        <v>759.12660000000005</v>
      </c>
      <c r="BA153" s="1742">
        <v>774.11440000000005</v>
      </c>
      <c r="BB153" s="1742">
        <v>780.02200000000005</v>
      </c>
      <c r="BC153" s="1742">
        <v>795.11919999999998</v>
      </c>
      <c r="BD153" s="1742">
        <v>741.95080000000007</v>
      </c>
      <c r="BE153" s="1742">
        <v>777.94340000000011</v>
      </c>
      <c r="BF153" s="1742">
        <v>799.82340000000011</v>
      </c>
      <c r="BG153" s="1742">
        <v>824.76660000000004</v>
      </c>
      <c r="BH153" s="1742">
        <v>719.74260000000004</v>
      </c>
      <c r="BI153" s="1742">
        <v>739.3252</v>
      </c>
      <c r="BJ153" s="1742">
        <v>725.322</v>
      </c>
      <c r="BK153" s="1742">
        <v>742.16960000000006</v>
      </c>
      <c r="BL153" s="1742">
        <v>714.16319999999996</v>
      </c>
      <c r="BM153" s="1742">
        <v>720.94600000000003</v>
      </c>
      <c r="BN153" s="1742">
        <v>738.34059999999999</v>
      </c>
      <c r="BO153" s="1742">
        <v>729.26040000000012</v>
      </c>
      <c r="BP153" s="1742">
        <v>737.5748000000001</v>
      </c>
      <c r="BQ153" s="1742">
        <v>716.02300000000002</v>
      </c>
      <c r="BR153" s="1742">
        <v>756.61040000000003</v>
      </c>
      <c r="BS153" s="1742">
        <v>750.48400000000004</v>
      </c>
      <c r="BT153" s="1742">
        <v>686.92259999999999</v>
      </c>
      <c r="BU153" s="1742">
        <v>689.00120000000004</v>
      </c>
      <c r="BV153" s="1742" t="s">
        <v>2861</v>
      </c>
      <c r="BW153" s="1742">
        <v>684.40640000000008</v>
      </c>
      <c r="BX153" s="1742">
        <v>697.42500000000007</v>
      </c>
      <c r="BY153" s="1742">
        <v>671.1690000000001</v>
      </c>
      <c r="BZ153" s="1742">
        <v>636.59860000000003</v>
      </c>
      <c r="CA153" s="1742">
        <v>705.19240000000013</v>
      </c>
      <c r="CB153" s="1742">
        <v>670.07500000000005</v>
      </c>
      <c r="CC153" s="1742">
        <v>615.48440000000005</v>
      </c>
      <c r="CD153" s="1742">
        <v>684.07820000000004</v>
      </c>
      <c r="CE153" s="1742">
        <v>699.72240000000011</v>
      </c>
      <c r="CF153" s="1742">
        <v>755.73519999999996</v>
      </c>
      <c r="CG153" s="1742" t="s">
        <v>2861</v>
      </c>
      <c r="CH153" s="1742">
        <v>518.00900000000001</v>
      </c>
      <c r="CI153" s="1742">
        <v>506.52200000000005</v>
      </c>
      <c r="CJ153" s="1742">
        <v>536.60700000000008</v>
      </c>
      <c r="CK153" s="1742">
        <v>486.83000000000004</v>
      </c>
      <c r="CL153" s="1742">
        <v>464.95000000000005</v>
      </c>
      <c r="CM153" s="1742">
        <v>530.91820000000007</v>
      </c>
      <c r="CN153" s="1742">
        <v>563.41000000000008</v>
      </c>
      <c r="CO153" s="1742">
        <v>409.26540000000006</v>
      </c>
      <c r="CP153" s="1742">
        <v>393.07420000000002</v>
      </c>
      <c r="CQ153" s="1742">
        <v>358.17559999999997</v>
      </c>
      <c r="CR153" s="1742">
        <v>617.5630000000001</v>
      </c>
      <c r="CS153" s="1742">
        <v>636.92680000000007</v>
      </c>
      <c r="CT153" s="1742">
        <v>593.495</v>
      </c>
      <c r="CU153" s="1742">
        <v>638.56780000000015</v>
      </c>
      <c r="CV153" s="1742">
        <v>580.6952</v>
      </c>
      <c r="CW153" s="1742">
        <v>630.69100000000003</v>
      </c>
      <c r="CX153" s="1742">
        <v>504.22460000000001</v>
      </c>
      <c r="CY153" s="1742">
        <v>544.37440000000004</v>
      </c>
      <c r="CZ153" s="1742">
        <v>410.46880000000004</v>
      </c>
      <c r="DA153" s="1742">
        <v>397.3408</v>
      </c>
      <c r="DB153" s="1742">
        <v>437.49060000000003</v>
      </c>
      <c r="DC153" s="1742">
        <v>450.39980000000003</v>
      </c>
      <c r="DD153" s="1742">
        <v>519.65000000000009</v>
      </c>
      <c r="DE153" s="1742">
        <v>549.51620000000003</v>
      </c>
      <c r="DF153" s="1742">
        <v>492.84700000000004</v>
      </c>
      <c r="DG153" s="1742">
        <v>572.70900000000006</v>
      </c>
      <c r="DH153" s="1742">
        <v>406.85860000000002</v>
      </c>
      <c r="DI153" s="1742">
        <v>469.10720000000003</v>
      </c>
      <c r="DJ153" s="1742">
        <v>434.20859999999999</v>
      </c>
      <c r="DK153" s="1742">
        <v>379.83680000000004</v>
      </c>
      <c r="DL153" s="1742">
        <v>384.75980000000004</v>
      </c>
      <c r="DM153" s="1742">
        <v>414.95420000000007</v>
      </c>
      <c r="DN153" s="1742">
        <v>347.89200000000005</v>
      </c>
      <c r="DO153" s="1742">
        <v>445.58620000000002</v>
      </c>
      <c r="DP153" s="1742">
        <v>307.96100000000001</v>
      </c>
      <c r="DQ153" s="1742">
        <v>376.99240000000003</v>
      </c>
      <c r="DR153" s="1742">
        <v>340.67160000000001</v>
      </c>
      <c r="DS153" s="1742">
        <v>314.74380000000002</v>
      </c>
      <c r="DT153" s="1742">
        <v>304.35079999999999</v>
      </c>
      <c r="DU153" s="1742">
        <v>300.74059999999997</v>
      </c>
      <c r="DV153" s="1742">
        <v>291.55100000000004</v>
      </c>
      <c r="DW153" s="1742">
        <v>279.18880000000001</v>
      </c>
      <c r="DX153" s="1742">
        <v>283.45540000000005</v>
      </c>
      <c r="DY153" s="1742">
        <v>294.83300000000003</v>
      </c>
      <c r="DZ153" s="1742">
        <v>286.95620000000002</v>
      </c>
      <c r="EA153" s="1742">
        <v>268.79579999999999</v>
      </c>
      <c r="EB153" s="1742">
        <v>254.24560000000002</v>
      </c>
      <c r="EC153" s="1742">
        <v>268.24880000000002</v>
      </c>
      <c r="ED153" s="1742">
        <v>207.5318</v>
      </c>
      <c r="EE153" s="1742">
        <v>242.10220000000004</v>
      </c>
      <c r="EF153" s="1742">
        <v>272.18720000000002</v>
      </c>
      <c r="EG153" s="1742">
        <v>245.05600000000001</v>
      </c>
      <c r="EH153" s="1742">
        <v>310.80540000000008</v>
      </c>
      <c r="EI153" s="1742">
        <v>340.67160000000001</v>
      </c>
      <c r="EJ153" s="1742">
        <v>345.70400000000001</v>
      </c>
      <c r="EK153" s="1742">
        <v>396.35620000000006</v>
      </c>
      <c r="EL153" s="1742">
        <v>490.87780000000004</v>
      </c>
      <c r="EM153" s="1742">
        <v>150.0968</v>
      </c>
      <c r="EN153" s="1742">
        <v>41.025000000000006</v>
      </c>
      <c r="EO153" s="1742">
        <v>105.57100000000001</v>
      </c>
      <c r="EP153" s="1742">
        <v>0</v>
      </c>
      <c r="EQ153" s="1742">
        <v>49.777000000000001</v>
      </c>
      <c r="ER153" s="1742">
        <v>208.73520000000002</v>
      </c>
      <c r="ES153" s="1742">
        <v>153.16000000000003</v>
      </c>
      <c r="ET153" s="1742">
        <v>85.769600000000011</v>
      </c>
      <c r="EU153" s="1742">
        <v>178.97839999999999</v>
      </c>
      <c r="EV153" s="1742">
        <v>128.10740000000001</v>
      </c>
      <c r="EW153" s="1742">
        <v>170.33580000000001</v>
      </c>
      <c r="EX153" s="1742">
        <v>164.75640000000001</v>
      </c>
      <c r="EY153" s="1742">
        <v>101.63260000000001</v>
      </c>
      <c r="EZ153" s="1742">
        <v>261.02840000000003</v>
      </c>
      <c r="FA153" s="1742">
        <v>312.33700000000005</v>
      </c>
      <c r="FB153" s="1742">
        <v>284.00240000000002</v>
      </c>
      <c r="FC153" s="1742">
        <v>198.56100000000001</v>
      </c>
      <c r="FD153" s="1742">
        <v>225.58279999999999</v>
      </c>
      <c r="FE153" s="1742">
        <v>275.57860000000005</v>
      </c>
      <c r="FF153" s="1742">
        <v>265.73260000000005</v>
      </c>
      <c r="FG153" s="1742">
        <v>240.2424</v>
      </c>
      <c r="FH153" s="1742">
        <v>305.11660000000001</v>
      </c>
      <c r="FI153" s="1742">
        <v>213.33</v>
      </c>
      <c r="FJ153" s="1742">
        <v>195.38840000000002</v>
      </c>
      <c r="FK153" s="1742">
        <v>251.94820000000004</v>
      </c>
      <c r="FL153" s="1742">
        <v>253.04220000000004</v>
      </c>
      <c r="FM153" s="1742">
        <v>198.1234</v>
      </c>
      <c r="FN153" s="1742">
        <v>316.49420000000003</v>
      </c>
      <c r="FO153" s="1742">
        <v>288.81600000000003</v>
      </c>
      <c r="FP153" s="1742">
        <v>279.18880000000001</v>
      </c>
      <c r="FQ153" s="1742">
        <v>373.05400000000003</v>
      </c>
      <c r="FR153" s="1742">
        <v>296.25520000000006</v>
      </c>
      <c r="FS153" s="1742">
        <v>313.86860000000001</v>
      </c>
      <c r="FT153" s="1742">
        <v>387.05720000000002</v>
      </c>
      <c r="FU153" s="1742">
        <v>332.46660000000003</v>
      </c>
      <c r="FV153" s="1742">
        <v>424.58140000000003</v>
      </c>
      <c r="FW153" s="1742">
        <v>366.05240000000003</v>
      </c>
      <c r="FX153" s="1742">
        <v>446.46140000000008</v>
      </c>
      <c r="FY153" s="1742">
        <v>439.35040000000004</v>
      </c>
      <c r="FZ153" s="1742">
        <v>467.57560000000001</v>
      </c>
      <c r="GA153" s="1742">
        <v>503.56820000000005</v>
      </c>
      <c r="GB153" s="1742">
        <v>486.61120000000005</v>
      </c>
      <c r="GC153" s="1742" t="s">
        <v>2861</v>
      </c>
      <c r="GD153" s="1742">
        <v>527.85500000000002</v>
      </c>
      <c r="GE153" s="1742" t="s">
        <v>2861</v>
      </c>
      <c r="GF153" s="1742" t="s">
        <v>2861</v>
      </c>
      <c r="GG153" s="1742">
        <v>484.86080000000004</v>
      </c>
      <c r="GH153" s="1742">
        <v>509.80400000000003</v>
      </c>
      <c r="GI153" s="1742">
        <v>577.85080000000005</v>
      </c>
      <c r="GJ153" s="1742">
        <v>536.93520000000001</v>
      </c>
      <c r="GK153" s="1742">
        <v>437.49060000000003</v>
      </c>
      <c r="GL153" s="1742">
        <v>379.28980000000001</v>
      </c>
      <c r="GM153" s="1742">
        <v>434.64620000000002</v>
      </c>
      <c r="GN153" s="1742">
        <v>475.34300000000002</v>
      </c>
      <c r="GO153" s="1742">
        <v>612.96820000000002</v>
      </c>
      <c r="GP153" s="1742">
        <v>609.02980000000014</v>
      </c>
      <c r="GQ153" s="1742">
        <v>523.91660000000002</v>
      </c>
      <c r="GR153" s="1742">
        <v>649.39840000000004</v>
      </c>
      <c r="GS153" s="1742">
        <v>571.39620000000002</v>
      </c>
      <c r="GT153" s="1742">
        <v>624.34580000000005</v>
      </c>
      <c r="GU153" s="1742">
        <v>638.2396</v>
      </c>
      <c r="GV153" s="1742">
        <v>662.19820000000004</v>
      </c>
      <c r="GW153" s="1742" t="s">
        <v>2861</v>
      </c>
      <c r="GX153" s="1742">
        <v>645.35059999999999</v>
      </c>
      <c r="GY153" s="1742" t="s">
        <v>2861</v>
      </c>
      <c r="GZ153" s="1742" t="s">
        <v>2861</v>
      </c>
      <c r="HA153" s="1742" t="s">
        <v>2861</v>
      </c>
      <c r="HB153" s="1742" t="s">
        <v>2861</v>
      </c>
      <c r="HC153" s="1744" t="s">
        <v>2861</v>
      </c>
      <c r="HD153" s="1745" t="s">
        <v>4844</v>
      </c>
      <c r="HE153" s="1746" t="s">
        <v>4711</v>
      </c>
      <c r="HF153" s="1747">
        <v>321</v>
      </c>
    </row>
    <row r="154" spans="2:214" hidden="1">
      <c r="B154" s="1738">
        <v>322</v>
      </c>
      <c r="C154" s="1739" t="s">
        <v>4711</v>
      </c>
      <c r="D154" s="1740" t="s">
        <v>4845</v>
      </c>
      <c r="E154" s="1748">
        <v>1779.4970000000001</v>
      </c>
      <c r="F154" s="1743">
        <v>1901.5874000000001</v>
      </c>
      <c r="G154" s="1743">
        <v>1989.3262000000002</v>
      </c>
      <c r="H154" s="1743">
        <v>1802.5804000000001</v>
      </c>
      <c r="I154" s="1743">
        <v>1890.2098000000001</v>
      </c>
      <c r="J154" s="1743">
        <v>1837.8072000000002</v>
      </c>
      <c r="K154" s="1743">
        <v>1769.6510000000001</v>
      </c>
      <c r="L154" s="1743">
        <v>1914.1684</v>
      </c>
      <c r="M154" s="1743">
        <v>1788.0302000000001</v>
      </c>
      <c r="N154" s="1743">
        <v>2014.0506</v>
      </c>
      <c r="O154" s="1743">
        <v>1685.6318000000001</v>
      </c>
      <c r="P154" s="1743">
        <v>1650.0768</v>
      </c>
      <c r="Q154" s="1743">
        <v>1666.9244000000001</v>
      </c>
      <c r="R154" s="1743">
        <v>1602.7066</v>
      </c>
      <c r="S154" s="1743">
        <v>1704.6674</v>
      </c>
      <c r="T154" s="1743">
        <v>1739.566</v>
      </c>
      <c r="U154" s="1743">
        <v>1754.335</v>
      </c>
      <c r="V154" s="1743">
        <v>1722.7184000000002</v>
      </c>
      <c r="W154" s="1743">
        <v>1402.1764000000001</v>
      </c>
      <c r="X154" s="1743">
        <v>1543.3024</v>
      </c>
      <c r="Y154" s="1742">
        <v>1182.1764000000001</v>
      </c>
      <c r="Z154" s="1742">
        <v>1188.6310000000001</v>
      </c>
      <c r="AA154" s="1742">
        <v>1161.6092000000001</v>
      </c>
      <c r="AB154" s="1742">
        <v>1281.8398000000002</v>
      </c>
      <c r="AC154" s="1742">
        <v>1090.6086</v>
      </c>
      <c r="AD154" s="1742">
        <v>1041.0504000000001</v>
      </c>
      <c r="AE154" s="1742">
        <v>1014.4662000000001</v>
      </c>
      <c r="AF154" s="1742">
        <v>1183.2703999999999</v>
      </c>
      <c r="AG154" s="1742">
        <v>1106.3622</v>
      </c>
      <c r="AH154" s="1742">
        <v>949.3732</v>
      </c>
      <c r="AI154" s="1742">
        <v>998.38440000000014</v>
      </c>
      <c r="AJ154" s="1742">
        <v>979.02060000000006</v>
      </c>
      <c r="AK154" s="1742">
        <v>997.18100000000004</v>
      </c>
      <c r="AL154" s="1742">
        <v>1102.3144000000002</v>
      </c>
      <c r="AM154" s="1742">
        <v>1053.6314000000002</v>
      </c>
      <c r="AN154" s="1742">
        <v>1003.4168000000001</v>
      </c>
      <c r="AO154" s="1742">
        <v>905.83200000000011</v>
      </c>
      <c r="AP154" s="1742">
        <v>874.54360000000008</v>
      </c>
      <c r="AQ154" s="1742">
        <v>870.82400000000007</v>
      </c>
      <c r="AR154" s="1742">
        <v>935.26060000000007</v>
      </c>
      <c r="AS154" s="1742">
        <v>888.87500000000011</v>
      </c>
      <c r="AT154" s="1742">
        <v>907.69180000000017</v>
      </c>
      <c r="AU154" s="1742">
        <v>864.58820000000003</v>
      </c>
      <c r="AV154" s="1742">
        <v>824.32900000000006</v>
      </c>
      <c r="AW154" s="1742">
        <v>938.76140000000009</v>
      </c>
      <c r="AX154" s="1742">
        <v>872.02740000000006</v>
      </c>
      <c r="AY154" s="1742">
        <v>834.83140000000014</v>
      </c>
      <c r="AZ154" s="1742">
        <v>789.21160000000009</v>
      </c>
      <c r="BA154" s="1742">
        <v>804.19940000000008</v>
      </c>
      <c r="BB154" s="1742">
        <v>809.99760000000003</v>
      </c>
      <c r="BC154" s="1742">
        <v>825.09480000000008</v>
      </c>
      <c r="BD154" s="1742">
        <v>772.03580000000011</v>
      </c>
      <c r="BE154" s="1742">
        <v>807.9190000000001</v>
      </c>
      <c r="BF154" s="1742">
        <v>829.90840000000014</v>
      </c>
      <c r="BG154" s="1742">
        <v>854.74220000000003</v>
      </c>
      <c r="BH154" s="1742">
        <v>749.71820000000002</v>
      </c>
      <c r="BI154" s="1742">
        <v>769.41020000000003</v>
      </c>
      <c r="BJ154" s="1742">
        <v>755.29759999999999</v>
      </c>
      <c r="BK154" s="1742">
        <v>772.25459999999998</v>
      </c>
      <c r="BL154" s="1742">
        <v>744.13880000000006</v>
      </c>
      <c r="BM154" s="1742">
        <v>750.92160000000001</v>
      </c>
      <c r="BN154" s="1742">
        <v>768.42560000000003</v>
      </c>
      <c r="BO154" s="1742">
        <v>759.2360000000001</v>
      </c>
      <c r="BP154" s="1742">
        <v>767.65980000000013</v>
      </c>
      <c r="BQ154" s="1742">
        <v>746.10800000000006</v>
      </c>
      <c r="BR154" s="1742">
        <v>786.69540000000006</v>
      </c>
      <c r="BS154" s="1742">
        <v>780.45960000000002</v>
      </c>
      <c r="BT154" s="1742">
        <v>716.89819999999997</v>
      </c>
      <c r="BU154" s="1742">
        <v>718.97680000000014</v>
      </c>
      <c r="BV154" s="1742" t="s">
        <v>2861</v>
      </c>
      <c r="BW154" s="1742">
        <v>714.38200000000006</v>
      </c>
      <c r="BX154" s="1742">
        <v>727.5100000000001</v>
      </c>
      <c r="BY154" s="1742">
        <v>701.25400000000002</v>
      </c>
      <c r="BZ154" s="1742">
        <v>666.68360000000007</v>
      </c>
      <c r="CA154" s="1742">
        <v>735.16800000000001</v>
      </c>
      <c r="CB154" s="1742">
        <v>700.16000000000008</v>
      </c>
      <c r="CC154" s="1742">
        <v>645.46</v>
      </c>
      <c r="CD154" s="1742">
        <v>714.05380000000014</v>
      </c>
      <c r="CE154" s="1742">
        <v>729.69800000000009</v>
      </c>
      <c r="CF154" s="1742">
        <v>785.71080000000006</v>
      </c>
      <c r="CG154" s="1742" t="s">
        <v>2861</v>
      </c>
      <c r="CH154" s="1742">
        <v>548.09400000000005</v>
      </c>
      <c r="CI154" s="1742">
        <v>536.49760000000003</v>
      </c>
      <c r="CJ154" s="1742">
        <v>566.69200000000001</v>
      </c>
      <c r="CK154" s="1742">
        <v>516.80560000000003</v>
      </c>
      <c r="CL154" s="1742">
        <v>494.92560000000003</v>
      </c>
      <c r="CM154" s="1742">
        <v>560.89380000000006</v>
      </c>
      <c r="CN154" s="1742">
        <v>593.495</v>
      </c>
      <c r="CO154" s="1742">
        <v>439.24100000000004</v>
      </c>
      <c r="CP154" s="1742">
        <v>423.0498</v>
      </c>
      <c r="CQ154" s="1742">
        <v>388.26060000000001</v>
      </c>
      <c r="CR154" s="1742">
        <v>647.53859999999997</v>
      </c>
      <c r="CS154" s="1742">
        <v>666.90240000000006</v>
      </c>
      <c r="CT154" s="1742">
        <v>623.58000000000004</v>
      </c>
      <c r="CU154" s="1742">
        <v>668.65280000000007</v>
      </c>
      <c r="CV154" s="1742">
        <v>610.78020000000004</v>
      </c>
      <c r="CW154" s="1742">
        <v>660.77600000000007</v>
      </c>
      <c r="CX154" s="1742">
        <v>534.20020000000011</v>
      </c>
      <c r="CY154" s="1742">
        <v>574.45940000000007</v>
      </c>
      <c r="CZ154" s="1742">
        <v>440.55380000000002</v>
      </c>
      <c r="DA154" s="1742">
        <v>427.31640000000004</v>
      </c>
      <c r="DB154" s="1742">
        <v>467.46620000000007</v>
      </c>
      <c r="DC154" s="1742">
        <v>480.48480000000001</v>
      </c>
      <c r="DD154" s="1742">
        <v>549.73500000000001</v>
      </c>
      <c r="DE154" s="1742">
        <v>579.49180000000013</v>
      </c>
      <c r="DF154" s="1742">
        <v>522.93200000000002</v>
      </c>
      <c r="DG154" s="1742">
        <v>602.68460000000005</v>
      </c>
      <c r="DH154" s="1742">
        <v>436.83420000000007</v>
      </c>
      <c r="DI154" s="1742">
        <v>499.08280000000002</v>
      </c>
      <c r="DJ154" s="1742">
        <v>464.29360000000003</v>
      </c>
      <c r="DK154" s="1742">
        <v>409.81240000000008</v>
      </c>
      <c r="DL154" s="1742">
        <v>414.73540000000008</v>
      </c>
      <c r="DM154" s="1742">
        <v>445.03920000000005</v>
      </c>
      <c r="DN154" s="1742">
        <v>377.97700000000003</v>
      </c>
      <c r="DO154" s="1742">
        <v>475.67120000000006</v>
      </c>
      <c r="DP154" s="1742">
        <v>338.04600000000005</v>
      </c>
      <c r="DQ154" s="1742">
        <v>407.07740000000007</v>
      </c>
      <c r="DR154" s="1742">
        <v>370.64720000000005</v>
      </c>
      <c r="DS154" s="1742">
        <v>344.8288</v>
      </c>
      <c r="DT154" s="1742">
        <v>334.43580000000003</v>
      </c>
      <c r="DU154" s="1742">
        <v>330.71620000000001</v>
      </c>
      <c r="DV154" s="1742">
        <v>321.63600000000002</v>
      </c>
      <c r="DW154" s="1742">
        <v>309.16440000000006</v>
      </c>
      <c r="DX154" s="1742">
        <v>313.54040000000003</v>
      </c>
      <c r="DY154" s="1742">
        <v>324.91800000000001</v>
      </c>
      <c r="DZ154" s="1742">
        <v>316.93180000000001</v>
      </c>
      <c r="EA154" s="1742">
        <v>298.88080000000002</v>
      </c>
      <c r="EB154" s="1742">
        <v>284.3306</v>
      </c>
      <c r="EC154" s="1742">
        <v>298.22440000000006</v>
      </c>
      <c r="ED154" s="1742">
        <v>237.61680000000001</v>
      </c>
      <c r="EE154" s="1742">
        <v>272.07780000000002</v>
      </c>
      <c r="EF154" s="1742">
        <v>291.87920000000003</v>
      </c>
      <c r="EG154" s="1742">
        <v>275.03160000000003</v>
      </c>
      <c r="EH154" s="1742">
        <v>340.78100000000001</v>
      </c>
      <c r="EI154" s="1742">
        <v>370.64720000000005</v>
      </c>
      <c r="EJ154" s="1742">
        <v>375.67959999999999</v>
      </c>
      <c r="EK154" s="1742">
        <v>426.33180000000004</v>
      </c>
      <c r="EL154" s="1742">
        <v>520.96280000000002</v>
      </c>
      <c r="EM154" s="1742">
        <v>180.07240000000002</v>
      </c>
      <c r="EN154" s="1742">
        <v>71.000600000000006</v>
      </c>
      <c r="EO154" s="1742">
        <v>135.54660000000001</v>
      </c>
      <c r="EP154" s="1742">
        <v>49.886400000000002</v>
      </c>
      <c r="EQ154" s="1742">
        <v>0</v>
      </c>
      <c r="ER154" s="1742">
        <v>173.72720000000004</v>
      </c>
      <c r="ES154" s="1742">
        <v>118.04260000000002</v>
      </c>
      <c r="ET154" s="1742">
        <v>50.761600000000001</v>
      </c>
      <c r="EU154" s="1742">
        <v>208.6258</v>
      </c>
      <c r="EV154" s="1742">
        <v>158.083</v>
      </c>
      <c r="EW154" s="1742">
        <v>162.0214</v>
      </c>
      <c r="EX154" s="1742">
        <v>156.5514</v>
      </c>
      <c r="EY154" s="1742">
        <v>93.427600000000012</v>
      </c>
      <c r="EZ154" s="1742">
        <v>252.82340000000002</v>
      </c>
      <c r="FA154" s="1742">
        <v>304.13200000000001</v>
      </c>
      <c r="FB154" s="1742">
        <v>275.68800000000005</v>
      </c>
      <c r="FC154" s="1742">
        <v>190.24660000000003</v>
      </c>
      <c r="FD154" s="1742">
        <v>217.26840000000001</v>
      </c>
      <c r="FE154" s="1742">
        <v>240.57060000000001</v>
      </c>
      <c r="FF154" s="1742">
        <v>285.4246</v>
      </c>
      <c r="FG154" s="1742">
        <v>259.93440000000004</v>
      </c>
      <c r="FH154" s="1742">
        <v>324.80860000000001</v>
      </c>
      <c r="FI154" s="1742">
        <v>233.02200000000002</v>
      </c>
      <c r="FJ154" s="1742">
        <v>214.971</v>
      </c>
      <c r="FK154" s="1742">
        <v>243.74320000000003</v>
      </c>
      <c r="FL154" s="1742">
        <v>249.97900000000001</v>
      </c>
      <c r="FM154" s="1742">
        <v>189.91840000000002</v>
      </c>
      <c r="FN154" s="1742">
        <v>308.1798</v>
      </c>
      <c r="FO154" s="1742">
        <v>280.5016</v>
      </c>
      <c r="FP154" s="1742">
        <v>298.88080000000002</v>
      </c>
      <c r="FQ154" s="1742">
        <v>384.75980000000004</v>
      </c>
      <c r="FR154" s="1742">
        <v>315.94720000000001</v>
      </c>
      <c r="FS154" s="1742">
        <v>333.56060000000002</v>
      </c>
      <c r="FT154" s="1742">
        <v>378.85220000000004</v>
      </c>
      <c r="FU154" s="1742">
        <v>324.26159999999999</v>
      </c>
      <c r="FV154" s="1742">
        <v>416.26700000000005</v>
      </c>
      <c r="FW154" s="1742">
        <v>357.84740000000005</v>
      </c>
      <c r="FX154" s="1742">
        <v>438.14700000000005</v>
      </c>
      <c r="FY154" s="1742">
        <v>431.14540000000005</v>
      </c>
      <c r="FZ154" s="1742">
        <v>459.37060000000002</v>
      </c>
      <c r="GA154" s="1742">
        <v>495.36320000000006</v>
      </c>
      <c r="GB154" s="1742">
        <v>478.40620000000007</v>
      </c>
      <c r="GC154" s="1742" t="s">
        <v>2861</v>
      </c>
      <c r="GD154" s="1742">
        <v>519.65000000000009</v>
      </c>
      <c r="GE154" s="1742" t="s">
        <v>2861</v>
      </c>
      <c r="GF154" s="1742" t="s">
        <v>2861</v>
      </c>
      <c r="GG154" s="1742">
        <v>476.6558</v>
      </c>
      <c r="GH154" s="1742">
        <v>501.59900000000005</v>
      </c>
      <c r="GI154" s="1742">
        <v>569.53640000000007</v>
      </c>
      <c r="GJ154" s="1742">
        <v>528.62080000000003</v>
      </c>
      <c r="GK154" s="1742">
        <v>429.28559999999999</v>
      </c>
      <c r="GL154" s="1742">
        <v>371.08480000000003</v>
      </c>
      <c r="GM154" s="1742">
        <v>426.33180000000004</v>
      </c>
      <c r="GN154" s="1742">
        <v>467.13800000000003</v>
      </c>
      <c r="GO154" s="1742">
        <v>604.76319999999998</v>
      </c>
      <c r="GP154" s="1742">
        <v>600.8248000000001</v>
      </c>
      <c r="GQ154" s="1742">
        <v>515.60220000000004</v>
      </c>
      <c r="GR154" s="1742">
        <v>641.19340000000011</v>
      </c>
      <c r="GS154" s="1742">
        <v>563.19119999999998</v>
      </c>
      <c r="GT154" s="1742">
        <v>616.14080000000013</v>
      </c>
      <c r="GU154" s="1742">
        <v>630.03460000000007</v>
      </c>
      <c r="GV154" s="1742">
        <v>653.88380000000006</v>
      </c>
      <c r="GW154" s="1742" t="s">
        <v>2861</v>
      </c>
      <c r="GX154" s="1742">
        <v>637.14560000000006</v>
      </c>
      <c r="GY154" s="1742" t="s">
        <v>2861</v>
      </c>
      <c r="GZ154" s="1742" t="s">
        <v>2861</v>
      </c>
      <c r="HA154" s="1742" t="s">
        <v>2861</v>
      </c>
      <c r="HB154" s="1742" t="s">
        <v>2861</v>
      </c>
      <c r="HC154" s="1744" t="s">
        <v>2861</v>
      </c>
      <c r="HD154" s="1745" t="s">
        <v>4845</v>
      </c>
      <c r="HE154" s="1746" t="s">
        <v>4711</v>
      </c>
      <c r="HF154" s="1747">
        <v>322</v>
      </c>
    </row>
    <row r="155" spans="2:214" hidden="1">
      <c r="B155" s="1738">
        <v>323</v>
      </c>
      <c r="C155" s="1739" t="s">
        <v>4711</v>
      </c>
      <c r="D155" s="1740" t="s">
        <v>4846</v>
      </c>
      <c r="E155" s="1748">
        <v>1882.2236</v>
      </c>
      <c r="F155" s="1743">
        <v>2004.3140000000001</v>
      </c>
      <c r="G155" s="1743">
        <v>2092.0528000000004</v>
      </c>
      <c r="H155" s="1743">
        <v>1905.307</v>
      </c>
      <c r="I155" s="1743">
        <v>1992.9364</v>
      </c>
      <c r="J155" s="1743">
        <v>1940.5338000000002</v>
      </c>
      <c r="K155" s="1743">
        <v>1872.3776</v>
      </c>
      <c r="L155" s="1743">
        <v>2016.895</v>
      </c>
      <c r="M155" s="1743">
        <v>1890.7568000000001</v>
      </c>
      <c r="N155" s="1743">
        <v>2116.7772</v>
      </c>
      <c r="O155" s="1743">
        <v>1788.3584000000001</v>
      </c>
      <c r="P155" s="1743">
        <v>1752.8034</v>
      </c>
      <c r="Q155" s="1743">
        <v>1769.6510000000001</v>
      </c>
      <c r="R155" s="1743">
        <v>1705.4331999999999</v>
      </c>
      <c r="S155" s="1743">
        <v>1807.394</v>
      </c>
      <c r="T155" s="1743">
        <v>1842.2926</v>
      </c>
      <c r="U155" s="1743">
        <v>1857.0616</v>
      </c>
      <c r="V155" s="1743">
        <v>1825.4450000000002</v>
      </c>
      <c r="W155" s="1743">
        <v>1504.903</v>
      </c>
      <c r="X155" s="1743">
        <v>1646.029</v>
      </c>
      <c r="Y155" s="1742">
        <v>1284.903</v>
      </c>
      <c r="Z155" s="1742">
        <v>1291.3576000000003</v>
      </c>
      <c r="AA155" s="1742">
        <v>1264.4452000000001</v>
      </c>
      <c r="AB155" s="1742">
        <v>1384.5663999999999</v>
      </c>
      <c r="AC155" s="1742">
        <v>1193.3352</v>
      </c>
      <c r="AD155" s="1742">
        <v>1143.8864000000001</v>
      </c>
      <c r="AE155" s="1742">
        <v>1117.1928</v>
      </c>
      <c r="AF155" s="1742">
        <v>1286.1063999999999</v>
      </c>
      <c r="AG155" s="1742">
        <v>1209.0888000000002</v>
      </c>
      <c r="AH155" s="1742">
        <v>1052.0998000000002</v>
      </c>
      <c r="AI155" s="1742">
        <v>1101.1110000000001</v>
      </c>
      <c r="AJ155" s="1742">
        <v>1081.7472</v>
      </c>
      <c r="AK155" s="1742">
        <v>1099.9076</v>
      </c>
      <c r="AL155" s="1742">
        <v>1205.1504</v>
      </c>
      <c r="AM155" s="1742">
        <v>1156.3580000000002</v>
      </c>
      <c r="AN155" s="1742">
        <v>1106.1434000000002</v>
      </c>
      <c r="AO155" s="1742">
        <v>1008.5586000000001</v>
      </c>
      <c r="AP155" s="1742">
        <v>977.27020000000005</v>
      </c>
      <c r="AQ155" s="1742">
        <v>973.55060000000003</v>
      </c>
      <c r="AR155" s="1742">
        <v>1037.9872</v>
      </c>
      <c r="AS155" s="1742">
        <v>991.60160000000008</v>
      </c>
      <c r="AT155" s="1742">
        <v>1007.1364000000001</v>
      </c>
      <c r="AU155" s="1742">
        <v>967.42420000000004</v>
      </c>
      <c r="AV155" s="1742">
        <v>927.05560000000003</v>
      </c>
      <c r="AW155" s="1742">
        <v>1041.4880000000001</v>
      </c>
      <c r="AX155" s="1742">
        <v>971.36260000000004</v>
      </c>
      <c r="AY155" s="1742">
        <v>934.27600000000007</v>
      </c>
      <c r="AZ155" s="1742">
        <v>888.54680000000008</v>
      </c>
      <c r="BA155" s="1742">
        <v>903.53460000000007</v>
      </c>
      <c r="BB155" s="1742">
        <v>909.44220000000007</v>
      </c>
      <c r="BC155" s="1742">
        <v>924.43000000000006</v>
      </c>
      <c r="BD155" s="1742">
        <v>871.37100000000009</v>
      </c>
      <c r="BE155" s="1742">
        <v>907.36360000000002</v>
      </c>
      <c r="BF155" s="1742">
        <v>929.24360000000001</v>
      </c>
      <c r="BG155" s="1742">
        <v>954.07740000000013</v>
      </c>
      <c r="BH155" s="1742">
        <v>849.05340000000012</v>
      </c>
      <c r="BI155" s="1742">
        <v>868.74540000000013</v>
      </c>
      <c r="BJ155" s="1742">
        <v>854.74220000000003</v>
      </c>
      <c r="BK155" s="1742">
        <v>871.58980000000008</v>
      </c>
      <c r="BL155" s="1742">
        <v>843.47400000000005</v>
      </c>
      <c r="BM155" s="1742">
        <v>850.25680000000011</v>
      </c>
      <c r="BN155" s="1742">
        <v>867.76080000000013</v>
      </c>
      <c r="BO155" s="1742">
        <v>858.57119999999998</v>
      </c>
      <c r="BP155" s="1742">
        <v>866.99500000000012</v>
      </c>
      <c r="BQ155" s="1742">
        <v>845.44320000000005</v>
      </c>
      <c r="BR155" s="1742">
        <v>886.03060000000005</v>
      </c>
      <c r="BS155" s="1742">
        <v>879.79480000000012</v>
      </c>
      <c r="BT155" s="1742">
        <v>816.34280000000012</v>
      </c>
      <c r="BU155" s="1742">
        <v>818.31200000000001</v>
      </c>
      <c r="BV155" s="1742" t="s">
        <v>2861</v>
      </c>
      <c r="BW155" s="1742">
        <v>813.82659999999998</v>
      </c>
      <c r="BX155" s="1742">
        <v>826.84519999999998</v>
      </c>
      <c r="BY155" s="1742">
        <v>800.58920000000001</v>
      </c>
      <c r="BZ155" s="1742">
        <v>766.01880000000006</v>
      </c>
      <c r="CA155" s="1742">
        <v>837.89460000000008</v>
      </c>
      <c r="CB155" s="1742">
        <v>802.88660000000004</v>
      </c>
      <c r="CC155" s="1742">
        <v>748.1866</v>
      </c>
      <c r="CD155" s="1742">
        <v>816.7804000000001</v>
      </c>
      <c r="CE155" s="1742">
        <v>832.42460000000005</v>
      </c>
      <c r="CF155" s="1742">
        <v>888.43740000000014</v>
      </c>
      <c r="CG155" s="1742" t="s">
        <v>2861</v>
      </c>
      <c r="CH155" s="1742">
        <v>650.82060000000001</v>
      </c>
      <c r="CI155" s="1742">
        <v>639.2242</v>
      </c>
      <c r="CJ155" s="1742">
        <v>669.41859999999997</v>
      </c>
      <c r="CK155" s="1742">
        <v>619.64160000000004</v>
      </c>
      <c r="CL155" s="1742">
        <v>597.65219999999999</v>
      </c>
      <c r="CM155" s="1742">
        <v>663.62040000000013</v>
      </c>
      <c r="CN155" s="1742">
        <v>696.22160000000008</v>
      </c>
      <c r="CO155" s="1742">
        <v>541.96760000000006</v>
      </c>
      <c r="CP155" s="1742">
        <v>525.77640000000008</v>
      </c>
      <c r="CQ155" s="1742">
        <v>490.98720000000003</v>
      </c>
      <c r="CR155" s="1742">
        <v>746.87380000000007</v>
      </c>
      <c r="CS155" s="1742">
        <v>766.23760000000004</v>
      </c>
      <c r="CT155" s="1742">
        <v>722.91520000000003</v>
      </c>
      <c r="CU155" s="1742">
        <v>767.98800000000006</v>
      </c>
      <c r="CV155" s="1742">
        <v>710.11540000000002</v>
      </c>
      <c r="CW155" s="1742">
        <v>760.11120000000005</v>
      </c>
      <c r="CX155" s="1742">
        <v>633.64480000000015</v>
      </c>
      <c r="CY155" s="1742">
        <v>673.79460000000006</v>
      </c>
      <c r="CZ155" s="1742">
        <v>539.88900000000001</v>
      </c>
      <c r="DA155" s="1742">
        <v>526.76100000000008</v>
      </c>
      <c r="DB155" s="1742">
        <v>566.91080000000011</v>
      </c>
      <c r="DC155" s="1742">
        <v>579.82000000000005</v>
      </c>
      <c r="DD155" s="1742">
        <v>649.0702</v>
      </c>
      <c r="DE155" s="1742">
        <v>678.827</v>
      </c>
      <c r="DF155" s="1742">
        <v>622.2672</v>
      </c>
      <c r="DG155" s="1742">
        <v>702.12919999999997</v>
      </c>
      <c r="DH155" s="1742">
        <v>536.27880000000005</v>
      </c>
      <c r="DI155" s="1742">
        <v>598.52740000000006</v>
      </c>
      <c r="DJ155" s="1742">
        <v>563.62880000000007</v>
      </c>
      <c r="DK155" s="1742">
        <v>509.25700000000006</v>
      </c>
      <c r="DL155" s="1742">
        <v>514.18000000000006</v>
      </c>
      <c r="DM155" s="1742">
        <v>544.37440000000004</v>
      </c>
      <c r="DN155" s="1742">
        <v>477.31220000000008</v>
      </c>
      <c r="DO155" s="1742">
        <v>575.0064000000001</v>
      </c>
      <c r="DP155" s="1742">
        <v>437.38120000000004</v>
      </c>
      <c r="DQ155" s="1742">
        <v>506.4126</v>
      </c>
      <c r="DR155" s="1742">
        <v>470.09180000000003</v>
      </c>
      <c r="DS155" s="1742">
        <v>444.16400000000004</v>
      </c>
      <c r="DT155" s="1742">
        <v>433.77100000000002</v>
      </c>
      <c r="DU155" s="1742">
        <v>433.44280000000003</v>
      </c>
      <c r="DV155" s="1742">
        <v>424.36259999999999</v>
      </c>
      <c r="DW155" s="1742">
        <v>411.89100000000002</v>
      </c>
      <c r="DX155" s="1742">
        <v>407.40559999999999</v>
      </c>
      <c r="DY155" s="1742">
        <v>414.62600000000003</v>
      </c>
      <c r="DZ155" s="1742">
        <v>416.37640000000005</v>
      </c>
      <c r="EA155" s="1742">
        <v>398.21600000000001</v>
      </c>
      <c r="EB155" s="1742">
        <v>372.39760000000001</v>
      </c>
      <c r="EC155" s="1742">
        <v>389.90160000000003</v>
      </c>
      <c r="ED155" s="1742">
        <v>317.47880000000004</v>
      </c>
      <c r="EE155" s="1742">
        <v>409.48420000000004</v>
      </c>
      <c r="EF155" s="1742">
        <v>347.01679999999999</v>
      </c>
      <c r="EG155" s="1742">
        <v>377.86759999999998</v>
      </c>
      <c r="EH155" s="1742">
        <v>440.22559999999999</v>
      </c>
      <c r="EI155" s="1742">
        <v>469.98240000000004</v>
      </c>
      <c r="EJ155" s="1742">
        <v>465.38760000000002</v>
      </c>
      <c r="EK155" s="1742">
        <v>516.03980000000001</v>
      </c>
      <c r="EL155" s="1742">
        <v>610.56140000000005</v>
      </c>
      <c r="EM155" s="1742">
        <v>335.858</v>
      </c>
      <c r="EN155" s="1742">
        <v>226.78620000000004</v>
      </c>
      <c r="EO155" s="1742">
        <v>291.44159999999999</v>
      </c>
      <c r="EP155" s="1742">
        <v>208.5164</v>
      </c>
      <c r="EQ155" s="1742">
        <v>173.399</v>
      </c>
      <c r="ER155" s="1742">
        <v>0</v>
      </c>
      <c r="ES155" s="1742">
        <v>63.561400000000006</v>
      </c>
      <c r="ET155" s="1742">
        <v>129.20140000000001</v>
      </c>
      <c r="EU155" s="1742">
        <v>263.76339999999999</v>
      </c>
      <c r="EV155" s="1742">
        <v>260.80960000000005</v>
      </c>
      <c r="EW155" s="1742">
        <v>131.93639999999999</v>
      </c>
      <c r="EX155" s="1742">
        <v>211.68900000000002</v>
      </c>
      <c r="EY155" s="1742">
        <v>145.06440000000001</v>
      </c>
      <c r="EZ155" s="1742">
        <v>100.86680000000001</v>
      </c>
      <c r="FA155" s="1742">
        <v>172.9614</v>
      </c>
      <c r="FB155" s="1742">
        <v>156.87960000000001</v>
      </c>
      <c r="FC155" s="1742">
        <v>138.28160000000003</v>
      </c>
      <c r="FD155" s="1742">
        <v>120.34</v>
      </c>
      <c r="FE155" s="1742">
        <v>79.315000000000012</v>
      </c>
      <c r="FF155" s="1742">
        <v>340.56220000000002</v>
      </c>
      <c r="FG155" s="1742">
        <v>315.072</v>
      </c>
      <c r="FH155" s="1742">
        <v>379.94620000000003</v>
      </c>
      <c r="FI155" s="1742">
        <v>288.15960000000001</v>
      </c>
      <c r="FJ155" s="1742">
        <v>270.21800000000002</v>
      </c>
      <c r="FK155" s="1742">
        <v>298.88080000000002</v>
      </c>
      <c r="FL155" s="1742">
        <v>305.11660000000001</v>
      </c>
      <c r="FM155" s="1742">
        <v>245.05600000000001</v>
      </c>
      <c r="FN155" s="1742">
        <v>363.31740000000008</v>
      </c>
      <c r="FO155" s="1742">
        <v>335.74860000000001</v>
      </c>
      <c r="FP155" s="1742">
        <v>354.01840000000004</v>
      </c>
      <c r="FQ155" s="1742">
        <v>439.89740000000006</v>
      </c>
      <c r="FR155" s="1742">
        <v>371.08480000000003</v>
      </c>
      <c r="FS155" s="1742">
        <v>388.69820000000004</v>
      </c>
      <c r="FT155" s="1742">
        <v>247.68160000000003</v>
      </c>
      <c r="FU155" s="1742">
        <v>193.09100000000001</v>
      </c>
      <c r="FV155" s="1742">
        <v>285.20580000000001</v>
      </c>
      <c r="FW155" s="1742">
        <v>226.67680000000001</v>
      </c>
      <c r="FX155" s="1742">
        <v>307.08580000000001</v>
      </c>
      <c r="FY155" s="1742">
        <v>299.97480000000002</v>
      </c>
      <c r="FZ155" s="1742">
        <v>328.20000000000005</v>
      </c>
      <c r="GA155" s="1742">
        <v>364.19260000000003</v>
      </c>
      <c r="GB155" s="1742">
        <v>347.23559999999998</v>
      </c>
      <c r="GC155" s="1742" t="s">
        <v>2861</v>
      </c>
      <c r="GD155" s="1742">
        <v>388.47940000000006</v>
      </c>
      <c r="GE155" s="1742" t="s">
        <v>2861</v>
      </c>
      <c r="GF155" s="1742" t="s">
        <v>2861</v>
      </c>
      <c r="GG155" s="1742">
        <v>345.48520000000002</v>
      </c>
      <c r="GH155" s="1742">
        <v>370.42840000000007</v>
      </c>
      <c r="GI155" s="1742">
        <v>438.47520000000003</v>
      </c>
      <c r="GJ155" s="1742">
        <v>397.55959999999999</v>
      </c>
      <c r="GK155" s="1742">
        <v>298.11500000000001</v>
      </c>
      <c r="GL155" s="1742">
        <v>239.91420000000002</v>
      </c>
      <c r="GM155" s="1742">
        <v>295.2706</v>
      </c>
      <c r="GN155" s="1742">
        <v>335.96740000000005</v>
      </c>
      <c r="GO155" s="1742">
        <v>473.5926</v>
      </c>
      <c r="GP155" s="1742">
        <v>469.65420000000006</v>
      </c>
      <c r="GQ155" s="1742">
        <v>384.54100000000005</v>
      </c>
      <c r="GR155" s="1742">
        <v>510.02280000000002</v>
      </c>
      <c r="GS155" s="1742">
        <v>432.0206</v>
      </c>
      <c r="GT155" s="1742">
        <v>484.97020000000003</v>
      </c>
      <c r="GU155" s="1742">
        <v>498.86400000000003</v>
      </c>
      <c r="GV155" s="1742">
        <v>522.82259999999997</v>
      </c>
      <c r="GW155" s="1742" t="s">
        <v>2861</v>
      </c>
      <c r="GX155" s="1742">
        <v>505.97500000000002</v>
      </c>
      <c r="GY155" s="1742" t="s">
        <v>2861</v>
      </c>
      <c r="GZ155" s="1742" t="s">
        <v>2861</v>
      </c>
      <c r="HA155" s="1742" t="s">
        <v>2861</v>
      </c>
      <c r="HB155" s="1742" t="s">
        <v>2861</v>
      </c>
      <c r="HC155" s="1744" t="s">
        <v>2861</v>
      </c>
      <c r="HD155" s="1745" t="s">
        <v>4846</v>
      </c>
      <c r="HE155" s="1746" t="s">
        <v>4711</v>
      </c>
      <c r="HF155" s="1747">
        <v>323</v>
      </c>
    </row>
    <row r="156" spans="2:214" hidden="1">
      <c r="B156" s="1738">
        <v>324</v>
      </c>
      <c r="C156" s="1739" t="s">
        <v>4711</v>
      </c>
      <c r="D156" s="1740" t="s">
        <v>4847</v>
      </c>
      <c r="E156" s="1748">
        <v>1835.9474000000002</v>
      </c>
      <c r="F156" s="1743">
        <v>1958.0378000000003</v>
      </c>
      <c r="G156" s="1743">
        <v>2045.7766000000004</v>
      </c>
      <c r="H156" s="1743">
        <v>1859.0308000000002</v>
      </c>
      <c r="I156" s="1743">
        <v>1946.6602000000003</v>
      </c>
      <c r="J156" s="1743">
        <v>1894.2576000000004</v>
      </c>
      <c r="K156" s="1743">
        <v>1826.1014000000002</v>
      </c>
      <c r="L156" s="1743">
        <v>1970.6188000000002</v>
      </c>
      <c r="M156" s="1743">
        <v>1844.4806000000003</v>
      </c>
      <c r="N156" s="1743">
        <v>2070.5010000000002</v>
      </c>
      <c r="O156" s="1743">
        <v>1742.0822000000003</v>
      </c>
      <c r="P156" s="1743">
        <v>1706.5272000000002</v>
      </c>
      <c r="Q156" s="1743">
        <v>1723.3748000000003</v>
      </c>
      <c r="R156" s="1743">
        <v>1659.1570000000002</v>
      </c>
      <c r="S156" s="1743">
        <v>1761.1178000000002</v>
      </c>
      <c r="T156" s="1743">
        <v>1796.0164000000002</v>
      </c>
      <c r="U156" s="1743">
        <v>1810.7854000000002</v>
      </c>
      <c r="V156" s="1743">
        <v>1779.1688000000004</v>
      </c>
      <c r="W156" s="1743">
        <v>1458.6268000000002</v>
      </c>
      <c r="X156" s="1743">
        <v>1599.7528000000002</v>
      </c>
      <c r="Y156" s="1742">
        <v>1238.6268000000002</v>
      </c>
      <c r="Z156" s="1742">
        <v>1245.1908000000001</v>
      </c>
      <c r="AA156" s="1742">
        <v>1218.1690000000001</v>
      </c>
      <c r="AB156" s="1742">
        <v>1338.3996000000002</v>
      </c>
      <c r="AC156" s="1742">
        <v>1147.0590000000002</v>
      </c>
      <c r="AD156" s="1742">
        <v>1097.6102000000001</v>
      </c>
      <c r="AE156" s="1742">
        <v>1071.0260000000001</v>
      </c>
      <c r="AF156" s="1742">
        <v>1239.8302000000001</v>
      </c>
      <c r="AG156" s="1742">
        <v>1162.922</v>
      </c>
      <c r="AH156" s="1742">
        <v>1005.9330000000001</v>
      </c>
      <c r="AI156" s="1742">
        <v>1054.9442000000001</v>
      </c>
      <c r="AJ156" s="1742">
        <v>1035.471</v>
      </c>
      <c r="AK156" s="1742">
        <v>1053.7408</v>
      </c>
      <c r="AL156" s="1742">
        <v>1158.8742</v>
      </c>
      <c r="AM156" s="1742">
        <v>1110.0818000000002</v>
      </c>
      <c r="AN156" s="1742">
        <v>1059.8672000000001</v>
      </c>
      <c r="AO156" s="1742">
        <v>962.28240000000005</v>
      </c>
      <c r="AP156" s="1742">
        <v>930.99400000000003</v>
      </c>
      <c r="AQ156" s="1742">
        <v>927.38380000000006</v>
      </c>
      <c r="AR156" s="1742">
        <v>991.71100000000013</v>
      </c>
      <c r="AS156" s="1742">
        <v>945.32540000000006</v>
      </c>
      <c r="AT156" s="1742">
        <v>964.25160000000005</v>
      </c>
      <c r="AU156" s="1742">
        <v>921.14800000000002</v>
      </c>
      <c r="AV156" s="1742">
        <v>880.77940000000012</v>
      </c>
      <c r="AW156" s="1742">
        <v>995.21180000000015</v>
      </c>
      <c r="AX156" s="1742">
        <v>928.47780000000012</v>
      </c>
      <c r="AY156" s="1742">
        <v>891.39120000000003</v>
      </c>
      <c r="AZ156" s="1742">
        <v>845.66200000000003</v>
      </c>
      <c r="BA156" s="1742">
        <v>860.64980000000014</v>
      </c>
      <c r="BB156" s="1742">
        <v>866.55740000000014</v>
      </c>
      <c r="BC156" s="1742">
        <v>881.65460000000007</v>
      </c>
      <c r="BD156" s="1742">
        <v>828.48620000000005</v>
      </c>
      <c r="BE156" s="1742">
        <v>864.47880000000009</v>
      </c>
      <c r="BF156" s="1742">
        <v>886.35880000000009</v>
      </c>
      <c r="BG156" s="1742">
        <v>911.19260000000008</v>
      </c>
      <c r="BH156" s="1742">
        <v>806.27800000000002</v>
      </c>
      <c r="BI156" s="1742">
        <v>825.86060000000009</v>
      </c>
      <c r="BJ156" s="1742">
        <v>811.8574000000001</v>
      </c>
      <c r="BK156" s="1742">
        <v>828.70500000000004</v>
      </c>
      <c r="BL156" s="1742">
        <v>800.58920000000001</v>
      </c>
      <c r="BM156" s="1742">
        <v>807.48140000000012</v>
      </c>
      <c r="BN156" s="1742">
        <v>824.87600000000009</v>
      </c>
      <c r="BO156" s="1742">
        <v>815.7958000000001</v>
      </c>
      <c r="BP156" s="1742">
        <v>824.11019999999996</v>
      </c>
      <c r="BQ156" s="1742">
        <v>802.55840000000012</v>
      </c>
      <c r="BR156" s="1742">
        <v>843.14580000000012</v>
      </c>
      <c r="BS156" s="1742">
        <v>836.91000000000008</v>
      </c>
      <c r="BT156" s="1742">
        <v>773.45800000000008</v>
      </c>
      <c r="BU156" s="1742">
        <v>775.53660000000002</v>
      </c>
      <c r="BV156" s="1742" t="s">
        <v>2861</v>
      </c>
      <c r="BW156" s="1742">
        <v>770.94180000000006</v>
      </c>
      <c r="BX156" s="1742">
        <v>783.96040000000005</v>
      </c>
      <c r="BY156" s="1742">
        <v>757.70440000000008</v>
      </c>
      <c r="BZ156" s="1742">
        <v>723.13400000000001</v>
      </c>
      <c r="CA156" s="1742">
        <v>791.72780000000012</v>
      </c>
      <c r="CB156" s="1742">
        <v>756.61040000000003</v>
      </c>
      <c r="CC156" s="1742">
        <v>702.01980000000015</v>
      </c>
      <c r="CD156" s="1742">
        <v>770.61360000000002</v>
      </c>
      <c r="CE156" s="1742">
        <v>786.25780000000009</v>
      </c>
      <c r="CF156" s="1742">
        <v>842.16120000000001</v>
      </c>
      <c r="CG156" s="1742" t="s">
        <v>2861</v>
      </c>
      <c r="CH156" s="1742">
        <v>604.54440000000011</v>
      </c>
      <c r="CI156" s="1742">
        <v>593.05740000000003</v>
      </c>
      <c r="CJ156" s="1742">
        <v>623.14240000000007</v>
      </c>
      <c r="CK156" s="1742">
        <v>573.36540000000002</v>
      </c>
      <c r="CL156" s="1742">
        <v>551.37600000000009</v>
      </c>
      <c r="CM156" s="1742">
        <v>617.3442</v>
      </c>
      <c r="CN156" s="1742">
        <v>649.94540000000006</v>
      </c>
      <c r="CO156" s="1742">
        <v>495.69140000000004</v>
      </c>
      <c r="CP156" s="1742">
        <v>479.50020000000006</v>
      </c>
      <c r="CQ156" s="1742">
        <v>444.71100000000001</v>
      </c>
      <c r="CR156" s="1742">
        <v>704.09840000000008</v>
      </c>
      <c r="CS156" s="1742">
        <v>723.35280000000012</v>
      </c>
      <c r="CT156" s="1742">
        <v>680.0304000000001</v>
      </c>
      <c r="CU156" s="1742">
        <v>725.10320000000002</v>
      </c>
      <c r="CV156" s="1742">
        <v>667.23059999999998</v>
      </c>
      <c r="CW156" s="1742">
        <v>717.22640000000013</v>
      </c>
      <c r="CX156" s="1742">
        <v>590.76</v>
      </c>
      <c r="CY156" s="1742">
        <v>630.90980000000013</v>
      </c>
      <c r="CZ156" s="1742">
        <v>497.00420000000003</v>
      </c>
      <c r="DA156" s="1742">
        <v>483.87620000000004</v>
      </c>
      <c r="DB156" s="1742">
        <v>524.02600000000007</v>
      </c>
      <c r="DC156" s="1742">
        <v>536.93520000000001</v>
      </c>
      <c r="DD156" s="1742">
        <v>606.18540000000007</v>
      </c>
      <c r="DE156" s="1742">
        <v>635.94219999999996</v>
      </c>
      <c r="DF156" s="1742">
        <v>579.38240000000008</v>
      </c>
      <c r="DG156" s="1742">
        <v>659.24440000000004</v>
      </c>
      <c r="DH156" s="1742">
        <v>493.39400000000006</v>
      </c>
      <c r="DI156" s="1742">
        <v>555.64260000000002</v>
      </c>
      <c r="DJ156" s="1742">
        <v>520.74400000000003</v>
      </c>
      <c r="DK156" s="1742">
        <v>466.37220000000002</v>
      </c>
      <c r="DL156" s="1742">
        <v>471.29520000000002</v>
      </c>
      <c r="DM156" s="1742">
        <v>501.4896</v>
      </c>
      <c r="DN156" s="1742">
        <v>434.42740000000003</v>
      </c>
      <c r="DO156" s="1742">
        <v>532.12160000000006</v>
      </c>
      <c r="DP156" s="1742">
        <v>394.49640000000005</v>
      </c>
      <c r="DQ156" s="1742">
        <v>463.52780000000001</v>
      </c>
      <c r="DR156" s="1742">
        <v>427.20700000000005</v>
      </c>
      <c r="DS156" s="1742">
        <v>401.27920000000006</v>
      </c>
      <c r="DT156" s="1742">
        <v>390.88620000000003</v>
      </c>
      <c r="DU156" s="1742">
        <v>387.27600000000001</v>
      </c>
      <c r="DV156" s="1742">
        <v>378.08640000000003</v>
      </c>
      <c r="DW156" s="1742">
        <v>365.72420000000005</v>
      </c>
      <c r="DX156" s="1742">
        <v>366.27120000000002</v>
      </c>
      <c r="DY156" s="1742">
        <v>373.38220000000007</v>
      </c>
      <c r="DZ156" s="1742">
        <v>373.49160000000001</v>
      </c>
      <c r="EA156" s="1742">
        <v>355.33120000000002</v>
      </c>
      <c r="EB156" s="1742">
        <v>331.26320000000004</v>
      </c>
      <c r="EC156" s="1742">
        <v>348.65780000000001</v>
      </c>
      <c r="ED156" s="1742">
        <v>276.23500000000001</v>
      </c>
      <c r="EE156" s="1742">
        <v>363.20800000000003</v>
      </c>
      <c r="EF156" s="1742">
        <v>305.77300000000002</v>
      </c>
      <c r="EG156" s="1742">
        <v>331.59140000000008</v>
      </c>
      <c r="EH156" s="1742">
        <v>397.3408</v>
      </c>
      <c r="EI156" s="1742">
        <v>427.20700000000005</v>
      </c>
      <c r="EJ156" s="1742">
        <v>424.1438</v>
      </c>
      <c r="EK156" s="1742">
        <v>474.79600000000005</v>
      </c>
      <c r="EL156" s="1742">
        <v>569.42700000000002</v>
      </c>
      <c r="EM156" s="1742">
        <v>280.61100000000005</v>
      </c>
      <c r="EN156" s="1742">
        <v>171.53920000000002</v>
      </c>
      <c r="EO156" s="1742">
        <v>236.08520000000004</v>
      </c>
      <c r="EP156" s="1742">
        <v>153.16000000000003</v>
      </c>
      <c r="EQ156" s="1742">
        <v>118.15200000000002</v>
      </c>
      <c r="ER156" s="1742">
        <v>63.670800000000007</v>
      </c>
      <c r="ES156" s="1742">
        <v>0</v>
      </c>
      <c r="ET156" s="1742">
        <v>73.954399999999993</v>
      </c>
      <c r="EU156" s="1742">
        <v>222.51960000000003</v>
      </c>
      <c r="EV156" s="1742">
        <v>214.5334</v>
      </c>
      <c r="EW156" s="1742">
        <v>105.89920000000001</v>
      </c>
      <c r="EX156" s="1742">
        <v>170.55460000000002</v>
      </c>
      <c r="EY156" s="1742">
        <v>98.897600000000011</v>
      </c>
      <c r="EZ156" s="1742">
        <v>155.0198</v>
      </c>
      <c r="FA156" s="1742">
        <v>224.16060000000002</v>
      </c>
      <c r="FB156" s="1742">
        <v>211.03260000000003</v>
      </c>
      <c r="FC156" s="1742">
        <v>134.12440000000001</v>
      </c>
      <c r="FD156" s="1742">
        <v>161.14620000000002</v>
      </c>
      <c r="FE156" s="1742">
        <v>130.51420000000002</v>
      </c>
      <c r="FF156" s="1742">
        <v>299.31840000000005</v>
      </c>
      <c r="FG156" s="1742">
        <v>273.82820000000004</v>
      </c>
      <c r="FH156" s="1742">
        <v>338.70240000000007</v>
      </c>
      <c r="FI156" s="1742">
        <v>246.91580000000002</v>
      </c>
      <c r="FJ156" s="1742">
        <v>228.97420000000002</v>
      </c>
      <c r="FK156" s="1742">
        <v>257.637</v>
      </c>
      <c r="FL156" s="1742">
        <v>263.98220000000003</v>
      </c>
      <c r="FM156" s="1742">
        <v>203.81220000000002</v>
      </c>
      <c r="FN156" s="1742">
        <v>322.18300000000005</v>
      </c>
      <c r="FO156" s="1742">
        <v>294.50479999999999</v>
      </c>
      <c r="FP156" s="1742">
        <v>312.88400000000001</v>
      </c>
      <c r="FQ156" s="1742">
        <v>398.76300000000003</v>
      </c>
      <c r="FR156" s="1742">
        <v>329.95040000000006</v>
      </c>
      <c r="FS156" s="1742">
        <v>347.45440000000008</v>
      </c>
      <c r="FT156" s="1742">
        <v>298.88080000000002</v>
      </c>
      <c r="FU156" s="1742">
        <v>244.29020000000003</v>
      </c>
      <c r="FV156" s="1742">
        <v>336.29559999999998</v>
      </c>
      <c r="FW156" s="1742">
        <v>277.87600000000003</v>
      </c>
      <c r="FX156" s="1742">
        <v>358.28500000000003</v>
      </c>
      <c r="FY156" s="1742">
        <v>351.17400000000004</v>
      </c>
      <c r="FZ156" s="1742">
        <v>379.39920000000006</v>
      </c>
      <c r="GA156" s="1742">
        <v>415.39180000000005</v>
      </c>
      <c r="GB156" s="1742">
        <v>398.4348</v>
      </c>
      <c r="GC156" s="1742" t="s">
        <v>2861</v>
      </c>
      <c r="GD156" s="1742">
        <v>439.67860000000002</v>
      </c>
      <c r="GE156" s="1742" t="s">
        <v>2861</v>
      </c>
      <c r="GF156" s="1742" t="s">
        <v>2861</v>
      </c>
      <c r="GG156" s="1742">
        <v>396.68440000000004</v>
      </c>
      <c r="GH156" s="1742">
        <v>421.62760000000003</v>
      </c>
      <c r="GI156" s="1742">
        <v>489.56500000000005</v>
      </c>
      <c r="GJ156" s="1742">
        <v>448.75880000000001</v>
      </c>
      <c r="GK156" s="1742">
        <v>349.31420000000003</v>
      </c>
      <c r="GL156" s="1742">
        <v>291.11340000000007</v>
      </c>
      <c r="GM156" s="1742">
        <v>346.46980000000002</v>
      </c>
      <c r="GN156" s="1742">
        <v>387.16660000000002</v>
      </c>
      <c r="GO156" s="1742">
        <v>524.79180000000008</v>
      </c>
      <c r="GP156" s="1742">
        <v>520.85340000000008</v>
      </c>
      <c r="GQ156" s="1742">
        <v>435.74020000000007</v>
      </c>
      <c r="GR156" s="1742">
        <v>561.22200000000009</v>
      </c>
      <c r="GS156" s="1742">
        <v>483.21980000000002</v>
      </c>
      <c r="GT156" s="1742">
        <v>536.16940000000011</v>
      </c>
      <c r="GU156" s="1742">
        <v>550.06320000000005</v>
      </c>
      <c r="GV156" s="1742">
        <v>574.0218000000001</v>
      </c>
      <c r="GW156" s="1742" t="s">
        <v>2861</v>
      </c>
      <c r="GX156" s="1742">
        <v>557.17420000000004</v>
      </c>
      <c r="GY156" s="1742" t="s">
        <v>2861</v>
      </c>
      <c r="GZ156" s="1742" t="s">
        <v>2861</v>
      </c>
      <c r="HA156" s="1742" t="s">
        <v>2861</v>
      </c>
      <c r="HB156" s="1742" t="s">
        <v>2861</v>
      </c>
      <c r="HC156" s="1744" t="s">
        <v>2861</v>
      </c>
      <c r="HD156" s="1745" t="s">
        <v>4847</v>
      </c>
      <c r="HE156" s="1746" t="s">
        <v>4711</v>
      </c>
      <c r="HF156" s="1747">
        <v>324</v>
      </c>
    </row>
    <row r="157" spans="2:214" hidden="1">
      <c r="B157" s="1738">
        <v>325</v>
      </c>
      <c r="C157" s="1739" t="s">
        <v>4711</v>
      </c>
      <c r="D157" s="1740" t="s">
        <v>4848</v>
      </c>
      <c r="E157" s="1748">
        <v>1812.6452000000002</v>
      </c>
      <c r="F157" s="1743">
        <v>1934.7356000000002</v>
      </c>
      <c r="G157" s="1743">
        <v>2022.4744000000003</v>
      </c>
      <c r="H157" s="1743">
        <v>1835.7286000000001</v>
      </c>
      <c r="I157" s="1743">
        <v>1923.3580000000002</v>
      </c>
      <c r="J157" s="1743">
        <v>1870.9554000000003</v>
      </c>
      <c r="K157" s="1743">
        <v>1802.7992000000002</v>
      </c>
      <c r="L157" s="1743">
        <v>1947.3166000000001</v>
      </c>
      <c r="M157" s="1743">
        <v>1821.1784000000002</v>
      </c>
      <c r="N157" s="1743">
        <v>2047.1988000000001</v>
      </c>
      <c r="O157" s="1743">
        <v>1718.7800000000002</v>
      </c>
      <c r="P157" s="1743">
        <v>1683.2250000000001</v>
      </c>
      <c r="Q157" s="1743">
        <v>1700.0726000000002</v>
      </c>
      <c r="R157" s="1743">
        <v>1635.8548000000001</v>
      </c>
      <c r="S157" s="1743">
        <v>1737.8156000000001</v>
      </c>
      <c r="T157" s="1743">
        <v>1772.7142000000001</v>
      </c>
      <c r="U157" s="1743">
        <v>1787.4832000000001</v>
      </c>
      <c r="V157" s="1743">
        <v>1755.8666000000003</v>
      </c>
      <c r="W157" s="1743">
        <v>1435.3246000000001</v>
      </c>
      <c r="X157" s="1743">
        <v>1576.4506000000001</v>
      </c>
      <c r="Y157" s="1742">
        <v>1215.3246000000001</v>
      </c>
      <c r="Z157" s="1742">
        <v>1221.8886000000002</v>
      </c>
      <c r="AA157" s="1742">
        <v>1194.8668000000002</v>
      </c>
      <c r="AB157" s="1742">
        <v>1315.0974000000001</v>
      </c>
      <c r="AC157" s="1742">
        <v>1123.7568000000001</v>
      </c>
      <c r="AD157" s="1742">
        <v>1074.308</v>
      </c>
      <c r="AE157" s="1742">
        <v>1047.7238000000002</v>
      </c>
      <c r="AF157" s="1742">
        <v>1216.528</v>
      </c>
      <c r="AG157" s="1742">
        <v>1139.6198000000002</v>
      </c>
      <c r="AH157" s="1742">
        <v>982.63080000000014</v>
      </c>
      <c r="AI157" s="1742">
        <v>1031.6420000000001</v>
      </c>
      <c r="AJ157" s="1742">
        <v>1012.1688000000001</v>
      </c>
      <c r="AK157" s="1742">
        <v>1030.3292000000001</v>
      </c>
      <c r="AL157" s="1742">
        <v>1135.5720000000001</v>
      </c>
      <c r="AM157" s="1742">
        <v>1086.7796000000001</v>
      </c>
      <c r="AN157" s="1742">
        <v>1036.5650000000001</v>
      </c>
      <c r="AO157" s="1742">
        <v>938.98019999999997</v>
      </c>
      <c r="AP157" s="1742">
        <v>907.69180000000017</v>
      </c>
      <c r="AQ157" s="1742">
        <v>903.97220000000004</v>
      </c>
      <c r="AR157" s="1742">
        <v>968.40880000000016</v>
      </c>
      <c r="AS157" s="1742">
        <v>922.02319999999997</v>
      </c>
      <c r="AT157" s="1742">
        <v>940.84</v>
      </c>
      <c r="AU157" s="1742">
        <v>897.84580000000017</v>
      </c>
      <c r="AV157" s="1742">
        <v>857.47720000000004</v>
      </c>
      <c r="AW157" s="1742">
        <v>971.90960000000007</v>
      </c>
      <c r="AX157" s="1742">
        <v>905.17560000000003</v>
      </c>
      <c r="AY157" s="1742">
        <v>868.08900000000006</v>
      </c>
      <c r="AZ157" s="1742">
        <v>822.35980000000006</v>
      </c>
      <c r="BA157" s="1742">
        <v>837.34760000000006</v>
      </c>
      <c r="BB157" s="1742">
        <v>843.25520000000006</v>
      </c>
      <c r="BC157" s="1742">
        <v>858.24300000000005</v>
      </c>
      <c r="BD157" s="1742">
        <v>805.18400000000008</v>
      </c>
      <c r="BE157" s="1742">
        <v>841.17660000000001</v>
      </c>
      <c r="BF157" s="1742">
        <v>863.0566</v>
      </c>
      <c r="BG157" s="1742">
        <v>887.89040000000011</v>
      </c>
      <c r="BH157" s="1742">
        <v>782.86640000000011</v>
      </c>
      <c r="BI157" s="1742">
        <v>802.55840000000012</v>
      </c>
      <c r="BJ157" s="1742">
        <v>788.55520000000001</v>
      </c>
      <c r="BK157" s="1742">
        <v>805.40280000000007</v>
      </c>
      <c r="BL157" s="1742">
        <v>777.28700000000003</v>
      </c>
      <c r="BM157" s="1742">
        <v>784.0698000000001</v>
      </c>
      <c r="BN157" s="1742">
        <v>801.57380000000012</v>
      </c>
      <c r="BO157" s="1742">
        <v>792.38419999999996</v>
      </c>
      <c r="BP157" s="1742">
        <v>800.80800000000011</v>
      </c>
      <c r="BQ157" s="1742">
        <v>779.25620000000004</v>
      </c>
      <c r="BR157" s="1742">
        <v>819.84360000000004</v>
      </c>
      <c r="BS157" s="1742">
        <v>813.60780000000011</v>
      </c>
      <c r="BT157" s="1742">
        <v>750.15580000000011</v>
      </c>
      <c r="BU157" s="1742">
        <v>752.12500000000011</v>
      </c>
      <c r="BV157" s="1742" t="s">
        <v>2861</v>
      </c>
      <c r="BW157" s="1742">
        <v>747.63960000000009</v>
      </c>
      <c r="BX157" s="1742">
        <v>760.65819999999997</v>
      </c>
      <c r="BY157" s="1742">
        <v>734.40219999999999</v>
      </c>
      <c r="BZ157" s="1742">
        <v>699.83180000000016</v>
      </c>
      <c r="CA157" s="1742">
        <v>768.42560000000003</v>
      </c>
      <c r="CB157" s="1742">
        <v>733.30820000000006</v>
      </c>
      <c r="CC157" s="1742">
        <v>678.71760000000006</v>
      </c>
      <c r="CD157" s="1742">
        <v>747.31140000000005</v>
      </c>
      <c r="CE157" s="1742">
        <v>762.84619999999995</v>
      </c>
      <c r="CF157" s="1742">
        <v>818.85900000000004</v>
      </c>
      <c r="CG157" s="1742" t="s">
        <v>2861</v>
      </c>
      <c r="CH157" s="1742">
        <v>581.24220000000003</v>
      </c>
      <c r="CI157" s="1742">
        <v>569.75519999999995</v>
      </c>
      <c r="CJ157" s="1742">
        <v>599.84019999999998</v>
      </c>
      <c r="CK157" s="1742">
        <v>550.06320000000005</v>
      </c>
      <c r="CL157" s="1742">
        <v>528.07380000000001</v>
      </c>
      <c r="CM157" s="1742">
        <v>594.04200000000003</v>
      </c>
      <c r="CN157" s="1742">
        <v>626.64319999999998</v>
      </c>
      <c r="CO157" s="1742">
        <v>472.38920000000007</v>
      </c>
      <c r="CP157" s="1742">
        <v>456.19800000000004</v>
      </c>
      <c r="CQ157" s="1742">
        <v>421.40880000000004</v>
      </c>
      <c r="CR157" s="1742">
        <v>680.68680000000006</v>
      </c>
      <c r="CS157" s="1742">
        <v>700.05060000000003</v>
      </c>
      <c r="CT157" s="1742">
        <v>656.72820000000002</v>
      </c>
      <c r="CU157" s="1742">
        <v>701.80100000000004</v>
      </c>
      <c r="CV157" s="1742">
        <v>643.92840000000012</v>
      </c>
      <c r="CW157" s="1742">
        <v>693.92420000000004</v>
      </c>
      <c r="CX157" s="1742">
        <v>567.45780000000013</v>
      </c>
      <c r="CY157" s="1742">
        <v>607.60760000000005</v>
      </c>
      <c r="CZ157" s="1742">
        <v>473.70200000000006</v>
      </c>
      <c r="DA157" s="1742">
        <v>460.57400000000001</v>
      </c>
      <c r="DB157" s="1742">
        <v>500.61440000000005</v>
      </c>
      <c r="DC157" s="1742">
        <v>513.63300000000004</v>
      </c>
      <c r="DD157" s="1742">
        <v>582.88319999999999</v>
      </c>
      <c r="DE157" s="1742">
        <v>612.6400000000001</v>
      </c>
      <c r="DF157" s="1742">
        <v>556.0802000000001</v>
      </c>
      <c r="DG157" s="1742">
        <v>635.94219999999996</v>
      </c>
      <c r="DH157" s="1742">
        <v>469.98240000000004</v>
      </c>
      <c r="DI157" s="1742">
        <v>532.34040000000005</v>
      </c>
      <c r="DJ157" s="1742">
        <v>497.4418</v>
      </c>
      <c r="DK157" s="1742">
        <v>443.07000000000005</v>
      </c>
      <c r="DL157" s="1742">
        <v>447.99300000000005</v>
      </c>
      <c r="DM157" s="1742">
        <v>478.18740000000008</v>
      </c>
      <c r="DN157" s="1742">
        <v>411.12520000000006</v>
      </c>
      <c r="DO157" s="1742">
        <v>508.81940000000009</v>
      </c>
      <c r="DP157" s="1742">
        <v>371.19420000000002</v>
      </c>
      <c r="DQ157" s="1742">
        <v>440.22559999999999</v>
      </c>
      <c r="DR157" s="1742">
        <v>403.79540000000003</v>
      </c>
      <c r="DS157" s="1742">
        <v>377.97700000000003</v>
      </c>
      <c r="DT157" s="1742">
        <v>367.584</v>
      </c>
      <c r="DU157" s="1742">
        <v>363.86440000000005</v>
      </c>
      <c r="DV157" s="1742">
        <v>354.78420000000006</v>
      </c>
      <c r="DW157" s="1742">
        <v>342.31259999999997</v>
      </c>
      <c r="DX157" s="1742">
        <v>346.68860000000001</v>
      </c>
      <c r="DY157" s="1742">
        <v>358.06620000000004</v>
      </c>
      <c r="DZ157" s="1742">
        <v>350.18940000000003</v>
      </c>
      <c r="EA157" s="1742">
        <v>332.02900000000005</v>
      </c>
      <c r="EB157" s="1742">
        <v>317.47880000000004</v>
      </c>
      <c r="EC157" s="1742">
        <v>331.48200000000003</v>
      </c>
      <c r="ED157" s="1742">
        <v>270.76500000000004</v>
      </c>
      <c r="EE157" s="1742">
        <v>305.226</v>
      </c>
      <c r="EF157" s="1742">
        <v>307.85160000000002</v>
      </c>
      <c r="EG157" s="1742">
        <v>308.28920000000005</v>
      </c>
      <c r="EH157" s="1742">
        <v>374.03860000000003</v>
      </c>
      <c r="EI157" s="1742">
        <v>403.79540000000003</v>
      </c>
      <c r="EJ157" s="1742">
        <v>408.93720000000002</v>
      </c>
      <c r="EK157" s="1742">
        <v>459.48</v>
      </c>
      <c r="EL157" s="1742">
        <v>554.11099999999999</v>
      </c>
      <c r="EM157" s="1742">
        <v>213.22060000000002</v>
      </c>
      <c r="EN157" s="1742">
        <v>104.14880000000001</v>
      </c>
      <c r="EO157" s="1742">
        <v>168.80420000000004</v>
      </c>
      <c r="EP157" s="1742">
        <v>85.879000000000005</v>
      </c>
      <c r="EQ157" s="1742">
        <v>50.871000000000002</v>
      </c>
      <c r="ER157" s="1742">
        <v>129.42019999999999</v>
      </c>
      <c r="ES157" s="1742">
        <v>73.844999999999999</v>
      </c>
      <c r="ET157" s="1742">
        <v>0</v>
      </c>
      <c r="EU157" s="1742">
        <v>224.59820000000002</v>
      </c>
      <c r="EV157" s="1742">
        <v>191.23120000000003</v>
      </c>
      <c r="EW157" s="1742">
        <v>134.01500000000001</v>
      </c>
      <c r="EX157" s="1742">
        <v>172.52379999999999</v>
      </c>
      <c r="EY157" s="1742">
        <v>85.660200000000003</v>
      </c>
      <c r="EZ157" s="1742">
        <v>220.76920000000004</v>
      </c>
      <c r="FA157" s="1742">
        <v>276.01620000000003</v>
      </c>
      <c r="FB157" s="1742">
        <v>247.68160000000003</v>
      </c>
      <c r="FC157" s="1742">
        <v>162.24020000000002</v>
      </c>
      <c r="FD157" s="1742">
        <v>189.15260000000001</v>
      </c>
      <c r="FE157" s="1742">
        <v>196.26360000000003</v>
      </c>
      <c r="FF157" s="1742">
        <v>301.39700000000005</v>
      </c>
      <c r="FG157" s="1742">
        <v>275.79740000000004</v>
      </c>
      <c r="FH157" s="1742">
        <v>340.67160000000001</v>
      </c>
      <c r="FI157" s="1742">
        <v>248.88500000000002</v>
      </c>
      <c r="FJ157" s="1742">
        <v>230.94340000000003</v>
      </c>
      <c r="FK157" s="1742">
        <v>259.60620000000006</v>
      </c>
      <c r="FL157" s="1742">
        <v>265.95140000000004</v>
      </c>
      <c r="FM157" s="1742">
        <v>205.78140000000002</v>
      </c>
      <c r="FN157" s="1742">
        <v>324.15220000000005</v>
      </c>
      <c r="FO157" s="1742">
        <v>296.47400000000005</v>
      </c>
      <c r="FP157" s="1742">
        <v>314.85320000000002</v>
      </c>
      <c r="FQ157" s="1742">
        <v>400.73220000000003</v>
      </c>
      <c r="FR157" s="1742">
        <v>331.9196</v>
      </c>
      <c r="FS157" s="1742">
        <v>349.53300000000002</v>
      </c>
      <c r="FT157" s="1742">
        <v>350.73640000000006</v>
      </c>
      <c r="FU157" s="1742">
        <v>296.14580000000001</v>
      </c>
      <c r="FV157" s="1742">
        <v>388.15120000000002</v>
      </c>
      <c r="FW157" s="1742">
        <v>329.73160000000001</v>
      </c>
      <c r="FX157" s="1742">
        <v>410.14060000000001</v>
      </c>
      <c r="FY157" s="1742">
        <v>403.02960000000002</v>
      </c>
      <c r="FZ157" s="1742">
        <v>431.25480000000005</v>
      </c>
      <c r="GA157" s="1742">
        <v>467.24740000000008</v>
      </c>
      <c r="GB157" s="1742">
        <v>450.29040000000003</v>
      </c>
      <c r="GC157" s="1742" t="s">
        <v>2861</v>
      </c>
      <c r="GD157" s="1742">
        <v>491.53420000000006</v>
      </c>
      <c r="GE157" s="1742" t="s">
        <v>2861</v>
      </c>
      <c r="GF157" s="1742" t="s">
        <v>2861</v>
      </c>
      <c r="GG157" s="1742">
        <v>448.54</v>
      </c>
      <c r="GH157" s="1742">
        <v>473.48320000000007</v>
      </c>
      <c r="GI157" s="1742">
        <v>541.42060000000004</v>
      </c>
      <c r="GJ157" s="1742">
        <v>500.61440000000005</v>
      </c>
      <c r="GK157" s="1742">
        <v>401.16980000000001</v>
      </c>
      <c r="GL157" s="1742">
        <v>342.96900000000005</v>
      </c>
      <c r="GM157" s="1742">
        <v>398.32540000000006</v>
      </c>
      <c r="GN157" s="1742">
        <v>439.02220000000005</v>
      </c>
      <c r="GO157" s="1742">
        <v>576.64740000000006</v>
      </c>
      <c r="GP157" s="1742">
        <v>572.70900000000006</v>
      </c>
      <c r="GQ157" s="1742">
        <v>487.5958</v>
      </c>
      <c r="GR157" s="1742">
        <v>613.07760000000007</v>
      </c>
      <c r="GS157" s="1742">
        <v>535.07540000000006</v>
      </c>
      <c r="GT157" s="1742">
        <v>588.02500000000009</v>
      </c>
      <c r="GU157" s="1742">
        <v>601.91880000000015</v>
      </c>
      <c r="GV157" s="1742">
        <v>625.87740000000008</v>
      </c>
      <c r="GW157" s="1742" t="s">
        <v>2861</v>
      </c>
      <c r="GX157" s="1742">
        <v>609.02980000000014</v>
      </c>
      <c r="GY157" s="1742" t="s">
        <v>2861</v>
      </c>
      <c r="GZ157" s="1742" t="s">
        <v>2861</v>
      </c>
      <c r="HA157" s="1742" t="s">
        <v>2861</v>
      </c>
      <c r="HB157" s="1742" t="s">
        <v>2861</v>
      </c>
      <c r="HC157" s="1744" t="s">
        <v>2861</v>
      </c>
      <c r="HD157" s="1745" t="s">
        <v>4848</v>
      </c>
      <c r="HE157" s="1746" t="s">
        <v>4711</v>
      </c>
      <c r="HF157" s="1747">
        <v>325</v>
      </c>
    </row>
    <row r="158" spans="2:214" hidden="1">
      <c r="B158" s="1738">
        <v>331</v>
      </c>
      <c r="C158" s="1739" t="s">
        <v>3427</v>
      </c>
      <c r="D158" s="1740" t="s">
        <v>4849</v>
      </c>
      <c r="E158" s="1748">
        <v>1677.2080000000001</v>
      </c>
      <c r="F158" s="1743">
        <v>1799.2984000000001</v>
      </c>
      <c r="G158" s="1743">
        <v>1887.0372000000002</v>
      </c>
      <c r="H158" s="1743">
        <v>1700.2914000000001</v>
      </c>
      <c r="I158" s="1743">
        <v>1787.9208000000001</v>
      </c>
      <c r="J158" s="1743">
        <v>1735.5182</v>
      </c>
      <c r="K158" s="1743">
        <v>1667.3620000000001</v>
      </c>
      <c r="L158" s="1743">
        <v>1811.8794</v>
      </c>
      <c r="M158" s="1743">
        <v>1685.7412000000002</v>
      </c>
      <c r="N158" s="1743">
        <v>1911.7616</v>
      </c>
      <c r="O158" s="1743">
        <v>1583.3428000000001</v>
      </c>
      <c r="P158" s="1743">
        <v>1547.7878000000001</v>
      </c>
      <c r="Q158" s="1743">
        <v>1564.6354000000001</v>
      </c>
      <c r="R158" s="1743">
        <v>1500.4176000000002</v>
      </c>
      <c r="S158" s="1743">
        <v>1602.3784000000001</v>
      </c>
      <c r="T158" s="1743">
        <v>1637.277</v>
      </c>
      <c r="U158" s="1743">
        <v>1652.046</v>
      </c>
      <c r="V158" s="1743">
        <v>1620.4294</v>
      </c>
      <c r="W158" s="1743">
        <v>1299.8874000000001</v>
      </c>
      <c r="X158" s="1743">
        <v>1441.0134</v>
      </c>
      <c r="Y158" s="1742">
        <v>1079.8874000000001</v>
      </c>
      <c r="Z158" s="1742">
        <v>1086.3420000000001</v>
      </c>
      <c r="AA158" s="1742">
        <v>1059.3202000000001</v>
      </c>
      <c r="AB158" s="1742">
        <v>1179.5508000000002</v>
      </c>
      <c r="AC158" s="1742">
        <v>988.21019999999999</v>
      </c>
      <c r="AD158" s="1742">
        <v>938.76140000000009</v>
      </c>
      <c r="AE158" s="1742">
        <v>912.17719999999997</v>
      </c>
      <c r="AF158" s="1742">
        <v>1080.9814000000001</v>
      </c>
      <c r="AG158" s="1742">
        <v>1004.0732</v>
      </c>
      <c r="AH158" s="1742">
        <v>847.08420000000001</v>
      </c>
      <c r="AI158" s="1742">
        <v>896.09540000000004</v>
      </c>
      <c r="AJ158" s="1742">
        <v>876.73160000000007</v>
      </c>
      <c r="AK158" s="1742">
        <v>894.89200000000005</v>
      </c>
      <c r="AL158" s="1742">
        <v>1000.0254000000001</v>
      </c>
      <c r="AM158" s="1742">
        <v>951.23300000000006</v>
      </c>
      <c r="AN158" s="1742">
        <v>901.12780000000009</v>
      </c>
      <c r="AO158" s="1742">
        <v>803.54300000000001</v>
      </c>
      <c r="AP158" s="1742">
        <v>772.25459999999998</v>
      </c>
      <c r="AQ158" s="1742">
        <v>768.53500000000008</v>
      </c>
      <c r="AR158" s="1742">
        <v>832.97160000000008</v>
      </c>
      <c r="AS158" s="1742">
        <v>786.58600000000001</v>
      </c>
      <c r="AT158" s="1742">
        <v>792.16540000000009</v>
      </c>
      <c r="AU158" s="1742">
        <v>762.29920000000004</v>
      </c>
      <c r="AV158" s="1742">
        <v>722.04000000000008</v>
      </c>
      <c r="AW158" s="1742">
        <v>836.47240000000011</v>
      </c>
      <c r="AX158" s="1742">
        <v>756.50100000000009</v>
      </c>
      <c r="AY158" s="1742">
        <v>719.30500000000006</v>
      </c>
      <c r="AZ158" s="1742">
        <v>673.57580000000007</v>
      </c>
      <c r="BA158" s="1742">
        <v>688.56360000000006</v>
      </c>
      <c r="BB158" s="1742">
        <v>694.47119999999995</v>
      </c>
      <c r="BC158" s="1742">
        <v>709.56840000000011</v>
      </c>
      <c r="BD158" s="1742">
        <v>656.40000000000009</v>
      </c>
      <c r="BE158" s="1742">
        <v>692.39260000000002</v>
      </c>
      <c r="BF158" s="1742">
        <v>714.27260000000001</v>
      </c>
      <c r="BG158" s="1742">
        <v>739.21580000000006</v>
      </c>
      <c r="BH158" s="1742">
        <v>634.19180000000006</v>
      </c>
      <c r="BI158" s="1742">
        <v>653.88380000000006</v>
      </c>
      <c r="BJ158" s="1742">
        <v>639.77120000000002</v>
      </c>
      <c r="BK158" s="1742">
        <v>656.61880000000008</v>
      </c>
      <c r="BL158" s="1742">
        <v>628.61240000000009</v>
      </c>
      <c r="BM158" s="1742">
        <v>635.39520000000005</v>
      </c>
      <c r="BN158" s="1742">
        <v>652.78980000000013</v>
      </c>
      <c r="BO158" s="1742">
        <v>643.70960000000002</v>
      </c>
      <c r="BP158" s="1742">
        <v>652.024</v>
      </c>
      <c r="BQ158" s="1742">
        <v>630.58159999999998</v>
      </c>
      <c r="BR158" s="1742">
        <v>671.05960000000005</v>
      </c>
      <c r="BS158" s="1742">
        <v>664.93320000000006</v>
      </c>
      <c r="BT158" s="1742">
        <v>601.37180000000012</v>
      </c>
      <c r="BU158" s="1742">
        <v>603.45040000000006</v>
      </c>
      <c r="BV158" s="1742" t="s">
        <v>2861</v>
      </c>
      <c r="BW158" s="1742">
        <v>598.85559999999998</v>
      </c>
      <c r="BX158" s="1742">
        <v>611.87419999999997</v>
      </c>
      <c r="BY158" s="1742">
        <v>585.72760000000005</v>
      </c>
      <c r="BZ158" s="1742">
        <v>551.04780000000005</v>
      </c>
      <c r="CA158" s="1742">
        <v>632.87900000000002</v>
      </c>
      <c r="CB158" s="1742">
        <v>597.87100000000009</v>
      </c>
      <c r="CC158" s="1742">
        <v>543.17100000000005</v>
      </c>
      <c r="CD158" s="1742">
        <v>611.76480000000015</v>
      </c>
      <c r="CE158" s="1742">
        <v>627.40899999999999</v>
      </c>
      <c r="CF158" s="1742">
        <v>683.42180000000008</v>
      </c>
      <c r="CG158" s="1742" t="s">
        <v>2861</v>
      </c>
      <c r="CH158" s="1742">
        <v>445.80500000000001</v>
      </c>
      <c r="CI158" s="1742">
        <v>434.20859999999999</v>
      </c>
      <c r="CJ158" s="1742">
        <v>464.40300000000002</v>
      </c>
      <c r="CK158" s="1742">
        <v>414.51659999999998</v>
      </c>
      <c r="CL158" s="1742">
        <v>392.63659999999999</v>
      </c>
      <c r="CM158" s="1742">
        <v>458.60480000000001</v>
      </c>
      <c r="CN158" s="1742">
        <v>491.20600000000002</v>
      </c>
      <c r="CO158" s="1742">
        <v>336.952</v>
      </c>
      <c r="CP158" s="1742">
        <v>320.76080000000002</v>
      </c>
      <c r="CQ158" s="1742">
        <v>285.86220000000003</v>
      </c>
      <c r="CR158" s="1742">
        <v>532.01220000000001</v>
      </c>
      <c r="CS158" s="1742">
        <v>551.37600000000009</v>
      </c>
      <c r="CT158" s="1742">
        <v>507.94420000000002</v>
      </c>
      <c r="CU158" s="1742">
        <v>553.1264000000001</v>
      </c>
      <c r="CV158" s="1742">
        <v>495.25380000000001</v>
      </c>
      <c r="CW158" s="1742">
        <v>545.14020000000005</v>
      </c>
      <c r="CX158" s="1742">
        <v>418.67380000000003</v>
      </c>
      <c r="CY158" s="1742">
        <v>458.8236</v>
      </c>
      <c r="CZ158" s="1742">
        <v>325.02740000000006</v>
      </c>
      <c r="DA158" s="1742">
        <v>311.79000000000002</v>
      </c>
      <c r="DB158" s="1742">
        <v>351.93979999999999</v>
      </c>
      <c r="DC158" s="1742">
        <v>364.95840000000004</v>
      </c>
      <c r="DD158" s="1742">
        <v>434.09920000000005</v>
      </c>
      <c r="DE158" s="1742">
        <v>463.96540000000005</v>
      </c>
      <c r="DF158" s="1742">
        <v>407.29620000000006</v>
      </c>
      <c r="DG158" s="1742">
        <v>487.15820000000002</v>
      </c>
      <c r="DH158" s="1742">
        <v>321.30779999999999</v>
      </c>
      <c r="DI158" s="1742">
        <v>383.55640000000005</v>
      </c>
      <c r="DJ158" s="1742">
        <v>348.65780000000001</v>
      </c>
      <c r="DK158" s="1742">
        <v>294.286</v>
      </c>
      <c r="DL158" s="1742">
        <v>299.209</v>
      </c>
      <c r="DM158" s="1742">
        <v>329.40340000000003</v>
      </c>
      <c r="DN158" s="1742">
        <v>262.34120000000001</v>
      </c>
      <c r="DO158" s="1742">
        <v>360.03540000000004</v>
      </c>
      <c r="DP158" s="1742">
        <v>222.41020000000003</v>
      </c>
      <c r="DQ158" s="1742">
        <v>291.44159999999999</v>
      </c>
      <c r="DR158" s="1742">
        <v>255.1208</v>
      </c>
      <c r="DS158" s="1742">
        <v>229.19300000000001</v>
      </c>
      <c r="DT158" s="1742">
        <v>218.90940000000001</v>
      </c>
      <c r="DU158" s="1742">
        <v>228.42720000000003</v>
      </c>
      <c r="DV158" s="1742">
        <v>222.19140000000002</v>
      </c>
      <c r="DW158" s="1742">
        <v>212.23600000000002</v>
      </c>
      <c r="DX158" s="1742">
        <v>192.54400000000001</v>
      </c>
      <c r="DY158" s="1742">
        <v>199.655</v>
      </c>
      <c r="DZ158" s="1742">
        <v>201.40540000000001</v>
      </c>
      <c r="EA158" s="1742">
        <v>183.245</v>
      </c>
      <c r="EB158" s="1742">
        <v>157.536</v>
      </c>
      <c r="EC158" s="1742">
        <v>174.93060000000003</v>
      </c>
      <c r="ED158" s="1742">
        <v>102.50780000000002</v>
      </c>
      <c r="EE158" s="1742">
        <v>201.07720000000003</v>
      </c>
      <c r="EF158" s="1742">
        <v>153.70700000000002</v>
      </c>
      <c r="EG158" s="1742">
        <v>171.75800000000001</v>
      </c>
      <c r="EH158" s="1742">
        <v>225.25460000000001</v>
      </c>
      <c r="EI158" s="1742">
        <v>255.1208</v>
      </c>
      <c r="EJ158" s="1742">
        <v>250.41660000000002</v>
      </c>
      <c r="EK158" s="1742">
        <v>301.06880000000001</v>
      </c>
      <c r="EL158" s="1742">
        <v>395.69980000000004</v>
      </c>
      <c r="EM158" s="1742">
        <v>175.58700000000002</v>
      </c>
      <c r="EN158" s="1742">
        <v>151.40960000000001</v>
      </c>
      <c r="EO158" s="1742">
        <v>141.673</v>
      </c>
      <c r="EP158" s="1742">
        <v>178.4314</v>
      </c>
      <c r="EQ158" s="1742">
        <v>208.18820000000002</v>
      </c>
      <c r="ER158" s="1742">
        <v>262.45060000000001</v>
      </c>
      <c r="ES158" s="1742">
        <v>222.08200000000002</v>
      </c>
      <c r="ET158" s="1742">
        <v>223.9418</v>
      </c>
      <c r="EU158" s="1742">
        <v>0</v>
      </c>
      <c r="EV158" s="1742">
        <v>94.849800000000016</v>
      </c>
      <c r="EW158" s="1742">
        <v>163.33420000000004</v>
      </c>
      <c r="EX158" s="1742">
        <v>88.9422</v>
      </c>
      <c r="EY158" s="1742">
        <v>143.31400000000002</v>
      </c>
      <c r="EZ158" s="1742">
        <v>268.03000000000003</v>
      </c>
      <c r="FA158" s="1742">
        <v>319.44800000000004</v>
      </c>
      <c r="FB158" s="1742">
        <v>291.00400000000002</v>
      </c>
      <c r="FC158" s="1742">
        <v>205.56260000000003</v>
      </c>
      <c r="FD158" s="1742">
        <v>232.58440000000002</v>
      </c>
      <c r="FE158" s="1742">
        <v>307.63280000000003</v>
      </c>
      <c r="FF158" s="1742">
        <v>147.25239999999999</v>
      </c>
      <c r="FG158" s="1742">
        <v>121.65280000000001</v>
      </c>
      <c r="FH158" s="1742">
        <v>186.63640000000001</v>
      </c>
      <c r="FI158" s="1742">
        <v>94.849800000000016</v>
      </c>
      <c r="FJ158" s="1742">
        <v>76.798800000000014</v>
      </c>
      <c r="FK158" s="1742">
        <v>176.3528</v>
      </c>
      <c r="FL158" s="1742">
        <v>134.56200000000001</v>
      </c>
      <c r="FM158" s="1742">
        <v>147.5806</v>
      </c>
      <c r="FN158" s="1742">
        <v>228.8648</v>
      </c>
      <c r="FO158" s="1742">
        <v>201.18660000000003</v>
      </c>
      <c r="FP158" s="1742">
        <v>160.70860000000002</v>
      </c>
      <c r="FQ158" s="1742">
        <v>254.57380000000001</v>
      </c>
      <c r="FR158" s="1742">
        <v>177.77500000000001</v>
      </c>
      <c r="FS158" s="1742">
        <v>195.38840000000002</v>
      </c>
      <c r="FT158" s="1742">
        <v>394.16820000000007</v>
      </c>
      <c r="FU158" s="1742">
        <v>339.57760000000002</v>
      </c>
      <c r="FV158" s="1742">
        <v>431.58300000000003</v>
      </c>
      <c r="FW158" s="1742">
        <v>373.16340000000008</v>
      </c>
      <c r="FX158" s="1742">
        <v>453.46300000000002</v>
      </c>
      <c r="FY158" s="1742">
        <v>446.46140000000008</v>
      </c>
      <c r="FZ158" s="1742">
        <v>474.6866</v>
      </c>
      <c r="GA158" s="1742">
        <v>510.67920000000004</v>
      </c>
      <c r="GB158" s="1742">
        <v>493.72220000000004</v>
      </c>
      <c r="GC158" s="1742" t="s">
        <v>2861</v>
      </c>
      <c r="GD158" s="1742">
        <v>534.96600000000001</v>
      </c>
      <c r="GE158" s="1742" t="s">
        <v>2861</v>
      </c>
      <c r="GF158" s="1742" t="s">
        <v>2861</v>
      </c>
      <c r="GG158" s="1742">
        <v>491.86240000000004</v>
      </c>
      <c r="GH158" s="1742">
        <v>516.91500000000008</v>
      </c>
      <c r="GI158" s="1742">
        <v>584.8524000000001</v>
      </c>
      <c r="GJ158" s="1742">
        <v>543.93680000000006</v>
      </c>
      <c r="GK158" s="1742">
        <v>444.49220000000003</v>
      </c>
      <c r="GL158" s="1742">
        <v>386.29140000000007</v>
      </c>
      <c r="GM158" s="1742">
        <v>441.64780000000002</v>
      </c>
      <c r="GN158" s="1742">
        <v>482.34460000000001</v>
      </c>
      <c r="GO158" s="1742">
        <v>620.07920000000001</v>
      </c>
      <c r="GP158" s="1742">
        <v>616.03140000000008</v>
      </c>
      <c r="GQ158" s="1742">
        <v>530.91820000000007</v>
      </c>
      <c r="GR158" s="1742">
        <v>656.40000000000009</v>
      </c>
      <c r="GS158" s="1742">
        <v>578.50720000000001</v>
      </c>
      <c r="GT158" s="1742">
        <v>631.34740000000011</v>
      </c>
      <c r="GU158" s="1742">
        <v>645.35059999999999</v>
      </c>
      <c r="GV158" s="1742">
        <v>669.1998000000001</v>
      </c>
      <c r="GW158" s="1742" t="s">
        <v>2861</v>
      </c>
      <c r="GX158" s="1742">
        <v>652.46159999999998</v>
      </c>
      <c r="GY158" s="1742" t="s">
        <v>2861</v>
      </c>
      <c r="GZ158" s="1742" t="s">
        <v>2861</v>
      </c>
      <c r="HA158" s="1742" t="s">
        <v>2861</v>
      </c>
      <c r="HB158" s="1742" t="s">
        <v>2861</v>
      </c>
      <c r="HC158" s="1744" t="s">
        <v>2861</v>
      </c>
      <c r="HD158" s="1745" t="s">
        <v>4849</v>
      </c>
      <c r="HE158" s="1746" t="s">
        <v>3427</v>
      </c>
      <c r="HF158" s="1747">
        <v>331</v>
      </c>
    </row>
    <row r="159" spans="2:214" hidden="1">
      <c r="B159" s="1738">
        <v>332</v>
      </c>
      <c r="C159" s="1739" t="s">
        <v>3427</v>
      </c>
      <c r="D159" s="1740" t="s">
        <v>4850</v>
      </c>
      <c r="E159" s="1748">
        <v>1646.2478000000001</v>
      </c>
      <c r="F159" s="1743">
        <v>1768.3382000000001</v>
      </c>
      <c r="G159" s="1743">
        <v>1856.0770000000002</v>
      </c>
      <c r="H159" s="1743">
        <v>1669.3312000000001</v>
      </c>
      <c r="I159" s="1743">
        <v>1756.9606000000001</v>
      </c>
      <c r="J159" s="1743">
        <v>1704.558</v>
      </c>
      <c r="K159" s="1743">
        <v>1636.4018000000001</v>
      </c>
      <c r="L159" s="1743">
        <v>1780.9192</v>
      </c>
      <c r="M159" s="1743">
        <v>1654.7810000000002</v>
      </c>
      <c r="N159" s="1743">
        <v>1880.8014000000001</v>
      </c>
      <c r="O159" s="1743">
        <v>1552.3826000000001</v>
      </c>
      <c r="P159" s="1743">
        <v>1516.8276000000001</v>
      </c>
      <c r="Q159" s="1743">
        <v>1533.6752000000001</v>
      </c>
      <c r="R159" s="1743">
        <v>1469.4574000000002</v>
      </c>
      <c r="S159" s="1743">
        <v>1571.4182000000001</v>
      </c>
      <c r="T159" s="1743">
        <v>1606.3168000000001</v>
      </c>
      <c r="U159" s="1743">
        <v>1621.0858000000001</v>
      </c>
      <c r="V159" s="1743">
        <v>1589.4692</v>
      </c>
      <c r="W159" s="1743">
        <v>1268.9272000000001</v>
      </c>
      <c r="X159" s="1743">
        <v>1410.0532000000001</v>
      </c>
      <c r="Y159" s="1742">
        <v>1048.9272000000001</v>
      </c>
      <c r="Z159" s="1742">
        <v>1055.3818000000001</v>
      </c>
      <c r="AA159" s="1742">
        <v>1028.3600000000001</v>
      </c>
      <c r="AB159" s="1742">
        <v>1148.5906000000002</v>
      </c>
      <c r="AC159" s="1742">
        <v>957.35940000000005</v>
      </c>
      <c r="AD159" s="1742">
        <v>907.80119999999999</v>
      </c>
      <c r="AE159" s="1742">
        <v>881.2170000000001</v>
      </c>
      <c r="AF159" s="1742">
        <v>1050.0212000000001</v>
      </c>
      <c r="AG159" s="1742">
        <v>973.11300000000006</v>
      </c>
      <c r="AH159" s="1742">
        <v>816.12400000000002</v>
      </c>
      <c r="AI159" s="1742">
        <v>865.13520000000005</v>
      </c>
      <c r="AJ159" s="1742">
        <v>845.77140000000009</v>
      </c>
      <c r="AK159" s="1742">
        <v>863.93180000000007</v>
      </c>
      <c r="AL159" s="1742">
        <v>969.0652</v>
      </c>
      <c r="AM159" s="1742">
        <v>920.38220000000001</v>
      </c>
      <c r="AN159" s="1742">
        <v>870.16759999999999</v>
      </c>
      <c r="AO159" s="1742">
        <v>772.58280000000013</v>
      </c>
      <c r="AP159" s="1742">
        <v>741.29440000000011</v>
      </c>
      <c r="AQ159" s="1742">
        <v>737.5748000000001</v>
      </c>
      <c r="AR159" s="1742">
        <v>802.01140000000009</v>
      </c>
      <c r="AS159" s="1742">
        <v>755.62580000000014</v>
      </c>
      <c r="AT159" s="1742">
        <v>774.44260000000008</v>
      </c>
      <c r="AU159" s="1742">
        <v>731.33900000000006</v>
      </c>
      <c r="AV159" s="1742">
        <v>691.07980000000009</v>
      </c>
      <c r="AW159" s="1742">
        <v>805.51220000000001</v>
      </c>
      <c r="AX159" s="1742">
        <v>738.77819999999997</v>
      </c>
      <c r="AY159" s="1742">
        <v>701.58220000000006</v>
      </c>
      <c r="AZ159" s="1742">
        <v>655.96240000000012</v>
      </c>
      <c r="BA159" s="1742">
        <v>670.9502</v>
      </c>
      <c r="BB159" s="1742">
        <v>676.74840000000006</v>
      </c>
      <c r="BC159" s="1742">
        <v>691.84559999999999</v>
      </c>
      <c r="BD159" s="1742">
        <v>638.78660000000002</v>
      </c>
      <c r="BE159" s="1742">
        <v>674.66980000000012</v>
      </c>
      <c r="BF159" s="1742">
        <v>696.65920000000006</v>
      </c>
      <c r="BG159" s="1742">
        <v>721.49300000000005</v>
      </c>
      <c r="BH159" s="1742">
        <v>616.46900000000005</v>
      </c>
      <c r="BI159" s="1742">
        <v>636.16100000000006</v>
      </c>
      <c r="BJ159" s="1742">
        <v>622.04840000000013</v>
      </c>
      <c r="BK159" s="1742">
        <v>639.00540000000012</v>
      </c>
      <c r="BL159" s="1742">
        <v>610.88959999999997</v>
      </c>
      <c r="BM159" s="1742">
        <v>617.67240000000004</v>
      </c>
      <c r="BN159" s="1742">
        <v>635.17640000000006</v>
      </c>
      <c r="BO159" s="1742">
        <v>625.98680000000013</v>
      </c>
      <c r="BP159" s="1742">
        <v>634.41060000000004</v>
      </c>
      <c r="BQ159" s="1742">
        <v>612.85880000000009</v>
      </c>
      <c r="BR159" s="1742">
        <v>653.44619999999998</v>
      </c>
      <c r="BS159" s="1742">
        <v>647.21040000000005</v>
      </c>
      <c r="BT159" s="1742">
        <v>583.649</v>
      </c>
      <c r="BU159" s="1742">
        <v>585.72760000000005</v>
      </c>
      <c r="BV159" s="1742" t="s">
        <v>2861</v>
      </c>
      <c r="BW159" s="1742">
        <v>581.13280000000009</v>
      </c>
      <c r="BX159" s="1742">
        <v>594.26080000000013</v>
      </c>
      <c r="BY159" s="1742">
        <v>568.00480000000005</v>
      </c>
      <c r="BZ159" s="1742">
        <v>533.4344000000001</v>
      </c>
      <c r="CA159" s="1742">
        <v>601.91880000000015</v>
      </c>
      <c r="CB159" s="1742">
        <v>566.91080000000011</v>
      </c>
      <c r="CC159" s="1742">
        <v>512.21080000000006</v>
      </c>
      <c r="CD159" s="1742">
        <v>580.80460000000005</v>
      </c>
      <c r="CE159" s="1742">
        <v>596.44880000000012</v>
      </c>
      <c r="CF159" s="1742">
        <v>652.46159999999998</v>
      </c>
      <c r="CG159" s="1742" t="s">
        <v>2861</v>
      </c>
      <c r="CH159" s="1742">
        <v>414.84480000000002</v>
      </c>
      <c r="CI159" s="1742">
        <v>403.24840000000006</v>
      </c>
      <c r="CJ159" s="1742">
        <v>433.44280000000003</v>
      </c>
      <c r="CK159" s="1742">
        <v>383.55640000000005</v>
      </c>
      <c r="CL159" s="1742">
        <v>361.67640000000006</v>
      </c>
      <c r="CM159" s="1742">
        <v>427.64460000000003</v>
      </c>
      <c r="CN159" s="1742">
        <v>460.24580000000003</v>
      </c>
      <c r="CO159" s="1742">
        <v>305.99180000000001</v>
      </c>
      <c r="CP159" s="1742">
        <v>289.80059999999997</v>
      </c>
      <c r="CQ159" s="1742">
        <v>255.01140000000001</v>
      </c>
      <c r="CR159" s="1742">
        <v>514.28940000000011</v>
      </c>
      <c r="CS159" s="1742">
        <v>533.65320000000008</v>
      </c>
      <c r="CT159" s="1742">
        <v>490.33080000000001</v>
      </c>
      <c r="CU159" s="1742">
        <v>535.40359999999998</v>
      </c>
      <c r="CV159" s="1742">
        <v>477.53100000000006</v>
      </c>
      <c r="CW159" s="1742">
        <v>527.52679999999998</v>
      </c>
      <c r="CX159" s="1742">
        <v>400.95100000000002</v>
      </c>
      <c r="CY159" s="1742">
        <v>441.21020000000004</v>
      </c>
      <c r="CZ159" s="1742">
        <v>307.30459999999999</v>
      </c>
      <c r="DA159" s="1742">
        <v>294.06720000000001</v>
      </c>
      <c r="DB159" s="1742">
        <v>334.21700000000004</v>
      </c>
      <c r="DC159" s="1742">
        <v>347.23559999999998</v>
      </c>
      <c r="DD159" s="1742">
        <v>416.48580000000004</v>
      </c>
      <c r="DE159" s="1742">
        <v>446.24259999999998</v>
      </c>
      <c r="DF159" s="1742">
        <v>389.68280000000004</v>
      </c>
      <c r="DG159" s="1742">
        <v>469.43540000000007</v>
      </c>
      <c r="DH159" s="1742">
        <v>303.58500000000004</v>
      </c>
      <c r="DI159" s="1742">
        <v>365.83359999999999</v>
      </c>
      <c r="DJ159" s="1742">
        <v>331.04440000000005</v>
      </c>
      <c r="DK159" s="1742">
        <v>276.56320000000005</v>
      </c>
      <c r="DL159" s="1742">
        <v>281.48620000000005</v>
      </c>
      <c r="DM159" s="1742">
        <v>311.79000000000002</v>
      </c>
      <c r="DN159" s="1742">
        <v>244.7278</v>
      </c>
      <c r="DO159" s="1742">
        <v>342.42200000000003</v>
      </c>
      <c r="DP159" s="1742">
        <v>204.79679999999999</v>
      </c>
      <c r="DQ159" s="1742">
        <v>273.82820000000004</v>
      </c>
      <c r="DR159" s="1742">
        <v>237.39800000000002</v>
      </c>
      <c r="DS159" s="1742">
        <v>211.57960000000003</v>
      </c>
      <c r="DT159" s="1742">
        <v>201.18660000000003</v>
      </c>
      <c r="DU159" s="1742">
        <v>197.46700000000001</v>
      </c>
      <c r="DV159" s="1742">
        <v>188.38679999999999</v>
      </c>
      <c r="DW159" s="1742">
        <v>175.91520000000003</v>
      </c>
      <c r="DX159" s="1742">
        <v>180.29120000000003</v>
      </c>
      <c r="DY159" s="1742">
        <v>191.6688</v>
      </c>
      <c r="DZ159" s="1742">
        <v>183.68260000000001</v>
      </c>
      <c r="EA159" s="1742">
        <v>165.63160000000002</v>
      </c>
      <c r="EB159" s="1742">
        <v>151.0814</v>
      </c>
      <c r="EC159" s="1742">
        <v>164.97520000000003</v>
      </c>
      <c r="ED159" s="1742">
        <v>104.36760000000001</v>
      </c>
      <c r="EE159" s="1742">
        <v>173.399</v>
      </c>
      <c r="EF159" s="1742">
        <v>182.3698</v>
      </c>
      <c r="EG159" s="1742">
        <v>141.7824</v>
      </c>
      <c r="EH159" s="1742">
        <v>207.5318</v>
      </c>
      <c r="EI159" s="1742">
        <v>237.39800000000002</v>
      </c>
      <c r="EJ159" s="1742">
        <v>242.43040000000002</v>
      </c>
      <c r="EK159" s="1742">
        <v>293.08260000000001</v>
      </c>
      <c r="EL159" s="1742">
        <v>387.71359999999999</v>
      </c>
      <c r="EM159" s="1742">
        <v>104.5864</v>
      </c>
      <c r="EN159" s="1742">
        <v>100.31980000000001</v>
      </c>
      <c r="EO159" s="1742">
        <v>77.7834</v>
      </c>
      <c r="EP159" s="1742">
        <v>127.45100000000001</v>
      </c>
      <c r="EQ159" s="1742">
        <v>157.20779999999999</v>
      </c>
      <c r="ER159" s="1742">
        <v>260.04380000000003</v>
      </c>
      <c r="ES159" s="1742">
        <v>214.42400000000001</v>
      </c>
      <c r="ET159" s="1742">
        <v>190.35600000000002</v>
      </c>
      <c r="EU159" s="1742">
        <v>94.740399999999994</v>
      </c>
      <c r="EV159" s="1742">
        <v>0</v>
      </c>
      <c r="EW159" s="1742">
        <v>204.24979999999999</v>
      </c>
      <c r="EX159" s="1742">
        <v>135.32780000000002</v>
      </c>
      <c r="EY159" s="1742">
        <v>136.42180000000002</v>
      </c>
      <c r="EZ159" s="1742">
        <v>294.94240000000002</v>
      </c>
      <c r="FA159" s="1742">
        <v>346.25100000000003</v>
      </c>
      <c r="FB159" s="1742">
        <v>317.91640000000007</v>
      </c>
      <c r="FC159" s="1742">
        <v>232.47500000000002</v>
      </c>
      <c r="FD159" s="1742">
        <v>259.49680000000001</v>
      </c>
      <c r="FE159" s="1742">
        <v>330.16920000000005</v>
      </c>
      <c r="FF159" s="1742">
        <v>194.73200000000003</v>
      </c>
      <c r="FG159" s="1742">
        <v>169.24180000000001</v>
      </c>
      <c r="FH159" s="1742">
        <v>234.11600000000001</v>
      </c>
      <c r="FI159" s="1742">
        <v>142.32939999999999</v>
      </c>
      <c r="FJ159" s="1742">
        <v>124.38780000000001</v>
      </c>
      <c r="FK159" s="1742">
        <v>223.83240000000001</v>
      </c>
      <c r="FL159" s="1742">
        <v>182.04160000000002</v>
      </c>
      <c r="FM159" s="1742">
        <v>193.85679999999999</v>
      </c>
      <c r="FN159" s="1742">
        <v>276.34440000000001</v>
      </c>
      <c r="FO159" s="1742">
        <v>248.66620000000003</v>
      </c>
      <c r="FP159" s="1742">
        <v>208.18820000000002</v>
      </c>
      <c r="FQ159" s="1742">
        <v>302.05340000000007</v>
      </c>
      <c r="FR159" s="1742">
        <v>225.25460000000001</v>
      </c>
      <c r="FS159" s="1742">
        <v>242.86800000000002</v>
      </c>
      <c r="FT159" s="1742">
        <v>421.0806</v>
      </c>
      <c r="FU159" s="1742">
        <v>366.38060000000002</v>
      </c>
      <c r="FV159" s="1742">
        <v>458.49540000000007</v>
      </c>
      <c r="FW159" s="1742">
        <v>399.96640000000008</v>
      </c>
      <c r="FX159" s="1742">
        <v>480.37540000000007</v>
      </c>
      <c r="FY159" s="1742">
        <v>473.26440000000008</v>
      </c>
      <c r="FZ159" s="1742">
        <v>501.59900000000005</v>
      </c>
      <c r="GA159" s="1742">
        <v>537.48220000000003</v>
      </c>
      <c r="GB159" s="1742">
        <v>520.52520000000004</v>
      </c>
      <c r="GC159" s="1742" t="s">
        <v>2861</v>
      </c>
      <c r="GD159" s="1742">
        <v>561.87840000000006</v>
      </c>
      <c r="GE159" s="1742" t="s">
        <v>2861</v>
      </c>
      <c r="GF159" s="1742" t="s">
        <v>2861</v>
      </c>
      <c r="GG159" s="1742">
        <v>518.77480000000003</v>
      </c>
      <c r="GH159" s="1742">
        <v>543.82740000000001</v>
      </c>
      <c r="GI159" s="1742">
        <v>611.76480000000015</v>
      </c>
      <c r="GJ159" s="1742">
        <v>570.8492</v>
      </c>
      <c r="GK159" s="1742">
        <v>471.40460000000002</v>
      </c>
      <c r="GL159" s="1742">
        <v>413.2038</v>
      </c>
      <c r="GM159" s="1742">
        <v>468.56020000000007</v>
      </c>
      <c r="GN159" s="1742">
        <v>509.25700000000006</v>
      </c>
      <c r="GO159" s="1742">
        <v>646.88220000000001</v>
      </c>
      <c r="GP159" s="1742">
        <v>642.94380000000012</v>
      </c>
      <c r="GQ159" s="1742">
        <v>557.8306</v>
      </c>
      <c r="GR159" s="1742">
        <v>683.31240000000003</v>
      </c>
      <c r="GS159" s="1742">
        <v>605.31020000000001</v>
      </c>
      <c r="GT159" s="1742">
        <v>658.25980000000015</v>
      </c>
      <c r="GU159" s="1742">
        <v>672.15359999999998</v>
      </c>
      <c r="GV159" s="1742">
        <v>696.11220000000003</v>
      </c>
      <c r="GW159" s="1742" t="s">
        <v>2861</v>
      </c>
      <c r="GX159" s="1742">
        <v>679.37400000000002</v>
      </c>
      <c r="GY159" s="1742" t="s">
        <v>2861</v>
      </c>
      <c r="GZ159" s="1742" t="s">
        <v>2861</v>
      </c>
      <c r="HA159" s="1742" t="s">
        <v>2861</v>
      </c>
      <c r="HB159" s="1742" t="s">
        <v>2861</v>
      </c>
      <c r="HC159" s="1744" t="s">
        <v>2861</v>
      </c>
      <c r="HD159" s="1745" t="s">
        <v>4850</v>
      </c>
      <c r="HE159" s="1746" t="s">
        <v>3427</v>
      </c>
      <c r="HF159" s="1747">
        <v>332</v>
      </c>
    </row>
    <row r="160" spans="2:214" hidden="1">
      <c r="B160" s="1738">
        <v>341</v>
      </c>
      <c r="C160" s="1739" t="s">
        <v>3315</v>
      </c>
      <c r="D160" s="1740" t="s">
        <v>3315</v>
      </c>
      <c r="E160" s="1748">
        <v>1791.9686000000002</v>
      </c>
      <c r="F160" s="1743">
        <v>1914.0590000000002</v>
      </c>
      <c r="G160" s="1743">
        <v>2001.7978000000003</v>
      </c>
      <c r="H160" s="1743">
        <v>1815.0520000000001</v>
      </c>
      <c r="I160" s="1743">
        <v>1902.6814000000002</v>
      </c>
      <c r="J160" s="1743">
        <v>1850.2788</v>
      </c>
      <c r="K160" s="1743">
        <v>1782.1226000000001</v>
      </c>
      <c r="L160" s="1743">
        <v>1926.64</v>
      </c>
      <c r="M160" s="1743">
        <v>1800.5018000000002</v>
      </c>
      <c r="N160" s="1743">
        <v>2026.5222000000001</v>
      </c>
      <c r="O160" s="1743">
        <v>1698.1034000000002</v>
      </c>
      <c r="P160" s="1743">
        <v>1662.5484000000001</v>
      </c>
      <c r="Q160" s="1743">
        <v>1679.3960000000002</v>
      </c>
      <c r="R160" s="1743">
        <v>1615.1782000000003</v>
      </c>
      <c r="S160" s="1743">
        <v>1717.1390000000001</v>
      </c>
      <c r="T160" s="1743">
        <v>1752.0376000000001</v>
      </c>
      <c r="U160" s="1743">
        <v>1766.8066000000001</v>
      </c>
      <c r="V160" s="1743">
        <v>1735.19</v>
      </c>
      <c r="W160" s="1743">
        <v>1414.6480000000001</v>
      </c>
      <c r="X160" s="1743">
        <v>1555.7740000000001</v>
      </c>
      <c r="Y160" s="1742">
        <v>1194.6480000000001</v>
      </c>
      <c r="Z160" s="1742">
        <v>1201.212</v>
      </c>
      <c r="AA160" s="1742">
        <v>1174.1902</v>
      </c>
      <c r="AB160" s="1742">
        <v>1294.3114</v>
      </c>
      <c r="AC160" s="1742">
        <v>1103.0802000000001</v>
      </c>
      <c r="AD160" s="1742">
        <v>1053.6314000000002</v>
      </c>
      <c r="AE160" s="1742">
        <v>1026.9378000000002</v>
      </c>
      <c r="AF160" s="1742">
        <v>1195.8514</v>
      </c>
      <c r="AG160" s="1742">
        <v>1118.9431999999999</v>
      </c>
      <c r="AH160" s="1742">
        <v>961.84480000000008</v>
      </c>
      <c r="AI160" s="1742">
        <v>1010.8560000000001</v>
      </c>
      <c r="AJ160" s="1742">
        <v>991.49220000000003</v>
      </c>
      <c r="AK160" s="1742">
        <v>1009.6526</v>
      </c>
      <c r="AL160" s="1742">
        <v>1114.8954000000001</v>
      </c>
      <c r="AM160" s="1742">
        <v>1066.1030000000001</v>
      </c>
      <c r="AN160" s="1742">
        <v>1015.8884</v>
      </c>
      <c r="AO160" s="1742">
        <v>918.30360000000007</v>
      </c>
      <c r="AP160" s="1742">
        <v>887.01520000000005</v>
      </c>
      <c r="AQ160" s="1742">
        <v>883.29560000000004</v>
      </c>
      <c r="AR160" s="1742">
        <v>947.73220000000003</v>
      </c>
      <c r="AS160" s="1742">
        <v>901.34660000000008</v>
      </c>
      <c r="AT160" s="1742">
        <v>906.92600000000004</v>
      </c>
      <c r="AU160" s="1742">
        <v>877.16920000000005</v>
      </c>
      <c r="AV160" s="1742">
        <v>836.80060000000003</v>
      </c>
      <c r="AW160" s="1742">
        <v>951.23300000000006</v>
      </c>
      <c r="AX160" s="1742">
        <v>871.26160000000004</v>
      </c>
      <c r="AY160" s="1742">
        <v>834.06560000000002</v>
      </c>
      <c r="AZ160" s="1742">
        <v>788.44580000000008</v>
      </c>
      <c r="BA160" s="1742">
        <v>803.43360000000007</v>
      </c>
      <c r="BB160" s="1742">
        <v>809.23180000000013</v>
      </c>
      <c r="BC160" s="1742">
        <v>824.32900000000006</v>
      </c>
      <c r="BD160" s="1742">
        <v>771.2700000000001</v>
      </c>
      <c r="BE160" s="1742">
        <v>807.15319999999997</v>
      </c>
      <c r="BF160" s="1742">
        <v>829.14260000000002</v>
      </c>
      <c r="BG160" s="1742">
        <v>853.97640000000013</v>
      </c>
      <c r="BH160" s="1742">
        <v>748.95240000000013</v>
      </c>
      <c r="BI160" s="1742">
        <v>768.64440000000013</v>
      </c>
      <c r="BJ160" s="1742">
        <v>754.53180000000009</v>
      </c>
      <c r="BK160" s="1742">
        <v>771.48880000000008</v>
      </c>
      <c r="BL160" s="1742">
        <v>743.37300000000005</v>
      </c>
      <c r="BM160" s="1742">
        <v>750.15580000000011</v>
      </c>
      <c r="BN160" s="1742">
        <v>767.65980000000013</v>
      </c>
      <c r="BO160" s="1742">
        <v>758.47019999999998</v>
      </c>
      <c r="BP160" s="1742">
        <v>766.89400000000001</v>
      </c>
      <c r="BQ160" s="1742">
        <v>745.34220000000005</v>
      </c>
      <c r="BR160" s="1742">
        <v>785.92960000000005</v>
      </c>
      <c r="BS160" s="1742">
        <v>779.69380000000012</v>
      </c>
      <c r="BT160" s="1742">
        <v>716.13240000000008</v>
      </c>
      <c r="BU160" s="1742">
        <v>718.21100000000001</v>
      </c>
      <c r="BV160" s="1742" t="s">
        <v>2861</v>
      </c>
      <c r="BW160" s="1742">
        <v>713.61620000000005</v>
      </c>
      <c r="BX160" s="1742">
        <v>726.74419999999998</v>
      </c>
      <c r="BY160" s="1742">
        <v>700.48820000000001</v>
      </c>
      <c r="BZ160" s="1742">
        <v>665.91780000000006</v>
      </c>
      <c r="CA160" s="1742">
        <v>747.74900000000002</v>
      </c>
      <c r="CB160" s="1742">
        <v>712.63160000000005</v>
      </c>
      <c r="CC160" s="1742">
        <v>658.04100000000005</v>
      </c>
      <c r="CD160" s="1742">
        <v>726.63480000000015</v>
      </c>
      <c r="CE160" s="1742">
        <v>742.16960000000006</v>
      </c>
      <c r="CF160" s="1742">
        <v>798.18240000000003</v>
      </c>
      <c r="CG160" s="1742" t="s">
        <v>2861</v>
      </c>
      <c r="CH160" s="1742">
        <v>560.56560000000002</v>
      </c>
      <c r="CI160" s="1742">
        <v>548.9692</v>
      </c>
      <c r="CJ160" s="1742">
        <v>579.16359999999997</v>
      </c>
      <c r="CK160" s="1742">
        <v>529.38660000000004</v>
      </c>
      <c r="CL160" s="1742">
        <v>507.39720000000005</v>
      </c>
      <c r="CM160" s="1742">
        <v>573.36540000000002</v>
      </c>
      <c r="CN160" s="1742">
        <v>605.96659999999997</v>
      </c>
      <c r="CO160" s="1742">
        <v>451.71260000000001</v>
      </c>
      <c r="CP160" s="1742">
        <v>435.52140000000009</v>
      </c>
      <c r="CQ160" s="1742">
        <v>400.73220000000003</v>
      </c>
      <c r="CR160" s="1742">
        <v>646.77280000000007</v>
      </c>
      <c r="CS160" s="1742">
        <v>666.13660000000004</v>
      </c>
      <c r="CT160" s="1742">
        <v>622.81420000000003</v>
      </c>
      <c r="CU160" s="1742">
        <v>667.88700000000006</v>
      </c>
      <c r="CV160" s="1742">
        <v>610.01440000000002</v>
      </c>
      <c r="CW160" s="1742">
        <v>660.01020000000005</v>
      </c>
      <c r="CX160" s="1742">
        <v>533.4344000000001</v>
      </c>
      <c r="CY160" s="1742">
        <v>573.69360000000006</v>
      </c>
      <c r="CZ160" s="1742">
        <v>439.78800000000001</v>
      </c>
      <c r="DA160" s="1742">
        <v>426.55060000000003</v>
      </c>
      <c r="DB160" s="1742">
        <v>466.70040000000006</v>
      </c>
      <c r="DC160" s="1742">
        <v>479.71900000000005</v>
      </c>
      <c r="DD160" s="1742">
        <v>548.9692</v>
      </c>
      <c r="DE160" s="1742">
        <v>578.726</v>
      </c>
      <c r="DF160" s="1742">
        <v>522.1662</v>
      </c>
      <c r="DG160" s="1742">
        <v>601.91880000000015</v>
      </c>
      <c r="DH160" s="1742">
        <v>436.06840000000005</v>
      </c>
      <c r="DI160" s="1742">
        <v>498.31700000000006</v>
      </c>
      <c r="DJ160" s="1742">
        <v>463.52780000000001</v>
      </c>
      <c r="DK160" s="1742">
        <v>409.04660000000001</v>
      </c>
      <c r="DL160" s="1742">
        <v>413.96960000000001</v>
      </c>
      <c r="DM160" s="1742">
        <v>444.27340000000004</v>
      </c>
      <c r="DN160" s="1742">
        <v>377.21120000000002</v>
      </c>
      <c r="DO160" s="1742">
        <v>474.90540000000004</v>
      </c>
      <c r="DP160" s="1742">
        <v>337.28020000000004</v>
      </c>
      <c r="DQ160" s="1742">
        <v>406.3116</v>
      </c>
      <c r="DR160" s="1742">
        <v>369.88140000000004</v>
      </c>
      <c r="DS160" s="1742">
        <v>344.06300000000005</v>
      </c>
      <c r="DT160" s="1742">
        <v>333.67</v>
      </c>
      <c r="DU160" s="1742">
        <v>343.18780000000004</v>
      </c>
      <c r="DV160" s="1742">
        <v>336.952</v>
      </c>
      <c r="DW160" s="1742">
        <v>326.9966</v>
      </c>
      <c r="DX160" s="1742">
        <v>307.30459999999999</v>
      </c>
      <c r="DY160" s="1742">
        <v>314.41559999999998</v>
      </c>
      <c r="DZ160" s="1742">
        <v>316.166</v>
      </c>
      <c r="EA160" s="1742">
        <v>298.11500000000001</v>
      </c>
      <c r="EB160" s="1742">
        <v>272.29660000000001</v>
      </c>
      <c r="EC160" s="1742">
        <v>289.69120000000004</v>
      </c>
      <c r="ED160" s="1742">
        <v>217.26840000000001</v>
      </c>
      <c r="EE160" s="1742">
        <v>315.94720000000001</v>
      </c>
      <c r="EF160" s="1742">
        <v>246.91580000000002</v>
      </c>
      <c r="EG160" s="1742">
        <v>286.51859999999999</v>
      </c>
      <c r="EH160" s="1742">
        <v>340.01520000000005</v>
      </c>
      <c r="EI160" s="1742">
        <v>369.88140000000004</v>
      </c>
      <c r="EJ160" s="1742">
        <v>365.28660000000002</v>
      </c>
      <c r="EK160" s="1742">
        <v>415.82940000000008</v>
      </c>
      <c r="EL160" s="1742">
        <v>510.46040000000005</v>
      </c>
      <c r="EM160" s="1742">
        <v>291.44159999999999</v>
      </c>
      <c r="EN160" s="1742">
        <v>189.262</v>
      </c>
      <c r="EO160" s="1742">
        <v>238.71080000000001</v>
      </c>
      <c r="EP160" s="1742">
        <v>170.8828</v>
      </c>
      <c r="EQ160" s="1742">
        <v>162.78720000000001</v>
      </c>
      <c r="ER160" s="1742">
        <v>132.04580000000001</v>
      </c>
      <c r="ES160" s="1742">
        <v>106.66500000000001</v>
      </c>
      <c r="ET160" s="1742">
        <v>135.43720000000002</v>
      </c>
      <c r="EU160" s="1742">
        <v>163.66240000000002</v>
      </c>
      <c r="EV160" s="1742">
        <v>205.34380000000002</v>
      </c>
      <c r="EW160" s="1742">
        <v>0</v>
      </c>
      <c r="EX160" s="1742">
        <v>111.58800000000001</v>
      </c>
      <c r="EY160" s="1742">
        <v>89.598600000000019</v>
      </c>
      <c r="EZ160" s="1742">
        <v>131.7176</v>
      </c>
      <c r="FA160" s="1742">
        <v>183.02620000000002</v>
      </c>
      <c r="FB160" s="1742">
        <v>154.69160000000002</v>
      </c>
      <c r="FC160" s="1742">
        <v>69.140800000000013</v>
      </c>
      <c r="FD160" s="1742">
        <v>96.162600000000012</v>
      </c>
      <c r="FE160" s="1742">
        <v>171.21100000000001</v>
      </c>
      <c r="FF160" s="1742">
        <v>240.46120000000002</v>
      </c>
      <c r="FG160" s="1742">
        <v>214.86160000000001</v>
      </c>
      <c r="FH160" s="1742">
        <v>279.73579999999998</v>
      </c>
      <c r="FI160" s="1742">
        <v>187.94920000000002</v>
      </c>
      <c r="FJ160" s="1742">
        <v>170.00760000000002</v>
      </c>
      <c r="FK160" s="1742">
        <v>198.6704</v>
      </c>
      <c r="FL160" s="1742">
        <v>205.01560000000003</v>
      </c>
      <c r="FM160" s="1742">
        <v>144.84560000000002</v>
      </c>
      <c r="FN160" s="1742">
        <v>263.21640000000002</v>
      </c>
      <c r="FO160" s="1742">
        <v>235.53820000000002</v>
      </c>
      <c r="FP160" s="1742">
        <v>253.91740000000001</v>
      </c>
      <c r="FQ160" s="1742">
        <v>339.79640000000006</v>
      </c>
      <c r="FR160" s="1742">
        <v>270.98380000000003</v>
      </c>
      <c r="FS160" s="1742">
        <v>288.59720000000004</v>
      </c>
      <c r="FT160" s="1742">
        <v>257.74639999999999</v>
      </c>
      <c r="FU160" s="1742">
        <v>203.1558</v>
      </c>
      <c r="FV160" s="1742">
        <v>295.16120000000001</v>
      </c>
      <c r="FW160" s="1742">
        <v>236.74160000000003</v>
      </c>
      <c r="FX160" s="1742">
        <v>317.1506</v>
      </c>
      <c r="FY160" s="1742">
        <v>310.03960000000001</v>
      </c>
      <c r="FZ160" s="1742">
        <v>338.26480000000004</v>
      </c>
      <c r="GA160" s="1742">
        <v>374.25740000000008</v>
      </c>
      <c r="GB160" s="1742">
        <v>357.30040000000002</v>
      </c>
      <c r="GC160" s="1742" t="s">
        <v>2861</v>
      </c>
      <c r="GD160" s="1742">
        <v>398.54420000000005</v>
      </c>
      <c r="GE160" s="1742" t="s">
        <v>2861</v>
      </c>
      <c r="GF160" s="1742" t="s">
        <v>2861</v>
      </c>
      <c r="GG160" s="1742">
        <v>355.55</v>
      </c>
      <c r="GH160" s="1742">
        <v>380.49320000000006</v>
      </c>
      <c r="GI160" s="1742">
        <v>448.43060000000003</v>
      </c>
      <c r="GJ160" s="1742">
        <v>407.62440000000004</v>
      </c>
      <c r="GK160" s="1742">
        <v>308.1798</v>
      </c>
      <c r="GL160" s="1742">
        <v>249.97900000000001</v>
      </c>
      <c r="GM160" s="1742">
        <v>305.33540000000005</v>
      </c>
      <c r="GN160" s="1742">
        <v>346.03220000000005</v>
      </c>
      <c r="GO160" s="1742">
        <v>483.65740000000005</v>
      </c>
      <c r="GP160" s="1742">
        <v>479.71900000000005</v>
      </c>
      <c r="GQ160" s="1742">
        <v>394.60580000000004</v>
      </c>
      <c r="GR160" s="1742">
        <v>520.08760000000007</v>
      </c>
      <c r="GS160" s="1742">
        <v>442.08540000000005</v>
      </c>
      <c r="GT160" s="1742">
        <v>495.03500000000003</v>
      </c>
      <c r="GU160" s="1742">
        <v>508.92880000000002</v>
      </c>
      <c r="GV160" s="1742">
        <v>532.88740000000007</v>
      </c>
      <c r="GW160" s="1742" t="s">
        <v>2861</v>
      </c>
      <c r="GX160" s="1742">
        <v>516.03980000000001</v>
      </c>
      <c r="GY160" s="1742" t="s">
        <v>2861</v>
      </c>
      <c r="GZ160" s="1742" t="s">
        <v>2861</v>
      </c>
      <c r="HA160" s="1742" t="s">
        <v>2861</v>
      </c>
      <c r="HB160" s="1742" t="s">
        <v>2861</v>
      </c>
      <c r="HC160" s="1744" t="s">
        <v>2861</v>
      </c>
      <c r="HD160" s="1745" t="s">
        <v>3315</v>
      </c>
      <c r="HE160" s="1746" t="s">
        <v>3315</v>
      </c>
      <c r="HF160" s="1747">
        <v>341</v>
      </c>
    </row>
    <row r="161" spans="2:214" hidden="1">
      <c r="B161" s="1738">
        <v>342</v>
      </c>
      <c r="C161" s="1739" t="s">
        <v>3315</v>
      </c>
      <c r="D161" s="1740" t="s">
        <v>4851</v>
      </c>
      <c r="E161" s="1748">
        <v>1718.8894000000003</v>
      </c>
      <c r="F161" s="1743">
        <v>1840.9798000000003</v>
      </c>
      <c r="G161" s="1743">
        <v>1928.7186000000004</v>
      </c>
      <c r="H161" s="1743">
        <v>1741.9728000000002</v>
      </c>
      <c r="I161" s="1743">
        <v>1829.6022000000003</v>
      </c>
      <c r="J161" s="1743">
        <v>1777.1996000000004</v>
      </c>
      <c r="K161" s="1743">
        <v>1709.0434000000002</v>
      </c>
      <c r="L161" s="1743">
        <v>1853.5608000000002</v>
      </c>
      <c r="M161" s="1743">
        <v>1727.4226000000003</v>
      </c>
      <c r="N161" s="1743">
        <v>1953.4430000000002</v>
      </c>
      <c r="O161" s="1743">
        <v>1625.0242000000003</v>
      </c>
      <c r="P161" s="1743">
        <v>1589.4692000000002</v>
      </c>
      <c r="Q161" s="1743">
        <v>1606.3168000000003</v>
      </c>
      <c r="R161" s="1743">
        <v>1542.0990000000002</v>
      </c>
      <c r="S161" s="1743">
        <v>1644.0598000000002</v>
      </c>
      <c r="T161" s="1743">
        <v>1678.9584000000002</v>
      </c>
      <c r="U161" s="1743">
        <v>1693.7274000000002</v>
      </c>
      <c r="V161" s="1743">
        <v>1662.1108000000004</v>
      </c>
      <c r="W161" s="1743">
        <v>1341.5688000000002</v>
      </c>
      <c r="X161" s="1743">
        <v>1482.6948000000002</v>
      </c>
      <c r="Y161" s="1742">
        <v>1121.5688000000002</v>
      </c>
      <c r="Z161" s="1742">
        <v>1128.0234</v>
      </c>
      <c r="AA161" s="1742">
        <v>1101.0016000000001</v>
      </c>
      <c r="AB161" s="1742">
        <v>1221.2322000000001</v>
      </c>
      <c r="AC161" s="1742">
        <v>1030.001</v>
      </c>
      <c r="AD161" s="1742">
        <v>980.44280000000015</v>
      </c>
      <c r="AE161" s="1742">
        <v>953.85860000000002</v>
      </c>
      <c r="AF161" s="1742">
        <v>1122.6628000000001</v>
      </c>
      <c r="AG161" s="1742">
        <v>1045.7546</v>
      </c>
      <c r="AH161" s="1742">
        <v>888.76560000000006</v>
      </c>
      <c r="AI161" s="1742">
        <v>937.77680000000009</v>
      </c>
      <c r="AJ161" s="1742">
        <v>918.41300000000012</v>
      </c>
      <c r="AK161" s="1742">
        <v>936.57340000000011</v>
      </c>
      <c r="AL161" s="1742">
        <v>1041.7068000000002</v>
      </c>
      <c r="AM161" s="1742">
        <v>993.02380000000016</v>
      </c>
      <c r="AN161" s="1742">
        <v>942.80920000000003</v>
      </c>
      <c r="AO161" s="1742">
        <v>845.22440000000006</v>
      </c>
      <c r="AP161" s="1742">
        <v>813.93600000000004</v>
      </c>
      <c r="AQ161" s="1742">
        <v>810.21640000000014</v>
      </c>
      <c r="AR161" s="1742">
        <v>874.65300000000002</v>
      </c>
      <c r="AS161" s="1742">
        <v>828.26740000000007</v>
      </c>
      <c r="AT161" s="1742">
        <v>833.84680000000014</v>
      </c>
      <c r="AU161" s="1742">
        <v>803.98059999999998</v>
      </c>
      <c r="AV161" s="1742">
        <v>763.72140000000013</v>
      </c>
      <c r="AW161" s="1742">
        <v>878.15380000000016</v>
      </c>
      <c r="AX161" s="1742">
        <v>798.18240000000003</v>
      </c>
      <c r="AY161" s="1742">
        <v>760.98640000000012</v>
      </c>
      <c r="AZ161" s="1742">
        <v>715.25720000000001</v>
      </c>
      <c r="BA161" s="1742">
        <v>730.245</v>
      </c>
      <c r="BB161" s="1742">
        <v>736.15260000000001</v>
      </c>
      <c r="BC161" s="1742">
        <v>751.24980000000016</v>
      </c>
      <c r="BD161" s="1742">
        <v>698.08140000000003</v>
      </c>
      <c r="BE161" s="1742">
        <v>734.07400000000007</v>
      </c>
      <c r="BF161" s="1742">
        <v>756.06340000000012</v>
      </c>
      <c r="BG161" s="1742">
        <v>780.8972</v>
      </c>
      <c r="BH161" s="1742">
        <v>675.8732</v>
      </c>
      <c r="BI161" s="1742">
        <v>695.5652</v>
      </c>
      <c r="BJ161" s="1742">
        <v>681.45260000000007</v>
      </c>
      <c r="BK161" s="1742">
        <v>698.30020000000002</v>
      </c>
      <c r="BL161" s="1742">
        <v>670.29380000000015</v>
      </c>
      <c r="BM161" s="1742">
        <v>677.07659999999998</v>
      </c>
      <c r="BN161" s="1742">
        <v>694.47119999999995</v>
      </c>
      <c r="BO161" s="1742">
        <v>685.39100000000008</v>
      </c>
      <c r="BP161" s="1742">
        <v>693.8148000000001</v>
      </c>
      <c r="BQ161" s="1742">
        <v>672.26300000000003</v>
      </c>
      <c r="BR161" s="1742">
        <v>712.7410000000001</v>
      </c>
      <c r="BS161" s="1742">
        <v>706.6146</v>
      </c>
      <c r="BT161" s="1742">
        <v>643.05319999999995</v>
      </c>
      <c r="BU161" s="1742">
        <v>645.13180000000011</v>
      </c>
      <c r="BV161" s="1742" t="s">
        <v>2861</v>
      </c>
      <c r="BW161" s="1742">
        <v>640.53700000000003</v>
      </c>
      <c r="BX161" s="1742">
        <v>653.55560000000003</v>
      </c>
      <c r="BY161" s="1742">
        <v>627.40899999999999</v>
      </c>
      <c r="BZ161" s="1742">
        <v>592.72919999999999</v>
      </c>
      <c r="CA161" s="1742">
        <v>674.56040000000007</v>
      </c>
      <c r="CB161" s="1742">
        <v>639.55240000000003</v>
      </c>
      <c r="CC161" s="1742">
        <v>584.8524000000001</v>
      </c>
      <c r="CD161" s="1742">
        <v>653.44619999999998</v>
      </c>
      <c r="CE161" s="1742">
        <v>669.09040000000005</v>
      </c>
      <c r="CF161" s="1742">
        <v>725.10320000000002</v>
      </c>
      <c r="CG161" s="1742" t="s">
        <v>2861</v>
      </c>
      <c r="CH161" s="1742">
        <v>487.48640000000006</v>
      </c>
      <c r="CI161" s="1742">
        <v>475.89000000000004</v>
      </c>
      <c r="CJ161" s="1742">
        <v>506.08440000000007</v>
      </c>
      <c r="CK161" s="1742">
        <v>456.19800000000004</v>
      </c>
      <c r="CL161" s="1742">
        <v>434.31800000000004</v>
      </c>
      <c r="CM161" s="1742">
        <v>500.28620000000006</v>
      </c>
      <c r="CN161" s="1742">
        <v>532.88740000000007</v>
      </c>
      <c r="CO161" s="1742">
        <v>378.63340000000005</v>
      </c>
      <c r="CP161" s="1742">
        <v>362.44220000000001</v>
      </c>
      <c r="CQ161" s="1742">
        <v>327.65300000000002</v>
      </c>
      <c r="CR161" s="1742">
        <v>573.69360000000006</v>
      </c>
      <c r="CS161" s="1742">
        <v>593.05740000000003</v>
      </c>
      <c r="CT161" s="1742">
        <v>549.73500000000001</v>
      </c>
      <c r="CU161" s="1742">
        <v>594.80780000000004</v>
      </c>
      <c r="CV161" s="1742">
        <v>536.93520000000001</v>
      </c>
      <c r="CW161" s="1742">
        <v>586.93100000000004</v>
      </c>
      <c r="CX161" s="1742">
        <v>460.35520000000002</v>
      </c>
      <c r="CY161" s="1742">
        <v>500.50500000000005</v>
      </c>
      <c r="CZ161" s="1742">
        <v>366.7088</v>
      </c>
      <c r="DA161" s="1742">
        <v>353.47140000000007</v>
      </c>
      <c r="DB161" s="1742">
        <v>393.62120000000004</v>
      </c>
      <c r="DC161" s="1742">
        <v>406.63980000000004</v>
      </c>
      <c r="DD161" s="1742">
        <v>475.89000000000004</v>
      </c>
      <c r="DE161" s="1742">
        <v>505.64680000000004</v>
      </c>
      <c r="DF161" s="1742">
        <v>448.9776</v>
      </c>
      <c r="DG161" s="1742">
        <v>528.83960000000002</v>
      </c>
      <c r="DH161" s="1742">
        <v>362.98920000000004</v>
      </c>
      <c r="DI161" s="1742">
        <v>425.23779999999999</v>
      </c>
      <c r="DJ161" s="1742">
        <v>390.33920000000006</v>
      </c>
      <c r="DK161" s="1742">
        <v>335.96740000000005</v>
      </c>
      <c r="DL161" s="1742">
        <v>340.89040000000006</v>
      </c>
      <c r="DM161" s="1742">
        <v>371.19420000000002</v>
      </c>
      <c r="DN161" s="1742">
        <v>304.02260000000001</v>
      </c>
      <c r="DO161" s="1742">
        <v>401.82620000000003</v>
      </c>
      <c r="DP161" s="1742">
        <v>264.09160000000003</v>
      </c>
      <c r="DQ161" s="1742">
        <v>333.12300000000005</v>
      </c>
      <c r="DR161" s="1742">
        <v>296.80220000000003</v>
      </c>
      <c r="DS161" s="1742">
        <v>270.87440000000004</v>
      </c>
      <c r="DT161" s="1742">
        <v>260.5908</v>
      </c>
      <c r="DU161" s="1742">
        <v>270.10860000000002</v>
      </c>
      <c r="DV161" s="1742">
        <v>263.87279999999998</v>
      </c>
      <c r="DW161" s="1742">
        <v>253.91740000000001</v>
      </c>
      <c r="DX161" s="1742">
        <v>234.22540000000001</v>
      </c>
      <c r="DY161" s="1742">
        <v>241.33640000000003</v>
      </c>
      <c r="DZ161" s="1742">
        <v>243.08680000000001</v>
      </c>
      <c r="EA161" s="1742">
        <v>225.03579999999999</v>
      </c>
      <c r="EB161" s="1742">
        <v>199.2174</v>
      </c>
      <c r="EC161" s="1742">
        <v>216.61200000000002</v>
      </c>
      <c r="ED161" s="1742">
        <v>144.18920000000003</v>
      </c>
      <c r="EE161" s="1742">
        <v>242.86800000000002</v>
      </c>
      <c r="EF161" s="1742">
        <v>173.72720000000004</v>
      </c>
      <c r="EG161" s="1742">
        <v>213.43940000000001</v>
      </c>
      <c r="EH161" s="1742">
        <v>266.93600000000004</v>
      </c>
      <c r="EI161" s="1742">
        <v>296.80220000000003</v>
      </c>
      <c r="EJ161" s="1742">
        <v>292.20740000000006</v>
      </c>
      <c r="EK161" s="1742">
        <v>342.75020000000006</v>
      </c>
      <c r="EL161" s="1742">
        <v>437.38120000000004</v>
      </c>
      <c r="EM161" s="1742">
        <v>218.90940000000001</v>
      </c>
      <c r="EN161" s="1742">
        <v>176.3528</v>
      </c>
      <c r="EO161" s="1742">
        <v>170.33580000000001</v>
      </c>
      <c r="EP161" s="1742">
        <v>165.19400000000002</v>
      </c>
      <c r="EQ161" s="1742">
        <v>157.0984</v>
      </c>
      <c r="ER161" s="1742">
        <v>211.36080000000001</v>
      </c>
      <c r="ES161" s="1742">
        <v>170.99220000000003</v>
      </c>
      <c r="ET161" s="1742">
        <v>172.9614</v>
      </c>
      <c r="EU161" s="1742">
        <v>90.473800000000011</v>
      </c>
      <c r="EV161" s="1742">
        <v>136.96880000000002</v>
      </c>
      <c r="EW161" s="1742">
        <v>112.2444</v>
      </c>
      <c r="EX161" s="1742">
        <v>0</v>
      </c>
      <c r="EY161" s="1742">
        <v>92.22420000000001</v>
      </c>
      <c r="EZ161" s="1742">
        <v>217.04960000000003</v>
      </c>
      <c r="FA161" s="1742">
        <v>268.35820000000001</v>
      </c>
      <c r="FB161" s="1742">
        <v>240.02360000000002</v>
      </c>
      <c r="FC161" s="1742">
        <v>154.47280000000001</v>
      </c>
      <c r="FD161" s="1742">
        <v>181.49460000000002</v>
      </c>
      <c r="FE161" s="1742">
        <v>256.54300000000001</v>
      </c>
      <c r="FF161" s="1742">
        <v>167.38200000000001</v>
      </c>
      <c r="FG161" s="1742">
        <v>141.7824</v>
      </c>
      <c r="FH161" s="1742">
        <v>206.65660000000003</v>
      </c>
      <c r="FI161" s="1742">
        <v>114.87</v>
      </c>
      <c r="FJ161" s="1742">
        <v>96.928399999999996</v>
      </c>
      <c r="FK161" s="1742">
        <v>135.7654</v>
      </c>
      <c r="FL161" s="1742">
        <v>142.11060000000001</v>
      </c>
      <c r="FM161" s="1742">
        <v>82.050000000000011</v>
      </c>
      <c r="FN161" s="1742">
        <v>200.31140000000002</v>
      </c>
      <c r="FO161" s="1742">
        <v>172.63320000000002</v>
      </c>
      <c r="FP161" s="1742">
        <v>180.83820000000003</v>
      </c>
      <c r="FQ161" s="1742">
        <v>274.59399999999999</v>
      </c>
      <c r="FR161" s="1742">
        <v>197.90460000000002</v>
      </c>
      <c r="FS161" s="1742">
        <v>215.51800000000003</v>
      </c>
      <c r="FT161" s="1742">
        <v>343.07840000000004</v>
      </c>
      <c r="FU161" s="1742">
        <v>288.48779999999999</v>
      </c>
      <c r="FV161" s="1742">
        <v>380.49320000000006</v>
      </c>
      <c r="FW161" s="1742">
        <v>322.0736</v>
      </c>
      <c r="FX161" s="1742">
        <v>402.48259999999999</v>
      </c>
      <c r="FY161" s="1742">
        <v>395.3716</v>
      </c>
      <c r="FZ161" s="1742">
        <v>423.59680000000003</v>
      </c>
      <c r="GA161" s="1742">
        <v>459.58940000000007</v>
      </c>
      <c r="GB161" s="1742">
        <v>442.63240000000008</v>
      </c>
      <c r="GC161" s="1742" t="s">
        <v>2861</v>
      </c>
      <c r="GD161" s="1742">
        <v>483.87620000000004</v>
      </c>
      <c r="GE161" s="1742" t="s">
        <v>2861</v>
      </c>
      <c r="GF161" s="1742" t="s">
        <v>2861</v>
      </c>
      <c r="GG161" s="1742">
        <v>440.88200000000006</v>
      </c>
      <c r="GH161" s="1742">
        <v>465.82520000000005</v>
      </c>
      <c r="GI161" s="1742">
        <v>533.76260000000002</v>
      </c>
      <c r="GJ161" s="1742">
        <v>492.95640000000009</v>
      </c>
      <c r="GK161" s="1742">
        <v>393.51179999999999</v>
      </c>
      <c r="GL161" s="1742">
        <v>335.31100000000004</v>
      </c>
      <c r="GM161" s="1742">
        <v>390.66740000000004</v>
      </c>
      <c r="GN161" s="1742">
        <v>431.36420000000004</v>
      </c>
      <c r="GO161" s="1742">
        <v>568.98940000000005</v>
      </c>
      <c r="GP161" s="1742">
        <v>565.05100000000004</v>
      </c>
      <c r="GQ161" s="1742">
        <v>479.93780000000004</v>
      </c>
      <c r="GR161" s="1742">
        <v>605.41960000000006</v>
      </c>
      <c r="GS161" s="1742">
        <v>527.41740000000004</v>
      </c>
      <c r="GT161" s="1742">
        <v>580.36700000000008</v>
      </c>
      <c r="GU161" s="1742">
        <v>594.26080000000013</v>
      </c>
      <c r="GV161" s="1742">
        <v>618.21940000000006</v>
      </c>
      <c r="GW161" s="1742" t="s">
        <v>2861</v>
      </c>
      <c r="GX161" s="1742">
        <v>601.37180000000012</v>
      </c>
      <c r="GY161" s="1742" t="s">
        <v>2861</v>
      </c>
      <c r="GZ161" s="1742" t="s">
        <v>2861</v>
      </c>
      <c r="HA161" s="1742" t="s">
        <v>2861</v>
      </c>
      <c r="HB161" s="1742" t="s">
        <v>2861</v>
      </c>
      <c r="HC161" s="1744" t="s">
        <v>2861</v>
      </c>
      <c r="HD161" s="1745" t="s">
        <v>4851</v>
      </c>
      <c r="HE161" s="1746" t="s">
        <v>3315</v>
      </c>
      <c r="HF161" s="1747">
        <v>342</v>
      </c>
    </row>
    <row r="162" spans="2:214" hidden="1">
      <c r="B162" s="1738">
        <v>343</v>
      </c>
      <c r="C162" s="1739" t="s">
        <v>3315</v>
      </c>
      <c r="D162" s="1740" t="s">
        <v>4852</v>
      </c>
      <c r="E162" s="1748">
        <v>1757.8358000000001</v>
      </c>
      <c r="F162" s="1743">
        <v>1879.9262000000001</v>
      </c>
      <c r="G162" s="1743">
        <v>1967.6650000000002</v>
      </c>
      <c r="H162" s="1743">
        <v>1780.9192</v>
      </c>
      <c r="I162" s="1743">
        <v>1868.5486000000001</v>
      </c>
      <c r="J162" s="1743">
        <v>1816.1460000000002</v>
      </c>
      <c r="K162" s="1743">
        <v>1747.9898000000001</v>
      </c>
      <c r="L162" s="1743">
        <v>1892.5072</v>
      </c>
      <c r="M162" s="1743">
        <v>1766.3690000000001</v>
      </c>
      <c r="N162" s="1743">
        <v>1992.3894</v>
      </c>
      <c r="O162" s="1743">
        <v>1663.9706000000001</v>
      </c>
      <c r="P162" s="1743">
        <v>1628.4156</v>
      </c>
      <c r="Q162" s="1743">
        <v>1645.2632000000001</v>
      </c>
      <c r="R162" s="1743">
        <v>1581.0454</v>
      </c>
      <c r="S162" s="1743">
        <v>1683.0062</v>
      </c>
      <c r="T162" s="1743">
        <v>1717.9048</v>
      </c>
      <c r="U162" s="1743">
        <v>1732.6738</v>
      </c>
      <c r="V162" s="1743">
        <v>1701.0572000000002</v>
      </c>
      <c r="W162" s="1743">
        <v>1380.5152</v>
      </c>
      <c r="X162" s="1743">
        <v>1521.6412</v>
      </c>
      <c r="Y162" s="1742">
        <v>1160.5152</v>
      </c>
      <c r="Z162" s="1742">
        <v>1167.0792000000001</v>
      </c>
      <c r="AA162" s="1742">
        <v>1140.0573999999999</v>
      </c>
      <c r="AB162" s="1742">
        <v>1260.288</v>
      </c>
      <c r="AC162" s="1742">
        <v>1068.9474</v>
      </c>
      <c r="AD162" s="1742">
        <v>1019.4986</v>
      </c>
      <c r="AE162" s="1742">
        <v>992.91440000000011</v>
      </c>
      <c r="AF162" s="1742">
        <v>1161.7186000000002</v>
      </c>
      <c r="AG162" s="1742">
        <v>1084.8104000000001</v>
      </c>
      <c r="AH162" s="1742">
        <v>927.82140000000004</v>
      </c>
      <c r="AI162" s="1742">
        <v>976.83260000000007</v>
      </c>
      <c r="AJ162" s="1742">
        <v>957.35940000000005</v>
      </c>
      <c r="AK162" s="1742">
        <v>975.62919999999997</v>
      </c>
      <c r="AL162" s="1742">
        <v>1080.7626</v>
      </c>
      <c r="AM162" s="1742">
        <v>1031.9702</v>
      </c>
      <c r="AN162" s="1742">
        <v>981.75560000000007</v>
      </c>
      <c r="AO162" s="1742">
        <v>884.1708000000001</v>
      </c>
      <c r="AP162" s="1742">
        <v>852.88240000000008</v>
      </c>
      <c r="AQ162" s="1742">
        <v>849.2722</v>
      </c>
      <c r="AR162" s="1742">
        <v>913.59940000000006</v>
      </c>
      <c r="AS162" s="1742">
        <v>867.21380000000011</v>
      </c>
      <c r="AT162" s="1742">
        <v>886.1400000000001</v>
      </c>
      <c r="AU162" s="1742">
        <v>843.03640000000007</v>
      </c>
      <c r="AV162" s="1742">
        <v>802.66780000000006</v>
      </c>
      <c r="AW162" s="1742">
        <v>917.10019999999997</v>
      </c>
      <c r="AX162" s="1742">
        <v>850.36620000000005</v>
      </c>
      <c r="AY162" s="1742">
        <v>813.27960000000007</v>
      </c>
      <c r="AZ162" s="1742">
        <v>767.55040000000008</v>
      </c>
      <c r="BA162" s="1742">
        <v>782.53819999999996</v>
      </c>
      <c r="BB162" s="1742">
        <v>788.44580000000008</v>
      </c>
      <c r="BC162" s="1742">
        <v>803.43360000000007</v>
      </c>
      <c r="BD162" s="1742">
        <v>750.37459999999999</v>
      </c>
      <c r="BE162" s="1742">
        <v>786.36720000000003</v>
      </c>
      <c r="BF162" s="1742">
        <v>808.24720000000002</v>
      </c>
      <c r="BG162" s="1742">
        <v>833.08100000000002</v>
      </c>
      <c r="BH162" s="1742">
        <v>728.05700000000002</v>
      </c>
      <c r="BI162" s="1742">
        <v>747.74900000000002</v>
      </c>
      <c r="BJ162" s="1742">
        <v>733.74580000000014</v>
      </c>
      <c r="BK162" s="1742">
        <v>750.59340000000009</v>
      </c>
      <c r="BL162" s="1742">
        <v>722.47760000000005</v>
      </c>
      <c r="BM162" s="1742">
        <v>729.26040000000012</v>
      </c>
      <c r="BN162" s="1742">
        <v>746.76440000000014</v>
      </c>
      <c r="BO162" s="1742">
        <v>737.5748000000001</v>
      </c>
      <c r="BP162" s="1742">
        <v>745.99860000000001</v>
      </c>
      <c r="BQ162" s="1742">
        <v>724.44680000000005</v>
      </c>
      <c r="BR162" s="1742">
        <v>765.03420000000006</v>
      </c>
      <c r="BS162" s="1742">
        <v>758.79840000000013</v>
      </c>
      <c r="BT162" s="1742">
        <v>695.34640000000013</v>
      </c>
      <c r="BU162" s="1742">
        <v>697.31560000000002</v>
      </c>
      <c r="BV162" s="1742" t="s">
        <v>2861</v>
      </c>
      <c r="BW162" s="1742">
        <v>692.83019999999999</v>
      </c>
      <c r="BX162" s="1742">
        <v>705.8488000000001</v>
      </c>
      <c r="BY162" s="1742">
        <v>679.59280000000012</v>
      </c>
      <c r="BZ162" s="1742">
        <v>645.02240000000006</v>
      </c>
      <c r="CA162" s="1742">
        <v>713.61620000000005</v>
      </c>
      <c r="CB162" s="1742">
        <v>678.49880000000007</v>
      </c>
      <c r="CC162" s="1742">
        <v>623.90819999999997</v>
      </c>
      <c r="CD162" s="1742">
        <v>692.50200000000007</v>
      </c>
      <c r="CE162" s="1742">
        <v>708.03680000000008</v>
      </c>
      <c r="CF162" s="1742">
        <v>764.04960000000005</v>
      </c>
      <c r="CG162" s="1742" t="s">
        <v>2861</v>
      </c>
      <c r="CH162" s="1742">
        <v>526.43280000000004</v>
      </c>
      <c r="CI162" s="1742">
        <v>514.94580000000008</v>
      </c>
      <c r="CJ162" s="1742">
        <v>545.0308</v>
      </c>
      <c r="CK162" s="1742">
        <v>495.25380000000001</v>
      </c>
      <c r="CL162" s="1742">
        <v>473.26440000000008</v>
      </c>
      <c r="CM162" s="1742">
        <v>539.23260000000005</v>
      </c>
      <c r="CN162" s="1742">
        <v>571.83380000000011</v>
      </c>
      <c r="CO162" s="1742">
        <v>417.57980000000003</v>
      </c>
      <c r="CP162" s="1742">
        <v>401.3886</v>
      </c>
      <c r="CQ162" s="1742">
        <v>366.59940000000006</v>
      </c>
      <c r="CR162" s="1742">
        <v>625.87740000000008</v>
      </c>
      <c r="CS162" s="1742">
        <v>645.24120000000005</v>
      </c>
      <c r="CT162" s="1742">
        <v>601.91880000000015</v>
      </c>
      <c r="CU162" s="1742">
        <v>646.99160000000006</v>
      </c>
      <c r="CV162" s="1742">
        <v>589.11900000000003</v>
      </c>
      <c r="CW162" s="1742">
        <v>639.11480000000006</v>
      </c>
      <c r="CX162" s="1742">
        <v>512.64840000000004</v>
      </c>
      <c r="CY162" s="1742">
        <v>552.79820000000007</v>
      </c>
      <c r="CZ162" s="1742">
        <v>418.89260000000002</v>
      </c>
      <c r="DA162" s="1742">
        <v>405.76460000000003</v>
      </c>
      <c r="DB162" s="1742">
        <v>445.91440000000006</v>
      </c>
      <c r="DC162" s="1742">
        <v>458.8236</v>
      </c>
      <c r="DD162" s="1742">
        <v>528.07380000000001</v>
      </c>
      <c r="DE162" s="1742">
        <v>557.8306</v>
      </c>
      <c r="DF162" s="1742">
        <v>501.27080000000001</v>
      </c>
      <c r="DG162" s="1742">
        <v>581.13280000000009</v>
      </c>
      <c r="DH162" s="1742">
        <v>415.28240000000005</v>
      </c>
      <c r="DI162" s="1742">
        <v>477.53100000000006</v>
      </c>
      <c r="DJ162" s="1742">
        <v>442.63240000000008</v>
      </c>
      <c r="DK162" s="1742">
        <v>388.26060000000001</v>
      </c>
      <c r="DL162" s="1742">
        <v>393.18360000000001</v>
      </c>
      <c r="DM162" s="1742">
        <v>423.37800000000004</v>
      </c>
      <c r="DN162" s="1742">
        <v>356.31580000000002</v>
      </c>
      <c r="DO162" s="1742">
        <v>454.01000000000005</v>
      </c>
      <c r="DP162" s="1742">
        <v>316.38479999999998</v>
      </c>
      <c r="DQ162" s="1742">
        <v>385.41620000000006</v>
      </c>
      <c r="DR162" s="1742">
        <v>349.09540000000004</v>
      </c>
      <c r="DS162" s="1742">
        <v>323.16759999999999</v>
      </c>
      <c r="DT162" s="1742">
        <v>312.77460000000002</v>
      </c>
      <c r="DU162" s="1742">
        <v>309.16440000000006</v>
      </c>
      <c r="DV162" s="1742">
        <v>299.97480000000002</v>
      </c>
      <c r="DW162" s="1742">
        <v>287.50320000000005</v>
      </c>
      <c r="DX162" s="1742">
        <v>287.61259999999999</v>
      </c>
      <c r="DY162" s="1742">
        <v>294.72359999999998</v>
      </c>
      <c r="DZ162" s="1742">
        <v>295.38</v>
      </c>
      <c r="EA162" s="1742">
        <v>277.21960000000001</v>
      </c>
      <c r="EB162" s="1742">
        <v>252.60460000000003</v>
      </c>
      <c r="EC162" s="1742">
        <v>269.99920000000003</v>
      </c>
      <c r="ED162" s="1742">
        <v>197.57640000000001</v>
      </c>
      <c r="EE162" s="1742">
        <v>285.09640000000007</v>
      </c>
      <c r="EF162" s="1742">
        <v>227.11440000000002</v>
      </c>
      <c r="EG162" s="1742">
        <v>253.47980000000001</v>
      </c>
      <c r="EH162" s="1742">
        <v>319.22920000000005</v>
      </c>
      <c r="EI162" s="1742">
        <v>348.98600000000005</v>
      </c>
      <c r="EJ162" s="1742">
        <v>345.59460000000001</v>
      </c>
      <c r="EK162" s="1742">
        <v>396.13740000000007</v>
      </c>
      <c r="EL162" s="1742">
        <v>490.76840000000004</v>
      </c>
      <c r="EM162" s="1742">
        <v>222.62900000000002</v>
      </c>
      <c r="EN162" s="1742">
        <v>119.79300000000001</v>
      </c>
      <c r="EO162" s="1742">
        <v>169.78880000000001</v>
      </c>
      <c r="EP162" s="1742">
        <v>101.5232</v>
      </c>
      <c r="EQ162" s="1742">
        <v>93.427600000000012</v>
      </c>
      <c r="ER162" s="1742">
        <v>145.7208</v>
      </c>
      <c r="ES162" s="1742">
        <v>99.99160000000002</v>
      </c>
      <c r="ET162" s="1742">
        <v>85.660200000000003</v>
      </c>
      <c r="EU162" s="1742">
        <v>143.86100000000002</v>
      </c>
      <c r="EV162" s="1742">
        <v>136.42180000000002</v>
      </c>
      <c r="EW162" s="1742">
        <v>89.817400000000006</v>
      </c>
      <c r="EX162" s="1742">
        <v>91.896000000000001</v>
      </c>
      <c r="EY162" s="1742">
        <v>0</v>
      </c>
      <c r="EZ162" s="1742">
        <v>180.61940000000001</v>
      </c>
      <c r="FA162" s="1742">
        <v>231.92800000000003</v>
      </c>
      <c r="FB162" s="1742">
        <v>203.48400000000001</v>
      </c>
      <c r="FC162" s="1742">
        <v>118.04260000000002</v>
      </c>
      <c r="FD162" s="1742">
        <v>145.06440000000001</v>
      </c>
      <c r="FE162" s="1742">
        <v>215.73680000000002</v>
      </c>
      <c r="FF162" s="1742">
        <v>220.76920000000004</v>
      </c>
      <c r="FG162" s="1742">
        <v>195.16960000000003</v>
      </c>
      <c r="FH162" s="1742">
        <v>260.04380000000003</v>
      </c>
      <c r="FI162" s="1742">
        <v>168.25720000000001</v>
      </c>
      <c r="FJ162" s="1742">
        <v>150.31560000000002</v>
      </c>
      <c r="FK162" s="1742">
        <v>178.97839999999999</v>
      </c>
      <c r="FL162" s="1742">
        <v>185.32360000000003</v>
      </c>
      <c r="FM162" s="1742">
        <v>125.15360000000001</v>
      </c>
      <c r="FN162" s="1742">
        <v>243.52440000000001</v>
      </c>
      <c r="FO162" s="1742">
        <v>215.84620000000004</v>
      </c>
      <c r="FP162" s="1742">
        <v>234.22540000000001</v>
      </c>
      <c r="FQ162" s="1742">
        <v>320.10440000000006</v>
      </c>
      <c r="FR162" s="1742">
        <v>251.29179999999999</v>
      </c>
      <c r="FS162" s="1742">
        <v>268.90520000000004</v>
      </c>
      <c r="FT162" s="1742">
        <v>306.64820000000003</v>
      </c>
      <c r="FU162" s="1742">
        <v>252.05760000000004</v>
      </c>
      <c r="FV162" s="1742">
        <v>344.06300000000005</v>
      </c>
      <c r="FW162" s="1742">
        <v>285.64340000000004</v>
      </c>
      <c r="FX162" s="1742">
        <v>365.94300000000004</v>
      </c>
      <c r="FY162" s="1742">
        <v>358.94140000000004</v>
      </c>
      <c r="FZ162" s="1742">
        <v>387.16660000000002</v>
      </c>
      <c r="GA162" s="1742">
        <v>423.15920000000006</v>
      </c>
      <c r="GB162" s="1742">
        <v>406.20220000000006</v>
      </c>
      <c r="GC162" s="1742" t="s">
        <v>2861</v>
      </c>
      <c r="GD162" s="1742">
        <v>447.44600000000003</v>
      </c>
      <c r="GE162" s="1742" t="s">
        <v>2861</v>
      </c>
      <c r="GF162" s="1742" t="s">
        <v>2861</v>
      </c>
      <c r="GG162" s="1742">
        <v>404.45179999999999</v>
      </c>
      <c r="GH162" s="1742">
        <v>429.39500000000004</v>
      </c>
      <c r="GI162" s="1742">
        <v>497.33240000000006</v>
      </c>
      <c r="GJ162" s="1742">
        <v>456.41680000000002</v>
      </c>
      <c r="GK162" s="1742">
        <v>357.08159999999998</v>
      </c>
      <c r="GL162" s="1742">
        <v>298.88080000000002</v>
      </c>
      <c r="GM162" s="1742">
        <v>354.12780000000004</v>
      </c>
      <c r="GN162" s="1742">
        <v>394.93400000000003</v>
      </c>
      <c r="GO162" s="1742">
        <v>532.55920000000003</v>
      </c>
      <c r="GP162" s="1742">
        <v>528.62080000000003</v>
      </c>
      <c r="GQ162" s="1742">
        <v>443.39820000000003</v>
      </c>
      <c r="GR162" s="1742">
        <v>568.98940000000005</v>
      </c>
      <c r="GS162" s="1742">
        <v>490.98720000000003</v>
      </c>
      <c r="GT162" s="1742">
        <v>543.93680000000006</v>
      </c>
      <c r="GU162" s="1742">
        <v>557.8306</v>
      </c>
      <c r="GV162" s="1742">
        <v>581.67980000000011</v>
      </c>
      <c r="GW162" s="1742" t="s">
        <v>2861</v>
      </c>
      <c r="GX162" s="1742">
        <v>564.94159999999999</v>
      </c>
      <c r="GY162" s="1742" t="s">
        <v>2861</v>
      </c>
      <c r="GZ162" s="1742" t="s">
        <v>2861</v>
      </c>
      <c r="HA162" s="1742" t="s">
        <v>2861</v>
      </c>
      <c r="HB162" s="1742" t="s">
        <v>2861</v>
      </c>
      <c r="HC162" s="1744" t="s">
        <v>2861</v>
      </c>
      <c r="HD162" s="1745" t="s">
        <v>4852</v>
      </c>
      <c r="HE162" s="1746" t="s">
        <v>3315</v>
      </c>
      <c r="HF162" s="1747">
        <v>343</v>
      </c>
    </row>
    <row r="163" spans="2:214" hidden="1">
      <c r="B163" s="1738">
        <v>351</v>
      </c>
      <c r="C163" s="1739" t="s">
        <v>4712</v>
      </c>
      <c r="D163" s="1740" t="s">
        <v>4712</v>
      </c>
      <c r="E163" s="1748">
        <v>1897.1020000000001</v>
      </c>
      <c r="F163" s="1743">
        <v>2019.1924000000001</v>
      </c>
      <c r="G163" s="1743">
        <v>2106.9312</v>
      </c>
      <c r="H163" s="1743">
        <v>1920.1854000000001</v>
      </c>
      <c r="I163" s="1743">
        <v>2007.8148000000001</v>
      </c>
      <c r="J163" s="1743">
        <v>1955.4122000000002</v>
      </c>
      <c r="K163" s="1743">
        <v>1887.2560000000001</v>
      </c>
      <c r="L163" s="1743">
        <v>2031.7734</v>
      </c>
      <c r="M163" s="1743">
        <v>1905.6352000000002</v>
      </c>
      <c r="N163" s="1743">
        <v>2131.6556</v>
      </c>
      <c r="O163" s="1743">
        <v>1803.2368000000001</v>
      </c>
      <c r="P163" s="1743">
        <v>1767.6818000000001</v>
      </c>
      <c r="Q163" s="1743">
        <v>1784.5294000000001</v>
      </c>
      <c r="R163" s="1743">
        <v>1720.3116</v>
      </c>
      <c r="S163" s="1743">
        <v>1822.2724000000001</v>
      </c>
      <c r="T163" s="1743">
        <v>1857.171</v>
      </c>
      <c r="U163" s="1743">
        <v>1871.94</v>
      </c>
      <c r="V163" s="1743">
        <v>1840.3234000000002</v>
      </c>
      <c r="W163" s="1743">
        <v>1519.7814000000001</v>
      </c>
      <c r="X163" s="1743">
        <v>1660.9074000000001</v>
      </c>
      <c r="Y163" s="1742">
        <v>1299.7814000000001</v>
      </c>
      <c r="Z163" s="1742">
        <v>1306.3453999999999</v>
      </c>
      <c r="AA163" s="1742">
        <v>1279.3236000000002</v>
      </c>
      <c r="AB163" s="1742">
        <v>1399.5542</v>
      </c>
      <c r="AC163" s="1742">
        <v>1208.2136000000003</v>
      </c>
      <c r="AD163" s="1742">
        <v>1158.7648000000002</v>
      </c>
      <c r="AE163" s="1742">
        <v>1132.1806000000001</v>
      </c>
      <c r="AF163" s="1742">
        <v>1300.9848000000002</v>
      </c>
      <c r="AG163" s="1742">
        <v>1224.0766000000001</v>
      </c>
      <c r="AH163" s="1742">
        <v>1067.0876000000001</v>
      </c>
      <c r="AI163" s="1742">
        <v>1116.0988000000002</v>
      </c>
      <c r="AJ163" s="1742">
        <v>1096.6256000000001</v>
      </c>
      <c r="AK163" s="1742">
        <v>1114.8954000000001</v>
      </c>
      <c r="AL163" s="1742">
        <v>1220.0288</v>
      </c>
      <c r="AM163" s="1742">
        <v>1171.2364</v>
      </c>
      <c r="AN163" s="1742">
        <v>1121.1312</v>
      </c>
      <c r="AO163" s="1742">
        <v>1023.5464000000001</v>
      </c>
      <c r="AP163" s="1742">
        <v>992.1486000000001</v>
      </c>
      <c r="AQ163" s="1742">
        <v>988.53840000000014</v>
      </c>
      <c r="AR163" s="1742">
        <v>1052.9750000000001</v>
      </c>
      <c r="AS163" s="1742">
        <v>1006.4800000000001</v>
      </c>
      <c r="AT163" s="1742">
        <v>1012.1688000000001</v>
      </c>
      <c r="AU163" s="1742">
        <v>982.3026000000001</v>
      </c>
      <c r="AV163" s="1742">
        <v>942.04340000000013</v>
      </c>
      <c r="AW163" s="1742">
        <v>1056.3664000000001</v>
      </c>
      <c r="AX163" s="1742">
        <v>976.3950000000001</v>
      </c>
      <c r="AY163" s="1742">
        <v>939.30840000000012</v>
      </c>
      <c r="AZ163" s="1742">
        <v>893.57920000000001</v>
      </c>
      <c r="BA163" s="1742">
        <v>908.56700000000012</v>
      </c>
      <c r="BB163" s="1742">
        <v>914.47460000000001</v>
      </c>
      <c r="BC163" s="1742">
        <v>929.57180000000017</v>
      </c>
      <c r="BD163" s="1742">
        <v>876.40340000000015</v>
      </c>
      <c r="BE163" s="1742">
        <v>912.39600000000007</v>
      </c>
      <c r="BF163" s="1742">
        <v>934.27600000000007</v>
      </c>
      <c r="BG163" s="1742">
        <v>959.10980000000018</v>
      </c>
      <c r="BH163" s="1742">
        <v>854.1952</v>
      </c>
      <c r="BI163" s="1742">
        <v>873.77780000000007</v>
      </c>
      <c r="BJ163" s="1742">
        <v>859.77460000000008</v>
      </c>
      <c r="BK163" s="1742">
        <v>876.62220000000002</v>
      </c>
      <c r="BL163" s="1742">
        <v>848.5064000000001</v>
      </c>
      <c r="BM163" s="1742">
        <v>855.39859999999999</v>
      </c>
      <c r="BN163" s="1742">
        <v>872.79320000000007</v>
      </c>
      <c r="BO163" s="1742">
        <v>863.71300000000008</v>
      </c>
      <c r="BP163" s="1742">
        <v>872.02740000000006</v>
      </c>
      <c r="BQ163" s="1742">
        <v>850.47559999999999</v>
      </c>
      <c r="BR163" s="1742">
        <v>891.0630000000001</v>
      </c>
      <c r="BS163" s="1742">
        <v>884.82720000000006</v>
      </c>
      <c r="BT163" s="1742">
        <v>821.37520000000006</v>
      </c>
      <c r="BU163" s="1742">
        <v>823.45380000000011</v>
      </c>
      <c r="BV163" s="1742" t="s">
        <v>2861</v>
      </c>
      <c r="BW163" s="1742">
        <v>818.85900000000004</v>
      </c>
      <c r="BX163" s="1742">
        <v>831.87760000000003</v>
      </c>
      <c r="BY163" s="1742">
        <v>805.62160000000006</v>
      </c>
      <c r="BZ163" s="1742">
        <v>771.05119999999999</v>
      </c>
      <c r="CA163" s="1742">
        <v>852.88240000000008</v>
      </c>
      <c r="CB163" s="1742">
        <v>817.7650000000001</v>
      </c>
      <c r="CC163" s="1742">
        <v>763.17440000000011</v>
      </c>
      <c r="CD163" s="1742">
        <v>831.76819999999998</v>
      </c>
      <c r="CE163" s="1742">
        <v>847.41240000000005</v>
      </c>
      <c r="CF163" s="1742">
        <v>903.42520000000002</v>
      </c>
      <c r="CG163" s="1742" t="s">
        <v>2861</v>
      </c>
      <c r="CH163" s="1742">
        <v>665.69900000000007</v>
      </c>
      <c r="CI163" s="1742">
        <v>654.2120000000001</v>
      </c>
      <c r="CJ163" s="1742">
        <v>684.40640000000008</v>
      </c>
      <c r="CK163" s="1742">
        <v>634.5200000000001</v>
      </c>
      <c r="CL163" s="1742">
        <v>612.6400000000001</v>
      </c>
      <c r="CM163" s="1742">
        <v>678.60820000000001</v>
      </c>
      <c r="CN163" s="1742">
        <v>711.20940000000007</v>
      </c>
      <c r="CO163" s="1742">
        <v>556.95540000000005</v>
      </c>
      <c r="CP163" s="1742">
        <v>540.76420000000007</v>
      </c>
      <c r="CQ163" s="1742">
        <v>505.86560000000003</v>
      </c>
      <c r="CR163" s="1742">
        <v>752.01560000000006</v>
      </c>
      <c r="CS163" s="1742">
        <v>771.2700000000001</v>
      </c>
      <c r="CT163" s="1742">
        <v>727.94760000000008</v>
      </c>
      <c r="CU163" s="1742">
        <v>773.02040000000011</v>
      </c>
      <c r="CV163" s="1742">
        <v>715.14780000000007</v>
      </c>
      <c r="CW163" s="1742">
        <v>765.14359999999999</v>
      </c>
      <c r="CX163" s="1742">
        <v>638.67719999999997</v>
      </c>
      <c r="CY163" s="1742">
        <v>678.827</v>
      </c>
      <c r="CZ163" s="1742">
        <v>544.92140000000006</v>
      </c>
      <c r="DA163" s="1742">
        <v>531.79340000000002</v>
      </c>
      <c r="DB163" s="1742">
        <v>571.94320000000005</v>
      </c>
      <c r="DC163" s="1742">
        <v>584.8524000000001</v>
      </c>
      <c r="DD163" s="1742">
        <v>654.10260000000005</v>
      </c>
      <c r="DE163" s="1742">
        <v>683.85940000000005</v>
      </c>
      <c r="DF163" s="1742">
        <v>627.29960000000005</v>
      </c>
      <c r="DG163" s="1742">
        <v>707.16160000000002</v>
      </c>
      <c r="DH163" s="1742">
        <v>541.3112000000001</v>
      </c>
      <c r="DI163" s="1742">
        <v>603.55980000000011</v>
      </c>
      <c r="DJ163" s="1742">
        <v>568.66120000000001</v>
      </c>
      <c r="DK163" s="1742">
        <v>514.28940000000011</v>
      </c>
      <c r="DL163" s="1742">
        <v>519.21240000000012</v>
      </c>
      <c r="DM163" s="1742">
        <v>549.40679999999998</v>
      </c>
      <c r="DN163" s="1742">
        <v>482.34460000000001</v>
      </c>
      <c r="DO163" s="1742">
        <v>580.03880000000004</v>
      </c>
      <c r="DP163" s="1742">
        <v>442.41360000000003</v>
      </c>
      <c r="DQ163" s="1742">
        <v>511.44500000000005</v>
      </c>
      <c r="DR163" s="1742">
        <v>475.12420000000003</v>
      </c>
      <c r="DS163" s="1742">
        <v>449.19640000000004</v>
      </c>
      <c r="DT163" s="1742">
        <v>438.80340000000007</v>
      </c>
      <c r="DU163" s="1742">
        <v>448.43060000000003</v>
      </c>
      <c r="DV163" s="1742">
        <v>442.19480000000004</v>
      </c>
      <c r="DW163" s="1742">
        <v>432.23940000000005</v>
      </c>
      <c r="DX163" s="1742">
        <v>412.43800000000005</v>
      </c>
      <c r="DY163" s="1742">
        <v>419.65840000000003</v>
      </c>
      <c r="DZ163" s="1742">
        <v>421.40880000000004</v>
      </c>
      <c r="EA163" s="1742">
        <v>403.24840000000006</v>
      </c>
      <c r="EB163" s="1742">
        <v>377.53940000000006</v>
      </c>
      <c r="EC163" s="1742">
        <v>394.93400000000003</v>
      </c>
      <c r="ED163" s="1742">
        <v>322.51120000000003</v>
      </c>
      <c r="EE163" s="1742">
        <v>421.0806</v>
      </c>
      <c r="EF163" s="1742">
        <v>352.04920000000004</v>
      </c>
      <c r="EG163" s="1742">
        <v>391.76140000000004</v>
      </c>
      <c r="EH163" s="1742">
        <v>445.25800000000004</v>
      </c>
      <c r="EI163" s="1742">
        <v>475.12420000000003</v>
      </c>
      <c r="EJ163" s="1742">
        <v>470.42</v>
      </c>
      <c r="EK163" s="1742">
        <v>521.07220000000007</v>
      </c>
      <c r="EL163" s="1742">
        <v>615.5938000000001</v>
      </c>
      <c r="EM163" s="1742">
        <v>381.25900000000001</v>
      </c>
      <c r="EN163" s="1742">
        <v>278.97000000000003</v>
      </c>
      <c r="EO163" s="1742">
        <v>328.41880000000003</v>
      </c>
      <c r="EP163" s="1742">
        <v>260.5908</v>
      </c>
      <c r="EQ163" s="1742">
        <v>252.49520000000004</v>
      </c>
      <c r="ER163" s="1742">
        <v>100.7574</v>
      </c>
      <c r="ES163" s="1742">
        <v>154.91040000000001</v>
      </c>
      <c r="ET163" s="1742">
        <v>220.55040000000002</v>
      </c>
      <c r="EU163" s="1742">
        <v>268.79579999999999</v>
      </c>
      <c r="EV163" s="1742">
        <v>295.05180000000001</v>
      </c>
      <c r="EW163" s="1742">
        <v>131.38939999999999</v>
      </c>
      <c r="EX163" s="1742">
        <v>216.72140000000002</v>
      </c>
      <c r="EY163" s="1742">
        <v>179.30660000000003</v>
      </c>
      <c r="EZ163" s="1742">
        <v>0</v>
      </c>
      <c r="FA163" s="1742">
        <v>84.128600000000006</v>
      </c>
      <c r="FB163" s="1742">
        <v>59.732400000000005</v>
      </c>
      <c r="FC163" s="1742">
        <v>101.63260000000001</v>
      </c>
      <c r="FD163" s="1742">
        <v>61.373400000000004</v>
      </c>
      <c r="FE163" s="1742">
        <v>48.354800000000004</v>
      </c>
      <c r="FF163" s="1742">
        <v>345.59460000000001</v>
      </c>
      <c r="FG163" s="1742">
        <v>320.10440000000006</v>
      </c>
      <c r="FH163" s="1742">
        <v>384.97860000000003</v>
      </c>
      <c r="FI163" s="1742">
        <v>293.19200000000001</v>
      </c>
      <c r="FJ163" s="1742">
        <v>275.25040000000001</v>
      </c>
      <c r="FK163" s="1742">
        <v>303.91320000000002</v>
      </c>
      <c r="FL163" s="1742">
        <v>310.149</v>
      </c>
      <c r="FM163" s="1742">
        <v>250.08840000000001</v>
      </c>
      <c r="FN163" s="1742">
        <v>368.45920000000007</v>
      </c>
      <c r="FO163" s="1742">
        <v>340.78100000000001</v>
      </c>
      <c r="FP163" s="1742">
        <v>359.16020000000003</v>
      </c>
      <c r="FQ163" s="1742">
        <v>444.9298</v>
      </c>
      <c r="FR163" s="1742">
        <v>376.11720000000003</v>
      </c>
      <c r="FS163" s="1742">
        <v>393.73059999999998</v>
      </c>
      <c r="FT163" s="1742">
        <v>158.84880000000001</v>
      </c>
      <c r="FU163" s="1742">
        <v>104.2582</v>
      </c>
      <c r="FV163" s="1742">
        <v>196.26360000000003</v>
      </c>
      <c r="FW163" s="1742">
        <v>137.84400000000002</v>
      </c>
      <c r="FX163" s="1742">
        <v>218.25300000000001</v>
      </c>
      <c r="FY163" s="1742">
        <v>211.14200000000002</v>
      </c>
      <c r="FZ163" s="1742">
        <v>239.36720000000003</v>
      </c>
      <c r="GA163" s="1742">
        <v>275.35980000000001</v>
      </c>
      <c r="GB163" s="1742">
        <v>258.40280000000001</v>
      </c>
      <c r="GC163" s="1742" t="s">
        <v>2861</v>
      </c>
      <c r="GD163" s="1742">
        <v>299.64659999999998</v>
      </c>
      <c r="GE163" s="1742" t="s">
        <v>2861</v>
      </c>
      <c r="GF163" s="1742" t="s">
        <v>2861</v>
      </c>
      <c r="GG163" s="1742">
        <v>256.6524</v>
      </c>
      <c r="GH163" s="1742">
        <v>281.59559999999999</v>
      </c>
      <c r="GI163" s="1742">
        <v>349.53300000000002</v>
      </c>
      <c r="GJ163" s="1742">
        <v>308.72680000000003</v>
      </c>
      <c r="GK163" s="1742">
        <v>209.28220000000002</v>
      </c>
      <c r="GL163" s="1742">
        <v>151.0814</v>
      </c>
      <c r="GM163" s="1742">
        <v>206.43780000000001</v>
      </c>
      <c r="GN163" s="1742">
        <v>247.13460000000003</v>
      </c>
      <c r="GO163" s="1742">
        <v>384.75980000000004</v>
      </c>
      <c r="GP163" s="1742">
        <v>380.82140000000004</v>
      </c>
      <c r="GQ163" s="1742">
        <v>295.70820000000003</v>
      </c>
      <c r="GR163" s="1742">
        <v>421.19000000000005</v>
      </c>
      <c r="GS163" s="1742">
        <v>343.18780000000004</v>
      </c>
      <c r="GT163" s="1742">
        <v>396.13740000000007</v>
      </c>
      <c r="GU163" s="1742">
        <v>410.03120000000007</v>
      </c>
      <c r="GV163" s="1742">
        <v>433.9898</v>
      </c>
      <c r="GW163" s="1742" t="s">
        <v>2861</v>
      </c>
      <c r="GX163" s="1742">
        <v>417.14220000000006</v>
      </c>
      <c r="GY163" s="1742" t="s">
        <v>2861</v>
      </c>
      <c r="GZ163" s="1742" t="s">
        <v>2861</v>
      </c>
      <c r="HA163" s="1742" t="s">
        <v>2861</v>
      </c>
      <c r="HB163" s="1742" t="s">
        <v>2861</v>
      </c>
      <c r="HC163" s="1744" t="s">
        <v>2861</v>
      </c>
      <c r="HD163" s="1745" t="s">
        <v>4712</v>
      </c>
      <c r="HE163" s="1746" t="s">
        <v>4712</v>
      </c>
      <c r="HF163" s="1747">
        <v>351</v>
      </c>
    </row>
    <row r="164" spans="2:214" hidden="1">
      <c r="B164" s="1738">
        <v>352</v>
      </c>
      <c r="C164" s="1739" t="s">
        <v>4712</v>
      </c>
      <c r="D164" s="1740" t="s">
        <v>4853</v>
      </c>
      <c r="E164" s="1748">
        <v>1948.0824000000002</v>
      </c>
      <c r="F164" s="1743">
        <v>2070.1728000000003</v>
      </c>
      <c r="G164" s="1743">
        <v>2157.9116000000004</v>
      </c>
      <c r="H164" s="1743">
        <v>1971.1658000000002</v>
      </c>
      <c r="I164" s="1743">
        <v>2058.7952000000005</v>
      </c>
      <c r="J164" s="1743">
        <v>2006.3926000000001</v>
      </c>
      <c r="K164" s="1743">
        <v>1938.2364000000002</v>
      </c>
      <c r="L164" s="1743">
        <v>2082.7538000000004</v>
      </c>
      <c r="M164" s="1743">
        <v>1956.6156000000003</v>
      </c>
      <c r="N164" s="1743">
        <v>2182.6360000000004</v>
      </c>
      <c r="O164" s="1743">
        <v>1854.2172000000003</v>
      </c>
      <c r="P164" s="1743">
        <v>1818.6622000000002</v>
      </c>
      <c r="Q164" s="1743">
        <v>1835.5098000000003</v>
      </c>
      <c r="R164" s="1743">
        <v>1771.2920000000004</v>
      </c>
      <c r="S164" s="1743">
        <v>1873.2528000000002</v>
      </c>
      <c r="T164" s="1743">
        <v>1908.1514000000002</v>
      </c>
      <c r="U164" s="1743">
        <v>1922.9204000000002</v>
      </c>
      <c r="V164" s="1743">
        <v>1891.3038000000001</v>
      </c>
      <c r="W164" s="1743">
        <v>1570.7618000000002</v>
      </c>
      <c r="X164" s="1743">
        <v>1711.8878000000002</v>
      </c>
      <c r="Y164" s="1742">
        <v>1350.7618000000002</v>
      </c>
      <c r="Z164" s="1742">
        <v>1357.2164</v>
      </c>
      <c r="AA164" s="1742">
        <v>1330.1946000000003</v>
      </c>
      <c r="AB164" s="1742">
        <v>1450.4252000000001</v>
      </c>
      <c r="AC164" s="1742">
        <v>1259.1940000000002</v>
      </c>
      <c r="AD164" s="1742">
        <v>1209.6358000000002</v>
      </c>
      <c r="AE164" s="1742">
        <v>1183.0516000000002</v>
      </c>
      <c r="AF164" s="1742">
        <v>1351.8558</v>
      </c>
      <c r="AG164" s="1742">
        <v>1274.9476000000002</v>
      </c>
      <c r="AH164" s="1742">
        <v>1117.9586000000002</v>
      </c>
      <c r="AI164" s="1742">
        <v>1166.9698000000001</v>
      </c>
      <c r="AJ164" s="1742">
        <v>1147.606</v>
      </c>
      <c r="AK164" s="1742">
        <v>1165.7664</v>
      </c>
      <c r="AL164" s="1742">
        <v>1270.8998000000001</v>
      </c>
      <c r="AM164" s="1742">
        <v>1222.2168000000001</v>
      </c>
      <c r="AN164" s="1742">
        <v>1172.0022000000001</v>
      </c>
      <c r="AO164" s="1742">
        <v>1074.4174</v>
      </c>
      <c r="AP164" s="1742">
        <v>1043.1290000000001</v>
      </c>
      <c r="AQ164" s="1742">
        <v>1039.4094</v>
      </c>
      <c r="AR164" s="1742">
        <v>1103.846</v>
      </c>
      <c r="AS164" s="1742">
        <v>1057.4604000000002</v>
      </c>
      <c r="AT164" s="1742">
        <v>1063.0398000000002</v>
      </c>
      <c r="AU164" s="1742">
        <v>1033.1736000000001</v>
      </c>
      <c r="AV164" s="1742">
        <v>992.91440000000011</v>
      </c>
      <c r="AW164" s="1742">
        <v>1107.3468</v>
      </c>
      <c r="AX164" s="1742">
        <v>1027.3754000000001</v>
      </c>
      <c r="AY164" s="1742">
        <v>990.1794000000001</v>
      </c>
      <c r="AZ164" s="1742">
        <v>944.4502</v>
      </c>
      <c r="BA164" s="1742">
        <v>959.4380000000001</v>
      </c>
      <c r="BB164" s="1742">
        <v>965.3456000000001</v>
      </c>
      <c r="BC164" s="1742">
        <v>980.44280000000015</v>
      </c>
      <c r="BD164" s="1742">
        <v>927.27440000000013</v>
      </c>
      <c r="BE164" s="1742">
        <v>963.26700000000005</v>
      </c>
      <c r="BF164" s="1742">
        <v>985.2564000000001</v>
      </c>
      <c r="BG164" s="1742">
        <v>1010.0902</v>
      </c>
      <c r="BH164" s="1742">
        <v>905.06619999999998</v>
      </c>
      <c r="BI164" s="1742">
        <v>924.75819999999999</v>
      </c>
      <c r="BJ164" s="1742">
        <v>910.64560000000006</v>
      </c>
      <c r="BK164" s="1742">
        <v>927.4932</v>
      </c>
      <c r="BL164" s="1742">
        <v>899.48680000000013</v>
      </c>
      <c r="BM164" s="1742">
        <v>906.26960000000008</v>
      </c>
      <c r="BN164" s="1742">
        <v>923.66420000000005</v>
      </c>
      <c r="BO164" s="1742">
        <v>914.58400000000006</v>
      </c>
      <c r="BP164" s="1742">
        <v>923.00780000000009</v>
      </c>
      <c r="BQ164" s="1742">
        <v>901.45600000000002</v>
      </c>
      <c r="BR164" s="1742">
        <v>941.93400000000008</v>
      </c>
      <c r="BS164" s="1742">
        <v>935.80760000000009</v>
      </c>
      <c r="BT164" s="1742">
        <v>872.24620000000004</v>
      </c>
      <c r="BU164" s="1742">
        <v>874.3248000000001</v>
      </c>
      <c r="BV164" s="1742" t="s">
        <v>2861</v>
      </c>
      <c r="BW164" s="1742">
        <v>869.73</v>
      </c>
      <c r="BX164" s="1742">
        <v>882.74860000000001</v>
      </c>
      <c r="BY164" s="1742">
        <v>856.60200000000009</v>
      </c>
      <c r="BZ164" s="1742">
        <v>821.92219999999998</v>
      </c>
      <c r="CA164" s="1742">
        <v>903.75340000000006</v>
      </c>
      <c r="CB164" s="1742">
        <v>868.74540000000013</v>
      </c>
      <c r="CC164" s="1742">
        <v>814.04540000000009</v>
      </c>
      <c r="CD164" s="1742">
        <v>882.63920000000007</v>
      </c>
      <c r="CE164" s="1742">
        <v>898.28340000000014</v>
      </c>
      <c r="CF164" s="1742">
        <v>954.2962</v>
      </c>
      <c r="CG164" s="1742" t="s">
        <v>2861</v>
      </c>
      <c r="CH164" s="1742">
        <v>716.6794000000001</v>
      </c>
      <c r="CI164" s="1742">
        <v>705.08300000000008</v>
      </c>
      <c r="CJ164" s="1742">
        <v>735.27740000000006</v>
      </c>
      <c r="CK164" s="1742">
        <v>685.39100000000008</v>
      </c>
      <c r="CL164" s="1742">
        <v>663.51100000000008</v>
      </c>
      <c r="CM164" s="1742">
        <v>729.47919999999999</v>
      </c>
      <c r="CN164" s="1742">
        <v>762.08040000000005</v>
      </c>
      <c r="CO164" s="1742">
        <v>607.82640000000004</v>
      </c>
      <c r="CP164" s="1742">
        <v>591.63519999999994</v>
      </c>
      <c r="CQ164" s="1742">
        <v>556.846</v>
      </c>
      <c r="CR164" s="1742">
        <v>802.88660000000004</v>
      </c>
      <c r="CS164" s="1742">
        <v>822.25040000000013</v>
      </c>
      <c r="CT164" s="1742">
        <v>778.92800000000011</v>
      </c>
      <c r="CU164" s="1742">
        <v>824.00080000000014</v>
      </c>
      <c r="CV164" s="1742">
        <v>766.12819999999999</v>
      </c>
      <c r="CW164" s="1742">
        <v>816.12400000000002</v>
      </c>
      <c r="CX164" s="1742">
        <v>689.54819999999995</v>
      </c>
      <c r="CY164" s="1742">
        <v>729.69800000000009</v>
      </c>
      <c r="CZ164" s="1742">
        <v>595.90180000000009</v>
      </c>
      <c r="DA164" s="1742">
        <v>582.66440000000011</v>
      </c>
      <c r="DB164" s="1742">
        <v>622.81420000000003</v>
      </c>
      <c r="DC164" s="1742">
        <v>635.83280000000013</v>
      </c>
      <c r="DD164" s="1742">
        <v>705.08300000000008</v>
      </c>
      <c r="DE164" s="1742">
        <v>734.83980000000008</v>
      </c>
      <c r="DF164" s="1742">
        <v>678.17060000000004</v>
      </c>
      <c r="DG164" s="1742">
        <v>758.0326</v>
      </c>
      <c r="DH164" s="1742">
        <v>592.18219999999997</v>
      </c>
      <c r="DI164" s="1742">
        <v>654.43080000000009</v>
      </c>
      <c r="DJ164" s="1742">
        <v>619.53219999999999</v>
      </c>
      <c r="DK164" s="1742">
        <v>565.1604000000001</v>
      </c>
      <c r="DL164" s="1742">
        <v>570.0834000000001</v>
      </c>
      <c r="DM164" s="1742">
        <v>600.38720000000001</v>
      </c>
      <c r="DN164" s="1742">
        <v>533.21559999999999</v>
      </c>
      <c r="DO164" s="1742">
        <v>631.01919999999996</v>
      </c>
      <c r="DP164" s="1742">
        <v>493.28460000000001</v>
      </c>
      <c r="DQ164" s="1742">
        <v>562.31600000000003</v>
      </c>
      <c r="DR164" s="1742">
        <v>525.99520000000007</v>
      </c>
      <c r="DS164" s="1742">
        <v>500.06740000000008</v>
      </c>
      <c r="DT164" s="1742">
        <v>489.78380000000004</v>
      </c>
      <c r="DU164" s="1742">
        <v>499.30160000000001</v>
      </c>
      <c r="DV164" s="1742">
        <v>493.06580000000002</v>
      </c>
      <c r="DW164" s="1742">
        <v>483.11040000000008</v>
      </c>
      <c r="DX164" s="1742">
        <v>463.41840000000008</v>
      </c>
      <c r="DY164" s="1742">
        <v>470.52940000000007</v>
      </c>
      <c r="DZ164" s="1742">
        <v>472.27980000000002</v>
      </c>
      <c r="EA164" s="1742">
        <v>454.22880000000004</v>
      </c>
      <c r="EB164" s="1742">
        <v>428.41040000000004</v>
      </c>
      <c r="EC164" s="1742">
        <v>445.80500000000001</v>
      </c>
      <c r="ED164" s="1742">
        <v>373.38220000000007</v>
      </c>
      <c r="EE164" s="1742">
        <v>472.06100000000004</v>
      </c>
      <c r="EF164" s="1742">
        <v>402.92020000000002</v>
      </c>
      <c r="EG164" s="1742">
        <v>442.63240000000008</v>
      </c>
      <c r="EH164" s="1742">
        <v>496.12900000000002</v>
      </c>
      <c r="EI164" s="1742">
        <v>525.99520000000007</v>
      </c>
      <c r="EJ164" s="1742">
        <v>521.4004000000001</v>
      </c>
      <c r="EK164" s="1742">
        <v>571.94320000000005</v>
      </c>
      <c r="EL164" s="1742">
        <v>666.57420000000002</v>
      </c>
      <c r="EM164" s="1742">
        <v>432.13000000000005</v>
      </c>
      <c r="EN164" s="1742">
        <v>329.84100000000001</v>
      </c>
      <c r="EO164" s="1742">
        <v>379.28980000000001</v>
      </c>
      <c r="EP164" s="1742">
        <v>311.57120000000003</v>
      </c>
      <c r="EQ164" s="1742">
        <v>303.47559999999999</v>
      </c>
      <c r="ER164" s="1742">
        <v>172.30500000000001</v>
      </c>
      <c r="ES164" s="1742">
        <v>223.50420000000003</v>
      </c>
      <c r="ET164" s="1742">
        <v>276.12560000000002</v>
      </c>
      <c r="EU164" s="1742">
        <v>319.66680000000002</v>
      </c>
      <c r="EV164" s="1742">
        <v>345.9228</v>
      </c>
      <c r="EW164" s="1742">
        <v>182.3698</v>
      </c>
      <c r="EX164" s="1742">
        <v>267.70179999999999</v>
      </c>
      <c r="EY164" s="1742">
        <v>230.17760000000001</v>
      </c>
      <c r="EZ164" s="1742">
        <v>82.925200000000004</v>
      </c>
      <c r="FA164" s="1742">
        <v>0</v>
      </c>
      <c r="FB164" s="1742">
        <v>71.328800000000015</v>
      </c>
      <c r="FC164" s="1742">
        <v>152.50360000000001</v>
      </c>
      <c r="FD164" s="1742">
        <v>116.29220000000001</v>
      </c>
      <c r="FE164" s="1742">
        <v>96.600200000000001</v>
      </c>
      <c r="FF164" s="1742">
        <v>396.57500000000005</v>
      </c>
      <c r="FG164" s="1742">
        <v>370.97540000000004</v>
      </c>
      <c r="FH164" s="1742">
        <v>435.84960000000001</v>
      </c>
      <c r="FI164" s="1742">
        <v>344.06300000000005</v>
      </c>
      <c r="FJ164" s="1742">
        <v>326.12140000000005</v>
      </c>
      <c r="FK164" s="1742">
        <v>354.78420000000006</v>
      </c>
      <c r="FL164" s="1742">
        <v>361.12940000000003</v>
      </c>
      <c r="FM164" s="1742">
        <v>300.95940000000007</v>
      </c>
      <c r="FN164" s="1742">
        <v>419.33020000000005</v>
      </c>
      <c r="FO164" s="1742">
        <v>391.65200000000004</v>
      </c>
      <c r="FP164" s="1742">
        <v>410.03120000000007</v>
      </c>
      <c r="FQ164" s="1742">
        <v>495.91020000000003</v>
      </c>
      <c r="FR164" s="1742">
        <v>427.0976</v>
      </c>
      <c r="FS164" s="1742">
        <v>444.71100000000001</v>
      </c>
      <c r="FT164" s="1742">
        <v>87.957600000000014</v>
      </c>
      <c r="FU164" s="1742">
        <v>32.273000000000003</v>
      </c>
      <c r="FV164" s="1742">
        <v>125.3724</v>
      </c>
      <c r="FW164" s="1742">
        <v>65.858800000000002</v>
      </c>
      <c r="FX164" s="1742">
        <v>147.25239999999999</v>
      </c>
      <c r="FY164" s="1742">
        <v>140.1414</v>
      </c>
      <c r="FZ164" s="1742">
        <v>168.476</v>
      </c>
      <c r="GA164" s="1742">
        <v>204.35920000000002</v>
      </c>
      <c r="GB164" s="1742">
        <v>187.40220000000002</v>
      </c>
      <c r="GC164" s="1742" t="s">
        <v>2861</v>
      </c>
      <c r="GD164" s="1742">
        <v>228.75540000000001</v>
      </c>
      <c r="GE164" s="1742" t="s">
        <v>2861</v>
      </c>
      <c r="GF164" s="1742" t="s">
        <v>2861</v>
      </c>
      <c r="GG164" s="1742">
        <v>185.65180000000001</v>
      </c>
      <c r="GH164" s="1742">
        <v>210.70440000000002</v>
      </c>
      <c r="GI164" s="1742">
        <v>278.64179999999999</v>
      </c>
      <c r="GJ164" s="1742">
        <v>237.72620000000003</v>
      </c>
      <c r="GK164" s="1742">
        <v>146.04900000000001</v>
      </c>
      <c r="GL164" s="1742">
        <v>87.848200000000006</v>
      </c>
      <c r="GM164" s="1742">
        <v>143.20460000000003</v>
      </c>
      <c r="GN164" s="1742">
        <v>183.9014</v>
      </c>
      <c r="GO164" s="1742">
        <v>321.52659999999997</v>
      </c>
      <c r="GP164" s="1742">
        <v>309.82080000000002</v>
      </c>
      <c r="GQ164" s="1742">
        <v>232.47500000000002</v>
      </c>
      <c r="GR164" s="1742">
        <v>350.18940000000003</v>
      </c>
      <c r="GS164" s="1742">
        <v>272.18720000000002</v>
      </c>
      <c r="GT164" s="1742">
        <v>325.13679999999999</v>
      </c>
      <c r="GU164" s="1742">
        <v>339.03059999999999</v>
      </c>
      <c r="GV164" s="1742">
        <v>362.98920000000004</v>
      </c>
      <c r="GW164" s="1742" t="s">
        <v>2861</v>
      </c>
      <c r="GX164" s="1742">
        <v>346.25100000000003</v>
      </c>
      <c r="GY164" s="1742" t="s">
        <v>2861</v>
      </c>
      <c r="GZ164" s="1742" t="s">
        <v>2861</v>
      </c>
      <c r="HA164" s="1742" t="s">
        <v>2861</v>
      </c>
      <c r="HB164" s="1742" t="s">
        <v>2861</v>
      </c>
      <c r="HC164" s="1744" t="s">
        <v>2861</v>
      </c>
      <c r="HD164" s="1745" t="s">
        <v>4853</v>
      </c>
      <c r="HE164" s="1746" t="s">
        <v>4712</v>
      </c>
      <c r="HF164" s="1747">
        <v>352</v>
      </c>
    </row>
    <row r="165" spans="2:214" hidden="1">
      <c r="B165" s="1738">
        <v>353</v>
      </c>
      <c r="C165" s="1739" t="s">
        <v>4712</v>
      </c>
      <c r="D165" s="1740" t="s">
        <v>4854</v>
      </c>
      <c r="E165" s="1748">
        <v>1919.4196000000002</v>
      </c>
      <c r="F165" s="1743">
        <v>2041.5100000000002</v>
      </c>
      <c r="G165" s="1743">
        <v>2129.2488000000003</v>
      </c>
      <c r="H165" s="1743">
        <v>1942.5030000000002</v>
      </c>
      <c r="I165" s="1743">
        <v>2030.1324000000002</v>
      </c>
      <c r="J165" s="1743">
        <v>1977.7298000000001</v>
      </c>
      <c r="K165" s="1743">
        <v>1909.5736000000002</v>
      </c>
      <c r="L165" s="1743">
        <v>2054.0910000000003</v>
      </c>
      <c r="M165" s="1743">
        <v>1927.9528000000003</v>
      </c>
      <c r="N165" s="1743">
        <v>2153.9732000000004</v>
      </c>
      <c r="O165" s="1743">
        <v>1825.5544000000002</v>
      </c>
      <c r="P165" s="1743">
        <v>1789.9994000000002</v>
      </c>
      <c r="Q165" s="1743">
        <v>1806.8470000000002</v>
      </c>
      <c r="R165" s="1743">
        <v>1742.6292000000003</v>
      </c>
      <c r="S165" s="1743">
        <v>1844.5900000000001</v>
      </c>
      <c r="T165" s="1743">
        <v>1879.4886000000001</v>
      </c>
      <c r="U165" s="1743">
        <v>1894.2576000000001</v>
      </c>
      <c r="V165" s="1743">
        <v>1862.6410000000001</v>
      </c>
      <c r="W165" s="1743">
        <v>1542.0990000000002</v>
      </c>
      <c r="X165" s="1743">
        <v>1683.2250000000001</v>
      </c>
      <c r="Y165" s="1742">
        <v>1322.0990000000002</v>
      </c>
      <c r="Z165" s="1742">
        <v>1328.663</v>
      </c>
      <c r="AA165" s="1742">
        <v>1301.6412</v>
      </c>
      <c r="AB165" s="1742">
        <v>1421.8718000000001</v>
      </c>
      <c r="AC165" s="1742">
        <v>1230.5312000000001</v>
      </c>
      <c r="AD165" s="1742">
        <v>1181.0824</v>
      </c>
      <c r="AE165" s="1742">
        <v>1154.4982</v>
      </c>
      <c r="AF165" s="1742">
        <v>1323.3024</v>
      </c>
      <c r="AG165" s="1742">
        <v>1246.3942</v>
      </c>
      <c r="AH165" s="1742">
        <v>1089.4051999999999</v>
      </c>
      <c r="AI165" s="1742">
        <v>1138.4164000000001</v>
      </c>
      <c r="AJ165" s="1742">
        <v>1118.9431999999999</v>
      </c>
      <c r="AK165" s="1742">
        <v>1137.2130000000002</v>
      </c>
      <c r="AL165" s="1742">
        <v>1242.3463999999999</v>
      </c>
      <c r="AM165" s="1742">
        <v>1193.5540000000001</v>
      </c>
      <c r="AN165" s="1742">
        <v>1143.4488000000001</v>
      </c>
      <c r="AO165" s="1742">
        <v>1045.864</v>
      </c>
      <c r="AP165" s="1742">
        <v>1014.4662000000001</v>
      </c>
      <c r="AQ165" s="1742">
        <v>1010.8560000000001</v>
      </c>
      <c r="AR165" s="1742">
        <v>1075.2926</v>
      </c>
      <c r="AS165" s="1742">
        <v>1028.7976000000001</v>
      </c>
      <c r="AT165" s="1742">
        <v>1034.4864</v>
      </c>
      <c r="AU165" s="1742">
        <v>1004.6202000000001</v>
      </c>
      <c r="AV165" s="1742">
        <v>964.3610000000001</v>
      </c>
      <c r="AW165" s="1742">
        <v>1078.684</v>
      </c>
      <c r="AX165" s="1742">
        <v>998.71260000000007</v>
      </c>
      <c r="AY165" s="1742">
        <v>961.62600000000009</v>
      </c>
      <c r="AZ165" s="1742">
        <v>915.8968000000001</v>
      </c>
      <c r="BA165" s="1742">
        <v>930.88460000000009</v>
      </c>
      <c r="BB165" s="1742">
        <v>936.79219999999998</v>
      </c>
      <c r="BC165" s="1742">
        <v>951.88940000000014</v>
      </c>
      <c r="BD165" s="1742">
        <v>898.72100000000012</v>
      </c>
      <c r="BE165" s="1742">
        <v>934.71360000000004</v>
      </c>
      <c r="BF165" s="1742">
        <v>956.59360000000004</v>
      </c>
      <c r="BG165" s="1742">
        <v>981.42740000000015</v>
      </c>
      <c r="BH165" s="1742">
        <v>876.51280000000008</v>
      </c>
      <c r="BI165" s="1742">
        <v>896.09540000000004</v>
      </c>
      <c r="BJ165" s="1742">
        <v>882.09220000000005</v>
      </c>
      <c r="BK165" s="1742">
        <v>898.9398000000001</v>
      </c>
      <c r="BL165" s="1742">
        <v>870.82400000000007</v>
      </c>
      <c r="BM165" s="1742">
        <v>877.71620000000007</v>
      </c>
      <c r="BN165" s="1742">
        <v>895.11080000000015</v>
      </c>
      <c r="BO165" s="1742">
        <v>886.03060000000005</v>
      </c>
      <c r="BP165" s="1742">
        <v>894.34500000000003</v>
      </c>
      <c r="BQ165" s="1742">
        <v>872.79320000000007</v>
      </c>
      <c r="BR165" s="1742">
        <v>913.38060000000007</v>
      </c>
      <c r="BS165" s="1742">
        <v>907.14480000000015</v>
      </c>
      <c r="BT165" s="1742">
        <v>843.69280000000015</v>
      </c>
      <c r="BU165" s="1742">
        <v>845.77140000000009</v>
      </c>
      <c r="BV165" s="1742" t="s">
        <v>2861</v>
      </c>
      <c r="BW165" s="1742">
        <v>841.17660000000001</v>
      </c>
      <c r="BX165" s="1742">
        <v>854.1952</v>
      </c>
      <c r="BY165" s="1742">
        <v>827.93920000000003</v>
      </c>
      <c r="BZ165" s="1742">
        <v>793.36880000000008</v>
      </c>
      <c r="CA165" s="1742">
        <v>875.2</v>
      </c>
      <c r="CB165" s="1742">
        <v>840.08260000000007</v>
      </c>
      <c r="CC165" s="1742">
        <v>785.49200000000008</v>
      </c>
      <c r="CD165" s="1742">
        <v>854.08580000000006</v>
      </c>
      <c r="CE165" s="1742">
        <v>869.73</v>
      </c>
      <c r="CF165" s="1742">
        <v>925.7428000000001</v>
      </c>
      <c r="CG165" s="1742" t="s">
        <v>2861</v>
      </c>
      <c r="CH165" s="1742">
        <v>688.01660000000004</v>
      </c>
      <c r="CI165" s="1742">
        <v>676.52960000000007</v>
      </c>
      <c r="CJ165" s="1742">
        <v>706.72400000000005</v>
      </c>
      <c r="CK165" s="1742">
        <v>656.83760000000007</v>
      </c>
      <c r="CL165" s="1742">
        <v>634.95760000000007</v>
      </c>
      <c r="CM165" s="1742">
        <v>700.92580000000009</v>
      </c>
      <c r="CN165" s="1742">
        <v>733.52700000000004</v>
      </c>
      <c r="CO165" s="1742">
        <v>579.27300000000002</v>
      </c>
      <c r="CP165" s="1742">
        <v>563.08180000000004</v>
      </c>
      <c r="CQ165" s="1742">
        <v>528.18320000000006</v>
      </c>
      <c r="CR165" s="1742">
        <v>774.33320000000003</v>
      </c>
      <c r="CS165" s="1742">
        <v>793.58760000000007</v>
      </c>
      <c r="CT165" s="1742">
        <v>750.26520000000005</v>
      </c>
      <c r="CU165" s="1742">
        <v>795.33800000000008</v>
      </c>
      <c r="CV165" s="1742">
        <v>737.46540000000005</v>
      </c>
      <c r="CW165" s="1742">
        <v>787.46119999999996</v>
      </c>
      <c r="CX165" s="1742">
        <v>660.99480000000005</v>
      </c>
      <c r="CY165" s="1742">
        <v>701.14460000000008</v>
      </c>
      <c r="CZ165" s="1742">
        <v>567.23900000000003</v>
      </c>
      <c r="DA165" s="1742">
        <v>554.11099999999999</v>
      </c>
      <c r="DB165" s="1742">
        <v>594.26080000000013</v>
      </c>
      <c r="DC165" s="1742">
        <v>607.17000000000007</v>
      </c>
      <c r="DD165" s="1742">
        <v>676.42020000000002</v>
      </c>
      <c r="DE165" s="1742">
        <v>706.17700000000002</v>
      </c>
      <c r="DF165" s="1742">
        <v>649.61720000000003</v>
      </c>
      <c r="DG165" s="1742">
        <v>729.47919999999999</v>
      </c>
      <c r="DH165" s="1742">
        <v>563.62880000000007</v>
      </c>
      <c r="DI165" s="1742">
        <v>625.87740000000008</v>
      </c>
      <c r="DJ165" s="1742">
        <v>590.97880000000009</v>
      </c>
      <c r="DK165" s="1742">
        <v>536.60700000000008</v>
      </c>
      <c r="DL165" s="1742">
        <v>541.53000000000009</v>
      </c>
      <c r="DM165" s="1742">
        <v>571.72440000000006</v>
      </c>
      <c r="DN165" s="1742">
        <v>504.66220000000004</v>
      </c>
      <c r="DO165" s="1742">
        <v>602.35640000000012</v>
      </c>
      <c r="DP165" s="1742">
        <v>464.73120000000006</v>
      </c>
      <c r="DQ165" s="1742">
        <v>533.76260000000002</v>
      </c>
      <c r="DR165" s="1742">
        <v>497.4418</v>
      </c>
      <c r="DS165" s="1742">
        <v>471.51400000000001</v>
      </c>
      <c r="DT165" s="1742">
        <v>461.12100000000004</v>
      </c>
      <c r="DU165" s="1742">
        <v>470.74820000000005</v>
      </c>
      <c r="DV165" s="1742">
        <v>464.51240000000007</v>
      </c>
      <c r="DW165" s="1742">
        <v>454.55700000000002</v>
      </c>
      <c r="DX165" s="1742">
        <v>434.75560000000002</v>
      </c>
      <c r="DY165" s="1742">
        <v>441.97600000000006</v>
      </c>
      <c r="DZ165" s="1742">
        <v>443.72640000000007</v>
      </c>
      <c r="EA165" s="1742">
        <v>425.56600000000003</v>
      </c>
      <c r="EB165" s="1742">
        <v>399.85700000000003</v>
      </c>
      <c r="EC165" s="1742">
        <v>417.2516</v>
      </c>
      <c r="ED165" s="1742">
        <v>344.8288</v>
      </c>
      <c r="EE165" s="1742">
        <v>443.39820000000003</v>
      </c>
      <c r="EF165" s="1742">
        <v>374.36680000000001</v>
      </c>
      <c r="EG165" s="1742">
        <v>414.07900000000001</v>
      </c>
      <c r="EH165" s="1742">
        <v>467.57560000000001</v>
      </c>
      <c r="EI165" s="1742">
        <v>497.4418</v>
      </c>
      <c r="EJ165" s="1742">
        <v>492.73759999999999</v>
      </c>
      <c r="EK165" s="1742">
        <v>543.38980000000004</v>
      </c>
      <c r="EL165" s="1742">
        <v>637.91140000000007</v>
      </c>
      <c r="EM165" s="1742">
        <v>403.57659999999998</v>
      </c>
      <c r="EN165" s="1742">
        <v>301.2876</v>
      </c>
      <c r="EO165" s="1742">
        <v>350.73640000000006</v>
      </c>
      <c r="EP165" s="1742">
        <v>282.90840000000003</v>
      </c>
      <c r="EQ165" s="1742">
        <v>274.81279999999998</v>
      </c>
      <c r="ER165" s="1742">
        <v>156.1138</v>
      </c>
      <c r="ES165" s="1742">
        <v>210.26680000000002</v>
      </c>
      <c r="ET165" s="1742">
        <v>247.57220000000004</v>
      </c>
      <c r="EU165" s="1742">
        <v>291.11340000000007</v>
      </c>
      <c r="EV165" s="1742">
        <v>317.36940000000004</v>
      </c>
      <c r="EW165" s="1742">
        <v>153.70700000000002</v>
      </c>
      <c r="EX165" s="1742">
        <v>239.03900000000002</v>
      </c>
      <c r="EY165" s="1742">
        <v>201.62420000000003</v>
      </c>
      <c r="EZ165" s="1742">
        <v>57.982000000000006</v>
      </c>
      <c r="FA165" s="1742">
        <v>69.797200000000004</v>
      </c>
      <c r="FB165" s="1742">
        <v>0</v>
      </c>
      <c r="FC165" s="1742">
        <v>123.95020000000001</v>
      </c>
      <c r="FD165" s="1742">
        <v>87.629400000000004</v>
      </c>
      <c r="FE165" s="1742">
        <v>84.347399999999993</v>
      </c>
      <c r="FF165" s="1742">
        <v>367.91220000000004</v>
      </c>
      <c r="FG165" s="1742">
        <v>342.42200000000003</v>
      </c>
      <c r="FH165" s="1742">
        <v>407.29620000000006</v>
      </c>
      <c r="FI165" s="1742">
        <v>315.50959999999998</v>
      </c>
      <c r="FJ165" s="1742">
        <v>297.56800000000004</v>
      </c>
      <c r="FK165" s="1742">
        <v>326.23079999999999</v>
      </c>
      <c r="FL165" s="1742">
        <v>332.46660000000003</v>
      </c>
      <c r="FM165" s="1742">
        <v>272.40600000000001</v>
      </c>
      <c r="FN165" s="1742">
        <v>390.77680000000004</v>
      </c>
      <c r="FO165" s="1742">
        <v>363.09859999999998</v>
      </c>
      <c r="FP165" s="1742">
        <v>381.4778</v>
      </c>
      <c r="FQ165" s="1742">
        <v>467.24740000000008</v>
      </c>
      <c r="FR165" s="1742">
        <v>398.4348</v>
      </c>
      <c r="FS165" s="1742">
        <v>416.04820000000007</v>
      </c>
      <c r="FT165" s="1742">
        <v>144.6268</v>
      </c>
      <c r="FU165" s="1742">
        <v>89.926800000000014</v>
      </c>
      <c r="FV165" s="1742">
        <v>182.04160000000002</v>
      </c>
      <c r="FW165" s="1742">
        <v>123.62200000000001</v>
      </c>
      <c r="FX165" s="1742">
        <v>203.92160000000001</v>
      </c>
      <c r="FY165" s="1742">
        <v>196.81060000000002</v>
      </c>
      <c r="FZ165" s="1742">
        <v>225.14520000000002</v>
      </c>
      <c r="GA165" s="1742">
        <v>261.13780000000003</v>
      </c>
      <c r="GB165" s="1742">
        <v>244.1808</v>
      </c>
      <c r="GC165" s="1742" t="s">
        <v>2861</v>
      </c>
      <c r="GD165" s="1742">
        <v>285.4246</v>
      </c>
      <c r="GE165" s="1742" t="s">
        <v>2861</v>
      </c>
      <c r="GF165" s="1742" t="s">
        <v>2861</v>
      </c>
      <c r="GG165" s="1742">
        <v>242.32100000000003</v>
      </c>
      <c r="GH165" s="1742">
        <v>267.37360000000001</v>
      </c>
      <c r="GI165" s="1742">
        <v>335.31100000000004</v>
      </c>
      <c r="GJ165" s="1742">
        <v>294.39540000000005</v>
      </c>
      <c r="GK165" s="1742">
        <v>194.95080000000002</v>
      </c>
      <c r="GL165" s="1742">
        <v>136.75</v>
      </c>
      <c r="GM165" s="1742">
        <v>192.10640000000001</v>
      </c>
      <c r="GN165" s="1742">
        <v>232.80320000000003</v>
      </c>
      <c r="GO165" s="1742">
        <v>370.42840000000007</v>
      </c>
      <c r="GP165" s="1742">
        <v>366.49</v>
      </c>
      <c r="GQ165" s="1742">
        <v>281.3768</v>
      </c>
      <c r="GR165" s="1742">
        <v>406.85860000000002</v>
      </c>
      <c r="GS165" s="1742">
        <v>328.85640000000006</v>
      </c>
      <c r="GT165" s="1742">
        <v>381.80600000000004</v>
      </c>
      <c r="GU165" s="1742">
        <v>395.80920000000003</v>
      </c>
      <c r="GV165" s="1742">
        <v>419.65840000000003</v>
      </c>
      <c r="GW165" s="1742" t="s">
        <v>2861</v>
      </c>
      <c r="GX165" s="1742">
        <v>402.92020000000002</v>
      </c>
      <c r="GY165" s="1742" t="s">
        <v>2861</v>
      </c>
      <c r="GZ165" s="1742" t="s">
        <v>2861</v>
      </c>
      <c r="HA165" s="1742" t="s">
        <v>2861</v>
      </c>
      <c r="HB165" s="1742" t="s">
        <v>2861</v>
      </c>
      <c r="HC165" s="1744" t="s">
        <v>2861</v>
      </c>
      <c r="HD165" s="1745" t="s">
        <v>4854</v>
      </c>
      <c r="HE165" s="1746" t="s">
        <v>4712</v>
      </c>
      <c r="HF165" s="1747">
        <v>353</v>
      </c>
    </row>
    <row r="166" spans="2:214" hidden="1">
      <c r="B166" s="1738">
        <v>354</v>
      </c>
      <c r="C166" s="1739" t="s">
        <v>4712</v>
      </c>
      <c r="D166" s="1740" t="s">
        <v>4855</v>
      </c>
      <c r="E166" s="1748">
        <v>1834.3064000000002</v>
      </c>
      <c r="F166" s="1743">
        <v>1956.3968000000002</v>
      </c>
      <c r="G166" s="1743">
        <v>2044.1356000000003</v>
      </c>
      <c r="H166" s="1743">
        <v>1857.3898000000002</v>
      </c>
      <c r="I166" s="1743">
        <v>1945.0192000000002</v>
      </c>
      <c r="J166" s="1743">
        <v>1892.6166000000003</v>
      </c>
      <c r="K166" s="1743">
        <v>1824.4604000000002</v>
      </c>
      <c r="L166" s="1743">
        <v>1968.9778000000001</v>
      </c>
      <c r="M166" s="1743">
        <v>1842.8396000000002</v>
      </c>
      <c r="N166" s="1743">
        <v>2068.86</v>
      </c>
      <c r="O166" s="1743">
        <v>1740.4412000000002</v>
      </c>
      <c r="P166" s="1743">
        <v>1704.8862000000001</v>
      </c>
      <c r="Q166" s="1743">
        <v>1721.7338000000002</v>
      </c>
      <c r="R166" s="1743">
        <v>1657.5160000000001</v>
      </c>
      <c r="S166" s="1743">
        <v>1759.4768000000001</v>
      </c>
      <c r="T166" s="1743">
        <v>1794.3754000000001</v>
      </c>
      <c r="U166" s="1743">
        <v>1809.1444000000001</v>
      </c>
      <c r="V166" s="1743">
        <v>1777.5278000000003</v>
      </c>
      <c r="W166" s="1743">
        <v>1456.9858000000002</v>
      </c>
      <c r="X166" s="1743">
        <v>1598.1118000000001</v>
      </c>
      <c r="Y166" s="1742">
        <v>1236.9858000000002</v>
      </c>
      <c r="Z166" s="1742">
        <v>1243.5498000000002</v>
      </c>
      <c r="AA166" s="1742">
        <v>1216.528</v>
      </c>
      <c r="AB166" s="1742">
        <v>1336.7586000000001</v>
      </c>
      <c r="AC166" s="1742">
        <v>1145.4180000000001</v>
      </c>
      <c r="AD166" s="1742">
        <v>1095.9692</v>
      </c>
      <c r="AE166" s="1742">
        <v>1069.385</v>
      </c>
      <c r="AF166" s="1742">
        <v>1238.1892</v>
      </c>
      <c r="AG166" s="1742">
        <v>1161.2810000000002</v>
      </c>
      <c r="AH166" s="1742">
        <v>1004.292</v>
      </c>
      <c r="AI166" s="1742">
        <v>1053.3032000000001</v>
      </c>
      <c r="AJ166" s="1742">
        <v>1033.8300000000002</v>
      </c>
      <c r="AK166" s="1742">
        <v>1051.9904000000001</v>
      </c>
      <c r="AL166" s="1742">
        <v>1157.2332000000001</v>
      </c>
      <c r="AM166" s="1742">
        <v>1108.4408000000001</v>
      </c>
      <c r="AN166" s="1742">
        <v>1058.2262000000001</v>
      </c>
      <c r="AO166" s="1742">
        <v>960.64140000000009</v>
      </c>
      <c r="AP166" s="1742">
        <v>929.35300000000007</v>
      </c>
      <c r="AQ166" s="1742">
        <v>925.63340000000005</v>
      </c>
      <c r="AR166" s="1742">
        <v>990.07</v>
      </c>
      <c r="AS166" s="1742">
        <v>943.6844000000001</v>
      </c>
      <c r="AT166" s="1742">
        <v>949.26380000000017</v>
      </c>
      <c r="AU166" s="1742">
        <v>919.50700000000006</v>
      </c>
      <c r="AV166" s="1742">
        <v>879.13840000000005</v>
      </c>
      <c r="AW166" s="1742">
        <v>993.57080000000008</v>
      </c>
      <c r="AX166" s="1742">
        <v>913.59940000000006</v>
      </c>
      <c r="AY166" s="1742">
        <v>876.51280000000008</v>
      </c>
      <c r="AZ166" s="1742">
        <v>830.78360000000009</v>
      </c>
      <c r="BA166" s="1742">
        <v>845.77140000000009</v>
      </c>
      <c r="BB166" s="1742">
        <v>851.67900000000009</v>
      </c>
      <c r="BC166" s="1742">
        <v>866.66680000000008</v>
      </c>
      <c r="BD166" s="1742">
        <v>813.60780000000011</v>
      </c>
      <c r="BE166" s="1742">
        <v>849.4910000000001</v>
      </c>
      <c r="BF166" s="1742">
        <v>871.48040000000015</v>
      </c>
      <c r="BG166" s="1742">
        <v>896.31420000000003</v>
      </c>
      <c r="BH166" s="1742">
        <v>791.29020000000003</v>
      </c>
      <c r="BI166" s="1742">
        <v>810.98220000000003</v>
      </c>
      <c r="BJ166" s="1742">
        <v>796.86959999999999</v>
      </c>
      <c r="BK166" s="1742">
        <v>813.82659999999998</v>
      </c>
      <c r="BL166" s="1742">
        <v>785.71080000000006</v>
      </c>
      <c r="BM166" s="1742">
        <v>792.49360000000001</v>
      </c>
      <c r="BN166" s="1742">
        <v>809.99760000000003</v>
      </c>
      <c r="BO166" s="1742">
        <v>800.80800000000011</v>
      </c>
      <c r="BP166" s="1742">
        <v>809.23180000000013</v>
      </c>
      <c r="BQ166" s="1742">
        <v>787.68000000000006</v>
      </c>
      <c r="BR166" s="1742">
        <v>828.26740000000007</v>
      </c>
      <c r="BS166" s="1742">
        <v>822.03160000000003</v>
      </c>
      <c r="BT166" s="1742">
        <v>758.47019999999998</v>
      </c>
      <c r="BU166" s="1742">
        <v>760.54880000000014</v>
      </c>
      <c r="BV166" s="1742" t="s">
        <v>2861</v>
      </c>
      <c r="BW166" s="1742">
        <v>756.06340000000012</v>
      </c>
      <c r="BX166" s="1742">
        <v>769.08200000000011</v>
      </c>
      <c r="BY166" s="1742">
        <v>742.82600000000002</v>
      </c>
      <c r="BZ166" s="1742">
        <v>708.25560000000007</v>
      </c>
      <c r="CA166" s="1742">
        <v>790.08680000000015</v>
      </c>
      <c r="CB166" s="1742">
        <v>754.96940000000006</v>
      </c>
      <c r="CC166" s="1742">
        <v>700.37880000000007</v>
      </c>
      <c r="CD166" s="1742">
        <v>768.97260000000006</v>
      </c>
      <c r="CE166" s="1742">
        <v>784.50740000000008</v>
      </c>
      <c r="CF166" s="1742">
        <v>840.52020000000005</v>
      </c>
      <c r="CG166" s="1742" t="s">
        <v>2861</v>
      </c>
      <c r="CH166" s="1742">
        <v>602.90340000000003</v>
      </c>
      <c r="CI166" s="1742">
        <v>591.41640000000007</v>
      </c>
      <c r="CJ166" s="1742">
        <v>621.5014000000001</v>
      </c>
      <c r="CK166" s="1742">
        <v>571.72440000000006</v>
      </c>
      <c r="CL166" s="1742">
        <v>549.73500000000001</v>
      </c>
      <c r="CM166" s="1742">
        <v>615.70320000000004</v>
      </c>
      <c r="CN166" s="1742">
        <v>648.3044000000001</v>
      </c>
      <c r="CO166" s="1742">
        <v>494.05040000000008</v>
      </c>
      <c r="CP166" s="1742">
        <v>477.85920000000004</v>
      </c>
      <c r="CQ166" s="1742">
        <v>443.07000000000005</v>
      </c>
      <c r="CR166" s="1742">
        <v>689.11059999999998</v>
      </c>
      <c r="CS166" s="1742">
        <v>708.47440000000006</v>
      </c>
      <c r="CT166" s="1742">
        <v>665.15200000000004</v>
      </c>
      <c r="CU166" s="1742">
        <v>710.22480000000007</v>
      </c>
      <c r="CV166" s="1742">
        <v>652.35220000000004</v>
      </c>
      <c r="CW166" s="1742">
        <v>702.34800000000007</v>
      </c>
      <c r="CX166" s="1742">
        <v>575.7722</v>
      </c>
      <c r="CY166" s="1742">
        <v>616.03140000000008</v>
      </c>
      <c r="CZ166" s="1742">
        <v>482.12580000000003</v>
      </c>
      <c r="DA166" s="1742">
        <v>468.88840000000005</v>
      </c>
      <c r="DB166" s="1742">
        <v>509.03820000000007</v>
      </c>
      <c r="DC166" s="1742">
        <v>522.05680000000007</v>
      </c>
      <c r="DD166" s="1742">
        <v>591.30700000000002</v>
      </c>
      <c r="DE166" s="1742">
        <v>621.06380000000013</v>
      </c>
      <c r="DF166" s="1742">
        <v>564.50400000000002</v>
      </c>
      <c r="DG166" s="1742">
        <v>644.3660000000001</v>
      </c>
      <c r="DH166" s="1742">
        <v>478.40620000000007</v>
      </c>
      <c r="DI166" s="1742">
        <v>540.76420000000007</v>
      </c>
      <c r="DJ166" s="1742">
        <v>505.86560000000003</v>
      </c>
      <c r="DK166" s="1742">
        <v>451.49380000000002</v>
      </c>
      <c r="DL166" s="1742">
        <v>456.30740000000009</v>
      </c>
      <c r="DM166" s="1742">
        <v>486.61120000000005</v>
      </c>
      <c r="DN166" s="1742">
        <v>419.54900000000004</v>
      </c>
      <c r="DO166" s="1742">
        <v>517.2432</v>
      </c>
      <c r="DP166" s="1742">
        <v>379.61800000000005</v>
      </c>
      <c r="DQ166" s="1742">
        <v>448.64940000000007</v>
      </c>
      <c r="DR166" s="1742">
        <v>412.21920000000006</v>
      </c>
      <c r="DS166" s="1742">
        <v>386.4008</v>
      </c>
      <c r="DT166" s="1742">
        <v>376.00780000000003</v>
      </c>
      <c r="DU166" s="1742">
        <v>385.5256</v>
      </c>
      <c r="DV166" s="1742">
        <v>379.28980000000001</v>
      </c>
      <c r="DW166" s="1742">
        <v>369.33440000000007</v>
      </c>
      <c r="DX166" s="1742">
        <v>349.64240000000007</v>
      </c>
      <c r="DY166" s="1742">
        <v>356.75340000000006</v>
      </c>
      <c r="DZ166" s="1742">
        <v>358.50380000000001</v>
      </c>
      <c r="EA166" s="1742">
        <v>340.45280000000002</v>
      </c>
      <c r="EB166" s="1742">
        <v>314.63440000000003</v>
      </c>
      <c r="EC166" s="1742">
        <v>332.13840000000005</v>
      </c>
      <c r="ED166" s="1742">
        <v>259.60620000000006</v>
      </c>
      <c r="EE166" s="1742">
        <v>358.28500000000003</v>
      </c>
      <c r="EF166" s="1742">
        <v>289.25360000000001</v>
      </c>
      <c r="EG166" s="1742">
        <v>328.85640000000006</v>
      </c>
      <c r="EH166" s="1742">
        <v>382.46240000000006</v>
      </c>
      <c r="EI166" s="1742">
        <v>412.21920000000006</v>
      </c>
      <c r="EJ166" s="1742">
        <v>407.62440000000004</v>
      </c>
      <c r="EK166" s="1742">
        <v>458.27660000000003</v>
      </c>
      <c r="EL166" s="1742">
        <v>552.79820000000007</v>
      </c>
      <c r="EM166" s="1742">
        <v>318.35400000000004</v>
      </c>
      <c r="EN166" s="1742">
        <v>216.06500000000003</v>
      </c>
      <c r="EO166" s="1742">
        <v>265.5138</v>
      </c>
      <c r="EP166" s="1742">
        <v>197.79520000000002</v>
      </c>
      <c r="EQ166" s="1742">
        <v>189.69960000000003</v>
      </c>
      <c r="ER166" s="1742">
        <v>138.28160000000003</v>
      </c>
      <c r="ES166" s="1742">
        <v>133.46800000000002</v>
      </c>
      <c r="ET166" s="1742">
        <v>162.34960000000001</v>
      </c>
      <c r="EU166" s="1742">
        <v>206.00020000000004</v>
      </c>
      <c r="EV166" s="1742">
        <v>232.25620000000004</v>
      </c>
      <c r="EW166" s="1742">
        <v>68.593800000000002</v>
      </c>
      <c r="EX166" s="1742">
        <v>153.92580000000001</v>
      </c>
      <c r="EY166" s="1742">
        <v>116.51100000000001</v>
      </c>
      <c r="EZ166" s="1742">
        <v>103.05480000000001</v>
      </c>
      <c r="FA166" s="1742">
        <v>154.47280000000001</v>
      </c>
      <c r="FB166" s="1742">
        <v>126.02880000000002</v>
      </c>
      <c r="FC166" s="1742">
        <v>0</v>
      </c>
      <c r="FD166" s="1742">
        <v>67.609200000000001</v>
      </c>
      <c r="FE166" s="1742">
        <v>142.65760000000003</v>
      </c>
      <c r="FF166" s="1742">
        <v>282.79900000000004</v>
      </c>
      <c r="FG166" s="1742">
        <v>257.19940000000003</v>
      </c>
      <c r="FH166" s="1742">
        <v>322.18300000000005</v>
      </c>
      <c r="FI166" s="1742">
        <v>230.3964</v>
      </c>
      <c r="FJ166" s="1742">
        <v>212.34540000000001</v>
      </c>
      <c r="FK166" s="1742">
        <v>241.00820000000004</v>
      </c>
      <c r="FL166" s="1742">
        <v>247.35340000000002</v>
      </c>
      <c r="FM166" s="1742">
        <v>187.2928</v>
      </c>
      <c r="FN166" s="1742">
        <v>305.55420000000004</v>
      </c>
      <c r="FO166" s="1742">
        <v>277.87600000000003</v>
      </c>
      <c r="FP166" s="1742">
        <v>296.25520000000006</v>
      </c>
      <c r="FQ166" s="1742">
        <v>382.13420000000002</v>
      </c>
      <c r="FR166" s="1742">
        <v>313.32159999999999</v>
      </c>
      <c r="FS166" s="1742">
        <v>330.935</v>
      </c>
      <c r="FT166" s="1742">
        <v>229.19300000000001</v>
      </c>
      <c r="FU166" s="1742">
        <v>174.60240000000002</v>
      </c>
      <c r="FV166" s="1742">
        <v>266.6078</v>
      </c>
      <c r="FW166" s="1742">
        <v>208.18820000000002</v>
      </c>
      <c r="FX166" s="1742">
        <v>288.48779999999999</v>
      </c>
      <c r="FY166" s="1742">
        <v>281.48620000000005</v>
      </c>
      <c r="FZ166" s="1742">
        <v>309.71140000000003</v>
      </c>
      <c r="GA166" s="1742">
        <v>345.70400000000001</v>
      </c>
      <c r="GB166" s="1742">
        <v>328.74700000000001</v>
      </c>
      <c r="GC166" s="1742" t="s">
        <v>2861</v>
      </c>
      <c r="GD166" s="1742">
        <v>369.99080000000004</v>
      </c>
      <c r="GE166" s="1742" t="s">
        <v>2861</v>
      </c>
      <c r="GF166" s="1742" t="s">
        <v>2861</v>
      </c>
      <c r="GG166" s="1742">
        <v>326.88720000000006</v>
      </c>
      <c r="GH166" s="1742">
        <v>351.93979999999999</v>
      </c>
      <c r="GI166" s="1742">
        <v>419.87720000000002</v>
      </c>
      <c r="GJ166" s="1742">
        <v>378.96159999999998</v>
      </c>
      <c r="GK166" s="1742">
        <v>279.517</v>
      </c>
      <c r="GL166" s="1742">
        <v>221.31620000000004</v>
      </c>
      <c r="GM166" s="1742">
        <v>276.67260000000005</v>
      </c>
      <c r="GN166" s="1742">
        <v>317.36940000000004</v>
      </c>
      <c r="GO166" s="1742">
        <v>455.10400000000004</v>
      </c>
      <c r="GP166" s="1742">
        <v>451.16559999999998</v>
      </c>
      <c r="GQ166" s="1742">
        <v>365.94300000000004</v>
      </c>
      <c r="GR166" s="1742">
        <v>491.53420000000006</v>
      </c>
      <c r="GS166" s="1742">
        <v>413.53200000000004</v>
      </c>
      <c r="GT166" s="1742">
        <v>466.48160000000001</v>
      </c>
      <c r="GU166" s="1742">
        <v>480.37540000000007</v>
      </c>
      <c r="GV166" s="1742">
        <v>504.22460000000001</v>
      </c>
      <c r="GW166" s="1742" t="s">
        <v>2861</v>
      </c>
      <c r="GX166" s="1742">
        <v>487.48640000000006</v>
      </c>
      <c r="GY166" s="1742" t="s">
        <v>2861</v>
      </c>
      <c r="GZ166" s="1742" t="s">
        <v>2861</v>
      </c>
      <c r="HA166" s="1742" t="s">
        <v>2861</v>
      </c>
      <c r="HB166" s="1742" t="s">
        <v>2861</v>
      </c>
      <c r="HC166" s="1744" t="s">
        <v>2861</v>
      </c>
      <c r="HD166" s="1745" t="s">
        <v>4855</v>
      </c>
      <c r="HE166" s="1746" t="s">
        <v>4712</v>
      </c>
      <c r="HF166" s="1747">
        <v>354</v>
      </c>
    </row>
    <row r="167" spans="2:214" hidden="1">
      <c r="B167" s="1738">
        <v>355</v>
      </c>
      <c r="C167" s="1739" t="s">
        <v>4712</v>
      </c>
      <c r="D167" s="1740" t="s">
        <v>4856</v>
      </c>
      <c r="E167" s="1748">
        <v>1862.6410000000001</v>
      </c>
      <c r="F167" s="1743">
        <v>1984.7314000000001</v>
      </c>
      <c r="G167" s="1743">
        <v>2072.4702000000002</v>
      </c>
      <c r="H167" s="1743">
        <v>1885.7244000000001</v>
      </c>
      <c r="I167" s="1743">
        <v>1973.3538000000001</v>
      </c>
      <c r="J167" s="1743">
        <v>1920.9512</v>
      </c>
      <c r="K167" s="1743">
        <v>1852.7950000000001</v>
      </c>
      <c r="L167" s="1743">
        <v>1997.3124</v>
      </c>
      <c r="M167" s="1743">
        <v>1871.1742000000002</v>
      </c>
      <c r="N167" s="1743">
        <v>2097.1945999999998</v>
      </c>
      <c r="O167" s="1743">
        <v>1768.7758000000001</v>
      </c>
      <c r="P167" s="1743">
        <v>1733.2208000000001</v>
      </c>
      <c r="Q167" s="1743">
        <v>1750.0684000000001</v>
      </c>
      <c r="R167" s="1743">
        <v>1685.8506000000002</v>
      </c>
      <c r="S167" s="1743">
        <v>1787.8114</v>
      </c>
      <c r="T167" s="1743">
        <v>1822.71</v>
      </c>
      <c r="U167" s="1743">
        <v>1837.479</v>
      </c>
      <c r="V167" s="1743">
        <v>1805.8624</v>
      </c>
      <c r="W167" s="1743">
        <v>1485.3204000000001</v>
      </c>
      <c r="X167" s="1743">
        <v>1626.4464</v>
      </c>
      <c r="Y167" s="1742">
        <v>1265.3204000000001</v>
      </c>
      <c r="Z167" s="1742">
        <v>1271.8843999999999</v>
      </c>
      <c r="AA167" s="1742">
        <v>1244.8626000000002</v>
      </c>
      <c r="AB167" s="1742">
        <v>1365.0932</v>
      </c>
      <c r="AC167" s="1742">
        <v>1173.7526000000003</v>
      </c>
      <c r="AD167" s="1742">
        <v>1124.3038000000001</v>
      </c>
      <c r="AE167" s="1742">
        <v>1097.7196000000001</v>
      </c>
      <c r="AF167" s="1742">
        <v>1266.5238000000002</v>
      </c>
      <c r="AG167" s="1742">
        <v>1189.6156000000001</v>
      </c>
      <c r="AH167" s="1742">
        <v>1032.6266000000001</v>
      </c>
      <c r="AI167" s="1742">
        <v>1081.6378000000002</v>
      </c>
      <c r="AJ167" s="1742">
        <v>1062.1646000000001</v>
      </c>
      <c r="AK167" s="1742">
        <v>1080.4344000000001</v>
      </c>
      <c r="AL167" s="1742">
        <v>1185.5678</v>
      </c>
      <c r="AM167" s="1742">
        <v>1136.7754</v>
      </c>
      <c r="AN167" s="1742">
        <v>1086.5608000000002</v>
      </c>
      <c r="AO167" s="1742">
        <v>988.97600000000011</v>
      </c>
      <c r="AP167" s="1742">
        <v>957.68760000000009</v>
      </c>
      <c r="AQ167" s="1742">
        <v>954.07740000000013</v>
      </c>
      <c r="AR167" s="1742">
        <v>1018.4046000000001</v>
      </c>
      <c r="AS167" s="1742">
        <v>972.01900000000012</v>
      </c>
      <c r="AT167" s="1742">
        <v>977.59840000000008</v>
      </c>
      <c r="AU167" s="1742">
        <v>947.84160000000008</v>
      </c>
      <c r="AV167" s="1742">
        <v>907.47300000000007</v>
      </c>
      <c r="AW167" s="1742">
        <v>1021.9054000000001</v>
      </c>
      <c r="AX167" s="1742">
        <v>941.93400000000008</v>
      </c>
      <c r="AY167" s="1742">
        <v>904.84740000000011</v>
      </c>
      <c r="AZ167" s="1742">
        <v>859.1182</v>
      </c>
      <c r="BA167" s="1742">
        <v>874.10600000000011</v>
      </c>
      <c r="BB167" s="1742">
        <v>880.0136</v>
      </c>
      <c r="BC167" s="1742">
        <v>895.0014000000001</v>
      </c>
      <c r="BD167" s="1742">
        <v>841.94240000000013</v>
      </c>
      <c r="BE167" s="1742">
        <v>877.93500000000006</v>
      </c>
      <c r="BF167" s="1742">
        <v>899.81500000000005</v>
      </c>
      <c r="BG167" s="1742">
        <v>924.64880000000016</v>
      </c>
      <c r="BH167" s="1742">
        <v>819.62480000000016</v>
      </c>
      <c r="BI167" s="1742">
        <v>839.31680000000006</v>
      </c>
      <c r="BJ167" s="1742">
        <v>825.31360000000006</v>
      </c>
      <c r="BK167" s="1742">
        <v>842.16120000000001</v>
      </c>
      <c r="BL167" s="1742">
        <v>814.04540000000009</v>
      </c>
      <c r="BM167" s="1742">
        <v>820.82820000000004</v>
      </c>
      <c r="BN167" s="1742">
        <v>838.33220000000006</v>
      </c>
      <c r="BO167" s="1742">
        <v>829.14260000000002</v>
      </c>
      <c r="BP167" s="1742">
        <v>837.56640000000004</v>
      </c>
      <c r="BQ167" s="1742">
        <v>816.01460000000009</v>
      </c>
      <c r="BR167" s="1742">
        <v>856.60200000000009</v>
      </c>
      <c r="BS167" s="1742">
        <v>850.36620000000005</v>
      </c>
      <c r="BT167" s="1742">
        <v>786.80480000000011</v>
      </c>
      <c r="BU167" s="1742">
        <v>788.88340000000005</v>
      </c>
      <c r="BV167" s="1742" t="s">
        <v>2861</v>
      </c>
      <c r="BW167" s="1742">
        <v>784.39800000000002</v>
      </c>
      <c r="BX167" s="1742">
        <v>797.41660000000002</v>
      </c>
      <c r="BY167" s="1742">
        <v>771.16060000000004</v>
      </c>
      <c r="BZ167" s="1742">
        <v>736.59019999999998</v>
      </c>
      <c r="CA167" s="1742">
        <v>818.42140000000006</v>
      </c>
      <c r="CB167" s="1742">
        <v>783.30400000000009</v>
      </c>
      <c r="CC167" s="1742">
        <v>728.71340000000009</v>
      </c>
      <c r="CD167" s="1742">
        <v>797.30719999999997</v>
      </c>
      <c r="CE167" s="1742">
        <v>812.8420000000001</v>
      </c>
      <c r="CF167" s="1742">
        <v>868.85480000000007</v>
      </c>
      <c r="CG167" s="1742" t="s">
        <v>2861</v>
      </c>
      <c r="CH167" s="1742">
        <v>631.23800000000006</v>
      </c>
      <c r="CI167" s="1742">
        <v>619.75100000000009</v>
      </c>
      <c r="CJ167" s="1742">
        <v>649.83600000000001</v>
      </c>
      <c r="CK167" s="1742">
        <v>600.05900000000008</v>
      </c>
      <c r="CL167" s="1742">
        <v>578.06960000000004</v>
      </c>
      <c r="CM167" s="1742">
        <v>644.03780000000006</v>
      </c>
      <c r="CN167" s="1742">
        <v>676.63900000000001</v>
      </c>
      <c r="CO167" s="1742">
        <v>522.38499999999999</v>
      </c>
      <c r="CP167" s="1742">
        <v>506.19380000000001</v>
      </c>
      <c r="CQ167" s="1742">
        <v>471.40460000000002</v>
      </c>
      <c r="CR167" s="1742">
        <v>717.4452</v>
      </c>
      <c r="CS167" s="1742">
        <v>736.80900000000008</v>
      </c>
      <c r="CT167" s="1742">
        <v>693.48660000000007</v>
      </c>
      <c r="CU167" s="1742">
        <v>738.5594000000001</v>
      </c>
      <c r="CV167" s="1742">
        <v>680.68680000000006</v>
      </c>
      <c r="CW167" s="1742">
        <v>730.68259999999998</v>
      </c>
      <c r="CX167" s="1742">
        <v>604.21619999999996</v>
      </c>
      <c r="CY167" s="1742">
        <v>644.3660000000001</v>
      </c>
      <c r="CZ167" s="1742">
        <v>510.46040000000005</v>
      </c>
      <c r="DA167" s="1742">
        <v>497.33240000000006</v>
      </c>
      <c r="DB167" s="1742">
        <v>537.37279999999998</v>
      </c>
      <c r="DC167" s="1742">
        <v>550.39140000000009</v>
      </c>
      <c r="DD167" s="1742">
        <v>619.64160000000004</v>
      </c>
      <c r="DE167" s="1742">
        <v>649.39840000000004</v>
      </c>
      <c r="DF167" s="1742">
        <v>592.83860000000004</v>
      </c>
      <c r="DG167" s="1742">
        <v>672.70060000000001</v>
      </c>
      <c r="DH167" s="1742">
        <v>506.74080000000004</v>
      </c>
      <c r="DI167" s="1742">
        <v>569.0988000000001</v>
      </c>
      <c r="DJ167" s="1742">
        <v>534.20020000000011</v>
      </c>
      <c r="DK167" s="1742">
        <v>479.82840000000004</v>
      </c>
      <c r="DL167" s="1742">
        <v>484.64200000000005</v>
      </c>
      <c r="DM167" s="1742">
        <v>514.94580000000008</v>
      </c>
      <c r="DN167" s="1742">
        <v>447.8836</v>
      </c>
      <c r="DO167" s="1742">
        <v>545.57780000000002</v>
      </c>
      <c r="DP167" s="1742">
        <v>407.95260000000002</v>
      </c>
      <c r="DQ167" s="1742">
        <v>476.98400000000004</v>
      </c>
      <c r="DR167" s="1742">
        <v>440.55380000000002</v>
      </c>
      <c r="DS167" s="1742">
        <v>414.73540000000008</v>
      </c>
      <c r="DT167" s="1742">
        <v>404.34240000000005</v>
      </c>
      <c r="DU167" s="1742">
        <v>413.96960000000001</v>
      </c>
      <c r="DV167" s="1742">
        <v>407.62440000000004</v>
      </c>
      <c r="DW167" s="1742">
        <v>397.66900000000004</v>
      </c>
      <c r="DX167" s="1742">
        <v>377.97700000000003</v>
      </c>
      <c r="DY167" s="1742">
        <v>385.08800000000002</v>
      </c>
      <c r="DZ167" s="1742">
        <v>386.94780000000003</v>
      </c>
      <c r="EA167" s="1742">
        <v>368.78740000000005</v>
      </c>
      <c r="EB167" s="1742">
        <v>342.96900000000005</v>
      </c>
      <c r="EC167" s="1742">
        <v>360.47300000000001</v>
      </c>
      <c r="ED167" s="1742">
        <v>287.94080000000002</v>
      </c>
      <c r="EE167" s="1742">
        <v>386.61959999999999</v>
      </c>
      <c r="EF167" s="1742">
        <v>317.58820000000003</v>
      </c>
      <c r="EG167" s="1742">
        <v>357.30040000000002</v>
      </c>
      <c r="EH167" s="1742">
        <v>410.79700000000003</v>
      </c>
      <c r="EI167" s="1742">
        <v>440.55380000000002</v>
      </c>
      <c r="EJ167" s="1742">
        <v>435.95900000000006</v>
      </c>
      <c r="EK167" s="1742">
        <v>486.61120000000005</v>
      </c>
      <c r="EL167" s="1742">
        <v>581.13280000000009</v>
      </c>
      <c r="EM167" s="1742">
        <v>346.68860000000001</v>
      </c>
      <c r="EN167" s="1742">
        <v>244.39960000000002</v>
      </c>
      <c r="EO167" s="1742">
        <v>293.84840000000003</v>
      </c>
      <c r="EP167" s="1742">
        <v>226.12980000000002</v>
      </c>
      <c r="EQ167" s="1742">
        <v>218.03420000000003</v>
      </c>
      <c r="ER167" s="1742">
        <v>120.1212</v>
      </c>
      <c r="ES167" s="1742">
        <v>161.91200000000001</v>
      </c>
      <c r="ET167" s="1742">
        <v>190.68420000000003</v>
      </c>
      <c r="EU167" s="1742">
        <v>234.3348</v>
      </c>
      <c r="EV167" s="1742">
        <v>260.5908</v>
      </c>
      <c r="EW167" s="1742">
        <v>96.928399999999996</v>
      </c>
      <c r="EX167" s="1742">
        <v>182.2604</v>
      </c>
      <c r="EY167" s="1742">
        <v>144.84560000000002</v>
      </c>
      <c r="EZ167" s="1742">
        <v>61.811000000000007</v>
      </c>
      <c r="FA167" s="1742">
        <v>116.6204</v>
      </c>
      <c r="FB167" s="1742">
        <v>88.176400000000001</v>
      </c>
      <c r="FC167" s="1742">
        <v>67.062200000000004</v>
      </c>
      <c r="FD167" s="1742">
        <v>0</v>
      </c>
      <c r="FE167" s="1742">
        <v>93.865200000000002</v>
      </c>
      <c r="FF167" s="1742">
        <v>311.1336</v>
      </c>
      <c r="FG167" s="1742">
        <v>285.64340000000004</v>
      </c>
      <c r="FH167" s="1742">
        <v>350.51760000000002</v>
      </c>
      <c r="FI167" s="1742">
        <v>258.73099999999999</v>
      </c>
      <c r="FJ167" s="1742">
        <v>240.68</v>
      </c>
      <c r="FK167" s="1742">
        <v>269.4522</v>
      </c>
      <c r="FL167" s="1742">
        <v>275.68800000000005</v>
      </c>
      <c r="FM167" s="1742">
        <v>215.62740000000002</v>
      </c>
      <c r="FN167" s="1742">
        <v>333.8888</v>
      </c>
      <c r="FO167" s="1742">
        <v>306.2106</v>
      </c>
      <c r="FP167" s="1742">
        <v>324.58980000000003</v>
      </c>
      <c r="FQ167" s="1742">
        <v>410.46880000000004</v>
      </c>
      <c r="FR167" s="1742">
        <v>341.65620000000001</v>
      </c>
      <c r="FS167" s="1742">
        <v>359.26960000000003</v>
      </c>
      <c r="FT167" s="1742">
        <v>191.34060000000002</v>
      </c>
      <c r="FU167" s="1742">
        <v>136.75</v>
      </c>
      <c r="FV167" s="1742">
        <v>228.75540000000001</v>
      </c>
      <c r="FW167" s="1742">
        <v>170.33580000000001</v>
      </c>
      <c r="FX167" s="1742">
        <v>250.6354</v>
      </c>
      <c r="FY167" s="1742">
        <v>243.63380000000001</v>
      </c>
      <c r="FZ167" s="1742">
        <v>271.85900000000004</v>
      </c>
      <c r="GA167" s="1742">
        <v>307.85160000000002</v>
      </c>
      <c r="GB167" s="1742">
        <v>290.89460000000003</v>
      </c>
      <c r="GC167" s="1742" t="s">
        <v>2861</v>
      </c>
      <c r="GD167" s="1742">
        <v>332.13840000000005</v>
      </c>
      <c r="GE167" s="1742" t="s">
        <v>2861</v>
      </c>
      <c r="GF167" s="1742" t="s">
        <v>2861</v>
      </c>
      <c r="GG167" s="1742">
        <v>289.03480000000002</v>
      </c>
      <c r="GH167" s="1742">
        <v>314.08740000000006</v>
      </c>
      <c r="GI167" s="1742">
        <v>382.02480000000003</v>
      </c>
      <c r="GJ167" s="1742">
        <v>341.10920000000004</v>
      </c>
      <c r="GK167" s="1742">
        <v>241.66460000000004</v>
      </c>
      <c r="GL167" s="1742">
        <v>183.46379999999999</v>
      </c>
      <c r="GM167" s="1742">
        <v>238.82020000000003</v>
      </c>
      <c r="GN167" s="1742">
        <v>279.517</v>
      </c>
      <c r="GO167" s="1742">
        <v>417.2516</v>
      </c>
      <c r="GP167" s="1742">
        <v>413.2038</v>
      </c>
      <c r="GQ167" s="1742">
        <v>328.09059999999999</v>
      </c>
      <c r="GR167" s="1742">
        <v>453.57240000000007</v>
      </c>
      <c r="GS167" s="1742">
        <v>375.67959999999999</v>
      </c>
      <c r="GT167" s="1742">
        <v>428.51980000000003</v>
      </c>
      <c r="GU167" s="1742">
        <v>442.52300000000002</v>
      </c>
      <c r="GV167" s="1742">
        <v>466.37220000000002</v>
      </c>
      <c r="GW167" s="1742" t="s">
        <v>2861</v>
      </c>
      <c r="GX167" s="1742">
        <v>449.63400000000001</v>
      </c>
      <c r="GY167" s="1742" t="s">
        <v>2861</v>
      </c>
      <c r="GZ167" s="1742" t="s">
        <v>2861</v>
      </c>
      <c r="HA167" s="1742" t="s">
        <v>2861</v>
      </c>
      <c r="HB167" s="1742" t="s">
        <v>2861</v>
      </c>
      <c r="HC167" s="1744" t="s">
        <v>2861</v>
      </c>
      <c r="HD167" s="1745" t="s">
        <v>4856</v>
      </c>
      <c r="HE167" s="1746" t="s">
        <v>4712</v>
      </c>
      <c r="HF167" s="1747">
        <v>355</v>
      </c>
    </row>
    <row r="168" spans="2:214" hidden="1">
      <c r="B168" s="1738">
        <v>356</v>
      </c>
      <c r="C168" s="1739" t="s">
        <v>4712</v>
      </c>
      <c r="D168" s="1740" t="s">
        <v>4857</v>
      </c>
      <c r="E168" s="1748">
        <v>1936.3766000000001</v>
      </c>
      <c r="F168" s="1743">
        <v>2058.4670000000001</v>
      </c>
      <c r="G168" s="1743">
        <v>2146.2058000000002</v>
      </c>
      <c r="H168" s="1743">
        <v>1959.46</v>
      </c>
      <c r="I168" s="1743">
        <v>2047.0894000000001</v>
      </c>
      <c r="J168" s="1743">
        <v>1994.6867999999999</v>
      </c>
      <c r="K168" s="1743">
        <v>1926.5306</v>
      </c>
      <c r="L168" s="1743">
        <v>2071.0479999999998</v>
      </c>
      <c r="M168" s="1743">
        <v>1944.9098000000001</v>
      </c>
      <c r="N168" s="1743">
        <v>2170.9301999999998</v>
      </c>
      <c r="O168" s="1743">
        <v>1842.5114000000001</v>
      </c>
      <c r="P168" s="1743">
        <v>1806.9564</v>
      </c>
      <c r="Q168" s="1743">
        <v>1823.8040000000001</v>
      </c>
      <c r="R168" s="1743">
        <v>1759.5862000000002</v>
      </c>
      <c r="S168" s="1743">
        <v>1861.547</v>
      </c>
      <c r="T168" s="1743">
        <v>1896.4456</v>
      </c>
      <c r="U168" s="1743">
        <v>1911.2146</v>
      </c>
      <c r="V168" s="1743">
        <v>1879.598</v>
      </c>
      <c r="W168" s="1743">
        <v>1559.056</v>
      </c>
      <c r="X168" s="1743">
        <v>1700.182</v>
      </c>
      <c r="Y168" s="1742">
        <v>1339.056</v>
      </c>
      <c r="Z168" s="1742">
        <v>1345.6200000000001</v>
      </c>
      <c r="AA168" s="1742">
        <v>1318.5982000000001</v>
      </c>
      <c r="AB168" s="1742">
        <v>1438.8288000000002</v>
      </c>
      <c r="AC168" s="1742">
        <v>1247.4882</v>
      </c>
      <c r="AD168" s="1742">
        <v>1198.0393999999999</v>
      </c>
      <c r="AE168" s="1742">
        <v>1171.4552000000001</v>
      </c>
      <c r="AF168" s="1742">
        <v>1340.2593999999999</v>
      </c>
      <c r="AG168" s="1742">
        <v>1263.3512000000001</v>
      </c>
      <c r="AH168" s="1742">
        <v>1106.3622</v>
      </c>
      <c r="AI168" s="1742">
        <v>1155.3733999999999</v>
      </c>
      <c r="AJ168" s="1742">
        <v>1135.9002</v>
      </c>
      <c r="AK168" s="1742">
        <v>1154.17</v>
      </c>
      <c r="AL168" s="1742">
        <v>1259.3034</v>
      </c>
      <c r="AM168" s="1742">
        <v>1210.5110000000002</v>
      </c>
      <c r="AN168" s="1742">
        <v>1160.4058000000002</v>
      </c>
      <c r="AO168" s="1742">
        <v>1062.7116000000001</v>
      </c>
      <c r="AP168" s="1742">
        <v>1031.4232</v>
      </c>
      <c r="AQ168" s="1742">
        <v>1027.8130000000001</v>
      </c>
      <c r="AR168" s="1742">
        <v>1092.2496000000001</v>
      </c>
      <c r="AS168" s="1742">
        <v>1045.7546</v>
      </c>
      <c r="AT168" s="1742">
        <v>1051.4434000000001</v>
      </c>
      <c r="AU168" s="1742">
        <v>1021.5772000000001</v>
      </c>
      <c r="AV168" s="1742">
        <v>981.3180000000001</v>
      </c>
      <c r="AW168" s="1742">
        <v>1095.6410000000001</v>
      </c>
      <c r="AX168" s="1742">
        <v>1015.6696000000001</v>
      </c>
      <c r="AY168" s="1742">
        <v>978.58300000000008</v>
      </c>
      <c r="AZ168" s="1742">
        <v>932.85380000000009</v>
      </c>
      <c r="BA168" s="1742">
        <v>947.84160000000008</v>
      </c>
      <c r="BB168" s="1742">
        <v>953.74919999999997</v>
      </c>
      <c r="BC168" s="1742">
        <v>968.73700000000008</v>
      </c>
      <c r="BD168" s="1742">
        <v>915.67800000000011</v>
      </c>
      <c r="BE168" s="1742">
        <v>951.67060000000004</v>
      </c>
      <c r="BF168" s="1742">
        <v>973.55060000000003</v>
      </c>
      <c r="BG168" s="1742">
        <v>998.38440000000014</v>
      </c>
      <c r="BH168" s="1742">
        <v>893.36040000000014</v>
      </c>
      <c r="BI168" s="1742">
        <v>913.05240000000015</v>
      </c>
      <c r="BJ168" s="1742">
        <v>899.04920000000004</v>
      </c>
      <c r="BK168" s="1742">
        <v>915.8968000000001</v>
      </c>
      <c r="BL168" s="1742">
        <v>887.78100000000006</v>
      </c>
      <c r="BM168" s="1742">
        <v>894.56380000000013</v>
      </c>
      <c r="BN168" s="1742">
        <v>912.06780000000015</v>
      </c>
      <c r="BO168" s="1742">
        <v>902.87819999999999</v>
      </c>
      <c r="BP168" s="1742">
        <v>911.30200000000002</v>
      </c>
      <c r="BQ168" s="1742">
        <v>889.75020000000006</v>
      </c>
      <c r="BR168" s="1742">
        <v>930.33760000000007</v>
      </c>
      <c r="BS168" s="1742">
        <v>924.10180000000014</v>
      </c>
      <c r="BT168" s="1742">
        <v>860.64980000000014</v>
      </c>
      <c r="BU168" s="1742">
        <v>862.61900000000003</v>
      </c>
      <c r="BV168" s="1742" t="s">
        <v>2861</v>
      </c>
      <c r="BW168" s="1742">
        <v>858.1336</v>
      </c>
      <c r="BX168" s="1742">
        <v>871.15219999999999</v>
      </c>
      <c r="BY168" s="1742">
        <v>844.89620000000002</v>
      </c>
      <c r="BZ168" s="1742">
        <v>810.32580000000007</v>
      </c>
      <c r="CA168" s="1742">
        <v>892.15700000000004</v>
      </c>
      <c r="CB168" s="1742">
        <v>857.03960000000006</v>
      </c>
      <c r="CC168" s="1742">
        <v>802.44900000000007</v>
      </c>
      <c r="CD168" s="1742">
        <v>871.04280000000017</v>
      </c>
      <c r="CE168" s="1742">
        <v>886.68700000000001</v>
      </c>
      <c r="CF168" s="1742">
        <v>942.6998000000001</v>
      </c>
      <c r="CG168" s="1742" t="s">
        <v>2861</v>
      </c>
      <c r="CH168" s="1742">
        <v>704.97360000000003</v>
      </c>
      <c r="CI168" s="1742">
        <v>693.48660000000007</v>
      </c>
      <c r="CJ168" s="1742">
        <v>723.57159999999999</v>
      </c>
      <c r="CK168" s="1742">
        <v>673.79460000000006</v>
      </c>
      <c r="CL168" s="1742">
        <v>651.91460000000006</v>
      </c>
      <c r="CM168" s="1742">
        <v>717.88280000000009</v>
      </c>
      <c r="CN168" s="1742">
        <v>750.37459999999999</v>
      </c>
      <c r="CO168" s="1742">
        <v>596.23</v>
      </c>
      <c r="CP168" s="1742">
        <v>580.03880000000004</v>
      </c>
      <c r="CQ168" s="1742">
        <v>545.14020000000005</v>
      </c>
      <c r="CR168" s="1742">
        <v>791.18080000000009</v>
      </c>
      <c r="CS168" s="1742">
        <v>810.54460000000006</v>
      </c>
      <c r="CT168" s="1742">
        <v>767.22220000000004</v>
      </c>
      <c r="CU168" s="1742">
        <v>812.29500000000007</v>
      </c>
      <c r="CV168" s="1742">
        <v>754.42240000000004</v>
      </c>
      <c r="CW168" s="1742">
        <v>804.41819999999996</v>
      </c>
      <c r="CX168" s="1742">
        <v>677.95180000000005</v>
      </c>
      <c r="CY168" s="1742">
        <v>718.10160000000008</v>
      </c>
      <c r="CZ168" s="1742">
        <v>584.19600000000003</v>
      </c>
      <c r="DA168" s="1742">
        <v>571.0680000000001</v>
      </c>
      <c r="DB168" s="1742">
        <v>611.21780000000012</v>
      </c>
      <c r="DC168" s="1742">
        <v>624.12700000000007</v>
      </c>
      <c r="DD168" s="1742">
        <v>693.37720000000002</v>
      </c>
      <c r="DE168" s="1742">
        <v>723.13400000000001</v>
      </c>
      <c r="DF168" s="1742">
        <v>666.57420000000002</v>
      </c>
      <c r="DG168" s="1742">
        <v>746.43619999999999</v>
      </c>
      <c r="DH168" s="1742">
        <v>580.58580000000006</v>
      </c>
      <c r="DI168" s="1742">
        <v>642.83440000000007</v>
      </c>
      <c r="DJ168" s="1742">
        <v>607.93580000000009</v>
      </c>
      <c r="DK168" s="1742">
        <v>553.56400000000008</v>
      </c>
      <c r="DL168" s="1742">
        <v>558.48700000000008</v>
      </c>
      <c r="DM168" s="1742">
        <v>588.68140000000005</v>
      </c>
      <c r="DN168" s="1742">
        <v>521.61920000000009</v>
      </c>
      <c r="DO168" s="1742">
        <v>619.31340000000012</v>
      </c>
      <c r="DP168" s="1742">
        <v>481.68820000000005</v>
      </c>
      <c r="DQ168" s="1742">
        <v>550.71960000000001</v>
      </c>
      <c r="DR168" s="1742">
        <v>514.39880000000005</v>
      </c>
      <c r="DS168" s="1742">
        <v>488.47100000000006</v>
      </c>
      <c r="DT168" s="1742">
        <v>478.07800000000003</v>
      </c>
      <c r="DU168" s="1742">
        <v>487.70520000000005</v>
      </c>
      <c r="DV168" s="1742">
        <v>481.46940000000006</v>
      </c>
      <c r="DW168" s="1742">
        <v>471.51400000000001</v>
      </c>
      <c r="DX168" s="1742">
        <v>451.71260000000001</v>
      </c>
      <c r="DY168" s="1742">
        <v>458.93300000000005</v>
      </c>
      <c r="DZ168" s="1742">
        <v>460.68340000000006</v>
      </c>
      <c r="EA168" s="1742">
        <v>442.52300000000002</v>
      </c>
      <c r="EB168" s="1742">
        <v>416.70460000000003</v>
      </c>
      <c r="EC168" s="1742">
        <v>434.20859999999999</v>
      </c>
      <c r="ED168" s="1742">
        <v>361.78579999999999</v>
      </c>
      <c r="EE168" s="1742">
        <v>460.35520000000002</v>
      </c>
      <c r="EF168" s="1742">
        <v>391.32380000000001</v>
      </c>
      <c r="EG168" s="1742">
        <v>431.03600000000006</v>
      </c>
      <c r="EH168" s="1742">
        <v>484.5326</v>
      </c>
      <c r="EI168" s="1742">
        <v>514.28940000000011</v>
      </c>
      <c r="EJ168" s="1742">
        <v>509.69460000000004</v>
      </c>
      <c r="EK168" s="1742">
        <v>560.34680000000014</v>
      </c>
      <c r="EL168" s="1742">
        <v>654.86840000000007</v>
      </c>
      <c r="EM168" s="1742">
        <v>402.70140000000004</v>
      </c>
      <c r="EN168" s="1742">
        <v>293.62959999999998</v>
      </c>
      <c r="EO168" s="1742">
        <v>358.28500000000003</v>
      </c>
      <c r="EP168" s="1742">
        <v>275.35980000000001</v>
      </c>
      <c r="EQ168" s="1742">
        <v>240.3518</v>
      </c>
      <c r="ER168" s="1742">
        <v>79.315000000000012</v>
      </c>
      <c r="ES168" s="1742">
        <v>130.40480000000002</v>
      </c>
      <c r="ET168" s="1742">
        <v>196.04480000000001</v>
      </c>
      <c r="EU168" s="1742">
        <v>308.07040000000006</v>
      </c>
      <c r="EV168" s="1742">
        <v>331.70080000000002</v>
      </c>
      <c r="EW168" s="1742">
        <v>170.66400000000002</v>
      </c>
      <c r="EX168" s="1742">
        <v>255.99600000000001</v>
      </c>
      <c r="EY168" s="1742">
        <v>215.95560000000003</v>
      </c>
      <c r="EZ168" s="1742">
        <v>48.464199999999998</v>
      </c>
      <c r="FA168" s="1742">
        <v>97.366000000000014</v>
      </c>
      <c r="FB168" s="1742">
        <v>85.113200000000006</v>
      </c>
      <c r="FC168" s="1742">
        <v>140.90720000000002</v>
      </c>
      <c r="FD168" s="1742">
        <v>93.6464</v>
      </c>
      <c r="FE168" s="1742">
        <v>0</v>
      </c>
      <c r="FF168" s="1742">
        <v>384.86920000000003</v>
      </c>
      <c r="FG168" s="1742">
        <v>359.37900000000002</v>
      </c>
      <c r="FH168" s="1742">
        <v>424.25320000000005</v>
      </c>
      <c r="FI168" s="1742">
        <v>332.46660000000003</v>
      </c>
      <c r="FJ168" s="1742">
        <v>314.52500000000003</v>
      </c>
      <c r="FK168" s="1742">
        <v>343.18780000000004</v>
      </c>
      <c r="FL168" s="1742">
        <v>349.42360000000002</v>
      </c>
      <c r="FM168" s="1742">
        <v>289.363</v>
      </c>
      <c r="FN168" s="1742">
        <v>407.62440000000004</v>
      </c>
      <c r="FO168" s="1742">
        <v>380.05560000000003</v>
      </c>
      <c r="FP168" s="1742">
        <v>398.32540000000006</v>
      </c>
      <c r="FQ168" s="1742">
        <v>484.20440000000008</v>
      </c>
      <c r="FR168" s="1742">
        <v>415.39180000000005</v>
      </c>
      <c r="FS168" s="1742">
        <v>433.00520000000006</v>
      </c>
      <c r="FT168" s="1742">
        <v>172.08620000000002</v>
      </c>
      <c r="FU168" s="1742">
        <v>117.49560000000001</v>
      </c>
      <c r="FV168" s="1742">
        <v>209.501</v>
      </c>
      <c r="FW168" s="1742">
        <v>151.0814</v>
      </c>
      <c r="FX168" s="1742">
        <v>231.38100000000003</v>
      </c>
      <c r="FY168" s="1742">
        <v>224.3794</v>
      </c>
      <c r="FZ168" s="1742">
        <v>252.60460000000003</v>
      </c>
      <c r="GA168" s="1742">
        <v>288.59720000000004</v>
      </c>
      <c r="GB168" s="1742">
        <v>271.64020000000005</v>
      </c>
      <c r="GC168" s="1742" t="s">
        <v>2861</v>
      </c>
      <c r="GD168" s="1742">
        <v>312.88400000000001</v>
      </c>
      <c r="GE168" s="1742" t="s">
        <v>2861</v>
      </c>
      <c r="GF168" s="1742" t="s">
        <v>2861</v>
      </c>
      <c r="GG168" s="1742">
        <v>269.88980000000004</v>
      </c>
      <c r="GH168" s="1742">
        <v>294.83300000000003</v>
      </c>
      <c r="GI168" s="1742">
        <v>362.77040000000005</v>
      </c>
      <c r="GJ168" s="1742">
        <v>321.85480000000001</v>
      </c>
      <c r="GK168" s="1742">
        <v>222.51960000000003</v>
      </c>
      <c r="GL168" s="1742">
        <v>164.31880000000001</v>
      </c>
      <c r="GM168" s="1742">
        <v>219.5658</v>
      </c>
      <c r="GN168" s="1742">
        <v>260.37200000000001</v>
      </c>
      <c r="GO168" s="1742">
        <v>397.99720000000002</v>
      </c>
      <c r="GP168" s="1742">
        <v>394.05880000000002</v>
      </c>
      <c r="GQ168" s="1742">
        <v>308.83620000000002</v>
      </c>
      <c r="GR168" s="1742">
        <v>434.42740000000003</v>
      </c>
      <c r="GS168" s="1742">
        <v>356.42520000000002</v>
      </c>
      <c r="GT168" s="1742">
        <v>409.37479999999999</v>
      </c>
      <c r="GU168" s="1742">
        <v>423.26859999999999</v>
      </c>
      <c r="GV168" s="1742">
        <v>447.11780000000005</v>
      </c>
      <c r="GW168" s="1742" t="s">
        <v>2861</v>
      </c>
      <c r="GX168" s="1742">
        <v>430.37959999999998</v>
      </c>
      <c r="GY168" s="1742" t="s">
        <v>2861</v>
      </c>
      <c r="GZ168" s="1742" t="s">
        <v>2861</v>
      </c>
      <c r="HA168" s="1742" t="s">
        <v>2861</v>
      </c>
      <c r="HB168" s="1742" t="s">
        <v>2861</v>
      </c>
      <c r="HC168" s="1744" t="s">
        <v>2861</v>
      </c>
      <c r="HD168" s="1745" t="s">
        <v>4857</v>
      </c>
      <c r="HE168" s="1746" t="s">
        <v>4712</v>
      </c>
      <c r="HF168" s="1747">
        <v>356</v>
      </c>
    </row>
    <row r="169" spans="2:214" hidden="1">
      <c r="B169" s="1738">
        <v>361</v>
      </c>
      <c r="C169" s="1739" t="s">
        <v>4713</v>
      </c>
      <c r="D169" s="1740" t="s">
        <v>4713</v>
      </c>
      <c r="E169" s="1748">
        <v>1647.2324000000001</v>
      </c>
      <c r="F169" s="1743">
        <v>1769.3228000000001</v>
      </c>
      <c r="G169" s="1743">
        <v>1857.0616000000002</v>
      </c>
      <c r="H169" s="1743">
        <v>1670.3158000000001</v>
      </c>
      <c r="I169" s="1743">
        <v>1757.9452000000001</v>
      </c>
      <c r="J169" s="1743">
        <v>1705.5426000000002</v>
      </c>
      <c r="K169" s="1743">
        <v>1637.3864000000001</v>
      </c>
      <c r="L169" s="1743">
        <v>1781.9038</v>
      </c>
      <c r="M169" s="1743">
        <v>1655.7656000000002</v>
      </c>
      <c r="N169" s="1743">
        <v>1881.7860000000001</v>
      </c>
      <c r="O169" s="1743">
        <v>1553.3672000000001</v>
      </c>
      <c r="P169" s="1743">
        <v>1517.8122000000001</v>
      </c>
      <c r="Q169" s="1743">
        <v>1534.6598000000001</v>
      </c>
      <c r="R169" s="1743">
        <v>1470.442</v>
      </c>
      <c r="S169" s="1743">
        <v>1572.4028000000001</v>
      </c>
      <c r="T169" s="1743">
        <v>1607.3014000000001</v>
      </c>
      <c r="U169" s="1743">
        <v>1622.0704000000001</v>
      </c>
      <c r="V169" s="1743">
        <v>1590.4538000000002</v>
      </c>
      <c r="W169" s="1743">
        <v>1269.9118000000001</v>
      </c>
      <c r="X169" s="1743">
        <v>1411.0378000000001</v>
      </c>
      <c r="Y169" s="1742">
        <v>1049.9118000000001</v>
      </c>
      <c r="Z169" s="1742">
        <v>1056.3664000000001</v>
      </c>
      <c r="AA169" s="1742">
        <v>1029.4540000000002</v>
      </c>
      <c r="AB169" s="1742">
        <v>1149.5752</v>
      </c>
      <c r="AC169" s="1742">
        <v>958.34400000000005</v>
      </c>
      <c r="AD169" s="1742">
        <v>908.89520000000005</v>
      </c>
      <c r="AE169" s="1742">
        <v>882.2016000000001</v>
      </c>
      <c r="AF169" s="1742">
        <v>1051.1152</v>
      </c>
      <c r="AG169" s="1742">
        <v>974.09760000000006</v>
      </c>
      <c r="AH169" s="1742">
        <v>817.10860000000002</v>
      </c>
      <c r="AI169" s="1742">
        <v>866.11980000000017</v>
      </c>
      <c r="AJ169" s="1742">
        <v>846.75600000000009</v>
      </c>
      <c r="AK169" s="1742">
        <v>864.91640000000007</v>
      </c>
      <c r="AL169" s="1742">
        <v>970.15920000000006</v>
      </c>
      <c r="AM169" s="1742">
        <v>921.36680000000013</v>
      </c>
      <c r="AN169" s="1742">
        <v>871.15219999999999</v>
      </c>
      <c r="AO169" s="1742">
        <v>773.56740000000013</v>
      </c>
      <c r="AP169" s="1742">
        <v>742.27900000000011</v>
      </c>
      <c r="AQ169" s="1742">
        <v>738.5594000000001</v>
      </c>
      <c r="AR169" s="1742">
        <v>802.99600000000009</v>
      </c>
      <c r="AS169" s="1742">
        <v>756.61040000000003</v>
      </c>
      <c r="AT169" s="1742">
        <v>740.41920000000005</v>
      </c>
      <c r="AU169" s="1742">
        <v>732.43300000000011</v>
      </c>
      <c r="AV169" s="1742">
        <v>692.06440000000009</v>
      </c>
      <c r="AW169" s="1742">
        <v>795.77560000000005</v>
      </c>
      <c r="AX169" s="1742">
        <v>704.75480000000016</v>
      </c>
      <c r="AY169" s="1742">
        <v>667.55880000000013</v>
      </c>
      <c r="AZ169" s="1742">
        <v>621.93900000000008</v>
      </c>
      <c r="BA169" s="1742">
        <v>636.92680000000007</v>
      </c>
      <c r="BB169" s="1742">
        <v>642.72500000000002</v>
      </c>
      <c r="BC169" s="1742">
        <v>657.82219999999995</v>
      </c>
      <c r="BD169" s="1742">
        <v>604.76319999999998</v>
      </c>
      <c r="BE169" s="1742">
        <v>640.64640000000009</v>
      </c>
      <c r="BF169" s="1742">
        <v>662.63580000000013</v>
      </c>
      <c r="BG169" s="1742">
        <v>687.46960000000001</v>
      </c>
      <c r="BH169" s="1742">
        <v>582.44560000000001</v>
      </c>
      <c r="BI169" s="1742">
        <v>602.13760000000002</v>
      </c>
      <c r="BJ169" s="1742">
        <v>588.02500000000009</v>
      </c>
      <c r="BK169" s="1742">
        <v>604.98200000000008</v>
      </c>
      <c r="BL169" s="1742">
        <v>576.86620000000005</v>
      </c>
      <c r="BM169" s="1742">
        <v>583.649</v>
      </c>
      <c r="BN169" s="1742">
        <v>601.15300000000002</v>
      </c>
      <c r="BO169" s="1742">
        <v>591.96340000000009</v>
      </c>
      <c r="BP169" s="1742">
        <v>600.38720000000001</v>
      </c>
      <c r="BQ169" s="1742">
        <v>578.83540000000005</v>
      </c>
      <c r="BR169" s="1742">
        <v>619.42280000000005</v>
      </c>
      <c r="BS169" s="1742">
        <v>613.18700000000001</v>
      </c>
      <c r="BT169" s="1742">
        <v>549.62559999999996</v>
      </c>
      <c r="BU169" s="1742">
        <v>551.70420000000001</v>
      </c>
      <c r="BV169" s="1742" t="s">
        <v>2861</v>
      </c>
      <c r="BW169" s="1742">
        <v>547.10940000000005</v>
      </c>
      <c r="BX169" s="1742">
        <v>560.23740000000009</v>
      </c>
      <c r="BY169" s="1742">
        <v>533.98140000000012</v>
      </c>
      <c r="BZ169" s="1742">
        <v>499.41100000000006</v>
      </c>
      <c r="CA169" s="1742">
        <v>602.90340000000003</v>
      </c>
      <c r="CB169" s="1742">
        <v>567.89540000000011</v>
      </c>
      <c r="CC169" s="1742">
        <v>513.19540000000006</v>
      </c>
      <c r="CD169" s="1742">
        <v>581.78920000000005</v>
      </c>
      <c r="CE169" s="1742">
        <v>595.79240000000004</v>
      </c>
      <c r="CF169" s="1742">
        <v>653.44619999999998</v>
      </c>
      <c r="CG169" s="1742" t="s">
        <v>2861</v>
      </c>
      <c r="CH169" s="1742">
        <v>415.82940000000008</v>
      </c>
      <c r="CI169" s="1742">
        <v>404.233</v>
      </c>
      <c r="CJ169" s="1742">
        <v>434.42740000000003</v>
      </c>
      <c r="CK169" s="1742">
        <v>384.65040000000005</v>
      </c>
      <c r="CL169" s="1742">
        <v>362.661</v>
      </c>
      <c r="CM169" s="1742">
        <v>428.62920000000003</v>
      </c>
      <c r="CN169" s="1742">
        <v>461.23040000000009</v>
      </c>
      <c r="CO169" s="1742">
        <v>306.97640000000007</v>
      </c>
      <c r="CP169" s="1742">
        <v>290.78520000000003</v>
      </c>
      <c r="CQ169" s="1742">
        <v>255.99600000000001</v>
      </c>
      <c r="CR169" s="1742">
        <v>480.26600000000002</v>
      </c>
      <c r="CS169" s="1742">
        <v>499.62980000000005</v>
      </c>
      <c r="CT169" s="1742">
        <v>456.30740000000009</v>
      </c>
      <c r="CU169" s="1742">
        <v>501.38020000000006</v>
      </c>
      <c r="CV169" s="1742">
        <v>443.50760000000002</v>
      </c>
      <c r="CW169" s="1742">
        <v>493.50340000000006</v>
      </c>
      <c r="CX169" s="1742">
        <v>366.92759999999998</v>
      </c>
      <c r="CY169" s="1742">
        <v>407.18680000000001</v>
      </c>
      <c r="CZ169" s="1742">
        <v>273.28120000000001</v>
      </c>
      <c r="DA169" s="1742">
        <v>260.04380000000003</v>
      </c>
      <c r="DB169" s="1742">
        <v>300.1936</v>
      </c>
      <c r="DC169" s="1742">
        <v>313.21220000000005</v>
      </c>
      <c r="DD169" s="1742">
        <v>382.46240000000006</v>
      </c>
      <c r="DE169" s="1742">
        <v>412.21920000000006</v>
      </c>
      <c r="DF169" s="1742">
        <v>355.65940000000006</v>
      </c>
      <c r="DG169" s="1742">
        <v>435.41200000000003</v>
      </c>
      <c r="DH169" s="1742">
        <v>269.5616</v>
      </c>
      <c r="DI169" s="1742">
        <v>331.81020000000007</v>
      </c>
      <c r="DJ169" s="1742">
        <v>297.02100000000002</v>
      </c>
      <c r="DK169" s="1742">
        <v>242.53980000000001</v>
      </c>
      <c r="DL169" s="1742">
        <v>247.46280000000002</v>
      </c>
      <c r="DM169" s="1742">
        <v>277.76660000000004</v>
      </c>
      <c r="DN169" s="1742">
        <v>201.84300000000002</v>
      </c>
      <c r="DO169" s="1742">
        <v>308.39859999999999</v>
      </c>
      <c r="DP169" s="1742">
        <v>170.77340000000001</v>
      </c>
      <c r="DQ169" s="1742">
        <v>239.8048</v>
      </c>
      <c r="DR169" s="1742">
        <v>203.37460000000002</v>
      </c>
      <c r="DS169" s="1742">
        <v>177.55620000000002</v>
      </c>
      <c r="DT169" s="1742">
        <v>167.16320000000002</v>
      </c>
      <c r="DU169" s="1742">
        <v>198.45160000000001</v>
      </c>
      <c r="DV169" s="1742">
        <v>170.44520000000003</v>
      </c>
      <c r="DW169" s="1742">
        <v>177.8844</v>
      </c>
      <c r="DX169" s="1742">
        <v>131.60820000000001</v>
      </c>
      <c r="DY169" s="1742">
        <v>138.7192</v>
      </c>
      <c r="DZ169" s="1742">
        <v>140.7978</v>
      </c>
      <c r="EA169" s="1742">
        <v>136.53120000000001</v>
      </c>
      <c r="EB169" s="1742">
        <v>97.25660000000002</v>
      </c>
      <c r="EC169" s="1742">
        <v>113.99480000000001</v>
      </c>
      <c r="ED169" s="1742">
        <v>122.0904</v>
      </c>
      <c r="EE169" s="1742">
        <v>220.65980000000002</v>
      </c>
      <c r="EF169" s="1742">
        <v>51.965000000000003</v>
      </c>
      <c r="EG169" s="1742">
        <v>157.0984</v>
      </c>
      <c r="EH169" s="1742">
        <v>165.52220000000003</v>
      </c>
      <c r="EI169" s="1742">
        <v>194.62260000000003</v>
      </c>
      <c r="EJ169" s="1742">
        <v>189.59020000000004</v>
      </c>
      <c r="EK169" s="1742">
        <v>240.13300000000001</v>
      </c>
      <c r="EL169" s="1742">
        <v>334.76400000000001</v>
      </c>
      <c r="EM169" s="1742">
        <v>232.03740000000002</v>
      </c>
      <c r="EN169" s="1742">
        <v>238.92960000000002</v>
      </c>
      <c r="EO169" s="1742">
        <v>229.19300000000001</v>
      </c>
      <c r="EP169" s="1742">
        <v>265.95140000000004</v>
      </c>
      <c r="EQ169" s="1742">
        <v>285.64340000000004</v>
      </c>
      <c r="ER169" s="1742">
        <v>339.79640000000006</v>
      </c>
      <c r="ES169" s="1742">
        <v>299.53720000000004</v>
      </c>
      <c r="ET169" s="1742">
        <v>301.39700000000005</v>
      </c>
      <c r="EU169" s="1742">
        <v>147.03360000000001</v>
      </c>
      <c r="EV169" s="1742">
        <v>195.82600000000002</v>
      </c>
      <c r="EW169" s="1742">
        <v>240.68</v>
      </c>
      <c r="EX169" s="1742">
        <v>166.28800000000001</v>
      </c>
      <c r="EY169" s="1742">
        <v>220.76920000000004</v>
      </c>
      <c r="EZ169" s="1742">
        <v>345.48520000000002</v>
      </c>
      <c r="FA169" s="1742">
        <v>396.79380000000003</v>
      </c>
      <c r="FB169" s="1742">
        <v>368.45920000000007</v>
      </c>
      <c r="FC169" s="1742">
        <v>283.01780000000002</v>
      </c>
      <c r="FD169" s="1742">
        <v>310.03960000000001</v>
      </c>
      <c r="FE169" s="1742">
        <v>385.08800000000002</v>
      </c>
      <c r="FF169" s="1742">
        <v>0</v>
      </c>
      <c r="FG169" s="1742">
        <v>86.097800000000007</v>
      </c>
      <c r="FH169" s="1742">
        <v>43.213000000000001</v>
      </c>
      <c r="FI169" s="1742">
        <v>85.441400000000002</v>
      </c>
      <c r="FJ169" s="1742">
        <v>101.19500000000001</v>
      </c>
      <c r="FK169" s="1742">
        <v>177.00920000000002</v>
      </c>
      <c r="FL169" s="1742">
        <v>135.2184</v>
      </c>
      <c r="FM169" s="1742">
        <v>168.14779999999999</v>
      </c>
      <c r="FN169" s="1742">
        <v>229.52120000000002</v>
      </c>
      <c r="FO169" s="1742">
        <v>201.84300000000002</v>
      </c>
      <c r="FP169" s="1742">
        <v>157.6454</v>
      </c>
      <c r="FQ169" s="1742">
        <v>251.40120000000005</v>
      </c>
      <c r="FR169" s="1742">
        <v>174.71180000000001</v>
      </c>
      <c r="FS169" s="1742">
        <v>192.32520000000002</v>
      </c>
      <c r="FT169" s="1742">
        <v>471.51400000000001</v>
      </c>
      <c r="FU169" s="1742">
        <v>416.92340000000007</v>
      </c>
      <c r="FV169" s="1742">
        <v>509.03820000000007</v>
      </c>
      <c r="FW169" s="1742">
        <v>450.50920000000002</v>
      </c>
      <c r="FX169" s="1742">
        <v>530.91820000000007</v>
      </c>
      <c r="FY169" s="1742">
        <v>523.80720000000008</v>
      </c>
      <c r="FZ169" s="1742">
        <v>552.03240000000005</v>
      </c>
      <c r="GA169" s="1742">
        <v>588.02500000000009</v>
      </c>
      <c r="GB169" s="1742">
        <v>571.0680000000001</v>
      </c>
      <c r="GC169" s="1742" t="s">
        <v>2861</v>
      </c>
      <c r="GD169" s="1742">
        <v>612.31180000000006</v>
      </c>
      <c r="GE169" s="1742" t="s">
        <v>2861</v>
      </c>
      <c r="GF169" s="1742" t="s">
        <v>2861</v>
      </c>
      <c r="GG169" s="1742">
        <v>569.31759999999997</v>
      </c>
      <c r="GH169" s="1742">
        <v>594.26080000000013</v>
      </c>
      <c r="GI169" s="1742">
        <v>662.30759999999998</v>
      </c>
      <c r="GJ169" s="1742">
        <v>621.39200000000005</v>
      </c>
      <c r="GK169" s="1742">
        <v>521.94740000000002</v>
      </c>
      <c r="GL169" s="1742">
        <v>463.7466</v>
      </c>
      <c r="GM169" s="1742">
        <v>519.10300000000007</v>
      </c>
      <c r="GN169" s="1742">
        <v>559.7998</v>
      </c>
      <c r="GO169" s="1742">
        <v>697.42500000000007</v>
      </c>
      <c r="GP169" s="1742">
        <v>693.48660000000007</v>
      </c>
      <c r="GQ169" s="1742">
        <v>608.37340000000006</v>
      </c>
      <c r="GR169" s="1742">
        <v>733.85519999999997</v>
      </c>
      <c r="GS169" s="1742">
        <v>655.85300000000007</v>
      </c>
      <c r="GT169" s="1742">
        <v>708.80259999999998</v>
      </c>
      <c r="GU169" s="1742">
        <v>722.69640000000004</v>
      </c>
      <c r="GV169" s="1742">
        <v>746.65500000000009</v>
      </c>
      <c r="GW169" s="1742" t="s">
        <v>2861</v>
      </c>
      <c r="GX169" s="1742">
        <v>729.80740000000003</v>
      </c>
      <c r="GY169" s="1742" t="s">
        <v>2861</v>
      </c>
      <c r="GZ169" s="1742" t="s">
        <v>2861</v>
      </c>
      <c r="HA169" s="1742" t="s">
        <v>2861</v>
      </c>
      <c r="HB169" s="1742" t="s">
        <v>2861</v>
      </c>
      <c r="HC169" s="1744" t="s">
        <v>2861</v>
      </c>
      <c r="HD169" s="1745" t="s">
        <v>4713</v>
      </c>
      <c r="HE169" s="1746" t="s">
        <v>4713</v>
      </c>
      <c r="HF169" s="1747">
        <v>361</v>
      </c>
    </row>
    <row r="170" spans="2:214" hidden="1">
      <c r="B170" s="1738">
        <v>362</v>
      </c>
      <c r="C170" s="1739" t="s">
        <v>4713</v>
      </c>
      <c r="D170" s="1740" t="s">
        <v>4858</v>
      </c>
      <c r="E170" s="1748">
        <v>1703.9016000000001</v>
      </c>
      <c r="F170" s="1743">
        <v>1825.9920000000002</v>
      </c>
      <c r="G170" s="1743">
        <v>1913.7308000000003</v>
      </c>
      <c r="H170" s="1743">
        <v>1726.9850000000001</v>
      </c>
      <c r="I170" s="1743">
        <v>1814.6144000000002</v>
      </c>
      <c r="J170" s="1743">
        <v>1762.2118</v>
      </c>
      <c r="K170" s="1743">
        <v>1694.0556000000001</v>
      </c>
      <c r="L170" s="1743">
        <v>1838.5730000000001</v>
      </c>
      <c r="M170" s="1743">
        <v>1712.4348000000002</v>
      </c>
      <c r="N170" s="1743">
        <v>1938.4552000000001</v>
      </c>
      <c r="O170" s="1743">
        <v>1610.0364000000002</v>
      </c>
      <c r="P170" s="1743">
        <v>1574.4814000000001</v>
      </c>
      <c r="Q170" s="1743">
        <v>1591.3290000000002</v>
      </c>
      <c r="R170" s="1743">
        <v>1527.1112000000003</v>
      </c>
      <c r="S170" s="1743">
        <v>1629.0720000000001</v>
      </c>
      <c r="T170" s="1743">
        <v>1663.9706000000001</v>
      </c>
      <c r="U170" s="1743">
        <v>1678.7396000000001</v>
      </c>
      <c r="V170" s="1743">
        <v>1647.123</v>
      </c>
      <c r="W170" s="1743">
        <v>1326.5810000000001</v>
      </c>
      <c r="X170" s="1743">
        <v>1467.7070000000001</v>
      </c>
      <c r="Y170" s="1742">
        <v>1106.5810000000001</v>
      </c>
      <c r="Z170" s="1742">
        <v>1113.0356000000002</v>
      </c>
      <c r="AA170" s="1742">
        <v>1086.0138000000002</v>
      </c>
      <c r="AB170" s="1742">
        <v>1206.2444</v>
      </c>
      <c r="AC170" s="1742">
        <v>1015.0132</v>
      </c>
      <c r="AD170" s="1742">
        <v>965.45500000000004</v>
      </c>
      <c r="AE170" s="1742">
        <v>938.87080000000014</v>
      </c>
      <c r="AF170" s="1742">
        <v>1107.6750000000002</v>
      </c>
      <c r="AG170" s="1742">
        <v>1030.7668000000001</v>
      </c>
      <c r="AH170" s="1742">
        <v>873.77780000000007</v>
      </c>
      <c r="AI170" s="1742">
        <v>922.7890000000001</v>
      </c>
      <c r="AJ170" s="1742">
        <v>903.42520000000002</v>
      </c>
      <c r="AK170" s="1742">
        <v>921.5856</v>
      </c>
      <c r="AL170" s="1742">
        <v>1026.7190000000001</v>
      </c>
      <c r="AM170" s="1742">
        <v>978.03600000000006</v>
      </c>
      <c r="AN170" s="1742">
        <v>927.82140000000004</v>
      </c>
      <c r="AO170" s="1742">
        <v>830.23660000000007</v>
      </c>
      <c r="AP170" s="1742">
        <v>798.94820000000004</v>
      </c>
      <c r="AQ170" s="1742">
        <v>795.22860000000003</v>
      </c>
      <c r="AR170" s="1742">
        <v>859.66520000000003</v>
      </c>
      <c r="AS170" s="1742">
        <v>813.27960000000007</v>
      </c>
      <c r="AT170" s="1742">
        <v>797.08840000000009</v>
      </c>
      <c r="AU170" s="1742">
        <v>788.9928000000001</v>
      </c>
      <c r="AV170" s="1742">
        <v>748.73360000000002</v>
      </c>
      <c r="AW170" s="1742">
        <v>852.4448000000001</v>
      </c>
      <c r="AX170" s="1742">
        <v>761.42400000000009</v>
      </c>
      <c r="AY170" s="1742">
        <v>724.22800000000007</v>
      </c>
      <c r="AZ170" s="1742">
        <v>678.60820000000001</v>
      </c>
      <c r="BA170" s="1742">
        <v>693.48660000000007</v>
      </c>
      <c r="BB170" s="1742">
        <v>699.39419999999996</v>
      </c>
      <c r="BC170" s="1742">
        <v>714.49140000000011</v>
      </c>
      <c r="BD170" s="1742">
        <v>661.32300000000009</v>
      </c>
      <c r="BE170" s="1742">
        <v>697.31560000000002</v>
      </c>
      <c r="BF170" s="1742">
        <v>719.30500000000006</v>
      </c>
      <c r="BG170" s="1742">
        <v>744.13880000000006</v>
      </c>
      <c r="BH170" s="1742">
        <v>639.11480000000006</v>
      </c>
      <c r="BI170" s="1742">
        <v>658.80680000000007</v>
      </c>
      <c r="BJ170" s="1742">
        <v>644.69420000000002</v>
      </c>
      <c r="BK170" s="1742">
        <v>661.65120000000002</v>
      </c>
      <c r="BL170" s="1742">
        <v>633.5354000000001</v>
      </c>
      <c r="BM170" s="1742">
        <v>640.31820000000005</v>
      </c>
      <c r="BN170" s="1742">
        <v>657.71280000000013</v>
      </c>
      <c r="BO170" s="1742">
        <v>648.63260000000002</v>
      </c>
      <c r="BP170" s="1742">
        <v>657.05640000000005</v>
      </c>
      <c r="BQ170" s="1742">
        <v>635.50459999999998</v>
      </c>
      <c r="BR170" s="1742">
        <v>675.98260000000005</v>
      </c>
      <c r="BS170" s="1742">
        <v>669.85620000000006</v>
      </c>
      <c r="BT170" s="1742">
        <v>606.29480000000012</v>
      </c>
      <c r="BU170" s="1742">
        <v>608.37340000000006</v>
      </c>
      <c r="BV170" s="1742" t="s">
        <v>2861</v>
      </c>
      <c r="BW170" s="1742">
        <v>603.77859999999998</v>
      </c>
      <c r="BX170" s="1742">
        <v>616.79719999999998</v>
      </c>
      <c r="BY170" s="1742">
        <v>590.65060000000005</v>
      </c>
      <c r="BZ170" s="1742">
        <v>556.0802000000001</v>
      </c>
      <c r="CA170" s="1742">
        <v>659.57260000000008</v>
      </c>
      <c r="CB170" s="1742">
        <v>624.56460000000004</v>
      </c>
      <c r="CC170" s="1742">
        <v>569.8646</v>
      </c>
      <c r="CD170" s="1742">
        <v>638.4584000000001</v>
      </c>
      <c r="CE170" s="1742">
        <v>652.46159999999998</v>
      </c>
      <c r="CF170" s="1742">
        <v>710.11540000000002</v>
      </c>
      <c r="CG170" s="1742" t="s">
        <v>2861</v>
      </c>
      <c r="CH170" s="1742">
        <v>472.49860000000001</v>
      </c>
      <c r="CI170" s="1742">
        <v>460.90220000000005</v>
      </c>
      <c r="CJ170" s="1742">
        <v>491.09660000000002</v>
      </c>
      <c r="CK170" s="1742">
        <v>441.21020000000004</v>
      </c>
      <c r="CL170" s="1742">
        <v>419.33020000000005</v>
      </c>
      <c r="CM170" s="1742">
        <v>485.29840000000007</v>
      </c>
      <c r="CN170" s="1742">
        <v>517.89959999999996</v>
      </c>
      <c r="CO170" s="1742">
        <v>363.6456</v>
      </c>
      <c r="CP170" s="1742">
        <v>347.45440000000008</v>
      </c>
      <c r="CQ170" s="1742">
        <v>312.66520000000003</v>
      </c>
      <c r="CR170" s="1742">
        <v>536.93520000000001</v>
      </c>
      <c r="CS170" s="1742">
        <v>556.29900000000009</v>
      </c>
      <c r="CT170" s="1742">
        <v>512.97659999999996</v>
      </c>
      <c r="CU170" s="1742">
        <v>558.04940000000011</v>
      </c>
      <c r="CV170" s="1742">
        <v>500.17680000000001</v>
      </c>
      <c r="CW170" s="1742">
        <v>550.17259999999999</v>
      </c>
      <c r="CX170" s="1742">
        <v>423.59680000000003</v>
      </c>
      <c r="CY170" s="1742">
        <v>463.85600000000005</v>
      </c>
      <c r="CZ170" s="1742">
        <v>329.95040000000006</v>
      </c>
      <c r="DA170" s="1742">
        <v>316.71300000000002</v>
      </c>
      <c r="DB170" s="1742">
        <v>356.86279999999999</v>
      </c>
      <c r="DC170" s="1742">
        <v>369.88140000000004</v>
      </c>
      <c r="DD170" s="1742">
        <v>439.13159999999999</v>
      </c>
      <c r="DE170" s="1742">
        <v>468.88840000000005</v>
      </c>
      <c r="DF170" s="1742">
        <v>412.32859999999999</v>
      </c>
      <c r="DG170" s="1742">
        <v>492.08120000000002</v>
      </c>
      <c r="DH170" s="1742">
        <v>326.23079999999999</v>
      </c>
      <c r="DI170" s="1742">
        <v>388.47940000000006</v>
      </c>
      <c r="DJ170" s="1742">
        <v>353.58080000000001</v>
      </c>
      <c r="DK170" s="1742">
        <v>299.209</v>
      </c>
      <c r="DL170" s="1742">
        <v>304.13200000000001</v>
      </c>
      <c r="DM170" s="1742">
        <v>334.43580000000003</v>
      </c>
      <c r="DN170" s="1742">
        <v>258.51220000000001</v>
      </c>
      <c r="DO170" s="1742">
        <v>365.06780000000003</v>
      </c>
      <c r="DP170" s="1742">
        <v>227.33320000000003</v>
      </c>
      <c r="DQ170" s="1742">
        <v>296.3646</v>
      </c>
      <c r="DR170" s="1742">
        <v>260.04380000000003</v>
      </c>
      <c r="DS170" s="1742">
        <v>234.11600000000001</v>
      </c>
      <c r="DT170" s="1742">
        <v>223.83240000000001</v>
      </c>
      <c r="DU170" s="1742">
        <v>255.1208</v>
      </c>
      <c r="DV170" s="1742">
        <v>227.11440000000002</v>
      </c>
      <c r="DW170" s="1742">
        <v>234.55360000000002</v>
      </c>
      <c r="DX170" s="1742">
        <v>188.2774</v>
      </c>
      <c r="DY170" s="1742">
        <v>195.38840000000002</v>
      </c>
      <c r="DZ170" s="1742">
        <v>197.46700000000001</v>
      </c>
      <c r="EA170" s="1742">
        <v>193.2004</v>
      </c>
      <c r="EB170" s="1742">
        <v>153.92580000000001</v>
      </c>
      <c r="EC170" s="1742">
        <v>170.66400000000002</v>
      </c>
      <c r="ED170" s="1742">
        <v>176.02460000000002</v>
      </c>
      <c r="EE170" s="1742">
        <v>274.59399999999999</v>
      </c>
      <c r="EF170" s="1742">
        <v>108.63420000000001</v>
      </c>
      <c r="EG170" s="1742">
        <v>213.65820000000002</v>
      </c>
      <c r="EH170" s="1742">
        <v>222.19140000000002</v>
      </c>
      <c r="EI170" s="1742">
        <v>251.29179999999999</v>
      </c>
      <c r="EJ170" s="1742">
        <v>246.2594</v>
      </c>
      <c r="EK170" s="1742">
        <v>296.80220000000003</v>
      </c>
      <c r="EL170" s="1742">
        <v>391.43320000000006</v>
      </c>
      <c r="EM170" s="1742">
        <v>250.7448</v>
      </c>
      <c r="EN170" s="1742">
        <v>211.90780000000001</v>
      </c>
      <c r="EO170" s="1742">
        <v>202.17120000000003</v>
      </c>
      <c r="EP170" s="1742">
        <v>238.92960000000002</v>
      </c>
      <c r="EQ170" s="1742">
        <v>258.6216</v>
      </c>
      <c r="ER170" s="1742">
        <v>312.88400000000001</v>
      </c>
      <c r="ES170" s="1742">
        <v>272.5154</v>
      </c>
      <c r="ET170" s="1742">
        <v>274.37520000000001</v>
      </c>
      <c r="EU170" s="1742">
        <v>120.01180000000001</v>
      </c>
      <c r="EV170" s="1742">
        <v>168.80420000000004</v>
      </c>
      <c r="EW170" s="1742">
        <v>213.76760000000002</v>
      </c>
      <c r="EX170" s="1742">
        <v>139.37560000000002</v>
      </c>
      <c r="EY170" s="1742">
        <v>193.7474</v>
      </c>
      <c r="EZ170" s="1742">
        <v>318.46340000000004</v>
      </c>
      <c r="FA170" s="1742">
        <v>369.77200000000005</v>
      </c>
      <c r="FB170" s="1742">
        <v>341.43740000000003</v>
      </c>
      <c r="FC170" s="1742">
        <v>255.99600000000001</v>
      </c>
      <c r="FD170" s="1742">
        <v>283.01780000000002</v>
      </c>
      <c r="FE170" s="1742">
        <v>358.06620000000004</v>
      </c>
      <c r="FF170" s="1742">
        <v>83.800399999999996</v>
      </c>
      <c r="FG170" s="1742">
        <v>0</v>
      </c>
      <c r="FH170" s="1742">
        <v>123.1844</v>
      </c>
      <c r="FI170" s="1742">
        <v>86.426000000000002</v>
      </c>
      <c r="FJ170" s="1742">
        <v>61.592199999999998</v>
      </c>
      <c r="FK170" s="1742">
        <v>113.11960000000002</v>
      </c>
      <c r="FL170" s="1742">
        <v>71.328800000000015</v>
      </c>
      <c r="FM170" s="1742">
        <v>104.2582</v>
      </c>
      <c r="FN170" s="1742">
        <v>165.63160000000002</v>
      </c>
      <c r="FO170" s="1742">
        <v>137.95340000000002</v>
      </c>
      <c r="FP170" s="1742">
        <v>93.755800000000008</v>
      </c>
      <c r="FQ170" s="1742">
        <v>187.62100000000001</v>
      </c>
      <c r="FR170" s="1742">
        <v>110.82220000000001</v>
      </c>
      <c r="FS170" s="1742">
        <v>128.43560000000002</v>
      </c>
      <c r="FT170" s="1742">
        <v>444.60160000000002</v>
      </c>
      <c r="FU170" s="1742">
        <v>389.90160000000003</v>
      </c>
      <c r="FV170" s="1742">
        <v>482.01640000000009</v>
      </c>
      <c r="FW170" s="1742">
        <v>423.59680000000003</v>
      </c>
      <c r="FX170" s="1742">
        <v>503.89640000000009</v>
      </c>
      <c r="FY170" s="1742">
        <v>496.78540000000004</v>
      </c>
      <c r="FZ170" s="1742">
        <v>525.12</v>
      </c>
      <c r="GA170" s="1742">
        <v>561.11260000000004</v>
      </c>
      <c r="GB170" s="1742">
        <v>544.15560000000005</v>
      </c>
      <c r="GC170" s="1742" t="s">
        <v>2861</v>
      </c>
      <c r="GD170" s="1742">
        <v>585.39940000000001</v>
      </c>
      <c r="GE170" s="1742" t="s">
        <v>2861</v>
      </c>
      <c r="GF170" s="1742" t="s">
        <v>2861</v>
      </c>
      <c r="GG170" s="1742">
        <v>542.29579999999999</v>
      </c>
      <c r="GH170" s="1742">
        <v>567.34840000000008</v>
      </c>
      <c r="GI170" s="1742">
        <v>635.28580000000011</v>
      </c>
      <c r="GJ170" s="1742">
        <v>594.37019999999995</v>
      </c>
      <c r="GK170" s="1742">
        <v>494.92560000000003</v>
      </c>
      <c r="GL170" s="1742">
        <v>436.72480000000002</v>
      </c>
      <c r="GM170" s="1742">
        <v>492.08120000000002</v>
      </c>
      <c r="GN170" s="1742">
        <v>532.77800000000002</v>
      </c>
      <c r="GO170" s="1742">
        <v>670.40319999999997</v>
      </c>
      <c r="GP170" s="1742">
        <v>666.46480000000008</v>
      </c>
      <c r="GQ170" s="1742">
        <v>581.35160000000008</v>
      </c>
      <c r="GR170" s="1742">
        <v>706.8334000000001</v>
      </c>
      <c r="GS170" s="1742">
        <v>628.83119999999997</v>
      </c>
      <c r="GT170" s="1742">
        <v>681.78080000000011</v>
      </c>
      <c r="GU170" s="1742">
        <v>695.78400000000011</v>
      </c>
      <c r="GV170" s="1742">
        <v>719.63319999999999</v>
      </c>
      <c r="GW170" s="1742" t="s">
        <v>2861</v>
      </c>
      <c r="GX170" s="1742">
        <v>702.8950000000001</v>
      </c>
      <c r="GY170" s="1742" t="s">
        <v>2861</v>
      </c>
      <c r="GZ170" s="1742" t="s">
        <v>2861</v>
      </c>
      <c r="HA170" s="1742" t="s">
        <v>2861</v>
      </c>
      <c r="HB170" s="1742" t="s">
        <v>2861</v>
      </c>
      <c r="HC170" s="1744" t="s">
        <v>2861</v>
      </c>
      <c r="HD170" s="1745" t="s">
        <v>4858</v>
      </c>
      <c r="HE170" s="1746" t="s">
        <v>4713</v>
      </c>
      <c r="HF170" s="1747">
        <v>362</v>
      </c>
    </row>
    <row r="171" spans="2:214" hidden="1">
      <c r="B171" s="1738">
        <v>363</v>
      </c>
      <c r="C171" s="1739" t="s">
        <v>4713</v>
      </c>
      <c r="D171" s="1740" t="s">
        <v>4743</v>
      </c>
      <c r="E171" s="1748">
        <v>1685.5224000000001</v>
      </c>
      <c r="F171" s="1743">
        <v>1807.6128000000001</v>
      </c>
      <c r="G171" s="1743">
        <v>1895.3516000000002</v>
      </c>
      <c r="H171" s="1743">
        <v>1708.6058</v>
      </c>
      <c r="I171" s="1743">
        <v>1796.2352000000001</v>
      </c>
      <c r="J171" s="1743">
        <v>1743.8326000000002</v>
      </c>
      <c r="K171" s="1743">
        <v>1675.6764000000001</v>
      </c>
      <c r="L171" s="1743">
        <v>1820.1938</v>
      </c>
      <c r="M171" s="1743">
        <v>1694.0556000000001</v>
      </c>
      <c r="N171" s="1743">
        <v>1920.076</v>
      </c>
      <c r="O171" s="1743">
        <v>1591.6572000000001</v>
      </c>
      <c r="P171" s="1743">
        <v>1556.1022</v>
      </c>
      <c r="Q171" s="1743">
        <v>1572.9498000000001</v>
      </c>
      <c r="R171" s="1743">
        <v>1508.732</v>
      </c>
      <c r="S171" s="1743">
        <v>1610.6928</v>
      </c>
      <c r="T171" s="1743">
        <v>1645.5914</v>
      </c>
      <c r="U171" s="1743">
        <v>1660.3604</v>
      </c>
      <c r="V171" s="1743">
        <v>1628.7438000000002</v>
      </c>
      <c r="W171" s="1743">
        <v>1308.2018</v>
      </c>
      <c r="X171" s="1743">
        <v>1449.3278</v>
      </c>
      <c r="Y171" s="1742">
        <v>1088.2018</v>
      </c>
      <c r="Z171" s="1742">
        <v>1094.7658000000001</v>
      </c>
      <c r="AA171" s="1742">
        <v>1067.7440000000001</v>
      </c>
      <c r="AB171" s="1742">
        <v>1187.9746000000002</v>
      </c>
      <c r="AC171" s="1742">
        <v>996.63400000000013</v>
      </c>
      <c r="AD171" s="1742">
        <v>947.18520000000001</v>
      </c>
      <c r="AE171" s="1742">
        <v>920.60100000000011</v>
      </c>
      <c r="AF171" s="1742">
        <v>1089.4051999999999</v>
      </c>
      <c r="AG171" s="1742">
        <v>1012.4970000000001</v>
      </c>
      <c r="AH171" s="1742">
        <v>855.50800000000004</v>
      </c>
      <c r="AI171" s="1742">
        <v>904.51920000000007</v>
      </c>
      <c r="AJ171" s="1742">
        <v>885.04600000000005</v>
      </c>
      <c r="AK171" s="1742">
        <v>903.31580000000008</v>
      </c>
      <c r="AL171" s="1742">
        <v>1008.4492</v>
      </c>
      <c r="AM171" s="1742">
        <v>959.65680000000009</v>
      </c>
      <c r="AN171" s="1742">
        <v>909.44220000000007</v>
      </c>
      <c r="AO171" s="1742">
        <v>811.8574000000001</v>
      </c>
      <c r="AP171" s="1742">
        <v>780.56900000000007</v>
      </c>
      <c r="AQ171" s="1742">
        <v>776.95880000000011</v>
      </c>
      <c r="AR171" s="1742">
        <v>841.28600000000006</v>
      </c>
      <c r="AS171" s="1742">
        <v>794.9004000000001</v>
      </c>
      <c r="AT171" s="1742">
        <v>778.70920000000001</v>
      </c>
      <c r="AU171" s="1742">
        <v>770.72300000000007</v>
      </c>
      <c r="AV171" s="1742">
        <v>730.35440000000006</v>
      </c>
      <c r="AW171" s="1742">
        <v>834.06560000000002</v>
      </c>
      <c r="AX171" s="1742">
        <v>743.04480000000012</v>
      </c>
      <c r="AY171" s="1742">
        <v>705.95820000000003</v>
      </c>
      <c r="AZ171" s="1742">
        <v>660.22900000000004</v>
      </c>
      <c r="BA171" s="1742">
        <v>675.21680000000015</v>
      </c>
      <c r="BB171" s="1742">
        <v>681.12440000000004</v>
      </c>
      <c r="BC171" s="1742">
        <v>696.11220000000003</v>
      </c>
      <c r="BD171" s="1742">
        <v>643.05319999999995</v>
      </c>
      <c r="BE171" s="1742">
        <v>679.0458000000001</v>
      </c>
      <c r="BF171" s="1742">
        <v>700.92580000000009</v>
      </c>
      <c r="BG171" s="1742">
        <v>725.75959999999998</v>
      </c>
      <c r="BH171" s="1742">
        <v>620.73559999999998</v>
      </c>
      <c r="BI171" s="1742">
        <v>640.42759999999998</v>
      </c>
      <c r="BJ171" s="1742">
        <v>626.42440000000011</v>
      </c>
      <c r="BK171" s="1742">
        <v>643.27200000000005</v>
      </c>
      <c r="BL171" s="1742">
        <v>615.15620000000001</v>
      </c>
      <c r="BM171" s="1742">
        <v>621.93900000000008</v>
      </c>
      <c r="BN171" s="1742">
        <v>639.4430000000001</v>
      </c>
      <c r="BO171" s="1742">
        <v>630.25340000000006</v>
      </c>
      <c r="BP171" s="1742">
        <v>638.67719999999997</v>
      </c>
      <c r="BQ171" s="1742">
        <v>617.12540000000013</v>
      </c>
      <c r="BR171" s="1742">
        <v>657.71280000000013</v>
      </c>
      <c r="BS171" s="1742">
        <v>651.47700000000009</v>
      </c>
      <c r="BT171" s="1742">
        <v>588.02500000000009</v>
      </c>
      <c r="BU171" s="1742">
        <v>589.99419999999998</v>
      </c>
      <c r="BV171" s="1742" t="s">
        <v>2861</v>
      </c>
      <c r="BW171" s="1742">
        <v>585.50880000000006</v>
      </c>
      <c r="BX171" s="1742">
        <v>598.52740000000006</v>
      </c>
      <c r="BY171" s="1742">
        <v>572.27140000000009</v>
      </c>
      <c r="BZ171" s="1742">
        <v>537.70100000000002</v>
      </c>
      <c r="CA171" s="1742">
        <v>641.30280000000005</v>
      </c>
      <c r="CB171" s="1742">
        <v>606.18540000000007</v>
      </c>
      <c r="CC171" s="1742">
        <v>551.59480000000008</v>
      </c>
      <c r="CD171" s="1742">
        <v>620.18860000000006</v>
      </c>
      <c r="CE171" s="1742">
        <v>634.08240000000012</v>
      </c>
      <c r="CF171" s="1742">
        <v>691.73620000000005</v>
      </c>
      <c r="CG171" s="1742" t="s">
        <v>2861</v>
      </c>
      <c r="CH171" s="1742">
        <v>454.11940000000004</v>
      </c>
      <c r="CI171" s="1742">
        <v>442.63240000000008</v>
      </c>
      <c r="CJ171" s="1742">
        <v>472.71740000000005</v>
      </c>
      <c r="CK171" s="1742">
        <v>422.94040000000007</v>
      </c>
      <c r="CL171" s="1742">
        <v>400.95100000000002</v>
      </c>
      <c r="CM171" s="1742">
        <v>466.91920000000005</v>
      </c>
      <c r="CN171" s="1742">
        <v>499.52040000000005</v>
      </c>
      <c r="CO171" s="1742">
        <v>345.26640000000003</v>
      </c>
      <c r="CP171" s="1742">
        <v>329.07520000000005</v>
      </c>
      <c r="CQ171" s="1742">
        <v>294.286</v>
      </c>
      <c r="CR171" s="1742">
        <v>518.55600000000004</v>
      </c>
      <c r="CS171" s="1742">
        <v>537.91980000000001</v>
      </c>
      <c r="CT171" s="1742">
        <v>494.59740000000005</v>
      </c>
      <c r="CU171" s="1742">
        <v>539.67020000000002</v>
      </c>
      <c r="CV171" s="1742">
        <v>481.79759999999999</v>
      </c>
      <c r="CW171" s="1742">
        <v>531.79340000000002</v>
      </c>
      <c r="CX171" s="1742">
        <v>405.32700000000006</v>
      </c>
      <c r="CY171" s="1742">
        <v>445.47680000000003</v>
      </c>
      <c r="CZ171" s="1742">
        <v>311.57120000000003</v>
      </c>
      <c r="DA171" s="1742">
        <v>298.44320000000005</v>
      </c>
      <c r="DB171" s="1742">
        <v>338.48360000000002</v>
      </c>
      <c r="DC171" s="1742">
        <v>351.50220000000002</v>
      </c>
      <c r="DD171" s="1742">
        <v>420.75240000000008</v>
      </c>
      <c r="DE171" s="1742">
        <v>450.50920000000002</v>
      </c>
      <c r="DF171" s="1742">
        <v>393.94940000000008</v>
      </c>
      <c r="DG171" s="1742">
        <v>473.81140000000005</v>
      </c>
      <c r="DH171" s="1742">
        <v>307.85160000000002</v>
      </c>
      <c r="DI171" s="1742">
        <v>370.20960000000002</v>
      </c>
      <c r="DJ171" s="1742">
        <v>335.31100000000004</v>
      </c>
      <c r="DK171" s="1742">
        <v>280.93920000000003</v>
      </c>
      <c r="DL171" s="1742">
        <v>285.86220000000003</v>
      </c>
      <c r="DM171" s="1742">
        <v>316.0566</v>
      </c>
      <c r="DN171" s="1742">
        <v>240.13300000000001</v>
      </c>
      <c r="DO171" s="1742">
        <v>346.68860000000001</v>
      </c>
      <c r="DP171" s="1742">
        <v>209.0634</v>
      </c>
      <c r="DQ171" s="1742">
        <v>278.09480000000002</v>
      </c>
      <c r="DR171" s="1742">
        <v>241.66460000000004</v>
      </c>
      <c r="DS171" s="1742">
        <v>215.84620000000004</v>
      </c>
      <c r="DT171" s="1742">
        <v>205.45320000000004</v>
      </c>
      <c r="DU171" s="1742">
        <v>236.85100000000003</v>
      </c>
      <c r="DV171" s="1742">
        <v>208.73520000000002</v>
      </c>
      <c r="DW171" s="1742">
        <v>216.17440000000002</v>
      </c>
      <c r="DX171" s="1742">
        <v>169.89820000000003</v>
      </c>
      <c r="DY171" s="1742">
        <v>177.00920000000002</v>
      </c>
      <c r="DZ171" s="1742">
        <v>179.08779999999999</v>
      </c>
      <c r="EA171" s="1742">
        <v>174.93060000000003</v>
      </c>
      <c r="EB171" s="1742">
        <v>135.54660000000001</v>
      </c>
      <c r="EC171" s="1742">
        <v>152.39420000000001</v>
      </c>
      <c r="ED171" s="1742">
        <v>160.38040000000001</v>
      </c>
      <c r="EE171" s="1742">
        <v>258.94979999999998</v>
      </c>
      <c r="EF171" s="1742">
        <v>90.364400000000003</v>
      </c>
      <c r="EG171" s="1742">
        <v>195.38840000000002</v>
      </c>
      <c r="EH171" s="1742">
        <v>203.92160000000001</v>
      </c>
      <c r="EI171" s="1742">
        <v>233.02200000000002</v>
      </c>
      <c r="EJ171" s="1742">
        <v>227.88020000000003</v>
      </c>
      <c r="EK171" s="1742">
        <v>278.5324</v>
      </c>
      <c r="EL171" s="1742">
        <v>373.05400000000003</v>
      </c>
      <c r="EM171" s="1742">
        <v>270.32740000000001</v>
      </c>
      <c r="EN171" s="1742">
        <v>277.21960000000001</v>
      </c>
      <c r="EO171" s="1742">
        <v>267.483</v>
      </c>
      <c r="EP171" s="1742">
        <v>304.24140000000006</v>
      </c>
      <c r="EQ171" s="1742">
        <v>323.93340000000006</v>
      </c>
      <c r="ER171" s="1742">
        <v>378.19580000000002</v>
      </c>
      <c r="ES171" s="1742">
        <v>337.82720000000006</v>
      </c>
      <c r="ET171" s="1742">
        <v>339.68700000000001</v>
      </c>
      <c r="EU171" s="1742">
        <v>185.32360000000003</v>
      </c>
      <c r="EV171" s="1742">
        <v>234.11600000000001</v>
      </c>
      <c r="EW171" s="1742">
        <v>279.07940000000002</v>
      </c>
      <c r="EX171" s="1742">
        <v>204.6874</v>
      </c>
      <c r="EY171" s="1742">
        <v>259.05920000000003</v>
      </c>
      <c r="EZ171" s="1742">
        <v>383.77520000000004</v>
      </c>
      <c r="FA171" s="1742">
        <v>435.0838</v>
      </c>
      <c r="FB171" s="1742">
        <v>406.74920000000003</v>
      </c>
      <c r="FC171" s="1742">
        <v>321.30779999999999</v>
      </c>
      <c r="FD171" s="1742">
        <v>348.32960000000003</v>
      </c>
      <c r="FE171" s="1742">
        <v>423.37800000000004</v>
      </c>
      <c r="FF171" s="1742">
        <v>43.322400000000002</v>
      </c>
      <c r="FG171" s="1742">
        <v>124.38780000000001</v>
      </c>
      <c r="FH171" s="1742">
        <v>0</v>
      </c>
      <c r="FI171" s="1742">
        <v>123.73140000000001</v>
      </c>
      <c r="FJ171" s="1742">
        <v>139.48500000000001</v>
      </c>
      <c r="FK171" s="1742">
        <v>215.29920000000004</v>
      </c>
      <c r="FL171" s="1742">
        <v>173.50839999999999</v>
      </c>
      <c r="FM171" s="1742">
        <v>206.43780000000001</v>
      </c>
      <c r="FN171" s="1742">
        <v>267.81120000000004</v>
      </c>
      <c r="FO171" s="1742">
        <v>240.13300000000001</v>
      </c>
      <c r="FP171" s="1742">
        <v>195.93540000000002</v>
      </c>
      <c r="FQ171" s="1742">
        <v>289.80059999999997</v>
      </c>
      <c r="FR171" s="1742">
        <v>213.0018</v>
      </c>
      <c r="FS171" s="1742">
        <v>169.02300000000002</v>
      </c>
      <c r="FT171" s="1742">
        <v>509.91340000000008</v>
      </c>
      <c r="FU171" s="1742">
        <v>455.21340000000004</v>
      </c>
      <c r="FV171" s="1742">
        <v>547.32820000000004</v>
      </c>
      <c r="FW171" s="1742">
        <v>488.90860000000004</v>
      </c>
      <c r="FX171" s="1742">
        <v>569.20820000000003</v>
      </c>
      <c r="FY171" s="1742">
        <v>562.09720000000004</v>
      </c>
      <c r="FZ171" s="1742">
        <v>590.43180000000007</v>
      </c>
      <c r="GA171" s="1742">
        <v>626.42440000000011</v>
      </c>
      <c r="GB171" s="1742">
        <v>609.46740000000011</v>
      </c>
      <c r="GC171" s="1742" t="s">
        <v>2861</v>
      </c>
      <c r="GD171" s="1742">
        <v>650.71119999999996</v>
      </c>
      <c r="GE171" s="1742" t="s">
        <v>2861</v>
      </c>
      <c r="GF171" s="1742" t="s">
        <v>2861</v>
      </c>
      <c r="GG171" s="1742">
        <v>607.60760000000005</v>
      </c>
      <c r="GH171" s="1742">
        <v>632.66020000000003</v>
      </c>
      <c r="GI171" s="1742">
        <v>700.59760000000006</v>
      </c>
      <c r="GJ171" s="1742">
        <v>659.68200000000002</v>
      </c>
      <c r="GK171" s="1742">
        <v>560.23740000000009</v>
      </c>
      <c r="GL171" s="1742">
        <v>502.03660000000002</v>
      </c>
      <c r="GM171" s="1742">
        <v>557.39300000000003</v>
      </c>
      <c r="GN171" s="1742">
        <v>598.08980000000008</v>
      </c>
      <c r="GO171" s="1742">
        <v>735.71500000000003</v>
      </c>
      <c r="GP171" s="1742">
        <v>731.77660000000003</v>
      </c>
      <c r="GQ171" s="1742">
        <v>646.66340000000002</v>
      </c>
      <c r="GR171" s="1742">
        <v>772.14520000000005</v>
      </c>
      <c r="GS171" s="1742">
        <v>694.14300000000003</v>
      </c>
      <c r="GT171" s="1742">
        <v>747.09260000000006</v>
      </c>
      <c r="GU171" s="1742">
        <v>761.09580000000005</v>
      </c>
      <c r="GV171" s="1742">
        <v>784.94500000000005</v>
      </c>
      <c r="GW171" s="1742" t="s">
        <v>2861</v>
      </c>
      <c r="GX171" s="1742">
        <v>768.20680000000016</v>
      </c>
      <c r="GY171" s="1742" t="s">
        <v>2861</v>
      </c>
      <c r="GZ171" s="1742" t="s">
        <v>2861</v>
      </c>
      <c r="HA171" s="1742" t="s">
        <v>2861</v>
      </c>
      <c r="HB171" s="1742" t="s">
        <v>2861</v>
      </c>
      <c r="HC171" s="1744" t="s">
        <v>2861</v>
      </c>
      <c r="HD171" s="1745" t="s">
        <v>4743</v>
      </c>
      <c r="HE171" s="1746" t="s">
        <v>4713</v>
      </c>
      <c r="HF171" s="1747">
        <v>363</v>
      </c>
    </row>
    <row r="172" spans="2:214" hidden="1">
      <c r="B172" s="1738">
        <v>371</v>
      </c>
      <c r="C172" s="1739" t="s">
        <v>4714</v>
      </c>
      <c r="D172" s="1740" t="s">
        <v>4859</v>
      </c>
      <c r="E172" s="1748">
        <v>1686.1788000000001</v>
      </c>
      <c r="F172" s="1743">
        <v>1808.2692000000002</v>
      </c>
      <c r="G172" s="1743">
        <v>1896.0080000000003</v>
      </c>
      <c r="H172" s="1743">
        <v>1709.2622000000001</v>
      </c>
      <c r="I172" s="1743">
        <v>1796.8916000000002</v>
      </c>
      <c r="J172" s="1743">
        <v>1744.489</v>
      </c>
      <c r="K172" s="1743">
        <v>1676.3328000000001</v>
      </c>
      <c r="L172" s="1743">
        <v>1820.8502000000001</v>
      </c>
      <c r="M172" s="1743">
        <v>1694.7120000000002</v>
      </c>
      <c r="N172" s="1743">
        <v>1920.7324000000001</v>
      </c>
      <c r="O172" s="1743">
        <v>1592.3136000000002</v>
      </c>
      <c r="P172" s="1743">
        <v>1556.7586000000001</v>
      </c>
      <c r="Q172" s="1743">
        <v>1573.6062000000002</v>
      </c>
      <c r="R172" s="1743">
        <v>1509.3884000000003</v>
      </c>
      <c r="S172" s="1743">
        <v>1611.3492000000001</v>
      </c>
      <c r="T172" s="1743">
        <v>1646.2478000000001</v>
      </c>
      <c r="U172" s="1743">
        <v>1661.0168000000001</v>
      </c>
      <c r="V172" s="1743">
        <v>1629.4002</v>
      </c>
      <c r="W172" s="1743">
        <v>1308.8582000000001</v>
      </c>
      <c r="X172" s="1743">
        <v>1449.9842000000001</v>
      </c>
      <c r="Y172" s="1742">
        <v>1088.8582000000001</v>
      </c>
      <c r="Z172" s="1742">
        <v>1095.4222</v>
      </c>
      <c r="AA172" s="1742">
        <v>1068.4004000000002</v>
      </c>
      <c r="AB172" s="1742">
        <v>1188.6310000000001</v>
      </c>
      <c r="AC172" s="1742">
        <v>997.29040000000009</v>
      </c>
      <c r="AD172" s="1742">
        <v>947.84160000000008</v>
      </c>
      <c r="AE172" s="1742">
        <v>921.25740000000008</v>
      </c>
      <c r="AF172" s="1742">
        <v>1090.0616</v>
      </c>
      <c r="AG172" s="1742">
        <v>1013.1534000000001</v>
      </c>
      <c r="AH172" s="1742">
        <v>856.16440000000011</v>
      </c>
      <c r="AI172" s="1742">
        <v>905.17560000000003</v>
      </c>
      <c r="AJ172" s="1742">
        <v>885.70240000000013</v>
      </c>
      <c r="AK172" s="1742">
        <v>903.97220000000004</v>
      </c>
      <c r="AL172" s="1742">
        <v>1009.1056000000001</v>
      </c>
      <c r="AM172" s="1742">
        <v>960.31320000000005</v>
      </c>
      <c r="AN172" s="1742">
        <v>910.09860000000003</v>
      </c>
      <c r="AO172" s="1742">
        <v>812.51380000000006</v>
      </c>
      <c r="AP172" s="1742">
        <v>781.22540000000004</v>
      </c>
      <c r="AQ172" s="1742">
        <v>777.61519999999996</v>
      </c>
      <c r="AR172" s="1742">
        <v>841.94240000000013</v>
      </c>
      <c r="AS172" s="1742">
        <v>795.55680000000007</v>
      </c>
      <c r="AT172" s="1742">
        <v>779.47500000000002</v>
      </c>
      <c r="AU172" s="1742">
        <v>771.37940000000003</v>
      </c>
      <c r="AV172" s="1742">
        <v>731.01080000000013</v>
      </c>
      <c r="AW172" s="1742">
        <v>834.72200000000009</v>
      </c>
      <c r="AX172" s="1742">
        <v>743.70119999999997</v>
      </c>
      <c r="AY172" s="1742">
        <v>706.6146</v>
      </c>
      <c r="AZ172" s="1742">
        <v>660.88540000000012</v>
      </c>
      <c r="BA172" s="1742">
        <v>675.8732</v>
      </c>
      <c r="BB172" s="1742">
        <v>681.78080000000011</v>
      </c>
      <c r="BC172" s="1742">
        <v>696.76859999999999</v>
      </c>
      <c r="BD172" s="1742">
        <v>643.70960000000002</v>
      </c>
      <c r="BE172" s="1742">
        <v>679.70219999999995</v>
      </c>
      <c r="BF172" s="1742">
        <v>701.58220000000006</v>
      </c>
      <c r="BG172" s="1742">
        <v>726.41600000000005</v>
      </c>
      <c r="BH172" s="1742">
        <v>621.39200000000005</v>
      </c>
      <c r="BI172" s="1742">
        <v>641.08400000000006</v>
      </c>
      <c r="BJ172" s="1742">
        <v>627.08080000000007</v>
      </c>
      <c r="BK172" s="1742">
        <v>643.92840000000012</v>
      </c>
      <c r="BL172" s="1742">
        <v>615.81259999999997</v>
      </c>
      <c r="BM172" s="1742">
        <v>622.59540000000004</v>
      </c>
      <c r="BN172" s="1742">
        <v>640.09940000000006</v>
      </c>
      <c r="BO172" s="1742">
        <v>630.90980000000013</v>
      </c>
      <c r="BP172" s="1742">
        <v>639.33360000000005</v>
      </c>
      <c r="BQ172" s="1742">
        <v>617.78180000000009</v>
      </c>
      <c r="BR172" s="1742">
        <v>658.36919999999998</v>
      </c>
      <c r="BS172" s="1742">
        <v>652.13340000000005</v>
      </c>
      <c r="BT172" s="1742">
        <v>588.68140000000005</v>
      </c>
      <c r="BU172" s="1742">
        <v>590.65060000000005</v>
      </c>
      <c r="BV172" s="1742" t="s">
        <v>2861</v>
      </c>
      <c r="BW172" s="1742">
        <v>586.16520000000003</v>
      </c>
      <c r="BX172" s="1742">
        <v>599.18380000000013</v>
      </c>
      <c r="BY172" s="1742">
        <v>572.92780000000005</v>
      </c>
      <c r="BZ172" s="1742">
        <v>538.3574000000001</v>
      </c>
      <c r="CA172" s="1742">
        <v>641.95920000000001</v>
      </c>
      <c r="CB172" s="1742">
        <v>606.84180000000015</v>
      </c>
      <c r="CC172" s="1742">
        <v>552.25120000000004</v>
      </c>
      <c r="CD172" s="1742">
        <v>620.84500000000003</v>
      </c>
      <c r="CE172" s="1742">
        <v>634.73880000000008</v>
      </c>
      <c r="CF172" s="1742">
        <v>692.39260000000002</v>
      </c>
      <c r="CG172" s="1742" t="s">
        <v>2861</v>
      </c>
      <c r="CH172" s="1742">
        <v>454.7758</v>
      </c>
      <c r="CI172" s="1742">
        <v>443.28880000000004</v>
      </c>
      <c r="CJ172" s="1742">
        <v>473.37380000000002</v>
      </c>
      <c r="CK172" s="1742">
        <v>423.59680000000003</v>
      </c>
      <c r="CL172" s="1742">
        <v>401.60740000000004</v>
      </c>
      <c r="CM172" s="1742">
        <v>467.57560000000001</v>
      </c>
      <c r="CN172" s="1742">
        <v>500.17680000000001</v>
      </c>
      <c r="CO172" s="1742">
        <v>345.9228</v>
      </c>
      <c r="CP172" s="1742">
        <v>329.73160000000001</v>
      </c>
      <c r="CQ172" s="1742">
        <v>294.94240000000002</v>
      </c>
      <c r="CR172" s="1742">
        <v>519.21240000000012</v>
      </c>
      <c r="CS172" s="1742">
        <v>538.57620000000009</v>
      </c>
      <c r="CT172" s="1742">
        <v>495.25380000000001</v>
      </c>
      <c r="CU172" s="1742">
        <v>540.32659999999998</v>
      </c>
      <c r="CV172" s="1742">
        <v>482.45400000000006</v>
      </c>
      <c r="CW172" s="1742">
        <v>532.44979999999998</v>
      </c>
      <c r="CX172" s="1742">
        <v>405.98340000000007</v>
      </c>
      <c r="CY172" s="1742">
        <v>446.13320000000004</v>
      </c>
      <c r="CZ172" s="1742">
        <v>312.2276</v>
      </c>
      <c r="DA172" s="1742">
        <v>299.09960000000001</v>
      </c>
      <c r="DB172" s="1742">
        <v>339.24940000000004</v>
      </c>
      <c r="DC172" s="1742">
        <v>352.15859999999998</v>
      </c>
      <c r="DD172" s="1742">
        <v>421.40880000000004</v>
      </c>
      <c r="DE172" s="1742">
        <v>451.16559999999998</v>
      </c>
      <c r="DF172" s="1742">
        <v>394.60580000000004</v>
      </c>
      <c r="DG172" s="1742">
        <v>474.46780000000001</v>
      </c>
      <c r="DH172" s="1742">
        <v>308.61740000000003</v>
      </c>
      <c r="DI172" s="1742">
        <v>370.86600000000004</v>
      </c>
      <c r="DJ172" s="1742">
        <v>335.96740000000005</v>
      </c>
      <c r="DK172" s="1742">
        <v>281.59559999999999</v>
      </c>
      <c r="DL172" s="1742">
        <v>286.51859999999999</v>
      </c>
      <c r="DM172" s="1742">
        <v>316.71300000000002</v>
      </c>
      <c r="DN172" s="1742">
        <v>240.7894</v>
      </c>
      <c r="DO172" s="1742">
        <v>347.34500000000003</v>
      </c>
      <c r="DP172" s="1742">
        <v>209.71979999999999</v>
      </c>
      <c r="DQ172" s="1742">
        <v>278.75120000000004</v>
      </c>
      <c r="DR172" s="1742">
        <v>242.43040000000002</v>
      </c>
      <c r="DS172" s="1742">
        <v>216.50260000000003</v>
      </c>
      <c r="DT172" s="1742">
        <v>206.10960000000003</v>
      </c>
      <c r="DU172" s="1742">
        <v>237.50740000000002</v>
      </c>
      <c r="DV172" s="1742">
        <v>209.501</v>
      </c>
      <c r="DW172" s="1742">
        <v>216.94020000000003</v>
      </c>
      <c r="DX172" s="1742">
        <v>170.55460000000002</v>
      </c>
      <c r="DY172" s="1742">
        <v>177.77500000000001</v>
      </c>
      <c r="DZ172" s="1742">
        <v>179.74420000000003</v>
      </c>
      <c r="EA172" s="1742">
        <v>175.58700000000002</v>
      </c>
      <c r="EB172" s="1742">
        <v>136.203</v>
      </c>
      <c r="EC172" s="1742">
        <v>153.05060000000003</v>
      </c>
      <c r="ED172" s="1742">
        <v>150.75320000000002</v>
      </c>
      <c r="EE172" s="1742">
        <v>249.32260000000002</v>
      </c>
      <c r="EF172" s="1742">
        <v>91.020800000000008</v>
      </c>
      <c r="EG172" s="1742">
        <v>196.04480000000001</v>
      </c>
      <c r="EH172" s="1742">
        <v>204.578</v>
      </c>
      <c r="EI172" s="1742">
        <v>233.67840000000001</v>
      </c>
      <c r="EJ172" s="1742">
        <v>228.53660000000002</v>
      </c>
      <c r="EK172" s="1742">
        <v>279.18880000000001</v>
      </c>
      <c r="EL172" s="1742">
        <v>373.71040000000005</v>
      </c>
      <c r="EM172" s="1742">
        <v>225.4734</v>
      </c>
      <c r="EN172" s="1742">
        <v>186.63640000000001</v>
      </c>
      <c r="EO172" s="1742">
        <v>176.8998</v>
      </c>
      <c r="EP172" s="1742">
        <v>213.65820000000002</v>
      </c>
      <c r="EQ172" s="1742">
        <v>233.35020000000003</v>
      </c>
      <c r="ER172" s="1742">
        <v>287.50320000000005</v>
      </c>
      <c r="ES172" s="1742">
        <v>247.24400000000003</v>
      </c>
      <c r="ET172" s="1742">
        <v>249.10380000000001</v>
      </c>
      <c r="EU172" s="1742">
        <v>94.740399999999994</v>
      </c>
      <c r="EV172" s="1742">
        <v>143.53280000000001</v>
      </c>
      <c r="EW172" s="1742">
        <v>188.38679999999999</v>
      </c>
      <c r="EX172" s="1742">
        <v>114.10420000000001</v>
      </c>
      <c r="EY172" s="1742">
        <v>168.476</v>
      </c>
      <c r="EZ172" s="1742">
        <v>293.19200000000001</v>
      </c>
      <c r="FA172" s="1742">
        <v>344.50060000000002</v>
      </c>
      <c r="FB172" s="1742">
        <v>316.166</v>
      </c>
      <c r="FC172" s="1742">
        <v>230.72460000000004</v>
      </c>
      <c r="FD172" s="1742">
        <v>257.74639999999999</v>
      </c>
      <c r="FE172" s="1742">
        <v>332.79480000000001</v>
      </c>
      <c r="FF172" s="1742">
        <v>84.566200000000009</v>
      </c>
      <c r="FG172" s="1742">
        <v>86.097800000000007</v>
      </c>
      <c r="FH172" s="1742">
        <v>123.84080000000002</v>
      </c>
      <c r="FI172" s="1742">
        <v>0</v>
      </c>
      <c r="FJ172" s="1742">
        <v>48.573599999999999</v>
      </c>
      <c r="FK172" s="1742">
        <v>146.7054</v>
      </c>
      <c r="FL172" s="1742">
        <v>104.91460000000001</v>
      </c>
      <c r="FM172" s="1742">
        <v>137.84400000000002</v>
      </c>
      <c r="FN172" s="1742">
        <v>199.2174</v>
      </c>
      <c r="FO172" s="1742">
        <v>171.53920000000002</v>
      </c>
      <c r="FP172" s="1742">
        <v>131.06120000000001</v>
      </c>
      <c r="FQ172" s="1742">
        <v>224.81700000000001</v>
      </c>
      <c r="FR172" s="1742">
        <v>148.12760000000003</v>
      </c>
      <c r="FS172" s="1742">
        <v>165.74100000000001</v>
      </c>
      <c r="FT172" s="1742">
        <v>419.33020000000005</v>
      </c>
      <c r="FU172" s="1742">
        <v>364.63020000000006</v>
      </c>
      <c r="FV172" s="1742">
        <v>456.74500000000006</v>
      </c>
      <c r="FW172" s="1742">
        <v>398.21600000000001</v>
      </c>
      <c r="FX172" s="1742">
        <v>478.62500000000006</v>
      </c>
      <c r="FY172" s="1742">
        <v>471.51400000000001</v>
      </c>
      <c r="FZ172" s="1742">
        <v>499.84860000000003</v>
      </c>
      <c r="GA172" s="1742">
        <v>535.73180000000002</v>
      </c>
      <c r="GB172" s="1742">
        <v>518.77480000000003</v>
      </c>
      <c r="GC172" s="1742" t="s">
        <v>2861</v>
      </c>
      <c r="GD172" s="1742">
        <v>560.12800000000004</v>
      </c>
      <c r="GE172" s="1742" t="s">
        <v>2861</v>
      </c>
      <c r="GF172" s="1742" t="s">
        <v>2861</v>
      </c>
      <c r="GG172" s="1742">
        <v>517.02440000000001</v>
      </c>
      <c r="GH172" s="1742">
        <v>542.077</v>
      </c>
      <c r="GI172" s="1742">
        <v>610.01440000000002</v>
      </c>
      <c r="GJ172" s="1742">
        <v>569.0988000000001</v>
      </c>
      <c r="GK172" s="1742">
        <v>469.65420000000006</v>
      </c>
      <c r="GL172" s="1742">
        <v>411.45340000000004</v>
      </c>
      <c r="GM172" s="1742">
        <v>466.8098</v>
      </c>
      <c r="GN172" s="1742">
        <v>507.50659999999999</v>
      </c>
      <c r="GO172" s="1742">
        <v>645.13180000000011</v>
      </c>
      <c r="GP172" s="1742">
        <v>641.19340000000011</v>
      </c>
      <c r="GQ172" s="1742">
        <v>556.0802000000001</v>
      </c>
      <c r="GR172" s="1742">
        <v>681.56200000000001</v>
      </c>
      <c r="GS172" s="1742">
        <v>603.55980000000011</v>
      </c>
      <c r="GT172" s="1742">
        <v>656.50940000000003</v>
      </c>
      <c r="GU172" s="1742">
        <v>670.40319999999997</v>
      </c>
      <c r="GV172" s="1742">
        <v>694.36180000000013</v>
      </c>
      <c r="GW172" s="1742" t="s">
        <v>2861</v>
      </c>
      <c r="GX172" s="1742">
        <v>677.62360000000001</v>
      </c>
      <c r="GY172" s="1742" t="s">
        <v>2861</v>
      </c>
      <c r="GZ172" s="1742" t="s">
        <v>2861</v>
      </c>
      <c r="HA172" s="1742" t="s">
        <v>2861</v>
      </c>
      <c r="HB172" s="1742" t="s">
        <v>2861</v>
      </c>
      <c r="HC172" s="1744" t="s">
        <v>2861</v>
      </c>
      <c r="HD172" s="1745" t="s">
        <v>4859</v>
      </c>
      <c r="HE172" s="1746" t="s">
        <v>4714</v>
      </c>
      <c r="HF172" s="1747">
        <v>371</v>
      </c>
    </row>
    <row r="173" spans="2:214" hidden="1">
      <c r="B173" s="1738">
        <v>372</v>
      </c>
      <c r="C173" s="1739" t="s">
        <v>4714</v>
      </c>
      <c r="D173" s="1740" t="s">
        <v>4860</v>
      </c>
      <c r="E173" s="1748">
        <v>1704.5580000000002</v>
      </c>
      <c r="F173" s="1743">
        <v>1826.6484000000003</v>
      </c>
      <c r="G173" s="1743">
        <v>1914.3872000000003</v>
      </c>
      <c r="H173" s="1743">
        <v>1727.6414000000002</v>
      </c>
      <c r="I173" s="1743">
        <v>1815.2708000000002</v>
      </c>
      <c r="J173" s="1743">
        <v>1762.8682000000003</v>
      </c>
      <c r="K173" s="1743">
        <v>1694.7120000000002</v>
      </c>
      <c r="L173" s="1743">
        <v>1839.2294000000002</v>
      </c>
      <c r="M173" s="1743">
        <v>1713.0912000000003</v>
      </c>
      <c r="N173" s="1743">
        <v>1939.1116000000002</v>
      </c>
      <c r="O173" s="1743">
        <v>1610.6928000000003</v>
      </c>
      <c r="P173" s="1743">
        <v>1575.1378000000002</v>
      </c>
      <c r="Q173" s="1743">
        <v>1591.9854000000003</v>
      </c>
      <c r="R173" s="1743">
        <v>1527.7676000000001</v>
      </c>
      <c r="S173" s="1743">
        <v>1629.7284000000002</v>
      </c>
      <c r="T173" s="1743">
        <v>1664.6270000000002</v>
      </c>
      <c r="U173" s="1743">
        <v>1679.3960000000002</v>
      </c>
      <c r="V173" s="1743">
        <v>1647.7794000000004</v>
      </c>
      <c r="W173" s="1743">
        <v>1327.2374000000002</v>
      </c>
      <c r="X173" s="1743">
        <v>1468.3634000000002</v>
      </c>
      <c r="Y173" s="1742">
        <v>1107.2374000000002</v>
      </c>
      <c r="Z173" s="1742">
        <v>1113.8014000000001</v>
      </c>
      <c r="AA173" s="1742">
        <v>1086.7796000000001</v>
      </c>
      <c r="AB173" s="1742">
        <v>1207.0101999999999</v>
      </c>
      <c r="AC173" s="1742">
        <v>1015.6696000000001</v>
      </c>
      <c r="AD173" s="1742">
        <v>966.22080000000017</v>
      </c>
      <c r="AE173" s="1742">
        <v>939.63660000000004</v>
      </c>
      <c r="AF173" s="1742">
        <v>1108.4408000000001</v>
      </c>
      <c r="AG173" s="1742">
        <v>1031.5326</v>
      </c>
      <c r="AH173" s="1742">
        <v>874.54360000000008</v>
      </c>
      <c r="AI173" s="1742">
        <v>923.55480000000011</v>
      </c>
      <c r="AJ173" s="1742">
        <v>904.08160000000009</v>
      </c>
      <c r="AK173" s="1742">
        <v>922.35140000000013</v>
      </c>
      <c r="AL173" s="1742">
        <v>1027.4848000000002</v>
      </c>
      <c r="AM173" s="1742">
        <v>978.69240000000013</v>
      </c>
      <c r="AN173" s="1742">
        <v>928.58720000000005</v>
      </c>
      <c r="AO173" s="1742">
        <v>831.00240000000008</v>
      </c>
      <c r="AP173" s="1742">
        <v>799.6046</v>
      </c>
      <c r="AQ173" s="1742">
        <v>795.99440000000004</v>
      </c>
      <c r="AR173" s="1742">
        <v>860.43100000000004</v>
      </c>
      <c r="AS173" s="1742">
        <v>813.93600000000004</v>
      </c>
      <c r="AT173" s="1742">
        <v>797.85419999999999</v>
      </c>
      <c r="AU173" s="1742">
        <v>789.7586</v>
      </c>
      <c r="AV173" s="1742">
        <v>749.49940000000004</v>
      </c>
      <c r="AW173" s="1742">
        <v>853.2106</v>
      </c>
      <c r="AX173" s="1742">
        <v>762.1898000000001</v>
      </c>
      <c r="AY173" s="1742">
        <v>724.99380000000008</v>
      </c>
      <c r="AZ173" s="1742">
        <v>679.26459999999997</v>
      </c>
      <c r="BA173" s="1742">
        <v>694.25240000000008</v>
      </c>
      <c r="BB173" s="1742">
        <v>700.16000000000008</v>
      </c>
      <c r="BC173" s="1742">
        <v>715.25720000000001</v>
      </c>
      <c r="BD173" s="1742">
        <v>662.08880000000011</v>
      </c>
      <c r="BE173" s="1742">
        <v>698.08140000000003</v>
      </c>
      <c r="BF173" s="1742">
        <v>719.96140000000003</v>
      </c>
      <c r="BG173" s="1742">
        <v>744.90460000000007</v>
      </c>
      <c r="BH173" s="1742">
        <v>639.88060000000007</v>
      </c>
      <c r="BI173" s="1742">
        <v>659.46320000000003</v>
      </c>
      <c r="BJ173" s="1742">
        <v>645.46</v>
      </c>
      <c r="BK173" s="1742">
        <v>662.30759999999998</v>
      </c>
      <c r="BL173" s="1742">
        <v>634.30119999999999</v>
      </c>
      <c r="BM173" s="1742">
        <v>641.08400000000006</v>
      </c>
      <c r="BN173" s="1742">
        <v>658.47860000000003</v>
      </c>
      <c r="BO173" s="1742">
        <v>649.39840000000004</v>
      </c>
      <c r="BP173" s="1742">
        <v>657.71280000000013</v>
      </c>
      <c r="BQ173" s="1742">
        <v>636.16100000000006</v>
      </c>
      <c r="BR173" s="1742">
        <v>676.74840000000006</v>
      </c>
      <c r="BS173" s="1742">
        <v>670.62200000000007</v>
      </c>
      <c r="BT173" s="1742">
        <v>607.06060000000002</v>
      </c>
      <c r="BU173" s="1742">
        <v>609.13919999999996</v>
      </c>
      <c r="BV173" s="1742" t="s">
        <v>2861</v>
      </c>
      <c r="BW173" s="1742">
        <v>604.54440000000011</v>
      </c>
      <c r="BX173" s="1742">
        <v>617.5630000000001</v>
      </c>
      <c r="BY173" s="1742">
        <v>591.30700000000002</v>
      </c>
      <c r="BZ173" s="1742">
        <v>556.73660000000007</v>
      </c>
      <c r="CA173" s="1742">
        <v>660.33840000000009</v>
      </c>
      <c r="CB173" s="1742">
        <v>625.221</v>
      </c>
      <c r="CC173" s="1742">
        <v>570.63040000000012</v>
      </c>
      <c r="CD173" s="1742">
        <v>639.2242</v>
      </c>
      <c r="CE173" s="1742">
        <v>653.11800000000005</v>
      </c>
      <c r="CF173" s="1742">
        <v>710.88120000000004</v>
      </c>
      <c r="CG173" s="1742" t="s">
        <v>2861</v>
      </c>
      <c r="CH173" s="1742">
        <v>473.15500000000003</v>
      </c>
      <c r="CI173" s="1742">
        <v>461.66800000000006</v>
      </c>
      <c r="CJ173" s="1742">
        <v>491.86240000000004</v>
      </c>
      <c r="CK173" s="1742">
        <v>441.97600000000006</v>
      </c>
      <c r="CL173" s="1742">
        <v>420.096</v>
      </c>
      <c r="CM173" s="1742">
        <v>486.06420000000003</v>
      </c>
      <c r="CN173" s="1742">
        <v>518.66540000000009</v>
      </c>
      <c r="CO173" s="1742">
        <v>364.41140000000007</v>
      </c>
      <c r="CP173" s="1742">
        <v>348.22020000000003</v>
      </c>
      <c r="CQ173" s="1742">
        <v>313.32159999999999</v>
      </c>
      <c r="CR173" s="1742">
        <v>537.70100000000002</v>
      </c>
      <c r="CS173" s="1742">
        <v>557.06479999999999</v>
      </c>
      <c r="CT173" s="1742">
        <v>513.63300000000004</v>
      </c>
      <c r="CU173" s="1742">
        <v>558.70580000000007</v>
      </c>
      <c r="CV173" s="1742">
        <v>500.83320000000003</v>
      </c>
      <c r="CW173" s="1742">
        <v>550.82900000000006</v>
      </c>
      <c r="CX173" s="1742">
        <v>424.36259999999999</v>
      </c>
      <c r="CY173" s="1742">
        <v>464.51240000000007</v>
      </c>
      <c r="CZ173" s="1742">
        <v>330.60680000000002</v>
      </c>
      <c r="DA173" s="1742">
        <v>317.47880000000004</v>
      </c>
      <c r="DB173" s="1742">
        <v>357.62860000000001</v>
      </c>
      <c r="DC173" s="1742">
        <v>370.5378</v>
      </c>
      <c r="DD173" s="1742">
        <v>439.78800000000001</v>
      </c>
      <c r="DE173" s="1742">
        <v>469.65420000000006</v>
      </c>
      <c r="DF173" s="1742">
        <v>412.98500000000001</v>
      </c>
      <c r="DG173" s="1742">
        <v>492.84700000000004</v>
      </c>
      <c r="DH173" s="1742">
        <v>326.9966</v>
      </c>
      <c r="DI173" s="1742">
        <v>389.24520000000007</v>
      </c>
      <c r="DJ173" s="1742">
        <v>354.34660000000002</v>
      </c>
      <c r="DK173" s="1742">
        <v>299.97480000000002</v>
      </c>
      <c r="DL173" s="1742">
        <v>304.89780000000002</v>
      </c>
      <c r="DM173" s="1742">
        <v>335.09220000000005</v>
      </c>
      <c r="DN173" s="1742">
        <v>259.16860000000003</v>
      </c>
      <c r="DO173" s="1742">
        <v>365.72420000000005</v>
      </c>
      <c r="DP173" s="1742">
        <v>228.09900000000002</v>
      </c>
      <c r="DQ173" s="1742">
        <v>297.13040000000007</v>
      </c>
      <c r="DR173" s="1742">
        <v>260.80960000000005</v>
      </c>
      <c r="DS173" s="1742">
        <v>234.8818</v>
      </c>
      <c r="DT173" s="1742">
        <v>224.4888</v>
      </c>
      <c r="DU173" s="1742">
        <v>255.88660000000002</v>
      </c>
      <c r="DV173" s="1742">
        <v>227.88020000000003</v>
      </c>
      <c r="DW173" s="1742">
        <v>235.3194</v>
      </c>
      <c r="DX173" s="1742">
        <v>188.93379999999999</v>
      </c>
      <c r="DY173" s="1742">
        <v>196.15420000000003</v>
      </c>
      <c r="DZ173" s="1742">
        <v>198.1234</v>
      </c>
      <c r="EA173" s="1742">
        <v>193.96620000000001</v>
      </c>
      <c r="EB173" s="1742">
        <v>154.69160000000002</v>
      </c>
      <c r="EC173" s="1742">
        <v>171.4298</v>
      </c>
      <c r="ED173" s="1742">
        <v>131.827</v>
      </c>
      <c r="EE173" s="1742">
        <v>230.50579999999999</v>
      </c>
      <c r="EF173" s="1742">
        <v>109.4</v>
      </c>
      <c r="EG173" s="1742">
        <v>201.07720000000003</v>
      </c>
      <c r="EH173" s="1742">
        <v>222.95720000000003</v>
      </c>
      <c r="EI173" s="1742">
        <v>252.05760000000004</v>
      </c>
      <c r="EJ173" s="1742">
        <v>246.91580000000002</v>
      </c>
      <c r="EK173" s="1742">
        <v>297.56800000000004</v>
      </c>
      <c r="EL173" s="1742">
        <v>392.19900000000001</v>
      </c>
      <c r="EM173" s="1742">
        <v>206.54720000000003</v>
      </c>
      <c r="EN173" s="1742">
        <v>167.71020000000001</v>
      </c>
      <c r="EO173" s="1742">
        <v>157.9736</v>
      </c>
      <c r="EP173" s="1742">
        <v>194.84140000000002</v>
      </c>
      <c r="EQ173" s="1742">
        <v>214.42400000000001</v>
      </c>
      <c r="ER173" s="1742">
        <v>268.68639999999999</v>
      </c>
      <c r="ES173" s="1742">
        <v>228.31780000000001</v>
      </c>
      <c r="ET173" s="1742">
        <v>230.28700000000001</v>
      </c>
      <c r="EU173" s="1742">
        <v>75.923600000000008</v>
      </c>
      <c r="EV173" s="1742">
        <v>124.71600000000001</v>
      </c>
      <c r="EW173" s="1742">
        <v>169.57000000000002</v>
      </c>
      <c r="EX173" s="1742">
        <v>95.178000000000011</v>
      </c>
      <c r="EY173" s="1742">
        <v>149.5498</v>
      </c>
      <c r="EZ173" s="1742">
        <v>274.37520000000001</v>
      </c>
      <c r="FA173" s="1742">
        <v>325.68380000000002</v>
      </c>
      <c r="FB173" s="1742">
        <v>297.34920000000005</v>
      </c>
      <c r="FC173" s="1742">
        <v>211.79840000000002</v>
      </c>
      <c r="FD173" s="1742">
        <v>238.82020000000003</v>
      </c>
      <c r="FE173" s="1742">
        <v>313.86860000000001</v>
      </c>
      <c r="FF173" s="1742">
        <v>102.94540000000001</v>
      </c>
      <c r="FG173" s="1742">
        <v>61.592199999999998</v>
      </c>
      <c r="FH173" s="1742">
        <v>142.32939999999999</v>
      </c>
      <c r="FI173" s="1742">
        <v>48.683000000000007</v>
      </c>
      <c r="FJ173" s="1742">
        <v>0</v>
      </c>
      <c r="FK173" s="1742">
        <v>124.49720000000001</v>
      </c>
      <c r="FL173" s="1742">
        <v>82.706400000000002</v>
      </c>
      <c r="FM173" s="1742">
        <v>115.63580000000002</v>
      </c>
      <c r="FN173" s="1742">
        <v>177.00920000000002</v>
      </c>
      <c r="FO173" s="1742">
        <v>149.33100000000002</v>
      </c>
      <c r="FP173" s="1742">
        <v>108.85300000000001</v>
      </c>
      <c r="FQ173" s="1742">
        <v>202.6088</v>
      </c>
      <c r="FR173" s="1742">
        <v>125.91940000000001</v>
      </c>
      <c r="FS173" s="1742">
        <v>143.53280000000001</v>
      </c>
      <c r="FT173" s="1742">
        <v>400.40400000000005</v>
      </c>
      <c r="FU173" s="1742">
        <v>345.81340000000006</v>
      </c>
      <c r="FV173" s="1742">
        <v>437.81880000000001</v>
      </c>
      <c r="FW173" s="1742">
        <v>379.39920000000006</v>
      </c>
      <c r="FX173" s="1742">
        <v>459.80820000000006</v>
      </c>
      <c r="FY173" s="1742">
        <v>452.69720000000007</v>
      </c>
      <c r="FZ173" s="1742">
        <v>480.92240000000004</v>
      </c>
      <c r="GA173" s="1742">
        <v>516.91500000000008</v>
      </c>
      <c r="GB173" s="1742">
        <v>499.95800000000003</v>
      </c>
      <c r="GC173" s="1742" t="s">
        <v>2861</v>
      </c>
      <c r="GD173" s="1742">
        <v>541.20180000000005</v>
      </c>
      <c r="GE173" s="1742" t="s">
        <v>2861</v>
      </c>
      <c r="GF173" s="1742" t="s">
        <v>2861</v>
      </c>
      <c r="GG173" s="1742">
        <v>498.20760000000001</v>
      </c>
      <c r="GH173" s="1742">
        <v>523.1508</v>
      </c>
      <c r="GI173" s="1742">
        <v>591.08820000000003</v>
      </c>
      <c r="GJ173" s="1742">
        <v>550.28200000000004</v>
      </c>
      <c r="GK173" s="1742">
        <v>450.83740000000006</v>
      </c>
      <c r="GL173" s="1742">
        <v>392.63659999999999</v>
      </c>
      <c r="GM173" s="1742">
        <v>447.99300000000005</v>
      </c>
      <c r="GN173" s="1742">
        <v>488.68980000000005</v>
      </c>
      <c r="GO173" s="1742">
        <v>626.31500000000005</v>
      </c>
      <c r="GP173" s="1742">
        <v>622.37660000000005</v>
      </c>
      <c r="GQ173" s="1742">
        <v>537.26340000000005</v>
      </c>
      <c r="GR173" s="1742">
        <v>662.74519999999995</v>
      </c>
      <c r="GS173" s="1742">
        <v>584.74300000000005</v>
      </c>
      <c r="GT173" s="1742">
        <v>637.69259999999997</v>
      </c>
      <c r="GU173" s="1742">
        <v>651.58640000000003</v>
      </c>
      <c r="GV173" s="1742">
        <v>675.54500000000007</v>
      </c>
      <c r="GW173" s="1742" t="s">
        <v>2861</v>
      </c>
      <c r="GX173" s="1742">
        <v>658.69740000000013</v>
      </c>
      <c r="GY173" s="1742" t="s">
        <v>2861</v>
      </c>
      <c r="GZ173" s="1742" t="s">
        <v>2861</v>
      </c>
      <c r="HA173" s="1742" t="s">
        <v>2861</v>
      </c>
      <c r="HB173" s="1742" t="s">
        <v>2861</v>
      </c>
      <c r="HC173" s="1744" t="s">
        <v>2861</v>
      </c>
      <c r="HD173" s="1745" t="s">
        <v>4860</v>
      </c>
      <c r="HE173" s="1746" t="s">
        <v>4714</v>
      </c>
      <c r="HF173" s="1747">
        <v>372</v>
      </c>
    </row>
    <row r="174" spans="2:214" hidden="1">
      <c r="B174" s="1738">
        <v>381</v>
      </c>
      <c r="C174" s="1739" t="s">
        <v>4715</v>
      </c>
      <c r="D174" s="1740" t="s">
        <v>3200</v>
      </c>
      <c r="E174" s="1748">
        <v>1795.0318</v>
      </c>
      <c r="F174" s="1743">
        <v>1917.1222</v>
      </c>
      <c r="G174" s="1743">
        <v>2004.8610000000001</v>
      </c>
      <c r="H174" s="1743">
        <v>1818.1152</v>
      </c>
      <c r="I174" s="1743">
        <v>1905.7446</v>
      </c>
      <c r="J174" s="1743">
        <v>1853.3420000000001</v>
      </c>
      <c r="K174" s="1743">
        <v>1785.1858</v>
      </c>
      <c r="L174" s="1743">
        <v>1929.7031999999999</v>
      </c>
      <c r="M174" s="1743">
        <v>1803.5650000000001</v>
      </c>
      <c r="N174" s="1743">
        <v>2029.5853999999999</v>
      </c>
      <c r="O174" s="1743">
        <v>1701.1666</v>
      </c>
      <c r="P174" s="1743">
        <v>1665.6116</v>
      </c>
      <c r="Q174" s="1743">
        <v>1682.4592</v>
      </c>
      <c r="R174" s="1743">
        <v>1618.2413999999999</v>
      </c>
      <c r="S174" s="1743">
        <v>1720.2021999999999</v>
      </c>
      <c r="T174" s="1743">
        <v>1755.1007999999999</v>
      </c>
      <c r="U174" s="1743">
        <v>1769.8697999999999</v>
      </c>
      <c r="V174" s="1743">
        <v>1738.2532000000001</v>
      </c>
      <c r="W174" s="1743">
        <v>1417.7112</v>
      </c>
      <c r="X174" s="1743">
        <v>1558.8371999999999</v>
      </c>
      <c r="Y174" s="1742">
        <v>1197.7112</v>
      </c>
      <c r="Z174" s="1742">
        <v>1204.1658000000002</v>
      </c>
      <c r="AA174" s="1742">
        <v>1177.2534000000001</v>
      </c>
      <c r="AB174" s="1742">
        <v>1297.3746000000001</v>
      </c>
      <c r="AC174" s="1742">
        <v>1106.1434000000002</v>
      </c>
      <c r="AD174" s="1742">
        <v>1056.6946</v>
      </c>
      <c r="AE174" s="1742">
        <v>1030.001</v>
      </c>
      <c r="AF174" s="1742">
        <v>1198.9146000000003</v>
      </c>
      <c r="AG174" s="1742">
        <v>1121.8970000000002</v>
      </c>
      <c r="AH174" s="1742">
        <v>964.90800000000013</v>
      </c>
      <c r="AI174" s="1742">
        <v>1013.9192</v>
      </c>
      <c r="AJ174" s="1742">
        <v>994.55540000000008</v>
      </c>
      <c r="AK174" s="1742">
        <v>1012.7158000000002</v>
      </c>
      <c r="AL174" s="1742">
        <v>1117.9586000000002</v>
      </c>
      <c r="AM174" s="1742">
        <v>1069.1662000000001</v>
      </c>
      <c r="AN174" s="1742">
        <v>1018.9516000000001</v>
      </c>
      <c r="AO174" s="1742">
        <v>921.36680000000013</v>
      </c>
      <c r="AP174" s="1742">
        <v>890.0784000000001</v>
      </c>
      <c r="AQ174" s="1742">
        <v>886.35880000000009</v>
      </c>
      <c r="AR174" s="1742">
        <v>950.79540000000009</v>
      </c>
      <c r="AS174" s="1742">
        <v>904.40980000000013</v>
      </c>
      <c r="AT174" s="1742">
        <v>888.21860000000004</v>
      </c>
      <c r="AU174" s="1742">
        <v>880.2324000000001</v>
      </c>
      <c r="AV174" s="1742">
        <v>839.86380000000008</v>
      </c>
      <c r="AW174" s="1742">
        <v>943.57500000000005</v>
      </c>
      <c r="AX174" s="1742">
        <v>852.55420000000004</v>
      </c>
      <c r="AY174" s="1742">
        <v>815.35820000000001</v>
      </c>
      <c r="AZ174" s="1742">
        <v>769.73840000000007</v>
      </c>
      <c r="BA174" s="1742">
        <v>784.72620000000006</v>
      </c>
      <c r="BB174" s="1742">
        <v>790.52440000000013</v>
      </c>
      <c r="BC174" s="1742">
        <v>805.62160000000006</v>
      </c>
      <c r="BD174" s="1742">
        <v>752.56260000000009</v>
      </c>
      <c r="BE174" s="1742">
        <v>788.44580000000008</v>
      </c>
      <c r="BF174" s="1742">
        <v>810.43520000000001</v>
      </c>
      <c r="BG174" s="1742">
        <v>835.26900000000012</v>
      </c>
      <c r="BH174" s="1742">
        <v>730.245</v>
      </c>
      <c r="BI174" s="1742">
        <v>749.93700000000001</v>
      </c>
      <c r="BJ174" s="1742">
        <v>735.82440000000008</v>
      </c>
      <c r="BK174" s="1742">
        <v>752.78140000000008</v>
      </c>
      <c r="BL174" s="1742">
        <v>724.66560000000004</v>
      </c>
      <c r="BM174" s="1742">
        <v>731.44840000000011</v>
      </c>
      <c r="BN174" s="1742">
        <v>748.95240000000013</v>
      </c>
      <c r="BO174" s="1742">
        <v>739.76280000000008</v>
      </c>
      <c r="BP174" s="1742">
        <v>748.1866</v>
      </c>
      <c r="BQ174" s="1742">
        <v>726.63480000000015</v>
      </c>
      <c r="BR174" s="1742">
        <v>767.22220000000004</v>
      </c>
      <c r="BS174" s="1742">
        <v>760.98640000000012</v>
      </c>
      <c r="BT174" s="1742">
        <v>697.42500000000007</v>
      </c>
      <c r="BU174" s="1742">
        <v>699.50360000000001</v>
      </c>
      <c r="BV174" s="1742" t="s">
        <v>2861</v>
      </c>
      <c r="BW174" s="1742">
        <v>694.90880000000016</v>
      </c>
      <c r="BX174" s="1742">
        <v>708.03680000000008</v>
      </c>
      <c r="BY174" s="1742">
        <v>681.78080000000011</v>
      </c>
      <c r="BZ174" s="1742">
        <v>647.21040000000005</v>
      </c>
      <c r="CA174" s="1742">
        <v>750.70280000000014</v>
      </c>
      <c r="CB174" s="1742">
        <v>715.6948000000001</v>
      </c>
      <c r="CC174" s="1742">
        <v>660.99480000000005</v>
      </c>
      <c r="CD174" s="1742">
        <v>729.58860000000004</v>
      </c>
      <c r="CE174" s="1742">
        <v>743.59180000000015</v>
      </c>
      <c r="CF174" s="1742">
        <v>801.24560000000008</v>
      </c>
      <c r="CG174" s="1742" t="s">
        <v>2861</v>
      </c>
      <c r="CH174" s="1742">
        <v>563.62880000000007</v>
      </c>
      <c r="CI174" s="1742">
        <v>552.03240000000005</v>
      </c>
      <c r="CJ174" s="1742">
        <v>582.22680000000014</v>
      </c>
      <c r="CK174" s="1742">
        <v>532.44979999999998</v>
      </c>
      <c r="CL174" s="1742">
        <v>510.46040000000005</v>
      </c>
      <c r="CM174" s="1742">
        <v>576.42860000000007</v>
      </c>
      <c r="CN174" s="1742">
        <v>609.02980000000014</v>
      </c>
      <c r="CO174" s="1742">
        <v>454.7758</v>
      </c>
      <c r="CP174" s="1742">
        <v>438.58460000000002</v>
      </c>
      <c r="CQ174" s="1742">
        <v>403.79540000000003</v>
      </c>
      <c r="CR174" s="1742">
        <v>628.06540000000007</v>
      </c>
      <c r="CS174" s="1742">
        <v>647.42920000000004</v>
      </c>
      <c r="CT174" s="1742">
        <v>604.10680000000013</v>
      </c>
      <c r="CU174" s="1742">
        <v>649.17960000000005</v>
      </c>
      <c r="CV174" s="1742">
        <v>591.30700000000002</v>
      </c>
      <c r="CW174" s="1742">
        <v>641.30280000000005</v>
      </c>
      <c r="CX174" s="1742">
        <v>514.72700000000009</v>
      </c>
      <c r="CY174" s="1742">
        <v>554.98620000000005</v>
      </c>
      <c r="CZ174" s="1742">
        <v>421.0806</v>
      </c>
      <c r="DA174" s="1742">
        <v>407.84320000000002</v>
      </c>
      <c r="DB174" s="1742">
        <v>447.99300000000005</v>
      </c>
      <c r="DC174" s="1742">
        <v>461.01159999999999</v>
      </c>
      <c r="DD174" s="1742">
        <v>530.26179999999999</v>
      </c>
      <c r="DE174" s="1742">
        <v>560.01859999999999</v>
      </c>
      <c r="DF174" s="1742">
        <v>503.45880000000005</v>
      </c>
      <c r="DG174" s="1742">
        <v>583.21140000000003</v>
      </c>
      <c r="DH174" s="1742">
        <v>417.36100000000005</v>
      </c>
      <c r="DI174" s="1742">
        <v>479.6096</v>
      </c>
      <c r="DJ174" s="1742">
        <v>444.82040000000006</v>
      </c>
      <c r="DK174" s="1742">
        <v>390.33920000000006</v>
      </c>
      <c r="DL174" s="1742">
        <v>395.26220000000006</v>
      </c>
      <c r="DM174" s="1742">
        <v>425.56600000000003</v>
      </c>
      <c r="DN174" s="1742">
        <v>349.64240000000007</v>
      </c>
      <c r="DO174" s="1742">
        <v>456.19800000000004</v>
      </c>
      <c r="DP174" s="1742">
        <v>318.57280000000003</v>
      </c>
      <c r="DQ174" s="1742">
        <v>387.60420000000005</v>
      </c>
      <c r="DR174" s="1742">
        <v>351.17400000000004</v>
      </c>
      <c r="DS174" s="1742">
        <v>325.35559999999998</v>
      </c>
      <c r="DT174" s="1742">
        <v>314.96260000000001</v>
      </c>
      <c r="DU174" s="1742">
        <v>346.25100000000003</v>
      </c>
      <c r="DV174" s="1742">
        <v>318.24459999999999</v>
      </c>
      <c r="DW174" s="1742">
        <v>325.68380000000002</v>
      </c>
      <c r="DX174" s="1742">
        <v>279.4076</v>
      </c>
      <c r="DY174" s="1742">
        <v>286.51859999999999</v>
      </c>
      <c r="DZ174" s="1742">
        <v>288.59720000000004</v>
      </c>
      <c r="EA174" s="1742">
        <v>284.3306</v>
      </c>
      <c r="EB174" s="1742">
        <v>245.05600000000001</v>
      </c>
      <c r="EC174" s="1742">
        <v>261.79420000000005</v>
      </c>
      <c r="ED174" s="1742">
        <v>231.81860000000003</v>
      </c>
      <c r="EE174" s="1742">
        <v>330.38800000000003</v>
      </c>
      <c r="EF174" s="1742">
        <v>199.76439999999999</v>
      </c>
      <c r="EG174" s="1742">
        <v>301.06880000000001</v>
      </c>
      <c r="EH174" s="1742">
        <v>313.32159999999999</v>
      </c>
      <c r="EI174" s="1742">
        <v>342.42200000000003</v>
      </c>
      <c r="EJ174" s="1742">
        <v>337.38959999999997</v>
      </c>
      <c r="EK174" s="1742">
        <v>387.93240000000003</v>
      </c>
      <c r="EL174" s="1742">
        <v>482.56340000000006</v>
      </c>
      <c r="EM174" s="1742">
        <v>306.53880000000004</v>
      </c>
      <c r="EN174" s="1742">
        <v>267.70179999999999</v>
      </c>
      <c r="EO174" s="1742">
        <v>257.96520000000004</v>
      </c>
      <c r="EP174" s="1742">
        <v>250.6354</v>
      </c>
      <c r="EQ174" s="1742">
        <v>242.53980000000001</v>
      </c>
      <c r="ER174" s="1742">
        <v>296.80220000000003</v>
      </c>
      <c r="ES174" s="1742">
        <v>256.43360000000001</v>
      </c>
      <c r="ET174" s="1742">
        <v>258.29340000000002</v>
      </c>
      <c r="EU174" s="1742">
        <v>175.8058</v>
      </c>
      <c r="EV174" s="1742">
        <v>224.59820000000002</v>
      </c>
      <c r="EW174" s="1742">
        <v>197.6858</v>
      </c>
      <c r="EX174" s="1742">
        <v>136.53120000000001</v>
      </c>
      <c r="EY174" s="1742">
        <v>177.66560000000001</v>
      </c>
      <c r="EZ174" s="1742">
        <v>302.49100000000004</v>
      </c>
      <c r="FA174" s="1742">
        <v>353.7996</v>
      </c>
      <c r="FB174" s="1742">
        <v>325.35559999999998</v>
      </c>
      <c r="FC174" s="1742">
        <v>239.91420000000002</v>
      </c>
      <c r="FD174" s="1742">
        <v>266.93600000000004</v>
      </c>
      <c r="FE174" s="1742">
        <v>341.98440000000005</v>
      </c>
      <c r="FF174" s="1742">
        <v>174.93060000000003</v>
      </c>
      <c r="FG174" s="1742">
        <v>113.8854</v>
      </c>
      <c r="FH174" s="1742">
        <v>214.31460000000001</v>
      </c>
      <c r="FI174" s="1742">
        <v>146.48660000000001</v>
      </c>
      <c r="FJ174" s="1742">
        <v>123.1844</v>
      </c>
      <c r="FK174" s="1742">
        <v>0</v>
      </c>
      <c r="FL174" s="1742">
        <v>78.877399999999994</v>
      </c>
      <c r="FM174" s="1742">
        <v>63.780200000000001</v>
      </c>
      <c r="FN174" s="1742">
        <v>88.395200000000003</v>
      </c>
      <c r="FO174" s="1742">
        <v>60.717000000000006</v>
      </c>
      <c r="FP174" s="1742">
        <v>147.69</v>
      </c>
      <c r="FQ174" s="1742">
        <v>164.97520000000003</v>
      </c>
      <c r="FR174" s="1742">
        <v>145.28320000000002</v>
      </c>
      <c r="FS174" s="1742">
        <v>182.3698</v>
      </c>
      <c r="FT174" s="1742">
        <v>428.51980000000003</v>
      </c>
      <c r="FU174" s="1742">
        <v>373.92920000000004</v>
      </c>
      <c r="FV174" s="1742">
        <v>465.93459999999999</v>
      </c>
      <c r="FW174" s="1742">
        <v>407.51500000000004</v>
      </c>
      <c r="FX174" s="1742">
        <v>487.81459999999998</v>
      </c>
      <c r="FY174" s="1742">
        <v>480.81300000000005</v>
      </c>
      <c r="FZ174" s="1742">
        <v>509.03820000000007</v>
      </c>
      <c r="GA174" s="1742">
        <v>545.0308</v>
      </c>
      <c r="GB174" s="1742">
        <v>528.07380000000001</v>
      </c>
      <c r="GC174" s="1742" t="s">
        <v>2861</v>
      </c>
      <c r="GD174" s="1742">
        <v>569.31759999999997</v>
      </c>
      <c r="GE174" s="1742" t="s">
        <v>2861</v>
      </c>
      <c r="GF174" s="1742" t="s">
        <v>2861</v>
      </c>
      <c r="GG174" s="1742">
        <v>526.32340000000011</v>
      </c>
      <c r="GH174" s="1742">
        <v>551.26660000000004</v>
      </c>
      <c r="GI174" s="1742">
        <v>619.20400000000006</v>
      </c>
      <c r="GJ174" s="1742">
        <v>578.28840000000002</v>
      </c>
      <c r="GK174" s="1742">
        <v>478.84380000000004</v>
      </c>
      <c r="GL174" s="1742">
        <v>420.75240000000008</v>
      </c>
      <c r="GM174" s="1742">
        <v>475.99940000000004</v>
      </c>
      <c r="GN174" s="1742">
        <v>516.69620000000009</v>
      </c>
      <c r="GO174" s="1742">
        <v>654.43080000000009</v>
      </c>
      <c r="GP174" s="1742">
        <v>650.49240000000009</v>
      </c>
      <c r="GQ174" s="1742">
        <v>565.26980000000015</v>
      </c>
      <c r="GR174" s="1742">
        <v>690.8610000000001</v>
      </c>
      <c r="GS174" s="1742">
        <v>612.85880000000009</v>
      </c>
      <c r="GT174" s="1742">
        <v>665.80840000000012</v>
      </c>
      <c r="GU174" s="1742">
        <v>679.70219999999995</v>
      </c>
      <c r="GV174" s="1742">
        <v>703.55140000000006</v>
      </c>
      <c r="GW174" s="1742" t="s">
        <v>2861</v>
      </c>
      <c r="GX174" s="1742">
        <v>686.81320000000005</v>
      </c>
      <c r="GY174" s="1742" t="s">
        <v>2861</v>
      </c>
      <c r="GZ174" s="1742" t="s">
        <v>2861</v>
      </c>
      <c r="HA174" s="1742" t="s">
        <v>2861</v>
      </c>
      <c r="HB174" s="1742" t="s">
        <v>2861</v>
      </c>
      <c r="HC174" s="1744" t="s">
        <v>2861</v>
      </c>
      <c r="HD174" s="1745" t="s">
        <v>3200</v>
      </c>
      <c r="HE174" s="1746" t="s">
        <v>4715</v>
      </c>
      <c r="HF174" s="1747">
        <v>381</v>
      </c>
    </row>
    <row r="175" spans="2:214" hidden="1">
      <c r="B175" s="1738">
        <v>382</v>
      </c>
      <c r="C175" s="1739" t="s">
        <v>4715</v>
      </c>
      <c r="D175" s="1740" t="s">
        <v>4861</v>
      </c>
      <c r="E175" s="1748">
        <v>1753.0222000000001</v>
      </c>
      <c r="F175" s="1743">
        <v>1875.1126000000002</v>
      </c>
      <c r="G175" s="1743">
        <v>1962.8514000000002</v>
      </c>
      <c r="H175" s="1743">
        <v>1776.1056000000001</v>
      </c>
      <c r="I175" s="1743">
        <v>1863.7350000000001</v>
      </c>
      <c r="J175" s="1743">
        <v>1811.3324000000002</v>
      </c>
      <c r="K175" s="1743">
        <v>1743.1762000000001</v>
      </c>
      <c r="L175" s="1743">
        <v>1887.6936000000001</v>
      </c>
      <c r="M175" s="1743">
        <v>1761.5554000000002</v>
      </c>
      <c r="N175" s="1743">
        <v>1987.5758000000001</v>
      </c>
      <c r="O175" s="1743">
        <v>1659.1570000000002</v>
      </c>
      <c r="P175" s="1743">
        <v>1623.6020000000001</v>
      </c>
      <c r="Q175" s="1743">
        <v>1640.4496000000001</v>
      </c>
      <c r="R175" s="1743">
        <v>1576.2318</v>
      </c>
      <c r="S175" s="1743">
        <v>1678.1926000000001</v>
      </c>
      <c r="T175" s="1743">
        <v>1713.0912000000001</v>
      </c>
      <c r="U175" s="1743">
        <v>1727.8602000000001</v>
      </c>
      <c r="V175" s="1743">
        <v>1696.2436000000002</v>
      </c>
      <c r="W175" s="1743">
        <v>1375.7016000000001</v>
      </c>
      <c r="X175" s="1743">
        <v>1516.8276000000001</v>
      </c>
      <c r="Y175" s="1742">
        <v>1155.7016000000001</v>
      </c>
      <c r="Z175" s="1742">
        <v>1162.2656000000002</v>
      </c>
      <c r="AA175" s="1742">
        <v>1135.2438000000002</v>
      </c>
      <c r="AB175" s="1742">
        <v>1255.4744000000001</v>
      </c>
      <c r="AC175" s="1742">
        <v>1064.1338000000001</v>
      </c>
      <c r="AD175" s="1742">
        <v>1014.6850000000001</v>
      </c>
      <c r="AE175" s="1742">
        <v>988.10080000000016</v>
      </c>
      <c r="AF175" s="1742">
        <v>1156.9050000000002</v>
      </c>
      <c r="AG175" s="1742">
        <v>1079.9968000000001</v>
      </c>
      <c r="AH175" s="1742">
        <v>923.00780000000009</v>
      </c>
      <c r="AI175" s="1742">
        <v>972.01900000000012</v>
      </c>
      <c r="AJ175" s="1742">
        <v>952.5458000000001</v>
      </c>
      <c r="AK175" s="1742">
        <v>970.81560000000002</v>
      </c>
      <c r="AL175" s="1742">
        <v>1075.9490000000001</v>
      </c>
      <c r="AM175" s="1742">
        <v>1027.1566</v>
      </c>
      <c r="AN175" s="1742">
        <v>977.05140000000006</v>
      </c>
      <c r="AO175" s="1742">
        <v>879.35720000000003</v>
      </c>
      <c r="AP175" s="1742">
        <v>848.06880000000012</v>
      </c>
      <c r="AQ175" s="1742">
        <v>844.45860000000005</v>
      </c>
      <c r="AR175" s="1742">
        <v>908.89520000000005</v>
      </c>
      <c r="AS175" s="1742">
        <v>862.40020000000004</v>
      </c>
      <c r="AT175" s="1742">
        <v>846.31840000000011</v>
      </c>
      <c r="AU175" s="1742">
        <v>838.22280000000012</v>
      </c>
      <c r="AV175" s="1742">
        <v>797.96360000000004</v>
      </c>
      <c r="AW175" s="1742">
        <v>901.67480000000012</v>
      </c>
      <c r="AX175" s="1742">
        <v>810.54460000000006</v>
      </c>
      <c r="AY175" s="1742">
        <v>773.45800000000008</v>
      </c>
      <c r="AZ175" s="1742">
        <v>727.72880000000009</v>
      </c>
      <c r="BA175" s="1742">
        <v>742.71660000000008</v>
      </c>
      <c r="BB175" s="1742">
        <v>748.62419999999997</v>
      </c>
      <c r="BC175" s="1742">
        <v>763.72140000000013</v>
      </c>
      <c r="BD175" s="1742">
        <v>710.55300000000011</v>
      </c>
      <c r="BE175" s="1742">
        <v>746.54560000000004</v>
      </c>
      <c r="BF175" s="1742">
        <v>768.42560000000003</v>
      </c>
      <c r="BG175" s="1742">
        <v>793.25940000000014</v>
      </c>
      <c r="BH175" s="1742">
        <v>688.34480000000008</v>
      </c>
      <c r="BI175" s="1742">
        <v>707.92740000000003</v>
      </c>
      <c r="BJ175" s="1742">
        <v>693.92420000000004</v>
      </c>
      <c r="BK175" s="1742">
        <v>710.7718000000001</v>
      </c>
      <c r="BL175" s="1742">
        <v>682.65600000000006</v>
      </c>
      <c r="BM175" s="1742">
        <v>689.54819999999995</v>
      </c>
      <c r="BN175" s="1742">
        <v>706.94280000000015</v>
      </c>
      <c r="BO175" s="1742">
        <v>697.86260000000004</v>
      </c>
      <c r="BP175" s="1742">
        <v>706.17700000000002</v>
      </c>
      <c r="BQ175" s="1742">
        <v>684.62519999999995</v>
      </c>
      <c r="BR175" s="1742">
        <v>725.21260000000007</v>
      </c>
      <c r="BS175" s="1742">
        <v>718.97680000000014</v>
      </c>
      <c r="BT175" s="1742">
        <v>655.52480000000014</v>
      </c>
      <c r="BU175" s="1742">
        <v>657.60340000000008</v>
      </c>
      <c r="BV175" s="1742" t="s">
        <v>2861</v>
      </c>
      <c r="BW175" s="1742">
        <v>653.0086</v>
      </c>
      <c r="BX175" s="1742">
        <v>666.02719999999999</v>
      </c>
      <c r="BY175" s="1742">
        <v>639.77120000000002</v>
      </c>
      <c r="BZ175" s="1742">
        <v>605.20080000000007</v>
      </c>
      <c r="CA175" s="1742">
        <v>708.80259999999998</v>
      </c>
      <c r="CB175" s="1742">
        <v>673.68520000000001</v>
      </c>
      <c r="CC175" s="1742">
        <v>619.09460000000001</v>
      </c>
      <c r="CD175" s="1742">
        <v>687.68840000000012</v>
      </c>
      <c r="CE175" s="1742">
        <v>701.58220000000006</v>
      </c>
      <c r="CF175" s="1742">
        <v>759.34540000000004</v>
      </c>
      <c r="CG175" s="1742" t="s">
        <v>2861</v>
      </c>
      <c r="CH175" s="1742">
        <v>521.61920000000009</v>
      </c>
      <c r="CI175" s="1742">
        <v>510.13220000000007</v>
      </c>
      <c r="CJ175" s="1742">
        <v>540.21720000000005</v>
      </c>
      <c r="CK175" s="1742">
        <v>490.44020000000006</v>
      </c>
      <c r="CL175" s="1742">
        <v>468.56020000000007</v>
      </c>
      <c r="CM175" s="1742">
        <v>534.52840000000003</v>
      </c>
      <c r="CN175" s="1742">
        <v>567.02020000000005</v>
      </c>
      <c r="CO175" s="1742">
        <v>412.87560000000002</v>
      </c>
      <c r="CP175" s="1742">
        <v>396.68440000000004</v>
      </c>
      <c r="CQ175" s="1742">
        <v>361.78579999999999</v>
      </c>
      <c r="CR175" s="1742">
        <v>586.16520000000003</v>
      </c>
      <c r="CS175" s="1742">
        <v>605.41960000000006</v>
      </c>
      <c r="CT175" s="1742">
        <v>562.09720000000004</v>
      </c>
      <c r="CU175" s="1742">
        <v>607.17000000000007</v>
      </c>
      <c r="CV175" s="1742">
        <v>549.29740000000004</v>
      </c>
      <c r="CW175" s="1742">
        <v>599.29319999999996</v>
      </c>
      <c r="CX175" s="1742">
        <v>472.82680000000005</v>
      </c>
      <c r="CY175" s="1742">
        <v>512.97659999999996</v>
      </c>
      <c r="CZ175" s="1742">
        <v>379.07100000000003</v>
      </c>
      <c r="DA175" s="1742">
        <v>365.94300000000004</v>
      </c>
      <c r="DB175" s="1742">
        <v>406.09280000000001</v>
      </c>
      <c r="DC175" s="1742">
        <v>419.00200000000001</v>
      </c>
      <c r="DD175" s="1742">
        <v>488.25220000000007</v>
      </c>
      <c r="DE175" s="1742">
        <v>518.00900000000001</v>
      </c>
      <c r="DF175" s="1742">
        <v>461.44920000000008</v>
      </c>
      <c r="DG175" s="1742">
        <v>541.3112000000001</v>
      </c>
      <c r="DH175" s="1742">
        <v>375.46080000000001</v>
      </c>
      <c r="DI175" s="1742">
        <v>437.70940000000007</v>
      </c>
      <c r="DJ175" s="1742">
        <v>402.81080000000003</v>
      </c>
      <c r="DK175" s="1742">
        <v>348.43900000000002</v>
      </c>
      <c r="DL175" s="1742">
        <v>353.36200000000002</v>
      </c>
      <c r="DM175" s="1742">
        <v>383.55640000000005</v>
      </c>
      <c r="DN175" s="1742">
        <v>307.63280000000003</v>
      </c>
      <c r="DO175" s="1742">
        <v>414.18840000000006</v>
      </c>
      <c r="DP175" s="1742">
        <v>276.56320000000005</v>
      </c>
      <c r="DQ175" s="1742">
        <v>345.59460000000001</v>
      </c>
      <c r="DR175" s="1742">
        <v>309.27379999999999</v>
      </c>
      <c r="DS175" s="1742">
        <v>283.346</v>
      </c>
      <c r="DT175" s="1742">
        <v>272.95300000000003</v>
      </c>
      <c r="DU175" s="1742">
        <v>304.35079999999999</v>
      </c>
      <c r="DV175" s="1742">
        <v>276.34440000000001</v>
      </c>
      <c r="DW175" s="1742">
        <v>283.78359999999998</v>
      </c>
      <c r="DX175" s="1742">
        <v>237.39800000000002</v>
      </c>
      <c r="DY175" s="1742">
        <v>244.61840000000001</v>
      </c>
      <c r="DZ175" s="1742">
        <v>246.58760000000004</v>
      </c>
      <c r="EA175" s="1742">
        <v>242.43040000000002</v>
      </c>
      <c r="EB175" s="1742">
        <v>203.04640000000001</v>
      </c>
      <c r="EC175" s="1742">
        <v>219.89400000000001</v>
      </c>
      <c r="ED175" s="1742">
        <v>189.80900000000003</v>
      </c>
      <c r="EE175" s="1742">
        <v>288.48779999999999</v>
      </c>
      <c r="EF175" s="1742">
        <v>157.86420000000001</v>
      </c>
      <c r="EG175" s="1742">
        <v>259.05920000000003</v>
      </c>
      <c r="EH175" s="1742">
        <v>271.42140000000001</v>
      </c>
      <c r="EI175" s="1742">
        <v>300.52179999999998</v>
      </c>
      <c r="EJ175" s="1742">
        <v>295.38</v>
      </c>
      <c r="EK175" s="1742">
        <v>346.03220000000005</v>
      </c>
      <c r="EL175" s="1742">
        <v>440.55380000000002</v>
      </c>
      <c r="EM175" s="1742">
        <v>264.52920000000006</v>
      </c>
      <c r="EN175" s="1742">
        <v>225.69220000000004</v>
      </c>
      <c r="EO175" s="1742">
        <v>215.95560000000003</v>
      </c>
      <c r="EP175" s="1742">
        <v>252.71400000000003</v>
      </c>
      <c r="EQ175" s="1742">
        <v>249.10380000000001</v>
      </c>
      <c r="ER175" s="1742">
        <v>303.36620000000005</v>
      </c>
      <c r="ES175" s="1742">
        <v>262.99760000000003</v>
      </c>
      <c r="ET175" s="1742">
        <v>264.85740000000004</v>
      </c>
      <c r="EU175" s="1742">
        <v>133.7962</v>
      </c>
      <c r="EV175" s="1742">
        <v>182.69800000000001</v>
      </c>
      <c r="EW175" s="1742">
        <v>204.24979999999999</v>
      </c>
      <c r="EX175" s="1742">
        <v>143.09520000000003</v>
      </c>
      <c r="EY175" s="1742">
        <v>184.22960000000003</v>
      </c>
      <c r="EZ175" s="1742">
        <v>308.94560000000001</v>
      </c>
      <c r="FA175" s="1742">
        <v>360.36360000000002</v>
      </c>
      <c r="FB175" s="1742">
        <v>331.9196</v>
      </c>
      <c r="FC175" s="1742">
        <v>246.47820000000004</v>
      </c>
      <c r="FD175" s="1742">
        <v>273.5</v>
      </c>
      <c r="FE175" s="1742">
        <v>348.54840000000007</v>
      </c>
      <c r="FF175" s="1742">
        <v>132.92100000000002</v>
      </c>
      <c r="FG175" s="1742">
        <v>71.985200000000006</v>
      </c>
      <c r="FH175" s="1742">
        <v>172.30500000000001</v>
      </c>
      <c r="FI175" s="1742">
        <v>104.477</v>
      </c>
      <c r="FJ175" s="1742">
        <v>81.284199999999998</v>
      </c>
      <c r="FK175" s="1742">
        <v>79.205600000000018</v>
      </c>
      <c r="FL175" s="1742">
        <v>0</v>
      </c>
      <c r="FM175" s="1742">
        <v>70.344200000000001</v>
      </c>
      <c r="FN175" s="1742">
        <v>131.7176</v>
      </c>
      <c r="FO175" s="1742">
        <v>104.0394</v>
      </c>
      <c r="FP175" s="1742">
        <v>105.68040000000001</v>
      </c>
      <c r="FQ175" s="1742">
        <v>199.54560000000001</v>
      </c>
      <c r="FR175" s="1742">
        <v>122.74680000000001</v>
      </c>
      <c r="FS175" s="1742">
        <v>140.36020000000002</v>
      </c>
      <c r="FT175" s="1742">
        <v>435.0838</v>
      </c>
      <c r="FU175" s="1742">
        <v>380.49320000000006</v>
      </c>
      <c r="FV175" s="1742">
        <v>472.49860000000001</v>
      </c>
      <c r="FW175" s="1742">
        <v>414.07900000000001</v>
      </c>
      <c r="FX175" s="1742">
        <v>494.37860000000001</v>
      </c>
      <c r="FY175" s="1742">
        <v>487.37700000000001</v>
      </c>
      <c r="FZ175" s="1742">
        <v>515.60220000000004</v>
      </c>
      <c r="GA175" s="1742">
        <v>551.59480000000008</v>
      </c>
      <c r="GB175" s="1742">
        <v>534.63780000000008</v>
      </c>
      <c r="GC175" s="1742" t="s">
        <v>2861</v>
      </c>
      <c r="GD175" s="1742">
        <v>575.88160000000005</v>
      </c>
      <c r="GE175" s="1742" t="s">
        <v>2861</v>
      </c>
      <c r="GF175" s="1742" t="s">
        <v>2861</v>
      </c>
      <c r="GG175" s="1742">
        <v>532.77800000000002</v>
      </c>
      <c r="GH175" s="1742">
        <v>557.8306</v>
      </c>
      <c r="GI175" s="1742">
        <v>625.76800000000003</v>
      </c>
      <c r="GJ175" s="1742">
        <v>584.8524000000001</v>
      </c>
      <c r="GK175" s="1742">
        <v>485.40780000000001</v>
      </c>
      <c r="GL175" s="1742">
        <v>427.20700000000005</v>
      </c>
      <c r="GM175" s="1742">
        <v>482.56340000000006</v>
      </c>
      <c r="GN175" s="1742">
        <v>523.26020000000005</v>
      </c>
      <c r="GO175" s="1742">
        <v>660.99480000000005</v>
      </c>
      <c r="GP175" s="1742">
        <v>657.05640000000005</v>
      </c>
      <c r="GQ175" s="1742">
        <v>571.83380000000011</v>
      </c>
      <c r="GR175" s="1742">
        <v>697.42500000000007</v>
      </c>
      <c r="GS175" s="1742">
        <v>619.42280000000005</v>
      </c>
      <c r="GT175" s="1742">
        <v>672.37240000000008</v>
      </c>
      <c r="GU175" s="1742">
        <v>686.26620000000003</v>
      </c>
      <c r="GV175" s="1742">
        <v>710.11540000000002</v>
      </c>
      <c r="GW175" s="1742" t="s">
        <v>2861</v>
      </c>
      <c r="GX175" s="1742">
        <v>693.37720000000002</v>
      </c>
      <c r="GY175" s="1742" t="s">
        <v>2861</v>
      </c>
      <c r="GZ175" s="1742" t="s">
        <v>2861</v>
      </c>
      <c r="HA175" s="1742" t="s">
        <v>2861</v>
      </c>
      <c r="HB175" s="1742" t="s">
        <v>2861</v>
      </c>
      <c r="HC175" s="1744" t="s">
        <v>2861</v>
      </c>
      <c r="HD175" s="1745" t="s">
        <v>4861</v>
      </c>
      <c r="HE175" s="1746" t="s">
        <v>4715</v>
      </c>
      <c r="HF175" s="1747">
        <v>382</v>
      </c>
    </row>
    <row r="176" spans="2:214" hidden="1">
      <c r="B176" s="1738">
        <v>383</v>
      </c>
      <c r="C176" s="1739" t="s">
        <v>4715</v>
      </c>
      <c r="D176" s="1740" t="s">
        <v>4862</v>
      </c>
      <c r="E176" s="1748">
        <v>1776.6526000000001</v>
      </c>
      <c r="F176" s="1743">
        <v>1898.7430000000002</v>
      </c>
      <c r="G176" s="1743">
        <v>1986.4818000000002</v>
      </c>
      <c r="H176" s="1743">
        <v>1799.7360000000001</v>
      </c>
      <c r="I176" s="1743">
        <v>1887.3654000000001</v>
      </c>
      <c r="J176" s="1743">
        <v>1834.9628000000002</v>
      </c>
      <c r="K176" s="1743">
        <v>1766.8066000000001</v>
      </c>
      <c r="L176" s="1743">
        <v>1911.3240000000001</v>
      </c>
      <c r="M176" s="1743">
        <v>1785.1858000000002</v>
      </c>
      <c r="N176" s="1743">
        <v>2011.2062000000001</v>
      </c>
      <c r="O176" s="1743">
        <v>1682.7874000000002</v>
      </c>
      <c r="P176" s="1743">
        <v>1647.2324000000001</v>
      </c>
      <c r="Q176" s="1743">
        <v>1664.0800000000002</v>
      </c>
      <c r="R176" s="1743">
        <v>1599.8622</v>
      </c>
      <c r="S176" s="1743">
        <v>1701.8230000000001</v>
      </c>
      <c r="T176" s="1743">
        <v>1736.7216000000001</v>
      </c>
      <c r="U176" s="1743">
        <v>1751.4906000000001</v>
      </c>
      <c r="V176" s="1743">
        <v>1719.8740000000003</v>
      </c>
      <c r="W176" s="1743">
        <v>1399.3320000000001</v>
      </c>
      <c r="X176" s="1743">
        <v>1540.4580000000001</v>
      </c>
      <c r="Y176" s="1742">
        <v>1179.3320000000001</v>
      </c>
      <c r="Z176" s="1742">
        <v>1185.7866000000001</v>
      </c>
      <c r="AA176" s="1742">
        <v>1158.7648000000002</v>
      </c>
      <c r="AB176" s="1742">
        <v>1278.9954</v>
      </c>
      <c r="AC176" s="1742">
        <v>1087.6548</v>
      </c>
      <c r="AD176" s="1742">
        <v>1038.2060000000001</v>
      </c>
      <c r="AE176" s="1742">
        <v>1011.6218000000001</v>
      </c>
      <c r="AF176" s="1742">
        <v>1180.4260000000002</v>
      </c>
      <c r="AG176" s="1742">
        <v>1103.5178000000001</v>
      </c>
      <c r="AH176" s="1742">
        <v>946.52880000000016</v>
      </c>
      <c r="AI176" s="1742">
        <v>995.54000000000008</v>
      </c>
      <c r="AJ176" s="1742">
        <v>976.17619999999999</v>
      </c>
      <c r="AK176" s="1742">
        <v>994.33660000000009</v>
      </c>
      <c r="AL176" s="1742">
        <v>1099.47</v>
      </c>
      <c r="AM176" s="1742">
        <v>1050.6776</v>
      </c>
      <c r="AN176" s="1742">
        <v>1000.5724000000001</v>
      </c>
      <c r="AO176" s="1742">
        <v>902.98760000000004</v>
      </c>
      <c r="AP176" s="1742">
        <v>871.69920000000002</v>
      </c>
      <c r="AQ176" s="1742">
        <v>867.9796</v>
      </c>
      <c r="AR176" s="1742">
        <v>932.4162</v>
      </c>
      <c r="AS176" s="1742">
        <v>886.03060000000005</v>
      </c>
      <c r="AT176" s="1742">
        <v>879.46660000000008</v>
      </c>
      <c r="AU176" s="1742">
        <v>861.74380000000008</v>
      </c>
      <c r="AV176" s="1742">
        <v>821.4846</v>
      </c>
      <c r="AW176" s="1742">
        <v>934.82300000000009</v>
      </c>
      <c r="AX176" s="1742">
        <v>843.80219999999997</v>
      </c>
      <c r="AY176" s="1742">
        <v>806.60620000000006</v>
      </c>
      <c r="AZ176" s="1742">
        <v>760.87700000000007</v>
      </c>
      <c r="BA176" s="1742">
        <v>775.86480000000006</v>
      </c>
      <c r="BB176" s="1742">
        <v>781.77240000000006</v>
      </c>
      <c r="BC176" s="1742">
        <v>796.86959999999999</v>
      </c>
      <c r="BD176" s="1742">
        <v>743.70119999999997</v>
      </c>
      <c r="BE176" s="1742">
        <v>779.69380000000012</v>
      </c>
      <c r="BF176" s="1742">
        <v>801.68320000000006</v>
      </c>
      <c r="BG176" s="1742">
        <v>826.51700000000005</v>
      </c>
      <c r="BH176" s="1742">
        <v>721.49300000000005</v>
      </c>
      <c r="BI176" s="1742">
        <v>741.18500000000006</v>
      </c>
      <c r="BJ176" s="1742">
        <v>727.07240000000013</v>
      </c>
      <c r="BK176" s="1742">
        <v>743.92000000000007</v>
      </c>
      <c r="BL176" s="1742">
        <v>715.91359999999997</v>
      </c>
      <c r="BM176" s="1742">
        <v>722.69640000000004</v>
      </c>
      <c r="BN176" s="1742">
        <v>740.09100000000001</v>
      </c>
      <c r="BO176" s="1742">
        <v>731.01080000000013</v>
      </c>
      <c r="BP176" s="1742">
        <v>739.43460000000005</v>
      </c>
      <c r="BQ176" s="1742">
        <v>717.88280000000009</v>
      </c>
      <c r="BR176" s="1742">
        <v>758.36080000000015</v>
      </c>
      <c r="BS176" s="1742">
        <v>752.23440000000005</v>
      </c>
      <c r="BT176" s="1742">
        <v>688.673</v>
      </c>
      <c r="BU176" s="1742">
        <v>690.75160000000005</v>
      </c>
      <c r="BV176" s="1742" t="s">
        <v>2861</v>
      </c>
      <c r="BW176" s="1742">
        <v>686.15680000000009</v>
      </c>
      <c r="BX176" s="1742">
        <v>699.17540000000008</v>
      </c>
      <c r="BY176" s="1742">
        <v>673.02880000000005</v>
      </c>
      <c r="BZ176" s="1742">
        <v>638.34900000000005</v>
      </c>
      <c r="CA176" s="1742">
        <v>732.32360000000006</v>
      </c>
      <c r="CB176" s="1742">
        <v>697.31560000000002</v>
      </c>
      <c r="CC176" s="1742">
        <v>642.61559999999997</v>
      </c>
      <c r="CD176" s="1742">
        <v>711.20940000000007</v>
      </c>
      <c r="CE176" s="1742">
        <v>726.85360000000003</v>
      </c>
      <c r="CF176" s="1742">
        <v>782.86640000000011</v>
      </c>
      <c r="CG176" s="1742" t="s">
        <v>2861</v>
      </c>
      <c r="CH176" s="1742">
        <v>545.24959999999999</v>
      </c>
      <c r="CI176" s="1742">
        <v>533.65320000000008</v>
      </c>
      <c r="CJ176" s="1742">
        <v>563.84760000000006</v>
      </c>
      <c r="CK176" s="1742">
        <v>513.96120000000008</v>
      </c>
      <c r="CL176" s="1742">
        <v>492.08120000000002</v>
      </c>
      <c r="CM176" s="1742">
        <v>558.04940000000011</v>
      </c>
      <c r="CN176" s="1742">
        <v>590.65060000000005</v>
      </c>
      <c r="CO176" s="1742">
        <v>436.39660000000003</v>
      </c>
      <c r="CP176" s="1742">
        <v>420.20540000000005</v>
      </c>
      <c r="CQ176" s="1742">
        <v>385.30680000000001</v>
      </c>
      <c r="CR176" s="1742">
        <v>619.31340000000012</v>
      </c>
      <c r="CS176" s="1742">
        <v>638.67719999999997</v>
      </c>
      <c r="CT176" s="1742">
        <v>595.35480000000007</v>
      </c>
      <c r="CU176" s="1742">
        <v>640.42759999999998</v>
      </c>
      <c r="CV176" s="1742">
        <v>582.55500000000006</v>
      </c>
      <c r="CW176" s="1742">
        <v>632.55080000000009</v>
      </c>
      <c r="CX176" s="1742">
        <v>505.97500000000002</v>
      </c>
      <c r="CY176" s="1742">
        <v>546.12480000000005</v>
      </c>
      <c r="CZ176" s="1742">
        <v>412.32859999999999</v>
      </c>
      <c r="DA176" s="1742">
        <v>399.09120000000001</v>
      </c>
      <c r="DB176" s="1742">
        <v>439.24100000000004</v>
      </c>
      <c r="DC176" s="1742">
        <v>452.25960000000003</v>
      </c>
      <c r="DD176" s="1742">
        <v>521.50980000000004</v>
      </c>
      <c r="DE176" s="1742">
        <v>551.26660000000004</v>
      </c>
      <c r="DF176" s="1742">
        <v>494.59740000000005</v>
      </c>
      <c r="DG176" s="1742">
        <v>574.45940000000007</v>
      </c>
      <c r="DH176" s="1742">
        <v>408.60900000000004</v>
      </c>
      <c r="DI176" s="1742">
        <v>470.85759999999999</v>
      </c>
      <c r="DJ176" s="1742">
        <v>435.95900000000006</v>
      </c>
      <c r="DK176" s="1742">
        <v>381.58720000000005</v>
      </c>
      <c r="DL176" s="1742">
        <v>386.51020000000005</v>
      </c>
      <c r="DM176" s="1742">
        <v>416.81400000000002</v>
      </c>
      <c r="DN176" s="1742">
        <v>340.89040000000006</v>
      </c>
      <c r="DO176" s="1742">
        <v>447.44600000000003</v>
      </c>
      <c r="DP176" s="1742">
        <v>309.71140000000003</v>
      </c>
      <c r="DQ176" s="1742">
        <v>378.74279999999999</v>
      </c>
      <c r="DR176" s="1742">
        <v>342.42200000000003</v>
      </c>
      <c r="DS176" s="1742">
        <v>316.49420000000003</v>
      </c>
      <c r="DT176" s="1742">
        <v>306.2106</v>
      </c>
      <c r="DU176" s="1742">
        <v>327.87180000000001</v>
      </c>
      <c r="DV176" s="1742">
        <v>309.49259999999998</v>
      </c>
      <c r="DW176" s="1742">
        <v>311.68060000000003</v>
      </c>
      <c r="DX176" s="1742">
        <v>270.65560000000005</v>
      </c>
      <c r="DY176" s="1742">
        <v>277.76660000000004</v>
      </c>
      <c r="DZ176" s="1742">
        <v>279.84520000000003</v>
      </c>
      <c r="EA176" s="1742">
        <v>275.57860000000005</v>
      </c>
      <c r="EB176" s="1742">
        <v>236.30400000000003</v>
      </c>
      <c r="EC176" s="1742">
        <v>253.04220000000004</v>
      </c>
      <c r="ED176" s="1742">
        <v>201.95240000000001</v>
      </c>
      <c r="EE176" s="1742">
        <v>300.52179999999998</v>
      </c>
      <c r="EF176" s="1742">
        <v>191.01240000000001</v>
      </c>
      <c r="EG176" s="1742">
        <v>271.20260000000002</v>
      </c>
      <c r="EH176" s="1742">
        <v>304.56959999999998</v>
      </c>
      <c r="EI176" s="1742">
        <v>333.67</v>
      </c>
      <c r="EJ176" s="1742">
        <v>328.63760000000002</v>
      </c>
      <c r="EK176" s="1742">
        <v>379.18040000000008</v>
      </c>
      <c r="EL176" s="1742">
        <v>473.81140000000005</v>
      </c>
      <c r="EM176" s="1742">
        <v>276.67260000000005</v>
      </c>
      <c r="EN176" s="1742">
        <v>213.87700000000001</v>
      </c>
      <c r="EO176" s="1742">
        <v>228.09900000000002</v>
      </c>
      <c r="EP176" s="1742">
        <v>195.60720000000003</v>
      </c>
      <c r="EQ176" s="1742">
        <v>187.51160000000002</v>
      </c>
      <c r="ER176" s="1742">
        <v>241.77400000000003</v>
      </c>
      <c r="ES176" s="1742">
        <v>201.40540000000001</v>
      </c>
      <c r="ET176" s="1742">
        <v>203.26520000000002</v>
      </c>
      <c r="EU176" s="1742">
        <v>148.23700000000002</v>
      </c>
      <c r="EV176" s="1742">
        <v>194.73200000000003</v>
      </c>
      <c r="EW176" s="1742">
        <v>142.65760000000003</v>
      </c>
      <c r="EX176" s="1742">
        <v>81.503</v>
      </c>
      <c r="EY176" s="1742">
        <v>122.6374</v>
      </c>
      <c r="EZ176" s="1742">
        <v>247.35340000000002</v>
      </c>
      <c r="FA176" s="1742">
        <v>298.66200000000003</v>
      </c>
      <c r="FB176" s="1742">
        <v>270.32740000000001</v>
      </c>
      <c r="FC176" s="1742">
        <v>184.88600000000002</v>
      </c>
      <c r="FD176" s="1742">
        <v>211.90780000000001</v>
      </c>
      <c r="FE176" s="1742">
        <v>286.95620000000002</v>
      </c>
      <c r="FF176" s="1742">
        <v>166.17860000000002</v>
      </c>
      <c r="FG176" s="1742">
        <v>105.13340000000001</v>
      </c>
      <c r="FH176" s="1742">
        <v>205.45320000000004</v>
      </c>
      <c r="FI176" s="1742">
        <v>137.62520000000001</v>
      </c>
      <c r="FJ176" s="1742">
        <v>114.4324</v>
      </c>
      <c r="FK176" s="1742">
        <v>63.780200000000001</v>
      </c>
      <c r="FL176" s="1742">
        <v>70.125399999999999</v>
      </c>
      <c r="FM176" s="1742">
        <v>0</v>
      </c>
      <c r="FN176" s="1742">
        <v>128.3262</v>
      </c>
      <c r="FO176" s="1742">
        <v>100.64800000000001</v>
      </c>
      <c r="FP176" s="1742">
        <v>138.93800000000002</v>
      </c>
      <c r="FQ176" s="1742">
        <v>204.90620000000004</v>
      </c>
      <c r="FR176" s="1742">
        <v>156.0044</v>
      </c>
      <c r="FS176" s="1742">
        <v>173.50839999999999</v>
      </c>
      <c r="FT176" s="1742">
        <v>373.49160000000001</v>
      </c>
      <c r="FU176" s="1742">
        <v>318.79160000000002</v>
      </c>
      <c r="FV176" s="1742">
        <v>410.90640000000008</v>
      </c>
      <c r="FW176" s="1742">
        <v>352.48680000000002</v>
      </c>
      <c r="FX176" s="1742">
        <v>432.78640000000007</v>
      </c>
      <c r="FY176" s="1742">
        <v>425.67540000000008</v>
      </c>
      <c r="FZ176" s="1742">
        <v>454.01000000000005</v>
      </c>
      <c r="GA176" s="1742">
        <v>490.00260000000003</v>
      </c>
      <c r="GB176" s="1742">
        <v>473.04560000000004</v>
      </c>
      <c r="GC176" s="1742" t="s">
        <v>2861</v>
      </c>
      <c r="GD176" s="1742">
        <v>514.28940000000011</v>
      </c>
      <c r="GE176" s="1742" t="s">
        <v>2861</v>
      </c>
      <c r="GF176" s="1742" t="s">
        <v>2861</v>
      </c>
      <c r="GG176" s="1742">
        <v>471.18580000000003</v>
      </c>
      <c r="GH176" s="1742">
        <v>496.23840000000007</v>
      </c>
      <c r="GI176" s="1742">
        <v>564.17580000000009</v>
      </c>
      <c r="GJ176" s="1742">
        <v>523.26020000000005</v>
      </c>
      <c r="GK176" s="1742">
        <v>423.81560000000002</v>
      </c>
      <c r="GL176" s="1742">
        <v>365.6148</v>
      </c>
      <c r="GM176" s="1742">
        <v>420.97120000000007</v>
      </c>
      <c r="GN176" s="1742">
        <v>461.66800000000006</v>
      </c>
      <c r="GO176" s="1742">
        <v>599.29319999999996</v>
      </c>
      <c r="GP176" s="1742">
        <v>595.35480000000007</v>
      </c>
      <c r="GQ176" s="1742">
        <v>510.24160000000001</v>
      </c>
      <c r="GR176" s="1742">
        <v>635.72340000000008</v>
      </c>
      <c r="GS176" s="1742">
        <v>557.72120000000007</v>
      </c>
      <c r="GT176" s="1742">
        <v>610.6708000000001</v>
      </c>
      <c r="GU176" s="1742">
        <v>624.67400000000009</v>
      </c>
      <c r="GV176" s="1742">
        <v>648.52319999999997</v>
      </c>
      <c r="GW176" s="1742" t="s">
        <v>2861</v>
      </c>
      <c r="GX176" s="1742">
        <v>631.78500000000008</v>
      </c>
      <c r="GY176" s="1742" t="s">
        <v>2861</v>
      </c>
      <c r="GZ176" s="1742" t="s">
        <v>2861</v>
      </c>
      <c r="HA176" s="1742" t="s">
        <v>2861</v>
      </c>
      <c r="HB176" s="1742" t="s">
        <v>2861</v>
      </c>
      <c r="HC176" s="1744" t="s">
        <v>2861</v>
      </c>
      <c r="HD176" s="1745" t="s">
        <v>4862</v>
      </c>
      <c r="HE176" s="1746" t="s">
        <v>4715</v>
      </c>
      <c r="HF176" s="1747">
        <v>383</v>
      </c>
    </row>
    <row r="177" spans="2:214" hidden="1">
      <c r="B177" s="1738">
        <v>384</v>
      </c>
      <c r="C177" s="1739" t="s">
        <v>4715</v>
      </c>
      <c r="D177" s="1740" t="s">
        <v>4863</v>
      </c>
      <c r="E177" s="1748">
        <v>1847.7626</v>
      </c>
      <c r="F177" s="1743">
        <v>1969.8530000000001</v>
      </c>
      <c r="G177" s="1743">
        <v>2057.5918000000001</v>
      </c>
      <c r="H177" s="1743">
        <v>1870.846</v>
      </c>
      <c r="I177" s="1743">
        <v>1958.4754</v>
      </c>
      <c r="J177" s="1743">
        <v>1906.0727999999999</v>
      </c>
      <c r="K177" s="1743">
        <v>1837.9166</v>
      </c>
      <c r="L177" s="1743">
        <v>1982.434</v>
      </c>
      <c r="M177" s="1743">
        <v>1856.2958000000001</v>
      </c>
      <c r="N177" s="1743">
        <v>2082.3162000000002</v>
      </c>
      <c r="O177" s="1743">
        <v>1753.8974000000001</v>
      </c>
      <c r="P177" s="1743">
        <v>1718.3424</v>
      </c>
      <c r="Q177" s="1743">
        <v>1735.19</v>
      </c>
      <c r="R177" s="1743">
        <v>1670.9722000000002</v>
      </c>
      <c r="S177" s="1743">
        <v>1772.933</v>
      </c>
      <c r="T177" s="1743">
        <v>1807.8316</v>
      </c>
      <c r="U177" s="1743">
        <v>1822.6006</v>
      </c>
      <c r="V177" s="1743">
        <v>1790.9839999999999</v>
      </c>
      <c r="W177" s="1743">
        <v>1470.442</v>
      </c>
      <c r="X177" s="1743">
        <v>1611.568</v>
      </c>
      <c r="Y177" s="1742">
        <v>1250.442</v>
      </c>
      <c r="Z177" s="1742">
        <v>1256.8966000000003</v>
      </c>
      <c r="AA177" s="1742">
        <v>1229.8748000000001</v>
      </c>
      <c r="AB177" s="1742">
        <v>1350.1053999999999</v>
      </c>
      <c r="AC177" s="1742">
        <v>1158.8742</v>
      </c>
      <c r="AD177" s="1742">
        <v>1109.316</v>
      </c>
      <c r="AE177" s="1742">
        <v>1082.7318</v>
      </c>
      <c r="AF177" s="1742">
        <v>1251.5360000000001</v>
      </c>
      <c r="AG177" s="1742">
        <v>1174.6278000000002</v>
      </c>
      <c r="AH177" s="1742">
        <v>1017.6388000000002</v>
      </c>
      <c r="AI177" s="1742">
        <v>1066.6500000000001</v>
      </c>
      <c r="AJ177" s="1742">
        <v>1047.2862</v>
      </c>
      <c r="AK177" s="1742">
        <v>1065.4466</v>
      </c>
      <c r="AL177" s="1742">
        <v>1170.5800000000002</v>
      </c>
      <c r="AM177" s="1742">
        <v>1121.8970000000002</v>
      </c>
      <c r="AN177" s="1742">
        <v>1071.6824000000001</v>
      </c>
      <c r="AO177" s="1742">
        <v>974.09760000000006</v>
      </c>
      <c r="AP177" s="1742">
        <v>942.80920000000003</v>
      </c>
      <c r="AQ177" s="1742">
        <v>939.08960000000002</v>
      </c>
      <c r="AR177" s="1742">
        <v>1003.5262</v>
      </c>
      <c r="AS177" s="1742">
        <v>957.14060000000006</v>
      </c>
      <c r="AT177" s="1742">
        <v>940.94940000000008</v>
      </c>
      <c r="AU177" s="1742">
        <v>932.85380000000009</v>
      </c>
      <c r="AV177" s="1742">
        <v>892.59460000000001</v>
      </c>
      <c r="AW177" s="1742">
        <v>996.30580000000009</v>
      </c>
      <c r="AX177" s="1742">
        <v>905.28500000000008</v>
      </c>
      <c r="AY177" s="1742">
        <v>868.08900000000006</v>
      </c>
      <c r="AZ177" s="1742">
        <v>822.4692</v>
      </c>
      <c r="BA177" s="1742">
        <v>837.34760000000006</v>
      </c>
      <c r="BB177" s="1742">
        <v>843.25520000000006</v>
      </c>
      <c r="BC177" s="1742">
        <v>858.3524000000001</v>
      </c>
      <c r="BD177" s="1742">
        <v>805.18400000000008</v>
      </c>
      <c r="BE177" s="1742">
        <v>841.17660000000001</v>
      </c>
      <c r="BF177" s="1742">
        <v>863.16600000000005</v>
      </c>
      <c r="BG177" s="1742">
        <v>887.99980000000016</v>
      </c>
      <c r="BH177" s="1742">
        <v>782.97580000000016</v>
      </c>
      <c r="BI177" s="1742">
        <v>802.66780000000006</v>
      </c>
      <c r="BJ177" s="1742">
        <v>788.55520000000001</v>
      </c>
      <c r="BK177" s="1742">
        <v>805.51220000000001</v>
      </c>
      <c r="BL177" s="1742">
        <v>777.39640000000009</v>
      </c>
      <c r="BM177" s="1742">
        <v>784.17920000000004</v>
      </c>
      <c r="BN177" s="1742">
        <v>801.57380000000012</v>
      </c>
      <c r="BO177" s="1742">
        <v>792.49360000000001</v>
      </c>
      <c r="BP177" s="1742">
        <v>800.91740000000004</v>
      </c>
      <c r="BQ177" s="1742">
        <v>779.36560000000009</v>
      </c>
      <c r="BR177" s="1742">
        <v>819.84360000000004</v>
      </c>
      <c r="BS177" s="1742">
        <v>813.71720000000005</v>
      </c>
      <c r="BT177" s="1742">
        <v>750.15580000000011</v>
      </c>
      <c r="BU177" s="1742">
        <v>752.23440000000005</v>
      </c>
      <c r="BV177" s="1742" t="s">
        <v>2861</v>
      </c>
      <c r="BW177" s="1742">
        <v>747.63960000000009</v>
      </c>
      <c r="BX177" s="1742">
        <v>760.65819999999997</v>
      </c>
      <c r="BY177" s="1742">
        <v>734.51160000000004</v>
      </c>
      <c r="BZ177" s="1742">
        <v>699.94119999999998</v>
      </c>
      <c r="CA177" s="1742">
        <v>803.43360000000007</v>
      </c>
      <c r="CB177" s="1742">
        <v>768.42560000000003</v>
      </c>
      <c r="CC177" s="1742">
        <v>713.72559999999999</v>
      </c>
      <c r="CD177" s="1742">
        <v>782.31940000000009</v>
      </c>
      <c r="CE177" s="1742">
        <v>796.32260000000008</v>
      </c>
      <c r="CF177" s="1742">
        <v>853.97640000000013</v>
      </c>
      <c r="CG177" s="1742" t="s">
        <v>2861</v>
      </c>
      <c r="CH177" s="1742">
        <v>616.3596</v>
      </c>
      <c r="CI177" s="1742">
        <v>604.76319999999998</v>
      </c>
      <c r="CJ177" s="1742">
        <v>634.95760000000007</v>
      </c>
      <c r="CK177" s="1742">
        <v>585.07119999999998</v>
      </c>
      <c r="CL177" s="1742">
        <v>563.19119999999998</v>
      </c>
      <c r="CM177" s="1742">
        <v>629.15940000000012</v>
      </c>
      <c r="CN177" s="1742">
        <v>661.76060000000007</v>
      </c>
      <c r="CO177" s="1742">
        <v>507.50659999999999</v>
      </c>
      <c r="CP177" s="1742">
        <v>491.31540000000007</v>
      </c>
      <c r="CQ177" s="1742">
        <v>456.52620000000007</v>
      </c>
      <c r="CR177" s="1742">
        <v>680.7962</v>
      </c>
      <c r="CS177" s="1742">
        <v>700.16000000000008</v>
      </c>
      <c r="CT177" s="1742">
        <v>656.83760000000007</v>
      </c>
      <c r="CU177" s="1742">
        <v>701.9104000000001</v>
      </c>
      <c r="CV177" s="1742">
        <v>644.03780000000006</v>
      </c>
      <c r="CW177" s="1742">
        <v>694.03359999999998</v>
      </c>
      <c r="CX177" s="1742">
        <v>567.45780000000013</v>
      </c>
      <c r="CY177" s="1742">
        <v>607.7170000000001</v>
      </c>
      <c r="CZ177" s="1742">
        <v>473.81140000000005</v>
      </c>
      <c r="DA177" s="1742">
        <v>460.57400000000001</v>
      </c>
      <c r="DB177" s="1742">
        <v>500.72380000000004</v>
      </c>
      <c r="DC177" s="1742">
        <v>513.74240000000009</v>
      </c>
      <c r="DD177" s="1742">
        <v>582.99260000000004</v>
      </c>
      <c r="DE177" s="1742">
        <v>612.74940000000004</v>
      </c>
      <c r="DF177" s="1742">
        <v>556.18960000000004</v>
      </c>
      <c r="DG177" s="1742">
        <v>635.94219999999996</v>
      </c>
      <c r="DH177" s="1742">
        <v>470.09180000000003</v>
      </c>
      <c r="DI177" s="1742">
        <v>532.34040000000005</v>
      </c>
      <c r="DJ177" s="1742">
        <v>497.4418</v>
      </c>
      <c r="DK177" s="1742">
        <v>443.07000000000005</v>
      </c>
      <c r="DL177" s="1742">
        <v>447.99300000000005</v>
      </c>
      <c r="DM177" s="1742">
        <v>478.29680000000002</v>
      </c>
      <c r="DN177" s="1742">
        <v>402.37320000000005</v>
      </c>
      <c r="DO177" s="1742">
        <v>508.92880000000002</v>
      </c>
      <c r="DP177" s="1742">
        <v>371.19420000000002</v>
      </c>
      <c r="DQ177" s="1742">
        <v>440.22559999999999</v>
      </c>
      <c r="DR177" s="1742">
        <v>403.90480000000002</v>
      </c>
      <c r="DS177" s="1742">
        <v>377.97700000000003</v>
      </c>
      <c r="DT177" s="1742">
        <v>367.69340000000005</v>
      </c>
      <c r="DU177" s="1742">
        <v>398.98180000000002</v>
      </c>
      <c r="DV177" s="1742">
        <v>370.97540000000004</v>
      </c>
      <c r="DW177" s="1742">
        <v>378.41460000000001</v>
      </c>
      <c r="DX177" s="1742">
        <v>332.13840000000005</v>
      </c>
      <c r="DY177" s="1742">
        <v>339.24940000000004</v>
      </c>
      <c r="DZ177" s="1742">
        <v>341.32800000000003</v>
      </c>
      <c r="EA177" s="1742">
        <v>337.06140000000005</v>
      </c>
      <c r="EB177" s="1742">
        <v>297.78680000000003</v>
      </c>
      <c r="EC177" s="1742">
        <v>314.52500000000003</v>
      </c>
      <c r="ED177" s="1742">
        <v>284.54940000000005</v>
      </c>
      <c r="EE177" s="1742">
        <v>383.11880000000002</v>
      </c>
      <c r="EF177" s="1742">
        <v>252.49520000000004</v>
      </c>
      <c r="EG177" s="1742">
        <v>353.7996</v>
      </c>
      <c r="EH177" s="1742">
        <v>366.05240000000003</v>
      </c>
      <c r="EI177" s="1742">
        <v>395.15280000000001</v>
      </c>
      <c r="EJ177" s="1742">
        <v>390.12040000000007</v>
      </c>
      <c r="EK177" s="1742">
        <v>440.66320000000007</v>
      </c>
      <c r="EL177" s="1742">
        <v>535.29420000000005</v>
      </c>
      <c r="EM177" s="1742">
        <v>359.26960000000003</v>
      </c>
      <c r="EN177" s="1742">
        <v>320.43259999999998</v>
      </c>
      <c r="EO177" s="1742">
        <v>310.69600000000003</v>
      </c>
      <c r="EP177" s="1742">
        <v>315.072</v>
      </c>
      <c r="EQ177" s="1742">
        <v>306.97640000000007</v>
      </c>
      <c r="ER177" s="1742">
        <v>361.12940000000003</v>
      </c>
      <c r="ES177" s="1742">
        <v>320.87020000000001</v>
      </c>
      <c r="ET177" s="1742">
        <v>322.73</v>
      </c>
      <c r="EU177" s="1742">
        <v>228.53660000000002</v>
      </c>
      <c r="EV177" s="1742">
        <v>277.32900000000001</v>
      </c>
      <c r="EW177" s="1742">
        <v>262.01300000000003</v>
      </c>
      <c r="EX177" s="1742">
        <v>200.96780000000001</v>
      </c>
      <c r="EY177" s="1742">
        <v>242.10220000000004</v>
      </c>
      <c r="EZ177" s="1742">
        <v>366.81820000000005</v>
      </c>
      <c r="FA177" s="1742">
        <v>418.1268</v>
      </c>
      <c r="FB177" s="1742">
        <v>389.79220000000004</v>
      </c>
      <c r="FC177" s="1742">
        <v>304.35079999999999</v>
      </c>
      <c r="FD177" s="1742">
        <v>331.37259999999998</v>
      </c>
      <c r="FE177" s="1742">
        <v>406.42100000000005</v>
      </c>
      <c r="FF177" s="1742">
        <v>227.66140000000001</v>
      </c>
      <c r="FG177" s="1742">
        <v>166.61620000000002</v>
      </c>
      <c r="FH177" s="1742">
        <v>267.04540000000003</v>
      </c>
      <c r="FI177" s="1742">
        <v>199.2174</v>
      </c>
      <c r="FJ177" s="1742">
        <v>175.91520000000003</v>
      </c>
      <c r="FK177" s="1742">
        <v>88.067000000000007</v>
      </c>
      <c r="FL177" s="1742">
        <v>131.60820000000001</v>
      </c>
      <c r="FM177" s="1742">
        <v>128.21680000000001</v>
      </c>
      <c r="FN177" s="1742">
        <v>0</v>
      </c>
      <c r="FO177" s="1742">
        <v>34.570400000000006</v>
      </c>
      <c r="FP177" s="1742">
        <v>152.613</v>
      </c>
      <c r="FQ177" s="1742">
        <v>87.738800000000012</v>
      </c>
      <c r="FR177" s="1742">
        <v>111.6974</v>
      </c>
      <c r="FS177" s="1742">
        <v>208.84460000000001</v>
      </c>
      <c r="FT177" s="1742">
        <v>492.84700000000004</v>
      </c>
      <c r="FU177" s="1742">
        <v>438.25640000000004</v>
      </c>
      <c r="FV177" s="1742">
        <v>530.37120000000004</v>
      </c>
      <c r="FW177" s="1742">
        <v>471.84220000000005</v>
      </c>
      <c r="FX177" s="1742">
        <v>552.25120000000004</v>
      </c>
      <c r="FY177" s="1742">
        <v>545.14020000000005</v>
      </c>
      <c r="FZ177" s="1742">
        <v>573.36540000000002</v>
      </c>
      <c r="GA177" s="1742">
        <v>609.35800000000006</v>
      </c>
      <c r="GB177" s="1742">
        <v>592.40100000000007</v>
      </c>
      <c r="GC177" s="1742" t="s">
        <v>2861</v>
      </c>
      <c r="GD177" s="1742">
        <v>633.64480000000015</v>
      </c>
      <c r="GE177" s="1742" t="s">
        <v>2861</v>
      </c>
      <c r="GF177" s="1742" t="s">
        <v>2861</v>
      </c>
      <c r="GG177" s="1742">
        <v>590.65060000000005</v>
      </c>
      <c r="GH177" s="1742">
        <v>615.70320000000004</v>
      </c>
      <c r="GI177" s="1742">
        <v>683.64060000000006</v>
      </c>
      <c r="GJ177" s="1742">
        <v>642.72500000000002</v>
      </c>
      <c r="GK177" s="1742">
        <v>543.2804000000001</v>
      </c>
      <c r="GL177" s="1742">
        <v>485.07960000000003</v>
      </c>
      <c r="GM177" s="1742">
        <v>540.43600000000004</v>
      </c>
      <c r="GN177" s="1742">
        <v>581.13280000000009</v>
      </c>
      <c r="GO177" s="1742">
        <v>718.75800000000004</v>
      </c>
      <c r="GP177" s="1742">
        <v>714.81960000000004</v>
      </c>
      <c r="GQ177" s="1742">
        <v>629.70640000000003</v>
      </c>
      <c r="GR177" s="1742">
        <v>755.18820000000005</v>
      </c>
      <c r="GS177" s="1742">
        <v>677.18600000000004</v>
      </c>
      <c r="GT177" s="1742">
        <v>730.13560000000007</v>
      </c>
      <c r="GU177" s="1742">
        <v>744.02940000000012</v>
      </c>
      <c r="GV177" s="1742">
        <v>767.98800000000006</v>
      </c>
      <c r="GW177" s="1742" t="s">
        <v>2861</v>
      </c>
      <c r="GX177" s="1742">
        <v>751.24980000000016</v>
      </c>
      <c r="GY177" s="1742" t="s">
        <v>2861</v>
      </c>
      <c r="GZ177" s="1742" t="s">
        <v>2861</v>
      </c>
      <c r="HA177" s="1742" t="s">
        <v>2861</v>
      </c>
      <c r="HB177" s="1742" t="s">
        <v>2861</v>
      </c>
      <c r="HC177" s="1744" t="s">
        <v>2861</v>
      </c>
      <c r="HD177" s="1745" t="s">
        <v>4863</v>
      </c>
      <c r="HE177" s="1746" t="s">
        <v>4715</v>
      </c>
      <c r="HF177" s="1747">
        <v>384</v>
      </c>
    </row>
    <row r="178" spans="2:214" hidden="1">
      <c r="B178" s="1738">
        <v>385</v>
      </c>
      <c r="C178" s="1739" t="s">
        <v>4715</v>
      </c>
      <c r="D178" s="1740" t="s">
        <v>4864</v>
      </c>
      <c r="E178" s="1748">
        <v>1820.0844000000002</v>
      </c>
      <c r="F178" s="1743">
        <v>1942.1748000000002</v>
      </c>
      <c r="G178" s="1743">
        <v>2029.9136000000003</v>
      </c>
      <c r="H178" s="1743">
        <v>1843.1678000000002</v>
      </c>
      <c r="I178" s="1743">
        <v>1930.7972000000002</v>
      </c>
      <c r="J178" s="1743">
        <v>1878.3946000000001</v>
      </c>
      <c r="K178" s="1743">
        <v>1810.2384000000002</v>
      </c>
      <c r="L178" s="1743">
        <v>1954.7558000000001</v>
      </c>
      <c r="M178" s="1743">
        <v>1828.6176000000003</v>
      </c>
      <c r="N178" s="1743">
        <v>2054.6379999999999</v>
      </c>
      <c r="O178" s="1743">
        <v>1726.2192000000002</v>
      </c>
      <c r="P178" s="1743">
        <v>1690.6642000000002</v>
      </c>
      <c r="Q178" s="1743">
        <v>1707.5118000000002</v>
      </c>
      <c r="R178" s="1743">
        <v>1643.2940000000003</v>
      </c>
      <c r="S178" s="1743">
        <v>1745.2548000000002</v>
      </c>
      <c r="T178" s="1743">
        <v>1780.1534000000001</v>
      </c>
      <c r="U178" s="1743">
        <v>1794.9224000000002</v>
      </c>
      <c r="V178" s="1743">
        <v>1763.3058000000001</v>
      </c>
      <c r="W178" s="1743">
        <v>1442.7638000000002</v>
      </c>
      <c r="X178" s="1743">
        <v>1583.8898000000002</v>
      </c>
      <c r="Y178" s="1742">
        <v>1222.7638000000002</v>
      </c>
      <c r="Z178" s="1742">
        <v>1229.2184</v>
      </c>
      <c r="AA178" s="1742">
        <v>1202.1966000000002</v>
      </c>
      <c r="AB178" s="1742">
        <v>1322.4272000000001</v>
      </c>
      <c r="AC178" s="1742">
        <v>1131.0866000000001</v>
      </c>
      <c r="AD178" s="1742">
        <v>1081.6378000000002</v>
      </c>
      <c r="AE178" s="1742">
        <v>1055.0536</v>
      </c>
      <c r="AF178" s="1742">
        <v>1223.8578000000002</v>
      </c>
      <c r="AG178" s="1742">
        <v>1146.9496000000001</v>
      </c>
      <c r="AH178" s="1742">
        <v>989.9606</v>
      </c>
      <c r="AI178" s="1742">
        <v>1038.9718</v>
      </c>
      <c r="AJ178" s="1742">
        <v>1019.6080000000001</v>
      </c>
      <c r="AK178" s="1742">
        <v>1037.7684000000002</v>
      </c>
      <c r="AL178" s="1742">
        <v>1142.9018000000001</v>
      </c>
      <c r="AM178" s="1742">
        <v>1094.1094000000001</v>
      </c>
      <c r="AN178" s="1742">
        <v>1044.0042000000001</v>
      </c>
      <c r="AO178" s="1742">
        <v>946.41940000000011</v>
      </c>
      <c r="AP178" s="1742">
        <v>915.13100000000009</v>
      </c>
      <c r="AQ178" s="1742">
        <v>911.41140000000007</v>
      </c>
      <c r="AR178" s="1742">
        <v>975.84800000000007</v>
      </c>
      <c r="AS178" s="1742">
        <v>929.46240000000012</v>
      </c>
      <c r="AT178" s="1742">
        <v>913.27120000000002</v>
      </c>
      <c r="AU178" s="1742">
        <v>905.17560000000003</v>
      </c>
      <c r="AV178" s="1742">
        <v>864.91640000000007</v>
      </c>
      <c r="AW178" s="1742">
        <v>968.62760000000003</v>
      </c>
      <c r="AX178" s="1742">
        <v>877.60680000000013</v>
      </c>
      <c r="AY178" s="1742">
        <v>840.41080000000011</v>
      </c>
      <c r="AZ178" s="1742">
        <v>794.6816</v>
      </c>
      <c r="BA178" s="1742">
        <v>809.66940000000011</v>
      </c>
      <c r="BB178" s="1742">
        <v>815.57700000000011</v>
      </c>
      <c r="BC178" s="1742">
        <v>830.67420000000004</v>
      </c>
      <c r="BD178" s="1742">
        <v>777.50580000000014</v>
      </c>
      <c r="BE178" s="1742">
        <v>813.49840000000006</v>
      </c>
      <c r="BF178" s="1742">
        <v>835.48780000000011</v>
      </c>
      <c r="BG178" s="1742">
        <v>860.32159999999999</v>
      </c>
      <c r="BH178" s="1742">
        <v>755.29759999999999</v>
      </c>
      <c r="BI178" s="1742">
        <v>774.9896</v>
      </c>
      <c r="BJ178" s="1742">
        <v>760.87700000000007</v>
      </c>
      <c r="BK178" s="1742">
        <v>777.72460000000001</v>
      </c>
      <c r="BL178" s="1742">
        <v>749.71820000000002</v>
      </c>
      <c r="BM178" s="1742">
        <v>756.50100000000009</v>
      </c>
      <c r="BN178" s="1742">
        <v>773.89560000000006</v>
      </c>
      <c r="BO178" s="1742">
        <v>764.81540000000007</v>
      </c>
      <c r="BP178" s="1742">
        <v>773.23919999999998</v>
      </c>
      <c r="BQ178" s="1742">
        <v>751.68740000000014</v>
      </c>
      <c r="BR178" s="1742">
        <v>792.16540000000009</v>
      </c>
      <c r="BS178" s="1742">
        <v>786.0390000000001</v>
      </c>
      <c r="BT178" s="1742">
        <v>722.47760000000005</v>
      </c>
      <c r="BU178" s="1742">
        <v>724.55619999999999</v>
      </c>
      <c r="BV178" s="1742" t="s">
        <v>2861</v>
      </c>
      <c r="BW178" s="1742">
        <v>719.96140000000003</v>
      </c>
      <c r="BX178" s="1742">
        <v>732.98</v>
      </c>
      <c r="BY178" s="1742">
        <v>706.8334000000001</v>
      </c>
      <c r="BZ178" s="1742">
        <v>672.15359999999998</v>
      </c>
      <c r="CA178" s="1742">
        <v>775.75540000000012</v>
      </c>
      <c r="CB178" s="1742">
        <v>740.74740000000008</v>
      </c>
      <c r="CC178" s="1742">
        <v>686.04740000000004</v>
      </c>
      <c r="CD178" s="1742">
        <v>754.64120000000003</v>
      </c>
      <c r="CE178" s="1742">
        <v>768.64440000000013</v>
      </c>
      <c r="CF178" s="1742">
        <v>826.29820000000007</v>
      </c>
      <c r="CG178" s="1742" t="s">
        <v>2861</v>
      </c>
      <c r="CH178" s="1742">
        <v>588.68140000000005</v>
      </c>
      <c r="CI178" s="1742">
        <v>577.08500000000004</v>
      </c>
      <c r="CJ178" s="1742">
        <v>607.27940000000012</v>
      </c>
      <c r="CK178" s="1742">
        <v>557.39300000000003</v>
      </c>
      <c r="CL178" s="1742">
        <v>535.51300000000003</v>
      </c>
      <c r="CM178" s="1742">
        <v>601.48119999999994</v>
      </c>
      <c r="CN178" s="1742">
        <v>634.08240000000012</v>
      </c>
      <c r="CO178" s="1742">
        <v>479.82840000000004</v>
      </c>
      <c r="CP178" s="1742">
        <v>463.63720000000006</v>
      </c>
      <c r="CQ178" s="1742">
        <v>428.73860000000002</v>
      </c>
      <c r="CR178" s="1742">
        <v>653.11800000000005</v>
      </c>
      <c r="CS178" s="1742">
        <v>672.48180000000013</v>
      </c>
      <c r="CT178" s="1742">
        <v>629.15940000000012</v>
      </c>
      <c r="CU178" s="1742">
        <v>674.23220000000003</v>
      </c>
      <c r="CV178" s="1742">
        <v>616.3596</v>
      </c>
      <c r="CW178" s="1742">
        <v>666.35540000000003</v>
      </c>
      <c r="CX178" s="1742">
        <v>539.77960000000007</v>
      </c>
      <c r="CY178" s="1742">
        <v>579.9294000000001</v>
      </c>
      <c r="CZ178" s="1742">
        <v>446.13320000000004</v>
      </c>
      <c r="DA178" s="1742">
        <v>432.89580000000001</v>
      </c>
      <c r="DB178" s="1742">
        <v>473.04560000000004</v>
      </c>
      <c r="DC178" s="1742">
        <v>486.06420000000003</v>
      </c>
      <c r="DD178" s="1742">
        <v>555.31440000000009</v>
      </c>
      <c r="DE178" s="1742">
        <v>585.07119999999998</v>
      </c>
      <c r="DF178" s="1742">
        <v>528.40200000000004</v>
      </c>
      <c r="DG178" s="1742">
        <v>608.26400000000001</v>
      </c>
      <c r="DH178" s="1742">
        <v>442.41360000000003</v>
      </c>
      <c r="DI178" s="1742">
        <v>504.66220000000004</v>
      </c>
      <c r="DJ178" s="1742">
        <v>469.7636</v>
      </c>
      <c r="DK178" s="1742">
        <v>415.39180000000005</v>
      </c>
      <c r="DL178" s="1742">
        <v>420.31480000000005</v>
      </c>
      <c r="DM178" s="1742">
        <v>450.61860000000001</v>
      </c>
      <c r="DN178" s="1742">
        <v>374.69500000000005</v>
      </c>
      <c r="DO178" s="1742">
        <v>481.25060000000002</v>
      </c>
      <c r="DP178" s="1742">
        <v>343.51600000000002</v>
      </c>
      <c r="DQ178" s="1742">
        <v>412.54740000000004</v>
      </c>
      <c r="DR178" s="1742">
        <v>376.22660000000002</v>
      </c>
      <c r="DS178" s="1742">
        <v>350.29880000000003</v>
      </c>
      <c r="DT178" s="1742">
        <v>340.01520000000005</v>
      </c>
      <c r="DU178" s="1742">
        <v>371.30360000000002</v>
      </c>
      <c r="DV178" s="1742">
        <v>343.29720000000003</v>
      </c>
      <c r="DW178" s="1742">
        <v>350.73640000000006</v>
      </c>
      <c r="DX178" s="1742">
        <v>304.46020000000004</v>
      </c>
      <c r="DY178" s="1742">
        <v>311.57120000000003</v>
      </c>
      <c r="DZ178" s="1742">
        <v>313.64980000000003</v>
      </c>
      <c r="EA178" s="1742">
        <v>309.38320000000004</v>
      </c>
      <c r="EB178" s="1742">
        <v>270.10860000000002</v>
      </c>
      <c r="EC178" s="1742">
        <v>286.84680000000003</v>
      </c>
      <c r="ED178" s="1742">
        <v>256.87120000000004</v>
      </c>
      <c r="EE178" s="1742">
        <v>355.44060000000002</v>
      </c>
      <c r="EF178" s="1742">
        <v>224.81700000000001</v>
      </c>
      <c r="EG178" s="1742">
        <v>326.12140000000005</v>
      </c>
      <c r="EH178" s="1742">
        <v>338.37420000000003</v>
      </c>
      <c r="EI178" s="1742">
        <v>367.47460000000001</v>
      </c>
      <c r="EJ178" s="1742">
        <v>362.44220000000001</v>
      </c>
      <c r="EK178" s="1742">
        <v>412.98500000000001</v>
      </c>
      <c r="EL178" s="1742">
        <v>507.61600000000004</v>
      </c>
      <c r="EM178" s="1742">
        <v>331.59140000000008</v>
      </c>
      <c r="EN178" s="1742">
        <v>292.75440000000003</v>
      </c>
      <c r="EO178" s="1742">
        <v>283.01780000000002</v>
      </c>
      <c r="EP178" s="1742">
        <v>287.3938</v>
      </c>
      <c r="EQ178" s="1742">
        <v>279.29820000000001</v>
      </c>
      <c r="ER178" s="1742">
        <v>333.45120000000003</v>
      </c>
      <c r="ES178" s="1742">
        <v>293.19200000000001</v>
      </c>
      <c r="ET178" s="1742">
        <v>295.05180000000001</v>
      </c>
      <c r="EU178" s="1742">
        <v>200.85840000000002</v>
      </c>
      <c r="EV178" s="1742">
        <v>249.6508</v>
      </c>
      <c r="EW178" s="1742">
        <v>234.3348</v>
      </c>
      <c r="EX178" s="1742">
        <v>173.28960000000001</v>
      </c>
      <c r="EY178" s="1742">
        <v>214.42400000000001</v>
      </c>
      <c r="EZ178" s="1742">
        <v>339.14000000000004</v>
      </c>
      <c r="FA178" s="1742">
        <v>390.4486</v>
      </c>
      <c r="FB178" s="1742">
        <v>362.11400000000003</v>
      </c>
      <c r="FC178" s="1742">
        <v>276.67260000000005</v>
      </c>
      <c r="FD178" s="1742">
        <v>303.69440000000003</v>
      </c>
      <c r="FE178" s="1742">
        <v>378.74279999999999</v>
      </c>
      <c r="FF178" s="1742">
        <v>199.98320000000004</v>
      </c>
      <c r="FG178" s="1742">
        <v>138.93800000000002</v>
      </c>
      <c r="FH178" s="1742">
        <v>239.2578</v>
      </c>
      <c r="FI178" s="1742">
        <v>171.4298</v>
      </c>
      <c r="FJ178" s="1742">
        <v>148.23700000000002</v>
      </c>
      <c r="FK178" s="1742">
        <v>60.38880000000001</v>
      </c>
      <c r="FL178" s="1742">
        <v>103.93</v>
      </c>
      <c r="FM178" s="1742">
        <v>100.53860000000002</v>
      </c>
      <c r="FN178" s="1742">
        <v>34.789200000000001</v>
      </c>
      <c r="FO178" s="1742">
        <v>0</v>
      </c>
      <c r="FP178" s="1742">
        <v>161.5838</v>
      </c>
      <c r="FQ178" s="1742">
        <v>111.25980000000001</v>
      </c>
      <c r="FR178" s="1742">
        <v>120.66820000000001</v>
      </c>
      <c r="FS178" s="1742">
        <v>207.31300000000002</v>
      </c>
      <c r="FT178" s="1742">
        <v>465.16880000000003</v>
      </c>
      <c r="FU178" s="1742">
        <v>410.57820000000004</v>
      </c>
      <c r="FV178" s="1742">
        <v>502.69300000000004</v>
      </c>
      <c r="FW178" s="1742">
        <v>444.16400000000004</v>
      </c>
      <c r="FX178" s="1742">
        <v>524.57300000000009</v>
      </c>
      <c r="FY178" s="1742">
        <v>517.46199999999999</v>
      </c>
      <c r="FZ178" s="1742">
        <v>545.68720000000008</v>
      </c>
      <c r="GA178" s="1742">
        <v>581.67980000000011</v>
      </c>
      <c r="GB178" s="1742">
        <v>564.72280000000012</v>
      </c>
      <c r="GC178" s="1742" t="s">
        <v>2861</v>
      </c>
      <c r="GD178" s="1742">
        <v>605.96659999999997</v>
      </c>
      <c r="GE178" s="1742" t="s">
        <v>2861</v>
      </c>
      <c r="GF178" s="1742" t="s">
        <v>2861</v>
      </c>
      <c r="GG178" s="1742">
        <v>562.97240000000011</v>
      </c>
      <c r="GH178" s="1742">
        <v>587.91560000000004</v>
      </c>
      <c r="GI178" s="1742">
        <v>655.96240000000012</v>
      </c>
      <c r="GJ178" s="1742">
        <v>615.04680000000008</v>
      </c>
      <c r="GK178" s="1742">
        <v>515.60220000000004</v>
      </c>
      <c r="GL178" s="1742">
        <v>457.40140000000008</v>
      </c>
      <c r="GM178" s="1742">
        <v>512.75779999999997</v>
      </c>
      <c r="GN178" s="1742">
        <v>553.45460000000003</v>
      </c>
      <c r="GO178" s="1742">
        <v>691.07980000000009</v>
      </c>
      <c r="GP178" s="1742">
        <v>687.14140000000009</v>
      </c>
      <c r="GQ178" s="1742">
        <v>602.02819999999997</v>
      </c>
      <c r="GR178" s="1742">
        <v>727.5100000000001</v>
      </c>
      <c r="GS178" s="1742">
        <v>649.50780000000009</v>
      </c>
      <c r="GT178" s="1742">
        <v>702.45740000000012</v>
      </c>
      <c r="GU178" s="1742">
        <v>716.35119999999995</v>
      </c>
      <c r="GV178" s="1742">
        <v>740.30980000000011</v>
      </c>
      <c r="GW178" s="1742" t="s">
        <v>2861</v>
      </c>
      <c r="GX178" s="1742">
        <v>723.46220000000005</v>
      </c>
      <c r="GY178" s="1742" t="s">
        <v>2861</v>
      </c>
      <c r="GZ178" s="1742" t="s">
        <v>2861</v>
      </c>
      <c r="HA178" s="1742" t="s">
        <v>2861</v>
      </c>
      <c r="HB178" s="1742" t="s">
        <v>2861</v>
      </c>
      <c r="HC178" s="1744" t="s">
        <v>2861</v>
      </c>
      <c r="HD178" s="1745" t="s">
        <v>4864</v>
      </c>
      <c r="HE178" s="1746" t="s">
        <v>4715</v>
      </c>
      <c r="HF178" s="1747">
        <v>385</v>
      </c>
    </row>
    <row r="179" spans="2:214" hidden="1">
      <c r="B179" s="1738">
        <v>391</v>
      </c>
      <c r="C179" s="1739" t="s">
        <v>4716</v>
      </c>
      <c r="D179" s="1740" t="s">
        <v>4865</v>
      </c>
      <c r="E179" s="1748">
        <v>1775.1210000000001</v>
      </c>
      <c r="F179" s="1743">
        <v>1897.2114000000001</v>
      </c>
      <c r="G179" s="1743">
        <v>1984.9502000000002</v>
      </c>
      <c r="H179" s="1743">
        <v>1798.2044000000001</v>
      </c>
      <c r="I179" s="1743">
        <v>1885.8338000000001</v>
      </c>
      <c r="J179" s="1743">
        <v>1833.4312</v>
      </c>
      <c r="K179" s="1743">
        <v>1765.2750000000001</v>
      </c>
      <c r="L179" s="1743">
        <v>1909.7924</v>
      </c>
      <c r="M179" s="1743">
        <v>1783.6542000000002</v>
      </c>
      <c r="N179" s="1743">
        <v>2009.6746000000001</v>
      </c>
      <c r="O179" s="1743">
        <v>1681.2558000000001</v>
      </c>
      <c r="P179" s="1743">
        <v>1645.7008000000001</v>
      </c>
      <c r="Q179" s="1743">
        <v>1662.5484000000001</v>
      </c>
      <c r="R179" s="1743">
        <v>1598.3306000000002</v>
      </c>
      <c r="S179" s="1743">
        <v>1700.2914000000001</v>
      </c>
      <c r="T179" s="1743">
        <v>1735.19</v>
      </c>
      <c r="U179" s="1743">
        <v>1749.9590000000001</v>
      </c>
      <c r="V179" s="1743">
        <v>1718.3424</v>
      </c>
      <c r="W179" s="1743">
        <v>1397.8004000000001</v>
      </c>
      <c r="X179" s="1743">
        <v>1538.9264000000001</v>
      </c>
      <c r="Y179" s="1742">
        <v>1177.8004000000001</v>
      </c>
      <c r="Z179" s="1742">
        <v>1184.3643999999999</v>
      </c>
      <c r="AA179" s="1742">
        <v>1157.3426000000002</v>
      </c>
      <c r="AB179" s="1742">
        <v>1277.5732</v>
      </c>
      <c r="AC179" s="1742">
        <v>1086.2326</v>
      </c>
      <c r="AD179" s="1742">
        <v>1036.7838000000002</v>
      </c>
      <c r="AE179" s="1742">
        <v>1010.1996</v>
      </c>
      <c r="AF179" s="1742">
        <v>1179.0038000000002</v>
      </c>
      <c r="AG179" s="1742">
        <v>1102.0956000000001</v>
      </c>
      <c r="AH179" s="1742">
        <v>945.10660000000007</v>
      </c>
      <c r="AI179" s="1742">
        <v>994.1178000000001</v>
      </c>
      <c r="AJ179" s="1742">
        <v>974.64460000000008</v>
      </c>
      <c r="AK179" s="1742">
        <v>992.91440000000011</v>
      </c>
      <c r="AL179" s="1742">
        <v>1098.0478000000001</v>
      </c>
      <c r="AM179" s="1742">
        <v>1049.2554</v>
      </c>
      <c r="AN179" s="1742">
        <v>999.0408000000001</v>
      </c>
      <c r="AO179" s="1742">
        <v>901.45600000000002</v>
      </c>
      <c r="AP179" s="1742">
        <v>870.16759999999999</v>
      </c>
      <c r="AQ179" s="1742">
        <v>866.55740000000014</v>
      </c>
      <c r="AR179" s="1742">
        <v>930.88460000000009</v>
      </c>
      <c r="AS179" s="1742">
        <v>884.49900000000002</v>
      </c>
      <c r="AT179" s="1742">
        <v>868.41719999999998</v>
      </c>
      <c r="AU179" s="1742">
        <v>860.32159999999999</v>
      </c>
      <c r="AV179" s="1742">
        <v>819.95300000000009</v>
      </c>
      <c r="AW179" s="1742">
        <v>923.66420000000005</v>
      </c>
      <c r="AX179" s="1742">
        <v>832.64340000000004</v>
      </c>
      <c r="AY179" s="1742">
        <v>795.55680000000007</v>
      </c>
      <c r="AZ179" s="1742">
        <v>749.82760000000007</v>
      </c>
      <c r="BA179" s="1742">
        <v>764.81540000000007</v>
      </c>
      <c r="BB179" s="1742">
        <v>770.72300000000007</v>
      </c>
      <c r="BC179" s="1742">
        <v>785.71080000000006</v>
      </c>
      <c r="BD179" s="1742">
        <v>732.65180000000009</v>
      </c>
      <c r="BE179" s="1742">
        <v>768.64440000000013</v>
      </c>
      <c r="BF179" s="1742">
        <v>790.52440000000013</v>
      </c>
      <c r="BG179" s="1742">
        <v>815.35820000000001</v>
      </c>
      <c r="BH179" s="1742">
        <v>710.33420000000001</v>
      </c>
      <c r="BI179" s="1742">
        <v>730.02620000000002</v>
      </c>
      <c r="BJ179" s="1742">
        <v>716.02300000000002</v>
      </c>
      <c r="BK179" s="1742">
        <v>732.87060000000008</v>
      </c>
      <c r="BL179" s="1742">
        <v>704.75480000000016</v>
      </c>
      <c r="BM179" s="1742">
        <v>711.5376</v>
      </c>
      <c r="BN179" s="1742">
        <v>729.04160000000002</v>
      </c>
      <c r="BO179" s="1742">
        <v>719.85200000000009</v>
      </c>
      <c r="BP179" s="1742">
        <v>728.27580000000012</v>
      </c>
      <c r="BQ179" s="1742">
        <v>706.72400000000005</v>
      </c>
      <c r="BR179" s="1742">
        <v>747.31140000000005</v>
      </c>
      <c r="BS179" s="1742">
        <v>741.07560000000001</v>
      </c>
      <c r="BT179" s="1742">
        <v>677.62360000000001</v>
      </c>
      <c r="BU179" s="1742">
        <v>679.59280000000012</v>
      </c>
      <c r="BV179" s="1742" t="s">
        <v>2861</v>
      </c>
      <c r="BW179" s="1742">
        <v>675.1074000000001</v>
      </c>
      <c r="BX179" s="1742">
        <v>688.12600000000009</v>
      </c>
      <c r="BY179" s="1742">
        <v>661.87</v>
      </c>
      <c r="BZ179" s="1742">
        <v>627.29960000000005</v>
      </c>
      <c r="CA179" s="1742">
        <v>730.90140000000008</v>
      </c>
      <c r="CB179" s="1742">
        <v>695.78400000000011</v>
      </c>
      <c r="CC179" s="1742">
        <v>641.19340000000011</v>
      </c>
      <c r="CD179" s="1742">
        <v>709.78719999999998</v>
      </c>
      <c r="CE179" s="1742">
        <v>723.68100000000004</v>
      </c>
      <c r="CF179" s="1742">
        <v>781.33480000000009</v>
      </c>
      <c r="CG179" s="1742" t="s">
        <v>2861</v>
      </c>
      <c r="CH179" s="1742">
        <v>543.71800000000007</v>
      </c>
      <c r="CI179" s="1742">
        <v>532.23099999999999</v>
      </c>
      <c r="CJ179" s="1742">
        <v>562.31600000000003</v>
      </c>
      <c r="CK179" s="1742">
        <v>512.53899999999999</v>
      </c>
      <c r="CL179" s="1742">
        <v>490.5496</v>
      </c>
      <c r="CM179" s="1742">
        <v>556.51780000000008</v>
      </c>
      <c r="CN179" s="1742">
        <v>589.11900000000003</v>
      </c>
      <c r="CO179" s="1742">
        <v>434.86500000000001</v>
      </c>
      <c r="CP179" s="1742">
        <v>418.67380000000003</v>
      </c>
      <c r="CQ179" s="1742">
        <v>383.88459999999998</v>
      </c>
      <c r="CR179" s="1742">
        <v>608.15460000000007</v>
      </c>
      <c r="CS179" s="1742">
        <v>627.51840000000004</v>
      </c>
      <c r="CT179" s="1742">
        <v>584.19600000000003</v>
      </c>
      <c r="CU179" s="1742">
        <v>629.26880000000006</v>
      </c>
      <c r="CV179" s="1742">
        <v>571.39620000000002</v>
      </c>
      <c r="CW179" s="1742">
        <v>621.39200000000005</v>
      </c>
      <c r="CX179" s="1742">
        <v>494.92560000000003</v>
      </c>
      <c r="CY179" s="1742">
        <v>535.07540000000006</v>
      </c>
      <c r="CZ179" s="1742">
        <v>401.16980000000001</v>
      </c>
      <c r="DA179" s="1742">
        <v>388.04180000000002</v>
      </c>
      <c r="DB179" s="1742">
        <v>428.19159999999999</v>
      </c>
      <c r="DC179" s="1742">
        <v>441.10080000000005</v>
      </c>
      <c r="DD179" s="1742">
        <v>510.35100000000006</v>
      </c>
      <c r="DE179" s="1742">
        <v>540.1078</v>
      </c>
      <c r="DF179" s="1742">
        <v>483.54800000000006</v>
      </c>
      <c r="DG179" s="1742">
        <v>563.41000000000008</v>
      </c>
      <c r="DH179" s="1742">
        <v>397.55959999999999</v>
      </c>
      <c r="DI179" s="1742">
        <v>459.80820000000006</v>
      </c>
      <c r="DJ179" s="1742">
        <v>424.90960000000001</v>
      </c>
      <c r="DK179" s="1742">
        <v>370.5378</v>
      </c>
      <c r="DL179" s="1742">
        <v>375.46080000000001</v>
      </c>
      <c r="DM179" s="1742">
        <v>405.65520000000004</v>
      </c>
      <c r="DN179" s="1742">
        <v>329.73160000000001</v>
      </c>
      <c r="DO179" s="1742">
        <v>436.28720000000004</v>
      </c>
      <c r="DP179" s="1742">
        <v>298.66200000000003</v>
      </c>
      <c r="DQ179" s="1742">
        <v>367.69340000000005</v>
      </c>
      <c r="DR179" s="1742">
        <v>331.37259999999998</v>
      </c>
      <c r="DS179" s="1742">
        <v>305.44479999999999</v>
      </c>
      <c r="DT179" s="1742">
        <v>295.05180000000001</v>
      </c>
      <c r="DU179" s="1742">
        <v>326.44959999999998</v>
      </c>
      <c r="DV179" s="1742">
        <v>298.44320000000005</v>
      </c>
      <c r="DW179" s="1742">
        <v>305.88240000000008</v>
      </c>
      <c r="DX179" s="1742">
        <v>259.49680000000001</v>
      </c>
      <c r="DY179" s="1742">
        <v>266.71720000000005</v>
      </c>
      <c r="DZ179" s="1742">
        <v>268.68639999999999</v>
      </c>
      <c r="EA179" s="1742">
        <v>264.52920000000006</v>
      </c>
      <c r="EB179" s="1742">
        <v>225.14520000000002</v>
      </c>
      <c r="EC179" s="1742">
        <v>241.99280000000002</v>
      </c>
      <c r="ED179" s="1742">
        <v>215.73680000000002</v>
      </c>
      <c r="EE179" s="1742">
        <v>314.30620000000005</v>
      </c>
      <c r="EF179" s="1742">
        <v>179.96300000000002</v>
      </c>
      <c r="EG179" s="1742">
        <v>284.98700000000002</v>
      </c>
      <c r="EH179" s="1742">
        <v>293.52020000000005</v>
      </c>
      <c r="EI179" s="1742">
        <v>322.62060000000002</v>
      </c>
      <c r="EJ179" s="1742">
        <v>317.47880000000004</v>
      </c>
      <c r="EK179" s="1742">
        <v>368.13100000000003</v>
      </c>
      <c r="EL179" s="1742">
        <v>462.65260000000001</v>
      </c>
      <c r="EM179" s="1742">
        <v>290.45700000000005</v>
      </c>
      <c r="EN179" s="1742">
        <v>251.62000000000003</v>
      </c>
      <c r="EO179" s="1742">
        <v>241.88340000000002</v>
      </c>
      <c r="EP179" s="1742">
        <v>278.64179999999999</v>
      </c>
      <c r="EQ179" s="1742">
        <v>298.3338</v>
      </c>
      <c r="ER179" s="1742">
        <v>352.48680000000002</v>
      </c>
      <c r="ES179" s="1742">
        <v>312.2276</v>
      </c>
      <c r="ET179" s="1742">
        <v>314.08740000000006</v>
      </c>
      <c r="EU179" s="1742">
        <v>159.72400000000002</v>
      </c>
      <c r="EV179" s="1742">
        <v>208.5164</v>
      </c>
      <c r="EW179" s="1742">
        <v>253.37040000000002</v>
      </c>
      <c r="EX179" s="1742">
        <v>179.08779999999999</v>
      </c>
      <c r="EY179" s="1742">
        <v>233.45960000000002</v>
      </c>
      <c r="EZ179" s="1742">
        <v>358.17559999999997</v>
      </c>
      <c r="FA179" s="1742">
        <v>409.48420000000004</v>
      </c>
      <c r="FB179" s="1742">
        <v>381.14960000000002</v>
      </c>
      <c r="FC179" s="1742">
        <v>295.70820000000003</v>
      </c>
      <c r="FD179" s="1742">
        <v>322.73</v>
      </c>
      <c r="FE179" s="1742">
        <v>397.77840000000003</v>
      </c>
      <c r="FF179" s="1742">
        <v>155.0198</v>
      </c>
      <c r="FG179" s="1742">
        <v>94.084000000000003</v>
      </c>
      <c r="FH179" s="1742">
        <v>194.40379999999999</v>
      </c>
      <c r="FI179" s="1742">
        <v>130.40480000000002</v>
      </c>
      <c r="FJ179" s="1742">
        <v>107.10260000000001</v>
      </c>
      <c r="FK179" s="1742">
        <v>147.03360000000001</v>
      </c>
      <c r="FL179" s="1742">
        <v>105.24280000000002</v>
      </c>
      <c r="FM179" s="1742">
        <v>138.1722</v>
      </c>
      <c r="FN179" s="1742">
        <v>153.59760000000003</v>
      </c>
      <c r="FO179" s="1742">
        <v>162.67779999999999</v>
      </c>
      <c r="FP179" s="1742">
        <v>0</v>
      </c>
      <c r="FQ179" s="1742">
        <v>123.62200000000001</v>
      </c>
      <c r="FR179" s="1742">
        <v>46.8232</v>
      </c>
      <c r="FS179" s="1742">
        <v>70.344200000000001</v>
      </c>
      <c r="FT179" s="1742">
        <v>484.31380000000001</v>
      </c>
      <c r="FU179" s="1742">
        <v>429.61380000000003</v>
      </c>
      <c r="FV179" s="1742">
        <v>521.72860000000003</v>
      </c>
      <c r="FW179" s="1742">
        <v>463.19960000000003</v>
      </c>
      <c r="FX179" s="1742">
        <v>543.60860000000002</v>
      </c>
      <c r="FY179" s="1742">
        <v>536.49760000000003</v>
      </c>
      <c r="FZ179" s="1742">
        <v>564.83219999999994</v>
      </c>
      <c r="GA179" s="1742">
        <v>600.71540000000005</v>
      </c>
      <c r="GB179" s="1742">
        <v>583.75840000000005</v>
      </c>
      <c r="GC179" s="1742" t="s">
        <v>2861</v>
      </c>
      <c r="GD179" s="1742">
        <v>625.11160000000007</v>
      </c>
      <c r="GE179" s="1742" t="s">
        <v>2861</v>
      </c>
      <c r="GF179" s="1742" t="s">
        <v>2861</v>
      </c>
      <c r="GG179" s="1742">
        <v>582.00800000000004</v>
      </c>
      <c r="GH179" s="1742">
        <v>607.06060000000002</v>
      </c>
      <c r="GI179" s="1742">
        <v>674.99800000000005</v>
      </c>
      <c r="GJ179" s="1742">
        <v>634.08240000000012</v>
      </c>
      <c r="GK179" s="1742">
        <v>534.63780000000008</v>
      </c>
      <c r="GL179" s="1742">
        <v>476.43700000000001</v>
      </c>
      <c r="GM179" s="1742">
        <v>531.79340000000002</v>
      </c>
      <c r="GN179" s="1742">
        <v>572.49019999999996</v>
      </c>
      <c r="GO179" s="1742">
        <v>710.11540000000002</v>
      </c>
      <c r="GP179" s="1742">
        <v>706.17700000000002</v>
      </c>
      <c r="GQ179" s="1742">
        <v>621.06380000000013</v>
      </c>
      <c r="GR179" s="1742">
        <v>746.54560000000004</v>
      </c>
      <c r="GS179" s="1742">
        <v>668.54340000000002</v>
      </c>
      <c r="GT179" s="1742">
        <v>721.49300000000005</v>
      </c>
      <c r="GU179" s="1742">
        <v>735.38680000000011</v>
      </c>
      <c r="GV179" s="1742">
        <v>759.34540000000004</v>
      </c>
      <c r="GW179" s="1742" t="s">
        <v>2861</v>
      </c>
      <c r="GX179" s="1742">
        <v>742.60720000000003</v>
      </c>
      <c r="GY179" s="1742" t="s">
        <v>2861</v>
      </c>
      <c r="GZ179" s="1742" t="s">
        <v>2861</v>
      </c>
      <c r="HA179" s="1742" t="s">
        <v>2861</v>
      </c>
      <c r="HB179" s="1742" t="s">
        <v>2861</v>
      </c>
      <c r="HC179" s="1744" t="s">
        <v>2861</v>
      </c>
      <c r="HD179" s="1745" t="s">
        <v>4865</v>
      </c>
      <c r="HE179" s="1746" t="s">
        <v>4716</v>
      </c>
      <c r="HF179" s="1747">
        <v>391</v>
      </c>
    </row>
    <row r="180" spans="2:214" hidden="1">
      <c r="B180" s="1738">
        <v>392</v>
      </c>
      <c r="C180" s="1739" t="s">
        <v>4716</v>
      </c>
      <c r="D180" s="1740" t="s">
        <v>4866</v>
      </c>
      <c r="E180" s="1748">
        <v>1869.6426000000001</v>
      </c>
      <c r="F180" s="1743">
        <v>1991.7330000000002</v>
      </c>
      <c r="G180" s="1743">
        <v>2079.4718000000003</v>
      </c>
      <c r="H180" s="1743">
        <v>1892.7260000000001</v>
      </c>
      <c r="I180" s="1743">
        <v>1980.3554000000001</v>
      </c>
      <c r="J180" s="1743">
        <v>1927.9528</v>
      </c>
      <c r="K180" s="1743">
        <v>1859.7966000000001</v>
      </c>
      <c r="L180" s="1743">
        <v>2004.3140000000001</v>
      </c>
      <c r="M180" s="1743">
        <v>1878.1758000000002</v>
      </c>
      <c r="N180" s="1743">
        <v>2104.1962000000003</v>
      </c>
      <c r="O180" s="1743">
        <v>1775.7774000000002</v>
      </c>
      <c r="P180" s="1743">
        <v>1740.2224000000001</v>
      </c>
      <c r="Q180" s="1743">
        <v>1757.0700000000002</v>
      </c>
      <c r="R180" s="1743">
        <v>1692.8522000000003</v>
      </c>
      <c r="S180" s="1743">
        <v>1794.8130000000001</v>
      </c>
      <c r="T180" s="1743">
        <v>1829.7116000000001</v>
      </c>
      <c r="U180" s="1743">
        <v>1844.4806000000001</v>
      </c>
      <c r="V180" s="1743">
        <v>1812.864</v>
      </c>
      <c r="W180" s="1743">
        <v>1492.3220000000001</v>
      </c>
      <c r="X180" s="1743">
        <v>1633.4480000000001</v>
      </c>
      <c r="Y180" s="1742">
        <v>1272.3220000000001</v>
      </c>
      <c r="Z180" s="1742">
        <v>1278.8860000000002</v>
      </c>
      <c r="AA180" s="1742">
        <v>1251.8642</v>
      </c>
      <c r="AB180" s="1742">
        <v>1372.0948000000001</v>
      </c>
      <c r="AC180" s="1742">
        <v>1180.7542000000001</v>
      </c>
      <c r="AD180" s="1742">
        <v>1131.3054</v>
      </c>
      <c r="AE180" s="1742">
        <v>1104.7212</v>
      </c>
      <c r="AF180" s="1742">
        <v>1273.5254</v>
      </c>
      <c r="AG180" s="1742">
        <v>1196.6172000000001</v>
      </c>
      <c r="AH180" s="1742">
        <v>1039.6282000000001</v>
      </c>
      <c r="AI180" s="1742">
        <v>1088.6394</v>
      </c>
      <c r="AJ180" s="1742">
        <v>1069.1662000000001</v>
      </c>
      <c r="AK180" s="1742">
        <v>1087.4360000000001</v>
      </c>
      <c r="AL180" s="1742">
        <v>1192.5694000000001</v>
      </c>
      <c r="AM180" s="1742">
        <v>1143.777</v>
      </c>
      <c r="AN180" s="1742">
        <v>1093.5624</v>
      </c>
      <c r="AO180" s="1742">
        <v>995.97760000000005</v>
      </c>
      <c r="AP180" s="1742">
        <v>964.68920000000003</v>
      </c>
      <c r="AQ180" s="1742">
        <v>961.07900000000006</v>
      </c>
      <c r="AR180" s="1742">
        <v>1025.4062000000001</v>
      </c>
      <c r="AS180" s="1742">
        <v>979.02060000000006</v>
      </c>
      <c r="AT180" s="1742">
        <v>962.82940000000008</v>
      </c>
      <c r="AU180" s="1742">
        <v>954.84320000000002</v>
      </c>
      <c r="AV180" s="1742">
        <v>914.47460000000001</v>
      </c>
      <c r="AW180" s="1742">
        <v>1018.1858000000001</v>
      </c>
      <c r="AX180" s="1742">
        <v>927.16500000000008</v>
      </c>
      <c r="AY180" s="1742">
        <v>890.0784000000001</v>
      </c>
      <c r="AZ180" s="1742">
        <v>844.3492</v>
      </c>
      <c r="BA180" s="1742">
        <v>859.3370000000001</v>
      </c>
      <c r="BB180" s="1742">
        <v>865.24459999999999</v>
      </c>
      <c r="BC180" s="1742">
        <v>880.2324000000001</v>
      </c>
      <c r="BD180" s="1742">
        <v>827.17340000000013</v>
      </c>
      <c r="BE180" s="1742">
        <v>863.16600000000005</v>
      </c>
      <c r="BF180" s="1742">
        <v>885.04600000000005</v>
      </c>
      <c r="BG180" s="1742">
        <v>909.87980000000016</v>
      </c>
      <c r="BH180" s="1742">
        <v>804.85580000000016</v>
      </c>
      <c r="BI180" s="1742">
        <v>824.54780000000017</v>
      </c>
      <c r="BJ180" s="1742">
        <v>810.54460000000006</v>
      </c>
      <c r="BK180" s="1742">
        <v>827.3922</v>
      </c>
      <c r="BL180" s="1742">
        <v>799.27640000000008</v>
      </c>
      <c r="BM180" s="1742">
        <v>806.05920000000003</v>
      </c>
      <c r="BN180" s="1742">
        <v>823.56320000000005</v>
      </c>
      <c r="BO180" s="1742">
        <v>814.37360000000001</v>
      </c>
      <c r="BP180" s="1742">
        <v>822.79740000000004</v>
      </c>
      <c r="BQ180" s="1742">
        <v>801.24560000000008</v>
      </c>
      <c r="BR180" s="1742">
        <v>841.83300000000008</v>
      </c>
      <c r="BS180" s="1742">
        <v>835.59720000000004</v>
      </c>
      <c r="BT180" s="1742">
        <v>772.14520000000005</v>
      </c>
      <c r="BU180" s="1742">
        <v>774.11440000000005</v>
      </c>
      <c r="BV180" s="1742" t="s">
        <v>2861</v>
      </c>
      <c r="BW180" s="1742">
        <v>769.62900000000002</v>
      </c>
      <c r="BX180" s="1742">
        <v>782.64760000000001</v>
      </c>
      <c r="BY180" s="1742">
        <v>756.39160000000004</v>
      </c>
      <c r="BZ180" s="1742">
        <v>721.82119999999998</v>
      </c>
      <c r="CA180" s="1742">
        <v>825.42300000000012</v>
      </c>
      <c r="CB180" s="1742">
        <v>790.30560000000003</v>
      </c>
      <c r="CC180" s="1742">
        <v>735.71500000000003</v>
      </c>
      <c r="CD180" s="1742">
        <v>804.30880000000013</v>
      </c>
      <c r="CE180" s="1742">
        <v>818.20260000000007</v>
      </c>
      <c r="CF180" s="1742">
        <v>875.85640000000012</v>
      </c>
      <c r="CG180" s="1742" t="s">
        <v>2861</v>
      </c>
      <c r="CH180" s="1742">
        <v>638.2396</v>
      </c>
      <c r="CI180" s="1742">
        <v>626.75260000000003</v>
      </c>
      <c r="CJ180" s="1742">
        <v>656.83760000000007</v>
      </c>
      <c r="CK180" s="1742">
        <v>607.06060000000002</v>
      </c>
      <c r="CL180" s="1742">
        <v>585.07119999999998</v>
      </c>
      <c r="CM180" s="1742">
        <v>651.03940000000011</v>
      </c>
      <c r="CN180" s="1742">
        <v>683.64060000000006</v>
      </c>
      <c r="CO180" s="1742">
        <v>529.38660000000004</v>
      </c>
      <c r="CP180" s="1742">
        <v>513.19540000000006</v>
      </c>
      <c r="CQ180" s="1742">
        <v>478.40620000000007</v>
      </c>
      <c r="CR180" s="1742">
        <v>702.67619999999999</v>
      </c>
      <c r="CS180" s="1742">
        <v>722.04000000000008</v>
      </c>
      <c r="CT180" s="1742">
        <v>678.71760000000006</v>
      </c>
      <c r="CU180" s="1742">
        <v>723.79040000000009</v>
      </c>
      <c r="CV180" s="1742">
        <v>665.91780000000006</v>
      </c>
      <c r="CW180" s="1742">
        <v>715.91359999999997</v>
      </c>
      <c r="CX180" s="1742">
        <v>589.44719999999995</v>
      </c>
      <c r="CY180" s="1742">
        <v>629.59700000000009</v>
      </c>
      <c r="CZ180" s="1742">
        <v>495.69140000000004</v>
      </c>
      <c r="DA180" s="1742">
        <v>482.56340000000006</v>
      </c>
      <c r="DB180" s="1742">
        <v>522.60379999999998</v>
      </c>
      <c r="DC180" s="1742">
        <v>535.62240000000008</v>
      </c>
      <c r="DD180" s="1742">
        <v>604.87260000000003</v>
      </c>
      <c r="DE180" s="1742">
        <v>634.62940000000003</v>
      </c>
      <c r="DF180" s="1742">
        <v>578.06960000000004</v>
      </c>
      <c r="DG180" s="1742">
        <v>657.9316</v>
      </c>
      <c r="DH180" s="1742">
        <v>491.97180000000003</v>
      </c>
      <c r="DI180" s="1742">
        <v>554.32979999999998</v>
      </c>
      <c r="DJ180" s="1742">
        <v>519.4312000000001</v>
      </c>
      <c r="DK180" s="1742">
        <v>465.05940000000004</v>
      </c>
      <c r="DL180" s="1742">
        <v>469.98240000000004</v>
      </c>
      <c r="DM180" s="1742">
        <v>500.17680000000001</v>
      </c>
      <c r="DN180" s="1742">
        <v>424.25320000000005</v>
      </c>
      <c r="DO180" s="1742">
        <v>530.80880000000002</v>
      </c>
      <c r="DP180" s="1742">
        <v>393.18360000000001</v>
      </c>
      <c r="DQ180" s="1742">
        <v>462.21500000000003</v>
      </c>
      <c r="DR180" s="1742">
        <v>425.78480000000002</v>
      </c>
      <c r="DS180" s="1742">
        <v>399.96640000000008</v>
      </c>
      <c r="DT180" s="1742">
        <v>389.57340000000005</v>
      </c>
      <c r="DU180" s="1742">
        <v>420.97120000000007</v>
      </c>
      <c r="DV180" s="1742">
        <v>392.85540000000003</v>
      </c>
      <c r="DW180" s="1742">
        <v>400.2946</v>
      </c>
      <c r="DX180" s="1742">
        <v>354.01840000000004</v>
      </c>
      <c r="DY180" s="1742">
        <v>361.12940000000003</v>
      </c>
      <c r="DZ180" s="1742">
        <v>363.20800000000003</v>
      </c>
      <c r="EA180" s="1742">
        <v>359.05080000000004</v>
      </c>
      <c r="EB180" s="1742">
        <v>319.66680000000002</v>
      </c>
      <c r="EC180" s="1742">
        <v>336.51440000000002</v>
      </c>
      <c r="ED180" s="1742">
        <v>310.25840000000005</v>
      </c>
      <c r="EE180" s="1742">
        <v>408.82780000000002</v>
      </c>
      <c r="EF180" s="1742">
        <v>274.4846</v>
      </c>
      <c r="EG180" s="1742">
        <v>379.5086</v>
      </c>
      <c r="EH180" s="1742">
        <v>388.04180000000002</v>
      </c>
      <c r="EI180" s="1742">
        <v>417.14220000000006</v>
      </c>
      <c r="EJ180" s="1742">
        <v>412.00040000000007</v>
      </c>
      <c r="EK180" s="1742">
        <v>462.65260000000001</v>
      </c>
      <c r="EL180" s="1742">
        <v>557.17420000000004</v>
      </c>
      <c r="EM180" s="1742">
        <v>384.97860000000003</v>
      </c>
      <c r="EN180" s="1742">
        <v>346.14159999999998</v>
      </c>
      <c r="EO180" s="1742">
        <v>336.40500000000003</v>
      </c>
      <c r="EP180" s="1742">
        <v>373.16340000000008</v>
      </c>
      <c r="EQ180" s="1742">
        <v>384.21280000000002</v>
      </c>
      <c r="ER180" s="1742">
        <v>438.47520000000003</v>
      </c>
      <c r="ES180" s="1742">
        <v>398.10660000000001</v>
      </c>
      <c r="ET180" s="1742">
        <v>399.96640000000008</v>
      </c>
      <c r="EU180" s="1742">
        <v>254.24560000000002</v>
      </c>
      <c r="EV180" s="1742">
        <v>303.03800000000001</v>
      </c>
      <c r="EW180" s="1742">
        <v>339.35880000000003</v>
      </c>
      <c r="EX180" s="1742">
        <v>273.60939999999999</v>
      </c>
      <c r="EY180" s="1742">
        <v>319.33859999999999</v>
      </c>
      <c r="EZ180" s="1742">
        <v>444.05459999999999</v>
      </c>
      <c r="FA180" s="1742">
        <v>495.4726</v>
      </c>
      <c r="FB180" s="1742">
        <v>467.02859999999998</v>
      </c>
      <c r="FC180" s="1742">
        <v>381.58720000000005</v>
      </c>
      <c r="FD180" s="1742">
        <v>408.60900000000004</v>
      </c>
      <c r="FE180" s="1742">
        <v>483.65740000000005</v>
      </c>
      <c r="FF180" s="1742">
        <v>249.54140000000001</v>
      </c>
      <c r="FG180" s="1742">
        <v>188.60560000000001</v>
      </c>
      <c r="FH180" s="1742">
        <v>288.92540000000002</v>
      </c>
      <c r="FI180" s="1742">
        <v>224.9264</v>
      </c>
      <c r="FJ180" s="1742">
        <v>201.62420000000003</v>
      </c>
      <c r="FK180" s="1742">
        <v>165.4128</v>
      </c>
      <c r="FL180" s="1742">
        <v>199.76439999999999</v>
      </c>
      <c r="FM180" s="1742">
        <v>205.45320000000004</v>
      </c>
      <c r="FN180" s="1742">
        <v>87.957600000000014</v>
      </c>
      <c r="FO180" s="1742">
        <v>111.80680000000001</v>
      </c>
      <c r="FP180" s="1742">
        <v>122.3092</v>
      </c>
      <c r="FQ180" s="1742">
        <v>0</v>
      </c>
      <c r="FR180" s="1742">
        <v>83.909800000000004</v>
      </c>
      <c r="FS180" s="1742">
        <v>178.65020000000001</v>
      </c>
      <c r="FT180" s="1742">
        <v>570.19280000000015</v>
      </c>
      <c r="FU180" s="1742">
        <v>515.60220000000004</v>
      </c>
      <c r="FV180" s="1742">
        <v>607.60760000000005</v>
      </c>
      <c r="FW180" s="1742">
        <v>549.18799999999999</v>
      </c>
      <c r="FX180" s="1742">
        <v>629.48760000000004</v>
      </c>
      <c r="FY180" s="1742">
        <v>622.4860000000001</v>
      </c>
      <c r="FZ180" s="1742">
        <v>650.71119999999996</v>
      </c>
      <c r="GA180" s="1742">
        <v>686.70380000000011</v>
      </c>
      <c r="GB180" s="1742">
        <v>669.74680000000012</v>
      </c>
      <c r="GC180" s="1742" t="s">
        <v>2861</v>
      </c>
      <c r="GD180" s="1742">
        <v>710.99060000000009</v>
      </c>
      <c r="GE180" s="1742" t="s">
        <v>2861</v>
      </c>
      <c r="GF180" s="1742" t="s">
        <v>2861</v>
      </c>
      <c r="GG180" s="1742">
        <v>667.88700000000006</v>
      </c>
      <c r="GH180" s="1742">
        <v>692.93960000000004</v>
      </c>
      <c r="GI180" s="1742">
        <v>760.87700000000007</v>
      </c>
      <c r="GJ180" s="1742">
        <v>719.96140000000003</v>
      </c>
      <c r="GK180" s="1742">
        <v>620.5168000000001</v>
      </c>
      <c r="GL180" s="1742">
        <v>562.31600000000003</v>
      </c>
      <c r="GM180" s="1742">
        <v>617.67240000000004</v>
      </c>
      <c r="GN180" s="1742">
        <v>658.36919999999998</v>
      </c>
      <c r="GO180" s="1742">
        <v>796.10380000000009</v>
      </c>
      <c r="GP180" s="1742">
        <v>792.05600000000004</v>
      </c>
      <c r="GQ180" s="1742">
        <v>706.94280000000015</v>
      </c>
      <c r="GR180" s="1742">
        <v>832.42460000000005</v>
      </c>
      <c r="GS180" s="1742">
        <v>754.53180000000009</v>
      </c>
      <c r="GT180" s="1742">
        <v>807.37200000000007</v>
      </c>
      <c r="GU180" s="1742">
        <v>821.37520000000006</v>
      </c>
      <c r="GV180" s="1742">
        <v>845.22440000000006</v>
      </c>
      <c r="GW180" s="1742" t="s">
        <v>2861</v>
      </c>
      <c r="GX180" s="1742">
        <v>828.48620000000005</v>
      </c>
      <c r="GY180" s="1742" t="s">
        <v>2861</v>
      </c>
      <c r="GZ180" s="1742" t="s">
        <v>2861</v>
      </c>
      <c r="HA180" s="1742" t="s">
        <v>2861</v>
      </c>
      <c r="HB180" s="1742" t="s">
        <v>2861</v>
      </c>
      <c r="HC180" s="1744" t="s">
        <v>2861</v>
      </c>
      <c r="HD180" s="1745" t="s">
        <v>4866</v>
      </c>
      <c r="HE180" s="1746" t="s">
        <v>4716</v>
      </c>
      <c r="HF180" s="1747">
        <v>392</v>
      </c>
    </row>
    <row r="181" spans="2:214" hidden="1">
      <c r="B181" s="1738">
        <v>393</v>
      </c>
      <c r="C181" s="1739" t="s">
        <v>4716</v>
      </c>
      <c r="D181" s="1740" t="s">
        <v>4867</v>
      </c>
      <c r="E181" s="1748">
        <v>1793.0626000000002</v>
      </c>
      <c r="F181" s="1743">
        <v>1915.1530000000002</v>
      </c>
      <c r="G181" s="1743">
        <v>2002.8918000000003</v>
      </c>
      <c r="H181" s="1743">
        <v>1816.1460000000002</v>
      </c>
      <c r="I181" s="1743">
        <v>1903.7754000000002</v>
      </c>
      <c r="J181" s="1743">
        <v>1851.3728000000001</v>
      </c>
      <c r="K181" s="1743">
        <v>1783.2166000000002</v>
      </c>
      <c r="L181" s="1743">
        <v>1927.7340000000002</v>
      </c>
      <c r="M181" s="1743">
        <v>1801.5958000000003</v>
      </c>
      <c r="N181" s="1743">
        <v>2027.6162000000002</v>
      </c>
      <c r="O181" s="1743">
        <v>1699.1974000000002</v>
      </c>
      <c r="P181" s="1743">
        <v>1663.6424000000002</v>
      </c>
      <c r="Q181" s="1743">
        <v>1680.4900000000002</v>
      </c>
      <c r="R181" s="1743">
        <v>1616.2722000000003</v>
      </c>
      <c r="S181" s="1743">
        <v>1718.2330000000002</v>
      </c>
      <c r="T181" s="1743">
        <v>1753.1316000000002</v>
      </c>
      <c r="U181" s="1743">
        <v>1767.9006000000002</v>
      </c>
      <c r="V181" s="1743">
        <v>1736.2840000000001</v>
      </c>
      <c r="W181" s="1743">
        <v>1415.7420000000002</v>
      </c>
      <c r="X181" s="1743">
        <v>1556.8680000000002</v>
      </c>
      <c r="Y181" s="1742">
        <v>1195.7420000000002</v>
      </c>
      <c r="Z181" s="1742">
        <v>1202.306</v>
      </c>
      <c r="AA181" s="1742">
        <v>1175.2842000000001</v>
      </c>
      <c r="AB181" s="1742">
        <v>1295.5148000000002</v>
      </c>
      <c r="AC181" s="1742">
        <v>1104.1741999999999</v>
      </c>
      <c r="AD181" s="1742">
        <v>1054.7254</v>
      </c>
      <c r="AE181" s="1742">
        <v>1028.1412</v>
      </c>
      <c r="AF181" s="1742">
        <v>1196.9454000000001</v>
      </c>
      <c r="AG181" s="1742">
        <v>1120.0372</v>
      </c>
      <c r="AH181" s="1742">
        <v>963.04820000000007</v>
      </c>
      <c r="AI181" s="1742">
        <v>1012.0594000000001</v>
      </c>
      <c r="AJ181" s="1742">
        <v>992.58620000000008</v>
      </c>
      <c r="AK181" s="1742">
        <v>1010.8560000000001</v>
      </c>
      <c r="AL181" s="1742">
        <v>1115.9894000000002</v>
      </c>
      <c r="AM181" s="1742">
        <v>1067.1970000000001</v>
      </c>
      <c r="AN181" s="1742">
        <v>1017.0918000000001</v>
      </c>
      <c r="AO181" s="1742">
        <v>919.50700000000006</v>
      </c>
      <c r="AP181" s="1742">
        <v>888.10919999999999</v>
      </c>
      <c r="AQ181" s="1742">
        <v>884.49900000000002</v>
      </c>
      <c r="AR181" s="1742">
        <v>948.93560000000002</v>
      </c>
      <c r="AS181" s="1742">
        <v>902.44060000000002</v>
      </c>
      <c r="AT181" s="1742">
        <v>886.35880000000009</v>
      </c>
      <c r="AU181" s="1742">
        <v>878.26319999999998</v>
      </c>
      <c r="AV181" s="1742">
        <v>838.00400000000002</v>
      </c>
      <c r="AW181" s="1742">
        <v>941.71519999999998</v>
      </c>
      <c r="AX181" s="1742">
        <v>850.69440000000009</v>
      </c>
      <c r="AY181" s="1742">
        <v>813.49840000000006</v>
      </c>
      <c r="AZ181" s="1742">
        <v>767.76919999999996</v>
      </c>
      <c r="BA181" s="1742">
        <v>782.75700000000006</v>
      </c>
      <c r="BB181" s="1742">
        <v>788.66460000000006</v>
      </c>
      <c r="BC181" s="1742">
        <v>803.76180000000011</v>
      </c>
      <c r="BD181" s="1742">
        <v>750.59340000000009</v>
      </c>
      <c r="BE181" s="1742">
        <v>786.58600000000001</v>
      </c>
      <c r="BF181" s="1742">
        <v>808.46600000000001</v>
      </c>
      <c r="BG181" s="1742">
        <v>833.40920000000006</v>
      </c>
      <c r="BH181" s="1742">
        <v>728.38520000000005</v>
      </c>
      <c r="BI181" s="1742">
        <v>747.96780000000012</v>
      </c>
      <c r="BJ181" s="1742">
        <v>733.96460000000002</v>
      </c>
      <c r="BK181" s="1742">
        <v>750.81219999999996</v>
      </c>
      <c r="BL181" s="1742">
        <v>722.80580000000009</v>
      </c>
      <c r="BM181" s="1742">
        <v>729.58860000000004</v>
      </c>
      <c r="BN181" s="1742">
        <v>746.98320000000001</v>
      </c>
      <c r="BO181" s="1742">
        <v>737.90300000000002</v>
      </c>
      <c r="BP181" s="1742">
        <v>746.21740000000011</v>
      </c>
      <c r="BQ181" s="1742">
        <v>724.66560000000004</v>
      </c>
      <c r="BR181" s="1742">
        <v>765.25300000000004</v>
      </c>
      <c r="BS181" s="1742">
        <v>759.12660000000005</v>
      </c>
      <c r="BT181" s="1742">
        <v>695.5652</v>
      </c>
      <c r="BU181" s="1742">
        <v>697.64380000000006</v>
      </c>
      <c r="BV181" s="1742" t="s">
        <v>2861</v>
      </c>
      <c r="BW181" s="1742">
        <v>693.04900000000009</v>
      </c>
      <c r="BX181" s="1742">
        <v>706.06760000000008</v>
      </c>
      <c r="BY181" s="1742">
        <v>679.8116</v>
      </c>
      <c r="BZ181" s="1742">
        <v>645.24120000000005</v>
      </c>
      <c r="CA181" s="1742">
        <v>748.84300000000007</v>
      </c>
      <c r="CB181" s="1742">
        <v>713.72559999999999</v>
      </c>
      <c r="CC181" s="1742">
        <v>659.1350000000001</v>
      </c>
      <c r="CD181" s="1742">
        <v>727.72880000000009</v>
      </c>
      <c r="CE181" s="1742">
        <v>741.62260000000003</v>
      </c>
      <c r="CF181" s="1742">
        <v>799.38580000000013</v>
      </c>
      <c r="CG181" s="1742" t="s">
        <v>2861</v>
      </c>
      <c r="CH181" s="1742">
        <v>561.65960000000007</v>
      </c>
      <c r="CI181" s="1742">
        <v>550.17259999999999</v>
      </c>
      <c r="CJ181" s="1742">
        <v>580.36700000000008</v>
      </c>
      <c r="CK181" s="1742">
        <v>530.48059999999998</v>
      </c>
      <c r="CL181" s="1742">
        <v>508.60059999999999</v>
      </c>
      <c r="CM181" s="1742">
        <v>574.56880000000012</v>
      </c>
      <c r="CN181" s="1742">
        <v>607.17000000000007</v>
      </c>
      <c r="CO181" s="1742">
        <v>452.91600000000005</v>
      </c>
      <c r="CP181" s="1742">
        <v>436.72480000000002</v>
      </c>
      <c r="CQ181" s="1742">
        <v>401.82620000000003</v>
      </c>
      <c r="CR181" s="1742">
        <v>626.2056</v>
      </c>
      <c r="CS181" s="1742">
        <v>645.56940000000009</v>
      </c>
      <c r="CT181" s="1742">
        <v>602.13760000000002</v>
      </c>
      <c r="CU181" s="1742">
        <v>647.21040000000005</v>
      </c>
      <c r="CV181" s="1742">
        <v>589.33780000000013</v>
      </c>
      <c r="CW181" s="1742">
        <v>639.33360000000005</v>
      </c>
      <c r="CX181" s="1742">
        <v>512.86720000000003</v>
      </c>
      <c r="CY181" s="1742">
        <v>553.01700000000005</v>
      </c>
      <c r="CZ181" s="1742">
        <v>419.11140000000006</v>
      </c>
      <c r="DA181" s="1742">
        <v>405.98340000000007</v>
      </c>
      <c r="DB181" s="1742">
        <v>446.13320000000004</v>
      </c>
      <c r="DC181" s="1742">
        <v>459.04240000000004</v>
      </c>
      <c r="DD181" s="1742">
        <v>528.29259999999999</v>
      </c>
      <c r="DE181" s="1742">
        <v>558.15880000000004</v>
      </c>
      <c r="DF181" s="1742">
        <v>501.4896</v>
      </c>
      <c r="DG181" s="1742">
        <v>581.35160000000008</v>
      </c>
      <c r="DH181" s="1742">
        <v>415.50120000000004</v>
      </c>
      <c r="DI181" s="1742">
        <v>477.74980000000005</v>
      </c>
      <c r="DJ181" s="1742">
        <v>442.85120000000006</v>
      </c>
      <c r="DK181" s="1742">
        <v>388.47940000000006</v>
      </c>
      <c r="DL181" s="1742">
        <v>393.40240000000006</v>
      </c>
      <c r="DM181" s="1742">
        <v>423.59680000000003</v>
      </c>
      <c r="DN181" s="1742">
        <v>347.67320000000007</v>
      </c>
      <c r="DO181" s="1742">
        <v>454.22880000000004</v>
      </c>
      <c r="DP181" s="1742">
        <v>316.60359999999997</v>
      </c>
      <c r="DQ181" s="1742">
        <v>385.63500000000005</v>
      </c>
      <c r="DR181" s="1742">
        <v>349.31420000000003</v>
      </c>
      <c r="DS181" s="1742">
        <v>323.38640000000004</v>
      </c>
      <c r="DT181" s="1742">
        <v>312.99340000000007</v>
      </c>
      <c r="DU181" s="1742">
        <v>344.39120000000003</v>
      </c>
      <c r="DV181" s="1742">
        <v>316.38479999999998</v>
      </c>
      <c r="DW181" s="1742">
        <v>323.82400000000001</v>
      </c>
      <c r="DX181" s="1742">
        <v>277.4384</v>
      </c>
      <c r="DY181" s="1742">
        <v>284.65879999999999</v>
      </c>
      <c r="DZ181" s="1742">
        <v>286.62800000000004</v>
      </c>
      <c r="EA181" s="1742">
        <v>282.4708</v>
      </c>
      <c r="EB181" s="1742">
        <v>243.19620000000003</v>
      </c>
      <c r="EC181" s="1742">
        <v>259.93440000000004</v>
      </c>
      <c r="ED181" s="1742">
        <v>233.67840000000001</v>
      </c>
      <c r="EE181" s="1742">
        <v>332.24780000000004</v>
      </c>
      <c r="EF181" s="1742">
        <v>197.90460000000002</v>
      </c>
      <c r="EG181" s="1742">
        <v>302.92860000000002</v>
      </c>
      <c r="EH181" s="1742">
        <v>311.46180000000004</v>
      </c>
      <c r="EI181" s="1742">
        <v>340.56220000000002</v>
      </c>
      <c r="EJ181" s="1742">
        <v>335.42040000000003</v>
      </c>
      <c r="EK181" s="1742">
        <v>386.07260000000002</v>
      </c>
      <c r="EL181" s="1742">
        <v>480.70359999999999</v>
      </c>
      <c r="EM181" s="1742">
        <v>308.39859999999999</v>
      </c>
      <c r="EN181" s="1742">
        <v>269.5616</v>
      </c>
      <c r="EO181" s="1742">
        <v>259.82500000000005</v>
      </c>
      <c r="EP181" s="1742">
        <v>296.58340000000004</v>
      </c>
      <c r="EQ181" s="1742">
        <v>316.27540000000005</v>
      </c>
      <c r="ER181" s="1742">
        <v>370.5378</v>
      </c>
      <c r="ES181" s="1742">
        <v>330.16920000000005</v>
      </c>
      <c r="ET181" s="1742">
        <v>332.02900000000005</v>
      </c>
      <c r="EU181" s="1742">
        <v>177.66560000000001</v>
      </c>
      <c r="EV181" s="1742">
        <v>226.45800000000003</v>
      </c>
      <c r="EW181" s="1742">
        <v>271.42140000000001</v>
      </c>
      <c r="EX181" s="1742">
        <v>197.02940000000001</v>
      </c>
      <c r="EY181" s="1742">
        <v>251.40120000000005</v>
      </c>
      <c r="EZ181" s="1742">
        <v>376.11720000000003</v>
      </c>
      <c r="FA181" s="1742">
        <v>427.53520000000003</v>
      </c>
      <c r="FB181" s="1742">
        <v>399.09120000000001</v>
      </c>
      <c r="FC181" s="1742">
        <v>313.64980000000003</v>
      </c>
      <c r="FD181" s="1742">
        <v>340.67160000000001</v>
      </c>
      <c r="FE181" s="1742">
        <v>415.72</v>
      </c>
      <c r="FF181" s="1742">
        <v>173.07079999999999</v>
      </c>
      <c r="FG181" s="1742">
        <v>112.02560000000001</v>
      </c>
      <c r="FH181" s="1742">
        <v>212.34540000000001</v>
      </c>
      <c r="FI181" s="1742">
        <v>148.34640000000002</v>
      </c>
      <c r="FJ181" s="1742">
        <v>125.15360000000001</v>
      </c>
      <c r="FK181" s="1742">
        <v>145.28320000000002</v>
      </c>
      <c r="FL181" s="1742">
        <v>123.1844</v>
      </c>
      <c r="FM181" s="1742">
        <v>156.1138</v>
      </c>
      <c r="FN181" s="1742">
        <v>111.6974</v>
      </c>
      <c r="FO181" s="1742">
        <v>120.66820000000001</v>
      </c>
      <c r="FP181" s="1742">
        <v>45.8386</v>
      </c>
      <c r="FQ181" s="1742">
        <v>84.347399999999993</v>
      </c>
      <c r="FR181" s="1742">
        <v>0</v>
      </c>
      <c r="FS181" s="1742">
        <v>102.0702</v>
      </c>
      <c r="FT181" s="1742">
        <v>502.25540000000007</v>
      </c>
      <c r="FU181" s="1742">
        <v>447.66480000000001</v>
      </c>
      <c r="FV181" s="1742">
        <v>539.67020000000002</v>
      </c>
      <c r="FW181" s="1742">
        <v>481.25060000000002</v>
      </c>
      <c r="FX181" s="1742">
        <v>561.55020000000002</v>
      </c>
      <c r="FY181" s="1742">
        <v>554.54859999999996</v>
      </c>
      <c r="FZ181" s="1742">
        <v>582.77380000000005</v>
      </c>
      <c r="GA181" s="1742">
        <v>618.76640000000009</v>
      </c>
      <c r="GB181" s="1742">
        <v>601.8094000000001</v>
      </c>
      <c r="GC181" s="1742" t="s">
        <v>2861</v>
      </c>
      <c r="GD181" s="1742">
        <v>643.05319999999995</v>
      </c>
      <c r="GE181" s="1742" t="s">
        <v>2861</v>
      </c>
      <c r="GF181" s="1742" t="s">
        <v>2861</v>
      </c>
      <c r="GG181" s="1742">
        <v>599.94960000000003</v>
      </c>
      <c r="GH181" s="1742">
        <v>625.00220000000002</v>
      </c>
      <c r="GI181" s="1742">
        <v>692.93960000000004</v>
      </c>
      <c r="GJ181" s="1742">
        <v>652.024</v>
      </c>
      <c r="GK181" s="1742">
        <v>552.57940000000008</v>
      </c>
      <c r="GL181" s="1742">
        <v>494.37860000000001</v>
      </c>
      <c r="GM181" s="1742">
        <v>549.73500000000001</v>
      </c>
      <c r="GN181" s="1742">
        <v>590.43180000000007</v>
      </c>
      <c r="GO181" s="1742">
        <v>728.16640000000007</v>
      </c>
      <c r="GP181" s="1742">
        <v>724.11860000000001</v>
      </c>
      <c r="GQ181" s="1742">
        <v>639.00540000000012</v>
      </c>
      <c r="GR181" s="1742">
        <v>764.48720000000003</v>
      </c>
      <c r="GS181" s="1742">
        <v>686.59440000000006</v>
      </c>
      <c r="GT181" s="1742">
        <v>739.43460000000005</v>
      </c>
      <c r="GU181" s="1742">
        <v>753.43780000000015</v>
      </c>
      <c r="GV181" s="1742">
        <v>777.28700000000003</v>
      </c>
      <c r="GW181" s="1742" t="s">
        <v>2861</v>
      </c>
      <c r="GX181" s="1742">
        <v>760.54880000000014</v>
      </c>
      <c r="GY181" s="1742" t="s">
        <v>2861</v>
      </c>
      <c r="GZ181" s="1742" t="s">
        <v>2861</v>
      </c>
      <c r="HA181" s="1742" t="s">
        <v>2861</v>
      </c>
      <c r="HB181" s="1742" t="s">
        <v>2861</v>
      </c>
      <c r="HC181" s="1744" t="s">
        <v>2861</v>
      </c>
      <c r="HD181" s="1745" t="s">
        <v>4867</v>
      </c>
      <c r="HE181" s="1746" t="s">
        <v>4716</v>
      </c>
      <c r="HF181" s="1747">
        <v>393</v>
      </c>
    </row>
    <row r="182" spans="2:214" ht="12.95" hidden="1" customHeight="1">
      <c r="B182" s="1738">
        <v>394</v>
      </c>
      <c r="C182" s="1739" t="s">
        <v>4716</v>
      </c>
      <c r="D182" s="1740" t="s">
        <v>4868</v>
      </c>
      <c r="E182" s="1748">
        <v>1811.223</v>
      </c>
      <c r="F182" s="1743">
        <v>1933.3134</v>
      </c>
      <c r="G182" s="1743">
        <v>2021.0522000000001</v>
      </c>
      <c r="H182" s="1743">
        <v>1834.3063999999999</v>
      </c>
      <c r="I182" s="1743">
        <v>1921.9358</v>
      </c>
      <c r="J182" s="1743">
        <v>1869.5331999999999</v>
      </c>
      <c r="K182" s="1743">
        <v>1801.377</v>
      </c>
      <c r="L182" s="1743">
        <v>1945.8943999999999</v>
      </c>
      <c r="M182" s="1743">
        <v>1819.7562</v>
      </c>
      <c r="N182" s="1743">
        <v>2045.7765999999999</v>
      </c>
      <c r="O182" s="1743">
        <v>1717.3578</v>
      </c>
      <c r="P182" s="1743">
        <v>1681.8027999999999</v>
      </c>
      <c r="Q182" s="1743">
        <v>1698.6504</v>
      </c>
      <c r="R182" s="1743">
        <v>1634.4326000000001</v>
      </c>
      <c r="S182" s="1743">
        <v>1736.3933999999999</v>
      </c>
      <c r="T182" s="1743">
        <v>1771.2919999999999</v>
      </c>
      <c r="U182" s="1743">
        <v>1786.0609999999999</v>
      </c>
      <c r="V182" s="1743">
        <v>1754.4443999999999</v>
      </c>
      <c r="W182" s="1743">
        <v>1433.9023999999999</v>
      </c>
      <c r="X182" s="1743">
        <v>1575.0283999999999</v>
      </c>
      <c r="Y182" s="1742">
        <v>1213.9023999999999</v>
      </c>
      <c r="Z182" s="1742">
        <v>1220.3570000000002</v>
      </c>
      <c r="AA182" s="1742">
        <v>1193.3352</v>
      </c>
      <c r="AB182" s="1742">
        <v>1313.5658000000001</v>
      </c>
      <c r="AC182" s="1742">
        <v>1122.2252000000001</v>
      </c>
      <c r="AD182" s="1742">
        <v>1072.7764000000002</v>
      </c>
      <c r="AE182" s="1742">
        <v>1046.1922</v>
      </c>
      <c r="AF182" s="1742">
        <v>1214.9964</v>
      </c>
      <c r="AG182" s="1742">
        <v>1138.0882000000001</v>
      </c>
      <c r="AH182" s="1742">
        <v>981.0992</v>
      </c>
      <c r="AI182" s="1742">
        <v>1030.1104</v>
      </c>
      <c r="AJ182" s="1742">
        <v>1010.7466000000001</v>
      </c>
      <c r="AK182" s="1742">
        <v>1028.9070000000002</v>
      </c>
      <c r="AL182" s="1742">
        <v>1134.0404000000001</v>
      </c>
      <c r="AM182" s="1742">
        <v>1085.248</v>
      </c>
      <c r="AN182" s="1742">
        <v>1035.1428000000001</v>
      </c>
      <c r="AO182" s="1742">
        <v>937.55800000000011</v>
      </c>
      <c r="AP182" s="1742">
        <v>906.26960000000008</v>
      </c>
      <c r="AQ182" s="1742">
        <v>902.55000000000007</v>
      </c>
      <c r="AR182" s="1742">
        <v>966.98660000000007</v>
      </c>
      <c r="AS182" s="1742">
        <v>920.60100000000011</v>
      </c>
      <c r="AT182" s="1742">
        <v>904.40980000000013</v>
      </c>
      <c r="AU182" s="1742">
        <v>896.31420000000003</v>
      </c>
      <c r="AV182" s="1742">
        <v>856.05500000000006</v>
      </c>
      <c r="AW182" s="1742">
        <v>959.76620000000003</v>
      </c>
      <c r="AX182" s="1742">
        <v>868.74540000000013</v>
      </c>
      <c r="AY182" s="1742">
        <v>831.54940000000011</v>
      </c>
      <c r="AZ182" s="1742">
        <v>785.8202</v>
      </c>
      <c r="BA182" s="1742">
        <v>800.80800000000011</v>
      </c>
      <c r="BB182" s="1742">
        <v>806.71559999999999</v>
      </c>
      <c r="BC182" s="1742">
        <v>821.81280000000015</v>
      </c>
      <c r="BD182" s="1742">
        <v>768.64440000000013</v>
      </c>
      <c r="BE182" s="1742">
        <v>804.63700000000006</v>
      </c>
      <c r="BF182" s="1742">
        <v>826.6264000000001</v>
      </c>
      <c r="BG182" s="1742">
        <v>851.46019999999999</v>
      </c>
      <c r="BH182" s="1742">
        <v>746.43619999999999</v>
      </c>
      <c r="BI182" s="1742">
        <v>766.12819999999999</v>
      </c>
      <c r="BJ182" s="1742">
        <v>752.01560000000006</v>
      </c>
      <c r="BK182" s="1742">
        <v>768.86320000000001</v>
      </c>
      <c r="BL182" s="1742">
        <v>740.85680000000013</v>
      </c>
      <c r="BM182" s="1742">
        <v>747.63960000000009</v>
      </c>
      <c r="BN182" s="1742">
        <v>765.03420000000006</v>
      </c>
      <c r="BO182" s="1742">
        <v>755.95400000000006</v>
      </c>
      <c r="BP182" s="1742">
        <v>764.37780000000009</v>
      </c>
      <c r="BQ182" s="1742">
        <v>742.82600000000002</v>
      </c>
      <c r="BR182" s="1742">
        <v>783.30400000000009</v>
      </c>
      <c r="BS182" s="1742">
        <v>777.17759999999998</v>
      </c>
      <c r="BT182" s="1742">
        <v>713.61620000000005</v>
      </c>
      <c r="BU182" s="1742">
        <v>715.6948000000001</v>
      </c>
      <c r="BV182" s="1742" t="s">
        <v>2861</v>
      </c>
      <c r="BW182" s="1742">
        <v>711.1</v>
      </c>
      <c r="BX182" s="1742">
        <v>724.11860000000001</v>
      </c>
      <c r="BY182" s="1742">
        <v>697.97200000000009</v>
      </c>
      <c r="BZ182" s="1742">
        <v>663.29219999999998</v>
      </c>
      <c r="CA182" s="1742">
        <v>766.89400000000001</v>
      </c>
      <c r="CB182" s="1742">
        <v>731.88600000000008</v>
      </c>
      <c r="CC182" s="1742">
        <v>677.18600000000004</v>
      </c>
      <c r="CD182" s="1742">
        <v>745.77980000000014</v>
      </c>
      <c r="CE182" s="1742">
        <v>759.78300000000002</v>
      </c>
      <c r="CF182" s="1742">
        <v>817.43680000000006</v>
      </c>
      <c r="CG182" s="1742" t="s">
        <v>2861</v>
      </c>
      <c r="CH182" s="1742">
        <v>579.82000000000005</v>
      </c>
      <c r="CI182" s="1742">
        <v>568.22360000000003</v>
      </c>
      <c r="CJ182" s="1742">
        <v>598.41800000000001</v>
      </c>
      <c r="CK182" s="1742">
        <v>548.53160000000003</v>
      </c>
      <c r="CL182" s="1742">
        <v>526.65160000000003</v>
      </c>
      <c r="CM182" s="1742">
        <v>592.61980000000005</v>
      </c>
      <c r="CN182" s="1742">
        <v>625.221</v>
      </c>
      <c r="CO182" s="1742">
        <v>470.96700000000004</v>
      </c>
      <c r="CP182" s="1742">
        <v>454.7758</v>
      </c>
      <c r="CQ182" s="1742">
        <v>419.87720000000002</v>
      </c>
      <c r="CR182" s="1742">
        <v>644.25660000000005</v>
      </c>
      <c r="CS182" s="1742">
        <v>663.62040000000013</v>
      </c>
      <c r="CT182" s="1742">
        <v>620.298</v>
      </c>
      <c r="CU182" s="1742">
        <v>665.37080000000014</v>
      </c>
      <c r="CV182" s="1742">
        <v>607.4982</v>
      </c>
      <c r="CW182" s="1742">
        <v>657.49400000000003</v>
      </c>
      <c r="CX182" s="1742">
        <v>530.91820000000007</v>
      </c>
      <c r="CY182" s="1742">
        <v>571.0680000000001</v>
      </c>
      <c r="CZ182" s="1742">
        <v>437.27180000000004</v>
      </c>
      <c r="DA182" s="1742">
        <v>424.03440000000006</v>
      </c>
      <c r="DB182" s="1742">
        <v>464.18420000000003</v>
      </c>
      <c r="DC182" s="1742">
        <v>477.20280000000002</v>
      </c>
      <c r="DD182" s="1742">
        <v>546.45300000000009</v>
      </c>
      <c r="DE182" s="1742">
        <v>576.20980000000009</v>
      </c>
      <c r="DF182" s="1742">
        <v>519.54060000000004</v>
      </c>
      <c r="DG182" s="1742">
        <v>599.40260000000001</v>
      </c>
      <c r="DH182" s="1742">
        <v>433.55220000000003</v>
      </c>
      <c r="DI182" s="1742">
        <v>495.80080000000004</v>
      </c>
      <c r="DJ182" s="1742">
        <v>460.90220000000005</v>
      </c>
      <c r="DK182" s="1742">
        <v>406.53040000000004</v>
      </c>
      <c r="DL182" s="1742">
        <v>411.45340000000004</v>
      </c>
      <c r="DM182" s="1742">
        <v>441.75720000000007</v>
      </c>
      <c r="DN182" s="1742">
        <v>365.83359999999999</v>
      </c>
      <c r="DO182" s="1742">
        <v>472.38920000000007</v>
      </c>
      <c r="DP182" s="1742">
        <v>334.65460000000002</v>
      </c>
      <c r="DQ182" s="1742">
        <v>403.68600000000004</v>
      </c>
      <c r="DR182" s="1742">
        <v>367.36520000000002</v>
      </c>
      <c r="DS182" s="1742">
        <v>341.43740000000003</v>
      </c>
      <c r="DT182" s="1742">
        <v>331.15379999999999</v>
      </c>
      <c r="DU182" s="1742">
        <v>362.44220000000001</v>
      </c>
      <c r="DV182" s="1742">
        <v>334.43580000000003</v>
      </c>
      <c r="DW182" s="1742">
        <v>341.875</v>
      </c>
      <c r="DX182" s="1742">
        <v>295.59879999999998</v>
      </c>
      <c r="DY182" s="1742">
        <v>302.70980000000003</v>
      </c>
      <c r="DZ182" s="1742">
        <v>304.78840000000002</v>
      </c>
      <c r="EA182" s="1742">
        <v>300.52179999999998</v>
      </c>
      <c r="EB182" s="1742">
        <v>261.24720000000002</v>
      </c>
      <c r="EC182" s="1742">
        <v>277.98540000000003</v>
      </c>
      <c r="ED182" s="1742">
        <v>251.72940000000003</v>
      </c>
      <c r="EE182" s="1742">
        <v>350.40820000000002</v>
      </c>
      <c r="EF182" s="1742">
        <v>215.95560000000003</v>
      </c>
      <c r="EG182" s="1742">
        <v>320.9796</v>
      </c>
      <c r="EH182" s="1742">
        <v>329.51280000000003</v>
      </c>
      <c r="EI182" s="1742">
        <v>358.61320000000006</v>
      </c>
      <c r="EJ182" s="1742">
        <v>353.58080000000001</v>
      </c>
      <c r="EK182" s="1742">
        <v>404.12360000000001</v>
      </c>
      <c r="EL182" s="1742">
        <v>498.75460000000004</v>
      </c>
      <c r="EM182" s="1742">
        <v>326.44959999999998</v>
      </c>
      <c r="EN182" s="1742">
        <v>287.61259999999999</v>
      </c>
      <c r="EO182" s="1742">
        <v>277.87600000000003</v>
      </c>
      <c r="EP182" s="1742">
        <v>314.63440000000003</v>
      </c>
      <c r="EQ182" s="1742">
        <v>334.32640000000004</v>
      </c>
      <c r="ER182" s="1742">
        <v>388.58879999999999</v>
      </c>
      <c r="ES182" s="1742">
        <v>348.22020000000003</v>
      </c>
      <c r="ET182" s="1742">
        <v>350.08000000000004</v>
      </c>
      <c r="EU182" s="1742">
        <v>195.71660000000003</v>
      </c>
      <c r="EV182" s="1742">
        <v>244.50900000000001</v>
      </c>
      <c r="EW182" s="1742">
        <v>289.47240000000005</v>
      </c>
      <c r="EX182" s="1742">
        <v>215.0804</v>
      </c>
      <c r="EY182" s="1742">
        <v>269.4522</v>
      </c>
      <c r="EZ182" s="1742">
        <v>394.27760000000001</v>
      </c>
      <c r="FA182" s="1742">
        <v>445.58620000000002</v>
      </c>
      <c r="FB182" s="1742">
        <v>417.14220000000006</v>
      </c>
      <c r="FC182" s="1742">
        <v>331.70080000000002</v>
      </c>
      <c r="FD182" s="1742">
        <v>358.7226</v>
      </c>
      <c r="FE182" s="1742">
        <v>433.77100000000002</v>
      </c>
      <c r="FF182" s="1742">
        <v>191.12180000000001</v>
      </c>
      <c r="FG182" s="1742">
        <v>130.07660000000001</v>
      </c>
      <c r="FH182" s="1742">
        <v>168.91360000000003</v>
      </c>
      <c r="FI182" s="1742">
        <v>166.3974</v>
      </c>
      <c r="FJ182" s="1742">
        <v>143.20460000000003</v>
      </c>
      <c r="FK182" s="1742">
        <v>183.02620000000002</v>
      </c>
      <c r="FL182" s="1742">
        <v>141.2354</v>
      </c>
      <c r="FM182" s="1742">
        <v>174.16480000000001</v>
      </c>
      <c r="FN182" s="1742">
        <v>207.86</v>
      </c>
      <c r="FO182" s="1742">
        <v>207.86</v>
      </c>
      <c r="FP182" s="1742">
        <v>70.234800000000007</v>
      </c>
      <c r="FQ182" s="1742">
        <v>177.77500000000001</v>
      </c>
      <c r="FR182" s="1742">
        <v>101.08560000000001</v>
      </c>
      <c r="FS182" s="1742">
        <v>0</v>
      </c>
      <c r="FT182" s="1742">
        <v>520.30640000000005</v>
      </c>
      <c r="FU182" s="1742">
        <v>465.7158</v>
      </c>
      <c r="FV182" s="1742">
        <v>557.72120000000007</v>
      </c>
      <c r="FW182" s="1742">
        <v>499.30160000000001</v>
      </c>
      <c r="FX182" s="1742">
        <v>579.60119999999995</v>
      </c>
      <c r="FY182" s="1742">
        <v>572.59960000000001</v>
      </c>
      <c r="FZ182" s="1742">
        <v>600.8248000000001</v>
      </c>
      <c r="GA182" s="1742">
        <v>636.81740000000002</v>
      </c>
      <c r="GB182" s="1742">
        <v>619.86040000000003</v>
      </c>
      <c r="GC182" s="1742" t="s">
        <v>2861</v>
      </c>
      <c r="GD182" s="1742">
        <v>661.10419999999999</v>
      </c>
      <c r="GE182" s="1742" t="s">
        <v>2861</v>
      </c>
      <c r="GF182" s="1742" t="s">
        <v>2861</v>
      </c>
      <c r="GG182" s="1742">
        <v>618.11</v>
      </c>
      <c r="GH182" s="1742">
        <v>643.05319999999995</v>
      </c>
      <c r="GI182" s="1742">
        <v>710.99060000000009</v>
      </c>
      <c r="GJ182" s="1742">
        <v>670.07500000000005</v>
      </c>
      <c r="GK182" s="1742">
        <v>570.63040000000012</v>
      </c>
      <c r="GL182" s="1742">
        <v>512.53899999999999</v>
      </c>
      <c r="GM182" s="1742">
        <v>567.78600000000006</v>
      </c>
      <c r="GN182" s="1742">
        <v>608.48280000000011</v>
      </c>
      <c r="GO182" s="1742">
        <v>746.21740000000011</v>
      </c>
      <c r="GP182" s="1742">
        <v>742.27900000000011</v>
      </c>
      <c r="GQ182" s="1742">
        <v>657.05640000000005</v>
      </c>
      <c r="GR182" s="1742">
        <v>782.64760000000001</v>
      </c>
      <c r="GS182" s="1742">
        <v>704.64540000000011</v>
      </c>
      <c r="GT182" s="1742">
        <v>757.59500000000003</v>
      </c>
      <c r="GU182" s="1742">
        <v>771.48880000000008</v>
      </c>
      <c r="GV182" s="1742">
        <v>795.33800000000008</v>
      </c>
      <c r="GW182" s="1742" t="s">
        <v>2861</v>
      </c>
      <c r="GX182" s="1742">
        <v>778.59980000000007</v>
      </c>
      <c r="GY182" s="1742" t="s">
        <v>2861</v>
      </c>
      <c r="GZ182" s="1742" t="s">
        <v>2861</v>
      </c>
      <c r="HA182" s="1742" t="s">
        <v>2861</v>
      </c>
      <c r="HB182" s="1742" t="s">
        <v>2861</v>
      </c>
      <c r="HC182" s="1744" t="s">
        <v>2861</v>
      </c>
      <c r="HD182" s="1745" t="s">
        <v>4868</v>
      </c>
      <c r="HE182" s="1746" t="s">
        <v>4716</v>
      </c>
      <c r="HF182" s="1747">
        <v>394</v>
      </c>
    </row>
    <row r="183" spans="2:214" ht="12.95" hidden="1" customHeight="1">
      <c r="B183" s="1738">
        <v>401</v>
      </c>
      <c r="C183" s="1739" t="s">
        <v>4717</v>
      </c>
      <c r="D183" s="1740" t="s">
        <v>4717</v>
      </c>
      <c r="E183" s="1748">
        <v>2022.5838000000001</v>
      </c>
      <c r="F183" s="1743">
        <v>2144.6742000000004</v>
      </c>
      <c r="G183" s="1743">
        <v>2232.4130000000005</v>
      </c>
      <c r="H183" s="1743">
        <v>2045.6672000000001</v>
      </c>
      <c r="I183" s="1743">
        <v>2133.2966000000001</v>
      </c>
      <c r="J183" s="1743">
        <v>2080.8940000000002</v>
      </c>
      <c r="K183" s="1743">
        <v>2012.7378000000001</v>
      </c>
      <c r="L183" s="1743">
        <v>2157.2552000000001</v>
      </c>
      <c r="M183" s="1743">
        <v>2031.1170000000002</v>
      </c>
      <c r="N183" s="1743">
        <v>2257.1374000000001</v>
      </c>
      <c r="O183" s="1743">
        <v>1928.7186000000002</v>
      </c>
      <c r="P183" s="1743">
        <v>1893.1636000000001</v>
      </c>
      <c r="Q183" s="1743">
        <v>1910.0112000000001</v>
      </c>
      <c r="R183" s="1743">
        <v>1845.7934</v>
      </c>
      <c r="S183" s="1743">
        <v>1947.7542000000001</v>
      </c>
      <c r="T183" s="1743">
        <v>1982.6528000000001</v>
      </c>
      <c r="U183" s="1743">
        <v>1997.4218000000001</v>
      </c>
      <c r="V183" s="1743">
        <v>1965.8052000000002</v>
      </c>
      <c r="W183" s="1743">
        <v>1645.2632000000001</v>
      </c>
      <c r="X183" s="1743">
        <v>1786.3892000000001</v>
      </c>
      <c r="Y183" s="1742">
        <v>1425.2632000000001</v>
      </c>
      <c r="Z183" s="1742">
        <v>1431.7178000000001</v>
      </c>
      <c r="AA183" s="1742">
        <v>1404.6960000000001</v>
      </c>
      <c r="AB183" s="1742">
        <v>1524.9266000000002</v>
      </c>
      <c r="AC183" s="1742">
        <v>1333.586</v>
      </c>
      <c r="AD183" s="1742">
        <v>1284.1372000000001</v>
      </c>
      <c r="AE183" s="1742">
        <v>1257.5530000000001</v>
      </c>
      <c r="AF183" s="1742">
        <v>1426.3572000000001</v>
      </c>
      <c r="AG183" s="1742">
        <v>1349.4490000000001</v>
      </c>
      <c r="AH183" s="1742">
        <v>1192.46</v>
      </c>
      <c r="AI183" s="1742">
        <v>1241.4712</v>
      </c>
      <c r="AJ183" s="1742">
        <v>1221.998</v>
      </c>
      <c r="AK183" s="1742">
        <v>1240.2678000000001</v>
      </c>
      <c r="AL183" s="1742">
        <v>1345.4012</v>
      </c>
      <c r="AM183" s="1742">
        <v>1296.6088000000002</v>
      </c>
      <c r="AN183" s="1742">
        <v>1246.5036000000002</v>
      </c>
      <c r="AO183" s="1742">
        <v>1148.9188000000001</v>
      </c>
      <c r="AP183" s="1742">
        <v>1117.6304</v>
      </c>
      <c r="AQ183" s="1742">
        <v>1113.9108000000001</v>
      </c>
      <c r="AR183" s="1742">
        <v>1178.3473999999999</v>
      </c>
      <c r="AS183" s="1742">
        <v>1131.8524</v>
      </c>
      <c r="AT183" s="1742">
        <v>1137.5412000000001</v>
      </c>
      <c r="AU183" s="1742">
        <v>1107.6750000000002</v>
      </c>
      <c r="AV183" s="1742">
        <v>1067.4158000000002</v>
      </c>
      <c r="AW183" s="1742">
        <v>1181.8482000000001</v>
      </c>
      <c r="AX183" s="1742">
        <v>1101.8768000000002</v>
      </c>
      <c r="AY183" s="1742">
        <v>1064.6808000000001</v>
      </c>
      <c r="AZ183" s="1742">
        <v>1018.9516000000001</v>
      </c>
      <c r="BA183" s="1742">
        <v>1033.9394000000002</v>
      </c>
      <c r="BB183" s="1742">
        <v>1039.847</v>
      </c>
      <c r="BC183" s="1742">
        <v>1054.9442000000001</v>
      </c>
      <c r="BD183" s="1742">
        <v>1001.7758000000001</v>
      </c>
      <c r="BE183" s="1742">
        <v>1037.7684000000002</v>
      </c>
      <c r="BF183" s="1742">
        <v>1059.6484</v>
      </c>
      <c r="BG183" s="1742">
        <v>1084.5916</v>
      </c>
      <c r="BH183" s="1742">
        <v>979.56760000000008</v>
      </c>
      <c r="BI183" s="1742">
        <v>999.15020000000004</v>
      </c>
      <c r="BJ183" s="1742">
        <v>985.14700000000005</v>
      </c>
      <c r="BK183" s="1742">
        <v>1001.9946000000001</v>
      </c>
      <c r="BL183" s="1742">
        <v>973.98820000000001</v>
      </c>
      <c r="BM183" s="1742">
        <v>980.77100000000007</v>
      </c>
      <c r="BN183" s="1742">
        <v>998.16560000000004</v>
      </c>
      <c r="BO183" s="1742">
        <v>989.08540000000005</v>
      </c>
      <c r="BP183" s="1742">
        <v>997.39980000000014</v>
      </c>
      <c r="BQ183" s="1742">
        <v>975.84800000000007</v>
      </c>
      <c r="BR183" s="1742">
        <v>1016.4354000000001</v>
      </c>
      <c r="BS183" s="1742">
        <v>1010.3090000000001</v>
      </c>
      <c r="BT183" s="1742">
        <v>946.74760000000003</v>
      </c>
      <c r="BU183" s="1742">
        <v>948.82619999999997</v>
      </c>
      <c r="BV183" s="1742" t="s">
        <v>2861</v>
      </c>
      <c r="BW183" s="1742">
        <v>944.23140000000012</v>
      </c>
      <c r="BX183" s="1742">
        <v>957.25000000000011</v>
      </c>
      <c r="BY183" s="1742">
        <v>930.99400000000003</v>
      </c>
      <c r="BZ183" s="1742">
        <v>896.42360000000008</v>
      </c>
      <c r="CA183" s="1742">
        <v>978.25480000000016</v>
      </c>
      <c r="CB183" s="1742">
        <v>943.24680000000012</v>
      </c>
      <c r="CC183" s="1742">
        <v>888.54680000000008</v>
      </c>
      <c r="CD183" s="1742">
        <v>957.14060000000006</v>
      </c>
      <c r="CE183" s="1742">
        <v>972.78480000000013</v>
      </c>
      <c r="CF183" s="1742">
        <v>1028.7976000000001</v>
      </c>
      <c r="CG183" s="1742" t="s">
        <v>2861</v>
      </c>
      <c r="CH183" s="1742">
        <v>791.07140000000004</v>
      </c>
      <c r="CI183" s="1742">
        <v>779.58440000000007</v>
      </c>
      <c r="CJ183" s="1742">
        <v>809.77880000000016</v>
      </c>
      <c r="CK183" s="1742">
        <v>759.89240000000007</v>
      </c>
      <c r="CL183" s="1742">
        <v>738.01240000000007</v>
      </c>
      <c r="CM183" s="1742">
        <v>803.98059999999998</v>
      </c>
      <c r="CN183" s="1742">
        <v>836.58180000000016</v>
      </c>
      <c r="CO183" s="1742">
        <v>682.32780000000014</v>
      </c>
      <c r="CP183" s="1742">
        <v>666.13660000000004</v>
      </c>
      <c r="CQ183" s="1742">
        <v>631.23800000000006</v>
      </c>
      <c r="CR183" s="1742">
        <v>877.38800000000003</v>
      </c>
      <c r="CS183" s="1742">
        <v>896.75180000000012</v>
      </c>
      <c r="CT183" s="1742">
        <v>853.32</v>
      </c>
      <c r="CU183" s="1742">
        <v>898.39280000000008</v>
      </c>
      <c r="CV183" s="1742">
        <v>840.52020000000005</v>
      </c>
      <c r="CW183" s="1742">
        <v>890.51600000000008</v>
      </c>
      <c r="CX183" s="1742">
        <v>764.04960000000005</v>
      </c>
      <c r="CY183" s="1742">
        <v>804.19940000000008</v>
      </c>
      <c r="CZ183" s="1742">
        <v>670.29380000000015</v>
      </c>
      <c r="DA183" s="1742">
        <v>657.1658000000001</v>
      </c>
      <c r="DB183" s="1742">
        <v>697.31560000000002</v>
      </c>
      <c r="DC183" s="1742">
        <v>710.22480000000007</v>
      </c>
      <c r="DD183" s="1742">
        <v>779.47500000000002</v>
      </c>
      <c r="DE183" s="1742">
        <v>809.34119999999996</v>
      </c>
      <c r="DF183" s="1742">
        <v>752.67200000000003</v>
      </c>
      <c r="DG183" s="1742">
        <v>832.53400000000011</v>
      </c>
      <c r="DH183" s="1742">
        <v>666.68360000000007</v>
      </c>
      <c r="DI183" s="1742">
        <v>728.93219999999997</v>
      </c>
      <c r="DJ183" s="1742">
        <v>694.03359999999998</v>
      </c>
      <c r="DK183" s="1742">
        <v>639.66180000000008</v>
      </c>
      <c r="DL183" s="1742">
        <v>644.58480000000009</v>
      </c>
      <c r="DM183" s="1742">
        <v>674.77919999999995</v>
      </c>
      <c r="DN183" s="1742">
        <v>607.7170000000001</v>
      </c>
      <c r="DO183" s="1742">
        <v>705.41120000000001</v>
      </c>
      <c r="DP183" s="1742">
        <v>567.78600000000006</v>
      </c>
      <c r="DQ183" s="1742">
        <v>636.81740000000002</v>
      </c>
      <c r="DR183" s="1742">
        <v>600.49660000000006</v>
      </c>
      <c r="DS183" s="1742">
        <v>574.56880000000012</v>
      </c>
      <c r="DT183" s="1742">
        <v>564.17580000000009</v>
      </c>
      <c r="DU183" s="1742">
        <v>573.803</v>
      </c>
      <c r="DV183" s="1742">
        <v>567.56719999999996</v>
      </c>
      <c r="DW183" s="1742">
        <v>557.61180000000002</v>
      </c>
      <c r="DX183" s="1742">
        <v>537.81040000000007</v>
      </c>
      <c r="DY183" s="1742">
        <v>545.0308</v>
      </c>
      <c r="DZ183" s="1742">
        <v>546.78120000000001</v>
      </c>
      <c r="EA183" s="1742">
        <v>528.62080000000003</v>
      </c>
      <c r="EB183" s="1742">
        <v>502.91180000000003</v>
      </c>
      <c r="EC183" s="1742">
        <v>520.30640000000005</v>
      </c>
      <c r="ED183" s="1742">
        <v>447.8836</v>
      </c>
      <c r="EE183" s="1742">
        <v>546.45300000000009</v>
      </c>
      <c r="EF183" s="1742">
        <v>477.42160000000001</v>
      </c>
      <c r="EG183" s="1742">
        <v>517.13380000000006</v>
      </c>
      <c r="EH183" s="1742">
        <v>570.63040000000012</v>
      </c>
      <c r="EI183" s="1742">
        <v>600.49660000000006</v>
      </c>
      <c r="EJ183" s="1742">
        <v>595.79240000000004</v>
      </c>
      <c r="EK183" s="1742">
        <v>646.44460000000004</v>
      </c>
      <c r="EL183" s="1742">
        <v>741.07560000000001</v>
      </c>
      <c r="EM183" s="1742">
        <v>506.63140000000004</v>
      </c>
      <c r="EN183" s="1742">
        <v>404.34240000000005</v>
      </c>
      <c r="EO183" s="1742">
        <v>453.79120000000006</v>
      </c>
      <c r="EP183" s="1742">
        <v>385.96320000000003</v>
      </c>
      <c r="EQ183" s="1742">
        <v>377.86759999999998</v>
      </c>
      <c r="ER183" s="1742">
        <v>246.80640000000002</v>
      </c>
      <c r="ES183" s="1742">
        <v>298.00560000000002</v>
      </c>
      <c r="ET183" s="1742">
        <v>350.62700000000001</v>
      </c>
      <c r="EU183" s="1742">
        <v>394.16820000000007</v>
      </c>
      <c r="EV183" s="1742">
        <v>420.42420000000004</v>
      </c>
      <c r="EW183" s="1742">
        <v>256.87120000000004</v>
      </c>
      <c r="EX183" s="1742">
        <v>342.20320000000004</v>
      </c>
      <c r="EY183" s="1742">
        <v>304.67900000000003</v>
      </c>
      <c r="EZ183" s="1742">
        <v>157.42660000000001</v>
      </c>
      <c r="FA183" s="1742">
        <v>88.395200000000003</v>
      </c>
      <c r="FB183" s="1742">
        <v>145.83020000000002</v>
      </c>
      <c r="FC183" s="1742">
        <v>227.00500000000002</v>
      </c>
      <c r="FD183" s="1742">
        <v>190.79360000000003</v>
      </c>
      <c r="FE183" s="1742">
        <v>171.10160000000002</v>
      </c>
      <c r="FF183" s="1742">
        <v>470.96700000000004</v>
      </c>
      <c r="FG183" s="1742">
        <v>445.47680000000003</v>
      </c>
      <c r="FH183" s="1742">
        <v>510.35100000000006</v>
      </c>
      <c r="FI183" s="1742">
        <v>418.56440000000003</v>
      </c>
      <c r="FJ183" s="1742">
        <v>400.62280000000004</v>
      </c>
      <c r="FK183" s="1742">
        <v>429.28559999999999</v>
      </c>
      <c r="FL183" s="1742">
        <v>435.52140000000009</v>
      </c>
      <c r="FM183" s="1742">
        <v>375.46080000000001</v>
      </c>
      <c r="FN183" s="1742">
        <v>493.83160000000004</v>
      </c>
      <c r="FO183" s="1742">
        <v>466.15340000000003</v>
      </c>
      <c r="FP183" s="1742">
        <v>484.5326</v>
      </c>
      <c r="FQ183" s="1742">
        <v>570.30219999999997</v>
      </c>
      <c r="FR183" s="1742">
        <v>501.59900000000005</v>
      </c>
      <c r="FS183" s="1742">
        <v>519.10300000000007</v>
      </c>
      <c r="FT183" s="1742">
        <v>0</v>
      </c>
      <c r="FU183" s="1742">
        <v>67.499800000000008</v>
      </c>
      <c r="FV183" s="1742">
        <v>61.373400000000004</v>
      </c>
      <c r="FW183" s="1742">
        <v>48.683000000000007</v>
      </c>
      <c r="FX183" s="1742">
        <v>83.253399999999999</v>
      </c>
      <c r="FY183" s="1742">
        <v>62.905000000000008</v>
      </c>
      <c r="FZ183" s="1742">
        <v>91.23960000000001</v>
      </c>
      <c r="GA183" s="1742">
        <v>140.36020000000002</v>
      </c>
      <c r="GB183" s="1742">
        <v>123.40320000000001</v>
      </c>
      <c r="GC183" s="1742" t="s">
        <v>2861</v>
      </c>
      <c r="GD183" s="1742">
        <v>151.95660000000001</v>
      </c>
      <c r="GE183" s="1742" t="s">
        <v>2861</v>
      </c>
      <c r="GF183" s="1742" t="s">
        <v>2861</v>
      </c>
      <c r="GG183" s="1742">
        <v>121.65280000000001</v>
      </c>
      <c r="GH183" s="1742">
        <v>146.596</v>
      </c>
      <c r="GI183" s="1742">
        <v>214.64279999999999</v>
      </c>
      <c r="GJ183" s="1742">
        <v>173.72720000000004</v>
      </c>
      <c r="GK183" s="1742">
        <v>152.50360000000001</v>
      </c>
      <c r="GL183" s="1742">
        <v>111.04100000000001</v>
      </c>
      <c r="GM183" s="1742">
        <v>81.393600000000006</v>
      </c>
      <c r="GN183" s="1742">
        <v>190.35600000000002</v>
      </c>
      <c r="GO183" s="1742">
        <v>262.23180000000002</v>
      </c>
      <c r="GP183" s="1742">
        <v>245.8218</v>
      </c>
      <c r="GQ183" s="1742">
        <v>238.82020000000003</v>
      </c>
      <c r="GR183" s="1742">
        <v>286.19040000000007</v>
      </c>
      <c r="GS183" s="1742">
        <v>208.18820000000002</v>
      </c>
      <c r="GT183" s="1742">
        <v>261.13780000000003</v>
      </c>
      <c r="GU183" s="1742">
        <v>275.03160000000003</v>
      </c>
      <c r="GV183" s="1742">
        <v>298.99020000000002</v>
      </c>
      <c r="GW183" s="1742" t="s">
        <v>2861</v>
      </c>
      <c r="GX183" s="1742">
        <v>282.14260000000002</v>
      </c>
      <c r="GY183" s="1742" t="s">
        <v>2861</v>
      </c>
      <c r="GZ183" s="1742" t="s">
        <v>2861</v>
      </c>
      <c r="HA183" s="1742" t="s">
        <v>2861</v>
      </c>
      <c r="HB183" s="1742" t="s">
        <v>2861</v>
      </c>
      <c r="HC183" s="1744" t="s">
        <v>2861</v>
      </c>
      <c r="HD183" s="1745" t="s">
        <v>4717</v>
      </c>
      <c r="HE183" s="1746" t="s">
        <v>4717</v>
      </c>
      <c r="HF183" s="1747">
        <v>401</v>
      </c>
    </row>
    <row r="184" spans="2:214" ht="12.95" hidden="1" customHeight="1">
      <c r="B184" s="1738">
        <v>402</v>
      </c>
      <c r="C184" s="1739" t="s">
        <v>4717</v>
      </c>
      <c r="D184" s="1740" t="s">
        <v>4869</v>
      </c>
      <c r="E184" s="1748">
        <v>1967.665</v>
      </c>
      <c r="F184" s="1743">
        <v>2089.7554</v>
      </c>
      <c r="G184" s="1743">
        <v>2177.4942000000001</v>
      </c>
      <c r="H184" s="1743">
        <v>1990.7483999999999</v>
      </c>
      <c r="I184" s="1743">
        <v>2078.3778000000002</v>
      </c>
      <c r="J184" s="1743">
        <v>2025.9751999999999</v>
      </c>
      <c r="K184" s="1743">
        <v>1957.819</v>
      </c>
      <c r="L184" s="1743">
        <v>2102.3364000000001</v>
      </c>
      <c r="M184" s="1743">
        <v>1976.1982</v>
      </c>
      <c r="N184" s="1743">
        <v>2202.2186000000002</v>
      </c>
      <c r="O184" s="1743">
        <v>1873.7998</v>
      </c>
      <c r="P184" s="1743">
        <v>1838.2447999999999</v>
      </c>
      <c r="Q184" s="1743">
        <v>1855.0924</v>
      </c>
      <c r="R184" s="1743">
        <v>1790.8746000000001</v>
      </c>
      <c r="S184" s="1743">
        <v>1892.8353999999999</v>
      </c>
      <c r="T184" s="1743">
        <v>1927.7339999999999</v>
      </c>
      <c r="U184" s="1743">
        <v>1942.5029999999999</v>
      </c>
      <c r="V184" s="1743">
        <v>1910.8863999999999</v>
      </c>
      <c r="W184" s="1743">
        <v>1590.3444</v>
      </c>
      <c r="X184" s="1743">
        <v>1731.4703999999999</v>
      </c>
      <c r="Y184" s="1742">
        <v>1370.3444</v>
      </c>
      <c r="Z184" s="1742">
        <v>1376.9084</v>
      </c>
      <c r="AA184" s="1742">
        <v>1349.8866000000003</v>
      </c>
      <c r="AB184" s="1742">
        <v>1470.1172000000001</v>
      </c>
      <c r="AC184" s="1742">
        <v>1278.7766000000001</v>
      </c>
      <c r="AD184" s="1742">
        <v>1229.3278000000003</v>
      </c>
      <c r="AE184" s="1742">
        <v>1202.7436000000002</v>
      </c>
      <c r="AF184" s="1742">
        <v>1371.5478000000001</v>
      </c>
      <c r="AG184" s="1742">
        <v>1294.6396000000002</v>
      </c>
      <c r="AH184" s="1742">
        <v>1137.6506000000002</v>
      </c>
      <c r="AI184" s="1742">
        <v>1186.6618000000001</v>
      </c>
      <c r="AJ184" s="1742">
        <v>1167.1886000000002</v>
      </c>
      <c r="AK184" s="1742">
        <v>1185.4584</v>
      </c>
      <c r="AL184" s="1742">
        <v>1290.5918000000001</v>
      </c>
      <c r="AM184" s="1742">
        <v>1241.7994000000001</v>
      </c>
      <c r="AN184" s="1742">
        <v>1191.5848000000001</v>
      </c>
      <c r="AO184" s="1742">
        <v>1094</v>
      </c>
      <c r="AP184" s="1742">
        <v>1062.7116000000001</v>
      </c>
      <c r="AQ184" s="1742">
        <v>1059.1014</v>
      </c>
      <c r="AR184" s="1742">
        <v>1123.4286000000002</v>
      </c>
      <c r="AS184" s="1742">
        <v>1077.0430000000001</v>
      </c>
      <c r="AT184" s="1742">
        <v>1082.6224000000002</v>
      </c>
      <c r="AU184" s="1742">
        <v>1052.8656000000001</v>
      </c>
      <c r="AV184" s="1742">
        <v>1012.4970000000001</v>
      </c>
      <c r="AW184" s="1742">
        <v>1126.9294</v>
      </c>
      <c r="AX184" s="1742">
        <v>1046.9580000000001</v>
      </c>
      <c r="AY184" s="1742">
        <v>1009.8714000000001</v>
      </c>
      <c r="AZ184" s="1742">
        <v>964.1422</v>
      </c>
      <c r="BA184" s="1742">
        <v>979.13000000000011</v>
      </c>
      <c r="BB184" s="1742">
        <v>985.0376</v>
      </c>
      <c r="BC184" s="1742">
        <v>1000.0254000000001</v>
      </c>
      <c r="BD184" s="1742">
        <v>946.96640000000014</v>
      </c>
      <c r="BE184" s="1742">
        <v>982.95900000000006</v>
      </c>
      <c r="BF184" s="1742">
        <v>1004.8390000000001</v>
      </c>
      <c r="BG184" s="1742">
        <v>1029.6728000000001</v>
      </c>
      <c r="BH184" s="1742">
        <v>924.64880000000016</v>
      </c>
      <c r="BI184" s="1742">
        <v>944.34080000000017</v>
      </c>
      <c r="BJ184" s="1742">
        <v>930.33760000000007</v>
      </c>
      <c r="BK184" s="1742">
        <v>947.18520000000001</v>
      </c>
      <c r="BL184" s="1742">
        <v>919.06940000000009</v>
      </c>
      <c r="BM184" s="1742">
        <v>925.85220000000004</v>
      </c>
      <c r="BN184" s="1742">
        <v>943.35620000000006</v>
      </c>
      <c r="BO184" s="1742">
        <v>934.16660000000002</v>
      </c>
      <c r="BP184" s="1742">
        <v>942.59040000000005</v>
      </c>
      <c r="BQ184" s="1742">
        <v>921.03860000000009</v>
      </c>
      <c r="BR184" s="1742">
        <v>961.62600000000009</v>
      </c>
      <c r="BS184" s="1742">
        <v>955.39020000000005</v>
      </c>
      <c r="BT184" s="1742">
        <v>891.82880000000011</v>
      </c>
      <c r="BU184" s="1742">
        <v>893.90740000000005</v>
      </c>
      <c r="BV184" s="1742" t="s">
        <v>2861</v>
      </c>
      <c r="BW184" s="1742">
        <v>889.42200000000003</v>
      </c>
      <c r="BX184" s="1742">
        <v>902.44060000000002</v>
      </c>
      <c r="BY184" s="1742">
        <v>876.18460000000005</v>
      </c>
      <c r="BZ184" s="1742">
        <v>841.61419999999998</v>
      </c>
      <c r="CA184" s="1742">
        <v>923.44540000000006</v>
      </c>
      <c r="CB184" s="1742">
        <v>888.32800000000009</v>
      </c>
      <c r="CC184" s="1742">
        <v>833.73740000000009</v>
      </c>
      <c r="CD184" s="1742">
        <v>902.33119999999997</v>
      </c>
      <c r="CE184" s="1742">
        <v>917.8660000000001</v>
      </c>
      <c r="CF184" s="1742">
        <v>973.87880000000007</v>
      </c>
      <c r="CG184" s="1742" t="s">
        <v>2861</v>
      </c>
      <c r="CH184" s="1742">
        <v>736.26200000000006</v>
      </c>
      <c r="CI184" s="1742">
        <v>724.77500000000009</v>
      </c>
      <c r="CJ184" s="1742">
        <v>754.86</v>
      </c>
      <c r="CK184" s="1742">
        <v>705.08300000000008</v>
      </c>
      <c r="CL184" s="1742">
        <v>683.09360000000004</v>
      </c>
      <c r="CM184" s="1742">
        <v>749.06180000000006</v>
      </c>
      <c r="CN184" s="1742">
        <v>781.66300000000001</v>
      </c>
      <c r="CO184" s="1742">
        <v>627.40899999999999</v>
      </c>
      <c r="CP184" s="1742">
        <v>611.21780000000012</v>
      </c>
      <c r="CQ184" s="1742">
        <v>576.42860000000007</v>
      </c>
      <c r="CR184" s="1742">
        <v>822.4692</v>
      </c>
      <c r="CS184" s="1742">
        <v>841.83300000000008</v>
      </c>
      <c r="CT184" s="1742">
        <v>798.51060000000007</v>
      </c>
      <c r="CU184" s="1742">
        <v>843.5834000000001</v>
      </c>
      <c r="CV184" s="1742">
        <v>785.71080000000006</v>
      </c>
      <c r="CW184" s="1742">
        <v>835.70660000000009</v>
      </c>
      <c r="CX184" s="1742">
        <v>709.24019999999996</v>
      </c>
      <c r="CY184" s="1742">
        <v>749.3900000000001</v>
      </c>
      <c r="CZ184" s="1742">
        <v>615.48440000000005</v>
      </c>
      <c r="DA184" s="1742">
        <v>602.35640000000012</v>
      </c>
      <c r="DB184" s="1742">
        <v>642.3968000000001</v>
      </c>
      <c r="DC184" s="1742">
        <v>655.41540000000009</v>
      </c>
      <c r="DD184" s="1742">
        <v>724.66560000000004</v>
      </c>
      <c r="DE184" s="1742">
        <v>754.42240000000004</v>
      </c>
      <c r="DF184" s="1742">
        <v>697.86260000000004</v>
      </c>
      <c r="DG184" s="1742">
        <v>777.72460000000001</v>
      </c>
      <c r="DH184" s="1742">
        <v>611.76480000000015</v>
      </c>
      <c r="DI184" s="1742">
        <v>674.1228000000001</v>
      </c>
      <c r="DJ184" s="1742">
        <v>639.2242</v>
      </c>
      <c r="DK184" s="1742">
        <v>584.8524000000001</v>
      </c>
      <c r="DL184" s="1742">
        <v>589.66600000000005</v>
      </c>
      <c r="DM184" s="1742">
        <v>619.96980000000008</v>
      </c>
      <c r="DN184" s="1742">
        <v>552.9076</v>
      </c>
      <c r="DO184" s="1742">
        <v>650.60180000000014</v>
      </c>
      <c r="DP184" s="1742">
        <v>512.97659999999996</v>
      </c>
      <c r="DQ184" s="1742">
        <v>582.00800000000004</v>
      </c>
      <c r="DR184" s="1742">
        <v>545.57780000000002</v>
      </c>
      <c r="DS184" s="1742">
        <v>519.75940000000003</v>
      </c>
      <c r="DT184" s="1742">
        <v>509.36640000000006</v>
      </c>
      <c r="DU184" s="1742">
        <v>518.99360000000001</v>
      </c>
      <c r="DV184" s="1742">
        <v>512.64840000000004</v>
      </c>
      <c r="DW184" s="1742">
        <v>502.69300000000004</v>
      </c>
      <c r="DX184" s="1742">
        <v>483.00100000000003</v>
      </c>
      <c r="DY184" s="1742">
        <v>490.11200000000002</v>
      </c>
      <c r="DZ184" s="1742">
        <v>491.97180000000003</v>
      </c>
      <c r="EA184" s="1742">
        <v>473.81140000000005</v>
      </c>
      <c r="EB184" s="1742">
        <v>447.99300000000005</v>
      </c>
      <c r="EC184" s="1742">
        <v>465.49700000000001</v>
      </c>
      <c r="ED184" s="1742">
        <v>392.96480000000003</v>
      </c>
      <c r="EE184" s="1742">
        <v>491.64359999999999</v>
      </c>
      <c r="EF184" s="1742">
        <v>422.61220000000003</v>
      </c>
      <c r="EG184" s="1742">
        <v>462.32440000000008</v>
      </c>
      <c r="EH184" s="1742">
        <v>515.82100000000003</v>
      </c>
      <c r="EI184" s="1742">
        <v>545.57780000000002</v>
      </c>
      <c r="EJ184" s="1742">
        <v>540.98300000000006</v>
      </c>
      <c r="EK184" s="1742">
        <v>591.63519999999994</v>
      </c>
      <c r="EL184" s="1742">
        <v>686.15680000000009</v>
      </c>
      <c r="EM184" s="1742">
        <v>451.71260000000001</v>
      </c>
      <c r="EN184" s="1742">
        <v>349.42360000000002</v>
      </c>
      <c r="EO184" s="1742">
        <v>398.87240000000003</v>
      </c>
      <c r="EP184" s="1742">
        <v>331.15379999999999</v>
      </c>
      <c r="EQ184" s="1742">
        <v>323.05820000000006</v>
      </c>
      <c r="ER184" s="1742">
        <v>191.99700000000001</v>
      </c>
      <c r="ES184" s="1742">
        <v>243.08680000000001</v>
      </c>
      <c r="ET184" s="1742">
        <v>295.70820000000003</v>
      </c>
      <c r="EU184" s="1742">
        <v>339.35880000000003</v>
      </c>
      <c r="EV184" s="1742">
        <v>365.6148</v>
      </c>
      <c r="EW184" s="1742">
        <v>201.95240000000001</v>
      </c>
      <c r="EX184" s="1742">
        <v>287.28440000000006</v>
      </c>
      <c r="EY184" s="1742">
        <v>249.86960000000002</v>
      </c>
      <c r="EZ184" s="1742">
        <v>102.50780000000002</v>
      </c>
      <c r="FA184" s="1742">
        <v>33.585799999999999</v>
      </c>
      <c r="FB184" s="1742">
        <v>91.020800000000008</v>
      </c>
      <c r="FC184" s="1742">
        <v>172.08620000000002</v>
      </c>
      <c r="FD184" s="1742">
        <v>135.87480000000002</v>
      </c>
      <c r="FE184" s="1742">
        <v>116.29220000000001</v>
      </c>
      <c r="FF184" s="1742">
        <v>416.1576</v>
      </c>
      <c r="FG184" s="1742">
        <v>390.66740000000004</v>
      </c>
      <c r="FH184" s="1742">
        <v>455.54160000000002</v>
      </c>
      <c r="FI184" s="1742">
        <v>363.75500000000005</v>
      </c>
      <c r="FJ184" s="1742">
        <v>345.70400000000001</v>
      </c>
      <c r="FK184" s="1742">
        <v>374.47620000000006</v>
      </c>
      <c r="FL184" s="1742">
        <v>380.71200000000005</v>
      </c>
      <c r="FM184" s="1742">
        <v>320.65140000000002</v>
      </c>
      <c r="FN184" s="1742">
        <v>438.9128</v>
      </c>
      <c r="FO184" s="1742">
        <v>411.2346</v>
      </c>
      <c r="FP184" s="1742">
        <v>429.61380000000003</v>
      </c>
      <c r="FQ184" s="1742">
        <v>515.49279999999999</v>
      </c>
      <c r="FR184" s="1742">
        <v>446.68020000000007</v>
      </c>
      <c r="FS184" s="1742">
        <v>464.29360000000003</v>
      </c>
      <c r="FT184" s="1742">
        <v>67.499800000000008</v>
      </c>
      <c r="FU184" s="1742">
        <v>0</v>
      </c>
      <c r="FV184" s="1742">
        <v>105.024</v>
      </c>
      <c r="FW184" s="1742">
        <v>45.510400000000004</v>
      </c>
      <c r="FX184" s="1742">
        <v>126.90400000000001</v>
      </c>
      <c r="FY184" s="1742">
        <v>119.79300000000001</v>
      </c>
      <c r="FZ184" s="1742">
        <v>148.01820000000004</v>
      </c>
      <c r="GA184" s="1742">
        <v>184.01079999999999</v>
      </c>
      <c r="GB184" s="1742">
        <v>167.0538</v>
      </c>
      <c r="GC184" s="1742" t="s">
        <v>2861</v>
      </c>
      <c r="GD184" s="1742">
        <v>208.29760000000002</v>
      </c>
      <c r="GE184" s="1742" t="s">
        <v>2861</v>
      </c>
      <c r="GF184" s="1742" t="s">
        <v>2861</v>
      </c>
      <c r="GG184" s="1742">
        <v>165.30340000000001</v>
      </c>
      <c r="GH184" s="1742">
        <v>190.24660000000003</v>
      </c>
      <c r="GI184" s="1742">
        <v>258.29340000000002</v>
      </c>
      <c r="GJ184" s="1742">
        <v>217.37780000000001</v>
      </c>
      <c r="GK184" s="1742">
        <v>126.57580000000002</v>
      </c>
      <c r="GL184" s="1742">
        <v>68.484400000000008</v>
      </c>
      <c r="GM184" s="1742">
        <v>123.73140000000001</v>
      </c>
      <c r="GN184" s="1742">
        <v>164.42820000000003</v>
      </c>
      <c r="GO184" s="1742">
        <v>302.1628</v>
      </c>
      <c r="GP184" s="1742">
        <v>289.47240000000005</v>
      </c>
      <c r="GQ184" s="1742">
        <v>213.0018</v>
      </c>
      <c r="GR184" s="1742">
        <v>329.84100000000001</v>
      </c>
      <c r="GS184" s="1742">
        <v>251.83880000000002</v>
      </c>
      <c r="GT184" s="1742">
        <v>304.78840000000002</v>
      </c>
      <c r="GU184" s="1742">
        <v>318.68220000000002</v>
      </c>
      <c r="GV184" s="1742">
        <v>342.64080000000001</v>
      </c>
      <c r="GW184" s="1742" t="s">
        <v>2861</v>
      </c>
      <c r="GX184" s="1742">
        <v>325.79320000000001</v>
      </c>
      <c r="GY184" s="1742" t="s">
        <v>2861</v>
      </c>
      <c r="GZ184" s="1742" t="s">
        <v>2861</v>
      </c>
      <c r="HA184" s="1742" t="s">
        <v>2861</v>
      </c>
      <c r="HB184" s="1742" t="s">
        <v>2861</v>
      </c>
      <c r="HC184" s="1744" t="s">
        <v>2861</v>
      </c>
      <c r="HD184" s="1745" t="s">
        <v>4869</v>
      </c>
      <c r="HE184" s="1746" t="s">
        <v>4717</v>
      </c>
      <c r="HF184" s="1747">
        <v>402</v>
      </c>
    </row>
    <row r="185" spans="2:214" ht="12.95" hidden="1" customHeight="1">
      <c r="B185" s="1738">
        <v>403</v>
      </c>
      <c r="C185" s="1739" t="s">
        <v>4717</v>
      </c>
      <c r="D185" s="1740" t="s">
        <v>4870</v>
      </c>
      <c r="E185" s="1748">
        <v>2061.2020000000002</v>
      </c>
      <c r="F185" s="1743">
        <v>2183.2924000000003</v>
      </c>
      <c r="G185" s="1743">
        <v>2271.0312000000004</v>
      </c>
      <c r="H185" s="1743">
        <v>2084.2853999999998</v>
      </c>
      <c r="I185" s="1743">
        <v>2171.9148</v>
      </c>
      <c r="J185" s="1743">
        <v>2119.5122000000001</v>
      </c>
      <c r="K185" s="1743">
        <v>2051.3559999999998</v>
      </c>
      <c r="L185" s="1743">
        <v>2195.8733999999999</v>
      </c>
      <c r="M185" s="1743">
        <v>2069.7352000000001</v>
      </c>
      <c r="N185" s="1743">
        <v>2295.7556</v>
      </c>
      <c r="O185" s="1743">
        <v>1967.3368</v>
      </c>
      <c r="P185" s="1743">
        <v>1931.7818</v>
      </c>
      <c r="Q185" s="1743">
        <v>1948.6294</v>
      </c>
      <c r="R185" s="1743">
        <v>1884.4115999999999</v>
      </c>
      <c r="S185" s="1743">
        <v>1986.3724</v>
      </c>
      <c r="T185" s="1743">
        <v>2021.271</v>
      </c>
      <c r="U185" s="1743">
        <v>2036.04</v>
      </c>
      <c r="V185" s="1743">
        <v>2004.4234000000001</v>
      </c>
      <c r="W185" s="1743">
        <v>1683.8814</v>
      </c>
      <c r="X185" s="1743">
        <v>1825.0074</v>
      </c>
      <c r="Y185" s="1742">
        <v>1463.8814</v>
      </c>
      <c r="Z185" s="1742">
        <v>1470.4454000000001</v>
      </c>
      <c r="AA185" s="1742">
        <v>1443.4236000000003</v>
      </c>
      <c r="AB185" s="1742">
        <v>1563.6542000000002</v>
      </c>
      <c r="AC185" s="1742">
        <v>1372.3136000000002</v>
      </c>
      <c r="AD185" s="1742">
        <v>1322.8648000000001</v>
      </c>
      <c r="AE185" s="1742">
        <v>1296.2806000000003</v>
      </c>
      <c r="AF185" s="1742">
        <v>1465.0848000000001</v>
      </c>
      <c r="AG185" s="1742">
        <v>1388.1766000000002</v>
      </c>
      <c r="AH185" s="1742">
        <v>1231.1876000000002</v>
      </c>
      <c r="AI185" s="1742">
        <v>1280.1988000000001</v>
      </c>
      <c r="AJ185" s="1742">
        <v>1260.7256000000002</v>
      </c>
      <c r="AK185" s="1742">
        <v>1278.9954</v>
      </c>
      <c r="AL185" s="1742">
        <v>1384.1288000000002</v>
      </c>
      <c r="AM185" s="1742">
        <v>1335.3363999999999</v>
      </c>
      <c r="AN185" s="1742">
        <v>1285.2311999999999</v>
      </c>
      <c r="AO185" s="1742">
        <v>1187.6464000000001</v>
      </c>
      <c r="AP185" s="1742">
        <v>1156.2486000000001</v>
      </c>
      <c r="AQ185" s="1742">
        <v>1152.6384</v>
      </c>
      <c r="AR185" s="1742">
        <v>1217.075</v>
      </c>
      <c r="AS185" s="1742">
        <v>1170.5800000000002</v>
      </c>
      <c r="AT185" s="1742">
        <v>1176.2688000000001</v>
      </c>
      <c r="AU185" s="1742">
        <v>1146.4026000000001</v>
      </c>
      <c r="AV185" s="1742">
        <v>1106.1434000000002</v>
      </c>
      <c r="AW185" s="1742">
        <v>1220.4664</v>
      </c>
      <c r="AX185" s="1742">
        <v>1140.4950000000001</v>
      </c>
      <c r="AY185" s="1742">
        <v>1103.4084</v>
      </c>
      <c r="AZ185" s="1742">
        <v>1057.6792</v>
      </c>
      <c r="BA185" s="1742">
        <v>1072.6670000000001</v>
      </c>
      <c r="BB185" s="1742">
        <v>1078.5746000000001</v>
      </c>
      <c r="BC185" s="1742">
        <v>1093.6718000000001</v>
      </c>
      <c r="BD185" s="1742">
        <v>1040.5034000000001</v>
      </c>
      <c r="BE185" s="1742">
        <v>1076.4960000000001</v>
      </c>
      <c r="BF185" s="1742">
        <v>1098.376</v>
      </c>
      <c r="BG185" s="1742">
        <v>1123.2098000000001</v>
      </c>
      <c r="BH185" s="1742">
        <v>1018.2952</v>
      </c>
      <c r="BI185" s="1742">
        <v>1037.8778000000002</v>
      </c>
      <c r="BJ185" s="1742">
        <v>1023.8746000000001</v>
      </c>
      <c r="BK185" s="1742">
        <v>1040.7221999999999</v>
      </c>
      <c r="BL185" s="1742">
        <v>1012.6064000000001</v>
      </c>
      <c r="BM185" s="1742">
        <v>1019.4986</v>
      </c>
      <c r="BN185" s="1742">
        <v>1036.8932</v>
      </c>
      <c r="BO185" s="1742">
        <v>1027.8130000000001</v>
      </c>
      <c r="BP185" s="1742">
        <v>1036.1274000000001</v>
      </c>
      <c r="BQ185" s="1742">
        <v>1014.5756</v>
      </c>
      <c r="BR185" s="1742">
        <v>1055.163</v>
      </c>
      <c r="BS185" s="1742">
        <v>1048.9272000000001</v>
      </c>
      <c r="BT185" s="1742">
        <v>985.47519999999997</v>
      </c>
      <c r="BU185" s="1742">
        <v>987.55380000000014</v>
      </c>
      <c r="BV185" s="1742" t="s">
        <v>2861</v>
      </c>
      <c r="BW185" s="1742">
        <v>982.95900000000006</v>
      </c>
      <c r="BX185" s="1742">
        <v>995.97760000000005</v>
      </c>
      <c r="BY185" s="1742">
        <v>969.72160000000008</v>
      </c>
      <c r="BZ185" s="1742">
        <v>935.15120000000002</v>
      </c>
      <c r="CA185" s="1742">
        <v>1016.9824000000001</v>
      </c>
      <c r="CB185" s="1742">
        <v>981.86500000000012</v>
      </c>
      <c r="CC185" s="1742">
        <v>927.27440000000013</v>
      </c>
      <c r="CD185" s="1742">
        <v>995.8682</v>
      </c>
      <c r="CE185" s="1742">
        <v>1011.5124000000001</v>
      </c>
      <c r="CF185" s="1742">
        <v>1067.5252</v>
      </c>
      <c r="CG185" s="1742" t="s">
        <v>2861</v>
      </c>
      <c r="CH185" s="1742">
        <v>829.79900000000009</v>
      </c>
      <c r="CI185" s="1742">
        <v>818.31200000000001</v>
      </c>
      <c r="CJ185" s="1742">
        <v>848.5064000000001</v>
      </c>
      <c r="CK185" s="1742">
        <v>798.62</v>
      </c>
      <c r="CL185" s="1742">
        <v>776.74</v>
      </c>
      <c r="CM185" s="1742">
        <v>842.70820000000003</v>
      </c>
      <c r="CN185" s="1742">
        <v>875.3094000000001</v>
      </c>
      <c r="CO185" s="1742">
        <v>721.05540000000008</v>
      </c>
      <c r="CP185" s="1742">
        <v>704.86419999999998</v>
      </c>
      <c r="CQ185" s="1742">
        <v>669.96559999999999</v>
      </c>
      <c r="CR185" s="1742">
        <v>916.11560000000009</v>
      </c>
      <c r="CS185" s="1742">
        <v>935.37000000000012</v>
      </c>
      <c r="CT185" s="1742">
        <v>892.04759999999999</v>
      </c>
      <c r="CU185" s="1742">
        <v>937.12040000000013</v>
      </c>
      <c r="CV185" s="1742">
        <v>879.2478000000001</v>
      </c>
      <c r="CW185" s="1742">
        <v>929.24360000000001</v>
      </c>
      <c r="CX185" s="1742">
        <v>802.77719999999999</v>
      </c>
      <c r="CY185" s="1742">
        <v>842.92700000000002</v>
      </c>
      <c r="CZ185" s="1742">
        <v>709.02140000000009</v>
      </c>
      <c r="DA185" s="1742">
        <v>695.89340000000004</v>
      </c>
      <c r="DB185" s="1742">
        <v>736.04319999999996</v>
      </c>
      <c r="DC185" s="1742">
        <v>748.95240000000013</v>
      </c>
      <c r="DD185" s="1742">
        <v>818.20260000000007</v>
      </c>
      <c r="DE185" s="1742">
        <v>847.95940000000007</v>
      </c>
      <c r="DF185" s="1742">
        <v>791.39960000000008</v>
      </c>
      <c r="DG185" s="1742">
        <v>871.26160000000004</v>
      </c>
      <c r="DH185" s="1742">
        <v>705.41120000000001</v>
      </c>
      <c r="DI185" s="1742">
        <v>767.65980000000013</v>
      </c>
      <c r="DJ185" s="1742">
        <v>732.76120000000003</v>
      </c>
      <c r="DK185" s="1742">
        <v>678.38940000000002</v>
      </c>
      <c r="DL185" s="1742">
        <v>683.31240000000003</v>
      </c>
      <c r="DM185" s="1742">
        <v>713.50680000000011</v>
      </c>
      <c r="DN185" s="1742">
        <v>646.44460000000004</v>
      </c>
      <c r="DO185" s="1742">
        <v>744.13880000000006</v>
      </c>
      <c r="DP185" s="1742">
        <v>606.5136</v>
      </c>
      <c r="DQ185" s="1742">
        <v>675.54500000000007</v>
      </c>
      <c r="DR185" s="1742">
        <v>639.2242</v>
      </c>
      <c r="DS185" s="1742">
        <v>613.29640000000006</v>
      </c>
      <c r="DT185" s="1742">
        <v>602.90340000000003</v>
      </c>
      <c r="DU185" s="1742">
        <v>612.53060000000005</v>
      </c>
      <c r="DV185" s="1742">
        <v>606.29480000000012</v>
      </c>
      <c r="DW185" s="1742">
        <v>596.33940000000007</v>
      </c>
      <c r="DX185" s="1742">
        <v>576.53800000000001</v>
      </c>
      <c r="DY185" s="1742">
        <v>583.75840000000005</v>
      </c>
      <c r="DZ185" s="1742">
        <v>585.50880000000006</v>
      </c>
      <c r="EA185" s="1742">
        <v>567.34840000000008</v>
      </c>
      <c r="EB185" s="1742">
        <v>541.63940000000002</v>
      </c>
      <c r="EC185" s="1742">
        <v>559.03399999999999</v>
      </c>
      <c r="ED185" s="1742">
        <v>486.61120000000005</v>
      </c>
      <c r="EE185" s="1742">
        <v>585.18060000000003</v>
      </c>
      <c r="EF185" s="1742">
        <v>516.14920000000006</v>
      </c>
      <c r="EG185" s="1742">
        <v>555.86140000000012</v>
      </c>
      <c r="EH185" s="1742">
        <v>609.35800000000006</v>
      </c>
      <c r="EI185" s="1742">
        <v>639.2242</v>
      </c>
      <c r="EJ185" s="1742">
        <v>634.5200000000001</v>
      </c>
      <c r="EK185" s="1742">
        <v>685.17219999999998</v>
      </c>
      <c r="EL185" s="1742">
        <v>779.69380000000012</v>
      </c>
      <c r="EM185" s="1742">
        <v>545.35900000000004</v>
      </c>
      <c r="EN185" s="1742">
        <v>443.07000000000005</v>
      </c>
      <c r="EO185" s="1742">
        <v>492.5188</v>
      </c>
      <c r="EP185" s="1742">
        <v>424.69080000000002</v>
      </c>
      <c r="EQ185" s="1742">
        <v>416.59520000000003</v>
      </c>
      <c r="ER185" s="1742">
        <v>285.53400000000005</v>
      </c>
      <c r="ES185" s="1742">
        <v>336.62380000000002</v>
      </c>
      <c r="ET185" s="1742">
        <v>389.3546</v>
      </c>
      <c r="EU185" s="1742">
        <v>432.89580000000001</v>
      </c>
      <c r="EV185" s="1742">
        <v>459.15180000000004</v>
      </c>
      <c r="EW185" s="1742">
        <v>295.48940000000005</v>
      </c>
      <c r="EX185" s="1742">
        <v>380.82140000000004</v>
      </c>
      <c r="EY185" s="1742">
        <v>343.40660000000003</v>
      </c>
      <c r="EZ185" s="1742">
        <v>196.15420000000003</v>
      </c>
      <c r="FA185" s="1742">
        <v>127.12280000000001</v>
      </c>
      <c r="FB185" s="1742">
        <v>184.55780000000001</v>
      </c>
      <c r="FC185" s="1742">
        <v>265.73260000000005</v>
      </c>
      <c r="FD185" s="1742">
        <v>229.4118</v>
      </c>
      <c r="FE185" s="1742">
        <v>209.82920000000001</v>
      </c>
      <c r="FF185" s="1742">
        <v>509.69460000000004</v>
      </c>
      <c r="FG185" s="1742">
        <v>484.20440000000008</v>
      </c>
      <c r="FH185" s="1742">
        <v>549.07860000000005</v>
      </c>
      <c r="FI185" s="1742">
        <v>457.29200000000003</v>
      </c>
      <c r="FJ185" s="1742">
        <v>439.35040000000004</v>
      </c>
      <c r="FK185" s="1742">
        <v>468.01320000000004</v>
      </c>
      <c r="FL185" s="1742">
        <v>474.24900000000002</v>
      </c>
      <c r="FM185" s="1742">
        <v>414.18840000000006</v>
      </c>
      <c r="FN185" s="1742">
        <v>532.55920000000003</v>
      </c>
      <c r="FO185" s="1742">
        <v>504.88100000000003</v>
      </c>
      <c r="FP185" s="1742">
        <v>523.26020000000005</v>
      </c>
      <c r="FQ185" s="1742">
        <v>609.02980000000014</v>
      </c>
      <c r="FR185" s="1742">
        <v>540.21720000000005</v>
      </c>
      <c r="FS185" s="1742">
        <v>557.8306</v>
      </c>
      <c r="FT185" s="1742">
        <v>61.045200000000001</v>
      </c>
      <c r="FU185" s="1742">
        <v>106.2274</v>
      </c>
      <c r="FV185" s="1742">
        <v>0</v>
      </c>
      <c r="FW185" s="1742">
        <v>74.282600000000016</v>
      </c>
      <c r="FX185" s="1742">
        <v>41.134400000000007</v>
      </c>
      <c r="FY185" s="1742">
        <v>100.10100000000001</v>
      </c>
      <c r="FZ185" s="1742">
        <v>95.287400000000005</v>
      </c>
      <c r="GA185" s="1742">
        <v>121.87160000000002</v>
      </c>
      <c r="GB185" s="1742">
        <v>104.91460000000001</v>
      </c>
      <c r="GC185" s="1742" t="s">
        <v>2861</v>
      </c>
      <c r="GD185" s="1742">
        <v>146.1584</v>
      </c>
      <c r="GE185" s="1742" t="s">
        <v>2861</v>
      </c>
      <c r="GF185" s="1742" t="s">
        <v>2861</v>
      </c>
      <c r="GG185" s="1742">
        <v>93.865200000000002</v>
      </c>
      <c r="GH185" s="1742">
        <v>118.80840000000001</v>
      </c>
      <c r="GI185" s="1742">
        <v>186.7458</v>
      </c>
      <c r="GJ185" s="1742">
        <v>145.93960000000001</v>
      </c>
      <c r="GK185" s="1742">
        <v>142.00120000000001</v>
      </c>
      <c r="GL185" s="1742">
        <v>133.7962</v>
      </c>
      <c r="GM185" s="1742">
        <v>70.891199999999998</v>
      </c>
      <c r="GN185" s="1742">
        <v>179.85360000000003</v>
      </c>
      <c r="GO185" s="1742">
        <v>234.44420000000002</v>
      </c>
      <c r="GP185" s="1742">
        <v>218.03420000000003</v>
      </c>
      <c r="GQ185" s="1742">
        <v>219.34700000000001</v>
      </c>
      <c r="GR185" s="1742">
        <v>258.40280000000001</v>
      </c>
      <c r="GS185" s="1742">
        <v>180.40060000000003</v>
      </c>
      <c r="GT185" s="1742">
        <v>233.35020000000003</v>
      </c>
      <c r="GU185" s="1742">
        <v>247.24400000000003</v>
      </c>
      <c r="GV185" s="1742">
        <v>271.20260000000002</v>
      </c>
      <c r="GW185" s="1742" t="s">
        <v>2861</v>
      </c>
      <c r="GX185" s="1742">
        <v>254.35500000000002</v>
      </c>
      <c r="GY185" s="1742" t="s">
        <v>2861</v>
      </c>
      <c r="GZ185" s="1742" t="s">
        <v>2861</v>
      </c>
      <c r="HA185" s="1742" t="s">
        <v>2861</v>
      </c>
      <c r="HB185" s="1742" t="s">
        <v>2861</v>
      </c>
      <c r="HC185" s="1744" t="s">
        <v>2861</v>
      </c>
      <c r="HD185" s="1745" t="s">
        <v>4870</v>
      </c>
      <c r="HE185" s="1746" t="s">
        <v>4717</v>
      </c>
      <c r="HF185" s="1747">
        <v>403</v>
      </c>
    </row>
    <row r="186" spans="2:214" ht="12.95" hidden="1" customHeight="1">
      <c r="B186" s="1738">
        <v>404</v>
      </c>
      <c r="C186" s="1739" t="s">
        <v>4717</v>
      </c>
      <c r="D186" s="1740" t="s">
        <v>4871</v>
      </c>
      <c r="E186" s="1748">
        <v>2001.4696000000001</v>
      </c>
      <c r="F186" s="1743">
        <v>2123.5600000000004</v>
      </c>
      <c r="G186" s="1743">
        <v>2211.2988000000005</v>
      </c>
      <c r="H186" s="1743">
        <v>2024.5530000000001</v>
      </c>
      <c r="I186" s="1743">
        <v>2112.1824000000001</v>
      </c>
      <c r="J186" s="1743">
        <v>2059.7798000000003</v>
      </c>
      <c r="K186" s="1743">
        <v>1991.6236000000001</v>
      </c>
      <c r="L186" s="1743">
        <v>2136.1410000000001</v>
      </c>
      <c r="M186" s="1743">
        <v>2010.0028000000002</v>
      </c>
      <c r="N186" s="1743">
        <v>2236.0232000000001</v>
      </c>
      <c r="O186" s="1743">
        <v>1907.6044000000002</v>
      </c>
      <c r="P186" s="1743">
        <v>1872.0494000000001</v>
      </c>
      <c r="Q186" s="1743">
        <v>1888.8970000000002</v>
      </c>
      <c r="R186" s="1743">
        <v>1824.6792</v>
      </c>
      <c r="S186" s="1743">
        <v>1926.64</v>
      </c>
      <c r="T186" s="1743">
        <v>1961.5386000000001</v>
      </c>
      <c r="U186" s="1743">
        <v>1976.3076000000001</v>
      </c>
      <c r="V186" s="1743">
        <v>1944.6910000000003</v>
      </c>
      <c r="W186" s="1743">
        <v>1624.1490000000001</v>
      </c>
      <c r="X186" s="1743">
        <v>1765.2750000000001</v>
      </c>
      <c r="Y186" s="1742">
        <v>1404.1490000000001</v>
      </c>
      <c r="Z186" s="1742">
        <v>1410.7130000000002</v>
      </c>
      <c r="AA186" s="1742">
        <v>1383.6912</v>
      </c>
      <c r="AB186" s="1742">
        <v>1503.9218000000001</v>
      </c>
      <c r="AC186" s="1742">
        <v>1312.5812000000001</v>
      </c>
      <c r="AD186" s="1742">
        <v>1263.1324</v>
      </c>
      <c r="AE186" s="1742">
        <v>1236.5482</v>
      </c>
      <c r="AF186" s="1742">
        <v>1405.3524</v>
      </c>
      <c r="AG186" s="1742">
        <v>1328.4442000000001</v>
      </c>
      <c r="AH186" s="1742">
        <v>1171.4552000000001</v>
      </c>
      <c r="AI186" s="1742">
        <v>1220.4664</v>
      </c>
      <c r="AJ186" s="1742">
        <v>1200.9932000000001</v>
      </c>
      <c r="AK186" s="1742">
        <v>1219.2630000000001</v>
      </c>
      <c r="AL186" s="1742">
        <v>1324.3964000000001</v>
      </c>
      <c r="AM186" s="1742">
        <v>1275.604</v>
      </c>
      <c r="AN186" s="1742">
        <v>1225.4988000000001</v>
      </c>
      <c r="AO186" s="1742">
        <v>1127.914</v>
      </c>
      <c r="AP186" s="1742">
        <v>1096.5162</v>
      </c>
      <c r="AQ186" s="1742">
        <v>1092.9060000000002</v>
      </c>
      <c r="AR186" s="1742">
        <v>1157.3426000000002</v>
      </c>
      <c r="AS186" s="1742">
        <v>1110.8476000000001</v>
      </c>
      <c r="AT186" s="1742">
        <v>1116.5364000000002</v>
      </c>
      <c r="AU186" s="1742">
        <v>1086.6702</v>
      </c>
      <c r="AV186" s="1742">
        <v>1046.4110000000001</v>
      </c>
      <c r="AW186" s="1742">
        <v>1160.7340000000002</v>
      </c>
      <c r="AX186" s="1742">
        <v>1080.7626</v>
      </c>
      <c r="AY186" s="1742">
        <v>1043.6760000000002</v>
      </c>
      <c r="AZ186" s="1742">
        <v>997.94680000000017</v>
      </c>
      <c r="BA186" s="1742">
        <v>1012.9346</v>
      </c>
      <c r="BB186" s="1742">
        <v>1018.8422</v>
      </c>
      <c r="BC186" s="1742">
        <v>1033.9394000000002</v>
      </c>
      <c r="BD186" s="1742">
        <v>980.77100000000007</v>
      </c>
      <c r="BE186" s="1742">
        <v>1016.7636</v>
      </c>
      <c r="BF186" s="1742">
        <v>1038.6436000000001</v>
      </c>
      <c r="BG186" s="1742">
        <v>1063.4774000000002</v>
      </c>
      <c r="BH186" s="1742">
        <v>958.56280000000015</v>
      </c>
      <c r="BI186" s="1742">
        <v>978.14540000000011</v>
      </c>
      <c r="BJ186" s="1742">
        <v>964.1422</v>
      </c>
      <c r="BK186" s="1742">
        <v>980.98980000000017</v>
      </c>
      <c r="BL186" s="1742">
        <v>952.87400000000002</v>
      </c>
      <c r="BM186" s="1742">
        <v>959.76620000000003</v>
      </c>
      <c r="BN186" s="1742">
        <v>977.16080000000011</v>
      </c>
      <c r="BO186" s="1742">
        <v>968.0806</v>
      </c>
      <c r="BP186" s="1742">
        <v>976.3950000000001</v>
      </c>
      <c r="BQ186" s="1742">
        <v>954.84320000000002</v>
      </c>
      <c r="BR186" s="1742">
        <v>995.43060000000003</v>
      </c>
      <c r="BS186" s="1742">
        <v>989.1948000000001</v>
      </c>
      <c r="BT186" s="1742">
        <v>925.7428000000001</v>
      </c>
      <c r="BU186" s="1742">
        <v>927.82140000000004</v>
      </c>
      <c r="BV186" s="1742" t="s">
        <v>2861</v>
      </c>
      <c r="BW186" s="1742">
        <v>923.22660000000008</v>
      </c>
      <c r="BX186" s="1742">
        <v>936.24520000000007</v>
      </c>
      <c r="BY186" s="1742">
        <v>909.98919999999998</v>
      </c>
      <c r="BZ186" s="1742">
        <v>875.41880000000015</v>
      </c>
      <c r="CA186" s="1742">
        <v>957.25000000000011</v>
      </c>
      <c r="CB186" s="1742">
        <v>922.13260000000002</v>
      </c>
      <c r="CC186" s="1742">
        <v>867.54200000000003</v>
      </c>
      <c r="CD186" s="1742">
        <v>936.13580000000013</v>
      </c>
      <c r="CE186" s="1742">
        <v>951.78000000000009</v>
      </c>
      <c r="CF186" s="1742">
        <v>1007.7928000000002</v>
      </c>
      <c r="CG186" s="1742" t="s">
        <v>2861</v>
      </c>
      <c r="CH186" s="1742">
        <v>770.06659999999999</v>
      </c>
      <c r="CI186" s="1742">
        <v>758.57960000000003</v>
      </c>
      <c r="CJ186" s="1742">
        <v>788.77400000000011</v>
      </c>
      <c r="CK186" s="1742">
        <v>738.88760000000002</v>
      </c>
      <c r="CL186" s="1742">
        <v>717.00760000000002</v>
      </c>
      <c r="CM186" s="1742">
        <v>782.97580000000016</v>
      </c>
      <c r="CN186" s="1742">
        <v>815.57700000000011</v>
      </c>
      <c r="CO186" s="1742">
        <v>661.32300000000009</v>
      </c>
      <c r="CP186" s="1742">
        <v>645.13180000000011</v>
      </c>
      <c r="CQ186" s="1742">
        <v>610.23320000000001</v>
      </c>
      <c r="CR186" s="1742">
        <v>856.38319999999999</v>
      </c>
      <c r="CS186" s="1742">
        <v>875.63760000000002</v>
      </c>
      <c r="CT186" s="1742">
        <v>832.3152</v>
      </c>
      <c r="CU186" s="1742">
        <v>877.38800000000003</v>
      </c>
      <c r="CV186" s="1742">
        <v>819.51540000000011</v>
      </c>
      <c r="CW186" s="1742">
        <v>869.51120000000003</v>
      </c>
      <c r="CX186" s="1742">
        <v>743.04480000000012</v>
      </c>
      <c r="CY186" s="1742">
        <v>783.19460000000004</v>
      </c>
      <c r="CZ186" s="1742">
        <v>649.2890000000001</v>
      </c>
      <c r="DA186" s="1742">
        <v>636.16100000000006</v>
      </c>
      <c r="DB186" s="1742">
        <v>676.31080000000009</v>
      </c>
      <c r="DC186" s="1742">
        <v>689.22</v>
      </c>
      <c r="DD186" s="1742">
        <v>758.47019999999998</v>
      </c>
      <c r="DE186" s="1742">
        <v>788.22700000000009</v>
      </c>
      <c r="DF186" s="1742">
        <v>731.66719999999998</v>
      </c>
      <c r="DG186" s="1742">
        <v>811.52920000000006</v>
      </c>
      <c r="DH186" s="1742">
        <v>645.67880000000014</v>
      </c>
      <c r="DI186" s="1742">
        <v>707.92740000000003</v>
      </c>
      <c r="DJ186" s="1742">
        <v>673.02880000000005</v>
      </c>
      <c r="DK186" s="1742">
        <v>618.65700000000004</v>
      </c>
      <c r="DL186" s="1742">
        <v>623.58000000000004</v>
      </c>
      <c r="DM186" s="1742">
        <v>653.77440000000013</v>
      </c>
      <c r="DN186" s="1742">
        <v>586.71219999999994</v>
      </c>
      <c r="DO186" s="1742">
        <v>684.40640000000008</v>
      </c>
      <c r="DP186" s="1742">
        <v>546.78120000000001</v>
      </c>
      <c r="DQ186" s="1742">
        <v>615.81259999999997</v>
      </c>
      <c r="DR186" s="1742">
        <v>579.49180000000013</v>
      </c>
      <c r="DS186" s="1742">
        <v>553.56400000000008</v>
      </c>
      <c r="DT186" s="1742">
        <v>543.17100000000005</v>
      </c>
      <c r="DU186" s="1742">
        <v>552.79820000000007</v>
      </c>
      <c r="DV186" s="1742">
        <v>546.56240000000003</v>
      </c>
      <c r="DW186" s="1742">
        <v>536.60700000000008</v>
      </c>
      <c r="DX186" s="1742">
        <v>516.80560000000003</v>
      </c>
      <c r="DY186" s="1742">
        <v>524.02600000000007</v>
      </c>
      <c r="DZ186" s="1742">
        <v>525.77640000000008</v>
      </c>
      <c r="EA186" s="1742">
        <v>507.61600000000004</v>
      </c>
      <c r="EB186" s="1742">
        <v>481.90700000000004</v>
      </c>
      <c r="EC186" s="1742">
        <v>499.30160000000001</v>
      </c>
      <c r="ED186" s="1742">
        <v>426.87880000000001</v>
      </c>
      <c r="EE186" s="1742">
        <v>525.44820000000004</v>
      </c>
      <c r="EF186" s="1742">
        <v>456.41680000000002</v>
      </c>
      <c r="EG186" s="1742">
        <v>496.12900000000002</v>
      </c>
      <c r="EH186" s="1742">
        <v>549.62559999999996</v>
      </c>
      <c r="EI186" s="1742">
        <v>579.49180000000013</v>
      </c>
      <c r="EJ186" s="1742">
        <v>574.7876</v>
      </c>
      <c r="EK186" s="1742">
        <v>625.4398000000001</v>
      </c>
      <c r="EL186" s="1742">
        <v>719.96140000000003</v>
      </c>
      <c r="EM186" s="1742">
        <v>485.6266</v>
      </c>
      <c r="EN186" s="1742">
        <v>383.33760000000001</v>
      </c>
      <c r="EO186" s="1742">
        <v>432.78640000000007</v>
      </c>
      <c r="EP186" s="1742">
        <v>364.95840000000004</v>
      </c>
      <c r="EQ186" s="1742">
        <v>356.86279999999999</v>
      </c>
      <c r="ER186" s="1742">
        <v>225.80160000000004</v>
      </c>
      <c r="ES186" s="1742">
        <v>276.89140000000003</v>
      </c>
      <c r="ET186" s="1742">
        <v>329.62220000000002</v>
      </c>
      <c r="EU186" s="1742">
        <v>373.16340000000008</v>
      </c>
      <c r="EV186" s="1742">
        <v>399.41940000000005</v>
      </c>
      <c r="EW186" s="1742">
        <v>235.75700000000001</v>
      </c>
      <c r="EX186" s="1742">
        <v>321.089</v>
      </c>
      <c r="EY186" s="1742">
        <v>283.67420000000004</v>
      </c>
      <c r="EZ186" s="1742">
        <v>136.42180000000002</v>
      </c>
      <c r="FA186" s="1742">
        <v>67.3904</v>
      </c>
      <c r="FB186" s="1742">
        <v>124.8254</v>
      </c>
      <c r="FC186" s="1742">
        <v>206.00020000000004</v>
      </c>
      <c r="FD186" s="1742">
        <v>169.67940000000002</v>
      </c>
      <c r="FE186" s="1742">
        <v>150.0968</v>
      </c>
      <c r="FF186" s="1742">
        <v>449.96220000000005</v>
      </c>
      <c r="FG186" s="1742">
        <v>424.47200000000004</v>
      </c>
      <c r="FH186" s="1742">
        <v>489.34620000000007</v>
      </c>
      <c r="FI186" s="1742">
        <v>397.55959999999999</v>
      </c>
      <c r="FJ186" s="1742">
        <v>379.61800000000005</v>
      </c>
      <c r="FK186" s="1742">
        <v>408.2808</v>
      </c>
      <c r="FL186" s="1742">
        <v>414.51659999999998</v>
      </c>
      <c r="FM186" s="1742">
        <v>354.45600000000002</v>
      </c>
      <c r="FN186" s="1742">
        <v>472.82680000000005</v>
      </c>
      <c r="FO186" s="1742">
        <v>445.14859999999999</v>
      </c>
      <c r="FP186" s="1742">
        <v>463.52780000000001</v>
      </c>
      <c r="FQ186" s="1742">
        <v>549.29740000000004</v>
      </c>
      <c r="FR186" s="1742">
        <v>480.48480000000001</v>
      </c>
      <c r="FS186" s="1742">
        <v>498.09820000000008</v>
      </c>
      <c r="FT186" s="1742">
        <v>48.573599999999999</v>
      </c>
      <c r="FU186" s="1742">
        <v>46.495000000000005</v>
      </c>
      <c r="FV186" s="1742">
        <v>74.173200000000008</v>
      </c>
      <c r="FW186" s="1742">
        <v>0</v>
      </c>
      <c r="FX186" s="1742">
        <v>102.17960000000001</v>
      </c>
      <c r="FY186" s="1742">
        <v>100.86680000000001</v>
      </c>
      <c r="FZ186" s="1742">
        <v>129.09200000000001</v>
      </c>
      <c r="GA186" s="1742">
        <v>159.39580000000001</v>
      </c>
      <c r="GB186" s="1742">
        <v>142.43879999999999</v>
      </c>
      <c r="GC186" s="1742" t="s">
        <v>2861</v>
      </c>
      <c r="GD186" s="1742">
        <v>183.68260000000001</v>
      </c>
      <c r="GE186" s="1742" t="s">
        <v>2861</v>
      </c>
      <c r="GF186" s="1742" t="s">
        <v>2861</v>
      </c>
      <c r="GG186" s="1742">
        <v>141.89179999999999</v>
      </c>
      <c r="GH186" s="1742">
        <v>166.83500000000001</v>
      </c>
      <c r="GI186" s="1742">
        <v>234.7724</v>
      </c>
      <c r="GJ186" s="1742">
        <v>193.96620000000001</v>
      </c>
      <c r="GK186" s="1742">
        <v>145.93960000000001</v>
      </c>
      <c r="GL186" s="1742">
        <v>87.738800000000012</v>
      </c>
      <c r="GM186" s="1742">
        <v>93.208800000000011</v>
      </c>
      <c r="GN186" s="1742">
        <v>183.792</v>
      </c>
      <c r="GO186" s="1742">
        <v>282.4708</v>
      </c>
      <c r="GP186" s="1742">
        <v>266.06080000000003</v>
      </c>
      <c r="GQ186" s="1742">
        <v>232.36560000000003</v>
      </c>
      <c r="GR186" s="1742">
        <v>306.42940000000004</v>
      </c>
      <c r="GS186" s="1742">
        <v>228.42720000000003</v>
      </c>
      <c r="GT186" s="1742">
        <v>281.3768</v>
      </c>
      <c r="GU186" s="1742">
        <v>295.2706</v>
      </c>
      <c r="GV186" s="1742">
        <v>319.22920000000005</v>
      </c>
      <c r="GW186" s="1742" t="s">
        <v>2861</v>
      </c>
      <c r="GX186" s="1742">
        <v>302.38159999999999</v>
      </c>
      <c r="GY186" s="1742" t="s">
        <v>2861</v>
      </c>
      <c r="GZ186" s="1742" t="s">
        <v>2861</v>
      </c>
      <c r="HA186" s="1742" t="s">
        <v>2861</v>
      </c>
      <c r="HB186" s="1742" t="s">
        <v>2861</v>
      </c>
      <c r="HC186" s="1744" t="s">
        <v>2861</v>
      </c>
      <c r="HD186" s="1745" t="s">
        <v>4871</v>
      </c>
      <c r="HE186" s="1746" t="s">
        <v>4717</v>
      </c>
      <c r="HF186" s="1747">
        <v>404</v>
      </c>
    </row>
    <row r="187" spans="2:214" ht="12.95" hidden="1" customHeight="1">
      <c r="B187" s="1738">
        <v>411</v>
      </c>
      <c r="C187" s="1739" t="s">
        <v>4718</v>
      </c>
      <c r="D187" s="1740" t="s">
        <v>4718</v>
      </c>
      <c r="E187" s="1748">
        <v>2084.1759999999999</v>
      </c>
      <c r="F187" s="1743">
        <v>2206.2664</v>
      </c>
      <c r="G187" s="1743">
        <v>2294.0052000000001</v>
      </c>
      <c r="H187" s="1743">
        <v>2107.2593999999999</v>
      </c>
      <c r="I187" s="1743">
        <v>2194.8887999999997</v>
      </c>
      <c r="J187" s="1743">
        <v>2142.4861999999998</v>
      </c>
      <c r="K187" s="1743">
        <v>2074.33</v>
      </c>
      <c r="L187" s="1743">
        <v>2218.8473999999997</v>
      </c>
      <c r="M187" s="1743">
        <v>2092.7092000000002</v>
      </c>
      <c r="N187" s="1743">
        <v>2318.7295999999997</v>
      </c>
      <c r="O187" s="1743">
        <v>1990.3108</v>
      </c>
      <c r="P187" s="1743">
        <v>1954.7557999999999</v>
      </c>
      <c r="Q187" s="1743">
        <v>1971.6034</v>
      </c>
      <c r="R187" s="1743">
        <v>1907.3856000000001</v>
      </c>
      <c r="S187" s="1743">
        <v>2009.3463999999999</v>
      </c>
      <c r="T187" s="1743">
        <v>2044.2449999999999</v>
      </c>
      <c r="U187" s="1743">
        <v>2059.0140000000001</v>
      </c>
      <c r="V187" s="1743">
        <v>2027.3973999999998</v>
      </c>
      <c r="W187" s="1743">
        <v>1706.8553999999999</v>
      </c>
      <c r="X187" s="1743">
        <v>1847.9813999999999</v>
      </c>
      <c r="Y187" s="1742">
        <v>1486.8553999999999</v>
      </c>
      <c r="Z187" s="1742">
        <v>1493.4194</v>
      </c>
      <c r="AA187" s="1742">
        <v>1466.3976000000002</v>
      </c>
      <c r="AB187" s="1742">
        <v>1586.6282000000001</v>
      </c>
      <c r="AC187" s="1742">
        <v>1395.2876000000001</v>
      </c>
      <c r="AD187" s="1742">
        <v>1345.8388000000002</v>
      </c>
      <c r="AE187" s="1742">
        <v>1319.2546000000002</v>
      </c>
      <c r="AF187" s="1742">
        <v>1488.0588000000002</v>
      </c>
      <c r="AG187" s="1742">
        <v>1411.1506000000002</v>
      </c>
      <c r="AH187" s="1742">
        <v>1254.1616000000001</v>
      </c>
      <c r="AI187" s="1742">
        <v>1303.1728000000001</v>
      </c>
      <c r="AJ187" s="1742">
        <v>1283.6996000000001</v>
      </c>
      <c r="AK187" s="1742">
        <v>1301.9694</v>
      </c>
      <c r="AL187" s="1742">
        <v>1407.1028000000001</v>
      </c>
      <c r="AM187" s="1742">
        <v>1358.3104000000001</v>
      </c>
      <c r="AN187" s="1742">
        <v>1308.0958000000001</v>
      </c>
      <c r="AO187" s="1742">
        <v>1210.5110000000002</v>
      </c>
      <c r="AP187" s="1742">
        <v>1179.2226000000003</v>
      </c>
      <c r="AQ187" s="1742">
        <v>1175.6124</v>
      </c>
      <c r="AR187" s="1742">
        <v>1239.9396000000002</v>
      </c>
      <c r="AS187" s="1742">
        <v>1193.5540000000001</v>
      </c>
      <c r="AT187" s="1742">
        <v>1199.1333999999999</v>
      </c>
      <c r="AU187" s="1742">
        <v>1169.3766000000003</v>
      </c>
      <c r="AV187" s="1742">
        <v>1129.008</v>
      </c>
      <c r="AW187" s="1742">
        <v>1243.4404</v>
      </c>
      <c r="AX187" s="1742">
        <v>1163.4690000000001</v>
      </c>
      <c r="AY187" s="1742">
        <v>1126.3824</v>
      </c>
      <c r="AZ187" s="1742">
        <v>1080.6532</v>
      </c>
      <c r="BA187" s="1742">
        <v>1095.6410000000001</v>
      </c>
      <c r="BB187" s="1742">
        <v>1101.5486000000001</v>
      </c>
      <c r="BC187" s="1742">
        <v>1116.5364000000002</v>
      </c>
      <c r="BD187" s="1742">
        <v>1063.4774000000002</v>
      </c>
      <c r="BE187" s="1742">
        <v>1099.47</v>
      </c>
      <c r="BF187" s="1742">
        <v>1121.3500000000001</v>
      </c>
      <c r="BG187" s="1742">
        <v>1146.1838000000002</v>
      </c>
      <c r="BH187" s="1742">
        <v>1041.1598000000001</v>
      </c>
      <c r="BI187" s="1742">
        <v>1060.8518000000001</v>
      </c>
      <c r="BJ187" s="1742">
        <v>1046.8486</v>
      </c>
      <c r="BK187" s="1742">
        <v>1063.6962000000001</v>
      </c>
      <c r="BL187" s="1742">
        <v>1035.5804000000001</v>
      </c>
      <c r="BM187" s="1742">
        <v>1042.3632</v>
      </c>
      <c r="BN187" s="1742">
        <v>1059.8672000000001</v>
      </c>
      <c r="BO187" s="1742">
        <v>1050.6776</v>
      </c>
      <c r="BP187" s="1742">
        <v>1059.1014</v>
      </c>
      <c r="BQ187" s="1742">
        <v>1037.5496000000001</v>
      </c>
      <c r="BR187" s="1742">
        <v>1078.1370000000002</v>
      </c>
      <c r="BS187" s="1742">
        <v>1071.9012</v>
      </c>
      <c r="BT187" s="1742">
        <v>1008.3398000000001</v>
      </c>
      <c r="BU187" s="1742">
        <v>1010.4184000000001</v>
      </c>
      <c r="BV187" s="1742" t="s">
        <v>2861</v>
      </c>
      <c r="BW187" s="1742">
        <v>1005.9330000000001</v>
      </c>
      <c r="BX187" s="1742">
        <v>1018.9516000000001</v>
      </c>
      <c r="BY187" s="1742">
        <v>992.69560000000001</v>
      </c>
      <c r="BZ187" s="1742">
        <v>958.12520000000006</v>
      </c>
      <c r="CA187" s="1742">
        <v>1039.9564</v>
      </c>
      <c r="CB187" s="1742">
        <v>1004.8390000000001</v>
      </c>
      <c r="CC187" s="1742">
        <v>950.24840000000006</v>
      </c>
      <c r="CD187" s="1742">
        <v>1018.8422</v>
      </c>
      <c r="CE187" s="1742">
        <v>1034.3770000000002</v>
      </c>
      <c r="CF187" s="1742">
        <v>1090.3898000000002</v>
      </c>
      <c r="CG187" s="1742" t="s">
        <v>2861</v>
      </c>
      <c r="CH187" s="1742">
        <v>852.77300000000002</v>
      </c>
      <c r="CI187" s="1742">
        <v>841.28600000000006</v>
      </c>
      <c r="CJ187" s="1742">
        <v>871.37100000000009</v>
      </c>
      <c r="CK187" s="1742">
        <v>821.59400000000005</v>
      </c>
      <c r="CL187" s="1742">
        <v>799.6046</v>
      </c>
      <c r="CM187" s="1742">
        <v>865.57280000000014</v>
      </c>
      <c r="CN187" s="1742">
        <v>898.17400000000009</v>
      </c>
      <c r="CO187" s="1742">
        <v>743.92000000000007</v>
      </c>
      <c r="CP187" s="1742">
        <v>727.72880000000009</v>
      </c>
      <c r="CQ187" s="1742">
        <v>692.93960000000004</v>
      </c>
      <c r="CR187" s="1742">
        <v>938.98019999999997</v>
      </c>
      <c r="CS187" s="1742">
        <v>958.34400000000005</v>
      </c>
      <c r="CT187" s="1742">
        <v>915.02160000000003</v>
      </c>
      <c r="CU187" s="1742">
        <v>960.09440000000006</v>
      </c>
      <c r="CV187" s="1742">
        <v>902.22180000000014</v>
      </c>
      <c r="CW187" s="1742">
        <v>952.21760000000006</v>
      </c>
      <c r="CX187" s="1742">
        <v>825.75120000000004</v>
      </c>
      <c r="CY187" s="1742">
        <v>865.90100000000007</v>
      </c>
      <c r="CZ187" s="1742">
        <v>731.99540000000013</v>
      </c>
      <c r="DA187" s="1742">
        <v>718.86740000000009</v>
      </c>
      <c r="DB187" s="1742">
        <v>758.90780000000007</v>
      </c>
      <c r="DC187" s="1742">
        <v>771.92640000000006</v>
      </c>
      <c r="DD187" s="1742">
        <v>841.17660000000001</v>
      </c>
      <c r="DE187" s="1742">
        <v>870.93340000000012</v>
      </c>
      <c r="DF187" s="1742">
        <v>814.37360000000001</v>
      </c>
      <c r="DG187" s="1742">
        <v>894.23560000000009</v>
      </c>
      <c r="DH187" s="1742">
        <v>728.27580000000012</v>
      </c>
      <c r="DI187" s="1742">
        <v>790.63380000000006</v>
      </c>
      <c r="DJ187" s="1742">
        <v>755.73519999999996</v>
      </c>
      <c r="DK187" s="1742">
        <v>701.36340000000007</v>
      </c>
      <c r="DL187" s="1742">
        <v>706.17700000000002</v>
      </c>
      <c r="DM187" s="1742">
        <v>736.48080000000016</v>
      </c>
      <c r="DN187" s="1742">
        <v>669.41859999999997</v>
      </c>
      <c r="DO187" s="1742">
        <v>767.11280000000011</v>
      </c>
      <c r="DP187" s="1742">
        <v>629.48760000000004</v>
      </c>
      <c r="DQ187" s="1742">
        <v>698.51900000000001</v>
      </c>
      <c r="DR187" s="1742">
        <v>662.08880000000011</v>
      </c>
      <c r="DS187" s="1742">
        <v>636.27040000000011</v>
      </c>
      <c r="DT187" s="1742">
        <v>625.87740000000008</v>
      </c>
      <c r="DU187" s="1742">
        <v>635.50459999999998</v>
      </c>
      <c r="DV187" s="1742">
        <v>629.15940000000012</v>
      </c>
      <c r="DW187" s="1742">
        <v>619.20400000000006</v>
      </c>
      <c r="DX187" s="1742">
        <v>599.51200000000006</v>
      </c>
      <c r="DY187" s="1742">
        <v>606.62300000000005</v>
      </c>
      <c r="DZ187" s="1742">
        <v>608.48280000000011</v>
      </c>
      <c r="EA187" s="1742">
        <v>590.32240000000002</v>
      </c>
      <c r="EB187" s="1742">
        <v>564.50400000000002</v>
      </c>
      <c r="EC187" s="1742">
        <v>582.00800000000004</v>
      </c>
      <c r="ED187" s="1742">
        <v>509.47580000000005</v>
      </c>
      <c r="EE187" s="1742">
        <v>608.15460000000007</v>
      </c>
      <c r="EF187" s="1742">
        <v>539.1232</v>
      </c>
      <c r="EG187" s="1742">
        <v>578.83540000000005</v>
      </c>
      <c r="EH187" s="1742">
        <v>632.33199999999999</v>
      </c>
      <c r="EI187" s="1742">
        <v>662.08880000000011</v>
      </c>
      <c r="EJ187" s="1742">
        <v>657.49400000000003</v>
      </c>
      <c r="EK187" s="1742">
        <v>708.14620000000002</v>
      </c>
      <c r="EL187" s="1742">
        <v>802.66780000000006</v>
      </c>
      <c r="EM187" s="1742">
        <v>568.22360000000003</v>
      </c>
      <c r="EN187" s="1742">
        <v>465.93459999999999</v>
      </c>
      <c r="EO187" s="1742">
        <v>515.38340000000005</v>
      </c>
      <c r="EP187" s="1742">
        <v>447.66480000000001</v>
      </c>
      <c r="EQ187" s="1742">
        <v>439.56920000000002</v>
      </c>
      <c r="ER187" s="1742">
        <v>308.50800000000004</v>
      </c>
      <c r="ES187" s="1742">
        <v>359.59780000000001</v>
      </c>
      <c r="ET187" s="1742">
        <v>412.21920000000006</v>
      </c>
      <c r="EU187" s="1742">
        <v>455.8698</v>
      </c>
      <c r="EV187" s="1742">
        <v>482.12580000000003</v>
      </c>
      <c r="EW187" s="1742">
        <v>318.46340000000004</v>
      </c>
      <c r="EX187" s="1742">
        <v>403.79540000000003</v>
      </c>
      <c r="EY187" s="1742">
        <v>366.38060000000002</v>
      </c>
      <c r="EZ187" s="1742">
        <v>219.0188</v>
      </c>
      <c r="FA187" s="1742">
        <v>150.0968</v>
      </c>
      <c r="FB187" s="1742">
        <v>207.5318</v>
      </c>
      <c r="FC187" s="1742">
        <v>288.59720000000004</v>
      </c>
      <c r="FD187" s="1742">
        <v>252.38580000000002</v>
      </c>
      <c r="FE187" s="1742">
        <v>232.80320000000003</v>
      </c>
      <c r="FF187" s="1742">
        <v>532.66859999999997</v>
      </c>
      <c r="FG187" s="1742">
        <v>507.17840000000007</v>
      </c>
      <c r="FH187" s="1742">
        <v>572.05259999999998</v>
      </c>
      <c r="FI187" s="1742">
        <v>480.26600000000002</v>
      </c>
      <c r="FJ187" s="1742">
        <v>462.21500000000003</v>
      </c>
      <c r="FK187" s="1742">
        <v>490.98720000000003</v>
      </c>
      <c r="FL187" s="1742">
        <v>497.22300000000001</v>
      </c>
      <c r="FM187" s="1742">
        <v>437.16240000000005</v>
      </c>
      <c r="FN187" s="1742">
        <v>555.42380000000003</v>
      </c>
      <c r="FO187" s="1742">
        <v>527.74559999999997</v>
      </c>
      <c r="FP187" s="1742">
        <v>546.12480000000005</v>
      </c>
      <c r="FQ187" s="1742">
        <v>632.00380000000007</v>
      </c>
      <c r="FR187" s="1742">
        <v>563.19119999999998</v>
      </c>
      <c r="FS187" s="1742">
        <v>580.80460000000005</v>
      </c>
      <c r="FT187" s="1742">
        <v>84.019199999999998</v>
      </c>
      <c r="FU187" s="1742">
        <v>129.20140000000001</v>
      </c>
      <c r="FV187" s="1742">
        <v>41.025000000000006</v>
      </c>
      <c r="FW187" s="1742">
        <v>103.82060000000001</v>
      </c>
      <c r="FX187" s="1742">
        <v>0</v>
      </c>
      <c r="FY187" s="1742">
        <v>81.174800000000005</v>
      </c>
      <c r="FZ187" s="1742">
        <v>75.923600000000008</v>
      </c>
      <c r="GA187" s="1742">
        <v>103.82060000000001</v>
      </c>
      <c r="GB187" s="1742">
        <v>86.863600000000019</v>
      </c>
      <c r="GC187" s="1742" t="s">
        <v>2861</v>
      </c>
      <c r="GD187" s="1742">
        <v>128.10740000000001</v>
      </c>
      <c r="GE187" s="1742" t="s">
        <v>2861</v>
      </c>
      <c r="GF187" s="1742" t="s">
        <v>2861</v>
      </c>
      <c r="GG187" s="1742">
        <v>107.64960000000002</v>
      </c>
      <c r="GH187" s="1742">
        <v>132.7022</v>
      </c>
      <c r="GI187" s="1742">
        <v>200.63960000000003</v>
      </c>
      <c r="GJ187" s="1742">
        <v>159.72400000000002</v>
      </c>
      <c r="GK187" s="1742">
        <v>164.86580000000001</v>
      </c>
      <c r="GL187" s="1742">
        <v>156.66079999999999</v>
      </c>
      <c r="GM187" s="1742">
        <v>93.755800000000008</v>
      </c>
      <c r="GN187" s="1742">
        <v>202.71820000000002</v>
      </c>
      <c r="GO187" s="1742">
        <v>248.22860000000003</v>
      </c>
      <c r="GP187" s="1742">
        <v>231.81860000000003</v>
      </c>
      <c r="GQ187" s="1742">
        <v>233.13140000000001</v>
      </c>
      <c r="GR187" s="1742">
        <v>272.18720000000002</v>
      </c>
      <c r="GS187" s="1742">
        <v>194.185</v>
      </c>
      <c r="GT187" s="1742">
        <v>247.13460000000003</v>
      </c>
      <c r="GU187" s="1742">
        <v>261.13780000000003</v>
      </c>
      <c r="GV187" s="1742">
        <v>284.98700000000002</v>
      </c>
      <c r="GW187" s="1742" t="s">
        <v>2861</v>
      </c>
      <c r="GX187" s="1742">
        <v>268.24880000000002</v>
      </c>
      <c r="GY187" s="1742" t="s">
        <v>2861</v>
      </c>
      <c r="GZ187" s="1742" t="s">
        <v>2861</v>
      </c>
      <c r="HA187" s="1742" t="s">
        <v>2861</v>
      </c>
      <c r="HB187" s="1742" t="s">
        <v>2861</v>
      </c>
      <c r="HC187" s="1744" t="s">
        <v>2861</v>
      </c>
      <c r="HD187" s="1745" t="s">
        <v>4718</v>
      </c>
      <c r="HE187" s="1746" t="s">
        <v>4718</v>
      </c>
      <c r="HF187" s="1747">
        <v>411</v>
      </c>
    </row>
    <row r="188" spans="2:214" ht="12.95" hidden="1" customHeight="1">
      <c r="B188" s="1738">
        <v>412</v>
      </c>
      <c r="C188" s="1739" t="s">
        <v>4718</v>
      </c>
      <c r="D188" s="1740" t="s">
        <v>4872</v>
      </c>
      <c r="E188" s="1748">
        <v>2074.33</v>
      </c>
      <c r="F188" s="1743">
        <v>2196.4204</v>
      </c>
      <c r="G188" s="1743">
        <v>2284.1592000000001</v>
      </c>
      <c r="H188" s="1743">
        <v>2097.4133999999999</v>
      </c>
      <c r="I188" s="1743">
        <v>2185.0428000000002</v>
      </c>
      <c r="J188" s="1743">
        <v>2132.6401999999998</v>
      </c>
      <c r="K188" s="1743">
        <v>2064.4839999999999</v>
      </c>
      <c r="L188" s="1743">
        <v>2209.0014000000001</v>
      </c>
      <c r="M188" s="1743">
        <v>2082.8631999999998</v>
      </c>
      <c r="N188" s="1743">
        <v>2308.8836000000001</v>
      </c>
      <c r="O188" s="1743">
        <v>1980.4648</v>
      </c>
      <c r="P188" s="1743">
        <v>1944.9097999999999</v>
      </c>
      <c r="Q188" s="1743">
        <v>1961.7574</v>
      </c>
      <c r="R188" s="1743">
        <v>1897.5396000000001</v>
      </c>
      <c r="S188" s="1743">
        <v>1999.5003999999999</v>
      </c>
      <c r="T188" s="1743">
        <v>2034.3989999999999</v>
      </c>
      <c r="U188" s="1743">
        <v>2049.1679999999997</v>
      </c>
      <c r="V188" s="1743">
        <v>2017.5513999999998</v>
      </c>
      <c r="W188" s="1743">
        <v>1697.0093999999999</v>
      </c>
      <c r="X188" s="1743">
        <v>1838.1353999999999</v>
      </c>
      <c r="Y188" s="1742">
        <v>1477.0093999999999</v>
      </c>
      <c r="Z188" s="1742">
        <v>1483.4640000000002</v>
      </c>
      <c r="AA188" s="1742">
        <v>1456.4422</v>
      </c>
      <c r="AB188" s="1742">
        <v>1576.6728000000003</v>
      </c>
      <c r="AC188" s="1742">
        <v>1385.3322000000001</v>
      </c>
      <c r="AD188" s="1742">
        <v>1335.8833999999999</v>
      </c>
      <c r="AE188" s="1742">
        <v>1309.2992000000002</v>
      </c>
      <c r="AF188" s="1742">
        <v>1478.1034</v>
      </c>
      <c r="AG188" s="1742">
        <v>1401.1952000000001</v>
      </c>
      <c r="AH188" s="1742">
        <v>1244.2062000000001</v>
      </c>
      <c r="AI188" s="1742">
        <v>1293.2174</v>
      </c>
      <c r="AJ188" s="1742">
        <v>1273.8536000000001</v>
      </c>
      <c r="AK188" s="1742">
        <v>1292.0140000000001</v>
      </c>
      <c r="AL188" s="1742">
        <v>1397.1474000000001</v>
      </c>
      <c r="AM188" s="1742">
        <v>1348.355</v>
      </c>
      <c r="AN188" s="1742">
        <v>1298.2498000000001</v>
      </c>
      <c r="AO188" s="1742">
        <v>1200.6650000000002</v>
      </c>
      <c r="AP188" s="1742">
        <v>1169.3766000000003</v>
      </c>
      <c r="AQ188" s="1742">
        <v>1165.6570000000002</v>
      </c>
      <c r="AR188" s="1742">
        <v>1230.0936000000002</v>
      </c>
      <c r="AS188" s="1742">
        <v>1183.7080000000001</v>
      </c>
      <c r="AT188" s="1742">
        <v>1189.2873999999999</v>
      </c>
      <c r="AU188" s="1742">
        <v>1159.4212</v>
      </c>
      <c r="AV188" s="1742">
        <v>1119.162</v>
      </c>
      <c r="AW188" s="1742">
        <v>1233.5944</v>
      </c>
      <c r="AX188" s="1742">
        <v>1153.623</v>
      </c>
      <c r="AY188" s="1742">
        <v>1116.4270000000001</v>
      </c>
      <c r="AZ188" s="1742">
        <v>1070.6978000000001</v>
      </c>
      <c r="BA188" s="1742">
        <v>1085.6856</v>
      </c>
      <c r="BB188" s="1742">
        <v>1091.5932</v>
      </c>
      <c r="BC188" s="1742">
        <v>1106.6904000000002</v>
      </c>
      <c r="BD188" s="1742">
        <v>1053.5220000000002</v>
      </c>
      <c r="BE188" s="1742">
        <v>1089.5146</v>
      </c>
      <c r="BF188" s="1742">
        <v>1111.3946000000001</v>
      </c>
      <c r="BG188" s="1742">
        <v>1136.3378000000002</v>
      </c>
      <c r="BH188" s="1742">
        <v>1031.3138000000001</v>
      </c>
      <c r="BI188" s="1742">
        <v>1051.0058000000001</v>
      </c>
      <c r="BJ188" s="1742">
        <v>1036.8932</v>
      </c>
      <c r="BK188" s="1742">
        <v>1053.7408</v>
      </c>
      <c r="BL188" s="1742">
        <v>1025.7344000000001</v>
      </c>
      <c r="BM188" s="1742">
        <v>1032.5172</v>
      </c>
      <c r="BN188" s="1742">
        <v>1049.9118000000001</v>
      </c>
      <c r="BO188" s="1742">
        <v>1040.8316</v>
      </c>
      <c r="BP188" s="1742">
        <v>1049.1460000000002</v>
      </c>
      <c r="BQ188" s="1742">
        <v>1027.7036000000001</v>
      </c>
      <c r="BR188" s="1742">
        <v>1068.1816000000001</v>
      </c>
      <c r="BS188" s="1742">
        <v>1062.0552</v>
      </c>
      <c r="BT188" s="1742">
        <v>998.49380000000008</v>
      </c>
      <c r="BU188" s="1742">
        <v>1000.5724000000001</v>
      </c>
      <c r="BV188" s="1742" t="s">
        <v>2861</v>
      </c>
      <c r="BW188" s="1742">
        <v>995.97760000000005</v>
      </c>
      <c r="BX188" s="1742">
        <v>1008.9962</v>
      </c>
      <c r="BY188" s="1742">
        <v>982.84960000000001</v>
      </c>
      <c r="BZ188" s="1742">
        <v>948.16980000000012</v>
      </c>
      <c r="CA188" s="1742">
        <v>1030.001</v>
      </c>
      <c r="CB188" s="1742">
        <v>994.99300000000005</v>
      </c>
      <c r="CC188" s="1742">
        <v>940.29300000000012</v>
      </c>
      <c r="CD188" s="1742">
        <v>1008.8868000000001</v>
      </c>
      <c r="CE188" s="1742">
        <v>1024.5310000000002</v>
      </c>
      <c r="CF188" s="1742">
        <v>1080.5438000000001</v>
      </c>
      <c r="CG188" s="1742" t="s">
        <v>2861</v>
      </c>
      <c r="CH188" s="1742">
        <v>842.92700000000002</v>
      </c>
      <c r="CI188" s="1742">
        <v>831.3306</v>
      </c>
      <c r="CJ188" s="1742">
        <v>861.52500000000009</v>
      </c>
      <c r="CK188" s="1742">
        <v>811.6386</v>
      </c>
      <c r="CL188" s="1742">
        <v>789.7586</v>
      </c>
      <c r="CM188" s="1742">
        <v>855.72680000000014</v>
      </c>
      <c r="CN188" s="1742">
        <v>888.32800000000009</v>
      </c>
      <c r="CO188" s="1742">
        <v>734.07400000000007</v>
      </c>
      <c r="CP188" s="1742">
        <v>717.88280000000009</v>
      </c>
      <c r="CQ188" s="1742">
        <v>682.98419999999999</v>
      </c>
      <c r="CR188" s="1742">
        <v>929.13419999999996</v>
      </c>
      <c r="CS188" s="1742">
        <v>948.49800000000005</v>
      </c>
      <c r="CT188" s="1742">
        <v>905.06619999999998</v>
      </c>
      <c r="CU188" s="1742">
        <v>950.24840000000006</v>
      </c>
      <c r="CV188" s="1742">
        <v>892.37580000000014</v>
      </c>
      <c r="CW188" s="1742">
        <v>942.26220000000001</v>
      </c>
      <c r="CX188" s="1742">
        <v>815.7958000000001</v>
      </c>
      <c r="CY188" s="1742">
        <v>855.94560000000001</v>
      </c>
      <c r="CZ188" s="1742">
        <v>722.14940000000013</v>
      </c>
      <c r="DA188" s="1742">
        <v>708.91200000000003</v>
      </c>
      <c r="DB188" s="1742">
        <v>749.06180000000006</v>
      </c>
      <c r="DC188" s="1742">
        <v>762.08040000000005</v>
      </c>
      <c r="DD188" s="1742">
        <v>831.22120000000007</v>
      </c>
      <c r="DE188" s="1742">
        <v>861.08740000000012</v>
      </c>
      <c r="DF188" s="1742">
        <v>804.41819999999996</v>
      </c>
      <c r="DG188" s="1742">
        <v>884.28020000000004</v>
      </c>
      <c r="DH188" s="1742">
        <v>718.42980000000011</v>
      </c>
      <c r="DI188" s="1742">
        <v>780.67840000000012</v>
      </c>
      <c r="DJ188" s="1742">
        <v>745.77980000000014</v>
      </c>
      <c r="DK188" s="1742">
        <v>691.40800000000002</v>
      </c>
      <c r="DL188" s="1742">
        <v>696.33100000000002</v>
      </c>
      <c r="DM188" s="1742">
        <v>726.5254000000001</v>
      </c>
      <c r="DN188" s="1742">
        <v>659.46320000000003</v>
      </c>
      <c r="DO188" s="1742">
        <v>757.15740000000005</v>
      </c>
      <c r="DP188" s="1742">
        <v>619.53219999999999</v>
      </c>
      <c r="DQ188" s="1742">
        <v>688.56360000000006</v>
      </c>
      <c r="DR188" s="1742">
        <v>652.2428000000001</v>
      </c>
      <c r="DS188" s="1742">
        <v>626.31500000000005</v>
      </c>
      <c r="DT188" s="1742">
        <v>616.03140000000008</v>
      </c>
      <c r="DU188" s="1742">
        <v>625.54920000000004</v>
      </c>
      <c r="DV188" s="1742">
        <v>619.31340000000012</v>
      </c>
      <c r="DW188" s="1742">
        <v>609.35800000000006</v>
      </c>
      <c r="DX188" s="1742">
        <v>589.66600000000005</v>
      </c>
      <c r="DY188" s="1742">
        <v>596.77700000000004</v>
      </c>
      <c r="DZ188" s="1742">
        <v>598.52740000000006</v>
      </c>
      <c r="EA188" s="1742">
        <v>580.36700000000008</v>
      </c>
      <c r="EB188" s="1742">
        <v>554.65800000000002</v>
      </c>
      <c r="EC188" s="1742">
        <v>572.05259999999998</v>
      </c>
      <c r="ED188" s="1742">
        <v>499.62980000000005</v>
      </c>
      <c r="EE188" s="1742">
        <v>598.19920000000002</v>
      </c>
      <c r="EF188" s="1742">
        <v>529.16780000000006</v>
      </c>
      <c r="EG188" s="1742">
        <v>568.88</v>
      </c>
      <c r="EH188" s="1742">
        <v>622.37660000000005</v>
      </c>
      <c r="EI188" s="1742">
        <v>652.2428000000001</v>
      </c>
      <c r="EJ188" s="1742">
        <v>647.53859999999997</v>
      </c>
      <c r="EK188" s="1742">
        <v>698.19080000000008</v>
      </c>
      <c r="EL188" s="1742">
        <v>792.82180000000017</v>
      </c>
      <c r="EM188" s="1742">
        <v>558.37760000000003</v>
      </c>
      <c r="EN188" s="1742">
        <v>456.08859999999999</v>
      </c>
      <c r="EO188" s="1742">
        <v>505.53740000000005</v>
      </c>
      <c r="EP188" s="1742">
        <v>437.81880000000001</v>
      </c>
      <c r="EQ188" s="1742">
        <v>429.72320000000002</v>
      </c>
      <c r="ER188" s="1742">
        <v>298.55259999999998</v>
      </c>
      <c r="ES188" s="1742">
        <v>349.7518</v>
      </c>
      <c r="ET188" s="1742">
        <v>402.37320000000005</v>
      </c>
      <c r="EU188" s="1742">
        <v>445.91440000000006</v>
      </c>
      <c r="EV188" s="1742">
        <v>472.17040000000009</v>
      </c>
      <c r="EW188" s="1742">
        <v>308.61740000000003</v>
      </c>
      <c r="EX188" s="1742">
        <v>393.94940000000008</v>
      </c>
      <c r="EY188" s="1742">
        <v>356.42520000000002</v>
      </c>
      <c r="EZ188" s="1742">
        <v>209.1728</v>
      </c>
      <c r="FA188" s="1742">
        <v>140.1414</v>
      </c>
      <c r="FB188" s="1742">
        <v>197.57640000000001</v>
      </c>
      <c r="FC188" s="1742">
        <v>278.75120000000004</v>
      </c>
      <c r="FD188" s="1742">
        <v>242.53980000000001</v>
      </c>
      <c r="FE188" s="1742">
        <v>222.84780000000001</v>
      </c>
      <c r="FF188" s="1742">
        <v>522.71320000000003</v>
      </c>
      <c r="FG188" s="1742">
        <v>497.22300000000001</v>
      </c>
      <c r="FH188" s="1742">
        <v>562.09720000000004</v>
      </c>
      <c r="FI188" s="1742">
        <v>470.31060000000002</v>
      </c>
      <c r="FJ188" s="1742">
        <v>452.36900000000003</v>
      </c>
      <c r="FK188" s="1742">
        <v>481.03180000000003</v>
      </c>
      <c r="FL188" s="1742">
        <v>487.37700000000001</v>
      </c>
      <c r="FM188" s="1742">
        <v>427.20700000000005</v>
      </c>
      <c r="FN188" s="1742">
        <v>545.57780000000002</v>
      </c>
      <c r="FO188" s="1742">
        <v>517.89959999999996</v>
      </c>
      <c r="FP188" s="1742">
        <v>536.27880000000005</v>
      </c>
      <c r="FQ188" s="1742">
        <v>622.15780000000007</v>
      </c>
      <c r="FR188" s="1742">
        <v>553.34520000000009</v>
      </c>
      <c r="FS188" s="1742">
        <v>570.8492</v>
      </c>
      <c r="FT188" s="1742">
        <v>62.467400000000005</v>
      </c>
      <c r="FU188" s="1742">
        <v>119.24600000000001</v>
      </c>
      <c r="FV188" s="1742">
        <v>100.10100000000001</v>
      </c>
      <c r="FW188" s="1742">
        <v>100.53860000000002</v>
      </c>
      <c r="FX188" s="1742">
        <v>81.065399999999997</v>
      </c>
      <c r="FY188" s="1742">
        <v>0</v>
      </c>
      <c r="FZ188" s="1742">
        <v>41.681400000000004</v>
      </c>
      <c r="GA188" s="1742">
        <v>114.21360000000001</v>
      </c>
      <c r="GB188" s="1742">
        <v>78.986800000000002</v>
      </c>
      <c r="GC188" s="1742" t="s">
        <v>2861</v>
      </c>
      <c r="GD188" s="1742">
        <v>100.7574</v>
      </c>
      <c r="GE188" s="1742" t="s">
        <v>2861</v>
      </c>
      <c r="GF188" s="1742" t="s">
        <v>2861</v>
      </c>
      <c r="GG188" s="1742">
        <v>166.83500000000001</v>
      </c>
      <c r="GH188" s="1742">
        <v>191.77820000000003</v>
      </c>
      <c r="GI188" s="1742">
        <v>259.82500000000005</v>
      </c>
      <c r="GJ188" s="1742">
        <v>218.90940000000001</v>
      </c>
      <c r="GK188" s="1742">
        <v>197.57640000000001</v>
      </c>
      <c r="GL188" s="1742">
        <v>162.78720000000001</v>
      </c>
      <c r="GM188" s="1742">
        <v>126.46640000000001</v>
      </c>
      <c r="GN188" s="1742">
        <v>235.4288</v>
      </c>
      <c r="GO188" s="1742">
        <v>307.41400000000004</v>
      </c>
      <c r="GP188" s="1742">
        <v>291.00400000000002</v>
      </c>
      <c r="GQ188" s="1742">
        <v>284.00240000000002</v>
      </c>
      <c r="GR188" s="1742">
        <v>331.37259999999998</v>
      </c>
      <c r="GS188" s="1742">
        <v>253.37040000000002</v>
      </c>
      <c r="GT188" s="1742">
        <v>306.32000000000005</v>
      </c>
      <c r="GU188" s="1742">
        <v>320.21379999999999</v>
      </c>
      <c r="GV188" s="1742">
        <v>344.17240000000004</v>
      </c>
      <c r="GW188" s="1742" t="s">
        <v>2861</v>
      </c>
      <c r="GX188" s="1742">
        <v>327.32480000000004</v>
      </c>
      <c r="GY188" s="1742" t="s">
        <v>2861</v>
      </c>
      <c r="GZ188" s="1742" t="s">
        <v>2861</v>
      </c>
      <c r="HA188" s="1742" t="s">
        <v>2861</v>
      </c>
      <c r="HB188" s="1742" t="s">
        <v>2861</v>
      </c>
      <c r="HC188" s="1744" t="s">
        <v>2861</v>
      </c>
      <c r="HD188" s="1745" t="s">
        <v>4872</v>
      </c>
      <c r="HE188" s="1746" t="s">
        <v>4718</v>
      </c>
      <c r="HF188" s="1747">
        <v>412</v>
      </c>
    </row>
    <row r="189" spans="2:214" ht="12.95" hidden="1" customHeight="1">
      <c r="B189" s="1738">
        <v>413</v>
      </c>
      <c r="C189" s="1739" t="s">
        <v>4718</v>
      </c>
      <c r="D189" s="1740" t="s">
        <v>4873</v>
      </c>
      <c r="E189" s="1748">
        <v>2103.2116000000001</v>
      </c>
      <c r="F189" s="1743">
        <v>2225.3020000000001</v>
      </c>
      <c r="G189" s="1743">
        <v>2313.0408000000002</v>
      </c>
      <c r="H189" s="1743">
        <v>2126.2950000000001</v>
      </c>
      <c r="I189" s="1743">
        <v>2213.9243999999999</v>
      </c>
      <c r="J189" s="1743">
        <v>2161.5218</v>
      </c>
      <c r="K189" s="1743">
        <v>2093.3656000000001</v>
      </c>
      <c r="L189" s="1743">
        <v>2237.8829999999998</v>
      </c>
      <c r="M189" s="1743">
        <v>2111.7448000000004</v>
      </c>
      <c r="N189" s="1743">
        <v>2337.7651999999998</v>
      </c>
      <c r="O189" s="1743">
        <v>2009.3464000000001</v>
      </c>
      <c r="P189" s="1743">
        <v>1973.7914000000001</v>
      </c>
      <c r="Q189" s="1743">
        <v>1990.6390000000001</v>
      </c>
      <c r="R189" s="1743">
        <v>1926.4212000000002</v>
      </c>
      <c r="S189" s="1743">
        <v>2028.3820000000001</v>
      </c>
      <c r="T189" s="1743">
        <v>2063.2806</v>
      </c>
      <c r="U189" s="1743">
        <v>2078.0496000000003</v>
      </c>
      <c r="V189" s="1743">
        <v>2046.433</v>
      </c>
      <c r="W189" s="1743">
        <v>1725.8910000000001</v>
      </c>
      <c r="X189" s="1743">
        <v>1867.0170000000001</v>
      </c>
      <c r="Y189" s="1742">
        <v>1505.8910000000001</v>
      </c>
      <c r="Z189" s="1742">
        <v>1512.3456000000001</v>
      </c>
      <c r="AA189" s="1742">
        <v>1485.4332000000002</v>
      </c>
      <c r="AB189" s="1742">
        <v>1605.5544</v>
      </c>
      <c r="AC189" s="1742">
        <v>1414.3232</v>
      </c>
      <c r="AD189" s="1742">
        <v>1364.8743999999999</v>
      </c>
      <c r="AE189" s="1742">
        <v>1338.1808000000001</v>
      </c>
      <c r="AF189" s="1742">
        <v>1507.0944</v>
      </c>
      <c r="AG189" s="1742">
        <v>1430.0768</v>
      </c>
      <c r="AH189" s="1742">
        <v>1273.0878000000002</v>
      </c>
      <c r="AI189" s="1742">
        <v>1322.0990000000002</v>
      </c>
      <c r="AJ189" s="1742">
        <v>1302.7352000000001</v>
      </c>
      <c r="AK189" s="1742">
        <v>1320.8956000000003</v>
      </c>
      <c r="AL189" s="1742">
        <v>1426.1384</v>
      </c>
      <c r="AM189" s="1742">
        <v>1377.346</v>
      </c>
      <c r="AN189" s="1742">
        <v>1327.1314</v>
      </c>
      <c r="AO189" s="1742">
        <v>1229.5466000000001</v>
      </c>
      <c r="AP189" s="1742">
        <v>1198.2582</v>
      </c>
      <c r="AQ189" s="1742">
        <v>1194.5386000000001</v>
      </c>
      <c r="AR189" s="1742">
        <v>1258.9752000000001</v>
      </c>
      <c r="AS189" s="1742">
        <v>1212.5896000000002</v>
      </c>
      <c r="AT189" s="1742">
        <v>1218.1690000000001</v>
      </c>
      <c r="AU189" s="1742">
        <v>1188.4122</v>
      </c>
      <c r="AV189" s="1742">
        <v>1148.0436000000002</v>
      </c>
      <c r="AW189" s="1742">
        <v>1262.4760000000001</v>
      </c>
      <c r="AX189" s="1742">
        <v>1182.5046000000002</v>
      </c>
      <c r="AY189" s="1742">
        <v>1145.3086000000003</v>
      </c>
      <c r="AZ189" s="1742">
        <v>1099.6888000000001</v>
      </c>
      <c r="BA189" s="1742">
        <v>1114.5672</v>
      </c>
      <c r="BB189" s="1742">
        <v>1120.4748000000002</v>
      </c>
      <c r="BC189" s="1742">
        <v>1135.5720000000001</v>
      </c>
      <c r="BD189" s="1742">
        <v>1082.4036000000001</v>
      </c>
      <c r="BE189" s="1742">
        <v>1118.3962000000001</v>
      </c>
      <c r="BF189" s="1742">
        <v>1140.3856000000003</v>
      </c>
      <c r="BG189" s="1742">
        <v>1165.2194</v>
      </c>
      <c r="BH189" s="1742">
        <v>1060.1954000000001</v>
      </c>
      <c r="BI189" s="1742">
        <v>1079.8874000000001</v>
      </c>
      <c r="BJ189" s="1742">
        <v>1065.7748000000001</v>
      </c>
      <c r="BK189" s="1742">
        <v>1082.7318</v>
      </c>
      <c r="BL189" s="1742">
        <v>1054.616</v>
      </c>
      <c r="BM189" s="1742">
        <v>1061.3988000000002</v>
      </c>
      <c r="BN189" s="1742">
        <v>1078.7934</v>
      </c>
      <c r="BO189" s="1742">
        <v>1069.7132000000001</v>
      </c>
      <c r="BP189" s="1742">
        <v>1078.1370000000002</v>
      </c>
      <c r="BQ189" s="1742">
        <v>1056.5852</v>
      </c>
      <c r="BR189" s="1742">
        <v>1097.0632000000001</v>
      </c>
      <c r="BS189" s="1742">
        <v>1090.9368000000002</v>
      </c>
      <c r="BT189" s="1742">
        <v>1027.3754000000001</v>
      </c>
      <c r="BU189" s="1742">
        <v>1029.4540000000002</v>
      </c>
      <c r="BV189" s="1742" t="s">
        <v>2861</v>
      </c>
      <c r="BW189" s="1742">
        <v>1024.8592000000001</v>
      </c>
      <c r="BX189" s="1742">
        <v>1037.8778000000002</v>
      </c>
      <c r="BY189" s="1742">
        <v>1011.7312000000001</v>
      </c>
      <c r="BZ189" s="1742">
        <v>977.16080000000011</v>
      </c>
      <c r="CA189" s="1742">
        <v>1058.8826000000001</v>
      </c>
      <c r="CB189" s="1742">
        <v>1023.8746000000001</v>
      </c>
      <c r="CC189" s="1742">
        <v>969.17460000000005</v>
      </c>
      <c r="CD189" s="1742">
        <v>1037.7684000000002</v>
      </c>
      <c r="CE189" s="1742">
        <v>1053.4126000000001</v>
      </c>
      <c r="CF189" s="1742">
        <v>1109.4254000000001</v>
      </c>
      <c r="CG189" s="1742" t="s">
        <v>2861</v>
      </c>
      <c r="CH189" s="1742">
        <v>871.80860000000007</v>
      </c>
      <c r="CI189" s="1742">
        <v>860.21220000000005</v>
      </c>
      <c r="CJ189" s="1742">
        <v>890.40660000000003</v>
      </c>
      <c r="CK189" s="1742">
        <v>840.6296000000001</v>
      </c>
      <c r="CL189" s="1742">
        <v>818.64020000000005</v>
      </c>
      <c r="CM189" s="1742">
        <v>884.60840000000007</v>
      </c>
      <c r="CN189" s="1742">
        <v>917.20960000000002</v>
      </c>
      <c r="CO189" s="1742">
        <v>762.9556</v>
      </c>
      <c r="CP189" s="1742">
        <v>746.76440000000014</v>
      </c>
      <c r="CQ189" s="1742">
        <v>711.97519999999997</v>
      </c>
      <c r="CR189" s="1742">
        <v>958.01580000000013</v>
      </c>
      <c r="CS189" s="1742">
        <v>977.3796000000001</v>
      </c>
      <c r="CT189" s="1742">
        <v>934.05719999999997</v>
      </c>
      <c r="CU189" s="1742">
        <v>979.13000000000011</v>
      </c>
      <c r="CV189" s="1742">
        <v>921.25740000000008</v>
      </c>
      <c r="CW189" s="1742">
        <v>971.25319999999999</v>
      </c>
      <c r="CX189" s="1742">
        <v>844.67740000000003</v>
      </c>
      <c r="CY189" s="1742">
        <v>884.9366</v>
      </c>
      <c r="CZ189" s="1742">
        <v>751.03100000000006</v>
      </c>
      <c r="DA189" s="1742">
        <v>737.79360000000008</v>
      </c>
      <c r="DB189" s="1742">
        <v>777.94340000000011</v>
      </c>
      <c r="DC189" s="1742">
        <v>790.9620000000001</v>
      </c>
      <c r="DD189" s="1742">
        <v>860.21220000000005</v>
      </c>
      <c r="DE189" s="1742">
        <v>889.96900000000005</v>
      </c>
      <c r="DF189" s="1742">
        <v>833.40920000000006</v>
      </c>
      <c r="DG189" s="1742">
        <v>913.16180000000008</v>
      </c>
      <c r="DH189" s="1742">
        <v>747.31140000000005</v>
      </c>
      <c r="DI189" s="1742">
        <v>809.56000000000006</v>
      </c>
      <c r="DJ189" s="1742">
        <v>774.66140000000007</v>
      </c>
      <c r="DK189" s="1742">
        <v>720.28960000000006</v>
      </c>
      <c r="DL189" s="1742">
        <v>725.21260000000007</v>
      </c>
      <c r="DM189" s="1742">
        <v>755.51640000000009</v>
      </c>
      <c r="DN189" s="1742">
        <v>688.34480000000008</v>
      </c>
      <c r="DO189" s="1742">
        <v>786.14840000000004</v>
      </c>
      <c r="DP189" s="1742">
        <v>648.41380000000015</v>
      </c>
      <c r="DQ189" s="1742">
        <v>717.4452</v>
      </c>
      <c r="DR189" s="1742">
        <v>681.12440000000004</v>
      </c>
      <c r="DS189" s="1742">
        <v>655.19659999999999</v>
      </c>
      <c r="DT189" s="1742">
        <v>644.91300000000001</v>
      </c>
      <c r="DU189" s="1742">
        <v>654.43080000000009</v>
      </c>
      <c r="DV189" s="1742">
        <v>648.19500000000005</v>
      </c>
      <c r="DW189" s="1742">
        <v>638.2396</v>
      </c>
      <c r="DX189" s="1742">
        <v>618.54759999999999</v>
      </c>
      <c r="DY189" s="1742">
        <v>625.65859999999998</v>
      </c>
      <c r="DZ189" s="1742">
        <v>627.40899999999999</v>
      </c>
      <c r="EA189" s="1742">
        <v>609.35800000000006</v>
      </c>
      <c r="EB189" s="1742">
        <v>583.53960000000006</v>
      </c>
      <c r="EC189" s="1742">
        <v>600.93420000000003</v>
      </c>
      <c r="ED189" s="1742">
        <v>528.51140000000009</v>
      </c>
      <c r="EE189" s="1742">
        <v>627.1902</v>
      </c>
      <c r="EF189" s="1742">
        <v>558.15880000000004</v>
      </c>
      <c r="EG189" s="1742">
        <v>597.76160000000004</v>
      </c>
      <c r="EH189" s="1742">
        <v>651.25819999999999</v>
      </c>
      <c r="EI189" s="1742">
        <v>681.12440000000004</v>
      </c>
      <c r="EJ189" s="1742">
        <v>676.52960000000007</v>
      </c>
      <c r="EK189" s="1742">
        <v>727.07240000000013</v>
      </c>
      <c r="EL189" s="1742">
        <v>821.7034000000001</v>
      </c>
      <c r="EM189" s="1742">
        <v>587.25919999999996</v>
      </c>
      <c r="EN189" s="1742">
        <v>484.97020000000003</v>
      </c>
      <c r="EO189" s="1742">
        <v>534.4190000000001</v>
      </c>
      <c r="EP189" s="1742">
        <v>466.70040000000006</v>
      </c>
      <c r="EQ189" s="1742">
        <v>458.60480000000001</v>
      </c>
      <c r="ER189" s="1742">
        <v>327.43420000000003</v>
      </c>
      <c r="ES189" s="1742">
        <v>378.63340000000005</v>
      </c>
      <c r="ET189" s="1742">
        <v>431.25480000000005</v>
      </c>
      <c r="EU189" s="1742">
        <v>474.90540000000004</v>
      </c>
      <c r="EV189" s="1742">
        <v>501.05200000000002</v>
      </c>
      <c r="EW189" s="1742">
        <v>337.49900000000002</v>
      </c>
      <c r="EX189" s="1742">
        <v>422.83100000000002</v>
      </c>
      <c r="EY189" s="1742">
        <v>385.41620000000006</v>
      </c>
      <c r="EZ189" s="1742">
        <v>238.05440000000002</v>
      </c>
      <c r="FA189" s="1742">
        <v>169.13240000000002</v>
      </c>
      <c r="FB189" s="1742">
        <v>226.56740000000002</v>
      </c>
      <c r="FC189" s="1742">
        <v>307.63280000000003</v>
      </c>
      <c r="FD189" s="1742">
        <v>271.42140000000001</v>
      </c>
      <c r="FE189" s="1742">
        <v>251.83880000000002</v>
      </c>
      <c r="FF189" s="1742">
        <v>551.70420000000001</v>
      </c>
      <c r="FG189" s="1742">
        <v>526.1046</v>
      </c>
      <c r="FH189" s="1742">
        <v>590.97880000000009</v>
      </c>
      <c r="FI189" s="1742">
        <v>499.19220000000007</v>
      </c>
      <c r="FJ189" s="1742">
        <v>481.25060000000002</v>
      </c>
      <c r="FK189" s="1742">
        <v>509.91340000000008</v>
      </c>
      <c r="FL189" s="1742">
        <v>516.2586</v>
      </c>
      <c r="FM189" s="1742">
        <v>456.08859999999999</v>
      </c>
      <c r="FN189" s="1742">
        <v>574.45940000000007</v>
      </c>
      <c r="FO189" s="1742">
        <v>546.78120000000001</v>
      </c>
      <c r="FP189" s="1742">
        <v>565.1604000000001</v>
      </c>
      <c r="FQ189" s="1742">
        <v>651.03940000000011</v>
      </c>
      <c r="FR189" s="1742">
        <v>582.22680000000014</v>
      </c>
      <c r="FS189" s="1742">
        <v>599.84019999999998</v>
      </c>
      <c r="FT189" s="1742">
        <v>91.349000000000004</v>
      </c>
      <c r="FU189" s="1742">
        <v>148.12760000000003</v>
      </c>
      <c r="FV189" s="1742">
        <v>95.396800000000013</v>
      </c>
      <c r="FW189" s="1742">
        <v>129.42019999999999</v>
      </c>
      <c r="FX189" s="1742">
        <v>76.033000000000001</v>
      </c>
      <c r="FY189" s="1742">
        <v>41.681400000000004</v>
      </c>
      <c r="FZ189" s="1742">
        <v>0</v>
      </c>
      <c r="GA189" s="1742">
        <v>86.644800000000004</v>
      </c>
      <c r="GB189" s="1742">
        <v>41.353200000000001</v>
      </c>
      <c r="GC189" s="1742" t="s">
        <v>2861</v>
      </c>
      <c r="GD189" s="1742">
        <v>68.703199999999995</v>
      </c>
      <c r="GE189" s="1742" t="s">
        <v>2861</v>
      </c>
      <c r="GF189" s="1742" t="s">
        <v>2861</v>
      </c>
      <c r="GG189" s="1742">
        <v>162.13079999999999</v>
      </c>
      <c r="GH189" s="1742">
        <v>187.07400000000001</v>
      </c>
      <c r="GI189" s="1742">
        <v>255.01140000000001</v>
      </c>
      <c r="GJ189" s="1742">
        <v>214.20520000000002</v>
      </c>
      <c r="GK189" s="1742">
        <v>192.87220000000002</v>
      </c>
      <c r="GL189" s="1742">
        <v>184.66720000000004</v>
      </c>
      <c r="GM189" s="1742">
        <v>121.76220000000001</v>
      </c>
      <c r="GN189" s="1742">
        <v>230.72460000000004</v>
      </c>
      <c r="GO189" s="1742">
        <v>302.70980000000003</v>
      </c>
      <c r="GP189" s="1742">
        <v>286.2998</v>
      </c>
      <c r="GQ189" s="1742">
        <v>279.29820000000001</v>
      </c>
      <c r="GR189" s="1742">
        <v>326.66840000000008</v>
      </c>
      <c r="GS189" s="1742">
        <v>248.66620000000003</v>
      </c>
      <c r="GT189" s="1742">
        <v>301.61580000000004</v>
      </c>
      <c r="GU189" s="1742">
        <v>315.50959999999998</v>
      </c>
      <c r="GV189" s="1742">
        <v>339.46820000000002</v>
      </c>
      <c r="GW189" s="1742" t="s">
        <v>2861</v>
      </c>
      <c r="GX189" s="1742">
        <v>322.62060000000002</v>
      </c>
      <c r="GY189" s="1742" t="s">
        <v>2861</v>
      </c>
      <c r="GZ189" s="1742" t="s">
        <v>2861</v>
      </c>
      <c r="HA189" s="1742" t="s">
        <v>2861</v>
      </c>
      <c r="HB189" s="1742" t="s">
        <v>2861</v>
      </c>
      <c r="HC189" s="1744" t="s">
        <v>2861</v>
      </c>
      <c r="HD189" s="1745" t="s">
        <v>4873</v>
      </c>
      <c r="HE189" s="1746" t="s">
        <v>4718</v>
      </c>
      <c r="HF189" s="1747">
        <v>413</v>
      </c>
    </row>
    <row r="190" spans="2:214" ht="12.95" hidden="1" customHeight="1">
      <c r="B190" s="1738">
        <v>421</v>
      </c>
      <c r="C190" s="1739" t="s">
        <v>4719</v>
      </c>
      <c r="D190" s="1740" t="s">
        <v>4719</v>
      </c>
      <c r="E190" s="1748">
        <v>2138.9854000000005</v>
      </c>
      <c r="F190" s="1743">
        <v>2261.0758000000005</v>
      </c>
      <c r="G190" s="1743">
        <v>2348.8146000000006</v>
      </c>
      <c r="H190" s="1743">
        <v>2162.0688</v>
      </c>
      <c r="I190" s="1743">
        <v>2249.6982000000003</v>
      </c>
      <c r="J190" s="1743">
        <v>2197.2956000000004</v>
      </c>
      <c r="K190" s="1743">
        <v>2129.1394</v>
      </c>
      <c r="L190" s="1743">
        <v>2273.6568000000002</v>
      </c>
      <c r="M190" s="1743">
        <v>2147.5186000000003</v>
      </c>
      <c r="N190" s="1743">
        <v>2373.5390000000002</v>
      </c>
      <c r="O190" s="1743">
        <v>2045.1202000000003</v>
      </c>
      <c r="P190" s="1743">
        <v>2009.5652000000002</v>
      </c>
      <c r="Q190" s="1743">
        <v>2026.4128000000003</v>
      </c>
      <c r="R190" s="1743">
        <v>1962.1950000000002</v>
      </c>
      <c r="S190" s="1743">
        <v>2064.1558000000005</v>
      </c>
      <c r="T190" s="1743">
        <v>2099.0544</v>
      </c>
      <c r="U190" s="1743">
        <v>2113.8234000000002</v>
      </c>
      <c r="V190" s="1743">
        <v>2082.2068000000004</v>
      </c>
      <c r="W190" s="1743">
        <v>1761.6648000000002</v>
      </c>
      <c r="X190" s="1743">
        <v>1902.7908000000002</v>
      </c>
      <c r="Y190" s="1742">
        <v>1541.6648000000002</v>
      </c>
      <c r="Z190" s="1742">
        <v>1548.2288000000001</v>
      </c>
      <c r="AA190" s="1742">
        <v>1521.2070000000001</v>
      </c>
      <c r="AB190" s="1742">
        <v>1641.3282000000002</v>
      </c>
      <c r="AC190" s="1742">
        <v>1450.0970000000002</v>
      </c>
      <c r="AD190" s="1742">
        <v>1400.6482000000001</v>
      </c>
      <c r="AE190" s="1742">
        <v>1373.9546000000003</v>
      </c>
      <c r="AF190" s="1742">
        <v>1542.8682000000001</v>
      </c>
      <c r="AG190" s="1742">
        <v>1465.96</v>
      </c>
      <c r="AH190" s="1742">
        <v>1308.8616000000002</v>
      </c>
      <c r="AI190" s="1742">
        <v>1357.8728000000001</v>
      </c>
      <c r="AJ190" s="1742">
        <v>1338.509</v>
      </c>
      <c r="AK190" s="1742">
        <v>1356.6694</v>
      </c>
      <c r="AL190" s="1742">
        <v>1461.9122</v>
      </c>
      <c r="AM190" s="1742">
        <v>1413.1198000000002</v>
      </c>
      <c r="AN190" s="1742">
        <v>1362.9052000000001</v>
      </c>
      <c r="AO190" s="1742">
        <v>1265.3204000000001</v>
      </c>
      <c r="AP190" s="1742">
        <v>1234.0320000000002</v>
      </c>
      <c r="AQ190" s="1742">
        <v>1230.3124</v>
      </c>
      <c r="AR190" s="1742">
        <v>1294.749</v>
      </c>
      <c r="AS190" s="1742">
        <v>1248.3634</v>
      </c>
      <c r="AT190" s="1742">
        <v>1253.9428</v>
      </c>
      <c r="AU190" s="1742">
        <v>1224.1860000000001</v>
      </c>
      <c r="AV190" s="1742">
        <v>1183.8173999999999</v>
      </c>
      <c r="AW190" s="1742">
        <v>1298.2498000000001</v>
      </c>
      <c r="AX190" s="1742">
        <v>1218.2783999999999</v>
      </c>
      <c r="AY190" s="1742">
        <v>1181.0824</v>
      </c>
      <c r="AZ190" s="1742">
        <v>1135.4626000000003</v>
      </c>
      <c r="BA190" s="1742">
        <v>1150.4503999999999</v>
      </c>
      <c r="BB190" s="1742">
        <v>1156.2486000000001</v>
      </c>
      <c r="BC190" s="1742">
        <v>1171.3458000000001</v>
      </c>
      <c r="BD190" s="1742">
        <v>1118.2868000000001</v>
      </c>
      <c r="BE190" s="1742">
        <v>1154.17</v>
      </c>
      <c r="BF190" s="1742">
        <v>1176.1594</v>
      </c>
      <c r="BG190" s="1742">
        <v>1200.9932000000001</v>
      </c>
      <c r="BH190" s="1742">
        <v>1095.9692</v>
      </c>
      <c r="BI190" s="1742">
        <v>1115.6612</v>
      </c>
      <c r="BJ190" s="1742">
        <v>1101.5486000000001</v>
      </c>
      <c r="BK190" s="1742">
        <v>1118.5056</v>
      </c>
      <c r="BL190" s="1742">
        <v>1090.3898000000002</v>
      </c>
      <c r="BM190" s="1742">
        <v>1097.1726000000001</v>
      </c>
      <c r="BN190" s="1742">
        <v>1114.6766</v>
      </c>
      <c r="BO190" s="1742">
        <v>1105.4870000000001</v>
      </c>
      <c r="BP190" s="1742">
        <v>1113.9108000000001</v>
      </c>
      <c r="BQ190" s="1742">
        <v>1092.3590000000002</v>
      </c>
      <c r="BR190" s="1742">
        <v>1132.9464</v>
      </c>
      <c r="BS190" s="1742">
        <v>1126.7106000000001</v>
      </c>
      <c r="BT190" s="1742">
        <v>1063.1492000000001</v>
      </c>
      <c r="BU190" s="1742">
        <v>1065.2278000000001</v>
      </c>
      <c r="BV190" s="1742" t="s">
        <v>2861</v>
      </c>
      <c r="BW190" s="1742">
        <v>1060.633</v>
      </c>
      <c r="BX190" s="1742">
        <v>1073.7610000000002</v>
      </c>
      <c r="BY190" s="1742">
        <v>1047.5050000000001</v>
      </c>
      <c r="BZ190" s="1742">
        <v>1012.9346</v>
      </c>
      <c r="CA190" s="1742">
        <v>1094.7658000000001</v>
      </c>
      <c r="CB190" s="1742">
        <v>1059.6484</v>
      </c>
      <c r="CC190" s="1742">
        <v>1005.0578000000002</v>
      </c>
      <c r="CD190" s="1742">
        <v>1073.6516000000001</v>
      </c>
      <c r="CE190" s="1742">
        <v>1089.1864</v>
      </c>
      <c r="CF190" s="1742">
        <v>1145.1992</v>
      </c>
      <c r="CG190" s="1742" t="s">
        <v>2861</v>
      </c>
      <c r="CH190" s="1742">
        <v>907.58240000000012</v>
      </c>
      <c r="CI190" s="1742">
        <v>895.9860000000001</v>
      </c>
      <c r="CJ190" s="1742">
        <v>926.18040000000008</v>
      </c>
      <c r="CK190" s="1742">
        <v>876.40340000000015</v>
      </c>
      <c r="CL190" s="1742">
        <v>854.4140000000001</v>
      </c>
      <c r="CM190" s="1742">
        <v>920.38220000000001</v>
      </c>
      <c r="CN190" s="1742">
        <v>952.98340000000007</v>
      </c>
      <c r="CO190" s="1742">
        <v>798.72940000000006</v>
      </c>
      <c r="CP190" s="1742">
        <v>782.53819999999996</v>
      </c>
      <c r="CQ190" s="1742">
        <v>747.74900000000002</v>
      </c>
      <c r="CR190" s="1742">
        <v>993.78960000000006</v>
      </c>
      <c r="CS190" s="1742">
        <v>1013.1534000000001</v>
      </c>
      <c r="CT190" s="1742">
        <v>969.83100000000002</v>
      </c>
      <c r="CU190" s="1742">
        <v>1014.9038000000002</v>
      </c>
      <c r="CV190" s="1742">
        <v>957.03120000000001</v>
      </c>
      <c r="CW190" s="1742">
        <v>1007.027</v>
      </c>
      <c r="CX190" s="1742">
        <v>880.45119999999997</v>
      </c>
      <c r="CY190" s="1742">
        <v>920.71040000000005</v>
      </c>
      <c r="CZ190" s="1742">
        <v>786.80480000000011</v>
      </c>
      <c r="DA190" s="1742">
        <v>773.56740000000013</v>
      </c>
      <c r="DB190" s="1742">
        <v>813.71720000000005</v>
      </c>
      <c r="DC190" s="1742">
        <v>826.73580000000015</v>
      </c>
      <c r="DD190" s="1742">
        <v>895.9860000000001</v>
      </c>
      <c r="DE190" s="1742">
        <v>925.7428000000001</v>
      </c>
      <c r="DF190" s="1742">
        <v>869.18300000000011</v>
      </c>
      <c r="DG190" s="1742">
        <v>948.93560000000002</v>
      </c>
      <c r="DH190" s="1742">
        <v>783.08519999999999</v>
      </c>
      <c r="DI190" s="1742">
        <v>845.33380000000011</v>
      </c>
      <c r="DJ190" s="1742">
        <v>810.54460000000006</v>
      </c>
      <c r="DK190" s="1742">
        <v>756.06340000000012</v>
      </c>
      <c r="DL190" s="1742">
        <v>760.98640000000012</v>
      </c>
      <c r="DM190" s="1742">
        <v>791.29020000000003</v>
      </c>
      <c r="DN190" s="1742">
        <v>724.22800000000007</v>
      </c>
      <c r="DO190" s="1742">
        <v>821.92219999999998</v>
      </c>
      <c r="DP190" s="1742">
        <v>684.29700000000003</v>
      </c>
      <c r="DQ190" s="1742">
        <v>753.3284000000001</v>
      </c>
      <c r="DR190" s="1742">
        <v>716.89819999999997</v>
      </c>
      <c r="DS190" s="1742">
        <v>691.07980000000009</v>
      </c>
      <c r="DT190" s="1742">
        <v>680.68680000000006</v>
      </c>
      <c r="DU190" s="1742">
        <v>690.20460000000003</v>
      </c>
      <c r="DV190" s="1742">
        <v>683.9688000000001</v>
      </c>
      <c r="DW190" s="1742">
        <v>674.01340000000005</v>
      </c>
      <c r="DX190" s="1742">
        <v>654.32140000000004</v>
      </c>
      <c r="DY190" s="1742">
        <v>661.43240000000003</v>
      </c>
      <c r="DZ190" s="1742">
        <v>663.18280000000016</v>
      </c>
      <c r="EA190" s="1742">
        <v>645.13180000000011</v>
      </c>
      <c r="EB190" s="1742">
        <v>619.31340000000012</v>
      </c>
      <c r="EC190" s="1742">
        <v>636.70800000000008</v>
      </c>
      <c r="ED190" s="1742">
        <v>564.28520000000003</v>
      </c>
      <c r="EE190" s="1742">
        <v>662.96400000000006</v>
      </c>
      <c r="EF190" s="1742">
        <v>593.93259999999998</v>
      </c>
      <c r="EG190" s="1742">
        <v>633.5354000000001</v>
      </c>
      <c r="EH190" s="1742">
        <v>687.03200000000004</v>
      </c>
      <c r="EI190" s="1742">
        <v>716.89819999999997</v>
      </c>
      <c r="EJ190" s="1742">
        <v>712.30340000000012</v>
      </c>
      <c r="EK190" s="1742">
        <v>762.84619999999995</v>
      </c>
      <c r="EL190" s="1742">
        <v>857.47720000000004</v>
      </c>
      <c r="EM190" s="1742">
        <v>623.03300000000002</v>
      </c>
      <c r="EN190" s="1742">
        <v>520.74400000000003</v>
      </c>
      <c r="EO190" s="1742">
        <v>570.19280000000015</v>
      </c>
      <c r="EP190" s="1742">
        <v>502.47420000000005</v>
      </c>
      <c r="EQ190" s="1742">
        <v>494.37860000000001</v>
      </c>
      <c r="ER190" s="1742">
        <v>363.20800000000003</v>
      </c>
      <c r="ES190" s="1742">
        <v>414.40720000000005</v>
      </c>
      <c r="ET190" s="1742">
        <v>467.02859999999998</v>
      </c>
      <c r="EU190" s="1742">
        <v>510.67920000000004</v>
      </c>
      <c r="EV190" s="1742">
        <v>536.93520000000001</v>
      </c>
      <c r="EW190" s="1742">
        <v>373.27280000000002</v>
      </c>
      <c r="EX190" s="1742">
        <v>458.60480000000001</v>
      </c>
      <c r="EY190" s="1742">
        <v>421.19000000000005</v>
      </c>
      <c r="EZ190" s="1742">
        <v>273.82820000000004</v>
      </c>
      <c r="FA190" s="1742">
        <v>204.90620000000004</v>
      </c>
      <c r="FB190" s="1742">
        <v>262.34120000000001</v>
      </c>
      <c r="FC190" s="1742">
        <v>343.40660000000003</v>
      </c>
      <c r="FD190" s="1742">
        <v>307.19520000000006</v>
      </c>
      <c r="FE190" s="1742">
        <v>287.61259999999999</v>
      </c>
      <c r="FF190" s="1742">
        <v>587.47800000000007</v>
      </c>
      <c r="FG190" s="1742">
        <v>561.87840000000006</v>
      </c>
      <c r="FH190" s="1742">
        <v>626.75260000000003</v>
      </c>
      <c r="FI190" s="1742">
        <v>534.96600000000001</v>
      </c>
      <c r="FJ190" s="1742">
        <v>517.02440000000001</v>
      </c>
      <c r="FK190" s="1742">
        <v>545.68720000000008</v>
      </c>
      <c r="FL190" s="1742">
        <v>552.03240000000005</v>
      </c>
      <c r="FM190" s="1742">
        <v>491.86240000000004</v>
      </c>
      <c r="FN190" s="1742">
        <v>610.23320000000001</v>
      </c>
      <c r="FO190" s="1742">
        <v>582.55500000000006</v>
      </c>
      <c r="FP190" s="1742">
        <v>600.93420000000003</v>
      </c>
      <c r="FQ190" s="1742">
        <v>686.81320000000005</v>
      </c>
      <c r="FR190" s="1742">
        <v>618.00060000000008</v>
      </c>
      <c r="FS190" s="1742">
        <v>635.61400000000003</v>
      </c>
      <c r="FT190" s="1742">
        <v>138.82860000000002</v>
      </c>
      <c r="FU190" s="1742">
        <v>184.01079999999999</v>
      </c>
      <c r="FV190" s="1742">
        <v>122.19980000000001</v>
      </c>
      <c r="FW190" s="1742">
        <v>158.63000000000002</v>
      </c>
      <c r="FX190" s="1742">
        <v>104.36760000000001</v>
      </c>
      <c r="FY190" s="1742">
        <v>114.32300000000001</v>
      </c>
      <c r="FZ190" s="1742">
        <v>86.863600000000019</v>
      </c>
      <c r="GA190" s="1742">
        <v>0</v>
      </c>
      <c r="GB190" s="1742">
        <v>85.441400000000002</v>
      </c>
      <c r="GC190" s="1742" t="s">
        <v>2861</v>
      </c>
      <c r="GD190" s="1742">
        <v>126.68520000000001</v>
      </c>
      <c r="GE190" s="1742" t="s">
        <v>2861</v>
      </c>
      <c r="GF190" s="1742" t="s">
        <v>2861</v>
      </c>
      <c r="GG190" s="1742">
        <v>188.93379999999999</v>
      </c>
      <c r="GH190" s="1742">
        <v>213.87700000000001</v>
      </c>
      <c r="GI190" s="1742">
        <v>281.81440000000003</v>
      </c>
      <c r="GJ190" s="1742">
        <v>240.89879999999999</v>
      </c>
      <c r="GK190" s="1742">
        <v>219.67520000000002</v>
      </c>
      <c r="GL190" s="1742">
        <v>211.47020000000003</v>
      </c>
      <c r="GM190" s="1742">
        <v>148.56520000000003</v>
      </c>
      <c r="GN190" s="1742">
        <v>257.52760000000001</v>
      </c>
      <c r="GO190" s="1742">
        <v>329.51280000000003</v>
      </c>
      <c r="GP190" s="1742">
        <v>313.1028</v>
      </c>
      <c r="GQ190" s="1742">
        <v>306.10120000000006</v>
      </c>
      <c r="GR190" s="1742">
        <v>353.47140000000007</v>
      </c>
      <c r="GS190" s="1742">
        <v>275.46920000000006</v>
      </c>
      <c r="GT190" s="1742">
        <v>328.41880000000003</v>
      </c>
      <c r="GU190" s="1742">
        <v>342.31259999999997</v>
      </c>
      <c r="GV190" s="1742">
        <v>366.16180000000003</v>
      </c>
      <c r="GW190" s="1742" t="s">
        <v>2861</v>
      </c>
      <c r="GX190" s="1742">
        <v>349.42360000000002</v>
      </c>
      <c r="GY190" s="1742" t="s">
        <v>2861</v>
      </c>
      <c r="GZ190" s="1742" t="s">
        <v>2861</v>
      </c>
      <c r="HA190" s="1742" t="s">
        <v>2861</v>
      </c>
      <c r="HB190" s="1742" t="s">
        <v>2861</v>
      </c>
      <c r="HC190" s="1744" t="s">
        <v>2861</v>
      </c>
      <c r="HD190" s="1745" t="s">
        <v>4719</v>
      </c>
      <c r="HE190" s="1746" t="s">
        <v>4719</v>
      </c>
      <c r="HF190" s="1747">
        <v>421</v>
      </c>
    </row>
    <row r="191" spans="2:214" ht="12.95" hidden="1" customHeight="1">
      <c r="B191" s="1738">
        <v>422</v>
      </c>
      <c r="C191" s="1739" t="s">
        <v>4719</v>
      </c>
      <c r="D191" s="1740" t="s">
        <v>4874</v>
      </c>
      <c r="E191" s="1748">
        <v>2122.7942000000003</v>
      </c>
      <c r="F191" s="1743">
        <v>2244.8846000000003</v>
      </c>
      <c r="G191" s="1743">
        <v>2332.6234000000004</v>
      </c>
      <c r="H191" s="1743">
        <v>2145.8776000000003</v>
      </c>
      <c r="I191" s="1743">
        <v>2233.5070000000005</v>
      </c>
      <c r="J191" s="1743">
        <v>2181.1044000000002</v>
      </c>
      <c r="K191" s="1743">
        <v>2112.9482000000003</v>
      </c>
      <c r="L191" s="1743">
        <v>2257.4656000000004</v>
      </c>
      <c r="M191" s="1743">
        <v>2131.3274000000001</v>
      </c>
      <c r="N191" s="1743">
        <v>2357.3478000000005</v>
      </c>
      <c r="O191" s="1743">
        <v>2028.9290000000003</v>
      </c>
      <c r="P191" s="1743">
        <v>1993.3740000000003</v>
      </c>
      <c r="Q191" s="1743">
        <v>2010.2216000000003</v>
      </c>
      <c r="R191" s="1743">
        <v>1946.0038000000004</v>
      </c>
      <c r="S191" s="1743">
        <v>2047.9646000000002</v>
      </c>
      <c r="T191" s="1743">
        <v>2082.8632000000002</v>
      </c>
      <c r="U191" s="1743">
        <v>2097.6322</v>
      </c>
      <c r="V191" s="1743">
        <v>2066.0156000000002</v>
      </c>
      <c r="W191" s="1743">
        <v>1745.4736000000003</v>
      </c>
      <c r="X191" s="1743">
        <v>1886.5996000000002</v>
      </c>
      <c r="Y191" s="1742">
        <v>1525.4736000000003</v>
      </c>
      <c r="Z191" s="1742">
        <v>1531.9282000000001</v>
      </c>
      <c r="AA191" s="1742">
        <v>1504.9064000000001</v>
      </c>
      <c r="AB191" s="1742">
        <v>1625.1370000000002</v>
      </c>
      <c r="AC191" s="1742">
        <v>1433.7963999999999</v>
      </c>
      <c r="AD191" s="1742">
        <v>1384.3476000000003</v>
      </c>
      <c r="AE191" s="1742">
        <v>1357.7634</v>
      </c>
      <c r="AF191" s="1742">
        <v>1526.5676000000003</v>
      </c>
      <c r="AG191" s="1742">
        <v>1449.6594</v>
      </c>
      <c r="AH191" s="1742">
        <v>1292.6704</v>
      </c>
      <c r="AI191" s="1742">
        <v>1341.6816000000001</v>
      </c>
      <c r="AJ191" s="1742">
        <v>1322.2084</v>
      </c>
      <c r="AK191" s="1742">
        <v>1340.4782</v>
      </c>
      <c r="AL191" s="1742">
        <v>1445.6116000000002</v>
      </c>
      <c r="AM191" s="1742">
        <v>1396.8192000000001</v>
      </c>
      <c r="AN191" s="1742">
        <v>1346.7140000000002</v>
      </c>
      <c r="AO191" s="1742">
        <v>1249.1292000000001</v>
      </c>
      <c r="AP191" s="1742">
        <v>1217.8408000000002</v>
      </c>
      <c r="AQ191" s="1742">
        <v>1214.1212</v>
      </c>
      <c r="AR191" s="1742">
        <v>1278.5578</v>
      </c>
      <c r="AS191" s="1742">
        <v>1232.0628000000002</v>
      </c>
      <c r="AT191" s="1742">
        <v>1237.7516000000003</v>
      </c>
      <c r="AU191" s="1742">
        <v>1207.8853999999999</v>
      </c>
      <c r="AV191" s="1742">
        <v>1167.6261999999999</v>
      </c>
      <c r="AW191" s="1742">
        <v>1282.0586000000003</v>
      </c>
      <c r="AX191" s="1742">
        <v>1202.0871999999999</v>
      </c>
      <c r="AY191" s="1742">
        <v>1164.8912</v>
      </c>
      <c r="AZ191" s="1742">
        <v>1119.162</v>
      </c>
      <c r="BA191" s="1742">
        <v>1134.1498000000001</v>
      </c>
      <c r="BB191" s="1742">
        <v>1140.0573999999999</v>
      </c>
      <c r="BC191" s="1742">
        <v>1155.1546000000003</v>
      </c>
      <c r="BD191" s="1742">
        <v>1101.9862000000001</v>
      </c>
      <c r="BE191" s="1742">
        <v>1137.9788000000001</v>
      </c>
      <c r="BF191" s="1742">
        <v>1159.8588000000002</v>
      </c>
      <c r="BG191" s="1742">
        <v>1184.8020000000001</v>
      </c>
      <c r="BH191" s="1742">
        <v>1079.778</v>
      </c>
      <c r="BI191" s="1742">
        <v>1099.3606</v>
      </c>
      <c r="BJ191" s="1742">
        <v>1085.3574000000001</v>
      </c>
      <c r="BK191" s="1742">
        <v>1102.2050000000002</v>
      </c>
      <c r="BL191" s="1742">
        <v>1074.1986000000002</v>
      </c>
      <c r="BM191" s="1742">
        <v>1080.9814000000001</v>
      </c>
      <c r="BN191" s="1742">
        <v>1098.376</v>
      </c>
      <c r="BO191" s="1742">
        <v>1089.2958000000001</v>
      </c>
      <c r="BP191" s="1742">
        <v>1097.6102000000001</v>
      </c>
      <c r="BQ191" s="1742">
        <v>1076.0584000000001</v>
      </c>
      <c r="BR191" s="1742">
        <v>1116.6458000000002</v>
      </c>
      <c r="BS191" s="1742">
        <v>1110.5194000000001</v>
      </c>
      <c r="BT191" s="1742">
        <v>1046.9580000000001</v>
      </c>
      <c r="BU191" s="1742">
        <v>1049.0366000000001</v>
      </c>
      <c r="BV191" s="1742" t="s">
        <v>2861</v>
      </c>
      <c r="BW191" s="1742">
        <v>1044.4418000000001</v>
      </c>
      <c r="BX191" s="1742">
        <v>1057.4604000000002</v>
      </c>
      <c r="BY191" s="1742">
        <v>1031.2044000000001</v>
      </c>
      <c r="BZ191" s="1742">
        <v>996.63400000000013</v>
      </c>
      <c r="CA191" s="1742">
        <v>1078.4652000000001</v>
      </c>
      <c r="CB191" s="1742">
        <v>1043.4572000000001</v>
      </c>
      <c r="CC191" s="1742">
        <v>988.75720000000001</v>
      </c>
      <c r="CD191" s="1742">
        <v>1057.3510000000001</v>
      </c>
      <c r="CE191" s="1742">
        <v>1072.9952000000001</v>
      </c>
      <c r="CF191" s="1742">
        <v>1129.008</v>
      </c>
      <c r="CG191" s="1742" t="s">
        <v>2861</v>
      </c>
      <c r="CH191" s="1742">
        <v>891.28180000000009</v>
      </c>
      <c r="CI191" s="1742">
        <v>879.79480000000012</v>
      </c>
      <c r="CJ191" s="1742">
        <v>909.98919999999998</v>
      </c>
      <c r="CK191" s="1742">
        <v>860.10280000000012</v>
      </c>
      <c r="CL191" s="1742">
        <v>838.22280000000012</v>
      </c>
      <c r="CM191" s="1742">
        <v>904.19100000000003</v>
      </c>
      <c r="CN191" s="1742">
        <v>936.79219999999998</v>
      </c>
      <c r="CO191" s="1742">
        <v>782.53819999999996</v>
      </c>
      <c r="CP191" s="1742">
        <v>766.34700000000009</v>
      </c>
      <c r="CQ191" s="1742">
        <v>731.44840000000011</v>
      </c>
      <c r="CR191" s="1742">
        <v>977.59840000000008</v>
      </c>
      <c r="CS191" s="1742">
        <v>996.96220000000005</v>
      </c>
      <c r="CT191" s="1742">
        <v>953.5304000000001</v>
      </c>
      <c r="CU191" s="1742">
        <v>998.60320000000002</v>
      </c>
      <c r="CV191" s="1742">
        <v>940.73060000000009</v>
      </c>
      <c r="CW191" s="1742">
        <v>990.72640000000013</v>
      </c>
      <c r="CX191" s="1742">
        <v>864.2600000000001</v>
      </c>
      <c r="CY191" s="1742">
        <v>904.40980000000013</v>
      </c>
      <c r="CZ191" s="1742">
        <v>770.50419999999997</v>
      </c>
      <c r="DA191" s="1742">
        <v>757.37620000000004</v>
      </c>
      <c r="DB191" s="1742">
        <v>797.52600000000007</v>
      </c>
      <c r="DC191" s="1742">
        <v>810.43520000000001</v>
      </c>
      <c r="DD191" s="1742">
        <v>879.68540000000007</v>
      </c>
      <c r="DE191" s="1742">
        <v>909.55160000000001</v>
      </c>
      <c r="DF191" s="1742">
        <v>852.88240000000008</v>
      </c>
      <c r="DG191" s="1742">
        <v>932.74440000000004</v>
      </c>
      <c r="DH191" s="1742">
        <v>766.89400000000001</v>
      </c>
      <c r="DI191" s="1742">
        <v>829.14260000000002</v>
      </c>
      <c r="DJ191" s="1742">
        <v>794.24400000000003</v>
      </c>
      <c r="DK191" s="1742">
        <v>739.87220000000002</v>
      </c>
      <c r="DL191" s="1742">
        <v>744.79520000000002</v>
      </c>
      <c r="DM191" s="1742">
        <v>774.9896</v>
      </c>
      <c r="DN191" s="1742">
        <v>707.92740000000003</v>
      </c>
      <c r="DO191" s="1742">
        <v>805.62160000000006</v>
      </c>
      <c r="DP191" s="1742">
        <v>667.99640000000011</v>
      </c>
      <c r="DQ191" s="1742">
        <v>737.02780000000007</v>
      </c>
      <c r="DR191" s="1742">
        <v>700.70700000000011</v>
      </c>
      <c r="DS191" s="1742">
        <v>674.77919999999995</v>
      </c>
      <c r="DT191" s="1742">
        <v>664.38620000000003</v>
      </c>
      <c r="DU191" s="1742">
        <v>674.01340000000005</v>
      </c>
      <c r="DV191" s="1742">
        <v>667.77760000000001</v>
      </c>
      <c r="DW191" s="1742">
        <v>657.82219999999995</v>
      </c>
      <c r="DX191" s="1742">
        <v>638.02080000000012</v>
      </c>
      <c r="DY191" s="1742">
        <v>645.24120000000005</v>
      </c>
      <c r="DZ191" s="1742">
        <v>646.99160000000006</v>
      </c>
      <c r="EA191" s="1742">
        <v>628.83119999999997</v>
      </c>
      <c r="EB191" s="1742">
        <v>603.12220000000002</v>
      </c>
      <c r="EC191" s="1742">
        <v>620.5168000000001</v>
      </c>
      <c r="ED191" s="1742">
        <v>548.09400000000005</v>
      </c>
      <c r="EE191" s="1742">
        <v>646.66340000000002</v>
      </c>
      <c r="EF191" s="1742">
        <v>577.63200000000006</v>
      </c>
      <c r="EG191" s="1742">
        <v>617.3442</v>
      </c>
      <c r="EH191" s="1742">
        <v>670.84080000000006</v>
      </c>
      <c r="EI191" s="1742">
        <v>700.70700000000011</v>
      </c>
      <c r="EJ191" s="1742">
        <v>696.00280000000009</v>
      </c>
      <c r="EK191" s="1742">
        <v>746.65500000000009</v>
      </c>
      <c r="EL191" s="1742">
        <v>841.28600000000006</v>
      </c>
      <c r="EM191" s="1742">
        <v>606.84180000000015</v>
      </c>
      <c r="EN191" s="1742">
        <v>504.55280000000005</v>
      </c>
      <c r="EO191" s="1742">
        <v>554.00160000000005</v>
      </c>
      <c r="EP191" s="1742">
        <v>486.17360000000002</v>
      </c>
      <c r="EQ191" s="1742">
        <v>478.07800000000003</v>
      </c>
      <c r="ER191" s="1742">
        <v>347.01679999999999</v>
      </c>
      <c r="ES191" s="1742">
        <v>398.21600000000001</v>
      </c>
      <c r="ET191" s="1742">
        <v>450.83740000000006</v>
      </c>
      <c r="EU191" s="1742">
        <v>494.37860000000001</v>
      </c>
      <c r="EV191" s="1742">
        <v>520.63459999999998</v>
      </c>
      <c r="EW191" s="1742">
        <v>357.08159999999998</v>
      </c>
      <c r="EX191" s="1742">
        <v>442.41360000000003</v>
      </c>
      <c r="EY191" s="1742">
        <v>404.88940000000008</v>
      </c>
      <c r="EZ191" s="1742">
        <v>257.637</v>
      </c>
      <c r="FA191" s="1742">
        <v>188.60560000000001</v>
      </c>
      <c r="FB191" s="1742">
        <v>246.04060000000001</v>
      </c>
      <c r="FC191" s="1742">
        <v>327.21540000000005</v>
      </c>
      <c r="FD191" s="1742">
        <v>291.00400000000002</v>
      </c>
      <c r="FE191" s="1742">
        <v>271.31200000000001</v>
      </c>
      <c r="FF191" s="1742">
        <v>571.17740000000003</v>
      </c>
      <c r="FG191" s="1742">
        <v>545.68720000000008</v>
      </c>
      <c r="FH191" s="1742">
        <v>610.56140000000005</v>
      </c>
      <c r="FI191" s="1742">
        <v>518.77480000000003</v>
      </c>
      <c r="FJ191" s="1742">
        <v>500.83320000000003</v>
      </c>
      <c r="FK191" s="1742">
        <v>529.49600000000009</v>
      </c>
      <c r="FL191" s="1742">
        <v>535.73180000000002</v>
      </c>
      <c r="FM191" s="1742">
        <v>475.67120000000006</v>
      </c>
      <c r="FN191" s="1742">
        <v>594.04200000000003</v>
      </c>
      <c r="FO191" s="1742">
        <v>566.36380000000008</v>
      </c>
      <c r="FP191" s="1742">
        <v>584.74300000000005</v>
      </c>
      <c r="FQ191" s="1742">
        <v>670.51260000000002</v>
      </c>
      <c r="FR191" s="1742">
        <v>601.8094000000001</v>
      </c>
      <c r="FS191" s="1742">
        <v>619.31340000000012</v>
      </c>
      <c r="FT191" s="1742">
        <v>122.6374</v>
      </c>
      <c r="FU191" s="1742">
        <v>167.71020000000001</v>
      </c>
      <c r="FV191" s="1742">
        <v>105.89920000000001</v>
      </c>
      <c r="FW191" s="1742">
        <v>142.32939999999999</v>
      </c>
      <c r="FX191" s="1742">
        <v>88.176400000000001</v>
      </c>
      <c r="FY191" s="1742">
        <v>79.315000000000012</v>
      </c>
      <c r="FZ191" s="1742">
        <v>41.572000000000003</v>
      </c>
      <c r="GA191" s="1742">
        <v>86.2072</v>
      </c>
      <c r="GB191" s="1742">
        <v>0</v>
      </c>
      <c r="GC191" s="1742" t="s">
        <v>2861</v>
      </c>
      <c r="GD191" s="1742">
        <v>51.855600000000003</v>
      </c>
      <c r="GE191" s="1742" t="s">
        <v>2861</v>
      </c>
      <c r="GF191" s="1742" t="s">
        <v>2861</v>
      </c>
      <c r="GG191" s="1742">
        <v>172.63320000000002</v>
      </c>
      <c r="GH191" s="1742">
        <v>197.6858</v>
      </c>
      <c r="GI191" s="1742">
        <v>265.62320000000005</v>
      </c>
      <c r="GJ191" s="1742">
        <v>224.70760000000001</v>
      </c>
      <c r="GK191" s="1742">
        <v>203.48400000000001</v>
      </c>
      <c r="GL191" s="1742">
        <v>195.27900000000002</v>
      </c>
      <c r="GM191" s="1742">
        <v>132.37400000000002</v>
      </c>
      <c r="GN191" s="1742">
        <v>241.33640000000003</v>
      </c>
      <c r="GO191" s="1742">
        <v>313.21220000000005</v>
      </c>
      <c r="GP191" s="1742">
        <v>296.80220000000003</v>
      </c>
      <c r="GQ191" s="1742">
        <v>289.91000000000003</v>
      </c>
      <c r="GR191" s="1742">
        <v>337.17079999999999</v>
      </c>
      <c r="GS191" s="1742">
        <v>259.16860000000003</v>
      </c>
      <c r="GT191" s="1742">
        <v>312.11820000000006</v>
      </c>
      <c r="GU191" s="1742">
        <v>326.12140000000005</v>
      </c>
      <c r="GV191" s="1742">
        <v>349.97059999999999</v>
      </c>
      <c r="GW191" s="1742" t="s">
        <v>2861</v>
      </c>
      <c r="GX191" s="1742">
        <v>333.23240000000004</v>
      </c>
      <c r="GY191" s="1742" t="s">
        <v>2861</v>
      </c>
      <c r="GZ191" s="1742" t="s">
        <v>2861</v>
      </c>
      <c r="HA191" s="1742" t="s">
        <v>2861</v>
      </c>
      <c r="HB191" s="1742" t="s">
        <v>2861</v>
      </c>
      <c r="HC191" s="1744" t="s">
        <v>2861</v>
      </c>
      <c r="HD191" s="1745" t="s">
        <v>4874</v>
      </c>
      <c r="HE191" s="1746" t="s">
        <v>4719</v>
      </c>
      <c r="HF191" s="1747">
        <v>422</v>
      </c>
    </row>
    <row r="192" spans="2:214" ht="12.95" hidden="1" customHeight="1">
      <c r="B192" s="1738">
        <v>423</v>
      </c>
      <c r="C192" s="1739" t="s">
        <v>4719</v>
      </c>
      <c r="D192" s="1740" t="s">
        <v>4875</v>
      </c>
      <c r="E192" s="1748" t="s">
        <v>2861</v>
      </c>
      <c r="F192" s="1743" t="s">
        <v>2861</v>
      </c>
      <c r="G192" s="1743" t="s">
        <v>2861</v>
      </c>
      <c r="H192" s="1743" t="s">
        <v>2861</v>
      </c>
      <c r="I192" s="1743" t="s">
        <v>2861</v>
      </c>
      <c r="J192" s="1743" t="s">
        <v>2861</v>
      </c>
      <c r="K192" s="1743" t="s">
        <v>2861</v>
      </c>
      <c r="L192" s="1743" t="s">
        <v>2861</v>
      </c>
      <c r="M192" s="1743" t="s">
        <v>2861</v>
      </c>
      <c r="N192" s="1743" t="s">
        <v>2861</v>
      </c>
      <c r="O192" s="1743" t="s">
        <v>2861</v>
      </c>
      <c r="P192" s="1743" t="s">
        <v>2861</v>
      </c>
      <c r="Q192" s="1743" t="s">
        <v>2861</v>
      </c>
      <c r="R192" s="1743" t="s">
        <v>2861</v>
      </c>
      <c r="S192" s="1743" t="s">
        <v>2861</v>
      </c>
      <c r="T192" s="1743" t="s">
        <v>2861</v>
      </c>
      <c r="U192" s="1743" t="s">
        <v>2861</v>
      </c>
      <c r="V192" s="1743" t="s">
        <v>2861</v>
      </c>
      <c r="W192" s="1743" t="s">
        <v>2861</v>
      </c>
      <c r="X192" s="1743" t="s">
        <v>2861</v>
      </c>
      <c r="Y192" s="1742" t="s">
        <v>2861</v>
      </c>
      <c r="Z192" s="1742" t="s">
        <v>2861</v>
      </c>
      <c r="AA192" s="1742" t="s">
        <v>2861</v>
      </c>
      <c r="AB192" s="1742" t="s">
        <v>2861</v>
      </c>
      <c r="AC192" s="1742" t="s">
        <v>2861</v>
      </c>
      <c r="AD192" s="1742" t="s">
        <v>2861</v>
      </c>
      <c r="AE192" s="1742" t="s">
        <v>2861</v>
      </c>
      <c r="AF192" s="1742" t="s">
        <v>2861</v>
      </c>
      <c r="AG192" s="1742" t="s">
        <v>2861</v>
      </c>
      <c r="AH192" s="1742" t="s">
        <v>2861</v>
      </c>
      <c r="AI192" s="1742" t="s">
        <v>2861</v>
      </c>
      <c r="AJ192" s="1742" t="s">
        <v>2861</v>
      </c>
      <c r="AK192" s="1742" t="s">
        <v>2861</v>
      </c>
      <c r="AL192" s="1742" t="s">
        <v>2861</v>
      </c>
      <c r="AM192" s="1742" t="s">
        <v>2861</v>
      </c>
      <c r="AN192" s="1742" t="s">
        <v>2861</v>
      </c>
      <c r="AO192" s="1742" t="s">
        <v>2861</v>
      </c>
      <c r="AP192" s="1742" t="s">
        <v>2861</v>
      </c>
      <c r="AQ192" s="1742" t="s">
        <v>2861</v>
      </c>
      <c r="AR192" s="1742" t="s">
        <v>2861</v>
      </c>
      <c r="AS192" s="1742" t="s">
        <v>2861</v>
      </c>
      <c r="AT192" s="1742" t="s">
        <v>2861</v>
      </c>
      <c r="AU192" s="1742" t="s">
        <v>2861</v>
      </c>
      <c r="AV192" s="1742" t="s">
        <v>2861</v>
      </c>
      <c r="AW192" s="1742" t="s">
        <v>2861</v>
      </c>
      <c r="AX192" s="1742" t="s">
        <v>2861</v>
      </c>
      <c r="AY192" s="1742" t="s">
        <v>2861</v>
      </c>
      <c r="AZ192" s="1742" t="s">
        <v>2861</v>
      </c>
      <c r="BA192" s="1742" t="s">
        <v>2861</v>
      </c>
      <c r="BB192" s="1742" t="s">
        <v>2861</v>
      </c>
      <c r="BC192" s="1742" t="s">
        <v>2861</v>
      </c>
      <c r="BD192" s="1742" t="s">
        <v>2861</v>
      </c>
      <c r="BE192" s="1742" t="s">
        <v>2861</v>
      </c>
      <c r="BF192" s="1742" t="s">
        <v>2861</v>
      </c>
      <c r="BG192" s="1742" t="s">
        <v>2861</v>
      </c>
      <c r="BH192" s="1742" t="s">
        <v>2861</v>
      </c>
      <c r="BI192" s="1742" t="s">
        <v>2861</v>
      </c>
      <c r="BJ192" s="1742" t="s">
        <v>2861</v>
      </c>
      <c r="BK192" s="1742" t="s">
        <v>2861</v>
      </c>
      <c r="BL192" s="1742" t="s">
        <v>2861</v>
      </c>
      <c r="BM192" s="1742" t="s">
        <v>2861</v>
      </c>
      <c r="BN192" s="1742" t="s">
        <v>2861</v>
      </c>
      <c r="BO192" s="1742" t="s">
        <v>2861</v>
      </c>
      <c r="BP192" s="1742" t="s">
        <v>2861</v>
      </c>
      <c r="BQ192" s="1742" t="s">
        <v>2861</v>
      </c>
      <c r="BR192" s="1742" t="s">
        <v>2861</v>
      </c>
      <c r="BS192" s="1742" t="s">
        <v>2861</v>
      </c>
      <c r="BT192" s="1742" t="s">
        <v>2861</v>
      </c>
      <c r="BU192" s="1742" t="s">
        <v>2861</v>
      </c>
      <c r="BV192" s="1742" t="s">
        <v>2861</v>
      </c>
      <c r="BW192" s="1742" t="s">
        <v>2861</v>
      </c>
      <c r="BX192" s="1742" t="s">
        <v>2861</v>
      </c>
      <c r="BY192" s="1742" t="s">
        <v>2861</v>
      </c>
      <c r="BZ192" s="1742" t="s">
        <v>2861</v>
      </c>
      <c r="CA192" s="1742" t="s">
        <v>2861</v>
      </c>
      <c r="CB192" s="1742" t="s">
        <v>2861</v>
      </c>
      <c r="CC192" s="1742" t="s">
        <v>2861</v>
      </c>
      <c r="CD192" s="1742" t="s">
        <v>2861</v>
      </c>
      <c r="CE192" s="1742" t="s">
        <v>2861</v>
      </c>
      <c r="CF192" s="1742" t="s">
        <v>2861</v>
      </c>
      <c r="CG192" s="1742" t="s">
        <v>2861</v>
      </c>
      <c r="CH192" s="1742" t="s">
        <v>2861</v>
      </c>
      <c r="CI192" s="1742" t="s">
        <v>2861</v>
      </c>
      <c r="CJ192" s="1742" t="s">
        <v>2861</v>
      </c>
      <c r="CK192" s="1742" t="s">
        <v>2861</v>
      </c>
      <c r="CL192" s="1742" t="s">
        <v>2861</v>
      </c>
      <c r="CM192" s="1742" t="s">
        <v>2861</v>
      </c>
      <c r="CN192" s="1742" t="s">
        <v>2861</v>
      </c>
      <c r="CO192" s="1742" t="s">
        <v>2861</v>
      </c>
      <c r="CP192" s="1742" t="s">
        <v>2861</v>
      </c>
      <c r="CQ192" s="1742" t="s">
        <v>2861</v>
      </c>
      <c r="CR192" s="1742" t="s">
        <v>2861</v>
      </c>
      <c r="CS192" s="1742" t="s">
        <v>2861</v>
      </c>
      <c r="CT192" s="1742" t="s">
        <v>2861</v>
      </c>
      <c r="CU192" s="1742" t="s">
        <v>2861</v>
      </c>
      <c r="CV192" s="1742" t="s">
        <v>2861</v>
      </c>
      <c r="CW192" s="1742" t="s">
        <v>2861</v>
      </c>
      <c r="CX192" s="1742" t="s">
        <v>2861</v>
      </c>
      <c r="CY192" s="1742" t="s">
        <v>2861</v>
      </c>
      <c r="CZ192" s="1742" t="s">
        <v>2861</v>
      </c>
      <c r="DA192" s="1742" t="s">
        <v>2861</v>
      </c>
      <c r="DB192" s="1742" t="s">
        <v>2861</v>
      </c>
      <c r="DC192" s="1742" t="s">
        <v>2861</v>
      </c>
      <c r="DD192" s="1742" t="s">
        <v>2861</v>
      </c>
      <c r="DE192" s="1742" t="s">
        <v>2861</v>
      </c>
      <c r="DF192" s="1742" t="s">
        <v>2861</v>
      </c>
      <c r="DG192" s="1742" t="s">
        <v>2861</v>
      </c>
      <c r="DH192" s="1742" t="s">
        <v>2861</v>
      </c>
      <c r="DI192" s="1742" t="s">
        <v>2861</v>
      </c>
      <c r="DJ192" s="1742" t="s">
        <v>2861</v>
      </c>
      <c r="DK192" s="1742" t="s">
        <v>2861</v>
      </c>
      <c r="DL192" s="1742" t="s">
        <v>2861</v>
      </c>
      <c r="DM192" s="1742" t="s">
        <v>2861</v>
      </c>
      <c r="DN192" s="1742" t="s">
        <v>2861</v>
      </c>
      <c r="DO192" s="1742" t="s">
        <v>2861</v>
      </c>
      <c r="DP192" s="1742" t="s">
        <v>2861</v>
      </c>
      <c r="DQ192" s="1742" t="s">
        <v>2861</v>
      </c>
      <c r="DR192" s="1742" t="s">
        <v>2861</v>
      </c>
      <c r="DS192" s="1742" t="s">
        <v>2861</v>
      </c>
      <c r="DT192" s="1742" t="s">
        <v>2861</v>
      </c>
      <c r="DU192" s="1742" t="s">
        <v>2861</v>
      </c>
      <c r="DV192" s="1742" t="s">
        <v>2861</v>
      </c>
      <c r="DW192" s="1742" t="s">
        <v>2861</v>
      </c>
      <c r="DX192" s="1742" t="s">
        <v>2861</v>
      </c>
      <c r="DY192" s="1742" t="s">
        <v>2861</v>
      </c>
      <c r="DZ192" s="1742" t="s">
        <v>2861</v>
      </c>
      <c r="EA192" s="1742" t="s">
        <v>2861</v>
      </c>
      <c r="EB192" s="1742" t="s">
        <v>2861</v>
      </c>
      <c r="EC192" s="1742" t="s">
        <v>2861</v>
      </c>
      <c r="ED192" s="1742" t="s">
        <v>2861</v>
      </c>
      <c r="EE192" s="1742" t="s">
        <v>2861</v>
      </c>
      <c r="EF192" s="1742" t="s">
        <v>2861</v>
      </c>
      <c r="EG192" s="1742" t="s">
        <v>2861</v>
      </c>
      <c r="EH192" s="1742" t="s">
        <v>2861</v>
      </c>
      <c r="EI192" s="1742" t="s">
        <v>2861</v>
      </c>
      <c r="EJ192" s="1742" t="s">
        <v>2861</v>
      </c>
      <c r="EK192" s="1742" t="s">
        <v>2861</v>
      </c>
      <c r="EL192" s="1742" t="s">
        <v>2861</v>
      </c>
      <c r="EM192" s="1742" t="s">
        <v>2861</v>
      </c>
      <c r="EN192" s="1742" t="s">
        <v>2861</v>
      </c>
      <c r="EO192" s="1742" t="s">
        <v>2861</v>
      </c>
      <c r="EP192" s="1742" t="s">
        <v>2861</v>
      </c>
      <c r="EQ192" s="1742" t="s">
        <v>2861</v>
      </c>
      <c r="ER192" s="1742" t="s">
        <v>2861</v>
      </c>
      <c r="ES192" s="1742" t="s">
        <v>2861</v>
      </c>
      <c r="ET192" s="1742" t="s">
        <v>2861</v>
      </c>
      <c r="EU192" s="1742" t="s">
        <v>2861</v>
      </c>
      <c r="EV192" s="1742" t="s">
        <v>2861</v>
      </c>
      <c r="EW192" s="1742" t="s">
        <v>2861</v>
      </c>
      <c r="EX192" s="1742" t="s">
        <v>2861</v>
      </c>
      <c r="EY192" s="1742" t="s">
        <v>2861</v>
      </c>
      <c r="EZ192" s="1742" t="s">
        <v>2861</v>
      </c>
      <c r="FA192" s="1742" t="s">
        <v>2861</v>
      </c>
      <c r="FB192" s="1742" t="s">
        <v>2861</v>
      </c>
      <c r="FC192" s="1742" t="s">
        <v>2861</v>
      </c>
      <c r="FD192" s="1742" t="s">
        <v>2861</v>
      </c>
      <c r="FE192" s="1742" t="s">
        <v>2861</v>
      </c>
      <c r="FF192" s="1742" t="s">
        <v>2861</v>
      </c>
      <c r="FG192" s="1742" t="s">
        <v>2861</v>
      </c>
      <c r="FH192" s="1742" t="s">
        <v>2861</v>
      </c>
      <c r="FI192" s="1742" t="s">
        <v>2861</v>
      </c>
      <c r="FJ192" s="1742" t="s">
        <v>2861</v>
      </c>
      <c r="FK192" s="1742" t="s">
        <v>2861</v>
      </c>
      <c r="FL192" s="1742" t="s">
        <v>2861</v>
      </c>
      <c r="FM192" s="1742" t="s">
        <v>2861</v>
      </c>
      <c r="FN192" s="1742" t="s">
        <v>2861</v>
      </c>
      <c r="FO192" s="1742" t="s">
        <v>2861</v>
      </c>
      <c r="FP192" s="1742" t="s">
        <v>2861</v>
      </c>
      <c r="FQ192" s="1742" t="s">
        <v>2861</v>
      </c>
      <c r="FR192" s="1742" t="s">
        <v>2861</v>
      </c>
      <c r="FS192" s="1742" t="s">
        <v>2861</v>
      </c>
      <c r="FT192" s="1742" t="s">
        <v>2861</v>
      </c>
      <c r="FU192" s="1742" t="s">
        <v>2861</v>
      </c>
      <c r="FV192" s="1742" t="s">
        <v>2861</v>
      </c>
      <c r="FW192" s="1742" t="s">
        <v>2861</v>
      </c>
      <c r="FX192" s="1742" t="s">
        <v>2861</v>
      </c>
      <c r="FY192" s="1742" t="s">
        <v>2861</v>
      </c>
      <c r="FZ192" s="1742" t="s">
        <v>2861</v>
      </c>
      <c r="GA192" s="1742" t="s">
        <v>2861</v>
      </c>
      <c r="GB192" s="1742" t="s">
        <v>2861</v>
      </c>
      <c r="GC192" s="1742">
        <v>0</v>
      </c>
      <c r="GD192" s="1742" t="s">
        <v>2861</v>
      </c>
      <c r="GE192" s="1742" t="s">
        <v>2861</v>
      </c>
      <c r="GF192" s="1742" t="s">
        <v>2861</v>
      </c>
      <c r="GG192" s="1742" t="s">
        <v>2861</v>
      </c>
      <c r="GH192" s="1742" t="s">
        <v>2861</v>
      </c>
      <c r="GI192" s="1742" t="s">
        <v>2861</v>
      </c>
      <c r="GJ192" s="1742" t="s">
        <v>2861</v>
      </c>
      <c r="GK192" s="1742" t="s">
        <v>2861</v>
      </c>
      <c r="GL192" s="1742" t="s">
        <v>2861</v>
      </c>
      <c r="GM192" s="1742" t="s">
        <v>2861</v>
      </c>
      <c r="GN192" s="1742" t="s">
        <v>2861</v>
      </c>
      <c r="GO192" s="1742" t="s">
        <v>2861</v>
      </c>
      <c r="GP192" s="1742" t="s">
        <v>2861</v>
      </c>
      <c r="GQ192" s="1742" t="s">
        <v>2861</v>
      </c>
      <c r="GR192" s="1742" t="s">
        <v>2861</v>
      </c>
      <c r="GS192" s="1742" t="s">
        <v>2861</v>
      </c>
      <c r="GT192" s="1742" t="s">
        <v>2861</v>
      </c>
      <c r="GU192" s="1742" t="s">
        <v>2861</v>
      </c>
      <c r="GV192" s="1742" t="s">
        <v>2861</v>
      </c>
      <c r="GW192" s="1742" t="s">
        <v>2861</v>
      </c>
      <c r="GX192" s="1742" t="s">
        <v>2861</v>
      </c>
      <c r="GY192" s="1742" t="s">
        <v>2861</v>
      </c>
      <c r="GZ192" s="1742" t="s">
        <v>2861</v>
      </c>
      <c r="HA192" s="1742" t="s">
        <v>2861</v>
      </c>
      <c r="HB192" s="1742" t="s">
        <v>2861</v>
      </c>
      <c r="HC192" s="1744" t="s">
        <v>2861</v>
      </c>
      <c r="HD192" s="1745" t="s">
        <v>4875</v>
      </c>
      <c r="HE192" s="1746" t="s">
        <v>4719</v>
      </c>
      <c r="HF192" s="1747">
        <v>423</v>
      </c>
    </row>
    <row r="193" spans="2:214" ht="12.95" hidden="1" customHeight="1">
      <c r="B193" s="1738">
        <v>424</v>
      </c>
      <c r="C193" s="1739" t="s">
        <v>4719</v>
      </c>
      <c r="D193" s="1740" t="s">
        <v>4873</v>
      </c>
      <c r="E193" s="1748">
        <v>2163.6004000000003</v>
      </c>
      <c r="F193" s="1743">
        <v>2285.6908000000003</v>
      </c>
      <c r="G193" s="1743">
        <v>2373.4296000000004</v>
      </c>
      <c r="H193" s="1743">
        <v>2186.6838000000002</v>
      </c>
      <c r="I193" s="1743">
        <v>2274.3132000000005</v>
      </c>
      <c r="J193" s="1743">
        <v>2221.9106000000002</v>
      </c>
      <c r="K193" s="1743">
        <v>2153.7544000000003</v>
      </c>
      <c r="L193" s="1743">
        <v>2298.2718000000004</v>
      </c>
      <c r="M193" s="1743">
        <v>2172.1336000000001</v>
      </c>
      <c r="N193" s="1743">
        <v>2398.1540000000005</v>
      </c>
      <c r="O193" s="1743">
        <v>2069.7352000000001</v>
      </c>
      <c r="P193" s="1743">
        <v>2034.1802000000002</v>
      </c>
      <c r="Q193" s="1743">
        <v>2051.0278000000003</v>
      </c>
      <c r="R193" s="1743">
        <v>1986.8100000000004</v>
      </c>
      <c r="S193" s="1743">
        <v>2088.7708000000002</v>
      </c>
      <c r="T193" s="1743">
        <v>2123.6694000000002</v>
      </c>
      <c r="U193" s="1743">
        <v>2138.4384</v>
      </c>
      <c r="V193" s="1743">
        <v>2106.8218000000002</v>
      </c>
      <c r="W193" s="1743">
        <v>1786.2798000000003</v>
      </c>
      <c r="X193" s="1743">
        <v>1927.4058000000002</v>
      </c>
      <c r="Y193" s="1742">
        <v>1566.2798000000003</v>
      </c>
      <c r="Z193" s="1742">
        <v>1572.7344000000001</v>
      </c>
      <c r="AA193" s="1742">
        <v>1545.7126000000003</v>
      </c>
      <c r="AB193" s="1742">
        <v>1665.9432000000002</v>
      </c>
      <c r="AC193" s="1742">
        <v>1474.6026000000002</v>
      </c>
      <c r="AD193" s="1742">
        <v>1425.1538</v>
      </c>
      <c r="AE193" s="1742">
        <v>1398.5696000000003</v>
      </c>
      <c r="AF193" s="1742">
        <v>1567.3738000000001</v>
      </c>
      <c r="AG193" s="1742">
        <v>1490.4656000000002</v>
      </c>
      <c r="AH193" s="1742">
        <v>1333.4766000000002</v>
      </c>
      <c r="AI193" s="1742">
        <v>1382.4878000000001</v>
      </c>
      <c r="AJ193" s="1742">
        <v>1363.0146000000002</v>
      </c>
      <c r="AK193" s="1742">
        <v>1381.2844</v>
      </c>
      <c r="AL193" s="1742">
        <v>1486.4178000000002</v>
      </c>
      <c r="AM193" s="1742">
        <v>1437.6253999999999</v>
      </c>
      <c r="AN193" s="1742">
        <v>1387.5202000000002</v>
      </c>
      <c r="AO193" s="1742">
        <v>1289.9354000000001</v>
      </c>
      <c r="AP193" s="1742">
        <v>1258.6470000000002</v>
      </c>
      <c r="AQ193" s="1742">
        <v>1254.9274</v>
      </c>
      <c r="AR193" s="1742">
        <v>1319.364</v>
      </c>
      <c r="AS193" s="1742">
        <v>1272.8690000000001</v>
      </c>
      <c r="AT193" s="1742">
        <v>1278.5578</v>
      </c>
      <c r="AU193" s="1742">
        <v>1248.6916000000001</v>
      </c>
      <c r="AV193" s="1742">
        <v>1208.4323999999999</v>
      </c>
      <c r="AW193" s="1742">
        <v>1322.8648000000001</v>
      </c>
      <c r="AX193" s="1742">
        <v>1242.8933999999999</v>
      </c>
      <c r="AY193" s="1742">
        <v>1205.6974</v>
      </c>
      <c r="AZ193" s="1742">
        <v>1159.9682</v>
      </c>
      <c r="BA193" s="1742">
        <v>1174.9560000000001</v>
      </c>
      <c r="BB193" s="1742">
        <v>1180.8636000000001</v>
      </c>
      <c r="BC193" s="1742">
        <v>1195.9608000000001</v>
      </c>
      <c r="BD193" s="1742">
        <v>1142.7924</v>
      </c>
      <c r="BE193" s="1742">
        <v>1178.7850000000001</v>
      </c>
      <c r="BF193" s="1742">
        <v>1200.6650000000002</v>
      </c>
      <c r="BG193" s="1742">
        <v>1225.6082000000001</v>
      </c>
      <c r="BH193" s="1742">
        <v>1120.5842</v>
      </c>
      <c r="BI193" s="1742">
        <v>1140.1668000000002</v>
      </c>
      <c r="BJ193" s="1742">
        <v>1126.1636000000001</v>
      </c>
      <c r="BK193" s="1742">
        <v>1143.0112000000001</v>
      </c>
      <c r="BL193" s="1742">
        <v>1115.0048000000002</v>
      </c>
      <c r="BM193" s="1742">
        <v>1121.7876000000001</v>
      </c>
      <c r="BN193" s="1742">
        <v>1139.1822</v>
      </c>
      <c r="BO193" s="1742">
        <v>1130.1020000000001</v>
      </c>
      <c r="BP193" s="1742">
        <v>1138.4164000000001</v>
      </c>
      <c r="BQ193" s="1742">
        <v>1116.8646000000001</v>
      </c>
      <c r="BR193" s="1742">
        <v>1157.452</v>
      </c>
      <c r="BS193" s="1742">
        <v>1151.3256000000001</v>
      </c>
      <c r="BT193" s="1742">
        <v>1087.7642000000001</v>
      </c>
      <c r="BU193" s="1742">
        <v>1089.8428000000001</v>
      </c>
      <c r="BV193" s="1742" t="s">
        <v>2861</v>
      </c>
      <c r="BW193" s="1742">
        <v>1085.248</v>
      </c>
      <c r="BX193" s="1742">
        <v>1098.2666000000002</v>
      </c>
      <c r="BY193" s="1742">
        <v>1072.0106000000001</v>
      </c>
      <c r="BZ193" s="1742">
        <v>1037.4402</v>
      </c>
      <c r="CA193" s="1742">
        <v>1119.2714000000001</v>
      </c>
      <c r="CB193" s="1742">
        <v>1084.2634</v>
      </c>
      <c r="CC193" s="1742">
        <v>1029.5634</v>
      </c>
      <c r="CD193" s="1742">
        <v>1098.1572000000001</v>
      </c>
      <c r="CE193" s="1742">
        <v>1113.8014000000001</v>
      </c>
      <c r="CF193" s="1742">
        <v>1169.8142</v>
      </c>
      <c r="CG193" s="1742" t="s">
        <v>2861</v>
      </c>
      <c r="CH193" s="1742">
        <v>932.08800000000008</v>
      </c>
      <c r="CI193" s="1742">
        <v>920.60100000000011</v>
      </c>
      <c r="CJ193" s="1742">
        <v>950.79540000000009</v>
      </c>
      <c r="CK193" s="1742">
        <v>900.90900000000011</v>
      </c>
      <c r="CL193" s="1742">
        <v>879.02900000000011</v>
      </c>
      <c r="CM193" s="1742">
        <v>944.99720000000002</v>
      </c>
      <c r="CN193" s="1742">
        <v>977.59840000000008</v>
      </c>
      <c r="CO193" s="1742">
        <v>823.34440000000006</v>
      </c>
      <c r="CP193" s="1742">
        <v>807.15319999999997</v>
      </c>
      <c r="CQ193" s="1742">
        <v>772.25459999999998</v>
      </c>
      <c r="CR193" s="1742">
        <v>1018.4046000000001</v>
      </c>
      <c r="CS193" s="1742">
        <v>1037.7684000000002</v>
      </c>
      <c r="CT193" s="1742">
        <v>994.33660000000009</v>
      </c>
      <c r="CU193" s="1742">
        <v>1039.4094</v>
      </c>
      <c r="CV193" s="1742">
        <v>981.53680000000008</v>
      </c>
      <c r="CW193" s="1742">
        <v>1031.5326</v>
      </c>
      <c r="CX193" s="1742">
        <v>905.06619999999998</v>
      </c>
      <c r="CY193" s="1742">
        <v>945.21600000000012</v>
      </c>
      <c r="CZ193" s="1742">
        <v>811.31040000000007</v>
      </c>
      <c r="DA193" s="1742">
        <v>798.18240000000003</v>
      </c>
      <c r="DB193" s="1742">
        <v>838.33220000000006</v>
      </c>
      <c r="DC193" s="1742">
        <v>851.24140000000011</v>
      </c>
      <c r="DD193" s="1742">
        <v>920.49160000000006</v>
      </c>
      <c r="DE193" s="1742">
        <v>950.35780000000011</v>
      </c>
      <c r="DF193" s="1742">
        <v>893.68860000000006</v>
      </c>
      <c r="DG193" s="1742">
        <v>973.55060000000003</v>
      </c>
      <c r="DH193" s="1742">
        <v>807.7002</v>
      </c>
      <c r="DI193" s="1742">
        <v>869.94880000000012</v>
      </c>
      <c r="DJ193" s="1742">
        <v>835.05020000000002</v>
      </c>
      <c r="DK193" s="1742">
        <v>780.67840000000012</v>
      </c>
      <c r="DL193" s="1742">
        <v>785.60140000000013</v>
      </c>
      <c r="DM193" s="1742">
        <v>815.7958000000001</v>
      </c>
      <c r="DN193" s="1742">
        <v>748.73360000000002</v>
      </c>
      <c r="DO193" s="1742">
        <v>846.42780000000016</v>
      </c>
      <c r="DP193" s="1742">
        <v>708.80259999999998</v>
      </c>
      <c r="DQ193" s="1742">
        <v>777.83400000000006</v>
      </c>
      <c r="DR193" s="1742">
        <v>741.51319999999998</v>
      </c>
      <c r="DS193" s="1742">
        <v>715.58540000000005</v>
      </c>
      <c r="DT193" s="1742">
        <v>705.19240000000013</v>
      </c>
      <c r="DU193" s="1742">
        <v>714.81960000000004</v>
      </c>
      <c r="DV193" s="1742">
        <v>708.58380000000011</v>
      </c>
      <c r="DW193" s="1742">
        <v>698.62840000000006</v>
      </c>
      <c r="DX193" s="1742">
        <v>678.827</v>
      </c>
      <c r="DY193" s="1742">
        <v>686.04740000000004</v>
      </c>
      <c r="DZ193" s="1742">
        <v>687.79780000000005</v>
      </c>
      <c r="EA193" s="1742">
        <v>669.63740000000007</v>
      </c>
      <c r="EB193" s="1742">
        <v>643.92840000000012</v>
      </c>
      <c r="EC193" s="1742">
        <v>661.32300000000009</v>
      </c>
      <c r="ED193" s="1742">
        <v>588.90020000000004</v>
      </c>
      <c r="EE193" s="1742">
        <v>687.46960000000001</v>
      </c>
      <c r="EF193" s="1742">
        <v>618.43820000000005</v>
      </c>
      <c r="EG193" s="1742">
        <v>658.1504000000001</v>
      </c>
      <c r="EH193" s="1742">
        <v>711.64700000000005</v>
      </c>
      <c r="EI193" s="1742">
        <v>741.51319999999998</v>
      </c>
      <c r="EJ193" s="1742">
        <v>736.80900000000008</v>
      </c>
      <c r="EK193" s="1742">
        <v>787.46119999999996</v>
      </c>
      <c r="EL193" s="1742">
        <v>882.09220000000005</v>
      </c>
      <c r="EM193" s="1742">
        <v>647.64800000000002</v>
      </c>
      <c r="EN193" s="1742">
        <v>545.35900000000004</v>
      </c>
      <c r="EO193" s="1742">
        <v>594.80780000000004</v>
      </c>
      <c r="EP193" s="1742">
        <v>526.97980000000007</v>
      </c>
      <c r="EQ193" s="1742">
        <v>518.88420000000008</v>
      </c>
      <c r="ER193" s="1742">
        <v>387.82300000000004</v>
      </c>
      <c r="ES193" s="1742">
        <v>439.02220000000005</v>
      </c>
      <c r="ET193" s="1742">
        <v>491.64359999999999</v>
      </c>
      <c r="EU193" s="1742">
        <v>535.1848</v>
      </c>
      <c r="EV193" s="1742">
        <v>561.44080000000008</v>
      </c>
      <c r="EW193" s="1742">
        <v>397.88780000000003</v>
      </c>
      <c r="EX193" s="1742">
        <v>483.21980000000002</v>
      </c>
      <c r="EY193" s="1742">
        <v>445.69560000000001</v>
      </c>
      <c r="EZ193" s="1742">
        <v>298.44320000000005</v>
      </c>
      <c r="FA193" s="1742">
        <v>229.4118</v>
      </c>
      <c r="FB193" s="1742">
        <v>286.84680000000003</v>
      </c>
      <c r="FC193" s="1742">
        <v>368.02159999999998</v>
      </c>
      <c r="FD193" s="1742">
        <v>331.81020000000007</v>
      </c>
      <c r="FE193" s="1742">
        <v>312.11820000000006</v>
      </c>
      <c r="FF193" s="1742">
        <v>611.98360000000002</v>
      </c>
      <c r="FG193" s="1742">
        <v>586.49340000000007</v>
      </c>
      <c r="FH193" s="1742">
        <v>651.36760000000004</v>
      </c>
      <c r="FI193" s="1742">
        <v>559.58100000000002</v>
      </c>
      <c r="FJ193" s="1742">
        <v>541.63940000000002</v>
      </c>
      <c r="FK193" s="1742">
        <v>570.30219999999997</v>
      </c>
      <c r="FL193" s="1742">
        <v>576.53800000000001</v>
      </c>
      <c r="FM193" s="1742">
        <v>516.4774000000001</v>
      </c>
      <c r="FN193" s="1742">
        <v>634.84820000000002</v>
      </c>
      <c r="FO193" s="1742">
        <v>607.17000000000007</v>
      </c>
      <c r="FP193" s="1742">
        <v>625.54920000000004</v>
      </c>
      <c r="FQ193" s="1742">
        <v>711.31880000000012</v>
      </c>
      <c r="FR193" s="1742">
        <v>642.61559999999997</v>
      </c>
      <c r="FS193" s="1742">
        <v>660.11959999999999</v>
      </c>
      <c r="FT193" s="1742">
        <v>151.73779999999999</v>
      </c>
      <c r="FU193" s="1742">
        <v>208.5164</v>
      </c>
      <c r="FV193" s="1742">
        <v>147.143</v>
      </c>
      <c r="FW193" s="1742">
        <v>183.57320000000001</v>
      </c>
      <c r="FX193" s="1742">
        <v>129.42019999999999</v>
      </c>
      <c r="FY193" s="1742">
        <v>100.7574</v>
      </c>
      <c r="FZ193" s="1742">
        <v>68.703199999999995</v>
      </c>
      <c r="GA193" s="1742">
        <v>127.45100000000001</v>
      </c>
      <c r="GB193" s="1742">
        <v>52.730800000000009</v>
      </c>
      <c r="GC193" s="1742" t="s">
        <v>2861</v>
      </c>
      <c r="GD193" s="1742">
        <v>0</v>
      </c>
      <c r="GE193" s="1742" t="s">
        <v>2861</v>
      </c>
      <c r="GF193" s="1742" t="s">
        <v>2861</v>
      </c>
      <c r="GG193" s="1742">
        <v>213.87700000000001</v>
      </c>
      <c r="GH193" s="1742">
        <v>238.92960000000002</v>
      </c>
      <c r="GI193" s="1742">
        <v>306.86700000000002</v>
      </c>
      <c r="GJ193" s="1742">
        <v>265.95140000000004</v>
      </c>
      <c r="GK193" s="1742">
        <v>244.7278</v>
      </c>
      <c r="GL193" s="1742">
        <v>236.52280000000002</v>
      </c>
      <c r="GM193" s="1742">
        <v>173.61779999999999</v>
      </c>
      <c r="GN193" s="1742">
        <v>282.58020000000005</v>
      </c>
      <c r="GO193" s="1742">
        <v>354.45600000000002</v>
      </c>
      <c r="GP193" s="1742">
        <v>338.04600000000005</v>
      </c>
      <c r="GQ193" s="1742">
        <v>331.15379999999999</v>
      </c>
      <c r="GR193" s="1742">
        <v>378.41460000000001</v>
      </c>
      <c r="GS193" s="1742">
        <v>300.41240000000005</v>
      </c>
      <c r="GT193" s="1742">
        <v>353.36200000000002</v>
      </c>
      <c r="GU193" s="1742">
        <v>367.36520000000002</v>
      </c>
      <c r="GV193" s="1742">
        <v>391.21440000000007</v>
      </c>
      <c r="GW193" s="1742" t="s">
        <v>2861</v>
      </c>
      <c r="GX193" s="1742">
        <v>374.47620000000006</v>
      </c>
      <c r="GY193" s="1742" t="s">
        <v>2861</v>
      </c>
      <c r="GZ193" s="1742" t="s">
        <v>2861</v>
      </c>
      <c r="HA193" s="1742" t="s">
        <v>2861</v>
      </c>
      <c r="HB193" s="1742" t="s">
        <v>2861</v>
      </c>
      <c r="HC193" s="1744" t="s">
        <v>2861</v>
      </c>
      <c r="HD193" s="1745" t="s">
        <v>4873</v>
      </c>
      <c r="HE193" s="1746" t="s">
        <v>4719</v>
      </c>
      <c r="HF193" s="1747">
        <v>424</v>
      </c>
    </row>
    <row r="194" spans="2:214" ht="12.95" hidden="1" customHeight="1">
      <c r="B194" s="1738">
        <v>425</v>
      </c>
      <c r="C194" s="1739" t="s">
        <v>4719</v>
      </c>
      <c r="D194" s="1740" t="s">
        <v>4876</v>
      </c>
      <c r="E194" s="1748" t="s">
        <v>2861</v>
      </c>
      <c r="F194" s="1743" t="s">
        <v>2861</v>
      </c>
      <c r="G194" s="1743" t="s">
        <v>2861</v>
      </c>
      <c r="H194" s="1743" t="s">
        <v>2861</v>
      </c>
      <c r="I194" s="1743" t="s">
        <v>2861</v>
      </c>
      <c r="J194" s="1743" t="s">
        <v>2861</v>
      </c>
      <c r="K194" s="1743" t="s">
        <v>2861</v>
      </c>
      <c r="L194" s="1743" t="s">
        <v>2861</v>
      </c>
      <c r="M194" s="1743" t="s">
        <v>2861</v>
      </c>
      <c r="N194" s="1743" t="s">
        <v>2861</v>
      </c>
      <c r="O194" s="1743" t="s">
        <v>2861</v>
      </c>
      <c r="P194" s="1743" t="s">
        <v>2861</v>
      </c>
      <c r="Q194" s="1743" t="s">
        <v>2861</v>
      </c>
      <c r="R194" s="1743" t="s">
        <v>2861</v>
      </c>
      <c r="S194" s="1743" t="s">
        <v>2861</v>
      </c>
      <c r="T194" s="1743" t="s">
        <v>2861</v>
      </c>
      <c r="U194" s="1743" t="s">
        <v>2861</v>
      </c>
      <c r="V194" s="1743" t="s">
        <v>2861</v>
      </c>
      <c r="W194" s="1743" t="s">
        <v>2861</v>
      </c>
      <c r="X194" s="1743" t="s">
        <v>2861</v>
      </c>
      <c r="Y194" s="1742" t="s">
        <v>2861</v>
      </c>
      <c r="Z194" s="1742" t="s">
        <v>2861</v>
      </c>
      <c r="AA194" s="1742" t="s">
        <v>2861</v>
      </c>
      <c r="AB194" s="1742" t="s">
        <v>2861</v>
      </c>
      <c r="AC194" s="1742" t="s">
        <v>2861</v>
      </c>
      <c r="AD194" s="1742" t="s">
        <v>2861</v>
      </c>
      <c r="AE194" s="1742" t="s">
        <v>2861</v>
      </c>
      <c r="AF194" s="1742" t="s">
        <v>2861</v>
      </c>
      <c r="AG194" s="1742" t="s">
        <v>2861</v>
      </c>
      <c r="AH194" s="1742" t="s">
        <v>2861</v>
      </c>
      <c r="AI194" s="1742" t="s">
        <v>2861</v>
      </c>
      <c r="AJ194" s="1742" t="s">
        <v>2861</v>
      </c>
      <c r="AK194" s="1742" t="s">
        <v>2861</v>
      </c>
      <c r="AL194" s="1742" t="s">
        <v>2861</v>
      </c>
      <c r="AM194" s="1742" t="s">
        <v>2861</v>
      </c>
      <c r="AN194" s="1742" t="s">
        <v>2861</v>
      </c>
      <c r="AO194" s="1742" t="s">
        <v>2861</v>
      </c>
      <c r="AP194" s="1742" t="s">
        <v>2861</v>
      </c>
      <c r="AQ194" s="1742" t="s">
        <v>2861</v>
      </c>
      <c r="AR194" s="1742" t="s">
        <v>2861</v>
      </c>
      <c r="AS194" s="1742" t="s">
        <v>2861</v>
      </c>
      <c r="AT194" s="1742" t="s">
        <v>2861</v>
      </c>
      <c r="AU194" s="1742" t="s">
        <v>2861</v>
      </c>
      <c r="AV194" s="1742" t="s">
        <v>2861</v>
      </c>
      <c r="AW194" s="1742" t="s">
        <v>2861</v>
      </c>
      <c r="AX194" s="1742" t="s">
        <v>2861</v>
      </c>
      <c r="AY194" s="1742" t="s">
        <v>2861</v>
      </c>
      <c r="AZ194" s="1742" t="s">
        <v>2861</v>
      </c>
      <c r="BA194" s="1742" t="s">
        <v>2861</v>
      </c>
      <c r="BB194" s="1742" t="s">
        <v>2861</v>
      </c>
      <c r="BC194" s="1742" t="s">
        <v>2861</v>
      </c>
      <c r="BD194" s="1742" t="s">
        <v>2861</v>
      </c>
      <c r="BE194" s="1742" t="s">
        <v>2861</v>
      </c>
      <c r="BF194" s="1742" t="s">
        <v>2861</v>
      </c>
      <c r="BG194" s="1742" t="s">
        <v>2861</v>
      </c>
      <c r="BH194" s="1742" t="s">
        <v>2861</v>
      </c>
      <c r="BI194" s="1742" t="s">
        <v>2861</v>
      </c>
      <c r="BJ194" s="1742" t="s">
        <v>2861</v>
      </c>
      <c r="BK194" s="1742" t="s">
        <v>2861</v>
      </c>
      <c r="BL194" s="1742" t="s">
        <v>2861</v>
      </c>
      <c r="BM194" s="1742" t="s">
        <v>2861</v>
      </c>
      <c r="BN194" s="1742" t="s">
        <v>2861</v>
      </c>
      <c r="BO194" s="1742" t="s">
        <v>2861</v>
      </c>
      <c r="BP194" s="1742" t="s">
        <v>2861</v>
      </c>
      <c r="BQ194" s="1742" t="s">
        <v>2861</v>
      </c>
      <c r="BR194" s="1742" t="s">
        <v>2861</v>
      </c>
      <c r="BS194" s="1742" t="s">
        <v>2861</v>
      </c>
      <c r="BT194" s="1742" t="s">
        <v>2861</v>
      </c>
      <c r="BU194" s="1742" t="s">
        <v>2861</v>
      </c>
      <c r="BV194" s="1742" t="s">
        <v>2861</v>
      </c>
      <c r="BW194" s="1742" t="s">
        <v>2861</v>
      </c>
      <c r="BX194" s="1742" t="s">
        <v>2861</v>
      </c>
      <c r="BY194" s="1742" t="s">
        <v>2861</v>
      </c>
      <c r="BZ194" s="1742" t="s">
        <v>2861</v>
      </c>
      <c r="CA194" s="1742" t="s">
        <v>2861</v>
      </c>
      <c r="CB194" s="1742" t="s">
        <v>2861</v>
      </c>
      <c r="CC194" s="1742" t="s">
        <v>2861</v>
      </c>
      <c r="CD194" s="1742" t="s">
        <v>2861</v>
      </c>
      <c r="CE194" s="1742" t="s">
        <v>2861</v>
      </c>
      <c r="CF194" s="1742" t="s">
        <v>2861</v>
      </c>
      <c r="CG194" s="1742" t="s">
        <v>2861</v>
      </c>
      <c r="CH194" s="1742" t="s">
        <v>2861</v>
      </c>
      <c r="CI194" s="1742" t="s">
        <v>2861</v>
      </c>
      <c r="CJ194" s="1742" t="s">
        <v>2861</v>
      </c>
      <c r="CK194" s="1742" t="s">
        <v>2861</v>
      </c>
      <c r="CL194" s="1742" t="s">
        <v>2861</v>
      </c>
      <c r="CM194" s="1742" t="s">
        <v>2861</v>
      </c>
      <c r="CN194" s="1742" t="s">
        <v>2861</v>
      </c>
      <c r="CO194" s="1742" t="s">
        <v>2861</v>
      </c>
      <c r="CP194" s="1742" t="s">
        <v>2861</v>
      </c>
      <c r="CQ194" s="1742" t="s">
        <v>2861</v>
      </c>
      <c r="CR194" s="1742" t="s">
        <v>2861</v>
      </c>
      <c r="CS194" s="1742" t="s">
        <v>2861</v>
      </c>
      <c r="CT194" s="1742" t="s">
        <v>2861</v>
      </c>
      <c r="CU194" s="1742" t="s">
        <v>2861</v>
      </c>
      <c r="CV194" s="1742" t="s">
        <v>2861</v>
      </c>
      <c r="CW194" s="1742" t="s">
        <v>2861</v>
      </c>
      <c r="CX194" s="1742" t="s">
        <v>2861</v>
      </c>
      <c r="CY194" s="1742" t="s">
        <v>2861</v>
      </c>
      <c r="CZ194" s="1742" t="s">
        <v>2861</v>
      </c>
      <c r="DA194" s="1742" t="s">
        <v>2861</v>
      </c>
      <c r="DB194" s="1742" t="s">
        <v>2861</v>
      </c>
      <c r="DC194" s="1742" t="s">
        <v>2861</v>
      </c>
      <c r="DD194" s="1742" t="s">
        <v>2861</v>
      </c>
      <c r="DE194" s="1742" t="s">
        <v>2861</v>
      </c>
      <c r="DF194" s="1742" t="s">
        <v>2861</v>
      </c>
      <c r="DG194" s="1742" t="s">
        <v>2861</v>
      </c>
      <c r="DH194" s="1742" t="s">
        <v>2861</v>
      </c>
      <c r="DI194" s="1742" t="s">
        <v>2861</v>
      </c>
      <c r="DJ194" s="1742" t="s">
        <v>2861</v>
      </c>
      <c r="DK194" s="1742" t="s">
        <v>2861</v>
      </c>
      <c r="DL194" s="1742" t="s">
        <v>2861</v>
      </c>
      <c r="DM194" s="1742" t="s">
        <v>2861</v>
      </c>
      <c r="DN194" s="1742" t="s">
        <v>2861</v>
      </c>
      <c r="DO194" s="1742" t="s">
        <v>2861</v>
      </c>
      <c r="DP194" s="1742" t="s">
        <v>2861</v>
      </c>
      <c r="DQ194" s="1742" t="s">
        <v>2861</v>
      </c>
      <c r="DR194" s="1742" t="s">
        <v>2861</v>
      </c>
      <c r="DS194" s="1742" t="s">
        <v>2861</v>
      </c>
      <c r="DT194" s="1742" t="s">
        <v>2861</v>
      </c>
      <c r="DU194" s="1742" t="s">
        <v>2861</v>
      </c>
      <c r="DV194" s="1742" t="s">
        <v>2861</v>
      </c>
      <c r="DW194" s="1742" t="s">
        <v>2861</v>
      </c>
      <c r="DX194" s="1742" t="s">
        <v>2861</v>
      </c>
      <c r="DY194" s="1742" t="s">
        <v>2861</v>
      </c>
      <c r="DZ194" s="1742" t="s">
        <v>2861</v>
      </c>
      <c r="EA194" s="1742" t="s">
        <v>2861</v>
      </c>
      <c r="EB194" s="1742" t="s">
        <v>2861</v>
      </c>
      <c r="EC194" s="1742" t="s">
        <v>2861</v>
      </c>
      <c r="ED194" s="1742" t="s">
        <v>2861</v>
      </c>
      <c r="EE194" s="1742" t="s">
        <v>2861</v>
      </c>
      <c r="EF194" s="1742" t="s">
        <v>2861</v>
      </c>
      <c r="EG194" s="1742" t="s">
        <v>2861</v>
      </c>
      <c r="EH194" s="1742" t="s">
        <v>2861</v>
      </c>
      <c r="EI194" s="1742" t="s">
        <v>2861</v>
      </c>
      <c r="EJ194" s="1742" t="s">
        <v>2861</v>
      </c>
      <c r="EK194" s="1742" t="s">
        <v>2861</v>
      </c>
      <c r="EL194" s="1742" t="s">
        <v>2861</v>
      </c>
      <c r="EM194" s="1742" t="s">
        <v>2861</v>
      </c>
      <c r="EN194" s="1742" t="s">
        <v>2861</v>
      </c>
      <c r="EO194" s="1742" t="s">
        <v>2861</v>
      </c>
      <c r="EP194" s="1742" t="s">
        <v>2861</v>
      </c>
      <c r="EQ194" s="1742" t="s">
        <v>2861</v>
      </c>
      <c r="ER194" s="1742" t="s">
        <v>2861</v>
      </c>
      <c r="ES194" s="1742" t="s">
        <v>2861</v>
      </c>
      <c r="ET194" s="1742" t="s">
        <v>2861</v>
      </c>
      <c r="EU194" s="1742" t="s">
        <v>2861</v>
      </c>
      <c r="EV194" s="1742" t="s">
        <v>2861</v>
      </c>
      <c r="EW194" s="1742" t="s">
        <v>2861</v>
      </c>
      <c r="EX194" s="1742" t="s">
        <v>2861</v>
      </c>
      <c r="EY194" s="1742" t="s">
        <v>2861</v>
      </c>
      <c r="EZ194" s="1742" t="s">
        <v>2861</v>
      </c>
      <c r="FA194" s="1742" t="s">
        <v>2861</v>
      </c>
      <c r="FB194" s="1742" t="s">
        <v>2861</v>
      </c>
      <c r="FC194" s="1742" t="s">
        <v>2861</v>
      </c>
      <c r="FD194" s="1742" t="s">
        <v>2861</v>
      </c>
      <c r="FE194" s="1742" t="s">
        <v>2861</v>
      </c>
      <c r="FF194" s="1742" t="s">
        <v>2861</v>
      </c>
      <c r="FG194" s="1742" t="s">
        <v>2861</v>
      </c>
      <c r="FH194" s="1742" t="s">
        <v>2861</v>
      </c>
      <c r="FI194" s="1742" t="s">
        <v>2861</v>
      </c>
      <c r="FJ194" s="1742" t="s">
        <v>2861</v>
      </c>
      <c r="FK194" s="1742" t="s">
        <v>2861</v>
      </c>
      <c r="FL194" s="1742" t="s">
        <v>2861</v>
      </c>
      <c r="FM194" s="1742" t="s">
        <v>2861</v>
      </c>
      <c r="FN194" s="1742" t="s">
        <v>2861</v>
      </c>
      <c r="FO194" s="1742" t="s">
        <v>2861</v>
      </c>
      <c r="FP194" s="1742" t="s">
        <v>2861</v>
      </c>
      <c r="FQ194" s="1742" t="s">
        <v>2861</v>
      </c>
      <c r="FR194" s="1742" t="s">
        <v>2861</v>
      </c>
      <c r="FS194" s="1742" t="s">
        <v>2861</v>
      </c>
      <c r="FT194" s="1742" t="s">
        <v>2861</v>
      </c>
      <c r="FU194" s="1742" t="s">
        <v>2861</v>
      </c>
      <c r="FV194" s="1742" t="s">
        <v>2861</v>
      </c>
      <c r="FW194" s="1742" t="s">
        <v>2861</v>
      </c>
      <c r="FX194" s="1742" t="s">
        <v>2861</v>
      </c>
      <c r="FY194" s="1742" t="s">
        <v>2861</v>
      </c>
      <c r="FZ194" s="1742" t="s">
        <v>2861</v>
      </c>
      <c r="GA194" s="1742" t="s">
        <v>2861</v>
      </c>
      <c r="GB194" s="1742" t="s">
        <v>2861</v>
      </c>
      <c r="GC194" s="1742" t="s">
        <v>2861</v>
      </c>
      <c r="GD194" s="1742" t="s">
        <v>2861</v>
      </c>
      <c r="GE194" s="1742">
        <v>0</v>
      </c>
      <c r="GF194" s="1742" t="s">
        <v>2861</v>
      </c>
      <c r="GG194" s="1742" t="s">
        <v>2861</v>
      </c>
      <c r="GH194" s="1742" t="s">
        <v>2861</v>
      </c>
      <c r="GI194" s="1742" t="s">
        <v>2861</v>
      </c>
      <c r="GJ194" s="1742" t="s">
        <v>2861</v>
      </c>
      <c r="GK194" s="1742" t="s">
        <v>2861</v>
      </c>
      <c r="GL194" s="1742" t="s">
        <v>2861</v>
      </c>
      <c r="GM194" s="1742" t="s">
        <v>2861</v>
      </c>
      <c r="GN194" s="1742" t="s">
        <v>2861</v>
      </c>
      <c r="GO194" s="1742" t="s">
        <v>2861</v>
      </c>
      <c r="GP194" s="1742" t="s">
        <v>2861</v>
      </c>
      <c r="GQ194" s="1742" t="s">
        <v>2861</v>
      </c>
      <c r="GR194" s="1742" t="s">
        <v>2861</v>
      </c>
      <c r="GS194" s="1742" t="s">
        <v>2861</v>
      </c>
      <c r="GT194" s="1742" t="s">
        <v>2861</v>
      </c>
      <c r="GU194" s="1742" t="s">
        <v>2861</v>
      </c>
      <c r="GV194" s="1742" t="s">
        <v>2861</v>
      </c>
      <c r="GW194" s="1742" t="s">
        <v>2861</v>
      </c>
      <c r="GX194" s="1742" t="s">
        <v>2861</v>
      </c>
      <c r="GY194" s="1742" t="s">
        <v>2861</v>
      </c>
      <c r="GZ194" s="1742" t="s">
        <v>2861</v>
      </c>
      <c r="HA194" s="1742" t="s">
        <v>2861</v>
      </c>
      <c r="HB194" s="1742" t="s">
        <v>2861</v>
      </c>
      <c r="HC194" s="1744" t="s">
        <v>2861</v>
      </c>
      <c r="HD194" s="1745" t="s">
        <v>4876</v>
      </c>
      <c r="HE194" s="1746" t="s">
        <v>4719</v>
      </c>
      <c r="HF194" s="1747">
        <v>425</v>
      </c>
    </row>
    <row r="195" spans="2:214" ht="12.95" hidden="1" customHeight="1">
      <c r="B195" s="1738">
        <v>426</v>
      </c>
      <c r="C195" s="1739" t="s">
        <v>4719</v>
      </c>
      <c r="D195" s="1740" t="s">
        <v>4877</v>
      </c>
      <c r="E195" s="1748" t="s">
        <v>2861</v>
      </c>
      <c r="F195" s="1743" t="s">
        <v>2861</v>
      </c>
      <c r="G195" s="1743" t="s">
        <v>2861</v>
      </c>
      <c r="H195" s="1743" t="s">
        <v>2861</v>
      </c>
      <c r="I195" s="1743" t="s">
        <v>2861</v>
      </c>
      <c r="J195" s="1743" t="s">
        <v>2861</v>
      </c>
      <c r="K195" s="1743" t="s">
        <v>2861</v>
      </c>
      <c r="L195" s="1743" t="s">
        <v>2861</v>
      </c>
      <c r="M195" s="1743" t="s">
        <v>2861</v>
      </c>
      <c r="N195" s="1743" t="s">
        <v>2861</v>
      </c>
      <c r="O195" s="1743" t="s">
        <v>2861</v>
      </c>
      <c r="P195" s="1743" t="s">
        <v>2861</v>
      </c>
      <c r="Q195" s="1743" t="s">
        <v>2861</v>
      </c>
      <c r="R195" s="1743" t="s">
        <v>2861</v>
      </c>
      <c r="S195" s="1743" t="s">
        <v>2861</v>
      </c>
      <c r="T195" s="1743" t="s">
        <v>2861</v>
      </c>
      <c r="U195" s="1743" t="s">
        <v>2861</v>
      </c>
      <c r="V195" s="1743" t="s">
        <v>2861</v>
      </c>
      <c r="W195" s="1743" t="s">
        <v>2861</v>
      </c>
      <c r="X195" s="1743" t="s">
        <v>2861</v>
      </c>
      <c r="Y195" s="1742" t="s">
        <v>2861</v>
      </c>
      <c r="Z195" s="1742" t="s">
        <v>2861</v>
      </c>
      <c r="AA195" s="1742" t="s">
        <v>2861</v>
      </c>
      <c r="AB195" s="1742" t="s">
        <v>2861</v>
      </c>
      <c r="AC195" s="1742" t="s">
        <v>2861</v>
      </c>
      <c r="AD195" s="1742" t="s">
        <v>2861</v>
      </c>
      <c r="AE195" s="1742" t="s">
        <v>2861</v>
      </c>
      <c r="AF195" s="1742" t="s">
        <v>2861</v>
      </c>
      <c r="AG195" s="1742" t="s">
        <v>2861</v>
      </c>
      <c r="AH195" s="1742" t="s">
        <v>2861</v>
      </c>
      <c r="AI195" s="1742" t="s">
        <v>2861</v>
      </c>
      <c r="AJ195" s="1742" t="s">
        <v>2861</v>
      </c>
      <c r="AK195" s="1742" t="s">
        <v>2861</v>
      </c>
      <c r="AL195" s="1742" t="s">
        <v>2861</v>
      </c>
      <c r="AM195" s="1742" t="s">
        <v>2861</v>
      </c>
      <c r="AN195" s="1742" t="s">
        <v>2861</v>
      </c>
      <c r="AO195" s="1742" t="s">
        <v>2861</v>
      </c>
      <c r="AP195" s="1742" t="s">
        <v>2861</v>
      </c>
      <c r="AQ195" s="1742" t="s">
        <v>2861</v>
      </c>
      <c r="AR195" s="1742" t="s">
        <v>2861</v>
      </c>
      <c r="AS195" s="1742" t="s">
        <v>2861</v>
      </c>
      <c r="AT195" s="1742" t="s">
        <v>2861</v>
      </c>
      <c r="AU195" s="1742" t="s">
        <v>2861</v>
      </c>
      <c r="AV195" s="1742" t="s">
        <v>2861</v>
      </c>
      <c r="AW195" s="1742" t="s">
        <v>2861</v>
      </c>
      <c r="AX195" s="1742" t="s">
        <v>2861</v>
      </c>
      <c r="AY195" s="1742" t="s">
        <v>2861</v>
      </c>
      <c r="AZ195" s="1742" t="s">
        <v>2861</v>
      </c>
      <c r="BA195" s="1742" t="s">
        <v>2861</v>
      </c>
      <c r="BB195" s="1742" t="s">
        <v>2861</v>
      </c>
      <c r="BC195" s="1742" t="s">
        <v>2861</v>
      </c>
      <c r="BD195" s="1742" t="s">
        <v>2861</v>
      </c>
      <c r="BE195" s="1742" t="s">
        <v>2861</v>
      </c>
      <c r="BF195" s="1742" t="s">
        <v>2861</v>
      </c>
      <c r="BG195" s="1742" t="s">
        <v>2861</v>
      </c>
      <c r="BH195" s="1742" t="s">
        <v>2861</v>
      </c>
      <c r="BI195" s="1742" t="s">
        <v>2861</v>
      </c>
      <c r="BJ195" s="1742" t="s">
        <v>2861</v>
      </c>
      <c r="BK195" s="1742" t="s">
        <v>2861</v>
      </c>
      <c r="BL195" s="1742" t="s">
        <v>2861</v>
      </c>
      <c r="BM195" s="1742" t="s">
        <v>2861</v>
      </c>
      <c r="BN195" s="1742" t="s">
        <v>2861</v>
      </c>
      <c r="BO195" s="1742" t="s">
        <v>2861</v>
      </c>
      <c r="BP195" s="1742" t="s">
        <v>2861</v>
      </c>
      <c r="BQ195" s="1742" t="s">
        <v>2861</v>
      </c>
      <c r="BR195" s="1742" t="s">
        <v>2861</v>
      </c>
      <c r="BS195" s="1742" t="s">
        <v>2861</v>
      </c>
      <c r="BT195" s="1742" t="s">
        <v>2861</v>
      </c>
      <c r="BU195" s="1742" t="s">
        <v>2861</v>
      </c>
      <c r="BV195" s="1742" t="s">
        <v>2861</v>
      </c>
      <c r="BW195" s="1742" t="s">
        <v>2861</v>
      </c>
      <c r="BX195" s="1742" t="s">
        <v>2861</v>
      </c>
      <c r="BY195" s="1742" t="s">
        <v>2861</v>
      </c>
      <c r="BZ195" s="1742" t="s">
        <v>2861</v>
      </c>
      <c r="CA195" s="1742" t="s">
        <v>2861</v>
      </c>
      <c r="CB195" s="1742" t="s">
        <v>2861</v>
      </c>
      <c r="CC195" s="1742" t="s">
        <v>2861</v>
      </c>
      <c r="CD195" s="1742" t="s">
        <v>2861</v>
      </c>
      <c r="CE195" s="1742" t="s">
        <v>2861</v>
      </c>
      <c r="CF195" s="1742" t="s">
        <v>2861</v>
      </c>
      <c r="CG195" s="1742" t="s">
        <v>2861</v>
      </c>
      <c r="CH195" s="1742" t="s">
        <v>2861</v>
      </c>
      <c r="CI195" s="1742" t="s">
        <v>2861</v>
      </c>
      <c r="CJ195" s="1742" t="s">
        <v>2861</v>
      </c>
      <c r="CK195" s="1742" t="s">
        <v>2861</v>
      </c>
      <c r="CL195" s="1742" t="s">
        <v>2861</v>
      </c>
      <c r="CM195" s="1742" t="s">
        <v>2861</v>
      </c>
      <c r="CN195" s="1742" t="s">
        <v>2861</v>
      </c>
      <c r="CO195" s="1742" t="s">
        <v>2861</v>
      </c>
      <c r="CP195" s="1742" t="s">
        <v>2861</v>
      </c>
      <c r="CQ195" s="1742" t="s">
        <v>2861</v>
      </c>
      <c r="CR195" s="1742" t="s">
        <v>2861</v>
      </c>
      <c r="CS195" s="1742" t="s">
        <v>2861</v>
      </c>
      <c r="CT195" s="1742" t="s">
        <v>2861</v>
      </c>
      <c r="CU195" s="1742" t="s">
        <v>2861</v>
      </c>
      <c r="CV195" s="1742" t="s">
        <v>2861</v>
      </c>
      <c r="CW195" s="1742" t="s">
        <v>2861</v>
      </c>
      <c r="CX195" s="1742" t="s">
        <v>2861</v>
      </c>
      <c r="CY195" s="1742" t="s">
        <v>2861</v>
      </c>
      <c r="CZ195" s="1742" t="s">
        <v>2861</v>
      </c>
      <c r="DA195" s="1742" t="s">
        <v>2861</v>
      </c>
      <c r="DB195" s="1742" t="s">
        <v>2861</v>
      </c>
      <c r="DC195" s="1742" t="s">
        <v>2861</v>
      </c>
      <c r="DD195" s="1742" t="s">
        <v>2861</v>
      </c>
      <c r="DE195" s="1742" t="s">
        <v>2861</v>
      </c>
      <c r="DF195" s="1742" t="s">
        <v>2861</v>
      </c>
      <c r="DG195" s="1742" t="s">
        <v>2861</v>
      </c>
      <c r="DH195" s="1742" t="s">
        <v>2861</v>
      </c>
      <c r="DI195" s="1742" t="s">
        <v>2861</v>
      </c>
      <c r="DJ195" s="1742" t="s">
        <v>2861</v>
      </c>
      <c r="DK195" s="1742" t="s">
        <v>2861</v>
      </c>
      <c r="DL195" s="1742" t="s">
        <v>2861</v>
      </c>
      <c r="DM195" s="1742" t="s">
        <v>2861</v>
      </c>
      <c r="DN195" s="1742" t="s">
        <v>2861</v>
      </c>
      <c r="DO195" s="1742" t="s">
        <v>2861</v>
      </c>
      <c r="DP195" s="1742" t="s">
        <v>2861</v>
      </c>
      <c r="DQ195" s="1742" t="s">
        <v>2861</v>
      </c>
      <c r="DR195" s="1742" t="s">
        <v>2861</v>
      </c>
      <c r="DS195" s="1742" t="s">
        <v>2861</v>
      </c>
      <c r="DT195" s="1742" t="s">
        <v>2861</v>
      </c>
      <c r="DU195" s="1742" t="s">
        <v>2861</v>
      </c>
      <c r="DV195" s="1742" t="s">
        <v>2861</v>
      </c>
      <c r="DW195" s="1742" t="s">
        <v>2861</v>
      </c>
      <c r="DX195" s="1742" t="s">
        <v>2861</v>
      </c>
      <c r="DY195" s="1742" t="s">
        <v>2861</v>
      </c>
      <c r="DZ195" s="1742" t="s">
        <v>2861</v>
      </c>
      <c r="EA195" s="1742" t="s">
        <v>2861</v>
      </c>
      <c r="EB195" s="1742" t="s">
        <v>2861</v>
      </c>
      <c r="EC195" s="1742" t="s">
        <v>2861</v>
      </c>
      <c r="ED195" s="1742" t="s">
        <v>2861</v>
      </c>
      <c r="EE195" s="1742" t="s">
        <v>2861</v>
      </c>
      <c r="EF195" s="1742" t="s">
        <v>2861</v>
      </c>
      <c r="EG195" s="1742" t="s">
        <v>2861</v>
      </c>
      <c r="EH195" s="1742" t="s">
        <v>2861</v>
      </c>
      <c r="EI195" s="1742" t="s">
        <v>2861</v>
      </c>
      <c r="EJ195" s="1742" t="s">
        <v>2861</v>
      </c>
      <c r="EK195" s="1742" t="s">
        <v>2861</v>
      </c>
      <c r="EL195" s="1742" t="s">
        <v>2861</v>
      </c>
      <c r="EM195" s="1742" t="s">
        <v>2861</v>
      </c>
      <c r="EN195" s="1742" t="s">
        <v>2861</v>
      </c>
      <c r="EO195" s="1742" t="s">
        <v>2861</v>
      </c>
      <c r="EP195" s="1742" t="s">
        <v>2861</v>
      </c>
      <c r="EQ195" s="1742" t="s">
        <v>2861</v>
      </c>
      <c r="ER195" s="1742" t="s">
        <v>2861</v>
      </c>
      <c r="ES195" s="1742" t="s">
        <v>2861</v>
      </c>
      <c r="ET195" s="1742" t="s">
        <v>2861</v>
      </c>
      <c r="EU195" s="1742" t="s">
        <v>2861</v>
      </c>
      <c r="EV195" s="1742" t="s">
        <v>2861</v>
      </c>
      <c r="EW195" s="1742" t="s">
        <v>2861</v>
      </c>
      <c r="EX195" s="1742" t="s">
        <v>2861</v>
      </c>
      <c r="EY195" s="1742" t="s">
        <v>2861</v>
      </c>
      <c r="EZ195" s="1742" t="s">
        <v>2861</v>
      </c>
      <c r="FA195" s="1742" t="s">
        <v>2861</v>
      </c>
      <c r="FB195" s="1742" t="s">
        <v>2861</v>
      </c>
      <c r="FC195" s="1742" t="s">
        <v>2861</v>
      </c>
      <c r="FD195" s="1742" t="s">
        <v>2861</v>
      </c>
      <c r="FE195" s="1742" t="s">
        <v>2861</v>
      </c>
      <c r="FF195" s="1742" t="s">
        <v>2861</v>
      </c>
      <c r="FG195" s="1742" t="s">
        <v>2861</v>
      </c>
      <c r="FH195" s="1742" t="s">
        <v>2861</v>
      </c>
      <c r="FI195" s="1742" t="s">
        <v>2861</v>
      </c>
      <c r="FJ195" s="1742" t="s">
        <v>2861</v>
      </c>
      <c r="FK195" s="1742" t="s">
        <v>2861</v>
      </c>
      <c r="FL195" s="1742" t="s">
        <v>2861</v>
      </c>
      <c r="FM195" s="1742" t="s">
        <v>2861</v>
      </c>
      <c r="FN195" s="1742" t="s">
        <v>2861</v>
      </c>
      <c r="FO195" s="1742" t="s">
        <v>2861</v>
      </c>
      <c r="FP195" s="1742" t="s">
        <v>2861</v>
      </c>
      <c r="FQ195" s="1742" t="s">
        <v>2861</v>
      </c>
      <c r="FR195" s="1742" t="s">
        <v>2861</v>
      </c>
      <c r="FS195" s="1742" t="s">
        <v>2861</v>
      </c>
      <c r="FT195" s="1742" t="s">
        <v>2861</v>
      </c>
      <c r="FU195" s="1742" t="s">
        <v>2861</v>
      </c>
      <c r="FV195" s="1742" t="s">
        <v>2861</v>
      </c>
      <c r="FW195" s="1742" t="s">
        <v>2861</v>
      </c>
      <c r="FX195" s="1742" t="s">
        <v>2861</v>
      </c>
      <c r="FY195" s="1742" t="s">
        <v>2861</v>
      </c>
      <c r="FZ195" s="1742" t="s">
        <v>2861</v>
      </c>
      <c r="GA195" s="1742" t="s">
        <v>2861</v>
      </c>
      <c r="GB195" s="1742" t="s">
        <v>2861</v>
      </c>
      <c r="GC195" s="1742" t="s">
        <v>2861</v>
      </c>
      <c r="GD195" s="1742" t="s">
        <v>2861</v>
      </c>
      <c r="GE195" s="1742" t="s">
        <v>2861</v>
      </c>
      <c r="GF195" s="1742">
        <v>0</v>
      </c>
      <c r="GG195" s="1742" t="s">
        <v>2861</v>
      </c>
      <c r="GH195" s="1742" t="s">
        <v>2861</v>
      </c>
      <c r="GI195" s="1742" t="s">
        <v>2861</v>
      </c>
      <c r="GJ195" s="1742" t="s">
        <v>2861</v>
      </c>
      <c r="GK195" s="1742" t="s">
        <v>2861</v>
      </c>
      <c r="GL195" s="1742" t="s">
        <v>2861</v>
      </c>
      <c r="GM195" s="1742" t="s">
        <v>2861</v>
      </c>
      <c r="GN195" s="1742" t="s">
        <v>2861</v>
      </c>
      <c r="GO195" s="1742" t="s">
        <v>2861</v>
      </c>
      <c r="GP195" s="1742" t="s">
        <v>2861</v>
      </c>
      <c r="GQ195" s="1742" t="s">
        <v>2861</v>
      </c>
      <c r="GR195" s="1742" t="s">
        <v>2861</v>
      </c>
      <c r="GS195" s="1742" t="s">
        <v>2861</v>
      </c>
      <c r="GT195" s="1742" t="s">
        <v>2861</v>
      </c>
      <c r="GU195" s="1742" t="s">
        <v>2861</v>
      </c>
      <c r="GV195" s="1742" t="s">
        <v>2861</v>
      </c>
      <c r="GW195" s="1742" t="s">
        <v>2861</v>
      </c>
      <c r="GX195" s="1742" t="s">
        <v>2861</v>
      </c>
      <c r="GY195" s="1742" t="s">
        <v>2861</v>
      </c>
      <c r="GZ195" s="1742" t="s">
        <v>2861</v>
      </c>
      <c r="HA195" s="1742" t="s">
        <v>2861</v>
      </c>
      <c r="HB195" s="1742" t="s">
        <v>2861</v>
      </c>
      <c r="HC195" s="1744" t="s">
        <v>2861</v>
      </c>
      <c r="HD195" s="1745" t="s">
        <v>4877</v>
      </c>
      <c r="HE195" s="1746" t="s">
        <v>4719</v>
      </c>
      <c r="HF195" s="1747">
        <v>426</v>
      </c>
    </row>
    <row r="196" spans="2:214" ht="12.95" hidden="1" customHeight="1">
      <c r="B196" s="1738">
        <v>431</v>
      </c>
      <c r="C196" s="1739" t="s">
        <v>3310</v>
      </c>
      <c r="D196" s="1740" t="s">
        <v>3310</v>
      </c>
      <c r="E196" s="1748">
        <v>2120.3874000000001</v>
      </c>
      <c r="F196" s="1743">
        <v>2242.4778000000001</v>
      </c>
      <c r="G196" s="1743">
        <v>2330.2166000000002</v>
      </c>
      <c r="H196" s="1743">
        <v>2143.4708000000001</v>
      </c>
      <c r="I196" s="1743">
        <v>2231.1001999999999</v>
      </c>
      <c r="J196" s="1743">
        <v>2178.6976</v>
      </c>
      <c r="K196" s="1743">
        <v>2110.5414000000001</v>
      </c>
      <c r="L196" s="1743">
        <v>2255.0587999999998</v>
      </c>
      <c r="M196" s="1743">
        <v>2128.9206000000004</v>
      </c>
      <c r="N196" s="1743">
        <v>2354.9409999999998</v>
      </c>
      <c r="O196" s="1743">
        <v>2026.5222000000001</v>
      </c>
      <c r="P196" s="1743">
        <v>1990.9672</v>
      </c>
      <c r="Q196" s="1743">
        <v>2007.8148000000001</v>
      </c>
      <c r="R196" s="1743">
        <v>1943.5970000000002</v>
      </c>
      <c r="S196" s="1743">
        <v>2045.5578</v>
      </c>
      <c r="T196" s="1743">
        <v>2080.4564</v>
      </c>
      <c r="U196" s="1743">
        <v>2095.2254000000003</v>
      </c>
      <c r="V196" s="1743">
        <v>2063.6088</v>
      </c>
      <c r="W196" s="1743">
        <v>1743.0668000000001</v>
      </c>
      <c r="X196" s="1743">
        <v>1884.1928</v>
      </c>
      <c r="Y196" s="1742">
        <v>1523.0668000000001</v>
      </c>
      <c r="Z196" s="1742">
        <v>1529.6308000000001</v>
      </c>
      <c r="AA196" s="1742">
        <v>1502.6090000000002</v>
      </c>
      <c r="AB196" s="1742">
        <v>1622.8396000000002</v>
      </c>
      <c r="AC196" s="1742">
        <v>1431.499</v>
      </c>
      <c r="AD196" s="1742">
        <v>1382.0502000000001</v>
      </c>
      <c r="AE196" s="1742">
        <v>1355.4660000000001</v>
      </c>
      <c r="AF196" s="1742">
        <v>1524.2702000000002</v>
      </c>
      <c r="AG196" s="1742">
        <v>1447.3620000000001</v>
      </c>
      <c r="AH196" s="1742">
        <v>1290.373</v>
      </c>
      <c r="AI196" s="1742">
        <v>1339.3842</v>
      </c>
      <c r="AJ196" s="1742">
        <v>1319.9110000000001</v>
      </c>
      <c r="AK196" s="1742">
        <v>1338.0714</v>
      </c>
      <c r="AL196" s="1742">
        <v>1443.3142</v>
      </c>
      <c r="AM196" s="1742">
        <v>1394.5218000000002</v>
      </c>
      <c r="AN196" s="1742">
        <v>1344.3072</v>
      </c>
      <c r="AO196" s="1742">
        <v>1246.7224000000001</v>
      </c>
      <c r="AP196" s="1742">
        <v>1215.4340000000002</v>
      </c>
      <c r="AQ196" s="1742">
        <v>1211.7144000000001</v>
      </c>
      <c r="AR196" s="1742">
        <v>1276.1510000000001</v>
      </c>
      <c r="AS196" s="1742">
        <v>1229.7654</v>
      </c>
      <c r="AT196" s="1742">
        <v>1235.3448000000001</v>
      </c>
      <c r="AU196" s="1742">
        <v>1205.5880000000002</v>
      </c>
      <c r="AV196" s="1742">
        <v>1165.2194</v>
      </c>
      <c r="AW196" s="1742">
        <v>1279.6518000000001</v>
      </c>
      <c r="AX196" s="1742">
        <v>1199.6804</v>
      </c>
      <c r="AY196" s="1742">
        <v>1162.5938000000001</v>
      </c>
      <c r="AZ196" s="1742">
        <v>1116.8646000000001</v>
      </c>
      <c r="BA196" s="1742">
        <v>1131.8524</v>
      </c>
      <c r="BB196" s="1742">
        <v>1137.76</v>
      </c>
      <c r="BC196" s="1742">
        <v>1152.7478000000001</v>
      </c>
      <c r="BD196" s="1742">
        <v>1099.6888000000001</v>
      </c>
      <c r="BE196" s="1742">
        <v>1135.5720000000001</v>
      </c>
      <c r="BF196" s="1742">
        <v>1157.5614</v>
      </c>
      <c r="BG196" s="1742">
        <v>1182.3951999999999</v>
      </c>
      <c r="BH196" s="1742">
        <v>1077.3712</v>
      </c>
      <c r="BI196" s="1742">
        <v>1097.0632000000001</v>
      </c>
      <c r="BJ196" s="1742">
        <v>1082.9506000000001</v>
      </c>
      <c r="BK196" s="1742">
        <v>1099.9076</v>
      </c>
      <c r="BL196" s="1742">
        <v>1071.7918000000002</v>
      </c>
      <c r="BM196" s="1742">
        <v>1078.5746000000001</v>
      </c>
      <c r="BN196" s="1742">
        <v>1096.0786000000001</v>
      </c>
      <c r="BO196" s="1742">
        <v>1086.8890000000001</v>
      </c>
      <c r="BP196" s="1742">
        <v>1095.3128000000002</v>
      </c>
      <c r="BQ196" s="1742">
        <v>1073.7610000000002</v>
      </c>
      <c r="BR196" s="1742">
        <v>1114.3484000000001</v>
      </c>
      <c r="BS196" s="1742">
        <v>1108.1126000000002</v>
      </c>
      <c r="BT196" s="1742">
        <v>1044.5512000000001</v>
      </c>
      <c r="BU196" s="1742">
        <v>1046.6298000000002</v>
      </c>
      <c r="BV196" s="1742" t="s">
        <v>2861</v>
      </c>
      <c r="BW196" s="1742">
        <v>1042.1444000000001</v>
      </c>
      <c r="BX196" s="1742">
        <v>1055.163</v>
      </c>
      <c r="BY196" s="1742">
        <v>1028.9070000000002</v>
      </c>
      <c r="BZ196" s="1742">
        <v>994.33660000000009</v>
      </c>
      <c r="CA196" s="1742">
        <v>1076.1678000000002</v>
      </c>
      <c r="CB196" s="1742">
        <v>1041.0504000000001</v>
      </c>
      <c r="CC196" s="1742">
        <v>986.45980000000009</v>
      </c>
      <c r="CD196" s="1742">
        <v>1055.0536</v>
      </c>
      <c r="CE196" s="1742">
        <v>1070.5884000000001</v>
      </c>
      <c r="CF196" s="1742">
        <v>1126.6012000000001</v>
      </c>
      <c r="CG196" s="1742" t="s">
        <v>2861</v>
      </c>
      <c r="CH196" s="1742">
        <v>888.98440000000005</v>
      </c>
      <c r="CI196" s="1742">
        <v>877.49740000000008</v>
      </c>
      <c r="CJ196" s="1742">
        <v>907.58240000000012</v>
      </c>
      <c r="CK196" s="1742">
        <v>857.80540000000008</v>
      </c>
      <c r="CL196" s="1742">
        <v>835.81600000000003</v>
      </c>
      <c r="CM196" s="1742">
        <v>901.78420000000006</v>
      </c>
      <c r="CN196" s="1742">
        <v>934.38540000000012</v>
      </c>
      <c r="CO196" s="1742">
        <v>780.1314000000001</v>
      </c>
      <c r="CP196" s="1742">
        <v>763.9402</v>
      </c>
      <c r="CQ196" s="1742">
        <v>729.15100000000007</v>
      </c>
      <c r="CR196" s="1742">
        <v>975.19159999999999</v>
      </c>
      <c r="CS196" s="1742">
        <v>994.55540000000008</v>
      </c>
      <c r="CT196" s="1742">
        <v>951.23300000000006</v>
      </c>
      <c r="CU196" s="1742">
        <v>996.30580000000009</v>
      </c>
      <c r="CV196" s="1742">
        <v>938.43320000000006</v>
      </c>
      <c r="CW196" s="1742">
        <v>988.42900000000009</v>
      </c>
      <c r="CX196" s="1742">
        <v>861.85320000000002</v>
      </c>
      <c r="CY196" s="1742">
        <v>902.11240000000009</v>
      </c>
      <c r="CZ196" s="1742">
        <v>768.20680000000016</v>
      </c>
      <c r="DA196" s="1742">
        <v>754.96940000000006</v>
      </c>
      <c r="DB196" s="1742">
        <v>795.11919999999998</v>
      </c>
      <c r="DC196" s="1742">
        <v>808.13780000000008</v>
      </c>
      <c r="DD196" s="1742">
        <v>877.38800000000003</v>
      </c>
      <c r="DE196" s="1742">
        <v>907.14480000000015</v>
      </c>
      <c r="DF196" s="1742">
        <v>850.58500000000004</v>
      </c>
      <c r="DG196" s="1742">
        <v>930.44700000000012</v>
      </c>
      <c r="DH196" s="1742">
        <v>764.48720000000003</v>
      </c>
      <c r="DI196" s="1742">
        <v>826.84519999999998</v>
      </c>
      <c r="DJ196" s="1742">
        <v>791.94659999999999</v>
      </c>
      <c r="DK196" s="1742">
        <v>737.5748000000001</v>
      </c>
      <c r="DL196" s="1742">
        <v>742.38840000000005</v>
      </c>
      <c r="DM196" s="1742">
        <v>772.69219999999996</v>
      </c>
      <c r="DN196" s="1742">
        <v>705.63000000000011</v>
      </c>
      <c r="DO196" s="1742">
        <v>803.32420000000002</v>
      </c>
      <c r="DP196" s="1742">
        <v>665.69900000000007</v>
      </c>
      <c r="DQ196" s="1742">
        <v>734.73040000000003</v>
      </c>
      <c r="DR196" s="1742">
        <v>698.30020000000002</v>
      </c>
      <c r="DS196" s="1742">
        <v>672.48180000000013</v>
      </c>
      <c r="DT196" s="1742">
        <v>662.08880000000011</v>
      </c>
      <c r="DU196" s="1742">
        <v>671.60660000000007</v>
      </c>
      <c r="DV196" s="1742">
        <v>665.37080000000014</v>
      </c>
      <c r="DW196" s="1742">
        <v>655.41540000000009</v>
      </c>
      <c r="DX196" s="1742">
        <v>635.72340000000008</v>
      </c>
      <c r="DY196" s="1742">
        <v>642.83440000000007</v>
      </c>
      <c r="DZ196" s="1742">
        <v>644.58480000000009</v>
      </c>
      <c r="EA196" s="1742">
        <v>626.53380000000004</v>
      </c>
      <c r="EB196" s="1742">
        <v>600.71540000000005</v>
      </c>
      <c r="EC196" s="1742">
        <v>618.21940000000006</v>
      </c>
      <c r="ED196" s="1742">
        <v>545.68720000000008</v>
      </c>
      <c r="EE196" s="1742">
        <v>644.3660000000001</v>
      </c>
      <c r="EF196" s="1742">
        <v>575.33460000000002</v>
      </c>
      <c r="EG196" s="1742">
        <v>614.93740000000003</v>
      </c>
      <c r="EH196" s="1742">
        <v>668.54340000000002</v>
      </c>
      <c r="EI196" s="1742">
        <v>698.30020000000002</v>
      </c>
      <c r="EJ196" s="1742">
        <v>693.70540000000005</v>
      </c>
      <c r="EK196" s="1742">
        <v>744.35760000000005</v>
      </c>
      <c r="EL196" s="1742">
        <v>838.87919999999997</v>
      </c>
      <c r="EM196" s="1742">
        <v>604.43500000000006</v>
      </c>
      <c r="EN196" s="1742">
        <v>502.14600000000002</v>
      </c>
      <c r="EO196" s="1742">
        <v>551.59480000000008</v>
      </c>
      <c r="EP196" s="1742">
        <v>483.87620000000004</v>
      </c>
      <c r="EQ196" s="1742">
        <v>475.78059999999999</v>
      </c>
      <c r="ER196" s="1742">
        <v>344.71940000000006</v>
      </c>
      <c r="ES196" s="1742">
        <v>395.80920000000003</v>
      </c>
      <c r="ET196" s="1742">
        <v>448.43060000000003</v>
      </c>
      <c r="EU196" s="1742">
        <v>492.08120000000002</v>
      </c>
      <c r="EV196" s="1742">
        <v>518.33720000000005</v>
      </c>
      <c r="EW196" s="1742">
        <v>354.6748</v>
      </c>
      <c r="EX196" s="1742">
        <v>440.0068</v>
      </c>
      <c r="EY196" s="1742">
        <v>402.59200000000004</v>
      </c>
      <c r="EZ196" s="1742">
        <v>255.23020000000002</v>
      </c>
      <c r="FA196" s="1742">
        <v>186.30820000000003</v>
      </c>
      <c r="FB196" s="1742">
        <v>243.74320000000003</v>
      </c>
      <c r="FC196" s="1742">
        <v>324.80860000000001</v>
      </c>
      <c r="FD196" s="1742">
        <v>288.59720000000004</v>
      </c>
      <c r="FE196" s="1742">
        <v>269.01460000000003</v>
      </c>
      <c r="FF196" s="1742">
        <v>568.88</v>
      </c>
      <c r="FG196" s="1742">
        <v>543.2804000000001</v>
      </c>
      <c r="FH196" s="1742">
        <v>608.26400000000001</v>
      </c>
      <c r="FI196" s="1742">
        <v>516.4774000000001</v>
      </c>
      <c r="FJ196" s="1742">
        <v>498.42640000000006</v>
      </c>
      <c r="FK196" s="1742">
        <v>527.08920000000001</v>
      </c>
      <c r="FL196" s="1742">
        <v>533.4344000000001</v>
      </c>
      <c r="FM196" s="1742">
        <v>473.37380000000002</v>
      </c>
      <c r="FN196" s="1742">
        <v>591.63519999999994</v>
      </c>
      <c r="FO196" s="1742">
        <v>563.95699999999999</v>
      </c>
      <c r="FP196" s="1742">
        <v>582.33619999999996</v>
      </c>
      <c r="FQ196" s="1742">
        <v>668.21519999999998</v>
      </c>
      <c r="FR196" s="1742">
        <v>599.40260000000001</v>
      </c>
      <c r="FS196" s="1742">
        <v>617.01600000000008</v>
      </c>
      <c r="FT196" s="1742">
        <v>120.23060000000001</v>
      </c>
      <c r="FU196" s="1742">
        <v>165.4128</v>
      </c>
      <c r="FV196" s="1742">
        <v>92.771200000000007</v>
      </c>
      <c r="FW196" s="1742">
        <v>141.89179999999999</v>
      </c>
      <c r="FX196" s="1742">
        <v>106.00860000000002</v>
      </c>
      <c r="FY196" s="1742">
        <v>167.0538</v>
      </c>
      <c r="FZ196" s="1742">
        <v>162.24020000000002</v>
      </c>
      <c r="GA196" s="1742">
        <v>188.8244</v>
      </c>
      <c r="GB196" s="1742">
        <v>171.8674</v>
      </c>
      <c r="GC196" s="1742" t="s">
        <v>2861</v>
      </c>
      <c r="GD196" s="1742">
        <v>213.11120000000003</v>
      </c>
      <c r="GE196" s="1742" t="s">
        <v>2861</v>
      </c>
      <c r="GF196" s="1742" t="s">
        <v>2861</v>
      </c>
      <c r="GG196" s="1742">
        <v>0</v>
      </c>
      <c r="GH196" s="1742">
        <v>61.811000000000007</v>
      </c>
      <c r="GI196" s="1742">
        <v>125.5912</v>
      </c>
      <c r="GJ196" s="1742">
        <v>88.832800000000006</v>
      </c>
      <c r="GK196" s="1742">
        <v>175.91520000000003</v>
      </c>
      <c r="GL196" s="1742">
        <v>188.2774</v>
      </c>
      <c r="GM196" s="1742">
        <v>130.07660000000001</v>
      </c>
      <c r="GN196" s="1742">
        <v>193.2004</v>
      </c>
      <c r="GO196" s="1742">
        <v>177.4468</v>
      </c>
      <c r="GP196" s="1742">
        <v>161.0368</v>
      </c>
      <c r="GQ196" s="1742">
        <v>155.89500000000001</v>
      </c>
      <c r="GR196" s="1742">
        <v>201.40540000000001</v>
      </c>
      <c r="GS196" s="1742">
        <v>123.40320000000001</v>
      </c>
      <c r="GT196" s="1742">
        <v>176.3528</v>
      </c>
      <c r="GU196" s="1742">
        <v>190.24660000000003</v>
      </c>
      <c r="GV196" s="1742">
        <v>214.0958</v>
      </c>
      <c r="GW196" s="1742" t="s">
        <v>2861</v>
      </c>
      <c r="GX196" s="1742">
        <v>197.35760000000002</v>
      </c>
      <c r="GY196" s="1742" t="s">
        <v>2861</v>
      </c>
      <c r="GZ196" s="1742" t="s">
        <v>2861</v>
      </c>
      <c r="HA196" s="1742" t="s">
        <v>2861</v>
      </c>
      <c r="HB196" s="1742" t="s">
        <v>2861</v>
      </c>
      <c r="HC196" s="1744" t="s">
        <v>2861</v>
      </c>
      <c r="HD196" s="1745" t="s">
        <v>3310</v>
      </c>
      <c r="HE196" s="1746" t="s">
        <v>3310</v>
      </c>
      <c r="HF196" s="1747">
        <v>431</v>
      </c>
    </row>
    <row r="197" spans="2:214" ht="12.95" hidden="1" customHeight="1">
      <c r="B197" s="1738">
        <v>432</v>
      </c>
      <c r="C197" s="1739" t="s">
        <v>3310</v>
      </c>
      <c r="D197" s="1740" t="s">
        <v>4878</v>
      </c>
      <c r="E197" s="1748">
        <v>2146.7528000000002</v>
      </c>
      <c r="F197" s="1743">
        <v>2268.8432000000003</v>
      </c>
      <c r="G197" s="1743">
        <v>2356.5820000000003</v>
      </c>
      <c r="H197" s="1743">
        <v>2169.8361999999997</v>
      </c>
      <c r="I197" s="1743">
        <v>2257.4656</v>
      </c>
      <c r="J197" s="1743">
        <v>2205.0630000000001</v>
      </c>
      <c r="K197" s="1743">
        <v>2136.9067999999997</v>
      </c>
      <c r="L197" s="1743">
        <v>2281.4241999999999</v>
      </c>
      <c r="M197" s="1743">
        <v>2155.2860000000001</v>
      </c>
      <c r="N197" s="1743">
        <v>2381.3063999999999</v>
      </c>
      <c r="O197" s="1743">
        <v>2052.8876</v>
      </c>
      <c r="P197" s="1743">
        <v>2017.3326</v>
      </c>
      <c r="Q197" s="1743">
        <v>2034.1802</v>
      </c>
      <c r="R197" s="1743">
        <v>1969.9623999999999</v>
      </c>
      <c r="S197" s="1743">
        <v>2071.9232000000002</v>
      </c>
      <c r="T197" s="1743">
        <v>2106.8217999999997</v>
      </c>
      <c r="U197" s="1743">
        <v>2121.5907999999999</v>
      </c>
      <c r="V197" s="1743">
        <v>2089.9742000000001</v>
      </c>
      <c r="W197" s="1743">
        <v>1769.4322</v>
      </c>
      <c r="X197" s="1743">
        <v>1910.5581999999999</v>
      </c>
      <c r="Y197" s="1742">
        <v>1549.4322</v>
      </c>
      <c r="Z197" s="1742">
        <v>1555.9962</v>
      </c>
      <c r="AA197" s="1742">
        <v>1528.9744000000001</v>
      </c>
      <c r="AB197" s="1742">
        <v>1649.2050000000002</v>
      </c>
      <c r="AC197" s="1742">
        <v>1457.8643999999999</v>
      </c>
      <c r="AD197" s="1742">
        <v>1408.4156000000003</v>
      </c>
      <c r="AE197" s="1742">
        <v>1381.8314</v>
      </c>
      <c r="AF197" s="1742">
        <v>1550.6356000000003</v>
      </c>
      <c r="AG197" s="1742">
        <v>1473.7274</v>
      </c>
      <c r="AH197" s="1742">
        <v>1316.7384</v>
      </c>
      <c r="AI197" s="1742">
        <v>1365.7496000000001</v>
      </c>
      <c r="AJ197" s="1742">
        <v>1346.2764</v>
      </c>
      <c r="AK197" s="1742">
        <v>1364.5462</v>
      </c>
      <c r="AL197" s="1742">
        <v>1469.6796000000002</v>
      </c>
      <c r="AM197" s="1742">
        <v>1420.8872000000001</v>
      </c>
      <c r="AN197" s="1742">
        <v>1370.6726000000001</v>
      </c>
      <c r="AO197" s="1742">
        <v>1273.0878000000002</v>
      </c>
      <c r="AP197" s="1742">
        <v>1241.7994000000001</v>
      </c>
      <c r="AQ197" s="1742">
        <v>1238.1892</v>
      </c>
      <c r="AR197" s="1742">
        <v>1302.5164</v>
      </c>
      <c r="AS197" s="1742">
        <v>1256.1308000000001</v>
      </c>
      <c r="AT197" s="1742">
        <v>1261.7102</v>
      </c>
      <c r="AU197" s="1742">
        <v>1231.9534000000001</v>
      </c>
      <c r="AV197" s="1742">
        <v>1191.5848000000001</v>
      </c>
      <c r="AW197" s="1742">
        <v>1306.0172</v>
      </c>
      <c r="AX197" s="1742">
        <v>1226.0458000000001</v>
      </c>
      <c r="AY197" s="1742">
        <v>1188.9592</v>
      </c>
      <c r="AZ197" s="1742">
        <v>1143.23</v>
      </c>
      <c r="BA197" s="1742">
        <v>1158.2178000000001</v>
      </c>
      <c r="BB197" s="1742">
        <v>1164.1253999999999</v>
      </c>
      <c r="BC197" s="1742">
        <v>1179.1132</v>
      </c>
      <c r="BD197" s="1742">
        <v>1126.0542</v>
      </c>
      <c r="BE197" s="1742">
        <v>1162.0468000000001</v>
      </c>
      <c r="BF197" s="1742">
        <v>1183.9268000000002</v>
      </c>
      <c r="BG197" s="1742">
        <v>1208.7606000000003</v>
      </c>
      <c r="BH197" s="1742">
        <v>1103.7366</v>
      </c>
      <c r="BI197" s="1742">
        <v>1123.4286000000002</v>
      </c>
      <c r="BJ197" s="1742">
        <v>1109.4254000000001</v>
      </c>
      <c r="BK197" s="1742">
        <v>1126.2730000000001</v>
      </c>
      <c r="BL197" s="1742">
        <v>1098.1572000000001</v>
      </c>
      <c r="BM197" s="1742">
        <v>1104.94</v>
      </c>
      <c r="BN197" s="1742">
        <v>1122.4440000000002</v>
      </c>
      <c r="BO197" s="1742">
        <v>1113.2544</v>
      </c>
      <c r="BP197" s="1742">
        <v>1121.6782000000001</v>
      </c>
      <c r="BQ197" s="1742">
        <v>1100.1264000000001</v>
      </c>
      <c r="BR197" s="1742">
        <v>1140.7138000000002</v>
      </c>
      <c r="BS197" s="1742">
        <v>1134.4780000000001</v>
      </c>
      <c r="BT197" s="1742">
        <v>1070.9166</v>
      </c>
      <c r="BU197" s="1742">
        <v>1072.9952000000001</v>
      </c>
      <c r="BV197" s="1742" t="s">
        <v>2861</v>
      </c>
      <c r="BW197" s="1742">
        <v>1068.5098</v>
      </c>
      <c r="BX197" s="1742">
        <v>1081.5284000000001</v>
      </c>
      <c r="BY197" s="1742">
        <v>1055.2724000000001</v>
      </c>
      <c r="BZ197" s="1742">
        <v>1020.7020000000001</v>
      </c>
      <c r="CA197" s="1742">
        <v>1102.5332000000001</v>
      </c>
      <c r="CB197" s="1742">
        <v>1067.4158000000002</v>
      </c>
      <c r="CC197" s="1742">
        <v>1012.8252</v>
      </c>
      <c r="CD197" s="1742">
        <v>1081.4190000000001</v>
      </c>
      <c r="CE197" s="1742">
        <v>1096.9538000000002</v>
      </c>
      <c r="CF197" s="1742">
        <v>1152.9666000000002</v>
      </c>
      <c r="CG197" s="1742" t="s">
        <v>2861</v>
      </c>
      <c r="CH197" s="1742">
        <v>915.34980000000007</v>
      </c>
      <c r="CI197" s="1742">
        <v>903.86280000000011</v>
      </c>
      <c r="CJ197" s="1742">
        <v>933.94780000000014</v>
      </c>
      <c r="CK197" s="1742">
        <v>884.1708000000001</v>
      </c>
      <c r="CL197" s="1742">
        <v>862.18140000000005</v>
      </c>
      <c r="CM197" s="1742">
        <v>928.14960000000008</v>
      </c>
      <c r="CN197" s="1742">
        <v>960.75080000000014</v>
      </c>
      <c r="CO197" s="1742">
        <v>806.49680000000012</v>
      </c>
      <c r="CP197" s="1742">
        <v>790.30560000000003</v>
      </c>
      <c r="CQ197" s="1742">
        <v>755.51640000000009</v>
      </c>
      <c r="CR197" s="1742">
        <v>1001.5570000000001</v>
      </c>
      <c r="CS197" s="1742">
        <v>1020.9208000000001</v>
      </c>
      <c r="CT197" s="1742">
        <v>977.59840000000008</v>
      </c>
      <c r="CU197" s="1742">
        <v>1022.6712</v>
      </c>
      <c r="CV197" s="1742">
        <v>964.79860000000008</v>
      </c>
      <c r="CW197" s="1742">
        <v>1014.7944000000001</v>
      </c>
      <c r="CX197" s="1742">
        <v>888.32800000000009</v>
      </c>
      <c r="CY197" s="1742">
        <v>928.47780000000012</v>
      </c>
      <c r="CZ197" s="1742">
        <v>794.57220000000007</v>
      </c>
      <c r="DA197" s="1742">
        <v>781.44420000000002</v>
      </c>
      <c r="DB197" s="1742">
        <v>821.4846</v>
      </c>
      <c r="DC197" s="1742">
        <v>834.50319999999999</v>
      </c>
      <c r="DD197" s="1742">
        <v>903.75340000000006</v>
      </c>
      <c r="DE197" s="1742">
        <v>933.51020000000005</v>
      </c>
      <c r="DF197" s="1742">
        <v>876.95040000000006</v>
      </c>
      <c r="DG197" s="1742">
        <v>956.81240000000014</v>
      </c>
      <c r="DH197" s="1742">
        <v>790.85260000000005</v>
      </c>
      <c r="DI197" s="1742">
        <v>853.2106</v>
      </c>
      <c r="DJ197" s="1742">
        <v>818.31200000000001</v>
      </c>
      <c r="DK197" s="1742">
        <v>763.9402</v>
      </c>
      <c r="DL197" s="1742">
        <v>768.75380000000007</v>
      </c>
      <c r="DM197" s="1742">
        <v>799.05759999999998</v>
      </c>
      <c r="DN197" s="1742">
        <v>731.99540000000013</v>
      </c>
      <c r="DO197" s="1742">
        <v>829.68960000000004</v>
      </c>
      <c r="DP197" s="1742">
        <v>692.06440000000009</v>
      </c>
      <c r="DQ197" s="1742">
        <v>761.09580000000005</v>
      </c>
      <c r="DR197" s="1742">
        <v>724.66560000000004</v>
      </c>
      <c r="DS197" s="1742">
        <v>698.84720000000004</v>
      </c>
      <c r="DT197" s="1742">
        <v>688.45420000000001</v>
      </c>
      <c r="DU197" s="1742">
        <v>698.08140000000003</v>
      </c>
      <c r="DV197" s="1742">
        <v>691.73620000000005</v>
      </c>
      <c r="DW197" s="1742">
        <v>681.78080000000011</v>
      </c>
      <c r="DX197" s="1742">
        <v>662.08880000000011</v>
      </c>
      <c r="DY197" s="1742">
        <v>669.1998000000001</v>
      </c>
      <c r="DZ197" s="1742">
        <v>671.05960000000005</v>
      </c>
      <c r="EA197" s="1742">
        <v>652.89919999999995</v>
      </c>
      <c r="EB197" s="1742">
        <v>627.08080000000007</v>
      </c>
      <c r="EC197" s="1742">
        <v>644.58480000000009</v>
      </c>
      <c r="ED197" s="1742">
        <v>572.05259999999998</v>
      </c>
      <c r="EE197" s="1742">
        <v>670.73140000000012</v>
      </c>
      <c r="EF197" s="1742">
        <v>601.70000000000005</v>
      </c>
      <c r="EG197" s="1742">
        <v>641.41219999999998</v>
      </c>
      <c r="EH197" s="1742">
        <v>694.90880000000016</v>
      </c>
      <c r="EI197" s="1742">
        <v>724.66560000000004</v>
      </c>
      <c r="EJ197" s="1742">
        <v>720.07080000000008</v>
      </c>
      <c r="EK197" s="1742">
        <v>770.72300000000007</v>
      </c>
      <c r="EL197" s="1742">
        <v>865.24459999999999</v>
      </c>
      <c r="EM197" s="1742">
        <v>630.80040000000008</v>
      </c>
      <c r="EN197" s="1742">
        <v>528.51140000000009</v>
      </c>
      <c r="EO197" s="1742">
        <v>577.96019999999999</v>
      </c>
      <c r="EP197" s="1742">
        <v>510.24160000000001</v>
      </c>
      <c r="EQ197" s="1742">
        <v>502.14600000000002</v>
      </c>
      <c r="ER197" s="1742">
        <v>371.08480000000003</v>
      </c>
      <c r="ES197" s="1742">
        <v>422.1746</v>
      </c>
      <c r="ET197" s="1742">
        <v>474.79600000000005</v>
      </c>
      <c r="EU197" s="1742">
        <v>518.44659999999999</v>
      </c>
      <c r="EV197" s="1742">
        <v>544.70259999999996</v>
      </c>
      <c r="EW197" s="1742">
        <v>381.04020000000003</v>
      </c>
      <c r="EX197" s="1742">
        <v>466.37220000000002</v>
      </c>
      <c r="EY197" s="1742">
        <v>428.95740000000006</v>
      </c>
      <c r="EZ197" s="1742">
        <v>281.59559999999999</v>
      </c>
      <c r="FA197" s="1742">
        <v>212.67360000000002</v>
      </c>
      <c r="FB197" s="1742">
        <v>270.10860000000002</v>
      </c>
      <c r="FC197" s="1742">
        <v>351.17400000000004</v>
      </c>
      <c r="FD197" s="1742">
        <v>314.96260000000001</v>
      </c>
      <c r="FE197" s="1742">
        <v>295.38</v>
      </c>
      <c r="FF197" s="1742">
        <v>595.24540000000002</v>
      </c>
      <c r="FG197" s="1742">
        <v>569.75519999999995</v>
      </c>
      <c r="FH197" s="1742">
        <v>634.62940000000003</v>
      </c>
      <c r="FI197" s="1742">
        <v>542.84280000000001</v>
      </c>
      <c r="FJ197" s="1742">
        <v>524.79180000000008</v>
      </c>
      <c r="FK197" s="1742">
        <v>553.56400000000008</v>
      </c>
      <c r="FL197" s="1742">
        <v>559.7998</v>
      </c>
      <c r="FM197" s="1742">
        <v>499.73920000000004</v>
      </c>
      <c r="FN197" s="1742">
        <v>618.00060000000008</v>
      </c>
      <c r="FO197" s="1742">
        <v>590.32240000000002</v>
      </c>
      <c r="FP197" s="1742">
        <v>608.70159999999998</v>
      </c>
      <c r="FQ197" s="1742">
        <v>694.5806</v>
      </c>
      <c r="FR197" s="1742">
        <v>625.76800000000003</v>
      </c>
      <c r="FS197" s="1742">
        <v>643.3814000000001</v>
      </c>
      <c r="FT197" s="1742">
        <v>146.596</v>
      </c>
      <c r="FU197" s="1742">
        <v>191.77820000000003</v>
      </c>
      <c r="FV197" s="1742">
        <v>119.24600000000001</v>
      </c>
      <c r="FW197" s="1742">
        <v>168.25720000000001</v>
      </c>
      <c r="FX197" s="1742">
        <v>132.37400000000002</v>
      </c>
      <c r="FY197" s="1742">
        <v>193.41920000000002</v>
      </c>
      <c r="FZ197" s="1742">
        <v>188.60560000000001</v>
      </c>
      <c r="GA197" s="1742">
        <v>215.18979999999999</v>
      </c>
      <c r="GB197" s="1742">
        <v>198.2328</v>
      </c>
      <c r="GC197" s="1742" t="s">
        <v>2861</v>
      </c>
      <c r="GD197" s="1742">
        <v>239.47660000000002</v>
      </c>
      <c r="GE197" s="1742" t="s">
        <v>2861</v>
      </c>
      <c r="GF197" s="1742" t="s">
        <v>2861</v>
      </c>
      <c r="GG197" s="1742">
        <v>60.935800000000008</v>
      </c>
      <c r="GH197" s="1742">
        <v>0</v>
      </c>
      <c r="GI197" s="1742">
        <v>113.33840000000001</v>
      </c>
      <c r="GJ197" s="1742">
        <v>55.794000000000004</v>
      </c>
      <c r="GK197" s="1742">
        <v>209.71979999999999</v>
      </c>
      <c r="GL197" s="1742">
        <v>219.34700000000001</v>
      </c>
      <c r="GM197" s="1742">
        <v>156.44200000000001</v>
      </c>
      <c r="GN197" s="1742">
        <v>227.00500000000002</v>
      </c>
      <c r="GO197" s="1742">
        <v>144.29860000000002</v>
      </c>
      <c r="GP197" s="1742">
        <v>127.998</v>
      </c>
      <c r="GQ197" s="1742">
        <v>172.4144</v>
      </c>
      <c r="GR197" s="1742">
        <v>168.36660000000001</v>
      </c>
      <c r="GS197" s="1742">
        <v>90.364400000000003</v>
      </c>
      <c r="GT197" s="1742">
        <v>143.31400000000002</v>
      </c>
      <c r="GU197" s="1742">
        <v>157.20779999999999</v>
      </c>
      <c r="GV197" s="1742">
        <v>181.05700000000002</v>
      </c>
      <c r="GW197" s="1742" t="s">
        <v>2861</v>
      </c>
      <c r="GX197" s="1742">
        <v>164.31880000000001</v>
      </c>
      <c r="GY197" s="1742" t="s">
        <v>2861</v>
      </c>
      <c r="GZ197" s="1742" t="s">
        <v>2861</v>
      </c>
      <c r="HA197" s="1742" t="s">
        <v>2861</v>
      </c>
      <c r="HB197" s="1742" t="s">
        <v>2861</v>
      </c>
      <c r="HC197" s="1744" t="s">
        <v>2861</v>
      </c>
      <c r="HD197" s="1745" t="s">
        <v>4878</v>
      </c>
      <c r="HE197" s="1746" t="s">
        <v>3310</v>
      </c>
      <c r="HF197" s="1747">
        <v>432</v>
      </c>
    </row>
    <row r="198" spans="2:214" ht="12.95" hidden="1" customHeight="1">
      <c r="B198" s="1738">
        <v>433</v>
      </c>
      <c r="C198" s="1739" t="s">
        <v>3310</v>
      </c>
      <c r="D198" s="1740" t="s">
        <v>4879</v>
      </c>
      <c r="E198" s="1748">
        <v>2215.1278000000002</v>
      </c>
      <c r="F198" s="1743">
        <v>2337.2182000000003</v>
      </c>
      <c r="G198" s="1743">
        <v>2424.9570000000003</v>
      </c>
      <c r="H198" s="1743">
        <v>2238.2111999999997</v>
      </c>
      <c r="I198" s="1743">
        <v>2325.8406</v>
      </c>
      <c r="J198" s="1743">
        <v>2273.4380000000001</v>
      </c>
      <c r="K198" s="1743">
        <v>2205.2817999999997</v>
      </c>
      <c r="L198" s="1743">
        <v>2349.7991999999999</v>
      </c>
      <c r="M198" s="1743">
        <v>2223.6610000000001</v>
      </c>
      <c r="N198" s="1743">
        <v>2449.6813999999999</v>
      </c>
      <c r="O198" s="1743">
        <v>2121.2626</v>
      </c>
      <c r="P198" s="1743">
        <v>2085.7075999999997</v>
      </c>
      <c r="Q198" s="1743">
        <v>2102.5551999999998</v>
      </c>
      <c r="R198" s="1743">
        <v>2038.3373999999999</v>
      </c>
      <c r="S198" s="1743">
        <v>2140.2982000000002</v>
      </c>
      <c r="T198" s="1743">
        <v>2175.1967999999997</v>
      </c>
      <c r="U198" s="1743">
        <v>2189.9657999999999</v>
      </c>
      <c r="V198" s="1743">
        <v>2158.3492000000001</v>
      </c>
      <c r="W198" s="1743">
        <v>1837.8072</v>
      </c>
      <c r="X198" s="1743">
        <v>1978.9331999999999</v>
      </c>
      <c r="Y198" s="1742">
        <v>1617.8072</v>
      </c>
      <c r="Z198" s="1742">
        <v>1624.3712</v>
      </c>
      <c r="AA198" s="1742">
        <v>1597.3494000000001</v>
      </c>
      <c r="AB198" s="1742">
        <v>1717.5800000000002</v>
      </c>
      <c r="AC198" s="1742">
        <v>1526.2393999999999</v>
      </c>
      <c r="AD198" s="1742">
        <v>1476.7906000000003</v>
      </c>
      <c r="AE198" s="1742">
        <v>1450.2064</v>
      </c>
      <c r="AF198" s="1742">
        <v>1619.0106000000003</v>
      </c>
      <c r="AG198" s="1742">
        <v>1542.1024</v>
      </c>
      <c r="AH198" s="1742">
        <v>1385.1134</v>
      </c>
      <c r="AI198" s="1742">
        <v>1434.1246000000001</v>
      </c>
      <c r="AJ198" s="1742">
        <v>1414.6514</v>
      </c>
      <c r="AK198" s="1742">
        <v>1432.8118000000002</v>
      </c>
      <c r="AL198" s="1742">
        <v>1538.0546000000002</v>
      </c>
      <c r="AM198" s="1742">
        <v>1489.2622000000001</v>
      </c>
      <c r="AN198" s="1742">
        <v>1439.0476000000001</v>
      </c>
      <c r="AO198" s="1742">
        <v>1341.4628000000002</v>
      </c>
      <c r="AP198" s="1742">
        <v>1310.1744000000001</v>
      </c>
      <c r="AQ198" s="1742">
        <v>1306.4548000000002</v>
      </c>
      <c r="AR198" s="1742">
        <v>1370.8914</v>
      </c>
      <c r="AS198" s="1742">
        <v>1324.5058000000001</v>
      </c>
      <c r="AT198" s="1742">
        <v>1330.0852</v>
      </c>
      <c r="AU198" s="1742">
        <v>1300.3284000000001</v>
      </c>
      <c r="AV198" s="1742">
        <v>1259.9598000000001</v>
      </c>
      <c r="AW198" s="1742">
        <v>1374.3922</v>
      </c>
      <c r="AX198" s="1742">
        <v>1294.4208000000001</v>
      </c>
      <c r="AY198" s="1742">
        <v>1257.3342</v>
      </c>
      <c r="AZ198" s="1742">
        <v>1211.605</v>
      </c>
      <c r="BA198" s="1742">
        <v>1226.5928000000001</v>
      </c>
      <c r="BB198" s="1742">
        <v>1232.5003999999999</v>
      </c>
      <c r="BC198" s="1742">
        <v>1247.4882</v>
      </c>
      <c r="BD198" s="1742">
        <v>1194.4292</v>
      </c>
      <c r="BE198" s="1742">
        <v>1230.3124</v>
      </c>
      <c r="BF198" s="1742">
        <v>1252.3018000000002</v>
      </c>
      <c r="BG198" s="1742">
        <v>1277.1356000000003</v>
      </c>
      <c r="BH198" s="1742">
        <v>1172.1116000000002</v>
      </c>
      <c r="BI198" s="1742">
        <v>1191.8036000000002</v>
      </c>
      <c r="BJ198" s="1742">
        <v>1177.691</v>
      </c>
      <c r="BK198" s="1742">
        <v>1194.6480000000001</v>
      </c>
      <c r="BL198" s="1742">
        <v>1166.5322000000001</v>
      </c>
      <c r="BM198" s="1742">
        <v>1173.3150000000001</v>
      </c>
      <c r="BN198" s="1742">
        <v>1190.8190000000002</v>
      </c>
      <c r="BO198" s="1742">
        <v>1181.6294</v>
      </c>
      <c r="BP198" s="1742">
        <v>1190.0532000000001</v>
      </c>
      <c r="BQ198" s="1742">
        <v>1168.5014000000001</v>
      </c>
      <c r="BR198" s="1742">
        <v>1209.0888000000002</v>
      </c>
      <c r="BS198" s="1742">
        <v>1202.8530000000001</v>
      </c>
      <c r="BT198" s="1742">
        <v>1139.2916000000002</v>
      </c>
      <c r="BU198" s="1742">
        <v>1141.3702000000001</v>
      </c>
      <c r="BV198" s="1742" t="s">
        <v>2861</v>
      </c>
      <c r="BW198" s="1742">
        <v>1136.8848</v>
      </c>
      <c r="BX198" s="1742">
        <v>1149.9033999999999</v>
      </c>
      <c r="BY198" s="1742">
        <v>1123.6474000000001</v>
      </c>
      <c r="BZ198" s="1742">
        <v>1089.077</v>
      </c>
      <c r="CA198" s="1742">
        <v>1170.9082000000001</v>
      </c>
      <c r="CB198" s="1742">
        <v>1135.7908000000002</v>
      </c>
      <c r="CC198" s="1742">
        <v>1081.2002</v>
      </c>
      <c r="CD198" s="1742">
        <v>1149.7940000000001</v>
      </c>
      <c r="CE198" s="1742">
        <v>1165.3288000000002</v>
      </c>
      <c r="CF198" s="1742">
        <v>1221.3416000000002</v>
      </c>
      <c r="CG198" s="1742" t="s">
        <v>2861</v>
      </c>
      <c r="CH198" s="1742">
        <v>983.72480000000007</v>
      </c>
      <c r="CI198" s="1742">
        <v>972.23780000000011</v>
      </c>
      <c r="CJ198" s="1742">
        <v>1002.3228000000001</v>
      </c>
      <c r="CK198" s="1742">
        <v>952.5458000000001</v>
      </c>
      <c r="CL198" s="1742">
        <v>930.55640000000005</v>
      </c>
      <c r="CM198" s="1742">
        <v>996.52460000000008</v>
      </c>
      <c r="CN198" s="1742">
        <v>1029.1258</v>
      </c>
      <c r="CO198" s="1742">
        <v>874.87180000000012</v>
      </c>
      <c r="CP198" s="1742">
        <v>858.68060000000003</v>
      </c>
      <c r="CQ198" s="1742">
        <v>823.89140000000009</v>
      </c>
      <c r="CR198" s="1742">
        <v>1069.932</v>
      </c>
      <c r="CS198" s="1742">
        <v>1089.2958000000001</v>
      </c>
      <c r="CT198" s="1742">
        <v>1045.9734000000001</v>
      </c>
      <c r="CU198" s="1742">
        <v>1091.0462</v>
      </c>
      <c r="CV198" s="1742">
        <v>1033.1736000000001</v>
      </c>
      <c r="CW198" s="1742">
        <v>1083.1694</v>
      </c>
      <c r="CX198" s="1742">
        <v>956.59360000000004</v>
      </c>
      <c r="CY198" s="1742">
        <v>996.85280000000012</v>
      </c>
      <c r="CZ198" s="1742">
        <v>862.94720000000007</v>
      </c>
      <c r="DA198" s="1742">
        <v>849.70980000000009</v>
      </c>
      <c r="DB198" s="1742">
        <v>889.8596</v>
      </c>
      <c r="DC198" s="1742">
        <v>902.87819999999999</v>
      </c>
      <c r="DD198" s="1742">
        <v>972.12840000000006</v>
      </c>
      <c r="DE198" s="1742">
        <v>1001.8852000000001</v>
      </c>
      <c r="DF198" s="1742">
        <v>945.32540000000006</v>
      </c>
      <c r="DG198" s="1742">
        <v>1025.1874</v>
      </c>
      <c r="DH198" s="1742">
        <v>859.22760000000005</v>
      </c>
      <c r="DI198" s="1742">
        <v>921.5856</v>
      </c>
      <c r="DJ198" s="1742">
        <v>886.68700000000001</v>
      </c>
      <c r="DK198" s="1742">
        <v>832.3152</v>
      </c>
      <c r="DL198" s="1742">
        <v>837.12880000000007</v>
      </c>
      <c r="DM198" s="1742">
        <v>867.43260000000009</v>
      </c>
      <c r="DN198" s="1742">
        <v>800.37040000000013</v>
      </c>
      <c r="DO198" s="1742">
        <v>898.06460000000004</v>
      </c>
      <c r="DP198" s="1742">
        <v>760.43940000000009</v>
      </c>
      <c r="DQ198" s="1742">
        <v>829.47080000000017</v>
      </c>
      <c r="DR198" s="1742">
        <v>793.04060000000004</v>
      </c>
      <c r="DS198" s="1742">
        <v>767.22220000000004</v>
      </c>
      <c r="DT198" s="1742">
        <v>756.82920000000001</v>
      </c>
      <c r="DU198" s="1742">
        <v>766.34700000000009</v>
      </c>
      <c r="DV198" s="1742">
        <v>760.11120000000005</v>
      </c>
      <c r="DW198" s="1742">
        <v>750.15580000000011</v>
      </c>
      <c r="DX198" s="1742">
        <v>730.46380000000011</v>
      </c>
      <c r="DY198" s="1742">
        <v>737.5748000000001</v>
      </c>
      <c r="DZ198" s="1742">
        <v>739.3252</v>
      </c>
      <c r="EA198" s="1742">
        <v>721.27419999999995</v>
      </c>
      <c r="EB198" s="1742">
        <v>695.45580000000007</v>
      </c>
      <c r="EC198" s="1742">
        <v>712.95980000000009</v>
      </c>
      <c r="ED198" s="1742">
        <v>640.42759999999998</v>
      </c>
      <c r="EE198" s="1742">
        <v>739.10640000000012</v>
      </c>
      <c r="EF198" s="1742">
        <v>670.07500000000005</v>
      </c>
      <c r="EG198" s="1742">
        <v>709.67780000000005</v>
      </c>
      <c r="EH198" s="1742">
        <v>763.28380000000016</v>
      </c>
      <c r="EI198" s="1742">
        <v>793.04060000000004</v>
      </c>
      <c r="EJ198" s="1742">
        <v>788.44580000000008</v>
      </c>
      <c r="EK198" s="1742">
        <v>839.09800000000007</v>
      </c>
      <c r="EL198" s="1742">
        <v>933.61959999999999</v>
      </c>
      <c r="EM198" s="1742">
        <v>699.17540000000008</v>
      </c>
      <c r="EN198" s="1742">
        <v>596.88640000000009</v>
      </c>
      <c r="EO198" s="1742">
        <v>646.33519999999999</v>
      </c>
      <c r="EP198" s="1742">
        <v>578.61660000000006</v>
      </c>
      <c r="EQ198" s="1742">
        <v>570.52100000000007</v>
      </c>
      <c r="ER198" s="1742">
        <v>439.45980000000003</v>
      </c>
      <c r="ES198" s="1742">
        <v>490.5496</v>
      </c>
      <c r="ET198" s="1742">
        <v>543.17100000000005</v>
      </c>
      <c r="EU198" s="1742">
        <v>586.82159999999999</v>
      </c>
      <c r="EV198" s="1742">
        <v>613.07760000000007</v>
      </c>
      <c r="EW198" s="1742">
        <v>449.41520000000003</v>
      </c>
      <c r="EX198" s="1742">
        <v>534.74720000000002</v>
      </c>
      <c r="EY198" s="1742">
        <v>497.33240000000006</v>
      </c>
      <c r="EZ198" s="1742">
        <v>349.97059999999999</v>
      </c>
      <c r="FA198" s="1742">
        <v>281.04860000000002</v>
      </c>
      <c r="FB198" s="1742">
        <v>338.48360000000002</v>
      </c>
      <c r="FC198" s="1742">
        <v>419.54900000000004</v>
      </c>
      <c r="FD198" s="1742">
        <v>383.33760000000001</v>
      </c>
      <c r="FE198" s="1742">
        <v>363.75500000000005</v>
      </c>
      <c r="FF198" s="1742">
        <v>663.62040000000013</v>
      </c>
      <c r="FG198" s="1742">
        <v>638.02080000000012</v>
      </c>
      <c r="FH198" s="1742">
        <v>703.00440000000003</v>
      </c>
      <c r="FI198" s="1742">
        <v>611.21780000000012</v>
      </c>
      <c r="FJ198" s="1742">
        <v>593.16680000000008</v>
      </c>
      <c r="FK198" s="1742">
        <v>621.82960000000003</v>
      </c>
      <c r="FL198" s="1742">
        <v>628.17480000000012</v>
      </c>
      <c r="FM198" s="1742">
        <v>568.11419999999998</v>
      </c>
      <c r="FN198" s="1742">
        <v>686.37560000000008</v>
      </c>
      <c r="FO198" s="1742">
        <v>658.69740000000013</v>
      </c>
      <c r="FP198" s="1742">
        <v>677.07659999999998</v>
      </c>
      <c r="FQ198" s="1742">
        <v>762.9556</v>
      </c>
      <c r="FR198" s="1742">
        <v>694.14300000000003</v>
      </c>
      <c r="FS198" s="1742">
        <v>711.7564000000001</v>
      </c>
      <c r="FT198" s="1742">
        <v>214.971</v>
      </c>
      <c r="FU198" s="1742">
        <v>260.15320000000003</v>
      </c>
      <c r="FV198" s="1742">
        <v>187.51160000000002</v>
      </c>
      <c r="FW198" s="1742">
        <v>236.63220000000004</v>
      </c>
      <c r="FX198" s="1742">
        <v>200.74900000000002</v>
      </c>
      <c r="FY198" s="1742">
        <v>261.79420000000005</v>
      </c>
      <c r="FZ198" s="1742">
        <v>256.98060000000004</v>
      </c>
      <c r="GA198" s="1742">
        <v>283.56479999999999</v>
      </c>
      <c r="GB198" s="1742">
        <v>266.6078</v>
      </c>
      <c r="GC198" s="1742" t="s">
        <v>2861</v>
      </c>
      <c r="GD198" s="1742">
        <v>307.85160000000002</v>
      </c>
      <c r="GE198" s="1742" t="s">
        <v>2861</v>
      </c>
      <c r="GF198" s="1742" t="s">
        <v>2861</v>
      </c>
      <c r="GG198" s="1742">
        <v>125.91940000000001</v>
      </c>
      <c r="GH198" s="1742">
        <v>113.55720000000001</v>
      </c>
      <c r="GI198" s="1742">
        <v>0</v>
      </c>
      <c r="GJ198" s="1742">
        <v>152.39420000000001</v>
      </c>
      <c r="GK198" s="1742">
        <v>277.98540000000003</v>
      </c>
      <c r="GL198" s="1742">
        <v>287.72200000000004</v>
      </c>
      <c r="GM198" s="1742">
        <v>224.81700000000001</v>
      </c>
      <c r="GN198" s="1742">
        <v>295.38</v>
      </c>
      <c r="GO198" s="1742">
        <v>240.89879999999999</v>
      </c>
      <c r="GP198" s="1742">
        <v>224.59820000000002</v>
      </c>
      <c r="GQ198" s="1742">
        <v>234.22540000000001</v>
      </c>
      <c r="GR198" s="1742">
        <v>264.96680000000003</v>
      </c>
      <c r="GS198" s="1742">
        <v>186.96460000000002</v>
      </c>
      <c r="GT198" s="1742">
        <v>239.91420000000002</v>
      </c>
      <c r="GU198" s="1742">
        <v>253.80800000000002</v>
      </c>
      <c r="GV198" s="1742">
        <v>277.65720000000005</v>
      </c>
      <c r="GW198" s="1742" t="s">
        <v>2861</v>
      </c>
      <c r="GX198" s="1742">
        <v>260.91900000000004</v>
      </c>
      <c r="GY198" s="1742" t="s">
        <v>2861</v>
      </c>
      <c r="GZ198" s="1742" t="s">
        <v>2861</v>
      </c>
      <c r="HA198" s="1742" t="s">
        <v>2861</v>
      </c>
      <c r="HB198" s="1742" t="s">
        <v>2861</v>
      </c>
      <c r="HC198" s="1744" t="s">
        <v>2861</v>
      </c>
      <c r="HD198" s="1745" t="s">
        <v>4879</v>
      </c>
      <c r="HE198" s="1746" t="s">
        <v>3310</v>
      </c>
      <c r="HF198" s="1747">
        <v>433</v>
      </c>
    </row>
    <row r="199" spans="2:214" ht="12.95" hidden="1" customHeight="1">
      <c r="B199" s="1738">
        <v>434</v>
      </c>
      <c r="C199" s="1739" t="s">
        <v>3310</v>
      </c>
      <c r="D199" s="1740" t="s">
        <v>4880</v>
      </c>
      <c r="E199" s="1748">
        <v>2172.1336000000001</v>
      </c>
      <c r="F199" s="1743">
        <v>2294.2240000000002</v>
      </c>
      <c r="G199" s="1743">
        <v>2381.9628000000002</v>
      </c>
      <c r="H199" s="1743">
        <v>2195.2170000000001</v>
      </c>
      <c r="I199" s="1743">
        <v>2282.8464000000004</v>
      </c>
      <c r="J199" s="1743">
        <v>2230.4438</v>
      </c>
      <c r="K199" s="1743">
        <v>2162.2876000000001</v>
      </c>
      <c r="L199" s="1743">
        <v>2306.8050000000003</v>
      </c>
      <c r="M199" s="1743">
        <v>2180.6668</v>
      </c>
      <c r="N199" s="1743">
        <v>2406.6872000000003</v>
      </c>
      <c r="O199" s="1743">
        <v>2078.2683999999999</v>
      </c>
      <c r="P199" s="1743">
        <v>2042.7134000000001</v>
      </c>
      <c r="Q199" s="1743">
        <v>2059.5610000000001</v>
      </c>
      <c r="R199" s="1743">
        <v>1995.3432000000003</v>
      </c>
      <c r="S199" s="1743">
        <v>2097.3040000000001</v>
      </c>
      <c r="T199" s="1743">
        <v>2132.2026000000001</v>
      </c>
      <c r="U199" s="1743">
        <v>2146.9715999999999</v>
      </c>
      <c r="V199" s="1743">
        <v>2115.355</v>
      </c>
      <c r="W199" s="1743">
        <v>1794.8130000000001</v>
      </c>
      <c r="X199" s="1743">
        <v>1935.9390000000001</v>
      </c>
      <c r="Y199" s="1742">
        <v>1574.8130000000001</v>
      </c>
      <c r="Z199" s="1742">
        <v>1581.3770000000002</v>
      </c>
      <c r="AA199" s="1742">
        <v>1554.3552</v>
      </c>
      <c r="AB199" s="1742">
        <v>1674.5858000000003</v>
      </c>
      <c r="AC199" s="1742">
        <v>1483.2452000000001</v>
      </c>
      <c r="AD199" s="1742">
        <v>1433.7963999999999</v>
      </c>
      <c r="AE199" s="1742">
        <v>1407.2122000000002</v>
      </c>
      <c r="AF199" s="1742">
        <v>1576.0164</v>
      </c>
      <c r="AG199" s="1742">
        <v>1499.1082000000001</v>
      </c>
      <c r="AH199" s="1742">
        <v>1342.1192000000001</v>
      </c>
      <c r="AI199" s="1742">
        <v>1391.1304</v>
      </c>
      <c r="AJ199" s="1742">
        <v>1371.6572000000001</v>
      </c>
      <c r="AK199" s="1742">
        <v>1389.9270000000001</v>
      </c>
      <c r="AL199" s="1742">
        <v>1495.0604000000001</v>
      </c>
      <c r="AM199" s="1742">
        <v>1446.268</v>
      </c>
      <c r="AN199" s="1742">
        <v>1396.0534</v>
      </c>
      <c r="AO199" s="1742">
        <v>1298.4686000000002</v>
      </c>
      <c r="AP199" s="1742">
        <v>1267.1802</v>
      </c>
      <c r="AQ199" s="1742">
        <v>1263.5700000000002</v>
      </c>
      <c r="AR199" s="1742">
        <v>1327.8972000000001</v>
      </c>
      <c r="AS199" s="1742">
        <v>1281.5116000000003</v>
      </c>
      <c r="AT199" s="1742">
        <v>1287.0910000000001</v>
      </c>
      <c r="AU199" s="1742">
        <v>1257.3342</v>
      </c>
      <c r="AV199" s="1742">
        <v>1216.9656000000002</v>
      </c>
      <c r="AW199" s="1742">
        <v>1331.3980000000001</v>
      </c>
      <c r="AX199" s="1742">
        <v>1251.4266000000002</v>
      </c>
      <c r="AY199" s="1742">
        <v>1214.3400000000001</v>
      </c>
      <c r="AZ199" s="1742">
        <v>1168.6108000000002</v>
      </c>
      <c r="BA199" s="1742">
        <v>1183.5986000000003</v>
      </c>
      <c r="BB199" s="1742">
        <v>1189.5062</v>
      </c>
      <c r="BC199" s="1742">
        <v>1204.4940000000001</v>
      </c>
      <c r="BD199" s="1742">
        <v>1151.4350000000002</v>
      </c>
      <c r="BE199" s="1742">
        <v>1187.4276000000002</v>
      </c>
      <c r="BF199" s="1742">
        <v>1209.3076000000001</v>
      </c>
      <c r="BG199" s="1742">
        <v>1234.1414</v>
      </c>
      <c r="BH199" s="1742">
        <v>1129.1174000000001</v>
      </c>
      <c r="BI199" s="1742">
        <v>1148.8094000000001</v>
      </c>
      <c r="BJ199" s="1742">
        <v>1134.8062</v>
      </c>
      <c r="BK199" s="1742">
        <v>1151.6538</v>
      </c>
      <c r="BL199" s="1742">
        <v>1123.538</v>
      </c>
      <c r="BM199" s="1742">
        <v>1130.3208000000002</v>
      </c>
      <c r="BN199" s="1742">
        <v>1147.8248000000001</v>
      </c>
      <c r="BO199" s="1742">
        <v>1138.6351999999999</v>
      </c>
      <c r="BP199" s="1742">
        <v>1147.0590000000002</v>
      </c>
      <c r="BQ199" s="1742">
        <v>1125.5072</v>
      </c>
      <c r="BR199" s="1742">
        <v>1166.0946000000001</v>
      </c>
      <c r="BS199" s="1742">
        <v>1159.8588000000002</v>
      </c>
      <c r="BT199" s="1742">
        <v>1096.2974000000002</v>
      </c>
      <c r="BU199" s="1742">
        <v>1098.376</v>
      </c>
      <c r="BV199" s="1742" t="s">
        <v>2861</v>
      </c>
      <c r="BW199" s="1742">
        <v>1093.8905999999999</v>
      </c>
      <c r="BX199" s="1742">
        <v>1106.9092000000001</v>
      </c>
      <c r="BY199" s="1742">
        <v>1080.6532</v>
      </c>
      <c r="BZ199" s="1742">
        <v>1046.0828000000001</v>
      </c>
      <c r="CA199" s="1742">
        <v>1127.914</v>
      </c>
      <c r="CB199" s="1742">
        <v>1092.7966000000001</v>
      </c>
      <c r="CC199" s="1742">
        <v>1038.2060000000001</v>
      </c>
      <c r="CD199" s="1742">
        <v>1106.7998000000002</v>
      </c>
      <c r="CE199" s="1742">
        <v>1122.3346000000001</v>
      </c>
      <c r="CF199" s="1742">
        <v>1178.3473999999999</v>
      </c>
      <c r="CG199" s="1742" t="s">
        <v>2861</v>
      </c>
      <c r="CH199" s="1742">
        <v>940.73060000000009</v>
      </c>
      <c r="CI199" s="1742">
        <v>929.24360000000001</v>
      </c>
      <c r="CJ199" s="1742">
        <v>959.32860000000005</v>
      </c>
      <c r="CK199" s="1742">
        <v>909.55160000000001</v>
      </c>
      <c r="CL199" s="1742">
        <v>887.56219999999996</v>
      </c>
      <c r="CM199" s="1742">
        <v>953.5304000000001</v>
      </c>
      <c r="CN199" s="1742">
        <v>986.13160000000005</v>
      </c>
      <c r="CO199" s="1742">
        <v>831.87760000000003</v>
      </c>
      <c r="CP199" s="1742">
        <v>815.68640000000005</v>
      </c>
      <c r="CQ199" s="1742">
        <v>780.8972</v>
      </c>
      <c r="CR199" s="1742">
        <v>1026.9378000000002</v>
      </c>
      <c r="CS199" s="1742">
        <v>1046.3016</v>
      </c>
      <c r="CT199" s="1742">
        <v>1002.9792</v>
      </c>
      <c r="CU199" s="1742">
        <v>1048.0520000000001</v>
      </c>
      <c r="CV199" s="1742">
        <v>990.1794000000001</v>
      </c>
      <c r="CW199" s="1742">
        <v>1040.1752000000001</v>
      </c>
      <c r="CX199" s="1742">
        <v>913.70880000000011</v>
      </c>
      <c r="CY199" s="1742">
        <v>953.85860000000002</v>
      </c>
      <c r="CZ199" s="1742">
        <v>819.95300000000009</v>
      </c>
      <c r="DA199" s="1742">
        <v>806.82500000000005</v>
      </c>
      <c r="DB199" s="1742">
        <v>846.86540000000014</v>
      </c>
      <c r="DC199" s="1742">
        <v>859.88400000000001</v>
      </c>
      <c r="DD199" s="1742">
        <v>929.13419999999996</v>
      </c>
      <c r="DE199" s="1742">
        <v>958.89100000000008</v>
      </c>
      <c r="DF199" s="1742">
        <v>902.33119999999997</v>
      </c>
      <c r="DG199" s="1742">
        <v>982.19320000000005</v>
      </c>
      <c r="DH199" s="1742">
        <v>816.23340000000007</v>
      </c>
      <c r="DI199" s="1742">
        <v>878.59140000000014</v>
      </c>
      <c r="DJ199" s="1742">
        <v>843.69280000000015</v>
      </c>
      <c r="DK199" s="1742">
        <v>789.32100000000003</v>
      </c>
      <c r="DL199" s="1742">
        <v>794.13460000000009</v>
      </c>
      <c r="DM199" s="1742">
        <v>824.43840000000012</v>
      </c>
      <c r="DN199" s="1742">
        <v>757.37620000000004</v>
      </c>
      <c r="DO199" s="1742">
        <v>855.07040000000006</v>
      </c>
      <c r="DP199" s="1742">
        <v>717.4452</v>
      </c>
      <c r="DQ199" s="1742">
        <v>786.47660000000008</v>
      </c>
      <c r="DR199" s="1742">
        <v>750.04640000000006</v>
      </c>
      <c r="DS199" s="1742">
        <v>724.22800000000007</v>
      </c>
      <c r="DT199" s="1742">
        <v>713.83500000000004</v>
      </c>
      <c r="DU199" s="1742">
        <v>723.46220000000005</v>
      </c>
      <c r="DV199" s="1742">
        <v>717.11700000000008</v>
      </c>
      <c r="DW199" s="1742">
        <v>707.16160000000002</v>
      </c>
      <c r="DX199" s="1742">
        <v>687.46960000000001</v>
      </c>
      <c r="DY199" s="1742">
        <v>694.5806</v>
      </c>
      <c r="DZ199" s="1742">
        <v>696.44040000000007</v>
      </c>
      <c r="EA199" s="1742">
        <v>678.28000000000009</v>
      </c>
      <c r="EB199" s="1742">
        <v>652.46159999999998</v>
      </c>
      <c r="EC199" s="1742">
        <v>669.96559999999999</v>
      </c>
      <c r="ED199" s="1742">
        <v>597.43340000000012</v>
      </c>
      <c r="EE199" s="1742">
        <v>696.11220000000003</v>
      </c>
      <c r="EF199" s="1742">
        <v>627.08080000000007</v>
      </c>
      <c r="EG199" s="1742">
        <v>666.79300000000001</v>
      </c>
      <c r="EH199" s="1742">
        <v>720.28960000000006</v>
      </c>
      <c r="EI199" s="1742">
        <v>750.04640000000006</v>
      </c>
      <c r="EJ199" s="1742">
        <v>745.45159999999998</v>
      </c>
      <c r="EK199" s="1742">
        <v>796.10380000000009</v>
      </c>
      <c r="EL199" s="1742">
        <v>890.62540000000013</v>
      </c>
      <c r="EM199" s="1742">
        <v>656.18119999999999</v>
      </c>
      <c r="EN199" s="1742">
        <v>553.8922</v>
      </c>
      <c r="EO199" s="1742">
        <v>603.34100000000001</v>
      </c>
      <c r="EP199" s="1742">
        <v>535.62240000000008</v>
      </c>
      <c r="EQ199" s="1742">
        <v>527.52679999999998</v>
      </c>
      <c r="ER199" s="1742">
        <v>396.46559999999999</v>
      </c>
      <c r="ES199" s="1742">
        <v>447.55540000000008</v>
      </c>
      <c r="ET199" s="1742">
        <v>500.17680000000001</v>
      </c>
      <c r="EU199" s="1742">
        <v>543.82740000000001</v>
      </c>
      <c r="EV199" s="1742">
        <v>570.0834000000001</v>
      </c>
      <c r="EW199" s="1742">
        <v>406.42100000000005</v>
      </c>
      <c r="EX199" s="1742">
        <v>491.75300000000004</v>
      </c>
      <c r="EY199" s="1742">
        <v>454.33820000000003</v>
      </c>
      <c r="EZ199" s="1742">
        <v>306.97640000000007</v>
      </c>
      <c r="FA199" s="1742">
        <v>238.05440000000002</v>
      </c>
      <c r="FB199" s="1742">
        <v>295.48940000000005</v>
      </c>
      <c r="FC199" s="1742">
        <v>376.5548</v>
      </c>
      <c r="FD199" s="1742">
        <v>340.34340000000003</v>
      </c>
      <c r="FE199" s="1742">
        <v>320.76080000000002</v>
      </c>
      <c r="FF199" s="1742">
        <v>620.62620000000004</v>
      </c>
      <c r="FG199" s="1742">
        <v>595.13600000000008</v>
      </c>
      <c r="FH199" s="1742">
        <v>660.01020000000005</v>
      </c>
      <c r="FI199" s="1742">
        <v>568.22360000000003</v>
      </c>
      <c r="FJ199" s="1742">
        <v>550.17259999999999</v>
      </c>
      <c r="FK199" s="1742">
        <v>578.9448000000001</v>
      </c>
      <c r="FL199" s="1742">
        <v>585.18060000000003</v>
      </c>
      <c r="FM199" s="1742">
        <v>525.12</v>
      </c>
      <c r="FN199" s="1742">
        <v>643.3814000000001</v>
      </c>
      <c r="FO199" s="1742">
        <v>615.70320000000004</v>
      </c>
      <c r="FP199" s="1742">
        <v>634.08240000000012</v>
      </c>
      <c r="FQ199" s="1742">
        <v>719.96140000000003</v>
      </c>
      <c r="FR199" s="1742">
        <v>651.14880000000005</v>
      </c>
      <c r="FS199" s="1742">
        <v>668.76220000000001</v>
      </c>
      <c r="FT199" s="1742">
        <v>171.9768</v>
      </c>
      <c r="FU199" s="1742">
        <v>217.15900000000002</v>
      </c>
      <c r="FV199" s="1742">
        <v>144.6268</v>
      </c>
      <c r="FW199" s="1742">
        <v>193.63800000000001</v>
      </c>
      <c r="FX199" s="1742">
        <v>157.75479999999999</v>
      </c>
      <c r="FY199" s="1742">
        <v>218.8</v>
      </c>
      <c r="FZ199" s="1742">
        <v>213.9864</v>
      </c>
      <c r="GA199" s="1742">
        <v>240.57060000000001</v>
      </c>
      <c r="GB199" s="1742">
        <v>223.61360000000002</v>
      </c>
      <c r="GC199" s="1742" t="s">
        <v>2861</v>
      </c>
      <c r="GD199" s="1742">
        <v>264.85740000000004</v>
      </c>
      <c r="GE199" s="1742" t="s">
        <v>2861</v>
      </c>
      <c r="GF199" s="1742" t="s">
        <v>2861</v>
      </c>
      <c r="GG199" s="1742">
        <v>86.316600000000008</v>
      </c>
      <c r="GH199" s="1742">
        <v>56.778600000000004</v>
      </c>
      <c r="GI199" s="1742">
        <v>152.50360000000001</v>
      </c>
      <c r="GJ199" s="1742">
        <v>0</v>
      </c>
      <c r="GK199" s="1742">
        <v>235.10060000000001</v>
      </c>
      <c r="GL199" s="1742">
        <v>244.7278</v>
      </c>
      <c r="GM199" s="1742">
        <v>181.8228</v>
      </c>
      <c r="GN199" s="1742">
        <v>242.10220000000004</v>
      </c>
      <c r="GO199" s="1742">
        <v>111.04100000000001</v>
      </c>
      <c r="GP199" s="1742">
        <v>94.631</v>
      </c>
      <c r="GQ199" s="1742">
        <v>184.01079999999999</v>
      </c>
      <c r="GR199" s="1742">
        <v>134.99960000000002</v>
      </c>
      <c r="GS199" s="1742">
        <v>56.997400000000006</v>
      </c>
      <c r="GT199" s="1742">
        <v>109.947</v>
      </c>
      <c r="GU199" s="1742">
        <v>106.4462</v>
      </c>
      <c r="GV199" s="1742">
        <v>147.79939999999999</v>
      </c>
      <c r="GW199" s="1742" t="s">
        <v>2861</v>
      </c>
      <c r="GX199" s="1742">
        <v>131.06120000000001</v>
      </c>
      <c r="GY199" s="1742" t="s">
        <v>2861</v>
      </c>
      <c r="GZ199" s="1742" t="s">
        <v>2861</v>
      </c>
      <c r="HA199" s="1742" t="s">
        <v>2861</v>
      </c>
      <c r="HB199" s="1742" t="s">
        <v>2861</v>
      </c>
      <c r="HC199" s="1744" t="s">
        <v>2861</v>
      </c>
      <c r="HD199" s="1745" t="s">
        <v>4880</v>
      </c>
      <c r="HE199" s="1746" t="s">
        <v>3310</v>
      </c>
      <c r="HF199" s="1747">
        <v>434</v>
      </c>
    </row>
    <row r="200" spans="2:214" ht="12.95" hidden="1" customHeight="1">
      <c r="B200" s="1738">
        <v>441</v>
      </c>
      <c r="C200" s="1739" t="s">
        <v>4720</v>
      </c>
      <c r="D200" s="1740" t="s">
        <v>4720</v>
      </c>
      <c r="E200" s="1748">
        <v>2078.4872000000005</v>
      </c>
      <c r="F200" s="1743">
        <v>2200.5776000000005</v>
      </c>
      <c r="G200" s="1743">
        <v>2288.3164000000006</v>
      </c>
      <c r="H200" s="1743">
        <v>2101.5706</v>
      </c>
      <c r="I200" s="1743">
        <v>2189.2000000000003</v>
      </c>
      <c r="J200" s="1743">
        <v>2136.7974000000004</v>
      </c>
      <c r="K200" s="1743">
        <v>2068.6412</v>
      </c>
      <c r="L200" s="1743">
        <v>2213.1586000000002</v>
      </c>
      <c r="M200" s="1743">
        <v>2087.0204000000003</v>
      </c>
      <c r="N200" s="1743">
        <v>2313.0408000000002</v>
      </c>
      <c r="O200" s="1743">
        <v>1984.6220000000003</v>
      </c>
      <c r="P200" s="1743">
        <v>1949.0670000000002</v>
      </c>
      <c r="Q200" s="1743">
        <v>1965.9146000000003</v>
      </c>
      <c r="R200" s="1743">
        <v>1901.6968000000002</v>
      </c>
      <c r="S200" s="1743">
        <v>2003.6576000000002</v>
      </c>
      <c r="T200" s="1743">
        <v>2038.5562000000002</v>
      </c>
      <c r="U200" s="1743">
        <v>2053.3252000000002</v>
      </c>
      <c r="V200" s="1743">
        <v>2021.7086000000004</v>
      </c>
      <c r="W200" s="1743">
        <v>1701.1666000000002</v>
      </c>
      <c r="X200" s="1743">
        <v>1842.2926000000002</v>
      </c>
      <c r="Y200" s="1742">
        <v>1481.1666000000002</v>
      </c>
      <c r="Z200" s="1742">
        <v>1487.7306000000003</v>
      </c>
      <c r="AA200" s="1742">
        <v>1460.7088000000001</v>
      </c>
      <c r="AB200" s="1742">
        <v>1580.9394</v>
      </c>
      <c r="AC200" s="1742">
        <v>1389.5988000000002</v>
      </c>
      <c r="AD200" s="1742">
        <v>1340.15</v>
      </c>
      <c r="AE200" s="1742">
        <v>1313.5658000000001</v>
      </c>
      <c r="AF200" s="1742">
        <v>1482.3700000000001</v>
      </c>
      <c r="AG200" s="1742">
        <v>1405.4618000000003</v>
      </c>
      <c r="AH200" s="1742">
        <v>1248.4728000000002</v>
      </c>
      <c r="AI200" s="1742">
        <v>1297.4840000000002</v>
      </c>
      <c r="AJ200" s="1742">
        <v>1278.0108000000002</v>
      </c>
      <c r="AK200" s="1742">
        <v>1296.2806000000003</v>
      </c>
      <c r="AL200" s="1742">
        <v>1401.4140000000002</v>
      </c>
      <c r="AM200" s="1742">
        <v>1352.6216000000002</v>
      </c>
      <c r="AN200" s="1742">
        <v>1302.4070000000002</v>
      </c>
      <c r="AO200" s="1742">
        <v>1204.8222000000001</v>
      </c>
      <c r="AP200" s="1742">
        <v>1173.5338000000002</v>
      </c>
      <c r="AQ200" s="1742">
        <v>1169.9236000000001</v>
      </c>
      <c r="AR200" s="1742">
        <v>1234.2508000000003</v>
      </c>
      <c r="AS200" s="1742">
        <v>1187.8652</v>
      </c>
      <c r="AT200" s="1742">
        <v>1193.4446000000003</v>
      </c>
      <c r="AU200" s="1742">
        <v>1163.6878000000002</v>
      </c>
      <c r="AV200" s="1742">
        <v>1123.3192000000001</v>
      </c>
      <c r="AW200" s="1742">
        <v>1237.7516000000003</v>
      </c>
      <c r="AX200" s="1742">
        <v>1157.7802000000001</v>
      </c>
      <c r="AY200" s="1742">
        <v>1120.6936000000003</v>
      </c>
      <c r="AZ200" s="1742">
        <v>1074.9644000000001</v>
      </c>
      <c r="BA200" s="1742">
        <v>1089.9521999999999</v>
      </c>
      <c r="BB200" s="1742">
        <v>1095.8598000000002</v>
      </c>
      <c r="BC200" s="1742">
        <v>1110.8476000000001</v>
      </c>
      <c r="BD200" s="1742">
        <v>1057.7886000000001</v>
      </c>
      <c r="BE200" s="1742">
        <v>1093.7812000000001</v>
      </c>
      <c r="BF200" s="1742">
        <v>1115.6612</v>
      </c>
      <c r="BG200" s="1742">
        <v>1140.4950000000001</v>
      </c>
      <c r="BH200" s="1742">
        <v>1035.471</v>
      </c>
      <c r="BI200" s="1742">
        <v>1055.163</v>
      </c>
      <c r="BJ200" s="1742">
        <v>1041.1598000000001</v>
      </c>
      <c r="BK200" s="1742">
        <v>1058.0074000000002</v>
      </c>
      <c r="BL200" s="1742">
        <v>1029.8916000000002</v>
      </c>
      <c r="BM200" s="1742">
        <v>1036.6744000000001</v>
      </c>
      <c r="BN200" s="1742">
        <v>1054.1784</v>
      </c>
      <c r="BO200" s="1742">
        <v>1044.9888000000001</v>
      </c>
      <c r="BP200" s="1742">
        <v>1053.4126000000001</v>
      </c>
      <c r="BQ200" s="1742">
        <v>1031.8608000000002</v>
      </c>
      <c r="BR200" s="1742">
        <v>1072.4482</v>
      </c>
      <c r="BS200" s="1742">
        <v>1066.2124000000001</v>
      </c>
      <c r="BT200" s="1742">
        <v>1002.6510000000001</v>
      </c>
      <c r="BU200" s="1742">
        <v>1004.7296</v>
      </c>
      <c r="BV200" s="1742" t="s">
        <v>2861</v>
      </c>
      <c r="BW200" s="1742">
        <v>1000.2442</v>
      </c>
      <c r="BX200" s="1742">
        <v>1013.2628000000001</v>
      </c>
      <c r="BY200" s="1742">
        <v>987.00680000000011</v>
      </c>
      <c r="BZ200" s="1742">
        <v>952.43640000000005</v>
      </c>
      <c r="CA200" s="1742">
        <v>1034.2676000000001</v>
      </c>
      <c r="CB200" s="1742">
        <v>999.15020000000004</v>
      </c>
      <c r="CC200" s="1742">
        <v>944.55960000000005</v>
      </c>
      <c r="CD200" s="1742">
        <v>1013.1534000000001</v>
      </c>
      <c r="CE200" s="1742">
        <v>1028.6882000000001</v>
      </c>
      <c r="CF200" s="1742">
        <v>1084.701</v>
      </c>
      <c r="CG200" s="1742" t="s">
        <v>2861</v>
      </c>
      <c r="CH200" s="1742">
        <v>847.08420000000001</v>
      </c>
      <c r="CI200" s="1742">
        <v>835.59720000000004</v>
      </c>
      <c r="CJ200" s="1742">
        <v>865.68219999999997</v>
      </c>
      <c r="CK200" s="1742">
        <v>815.90520000000004</v>
      </c>
      <c r="CL200" s="1742">
        <v>793.9158000000001</v>
      </c>
      <c r="CM200" s="1742">
        <v>859.88400000000001</v>
      </c>
      <c r="CN200" s="1742">
        <v>892.48519999999996</v>
      </c>
      <c r="CO200" s="1742">
        <v>738.23120000000006</v>
      </c>
      <c r="CP200" s="1742">
        <v>722.04000000000008</v>
      </c>
      <c r="CQ200" s="1742">
        <v>687.25080000000014</v>
      </c>
      <c r="CR200" s="1742">
        <v>933.29140000000007</v>
      </c>
      <c r="CS200" s="1742">
        <v>952.65520000000004</v>
      </c>
      <c r="CT200" s="1742">
        <v>909.33280000000013</v>
      </c>
      <c r="CU200" s="1742">
        <v>954.40560000000005</v>
      </c>
      <c r="CV200" s="1742">
        <v>896.53300000000002</v>
      </c>
      <c r="CW200" s="1742">
        <v>946.52880000000016</v>
      </c>
      <c r="CX200" s="1742">
        <v>820.06240000000014</v>
      </c>
      <c r="CY200" s="1742">
        <v>860.21220000000005</v>
      </c>
      <c r="CZ200" s="1742">
        <v>726.3066</v>
      </c>
      <c r="DA200" s="1742">
        <v>713.17860000000007</v>
      </c>
      <c r="DB200" s="1742">
        <v>753.21900000000005</v>
      </c>
      <c r="DC200" s="1742">
        <v>766.23760000000004</v>
      </c>
      <c r="DD200" s="1742">
        <v>835.48780000000011</v>
      </c>
      <c r="DE200" s="1742">
        <v>865.24459999999999</v>
      </c>
      <c r="DF200" s="1742">
        <v>808.68480000000011</v>
      </c>
      <c r="DG200" s="1742">
        <v>888.54680000000008</v>
      </c>
      <c r="DH200" s="1742">
        <v>722.5870000000001</v>
      </c>
      <c r="DI200" s="1742">
        <v>784.94500000000005</v>
      </c>
      <c r="DJ200" s="1742">
        <v>750.04640000000006</v>
      </c>
      <c r="DK200" s="1742">
        <v>695.67460000000005</v>
      </c>
      <c r="DL200" s="1742">
        <v>700.48820000000001</v>
      </c>
      <c r="DM200" s="1742">
        <v>730.79200000000003</v>
      </c>
      <c r="DN200" s="1742">
        <v>663.72980000000007</v>
      </c>
      <c r="DO200" s="1742">
        <v>761.42400000000009</v>
      </c>
      <c r="DP200" s="1742">
        <v>623.79880000000014</v>
      </c>
      <c r="DQ200" s="1742">
        <v>692.83019999999999</v>
      </c>
      <c r="DR200" s="1742">
        <v>656.40000000000009</v>
      </c>
      <c r="DS200" s="1742">
        <v>630.58159999999998</v>
      </c>
      <c r="DT200" s="1742">
        <v>620.18860000000006</v>
      </c>
      <c r="DU200" s="1742">
        <v>629.81580000000008</v>
      </c>
      <c r="DV200" s="1742">
        <v>623.47059999999999</v>
      </c>
      <c r="DW200" s="1742">
        <v>613.51520000000005</v>
      </c>
      <c r="DX200" s="1742">
        <v>593.82320000000004</v>
      </c>
      <c r="DY200" s="1742">
        <v>600.93420000000003</v>
      </c>
      <c r="DZ200" s="1742">
        <v>602.7940000000001</v>
      </c>
      <c r="EA200" s="1742">
        <v>584.6336</v>
      </c>
      <c r="EB200" s="1742">
        <v>558.8152</v>
      </c>
      <c r="EC200" s="1742">
        <v>576.31920000000002</v>
      </c>
      <c r="ED200" s="1742">
        <v>503.78700000000003</v>
      </c>
      <c r="EE200" s="1742">
        <v>602.46580000000006</v>
      </c>
      <c r="EF200" s="1742">
        <v>533.4344000000001</v>
      </c>
      <c r="EG200" s="1742">
        <v>573.14660000000003</v>
      </c>
      <c r="EH200" s="1742">
        <v>626.64319999999998</v>
      </c>
      <c r="EI200" s="1742">
        <v>656.40000000000009</v>
      </c>
      <c r="EJ200" s="1742">
        <v>651.80520000000001</v>
      </c>
      <c r="EK200" s="1742">
        <v>702.45740000000012</v>
      </c>
      <c r="EL200" s="1742">
        <v>796.97900000000004</v>
      </c>
      <c r="EM200" s="1742">
        <v>562.53480000000013</v>
      </c>
      <c r="EN200" s="1742">
        <v>460.24580000000003</v>
      </c>
      <c r="EO200" s="1742">
        <v>509.69460000000004</v>
      </c>
      <c r="EP200" s="1742">
        <v>441.97600000000006</v>
      </c>
      <c r="EQ200" s="1742">
        <v>433.88040000000007</v>
      </c>
      <c r="ER200" s="1742">
        <v>302.81920000000002</v>
      </c>
      <c r="ES200" s="1742">
        <v>353.90900000000005</v>
      </c>
      <c r="ET200" s="1742">
        <v>406.53040000000004</v>
      </c>
      <c r="EU200" s="1742">
        <v>450.18100000000004</v>
      </c>
      <c r="EV200" s="1742">
        <v>476.43700000000001</v>
      </c>
      <c r="EW200" s="1742">
        <v>312.77460000000002</v>
      </c>
      <c r="EX200" s="1742">
        <v>398.10660000000001</v>
      </c>
      <c r="EY200" s="1742">
        <v>360.6918</v>
      </c>
      <c r="EZ200" s="1742">
        <v>213.33</v>
      </c>
      <c r="FA200" s="1742">
        <v>149.11220000000003</v>
      </c>
      <c r="FB200" s="1742">
        <v>201.84300000000002</v>
      </c>
      <c r="FC200" s="1742">
        <v>282.90840000000003</v>
      </c>
      <c r="FD200" s="1742">
        <v>246.69700000000003</v>
      </c>
      <c r="FE200" s="1742">
        <v>227.11440000000002</v>
      </c>
      <c r="FF200" s="1742">
        <v>526.97980000000007</v>
      </c>
      <c r="FG200" s="1742">
        <v>501.4896</v>
      </c>
      <c r="FH200" s="1742">
        <v>566.36380000000008</v>
      </c>
      <c r="FI200" s="1742">
        <v>474.57720000000006</v>
      </c>
      <c r="FJ200" s="1742">
        <v>456.52620000000007</v>
      </c>
      <c r="FK200" s="1742">
        <v>485.29840000000007</v>
      </c>
      <c r="FL200" s="1742">
        <v>491.53420000000006</v>
      </c>
      <c r="FM200" s="1742">
        <v>431.47360000000003</v>
      </c>
      <c r="FN200" s="1742">
        <v>549.73500000000001</v>
      </c>
      <c r="FO200" s="1742">
        <v>522.05680000000007</v>
      </c>
      <c r="FP200" s="1742">
        <v>540.43600000000004</v>
      </c>
      <c r="FQ200" s="1742">
        <v>626.31500000000005</v>
      </c>
      <c r="FR200" s="1742">
        <v>557.50240000000008</v>
      </c>
      <c r="FS200" s="1742">
        <v>575.11580000000015</v>
      </c>
      <c r="FT200" s="1742">
        <v>153.70700000000002</v>
      </c>
      <c r="FU200" s="1742">
        <v>129.85780000000003</v>
      </c>
      <c r="FV200" s="1742">
        <v>142.11060000000001</v>
      </c>
      <c r="FW200" s="1742">
        <v>151.95660000000001</v>
      </c>
      <c r="FX200" s="1742">
        <v>164.75640000000001</v>
      </c>
      <c r="FY200" s="1742">
        <v>200.20200000000003</v>
      </c>
      <c r="FZ200" s="1742">
        <v>195.27900000000002</v>
      </c>
      <c r="GA200" s="1742">
        <v>221.97260000000003</v>
      </c>
      <c r="GB200" s="1742">
        <v>205.01560000000003</v>
      </c>
      <c r="GC200" s="1742" t="s">
        <v>2861</v>
      </c>
      <c r="GD200" s="1742">
        <v>246.2594</v>
      </c>
      <c r="GE200" s="1742" t="s">
        <v>2861</v>
      </c>
      <c r="GF200" s="1742" t="s">
        <v>2861</v>
      </c>
      <c r="GG200" s="1742">
        <v>175.91520000000003</v>
      </c>
      <c r="GH200" s="1742">
        <v>208.73520000000002</v>
      </c>
      <c r="GI200" s="1742">
        <v>276.67260000000005</v>
      </c>
      <c r="GJ200" s="1742">
        <v>235.75700000000001</v>
      </c>
      <c r="GK200" s="1742">
        <v>0</v>
      </c>
      <c r="GL200" s="1742">
        <v>77.564600000000013</v>
      </c>
      <c r="GM200" s="1742">
        <v>92.552400000000006</v>
      </c>
      <c r="GN200" s="1742">
        <v>61.920400000000008</v>
      </c>
      <c r="GO200" s="1742">
        <v>199.54560000000001</v>
      </c>
      <c r="GP200" s="1742">
        <v>232.80320000000003</v>
      </c>
      <c r="GQ200" s="1742">
        <v>110.49400000000001</v>
      </c>
      <c r="GR200" s="1742">
        <v>242.64920000000004</v>
      </c>
      <c r="GS200" s="1742">
        <v>239.58600000000001</v>
      </c>
      <c r="GT200" s="1742">
        <v>323.27700000000004</v>
      </c>
      <c r="GU200" s="1742">
        <v>337.17079999999999</v>
      </c>
      <c r="GV200" s="1742">
        <v>302.70980000000003</v>
      </c>
      <c r="GW200" s="1742" t="s">
        <v>2861</v>
      </c>
      <c r="GX200" s="1742">
        <v>344.28180000000003</v>
      </c>
      <c r="GY200" s="1742" t="s">
        <v>2861</v>
      </c>
      <c r="GZ200" s="1742" t="s">
        <v>2861</v>
      </c>
      <c r="HA200" s="1742" t="s">
        <v>2861</v>
      </c>
      <c r="HB200" s="1742" t="s">
        <v>2861</v>
      </c>
      <c r="HC200" s="1744" t="s">
        <v>2861</v>
      </c>
      <c r="HD200" s="1745" t="s">
        <v>4720</v>
      </c>
      <c r="HE200" s="1746" t="s">
        <v>4720</v>
      </c>
      <c r="HF200" s="1747">
        <v>441</v>
      </c>
    </row>
    <row r="201" spans="2:214" ht="12.95" hidden="1" customHeight="1">
      <c r="B201" s="1738">
        <v>442</v>
      </c>
      <c r="C201" s="1739" t="s">
        <v>4720</v>
      </c>
      <c r="D201" s="1740" t="s">
        <v>4881</v>
      </c>
      <c r="E201" s="1748">
        <v>2017.6608000000001</v>
      </c>
      <c r="F201" s="1743">
        <v>2139.7512000000002</v>
      </c>
      <c r="G201" s="1743">
        <v>2227.4900000000002</v>
      </c>
      <c r="H201" s="1743">
        <v>2040.7442000000001</v>
      </c>
      <c r="I201" s="1743">
        <v>2128.3735999999999</v>
      </c>
      <c r="J201" s="1743">
        <v>2075.971</v>
      </c>
      <c r="K201" s="1743">
        <v>2007.8148000000001</v>
      </c>
      <c r="L201" s="1743">
        <v>2152.3321999999998</v>
      </c>
      <c r="M201" s="1743">
        <v>2026.1940000000002</v>
      </c>
      <c r="N201" s="1743">
        <v>2252.2143999999998</v>
      </c>
      <c r="O201" s="1743">
        <v>1923.7956000000001</v>
      </c>
      <c r="P201" s="1743">
        <v>1888.2406000000001</v>
      </c>
      <c r="Q201" s="1743">
        <v>1905.0882000000001</v>
      </c>
      <c r="R201" s="1743">
        <v>1840.8704000000002</v>
      </c>
      <c r="S201" s="1743">
        <v>1942.8312000000001</v>
      </c>
      <c r="T201" s="1743">
        <v>1977.7298000000001</v>
      </c>
      <c r="U201" s="1743">
        <v>1992.4988000000001</v>
      </c>
      <c r="V201" s="1743">
        <v>1960.8822</v>
      </c>
      <c r="W201" s="1743">
        <v>1640.3402000000001</v>
      </c>
      <c r="X201" s="1743">
        <v>1781.4662000000001</v>
      </c>
      <c r="Y201" s="1742">
        <v>1420.3402000000001</v>
      </c>
      <c r="Z201" s="1742">
        <v>1426.7948000000001</v>
      </c>
      <c r="AA201" s="1742">
        <v>1399.7730000000001</v>
      </c>
      <c r="AB201" s="1742">
        <v>1520.0036000000002</v>
      </c>
      <c r="AC201" s="1742">
        <v>1328.663</v>
      </c>
      <c r="AD201" s="1742">
        <v>1279.2142000000001</v>
      </c>
      <c r="AE201" s="1742">
        <v>1252.6300000000001</v>
      </c>
      <c r="AF201" s="1742">
        <v>1421.4342000000001</v>
      </c>
      <c r="AG201" s="1742">
        <v>1344.5260000000001</v>
      </c>
      <c r="AH201" s="1742">
        <v>1187.537</v>
      </c>
      <c r="AI201" s="1742">
        <v>1236.5482</v>
      </c>
      <c r="AJ201" s="1742">
        <v>1217.075</v>
      </c>
      <c r="AK201" s="1742">
        <v>1235.3448000000001</v>
      </c>
      <c r="AL201" s="1742">
        <v>1340.4782</v>
      </c>
      <c r="AM201" s="1742">
        <v>1291.6858000000002</v>
      </c>
      <c r="AN201" s="1742">
        <v>1241.5806000000002</v>
      </c>
      <c r="AO201" s="1742">
        <v>1143.9958000000001</v>
      </c>
      <c r="AP201" s="1742">
        <v>1112.7074</v>
      </c>
      <c r="AQ201" s="1742">
        <v>1108.9878000000001</v>
      </c>
      <c r="AR201" s="1742">
        <v>1173.4243999999999</v>
      </c>
      <c r="AS201" s="1742">
        <v>1126.9294</v>
      </c>
      <c r="AT201" s="1742">
        <v>1132.6182000000001</v>
      </c>
      <c r="AU201" s="1742">
        <v>1102.7520000000002</v>
      </c>
      <c r="AV201" s="1742">
        <v>1062.4928000000002</v>
      </c>
      <c r="AW201" s="1742">
        <v>1176.9252000000001</v>
      </c>
      <c r="AX201" s="1742">
        <v>1096.9538000000002</v>
      </c>
      <c r="AY201" s="1742">
        <v>1059.7578000000001</v>
      </c>
      <c r="AZ201" s="1742">
        <v>1014.0286000000001</v>
      </c>
      <c r="BA201" s="1742">
        <v>1029.0164000000002</v>
      </c>
      <c r="BB201" s="1742">
        <v>1034.924</v>
      </c>
      <c r="BC201" s="1742">
        <v>1050.0212000000001</v>
      </c>
      <c r="BD201" s="1742">
        <v>996.85280000000012</v>
      </c>
      <c r="BE201" s="1742">
        <v>1032.8454000000002</v>
      </c>
      <c r="BF201" s="1742">
        <v>1054.7254</v>
      </c>
      <c r="BG201" s="1742">
        <v>1079.6686</v>
      </c>
      <c r="BH201" s="1742">
        <v>974.64460000000008</v>
      </c>
      <c r="BI201" s="1742">
        <v>994.22720000000004</v>
      </c>
      <c r="BJ201" s="1742">
        <v>980.22400000000005</v>
      </c>
      <c r="BK201" s="1742">
        <v>997.0716000000001</v>
      </c>
      <c r="BL201" s="1742">
        <v>969.0652</v>
      </c>
      <c r="BM201" s="1742">
        <v>975.84800000000007</v>
      </c>
      <c r="BN201" s="1742">
        <v>993.24260000000004</v>
      </c>
      <c r="BO201" s="1742">
        <v>984.16240000000005</v>
      </c>
      <c r="BP201" s="1742">
        <v>992.47680000000014</v>
      </c>
      <c r="BQ201" s="1742">
        <v>970.92500000000007</v>
      </c>
      <c r="BR201" s="1742">
        <v>1011.5124000000001</v>
      </c>
      <c r="BS201" s="1742">
        <v>1005.3860000000001</v>
      </c>
      <c r="BT201" s="1742">
        <v>941.82460000000003</v>
      </c>
      <c r="BU201" s="1742">
        <v>943.90319999999997</v>
      </c>
      <c r="BV201" s="1742" t="s">
        <v>2861</v>
      </c>
      <c r="BW201" s="1742">
        <v>939.30840000000012</v>
      </c>
      <c r="BX201" s="1742">
        <v>952.32700000000011</v>
      </c>
      <c r="BY201" s="1742">
        <v>926.07100000000003</v>
      </c>
      <c r="BZ201" s="1742">
        <v>891.50060000000008</v>
      </c>
      <c r="CA201" s="1742">
        <v>973.33180000000016</v>
      </c>
      <c r="CB201" s="1742">
        <v>938.32380000000012</v>
      </c>
      <c r="CC201" s="1742">
        <v>883.62380000000007</v>
      </c>
      <c r="CD201" s="1742">
        <v>952.21760000000006</v>
      </c>
      <c r="CE201" s="1742">
        <v>967.86180000000013</v>
      </c>
      <c r="CF201" s="1742">
        <v>1023.8746000000001</v>
      </c>
      <c r="CG201" s="1742" t="s">
        <v>2861</v>
      </c>
      <c r="CH201" s="1742">
        <v>786.14840000000004</v>
      </c>
      <c r="CI201" s="1742">
        <v>774.66140000000007</v>
      </c>
      <c r="CJ201" s="1742">
        <v>804.85580000000016</v>
      </c>
      <c r="CK201" s="1742">
        <v>754.96940000000006</v>
      </c>
      <c r="CL201" s="1742">
        <v>733.08940000000007</v>
      </c>
      <c r="CM201" s="1742">
        <v>799.05759999999998</v>
      </c>
      <c r="CN201" s="1742">
        <v>831.65880000000016</v>
      </c>
      <c r="CO201" s="1742">
        <v>677.40480000000014</v>
      </c>
      <c r="CP201" s="1742">
        <v>661.21360000000004</v>
      </c>
      <c r="CQ201" s="1742">
        <v>626.31500000000005</v>
      </c>
      <c r="CR201" s="1742">
        <v>872.46500000000003</v>
      </c>
      <c r="CS201" s="1742">
        <v>891.82880000000011</v>
      </c>
      <c r="CT201" s="1742">
        <v>848.39700000000005</v>
      </c>
      <c r="CU201" s="1742">
        <v>893.46980000000008</v>
      </c>
      <c r="CV201" s="1742">
        <v>835.59720000000004</v>
      </c>
      <c r="CW201" s="1742">
        <v>885.59300000000007</v>
      </c>
      <c r="CX201" s="1742">
        <v>759.12660000000005</v>
      </c>
      <c r="CY201" s="1742">
        <v>799.27640000000008</v>
      </c>
      <c r="CZ201" s="1742">
        <v>665.37080000000014</v>
      </c>
      <c r="DA201" s="1742">
        <v>652.2428000000001</v>
      </c>
      <c r="DB201" s="1742">
        <v>692.39260000000002</v>
      </c>
      <c r="DC201" s="1742">
        <v>705.30180000000007</v>
      </c>
      <c r="DD201" s="1742">
        <v>774.55200000000002</v>
      </c>
      <c r="DE201" s="1742">
        <v>804.41819999999996</v>
      </c>
      <c r="DF201" s="1742">
        <v>747.74900000000002</v>
      </c>
      <c r="DG201" s="1742">
        <v>827.6110000000001</v>
      </c>
      <c r="DH201" s="1742">
        <v>661.76060000000007</v>
      </c>
      <c r="DI201" s="1742">
        <v>724.00919999999996</v>
      </c>
      <c r="DJ201" s="1742">
        <v>689.11059999999998</v>
      </c>
      <c r="DK201" s="1742">
        <v>634.73880000000008</v>
      </c>
      <c r="DL201" s="1742">
        <v>639.66180000000008</v>
      </c>
      <c r="DM201" s="1742">
        <v>669.85620000000006</v>
      </c>
      <c r="DN201" s="1742">
        <v>602.7940000000001</v>
      </c>
      <c r="DO201" s="1742">
        <v>700.48820000000001</v>
      </c>
      <c r="DP201" s="1742">
        <v>562.86300000000006</v>
      </c>
      <c r="DQ201" s="1742">
        <v>631.89440000000002</v>
      </c>
      <c r="DR201" s="1742">
        <v>595.57360000000006</v>
      </c>
      <c r="DS201" s="1742">
        <v>569.64580000000012</v>
      </c>
      <c r="DT201" s="1742">
        <v>559.25279999999998</v>
      </c>
      <c r="DU201" s="1742">
        <v>568.88</v>
      </c>
      <c r="DV201" s="1742">
        <v>562.64419999999996</v>
      </c>
      <c r="DW201" s="1742">
        <v>552.68880000000001</v>
      </c>
      <c r="DX201" s="1742">
        <v>532.88740000000007</v>
      </c>
      <c r="DY201" s="1742">
        <v>540.1078</v>
      </c>
      <c r="DZ201" s="1742">
        <v>541.85820000000001</v>
      </c>
      <c r="EA201" s="1742">
        <v>523.69780000000003</v>
      </c>
      <c r="EB201" s="1742">
        <v>497.98880000000003</v>
      </c>
      <c r="EC201" s="1742">
        <v>515.38340000000005</v>
      </c>
      <c r="ED201" s="1742">
        <v>442.9606</v>
      </c>
      <c r="EE201" s="1742">
        <v>541.53000000000009</v>
      </c>
      <c r="EF201" s="1742">
        <v>472.49860000000001</v>
      </c>
      <c r="EG201" s="1742">
        <v>512.21080000000006</v>
      </c>
      <c r="EH201" s="1742">
        <v>565.70740000000012</v>
      </c>
      <c r="EI201" s="1742">
        <v>595.57360000000006</v>
      </c>
      <c r="EJ201" s="1742">
        <v>590.86940000000004</v>
      </c>
      <c r="EK201" s="1742">
        <v>641.52160000000003</v>
      </c>
      <c r="EL201" s="1742">
        <v>736.15260000000001</v>
      </c>
      <c r="EM201" s="1742">
        <v>501.70840000000004</v>
      </c>
      <c r="EN201" s="1742">
        <v>399.41940000000005</v>
      </c>
      <c r="EO201" s="1742">
        <v>448.86820000000006</v>
      </c>
      <c r="EP201" s="1742">
        <v>381.04020000000003</v>
      </c>
      <c r="EQ201" s="1742">
        <v>372.94459999999998</v>
      </c>
      <c r="ER201" s="1742">
        <v>241.88340000000002</v>
      </c>
      <c r="ES201" s="1742">
        <v>293.08260000000001</v>
      </c>
      <c r="ET201" s="1742">
        <v>345.70400000000001</v>
      </c>
      <c r="EU201" s="1742">
        <v>389.24520000000007</v>
      </c>
      <c r="EV201" s="1742">
        <v>415.50120000000004</v>
      </c>
      <c r="EW201" s="1742">
        <v>251.94820000000004</v>
      </c>
      <c r="EX201" s="1742">
        <v>337.28020000000004</v>
      </c>
      <c r="EY201" s="1742">
        <v>299.75600000000003</v>
      </c>
      <c r="EZ201" s="1742">
        <v>152.50360000000001</v>
      </c>
      <c r="FA201" s="1742">
        <v>88.285800000000009</v>
      </c>
      <c r="FB201" s="1742">
        <v>140.90720000000002</v>
      </c>
      <c r="FC201" s="1742">
        <v>222.08200000000002</v>
      </c>
      <c r="FD201" s="1742">
        <v>185.87060000000002</v>
      </c>
      <c r="FE201" s="1742">
        <v>166.17860000000002</v>
      </c>
      <c r="FF201" s="1742">
        <v>466.04400000000004</v>
      </c>
      <c r="FG201" s="1742">
        <v>440.55380000000002</v>
      </c>
      <c r="FH201" s="1742">
        <v>505.42800000000005</v>
      </c>
      <c r="FI201" s="1742">
        <v>413.64140000000003</v>
      </c>
      <c r="FJ201" s="1742">
        <v>395.69980000000004</v>
      </c>
      <c r="FK201" s="1742">
        <v>424.36259999999999</v>
      </c>
      <c r="FL201" s="1742">
        <v>430.59840000000008</v>
      </c>
      <c r="FM201" s="1742">
        <v>370.5378</v>
      </c>
      <c r="FN201" s="1742">
        <v>488.90860000000004</v>
      </c>
      <c r="FO201" s="1742">
        <v>461.23040000000009</v>
      </c>
      <c r="FP201" s="1742">
        <v>479.6096</v>
      </c>
      <c r="FQ201" s="1742">
        <v>565.37919999999997</v>
      </c>
      <c r="FR201" s="1742">
        <v>496.67600000000004</v>
      </c>
      <c r="FS201" s="1742">
        <v>514.18000000000006</v>
      </c>
      <c r="FT201" s="1742">
        <v>113.55720000000001</v>
      </c>
      <c r="FU201" s="1742">
        <v>69.031400000000005</v>
      </c>
      <c r="FV201" s="1742">
        <v>132.7022</v>
      </c>
      <c r="FW201" s="1742">
        <v>89.598600000000019</v>
      </c>
      <c r="FX201" s="1742">
        <v>155.23860000000002</v>
      </c>
      <c r="FY201" s="1742">
        <v>165.85040000000001</v>
      </c>
      <c r="FZ201" s="1742">
        <v>185.76120000000003</v>
      </c>
      <c r="GA201" s="1742">
        <v>212.45480000000001</v>
      </c>
      <c r="GB201" s="1742">
        <v>195.49780000000001</v>
      </c>
      <c r="GC201" s="1742" t="s">
        <v>2861</v>
      </c>
      <c r="GD201" s="1742">
        <v>236.74160000000003</v>
      </c>
      <c r="GE201" s="1742" t="s">
        <v>2861</v>
      </c>
      <c r="GF201" s="1742" t="s">
        <v>2861</v>
      </c>
      <c r="GG201" s="1742">
        <v>188.38679999999999</v>
      </c>
      <c r="GH201" s="1742">
        <v>218.25300000000001</v>
      </c>
      <c r="GI201" s="1742">
        <v>286.19040000000007</v>
      </c>
      <c r="GJ201" s="1742">
        <v>245.2748</v>
      </c>
      <c r="GK201" s="1742">
        <v>75.37660000000001</v>
      </c>
      <c r="GL201" s="1742">
        <v>0</v>
      </c>
      <c r="GM201" s="1742">
        <v>73.407399999999996</v>
      </c>
      <c r="GN201" s="1742">
        <v>113.22900000000001</v>
      </c>
      <c r="GO201" s="1742">
        <v>250.85420000000002</v>
      </c>
      <c r="GP201" s="1742">
        <v>284.11180000000002</v>
      </c>
      <c r="GQ201" s="1742">
        <v>161.69320000000002</v>
      </c>
      <c r="GR201" s="1742">
        <v>293.95780000000002</v>
      </c>
      <c r="GS201" s="1742">
        <v>279.84520000000003</v>
      </c>
      <c r="GT201" s="1742">
        <v>332.79480000000001</v>
      </c>
      <c r="GU201" s="1742">
        <v>346.68860000000001</v>
      </c>
      <c r="GV201" s="1742">
        <v>354.01840000000004</v>
      </c>
      <c r="GW201" s="1742" t="s">
        <v>2861</v>
      </c>
      <c r="GX201" s="1742">
        <v>353.7996</v>
      </c>
      <c r="GY201" s="1742" t="s">
        <v>2861</v>
      </c>
      <c r="GZ201" s="1742" t="s">
        <v>2861</v>
      </c>
      <c r="HA201" s="1742" t="s">
        <v>2861</v>
      </c>
      <c r="HB201" s="1742" t="s">
        <v>2861</v>
      </c>
      <c r="HC201" s="1744" t="s">
        <v>2861</v>
      </c>
      <c r="HD201" s="1745" t="s">
        <v>4881</v>
      </c>
      <c r="HE201" s="1746" t="s">
        <v>4720</v>
      </c>
      <c r="HF201" s="1747">
        <v>442</v>
      </c>
    </row>
    <row r="202" spans="2:214" ht="12.95" hidden="1" customHeight="1">
      <c r="B202" s="1738">
        <v>443</v>
      </c>
      <c r="C202" s="1739" t="s">
        <v>4720</v>
      </c>
      <c r="D202" s="1740" t="s">
        <v>4882</v>
      </c>
      <c r="E202" s="1748">
        <v>2072.1419999999998</v>
      </c>
      <c r="F202" s="1743">
        <v>2194.2323999999999</v>
      </c>
      <c r="G202" s="1743">
        <v>2281.9712</v>
      </c>
      <c r="H202" s="1743">
        <v>2095.2254000000003</v>
      </c>
      <c r="I202" s="1743">
        <v>2182.8548000000001</v>
      </c>
      <c r="J202" s="1743">
        <v>2130.4522000000002</v>
      </c>
      <c r="K202" s="1743">
        <v>2062.2960000000003</v>
      </c>
      <c r="L202" s="1743">
        <v>2206.8134</v>
      </c>
      <c r="M202" s="1743">
        <v>2080.6752000000001</v>
      </c>
      <c r="N202" s="1743">
        <v>2306.6956</v>
      </c>
      <c r="O202" s="1743">
        <v>1978.2768000000001</v>
      </c>
      <c r="P202" s="1743">
        <v>1942.7218</v>
      </c>
      <c r="Q202" s="1743">
        <v>1959.5694000000001</v>
      </c>
      <c r="R202" s="1743">
        <v>1895.3516</v>
      </c>
      <c r="S202" s="1743">
        <v>1997.3124</v>
      </c>
      <c r="T202" s="1743">
        <v>2032.211</v>
      </c>
      <c r="U202" s="1743">
        <v>2046.98</v>
      </c>
      <c r="V202" s="1743">
        <v>2015.3634000000002</v>
      </c>
      <c r="W202" s="1743">
        <v>1694.8214</v>
      </c>
      <c r="X202" s="1743">
        <v>1835.9474</v>
      </c>
      <c r="Y202" s="1742">
        <v>1474.8214</v>
      </c>
      <c r="Z202" s="1742">
        <v>1481.3854000000001</v>
      </c>
      <c r="AA202" s="1742">
        <v>1454.3636000000001</v>
      </c>
      <c r="AB202" s="1742">
        <v>1574.5942</v>
      </c>
      <c r="AC202" s="1742">
        <v>1383.2536000000002</v>
      </c>
      <c r="AD202" s="1742">
        <v>1333.8048000000001</v>
      </c>
      <c r="AE202" s="1742">
        <v>1307.2206000000001</v>
      </c>
      <c r="AF202" s="1742">
        <v>1476.0248000000001</v>
      </c>
      <c r="AG202" s="1742">
        <v>1399.1166000000003</v>
      </c>
      <c r="AH202" s="1742">
        <v>1242.1276000000003</v>
      </c>
      <c r="AI202" s="1742">
        <v>1291.1388000000002</v>
      </c>
      <c r="AJ202" s="1742">
        <v>1271.6656000000003</v>
      </c>
      <c r="AK202" s="1742">
        <v>1289.9354000000001</v>
      </c>
      <c r="AL202" s="1742">
        <v>1395.0688000000002</v>
      </c>
      <c r="AM202" s="1742">
        <v>1346.2764</v>
      </c>
      <c r="AN202" s="1742">
        <v>1296.1712</v>
      </c>
      <c r="AO202" s="1742">
        <v>1198.4770000000001</v>
      </c>
      <c r="AP202" s="1742">
        <v>1167.1886000000002</v>
      </c>
      <c r="AQ202" s="1742">
        <v>1163.5784000000001</v>
      </c>
      <c r="AR202" s="1742">
        <v>1228.0150000000001</v>
      </c>
      <c r="AS202" s="1742">
        <v>1181.52</v>
      </c>
      <c r="AT202" s="1742">
        <v>1187.2088000000001</v>
      </c>
      <c r="AU202" s="1742">
        <v>1157.3426000000002</v>
      </c>
      <c r="AV202" s="1742">
        <v>1117.0834000000002</v>
      </c>
      <c r="AW202" s="1742">
        <v>1231.4064000000001</v>
      </c>
      <c r="AX202" s="1742">
        <v>1151.4350000000002</v>
      </c>
      <c r="AY202" s="1742">
        <v>1114.3484000000001</v>
      </c>
      <c r="AZ202" s="1742">
        <v>1068.6192000000001</v>
      </c>
      <c r="BA202" s="1742">
        <v>1083.607</v>
      </c>
      <c r="BB202" s="1742">
        <v>1089.5146</v>
      </c>
      <c r="BC202" s="1742">
        <v>1104.5024000000001</v>
      </c>
      <c r="BD202" s="1742">
        <v>1051.4434000000001</v>
      </c>
      <c r="BE202" s="1742">
        <v>1087.4360000000001</v>
      </c>
      <c r="BF202" s="1742">
        <v>1109.316</v>
      </c>
      <c r="BG202" s="1742">
        <v>1134.1498000000001</v>
      </c>
      <c r="BH202" s="1742">
        <v>1029.1258</v>
      </c>
      <c r="BI202" s="1742">
        <v>1048.8178</v>
      </c>
      <c r="BJ202" s="1742">
        <v>1034.8146000000002</v>
      </c>
      <c r="BK202" s="1742">
        <v>1051.6622</v>
      </c>
      <c r="BL202" s="1742">
        <v>1023.5464000000001</v>
      </c>
      <c r="BM202" s="1742">
        <v>1030.3292000000001</v>
      </c>
      <c r="BN202" s="1742">
        <v>1047.8332</v>
      </c>
      <c r="BO202" s="1742">
        <v>1038.6436000000001</v>
      </c>
      <c r="BP202" s="1742">
        <v>1047.0674000000001</v>
      </c>
      <c r="BQ202" s="1742">
        <v>1025.5155999999999</v>
      </c>
      <c r="BR202" s="1742">
        <v>1066.1030000000001</v>
      </c>
      <c r="BS202" s="1742">
        <v>1059.8672000000001</v>
      </c>
      <c r="BT202" s="1742">
        <v>996.41520000000003</v>
      </c>
      <c r="BU202" s="1742">
        <v>998.38440000000014</v>
      </c>
      <c r="BV202" s="1742" t="s">
        <v>2861</v>
      </c>
      <c r="BW202" s="1742">
        <v>993.89900000000011</v>
      </c>
      <c r="BX202" s="1742">
        <v>1006.9176000000001</v>
      </c>
      <c r="BY202" s="1742">
        <v>980.66160000000002</v>
      </c>
      <c r="BZ202" s="1742">
        <v>946.09120000000007</v>
      </c>
      <c r="CA202" s="1742">
        <v>1027.9224000000002</v>
      </c>
      <c r="CB202" s="1742">
        <v>992.80500000000006</v>
      </c>
      <c r="CC202" s="1742">
        <v>938.21440000000007</v>
      </c>
      <c r="CD202" s="1742">
        <v>1006.8082000000001</v>
      </c>
      <c r="CE202" s="1742">
        <v>1022.4524000000001</v>
      </c>
      <c r="CF202" s="1742">
        <v>1078.4652000000001</v>
      </c>
      <c r="CG202" s="1742" t="s">
        <v>2861</v>
      </c>
      <c r="CH202" s="1742">
        <v>840.73900000000003</v>
      </c>
      <c r="CI202" s="1742">
        <v>829.25200000000007</v>
      </c>
      <c r="CJ202" s="1742">
        <v>859.3370000000001</v>
      </c>
      <c r="CK202" s="1742">
        <v>809.56000000000006</v>
      </c>
      <c r="CL202" s="1742">
        <v>787.68000000000006</v>
      </c>
      <c r="CM202" s="1742">
        <v>853.64819999999997</v>
      </c>
      <c r="CN202" s="1742">
        <v>886.1400000000001</v>
      </c>
      <c r="CO202" s="1742">
        <v>731.99540000000013</v>
      </c>
      <c r="CP202" s="1742">
        <v>715.80420000000004</v>
      </c>
      <c r="CQ202" s="1742">
        <v>680.90560000000005</v>
      </c>
      <c r="CR202" s="1742">
        <v>926.94619999999998</v>
      </c>
      <c r="CS202" s="1742">
        <v>946.31000000000006</v>
      </c>
      <c r="CT202" s="1742">
        <v>902.98760000000004</v>
      </c>
      <c r="CU202" s="1742">
        <v>948.06040000000007</v>
      </c>
      <c r="CV202" s="1742">
        <v>890.18780000000015</v>
      </c>
      <c r="CW202" s="1742">
        <v>940.18360000000007</v>
      </c>
      <c r="CX202" s="1742">
        <v>813.71720000000005</v>
      </c>
      <c r="CY202" s="1742">
        <v>853.86700000000008</v>
      </c>
      <c r="CZ202" s="1742">
        <v>719.96140000000003</v>
      </c>
      <c r="DA202" s="1742">
        <v>706.8334000000001</v>
      </c>
      <c r="DB202" s="1742">
        <v>746.98320000000001</v>
      </c>
      <c r="DC202" s="1742">
        <v>759.89240000000007</v>
      </c>
      <c r="DD202" s="1742">
        <v>829.14260000000002</v>
      </c>
      <c r="DE202" s="1742">
        <v>858.89940000000013</v>
      </c>
      <c r="DF202" s="1742">
        <v>802.33960000000002</v>
      </c>
      <c r="DG202" s="1742">
        <v>882.2016000000001</v>
      </c>
      <c r="DH202" s="1742">
        <v>716.35119999999995</v>
      </c>
      <c r="DI202" s="1742">
        <v>778.59980000000007</v>
      </c>
      <c r="DJ202" s="1742">
        <v>743.70119999999997</v>
      </c>
      <c r="DK202" s="1742">
        <v>689.32940000000008</v>
      </c>
      <c r="DL202" s="1742">
        <v>694.25240000000008</v>
      </c>
      <c r="DM202" s="1742">
        <v>724.44680000000005</v>
      </c>
      <c r="DN202" s="1742">
        <v>657.38459999999998</v>
      </c>
      <c r="DO202" s="1742">
        <v>755.07880000000011</v>
      </c>
      <c r="DP202" s="1742">
        <v>617.45360000000005</v>
      </c>
      <c r="DQ202" s="1742">
        <v>686.48500000000001</v>
      </c>
      <c r="DR202" s="1742">
        <v>650.16420000000005</v>
      </c>
      <c r="DS202" s="1742">
        <v>624.23640000000012</v>
      </c>
      <c r="DT202" s="1742">
        <v>613.84340000000009</v>
      </c>
      <c r="DU202" s="1742">
        <v>623.47059999999999</v>
      </c>
      <c r="DV202" s="1742">
        <v>617.23480000000006</v>
      </c>
      <c r="DW202" s="1742">
        <v>607.27940000000012</v>
      </c>
      <c r="DX202" s="1742">
        <v>587.47800000000007</v>
      </c>
      <c r="DY202" s="1742">
        <v>594.69840000000011</v>
      </c>
      <c r="DZ202" s="1742">
        <v>596.44880000000012</v>
      </c>
      <c r="EA202" s="1742">
        <v>578.28840000000002</v>
      </c>
      <c r="EB202" s="1742">
        <v>552.47</v>
      </c>
      <c r="EC202" s="1742">
        <v>569.97400000000005</v>
      </c>
      <c r="ED202" s="1742">
        <v>497.55120000000005</v>
      </c>
      <c r="EE202" s="1742">
        <v>596.12059999999997</v>
      </c>
      <c r="EF202" s="1742">
        <v>527.08920000000001</v>
      </c>
      <c r="EG202" s="1742">
        <v>566.80140000000006</v>
      </c>
      <c r="EH202" s="1742">
        <v>620.298</v>
      </c>
      <c r="EI202" s="1742">
        <v>650.05480000000011</v>
      </c>
      <c r="EJ202" s="1742">
        <v>645.46</v>
      </c>
      <c r="EK202" s="1742">
        <v>696.11220000000003</v>
      </c>
      <c r="EL202" s="1742">
        <v>790.63380000000006</v>
      </c>
      <c r="EM202" s="1742">
        <v>556.29900000000009</v>
      </c>
      <c r="EN202" s="1742">
        <v>454.01000000000005</v>
      </c>
      <c r="EO202" s="1742">
        <v>503.45880000000005</v>
      </c>
      <c r="EP202" s="1742">
        <v>435.63080000000002</v>
      </c>
      <c r="EQ202" s="1742">
        <v>427.53520000000003</v>
      </c>
      <c r="ER202" s="1742">
        <v>296.47400000000005</v>
      </c>
      <c r="ES202" s="1742">
        <v>347.56380000000001</v>
      </c>
      <c r="ET202" s="1742">
        <v>400.18520000000007</v>
      </c>
      <c r="EU202" s="1742">
        <v>443.83580000000001</v>
      </c>
      <c r="EV202" s="1742">
        <v>470.09180000000003</v>
      </c>
      <c r="EW202" s="1742">
        <v>306.42940000000004</v>
      </c>
      <c r="EX202" s="1742">
        <v>391.76140000000004</v>
      </c>
      <c r="EY202" s="1742">
        <v>354.34660000000002</v>
      </c>
      <c r="EZ202" s="1742">
        <v>207.09420000000003</v>
      </c>
      <c r="FA202" s="1742">
        <v>142.76700000000002</v>
      </c>
      <c r="FB202" s="1742">
        <v>195.49780000000001</v>
      </c>
      <c r="FC202" s="1742">
        <v>276.67260000000005</v>
      </c>
      <c r="FD202" s="1742">
        <v>240.3518</v>
      </c>
      <c r="FE202" s="1742">
        <v>220.76920000000004</v>
      </c>
      <c r="FF202" s="1742">
        <v>520.63459999999998</v>
      </c>
      <c r="FG202" s="1742">
        <v>495.14440000000008</v>
      </c>
      <c r="FH202" s="1742">
        <v>560.01859999999999</v>
      </c>
      <c r="FI202" s="1742">
        <v>468.23200000000003</v>
      </c>
      <c r="FJ202" s="1742">
        <v>450.29040000000003</v>
      </c>
      <c r="FK202" s="1742">
        <v>478.95320000000004</v>
      </c>
      <c r="FL202" s="1742">
        <v>485.18900000000002</v>
      </c>
      <c r="FM202" s="1742">
        <v>425.12840000000006</v>
      </c>
      <c r="FN202" s="1742">
        <v>543.38980000000004</v>
      </c>
      <c r="FO202" s="1742">
        <v>515.82100000000003</v>
      </c>
      <c r="FP202" s="1742">
        <v>534.09080000000006</v>
      </c>
      <c r="FQ202" s="1742">
        <v>619.96980000000008</v>
      </c>
      <c r="FR202" s="1742">
        <v>551.1572000000001</v>
      </c>
      <c r="FS202" s="1742">
        <v>568.77060000000006</v>
      </c>
      <c r="FT202" s="1742">
        <v>81.284199999999998</v>
      </c>
      <c r="FU202" s="1742">
        <v>123.62200000000001</v>
      </c>
      <c r="FV202" s="1742">
        <v>69.797200000000004</v>
      </c>
      <c r="FW202" s="1742">
        <v>93.427600000000012</v>
      </c>
      <c r="FX202" s="1742">
        <v>92.333600000000018</v>
      </c>
      <c r="FY202" s="1742">
        <v>127.7792</v>
      </c>
      <c r="FZ202" s="1742">
        <v>122.8562</v>
      </c>
      <c r="GA202" s="1742">
        <v>149.5498</v>
      </c>
      <c r="GB202" s="1742">
        <v>132.59280000000001</v>
      </c>
      <c r="GC202" s="1742" t="s">
        <v>2861</v>
      </c>
      <c r="GD202" s="1742">
        <v>173.83660000000003</v>
      </c>
      <c r="GE202" s="1742" t="s">
        <v>2861</v>
      </c>
      <c r="GF202" s="1742" t="s">
        <v>2861</v>
      </c>
      <c r="GG202" s="1742">
        <v>130.2954</v>
      </c>
      <c r="GH202" s="1742">
        <v>155.34800000000001</v>
      </c>
      <c r="GI202" s="1742">
        <v>223.28540000000001</v>
      </c>
      <c r="GJ202" s="1742">
        <v>182.3698</v>
      </c>
      <c r="GK202" s="1742">
        <v>92.880600000000015</v>
      </c>
      <c r="GL202" s="1742">
        <v>73.407399999999996</v>
      </c>
      <c r="GM202" s="1742">
        <v>0</v>
      </c>
      <c r="GN202" s="1742">
        <v>130.733</v>
      </c>
      <c r="GO202" s="1742">
        <v>268.35820000000001</v>
      </c>
      <c r="GP202" s="1742">
        <v>254.57380000000001</v>
      </c>
      <c r="GQ202" s="1742">
        <v>179.19720000000004</v>
      </c>
      <c r="GR202" s="1742">
        <v>294.94240000000002</v>
      </c>
      <c r="GS202" s="1742">
        <v>216.94020000000003</v>
      </c>
      <c r="GT202" s="1742">
        <v>269.88980000000004</v>
      </c>
      <c r="GU202" s="1742">
        <v>283.78359999999998</v>
      </c>
      <c r="GV202" s="1742">
        <v>307.63280000000003</v>
      </c>
      <c r="GW202" s="1742" t="s">
        <v>2861</v>
      </c>
      <c r="GX202" s="1742">
        <v>290.89460000000003</v>
      </c>
      <c r="GY202" s="1742" t="s">
        <v>2861</v>
      </c>
      <c r="GZ202" s="1742" t="s">
        <v>2861</v>
      </c>
      <c r="HA202" s="1742" t="s">
        <v>2861</v>
      </c>
      <c r="HB202" s="1742" t="s">
        <v>2861</v>
      </c>
      <c r="HC202" s="1744" t="s">
        <v>2861</v>
      </c>
      <c r="HD202" s="1745" t="s">
        <v>4882</v>
      </c>
      <c r="HE202" s="1746" t="s">
        <v>4720</v>
      </c>
      <c r="HF202" s="1747">
        <v>443</v>
      </c>
    </row>
    <row r="203" spans="2:214" ht="12.95" hidden="1" customHeight="1">
      <c r="B203" s="1738">
        <v>444</v>
      </c>
      <c r="C203" s="1739" t="s">
        <v>4720</v>
      </c>
      <c r="D203" s="1740" t="s">
        <v>4883</v>
      </c>
      <c r="E203" s="1748">
        <v>2115.902</v>
      </c>
      <c r="F203" s="1743">
        <v>2237.9924000000001</v>
      </c>
      <c r="G203" s="1743">
        <v>2325.7312000000002</v>
      </c>
      <c r="H203" s="1743">
        <v>2138.9854</v>
      </c>
      <c r="I203" s="1743">
        <v>2226.6148000000003</v>
      </c>
      <c r="J203" s="1743">
        <v>2174.2121999999999</v>
      </c>
      <c r="K203" s="1743">
        <v>2106.056</v>
      </c>
      <c r="L203" s="1743">
        <v>2250.5734000000002</v>
      </c>
      <c r="M203" s="1743">
        <v>2124.4351999999999</v>
      </c>
      <c r="N203" s="1743">
        <v>2350.4556000000002</v>
      </c>
      <c r="O203" s="1743">
        <v>2022.0368000000001</v>
      </c>
      <c r="P203" s="1743">
        <v>1986.4818</v>
      </c>
      <c r="Q203" s="1743">
        <v>2003.3294000000001</v>
      </c>
      <c r="R203" s="1743">
        <v>1939.1116000000002</v>
      </c>
      <c r="S203" s="1743">
        <v>2041.0724</v>
      </c>
      <c r="T203" s="1743">
        <v>2075.971</v>
      </c>
      <c r="U203" s="1743">
        <v>2090.7399999999998</v>
      </c>
      <c r="V203" s="1743">
        <v>2059.1233999999999</v>
      </c>
      <c r="W203" s="1743">
        <v>1738.5814</v>
      </c>
      <c r="X203" s="1743">
        <v>1879.7074</v>
      </c>
      <c r="Y203" s="1742">
        <v>1518.5814</v>
      </c>
      <c r="Z203" s="1742">
        <v>1525.0360000000001</v>
      </c>
      <c r="AA203" s="1742">
        <v>1498.0142000000001</v>
      </c>
      <c r="AB203" s="1742">
        <v>1618.2448000000002</v>
      </c>
      <c r="AC203" s="1742">
        <v>1427.0136000000002</v>
      </c>
      <c r="AD203" s="1742">
        <v>1377.4554000000001</v>
      </c>
      <c r="AE203" s="1742">
        <v>1350.8712</v>
      </c>
      <c r="AF203" s="1742">
        <v>1519.6754000000001</v>
      </c>
      <c r="AG203" s="1742">
        <v>1442.7672</v>
      </c>
      <c r="AH203" s="1742">
        <v>1285.7782</v>
      </c>
      <c r="AI203" s="1742">
        <v>1334.7894000000001</v>
      </c>
      <c r="AJ203" s="1742">
        <v>1315.4256000000003</v>
      </c>
      <c r="AK203" s="1742">
        <v>1333.586</v>
      </c>
      <c r="AL203" s="1742">
        <v>1438.7194</v>
      </c>
      <c r="AM203" s="1742">
        <v>1390.0364</v>
      </c>
      <c r="AN203" s="1742">
        <v>1339.8218000000002</v>
      </c>
      <c r="AO203" s="1742">
        <v>1242.2370000000001</v>
      </c>
      <c r="AP203" s="1742">
        <v>1210.9486000000002</v>
      </c>
      <c r="AQ203" s="1742">
        <v>1207.229</v>
      </c>
      <c r="AR203" s="1742">
        <v>1271.6656000000003</v>
      </c>
      <c r="AS203" s="1742">
        <v>1225.2800000000002</v>
      </c>
      <c r="AT203" s="1742">
        <v>1230.8594000000001</v>
      </c>
      <c r="AU203" s="1742">
        <v>1200.9932000000001</v>
      </c>
      <c r="AV203" s="1742">
        <v>1160.7340000000002</v>
      </c>
      <c r="AW203" s="1742">
        <v>1275.1664000000001</v>
      </c>
      <c r="AX203" s="1742">
        <v>1195.1950000000002</v>
      </c>
      <c r="AY203" s="1742">
        <v>1157.999</v>
      </c>
      <c r="AZ203" s="1742">
        <v>1112.2698</v>
      </c>
      <c r="BA203" s="1742">
        <v>1127.2576000000001</v>
      </c>
      <c r="BB203" s="1742">
        <v>1133.1652000000001</v>
      </c>
      <c r="BC203" s="1742">
        <v>1148.2624000000001</v>
      </c>
      <c r="BD203" s="1742">
        <v>1095.0940000000001</v>
      </c>
      <c r="BE203" s="1742">
        <v>1131.0866000000001</v>
      </c>
      <c r="BF203" s="1742">
        <v>1153.076</v>
      </c>
      <c r="BG203" s="1742">
        <v>1177.9098000000001</v>
      </c>
      <c r="BH203" s="1742">
        <v>1072.8858000000002</v>
      </c>
      <c r="BI203" s="1742">
        <v>1092.5778</v>
      </c>
      <c r="BJ203" s="1742">
        <v>1078.4652000000001</v>
      </c>
      <c r="BK203" s="1742">
        <v>1095.3128000000002</v>
      </c>
      <c r="BL203" s="1742">
        <v>1067.3064000000002</v>
      </c>
      <c r="BM203" s="1742">
        <v>1074.0892000000001</v>
      </c>
      <c r="BN203" s="1742">
        <v>1091.4838000000002</v>
      </c>
      <c r="BO203" s="1742">
        <v>1082.4036000000001</v>
      </c>
      <c r="BP203" s="1742">
        <v>1090.8274000000001</v>
      </c>
      <c r="BQ203" s="1742">
        <v>1069.2756000000002</v>
      </c>
      <c r="BR203" s="1742">
        <v>1109.7536</v>
      </c>
      <c r="BS203" s="1742">
        <v>1103.6272000000001</v>
      </c>
      <c r="BT203" s="1742">
        <v>1040.0658000000001</v>
      </c>
      <c r="BU203" s="1742">
        <v>1042.1444000000001</v>
      </c>
      <c r="BV203" s="1742" t="s">
        <v>2861</v>
      </c>
      <c r="BW203" s="1742">
        <v>1037.5496000000001</v>
      </c>
      <c r="BX203" s="1742">
        <v>1050.5681999999999</v>
      </c>
      <c r="BY203" s="1742">
        <v>1024.4216000000001</v>
      </c>
      <c r="BZ203" s="1742">
        <v>989.74180000000013</v>
      </c>
      <c r="CA203" s="1742">
        <v>1071.5730000000001</v>
      </c>
      <c r="CB203" s="1742">
        <v>1036.5650000000001</v>
      </c>
      <c r="CC203" s="1742">
        <v>981.86500000000012</v>
      </c>
      <c r="CD203" s="1742">
        <v>1050.4588000000001</v>
      </c>
      <c r="CE203" s="1742">
        <v>1066.1030000000001</v>
      </c>
      <c r="CF203" s="1742">
        <v>1122.1158</v>
      </c>
      <c r="CG203" s="1742" t="s">
        <v>2861</v>
      </c>
      <c r="CH203" s="1742">
        <v>884.49900000000002</v>
      </c>
      <c r="CI203" s="1742">
        <v>872.90260000000001</v>
      </c>
      <c r="CJ203" s="1742">
        <v>903.09700000000009</v>
      </c>
      <c r="CK203" s="1742">
        <v>853.2106</v>
      </c>
      <c r="CL203" s="1742">
        <v>831.3306</v>
      </c>
      <c r="CM203" s="1742">
        <v>897.29880000000014</v>
      </c>
      <c r="CN203" s="1742">
        <v>929.90000000000009</v>
      </c>
      <c r="CO203" s="1742">
        <v>775.64600000000007</v>
      </c>
      <c r="CP203" s="1742">
        <v>759.45480000000009</v>
      </c>
      <c r="CQ203" s="1742">
        <v>724.66560000000004</v>
      </c>
      <c r="CR203" s="1742">
        <v>970.70620000000008</v>
      </c>
      <c r="CS203" s="1742">
        <v>990.07</v>
      </c>
      <c r="CT203" s="1742">
        <v>946.74760000000003</v>
      </c>
      <c r="CU203" s="1742">
        <v>991.82040000000006</v>
      </c>
      <c r="CV203" s="1742">
        <v>933.94780000000014</v>
      </c>
      <c r="CW203" s="1742">
        <v>983.94360000000006</v>
      </c>
      <c r="CX203" s="1742">
        <v>857.3678000000001</v>
      </c>
      <c r="CY203" s="1742">
        <v>897.51760000000002</v>
      </c>
      <c r="CZ203" s="1742">
        <v>763.72140000000013</v>
      </c>
      <c r="DA203" s="1742">
        <v>750.48400000000004</v>
      </c>
      <c r="DB203" s="1742">
        <v>790.63380000000006</v>
      </c>
      <c r="DC203" s="1742">
        <v>803.65240000000006</v>
      </c>
      <c r="DD203" s="1742">
        <v>872.90260000000001</v>
      </c>
      <c r="DE203" s="1742">
        <v>902.65940000000012</v>
      </c>
      <c r="DF203" s="1742">
        <v>845.99019999999996</v>
      </c>
      <c r="DG203" s="1742">
        <v>925.85220000000004</v>
      </c>
      <c r="DH203" s="1742">
        <v>760.00180000000012</v>
      </c>
      <c r="DI203" s="1742">
        <v>822.25040000000013</v>
      </c>
      <c r="DJ203" s="1742">
        <v>787.35180000000014</v>
      </c>
      <c r="DK203" s="1742">
        <v>732.98</v>
      </c>
      <c r="DL203" s="1742">
        <v>737.90300000000002</v>
      </c>
      <c r="DM203" s="1742">
        <v>768.20680000000016</v>
      </c>
      <c r="DN203" s="1742">
        <v>701.03520000000003</v>
      </c>
      <c r="DO203" s="1742">
        <v>798.83880000000011</v>
      </c>
      <c r="DP203" s="1742">
        <v>661.10419999999999</v>
      </c>
      <c r="DQ203" s="1742">
        <v>730.13560000000007</v>
      </c>
      <c r="DR203" s="1742">
        <v>693.8148000000001</v>
      </c>
      <c r="DS203" s="1742">
        <v>667.88700000000006</v>
      </c>
      <c r="DT203" s="1742">
        <v>657.60340000000008</v>
      </c>
      <c r="DU203" s="1742">
        <v>667.12120000000004</v>
      </c>
      <c r="DV203" s="1742">
        <v>660.88540000000012</v>
      </c>
      <c r="DW203" s="1742">
        <v>650.93000000000006</v>
      </c>
      <c r="DX203" s="1742">
        <v>631.23800000000006</v>
      </c>
      <c r="DY203" s="1742">
        <v>638.34900000000005</v>
      </c>
      <c r="DZ203" s="1742">
        <v>640.09940000000006</v>
      </c>
      <c r="EA203" s="1742">
        <v>622.04840000000013</v>
      </c>
      <c r="EB203" s="1742">
        <v>596.23</v>
      </c>
      <c r="EC203" s="1742">
        <v>613.62459999999999</v>
      </c>
      <c r="ED203" s="1742">
        <v>541.20180000000005</v>
      </c>
      <c r="EE203" s="1742">
        <v>639.88060000000007</v>
      </c>
      <c r="EF203" s="1742">
        <v>570.73980000000006</v>
      </c>
      <c r="EG203" s="1742">
        <v>610.452</v>
      </c>
      <c r="EH203" s="1742">
        <v>663.94860000000006</v>
      </c>
      <c r="EI203" s="1742">
        <v>693.8148000000001</v>
      </c>
      <c r="EJ203" s="1742">
        <v>689.22</v>
      </c>
      <c r="EK203" s="1742">
        <v>739.76280000000008</v>
      </c>
      <c r="EL203" s="1742">
        <v>834.39380000000017</v>
      </c>
      <c r="EM203" s="1742">
        <v>599.94960000000003</v>
      </c>
      <c r="EN203" s="1742">
        <v>497.66059999999999</v>
      </c>
      <c r="EO203" s="1742">
        <v>547.10940000000005</v>
      </c>
      <c r="EP203" s="1742">
        <v>479.39080000000001</v>
      </c>
      <c r="EQ203" s="1742">
        <v>471.29520000000002</v>
      </c>
      <c r="ER203" s="1742">
        <v>340.12459999999999</v>
      </c>
      <c r="ES203" s="1742">
        <v>391.32380000000001</v>
      </c>
      <c r="ET203" s="1742">
        <v>443.94520000000006</v>
      </c>
      <c r="EU203" s="1742">
        <v>487.48640000000006</v>
      </c>
      <c r="EV203" s="1742">
        <v>513.74240000000009</v>
      </c>
      <c r="EW203" s="1742">
        <v>350.18940000000003</v>
      </c>
      <c r="EX203" s="1742">
        <v>435.52140000000009</v>
      </c>
      <c r="EY203" s="1742">
        <v>397.99720000000002</v>
      </c>
      <c r="EZ203" s="1742">
        <v>250.7448</v>
      </c>
      <c r="FA203" s="1742">
        <v>186.52700000000002</v>
      </c>
      <c r="FB203" s="1742">
        <v>239.14840000000001</v>
      </c>
      <c r="FC203" s="1742">
        <v>320.32320000000004</v>
      </c>
      <c r="FD203" s="1742">
        <v>284.11180000000002</v>
      </c>
      <c r="FE203" s="1742">
        <v>264.41980000000001</v>
      </c>
      <c r="FF203" s="1742">
        <v>564.39459999999997</v>
      </c>
      <c r="FG203" s="1742">
        <v>538.79500000000007</v>
      </c>
      <c r="FH203" s="1742">
        <v>603.66920000000005</v>
      </c>
      <c r="FI203" s="1742">
        <v>511.88260000000002</v>
      </c>
      <c r="FJ203" s="1742">
        <v>493.94100000000003</v>
      </c>
      <c r="FK203" s="1742">
        <v>522.60379999999998</v>
      </c>
      <c r="FL203" s="1742">
        <v>528.94900000000007</v>
      </c>
      <c r="FM203" s="1742">
        <v>468.77900000000005</v>
      </c>
      <c r="FN203" s="1742">
        <v>587.14980000000014</v>
      </c>
      <c r="FO203" s="1742">
        <v>559.47159999999997</v>
      </c>
      <c r="FP203" s="1742">
        <v>577.85080000000005</v>
      </c>
      <c r="FQ203" s="1742">
        <v>663.72980000000007</v>
      </c>
      <c r="FR203" s="1742">
        <v>594.91719999999998</v>
      </c>
      <c r="FS203" s="1742">
        <v>612.53060000000005</v>
      </c>
      <c r="FT203" s="1742">
        <v>191.12180000000001</v>
      </c>
      <c r="FU203" s="1742">
        <v>167.27260000000001</v>
      </c>
      <c r="FV203" s="1742">
        <v>179.52540000000002</v>
      </c>
      <c r="FW203" s="1742">
        <v>189.262</v>
      </c>
      <c r="FX203" s="1742">
        <v>202.17120000000003</v>
      </c>
      <c r="FY203" s="1742">
        <v>237.50740000000002</v>
      </c>
      <c r="FZ203" s="1742">
        <v>232.69380000000001</v>
      </c>
      <c r="GA203" s="1742">
        <v>259.27800000000002</v>
      </c>
      <c r="GB203" s="1742">
        <v>242.32100000000003</v>
      </c>
      <c r="GC203" s="1742" t="s">
        <v>2861</v>
      </c>
      <c r="GD203" s="1742">
        <v>283.56479999999999</v>
      </c>
      <c r="GE203" s="1742" t="s">
        <v>2861</v>
      </c>
      <c r="GF203" s="1742" t="s">
        <v>2861</v>
      </c>
      <c r="GG203" s="1742">
        <v>194.62260000000003</v>
      </c>
      <c r="GH203" s="1742">
        <v>227.44260000000003</v>
      </c>
      <c r="GI203" s="1742">
        <v>295.48940000000005</v>
      </c>
      <c r="GJ203" s="1742">
        <v>242.32100000000003</v>
      </c>
      <c r="GK203" s="1742">
        <v>61.592199999999998</v>
      </c>
      <c r="GL203" s="1742">
        <v>114.9794</v>
      </c>
      <c r="GM203" s="1742">
        <v>129.96720000000002</v>
      </c>
      <c r="GN203" s="1742">
        <v>0</v>
      </c>
      <c r="GO203" s="1742">
        <v>158.41120000000004</v>
      </c>
      <c r="GP203" s="1742">
        <v>191.55940000000001</v>
      </c>
      <c r="GQ203" s="1742">
        <v>69.250200000000007</v>
      </c>
      <c r="GR203" s="1742">
        <v>201.51480000000001</v>
      </c>
      <c r="GS203" s="1742">
        <v>198.34220000000002</v>
      </c>
      <c r="GT203" s="1742">
        <v>286.2998</v>
      </c>
      <c r="GU203" s="1742">
        <v>300.1936</v>
      </c>
      <c r="GV203" s="1742">
        <v>261.46600000000001</v>
      </c>
      <c r="GW203" s="1742" t="s">
        <v>2861</v>
      </c>
      <c r="GX203" s="1742">
        <v>307.30459999999999</v>
      </c>
      <c r="GY203" s="1742" t="s">
        <v>2861</v>
      </c>
      <c r="GZ203" s="1742" t="s">
        <v>2861</v>
      </c>
      <c r="HA203" s="1742" t="s">
        <v>2861</v>
      </c>
      <c r="HB203" s="1742" t="s">
        <v>2861</v>
      </c>
      <c r="HC203" s="1744" t="s">
        <v>2861</v>
      </c>
      <c r="HD203" s="1745" t="s">
        <v>4883</v>
      </c>
      <c r="HE203" s="1746" t="s">
        <v>4720</v>
      </c>
      <c r="HF203" s="1747">
        <v>444</v>
      </c>
    </row>
    <row r="204" spans="2:214" ht="12.95" hidden="1" customHeight="1">
      <c r="B204" s="1738">
        <v>451</v>
      </c>
      <c r="C204" s="1739" t="s">
        <v>4721</v>
      </c>
      <c r="D204" s="1740" t="s">
        <v>4721</v>
      </c>
      <c r="E204" s="1748">
        <v>2253.5272000000004</v>
      </c>
      <c r="F204" s="1743">
        <v>2375.6176000000005</v>
      </c>
      <c r="G204" s="1743">
        <v>2463.3564000000006</v>
      </c>
      <c r="H204" s="1743">
        <v>2276.6106</v>
      </c>
      <c r="I204" s="1743">
        <v>2364.2400000000002</v>
      </c>
      <c r="J204" s="1743">
        <v>2311.8374000000003</v>
      </c>
      <c r="K204" s="1743">
        <v>2243.6812</v>
      </c>
      <c r="L204" s="1743">
        <v>2388.1986000000002</v>
      </c>
      <c r="M204" s="1743">
        <v>2262.0604000000003</v>
      </c>
      <c r="N204" s="1743">
        <v>2488.0808000000002</v>
      </c>
      <c r="O204" s="1743">
        <v>2159.6620000000003</v>
      </c>
      <c r="P204" s="1743">
        <v>2124.107</v>
      </c>
      <c r="Q204" s="1743">
        <v>2140.9546</v>
      </c>
      <c r="R204" s="1743">
        <v>2076.7368000000001</v>
      </c>
      <c r="S204" s="1743">
        <v>2178.6976000000004</v>
      </c>
      <c r="T204" s="1743">
        <v>2213.5962</v>
      </c>
      <c r="U204" s="1743">
        <v>2228.3652000000002</v>
      </c>
      <c r="V204" s="1743">
        <v>2196.7486000000004</v>
      </c>
      <c r="W204" s="1743">
        <v>1876.2066000000002</v>
      </c>
      <c r="X204" s="1743">
        <v>2017.3326000000002</v>
      </c>
      <c r="Y204" s="1742">
        <v>1656.2066000000002</v>
      </c>
      <c r="Z204" s="1742">
        <v>1662.7706000000003</v>
      </c>
      <c r="AA204" s="1742">
        <v>1635.7488000000001</v>
      </c>
      <c r="AB204" s="1742">
        <v>1755.9793999999999</v>
      </c>
      <c r="AC204" s="1742">
        <v>1564.6388000000002</v>
      </c>
      <c r="AD204" s="1742">
        <v>1515.19</v>
      </c>
      <c r="AE204" s="1742">
        <v>1488.6058000000003</v>
      </c>
      <c r="AF204" s="1742">
        <v>1657.41</v>
      </c>
      <c r="AG204" s="1742">
        <v>1580.5018000000002</v>
      </c>
      <c r="AH204" s="1742">
        <v>1423.5128000000002</v>
      </c>
      <c r="AI204" s="1742">
        <v>1472.5240000000001</v>
      </c>
      <c r="AJ204" s="1742">
        <v>1453.0508000000002</v>
      </c>
      <c r="AK204" s="1742">
        <v>1471.3206000000002</v>
      </c>
      <c r="AL204" s="1742">
        <v>1576.4540000000002</v>
      </c>
      <c r="AM204" s="1742">
        <v>1527.6616000000001</v>
      </c>
      <c r="AN204" s="1742">
        <v>1477.4470000000001</v>
      </c>
      <c r="AO204" s="1742">
        <v>1379.8622</v>
      </c>
      <c r="AP204" s="1742">
        <v>1348.5738000000001</v>
      </c>
      <c r="AQ204" s="1742">
        <v>1344.9636000000003</v>
      </c>
      <c r="AR204" s="1742">
        <v>1409.2908000000002</v>
      </c>
      <c r="AS204" s="1742">
        <v>1362.9052000000001</v>
      </c>
      <c r="AT204" s="1742">
        <v>1368.4846000000002</v>
      </c>
      <c r="AU204" s="1742">
        <v>1338.7278000000001</v>
      </c>
      <c r="AV204" s="1742">
        <v>1298.3592000000001</v>
      </c>
      <c r="AW204" s="1742">
        <v>1412.7916000000002</v>
      </c>
      <c r="AX204" s="1742">
        <v>1332.8202000000001</v>
      </c>
      <c r="AY204" s="1742">
        <v>1295.7336000000003</v>
      </c>
      <c r="AZ204" s="1742">
        <v>1250.0044</v>
      </c>
      <c r="BA204" s="1742">
        <v>1264.9922000000001</v>
      </c>
      <c r="BB204" s="1742">
        <v>1270.8998000000001</v>
      </c>
      <c r="BC204" s="1742">
        <v>1285.8876000000002</v>
      </c>
      <c r="BD204" s="1742">
        <v>1232.8286000000003</v>
      </c>
      <c r="BE204" s="1742">
        <v>1268.8212000000001</v>
      </c>
      <c r="BF204" s="1742">
        <v>1290.7012</v>
      </c>
      <c r="BG204" s="1742">
        <v>1315.5350000000001</v>
      </c>
      <c r="BH204" s="1742">
        <v>1210.5110000000002</v>
      </c>
      <c r="BI204" s="1742">
        <v>1230.2030000000002</v>
      </c>
      <c r="BJ204" s="1742">
        <v>1216.1998000000001</v>
      </c>
      <c r="BK204" s="1742">
        <v>1233.0473999999999</v>
      </c>
      <c r="BL204" s="1742">
        <v>1204.9316000000001</v>
      </c>
      <c r="BM204" s="1742">
        <v>1211.7144000000001</v>
      </c>
      <c r="BN204" s="1742">
        <v>1229.2184</v>
      </c>
      <c r="BO204" s="1742">
        <v>1220.0288</v>
      </c>
      <c r="BP204" s="1742">
        <v>1228.4526000000003</v>
      </c>
      <c r="BQ204" s="1742">
        <v>1206.9008000000001</v>
      </c>
      <c r="BR204" s="1742">
        <v>1247.4882</v>
      </c>
      <c r="BS204" s="1742">
        <v>1241.2524000000001</v>
      </c>
      <c r="BT204" s="1742">
        <v>1177.8004000000001</v>
      </c>
      <c r="BU204" s="1742">
        <v>1179.7696000000001</v>
      </c>
      <c r="BV204" s="1742" t="s">
        <v>2861</v>
      </c>
      <c r="BW204" s="1742">
        <v>1175.2842000000001</v>
      </c>
      <c r="BX204" s="1742">
        <v>1188.3028000000002</v>
      </c>
      <c r="BY204" s="1742">
        <v>1162.0468000000001</v>
      </c>
      <c r="BZ204" s="1742">
        <v>1127.4764</v>
      </c>
      <c r="CA204" s="1742">
        <v>1209.3076000000001</v>
      </c>
      <c r="CB204" s="1742">
        <v>1174.1902</v>
      </c>
      <c r="CC204" s="1742">
        <v>1119.5996</v>
      </c>
      <c r="CD204" s="1742">
        <v>1188.1933999999999</v>
      </c>
      <c r="CE204" s="1742">
        <v>1203.8376000000003</v>
      </c>
      <c r="CF204" s="1742">
        <v>1259.741</v>
      </c>
      <c r="CG204" s="1742" t="s">
        <v>2861</v>
      </c>
      <c r="CH204" s="1742">
        <v>1022.1242</v>
      </c>
      <c r="CI204" s="1742">
        <v>1010.6372</v>
      </c>
      <c r="CJ204" s="1742">
        <v>1040.7221999999999</v>
      </c>
      <c r="CK204" s="1742">
        <v>990.9452</v>
      </c>
      <c r="CL204" s="1742">
        <v>968.95580000000007</v>
      </c>
      <c r="CM204" s="1742">
        <v>1034.924</v>
      </c>
      <c r="CN204" s="1742">
        <v>1067.5252</v>
      </c>
      <c r="CO204" s="1742">
        <v>913.27120000000002</v>
      </c>
      <c r="CP204" s="1742">
        <v>897.08</v>
      </c>
      <c r="CQ204" s="1742">
        <v>862.2908000000001</v>
      </c>
      <c r="CR204" s="1742">
        <v>1108.3314</v>
      </c>
      <c r="CS204" s="1742">
        <v>1127.6952000000001</v>
      </c>
      <c r="CT204" s="1742">
        <v>1084.3728000000001</v>
      </c>
      <c r="CU204" s="1742">
        <v>1129.4456000000002</v>
      </c>
      <c r="CV204" s="1742">
        <v>1071.5730000000001</v>
      </c>
      <c r="CW204" s="1742">
        <v>1121.5688000000002</v>
      </c>
      <c r="CX204" s="1742">
        <v>995.1024000000001</v>
      </c>
      <c r="CY204" s="1742">
        <v>1035.2522000000001</v>
      </c>
      <c r="CZ204" s="1742">
        <v>901.34660000000008</v>
      </c>
      <c r="DA204" s="1742">
        <v>888.21860000000004</v>
      </c>
      <c r="DB204" s="1742">
        <v>928.25900000000001</v>
      </c>
      <c r="DC204" s="1742">
        <v>941.27760000000001</v>
      </c>
      <c r="DD204" s="1742">
        <v>1010.5278000000001</v>
      </c>
      <c r="DE204" s="1742">
        <v>1040.2846</v>
      </c>
      <c r="DF204" s="1742">
        <v>983.72480000000007</v>
      </c>
      <c r="DG204" s="1742">
        <v>1063.5868</v>
      </c>
      <c r="DH204" s="1742">
        <v>897.62700000000007</v>
      </c>
      <c r="DI204" s="1742">
        <v>959.98500000000013</v>
      </c>
      <c r="DJ204" s="1742">
        <v>925.08640000000014</v>
      </c>
      <c r="DK204" s="1742">
        <v>870.71460000000002</v>
      </c>
      <c r="DL204" s="1742">
        <v>875.63760000000002</v>
      </c>
      <c r="DM204" s="1742">
        <v>905.83200000000011</v>
      </c>
      <c r="DN204" s="1742">
        <v>838.76980000000015</v>
      </c>
      <c r="DO204" s="1742">
        <v>936.46400000000006</v>
      </c>
      <c r="DP204" s="1742">
        <v>798.83880000000011</v>
      </c>
      <c r="DQ204" s="1742">
        <v>867.87020000000007</v>
      </c>
      <c r="DR204" s="1742">
        <v>831.44</v>
      </c>
      <c r="DS204" s="1742">
        <v>805.62160000000006</v>
      </c>
      <c r="DT204" s="1742">
        <v>795.22860000000003</v>
      </c>
      <c r="DU204" s="1742">
        <v>804.85580000000016</v>
      </c>
      <c r="DV204" s="1742">
        <v>798.51060000000007</v>
      </c>
      <c r="DW204" s="1742">
        <v>788.66460000000006</v>
      </c>
      <c r="DX204" s="1742">
        <v>768.86320000000001</v>
      </c>
      <c r="DY204" s="1742">
        <v>775.9742</v>
      </c>
      <c r="DZ204" s="1742">
        <v>777.83400000000006</v>
      </c>
      <c r="EA204" s="1742">
        <v>759.67360000000008</v>
      </c>
      <c r="EB204" s="1742">
        <v>733.85519999999997</v>
      </c>
      <c r="EC204" s="1742">
        <v>751.35919999999999</v>
      </c>
      <c r="ED204" s="1742">
        <v>678.93640000000005</v>
      </c>
      <c r="EE204" s="1742">
        <v>777.50580000000014</v>
      </c>
      <c r="EF204" s="1742">
        <v>708.47440000000006</v>
      </c>
      <c r="EG204" s="1742">
        <v>748.1866</v>
      </c>
      <c r="EH204" s="1742">
        <v>801.68320000000006</v>
      </c>
      <c r="EI204" s="1742">
        <v>831.44</v>
      </c>
      <c r="EJ204" s="1742">
        <v>826.84519999999998</v>
      </c>
      <c r="EK204" s="1742">
        <v>877.49740000000008</v>
      </c>
      <c r="EL204" s="1742">
        <v>972.01900000000012</v>
      </c>
      <c r="EM204" s="1742">
        <v>737.5748000000001</v>
      </c>
      <c r="EN204" s="1742">
        <v>635.39520000000005</v>
      </c>
      <c r="EO204" s="1742">
        <v>684.84400000000005</v>
      </c>
      <c r="EP204" s="1742">
        <v>617.01600000000008</v>
      </c>
      <c r="EQ204" s="1742">
        <v>608.92040000000009</v>
      </c>
      <c r="ER204" s="1742">
        <v>477.85920000000004</v>
      </c>
      <c r="ES204" s="1742">
        <v>528.94900000000007</v>
      </c>
      <c r="ET204" s="1742">
        <v>581.57040000000006</v>
      </c>
      <c r="EU204" s="1742">
        <v>625.221</v>
      </c>
      <c r="EV204" s="1742">
        <v>651.47700000000009</v>
      </c>
      <c r="EW204" s="1742">
        <v>487.81459999999998</v>
      </c>
      <c r="EX204" s="1742">
        <v>573.14660000000003</v>
      </c>
      <c r="EY204" s="1742">
        <v>535.73180000000002</v>
      </c>
      <c r="EZ204" s="1742">
        <v>388.47940000000006</v>
      </c>
      <c r="FA204" s="1742">
        <v>324.15220000000005</v>
      </c>
      <c r="FB204" s="1742">
        <v>376.88300000000004</v>
      </c>
      <c r="FC204" s="1742">
        <v>458.05780000000004</v>
      </c>
      <c r="FD204" s="1742">
        <v>421.73700000000002</v>
      </c>
      <c r="FE204" s="1742">
        <v>402.15440000000007</v>
      </c>
      <c r="FF204" s="1742">
        <v>702.01980000000015</v>
      </c>
      <c r="FG204" s="1742">
        <v>676.52960000000007</v>
      </c>
      <c r="FH204" s="1742">
        <v>741.40380000000016</v>
      </c>
      <c r="FI204" s="1742">
        <v>649.61720000000003</v>
      </c>
      <c r="FJ204" s="1742">
        <v>631.56619999999998</v>
      </c>
      <c r="FK204" s="1742">
        <v>660.33840000000009</v>
      </c>
      <c r="FL204" s="1742">
        <v>666.57420000000002</v>
      </c>
      <c r="FM204" s="1742">
        <v>606.5136</v>
      </c>
      <c r="FN204" s="1742">
        <v>724.77500000000009</v>
      </c>
      <c r="FO204" s="1742">
        <v>697.09680000000014</v>
      </c>
      <c r="FP204" s="1742">
        <v>715.476</v>
      </c>
      <c r="FQ204" s="1742">
        <v>801.35500000000002</v>
      </c>
      <c r="FR204" s="1742">
        <v>732.54240000000004</v>
      </c>
      <c r="FS204" s="1742">
        <v>750.15580000000011</v>
      </c>
      <c r="FT204" s="1742">
        <v>262.88820000000004</v>
      </c>
      <c r="FU204" s="1742">
        <v>304.89780000000002</v>
      </c>
      <c r="FV204" s="1742">
        <v>235.4288</v>
      </c>
      <c r="FW204" s="1742">
        <v>284.54940000000005</v>
      </c>
      <c r="FX204" s="1742">
        <v>248.66620000000003</v>
      </c>
      <c r="FY204" s="1742">
        <v>309.71140000000003</v>
      </c>
      <c r="FZ204" s="1742">
        <v>304.89780000000002</v>
      </c>
      <c r="GA204" s="1742">
        <v>331.48200000000003</v>
      </c>
      <c r="GB204" s="1742">
        <v>314.52500000000003</v>
      </c>
      <c r="GC204" s="1742" t="s">
        <v>2861</v>
      </c>
      <c r="GD204" s="1742">
        <v>355.7688</v>
      </c>
      <c r="GE204" s="1742" t="s">
        <v>2861</v>
      </c>
      <c r="GF204" s="1742" t="s">
        <v>2861</v>
      </c>
      <c r="GG204" s="1742">
        <v>177.22800000000001</v>
      </c>
      <c r="GH204" s="1742">
        <v>147.69</v>
      </c>
      <c r="GI204" s="1742">
        <v>243.30560000000003</v>
      </c>
      <c r="GJ204" s="1742">
        <v>111.6974</v>
      </c>
      <c r="GK204" s="1742">
        <v>199.32679999999999</v>
      </c>
      <c r="GL204" s="1742">
        <v>252.60460000000003</v>
      </c>
      <c r="GM204" s="1742">
        <v>267.5924</v>
      </c>
      <c r="GN204" s="1742">
        <v>159.17700000000002</v>
      </c>
      <c r="GO204" s="1742">
        <v>0</v>
      </c>
      <c r="GP204" s="1742">
        <v>61.045200000000001</v>
      </c>
      <c r="GQ204" s="1742">
        <v>100.97620000000001</v>
      </c>
      <c r="GR204" s="1742">
        <v>66.734000000000009</v>
      </c>
      <c r="GS204" s="1742">
        <v>70.563000000000002</v>
      </c>
      <c r="GT204" s="1742">
        <v>155.67620000000002</v>
      </c>
      <c r="GU204" s="1742">
        <v>169.57000000000002</v>
      </c>
      <c r="GV204" s="1742">
        <v>130.95180000000002</v>
      </c>
      <c r="GW204" s="1742" t="s">
        <v>2861</v>
      </c>
      <c r="GX204" s="1742">
        <v>176.79040000000001</v>
      </c>
      <c r="GY204" s="1742" t="s">
        <v>2861</v>
      </c>
      <c r="GZ204" s="1742" t="s">
        <v>2861</v>
      </c>
      <c r="HA204" s="1742" t="s">
        <v>2861</v>
      </c>
      <c r="HB204" s="1742" t="s">
        <v>2861</v>
      </c>
      <c r="HC204" s="1744" t="s">
        <v>2861</v>
      </c>
      <c r="HD204" s="1745" t="s">
        <v>4721</v>
      </c>
      <c r="HE204" s="1746" t="s">
        <v>4721</v>
      </c>
      <c r="HF204" s="1747">
        <v>451</v>
      </c>
    </row>
    <row r="205" spans="2:214" ht="12.95" hidden="1" customHeight="1">
      <c r="B205" s="1738">
        <v>452</v>
      </c>
      <c r="C205" s="1739" t="s">
        <v>4721</v>
      </c>
      <c r="D205" s="1740" t="s">
        <v>4884</v>
      </c>
      <c r="E205" s="1748">
        <v>2244.4470000000001</v>
      </c>
      <c r="F205" s="1743">
        <v>2366.5374000000002</v>
      </c>
      <c r="G205" s="1743">
        <v>2454.2762000000002</v>
      </c>
      <c r="H205" s="1743">
        <v>2267.5304000000001</v>
      </c>
      <c r="I205" s="1743">
        <v>2355.1598000000004</v>
      </c>
      <c r="J205" s="1743">
        <v>2302.7572</v>
      </c>
      <c r="K205" s="1743">
        <v>2234.6010000000001</v>
      </c>
      <c r="L205" s="1743">
        <v>2379.1184000000003</v>
      </c>
      <c r="M205" s="1743">
        <v>2252.9802</v>
      </c>
      <c r="N205" s="1743">
        <v>2479.0006000000003</v>
      </c>
      <c r="O205" s="1743">
        <v>2150.5817999999999</v>
      </c>
      <c r="P205" s="1743">
        <v>2115.0268000000001</v>
      </c>
      <c r="Q205" s="1743">
        <v>2131.8744000000002</v>
      </c>
      <c r="R205" s="1743">
        <v>2067.6566000000003</v>
      </c>
      <c r="S205" s="1743">
        <v>2169.6174000000001</v>
      </c>
      <c r="T205" s="1743">
        <v>2204.5160000000001</v>
      </c>
      <c r="U205" s="1743">
        <v>2219.2849999999999</v>
      </c>
      <c r="V205" s="1743">
        <v>2187.6684</v>
      </c>
      <c r="W205" s="1743">
        <v>1867.1264000000001</v>
      </c>
      <c r="X205" s="1743">
        <v>2008.2524000000001</v>
      </c>
      <c r="Y205" s="1742">
        <v>1647.1264000000001</v>
      </c>
      <c r="Z205" s="1742">
        <v>1653.6904</v>
      </c>
      <c r="AA205" s="1742">
        <v>1626.6686000000002</v>
      </c>
      <c r="AB205" s="1742">
        <v>1746.7898000000002</v>
      </c>
      <c r="AC205" s="1742">
        <v>1555.5586000000003</v>
      </c>
      <c r="AD205" s="1742">
        <v>1506.1098000000002</v>
      </c>
      <c r="AE205" s="1742">
        <v>1479.4162000000001</v>
      </c>
      <c r="AF205" s="1742">
        <v>1648.3298000000002</v>
      </c>
      <c r="AG205" s="1742">
        <v>1571.4216000000001</v>
      </c>
      <c r="AH205" s="1742">
        <v>1414.3232</v>
      </c>
      <c r="AI205" s="1742">
        <v>1463.3344</v>
      </c>
      <c r="AJ205" s="1742">
        <v>1443.9706000000001</v>
      </c>
      <c r="AK205" s="1742">
        <v>1462.1310000000001</v>
      </c>
      <c r="AL205" s="1742">
        <v>1567.3738000000001</v>
      </c>
      <c r="AM205" s="1742">
        <v>1518.5814</v>
      </c>
      <c r="AN205" s="1742">
        <v>1468.3668000000002</v>
      </c>
      <c r="AO205" s="1742">
        <v>1370.7820000000002</v>
      </c>
      <c r="AP205" s="1742">
        <v>1339.4936000000002</v>
      </c>
      <c r="AQ205" s="1742">
        <v>1335.7740000000001</v>
      </c>
      <c r="AR205" s="1742">
        <v>1400.2106000000001</v>
      </c>
      <c r="AS205" s="1742">
        <v>1353.825</v>
      </c>
      <c r="AT205" s="1742">
        <v>1359.4043999999999</v>
      </c>
      <c r="AU205" s="1742">
        <v>1329.6476000000002</v>
      </c>
      <c r="AV205" s="1742">
        <v>1289.279</v>
      </c>
      <c r="AW205" s="1742">
        <v>1403.7113999999999</v>
      </c>
      <c r="AX205" s="1742">
        <v>1323.74</v>
      </c>
      <c r="AY205" s="1742">
        <v>1286.5440000000001</v>
      </c>
      <c r="AZ205" s="1742">
        <v>1240.9242000000002</v>
      </c>
      <c r="BA205" s="1742">
        <v>1255.912</v>
      </c>
      <c r="BB205" s="1742">
        <v>1261.7102</v>
      </c>
      <c r="BC205" s="1742">
        <v>1276.8073999999999</v>
      </c>
      <c r="BD205" s="1742">
        <v>1223.7483999999999</v>
      </c>
      <c r="BE205" s="1742">
        <v>1259.6316000000002</v>
      </c>
      <c r="BF205" s="1742">
        <v>1281.6210000000001</v>
      </c>
      <c r="BG205" s="1742">
        <v>1306.4548000000002</v>
      </c>
      <c r="BH205" s="1742">
        <v>1201.4308000000001</v>
      </c>
      <c r="BI205" s="1742">
        <v>1221.1228000000001</v>
      </c>
      <c r="BJ205" s="1742">
        <v>1207.0101999999999</v>
      </c>
      <c r="BK205" s="1742">
        <v>1223.9672</v>
      </c>
      <c r="BL205" s="1742">
        <v>1195.8514</v>
      </c>
      <c r="BM205" s="1742">
        <v>1202.6342</v>
      </c>
      <c r="BN205" s="1742">
        <v>1220.1382000000001</v>
      </c>
      <c r="BO205" s="1742">
        <v>1210.9486000000002</v>
      </c>
      <c r="BP205" s="1742">
        <v>1219.3724</v>
      </c>
      <c r="BQ205" s="1742">
        <v>1197.8206000000002</v>
      </c>
      <c r="BR205" s="1742">
        <v>1238.4080000000001</v>
      </c>
      <c r="BS205" s="1742">
        <v>1232.1722</v>
      </c>
      <c r="BT205" s="1742">
        <v>1168.6108000000002</v>
      </c>
      <c r="BU205" s="1742">
        <v>1170.6894</v>
      </c>
      <c r="BV205" s="1742" t="s">
        <v>2861</v>
      </c>
      <c r="BW205" s="1742">
        <v>1166.0946000000001</v>
      </c>
      <c r="BX205" s="1742">
        <v>1179.2226000000003</v>
      </c>
      <c r="BY205" s="1742">
        <v>1152.9666000000002</v>
      </c>
      <c r="BZ205" s="1742">
        <v>1118.3962000000001</v>
      </c>
      <c r="CA205" s="1742">
        <v>1200.2274</v>
      </c>
      <c r="CB205" s="1742">
        <v>1165.1100000000001</v>
      </c>
      <c r="CC205" s="1742">
        <v>1110.5194000000001</v>
      </c>
      <c r="CD205" s="1742">
        <v>1179.1132</v>
      </c>
      <c r="CE205" s="1742">
        <v>1194.6480000000001</v>
      </c>
      <c r="CF205" s="1742">
        <v>1250.6608000000001</v>
      </c>
      <c r="CG205" s="1742" t="s">
        <v>2861</v>
      </c>
      <c r="CH205" s="1742">
        <v>1013.0440000000001</v>
      </c>
      <c r="CI205" s="1742">
        <v>1001.4476000000001</v>
      </c>
      <c r="CJ205" s="1742">
        <v>1031.6420000000001</v>
      </c>
      <c r="CK205" s="1742">
        <v>981.86500000000012</v>
      </c>
      <c r="CL205" s="1742">
        <v>959.87560000000008</v>
      </c>
      <c r="CM205" s="1742">
        <v>1025.8438000000001</v>
      </c>
      <c r="CN205" s="1742">
        <v>1058.4450000000002</v>
      </c>
      <c r="CO205" s="1742">
        <v>904.19100000000003</v>
      </c>
      <c r="CP205" s="1742">
        <v>887.99980000000016</v>
      </c>
      <c r="CQ205" s="1742">
        <v>853.2106</v>
      </c>
      <c r="CR205" s="1742">
        <v>1099.2511999999999</v>
      </c>
      <c r="CS205" s="1742">
        <v>1118.615</v>
      </c>
      <c r="CT205" s="1742">
        <v>1075.2926</v>
      </c>
      <c r="CU205" s="1742">
        <v>1120.3653999999999</v>
      </c>
      <c r="CV205" s="1742">
        <v>1062.4928000000002</v>
      </c>
      <c r="CW205" s="1742">
        <v>1112.4886000000001</v>
      </c>
      <c r="CX205" s="1742">
        <v>985.91280000000017</v>
      </c>
      <c r="CY205" s="1742">
        <v>1026.172</v>
      </c>
      <c r="CZ205" s="1742">
        <v>892.26640000000009</v>
      </c>
      <c r="DA205" s="1742">
        <v>879.02900000000011</v>
      </c>
      <c r="DB205" s="1742">
        <v>919.17880000000014</v>
      </c>
      <c r="DC205" s="1742">
        <v>932.19740000000013</v>
      </c>
      <c r="DD205" s="1742">
        <v>1001.4476000000001</v>
      </c>
      <c r="DE205" s="1742">
        <v>1031.2044000000001</v>
      </c>
      <c r="DF205" s="1742">
        <v>974.64460000000008</v>
      </c>
      <c r="DG205" s="1742">
        <v>1054.3972000000001</v>
      </c>
      <c r="DH205" s="1742">
        <v>888.54680000000008</v>
      </c>
      <c r="DI205" s="1742">
        <v>950.79540000000009</v>
      </c>
      <c r="DJ205" s="1742">
        <v>916.00620000000004</v>
      </c>
      <c r="DK205" s="1742">
        <v>861.52500000000009</v>
      </c>
      <c r="DL205" s="1742">
        <v>866.44800000000009</v>
      </c>
      <c r="DM205" s="1742">
        <v>896.75180000000012</v>
      </c>
      <c r="DN205" s="1742">
        <v>829.68960000000004</v>
      </c>
      <c r="DO205" s="1742">
        <v>927.38380000000006</v>
      </c>
      <c r="DP205" s="1742">
        <v>789.7586</v>
      </c>
      <c r="DQ205" s="1742">
        <v>858.79000000000008</v>
      </c>
      <c r="DR205" s="1742">
        <v>822.35980000000006</v>
      </c>
      <c r="DS205" s="1742">
        <v>796.54140000000007</v>
      </c>
      <c r="DT205" s="1742">
        <v>786.14840000000004</v>
      </c>
      <c r="DU205" s="1742">
        <v>795.6662</v>
      </c>
      <c r="DV205" s="1742">
        <v>789.43040000000008</v>
      </c>
      <c r="DW205" s="1742">
        <v>779.47500000000002</v>
      </c>
      <c r="DX205" s="1742">
        <v>759.78300000000002</v>
      </c>
      <c r="DY205" s="1742">
        <v>766.89400000000001</v>
      </c>
      <c r="DZ205" s="1742">
        <v>768.64440000000013</v>
      </c>
      <c r="EA205" s="1742">
        <v>750.59340000000009</v>
      </c>
      <c r="EB205" s="1742">
        <v>724.77500000000009</v>
      </c>
      <c r="EC205" s="1742">
        <v>742.16960000000006</v>
      </c>
      <c r="ED205" s="1742">
        <v>669.74680000000012</v>
      </c>
      <c r="EE205" s="1742">
        <v>768.42560000000003</v>
      </c>
      <c r="EF205" s="1742">
        <v>699.39419999999996</v>
      </c>
      <c r="EG205" s="1742">
        <v>738.99700000000007</v>
      </c>
      <c r="EH205" s="1742">
        <v>792.49360000000001</v>
      </c>
      <c r="EI205" s="1742">
        <v>822.35980000000006</v>
      </c>
      <c r="EJ205" s="1742">
        <v>817.7650000000001</v>
      </c>
      <c r="EK205" s="1742">
        <v>868.30780000000016</v>
      </c>
      <c r="EL205" s="1742">
        <v>962.93880000000013</v>
      </c>
      <c r="EM205" s="1742">
        <v>728.49459999999999</v>
      </c>
      <c r="EN205" s="1742">
        <v>626.2056</v>
      </c>
      <c r="EO205" s="1742">
        <v>675.65440000000012</v>
      </c>
      <c r="EP205" s="1742">
        <v>607.93580000000009</v>
      </c>
      <c r="EQ205" s="1742">
        <v>599.84019999999998</v>
      </c>
      <c r="ER205" s="1742">
        <v>468.6696</v>
      </c>
      <c r="ES205" s="1742">
        <v>519.86880000000008</v>
      </c>
      <c r="ET205" s="1742">
        <v>572.49019999999996</v>
      </c>
      <c r="EU205" s="1742">
        <v>616.14080000000013</v>
      </c>
      <c r="EV205" s="1742">
        <v>642.3968000000001</v>
      </c>
      <c r="EW205" s="1742">
        <v>478.73440000000005</v>
      </c>
      <c r="EX205" s="1742">
        <v>564.06640000000004</v>
      </c>
      <c r="EY205" s="1742">
        <v>526.65160000000003</v>
      </c>
      <c r="EZ205" s="1742">
        <v>379.28980000000001</v>
      </c>
      <c r="FA205" s="1742">
        <v>310.36779999999999</v>
      </c>
      <c r="FB205" s="1742">
        <v>367.80279999999999</v>
      </c>
      <c r="FC205" s="1742">
        <v>448.86820000000006</v>
      </c>
      <c r="FD205" s="1742">
        <v>412.65680000000003</v>
      </c>
      <c r="FE205" s="1742">
        <v>393.07420000000002</v>
      </c>
      <c r="FF205" s="1742">
        <v>692.93960000000004</v>
      </c>
      <c r="FG205" s="1742">
        <v>667.34</v>
      </c>
      <c r="FH205" s="1742">
        <v>732.21420000000001</v>
      </c>
      <c r="FI205" s="1742">
        <v>640.42759999999998</v>
      </c>
      <c r="FJ205" s="1742">
        <v>622.4860000000001</v>
      </c>
      <c r="FK205" s="1742">
        <v>651.14880000000005</v>
      </c>
      <c r="FL205" s="1742">
        <v>657.49400000000003</v>
      </c>
      <c r="FM205" s="1742">
        <v>597.32400000000007</v>
      </c>
      <c r="FN205" s="1742">
        <v>715.6948000000001</v>
      </c>
      <c r="FO205" s="1742">
        <v>688.01660000000004</v>
      </c>
      <c r="FP205" s="1742">
        <v>706.39580000000012</v>
      </c>
      <c r="FQ205" s="1742">
        <v>792.27480000000014</v>
      </c>
      <c r="FR205" s="1742">
        <v>723.46220000000005</v>
      </c>
      <c r="FS205" s="1742">
        <v>741.07560000000001</v>
      </c>
      <c r="FT205" s="1742">
        <v>244.29020000000003</v>
      </c>
      <c r="FU205" s="1742">
        <v>289.47240000000005</v>
      </c>
      <c r="FV205" s="1742">
        <v>216.83080000000001</v>
      </c>
      <c r="FW205" s="1742">
        <v>265.95140000000004</v>
      </c>
      <c r="FX205" s="1742">
        <v>230.06820000000002</v>
      </c>
      <c r="FY205" s="1742">
        <v>291.11340000000007</v>
      </c>
      <c r="FZ205" s="1742">
        <v>286.2998</v>
      </c>
      <c r="GA205" s="1742">
        <v>312.88400000000001</v>
      </c>
      <c r="GB205" s="1742">
        <v>295.92700000000002</v>
      </c>
      <c r="GC205" s="1742" t="s">
        <v>2861</v>
      </c>
      <c r="GD205" s="1742">
        <v>337.17079999999999</v>
      </c>
      <c r="GE205" s="1742" t="s">
        <v>2861</v>
      </c>
      <c r="GF205" s="1742" t="s">
        <v>2861</v>
      </c>
      <c r="GG205" s="1742">
        <v>158.63000000000002</v>
      </c>
      <c r="GH205" s="1742">
        <v>129.09200000000001</v>
      </c>
      <c r="GI205" s="1742">
        <v>224.70760000000001</v>
      </c>
      <c r="GJ205" s="1742">
        <v>93.099400000000003</v>
      </c>
      <c r="GK205" s="1742">
        <v>232.91260000000003</v>
      </c>
      <c r="GL205" s="1742">
        <v>286.19040000000007</v>
      </c>
      <c r="GM205" s="1742">
        <v>254.13620000000003</v>
      </c>
      <c r="GN205" s="1742">
        <v>192.7628</v>
      </c>
      <c r="GO205" s="1742">
        <v>61.701600000000006</v>
      </c>
      <c r="GP205" s="1742">
        <v>0</v>
      </c>
      <c r="GQ205" s="1742">
        <v>134.56200000000001</v>
      </c>
      <c r="GR205" s="1742">
        <v>68.265600000000006</v>
      </c>
      <c r="GS205" s="1742">
        <v>58.310200000000002</v>
      </c>
      <c r="GT205" s="1742">
        <v>99.3352</v>
      </c>
      <c r="GU205" s="1742">
        <v>118.80840000000001</v>
      </c>
      <c r="GV205" s="1742">
        <v>70.344200000000001</v>
      </c>
      <c r="GW205" s="1742" t="s">
        <v>2861</v>
      </c>
      <c r="GX205" s="1742">
        <v>120.4494</v>
      </c>
      <c r="GY205" s="1742" t="s">
        <v>2861</v>
      </c>
      <c r="GZ205" s="1742" t="s">
        <v>2861</v>
      </c>
      <c r="HA205" s="1742" t="s">
        <v>2861</v>
      </c>
      <c r="HB205" s="1742" t="s">
        <v>2861</v>
      </c>
      <c r="HC205" s="1744" t="s">
        <v>2861</v>
      </c>
      <c r="HD205" s="1745" t="s">
        <v>4884</v>
      </c>
      <c r="HE205" s="1746" t="s">
        <v>4721</v>
      </c>
      <c r="HF205" s="1747">
        <v>452</v>
      </c>
    </row>
    <row r="206" spans="2:214" ht="12.95" hidden="1" customHeight="1">
      <c r="B206" s="1738">
        <v>453</v>
      </c>
      <c r="C206" s="1739" t="s">
        <v>4721</v>
      </c>
      <c r="D206" s="1740" t="s">
        <v>4885</v>
      </c>
      <c r="E206" s="1748">
        <v>2162.3969999999999</v>
      </c>
      <c r="F206" s="1743">
        <v>2284.4874</v>
      </c>
      <c r="G206" s="1743">
        <v>2372.2262000000001</v>
      </c>
      <c r="H206" s="1743">
        <v>2185.4803999999999</v>
      </c>
      <c r="I206" s="1743">
        <v>2273.1098000000002</v>
      </c>
      <c r="J206" s="1743">
        <v>2220.7071999999998</v>
      </c>
      <c r="K206" s="1743">
        <v>2152.5509999999999</v>
      </c>
      <c r="L206" s="1743">
        <v>2297.0684000000001</v>
      </c>
      <c r="M206" s="1743">
        <v>2170.9301999999998</v>
      </c>
      <c r="N206" s="1743">
        <v>2396.9506000000001</v>
      </c>
      <c r="O206" s="1743">
        <v>2068.5317999999997</v>
      </c>
      <c r="P206" s="1743">
        <v>2032.9767999999999</v>
      </c>
      <c r="Q206" s="1743">
        <v>2049.8244</v>
      </c>
      <c r="R206" s="1743">
        <v>1985.6066000000001</v>
      </c>
      <c r="S206" s="1743">
        <v>2087.5673999999999</v>
      </c>
      <c r="T206" s="1743">
        <v>2122.4659999999999</v>
      </c>
      <c r="U206" s="1743">
        <v>2137.2349999999997</v>
      </c>
      <c r="V206" s="1743">
        <v>2105.6183999999998</v>
      </c>
      <c r="W206" s="1743">
        <v>1785.0763999999999</v>
      </c>
      <c r="X206" s="1743">
        <v>1926.2023999999999</v>
      </c>
      <c r="Y206" s="1742">
        <v>1565.0763999999999</v>
      </c>
      <c r="Z206" s="1742">
        <v>1571.6404</v>
      </c>
      <c r="AA206" s="1742">
        <v>1544.6186000000002</v>
      </c>
      <c r="AB206" s="1742">
        <v>1664.8492000000001</v>
      </c>
      <c r="AC206" s="1742">
        <v>1473.5086000000001</v>
      </c>
      <c r="AD206" s="1742">
        <v>1424.0598000000002</v>
      </c>
      <c r="AE206" s="1742">
        <v>1397.4756000000002</v>
      </c>
      <c r="AF206" s="1742">
        <v>1566.2798000000003</v>
      </c>
      <c r="AG206" s="1742">
        <v>1489.3716000000002</v>
      </c>
      <c r="AH206" s="1742">
        <v>1332.3826000000001</v>
      </c>
      <c r="AI206" s="1742">
        <v>1381.3938000000001</v>
      </c>
      <c r="AJ206" s="1742">
        <v>1361.9206000000001</v>
      </c>
      <c r="AK206" s="1742">
        <v>1380.1904</v>
      </c>
      <c r="AL206" s="1742">
        <v>1485.3238000000001</v>
      </c>
      <c r="AM206" s="1742">
        <v>1436.5314000000001</v>
      </c>
      <c r="AN206" s="1742">
        <v>1386.3168000000001</v>
      </c>
      <c r="AO206" s="1742">
        <v>1288.7320000000002</v>
      </c>
      <c r="AP206" s="1742">
        <v>1257.4436000000003</v>
      </c>
      <c r="AQ206" s="1742">
        <v>1253.8334</v>
      </c>
      <c r="AR206" s="1742">
        <v>1318.1606000000002</v>
      </c>
      <c r="AS206" s="1742">
        <v>1271.7750000000001</v>
      </c>
      <c r="AT206" s="1742">
        <v>1277.3543999999999</v>
      </c>
      <c r="AU206" s="1742">
        <v>1247.5976000000003</v>
      </c>
      <c r="AV206" s="1742">
        <v>1207.229</v>
      </c>
      <c r="AW206" s="1742">
        <v>1321.6614</v>
      </c>
      <c r="AX206" s="1742">
        <v>1241.69</v>
      </c>
      <c r="AY206" s="1742">
        <v>1204.6034</v>
      </c>
      <c r="AZ206" s="1742">
        <v>1158.8742</v>
      </c>
      <c r="BA206" s="1742">
        <v>1173.8620000000001</v>
      </c>
      <c r="BB206" s="1742">
        <v>1179.7696000000001</v>
      </c>
      <c r="BC206" s="1742">
        <v>1194.7574</v>
      </c>
      <c r="BD206" s="1742">
        <v>1141.6984</v>
      </c>
      <c r="BE206" s="1742">
        <v>1177.691</v>
      </c>
      <c r="BF206" s="1742">
        <v>1199.5710000000001</v>
      </c>
      <c r="BG206" s="1742">
        <v>1224.4048000000003</v>
      </c>
      <c r="BH206" s="1742">
        <v>1119.3808000000001</v>
      </c>
      <c r="BI206" s="1742">
        <v>1139.0728000000001</v>
      </c>
      <c r="BJ206" s="1742">
        <v>1125.0696000000003</v>
      </c>
      <c r="BK206" s="1742">
        <v>1141.9172000000001</v>
      </c>
      <c r="BL206" s="1742">
        <v>1113.8014000000001</v>
      </c>
      <c r="BM206" s="1742">
        <v>1120.5842</v>
      </c>
      <c r="BN206" s="1742">
        <v>1138.0882000000001</v>
      </c>
      <c r="BO206" s="1742">
        <v>1128.8986000000002</v>
      </c>
      <c r="BP206" s="1742">
        <v>1137.3224</v>
      </c>
      <c r="BQ206" s="1742">
        <v>1115.7706000000001</v>
      </c>
      <c r="BR206" s="1742">
        <v>1156.3580000000002</v>
      </c>
      <c r="BS206" s="1742">
        <v>1150.1222</v>
      </c>
      <c r="BT206" s="1742">
        <v>1086.5608000000002</v>
      </c>
      <c r="BU206" s="1742">
        <v>1088.6394</v>
      </c>
      <c r="BV206" s="1742" t="s">
        <v>2861</v>
      </c>
      <c r="BW206" s="1742">
        <v>1084.154</v>
      </c>
      <c r="BX206" s="1742">
        <v>1097.1726000000001</v>
      </c>
      <c r="BY206" s="1742">
        <v>1070.9166</v>
      </c>
      <c r="BZ206" s="1742">
        <v>1036.3462</v>
      </c>
      <c r="CA206" s="1742">
        <v>1118.1774</v>
      </c>
      <c r="CB206" s="1742">
        <v>1083.0600000000002</v>
      </c>
      <c r="CC206" s="1742">
        <v>1028.4694000000002</v>
      </c>
      <c r="CD206" s="1742">
        <v>1097.0632000000001</v>
      </c>
      <c r="CE206" s="1742">
        <v>1112.5980000000002</v>
      </c>
      <c r="CF206" s="1742">
        <v>1168.6108000000002</v>
      </c>
      <c r="CG206" s="1742" t="s">
        <v>2861</v>
      </c>
      <c r="CH206" s="1742">
        <v>930.99400000000003</v>
      </c>
      <c r="CI206" s="1742">
        <v>919.50700000000006</v>
      </c>
      <c r="CJ206" s="1742">
        <v>949.5920000000001</v>
      </c>
      <c r="CK206" s="1742">
        <v>899.81500000000005</v>
      </c>
      <c r="CL206" s="1742">
        <v>877.82560000000001</v>
      </c>
      <c r="CM206" s="1742">
        <v>943.79380000000015</v>
      </c>
      <c r="CN206" s="1742">
        <v>976.3950000000001</v>
      </c>
      <c r="CO206" s="1742">
        <v>822.14100000000008</v>
      </c>
      <c r="CP206" s="1742">
        <v>805.9498000000001</v>
      </c>
      <c r="CQ206" s="1742">
        <v>771.16060000000004</v>
      </c>
      <c r="CR206" s="1742">
        <v>1017.2012</v>
      </c>
      <c r="CS206" s="1742">
        <v>1036.5650000000001</v>
      </c>
      <c r="CT206" s="1742">
        <v>993.24260000000004</v>
      </c>
      <c r="CU206" s="1742">
        <v>1038.3154000000002</v>
      </c>
      <c r="CV206" s="1742">
        <v>980.44280000000015</v>
      </c>
      <c r="CW206" s="1742">
        <v>1030.4386</v>
      </c>
      <c r="CX206" s="1742">
        <v>903.97220000000004</v>
      </c>
      <c r="CY206" s="1742">
        <v>944.12200000000007</v>
      </c>
      <c r="CZ206" s="1742">
        <v>810.21640000000014</v>
      </c>
      <c r="DA206" s="1742">
        <v>797.08840000000009</v>
      </c>
      <c r="DB206" s="1742">
        <v>837.12880000000007</v>
      </c>
      <c r="DC206" s="1742">
        <v>850.14740000000006</v>
      </c>
      <c r="DD206" s="1742">
        <v>919.39760000000001</v>
      </c>
      <c r="DE206" s="1742">
        <v>949.15440000000012</v>
      </c>
      <c r="DF206" s="1742">
        <v>892.59460000000001</v>
      </c>
      <c r="DG206" s="1742">
        <v>972.45660000000009</v>
      </c>
      <c r="DH206" s="1742">
        <v>806.49680000000012</v>
      </c>
      <c r="DI206" s="1742">
        <v>868.85480000000007</v>
      </c>
      <c r="DJ206" s="1742">
        <v>833.95619999999997</v>
      </c>
      <c r="DK206" s="1742">
        <v>779.58440000000007</v>
      </c>
      <c r="DL206" s="1742">
        <v>784.39800000000002</v>
      </c>
      <c r="DM206" s="1742">
        <v>814.70180000000016</v>
      </c>
      <c r="DN206" s="1742">
        <v>747.63960000000009</v>
      </c>
      <c r="DO206" s="1742">
        <v>845.33380000000011</v>
      </c>
      <c r="DP206" s="1742">
        <v>707.70860000000005</v>
      </c>
      <c r="DQ206" s="1742">
        <v>776.74</v>
      </c>
      <c r="DR206" s="1742">
        <v>740.30980000000011</v>
      </c>
      <c r="DS206" s="1742">
        <v>714.49140000000011</v>
      </c>
      <c r="DT206" s="1742">
        <v>704.09840000000008</v>
      </c>
      <c r="DU206" s="1742">
        <v>713.72559999999999</v>
      </c>
      <c r="DV206" s="1742">
        <v>707.38040000000012</v>
      </c>
      <c r="DW206" s="1742">
        <v>697.42500000000007</v>
      </c>
      <c r="DX206" s="1742">
        <v>677.73300000000006</v>
      </c>
      <c r="DY206" s="1742">
        <v>684.84400000000005</v>
      </c>
      <c r="DZ206" s="1742">
        <v>686.70380000000011</v>
      </c>
      <c r="EA206" s="1742">
        <v>668.54340000000002</v>
      </c>
      <c r="EB206" s="1742">
        <v>642.72500000000002</v>
      </c>
      <c r="EC206" s="1742">
        <v>660.22900000000004</v>
      </c>
      <c r="ED206" s="1742">
        <v>587.69680000000005</v>
      </c>
      <c r="EE206" s="1742">
        <v>686.37560000000008</v>
      </c>
      <c r="EF206" s="1742">
        <v>617.3442</v>
      </c>
      <c r="EG206" s="1742">
        <v>657.05640000000005</v>
      </c>
      <c r="EH206" s="1742">
        <v>710.55300000000011</v>
      </c>
      <c r="EI206" s="1742">
        <v>740.30980000000011</v>
      </c>
      <c r="EJ206" s="1742">
        <v>735.71500000000003</v>
      </c>
      <c r="EK206" s="1742">
        <v>786.36720000000003</v>
      </c>
      <c r="EL206" s="1742">
        <v>880.88880000000006</v>
      </c>
      <c r="EM206" s="1742">
        <v>646.44460000000004</v>
      </c>
      <c r="EN206" s="1742">
        <v>544.15560000000005</v>
      </c>
      <c r="EO206" s="1742">
        <v>593.60440000000006</v>
      </c>
      <c r="EP206" s="1742">
        <v>525.88580000000002</v>
      </c>
      <c r="EQ206" s="1742">
        <v>517.79020000000003</v>
      </c>
      <c r="ER206" s="1742">
        <v>386.72900000000004</v>
      </c>
      <c r="ES206" s="1742">
        <v>437.81880000000001</v>
      </c>
      <c r="ET206" s="1742">
        <v>490.44020000000006</v>
      </c>
      <c r="EU206" s="1742">
        <v>534.09080000000006</v>
      </c>
      <c r="EV206" s="1742">
        <v>560.34680000000014</v>
      </c>
      <c r="EW206" s="1742">
        <v>396.68440000000004</v>
      </c>
      <c r="EX206" s="1742">
        <v>482.01640000000009</v>
      </c>
      <c r="EY206" s="1742">
        <v>444.60160000000002</v>
      </c>
      <c r="EZ206" s="1742">
        <v>297.2398</v>
      </c>
      <c r="FA206" s="1742">
        <v>233.02200000000002</v>
      </c>
      <c r="FB206" s="1742">
        <v>285.75280000000004</v>
      </c>
      <c r="FC206" s="1742">
        <v>366.81820000000005</v>
      </c>
      <c r="FD206" s="1742">
        <v>330.60680000000002</v>
      </c>
      <c r="FE206" s="1742">
        <v>311.02420000000006</v>
      </c>
      <c r="FF206" s="1742">
        <v>610.88959999999997</v>
      </c>
      <c r="FG206" s="1742">
        <v>585.39940000000001</v>
      </c>
      <c r="FH206" s="1742">
        <v>650.27359999999999</v>
      </c>
      <c r="FI206" s="1742">
        <v>558.48700000000008</v>
      </c>
      <c r="FJ206" s="1742">
        <v>540.43600000000004</v>
      </c>
      <c r="FK206" s="1742">
        <v>569.20820000000003</v>
      </c>
      <c r="FL206" s="1742">
        <v>575.44400000000007</v>
      </c>
      <c r="FM206" s="1742">
        <v>515.38340000000005</v>
      </c>
      <c r="FN206" s="1742">
        <v>633.64480000000015</v>
      </c>
      <c r="FO206" s="1742">
        <v>605.96659999999997</v>
      </c>
      <c r="FP206" s="1742">
        <v>624.34580000000005</v>
      </c>
      <c r="FQ206" s="1742">
        <v>710.22480000000007</v>
      </c>
      <c r="FR206" s="1742">
        <v>641.41219999999998</v>
      </c>
      <c r="FS206" s="1742">
        <v>659.02560000000005</v>
      </c>
      <c r="FT206" s="1742">
        <v>237.61680000000001</v>
      </c>
      <c r="FU206" s="1742">
        <v>213.76760000000002</v>
      </c>
      <c r="FV206" s="1742">
        <v>219.23760000000001</v>
      </c>
      <c r="FW206" s="1742">
        <v>235.8664</v>
      </c>
      <c r="FX206" s="1742">
        <v>232.47500000000002</v>
      </c>
      <c r="FY206" s="1742">
        <v>284.11180000000002</v>
      </c>
      <c r="FZ206" s="1742">
        <v>279.18880000000001</v>
      </c>
      <c r="GA206" s="1742">
        <v>305.88240000000008</v>
      </c>
      <c r="GB206" s="1742">
        <v>288.92540000000002</v>
      </c>
      <c r="GC206" s="1742" t="s">
        <v>2861</v>
      </c>
      <c r="GD206" s="1742">
        <v>330.16920000000005</v>
      </c>
      <c r="GE206" s="1742" t="s">
        <v>2861</v>
      </c>
      <c r="GF206" s="1742" t="s">
        <v>2861</v>
      </c>
      <c r="GG206" s="1742">
        <v>155.89500000000001</v>
      </c>
      <c r="GH206" s="1742">
        <v>170.44520000000003</v>
      </c>
      <c r="GI206" s="1742">
        <v>234.00660000000002</v>
      </c>
      <c r="GJ206" s="1742">
        <v>183.792</v>
      </c>
      <c r="GK206" s="1742">
        <v>108.19660000000002</v>
      </c>
      <c r="GL206" s="1742">
        <v>161.4744</v>
      </c>
      <c r="GM206" s="1742">
        <v>176.46220000000002</v>
      </c>
      <c r="GN206" s="1742">
        <v>68.046800000000005</v>
      </c>
      <c r="GO206" s="1742">
        <v>99.882199999999997</v>
      </c>
      <c r="GP206" s="1742">
        <v>133.13980000000001</v>
      </c>
      <c r="GQ206" s="1742">
        <v>0</v>
      </c>
      <c r="GR206" s="1742">
        <v>142.98580000000001</v>
      </c>
      <c r="GS206" s="1742">
        <v>139.92260000000002</v>
      </c>
      <c r="GT206" s="1742">
        <v>227.88020000000003</v>
      </c>
      <c r="GU206" s="1742">
        <v>241.77400000000003</v>
      </c>
      <c r="GV206" s="1742">
        <v>203.04640000000001</v>
      </c>
      <c r="GW206" s="1742" t="s">
        <v>2861</v>
      </c>
      <c r="GX206" s="1742">
        <v>248.88500000000002</v>
      </c>
      <c r="GY206" s="1742" t="s">
        <v>2861</v>
      </c>
      <c r="GZ206" s="1742" t="s">
        <v>2861</v>
      </c>
      <c r="HA206" s="1742" t="s">
        <v>2861</v>
      </c>
      <c r="HB206" s="1742" t="s">
        <v>2861</v>
      </c>
      <c r="HC206" s="1744" t="s">
        <v>2861</v>
      </c>
      <c r="HD206" s="1745" t="s">
        <v>4885</v>
      </c>
      <c r="HE206" s="1746" t="s">
        <v>4721</v>
      </c>
      <c r="HF206" s="1747">
        <v>453</v>
      </c>
    </row>
    <row r="207" spans="2:214" ht="12.95" hidden="1" customHeight="1">
      <c r="B207" s="1738">
        <v>454</v>
      </c>
      <c r="C207" s="1739" t="s">
        <v>4721</v>
      </c>
      <c r="D207" s="1740" t="s">
        <v>4886</v>
      </c>
      <c r="E207" s="1748">
        <v>2287.0036</v>
      </c>
      <c r="F207" s="1743">
        <v>2409.0940000000001</v>
      </c>
      <c r="G207" s="1743">
        <v>2496.8328000000001</v>
      </c>
      <c r="H207" s="1743">
        <v>2310.0870000000004</v>
      </c>
      <c r="I207" s="1743">
        <v>2397.7164000000002</v>
      </c>
      <c r="J207" s="1743">
        <v>2345.3138000000004</v>
      </c>
      <c r="K207" s="1743">
        <v>2277.1576000000005</v>
      </c>
      <c r="L207" s="1743">
        <v>2421.6750000000002</v>
      </c>
      <c r="M207" s="1743">
        <v>2295.5368000000003</v>
      </c>
      <c r="N207" s="1743">
        <v>2521.5572000000002</v>
      </c>
      <c r="O207" s="1743">
        <v>2193.1384000000003</v>
      </c>
      <c r="P207" s="1743">
        <v>2157.5834000000004</v>
      </c>
      <c r="Q207" s="1743">
        <v>2174.4310000000005</v>
      </c>
      <c r="R207" s="1743">
        <v>2110.2132000000001</v>
      </c>
      <c r="S207" s="1743">
        <v>2212.174</v>
      </c>
      <c r="T207" s="1743">
        <v>2247.0726000000004</v>
      </c>
      <c r="U207" s="1743">
        <v>2261.8416000000002</v>
      </c>
      <c r="V207" s="1743">
        <v>2230.2250000000004</v>
      </c>
      <c r="W207" s="1743">
        <v>1909.6830000000002</v>
      </c>
      <c r="X207" s="1743">
        <v>2050.8090000000002</v>
      </c>
      <c r="Y207" s="1742">
        <v>1689.6830000000002</v>
      </c>
      <c r="Z207" s="1742">
        <v>1696.1376000000002</v>
      </c>
      <c r="AA207" s="1742">
        <v>1669.1158000000003</v>
      </c>
      <c r="AB207" s="1742">
        <v>1789.3464000000001</v>
      </c>
      <c r="AC207" s="1742">
        <v>1598.0058000000001</v>
      </c>
      <c r="AD207" s="1742">
        <v>1548.557</v>
      </c>
      <c r="AE207" s="1742">
        <v>1521.9728000000002</v>
      </c>
      <c r="AF207" s="1742">
        <v>1690.777</v>
      </c>
      <c r="AG207" s="1742">
        <v>1613.8688000000002</v>
      </c>
      <c r="AH207" s="1742">
        <v>1456.8798000000002</v>
      </c>
      <c r="AI207" s="1742">
        <v>1505.8910000000001</v>
      </c>
      <c r="AJ207" s="1742">
        <v>1486.4178000000002</v>
      </c>
      <c r="AK207" s="1742">
        <v>1504.6876000000002</v>
      </c>
      <c r="AL207" s="1742">
        <v>1609.8210000000001</v>
      </c>
      <c r="AM207" s="1742">
        <v>1561.0286000000003</v>
      </c>
      <c r="AN207" s="1742">
        <v>1510.9234000000001</v>
      </c>
      <c r="AO207" s="1742">
        <v>1413.3386000000003</v>
      </c>
      <c r="AP207" s="1742">
        <v>1382.0502000000001</v>
      </c>
      <c r="AQ207" s="1742">
        <v>1378.3306000000002</v>
      </c>
      <c r="AR207" s="1742">
        <v>1442.7672</v>
      </c>
      <c r="AS207" s="1742">
        <v>1396.2722000000001</v>
      </c>
      <c r="AT207" s="1742">
        <v>1401.961</v>
      </c>
      <c r="AU207" s="1742">
        <v>1372.0948000000001</v>
      </c>
      <c r="AV207" s="1742">
        <v>1331.8356000000001</v>
      </c>
      <c r="AW207" s="1742">
        <v>1446.268</v>
      </c>
      <c r="AX207" s="1742">
        <v>1366.2966000000001</v>
      </c>
      <c r="AY207" s="1742">
        <v>1329.1006000000002</v>
      </c>
      <c r="AZ207" s="1742">
        <v>1283.3714</v>
      </c>
      <c r="BA207" s="1742">
        <v>1298.3592000000001</v>
      </c>
      <c r="BB207" s="1742">
        <v>1304.2668000000001</v>
      </c>
      <c r="BC207" s="1742">
        <v>1319.364</v>
      </c>
      <c r="BD207" s="1742">
        <v>1266.1956000000002</v>
      </c>
      <c r="BE207" s="1742">
        <v>1302.1882000000001</v>
      </c>
      <c r="BF207" s="1742">
        <v>1324.0682000000002</v>
      </c>
      <c r="BG207" s="1742">
        <v>1349.0114000000001</v>
      </c>
      <c r="BH207" s="1742">
        <v>1243.9874</v>
      </c>
      <c r="BI207" s="1742">
        <v>1263.5700000000002</v>
      </c>
      <c r="BJ207" s="1742">
        <v>1249.5668000000001</v>
      </c>
      <c r="BK207" s="1742">
        <v>1266.4143999999999</v>
      </c>
      <c r="BL207" s="1742">
        <v>1238.4080000000001</v>
      </c>
      <c r="BM207" s="1742">
        <v>1245.1908000000001</v>
      </c>
      <c r="BN207" s="1742">
        <v>1262.5853999999999</v>
      </c>
      <c r="BO207" s="1742">
        <v>1253.5052000000001</v>
      </c>
      <c r="BP207" s="1742">
        <v>1261.8196000000003</v>
      </c>
      <c r="BQ207" s="1742">
        <v>1240.2678000000001</v>
      </c>
      <c r="BR207" s="1742">
        <v>1280.8552</v>
      </c>
      <c r="BS207" s="1742">
        <v>1274.7288000000001</v>
      </c>
      <c r="BT207" s="1742">
        <v>1211.1674</v>
      </c>
      <c r="BU207" s="1742">
        <v>1213.2460000000001</v>
      </c>
      <c r="BV207" s="1742" t="s">
        <v>2861</v>
      </c>
      <c r="BW207" s="1742">
        <v>1208.6512</v>
      </c>
      <c r="BX207" s="1742">
        <v>1221.6698000000001</v>
      </c>
      <c r="BY207" s="1742">
        <v>1195.4138</v>
      </c>
      <c r="BZ207" s="1742">
        <v>1160.8434</v>
      </c>
      <c r="CA207" s="1742">
        <v>1242.6746000000003</v>
      </c>
      <c r="CB207" s="1742">
        <v>1207.6666000000002</v>
      </c>
      <c r="CC207" s="1742">
        <v>1152.9666000000002</v>
      </c>
      <c r="CD207" s="1742">
        <v>1221.5604000000001</v>
      </c>
      <c r="CE207" s="1742">
        <v>1237.2046000000003</v>
      </c>
      <c r="CF207" s="1742">
        <v>1293.2174</v>
      </c>
      <c r="CG207" s="1742" t="s">
        <v>2861</v>
      </c>
      <c r="CH207" s="1742">
        <v>1055.4911999999999</v>
      </c>
      <c r="CI207" s="1742">
        <v>1044.0042000000001</v>
      </c>
      <c r="CJ207" s="1742">
        <v>1074.1986000000002</v>
      </c>
      <c r="CK207" s="1742">
        <v>1024.3122000000001</v>
      </c>
      <c r="CL207" s="1742">
        <v>1002.4322000000001</v>
      </c>
      <c r="CM207" s="1742">
        <v>1068.4004000000002</v>
      </c>
      <c r="CN207" s="1742">
        <v>1101.0016000000001</v>
      </c>
      <c r="CO207" s="1742">
        <v>946.74760000000003</v>
      </c>
      <c r="CP207" s="1742">
        <v>930.55640000000005</v>
      </c>
      <c r="CQ207" s="1742">
        <v>895.65780000000007</v>
      </c>
      <c r="CR207" s="1742">
        <v>1141.8078</v>
      </c>
      <c r="CS207" s="1742">
        <v>1161.1716000000001</v>
      </c>
      <c r="CT207" s="1742">
        <v>1117.7398000000001</v>
      </c>
      <c r="CU207" s="1742">
        <v>1162.8126000000002</v>
      </c>
      <c r="CV207" s="1742">
        <v>1104.94</v>
      </c>
      <c r="CW207" s="1742">
        <v>1154.9358000000002</v>
      </c>
      <c r="CX207" s="1742">
        <v>1028.4694000000002</v>
      </c>
      <c r="CY207" s="1742">
        <v>1068.6192000000001</v>
      </c>
      <c r="CZ207" s="1742">
        <v>934.71360000000004</v>
      </c>
      <c r="DA207" s="1742">
        <v>921.5856</v>
      </c>
      <c r="DB207" s="1742">
        <v>961.73540000000014</v>
      </c>
      <c r="DC207" s="1742">
        <v>974.64460000000008</v>
      </c>
      <c r="DD207" s="1742">
        <v>1043.8948</v>
      </c>
      <c r="DE207" s="1742">
        <v>1073.7610000000002</v>
      </c>
      <c r="DF207" s="1742">
        <v>1017.0918000000001</v>
      </c>
      <c r="DG207" s="1742">
        <v>1096.9538000000002</v>
      </c>
      <c r="DH207" s="1742">
        <v>931.10340000000008</v>
      </c>
      <c r="DI207" s="1742">
        <v>993.35200000000009</v>
      </c>
      <c r="DJ207" s="1742">
        <v>958.4534000000001</v>
      </c>
      <c r="DK207" s="1742">
        <v>904.08160000000009</v>
      </c>
      <c r="DL207" s="1742">
        <v>909.0046000000001</v>
      </c>
      <c r="DM207" s="1742">
        <v>939.19900000000007</v>
      </c>
      <c r="DN207" s="1742">
        <v>872.13680000000011</v>
      </c>
      <c r="DO207" s="1742">
        <v>969.83100000000002</v>
      </c>
      <c r="DP207" s="1742">
        <v>832.20580000000007</v>
      </c>
      <c r="DQ207" s="1742">
        <v>901.23720000000003</v>
      </c>
      <c r="DR207" s="1742">
        <v>864.91640000000007</v>
      </c>
      <c r="DS207" s="1742">
        <v>838.98860000000002</v>
      </c>
      <c r="DT207" s="1742">
        <v>828.59559999999999</v>
      </c>
      <c r="DU207" s="1742">
        <v>838.22280000000012</v>
      </c>
      <c r="DV207" s="1742">
        <v>831.98700000000008</v>
      </c>
      <c r="DW207" s="1742">
        <v>822.03160000000003</v>
      </c>
      <c r="DX207" s="1742">
        <v>802.23019999999997</v>
      </c>
      <c r="DY207" s="1742">
        <v>809.45060000000001</v>
      </c>
      <c r="DZ207" s="1742">
        <v>811.20100000000002</v>
      </c>
      <c r="EA207" s="1742">
        <v>793.04060000000004</v>
      </c>
      <c r="EB207" s="1742">
        <v>767.33159999999998</v>
      </c>
      <c r="EC207" s="1742">
        <v>784.72620000000006</v>
      </c>
      <c r="ED207" s="1742">
        <v>712.30340000000012</v>
      </c>
      <c r="EE207" s="1742">
        <v>810.8728000000001</v>
      </c>
      <c r="EF207" s="1742">
        <v>741.84140000000014</v>
      </c>
      <c r="EG207" s="1742">
        <v>781.55360000000007</v>
      </c>
      <c r="EH207" s="1742">
        <v>835.05020000000002</v>
      </c>
      <c r="EI207" s="1742">
        <v>864.91640000000007</v>
      </c>
      <c r="EJ207" s="1742">
        <v>860.21220000000005</v>
      </c>
      <c r="EK207" s="1742">
        <v>910.86440000000005</v>
      </c>
      <c r="EL207" s="1742">
        <v>1005.4954000000001</v>
      </c>
      <c r="EM207" s="1742">
        <v>771.05119999999999</v>
      </c>
      <c r="EN207" s="1742">
        <v>668.76220000000001</v>
      </c>
      <c r="EO207" s="1742">
        <v>718.21100000000001</v>
      </c>
      <c r="EP207" s="1742">
        <v>650.38300000000004</v>
      </c>
      <c r="EQ207" s="1742">
        <v>642.28740000000005</v>
      </c>
      <c r="ER207" s="1742">
        <v>511.22620000000006</v>
      </c>
      <c r="ES207" s="1742">
        <v>562.42540000000008</v>
      </c>
      <c r="ET207" s="1742">
        <v>615.04680000000008</v>
      </c>
      <c r="EU207" s="1742">
        <v>658.58800000000008</v>
      </c>
      <c r="EV207" s="1742">
        <v>684.84400000000005</v>
      </c>
      <c r="EW207" s="1742">
        <v>521.29100000000005</v>
      </c>
      <c r="EX207" s="1742">
        <v>606.62300000000005</v>
      </c>
      <c r="EY207" s="1742">
        <v>569.0988000000001</v>
      </c>
      <c r="EZ207" s="1742">
        <v>421.84640000000007</v>
      </c>
      <c r="FA207" s="1742">
        <v>352.81500000000005</v>
      </c>
      <c r="FB207" s="1742">
        <v>410.25000000000006</v>
      </c>
      <c r="FC207" s="1742">
        <v>491.4248</v>
      </c>
      <c r="FD207" s="1742">
        <v>455.21340000000004</v>
      </c>
      <c r="FE207" s="1742">
        <v>435.52140000000009</v>
      </c>
      <c r="FF207" s="1742">
        <v>735.38680000000011</v>
      </c>
      <c r="FG207" s="1742">
        <v>709.89660000000003</v>
      </c>
      <c r="FH207" s="1742">
        <v>774.77080000000012</v>
      </c>
      <c r="FI207" s="1742">
        <v>682.98419999999999</v>
      </c>
      <c r="FJ207" s="1742">
        <v>665.04259999999999</v>
      </c>
      <c r="FK207" s="1742">
        <v>693.70540000000005</v>
      </c>
      <c r="FL207" s="1742">
        <v>699.94119999999998</v>
      </c>
      <c r="FM207" s="1742">
        <v>639.88060000000007</v>
      </c>
      <c r="FN207" s="1742">
        <v>758.2514000000001</v>
      </c>
      <c r="FO207" s="1742">
        <v>730.57320000000004</v>
      </c>
      <c r="FP207" s="1742">
        <v>748.95240000000013</v>
      </c>
      <c r="FQ207" s="1742">
        <v>834.72200000000009</v>
      </c>
      <c r="FR207" s="1742">
        <v>766.01880000000006</v>
      </c>
      <c r="FS207" s="1742">
        <v>783.52280000000007</v>
      </c>
      <c r="FT207" s="1742">
        <v>286.84680000000003</v>
      </c>
      <c r="FU207" s="1742">
        <v>331.9196</v>
      </c>
      <c r="FV207" s="1742">
        <v>259.38740000000001</v>
      </c>
      <c r="FW207" s="1742">
        <v>308.39859999999999</v>
      </c>
      <c r="FX207" s="1742">
        <v>272.62479999999999</v>
      </c>
      <c r="FY207" s="1742">
        <v>333.67</v>
      </c>
      <c r="FZ207" s="1742">
        <v>328.74700000000001</v>
      </c>
      <c r="GA207" s="1742">
        <v>355.44060000000002</v>
      </c>
      <c r="GB207" s="1742">
        <v>338.48360000000002</v>
      </c>
      <c r="GC207" s="1742" t="s">
        <v>2861</v>
      </c>
      <c r="GD207" s="1742">
        <v>379.72740000000005</v>
      </c>
      <c r="GE207" s="1742" t="s">
        <v>2861</v>
      </c>
      <c r="GF207" s="1742" t="s">
        <v>2861</v>
      </c>
      <c r="GG207" s="1742">
        <v>201.18660000000003</v>
      </c>
      <c r="GH207" s="1742">
        <v>171.53920000000002</v>
      </c>
      <c r="GI207" s="1742">
        <v>267.26420000000002</v>
      </c>
      <c r="GJ207" s="1742">
        <v>135.54660000000001</v>
      </c>
      <c r="GK207" s="1742">
        <v>240.57060000000001</v>
      </c>
      <c r="GL207" s="1742">
        <v>293.84840000000003</v>
      </c>
      <c r="GM207" s="1742">
        <v>296.58340000000004</v>
      </c>
      <c r="GN207" s="1742">
        <v>200.42080000000001</v>
      </c>
      <c r="GO207" s="1742">
        <v>66.734000000000009</v>
      </c>
      <c r="GP207" s="1742">
        <v>68.265600000000006</v>
      </c>
      <c r="GQ207" s="1742">
        <v>142.22</v>
      </c>
      <c r="GR207" s="1742">
        <v>0</v>
      </c>
      <c r="GS207" s="1742">
        <v>100.86680000000001</v>
      </c>
      <c r="GT207" s="1742">
        <v>159.17700000000002</v>
      </c>
      <c r="GU207" s="1742">
        <v>178.65020000000001</v>
      </c>
      <c r="GV207" s="1742">
        <v>105.89920000000001</v>
      </c>
      <c r="GW207" s="1742" t="s">
        <v>2861</v>
      </c>
      <c r="GX207" s="1742">
        <v>180.18180000000001</v>
      </c>
      <c r="GY207" s="1742" t="s">
        <v>2861</v>
      </c>
      <c r="GZ207" s="1742" t="s">
        <v>2861</v>
      </c>
      <c r="HA207" s="1742" t="s">
        <v>2861</v>
      </c>
      <c r="HB207" s="1742" t="s">
        <v>2861</v>
      </c>
      <c r="HC207" s="1744" t="s">
        <v>2861</v>
      </c>
      <c r="HD207" s="1745" t="s">
        <v>4886</v>
      </c>
      <c r="HE207" s="1746" t="s">
        <v>4721</v>
      </c>
      <c r="HF207" s="1747">
        <v>454</v>
      </c>
    </row>
    <row r="208" spans="2:214" ht="12.95" hidden="1" customHeight="1">
      <c r="B208" s="1738">
        <v>455</v>
      </c>
      <c r="C208" s="1739" t="s">
        <v>4721</v>
      </c>
      <c r="D208" s="1740" t="s">
        <v>4887</v>
      </c>
      <c r="E208" s="1748">
        <v>2207.3604000000005</v>
      </c>
      <c r="F208" s="1743">
        <v>2329.4508000000005</v>
      </c>
      <c r="G208" s="1743">
        <v>2417.1896000000006</v>
      </c>
      <c r="H208" s="1743">
        <v>2230.4438</v>
      </c>
      <c r="I208" s="1743">
        <v>2318.0732000000003</v>
      </c>
      <c r="J208" s="1743">
        <v>2265.6706000000004</v>
      </c>
      <c r="K208" s="1743">
        <v>2197.5144</v>
      </c>
      <c r="L208" s="1743">
        <v>2342.0318000000002</v>
      </c>
      <c r="M208" s="1743">
        <v>2215.8936000000003</v>
      </c>
      <c r="N208" s="1743">
        <v>2441.9140000000002</v>
      </c>
      <c r="O208" s="1743">
        <v>2113.4952000000003</v>
      </c>
      <c r="P208" s="1743">
        <v>2077.9402</v>
      </c>
      <c r="Q208" s="1743">
        <v>2094.7878000000001</v>
      </c>
      <c r="R208" s="1743">
        <v>2030.5700000000002</v>
      </c>
      <c r="S208" s="1743">
        <v>2132.5308000000005</v>
      </c>
      <c r="T208" s="1743">
        <v>2167.4294</v>
      </c>
      <c r="U208" s="1743">
        <v>2182.1984000000002</v>
      </c>
      <c r="V208" s="1743">
        <v>2150.5818000000004</v>
      </c>
      <c r="W208" s="1743">
        <v>1830.0398000000002</v>
      </c>
      <c r="X208" s="1743">
        <v>1971.1658000000002</v>
      </c>
      <c r="Y208" s="1742">
        <v>1610.0398000000002</v>
      </c>
      <c r="Z208" s="1742">
        <v>1616.6038000000001</v>
      </c>
      <c r="AA208" s="1742">
        <v>1589.5820000000001</v>
      </c>
      <c r="AB208" s="1742">
        <v>1709.7032000000002</v>
      </c>
      <c r="AC208" s="1742">
        <v>1518.4720000000002</v>
      </c>
      <c r="AD208" s="1742">
        <v>1469.0232000000001</v>
      </c>
      <c r="AE208" s="1742">
        <v>1442.3296000000003</v>
      </c>
      <c r="AF208" s="1742">
        <v>1611.2432000000001</v>
      </c>
      <c r="AG208" s="1742">
        <v>1534.335</v>
      </c>
      <c r="AH208" s="1742">
        <v>1377.2366000000002</v>
      </c>
      <c r="AI208" s="1742">
        <v>1426.2478000000001</v>
      </c>
      <c r="AJ208" s="1742">
        <v>1406.884</v>
      </c>
      <c r="AK208" s="1742">
        <v>1425.0444</v>
      </c>
      <c r="AL208" s="1742">
        <v>1530.2872</v>
      </c>
      <c r="AM208" s="1742">
        <v>1481.4948000000002</v>
      </c>
      <c r="AN208" s="1742">
        <v>1431.2802000000001</v>
      </c>
      <c r="AO208" s="1742">
        <v>1333.6954000000001</v>
      </c>
      <c r="AP208" s="1742">
        <v>1302.4070000000002</v>
      </c>
      <c r="AQ208" s="1742">
        <v>1298.6874</v>
      </c>
      <c r="AR208" s="1742">
        <v>1363.124</v>
      </c>
      <c r="AS208" s="1742">
        <v>1316.7384</v>
      </c>
      <c r="AT208" s="1742">
        <v>1322.3178000000003</v>
      </c>
      <c r="AU208" s="1742">
        <v>1292.5610000000001</v>
      </c>
      <c r="AV208" s="1742">
        <v>1252.1923999999999</v>
      </c>
      <c r="AW208" s="1742">
        <v>1366.6248000000001</v>
      </c>
      <c r="AX208" s="1742">
        <v>1286.6533999999999</v>
      </c>
      <c r="AY208" s="1742">
        <v>1249.4574</v>
      </c>
      <c r="AZ208" s="1742">
        <v>1203.8376000000003</v>
      </c>
      <c r="BA208" s="1742">
        <v>1218.8253999999999</v>
      </c>
      <c r="BB208" s="1742">
        <v>1224.6236000000001</v>
      </c>
      <c r="BC208" s="1742">
        <v>1239.7208000000001</v>
      </c>
      <c r="BD208" s="1742">
        <v>1186.6618000000001</v>
      </c>
      <c r="BE208" s="1742">
        <v>1222.5450000000001</v>
      </c>
      <c r="BF208" s="1742">
        <v>1244.5344</v>
      </c>
      <c r="BG208" s="1742">
        <v>1269.3682000000001</v>
      </c>
      <c r="BH208" s="1742">
        <v>1164.3442</v>
      </c>
      <c r="BI208" s="1742">
        <v>1184.0362</v>
      </c>
      <c r="BJ208" s="1742">
        <v>1169.9236000000001</v>
      </c>
      <c r="BK208" s="1742">
        <v>1186.8806000000002</v>
      </c>
      <c r="BL208" s="1742">
        <v>1158.7648000000002</v>
      </c>
      <c r="BM208" s="1742">
        <v>1165.5476000000001</v>
      </c>
      <c r="BN208" s="1742">
        <v>1183.0516000000002</v>
      </c>
      <c r="BO208" s="1742">
        <v>1173.8620000000001</v>
      </c>
      <c r="BP208" s="1742">
        <v>1182.2858000000001</v>
      </c>
      <c r="BQ208" s="1742">
        <v>1160.7340000000002</v>
      </c>
      <c r="BR208" s="1742">
        <v>1201.3214</v>
      </c>
      <c r="BS208" s="1742">
        <v>1195.0856000000001</v>
      </c>
      <c r="BT208" s="1742">
        <v>1131.5242000000001</v>
      </c>
      <c r="BU208" s="1742">
        <v>1133.6028000000001</v>
      </c>
      <c r="BV208" s="1742" t="s">
        <v>2861</v>
      </c>
      <c r="BW208" s="1742">
        <v>1129.008</v>
      </c>
      <c r="BX208" s="1742">
        <v>1142.1360000000002</v>
      </c>
      <c r="BY208" s="1742">
        <v>1115.8800000000001</v>
      </c>
      <c r="BZ208" s="1742">
        <v>1081.3096</v>
      </c>
      <c r="CA208" s="1742">
        <v>1163.1408000000001</v>
      </c>
      <c r="CB208" s="1742">
        <v>1128.0234</v>
      </c>
      <c r="CC208" s="1742">
        <v>1073.4328</v>
      </c>
      <c r="CD208" s="1742">
        <v>1142.0266000000001</v>
      </c>
      <c r="CE208" s="1742">
        <v>1157.5614</v>
      </c>
      <c r="CF208" s="1742">
        <v>1213.5742</v>
      </c>
      <c r="CG208" s="1742" t="s">
        <v>2861</v>
      </c>
      <c r="CH208" s="1742">
        <v>975.95740000000012</v>
      </c>
      <c r="CI208" s="1742">
        <v>964.3610000000001</v>
      </c>
      <c r="CJ208" s="1742">
        <v>994.55540000000008</v>
      </c>
      <c r="CK208" s="1742">
        <v>944.77840000000015</v>
      </c>
      <c r="CL208" s="1742">
        <v>922.7890000000001</v>
      </c>
      <c r="CM208" s="1742">
        <v>988.75720000000001</v>
      </c>
      <c r="CN208" s="1742">
        <v>1021.3584000000001</v>
      </c>
      <c r="CO208" s="1742">
        <v>867.10440000000006</v>
      </c>
      <c r="CP208" s="1742">
        <v>850.91319999999996</v>
      </c>
      <c r="CQ208" s="1742">
        <v>816.12400000000002</v>
      </c>
      <c r="CR208" s="1742">
        <v>1062.1646000000001</v>
      </c>
      <c r="CS208" s="1742">
        <v>1081.5284000000001</v>
      </c>
      <c r="CT208" s="1742">
        <v>1038.2060000000001</v>
      </c>
      <c r="CU208" s="1742">
        <v>1083.2788</v>
      </c>
      <c r="CV208" s="1742">
        <v>1025.4062000000001</v>
      </c>
      <c r="CW208" s="1742">
        <v>1075.402</v>
      </c>
      <c r="CX208" s="1742">
        <v>948.82619999999997</v>
      </c>
      <c r="CY208" s="1742">
        <v>989.08540000000005</v>
      </c>
      <c r="CZ208" s="1742">
        <v>855.17980000000011</v>
      </c>
      <c r="DA208" s="1742">
        <v>841.94240000000013</v>
      </c>
      <c r="DB208" s="1742">
        <v>882.09220000000005</v>
      </c>
      <c r="DC208" s="1742">
        <v>895.11080000000015</v>
      </c>
      <c r="DD208" s="1742">
        <v>964.3610000000001</v>
      </c>
      <c r="DE208" s="1742">
        <v>994.1178000000001</v>
      </c>
      <c r="DF208" s="1742">
        <v>937.55800000000011</v>
      </c>
      <c r="DG208" s="1742">
        <v>1017.3106</v>
      </c>
      <c r="DH208" s="1742">
        <v>851.46019999999999</v>
      </c>
      <c r="DI208" s="1742">
        <v>913.70880000000011</v>
      </c>
      <c r="DJ208" s="1742">
        <v>878.91960000000006</v>
      </c>
      <c r="DK208" s="1742">
        <v>824.43840000000012</v>
      </c>
      <c r="DL208" s="1742">
        <v>829.36140000000012</v>
      </c>
      <c r="DM208" s="1742">
        <v>859.66520000000003</v>
      </c>
      <c r="DN208" s="1742">
        <v>792.60300000000007</v>
      </c>
      <c r="DO208" s="1742">
        <v>890.29719999999998</v>
      </c>
      <c r="DP208" s="1742">
        <v>752.67200000000003</v>
      </c>
      <c r="DQ208" s="1742">
        <v>821.7034000000001</v>
      </c>
      <c r="DR208" s="1742">
        <v>785.27319999999997</v>
      </c>
      <c r="DS208" s="1742">
        <v>759.45480000000009</v>
      </c>
      <c r="DT208" s="1742">
        <v>749.06180000000006</v>
      </c>
      <c r="DU208" s="1742">
        <v>758.57960000000003</v>
      </c>
      <c r="DV208" s="1742">
        <v>752.3438000000001</v>
      </c>
      <c r="DW208" s="1742">
        <v>742.38840000000005</v>
      </c>
      <c r="DX208" s="1742">
        <v>722.69640000000004</v>
      </c>
      <c r="DY208" s="1742">
        <v>729.80740000000003</v>
      </c>
      <c r="DZ208" s="1742">
        <v>731.55780000000016</v>
      </c>
      <c r="EA208" s="1742">
        <v>713.50680000000011</v>
      </c>
      <c r="EB208" s="1742">
        <v>687.68840000000012</v>
      </c>
      <c r="EC208" s="1742">
        <v>705.08300000000008</v>
      </c>
      <c r="ED208" s="1742">
        <v>632.66020000000003</v>
      </c>
      <c r="EE208" s="1742">
        <v>731.33900000000006</v>
      </c>
      <c r="EF208" s="1742">
        <v>662.30759999999998</v>
      </c>
      <c r="EG208" s="1742">
        <v>701.9104000000001</v>
      </c>
      <c r="EH208" s="1742">
        <v>755.40700000000004</v>
      </c>
      <c r="EI208" s="1742">
        <v>785.27319999999997</v>
      </c>
      <c r="EJ208" s="1742">
        <v>780.67840000000012</v>
      </c>
      <c r="EK208" s="1742">
        <v>831.22120000000007</v>
      </c>
      <c r="EL208" s="1742">
        <v>925.85220000000004</v>
      </c>
      <c r="EM208" s="1742">
        <v>691.40800000000002</v>
      </c>
      <c r="EN208" s="1742">
        <v>589.11900000000003</v>
      </c>
      <c r="EO208" s="1742">
        <v>638.56780000000015</v>
      </c>
      <c r="EP208" s="1742">
        <v>570.8492</v>
      </c>
      <c r="EQ208" s="1742">
        <v>562.75360000000001</v>
      </c>
      <c r="ER208" s="1742">
        <v>431.58300000000003</v>
      </c>
      <c r="ES208" s="1742">
        <v>482.78220000000005</v>
      </c>
      <c r="ET208" s="1742">
        <v>535.40359999999998</v>
      </c>
      <c r="EU208" s="1742">
        <v>579.05420000000004</v>
      </c>
      <c r="EV208" s="1742">
        <v>605.31020000000001</v>
      </c>
      <c r="EW208" s="1742">
        <v>441.64780000000002</v>
      </c>
      <c r="EX208" s="1742">
        <v>526.97980000000007</v>
      </c>
      <c r="EY208" s="1742">
        <v>489.56500000000005</v>
      </c>
      <c r="EZ208" s="1742">
        <v>342.20320000000004</v>
      </c>
      <c r="FA208" s="1742">
        <v>273.28120000000001</v>
      </c>
      <c r="FB208" s="1742">
        <v>330.71620000000001</v>
      </c>
      <c r="FC208" s="1742">
        <v>411.78160000000003</v>
      </c>
      <c r="FD208" s="1742">
        <v>375.57020000000006</v>
      </c>
      <c r="FE208" s="1742">
        <v>355.98759999999999</v>
      </c>
      <c r="FF208" s="1742">
        <v>655.85300000000007</v>
      </c>
      <c r="FG208" s="1742">
        <v>630.25340000000006</v>
      </c>
      <c r="FH208" s="1742">
        <v>695.12760000000003</v>
      </c>
      <c r="FI208" s="1742">
        <v>603.34100000000001</v>
      </c>
      <c r="FJ208" s="1742">
        <v>585.39940000000001</v>
      </c>
      <c r="FK208" s="1742">
        <v>614.06219999999996</v>
      </c>
      <c r="FL208" s="1742">
        <v>620.40740000000005</v>
      </c>
      <c r="FM208" s="1742">
        <v>560.23740000000009</v>
      </c>
      <c r="FN208" s="1742">
        <v>678.60820000000001</v>
      </c>
      <c r="FO208" s="1742">
        <v>650.93000000000006</v>
      </c>
      <c r="FP208" s="1742">
        <v>669.30920000000003</v>
      </c>
      <c r="FQ208" s="1742">
        <v>755.18820000000005</v>
      </c>
      <c r="FR208" s="1742">
        <v>686.37560000000008</v>
      </c>
      <c r="FS208" s="1742">
        <v>703.98900000000003</v>
      </c>
      <c r="FT208" s="1742">
        <v>207.20360000000002</v>
      </c>
      <c r="FU208" s="1742">
        <v>252.38580000000002</v>
      </c>
      <c r="FV208" s="1742">
        <v>179.74420000000003</v>
      </c>
      <c r="FW208" s="1742">
        <v>228.8648</v>
      </c>
      <c r="FX208" s="1742">
        <v>192.98160000000001</v>
      </c>
      <c r="FY208" s="1742">
        <v>254.02680000000001</v>
      </c>
      <c r="FZ208" s="1742">
        <v>249.21320000000003</v>
      </c>
      <c r="GA208" s="1742">
        <v>275.79740000000004</v>
      </c>
      <c r="GB208" s="1742">
        <v>258.84039999999999</v>
      </c>
      <c r="GC208" s="1742" t="s">
        <v>2861</v>
      </c>
      <c r="GD208" s="1742">
        <v>300.08420000000001</v>
      </c>
      <c r="GE208" s="1742" t="s">
        <v>2861</v>
      </c>
      <c r="GF208" s="1742" t="s">
        <v>2861</v>
      </c>
      <c r="GG208" s="1742">
        <v>121.54340000000001</v>
      </c>
      <c r="GH208" s="1742">
        <v>92.005399999999995</v>
      </c>
      <c r="GI208" s="1742">
        <v>187.62100000000001</v>
      </c>
      <c r="GJ208" s="1742">
        <v>56.012800000000006</v>
      </c>
      <c r="GK208" s="1742">
        <v>240.2424</v>
      </c>
      <c r="GL208" s="1742">
        <v>279.95460000000003</v>
      </c>
      <c r="GM208" s="1742">
        <v>217.04960000000003</v>
      </c>
      <c r="GN208" s="1742">
        <v>200.09260000000003</v>
      </c>
      <c r="GO208" s="1742">
        <v>70.672399999999996</v>
      </c>
      <c r="GP208" s="1742">
        <v>59.9512</v>
      </c>
      <c r="GQ208" s="1742">
        <v>141.89179999999999</v>
      </c>
      <c r="GR208" s="1742">
        <v>100.86680000000001</v>
      </c>
      <c r="GS208" s="1742">
        <v>0</v>
      </c>
      <c r="GT208" s="1742">
        <v>99.99160000000002</v>
      </c>
      <c r="GU208" s="1742">
        <v>113.8854</v>
      </c>
      <c r="GV208" s="1742">
        <v>123.075</v>
      </c>
      <c r="GW208" s="1742" t="s">
        <v>2861</v>
      </c>
      <c r="GX208" s="1742">
        <v>121.10580000000002</v>
      </c>
      <c r="GY208" s="1742" t="s">
        <v>2861</v>
      </c>
      <c r="GZ208" s="1742" t="s">
        <v>2861</v>
      </c>
      <c r="HA208" s="1742" t="s">
        <v>2861</v>
      </c>
      <c r="HB208" s="1742" t="s">
        <v>2861</v>
      </c>
      <c r="HC208" s="1744" t="s">
        <v>2861</v>
      </c>
      <c r="HD208" s="1745" t="s">
        <v>4887</v>
      </c>
      <c r="HE208" s="1746" t="s">
        <v>4721</v>
      </c>
      <c r="HF208" s="1747">
        <v>455</v>
      </c>
    </row>
    <row r="209" spans="2:214" ht="12.95" hidden="1" customHeight="1">
      <c r="B209" s="1738">
        <v>461</v>
      </c>
      <c r="C209" s="1739" t="s">
        <v>3402</v>
      </c>
      <c r="D209" s="1740" t="s">
        <v>3402</v>
      </c>
      <c r="E209" s="1748">
        <v>2259.7629999999999</v>
      </c>
      <c r="F209" s="1743">
        <v>2381.8534</v>
      </c>
      <c r="G209" s="1743">
        <v>2469.5922</v>
      </c>
      <c r="H209" s="1743">
        <v>2282.8464000000004</v>
      </c>
      <c r="I209" s="1743">
        <v>2370.4758000000002</v>
      </c>
      <c r="J209" s="1743">
        <v>2318.0732000000003</v>
      </c>
      <c r="K209" s="1743">
        <v>2249.9170000000004</v>
      </c>
      <c r="L209" s="1743">
        <v>2394.4344000000001</v>
      </c>
      <c r="M209" s="1743">
        <v>2268.2962000000002</v>
      </c>
      <c r="N209" s="1743">
        <v>2494.3166000000001</v>
      </c>
      <c r="O209" s="1743">
        <v>2165.8978000000002</v>
      </c>
      <c r="P209" s="1743">
        <v>2130.3428000000004</v>
      </c>
      <c r="Q209" s="1743">
        <v>2147.1904000000004</v>
      </c>
      <c r="R209" s="1743">
        <v>2082.9726000000001</v>
      </c>
      <c r="S209" s="1743">
        <v>2184.9333999999999</v>
      </c>
      <c r="T209" s="1743">
        <v>2219.8320000000003</v>
      </c>
      <c r="U209" s="1743">
        <v>2234.6010000000001</v>
      </c>
      <c r="V209" s="1743">
        <v>2202.9844000000003</v>
      </c>
      <c r="W209" s="1743">
        <v>1882.4424000000001</v>
      </c>
      <c r="X209" s="1743">
        <v>2023.5684000000001</v>
      </c>
      <c r="Y209" s="1742">
        <v>1662.4424000000001</v>
      </c>
      <c r="Z209" s="1742">
        <v>1669.0064</v>
      </c>
      <c r="AA209" s="1742">
        <v>1641.9846000000002</v>
      </c>
      <c r="AB209" s="1742">
        <v>1762.2152000000001</v>
      </c>
      <c r="AC209" s="1742">
        <v>1570.8746000000003</v>
      </c>
      <c r="AD209" s="1742">
        <v>1521.4258000000002</v>
      </c>
      <c r="AE209" s="1742">
        <v>1494.8416000000002</v>
      </c>
      <c r="AF209" s="1742">
        <v>1663.6458000000002</v>
      </c>
      <c r="AG209" s="1742">
        <v>1586.7376000000002</v>
      </c>
      <c r="AH209" s="1742">
        <v>1429.7486000000001</v>
      </c>
      <c r="AI209" s="1742">
        <v>1478.7598000000003</v>
      </c>
      <c r="AJ209" s="1742">
        <v>1459.2866000000001</v>
      </c>
      <c r="AK209" s="1742">
        <v>1477.5563999999999</v>
      </c>
      <c r="AL209" s="1742">
        <v>1582.6898000000001</v>
      </c>
      <c r="AM209" s="1742">
        <v>1533.8974000000001</v>
      </c>
      <c r="AN209" s="1742">
        <v>1483.7922000000001</v>
      </c>
      <c r="AO209" s="1742">
        <v>1386.0980000000002</v>
      </c>
      <c r="AP209" s="1742">
        <v>1354.8096000000003</v>
      </c>
      <c r="AQ209" s="1742">
        <v>1351.1994</v>
      </c>
      <c r="AR209" s="1742">
        <v>1415.6360000000002</v>
      </c>
      <c r="AS209" s="1742">
        <v>1369.1410000000001</v>
      </c>
      <c r="AT209" s="1742">
        <v>1374.8298000000002</v>
      </c>
      <c r="AU209" s="1742">
        <v>1344.9636000000003</v>
      </c>
      <c r="AV209" s="1742">
        <v>1304.7044000000001</v>
      </c>
      <c r="AW209" s="1742">
        <v>1419.0273999999999</v>
      </c>
      <c r="AX209" s="1742">
        <v>1339.056</v>
      </c>
      <c r="AY209" s="1742">
        <v>1301.9694</v>
      </c>
      <c r="AZ209" s="1742">
        <v>1256.2402</v>
      </c>
      <c r="BA209" s="1742">
        <v>1271.2280000000001</v>
      </c>
      <c r="BB209" s="1742">
        <v>1277.1356000000003</v>
      </c>
      <c r="BC209" s="1742">
        <v>1292.1233999999999</v>
      </c>
      <c r="BD209" s="1742">
        <v>1239.0644</v>
      </c>
      <c r="BE209" s="1742">
        <v>1275.057</v>
      </c>
      <c r="BF209" s="1742">
        <v>1296.9370000000001</v>
      </c>
      <c r="BG209" s="1742">
        <v>1321.7708000000002</v>
      </c>
      <c r="BH209" s="1742">
        <v>1216.7468000000001</v>
      </c>
      <c r="BI209" s="1742">
        <v>1236.4388000000001</v>
      </c>
      <c r="BJ209" s="1742">
        <v>1222.4356000000002</v>
      </c>
      <c r="BK209" s="1742">
        <v>1239.2832000000001</v>
      </c>
      <c r="BL209" s="1742">
        <v>1211.1674</v>
      </c>
      <c r="BM209" s="1742">
        <v>1217.9502</v>
      </c>
      <c r="BN209" s="1742">
        <v>1235.4542000000001</v>
      </c>
      <c r="BO209" s="1742">
        <v>1226.2646000000002</v>
      </c>
      <c r="BP209" s="1742">
        <v>1234.6884</v>
      </c>
      <c r="BQ209" s="1742">
        <v>1213.1366000000003</v>
      </c>
      <c r="BR209" s="1742">
        <v>1253.7240000000002</v>
      </c>
      <c r="BS209" s="1742">
        <v>1247.4882</v>
      </c>
      <c r="BT209" s="1742">
        <v>1184.0362</v>
      </c>
      <c r="BU209" s="1742">
        <v>1186.0054</v>
      </c>
      <c r="BV209" s="1742" t="s">
        <v>2861</v>
      </c>
      <c r="BW209" s="1742">
        <v>1181.52</v>
      </c>
      <c r="BX209" s="1742">
        <v>1194.5386000000001</v>
      </c>
      <c r="BY209" s="1742">
        <v>1168.2826000000002</v>
      </c>
      <c r="BZ209" s="1742">
        <v>1133.7121999999999</v>
      </c>
      <c r="CA209" s="1742">
        <v>1215.5434</v>
      </c>
      <c r="CB209" s="1742">
        <v>1180.4260000000002</v>
      </c>
      <c r="CC209" s="1742">
        <v>1125.8353999999999</v>
      </c>
      <c r="CD209" s="1742">
        <v>1194.4292</v>
      </c>
      <c r="CE209" s="1742">
        <v>1210.0734</v>
      </c>
      <c r="CF209" s="1742">
        <v>1266.0862</v>
      </c>
      <c r="CG209" s="1742" t="s">
        <v>2861</v>
      </c>
      <c r="CH209" s="1742">
        <v>1028.3600000000001</v>
      </c>
      <c r="CI209" s="1742">
        <v>1016.873</v>
      </c>
      <c r="CJ209" s="1742">
        <v>1046.9580000000001</v>
      </c>
      <c r="CK209" s="1742">
        <v>997.18100000000004</v>
      </c>
      <c r="CL209" s="1742">
        <v>975.30100000000004</v>
      </c>
      <c r="CM209" s="1742">
        <v>1041.2692</v>
      </c>
      <c r="CN209" s="1742">
        <v>1073.7610000000002</v>
      </c>
      <c r="CO209" s="1742">
        <v>919.61640000000011</v>
      </c>
      <c r="CP209" s="1742">
        <v>903.42520000000002</v>
      </c>
      <c r="CQ209" s="1742">
        <v>868.52660000000003</v>
      </c>
      <c r="CR209" s="1742">
        <v>1114.5672</v>
      </c>
      <c r="CS209" s="1742">
        <v>1133.931</v>
      </c>
      <c r="CT209" s="1742">
        <v>1090.6086</v>
      </c>
      <c r="CU209" s="1742">
        <v>1135.6813999999999</v>
      </c>
      <c r="CV209" s="1742">
        <v>1077.8088</v>
      </c>
      <c r="CW209" s="1742">
        <v>1127.8046000000002</v>
      </c>
      <c r="CX209" s="1742">
        <v>1001.3382</v>
      </c>
      <c r="CY209" s="1742">
        <v>1041.4880000000001</v>
      </c>
      <c r="CZ209" s="1742">
        <v>907.58240000000012</v>
      </c>
      <c r="DA209" s="1742">
        <v>894.45440000000008</v>
      </c>
      <c r="DB209" s="1742">
        <v>934.60419999999999</v>
      </c>
      <c r="DC209" s="1742">
        <v>947.51340000000005</v>
      </c>
      <c r="DD209" s="1742">
        <v>1016.7636</v>
      </c>
      <c r="DE209" s="1742">
        <v>1046.5204000000001</v>
      </c>
      <c r="DF209" s="1742">
        <v>989.9606</v>
      </c>
      <c r="DG209" s="1742">
        <v>1069.8226</v>
      </c>
      <c r="DH209" s="1742">
        <v>903.97220000000004</v>
      </c>
      <c r="DI209" s="1742">
        <v>966.22080000000017</v>
      </c>
      <c r="DJ209" s="1742">
        <v>931.32220000000007</v>
      </c>
      <c r="DK209" s="1742">
        <v>876.95040000000006</v>
      </c>
      <c r="DL209" s="1742">
        <v>881.87340000000006</v>
      </c>
      <c r="DM209" s="1742">
        <v>912.06780000000015</v>
      </c>
      <c r="DN209" s="1742">
        <v>845.00560000000007</v>
      </c>
      <c r="DO209" s="1742">
        <v>942.6998000000001</v>
      </c>
      <c r="DP209" s="1742">
        <v>805.07460000000003</v>
      </c>
      <c r="DQ209" s="1742">
        <v>874.10600000000011</v>
      </c>
      <c r="DR209" s="1742">
        <v>837.78520000000003</v>
      </c>
      <c r="DS209" s="1742">
        <v>811.8574000000001</v>
      </c>
      <c r="DT209" s="1742">
        <v>801.46440000000007</v>
      </c>
      <c r="DU209" s="1742">
        <v>811.09160000000008</v>
      </c>
      <c r="DV209" s="1742">
        <v>804.85580000000016</v>
      </c>
      <c r="DW209" s="1742">
        <v>794.9004000000001</v>
      </c>
      <c r="DX209" s="1742">
        <v>775.09900000000005</v>
      </c>
      <c r="DY209" s="1742">
        <v>782.31940000000009</v>
      </c>
      <c r="DZ209" s="1742">
        <v>784.0698000000001</v>
      </c>
      <c r="EA209" s="1742">
        <v>765.90940000000012</v>
      </c>
      <c r="EB209" s="1742">
        <v>740.09100000000001</v>
      </c>
      <c r="EC209" s="1742">
        <v>757.59500000000003</v>
      </c>
      <c r="ED209" s="1742">
        <v>685.17219999999998</v>
      </c>
      <c r="EE209" s="1742">
        <v>783.74160000000006</v>
      </c>
      <c r="EF209" s="1742">
        <v>714.71019999999999</v>
      </c>
      <c r="EG209" s="1742">
        <v>754.42240000000004</v>
      </c>
      <c r="EH209" s="1742">
        <v>807.9190000000001</v>
      </c>
      <c r="EI209" s="1742">
        <v>837.67580000000009</v>
      </c>
      <c r="EJ209" s="1742">
        <v>833.08100000000002</v>
      </c>
      <c r="EK209" s="1742">
        <v>883.73320000000001</v>
      </c>
      <c r="EL209" s="1742">
        <v>978.25480000000016</v>
      </c>
      <c r="EM209" s="1742">
        <v>743.92000000000007</v>
      </c>
      <c r="EN209" s="1742">
        <v>641.63100000000009</v>
      </c>
      <c r="EO209" s="1742">
        <v>691.07980000000009</v>
      </c>
      <c r="EP209" s="1742">
        <v>623.25180000000012</v>
      </c>
      <c r="EQ209" s="1742">
        <v>615.15620000000001</v>
      </c>
      <c r="ER209" s="1742">
        <v>484.09500000000003</v>
      </c>
      <c r="ES209" s="1742">
        <v>535.1848</v>
      </c>
      <c r="ET209" s="1742">
        <v>587.80619999999999</v>
      </c>
      <c r="EU209" s="1742">
        <v>631.45680000000004</v>
      </c>
      <c r="EV209" s="1742">
        <v>657.71280000000013</v>
      </c>
      <c r="EW209" s="1742">
        <v>494.05040000000008</v>
      </c>
      <c r="EX209" s="1742">
        <v>579.38240000000008</v>
      </c>
      <c r="EY209" s="1742">
        <v>541.96760000000006</v>
      </c>
      <c r="EZ209" s="1742">
        <v>394.71520000000004</v>
      </c>
      <c r="FA209" s="1742">
        <v>325.68380000000002</v>
      </c>
      <c r="FB209" s="1742">
        <v>383.11880000000002</v>
      </c>
      <c r="FC209" s="1742">
        <v>464.29360000000003</v>
      </c>
      <c r="FD209" s="1742">
        <v>427.97280000000001</v>
      </c>
      <c r="FE209" s="1742">
        <v>408.39020000000005</v>
      </c>
      <c r="FF209" s="1742">
        <v>708.25560000000007</v>
      </c>
      <c r="FG209" s="1742">
        <v>682.76540000000011</v>
      </c>
      <c r="FH209" s="1742">
        <v>747.63960000000009</v>
      </c>
      <c r="FI209" s="1742">
        <v>655.85300000000007</v>
      </c>
      <c r="FJ209" s="1742">
        <v>637.91140000000007</v>
      </c>
      <c r="FK209" s="1742">
        <v>666.57420000000002</v>
      </c>
      <c r="FL209" s="1742">
        <v>672.81000000000006</v>
      </c>
      <c r="FM209" s="1742">
        <v>612.74940000000004</v>
      </c>
      <c r="FN209" s="1742">
        <v>731.01080000000013</v>
      </c>
      <c r="FO209" s="1742">
        <v>703.44200000000001</v>
      </c>
      <c r="FP209" s="1742">
        <v>721.71180000000015</v>
      </c>
      <c r="FQ209" s="1742">
        <v>807.59080000000006</v>
      </c>
      <c r="FR209" s="1742">
        <v>738.77819999999997</v>
      </c>
      <c r="FS209" s="1742">
        <v>756.39160000000004</v>
      </c>
      <c r="FT209" s="1742">
        <v>259.60620000000006</v>
      </c>
      <c r="FU209" s="1742">
        <v>304.78840000000002</v>
      </c>
      <c r="FV209" s="1742">
        <v>232.25620000000004</v>
      </c>
      <c r="FW209" s="1742">
        <v>281.26740000000007</v>
      </c>
      <c r="FX209" s="1742">
        <v>245.38420000000002</v>
      </c>
      <c r="FY209" s="1742">
        <v>306.53880000000004</v>
      </c>
      <c r="FZ209" s="1742">
        <v>301.61580000000004</v>
      </c>
      <c r="GA209" s="1742">
        <v>328.30940000000004</v>
      </c>
      <c r="GB209" s="1742">
        <v>311.35240000000005</v>
      </c>
      <c r="GC209" s="1742" t="s">
        <v>2861</v>
      </c>
      <c r="GD209" s="1742">
        <v>352.59620000000007</v>
      </c>
      <c r="GE209" s="1742" t="s">
        <v>2861</v>
      </c>
      <c r="GF209" s="1742" t="s">
        <v>2861</v>
      </c>
      <c r="GG209" s="1742">
        <v>173.94600000000003</v>
      </c>
      <c r="GH209" s="1742">
        <v>144.40800000000002</v>
      </c>
      <c r="GI209" s="1742">
        <v>240.13300000000001</v>
      </c>
      <c r="GJ209" s="1742">
        <v>108.41540000000001</v>
      </c>
      <c r="GK209" s="1742">
        <v>322.73</v>
      </c>
      <c r="GL209" s="1742">
        <v>332.35720000000003</v>
      </c>
      <c r="GM209" s="1742">
        <v>269.4522</v>
      </c>
      <c r="GN209" s="1742">
        <v>285.4246</v>
      </c>
      <c r="GO209" s="1742">
        <v>154.25400000000002</v>
      </c>
      <c r="GP209" s="1742">
        <v>98.241200000000006</v>
      </c>
      <c r="GQ209" s="1742">
        <v>227.22380000000001</v>
      </c>
      <c r="GR209" s="1742">
        <v>157.9736</v>
      </c>
      <c r="GS209" s="1742">
        <v>100.31980000000001</v>
      </c>
      <c r="GT209" s="1742">
        <v>0</v>
      </c>
      <c r="GU209" s="1742">
        <v>55.465800000000009</v>
      </c>
      <c r="GV209" s="1742">
        <v>126.90400000000001</v>
      </c>
      <c r="GW209" s="1742" t="s">
        <v>2861</v>
      </c>
      <c r="GX209" s="1742">
        <v>51.308600000000006</v>
      </c>
      <c r="GY209" s="1742" t="s">
        <v>2861</v>
      </c>
      <c r="GZ209" s="1742" t="s">
        <v>2861</v>
      </c>
      <c r="HA209" s="1742" t="s">
        <v>2861</v>
      </c>
      <c r="HB209" s="1742" t="s">
        <v>2861</v>
      </c>
      <c r="HC209" s="1744" t="s">
        <v>2861</v>
      </c>
      <c r="HD209" s="1745" t="s">
        <v>3402</v>
      </c>
      <c r="HE209" s="1746" t="s">
        <v>3402</v>
      </c>
      <c r="HF209" s="1747">
        <v>461</v>
      </c>
    </row>
    <row r="210" spans="2:214" ht="12.95" hidden="1" customHeight="1">
      <c r="B210" s="1738">
        <v>462</v>
      </c>
      <c r="C210" s="1739" t="s">
        <v>3402</v>
      </c>
      <c r="D210" s="1740" t="s">
        <v>4888</v>
      </c>
      <c r="E210" s="1748">
        <v>2273.3285999999998</v>
      </c>
      <c r="F210" s="1743">
        <v>2395.4189999999999</v>
      </c>
      <c r="G210" s="1743">
        <v>2483.1578</v>
      </c>
      <c r="H210" s="1743">
        <v>2296.4120000000003</v>
      </c>
      <c r="I210" s="1743">
        <v>2384.0414000000001</v>
      </c>
      <c r="J210" s="1743">
        <v>2331.6388000000002</v>
      </c>
      <c r="K210" s="1743">
        <v>2263.4826000000003</v>
      </c>
      <c r="L210" s="1743">
        <v>2408</v>
      </c>
      <c r="M210" s="1743">
        <v>2281.8618000000001</v>
      </c>
      <c r="N210" s="1743">
        <v>2507.8822</v>
      </c>
      <c r="O210" s="1743">
        <v>2179.4634000000001</v>
      </c>
      <c r="P210" s="1743">
        <v>2143.9084000000003</v>
      </c>
      <c r="Q210" s="1743">
        <v>2160.7560000000003</v>
      </c>
      <c r="R210" s="1743">
        <v>2096.5382</v>
      </c>
      <c r="S210" s="1743">
        <v>2198.4989999999998</v>
      </c>
      <c r="T210" s="1743">
        <v>2233.3976000000002</v>
      </c>
      <c r="U210" s="1743">
        <v>2248.1666</v>
      </c>
      <c r="V210" s="1743">
        <v>2216.5500000000002</v>
      </c>
      <c r="W210" s="1743">
        <v>1896.008</v>
      </c>
      <c r="X210" s="1743">
        <v>2037.134</v>
      </c>
      <c r="Y210" s="1742">
        <v>1676.008</v>
      </c>
      <c r="Z210" s="1742">
        <v>1682.4626000000003</v>
      </c>
      <c r="AA210" s="1742">
        <v>1655.5502000000001</v>
      </c>
      <c r="AB210" s="1742">
        <v>1775.6713999999999</v>
      </c>
      <c r="AC210" s="1742">
        <v>1584.4402</v>
      </c>
      <c r="AD210" s="1742">
        <v>1534.9914000000001</v>
      </c>
      <c r="AE210" s="1742">
        <v>1508.2978000000001</v>
      </c>
      <c r="AF210" s="1742">
        <v>1677.2114000000001</v>
      </c>
      <c r="AG210" s="1742">
        <v>1600.1938000000002</v>
      </c>
      <c r="AH210" s="1742">
        <v>1443.2048000000002</v>
      </c>
      <c r="AI210" s="1742">
        <v>1492.2160000000001</v>
      </c>
      <c r="AJ210" s="1742">
        <v>1472.8522</v>
      </c>
      <c r="AK210" s="1742">
        <v>1491.0126000000002</v>
      </c>
      <c r="AL210" s="1742">
        <v>1596.2554</v>
      </c>
      <c r="AM210" s="1742">
        <v>1547.4630000000002</v>
      </c>
      <c r="AN210" s="1742">
        <v>1497.2483999999999</v>
      </c>
      <c r="AO210" s="1742">
        <v>1399.6636000000003</v>
      </c>
      <c r="AP210" s="1742">
        <v>1368.3751999999999</v>
      </c>
      <c r="AQ210" s="1742">
        <v>1364.6556000000003</v>
      </c>
      <c r="AR210" s="1742">
        <v>1429.0922</v>
      </c>
      <c r="AS210" s="1742">
        <v>1382.7066000000002</v>
      </c>
      <c r="AT210" s="1742">
        <v>1388.2860000000001</v>
      </c>
      <c r="AU210" s="1742">
        <v>1358.5291999999999</v>
      </c>
      <c r="AV210" s="1742">
        <v>1318.1606000000002</v>
      </c>
      <c r="AW210" s="1742">
        <v>1432.5930000000001</v>
      </c>
      <c r="AX210" s="1742">
        <v>1352.6216000000002</v>
      </c>
      <c r="AY210" s="1742">
        <v>1315.4256000000003</v>
      </c>
      <c r="AZ210" s="1742">
        <v>1269.8058000000001</v>
      </c>
      <c r="BA210" s="1742">
        <v>1284.6842000000001</v>
      </c>
      <c r="BB210" s="1742">
        <v>1290.5918000000001</v>
      </c>
      <c r="BC210" s="1742">
        <v>1305.6890000000001</v>
      </c>
      <c r="BD210" s="1742">
        <v>1252.5206000000003</v>
      </c>
      <c r="BE210" s="1742">
        <v>1288.5132000000001</v>
      </c>
      <c r="BF210" s="1742">
        <v>1310.5026000000003</v>
      </c>
      <c r="BG210" s="1742">
        <v>1335.3363999999999</v>
      </c>
      <c r="BH210" s="1742">
        <v>1230.3124</v>
      </c>
      <c r="BI210" s="1742">
        <v>1250.0044</v>
      </c>
      <c r="BJ210" s="1742">
        <v>1235.8918000000001</v>
      </c>
      <c r="BK210" s="1742">
        <v>1252.8488000000002</v>
      </c>
      <c r="BL210" s="1742">
        <v>1224.7330000000002</v>
      </c>
      <c r="BM210" s="1742">
        <v>1231.5158000000001</v>
      </c>
      <c r="BN210" s="1742">
        <v>1248.9104</v>
      </c>
      <c r="BO210" s="1742">
        <v>1239.8302000000001</v>
      </c>
      <c r="BP210" s="1742">
        <v>1248.2540000000001</v>
      </c>
      <c r="BQ210" s="1742">
        <v>1226.7021999999999</v>
      </c>
      <c r="BR210" s="1742">
        <v>1267.1802</v>
      </c>
      <c r="BS210" s="1742">
        <v>1261.0538000000001</v>
      </c>
      <c r="BT210" s="1742">
        <v>1197.4924000000001</v>
      </c>
      <c r="BU210" s="1742">
        <v>1199.5710000000001</v>
      </c>
      <c r="BV210" s="1742" t="s">
        <v>2861</v>
      </c>
      <c r="BW210" s="1742">
        <v>1194.9762000000001</v>
      </c>
      <c r="BX210" s="1742">
        <v>1207.9948000000002</v>
      </c>
      <c r="BY210" s="1742">
        <v>1181.8482000000001</v>
      </c>
      <c r="BZ210" s="1742">
        <v>1147.2778000000001</v>
      </c>
      <c r="CA210" s="1742">
        <v>1228.9996000000001</v>
      </c>
      <c r="CB210" s="1742">
        <v>1193.9916000000003</v>
      </c>
      <c r="CC210" s="1742">
        <v>1139.2916000000002</v>
      </c>
      <c r="CD210" s="1742">
        <v>1207.8853999999999</v>
      </c>
      <c r="CE210" s="1742">
        <v>1223.5296000000003</v>
      </c>
      <c r="CF210" s="1742">
        <v>1279.5424</v>
      </c>
      <c r="CG210" s="1742" t="s">
        <v>2861</v>
      </c>
      <c r="CH210" s="1742">
        <v>1041.9256</v>
      </c>
      <c r="CI210" s="1742">
        <v>1030.3292000000001</v>
      </c>
      <c r="CJ210" s="1742">
        <v>1060.5236</v>
      </c>
      <c r="CK210" s="1742">
        <v>1010.7466000000001</v>
      </c>
      <c r="CL210" s="1742">
        <v>988.75720000000001</v>
      </c>
      <c r="CM210" s="1742">
        <v>1054.7254</v>
      </c>
      <c r="CN210" s="1742">
        <v>1087.3266000000001</v>
      </c>
      <c r="CO210" s="1742">
        <v>933.07260000000008</v>
      </c>
      <c r="CP210" s="1742">
        <v>916.8814000000001</v>
      </c>
      <c r="CQ210" s="1742">
        <v>882.09220000000005</v>
      </c>
      <c r="CR210" s="1742">
        <v>1128.1328000000001</v>
      </c>
      <c r="CS210" s="1742">
        <v>1147.4966000000002</v>
      </c>
      <c r="CT210" s="1742">
        <v>1104.1741999999999</v>
      </c>
      <c r="CU210" s="1742">
        <v>1149.2470000000001</v>
      </c>
      <c r="CV210" s="1742">
        <v>1091.3744000000002</v>
      </c>
      <c r="CW210" s="1742">
        <v>1141.3702000000001</v>
      </c>
      <c r="CX210" s="1742">
        <v>1014.7944000000001</v>
      </c>
      <c r="CY210" s="1742">
        <v>1055.0536</v>
      </c>
      <c r="CZ210" s="1742">
        <v>921.14800000000002</v>
      </c>
      <c r="DA210" s="1742">
        <v>907.91060000000004</v>
      </c>
      <c r="DB210" s="1742">
        <v>948.06040000000007</v>
      </c>
      <c r="DC210" s="1742">
        <v>961.07900000000006</v>
      </c>
      <c r="DD210" s="1742">
        <v>1030.3292000000001</v>
      </c>
      <c r="DE210" s="1742">
        <v>1060.086</v>
      </c>
      <c r="DF210" s="1742">
        <v>1003.5262</v>
      </c>
      <c r="DG210" s="1742">
        <v>1083.2788</v>
      </c>
      <c r="DH210" s="1742">
        <v>917.42840000000012</v>
      </c>
      <c r="DI210" s="1742">
        <v>979.67700000000002</v>
      </c>
      <c r="DJ210" s="1742">
        <v>944.77840000000015</v>
      </c>
      <c r="DK210" s="1742">
        <v>890.40660000000003</v>
      </c>
      <c r="DL210" s="1742">
        <v>895.32960000000003</v>
      </c>
      <c r="DM210" s="1742">
        <v>925.63340000000005</v>
      </c>
      <c r="DN210" s="1742">
        <v>858.46180000000015</v>
      </c>
      <c r="DO210" s="1742">
        <v>956.26540000000011</v>
      </c>
      <c r="DP210" s="1742">
        <v>818.53080000000011</v>
      </c>
      <c r="DQ210" s="1742">
        <v>887.56219999999996</v>
      </c>
      <c r="DR210" s="1742">
        <v>851.24140000000011</v>
      </c>
      <c r="DS210" s="1742">
        <v>825.31360000000006</v>
      </c>
      <c r="DT210" s="1742">
        <v>815.03000000000009</v>
      </c>
      <c r="DU210" s="1742">
        <v>824.54780000000017</v>
      </c>
      <c r="DV210" s="1742">
        <v>818.31200000000001</v>
      </c>
      <c r="DW210" s="1742">
        <v>808.35660000000007</v>
      </c>
      <c r="DX210" s="1742">
        <v>788.66460000000006</v>
      </c>
      <c r="DY210" s="1742">
        <v>795.77560000000005</v>
      </c>
      <c r="DZ210" s="1742">
        <v>797.52600000000007</v>
      </c>
      <c r="EA210" s="1742">
        <v>779.47500000000002</v>
      </c>
      <c r="EB210" s="1742">
        <v>753.65660000000003</v>
      </c>
      <c r="EC210" s="1742">
        <v>771.05119999999999</v>
      </c>
      <c r="ED210" s="1742">
        <v>698.62840000000006</v>
      </c>
      <c r="EE210" s="1742">
        <v>797.30719999999997</v>
      </c>
      <c r="EF210" s="1742">
        <v>728.27580000000012</v>
      </c>
      <c r="EG210" s="1742">
        <v>767.87860000000001</v>
      </c>
      <c r="EH210" s="1742">
        <v>821.37520000000006</v>
      </c>
      <c r="EI210" s="1742">
        <v>851.24140000000011</v>
      </c>
      <c r="EJ210" s="1742">
        <v>846.64660000000003</v>
      </c>
      <c r="EK210" s="1742">
        <v>897.18940000000009</v>
      </c>
      <c r="EL210" s="1742">
        <v>991.82040000000006</v>
      </c>
      <c r="EM210" s="1742">
        <v>757.37620000000004</v>
      </c>
      <c r="EN210" s="1742">
        <v>655.08720000000005</v>
      </c>
      <c r="EO210" s="1742">
        <v>704.53600000000006</v>
      </c>
      <c r="EP210" s="1742">
        <v>636.81740000000002</v>
      </c>
      <c r="EQ210" s="1742">
        <v>628.72180000000014</v>
      </c>
      <c r="ER210" s="1742">
        <v>497.55120000000005</v>
      </c>
      <c r="ES210" s="1742">
        <v>548.75040000000001</v>
      </c>
      <c r="ET210" s="1742">
        <v>601.37180000000012</v>
      </c>
      <c r="EU210" s="1742">
        <v>645.02240000000006</v>
      </c>
      <c r="EV210" s="1742">
        <v>671.1690000000001</v>
      </c>
      <c r="EW210" s="1742">
        <v>507.61600000000004</v>
      </c>
      <c r="EX210" s="1742">
        <v>592.94800000000009</v>
      </c>
      <c r="EY210" s="1742">
        <v>555.53320000000008</v>
      </c>
      <c r="EZ210" s="1742">
        <v>408.17140000000006</v>
      </c>
      <c r="FA210" s="1742">
        <v>339.24940000000004</v>
      </c>
      <c r="FB210" s="1742">
        <v>396.68440000000004</v>
      </c>
      <c r="FC210" s="1742">
        <v>477.74980000000005</v>
      </c>
      <c r="FD210" s="1742">
        <v>441.53840000000008</v>
      </c>
      <c r="FE210" s="1742">
        <v>421.95580000000001</v>
      </c>
      <c r="FF210" s="1742">
        <v>721.82119999999998</v>
      </c>
      <c r="FG210" s="1742">
        <v>696.22160000000008</v>
      </c>
      <c r="FH210" s="1742">
        <v>761.09580000000005</v>
      </c>
      <c r="FI210" s="1742">
        <v>669.30920000000003</v>
      </c>
      <c r="FJ210" s="1742">
        <v>651.36760000000004</v>
      </c>
      <c r="FK210" s="1742">
        <v>680.0304000000001</v>
      </c>
      <c r="FL210" s="1742">
        <v>686.37560000000008</v>
      </c>
      <c r="FM210" s="1742">
        <v>626.2056</v>
      </c>
      <c r="FN210" s="1742">
        <v>744.57640000000004</v>
      </c>
      <c r="FO210" s="1742">
        <v>716.89819999999997</v>
      </c>
      <c r="FP210" s="1742">
        <v>735.27740000000006</v>
      </c>
      <c r="FQ210" s="1742">
        <v>821.15640000000008</v>
      </c>
      <c r="FR210" s="1742">
        <v>752.3438000000001</v>
      </c>
      <c r="FS210" s="1742">
        <v>769.95720000000006</v>
      </c>
      <c r="FT210" s="1742">
        <v>273.17180000000002</v>
      </c>
      <c r="FU210" s="1742">
        <v>318.24459999999999</v>
      </c>
      <c r="FV210" s="1742">
        <v>245.7124</v>
      </c>
      <c r="FW210" s="1742">
        <v>294.83300000000003</v>
      </c>
      <c r="FX210" s="1742">
        <v>258.94979999999998</v>
      </c>
      <c r="FY210" s="1742">
        <v>319.995</v>
      </c>
      <c r="FZ210" s="1742">
        <v>315.072</v>
      </c>
      <c r="GA210" s="1742">
        <v>341.76560000000001</v>
      </c>
      <c r="GB210" s="1742">
        <v>324.80860000000001</v>
      </c>
      <c r="GC210" s="1742" t="s">
        <v>2861</v>
      </c>
      <c r="GD210" s="1742">
        <v>366.05240000000003</v>
      </c>
      <c r="GE210" s="1742" t="s">
        <v>2861</v>
      </c>
      <c r="GF210" s="1742" t="s">
        <v>2861</v>
      </c>
      <c r="GG210" s="1742">
        <v>187.51160000000002</v>
      </c>
      <c r="GH210" s="1742">
        <v>157.86420000000001</v>
      </c>
      <c r="GI210" s="1742">
        <v>253.58920000000003</v>
      </c>
      <c r="GJ210" s="1742">
        <v>106.4462</v>
      </c>
      <c r="GK210" s="1742">
        <v>336.18620000000004</v>
      </c>
      <c r="GL210" s="1742">
        <v>345.9228</v>
      </c>
      <c r="GM210" s="1742">
        <v>283.01780000000002</v>
      </c>
      <c r="GN210" s="1742">
        <v>298.88080000000002</v>
      </c>
      <c r="GO210" s="1742">
        <v>167.81960000000001</v>
      </c>
      <c r="GP210" s="1742">
        <v>118.04260000000002</v>
      </c>
      <c r="GQ210" s="1742">
        <v>240.68</v>
      </c>
      <c r="GR210" s="1742">
        <v>177.8844</v>
      </c>
      <c r="GS210" s="1742">
        <v>113.77600000000001</v>
      </c>
      <c r="GT210" s="1742">
        <v>56.122199999999999</v>
      </c>
      <c r="GU210" s="1742">
        <v>0</v>
      </c>
      <c r="GV210" s="1742">
        <v>146.7054</v>
      </c>
      <c r="GW210" s="1742" t="s">
        <v>2861</v>
      </c>
      <c r="GX210" s="1742">
        <v>80.409000000000006</v>
      </c>
      <c r="GY210" s="1742" t="s">
        <v>2861</v>
      </c>
      <c r="GZ210" s="1742" t="s">
        <v>2861</v>
      </c>
      <c r="HA210" s="1742" t="s">
        <v>2861</v>
      </c>
      <c r="HB210" s="1742" t="s">
        <v>2861</v>
      </c>
      <c r="HC210" s="1744" t="s">
        <v>2861</v>
      </c>
      <c r="HD210" s="1745" t="s">
        <v>4888</v>
      </c>
      <c r="HE210" s="1746" t="s">
        <v>3402</v>
      </c>
      <c r="HF210" s="1747">
        <v>462</v>
      </c>
    </row>
    <row r="211" spans="2:214" ht="12.95" hidden="1" customHeight="1">
      <c r="B211" s="1738">
        <v>463</v>
      </c>
      <c r="C211" s="1739" t="s">
        <v>3402</v>
      </c>
      <c r="D211" s="1740" t="s">
        <v>4889</v>
      </c>
      <c r="E211" s="1748">
        <v>2298.8188</v>
      </c>
      <c r="F211" s="1743">
        <v>2420.9092000000001</v>
      </c>
      <c r="G211" s="1743">
        <v>2508.6480000000001</v>
      </c>
      <c r="H211" s="1743">
        <v>2321.9022</v>
      </c>
      <c r="I211" s="1743">
        <v>2409.5316000000003</v>
      </c>
      <c r="J211" s="1743">
        <v>2357.1289999999999</v>
      </c>
      <c r="K211" s="1743">
        <v>2288.9728</v>
      </c>
      <c r="L211" s="1743">
        <v>2433.4902000000002</v>
      </c>
      <c r="M211" s="1743">
        <v>2307.3519999999999</v>
      </c>
      <c r="N211" s="1743">
        <v>2533.3724000000002</v>
      </c>
      <c r="O211" s="1743">
        <v>2204.9535999999998</v>
      </c>
      <c r="P211" s="1743">
        <v>2169.3986</v>
      </c>
      <c r="Q211" s="1743">
        <v>2186.2462</v>
      </c>
      <c r="R211" s="1743">
        <v>2122.0284000000001</v>
      </c>
      <c r="S211" s="1743">
        <v>2223.9892</v>
      </c>
      <c r="T211" s="1743">
        <v>2258.8878</v>
      </c>
      <c r="U211" s="1743">
        <v>2273.6567999999997</v>
      </c>
      <c r="V211" s="1743">
        <v>2242.0401999999999</v>
      </c>
      <c r="W211" s="1743">
        <v>1921.4982</v>
      </c>
      <c r="X211" s="1743">
        <v>2062.6242000000002</v>
      </c>
      <c r="Y211" s="1742">
        <v>1701.4982</v>
      </c>
      <c r="Z211" s="1742">
        <v>1707.9528000000003</v>
      </c>
      <c r="AA211" s="1742">
        <v>1681.0404000000001</v>
      </c>
      <c r="AB211" s="1742">
        <v>1801.1616000000001</v>
      </c>
      <c r="AC211" s="1742">
        <v>1609.9304</v>
      </c>
      <c r="AD211" s="1742">
        <v>1560.4816000000003</v>
      </c>
      <c r="AE211" s="1742">
        <v>1533.788</v>
      </c>
      <c r="AF211" s="1742">
        <v>1702.7016000000003</v>
      </c>
      <c r="AG211" s="1742">
        <v>1625.6840000000002</v>
      </c>
      <c r="AH211" s="1742">
        <v>1468.6950000000002</v>
      </c>
      <c r="AI211" s="1742">
        <v>1517.7062000000001</v>
      </c>
      <c r="AJ211" s="1742">
        <v>1498.3424</v>
      </c>
      <c r="AK211" s="1742">
        <v>1516.5028000000002</v>
      </c>
      <c r="AL211" s="1742">
        <v>1621.7456000000002</v>
      </c>
      <c r="AM211" s="1742">
        <v>1572.9532000000002</v>
      </c>
      <c r="AN211" s="1742">
        <v>1522.7386000000001</v>
      </c>
      <c r="AO211" s="1742">
        <v>1425.1538</v>
      </c>
      <c r="AP211" s="1742">
        <v>1393.8653999999999</v>
      </c>
      <c r="AQ211" s="1742">
        <v>1390.1458000000002</v>
      </c>
      <c r="AR211" s="1742">
        <v>1454.5824</v>
      </c>
      <c r="AS211" s="1742">
        <v>1408.1968000000002</v>
      </c>
      <c r="AT211" s="1742">
        <v>1413.7762</v>
      </c>
      <c r="AU211" s="1742">
        <v>1384.0193999999999</v>
      </c>
      <c r="AV211" s="1742">
        <v>1343.6508000000001</v>
      </c>
      <c r="AW211" s="1742">
        <v>1458.0832</v>
      </c>
      <c r="AX211" s="1742">
        <v>1378.1118000000001</v>
      </c>
      <c r="AY211" s="1742">
        <v>1340.9158000000002</v>
      </c>
      <c r="AZ211" s="1742">
        <v>1295.296</v>
      </c>
      <c r="BA211" s="1742">
        <v>1310.1744000000001</v>
      </c>
      <c r="BB211" s="1742">
        <v>1316.0820000000001</v>
      </c>
      <c r="BC211" s="1742">
        <v>1331.1792</v>
      </c>
      <c r="BD211" s="1742">
        <v>1278.0108000000002</v>
      </c>
      <c r="BE211" s="1742">
        <v>1314.0034000000001</v>
      </c>
      <c r="BF211" s="1742">
        <v>1335.9928000000002</v>
      </c>
      <c r="BG211" s="1742">
        <v>1360.8266000000001</v>
      </c>
      <c r="BH211" s="1742">
        <v>1255.8026000000002</v>
      </c>
      <c r="BI211" s="1742">
        <v>1275.4946000000002</v>
      </c>
      <c r="BJ211" s="1742">
        <v>1261.3820000000001</v>
      </c>
      <c r="BK211" s="1742">
        <v>1278.3390000000002</v>
      </c>
      <c r="BL211" s="1742">
        <v>1250.2232000000001</v>
      </c>
      <c r="BM211" s="1742">
        <v>1257.0060000000001</v>
      </c>
      <c r="BN211" s="1742">
        <v>1274.4006000000002</v>
      </c>
      <c r="BO211" s="1742">
        <v>1265.3204000000001</v>
      </c>
      <c r="BP211" s="1742">
        <v>1273.7442000000001</v>
      </c>
      <c r="BQ211" s="1742">
        <v>1252.1923999999999</v>
      </c>
      <c r="BR211" s="1742">
        <v>1292.6704</v>
      </c>
      <c r="BS211" s="1742">
        <v>1286.5440000000001</v>
      </c>
      <c r="BT211" s="1742">
        <v>1222.9826000000003</v>
      </c>
      <c r="BU211" s="1742">
        <v>1225.0612000000001</v>
      </c>
      <c r="BV211" s="1742" t="s">
        <v>2861</v>
      </c>
      <c r="BW211" s="1742">
        <v>1220.4664</v>
      </c>
      <c r="BX211" s="1742">
        <v>1233.4850000000001</v>
      </c>
      <c r="BY211" s="1742">
        <v>1207.3384000000001</v>
      </c>
      <c r="BZ211" s="1742">
        <v>1172.768</v>
      </c>
      <c r="CA211" s="1742">
        <v>1254.4898000000001</v>
      </c>
      <c r="CB211" s="1742">
        <v>1219.4818000000002</v>
      </c>
      <c r="CC211" s="1742">
        <v>1164.7818000000002</v>
      </c>
      <c r="CD211" s="1742">
        <v>1233.3756000000003</v>
      </c>
      <c r="CE211" s="1742">
        <v>1249.0198</v>
      </c>
      <c r="CF211" s="1742">
        <v>1305.0326000000002</v>
      </c>
      <c r="CG211" s="1742" t="s">
        <v>2861</v>
      </c>
      <c r="CH211" s="1742">
        <v>1067.4158000000002</v>
      </c>
      <c r="CI211" s="1742">
        <v>1055.8194000000001</v>
      </c>
      <c r="CJ211" s="1742">
        <v>1086.0138000000002</v>
      </c>
      <c r="CK211" s="1742">
        <v>1036.2368000000001</v>
      </c>
      <c r="CL211" s="1742">
        <v>1014.2474000000001</v>
      </c>
      <c r="CM211" s="1742">
        <v>1080.2156</v>
      </c>
      <c r="CN211" s="1742">
        <v>1112.8168000000001</v>
      </c>
      <c r="CO211" s="1742">
        <v>958.56280000000015</v>
      </c>
      <c r="CP211" s="1742">
        <v>942.37160000000006</v>
      </c>
      <c r="CQ211" s="1742">
        <v>907.58240000000012</v>
      </c>
      <c r="CR211" s="1742">
        <v>1153.623</v>
      </c>
      <c r="CS211" s="1742">
        <v>1172.9868000000001</v>
      </c>
      <c r="CT211" s="1742">
        <v>1129.6643999999999</v>
      </c>
      <c r="CU211" s="1742">
        <v>1174.7372</v>
      </c>
      <c r="CV211" s="1742">
        <v>1116.8646000000001</v>
      </c>
      <c r="CW211" s="1742">
        <v>1166.8604</v>
      </c>
      <c r="CX211" s="1742">
        <v>1040.2846</v>
      </c>
      <c r="CY211" s="1742">
        <v>1080.5438000000001</v>
      </c>
      <c r="CZ211" s="1742">
        <v>946.63819999999998</v>
      </c>
      <c r="DA211" s="1742">
        <v>933.40080000000012</v>
      </c>
      <c r="DB211" s="1742">
        <v>973.55060000000003</v>
      </c>
      <c r="DC211" s="1742">
        <v>986.56920000000002</v>
      </c>
      <c r="DD211" s="1742">
        <v>1055.8194000000001</v>
      </c>
      <c r="DE211" s="1742">
        <v>1085.5762</v>
      </c>
      <c r="DF211" s="1742">
        <v>1029.0164000000002</v>
      </c>
      <c r="DG211" s="1742">
        <v>1108.769</v>
      </c>
      <c r="DH211" s="1742">
        <v>942.91860000000008</v>
      </c>
      <c r="DI211" s="1742">
        <v>1005.1672</v>
      </c>
      <c r="DJ211" s="1742">
        <v>970.26860000000011</v>
      </c>
      <c r="DK211" s="1742">
        <v>915.8968000000001</v>
      </c>
      <c r="DL211" s="1742">
        <v>920.8198000000001</v>
      </c>
      <c r="DM211" s="1742">
        <v>951.12360000000001</v>
      </c>
      <c r="DN211" s="1742">
        <v>883.95200000000011</v>
      </c>
      <c r="DO211" s="1742">
        <v>981.75560000000007</v>
      </c>
      <c r="DP211" s="1742">
        <v>844.02100000000007</v>
      </c>
      <c r="DQ211" s="1742">
        <v>913.05240000000015</v>
      </c>
      <c r="DR211" s="1742">
        <v>876.73160000000007</v>
      </c>
      <c r="DS211" s="1742">
        <v>850.80380000000014</v>
      </c>
      <c r="DT211" s="1742">
        <v>840.52020000000005</v>
      </c>
      <c r="DU211" s="1742">
        <v>850.03800000000001</v>
      </c>
      <c r="DV211" s="1742">
        <v>843.80219999999997</v>
      </c>
      <c r="DW211" s="1742">
        <v>833.84680000000014</v>
      </c>
      <c r="DX211" s="1742">
        <v>814.15480000000014</v>
      </c>
      <c r="DY211" s="1742">
        <v>821.26580000000013</v>
      </c>
      <c r="DZ211" s="1742">
        <v>823.01620000000003</v>
      </c>
      <c r="EA211" s="1742">
        <v>804.96519999999998</v>
      </c>
      <c r="EB211" s="1742">
        <v>779.1468000000001</v>
      </c>
      <c r="EC211" s="1742">
        <v>796.54140000000007</v>
      </c>
      <c r="ED211" s="1742">
        <v>724.11860000000001</v>
      </c>
      <c r="EE211" s="1742">
        <v>822.79740000000004</v>
      </c>
      <c r="EF211" s="1742">
        <v>753.76600000000008</v>
      </c>
      <c r="EG211" s="1742">
        <v>793.36880000000008</v>
      </c>
      <c r="EH211" s="1742">
        <v>846.86540000000014</v>
      </c>
      <c r="EI211" s="1742">
        <v>876.73160000000007</v>
      </c>
      <c r="EJ211" s="1742">
        <v>872.13680000000011</v>
      </c>
      <c r="EK211" s="1742">
        <v>922.67960000000005</v>
      </c>
      <c r="EL211" s="1742">
        <v>1017.3106</v>
      </c>
      <c r="EM211" s="1742">
        <v>782.86640000000011</v>
      </c>
      <c r="EN211" s="1742">
        <v>680.57740000000013</v>
      </c>
      <c r="EO211" s="1742">
        <v>730.02620000000002</v>
      </c>
      <c r="EP211" s="1742">
        <v>662.30759999999998</v>
      </c>
      <c r="EQ211" s="1742">
        <v>654.2120000000001</v>
      </c>
      <c r="ER211" s="1742">
        <v>523.04140000000007</v>
      </c>
      <c r="ES211" s="1742">
        <v>574.24059999999997</v>
      </c>
      <c r="ET211" s="1742">
        <v>626.86200000000008</v>
      </c>
      <c r="EU211" s="1742">
        <v>670.51260000000002</v>
      </c>
      <c r="EV211" s="1742">
        <v>696.65920000000006</v>
      </c>
      <c r="EW211" s="1742">
        <v>533.10620000000006</v>
      </c>
      <c r="EX211" s="1742">
        <v>618.43820000000005</v>
      </c>
      <c r="EY211" s="1742">
        <v>581.02340000000004</v>
      </c>
      <c r="EZ211" s="1742">
        <v>433.66160000000002</v>
      </c>
      <c r="FA211" s="1742">
        <v>364.7396</v>
      </c>
      <c r="FB211" s="1742">
        <v>422.1746</v>
      </c>
      <c r="FC211" s="1742">
        <v>503.24000000000007</v>
      </c>
      <c r="FD211" s="1742">
        <v>467.02859999999998</v>
      </c>
      <c r="FE211" s="1742">
        <v>447.44600000000003</v>
      </c>
      <c r="FF211" s="1742">
        <v>747.31140000000005</v>
      </c>
      <c r="FG211" s="1742">
        <v>721.71180000000015</v>
      </c>
      <c r="FH211" s="1742">
        <v>786.58600000000001</v>
      </c>
      <c r="FI211" s="1742">
        <v>694.79940000000011</v>
      </c>
      <c r="FJ211" s="1742">
        <v>676.85780000000011</v>
      </c>
      <c r="FK211" s="1742">
        <v>705.52060000000006</v>
      </c>
      <c r="FL211" s="1742">
        <v>711.86580000000015</v>
      </c>
      <c r="FM211" s="1742">
        <v>651.69580000000008</v>
      </c>
      <c r="FN211" s="1742">
        <v>770.06659999999999</v>
      </c>
      <c r="FO211" s="1742">
        <v>742.38840000000005</v>
      </c>
      <c r="FP211" s="1742">
        <v>760.76760000000002</v>
      </c>
      <c r="FQ211" s="1742">
        <v>846.64660000000003</v>
      </c>
      <c r="FR211" s="1742">
        <v>777.83400000000006</v>
      </c>
      <c r="FS211" s="1742">
        <v>795.44740000000013</v>
      </c>
      <c r="FT211" s="1742">
        <v>298.66200000000003</v>
      </c>
      <c r="FU211" s="1742">
        <v>343.73480000000001</v>
      </c>
      <c r="FV211" s="1742">
        <v>271.20260000000002</v>
      </c>
      <c r="FW211" s="1742">
        <v>320.32320000000004</v>
      </c>
      <c r="FX211" s="1742">
        <v>284.44</v>
      </c>
      <c r="FY211" s="1742">
        <v>345.48520000000002</v>
      </c>
      <c r="FZ211" s="1742">
        <v>340.56220000000002</v>
      </c>
      <c r="GA211" s="1742">
        <v>367.25580000000002</v>
      </c>
      <c r="GB211" s="1742">
        <v>350.29880000000003</v>
      </c>
      <c r="GC211" s="1742" t="s">
        <v>2861</v>
      </c>
      <c r="GD211" s="1742">
        <v>391.54259999999999</v>
      </c>
      <c r="GE211" s="1742" t="s">
        <v>2861</v>
      </c>
      <c r="GF211" s="1742" t="s">
        <v>2861</v>
      </c>
      <c r="GG211" s="1742">
        <v>213.0018</v>
      </c>
      <c r="GH211" s="1742">
        <v>183.3544</v>
      </c>
      <c r="GI211" s="1742">
        <v>279.07940000000002</v>
      </c>
      <c r="GJ211" s="1742">
        <v>147.47120000000001</v>
      </c>
      <c r="GK211" s="1742">
        <v>303.03800000000001</v>
      </c>
      <c r="GL211" s="1742">
        <v>356.31580000000002</v>
      </c>
      <c r="GM211" s="1742">
        <v>308.50800000000004</v>
      </c>
      <c r="GN211" s="1742">
        <v>262.88820000000004</v>
      </c>
      <c r="GO211" s="1742">
        <v>131.827</v>
      </c>
      <c r="GP211" s="1742">
        <v>70.563000000000002</v>
      </c>
      <c r="GQ211" s="1742">
        <v>204.6874</v>
      </c>
      <c r="GR211" s="1742">
        <v>105.89920000000001</v>
      </c>
      <c r="GS211" s="1742">
        <v>123.29380000000002</v>
      </c>
      <c r="GT211" s="1742">
        <v>126.13820000000001</v>
      </c>
      <c r="GU211" s="1742">
        <v>145.50200000000001</v>
      </c>
      <c r="GV211" s="1742">
        <v>0</v>
      </c>
      <c r="GW211" s="1742" t="s">
        <v>2861</v>
      </c>
      <c r="GX211" s="1742">
        <v>147.143</v>
      </c>
      <c r="GY211" s="1742" t="s">
        <v>2861</v>
      </c>
      <c r="GZ211" s="1742" t="s">
        <v>2861</v>
      </c>
      <c r="HA211" s="1742" t="s">
        <v>2861</v>
      </c>
      <c r="HB211" s="1742" t="s">
        <v>2861</v>
      </c>
      <c r="HC211" s="1744" t="s">
        <v>2861</v>
      </c>
      <c r="HD211" s="1745" t="s">
        <v>4889</v>
      </c>
      <c r="HE211" s="1746" t="s">
        <v>3402</v>
      </c>
      <c r="HF211" s="1747">
        <v>463</v>
      </c>
    </row>
    <row r="212" spans="2:214" ht="12.95" hidden="1" customHeight="1">
      <c r="B212" s="1738">
        <v>464</v>
      </c>
      <c r="C212" s="1739" t="s">
        <v>3402</v>
      </c>
      <c r="D212" s="1740" t="s">
        <v>4786</v>
      </c>
      <c r="E212" s="1748" t="s">
        <v>2861</v>
      </c>
      <c r="F212" s="1743" t="s">
        <v>2861</v>
      </c>
      <c r="G212" s="1743" t="s">
        <v>2861</v>
      </c>
      <c r="H212" s="1743" t="s">
        <v>2861</v>
      </c>
      <c r="I212" s="1743" t="s">
        <v>2861</v>
      </c>
      <c r="J212" s="1743" t="s">
        <v>2861</v>
      </c>
      <c r="K212" s="1743" t="s">
        <v>2861</v>
      </c>
      <c r="L212" s="1743" t="s">
        <v>2861</v>
      </c>
      <c r="M212" s="1743" t="s">
        <v>2861</v>
      </c>
      <c r="N212" s="1743" t="s">
        <v>2861</v>
      </c>
      <c r="O212" s="1743" t="s">
        <v>2861</v>
      </c>
      <c r="P212" s="1743" t="s">
        <v>2861</v>
      </c>
      <c r="Q212" s="1743" t="s">
        <v>2861</v>
      </c>
      <c r="R212" s="1743" t="s">
        <v>2861</v>
      </c>
      <c r="S212" s="1743" t="s">
        <v>2861</v>
      </c>
      <c r="T212" s="1743" t="s">
        <v>2861</v>
      </c>
      <c r="U212" s="1743" t="s">
        <v>2861</v>
      </c>
      <c r="V212" s="1743" t="s">
        <v>2861</v>
      </c>
      <c r="W212" s="1743" t="s">
        <v>2861</v>
      </c>
      <c r="X212" s="1743" t="s">
        <v>2861</v>
      </c>
      <c r="Y212" s="1742" t="s">
        <v>2861</v>
      </c>
      <c r="Z212" s="1742" t="s">
        <v>2861</v>
      </c>
      <c r="AA212" s="1742" t="s">
        <v>2861</v>
      </c>
      <c r="AB212" s="1742" t="s">
        <v>2861</v>
      </c>
      <c r="AC212" s="1742" t="s">
        <v>2861</v>
      </c>
      <c r="AD212" s="1742" t="s">
        <v>2861</v>
      </c>
      <c r="AE212" s="1742" t="s">
        <v>2861</v>
      </c>
      <c r="AF212" s="1742" t="s">
        <v>2861</v>
      </c>
      <c r="AG212" s="1742" t="s">
        <v>2861</v>
      </c>
      <c r="AH212" s="1742" t="s">
        <v>2861</v>
      </c>
      <c r="AI212" s="1742" t="s">
        <v>2861</v>
      </c>
      <c r="AJ212" s="1742" t="s">
        <v>2861</v>
      </c>
      <c r="AK212" s="1742" t="s">
        <v>2861</v>
      </c>
      <c r="AL212" s="1742" t="s">
        <v>2861</v>
      </c>
      <c r="AM212" s="1742" t="s">
        <v>2861</v>
      </c>
      <c r="AN212" s="1742" t="s">
        <v>2861</v>
      </c>
      <c r="AO212" s="1742" t="s">
        <v>2861</v>
      </c>
      <c r="AP212" s="1742" t="s">
        <v>2861</v>
      </c>
      <c r="AQ212" s="1742" t="s">
        <v>2861</v>
      </c>
      <c r="AR212" s="1742" t="s">
        <v>2861</v>
      </c>
      <c r="AS212" s="1742" t="s">
        <v>2861</v>
      </c>
      <c r="AT212" s="1742" t="s">
        <v>2861</v>
      </c>
      <c r="AU212" s="1742" t="s">
        <v>2861</v>
      </c>
      <c r="AV212" s="1742" t="s">
        <v>2861</v>
      </c>
      <c r="AW212" s="1742" t="s">
        <v>2861</v>
      </c>
      <c r="AX212" s="1742" t="s">
        <v>2861</v>
      </c>
      <c r="AY212" s="1742" t="s">
        <v>2861</v>
      </c>
      <c r="AZ212" s="1742" t="s">
        <v>2861</v>
      </c>
      <c r="BA212" s="1742" t="s">
        <v>2861</v>
      </c>
      <c r="BB212" s="1742" t="s">
        <v>2861</v>
      </c>
      <c r="BC212" s="1742" t="s">
        <v>2861</v>
      </c>
      <c r="BD212" s="1742" t="s">
        <v>2861</v>
      </c>
      <c r="BE212" s="1742" t="s">
        <v>2861</v>
      </c>
      <c r="BF212" s="1742" t="s">
        <v>2861</v>
      </c>
      <c r="BG212" s="1742" t="s">
        <v>2861</v>
      </c>
      <c r="BH212" s="1742" t="s">
        <v>2861</v>
      </c>
      <c r="BI212" s="1742" t="s">
        <v>2861</v>
      </c>
      <c r="BJ212" s="1742" t="s">
        <v>2861</v>
      </c>
      <c r="BK212" s="1742" t="s">
        <v>2861</v>
      </c>
      <c r="BL212" s="1742" t="s">
        <v>2861</v>
      </c>
      <c r="BM212" s="1742" t="s">
        <v>2861</v>
      </c>
      <c r="BN212" s="1742" t="s">
        <v>2861</v>
      </c>
      <c r="BO212" s="1742" t="s">
        <v>2861</v>
      </c>
      <c r="BP212" s="1742" t="s">
        <v>2861</v>
      </c>
      <c r="BQ212" s="1742" t="s">
        <v>2861</v>
      </c>
      <c r="BR212" s="1742" t="s">
        <v>2861</v>
      </c>
      <c r="BS212" s="1742" t="s">
        <v>2861</v>
      </c>
      <c r="BT212" s="1742" t="s">
        <v>2861</v>
      </c>
      <c r="BU212" s="1742" t="s">
        <v>2861</v>
      </c>
      <c r="BV212" s="1742" t="s">
        <v>2861</v>
      </c>
      <c r="BW212" s="1742" t="s">
        <v>2861</v>
      </c>
      <c r="BX212" s="1742" t="s">
        <v>2861</v>
      </c>
      <c r="BY212" s="1742" t="s">
        <v>2861</v>
      </c>
      <c r="BZ212" s="1742" t="s">
        <v>2861</v>
      </c>
      <c r="CA212" s="1742" t="s">
        <v>2861</v>
      </c>
      <c r="CB212" s="1742" t="s">
        <v>2861</v>
      </c>
      <c r="CC212" s="1742" t="s">
        <v>2861</v>
      </c>
      <c r="CD212" s="1742" t="s">
        <v>2861</v>
      </c>
      <c r="CE212" s="1742" t="s">
        <v>2861</v>
      </c>
      <c r="CF212" s="1742" t="s">
        <v>2861</v>
      </c>
      <c r="CG212" s="1742" t="s">
        <v>2861</v>
      </c>
      <c r="CH212" s="1742" t="s">
        <v>2861</v>
      </c>
      <c r="CI212" s="1742" t="s">
        <v>2861</v>
      </c>
      <c r="CJ212" s="1742" t="s">
        <v>2861</v>
      </c>
      <c r="CK212" s="1742" t="s">
        <v>2861</v>
      </c>
      <c r="CL212" s="1742" t="s">
        <v>2861</v>
      </c>
      <c r="CM212" s="1742" t="s">
        <v>2861</v>
      </c>
      <c r="CN212" s="1742" t="s">
        <v>2861</v>
      </c>
      <c r="CO212" s="1742" t="s">
        <v>2861</v>
      </c>
      <c r="CP212" s="1742" t="s">
        <v>2861</v>
      </c>
      <c r="CQ212" s="1742" t="s">
        <v>2861</v>
      </c>
      <c r="CR212" s="1742" t="s">
        <v>2861</v>
      </c>
      <c r="CS212" s="1742" t="s">
        <v>2861</v>
      </c>
      <c r="CT212" s="1742" t="s">
        <v>2861</v>
      </c>
      <c r="CU212" s="1742" t="s">
        <v>2861</v>
      </c>
      <c r="CV212" s="1742" t="s">
        <v>2861</v>
      </c>
      <c r="CW212" s="1742" t="s">
        <v>2861</v>
      </c>
      <c r="CX212" s="1742" t="s">
        <v>2861</v>
      </c>
      <c r="CY212" s="1742" t="s">
        <v>2861</v>
      </c>
      <c r="CZ212" s="1742" t="s">
        <v>2861</v>
      </c>
      <c r="DA212" s="1742" t="s">
        <v>2861</v>
      </c>
      <c r="DB212" s="1742" t="s">
        <v>2861</v>
      </c>
      <c r="DC212" s="1742" t="s">
        <v>2861</v>
      </c>
      <c r="DD212" s="1742" t="s">
        <v>2861</v>
      </c>
      <c r="DE212" s="1742" t="s">
        <v>2861</v>
      </c>
      <c r="DF212" s="1742" t="s">
        <v>2861</v>
      </c>
      <c r="DG212" s="1742" t="s">
        <v>2861</v>
      </c>
      <c r="DH212" s="1742" t="s">
        <v>2861</v>
      </c>
      <c r="DI212" s="1742" t="s">
        <v>2861</v>
      </c>
      <c r="DJ212" s="1742" t="s">
        <v>2861</v>
      </c>
      <c r="DK212" s="1742" t="s">
        <v>2861</v>
      </c>
      <c r="DL212" s="1742" t="s">
        <v>2861</v>
      </c>
      <c r="DM212" s="1742" t="s">
        <v>2861</v>
      </c>
      <c r="DN212" s="1742" t="s">
        <v>2861</v>
      </c>
      <c r="DO212" s="1742" t="s">
        <v>2861</v>
      </c>
      <c r="DP212" s="1742" t="s">
        <v>2861</v>
      </c>
      <c r="DQ212" s="1742" t="s">
        <v>2861</v>
      </c>
      <c r="DR212" s="1742" t="s">
        <v>2861</v>
      </c>
      <c r="DS212" s="1742" t="s">
        <v>2861</v>
      </c>
      <c r="DT212" s="1742" t="s">
        <v>2861</v>
      </c>
      <c r="DU212" s="1742" t="s">
        <v>2861</v>
      </c>
      <c r="DV212" s="1742" t="s">
        <v>2861</v>
      </c>
      <c r="DW212" s="1742" t="s">
        <v>2861</v>
      </c>
      <c r="DX212" s="1742" t="s">
        <v>2861</v>
      </c>
      <c r="DY212" s="1742" t="s">
        <v>2861</v>
      </c>
      <c r="DZ212" s="1742" t="s">
        <v>2861</v>
      </c>
      <c r="EA212" s="1742" t="s">
        <v>2861</v>
      </c>
      <c r="EB212" s="1742" t="s">
        <v>2861</v>
      </c>
      <c r="EC212" s="1742" t="s">
        <v>2861</v>
      </c>
      <c r="ED212" s="1742" t="s">
        <v>2861</v>
      </c>
      <c r="EE212" s="1742" t="s">
        <v>2861</v>
      </c>
      <c r="EF212" s="1742" t="s">
        <v>2861</v>
      </c>
      <c r="EG212" s="1742" t="s">
        <v>2861</v>
      </c>
      <c r="EH212" s="1742" t="s">
        <v>2861</v>
      </c>
      <c r="EI212" s="1742" t="s">
        <v>2861</v>
      </c>
      <c r="EJ212" s="1742" t="s">
        <v>2861</v>
      </c>
      <c r="EK212" s="1742" t="s">
        <v>2861</v>
      </c>
      <c r="EL212" s="1742" t="s">
        <v>2861</v>
      </c>
      <c r="EM212" s="1742" t="s">
        <v>2861</v>
      </c>
      <c r="EN212" s="1742" t="s">
        <v>2861</v>
      </c>
      <c r="EO212" s="1742" t="s">
        <v>2861</v>
      </c>
      <c r="EP212" s="1742" t="s">
        <v>2861</v>
      </c>
      <c r="EQ212" s="1742" t="s">
        <v>2861</v>
      </c>
      <c r="ER212" s="1742" t="s">
        <v>2861</v>
      </c>
      <c r="ES212" s="1742" t="s">
        <v>2861</v>
      </c>
      <c r="ET212" s="1742" t="s">
        <v>2861</v>
      </c>
      <c r="EU212" s="1742" t="s">
        <v>2861</v>
      </c>
      <c r="EV212" s="1742" t="s">
        <v>2861</v>
      </c>
      <c r="EW212" s="1742" t="s">
        <v>2861</v>
      </c>
      <c r="EX212" s="1742" t="s">
        <v>2861</v>
      </c>
      <c r="EY212" s="1742" t="s">
        <v>2861</v>
      </c>
      <c r="EZ212" s="1742" t="s">
        <v>2861</v>
      </c>
      <c r="FA212" s="1742" t="s">
        <v>2861</v>
      </c>
      <c r="FB212" s="1742" t="s">
        <v>2861</v>
      </c>
      <c r="FC212" s="1742" t="s">
        <v>2861</v>
      </c>
      <c r="FD212" s="1742" t="s">
        <v>2861</v>
      </c>
      <c r="FE212" s="1742" t="s">
        <v>2861</v>
      </c>
      <c r="FF212" s="1742" t="s">
        <v>2861</v>
      </c>
      <c r="FG212" s="1742" t="s">
        <v>2861</v>
      </c>
      <c r="FH212" s="1742" t="s">
        <v>2861</v>
      </c>
      <c r="FI212" s="1742" t="s">
        <v>2861</v>
      </c>
      <c r="FJ212" s="1742" t="s">
        <v>2861</v>
      </c>
      <c r="FK212" s="1742" t="s">
        <v>2861</v>
      </c>
      <c r="FL212" s="1742" t="s">
        <v>2861</v>
      </c>
      <c r="FM212" s="1742" t="s">
        <v>2861</v>
      </c>
      <c r="FN212" s="1742" t="s">
        <v>2861</v>
      </c>
      <c r="FO212" s="1742" t="s">
        <v>2861</v>
      </c>
      <c r="FP212" s="1742" t="s">
        <v>2861</v>
      </c>
      <c r="FQ212" s="1742" t="s">
        <v>2861</v>
      </c>
      <c r="FR212" s="1742" t="s">
        <v>2861</v>
      </c>
      <c r="FS212" s="1742" t="s">
        <v>2861</v>
      </c>
      <c r="FT212" s="1742" t="s">
        <v>2861</v>
      </c>
      <c r="FU212" s="1742" t="s">
        <v>2861</v>
      </c>
      <c r="FV212" s="1742" t="s">
        <v>2861</v>
      </c>
      <c r="FW212" s="1742" t="s">
        <v>2861</v>
      </c>
      <c r="FX212" s="1742" t="s">
        <v>2861</v>
      </c>
      <c r="FY212" s="1742" t="s">
        <v>2861</v>
      </c>
      <c r="FZ212" s="1742" t="s">
        <v>2861</v>
      </c>
      <c r="GA212" s="1742" t="s">
        <v>2861</v>
      </c>
      <c r="GB212" s="1742" t="s">
        <v>2861</v>
      </c>
      <c r="GC212" s="1742" t="s">
        <v>2861</v>
      </c>
      <c r="GD212" s="1742" t="s">
        <v>2861</v>
      </c>
      <c r="GE212" s="1742" t="s">
        <v>2861</v>
      </c>
      <c r="GF212" s="1742" t="s">
        <v>2861</v>
      </c>
      <c r="GG212" s="1742" t="s">
        <v>2861</v>
      </c>
      <c r="GH212" s="1742" t="s">
        <v>2861</v>
      </c>
      <c r="GI212" s="1742" t="s">
        <v>2861</v>
      </c>
      <c r="GJ212" s="1742" t="s">
        <v>2861</v>
      </c>
      <c r="GK212" s="1742" t="s">
        <v>2861</v>
      </c>
      <c r="GL212" s="1742" t="s">
        <v>2861</v>
      </c>
      <c r="GM212" s="1742" t="s">
        <v>2861</v>
      </c>
      <c r="GN212" s="1742" t="s">
        <v>2861</v>
      </c>
      <c r="GO212" s="1742" t="s">
        <v>2861</v>
      </c>
      <c r="GP212" s="1742" t="s">
        <v>2861</v>
      </c>
      <c r="GQ212" s="1742" t="s">
        <v>2861</v>
      </c>
      <c r="GR212" s="1742" t="s">
        <v>2861</v>
      </c>
      <c r="GS212" s="1742" t="s">
        <v>2861</v>
      </c>
      <c r="GT212" s="1742" t="s">
        <v>2861</v>
      </c>
      <c r="GU212" s="1742" t="s">
        <v>2861</v>
      </c>
      <c r="GV212" s="1742" t="s">
        <v>2861</v>
      </c>
      <c r="GW212" s="1742">
        <v>0</v>
      </c>
      <c r="GX212" s="1742" t="s">
        <v>2861</v>
      </c>
      <c r="GY212" s="1742" t="s">
        <v>2861</v>
      </c>
      <c r="GZ212" s="1742" t="s">
        <v>2861</v>
      </c>
      <c r="HA212" s="1742" t="s">
        <v>2861</v>
      </c>
      <c r="HB212" s="1742" t="s">
        <v>2861</v>
      </c>
      <c r="HC212" s="1744" t="s">
        <v>2861</v>
      </c>
      <c r="HD212" s="1745" t="s">
        <v>4786</v>
      </c>
      <c r="HE212" s="1746" t="s">
        <v>3402</v>
      </c>
      <c r="HF212" s="1747">
        <v>464</v>
      </c>
    </row>
    <row r="213" spans="2:214" ht="12.95" hidden="1" customHeight="1">
      <c r="B213" s="1738">
        <v>465</v>
      </c>
      <c r="C213" s="1739" t="s">
        <v>3402</v>
      </c>
      <c r="D213" s="1740" t="s">
        <v>4890</v>
      </c>
      <c r="E213" s="1748">
        <v>2281.2054000000003</v>
      </c>
      <c r="F213" s="1743">
        <v>2403.2958000000003</v>
      </c>
      <c r="G213" s="1743">
        <v>2491.0346000000004</v>
      </c>
      <c r="H213" s="1743">
        <v>2304.2888000000003</v>
      </c>
      <c r="I213" s="1743">
        <v>2391.9182000000001</v>
      </c>
      <c r="J213" s="1743">
        <v>2339.5156000000002</v>
      </c>
      <c r="K213" s="1743">
        <v>2271.3594000000003</v>
      </c>
      <c r="L213" s="1743">
        <v>2415.8768</v>
      </c>
      <c r="M213" s="1743">
        <v>2289.7386000000006</v>
      </c>
      <c r="N213" s="1743">
        <v>2515.759</v>
      </c>
      <c r="O213" s="1743">
        <v>2187.3402000000006</v>
      </c>
      <c r="P213" s="1743">
        <v>2151.7852000000003</v>
      </c>
      <c r="Q213" s="1743">
        <v>2168.6328000000003</v>
      </c>
      <c r="R213" s="1743">
        <v>2104.4150000000004</v>
      </c>
      <c r="S213" s="1743">
        <v>2206.3758000000003</v>
      </c>
      <c r="T213" s="1743">
        <v>2241.2744000000002</v>
      </c>
      <c r="U213" s="1743">
        <v>2256.0434000000005</v>
      </c>
      <c r="V213" s="1743">
        <v>2224.4268000000002</v>
      </c>
      <c r="W213" s="1743">
        <v>1903.8848000000003</v>
      </c>
      <c r="X213" s="1743">
        <v>2045.0108000000002</v>
      </c>
      <c r="Y213" s="1742">
        <v>1683.8848000000003</v>
      </c>
      <c r="Z213" s="1742">
        <v>1690.3394000000001</v>
      </c>
      <c r="AA213" s="1742">
        <v>1663.3176000000003</v>
      </c>
      <c r="AB213" s="1742">
        <v>1783.5482000000002</v>
      </c>
      <c r="AC213" s="1742">
        <v>1592.2076000000002</v>
      </c>
      <c r="AD213" s="1742">
        <v>1542.7588000000001</v>
      </c>
      <c r="AE213" s="1742">
        <v>1516.1746000000003</v>
      </c>
      <c r="AF213" s="1742">
        <v>1684.9788000000001</v>
      </c>
      <c r="AG213" s="1742">
        <v>1608.0706000000002</v>
      </c>
      <c r="AH213" s="1742">
        <v>1451.0816000000002</v>
      </c>
      <c r="AI213" s="1742">
        <v>1500.0928000000001</v>
      </c>
      <c r="AJ213" s="1742">
        <v>1480.729</v>
      </c>
      <c r="AK213" s="1742">
        <v>1498.8894</v>
      </c>
      <c r="AL213" s="1742">
        <v>1604.0228000000002</v>
      </c>
      <c r="AM213" s="1742">
        <v>1555.2303999999999</v>
      </c>
      <c r="AN213" s="1742">
        <v>1505.1252000000002</v>
      </c>
      <c r="AO213" s="1742">
        <v>1407.5404000000001</v>
      </c>
      <c r="AP213" s="1742">
        <v>1376.2520000000002</v>
      </c>
      <c r="AQ213" s="1742">
        <v>1372.5324000000001</v>
      </c>
      <c r="AR213" s="1742">
        <v>1436.9690000000001</v>
      </c>
      <c r="AS213" s="1742">
        <v>1390.5834</v>
      </c>
      <c r="AT213" s="1742">
        <v>1396.1628000000001</v>
      </c>
      <c r="AU213" s="1742">
        <v>1366.2966000000001</v>
      </c>
      <c r="AV213" s="1742">
        <v>1326.0373999999999</v>
      </c>
      <c r="AW213" s="1742">
        <v>1440.4698000000001</v>
      </c>
      <c r="AX213" s="1742">
        <v>1360.4983999999999</v>
      </c>
      <c r="AY213" s="1742">
        <v>1323.3024</v>
      </c>
      <c r="AZ213" s="1742">
        <v>1277.5732</v>
      </c>
      <c r="BA213" s="1742">
        <v>1292.5610000000001</v>
      </c>
      <c r="BB213" s="1742">
        <v>1298.4686000000002</v>
      </c>
      <c r="BC213" s="1742">
        <v>1313.5658000000001</v>
      </c>
      <c r="BD213" s="1742">
        <v>1260.3974000000001</v>
      </c>
      <c r="BE213" s="1742">
        <v>1296.3900000000001</v>
      </c>
      <c r="BF213" s="1742">
        <v>1318.2700000000002</v>
      </c>
      <c r="BG213" s="1742">
        <v>1343.2132000000001</v>
      </c>
      <c r="BH213" s="1742">
        <v>1238.1892</v>
      </c>
      <c r="BI213" s="1742">
        <v>1257.8812</v>
      </c>
      <c r="BJ213" s="1742">
        <v>1243.7686000000001</v>
      </c>
      <c r="BK213" s="1742">
        <v>1260.6161999999999</v>
      </c>
      <c r="BL213" s="1742">
        <v>1232.6098000000002</v>
      </c>
      <c r="BM213" s="1742">
        <v>1239.3926000000001</v>
      </c>
      <c r="BN213" s="1742">
        <v>1256.7872</v>
      </c>
      <c r="BO213" s="1742">
        <v>1247.7070000000001</v>
      </c>
      <c r="BP213" s="1742">
        <v>1256.0214000000001</v>
      </c>
      <c r="BQ213" s="1742">
        <v>1234.5790000000002</v>
      </c>
      <c r="BR213" s="1742">
        <v>1275.057</v>
      </c>
      <c r="BS213" s="1742">
        <v>1268.9306000000001</v>
      </c>
      <c r="BT213" s="1742">
        <v>1205.3692000000001</v>
      </c>
      <c r="BU213" s="1742">
        <v>1207.4478000000001</v>
      </c>
      <c r="BV213" s="1742" t="s">
        <v>2861</v>
      </c>
      <c r="BW213" s="1742">
        <v>1202.8530000000001</v>
      </c>
      <c r="BX213" s="1742">
        <v>1215.8716000000002</v>
      </c>
      <c r="BY213" s="1742">
        <v>1189.7250000000001</v>
      </c>
      <c r="BZ213" s="1742">
        <v>1155.0452</v>
      </c>
      <c r="CA213" s="1742">
        <v>1236.8764000000001</v>
      </c>
      <c r="CB213" s="1742">
        <v>1201.8684000000001</v>
      </c>
      <c r="CC213" s="1742">
        <v>1147.1684</v>
      </c>
      <c r="CD213" s="1742">
        <v>1215.7622000000001</v>
      </c>
      <c r="CE213" s="1742">
        <v>1231.4064000000001</v>
      </c>
      <c r="CF213" s="1742">
        <v>1287.4192</v>
      </c>
      <c r="CG213" s="1742" t="s">
        <v>2861</v>
      </c>
      <c r="CH213" s="1742">
        <v>1049.8024</v>
      </c>
      <c r="CI213" s="1742">
        <v>1038.2060000000001</v>
      </c>
      <c r="CJ213" s="1742">
        <v>1068.4004000000002</v>
      </c>
      <c r="CK213" s="1742">
        <v>1018.5140000000001</v>
      </c>
      <c r="CL213" s="1742">
        <v>996.63400000000013</v>
      </c>
      <c r="CM213" s="1742">
        <v>1062.6022</v>
      </c>
      <c r="CN213" s="1742">
        <v>1095.2034000000001</v>
      </c>
      <c r="CO213" s="1742">
        <v>940.94940000000008</v>
      </c>
      <c r="CP213" s="1742">
        <v>924.75819999999999</v>
      </c>
      <c r="CQ213" s="1742">
        <v>889.8596</v>
      </c>
      <c r="CR213" s="1742">
        <v>1136.0096000000001</v>
      </c>
      <c r="CS213" s="1742">
        <v>1155.3733999999999</v>
      </c>
      <c r="CT213" s="1742">
        <v>1111.9416000000001</v>
      </c>
      <c r="CU213" s="1742">
        <v>1157.1238000000001</v>
      </c>
      <c r="CV213" s="1742">
        <v>1099.2511999999999</v>
      </c>
      <c r="CW213" s="1742">
        <v>1149.1376000000002</v>
      </c>
      <c r="CX213" s="1742">
        <v>1022.6712</v>
      </c>
      <c r="CY213" s="1742">
        <v>1062.8210000000001</v>
      </c>
      <c r="CZ213" s="1742">
        <v>929.02480000000014</v>
      </c>
      <c r="DA213" s="1742">
        <v>915.78740000000005</v>
      </c>
      <c r="DB213" s="1742">
        <v>955.93720000000008</v>
      </c>
      <c r="DC213" s="1742">
        <v>968.95580000000007</v>
      </c>
      <c r="DD213" s="1742">
        <v>1038.0966000000001</v>
      </c>
      <c r="DE213" s="1742">
        <v>1067.9628000000002</v>
      </c>
      <c r="DF213" s="1742">
        <v>1011.2936000000001</v>
      </c>
      <c r="DG213" s="1742">
        <v>1091.1556</v>
      </c>
      <c r="DH213" s="1742">
        <v>925.30520000000001</v>
      </c>
      <c r="DI213" s="1742">
        <v>987.55380000000014</v>
      </c>
      <c r="DJ213" s="1742">
        <v>952.65520000000004</v>
      </c>
      <c r="DK213" s="1742">
        <v>898.28340000000014</v>
      </c>
      <c r="DL213" s="1742">
        <v>903.20640000000014</v>
      </c>
      <c r="DM213" s="1742">
        <v>933.40080000000012</v>
      </c>
      <c r="DN213" s="1742">
        <v>866.33860000000004</v>
      </c>
      <c r="DO213" s="1742">
        <v>964.03280000000018</v>
      </c>
      <c r="DP213" s="1742">
        <v>826.4076</v>
      </c>
      <c r="DQ213" s="1742">
        <v>895.43900000000008</v>
      </c>
      <c r="DR213" s="1742">
        <v>859.1182</v>
      </c>
      <c r="DS213" s="1742">
        <v>833.19040000000007</v>
      </c>
      <c r="DT213" s="1742">
        <v>822.90680000000009</v>
      </c>
      <c r="DU213" s="1742">
        <v>832.42460000000005</v>
      </c>
      <c r="DV213" s="1742">
        <v>826.18880000000013</v>
      </c>
      <c r="DW213" s="1742">
        <v>816.23340000000007</v>
      </c>
      <c r="DX213" s="1742">
        <v>796.54140000000007</v>
      </c>
      <c r="DY213" s="1742">
        <v>803.65240000000006</v>
      </c>
      <c r="DZ213" s="1742">
        <v>805.40280000000007</v>
      </c>
      <c r="EA213" s="1742">
        <v>787.24240000000009</v>
      </c>
      <c r="EB213" s="1742">
        <v>761.53340000000003</v>
      </c>
      <c r="EC213" s="1742">
        <v>778.92800000000011</v>
      </c>
      <c r="ED213" s="1742">
        <v>706.50520000000006</v>
      </c>
      <c r="EE213" s="1742">
        <v>805.07460000000003</v>
      </c>
      <c r="EF213" s="1742">
        <v>736.04319999999996</v>
      </c>
      <c r="EG213" s="1742">
        <v>775.75540000000012</v>
      </c>
      <c r="EH213" s="1742">
        <v>829.25200000000007</v>
      </c>
      <c r="EI213" s="1742">
        <v>859.1182</v>
      </c>
      <c r="EJ213" s="1742">
        <v>854.4140000000001</v>
      </c>
      <c r="EK213" s="1742">
        <v>905.06619999999998</v>
      </c>
      <c r="EL213" s="1742">
        <v>999.69720000000007</v>
      </c>
      <c r="EM213" s="1742">
        <v>765.25300000000004</v>
      </c>
      <c r="EN213" s="1742">
        <v>662.96400000000006</v>
      </c>
      <c r="EO213" s="1742">
        <v>712.41280000000006</v>
      </c>
      <c r="EP213" s="1742">
        <v>644.69420000000002</v>
      </c>
      <c r="EQ213" s="1742">
        <v>636.59860000000003</v>
      </c>
      <c r="ER213" s="1742">
        <v>505.42800000000005</v>
      </c>
      <c r="ES213" s="1742">
        <v>556.62720000000002</v>
      </c>
      <c r="ET213" s="1742">
        <v>609.24860000000001</v>
      </c>
      <c r="EU213" s="1742">
        <v>652.78980000000013</v>
      </c>
      <c r="EV213" s="1742">
        <v>679.0458000000001</v>
      </c>
      <c r="EW213" s="1742">
        <v>515.49279999999999</v>
      </c>
      <c r="EX213" s="1742">
        <v>600.8248000000001</v>
      </c>
      <c r="EY213" s="1742">
        <v>563.30060000000003</v>
      </c>
      <c r="EZ213" s="1742">
        <v>416.04820000000007</v>
      </c>
      <c r="FA213" s="1742">
        <v>347.01679999999999</v>
      </c>
      <c r="FB213" s="1742">
        <v>404.45179999999999</v>
      </c>
      <c r="FC213" s="1742">
        <v>485.6266</v>
      </c>
      <c r="FD213" s="1742">
        <v>449.41520000000003</v>
      </c>
      <c r="FE213" s="1742">
        <v>429.72320000000002</v>
      </c>
      <c r="FF213" s="1742">
        <v>729.58860000000004</v>
      </c>
      <c r="FG213" s="1742">
        <v>704.09840000000008</v>
      </c>
      <c r="FH213" s="1742">
        <v>768.97260000000006</v>
      </c>
      <c r="FI213" s="1742">
        <v>677.18600000000004</v>
      </c>
      <c r="FJ213" s="1742">
        <v>659.24440000000004</v>
      </c>
      <c r="FK213" s="1742">
        <v>687.90719999999999</v>
      </c>
      <c r="FL213" s="1742">
        <v>694.25240000000008</v>
      </c>
      <c r="FM213" s="1742">
        <v>634.08240000000012</v>
      </c>
      <c r="FN213" s="1742">
        <v>752.45320000000004</v>
      </c>
      <c r="FO213" s="1742">
        <v>724.77500000000009</v>
      </c>
      <c r="FP213" s="1742">
        <v>743.15420000000006</v>
      </c>
      <c r="FQ213" s="1742">
        <v>829.03319999999997</v>
      </c>
      <c r="FR213" s="1742">
        <v>760.22059999999999</v>
      </c>
      <c r="FS213" s="1742">
        <v>777.72460000000001</v>
      </c>
      <c r="FT213" s="1742">
        <v>281.04860000000002</v>
      </c>
      <c r="FU213" s="1742">
        <v>326.12140000000005</v>
      </c>
      <c r="FV213" s="1742">
        <v>253.58920000000003</v>
      </c>
      <c r="FW213" s="1742">
        <v>302.70980000000003</v>
      </c>
      <c r="FX213" s="1742">
        <v>266.82660000000004</v>
      </c>
      <c r="FY213" s="1742">
        <v>327.87180000000001</v>
      </c>
      <c r="FZ213" s="1742">
        <v>322.94880000000001</v>
      </c>
      <c r="GA213" s="1742">
        <v>349.64240000000007</v>
      </c>
      <c r="GB213" s="1742">
        <v>332.68540000000007</v>
      </c>
      <c r="GC213" s="1742" t="s">
        <v>2861</v>
      </c>
      <c r="GD213" s="1742">
        <v>373.92920000000004</v>
      </c>
      <c r="GE213" s="1742" t="s">
        <v>2861</v>
      </c>
      <c r="GF213" s="1742" t="s">
        <v>2861</v>
      </c>
      <c r="GG213" s="1742">
        <v>195.38840000000002</v>
      </c>
      <c r="GH213" s="1742">
        <v>165.74100000000001</v>
      </c>
      <c r="GI213" s="1742">
        <v>261.46600000000001</v>
      </c>
      <c r="GJ213" s="1742">
        <v>129.7484</v>
      </c>
      <c r="GK213" s="1742">
        <v>344.06300000000005</v>
      </c>
      <c r="GL213" s="1742">
        <v>353.69020000000006</v>
      </c>
      <c r="GM213" s="1742">
        <v>290.78520000000003</v>
      </c>
      <c r="GN213" s="1742">
        <v>306.75760000000002</v>
      </c>
      <c r="GO213" s="1742">
        <v>175.69640000000001</v>
      </c>
      <c r="GP213" s="1742">
        <v>119.5742</v>
      </c>
      <c r="GQ213" s="1742">
        <v>248.55680000000001</v>
      </c>
      <c r="GR213" s="1742">
        <v>179.41600000000003</v>
      </c>
      <c r="GS213" s="1742">
        <v>121.65280000000001</v>
      </c>
      <c r="GT213" s="1742">
        <v>51.636800000000008</v>
      </c>
      <c r="GU213" s="1742">
        <v>80.080800000000011</v>
      </c>
      <c r="GV213" s="1742">
        <v>148.23700000000002</v>
      </c>
      <c r="GW213" s="1742" t="s">
        <v>2861</v>
      </c>
      <c r="GX213" s="1742">
        <v>0</v>
      </c>
      <c r="GY213" s="1742" t="s">
        <v>2861</v>
      </c>
      <c r="GZ213" s="1742" t="s">
        <v>2861</v>
      </c>
      <c r="HA213" s="1742" t="s">
        <v>2861</v>
      </c>
      <c r="HB213" s="1742" t="s">
        <v>2861</v>
      </c>
      <c r="HC213" s="1744" t="s">
        <v>2861</v>
      </c>
      <c r="HD213" s="1745" t="s">
        <v>4890</v>
      </c>
      <c r="HE213" s="1746" t="s">
        <v>3402</v>
      </c>
      <c r="HF213" s="1747">
        <v>465</v>
      </c>
    </row>
    <row r="214" spans="2:214" ht="12.95" hidden="1" customHeight="1">
      <c r="B214" s="1738">
        <v>466</v>
      </c>
      <c r="C214" s="1739" t="s">
        <v>3402</v>
      </c>
      <c r="D214" s="1740" t="s">
        <v>4891</v>
      </c>
      <c r="E214" s="1748" t="s">
        <v>2861</v>
      </c>
      <c r="F214" s="1743" t="s">
        <v>2861</v>
      </c>
      <c r="G214" s="1743" t="s">
        <v>2861</v>
      </c>
      <c r="H214" s="1743" t="s">
        <v>2861</v>
      </c>
      <c r="I214" s="1743" t="s">
        <v>2861</v>
      </c>
      <c r="J214" s="1743" t="s">
        <v>2861</v>
      </c>
      <c r="K214" s="1743" t="s">
        <v>2861</v>
      </c>
      <c r="L214" s="1743" t="s">
        <v>2861</v>
      </c>
      <c r="M214" s="1743" t="s">
        <v>2861</v>
      </c>
      <c r="N214" s="1743" t="s">
        <v>2861</v>
      </c>
      <c r="O214" s="1743" t="s">
        <v>2861</v>
      </c>
      <c r="P214" s="1743" t="s">
        <v>2861</v>
      </c>
      <c r="Q214" s="1743" t="s">
        <v>2861</v>
      </c>
      <c r="R214" s="1743" t="s">
        <v>2861</v>
      </c>
      <c r="S214" s="1743" t="s">
        <v>2861</v>
      </c>
      <c r="T214" s="1743" t="s">
        <v>2861</v>
      </c>
      <c r="U214" s="1743" t="s">
        <v>2861</v>
      </c>
      <c r="V214" s="1743" t="s">
        <v>2861</v>
      </c>
      <c r="W214" s="1743" t="s">
        <v>2861</v>
      </c>
      <c r="X214" s="1743" t="s">
        <v>2861</v>
      </c>
      <c r="Y214" s="1742" t="s">
        <v>2861</v>
      </c>
      <c r="Z214" s="1742" t="s">
        <v>2861</v>
      </c>
      <c r="AA214" s="1742" t="s">
        <v>2861</v>
      </c>
      <c r="AB214" s="1742" t="s">
        <v>2861</v>
      </c>
      <c r="AC214" s="1742" t="s">
        <v>2861</v>
      </c>
      <c r="AD214" s="1742" t="s">
        <v>2861</v>
      </c>
      <c r="AE214" s="1742" t="s">
        <v>2861</v>
      </c>
      <c r="AF214" s="1742" t="s">
        <v>2861</v>
      </c>
      <c r="AG214" s="1742" t="s">
        <v>2861</v>
      </c>
      <c r="AH214" s="1742" t="s">
        <v>2861</v>
      </c>
      <c r="AI214" s="1742" t="s">
        <v>2861</v>
      </c>
      <c r="AJ214" s="1742" t="s">
        <v>2861</v>
      </c>
      <c r="AK214" s="1742" t="s">
        <v>2861</v>
      </c>
      <c r="AL214" s="1742" t="s">
        <v>2861</v>
      </c>
      <c r="AM214" s="1742" t="s">
        <v>2861</v>
      </c>
      <c r="AN214" s="1742" t="s">
        <v>2861</v>
      </c>
      <c r="AO214" s="1742" t="s">
        <v>2861</v>
      </c>
      <c r="AP214" s="1742" t="s">
        <v>2861</v>
      </c>
      <c r="AQ214" s="1742" t="s">
        <v>2861</v>
      </c>
      <c r="AR214" s="1742" t="s">
        <v>2861</v>
      </c>
      <c r="AS214" s="1742" t="s">
        <v>2861</v>
      </c>
      <c r="AT214" s="1742" t="s">
        <v>2861</v>
      </c>
      <c r="AU214" s="1742" t="s">
        <v>2861</v>
      </c>
      <c r="AV214" s="1742" t="s">
        <v>2861</v>
      </c>
      <c r="AW214" s="1742" t="s">
        <v>2861</v>
      </c>
      <c r="AX214" s="1742" t="s">
        <v>2861</v>
      </c>
      <c r="AY214" s="1742" t="s">
        <v>2861</v>
      </c>
      <c r="AZ214" s="1742" t="s">
        <v>2861</v>
      </c>
      <c r="BA214" s="1742" t="s">
        <v>2861</v>
      </c>
      <c r="BB214" s="1742" t="s">
        <v>2861</v>
      </c>
      <c r="BC214" s="1742" t="s">
        <v>2861</v>
      </c>
      <c r="BD214" s="1742" t="s">
        <v>2861</v>
      </c>
      <c r="BE214" s="1742" t="s">
        <v>2861</v>
      </c>
      <c r="BF214" s="1742" t="s">
        <v>2861</v>
      </c>
      <c r="BG214" s="1742" t="s">
        <v>2861</v>
      </c>
      <c r="BH214" s="1742" t="s">
        <v>2861</v>
      </c>
      <c r="BI214" s="1742" t="s">
        <v>2861</v>
      </c>
      <c r="BJ214" s="1742" t="s">
        <v>2861</v>
      </c>
      <c r="BK214" s="1742" t="s">
        <v>2861</v>
      </c>
      <c r="BL214" s="1742" t="s">
        <v>2861</v>
      </c>
      <c r="BM214" s="1742" t="s">
        <v>2861</v>
      </c>
      <c r="BN214" s="1742" t="s">
        <v>2861</v>
      </c>
      <c r="BO214" s="1742" t="s">
        <v>2861</v>
      </c>
      <c r="BP214" s="1742" t="s">
        <v>2861</v>
      </c>
      <c r="BQ214" s="1742" t="s">
        <v>2861</v>
      </c>
      <c r="BR214" s="1742" t="s">
        <v>2861</v>
      </c>
      <c r="BS214" s="1742" t="s">
        <v>2861</v>
      </c>
      <c r="BT214" s="1742" t="s">
        <v>2861</v>
      </c>
      <c r="BU214" s="1742" t="s">
        <v>2861</v>
      </c>
      <c r="BV214" s="1742" t="s">
        <v>2861</v>
      </c>
      <c r="BW214" s="1742" t="s">
        <v>2861</v>
      </c>
      <c r="BX214" s="1742" t="s">
        <v>2861</v>
      </c>
      <c r="BY214" s="1742" t="s">
        <v>2861</v>
      </c>
      <c r="BZ214" s="1742" t="s">
        <v>2861</v>
      </c>
      <c r="CA214" s="1742" t="s">
        <v>2861</v>
      </c>
      <c r="CB214" s="1742" t="s">
        <v>2861</v>
      </c>
      <c r="CC214" s="1742" t="s">
        <v>2861</v>
      </c>
      <c r="CD214" s="1742" t="s">
        <v>2861</v>
      </c>
      <c r="CE214" s="1742" t="s">
        <v>2861</v>
      </c>
      <c r="CF214" s="1742" t="s">
        <v>2861</v>
      </c>
      <c r="CG214" s="1742" t="s">
        <v>2861</v>
      </c>
      <c r="CH214" s="1742" t="s">
        <v>2861</v>
      </c>
      <c r="CI214" s="1742" t="s">
        <v>2861</v>
      </c>
      <c r="CJ214" s="1742" t="s">
        <v>2861</v>
      </c>
      <c r="CK214" s="1742" t="s">
        <v>2861</v>
      </c>
      <c r="CL214" s="1742" t="s">
        <v>2861</v>
      </c>
      <c r="CM214" s="1742" t="s">
        <v>2861</v>
      </c>
      <c r="CN214" s="1742" t="s">
        <v>2861</v>
      </c>
      <c r="CO214" s="1742" t="s">
        <v>2861</v>
      </c>
      <c r="CP214" s="1742" t="s">
        <v>2861</v>
      </c>
      <c r="CQ214" s="1742" t="s">
        <v>2861</v>
      </c>
      <c r="CR214" s="1742" t="s">
        <v>2861</v>
      </c>
      <c r="CS214" s="1742" t="s">
        <v>2861</v>
      </c>
      <c r="CT214" s="1742" t="s">
        <v>2861</v>
      </c>
      <c r="CU214" s="1742" t="s">
        <v>2861</v>
      </c>
      <c r="CV214" s="1742" t="s">
        <v>2861</v>
      </c>
      <c r="CW214" s="1742" t="s">
        <v>2861</v>
      </c>
      <c r="CX214" s="1742" t="s">
        <v>2861</v>
      </c>
      <c r="CY214" s="1742" t="s">
        <v>2861</v>
      </c>
      <c r="CZ214" s="1742" t="s">
        <v>2861</v>
      </c>
      <c r="DA214" s="1742" t="s">
        <v>2861</v>
      </c>
      <c r="DB214" s="1742" t="s">
        <v>2861</v>
      </c>
      <c r="DC214" s="1742" t="s">
        <v>2861</v>
      </c>
      <c r="DD214" s="1742" t="s">
        <v>2861</v>
      </c>
      <c r="DE214" s="1742" t="s">
        <v>2861</v>
      </c>
      <c r="DF214" s="1742" t="s">
        <v>2861</v>
      </c>
      <c r="DG214" s="1742" t="s">
        <v>2861</v>
      </c>
      <c r="DH214" s="1742" t="s">
        <v>2861</v>
      </c>
      <c r="DI214" s="1742" t="s">
        <v>2861</v>
      </c>
      <c r="DJ214" s="1742" t="s">
        <v>2861</v>
      </c>
      <c r="DK214" s="1742" t="s">
        <v>2861</v>
      </c>
      <c r="DL214" s="1742" t="s">
        <v>2861</v>
      </c>
      <c r="DM214" s="1742" t="s">
        <v>2861</v>
      </c>
      <c r="DN214" s="1742" t="s">
        <v>2861</v>
      </c>
      <c r="DO214" s="1742" t="s">
        <v>2861</v>
      </c>
      <c r="DP214" s="1742" t="s">
        <v>2861</v>
      </c>
      <c r="DQ214" s="1742" t="s">
        <v>2861</v>
      </c>
      <c r="DR214" s="1742" t="s">
        <v>2861</v>
      </c>
      <c r="DS214" s="1742" t="s">
        <v>2861</v>
      </c>
      <c r="DT214" s="1742" t="s">
        <v>2861</v>
      </c>
      <c r="DU214" s="1742" t="s">
        <v>2861</v>
      </c>
      <c r="DV214" s="1742" t="s">
        <v>2861</v>
      </c>
      <c r="DW214" s="1742" t="s">
        <v>2861</v>
      </c>
      <c r="DX214" s="1742" t="s">
        <v>2861</v>
      </c>
      <c r="DY214" s="1742" t="s">
        <v>2861</v>
      </c>
      <c r="DZ214" s="1742" t="s">
        <v>2861</v>
      </c>
      <c r="EA214" s="1742" t="s">
        <v>2861</v>
      </c>
      <c r="EB214" s="1742" t="s">
        <v>2861</v>
      </c>
      <c r="EC214" s="1742" t="s">
        <v>2861</v>
      </c>
      <c r="ED214" s="1742" t="s">
        <v>2861</v>
      </c>
      <c r="EE214" s="1742" t="s">
        <v>2861</v>
      </c>
      <c r="EF214" s="1742" t="s">
        <v>2861</v>
      </c>
      <c r="EG214" s="1742" t="s">
        <v>2861</v>
      </c>
      <c r="EH214" s="1742" t="s">
        <v>2861</v>
      </c>
      <c r="EI214" s="1742" t="s">
        <v>2861</v>
      </c>
      <c r="EJ214" s="1742" t="s">
        <v>2861</v>
      </c>
      <c r="EK214" s="1742" t="s">
        <v>2861</v>
      </c>
      <c r="EL214" s="1742" t="s">
        <v>2861</v>
      </c>
      <c r="EM214" s="1742" t="s">
        <v>2861</v>
      </c>
      <c r="EN214" s="1742" t="s">
        <v>2861</v>
      </c>
      <c r="EO214" s="1742" t="s">
        <v>2861</v>
      </c>
      <c r="EP214" s="1742" t="s">
        <v>2861</v>
      </c>
      <c r="EQ214" s="1742" t="s">
        <v>2861</v>
      </c>
      <c r="ER214" s="1742" t="s">
        <v>2861</v>
      </c>
      <c r="ES214" s="1742" t="s">
        <v>2861</v>
      </c>
      <c r="ET214" s="1742" t="s">
        <v>2861</v>
      </c>
      <c r="EU214" s="1742" t="s">
        <v>2861</v>
      </c>
      <c r="EV214" s="1742" t="s">
        <v>2861</v>
      </c>
      <c r="EW214" s="1742" t="s">
        <v>2861</v>
      </c>
      <c r="EX214" s="1742" t="s">
        <v>2861</v>
      </c>
      <c r="EY214" s="1742" t="s">
        <v>2861</v>
      </c>
      <c r="EZ214" s="1742" t="s">
        <v>2861</v>
      </c>
      <c r="FA214" s="1742" t="s">
        <v>2861</v>
      </c>
      <c r="FB214" s="1742" t="s">
        <v>2861</v>
      </c>
      <c r="FC214" s="1742" t="s">
        <v>2861</v>
      </c>
      <c r="FD214" s="1742" t="s">
        <v>2861</v>
      </c>
      <c r="FE214" s="1742" t="s">
        <v>2861</v>
      </c>
      <c r="FF214" s="1742" t="s">
        <v>2861</v>
      </c>
      <c r="FG214" s="1742" t="s">
        <v>2861</v>
      </c>
      <c r="FH214" s="1742" t="s">
        <v>2861</v>
      </c>
      <c r="FI214" s="1742" t="s">
        <v>2861</v>
      </c>
      <c r="FJ214" s="1742" t="s">
        <v>2861</v>
      </c>
      <c r="FK214" s="1742" t="s">
        <v>2861</v>
      </c>
      <c r="FL214" s="1742" t="s">
        <v>2861</v>
      </c>
      <c r="FM214" s="1742" t="s">
        <v>2861</v>
      </c>
      <c r="FN214" s="1742" t="s">
        <v>2861</v>
      </c>
      <c r="FO214" s="1742" t="s">
        <v>2861</v>
      </c>
      <c r="FP214" s="1742" t="s">
        <v>2861</v>
      </c>
      <c r="FQ214" s="1742" t="s">
        <v>2861</v>
      </c>
      <c r="FR214" s="1742" t="s">
        <v>2861</v>
      </c>
      <c r="FS214" s="1742" t="s">
        <v>2861</v>
      </c>
      <c r="FT214" s="1742" t="s">
        <v>2861</v>
      </c>
      <c r="FU214" s="1742" t="s">
        <v>2861</v>
      </c>
      <c r="FV214" s="1742" t="s">
        <v>2861</v>
      </c>
      <c r="FW214" s="1742" t="s">
        <v>2861</v>
      </c>
      <c r="FX214" s="1742" t="s">
        <v>2861</v>
      </c>
      <c r="FY214" s="1742" t="s">
        <v>2861</v>
      </c>
      <c r="FZ214" s="1742" t="s">
        <v>2861</v>
      </c>
      <c r="GA214" s="1742" t="s">
        <v>2861</v>
      </c>
      <c r="GB214" s="1742" t="s">
        <v>2861</v>
      </c>
      <c r="GC214" s="1742" t="s">
        <v>2861</v>
      </c>
      <c r="GD214" s="1742" t="s">
        <v>2861</v>
      </c>
      <c r="GE214" s="1742" t="s">
        <v>2861</v>
      </c>
      <c r="GF214" s="1742" t="s">
        <v>2861</v>
      </c>
      <c r="GG214" s="1742" t="s">
        <v>2861</v>
      </c>
      <c r="GH214" s="1742" t="s">
        <v>2861</v>
      </c>
      <c r="GI214" s="1742" t="s">
        <v>2861</v>
      </c>
      <c r="GJ214" s="1742" t="s">
        <v>2861</v>
      </c>
      <c r="GK214" s="1742" t="s">
        <v>2861</v>
      </c>
      <c r="GL214" s="1742" t="s">
        <v>2861</v>
      </c>
      <c r="GM214" s="1742" t="s">
        <v>2861</v>
      </c>
      <c r="GN214" s="1742" t="s">
        <v>2861</v>
      </c>
      <c r="GO214" s="1742" t="s">
        <v>2861</v>
      </c>
      <c r="GP214" s="1742" t="s">
        <v>2861</v>
      </c>
      <c r="GQ214" s="1742" t="s">
        <v>2861</v>
      </c>
      <c r="GR214" s="1742" t="s">
        <v>2861</v>
      </c>
      <c r="GS214" s="1742" t="s">
        <v>2861</v>
      </c>
      <c r="GT214" s="1742" t="s">
        <v>2861</v>
      </c>
      <c r="GU214" s="1742" t="s">
        <v>2861</v>
      </c>
      <c r="GV214" s="1742" t="s">
        <v>2861</v>
      </c>
      <c r="GW214" s="1742" t="s">
        <v>2861</v>
      </c>
      <c r="GX214" s="1742" t="s">
        <v>2861</v>
      </c>
      <c r="GY214" s="1742">
        <v>0</v>
      </c>
      <c r="GZ214" s="1742" t="s">
        <v>2861</v>
      </c>
      <c r="HA214" s="1742" t="s">
        <v>2861</v>
      </c>
      <c r="HB214" s="1742" t="s">
        <v>2861</v>
      </c>
      <c r="HC214" s="1744" t="s">
        <v>2861</v>
      </c>
      <c r="HD214" s="1745" t="s">
        <v>4891</v>
      </c>
      <c r="HE214" s="1746" t="s">
        <v>3402</v>
      </c>
      <c r="HF214" s="1747">
        <v>466</v>
      </c>
    </row>
    <row r="215" spans="2:214" ht="12.95" hidden="1" customHeight="1">
      <c r="B215" s="1738">
        <v>471</v>
      </c>
      <c r="C215" s="1739" t="s">
        <v>4722</v>
      </c>
      <c r="D215" s="1740" t="s">
        <v>4743</v>
      </c>
      <c r="E215" s="1741" t="s">
        <v>2861</v>
      </c>
      <c r="F215" s="1742" t="s">
        <v>2861</v>
      </c>
      <c r="G215" s="1742" t="s">
        <v>2861</v>
      </c>
      <c r="H215" s="1742" t="s">
        <v>2861</v>
      </c>
      <c r="I215" s="1742" t="s">
        <v>2861</v>
      </c>
      <c r="J215" s="1742" t="s">
        <v>2861</v>
      </c>
      <c r="K215" s="1742" t="s">
        <v>2861</v>
      </c>
      <c r="L215" s="1742" t="s">
        <v>2861</v>
      </c>
      <c r="M215" s="1742" t="s">
        <v>2861</v>
      </c>
      <c r="N215" s="1742" t="s">
        <v>2861</v>
      </c>
      <c r="O215" s="1742" t="s">
        <v>2861</v>
      </c>
      <c r="P215" s="1742" t="s">
        <v>2861</v>
      </c>
      <c r="Q215" s="1742" t="s">
        <v>2861</v>
      </c>
      <c r="R215" s="1742" t="s">
        <v>2861</v>
      </c>
      <c r="S215" s="1742" t="s">
        <v>2861</v>
      </c>
      <c r="T215" s="1742" t="s">
        <v>2861</v>
      </c>
      <c r="U215" s="1742" t="s">
        <v>2861</v>
      </c>
      <c r="V215" s="1742" t="s">
        <v>2861</v>
      </c>
      <c r="W215" s="1742" t="s">
        <v>2861</v>
      </c>
      <c r="X215" s="1742" t="s">
        <v>2861</v>
      </c>
      <c r="Y215" s="1742" t="s">
        <v>2861</v>
      </c>
      <c r="Z215" s="1742" t="s">
        <v>2861</v>
      </c>
      <c r="AA215" s="1742" t="s">
        <v>2861</v>
      </c>
      <c r="AB215" s="1742" t="s">
        <v>2861</v>
      </c>
      <c r="AC215" s="1742" t="s">
        <v>2861</v>
      </c>
      <c r="AD215" s="1742" t="s">
        <v>2861</v>
      </c>
      <c r="AE215" s="1742" t="s">
        <v>2861</v>
      </c>
      <c r="AF215" s="1742" t="s">
        <v>2861</v>
      </c>
      <c r="AG215" s="1742" t="s">
        <v>2861</v>
      </c>
      <c r="AH215" s="1742" t="s">
        <v>2861</v>
      </c>
      <c r="AI215" s="1742" t="s">
        <v>2861</v>
      </c>
      <c r="AJ215" s="1742" t="s">
        <v>2861</v>
      </c>
      <c r="AK215" s="1742" t="s">
        <v>2861</v>
      </c>
      <c r="AL215" s="1742" t="s">
        <v>2861</v>
      </c>
      <c r="AM215" s="1742" t="s">
        <v>2861</v>
      </c>
      <c r="AN215" s="1742" t="s">
        <v>2861</v>
      </c>
      <c r="AO215" s="1742" t="s">
        <v>2861</v>
      </c>
      <c r="AP215" s="1742" t="s">
        <v>2861</v>
      </c>
      <c r="AQ215" s="1742" t="s">
        <v>2861</v>
      </c>
      <c r="AR215" s="1742" t="s">
        <v>2861</v>
      </c>
      <c r="AS215" s="1742" t="s">
        <v>2861</v>
      </c>
      <c r="AT215" s="1742" t="s">
        <v>2861</v>
      </c>
      <c r="AU215" s="1742" t="s">
        <v>2861</v>
      </c>
      <c r="AV215" s="1742" t="s">
        <v>2861</v>
      </c>
      <c r="AW215" s="1742" t="s">
        <v>2861</v>
      </c>
      <c r="AX215" s="1742" t="s">
        <v>2861</v>
      </c>
      <c r="AY215" s="1742" t="s">
        <v>2861</v>
      </c>
      <c r="AZ215" s="1742" t="s">
        <v>2861</v>
      </c>
      <c r="BA215" s="1742" t="s">
        <v>2861</v>
      </c>
      <c r="BB215" s="1742" t="s">
        <v>2861</v>
      </c>
      <c r="BC215" s="1742" t="s">
        <v>2861</v>
      </c>
      <c r="BD215" s="1742" t="s">
        <v>2861</v>
      </c>
      <c r="BE215" s="1742" t="s">
        <v>2861</v>
      </c>
      <c r="BF215" s="1742" t="s">
        <v>2861</v>
      </c>
      <c r="BG215" s="1742" t="s">
        <v>2861</v>
      </c>
      <c r="BH215" s="1742" t="s">
        <v>2861</v>
      </c>
      <c r="BI215" s="1742" t="s">
        <v>2861</v>
      </c>
      <c r="BJ215" s="1742" t="s">
        <v>2861</v>
      </c>
      <c r="BK215" s="1742" t="s">
        <v>2861</v>
      </c>
      <c r="BL215" s="1742" t="s">
        <v>2861</v>
      </c>
      <c r="BM215" s="1742" t="s">
        <v>2861</v>
      </c>
      <c r="BN215" s="1742" t="s">
        <v>2861</v>
      </c>
      <c r="BO215" s="1742" t="s">
        <v>2861</v>
      </c>
      <c r="BP215" s="1742" t="s">
        <v>2861</v>
      </c>
      <c r="BQ215" s="1742" t="s">
        <v>2861</v>
      </c>
      <c r="BR215" s="1742" t="s">
        <v>2861</v>
      </c>
      <c r="BS215" s="1742" t="s">
        <v>2861</v>
      </c>
      <c r="BT215" s="1742" t="s">
        <v>2861</v>
      </c>
      <c r="BU215" s="1742" t="s">
        <v>2861</v>
      </c>
      <c r="BV215" s="1742" t="s">
        <v>2861</v>
      </c>
      <c r="BW215" s="1742" t="s">
        <v>2861</v>
      </c>
      <c r="BX215" s="1742" t="s">
        <v>2861</v>
      </c>
      <c r="BY215" s="1742" t="s">
        <v>2861</v>
      </c>
      <c r="BZ215" s="1742" t="s">
        <v>2861</v>
      </c>
      <c r="CA215" s="1742" t="s">
        <v>2861</v>
      </c>
      <c r="CB215" s="1742" t="s">
        <v>2861</v>
      </c>
      <c r="CC215" s="1742" t="s">
        <v>2861</v>
      </c>
      <c r="CD215" s="1742" t="s">
        <v>2861</v>
      </c>
      <c r="CE215" s="1742" t="s">
        <v>2861</v>
      </c>
      <c r="CF215" s="1742" t="s">
        <v>2861</v>
      </c>
      <c r="CG215" s="1742" t="s">
        <v>2861</v>
      </c>
      <c r="CH215" s="1742" t="s">
        <v>2861</v>
      </c>
      <c r="CI215" s="1742" t="s">
        <v>2861</v>
      </c>
      <c r="CJ215" s="1742" t="s">
        <v>2861</v>
      </c>
      <c r="CK215" s="1742" t="s">
        <v>2861</v>
      </c>
      <c r="CL215" s="1742" t="s">
        <v>2861</v>
      </c>
      <c r="CM215" s="1742" t="s">
        <v>2861</v>
      </c>
      <c r="CN215" s="1742" t="s">
        <v>2861</v>
      </c>
      <c r="CO215" s="1742" t="s">
        <v>2861</v>
      </c>
      <c r="CP215" s="1742" t="s">
        <v>2861</v>
      </c>
      <c r="CQ215" s="1742" t="s">
        <v>2861</v>
      </c>
      <c r="CR215" s="1742" t="s">
        <v>2861</v>
      </c>
      <c r="CS215" s="1742" t="s">
        <v>2861</v>
      </c>
      <c r="CT215" s="1742" t="s">
        <v>2861</v>
      </c>
      <c r="CU215" s="1742" t="s">
        <v>2861</v>
      </c>
      <c r="CV215" s="1742" t="s">
        <v>2861</v>
      </c>
      <c r="CW215" s="1742" t="s">
        <v>2861</v>
      </c>
      <c r="CX215" s="1742" t="s">
        <v>2861</v>
      </c>
      <c r="CY215" s="1742" t="s">
        <v>2861</v>
      </c>
      <c r="CZ215" s="1742" t="s">
        <v>2861</v>
      </c>
      <c r="DA215" s="1742" t="s">
        <v>2861</v>
      </c>
      <c r="DB215" s="1742" t="s">
        <v>2861</v>
      </c>
      <c r="DC215" s="1742" t="s">
        <v>2861</v>
      </c>
      <c r="DD215" s="1742" t="s">
        <v>2861</v>
      </c>
      <c r="DE215" s="1742" t="s">
        <v>2861</v>
      </c>
      <c r="DF215" s="1742" t="s">
        <v>2861</v>
      </c>
      <c r="DG215" s="1742" t="s">
        <v>2861</v>
      </c>
      <c r="DH215" s="1742" t="s">
        <v>2861</v>
      </c>
      <c r="DI215" s="1742" t="s">
        <v>2861</v>
      </c>
      <c r="DJ215" s="1742" t="s">
        <v>2861</v>
      </c>
      <c r="DK215" s="1742" t="s">
        <v>2861</v>
      </c>
      <c r="DL215" s="1742" t="s">
        <v>2861</v>
      </c>
      <c r="DM215" s="1742" t="s">
        <v>2861</v>
      </c>
      <c r="DN215" s="1742" t="s">
        <v>2861</v>
      </c>
      <c r="DO215" s="1742" t="s">
        <v>2861</v>
      </c>
      <c r="DP215" s="1742" t="s">
        <v>2861</v>
      </c>
      <c r="DQ215" s="1742" t="s">
        <v>2861</v>
      </c>
      <c r="DR215" s="1742" t="s">
        <v>2861</v>
      </c>
      <c r="DS215" s="1742" t="s">
        <v>2861</v>
      </c>
      <c r="DT215" s="1742" t="s">
        <v>2861</v>
      </c>
      <c r="DU215" s="1742" t="s">
        <v>2861</v>
      </c>
      <c r="DV215" s="1742" t="s">
        <v>2861</v>
      </c>
      <c r="DW215" s="1742" t="s">
        <v>2861</v>
      </c>
      <c r="DX215" s="1742" t="s">
        <v>2861</v>
      </c>
      <c r="DY215" s="1742" t="s">
        <v>2861</v>
      </c>
      <c r="DZ215" s="1742" t="s">
        <v>2861</v>
      </c>
      <c r="EA215" s="1742" t="s">
        <v>2861</v>
      </c>
      <c r="EB215" s="1742" t="s">
        <v>2861</v>
      </c>
      <c r="EC215" s="1742" t="s">
        <v>2861</v>
      </c>
      <c r="ED215" s="1742" t="s">
        <v>2861</v>
      </c>
      <c r="EE215" s="1742" t="s">
        <v>2861</v>
      </c>
      <c r="EF215" s="1742" t="s">
        <v>2861</v>
      </c>
      <c r="EG215" s="1742" t="s">
        <v>2861</v>
      </c>
      <c r="EH215" s="1742" t="s">
        <v>2861</v>
      </c>
      <c r="EI215" s="1742" t="s">
        <v>2861</v>
      </c>
      <c r="EJ215" s="1742" t="s">
        <v>2861</v>
      </c>
      <c r="EK215" s="1742" t="s">
        <v>2861</v>
      </c>
      <c r="EL215" s="1742" t="s">
        <v>2861</v>
      </c>
      <c r="EM215" s="1742" t="s">
        <v>2861</v>
      </c>
      <c r="EN215" s="1742" t="s">
        <v>2861</v>
      </c>
      <c r="EO215" s="1742" t="s">
        <v>2861</v>
      </c>
      <c r="EP215" s="1742" t="s">
        <v>2861</v>
      </c>
      <c r="EQ215" s="1742" t="s">
        <v>2861</v>
      </c>
      <c r="ER215" s="1742" t="s">
        <v>2861</v>
      </c>
      <c r="ES215" s="1742" t="s">
        <v>2861</v>
      </c>
      <c r="ET215" s="1742" t="s">
        <v>2861</v>
      </c>
      <c r="EU215" s="1742" t="s">
        <v>2861</v>
      </c>
      <c r="EV215" s="1742" t="s">
        <v>2861</v>
      </c>
      <c r="EW215" s="1742" t="s">
        <v>2861</v>
      </c>
      <c r="EX215" s="1742" t="s">
        <v>2861</v>
      </c>
      <c r="EY215" s="1742" t="s">
        <v>2861</v>
      </c>
      <c r="EZ215" s="1742" t="s">
        <v>2861</v>
      </c>
      <c r="FA215" s="1742" t="s">
        <v>2861</v>
      </c>
      <c r="FB215" s="1742" t="s">
        <v>2861</v>
      </c>
      <c r="FC215" s="1742" t="s">
        <v>2861</v>
      </c>
      <c r="FD215" s="1742" t="s">
        <v>2861</v>
      </c>
      <c r="FE215" s="1742" t="s">
        <v>2861</v>
      </c>
      <c r="FF215" s="1742" t="s">
        <v>2861</v>
      </c>
      <c r="FG215" s="1742" t="s">
        <v>2861</v>
      </c>
      <c r="FH215" s="1742" t="s">
        <v>2861</v>
      </c>
      <c r="FI215" s="1742" t="s">
        <v>2861</v>
      </c>
      <c r="FJ215" s="1742" t="s">
        <v>2861</v>
      </c>
      <c r="FK215" s="1742" t="s">
        <v>2861</v>
      </c>
      <c r="FL215" s="1742" t="s">
        <v>2861</v>
      </c>
      <c r="FM215" s="1742" t="s">
        <v>2861</v>
      </c>
      <c r="FN215" s="1742" t="s">
        <v>2861</v>
      </c>
      <c r="FO215" s="1742" t="s">
        <v>2861</v>
      </c>
      <c r="FP215" s="1742" t="s">
        <v>2861</v>
      </c>
      <c r="FQ215" s="1742" t="s">
        <v>2861</v>
      </c>
      <c r="FR215" s="1742" t="s">
        <v>2861</v>
      </c>
      <c r="FS215" s="1742" t="s">
        <v>2861</v>
      </c>
      <c r="FT215" s="1742" t="s">
        <v>2861</v>
      </c>
      <c r="FU215" s="1742" t="s">
        <v>2861</v>
      </c>
      <c r="FV215" s="1742" t="s">
        <v>2861</v>
      </c>
      <c r="FW215" s="1742" t="s">
        <v>2861</v>
      </c>
      <c r="FX215" s="1742" t="s">
        <v>2861</v>
      </c>
      <c r="FY215" s="1742" t="s">
        <v>2861</v>
      </c>
      <c r="FZ215" s="1742" t="s">
        <v>2861</v>
      </c>
      <c r="GA215" s="1742" t="s">
        <v>2861</v>
      </c>
      <c r="GB215" s="1742" t="s">
        <v>2861</v>
      </c>
      <c r="GC215" s="1742" t="s">
        <v>2861</v>
      </c>
      <c r="GD215" s="1742" t="s">
        <v>2861</v>
      </c>
      <c r="GE215" s="1742" t="s">
        <v>2861</v>
      </c>
      <c r="GF215" s="1742" t="s">
        <v>2861</v>
      </c>
      <c r="GG215" s="1742" t="s">
        <v>2861</v>
      </c>
      <c r="GH215" s="1742" t="s">
        <v>2861</v>
      </c>
      <c r="GI215" s="1742" t="s">
        <v>2861</v>
      </c>
      <c r="GJ215" s="1742" t="s">
        <v>2861</v>
      </c>
      <c r="GK215" s="1742" t="s">
        <v>2861</v>
      </c>
      <c r="GL215" s="1742" t="s">
        <v>2861</v>
      </c>
      <c r="GM215" s="1742" t="s">
        <v>2861</v>
      </c>
      <c r="GN215" s="1742" t="s">
        <v>2861</v>
      </c>
      <c r="GO215" s="1742" t="s">
        <v>2861</v>
      </c>
      <c r="GP215" s="1742" t="s">
        <v>2861</v>
      </c>
      <c r="GQ215" s="1742" t="s">
        <v>2861</v>
      </c>
      <c r="GR215" s="1742" t="s">
        <v>2861</v>
      </c>
      <c r="GS215" s="1742" t="s">
        <v>2861</v>
      </c>
      <c r="GT215" s="1742" t="s">
        <v>2861</v>
      </c>
      <c r="GU215" s="1742" t="s">
        <v>2861</v>
      </c>
      <c r="GV215" s="1742" t="s">
        <v>2861</v>
      </c>
      <c r="GW215" s="1742" t="s">
        <v>2861</v>
      </c>
      <c r="GX215" s="1742" t="s">
        <v>2861</v>
      </c>
      <c r="GY215" s="1742" t="s">
        <v>2861</v>
      </c>
      <c r="GZ215" s="1742">
        <v>0</v>
      </c>
      <c r="HA215" s="1742">
        <v>46.495000000000005</v>
      </c>
      <c r="HB215" s="1742">
        <v>83.253399999999999</v>
      </c>
      <c r="HC215" s="1744" t="s">
        <v>2861</v>
      </c>
      <c r="HD215" s="1745" t="s">
        <v>4743</v>
      </c>
      <c r="HE215" s="1746" t="s">
        <v>4722</v>
      </c>
      <c r="HF215" s="1747">
        <v>471</v>
      </c>
    </row>
    <row r="216" spans="2:214" ht="12.95" hidden="1" customHeight="1">
      <c r="B216" s="1738">
        <v>472</v>
      </c>
      <c r="C216" s="1739" t="s">
        <v>4722</v>
      </c>
      <c r="D216" s="1740" t="s">
        <v>4817</v>
      </c>
      <c r="E216" s="1741" t="s">
        <v>2861</v>
      </c>
      <c r="F216" s="1742" t="s">
        <v>2861</v>
      </c>
      <c r="G216" s="1742" t="s">
        <v>2861</v>
      </c>
      <c r="H216" s="1742" t="s">
        <v>2861</v>
      </c>
      <c r="I216" s="1742" t="s">
        <v>2861</v>
      </c>
      <c r="J216" s="1742" t="s">
        <v>2861</v>
      </c>
      <c r="K216" s="1742" t="s">
        <v>2861</v>
      </c>
      <c r="L216" s="1742" t="s">
        <v>2861</v>
      </c>
      <c r="M216" s="1742" t="s">
        <v>2861</v>
      </c>
      <c r="N216" s="1742" t="s">
        <v>2861</v>
      </c>
      <c r="O216" s="1742" t="s">
        <v>2861</v>
      </c>
      <c r="P216" s="1742" t="s">
        <v>2861</v>
      </c>
      <c r="Q216" s="1742" t="s">
        <v>2861</v>
      </c>
      <c r="R216" s="1742" t="s">
        <v>2861</v>
      </c>
      <c r="S216" s="1742" t="s">
        <v>2861</v>
      </c>
      <c r="T216" s="1742" t="s">
        <v>2861</v>
      </c>
      <c r="U216" s="1742" t="s">
        <v>2861</v>
      </c>
      <c r="V216" s="1742" t="s">
        <v>2861</v>
      </c>
      <c r="W216" s="1742" t="s">
        <v>2861</v>
      </c>
      <c r="X216" s="1742" t="s">
        <v>2861</v>
      </c>
      <c r="Y216" s="1742" t="s">
        <v>2861</v>
      </c>
      <c r="Z216" s="1742" t="s">
        <v>2861</v>
      </c>
      <c r="AA216" s="1742" t="s">
        <v>2861</v>
      </c>
      <c r="AB216" s="1742" t="s">
        <v>2861</v>
      </c>
      <c r="AC216" s="1742" t="s">
        <v>2861</v>
      </c>
      <c r="AD216" s="1742" t="s">
        <v>2861</v>
      </c>
      <c r="AE216" s="1742" t="s">
        <v>2861</v>
      </c>
      <c r="AF216" s="1742" t="s">
        <v>2861</v>
      </c>
      <c r="AG216" s="1742" t="s">
        <v>2861</v>
      </c>
      <c r="AH216" s="1742" t="s">
        <v>2861</v>
      </c>
      <c r="AI216" s="1742" t="s">
        <v>2861</v>
      </c>
      <c r="AJ216" s="1742" t="s">
        <v>2861</v>
      </c>
      <c r="AK216" s="1742" t="s">
        <v>2861</v>
      </c>
      <c r="AL216" s="1742" t="s">
        <v>2861</v>
      </c>
      <c r="AM216" s="1742" t="s">
        <v>2861</v>
      </c>
      <c r="AN216" s="1742" t="s">
        <v>2861</v>
      </c>
      <c r="AO216" s="1742" t="s">
        <v>2861</v>
      </c>
      <c r="AP216" s="1742" t="s">
        <v>2861</v>
      </c>
      <c r="AQ216" s="1742" t="s">
        <v>2861</v>
      </c>
      <c r="AR216" s="1742" t="s">
        <v>2861</v>
      </c>
      <c r="AS216" s="1742" t="s">
        <v>2861</v>
      </c>
      <c r="AT216" s="1742" t="s">
        <v>2861</v>
      </c>
      <c r="AU216" s="1742" t="s">
        <v>2861</v>
      </c>
      <c r="AV216" s="1742" t="s">
        <v>2861</v>
      </c>
      <c r="AW216" s="1742" t="s">
        <v>2861</v>
      </c>
      <c r="AX216" s="1742" t="s">
        <v>2861</v>
      </c>
      <c r="AY216" s="1742" t="s">
        <v>2861</v>
      </c>
      <c r="AZ216" s="1742" t="s">
        <v>2861</v>
      </c>
      <c r="BA216" s="1742" t="s">
        <v>2861</v>
      </c>
      <c r="BB216" s="1742" t="s">
        <v>2861</v>
      </c>
      <c r="BC216" s="1742" t="s">
        <v>2861</v>
      </c>
      <c r="BD216" s="1742" t="s">
        <v>2861</v>
      </c>
      <c r="BE216" s="1742" t="s">
        <v>2861</v>
      </c>
      <c r="BF216" s="1742" t="s">
        <v>2861</v>
      </c>
      <c r="BG216" s="1742" t="s">
        <v>2861</v>
      </c>
      <c r="BH216" s="1742" t="s">
        <v>2861</v>
      </c>
      <c r="BI216" s="1742" t="s">
        <v>2861</v>
      </c>
      <c r="BJ216" s="1742" t="s">
        <v>2861</v>
      </c>
      <c r="BK216" s="1742" t="s">
        <v>2861</v>
      </c>
      <c r="BL216" s="1742" t="s">
        <v>2861</v>
      </c>
      <c r="BM216" s="1742" t="s">
        <v>2861</v>
      </c>
      <c r="BN216" s="1742" t="s">
        <v>2861</v>
      </c>
      <c r="BO216" s="1742" t="s">
        <v>2861</v>
      </c>
      <c r="BP216" s="1742" t="s">
        <v>2861</v>
      </c>
      <c r="BQ216" s="1742" t="s">
        <v>2861</v>
      </c>
      <c r="BR216" s="1742" t="s">
        <v>2861</v>
      </c>
      <c r="BS216" s="1742" t="s">
        <v>2861</v>
      </c>
      <c r="BT216" s="1742" t="s">
        <v>2861</v>
      </c>
      <c r="BU216" s="1742" t="s">
        <v>2861</v>
      </c>
      <c r="BV216" s="1742" t="s">
        <v>2861</v>
      </c>
      <c r="BW216" s="1742" t="s">
        <v>2861</v>
      </c>
      <c r="BX216" s="1742" t="s">
        <v>2861</v>
      </c>
      <c r="BY216" s="1742" t="s">
        <v>2861</v>
      </c>
      <c r="BZ216" s="1742" t="s">
        <v>2861</v>
      </c>
      <c r="CA216" s="1742" t="s">
        <v>2861</v>
      </c>
      <c r="CB216" s="1742" t="s">
        <v>2861</v>
      </c>
      <c r="CC216" s="1742" t="s">
        <v>2861</v>
      </c>
      <c r="CD216" s="1742" t="s">
        <v>2861</v>
      </c>
      <c r="CE216" s="1742" t="s">
        <v>2861</v>
      </c>
      <c r="CF216" s="1742" t="s">
        <v>2861</v>
      </c>
      <c r="CG216" s="1742" t="s">
        <v>2861</v>
      </c>
      <c r="CH216" s="1742" t="s">
        <v>2861</v>
      </c>
      <c r="CI216" s="1742" t="s">
        <v>2861</v>
      </c>
      <c r="CJ216" s="1742" t="s">
        <v>2861</v>
      </c>
      <c r="CK216" s="1742" t="s">
        <v>2861</v>
      </c>
      <c r="CL216" s="1742" t="s">
        <v>2861</v>
      </c>
      <c r="CM216" s="1742" t="s">
        <v>2861</v>
      </c>
      <c r="CN216" s="1742" t="s">
        <v>2861</v>
      </c>
      <c r="CO216" s="1742" t="s">
        <v>2861</v>
      </c>
      <c r="CP216" s="1742" t="s">
        <v>2861</v>
      </c>
      <c r="CQ216" s="1742" t="s">
        <v>2861</v>
      </c>
      <c r="CR216" s="1742" t="s">
        <v>2861</v>
      </c>
      <c r="CS216" s="1742" t="s">
        <v>2861</v>
      </c>
      <c r="CT216" s="1742" t="s">
        <v>2861</v>
      </c>
      <c r="CU216" s="1742" t="s">
        <v>2861</v>
      </c>
      <c r="CV216" s="1742" t="s">
        <v>2861</v>
      </c>
      <c r="CW216" s="1742" t="s">
        <v>2861</v>
      </c>
      <c r="CX216" s="1742" t="s">
        <v>2861</v>
      </c>
      <c r="CY216" s="1742" t="s">
        <v>2861</v>
      </c>
      <c r="CZ216" s="1742" t="s">
        <v>2861</v>
      </c>
      <c r="DA216" s="1742" t="s">
        <v>2861</v>
      </c>
      <c r="DB216" s="1742" t="s">
        <v>2861</v>
      </c>
      <c r="DC216" s="1742" t="s">
        <v>2861</v>
      </c>
      <c r="DD216" s="1742" t="s">
        <v>2861</v>
      </c>
      <c r="DE216" s="1742" t="s">
        <v>2861</v>
      </c>
      <c r="DF216" s="1742" t="s">
        <v>2861</v>
      </c>
      <c r="DG216" s="1742" t="s">
        <v>2861</v>
      </c>
      <c r="DH216" s="1742" t="s">
        <v>2861</v>
      </c>
      <c r="DI216" s="1742" t="s">
        <v>2861</v>
      </c>
      <c r="DJ216" s="1742" t="s">
        <v>2861</v>
      </c>
      <c r="DK216" s="1742" t="s">
        <v>2861</v>
      </c>
      <c r="DL216" s="1742" t="s">
        <v>2861</v>
      </c>
      <c r="DM216" s="1742" t="s">
        <v>2861</v>
      </c>
      <c r="DN216" s="1742" t="s">
        <v>2861</v>
      </c>
      <c r="DO216" s="1742" t="s">
        <v>2861</v>
      </c>
      <c r="DP216" s="1742" t="s">
        <v>2861</v>
      </c>
      <c r="DQ216" s="1742" t="s">
        <v>2861</v>
      </c>
      <c r="DR216" s="1742" t="s">
        <v>2861</v>
      </c>
      <c r="DS216" s="1742" t="s">
        <v>2861</v>
      </c>
      <c r="DT216" s="1742" t="s">
        <v>2861</v>
      </c>
      <c r="DU216" s="1742" t="s">
        <v>2861</v>
      </c>
      <c r="DV216" s="1742" t="s">
        <v>2861</v>
      </c>
      <c r="DW216" s="1742" t="s">
        <v>2861</v>
      </c>
      <c r="DX216" s="1742" t="s">
        <v>2861</v>
      </c>
      <c r="DY216" s="1742" t="s">
        <v>2861</v>
      </c>
      <c r="DZ216" s="1742" t="s">
        <v>2861</v>
      </c>
      <c r="EA216" s="1742" t="s">
        <v>2861</v>
      </c>
      <c r="EB216" s="1742" t="s">
        <v>2861</v>
      </c>
      <c r="EC216" s="1742" t="s">
        <v>2861</v>
      </c>
      <c r="ED216" s="1742" t="s">
        <v>2861</v>
      </c>
      <c r="EE216" s="1742" t="s">
        <v>2861</v>
      </c>
      <c r="EF216" s="1742" t="s">
        <v>2861</v>
      </c>
      <c r="EG216" s="1742" t="s">
        <v>2861</v>
      </c>
      <c r="EH216" s="1742" t="s">
        <v>2861</v>
      </c>
      <c r="EI216" s="1742" t="s">
        <v>2861</v>
      </c>
      <c r="EJ216" s="1742" t="s">
        <v>2861</v>
      </c>
      <c r="EK216" s="1742" t="s">
        <v>2861</v>
      </c>
      <c r="EL216" s="1742" t="s">
        <v>2861</v>
      </c>
      <c r="EM216" s="1742" t="s">
        <v>2861</v>
      </c>
      <c r="EN216" s="1742" t="s">
        <v>2861</v>
      </c>
      <c r="EO216" s="1742" t="s">
        <v>2861</v>
      </c>
      <c r="EP216" s="1742" t="s">
        <v>2861</v>
      </c>
      <c r="EQ216" s="1742" t="s">
        <v>2861</v>
      </c>
      <c r="ER216" s="1742" t="s">
        <v>2861</v>
      </c>
      <c r="ES216" s="1742" t="s">
        <v>2861</v>
      </c>
      <c r="ET216" s="1742" t="s">
        <v>2861</v>
      </c>
      <c r="EU216" s="1742" t="s">
        <v>2861</v>
      </c>
      <c r="EV216" s="1742" t="s">
        <v>2861</v>
      </c>
      <c r="EW216" s="1742" t="s">
        <v>2861</v>
      </c>
      <c r="EX216" s="1742" t="s">
        <v>2861</v>
      </c>
      <c r="EY216" s="1742" t="s">
        <v>2861</v>
      </c>
      <c r="EZ216" s="1742" t="s">
        <v>2861</v>
      </c>
      <c r="FA216" s="1742" t="s">
        <v>2861</v>
      </c>
      <c r="FB216" s="1742" t="s">
        <v>2861</v>
      </c>
      <c r="FC216" s="1742" t="s">
        <v>2861</v>
      </c>
      <c r="FD216" s="1742" t="s">
        <v>2861</v>
      </c>
      <c r="FE216" s="1742" t="s">
        <v>2861</v>
      </c>
      <c r="FF216" s="1742" t="s">
        <v>2861</v>
      </c>
      <c r="FG216" s="1742" t="s">
        <v>2861</v>
      </c>
      <c r="FH216" s="1742" t="s">
        <v>2861</v>
      </c>
      <c r="FI216" s="1742" t="s">
        <v>2861</v>
      </c>
      <c r="FJ216" s="1742" t="s">
        <v>2861</v>
      </c>
      <c r="FK216" s="1742" t="s">
        <v>2861</v>
      </c>
      <c r="FL216" s="1742" t="s">
        <v>2861</v>
      </c>
      <c r="FM216" s="1742" t="s">
        <v>2861</v>
      </c>
      <c r="FN216" s="1742" t="s">
        <v>2861</v>
      </c>
      <c r="FO216" s="1742" t="s">
        <v>2861</v>
      </c>
      <c r="FP216" s="1742" t="s">
        <v>2861</v>
      </c>
      <c r="FQ216" s="1742" t="s">
        <v>2861</v>
      </c>
      <c r="FR216" s="1742" t="s">
        <v>2861</v>
      </c>
      <c r="FS216" s="1742" t="s">
        <v>2861</v>
      </c>
      <c r="FT216" s="1742" t="s">
        <v>2861</v>
      </c>
      <c r="FU216" s="1742" t="s">
        <v>2861</v>
      </c>
      <c r="FV216" s="1742" t="s">
        <v>2861</v>
      </c>
      <c r="FW216" s="1742" t="s">
        <v>2861</v>
      </c>
      <c r="FX216" s="1742" t="s">
        <v>2861</v>
      </c>
      <c r="FY216" s="1742" t="s">
        <v>2861</v>
      </c>
      <c r="FZ216" s="1742" t="s">
        <v>2861</v>
      </c>
      <c r="GA216" s="1742" t="s">
        <v>2861</v>
      </c>
      <c r="GB216" s="1742" t="s">
        <v>2861</v>
      </c>
      <c r="GC216" s="1742" t="s">
        <v>2861</v>
      </c>
      <c r="GD216" s="1742" t="s">
        <v>2861</v>
      </c>
      <c r="GE216" s="1742" t="s">
        <v>2861</v>
      </c>
      <c r="GF216" s="1742" t="s">
        <v>2861</v>
      </c>
      <c r="GG216" s="1742" t="s">
        <v>2861</v>
      </c>
      <c r="GH216" s="1742" t="s">
        <v>2861</v>
      </c>
      <c r="GI216" s="1742" t="s">
        <v>2861</v>
      </c>
      <c r="GJ216" s="1742" t="s">
        <v>2861</v>
      </c>
      <c r="GK216" s="1742" t="s">
        <v>2861</v>
      </c>
      <c r="GL216" s="1742" t="s">
        <v>2861</v>
      </c>
      <c r="GM216" s="1742" t="s">
        <v>2861</v>
      </c>
      <c r="GN216" s="1742" t="s">
        <v>2861</v>
      </c>
      <c r="GO216" s="1742" t="s">
        <v>2861</v>
      </c>
      <c r="GP216" s="1742" t="s">
        <v>2861</v>
      </c>
      <c r="GQ216" s="1742" t="s">
        <v>2861</v>
      </c>
      <c r="GR216" s="1742" t="s">
        <v>2861</v>
      </c>
      <c r="GS216" s="1742" t="s">
        <v>2861</v>
      </c>
      <c r="GT216" s="1742" t="s">
        <v>2861</v>
      </c>
      <c r="GU216" s="1742" t="s">
        <v>2861</v>
      </c>
      <c r="GV216" s="1742" t="s">
        <v>2861</v>
      </c>
      <c r="GW216" s="1742" t="s">
        <v>2861</v>
      </c>
      <c r="GX216" s="1742" t="s">
        <v>2861</v>
      </c>
      <c r="GY216" s="1742" t="s">
        <v>2861</v>
      </c>
      <c r="GZ216" s="1742">
        <v>46.932600000000001</v>
      </c>
      <c r="HA216" s="1742">
        <v>0</v>
      </c>
      <c r="HB216" s="1742">
        <v>52.512</v>
      </c>
      <c r="HC216" s="1744" t="s">
        <v>2861</v>
      </c>
      <c r="HD216" s="1745" t="s">
        <v>4817</v>
      </c>
      <c r="HE216" s="1746" t="s">
        <v>4722</v>
      </c>
      <c r="HF216" s="1747">
        <v>472</v>
      </c>
    </row>
    <row r="217" spans="2:214" ht="12.95" hidden="1" customHeight="1">
      <c r="B217" s="1738">
        <v>473</v>
      </c>
      <c r="C217" s="1739" t="s">
        <v>4722</v>
      </c>
      <c r="D217" s="1740" t="s">
        <v>4830</v>
      </c>
      <c r="E217" s="1741" t="s">
        <v>2861</v>
      </c>
      <c r="F217" s="1742" t="s">
        <v>2861</v>
      </c>
      <c r="G217" s="1742" t="s">
        <v>2861</v>
      </c>
      <c r="H217" s="1742" t="s">
        <v>2861</v>
      </c>
      <c r="I217" s="1742" t="s">
        <v>2861</v>
      </c>
      <c r="J217" s="1742" t="s">
        <v>2861</v>
      </c>
      <c r="K217" s="1742" t="s">
        <v>2861</v>
      </c>
      <c r="L217" s="1742" t="s">
        <v>2861</v>
      </c>
      <c r="M217" s="1742" t="s">
        <v>2861</v>
      </c>
      <c r="N217" s="1742" t="s">
        <v>2861</v>
      </c>
      <c r="O217" s="1742" t="s">
        <v>2861</v>
      </c>
      <c r="P217" s="1742" t="s">
        <v>2861</v>
      </c>
      <c r="Q217" s="1742" t="s">
        <v>2861</v>
      </c>
      <c r="R217" s="1742" t="s">
        <v>2861</v>
      </c>
      <c r="S217" s="1742" t="s">
        <v>2861</v>
      </c>
      <c r="T217" s="1742" t="s">
        <v>2861</v>
      </c>
      <c r="U217" s="1742" t="s">
        <v>2861</v>
      </c>
      <c r="V217" s="1742" t="s">
        <v>2861</v>
      </c>
      <c r="W217" s="1742" t="s">
        <v>2861</v>
      </c>
      <c r="X217" s="1742" t="s">
        <v>2861</v>
      </c>
      <c r="Y217" s="1742" t="s">
        <v>2861</v>
      </c>
      <c r="Z217" s="1742" t="s">
        <v>2861</v>
      </c>
      <c r="AA217" s="1742" t="s">
        <v>2861</v>
      </c>
      <c r="AB217" s="1742" t="s">
        <v>2861</v>
      </c>
      <c r="AC217" s="1742" t="s">
        <v>2861</v>
      </c>
      <c r="AD217" s="1742" t="s">
        <v>2861</v>
      </c>
      <c r="AE217" s="1742" t="s">
        <v>2861</v>
      </c>
      <c r="AF217" s="1742" t="s">
        <v>2861</v>
      </c>
      <c r="AG217" s="1742" t="s">
        <v>2861</v>
      </c>
      <c r="AH217" s="1742" t="s">
        <v>2861</v>
      </c>
      <c r="AI217" s="1742" t="s">
        <v>2861</v>
      </c>
      <c r="AJ217" s="1742" t="s">
        <v>2861</v>
      </c>
      <c r="AK217" s="1742" t="s">
        <v>2861</v>
      </c>
      <c r="AL217" s="1742" t="s">
        <v>2861</v>
      </c>
      <c r="AM217" s="1742" t="s">
        <v>2861</v>
      </c>
      <c r="AN217" s="1742" t="s">
        <v>2861</v>
      </c>
      <c r="AO217" s="1742" t="s">
        <v>2861</v>
      </c>
      <c r="AP217" s="1742" t="s">
        <v>2861</v>
      </c>
      <c r="AQ217" s="1742" t="s">
        <v>2861</v>
      </c>
      <c r="AR217" s="1742" t="s">
        <v>2861</v>
      </c>
      <c r="AS217" s="1742" t="s">
        <v>2861</v>
      </c>
      <c r="AT217" s="1742" t="s">
        <v>2861</v>
      </c>
      <c r="AU217" s="1742" t="s">
        <v>2861</v>
      </c>
      <c r="AV217" s="1742" t="s">
        <v>2861</v>
      </c>
      <c r="AW217" s="1742" t="s">
        <v>2861</v>
      </c>
      <c r="AX217" s="1742" t="s">
        <v>2861</v>
      </c>
      <c r="AY217" s="1742" t="s">
        <v>2861</v>
      </c>
      <c r="AZ217" s="1742" t="s">
        <v>2861</v>
      </c>
      <c r="BA217" s="1742" t="s">
        <v>2861</v>
      </c>
      <c r="BB217" s="1742" t="s">
        <v>2861</v>
      </c>
      <c r="BC217" s="1742" t="s">
        <v>2861</v>
      </c>
      <c r="BD217" s="1742" t="s">
        <v>2861</v>
      </c>
      <c r="BE217" s="1742" t="s">
        <v>2861</v>
      </c>
      <c r="BF217" s="1742" t="s">
        <v>2861</v>
      </c>
      <c r="BG217" s="1742" t="s">
        <v>2861</v>
      </c>
      <c r="BH217" s="1742" t="s">
        <v>2861</v>
      </c>
      <c r="BI217" s="1742" t="s">
        <v>2861</v>
      </c>
      <c r="BJ217" s="1742" t="s">
        <v>2861</v>
      </c>
      <c r="BK217" s="1742" t="s">
        <v>2861</v>
      </c>
      <c r="BL217" s="1742" t="s">
        <v>2861</v>
      </c>
      <c r="BM217" s="1742" t="s">
        <v>2861</v>
      </c>
      <c r="BN217" s="1742" t="s">
        <v>2861</v>
      </c>
      <c r="BO217" s="1742" t="s">
        <v>2861</v>
      </c>
      <c r="BP217" s="1742" t="s">
        <v>2861</v>
      </c>
      <c r="BQ217" s="1742" t="s">
        <v>2861</v>
      </c>
      <c r="BR217" s="1742" t="s">
        <v>2861</v>
      </c>
      <c r="BS217" s="1742" t="s">
        <v>2861</v>
      </c>
      <c r="BT217" s="1742" t="s">
        <v>2861</v>
      </c>
      <c r="BU217" s="1742" t="s">
        <v>2861</v>
      </c>
      <c r="BV217" s="1742" t="s">
        <v>2861</v>
      </c>
      <c r="BW217" s="1742" t="s">
        <v>2861</v>
      </c>
      <c r="BX217" s="1742" t="s">
        <v>2861</v>
      </c>
      <c r="BY217" s="1742" t="s">
        <v>2861</v>
      </c>
      <c r="BZ217" s="1742" t="s">
        <v>2861</v>
      </c>
      <c r="CA217" s="1742" t="s">
        <v>2861</v>
      </c>
      <c r="CB217" s="1742" t="s">
        <v>2861</v>
      </c>
      <c r="CC217" s="1742" t="s">
        <v>2861</v>
      </c>
      <c r="CD217" s="1742" t="s">
        <v>2861</v>
      </c>
      <c r="CE217" s="1742" t="s">
        <v>2861</v>
      </c>
      <c r="CF217" s="1742" t="s">
        <v>2861</v>
      </c>
      <c r="CG217" s="1742" t="s">
        <v>2861</v>
      </c>
      <c r="CH217" s="1742" t="s">
        <v>2861</v>
      </c>
      <c r="CI217" s="1742" t="s">
        <v>2861</v>
      </c>
      <c r="CJ217" s="1742" t="s">
        <v>2861</v>
      </c>
      <c r="CK217" s="1742" t="s">
        <v>2861</v>
      </c>
      <c r="CL217" s="1742" t="s">
        <v>2861</v>
      </c>
      <c r="CM217" s="1742" t="s">
        <v>2861</v>
      </c>
      <c r="CN217" s="1742" t="s">
        <v>2861</v>
      </c>
      <c r="CO217" s="1742" t="s">
        <v>2861</v>
      </c>
      <c r="CP217" s="1742" t="s">
        <v>2861</v>
      </c>
      <c r="CQ217" s="1742" t="s">
        <v>2861</v>
      </c>
      <c r="CR217" s="1742" t="s">
        <v>2861</v>
      </c>
      <c r="CS217" s="1742" t="s">
        <v>2861</v>
      </c>
      <c r="CT217" s="1742" t="s">
        <v>2861</v>
      </c>
      <c r="CU217" s="1742" t="s">
        <v>2861</v>
      </c>
      <c r="CV217" s="1742" t="s">
        <v>2861</v>
      </c>
      <c r="CW217" s="1742" t="s">
        <v>2861</v>
      </c>
      <c r="CX217" s="1742" t="s">
        <v>2861</v>
      </c>
      <c r="CY217" s="1742" t="s">
        <v>2861</v>
      </c>
      <c r="CZ217" s="1742" t="s">
        <v>2861</v>
      </c>
      <c r="DA217" s="1742" t="s">
        <v>2861</v>
      </c>
      <c r="DB217" s="1742" t="s">
        <v>2861</v>
      </c>
      <c r="DC217" s="1742" t="s">
        <v>2861</v>
      </c>
      <c r="DD217" s="1742" t="s">
        <v>2861</v>
      </c>
      <c r="DE217" s="1742" t="s">
        <v>2861</v>
      </c>
      <c r="DF217" s="1742" t="s">
        <v>2861</v>
      </c>
      <c r="DG217" s="1742" t="s">
        <v>2861</v>
      </c>
      <c r="DH217" s="1742" t="s">
        <v>2861</v>
      </c>
      <c r="DI217" s="1742" t="s">
        <v>2861</v>
      </c>
      <c r="DJ217" s="1742" t="s">
        <v>2861</v>
      </c>
      <c r="DK217" s="1742" t="s">
        <v>2861</v>
      </c>
      <c r="DL217" s="1742" t="s">
        <v>2861</v>
      </c>
      <c r="DM217" s="1742" t="s">
        <v>2861</v>
      </c>
      <c r="DN217" s="1742" t="s">
        <v>2861</v>
      </c>
      <c r="DO217" s="1742" t="s">
        <v>2861</v>
      </c>
      <c r="DP217" s="1742" t="s">
        <v>2861</v>
      </c>
      <c r="DQ217" s="1742" t="s">
        <v>2861</v>
      </c>
      <c r="DR217" s="1742" t="s">
        <v>2861</v>
      </c>
      <c r="DS217" s="1742" t="s">
        <v>2861</v>
      </c>
      <c r="DT217" s="1742" t="s">
        <v>2861</v>
      </c>
      <c r="DU217" s="1742" t="s">
        <v>2861</v>
      </c>
      <c r="DV217" s="1742" t="s">
        <v>2861</v>
      </c>
      <c r="DW217" s="1742" t="s">
        <v>2861</v>
      </c>
      <c r="DX217" s="1742" t="s">
        <v>2861</v>
      </c>
      <c r="DY217" s="1742" t="s">
        <v>2861</v>
      </c>
      <c r="DZ217" s="1742" t="s">
        <v>2861</v>
      </c>
      <c r="EA217" s="1742" t="s">
        <v>2861</v>
      </c>
      <c r="EB217" s="1742" t="s">
        <v>2861</v>
      </c>
      <c r="EC217" s="1742" t="s">
        <v>2861</v>
      </c>
      <c r="ED217" s="1742" t="s">
        <v>2861</v>
      </c>
      <c r="EE217" s="1742" t="s">
        <v>2861</v>
      </c>
      <c r="EF217" s="1742" t="s">
        <v>2861</v>
      </c>
      <c r="EG217" s="1742" t="s">
        <v>2861</v>
      </c>
      <c r="EH217" s="1742" t="s">
        <v>2861</v>
      </c>
      <c r="EI217" s="1742" t="s">
        <v>2861</v>
      </c>
      <c r="EJ217" s="1742" t="s">
        <v>2861</v>
      </c>
      <c r="EK217" s="1742" t="s">
        <v>2861</v>
      </c>
      <c r="EL217" s="1742" t="s">
        <v>2861</v>
      </c>
      <c r="EM217" s="1742" t="s">
        <v>2861</v>
      </c>
      <c r="EN217" s="1742" t="s">
        <v>2861</v>
      </c>
      <c r="EO217" s="1742" t="s">
        <v>2861</v>
      </c>
      <c r="EP217" s="1742" t="s">
        <v>2861</v>
      </c>
      <c r="EQ217" s="1742" t="s">
        <v>2861</v>
      </c>
      <c r="ER217" s="1742" t="s">
        <v>2861</v>
      </c>
      <c r="ES217" s="1742" t="s">
        <v>2861</v>
      </c>
      <c r="ET217" s="1742" t="s">
        <v>2861</v>
      </c>
      <c r="EU217" s="1742" t="s">
        <v>2861</v>
      </c>
      <c r="EV217" s="1742" t="s">
        <v>2861</v>
      </c>
      <c r="EW217" s="1742" t="s">
        <v>2861</v>
      </c>
      <c r="EX217" s="1742" t="s">
        <v>2861</v>
      </c>
      <c r="EY217" s="1742" t="s">
        <v>2861</v>
      </c>
      <c r="EZ217" s="1742" t="s">
        <v>2861</v>
      </c>
      <c r="FA217" s="1742" t="s">
        <v>2861</v>
      </c>
      <c r="FB217" s="1742" t="s">
        <v>2861</v>
      </c>
      <c r="FC217" s="1742" t="s">
        <v>2861</v>
      </c>
      <c r="FD217" s="1742" t="s">
        <v>2861</v>
      </c>
      <c r="FE217" s="1742" t="s">
        <v>2861</v>
      </c>
      <c r="FF217" s="1742" t="s">
        <v>2861</v>
      </c>
      <c r="FG217" s="1742" t="s">
        <v>2861</v>
      </c>
      <c r="FH217" s="1742" t="s">
        <v>2861</v>
      </c>
      <c r="FI217" s="1742" t="s">
        <v>2861</v>
      </c>
      <c r="FJ217" s="1742" t="s">
        <v>2861</v>
      </c>
      <c r="FK217" s="1742" t="s">
        <v>2861</v>
      </c>
      <c r="FL217" s="1742" t="s">
        <v>2861</v>
      </c>
      <c r="FM217" s="1742" t="s">
        <v>2861</v>
      </c>
      <c r="FN217" s="1742" t="s">
        <v>2861</v>
      </c>
      <c r="FO217" s="1742" t="s">
        <v>2861</v>
      </c>
      <c r="FP217" s="1742" t="s">
        <v>2861</v>
      </c>
      <c r="FQ217" s="1742" t="s">
        <v>2861</v>
      </c>
      <c r="FR217" s="1742" t="s">
        <v>2861</v>
      </c>
      <c r="FS217" s="1742" t="s">
        <v>2861</v>
      </c>
      <c r="FT217" s="1742" t="s">
        <v>2861</v>
      </c>
      <c r="FU217" s="1742" t="s">
        <v>2861</v>
      </c>
      <c r="FV217" s="1742" t="s">
        <v>2861</v>
      </c>
      <c r="FW217" s="1742" t="s">
        <v>2861</v>
      </c>
      <c r="FX217" s="1742" t="s">
        <v>2861</v>
      </c>
      <c r="FY217" s="1742" t="s">
        <v>2861</v>
      </c>
      <c r="FZ217" s="1742" t="s">
        <v>2861</v>
      </c>
      <c r="GA217" s="1742" t="s">
        <v>2861</v>
      </c>
      <c r="GB217" s="1742" t="s">
        <v>2861</v>
      </c>
      <c r="GC217" s="1742" t="s">
        <v>2861</v>
      </c>
      <c r="GD217" s="1742" t="s">
        <v>2861</v>
      </c>
      <c r="GE217" s="1742" t="s">
        <v>2861</v>
      </c>
      <c r="GF217" s="1742" t="s">
        <v>2861</v>
      </c>
      <c r="GG217" s="1742" t="s">
        <v>2861</v>
      </c>
      <c r="GH217" s="1742" t="s">
        <v>2861</v>
      </c>
      <c r="GI217" s="1742" t="s">
        <v>2861</v>
      </c>
      <c r="GJ217" s="1742" t="s">
        <v>2861</v>
      </c>
      <c r="GK217" s="1742" t="s">
        <v>2861</v>
      </c>
      <c r="GL217" s="1742" t="s">
        <v>2861</v>
      </c>
      <c r="GM217" s="1742" t="s">
        <v>2861</v>
      </c>
      <c r="GN217" s="1742" t="s">
        <v>2861</v>
      </c>
      <c r="GO217" s="1742" t="s">
        <v>2861</v>
      </c>
      <c r="GP217" s="1742" t="s">
        <v>2861</v>
      </c>
      <c r="GQ217" s="1742" t="s">
        <v>2861</v>
      </c>
      <c r="GR217" s="1742" t="s">
        <v>2861</v>
      </c>
      <c r="GS217" s="1742" t="s">
        <v>2861</v>
      </c>
      <c r="GT217" s="1742" t="s">
        <v>2861</v>
      </c>
      <c r="GU217" s="1742" t="s">
        <v>2861</v>
      </c>
      <c r="GV217" s="1742" t="s">
        <v>2861</v>
      </c>
      <c r="GW217" s="1742" t="s">
        <v>2861</v>
      </c>
      <c r="GX217" s="1742" t="s">
        <v>2861</v>
      </c>
      <c r="GY217" s="1742" t="s">
        <v>2861</v>
      </c>
      <c r="GZ217" s="1742">
        <v>82.925200000000004</v>
      </c>
      <c r="HA217" s="1742">
        <v>52.840200000000003</v>
      </c>
      <c r="HB217" s="1742">
        <v>0</v>
      </c>
      <c r="HC217" s="1744" t="s">
        <v>2861</v>
      </c>
      <c r="HD217" s="1745" t="s">
        <v>4830</v>
      </c>
      <c r="HE217" s="1746" t="s">
        <v>4722</v>
      </c>
      <c r="HF217" s="1747">
        <v>473</v>
      </c>
    </row>
    <row r="218" spans="2:214" ht="12.95" hidden="1" customHeight="1">
      <c r="B218" s="1749">
        <v>474</v>
      </c>
      <c r="C218" s="1750" t="s">
        <v>4722</v>
      </c>
      <c r="D218" s="1751" t="s">
        <v>4892</v>
      </c>
      <c r="E218" s="1752" t="s">
        <v>2861</v>
      </c>
      <c r="F218" s="1753" t="s">
        <v>2861</v>
      </c>
      <c r="G218" s="1753" t="s">
        <v>2861</v>
      </c>
      <c r="H218" s="1753" t="s">
        <v>2861</v>
      </c>
      <c r="I218" s="1753" t="s">
        <v>2861</v>
      </c>
      <c r="J218" s="1753" t="s">
        <v>2861</v>
      </c>
      <c r="K218" s="1753" t="s">
        <v>2861</v>
      </c>
      <c r="L218" s="1753" t="s">
        <v>2861</v>
      </c>
      <c r="M218" s="1753" t="s">
        <v>2861</v>
      </c>
      <c r="N218" s="1753" t="s">
        <v>2861</v>
      </c>
      <c r="O218" s="1753" t="s">
        <v>2861</v>
      </c>
      <c r="P218" s="1753" t="s">
        <v>2861</v>
      </c>
      <c r="Q218" s="1753" t="s">
        <v>2861</v>
      </c>
      <c r="R218" s="1753" t="s">
        <v>2861</v>
      </c>
      <c r="S218" s="1753" t="s">
        <v>2861</v>
      </c>
      <c r="T218" s="1753" t="s">
        <v>2861</v>
      </c>
      <c r="U218" s="1753" t="s">
        <v>2861</v>
      </c>
      <c r="V218" s="1753" t="s">
        <v>2861</v>
      </c>
      <c r="W218" s="1753" t="s">
        <v>2861</v>
      </c>
      <c r="X218" s="1753" t="s">
        <v>2861</v>
      </c>
      <c r="Y218" s="1753" t="s">
        <v>2861</v>
      </c>
      <c r="Z218" s="1753" t="s">
        <v>2861</v>
      </c>
      <c r="AA218" s="1753" t="s">
        <v>2861</v>
      </c>
      <c r="AB218" s="1753" t="s">
        <v>2861</v>
      </c>
      <c r="AC218" s="1753" t="s">
        <v>2861</v>
      </c>
      <c r="AD218" s="1753" t="s">
        <v>2861</v>
      </c>
      <c r="AE218" s="1753" t="s">
        <v>2861</v>
      </c>
      <c r="AF218" s="1753" t="s">
        <v>2861</v>
      </c>
      <c r="AG218" s="1753" t="s">
        <v>2861</v>
      </c>
      <c r="AH218" s="1753" t="s">
        <v>2861</v>
      </c>
      <c r="AI218" s="1753" t="s">
        <v>2861</v>
      </c>
      <c r="AJ218" s="1753" t="s">
        <v>2861</v>
      </c>
      <c r="AK218" s="1753" t="s">
        <v>2861</v>
      </c>
      <c r="AL218" s="1753" t="s">
        <v>2861</v>
      </c>
      <c r="AM218" s="1753" t="s">
        <v>2861</v>
      </c>
      <c r="AN218" s="1753" t="s">
        <v>2861</v>
      </c>
      <c r="AO218" s="1753" t="s">
        <v>2861</v>
      </c>
      <c r="AP218" s="1753" t="s">
        <v>2861</v>
      </c>
      <c r="AQ218" s="1753" t="s">
        <v>2861</v>
      </c>
      <c r="AR218" s="1753" t="s">
        <v>2861</v>
      </c>
      <c r="AS218" s="1753" t="s">
        <v>2861</v>
      </c>
      <c r="AT218" s="1753" t="s">
        <v>2861</v>
      </c>
      <c r="AU218" s="1753" t="s">
        <v>2861</v>
      </c>
      <c r="AV218" s="1753" t="s">
        <v>2861</v>
      </c>
      <c r="AW218" s="1753" t="s">
        <v>2861</v>
      </c>
      <c r="AX218" s="1753" t="s">
        <v>2861</v>
      </c>
      <c r="AY218" s="1753" t="s">
        <v>2861</v>
      </c>
      <c r="AZ218" s="1753" t="s">
        <v>2861</v>
      </c>
      <c r="BA218" s="1753" t="s">
        <v>2861</v>
      </c>
      <c r="BB218" s="1753" t="s">
        <v>2861</v>
      </c>
      <c r="BC218" s="1753" t="s">
        <v>2861</v>
      </c>
      <c r="BD218" s="1753" t="s">
        <v>2861</v>
      </c>
      <c r="BE218" s="1753" t="s">
        <v>2861</v>
      </c>
      <c r="BF218" s="1753" t="s">
        <v>2861</v>
      </c>
      <c r="BG218" s="1753" t="s">
        <v>2861</v>
      </c>
      <c r="BH218" s="1753" t="s">
        <v>2861</v>
      </c>
      <c r="BI218" s="1753" t="s">
        <v>2861</v>
      </c>
      <c r="BJ218" s="1753" t="s">
        <v>2861</v>
      </c>
      <c r="BK218" s="1753" t="s">
        <v>2861</v>
      </c>
      <c r="BL218" s="1753" t="s">
        <v>2861</v>
      </c>
      <c r="BM218" s="1753" t="s">
        <v>2861</v>
      </c>
      <c r="BN218" s="1753" t="s">
        <v>2861</v>
      </c>
      <c r="BO218" s="1753" t="s">
        <v>2861</v>
      </c>
      <c r="BP218" s="1753" t="s">
        <v>2861</v>
      </c>
      <c r="BQ218" s="1753" t="s">
        <v>2861</v>
      </c>
      <c r="BR218" s="1753" t="s">
        <v>2861</v>
      </c>
      <c r="BS218" s="1753" t="s">
        <v>2861</v>
      </c>
      <c r="BT218" s="1753" t="s">
        <v>2861</v>
      </c>
      <c r="BU218" s="1753" t="s">
        <v>2861</v>
      </c>
      <c r="BV218" s="1753" t="s">
        <v>2861</v>
      </c>
      <c r="BW218" s="1753" t="s">
        <v>2861</v>
      </c>
      <c r="BX218" s="1753" t="s">
        <v>2861</v>
      </c>
      <c r="BY218" s="1753" t="s">
        <v>2861</v>
      </c>
      <c r="BZ218" s="1753" t="s">
        <v>2861</v>
      </c>
      <c r="CA218" s="1753" t="s">
        <v>2861</v>
      </c>
      <c r="CB218" s="1753" t="s">
        <v>2861</v>
      </c>
      <c r="CC218" s="1753" t="s">
        <v>2861</v>
      </c>
      <c r="CD218" s="1753" t="s">
        <v>2861</v>
      </c>
      <c r="CE218" s="1753" t="s">
        <v>2861</v>
      </c>
      <c r="CF218" s="1753" t="s">
        <v>2861</v>
      </c>
      <c r="CG218" s="1753" t="s">
        <v>2861</v>
      </c>
      <c r="CH218" s="1753" t="s">
        <v>2861</v>
      </c>
      <c r="CI218" s="1753" t="s">
        <v>2861</v>
      </c>
      <c r="CJ218" s="1753" t="s">
        <v>2861</v>
      </c>
      <c r="CK218" s="1753" t="s">
        <v>2861</v>
      </c>
      <c r="CL218" s="1753" t="s">
        <v>2861</v>
      </c>
      <c r="CM218" s="1753" t="s">
        <v>2861</v>
      </c>
      <c r="CN218" s="1753" t="s">
        <v>2861</v>
      </c>
      <c r="CO218" s="1753" t="s">
        <v>2861</v>
      </c>
      <c r="CP218" s="1753" t="s">
        <v>2861</v>
      </c>
      <c r="CQ218" s="1753" t="s">
        <v>2861</v>
      </c>
      <c r="CR218" s="1753" t="s">
        <v>2861</v>
      </c>
      <c r="CS218" s="1753" t="s">
        <v>2861</v>
      </c>
      <c r="CT218" s="1753" t="s">
        <v>2861</v>
      </c>
      <c r="CU218" s="1753" t="s">
        <v>2861</v>
      </c>
      <c r="CV218" s="1753" t="s">
        <v>2861</v>
      </c>
      <c r="CW218" s="1753" t="s">
        <v>2861</v>
      </c>
      <c r="CX218" s="1753" t="s">
        <v>2861</v>
      </c>
      <c r="CY218" s="1753" t="s">
        <v>2861</v>
      </c>
      <c r="CZ218" s="1753" t="s">
        <v>2861</v>
      </c>
      <c r="DA218" s="1753" t="s">
        <v>2861</v>
      </c>
      <c r="DB218" s="1753" t="s">
        <v>2861</v>
      </c>
      <c r="DC218" s="1753" t="s">
        <v>2861</v>
      </c>
      <c r="DD218" s="1753" t="s">
        <v>2861</v>
      </c>
      <c r="DE218" s="1753" t="s">
        <v>2861</v>
      </c>
      <c r="DF218" s="1753" t="s">
        <v>2861</v>
      </c>
      <c r="DG218" s="1753" t="s">
        <v>2861</v>
      </c>
      <c r="DH218" s="1753" t="s">
        <v>2861</v>
      </c>
      <c r="DI218" s="1753" t="s">
        <v>2861</v>
      </c>
      <c r="DJ218" s="1753" t="s">
        <v>2861</v>
      </c>
      <c r="DK218" s="1753" t="s">
        <v>2861</v>
      </c>
      <c r="DL218" s="1753" t="s">
        <v>2861</v>
      </c>
      <c r="DM218" s="1753" t="s">
        <v>2861</v>
      </c>
      <c r="DN218" s="1753" t="s">
        <v>2861</v>
      </c>
      <c r="DO218" s="1753" t="s">
        <v>2861</v>
      </c>
      <c r="DP218" s="1753" t="s">
        <v>2861</v>
      </c>
      <c r="DQ218" s="1753" t="s">
        <v>2861</v>
      </c>
      <c r="DR218" s="1753" t="s">
        <v>2861</v>
      </c>
      <c r="DS218" s="1753" t="s">
        <v>2861</v>
      </c>
      <c r="DT218" s="1753" t="s">
        <v>2861</v>
      </c>
      <c r="DU218" s="1753" t="s">
        <v>2861</v>
      </c>
      <c r="DV218" s="1753" t="s">
        <v>2861</v>
      </c>
      <c r="DW218" s="1753" t="s">
        <v>2861</v>
      </c>
      <c r="DX218" s="1753" t="s">
        <v>2861</v>
      </c>
      <c r="DY218" s="1753" t="s">
        <v>2861</v>
      </c>
      <c r="DZ218" s="1753" t="s">
        <v>2861</v>
      </c>
      <c r="EA218" s="1753" t="s">
        <v>2861</v>
      </c>
      <c r="EB218" s="1753" t="s">
        <v>2861</v>
      </c>
      <c r="EC218" s="1753" t="s">
        <v>2861</v>
      </c>
      <c r="ED218" s="1753" t="s">
        <v>2861</v>
      </c>
      <c r="EE218" s="1753" t="s">
        <v>2861</v>
      </c>
      <c r="EF218" s="1753" t="s">
        <v>2861</v>
      </c>
      <c r="EG218" s="1753" t="s">
        <v>2861</v>
      </c>
      <c r="EH218" s="1753" t="s">
        <v>2861</v>
      </c>
      <c r="EI218" s="1753" t="s">
        <v>2861</v>
      </c>
      <c r="EJ218" s="1753" t="s">
        <v>2861</v>
      </c>
      <c r="EK218" s="1753" t="s">
        <v>2861</v>
      </c>
      <c r="EL218" s="1753" t="s">
        <v>2861</v>
      </c>
      <c r="EM218" s="1753" t="s">
        <v>2861</v>
      </c>
      <c r="EN218" s="1753" t="s">
        <v>2861</v>
      </c>
      <c r="EO218" s="1753" t="s">
        <v>2861</v>
      </c>
      <c r="EP218" s="1753" t="s">
        <v>2861</v>
      </c>
      <c r="EQ218" s="1753" t="s">
        <v>2861</v>
      </c>
      <c r="ER218" s="1753" t="s">
        <v>2861</v>
      </c>
      <c r="ES218" s="1753" t="s">
        <v>2861</v>
      </c>
      <c r="ET218" s="1753" t="s">
        <v>2861</v>
      </c>
      <c r="EU218" s="1753" t="s">
        <v>2861</v>
      </c>
      <c r="EV218" s="1753" t="s">
        <v>2861</v>
      </c>
      <c r="EW218" s="1753" t="s">
        <v>2861</v>
      </c>
      <c r="EX218" s="1753" t="s">
        <v>2861</v>
      </c>
      <c r="EY218" s="1753" t="s">
        <v>2861</v>
      </c>
      <c r="EZ218" s="1753" t="s">
        <v>2861</v>
      </c>
      <c r="FA218" s="1753" t="s">
        <v>2861</v>
      </c>
      <c r="FB218" s="1753" t="s">
        <v>2861</v>
      </c>
      <c r="FC218" s="1753" t="s">
        <v>2861</v>
      </c>
      <c r="FD218" s="1753" t="s">
        <v>2861</v>
      </c>
      <c r="FE218" s="1753" t="s">
        <v>2861</v>
      </c>
      <c r="FF218" s="1753" t="s">
        <v>2861</v>
      </c>
      <c r="FG218" s="1753" t="s">
        <v>2861</v>
      </c>
      <c r="FH218" s="1753" t="s">
        <v>2861</v>
      </c>
      <c r="FI218" s="1753" t="s">
        <v>2861</v>
      </c>
      <c r="FJ218" s="1753" t="s">
        <v>2861</v>
      </c>
      <c r="FK218" s="1753" t="s">
        <v>2861</v>
      </c>
      <c r="FL218" s="1753" t="s">
        <v>2861</v>
      </c>
      <c r="FM218" s="1753" t="s">
        <v>2861</v>
      </c>
      <c r="FN218" s="1753" t="s">
        <v>2861</v>
      </c>
      <c r="FO218" s="1753" t="s">
        <v>2861</v>
      </c>
      <c r="FP218" s="1753" t="s">
        <v>2861</v>
      </c>
      <c r="FQ218" s="1753" t="s">
        <v>2861</v>
      </c>
      <c r="FR218" s="1753" t="s">
        <v>2861</v>
      </c>
      <c r="FS218" s="1753" t="s">
        <v>2861</v>
      </c>
      <c r="FT218" s="1753" t="s">
        <v>2861</v>
      </c>
      <c r="FU218" s="1753" t="s">
        <v>2861</v>
      </c>
      <c r="FV218" s="1753" t="s">
        <v>2861</v>
      </c>
      <c r="FW218" s="1753" t="s">
        <v>2861</v>
      </c>
      <c r="FX218" s="1753" t="s">
        <v>2861</v>
      </c>
      <c r="FY218" s="1753" t="s">
        <v>2861</v>
      </c>
      <c r="FZ218" s="1753" t="s">
        <v>2861</v>
      </c>
      <c r="GA218" s="1753" t="s">
        <v>2861</v>
      </c>
      <c r="GB218" s="1753" t="s">
        <v>2861</v>
      </c>
      <c r="GC218" s="1753" t="s">
        <v>2861</v>
      </c>
      <c r="GD218" s="1753" t="s">
        <v>2861</v>
      </c>
      <c r="GE218" s="1753" t="s">
        <v>2861</v>
      </c>
      <c r="GF218" s="1753" t="s">
        <v>2861</v>
      </c>
      <c r="GG218" s="1753" t="s">
        <v>2861</v>
      </c>
      <c r="GH218" s="1753" t="s">
        <v>2861</v>
      </c>
      <c r="GI218" s="1753" t="s">
        <v>2861</v>
      </c>
      <c r="GJ218" s="1753" t="s">
        <v>2861</v>
      </c>
      <c r="GK218" s="1753" t="s">
        <v>2861</v>
      </c>
      <c r="GL218" s="1753" t="s">
        <v>2861</v>
      </c>
      <c r="GM218" s="1753" t="s">
        <v>2861</v>
      </c>
      <c r="GN218" s="1753" t="s">
        <v>2861</v>
      </c>
      <c r="GO218" s="1753" t="s">
        <v>2861</v>
      </c>
      <c r="GP218" s="1753" t="s">
        <v>2861</v>
      </c>
      <c r="GQ218" s="1753" t="s">
        <v>2861</v>
      </c>
      <c r="GR218" s="1753" t="s">
        <v>2861</v>
      </c>
      <c r="GS218" s="1753" t="s">
        <v>2861</v>
      </c>
      <c r="GT218" s="1753" t="s">
        <v>2861</v>
      </c>
      <c r="GU218" s="1753" t="s">
        <v>2861</v>
      </c>
      <c r="GV218" s="1753" t="s">
        <v>2861</v>
      </c>
      <c r="GW218" s="1753" t="s">
        <v>2861</v>
      </c>
      <c r="GX218" s="1753" t="s">
        <v>2861</v>
      </c>
      <c r="GY218" s="1753" t="s">
        <v>2861</v>
      </c>
      <c r="GZ218" s="1753" t="s">
        <v>2861</v>
      </c>
      <c r="HA218" s="1753" t="s">
        <v>2861</v>
      </c>
      <c r="HB218" s="1753" t="s">
        <v>2861</v>
      </c>
      <c r="HC218" s="1754">
        <v>0</v>
      </c>
      <c r="HD218" s="1755" t="s">
        <v>4892</v>
      </c>
      <c r="HE218" s="1756" t="s">
        <v>4722</v>
      </c>
      <c r="HF218" s="1757">
        <v>474</v>
      </c>
    </row>
    <row r="219" spans="2:214" ht="27" customHeight="1">
      <c r="B219" s="1712" t="s">
        <v>4723</v>
      </c>
      <c r="C219" s="1707"/>
      <c r="D219" s="1713"/>
      <c r="E219" s="1735" t="s">
        <v>4724</v>
      </c>
      <c r="F219" s="1736" t="s">
        <v>4725</v>
      </c>
      <c r="G219" s="1736" t="s">
        <v>4726</v>
      </c>
      <c r="H219" s="1736" t="s">
        <v>4727</v>
      </c>
      <c r="I219" s="1736" t="s">
        <v>4728</v>
      </c>
      <c r="J219" s="1736" t="s">
        <v>4729</v>
      </c>
      <c r="K219" s="1736" t="s">
        <v>4730</v>
      </c>
      <c r="L219" s="1736" t="s">
        <v>4731</v>
      </c>
      <c r="M219" s="1736" t="s">
        <v>4732</v>
      </c>
      <c r="N219" s="1736" t="s">
        <v>4733</v>
      </c>
      <c r="O219" s="1736" t="s">
        <v>4272</v>
      </c>
      <c r="P219" s="1736" t="s">
        <v>4734</v>
      </c>
      <c r="Q219" s="1736" t="s">
        <v>4735</v>
      </c>
      <c r="R219" s="1736" t="s">
        <v>4736</v>
      </c>
      <c r="S219" s="1736" t="s">
        <v>4737</v>
      </c>
      <c r="T219" s="1736" t="s">
        <v>4738</v>
      </c>
      <c r="U219" s="1736" t="s">
        <v>4739</v>
      </c>
      <c r="V219" s="1736" t="s">
        <v>4740</v>
      </c>
      <c r="W219" s="1736" t="s">
        <v>4741</v>
      </c>
      <c r="X219" s="1736" t="s">
        <v>4742</v>
      </c>
      <c r="Y219" s="1736" t="s">
        <v>4682</v>
      </c>
      <c r="Z219" s="1736" t="s">
        <v>4743</v>
      </c>
      <c r="AA219" s="1736" t="s">
        <v>4744</v>
      </c>
      <c r="AB219" s="1736" t="s">
        <v>4745</v>
      </c>
      <c r="AC219" s="1736" t="s">
        <v>4746</v>
      </c>
      <c r="AD219" s="1736" t="s">
        <v>4747</v>
      </c>
      <c r="AE219" s="1736" t="s">
        <v>4748</v>
      </c>
      <c r="AF219" s="1736" t="s">
        <v>4749</v>
      </c>
      <c r="AG219" s="1736" t="s">
        <v>4750</v>
      </c>
      <c r="AH219" s="1736" t="s">
        <v>3350</v>
      </c>
      <c r="AI219" s="1736" t="s">
        <v>4751</v>
      </c>
      <c r="AJ219" s="1736" t="s">
        <v>4752</v>
      </c>
      <c r="AK219" s="1736" t="s">
        <v>4753</v>
      </c>
      <c r="AL219" s="1736" t="s">
        <v>4754</v>
      </c>
      <c r="AM219" s="1736" t="s">
        <v>4755</v>
      </c>
      <c r="AN219" s="1736" t="s">
        <v>4756</v>
      </c>
      <c r="AO219" s="1736" t="s">
        <v>4686</v>
      </c>
      <c r="AP219" s="1736" t="s">
        <v>4757</v>
      </c>
      <c r="AQ219" s="1736" t="s">
        <v>4758</v>
      </c>
      <c r="AR219" s="1736" t="s">
        <v>4759</v>
      </c>
      <c r="AS219" s="1736" t="s">
        <v>4687</v>
      </c>
      <c r="AT219" s="1736" t="s">
        <v>4760</v>
      </c>
      <c r="AU219" s="1736" t="s">
        <v>4761</v>
      </c>
      <c r="AV219" s="1736" t="s">
        <v>4762</v>
      </c>
      <c r="AW219" s="1736" t="s">
        <v>4763</v>
      </c>
      <c r="AX219" s="1736" t="s">
        <v>4764</v>
      </c>
      <c r="AY219" s="1736" t="s">
        <v>4765</v>
      </c>
      <c r="AZ219" s="1736" t="s">
        <v>4766</v>
      </c>
      <c r="BA219" s="1736" t="s">
        <v>4767</v>
      </c>
      <c r="BB219" s="1736" t="s">
        <v>4768</v>
      </c>
      <c r="BC219" s="1736" t="s">
        <v>3208</v>
      </c>
      <c r="BD219" s="1736" t="s">
        <v>4769</v>
      </c>
      <c r="BE219" s="1736" t="s">
        <v>4770</v>
      </c>
      <c r="BF219" s="1736" t="s">
        <v>4771</v>
      </c>
      <c r="BG219" s="1736" t="s">
        <v>4772</v>
      </c>
      <c r="BH219" s="1736" t="s">
        <v>4773</v>
      </c>
      <c r="BI219" s="1736" t="s">
        <v>4774</v>
      </c>
      <c r="BJ219" s="1736" t="s">
        <v>4775</v>
      </c>
      <c r="BK219" s="1736" t="s">
        <v>4776</v>
      </c>
      <c r="BL219" s="1736" t="s">
        <v>4777</v>
      </c>
      <c r="BM219" s="1736" t="s">
        <v>4778</v>
      </c>
      <c r="BN219" s="1736" t="s">
        <v>4779</v>
      </c>
      <c r="BO219" s="1736" t="s">
        <v>4780</v>
      </c>
      <c r="BP219" s="1736" t="s">
        <v>4692</v>
      </c>
      <c r="BQ219" s="1736" t="s">
        <v>4781</v>
      </c>
      <c r="BR219" s="1736" t="s">
        <v>4782</v>
      </c>
      <c r="BS219" s="1736" t="s">
        <v>4783</v>
      </c>
      <c r="BT219" s="1736" t="s">
        <v>4784</v>
      </c>
      <c r="BU219" s="1736" t="s">
        <v>4785</v>
      </c>
      <c r="BV219" s="1736" t="s">
        <v>4786</v>
      </c>
      <c r="BW219" s="1736" t="s">
        <v>4787</v>
      </c>
      <c r="BX219" s="1736" t="s">
        <v>4788</v>
      </c>
      <c r="BY219" s="1736" t="s">
        <v>4789</v>
      </c>
      <c r="BZ219" s="1736" t="s">
        <v>4790</v>
      </c>
      <c r="CA219" s="1736" t="s">
        <v>3188</v>
      </c>
      <c r="CB219" s="1736" t="s">
        <v>4791</v>
      </c>
      <c r="CC219" s="1736" t="s">
        <v>4792</v>
      </c>
      <c r="CD219" s="1736" t="s">
        <v>4793</v>
      </c>
      <c r="CE219" s="1736" t="s">
        <v>4794</v>
      </c>
      <c r="CF219" s="1736" t="s">
        <v>4795</v>
      </c>
      <c r="CG219" s="1736" t="s">
        <v>4796</v>
      </c>
      <c r="CH219" s="1736" t="s">
        <v>4695</v>
      </c>
      <c r="CI219" s="1736" t="s">
        <v>4797</v>
      </c>
      <c r="CJ219" s="1736" t="s">
        <v>4798</v>
      </c>
      <c r="CK219" s="1736" t="s">
        <v>4799</v>
      </c>
      <c r="CL219" s="1736" t="s">
        <v>4800</v>
      </c>
      <c r="CM219" s="1736" t="s">
        <v>4801</v>
      </c>
      <c r="CN219" s="1736" t="s">
        <v>4802</v>
      </c>
      <c r="CO219" s="1736" t="s">
        <v>4803</v>
      </c>
      <c r="CP219" s="1736" t="s">
        <v>4804</v>
      </c>
      <c r="CQ219" s="1736" t="s">
        <v>4805</v>
      </c>
      <c r="CR219" s="1736" t="s">
        <v>4806</v>
      </c>
      <c r="CS219" s="1736" t="s">
        <v>4807</v>
      </c>
      <c r="CT219" s="1736" t="s">
        <v>4808</v>
      </c>
      <c r="CU219" s="1736" t="s">
        <v>4699</v>
      </c>
      <c r="CV219" s="1736" t="s">
        <v>4809</v>
      </c>
      <c r="CW219" s="1736" t="s">
        <v>4810</v>
      </c>
      <c r="CX219" s="1736" t="s">
        <v>4811</v>
      </c>
      <c r="CY219" s="1736" t="s">
        <v>4812</v>
      </c>
      <c r="CZ219" s="1736" t="s">
        <v>4700</v>
      </c>
      <c r="DA219" s="1736" t="s">
        <v>4813</v>
      </c>
      <c r="DB219" s="1736" t="s">
        <v>4814</v>
      </c>
      <c r="DC219" s="1736" t="s">
        <v>4815</v>
      </c>
      <c r="DD219" s="1736" t="s">
        <v>4816</v>
      </c>
      <c r="DE219" s="1736" t="s">
        <v>4817</v>
      </c>
      <c r="DF219" s="1736" t="s">
        <v>4818</v>
      </c>
      <c r="DG219" s="1736" t="s">
        <v>4819</v>
      </c>
      <c r="DH219" s="1736" t="s">
        <v>4820</v>
      </c>
      <c r="DI219" s="1736" t="s">
        <v>4821</v>
      </c>
      <c r="DJ219" s="1736" t="s">
        <v>4822</v>
      </c>
      <c r="DK219" s="1736" t="s">
        <v>4823</v>
      </c>
      <c r="DL219" s="1736" t="s">
        <v>4824</v>
      </c>
      <c r="DM219" s="1736" t="s">
        <v>4825</v>
      </c>
      <c r="DN219" s="1736" t="s">
        <v>4826</v>
      </c>
      <c r="DO219" s="1736" t="s">
        <v>4827</v>
      </c>
      <c r="DP219" s="1736" t="s">
        <v>4743</v>
      </c>
      <c r="DQ219" s="1736" t="s">
        <v>4828</v>
      </c>
      <c r="DR219" s="1736" t="s">
        <v>4817</v>
      </c>
      <c r="DS219" s="1736" t="s">
        <v>4705</v>
      </c>
      <c r="DT219" s="1736" t="s">
        <v>4829</v>
      </c>
      <c r="DU219" s="1736" t="s">
        <v>4830</v>
      </c>
      <c r="DV219" s="1736" t="s">
        <v>4831</v>
      </c>
      <c r="DW219" s="1736" t="s">
        <v>4743</v>
      </c>
      <c r="DX219" s="1736" t="s">
        <v>4706</v>
      </c>
      <c r="DY219" s="1736" t="s">
        <v>4832</v>
      </c>
      <c r="DZ219" s="1736" t="s">
        <v>4833</v>
      </c>
      <c r="EA219" s="1736" t="s">
        <v>4834</v>
      </c>
      <c r="EB219" s="1736" t="s">
        <v>4835</v>
      </c>
      <c r="EC219" s="1736" t="s">
        <v>4836</v>
      </c>
      <c r="ED219" s="1736" t="s">
        <v>4837</v>
      </c>
      <c r="EE219" s="1736" t="s">
        <v>4838</v>
      </c>
      <c r="EF219" s="1736" t="s">
        <v>4839</v>
      </c>
      <c r="EG219" s="1736" t="s">
        <v>4840</v>
      </c>
      <c r="EH219" s="1736" t="s">
        <v>4708</v>
      </c>
      <c r="EI219" s="1736" t="s">
        <v>4841</v>
      </c>
      <c r="EJ219" s="1736" t="s">
        <v>4709</v>
      </c>
      <c r="EK219" s="1736" t="s">
        <v>4842</v>
      </c>
      <c r="EL219" s="1736" t="s">
        <v>4843</v>
      </c>
      <c r="EM219" s="1736" t="s">
        <v>4819</v>
      </c>
      <c r="EN219" s="1736" t="s">
        <v>4818</v>
      </c>
      <c r="EO219" s="1736" t="s">
        <v>4817</v>
      </c>
      <c r="EP219" s="1736" t="s">
        <v>4844</v>
      </c>
      <c r="EQ219" s="1736" t="s">
        <v>4845</v>
      </c>
      <c r="ER219" s="1736" t="s">
        <v>4846</v>
      </c>
      <c r="ES219" s="1736" t="s">
        <v>4847</v>
      </c>
      <c r="ET219" s="1736" t="s">
        <v>4848</v>
      </c>
      <c r="EU219" s="1736" t="s">
        <v>4849</v>
      </c>
      <c r="EV219" s="1736" t="s">
        <v>4850</v>
      </c>
      <c r="EW219" s="1736" t="s">
        <v>3315</v>
      </c>
      <c r="EX219" s="1736" t="s">
        <v>4851</v>
      </c>
      <c r="EY219" s="1736" t="s">
        <v>4852</v>
      </c>
      <c r="EZ219" s="1736" t="s">
        <v>4712</v>
      </c>
      <c r="FA219" s="1736" t="s">
        <v>4853</v>
      </c>
      <c r="FB219" s="1736" t="s">
        <v>4854</v>
      </c>
      <c r="FC219" s="1736" t="s">
        <v>4855</v>
      </c>
      <c r="FD219" s="1736" t="s">
        <v>4856</v>
      </c>
      <c r="FE219" s="1736" t="s">
        <v>4857</v>
      </c>
      <c r="FF219" s="1736" t="s">
        <v>4713</v>
      </c>
      <c r="FG219" s="1736" t="s">
        <v>4858</v>
      </c>
      <c r="FH219" s="1736" t="s">
        <v>4743</v>
      </c>
      <c r="FI219" s="1736" t="s">
        <v>4859</v>
      </c>
      <c r="FJ219" s="1736" t="s">
        <v>4860</v>
      </c>
      <c r="FK219" s="1736" t="s">
        <v>3200</v>
      </c>
      <c r="FL219" s="1736" t="s">
        <v>4861</v>
      </c>
      <c r="FM219" s="1736" t="s">
        <v>4862</v>
      </c>
      <c r="FN219" s="1736" t="s">
        <v>4863</v>
      </c>
      <c r="FO219" s="1736" t="s">
        <v>4864</v>
      </c>
      <c r="FP219" s="1736" t="s">
        <v>4865</v>
      </c>
      <c r="FQ219" s="1736" t="s">
        <v>4866</v>
      </c>
      <c r="FR219" s="1736" t="s">
        <v>4867</v>
      </c>
      <c r="FS219" s="1736" t="s">
        <v>4868</v>
      </c>
      <c r="FT219" s="1736" t="s">
        <v>4717</v>
      </c>
      <c r="FU219" s="1736" t="s">
        <v>4869</v>
      </c>
      <c r="FV219" s="1736" t="s">
        <v>4870</v>
      </c>
      <c r="FW219" s="1736" t="s">
        <v>4871</v>
      </c>
      <c r="FX219" s="1736" t="s">
        <v>4718</v>
      </c>
      <c r="FY219" s="1736" t="s">
        <v>4872</v>
      </c>
      <c r="FZ219" s="1736" t="s">
        <v>4873</v>
      </c>
      <c r="GA219" s="1736" t="s">
        <v>4719</v>
      </c>
      <c r="GB219" s="1736" t="s">
        <v>4874</v>
      </c>
      <c r="GC219" s="1736" t="s">
        <v>4875</v>
      </c>
      <c r="GD219" s="1736" t="s">
        <v>4873</v>
      </c>
      <c r="GE219" s="1736" t="s">
        <v>4876</v>
      </c>
      <c r="GF219" s="1736" t="s">
        <v>4877</v>
      </c>
      <c r="GG219" s="1736" t="s">
        <v>3310</v>
      </c>
      <c r="GH219" s="1736" t="s">
        <v>4878</v>
      </c>
      <c r="GI219" s="1736" t="s">
        <v>4879</v>
      </c>
      <c r="GJ219" s="1736" t="s">
        <v>4880</v>
      </c>
      <c r="GK219" s="1736" t="s">
        <v>4720</v>
      </c>
      <c r="GL219" s="1736" t="s">
        <v>4881</v>
      </c>
      <c r="GM219" s="1736" t="s">
        <v>4882</v>
      </c>
      <c r="GN219" s="1736" t="s">
        <v>4883</v>
      </c>
      <c r="GO219" s="1736" t="s">
        <v>4721</v>
      </c>
      <c r="GP219" s="1736" t="s">
        <v>4884</v>
      </c>
      <c r="GQ219" s="1736" t="s">
        <v>4885</v>
      </c>
      <c r="GR219" s="1736" t="s">
        <v>4886</v>
      </c>
      <c r="GS219" s="1736" t="s">
        <v>4887</v>
      </c>
      <c r="GT219" s="1736" t="s">
        <v>3402</v>
      </c>
      <c r="GU219" s="1736" t="s">
        <v>4888</v>
      </c>
      <c r="GV219" s="1736" t="s">
        <v>4889</v>
      </c>
      <c r="GW219" s="1736" t="s">
        <v>4786</v>
      </c>
      <c r="GX219" s="1736" t="s">
        <v>4890</v>
      </c>
      <c r="GY219" s="1736" t="s">
        <v>4891</v>
      </c>
      <c r="GZ219" s="1736" t="s">
        <v>4743</v>
      </c>
      <c r="HA219" s="1736" t="s">
        <v>4817</v>
      </c>
      <c r="HB219" s="1736" t="s">
        <v>4830</v>
      </c>
      <c r="HC219" s="1758" t="s">
        <v>4892</v>
      </c>
      <c r="HD219" s="1759"/>
      <c r="HE219" s="1760"/>
      <c r="HF219" s="1761" t="s">
        <v>4723</v>
      </c>
    </row>
    <row r="220" spans="2:214">
      <c r="B220" s="1714"/>
      <c r="C220" s="1720"/>
      <c r="D220" s="1716"/>
      <c r="E220" s="1745" t="s">
        <v>4678</v>
      </c>
      <c r="F220" s="1746" t="s">
        <v>4678</v>
      </c>
      <c r="G220" s="1746" t="s">
        <v>4678</v>
      </c>
      <c r="H220" s="1746" t="s">
        <v>4678</v>
      </c>
      <c r="I220" s="1746" t="s">
        <v>4678</v>
      </c>
      <c r="J220" s="1746" t="s">
        <v>4678</v>
      </c>
      <c r="K220" s="1746" t="s">
        <v>4678</v>
      </c>
      <c r="L220" s="1746" t="s">
        <v>4679</v>
      </c>
      <c r="M220" s="1746" t="s">
        <v>4679</v>
      </c>
      <c r="N220" s="1746" t="s">
        <v>4679</v>
      </c>
      <c r="O220" s="1746" t="s">
        <v>4680</v>
      </c>
      <c r="P220" s="1746" t="s">
        <v>4680</v>
      </c>
      <c r="Q220" s="1746" t="s">
        <v>4680</v>
      </c>
      <c r="R220" s="1746" t="s">
        <v>4680</v>
      </c>
      <c r="S220" s="1746" t="s">
        <v>4680</v>
      </c>
      <c r="T220" s="1746" t="s">
        <v>4680</v>
      </c>
      <c r="U220" s="1746" t="s">
        <v>4680</v>
      </c>
      <c r="V220" s="1746" t="s">
        <v>4680</v>
      </c>
      <c r="W220" s="1746" t="s">
        <v>4681</v>
      </c>
      <c r="X220" s="1746" t="s">
        <v>4681</v>
      </c>
      <c r="Y220" s="1746" t="s">
        <v>4682</v>
      </c>
      <c r="Z220" s="1746" t="s">
        <v>4682</v>
      </c>
      <c r="AA220" s="1746" t="s">
        <v>4682</v>
      </c>
      <c r="AB220" s="1746" t="s">
        <v>4682</v>
      </c>
      <c r="AC220" s="1746" t="s">
        <v>4683</v>
      </c>
      <c r="AD220" s="1746" t="s">
        <v>4683</v>
      </c>
      <c r="AE220" s="1746" t="s">
        <v>4683</v>
      </c>
      <c r="AF220" s="1746" t="s">
        <v>4683</v>
      </c>
      <c r="AG220" s="1746" t="s">
        <v>4683</v>
      </c>
      <c r="AH220" s="1746" t="s">
        <v>4684</v>
      </c>
      <c r="AI220" s="1746" t="s">
        <v>4684</v>
      </c>
      <c r="AJ220" s="1746" t="s">
        <v>4684</v>
      </c>
      <c r="AK220" s="1746" t="s">
        <v>4685</v>
      </c>
      <c r="AL220" s="1746" t="s">
        <v>4685</v>
      </c>
      <c r="AM220" s="1746" t="s">
        <v>4685</v>
      </c>
      <c r="AN220" s="1746" t="s">
        <v>4685</v>
      </c>
      <c r="AO220" s="1746" t="s">
        <v>4686</v>
      </c>
      <c r="AP220" s="1746" t="s">
        <v>4686</v>
      </c>
      <c r="AQ220" s="1746" t="s">
        <v>4686</v>
      </c>
      <c r="AR220" s="1746" t="s">
        <v>4686</v>
      </c>
      <c r="AS220" s="1746" t="s">
        <v>4687</v>
      </c>
      <c r="AT220" s="1746" t="s">
        <v>4687</v>
      </c>
      <c r="AU220" s="1746" t="s">
        <v>4687</v>
      </c>
      <c r="AV220" s="1746" t="s">
        <v>4687</v>
      </c>
      <c r="AW220" s="1746" t="s">
        <v>4687</v>
      </c>
      <c r="AX220" s="1746" t="s">
        <v>4687</v>
      </c>
      <c r="AY220" s="1746" t="s">
        <v>4688</v>
      </c>
      <c r="AZ220" s="1746" t="s">
        <v>4688</v>
      </c>
      <c r="BA220" s="1746" t="s">
        <v>4688</v>
      </c>
      <c r="BB220" s="1746" t="s">
        <v>4688</v>
      </c>
      <c r="BC220" s="1746" t="s">
        <v>4689</v>
      </c>
      <c r="BD220" s="1746" t="s">
        <v>4689</v>
      </c>
      <c r="BE220" s="1746" t="s">
        <v>4689</v>
      </c>
      <c r="BF220" s="1746" t="s">
        <v>4689</v>
      </c>
      <c r="BG220" s="1746" t="s">
        <v>4689</v>
      </c>
      <c r="BH220" s="1746" t="s">
        <v>4690</v>
      </c>
      <c r="BI220" s="1746" t="s">
        <v>4690</v>
      </c>
      <c r="BJ220" s="1746" t="s">
        <v>4690</v>
      </c>
      <c r="BK220" s="1746" t="s">
        <v>4690</v>
      </c>
      <c r="BL220" s="1746" t="s">
        <v>4691</v>
      </c>
      <c r="BM220" s="1746" t="s">
        <v>4691</v>
      </c>
      <c r="BN220" s="1746" t="s">
        <v>4691</v>
      </c>
      <c r="BO220" s="1746" t="s">
        <v>4691</v>
      </c>
      <c r="BP220" s="1746" t="s">
        <v>4692</v>
      </c>
      <c r="BQ220" s="1746" t="s">
        <v>4692</v>
      </c>
      <c r="BR220" s="1746" t="s">
        <v>4692</v>
      </c>
      <c r="BS220" s="1746" t="s">
        <v>4692</v>
      </c>
      <c r="BT220" s="1746" t="s">
        <v>4693</v>
      </c>
      <c r="BU220" s="1746" t="s">
        <v>4693</v>
      </c>
      <c r="BV220" s="1746" t="s">
        <v>4693</v>
      </c>
      <c r="BW220" s="1746" t="s">
        <v>4694</v>
      </c>
      <c r="BX220" s="1746" t="s">
        <v>4694</v>
      </c>
      <c r="BY220" s="1746" t="s">
        <v>4694</v>
      </c>
      <c r="BZ220" s="1746" t="s">
        <v>4694</v>
      </c>
      <c r="CA220" s="1746" t="s">
        <v>3188</v>
      </c>
      <c r="CB220" s="1746" t="s">
        <v>3188</v>
      </c>
      <c r="CC220" s="1746" t="s">
        <v>3188</v>
      </c>
      <c r="CD220" s="1746" t="s">
        <v>3188</v>
      </c>
      <c r="CE220" s="1746" t="s">
        <v>3188</v>
      </c>
      <c r="CF220" s="1746" t="s">
        <v>3188</v>
      </c>
      <c r="CG220" s="1746" t="s">
        <v>3188</v>
      </c>
      <c r="CH220" s="1746" t="s">
        <v>4695</v>
      </c>
      <c r="CI220" s="1746" t="s">
        <v>4695</v>
      </c>
      <c r="CJ220" s="1746" t="s">
        <v>4695</v>
      </c>
      <c r="CK220" s="1746" t="s">
        <v>4695</v>
      </c>
      <c r="CL220" s="1746" t="s">
        <v>4696</v>
      </c>
      <c r="CM220" s="1746" t="s">
        <v>4696</v>
      </c>
      <c r="CN220" s="1746" t="s">
        <v>4696</v>
      </c>
      <c r="CO220" s="1746" t="s">
        <v>4697</v>
      </c>
      <c r="CP220" s="1746" t="s">
        <v>4697</v>
      </c>
      <c r="CQ220" s="1746" t="s">
        <v>4697</v>
      </c>
      <c r="CR220" s="1746" t="s">
        <v>4698</v>
      </c>
      <c r="CS220" s="1746" t="s">
        <v>4698</v>
      </c>
      <c r="CT220" s="1746" t="s">
        <v>4698</v>
      </c>
      <c r="CU220" s="1746" t="s">
        <v>4699</v>
      </c>
      <c r="CV220" s="1746" t="s">
        <v>4699</v>
      </c>
      <c r="CW220" s="1746" t="s">
        <v>4699</v>
      </c>
      <c r="CX220" s="1746" t="s">
        <v>4699</v>
      </c>
      <c r="CY220" s="1746" t="s">
        <v>4699</v>
      </c>
      <c r="CZ220" s="1746" t="s">
        <v>4700</v>
      </c>
      <c r="DA220" s="1746" t="s">
        <v>4700</v>
      </c>
      <c r="DB220" s="1746" t="s">
        <v>4700</v>
      </c>
      <c r="DC220" s="1746" t="s">
        <v>4700</v>
      </c>
      <c r="DD220" s="1746" t="s">
        <v>4700</v>
      </c>
      <c r="DE220" s="1746" t="s">
        <v>4701</v>
      </c>
      <c r="DF220" s="1746" t="s">
        <v>4701</v>
      </c>
      <c r="DG220" s="1746" t="s">
        <v>4701</v>
      </c>
      <c r="DH220" s="1746" t="s">
        <v>4702</v>
      </c>
      <c r="DI220" s="1746" t="s">
        <v>4702</v>
      </c>
      <c r="DJ220" s="1746" t="s">
        <v>4702</v>
      </c>
      <c r="DK220" s="1746" t="s">
        <v>4703</v>
      </c>
      <c r="DL220" s="1746" t="s">
        <v>4703</v>
      </c>
      <c r="DM220" s="1746" t="s">
        <v>4703</v>
      </c>
      <c r="DN220" s="1746" t="s">
        <v>4703</v>
      </c>
      <c r="DO220" s="1746" t="s">
        <v>4703</v>
      </c>
      <c r="DP220" s="1746" t="s">
        <v>4704</v>
      </c>
      <c r="DQ220" s="1746" t="s">
        <v>4704</v>
      </c>
      <c r="DR220" s="1746" t="s">
        <v>4704</v>
      </c>
      <c r="DS220" s="1746" t="s">
        <v>4705</v>
      </c>
      <c r="DT220" s="1746" t="s">
        <v>4705</v>
      </c>
      <c r="DU220" s="1746" t="s">
        <v>4705</v>
      </c>
      <c r="DV220" s="1746" t="s">
        <v>4705</v>
      </c>
      <c r="DW220" s="1746" t="s">
        <v>4705</v>
      </c>
      <c r="DX220" s="1746" t="s">
        <v>4706</v>
      </c>
      <c r="DY220" s="1746" t="s">
        <v>4706</v>
      </c>
      <c r="DZ220" s="1746" t="s">
        <v>4706</v>
      </c>
      <c r="EA220" s="1746" t="s">
        <v>4706</v>
      </c>
      <c r="EB220" s="1746" t="s">
        <v>4707</v>
      </c>
      <c r="EC220" s="1746" t="s">
        <v>4707</v>
      </c>
      <c r="ED220" s="1746" t="s">
        <v>4707</v>
      </c>
      <c r="EE220" s="1746" t="s">
        <v>4707</v>
      </c>
      <c r="EF220" s="1746" t="s">
        <v>4707</v>
      </c>
      <c r="EG220" s="1746" t="s">
        <v>4707</v>
      </c>
      <c r="EH220" s="1746" t="s">
        <v>4708</v>
      </c>
      <c r="EI220" s="1746" t="s">
        <v>4708</v>
      </c>
      <c r="EJ220" s="1746" t="s">
        <v>4709</v>
      </c>
      <c r="EK220" s="1746" t="s">
        <v>4709</v>
      </c>
      <c r="EL220" s="1746" t="s">
        <v>4709</v>
      </c>
      <c r="EM220" s="1746" t="s">
        <v>4710</v>
      </c>
      <c r="EN220" s="1746" t="s">
        <v>4710</v>
      </c>
      <c r="EO220" s="1746" t="s">
        <v>4710</v>
      </c>
      <c r="EP220" s="1746" t="s">
        <v>4711</v>
      </c>
      <c r="EQ220" s="1746" t="s">
        <v>4711</v>
      </c>
      <c r="ER220" s="1746" t="s">
        <v>4711</v>
      </c>
      <c r="ES220" s="1746" t="s">
        <v>4711</v>
      </c>
      <c r="ET220" s="1746" t="s">
        <v>4711</v>
      </c>
      <c r="EU220" s="1746" t="s">
        <v>3427</v>
      </c>
      <c r="EV220" s="1746" t="s">
        <v>3427</v>
      </c>
      <c r="EW220" s="1746" t="s">
        <v>3315</v>
      </c>
      <c r="EX220" s="1746" t="s">
        <v>3315</v>
      </c>
      <c r="EY220" s="1746" t="s">
        <v>3315</v>
      </c>
      <c r="EZ220" s="1746" t="s">
        <v>4712</v>
      </c>
      <c r="FA220" s="1746" t="s">
        <v>4712</v>
      </c>
      <c r="FB220" s="1746" t="s">
        <v>4712</v>
      </c>
      <c r="FC220" s="1746" t="s">
        <v>4712</v>
      </c>
      <c r="FD220" s="1746" t="s">
        <v>4712</v>
      </c>
      <c r="FE220" s="1746" t="s">
        <v>4712</v>
      </c>
      <c r="FF220" s="1746" t="s">
        <v>4713</v>
      </c>
      <c r="FG220" s="1746" t="s">
        <v>4713</v>
      </c>
      <c r="FH220" s="1746" t="s">
        <v>4713</v>
      </c>
      <c r="FI220" s="1746" t="s">
        <v>4714</v>
      </c>
      <c r="FJ220" s="1746" t="s">
        <v>4714</v>
      </c>
      <c r="FK220" s="1746" t="s">
        <v>4715</v>
      </c>
      <c r="FL220" s="1746" t="s">
        <v>4715</v>
      </c>
      <c r="FM220" s="1746" t="s">
        <v>4715</v>
      </c>
      <c r="FN220" s="1746" t="s">
        <v>4715</v>
      </c>
      <c r="FO220" s="1746" t="s">
        <v>4715</v>
      </c>
      <c r="FP220" s="1746" t="s">
        <v>4716</v>
      </c>
      <c r="FQ220" s="1746" t="s">
        <v>4716</v>
      </c>
      <c r="FR220" s="1746" t="s">
        <v>4716</v>
      </c>
      <c r="FS220" s="1746" t="s">
        <v>4716</v>
      </c>
      <c r="FT220" s="1746" t="s">
        <v>4717</v>
      </c>
      <c r="FU220" s="1746" t="s">
        <v>4717</v>
      </c>
      <c r="FV220" s="1746" t="s">
        <v>4717</v>
      </c>
      <c r="FW220" s="1746" t="s">
        <v>4717</v>
      </c>
      <c r="FX220" s="1746" t="s">
        <v>4718</v>
      </c>
      <c r="FY220" s="1746" t="s">
        <v>4718</v>
      </c>
      <c r="FZ220" s="1746" t="s">
        <v>4718</v>
      </c>
      <c r="GA220" s="1746" t="s">
        <v>4719</v>
      </c>
      <c r="GB220" s="1746" t="s">
        <v>4719</v>
      </c>
      <c r="GC220" s="1746" t="s">
        <v>4719</v>
      </c>
      <c r="GD220" s="1746" t="s">
        <v>4719</v>
      </c>
      <c r="GE220" s="1746" t="s">
        <v>4719</v>
      </c>
      <c r="GF220" s="1746" t="s">
        <v>4719</v>
      </c>
      <c r="GG220" s="1746" t="s">
        <v>3310</v>
      </c>
      <c r="GH220" s="1746" t="s">
        <v>3310</v>
      </c>
      <c r="GI220" s="1746" t="s">
        <v>3310</v>
      </c>
      <c r="GJ220" s="1746" t="s">
        <v>3310</v>
      </c>
      <c r="GK220" s="1746" t="s">
        <v>4720</v>
      </c>
      <c r="GL220" s="1746" t="s">
        <v>4720</v>
      </c>
      <c r="GM220" s="1746" t="s">
        <v>4720</v>
      </c>
      <c r="GN220" s="1746" t="s">
        <v>4720</v>
      </c>
      <c r="GO220" s="1746" t="s">
        <v>4721</v>
      </c>
      <c r="GP220" s="1746" t="s">
        <v>4721</v>
      </c>
      <c r="GQ220" s="1746" t="s">
        <v>4721</v>
      </c>
      <c r="GR220" s="1746" t="s">
        <v>4721</v>
      </c>
      <c r="GS220" s="1746" t="s">
        <v>4721</v>
      </c>
      <c r="GT220" s="1746" t="s">
        <v>3402</v>
      </c>
      <c r="GU220" s="1746" t="s">
        <v>3402</v>
      </c>
      <c r="GV220" s="1746" t="s">
        <v>3402</v>
      </c>
      <c r="GW220" s="1746" t="s">
        <v>3402</v>
      </c>
      <c r="GX220" s="1746" t="s">
        <v>3402</v>
      </c>
      <c r="GY220" s="1746" t="s">
        <v>3402</v>
      </c>
      <c r="GZ220" s="1746" t="s">
        <v>4722</v>
      </c>
      <c r="HA220" s="1746" t="s">
        <v>4722</v>
      </c>
      <c r="HB220" s="1746" t="s">
        <v>4722</v>
      </c>
      <c r="HC220" s="1762" t="s">
        <v>4722</v>
      </c>
      <c r="HD220" s="1763"/>
      <c r="HE220" s="1764"/>
      <c r="HF220" s="1765"/>
    </row>
    <row r="221" spans="2:214">
      <c r="B221" s="1727"/>
      <c r="C221" s="1722"/>
      <c r="D221" s="1728" t="s">
        <v>4677</v>
      </c>
      <c r="E221" s="1766">
        <v>11</v>
      </c>
      <c r="F221" s="1767">
        <v>12</v>
      </c>
      <c r="G221" s="1767">
        <v>13</v>
      </c>
      <c r="H221" s="1767">
        <v>14</v>
      </c>
      <c r="I221" s="1767">
        <v>15</v>
      </c>
      <c r="J221" s="1767">
        <v>16</v>
      </c>
      <c r="K221" s="1767">
        <v>17</v>
      </c>
      <c r="L221" s="1767">
        <v>481</v>
      </c>
      <c r="M221" s="1767">
        <v>482</v>
      </c>
      <c r="N221" s="1767">
        <v>483</v>
      </c>
      <c r="O221" s="1767">
        <v>491</v>
      </c>
      <c r="P221" s="1767">
        <v>492</v>
      </c>
      <c r="Q221" s="1767">
        <v>493</v>
      </c>
      <c r="R221" s="1767">
        <v>494</v>
      </c>
      <c r="S221" s="1767">
        <v>495</v>
      </c>
      <c r="T221" s="1767">
        <v>496</v>
      </c>
      <c r="U221" s="1767">
        <v>497</v>
      </c>
      <c r="V221" s="1767">
        <v>498</v>
      </c>
      <c r="W221" s="1767">
        <v>501</v>
      </c>
      <c r="X221" s="1767">
        <v>502</v>
      </c>
      <c r="Y221" s="1767">
        <v>21</v>
      </c>
      <c r="Z221" s="1767">
        <v>22</v>
      </c>
      <c r="AA221" s="1767">
        <v>23</v>
      </c>
      <c r="AB221" s="1767">
        <v>24</v>
      </c>
      <c r="AC221" s="1767">
        <v>31</v>
      </c>
      <c r="AD221" s="1767">
        <v>32</v>
      </c>
      <c r="AE221" s="1767">
        <v>33</v>
      </c>
      <c r="AF221" s="1767">
        <v>34</v>
      </c>
      <c r="AG221" s="1767">
        <v>35</v>
      </c>
      <c r="AH221" s="1767">
        <v>41</v>
      </c>
      <c r="AI221" s="1767">
        <v>42</v>
      </c>
      <c r="AJ221" s="1767">
        <v>43</v>
      </c>
      <c r="AK221" s="1767">
        <v>51</v>
      </c>
      <c r="AL221" s="1767">
        <v>52</v>
      </c>
      <c r="AM221" s="1767">
        <v>53</v>
      </c>
      <c r="AN221" s="1767">
        <v>54</v>
      </c>
      <c r="AO221" s="1767">
        <v>61</v>
      </c>
      <c r="AP221" s="1767">
        <v>62</v>
      </c>
      <c r="AQ221" s="1767">
        <v>63</v>
      </c>
      <c r="AR221" s="1767">
        <v>64</v>
      </c>
      <c r="AS221" s="1767">
        <v>71</v>
      </c>
      <c r="AT221" s="1767">
        <v>72</v>
      </c>
      <c r="AU221" s="1767">
        <v>73</v>
      </c>
      <c r="AV221" s="1767">
        <v>74</v>
      </c>
      <c r="AW221" s="1767">
        <v>75</v>
      </c>
      <c r="AX221" s="1767">
        <v>76</v>
      </c>
      <c r="AY221" s="1767">
        <v>81</v>
      </c>
      <c r="AZ221" s="1767">
        <v>82</v>
      </c>
      <c r="BA221" s="1767">
        <v>83</v>
      </c>
      <c r="BB221" s="1767">
        <v>84</v>
      </c>
      <c r="BC221" s="1767">
        <v>91</v>
      </c>
      <c r="BD221" s="1767">
        <v>92</v>
      </c>
      <c r="BE221" s="1767">
        <v>93</v>
      </c>
      <c r="BF221" s="1767">
        <v>94</v>
      </c>
      <c r="BG221" s="1767">
        <v>95</v>
      </c>
      <c r="BH221" s="1767">
        <v>101</v>
      </c>
      <c r="BI221" s="1767">
        <v>102</v>
      </c>
      <c r="BJ221" s="1767">
        <v>103</v>
      </c>
      <c r="BK221" s="1767">
        <v>104</v>
      </c>
      <c r="BL221" s="1767">
        <v>111</v>
      </c>
      <c r="BM221" s="1767">
        <v>112</v>
      </c>
      <c r="BN221" s="1767">
        <v>113</v>
      </c>
      <c r="BO221" s="1767">
        <v>114</v>
      </c>
      <c r="BP221" s="1767">
        <v>121</v>
      </c>
      <c r="BQ221" s="1767">
        <v>122</v>
      </c>
      <c r="BR221" s="1767">
        <v>123</v>
      </c>
      <c r="BS221" s="1767">
        <v>124</v>
      </c>
      <c r="BT221" s="1767">
        <v>131</v>
      </c>
      <c r="BU221" s="1767">
        <v>132</v>
      </c>
      <c r="BV221" s="1767">
        <v>133</v>
      </c>
      <c r="BW221" s="1767">
        <v>141</v>
      </c>
      <c r="BX221" s="1767">
        <v>142</v>
      </c>
      <c r="BY221" s="1767">
        <v>143</v>
      </c>
      <c r="BZ221" s="1767">
        <v>144</v>
      </c>
      <c r="CA221" s="1767">
        <v>151</v>
      </c>
      <c r="CB221" s="1767">
        <v>152</v>
      </c>
      <c r="CC221" s="1767">
        <v>153</v>
      </c>
      <c r="CD221" s="1767">
        <v>154</v>
      </c>
      <c r="CE221" s="1767">
        <v>155</v>
      </c>
      <c r="CF221" s="1767">
        <v>156</v>
      </c>
      <c r="CG221" s="1767">
        <v>157</v>
      </c>
      <c r="CH221" s="1767">
        <v>161</v>
      </c>
      <c r="CI221" s="1767">
        <v>162</v>
      </c>
      <c r="CJ221" s="1767">
        <v>163</v>
      </c>
      <c r="CK221" s="1767">
        <v>164</v>
      </c>
      <c r="CL221" s="1767">
        <v>171</v>
      </c>
      <c r="CM221" s="1767">
        <v>172</v>
      </c>
      <c r="CN221" s="1767">
        <v>173</v>
      </c>
      <c r="CO221" s="1767">
        <v>181</v>
      </c>
      <c r="CP221" s="1767">
        <v>182</v>
      </c>
      <c r="CQ221" s="1767">
        <v>183</v>
      </c>
      <c r="CR221" s="1767">
        <v>191</v>
      </c>
      <c r="CS221" s="1767">
        <v>192</v>
      </c>
      <c r="CT221" s="1767">
        <v>193</v>
      </c>
      <c r="CU221" s="1767">
        <v>201</v>
      </c>
      <c r="CV221" s="1767">
        <v>202</v>
      </c>
      <c r="CW221" s="1767">
        <v>203</v>
      </c>
      <c r="CX221" s="1767">
        <v>204</v>
      </c>
      <c r="CY221" s="1767">
        <v>205</v>
      </c>
      <c r="CZ221" s="1767">
        <v>211</v>
      </c>
      <c r="DA221" s="1767">
        <v>212</v>
      </c>
      <c r="DB221" s="1767">
        <v>213</v>
      </c>
      <c r="DC221" s="1767">
        <v>214</v>
      </c>
      <c r="DD221" s="1767">
        <v>215</v>
      </c>
      <c r="DE221" s="1767">
        <v>221</v>
      </c>
      <c r="DF221" s="1767">
        <v>222</v>
      </c>
      <c r="DG221" s="1767">
        <v>223</v>
      </c>
      <c r="DH221" s="1767">
        <v>231</v>
      </c>
      <c r="DI221" s="1767">
        <v>232</v>
      </c>
      <c r="DJ221" s="1767">
        <v>233</v>
      </c>
      <c r="DK221" s="1767">
        <v>241</v>
      </c>
      <c r="DL221" s="1767">
        <v>242</v>
      </c>
      <c r="DM221" s="1767">
        <v>243</v>
      </c>
      <c r="DN221" s="1767">
        <v>244</v>
      </c>
      <c r="DO221" s="1767">
        <v>245</v>
      </c>
      <c r="DP221" s="1767">
        <v>251</v>
      </c>
      <c r="DQ221" s="1767">
        <v>252</v>
      </c>
      <c r="DR221" s="1767">
        <v>253</v>
      </c>
      <c r="DS221" s="1767">
        <v>261</v>
      </c>
      <c r="DT221" s="1767">
        <v>262</v>
      </c>
      <c r="DU221" s="1767">
        <v>263</v>
      </c>
      <c r="DV221" s="1767">
        <v>264</v>
      </c>
      <c r="DW221" s="1767">
        <v>265</v>
      </c>
      <c r="DX221" s="1767">
        <v>271</v>
      </c>
      <c r="DY221" s="1767">
        <v>272</v>
      </c>
      <c r="DZ221" s="1767">
        <v>273</v>
      </c>
      <c r="EA221" s="1767">
        <v>274</v>
      </c>
      <c r="EB221" s="1767">
        <v>281</v>
      </c>
      <c r="EC221" s="1767">
        <v>282</v>
      </c>
      <c r="ED221" s="1767">
        <v>283</v>
      </c>
      <c r="EE221" s="1767">
        <v>284</v>
      </c>
      <c r="EF221" s="1767">
        <v>285</v>
      </c>
      <c r="EG221" s="1767">
        <v>286</v>
      </c>
      <c r="EH221" s="1767">
        <v>291</v>
      </c>
      <c r="EI221" s="1767">
        <v>292</v>
      </c>
      <c r="EJ221" s="1767">
        <v>301</v>
      </c>
      <c r="EK221" s="1767">
        <v>302</v>
      </c>
      <c r="EL221" s="1767">
        <v>303</v>
      </c>
      <c r="EM221" s="1767">
        <v>311</v>
      </c>
      <c r="EN221" s="1767">
        <v>312</v>
      </c>
      <c r="EO221" s="1767">
        <v>313</v>
      </c>
      <c r="EP221" s="1767">
        <v>321</v>
      </c>
      <c r="EQ221" s="1767">
        <v>322</v>
      </c>
      <c r="ER221" s="1767">
        <v>323</v>
      </c>
      <c r="ES221" s="1767">
        <v>324</v>
      </c>
      <c r="ET221" s="1767">
        <v>325</v>
      </c>
      <c r="EU221" s="1767">
        <v>331</v>
      </c>
      <c r="EV221" s="1767">
        <v>332</v>
      </c>
      <c r="EW221" s="1767">
        <v>341</v>
      </c>
      <c r="EX221" s="1767">
        <v>342</v>
      </c>
      <c r="EY221" s="1767">
        <v>343</v>
      </c>
      <c r="EZ221" s="1767">
        <v>351</v>
      </c>
      <c r="FA221" s="1767">
        <v>352</v>
      </c>
      <c r="FB221" s="1767">
        <v>353</v>
      </c>
      <c r="FC221" s="1767">
        <v>354</v>
      </c>
      <c r="FD221" s="1767">
        <v>355</v>
      </c>
      <c r="FE221" s="1767">
        <v>356</v>
      </c>
      <c r="FF221" s="1767">
        <v>361</v>
      </c>
      <c r="FG221" s="1767">
        <v>362</v>
      </c>
      <c r="FH221" s="1767">
        <v>363</v>
      </c>
      <c r="FI221" s="1767">
        <v>371</v>
      </c>
      <c r="FJ221" s="1767">
        <v>372</v>
      </c>
      <c r="FK221" s="1767">
        <v>381</v>
      </c>
      <c r="FL221" s="1767">
        <v>382</v>
      </c>
      <c r="FM221" s="1767">
        <v>383</v>
      </c>
      <c r="FN221" s="1767">
        <v>384</v>
      </c>
      <c r="FO221" s="1767">
        <v>385</v>
      </c>
      <c r="FP221" s="1767">
        <v>391</v>
      </c>
      <c r="FQ221" s="1767">
        <v>392</v>
      </c>
      <c r="FR221" s="1767">
        <v>393</v>
      </c>
      <c r="FS221" s="1767">
        <v>394</v>
      </c>
      <c r="FT221" s="1767">
        <v>401</v>
      </c>
      <c r="FU221" s="1767">
        <v>402</v>
      </c>
      <c r="FV221" s="1767">
        <v>403</v>
      </c>
      <c r="FW221" s="1767">
        <v>404</v>
      </c>
      <c r="FX221" s="1767">
        <v>411</v>
      </c>
      <c r="FY221" s="1767">
        <v>412</v>
      </c>
      <c r="FZ221" s="1767">
        <v>413</v>
      </c>
      <c r="GA221" s="1767">
        <v>421</v>
      </c>
      <c r="GB221" s="1767">
        <v>422</v>
      </c>
      <c r="GC221" s="1767">
        <v>423</v>
      </c>
      <c r="GD221" s="1767">
        <v>424</v>
      </c>
      <c r="GE221" s="1767">
        <v>425</v>
      </c>
      <c r="GF221" s="1767">
        <v>426</v>
      </c>
      <c r="GG221" s="1767">
        <v>431</v>
      </c>
      <c r="GH221" s="1767">
        <v>432</v>
      </c>
      <c r="GI221" s="1767">
        <v>433</v>
      </c>
      <c r="GJ221" s="1767">
        <v>434</v>
      </c>
      <c r="GK221" s="1767">
        <v>441</v>
      </c>
      <c r="GL221" s="1767">
        <v>442</v>
      </c>
      <c r="GM221" s="1767">
        <v>443</v>
      </c>
      <c r="GN221" s="1767">
        <v>444</v>
      </c>
      <c r="GO221" s="1767">
        <v>451</v>
      </c>
      <c r="GP221" s="1767">
        <v>452</v>
      </c>
      <c r="GQ221" s="1767">
        <v>453</v>
      </c>
      <c r="GR221" s="1767">
        <v>454</v>
      </c>
      <c r="GS221" s="1767">
        <v>455</v>
      </c>
      <c r="GT221" s="1767">
        <v>461</v>
      </c>
      <c r="GU221" s="1767">
        <v>462</v>
      </c>
      <c r="GV221" s="1767">
        <v>463</v>
      </c>
      <c r="GW221" s="1767">
        <v>464</v>
      </c>
      <c r="GX221" s="1767">
        <v>465</v>
      </c>
      <c r="GY221" s="1767">
        <v>466</v>
      </c>
      <c r="GZ221" s="1767">
        <v>471</v>
      </c>
      <c r="HA221" s="1767">
        <v>472</v>
      </c>
      <c r="HB221" s="1767">
        <v>473</v>
      </c>
      <c r="HC221" s="1768">
        <v>474</v>
      </c>
      <c r="HD221" s="1769" t="s">
        <v>4677</v>
      </c>
      <c r="HE221" s="1770"/>
      <c r="HF221" s="1771"/>
    </row>
    <row r="222" spans="2:214">
      <c r="B222" s="1772"/>
    </row>
    <row r="223" spans="2:214">
      <c r="B223" s="1773" t="s">
        <v>4893</v>
      </c>
    </row>
    <row r="224" spans="2:214">
      <c r="B224" s="1773"/>
    </row>
    <row r="225" spans="2:2">
      <c r="B225" s="1773"/>
    </row>
    <row r="226" spans="2:2">
      <c r="B226" s="1773"/>
    </row>
    <row r="227" spans="2:2">
      <c r="B227" s="1773" t="s">
        <v>4894</v>
      </c>
    </row>
  </sheetData>
  <phoneticPr fontId="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6ADB9-B8A8-4BA5-9154-9F095BBC66C0}">
  <dimension ref="A1:T443"/>
  <sheetViews>
    <sheetView workbookViewId="0">
      <pane xSplit="9" ySplit="2" topLeftCell="J427" activePane="bottomRight" state="frozen"/>
      <selection pane="topRight" activeCell="J1" sqref="J1"/>
      <selection pane="bottomLeft" activeCell="A3" sqref="A3"/>
      <selection pane="bottomRight" activeCell="M441" sqref="M441"/>
    </sheetView>
  </sheetViews>
  <sheetFormatPr defaultRowHeight="13.5"/>
  <cols>
    <col min="1" max="5" width="4.625" style="1" customWidth="1"/>
    <col min="6" max="6" width="7.125" style="1" bestFit="1" customWidth="1"/>
    <col min="7" max="7" width="13" style="1" bestFit="1" customWidth="1"/>
    <col min="8" max="8" width="15.125" style="1" bestFit="1" customWidth="1"/>
    <col min="9" max="9" width="15.25" style="1" bestFit="1" customWidth="1"/>
    <col min="10" max="10" width="8.625" style="1" customWidth="1"/>
    <col min="11" max="12" width="9.125" style="1" bestFit="1" customWidth="1"/>
    <col min="13" max="13" width="9.25" style="1" bestFit="1" customWidth="1"/>
    <col min="14" max="15" width="9.25" style="1" hidden="1" customWidth="1"/>
    <col min="16" max="16" width="1.75" style="1" customWidth="1"/>
    <col min="17" max="20" width="9.125" style="1" bestFit="1" customWidth="1"/>
    <col min="21" max="258" width="9" style="1"/>
    <col min="259" max="263" width="4.625" style="1" customWidth="1"/>
    <col min="264" max="264" width="7.125" style="1" bestFit="1" customWidth="1"/>
    <col min="265" max="265" width="13" style="1" bestFit="1" customWidth="1"/>
    <col min="266" max="266" width="15.125" style="1" bestFit="1" customWidth="1"/>
    <col min="267" max="267" width="15.25" style="1" bestFit="1" customWidth="1"/>
    <col min="268" max="268" width="8.625" style="1" customWidth="1"/>
    <col min="269" max="271" width="9" style="1"/>
    <col min="272" max="272" width="1.75" style="1" customWidth="1"/>
    <col min="273" max="514" width="9" style="1"/>
    <col min="515" max="519" width="4.625" style="1" customWidth="1"/>
    <col min="520" max="520" width="7.125" style="1" bestFit="1" customWidth="1"/>
    <col min="521" max="521" width="13" style="1" bestFit="1" customWidth="1"/>
    <col min="522" max="522" width="15.125" style="1" bestFit="1" customWidth="1"/>
    <col min="523" max="523" width="15.25" style="1" bestFit="1" customWidth="1"/>
    <col min="524" max="524" width="8.625" style="1" customWidth="1"/>
    <col min="525" max="527" width="9" style="1"/>
    <col min="528" max="528" width="1.75" style="1" customWidth="1"/>
    <col min="529" max="770" width="9" style="1"/>
    <col min="771" max="775" width="4.625" style="1" customWidth="1"/>
    <col min="776" max="776" width="7.125" style="1" bestFit="1" customWidth="1"/>
    <col min="777" max="777" width="13" style="1" bestFit="1" customWidth="1"/>
    <col min="778" max="778" width="15.125" style="1" bestFit="1" customWidth="1"/>
    <col min="779" max="779" width="15.25" style="1" bestFit="1" customWidth="1"/>
    <col min="780" max="780" width="8.625" style="1" customWidth="1"/>
    <col min="781" max="783" width="9" style="1"/>
    <col min="784" max="784" width="1.75" style="1" customWidth="1"/>
    <col min="785" max="1026" width="9" style="1"/>
    <col min="1027" max="1031" width="4.625" style="1" customWidth="1"/>
    <col min="1032" max="1032" width="7.125" style="1" bestFit="1" customWidth="1"/>
    <col min="1033" max="1033" width="13" style="1" bestFit="1" customWidth="1"/>
    <col min="1034" max="1034" width="15.125" style="1" bestFit="1" customWidth="1"/>
    <col min="1035" max="1035" width="15.25" style="1" bestFit="1" customWidth="1"/>
    <col min="1036" max="1036" width="8.625" style="1" customWidth="1"/>
    <col min="1037" max="1039" width="9" style="1"/>
    <col min="1040" max="1040" width="1.75" style="1" customWidth="1"/>
    <col min="1041" max="1282" width="9" style="1"/>
    <col min="1283" max="1287" width="4.625" style="1" customWidth="1"/>
    <col min="1288" max="1288" width="7.125" style="1" bestFit="1" customWidth="1"/>
    <col min="1289" max="1289" width="13" style="1" bestFit="1" customWidth="1"/>
    <col min="1290" max="1290" width="15.125" style="1" bestFit="1" customWidth="1"/>
    <col min="1291" max="1291" width="15.25" style="1" bestFit="1" customWidth="1"/>
    <col min="1292" max="1292" width="8.625" style="1" customWidth="1"/>
    <col min="1293" max="1295" width="9" style="1"/>
    <col min="1296" max="1296" width="1.75" style="1" customWidth="1"/>
    <col min="1297" max="1538" width="9" style="1"/>
    <col min="1539" max="1543" width="4.625" style="1" customWidth="1"/>
    <col min="1544" max="1544" width="7.125" style="1" bestFit="1" customWidth="1"/>
    <col min="1545" max="1545" width="13" style="1" bestFit="1" customWidth="1"/>
    <col min="1546" max="1546" width="15.125" style="1" bestFit="1" customWidth="1"/>
    <col min="1547" max="1547" width="15.25" style="1" bestFit="1" customWidth="1"/>
    <col min="1548" max="1548" width="8.625" style="1" customWidth="1"/>
    <col min="1549" max="1551" width="9" style="1"/>
    <col min="1552" max="1552" width="1.75" style="1" customWidth="1"/>
    <col min="1553" max="1794" width="9" style="1"/>
    <col min="1795" max="1799" width="4.625" style="1" customWidth="1"/>
    <col min="1800" max="1800" width="7.125" style="1" bestFit="1" customWidth="1"/>
    <col min="1801" max="1801" width="13" style="1" bestFit="1" customWidth="1"/>
    <col min="1802" max="1802" width="15.125" style="1" bestFit="1" customWidth="1"/>
    <col min="1803" max="1803" width="15.25" style="1" bestFit="1" customWidth="1"/>
    <col min="1804" max="1804" width="8.625" style="1" customWidth="1"/>
    <col min="1805" max="1807" width="9" style="1"/>
    <col min="1808" max="1808" width="1.75" style="1" customWidth="1"/>
    <col min="1809" max="2050" width="9" style="1"/>
    <col min="2051" max="2055" width="4.625" style="1" customWidth="1"/>
    <col min="2056" max="2056" width="7.125" style="1" bestFit="1" customWidth="1"/>
    <col min="2057" max="2057" width="13" style="1" bestFit="1" customWidth="1"/>
    <col min="2058" max="2058" width="15.125" style="1" bestFit="1" customWidth="1"/>
    <col min="2059" max="2059" width="15.25" style="1" bestFit="1" customWidth="1"/>
    <col min="2060" max="2060" width="8.625" style="1" customWidth="1"/>
    <col min="2061" max="2063" width="9" style="1"/>
    <col min="2064" max="2064" width="1.75" style="1" customWidth="1"/>
    <col min="2065" max="2306" width="9" style="1"/>
    <col min="2307" max="2311" width="4.625" style="1" customWidth="1"/>
    <col min="2312" max="2312" width="7.125" style="1" bestFit="1" customWidth="1"/>
    <col min="2313" max="2313" width="13" style="1" bestFit="1" customWidth="1"/>
    <col min="2314" max="2314" width="15.125" style="1" bestFit="1" customWidth="1"/>
    <col min="2315" max="2315" width="15.25" style="1" bestFit="1" customWidth="1"/>
    <col min="2316" max="2316" width="8.625" style="1" customWidth="1"/>
    <col min="2317" max="2319" width="9" style="1"/>
    <col min="2320" max="2320" width="1.75" style="1" customWidth="1"/>
    <col min="2321" max="2562" width="9" style="1"/>
    <col min="2563" max="2567" width="4.625" style="1" customWidth="1"/>
    <col min="2568" max="2568" width="7.125" style="1" bestFit="1" customWidth="1"/>
    <col min="2569" max="2569" width="13" style="1" bestFit="1" customWidth="1"/>
    <col min="2570" max="2570" width="15.125" style="1" bestFit="1" customWidth="1"/>
    <col min="2571" max="2571" width="15.25" style="1" bestFit="1" customWidth="1"/>
    <col min="2572" max="2572" width="8.625" style="1" customWidth="1"/>
    <col min="2573" max="2575" width="9" style="1"/>
    <col min="2576" max="2576" width="1.75" style="1" customWidth="1"/>
    <col min="2577" max="2818" width="9" style="1"/>
    <col min="2819" max="2823" width="4.625" style="1" customWidth="1"/>
    <col min="2824" max="2824" width="7.125" style="1" bestFit="1" customWidth="1"/>
    <col min="2825" max="2825" width="13" style="1" bestFit="1" customWidth="1"/>
    <col min="2826" max="2826" width="15.125" style="1" bestFit="1" customWidth="1"/>
    <col min="2827" max="2827" width="15.25" style="1" bestFit="1" customWidth="1"/>
    <col min="2828" max="2828" width="8.625" style="1" customWidth="1"/>
    <col min="2829" max="2831" width="9" style="1"/>
    <col min="2832" max="2832" width="1.75" style="1" customWidth="1"/>
    <col min="2833" max="3074" width="9" style="1"/>
    <col min="3075" max="3079" width="4.625" style="1" customWidth="1"/>
    <col min="3080" max="3080" width="7.125" style="1" bestFit="1" customWidth="1"/>
    <col min="3081" max="3081" width="13" style="1" bestFit="1" customWidth="1"/>
    <col min="3082" max="3082" width="15.125" style="1" bestFit="1" customWidth="1"/>
    <col min="3083" max="3083" width="15.25" style="1" bestFit="1" customWidth="1"/>
    <col min="3084" max="3084" width="8.625" style="1" customWidth="1"/>
    <col min="3085" max="3087" width="9" style="1"/>
    <col min="3088" max="3088" width="1.75" style="1" customWidth="1"/>
    <col min="3089" max="3330" width="9" style="1"/>
    <col min="3331" max="3335" width="4.625" style="1" customWidth="1"/>
    <col min="3336" max="3336" width="7.125" style="1" bestFit="1" customWidth="1"/>
    <col min="3337" max="3337" width="13" style="1" bestFit="1" customWidth="1"/>
    <col min="3338" max="3338" width="15.125" style="1" bestFit="1" customWidth="1"/>
    <col min="3339" max="3339" width="15.25" style="1" bestFit="1" customWidth="1"/>
    <col min="3340" max="3340" width="8.625" style="1" customWidth="1"/>
    <col min="3341" max="3343" width="9" style="1"/>
    <col min="3344" max="3344" width="1.75" style="1" customWidth="1"/>
    <col min="3345" max="3586" width="9" style="1"/>
    <col min="3587" max="3591" width="4.625" style="1" customWidth="1"/>
    <col min="3592" max="3592" width="7.125" style="1" bestFit="1" customWidth="1"/>
    <col min="3593" max="3593" width="13" style="1" bestFit="1" customWidth="1"/>
    <col min="3594" max="3594" width="15.125" style="1" bestFit="1" customWidth="1"/>
    <col min="3595" max="3595" width="15.25" style="1" bestFit="1" customWidth="1"/>
    <col min="3596" max="3596" width="8.625" style="1" customWidth="1"/>
    <col min="3597" max="3599" width="9" style="1"/>
    <col min="3600" max="3600" width="1.75" style="1" customWidth="1"/>
    <col min="3601" max="3842" width="9" style="1"/>
    <col min="3843" max="3847" width="4.625" style="1" customWidth="1"/>
    <col min="3848" max="3848" width="7.125" style="1" bestFit="1" customWidth="1"/>
    <col min="3849" max="3849" width="13" style="1" bestFit="1" customWidth="1"/>
    <col min="3850" max="3850" width="15.125" style="1" bestFit="1" customWidth="1"/>
    <col min="3851" max="3851" width="15.25" style="1" bestFit="1" customWidth="1"/>
    <col min="3852" max="3852" width="8.625" style="1" customWidth="1"/>
    <col min="3853" max="3855" width="9" style="1"/>
    <col min="3856" max="3856" width="1.75" style="1" customWidth="1"/>
    <col min="3857" max="4098" width="9" style="1"/>
    <col min="4099" max="4103" width="4.625" style="1" customWidth="1"/>
    <col min="4104" max="4104" width="7.125" style="1" bestFit="1" customWidth="1"/>
    <col min="4105" max="4105" width="13" style="1" bestFit="1" customWidth="1"/>
    <col min="4106" max="4106" width="15.125" style="1" bestFit="1" customWidth="1"/>
    <col min="4107" max="4107" width="15.25" style="1" bestFit="1" customWidth="1"/>
    <col min="4108" max="4108" width="8.625" style="1" customWidth="1"/>
    <col min="4109" max="4111" width="9" style="1"/>
    <col min="4112" max="4112" width="1.75" style="1" customWidth="1"/>
    <col min="4113" max="4354" width="9" style="1"/>
    <col min="4355" max="4359" width="4.625" style="1" customWidth="1"/>
    <col min="4360" max="4360" width="7.125" style="1" bestFit="1" customWidth="1"/>
    <col min="4361" max="4361" width="13" style="1" bestFit="1" customWidth="1"/>
    <col min="4362" max="4362" width="15.125" style="1" bestFit="1" customWidth="1"/>
    <col min="4363" max="4363" width="15.25" style="1" bestFit="1" customWidth="1"/>
    <col min="4364" max="4364" width="8.625" style="1" customWidth="1"/>
    <col min="4365" max="4367" width="9" style="1"/>
    <col min="4368" max="4368" width="1.75" style="1" customWidth="1"/>
    <col min="4369" max="4610" width="9" style="1"/>
    <col min="4611" max="4615" width="4.625" style="1" customWidth="1"/>
    <col min="4616" max="4616" width="7.125" style="1" bestFit="1" customWidth="1"/>
    <col min="4617" max="4617" width="13" style="1" bestFit="1" customWidth="1"/>
    <col min="4618" max="4618" width="15.125" style="1" bestFit="1" customWidth="1"/>
    <col min="4619" max="4619" width="15.25" style="1" bestFit="1" customWidth="1"/>
    <col min="4620" max="4620" width="8.625" style="1" customWidth="1"/>
    <col min="4621" max="4623" width="9" style="1"/>
    <col min="4624" max="4624" width="1.75" style="1" customWidth="1"/>
    <col min="4625" max="4866" width="9" style="1"/>
    <col min="4867" max="4871" width="4.625" style="1" customWidth="1"/>
    <col min="4872" max="4872" width="7.125" style="1" bestFit="1" customWidth="1"/>
    <col min="4873" max="4873" width="13" style="1" bestFit="1" customWidth="1"/>
    <col min="4874" max="4874" width="15.125" style="1" bestFit="1" customWidth="1"/>
    <col min="4875" max="4875" width="15.25" style="1" bestFit="1" customWidth="1"/>
    <col min="4876" max="4876" width="8.625" style="1" customWidth="1"/>
    <col min="4877" max="4879" width="9" style="1"/>
    <col min="4880" max="4880" width="1.75" style="1" customWidth="1"/>
    <col min="4881" max="5122" width="9" style="1"/>
    <col min="5123" max="5127" width="4.625" style="1" customWidth="1"/>
    <col min="5128" max="5128" width="7.125" style="1" bestFit="1" customWidth="1"/>
    <col min="5129" max="5129" width="13" style="1" bestFit="1" customWidth="1"/>
    <col min="5130" max="5130" width="15.125" style="1" bestFit="1" customWidth="1"/>
    <col min="5131" max="5131" width="15.25" style="1" bestFit="1" customWidth="1"/>
    <col min="5132" max="5132" width="8.625" style="1" customWidth="1"/>
    <col min="5133" max="5135" width="9" style="1"/>
    <col min="5136" max="5136" width="1.75" style="1" customWidth="1"/>
    <col min="5137" max="5378" width="9" style="1"/>
    <col min="5379" max="5383" width="4.625" style="1" customWidth="1"/>
    <col min="5384" max="5384" width="7.125" style="1" bestFit="1" customWidth="1"/>
    <col min="5385" max="5385" width="13" style="1" bestFit="1" customWidth="1"/>
    <col min="5386" max="5386" width="15.125" style="1" bestFit="1" customWidth="1"/>
    <col min="5387" max="5387" width="15.25" style="1" bestFit="1" customWidth="1"/>
    <col min="5388" max="5388" width="8.625" style="1" customWidth="1"/>
    <col min="5389" max="5391" width="9" style="1"/>
    <col min="5392" max="5392" width="1.75" style="1" customWidth="1"/>
    <col min="5393" max="5634" width="9" style="1"/>
    <col min="5635" max="5639" width="4.625" style="1" customWidth="1"/>
    <col min="5640" max="5640" width="7.125" style="1" bestFit="1" customWidth="1"/>
    <col min="5641" max="5641" width="13" style="1" bestFit="1" customWidth="1"/>
    <col min="5642" max="5642" width="15.125" style="1" bestFit="1" customWidth="1"/>
    <col min="5643" max="5643" width="15.25" style="1" bestFit="1" customWidth="1"/>
    <col min="5644" max="5644" width="8.625" style="1" customWidth="1"/>
    <col min="5645" max="5647" width="9" style="1"/>
    <col min="5648" max="5648" width="1.75" style="1" customWidth="1"/>
    <col min="5649" max="5890" width="9" style="1"/>
    <col min="5891" max="5895" width="4.625" style="1" customWidth="1"/>
    <col min="5896" max="5896" width="7.125" style="1" bestFit="1" customWidth="1"/>
    <col min="5897" max="5897" width="13" style="1" bestFit="1" customWidth="1"/>
    <col min="5898" max="5898" width="15.125" style="1" bestFit="1" customWidth="1"/>
    <col min="5899" max="5899" width="15.25" style="1" bestFit="1" customWidth="1"/>
    <col min="5900" max="5900" width="8.625" style="1" customWidth="1"/>
    <col min="5901" max="5903" width="9" style="1"/>
    <col min="5904" max="5904" width="1.75" style="1" customWidth="1"/>
    <col min="5905" max="6146" width="9" style="1"/>
    <col min="6147" max="6151" width="4.625" style="1" customWidth="1"/>
    <col min="6152" max="6152" width="7.125" style="1" bestFit="1" customWidth="1"/>
    <col min="6153" max="6153" width="13" style="1" bestFit="1" customWidth="1"/>
    <col min="6154" max="6154" width="15.125" style="1" bestFit="1" customWidth="1"/>
    <col min="6155" max="6155" width="15.25" style="1" bestFit="1" customWidth="1"/>
    <col min="6156" max="6156" width="8.625" style="1" customWidth="1"/>
    <col min="6157" max="6159" width="9" style="1"/>
    <col min="6160" max="6160" width="1.75" style="1" customWidth="1"/>
    <col min="6161" max="6402" width="9" style="1"/>
    <col min="6403" max="6407" width="4.625" style="1" customWidth="1"/>
    <col min="6408" max="6408" width="7.125" style="1" bestFit="1" customWidth="1"/>
    <col min="6409" max="6409" width="13" style="1" bestFit="1" customWidth="1"/>
    <col min="6410" max="6410" width="15.125" style="1" bestFit="1" customWidth="1"/>
    <col min="6411" max="6411" width="15.25" style="1" bestFit="1" customWidth="1"/>
    <col min="6412" max="6412" width="8.625" style="1" customWidth="1"/>
    <col min="6413" max="6415" width="9" style="1"/>
    <col min="6416" max="6416" width="1.75" style="1" customWidth="1"/>
    <col min="6417" max="6658" width="9" style="1"/>
    <col min="6659" max="6663" width="4.625" style="1" customWidth="1"/>
    <col min="6664" max="6664" width="7.125" style="1" bestFit="1" customWidth="1"/>
    <col min="6665" max="6665" width="13" style="1" bestFit="1" customWidth="1"/>
    <col min="6666" max="6666" width="15.125" style="1" bestFit="1" customWidth="1"/>
    <col min="6667" max="6667" width="15.25" style="1" bestFit="1" customWidth="1"/>
    <col min="6668" max="6668" width="8.625" style="1" customWidth="1"/>
    <col min="6669" max="6671" width="9" style="1"/>
    <col min="6672" max="6672" width="1.75" style="1" customWidth="1"/>
    <col min="6673" max="6914" width="9" style="1"/>
    <col min="6915" max="6919" width="4.625" style="1" customWidth="1"/>
    <col min="6920" max="6920" width="7.125" style="1" bestFit="1" customWidth="1"/>
    <col min="6921" max="6921" width="13" style="1" bestFit="1" customWidth="1"/>
    <col min="6922" max="6922" width="15.125" style="1" bestFit="1" customWidth="1"/>
    <col min="6923" max="6923" width="15.25" style="1" bestFit="1" customWidth="1"/>
    <col min="6924" max="6924" width="8.625" style="1" customWidth="1"/>
    <col min="6925" max="6927" width="9" style="1"/>
    <col min="6928" max="6928" width="1.75" style="1" customWidth="1"/>
    <col min="6929" max="7170" width="9" style="1"/>
    <col min="7171" max="7175" width="4.625" style="1" customWidth="1"/>
    <col min="7176" max="7176" width="7.125" style="1" bestFit="1" customWidth="1"/>
    <col min="7177" max="7177" width="13" style="1" bestFit="1" customWidth="1"/>
    <col min="7178" max="7178" width="15.125" style="1" bestFit="1" customWidth="1"/>
    <col min="7179" max="7179" width="15.25" style="1" bestFit="1" customWidth="1"/>
    <col min="7180" max="7180" width="8.625" style="1" customWidth="1"/>
    <col min="7181" max="7183" width="9" style="1"/>
    <col min="7184" max="7184" width="1.75" style="1" customWidth="1"/>
    <col min="7185" max="7426" width="9" style="1"/>
    <col min="7427" max="7431" width="4.625" style="1" customWidth="1"/>
    <col min="7432" max="7432" width="7.125" style="1" bestFit="1" customWidth="1"/>
    <col min="7433" max="7433" width="13" style="1" bestFit="1" customWidth="1"/>
    <col min="7434" max="7434" width="15.125" style="1" bestFit="1" customWidth="1"/>
    <col min="7435" max="7435" width="15.25" style="1" bestFit="1" customWidth="1"/>
    <col min="7436" max="7436" width="8.625" style="1" customWidth="1"/>
    <col min="7437" max="7439" width="9" style="1"/>
    <col min="7440" max="7440" width="1.75" style="1" customWidth="1"/>
    <col min="7441" max="7682" width="9" style="1"/>
    <col min="7683" max="7687" width="4.625" style="1" customWidth="1"/>
    <col min="7688" max="7688" width="7.125" style="1" bestFit="1" customWidth="1"/>
    <col min="7689" max="7689" width="13" style="1" bestFit="1" customWidth="1"/>
    <col min="7690" max="7690" width="15.125" style="1" bestFit="1" customWidth="1"/>
    <col min="7691" max="7691" width="15.25" style="1" bestFit="1" customWidth="1"/>
    <col min="7692" max="7692" width="8.625" style="1" customWidth="1"/>
    <col min="7693" max="7695" width="9" style="1"/>
    <col min="7696" max="7696" width="1.75" style="1" customWidth="1"/>
    <col min="7697" max="7938" width="9" style="1"/>
    <col min="7939" max="7943" width="4.625" style="1" customWidth="1"/>
    <col min="7944" max="7944" width="7.125" style="1" bestFit="1" customWidth="1"/>
    <col min="7945" max="7945" width="13" style="1" bestFit="1" customWidth="1"/>
    <col min="7946" max="7946" width="15.125" style="1" bestFit="1" customWidth="1"/>
    <col min="7947" max="7947" width="15.25" style="1" bestFit="1" customWidth="1"/>
    <col min="7948" max="7948" width="8.625" style="1" customWidth="1"/>
    <col min="7949" max="7951" width="9" style="1"/>
    <col min="7952" max="7952" width="1.75" style="1" customWidth="1"/>
    <col min="7953" max="8194" width="9" style="1"/>
    <col min="8195" max="8199" width="4.625" style="1" customWidth="1"/>
    <col min="8200" max="8200" width="7.125" style="1" bestFit="1" customWidth="1"/>
    <col min="8201" max="8201" width="13" style="1" bestFit="1" customWidth="1"/>
    <col min="8202" max="8202" width="15.125" style="1" bestFit="1" customWidth="1"/>
    <col min="8203" max="8203" width="15.25" style="1" bestFit="1" customWidth="1"/>
    <col min="8204" max="8204" width="8.625" style="1" customWidth="1"/>
    <col min="8205" max="8207" width="9" style="1"/>
    <col min="8208" max="8208" width="1.75" style="1" customWidth="1"/>
    <col min="8209" max="8450" width="9" style="1"/>
    <col min="8451" max="8455" width="4.625" style="1" customWidth="1"/>
    <col min="8456" max="8456" width="7.125" style="1" bestFit="1" customWidth="1"/>
    <col min="8457" max="8457" width="13" style="1" bestFit="1" customWidth="1"/>
    <col min="8458" max="8458" width="15.125" style="1" bestFit="1" customWidth="1"/>
    <col min="8459" max="8459" width="15.25" style="1" bestFit="1" customWidth="1"/>
    <col min="8460" max="8460" width="8.625" style="1" customWidth="1"/>
    <col min="8461" max="8463" width="9" style="1"/>
    <col min="8464" max="8464" width="1.75" style="1" customWidth="1"/>
    <col min="8465" max="8706" width="9" style="1"/>
    <col min="8707" max="8711" width="4.625" style="1" customWidth="1"/>
    <col min="8712" max="8712" width="7.125" style="1" bestFit="1" customWidth="1"/>
    <col min="8713" max="8713" width="13" style="1" bestFit="1" customWidth="1"/>
    <col min="8714" max="8714" width="15.125" style="1" bestFit="1" customWidth="1"/>
    <col min="8715" max="8715" width="15.25" style="1" bestFit="1" customWidth="1"/>
    <col min="8716" max="8716" width="8.625" style="1" customWidth="1"/>
    <col min="8717" max="8719" width="9" style="1"/>
    <col min="8720" max="8720" width="1.75" style="1" customWidth="1"/>
    <col min="8721" max="8962" width="9" style="1"/>
    <col min="8963" max="8967" width="4.625" style="1" customWidth="1"/>
    <col min="8968" max="8968" width="7.125" style="1" bestFit="1" customWidth="1"/>
    <col min="8969" max="8969" width="13" style="1" bestFit="1" customWidth="1"/>
    <col min="8970" max="8970" width="15.125" style="1" bestFit="1" customWidth="1"/>
    <col min="8971" max="8971" width="15.25" style="1" bestFit="1" customWidth="1"/>
    <col min="8972" max="8972" width="8.625" style="1" customWidth="1"/>
    <col min="8973" max="8975" width="9" style="1"/>
    <col min="8976" max="8976" width="1.75" style="1" customWidth="1"/>
    <col min="8977" max="9218" width="9" style="1"/>
    <col min="9219" max="9223" width="4.625" style="1" customWidth="1"/>
    <col min="9224" max="9224" width="7.125" style="1" bestFit="1" customWidth="1"/>
    <col min="9225" max="9225" width="13" style="1" bestFit="1" customWidth="1"/>
    <col min="9226" max="9226" width="15.125" style="1" bestFit="1" customWidth="1"/>
    <col min="9227" max="9227" width="15.25" style="1" bestFit="1" customWidth="1"/>
    <col min="9228" max="9228" width="8.625" style="1" customWidth="1"/>
    <col min="9229" max="9231" width="9" style="1"/>
    <col min="9232" max="9232" width="1.75" style="1" customWidth="1"/>
    <col min="9233" max="9474" width="9" style="1"/>
    <col min="9475" max="9479" width="4.625" style="1" customWidth="1"/>
    <col min="9480" max="9480" width="7.125" style="1" bestFit="1" customWidth="1"/>
    <col min="9481" max="9481" width="13" style="1" bestFit="1" customWidth="1"/>
    <col min="9482" max="9482" width="15.125" style="1" bestFit="1" customWidth="1"/>
    <col min="9483" max="9483" width="15.25" style="1" bestFit="1" customWidth="1"/>
    <col min="9484" max="9484" width="8.625" style="1" customWidth="1"/>
    <col min="9485" max="9487" width="9" style="1"/>
    <col min="9488" max="9488" width="1.75" style="1" customWidth="1"/>
    <col min="9489" max="9730" width="9" style="1"/>
    <col min="9731" max="9735" width="4.625" style="1" customWidth="1"/>
    <col min="9736" max="9736" width="7.125" style="1" bestFit="1" customWidth="1"/>
    <col min="9737" max="9737" width="13" style="1" bestFit="1" customWidth="1"/>
    <col min="9738" max="9738" width="15.125" style="1" bestFit="1" customWidth="1"/>
    <col min="9739" max="9739" width="15.25" style="1" bestFit="1" customWidth="1"/>
    <col min="9740" max="9740" width="8.625" style="1" customWidth="1"/>
    <col min="9741" max="9743" width="9" style="1"/>
    <col min="9744" max="9744" width="1.75" style="1" customWidth="1"/>
    <col min="9745" max="9986" width="9" style="1"/>
    <col min="9987" max="9991" width="4.625" style="1" customWidth="1"/>
    <col min="9992" max="9992" width="7.125" style="1" bestFit="1" customWidth="1"/>
    <col min="9993" max="9993" width="13" style="1" bestFit="1" customWidth="1"/>
    <col min="9994" max="9994" width="15.125" style="1" bestFit="1" customWidth="1"/>
    <col min="9995" max="9995" width="15.25" style="1" bestFit="1" customWidth="1"/>
    <col min="9996" max="9996" width="8.625" style="1" customWidth="1"/>
    <col min="9997" max="9999" width="9" style="1"/>
    <col min="10000" max="10000" width="1.75" style="1" customWidth="1"/>
    <col min="10001" max="10242" width="9" style="1"/>
    <col min="10243" max="10247" width="4.625" style="1" customWidth="1"/>
    <col min="10248" max="10248" width="7.125" style="1" bestFit="1" customWidth="1"/>
    <col min="10249" max="10249" width="13" style="1" bestFit="1" customWidth="1"/>
    <col min="10250" max="10250" width="15.125" style="1" bestFit="1" customWidth="1"/>
    <col min="10251" max="10251" width="15.25" style="1" bestFit="1" customWidth="1"/>
    <col min="10252" max="10252" width="8.625" style="1" customWidth="1"/>
    <col min="10253" max="10255" width="9" style="1"/>
    <col min="10256" max="10256" width="1.75" style="1" customWidth="1"/>
    <col min="10257" max="10498" width="9" style="1"/>
    <col min="10499" max="10503" width="4.625" style="1" customWidth="1"/>
    <col min="10504" max="10504" width="7.125" style="1" bestFit="1" customWidth="1"/>
    <col min="10505" max="10505" width="13" style="1" bestFit="1" customWidth="1"/>
    <col min="10506" max="10506" width="15.125" style="1" bestFit="1" customWidth="1"/>
    <col min="10507" max="10507" width="15.25" style="1" bestFit="1" customWidth="1"/>
    <col min="10508" max="10508" width="8.625" style="1" customWidth="1"/>
    <col min="10509" max="10511" width="9" style="1"/>
    <col min="10512" max="10512" width="1.75" style="1" customWidth="1"/>
    <col min="10513" max="10754" width="9" style="1"/>
    <col min="10755" max="10759" width="4.625" style="1" customWidth="1"/>
    <col min="10760" max="10760" width="7.125" style="1" bestFit="1" customWidth="1"/>
    <col min="10761" max="10761" width="13" style="1" bestFit="1" customWidth="1"/>
    <col min="10762" max="10762" width="15.125" style="1" bestFit="1" customWidth="1"/>
    <col min="10763" max="10763" width="15.25" style="1" bestFit="1" customWidth="1"/>
    <col min="10764" max="10764" width="8.625" style="1" customWidth="1"/>
    <col min="10765" max="10767" width="9" style="1"/>
    <col min="10768" max="10768" width="1.75" style="1" customWidth="1"/>
    <col min="10769" max="11010" width="9" style="1"/>
    <col min="11011" max="11015" width="4.625" style="1" customWidth="1"/>
    <col min="11016" max="11016" width="7.125" style="1" bestFit="1" customWidth="1"/>
    <col min="11017" max="11017" width="13" style="1" bestFit="1" customWidth="1"/>
    <col min="11018" max="11018" width="15.125" style="1" bestFit="1" customWidth="1"/>
    <col min="11019" max="11019" width="15.25" style="1" bestFit="1" customWidth="1"/>
    <col min="11020" max="11020" width="8.625" style="1" customWidth="1"/>
    <col min="11021" max="11023" width="9" style="1"/>
    <col min="11024" max="11024" width="1.75" style="1" customWidth="1"/>
    <col min="11025" max="11266" width="9" style="1"/>
    <col min="11267" max="11271" width="4.625" style="1" customWidth="1"/>
    <col min="11272" max="11272" width="7.125" style="1" bestFit="1" customWidth="1"/>
    <col min="11273" max="11273" width="13" style="1" bestFit="1" customWidth="1"/>
    <col min="11274" max="11274" width="15.125" style="1" bestFit="1" customWidth="1"/>
    <col min="11275" max="11275" width="15.25" style="1" bestFit="1" customWidth="1"/>
    <col min="11276" max="11276" width="8.625" style="1" customWidth="1"/>
    <col min="11277" max="11279" width="9" style="1"/>
    <col min="11280" max="11280" width="1.75" style="1" customWidth="1"/>
    <col min="11281" max="11522" width="9" style="1"/>
    <col min="11523" max="11527" width="4.625" style="1" customWidth="1"/>
    <col min="11528" max="11528" width="7.125" style="1" bestFit="1" customWidth="1"/>
    <col min="11529" max="11529" width="13" style="1" bestFit="1" customWidth="1"/>
    <col min="11530" max="11530" width="15.125" style="1" bestFit="1" customWidth="1"/>
    <col min="11531" max="11531" width="15.25" style="1" bestFit="1" customWidth="1"/>
    <col min="11532" max="11532" width="8.625" style="1" customWidth="1"/>
    <col min="11533" max="11535" width="9" style="1"/>
    <col min="11536" max="11536" width="1.75" style="1" customWidth="1"/>
    <col min="11537" max="11778" width="9" style="1"/>
    <col min="11779" max="11783" width="4.625" style="1" customWidth="1"/>
    <col min="11784" max="11784" width="7.125" style="1" bestFit="1" customWidth="1"/>
    <col min="11785" max="11785" width="13" style="1" bestFit="1" customWidth="1"/>
    <col min="11786" max="11786" width="15.125" style="1" bestFit="1" customWidth="1"/>
    <col min="11787" max="11787" width="15.25" style="1" bestFit="1" customWidth="1"/>
    <col min="11788" max="11788" width="8.625" style="1" customWidth="1"/>
    <col min="11789" max="11791" width="9" style="1"/>
    <col min="11792" max="11792" width="1.75" style="1" customWidth="1"/>
    <col min="11793" max="12034" width="9" style="1"/>
    <col min="12035" max="12039" width="4.625" style="1" customWidth="1"/>
    <col min="12040" max="12040" width="7.125" style="1" bestFit="1" customWidth="1"/>
    <col min="12041" max="12041" width="13" style="1" bestFit="1" customWidth="1"/>
    <col min="12042" max="12042" width="15.125" style="1" bestFit="1" customWidth="1"/>
    <col min="12043" max="12043" width="15.25" style="1" bestFit="1" customWidth="1"/>
    <col min="12044" max="12044" width="8.625" style="1" customWidth="1"/>
    <col min="12045" max="12047" width="9" style="1"/>
    <col min="12048" max="12048" width="1.75" style="1" customWidth="1"/>
    <col min="12049" max="12290" width="9" style="1"/>
    <col min="12291" max="12295" width="4.625" style="1" customWidth="1"/>
    <col min="12296" max="12296" width="7.125" style="1" bestFit="1" customWidth="1"/>
    <col min="12297" max="12297" width="13" style="1" bestFit="1" customWidth="1"/>
    <col min="12298" max="12298" width="15.125" style="1" bestFit="1" customWidth="1"/>
    <col min="12299" max="12299" width="15.25" style="1" bestFit="1" customWidth="1"/>
    <col min="12300" max="12300" width="8.625" style="1" customWidth="1"/>
    <col min="12301" max="12303" width="9" style="1"/>
    <col min="12304" max="12304" width="1.75" style="1" customWidth="1"/>
    <col min="12305" max="12546" width="9" style="1"/>
    <col min="12547" max="12551" width="4.625" style="1" customWidth="1"/>
    <col min="12552" max="12552" width="7.125" style="1" bestFit="1" customWidth="1"/>
    <col min="12553" max="12553" width="13" style="1" bestFit="1" customWidth="1"/>
    <col min="12554" max="12554" width="15.125" style="1" bestFit="1" customWidth="1"/>
    <col min="12555" max="12555" width="15.25" style="1" bestFit="1" customWidth="1"/>
    <col min="12556" max="12556" width="8.625" style="1" customWidth="1"/>
    <col min="12557" max="12559" width="9" style="1"/>
    <col min="12560" max="12560" width="1.75" style="1" customWidth="1"/>
    <col min="12561" max="12802" width="9" style="1"/>
    <col min="12803" max="12807" width="4.625" style="1" customWidth="1"/>
    <col min="12808" max="12808" width="7.125" style="1" bestFit="1" customWidth="1"/>
    <col min="12809" max="12809" width="13" style="1" bestFit="1" customWidth="1"/>
    <col min="12810" max="12810" width="15.125" style="1" bestFit="1" customWidth="1"/>
    <col min="12811" max="12811" width="15.25" style="1" bestFit="1" customWidth="1"/>
    <col min="12812" max="12812" width="8.625" style="1" customWidth="1"/>
    <col min="12813" max="12815" width="9" style="1"/>
    <col min="12816" max="12816" width="1.75" style="1" customWidth="1"/>
    <col min="12817" max="13058" width="9" style="1"/>
    <col min="13059" max="13063" width="4.625" style="1" customWidth="1"/>
    <col min="13064" max="13064" width="7.125" style="1" bestFit="1" customWidth="1"/>
    <col min="13065" max="13065" width="13" style="1" bestFit="1" customWidth="1"/>
    <col min="13066" max="13066" width="15.125" style="1" bestFit="1" customWidth="1"/>
    <col min="13067" max="13067" width="15.25" style="1" bestFit="1" customWidth="1"/>
    <col min="13068" max="13068" width="8.625" style="1" customWidth="1"/>
    <col min="13069" max="13071" width="9" style="1"/>
    <col min="13072" max="13072" width="1.75" style="1" customWidth="1"/>
    <col min="13073" max="13314" width="9" style="1"/>
    <col min="13315" max="13319" width="4.625" style="1" customWidth="1"/>
    <col min="13320" max="13320" width="7.125" style="1" bestFit="1" customWidth="1"/>
    <col min="13321" max="13321" width="13" style="1" bestFit="1" customWidth="1"/>
    <col min="13322" max="13322" width="15.125" style="1" bestFit="1" customWidth="1"/>
    <col min="13323" max="13323" width="15.25" style="1" bestFit="1" customWidth="1"/>
    <col min="13324" max="13324" width="8.625" style="1" customWidth="1"/>
    <col min="13325" max="13327" width="9" style="1"/>
    <col min="13328" max="13328" width="1.75" style="1" customWidth="1"/>
    <col min="13329" max="13570" width="9" style="1"/>
    <col min="13571" max="13575" width="4.625" style="1" customWidth="1"/>
    <col min="13576" max="13576" width="7.125" style="1" bestFit="1" customWidth="1"/>
    <col min="13577" max="13577" width="13" style="1" bestFit="1" customWidth="1"/>
    <col min="13578" max="13578" width="15.125" style="1" bestFit="1" customWidth="1"/>
    <col min="13579" max="13579" width="15.25" style="1" bestFit="1" customWidth="1"/>
    <col min="13580" max="13580" width="8.625" style="1" customWidth="1"/>
    <col min="13581" max="13583" width="9" style="1"/>
    <col min="13584" max="13584" width="1.75" style="1" customWidth="1"/>
    <col min="13585" max="13826" width="9" style="1"/>
    <col min="13827" max="13831" width="4.625" style="1" customWidth="1"/>
    <col min="13832" max="13832" width="7.125" style="1" bestFit="1" customWidth="1"/>
    <col min="13833" max="13833" width="13" style="1" bestFit="1" customWidth="1"/>
    <col min="13834" max="13834" width="15.125" style="1" bestFit="1" customWidth="1"/>
    <col min="13835" max="13835" width="15.25" style="1" bestFit="1" customWidth="1"/>
    <col min="13836" max="13836" width="8.625" style="1" customWidth="1"/>
    <col min="13837" max="13839" width="9" style="1"/>
    <col min="13840" max="13840" width="1.75" style="1" customWidth="1"/>
    <col min="13841" max="14082" width="9" style="1"/>
    <col min="14083" max="14087" width="4.625" style="1" customWidth="1"/>
    <col min="14088" max="14088" width="7.125" style="1" bestFit="1" customWidth="1"/>
    <col min="14089" max="14089" width="13" style="1" bestFit="1" customWidth="1"/>
    <col min="14090" max="14090" width="15.125" style="1" bestFit="1" customWidth="1"/>
    <col min="14091" max="14091" width="15.25" style="1" bestFit="1" customWidth="1"/>
    <col min="14092" max="14092" width="8.625" style="1" customWidth="1"/>
    <col min="14093" max="14095" width="9" style="1"/>
    <col min="14096" max="14096" width="1.75" style="1" customWidth="1"/>
    <col min="14097" max="14338" width="9" style="1"/>
    <col min="14339" max="14343" width="4.625" style="1" customWidth="1"/>
    <col min="14344" max="14344" width="7.125" style="1" bestFit="1" customWidth="1"/>
    <col min="14345" max="14345" width="13" style="1" bestFit="1" customWidth="1"/>
    <col min="14346" max="14346" width="15.125" style="1" bestFit="1" customWidth="1"/>
    <col min="14347" max="14347" width="15.25" style="1" bestFit="1" customWidth="1"/>
    <col min="14348" max="14348" width="8.625" style="1" customWidth="1"/>
    <col min="14349" max="14351" width="9" style="1"/>
    <col min="14352" max="14352" width="1.75" style="1" customWidth="1"/>
    <col min="14353" max="14594" width="9" style="1"/>
    <col min="14595" max="14599" width="4.625" style="1" customWidth="1"/>
    <col min="14600" max="14600" width="7.125" style="1" bestFit="1" customWidth="1"/>
    <col min="14601" max="14601" width="13" style="1" bestFit="1" customWidth="1"/>
    <col min="14602" max="14602" width="15.125" style="1" bestFit="1" customWidth="1"/>
    <col min="14603" max="14603" width="15.25" style="1" bestFit="1" customWidth="1"/>
    <col min="14604" max="14604" width="8.625" style="1" customWidth="1"/>
    <col min="14605" max="14607" width="9" style="1"/>
    <col min="14608" max="14608" width="1.75" style="1" customWidth="1"/>
    <col min="14609" max="14850" width="9" style="1"/>
    <col min="14851" max="14855" width="4.625" style="1" customWidth="1"/>
    <col min="14856" max="14856" width="7.125" style="1" bestFit="1" customWidth="1"/>
    <col min="14857" max="14857" width="13" style="1" bestFit="1" customWidth="1"/>
    <col min="14858" max="14858" width="15.125" style="1" bestFit="1" customWidth="1"/>
    <col min="14859" max="14859" width="15.25" style="1" bestFit="1" customWidth="1"/>
    <col min="14860" max="14860" width="8.625" style="1" customWidth="1"/>
    <col min="14861" max="14863" width="9" style="1"/>
    <col min="14864" max="14864" width="1.75" style="1" customWidth="1"/>
    <col min="14865" max="15106" width="9" style="1"/>
    <col min="15107" max="15111" width="4.625" style="1" customWidth="1"/>
    <col min="15112" max="15112" width="7.125" style="1" bestFit="1" customWidth="1"/>
    <col min="15113" max="15113" width="13" style="1" bestFit="1" customWidth="1"/>
    <col min="15114" max="15114" width="15.125" style="1" bestFit="1" customWidth="1"/>
    <col min="15115" max="15115" width="15.25" style="1" bestFit="1" customWidth="1"/>
    <col min="15116" max="15116" width="8.625" style="1" customWidth="1"/>
    <col min="15117" max="15119" width="9" style="1"/>
    <col min="15120" max="15120" width="1.75" style="1" customWidth="1"/>
    <col min="15121" max="15362" width="9" style="1"/>
    <col min="15363" max="15367" width="4.625" style="1" customWidth="1"/>
    <col min="15368" max="15368" width="7.125" style="1" bestFit="1" customWidth="1"/>
    <col min="15369" max="15369" width="13" style="1" bestFit="1" customWidth="1"/>
    <col min="15370" max="15370" width="15.125" style="1" bestFit="1" customWidth="1"/>
    <col min="15371" max="15371" width="15.25" style="1" bestFit="1" customWidth="1"/>
    <col min="15372" max="15372" width="8.625" style="1" customWidth="1"/>
    <col min="15373" max="15375" width="9" style="1"/>
    <col min="15376" max="15376" width="1.75" style="1" customWidth="1"/>
    <col min="15377" max="15618" width="9" style="1"/>
    <col min="15619" max="15623" width="4.625" style="1" customWidth="1"/>
    <col min="15624" max="15624" width="7.125" style="1" bestFit="1" customWidth="1"/>
    <col min="15625" max="15625" width="13" style="1" bestFit="1" customWidth="1"/>
    <col min="15626" max="15626" width="15.125" style="1" bestFit="1" customWidth="1"/>
    <col min="15627" max="15627" width="15.25" style="1" bestFit="1" customWidth="1"/>
    <col min="15628" max="15628" width="8.625" style="1" customWidth="1"/>
    <col min="15629" max="15631" width="9" style="1"/>
    <col min="15632" max="15632" width="1.75" style="1" customWidth="1"/>
    <col min="15633" max="15874" width="9" style="1"/>
    <col min="15875" max="15879" width="4.625" style="1" customWidth="1"/>
    <col min="15880" max="15880" width="7.125" style="1" bestFit="1" customWidth="1"/>
    <col min="15881" max="15881" width="13" style="1" bestFit="1" customWidth="1"/>
    <col min="15882" max="15882" width="15.125" style="1" bestFit="1" customWidth="1"/>
    <col min="15883" max="15883" width="15.25" style="1" bestFit="1" customWidth="1"/>
    <col min="15884" max="15884" width="8.625" style="1" customWidth="1"/>
    <col min="15885" max="15887" width="9" style="1"/>
    <col min="15888" max="15888" width="1.75" style="1" customWidth="1"/>
    <col min="15889" max="16130" width="9" style="1"/>
    <col min="16131" max="16135" width="4.625" style="1" customWidth="1"/>
    <col min="16136" max="16136" width="7.125" style="1" bestFit="1" customWidth="1"/>
    <col min="16137" max="16137" width="13" style="1" bestFit="1" customWidth="1"/>
    <col min="16138" max="16138" width="15.125" style="1" bestFit="1" customWidth="1"/>
    <col min="16139" max="16139" width="15.25" style="1" bestFit="1" customWidth="1"/>
    <col min="16140" max="16140" width="8.625" style="1" customWidth="1"/>
    <col min="16141" max="16143" width="9" style="1"/>
    <col min="16144" max="16144" width="1.75" style="1" customWidth="1"/>
    <col min="16145" max="16384" width="9" style="1"/>
  </cols>
  <sheetData>
    <row r="1" spans="1:20">
      <c r="A1" s="1869" t="s">
        <v>4955</v>
      </c>
      <c r="L1" s="1" t="s">
        <v>4956</v>
      </c>
    </row>
    <row r="2" spans="1:20" s="1873" customFormat="1" ht="67.5">
      <c r="A2" s="1870" t="s">
        <v>4957</v>
      </c>
      <c r="B2" s="1870" t="s">
        <v>4958</v>
      </c>
      <c r="C2" s="1870" t="s">
        <v>4959</v>
      </c>
      <c r="D2" s="1870" t="s">
        <v>4960</v>
      </c>
      <c r="E2" s="1870" t="s">
        <v>4961</v>
      </c>
      <c r="F2" s="1870" t="s">
        <v>4962</v>
      </c>
      <c r="G2" s="1870" t="s">
        <v>4963</v>
      </c>
      <c r="H2" s="1870" t="s">
        <v>4964</v>
      </c>
      <c r="I2" s="1871" t="s">
        <v>4965</v>
      </c>
      <c r="J2" s="1872" t="s">
        <v>4966</v>
      </c>
      <c r="K2" s="1872" t="s">
        <v>4967</v>
      </c>
      <c r="L2" s="1872" t="s">
        <v>4968</v>
      </c>
      <c r="M2" s="1872" t="s">
        <v>4969</v>
      </c>
      <c r="N2" s="1946"/>
      <c r="O2" s="1950"/>
      <c r="Q2" s="1874">
        <v>1970</v>
      </c>
      <c r="R2" s="1874">
        <v>1980</v>
      </c>
      <c r="S2" s="1874">
        <v>1990</v>
      </c>
      <c r="T2" s="1874">
        <v>2000</v>
      </c>
    </row>
    <row r="3" spans="1:20">
      <c r="A3" s="755"/>
      <c r="B3" s="755"/>
      <c r="C3" s="755"/>
      <c r="D3" s="755"/>
      <c r="E3" s="755"/>
      <c r="F3" s="755" t="s">
        <v>2586</v>
      </c>
      <c r="G3" s="755"/>
      <c r="H3" s="755"/>
      <c r="I3" s="1877" t="s">
        <v>2604</v>
      </c>
      <c r="J3" s="1880">
        <f>SUM(J4:J443)</f>
        <v>25931</v>
      </c>
      <c r="K3" s="1880">
        <f>SUM(K4:K443)</f>
        <v>30173</v>
      </c>
      <c r="L3" s="1880">
        <f>SUM(L4:L443)</f>
        <v>32724</v>
      </c>
      <c r="M3" s="1880">
        <f>SUM(M4:M443)</f>
        <v>37235</v>
      </c>
      <c r="N3" s="1947"/>
      <c r="O3" s="1951"/>
      <c r="Q3" s="1881">
        <f t="shared" ref="Q3:T3" si="0">ROUND(J3/$J3*100,1)</f>
        <v>100</v>
      </c>
      <c r="R3" s="1881">
        <f t="shared" si="0"/>
        <v>116.4</v>
      </c>
      <c r="S3" s="1881">
        <f t="shared" si="0"/>
        <v>126.2</v>
      </c>
      <c r="T3" s="1881">
        <f t="shared" si="0"/>
        <v>143.6</v>
      </c>
    </row>
    <row r="4" spans="1:20">
      <c r="A4" s="755">
        <v>28</v>
      </c>
      <c r="B4" s="1875">
        <v>0</v>
      </c>
      <c r="C4" s="755">
        <v>205</v>
      </c>
      <c r="D4" s="1875">
        <v>1</v>
      </c>
      <c r="E4" s="1876">
        <v>1</v>
      </c>
      <c r="F4" s="755" t="s">
        <v>208</v>
      </c>
      <c r="G4" s="755" t="s">
        <v>1761</v>
      </c>
      <c r="H4" s="755" t="s">
        <v>1761</v>
      </c>
      <c r="I4" s="1877" t="s">
        <v>4997</v>
      </c>
      <c r="J4" s="1878">
        <v>98</v>
      </c>
      <c r="K4" s="1878">
        <v>154</v>
      </c>
      <c r="L4" s="1878">
        <v>167</v>
      </c>
      <c r="M4" s="1878">
        <v>195</v>
      </c>
      <c r="N4" s="1948"/>
      <c r="O4" s="1952"/>
      <c r="Q4" s="1879">
        <f t="shared" ref="Q4:T10" si="1">ROUND(J4/$J4*100,1)</f>
        <v>100</v>
      </c>
      <c r="R4" s="1879">
        <f t="shared" si="1"/>
        <v>157.1</v>
      </c>
      <c r="S4" s="1879">
        <f t="shared" si="1"/>
        <v>170.4</v>
      </c>
      <c r="T4" s="1879">
        <f t="shared" ref="T4:T9" si="2">ROUND(M4/$J4*100,1)</f>
        <v>199</v>
      </c>
    </row>
    <row r="5" spans="1:20">
      <c r="A5" s="755">
        <v>28</v>
      </c>
      <c r="B5" s="1875">
        <v>0</v>
      </c>
      <c r="C5" s="755">
        <v>205</v>
      </c>
      <c r="D5" s="1875">
        <v>1</v>
      </c>
      <c r="E5" s="1876">
        <v>2</v>
      </c>
      <c r="F5" s="755" t="s">
        <v>208</v>
      </c>
      <c r="G5" s="755" t="s">
        <v>1761</v>
      </c>
      <c r="H5" s="755" t="s">
        <v>1761</v>
      </c>
      <c r="I5" s="1877" t="s">
        <v>4976</v>
      </c>
      <c r="J5" s="1878">
        <v>51</v>
      </c>
      <c r="K5" s="1878">
        <v>109</v>
      </c>
      <c r="L5" s="1878">
        <v>216</v>
      </c>
      <c r="M5" s="1878">
        <v>152</v>
      </c>
      <c r="N5" s="1948"/>
      <c r="O5" s="1952"/>
      <c r="Q5" s="1879">
        <f t="shared" si="1"/>
        <v>100</v>
      </c>
      <c r="R5" s="1879">
        <f t="shared" si="1"/>
        <v>213.7</v>
      </c>
      <c r="S5" s="1879">
        <f t="shared" si="1"/>
        <v>423.5</v>
      </c>
      <c r="T5" s="1879">
        <f t="shared" si="2"/>
        <v>298</v>
      </c>
    </row>
    <row r="6" spans="1:20">
      <c r="A6" s="755">
        <v>28</v>
      </c>
      <c r="B6" s="1875">
        <v>0</v>
      </c>
      <c r="C6" s="755">
        <v>205</v>
      </c>
      <c r="D6" s="1875">
        <v>1</v>
      </c>
      <c r="E6" s="1876">
        <v>4</v>
      </c>
      <c r="F6" s="755" t="s">
        <v>208</v>
      </c>
      <c r="G6" s="755" t="s">
        <v>1761</v>
      </c>
      <c r="H6" s="755" t="s">
        <v>1761</v>
      </c>
      <c r="I6" s="1877" t="s">
        <v>4975</v>
      </c>
      <c r="J6" s="1878">
        <v>41</v>
      </c>
      <c r="K6" s="1878">
        <v>46</v>
      </c>
      <c r="L6" s="1878">
        <v>51</v>
      </c>
      <c r="M6" s="1878">
        <v>54</v>
      </c>
      <c r="N6" s="1948"/>
      <c r="O6" s="1952"/>
      <c r="Q6" s="1879">
        <f t="shared" si="1"/>
        <v>100</v>
      </c>
      <c r="R6" s="1879">
        <f t="shared" si="1"/>
        <v>112.2</v>
      </c>
      <c r="S6" s="1879">
        <f t="shared" si="1"/>
        <v>124.4</v>
      </c>
      <c r="T6" s="1879">
        <f t="shared" si="2"/>
        <v>131.69999999999999</v>
      </c>
    </row>
    <row r="7" spans="1:20">
      <c r="A7" s="755">
        <v>28</v>
      </c>
      <c r="B7" s="1875">
        <v>0</v>
      </c>
      <c r="C7" s="755">
        <v>205</v>
      </c>
      <c r="D7" s="1875">
        <v>1</v>
      </c>
      <c r="E7" s="1876">
        <v>5</v>
      </c>
      <c r="F7" s="755" t="s">
        <v>208</v>
      </c>
      <c r="G7" s="755" t="s">
        <v>1761</v>
      </c>
      <c r="H7" s="755" t="s">
        <v>1761</v>
      </c>
      <c r="I7" s="1877" t="s">
        <v>4998</v>
      </c>
      <c r="J7" s="1878">
        <v>39</v>
      </c>
      <c r="K7" s="1878">
        <v>44</v>
      </c>
      <c r="L7" s="1878">
        <v>48</v>
      </c>
      <c r="M7" s="1878">
        <v>50</v>
      </c>
      <c r="N7" s="1948"/>
      <c r="O7" s="1952"/>
      <c r="Q7" s="1879">
        <f t="shared" si="1"/>
        <v>100</v>
      </c>
      <c r="R7" s="1879">
        <f t="shared" si="1"/>
        <v>112.8</v>
      </c>
      <c r="S7" s="1879">
        <f t="shared" si="1"/>
        <v>123.1</v>
      </c>
      <c r="T7" s="1879">
        <f t="shared" si="2"/>
        <v>128.19999999999999</v>
      </c>
    </row>
    <row r="8" spans="1:20">
      <c r="A8" s="755">
        <v>28</v>
      </c>
      <c r="B8" s="1875">
        <v>0</v>
      </c>
      <c r="C8" s="755">
        <v>205</v>
      </c>
      <c r="D8" s="1875">
        <v>1</v>
      </c>
      <c r="E8" s="1876">
        <v>6</v>
      </c>
      <c r="F8" s="755" t="s">
        <v>208</v>
      </c>
      <c r="G8" s="755" t="s">
        <v>1761</v>
      </c>
      <c r="H8" s="755" t="s">
        <v>1761</v>
      </c>
      <c r="I8" s="1877" t="s">
        <v>4999</v>
      </c>
      <c r="J8" s="1878">
        <v>23</v>
      </c>
      <c r="K8" s="1878">
        <v>20</v>
      </c>
      <c r="L8" s="1878">
        <v>23</v>
      </c>
      <c r="M8" s="1878">
        <v>22</v>
      </c>
      <c r="N8" s="1948"/>
      <c r="O8" s="1952"/>
      <c r="Q8" s="1879">
        <f t="shared" si="1"/>
        <v>100</v>
      </c>
      <c r="R8" s="1879">
        <f t="shared" si="1"/>
        <v>87</v>
      </c>
      <c r="S8" s="1879">
        <f t="shared" si="1"/>
        <v>100</v>
      </c>
      <c r="T8" s="1879">
        <f t="shared" si="2"/>
        <v>95.7</v>
      </c>
    </row>
    <row r="9" spans="1:20">
      <c r="A9" s="755">
        <v>28</v>
      </c>
      <c r="B9" s="1875">
        <v>0</v>
      </c>
      <c r="C9" s="755">
        <v>205</v>
      </c>
      <c r="D9" s="1875">
        <v>1</v>
      </c>
      <c r="E9" s="1876">
        <v>7</v>
      </c>
      <c r="F9" s="755" t="s">
        <v>208</v>
      </c>
      <c r="G9" s="755" t="s">
        <v>1761</v>
      </c>
      <c r="H9" s="755" t="s">
        <v>1761</v>
      </c>
      <c r="I9" s="1877" t="s">
        <v>5000</v>
      </c>
      <c r="J9" s="1878">
        <v>46</v>
      </c>
      <c r="K9" s="1878">
        <v>67</v>
      </c>
      <c r="L9" s="1878">
        <v>103</v>
      </c>
      <c r="M9" s="1878">
        <v>114</v>
      </c>
      <c r="N9" s="1948"/>
      <c r="O9" s="1952"/>
      <c r="Q9" s="1879">
        <f t="shared" si="1"/>
        <v>100</v>
      </c>
      <c r="R9" s="1879">
        <f t="shared" si="1"/>
        <v>145.69999999999999</v>
      </c>
      <c r="S9" s="1879">
        <f t="shared" si="1"/>
        <v>223.9</v>
      </c>
      <c r="T9" s="1879">
        <f t="shared" si="2"/>
        <v>247.8</v>
      </c>
    </row>
    <row r="10" spans="1:20">
      <c r="A10" s="755">
        <v>28</v>
      </c>
      <c r="B10" s="1875">
        <v>0</v>
      </c>
      <c r="C10" s="755">
        <v>205</v>
      </c>
      <c r="D10" s="1875">
        <v>1</v>
      </c>
      <c r="E10" s="1876">
        <v>8</v>
      </c>
      <c r="F10" s="755" t="s">
        <v>208</v>
      </c>
      <c r="G10" s="755" t="s">
        <v>1761</v>
      </c>
      <c r="H10" s="755" t="s">
        <v>1761</v>
      </c>
      <c r="I10" s="1877" t="s">
        <v>4989</v>
      </c>
      <c r="J10" s="1878">
        <v>60</v>
      </c>
      <c r="K10" s="1878">
        <v>103</v>
      </c>
      <c r="L10" s="1878">
        <v>120</v>
      </c>
      <c r="M10" s="1878">
        <v>140</v>
      </c>
      <c r="N10" s="1948"/>
      <c r="O10" s="1952"/>
      <c r="Q10" s="1879">
        <f t="shared" si="1"/>
        <v>100</v>
      </c>
      <c r="R10" s="1879">
        <f t="shared" si="1"/>
        <v>171.7</v>
      </c>
      <c r="S10" s="1879">
        <f t="shared" si="1"/>
        <v>200</v>
      </c>
      <c r="T10" s="1879">
        <f t="shared" si="1"/>
        <v>233.3</v>
      </c>
    </row>
    <row r="11" spans="1:20">
      <c r="A11" s="755">
        <v>28</v>
      </c>
      <c r="B11" s="1875">
        <v>0</v>
      </c>
      <c r="C11" s="755">
        <v>205</v>
      </c>
      <c r="D11" s="1875">
        <v>1</v>
      </c>
      <c r="E11" s="1876">
        <v>9</v>
      </c>
      <c r="F11" s="755" t="s">
        <v>208</v>
      </c>
      <c r="G11" s="755" t="s">
        <v>1761</v>
      </c>
      <c r="H11" s="755" t="s">
        <v>1761</v>
      </c>
      <c r="I11" s="1877" t="s">
        <v>5001</v>
      </c>
      <c r="J11" s="1878"/>
      <c r="K11" s="1878"/>
      <c r="L11" s="1878" t="s">
        <v>4984</v>
      </c>
      <c r="M11" s="1878" t="s">
        <v>4984</v>
      </c>
      <c r="N11" s="1948"/>
      <c r="O11" s="1952"/>
      <c r="Q11" s="1879" t="e">
        <f t="shared" ref="Q11:T60" si="3">ROUND(J11/$J11*100,1)</f>
        <v>#DIV/0!</v>
      </c>
      <c r="R11" s="1879" t="e">
        <f t="shared" si="3"/>
        <v>#DIV/0!</v>
      </c>
      <c r="S11" s="1879" t="e">
        <f t="shared" si="3"/>
        <v>#VALUE!</v>
      </c>
      <c r="T11" s="1879" t="e">
        <f t="shared" si="3"/>
        <v>#VALUE!</v>
      </c>
    </row>
    <row r="12" spans="1:20">
      <c r="A12" s="755">
        <v>28</v>
      </c>
      <c r="B12" s="1875">
        <v>0</v>
      </c>
      <c r="C12" s="755">
        <v>205</v>
      </c>
      <c r="D12" s="1875">
        <v>1</v>
      </c>
      <c r="E12" s="1876">
        <v>10</v>
      </c>
      <c r="F12" s="755" t="s">
        <v>208</v>
      </c>
      <c r="G12" s="755" t="s">
        <v>1761</v>
      </c>
      <c r="H12" s="755" t="s">
        <v>1761</v>
      </c>
      <c r="I12" s="1877" t="s">
        <v>5002</v>
      </c>
      <c r="J12" s="1878"/>
      <c r="K12" s="1878"/>
      <c r="L12" s="1878" t="s">
        <v>4984</v>
      </c>
      <c r="M12" s="1878" t="s">
        <v>4984</v>
      </c>
      <c r="N12" s="1948"/>
      <c r="O12" s="1952"/>
      <c r="Q12" s="1879" t="e">
        <f t="shared" si="3"/>
        <v>#DIV/0!</v>
      </c>
      <c r="R12" s="1879" t="e">
        <f t="shared" si="3"/>
        <v>#DIV/0!</v>
      </c>
      <c r="S12" s="1879" t="e">
        <f t="shared" si="3"/>
        <v>#VALUE!</v>
      </c>
      <c r="T12" s="1879" t="e">
        <f t="shared" si="3"/>
        <v>#VALUE!</v>
      </c>
    </row>
    <row r="13" spans="1:20">
      <c r="A13" s="755">
        <v>28</v>
      </c>
      <c r="B13" s="1875">
        <v>0</v>
      </c>
      <c r="C13" s="755">
        <v>205</v>
      </c>
      <c r="D13" s="1875">
        <v>1</v>
      </c>
      <c r="E13" s="1876">
        <v>11</v>
      </c>
      <c r="F13" s="755" t="s">
        <v>208</v>
      </c>
      <c r="G13" s="755" t="s">
        <v>1761</v>
      </c>
      <c r="H13" s="755" t="s">
        <v>1761</v>
      </c>
      <c r="I13" s="1877" t="s">
        <v>5003</v>
      </c>
      <c r="J13" s="1878">
        <v>23</v>
      </c>
      <c r="K13" s="1878">
        <v>13</v>
      </c>
      <c r="L13" s="1878">
        <v>16</v>
      </c>
      <c r="M13" s="1878">
        <v>15</v>
      </c>
      <c r="N13" s="1948"/>
      <c r="O13" s="1952"/>
      <c r="Q13" s="1879">
        <f t="shared" si="3"/>
        <v>100</v>
      </c>
      <c r="R13" s="1879">
        <f t="shared" si="3"/>
        <v>56.5</v>
      </c>
      <c r="S13" s="1879">
        <f t="shared" si="3"/>
        <v>69.599999999999994</v>
      </c>
      <c r="T13" s="1879">
        <f t="shared" si="3"/>
        <v>65.2</v>
      </c>
    </row>
    <row r="14" spans="1:20">
      <c r="A14" s="755">
        <v>28</v>
      </c>
      <c r="B14" s="1875">
        <v>0</v>
      </c>
      <c r="C14" s="755">
        <v>205</v>
      </c>
      <c r="D14" s="1875">
        <v>1</v>
      </c>
      <c r="E14" s="1876">
        <v>12</v>
      </c>
      <c r="F14" s="755" t="s">
        <v>208</v>
      </c>
      <c r="G14" s="755" t="s">
        <v>1761</v>
      </c>
      <c r="H14" s="755" t="s">
        <v>1761</v>
      </c>
      <c r="I14" s="1877" t="s">
        <v>5004</v>
      </c>
      <c r="J14" s="1878"/>
      <c r="K14" s="1878"/>
      <c r="L14" s="1878" t="s">
        <v>4984</v>
      </c>
      <c r="M14" s="1878" t="s">
        <v>4984</v>
      </c>
      <c r="N14" s="1948"/>
      <c r="O14" s="1952"/>
      <c r="Q14" s="1879" t="e">
        <f t="shared" si="3"/>
        <v>#DIV/0!</v>
      </c>
      <c r="R14" s="1879" t="e">
        <f t="shared" si="3"/>
        <v>#DIV/0!</v>
      </c>
      <c r="S14" s="1879" t="e">
        <f t="shared" si="3"/>
        <v>#VALUE!</v>
      </c>
      <c r="T14" s="1879" t="e">
        <f t="shared" si="3"/>
        <v>#VALUE!</v>
      </c>
    </row>
    <row r="15" spans="1:20">
      <c r="A15" s="755">
        <v>28</v>
      </c>
      <c r="B15" s="1875">
        <v>0</v>
      </c>
      <c r="C15" s="755">
        <v>205</v>
      </c>
      <c r="D15" s="1875">
        <v>1</v>
      </c>
      <c r="E15" s="1876">
        <v>14</v>
      </c>
      <c r="F15" s="755" t="s">
        <v>208</v>
      </c>
      <c r="G15" s="755" t="s">
        <v>1761</v>
      </c>
      <c r="H15" s="755" t="s">
        <v>1761</v>
      </c>
      <c r="I15" s="1877" t="s">
        <v>5005</v>
      </c>
      <c r="J15" s="1878">
        <v>130</v>
      </c>
      <c r="K15" s="1878">
        <v>285</v>
      </c>
      <c r="L15" s="1878">
        <v>678</v>
      </c>
      <c r="M15" s="1878">
        <v>712</v>
      </c>
      <c r="N15" s="1948"/>
      <c r="O15" s="1952"/>
      <c r="Q15" s="1879">
        <f t="shared" si="3"/>
        <v>100</v>
      </c>
      <c r="R15" s="1879">
        <f t="shared" si="3"/>
        <v>219.2</v>
      </c>
      <c r="S15" s="1879">
        <f t="shared" si="3"/>
        <v>521.5</v>
      </c>
      <c r="T15" s="1879">
        <f t="shared" si="3"/>
        <v>547.70000000000005</v>
      </c>
    </row>
    <row r="16" spans="1:20">
      <c r="A16" s="755">
        <v>28</v>
      </c>
      <c r="B16" s="1875">
        <v>0</v>
      </c>
      <c r="C16" s="755">
        <v>205</v>
      </c>
      <c r="D16" s="1875">
        <v>1</v>
      </c>
      <c r="E16" s="1876">
        <v>15</v>
      </c>
      <c r="F16" s="755" t="s">
        <v>208</v>
      </c>
      <c r="G16" s="755" t="s">
        <v>1761</v>
      </c>
      <c r="H16" s="755" t="s">
        <v>1761</v>
      </c>
      <c r="I16" s="1877" t="s">
        <v>5006</v>
      </c>
      <c r="J16" s="1878">
        <v>115</v>
      </c>
      <c r="K16" s="1878">
        <v>97</v>
      </c>
      <c r="L16" s="1878">
        <v>166</v>
      </c>
      <c r="M16" s="1878">
        <v>200</v>
      </c>
      <c r="N16" s="1948"/>
      <c r="O16" s="1952"/>
      <c r="Q16" s="1879">
        <f t="shared" si="3"/>
        <v>100</v>
      </c>
      <c r="R16" s="1879">
        <f t="shared" si="3"/>
        <v>84.3</v>
      </c>
      <c r="S16" s="1879">
        <f t="shared" si="3"/>
        <v>144.30000000000001</v>
      </c>
      <c r="T16" s="1879">
        <f t="shared" si="3"/>
        <v>173.9</v>
      </c>
    </row>
    <row r="17" spans="1:20">
      <c r="A17" s="755">
        <v>28</v>
      </c>
      <c r="B17" s="1875">
        <v>0</v>
      </c>
      <c r="C17" s="755">
        <v>205</v>
      </c>
      <c r="D17" s="1875">
        <v>1</v>
      </c>
      <c r="E17" s="1876">
        <v>16</v>
      </c>
      <c r="F17" s="755" t="s">
        <v>208</v>
      </c>
      <c r="G17" s="755" t="s">
        <v>1761</v>
      </c>
      <c r="H17" s="755" t="s">
        <v>1761</v>
      </c>
      <c r="I17" s="1877" t="s">
        <v>5007</v>
      </c>
      <c r="J17" s="1878">
        <v>45</v>
      </c>
      <c r="K17" s="1878">
        <v>65</v>
      </c>
      <c r="L17" s="1878">
        <v>92</v>
      </c>
      <c r="M17" s="1878">
        <v>220</v>
      </c>
      <c r="N17" s="1948"/>
      <c r="O17" s="1952"/>
      <c r="Q17" s="1879">
        <f t="shared" si="3"/>
        <v>100</v>
      </c>
      <c r="R17" s="1879">
        <f t="shared" si="3"/>
        <v>144.4</v>
      </c>
      <c r="S17" s="1879">
        <f t="shared" si="3"/>
        <v>204.4</v>
      </c>
      <c r="T17" s="1879">
        <f t="shared" si="3"/>
        <v>488.9</v>
      </c>
    </row>
    <row r="18" spans="1:20">
      <c r="A18" s="755">
        <v>28</v>
      </c>
      <c r="B18" s="1875">
        <v>0</v>
      </c>
      <c r="C18" s="755">
        <v>205</v>
      </c>
      <c r="D18" s="1875">
        <v>1</v>
      </c>
      <c r="E18" s="1876">
        <v>17</v>
      </c>
      <c r="F18" s="755" t="s">
        <v>208</v>
      </c>
      <c r="G18" s="755" t="s">
        <v>1761</v>
      </c>
      <c r="H18" s="755" t="s">
        <v>1761</v>
      </c>
      <c r="I18" s="1877" t="s">
        <v>5008</v>
      </c>
      <c r="J18" s="1878">
        <v>113</v>
      </c>
      <c r="K18" s="1878">
        <v>98</v>
      </c>
      <c r="L18" s="1878">
        <v>141</v>
      </c>
      <c r="M18" s="1878">
        <v>245</v>
      </c>
      <c r="N18" s="1948"/>
      <c r="O18" s="1952"/>
      <c r="Q18" s="1879">
        <f t="shared" si="3"/>
        <v>100</v>
      </c>
      <c r="R18" s="1879">
        <f t="shared" si="3"/>
        <v>86.7</v>
      </c>
      <c r="S18" s="1879">
        <f t="shared" si="3"/>
        <v>124.8</v>
      </c>
      <c r="T18" s="1879">
        <f t="shared" si="3"/>
        <v>216.8</v>
      </c>
    </row>
    <row r="19" spans="1:20">
      <c r="A19" s="755">
        <v>28</v>
      </c>
      <c r="B19" s="1875">
        <v>0</v>
      </c>
      <c r="C19" s="755">
        <v>205</v>
      </c>
      <c r="D19" s="1875">
        <v>1</v>
      </c>
      <c r="E19" s="1876">
        <v>18</v>
      </c>
      <c r="F19" s="755" t="s">
        <v>208</v>
      </c>
      <c r="G19" s="755" t="s">
        <v>1761</v>
      </c>
      <c r="H19" s="755" t="s">
        <v>1761</v>
      </c>
      <c r="I19" s="1877" t="s">
        <v>5009</v>
      </c>
      <c r="J19" s="1878">
        <v>31</v>
      </c>
      <c r="K19" s="1878">
        <v>32</v>
      </c>
      <c r="L19" s="1878">
        <v>33</v>
      </c>
      <c r="M19" s="1878">
        <v>37</v>
      </c>
      <c r="N19" s="1948"/>
      <c r="O19" s="1952"/>
      <c r="Q19" s="1879">
        <f t="shared" si="3"/>
        <v>100</v>
      </c>
      <c r="R19" s="1879">
        <f t="shared" si="3"/>
        <v>103.2</v>
      </c>
      <c r="S19" s="1879">
        <f t="shared" si="3"/>
        <v>106.5</v>
      </c>
      <c r="T19" s="1879">
        <f t="shared" si="3"/>
        <v>119.4</v>
      </c>
    </row>
    <row r="20" spans="1:20">
      <c r="A20" s="755">
        <v>28</v>
      </c>
      <c r="B20" s="1875">
        <v>0</v>
      </c>
      <c r="C20" s="755">
        <v>205</v>
      </c>
      <c r="D20" s="1875">
        <v>1</v>
      </c>
      <c r="E20" s="1876">
        <v>19</v>
      </c>
      <c r="F20" s="755" t="s">
        <v>208</v>
      </c>
      <c r="G20" s="755" t="s">
        <v>1761</v>
      </c>
      <c r="H20" s="755" t="s">
        <v>1761</v>
      </c>
      <c r="I20" s="1877" t="s">
        <v>4980</v>
      </c>
      <c r="J20" s="1878">
        <v>40</v>
      </c>
      <c r="K20" s="1878">
        <v>38</v>
      </c>
      <c r="L20" s="1878">
        <v>38</v>
      </c>
      <c r="M20" s="1878">
        <v>40</v>
      </c>
      <c r="N20" s="1948"/>
      <c r="O20" s="1952"/>
      <c r="Q20" s="1879">
        <f t="shared" si="3"/>
        <v>100</v>
      </c>
      <c r="R20" s="1879">
        <f t="shared" si="3"/>
        <v>95</v>
      </c>
      <c r="S20" s="1879">
        <f t="shared" si="3"/>
        <v>95</v>
      </c>
      <c r="T20" s="1879">
        <f t="shared" si="3"/>
        <v>100</v>
      </c>
    </row>
    <row r="21" spans="1:20">
      <c r="A21" s="755">
        <v>28</v>
      </c>
      <c r="B21" s="1875">
        <v>0</v>
      </c>
      <c r="C21" s="755">
        <v>205</v>
      </c>
      <c r="D21" s="1875">
        <v>1</v>
      </c>
      <c r="E21" s="1876">
        <v>20</v>
      </c>
      <c r="F21" s="755" t="s">
        <v>208</v>
      </c>
      <c r="G21" s="755" t="s">
        <v>1761</v>
      </c>
      <c r="H21" s="755" t="s">
        <v>1761</v>
      </c>
      <c r="I21" s="1877" t="s">
        <v>5010</v>
      </c>
      <c r="J21" s="1878">
        <v>37</v>
      </c>
      <c r="K21" s="1878">
        <v>37</v>
      </c>
      <c r="L21" s="1878">
        <v>35</v>
      </c>
      <c r="M21" s="1878">
        <v>35</v>
      </c>
      <c r="N21" s="1948"/>
      <c r="O21" s="1952"/>
      <c r="Q21" s="1879">
        <f t="shared" si="3"/>
        <v>100</v>
      </c>
      <c r="R21" s="1879">
        <f t="shared" si="3"/>
        <v>100</v>
      </c>
      <c r="S21" s="1879">
        <f t="shared" si="3"/>
        <v>94.6</v>
      </c>
      <c r="T21" s="1879">
        <f t="shared" si="3"/>
        <v>94.6</v>
      </c>
    </row>
    <row r="22" spans="1:20">
      <c r="A22" s="755">
        <v>28</v>
      </c>
      <c r="B22" s="1875">
        <v>0</v>
      </c>
      <c r="C22" s="755">
        <v>205</v>
      </c>
      <c r="D22" s="1875">
        <v>1</v>
      </c>
      <c r="E22" s="1876">
        <v>21</v>
      </c>
      <c r="F22" s="755" t="s">
        <v>208</v>
      </c>
      <c r="G22" s="755" t="s">
        <v>1761</v>
      </c>
      <c r="H22" s="755" t="s">
        <v>1761</v>
      </c>
      <c r="I22" s="1877" t="s">
        <v>5011</v>
      </c>
      <c r="J22" s="1878">
        <v>50</v>
      </c>
      <c r="K22" s="1878">
        <v>61</v>
      </c>
      <c r="L22" s="1878">
        <v>71</v>
      </c>
      <c r="M22" s="1878">
        <v>115</v>
      </c>
      <c r="N22" s="1948"/>
      <c r="O22" s="1952"/>
      <c r="Q22" s="1879">
        <f t="shared" si="3"/>
        <v>100</v>
      </c>
      <c r="R22" s="1879">
        <f t="shared" si="3"/>
        <v>122</v>
      </c>
      <c r="S22" s="1879">
        <f t="shared" si="3"/>
        <v>142</v>
      </c>
      <c r="T22" s="1879">
        <f t="shared" si="3"/>
        <v>230</v>
      </c>
    </row>
    <row r="23" spans="1:20">
      <c r="A23" s="755">
        <v>28</v>
      </c>
      <c r="B23" s="1875">
        <v>0</v>
      </c>
      <c r="C23" s="755">
        <v>205</v>
      </c>
      <c r="D23" s="1875">
        <v>1</v>
      </c>
      <c r="E23" s="1876">
        <v>22</v>
      </c>
      <c r="F23" s="755" t="s">
        <v>208</v>
      </c>
      <c r="G23" s="755" t="s">
        <v>1761</v>
      </c>
      <c r="H23" s="755" t="s">
        <v>1761</v>
      </c>
      <c r="I23" s="1877" t="s">
        <v>5012</v>
      </c>
      <c r="J23" s="1878">
        <v>92</v>
      </c>
      <c r="K23" s="1878">
        <v>88</v>
      </c>
      <c r="L23" s="1878">
        <v>118</v>
      </c>
      <c r="M23" s="1878">
        <v>140</v>
      </c>
      <c r="N23" s="1948"/>
      <c r="O23" s="1952"/>
      <c r="Q23" s="1879">
        <f t="shared" si="3"/>
        <v>100</v>
      </c>
      <c r="R23" s="1879">
        <f t="shared" si="3"/>
        <v>95.7</v>
      </c>
      <c r="S23" s="1879">
        <f t="shared" si="3"/>
        <v>128.30000000000001</v>
      </c>
      <c r="T23" s="1879">
        <f t="shared" si="3"/>
        <v>152.19999999999999</v>
      </c>
    </row>
    <row r="24" spans="1:20">
      <c r="A24" s="755">
        <v>28</v>
      </c>
      <c r="B24" s="1875">
        <v>0</v>
      </c>
      <c r="C24" s="755">
        <v>205</v>
      </c>
      <c r="D24" s="1875">
        <v>1</v>
      </c>
      <c r="E24" s="1876">
        <v>23</v>
      </c>
      <c r="F24" s="755" t="s">
        <v>208</v>
      </c>
      <c r="G24" s="755" t="s">
        <v>1761</v>
      </c>
      <c r="H24" s="755" t="s">
        <v>1761</v>
      </c>
      <c r="I24" s="1877" t="s">
        <v>4971</v>
      </c>
      <c r="J24" s="1878">
        <v>35</v>
      </c>
      <c r="K24" s="1878">
        <v>36</v>
      </c>
      <c r="L24" s="1878">
        <v>36</v>
      </c>
      <c r="M24" s="1878">
        <v>29</v>
      </c>
      <c r="N24" s="1948"/>
      <c r="O24" s="1952"/>
      <c r="Q24" s="1879">
        <f t="shared" si="3"/>
        <v>100</v>
      </c>
      <c r="R24" s="1879">
        <f t="shared" si="3"/>
        <v>102.9</v>
      </c>
      <c r="S24" s="1879">
        <f t="shared" si="3"/>
        <v>102.9</v>
      </c>
      <c r="T24" s="1879">
        <f t="shared" si="3"/>
        <v>82.9</v>
      </c>
    </row>
    <row r="25" spans="1:20">
      <c r="A25" s="755">
        <v>28</v>
      </c>
      <c r="B25" s="1875">
        <v>0</v>
      </c>
      <c r="C25" s="755">
        <v>205</v>
      </c>
      <c r="D25" s="1875">
        <v>1</v>
      </c>
      <c r="E25" s="1876">
        <v>24</v>
      </c>
      <c r="F25" s="755" t="s">
        <v>208</v>
      </c>
      <c r="G25" s="755" t="s">
        <v>1761</v>
      </c>
      <c r="H25" s="755" t="s">
        <v>1761</v>
      </c>
      <c r="I25" s="1877" t="s">
        <v>5013</v>
      </c>
      <c r="J25" s="1878">
        <v>50</v>
      </c>
      <c r="K25" s="1878">
        <v>49</v>
      </c>
      <c r="L25" s="1878">
        <v>71</v>
      </c>
      <c r="M25" s="1878">
        <v>70</v>
      </c>
      <c r="N25" s="1948"/>
      <c r="O25" s="1952"/>
      <c r="Q25" s="1879">
        <f t="shared" si="3"/>
        <v>100</v>
      </c>
      <c r="R25" s="1879">
        <f t="shared" si="3"/>
        <v>98</v>
      </c>
      <c r="S25" s="1879">
        <f t="shared" si="3"/>
        <v>142</v>
      </c>
      <c r="T25" s="1879">
        <f t="shared" si="3"/>
        <v>140</v>
      </c>
    </row>
    <row r="26" spans="1:20">
      <c r="A26" s="755">
        <v>28</v>
      </c>
      <c r="B26" s="1875">
        <v>0</v>
      </c>
      <c r="C26" s="755">
        <v>205</v>
      </c>
      <c r="D26" s="1875">
        <v>1</v>
      </c>
      <c r="E26" s="1876">
        <v>25</v>
      </c>
      <c r="F26" s="755" t="s">
        <v>208</v>
      </c>
      <c r="G26" s="755" t="s">
        <v>1761</v>
      </c>
      <c r="H26" s="755" t="s">
        <v>1761</v>
      </c>
      <c r="I26" s="1877" t="s">
        <v>5014</v>
      </c>
      <c r="J26" s="1878">
        <v>44</v>
      </c>
      <c r="K26" s="1878">
        <v>49</v>
      </c>
      <c r="L26" s="1878">
        <v>81</v>
      </c>
      <c r="M26" s="1878">
        <v>110</v>
      </c>
      <c r="N26" s="1948"/>
      <c r="O26" s="1952"/>
      <c r="Q26" s="1879">
        <f t="shared" si="3"/>
        <v>100</v>
      </c>
      <c r="R26" s="1879">
        <f t="shared" si="3"/>
        <v>111.4</v>
      </c>
      <c r="S26" s="1879">
        <f t="shared" si="3"/>
        <v>184.1</v>
      </c>
      <c r="T26" s="1879">
        <f t="shared" si="3"/>
        <v>250</v>
      </c>
    </row>
    <row r="27" spans="1:20">
      <c r="A27" s="755">
        <v>28</v>
      </c>
      <c r="B27" s="1875">
        <v>0</v>
      </c>
      <c r="C27" s="755">
        <v>205</v>
      </c>
      <c r="D27" s="1875">
        <v>1</v>
      </c>
      <c r="E27" s="1876">
        <v>26</v>
      </c>
      <c r="F27" s="755" t="s">
        <v>208</v>
      </c>
      <c r="G27" s="755" t="s">
        <v>1761</v>
      </c>
      <c r="H27" s="755" t="s">
        <v>1761</v>
      </c>
      <c r="I27" s="1877" t="s">
        <v>5015</v>
      </c>
      <c r="J27" s="1878">
        <v>36</v>
      </c>
      <c r="K27" s="1878">
        <v>36</v>
      </c>
      <c r="L27" s="1878">
        <v>36</v>
      </c>
      <c r="M27" s="1878">
        <v>35</v>
      </c>
      <c r="N27" s="1948"/>
      <c r="O27" s="1952"/>
      <c r="Q27" s="1879">
        <f t="shared" si="3"/>
        <v>100</v>
      </c>
      <c r="R27" s="1879">
        <f t="shared" si="3"/>
        <v>100</v>
      </c>
      <c r="S27" s="1879">
        <f t="shared" si="3"/>
        <v>100</v>
      </c>
      <c r="T27" s="1879">
        <f t="shared" si="3"/>
        <v>97.2</v>
      </c>
    </row>
    <row r="28" spans="1:20">
      <c r="A28" s="755">
        <v>28</v>
      </c>
      <c r="B28" s="1875">
        <v>0</v>
      </c>
      <c r="C28" s="755">
        <v>205</v>
      </c>
      <c r="D28" s="1875">
        <v>1</v>
      </c>
      <c r="E28" s="1876">
        <v>27</v>
      </c>
      <c r="F28" s="755" t="s">
        <v>208</v>
      </c>
      <c r="G28" s="755" t="s">
        <v>1761</v>
      </c>
      <c r="H28" s="755" t="s">
        <v>1761</v>
      </c>
      <c r="I28" s="1877" t="s">
        <v>5016</v>
      </c>
      <c r="J28" s="1878">
        <v>124</v>
      </c>
      <c r="K28" s="1878">
        <v>327</v>
      </c>
      <c r="L28" s="1878">
        <v>334</v>
      </c>
      <c r="M28" s="1878">
        <v>464</v>
      </c>
      <c r="N28" s="1948"/>
      <c r="O28" s="1952"/>
      <c r="Q28" s="1879">
        <f t="shared" si="3"/>
        <v>100</v>
      </c>
      <c r="R28" s="1879">
        <f t="shared" si="3"/>
        <v>263.7</v>
      </c>
      <c r="S28" s="1879">
        <f t="shared" si="3"/>
        <v>269.39999999999998</v>
      </c>
      <c r="T28" s="1879">
        <f t="shared" si="3"/>
        <v>374.2</v>
      </c>
    </row>
    <row r="29" spans="1:20">
      <c r="A29" s="755">
        <v>28</v>
      </c>
      <c r="B29" s="1875">
        <v>0</v>
      </c>
      <c r="C29" s="755">
        <v>205</v>
      </c>
      <c r="D29" s="1875">
        <v>1</v>
      </c>
      <c r="E29" s="1876">
        <v>28</v>
      </c>
      <c r="F29" s="755" t="s">
        <v>208</v>
      </c>
      <c r="G29" s="755" t="s">
        <v>1761</v>
      </c>
      <c r="H29" s="755" t="s">
        <v>1761</v>
      </c>
      <c r="I29" s="1877" t="s">
        <v>5017</v>
      </c>
      <c r="J29" s="1878">
        <v>54</v>
      </c>
      <c r="K29" s="1878">
        <v>124</v>
      </c>
      <c r="L29" s="1878">
        <v>152</v>
      </c>
      <c r="M29" s="1878">
        <v>155</v>
      </c>
      <c r="N29" s="1948"/>
      <c r="O29" s="1952"/>
      <c r="Q29" s="1879">
        <f t="shared" si="3"/>
        <v>100</v>
      </c>
      <c r="R29" s="1879">
        <f t="shared" si="3"/>
        <v>229.6</v>
      </c>
      <c r="S29" s="1879">
        <f t="shared" si="3"/>
        <v>281.5</v>
      </c>
      <c r="T29" s="1879">
        <f t="shared" si="3"/>
        <v>287</v>
      </c>
    </row>
    <row r="30" spans="1:20">
      <c r="A30" s="755">
        <v>28</v>
      </c>
      <c r="B30" s="1875">
        <v>0</v>
      </c>
      <c r="C30" s="755">
        <v>205</v>
      </c>
      <c r="D30" s="1875">
        <v>1</v>
      </c>
      <c r="E30" s="1876">
        <v>29</v>
      </c>
      <c r="F30" s="755" t="s">
        <v>208</v>
      </c>
      <c r="G30" s="755" t="s">
        <v>1761</v>
      </c>
      <c r="H30" s="755" t="s">
        <v>1761</v>
      </c>
      <c r="I30" s="1877" t="s">
        <v>5018</v>
      </c>
      <c r="J30" s="1878">
        <v>105</v>
      </c>
      <c r="K30" s="1878">
        <v>443</v>
      </c>
      <c r="L30" s="1878">
        <v>445</v>
      </c>
      <c r="M30" s="1878">
        <v>480</v>
      </c>
      <c r="N30" s="1948"/>
      <c r="O30" s="1952"/>
      <c r="Q30" s="1879">
        <f t="shared" si="3"/>
        <v>100</v>
      </c>
      <c r="R30" s="1879">
        <f t="shared" si="3"/>
        <v>421.9</v>
      </c>
      <c r="S30" s="1879">
        <f t="shared" si="3"/>
        <v>423.8</v>
      </c>
      <c r="T30" s="1879">
        <f t="shared" si="3"/>
        <v>457.1</v>
      </c>
    </row>
    <row r="31" spans="1:20">
      <c r="A31" s="755">
        <v>28</v>
      </c>
      <c r="B31" s="1875">
        <v>0</v>
      </c>
      <c r="C31" s="755">
        <v>205</v>
      </c>
      <c r="D31" s="1875">
        <v>1</v>
      </c>
      <c r="E31" s="1876">
        <v>30</v>
      </c>
      <c r="F31" s="755" t="s">
        <v>208</v>
      </c>
      <c r="G31" s="755" t="s">
        <v>1761</v>
      </c>
      <c r="H31" s="755" t="s">
        <v>1761</v>
      </c>
      <c r="I31" s="1877" t="s">
        <v>5019</v>
      </c>
      <c r="J31" s="1878">
        <v>130</v>
      </c>
      <c r="K31" s="1878">
        <v>44</v>
      </c>
      <c r="L31" s="1878">
        <v>148</v>
      </c>
      <c r="M31" s="1878">
        <v>430</v>
      </c>
      <c r="N31" s="1948"/>
      <c r="O31" s="1952"/>
      <c r="Q31" s="1879">
        <f t="shared" si="3"/>
        <v>100</v>
      </c>
      <c r="R31" s="1879">
        <f t="shared" si="3"/>
        <v>33.799999999999997</v>
      </c>
      <c r="S31" s="1879">
        <f t="shared" si="3"/>
        <v>113.8</v>
      </c>
      <c r="T31" s="1879">
        <f t="shared" si="3"/>
        <v>330.8</v>
      </c>
    </row>
    <row r="32" spans="1:20">
      <c r="A32" s="755">
        <v>28</v>
      </c>
      <c r="B32" s="1875">
        <v>0</v>
      </c>
      <c r="C32" s="755">
        <v>205</v>
      </c>
      <c r="D32" s="1875">
        <v>1</v>
      </c>
      <c r="E32" s="1876">
        <v>31</v>
      </c>
      <c r="F32" s="755" t="s">
        <v>208</v>
      </c>
      <c r="G32" s="755" t="s">
        <v>1761</v>
      </c>
      <c r="H32" s="755" t="s">
        <v>1761</v>
      </c>
      <c r="I32" s="1877" t="s">
        <v>5020</v>
      </c>
      <c r="J32" s="1878">
        <v>129</v>
      </c>
      <c r="K32" s="1878">
        <v>131</v>
      </c>
      <c r="L32" s="1878">
        <v>63</v>
      </c>
      <c r="M32" s="1878">
        <v>62</v>
      </c>
      <c r="N32" s="1948"/>
      <c r="O32" s="1952"/>
      <c r="Q32" s="1879">
        <f t="shared" si="3"/>
        <v>100</v>
      </c>
      <c r="R32" s="1879">
        <f t="shared" si="3"/>
        <v>101.6</v>
      </c>
      <c r="S32" s="1879">
        <f t="shared" si="3"/>
        <v>48.8</v>
      </c>
      <c r="T32" s="1879">
        <f t="shared" si="3"/>
        <v>48.1</v>
      </c>
    </row>
    <row r="33" spans="1:20">
      <c r="A33" s="755">
        <v>28</v>
      </c>
      <c r="B33" s="1875">
        <v>0</v>
      </c>
      <c r="C33" s="755">
        <v>205</v>
      </c>
      <c r="D33" s="1875">
        <v>2</v>
      </c>
      <c r="E33" s="1876">
        <v>1</v>
      </c>
      <c r="F33" s="755" t="s">
        <v>208</v>
      </c>
      <c r="G33" s="755" t="s">
        <v>1761</v>
      </c>
      <c r="H33" s="755" t="s">
        <v>5021</v>
      </c>
      <c r="I33" s="1877" t="s">
        <v>5022</v>
      </c>
      <c r="J33" s="1878">
        <v>13</v>
      </c>
      <c r="K33" s="1878">
        <v>12</v>
      </c>
      <c r="L33" s="1878">
        <v>8</v>
      </c>
      <c r="M33" s="1878">
        <v>9</v>
      </c>
      <c r="N33" s="1948"/>
      <c r="O33" s="1952"/>
      <c r="Q33" s="1879">
        <f t="shared" si="3"/>
        <v>100</v>
      </c>
      <c r="R33" s="1879">
        <f t="shared" si="3"/>
        <v>92.3</v>
      </c>
      <c r="S33" s="1879">
        <f t="shared" si="3"/>
        <v>61.5</v>
      </c>
      <c r="T33" s="1879">
        <f t="shared" si="3"/>
        <v>69.2</v>
      </c>
    </row>
    <row r="34" spans="1:20">
      <c r="A34" s="755">
        <v>28</v>
      </c>
      <c r="B34" s="1875">
        <v>0</v>
      </c>
      <c r="C34" s="755">
        <v>205</v>
      </c>
      <c r="D34" s="1875">
        <v>2</v>
      </c>
      <c r="E34" s="1876">
        <v>2</v>
      </c>
      <c r="F34" s="755" t="s">
        <v>208</v>
      </c>
      <c r="G34" s="755" t="s">
        <v>1761</v>
      </c>
      <c r="H34" s="755" t="s">
        <v>5021</v>
      </c>
      <c r="I34" s="1877" t="s">
        <v>5023</v>
      </c>
      <c r="J34" s="1878">
        <v>13</v>
      </c>
      <c r="K34" s="1878">
        <v>12</v>
      </c>
      <c r="L34" s="1878">
        <v>13</v>
      </c>
      <c r="M34" s="1878">
        <v>9</v>
      </c>
      <c r="N34" s="1948"/>
      <c r="O34" s="1952"/>
      <c r="Q34" s="1879">
        <f t="shared" si="3"/>
        <v>100</v>
      </c>
      <c r="R34" s="1879">
        <f t="shared" si="3"/>
        <v>92.3</v>
      </c>
      <c r="S34" s="1879">
        <f t="shared" si="3"/>
        <v>100</v>
      </c>
      <c r="T34" s="1879">
        <f t="shared" si="3"/>
        <v>69.2</v>
      </c>
    </row>
    <row r="35" spans="1:20">
      <c r="A35" s="755">
        <v>28</v>
      </c>
      <c r="B35" s="1875">
        <v>0</v>
      </c>
      <c r="C35" s="755">
        <v>205</v>
      </c>
      <c r="D35" s="1875">
        <v>2</v>
      </c>
      <c r="E35" s="1876">
        <v>3</v>
      </c>
      <c r="F35" s="755" t="s">
        <v>208</v>
      </c>
      <c r="G35" s="755" t="s">
        <v>1761</v>
      </c>
      <c r="H35" s="755" t="s">
        <v>5021</v>
      </c>
      <c r="I35" s="1877" t="s">
        <v>5024</v>
      </c>
      <c r="J35" s="1878">
        <v>32</v>
      </c>
      <c r="K35" s="1878">
        <v>22</v>
      </c>
      <c r="L35" s="1878">
        <v>20</v>
      </c>
      <c r="M35" s="1878">
        <v>23</v>
      </c>
      <c r="N35" s="1948"/>
      <c r="O35" s="1952"/>
      <c r="Q35" s="1879">
        <f t="shared" si="3"/>
        <v>100</v>
      </c>
      <c r="R35" s="1879">
        <f t="shared" si="3"/>
        <v>68.8</v>
      </c>
      <c r="S35" s="1879">
        <f t="shared" si="3"/>
        <v>62.5</v>
      </c>
      <c r="T35" s="1879">
        <f t="shared" si="3"/>
        <v>71.900000000000006</v>
      </c>
    </row>
    <row r="36" spans="1:20">
      <c r="A36" s="755">
        <v>28</v>
      </c>
      <c r="B36" s="1875">
        <v>0</v>
      </c>
      <c r="C36" s="755">
        <v>205</v>
      </c>
      <c r="D36" s="1875">
        <v>2</v>
      </c>
      <c r="E36" s="1876">
        <v>4</v>
      </c>
      <c r="F36" s="755" t="s">
        <v>208</v>
      </c>
      <c r="G36" s="755" t="s">
        <v>1761</v>
      </c>
      <c r="H36" s="755" t="s">
        <v>5021</v>
      </c>
      <c r="I36" s="1877" t="s">
        <v>5025</v>
      </c>
      <c r="J36" s="1878">
        <v>25</v>
      </c>
      <c r="K36" s="1878">
        <v>24</v>
      </c>
      <c r="L36" s="1878">
        <v>43</v>
      </c>
      <c r="M36" s="1878">
        <v>43</v>
      </c>
      <c r="N36" s="1948"/>
      <c r="O36" s="1952"/>
      <c r="Q36" s="1879">
        <f t="shared" si="3"/>
        <v>100</v>
      </c>
      <c r="R36" s="1879">
        <f t="shared" si="3"/>
        <v>96</v>
      </c>
      <c r="S36" s="1879">
        <f t="shared" si="3"/>
        <v>172</v>
      </c>
      <c r="T36" s="1879">
        <f t="shared" si="3"/>
        <v>172</v>
      </c>
    </row>
    <row r="37" spans="1:20">
      <c r="A37" s="755">
        <v>28</v>
      </c>
      <c r="B37" s="1875">
        <v>0</v>
      </c>
      <c r="C37" s="755">
        <v>205</v>
      </c>
      <c r="D37" s="1875">
        <v>2</v>
      </c>
      <c r="E37" s="1876">
        <v>5</v>
      </c>
      <c r="F37" s="755" t="s">
        <v>208</v>
      </c>
      <c r="G37" s="755" t="s">
        <v>1761</v>
      </c>
      <c r="H37" s="755" t="s">
        <v>5021</v>
      </c>
      <c r="I37" s="1877" t="s">
        <v>5026</v>
      </c>
      <c r="J37" s="1878">
        <v>43</v>
      </c>
      <c r="K37" s="1878">
        <v>20</v>
      </c>
      <c r="L37" s="1878">
        <v>125</v>
      </c>
      <c r="M37" s="1878">
        <v>130</v>
      </c>
      <c r="N37" s="1948"/>
      <c r="O37" s="1952"/>
      <c r="Q37" s="1879">
        <f t="shared" si="3"/>
        <v>100</v>
      </c>
      <c r="R37" s="1879">
        <f t="shared" si="3"/>
        <v>46.5</v>
      </c>
      <c r="S37" s="1879">
        <f t="shared" si="3"/>
        <v>290.7</v>
      </c>
      <c r="T37" s="1879">
        <f t="shared" si="3"/>
        <v>302.3</v>
      </c>
    </row>
    <row r="38" spans="1:20">
      <c r="A38" s="755">
        <v>28</v>
      </c>
      <c r="B38" s="1875">
        <v>0</v>
      </c>
      <c r="C38" s="755">
        <v>205</v>
      </c>
      <c r="D38" s="1875">
        <v>2</v>
      </c>
      <c r="E38" s="1876">
        <v>6</v>
      </c>
      <c r="F38" s="755" t="s">
        <v>208</v>
      </c>
      <c r="G38" s="755" t="s">
        <v>1761</v>
      </c>
      <c r="H38" s="755" t="s">
        <v>5021</v>
      </c>
      <c r="I38" s="1877" t="s">
        <v>5027</v>
      </c>
      <c r="J38" s="1878">
        <v>33</v>
      </c>
      <c r="K38" s="1878">
        <v>124</v>
      </c>
      <c r="L38" s="1878">
        <v>124</v>
      </c>
      <c r="M38" s="1878">
        <v>180</v>
      </c>
      <c r="N38" s="1948"/>
      <c r="O38" s="1952"/>
      <c r="Q38" s="1879">
        <f t="shared" si="3"/>
        <v>100</v>
      </c>
      <c r="R38" s="1879">
        <f t="shared" si="3"/>
        <v>375.8</v>
      </c>
      <c r="S38" s="1879">
        <f t="shared" si="3"/>
        <v>375.8</v>
      </c>
      <c r="T38" s="1879">
        <f t="shared" si="3"/>
        <v>545.5</v>
      </c>
    </row>
    <row r="39" spans="1:20">
      <c r="A39" s="755">
        <v>28</v>
      </c>
      <c r="B39" s="1875">
        <v>0</v>
      </c>
      <c r="C39" s="755">
        <v>205</v>
      </c>
      <c r="D39" s="1875">
        <v>3</v>
      </c>
      <c r="E39" s="1876">
        <v>1</v>
      </c>
      <c r="F39" s="755" t="s">
        <v>208</v>
      </c>
      <c r="G39" s="755" t="s">
        <v>1761</v>
      </c>
      <c r="H39" s="755" t="s">
        <v>5028</v>
      </c>
      <c r="I39" s="1877" t="s">
        <v>4974</v>
      </c>
      <c r="J39" s="1878">
        <v>87</v>
      </c>
      <c r="K39" s="1878">
        <v>86</v>
      </c>
      <c r="L39" s="1878">
        <v>92</v>
      </c>
      <c r="M39" s="1878">
        <v>85</v>
      </c>
      <c r="N39" s="1948"/>
      <c r="O39" s="1952"/>
      <c r="Q39" s="1879">
        <f t="shared" si="3"/>
        <v>100</v>
      </c>
      <c r="R39" s="1879">
        <f t="shared" si="3"/>
        <v>98.9</v>
      </c>
      <c r="S39" s="1879">
        <f t="shared" si="3"/>
        <v>105.7</v>
      </c>
      <c r="T39" s="1879">
        <f t="shared" si="3"/>
        <v>97.7</v>
      </c>
    </row>
    <row r="40" spans="1:20">
      <c r="A40" s="755">
        <v>28</v>
      </c>
      <c r="B40" s="1875">
        <v>0</v>
      </c>
      <c r="C40" s="755">
        <v>205</v>
      </c>
      <c r="D40" s="1875">
        <v>3</v>
      </c>
      <c r="E40" s="1876">
        <v>2</v>
      </c>
      <c r="F40" s="755" t="s">
        <v>208</v>
      </c>
      <c r="G40" s="755" t="s">
        <v>1761</v>
      </c>
      <c r="H40" s="755" t="s">
        <v>5028</v>
      </c>
      <c r="I40" s="1877" t="s">
        <v>5029</v>
      </c>
      <c r="J40" s="1878">
        <v>55</v>
      </c>
      <c r="K40" s="1878">
        <v>56</v>
      </c>
      <c r="L40" s="1878">
        <v>56</v>
      </c>
      <c r="M40" s="1878">
        <v>54</v>
      </c>
      <c r="N40" s="1948"/>
      <c r="O40" s="1952"/>
      <c r="Q40" s="1879">
        <f t="shared" si="3"/>
        <v>100</v>
      </c>
      <c r="R40" s="1879">
        <f t="shared" si="3"/>
        <v>101.8</v>
      </c>
      <c r="S40" s="1879">
        <f t="shared" si="3"/>
        <v>101.8</v>
      </c>
      <c r="T40" s="1879">
        <f t="shared" si="3"/>
        <v>98.2</v>
      </c>
    </row>
    <row r="41" spans="1:20">
      <c r="A41" s="755">
        <v>28</v>
      </c>
      <c r="B41" s="1875">
        <v>0</v>
      </c>
      <c r="C41" s="755">
        <v>205</v>
      </c>
      <c r="D41" s="1875">
        <v>3</v>
      </c>
      <c r="E41" s="1876">
        <v>3</v>
      </c>
      <c r="F41" s="755" t="s">
        <v>208</v>
      </c>
      <c r="G41" s="755" t="s">
        <v>1761</v>
      </c>
      <c r="H41" s="755" t="s">
        <v>5028</v>
      </c>
      <c r="I41" s="1877" t="s">
        <v>5030</v>
      </c>
      <c r="J41" s="1878">
        <v>77</v>
      </c>
      <c r="K41" s="1878">
        <v>70</v>
      </c>
      <c r="L41" s="1878">
        <v>74</v>
      </c>
      <c r="M41" s="1878">
        <v>69</v>
      </c>
      <c r="N41" s="1948"/>
      <c r="O41" s="1952"/>
      <c r="Q41" s="1879">
        <f t="shared" si="3"/>
        <v>100</v>
      </c>
      <c r="R41" s="1879">
        <f t="shared" si="3"/>
        <v>90.9</v>
      </c>
      <c r="S41" s="1879">
        <f t="shared" si="3"/>
        <v>96.1</v>
      </c>
      <c r="T41" s="1879">
        <f t="shared" si="3"/>
        <v>89.6</v>
      </c>
    </row>
    <row r="42" spans="1:20">
      <c r="A42" s="755">
        <v>28</v>
      </c>
      <c r="B42" s="1875">
        <v>0</v>
      </c>
      <c r="C42" s="755">
        <v>205</v>
      </c>
      <c r="D42" s="1875">
        <v>3</v>
      </c>
      <c r="E42" s="1876">
        <v>4</v>
      </c>
      <c r="F42" s="755" t="s">
        <v>208</v>
      </c>
      <c r="G42" s="755" t="s">
        <v>1761</v>
      </c>
      <c r="H42" s="755" t="s">
        <v>5028</v>
      </c>
      <c r="I42" s="1877" t="s">
        <v>5031</v>
      </c>
      <c r="J42" s="1878">
        <v>60</v>
      </c>
      <c r="K42" s="1878">
        <v>54</v>
      </c>
      <c r="L42" s="1878">
        <v>65</v>
      </c>
      <c r="M42" s="1878">
        <v>60</v>
      </c>
      <c r="N42" s="1948"/>
      <c r="O42" s="1952"/>
      <c r="Q42" s="1879">
        <f t="shared" si="3"/>
        <v>100</v>
      </c>
      <c r="R42" s="1879">
        <f t="shared" si="3"/>
        <v>90</v>
      </c>
      <c r="S42" s="1879">
        <f t="shared" si="3"/>
        <v>108.3</v>
      </c>
      <c r="T42" s="1879">
        <f t="shared" si="3"/>
        <v>100</v>
      </c>
    </row>
    <row r="43" spans="1:20">
      <c r="A43" s="755">
        <v>28</v>
      </c>
      <c r="B43" s="1875">
        <v>0</v>
      </c>
      <c r="C43" s="755">
        <v>205</v>
      </c>
      <c r="D43" s="1875">
        <v>3</v>
      </c>
      <c r="E43" s="1876">
        <v>5</v>
      </c>
      <c r="F43" s="755" t="s">
        <v>208</v>
      </c>
      <c r="G43" s="755" t="s">
        <v>1761</v>
      </c>
      <c r="H43" s="755" t="s">
        <v>5028</v>
      </c>
      <c r="I43" s="1877" t="s">
        <v>5032</v>
      </c>
      <c r="J43" s="1878">
        <v>63</v>
      </c>
      <c r="K43" s="1878">
        <v>53</v>
      </c>
      <c r="L43" s="1878">
        <v>68</v>
      </c>
      <c r="M43" s="1878">
        <v>71</v>
      </c>
      <c r="N43" s="1948"/>
      <c r="O43" s="1952"/>
      <c r="Q43" s="1879">
        <f t="shared" si="3"/>
        <v>100</v>
      </c>
      <c r="R43" s="1879">
        <f t="shared" si="3"/>
        <v>84.1</v>
      </c>
      <c r="S43" s="1879">
        <f t="shared" si="3"/>
        <v>107.9</v>
      </c>
      <c r="T43" s="1879">
        <f t="shared" si="3"/>
        <v>112.7</v>
      </c>
    </row>
    <row r="44" spans="1:20">
      <c r="A44" s="755">
        <v>28</v>
      </c>
      <c r="B44" s="1875">
        <v>0</v>
      </c>
      <c r="C44" s="755">
        <v>205</v>
      </c>
      <c r="D44" s="1875">
        <v>3</v>
      </c>
      <c r="E44" s="1876">
        <v>6</v>
      </c>
      <c r="F44" s="755" t="s">
        <v>208</v>
      </c>
      <c r="G44" s="755" t="s">
        <v>1761</v>
      </c>
      <c r="H44" s="755" t="s">
        <v>5028</v>
      </c>
      <c r="I44" s="1877" t="s">
        <v>5033</v>
      </c>
      <c r="J44" s="1878">
        <v>63</v>
      </c>
      <c r="K44" s="1878">
        <v>54</v>
      </c>
      <c r="L44" s="1878">
        <v>59</v>
      </c>
      <c r="M44" s="1878">
        <v>59</v>
      </c>
      <c r="N44" s="1948"/>
      <c r="O44" s="1952"/>
      <c r="Q44" s="1879">
        <f t="shared" si="3"/>
        <v>100</v>
      </c>
      <c r="R44" s="1879">
        <f t="shared" si="3"/>
        <v>85.7</v>
      </c>
      <c r="S44" s="1879">
        <f t="shared" si="3"/>
        <v>93.7</v>
      </c>
      <c r="T44" s="1879">
        <f t="shared" si="3"/>
        <v>93.7</v>
      </c>
    </row>
    <row r="45" spans="1:20">
      <c r="A45" s="755">
        <v>28</v>
      </c>
      <c r="B45" s="1875">
        <v>0</v>
      </c>
      <c r="C45" s="755">
        <v>205</v>
      </c>
      <c r="D45" s="1875">
        <v>3</v>
      </c>
      <c r="E45" s="1876">
        <v>7</v>
      </c>
      <c r="F45" s="755" t="s">
        <v>208</v>
      </c>
      <c r="G45" s="755" t="s">
        <v>1761</v>
      </c>
      <c r="H45" s="755" t="s">
        <v>5028</v>
      </c>
      <c r="I45" s="1877" t="s">
        <v>5034</v>
      </c>
      <c r="J45" s="1878">
        <v>27</v>
      </c>
      <c r="K45" s="1878">
        <v>33</v>
      </c>
      <c r="L45" s="1878">
        <v>33</v>
      </c>
      <c r="M45" s="1878">
        <v>32</v>
      </c>
      <c r="N45" s="1948"/>
      <c r="O45" s="1952"/>
      <c r="Q45" s="1879">
        <f t="shared" si="3"/>
        <v>100</v>
      </c>
      <c r="R45" s="1879">
        <f t="shared" si="3"/>
        <v>122.2</v>
      </c>
      <c r="S45" s="1879">
        <f t="shared" si="3"/>
        <v>122.2</v>
      </c>
      <c r="T45" s="1879">
        <f t="shared" si="3"/>
        <v>118.5</v>
      </c>
    </row>
    <row r="46" spans="1:20">
      <c r="A46" s="755">
        <v>28</v>
      </c>
      <c r="B46" s="1875">
        <v>0</v>
      </c>
      <c r="C46" s="755">
        <v>205</v>
      </c>
      <c r="D46" s="1875">
        <v>4</v>
      </c>
      <c r="E46" s="1876">
        <v>1</v>
      </c>
      <c r="F46" s="755" t="s">
        <v>208</v>
      </c>
      <c r="G46" s="755" t="s">
        <v>1761</v>
      </c>
      <c r="H46" s="755" t="s">
        <v>5035</v>
      </c>
      <c r="I46" s="1877" t="s">
        <v>5036</v>
      </c>
      <c r="J46" s="1878">
        <v>70</v>
      </c>
      <c r="K46" s="1878">
        <v>69</v>
      </c>
      <c r="L46" s="1878">
        <v>71</v>
      </c>
      <c r="M46" s="1878">
        <v>73</v>
      </c>
      <c r="N46" s="1948"/>
      <c r="O46" s="1952"/>
      <c r="Q46" s="1879">
        <f t="shared" si="3"/>
        <v>100</v>
      </c>
      <c r="R46" s="1879">
        <f t="shared" si="3"/>
        <v>98.6</v>
      </c>
      <c r="S46" s="1879">
        <f t="shared" si="3"/>
        <v>101.4</v>
      </c>
      <c r="T46" s="1879">
        <f t="shared" si="3"/>
        <v>104.3</v>
      </c>
    </row>
    <row r="47" spans="1:20">
      <c r="A47" s="755">
        <v>28</v>
      </c>
      <c r="B47" s="1875">
        <v>0</v>
      </c>
      <c r="C47" s="755">
        <v>205</v>
      </c>
      <c r="D47" s="1875">
        <v>4</v>
      </c>
      <c r="E47" s="1876">
        <v>2</v>
      </c>
      <c r="F47" s="755" t="s">
        <v>208</v>
      </c>
      <c r="G47" s="755" t="s">
        <v>1761</v>
      </c>
      <c r="H47" s="755" t="s">
        <v>5035</v>
      </c>
      <c r="I47" s="1877" t="s">
        <v>5037</v>
      </c>
      <c r="J47" s="1878">
        <v>46</v>
      </c>
      <c r="K47" s="1878">
        <v>44</v>
      </c>
      <c r="L47" s="1878">
        <v>43</v>
      </c>
      <c r="M47" s="1878">
        <v>45</v>
      </c>
      <c r="N47" s="1948"/>
      <c r="O47" s="1952"/>
      <c r="Q47" s="1879">
        <f t="shared" si="3"/>
        <v>100</v>
      </c>
      <c r="R47" s="1879">
        <f t="shared" si="3"/>
        <v>95.7</v>
      </c>
      <c r="S47" s="1879">
        <f t="shared" si="3"/>
        <v>93.5</v>
      </c>
      <c r="T47" s="1879">
        <f t="shared" si="3"/>
        <v>97.8</v>
      </c>
    </row>
    <row r="48" spans="1:20">
      <c r="A48" s="755">
        <v>28</v>
      </c>
      <c r="B48" s="1875">
        <v>0</v>
      </c>
      <c r="C48" s="755">
        <v>205</v>
      </c>
      <c r="D48" s="1875">
        <v>4</v>
      </c>
      <c r="E48" s="1876">
        <v>3</v>
      </c>
      <c r="F48" s="755" t="s">
        <v>208</v>
      </c>
      <c r="G48" s="755" t="s">
        <v>1761</v>
      </c>
      <c r="H48" s="755" t="s">
        <v>5035</v>
      </c>
      <c r="I48" s="1877" t="s">
        <v>5038</v>
      </c>
      <c r="J48" s="1878">
        <v>58</v>
      </c>
      <c r="K48" s="1878">
        <v>49</v>
      </c>
      <c r="L48" s="1878">
        <v>52</v>
      </c>
      <c r="M48" s="1878">
        <v>50</v>
      </c>
      <c r="N48" s="1948"/>
      <c r="O48" s="1952"/>
      <c r="Q48" s="1879">
        <f t="shared" si="3"/>
        <v>100</v>
      </c>
      <c r="R48" s="1879">
        <f t="shared" si="3"/>
        <v>84.5</v>
      </c>
      <c r="S48" s="1879">
        <f t="shared" si="3"/>
        <v>89.7</v>
      </c>
      <c r="T48" s="1879">
        <f t="shared" si="3"/>
        <v>86.2</v>
      </c>
    </row>
    <row r="49" spans="1:20">
      <c r="A49" s="755">
        <v>28</v>
      </c>
      <c r="B49" s="1875">
        <v>0</v>
      </c>
      <c r="C49" s="755">
        <v>205</v>
      </c>
      <c r="D49" s="1875">
        <v>4</v>
      </c>
      <c r="E49" s="1876">
        <v>4</v>
      </c>
      <c r="F49" s="755" t="s">
        <v>208</v>
      </c>
      <c r="G49" s="755" t="s">
        <v>1761</v>
      </c>
      <c r="H49" s="755" t="s">
        <v>5035</v>
      </c>
      <c r="I49" s="1877" t="s">
        <v>4977</v>
      </c>
      <c r="J49" s="1878">
        <v>42</v>
      </c>
      <c r="K49" s="1878">
        <v>47</v>
      </c>
      <c r="L49" s="1878">
        <v>44</v>
      </c>
      <c r="M49" s="1878">
        <v>42</v>
      </c>
      <c r="N49" s="1948"/>
      <c r="O49" s="1952"/>
      <c r="Q49" s="1879">
        <f t="shared" si="3"/>
        <v>100</v>
      </c>
      <c r="R49" s="1879">
        <f t="shared" si="3"/>
        <v>111.9</v>
      </c>
      <c r="S49" s="1879">
        <f t="shared" si="3"/>
        <v>104.8</v>
      </c>
      <c r="T49" s="1879">
        <f t="shared" si="3"/>
        <v>100</v>
      </c>
    </row>
    <row r="50" spans="1:20">
      <c r="A50" s="755">
        <v>28</v>
      </c>
      <c r="B50" s="1875">
        <v>0</v>
      </c>
      <c r="C50" s="755">
        <v>205</v>
      </c>
      <c r="D50" s="1875">
        <v>4</v>
      </c>
      <c r="E50" s="1876">
        <v>5</v>
      </c>
      <c r="F50" s="755" t="s">
        <v>208</v>
      </c>
      <c r="G50" s="755" t="s">
        <v>1761</v>
      </c>
      <c r="H50" s="755" t="s">
        <v>5035</v>
      </c>
      <c r="I50" s="1877" t="s">
        <v>5039</v>
      </c>
      <c r="J50" s="1878">
        <v>93</v>
      </c>
      <c r="K50" s="1878">
        <v>92</v>
      </c>
      <c r="L50" s="1878">
        <v>124</v>
      </c>
      <c r="M50" s="1878">
        <v>285</v>
      </c>
      <c r="N50" s="1948"/>
      <c r="O50" s="1952"/>
      <c r="Q50" s="1879">
        <f t="shared" si="3"/>
        <v>100</v>
      </c>
      <c r="R50" s="1879">
        <f t="shared" si="3"/>
        <v>98.9</v>
      </c>
      <c r="S50" s="1879">
        <f t="shared" si="3"/>
        <v>133.30000000000001</v>
      </c>
      <c r="T50" s="1879">
        <f t="shared" si="3"/>
        <v>306.5</v>
      </c>
    </row>
    <row r="51" spans="1:20">
      <c r="A51" s="755">
        <v>28</v>
      </c>
      <c r="B51" s="1875">
        <v>0</v>
      </c>
      <c r="C51" s="755">
        <v>205</v>
      </c>
      <c r="D51" s="1875">
        <v>4</v>
      </c>
      <c r="E51" s="1876">
        <v>6</v>
      </c>
      <c r="F51" s="755" t="s">
        <v>208</v>
      </c>
      <c r="G51" s="755" t="s">
        <v>1761</v>
      </c>
      <c r="H51" s="755" t="s">
        <v>5035</v>
      </c>
      <c r="I51" s="1877" t="s">
        <v>5040</v>
      </c>
      <c r="J51" s="1878">
        <v>35</v>
      </c>
      <c r="K51" s="1878">
        <v>31</v>
      </c>
      <c r="L51" s="1878">
        <v>32</v>
      </c>
      <c r="M51" s="1878">
        <v>37</v>
      </c>
      <c r="N51" s="1948"/>
      <c r="O51" s="1952"/>
      <c r="Q51" s="1879">
        <f t="shared" si="3"/>
        <v>100</v>
      </c>
      <c r="R51" s="1879">
        <f t="shared" si="3"/>
        <v>88.6</v>
      </c>
      <c r="S51" s="1879">
        <f t="shared" si="3"/>
        <v>91.4</v>
      </c>
      <c r="T51" s="1879">
        <f t="shared" si="3"/>
        <v>105.7</v>
      </c>
    </row>
    <row r="52" spans="1:20">
      <c r="A52" s="755">
        <v>28</v>
      </c>
      <c r="B52" s="1875">
        <v>0</v>
      </c>
      <c r="C52" s="755">
        <v>205</v>
      </c>
      <c r="D52" s="1875">
        <v>4</v>
      </c>
      <c r="E52" s="1876">
        <v>7</v>
      </c>
      <c r="F52" s="755" t="s">
        <v>208</v>
      </c>
      <c r="G52" s="755" t="s">
        <v>1761</v>
      </c>
      <c r="H52" s="755" t="s">
        <v>5035</v>
      </c>
      <c r="I52" s="1877" t="s">
        <v>5041</v>
      </c>
      <c r="J52" s="1878">
        <v>62</v>
      </c>
      <c r="K52" s="1878">
        <v>55</v>
      </c>
      <c r="L52" s="1878">
        <v>62</v>
      </c>
      <c r="M52" s="1878">
        <v>60</v>
      </c>
      <c r="N52" s="1948"/>
      <c r="O52" s="1952"/>
      <c r="Q52" s="1879">
        <f t="shared" si="3"/>
        <v>100</v>
      </c>
      <c r="R52" s="1879">
        <f t="shared" si="3"/>
        <v>88.7</v>
      </c>
      <c r="S52" s="1879">
        <f t="shared" si="3"/>
        <v>100</v>
      </c>
      <c r="T52" s="1879">
        <f t="shared" si="3"/>
        <v>96.8</v>
      </c>
    </row>
    <row r="53" spans="1:20">
      <c r="A53" s="755">
        <v>28</v>
      </c>
      <c r="B53" s="1875">
        <v>0</v>
      </c>
      <c r="C53" s="755">
        <v>205</v>
      </c>
      <c r="D53" s="1875">
        <v>4</v>
      </c>
      <c r="E53" s="1876">
        <v>8</v>
      </c>
      <c r="F53" s="755" t="s">
        <v>208</v>
      </c>
      <c r="G53" s="755" t="s">
        <v>1761</v>
      </c>
      <c r="H53" s="755" t="s">
        <v>5035</v>
      </c>
      <c r="I53" s="1877" t="s">
        <v>5042</v>
      </c>
      <c r="J53" s="1878">
        <v>36</v>
      </c>
      <c r="K53" s="1878">
        <v>34</v>
      </c>
      <c r="L53" s="1878">
        <v>34</v>
      </c>
      <c r="M53" s="1878">
        <v>37</v>
      </c>
      <c r="N53" s="1948"/>
      <c r="O53" s="1952"/>
      <c r="Q53" s="1879">
        <f t="shared" si="3"/>
        <v>100</v>
      </c>
      <c r="R53" s="1879">
        <f t="shared" si="3"/>
        <v>94.4</v>
      </c>
      <c r="S53" s="1879">
        <f t="shared" si="3"/>
        <v>94.4</v>
      </c>
      <c r="T53" s="1879">
        <f t="shared" si="3"/>
        <v>102.8</v>
      </c>
    </row>
    <row r="54" spans="1:20">
      <c r="A54" s="755">
        <v>28</v>
      </c>
      <c r="B54" s="1875">
        <v>0</v>
      </c>
      <c r="C54" s="755">
        <v>205</v>
      </c>
      <c r="D54" s="1875">
        <v>5</v>
      </c>
      <c r="E54" s="1876">
        <v>1</v>
      </c>
      <c r="F54" s="755" t="s">
        <v>208</v>
      </c>
      <c r="G54" s="755" t="s">
        <v>1761</v>
      </c>
      <c r="H54" s="755" t="s">
        <v>5043</v>
      </c>
      <c r="I54" s="1877" t="s">
        <v>5044</v>
      </c>
      <c r="J54" s="1878">
        <v>32</v>
      </c>
      <c r="K54" s="1878">
        <v>13</v>
      </c>
      <c r="L54" s="1878">
        <v>39</v>
      </c>
      <c r="M54" s="1878">
        <v>40</v>
      </c>
      <c r="N54" s="1948"/>
      <c r="O54" s="1952"/>
      <c r="Q54" s="1879">
        <f t="shared" si="3"/>
        <v>100</v>
      </c>
      <c r="R54" s="1879">
        <f t="shared" si="3"/>
        <v>40.6</v>
      </c>
      <c r="S54" s="1879">
        <f t="shared" si="3"/>
        <v>121.9</v>
      </c>
      <c r="T54" s="1879">
        <f t="shared" si="3"/>
        <v>125</v>
      </c>
    </row>
    <row r="55" spans="1:20">
      <c r="A55" s="755">
        <v>28</v>
      </c>
      <c r="B55" s="1875">
        <v>0</v>
      </c>
      <c r="C55" s="755">
        <v>205</v>
      </c>
      <c r="D55" s="1875">
        <v>5</v>
      </c>
      <c r="E55" s="1876">
        <v>2</v>
      </c>
      <c r="F55" s="755" t="s">
        <v>208</v>
      </c>
      <c r="G55" s="755" t="s">
        <v>1761</v>
      </c>
      <c r="H55" s="755" t="s">
        <v>5043</v>
      </c>
      <c r="I55" s="1877" t="s">
        <v>5045</v>
      </c>
      <c r="J55" s="1878">
        <v>36</v>
      </c>
      <c r="K55" s="1878">
        <v>31</v>
      </c>
      <c r="L55" s="1878">
        <v>31</v>
      </c>
      <c r="M55" s="1878">
        <v>28</v>
      </c>
      <c r="N55" s="1948"/>
      <c r="O55" s="1952"/>
      <c r="Q55" s="1879">
        <f t="shared" si="3"/>
        <v>100</v>
      </c>
      <c r="R55" s="1879">
        <f t="shared" si="3"/>
        <v>86.1</v>
      </c>
      <c r="S55" s="1879">
        <f t="shared" si="3"/>
        <v>86.1</v>
      </c>
      <c r="T55" s="1879">
        <f t="shared" si="3"/>
        <v>77.8</v>
      </c>
    </row>
    <row r="56" spans="1:20">
      <c r="A56" s="755">
        <v>28</v>
      </c>
      <c r="B56" s="1875">
        <v>0</v>
      </c>
      <c r="C56" s="755">
        <v>205</v>
      </c>
      <c r="D56" s="1875">
        <v>5</v>
      </c>
      <c r="E56" s="1876">
        <v>3</v>
      </c>
      <c r="F56" s="755" t="s">
        <v>208</v>
      </c>
      <c r="G56" s="755" t="s">
        <v>1761</v>
      </c>
      <c r="H56" s="755" t="s">
        <v>5043</v>
      </c>
      <c r="I56" s="1877" t="s">
        <v>5046</v>
      </c>
      <c r="J56" s="1878">
        <v>29</v>
      </c>
      <c r="K56" s="1878">
        <v>20</v>
      </c>
      <c r="L56" s="1878">
        <v>43</v>
      </c>
      <c r="M56" s="1878">
        <v>39</v>
      </c>
      <c r="N56" s="1948"/>
      <c r="O56" s="1952"/>
      <c r="Q56" s="1879">
        <f t="shared" si="3"/>
        <v>100</v>
      </c>
      <c r="R56" s="1879">
        <f t="shared" si="3"/>
        <v>69</v>
      </c>
      <c r="S56" s="1879">
        <f t="shared" si="3"/>
        <v>148.30000000000001</v>
      </c>
      <c r="T56" s="1879">
        <f t="shared" si="3"/>
        <v>134.5</v>
      </c>
    </row>
    <row r="57" spans="1:20">
      <c r="A57" s="755">
        <v>28</v>
      </c>
      <c r="B57" s="1875">
        <v>0</v>
      </c>
      <c r="C57" s="755">
        <v>205</v>
      </c>
      <c r="D57" s="1875">
        <v>5</v>
      </c>
      <c r="E57" s="1876">
        <v>4</v>
      </c>
      <c r="F57" s="755" t="s">
        <v>208</v>
      </c>
      <c r="G57" s="755" t="s">
        <v>1761</v>
      </c>
      <c r="H57" s="755" t="s">
        <v>5043</v>
      </c>
      <c r="I57" s="1877" t="s">
        <v>5047</v>
      </c>
      <c r="J57" s="1878">
        <v>42</v>
      </c>
      <c r="K57" s="1878">
        <v>48</v>
      </c>
      <c r="L57" s="1878">
        <v>65</v>
      </c>
      <c r="M57" s="1878">
        <v>68</v>
      </c>
      <c r="N57" s="1948"/>
      <c r="O57" s="1952"/>
      <c r="Q57" s="1879">
        <f t="shared" si="3"/>
        <v>100</v>
      </c>
      <c r="R57" s="1879">
        <f t="shared" si="3"/>
        <v>114.3</v>
      </c>
      <c r="S57" s="1879">
        <f t="shared" si="3"/>
        <v>154.80000000000001</v>
      </c>
      <c r="T57" s="1879">
        <f t="shared" si="3"/>
        <v>161.9</v>
      </c>
    </row>
    <row r="58" spans="1:20">
      <c r="A58" s="755">
        <v>28</v>
      </c>
      <c r="B58" s="1875">
        <v>0</v>
      </c>
      <c r="C58" s="755">
        <v>205</v>
      </c>
      <c r="D58" s="1875">
        <v>5</v>
      </c>
      <c r="E58" s="1876">
        <v>5</v>
      </c>
      <c r="F58" s="755" t="s">
        <v>208</v>
      </c>
      <c r="G58" s="755" t="s">
        <v>1761</v>
      </c>
      <c r="H58" s="755" t="s">
        <v>5043</v>
      </c>
      <c r="I58" s="1877" t="s">
        <v>5048</v>
      </c>
      <c r="J58" s="1878">
        <v>61</v>
      </c>
      <c r="K58" s="1878">
        <v>75</v>
      </c>
      <c r="L58" s="1878">
        <v>92</v>
      </c>
      <c r="M58" s="1878">
        <v>100</v>
      </c>
      <c r="N58" s="1948"/>
      <c r="O58" s="1952"/>
      <c r="Q58" s="1879">
        <f t="shared" si="3"/>
        <v>100</v>
      </c>
      <c r="R58" s="1879">
        <f t="shared" si="3"/>
        <v>123</v>
      </c>
      <c r="S58" s="1879">
        <f t="shared" si="3"/>
        <v>150.80000000000001</v>
      </c>
      <c r="T58" s="1879">
        <f t="shared" si="3"/>
        <v>163.9</v>
      </c>
    </row>
    <row r="59" spans="1:20">
      <c r="A59" s="755">
        <v>28</v>
      </c>
      <c r="B59" s="1875">
        <v>0</v>
      </c>
      <c r="C59" s="755">
        <v>205</v>
      </c>
      <c r="D59" s="1875">
        <v>5</v>
      </c>
      <c r="E59" s="1876">
        <v>6</v>
      </c>
      <c r="F59" s="755" t="s">
        <v>208</v>
      </c>
      <c r="G59" s="755" t="s">
        <v>1761</v>
      </c>
      <c r="H59" s="755" t="s">
        <v>5043</v>
      </c>
      <c r="I59" s="1877" t="s">
        <v>5049</v>
      </c>
      <c r="J59" s="1878">
        <v>27</v>
      </c>
      <c r="K59" s="1878">
        <v>26</v>
      </c>
      <c r="L59" s="1878">
        <v>28</v>
      </c>
      <c r="M59" s="1878">
        <v>28</v>
      </c>
      <c r="N59" s="1948"/>
      <c r="O59" s="1952"/>
      <c r="Q59" s="1879">
        <f t="shared" si="3"/>
        <v>100</v>
      </c>
      <c r="R59" s="1879">
        <f t="shared" si="3"/>
        <v>96.3</v>
      </c>
      <c r="S59" s="1879">
        <f t="shared" si="3"/>
        <v>103.7</v>
      </c>
      <c r="T59" s="1879">
        <f t="shared" si="3"/>
        <v>103.7</v>
      </c>
    </row>
    <row r="60" spans="1:20">
      <c r="A60" s="755">
        <v>28</v>
      </c>
      <c r="B60" s="1875">
        <v>0</v>
      </c>
      <c r="C60" s="755">
        <v>205</v>
      </c>
      <c r="D60" s="1875">
        <v>5</v>
      </c>
      <c r="E60" s="1876">
        <v>7</v>
      </c>
      <c r="F60" s="755" t="s">
        <v>208</v>
      </c>
      <c r="G60" s="755" t="s">
        <v>1761</v>
      </c>
      <c r="H60" s="755" t="s">
        <v>5043</v>
      </c>
      <c r="I60" s="1877" t="s">
        <v>5050</v>
      </c>
      <c r="J60" s="1878">
        <v>33</v>
      </c>
      <c r="K60" s="1878">
        <v>33</v>
      </c>
      <c r="L60" s="1878">
        <v>32</v>
      </c>
      <c r="M60" s="1878">
        <v>54</v>
      </c>
      <c r="N60" s="1948"/>
      <c r="O60" s="1952"/>
      <c r="Q60" s="1879">
        <f t="shared" si="3"/>
        <v>100</v>
      </c>
      <c r="R60" s="1879">
        <f t="shared" si="3"/>
        <v>100</v>
      </c>
      <c r="S60" s="1879">
        <f t="shared" si="3"/>
        <v>97</v>
      </c>
      <c r="T60" s="1879">
        <f t="shared" si="3"/>
        <v>163.6</v>
      </c>
    </row>
    <row r="61" spans="1:20">
      <c r="A61" s="755">
        <v>28</v>
      </c>
      <c r="B61" s="1875">
        <v>0</v>
      </c>
      <c r="C61" s="755">
        <v>681</v>
      </c>
      <c r="D61" s="1875">
        <v>1</v>
      </c>
      <c r="E61" s="1876">
        <v>1</v>
      </c>
      <c r="F61" s="755" t="s">
        <v>208</v>
      </c>
      <c r="G61" s="755" t="s">
        <v>5111</v>
      </c>
      <c r="H61" s="755" t="s">
        <v>5112</v>
      </c>
      <c r="I61" s="1877" t="s">
        <v>5013</v>
      </c>
      <c r="J61" s="1878">
        <v>50</v>
      </c>
      <c r="K61" s="1878">
        <v>58</v>
      </c>
      <c r="L61" s="1878">
        <v>57</v>
      </c>
      <c r="M61" s="1878">
        <v>55</v>
      </c>
      <c r="N61" s="1948"/>
      <c r="O61" s="1952"/>
      <c r="Q61" s="1879">
        <f t="shared" ref="Q61:T90" si="4">ROUND(J61/$J61*100,1)</f>
        <v>100</v>
      </c>
      <c r="R61" s="1879">
        <f t="shared" si="4"/>
        <v>116</v>
      </c>
      <c r="S61" s="1879">
        <f t="shared" si="4"/>
        <v>114</v>
      </c>
      <c r="T61" s="1879">
        <f t="shared" ref="T61:T89" si="5">ROUND(M61/$J61*100,1)</f>
        <v>110</v>
      </c>
    </row>
    <row r="62" spans="1:20">
      <c r="A62" s="755">
        <v>28</v>
      </c>
      <c r="B62" s="1875">
        <v>0</v>
      </c>
      <c r="C62" s="755">
        <v>681</v>
      </c>
      <c r="D62" s="1875">
        <v>1</v>
      </c>
      <c r="E62" s="1876">
        <v>2</v>
      </c>
      <c r="F62" s="755" t="s">
        <v>208</v>
      </c>
      <c r="G62" s="755" t="s">
        <v>5111</v>
      </c>
      <c r="H62" s="755" t="s">
        <v>5112</v>
      </c>
      <c r="I62" s="1877" t="s">
        <v>5113</v>
      </c>
      <c r="J62" s="1878">
        <v>114</v>
      </c>
      <c r="K62" s="1878">
        <v>110</v>
      </c>
      <c r="L62" s="1878">
        <v>114</v>
      </c>
      <c r="M62" s="1878">
        <v>118</v>
      </c>
      <c r="N62" s="1948"/>
      <c r="O62" s="1952"/>
      <c r="Q62" s="1879">
        <f t="shared" si="4"/>
        <v>100</v>
      </c>
      <c r="R62" s="1879">
        <f t="shared" si="4"/>
        <v>96.5</v>
      </c>
      <c r="S62" s="1879">
        <f t="shared" si="4"/>
        <v>100</v>
      </c>
      <c r="T62" s="1879">
        <f t="shared" si="5"/>
        <v>103.5</v>
      </c>
    </row>
    <row r="63" spans="1:20">
      <c r="A63" s="755">
        <v>28</v>
      </c>
      <c r="B63" s="1875">
        <v>0</v>
      </c>
      <c r="C63" s="755">
        <v>681</v>
      </c>
      <c r="D63" s="1875">
        <v>1</v>
      </c>
      <c r="E63" s="1876">
        <v>3</v>
      </c>
      <c r="F63" s="755" t="s">
        <v>208</v>
      </c>
      <c r="G63" s="755" t="s">
        <v>5111</v>
      </c>
      <c r="H63" s="755" t="s">
        <v>5112</v>
      </c>
      <c r="I63" s="1877" t="s">
        <v>5114</v>
      </c>
      <c r="J63" s="1878">
        <v>36</v>
      </c>
      <c r="K63" s="1878">
        <v>358</v>
      </c>
      <c r="L63" s="1878">
        <v>333</v>
      </c>
      <c r="M63" s="1878">
        <v>405</v>
      </c>
      <c r="N63" s="1948"/>
      <c r="O63" s="1952"/>
      <c r="Q63" s="1879">
        <f t="shared" si="4"/>
        <v>100</v>
      </c>
      <c r="R63" s="1879">
        <f t="shared" si="4"/>
        <v>994.4</v>
      </c>
      <c r="S63" s="1879">
        <f t="shared" si="4"/>
        <v>925</v>
      </c>
      <c r="T63" s="1879">
        <f t="shared" si="5"/>
        <v>1125</v>
      </c>
    </row>
    <row r="64" spans="1:20">
      <c r="A64" s="755">
        <v>28</v>
      </c>
      <c r="B64" s="1875">
        <v>0</v>
      </c>
      <c r="C64" s="755">
        <v>681</v>
      </c>
      <c r="D64" s="1875">
        <v>2</v>
      </c>
      <c r="E64" s="1876">
        <v>1</v>
      </c>
      <c r="F64" s="755" t="s">
        <v>208</v>
      </c>
      <c r="G64" s="755" t="s">
        <v>5111</v>
      </c>
      <c r="H64" s="755" t="s">
        <v>5115</v>
      </c>
      <c r="I64" s="1877" t="s">
        <v>5075</v>
      </c>
      <c r="J64" s="1878">
        <v>63</v>
      </c>
      <c r="K64" s="1878">
        <v>76</v>
      </c>
      <c r="L64" s="1878">
        <v>80</v>
      </c>
      <c r="M64" s="1878">
        <v>90</v>
      </c>
      <c r="N64" s="1948"/>
      <c r="O64" s="1952"/>
      <c r="Q64" s="1879">
        <f t="shared" si="4"/>
        <v>100</v>
      </c>
      <c r="R64" s="1879">
        <f t="shared" si="4"/>
        <v>120.6</v>
      </c>
      <c r="S64" s="1879">
        <f t="shared" si="4"/>
        <v>127</v>
      </c>
      <c r="T64" s="1879">
        <f t="shared" si="5"/>
        <v>142.9</v>
      </c>
    </row>
    <row r="65" spans="1:20">
      <c r="A65" s="755">
        <v>28</v>
      </c>
      <c r="B65" s="1875">
        <v>0</v>
      </c>
      <c r="C65" s="755">
        <v>681</v>
      </c>
      <c r="D65" s="1875">
        <v>2</v>
      </c>
      <c r="E65" s="1876">
        <v>2</v>
      </c>
      <c r="F65" s="755" t="s">
        <v>208</v>
      </c>
      <c r="G65" s="755" t="s">
        <v>5111</v>
      </c>
      <c r="H65" s="755" t="s">
        <v>5115</v>
      </c>
      <c r="I65" s="1877" t="s">
        <v>4978</v>
      </c>
      <c r="J65" s="1878">
        <v>190</v>
      </c>
      <c r="K65" s="1878">
        <v>286</v>
      </c>
      <c r="L65" s="1878">
        <v>342</v>
      </c>
      <c r="M65" s="1878">
        <v>654</v>
      </c>
      <c r="N65" s="1948"/>
      <c r="O65" s="1952"/>
      <c r="Q65" s="1879">
        <f t="shared" si="4"/>
        <v>100</v>
      </c>
      <c r="R65" s="1879">
        <f t="shared" si="4"/>
        <v>150.5</v>
      </c>
      <c r="S65" s="1879">
        <f t="shared" si="4"/>
        <v>180</v>
      </c>
      <c r="T65" s="1879">
        <f t="shared" si="5"/>
        <v>344.2</v>
      </c>
    </row>
    <row r="66" spans="1:20">
      <c r="A66" s="755">
        <v>28</v>
      </c>
      <c r="B66" s="1875">
        <v>0</v>
      </c>
      <c r="C66" s="755">
        <v>681</v>
      </c>
      <c r="D66" s="1875">
        <v>2</v>
      </c>
      <c r="E66" s="1876">
        <v>3</v>
      </c>
      <c r="F66" s="755" t="s">
        <v>208</v>
      </c>
      <c r="G66" s="755" t="s">
        <v>5111</v>
      </c>
      <c r="H66" s="755" t="s">
        <v>5115</v>
      </c>
      <c r="I66" s="1877" t="s">
        <v>5062</v>
      </c>
      <c r="J66" s="1878">
        <v>80</v>
      </c>
      <c r="K66" s="1878">
        <v>115</v>
      </c>
      <c r="L66" s="1878">
        <v>107</v>
      </c>
      <c r="M66" s="1878">
        <v>122</v>
      </c>
      <c r="N66" s="1948"/>
      <c r="O66" s="1952"/>
      <c r="Q66" s="1879">
        <f t="shared" si="4"/>
        <v>100</v>
      </c>
      <c r="R66" s="1879">
        <f t="shared" si="4"/>
        <v>143.80000000000001</v>
      </c>
      <c r="S66" s="1879">
        <f t="shared" si="4"/>
        <v>133.80000000000001</v>
      </c>
      <c r="T66" s="1879">
        <f t="shared" si="5"/>
        <v>152.5</v>
      </c>
    </row>
    <row r="67" spans="1:20">
      <c r="A67" s="755">
        <v>28</v>
      </c>
      <c r="B67" s="1875">
        <v>0</v>
      </c>
      <c r="C67" s="755">
        <v>681</v>
      </c>
      <c r="D67" s="1875">
        <v>2</v>
      </c>
      <c r="E67" s="1876">
        <v>8</v>
      </c>
      <c r="F67" s="755" t="s">
        <v>208</v>
      </c>
      <c r="G67" s="755" t="s">
        <v>5111</v>
      </c>
      <c r="H67" s="755" t="s">
        <v>5115</v>
      </c>
      <c r="I67" s="1877" t="s">
        <v>5024</v>
      </c>
      <c r="J67" s="1878">
        <v>125</v>
      </c>
      <c r="K67" s="1878">
        <v>173</v>
      </c>
      <c r="L67" s="1878">
        <v>236</v>
      </c>
      <c r="M67" s="1878">
        <v>265</v>
      </c>
      <c r="N67" s="1948"/>
      <c r="O67" s="1952"/>
      <c r="Q67" s="1879">
        <f t="shared" si="4"/>
        <v>100</v>
      </c>
      <c r="R67" s="1879">
        <f t="shared" si="4"/>
        <v>138.4</v>
      </c>
      <c r="S67" s="1879">
        <f t="shared" si="4"/>
        <v>188.8</v>
      </c>
      <c r="T67" s="1879">
        <f t="shared" si="5"/>
        <v>212</v>
      </c>
    </row>
    <row r="68" spans="1:20">
      <c r="A68" s="755">
        <v>28</v>
      </c>
      <c r="B68" s="1875">
        <v>0</v>
      </c>
      <c r="C68" s="755">
        <v>681</v>
      </c>
      <c r="D68" s="1875">
        <v>2</v>
      </c>
      <c r="E68" s="1876">
        <v>9</v>
      </c>
      <c r="F68" s="755" t="s">
        <v>208</v>
      </c>
      <c r="G68" s="755" t="s">
        <v>5111</v>
      </c>
      <c r="H68" s="755" t="s">
        <v>5115</v>
      </c>
      <c r="I68" s="1877" t="s">
        <v>5116</v>
      </c>
      <c r="J68" s="1878">
        <v>40</v>
      </c>
      <c r="K68" s="1878">
        <v>73</v>
      </c>
      <c r="L68" s="1878">
        <v>74</v>
      </c>
      <c r="M68" s="1878" t="s">
        <v>4984</v>
      </c>
      <c r="N68" s="1948"/>
      <c r="O68" s="1952"/>
      <c r="Q68" s="1879">
        <f t="shared" si="4"/>
        <v>100</v>
      </c>
      <c r="R68" s="1879">
        <f t="shared" si="4"/>
        <v>182.5</v>
      </c>
      <c r="S68" s="1879">
        <f t="shared" si="4"/>
        <v>185</v>
      </c>
      <c r="T68" s="1879" t="e">
        <f t="shared" si="5"/>
        <v>#VALUE!</v>
      </c>
    </row>
    <row r="69" spans="1:20">
      <c r="A69" s="755">
        <v>28</v>
      </c>
      <c r="B69" s="1875">
        <v>0</v>
      </c>
      <c r="C69" s="755">
        <v>681</v>
      </c>
      <c r="D69" s="1875">
        <v>3</v>
      </c>
      <c r="E69" s="1876">
        <v>1</v>
      </c>
      <c r="F69" s="755" t="s">
        <v>208</v>
      </c>
      <c r="G69" s="755" t="s">
        <v>5111</v>
      </c>
      <c r="H69" s="755" t="s">
        <v>5117</v>
      </c>
      <c r="I69" s="1877" t="s">
        <v>5118</v>
      </c>
      <c r="J69" s="1878">
        <v>51</v>
      </c>
      <c r="K69" s="1878">
        <v>113</v>
      </c>
      <c r="L69" s="1878">
        <v>131</v>
      </c>
      <c r="M69" s="1878">
        <v>180</v>
      </c>
      <c r="N69" s="1948"/>
      <c r="O69" s="1952"/>
      <c r="Q69" s="1879">
        <f t="shared" si="4"/>
        <v>100</v>
      </c>
      <c r="R69" s="1879">
        <f t="shared" si="4"/>
        <v>221.6</v>
      </c>
      <c r="S69" s="1879">
        <f t="shared" si="4"/>
        <v>256.89999999999998</v>
      </c>
      <c r="T69" s="1879">
        <f t="shared" si="5"/>
        <v>352.9</v>
      </c>
    </row>
    <row r="70" spans="1:20">
      <c r="A70" s="755">
        <v>28</v>
      </c>
      <c r="B70" s="1875">
        <v>0</v>
      </c>
      <c r="C70" s="755">
        <v>681</v>
      </c>
      <c r="D70" s="1875">
        <v>3</v>
      </c>
      <c r="E70" s="1876">
        <v>2</v>
      </c>
      <c r="F70" s="755" t="s">
        <v>208</v>
      </c>
      <c r="G70" s="755" t="s">
        <v>5111</v>
      </c>
      <c r="H70" s="755" t="s">
        <v>5117</v>
      </c>
      <c r="I70" s="1877" t="s">
        <v>5119</v>
      </c>
      <c r="J70" s="1878">
        <v>112</v>
      </c>
      <c r="K70" s="1878">
        <v>135</v>
      </c>
      <c r="L70" s="1878">
        <v>178</v>
      </c>
      <c r="M70" s="1878">
        <v>165</v>
      </c>
      <c r="N70" s="1948"/>
      <c r="O70" s="1952"/>
      <c r="Q70" s="1879">
        <f t="shared" si="4"/>
        <v>100</v>
      </c>
      <c r="R70" s="1879">
        <f t="shared" si="4"/>
        <v>120.5</v>
      </c>
      <c r="S70" s="1879">
        <f t="shared" si="4"/>
        <v>158.9</v>
      </c>
      <c r="T70" s="1879">
        <f t="shared" si="5"/>
        <v>147.30000000000001</v>
      </c>
    </row>
    <row r="71" spans="1:20">
      <c r="A71" s="755">
        <v>28</v>
      </c>
      <c r="B71" s="1875">
        <v>0</v>
      </c>
      <c r="C71" s="755">
        <v>681</v>
      </c>
      <c r="D71" s="1875">
        <v>3</v>
      </c>
      <c r="E71" s="1876">
        <v>3</v>
      </c>
      <c r="F71" s="755" t="s">
        <v>208</v>
      </c>
      <c r="G71" s="755" t="s">
        <v>5111</v>
      </c>
      <c r="H71" s="755" t="s">
        <v>5117</v>
      </c>
      <c r="I71" s="1877" t="s">
        <v>5120</v>
      </c>
      <c r="J71" s="1878">
        <v>64</v>
      </c>
      <c r="K71" s="1878">
        <v>111</v>
      </c>
      <c r="L71" s="1878">
        <v>166</v>
      </c>
      <c r="M71" s="1878">
        <v>214</v>
      </c>
      <c r="N71" s="1948"/>
      <c r="O71" s="1952"/>
      <c r="Q71" s="1879">
        <f t="shared" si="4"/>
        <v>100</v>
      </c>
      <c r="R71" s="1879">
        <f t="shared" si="4"/>
        <v>173.4</v>
      </c>
      <c r="S71" s="1879">
        <f t="shared" si="4"/>
        <v>259.39999999999998</v>
      </c>
      <c r="T71" s="1879">
        <f t="shared" si="5"/>
        <v>334.4</v>
      </c>
    </row>
    <row r="72" spans="1:20">
      <c r="A72" s="755">
        <v>28</v>
      </c>
      <c r="B72" s="1875">
        <v>0</v>
      </c>
      <c r="C72" s="755">
        <v>681</v>
      </c>
      <c r="D72" s="1875">
        <v>3</v>
      </c>
      <c r="E72" s="1876">
        <v>4</v>
      </c>
      <c r="F72" s="755" t="s">
        <v>208</v>
      </c>
      <c r="G72" s="755" t="s">
        <v>5111</v>
      </c>
      <c r="H72" s="755" t="s">
        <v>5117</v>
      </c>
      <c r="I72" s="1877" t="s">
        <v>5012</v>
      </c>
      <c r="J72" s="1878">
        <v>54</v>
      </c>
      <c r="K72" s="1878">
        <v>58</v>
      </c>
      <c r="L72" s="1878">
        <v>51</v>
      </c>
      <c r="M72" s="1878">
        <v>48</v>
      </c>
      <c r="N72" s="1948"/>
      <c r="O72" s="1952"/>
      <c r="Q72" s="1879">
        <f t="shared" si="4"/>
        <v>100</v>
      </c>
      <c r="R72" s="1879">
        <f t="shared" si="4"/>
        <v>107.4</v>
      </c>
      <c r="S72" s="1879">
        <f t="shared" si="4"/>
        <v>94.4</v>
      </c>
      <c r="T72" s="1879">
        <f t="shared" si="5"/>
        <v>88.9</v>
      </c>
    </row>
    <row r="73" spans="1:20">
      <c r="A73" s="755">
        <v>28</v>
      </c>
      <c r="B73" s="1875">
        <v>0</v>
      </c>
      <c r="C73" s="755">
        <v>681</v>
      </c>
      <c r="D73" s="1875">
        <v>3</v>
      </c>
      <c r="E73" s="1876">
        <v>5</v>
      </c>
      <c r="F73" s="755" t="s">
        <v>208</v>
      </c>
      <c r="G73" s="755" t="s">
        <v>5111</v>
      </c>
      <c r="H73" s="755" t="s">
        <v>5117</v>
      </c>
      <c r="I73" s="1877" t="s">
        <v>5076</v>
      </c>
      <c r="J73" s="1878">
        <v>66</v>
      </c>
      <c r="K73" s="1878">
        <v>71</v>
      </c>
      <c r="L73" s="1878">
        <v>70</v>
      </c>
      <c r="M73" s="1878">
        <v>67</v>
      </c>
      <c r="N73" s="1948"/>
      <c r="O73" s="1952"/>
      <c r="Q73" s="1879">
        <f t="shared" si="4"/>
        <v>100</v>
      </c>
      <c r="R73" s="1879">
        <f t="shared" si="4"/>
        <v>107.6</v>
      </c>
      <c r="S73" s="1879">
        <f t="shared" si="4"/>
        <v>106.1</v>
      </c>
      <c r="T73" s="1879">
        <f t="shared" si="5"/>
        <v>101.5</v>
      </c>
    </row>
    <row r="74" spans="1:20">
      <c r="A74" s="755">
        <v>28</v>
      </c>
      <c r="B74" s="1875">
        <v>0</v>
      </c>
      <c r="C74" s="755">
        <v>681</v>
      </c>
      <c r="D74" s="1875">
        <v>4</v>
      </c>
      <c r="E74" s="1876">
        <v>1</v>
      </c>
      <c r="F74" s="755" t="s">
        <v>208</v>
      </c>
      <c r="G74" s="755" t="s">
        <v>5111</v>
      </c>
      <c r="H74" s="755" t="s">
        <v>5121</v>
      </c>
      <c r="I74" s="1877" t="s">
        <v>5122</v>
      </c>
      <c r="J74" s="1878">
        <v>95</v>
      </c>
      <c r="K74" s="1878">
        <v>129</v>
      </c>
      <c r="L74" s="1878">
        <v>185</v>
      </c>
      <c r="M74" s="1878">
        <v>220</v>
      </c>
      <c r="N74" s="1948"/>
      <c r="O74" s="1952"/>
      <c r="Q74" s="1879">
        <f t="shared" si="4"/>
        <v>100</v>
      </c>
      <c r="R74" s="1879">
        <f t="shared" si="4"/>
        <v>135.80000000000001</v>
      </c>
      <c r="S74" s="1879">
        <f t="shared" si="4"/>
        <v>194.7</v>
      </c>
      <c r="T74" s="1879">
        <f t="shared" si="5"/>
        <v>231.6</v>
      </c>
    </row>
    <row r="75" spans="1:20">
      <c r="A75" s="755">
        <v>28</v>
      </c>
      <c r="B75" s="1875">
        <v>0</v>
      </c>
      <c r="C75" s="755">
        <v>681</v>
      </c>
      <c r="D75" s="1875">
        <v>4</v>
      </c>
      <c r="E75" s="1876">
        <v>2</v>
      </c>
      <c r="F75" s="755" t="s">
        <v>208</v>
      </c>
      <c r="G75" s="755" t="s">
        <v>5111</v>
      </c>
      <c r="H75" s="755" t="s">
        <v>5121</v>
      </c>
      <c r="I75" s="1877" t="s">
        <v>5123</v>
      </c>
      <c r="J75" s="1878">
        <v>81</v>
      </c>
      <c r="K75" s="1878">
        <v>82</v>
      </c>
      <c r="L75" s="1878">
        <v>95</v>
      </c>
      <c r="M75" s="1878">
        <v>75</v>
      </c>
      <c r="N75" s="1948"/>
      <c r="O75" s="1952"/>
      <c r="Q75" s="1879">
        <f t="shared" si="4"/>
        <v>100</v>
      </c>
      <c r="R75" s="1879">
        <f t="shared" si="4"/>
        <v>101.2</v>
      </c>
      <c r="S75" s="1879">
        <f t="shared" si="4"/>
        <v>117.3</v>
      </c>
      <c r="T75" s="1879">
        <f t="shared" si="5"/>
        <v>92.6</v>
      </c>
    </row>
    <row r="76" spans="1:20">
      <c r="A76" s="755">
        <v>28</v>
      </c>
      <c r="B76" s="1875">
        <v>0</v>
      </c>
      <c r="C76" s="755">
        <v>681</v>
      </c>
      <c r="D76" s="1875">
        <v>4</v>
      </c>
      <c r="E76" s="1876">
        <v>3</v>
      </c>
      <c r="F76" s="755" t="s">
        <v>208</v>
      </c>
      <c r="G76" s="755" t="s">
        <v>5111</v>
      </c>
      <c r="H76" s="755" t="s">
        <v>5121</v>
      </c>
      <c r="I76" s="1877" t="s">
        <v>5124</v>
      </c>
      <c r="J76" s="1878">
        <v>66</v>
      </c>
      <c r="K76" s="1878">
        <v>69</v>
      </c>
      <c r="L76" s="1878">
        <v>76</v>
      </c>
      <c r="M76" s="1878">
        <v>98</v>
      </c>
      <c r="N76" s="1948"/>
      <c r="O76" s="1952"/>
      <c r="Q76" s="1879">
        <f t="shared" si="4"/>
        <v>100</v>
      </c>
      <c r="R76" s="1879">
        <f t="shared" si="4"/>
        <v>104.5</v>
      </c>
      <c r="S76" s="1879">
        <f t="shared" si="4"/>
        <v>115.2</v>
      </c>
      <c r="T76" s="1879">
        <f t="shared" si="5"/>
        <v>148.5</v>
      </c>
    </row>
    <row r="77" spans="1:20">
      <c r="A77" s="755">
        <v>28</v>
      </c>
      <c r="B77" s="1875">
        <v>0</v>
      </c>
      <c r="C77" s="755">
        <v>681</v>
      </c>
      <c r="D77" s="1875">
        <v>4</v>
      </c>
      <c r="E77" s="1876">
        <v>5</v>
      </c>
      <c r="F77" s="755" t="s">
        <v>208</v>
      </c>
      <c r="G77" s="755" t="s">
        <v>5111</v>
      </c>
      <c r="H77" s="755" t="s">
        <v>5121</v>
      </c>
      <c r="I77" s="1877" t="s">
        <v>5125</v>
      </c>
      <c r="J77" s="1878">
        <v>21</v>
      </c>
      <c r="K77" s="1878">
        <v>21</v>
      </c>
      <c r="L77" s="1878">
        <v>21</v>
      </c>
      <c r="M77" s="1878">
        <v>18</v>
      </c>
      <c r="N77" s="1948"/>
      <c r="O77" s="1952"/>
      <c r="Q77" s="1879">
        <f t="shared" si="4"/>
        <v>100</v>
      </c>
      <c r="R77" s="1879">
        <f t="shared" si="4"/>
        <v>100</v>
      </c>
      <c r="S77" s="1879">
        <f t="shared" si="4"/>
        <v>100</v>
      </c>
      <c r="T77" s="1879">
        <f t="shared" si="5"/>
        <v>85.7</v>
      </c>
    </row>
    <row r="78" spans="1:20">
      <c r="A78" s="755">
        <v>28</v>
      </c>
      <c r="B78" s="1875">
        <v>0</v>
      </c>
      <c r="C78" s="755">
        <v>681</v>
      </c>
      <c r="D78" s="1875">
        <v>4</v>
      </c>
      <c r="E78" s="1876">
        <v>6</v>
      </c>
      <c r="F78" s="755" t="s">
        <v>208</v>
      </c>
      <c r="G78" s="755" t="s">
        <v>5111</v>
      </c>
      <c r="H78" s="755" t="s">
        <v>5121</v>
      </c>
      <c r="I78" s="1877" t="s">
        <v>5126</v>
      </c>
      <c r="J78" s="1878">
        <v>114</v>
      </c>
      <c r="K78" s="1878">
        <v>112</v>
      </c>
      <c r="L78" s="1878">
        <v>104</v>
      </c>
      <c r="M78" s="1878">
        <v>114</v>
      </c>
      <c r="N78" s="1948"/>
      <c r="O78" s="1952"/>
      <c r="Q78" s="1879">
        <f t="shared" si="4"/>
        <v>100</v>
      </c>
      <c r="R78" s="1879">
        <f t="shared" si="4"/>
        <v>98.2</v>
      </c>
      <c r="S78" s="1879">
        <f t="shared" si="4"/>
        <v>91.2</v>
      </c>
      <c r="T78" s="1879">
        <f t="shared" si="5"/>
        <v>100</v>
      </c>
    </row>
    <row r="79" spans="1:20">
      <c r="A79" s="755">
        <v>28</v>
      </c>
      <c r="B79" s="1875">
        <v>0</v>
      </c>
      <c r="C79" s="755">
        <v>681</v>
      </c>
      <c r="D79" s="1875">
        <v>4</v>
      </c>
      <c r="E79" s="1876">
        <v>7</v>
      </c>
      <c r="F79" s="755" t="s">
        <v>208</v>
      </c>
      <c r="G79" s="755" t="s">
        <v>5111</v>
      </c>
      <c r="H79" s="755" t="s">
        <v>5121</v>
      </c>
      <c r="I79" s="1877" t="s">
        <v>5127</v>
      </c>
      <c r="J79" s="1878">
        <v>46</v>
      </c>
      <c r="K79" s="1878">
        <v>44</v>
      </c>
      <c r="L79" s="1878">
        <v>42</v>
      </c>
      <c r="M79" s="1878">
        <v>40</v>
      </c>
      <c r="N79" s="1948"/>
      <c r="O79" s="1952"/>
      <c r="Q79" s="1879">
        <f t="shared" si="4"/>
        <v>100</v>
      </c>
      <c r="R79" s="1879">
        <f t="shared" si="4"/>
        <v>95.7</v>
      </c>
      <c r="S79" s="1879">
        <f t="shared" si="4"/>
        <v>91.3</v>
      </c>
      <c r="T79" s="1879">
        <f t="shared" si="5"/>
        <v>87</v>
      </c>
    </row>
    <row r="80" spans="1:20">
      <c r="A80" s="755">
        <v>28</v>
      </c>
      <c r="B80" s="1875">
        <v>0</v>
      </c>
      <c r="C80" s="755">
        <v>681</v>
      </c>
      <c r="D80" s="1875">
        <v>4</v>
      </c>
      <c r="E80" s="1876">
        <v>8</v>
      </c>
      <c r="F80" s="755" t="s">
        <v>208</v>
      </c>
      <c r="G80" s="755" t="s">
        <v>5111</v>
      </c>
      <c r="H80" s="755" t="s">
        <v>5121</v>
      </c>
      <c r="I80" s="1877" t="s">
        <v>5106</v>
      </c>
      <c r="J80" s="1878">
        <v>92</v>
      </c>
      <c r="K80" s="1878">
        <v>101</v>
      </c>
      <c r="L80" s="1878">
        <v>103</v>
      </c>
      <c r="M80" s="1878">
        <v>100</v>
      </c>
      <c r="N80" s="1948"/>
      <c r="O80" s="1952"/>
      <c r="Q80" s="1879">
        <f t="shared" si="4"/>
        <v>100</v>
      </c>
      <c r="R80" s="1879">
        <f t="shared" si="4"/>
        <v>109.8</v>
      </c>
      <c r="S80" s="1879">
        <f t="shared" si="4"/>
        <v>112</v>
      </c>
      <c r="T80" s="1879">
        <f t="shared" si="5"/>
        <v>108.7</v>
      </c>
    </row>
    <row r="81" spans="1:20">
      <c r="A81" s="755">
        <v>28</v>
      </c>
      <c r="B81" s="1875">
        <v>0</v>
      </c>
      <c r="C81" s="755">
        <v>681</v>
      </c>
      <c r="D81" s="1875">
        <v>4</v>
      </c>
      <c r="E81" s="1876">
        <v>9</v>
      </c>
      <c r="F81" s="755" t="s">
        <v>208</v>
      </c>
      <c r="G81" s="755" t="s">
        <v>5111</v>
      </c>
      <c r="H81" s="755" t="s">
        <v>5121</v>
      </c>
      <c r="I81" s="1877" t="s">
        <v>5128</v>
      </c>
      <c r="J81" s="1878">
        <v>43</v>
      </c>
      <c r="K81" s="1878">
        <v>46</v>
      </c>
      <c r="L81" s="1878">
        <v>45</v>
      </c>
      <c r="M81" s="1878">
        <v>41</v>
      </c>
      <c r="N81" s="1948"/>
      <c r="O81" s="1952"/>
      <c r="Q81" s="1879">
        <f t="shared" si="4"/>
        <v>100</v>
      </c>
      <c r="R81" s="1879">
        <f t="shared" si="4"/>
        <v>107</v>
      </c>
      <c r="S81" s="1879">
        <f t="shared" si="4"/>
        <v>104.7</v>
      </c>
      <c r="T81" s="1879">
        <f t="shared" si="5"/>
        <v>95.3</v>
      </c>
    </row>
    <row r="82" spans="1:20">
      <c r="A82" s="755">
        <v>28</v>
      </c>
      <c r="B82" s="1875">
        <v>0</v>
      </c>
      <c r="C82" s="755">
        <v>681</v>
      </c>
      <c r="D82" s="1875">
        <v>4</v>
      </c>
      <c r="E82" s="1876">
        <v>10</v>
      </c>
      <c r="F82" s="755" t="s">
        <v>208</v>
      </c>
      <c r="G82" s="755" t="s">
        <v>5111</v>
      </c>
      <c r="H82" s="755" t="s">
        <v>5121</v>
      </c>
      <c r="I82" s="1877" t="s">
        <v>5129</v>
      </c>
      <c r="J82" s="1878">
        <v>41</v>
      </c>
      <c r="K82" s="1878">
        <v>45</v>
      </c>
      <c r="L82" s="1878">
        <v>54</v>
      </c>
      <c r="M82" s="1878">
        <v>75</v>
      </c>
      <c r="N82" s="1948"/>
      <c r="O82" s="1952"/>
      <c r="Q82" s="1879">
        <f t="shared" si="4"/>
        <v>100</v>
      </c>
      <c r="R82" s="1879">
        <f t="shared" si="4"/>
        <v>109.8</v>
      </c>
      <c r="S82" s="1879">
        <f t="shared" si="4"/>
        <v>131.69999999999999</v>
      </c>
      <c r="T82" s="1879">
        <f t="shared" si="5"/>
        <v>182.9</v>
      </c>
    </row>
    <row r="83" spans="1:20">
      <c r="A83" s="755">
        <v>28</v>
      </c>
      <c r="B83" s="1875">
        <v>0</v>
      </c>
      <c r="C83" s="755">
        <v>681</v>
      </c>
      <c r="D83" s="1875">
        <v>4</v>
      </c>
      <c r="E83" s="1876">
        <v>11</v>
      </c>
      <c r="F83" s="755" t="s">
        <v>208</v>
      </c>
      <c r="G83" s="755" t="s">
        <v>5111</v>
      </c>
      <c r="H83" s="755" t="s">
        <v>5121</v>
      </c>
      <c r="I83" s="1877" t="s">
        <v>5039</v>
      </c>
      <c r="J83" s="1878">
        <v>35</v>
      </c>
      <c r="K83" s="1878">
        <v>240</v>
      </c>
      <c r="L83" s="1878">
        <v>225</v>
      </c>
      <c r="M83" s="1878">
        <v>229</v>
      </c>
      <c r="N83" s="1948"/>
      <c r="O83" s="1952"/>
      <c r="Q83" s="1879">
        <f t="shared" si="4"/>
        <v>100</v>
      </c>
      <c r="R83" s="1879">
        <f t="shared" si="4"/>
        <v>685.7</v>
      </c>
      <c r="S83" s="1879">
        <f t="shared" si="4"/>
        <v>642.9</v>
      </c>
      <c r="T83" s="1879">
        <f t="shared" si="5"/>
        <v>654.29999999999995</v>
      </c>
    </row>
    <row r="84" spans="1:20">
      <c r="A84" s="755">
        <v>28</v>
      </c>
      <c r="B84" s="1875">
        <v>0</v>
      </c>
      <c r="C84" s="755">
        <v>681</v>
      </c>
      <c r="D84" s="1875">
        <v>4</v>
      </c>
      <c r="E84" s="1876">
        <v>12</v>
      </c>
      <c r="F84" s="755" t="s">
        <v>208</v>
      </c>
      <c r="G84" s="755" t="s">
        <v>5111</v>
      </c>
      <c r="H84" s="755" t="s">
        <v>5121</v>
      </c>
      <c r="I84" s="1877" t="s">
        <v>5130</v>
      </c>
      <c r="J84" s="1878">
        <v>146</v>
      </c>
      <c r="K84" s="1878">
        <v>146</v>
      </c>
      <c r="L84" s="1878">
        <v>146</v>
      </c>
      <c r="M84" s="1878">
        <v>132</v>
      </c>
      <c r="N84" s="1948"/>
      <c r="O84" s="1952"/>
      <c r="Q84" s="1879">
        <f t="shared" si="4"/>
        <v>100</v>
      </c>
      <c r="R84" s="1879">
        <f t="shared" si="4"/>
        <v>100</v>
      </c>
      <c r="S84" s="1879">
        <f t="shared" si="4"/>
        <v>100</v>
      </c>
      <c r="T84" s="1879">
        <f t="shared" si="5"/>
        <v>90.4</v>
      </c>
    </row>
    <row r="85" spans="1:20">
      <c r="A85" s="755">
        <v>28</v>
      </c>
      <c r="B85" s="1875">
        <v>0</v>
      </c>
      <c r="C85" s="755">
        <v>681</v>
      </c>
      <c r="D85" s="1875">
        <v>4</v>
      </c>
      <c r="E85" s="1876">
        <v>13</v>
      </c>
      <c r="F85" s="755" t="s">
        <v>208</v>
      </c>
      <c r="G85" s="755" t="s">
        <v>5111</v>
      </c>
      <c r="H85" s="755" t="s">
        <v>5121</v>
      </c>
      <c r="I85" s="1877" t="s">
        <v>5131</v>
      </c>
      <c r="J85" s="1878">
        <v>13</v>
      </c>
      <c r="K85" s="1878">
        <v>113</v>
      </c>
      <c r="L85" s="1878">
        <v>125</v>
      </c>
      <c r="M85" s="1878">
        <v>135</v>
      </c>
      <c r="N85" s="1948"/>
      <c r="O85" s="1952"/>
      <c r="Q85" s="1879">
        <f t="shared" si="4"/>
        <v>100</v>
      </c>
      <c r="R85" s="1879">
        <f t="shared" si="4"/>
        <v>869.2</v>
      </c>
      <c r="S85" s="1879">
        <f t="shared" si="4"/>
        <v>961.5</v>
      </c>
      <c r="T85" s="1879">
        <f t="shared" si="5"/>
        <v>1038.5</v>
      </c>
    </row>
    <row r="86" spans="1:20">
      <c r="A86" s="755">
        <v>28</v>
      </c>
      <c r="B86" s="1875">
        <v>0</v>
      </c>
      <c r="C86" s="755">
        <v>681</v>
      </c>
      <c r="D86" s="1875">
        <v>4</v>
      </c>
      <c r="E86" s="1876">
        <v>14</v>
      </c>
      <c r="F86" s="755" t="s">
        <v>208</v>
      </c>
      <c r="G86" s="755" t="s">
        <v>5111</v>
      </c>
      <c r="H86" s="755" t="s">
        <v>5121</v>
      </c>
      <c r="I86" s="1877" t="s">
        <v>5132</v>
      </c>
      <c r="J86" s="1878">
        <v>25</v>
      </c>
      <c r="K86" s="1878">
        <v>29</v>
      </c>
      <c r="L86" s="1878">
        <v>24</v>
      </c>
      <c r="M86" s="1878">
        <v>22</v>
      </c>
      <c r="N86" s="1948"/>
      <c r="O86" s="1952"/>
      <c r="Q86" s="1879">
        <f t="shared" si="4"/>
        <v>100</v>
      </c>
      <c r="R86" s="1879">
        <f t="shared" si="4"/>
        <v>116</v>
      </c>
      <c r="S86" s="1879">
        <f t="shared" si="4"/>
        <v>96</v>
      </c>
      <c r="T86" s="1879">
        <f t="shared" si="5"/>
        <v>88</v>
      </c>
    </row>
    <row r="87" spans="1:20">
      <c r="A87" s="755">
        <v>28</v>
      </c>
      <c r="B87" s="1875">
        <v>0</v>
      </c>
      <c r="C87" s="755">
        <v>681</v>
      </c>
      <c r="D87" s="1875">
        <v>5</v>
      </c>
      <c r="E87" s="1876">
        <v>1</v>
      </c>
      <c r="F87" s="755" t="s">
        <v>208</v>
      </c>
      <c r="G87" s="755" t="s">
        <v>5111</v>
      </c>
      <c r="H87" s="755" t="s">
        <v>5133</v>
      </c>
      <c r="I87" s="1877" t="s">
        <v>5134</v>
      </c>
      <c r="J87" s="1878">
        <v>26</v>
      </c>
      <c r="K87" s="1878">
        <v>21</v>
      </c>
      <c r="L87" s="1878">
        <v>26</v>
      </c>
      <c r="M87" s="1878">
        <v>22</v>
      </c>
      <c r="N87" s="1948"/>
      <c r="O87" s="1952"/>
      <c r="Q87" s="1879">
        <f t="shared" si="4"/>
        <v>100</v>
      </c>
      <c r="R87" s="1879">
        <f t="shared" si="4"/>
        <v>80.8</v>
      </c>
      <c r="S87" s="1879">
        <f t="shared" si="4"/>
        <v>100</v>
      </c>
      <c r="T87" s="1879">
        <f t="shared" si="5"/>
        <v>84.6</v>
      </c>
    </row>
    <row r="88" spans="1:20">
      <c r="A88" s="755">
        <v>28</v>
      </c>
      <c r="B88" s="1875">
        <v>0</v>
      </c>
      <c r="C88" s="755">
        <v>681</v>
      </c>
      <c r="D88" s="1875">
        <v>5</v>
      </c>
      <c r="E88" s="1876">
        <v>2</v>
      </c>
      <c r="F88" s="755" t="s">
        <v>208</v>
      </c>
      <c r="G88" s="755" t="s">
        <v>5111</v>
      </c>
      <c r="H88" s="755" t="s">
        <v>5133</v>
      </c>
      <c r="I88" s="1877" t="s">
        <v>5084</v>
      </c>
      <c r="J88" s="1878">
        <v>40</v>
      </c>
      <c r="K88" s="1878">
        <v>51</v>
      </c>
      <c r="L88" s="1878">
        <v>42</v>
      </c>
      <c r="M88" s="1878">
        <v>33</v>
      </c>
      <c r="N88" s="1948"/>
      <c r="O88" s="1952"/>
      <c r="Q88" s="1879">
        <f t="shared" si="4"/>
        <v>100</v>
      </c>
      <c r="R88" s="1879">
        <f t="shared" si="4"/>
        <v>127.5</v>
      </c>
      <c r="S88" s="1879">
        <f t="shared" si="4"/>
        <v>105</v>
      </c>
      <c r="T88" s="1879">
        <f t="shared" si="5"/>
        <v>82.5</v>
      </c>
    </row>
    <row r="89" spans="1:20">
      <c r="A89" s="755">
        <v>28</v>
      </c>
      <c r="B89" s="1875">
        <v>0</v>
      </c>
      <c r="C89" s="755">
        <v>681</v>
      </c>
      <c r="D89" s="1875">
        <v>5</v>
      </c>
      <c r="E89" s="1876">
        <v>3</v>
      </c>
      <c r="F89" s="755" t="s">
        <v>208</v>
      </c>
      <c r="G89" s="755" t="s">
        <v>5111</v>
      </c>
      <c r="H89" s="755" t="s">
        <v>5133</v>
      </c>
      <c r="I89" s="1877" t="s">
        <v>5135</v>
      </c>
      <c r="J89" s="1878">
        <v>83</v>
      </c>
      <c r="K89" s="1878">
        <v>83</v>
      </c>
      <c r="L89" s="1878">
        <v>80</v>
      </c>
      <c r="M89" s="1878">
        <v>67</v>
      </c>
      <c r="N89" s="1948"/>
      <c r="O89" s="1952"/>
      <c r="Q89" s="1879">
        <f t="shared" si="4"/>
        <v>100</v>
      </c>
      <c r="R89" s="1879">
        <f t="shared" si="4"/>
        <v>100</v>
      </c>
      <c r="S89" s="1879">
        <f t="shared" si="4"/>
        <v>96.4</v>
      </c>
      <c r="T89" s="1879">
        <f t="shared" si="5"/>
        <v>80.7</v>
      </c>
    </row>
    <row r="90" spans="1:20">
      <c r="A90" s="755">
        <v>28</v>
      </c>
      <c r="B90" s="1875">
        <v>0</v>
      </c>
      <c r="C90" s="755">
        <v>681</v>
      </c>
      <c r="D90" s="1875">
        <v>5</v>
      </c>
      <c r="E90" s="1876">
        <v>4</v>
      </c>
      <c r="F90" s="755" t="s">
        <v>208</v>
      </c>
      <c r="G90" s="755" t="s">
        <v>5111</v>
      </c>
      <c r="H90" s="755" t="s">
        <v>5133</v>
      </c>
      <c r="I90" s="1877" t="s">
        <v>5136</v>
      </c>
      <c r="J90" s="1878">
        <v>25</v>
      </c>
      <c r="K90" s="1878">
        <v>24</v>
      </c>
      <c r="L90" s="1878">
        <v>23</v>
      </c>
      <c r="M90" s="1878">
        <v>22</v>
      </c>
      <c r="N90" s="1948"/>
      <c r="O90" s="1952"/>
      <c r="Q90" s="1879">
        <f t="shared" si="4"/>
        <v>100</v>
      </c>
      <c r="R90" s="1879">
        <f t="shared" si="4"/>
        <v>96</v>
      </c>
      <c r="S90" s="1879">
        <f t="shared" si="4"/>
        <v>92</v>
      </c>
      <c r="T90" s="1879">
        <f t="shared" si="4"/>
        <v>88</v>
      </c>
    </row>
    <row r="91" spans="1:20">
      <c r="A91" s="755">
        <v>28</v>
      </c>
      <c r="B91" s="1875">
        <v>0</v>
      </c>
      <c r="C91" s="755">
        <v>681</v>
      </c>
      <c r="D91" s="1875">
        <v>5</v>
      </c>
      <c r="E91" s="1876">
        <v>5</v>
      </c>
      <c r="F91" s="755" t="s">
        <v>208</v>
      </c>
      <c r="G91" s="755" t="s">
        <v>5111</v>
      </c>
      <c r="H91" s="755" t="s">
        <v>5133</v>
      </c>
      <c r="I91" s="1877" t="s">
        <v>5137</v>
      </c>
      <c r="J91" s="1878">
        <v>32</v>
      </c>
      <c r="K91" s="1878">
        <v>31</v>
      </c>
      <c r="L91" s="1878">
        <v>32</v>
      </c>
      <c r="M91" s="1878">
        <v>43</v>
      </c>
      <c r="N91" s="1948"/>
      <c r="O91" s="1952"/>
      <c r="Q91" s="1879">
        <f t="shared" ref="Q91:T154" si="6">ROUND(J91/$J91*100,1)</f>
        <v>100</v>
      </c>
      <c r="R91" s="1879">
        <f t="shared" si="6"/>
        <v>96.9</v>
      </c>
      <c r="S91" s="1879">
        <f t="shared" si="6"/>
        <v>100</v>
      </c>
      <c r="T91" s="1879">
        <f t="shared" si="6"/>
        <v>134.4</v>
      </c>
    </row>
    <row r="92" spans="1:20">
      <c r="A92" s="755">
        <v>28</v>
      </c>
      <c r="B92" s="1875">
        <v>0</v>
      </c>
      <c r="C92" s="755">
        <v>681</v>
      </c>
      <c r="D92" s="1875">
        <v>5</v>
      </c>
      <c r="E92" s="1876">
        <v>6</v>
      </c>
      <c r="F92" s="755" t="s">
        <v>208</v>
      </c>
      <c r="G92" s="755" t="s">
        <v>5111</v>
      </c>
      <c r="H92" s="755" t="s">
        <v>5133</v>
      </c>
      <c r="I92" s="1877" t="s">
        <v>5138</v>
      </c>
      <c r="J92" s="1878">
        <v>56</v>
      </c>
      <c r="K92" s="1878">
        <v>58</v>
      </c>
      <c r="L92" s="1878">
        <v>55</v>
      </c>
      <c r="M92" s="1878">
        <v>53</v>
      </c>
      <c r="N92" s="1948"/>
      <c r="O92" s="1952"/>
      <c r="Q92" s="1879">
        <f t="shared" si="6"/>
        <v>100</v>
      </c>
      <c r="R92" s="1879">
        <f t="shared" si="6"/>
        <v>103.6</v>
      </c>
      <c r="S92" s="1879">
        <f t="shared" si="6"/>
        <v>98.2</v>
      </c>
      <c r="T92" s="1879">
        <f t="shared" si="6"/>
        <v>94.6</v>
      </c>
    </row>
    <row r="93" spans="1:20">
      <c r="A93" s="755">
        <v>28</v>
      </c>
      <c r="B93" s="1875">
        <v>0</v>
      </c>
      <c r="C93" s="755">
        <v>681</v>
      </c>
      <c r="D93" s="1875">
        <v>5</v>
      </c>
      <c r="E93" s="1876">
        <v>7</v>
      </c>
      <c r="F93" s="755" t="s">
        <v>208</v>
      </c>
      <c r="G93" s="755" t="s">
        <v>5111</v>
      </c>
      <c r="H93" s="755" t="s">
        <v>5133</v>
      </c>
      <c r="I93" s="1877" t="s">
        <v>5139</v>
      </c>
      <c r="J93" s="1878">
        <v>37</v>
      </c>
      <c r="K93" s="1878">
        <v>45</v>
      </c>
      <c r="L93" s="1878">
        <v>42</v>
      </c>
      <c r="M93" s="1878">
        <v>48</v>
      </c>
      <c r="N93" s="1948"/>
      <c r="O93" s="1952"/>
      <c r="Q93" s="1879">
        <f t="shared" si="6"/>
        <v>100</v>
      </c>
      <c r="R93" s="1879">
        <f t="shared" si="6"/>
        <v>121.6</v>
      </c>
      <c r="S93" s="1879">
        <f t="shared" si="6"/>
        <v>113.5</v>
      </c>
      <c r="T93" s="1879">
        <f t="shared" si="6"/>
        <v>129.69999999999999</v>
      </c>
    </row>
    <row r="94" spans="1:20">
      <c r="A94" s="755">
        <v>28</v>
      </c>
      <c r="B94" s="1875">
        <v>0</v>
      </c>
      <c r="C94" s="755">
        <v>681</v>
      </c>
      <c r="D94" s="1875">
        <v>5</v>
      </c>
      <c r="E94" s="1876">
        <v>8</v>
      </c>
      <c r="F94" s="755" t="s">
        <v>208</v>
      </c>
      <c r="G94" s="755" t="s">
        <v>5111</v>
      </c>
      <c r="H94" s="755" t="s">
        <v>5133</v>
      </c>
      <c r="I94" s="1877" t="s">
        <v>5140</v>
      </c>
      <c r="J94" s="1878">
        <v>13</v>
      </c>
      <c r="K94" s="1878">
        <v>16</v>
      </c>
      <c r="L94" s="1878">
        <v>14</v>
      </c>
      <c r="M94" s="1878">
        <v>13</v>
      </c>
      <c r="N94" s="1948"/>
      <c r="O94" s="1952"/>
      <c r="Q94" s="1879">
        <f t="shared" si="6"/>
        <v>100</v>
      </c>
      <c r="R94" s="1879">
        <f t="shared" si="6"/>
        <v>123.1</v>
      </c>
      <c r="S94" s="1879">
        <f t="shared" si="6"/>
        <v>107.7</v>
      </c>
      <c r="T94" s="1879">
        <f t="shared" si="6"/>
        <v>100</v>
      </c>
    </row>
    <row r="95" spans="1:20">
      <c r="A95" s="755">
        <v>28</v>
      </c>
      <c r="B95" s="1875">
        <v>0</v>
      </c>
      <c r="C95" s="755">
        <v>681</v>
      </c>
      <c r="D95" s="1875">
        <v>5</v>
      </c>
      <c r="E95" s="1876">
        <v>9</v>
      </c>
      <c r="F95" s="755" t="s">
        <v>208</v>
      </c>
      <c r="G95" s="755" t="s">
        <v>5111</v>
      </c>
      <c r="H95" s="755" t="s">
        <v>5133</v>
      </c>
      <c r="I95" s="1877" t="s">
        <v>5141</v>
      </c>
      <c r="J95" s="1878"/>
      <c r="K95" s="1878"/>
      <c r="L95" s="1878" t="s">
        <v>4984</v>
      </c>
      <c r="M95" s="1878" t="s">
        <v>4984</v>
      </c>
      <c r="N95" s="1948"/>
      <c r="O95" s="1952"/>
      <c r="Q95" s="1879" t="e">
        <f t="shared" si="6"/>
        <v>#DIV/0!</v>
      </c>
      <c r="R95" s="1879" t="e">
        <f t="shared" si="6"/>
        <v>#DIV/0!</v>
      </c>
      <c r="S95" s="1879" t="e">
        <f t="shared" si="6"/>
        <v>#VALUE!</v>
      </c>
      <c r="T95" s="1879" t="e">
        <f t="shared" si="6"/>
        <v>#VALUE!</v>
      </c>
    </row>
    <row r="96" spans="1:20">
      <c r="A96" s="755">
        <v>28</v>
      </c>
      <c r="B96" s="1875">
        <v>0</v>
      </c>
      <c r="C96" s="755">
        <v>681</v>
      </c>
      <c r="D96" s="1875">
        <v>5</v>
      </c>
      <c r="E96" s="1876">
        <v>10</v>
      </c>
      <c r="F96" s="755" t="s">
        <v>208</v>
      </c>
      <c r="G96" s="755" t="s">
        <v>5111</v>
      </c>
      <c r="H96" s="755" t="s">
        <v>5133</v>
      </c>
      <c r="I96" s="1877" t="s">
        <v>5142</v>
      </c>
      <c r="J96" s="1878">
        <v>54</v>
      </c>
      <c r="K96" s="1878">
        <v>52</v>
      </c>
      <c r="L96" s="1878">
        <v>40</v>
      </c>
      <c r="M96" s="1878">
        <v>48</v>
      </c>
      <c r="N96" s="1948"/>
      <c r="O96" s="1952"/>
      <c r="Q96" s="1879">
        <f t="shared" si="6"/>
        <v>100</v>
      </c>
      <c r="R96" s="1879">
        <f t="shared" si="6"/>
        <v>96.3</v>
      </c>
      <c r="S96" s="1879">
        <f t="shared" si="6"/>
        <v>74.099999999999994</v>
      </c>
      <c r="T96" s="1879">
        <f t="shared" si="6"/>
        <v>88.9</v>
      </c>
    </row>
    <row r="97" spans="1:20">
      <c r="A97" s="755">
        <v>28</v>
      </c>
      <c r="B97" s="1875">
        <v>0</v>
      </c>
      <c r="C97" s="755">
        <v>681</v>
      </c>
      <c r="D97" s="1875">
        <v>6</v>
      </c>
      <c r="E97" s="1876">
        <v>1</v>
      </c>
      <c r="F97" s="755" t="s">
        <v>208</v>
      </c>
      <c r="G97" s="755" t="s">
        <v>5111</v>
      </c>
      <c r="H97" s="755" t="s">
        <v>5143</v>
      </c>
      <c r="I97" s="1877" t="s">
        <v>5144</v>
      </c>
      <c r="J97" s="1878">
        <v>55</v>
      </c>
      <c r="K97" s="1878">
        <v>53</v>
      </c>
      <c r="L97" s="1878">
        <v>55</v>
      </c>
      <c r="M97" s="1878">
        <v>56</v>
      </c>
      <c r="N97" s="1948"/>
      <c r="O97" s="1952"/>
      <c r="Q97" s="1879">
        <f t="shared" si="6"/>
        <v>100</v>
      </c>
      <c r="R97" s="1879">
        <f t="shared" si="6"/>
        <v>96.4</v>
      </c>
      <c r="S97" s="1879">
        <f t="shared" si="6"/>
        <v>100</v>
      </c>
      <c r="T97" s="1879">
        <f t="shared" si="6"/>
        <v>101.8</v>
      </c>
    </row>
    <row r="98" spans="1:20">
      <c r="A98" s="755">
        <v>28</v>
      </c>
      <c r="B98" s="1875">
        <v>0</v>
      </c>
      <c r="C98" s="755">
        <v>681</v>
      </c>
      <c r="D98" s="1875">
        <v>6</v>
      </c>
      <c r="E98" s="1876">
        <v>2</v>
      </c>
      <c r="F98" s="755" t="s">
        <v>208</v>
      </c>
      <c r="G98" s="755" t="s">
        <v>5111</v>
      </c>
      <c r="H98" s="755" t="s">
        <v>5143</v>
      </c>
      <c r="I98" s="1877" t="s">
        <v>5145</v>
      </c>
      <c r="J98" s="1878">
        <v>87</v>
      </c>
      <c r="K98" s="1878">
        <v>92</v>
      </c>
      <c r="L98" s="1878">
        <v>88</v>
      </c>
      <c r="M98" s="1878">
        <v>118</v>
      </c>
      <c r="N98" s="1948"/>
      <c r="O98" s="1952"/>
      <c r="Q98" s="1879">
        <f t="shared" si="6"/>
        <v>100</v>
      </c>
      <c r="R98" s="1879">
        <f t="shared" si="6"/>
        <v>105.7</v>
      </c>
      <c r="S98" s="1879">
        <f t="shared" si="6"/>
        <v>101.1</v>
      </c>
      <c r="T98" s="1879">
        <f t="shared" si="6"/>
        <v>135.6</v>
      </c>
    </row>
    <row r="99" spans="1:20">
      <c r="A99" s="755">
        <v>28</v>
      </c>
      <c r="B99" s="1875">
        <v>0</v>
      </c>
      <c r="C99" s="755">
        <v>681</v>
      </c>
      <c r="D99" s="1875">
        <v>6</v>
      </c>
      <c r="E99" s="1876">
        <v>3</v>
      </c>
      <c r="F99" s="755" t="s">
        <v>208</v>
      </c>
      <c r="G99" s="755" t="s">
        <v>5111</v>
      </c>
      <c r="H99" s="755" t="s">
        <v>5143</v>
      </c>
      <c r="I99" s="1877" t="s">
        <v>5146</v>
      </c>
      <c r="J99" s="1878">
        <v>46</v>
      </c>
      <c r="K99" s="1878">
        <v>78</v>
      </c>
      <c r="L99" s="1878">
        <v>47</v>
      </c>
      <c r="M99" s="1878">
        <v>144</v>
      </c>
      <c r="N99" s="1948"/>
      <c r="O99" s="1952"/>
      <c r="Q99" s="1879">
        <f t="shared" si="6"/>
        <v>100</v>
      </c>
      <c r="R99" s="1879">
        <f t="shared" si="6"/>
        <v>169.6</v>
      </c>
      <c r="S99" s="1879">
        <f t="shared" si="6"/>
        <v>102.2</v>
      </c>
      <c r="T99" s="1879">
        <f t="shared" si="6"/>
        <v>313</v>
      </c>
    </row>
    <row r="100" spans="1:20">
      <c r="A100" s="755">
        <v>28</v>
      </c>
      <c r="B100" s="1875">
        <v>0</v>
      </c>
      <c r="C100" s="755">
        <v>681</v>
      </c>
      <c r="D100" s="1875">
        <v>6</v>
      </c>
      <c r="E100" s="1876">
        <v>4</v>
      </c>
      <c r="F100" s="755" t="s">
        <v>208</v>
      </c>
      <c r="G100" s="755" t="s">
        <v>5111</v>
      </c>
      <c r="H100" s="755" t="s">
        <v>5143</v>
      </c>
      <c r="I100" s="1877" t="s">
        <v>5147</v>
      </c>
      <c r="J100" s="1878">
        <v>64</v>
      </c>
      <c r="K100" s="1878">
        <v>62</v>
      </c>
      <c r="L100" s="1878">
        <v>64</v>
      </c>
      <c r="M100" s="1878">
        <v>62</v>
      </c>
      <c r="N100" s="1948"/>
      <c r="O100" s="1952"/>
      <c r="Q100" s="1879">
        <f t="shared" si="6"/>
        <v>100</v>
      </c>
      <c r="R100" s="1879">
        <f t="shared" si="6"/>
        <v>96.9</v>
      </c>
      <c r="S100" s="1879">
        <f t="shared" si="6"/>
        <v>100</v>
      </c>
      <c r="T100" s="1879">
        <f t="shared" si="6"/>
        <v>96.9</v>
      </c>
    </row>
    <row r="101" spans="1:20">
      <c r="A101" s="755">
        <v>28</v>
      </c>
      <c r="B101" s="1875">
        <v>0</v>
      </c>
      <c r="C101" s="755">
        <v>681</v>
      </c>
      <c r="D101" s="1875">
        <v>6</v>
      </c>
      <c r="E101" s="1876">
        <v>5</v>
      </c>
      <c r="F101" s="755" t="s">
        <v>208</v>
      </c>
      <c r="G101" s="755" t="s">
        <v>5111</v>
      </c>
      <c r="H101" s="755" t="s">
        <v>5143</v>
      </c>
      <c r="I101" s="1877" t="s">
        <v>5148</v>
      </c>
      <c r="J101" s="1878">
        <v>30</v>
      </c>
      <c r="K101" s="1878">
        <v>30</v>
      </c>
      <c r="L101" s="1878">
        <v>33</v>
      </c>
      <c r="M101" s="1878">
        <v>33</v>
      </c>
      <c r="N101" s="1948"/>
      <c r="O101" s="1952"/>
      <c r="Q101" s="1879">
        <f t="shared" si="6"/>
        <v>100</v>
      </c>
      <c r="R101" s="1879">
        <f t="shared" si="6"/>
        <v>100</v>
      </c>
      <c r="S101" s="1879">
        <f t="shared" si="6"/>
        <v>110</v>
      </c>
      <c r="T101" s="1879">
        <f t="shared" si="6"/>
        <v>110</v>
      </c>
    </row>
    <row r="102" spans="1:20">
      <c r="A102" s="755">
        <v>28</v>
      </c>
      <c r="B102" s="1875">
        <v>0</v>
      </c>
      <c r="C102" s="755">
        <v>681</v>
      </c>
      <c r="D102" s="1875">
        <v>6</v>
      </c>
      <c r="E102" s="1876">
        <v>6</v>
      </c>
      <c r="F102" s="755" t="s">
        <v>208</v>
      </c>
      <c r="G102" s="755" t="s">
        <v>5111</v>
      </c>
      <c r="H102" s="755" t="s">
        <v>5143</v>
      </c>
      <c r="I102" s="1877" t="s">
        <v>5149</v>
      </c>
      <c r="J102" s="1878">
        <v>68</v>
      </c>
      <c r="K102" s="1878">
        <v>74</v>
      </c>
      <c r="L102" s="1878">
        <v>71</v>
      </c>
      <c r="M102" s="1878">
        <v>92</v>
      </c>
      <c r="N102" s="1948"/>
      <c r="O102" s="1952"/>
      <c r="Q102" s="1879">
        <f t="shared" si="6"/>
        <v>100</v>
      </c>
      <c r="R102" s="1879">
        <f t="shared" si="6"/>
        <v>108.8</v>
      </c>
      <c r="S102" s="1879">
        <f t="shared" si="6"/>
        <v>104.4</v>
      </c>
      <c r="T102" s="1879">
        <f t="shared" si="6"/>
        <v>135.30000000000001</v>
      </c>
    </row>
    <row r="103" spans="1:20">
      <c r="A103" s="755">
        <v>28</v>
      </c>
      <c r="B103" s="1875">
        <v>0</v>
      </c>
      <c r="C103" s="755">
        <v>681</v>
      </c>
      <c r="D103" s="1875">
        <v>6</v>
      </c>
      <c r="E103" s="1876">
        <v>7</v>
      </c>
      <c r="F103" s="755" t="s">
        <v>208</v>
      </c>
      <c r="G103" s="755" t="s">
        <v>5111</v>
      </c>
      <c r="H103" s="755" t="s">
        <v>5143</v>
      </c>
      <c r="I103" s="1877" t="s">
        <v>5150</v>
      </c>
      <c r="J103" s="1878">
        <v>39</v>
      </c>
      <c r="K103" s="1878">
        <v>41</v>
      </c>
      <c r="L103" s="1878">
        <v>50</v>
      </c>
      <c r="M103" s="1878">
        <v>46</v>
      </c>
      <c r="N103" s="1948"/>
      <c r="O103" s="1952"/>
      <c r="Q103" s="1879">
        <f t="shared" si="6"/>
        <v>100</v>
      </c>
      <c r="R103" s="1879">
        <f t="shared" si="6"/>
        <v>105.1</v>
      </c>
      <c r="S103" s="1879">
        <f t="shared" si="6"/>
        <v>128.19999999999999</v>
      </c>
      <c r="T103" s="1879">
        <f t="shared" si="6"/>
        <v>117.9</v>
      </c>
    </row>
    <row r="104" spans="1:20">
      <c r="A104" s="755">
        <v>28</v>
      </c>
      <c r="B104" s="1875">
        <v>0</v>
      </c>
      <c r="C104" s="755">
        <v>682</v>
      </c>
      <c r="D104" s="1875">
        <v>1</v>
      </c>
      <c r="E104" s="1876">
        <v>1</v>
      </c>
      <c r="F104" s="755" t="s">
        <v>208</v>
      </c>
      <c r="G104" s="755" t="s">
        <v>5151</v>
      </c>
      <c r="H104" s="755" t="s">
        <v>5152</v>
      </c>
      <c r="I104" s="1877" t="s">
        <v>5082</v>
      </c>
      <c r="J104" s="1878">
        <v>20</v>
      </c>
      <c r="K104" s="1878">
        <v>23</v>
      </c>
      <c r="L104" s="1878">
        <v>22</v>
      </c>
      <c r="M104" s="1878">
        <v>87</v>
      </c>
      <c r="N104" s="1948"/>
      <c r="O104" s="1952"/>
      <c r="Q104" s="1879">
        <f t="shared" si="6"/>
        <v>100</v>
      </c>
      <c r="R104" s="1879">
        <f t="shared" si="6"/>
        <v>115</v>
      </c>
      <c r="S104" s="1879">
        <f t="shared" si="6"/>
        <v>110</v>
      </c>
      <c r="T104" s="1879">
        <f t="shared" si="6"/>
        <v>435</v>
      </c>
    </row>
    <row r="105" spans="1:20">
      <c r="A105" s="755">
        <v>28</v>
      </c>
      <c r="B105" s="1875">
        <v>0</v>
      </c>
      <c r="C105" s="755">
        <v>682</v>
      </c>
      <c r="D105" s="1875">
        <v>1</v>
      </c>
      <c r="E105" s="1876">
        <v>2</v>
      </c>
      <c r="F105" s="755" t="s">
        <v>208</v>
      </c>
      <c r="G105" s="755" t="s">
        <v>5151</v>
      </c>
      <c r="H105" s="755" t="s">
        <v>5152</v>
      </c>
      <c r="I105" s="1877" t="s">
        <v>5083</v>
      </c>
      <c r="J105" s="1878">
        <v>13</v>
      </c>
      <c r="K105" s="1878">
        <v>13</v>
      </c>
      <c r="L105" s="1878">
        <v>15</v>
      </c>
      <c r="M105" s="1878">
        <v>33</v>
      </c>
      <c r="N105" s="1948"/>
      <c r="O105" s="1952"/>
      <c r="Q105" s="1879">
        <f t="shared" si="6"/>
        <v>100</v>
      </c>
      <c r="R105" s="1879">
        <f t="shared" si="6"/>
        <v>100</v>
      </c>
      <c r="S105" s="1879">
        <f t="shared" si="6"/>
        <v>115.4</v>
      </c>
      <c r="T105" s="1879">
        <f t="shared" si="6"/>
        <v>253.8</v>
      </c>
    </row>
    <row r="106" spans="1:20">
      <c r="A106" s="755">
        <v>28</v>
      </c>
      <c r="B106" s="1875">
        <v>0</v>
      </c>
      <c r="C106" s="755">
        <v>682</v>
      </c>
      <c r="D106" s="1875">
        <v>2</v>
      </c>
      <c r="E106" s="1876">
        <v>1</v>
      </c>
      <c r="F106" s="755" t="s">
        <v>208</v>
      </c>
      <c r="G106" s="755" t="s">
        <v>5151</v>
      </c>
      <c r="H106" s="755" t="s">
        <v>5153</v>
      </c>
      <c r="I106" s="1877" t="s">
        <v>5154</v>
      </c>
      <c r="J106" s="1878">
        <v>35</v>
      </c>
      <c r="K106" s="1878">
        <v>319</v>
      </c>
      <c r="L106" s="1878">
        <v>428</v>
      </c>
      <c r="M106" s="1878">
        <v>490</v>
      </c>
      <c r="N106" s="1948"/>
      <c r="O106" s="1952"/>
      <c r="Q106" s="1879">
        <f t="shared" si="6"/>
        <v>100</v>
      </c>
      <c r="R106" s="1879">
        <f t="shared" si="6"/>
        <v>911.4</v>
      </c>
      <c r="S106" s="1879">
        <f t="shared" si="6"/>
        <v>1222.9000000000001</v>
      </c>
      <c r="T106" s="1879">
        <f t="shared" si="6"/>
        <v>1400</v>
      </c>
    </row>
    <row r="107" spans="1:20">
      <c r="A107" s="755">
        <v>28</v>
      </c>
      <c r="B107" s="1875">
        <v>0</v>
      </c>
      <c r="C107" s="755">
        <v>682</v>
      </c>
      <c r="D107" s="1875">
        <v>2</v>
      </c>
      <c r="E107" s="1876">
        <v>2</v>
      </c>
      <c r="F107" s="755" t="s">
        <v>208</v>
      </c>
      <c r="G107" s="755" t="s">
        <v>5151</v>
      </c>
      <c r="H107" s="755" t="s">
        <v>5153</v>
      </c>
      <c r="I107" s="1877" t="s">
        <v>5155</v>
      </c>
      <c r="J107" s="1878">
        <v>528</v>
      </c>
      <c r="K107" s="1878">
        <v>523</v>
      </c>
      <c r="L107" s="1878">
        <v>527</v>
      </c>
      <c r="M107" s="1878">
        <v>461</v>
      </c>
      <c r="N107" s="1948"/>
      <c r="O107" s="1952"/>
      <c r="Q107" s="1879">
        <f t="shared" si="6"/>
        <v>100</v>
      </c>
      <c r="R107" s="1879">
        <f t="shared" si="6"/>
        <v>99.1</v>
      </c>
      <c r="S107" s="1879">
        <f t="shared" si="6"/>
        <v>99.8</v>
      </c>
      <c r="T107" s="1879">
        <f t="shared" si="6"/>
        <v>87.3</v>
      </c>
    </row>
    <row r="108" spans="1:20">
      <c r="A108" s="755">
        <v>28</v>
      </c>
      <c r="B108" s="1875">
        <v>0</v>
      </c>
      <c r="C108" s="755">
        <v>682</v>
      </c>
      <c r="D108" s="1875">
        <v>2</v>
      </c>
      <c r="E108" s="1876">
        <v>3</v>
      </c>
      <c r="F108" s="755" t="s">
        <v>208</v>
      </c>
      <c r="G108" s="755" t="s">
        <v>5151</v>
      </c>
      <c r="H108" s="755" t="s">
        <v>5153</v>
      </c>
      <c r="I108" s="1877" t="s">
        <v>5056</v>
      </c>
      <c r="J108" s="1878">
        <v>300</v>
      </c>
      <c r="K108" s="1878">
        <v>276</v>
      </c>
      <c r="L108" s="1878">
        <v>254</v>
      </c>
      <c r="M108" s="1878">
        <v>242</v>
      </c>
      <c r="N108" s="1948"/>
      <c r="O108" s="1952"/>
      <c r="Q108" s="1879">
        <f t="shared" si="6"/>
        <v>100</v>
      </c>
      <c r="R108" s="1879">
        <f t="shared" si="6"/>
        <v>92</v>
      </c>
      <c r="S108" s="1879">
        <f t="shared" si="6"/>
        <v>84.7</v>
      </c>
      <c r="T108" s="1879">
        <f t="shared" si="6"/>
        <v>80.7</v>
      </c>
    </row>
    <row r="109" spans="1:20">
      <c r="A109" s="755">
        <v>28</v>
      </c>
      <c r="B109" s="1875">
        <v>0</v>
      </c>
      <c r="C109" s="755">
        <v>682</v>
      </c>
      <c r="D109" s="1875">
        <v>2</v>
      </c>
      <c r="E109" s="1876">
        <v>5</v>
      </c>
      <c r="F109" s="755" t="s">
        <v>208</v>
      </c>
      <c r="G109" s="755" t="s">
        <v>5151</v>
      </c>
      <c r="H109" s="755" t="s">
        <v>5153</v>
      </c>
      <c r="I109" s="1877" t="s">
        <v>5156</v>
      </c>
      <c r="J109" s="1878">
        <v>16</v>
      </c>
      <c r="K109" s="1878">
        <v>14</v>
      </c>
      <c r="L109" s="1878">
        <v>16</v>
      </c>
      <c r="M109" s="1878">
        <v>64</v>
      </c>
      <c r="N109" s="1948"/>
      <c r="O109" s="1952"/>
      <c r="Q109" s="1879">
        <f t="shared" si="6"/>
        <v>100</v>
      </c>
      <c r="R109" s="1879">
        <f t="shared" si="6"/>
        <v>87.5</v>
      </c>
      <c r="S109" s="1879">
        <f t="shared" si="6"/>
        <v>100</v>
      </c>
      <c r="T109" s="1879">
        <f t="shared" si="6"/>
        <v>400</v>
      </c>
    </row>
    <row r="110" spans="1:20">
      <c r="A110" s="755">
        <v>28</v>
      </c>
      <c r="B110" s="1875">
        <v>0</v>
      </c>
      <c r="C110" s="755">
        <v>682</v>
      </c>
      <c r="D110" s="1875">
        <v>2</v>
      </c>
      <c r="E110" s="1876">
        <v>7</v>
      </c>
      <c r="F110" s="755" t="s">
        <v>208</v>
      </c>
      <c r="G110" s="755" t="s">
        <v>5151</v>
      </c>
      <c r="H110" s="755" t="s">
        <v>5153</v>
      </c>
      <c r="I110" s="1877" t="s">
        <v>4996</v>
      </c>
      <c r="J110" s="1878">
        <v>98</v>
      </c>
      <c r="K110" s="1878">
        <v>405</v>
      </c>
      <c r="L110" s="1878">
        <v>364</v>
      </c>
      <c r="M110" s="1878">
        <v>357</v>
      </c>
      <c r="N110" s="1948"/>
      <c r="O110" s="1952"/>
      <c r="Q110" s="1879">
        <f t="shared" si="6"/>
        <v>100</v>
      </c>
      <c r="R110" s="1879">
        <f t="shared" si="6"/>
        <v>413.3</v>
      </c>
      <c r="S110" s="1879">
        <f t="shared" si="6"/>
        <v>371.4</v>
      </c>
      <c r="T110" s="1879">
        <f t="shared" si="6"/>
        <v>364.3</v>
      </c>
    </row>
    <row r="111" spans="1:20">
      <c r="A111" s="755">
        <v>28</v>
      </c>
      <c r="B111" s="1875">
        <v>0</v>
      </c>
      <c r="C111" s="755">
        <v>682</v>
      </c>
      <c r="D111" s="1875">
        <v>3</v>
      </c>
      <c r="E111" s="1876">
        <v>1</v>
      </c>
      <c r="F111" s="755" t="s">
        <v>208</v>
      </c>
      <c r="G111" s="755" t="s">
        <v>5151</v>
      </c>
      <c r="H111" s="755" t="s">
        <v>5157</v>
      </c>
      <c r="I111" s="1877" t="s">
        <v>5158</v>
      </c>
      <c r="J111" s="1878">
        <v>65</v>
      </c>
      <c r="K111" s="1878">
        <v>162</v>
      </c>
      <c r="L111" s="1878">
        <v>156</v>
      </c>
      <c r="M111" s="1878">
        <v>45</v>
      </c>
      <c r="N111" s="1948"/>
      <c r="O111" s="1952"/>
      <c r="Q111" s="1879">
        <f t="shared" si="6"/>
        <v>100</v>
      </c>
      <c r="R111" s="1879">
        <f t="shared" si="6"/>
        <v>249.2</v>
      </c>
      <c r="S111" s="1879">
        <f t="shared" si="6"/>
        <v>240</v>
      </c>
      <c r="T111" s="1879">
        <f t="shared" si="6"/>
        <v>69.2</v>
      </c>
    </row>
    <row r="112" spans="1:20">
      <c r="A112" s="755">
        <v>28</v>
      </c>
      <c r="B112" s="1875">
        <v>0</v>
      </c>
      <c r="C112" s="755">
        <v>683</v>
      </c>
      <c r="D112" s="1875">
        <v>1</v>
      </c>
      <c r="E112" s="1876">
        <v>1</v>
      </c>
      <c r="F112" s="755" t="s">
        <v>208</v>
      </c>
      <c r="G112" s="755" t="s">
        <v>5159</v>
      </c>
      <c r="H112" s="755" t="s">
        <v>5160</v>
      </c>
      <c r="I112" s="1877" t="s">
        <v>5161</v>
      </c>
      <c r="J112" s="1878">
        <v>26</v>
      </c>
      <c r="K112" s="1878">
        <v>27</v>
      </c>
      <c r="L112" s="1878">
        <v>22</v>
      </c>
      <c r="M112" s="1878">
        <v>34</v>
      </c>
      <c r="N112" s="1948"/>
      <c r="O112" s="1952"/>
      <c r="Q112" s="1879">
        <f t="shared" si="6"/>
        <v>100</v>
      </c>
      <c r="R112" s="1879">
        <f t="shared" si="6"/>
        <v>103.8</v>
      </c>
      <c r="S112" s="1879">
        <f t="shared" si="6"/>
        <v>84.6</v>
      </c>
      <c r="T112" s="1879">
        <f t="shared" si="6"/>
        <v>130.80000000000001</v>
      </c>
    </row>
    <row r="113" spans="1:20">
      <c r="A113" s="755">
        <v>28</v>
      </c>
      <c r="B113" s="1875">
        <v>0</v>
      </c>
      <c r="C113" s="755">
        <v>683</v>
      </c>
      <c r="D113" s="1875">
        <v>1</v>
      </c>
      <c r="E113" s="1876">
        <v>2</v>
      </c>
      <c r="F113" s="755" t="s">
        <v>208</v>
      </c>
      <c r="G113" s="755" t="s">
        <v>5159</v>
      </c>
      <c r="H113" s="755" t="s">
        <v>5160</v>
      </c>
      <c r="I113" s="1877" t="s">
        <v>5162</v>
      </c>
      <c r="J113" s="1878">
        <v>10</v>
      </c>
      <c r="K113" s="1878">
        <v>9</v>
      </c>
      <c r="L113" s="1878">
        <v>10</v>
      </c>
      <c r="M113" s="1878">
        <v>9</v>
      </c>
      <c r="N113" s="1948"/>
      <c r="O113" s="1952"/>
      <c r="Q113" s="1879">
        <f t="shared" si="6"/>
        <v>100</v>
      </c>
      <c r="R113" s="1879">
        <f t="shared" si="6"/>
        <v>90</v>
      </c>
      <c r="S113" s="1879">
        <f t="shared" si="6"/>
        <v>100</v>
      </c>
      <c r="T113" s="1879">
        <f t="shared" si="6"/>
        <v>90</v>
      </c>
    </row>
    <row r="114" spans="1:20">
      <c r="A114" s="755">
        <v>28</v>
      </c>
      <c r="B114" s="1875">
        <v>0</v>
      </c>
      <c r="C114" s="755">
        <v>683</v>
      </c>
      <c r="D114" s="1875">
        <v>1</v>
      </c>
      <c r="E114" s="1876">
        <v>3</v>
      </c>
      <c r="F114" s="755" t="s">
        <v>208</v>
      </c>
      <c r="G114" s="755" t="s">
        <v>5159</v>
      </c>
      <c r="H114" s="755" t="s">
        <v>5160</v>
      </c>
      <c r="I114" s="1877" t="s">
        <v>5163</v>
      </c>
      <c r="J114" s="1878">
        <v>14</v>
      </c>
      <c r="K114" s="1878">
        <v>11</v>
      </c>
      <c r="L114" s="1878">
        <v>13</v>
      </c>
      <c r="M114" s="1878">
        <v>12</v>
      </c>
      <c r="N114" s="1948"/>
      <c r="O114" s="1952"/>
      <c r="Q114" s="1879">
        <f t="shared" si="6"/>
        <v>100</v>
      </c>
      <c r="R114" s="1879">
        <f t="shared" si="6"/>
        <v>78.599999999999994</v>
      </c>
      <c r="S114" s="1879">
        <f t="shared" si="6"/>
        <v>92.9</v>
      </c>
      <c r="T114" s="1879">
        <f t="shared" si="6"/>
        <v>85.7</v>
      </c>
    </row>
    <row r="115" spans="1:20">
      <c r="A115" s="755">
        <v>28</v>
      </c>
      <c r="B115" s="1875">
        <v>0</v>
      </c>
      <c r="C115" s="755">
        <v>683</v>
      </c>
      <c r="D115" s="1875">
        <v>1</v>
      </c>
      <c r="E115" s="1876">
        <v>4</v>
      </c>
      <c r="F115" s="755" t="s">
        <v>208</v>
      </c>
      <c r="G115" s="755" t="s">
        <v>5159</v>
      </c>
      <c r="H115" s="755" t="s">
        <v>5160</v>
      </c>
      <c r="I115" s="1877" t="s">
        <v>5164</v>
      </c>
      <c r="J115" s="1878">
        <v>19</v>
      </c>
      <c r="K115" s="1878">
        <v>20</v>
      </c>
      <c r="L115" s="1878">
        <v>18</v>
      </c>
      <c r="M115" s="1878">
        <v>20</v>
      </c>
      <c r="N115" s="1948"/>
      <c r="O115" s="1952"/>
      <c r="Q115" s="1879">
        <f t="shared" si="6"/>
        <v>100</v>
      </c>
      <c r="R115" s="1879">
        <f t="shared" si="6"/>
        <v>105.3</v>
      </c>
      <c r="S115" s="1879">
        <f t="shared" si="6"/>
        <v>94.7</v>
      </c>
      <c r="T115" s="1879">
        <f t="shared" si="6"/>
        <v>105.3</v>
      </c>
    </row>
    <row r="116" spans="1:20">
      <c r="A116" s="755">
        <v>28</v>
      </c>
      <c r="B116" s="1875">
        <v>0</v>
      </c>
      <c r="C116" s="755">
        <v>683</v>
      </c>
      <c r="D116" s="1875">
        <v>1</v>
      </c>
      <c r="E116" s="1876">
        <v>5</v>
      </c>
      <c r="F116" s="755" t="s">
        <v>208</v>
      </c>
      <c r="G116" s="755" t="s">
        <v>5159</v>
      </c>
      <c r="H116" s="755" t="s">
        <v>5160</v>
      </c>
      <c r="I116" s="1877" t="s">
        <v>5165</v>
      </c>
      <c r="J116" s="1878">
        <v>32</v>
      </c>
      <c r="K116" s="1878">
        <v>26</v>
      </c>
      <c r="L116" s="1878">
        <v>27</v>
      </c>
      <c r="M116" s="1878">
        <v>31</v>
      </c>
      <c r="N116" s="1948"/>
      <c r="O116" s="1952"/>
      <c r="Q116" s="1879">
        <f t="shared" si="6"/>
        <v>100</v>
      </c>
      <c r="R116" s="1879">
        <f t="shared" si="6"/>
        <v>81.3</v>
      </c>
      <c r="S116" s="1879">
        <f t="shared" si="6"/>
        <v>84.4</v>
      </c>
      <c r="T116" s="1879">
        <f t="shared" si="6"/>
        <v>96.9</v>
      </c>
    </row>
    <row r="117" spans="1:20">
      <c r="A117" s="755">
        <v>28</v>
      </c>
      <c r="B117" s="1875">
        <v>0</v>
      </c>
      <c r="C117" s="755">
        <v>683</v>
      </c>
      <c r="D117" s="1875">
        <v>1</v>
      </c>
      <c r="E117" s="1876">
        <v>6</v>
      </c>
      <c r="F117" s="755" t="s">
        <v>208</v>
      </c>
      <c r="G117" s="755" t="s">
        <v>5159</v>
      </c>
      <c r="H117" s="755" t="s">
        <v>5160</v>
      </c>
      <c r="I117" s="1877" t="s">
        <v>5166</v>
      </c>
      <c r="J117" s="1878">
        <v>15</v>
      </c>
      <c r="K117" s="1878">
        <v>17</v>
      </c>
      <c r="L117" s="1878">
        <v>14</v>
      </c>
      <c r="M117" s="1878">
        <v>19</v>
      </c>
      <c r="N117" s="1948"/>
      <c r="O117" s="1952"/>
      <c r="Q117" s="1879">
        <f t="shared" si="6"/>
        <v>100</v>
      </c>
      <c r="R117" s="1879">
        <f t="shared" si="6"/>
        <v>113.3</v>
      </c>
      <c r="S117" s="1879">
        <f t="shared" si="6"/>
        <v>93.3</v>
      </c>
      <c r="T117" s="1879">
        <f t="shared" si="6"/>
        <v>126.7</v>
      </c>
    </row>
    <row r="118" spans="1:20">
      <c r="A118" s="755">
        <v>28</v>
      </c>
      <c r="B118" s="1875">
        <v>0</v>
      </c>
      <c r="C118" s="755">
        <v>683</v>
      </c>
      <c r="D118" s="1875">
        <v>1</v>
      </c>
      <c r="E118" s="1876">
        <v>7</v>
      </c>
      <c r="F118" s="755" t="s">
        <v>208</v>
      </c>
      <c r="G118" s="755" t="s">
        <v>5159</v>
      </c>
      <c r="H118" s="755" t="s">
        <v>5160</v>
      </c>
      <c r="I118" s="1877" t="s">
        <v>5167</v>
      </c>
      <c r="J118" s="1878">
        <v>24</v>
      </c>
      <c r="K118" s="1878">
        <v>23</v>
      </c>
      <c r="L118" s="1878">
        <v>24</v>
      </c>
      <c r="M118" s="1878">
        <v>24</v>
      </c>
      <c r="N118" s="1948"/>
      <c r="O118" s="1952"/>
      <c r="Q118" s="1879">
        <f t="shared" si="6"/>
        <v>100</v>
      </c>
      <c r="R118" s="1879">
        <f t="shared" si="6"/>
        <v>95.8</v>
      </c>
      <c r="S118" s="1879">
        <f t="shared" si="6"/>
        <v>100</v>
      </c>
      <c r="T118" s="1879">
        <f t="shared" si="6"/>
        <v>100</v>
      </c>
    </row>
    <row r="119" spans="1:20">
      <c r="A119" s="755">
        <v>28</v>
      </c>
      <c r="B119" s="1875">
        <v>0</v>
      </c>
      <c r="C119" s="755">
        <v>683</v>
      </c>
      <c r="D119" s="1875">
        <v>1</v>
      </c>
      <c r="E119" s="1876">
        <v>9</v>
      </c>
      <c r="F119" s="755" t="s">
        <v>208</v>
      </c>
      <c r="G119" s="755" t="s">
        <v>5159</v>
      </c>
      <c r="H119" s="755" t="s">
        <v>5160</v>
      </c>
      <c r="I119" s="1877" t="s">
        <v>5168</v>
      </c>
      <c r="J119" s="1878">
        <v>26</v>
      </c>
      <c r="K119" s="1878">
        <v>25</v>
      </c>
      <c r="L119" s="1878">
        <v>24</v>
      </c>
      <c r="M119" s="1878">
        <v>27</v>
      </c>
      <c r="N119" s="1948"/>
      <c r="O119" s="1952"/>
      <c r="Q119" s="1879">
        <f t="shared" si="6"/>
        <v>100</v>
      </c>
      <c r="R119" s="1879">
        <f t="shared" si="6"/>
        <v>96.2</v>
      </c>
      <c r="S119" s="1879">
        <f t="shared" si="6"/>
        <v>92.3</v>
      </c>
      <c r="T119" s="1879">
        <f t="shared" si="6"/>
        <v>103.8</v>
      </c>
    </row>
    <row r="120" spans="1:20">
      <c r="A120" s="755">
        <v>28</v>
      </c>
      <c r="B120" s="1875">
        <v>0</v>
      </c>
      <c r="C120" s="755">
        <v>683</v>
      </c>
      <c r="D120" s="1875">
        <v>1</v>
      </c>
      <c r="E120" s="1876">
        <v>10</v>
      </c>
      <c r="F120" s="755" t="s">
        <v>208</v>
      </c>
      <c r="G120" s="755" t="s">
        <v>5159</v>
      </c>
      <c r="H120" s="755" t="s">
        <v>5160</v>
      </c>
      <c r="I120" s="1877" t="s">
        <v>5104</v>
      </c>
      <c r="J120" s="1878">
        <v>29</v>
      </c>
      <c r="K120" s="1878">
        <v>29</v>
      </c>
      <c r="L120" s="1878">
        <v>28</v>
      </c>
      <c r="M120" s="1878">
        <v>30</v>
      </c>
      <c r="N120" s="1948"/>
      <c r="O120" s="1952"/>
      <c r="Q120" s="1879">
        <f t="shared" si="6"/>
        <v>100</v>
      </c>
      <c r="R120" s="1879">
        <f t="shared" si="6"/>
        <v>100</v>
      </c>
      <c r="S120" s="1879">
        <f t="shared" si="6"/>
        <v>96.6</v>
      </c>
      <c r="T120" s="1879">
        <f t="shared" si="6"/>
        <v>103.4</v>
      </c>
    </row>
    <row r="121" spans="1:20">
      <c r="A121" s="755">
        <v>28</v>
      </c>
      <c r="B121" s="1875">
        <v>0</v>
      </c>
      <c r="C121" s="755">
        <v>683</v>
      </c>
      <c r="D121" s="1875">
        <v>1</v>
      </c>
      <c r="E121" s="1876">
        <v>11</v>
      </c>
      <c r="F121" s="755" t="s">
        <v>208</v>
      </c>
      <c r="G121" s="755" t="s">
        <v>5159</v>
      </c>
      <c r="H121" s="755" t="s">
        <v>5160</v>
      </c>
      <c r="I121" s="1877" t="s">
        <v>5169</v>
      </c>
      <c r="J121" s="1878">
        <v>25</v>
      </c>
      <c r="K121" s="1878">
        <v>24</v>
      </c>
      <c r="L121" s="1878">
        <v>22</v>
      </c>
      <c r="M121" s="1878">
        <v>26</v>
      </c>
      <c r="N121" s="1948"/>
      <c r="O121" s="1952"/>
      <c r="Q121" s="1879">
        <f t="shared" si="6"/>
        <v>100</v>
      </c>
      <c r="R121" s="1879">
        <f t="shared" si="6"/>
        <v>96</v>
      </c>
      <c r="S121" s="1879">
        <f t="shared" si="6"/>
        <v>88</v>
      </c>
      <c r="T121" s="1879">
        <f t="shared" si="6"/>
        <v>104</v>
      </c>
    </row>
    <row r="122" spans="1:20">
      <c r="A122" s="755">
        <v>28</v>
      </c>
      <c r="B122" s="1875">
        <v>0</v>
      </c>
      <c r="C122" s="755">
        <v>683</v>
      </c>
      <c r="D122" s="1875">
        <v>1</v>
      </c>
      <c r="E122" s="1876">
        <v>12</v>
      </c>
      <c r="F122" s="755" t="s">
        <v>208</v>
      </c>
      <c r="G122" s="755" t="s">
        <v>5159</v>
      </c>
      <c r="H122" s="755" t="s">
        <v>5160</v>
      </c>
      <c r="I122" s="1877" t="s">
        <v>5170</v>
      </c>
      <c r="J122" s="1878">
        <v>19</v>
      </c>
      <c r="K122" s="1878">
        <v>16</v>
      </c>
      <c r="L122" s="1878">
        <v>17</v>
      </c>
      <c r="M122" s="1878">
        <v>17</v>
      </c>
      <c r="N122" s="1948"/>
      <c r="O122" s="1952"/>
      <c r="Q122" s="1879">
        <f t="shared" si="6"/>
        <v>100</v>
      </c>
      <c r="R122" s="1879">
        <f t="shared" si="6"/>
        <v>84.2</v>
      </c>
      <c r="S122" s="1879">
        <f t="shared" si="6"/>
        <v>89.5</v>
      </c>
      <c r="T122" s="1879">
        <f t="shared" si="6"/>
        <v>89.5</v>
      </c>
    </row>
    <row r="123" spans="1:20">
      <c r="A123" s="755">
        <v>28</v>
      </c>
      <c r="B123" s="1875">
        <v>0</v>
      </c>
      <c r="C123" s="755">
        <v>683</v>
      </c>
      <c r="D123" s="1875">
        <v>1</v>
      </c>
      <c r="E123" s="1876">
        <v>13</v>
      </c>
      <c r="F123" s="755" t="s">
        <v>208</v>
      </c>
      <c r="G123" s="755" t="s">
        <v>5159</v>
      </c>
      <c r="H123" s="755" t="s">
        <v>5160</v>
      </c>
      <c r="I123" s="1877" t="s">
        <v>5089</v>
      </c>
      <c r="J123" s="1878">
        <v>26</v>
      </c>
      <c r="K123" s="1878">
        <v>25</v>
      </c>
      <c r="L123" s="1878">
        <v>25</v>
      </c>
      <c r="M123" s="1878">
        <v>25</v>
      </c>
      <c r="N123" s="1948"/>
      <c r="O123" s="1952"/>
      <c r="Q123" s="1879">
        <f t="shared" si="6"/>
        <v>100</v>
      </c>
      <c r="R123" s="1879">
        <f t="shared" si="6"/>
        <v>96.2</v>
      </c>
      <c r="S123" s="1879">
        <f t="shared" si="6"/>
        <v>96.2</v>
      </c>
      <c r="T123" s="1879">
        <f t="shared" si="6"/>
        <v>96.2</v>
      </c>
    </row>
    <row r="124" spans="1:20">
      <c r="A124" s="755">
        <v>28</v>
      </c>
      <c r="B124" s="1875">
        <v>0</v>
      </c>
      <c r="C124" s="755">
        <v>683</v>
      </c>
      <c r="D124" s="1875">
        <v>2</v>
      </c>
      <c r="E124" s="1876">
        <v>1</v>
      </c>
      <c r="F124" s="755" t="s">
        <v>208</v>
      </c>
      <c r="G124" s="755" t="s">
        <v>5159</v>
      </c>
      <c r="H124" s="755" t="s">
        <v>5171</v>
      </c>
      <c r="I124" s="1877" t="s">
        <v>5172</v>
      </c>
      <c r="J124" s="1878">
        <v>69</v>
      </c>
      <c r="K124" s="1878">
        <v>62</v>
      </c>
      <c r="L124" s="1878">
        <v>60</v>
      </c>
      <c r="M124" s="1878">
        <v>65</v>
      </c>
      <c r="N124" s="1948"/>
      <c r="O124" s="1952"/>
      <c r="Q124" s="1879">
        <f t="shared" si="6"/>
        <v>100</v>
      </c>
      <c r="R124" s="1879">
        <f t="shared" si="6"/>
        <v>89.9</v>
      </c>
      <c r="S124" s="1879">
        <f t="shared" si="6"/>
        <v>87</v>
      </c>
      <c r="T124" s="1879">
        <f t="shared" si="6"/>
        <v>94.2</v>
      </c>
    </row>
    <row r="125" spans="1:20">
      <c r="A125" s="755">
        <v>28</v>
      </c>
      <c r="B125" s="1875">
        <v>0</v>
      </c>
      <c r="C125" s="755">
        <v>683</v>
      </c>
      <c r="D125" s="1875">
        <v>2</v>
      </c>
      <c r="E125" s="1876">
        <v>2</v>
      </c>
      <c r="F125" s="755" t="s">
        <v>208</v>
      </c>
      <c r="G125" s="755" t="s">
        <v>5159</v>
      </c>
      <c r="H125" s="755" t="s">
        <v>5171</v>
      </c>
      <c r="I125" s="1877" t="s">
        <v>5173</v>
      </c>
      <c r="J125" s="1878">
        <v>16</v>
      </c>
      <c r="K125" s="1878">
        <v>14</v>
      </c>
      <c r="L125" s="1878">
        <v>14</v>
      </c>
      <c r="M125" s="1878">
        <v>19</v>
      </c>
      <c r="N125" s="1948"/>
      <c r="O125" s="1952"/>
      <c r="Q125" s="1879">
        <f t="shared" si="6"/>
        <v>100</v>
      </c>
      <c r="R125" s="1879">
        <f t="shared" si="6"/>
        <v>87.5</v>
      </c>
      <c r="S125" s="1879">
        <f t="shared" si="6"/>
        <v>87.5</v>
      </c>
      <c r="T125" s="1879">
        <f t="shared" si="6"/>
        <v>118.8</v>
      </c>
    </row>
    <row r="126" spans="1:20">
      <c r="A126" s="755">
        <v>28</v>
      </c>
      <c r="B126" s="1875">
        <v>0</v>
      </c>
      <c r="C126" s="755">
        <v>683</v>
      </c>
      <c r="D126" s="1875">
        <v>2</v>
      </c>
      <c r="E126" s="1876">
        <v>3</v>
      </c>
      <c r="F126" s="755" t="s">
        <v>208</v>
      </c>
      <c r="G126" s="755" t="s">
        <v>5159</v>
      </c>
      <c r="H126" s="755" t="s">
        <v>5171</v>
      </c>
      <c r="I126" s="1877" t="s">
        <v>5013</v>
      </c>
      <c r="J126" s="1878">
        <v>28</v>
      </c>
      <c r="K126" s="1878">
        <v>24</v>
      </c>
      <c r="L126" s="1878">
        <v>22</v>
      </c>
      <c r="M126" s="1878">
        <v>27</v>
      </c>
      <c r="N126" s="1948"/>
      <c r="O126" s="1952"/>
      <c r="Q126" s="1879">
        <f t="shared" si="6"/>
        <v>100</v>
      </c>
      <c r="R126" s="1879">
        <f t="shared" si="6"/>
        <v>85.7</v>
      </c>
      <c r="S126" s="1879">
        <f t="shared" si="6"/>
        <v>78.599999999999994</v>
      </c>
      <c r="T126" s="1879">
        <f t="shared" si="6"/>
        <v>96.4</v>
      </c>
    </row>
    <row r="127" spans="1:20">
      <c r="A127" s="755">
        <v>28</v>
      </c>
      <c r="B127" s="1875">
        <v>0</v>
      </c>
      <c r="C127" s="755">
        <v>683</v>
      </c>
      <c r="D127" s="1875">
        <v>2</v>
      </c>
      <c r="E127" s="1876">
        <v>4</v>
      </c>
      <c r="F127" s="755" t="s">
        <v>208</v>
      </c>
      <c r="G127" s="755" t="s">
        <v>5159</v>
      </c>
      <c r="H127" s="755" t="s">
        <v>5171</v>
      </c>
      <c r="I127" s="1877" t="s">
        <v>5039</v>
      </c>
      <c r="J127" s="1878">
        <v>70</v>
      </c>
      <c r="K127" s="1878">
        <v>121</v>
      </c>
      <c r="L127" s="1878">
        <v>94</v>
      </c>
      <c r="M127" s="1878">
        <v>110</v>
      </c>
      <c r="N127" s="1948"/>
      <c r="O127" s="1952"/>
      <c r="Q127" s="1879">
        <f t="shared" si="6"/>
        <v>100</v>
      </c>
      <c r="R127" s="1879">
        <f t="shared" si="6"/>
        <v>172.9</v>
      </c>
      <c r="S127" s="1879">
        <f t="shared" si="6"/>
        <v>134.30000000000001</v>
      </c>
      <c r="T127" s="1879">
        <f t="shared" si="6"/>
        <v>157.1</v>
      </c>
    </row>
    <row r="128" spans="1:20">
      <c r="A128" s="755">
        <v>28</v>
      </c>
      <c r="B128" s="1875">
        <v>0</v>
      </c>
      <c r="C128" s="755">
        <v>683</v>
      </c>
      <c r="D128" s="1875">
        <v>2</v>
      </c>
      <c r="E128" s="1876">
        <v>5</v>
      </c>
      <c r="F128" s="755" t="s">
        <v>208</v>
      </c>
      <c r="G128" s="755" t="s">
        <v>5159</v>
      </c>
      <c r="H128" s="755" t="s">
        <v>5171</v>
      </c>
      <c r="I128" s="1877" t="s">
        <v>5174</v>
      </c>
      <c r="J128" s="1878">
        <v>17</v>
      </c>
      <c r="K128" s="1878">
        <v>16</v>
      </c>
      <c r="L128" s="1878">
        <v>14</v>
      </c>
      <c r="M128" s="1878">
        <v>13</v>
      </c>
      <c r="N128" s="1948"/>
      <c r="O128" s="1952"/>
      <c r="Q128" s="1879">
        <f t="shared" si="6"/>
        <v>100</v>
      </c>
      <c r="R128" s="1879">
        <f t="shared" si="6"/>
        <v>94.1</v>
      </c>
      <c r="S128" s="1879">
        <f t="shared" si="6"/>
        <v>82.4</v>
      </c>
      <c r="T128" s="1879">
        <f t="shared" si="6"/>
        <v>76.5</v>
      </c>
    </row>
    <row r="129" spans="1:20">
      <c r="A129" s="755">
        <v>28</v>
      </c>
      <c r="B129" s="1875">
        <v>0</v>
      </c>
      <c r="C129" s="755">
        <v>683</v>
      </c>
      <c r="D129" s="1875">
        <v>2</v>
      </c>
      <c r="E129" s="1876">
        <v>6</v>
      </c>
      <c r="F129" s="755" t="s">
        <v>208</v>
      </c>
      <c r="G129" s="755" t="s">
        <v>5159</v>
      </c>
      <c r="H129" s="755" t="s">
        <v>5171</v>
      </c>
      <c r="I129" s="1877" t="s">
        <v>5175</v>
      </c>
      <c r="J129" s="1878">
        <v>29</v>
      </c>
      <c r="K129" s="1878">
        <v>28</v>
      </c>
      <c r="L129" s="1878">
        <v>25</v>
      </c>
      <c r="M129" s="1878">
        <v>29</v>
      </c>
      <c r="N129" s="1948"/>
      <c r="O129" s="1952"/>
      <c r="Q129" s="1879">
        <f t="shared" si="6"/>
        <v>100</v>
      </c>
      <c r="R129" s="1879">
        <f t="shared" si="6"/>
        <v>96.6</v>
      </c>
      <c r="S129" s="1879">
        <f t="shared" si="6"/>
        <v>86.2</v>
      </c>
      <c r="T129" s="1879">
        <f t="shared" si="6"/>
        <v>100</v>
      </c>
    </row>
    <row r="130" spans="1:20">
      <c r="A130" s="755">
        <v>28</v>
      </c>
      <c r="B130" s="1875">
        <v>0</v>
      </c>
      <c r="C130" s="755">
        <v>683</v>
      </c>
      <c r="D130" s="1875">
        <v>2</v>
      </c>
      <c r="E130" s="1876">
        <v>7</v>
      </c>
      <c r="F130" s="755" t="s">
        <v>208</v>
      </c>
      <c r="G130" s="755" t="s">
        <v>5159</v>
      </c>
      <c r="H130" s="755" t="s">
        <v>5171</v>
      </c>
      <c r="I130" s="1877" t="s">
        <v>5176</v>
      </c>
      <c r="J130" s="1878">
        <v>16</v>
      </c>
      <c r="K130" s="1878">
        <v>14</v>
      </c>
      <c r="L130" s="1878">
        <v>13</v>
      </c>
      <c r="M130" s="1878">
        <v>19</v>
      </c>
      <c r="N130" s="1948"/>
      <c r="O130" s="1952"/>
      <c r="Q130" s="1879">
        <f t="shared" si="6"/>
        <v>100</v>
      </c>
      <c r="R130" s="1879">
        <f t="shared" si="6"/>
        <v>87.5</v>
      </c>
      <c r="S130" s="1879">
        <f t="shared" si="6"/>
        <v>81.3</v>
      </c>
      <c r="T130" s="1879">
        <f t="shared" si="6"/>
        <v>118.8</v>
      </c>
    </row>
    <row r="131" spans="1:20">
      <c r="A131" s="755">
        <v>28</v>
      </c>
      <c r="B131" s="1875">
        <v>0</v>
      </c>
      <c r="C131" s="755">
        <v>683</v>
      </c>
      <c r="D131" s="1875">
        <v>2</v>
      </c>
      <c r="E131" s="1876">
        <v>8</v>
      </c>
      <c r="F131" s="755" t="s">
        <v>208</v>
      </c>
      <c r="G131" s="755" t="s">
        <v>5159</v>
      </c>
      <c r="H131" s="755" t="s">
        <v>5171</v>
      </c>
      <c r="I131" s="1877" t="s">
        <v>5177</v>
      </c>
      <c r="J131" s="1878">
        <v>32</v>
      </c>
      <c r="K131" s="1878">
        <v>36</v>
      </c>
      <c r="L131" s="1878">
        <v>18</v>
      </c>
      <c r="M131" s="1878">
        <v>38</v>
      </c>
      <c r="N131" s="1948"/>
      <c r="O131" s="1952"/>
      <c r="Q131" s="1879">
        <f t="shared" si="6"/>
        <v>100</v>
      </c>
      <c r="R131" s="1879">
        <f t="shared" si="6"/>
        <v>112.5</v>
      </c>
      <c r="S131" s="1879">
        <f t="shared" si="6"/>
        <v>56.3</v>
      </c>
      <c r="T131" s="1879">
        <f t="shared" si="6"/>
        <v>118.8</v>
      </c>
    </row>
    <row r="132" spans="1:20">
      <c r="A132" s="755">
        <v>28</v>
      </c>
      <c r="B132" s="1875">
        <v>0</v>
      </c>
      <c r="C132" s="755">
        <v>683</v>
      </c>
      <c r="D132" s="1875">
        <v>2</v>
      </c>
      <c r="E132" s="1876">
        <v>9</v>
      </c>
      <c r="F132" s="755" t="s">
        <v>208</v>
      </c>
      <c r="G132" s="755" t="s">
        <v>5159</v>
      </c>
      <c r="H132" s="755" t="s">
        <v>5171</v>
      </c>
      <c r="I132" s="1877" t="s">
        <v>5178</v>
      </c>
      <c r="J132" s="1878">
        <v>42</v>
      </c>
      <c r="K132" s="1878">
        <v>64</v>
      </c>
      <c r="L132" s="1878">
        <v>50</v>
      </c>
      <c r="M132" s="1878">
        <v>55</v>
      </c>
      <c r="N132" s="1948"/>
      <c r="O132" s="1952"/>
      <c r="Q132" s="1879">
        <f t="shared" si="6"/>
        <v>100</v>
      </c>
      <c r="R132" s="1879">
        <f t="shared" si="6"/>
        <v>152.4</v>
      </c>
      <c r="S132" s="1879">
        <f t="shared" si="6"/>
        <v>119</v>
      </c>
      <c r="T132" s="1879">
        <f t="shared" si="6"/>
        <v>131</v>
      </c>
    </row>
    <row r="133" spans="1:20">
      <c r="A133" s="755">
        <v>28</v>
      </c>
      <c r="B133" s="1875">
        <v>0</v>
      </c>
      <c r="C133" s="755">
        <v>683</v>
      </c>
      <c r="D133" s="1875">
        <v>3</v>
      </c>
      <c r="E133" s="1876">
        <v>1</v>
      </c>
      <c r="F133" s="755" t="s">
        <v>208</v>
      </c>
      <c r="G133" s="755" t="s">
        <v>5159</v>
      </c>
      <c r="H133" s="755" t="s">
        <v>5179</v>
      </c>
      <c r="I133" s="1877" t="s">
        <v>5109</v>
      </c>
      <c r="J133" s="1878">
        <v>50</v>
      </c>
      <c r="K133" s="1878">
        <v>65</v>
      </c>
      <c r="L133" s="1878">
        <v>67</v>
      </c>
      <c r="M133" s="1878">
        <v>69</v>
      </c>
      <c r="N133" s="1948"/>
      <c r="O133" s="1952"/>
      <c r="Q133" s="1879">
        <f t="shared" si="6"/>
        <v>100</v>
      </c>
      <c r="R133" s="1879">
        <f t="shared" si="6"/>
        <v>130</v>
      </c>
      <c r="S133" s="1879">
        <f t="shared" si="6"/>
        <v>134</v>
      </c>
      <c r="T133" s="1879">
        <f t="shared" si="6"/>
        <v>138</v>
      </c>
    </row>
    <row r="134" spans="1:20">
      <c r="A134" s="755">
        <v>28</v>
      </c>
      <c r="B134" s="1875">
        <v>0</v>
      </c>
      <c r="C134" s="755">
        <v>683</v>
      </c>
      <c r="D134" s="1875">
        <v>3</v>
      </c>
      <c r="E134" s="1876">
        <v>2</v>
      </c>
      <c r="F134" s="755" t="s">
        <v>208</v>
      </c>
      <c r="G134" s="755" t="s">
        <v>5159</v>
      </c>
      <c r="H134" s="755" t="s">
        <v>5179</v>
      </c>
      <c r="I134" s="1877" t="s">
        <v>5180</v>
      </c>
      <c r="J134" s="1878"/>
      <c r="K134" s="1878"/>
      <c r="L134" s="1878" t="s">
        <v>4984</v>
      </c>
      <c r="M134" s="1878" t="s">
        <v>4984</v>
      </c>
      <c r="N134" s="1948"/>
      <c r="O134" s="1952"/>
      <c r="Q134" s="1879" t="e">
        <f t="shared" si="6"/>
        <v>#DIV/0!</v>
      </c>
      <c r="R134" s="1879" t="e">
        <f t="shared" si="6"/>
        <v>#DIV/0!</v>
      </c>
      <c r="S134" s="1879" t="e">
        <f t="shared" si="6"/>
        <v>#VALUE!</v>
      </c>
      <c r="T134" s="1879" t="e">
        <f t="shared" si="6"/>
        <v>#VALUE!</v>
      </c>
    </row>
    <row r="135" spans="1:20">
      <c r="A135" s="755">
        <v>28</v>
      </c>
      <c r="B135" s="1875">
        <v>0</v>
      </c>
      <c r="C135" s="755">
        <v>683</v>
      </c>
      <c r="D135" s="1875">
        <v>4</v>
      </c>
      <c r="E135" s="1876">
        <v>1</v>
      </c>
      <c r="F135" s="755" t="s">
        <v>208</v>
      </c>
      <c r="G135" s="755" t="s">
        <v>5159</v>
      </c>
      <c r="H135" s="755" t="s">
        <v>5181</v>
      </c>
      <c r="I135" s="1877" t="s">
        <v>4977</v>
      </c>
      <c r="J135" s="1878">
        <v>59</v>
      </c>
      <c r="K135" s="1878">
        <v>47</v>
      </c>
      <c r="L135" s="1878">
        <v>61</v>
      </c>
      <c r="M135" s="1878">
        <v>55</v>
      </c>
      <c r="N135" s="1948"/>
      <c r="O135" s="1952"/>
      <c r="Q135" s="1879">
        <f t="shared" si="6"/>
        <v>100</v>
      </c>
      <c r="R135" s="1879">
        <f t="shared" si="6"/>
        <v>79.7</v>
      </c>
      <c r="S135" s="1879">
        <f t="shared" si="6"/>
        <v>103.4</v>
      </c>
      <c r="T135" s="1879">
        <f t="shared" si="6"/>
        <v>93.2</v>
      </c>
    </row>
    <row r="136" spans="1:20">
      <c r="A136" s="755">
        <v>28</v>
      </c>
      <c r="B136" s="1875">
        <v>0</v>
      </c>
      <c r="C136" s="755">
        <v>683</v>
      </c>
      <c r="D136" s="1875">
        <v>4</v>
      </c>
      <c r="E136" s="1876">
        <v>2</v>
      </c>
      <c r="F136" s="755" t="s">
        <v>208</v>
      </c>
      <c r="G136" s="755" t="s">
        <v>5159</v>
      </c>
      <c r="H136" s="755" t="s">
        <v>5181</v>
      </c>
      <c r="I136" s="1877" t="s">
        <v>5182</v>
      </c>
      <c r="J136" s="1878">
        <v>106</v>
      </c>
      <c r="K136" s="1878">
        <v>179</v>
      </c>
      <c r="L136" s="1878">
        <v>186</v>
      </c>
      <c r="M136" s="1878">
        <v>310</v>
      </c>
      <c r="N136" s="1948"/>
      <c r="O136" s="1952"/>
      <c r="Q136" s="1879">
        <f t="shared" si="6"/>
        <v>100</v>
      </c>
      <c r="R136" s="1879">
        <f t="shared" si="6"/>
        <v>168.9</v>
      </c>
      <c r="S136" s="1879">
        <f t="shared" si="6"/>
        <v>175.5</v>
      </c>
      <c r="T136" s="1879">
        <f t="shared" si="6"/>
        <v>292.5</v>
      </c>
    </row>
    <row r="137" spans="1:20">
      <c r="A137" s="755">
        <v>28</v>
      </c>
      <c r="B137" s="1875">
        <v>0</v>
      </c>
      <c r="C137" s="755">
        <v>683</v>
      </c>
      <c r="D137" s="1875">
        <v>4</v>
      </c>
      <c r="E137" s="1876">
        <v>3</v>
      </c>
      <c r="F137" s="755" t="s">
        <v>208</v>
      </c>
      <c r="G137" s="755" t="s">
        <v>5159</v>
      </c>
      <c r="H137" s="755" t="s">
        <v>5181</v>
      </c>
      <c r="I137" s="1877" t="s">
        <v>5183</v>
      </c>
      <c r="J137" s="1878">
        <v>17</v>
      </c>
      <c r="K137" s="1878">
        <v>16</v>
      </c>
      <c r="L137" s="1878">
        <v>17</v>
      </c>
      <c r="M137" s="1878">
        <v>17</v>
      </c>
      <c r="N137" s="1948"/>
      <c r="O137" s="1952"/>
      <c r="Q137" s="1879">
        <f t="shared" si="6"/>
        <v>100</v>
      </c>
      <c r="R137" s="1879">
        <f t="shared" si="6"/>
        <v>94.1</v>
      </c>
      <c r="S137" s="1879">
        <f t="shared" si="6"/>
        <v>100</v>
      </c>
      <c r="T137" s="1879">
        <f t="shared" si="6"/>
        <v>100</v>
      </c>
    </row>
    <row r="138" spans="1:20">
      <c r="A138" s="755">
        <v>28</v>
      </c>
      <c r="B138" s="1875">
        <v>0</v>
      </c>
      <c r="C138" s="755">
        <v>683</v>
      </c>
      <c r="D138" s="1875">
        <v>4</v>
      </c>
      <c r="E138" s="1876">
        <v>4</v>
      </c>
      <c r="F138" s="755" t="s">
        <v>208</v>
      </c>
      <c r="G138" s="755" t="s">
        <v>5159</v>
      </c>
      <c r="H138" s="755" t="s">
        <v>5181</v>
      </c>
      <c r="I138" s="1877" t="s">
        <v>5039</v>
      </c>
      <c r="J138" s="1878">
        <v>220</v>
      </c>
      <c r="K138" s="1878">
        <v>217</v>
      </c>
      <c r="L138" s="1878">
        <v>206</v>
      </c>
      <c r="M138" s="1878">
        <v>220</v>
      </c>
      <c r="N138" s="1948"/>
      <c r="O138" s="1952"/>
      <c r="Q138" s="1879">
        <f t="shared" si="6"/>
        <v>100</v>
      </c>
      <c r="R138" s="1879">
        <f t="shared" si="6"/>
        <v>98.6</v>
      </c>
      <c r="S138" s="1879">
        <f t="shared" si="6"/>
        <v>93.6</v>
      </c>
      <c r="T138" s="1879">
        <f t="shared" si="6"/>
        <v>100</v>
      </c>
    </row>
    <row r="139" spans="1:20">
      <c r="A139" s="755">
        <v>28</v>
      </c>
      <c r="B139" s="1875">
        <v>0</v>
      </c>
      <c r="C139" s="755">
        <v>683</v>
      </c>
      <c r="D139" s="1875">
        <v>4</v>
      </c>
      <c r="E139" s="1876">
        <v>5</v>
      </c>
      <c r="F139" s="755" t="s">
        <v>208</v>
      </c>
      <c r="G139" s="755" t="s">
        <v>5159</v>
      </c>
      <c r="H139" s="755" t="s">
        <v>5181</v>
      </c>
      <c r="I139" s="1877" t="s">
        <v>5013</v>
      </c>
      <c r="J139" s="1878">
        <v>61</v>
      </c>
      <c r="K139" s="1878">
        <v>61</v>
      </c>
      <c r="L139" s="1878">
        <v>60</v>
      </c>
      <c r="M139" s="1878">
        <v>64</v>
      </c>
      <c r="N139" s="1948"/>
      <c r="O139" s="1952"/>
      <c r="Q139" s="1879">
        <f t="shared" si="6"/>
        <v>100</v>
      </c>
      <c r="R139" s="1879">
        <f t="shared" si="6"/>
        <v>100</v>
      </c>
      <c r="S139" s="1879">
        <f t="shared" si="6"/>
        <v>98.4</v>
      </c>
      <c r="T139" s="1879">
        <f t="shared" si="6"/>
        <v>104.9</v>
      </c>
    </row>
    <row r="140" spans="1:20">
      <c r="A140" s="755">
        <v>28</v>
      </c>
      <c r="B140" s="1875">
        <v>0</v>
      </c>
      <c r="C140" s="755">
        <v>683</v>
      </c>
      <c r="D140" s="1875">
        <v>5</v>
      </c>
      <c r="E140" s="1876">
        <v>2</v>
      </c>
      <c r="F140" s="755" t="s">
        <v>208</v>
      </c>
      <c r="G140" s="755" t="s">
        <v>5159</v>
      </c>
      <c r="H140" s="755" t="s">
        <v>5184</v>
      </c>
      <c r="I140" s="1877" t="s">
        <v>5185</v>
      </c>
      <c r="J140" s="1878">
        <v>43</v>
      </c>
      <c r="K140" s="1878">
        <v>52</v>
      </c>
      <c r="L140" s="1878">
        <v>51</v>
      </c>
      <c r="M140" s="1878">
        <v>60</v>
      </c>
      <c r="N140" s="1948"/>
      <c r="O140" s="1952"/>
      <c r="Q140" s="1879">
        <f t="shared" si="6"/>
        <v>100</v>
      </c>
      <c r="R140" s="1879">
        <f t="shared" si="6"/>
        <v>120.9</v>
      </c>
      <c r="S140" s="1879">
        <f t="shared" si="6"/>
        <v>118.6</v>
      </c>
      <c r="T140" s="1879">
        <f t="shared" si="6"/>
        <v>139.5</v>
      </c>
    </row>
    <row r="141" spans="1:20">
      <c r="A141" s="755">
        <v>28</v>
      </c>
      <c r="B141" s="1875">
        <v>0</v>
      </c>
      <c r="C141" s="755">
        <v>683</v>
      </c>
      <c r="D141" s="1875">
        <v>5</v>
      </c>
      <c r="E141" s="1876">
        <v>3</v>
      </c>
      <c r="F141" s="755" t="s">
        <v>208</v>
      </c>
      <c r="G141" s="755" t="s">
        <v>5159</v>
      </c>
      <c r="H141" s="755" t="s">
        <v>5184</v>
      </c>
      <c r="I141" s="1877" t="s">
        <v>5186</v>
      </c>
      <c r="J141" s="1878">
        <v>30</v>
      </c>
      <c r="K141" s="1878">
        <v>28</v>
      </c>
      <c r="L141" s="1878">
        <v>46</v>
      </c>
      <c r="M141" s="1878">
        <v>120</v>
      </c>
      <c r="N141" s="1948"/>
      <c r="O141" s="1952"/>
      <c r="Q141" s="1879">
        <f t="shared" si="6"/>
        <v>100</v>
      </c>
      <c r="R141" s="1879">
        <f t="shared" si="6"/>
        <v>93.3</v>
      </c>
      <c r="S141" s="1879">
        <f t="shared" si="6"/>
        <v>153.30000000000001</v>
      </c>
      <c r="T141" s="1879">
        <f t="shared" si="6"/>
        <v>400</v>
      </c>
    </row>
    <row r="142" spans="1:20">
      <c r="A142" s="755">
        <v>28</v>
      </c>
      <c r="B142" s="1875">
        <v>0</v>
      </c>
      <c r="C142" s="755">
        <v>683</v>
      </c>
      <c r="D142" s="1875">
        <v>5</v>
      </c>
      <c r="E142" s="1876">
        <v>4</v>
      </c>
      <c r="F142" s="755" t="s">
        <v>208</v>
      </c>
      <c r="G142" s="755" t="s">
        <v>5159</v>
      </c>
      <c r="H142" s="755" t="s">
        <v>5184</v>
      </c>
      <c r="I142" s="1877" t="s">
        <v>5187</v>
      </c>
      <c r="J142" s="1878">
        <v>35</v>
      </c>
      <c r="K142" s="1878">
        <v>32</v>
      </c>
      <c r="L142" s="1878">
        <v>29</v>
      </c>
      <c r="M142" s="1878">
        <v>33</v>
      </c>
      <c r="N142" s="1948"/>
      <c r="O142" s="1952"/>
      <c r="Q142" s="1879">
        <f t="shared" si="6"/>
        <v>100</v>
      </c>
      <c r="R142" s="1879">
        <f t="shared" si="6"/>
        <v>91.4</v>
      </c>
      <c r="S142" s="1879">
        <f t="shared" si="6"/>
        <v>82.9</v>
      </c>
      <c r="T142" s="1879">
        <f t="shared" si="6"/>
        <v>94.3</v>
      </c>
    </row>
    <row r="143" spans="1:20">
      <c r="A143" s="755">
        <v>28</v>
      </c>
      <c r="B143" s="1875">
        <v>0</v>
      </c>
      <c r="C143" s="755">
        <v>683</v>
      </c>
      <c r="D143" s="1875">
        <v>5</v>
      </c>
      <c r="E143" s="1876">
        <v>5</v>
      </c>
      <c r="F143" s="755" t="s">
        <v>208</v>
      </c>
      <c r="G143" s="755" t="s">
        <v>5159</v>
      </c>
      <c r="H143" s="755" t="s">
        <v>5184</v>
      </c>
      <c r="I143" s="1877" t="s">
        <v>5188</v>
      </c>
      <c r="J143" s="1878">
        <v>21</v>
      </c>
      <c r="K143" s="1878">
        <v>21</v>
      </c>
      <c r="L143" s="1878">
        <v>20</v>
      </c>
      <c r="M143" s="1878">
        <v>19</v>
      </c>
      <c r="N143" s="1948"/>
      <c r="O143" s="1952"/>
      <c r="Q143" s="1879">
        <f t="shared" si="6"/>
        <v>100</v>
      </c>
      <c r="R143" s="1879">
        <f t="shared" si="6"/>
        <v>100</v>
      </c>
      <c r="S143" s="1879">
        <f t="shared" si="6"/>
        <v>95.2</v>
      </c>
      <c r="T143" s="1879">
        <f t="shared" si="6"/>
        <v>90.5</v>
      </c>
    </row>
    <row r="144" spans="1:20">
      <c r="A144" s="755">
        <v>28</v>
      </c>
      <c r="B144" s="1875">
        <v>0</v>
      </c>
      <c r="C144" s="755">
        <v>683</v>
      </c>
      <c r="D144" s="1875">
        <v>5</v>
      </c>
      <c r="E144" s="1876">
        <v>6</v>
      </c>
      <c r="F144" s="755" t="s">
        <v>208</v>
      </c>
      <c r="G144" s="755" t="s">
        <v>5159</v>
      </c>
      <c r="H144" s="755" t="s">
        <v>5184</v>
      </c>
      <c r="I144" s="1877" t="s">
        <v>5189</v>
      </c>
      <c r="J144" s="1878">
        <v>20</v>
      </c>
      <c r="K144" s="1878">
        <v>15</v>
      </c>
      <c r="L144" s="1878">
        <v>16</v>
      </c>
      <c r="M144" s="1878">
        <v>19</v>
      </c>
      <c r="N144" s="1948"/>
      <c r="O144" s="1952"/>
      <c r="Q144" s="1879">
        <f t="shared" si="6"/>
        <v>100</v>
      </c>
      <c r="R144" s="1879">
        <f t="shared" si="6"/>
        <v>75</v>
      </c>
      <c r="S144" s="1879">
        <f t="shared" si="6"/>
        <v>80</v>
      </c>
      <c r="T144" s="1879">
        <f t="shared" si="6"/>
        <v>95</v>
      </c>
    </row>
    <row r="145" spans="1:20">
      <c r="A145" s="755">
        <v>28</v>
      </c>
      <c r="B145" s="1875">
        <v>0</v>
      </c>
      <c r="C145" s="755">
        <v>683</v>
      </c>
      <c r="D145" s="1875">
        <v>5</v>
      </c>
      <c r="E145" s="1876">
        <v>7</v>
      </c>
      <c r="F145" s="755" t="s">
        <v>208</v>
      </c>
      <c r="G145" s="755" t="s">
        <v>5159</v>
      </c>
      <c r="H145" s="755" t="s">
        <v>5184</v>
      </c>
      <c r="I145" s="1877" t="s">
        <v>5190</v>
      </c>
      <c r="J145" s="1878">
        <v>18</v>
      </c>
      <c r="K145" s="1878">
        <v>15</v>
      </c>
      <c r="L145" s="1878">
        <v>14</v>
      </c>
      <c r="M145" s="1878">
        <v>14</v>
      </c>
      <c r="N145" s="1948"/>
      <c r="O145" s="1952"/>
      <c r="Q145" s="1879">
        <f t="shared" si="6"/>
        <v>100</v>
      </c>
      <c r="R145" s="1879">
        <f t="shared" si="6"/>
        <v>83.3</v>
      </c>
      <c r="S145" s="1879">
        <f t="shared" si="6"/>
        <v>77.8</v>
      </c>
      <c r="T145" s="1879">
        <f t="shared" si="6"/>
        <v>77.8</v>
      </c>
    </row>
    <row r="146" spans="1:20">
      <c r="A146" s="755">
        <v>28</v>
      </c>
      <c r="B146" s="1875">
        <v>0</v>
      </c>
      <c r="C146" s="755">
        <v>683</v>
      </c>
      <c r="D146" s="1875">
        <v>5</v>
      </c>
      <c r="E146" s="1876">
        <v>8</v>
      </c>
      <c r="F146" s="755" t="s">
        <v>208</v>
      </c>
      <c r="G146" s="755" t="s">
        <v>5159</v>
      </c>
      <c r="H146" s="755" t="s">
        <v>5184</v>
      </c>
      <c r="I146" s="1877" t="s">
        <v>5191</v>
      </c>
      <c r="J146" s="1878">
        <v>22</v>
      </c>
      <c r="K146" s="1878">
        <v>21</v>
      </c>
      <c r="L146" s="1878">
        <v>20</v>
      </c>
      <c r="M146" s="1878">
        <v>18</v>
      </c>
      <c r="N146" s="1948"/>
      <c r="O146" s="1952"/>
      <c r="Q146" s="1879">
        <f t="shared" si="6"/>
        <v>100</v>
      </c>
      <c r="R146" s="1879">
        <f t="shared" si="6"/>
        <v>95.5</v>
      </c>
      <c r="S146" s="1879">
        <f t="shared" si="6"/>
        <v>90.9</v>
      </c>
      <c r="T146" s="1879">
        <f t="shared" si="6"/>
        <v>81.8</v>
      </c>
    </row>
    <row r="147" spans="1:20">
      <c r="A147" s="755">
        <v>28</v>
      </c>
      <c r="B147" s="1875">
        <v>0</v>
      </c>
      <c r="C147" s="755">
        <v>683</v>
      </c>
      <c r="D147" s="1875">
        <v>5</v>
      </c>
      <c r="E147" s="1876">
        <v>9</v>
      </c>
      <c r="F147" s="755" t="s">
        <v>208</v>
      </c>
      <c r="G147" s="755" t="s">
        <v>5159</v>
      </c>
      <c r="H147" s="755" t="s">
        <v>5184</v>
      </c>
      <c r="I147" s="1877" t="s">
        <v>5192</v>
      </c>
      <c r="J147" s="1878">
        <v>30</v>
      </c>
      <c r="K147" s="1878">
        <v>24</v>
      </c>
      <c r="L147" s="1878">
        <v>22</v>
      </c>
      <c r="M147" s="1878">
        <v>21</v>
      </c>
      <c r="N147" s="1948"/>
      <c r="O147" s="1952"/>
      <c r="Q147" s="1879">
        <f t="shared" si="6"/>
        <v>100</v>
      </c>
      <c r="R147" s="1879">
        <f t="shared" si="6"/>
        <v>80</v>
      </c>
      <c r="S147" s="1879">
        <f t="shared" si="6"/>
        <v>73.3</v>
      </c>
      <c r="T147" s="1879">
        <f t="shared" si="6"/>
        <v>70</v>
      </c>
    </row>
    <row r="148" spans="1:20">
      <c r="A148" s="755">
        <v>28</v>
      </c>
      <c r="B148" s="1875">
        <v>0</v>
      </c>
      <c r="C148" s="755">
        <v>683</v>
      </c>
      <c r="D148" s="1875">
        <v>5</v>
      </c>
      <c r="E148" s="1876">
        <v>10</v>
      </c>
      <c r="F148" s="755" t="s">
        <v>208</v>
      </c>
      <c r="G148" s="755" t="s">
        <v>5159</v>
      </c>
      <c r="H148" s="755" t="s">
        <v>5184</v>
      </c>
      <c r="I148" s="1877" t="s">
        <v>5193</v>
      </c>
      <c r="J148" s="1878">
        <v>26</v>
      </c>
      <c r="K148" s="1878">
        <v>25</v>
      </c>
      <c r="L148" s="1878">
        <v>24</v>
      </c>
      <c r="M148" s="1878">
        <v>33</v>
      </c>
      <c r="N148" s="1948"/>
      <c r="O148" s="1952"/>
      <c r="Q148" s="1879">
        <f t="shared" si="6"/>
        <v>100</v>
      </c>
      <c r="R148" s="1879">
        <f t="shared" si="6"/>
        <v>96.2</v>
      </c>
      <c r="S148" s="1879">
        <f t="shared" si="6"/>
        <v>92.3</v>
      </c>
      <c r="T148" s="1879">
        <f t="shared" si="6"/>
        <v>126.9</v>
      </c>
    </row>
    <row r="149" spans="1:20">
      <c r="A149" s="755">
        <v>28</v>
      </c>
      <c r="B149" s="1875">
        <v>0</v>
      </c>
      <c r="C149" s="755">
        <v>683</v>
      </c>
      <c r="D149" s="1875">
        <v>5</v>
      </c>
      <c r="E149" s="1876">
        <v>11</v>
      </c>
      <c r="F149" s="755" t="s">
        <v>208</v>
      </c>
      <c r="G149" s="755" t="s">
        <v>5159</v>
      </c>
      <c r="H149" s="755" t="s">
        <v>5184</v>
      </c>
      <c r="I149" s="1877" t="s">
        <v>5087</v>
      </c>
      <c r="J149" s="1878">
        <v>29</v>
      </c>
      <c r="K149" s="1878">
        <v>26</v>
      </c>
      <c r="L149" s="1878">
        <v>27</v>
      </c>
      <c r="M149" s="1878">
        <v>28</v>
      </c>
      <c r="N149" s="1948"/>
      <c r="O149" s="1952"/>
      <c r="Q149" s="1879">
        <f t="shared" si="6"/>
        <v>100</v>
      </c>
      <c r="R149" s="1879">
        <f t="shared" si="6"/>
        <v>89.7</v>
      </c>
      <c r="S149" s="1879">
        <f t="shared" si="6"/>
        <v>93.1</v>
      </c>
      <c r="T149" s="1879">
        <f t="shared" si="6"/>
        <v>96.6</v>
      </c>
    </row>
    <row r="150" spans="1:20">
      <c r="A150" s="755">
        <v>28</v>
      </c>
      <c r="B150" s="1875">
        <v>0</v>
      </c>
      <c r="C150" s="755">
        <v>683</v>
      </c>
      <c r="D150" s="1875">
        <v>5</v>
      </c>
      <c r="E150" s="1876">
        <v>12</v>
      </c>
      <c r="F150" s="755" t="s">
        <v>208</v>
      </c>
      <c r="G150" s="755" t="s">
        <v>5159</v>
      </c>
      <c r="H150" s="755" t="s">
        <v>5184</v>
      </c>
      <c r="I150" s="1877" t="s">
        <v>5194</v>
      </c>
      <c r="J150" s="1878">
        <v>17</v>
      </c>
      <c r="K150" s="1878">
        <v>15</v>
      </c>
      <c r="L150" s="1878">
        <v>15</v>
      </c>
      <c r="M150" s="1878">
        <v>12</v>
      </c>
      <c r="N150" s="1948"/>
      <c r="O150" s="1952"/>
      <c r="Q150" s="1879">
        <f t="shared" si="6"/>
        <v>100</v>
      </c>
      <c r="R150" s="1879">
        <f t="shared" si="6"/>
        <v>88.2</v>
      </c>
      <c r="S150" s="1879">
        <f t="shared" si="6"/>
        <v>88.2</v>
      </c>
      <c r="T150" s="1879">
        <f t="shared" si="6"/>
        <v>70.599999999999994</v>
      </c>
    </row>
    <row r="151" spans="1:20">
      <c r="A151" s="755">
        <v>28</v>
      </c>
      <c r="B151" s="1875">
        <v>0</v>
      </c>
      <c r="C151" s="755">
        <v>683</v>
      </c>
      <c r="D151" s="1875">
        <v>5</v>
      </c>
      <c r="E151" s="1876">
        <v>13</v>
      </c>
      <c r="F151" s="755" t="s">
        <v>208</v>
      </c>
      <c r="G151" s="755" t="s">
        <v>5159</v>
      </c>
      <c r="H151" s="755" t="s">
        <v>5184</v>
      </c>
      <c r="I151" s="1877" t="s">
        <v>5195</v>
      </c>
      <c r="J151" s="1878">
        <v>32</v>
      </c>
      <c r="K151" s="1878">
        <v>30</v>
      </c>
      <c r="L151" s="1878">
        <v>30</v>
      </c>
      <c r="M151" s="1878">
        <v>32</v>
      </c>
      <c r="N151" s="1948"/>
      <c r="O151" s="1952"/>
      <c r="Q151" s="1879">
        <f t="shared" si="6"/>
        <v>100</v>
      </c>
      <c r="R151" s="1879">
        <f t="shared" si="6"/>
        <v>93.8</v>
      </c>
      <c r="S151" s="1879">
        <f t="shared" si="6"/>
        <v>93.8</v>
      </c>
      <c r="T151" s="1879">
        <f t="shared" si="6"/>
        <v>100</v>
      </c>
    </row>
    <row r="152" spans="1:20">
      <c r="A152" s="755">
        <v>28</v>
      </c>
      <c r="B152" s="1875">
        <v>0</v>
      </c>
      <c r="C152" s="755">
        <v>683</v>
      </c>
      <c r="D152" s="1875">
        <v>5</v>
      </c>
      <c r="E152" s="1876">
        <v>14</v>
      </c>
      <c r="F152" s="755" t="s">
        <v>208</v>
      </c>
      <c r="G152" s="755" t="s">
        <v>5159</v>
      </c>
      <c r="H152" s="755" t="s">
        <v>5184</v>
      </c>
      <c r="I152" s="1877" t="s">
        <v>5058</v>
      </c>
      <c r="J152" s="1878">
        <v>34</v>
      </c>
      <c r="K152" s="1878">
        <v>32</v>
      </c>
      <c r="L152" s="1878">
        <v>31</v>
      </c>
      <c r="M152" s="1878">
        <v>26</v>
      </c>
      <c r="N152" s="1948"/>
      <c r="O152" s="1952"/>
      <c r="Q152" s="1879">
        <f t="shared" si="6"/>
        <v>100</v>
      </c>
      <c r="R152" s="1879">
        <f t="shared" si="6"/>
        <v>94.1</v>
      </c>
      <c r="S152" s="1879">
        <f t="shared" si="6"/>
        <v>91.2</v>
      </c>
      <c r="T152" s="1879">
        <f t="shared" si="6"/>
        <v>76.5</v>
      </c>
    </row>
    <row r="153" spans="1:20">
      <c r="A153" s="755">
        <v>28</v>
      </c>
      <c r="B153" s="1875">
        <v>0</v>
      </c>
      <c r="C153" s="755">
        <v>683</v>
      </c>
      <c r="D153" s="1875">
        <v>5</v>
      </c>
      <c r="E153" s="1876">
        <v>15</v>
      </c>
      <c r="F153" s="755" t="s">
        <v>208</v>
      </c>
      <c r="G153" s="755" t="s">
        <v>5159</v>
      </c>
      <c r="H153" s="755" t="s">
        <v>5184</v>
      </c>
      <c r="I153" s="1877" t="s">
        <v>5196</v>
      </c>
      <c r="J153" s="1878">
        <v>29</v>
      </c>
      <c r="K153" s="1878">
        <v>27</v>
      </c>
      <c r="L153" s="1878">
        <v>26</v>
      </c>
      <c r="M153" s="1878">
        <v>26</v>
      </c>
      <c r="N153" s="1948"/>
      <c r="O153" s="1952"/>
      <c r="Q153" s="1879">
        <f t="shared" si="6"/>
        <v>100</v>
      </c>
      <c r="R153" s="1879">
        <f t="shared" si="6"/>
        <v>93.1</v>
      </c>
      <c r="S153" s="1879">
        <f t="shared" si="6"/>
        <v>89.7</v>
      </c>
      <c r="T153" s="1879">
        <f t="shared" si="6"/>
        <v>89.7</v>
      </c>
    </row>
    <row r="154" spans="1:20">
      <c r="A154" s="755">
        <v>28</v>
      </c>
      <c r="B154" s="1875">
        <v>0</v>
      </c>
      <c r="C154" s="755">
        <v>683</v>
      </c>
      <c r="D154" s="1875">
        <v>5</v>
      </c>
      <c r="E154" s="1876">
        <v>16</v>
      </c>
      <c r="F154" s="755" t="s">
        <v>208</v>
      </c>
      <c r="G154" s="755" t="s">
        <v>5159</v>
      </c>
      <c r="H154" s="755" t="s">
        <v>5184</v>
      </c>
      <c r="I154" s="1877" t="s">
        <v>5197</v>
      </c>
      <c r="J154" s="1878">
        <v>31</v>
      </c>
      <c r="K154" s="1878">
        <v>30</v>
      </c>
      <c r="L154" s="1878">
        <v>28</v>
      </c>
      <c r="M154" s="1878">
        <v>29</v>
      </c>
      <c r="N154" s="1948"/>
      <c r="O154" s="1952"/>
      <c r="Q154" s="1879">
        <f t="shared" si="6"/>
        <v>100</v>
      </c>
      <c r="R154" s="1879">
        <f t="shared" si="6"/>
        <v>96.8</v>
      </c>
      <c r="S154" s="1879">
        <f t="shared" si="6"/>
        <v>90.3</v>
      </c>
      <c r="T154" s="1879">
        <f t="shared" ref="T154:T217" si="7">ROUND(M154/$J154*100,1)</f>
        <v>93.5</v>
      </c>
    </row>
    <row r="155" spans="1:20">
      <c r="A155" s="755">
        <v>28</v>
      </c>
      <c r="B155" s="1875">
        <v>0</v>
      </c>
      <c r="C155" s="755">
        <v>683</v>
      </c>
      <c r="D155" s="1875">
        <v>6</v>
      </c>
      <c r="E155" s="1876">
        <v>1</v>
      </c>
      <c r="F155" s="755" t="s">
        <v>208</v>
      </c>
      <c r="G155" s="755" t="s">
        <v>5159</v>
      </c>
      <c r="H155" s="755" t="s">
        <v>5093</v>
      </c>
      <c r="I155" s="1877" t="s">
        <v>5198</v>
      </c>
      <c r="J155" s="1878">
        <v>90</v>
      </c>
      <c r="K155" s="1878">
        <v>142</v>
      </c>
      <c r="L155" s="1878">
        <v>142</v>
      </c>
      <c r="M155" s="1878">
        <v>55</v>
      </c>
      <c r="N155" s="1948"/>
      <c r="O155" s="1952"/>
      <c r="Q155" s="1879">
        <f t="shared" ref="Q155:T218" si="8">ROUND(J155/$J155*100,1)</f>
        <v>100</v>
      </c>
      <c r="R155" s="1879">
        <f t="shared" si="8"/>
        <v>157.80000000000001</v>
      </c>
      <c r="S155" s="1879">
        <f t="shared" si="8"/>
        <v>157.80000000000001</v>
      </c>
      <c r="T155" s="1879">
        <f t="shared" si="7"/>
        <v>61.1</v>
      </c>
    </row>
    <row r="156" spans="1:20">
      <c r="A156" s="755">
        <v>28</v>
      </c>
      <c r="B156" s="1875">
        <v>0</v>
      </c>
      <c r="C156" s="755">
        <v>683</v>
      </c>
      <c r="D156" s="1875">
        <v>6</v>
      </c>
      <c r="E156" s="1876">
        <v>2</v>
      </c>
      <c r="F156" s="755" t="s">
        <v>208</v>
      </c>
      <c r="G156" s="755" t="s">
        <v>5159</v>
      </c>
      <c r="H156" s="755" t="s">
        <v>5093</v>
      </c>
      <c r="I156" s="1877" t="s">
        <v>5106</v>
      </c>
      <c r="J156" s="1878">
        <v>18</v>
      </c>
      <c r="K156" s="1878">
        <v>20</v>
      </c>
      <c r="L156" s="1878">
        <v>20</v>
      </c>
      <c r="M156" s="1878">
        <v>51</v>
      </c>
      <c r="N156" s="1948"/>
      <c r="O156" s="1952"/>
      <c r="Q156" s="1879">
        <f t="shared" si="8"/>
        <v>100</v>
      </c>
      <c r="R156" s="1879">
        <f t="shared" si="8"/>
        <v>111.1</v>
      </c>
      <c r="S156" s="1879">
        <f t="shared" si="8"/>
        <v>111.1</v>
      </c>
      <c r="T156" s="1879">
        <f t="shared" si="7"/>
        <v>283.3</v>
      </c>
    </row>
    <row r="157" spans="1:20">
      <c r="A157" s="755">
        <v>28</v>
      </c>
      <c r="B157" s="1875">
        <v>0</v>
      </c>
      <c r="C157" s="755">
        <v>683</v>
      </c>
      <c r="D157" s="1875">
        <v>6</v>
      </c>
      <c r="E157" s="1876">
        <v>3</v>
      </c>
      <c r="F157" s="755" t="s">
        <v>208</v>
      </c>
      <c r="G157" s="755" t="s">
        <v>5159</v>
      </c>
      <c r="H157" s="755" t="s">
        <v>5093</v>
      </c>
      <c r="I157" s="1877" t="s">
        <v>5199</v>
      </c>
      <c r="J157" s="1878">
        <v>26</v>
      </c>
      <c r="K157" s="1878">
        <v>27</v>
      </c>
      <c r="L157" s="1878">
        <v>27</v>
      </c>
      <c r="M157" s="1878">
        <v>30</v>
      </c>
      <c r="N157" s="1948"/>
      <c r="O157" s="1952"/>
      <c r="Q157" s="1879">
        <f t="shared" si="8"/>
        <v>100</v>
      </c>
      <c r="R157" s="1879">
        <f t="shared" si="8"/>
        <v>103.8</v>
      </c>
      <c r="S157" s="1879">
        <f t="shared" si="8"/>
        <v>103.8</v>
      </c>
      <c r="T157" s="1879">
        <f t="shared" si="7"/>
        <v>115.4</v>
      </c>
    </row>
    <row r="158" spans="1:20">
      <c r="A158" s="755">
        <v>28</v>
      </c>
      <c r="B158" s="1875">
        <v>0</v>
      </c>
      <c r="C158" s="755">
        <v>683</v>
      </c>
      <c r="D158" s="1875">
        <v>6</v>
      </c>
      <c r="E158" s="1876">
        <v>4</v>
      </c>
      <c r="F158" s="755" t="s">
        <v>208</v>
      </c>
      <c r="G158" s="755" t="s">
        <v>5159</v>
      </c>
      <c r="H158" s="755" t="s">
        <v>5093</v>
      </c>
      <c r="I158" s="1877" t="s">
        <v>4972</v>
      </c>
      <c r="J158" s="1878">
        <v>37</v>
      </c>
      <c r="K158" s="1878">
        <v>43</v>
      </c>
      <c r="L158" s="1878">
        <v>43</v>
      </c>
      <c r="M158" s="1878">
        <v>40</v>
      </c>
      <c r="N158" s="1948"/>
      <c r="O158" s="1952"/>
      <c r="Q158" s="1879">
        <f t="shared" si="8"/>
        <v>100</v>
      </c>
      <c r="R158" s="1879">
        <f t="shared" si="8"/>
        <v>116.2</v>
      </c>
      <c r="S158" s="1879">
        <f t="shared" si="8"/>
        <v>116.2</v>
      </c>
      <c r="T158" s="1879">
        <f t="shared" si="7"/>
        <v>108.1</v>
      </c>
    </row>
    <row r="159" spans="1:20">
      <c r="A159" s="755">
        <v>28</v>
      </c>
      <c r="B159" s="1875">
        <v>0</v>
      </c>
      <c r="C159" s="755">
        <v>684</v>
      </c>
      <c r="D159" s="1875">
        <v>1</v>
      </c>
      <c r="E159" s="1876">
        <v>1</v>
      </c>
      <c r="F159" s="755" t="s">
        <v>208</v>
      </c>
      <c r="G159" s="755" t="s">
        <v>5101</v>
      </c>
      <c r="H159" s="755" t="s">
        <v>5200</v>
      </c>
      <c r="I159" s="1877" t="s">
        <v>5201</v>
      </c>
      <c r="J159" s="1878">
        <v>35</v>
      </c>
      <c r="K159" s="1878">
        <v>57</v>
      </c>
      <c r="L159" s="1878">
        <v>53</v>
      </c>
      <c r="M159" s="1878">
        <v>43</v>
      </c>
      <c r="N159" s="1948"/>
      <c r="O159" s="1952"/>
      <c r="Q159" s="1879">
        <f t="shared" si="8"/>
        <v>100</v>
      </c>
      <c r="R159" s="1879">
        <f t="shared" si="8"/>
        <v>162.9</v>
      </c>
      <c r="S159" s="1879">
        <f t="shared" si="8"/>
        <v>151.4</v>
      </c>
      <c r="T159" s="1879">
        <f t="shared" si="7"/>
        <v>122.9</v>
      </c>
    </row>
    <row r="160" spans="1:20">
      <c r="A160" s="755">
        <v>28</v>
      </c>
      <c r="B160" s="1875">
        <v>0</v>
      </c>
      <c r="C160" s="755">
        <v>684</v>
      </c>
      <c r="D160" s="1875">
        <v>1</v>
      </c>
      <c r="E160" s="1876">
        <v>2</v>
      </c>
      <c r="F160" s="755" t="s">
        <v>208</v>
      </c>
      <c r="G160" s="755" t="s">
        <v>5101</v>
      </c>
      <c r="H160" s="755" t="s">
        <v>5200</v>
      </c>
      <c r="I160" s="1877" t="s">
        <v>5202</v>
      </c>
      <c r="J160" s="1878">
        <v>82</v>
      </c>
      <c r="K160" s="1878">
        <v>80</v>
      </c>
      <c r="L160" s="1878">
        <v>99</v>
      </c>
      <c r="M160" s="1878">
        <v>95</v>
      </c>
      <c r="N160" s="1948"/>
      <c r="O160" s="1952"/>
      <c r="Q160" s="1879">
        <f t="shared" si="8"/>
        <v>100</v>
      </c>
      <c r="R160" s="1879">
        <f t="shared" si="8"/>
        <v>97.6</v>
      </c>
      <c r="S160" s="1879">
        <f t="shared" si="8"/>
        <v>120.7</v>
      </c>
      <c r="T160" s="1879">
        <f t="shared" si="7"/>
        <v>115.9</v>
      </c>
    </row>
    <row r="161" spans="1:20">
      <c r="A161" s="755">
        <v>28</v>
      </c>
      <c r="B161" s="1875">
        <v>0</v>
      </c>
      <c r="C161" s="755">
        <v>684</v>
      </c>
      <c r="D161" s="1875">
        <v>1</v>
      </c>
      <c r="E161" s="1876">
        <v>3</v>
      </c>
      <c r="F161" s="755" t="s">
        <v>208</v>
      </c>
      <c r="G161" s="755" t="s">
        <v>5101</v>
      </c>
      <c r="H161" s="755" t="s">
        <v>5200</v>
      </c>
      <c r="I161" s="1877" t="s">
        <v>5039</v>
      </c>
      <c r="J161" s="1878">
        <v>105</v>
      </c>
      <c r="K161" s="1878">
        <v>89</v>
      </c>
      <c r="L161" s="1878">
        <v>76</v>
      </c>
      <c r="M161" s="1878">
        <v>67</v>
      </c>
      <c r="N161" s="1948"/>
      <c r="O161" s="1952"/>
      <c r="Q161" s="1879">
        <f t="shared" si="8"/>
        <v>100</v>
      </c>
      <c r="R161" s="1879">
        <f t="shared" si="8"/>
        <v>84.8</v>
      </c>
      <c r="S161" s="1879">
        <f t="shared" si="8"/>
        <v>72.400000000000006</v>
      </c>
      <c r="T161" s="1879">
        <f t="shared" si="7"/>
        <v>63.8</v>
      </c>
    </row>
    <row r="162" spans="1:20">
      <c r="A162" s="755">
        <v>28</v>
      </c>
      <c r="B162" s="1875">
        <v>0</v>
      </c>
      <c r="C162" s="755">
        <v>684</v>
      </c>
      <c r="D162" s="1875">
        <v>1</v>
      </c>
      <c r="E162" s="1876">
        <v>4</v>
      </c>
      <c r="F162" s="755" t="s">
        <v>208</v>
      </c>
      <c r="G162" s="755" t="s">
        <v>5101</v>
      </c>
      <c r="H162" s="755" t="s">
        <v>5200</v>
      </c>
      <c r="I162" s="1877" t="s">
        <v>4976</v>
      </c>
      <c r="J162" s="1878">
        <v>62</v>
      </c>
      <c r="K162" s="1878">
        <v>70</v>
      </c>
      <c r="L162" s="1878">
        <v>72</v>
      </c>
      <c r="M162" s="1878">
        <v>77</v>
      </c>
      <c r="N162" s="1948"/>
      <c r="O162" s="1952"/>
      <c r="Q162" s="1879">
        <f t="shared" si="8"/>
        <v>100</v>
      </c>
      <c r="R162" s="1879">
        <f t="shared" si="8"/>
        <v>112.9</v>
      </c>
      <c r="S162" s="1879">
        <f t="shared" si="8"/>
        <v>116.1</v>
      </c>
      <c r="T162" s="1879">
        <f t="shared" si="7"/>
        <v>124.2</v>
      </c>
    </row>
    <row r="163" spans="1:20">
      <c r="A163" s="755">
        <v>28</v>
      </c>
      <c r="B163" s="1875">
        <v>0</v>
      </c>
      <c r="C163" s="755">
        <v>684</v>
      </c>
      <c r="D163" s="1875">
        <v>1</v>
      </c>
      <c r="E163" s="1876">
        <v>5</v>
      </c>
      <c r="F163" s="755" t="s">
        <v>208</v>
      </c>
      <c r="G163" s="755" t="s">
        <v>5101</v>
      </c>
      <c r="H163" s="755" t="s">
        <v>5200</v>
      </c>
      <c r="I163" s="1877" t="s">
        <v>5074</v>
      </c>
      <c r="J163" s="1878">
        <v>58</v>
      </c>
      <c r="K163" s="1878">
        <v>57</v>
      </c>
      <c r="L163" s="1878">
        <v>56</v>
      </c>
      <c r="M163" s="1878">
        <v>79</v>
      </c>
      <c r="N163" s="1948"/>
      <c r="O163" s="1952"/>
      <c r="Q163" s="1879">
        <f t="shared" si="8"/>
        <v>100</v>
      </c>
      <c r="R163" s="1879">
        <f t="shared" si="8"/>
        <v>98.3</v>
      </c>
      <c r="S163" s="1879">
        <f t="shared" si="8"/>
        <v>96.6</v>
      </c>
      <c r="T163" s="1879">
        <f t="shared" si="7"/>
        <v>136.19999999999999</v>
      </c>
    </row>
    <row r="164" spans="1:20">
      <c r="A164" s="755">
        <v>28</v>
      </c>
      <c r="B164" s="1875">
        <v>0</v>
      </c>
      <c r="C164" s="755">
        <v>684</v>
      </c>
      <c r="D164" s="1875">
        <v>1</v>
      </c>
      <c r="E164" s="1876">
        <v>6</v>
      </c>
      <c r="F164" s="755" t="s">
        <v>208</v>
      </c>
      <c r="G164" s="755" t="s">
        <v>5101</v>
      </c>
      <c r="H164" s="755" t="s">
        <v>5200</v>
      </c>
      <c r="I164" s="1877" t="s">
        <v>5203</v>
      </c>
      <c r="J164" s="1878">
        <v>30</v>
      </c>
      <c r="K164" s="1878">
        <v>26</v>
      </c>
      <c r="L164" s="1878">
        <v>24</v>
      </c>
      <c r="M164" s="1878">
        <v>25</v>
      </c>
      <c r="N164" s="1948"/>
      <c r="O164" s="1952"/>
      <c r="Q164" s="1879">
        <f t="shared" si="8"/>
        <v>100</v>
      </c>
      <c r="R164" s="1879">
        <f t="shared" si="8"/>
        <v>86.7</v>
      </c>
      <c r="S164" s="1879">
        <f t="shared" si="8"/>
        <v>80</v>
      </c>
      <c r="T164" s="1879">
        <f t="shared" si="7"/>
        <v>83.3</v>
      </c>
    </row>
    <row r="165" spans="1:20">
      <c r="A165" s="755">
        <v>28</v>
      </c>
      <c r="B165" s="1875">
        <v>0</v>
      </c>
      <c r="C165" s="755">
        <v>684</v>
      </c>
      <c r="D165" s="1875">
        <v>1</v>
      </c>
      <c r="E165" s="1876">
        <v>7</v>
      </c>
      <c r="F165" s="755" t="s">
        <v>208</v>
      </c>
      <c r="G165" s="755" t="s">
        <v>5101</v>
      </c>
      <c r="H165" s="755" t="s">
        <v>5200</v>
      </c>
      <c r="I165" s="1877" t="s">
        <v>5204</v>
      </c>
      <c r="J165" s="1878">
        <v>31</v>
      </c>
      <c r="K165" s="1878">
        <v>28</v>
      </c>
      <c r="L165" s="1878">
        <v>29</v>
      </c>
      <c r="M165" s="1878">
        <v>29</v>
      </c>
      <c r="N165" s="1948"/>
      <c r="O165" s="1952"/>
      <c r="Q165" s="1879">
        <f t="shared" si="8"/>
        <v>100</v>
      </c>
      <c r="R165" s="1879">
        <f t="shared" si="8"/>
        <v>90.3</v>
      </c>
      <c r="S165" s="1879">
        <f t="shared" si="8"/>
        <v>93.5</v>
      </c>
      <c r="T165" s="1879">
        <f t="shared" si="7"/>
        <v>93.5</v>
      </c>
    </row>
    <row r="166" spans="1:20">
      <c r="A166" s="755">
        <v>28</v>
      </c>
      <c r="B166" s="1875">
        <v>0</v>
      </c>
      <c r="C166" s="755">
        <v>684</v>
      </c>
      <c r="D166" s="1875">
        <v>1</v>
      </c>
      <c r="E166" s="1876">
        <v>8</v>
      </c>
      <c r="F166" s="755" t="s">
        <v>208</v>
      </c>
      <c r="G166" s="755" t="s">
        <v>5101</v>
      </c>
      <c r="H166" s="755" t="s">
        <v>5200</v>
      </c>
      <c r="I166" s="1877" t="s">
        <v>5011</v>
      </c>
      <c r="J166" s="1878">
        <v>51</v>
      </c>
      <c r="K166" s="1878">
        <v>46</v>
      </c>
      <c r="L166" s="1878">
        <v>49</v>
      </c>
      <c r="M166" s="1878">
        <v>56</v>
      </c>
      <c r="N166" s="1948"/>
      <c r="O166" s="1952"/>
      <c r="Q166" s="1879">
        <f t="shared" si="8"/>
        <v>100</v>
      </c>
      <c r="R166" s="1879">
        <f t="shared" si="8"/>
        <v>90.2</v>
      </c>
      <c r="S166" s="1879">
        <f t="shared" si="8"/>
        <v>96.1</v>
      </c>
      <c r="T166" s="1879">
        <f t="shared" si="7"/>
        <v>109.8</v>
      </c>
    </row>
    <row r="167" spans="1:20">
      <c r="A167" s="755">
        <v>28</v>
      </c>
      <c r="B167" s="1875">
        <v>0</v>
      </c>
      <c r="C167" s="755">
        <v>684</v>
      </c>
      <c r="D167" s="1875">
        <v>1</v>
      </c>
      <c r="E167" s="1876">
        <v>9</v>
      </c>
      <c r="F167" s="755" t="s">
        <v>208</v>
      </c>
      <c r="G167" s="755" t="s">
        <v>5101</v>
      </c>
      <c r="H167" s="755" t="s">
        <v>5200</v>
      </c>
      <c r="I167" s="1877" t="s">
        <v>5105</v>
      </c>
      <c r="J167" s="1878">
        <v>26</v>
      </c>
      <c r="K167" s="1878">
        <v>24</v>
      </c>
      <c r="L167" s="1878">
        <v>22</v>
      </c>
      <c r="M167" s="1878">
        <v>23</v>
      </c>
      <c r="N167" s="1948"/>
      <c r="O167" s="1952"/>
      <c r="Q167" s="1879">
        <f t="shared" si="8"/>
        <v>100</v>
      </c>
      <c r="R167" s="1879">
        <f t="shared" si="8"/>
        <v>92.3</v>
      </c>
      <c r="S167" s="1879">
        <f t="shared" si="8"/>
        <v>84.6</v>
      </c>
      <c r="T167" s="1879">
        <f t="shared" si="7"/>
        <v>88.5</v>
      </c>
    </row>
    <row r="168" spans="1:20">
      <c r="A168" s="755">
        <v>28</v>
      </c>
      <c r="B168" s="1875">
        <v>0</v>
      </c>
      <c r="C168" s="755">
        <v>684</v>
      </c>
      <c r="D168" s="1875">
        <v>1</v>
      </c>
      <c r="E168" s="1876">
        <v>10</v>
      </c>
      <c r="F168" s="755" t="s">
        <v>208</v>
      </c>
      <c r="G168" s="755" t="s">
        <v>5101</v>
      </c>
      <c r="H168" s="755" t="s">
        <v>5200</v>
      </c>
      <c r="I168" s="1877" t="s">
        <v>5108</v>
      </c>
      <c r="J168" s="1878">
        <v>17</v>
      </c>
      <c r="K168" s="1878">
        <v>15</v>
      </c>
      <c r="L168" s="1878">
        <v>16</v>
      </c>
      <c r="M168" s="1878">
        <v>17</v>
      </c>
      <c r="N168" s="1948"/>
      <c r="O168" s="1952"/>
      <c r="Q168" s="1879">
        <f t="shared" si="8"/>
        <v>100</v>
      </c>
      <c r="R168" s="1879">
        <f t="shared" si="8"/>
        <v>88.2</v>
      </c>
      <c r="S168" s="1879">
        <f t="shared" si="8"/>
        <v>94.1</v>
      </c>
      <c r="T168" s="1879">
        <f t="shared" si="7"/>
        <v>100</v>
      </c>
    </row>
    <row r="169" spans="1:20">
      <c r="A169" s="755">
        <v>28</v>
      </c>
      <c r="B169" s="1875">
        <v>0</v>
      </c>
      <c r="C169" s="755">
        <v>684</v>
      </c>
      <c r="D169" s="1875">
        <v>1</v>
      </c>
      <c r="E169" s="1876">
        <v>11</v>
      </c>
      <c r="F169" s="755" t="s">
        <v>208</v>
      </c>
      <c r="G169" s="755" t="s">
        <v>5101</v>
      </c>
      <c r="H169" s="755" t="s">
        <v>5200</v>
      </c>
      <c r="I169" s="1877" t="s">
        <v>5205</v>
      </c>
      <c r="J169" s="1878">
        <v>43</v>
      </c>
      <c r="K169" s="1878">
        <v>42</v>
      </c>
      <c r="L169" s="1878">
        <v>43</v>
      </c>
      <c r="M169" s="1878">
        <v>46</v>
      </c>
      <c r="N169" s="1948"/>
      <c r="O169" s="1952"/>
      <c r="Q169" s="1879">
        <f t="shared" si="8"/>
        <v>100</v>
      </c>
      <c r="R169" s="1879">
        <f t="shared" si="8"/>
        <v>97.7</v>
      </c>
      <c r="S169" s="1879">
        <f t="shared" si="8"/>
        <v>100</v>
      </c>
      <c r="T169" s="1879">
        <f t="shared" si="7"/>
        <v>107</v>
      </c>
    </row>
    <row r="170" spans="1:20">
      <c r="A170" s="755">
        <v>28</v>
      </c>
      <c r="B170" s="1875">
        <v>0</v>
      </c>
      <c r="C170" s="755">
        <v>684</v>
      </c>
      <c r="D170" s="1875">
        <v>1</v>
      </c>
      <c r="E170" s="1876">
        <v>12</v>
      </c>
      <c r="F170" s="755" t="s">
        <v>208</v>
      </c>
      <c r="G170" s="755" t="s">
        <v>5101</v>
      </c>
      <c r="H170" s="755" t="s">
        <v>5200</v>
      </c>
      <c r="I170" s="1877" t="s">
        <v>4857</v>
      </c>
      <c r="J170" s="1878">
        <v>39</v>
      </c>
      <c r="K170" s="1878">
        <v>42</v>
      </c>
      <c r="L170" s="1878">
        <v>43</v>
      </c>
      <c r="M170" s="1878">
        <v>40</v>
      </c>
      <c r="N170" s="1948"/>
      <c r="O170" s="1952"/>
      <c r="Q170" s="1879">
        <f t="shared" si="8"/>
        <v>100</v>
      </c>
      <c r="R170" s="1879">
        <f t="shared" si="8"/>
        <v>107.7</v>
      </c>
      <c r="S170" s="1879">
        <f t="shared" si="8"/>
        <v>110.3</v>
      </c>
      <c r="T170" s="1879">
        <f t="shared" si="7"/>
        <v>102.6</v>
      </c>
    </row>
    <row r="171" spans="1:20">
      <c r="A171" s="755">
        <v>28</v>
      </c>
      <c r="B171" s="1875">
        <v>0</v>
      </c>
      <c r="C171" s="755">
        <v>684</v>
      </c>
      <c r="D171" s="1875">
        <v>2</v>
      </c>
      <c r="E171" s="1876">
        <v>1</v>
      </c>
      <c r="F171" s="755" t="s">
        <v>208</v>
      </c>
      <c r="G171" s="755" t="s">
        <v>5101</v>
      </c>
      <c r="H171" s="755" t="s">
        <v>5206</v>
      </c>
      <c r="I171" s="1877" t="s">
        <v>5207</v>
      </c>
      <c r="J171" s="1878">
        <v>41</v>
      </c>
      <c r="K171" s="1878">
        <v>43</v>
      </c>
      <c r="L171" s="1878">
        <v>61</v>
      </c>
      <c r="M171" s="1878">
        <v>85</v>
      </c>
      <c r="N171" s="1948"/>
      <c r="O171" s="1952"/>
      <c r="Q171" s="1879">
        <f t="shared" si="8"/>
        <v>100</v>
      </c>
      <c r="R171" s="1879">
        <f t="shared" si="8"/>
        <v>104.9</v>
      </c>
      <c r="S171" s="1879">
        <f t="shared" si="8"/>
        <v>148.80000000000001</v>
      </c>
      <c r="T171" s="1879">
        <f t="shared" si="7"/>
        <v>207.3</v>
      </c>
    </row>
    <row r="172" spans="1:20">
      <c r="A172" s="755">
        <v>28</v>
      </c>
      <c r="B172" s="1875">
        <v>0</v>
      </c>
      <c r="C172" s="755">
        <v>684</v>
      </c>
      <c r="D172" s="1875">
        <v>2</v>
      </c>
      <c r="E172" s="1876">
        <v>2</v>
      </c>
      <c r="F172" s="755" t="s">
        <v>208</v>
      </c>
      <c r="G172" s="755" t="s">
        <v>5101</v>
      </c>
      <c r="H172" s="755" t="s">
        <v>5206</v>
      </c>
      <c r="I172" s="1877" t="s">
        <v>5208</v>
      </c>
      <c r="J172" s="1878">
        <v>40</v>
      </c>
      <c r="K172" s="1878">
        <v>45</v>
      </c>
      <c r="L172" s="1878">
        <v>54</v>
      </c>
      <c r="M172" s="1878">
        <v>60</v>
      </c>
      <c r="N172" s="1948"/>
      <c r="O172" s="1952"/>
      <c r="Q172" s="1879">
        <f t="shared" si="8"/>
        <v>100</v>
      </c>
      <c r="R172" s="1879">
        <f t="shared" si="8"/>
        <v>112.5</v>
      </c>
      <c r="S172" s="1879">
        <f t="shared" si="8"/>
        <v>135</v>
      </c>
      <c r="T172" s="1879">
        <f t="shared" si="7"/>
        <v>150</v>
      </c>
    </row>
    <row r="173" spans="1:20">
      <c r="A173" s="755">
        <v>28</v>
      </c>
      <c r="B173" s="1875">
        <v>0</v>
      </c>
      <c r="C173" s="755">
        <v>684</v>
      </c>
      <c r="D173" s="1875">
        <v>2</v>
      </c>
      <c r="E173" s="1876">
        <v>3</v>
      </c>
      <c r="F173" s="755" t="s">
        <v>208</v>
      </c>
      <c r="G173" s="755" t="s">
        <v>5101</v>
      </c>
      <c r="H173" s="755" t="s">
        <v>5206</v>
      </c>
      <c r="I173" s="1877" t="s">
        <v>4842</v>
      </c>
      <c r="J173" s="1878">
        <v>57</v>
      </c>
      <c r="K173" s="1878">
        <v>82</v>
      </c>
      <c r="L173" s="1878">
        <v>53</v>
      </c>
      <c r="M173" s="1878">
        <v>129</v>
      </c>
      <c r="N173" s="1948"/>
      <c r="O173" s="1952"/>
      <c r="Q173" s="1879">
        <f t="shared" si="8"/>
        <v>100</v>
      </c>
      <c r="R173" s="1879">
        <f t="shared" si="8"/>
        <v>143.9</v>
      </c>
      <c r="S173" s="1879">
        <f t="shared" si="8"/>
        <v>93</v>
      </c>
      <c r="T173" s="1879">
        <f t="shared" si="7"/>
        <v>226.3</v>
      </c>
    </row>
    <row r="174" spans="1:20">
      <c r="A174" s="755">
        <v>28</v>
      </c>
      <c r="B174" s="1875">
        <v>0</v>
      </c>
      <c r="C174" s="755">
        <v>684</v>
      </c>
      <c r="D174" s="1875">
        <v>2</v>
      </c>
      <c r="E174" s="1876">
        <v>4</v>
      </c>
      <c r="F174" s="755" t="s">
        <v>208</v>
      </c>
      <c r="G174" s="755" t="s">
        <v>5101</v>
      </c>
      <c r="H174" s="755" t="s">
        <v>5206</v>
      </c>
      <c r="I174" s="1877" t="s">
        <v>5209</v>
      </c>
      <c r="J174" s="1878">
        <v>82</v>
      </c>
      <c r="K174" s="1878">
        <v>82</v>
      </c>
      <c r="L174" s="1878">
        <v>64</v>
      </c>
      <c r="M174" s="1878">
        <v>75</v>
      </c>
      <c r="N174" s="1948"/>
      <c r="O174" s="1952"/>
      <c r="Q174" s="1879">
        <f t="shared" si="8"/>
        <v>100</v>
      </c>
      <c r="R174" s="1879">
        <f t="shared" si="8"/>
        <v>100</v>
      </c>
      <c r="S174" s="1879">
        <f t="shared" si="8"/>
        <v>78</v>
      </c>
      <c r="T174" s="1879">
        <f t="shared" si="7"/>
        <v>91.5</v>
      </c>
    </row>
    <row r="175" spans="1:20">
      <c r="A175" s="755">
        <v>28</v>
      </c>
      <c r="B175" s="1875">
        <v>0</v>
      </c>
      <c r="C175" s="755">
        <v>684</v>
      </c>
      <c r="D175" s="1875">
        <v>2</v>
      </c>
      <c r="E175" s="1876">
        <v>5</v>
      </c>
      <c r="F175" s="755" t="s">
        <v>208</v>
      </c>
      <c r="G175" s="755" t="s">
        <v>5101</v>
      </c>
      <c r="H175" s="755" t="s">
        <v>5206</v>
      </c>
      <c r="I175" s="1877" t="s">
        <v>5013</v>
      </c>
      <c r="J175" s="1878">
        <v>553</v>
      </c>
      <c r="K175" s="1878">
        <v>238</v>
      </c>
      <c r="L175" s="1878">
        <v>202</v>
      </c>
      <c r="M175" s="1878">
        <v>351</v>
      </c>
      <c r="N175" s="1948"/>
      <c r="O175" s="1952"/>
      <c r="Q175" s="1879">
        <f t="shared" si="8"/>
        <v>100</v>
      </c>
      <c r="R175" s="1879">
        <f t="shared" si="8"/>
        <v>43</v>
      </c>
      <c r="S175" s="1879">
        <f t="shared" si="8"/>
        <v>36.5</v>
      </c>
      <c r="T175" s="1879">
        <f t="shared" si="7"/>
        <v>63.5</v>
      </c>
    </row>
    <row r="176" spans="1:20">
      <c r="A176" s="755">
        <v>28</v>
      </c>
      <c r="B176" s="1875">
        <v>0</v>
      </c>
      <c r="C176" s="755">
        <v>684</v>
      </c>
      <c r="D176" s="1875">
        <v>3</v>
      </c>
      <c r="E176" s="1876">
        <v>1</v>
      </c>
      <c r="F176" s="755" t="s">
        <v>208</v>
      </c>
      <c r="G176" s="755" t="s">
        <v>5101</v>
      </c>
      <c r="H176" s="755" t="s">
        <v>5210</v>
      </c>
      <c r="I176" s="1877" t="s">
        <v>4975</v>
      </c>
      <c r="J176" s="1878">
        <v>56</v>
      </c>
      <c r="K176" s="1878">
        <v>60</v>
      </c>
      <c r="L176" s="1878">
        <v>55</v>
      </c>
      <c r="M176" s="1878">
        <v>56</v>
      </c>
      <c r="N176" s="1948"/>
      <c r="O176" s="1952"/>
      <c r="Q176" s="1879">
        <f t="shared" si="8"/>
        <v>100</v>
      </c>
      <c r="R176" s="1879">
        <f t="shared" si="8"/>
        <v>107.1</v>
      </c>
      <c r="S176" s="1879">
        <f t="shared" si="8"/>
        <v>98.2</v>
      </c>
      <c r="T176" s="1879">
        <f t="shared" si="7"/>
        <v>100</v>
      </c>
    </row>
    <row r="177" spans="1:20">
      <c r="A177" s="755">
        <v>28</v>
      </c>
      <c r="B177" s="1875">
        <v>0</v>
      </c>
      <c r="C177" s="755">
        <v>684</v>
      </c>
      <c r="D177" s="1875">
        <v>3</v>
      </c>
      <c r="E177" s="1876">
        <v>2</v>
      </c>
      <c r="F177" s="755" t="s">
        <v>208</v>
      </c>
      <c r="G177" s="755" t="s">
        <v>5101</v>
      </c>
      <c r="H177" s="755" t="s">
        <v>5210</v>
      </c>
      <c r="I177" s="1877" t="s">
        <v>5086</v>
      </c>
      <c r="J177" s="1878">
        <v>75</v>
      </c>
      <c r="K177" s="1878">
        <v>74</v>
      </c>
      <c r="L177" s="1878">
        <v>75</v>
      </c>
      <c r="M177" s="1878">
        <v>75</v>
      </c>
      <c r="N177" s="1948"/>
      <c r="O177" s="1952"/>
      <c r="Q177" s="1879">
        <f t="shared" si="8"/>
        <v>100</v>
      </c>
      <c r="R177" s="1879">
        <f t="shared" si="8"/>
        <v>98.7</v>
      </c>
      <c r="S177" s="1879">
        <f t="shared" si="8"/>
        <v>100</v>
      </c>
      <c r="T177" s="1879">
        <f t="shared" si="7"/>
        <v>100</v>
      </c>
    </row>
    <row r="178" spans="1:20">
      <c r="A178" s="755">
        <v>28</v>
      </c>
      <c r="B178" s="1875">
        <v>0</v>
      </c>
      <c r="C178" s="755">
        <v>684</v>
      </c>
      <c r="D178" s="1875">
        <v>3</v>
      </c>
      <c r="E178" s="1876">
        <v>3</v>
      </c>
      <c r="F178" s="755" t="s">
        <v>208</v>
      </c>
      <c r="G178" s="755" t="s">
        <v>5101</v>
      </c>
      <c r="H178" s="755" t="s">
        <v>5210</v>
      </c>
      <c r="I178" s="1877" t="s">
        <v>5211</v>
      </c>
      <c r="J178" s="1878">
        <v>30</v>
      </c>
      <c r="K178" s="1878">
        <v>34</v>
      </c>
      <c r="L178" s="1878">
        <v>31</v>
      </c>
      <c r="M178" s="1878">
        <v>63</v>
      </c>
      <c r="N178" s="1948"/>
      <c r="O178" s="1952"/>
      <c r="Q178" s="1879">
        <f t="shared" si="8"/>
        <v>100</v>
      </c>
      <c r="R178" s="1879">
        <f t="shared" si="8"/>
        <v>113.3</v>
      </c>
      <c r="S178" s="1879">
        <f t="shared" si="8"/>
        <v>103.3</v>
      </c>
      <c r="T178" s="1879">
        <f t="shared" si="7"/>
        <v>210</v>
      </c>
    </row>
    <row r="179" spans="1:20">
      <c r="A179" s="755">
        <v>28</v>
      </c>
      <c r="B179" s="1875">
        <v>0</v>
      </c>
      <c r="C179" s="755">
        <v>684</v>
      </c>
      <c r="D179" s="1875">
        <v>3</v>
      </c>
      <c r="E179" s="1876">
        <v>4</v>
      </c>
      <c r="F179" s="755" t="s">
        <v>208</v>
      </c>
      <c r="G179" s="755" t="s">
        <v>5101</v>
      </c>
      <c r="H179" s="755" t="s">
        <v>5210</v>
      </c>
      <c r="I179" s="1877" t="s">
        <v>5071</v>
      </c>
      <c r="J179" s="1878">
        <v>43</v>
      </c>
      <c r="K179" s="1878">
        <v>82</v>
      </c>
      <c r="L179" s="1878">
        <v>93</v>
      </c>
      <c r="M179" s="1878">
        <v>125</v>
      </c>
      <c r="N179" s="1948"/>
      <c r="O179" s="1952"/>
      <c r="Q179" s="1879">
        <f t="shared" si="8"/>
        <v>100</v>
      </c>
      <c r="R179" s="1879">
        <f t="shared" si="8"/>
        <v>190.7</v>
      </c>
      <c r="S179" s="1879">
        <f t="shared" si="8"/>
        <v>216.3</v>
      </c>
      <c r="T179" s="1879">
        <f t="shared" si="7"/>
        <v>290.7</v>
      </c>
    </row>
    <row r="180" spans="1:20">
      <c r="A180" s="755">
        <v>28</v>
      </c>
      <c r="B180" s="1875">
        <v>0</v>
      </c>
      <c r="C180" s="755">
        <v>684</v>
      </c>
      <c r="D180" s="1875">
        <v>3</v>
      </c>
      <c r="E180" s="1876">
        <v>5</v>
      </c>
      <c r="F180" s="755" t="s">
        <v>208</v>
      </c>
      <c r="G180" s="755" t="s">
        <v>5101</v>
      </c>
      <c r="H180" s="755" t="s">
        <v>5210</v>
      </c>
      <c r="I180" s="1877" t="s">
        <v>5064</v>
      </c>
      <c r="J180" s="1878">
        <v>18</v>
      </c>
      <c r="K180" s="1878">
        <v>18</v>
      </c>
      <c r="L180" s="1878">
        <v>17</v>
      </c>
      <c r="M180" s="1878">
        <v>17</v>
      </c>
      <c r="N180" s="1948"/>
      <c r="O180" s="1952"/>
      <c r="Q180" s="1879">
        <f t="shared" si="8"/>
        <v>100</v>
      </c>
      <c r="R180" s="1879">
        <f t="shared" si="8"/>
        <v>100</v>
      </c>
      <c r="S180" s="1879">
        <f t="shared" si="8"/>
        <v>94.4</v>
      </c>
      <c r="T180" s="1879">
        <f t="shared" si="7"/>
        <v>94.4</v>
      </c>
    </row>
    <row r="181" spans="1:20">
      <c r="A181" s="755">
        <v>28</v>
      </c>
      <c r="B181" s="1875">
        <v>0</v>
      </c>
      <c r="C181" s="755">
        <v>684</v>
      </c>
      <c r="D181" s="1875">
        <v>3</v>
      </c>
      <c r="E181" s="1876">
        <v>6</v>
      </c>
      <c r="F181" s="755" t="s">
        <v>208</v>
      </c>
      <c r="G181" s="755" t="s">
        <v>5101</v>
      </c>
      <c r="H181" s="755" t="s">
        <v>5210</v>
      </c>
      <c r="I181" s="1877" t="s">
        <v>5212</v>
      </c>
      <c r="J181" s="1878">
        <v>23</v>
      </c>
      <c r="K181" s="1878">
        <v>29</v>
      </c>
      <c r="L181" s="1878">
        <v>27</v>
      </c>
      <c r="M181" s="1878">
        <v>21</v>
      </c>
      <c r="N181" s="1948"/>
      <c r="O181" s="1952"/>
      <c r="Q181" s="1879">
        <f t="shared" si="8"/>
        <v>100</v>
      </c>
      <c r="R181" s="1879">
        <f t="shared" si="8"/>
        <v>126.1</v>
      </c>
      <c r="S181" s="1879">
        <f t="shared" si="8"/>
        <v>117.4</v>
      </c>
      <c r="T181" s="1879">
        <f t="shared" si="7"/>
        <v>91.3</v>
      </c>
    </row>
    <row r="182" spans="1:20">
      <c r="A182" s="755">
        <v>28</v>
      </c>
      <c r="B182" s="1875">
        <v>0</v>
      </c>
      <c r="C182" s="755">
        <v>684</v>
      </c>
      <c r="D182" s="1875">
        <v>3</v>
      </c>
      <c r="E182" s="1876">
        <v>7</v>
      </c>
      <c r="F182" s="755" t="s">
        <v>208</v>
      </c>
      <c r="G182" s="755" t="s">
        <v>5101</v>
      </c>
      <c r="H182" s="755" t="s">
        <v>5210</v>
      </c>
      <c r="I182" s="1877" t="s">
        <v>5213</v>
      </c>
      <c r="J182" s="1878">
        <v>86</v>
      </c>
      <c r="K182" s="1878">
        <v>82</v>
      </c>
      <c r="L182" s="1878">
        <v>79</v>
      </c>
      <c r="M182" s="1878">
        <v>93</v>
      </c>
      <c r="N182" s="1948"/>
      <c r="O182" s="1952"/>
      <c r="Q182" s="1879">
        <f t="shared" si="8"/>
        <v>100</v>
      </c>
      <c r="R182" s="1879">
        <f t="shared" si="8"/>
        <v>95.3</v>
      </c>
      <c r="S182" s="1879">
        <f t="shared" si="8"/>
        <v>91.9</v>
      </c>
      <c r="T182" s="1879">
        <f t="shared" si="7"/>
        <v>108.1</v>
      </c>
    </row>
    <row r="183" spans="1:20">
      <c r="A183" s="755">
        <v>28</v>
      </c>
      <c r="B183" s="1875">
        <v>0</v>
      </c>
      <c r="C183" s="755">
        <v>684</v>
      </c>
      <c r="D183" s="1875">
        <v>3</v>
      </c>
      <c r="E183" s="1876">
        <v>8</v>
      </c>
      <c r="F183" s="755" t="s">
        <v>208</v>
      </c>
      <c r="G183" s="755" t="s">
        <v>5101</v>
      </c>
      <c r="H183" s="755" t="s">
        <v>5210</v>
      </c>
      <c r="I183" s="1877" t="s">
        <v>5214</v>
      </c>
      <c r="J183" s="1878">
        <v>49</v>
      </c>
      <c r="K183" s="1878">
        <v>46</v>
      </c>
      <c r="L183" s="1878">
        <v>59</v>
      </c>
      <c r="M183" s="1878">
        <v>64</v>
      </c>
      <c r="N183" s="1948"/>
      <c r="O183" s="1952"/>
      <c r="Q183" s="1879">
        <f t="shared" si="8"/>
        <v>100</v>
      </c>
      <c r="R183" s="1879">
        <f t="shared" si="8"/>
        <v>93.9</v>
      </c>
      <c r="S183" s="1879">
        <f t="shared" si="8"/>
        <v>120.4</v>
      </c>
      <c r="T183" s="1879">
        <f t="shared" si="7"/>
        <v>130.6</v>
      </c>
    </row>
    <row r="184" spans="1:20">
      <c r="A184" s="755">
        <v>28</v>
      </c>
      <c r="B184" s="1875">
        <v>0</v>
      </c>
      <c r="C184" s="755">
        <v>684</v>
      </c>
      <c r="D184" s="1875">
        <v>3</v>
      </c>
      <c r="E184" s="1876">
        <v>9</v>
      </c>
      <c r="F184" s="755" t="s">
        <v>208</v>
      </c>
      <c r="G184" s="755" t="s">
        <v>5101</v>
      </c>
      <c r="H184" s="755" t="s">
        <v>5210</v>
      </c>
      <c r="I184" s="1877" t="s">
        <v>5215</v>
      </c>
      <c r="J184" s="1878">
        <v>35</v>
      </c>
      <c r="K184" s="1878">
        <v>36</v>
      </c>
      <c r="L184" s="1878">
        <v>40</v>
      </c>
      <c r="M184" s="1878">
        <v>38</v>
      </c>
      <c r="N184" s="1948"/>
      <c r="O184" s="1952"/>
      <c r="Q184" s="1879">
        <f t="shared" si="8"/>
        <v>100</v>
      </c>
      <c r="R184" s="1879">
        <f t="shared" si="8"/>
        <v>102.9</v>
      </c>
      <c r="S184" s="1879">
        <f t="shared" si="8"/>
        <v>114.3</v>
      </c>
      <c r="T184" s="1879">
        <f t="shared" si="7"/>
        <v>108.6</v>
      </c>
    </row>
    <row r="185" spans="1:20">
      <c r="A185" s="755">
        <v>28</v>
      </c>
      <c r="B185" s="1875">
        <v>0</v>
      </c>
      <c r="C185" s="755">
        <v>684</v>
      </c>
      <c r="D185" s="1875">
        <v>3</v>
      </c>
      <c r="E185" s="1876">
        <v>10</v>
      </c>
      <c r="F185" s="755" t="s">
        <v>208</v>
      </c>
      <c r="G185" s="755" t="s">
        <v>5101</v>
      </c>
      <c r="H185" s="755" t="s">
        <v>5210</v>
      </c>
      <c r="I185" s="1877" t="s">
        <v>5216</v>
      </c>
      <c r="J185" s="1878">
        <v>45</v>
      </c>
      <c r="K185" s="1878">
        <v>43</v>
      </c>
      <c r="L185" s="1878">
        <v>43</v>
      </c>
      <c r="M185" s="1878">
        <v>56</v>
      </c>
      <c r="N185" s="1948"/>
      <c r="O185" s="1952"/>
      <c r="Q185" s="1879">
        <f t="shared" si="8"/>
        <v>100</v>
      </c>
      <c r="R185" s="1879">
        <f t="shared" si="8"/>
        <v>95.6</v>
      </c>
      <c r="S185" s="1879">
        <f t="shared" si="8"/>
        <v>95.6</v>
      </c>
      <c r="T185" s="1879">
        <f t="shared" si="7"/>
        <v>124.4</v>
      </c>
    </row>
    <row r="186" spans="1:20">
      <c r="A186" s="755">
        <v>28</v>
      </c>
      <c r="B186" s="1875">
        <v>0</v>
      </c>
      <c r="C186" s="755">
        <v>684</v>
      </c>
      <c r="D186" s="1875">
        <v>4</v>
      </c>
      <c r="E186" s="1876">
        <v>1</v>
      </c>
      <c r="F186" s="755" t="s">
        <v>208</v>
      </c>
      <c r="G186" s="755" t="s">
        <v>5101</v>
      </c>
      <c r="H186" s="755" t="s">
        <v>5217</v>
      </c>
      <c r="I186" s="1877" t="s">
        <v>5218</v>
      </c>
      <c r="J186" s="1878">
        <v>76</v>
      </c>
      <c r="K186" s="1878">
        <v>91</v>
      </c>
      <c r="L186" s="1878">
        <v>111</v>
      </c>
      <c r="M186" s="1878">
        <v>94</v>
      </c>
      <c r="N186" s="1948"/>
      <c r="O186" s="1952"/>
      <c r="Q186" s="1879">
        <f t="shared" si="8"/>
        <v>100</v>
      </c>
      <c r="R186" s="1879">
        <f t="shared" si="8"/>
        <v>119.7</v>
      </c>
      <c r="S186" s="1879">
        <f t="shared" si="8"/>
        <v>146.1</v>
      </c>
      <c r="T186" s="1879">
        <f t="shared" si="7"/>
        <v>123.7</v>
      </c>
    </row>
    <row r="187" spans="1:20">
      <c r="A187" s="755">
        <v>28</v>
      </c>
      <c r="B187" s="1875">
        <v>0</v>
      </c>
      <c r="C187" s="755">
        <v>684</v>
      </c>
      <c r="D187" s="1875">
        <v>4</v>
      </c>
      <c r="E187" s="1876">
        <v>2</v>
      </c>
      <c r="F187" s="755" t="s">
        <v>208</v>
      </c>
      <c r="G187" s="755" t="s">
        <v>5101</v>
      </c>
      <c r="H187" s="755" t="s">
        <v>5217</v>
      </c>
      <c r="I187" s="1877" t="s">
        <v>5219</v>
      </c>
      <c r="J187" s="1878">
        <v>85</v>
      </c>
      <c r="K187" s="1878">
        <v>89</v>
      </c>
      <c r="L187" s="1878">
        <v>96</v>
      </c>
      <c r="M187" s="1878">
        <v>115</v>
      </c>
      <c r="N187" s="1948"/>
      <c r="O187" s="1952"/>
      <c r="Q187" s="1879">
        <f t="shared" si="8"/>
        <v>100</v>
      </c>
      <c r="R187" s="1879">
        <f t="shared" si="8"/>
        <v>104.7</v>
      </c>
      <c r="S187" s="1879">
        <f t="shared" si="8"/>
        <v>112.9</v>
      </c>
      <c r="T187" s="1879">
        <f t="shared" si="7"/>
        <v>135.30000000000001</v>
      </c>
    </row>
    <row r="188" spans="1:20">
      <c r="A188" s="755">
        <v>28</v>
      </c>
      <c r="B188" s="1875">
        <v>0</v>
      </c>
      <c r="C188" s="755">
        <v>684</v>
      </c>
      <c r="D188" s="1875">
        <v>4</v>
      </c>
      <c r="E188" s="1876">
        <v>3</v>
      </c>
      <c r="F188" s="755" t="s">
        <v>208</v>
      </c>
      <c r="G188" s="755" t="s">
        <v>5101</v>
      </c>
      <c r="H188" s="755" t="s">
        <v>5217</v>
      </c>
      <c r="I188" s="1877" t="s">
        <v>5220</v>
      </c>
      <c r="J188" s="1878">
        <v>18</v>
      </c>
      <c r="K188" s="1878">
        <v>15</v>
      </c>
      <c r="L188" s="1878">
        <v>17</v>
      </c>
      <c r="M188" s="1878">
        <v>20</v>
      </c>
      <c r="N188" s="1948"/>
      <c r="O188" s="1952"/>
      <c r="Q188" s="1879">
        <f t="shared" si="8"/>
        <v>100</v>
      </c>
      <c r="R188" s="1879">
        <f t="shared" si="8"/>
        <v>83.3</v>
      </c>
      <c r="S188" s="1879">
        <f t="shared" si="8"/>
        <v>94.4</v>
      </c>
      <c r="T188" s="1879">
        <f t="shared" si="7"/>
        <v>111.1</v>
      </c>
    </row>
    <row r="189" spans="1:20">
      <c r="A189" s="755">
        <v>28</v>
      </c>
      <c r="B189" s="1875">
        <v>0</v>
      </c>
      <c r="C189" s="755">
        <v>684</v>
      </c>
      <c r="D189" s="1875">
        <v>4</v>
      </c>
      <c r="E189" s="1876">
        <v>4</v>
      </c>
      <c r="F189" s="755" t="s">
        <v>208</v>
      </c>
      <c r="G189" s="755" t="s">
        <v>5101</v>
      </c>
      <c r="H189" s="755" t="s">
        <v>5217</v>
      </c>
      <c r="I189" s="1877" t="s">
        <v>5221</v>
      </c>
      <c r="J189" s="1878">
        <v>72</v>
      </c>
      <c r="K189" s="1878">
        <v>67</v>
      </c>
      <c r="L189" s="1878">
        <v>60</v>
      </c>
      <c r="M189" s="1878">
        <v>73</v>
      </c>
      <c r="N189" s="1948"/>
      <c r="O189" s="1952"/>
      <c r="Q189" s="1879">
        <f t="shared" si="8"/>
        <v>100</v>
      </c>
      <c r="R189" s="1879">
        <f t="shared" si="8"/>
        <v>93.1</v>
      </c>
      <c r="S189" s="1879">
        <f t="shared" si="8"/>
        <v>83.3</v>
      </c>
      <c r="T189" s="1879">
        <f t="shared" si="7"/>
        <v>101.4</v>
      </c>
    </row>
    <row r="190" spans="1:20">
      <c r="A190" s="755">
        <v>28</v>
      </c>
      <c r="B190" s="1875">
        <v>0</v>
      </c>
      <c r="C190" s="755">
        <v>684</v>
      </c>
      <c r="D190" s="1875">
        <v>4</v>
      </c>
      <c r="E190" s="1876">
        <v>5</v>
      </c>
      <c r="F190" s="755" t="s">
        <v>208</v>
      </c>
      <c r="G190" s="755" t="s">
        <v>5101</v>
      </c>
      <c r="H190" s="755" t="s">
        <v>5217</v>
      </c>
      <c r="I190" s="1877" t="s">
        <v>5222</v>
      </c>
      <c r="J190" s="1878">
        <v>38</v>
      </c>
      <c r="K190" s="1878">
        <v>40</v>
      </c>
      <c r="L190" s="1878">
        <v>40</v>
      </c>
      <c r="M190" s="1878">
        <v>41</v>
      </c>
      <c r="N190" s="1948"/>
      <c r="O190" s="1952"/>
      <c r="Q190" s="1879">
        <f t="shared" si="8"/>
        <v>100</v>
      </c>
      <c r="R190" s="1879">
        <f t="shared" si="8"/>
        <v>105.3</v>
      </c>
      <c r="S190" s="1879">
        <f t="shared" si="8"/>
        <v>105.3</v>
      </c>
      <c r="T190" s="1879">
        <f t="shared" si="7"/>
        <v>107.9</v>
      </c>
    </row>
    <row r="191" spans="1:20">
      <c r="A191" s="755">
        <v>28</v>
      </c>
      <c r="B191" s="1875">
        <v>0</v>
      </c>
      <c r="C191" s="755">
        <v>684</v>
      </c>
      <c r="D191" s="1875">
        <v>4</v>
      </c>
      <c r="E191" s="1876">
        <v>6</v>
      </c>
      <c r="F191" s="755" t="s">
        <v>208</v>
      </c>
      <c r="G191" s="755" t="s">
        <v>5101</v>
      </c>
      <c r="H191" s="755" t="s">
        <v>5217</v>
      </c>
      <c r="I191" s="1877" t="s">
        <v>4976</v>
      </c>
      <c r="J191" s="1878">
        <v>53</v>
      </c>
      <c r="K191" s="1878">
        <v>58</v>
      </c>
      <c r="L191" s="1878">
        <v>55</v>
      </c>
      <c r="M191" s="1878">
        <v>57</v>
      </c>
      <c r="N191" s="1948"/>
      <c r="O191" s="1952"/>
      <c r="Q191" s="1879">
        <f t="shared" si="8"/>
        <v>100</v>
      </c>
      <c r="R191" s="1879">
        <f t="shared" si="8"/>
        <v>109.4</v>
      </c>
      <c r="S191" s="1879">
        <f t="shared" si="8"/>
        <v>103.8</v>
      </c>
      <c r="T191" s="1879">
        <f t="shared" si="7"/>
        <v>107.5</v>
      </c>
    </row>
    <row r="192" spans="1:20">
      <c r="A192" s="755">
        <v>28</v>
      </c>
      <c r="B192" s="1875">
        <v>0</v>
      </c>
      <c r="C192" s="755">
        <v>684</v>
      </c>
      <c r="D192" s="1875">
        <v>5</v>
      </c>
      <c r="E192" s="1876">
        <v>1</v>
      </c>
      <c r="F192" s="755" t="s">
        <v>208</v>
      </c>
      <c r="G192" s="755" t="s">
        <v>5101</v>
      </c>
      <c r="H192" s="755" t="s">
        <v>4990</v>
      </c>
      <c r="I192" s="1877" t="s">
        <v>5052</v>
      </c>
      <c r="J192" s="1878">
        <v>81</v>
      </c>
      <c r="K192" s="1878">
        <v>75</v>
      </c>
      <c r="L192" s="1878">
        <v>74</v>
      </c>
      <c r="M192" s="1878">
        <v>75</v>
      </c>
      <c r="N192" s="1948"/>
      <c r="O192" s="1952"/>
      <c r="Q192" s="1879">
        <f t="shared" si="8"/>
        <v>100</v>
      </c>
      <c r="R192" s="1879">
        <f t="shared" si="8"/>
        <v>92.6</v>
      </c>
      <c r="S192" s="1879">
        <f t="shared" si="8"/>
        <v>91.4</v>
      </c>
      <c r="T192" s="1879">
        <f t="shared" si="7"/>
        <v>92.6</v>
      </c>
    </row>
    <row r="193" spans="1:20">
      <c r="A193" s="755">
        <v>28</v>
      </c>
      <c r="B193" s="1875">
        <v>0</v>
      </c>
      <c r="C193" s="755">
        <v>684</v>
      </c>
      <c r="D193" s="1875">
        <v>5</v>
      </c>
      <c r="E193" s="1876">
        <v>2</v>
      </c>
      <c r="F193" s="755" t="s">
        <v>208</v>
      </c>
      <c r="G193" s="755" t="s">
        <v>5101</v>
      </c>
      <c r="H193" s="755" t="s">
        <v>4990</v>
      </c>
      <c r="I193" s="1877" t="s">
        <v>4993</v>
      </c>
      <c r="J193" s="1878">
        <v>83</v>
      </c>
      <c r="K193" s="1878">
        <v>82</v>
      </c>
      <c r="L193" s="1878">
        <v>80</v>
      </c>
      <c r="M193" s="1878">
        <v>75</v>
      </c>
      <c r="N193" s="1948"/>
      <c r="O193" s="1952"/>
      <c r="Q193" s="1879">
        <f t="shared" si="8"/>
        <v>100</v>
      </c>
      <c r="R193" s="1879">
        <f t="shared" si="8"/>
        <v>98.8</v>
      </c>
      <c r="S193" s="1879">
        <f t="shared" si="8"/>
        <v>96.4</v>
      </c>
      <c r="T193" s="1879">
        <f t="shared" si="7"/>
        <v>90.4</v>
      </c>
    </row>
    <row r="194" spans="1:20">
      <c r="A194" s="755">
        <v>28</v>
      </c>
      <c r="B194" s="1875">
        <v>0</v>
      </c>
      <c r="C194" s="755">
        <v>684</v>
      </c>
      <c r="D194" s="1875">
        <v>5</v>
      </c>
      <c r="E194" s="1876">
        <v>3</v>
      </c>
      <c r="F194" s="755" t="s">
        <v>208</v>
      </c>
      <c r="G194" s="755" t="s">
        <v>5101</v>
      </c>
      <c r="H194" s="755" t="s">
        <v>4990</v>
      </c>
      <c r="I194" s="1877" t="s">
        <v>5097</v>
      </c>
      <c r="J194" s="1878">
        <v>96</v>
      </c>
      <c r="K194" s="1878">
        <v>92</v>
      </c>
      <c r="L194" s="1878">
        <v>90</v>
      </c>
      <c r="M194" s="1878">
        <v>82</v>
      </c>
      <c r="N194" s="1948"/>
      <c r="O194" s="1952"/>
      <c r="Q194" s="1879">
        <f t="shared" si="8"/>
        <v>100</v>
      </c>
      <c r="R194" s="1879">
        <f t="shared" si="8"/>
        <v>95.8</v>
      </c>
      <c r="S194" s="1879">
        <f t="shared" si="8"/>
        <v>93.8</v>
      </c>
      <c r="T194" s="1879">
        <f t="shared" si="7"/>
        <v>85.4</v>
      </c>
    </row>
    <row r="195" spans="1:20">
      <c r="A195" s="755">
        <v>28</v>
      </c>
      <c r="B195" s="1875">
        <v>0</v>
      </c>
      <c r="C195" s="755">
        <v>684</v>
      </c>
      <c r="D195" s="1875">
        <v>5</v>
      </c>
      <c r="E195" s="1876">
        <v>4</v>
      </c>
      <c r="F195" s="755" t="s">
        <v>208</v>
      </c>
      <c r="G195" s="755" t="s">
        <v>5101</v>
      </c>
      <c r="H195" s="755" t="s">
        <v>4990</v>
      </c>
      <c r="I195" s="1877" t="s">
        <v>5223</v>
      </c>
      <c r="J195" s="1878">
        <v>74</v>
      </c>
      <c r="K195" s="1878">
        <v>76</v>
      </c>
      <c r="L195" s="1878">
        <v>77</v>
      </c>
      <c r="M195" s="1878">
        <v>87</v>
      </c>
      <c r="N195" s="1948"/>
      <c r="O195" s="1952"/>
      <c r="Q195" s="1879">
        <f t="shared" si="8"/>
        <v>100</v>
      </c>
      <c r="R195" s="1879">
        <f t="shared" si="8"/>
        <v>102.7</v>
      </c>
      <c r="S195" s="1879">
        <f t="shared" si="8"/>
        <v>104.1</v>
      </c>
      <c r="T195" s="1879">
        <f t="shared" si="7"/>
        <v>117.6</v>
      </c>
    </row>
    <row r="196" spans="1:20">
      <c r="A196" s="755">
        <v>28</v>
      </c>
      <c r="B196" s="1875">
        <v>0</v>
      </c>
      <c r="C196" s="755">
        <v>684</v>
      </c>
      <c r="D196" s="1875">
        <v>5</v>
      </c>
      <c r="E196" s="1876">
        <v>5</v>
      </c>
      <c r="F196" s="755" t="s">
        <v>208</v>
      </c>
      <c r="G196" s="755" t="s">
        <v>5101</v>
      </c>
      <c r="H196" s="755" t="s">
        <v>4990</v>
      </c>
      <c r="I196" s="1877" t="s">
        <v>4977</v>
      </c>
      <c r="J196" s="1878">
        <v>41</v>
      </c>
      <c r="K196" s="1878">
        <v>41</v>
      </c>
      <c r="L196" s="1878">
        <v>52</v>
      </c>
      <c r="M196" s="1878">
        <v>39</v>
      </c>
      <c r="N196" s="1948"/>
      <c r="O196" s="1952"/>
      <c r="Q196" s="1879">
        <f t="shared" si="8"/>
        <v>100</v>
      </c>
      <c r="R196" s="1879">
        <f t="shared" si="8"/>
        <v>100</v>
      </c>
      <c r="S196" s="1879">
        <f t="shared" si="8"/>
        <v>126.8</v>
      </c>
      <c r="T196" s="1879">
        <f t="shared" si="7"/>
        <v>95.1</v>
      </c>
    </row>
    <row r="197" spans="1:20">
      <c r="A197" s="755">
        <v>28</v>
      </c>
      <c r="B197" s="1875">
        <v>0</v>
      </c>
      <c r="C197" s="755">
        <v>684</v>
      </c>
      <c r="D197" s="1875">
        <v>5</v>
      </c>
      <c r="E197" s="1876">
        <v>6</v>
      </c>
      <c r="F197" s="755" t="s">
        <v>208</v>
      </c>
      <c r="G197" s="755" t="s">
        <v>5101</v>
      </c>
      <c r="H197" s="755" t="s">
        <v>4990</v>
      </c>
      <c r="I197" s="1877" t="s">
        <v>5224</v>
      </c>
      <c r="J197" s="1878">
        <v>45</v>
      </c>
      <c r="K197" s="1878">
        <v>40</v>
      </c>
      <c r="L197" s="1878">
        <v>44</v>
      </c>
      <c r="M197" s="1878">
        <v>47</v>
      </c>
      <c r="N197" s="1948"/>
      <c r="O197" s="1952"/>
      <c r="Q197" s="1879">
        <f t="shared" si="8"/>
        <v>100</v>
      </c>
      <c r="R197" s="1879">
        <f t="shared" si="8"/>
        <v>88.9</v>
      </c>
      <c r="S197" s="1879">
        <f t="shared" si="8"/>
        <v>97.8</v>
      </c>
      <c r="T197" s="1879">
        <f t="shared" si="7"/>
        <v>104.4</v>
      </c>
    </row>
    <row r="198" spans="1:20">
      <c r="A198" s="755">
        <v>28</v>
      </c>
      <c r="B198" s="1875">
        <v>0</v>
      </c>
      <c r="C198" s="755">
        <v>684</v>
      </c>
      <c r="D198" s="1875">
        <v>5</v>
      </c>
      <c r="E198" s="1876">
        <v>7</v>
      </c>
      <c r="F198" s="755" t="s">
        <v>208</v>
      </c>
      <c r="G198" s="755" t="s">
        <v>5101</v>
      </c>
      <c r="H198" s="755" t="s">
        <v>4990</v>
      </c>
      <c r="I198" s="1877" t="s">
        <v>5225</v>
      </c>
      <c r="J198" s="1878">
        <v>49</v>
      </c>
      <c r="K198" s="1878">
        <v>64</v>
      </c>
      <c r="L198" s="1878">
        <v>34</v>
      </c>
      <c r="M198" s="1878">
        <v>38</v>
      </c>
      <c r="N198" s="1948"/>
      <c r="O198" s="1952"/>
      <c r="Q198" s="1879">
        <f t="shared" si="8"/>
        <v>100</v>
      </c>
      <c r="R198" s="1879">
        <f t="shared" si="8"/>
        <v>130.6</v>
      </c>
      <c r="S198" s="1879">
        <f t="shared" si="8"/>
        <v>69.400000000000006</v>
      </c>
      <c r="T198" s="1879">
        <f t="shared" si="7"/>
        <v>77.599999999999994</v>
      </c>
    </row>
    <row r="199" spans="1:20">
      <c r="A199" s="755">
        <v>28</v>
      </c>
      <c r="B199" s="1875">
        <v>0</v>
      </c>
      <c r="C199" s="755">
        <v>685</v>
      </c>
      <c r="D199" s="1875">
        <v>1</v>
      </c>
      <c r="E199" s="1876">
        <v>1</v>
      </c>
      <c r="F199" s="755" t="s">
        <v>208</v>
      </c>
      <c r="G199" s="755" t="s">
        <v>5226</v>
      </c>
      <c r="H199" s="755" t="s">
        <v>5227</v>
      </c>
      <c r="I199" s="1877" t="s">
        <v>5228</v>
      </c>
      <c r="J199" s="1878">
        <v>38</v>
      </c>
      <c r="K199" s="1878">
        <v>36</v>
      </c>
      <c r="L199" s="1878">
        <v>37</v>
      </c>
      <c r="M199" s="1878">
        <v>40</v>
      </c>
      <c r="N199" s="1948"/>
      <c r="O199" s="1952"/>
      <c r="Q199" s="1879">
        <f t="shared" si="8"/>
        <v>100</v>
      </c>
      <c r="R199" s="1879">
        <f t="shared" si="8"/>
        <v>94.7</v>
      </c>
      <c r="S199" s="1879">
        <f t="shared" si="8"/>
        <v>97.4</v>
      </c>
      <c r="T199" s="1879">
        <f t="shared" si="7"/>
        <v>105.3</v>
      </c>
    </row>
    <row r="200" spans="1:20">
      <c r="A200" s="755">
        <v>28</v>
      </c>
      <c r="B200" s="1875">
        <v>0</v>
      </c>
      <c r="C200" s="755">
        <v>685</v>
      </c>
      <c r="D200" s="1875">
        <v>1</v>
      </c>
      <c r="E200" s="1876">
        <v>2</v>
      </c>
      <c r="F200" s="755" t="s">
        <v>208</v>
      </c>
      <c r="G200" s="755" t="s">
        <v>5226</v>
      </c>
      <c r="H200" s="755" t="s">
        <v>5227</v>
      </c>
      <c r="I200" s="1877" t="s">
        <v>5229</v>
      </c>
      <c r="J200" s="1878">
        <v>134</v>
      </c>
      <c r="K200" s="1878">
        <v>138</v>
      </c>
      <c r="L200" s="1878">
        <v>115</v>
      </c>
      <c r="M200" s="1878">
        <v>156</v>
      </c>
      <c r="N200" s="1948"/>
      <c r="O200" s="1952"/>
      <c r="Q200" s="1879">
        <f t="shared" si="8"/>
        <v>100</v>
      </c>
      <c r="R200" s="1879">
        <f t="shared" si="8"/>
        <v>103</v>
      </c>
      <c r="S200" s="1879">
        <f t="shared" si="8"/>
        <v>85.8</v>
      </c>
      <c r="T200" s="1879">
        <f t="shared" si="7"/>
        <v>116.4</v>
      </c>
    </row>
    <row r="201" spans="1:20">
      <c r="A201" s="755">
        <v>28</v>
      </c>
      <c r="B201" s="1875">
        <v>0</v>
      </c>
      <c r="C201" s="755">
        <v>685</v>
      </c>
      <c r="D201" s="1875">
        <v>1</v>
      </c>
      <c r="E201" s="1876">
        <v>3</v>
      </c>
      <c r="F201" s="755" t="s">
        <v>208</v>
      </c>
      <c r="G201" s="755" t="s">
        <v>5226</v>
      </c>
      <c r="H201" s="755" t="s">
        <v>5227</v>
      </c>
      <c r="I201" s="1877" t="s">
        <v>5230</v>
      </c>
      <c r="J201" s="1878">
        <v>144</v>
      </c>
      <c r="K201" s="1878">
        <v>133</v>
      </c>
      <c r="L201" s="1878">
        <v>124</v>
      </c>
      <c r="M201" s="1878">
        <v>125</v>
      </c>
      <c r="N201" s="1948"/>
      <c r="O201" s="1952"/>
      <c r="Q201" s="1879">
        <f t="shared" si="8"/>
        <v>100</v>
      </c>
      <c r="R201" s="1879">
        <f t="shared" si="8"/>
        <v>92.4</v>
      </c>
      <c r="S201" s="1879">
        <f t="shared" si="8"/>
        <v>86.1</v>
      </c>
      <c r="T201" s="1879">
        <f t="shared" si="7"/>
        <v>86.8</v>
      </c>
    </row>
    <row r="202" spans="1:20">
      <c r="A202" s="755">
        <v>28</v>
      </c>
      <c r="B202" s="1875">
        <v>0</v>
      </c>
      <c r="C202" s="755">
        <v>685</v>
      </c>
      <c r="D202" s="1875">
        <v>1</v>
      </c>
      <c r="E202" s="1876">
        <v>4</v>
      </c>
      <c r="F202" s="755" t="s">
        <v>208</v>
      </c>
      <c r="G202" s="755" t="s">
        <v>5226</v>
      </c>
      <c r="H202" s="755" t="s">
        <v>5227</v>
      </c>
      <c r="I202" s="1877" t="s">
        <v>5231</v>
      </c>
      <c r="J202" s="1878">
        <v>51</v>
      </c>
      <c r="K202" s="1878">
        <v>52</v>
      </c>
      <c r="L202" s="1878">
        <v>49</v>
      </c>
      <c r="M202" s="1878">
        <v>48</v>
      </c>
      <c r="N202" s="1948"/>
      <c r="O202" s="1952"/>
      <c r="Q202" s="1879">
        <f t="shared" si="8"/>
        <v>100</v>
      </c>
      <c r="R202" s="1879">
        <f t="shared" si="8"/>
        <v>102</v>
      </c>
      <c r="S202" s="1879">
        <f t="shared" si="8"/>
        <v>96.1</v>
      </c>
      <c r="T202" s="1879">
        <f t="shared" si="7"/>
        <v>94.1</v>
      </c>
    </row>
    <row r="203" spans="1:20">
      <c r="A203" s="755">
        <v>28</v>
      </c>
      <c r="B203" s="1875">
        <v>0</v>
      </c>
      <c r="C203" s="755">
        <v>685</v>
      </c>
      <c r="D203" s="1875">
        <v>1</v>
      </c>
      <c r="E203" s="1876">
        <v>5</v>
      </c>
      <c r="F203" s="755" t="s">
        <v>208</v>
      </c>
      <c r="G203" s="755" t="s">
        <v>5226</v>
      </c>
      <c r="H203" s="755" t="s">
        <v>5227</v>
      </c>
      <c r="I203" s="1877" t="s">
        <v>5232</v>
      </c>
      <c r="J203" s="1878">
        <v>125</v>
      </c>
      <c r="K203" s="1878">
        <v>151</v>
      </c>
      <c r="L203" s="1878">
        <v>175</v>
      </c>
      <c r="M203" s="1878">
        <v>199</v>
      </c>
      <c r="N203" s="1948"/>
      <c r="O203" s="1952"/>
      <c r="Q203" s="1879">
        <f t="shared" si="8"/>
        <v>100</v>
      </c>
      <c r="R203" s="1879">
        <f t="shared" si="8"/>
        <v>120.8</v>
      </c>
      <c r="S203" s="1879">
        <f t="shared" si="8"/>
        <v>140</v>
      </c>
      <c r="T203" s="1879">
        <f t="shared" si="7"/>
        <v>159.19999999999999</v>
      </c>
    </row>
    <row r="204" spans="1:20">
      <c r="A204" s="755">
        <v>28</v>
      </c>
      <c r="B204" s="1875">
        <v>0</v>
      </c>
      <c r="C204" s="755">
        <v>685</v>
      </c>
      <c r="D204" s="1875">
        <v>1</v>
      </c>
      <c r="E204" s="1876">
        <v>7</v>
      </c>
      <c r="F204" s="755" t="s">
        <v>208</v>
      </c>
      <c r="G204" s="755" t="s">
        <v>5226</v>
      </c>
      <c r="H204" s="755" t="s">
        <v>5227</v>
      </c>
      <c r="I204" s="1877" t="s">
        <v>5233</v>
      </c>
      <c r="J204" s="1878">
        <v>138</v>
      </c>
      <c r="K204" s="1878">
        <v>136</v>
      </c>
      <c r="L204" s="1878">
        <v>130</v>
      </c>
      <c r="M204" s="1878">
        <v>128</v>
      </c>
      <c r="N204" s="1948"/>
      <c r="O204" s="1952"/>
      <c r="Q204" s="1879">
        <f t="shared" si="8"/>
        <v>100</v>
      </c>
      <c r="R204" s="1879">
        <f t="shared" si="8"/>
        <v>98.6</v>
      </c>
      <c r="S204" s="1879">
        <f t="shared" si="8"/>
        <v>94.2</v>
      </c>
      <c r="T204" s="1879">
        <f t="shared" si="7"/>
        <v>92.8</v>
      </c>
    </row>
    <row r="205" spans="1:20">
      <c r="A205" s="755">
        <v>28</v>
      </c>
      <c r="B205" s="1875">
        <v>0</v>
      </c>
      <c r="C205" s="755">
        <v>685</v>
      </c>
      <c r="D205" s="1875">
        <v>1</v>
      </c>
      <c r="E205" s="1876">
        <v>8</v>
      </c>
      <c r="F205" s="755" t="s">
        <v>208</v>
      </c>
      <c r="G205" s="755" t="s">
        <v>5226</v>
      </c>
      <c r="H205" s="755" t="s">
        <v>5227</v>
      </c>
      <c r="I205" s="1877" t="s">
        <v>5234</v>
      </c>
      <c r="J205" s="1878">
        <v>40</v>
      </c>
      <c r="K205" s="1878">
        <v>42</v>
      </c>
      <c r="L205" s="1878">
        <v>40</v>
      </c>
      <c r="M205" s="1878">
        <v>95</v>
      </c>
      <c r="N205" s="1948"/>
      <c r="O205" s="1952"/>
      <c r="Q205" s="1879">
        <f t="shared" si="8"/>
        <v>100</v>
      </c>
      <c r="R205" s="1879">
        <f t="shared" si="8"/>
        <v>105</v>
      </c>
      <c r="S205" s="1879">
        <f t="shared" si="8"/>
        <v>100</v>
      </c>
      <c r="T205" s="1879">
        <f t="shared" si="7"/>
        <v>237.5</v>
      </c>
    </row>
    <row r="206" spans="1:20">
      <c r="A206" s="755">
        <v>28</v>
      </c>
      <c r="B206" s="1875">
        <v>0</v>
      </c>
      <c r="C206" s="755">
        <v>685</v>
      </c>
      <c r="D206" s="1875">
        <v>2</v>
      </c>
      <c r="E206" s="1876">
        <v>1</v>
      </c>
      <c r="F206" s="755" t="s">
        <v>208</v>
      </c>
      <c r="G206" s="755" t="s">
        <v>5226</v>
      </c>
      <c r="H206" s="755" t="s">
        <v>5235</v>
      </c>
      <c r="I206" s="1877" t="s">
        <v>5236</v>
      </c>
      <c r="J206" s="1878">
        <v>84</v>
      </c>
      <c r="K206" s="1878">
        <v>79</v>
      </c>
      <c r="L206" s="1878">
        <v>76</v>
      </c>
      <c r="M206" s="1878">
        <v>85</v>
      </c>
      <c r="N206" s="1948"/>
      <c r="O206" s="1952"/>
      <c r="Q206" s="1879">
        <f t="shared" si="8"/>
        <v>100</v>
      </c>
      <c r="R206" s="1879">
        <f t="shared" si="8"/>
        <v>94</v>
      </c>
      <c r="S206" s="1879">
        <f t="shared" si="8"/>
        <v>90.5</v>
      </c>
      <c r="T206" s="1879">
        <f t="shared" si="7"/>
        <v>101.2</v>
      </c>
    </row>
    <row r="207" spans="1:20">
      <c r="A207" s="755">
        <v>28</v>
      </c>
      <c r="B207" s="1875">
        <v>0</v>
      </c>
      <c r="C207" s="755">
        <v>685</v>
      </c>
      <c r="D207" s="1875">
        <v>2</v>
      </c>
      <c r="E207" s="1876">
        <v>2</v>
      </c>
      <c r="F207" s="755" t="s">
        <v>208</v>
      </c>
      <c r="G207" s="755" t="s">
        <v>5226</v>
      </c>
      <c r="H207" s="755" t="s">
        <v>5235</v>
      </c>
      <c r="I207" s="1877" t="s">
        <v>5237</v>
      </c>
      <c r="J207" s="1878">
        <v>65</v>
      </c>
      <c r="K207" s="1878">
        <v>59</v>
      </c>
      <c r="L207" s="1878">
        <v>58</v>
      </c>
      <c r="M207" s="1878">
        <v>61</v>
      </c>
      <c r="N207" s="1948"/>
      <c r="O207" s="1952"/>
      <c r="Q207" s="1879">
        <f t="shared" si="8"/>
        <v>100</v>
      </c>
      <c r="R207" s="1879">
        <f t="shared" si="8"/>
        <v>90.8</v>
      </c>
      <c r="S207" s="1879">
        <f t="shared" si="8"/>
        <v>89.2</v>
      </c>
      <c r="T207" s="1879">
        <f t="shared" si="7"/>
        <v>93.8</v>
      </c>
    </row>
    <row r="208" spans="1:20">
      <c r="A208" s="755">
        <v>28</v>
      </c>
      <c r="B208" s="1875">
        <v>0</v>
      </c>
      <c r="C208" s="755">
        <v>685</v>
      </c>
      <c r="D208" s="1875">
        <v>2</v>
      </c>
      <c r="E208" s="1876">
        <v>3</v>
      </c>
      <c r="F208" s="755" t="s">
        <v>208</v>
      </c>
      <c r="G208" s="755" t="s">
        <v>5226</v>
      </c>
      <c r="H208" s="755" t="s">
        <v>5235</v>
      </c>
      <c r="I208" s="1877" t="s">
        <v>5238</v>
      </c>
      <c r="J208" s="1878">
        <v>34</v>
      </c>
      <c r="K208" s="1878">
        <v>32</v>
      </c>
      <c r="L208" s="1878">
        <v>33</v>
      </c>
      <c r="M208" s="1878">
        <v>466</v>
      </c>
      <c r="N208" s="1948"/>
      <c r="O208" s="1952"/>
      <c r="Q208" s="1879">
        <f t="shared" si="8"/>
        <v>100</v>
      </c>
      <c r="R208" s="1879">
        <f t="shared" si="8"/>
        <v>94.1</v>
      </c>
      <c r="S208" s="1879">
        <f t="shared" si="8"/>
        <v>97.1</v>
      </c>
      <c r="T208" s="1879">
        <f t="shared" si="7"/>
        <v>1370.6</v>
      </c>
    </row>
    <row r="209" spans="1:20">
      <c r="A209" s="755">
        <v>28</v>
      </c>
      <c r="B209" s="1875">
        <v>0</v>
      </c>
      <c r="C209" s="755">
        <v>685</v>
      </c>
      <c r="D209" s="1875">
        <v>2</v>
      </c>
      <c r="E209" s="1876">
        <v>4</v>
      </c>
      <c r="F209" s="755" t="s">
        <v>208</v>
      </c>
      <c r="G209" s="755" t="s">
        <v>5226</v>
      </c>
      <c r="H209" s="755" t="s">
        <v>5235</v>
      </c>
      <c r="I209" s="1877" t="s">
        <v>5110</v>
      </c>
      <c r="J209" s="1878">
        <v>56</v>
      </c>
      <c r="K209" s="1878">
        <v>55</v>
      </c>
      <c r="L209" s="1878">
        <v>55</v>
      </c>
      <c r="M209" s="1878">
        <v>59</v>
      </c>
      <c r="N209" s="1948"/>
      <c r="O209" s="1952"/>
      <c r="Q209" s="1879">
        <f t="shared" si="8"/>
        <v>100</v>
      </c>
      <c r="R209" s="1879">
        <f t="shared" si="8"/>
        <v>98.2</v>
      </c>
      <c r="S209" s="1879">
        <f t="shared" si="8"/>
        <v>98.2</v>
      </c>
      <c r="T209" s="1879">
        <f t="shared" si="7"/>
        <v>105.4</v>
      </c>
    </row>
    <row r="210" spans="1:20">
      <c r="A210" s="755">
        <v>28</v>
      </c>
      <c r="B210" s="1875">
        <v>0</v>
      </c>
      <c r="C210" s="755">
        <v>685</v>
      </c>
      <c r="D210" s="1875">
        <v>2</v>
      </c>
      <c r="E210" s="1876">
        <v>5</v>
      </c>
      <c r="F210" s="755" t="s">
        <v>208</v>
      </c>
      <c r="G210" s="755" t="s">
        <v>5226</v>
      </c>
      <c r="H210" s="755" t="s">
        <v>5235</v>
      </c>
      <c r="I210" s="1877" t="s">
        <v>5239</v>
      </c>
      <c r="J210" s="1878">
        <v>63</v>
      </c>
      <c r="K210" s="1878">
        <v>62</v>
      </c>
      <c r="L210" s="1878">
        <v>59</v>
      </c>
      <c r="M210" s="1878">
        <v>64</v>
      </c>
      <c r="N210" s="1948"/>
      <c r="O210" s="1952"/>
      <c r="Q210" s="1879">
        <f t="shared" si="8"/>
        <v>100</v>
      </c>
      <c r="R210" s="1879">
        <f t="shared" si="8"/>
        <v>98.4</v>
      </c>
      <c r="S210" s="1879">
        <f t="shared" si="8"/>
        <v>93.7</v>
      </c>
      <c r="T210" s="1879">
        <f t="shared" si="7"/>
        <v>101.6</v>
      </c>
    </row>
    <row r="211" spans="1:20">
      <c r="A211" s="755">
        <v>28</v>
      </c>
      <c r="B211" s="1875">
        <v>0</v>
      </c>
      <c r="C211" s="755">
        <v>685</v>
      </c>
      <c r="D211" s="1875">
        <v>2</v>
      </c>
      <c r="E211" s="1876">
        <v>6</v>
      </c>
      <c r="F211" s="755" t="s">
        <v>208</v>
      </c>
      <c r="G211" s="755" t="s">
        <v>5226</v>
      </c>
      <c r="H211" s="755" t="s">
        <v>5235</v>
      </c>
      <c r="I211" s="1877" t="s">
        <v>5240</v>
      </c>
      <c r="J211" s="1878">
        <v>113</v>
      </c>
      <c r="K211" s="1878">
        <v>109</v>
      </c>
      <c r="L211" s="1878">
        <v>100</v>
      </c>
      <c r="M211" s="1878">
        <v>112</v>
      </c>
      <c r="N211" s="1948"/>
      <c r="O211" s="1952"/>
      <c r="Q211" s="1879">
        <f t="shared" si="8"/>
        <v>100</v>
      </c>
      <c r="R211" s="1879">
        <f t="shared" si="8"/>
        <v>96.5</v>
      </c>
      <c r="S211" s="1879">
        <f t="shared" si="8"/>
        <v>88.5</v>
      </c>
      <c r="T211" s="1879">
        <f t="shared" si="7"/>
        <v>99.1</v>
      </c>
    </row>
    <row r="212" spans="1:20">
      <c r="A212" s="755">
        <v>28</v>
      </c>
      <c r="B212" s="1875">
        <v>0</v>
      </c>
      <c r="C212" s="755">
        <v>685</v>
      </c>
      <c r="D212" s="1875">
        <v>2</v>
      </c>
      <c r="E212" s="1876">
        <v>7</v>
      </c>
      <c r="F212" s="755" t="s">
        <v>208</v>
      </c>
      <c r="G212" s="755" t="s">
        <v>5226</v>
      </c>
      <c r="H212" s="755" t="s">
        <v>5235</v>
      </c>
      <c r="I212" s="1877" t="s">
        <v>5074</v>
      </c>
      <c r="J212" s="1878">
        <v>65</v>
      </c>
      <c r="K212" s="1878">
        <v>68</v>
      </c>
      <c r="L212" s="1878">
        <v>50</v>
      </c>
      <c r="M212" s="1878">
        <v>69</v>
      </c>
      <c r="N212" s="1948"/>
      <c r="O212" s="1952"/>
      <c r="Q212" s="1879">
        <f t="shared" si="8"/>
        <v>100</v>
      </c>
      <c r="R212" s="1879">
        <f t="shared" si="8"/>
        <v>104.6</v>
      </c>
      <c r="S212" s="1879">
        <f t="shared" si="8"/>
        <v>76.900000000000006</v>
      </c>
      <c r="T212" s="1879">
        <f t="shared" si="7"/>
        <v>106.2</v>
      </c>
    </row>
    <row r="213" spans="1:20">
      <c r="A213" s="755">
        <v>28</v>
      </c>
      <c r="B213" s="1875">
        <v>0</v>
      </c>
      <c r="C213" s="755">
        <v>685</v>
      </c>
      <c r="D213" s="1875">
        <v>2</v>
      </c>
      <c r="E213" s="1876">
        <v>8</v>
      </c>
      <c r="F213" s="755" t="s">
        <v>208</v>
      </c>
      <c r="G213" s="755" t="s">
        <v>5226</v>
      </c>
      <c r="H213" s="755" t="s">
        <v>5235</v>
      </c>
      <c r="I213" s="1877" t="s">
        <v>4982</v>
      </c>
      <c r="J213" s="1878">
        <v>53</v>
      </c>
      <c r="K213" s="1878">
        <v>53</v>
      </c>
      <c r="L213" s="1878">
        <v>57</v>
      </c>
      <c r="M213" s="1878">
        <v>55</v>
      </c>
      <c r="N213" s="1948"/>
      <c r="O213" s="1952"/>
      <c r="Q213" s="1879">
        <f t="shared" si="8"/>
        <v>100</v>
      </c>
      <c r="R213" s="1879">
        <f t="shared" si="8"/>
        <v>100</v>
      </c>
      <c r="S213" s="1879">
        <f t="shared" si="8"/>
        <v>107.5</v>
      </c>
      <c r="T213" s="1879">
        <f t="shared" si="7"/>
        <v>103.8</v>
      </c>
    </row>
    <row r="214" spans="1:20">
      <c r="A214" s="755">
        <v>28</v>
      </c>
      <c r="B214" s="1875">
        <v>0</v>
      </c>
      <c r="C214" s="755">
        <v>685</v>
      </c>
      <c r="D214" s="1875">
        <v>2</v>
      </c>
      <c r="E214" s="1876">
        <v>9</v>
      </c>
      <c r="F214" s="755" t="s">
        <v>208</v>
      </c>
      <c r="G214" s="755" t="s">
        <v>5226</v>
      </c>
      <c r="H214" s="755" t="s">
        <v>5235</v>
      </c>
      <c r="I214" s="1877" t="s">
        <v>5241</v>
      </c>
      <c r="J214" s="1878">
        <v>40</v>
      </c>
      <c r="K214" s="1878">
        <v>37</v>
      </c>
      <c r="L214" s="1878">
        <v>34</v>
      </c>
      <c r="M214" s="1878">
        <v>31</v>
      </c>
      <c r="N214" s="1948"/>
      <c r="O214" s="1952"/>
      <c r="Q214" s="1879">
        <f t="shared" si="8"/>
        <v>100</v>
      </c>
      <c r="R214" s="1879">
        <f t="shared" si="8"/>
        <v>92.5</v>
      </c>
      <c r="S214" s="1879">
        <f t="shared" si="8"/>
        <v>85</v>
      </c>
      <c r="T214" s="1879">
        <f t="shared" si="7"/>
        <v>77.5</v>
      </c>
    </row>
    <row r="215" spans="1:20">
      <c r="A215" s="755">
        <v>28</v>
      </c>
      <c r="B215" s="1875">
        <v>0</v>
      </c>
      <c r="C215" s="755">
        <v>685</v>
      </c>
      <c r="D215" s="1875">
        <v>2</v>
      </c>
      <c r="E215" s="1876">
        <v>10</v>
      </c>
      <c r="F215" s="755" t="s">
        <v>208</v>
      </c>
      <c r="G215" s="755" t="s">
        <v>5226</v>
      </c>
      <c r="H215" s="755" t="s">
        <v>5235</v>
      </c>
      <c r="I215" s="1877" t="s">
        <v>5242</v>
      </c>
      <c r="J215" s="1878">
        <v>54</v>
      </c>
      <c r="K215" s="1878">
        <v>56</v>
      </c>
      <c r="L215" s="1878">
        <v>55</v>
      </c>
      <c r="M215" s="1878">
        <v>60</v>
      </c>
      <c r="N215" s="1948"/>
      <c r="O215" s="1952"/>
      <c r="Q215" s="1879">
        <f t="shared" si="8"/>
        <v>100</v>
      </c>
      <c r="R215" s="1879">
        <f t="shared" si="8"/>
        <v>103.7</v>
      </c>
      <c r="S215" s="1879">
        <f t="shared" si="8"/>
        <v>101.9</v>
      </c>
      <c r="T215" s="1879">
        <f t="shared" si="7"/>
        <v>111.1</v>
      </c>
    </row>
    <row r="216" spans="1:20">
      <c r="A216" s="755">
        <v>28</v>
      </c>
      <c r="B216" s="1875">
        <v>0</v>
      </c>
      <c r="C216" s="755">
        <v>685</v>
      </c>
      <c r="D216" s="1875">
        <v>2</v>
      </c>
      <c r="E216" s="1876">
        <v>11</v>
      </c>
      <c r="F216" s="755" t="s">
        <v>208</v>
      </c>
      <c r="G216" s="755" t="s">
        <v>5226</v>
      </c>
      <c r="H216" s="755" t="s">
        <v>5235</v>
      </c>
      <c r="I216" s="1877" t="s">
        <v>5243</v>
      </c>
      <c r="J216" s="1878">
        <v>32</v>
      </c>
      <c r="K216" s="1878">
        <v>32</v>
      </c>
      <c r="L216" s="1878">
        <v>31</v>
      </c>
      <c r="M216" s="1878">
        <v>30</v>
      </c>
      <c r="N216" s="1948"/>
      <c r="O216" s="1952"/>
      <c r="Q216" s="1879">
        <f t="shared" si="8"/>
        <v>100</v>
      </c>
      <c r="R216" s="1879">
        <f t="shared" si="8"/>
        <v>100</v>
      </c>
      <c r="S216" s="1879">
        <f t="shared" si="8"/>
        <v>96.9</v>
      </c>
      <c r="T216" s="1879">
        <f t="shared" si="7"/>
        <v>93.8</v>
      </c>
    </row>
    <row r="217" spans="1:20">
      <c r="A217" s="755">
        <v>28</v>
      </c>
      <c r="B217" s="1875">
        <v>0</v>
      </c>
      <c r="C217" s="755">
        <v>685</v>
      </c>
      <c r="D217" s="1875">
        <v>2</v>
      </c>
      <c r="E217" s="1876">
        <v>12</v>
      </c>
      <c r="F217" s="755" t="s">
        <v>208</v>
      </c>
      <c r="G217" s="755" t="s">
        <v>5226</v>
      </c>
      <c r="H217" s="755" t="s">
        <v>5235</v>
      </c>
      <c r="I217" s="1877" t="s">
        <v>5244</v>
      </c>
      <c r="J217" s="1878">
        <v>58</v>
      </c>
      <c r="K217" s="1878">
        <v>58</v>
      </c>
      <c r="L217" s="1878">
        <v>57</v>
      </c>
      <c r="M217" s="1878">
        <v>52</v>
      </c>
      <c r="N217" s="1948"/>
      <c r="O217" s="1952"/>
      <c r="Q217" s="1879">
        <f t="shared" si="8"/>
        <v>100</v>
      </c>
      <c r="R217" s="1879">
        <f t="shared" si="8"/>
        <v>100</v>
      </c>
      <c r="S217" s="1879">
        <f t="shared" si="8"/>
        <v>98.3</v>
      </c>
      <c r="T217" s="1879">
        <f t="shared" si="7"/>
        <v>89.7</v>
      </c>
    </row>
    <row r="218" spans="1:20">
      <c r="A218" s="755">
        <v>28</v>
      </c>
      <c r="B218" s="1875">
        <v>0</v>
      </c>
      <c r="C218" s="755">
        <v>685</v>
      </c>
      <c r="D218" s="1875">
        <v>2</v>
      </c>
      <c r="E218" s="1876">
        <v>13</v>
      </c>
      <c r="F218" s="755" t="s">
        <v>208</v>
      </c>
      <c r="G218" s="755" t="s">
        <v>5226</v>
      </c>
      <c r="H218" s="755" t="s">
        <v>5235</v>
      </c>
      <c r="I218" s="1877" t="s">
        <v>5053</v>
      </c>
      <c r="J218" s="1878">
        <v>60</v>
      </c>
      <c r="K218" s="1878">
        <v>62</v>
      </c>
      <c r="L218" s="1878">
        <v>61</v>
      </c>
      <c r="M218" s="1878">
        <v>61</v>
      </c>
      <c r="N218" s="1948"/>
      <c r="O218" s="1952"/>
      <c r="Q218" s="1879">
        <f t="shared" si="8"/>
        <v>100</v>
      </c>
      <c r="R218" s="1879">
        <f t="shared" si="8"/>
        <v>103.3</v>
      </c>
      <c r="S218" s="1879">
        <f t="shared" si="8"/>
        <v>101.7</v>
      </c>
      <c r="T218" s="1879">
        <f t="shared" si="8"/>
        <v>101.7</v>
      </c>
    </row>
    <row r="219" spans="1:20">
      <c r="A219" s="755">
        <v>28</v>
      </c>
      <c r="B219" s="1875">
        <v>0</v>
      </c>
      <c r="C219" s="755">
        <v>685</v>
      </c>
      <c r="D219" s="1875">
        <v>3</v>
      </c>
      <c r="E219" s="1876">
        <v>1</v>
      </c>
      <c r="F219" s="755" t="s">
        <v>208</v>
      </c>
      <c r="G219" s="755" t="s">
        <v>5226</v>
      </c>
      <c r="H219" s="755" t="s">
        <v>5245</v>
      </c>
      <c r="I219" s="1877" t="s">
        <v>5053</v>
      </c>
      <c r="J219" s="1878">
        <v>55</v>
      </c>
      <c r="K219" s="1878">
        <v>53</v>
      </c>
      <c r="L219" s="1878">
        <v>52</v>
      </c>
      <c r="M219" s="1878">
        <v>50</v>
      </c>
      <c r="N219" s="1948"/>
      <c r="O219" s="1952"/>
      <c r="Q219" s="1879">
        <f t="shared" ref="Q219:T282" si="9">ROUND(J219/$J219*100,1)</f>
        <v>100</v>
      </c>
      <c r="R219" s="1879">
        <f t="shared" si="9"/>
        <v>96.4</v>
      </c>
      <c r="S219" s="1879">
        <f t="shared" si="9"/>
        <v>94.5</v>
      </c>
      <c r="T219" s="1879">
        <f t="shared" si="9"/>
        <v>90.9</v>
      </c>
    </row>
    <row r="220" spans="1:20">
      <c r="A220" s="755">
        <v>28</v>
      </c>
      <c r="B220" s="1875">
        <v>0</v>
      </c>
      <c r="C220" s="755">
        <v>685</v>
      </c>
      <c r="D220" s="1875">
        <v>3</v>
      </c>
      <c r="E220" s="1876">
        <v>2</v>
      </c>
      <c r="F220" s="755" t="s">
        <v>208</v>
      </c>
      <c r="G220" s="755" t="s">
        <v>5226</v>
      </c>
      <c r="H220" s="755" t="s">
        <v>5245</v>
      </c>
      <c r="I220" s="1877" t="s">
        <v>5246</v>
      </c>
      <c r="J220" s="1878">
        <v>37</v>
      </c>
      <c r="K220" s="1878">
        <v>39</v>
      </c>
      <c r="L220" s="1878">
        <v>39</v>
      </c>
      <c r="M220" s="1878">
        <v>39</v>
      </c>
      <c r="N220" s="1948"/>
      <c r="O220" s="1952"/>
      <c r="Q220" s="1879">
        <f t="shared" si="9"/>
        <v>100</v>
      </c>
      <c r="R220" s="1879">
        <f t="shared" si="9"/>
        <v>105.4</v>
      </c>
      <c r="S220" s="1879">
        <f t="shared" si="9"/>
        <v>105.4</v>
      </c>
      <c r="T220" s="1879">
        <f t="shared" si="9"/>
        <v>105.4</v>
      </c>
    </row>
    <row r="221" spans="1:20">
      <c r="A221" s="755">
        <v>28</v>
      </c>
      <c r="B221" s="1875">
        <v>0</v>
      </c>
      <c r="C221" s="755">
        <v>685</v>
      </c>
      <c r="D221" s="1875">
        <v>3</v>
      </c>
      <c r="E221" s="1876">
        <v>3</v>
      </c>
      <c r="F221" s="755" t="s">
        <v>208</v>
      </c>
      <c r="G221" s="755" t="s">
        <v>5226</v>
      </c>
      <c r="H221" s="755" t="s">
        <v>5245</v>
      </c>
      <c r="I221" s="1877" t="s">
        <v>5247</v>
      </c>
      <c r="J221" s="1878">
        <v>66</v>
      </c>
      <c r="K221" s="1878">
        <v>69</v>
      </c>
      <c r="L221" s="1878">
        <v>92</v>
      </c>
      <c r="M221" s="1878">
        <v>99</v>
      </c>
      <c r="N221" s="1948"/>
      <c r="O221" s="1952"/>
      <c r="Q221" s="1879">
        <f t="shared" si="9"/>
        <v>100</v>
      </c>
      <c r="R221" s="1879">
        <f t="shared" si="9"/>
        <v>104.5</v>
      </c>
      <c r="S221" s="1879">
        <f t="shared" si="9"/>
        <v>139.4</v>
      </c>
      <c r="T221" s="1879">
        <f t="shared" si="9"/>
        <v>150</v>
      </c>
    </row>
    <row r="222" spans="1:20">
      <c r="A222" s="755">
        <v>28</v>
      </c>
      <c r="B222" s="1875">
        <v>0</v>
      </c>
      <c r="C222" s="755">
        <v>685</v>
      </c>
      <c r="D222" s="1875">
        <v>3</v>
      </c>
      <c r="E222" s="1876">
        <v>4</v>
      </c>
      <c r="F222" s="755" t="s">
        <v>208</v>
      </c>
      <c r="G222" s="755" t="s">
        <v>5226</v>
      </c>
      <c r="H222" s="755" t="s">
        <v>5245</v>
      </c>
      <c r="I222" s="1877" t="s">
        <v>5248</v>
      </c>
      <c r="J222" s="1878">
        <v>47</v>
      </c>
      <c r="K222" s="1878">
        <v>62</v>
      </c>
      <c r="L222" s="1878">
        <v>47</v>
      </c>
      <c r="M222" s="1878">
        <v>42</v>
      </c>
      <c r="N222" s="1948"/>
      <c r="O222" s="1952"/>
      <c r="Q222" s="1879">
        <f t="shared" si="9"/>
        <v>100</v>
      </c>
      <c r="R222" s="1879">
        <f t="shared" si="9"/>
        <v>131.9</v>
      </c>
      <c r="S222" s="1879">
        <f t="shared" si="9"/>
        <v>100</v>
      </c>
      <c r="T222" s="1879">
        <f t="shared" si="9"/>
        <v>89.4</v>
      </c>
    </row>
    <row r="223" spans="1:20">
      <c r="A223" s="755">
        <v>28</v>
      </c>
      <c r="B223" s="1875">
        <v>0</v>
      </c>
      <c r="C223" s="755">
        <v>685</v>
      </c>
      <c r="D223" s="1875">
        <v>3</v>
      </c>
      <c r="E223" s="1876">
        <v>5</v>
      </c>
      <c r="F223" s="755" t="s">
        <v>208</v>
      </c>
      <c r="G223" s="755" t="s">
        <v>5226</v>
      </c>
      <c r="H223" s="755" t="s">
        <v>5245</v>
      </c>
      <c r="I223" s="1877" t="s">
        <v>5249</v>
      </c>
      <c r="J223" s="1878">
        <v>65</v>
      </c>
      <c r="K223" s="1878">
        <v>50</v>
      </c>
      <c r="L223" s="1878">
        <v>65</v>
      </c>
      <c r="M223" s="1878">
        <v>63</v>
      </c>
      <c r="N223" s="1948"/>
      <c r="O223" s="1952"/>
      <c r="Q223" s="1879">
        <f t="shared" si="9"/>
        <v>100</v>
      </c>
      <c r="R223" s="1879">
        <f t="shared" si="9"/>
        <v>76.900000000000006</v>
      </c>
      <c r="S223" s="1879">
        <f t="shared" si="9"/>
        <v>100</v>
      </c>
      <c r="T223" s="1879">
        <f t="shared" si="9"/>
        <v>96.9</v>
      </c>
    </row>
    <row r="224" spans="1:20">
      <c r="A224" s="755">
        <v>28</v>
      </c>
      <c r="B224" s="1875">
        <v>0</v>
      </c>
      <c r="C224" s="755">
        <v>685</v>
      </c>
      <c r="D224" s="1875">
        <v>3</v>
      </c>
      <c r="E224" s="1876">
        <v>6</v>
      </c>
      <c r="F224" s="755" t="s">
        <v>208</v>
      </c>
      <c r="G224" s="755" t="s">
        <v>5226</v>
      </c>
      <c r="H224" s="755" t="s">
        <v>5245</v>
      </c>
      <c r="I224" s="1877" t="s">
        <v>4979</v>
      </c>
      <c r="J224" s="1878">
        <v>53</v>
      </c>
      <c r="K224" s="1878">
        <v>57</v>
      </c>
      <c r="L224" s="1878">
        <v>57</v>
      </c>
      <c r="M224" s="1878">
        <v>64</v>
      </c>
      <c r="N224" s="1948"/>
      <c r="O224" s="1952"/>
      <c r="Q224" s="1879">
        <f t="shared" si="9"/>
        <v>100</v>
      </c>
      <c r="R224" s="1879">
        <f t="shared" si="9"/>
        <v>107.5</v>
      </c>
      <c r="S224" s="1879">
        <f t="shared" si="9"/>
        <v>107.5</v>
      </c>
      <c r="T224" s="1879">
        <f t="shared" si="9"/>
        <v>120.8</v>
      </c>
    </row>
    <row r="225" spans="1:20">
      <c r="A225" s="755">
        <v>28</v>
      </c>
      <c r="B225" s="1875">
        <v>0</v>
      </c>
      <c r="C225" s="755">
        <v>685</v>
      </c>
      <c r="D225" s="1875">
        <v>4</v>
      </c>
      <c r="E225" s="1876">
        <v>1</v>
      </c>
      <c r="F225" s="755" t="s">
        <v>208</v>
      </c>
      <c r="G225" s="755" t="s">
        <v>5226</v>
      </c>
      <c r="H225" s="755" t="s">
        <v>5250</v>
      </c>
      <c r="I225" s="1877" t="s">
        <v>4995</v>
      </c>
      <c r="J225" s="1878">
        <v>22</v>
      </c>
      <c r="K225" s="1878">
        <v>21</v>
      </c>
      <c r="L225" s="1878">
        <v>22</v>
      </c>
      <c r="M225" s="1878">
        <v>23</v>
      </c>
      <c r="N225" s="1948"/>
      <c r="O225" s="1952"/>
      <c r="Q225" s="1879">
        <f t="shared" si="9"/>
        <v>100</v>
      </c>
      <c r="R225" s="1879">
        <f t="shared" si="9"/>
        <v>95.5</v>
      </c>
      <c r="S225" s="1879">
        <f t="shared" si="9"/>
        <v>100</v>
      </c>
      <c r="T225" s="1879">
        <f t="shared" si="9"/>
        <v>104.5</v>
      </c>
    </row>
    <row r="226" spans="1:20">
      <c r="A226" s="755">
        <v>28</v>
      </c>
      <c r="B226" s="1875">
        <v>0</v>
      </c>
      <c r="C226" s="755">
        <v>685</v>
      </c>
      <c r="D226" s="1875">
        <v>4</v>
      </c>
      <c r="E226" s="1876">
        <v>2</v>
      </c>
      <c r="F226" s="755" t="s">
        <v>208</v>
      </c>
      <c r="G226" s="755" t="s">
        <v>5226</v>
      </c>
      <c r="H226" s="755" t="s">
        <v>5250</v>
      </c>
      <c r="I226" s="1877" t="s">
        <v>5251</v>
      </c>
      <c r="J226" s="1878">
        <v>30</v>
      </c>
      <c r="K226" s="1878">
        <v>37</v>
      </c>
      <c r="L226" s="1878">
        <v>35</v>
      </c>
      <c r="M226" s="1878">
        <v>31</v>
      </c>
      <c r="N226" s="1948"/>
      <c r="O226" s="1952"/>
      <c r="Q226" s="1879">
        <f t="shared" si="9"/>
        <v>100</v>
      </c>
      <c r="R226" s="1879">
        <f t="shared" si="9"/>
        <v>123.3</v>
      </c>
      <c r="S226" s="1879">
        <f t="shared" si="9"/>
        <v>116.7</v>
      </c>
      <c r="T226" s="1879">
        <f t="shared" si="9"/>
        <v>103.3</v>
      </c>
    </row>
    <row r="227" spans="1:20">
      <c r="A227" s="755">
        <v>28</v>
      </c>
      <c r="B227" s="1875">
        <v>0</v>
      </c>
      <c r="C227" s="755">
        <v>685</v>
      </c>
      <c r="D227" s="1875">
        <v>4</v>
      </c>
      <c r="E227" s="1876">
        <v>3</v>
      </c>
      <c r="F227" s="755" t="s">
        <v>208</v>
      </c>
      <c r="G227" s="755" t="s">
        <v>5226</v>
      </c>
      <c r="H227" s="755" t="s">
        <v>5250</v>
      </c>
      <c r="I227" s="1877" t="s">
        <v>5024</v>
      </c>
      <c r="J227" s="1878">
        <v>41</v>
      </c>
      <c r="K227" s="1878">
        <v>39</v>
      </c>
      <c r="L227" s="1878">
        <v>34</v>
      </c>
      <c r="M227" s="1878">
        <v>58</v>
      </c>
      <c r="N227" s="1948"/>
      <c r="O227" s="1952"/>
      <c r="Q227" s="1879">
        <f t="shared" si="9"/>
        <v>100</v>
      </c>
      <c r="R227" s="1879">
        <f t="shared" si="9"/>
        <v>95.1</v>
      </c>
      <c r="S227" s="1879">
        <f t="shared" si="9"/>
        <v>82.9</v>
      </c>
      <c r="T227" s="1879">
        <f t="shared" si="9"/>
        <v>141.5</v>
      </c>
    </row>
    <row r="228" spans="1:20">
      <c r="A228" s="755">
        <v>28</v>
      </c>
      <c r="B228" s="1875">
        <v>0</v>
      </c>
      <c r="C228" s="755">
        <v>685</v>
      </c>
      <c r="D228" s="1875">
        <v>4</v>
      </c>
      <c r="E228" s="1876">
        <v>4</v>
      </c>
      <c r="F228" s="755" t="s">
        <v>208</v>
      </c>
      <c r="G228" s="755" t="s">
        <v>5226</v>
      </c>
      <c r="H228" s="755" t="s">
        <v>5250</v>
      </c>
      <c r="I228" s="1877" t="s">
        <v>5252</v>
      </c>
      <c r="J228" s="1878">
        <v>27</v>
      </c>
      <c r="K228" s="1878">
        <v>26</v>
      </c>
      <c r="L228" s="1878">
        <v>25</v>
      </c>
      <c r="M228" s="1878">
        <v>26</v>
      </c>
      <c r="N228" s="1948"/>
      <c r="O228" s="1952"/>
      <c r="Q228" s="1879">
        <f t="shared" si="9"/>
        <v>100</v>
      </c>
      <c r="R228" s="1879">
        <f t="shared" si="9"/>
        <v>96.3</v>
      </c>
      <c r="S228" s="1879">
        <f t="shared" si="9"/>
        <v>92.6</v>
      </c>
      <c r="T228" s="1879">
        <f t="shared" si="9"/>
        <v>96.3</v>
      </c>
    </row>
    <row r="229" spans="1:20">
      <c r="A229" s="755">
        <v>28</v>
      </c>
      <c r="B229" s="1875">
        <v>0</v>
      </c>
      <c r="C229" s="755">
        <v>685</v>
      </c>
      <c r="D229" s="1875">
        <v>4</v>
      </c>
      <c r="E229" s="1876">
        <v>5</v>
      </c>
      <c r="F229" s="755" t="s">
        <v>208</v>
      </c>
      <c r="G229" s="755" t="s">
        <v>5226</v>
      </c>
      <c r="H229" s="755" t="s">
        <v>5250</v>
      </c>
      <c r="I229" s="1877" t="s">
        <v>5253</v>
      </c>
      <c r="J229" s="1878">
        <v>21</v>
      </c>
      <c r="K229" s="1878">
        <v>20</v>
      </c>
      <c r="L229" s="1878">
        <v>18</v>
      </c>
      <c r="M229" s="1878">
        <v>19</v>
      </c>
      <c r="N229" s="1948"/>
      <c r="O229" s="1952"/>
      <c r="Q229" s="1879">
        <f t="shared" si="9"/>
        <v>100</v>
      </c>
      <c r="R229" s="1879">
        <f t="shared" si="9"/>
        <v>95.2</v>
      </c>
      <c r="S229" s="1879">
        <f t="shared" si="9"/>
        <v>85.7</v>
      </c>
      <c r="T229" s="1879">
        <f t="shared" si="9"/>
        <v>90.5</v>
      </c>
    </row>
    <row r="230" spans="1:20">
      <c r="A230" s="755">
        <v>28</v>
      </c>
      <c r="B230" s="1875">
        <v>0</v>
      </c>
      <c r="C230" s="755">
        <v>685</v>
      </c>
      <c r="D230" s="1875">
        <v>4</v>
      </c>
      <c r="E230" s="1876">
        <v>6</v>
      </c>
      <c r="F230" s="755" t="s">
        <v>208</v>
      </c>
      <c r="G230" s="755" t="s">
        <v>5226</v>
      </c>
      <c r="H230" s="755" t="s">
        <v>5250</v>
      </c>
      <c r="I230" s="1877" t="s">
        <v>5254</v>
      </c>
      <c r="J230" s="1878">
        <v>44</v>
      </c>
      <c r="K230" s="1878">
        <v>38</v>
      </c>
      <c r="L230" s="1878">
        <v>36</v>
      </c>
      <c r="M230" s="1878">
        <v>34</v>
      </c>
      <c r="N230" s="1948"/>
      <c r="O230" s="1952"/>
      <c r="Q230" s="1879">
        <f t="shared" si="9"/>
        <v>100</v>
      </c>
      <c r="R230" s="1879">
        <f t="shared" si="9"/>
        <v>86.4</v>
      </c>
      <c r="S230" s="1879">
        <f t="shared" si="9"/>
        <v>81.8</v>
      </c>
      <c r="T230" s="1879">
        <f t="shared" si="9"/>
        <v>77.3</v>
      </c>
    </row>
    <row r="231" spans="1:20">
      <c r="A231" s="755">
        <v>28</v>
      </c>
      <c r="B231" s="1875">
        <v>0</v>
      </c>
      <c r="C231" s="755">
        <v>685</v>
      </c>
      <c r="D231" s="1875">
        <v>4</v>
      </c>
      <c r="E231" s="1876">
        <v>7</v>
      </c>
      <c r="F231" s="755" t="s">
        <v>208</v>
      </c>
      <c r="G231" s="755" t="s">
        <v>5226</v>
      </c>
      <c r="H231" s="755" t="s">
        <v>5250</v>
      </c>
      <c r="I231" s="1877" t="s">
        <v>5255</v>
      </c>
      <c r="J231" s="1878">
        <v>22</v>
      </c>
      <c r="K231" s="1878">
        <v>23</v>
      </c>
      <c r="L231" s="1878">
        <v>23</v>
      </c>
      <c r="M231" s="1878">
        <v>23</v>
      </c>
      <c r="N231" s="1948"/>
      <c r="O231" s="1952"/>
      <c r="Q231" s="1879">
        <f t="shared" si="9"/>
        <v>100</v>
      </c>
      <c r="R231" s="1879">
        <f t="shared" si="9"/>
        <v>104.5</v>
      </c>
      <c r="S231" s="1879">
        <f t="shared" si="9"/>
        <v>104.5</v>
      </c>
      <c r="T231" s="1879">
        <f t="shared" si="9"/>
        <v>104.5</v>
      </c>
    </row>
    <row r="232" spans="1:20">
      <c r="A232" s="755">
        <v>28</v>
      </c>
      <c r="B232" s="1875">
        <v>0</v>
      </c>
      <c r="C232" s="755">
        <v>685</v>
      </c>
      <c r="D232" s="1875">
        <v>4</v>
      </c>
      <c r="E232" s="1876">
        <v>8</v>
      </c>
      <c r="F232" s="755" t="s">
        <v>208</v>
      </c>
      <c r="G232" s="755" t="s">
        <v>5226</v>
      </c>
      <c r="H232" s="755" t="s">
        <v>5250</v>
      </c>
      <c r="I232" s="1877" t="s">
        <v>5256</v>
      </c>
      <c r="J232" s="1878">
        <v>19</v>
      </c>
      <c r="K232" s="1878">
        <v>21</v>
      </c>
      <c r="L232" s="1878">
        <v>23</v>
      </c>
      <c r="M232" s="1878">
        <v>29</v>
      </c>
      <c r="N232" s="1948"/>
      <c r="O232" s="1952"/>
      <c r="Q232" s="1879">
        <f t="shared" si="9"/>
        <v>100</v>
      </c>
      <c r="R232" s="1879">
        <f t="shared" si="9"/>
        <v>110.5</v>
      </c>
      <c r="S232" s="1879">
        <f t="shared" si="9"/>
        <v>121.1</v>
      </c>
      <c r="T232" s="1879">
        <f t="shared" si="9"/>
        <v>152.6</v>
      </c>
    </row>
    <row r="233" spans="1:20">
      <c r="A233" s="755">
        <v>28</v>
      </c>
      <c r="B233" s="1875">
        <v>0</v>
      </c>
      <c r="C233" s="755">
        <v>685</v>
      </c>
      <c r="D233" s="1875">
        <v>4</v>
      </c>
      <c r="E233" s="1876">
        <v>9</v>
      </c>
      <c r="F233" s="755" t="s">
        <v>208</v>
      </c>
      <c r="G233" s="755" t="s">
        <v>5226</v>
      </c>
      <c r="H233" s="755" t="s">
        <v>5250</v>
      </c>
      <c r="I233" s="1877" t="s">
        <v>5257</v>
      </c>
      <c r="J233" s="1878">
        <v>22</v>
      </c>
      <c r="K233" s="1878">
        <v>21</v>
      </c>
      <c r="L233" s="1878">
        <v>21</v>
      </c>
      <c r="M233" s="1878">
        <v>21</v>
      </c>
      <c r="N233" s="1948"/>
      <c r="O233" s="1952"/>
      <c r="Q233" s="1879">
        <f t="shared" si="9"/>
        <v>100</v>
      </c>
      <c r="R233" s="1879">
        <f t="shared" si="9"/>
        <v>95.5</v>
      </c>
      <c r="S233" s="1879">
        <f t="shared" si="9"/>
        <v>95.5</v>
      </c>
      <c r="T233" s="1879">
        <f t="shared" si="9"/>
        <v>95.5</v>
      </c>
    </row>
    <row r="234" spans="1:20">
      <c r="A234" s="755">
        <v>28</v>
      </c>
      <c r="B234" s="1875">
        <v>0</v>
      </c>
      <c r="C234" s="755">
        <v>685</v>
      </c>
      <c r="D234" s="1875">
        <v>4</v>
      </c>
      <c r="E234" s="1876">
        <v>10</v>
      </c>
      <c r="F234" s="755" t="s">
        <v>208</v>
      </c>
      <c r="G234" s="755" t="s">
        <v>5226</v>
      </c>
      <c r="H234" s="755" t="s">
        <v>5250</v>
      </c>
      <c r="I234" s="1877" t="s">
        <v>4985</v>
      </c>
      <c r="J234" s="1878">
        <v>27</v>
      </c>
      <c r="K234" s="1878">
        <v>35</v>
      </c>
      <c r="L234" s="1878">
        <v>78</v>
      </c>
      <c r="M234" s="1878">
        <v>78</v>
      </c>
      <c r="N234" s="1948"/>
      <c r="O234" s="1952"/>
      <c r="Q234" s="1879">
        <f t="shared" si="9"/>
        <v>100</v>
      </c>
      <c r="R234" s="1879">
        <f t="shared" si="9"/>
        <v>129.6</v>
      </c>
      <c r="S234" s="1879">
        <f t="shared" si="9"/>
        <v>288.89999999999998</v>
      </c>
      <c r="T234" s="1879">
        <f t="shared" si="9"/>
        <v>288.89999999999998</v>
      </c>
    </row>
    <row r="235" spans="1:20">
      <c r="A235" s="755">
        <v>28</v>
      </c>
      <c r="B235" s="1875">
        <v>0</v>
      </c>
      <c r="C235" s="755">
        <v>685</v>
      </c>
      <c r="D235" s="1875">
        <v>4</v>
      </c>
      <c r="E235" s="1876">
        <v>11</v>
      </c>
      <c r="F235" s="755" t="s">
        <v>208</v>
      </c>
      <c r="G235" s="755" t="s">
        <v>5226</v>
      </c>
      <c r="H235" s="755" t="s">
        <v>5250</v>
      </c>
      <c r="I235" s="1877" t="s">
        <v>5258</v>
      </c>
      <c r="J235" s="1878">
        <v>45</v>
      </c>
      <c r="K235" s="1878">
        <v>47</v>
      </c>
      <c r="L235" s="1878">
        <v>41</v>
      </c>
      <c r="M235" s="1878">
        <v>50</v>
      </c>
      <c r="N235" s="1948"/>
      <c r="O235" s="1952"/>
      <c r="Q235" s="1879">
        <f t="shared" si="9"/>
        <v>100</v>
      </c>
      <c r="R235" s="1879">
        <f t="shared" si="9"/>
        <v>104.4</v>
      </c>
      <c r="S235" s="1879">
        <f t="shared" si="9"/>
        <v>91.1</v>
      </c>
      <c r="T235" s="1879">
        <f t="shared" si="9"/>
        <v>111.1</v>
      </c>
    </row>
    <row r="236" spans="1:20">
      <c r="A236" s="755">
        <v>28</v>
      </c>
      <c r="B236" s="1875">
        <v>0</v>
      </c>
      <c r="C236" s="755">
        <v>685</v>
      </c>
      <c r="D236" s="1875">
        <v>4</v>
      </c>
      <c r="E236" s="1876">
        <v>12</v>
      </c>
      <c r="F236" s="755" t="s">
        <v>208</v>
      </c>
      <c r="G236" s="755" t="s">
        <v>5226</v>
      </c>
      <c r="H236" s="755" t="s">
        <v>5250</v>
      </c>
      <c r="I236" s="1877" t="s">
        <v>5259</v>
      </c>
      <c r="J236" s="1878">
        <v>23</v>
      </c>
      <c r="K236" s="1878">
        <v>22</v>
      </c>
      <c r="L236" s="1878">
        <v>16</v>
      </c>
      <c r="M236" s="1878">
        <v>16</v>
      </c>
      <c r="N236" s="1948"/>
      <c r="O236" s="1952"/>
      <c r="Q236" s="1879">
        <f t="shared" si="9"/>
        <v>100</v>
      </c>
      <c r="R236" s="1879">
        <f t="shared" si="9"/>
        <v>95.7</v>
      </c>
      <c r="S236" s="1879">
        <f t="shared" si="9"/>
        <v>69.599999999999994</v>
      </c>
      <c r="T236" s="1879">
        <f t="shared" si="9"/>
        <v>69.599999999999994</v>
      </c>
    </row>
    <row r="237" spans="1:20">
      <c r="A237" s="755">
        <v>28</v>
      </c>
      <c r="B237" s="1875">
        <v>0</v>
      </c>
      <c r="C237" s="755">
        <v>685</v>
      </c>
      <c r="D237" s="1875">
        <v>4</v>
      </c>
      <c r="E237" s="1876">
        <v>13</v>
      </c>
      <c r="F237" s="755" t="s">
        <v>208</v>
      </c>
      <c r="G237" s="755" t="s">
        <v>5226</v>
      </c>
      <c r="H237" s="755" t="s">
        <v>5250</v>
      </c>
      <c r="I237" s="1877" t="s">
        <v>5260</v>
      </c>
      <c r="J237" s="1878">
        <v>42</v>
      </c>
      <c r="K237" s="1878">
        <v>83</v>
      </c>
      <c r="L237" s="1878">
        <v>82</v>
      </c>
      <c r="M237" s="1878">
        <v>73</v>
      </c>
      <c r="N237" s="1948"/>
      <c r="O237" s="1952"/>
      <c r="Q237" s="1879">
        <f t="shared" si="9"/>
        <v>100</v>
      </c>
      <c r="R237" s="1879">
        <f t="shared" si="9"/>
        <v>197.6</v>
      </c>
      <c r="S237" s="1879">
        <f t="shared" si="9"/>
        <v>195.2</v>
      </c>
      <c r="T237" s="1879">
        <f t="shared" si="9"/>
        <v>173.8</v>
      </c>
    </row>
    <row r="238" spans="1:20">
      <c r="A238" s="755">
        <v>28</v>
      </c>
      <c r="B238" s="1875">
        <v>0</v>
      </c>
      <c r="C238" s="755">
        <v>685</v>
      </c>
      <c r="D238" s="1875">
        <v>4</v>
      </c>
      <c r="E238" s="1876">
        <v>14</v>
      </c>
      <c r="F238" s="755" t="s">
        <v>208</v>
      </c>
      <c r="G238" s="755" t="s">
        <v>5226</v>
      </c>
      <c r="H238" s="755" t="s">
        <v>5250</v>
      </c>
      <c r="I238" s="1877" t="s">
        <v>5261</v>
      </c>
      <c r="J238" s="1878">
        <v>50</v>
      </c>
      <c r="K238" s="1878">
        <v>63</v>
      </c>
      <c r="L238" s="1878">
        <v>60</v>
      </c>
      <c r="M238" s="1878">
        <v>58</v>
      </c>
      <c r="N238" s="1948"/>
      <c r="O238" s="1952"/>
      <c r="Q238" s="1879">
        <f t="shared" si="9"/>
        <v>100</v>
      </c>
      <c r="R238" s="1879">
        <f t="shared" si="9"/>
        <v>126</v>
      </c>
      <c r="S238" s="1879">
        <f t="shared" si="9"/>
        <v>120</v>
      </c>
      <c r="T238" s="1879">
        <f t="shared" si="9"/>
        <v>116</v>
      </c>
    </row>
    <row r="239" spans="1:20">
      <c r="A239" s="755">
        <v>28</v>
      </c>
      <c r="B239" s="1875">
        <v>0</v>
      </c>
      <c r="C239" s="755">
        <v>685</v>
      </c>
      <c r="D239" s="1875">
        <v>4</v>
      </c>
      <c r="E239" s="1876">
        <v>15</v>
      </c>
      <c r="F239" s="755" t="s">
        <v>208</v>
      </c>
      <c r="G239" s="755" t="s">
        <v>5226</v>
      </c>
      <c r="H239" s="755" t="s">
        <v>5250</v>
      </c>
      <c r="I239" s="1877" t="s">
        <v>5262</v>
      </c>
      <c r="J239" s="1878">
        <v>48</v>
      </c>
      <c r="K239" s="1878">
        <v>57</v>
      </c>
      <c r="L239" s="1878">
        <v>53</v>
      </c>
      <c r="M239" s="1878">
        <v>68</v>
      </c>
      <c r="N239" s="1948"/>
      <c r="O239" s="1952"/>
      <c r="Q239" s="1879">
        <f t="shared" si="9"/>
        <v>100</v>
      </c>
      <c r="R239" s="1879">
        <f t="shared" si="9"/>
        <v>118.8</v>
      </c>
      <c r="S239" s="1879">
        <f t="shared" si="9"/>
        <v>110.4</v>
      </c>
      <c r="T239" s="1879">
        <f t="shared" si="9"/>
        <v>141.69999999999999</v>
      </c>
    </row>
    <row r="240" spans="1:20">
      <c r="A240" s="755">
        <v>28</v>
      </c>
      <c r="B240" s="1875">
        <v>0</v>
      </c>
      <c r="C240" s="755">
        <v>685</v>
      </c>
      <c r="D240" s="1875">
        <v>4</v>
      </c>
      <c r="E240" s="1876">
        <v>16</v>
      </c>
      <c r="F240" s="755" t="s">
        <v>208</v>
      </c>
      <c r="G240" s="755" t="s">
        <v>5226</v>
      </c>
      <c r="H240" s="755" t="s">
        <v>5250</v>
      </c>
      <c r="I240" s="1877" t="s">
        <v>5051</v>
      </c>
      <c r="J240" s="1878">
        <v>18</v>
      </c>
      <c r="K240" s="1878">
        <v>22</v>
      </c>
      <c r="L240" s="1878">
        <v>22</v>
      </c>
      <c r="M240" s="1878">
        <v>17</v>
      </c>
      <c r="N240" s="1948"/>
      <c r="O240" s="1952"/>
      <c r="Q240" s="1879">
        <f t="shared" si="9"/>
        <v>100</v>
      </c>
      <c r="R240" s="1879">
        <f t="shared" si="9"/>
        <v>122.2</v>
      </c>
      <c r="S240" s="1879">
        <f t="shared" si="9"/>
        <v>122.2</v>
      </c>
      <c r="T240" s="1879">
        <f t="shared" si="9"/>
        <v>94.4</v>
      </c>
    </row>
    <row r="241" spans="1:20">
      <c r="A241" s="755">
        <v>28</v>
      </c>
      <c r="B241" s="1875">
        <v>0</v>
      </c>
      <c r="C241" s="755">
        <v>685</v>
      </c>
      <c r="D241" s="1875">
        <v>4</v>
      </c>
      <c r="E241" s="1876">
        <v>17</v>
      </c>
      <c r="F241" s="755" t="s">
        <v>208</v>
      </c>
      <c r="G241" s="755" t="s">
        <v>5226</v>
      </c>
      <c r="H241" s="755" t="s">
        <v>5250</v>
      </c>
      <c r="I241" s="1877" t="s">
        <v>5263</v>
      </c>
      <c r="J241" s="1878">
        <v>45</v>
      </c>
      <c r="K241" s="1878">
        <v>39</v>
      </c>
      <c r="L241" s="1878">
        <v>38</v>
      </c>
      <c r="M241" s="1878">
        <v>32</v>
      </c>
      <c r="N241" s="1948"/>
      <c r="O241" s="1952"/>
      <c r="Q241" s="1879">
        <f t="shared" si="9"/>
        <v>100</v>
      </c>
      <c r="R241" s="1879">
        <f t="shared" si="9"/>
        <v>86.7</v>
      </c>
      <c r="S241" s="1879">
        <f t="shared" si="9"/>
        <v>84.4</v>
      </c>
      <c r="T241" s="1879">
        <f t="shared" si="9"/>
        <v>71.099999999999994</v>
      </c>
    </row>
    <row r="242" spans="1:20">
      <c r="A242" s="755">
        <v>28</v>
      </c>
      <c r="B242" s="1875">
        <v>0</v>
      </c>
      <c r="C242" s="755">
        <v>685</v>
      </c>
      <c r="D242" s="1875">
        <v>4</v>
      </c>
      <c r="E242" s="1876">
        <v>18</v>
      </c>
      <c r="F242" s="755" t="s">
        <v>208</v>
      </c>
      <c r="G242" s="755" t="s">
        <v>5226</v>
      </c>
      <c r="H242" s="755" t="s">
        <v>5250</v>
      </c>
      <c r="I242" s="1877" t="s">
        <v>5264</v>
      </c>
      <c r="J242" s="1878">
        <v>31</v>
      </c>
      <c r="K242" s="1878">
        <v>31</v>
      </c>
      <c r="L242" s="1878">
        <v>30</v>
      </c>
      <c r="M242" s="1878">
        <v>72</v>
      </c>
      <c r="N242" s="1948"/>
      <c r="O242" s="1952"/>
      <c r="Q242" s="1879">
        <f t="shared" si="9"/>
        <v>100</v>
      </c>
      <c r="R242" s="1879">
        <f t="shared" si="9"/>
        <v>100</v>
      </c>
      <c r="S242" s="1879">
        <f t="shared" si="9"/>
        <v>96.8</v>
      </c>
      <c r="T242" s="1879">
        <f t="shared" si="9"/>
        <v>232.3</v>
      </c>
    </row>
    <row r="243" spans="1:20">
      <c r="A243" s="755">
        <v>28</v>
      </c>
      <c r="B243" s="1875">
        <v>0</v>
      </c>
      <c r="C243" s="755">
        <v>685</v>
      </c>
      <c r="D243" s="1875">
        <v>4</v>
      </c>
      <c r="E243" s="1876">
        <v>19</v>
      </c>
      <c r="F243" s="755" t="s">
        <v>208</v>
      </c>
      <c r="G243" s="755" t="s">
        <v>5226</v>
      </c>
      <c r="H243" s="755" t="s">
        <v>5250</v>
      </c>
      <c r="I243" s="1877" t="s">
        <v>5265</v>
      </c>
      <c r="J243" s="1878">
        <v>19</v>
      </c>
      <c r="K243" s="1878">
        <v>20</v>
      </c>
      <c r="L243" s="1878">
        <v>19</v>
      </c>
      <c r="M243" s="1878">
        <v>20</v>
      </c>
      <c r="N243" s="1948"/>
      <c r="O243" s="1952"/>
      <c r="Q243" s="1879">
        <f t="shared" si="9"/>
        <v>100</v>
      </c>
      <c r="R243" s="1879">
        <f t="shared" si="9"/>
        <v>105.3</v>
      </c>
      <c r="S243" s="1879">
        <f t="shared" si="9"/>
        <v>100</v>
      </c>
      <c r="T243" s="1879">
        <f t="shared" si="9"/>
        <v>105.3</v>
      </c>
    </row>
    <row r="244" spans="1:20">
      <c r="A244" s="755">
        <v>28</v>
      </c>
      <c r="B244" s="1875">
        <v>0</v>
      </c>
      <c r="C244" s="755">
        <v>685</v>
      </c>
      <c r="D244" s="1875">
        <v>4</v>
      </c>
      <c r="E244" s="1876">
        <v>20</v>
      </c>
      <c r="F244" s="755" t="s">
        <v>208</v>
      </c>
      <c r="G244" s="755" t="s">
        <v>5226</v>
      </c>
      <c r="H244" s="755" t="s">
        <v>5250</v>
      </c>
      <c r="I244" s="1877" t="s">
        <v>5266</v>
      </c>
      <c r="J244" s="1878">
        <v>21</v>
      </c>
      <c r="K244" s="1878">
        <v>22</v>
      </c>
      <c r="L244" s="1878">
        <v>23</v>
      </c>
      <c r="M244" s="1878">
        <v>23</v>
      </c>
      <c r="N244" s="1948"/>
      <c r="O244" s="1952"/>
      <c r="Q244" s="1879">
        <f t="shared" si="9"/>
        <v>100</v>
      </c>
      <c r="R244" s="1879">
        <f t="shared" si="9"/>
        <v>104.8</v>
      </c>
      <c r="S244" s="1879">
        <f t="shared" si="9"/>
        <v>109.5</v>
      </c>
      <c r="T244" s="1879">
        <f t="shared" si="9"/>
        <v>109.5</v>
      </c>
    </row>
    <row r="245" spans="1:20">
      <c r="A245" s="755">
        <v>28</v>
      </c>
      <c r="B245" s="1875">
        <v>0</v>
      </c>
      <c r="C245" s="755">
        <v>685</v>
      </c>
      <c r="D245" s="1875">
        <v>5</v>
      </c>
      <c r="E245" s="1876">
        <v>1</v>
      </c>
      <c r="F245" s="755" t="s">
        <v>208</v>
      </c>
      <c r="G245" s="755" t="s">
        <v>5226</v>
      </c>
      <c r="H245" s="755" t="s">
        <v>5267</v>
      </c>
      <c r="I245" s="1877" t="s">
        <v>4976</v>
      </c>
      <c r="J245" s="1878">
        <v>27</v>
      </c>
      <c r="K245" s="1878">
        <v>24</v>
      </c>
      <c r="L245" s="1878">
        <v>35</v>
      </c>
      <c r="M245" s="1878">
        <v>36</v>
      </c>
      <c r="N245" s="1948"/>
      <c r="O245" s="1952"/>
      <c r="Q245" s="1879">
        <f t="shared" si="9"/>
        <v>100</v>
      </c>
      <c r="R245" s="1879">
        <f t="shared" si="9"/>
        <v>88.9</v>
      </c>
      <c r="S245" s="1879">
        <f t="shared" si="9"/>
        <v>129.6</v>
      </c>
      <c r="T245" s="1879">
        <f t="shared" si="9"/>
        <v>133.30000000000001</v>
      </c>
    </row>
    <row r="246" spans="1:20">
      <c r="A246" s="755">
        <v>28</v>
      </c>
      <c r="B246" s="1875">
        <v>0</v>
      </c>
      <c r="C246" s="755">
        <v>685</v>
      </c>
      <c r="D246" s="1875">
        <v>5</v>
      </c>
      <c r="E246" s="1876">
        <v>2</v>
      </c>
      <c r="F246" s="755" t="s">
        <v>208</v>
      </c>
      <c r="G246" s="755" t="s">
        <v>5226</v>
      </c>
      <c r="H246" s="755" t="s">
        <v>5267</v>
      </c>
      <c r="I246" s="1877" t="s">
        <v>5074</v>
      </c>
      <c r="J246" s="1878">
        <v>42</v>
      </c>
      <c r="K246" s="1878">
        <v>43</v>
      </c>
      <c r="L246" s="1878">
        <v>41</v>
      </c>
      <c r="M246" s="1878">
        <v>85</v>
      </c>
      <c r="N246" s="1948"/>
      <c r="O246" s="1952"/>
      <c r="Q246" s="1879">
        <f t="shared" si="9"/>
        <v>100</v>
      </c>
      <c r="R246" s="1879">
        <f t="shared" si="9"/>
        <v>102.4</v>
      </c>
      <c r="S246" s="1879">
        <f t="shared" si="9"/>
        <v>97.6</v>
      </c>
      <c r="T246" s="1879">
        <f t="shared" si="9"/>
        <v>202.4</v>
      </c>
    </row>
    <row r="247" spans="1:20">
      <c r="A247" s="755">
        <v>28</v>
      </c>
      <c r="B247" s="1875">
        <v>0</v>
      </c>
      <c r="C247" s="755">
        <v>685</v>
      </c>
      <c r="D247" s="1875">
        <v>5</v>
      </c>
      <c r="E247" s="1876">
        <v>3</v>
      </c>
      <c r="F247" s="755" t="s">
        <v>208</v>
      </c>
      <c r="G247" s="755" t="s">
        <v>5226</v>
      </c>
      <c r="H247" s="755" t="s">
        <v>5267</v>
      </c>
      <c r="I247" s="1877" t="s">
        <v>4977</v>
      </c>
      <c r="J247" s="1878">
        <v>53</v>
      </c>
      <c r="K247" s="1878">
        <v>53</v>
      </c>
      <c r="L247" s="1878">
        <v>49</v>
      </c>
      <c r="M247" s="1878">
        <v>116</v>
      </c>
      <c r="N247" s="1948"/>
      <c r="O247" s="1952"/>
      <c r="Q247" s="1879">
        <f t="shared" si="9"/>
        <v>100</v>
      </c>
      <c r="R247" s="1879">
        <f t="shared" si="9"/>
        <v>100</v>
      </c>
      <c r="S247" s="1879">
        <f t="shared" si="9"/>
        <v>92.5</v>
      </c>
      <c r="T247" s="1879">
        <f t="shared" si="9"/>
        <v>218.9</v>
      </c>
    </row>
    <row r="248" spans="1:20">
      <c r="A248" s="755">
        <v>28</v>
      </c>
      <c r="B248" s="1875">
        <v>0</v>
      </c>
      <c r="C248" s="755">
        <v>685</v>
      </c>
      <c r="D248" s="1875">
        <v>5</v>
      </c>
      <c r="E248" s="1876">
        <v>4</v>
      </c>
      <c r="F248" s="755" t="s">
        <v>208</v>
      </c>
      <c r="G248" s="755" t="s">
        <v>5226</v>
      </c>
      <c r="H248" s="755" t="s">
        <v>5267</v>
      </c>
      <c r="I248" s="1877" t="s">
        <v>4979</v>
      </c>
      <c r="J248" s="1878">
        <v>25</v>
      </c>
      <c r="K248" s="1878">
        <v>24</v>
      </c>
      <c r="L248" s="1878">
        <v>23</v>
      </c>
      <c r="M248" s="1878">
        <v>27</v>
      </c>
      <c r="N248" s="1948"/>
      <c r="O248" s="1952"/>
      <c r="Q248" s="1879">
        <f t="shared" si="9"/>
        <v>100</v>
      </c>
      <c r="R248" s="1879">
        <f t="shared" si="9"/>
        <v>96</v>
      </c>
      <c r="S248" s="1879">
        <f t="shared" si="9"/>
        <v>92</v>
      </c>
      <c r="T248" s="1879">
        <f t="shared" si="9"/>
        <v>108</v>
      </c>
    </row>
    <row r="249" spans="1:20">
      <c r="A249" s="755">
        <v>28</v>
      </c>
      <c r="B249" s="1875">
        <v>0</v>
      </c>
      <c r="C249" s="755">
        <v>685</v>
      </c>
      <c r="D249" s="1875">
        <v>5</v>
      </c>
      <c r="E249" s="1876">
        <v>5</v>
      </c>
      <c r="F249" s="755" t="s">
        <v>208</v>
      </c>
      <c r="G249" s="755" t="s">
        <v>5226</v>
      </c>
      <c r="H249" s="755" t="s">
        <v>5267</v>
      </c>
      <c r="I249" s="1877" t="s">
        <v>5268</v>
      </c>
      <c r="J249" s="1878">
        <v>35</v>
      </c>
      <c r="K249" s="1878">
        <v>31</v>
      </c>
      <c r="L249" s="1878">
        <v>33</v>
      </c>
      <c r="M249" s="1878">
        <v>32</v>
      </c>
      <c r="N249" s="1948"/>
      <c r="O249" s="1952"/>
      <c r="Q249" s="1879">
        <f t="shared" si="9"/>
        <v>100</v>
      </c>
      <c r="R249" s="1879">
        <f t="shared" si="9"/>
        <v>88.6</v>
      </c>
      <c r="S249" s="1879">
        <f t="shared" si="9"/>
        <v>94.3</v>
      </c>
      <c r="T249" s="1879">
        <f t="shared" si="9"/>
        <v>91.4</v>
      </c>
    </row>
    <row r="250" spans="1:20">
      <c r="A250" s="755">
        <v>28</v>
      </c>
      <c r="B250" s="1875">
        <v>0</v>
      </c>
      <c r="C250" s="755">
        <v>685</v>
      </c>
      <c r="D250" s="1875">
        <v>5</v>
      </c>
      <c r="E250" s="1876">
        <v>6</v>
      </c>
      <c r="F250" s="755" t="s">
        <v>208</v>
      </c>
      <c r="G250" s="755" t="s">
        <v>5226</v>
      </c>
      <c r="H250" s="755" t="s">
        <v>5267</v>
      </c>
      <c r="I250" s="1877" t="s">
        <v>5085</v>
      </c>
      <c r="J250" s="1878">
        <v>29</v>
      </c>
      <c r="K250" s="1878">
        <v>29</v>
      </c>
      <c r="L250" s="1878">
        <v>28</v>
      </c>
      <c r="M250" s="1878">
        <v>31</v>
      </c>
      <c r="N250" s="1948"/>
      <c r="O250" s="1952"/>
      <c r="Q250" s="1879">
        <f t="shared" si="9"/>
        <v>100</v>
      </c>
      <c r="R250" s="1879">
        <f t="shared" si="9"/>
        <v>100</v>
      </c>
      <c r="S250" s="1879">
        <f t="shared" si="9"/>
        <v>96.6</v>
      </c>
      <c r="T250" s="1879">
        <f t="shared" si="9"/>
        <v>106.9</v>
      </c>
    </row>
    <row r="251" spans="1:20">
      <c r="A251" s="755">
        <v>28</v>
      </c>
      <c r="B251" s="1875">
        <v>0</v>
      </c>
      <c r="C251" s="755">
        <v>685</v>
      </c>
      <c r="D251" s="1875">
        <v>5</v>
      </c>
      <c r="E251" s="1876">
        <v>7</v>
      </c>
      <c r="F251" s="755" t="s">
        <v>208</v>
      </c>
      <c r="G251" s="755" t="s">
        <v>5226</v>
      </c>
      <c r="H251" s="755" t="s">
        <v>5267</v>
      </c>
      <c r="I251" s="1877" t="s">
        <v>5269</v>
      </c>
      <c r="J251" s="1878">
        <v>14</v>
      </c>
      <c r="K251" s="1878">
        <v>14</v>
      </c>
      <c r="L251" s="1878">
        <v>14</v>
      </c>
      <c r="M251" s="1878">
        <v>14</v>
      </c>
      <c r="N251" s="1948"/>
      <c r="O251" s="1952"/>
      <c r="Q251" s="1879">
        <f t="shared" si="9"/>
        <v>100</v>
      </c>
      <c r="R251" s="1879">
        <f t="shared" si="9"/>
        <v>100</v>
      </c>
      <c r="S251" s="1879">
        <f t="shared" si="9"/>
        <v>100</v>
      </c>
      <c r="T251" s="1879">
        <f t="shared" si="9"/>
        <v>100</v>
      </c>
    </row>
    <row r="252" spans="1:20">
      <c r="A252" s="755">
        <v>28</v>
      </c>
      <c r="B252" s="1875">
        <v>0</v>
      </c>
      <c r="C252" s="755">
        <v>685</v>
      </c>
      <c r="D252" s="1875">
        <v>5</v>
      </c>
      <c r="E252" s="1876">
        <v>8</v>
      </c>
      <c r="F252" s="755" t="s">
        <v>208</v>
      </c>
      <c r="G252" s="755" t="s">
        <v>5226</v>
      </c>
      <c r="H252" s="755" t="s">
        <v>5267</v>
      </c>
      <c r="I252" s="1877" t="s">
        <v>5270</v>
      </c>
      <c r="J252" s="1878">
        <v>27</v>
      </c>
      <c r="K252" s="1878">
        <v>26</v>
      </c>
      <c r="L252" s="1878">
        <v>28</v>
      </c>
      <c r="M252" s="1878">
        <v>29</v>
      </c>
      <c r="N252" s="1948"/>
      <c r="O252" s="1952"/>
      <c r="Q252" s="1879">
        <f t="shared" si="9"/>
        <v>100</v>
      </c>
      <c r="R252" s="1879">
        <f t="shared" si="9"/>
        <v>96.3</v>
      </c>
      <c r="S252" s="1879">
        <f t="shared" si="9"/>
        <v>103.7</v>
      </c>
      <c r="T252" s="1879">
        <f t="shared" si="9"/>
        <v>107.4</v>
      </c>
    </row>
    <row r="253" spans="1:20">
      <c r="A253" s="755">
        <v>28</v>
      </c>
      <c r="B253" s="1875">
        <v>0</v>
      </c>
      <c r="C253" s="755">
        <v>686</v>
      </c>
      <c r="D253" s="1875">
        <v>1</v>
      </c>
      <c r="E253" s="1876">
        <v>1</v>
      </c>
      <c r="F253" s="755" t="s">
        <v>208</v>
      </c>
      <c r="G253" s="755" t="s">
        <v>5271</v>
      </c>
      <c r="H253" s="755" t="s">
        <v>5272</v>
      </c>
      <c r="I253" s="1877" t="s">
        <v>5134</v>
      </c>
      <c r="J253" s="1878">
        <v>40</v>
      </c>
      <c r="K253" s="1878">
        <v>37</v>
      </c>
      <c r="L253" s="1878">
        <v>59</v>
      </c>
      <c r="M253" s="1878">
        <v>70</v>
      </c>
      <c r="N253" s="1948"/>
      <c r="O253" s="1952"/>
      <c r="Q253" s="1879">
        <f t="shared" si="9"/>
        <v>100</v>
      </c>
      <c r="R253" s="1879">
        <f t="shared" si="9"/>
        <v>92.5</v>
      </c>
      <c r="S253" s="1879">
        <f t="shared" si="9"/>
        <v>147.5</v>
      </c>
      <c r="T253" s="1879">
        <f t="shared" si="9"/>
        <v>175</v>
      </c>
    </row>
    <row r="254" spans="1:20">
      <c r="A254" s="755">
        <v>28</v>
      </c>
      <c r="B254" s="1875">
        <v>0</v>
      </c>
      <c r="C254" s="755">
        <v>686</v>
      </c>
      <c r="D254" s="1875">
        <v>1</v>
      </c>
      <c r="E254" s="1876">
        <v>2</v>
      </c>
      <c r="F254" s="755" t="s">
        <v>208</v>
      </c>
      <c r="G254" s="755" t="s">
        <v>5271</v>
      </c>
      <c r="H254" s="755" t="s">
        <v>5272</v>
      </c>
      <c r="I254" s="1877" t="s">
        <v>5090</v>
      </c>
      <c r="J254" s="1878">
        <v>55</v>
      </c>
      <c r="K254" s="1878">
        <v>56</v>
      </c>
      <c r="L254" s="1878">
        <v>57</v>
      </c>
      <c r="M254" s="1878">
        <v>55</v>
      </c>
      <c r="N254" s="1948"/>
      <c r="O254" s="1952"/>
      <c r="Q254" s="1879">
        <f t="shared" si="9"/>
        <v>100</v>
      </c>
      <c r="R254" s="1879">
        <f t="shared" si="9"/>
        <v>101.8</v>
      </c>
      <c r="S254" s="1879">
        <f t="shared" si="9"/>
        <v>103.6</v>
      </c>
      <c r="T254" s="1879">
        <f t="shared" si="9"/>
        <v>100</v>
      </c>
    </row>
    <row r="255" spans="1:20">
      <c r="A255" s="755">
        <v>28</v>
      </c>
      <c r="B255" s="1875">
        <v>0</v>
      </c>
      <c r="C255" s="755">
        <v>686</v>
      </c>
      <c r="D255" s="1875">
        <v>1</v>
      </c>
      <c r="E255" s="1876">
        <v>3</v>
      </c>
      <c r="F255" s="755" t="s">
        <v>208</v>
      </c>
      <c r="G255" s="755" t="s">
        <v>5271</v>
      </c>
      <c r="H255" s="755" t="s">
        <v>5272</v>
      </c>
      <c r="I255" s="1877" t="s">
        <v>5273</v>
      </c>
      <c r="J255" s="1878">
        <v>68</v>
      </c>
      <c r="K255" s="1878">
        <v>70</v>
      </c>
      <c r="L255" s="1878">
        <v>92</v>
      </c>
      <c r="M255" s="1878">
        <v>89</v>
      </c>
      <c r="N255" s="1948"/>
      <c r="O255" s="1952"/>
      <c r="Q255" s="1879">
        <f t="shared" si="9"/>
        <v>100</v>
      </c>
      <c r="R255" s="1879">
        <f t="shared" si="9"/>
        <v>102.9</v>
      </c>
      <c r="S255" s="1879">
        <f t="shared" si="9"/>
        <v>135.30000000000001</v>
      </c>
      <c r="T255" s="1879">
        <f t="shared" si="9"/>
        <v>130.9</v>
      </c>
    </row>
    <row r="256" spans="1:20">
      <c r="A256" s="755">
        <v>28</v>
      </c>
      <c r="B256" s="1875">
        <v>0</v>
      </c>
      <c r="C256" s="755">
        <v>686</v>
      </c>
      <c r="D256" s="1875">
        <v>1</v>
      </c>
      <c r="E256" s="1876">
        <v>4</v>
      </c>
      <c r="F256" s="755" t="s">
        <v>208</v>
      </c>
      <c r="G256" s="755" t="s">
        <v>5271</v>
      </c>
      <c r="H256" s="755" t="s">
        <v>5272</v>
      </c>
      <c r="I256" s="1877" t="s">
        <v>5013</v>
      </c>
      <c r="J256" s="1878">
        <v>40</v>
      </c>
      <c r="K256" s="1878">
        <v>38</v>
      </c>
      <c r="L256" s="1878">
        <v>43</v>
      </c>
      <c r="M256" s="1878">
        <v>43</v>
      </c>
      <c r="N256" s="1948"/>
      <c r="O256" s="1952"/>
      <c r="Q256" s="1879">
        <f t="shared" si="9"/>
        <v>100</v>
      </c>
      <c r="R256" s="1879">
        <f t="shared" si="9"/>
        <v>95</v>
      </c>
      <c r="S256" s="1879">
        <f t="shared" si="9"/>
        <v>107.5</v>
      </c>
      <c r="T256" s="1879">
        <f t="shared" si="9"/>
        <v>107.5</v>
      </c>
    </row>
    <row r="257" spans="1:20">
      <c r="A257" s="755">
        <v>28</v>
      </c>
      <c r="B257" s="1875">
        <v>0</v>
      </c>
      <c r="C257" s="755">
        <v>686</v>
      </c>
      <c r="D257" s="1875">
        <v>2</v>
      </c>
      <c r="E257" s="1876">
        <v>1</v>
      </c>
      <c r="F257" s="755" t="s">
        <v>208</v>
      </c>
      <c r="G257" s="755" t="s">
        <v>5271</v>
      </c>
      <c r="H257" s="755" t="s">
        <v>5274</v>
      </c>
      <c r="I257" s="1877" t="s">
        <v>5275</v>
      </c>
      <c r="J257" s="1878">
        <v>23</v>
      </c>
      <c r="K257" s="1878">
        <v>22</v>
      </c>
      <c r="L257" s="1878">
        <v>26</v>
      </c>
      <c r="M257" s="1878">
        <v>31</v>
      </c>
      <c r="N257" s="1948"/>
      <c r="O257" s="1952"/>
      <c r="Q257" s="1879">
        <f t="shared" si="9"/>
        <v>100</v>
      </c>
      <c r="R257" s="1879">
        <f t="shared" si="9"/>
        <v>95.7</v>
      </c>
      <c r="S257" s="1879">
        <f t="shared" si="9"/>
        <v>113</v>
      </c>
      <c r="T257" s="1879">
        <f t="shared" si="9"/>
        <v>134.80000000000001</v>
      </c>
    </row>
    <row r="258" spans="1:20">
      <c r="A258" s="755">
        <v>28</v>
      </c>
      <c r="B258" s="1875">
        <v>0</v>
      </c>
      <c r="C258" s="755">
        <v>686</v>
      </c>
      <c r="D258" s="1875">
        <v>2</v>
      </c>
      <c r="E258" s="1876">
        <v>2</v>
      </c>
      <c r="F258" s="755" t="s">
        <v>208</v>
      </c>
      <c r="G258" s="755" t="s">
        <v>5271</v>
      </c>
      <c r="H258" s="755" t="s">
        <v>5274</v>
      </c>
      <c r="I258" s="1877" t="s">
        <v>5276</v>
      </c>
      <c r="J258" s="1878">
        <v>32</v>
      </c>
      <c r="K258" s="1878">
        <v>36</v>
      </c>
      <c r="L258" s="1878">
        <v>38</v>
      </c>
      <c r="M258" s="1878">
        <v>99</v>
      </c>
      <c r="N258" s="1948"/>
      <c r="O258" s="1952"/>
      <c r="Q258" s="1879">
        <f t="shared" si="9"/>
        <v>100</v>
      </c>
      <c r="R258" s="1879">
        <f t="shared" si="9"/>
        <v>112.5</v>
      </c>
      <c r="S258" s="1879">
        <f t="shared" si="9"/>
        <v>118.8</v>
      </c>
      <c r="T258" s="1879">
        <f t="shared" si="9"/>
        <v>309.39999999999998</v>
      </c>
    </row>
    <row r="259" spans="1:20">
      <c r="A259" s="755">
        <v>28</v>
      </c>
      <c r="B259" s="1875">
        <v>0</v>
      </c>
      <c r="C259" s="755">
        <v>686</v>
      </c>
      <c r="D259" s="1875">
        <v>2</v>
      </c>
      <c r="E259" s="1876">
        <v>3</v>
      </c>
      <c r="F259" s="755" t="s">
        <v>208</v>
      </c>
      <c r="G259" s="755" t="s">
        <v>5271</v>
      </c>
      <c r="H259" s="755" t="s">
        <v>5274</v>
      </c>
      <c r="I259" s="1877" t="s">
        <v>5102</v>
      </c>
      <c r="J259" s="1878">
        <v>14</v>
      </c>
      <c r="K259" s="1878">
        <v>14</v>
      </c>
      <c r="L259" s="1878">
        <v>22</v>
      </c>
      <c r="M259" s="1878">
        <v>27</v>
      </c>
      <c r="N259" s="1948"/>
      <c r="O259" s="1952"/>
      <c r="Q259" s="1879">
        <f t="shared" si="9"/>
        <v>100</v>
      </c>
      <c r="R259" s="1879">
        <f t="shared" si="9"/>
        <v>100</v>
      </c>
      <c r="S259" s="1879">
        <f t="shared" si="9"/>
        <v>157.1</v>
      </c>
      <c r="T259" s="1879">
        <f t="shared" si="9"/>
        <v>192.9</v>
      </c>
    </row>
    <row r="260" spans="1:20">
      <c r="A260" s="755">
        <v>28</v>
      </c>
      <c r="B260" s="1875">
        <v>0</v>
      </c>
      <c r="C260" s="755">
        <v>686</v>
      </c>
      <c r="D260" s="1875">
        <v>2</v>
      </c>
      <c r="E260" s="1876">
        <v>4</v>
      </c>
      <c r="F260" s="755" t="s">
        <v>208</v>
      </c>
      <c r="G260" s="755" t="s">
        <v>5271</v>
      </c>
      <c r="H260" s="755" t="s">
        <v>5274</v>
      </c>
      <c r="I260" s="1877" t="s">
        <v>5059</v>
      </c>
      <c r="J260" s="1878">
        <v>198</v>
      </c>
      <c r="K260" s="1878">
        <v>233</v>
      </c>
      <c r="L260" s="1878">
        <v>268</v>
      </c>
      <c r="M260" s="1878">
        <v>274</v>
      </c>
      <c r="N260" s="1948"/>
      <c r="O260" s="1952"/>
      <c r="Q260" s="1879">
        <f t="shared" si="9"/>
        <v>100</v>
      </c>
      <c r="R260" s="1879">
        <f t="shared" si="9"/>
        <v>117.7</v>
      </c>
      <c r="S260" s="1879">
        <f t="shared" si="9"/>
        <v>135.4</v>
      </c>
      <c r="T260" s="1879">
        <f t="shared" si="9"/>
        <v>138.4</v>
      </c>
    </row>
    <row r="261" spans="1:20">
      <c r="A261" s="755">
        <v>28</v>
      </c>
      <c r="B261" s="1875">
        <v>0</v>
      </c>
      <c r="C261" s="755">
        <v>686</v>
      </c>
      <c r="D261" s="1875">
        <v>2</v>
      </c>
      <c r="E261" s="1876">
        <v>5</v>
      </c>
      <c r="F261" s="755" t="s">
        <v>208</v>
      </c>
      <c r="G261" s="755" t="s">
        <v>5271</v>
      </c>
      <c r="H261" s="755" t="s">
        <v>5274</v>
      </c>
      <c r="I261" s="1877" t="s">
        <v>5277</v>
      </c>
      <c r="J261" s="1878">
        <v>174</v>
      </c>
      <c r="K261" s="1878">
        <v>287</v>
      </c>
      <c r="L261" s="1878">
        <v>287</v>
      </c>
      <c r="M261" s="1878">
        <v>442</v>
      </c>
      <c r="N261" s="1948"/>
      <c r="O261" s="1952"/>
      <c r="Q261" s="1879">
        <f t="shared" si="9"/>
        <v>100</v>
      </c>
      <c r="R261" s="1879">
        <f t="shared" si="9"/>
        <v>164.9</v>
      </c>
      <c r="S261" s="1879">
        <f t="shared" si="9"/>
        <v>164.9</v>
      </c>
      <c r="T261" s="1879">
        <f t="shared" si="9"/>
        <v>254</v>
      </c>
    </row>
    <row r="262" spans="1:20">
      <c r="A262" s="755">
        <v>28</v>
      </c>
      <c r="B262" s="1875">
        <v>0</v>
      </c>
      <c r="C262" s="755">
        <v>686</v>
      </c>
      <c r="D262" s="1875">
        <v>2</v>
      </c>
      <c r="E262" s="1876">
        <v>7</v>
      </c>
      <c r="F262" s="755" t="s">
        <v>208</v>
      </c>
      <c r="G262" s="755" t="s">
        <v>5271</v>
      </c>
      <c r="H262" s="755" t="s">
        <v>5274</v>
      </c>
      <c r="I262" s="1877" t="s">
        <v>4991</v>
      </c>
      <c r="J262" s="1878">
        <v>59</v>
      </c>
      <c r="K262" s="1878">
        <v>65</v>
      </c>
      <c r="L262" s="1878">
        <v>219</v>
      </c>
      <c r="M262" s="1878">
        <v>88</v>
      </c>
      <c r="N262" s="1948"/>
      <c r="O262" s="1952"/>
      <c r="Q262" s="1879">
        <f t="shared" si="9"/>
        <v>100</v>
      </c>
      <c r="R262" s="1879">
        <f t="shared" si="9"/>
        <v>110.2</v>
      </c>
      <c r="S262" s="1879">
        <f t="shared" si="9"/>
        <v>371.2</v>
      </c>
      <c r="T262" s="1879">
        <f t="shared" si="9"/>
        <v>149.19999999999999</v>
      </c>
    </row>
    <row r="263" spans="1:20">
      <c r="A263" s="755">
        <v>28</v>
      </c>
      <c r="B263" s="1875">
        <v>0</v>
      </c>
      <c r="C263" s="755">
        <v>686</v>
      </c>
      <c r="D263" s="1875">
        <v>3</v>
      </c>
      <c r="E263" s="1876">
        <v>2</v>
      </c>
      <c r="F263" s="755" t="s">
        <v>208</v>
      </c>
      <c r="G263" s="755" t="s">
        <v>5271</v>
      </c>
      <c r="H263" s="755" t="s">
        <v>5278</v>
      </c>
      <c r="I263" s="1877" t="s">
        <v>5279</v>
      </c>
      <c r="J263" s="1878">
        <v>70</v>
      </c>
      <c r="K263" s="1878">
        <v>82</v>
      </c>
      <c r="L263" s="1878">
        <v>176</v>
      </c>
      <c r="M263" s="1878">
        <v>239</v>
      </c>
      <c r="N263" s="1948"/>
      <c r="O263" s="1952"/>
      <c r="Q263" s="1879">
        <f t="shared" si="9"/>
        <v>100</v>
      </c>
      <c r="R263" s="1879">
        <f t="shared" si="9"/>
        <v>117.1</v>
      </c>
      <c r="S263" s="1879">
        <f t="shared" si="9"/>
        <v>251.4</v>
      </c>
      <c r="T263" s="1879">
        <f t="shared" si="9"/>
        <v>341.4</v>
      </c>
    </row>
    <row r="264" spans="1:20">
      <c r="A264" s="755">
        <v>28</v>
      </c>
      <c r="B264" s="1875">
        <v>0</v>
      </c>
      <c r="C264" s="755">
        <v>686</v>
      </c>
      <c r="D264" s="1875">
        <v>3</v>
      </c>
      <c r="E264" s="1876">
        <v>3</v>
      </c>
      <c r="F264" s="755" t="s">
        <v>208</v>
      </c>
      <c r="G264" s="755" t="s">
        <v>5271</v>
      </c>
      <c r="H264" s="755" t="s">
        <v>5278</v>
      </c>
      <c r="I264" s="1877" t="s">
        <v>5280</v>
      </c>
      <c r="J264" s="1878">
        <v>59</v>
      </c>
      <c r="K264" s="1878">
        <v>62</v>
      </c>
      <c r="L264" s="1878">
        <v>82</v>
      </c>
      <c r="M264" s="1878">
        <v>94</v>
      </c>
      <c r="N264" s="1948"/>
      <c r="O264" s="1952"/>
      <c r="Q264" s="1879">
        <f t="shared" si="9"/>
        <v>100</v>
      </c>
      <c r="R264" s="1879">
        <f t="shared" si="9"/>
        <v>105.1</v>
      </c>
      <c r="S264" s="1879">
        <f t="shared" si="9"/>
        <v>139</v>
      </c>
      <c r="T264" s="1879">
        <f t="shared" si="9"/>
        <v>159.30000000000001</v>
      </c>
    </row>
    <row r="265" spans="1:20">
      <c r="A265" s="755">
        <v>28</v>
      </c>
      <c r="B265" s="1875">
        <v>0</v>
      </c>
      <c r="C265" s="755">
        <v>686</v>
      </c>
      <c r="D265" s="1875">
        <v>3</v>
      </c>
      <c r="E265" s="1876">
        <v>4</v>
      </c>
      <c r="F265" s="755" t="s">
        <v>208</v>
      </c>
      <c r="G265" s="755" t="s">
        <v>5271</v>
      </c>
      <c r="H265" s="755" t="s">
        <v>5278</v>
      </c>
      <c r="I265" s="1877" t="s">
        <v>5281</v>
      </c>
      <c r="J265" s="1878">
        <v>58</v>
      </c>
      <c r="K265" s="1878">
        <v>68</v>
      </c>
      <c r="L265" s="1878">
        <v>71</v>
      </c>
      <c r="M265" s="1878">
        <v>79</v>
      </c>
      <c r="N265" s="1948"/>
      <c r="O265" s="1952"/>
      <c r="Q265" s="1879">
        <f t="shared" si="9"/>
        <v>100</v>
      </c>
      <c r="R265" s="1879">
        <f t="shared" si="9"/>
        <v>117.2</v>
      </c>
      <c r="S265" s="1879">
        <f t="shared" si="9"/>
        <v>122.4</v>
      </c>
      <c r="T265" s="1879">
        <f t="shared" si="9"/>
        <v>136.19999999999999</v>
      </c>
    </row>
    <row r="266" spans="1:20">
      <c r="A266" s="755">
        <v>28</v>
      </c>
      <c r="B266" s="1875">
        <v>0</v>
      </c>
      <c r="C266" s="755">
        <v>686</v>
      </c>
      <c r="D266" s="1875">
        <v>3</v>
      </c>
      <c r="E266" s="1876">
        <v>5</v>
      </c>
      <c r="F266" s="755" t="s">
        <v>208</v>
      </c>
      <c r="G266" s="755" t="s">
        <v>5271</v>
      </c>
      <c r="H266" s="755" t="s">
        <v>5278</v>
      </c>
      <c r="I266" s="1877" t="s">
        <v>5282</v>
      </c>
      <c r="J266" s="1878">
        <v>25</v>
      </c>
      <c r="K266" s="1878">
        <v>37</v>
      </c>
      <c r="L266" s="1878">
        <v>35</v>
      </c>
      <c r="M266" s="1878">
        <v>41</v>
      </c>
      <c r="N266" s="1948"/>
      <c r="O266" s="1952"/>
      <c r="Q266" s="1879">
        <f t="shared" si="9"/>
        <v>100</v>
      </c>
      <c r="R266" s="1879">
        <f t="shared" si="9"/>
        <v>148</v>
      </c>
      <c r="S266" s="1879">
        <f t="shared" si="9"/>
        <v>140</v>
      </c>
      <c r="T266" s="1879">
        <f t="shared" si="9"/>
        <v>164</v>
      </c>
    </row>
    <row r="267" spans="1:20">
      <c r="A267" s="755">
        <v>28</v>
      </c>
      <c r="B267" s="1875">
        <v>0</v>
      </c>
      <c r="C267" s="755">
        <v>686</v>
      </c>
      <c r="D267" s="1875">
        <v>3</v>
      </c>
      <c r="E267" s="1876">
        <v>6</v>
      </c>
      <c r="F267" s="755" t="s">
        <v>208</v>
      </c>
      <c r="G267" s="755" t="s">
        <v>5271</v>
      </c>
      <c r="H267" s="755" t="s">
        <v>5278</v>
      </c>
      <c r="I267" s="1877" t="s">
        <v>5283</v>
      </c>
      <c r="J267" s="1878">
        <v>94</v>
      </c>
      <c r="K267" s="1878">
        <v>121</v>
      </c>
      <c r="L267" s="1878">
        <v>117</v>
      </c>
      <c r="M267" s="1878">
        <v>109</v>
      </c>
      <c r="N267" s="1948"/>
      <c r="O267" s="1952"/>
      <c r="Q267" s="1879">
        <f t="shared" si="9"/>
        <v>100</v>
      </c>
      <c r="R267" s="1879">
        <f t="shared" si="9"/>
        <v>128.69999999999999</v>
      </c>
      <c r="S267" s="1879">
        <f t="shared" si="9"/>
        <v>124.5</v>
      </c>
      <c r="T267" s="1879">
        <f t="shared" si="9"/>
        <v>116</v>
      </c>
    </row>
    <row r="268" spans="1:20">
      <c r="A268" s="755">
        <v>28</v>
      </c>
      <c r="B268" s="1875">
        <v>0</v>
      </c>
      <c r="C268" s="755">
        <v>686</v>
      </c>
      <c r="D268" s="1875">
        <v>3</v>
      </c>
      <c r="E268" s="1876">
        <v>7</v>
      </c>
      <c r="F268" s="755" t="s">
        <v>208</v>
      </c>
      <c r="G268" s="755" t="s">
        <v>5271</v>
      </c>
      <c r="H268" s="755" t="s">
        <v>5278</v>
      </c>
      <c r="I268" s="1877" t="s">
        <v>4987</v>
      </c>
      <c r="J268" s="1878">
        <v>60</v>
      </c>
      <c r="K268" s="1878">
        <v>80</v>
      </c>
      <c r="L268" s="1878">
        <v>114</v>
      </c>
      <c r="M268" s="1878">
        <v>139</v>
      </c>
      <c r="N268" s="1948"/>
      <c r="O268" s="1952"/>
      <c r="Q268" s="1879">
        <f t="shared" si="9"/>
        <v>100</v>
      </c>
      <c r="R268" s="1879">
        <f t="shared" si="9"/>
        <v>133.30000000000001</v>
      </c>
      <c r="S268" s="1879">
        <f t="shared" si="9"/>
        <v>190</v>
      </c>
      <c r="T268" s="1879">
        <f t="shared" si="9"/>
        <v>231.7</v>
      </c>
    </row>
    <row r="269" spans="1:20">
      <c r="A269" s="755">
        <v>28</v>
      </c>
      <c r="B269" s="1875">
        <v>0</v>
      </c>
      <c r="C269" s="755">
        <v>686</v>
      </c>
      <c r="D269" s="1875">
        <v>3</v>
      </c>
      <c r="E269" s="1876">
        <v>9</v>
      </c>
      <c r="F269" s="755" t="s">
        <v>208</v>
      </c>
      <c r="G269" s="755" t="s">
        <v>5271</v>
      </c>
      <c r="H269" s="755" t="s">
        <v>5278</v>
      </c>
      <c r="I269" s="1877" t="s">
        <v>4981</v>
      </c>
      <c r="J269" s="1878">
        <v>35</v>
      </c>
      <c r="K269" s="1878">
        <v>25</v>
      </c>
      <c r="L269" s="1878">
        <v>31</v>
      </c>
      <c r="M269" s="1878">
        <v>26</v>
      </c>
      <c r="N269" s="1948"/>
      <c r="O269" s="1952"/>
      <c r="Q269" s="1879">
        <f t="shared" si="9"/>
        <v>100</v>
      </c>
      <c r="R269" s="1879">
        <f t="shared" si="9"/>
        <v>71.400000000000006</v>
      </c>
      <c r="S269" s="1879">
        <f t="shared" si="9"/>
        <v>88.6</v>
      </c>
      <c r="T269" s="1879">
        <f t="shared" si="9"/>
        <v>74.3</v>
      </c>
    </row>
    <row r="270" spans="1:20">
      <c r="A270" s="755">
        <v>28</v>
      </c>
      <c r="B270" s="1875">
        <v>0</v>
      </c>
      <c r="C270" s="755">
        <v>686</v>
      </c>
      <c r="D270" s="1875">
        <v>3</v>
      </c>
      <c r="E270" s="1876">
        <v>10</v>
      </c>
      <c r="F270" s="755" t="s">
        <v>208</v>
      </c>
      <c r="G270" s="755" t="s">
        <v>5271</v>
      </c>
      <c r="H270" s="755" t="s">
        <v>5278</v>
      </c>
      <c r="I270" s="1877" t="s">
        <v>5284</v>
      </c>
      <c r="J270" s="1878">
        <v>68</v>
      </c>
      <c r="K270" s="1878">
        <v>87</v>
      </c>
      <c r="L270" s="1878">
        <v>80</v>
      </c>
      <c r="M270" s="1878">
        <v>77</v>
      </c>
      <c r="N270" s="1948"/>
      <c r="O270" s="1952"/>
      <c r="Q270" s="1879">
        <f t="shared" si="9"/>
        <v>100</v>
      </c>
      <c r="R270" s="1879">
        <f t="shared" si="9"/>
        <v>127.9</v>
      </c>
      <c r="S270" s="1879">
        <f t="shared" si="9"/>
        <v>117.6</v>
      </c>
      <c r="T270" s="1879">
        <f t="shared" si="9"/>
        <v>113.2</v>
      </c>
    </row>
    <row r="271" spans="1:20">
      <c r="A271" s="755">
        <v>28</v>
      </c>
      <c r="B271" s="1875">
        <v>0</v>
      </c>
      <c r="C271" s="755">
        <v>686</v>
      </c>
      <c r="D271" s="1875">
        <v>3</v>
      </c>
      <c r="E271" s="1876">
        <v>11</v>
      </c>
      <c r="F271" s="755" t="s">
        <v>208</v>
      </c>
      <c r="G271" s="755" t="s">
        <v>5271</v>
      </c>
      <c r="H271" s="755" t="s">
        <v>5278</v>
      </c>
      <c r="I271" s="1877" t="s">
        <v>5073</v>
      </c>
      <c r="J271" s="1878">
        <v>22</v>
      </c>
      <c r="K271" s="1878">
        <v>20</v>
      </c>
      <c r="L271" s="1878">
        <v>19</v>
      </c>
      <c r="M271" s="1878">
        <v>24</v>
      </c>
      <c r="N271" s="1948"/>
      <c r="O271" s="1952"/>
      <c r="Q271" s="1879">
        <f t="shared" si="9"/>
        <v>100</v>
      </c>
      <c r="R271" s="1879">
        <f t="shared" si="9"/>
        <v>90.9</v>
      </c>
      <c r="S271" s="1879">
        <f t="shared" si="9"/>
        <v>86.4</v>
      </c>
      <c r="T271" s="1879">
        <f t="shared" si="9"/>
        <v>109.1</v>
      </c>
    </row>
    <row r="272" spans="1:20">
      <c r="A272" s="755">
        <v>28</v>
      </c>
      <c r="B272" s="1875">
        <v>0</v>
      </c>
      <c r="C272" s="755">
        <v>686</v>
      </c>
      <c r="D272" s="1875">
        <v>3</v>
      </c>
      <c r="E272" s="1876">
        <v>12</v>
      </c>
      <c r="F272" s="755" t="s">
        <v>208</v>
      </c>
      <c r="G272" s="755" t="s">
        <v>5271</v>
      </c>
      <c r="H272" s="755" t="s">
        <v>5278</v>
      </c>
      <c r="I272" s="1877" t="s">
        <v>5089</v>
      </c>
      <c r="J272" s="1878">
        <v>15</v>
      </c>
      <c r="K272" s="1878">
        <v>17</v>
      </c>
      <c r="L272" s="1878">
        <v>17</v>
      </c>
      <c r="M272" s="1878">
        <v>17</v>
      </c>
      <c r="N272" s="1948"/>
      <c r="O272" s="1952"/>
      <c r="Q272" s="1879">
        <f t="shared" si="9"/>
        <v>100</v>
      </c>
      <c r="R272" s="1879">
        <f t="shared" si="9"/>
        <v>113.3</v>
      </c>
      <c r="S272" s="1879">
        <f t="shared" si="9"/>
        <v>113.3</v>
      </c>
      <c r="T272" s="1879">
        <f t="shared" si="9"/>
        <v>113.3</v>
      </c>
    </row>
    <row r="273" spans="1:20">
      <c r="A273" s="755">
        <v>28</v>
      </c>
      <c r="B273" s="1875">
        <v>0</v>
      </c>
      <c r="C273" s="755">
        <v>686</v>
      </c>
      <c r="D273" s="1875">
        <v>3</v>
      </c>
      <c r="E273" s="1876">
        <v>13</v>
      </c>
      <c r="F273" s="755" t="s">
        <v>208</v>
      </c>
      <c r="G273" s="755" t="s">
        <v>5271</v>
      </c>
      <c r="H273" s="755" t="s">
        <v>5278</v>
      </c>
      <c r="I273" s="1877" t="s">
        <v>5285</v>
      </c>
      <c r="J273" s="1878">
        <v>11</v>
      </c>
      <c r="K273" s="1878">
        <v>13</v>
      </c>
      <c r="L273" s="1878">
        <v>12</v>
      </c>
      <c r="M273" s="1878">
        <v>13</v>
      </c>
      <c r="N273" s="1948"/>
      <c r="O273" s="1952"/>
      <c r="Q273" s="1879">
        <f t="shared" si="9"/>
        <v>100</v>
      </c>
      <c r="R273" s="1879">
        <f t="shared" si="9"/>
        <v>118.2</v>
      </c>
      <c r="S273" s="1879">
        <f t="shared" si="9"/>
        <v>109.1</v>
      </c>
      <c r="T273" s="1879">
        <f t="shared" si="9"/>
        <v>118.2</v>
      </c>
    </row>
    <row r="274" spans="1:20">
      <c r="A274" s="755">
        <v>28</v>
      </c>
      <c r="B274" s="1875">
        <v>0</v>
      </c>
      <c r="C274" s="755">
        <v>686</v>
      </c>
      <c r="D274" s="1875">
        <v>3</v>
      </c>
      <c r="E274" s="1876">
        <v>15</v>
      </c>
      <c r="F274" s="755" t="s">
        <v>208</v>
      </c>
      <c r="G274" s="755" t="s">
        <v>5271</v>
      </c>
      <c r="H274" s="755" t="s">
        <v>5278</v>
      </c>
      <c r="I274" s="1877" t="s">
        <v>5286</v>
      </c>
      <c r="J274" s="1878">
        <v>39</v>
      </c>
      <c r="K274" s="1878">
        <v>39</v>
      </c>
      <c r="L274" s="1878">
        <v>41</v>
      </c>
      <c r="M274" s="1878">
        <v>40</v>
      </c>
      <c r="N274" s="1948"/>
      <c r="O274" s="1952"/>
      <c r="Q274" s="1879">
        <f t="shared" si="9"/>
        <v>100</v>
      </c>
      <c r="R274" s="1879">
        <f t="shared" si="9"/>
        <v>100</v>
      </c>
      <c r="S274" s="1879">
        <f t="shared" si="9"/>
        <v>105.1</v>
      </c>
      <c r="T274" s="1879">
        <f t="shared" si="9"/>
        <v>102.6</v>
      </c>
    </row>
    <row r="275" spans="1:20">
      <c r="A275" s="755">
        <v>28</v>
      </c>
      <c r="B275" s="1875">
        <v>0</v>
      </c>
      <c r="C275" s="755">
        <v>686</v>
      </c>
      <c r="D275" s="1875">
        <v>3</v>
      </c>
      <c r="E275" s="1876">
        <v>16</v>
      </c>
      <c r="F275" s="755" t="s">
        <v>208</v>
      </c>
      <c r="G275" s="755" t="s">
        <v>5271</v>
      </c>
      <c r="H275" s="755" t="s">
        <v>5278</v>
      </c>
      <c r="I275" s="1877" t="s">
        <v>5079</v>
      </c>
      <c r="J275" s="1878">
        <v>41</v>
      </c>
      <c r="K275" s="1878">
        <v>55</v>
      </c>
      <c r="L275" s="1878">
        <v>51</v>
      </c>
      <c r="M275" s="1878">
        <v>55</v>
      </c>
      <c r="N275" s="1948"/>
      <c r="O275" s="1952"/>
      <c r="Q275" s="1879">
        <f t="shared" si="9"/>
        <v>100</v>
      </c>
      <c r="R275" s="1879">
        <f t="shared" si="9"/>
        <v>134.1</v>
      </c>
      <c r="S275" s="1879">
        <f t="shared" si="9"/>
        <v>124.4</v>
      </c>
      <c r="T275" s="1879">
        <f t="shared" si="9"/>
        <v>134.1</v>
      </c>
    </row>
    <row r="276" spans="1:20">
      <c r="A276" s="755">
        <v>28</v>
      </c>
      <c r="B276" s="1875">
        <v>0</v>
      </c>
      <c r="C276" s="755">
        <v>686</v>
      </c>
      <c r="D276" s="1875">
        <v>3</v>
      </c>
      <c r="E276" s="1876">
        <v>17</v>
      </c>
      <c r="F276" s="755" t="s">
        <v>208</v>
      </c>
      <c r="G276" s="755" t="s">
        <v>5271</v>
      </c>
      <c r="H276" s="755" t="s">
        <v>5278</v>
      </c>
      <c r="I276" s="1877" t="s">
        <v>5287</v>
      </c>
      <c r="J276" s="1878">
        <v>27</v>
      </c>
      <c r="K276" s="1878">
        <v>23</v>
      </c>
      <c r="L276" s="1878">
        <v>24</v>
      </c>
      <c r="M276" s="1878">
        <v>27</v>
      </c>
      <c r="N276" s="1948"/>
      <c r="O276" s="1952"/>
      <c r="Q276" s="1879">
        <f t="shared" si="9"/>
        <v>100</v>
      </c>
      <c r="R276" s="1879">
        <f t="shared" si="9"/>
        <v>85.2</v>
      </c>
      <c r="S276" s="1879">
        <f t="shared" si="9"/>
        <v>88.9</v>
      </c>
      <c r="T276" s="1879">
        <f t="shared" si="9"/>
        <v>100</v>
      </c>
    </row>
    <row r="277" spans="1:20">
      <c r="A277" s="755">
        <v>28</v>
      </c>
      <c r="B277" s="1875">
        <v>0</v>
      </c>
      <c r="C277" s="755">
        <v>701</v>
      </c>
      <c r="D277" s="1875">
        <v>1</v>
      </c>
      <c r="E277" s="1876">
        <v>1</v>
      </c>
      <c r="F277" s="755" t="s">
        <v>208</v>
      </c>
      <c r="G277" s="755" t="s">
        <v>5288</v>
      </c>
      <c r="H277" s="755" t="s">
        <v>5289</v>
      </c>
      <c r="I277" s="1877" t="s">
        <v>5088</v>
      </c>
      <c r="J277" s="1878">
        <v>58</v>
      </c>
      <c r="K277" s="1878">
        <v>109</v>
      </c>
      <c r="L277" s="1878">
        <v>138</v>
      </c>
      <c r="M277" s="1878">
        <v>241</v>
      </c>
      <c r="N277" s="1948"/>
      <c r="O277" s="1952"/>
      <c r="Q277" s="1879">
        <f t="shared" si="9"/>
        <v>100</v>
      </c>
      <c r="R277" s="1879">
        <f t="shared" si="9"/>
        <v>187.9</v>
      </c>
      <c r="S277" s="1879">
        <f t="shared" si="9"/>
        <v>237.9</v>
      </c>
      <c r="T277" s="1879">
        <f t="shared" si="9"/>
        <v>415.5</v>
      </c>
    </row>
    <row r="278" spans="1:20">
      <c r="A278" s="755">
        <v>28</v>
      </c>
      <c r="B278" s="1875">
        <v>0</v>
      </c>
      <c r="C278" s="755">
        <v>701</v>
      </c>
      <c r="D278" s="1875">
        <v>1</v>
      </c>
      <c r="E278" s="1876">
        <v>2</v>
      </c>
      <c r="F278" s="755" t="s">
        <v>208</v>
      </c>
      <c r="G278" s="755" t="s">
        <v>5288</v>
      </c>
      <c r="H278" s="755" t="s">
        <v>5289</v>
      </c>
      <c r="I278" s="1877" t="s">
        <v>5290</v>
      </c>
      <c r="J278" s="1878">
        <v>23</v>
      </c>
      <c r="K278" s="1878">
        <v>25</v>
      </c>
      <c r="L278" s="1878">
        <v>48</v>
      </c>
      <c r="M278" s="1878">
        <v>97</v>
      </c>
      <c r="N278" s="1948"/>
      <c r="O278" s="1952"/>
      <c r="Q278" s="1879">
        <f t="shared" si="9"/>
        <v>100</v>
      </c>
      <c r="R278" s="1879">
        <f t="shared" si="9"/>
        <v>108.7</v>
      </c>
      <c r="S278" s="1879">
        <f t="shared" si="9"/>
        <v>208.7</v>
      </c>
      <c r="T278" s="1879">
        <f t="shared" si="9"/>
        <v>421.7</v>
      </c>
    </row>
    <row r="279" spans="1:20">
      <c r="A279" s="755">
        <v>28</v>
      </c>
      <c r="B279" s="1875">
        <v>0</v>
      </c>
      <c r="C279" s="755">
        <v>701</v>
      </c>
      <c r="D279" s="1875">
        <v>1</v>
      </c>
      <c r="E279" s="1876">
        <v>3</v>
      </c>
      <c r="F279" s="755" t="s">
        <v>208</v>
      </c>
      <c r="G279" s="755" t="s">
        <v>5288</v>
      </c>
      <c r="H279" s="755" t="s">
        <v>5289</v>
      </c>
      <c r="I279" s="1877" t="s">
        <v>5291</v>
      </c>
      <c r="J279" s="1878">
        <v>44</v>
      </c>
      <c r="K279" s="1878">
        <v>48</v>
      </c>
      <c r="L279" s="1878">
        <v>95</v>
      </c>
      <c r="M279" s="1878">
        <v>95</v>
      </c>
      <c r="N279" s="1948"/>
      <c r="O279" s="1952"/>
      <c r="Q279" s="1879">
        <f t="shared" si="9"/>
        <v>100</v>
      </c>
      <c r="R279" s="1879">
        <f t="shared" si="9"/>
        <v>109.1</v>
      </c>
      <c r="S279" s="1879">
        <f t="shared" si="9"/>
        <v>215.9</v>
      </c>
      <c r="T279" s="1879">
        <f t="shared" si="9"/>
        <v>215.9</v>
      </c>
    </row>
    <row r="280" spans="1:20">
      <c r="A280" s="755">
        <v>28</v>
      </c>
      <c r="B280" s="1875">
        <v>0</v>
      </c>
      <c r="C280" s="755">
        <v>701</v>
      </c>
      <c r="D280" s="1875">
        <v>1</v>
      </c>
      <c r="E280" s="1876">
        <v>4</v>
      </c>
      <c r="F280" s="755" t="s">
        <v>208</v>
      </c>
      <c r="G280" s="755" t="s">
        <v>5288</v>
      </c>
      <c r="H280" s="755" t="s">
        <v>5289</v>
      </c>
      <c r="I280" s="1877" t="s">
        <v>5292</v>
      </c>
      <c r="J280" s="1878">
        <v>72</v>
      </c>
      <c r="K280" s="1878">
        <v>79</v>
      </c>
      <c r="L280" s="1878">
        <v>93</v>
      </c>
      <c r="M280" s="1878">
        <v>98</v>
      </c>
      <c r="N280" s="1948"/>
      <c r="O280" s="1952"/>
      <c r="Q280" s="1879">
        <f t="shared" si="9"/>
        <v>100</v>
      </c>
      <c r="R280" s="1879">
        <f t="shared" si="9"/>
        <v>109.7</v>
      </c>
      <c r="S280" s="1879">
        <f t="shared" si="9"/>
        <v>129.19999999999999</v>
      </c>
      <c r="T280" s="1879">
        <f t="shared" si="9"/>
        <v>136.1</v>
      </c>
    </row>
    <row r="281" spans="1:20">
      <c r="A281" s="755">
        <v>28</v>
      </c>
      <c r="B281" s="1875">
        <v>0</v>
      </c>
      <c r="C281" s="755">
        <v>701</v>
      </c>
      <c r="D281" s="1875">
        <v>1</v>
      </c>
      <c r="E281" s="1876">
        <v>5</v>
      </c>
      <c r="F281" s="755" t="s">
        <v>208</v>
      </c>
      <c r="G281" s="755" t="s">
        <v>5288</v>
      </c>
      <c r="H281" s="755" t="s">
        <v>5289</v>
      </c>
      <c r="I281" s="1877" t="s">
        <v>5038</v>
      </c>
      <c r="J281" s="1878">
        <v>140</v>
      </c>
      <c r="K281" s="1878">
        <v>139</v>
      </c>
      <c r="L281" s="1878">
        <v>124</v>
      </c>
      <c r="M281" s="1878">
        <v>158</v>
      </c>
      <c r="N281" s="1948"/>
      <c r="O281" s="1952"/>
      <c r="Q281" s="1879">
        <f t="shared" si="9"/>
        <v>100</v>
      </c>
      <c r="R281" s="1879">
        <f t="shared" si="9"/>
        <v>99.3</v>
      </c>
      <c r="S281" s="1879">
        <f t="shared" si="9"/>
        <v>88.6</v>
      </c>
      <c r="T281" s="1879">
        <f t="shared" si="9"/>
        <v>112.9</v>
      </c>
    </row>
    <row r="282" spans="1:20">
      <c r="A282" s="755">
        <v>28</v>
      </c>
      <c r="B282" s="1875">
        <v>0</v>
      </c>
      <c r="C282" s="755">
        <v>701</v>
      </c>
      <c r="D282" s="1875">
        <v>1</v>
      </c>
      <c r="E282" s="1876">
        <v>6</v>
      </c>
      <c r="F282" s="755" t="s">
        <v>208</v>
      </c>
      <c r="G282" s="755" t="s">
        <v>5288</v>
      </c>
      <c r="H282" s="755" t="s">
        <v>5289</v>
      </c>
      <c r="I282" s="1877" t="s">
        <v>5293</v>
      </c>
      <c r="J282" s="1878">
        <v>43</v>
      </c>
      <c r="K282" s="1878">
        <v>40</v>
      </c>
      <c r="L282" s="1878">
        <v>40</v>
      </c>
      <c r="M282" s="1878">
        <v>53</v>
      </c>
      <c r="N282" s="1948"/>
      <c r="O282" s="1952"/>
      <c r="Q282" s="1879">
        <f t="shared" si="9"/>
        <v>100</v>
      </c>
      <c r="R282" s="1879">
        <f t="shared" si="9"/>
        <v>93</v>
      </c>
      <c r="S282" s="1879">
        <f t="shared" si="9"/>
        <v>93</v>
      </c>
      <c r="T282" s="1879">
        <f t="shared" ref="T282:T345" si="10">ROUND(M282/$J282*100,1)</f>
        <v>123.3</v>
      </c>
    </row>
    <row r="283" spans="1:20">
      <c r="A283" s="755">
        <v>28</v>
      </c>
      <c r="B283" s="1875">
        <v>0</v>
      </c>
      <c r="C283" s="755">
        <v>701</v>
      </c>
      <c r="D283" s="1875">
        <v>1</v>
      </c>
      <c r="E283" s="1876">
        <v>7</v>
      </c>
      <c r="F283" s="755" t="s">
        <v>208</v>
      </c>
      <c r="G283" s="755" t="s">
        <v>5288</v>
      </c>
      <c r="H283" s="755" t="s">
        <v>5289</v>
      </c>
      <c r="I283" s="1877" t="s">
        <v>5294</v>
      </c>
      <c r="J283" s="1878">
        <v>19</v>
      </c>
      <c r="K283" s="1878">
        <v>22</v>
      </c>
      <c r="L283" s="1878">
        <v>27</v>
      </c>
      <c r="M283" s="1878">
        <v>47</v>
      </c>
      <c r="N283" s="1948"/>
      <c r="O283" s="1952"/>
      <c r="Q283" s="1879">
        <f t="shared" ref="Q283:T346" si="11">ROUND(J283/$J283*100,1)</f>
        <v>100</v>
      </c>
      <c r="R283" s="1879">
        <f t="shared" si="11"/>
        <v>115.8</v>
      </c>
      <c r="S283" s="1879">
        <f t="shared" si="11"/>
        <v>142.1</v>
      </c>
      <c r="T283" s="1879">
        <f t="shared" si="10"/>
        <v>247.4</v>
      </c>
    </row>
    <row r="284" spans="1:20">
      <c r="A284" s="755">
        <v>28</v>
      </c>
      <c r="B284" s="1875">
        <v>0</v>
      </c>
      <c r="C284" s="755">
        <v>701</v>
      </c>
      <c r="D284" s="1875">
        <v>1</v>
      </c>
      <c r="E284" s="1876">
        <v>8</v>
      </c>
      <c r="F284" s="755" t="s">
        <v>208</v>
      </c>
      <c r="G284" s="755" t="s">
        <v>5288</v>
      </c>
      <c r="H284" s="755" t="s">
        <v>5289</v>
      </c>
      <c r="I284" s="1877" t="s">
        <v>5060</v>
      </c>
      <c r="J284" s="1878">
        <v>105</v>
      </c>
      <c r="K284" s="1878">
        <v>121</v>
      </c>
      <c r="L284" s="1878">
        <v>149</v>
      </c>
      <c r="M284" s="1878">
        <v>180</v>
      </c>
      <c r="N284" s="1948"/>
      <c r="O284" s="1952"/>
      <c r="Q284" s="1879">
        <f t="shared" si="11"/>
        <v>100</v>
      </c>
      <c r="R284" s="1879">
        <f t="shared" si="11"/>
        <v>115.2</v>
      </c>
      <c r="S284" s="1879">
        <f t="shared" si="11"/>
        <v>141.9</v>
      </c>
      <c r="T284" s="1879">
        <f t="shared" si="10"/>
        <v>171.4</v>
      </c>
    </row>
    <row r="285" spans="1:20">
      <c r="A285" s="755">
        <v>28</v>
      </c>
      <c r="B285" s="1875">
        <v>0</v>
      </c>
      <c r="C285" s="755">
        <v>701</v>
      </c>
      <c r="D285" s="1875">
        <v>1</v>
      </c>
      <c r="E285" s="1876">
        <v>9</v>
      </c>
      <c r="F285" s="755" t="s">
        <v>208</v>
      </c>
      <c r="G285" s="755" t="s">
        <v>5288</v>
      </c>
      <c r="H285" s="755" t="s">
        <v>5289</v>
      </c>
      <c r="I285" s="1877" t="s">
        <v>5295</v>
      </c>
      <c r="J285" s="1878">
        <v>52</v>
      </c>
      <c r="K285" s="1878">
        <v>56</v>
      </c>
      <c r="L285" s="1878">
        <v>47</v>
      </c>
      <c r="M285" s="1878">
        <v>95</v>
      </c>
      <c r="N285" s="1948"/>
      <c r="O285" s="1952"/>
      <c r="Q285" s="1879">
        <f t="shared" si="11"/>
        <v>100</v>
      </c>
      <c r="R285" s="1879">
        <f t="shared" si="11"/>
        <v>107.7</v>
      </c>
      <c r="S285" s="1879">
        <f t="shared" si="11"/>
        <v>90.4</v>
      </c>
      <c r="T285" s="1879">
        <f t="shared" si="10"/>
        <v>182.7</v>
      </c>
    </row>
    <row r="286" spans="1:20">
      <c r="A286" s="755">
        <v>28</v>
      </c>
      <c r="B286" s="1875">
        <v>0</v>
      </c>
      <c r="C286" s="755">
        <v>701</v>
      </c>
      <c r="D286" s="1875">
        <v>1</v>
      </c>
      <c r="E286" s="1876">
        <v>10</v>
      </c>
      <c r="F286" s="755" t="s">
        <v>208</v>
      </c>
      <c r="G286" s="755" t="s">
        <v>5288</v>
      </c>
      <c r="H286" s="755" t="s">
        <v>5289</v>
      </c>
      <c r="I286" s="1877" t="s">
        <v>5296</v>
      </c>
      <c r="J286" s="1878">
        <v>29</v>
      </c>
      <c r="K286" s="1878">
        <v>39</v>
      </c>
      <c r="L286" s="1878">
        <v>46</v>
      </c>
      <c r="M286" s="1878">
        <v>50</v>
      </c>
      <c r="N286" s="1948"/>
      <c r="O286" s="1952"/>
      <c r="Q286" s="1879">
        <f t="shared" si="11"/>
        <v>100</v>
      </c>
      <c r="R286" s="1879">
        <f t="shared" si="11"/>
        <v>134.5</v>
      </c>
      <c r="S286" s="1879">
        <f t="shared" si="11"/>
        <v>158.6</v>
      </c>
      <c r="T286" s="1879">
        <f t="shared" si="10"/>
        <v>172.4</v>
      </c>
    </row>
    <row r="287" spans="1:20">
      <c r="A287" s="755">
        <v>28</v>
      </c>
      <c r="B287" s="1875">
        <v>0</v>
      </c>
      <c r="C287" s="755">
        <v>701</v>
      </c>
      <c r="D287" s="1875">
        <v>1</v>
      </c>
      <c r="E287" s="1876">
        <v>11</v>
      </c>
      <c r="F287" s="755" t="s">
        <v>208</v>
      </c>
      <c r="G287" s="755" t="s">
        <v>5288</v>
      </c>
      <c r="H287" s="755" t="s">
        <v>5289</v>
      </c>
      <c r="I287" s="1877" t="s">
        <v>5297</v>
      </c>
      <c r="J287" s="1878">
        <v>29</v>
      </c>
      <c r="K287" s="1878">
        <v>30</v>
      </c>
      <c r="L287" s="1878">
        <v>43</v>
      </c>
      <c r="M287" s="1878">
        <v>30</v>
      </c>
      <c r="N287" s="1948"/>
      <c r="O287" s="1952"/>
      <c r="Q287" s="1879">
        <f t="shared" si="11"/>
        <v>100</v>
      </c>
      <c r="R287" s="1879">
        <f t="shared" si="11"/>
        <v>103.4</v>
      </c>
      <c r="S287" s="1879">
        <f t="shared" si="11"/>
        <v>148.30000000000001</v>
      </c>
      <c r="T287" s="1879">
        <f t="shared" si="10"/>
        <v>103.4</v>
      </c>
    </row>
    <row r="288" spans="1:20">
      <c r="A288" s="755">
        <v>28</v>
      </c>
      <c r="B288" s="1875">
        <v>0</v>
      </c>
      <c r="C288" s="755">
        <v>701</v>
      </c>
      <c r="D288" s="1875">
        <v>1</v>
      </c>
      <c r="E288" s="1876">
        <v>12</v>
      </c>
      <c r="F288" s="755" t="s">
        <v>208</v>
      </c>
      <c r="G288" s="755" t="s">
        <v>5288</v>
      </c>
      <c r="H288" s="755" t="s">
        <v>5289</v>
      </c>
      <c r="I288" s="1877" t="s">
        <v>5298</v>
      </c>
      <c r="J288" s="1878">
        <v>40</v>
      </c>
      <c r="K288" s="1878">
        <v>41</v>
      </c>
      <c r="L288" s="1878">
        <v>38</v>
      </c>
      <c r="M288" s="1878">
        <v>35</v>
      </c>
      <c r="N288" s="1948"/>
      <c r="O288" s="1952"/>
      <c r="Q288" s="1879">
        <f t="shared" si="11"/>
        <v>100</v>
      </c>
      <c r="R288" s="1879">
        <f t="shared" si="11"/>
        <v>102.5</v>
      </c>
      <c r="S288" s="1879">
        <f t="shared" si="11"/>
        <v>95</v>
      </c>
      <c r="T288" s="1879">
        <f t="shared" si="10"/>
        <v>87.5</v>
      </c>
    </row>
    <row r="289" spans="1:20">
      <c r="A289" s="755">
        <v>28</v>
      </c>
      <c r="B289" s="1875">
        <v>0</v>
      </c>
      <c r="C289" s="755">
        <v>701</v>
      </c>
      <c r="D289" s="1875">
        <v>1</v>
      </c>
      <c r="E289" s="1876">
        <v>13</v>
      </c>
      <c r="F289" s="755" t="s">
        <v>208</v>
      </c>
      <c r="G289" s="755" t="s">
        <v>5288</v>
      </c>
      <c r="H289" s="755" t="s">
        <v>5289</v>
      </c>
      <c r="I289" s="1877" t="s">
        <v>5299</v>
      </c>
      <c r="J289" s="1878">
        <v>45</v>
      </c>
      <c r="K289" s="1878">
        <v>43</v>
      </c>
      <c r="L289" s="1878">
        <v>42</v>
      </c>
      <c r="M289" s="1878">
        <v>43</v>
      </c>
      <c r="N289" s="1948"/>
      <c r="O289" s="1952"/>
      <c r="Q289" s="1879">
        <f t="shared" si="11"/>
        <v>100</v>
      </c>
      <c r="R289" s="1879">
        <f t="shared" si="11"/>
        <v>95.6</v>
      </c>
      <c r="S289" s="1879">
        <f t="shared" si="11"/>
        <v>93.3</v>
      </c>
      <c r="T289" s="1879">
        <f t="shared" si="10"/>
        <v>95.6</v>
      </c>
    </row>
    <row r="290" spans="1:20">
      <c r="A290" s="755">
        <v>28</v>
      </c>
      <c r="B290" s="1875">
        <v>0</v>
      </c>
      <c r="C290" s="755">
        <v>701</v>
      </c>
      <c r="D290" s="1875">
        <v>1</v>
      </c>
      <c r="E290" s="1876">
        <v>14</v>
      </c>
      <c r="F290" s="755" t="s">
        <v>208</v>
      </c>
      <c r="G290" s="755" t="s">
        <v>5288</v>
      </c>
      <c r="H290" s="755" t="s">
        <v>5289</v>
      </c>
      <c r="I290" s="1877" t="s">
        <v>5300</v>
      </c>
      <c r="J290" s="1878">
        <v>11</v>
      </c>
      <c r="K290" s="1878">
        <v>11</v>
      </c>
      <c r="L290" s="1878">
        <v>11</v>
      </c>
      <c r="M290" s="1878">
        <v>10</v>
      </c>
      <c r="N290" s="1948"/>
      <c r="O290" s="1952"/>
      <c r="Q290" s="1879">
        <f t="shared" si="11"/>
        <v>100</v>
      </c>
      <c r="R290" s="1879">
        <f t="shared" si="11"/>
        <v>100</v>
      </c>
      <c r="S290" s="1879">
        <f t="shared" si="11"/>
        <v>100</v>
      </c>
      <c r="T290" s="1879">
        <f t="shared" si="10"/>
        <v>90.9</v>
      </c>
    </row>
    <row r="291" spans="1:20">
      <c r="A291" s="755">
        <v>28</v>
      </c>
      <c r="B291" s="1875">
        <v>0</v>
      </c>
      <c r="C291" s="755">
        <v>701</v>
      </c>
      <c r="D291" s="1875">
        <v>1</v>
      </c>
      <c r="E291" s="1876">
        <v>15</v>
      </c>
      <c r="F291" s="755" t="s">
        <v>208</v>
      </c>
      <c r="G291" s="755" t="s">
        <v>5288</v>
      </c>
      <c r="H291" s="755" t="s">
        <v>5289</v>
      </c>
      <c r="I291" s="1877" t="s">
        <v>5301</v>
      </c>
      <c r="J291" s="1878">
        <v>28</v>
      </c>
      <c r="K291" s="1878">
        <v>29</v>
      </c>
      <c r="L291" s="1878">
        <v>30</v>
      </c>
      <c r="M291" s="1878">
        <v>28</v>
      </c>
      <c r="N291" s="1948"/>
      <c r="O291" s="1952"/>
      <c r="Q291" s="1879">
        <f t="shared" si="11"/>
        <v>100</v>
      </c>
      <c r="R291" s="1879">
        <f t="shared" si="11"/>
        <v>103.6</v>
      </c>
      <c r="S291" s="1879">
        <f t="shared" si="11"/>
        <v>107.1</v>
      </c>
      <c r="T291" s="1879">
        <f t="shared" si="10"/>
        <v>100</v>
      </c>
    </row>
    <row r="292" spans="1:20">
      <c r="A292" s="755">
        <v>28</v>
      </c>
      <c r="B292" s="1875">
        <v>0</v>
      </c>
      <c r="C292" s="755">
        <v>701</v>
      </c>
      <c r="D292" s="1875">
        <v>1</v>
      </c>
      <c r="E292" s="1876">
        <v>16</v>
      </c>
      <c r="F292" s="755" t="s">
        <v>208</v>
      </c>
      <c r="G292" s="755" t="s">
        <v>5288</v>
      </c>
      <c r="H292" s="755" t="s">
        <v>5289</v>
      </c>
      <c r="I292" s="1877" t="s">
        <v>4970</v>
      </c>
      <c r="J292" s="1878">
        <v>28</v>
      </c>
      <c r="K292" s="1878">
        <v>33</v>
      </c>
      <c r="L292" s="1878">
        <v>33</v>
      </c>
      <c r="M292" s="1878">
        <v>111</v>
      </c>
      <c r="N292" s="1948"/>
      <c r="O292" s="1952"/>
      <c r="Q292" s="1879">
        <f t="shared" si="11"/>
        <v>100</v>
      </c>
      <c r="R292" s="1879">
        <f t="shared" si="11"/>
        <v>117.9</v>
      </c>
      <c r="S292" s="1879">
        <f t="shared" si="11"/>
        <v>117.9</v>
      </c>
      <c r="T292" s="1879">
        <f t="shared" si="10"/>
        <v>396.4</v>
      </c>
    </row>
    <row r="293" spans="1:20">
      <c r="A293" s="755">
        <v>28</v>
      </c>
      <c r="B293" s="1875">
        <v>0</v>
      </c>
      <c r="C293" s="755">
        <v>701</v>
      </c>
      <c r="D293" s="1875">
        <v>2</v>
      </c>
      <c r="E293" s="1876">
        <v>1</v>
      </c>
      <c r="F293" s="755" t="s">
        <v>208</v>
      </c>
      <c r="G293" s="755" t="s">
        <v>5288</v>
      </c>
      <c r="H293" s="755" t="s">
        <v>5302</v>
      </c>
      <c r="I293" s="1877" t="s">
        <v>5063</v>
      </c>
      <c r="J293" s="1878">
        <v>122</v>
      </c>
      <c r="K293" s="1878">
        <v>109</v>
      </c>
      <c r="L293" s="1878">
        <v>130</v>
      </c>
      <c r="M293" s="1878">
        <v>152</v>
      </c>
      <c r="N293" s="1948"/>
      <c r="O293" s="1952"/>
      <c r="Q293" s="1879">
        <f t="shared" si="11"/>
        <v>100</v>
      </c>
      <c r="R293" s="1879">
        <f t="shared" si="11"/>
        <v>89.3</v>
      </c>
      <c r="S293" s="1879">
        <f t="shared" si="11"/>
        <v>106.6</v>
      </c>
      <c r="T293" s="1879">
        <f t="shared" si="10"/>
        <v>124.6</v>
      </c>
    </row>
    <row r="294" spans="1:20">
      <c r="A294" s="755">
        <v>28</v>
      </c>
      <c r="B294" s="1875">
        <v>0</v>
      </c>
      <c r="C294" s="755">
        <v>701</v>
      </c>
      <c r="D294" s="1875">
        <v>2</v>
      </c>
      <c r="E294" s="1876">
        <v>2</v>
      </c>
      <c r="F294" s="755" t="s">
        <v>208</v>
      </c>
      <c r="G294" s="755" t="s">
        <v>5288</v>
      </c>
      <c r="H294" s="755" t="s">
        <v>5302</v>
      </c>
      <c r="I294" s="1877" t="s">
        <v>5303</v>
      </c>
      <c r="J294" s="1878">
        <v>71</v>
      </c>
      <c r="K294" s="1878">
        <v>67</v>
      </c>
      <c r="L294" s="1878">
        <v>63</v>
      </c>
      <c r="M294" s="1878">
        <v>62</v>
      </c>
      <c r="N294" s="1948"/>
      <c r="O294" s="1952"/>
      <c r="Q294" s="1879">
        <f t="shared" si="11"/>
        <v>100</v>
      </c>
      <c r="R294" s="1879">
        <f t="shared" si="11"/>
        <v>94.4</v>
      </c>
      <c r="S294" s="1879">
        <f t="shared" si="11"/>
        <v>88.7</v>
      </c>
      <c r="T294" s="1879">
        <f t="shared" si="10"/>
        <v>87.3</v>
      </c>
    </row>
    <row r="295" spans="1:20">
      <c r="A295" s="755">
        <v>28</v>
      </c>
      <c r="B295" s="1875">
        <v>0</v>
      </c>
      <c r="C295" s="755">
        <v>701</v>
      </c>
      <c r="D295" s="1875">
        <v>2</v>
      </c>
      <c r="E295" s="1876">
        <v>3</v>
      </c>
      <c r="F295" s="755" t="s">
        <v>208</v>
      </c>
      <c r="G295" s="755" t="s">
        <v>5288</v>
      </c>
      <c r="H295" s="755" t="s">
        <v>5302</v>
      </c>
      <c r="I295" s="1877" t="s">
        <v>4986</v>
      </c>
      <c r="J295" s="1878">
        <v>89</v>
      </c>
      <c r="K295" s="1878">
        <v>142</v>
      </c>
      <c r="L295" s="1878">
        <v>158</v>
      </c>
      <c r="M295" s="1878">
        <v>198</v>
      </c>
      <c r="N295" s="1948"/>
      <c r="O295" s="1952"/>
      <c r="Q295" s="1879">
        <f t="shared" si="11"/>
        <v>100</v>
      </c>
      <c r="R295" s="1879">
        <f t="shared" si="11"/>
        <v>159.6</v>
      </c>
      <c r="S295" s="1879">
        <f t="shared" si="11"/>
        <v>177.5</v>
      </c>
      <c r="T295" s="1879">
        <f t="shared" si="10"/>
        <v>222.5</v>
      </c>
    </row>
    <row r="296" spans="1:20">
      <c r="A296" s="755">
        <v>28</v>
      </c>
      <c r="B296" s="1875">
        <v>0</v>
      </c>
      <c r="C296" s="755">
        <v>701</v>
      </c>
      <c r="D296" s="1875">
        <v>2</v>
      </c>
      <c r="E296" s="1876">
        <v>4</v>
      </c>
      <c r="F296" s="755" t="s">
        <v>208</v>
      </c>
      <c r="G296" s="755" t="s">
        <v>5288</v>
      </c>
      <c r="H296" s="755" t="s">
        <v>5302</v>
      </c>
      <c r="I296" s="1877" t="s">
        <v>5096</v>
      </c>
      <c r="J296" s="1878">
        <v>82</v>
      </c>
      <c r="K296" s="1878">
        <v>79</v>
      </c>
      <c r="L296" s="1878">
        <v>80</v>
      </c>
      <c r="M296" s="1878">
        <v>78</v>
      </c>
      <c r="N296" s="1948"/>
      <c r="O296" s="1952"/>
      <c r="Q296" s="1879">
        <f t="shared" si="11"/>
        <v>100</v>
      </c>
      <c r="R296" s="1879">
        <f t="shared" si="11"/>
        <v>96.3</v>
      </c>
      <c r="S296" s="1879">
        <f t="shared" si="11"/>
        <v>97.6</v>
      </c>
      <c r="T296" s="1879">
        <f t="shared" si="10"/>
        <v>95.1</v>
      </c>
    </row>
    <row r="297" spans="1:20">
      <c r="A297" s="755">
        <v>28</v>
      </c>
      <c r="B297" s="1875">
        <v>0</v>
      </c>
      <c r="C297" s="755">
        <v>701</v>
      </c>
      <c r="D297" s="1875">
        <v>2</v>
      </c>
      <c r="E297" s="1876">
        <v>5</v>
      </c>
      <c r="F297" s="755" t="s">
        <v>208</v>
      </c>
      <c r="G297" s="755" t="s">
        <v>5288</v>
      </c>
      <c r="H297" s="755" t="s">
        <v>5302</v>
      </c>
      <c r="I297" s="1877" t="s">
        <v>5304</v>
      </c>
      <c r="J297" s="1878">
        <v>63</v>
      </c>
      <c r="K297" s="1878">
        <v>60</v>
      </c>
      <c r="L297" s="1878">
        <v>59</v>
      </c>
      <c r="M297" s="1878">
        <v>61</v>
      </c>
      <c r="N297" s="1948"/>
      <c r="O297" s="1952"/>
      <c r="Q297" s="1879">
        <f t="shared" si="11"/>
        <v>100</v>
      </c>
      <c r="R297" s="1879">
        <f t="shared" si="11"/>
        <v>95.2</v>
      </c>
      <c r="S297" s="1879">
        <f t="shared" si="11"/>
        <v>93.7</v>
      </c>
      <c r="T297" s="1879">
        <f t="shared" si="10"/>
        <v>96.8</v>
      </c>
    </row>
    <row r="298" spans="1:20">
      <c r="A298" s="755">
        <v>28</v>
      </c>
      <c r="B298" s="1875">
        <v>0</v>
      </c>
      <c r="C298" s="755">
        <v>702</v>
      </c>
      <c r="D298" s="1875">
        <v>1</v>
      </c>
      <c r="E298" s="1876">
        <v>1</v>
      </c>
      <c r="F298" s="755" t="s">
        <v>208</v>
      </c>
      <c r="G298" s="755" t="s">
        <v>5305</v>
      </c>
      <c r="H298" s="755" t="s">
        <v>5306</v>
      </c>
      <c r="I298" s="1877" t="s">
        <v>5307</v>
      </c>
      <c r="J298" s="1878">
        <v>200</v>
      </c>
      <c r="K298" s="1878">
        <v>275</v>
      </c>
      <c r="L298" s="1878">
        <v>257</v>
      </c>
      <c r="M298" s="1878">
        <v>273</v>
      </c>
      <c r="N298" s="1948"/>
      <c r="O298" s="1952"/>
      <c r="Q298" s="1879">
        <f t="shared" si="11"/>
        <v>100</v>
      </c>
      <c r="R298" s="1879">
        <f t="shared" si="11"/>
        <v>137.5</v>
      </c>
      <c r="S298" s="1879">
        <f t="shared" si="11"/>
        <v>128.5</v>
      </c>
      <c r="T298" s="1879">
        <f t="shared" si="10"/>
        <v>136.5</v>
      </c>
    </row>
    <row r="299" spans="1:20">
      <c r="A299" s="755">
        <v>28</v>
      </c>
      <c r="B299" s="1875">
        <v>0</v>
      </c>
      <c r="C299" s="755">
        <v>702</v>
      </c>
      <c r="D299" s="1875">
        <v>1</v>
      </c>
      <c r="E299" s="1876">
        <v>2</v>
      </c>
      <c r="F299" s="755" t="s">
        <v>208</v>
      </c>
      <c r="G299" s="755" t="s">
        <v>5305</v>
      </c>
      <c r="H299" s="755" t="s">
        <v>5306</v>
      </c>
      <c r="I299" s="1877" t="s">
        <v>5308</v>
      </c>
      <c r="J299" s="1878">
        <v>113</v>
      </c>
      <c r="K299" s="1878">
        <v>127</v>
      </c>
      <c r="L299" s="1878">
        <v>130</v>
      </c>
      <c r="M299" s="1878">
        <v>140</v>
      </c>
      <c r="N299" s="1948"/>
      <c r="O299" s="1952"/>
      <c r="Q299" s="1879">
        <f t="shared" si="11"/>
        <v>100</v>
      </c>
      <c r="R299" s="1879">
        <f t="shared" si="11"/>
        <v>112.4</v>
      </c>
      <c r="S299" s="1879">
        <f t="shared" si="11"/>
        <v>115</v>
      </c>
      <c r="T299" s="1879">
        <f t="shared" si="10"/>
        <v>123.9</v>
      </c>
    </row>
    <row r="300" spans="1:20">
      <c r="A300" s="755">
        <v>28</v>
      </c>
      <c r="B300" s="1875">
        <v>0</v>
      </c>
      <c r="C300" s="755">
        <v>702</v>
      </c>
      <c r="D300" s="1875">
        <v>1</v>
      </c>
      <c r="E300" s="1876">
        <v>4</v>
      </c>
      <c r="F300" s="755" t="s">
        <v>208</v>
      </c>
      <c r="G300" s="755" t="s">
        <v>5305</v>
      </c>
      <c r="H300" s="755" t="s">
        <v>5306</v>
      </c>
      <c r="I300" s="1877" t="s">
        <v>5309</v>
      </c>
      <c r="J300" s="1878">
        <v>156</v>
      </c>
      <c r="K300" s="1878">
        <v>175</v>
      </c>
      <c r="L300" s="1878">
        <v>180</v>
      </c>
      <c r="M300" s="1878">
        <v>218</v>
      </c>
      <c r="N300" s="1948"/>
      <c r="O300" s="1952"/>
      <c r="Q300" s="1879">
        <f t="shared" si="11"/>
        <v>100</v>
      </c>
      <c r="R300" s="1879">
        <f t="shared" si="11"/>
        <v>112.2</v>
      </c>
      <c r="S300" s="1879">
        <f t="shared" si="11"/>
        <v>115.4</v>
      </c>
      <c r="T300" s="1879">
        <f t="shared" si="10"/>
        <v>139.69999999999999</v>
      </c>
    </row>
    <row r="301" spans="1:20">
      <c r="A301" s="755">
        <v>28</v>
      </c>
      <c r="B301" s="1875">
        <v>0</v>
      </c>
      <c r="C301" s="755">
        <v>702</v>
      </c>
      <c r="D301" s="1875">
        <v>1</v>
      </c>
      <c r="E301" s="1876">
        <v>5</v>
      </c>
      <c r="F301" s="755" t="s">
        <v>208</v>
      </c>
      <c r="G301" s="755" t="s">
        <v>5305</v>
      </c>
      <c r="H301" s="755" t="s">
        <v>5306</v>
      </c>
      <c r="I301" s="1877" t="s">
        <v>5310</v>
      </c>
      <c r="J301" s="1878">
        <v>15</v>
      </c>
      <c r="K301" s="1878">
        <v>16</v>
      </c>
      <c r="L301" s="1878">
        <v>15</v>
      </c>
      <c r="M301" s="1878">
        <v>14</v>
      </c>
      <c r="N301" s="1948"/>
      <c r="O301" s="1952"/>
      <c r="Q301" s="1879">
        <f t="shared" si="11"/>
        <v>100</v>
      </c>
      <c r="R301" s="1879">
        <f t="shared" si="11"/>
        <v>106.7</v>
      </c>
      <c r="S301" s="1879">
        <f t="shared" si="11"/>
        <v>100</v>
      </c>
      <c r="T301" s="1879">
        <f t="shared" si="10"/>
        <v>93.3</v>
      </c>
    </row>
    <row r="302" spans="1:20">
      <c r="A302" s="755">
        <v>28</v>
      </c>
      <c r="B302" s="1875">
        <v>0</v>
      </c>
      <c r="C302" s="755">
        <v>702</v>
      </c>
      <c r="D302" s="1875">
        <v>1</v>
      </c>
      <c r="E302" s="1876">
        <v>6</v>
      </c>
      <c r="F302" s="755" t="s">
        <v>208</v>
      </c>
      <c r="G302" s="755" t="s">
        <v>5305</v>
      </c>
      <c r="H302" s="755" t="s">
        <v>5306</v>
      </c>
      <c r="I302" s="1877" t="s">
        <v>5311</v>
      </c>
      <c r="J302" s="1878">
        <v>58</v>
      </c>
      <c r="K302" s="1878">
        <v>57</v>
      </c>
      <c r="L302" s="1878">
        <v>60</v>
      </c>
      <c r="M302" s="1878">
        <v>56</v>
      </c>
      <c r="N302" s="1948"/>
      <c r="O302" s="1952"/>
      <c r="Q302" s="1879">
        <f t="shared" si="11"/>
        <v>100</v>
      </c>
      <c r="R302" s="1879">
        <f t="shared" si="11"/>
        <v>98.3</v>
      </c>
      <c r="S302" s="1879">
        <f t="shared" si="11"/>
        <v>103.4</v>
      </c>
      <c r="T302" s="1879">
        <f t="shared" si="10"/>
        <v>96.6</v>
      </c>
    </row>
    <row r="303" spans="1:20">
      <c r="A303" s="755">
        <v>28</v>
      </c>
      <c r="B303" s="1875">
        <v>0</v>
      </c>
      <c r="C303" s="755">
        <v>702</v>
      </c>
      <c r="D303" s="1875">
        <v>1</v>
      </c>
      <c r="E303" s="1876">
        <v>7</v>
      </c>
      <c r="F303" s="755" t="s">
        <v>208</v>
      </c>
      <c r="G303" s="755" t="s">
        <v>5305</v>
      </c>
      <c r="H303" s="755" t="s">
        <v>5306</v>
      </c>
      <c r="I303" s="1877" t="s">
        <v>5312</v>
      </c>
      <c r="J303" s="1878">
        <v>53</v>
      </c>
      <c r="K303" s="1878">
        <v>52</v>
      </c>
      <c r="L303" s="1878">
        <v>50</v>
      </c>
      <c r="M303" s="1878">
        <v>42</v>
      </c>
      <c r="N303" s="1948"/>
      <c r="O303" s="1952"/>
      <c r="Q303" s="1879">
        <f t="shared" si="11"/>
        <v>100</v>
      </c>
      <c r="R303" s="1879">
        <f t="shared" si="11"/>
        <v>98.1</v>
      </c>
      <c r="S303" s="1879">
        <f t="shared" si="11"/>
        <v>94.3</v>
      </c>
      <c r="T303" s="1879">
        <f t="shared" si="10"/>
        <v>79.2</v>
      </c>
    </row>
    <row r="304" spans="1:20">
      <c r="A304" s="755">
        <v>28</v>
      </c>
      <c r="B304" s="1875">
        <v>0</v>
      </c>
      <c r="C304" s="755">
        <v>702</v>
      </c>
      <c r="D304" s="1875">
        <v>1</v>
      </c>
      <c r="E304" s="1876">
        <v>8</v>
      </c>
      <c r="F304" s="755" t="s">
        <v>208</v>
      </c>
      <c r="G304" s="755" t="s">
        <v>5305</v>
      </c>
      <c r="H304" s="755" t="s">
        <v>5306</v>
      </c>
      <c r="I304" s="1877" t="s">
        <v>5313</v>
      </c>
      <c r="J304" s="1878">
        <v>157</v>
      </c>
      <c r="K304" s="1878">
        <v>135</v>
      </c>
      <c r="L304" s="1878">
        <v>150</v>
      </c>
      <c r="M304" s="1878">
        <v>138</v>
      </c>
      <c r="N304" s="1948"/>
      <c r="O304" s="1952"/>
      <c r="Q304" s="1879">
        <f t="shared" si="11"/>
        <v>100</v>
      </c>
      <c r="R304" s="1879">
        <f t="shared" si="11"/>
        <v>86</v>
      </c>
      <c r="S304" s="1879">
        <f t="shared" si="11"/>
        <v>95.5</v>
      </c>
      <c r="T304" s="1879">
        <f t="shared" si="10"/>
        <v>87.9</v>
      </c>
    </row>
    <row r="305" spans="1:20">
      <c r="A305" s="755">
        <v>28</v>
      </c>
      <c r="B305" s="1875">
        <v>0</v>
      </c>
      <c r="C305" s="755">
        <v>702</v>
      </c>
      <c r="D305" s="1875">
        <v>1</v>
      </c>
      <c r="E305" s="1876">
        <v>9</v>
      </c>
      <c r="F305" s="755" t="s">
        <v>208</v>
      </c>
      <c r="G305" s="755" t="s">
        <v>5305</v>
      </c>
      <c r="H305" s="755" t="s">
        <v>5306</v>
      </c>
      <c r="I305" s="1877" t="s">
        <v>5057</v>
      </c>
      <c r="J305" s="1878">
        <v>43</v>
      </c>
      <c r="K305" s="1878">
        <v>41</v>
      </c>
      <c r="L305" s="1878">
        <v>56</v>
      </c>
      <c r="M305" s="1878">
        <v>50</v>
      </c>
      <c r="N305" s="1948"/>
      <c r="O305" s="1952"/>
      <c r="Q305" s="1879">
        <f t="shared" si="11"/>
        <v>100</v>
      </c>
      <c r="R305" s="1879">
        <f t="shared" si="11"/>
        <v>95.3</v>
      </c>
      <c r="S305" s="1879">
        <f t="shared" si="11"/>
        <v>130.19999999999999</v>
      </c>
      <c r="T305" s="1879">
        <f t="shared" si="10"/>
        <v>116.3</v>
      </c>
    </row>
    <row r="306" spans="1:20">
      <c r="A306" s="755">
        <v>28</v>
      </c>
      <c r="B306" s="1875">
        <v>0</v>
      </c>
      <c r="C306" s="755">
        <v>702</v>
      </c>
      <c r="D306" s="1875">
        <v>1</v>
      </c>
      <c r="E306" s="1876">
        <v>10</v>
      </c>
      <c r="F306" s="755" t="s">
        <v>208</v>
      </c>
      <c r="G306" s="755" t="s">
        <v>5305</v>
      </c>
      <c r="H306" s="755" t="s">
        <v>5306</v>
      </c>
      <c r="I306" s="1877" t="s">
        <v>5314</v>
      </c>
      <c r="J306" s="1878">
        <v>72</v>
      </c>
      <c r="K306" s="1878">
        <v>78</v>
      </c>
      <c r="L306" s="1878">
        <v>86</v>
      </c>
      <c r="M306" s="1878">
        <v>83</v>
      </c>
      <c r="N306" s="1948"/>
      <c r="O306" s="1952"/>
      <c r="Q306" s="1879">
        <f t="shared" si="11"/>
        <v>100</v>
      </c>
      <c r="R306" s="1879">
        <f t="shared" si="11"/>
        <v>108.3</v>
      </c>
      <c r="S306" s="1879">
        <f t="shared" si="11"/>
        <v>119.4</v>
      </c>
      <c r="T306" s="1879">
        <f t="shared" si="10"/>
        <v>115.3</v>
      </c>
    </row>
    <row r="307" spans="1:20">
      <c r="A307" s="755">
        <v>28</v>
      </c>
      <c r="B307" s="1875">
        <v>0</v>
      </c>
      <c r="C307" s="755">
        <v>702</v>
      </c>
      <c r="D307" s="1875">
        <v>1</v>
      </c>
      <c r="E307" s="1876">
        <v>11</v>
      </c>
      <c r="F307" s="755" t="s">
        <v>208</v>
      </c>
      <c r="G307" s="755" t="s">
        <v>5305</v>
      </c>
      <c r="H307" s="755" t="s">
        <v>5306</v>
      </c>
      <c r="I307" s="1877" t="s">
        <v>5315</v>
      </c>
      <c r="J307" s="1878">
        <v>19</v>
      </c>
      <c r="K307" s="1878">
        <v>20</v>
      </c>
      <c r="L307" s="1878">
        <v>8</v>
      </c>
      <c r="M307" s="1878">
        <v>8</v>
      </c>
      <c r="N307" s="1948"/>
      <c r="O307" s="1952"/>
      <c r="Q307" s="1879">
        <f t="shared" si="11"/>
        <v>100</v>
      </c>
      <c r="R307" s="1879">
        <f t="shared" si="11"/>
        <v>105.3</v>
      </c>
      <c r="S307" s="1879">
        <f t="shared" si="11"/>
        <v>42.1</v>
      </c>
      <c r="T307" s="1879">
        <f t="shared" si="10"/>
        <v>42.1</v>
      </c>
    </row>
    <row r="308" spans="1:20">
      <c r="A308" s="755">
        <v>28</v>
      </c>
      <c r="B308" s="1875">
        <v>0</v>
      </c>
      <c r="C308" s="755">
        <v>702</v>
      </c>
      <c r="D308" s="1875">
        <v>1</v>
      </c>
      <c r="E308" s="1876">
        <v>12</v>
      </c>
      <c r="F308" s="755" t="s">
        <v>208</v>
      </c>
      <c r="G308" s="755" t="s">
        <v>5305</v>
      </c>
      <c r="H308" s="755" t="s">
        <v>5306</v>
      </c>
      <c r="I308" s="1877" t="s">
        <v>5316</v>
      </c>
      <c r="J308" s="1878">
        <v>147</v>
      </c>
      <c r="K308" s="1878">
        <v>154</v>
      </c>
      <c r="L308" s="1878">
        <v>159</v>
      </c>
      <c r="M308" s="1878">
        <v>153</v>
      </c>
      <c r="N308" s="1948"/>
      <c r="O308" s="1952"/>
      <c r="Q308" s="1879">
        <f t="shared" si="11"/>
        <v>100</v>
      </c>
      <c r="R308" s="1879">
        <f t="shared" si="11"/>
        <v>104.8</v>
      </c>
      <c r="S308" s="1879">
        <f t="shared" si="11"/>
        <v>108.2</v>
      </c>
      <c r="T308" s="1879">
        <f t="shared" si="10"/>
        <v>104.1</v>
      </c>
    </row>
    <row r="309" spans="1:20">
      <c r="A309" s="755">
        <v>28</v>
      </c>
      <c r="B309" s="1875">
        <v>0</v>
      </c>
      <c r="C309" s="755">
        <v>702</v>
      </c>
      <c r="D309" s="1875">
        <v>1</v>
      </c>
      <c r="E309" s="1876">
        <v>13</v>
      </c>
      <c r="F309" s="755" t="s">
        <v>208</v>
      </c>
      <c r="G309" s="755" t="s">
        <v>5305</v>
      </c>
      <c r="H309" s="755" t="s">
        <v>5306</v>
      </c>
      <c r="I309" s="1877" t="s">
        <v>5317</v>
      </c>
      <c r="J309" s="1878">
        <v>83</v>
      </c>
      <c r="K309" s="1878">
        <v>72</v>
      </c>
      <c r="L309" s="1878">
        <v>100</v>
      </c>
      <c r="M309" s="1878">
        <v>92</v>
      </c>
      <c r="N309" s="1948"/>
      <c r="O309" s="1952"/>
      <c r="Q309" s="1879">
        <f t="shared" si="11"/>
        <v>100</v>
      </c>
      <c r="R309" s="1879">
        <f t="shared" si="11"/>
        <v>86.7</v>
      </c>
      <c r="S309" s="1879">
        <f t="shared" si="11"/>
        <v>120.5</v>
      </c>
      <c r="T309" s="1879">
        <f t="shared" si="10"/>
        <v>110.8</v>
      </c>
    </row>
    <row r="310" spans="1:20">
      <c r="A310" s="755">
        <v>28</v>
      </c>
      <c r="B310" s="1875">
        <v>0</v>
      </c>
      <c r="C310" s="755">
        <v>702</v>
      </c>
      <c r="D310" s="1875">
        <v>2</v>
      </c>
      <c r="E310" s="1876">
        <v>1</v>
      </c>
      <c r="F310" s="755" t="s">
        <v>208</v>
      </c>
      <c r="G310" s="755" t="s">
        <v>5305</v>
      </c>
      <c r="H310" s="755" t="s">
        <v>5318</v>
      </c>
      <c r="I310" s="1877" t="s">
        <v>5186</v>
      </c>
      <c r="J310" s="1878">
        <v>97</v>
      </c>
      <c r="K310" s="1878">
        <v>105</v>
      </c>
      <c r="L310" s="1878">
        <v>113</v>
      </c>
      <c r="M310" s="1878">
        <v>121</v>
      </c>
      <c r="N310" s="1948"/>
      <c r="O310" s="1952"/>
      <c r="Q310" s="1879">
        <f t="shared" si="11"/>
        <v>100</v>
      </c>
      <c r="R310" s="1879">
        <f t="shared" si="11"/>
        <v>108.2</v>
      </c>
      <c r="S310" s="1879">
        <f t="shared" si="11"/>
        <v>116.5</v>
      </c>
      <c r="T310" s="1879">
        <f t="shared" si="10"/>
        <v>124.7</v>
      </c>
    </row>
    <row r="311" spans="1:20">
      <c r="A311" s="755">
        <v>28</v>
      </c>
      <c r="B311" s="1875">
        <v>0</v>
      </c>
      <c r="C311" s="755">
        <v>702</v>
      </c>
      <c r="D311" s="1875">
        <v>2</v>
      </c>
      <c r="E311" s="1876">
        <v>2</v>
      </c>
      <c r="F311" s="755" t="s">
        <v>208</v>
      </c>
      <c r="G311" s="755" t="s">
        <v>5305</v>
      </c>
      <c r="H311" s="755" t="s">
        <v>5318</v>
      </c>
      <c r="I311" s="1877" t="s">
        <v>5319</v>
      </c>
      <c r="J311" s="1878">
        <v>9</v>
      </c>
      <c r="K311" s="1878">
        <v>9</v>
      </c>
      <c r="L311" s="1878">
        <v>8</v>
      </c>
      <c r="M311" s="1878">
        <v>10</v>
      </c>
      <c r="N311" s="1948"/>
      <c r="O311" s="1952"/>
      <c r="Q311" s="1879">
        <f t="shared" si="11"/>
        <v>100</v>
      </c>
      <c r="R311" s="1879">
        <f t="shared" si="11"/>
        <v>100</v>
      </c>
      <c r="S311" s="1879">
        <f t="shared" si="11"/>
        <v>88.9</v>
      </c>
      <c r="T311" s="1879">
        <f t="shared" si="10"/>
        <v>111.1</v>
      </c>
    </row>
    <row r="312" spans="1:20">
      <c r="A312" s="755">
        <v>28</v>
      </c>
      <c r="B312" s="1875">
        <v>0</v>
      </c>
      <c r="C312" s="755">
        <v>702</v>
      </c>
      <c r="D312" s="1875">
        <v>2</v>
      </c>
      <c r="E312" s="1876">
        <v>3</v>
      </c>
      <c r="F312" s="755" t="s">
        <v>208</v>
      </c>
      <c r="G312" s="755" t="s">
        <v>5305</v>
      </c>
      <c r="H312" s="755" t="s">
        <v>5318</v>
      </c>
      <c r="I312" s="1877" t="s">
        <v>5320</v>
      </c>
      <c r="J312" s="1878">
        <v>45</v>
      </c>
      <c r="K312" s="1878">
        <v>35</v>
      </c>
      <c r="L312" s="1878">
        <v>40</v>
      </c>
      <c r="M312" s="1878">
        <v>49</v>
      </c>
      <c r="N312" s="1948"/>
      <c r="O312" s="1952"/>
      <c r="Q312" s="1879">
        <f t="shared" si="11"/>
        <v>100</v>
      </c>
      <c r="R312" s="1879">
        <f t="shared" si="11"/>
        <v>77.8</v>
      </c>
      <c r="S312" s="1879">
        <f t="shared" si="11"/>
        <v>88.9</v>
      </c>
      <c r="T312" s="1879">
        <f t="shared" si="10"/>
        <v>108.9</v>
      </c>
    </row>
    <row r="313" spans="1:20">
      <c r="A313" s="755">
        <v>28</v>
      </c>
      <c r="B313" s="1875">
        <v>0</v>
      </c>
      <c r="C313" s="755">
        <v>702</v>
      </c>
      <c r="D313" s="1875">
        <v>2</v>
      </c>
      <c r="E313" s="1876">
        <v>4</v>
      </c>
      <c r="F313" s="755" t="s">
        <v>208</v>
      </c>
      <c r="G313" s="755" t="s">
        <v>5305</v>
      </c>
      <c r="H313" s="755" t="s">
        <v>5318</v>
      </c>
      <c r="I313" s="1877" t="s">
        <v>5321</v>
      </c>
      <c r="J313" s="1878">
        <v>8</v>
      </c>
      <c r="K313" s="1878">
        <v>10</v>
      </c>
      <c r="L313" s="1878">
        <v>12</v>
      </c>
      <c r="M313" s="1878">
        <v>8</v>
      </c>
      <c r="N313" s="1948"/>
      <c r="O313" s="1952"/>
      <c r="Q313" s="1879">
        <f t="shared" si="11"/>
        <v>100</v>
      </c>
      <c r="R313" s="1879">
        <f t="shared" si="11"/>
        <v>125</v>
      </c>
      <c r="S313" s="1879">
        <f t="shared" si="11"/>
        <v>150</v>
      </c>
      <c r="T313" s="1879">
        <f t="shared" si="10"/>
        <v>100</v>
      </c>
    </row>
    <row r="314" spans="1:20">
      <c r="A314" s="755">
        <v>28</v>
      </c>
      <c r="B314" s="1875">
        <v>0</v>
      </c>
      <c r="C314" s="755">
        <v>702</v>
      </c>
      <c r="D314" s="1875">
        <v>2</v>
      </c>
      <c r="E314" s="1876">
        <v>6</v>
      </c>
      <c r="F314" s="755" t="s">
        <v>208</v>
      </c>
      <c r="G314" s="755" t="s">
        <v>5305</v>
      </c>
      <c r="H314" s="755" t="s">
        <v>5318</v>
      </c>
      <c r="I314" s="1877" t="s">
        <v>5074</v>
      </c>
      <c r="J314" s="1878">
        <v>288</v>
      </c>
      <c r="K314" s="1878">
        <v>187</v>
      </c>
      <c r="L314" s="1878">
        <v>233</v>
      </c>
      <c r="M314" s="1878">
        <v>297</v>
      </c>
      <c r="N314" s="1948"/>
      <c r="O314" s="1952"/>
      <c r="Q314" s="1879">
        <f t="shared" si="11"/>
        <v>100</v>
      </c>
      <c r="R314" s="1879">
        <f t="shared" si="11"/>
        <v>64.900000000000006</v>
      </c>
      <c r="S314" s="1879">
        <f t="shared" si="11"/>
        <v>80.900000000000006</v>
      </c>
      <c r="T314" s="1879">
        <f t="shared" si="10"/>
        <v>103.1</v>
      </c>
    </row>
    <row r="315" spans="1:20">
      <c r="A315" s="755">
        <v>28</v>
      </c>
      <c r="B315" s="1875">
        <v>0</v>
      </c>
      <c r="C315" s="755">
        <v>702</v>
      </c>
      <c r="D315" s="1875">
        <v>2</v>
      </c>
      <c r="E315" s="1876">
        <v>7</v>
      </c>
      <c r="F315" s="755" t="s">
        <v>208</v>
      </c>
      <c r="G315" s="755" t="s">
        <v>5305</v>
      </c>
      <c r="H315" s="755" t="s">
        <v>5318</v>
      </c>
      <c r="I315" s="1877" t="s">
        <v>5322</v>
      </c>
      <c r="J315" s="1878">
        <v>22</v>
      </c>
      <c r="K315" s="1878">
        <v>23</v>
      </c>
      <c r="L315" s="1878">
        <v>18</v>
      </c>
      <c r="M315" s="1878">
        <v>20</v>
      </c>
      <c r="N315" s="1948"/>
      <c r="O315" s="1952"/>
      <c r="Q315" s="1879">
        <f t="shared" si="11"/>
        <v>100</v>
      </c>
      <c r="R315" s="1879">
        <f t="shared" si="11"/>
        <v>104.5</v>
      </c>
      <c r="S315" s="1879">
        <f t="shared" si="11"/>
        <v>81.8</v>
      </c>
      <c r="T315" s="1879">
        <f t="shared" si="10"/>
        <v>90.9</v>
      </c>
    </row>
    <row r="316" spans="1:20">
      <c r="A316" s="755">
        <v>28</v>
      </c>
      <c r="B316" s="1875">
        <v>0</v>
      </c>
      <c r="C316" s="755">
        <v>702</v>
      </c>
      <c r="D316" s="1875">
        <v>3</v>
      </c>
      <c r="E316" s="1876">
        <v>1</v>
      </c>
      <c r="F316" s="755" t="s">
        <v>208</v>
      </c>
      <c r="G316" s="755" t="s">
        <v>5305</v>
      </c>
      <c r="H316" s="755" t="s">
        <v>5323</v>
      </c>
      <c r="I316" s="1877" t="s">
        <v>5324</v>
      </c>
      <c r="J316" s="1878">
        <v>70</v>
      </c>
      <c r="K316" s="1878">
        <v>71</v>
      </c>
      <c r="L316" s="1878">
        <v>75</v>
      </c>
      <c r="M316" s="1878">
        <v>78</v>
      </c>
      <c r="N316" s="1948"/>
      <c r="O316" s="1952"/>
      <c r="Q316" s="1879">
        <f t="shared" si="11"/>
        <v>100</v>
      </c>
      <c r="R316" s="1879">
        <f t="shared" si="11"/>
        <v>101.4</v>
      </c>
      <c r="S316" s="1879">
        <f t="shared" si="11"/>
        <v>107.1</v>
      </c>
      <c r="T316" s="1879">
        <f t="shared" si="10"/>
        <v>111.4</v>
      </c>
    </row>
    <row r="317" spans="1:20">
      <c r="A317" s="755">
        <v>28</v>
      </c>
      <c r="B317" s="1875">
        <v>0</v>
      </c>
      <c r="C317" s="755">
        <v>702</v>
      </c>
      <c r="D317" s="1875">
        <v>3</v>
      </c>
      <c r="E317" s="1876">
        <v>2</v>
      </c>
      <c r="F317" s="755" t="s">
        <v>208</v>
      </c>
      <c r="G317" s="755" t="s">
        <v>5305</v>
      </c>
      <c r="H317" s="755" t="s">
        <v>5323</v>
      </c>
      <c r="I317" s="1877" t="s">
        <v>5091</v>
      </c>
      <c r="J317" s="1878">
        <v>63</v>
      </c>
      <c r="K317" s="1878">
        <v>56</v>
      </c>
      <c r="L317" s="1878">
        <v>53</v>
      </c>
      <c r="M317" s="1878">
        <v>49</v>
      </c>
      <c r="N317" s="1948"/>
      <c r="O317" s="1952"/>
      <c r="Q317" s="1879">
        <f t="shared" si="11"/>
        <v>100</v>
      </c>
      <c r="R317" s="1879">
        <f t="shared" si="11"/>
        <v>88.9</v>
      </c>
      <c r="S317" s="1879">
        <f t="shared" si="11"/>
        <v>84.1</v>
      </c>
      <c r="T317" s="1879">
        <f t="shared" si="10"/>
        <v>77.8</v>
      </c>
    </row>
    <row r="318" spans="1:20">
      <c r="A318" s="755">
        <v>28</v>
      </c>
      <c r="B318" s="1875">
        <v>0</v>
      </c>
      <c r="C318" s="755">
        <v>702</v>
      </c>
      <c r="D318" s="1875">
        <v>3</v>
      </c>
      <c r="E318" s="1876">
        <v>5</v>
      </c>
      <c r="F318" s="755" t="s">
        <v>208</v>
      </c>
      <c r="G318" s="755" t="s">
        <v>5305</v>
      </c>
      <c r="H318" s="755" t="s">
        <v>5323</v>
      </c>
      <c r="I318" s="1877" t="s">
        <v>5325</v>
      </c>
      <c r="J318" s="1878">
        <v>180</v>
      </c>
      <c r="K318" s="1878">
        <v>167</v>
      </c>
      <c r="L318" s="1878">
        <v>168</v>
      </c>
      <c r="M318" s="1878">
        <v>167</v>
      </c>
      <c r="N318" s="1948"/>
      <c r="O318" s="1952"/>
      <c r="Q318" s="1879">
        <f t="shared" si="11"/>
        <v>100</v>
      </c>
      <c r="R318" s="1879">
        <f t="shared" si="11"/>
        <v>92.8</v>
      </c>
      <c r="S318" s="1879">
        <f t="shared" si="11"/>
        <v>93.3</v>
      </c>
      <c r="T318" s="1879">
        <f t="shared" si="10"/>
        <v>92.8</v>
      </c>
    </row>
    <row r="319" spans="1:20">
      <c r="A319" s="755">
        <v>28</v>
      </c>
      <c r="B319" s="1875">
        <v>0</v>
      </c>
      <c r="C319" s="755">
        <v>702</v>
      </c>
      <c r="D319" s="1875">
        <v>3</v>
      </c>
      <c r="E319" s="1876">
        <v>6</v>
      </c>
      <c r="F319" s="755" t="s">
        <v>208</v>
      </c>
      <c r="G319" s="755" t="s">
        <v>5305</v>
      </c>
      <c r="H319" s="755" t="s">
        <v>5323</v>
      </c>
      <c r="I319" s="1877" t="s">
        <v>5326</v>
      </c>
      <c r="J319" s="1878">
        <v>25</v>
      </c>
      <c r="K319" s="1878">
        <v>23</v>
      </c>
      <c r="L319" s="1878">
        <v>27</v>
      </c>
      <c r="M319" s="1878">
        <v>24</v>
      </c>
      <c r="N319" s="1948"/>
      <c r="O319" s="1952"/>
      <c r="Q319" s="1879">
        <f t="shared" si="11"/>
        <v>100</v>
      </c>
      <c r="R319" s="1879">
        <f t="shared" si="11"/>
        <v>92</v>
      </c>
      <c r="S319" s="1879">
        <f t="shared" si="11"/>
        <v>108</v>
      </c>
      <c r="T319" s="1879">
        <f t="shared" si="10"/>
        <v>96</v>
      </c>
    </row>
    <row r="320" spans="1:20">
      <c r="A320" s="755">
        <v>28</v>
      </c>
      <c r="B320" s="1875">
        <v>0</v>
      </c>
      <c r="C320" s="755">
        <v>702</v>
      </c>
      <c r="D320" s="1875">
        <v>4</v>
      </c>
      <c r="E320" s="1876">
        <v>1</v>
      </c>
      <c r="F320" s="755" t="s">
        <v>208</v>
      </c>
      <c r="G320" s="755" t="s">
        <v>5305</v>
      </c>
      <c r="H320" s="755" t="s">
        <v>5327</v>
      </c>
      <c r="I320" s="1877" t="s">
        <v>5328</v>
      </c>
      <c r="J320" s="1878">
        <v>40</v>
      </c>
      <c r="K320" s="1878">
        <v>53</v>
      </c>
      <c r="L320" s="1878">
        <v>53</v>
      </c>
      <c r="M320" s="1878">
        <v>55</v>
      </c>
      <c r="N320" s="1948"/>
      <c r="O320" s="1952"/>
      <c r="Q320" s="1879">
        <f t="shared" si="11"/>
        <v>100</v>
      </c>
      <c r="R320" s="1879">
        <f t="shared" si="11"/>
        <v>132.5</v>
      </c>
      <c r="S320" s="1879">
        <f t="shared" si="11"/>
        <v>132.5</v>
      </c>
      <c r="T320" s="1879">
        <f t="shared" si="10"/>
        <v>137.5</v>
      </c>
    </row>
    <row r="321" spans="1:20">
      <c r="A321" s="755">
        <v>28</v>
      </c>
      <c r="B321" s="1875">
        <v>0</v>
      </c>
      <c r="C321" s="755">
        <v>702</v>
      </c>
      <c r="D321" s="1875">
        <v>4</v>
      </c>
      <c r="E321" s="1876">
        <v>2</v>
      </c>
      <c r="F321" s="755" t="s">
        <v>208</v>
      </c>
      <c r="G321" s="755" t="s">
        <v>5305</v>
      </c>
      <c r="H321" s="755" t="s">
        <v>5327</v>
      </c>
      <c r="I321" s="1877" t="s">
        <v>5091</v>
      </c>
      <c r="J321" s="1878">
        <v>155</v>
      </c>
      <c r="K321" s="1878">
        <v>152</v>
      </c>
      <c r="L321" s="1878">
        <v>158</v>
      </c>
      <c r="M321" s="1878">
        <v>181</v>
      </c>
      <c r="N321" s="1948"/>
      <c r="O321" s="1952"/>
      <c r="Q321" s="1879">
        <f t="shared" si="11"/>
        <v>100</v>
      </c>
      <c r="R321" s="1879">
        <f t="shared" si="11"/>
        <v>98.1</v>
      </c>
      <c r="S321" s="1879">
        <f t="shared" si="11"/>
        <v>101.9</v>
      </c>
      <c r="T321" s="1879">
        <f t="shared" si="10"/>
        <v>116.8</v>
      </c>
    </row>
    <row r="322" spans="1:20">
      <c r="A322" s="755">
        <v>28</v>
      </c>
      <c r="B322" s="1875">
        <v>0</v>
      </c>
      <c r="C322" s="755">
        <v>702</v>
      </c>
      <c r="D322" s="1875">
        <v>4</v>
      </c>
      <c r="E322" s="1876">
        <v>3</v>
      </c>
      <c r="F322" s="755" t="s">
        <v>208</v>
      </c>
      <c r="G322" s="755" t="s">
        <v>5305</v>
      </c>
      <c r="H322" s="755" t="s">
        <v>5327</v>
      </c>
      <c r="I322" s="1877" t="s">
        <v>4992</v>
      </c>
      <c r="J322" s="1878">
        <v>266</v>
      </c>
      <c r="K322" s="1878">
        <v>302</v>
      </c>
      <c r="L322" s="1878">
        <v>281</v>
      </c>
      <c r="M322" s="1878">
        <v>286</v>
      </c>
      <c r="N322" s="1948"/>
      <c r="O322" s="1952"/>
      <c r="Q322" s="1879">
        <f t="shared" si="11"/>
        <v>100</v>
      </c>
      <c r="R322" s="1879">
        <f t="shared" si="11"/>
        <v>113.5</v>
      </c>
      <c r="S322" s="1879">
        <f t="shared" si="11"/>
        <v>105.6</v>
      </c>
      <c r="T322" s="1879">
        <f t="shared" si="10"/>
        <v>107.5</v>
      </c>
    </row>
    <row r="323" spans="1:20">
      <c r="A323" s="755">
        <v>28</v>
      </c>
      <c r="B323" s="1875">
        <v>0</v>
      </c>
      <c r="C323" s="755">
        <v>702</v>
      </c>
      <c r="D323" s="1875">
        <v>4</v>
      </c>
      <c r="E323" s="1876">
        <v>4</v>
      </c>
      <c r="F323" s="755" t="s">
        <v>208</v>
      </c>
      <c r="G323" s="755" t="s">
        <v>5305</v>
      </c>
      <c r="H323" s="755" t="s">
        <v>5327</v>
      </c>
      <c r="I323" s="1877" t="s">
        <v>5316</v>
      </c>
      <c r="J323" s="1878">
        <v>30</v>
      </c>
      <c r="K323" s="1878">
        <v>47</v>
      </c>
      <c r="L323" s="1878">
        <v>61</v>
      </c>
      <c r="M323" s="1878">
        <v>40</v>
      </c>
      <c r="N323" s="1948"/>
      <c r="O323" s="1952"/>
      <c r="Q323" s="1879">
        <f t="shared" si="11"/>
        <v>100</v>
      </c>
      <c r="R323" s="1879">
        <f t="shared" si="11"/>
        <v>156.69999999999999</v>
      </c>
      <c r="S323" s="1879">
        <f t="shared" si="11"/>
        <v>203.3</v>
      </c>
      <c r="T323" s="1879">
        <f t="shared" si="10"/>
        <v>133.30000000000001</v>
      </c>
    </row>
    <row r="324" spans="1:20">
      <c r="A324" s="755">
        <v>28</v>
      </c>
      <c r="B324" s="1875">
        <v>0</v>
      </c>
      <c r="C324" s="755">
        <v>702</v>
      </c>
      <c r="D324" s="1875">
        <v>5</v>
      </c>
      <c r="E324" s="1876">
        <v>1</v>
      </c>
      <c r="F324" s="755" t="s">
        <v>208</v>
      </c>
      <c r="G324" s="755" t="s">
        <v>5305</v>
      </c>
      <c r="H324" s="755" t="s">
        <v>5329</v>
      </c>
      <c r="I324" s="1877" t="s">
        <v>4712</v>
      </c>
      <c r="J324" s="1878">
        <v>26</v>
      </c>
      <c r="K324" s="1878">
        <v>28</v>
      </c>
      <c r="L324" s="1878">
        <v>27</v>
      </c>
      <c r="M324" s="1878">
        <v>28</v>
      </c>
      <c r="N324" s="1948"/>
      <c r="O324" s="1952"/>
      <c r="Q324" s="1879">
        <f t="shared" si="11"/>
        <v>100</v>
      </c>
      <c r="R324" s="1879">
        <f t="shared" si="11"/>
        <v>107.7</v>
      </c>
      <c r="S324" s="1879">
        <f t="shared" si="11"/>
        <v>103.8</v>
      </c>
      <c r="T324" s="1879">
        <f t="shared" si="10"/>
        <v>107.7</v>
      </c>
    </row>
    <row r="325" spans="1:20">
      <c r="A325" s="755">
        <v>28</v>
      </c>
      <c r="B325" s="1875">
        <v>0</v>
      </c>
      <c r="C325" s="755">
        <v>702</v>
      </c>
      <c r="D325" s="1875">
        <v>5</v>
      </c>
      <c r="E325" s="1876">
        <v>2</v>
      </c>
      <c r="F325" s="755" t="s">
        <v>208</v>
      </c>
      <c r="G325" s="755" t="s">
        <v>5305</v>
      </c>
      <c r="H325" s="755" t="s">
        <v>5329</v>
      </c>
      <c r="I325" s="1877" t="s">
        <v>5330</v>
      </c>
      <c r="J325" s="1878">
        <v>20</v>
      </c>
      <c r="K325" s="1878">
        <v>23</v>
      </c>
      <c r="L325" s="1878">
        <v>19</v>
      </c>
      <c r="M325" s="1878">
        <v>18</v>
      </c>
      <c r="N325" s="1948"/>
      <c r="O325" s="1952"/>
      <c r="Q325" s="1879">
        <f t="shared" si="11"/>
        <v>100</v>
      </c>
      <c r="R325" s="1879">
        <f t="shared" si="11"/>
        <v>115</v>
      </c>
      <c r="S325" s="1879">
        <f t="shared" si="11"/>
        <v>95</v>
      </c>
      <c r="T325" s="1879">
        <f t="shared" si="10"/>
        <v>90</v>
      </c>
    </row>
    <row r="326" spans="1:20">
      <c r="A326" s="755">
        <v>28</v>
      </c>
      <c r="B326" s="1875">
        <v>0</v>
      </c>
      <c r="C326" s="755">
        <v>702</v>
      </c>
      <c r="D326" s="1875">
        <v>5</v>
      </c>
      <c r="E326" s="1876">
        <v>3</v>
      </c>
      <c r="F326" s="755" t="s">
        <v>208</v>
      </c>
      <c r="G326" s="755" t="s">
        <v>5305</v>
      </c>
      <c r="H326" s="755" t="s">
        <v>5329</v>
      </c>
      <c r="I326" s="1877" t="s">
        <v>5091</v>
      </c>
      <c r="J326" s="1878">
        <v>46</v>
      </c>
      <c r="K326" s="1878">
        <v>44</v>
      </c>
      <c r="L326" s="1878">
        <v>44</v>
      </c>
      <c r="M326" s="1878">
        <v>34</v>
      </c>
      <c r="N326" s="1948"/>
      <c r="O326" s="1952"/>
      <c r="Q326" s="1879">
        <f t="shared" si="11"/>
        <v>100</v>
      </c>
      <c r="R326" s="1879">
        <f t="shared" si="11"/>
        <v>95.7</v>
      </c>
      <c r="S326" s="1879">
        <f t="shared" si="11"/>
        <v>95.7</v>
      </c>
      <c r="T326" s="1879">
        <f t="shared" si="10"/>
        <v>73.900000000000006</v>
      </c>
    </row>
    <row r="327" spans="1:20">
      <c r="A327" s="755">
        <v>28</v>
      </c>
      <c r="B327" s="1875">
        <v>0</v>
      </c>
      <c r="C327" s="755">
        <v>702</v>
      </c>
      <c r="D327" s="1875">
        <v>5</v>
      </c>
      <c r="E327" s="1876">
        <v>4</v>
      </c>
      <c r="F327" s="755" t="s">
        <v>208</v>
      </c>
      <c r="G327" s="755" t="s">
        <v>5305</v>
      </c>
      <c r="H327" s="755" t="s">
        <v>5329</v>
      </c>
      <c r="I327" s="1877" t="s">
        <v>5331</v>
      </c>
      <c r="J327" s="1878">
        <v>25</v>
      </c>
      <c r="K327" s="1878">
        <v>32</v>
      </c>
      <c r="L327" s="1878">
        <v>41</v>
      </c>
      <c r="M327" s="1878">
        <v>41</v>
      </c>
      <c r="N327" s="1948"/>
      <c r="O327" s="1952"/>
      <c r="Q327" s="1879">
        <f t="shared" si="11"/>
        <v>100</v>
      </c>
      <c r="R327" s="1879">
        <f t="shared" si="11"/>
        <v>128</v>
      </c>
      <c r="S327" s="1879">
        <f t="shared" si="11"/>
        <v>164</v>
      </c>
      <c r="T327" s="1879">
        <f t="shared" si="10"/>
        <v>164</v>
      </c>
    </row>
    <row r="328" spans="1:20">
      <c r="A328" s="755">
        <v>28</v>
      </c>
      <c r="B328" s="1875">
        <v>0</v>
      </c>
      <c r="C328" s="755">
        <v>702</v>
      </c>
      <c r="D328" s="1875">
        <v>5</v>
      </c>
      <c r="E328" s="1876">
        <v>5</v>
      </c>
      <c r="F328" s="755" t="s">
        <v>208</v>
      </c>
      <c r="G328" s="755" t="s">
        <v>5305</v>
      </c>
      <c r="H328" s="755" t="s">
        <v>5329</v>
      </c>
      <c r="I328" s="1877" t="s">
        <v>5332</v>
      </c>
      <c r="J328" s="1878">
        <v>9</v>
      </c>
      <c r="K328" s="1878">
        <v>9</v>
      </c>
      <c r="L328" s="1878">
        <v>9</v>
      </c>
      <c r="M328" s="1878">
        <v>9</v>
      </c>
      <c r="N328" s="1948"/>
      <c r="O328" s="1952"/>
      <c r="Q328" s="1879">
        <f t="shared" si="11"/>
        <v>100</v>
      </c>
      <c r="R328" s="1879">
        <f t="shared" si="11"/>
        <v>100</v>
      </c>
      <c r="S328" s="1879">
        <f t="shared" si="11"/>
        <v>100</v>
      </c>
      <c r="T328" s="1879">
        <f t="shared" si="10"/>
        <v>100</v>
      </c>
    </row>
    <row r="329" spans="1:20">
      <c r="A329" s="755">
        <v>28</v>
      </c>
      <c r="B329" s="1875">
        <v>0</v>
      </c>
      <c r="C329" s="755">
        <v>702</v>
      </c>
      <c r="D329" s="1875">
        <v>5</v>
      </c>
      <c r="E329" s="1876">
        <v>6</v>
      </c>
      <c r="F329" s="755" t="s">
        <v>208</v>
      </c>
      <c r="G329" s="755" t="s">
        <v>5305</v>
      </c>
      <c r="H329" s="755" t="s">
        <v>5329</v>
      </c>
      <c r="I329" s="1877" t="s">
        <v>5333</v>
      </c>
      <c r="J329" s="1878">
        <v>31</v>
      </c>
      <c r="K329" s="1878">
        <v>30</v>
      </c>
      <c r="L329" s="1878">
        <v>34</v>
      </c>
      <c r="M329" s="1878">
        <v>35</v>
      </c>
      <c r="N329" s="1948"/>
      <c r="O329" s="1952"/>
      <c r="Q329" s="1879">
        <f t="shared" si="11"/>
        <v>100</v>
      </c>
      <c r="R329" s="1879">
        <f t="shared" si="11"/>
        <v>96.8</v>
      </c>
      <c r="S329" s="1879">
        <f t="shared" si="11"/>
        <v>109.7</v>
      </c>
      <c r="T329" s="1879">
        <f t="shared" si="10"/>
        <v>112.9</v>
      </c>
    </row>
    <row r="330" spans="1:20">
      <c r="A330" s="755">
        <v>28</v>
      </c>
      <c r="B330" s="1875">
        <v>0</v>
      </c>
      <c r="C330" s="755">
        <v>702</v>
      </c>
      <c r="D330" s="1875">
        <v>6</v>
      </c>
      <c r="E330" s="1876">
        <v>1</v>
      </c>
      <c r="F330" s="755" t="s">
        <v>208</v>
      </c>
      <c r="G330" s="755" t="s">
        <v>5305</v>
      </c>
      <c r="H330" s="755" t="s">
        <v>5334</v>
      </c>
      <c r="I330" s="1877" t="s">
        <v>5335</v>
      </c>
      <c r="J330" s="1878">
        <v>38</v>
      </c>
      <c r="K330" s="1878">
        <v>39</v>
      </c>
      <c r="L330" s="1878">
        <v>41</v>
      </c>
      <c r="M330" s="1878">
        <v>40</v>
      </c>
      <c r="N330" s="1948"/>
      <c r="O330" s="1952"/>
      <c r="Q330" s="1879">
        <f t="shared" si="11"/>
        <v>100</v>
      </c>
      <c r="R330" s="1879">
        <f t="shared" si="11"/>
        <v>102.6</v>
      </c>
      <c r="S330" s="1879">
        <f t="shared" si="11"/>
        <v>107.9</v>
      </c>
      <c r="T330" s="1879">
        <f t="shared" si="10"/>
        <v>105.3</v>
      </c>
    </row>
    <row r="331" spans="1:20">
      <c r="A331" s="755">
        <v>28</v>
      </c>
      <c r="B331" s="1875">
        <v>0</v>
      </c>
      <c r="C331" s="755">
        <v>702</v>
      </c>
      <c r="D331" s="1875">
        <v>6</v>
      </c>
      <c r="E331" s="1876">
        <v>2</v>
      </c>
      <c r="F331" s="755" t="s">
        <v>208</v>
      </c>
      <c r="G331" s="755" t="s">
        <v>5305</v>
      </c>
      <c r="H331" s="755" t="s">
        <v>5334</v>
      </c>
      <c r="I331" s="1877" t="s">
        <v>5336</v>
      </c>
      <c r="J331" s="1878">
        <v>22</v>
      </c>
      <c r="K331" s="1878">
        <v>21</v>
      </c>
      <c r="L331" s="1878">
        <v>22</v>
      </c>
      <c r="M331" s="1878">
        <v>22</v>
      </c>
      <c r="N331" s="1948"/>
      <c r="O331" s="1952"/>
      <c r="Q331" s="1879">
        <f t="shared" si="11"/>
        <v>100</v>
      </c>
      <c r="R331" s="1879">
        <f t="shared" si="11"/>
        <v>95.5</v>
      </c>
      <c r="S331" s="1879">
        <f t="shared" si="11"/>
        <v>100</v>
      </c>
      <c r="T331" s="1879">
        <f t="shared" si="10"/>
        <v>100</v>
      </c>
    </row>
    <row r="332" spans="1:20">
      <c r="A332" s="755">
        <v>28</v>
      </c>
      <c r="B332" s="1875">
        <v>0</v>
      </c>
      <c r="C332" s="755">
        <v>702</v>
      </c>
      <c r="D332" s="1875">
        <v>6</v>
      </c>
      <c r="E332" s="1876">
        <v>3</v>
      </c>
      <c r="F332" s="755" t="s">
        <v>208</v>
      </c>
      <c r="G332" s="755" t="s">
        <v>5305</v>
      </c>
      <c r="H332" s="755" t="s">
        <v>5334</v>
      </c>
      <c r="I332" s="1877" t="s">
        <v>5337</v>
      </c>
      <c r="J332" s="1878">
        <v>38</v>
      </c>
      <c r="K332" s="1878">
        <v>38</v>
      </c>
      <c r="L332" s="1878">
        <v>38</v>
      </c>
      <c r="M332" s="1878">
        <v>35</v>
      </c>
      <c r="N332" s="1948"/>
      <c r="O332" s="1952"/>
      <c r="Q332" s="1879">
        <f t="shared" si="11"/>
        <v>100</v>
      </c>
      <c r="R332" s="1879">
        <f t="shared" si="11"/>
        <v>100</v>
      </c>
      <c r="S332" s="1879">
        <f t="shared" si="11"/>
        <v>100</v>
      </c>
      <c r="T332" s="1879">
        <f t="shared" si="10"/>
        <v>92.1</v>
      </c>
    </row>
    <row r="333" spans="1:20">
      <c r="A333" s="755">
        <v>28</v>
      </c>
      <c r="B333" s="1875">
        <v>0</v>
      </c>
      <c r="C333" s="755">
        <v>702</v>
      </c>
      <c r="D333" s="1875">
        <v>6</v>
      </c>
      <c r="E333" s="1876">
        <v>4</v>
      </c>
      <c r="F333" s="755" t="s">
        <v>208</v>
      </c>
      <c r="G333" s="755" t="s">
        <v>5305</v>
      </c>
      <c r="H333" s="755" t="s">
        <v>5334</v>
      </c>
      <c r="I333" s="1877" t="s">
        <v>5338</v>
      </c>
      <c r="J333" s="1878">
        <v>30</v>
      </c>
      <c r="K333" s="1878">
        <v>40</v>
      </c>
      <c r="L333" s="1878">
        <v>48</v>
      </c>
      <c r="M333" s="1878">
        <v>40</v>
      </c>
      <c r="N333" s="1948"/>
      <c r="O333" s="1952"/>
      <c r="Q333" s="1879">
        <f t="shared" si="11"/>
        <v>100</v>
      </c>
      <c r="R333" s="1879">
        <f t="shared" si="11"/>
        <v>133.30000000000001</v>
      </c>
      <c r="S333" s="1879">
        <f t="shared" si="11"/>
        <v>160</v>
      </c>
      <c r="T333" s="1879">
        <f t="shared" si="10"/>
        <v>133.30000000000001</v>
      </c>
    </row>
    <row r="334" spans="1:20">
      <c r="A334" s="755">
        <v>28</v>
      </c>
      <c r="B334" s="1875">
        <v>0</v>
      </c>
      <c r="C334" s="755">
        <v>702</v>
      </c>
      <c r="D334" s="1875">
        <v>6</v>
      </c>
      <c r="E334" s="1876">
        <v>5</v>
      </c>
      <c r="F334" s="755" t="s">
        <v>208</v>
      </c>
      <c r="G334" s="755" t="s">
        <v>5305</v>
      </c>
      <c r="H334" s="755" t="s">
        <v>5334</v>
      </c>
      <c r="I334" s="1877" t="s">
        <v>5339</v>
      </c>
      <c r="J334" s="1878">
        <v>67</v>
      </c>
      <c r="K334" s="1878">
        <v>56</v>
      </c>
      <c r="L334" s="1878">
        <v>56</v>
      </c>
      <c r="M334" s="1878">
        <v>56</v>
      </c>
      <c r="N334" s="1948"/>
      <c r="O334" s="1952"/>
      <c r="Q334" s="1879">
        <f t="shared" si="11"/>
        <v>100</v>
      </c>
      <c r="R334" s="1879">
        <f t="shared" si="11"/>
        <v>83.6</v>
      </c>
      <c r="S334" s="1879">
        <f t="shared" si="11"/>
        <v>83.6</v>
      </c>
      <c r="T334" s="1879">
        <f t="shared" si="10"/>
        <v>83.6</v>
      </c>
    </row>
    <row r="335" spans="1:20">
      <c r="A335" s="755">
        <v>28</v>
      </c>
      <c r="B335" s="1875">
        <v>0</v>
      </c>
      <c r="C335" s="755">
        <v>702</v>
      </c>
      <c r="D335" s="1875">
        <v>6</v>
      </c>
      <c r="E335" s="1876">
        <v>6</v>
      </c>
      <c r="F335" s="755" t="s">
        <v>208</v>
      </c>
      <c r="G335" s="755" t="s">
        <v>5305</v>
      </c>
      <c r="H335" s="755" t="s">
        <v>5334</v>
      </c>
      <c r="I335" s="1877" t="s">
        <v>5340</v>
      </c>
      <c r="J335" s="1878">
        <v>40</v>
      </c>
      <c r="K335" s="1878">
        <v>39</v>
      </c>
      <c r="L335" s="1878">
        <v>41</v>
      </c>
      <c r="M335" s="1878">
        <v>40</v>
      </c>
      <c r="N335" s="1948"/>
      <c r="O335" s="1952"/>
      <c r="Q335" s="1879">
        <f t="shared" si="11"/>
        <v>100</v>
      </c>
      <c r="R335" s="1879">
        <f t="shared" si="11"/>
        <v>97.5</v>
      </c>
      <c r="S335" s="1879">
        <f t="shared" si="11"/>
        <v>102.5</v>
      </c>
      <c r="T335" s="1879">
        <f t="shared" si="10"/>
        <v>100</v>
      </c>
    </row>
    <row r="336" spans="1:20">
      <c r="A336" s="755">
        <v>28</v>
      </c>
      <c r="B336" s="1875">
        <v>0</v>
      </c>
      <c r="C336" s="755">
        <v>702</v>
      </c>
      <c r="D336" s="1875">
        <v>6</v>
      </c>
      <c r="E336" s="1876">
        <v>7</v>
      </c>
      <c r="F336" s="755" t="s">
        <v>208</v>
      </c>
      <c r="G336" s="755" t="s">
        <v>5305</v>
      </c>
      <c r="H336" s="755" t="s">
        <v>5334</v>
      </c>
      <c r="I336" s="1877" t="s">
        <v>5341</v>
      </c>
      <c r="J336" s="1878">
        <v>50</v>
      </c>
      <c r="K336" s="1878">
        <v>58</v>
      </c>
      <c r="L336" s="1878">
        <v>62</v>
      </c>
      <c r="M336" s="1878">
        <v>78</v>
      </c>
      <c r="N336" s="1948"/>
      <c r="O336" s="1952"/>
      <c r="Q336" s="1879">
        <f t="shared" si="11"/>
        <v>100</v>
      </c>
      <c r="R336" s="1879">
        <f t="shared" si="11"/>
        <v>116</v>
      </c>
      <c r="S336" s="1879">
        <f t="shared" si="11"/>
        <v>124</v>
      </c>
      <c r="T336" s="1879">
        <f t="shared" si="10"/>
        <v>156</v>
      </c>
    </row>
    <row r="337" spans="1:20">
      <c r="A337" s="755">
        <v>28</v>
      </c>
      <c r="B337" s="1875">
        <v>0</v>
      </c>
      <c r="C337" s="755">
        <v>703</v>
      </c>
      <c r="D337" s="1875">
        <v>1</v>
      </c>
      <c r="E337" s="1876">
        <v>1</v>
      </c>
      <c r="F337" s="755" t="s">
        <v>208</v>
      </c>
      <c r="G337" s="755" t="s">
        <v>5342</v>
      </c>
      <c r="H337" s="755" t="s">
        <v>5343</v>
      </c>
      <c r="I337" s="1877" t="s">
        <v>5344</v>
      </c>
      <c r="J337" s="1878">
        <v>53</v>
      </c>
      <c r="K337" s="1878">
        <v>53</v>
      </c>
      <c r="L337" s="1878">
        <v>51</v>
      </c>
      <c r="M337" s="1878">
        <v>51</v>
      </c>
      <c r="N337" s="1948"/>
      <c r="O337" s="1952"/>
      <c r="Q337" s="1879">
        <f t="shared" si="11"/>
        <v>100</v>
      </c>
      <c r="R337" s="1879">
        <f t="shared" si="11"/>
        <v>100</v>
      </c>
      <c r="S337" s="1879">
        <f t="shared" si="11"/>
        <v>96.2</v>
      </c>
      <c r="T337" s="1879">
        <f t="shared" si="10"/>
        <v>96.2</v>
      </c>
    </row>
    <row r="338" spans="1:20">
      <c r="A338" s="755">
        <v>28</v>
      </c>
      <c r="B338" s="1875">
        <v>0</v>
      </c>
      <c r="C338" s="755">
        <v>703</v>
      </c>
      <c r="D338" s="1875">
        <v>1</v>
      </c>
      <c r="E338" s="1876">
        <v>2</v>
      </c>
      <c r="F338" s="755" t="s">
        <v>208</v>
      </c>
      <c r="G338" s="755" t="s">
        <v>5342</v>
      </c>
      <c r="H338" s="755" t="s">
        <v>5343</v>
      </c>
      <c r="I338" s="1877" t="s">
        <v>5345</v>
      </c>
      <c r="J338" s="1878">
        <v>43</v>
      </c>
      <c r="K338" s="1878">
        <v>63</v>
      </c>
      <c r="L338" s="1878">
        <v>64</v>
      </c>
      <c r="M338" s="1878">
        <v>68</v>
      </c>
      <c r="N338" s="1948"/>
      <c r="O338" s="1952"/>
      <c r="Q338" s="1879">
        <f t="shared" si="11"/>
        <v>100</v>
      </c>
      <c r="R338" s="1879">
        <f t="shared" si="11"/>
        <v>146.5</v>
      </c>
      <c r="S338" s="1879">
        <f t="shared" si="11"/>
        <v>148.80000000000001</v>
      </c>
      <c r="T338" s="1879">
        <f t="shared" si="10"/>
        <v>158.1</v>
      </c>
    </row>
    <row r="339" spans="1:20">
      <c r="A339" s="755">
        <v>28</v>
      </c>
      <c r="B339" s="1875">
        <v>0</v>
      </c>
      <c r="C339" s="755">
        <v>703</v>
      </c>
      <c r="D339" s="1875">
        <v>1</v>
      </c>
      <c r="E339" s="1876">
        <v>3</v>
      </c>
      <c r="F339" s="755" t="s">
        <v>208</v>
      </c>
      <c r="G339" s="755" t="s">
        <v>5342</v>
      </c>
      <c r="H339" s="755" t="s">
        <v>5343</v>
      </c>
      <c r="I339" s="1877" t="s">
        <v>5346</v>
      </c>
      <c r="J339" s="1878">
        <v>34</v>
      </c>
      <c r="K339" s="1878">
        <v>35</v>
      </c>
      <c r="L339" s="1878">
        <v>33</v>
      </c>
      <c r="M339" s="1878">
        <v>37</v>
      </c>
      <c r="N339" s="1948"/>
      <c r="O339" s="1952"/>
      <c r="Q339" s="1879">
        <f t="shared" si="11"/>
        <v>100</v>
      </c>
      <c r="R339" s="1879">
        <f t="shared" si="11"/>
        <v>102.9</v>
      </c>
      <c r="S339" s="1879">
        <f t="shared" si="11"/>
        <v>97.1</v>
      </c>
      <c r="T339" s="1879">
        <f t="shared" si="10"/>
        <v>108.8</v>
      </c>
    </row>
    <row r="340" spans="1:20">
      <c r="A340" s="755">
        <v>28</v>
      </c>
      <c r="B340" s="1875">
        <v>0</v>
      </c>
      <c r="C340" s="755">
        <v>703</v>
      </c>
      <c r="D340" s="1875">
        <v>2</v>
      </c>
      <c r="E340" s="1876">
        <v>1</v>
      </c>
      <c r="F340" s="755" t="s">
        <v>208</v>
      </c>
      <c r="G340" s="755" t="s">
        <v>5342</v>
      </c>
      <c r="H340" s="755" t="s">
        <v>5347</v>
      </c>
      <c r="I340" s="1877" t="s">
        <v>4809</v>
      </c>
      <c r="J340" s="1878">
        <v>27</v>
      </c>
      <c r="K340" s="1878">
        <v>25</v>
      </c>
      <c r="L340" s="1878">
        <v>28</v>
      </c>
      <c r="M340" s="1878">
        <v>35</v>
      </c>
      <c r="N340" s="1948"/>
      <c r="O340" s="1952"/>
      <c r="Q340" s="1879">
        <f t="shared" si="11"/>
        <v>100</v>
      </c>
      <c r="R340" s="1879">
        <f t="shared" si="11"/>
        <v>92.6</v>
      </c>
      <c r="S340" s="1879">
        <f t="shared" si="11"/>
        <v>103.7</v>
      </c>
      <c r="T340" s="1879">
        <f t="shared" si="10"/>
        <v>129.6</v>
      </c>
    </row>
    <row r="341" spans="1:20">
      <c r="A341" s="755">
        <v>28</v>
      </c>
      <c r="B341" s="1875">
        <v>0</v>
      </c>
      <c r="C341" s="755">
        <v>703</v>
      </c>
      <c r="D341" s="1875">
        <v>2</v>
      </c>
      <c r="E341" s="1876">
        <v>2</v>
      </c>
      <c r="F341" s="755" t="s">
        <v>208</v>
      </c>
      <c r="G341" s="755" t="s">
        <v>5342</v>
      </c>
      <c r="H341" s="755" t="s">
        <v>5347</v>
      </c>
      <c r="I341" s="1877" t="s">
        <v>5348</v>
      </c>
      <c r="J341" s="1878">
        <v>25</v>
      </c>
      <c r="K341" s="1878">
        <v>48</v>
      </c>
      <c r="L341" s="1878">
        <v>53</v>
      </c>
      <c r="M341" s="1878">
        <v>55</v>
      </c>
      <c r="N341" s="1948"/>
      <c r="O341" s="1952"/>
      <c r="Q341" s="1879">
        <f t="shared" si="11"/>
        <v>100</v>
      </c>
      <c r="R341" s="1879">
        <f t="shared" si="11"/>
        <v>192</v>
      </c>
      <c r="S341" s="1879">
        <f t="shared" si="11"/>
        <v>212</v>
      </c>
      <c r="T341" s="1879">
        <f t="shared" si="10"/>
        <v>220</v>
      </c>
    </row>
    <row r="342" spans="1:20">
      <c r="A342" s="755">
        <v>28</v>
      </c>
      <c r="B342" s="1875">
        <v>0</v>
      </c>
      <c r="C342" s="755">
        <v>703</v>
      </c>
      <c r="D342" s="1875">
        <v>2</v>
      </c>
      <c r="E342" s="1876">
        <v>3</v>
      </c>
      <c r="F342" s="755" t="s">
        <v>208</v>
      </c>
      <c r="G342" s="755" t="s">
        <v>5342</v>
      </c>
      <c r="H342" s="755" t="s">
        <v>5347</v>
      </c>
      <c r="I342" s="1877" t="s">
        <v>5349</v>
      </c>
      <c r="J342" s="1878">
        <v>29</v>
      </c>
      <c r="K342" s="1878">
        <v>32</v>
      </c>
      <c r="L342" s="1878">
        <v>30</v>
      </c>
      <c r="M342" s="1878">
        <v>30</v>
      </c>
      <c r="N342" s="1948"/>
      <c r="O342" s="1952"/>
      <c r="Q342" s="1879">
        <f t="shared" si="11"/>
        <v>100</v>
      </c>
      <c r="R342" s="1879">
        <f t="shared" si="11"/>
        <v>110.3</v>
      </c>
      <c r="S342" s="1879">
        <f t="shared" si="11"/>
        <v>103.4</v>
      </c>
      <c r="T342" s="1879">
        <f t="shared" si="10"/>
        <v>103.4</v>
      </c>
    </row>
    <row r="343" spans="1:20">
      <c r="A343" s="755">
        <v>28</v>
      </c>
      <c r="B343" s="1875">
        <v>0</v>
      </c>
      <c r="C343" s="755">
        <v>703</v>
      </c>
      <c r="D343" s="1875">
        <v>2</v>
      </c>
      <c r="E343" s="1876">
        <v>4</v>
      </c>
      <c r="F343" s="755" t="s">
        <v>208</v>
      </c>
      <c r="G343" s="755" t="s">
        <v>5342</v>
      </c>
      <c r="H343" s="755" t="s">
        <v>5347</v>
      </c>
      <c r="I343" s="1877" t="s">
        <v>5350</v>
      </c>
      <c r="J343" s="1878">
        <v>18</v>
      </c>
      <c r="K343" s="1878">
        <v>26</v>
      </c>
      <c r="L343" s="1878">
        <v>23</v>
      </c>
      <c r="M343" s="1878">
        <v>25</v>
      </c>
      <c r="N343" s="1948"/>
      <c r="O343" s="1952"/>
      <c r="Q343" s="1879">
        <f t="shared" si="11"/>
        <v>100</v>
      </c>
      <c r="R343" s="1879">
        <f t="shared" si="11"/>
        <v>144.4</v>
      </c>
      <c r="S343" s="1879">
        <f t="shared" si="11"/>
        <v>127.8</v>
      </c>
      <c r="T343" s="1879">
        <f t="shared" si="10"/>
        <v>138.9</v>
      </c>
    </row>
    <row r="344" spans="1:20">
      <c r="A344" s="755">
        <v>28</v>
      </c>
      <c r="B344" s="1875">
        <v>0</v>
      </c>
      <c r="C344" s="755">
        <v>703</v>
      </c>
      <c r="D344" s="1875">
        <v>2</v>
      </c>
      <c r="E344" s="1876">
        <v>5</v>
      </c>
      <c r="F344" s="755" t="s">
        <v>208</v>
      </c>
      <c r="G344" s="755" t="s">
        <v>5342</v>
      </c>
      <c r="H344" s="755" t="s">
        <v>5347</v>
      </c>
      <c r="I344" s="1877" t="s">
        <v>5351</v>
      </c>
      <c r="J344" s="1878">
        <v>37</v>
      </c>
      <c r="K344" s="1878">
        <v>39</v>
      </c>
      <c r="L344" s="1878">
        <v>38</v>
      </c>
      <c r="M344" s="1878">
        <v>38</v>
      </c>
      <c r="N344" s="1948"/>
      <c r="O344" s="1952"/>
      <c r="Q344" s="1879">
        <f t="shared" si="11"/>
        <v>100</v>
      </c>
      <c r="R344" s="1879">
        <f t="shared" si="11"/>
        <v>105.4</v>
      </c>
      <c r="S344" s="1879">
        <f t="shared" si="11"/>
        <v>102.7</v>
      </c>
      <c r="T344" s="1879">
        <f t="shared" si="10"/>
        <v>102.7</v>
      </c>
    </row>
    <row r="345" spans="1:20">
      <c r="A345" s="755">
        <v>28</v>
      </c>
      <c r="B345" s="1875">
        <v>0</v>
      </c>
      <c r="C345" s="755">
        <v>703</v>
      </c>
      <c r="D345" s="1875">
        <v>2</v>
      </c>
      <c r="E345" s="1876">
        <v>6</v>
      </c>
      <c r="F345" s="755" t="s">
        <v>208</v>
      </c>
      <c r="G345" s="755" t="s">
        <v>5342</v>
      </c>
      <c r="H345" s="755" t="s">
        <v>5347</v>
      </c>
      <c r="I345" s="1877" t="s">
        <v>5352</v>
      </c>
      <c r="J345" s="1878">
        <v>53</v>
      </c>
      <c r="K345" s="1878">
        <v>58</v>
      </c>
      <c r="L345" s="1878">
        <v>61</v>
      </c>
      <c r="M345" s="1878">
        <v>67</v>
      </c>
      <c r="N345" s="1948"/>
      <c r="O345" s="1952"/>
      <c r="Q345" s="1879">
        <f t="shared" si="11"/>
        <v>100</v>
      </c>
      <c r="R345" s="1879">
        <f t="shared" si="11"/>
        <v>109.4</v>
      </c>
      <c r="S345" s="1879">
        <f t="shared" si="11"/>
        <v>115.1</v>
      </c>
      <c r="T345" s="1879">
        <f t="shared" si="10"/>
        <v>126.4</v>
      </c>
    </row>
    <row r="346" spans="1:20">
      <c r="A346" s="755">
        <v>28</v>
      </c>
      <c r="B346" s="1875">
        <v>0</v>
      </c>
      <c r="C346" s="755">
        <v>703</v>
      </c>
      <c r="D346" s="1875">
        <v>3</v>
      </c>
      <c r="E346" s="1876">
        <v>1</v>
      </c>
      <c r="F346" s="755" t="s">
        <v>208</v>
      </c>
      <c r="G346" s="755" t="s">
        <v>5342</v>
      </c>
      <c r="H346" s="755" t="s">
        <v>5353</v>
      </c>
      <c r="I346" s="1877" t="s">
        <v>5354</v>
      </c>
      <c r="J346" s="1878">
        <v>184</v>
      </c>
      <c r="K346" s="1878">
        <v>201</v>
      </c>
      <c r="L346" s="1878">
        <v>198</v>
      </c>
      <c r="M346" s="1878">
        <v>218</v>
      </c>
      <c r="N346" s="1948"/>
      <c r="O346" s="1952"/>
      <c r="Q346" s="1879">
        <f t="shared" si="11"/>
        <v>100</v>
      </c>
      <c r="R346" s="1879">
        <f t="shared" si="11"/>
        <v>109.2</v>
      </c>
      <c r="S346" s="1879">
        <f t="shared" si="11"/>
        <v>107.6</v>
      </c>
      <c r="T346" s="1879">
        <f t="shared" si="11"/>
        <v>118.5</v>
      </c>
    </row>
    <row r="347" spans="1:20">
      <c r="A347" s="755">
        <v>28</v>
      </c>
      <c r="B347" s="1875">
        <v>0</v>
      </c>
      <c r="C347" s="755">
        <v>703</v>
      </c>
      <c r="D347" s="1875">
        <v>3</v>
      </c>
      <c r="E347" s="1876">
        <v>2</v>
      </c>
      <c r="F347" s="755" t="s">
        <v>208</v>
      </c>
      <c r="G347" s="755" t="s">
        <v>5342</v>
      </c>
      <c r="H347" s="755" t="s">
        <v>5353</v>
      </c>
      <c r="I347" s="1877" t="s">
        <v>5355</v>
      </c>
      <c r="J347" s="1878">
        <v>206</v>
      </c>
      <c r="K347" s="1878">
        <v>176</v>
      </c>
      <c r="L347" s="1878">
        <v>211</v>
      </c>
      <c r="M347" s="1878">
        <v>222</v>
      </c>
      <c r="N347" s="1948"/>
      <c r="O347" s="1952"/>
      <c r="Q347" s="1879">
        <f t="shared" ref="Q347:T410" si="12">ROUND(J347/$J347*100,1)</f>
        <v>100</v>
      </c>
      <c r="R347" s="1879">
        <f t="shared" si="12"/>
        <v>85.4</v>
      </c>
      <c r="S347" s="1879">
        <f t="shared" si="12"/>
        <v>102.4</v>
      </c>
      <c r="T347" s="1879">
        <f t="shared" si="12"/>
        <v>107.8</v>
      </c>
    </row>
    <row r="348" spans="1:20">
      <c r="A348" s="755">
        <v>28</v>
      </c>
      <c r="B348" s="1875">
        <v>0</v>
      </c>
      <c r="C348" s="755">
        <v>703</v>
      </c>
      <c r="D348" s="1875">
        <v>3</v>
      </c>
      <c r="E348" s="1876">
        <v>3</v>
      </c>
      <c r="F348" s="755" t="s">
        <v>208</v>
      </c>
      <c r="G348" s="755" t="s">
        <v>5342</v>
      </c>
      <c r="H348" s="755" t="s">
        <v>5353</v>
      </c>
      <c r="I348" s="1877" t="s">
        <v>5356</v>
      </c>
      <c r="J348" s="1878">
        <v>48</v>
      </c>
      <c r="K348" s="1878">
        <v>46</v>
      </c>
      <c r="L348" s="1878">
        <v>50</v>
      </c>
      <c r="M348" s="1878">
        <v>50</v>
      </c>
      <c r="N348" s="1948"/>
      <c r="O348" s="1952"/>
      <c r="Q348" s="1879">
        <f t="shared" si="12"/>
        <v>100</v>
      </c>
      <c r="R348" s="1879">
        <f t="shared" si="12"/>
        <v>95.8</v>
      </c>
      <c r="S348" s="1879">
        <f t="shared" si="12"/>
        <v>104.2</v>
      </c>
      <c r="T348" s="1879">
        <f t="shared" si="12"/>
        <v>104.2</v>
      </c>
    </row>
    <row r="349" spans="1:20">
      <c r="A349" s="755">
        <v>28</v>
      </c>
      <c r="B349" s="1875">
        <v>0</v>
      </c>
      <c r="C349" s="755">
        <v>703</v>
      </c>
      <c r="D349" s="1875">
        <v>3</v>
      </c>
      <c r="E349" s="1876">
        <v>4</v>
      </c>
      <c r="F349" s="755" t="s">
        <v>208</v>
      </c>
      <c r="G349" s="755" t="s">
        <v>5342</v>
      </c>
      <c r="H349" s="755" t="s">
        <v>5353</v>
      </c>
      <c r="I349" s="1877" t="s">
        <v>5357</v>
      </c>
      <c r="J349" s="1878">
        <v>82</v>
      </c>
      <c r="K349" s="1878">
        <v>87</v>
      </c>
      <c r="L349" s="1878">
        <v>92</v>
      </c>
      <c r="M349" s="1878">
        <v>104</v>
      </c>
      <c r="N349" s="1948"/>
      <c r="O349" s="1952"/>
      <c r="Q349" s="1879">
        <f t="shared" si="12"/>
        <v>100</v>
      </c>
      <c r="R349" s="1879">
        <f t="shared" si="12"/>
        <v>106.1</v>
      </c>
      <c r="S349" s="1879">
        <f t="shared" si="12"/>
        <v>112.2</v>
      </c>
      <c r="T349" s="1879">
        <f t="shared" si="12"/>
        <v>126.8</v>
      </c>
    </row>
    <row r="350" spans="1:20">
      <c r="A350" s="755">
        <v>28</v>
      </c>
      <c r="B350" s="1875">
        <v>0</v>
      </c>
      <c r="C350" s="755">
        <v>703</v>
      </c>
      <c r="D350" s="1875">
        <v>3</v>
      </c>
      <c r="E350" s="1876">
        <v>5</v>
      </c>
      <c r="F350" s="755" t="s">
        <v>208</v>
      </c>
      <c r="G350" s="755" t="s">
        <v>5342</v>
      </c>
      <c r="H350" s="755" t="s">
        <v>5353</v>
      </c>
      <c r="I350" s="1877" t="s">
        <v>5358</v>
      </c>
      <c r="J350" s="1878">
        <v>40</v>
      </c>
      <c r="K350" s="1878">
        <v>41</v>
      </c>
      <c r="L350" s="1878">
        <v>45</v>
      </c>
      <c r="M350" s="1878">
        <v>63</v>
      </c>
      <c r="N350" s="1948"/>
      <c r="O350" s="1952"/>
      <c r="Q350" s="1879">
        <f t="shared" si="12"/>
        <v>100</v>
      </c>
      <c r="R350" s="1879">
        <f t="shared" si="12"/>
        <v>102.5</v>
      </c>
      <c r="S350" s="1879">
        <f t="shared" si="12"/>
        <v>112.5</v>
      </c>
      <c r="T350" s="1879">
        <f t="shared" si="12"/>
        <v>157.5</v>
      </c>
    </row>
    <row r="351" spans="1:20">
      <c r="A351" s="755">
        <v>28</v>
      </c>
      <c r="B351" s="1875">
        <v>0</v>
      </c>
      <c r="C351" s="755">
        <v>703</v>
      </c>
      <c r="D351" s="1875">
        <v>3</v>
      </c>
      <c r="E351" s="1876">
        <v>6</v>
      </c>
      <c r="F351" s="755" t="s">
        <v>208</v>
      </c>
      <c r="G351" s="755" t="s">
        <v>5342</v>
      </c>
      <c r="H351" s="755" t="s">
        <v>5353</v>
      </c>
      <c r="I351" s="1877" t="s">
        <v>5359</v>
      </c>
      <c r="J351" s="1878">
        <v>71</v>
      </c>
      <c r="K351" s="1878">
        <v>66</v>
      </c>
      <c r="L351" s="1878">
        <v>83</v>
      </c>
      <c r="M351" s="1878">
        <v>90</v>
      </c>
      <c r="N351" s="1948"/>
      <c r="O351" s="1952"/>
      <c r="Q351" s="1879">
        <f t="shared" si="12"/>
        <v>100</v>
      </c>
      <c r="R351" s="1879">
        <f t="shared" si="12"/>
        <v>93</v>
      </c>
      <c r="S351" s="1879">
        <f t="shared" si="12"/>
        <v>116.9</v>
      </c>
      <c r="T351" s="1879">
        <f t="shared" si="12"/>
        <v>126.8</v>
      </c>
    </row>
    <row r="352" spans="1:20">
      <c r="A352" s="755">
        <v>28</v>
      </c>
      <c r="B352" s="1875">
        <v>0</v>
      </c>
      <c r="C352" s="755">
        <v>703</v>
      </c>
      <c r="D352" s="1875">
        <v>3</v>
      </c>
      <c r="E352" s="1876">
        <v>7</v>
      </c>
      <c r="F352" s="755" t="s">
        <v>208</v>
      </c>
      <c r="G352" s="755" t="s">
        <v>5342</v>
      </c>
      <c r="H352" s="755" t="s">
        <v>5353</v>
      </c>
      <c r="I352" s="1877" t="s">
        <v>5360</v>
      </c>
      <c r="J352" s="1878">
        <v>186</v>
      </c>
      <c r="K352" s="1878">
        <v>131</v>
      </c>
      <c r="L352" s="1878">
        <v>260</v>
      </c>
      <c r="M352" s="1878">
        <v>283</v>
      </c>
      <c r="N352" s="1948"/>
      <c r="O352" s="1952"/>
      <c r="Q352" s="1879">
        <f t="shared" si="12"/>
        <v>100</v>
      </c>
      <c r="R352" s="1879">
        <f t="shared" si="12"/>
        <v>70.400000000000006</v>
      </c>
      <c r="S352" s="1879">
        <f t="shared" si="12"/>
        <v>139.80000000000001</v>
      </c>
      <c r="T352" s="1879">
        <f t="shared" si="12"/>
        <v>152.19999999999999</v>
      </c>
    </row>
    <row r="353" spans="1:20">
      <c r="A353" s="755">
        <v>28</v>
      </c>
      <c r="B353" s="1875">
        <v>0</v>
      </c>
      <c r="C353" s="755">
        <v>703</v>
      </c>
      <c r="D353" s="1875">
        <v>3</v>
      </c>
      <c r="E353" s="1876">
        <v>8</v>
      </c>
      <c r="F353" s="755" t="s">
        <v>208</v>
      </c>
      <c r="G353" s="755" t="s">
        <v>5342</v>
      </c>
      <c r="H353" s="755" t="s">
        <v>5353</v>
      </c>
      <c r="I353" s="1877" t="s">
        <v>5094</v>
      </c>
      <c r="J353" s="1878">
        <v>70</v>
      </c>
      <c r="K353" s="1878">
        <v>170</v>
      </c>
      <c r="L353" s="1878">
        <v>65</v>
      </c>
      <c r="M353" s="1878">
        <v>66</v>
      </c>
      <c r="N353" s="1948"/>
      <c r="O353" s="1952"/>
      <c r="Q353" s="1879">
        <f t="shared" si="12"/>
        <v>100</v>
      </c>
      <c r="R353" s="1879">
        <f t="shared" si="12"/>
        <v>242.9</v>
      </c>
      <c r="S353" s="1879">
        <f t="shared" si="12"/>
        <v>92.9</v>
      </c>
      <c r="T353" s="1879">
        <f t="shared" si="12"/>
        <v>94.3</v>
      </c>
    </row>
    <row r="354" spans="1:20">
      <c r="A354" s="755">
        <v>28</v>
      </c>
      <c r="B354" s="1875">
        <v>0</v>
      </c>
      <c r="C354" s="755">
        <v>703</v>
      </c>
      <c r="D354" s="1875">
        <v>4</v>
      </c>
      <c r="E354" s="1876">
        <v>1</v>
      </c>
      <c r="F354" s="755" t="s">
        <v>208</v>
      </c>
      <c r="G354" s="755" t="s">
        <v>5342</v>
      </c>
      <c r="H354" s="755" t="s">
        <v>4988</v>
      </c>
      <c r="I354" s="1877" t="s">
        <v>5361</v>
      </c>
      <c r="J354" s="1878">
        <v>34</v>
      </c>
      <c r="K354" s="1878">
        <v>36</v>
      </c>
      <c r="L354" s="1878">
        <v>34</v>
      </c>
      <c r="M354" s="1878">
        <v>40</v>
      </c>
      <c r="N354" s="1948"/>
      <c r="O354" s="1952"/>
      <c r="Q354" s="1879">
        <f t="shared" si="12"/>
        <v>100</v>
      </c>
      <c r="R354" s="1879">
        <f t="shared" si="12"/>
        <v>105.9</v>
      </c>
      <c r="S354" s="1879">
        <f t="shared" si="12"/>
        <v>100</v>
      </c>
      <c r="T354" s="1879">
        <f t="shared" si="12"/>
        <v>117.6</v>
      </c>
    </row>
    <row r="355" spans="1:20">
      <c r="A355" s="755">
        <v>28</v>
      </c>
      <c r="B355" s="1875">
        <v>0</v>
      </c>
      <c r="C355" s="755">
        <v>703</v>
      </c>
      <c r="D355" s="1875">
        <v>4</v>
      </c>
      <c r="E355" s="1876">
        <v>2</v>
      </c>
      <c r="F355" s="755" t="s">
        <v>208</v>
      </c>
      <c r="G355" s="755" t="s">
        <v>5342</v>
      </c>
      <c r="H355" s="755" t="s">
        <v>4988</v>
      </c>
      <c r="I355" s="1877" t="s">
        <v>5068</v>
      </c>
      <c r="J355" s="1878">
        <v>122</v>
      </c>
      <c r="K355" s="1878">
        <v>129</v>
      </c>
      <c r="L355" s="1878">
        <v>185</v>
      </c>
      <c r="M355" s="1878">
        <v>214</v>
      </c>
      <c r="N355" s="1948"/>
      <c r="O355" s="1952"/>
      <c r="Q355" s="1879">
        <f t="shared" si="12"/>
        <v>100</v>
      </c>
      <c r="R355" s="1879">
        <f t="shared" si="12"/>
        <v>105.7</v>
      </c>
      <c r="S355" s="1879">
        <f t="shared" si="12"/>
        <v>151.6</v>
      </c>
      <c r="T355" s="1879">
        <f t="shared" si="12"/>
        <v>175.4</v>
      </c>
    </row>
    <row r="356" spans="1:20">
      <c r="A356" s="755">
        <v>28</v>
      </c>
      <c r="B356" s="1875">
        <v>0</v>
      </c>
      <c r="C356" s="755">
        <v>703</v>
      </c>
      <c r="D356" s="1875">
        <v>4</v>
      </c>
      <c r="E356" s="1876">
        <v>3</v>
      </c>
      <c r="F356" s="755" t="s">
        <v>208</v>
      </c>
      <c r="G356" s="755" t="s">
        <v>5342</v>
      </c>
      <c r="H356" s="755" t="s">
        <v>4988</v>
      </c>
      <c r="I356" s="1877" t="s">
        <v>5092</v>
      </c>
      <c r="J356" s="1878">
        <v>71</v>
      </c>
      <c r="K356" s="1878">
        <v>96</v>
      </c>
      <c r="L356" s="1878">
        <v>93</v>
      </c>
      <c r="M356" s="1878">
        <v>121</v>
      </c>
      <c r="N356" s="1948"/>
      <c r="O356" s="1952"/>
      <c r="Q356" s="1879">
        <f t="shared" si="12"/>
        <v>100</v>
      </c>
      <c r="R356" s="1879">
        <f t="shared" si="12"/>
        <v>135.19999999999999</v>
      </c>
      <c r="S356" s="1879">
        <f t="shared" si="12"/>
        <v>131</v>
      </c>
      <c r="T356" s="1879">
        <f t="shared" si="12"/>
        <v>170.4</v>
      </c>
    </row>
    <row r="357" spans="1:20">
      <c r="A357" s="755">
        <v>28</v>
      </c>
      <c r="B357" s="1875">
        <v>0</v>
      </c>
      <c r="C357" s="755">
        <v>703</v>
      </c>
      <c r="D357" s="1875">
        <v>4</v>
      </c>
      <c r="E357" s="1876">
        <v>4</v>
      </c>
      <c r="F357" s="755" t="s">
        <v>208</v>
      </c>
      <c r="G357" s="755" t="s">
        <v>5342</v>
      </c>
      <c r="H357" s="755" t="s">
        <v>4988</v>
      </c>
      <c r="I357" s="1877" t="s">
        <v>5362</v>
      </c>
      <c r="J357" s="1878">
        <v>58</v>
      </c>
      <c r="K357" s="1878">
        <v>60</v>
      </c>
      <c r="L357" s="1878">
        <v>60</v>
      </c>
      <c r="M357" s="1878">
        <v>58</v>
      </c>
      <c r="N357" s="1948"/>
      <c r="O357" s="1952"/>
      <c r="Q357" s="1879">
        <f t="shared" si="12"/>
        <v>100</v>
      </c>
      <c r="R357" s="1879">
        <f t="shared" si="12"/>
        <v>103.4</v>
      </c>
      <c r="S357" s="1879">
        <f t="shared" si="12"/>
        <v>103.4</v>
      </c>
      <c r="T357" s="1879">
        <f t="shared" si="12"/>
        <v>100</v>
      </c>
    </row>
    <row r="358" spans="1:20">
      <c r="A358" s="755">
        <v>28</v>
      </c>
      <c r="B358" s="1875">
        <v>0</v>
      </c>
      <c r="C358" s="755">
        <v>703</v>
      </c>
      <c r="D358" s="1875">
        <v>4</v>
      </c>
      <c r="E358" s="1876">
        <v>5</v>
      </c>
      <c r="F358" s="755" t="s">
        <v>208</v>
      </c>
      <c r="G358" s="755" t="s">
        <v>5342</v>
      </c>
      <c r="H358" s="755" t="s">
        <v>4988</v>
      </c>
      <c r="I358" s="1877" t="s">
        <v>5363</v>
      </c>
      <c r="J358" s="1878">
        <v>41</v>
      </c>
      <c r="K358" s="1878">
        <v>47</v>
      </c>
      <c r="L358" s="1878">
        <v>44</v>
      </c>
      <c r="M358" s="1878">
        <v>65</v>
      </c>
      <c r="N358" s="1948"/>
      <c r="O358" s="1952"/>
      <c r="Q358" s="1879">
        <f t="shared" si="12"/>
        <v>100</v>
      </c>
      <c r="R358" s="1879">
        <f t="shared" si="12"/>
        <v>114.6</v>
      </c>
      <c r="S358" s="1879">
        <f t="shared" si="12"/>
        <v>107.3</v>
      </c>
      <c r="T358" s="1879">
        <f t="shared" si="12"/>
        <v>158.5</v>
      </c>
    </row>
    <row r="359" spans="1:20">
      <c r="A359" s="755">
        <v>28</v>
      </c>
      <c r="B359" s="1875">
        <v>0</v>
      </c>
      <c r="C359" s="755">
        <v>703</v>
      </c>
      <c r="D359" s="1875">
        <v>4</v>
      </c>
      <c r="E359" s="1876">
        <v>6</v>
      </c>
      <c r="F359" s="755" t="s">
        <v>208</v>
      </c>
      <c r="G359" s="755" t="s">
        <v>5342</v>
      </c>
      <c r="H359" s="755" t="s">
        <v>4988</v>
      </c>
      <c r="I359" s="1877" t="s">
        <v>5364</v>
      </c>
      <c r="J359" s="1878">
        <v>148</v>
      </c>
      <c r="K359" s="1878">
        <v>203</v>
      </c>
      <c r="L359" s="1878">
        <v>242</v>
      </c>
      <c r="M359" s="1878">
        <v>260</v>
      </c>
      <c r="N359" s="1948"/>
      <c r="O359" s="1952"/>
      <c r="Q359" s="1879">
        <f t="shared" si="12"/>
        <v>100</v>
      </c>
      <c r="R359" s="1879">
        <f t="shared" si="12"/>
        <v>137.19999999999999</v>
      </c>
      <c r="S359" s="1879">
        <f t="shared" si="12"/>
        <v>163.5</v>
      </c>
      <c r="T359" s="1879">
        <f t="shared" si="12"/>
        <v>175.7</v>
      </c>
    </row>
    <row r="360" spans="1:20">
      <c r="A360" s="755">
        <v>28</v>
      </c>
      <c r="B360" s="1875">
        <v>0</v>
      </c>
      <c r="C360" s="755">
        <v>703</v>
      </c>
      <c r="D360" s="1875">
        <v>4</v>
      </c>
      <c r="E360" s="1876">
        <v>7</v>
      </c>
      <c r="F360" s="755" t="s">
        <v>208</v>
      </c>
      <c r="G360" s="755" t="s">
        <v>5342</v>
      </c>
      <c r="H360" s="755" t="s">
        <v>4988</v>
      </c>
      <c r="I360" s="1877" t="s">
        <v>5365</v>
      </c>
      <c r="J360" s="1878">
        <v>55</v>
      </c>
      <c r="K360" s="1878">
        <v>62</v>
      </c>
      <c r="L360" s="1878">
        <v>83</v>
      </c>
      <c r="M360" s="1878">
        <v>104</v>
      </c>
      <c r="N360" s="1948"/>
      <c r="O360" s="1952"/>
      <c r="Q360" s="1879">
        <f t="shared" si="12"/>
        <v>100</v>
      </c>
      <c r="R360" s="1879">
        <f t="shared" si="12"/>
        <v>112.7</v>
      </c>
      <c r="S360" s="1879">
        <f t="shared" si="12"/>
        <v>150.9</v>
      </c>
      <c r="T360" s="1879">
        <f t="shared" si="12"/>
        <v>189.1</v>
      </c>
    </row>
    <row r="361" spans="1:20">
      <c r="A361" s="755">
        <v>28</v>
      </c>
      <c r="B361" s="1875">
        <v>0</v>
      </c>
      <c r="C361" s="755">
        <v>703</v>
      </c>
      <c r="D361" s="1875">
        <v>4</v>
      </c>
      <c r="E361" s="1876">
        <v>8</v>
      </c>
      <c r="F361" s="755" t="s">
        <v>208</v>
      </c>
      <c r="G361" s="755" t="s">
        <v>5342</v>
      </c>
      <c r="H361" s="755" t="s">
        <v>4988</v>
      </c>
      <c r="I361" s="1877" t="s">
        <v>5061</v>
      </c>
      <c r="J361" s="1878">
        <v>35</v>
      </c>
      <c r="K361" s="1878">
        <v>36</v>
      </c>
      <c r="L361" s="1878">
        <v>35</v>
      </c>
      <c r="M361" s="1878">
        <v>35</v>
      </c>
      <c r="N361" s="1948"/>
      <c r="O361" s="1952"/>
      <c r="Q361" s="1879">
        <f t="shared" si="12"/>
        <v>100</v>
      </c>
      <c r="R361" s="1879">
        <f t="shared" si="12"/>
        <v>102.9</v>
      </c>
      <c r="S361" s="1879">
        <f t="shared" si="12"/>
        <v>100</v>
      </c>
      <c r="T361" s="1879">
        <f t="shared" si="12"/>
        <v>100</v>
      </c>
    </row>
    <row r="362" spans="1:20">
      <c r="A362" s="755">
        <v>28</v>
      </c>
      <c r="B362" s="1875">
        <v>0</v>
      </c>
      <c r="C362" s="755">
        <v>703</v>
      </c>
      <c r="D362" s="1875">
        <v>4</v>
      </c>
      <c r="E362" s="1876">
        <v>9</v>
      </c>
      <c r="F362" s="755" t="s">
        <v>208</v>
      </c>
      <c r="G362" s="755" t="s">
        <v>5342</v>
      </c>
      <c r="H362" s="755" t="s">
        <v>4988</v>
      </c>
      <c r="I362" s="1877" t="s">
        <v>5366</v>
      </c>
      <c r="J362" s="1878">
        <v>28</v>
      </c>
      <c r="K362" s="1878">
        <v>26</v>
      </c>
      <c r="L362" s="1878">
        <v>29</v>
      </c>
      <c r="M362" s="1878">
        <v>28</v>
      </c>
      <c r="N362" s="1948"/>
      <c r="O362" s="1952"/>
      <c r="Q362" s="1879">
        <f t="shared" si="12"/>
        <v>100</v>
      </c>
      <c r="R362" s="1879">
        <f t="shared" si="12"/>
        <v>92.9</v>
      </c>
      <c r="S362" s="1879">
        <f t="shared" si="12"/>
        <v>103.6</v>
      </c>
      <c r="T362" s="1879">
        <f t="shared" si="12"/>
        <v>100</v>
      </c>
    </row>
    <row r="363" spans="1:20">
      <c r="A363" s="755">
        <v>28</v>
      </c>
      <c r="B363" s="1875">
        <v>0</v>
      </c>
      <c r="C363" s="755">
        <v>703</v>
      </c>
      <c r="D363" s="1875">
        <v>4</v>
      </c>
      <c r="E363" s="1876">
        <v>10</v>
      </c>
      <c r="F363" s="755" t="s">
        <v>208</v>
      </c>
      <c r="G363" s="755" t="s">
        <v>5342</v>
      </c>
      <c r="H363" s="755" t="s">
        <v>4988</v>
      </c>
      <c r="I363" s="1877" t="s">
        <v>4759</v>
      </c>
      <c r="J363" s="1878">
        <v>56</v>
      </c>
      <c r="K363" s="1878">
        <v>75</v>
      </c>
      <c r="L363" s="1878">
        <v>73</v>
      </c>
      <c r="M363" s="1878">
        <v>107</v>
      </c>
      <c r="N363" s="1948"/>
      <c r="O363" s="1952"/>
      <c r="Q363" s="1879">
        <f t="shared" si="12"/>
        <v>100</v>
      </c>
      <c r="R363" s="1879">
        <f t="shared" si="12"/>
        <v>133.9</v>
      </c>
      <c r="S363" s="1879">
        <f t="shared" si="12"/>
        <v>130.4</v>
      </c>
      <c r="T363" s="1879">
        <f t="shared" si="12"/>
        <v>191.1</v>
      </c>
    </row>
    <row r="364" spans="1:20">
      <c r="A364" s="755">
        <v>28</v>
      </c>
      <c r="B364" s="1875">
        <v>0</v>
      </c>
      <c r="C364" s="755">
        <v>703</v>
      </c>
      <c r="D364" s="1875">
        <v>4</v>
      </c>
      <c r="E364" s="1876">
        <v>11</v>
      </c>
      <c r="F364" s="755" t="s">
        <v>208</v>
      </c>
      <c r="G364" s="755" t="s">
        <v>5342</v>
      </c>
      <c r="H364" s="755" t="s">
        <v>4988</v>
      </c>
      <c r="I364" s="1877" t="s">
        <v>5367</v>
      </c>
      <c r="J364" s="1878">
        <v>111</v>
      </c>
      <c r="K364" s="1878">
        <v>132</v>
      </c>
      <c r="L364" s="1878">
        <v>156</v>
      </c>
      <c r="M364" s="1878">
        <v>152</v>
      </c>
      <c r="N364" s="1948"/>
      <c r="O364" s="1952"/>
      <c r="Q364" s="1879">
        <f t="shared" si="12"/>
        <v>100</v>
      </c>
      <c r="R364" s="1879">
        <f t="shared" si="12"/>
        <v>118.9</v>
      </c>
      <c r="S364" s="1879">
        <f t="shared" si="12"/>
        <v>140.5</v>
      </c>
      <c r="T364" s="1879">
        <f t="shared" si="12"/>
        <v>136.9</v>
      </c>
    </row>
    <row r="365" spans="1:20">
      <c r="A365" s="755">
        <v>28</v>
      </c>
      <c r="B365" s="1875">
        <v>0</v>
      </c>
      <c r="C365" s="755">
        <v>703</v>
      </c>
      <c r="D365" s="1875">
        <v>4</v>
      </c>
      <c r="E365" s="1876">
        <v>12</v>
      </c>
      <c r="F365" s="755" t="s">
        <v>208</v>
      </c>
      <c r="G365" s="755" t="s">
        <v>5342</v>
      </c>
      <c r="H365" s="755" t="s">
        <v>4988</v>
      </c>
      <c r="I365" s="1877" t="s">
        <v>5368</v>
      </c>
      <c r="J365" s="1878">
        <v>11</v>
      </c>
      <c r="K365" s="1878">
        <v>20</v>
      </c>
      <c r="L365" s="1878">
        <v>13</v>
      </c>
      <c r="M365" s="1878">
        <v>15</v>
      </c>
      <c r="N365" s="1948"/>
      <c r="O365" s="1952"/>
      <c r="Q365" s="1879">
        <f t="shared" si="12"/>
        <v>100</v>
      </c>
      <c r="R365" s="1879">
        <f t="shared" si="12"/>
        <v>181.8</v>
      </c>
      <c r="S365" s="1879">
        <f t="shared" si="12"/>
        <v>118.2</v>
      </c>
      <c r="T365" s="1879">
        <f t="shared" si="12"/>
        <v>136.4</v>
      </c>
    </row>
    <row r="366" spans="1:20">
      <c r="A366" s="755">
        <v>28</v>
      </c>
      <c r="B366" s="1875">
        <v>0</v>
      </c>
      <c r="C366" s="755">
        <v>703</v>
      </c>
      <c r="D366" s="1875">
        <v>5</v>
      </c>
      <c r="E366" s="1876">
        <v>1</v>
      </c>
      <c r="F366" s="755" t="s">
        <v>208</v>
      </c>
      <c r="G366" s="755" t="s">
        <v>5342</v>
      </c>
      <c r="H366" s="755" t="s">
        <v>5077</v>
      </c>
      <c r="I366" s="1877" t="s">
        <v>5098</v>
      </c>
      <c r="J366" s="1878">
        <v>180</v>
      </c>
      <c r="K366" s="1878">
        <v>215</v>
      </c>
      <c r="L366" s="1878">
        <v>257</v>
      </c>
      <c r="M366" s="1878">
        <v>279</v>
      </c>
      <c r="N366" s="1948"/>
      <c r="O366" s="1952"/>
      <c r="Q366" s="1879">
        <f t="shared" si="12"/>
        <v>100</v>
      </c>
      <c r="R366" s="1879">
        <f t="shared" si="12"/>
        <v>119.4</v>
      </c>
      <c r="S366" s="1879">
        <f t="shared" si="12"/>
        <v>142.80000000000001</v>
      </c>
      <c r="T366" s="1879">
        <f t="shared" si="12"/>
        <v>155</v>
      </c>
    </row>
    <row r="367" spans="1:20">
      <c r="A367" s="755">
        <v>28</v>
      </c>
      <c r="B367" s="1875">
        <v>0</v>
      </c>
      <c r="C367" s="755">
        <v>703</v>
      </c>
      <c r="D367" s="1875">
        <v>5</v>
      </c>
      <c r="E367" s="1876">
        <v>2</v>
      </c>
      <c r="F367" s="755" t="s">
        <v>208</v>
      </c>
      <c r="G367" s="755" t="s">
        <v>5342</v>
      </c>
      <c r="H367" s="755" t="s">
        <v>5077</v>
      </c>
      <c r="I367" s="1877" t="s">
        <v>5369</v>
      </c>
      <c r="J367" s="1878">
        <v>200</v>
      </c>
      <c r="K367" s="1878">
        <v>274</v>
      </c>
      <c r="L367" s="1878">
        <v>267</v>
      </c>
      <c r="M367" s="1878">
        <v>273</v>
      </c>
      <c r="N367" s="1948"/>
      <c r="O367" s="1952"/>
      <c r="Q367" s="1879">
        <f t="shared" si="12"/>
        <v>100</v>
      </c>
      <c r="R367" s="1879">
        <f t="shared" si="12"/>
        <v>137</v>
      </c>
      <c r="S367" s="1879">
        <f t="shared" si="12"/>
        <v>133.5</v>
      </c>
      <c r="T367" s="1879">
        <f t="shared" si="12"/>
        <v>136.5</v>
      </c>
    </row>
    <row r="368" spans="1:20">
      <c r="A368" s="755">
        <v>28</v>
      </c>
      <c r="B368" s="1875">
        <v>0</v>
      </c>
      <c r="C368" s="755">
        <v>703</v>
      </c>
      <c r="D368" s="1875">
        <v>5</v>
      </c>
      <c r="E368" s="1876">
        <v>3</v>
      </c>
      <c r="F368" s="755" t="s">
        <v>208</v>
      </c>
      <c r="G368" s="755" t="s">
        <v>5342</v>
      </c>
      <c r="H368" s="755" t="s">
        <v>5077</v>
      </c>
      <c r="I368" s="1877" t="s">
        <v>5370</v>
      </c>
      <c r="J368" s="1878">
        <v>60</v>
      </c>
      <c r="K368" s="1878">
        <v>69</v>
      </c>
      <c r="L368" s="1878">
        <v>83</v>
      </c>
      <c r="M368" s="1878">
        <v>98</v>
      </c>
      <c r="N368" s="1948"/>
      <c r="O368" s="1952"/>
      <c r="Q368" s="1879">
        <f t="shared" si="12"/>
        <v>100</v>
      </c>
      <c r="R368" s="1879">
        <f t="shared" si="12"/>
        <v>115</v>
      </c>
      <c r="S368" s="1879">
        <f t="shared" si="12"/>
        <v>138.30000000000001</v>
      </c>
      <c r="T368" s="1879">
        <f t="shared" si="12"/>
        <v>163.30000000000001</v>
      </c>
    </row>
    <row r="369" spans="1:20">
      <c r="A369" s="755">
        <v>28</v>
      </c>
      <c r="B369" s="1875">
        <v>0</v>
      </c>
      <c r="C369" s="755">
        <v>703</v>
      </c>
      <c r="D369" s="1875">
        <v>5</v>
      </c>
      <c r="E369" s="1876">
        <v>4</v>
      </c>
      <c r="F369" s="755" t="s">
        <v>208</v>
      </c>
      <c r="G369" s="755" t="s">
        <v>5342</v>
      </c>
      <c r="H369" s="755" t="s">
        <v>5077</v>
      </c>
      <c r="I369" s="1877" t="s">
        <v>5134</v>
      </c>
      <c r="J369" s="1878">
        <v>38</v>
      </c>
      <c r="K369" s="1878">
        <v>45</v>
      </c>
      <c r="L369" s="1878">
        <v>63</v>
      </c>
      <c r="M369" s="1878">
        <v>87</v>
      </c>
      <c r="N369" s="1948"/>
      <c r="O369" s="1952"/>
      <c r="Q369" s="1879">
        <f t="shared" si="12"/>
        <v>100</v>
      </c>
      <c r="R369" s="1879">
        <f t="shared" si="12"/>
        <v>118.4</v>
      </c>
      <c r="S369" s="1879">
        <f t="shared" si="12"/>
        <v>165.8</v>
      </c>
      <c r="T369" s="1879">
        <f t="shared" si="12"/>
        <v>228.9</v>
      </c>
    </row>
    <row r="370" spans="1:20">
      <c r="A370" s="755">
        <v>28</v>
      </c>
      <c r="B370" s="1875">
        <v>0</v>
      </c>
      <c r="C370" s="755">
        <v>703</v>
      </c>
      <c r="D370" s="1875">
        <v>5</v>
      </c>
      <c r="E370" s="1876">
        <v>5</v>
      </c>
      <c r="F370" s="755" t="s">
        <v>208</v>
      </c>
      <c r="G370" s="755" t="s">
        <v>5342</v>
      </c>
      <c r="H370" s="755" t="s">
        <v>5077</v>
      </c>
      <c r="I370" s="1877" t="s">
        <v>5371</v>
      </c>
      <c r="J370" s="1878">
        <v>27</v>
      </c>
      <c r="K370" s="1878">
        <v>30</v>
      </c>
      <c r="L370" s="1878">
        <v>41</v>
      </c>
      <c r="M370" s="1878">
        <v>44</v>
      </c>
      <c r="N370" s="1948"/>
      <c r="O370" s="1952"/>
      <c r="Q370" s="1879">
        <f t="shared" si="12"/>
        <v>100</v>
      </c>
      <c r="R370" s="1879">
        <f t="shared" si="12"/>
        <v>111.1</v>
      </c>
      <c r="S370" s="1879">
        <f t="shared" si="12"/>
        <v>151.9</v>
      </c>
      <c r="T370" s="1879">
        <f t="shared" si="12"/>
        <v>163</v>
      </c>
    </row>
    <row r="371" spans="1:20">
      <c r="A371" s="755">
        <v>28</v>
      </c>
      <c r="B371" s="1875">
        <v>0</v>
      </c>
      <c r="C371" s="755">
        <v>703</v>
      </c>
      <c r="D371" s="1875">
        <v>5</v>
      </c>
      <c r="E371" s="1876">
        <v>6</v>
      </c>
      <c r="F371" s="755" t="s">
        <v>208</v>
      </c>
      <c r="G371" s="755" t="s">
        <v>5342</v>
      </c>
      <c r="H371" s="755" t="s">
        <v>5077</v>
      </c>
      <c r="I371" s="1877" t="s">
        <v>5372</v>
      </c>
      <c r="J371" s="1878">
        <v>77</v>
      </c>
      <c r="K371" s="1878">
        <v>98</v>
      </c>
      <c r="L371" s="1878">
        <v>97</v>
      </c>
      <c r="M371" s="1878">
        <v>110</v>
      </c>
      <c r="N371" s="1948"/>
      <c r="O371" s="1952"/>
      <c r="Q371" s="1879">
        <f t="shared" si="12"/>
        <v>100</v>
      </c>
      <c r="R371" s="1879">
        <f t="shared" si="12"/>
        <v>127.3</v>
      </c>
      <c r="S371" s="1879">
        <f t="shared" si="12"/>
        <v>126</v>
      </c>
      <c r="T371" s="1879">
        <f t="shared" si="12"/>
        <v>142.9</v>
      </c>
    </row>
    <row r="372" spans="1:20">
      <c r="A372" s="755">
        <v>28</v>
      </c>
      <c r="B372" s="1875">
        <v>0</v>
      </c>
      <c r="C372" s="755">
        <v>703</v>
      </c>
      <c r="D372" s="1875">
        <v>5</v>
      </c>
      <c r="E372" s="1876">
        <v>7</v>
      </c>
      <c r="F372" s="755" t="s">
        <v>208</v>
      </c>
      <c r="G372" s="755" t="s">
        <v>5342</v>
      </c>
      <c r="H372" s="755" t="s">
        <v>5077</v>
      </c>
      <c r="I372" s="1877" t="s">
        <v>5373</v>
      </c>
      <c r="J372" s="1878">
        <v>96</v>
      </c>
      <c r="K372" s="1878">
        <v>95</v>
      </c>
      <c r="L372" s="1878">
        <v>99</v>
      </c>
      <c r="M372" s="1878">
        <v>100</v>
      </c>
      <c r="N372" s="1948"/>
      <c r="O372" s="1952"/>
      <c r="Q372" s="1879">
        <f t="shared" si="12"/>
        <v>100</v>
      </c>
      <c r="R372" s="1879">
        <f t="shared" si="12"/>
        <v>99</v>
      </c>
      <c r="S372" s="1879">
        <f t="shared" si="12"/>
        <v>103.1</v>
      </c>
      <c r="T372" s="1879">
        <f t="shared" si="12"/>
        <v>104.2</v>
      </c>
    </row>
    <row r="373" spans="1:20">
      <c r="A373" s="755">
        <v>28</v>
      </c>
      <c r="B373" s="1875">
        <v>0</v>
      </c>
      <c r="C373" s="755">
        <v>703</v>
      </c>
      <c r="D373" s="1875">
        <v>5</v>
      </c>
      <c r="E373" s="1876">
        <v>8</v>
      </c>
      <c r="F373" s="755" t="s">
        <v>208</v>
      </c>
      <c r="G373" s="755" t="s">
        <v>5342</v>
      </c>
      <c r="H373" s="755" t="s">
        <v>5077</v>
      </c>
      <c r="I373" s="1877" t="s">
        <v>5374</v>
      </c>
      <c r="J373" s="1878">
        <v>60</v>
      </c>
      <c r="K373" s="1878">
        <v>68</v>
      </c>
      <c r="L373" s="1878">
        <v>69</v>
      </c>
      <c r="M373" s="1878">
        <v>77</v>
      </c>
      <c r="N373" s="1948"/>
      <c r="O373" s="1952"/>
      <c r="Q373" s="1879">
        <f t="shared" si="12"/>
        <v>100</v>
      </c>
      <c r="R373" s="1879">
        <f t="shared" si="12"/>
        <v>113.3</v>
      </c>
      <c r="S373" s="1879">
        <f t="shared" si="12"/>
        <v>115</v>
      </c>
      <c r="T373" s="1879">
        <f t="shared" si="12"/>
        <v>128.30000000000001</v>
      </c>
    </row>
    <row r="374" spans="1:20">
      <c r="A374" s="755">
        <v>28</v>
      </c>
      <c r="B374" s="1875">
        <v>0</v>
      </c>
      <c r="C374" s="755">
        <v>703</v>
      </c>
      <c r="D374" s="1875">
        <v>5</v>
      </c>
      <c r="E374" s="1876">
        <v>9</v>
      </c>
      <c r="F374" s="755" t="s">
        <v>208</v>
      </c>
      <c r="G374" s="755" t="s">
        <v>5342</v>
      </c>
      <c r="H374" s="755" t="s">
        <v>5077</v>
      </c>
      <c r="I374" s="1877" t="s">
        <v>5375</v>
      </c>
      <c r="J374" s="1878">
        <v>41</v>
      </c>
      <c r="K374" s="1878">
        <v>41</v>
      </c>
      <c r="L374" s="1878">
        <v>45</v>
      </c>
      <c r="M374" s="1878">
        <v>49</v>
      </c>
      <c r="N374" s="1948"/>
      <c r="O374" s="1952"/>
      <c r="Q374" s="1879">
        <f t="shared" si="12"/>
        <v>100</v>
      </c>
      <c r="R374" s="1879">
        <f t="shared" si="12"/>
        <v>100</v>
      </c>
      <c r="S374" s="1879">
        <f t="shared" si="12"/>
        <v>109.8</v>
      </c>
      <c r="T374" s="1879">
        <f t="shared" si="12"/>
        <v>119.5</v>
      </c>
    </row>
    <row r="375" spans="1:20">
      <c r="A375" s="755">
        <v>28</v>
      </c>
      <c r="B375" s="1875">
        <v>0</v>
      </c>
      <c r="C375" s="755">
        <v>703</v>
      </c>
      <c r="D375" s="1875">
        <v>5</v>
      </c>
      <c r="E375" s="1876">
        <v>10</v>
      </c>
      <c r="F375" s="755" t="s">
        <v>208</v>
      </c>
      <c r="G375" s="755" t="s">
        <v>5342</v>
      </c>
      <c r="H375" s="755" t="s">
        <v>5077</v>
      </c>
      <c r="I375" s="1877" t="s">
        <v>5376</v>
      </c>
      <c r="J375" s="1878">
        <v>131</v>
      </c>
      <c r="K375" s="1878">
        <v>115</v>
      </c>
      <c r="L375" s="1878">
        <v>153</v>
      </c>
      <c r="M375" s="1878">
        <v>185</v>
      </c>
      <c r="N375" s="1948"/>
      <c r="O375" s="1952"/>
      <c r="Q375" s="1879">
        <f t="shared" si="12"/>
        <v>100</v>
      </c>
      <c r="R375" s="1879">
        <f t="shared" si="12"/>
        <v>87.8</v>
      </c>
      <c r="S375" s="1879">
        <f t="shared" si="12"/>
        <v>116.8</v>
      </c>
      <c r="T375" s="1879">
        <f t="shared" si="12"/>
        <v>141.19999999999999</v>
      </c>
    </row>
    <row r="376" spans="1:20">
      <c r="A376" s="755">
        <v>28</v>
      </c>
      <c r="B376" s="1875">
        <v>0</v>
      </c>
      <c r="C376" s="755">
        <v>703</v>
      </c>
      <c r="D376" s="1875">
        <v>6</v>
      </c>
      <c r="E376" s="1876">
        <v>1</v>
      </c>
      <c r="F376" s="755" t="s">
        <v>208</v>
      </c>
      <c r="G376" s="755" t="s">
        <v>5342</v>
      </c>
      <c r="H376" s="755" t="s">
        <v>5377</v>
      </c>
      <c r="I376" s="1877" t="s">
        <v>5378</v>
      </c>
      <c r="J376" s="1878">
        <v>33</v>
      </c>
      <c r="K376" s="1878">
        <v>33</v>
      </c>
      <c r="L376" s="1878">
        <v>34</v>
      </c>
      <c r="M376" s="1878">
        <v>38</v>
      </c>
      <c r="N376" s="1948"/>
      <c r="O376" s="1952"/>
      <c r="Q376" s="1879">
        <f t="shared" si="12"/>
        <v>100</v>
      </c>
      <c r="R376" s="1879">
        <f t="shared" si="12"/>
        <v>100</v>
      </c>
      <c r="S376" s="1879">
        <f t="shared" si="12"/>
        <v>103</v>
      </c>
      <c r="T376" s="1879">
        <f t="shared" si="12"/>
        <v>115.2</v>
      </c>
    </row>
    <row r="377" spans="1:20">
      <c r="A377" s="755">
        <v>28</v>
      </c>
      <c r="B377" s="1875">
        <v>0</v>
      </c>
      <c r="C377" s="755">
        <v>703</v>
      </c>
      <c r="D377" s="1875">
        <v>6</v>
      </c>
      <c r="E377" s="1876">
        <v>2</v>
      </c>
      <c r="F377" s="755" t="s">
        <v>208</v>
      </c>
      <c r="G377" s="755" t="s">
        <v>5342</v>
      </c>
      <c r="H377" s="755" t="s">
        <v>5377</v>
      </c>
      <c r="I377" s="1877" t="s">
        <v>4994</v>
      </c>
      <c r="J377" s="1878">
        <v>16</v>
      </c>
      <c r="K377" s="1878">
        <v>16</v>
      </c>
      <c r="L377" s="1878">
        <v>24</v>
      </c>
      <c r="M377" s="1878">
        <v>38</v>
      </c>
      <c r="N377" s="1948"/>
      <c r="O377" s="1952"/>
      <c r="Q377" s="1879">
        <f t="shared" si="12"/>
        <v>100</v>
      </c>
      <c r="R377" s="1879">
        <f t="shared" si="12"/>
        <v>100</v>
      </c>
      <c r="S377" s="1879">
        <f t="shared" si="12"/>
        <v>150</v>
      </c>
      <c r="T377" s="1879">
        <f t="shared" si="12"/>
        <v>237.5</v>
      </c>
    </row>
    <row r="378" spans="1:20">
      <c r="A378" s="755">
        <v>28</v>
      </c>
      <c r="B378" s="1875">
        <v>0</v>
      </c>
      <c r="C378" s="755">
        <v>703</v>
      </c>
      <c r="D378" s="1875">
        <v>6</v>
      </c>
      <c r="E378" s="1876">
        <v>3</v>
      </c>
      <c r="F378" s="755" t="s">
        <v>208</v>
      </c>
      <c r="G378" s="755" t="s">
        <v>5342</v>
      </c>
      <c r="H378" s="755" t="s">
        <v>5377</v>
      </c>
      <c r="I378" s="1877" t="s">
        <v>5099</v>
      </c>
      <c r="J378" s="1878">
        <v>21</v>
      </c>
      <c r="K378" s="1878">
        <v>20</v>
      </c>
      <c r="L378" s="1878">
        <v>20</v>
      </c>
      <c r="M378" s="1878">
        <v>23</v>
      </c>
      <c r="N378" s="1948"/>
      <c r="O378" s="1952"/>
      <c r="Q378" s="1879">
        <f t="shared" si="12"/>
        <v>100</v>
      </c>
      <c r="R378" s="1879">
        <f t="shared" si="12"/>
        <v>95.2</v>
      </c>
      <c r="S378" s="1879">
        <f t="shared" si="12"/>
        <v>95.2</v>
      </c>
      <c r="T378" s="1879">
        <f t="shared" si="12"/>
        <v>109.5</v>
      </c>
    </row>
    <row r="379" spans="1:20">
      <c r="A379" s="755">
        <v>28</v>
      </c>
      <c r="B379" s="1875">
        <v>0</v>
      </c>
      <c r="C379" s="755">
        <v>703</v>
      </c>
      <c r="D379" s="1875">
        <v>6</v>
      </c>
      <c r="E379" s="1876">
        <v>4</v>
      </c>
      <c r="F379" s="755" t="s">
        <v>208</v>
      </c>
      <c r="G379" s="755" t="s">
        <v>5342</v>
      </c>
      <c r="H379" s="755" t="s">
        <v>5377</v>
      </c>
      <c r="I379" s="1877" t="s">
        <v>5379</v>
      </c>
      <c r="J379" s="1878">
        <v>38</v>
      </c>
      <c r="K379" s="1878">
        <v>37</v>
      </c>
      <c r="L379" s="1878">
        <v>43</v>
      </c>
      <c r="M379" s="1878">
        <v>41</v>
      </c>
      <c r="N379" s="1948"/>
      <c r="O379" s="1952"/>
      <c r="Q379" s="1879">
        <f t="shared" si="12"/>
        <v>100</v>
      </c>
      <c r="R379" s="1879">
        <f t="shared" si="12"/>
        <v>97.4</v>
      </c>
      <c r="S379" s="1879">
        <f t="shared" si="12"/>
        <v>113.2</v>
      </c>
      <c r="T379" s="1879">
        <f t="shared" si="12"/>
        <v>107.9</v>
      </c>
    </row>
    <row r="380" spans="1:20">
      <c r="A380" s="755">
        <v>28</v>
      </c>
      <c r="B380" s="1875">
        <v>0</v>
      </c>
      <c r="C380" s="755">
        <v>703</v>
      </c>
      <c r="D380" s="1875">
        <v>6</v>
      </c>
      <c r="E380" s="1876">
        <v>5</v>
      </c>
      <c r="F380" s="755" t="s">
        <v>208</v>
      </c>
      <c r="G380" s="755" t="s">
        <v>5342</v>
      </c>
      <c r="H380" s="755" t="s">
        <v>5377</v>
      </c>
      <c r="I380" s="1877" t="s">
        <v>5380</v>
      </c>
      <c r="J380" s="1878">
        <v>10</v>
      </c>
      <c r="K380" s="1878">
        <v>9</v>
      </c>
      <c r="L380" s="1878">
        <v>9</v>
      </c>
      <c r="M380" s="1878">
        <v>7</v>
      </c>
      <c r="N380" s="1948"/>
      <c r="O380" s="1952"/>
      <c r="Q380" s="1879">
        <f t="shared" si="12"/>
        <v>100</v>
      </c>
      <c r="R380" s="1879">
        <f t="shared" si="12"/>
        <v>90</v>
      </c>
      <c r="S380" s="1879">
        <f t="shared" si="12"/>
        <v>90</v>
      </c>
      <c r="T380" s="1879">
        <f t="shared" si="12"/>
        <v>70</v>
      </c>
    </row>
    <row r="381" spans="1:20">
      <c r="A381" s="755">
        <v>28</v>
      </c>
      <c r="B381" s="1875">
        <v>0</v>
      </c>
      <c r="C381" s="755">
        <v>703</v>
      </c>
      <c r="D381" s="1875">
        <v>6</v>
      </c>
      <c r="E381" s="1876">
        <v>6</v>
      </c>
      <c r="F381" s="755" t="s">
        <v>208</v>
      </c>
      <c r="G381" s="755" t="s">
        <v>5342</v>
      </c>
      <c r="H381" s="755" t="s">
        <v>5377</v>
      </c>
      <c r="I381" s="1877" t="s">
        <v>5381</v>
      </c>
      <c r="J381" s="1878">
        <v>37</v>
      </c>
      <c r="K381" s="1878">
        <v>38</v>
      </c>
      <c r="L381" s="1878">
        <v>42</v>
      </c>
      <c r="M381" s="1878">
        <v>42</v>
      </c>
      <c r="N381" s="1948"/>
      <c r="O381" s="1952"/>
      <c r="Q381" s="1879">
        <f t="shared" si="12"/>
        <v>100</v>
      </c>
      <c r="R381" s="1879">
        <f t="shared" si="12"/>
        <v>102.7</v>
      </c>
      <c r="S381" s="1879">
        <f t="shared" si="12"/>
        <v>113.5</v>
      </c>
      <c r="T381" s="1879">
        <f t="shared" si="12"/>
        <v>113.5</v>
      </c>
    </row>
    <row r="382" spans="1:20">
      <c r="A382" s="755">
        <v>28</v>
      </c>
      <c r="B382" s="1875">
        <v>0</v>
      </c>
      <c r="C382" s="755">
        <v>703</v>
      </c>
      <c r="D382" s="1875">
        <v>6</v>
      </c>
      <c r="E382" s="1876">
        <v>7</v>
      </c>
      <c r="F382" s="755" t="s">
        <v>208</v>
      </c>
      <c r="G382" s="755" t="s">
        <v>5342</v>
      </c>
      <c r="H382" s="755" t="s">
        <v>5377</v>
      </c>
      <c r="I382" s="1877" t="s">
        <v>5382</v>
      </c>
      <c r="J382" s="1878">
        <v>47</v>
      </c>
      <c r="K382" s="1878">
        <v>44</v>
      </c>
      <c r="L382" s="1878">
        <v>45</v>
      </c>
      <c r="M382" s="1878">
        <v>41</v>
      </c>
      <c r="N382" s="1948"/>
      <c r="O382" s="1952"/>
      <c r="Q382" s="1879">
        <f t="shared" si="12"/>
        <v>100</v>
      </c>
      <c r="R382" s="1879">
        <f t="shared" si="12"/>
        <v>93.6</v>
      </c>
      <c r="S382" s="1879">
        <f t="shared" si="12"/>
        <v>95.7</v>
      </c>
      <c r="T382" s="1879">
        <f t="shared" si="12"/>
        <v>87.2</v>
      </c>
    </row>
    <row r="383" spans="1:20">
      <c r="A383" s="755">
        <v>28</v>
      </c>
      <c r="B383" s="1875">
        <v>0</v>
      </c>
      <c r="C383" s="755">
        <v>703</v>
      </c>
      <c r="D383" s="1875">
        <v>6</v>
      </c>
      <c r="E383" s="1876">
        <v>9</v>
      </c>
      <c r="F383" s="755" t="s">
        <v>208</v>
      </c>
      <c r="G383" s="755" t="s">
        <v>5342</v>
      </c>
      <c r="H383" s="755" t="s">
        <v>5377</v>
      </c>
      <c r="I383" s="1877" t="s">
        <v>5383</v>
      </c>
      <c r="J383" s="1878">
        <v>12</v>
      </c>
      <c r="K383" s="1878">
        <v>12</v>
      </c>
      <c r="L383" s="1878">
        <v>13</v>
      </c>
      <c r="M383" s="1878">
        <v>14</v>
      </c>
      <c r="N383" s="1948"/>
      <c r="O383" s="1952"/>
      <c r="Q383" s="1879">
        <f t="shared" si="12"/>
        <v>100</v>
      </c>
      <c r="R383" s="1879">
        <f t="shared" si="12"/>
        <v>100</v>
      </c>
      <c r="S383" s="1879">
        <f t="shared" si="12"/>
        <v>108.3</v>
      </c>
      <c r="T383" s="1879">
        <f t="shared" si="12"/>
        <v>116.7</v>
      </c>
    </row>
    <row r="384" spans="1:20">
      <c r="A384" s="755">
        <v>28</v>
      </c>
      <c r="B384" s="1875">
        <v>0</v>
      </c>
      <c r="C384" s="755">
        <v>703</v>
      </c>
      <c r="D384" s="1875">
        <v>6</v>
      </c>
      <c r="E384" s="1876">
        <v>10</v>
      </c>
      <c r="F384" s="755" t="s">
        <v>208</v>
      </c>
      <c r="G384" s="755" t="s">
        <v>5342</v>
      </c>
      <c r="H384" s="755" t="s">
        <v>5377</v>
      </c>
      <c r="I384" s="1877" t="s">
        <v>5384</v>
      </c>
      <c r="J384" s="1878">
        <v>37</v>
      </c>
      <c r="K384" s="1878">
        <v>45</v>
      </c>
      <c r="L384" s="1878">
        <v>44</v>
      </c>
      <c r="M384" s="1878">
        <v>44</v>
      </c>
      <c r="N384" s="1948"/>
      <c r="O384" s="1952"/>
      <c r="Q384" s="1879">
        <f t="shared" si="12"/>
        <v>100</v>
      </c>
      <c r="R384" s="1879">
        <f t="shared" si="12"/>
        <v>121.6</v>
      </c>
      <c r="S384" s="1879">
        <f t="shared" si="12"/>
        <v>118.9</v>
      </c>
      <c r="T384" s="1879">
        <f t="shared" si="12"/>
        <v>118.9</v>
      </c>
    </row>
    <row r="385" spans="1:20">
      <c r="A385" s="755">
        <v>28</v>
      </c>
      <c r="B385" s="1875">
        <v>0</v>
      </c>
      <c r="C385" s="755">
        <v>703</v>
      </c>
      <c r="D385" s="1875">
        <v>6</v>
      </c>
      <c r="E385" s="1876">
        <v>11</v>
      </c>
      <c r="F385" s="755" t="s">
        <v>208</v>
      </c>
      <c r="G385" s="755" t="s">
        <v>5342</v>
      </c>
      <c r="H385" s="755" t="s">
        <v>5377</v>
      </c>
      <c r="I385" s="1877" t="s">
        <v>5069</v>
      </c>
      <c r="J385" s="1878">
        <v>34</v>
      </c>
      <c r="K385" s="1878">
        <v>34</v>
      </c>
      <c r="L385" s="1878">
        <v>46</v>
      </c>
      <c r="M385" s="1878">
        <v>94</v>
      </c>
      <c r="N385" s="1948"/>
      <c r="O385" s="1952"/>
      <c r="Q385" s="1879">
        <f t="shared" si="12"/>
        <v>100</v>
      </c>
      <c r="R385" s="1879">
        <f t="shared" si="12"/>
        <v>100</v>
      </c>
      <c r="S385" s="1879">
        <f t="shared" si="12"/>
        <v>135.30000000000001</v>
      </c>
      <c r="T385" s="1879">
        <f t="shared" si="12"/>
        <v>276.5</v>
      </c>
    </row>
    <row r="386" spans="1:20">
      <c r="A386" s="755">
        <v>28</v>
      </c>
      <c r="B386" s="1875">
        <v>0</v>
      </c>
      <c r="C386" s="755">
        <v>703</v>
      </c>
      <c r="D386" s="1875">
        <v>6</v>
      </c>
      <c r="E386" s="1876">
        <v>12</v>
      </c>
      <c r="F386" s="755" t="s">
        <v>208</v>
      </c>
      <c r="G386" s="755" t="s">
        <v>5342</v>
      </c>
      <c r="H386" s="755" t="s">
        <v>5377</v>
      </c>
      <c r="I386" s="1877" t="s">
        <v>5385</v>
      </c>
      <c r="J386" s="1878">
        <v>79</v>
      </c>
      <c r="K386" s="1878">
        <v>82</v>
      </c>
      <c r="L386" s="1878">
        <v>88</v>
      </c>
      <c r="M386" s="1878">
        <v>96</v>
      </c>
      <c r="N386" s="1948"/>
      <c r="O386" s="1952"/>
      <c r="Q386" s="1879">
        <f t="shared" si="12"/>
        <v>100</v>
      </c>
      <c r="R386" s="1879">
        <f t="shared" si="12"/>
        <v>103.8</v>
      </c>
      <c r="S386" s="1879">
        <f t="shared" si="12"/>
        <v>111.4</v>
      </c>
      <c r="T386" s="1879">
        <f t="shared" si="12"/>
        <v>121.5</v>
      </c>
    </row>
    <row r="387" spans="1:20">
      <c r="A387" s="755">
        <v>28</v>
      </c>
      <c r="B387" s="1875">
        <v>0</v>
      </c>
      <c r="C387" s="755">
        <v>703</v>
      </c>
      <c r="D387" s="1875">
        <v>6</v>
      </c>
      <c r="E387" s="1876">
        <v>13</v>
      </c>
      <c r="F387" s="755" t="s">
        <v>208</v>
      </c>
      <c r="G387" s="755" t="s">
        <v>5342</v>
      </c>
      <c r="H387" s="755" t="s">
        <v>5377</v>
      </c>
      <c r="I387" s="1877" t="s">
        <v>5386</v>
      </c>
      <c r="J387" s="1878">
        <v>30</v>
      </c>
      <c r="K387" s="1878">
        <v>35</v>
      </c>
      <c r="L387" s="1878">
        <v>36</v>
      </c>
      <c r="M387" s="1878">
        <v>36</v>
      </c>
      <c r="N387" s="1948"/>
      <c r="O387" s="1952"/>
      <c r="Q387" s="1879">
        <f t="shared" si="12"/>
        <v>100</v>
      </c>
      <c r="R387" s="1879">
        <f t="shared" si="12"/>
        <v>116.7</v>
      </c>
      <c r="S387" s="1879">
        <f t="shared" si="12"/>
        <v>120</v>
      </c>
      <c r="T387" s="1879">
        <f t="shared" si="12"/>
        <v>120</v>
      </c>
    </row>
    <row r="388" spans="1:20">
      <c r="A388" s="755">
        <v>28</v>
      </c>
      <c r="B388" s="1875">
        <v>0</v>
      </c>
      <c r="C388" s="755">
        <v>703</v>
      </c>
      <c r="D388" s="1875">
        <v>6</v>
      </c>
      <c r="E388" s="1876">
        <v>14</v>
      </c>
      <c r="F388" s="755" t="s">
        <v>208</v>
      </c>
      <c r="G388" s="755" t="s">
        <v>5342</v>
      </c>
      <c r="H388" s="755" t="s">
        <v>5377</v>
      </c>
      <c r="I388" s="1877" t="s">
        <v>5263</v>
      </c>
      <c r="J388" s="1878">
        <v>20</v>
      </c>
      <c r="K388" s="1878">
        <v>25</v>
      </c>
      <c r="L388" s="1878">
        <v>26</v>
      </c>
      <c r="M388" s="1878">
        <v>42</v>
      </c>
      <c r="N388" s="1948"/>
      <c r="O388" s="1952"/>
      <c r="Q388" s="1879">
        <f t="shared" si="12"/>
        <v>100</v>
      </c>
      <c r="R388" s="1879">
        <f t="shared" si="12"/>
        <v>125</v>
      </c>
      <c r="S388" s="1879">
        <f t="shared" si="12"/>
        <v>130</v>
      </c>
      <c r="T388" s="1879">
        <f t="shared" si="12"/>
        <v>210</v>
      </c>
    </row>
    <row r="389" spans="1:20">
      <c r="A389" s="755">
        <v>28</v>
      </c>
      <c r="B389" s="1875">
        <v>0</v>
      </c>
      <c r="C389" s="755">
        <v>703</v>
      </c>
      <c r="D389" s="1875">
        <v>6</v>
      </c>
      <c r="E389" s="1876">
        <v>15</v>
      </c>
      <c r="F389" s="755" t="s">
        <v>208</v>
      </c>
      <c r="G389" s="755" t="s">
        <v>5342</v>
      </c>
      <c r="H389" s="755" t="s">
        <v>5377</v>
      </c>
      <c r="I389" s="1877" t="s">
        <v>5387</v>
      </c>
      <c r="J389" s="1878">
        <v>10</v>
      </c>
      <c r="K389" s="1878">
        <v>12</v>
      </c>
      <c r="L389" s="1878">
        <v>14</v>
      </c>
      <c r="M389" s="1878">
        <v>9</v>
      </c>
      <c r="N389" s="1948"/>
      <c r="O389" s="1952"/>
      <c r="Q389" s="1879">
        <f t="shared" si="12"/>
        <v>100</v>
      </c>
      <c r="R389" s="1879">
        <f t="shared" si="12"/>
        <v>120</v>
      </c>
      <c r="S389" s="1879">
        <f t="shared" si="12"/>
        <v>140</v>
      </c>
      <c r="T389" s="1879">
        <f t="shared" si="12"/>
        <v>90</v>
      </c>
    </row>
    <row r="390" spans="1:20">
      <c r="A390" s="755">
        <v>28</v>
      </c>
      <c r="B390" s="1875">
        <v>0</v>
      </c>
      <c r="C390" s="755">
        <v>703</v>
      </c>
      <c r="D390" s="1875">
        <v>6</v>
      </c>
      <c r="E390" s="1876">
        <v>16</v>
      </c>
      <c r="F390" s="755" t="s">
        <v>208</v>
      </c>
      <c r="G390" s="755" t="s">
        <v>5342</v>
      </c>
      <c r="H390" s="755" t="s">
        <v>5377</v>
      </c>
      <c r="I390" s="1877" t="s">
        <v>5103</v>
      </c>
      <c r="J390" s="1878">
        <v>17</v>
      </c>
      <c r="K390" s="1878">
        <v>27</v>
      </c>
      <c r="L390" s="1878">
        <v>29</v>
      </c>
      <c r="M390" s="1878">
        <v>29</v>
      </c>
      <c r="N390" s="1948"/>
      <c r="O390" s="1952"/>
      <c r="Q390" s="1879">
        <f t="shared" si="12"/>
        <v>100</v>
      </c>
      <c r="R390" s="1879">
        <f t="shared" si="12"/>
        <v>158.80000000000001</v>
      </c>
      <c r="S390" s="1879">
        <f t="shared" si="12"/>
        <v>170.6</v>
      </c>
      <c r="T390" s="1879">
        <f t="shared" si="12"/>
        <v>170.6</v>
      </c>
    </row>
    <row r="391" spans="1:20">
      <c r="A391" s="755">
        <v>28</v>
      </c>
      <c r="B391" s="1875">
        <v>0</v>
      </c>
      <c r="C391" s="755">
        <v>703</v>
      </c>
      <c r="D391" s="1875">
        <v>6</v>
      </c>
      <c r="E391" s="1876">
        <v>17</v>
      </c>
      <c r="F391" s="755" t="s">
        <v>208</v>
      </c>
      <c r="G391" s="755" t="s">
        <v>5342</v>
      </c>
      <c r="H391" s="755" t="s">
        <v>5377</v>
      </c>
      <c r="I391" s="1877" t="s">
        <v>5388</v>
      </c>
      <c r="J391" s="1878">
        <v>30</v>
      </c>
      <c r="K391" s="1878">
        <v>46</v>
      </c>
      <c r="L391" s="1878">
        <v>38</v>
      </c>
      <c r="M391" s="1878">
        <v>40</v>
      </c>
      <c r="N391" s="1948"/>
      <c r="O391" s="1952"/>
      <c r="Q391" s="1879">
        <f t="shared" si="12"/>
        <v>100</v>
      </c>
      <c r="R391" s="1879">
        <f t="shared" si="12"/>
        <v>153.30000000000001</v>
      </c>
      <c r="S391" s="1879">
        <f t="shared" si="12"/>
        <v>126.7</v>
      </c>
      <c r="T391" s="1879">
        <f t="shared" si="12"/>
        <v>133.30000000000001</v>
      </c>
    </row>
    <row r="392" spans="1:20">
      <c r="A392" s="755">
        <v>28</v>
      </c>
      <c r="B392" s="1875">
        <v>0</v>
      </c>
      <c r="C392" s="755">
        <v>703</v>
      </c>
      <c r="D392" s="1875">
        <v>6</v>
      </c>
      <c r="E392" s="1876">
        <v>18</v>
      </c>
      <c r="F392" s="755" t="s">
        <v>208</v>
      </c>
      <c r="G392" s="755" t="s">
        <v>5342</v>
      </c>
      <c r="H392" s="755" t="s">
        <v>5377</v>
      </c>
      <c r="I392" s="1877" t="s">
        <v>5389</v>
      </c>
      <c r="J392" s="1878">
        <v>23</v>
      </c>
      <c r="K392" s="1878">
        <v>33</v>
      </c>
      <c r="L392" s="1878">
        <v>32</v>
      </c>
      <c r="M392" s="1878">
        <v>33</v>
      </c>
      <c r="N392" s="1948"/>
      <c r="O392" s="1952"/>
      <c r="Q392" s="1879">
        <f t="shared" si="12"/>
        <v>100</v>
      </c>
      <c r="R392" s="1879">
        <f t="shared" si="12"/>
        <v>143.5</v>
      </c>
      <c r="S392" s="1879">
        <f t="shared" si="12"/>
        <v>139.1</v>
      </c>
      <c r="T392" s="1879">
        <f t="shared" si="12"/>
        <v>143.5</v>
      </c>
    </row>
    <row r="393" spans="1:20">
      <c r="A393" s="755">
        <v>28</v>
      </c>
      <c r="B393" s="1875">
        <v>0</v>
      </c>
      <c r="C393" s="755">
        <v>703</v>
      </c>
      <c r="D393" s="1875">
        <v>6</v>
      </c>
      <c r="E393" s="1876">
        <v>19</v>
      </c>
      <c r="F393" s="755" t="s">
        <v>208</v>
      </c>
      <c r="G393" s="755" t="s">
        <v>5342</v>
      </c>
      <c r="H393" s="755" t="s">
        <v>5377</v>
      </c>
      <c r="I393" s="1877" t="s">
        <v>4973</v>
      </c>
      <c r="J393" s="1878">
        <v>24</v>
      </c>
      <c r="K393" s="1878">
        <v>25</v>
      </c>
      <c r="L393" s="1878">
        <v>23</v>
      </c>
      <c r="M393" s="1878">
        <v>28</v>
      </c>
      <c r="N393" s="1948"/>
      <c r="O393" s="1952"/>
      <c r="Q393" s="1879">
        <f t="shared" si="12"/>
        <v>100</v>
      </c>
      <c r="R393" s="1879">
        <f t="shared" si="12"/>
        <v>104.2</v>
      </c>
      <c r="S393" s="1879">
        <f t="shared" si="12"/>
        <v>95.8</v>
      </c>
      <c r="T393" s="1879">
        <f t="shared" si="12"/>
        <v>116.7</v>
      </c>
    </row>
    <row r="394" spans="1:20">
      <c r="A394" s="755">
        <v>28</v>
      </c>
      <c r="B394" s="1875">
        <v>0</v>
      </c>
      <c r="C394" s="755">
        <v>703</v>
      </c>
      <c r="D394" s="1875">
        <v>6</v>
      </c>
      <c r="E394" s="1876">
        <v>20</v>
      </c>
      <c r="F394" s="755" t="s">
        <v>208</v>
      </c>
      <c r="G394" s="755" t="s">
        <v>5342</v>
      </c>
      <c r="H394" s="755" t="s">
        <v>5377</v>
      </c>
      <c r="I394" s="1877" t="s">
        <v>5390</v>
      </c>
      <c r="J394" s="1878">
        <v>59</v>
      </c>
      <c r="K394" s="1878">
        <v>72</v>
      </c>
      <c r="L394" s="1878">
        <v>74</v>
      </c>
      <c r="M394" s="1878">
        <v>92</v>
      </c>
      <c r="N394" s="1948"/>
      <c r="O394" s="1952"/>
      <c r="Q394" s="1879">
        <f t="shared" si="12"/>
        <v>100</v>
      </c>
      <c r="R394" s="1879">
        <f t="shared" si="12"/>
        <v>122</v>
      </c>
      <c r="S394" s="1879">
        <f t="shared" si="12"/>
        <v>125.4</v>
      </c>
      <c r="T394" s="1879">
        <f t="shared" si="12"/>
        <v>155.9</v>
      </c>
    </row>
    <row r="395" spans="1:20">
      <c r="A395" s="755">
        <v>28</v>
      </c>
      <c r="B395" s="1875">
        <v>0</v>
      </c>
      <c r="C395" s="755">
        <v>703</v>
      </c>
      <c r="D395" s="1875">
        <v>6</v>
      </c>
      <c r="E395" s="1876">
        <v>21</v>
      </c>
      <c r="F395" s="755" t="s">
        <v>208</v>
      </c>
      <c r="G395" s="755" t="s">
        <v>5342</v>
      </c>
      <c r="H395" s="755" t="s">
        <v>5377</v>
      </c>
      <c r="I395" s="1877" t="s">
        <v>5391</v>
      </c>
      <c r="J395" s="1878">
        <v>51</v>
      </c>
      <c r="K395" s="1878">
        <v>80</v>
      </c>
      <c r="L395" s="1878">
        <v>71</v>
      </c>
      <c r="M395" s="1878">
        <v>72</v>
      </c>
      <c r="N395" s="1948"/>
      <c r="O395" s="1952"/>
      <c r="Q395" s="1879">
        <f t="shared" si="12"/>
        <v>100</v>
      </c>
      <c r="R395" s="1879">
        <f t="shared" si="12"/>
        <v>156.9</v>
      </c>
      <c r="S395" s="1879">
        <f t="shared" si="12"/>
        <v>139.19999999999999</v>
      </c>
      <c r="T395" s="1879">
        <f t="shared" si="12"/>
        <v>141.19999999999999</v>
      </c>
    </row>
    <row r="396" spans="1:20">
      <c r="A396" s="755">
        <v>28</v>
      </c>
      <c r="B396" s="1875">
        <v>0</v>
      </c>
      <c r="C396" s="755">
        <v>703</v>
      </c>
      <c r="D396" s="1875">
        <v>6</v>
      </c>
      <c r="E396" s="1876">
        <v>22</v>
      </c>
      <c r="F396" s="755" t="s">
        <v>208</v>
      </c>
      <c r="G396" s="755" t="s">
        <v>5342</v>
      </c>
      <c r="H396" s="755" t="s">
        <v>5377</v>
      </c>
      <c r="I396" s="1877" t="s">
        <v>5392</v>
      </c>
      <c r="J396" s="1878">
        <v>45</v>
      </c>
      <c r="K396" s="1878">
        <v>52</v>
      </c>
      <c r="L396" s="1878">
        <v>54</v>
      </c>
      <c r="M396" s="1878">
        <v>65</v>
      </c>
      <c r="N396" s="1948"/>
      <c r="O396" s="1952"/>
      <c r="Q396" s="1879">
        <f t="shared" si="12"/>
        <v>100</v>
      </c>
      <c r="R396" s="1879">
        <f t="shared" si="12"/>
        <v>115.6</v>
      </c>
      <c r="S396" s="1879">
        <f t="shared" si="12"/>
        <v>120</v>
      </c>
      <c r="T396" s="1879">
        <f t="shared" si="12"/>
        <v>144.4</v>
      </c>
    </row>
    <row r="397" spans="1:20">
      <c r="A397" s="755">
        <v>28</v>
      </c>
      <c r="B397" s="1875">
        <v>0</v>
      </c>
      <c r="C397" s="755">
        <v>704</v>
      </c>
      <c r="D397" s="1875">
        <v>1</v>
      </c>
      <c r="E397" s="1876">
        <v>1</v>
      </c>
      <c r="F397" s="755" t="s">
        <v>208</v>
      </c>
      <c r="G397" s="755" t="s">
        <v>5393</v>
      </c>
      <c r="H397" s="755" t="s">
        <v>5394</v>
      </c>
      <c r="I397" s="1877" t="s">
        <v>5080</v>
      </c>
      <c r="J397" s="1878">
        <v>120</v>
      </c>
      <c r="K397" s="1878">
        <v>116</v>
      </c>
      <c r="L397" s="1878">
        <v>128</v>
      </c>
      <c r="M397" s="1878">
        <v>124</v>
      </c>
      <c r="N397" s="1948"/>
      <c r="O397" s="1952"/>
      <c r="Q397" s="1879">
        <f t="shared" si="12"/>
        <v>100</v>
      </c>
      <c r="R397" s="1879">
        <f t="shared" si="12"/>
        <v>96.7</v>
      </c>
      <c r="S397" s="1879">
        <f t="shared" si="12"/>
        <v>106.7</v>
      </c>
      <c r="T397" s="1879">
        <f t="shared" si="12"/>
        <v>103.3</v>
      </c>
    </row>
    <row r="398" spans="1:20">
      <c r="A398" s="755">
        <v>28</v>
      </c>
      <c r="B398" s="1875">
        <v>0</v>
      </c>
      <c r="C398" s="755">
        <v>704</v>
      </c>
      <c r="D398" s="1875">
        <v>1</v>
      </c>
      <c r="E398" s="1876">
        <v>2</v>
      </c>
      <c r="F398" s="755" t="s">
        <v>208</v>
      </c>
      <c r="G398" s="755" t="s">
        <v>5393</v>
      </c>
      <c r="H398" s="755" t="s">
        <v>5394</v>
      </c>
      <c r="I398" s="1877" t="s">
        <v>5395</v>
      </c>
      <c r="J398" s="1878">
        <v>83</v>
      </c>
      <c r="K398" s="1878">
        <v>109</v>
      </c>
      <c r="L398" s="1878">
        <v>125</v>
      </c>
      <c r="M398" s="1878">
        <v>147</v>
      </c>
      <c r="N398" s="1948"/>
      <c r="O398" s="1952"/>
      <c r="Q398" s="1879">
        <f t="shared" si="12"/>
        <v>100</v>
      </c>
      <c r="R398" s="1879">
        <f t="shared" si="12"/>
        <v>131.30000000000001</v>
      </c>
      <c r="S398" s="1879">
        <f t="shared" si="12"/>
        <v>150.6</v>
      </c>
      <c r="T398" s="1879">
        <f t="shared" si="12"/>
        <v>177.1</v>
      </c>
    </row>
    <row r="399" spans="1:20">
      <c r="A399" s="755">
        <v>28</v>
      </c>
      <c r="B399" s="1875">
        <v>0</v>
      </c>
      <c r="C399" s="755">
        <v>704</v>
      </c>
      <c r="D399" s="1875">
        <v>1</v>
      </c>
      <c r="E399" s="1876">
        <v>3</v>
      </c>
      <c r="F399" s="755" t="s">
        <v>208</v>
      </c>
      <c r="G399" s="755" t="s">
        <v>5393</v>
      </c>
      <c r="H399" s="755" t="s">
        <v>5394</v>
      </c>
      <c r="I399" s="1877" t="s">
        <v>5396</v>
      </c>
      <c r="J399" s="1878">
        <v>18</v>
      </c>
      <c r="K399" s="1878">
        <v>76</v>
      </c>
      <c r="L399" s="1878">
        <v>102</v>
      </c>
      <c r="M399" s="1878">
        <v>108</v>
      </c>
      <c r="N399" s="1948"/>
      <c r="O399" s="1952"/>
      <c r="Q399" s="1879">
        <f t="shared" si="12"/>
        <v>100</v>
      </c>
      <c r="R399" s="1879">
        <f t="shared" si="12"/>
        <v>422.2</v>
      </c>
      <c r="S399" s="1879">
        <f t="shared" si="12"/>
        <v>566.70000000000005</v>
      </c>
      <c r="T399" s="1879">
        <f t="shared" si="12"/>
        <v>600</v>
      </c>
    </row>
    <row r="400" spans="1:20">
      <c r="A400" s="755">
        <v>28</v>
      </c>
      <c r="B400" s="1875">
        <v>0</v>
      </c>
      <c r="C400" s="755">
        <v>704</v>
      </c>
      <c r="D400" s="1875">
        <v>1</v>
      </c>
      <c r="E400" s="1876">
        <v>4</v>
      </c>
      <c r="F400" s="755" t="s">
        <v>208</v>
      </c>
      <c r="G400" s="755" t="s">
        <v>5393</v>
      </c>
      <c r="H400" s="755" t="s">
        <v>5394</v>
      </c>
      <c r="I400" s="1877" t="s">
        <v>5397</v>
      </c>
      <c r="J400" s="1878">
        <v>50</v>
      </c>
      <c r="K400" s="1878">
        <v>181</v>
      </c>
      <c r="L400" s="1878">
        <v>164</v>
      </c>
      <c r="M400" s="1878">
        <v>68</v>
      </c>
      <c r="N400" s="1948"/>
      <c r="O400" s="1952"/>
      <c r="Q400" s="1879">
        <f t="shared" si="12"/>
        <v>100</v>
      </c>
      <c r="R400" s="1879">
        <f t="shared" si="12"/>
        <v>362</v>
      </c>
      <c r="S400" s="1879">
        <f t="shared" si="12"/>
        <v>328</v>
      </c>
      <c r="T400" s="1879">
        <f t="shared" si="12"/>
        <v>136</v>
      </c>
    </row>
    <row r="401" spans="1:20">
      <c r="A401" s="755">
        <v>28</v>
      </c>
      <c r="B401" s="1875">
        <v>0</v>
      </c>
      <c r="C401" s="755">
        <v>704</v>
      </c>
      <c r="D401" s="1875">
        <v>1</v>
      </c>
      <c r="E401" s="1876">
        <v>5</v>
      </c>
      <c r="F401" s="755" t="s">
        <v>208</v>
      </c>
      <c r="G401" s="755" t="s">
        <v>5393</v>
      </c>
      <c r="H401" s="755" t="s">
        <v>5394</v>
      </c>
      <c r="I401" s="1877" t="s">
        <v>5398</v>
      </c>
      <c r="J401" s="1878">
        <v>34</v>
      </c>
      <c r="K401" s="1878">
        <v>70</v>
      </c>
      <c r="L401" s="1878">
        <v>64</v>
      </c>
      <c r="M401" s="1878">
        <v>136</v>
      </c>
      <c r="N401" s="1948"/>
      <c r="O401" s="1952"/>
      <c r="Q401" s="1879">
        <f t="shared" si="12"/>
        <v>100</v>
      </c>
      <c r="R401" s="1879">
        <f t="shared" si="12"/>
        <v>205.9</v>
      </c>
      <c r="S401" s="1879">
        <f t="shared" si="12"/>
        <v>188.2</v>
      </c>
      <c r="T401" s="1879">
        <f t="shared" si="12"/>
        <v>400</v>
      </c>
    </row>
    <row r="402" spans="1:20">
      <c r="A402" s="755">
        <v>28</v>
      </c>
      <c r="B402" s="1875">
        <v>0</v>
      </c>
      <c r="C402" s="755">
        <v>704</v>
      </c>
      <c r="D402" s="1875">
        <v>1</v>
      </c>
      <c r="E402" s="1876">
        <v>6</v>
      </c>
      <c r="F402" s="755" t="s">
        <v>208</v>
      </c>
      <c r="G402" s="755" t="s">
        <v>5393</v>
      </c>
      <c r="H402" s="755" t="s">
        <v>5394</v>
      </c>
      <c r="I402" s="1877" t="s">
        <v>5399</v>
      </c>
      <c r="J402" s="1878">
        <v>28</v>
      </c>
      <c r="K402" s="1878">
        <v>28</v>
      </c>
      <c r="L402" s="1878">
        <v>28</v>
      </c>
      <c r="M402" s="1878">
        <v>29</v>
      </c>
      <c r="N402" s="1948"/>
      <c r="O402" s="1952"/>
      <c r="Q402" s="1879">
        <f t="shared" si="12"/>
        <v>100</v>
      </c>
      <c r="R402" s="1879">
        <f t="shared" si="12"/>
        <v>100</v>
      </c>
      <c r="S402" s="1879">
        <f t="shared" si="12"/>
        <v>100</v>
      </c>
      <c r="T402" s="1879">
        <f t="shared" si="12"/>
        <v>103.6</v>
      </c>
    </row>
    <row r="403" spans="1:20">
      <c r="A403" s="755">
        <v>28</v>
      </c>
      <c r="B403" s="1875">
        <v>0</v>
      </c>
      <c r="C403" s="755">
        <v>704</v>
      </c>
      <c r="D403" s="1875">
        <v>1</v>
      </c>
      <c r="E403" s="1876">
        <v>7</v>
      </c>
      <c r="F403" s="755" t="s">
        <v>208</v>
      </c>
      <c r="G403" s="755" t="s">
        <v>5393</v>
      </c>
      <c r="H403" s="755" t="s">
        <v>5394</v>
      </c>
      <c r="I403" s="1877" t="s">
        <v>5400</v>
      </c>
      <c r="J403" s="1878">
        <v>29</v>
      </c>
      <c r="K403" s="1878">
        <v>30</v>
      </c>
      <c r="L403" s="1878">
        <v>31</v>
      </c>
      <c r="M403" s="1878">
        <v>33</v>
      </c>
      <c r="N403" s="1948"/>
      <c r="O403" s="1952"/>
      <c r="Q403" s="1879">
        <f t="shared" si="12"/>
        <v>100</v>
      </c>
      <c r="R403" s="1879">
        <f t="shared" si="12"/>
        <v>103.4</v>
      </c>
      <c r="S403" s="1879">
        <f t="shared" si="12"/>
        <v>106.9</v>
      </c>
      <c r="T403" s="1879">
        <f t="shared" si="12"/>
        <v>113.8</v>
      </c>
    </row>
    <row r="404" spans="1:20">
      <c r="A404" s="755">
        <v>28</v>
      </c>
      <c r="B404" s="1875">
        <v>0</v>
      </c>
      <c r="C404" s="755">
        <v>704</v>
      </c>
      <c r="D404" s="1875">
        <v>1</v>
      </c>
      <c r="E404" s="1876">
        <v>8</v>
      </c>
      <c r="F404" s="755" t="s">
        <v>208</v>
      </c>
      <c r="G404" s="755" t="s">
        <v>5393</v>
      </c>
      <c r="H404" s="755" t="s">
        <v>5394</v>
      </c>
      <c r="I404" s="1877" t="s">
        <v>5401</v>
      </c>
      <c r="J404" s="1878">
        <v>60</v>
      </c>
      <c r="K404" s="1878">
        <v>73</v>
      </c>
      <c r="L404" s="1878">
        <v>61</v>
      </c>
      <c r="M404" s="1878">
        <v>89</v>
      </c>
      <c r="N404" s="1948"/>
      <c r="O404" s="1952"/>
      <c r="Q404" s="1879">
        <f t="shared" si="12"/>
        <v>100</v>
      </c>
      <c r="R404" s="1879">
        <f t="shared" si="12"/>
        <v>121.7</v>
      </c>
      <c r="S404" s="1879">
        <f t="shared" si="12"/>
        <v>101.7</v>
      </c>
      <c r="T404" s="1879">
        <f t="shared" si="12"/>
        <v>148.30000000000001</v>
      </c>
    </row>
    <row r="405" spans="1:20">
      <c r="A405" s="755">
        <v>28</v>
      </c>
      <c r="B405" s="1875">
        <v>0</v>
      </c>
      <c r="C405" s="755">
        <v>704</v>
      </c>
      <c r="D405" s="1875">
        <v>1</v>
      </c>
      <c r="E405" s="1876">
        <v>9</v>
      </c>
      <c r="F405" s="755" t="s">
        <v>208</v>
      </c>
      <c r="G405" s="755" t="s">
        <v>5393</v>
      </c>
      <c r="H405" s="755" t="s">
        <v>5394</v>
      </c>
      <c r="I405" s="1877" t="s">
        <v>5070</v>
      </c>
      <c r="J405" s="1878">
        <v>48</v>
      </c>
      <c r="K405" s="1878">
        <v>49</v>
      </c>
      <c r="L405" s="1878">
        <v>59</v>
      </c>
      <c r="M405" s="1878">
        <v>61</v>
      </c>
      <c r="N405" s="1948"/>
      <c r="O405" s="1952"/>
      <c r="Q405" s="1879">
        <f t="shared" si="12"/>
        <v>100</v>
      </c>
      <c r="R405" s="1879">
        <f t="shared" si="12"/>
        <v>102.1</v>
      </c>
      <c r="S405" s="1879">
        <f t="shared" si="12"/>
        <v>122.9</v>
      </c>
      <c r="T405" s="1879">
        <f t="shared" si="12"/>
        <v>127.1</v>
      </c>
    </row>
    <row r="406" spans="1:20">
      <c r="A406" s="755">
        <v>28</v>
      </c>
      <c r="B406" s="1875">
        <v>0</v>
      </c>
      <c r="C406" s="755">
        <v>704</v>
      </c>
      <c r="D406" s="1875">
        <v>1</v>
      </c>
      <c r="E406" s="1876">
        <v>11</v>
      </c>
      <c r="F406" s="755" t="s">
        <v>208</v>
      </c>
      <c r="G406" s="755" t="s">
        <v>5393</v>
      </c>
      <c r="H406" s="755" t="s">
        <v>5394</v>
      </c>
      <c r="I406" s="1877" t="s">
        <v>5402</v>
      </c>
      <c r="J406" s="1878">
        <v>15</v>
      </c>
      <c r="K406" s="1878">
        <v>18</v>
      </c>
      <c r="L406" s="1878">
        <v>19</v>
      </c>
      <c r="M406" s="1878">
        <v>21</v>
      </c>
      <c r="N406" s="1948"/>
      <c r="O406" s="1952"/>
      <c r="Q406" s="1879">
        <f t="shared" si="12"/>
        <v>100</v>
      </c>
      <c r="R406" s="1879">
        <f t="shared" si="12"/>
        <v>120</v>
      </c>
      <c r="S406" s="1879">
        <f t="shared" si="12"/>
        <v>126.7</v>
      </c>
      <c r="T406" s="1879">
        <f t="shared" si="12"/>
        <v>140</v>
      </c>
    </row>
    <row r="407" spans="1:20">
      <c r="A407" s="755">
        <v>28</v>
      </c>
      <c r="B407" s="1875">
        <v>0</v>
      </c>
      <c r="C407" s="755">
        <v>704</v>
      </c>
      <c r="D407" s="1875">
        <v>1</v>
      </c>
      <c r="E407" s="1876">
        <v>12</v>
      </c>
      <c r="F407" s="755" t="s">
        <v>208</v>
      </c>
      <c r="G407" s="755" t="s">
        <v>5393</v>
      </c>
      <c r="H407" s="755" t="s">
        <v>5394</v>
      </c>
      <c r="I407" s="1877" t="s">
        <v>5090</v>
      </c>
      <c r="J407" s="1878">
        <v>66</v>
      </c>
      <c r="K407" s="1878">
        <v>88</v>
      </c>
      <c r="L407" s="1878">
        <v>104</v>
      </c>
      <c r="M407" s="1878">
        <v>157</v>
      </c>
      <c r="N407" s="1948"/>
      <c r="O407" s="1952"/>
      <c r="Q407" s="1879">
        <f t="shared" si="12"/>
        <v>100</v>
      </c>
      <c r="R407" s="1879">
        <f t="shared" si="12"/>
        <v>133.30000000000001</v>
      </c>
      <c r="S407" s="1879">
        <f t="shared" si="12"/>
        <v>157.6</v>
      </c>
      <c r="T407" s="1879">
        <f t="shared" si="12"/>
        <v>237.9</v>
      </c>
    </row>
    <row r="408" spans="1:20">
      <c r="A408" s="755">
        <v>28</v>
      </c>
      <c r="B408" s="1875">
        <v>0</v>
      </c>
      <c r="C408" s="755">
        <v>704</v>
      </c>
      <c r="D408" s="1875">
        <v>1</v>
      </c>
      <c r="E408" s="1876">
        <v>13</v>
      </c>
      <c r="F408" s="755" t="s">
        <v>208</v>
      </c>
      <c r="G408" s="755" t="s">
        <v>5393</v>
      </c>
      <c r="H408" s="755" t="s">
        <v>5394</v>
      </c>
      <c r="I408" s="1877" t="s">
        <v>5403</v>
      </c>
      <c r="J408" s="1878">
        <v>27</v>
      </c>
      <c r="K408" s="1878">
        <v>26</v>
      </c>
      <c r="L408" s="1878">
        <v>27</v>
      </c>
      <c r="M408" s="1878">
        <v>31</v>
      </c>
      <c r="N408" s="1948"/>
      <c r="O408" s="1952"/>
      <c r="Q408" s="1879">
        <f t="shared" si="12"/>
        <v>100</v>
      </c>
      <c r="R408" s="1879">
        <f t="shared" si="12"/>
        <v>96.3</v>
      </c>
      <c r="S408" s="1879">
        <f t="shared" si="12"/>
        <v>100</v>
      </c>
      <c r="T408" s="1879">
        <f t="shared" si="12"/>
        <v>114.8</v>
      </c>
    </row>
    <row r="409" spans="1:20">
      <c r="A409" s="755">
        <v>28</v>
      </c>
      <c r="B409" s="1875">
        <v>0</v>
      </c>
      <c r="C409" s="755">
        <v>704</v>
      </c>
      <c r="D409" s="1875">
        <v>1</v>
      </c>
      <c r="E409" s="1876">
        <v>14</v>
      </c>
      <c r="F409" s="755" t="s">
        <v>208</v>
      </c>
      <c r="G409" s="755" t="s">
        <v>5393</v>
      </c>
      <c r="H409" s="755" t="s">
        <v>5394</v>
      </c>
      <c r="I409" s="1877" t="s">
        <v>5404</v>
      </c>
      <c r="J409" s="1878">
        <v>21</v>
      </c>
      <c r="K409" s="1878">
        <v>20</v>
      </c>
      <c r="L409" s="1878">
        <v>19</v>
      </c>
      <c r="M409" s="1878">
        <v>18</v>
      </c>
      <c r="N409" s="1948"/>
      <c r="O409" s="1952"/>
      <c r="Q409" s="1879">
        <f t="shared" si="12"/>
        <v>100</v>
      </c>
      <c r="R409" s="1879">
        <f t="shared" si="12"/>
        <v>95.2</v>
      </c>
      <c r="S409" s="1879">
        <f t="shared" si="12"/>
        <v>90.5</v>
      </c>
      <c r="T409" s="1879">
        <f t="shared" si="12"/>
        <v>85.7</v>
      </c>
    </row>
    <row r="410" spans="1:20">
      <c r="A410" s="755">
        <v>28</v>
      </c>
      <c r="B410" s="1875">
        <v>0</v>
      </c>
      <c r="C410" s="755">
        <v>704</v>
      </c>
      <c r="D410" s="1875">
        <v>1</v>
      </c>
      <c r="E410" s="1876">
        <v>15</v>
      </c>
      <c r="F410" s="755" t="s">
        <v>208</v>
      </c>
      <c r="G410" s="755" t="s">
        <v>5393</v>
      </c>
      <c r="H410" s="755" t="s">
        <v>5394</v>
      </c>
      <c r="I410" s="1877" t="s">
        <v>5405</v>
      </c>
      <c r="J410" s="1878">
        <v>60</v>
      </c>
      <c r="K410" s="1878">
        <v>64</v>
      </c>
      <c r="L410" s="1878">
        <v>65</v>
      </c>
      <c r="M410" s="1878">
        <v>58</v>
      </c>
      <c r="N410" s="1948"/>
      <c r="O410" s="1952"/>
      <c r="Q410" s="1879">
        <f t="shared" si="12"/>
        <v>100</v>
      </c>
      <c r="R410" s="1879">
        <f t="shared" si="12"/>
        <v>106.7</v>
      </c>
      <c r="S410" s="1879">
        <f t="shared" si="12"/>
        <v>108.3</v>
      </c>
      <c r="T410" s="1879">
        <f t="shared" ref="T410:T443" si="13">ROUND(M410/$J410*100,1)</f>
        <v>96.7</v>
      </c>
    </row>
    <row r="411" spans="1:20">
      <c r="A411" s="755">
        <v>28</v>
      </c>
      <c r="B411" s="1875">
        <v>0</v>
      </c>
      <c r="C411" s="755">
        <v>704</v>
      </c>
      <c r="D411" s="1875">
        <v>1</v>
      </c>
      <c r="E411" s="1876">
        <v>16</v>
      </c>
      <c r="F411" s="755" t="s">
        <v>208</v>
      </c>
      <c r="G411" s="755" t="s">
        <v>5393</v>
      </c>
      <c r="H411" s="755" t="s">
        <v>5394</v>
      </c>
      <c r="I411" s="1877" t="s">
        <v>5406</v>
      </c>
      <c r="J411" s="1878">
        <v>47</v>
      </c>
      <c r="K411" s="1878">
        <v>49</v>
      </c>
      <c r="L411" s="1878">
        <v>55</v>
      </c>
      <c r="M411" s="1878">
        <v>53</v>
      </c>
      <c r="N411" s="1948"/>
      <c r="O411" s="1952"/>
      <c r="Q411" s="1879">
        <f t="shared" ref="Q411:S443" si="14">ROUND(J411/$J411*100,1)</f>
        <v>100</v>
      </c>
      <c r="R411" s="1879">
        <f t="shared" si="14"/>
        <v>104.3</v>
      </c>
      <c r="S411" s="1879">
        <f t="shared" si="14"/>
        <v>117</v>
      </c>
      <c r="T411" s="1879">
        <f t="shared" si="13"/>
        <v>112.8</v>
      </c>
    </row>
    <row r="412" spans="1:20">
      <c r="A412" s="755">
        <v>28</v>
      </c>
      <c r="B412" s="1875">
        <v>0</v>
      </c>
      <c r="C412" s="755">
        <v>704</v>
      </c>
      <c r="D412" s="1875">
        <v>1</v>
      </c>
      <c r="E412" s="1876">
        <v>17</v>
      </c>
      <c r="F412" s="755" t="s">
        <v>208</v>
      </c>
      <c r="G412" s="755" t="s">
        <v>5393</v>
      </c>
      <c r="H412" s="755" t="s">
        <v>5394</v>
      </c>
      <c r="I412" s="1877" t="s">
        <v>4697</v>
      </c>
      <c r="J412" s="1878">
        <v>72</v>
      </c>
      <c r="K412" s="1878">
        <v>136</v>
      </c>
      <c r="L412" s="1878">
        <v>127</v>
      </c>
      <c r="M412" s="1878">
        <v>157</v>
      </c>
      <c r="N412" s="1948"/>
      <c r="O412" s="1952"/>
      <c r="Q412" s="1879">
        <f t="shared" si="14"/>
        <v>100</v>
      </c>
      <c r="R412" s="1879">
        <f t="shared" si="14"/>
        <v>188.9</v>
      </c>
      <c r="S412" s="1879">
        <f t="shared" si="14"/>
        <v>176.4</v>
      </c>
      <c r="T412" s="1879">
        <f t="shared" si="13"/>
        <v>218.1</v>
      </c>
    </row>
    <row r="413" spans="1:20">
      <c r="A413" s="755">
        <v>28</v>
      </c>
      <c r="B413" s="1875">
        <v>0</v>
      </c>
      <c r="C413" s="755">
        <v>704</v>
      </c>
      <c r="D413" s="1875">
        <v>1</v>
      </c>
      <c r="E413" s="1876">
        <v>18</v>
      </c>
      <c r="F413" s="755" t="s">
        <v>208</v>
      </c>
      <c r="G413" s="755" t="s">
        <v>5393</v>
      </c>
      <c r="H413" s="755" t="s">
        <v>5394</v>
      </c>
      <c r="I413" s="1877" t="s">
        <v>5407</v>
      </c>
      <c r="J413" s="1878">
        <v>27</v>
      </c>
      <c r="K413" s="1878">
        <v>42</v>
      </c>
      <c r="L413" s="1878">
        <v>48</v>
      </c>
      <c r="M413" s="1878">
        <v>36</v>
      </c>
      <c r="N413" s="1948"/>
      <c r="O413" s="1952"/>
      <c r="Q413" s="1879">
        <f t="shared" si="14"/>
        <v>100</v>
      </c>
      <c r="R413" s="1879">
        <f t="shared" si="14"/>
        <v>155.6</v>
      </c>
      <c r="S413" s="1879">
        <f t="shared" si="14"/>
        <v>177.8</v>
      </c>
      <c r="T413" s="1879">
        <f t="shared" si="13"/>
        <v>133.30000000000001</v>
      </c>
    </row>
    <row r="414" spans="1:20">
      <c r="A414" s="755">
        <v>28</v>
      </c>
      <c r="B414" s="1875">
        <v>0</v>
      </c>
      <c r="C414" s="755">
        <v>704</v>
      </c>
      <c r="D414" s="1875">
        <v>2</v>
      </c>
      <c r="E414" s="1876">
        <v>1</v>
      </c>
      <c r="F414" s="755" t="s">
        <v>208</v>
      </c>
      <c r="G414" s="755" t="s">
        <v>5393</v>
      </c>
      <c r="H414" s="755" t="s">
        <v>5408</v>
      </c>
      <c r="I414" s="1877" t="s">
        <v>5107</v>
      </c>
      <c r="J414" s="1878">
        <v>210</v>
      </c>
      <c r="K414" s="1878">
        <v>246</v>
      </c>
      <c r="L414" s="1878">
        <v>225</v>
      </c>
      <c r="M414" s="1878">
        <v>224</v>
      </c>
      <c r="N414" s="1948"/>
      <c r="O414" s="1952"/>
      <c r="Q414" s="1879">
        <f t="shared" si="14"/>
        <v>100</v>
      </c>
      <c r="R414" s="1879">
        <f t="shared" si="14"/>
        <v>117.1</v>
      </c>
      <c r="S414" s="1879">
        <f t="shared" si="14"/>
        <v>107.1</v>
      </c>
      <c r="T414" s="1879">
        <f t="shared" si="13"/>
        <v>106.7</v>
      </c>
    </row>
    <row r="415" spans="1:20">
      <c r="A415" s="755">
        <v>28</v>
      </c>
      <c r="B415" s="1875">
        <v>0</v>
      </c>
      <c r="C415" s="755">
        <v>704</v>
      </c>
      <c r="D415" s="1875">
        <v>2</v>
      </c>
      <c r="E415" s="1876">
        <v>2</v>
      </c>
      <c r="F415" s="755" t="s">
        <v>208</v>
      </c>
      <c r="G415" s="755" t="s">
        <v>5393</v>
      </c>
      <c r="H415" s="755" t="s">
        <v>5408</v>
      </c>
      <c r="I415" s="1877" t="s">
        <v>5220</v>
      </c>
      <c r="J415" s="1878">
        <v>133</v>
      </c>
      <c r="K415" s="1878">
        <v>463</v>
      </c>
      <c r="L415" s="1878">
        <v>514</v>
      </c>
      <c r="M415" s="1878">
        <v>524</v>
      </c>
      <c r="N415" s="1948"/>
      <c r="O415" s="1952"/>
      <c r="Q415" s="1879">
        <f t="shared" si="14"/>
        <v>100</v>
      </c>
      <c r="R415" s="1879">
        <f t="shared" si="14"/>
        <v>348.1</v>
      </c>
      <c r="S415" s="1879">
        <f t="shared" si="14"/>
        <v>386.5</v>
      </c>
      <c r="T415" s="1879">
        <f t="shared" si="13"/>
        <v>394</v>
      </c>
    </row>
    <row r="416" spans="1:20">
      <c r="A416" s="755">
        <v>28</v>
      </c>
      <c r="B416" s="1875">
        <v>0</v>
      </c>
      <c r="C416" s="755">
        <v>704</v>
      </c>
      <c r="D416" s="1875">
        <v>2</v>
      </c>
      <c r="E416" s="1876">
        <v>6</v>
      </c>
      <c r="F416" s="755" t="s">
        <v>208</v>
      </c>
      <c r="G416" s="755" t="s">
        <v>5393</v>
      </c>
      <c r="H416" s="755" t="s">
        <v>5408</v>
      </c>
      <c r="I416" s="1877" t="s">
        <v>5062</v>
      </c>
      <c r="J416" s="1878">
        <v>42</v>
      </c>
      <c r="K416" s="1878">
        <v>41</v>
      </c>
      <c r="L416" s="1878">
        <v>43</v>
      </c>
      <c r="M416" s="1878">
        <v>40</v>
      </c>
      <c r="N416" s="1948"/>
      <c r="O416" s="1952"/>
      <c r="Q416" s="1879">
        <f t="shared" si="14"/>
        <v>100</v>
      </c>
      <c r="R416" s="1879">
        <f t="shared" si="14"/>
        <v>97.6</v>
      </c>
      <c r="S416" s="1879">
        <f t="shared" si="14"/>
        <v>102.4</v>
      </c>
      <c r="T416" s="1879">
        <f t="shared" si="13"/>
        <v>95.2</v>
      </c>
    </row>
    <row r="417" spans="1:20">
      <c r="A417" s="755">
        <v>28</v>
      </c>
      <c r="B417" s="1875">
        <v>0</v>
      </c>
      <c r="C417" s="755">
        <v>704</v>
      </c>
      <c r="D417" s="1875">
        <v>3</v>
      </c>
      <c r="E417" s="1876">
        <v>1</v>
      </c>
      <c r="F417" s="755" t="s">
        <v>208</v>
      </c>
      <c r="G417" s="755" t="s">
        <v>5393</v>
      </c>
      <c r="H417" s="755" t="s">
        <v>5409</v>
      </c>
      <c r="I417" s="1877" t="s">
        <v>5410</v>
      </c>
      <c r="J417" s="1878">
        <v>45</v>
      </c>
      <c r="K417" s="1878">
        <v>41</v>
      </c>
      <c r="L417" s="1878">
        <v>42</v>
      </c>
      <c r="M417" s="1878">
        <v>44</v>
      </c>
      <c r="N417" s="1948"/>
      <c r="O417" s="1952"/>
      <c r="Q417" s="1879">
        <f t="shared" si="14"/>
        <v>100</v>
      </c>
      <c r="R417" s="1879">
        <f t="shared" si="14"/>
        <v>91.1</v>
      </c>
      <c r="S417" s="1879">
        <f t="shared" si="14"/>
        <v>93.3</v>
      </c>
      <c r="T417" s="1879">
        <f t="shared" si="13"/>
        <v>97.8</v>
      </c>
    </row>
    <row r="418" spans="1:20">
      <c r="A418" s="755">
        <v>28</v>
      </c>
      <c r="B418" s="1875">
        <v>0</v>
      </c>
      <c r="C418" s="755">
        <v>704</v>
      </c>
      <c r="D418" s="1875">
        <v>3</v>
      </c>
      <c r="E418" s="1876">
        <v>2</v>
      </c>
      <c r="F418" s="755" t="s">
        <v>208</v>
      </c>
      <c r="G418" s="755" t="s">
        <v>5393</v>
      </c>
      <c r="H418" s="755" t="s">
        <v>5409</v>
      </c>
      <c r="I418" s="1877" t="s">
        <v>5411</v>
      </c>
      <c r="J418" s="1878">
        <v>60</v>
      </c>
      <c r="K418" s="1878">
        <v>60</v>
      </c>
      <c r="L418" s="1878">
        <v>53</v>
      </c>
      <c r="M418" s="1878">
        <v>64</v>
      </c>
      <c r="N418" s="1948"/>
      <c r="O418" s="1952"/>
      <c r="Q418" s="1879">
        <f t="shared" si="14"/>
        <v>100</v>
      </c>
      <c r="R418" s="1879">
        <f t="shared" si="14"/>
        <v>100</v>
      </c>
      <c r="S418" s="1879">
        <f t="shared" si="14"/>
        <v>88.3</v>
      </c>
      <c r="T418" s="1879">
        <f t="shared" si="13"/>
        <v>106.7</v>
      </c>
    </row>
    <row r="419" spans="1:20">
      <c r="A419" s="755">
        <v>28</v>
      </c>
      <c r="B419" s="1875">
        <v>0</v>
      </c>
      <c r="C419" s="755">
        <v>704</v>
      </c>
      <c r="D419" s="1875">
        <v>3</v>
      </c>
      <c r="E419" s="1876">
        <v>3</v>
      </c>
      <c r="F419" s="755" t="s">
        <v>208</v>
      </c>
      <c r="G419" s="755" t="s">
        <v>5393</v>
      </c>
      <c r="H419" s="755" t="s">
        <v>5409</v>
      </c>
      <c r="I419" s="1877" t="s">
        <v>5412</v>
      </c>
      <c r="J419" s="1878">
        <v>35</v>
      </c>
      <c r="K419" s="1878">
        <v>33</v>
      </c>
      <c r="L419" s="1878">
        <v>41</v>
      </c>
      <c r="M419" s="1878">
        <v>44</v>
      </c>
      <c r="N419" s="1948"/>
      <c r="O419" s="1952"/>
      <c r="Q419" s="1879">
        <f t="shared" si="14"/>
        <v>100</v>
      </c>
      <c r="R419" s="1879">
        <f t="shared" si="14"/>
        <v>94.3</v>
      </c>
      <c r="S419" s="1879">
        <f t="shared" si="14"/>
        <v>117.1</v>
      </c>
      <c r="T419" s="1879">
        <f t="shared" si="13"/>
        <v>125.7</v>
      </c>
    </row>
    <row r="420" spans="1:20">
      <c r="A420" s="755">
        <v>28</v>
      </c>
      <c r="B420" s="1875">
        <v>0</v>
      </c>
      <c r="C420" s="755">
        <v>704</v>
      </c>
      <c r="D420" s="1875">
        <v>3</v>
      </c>
      <c r="E420" s="1876">
        <v>4</v>
      </c>
      <c r="F420" s="755" t="s">
        <v>208</v>
      </c>
      <c r="G420" s="755" t="s">
        <v>5393</v>
      </c>
      <c r="H420" s="755" t="s">
        <v>5409</v>
      </c>
      <c r="I420" s="1877" t="s">
        <v>5066</v>
      </c>
      <c r="J420" s="1878">
        <v>144</v>
      </c>
      <c r="K420" s="1878">
        <v>143</v>
      </c>
      <c r="L420" s="1878">
        <v>159</v>
      </c>
      <c r="M420" s="1878">
        <v>162</v>
      </c>
      <c r="N420" s="1948"/>
      <c r="O420" s="1952"/>
      <c r="Q420" s="1879">
        <f t="shared" si="14"/>
        <v>100</v>
      </c>
      <c r="R420" s="1879">
        <f t="shared" si="14"/>
        <v>99.3</v>
      </c>
      <c r="S420" s="1879">
        <f t="shared" si="14"/>
        <v>110.4</v>
      </c>
      <c r="T420" s="1879">
        <f t="shared" si="13"/>
        <v>112.5</v>
      </c>
    </row>
    <row r="421" spans="1:20">
      <c r="A421" s="755">
        <v>28</v>
      </c>
      <c r="B421" s="1875">
        <v>0</v>
      </c>
      <c r="C421" s="755">
        <v>704</v>
      </c>
      <c r="D421" s="1875">
        <v>3</v>
      </c>
      <c r="E421" s="1876">
        <v>5</v>
      </c>
      <c r="F421" s="755" t="s">
        <v>208</v>
      </c>
      <c r="G421" s="755" t="s">
        <v>5393</v>
      </c>
      <c r="H421" s="755" t="s">
        <v>5409</v>
      </c>
      <c r="I421" s="1877" t="s">
        <v>5413</v>
      </c>
      <c r="J421" s="1878">
        <v>107</v>
      </c>
      <c r="K421" s="1878">
        <v>104</v>
      </c>
      <c r="L421" s="1878">
        <v>112</v>
      </c>
      <c r="M421" s="1878">
        <v>126</v>
      </c>
      <c r="N421" s="1948"/>
      <c r="O421" s="1952"/>
      <c r="Q421" s="1879">
        <f t="shared" si="14"/>
        <v>100</v>
      </c>
      <c r="R421" s="1879">
        <f t="shared" si="14"/>
        <v>97.2</v>
      </c>
      <c r="S421" s="1879">
        <f t="shared" si="14"/>
        <v>104.7</v>
      </c>
      <c r="T421" s="1879">
        <f t="shared" si="13"/>
        <v>117.8</v>
      </c>
    </row>
    <row r="422" spans="1:20">
      <c r="A422" s="755">
        <v>28</v>
      </c>
      <c r="B422" s="1875">
        <v>0</v>
      </c>
      <c r="C422" s="755">
        <v>704</v>
      </c>
      <c r="D422" s="1875">
        <v>3</v>
      </c>
      <c r="E422" s="1876">
        <v>6</v>
      </c>
      <c r="F422" s="755" t="s">
        <v>208</v>
      </c>
      <c r="G422" s="755" t="s">
        <v>5393</v>
      </c>
      <c r="H422" s="755" t="s">
        <v>5409</v>
      </c>
      <c r="I422" s="1877" t="s">
        <v>5414</v>
      </c>
      <c r="J422" s="1878">
        <v>206</v>
      </c>
      <c r="K422" s="1878">
        <v>203</v>
      </c>
      <c r="L422" s="1878">
        <v>201</v>
      </c>
      <c r="M422" s="1878">
        <v>206</v>
      </c>
      <c r="N422" s="1948"/>
      <c r="O422" s="1952"/>
      <c r="Q422" s="1879">
        <f t="shared" si="14"/>
        <v>100</v>
      </c>
      <c r="R422" s="1879">
        <f t="shared" si="14"/>
        <v>98.5</v>
      </c>
      <c r="S422" s="1879">
        <f t="shared" si="14"/>
        <v>97.6</v>
      </c>
      <c r="T422" s="1879">
        <f t="shared" si="13"/>
        <v>100</v>
      </c>
    </row>
    <row r="423" spans="1:20">
      <c r="A423" s="755">
        <v>28</v>
      </c>
      <c r="B423" s="1875">
        <v>0</v>
      </c>
      <c r="C423" s="755">
        <v>704</v>
      </c>
      <c r="D423" s="1875">
        <v>4</v>
      </c>
      <c r="E423" s="1876">
        <v>1</v>
      </c>
      <c r="F423" s="755" t="s">
        <v>208</v>
      </c>
      <c r="G423" s="755" t="s">
        <v>5393</v>
      </c>
      <c r="H423" s="755" t="s">
        <v>5415</v>
      </c>
      <c r="I423" s="1877" t="s">
        <v>5055</v>
      </c>
      <c r="J423" s="1878">
        <v>217</v>
      </c>
      <c r="K423" s="1878">
        <v>223</v>
      </c>
      <c r="L423" s="1878">
        <v>219</v>
      </c>
      <c r="M423" s="1878">
        <v>205</v>
      </c>
      <c r="N423" s="1948"/>
      <c r="O423" s="1952"/>
      <c r="Q423" s="1879">
        <f t="shared" si="14"/>
        <v>100</v>
      </c>
      <c r="R423" s="1879">
        <f t="shared" si="14"/>
        <v>102.8</v>
      </c>
      <c r="S423" s="1879">
        <f t="shared" si="14"/>
        <v>100.9</v>
      </c>
      <c r="T423" s="1879">
        <f t="shared" si="13"/>
        <v>94.5</v>
      </c>
    </row>
    <row r="424" spans="1:20">
      <c r="A424" s="755">
        <v>28</v>
      </c>
      <c r="B424" s="1875">
        <v>0</v>
      </c>
      <c r="C424" s="755">
        <v>704</v>
      </c>
      <c r="D424" s="1875">
        <v>4</v>
      </c>
      <c r="E424" s="1876">
        <v>2</v>
      </c>
      <c r="F424" s="755" t="s">
        <v>208</v>
      </c>
      <c r="G424" s="755" t="s">
        <v>5393</v>
      </c>
      <c r="H424" s="755" t="s">
        <v>5415</v>
      </c>
      <c r="I424" s="1877" t="s">
        <v>5100</v>
      </c>
      <c r="J424" s="1878">
        <v>131</v>
      </c>
      <c r="K424" s="1878">
        <v>138</v>
      </c>
      <c r="L424" s="1878">
        <v>129</v>
      </c>
      <c r="M424" s="1878">
        <v>135</v>
      </c>
      <c r="N424" s="1948"/>
      <c r="O424" s="1952"/>
      <c r="Q424" s="1879">
        <f t="shared" si="14"/>
        <v>100</v>
      </c>
      <c r="R424" s="1879">
        <f t="shared" si="14"/>
        <v>105.3</v>
      </c>
      <c r="S424" s="1879">
        <f t="shared" si="14"/>
        <v>98.5</v>
      </c>
      <c r="T424" s="1879">
        <f t="shared" si="13"/>
        <v>103.1</v>
      </c>
    </row>
    <row r="425" spans="1:20">
      <c r="A425" s="755">
        <v>28</v>
      </c>
      <c r="B425" s="1875">
        <v>0</v>
      </c>
      <c r="C425" s="755">
        <v>704</v>
      </c>
      <c r="D425" s="1875">
        <v>4</v>
      </c>
      <c r="E425" s="1876">
        <v>3</v>
      </c>
      <c r="F425" s="755" t="s">
        <v>208</v>
      </c>
      <c r="G425" s="755" t="s">
        <v>5393</v>
      </c>
      <c r="H425" s="755" t="s">
        <v>5415</v>
      </c>
      <c r="I425" s="1877" t="s">
        <v>5416</v>
      </c>
      <c r="J425" s="1878">
        <v>77</v>
      </c>
      <c r="K425" s="1878">
        <v>81</v>
      </c>
      <c r="L425" s="1878">
        <v>83</v>
      </c>
      <c r="M425" s="1878">
        <v>80</v>
      </c>
      <c r="N425" s="1948"/>
      <c r="O425" s="1952"/>
      <c r="Q425" s="1879">
        <f t="shared" si="14"/>
        <v>100</v>
      </c>
      <c r="R425" s="1879">
        <f t="shared" si="14"/>
        <v>105.2</v>
      </c>
      <c r="S425" s="1879">
        <f t="shared" si="14"/>
        <v>107.8</v>
      </c>
      <c r="T425" s="1879">
        <f t="shared" si="13"/>
        <v>103.9</v>
      </c>
    </row>
    <row r="426" spans="1:20">
      <c r="A426" s="755">
        <v>28</v>
      </c>
      <c r="B426" s="1875">
        <v>0</v>
      </c>
      <c r="C426" s="755">
        <v>704</v>
      </c>
      <c r="D426" s="1875">
        <v>4</v>
      </c>
      <c r="E426" s="1876">
        <v>4</v>
      </c>
      <c r="F426" s="755" t="s">
        <v>208</v>
      </c>
      <c r="G426" s="755" t="s">
        <v>5393</v>
      </c>
      <c r="H426" s="755" t="s">
        <v>5415</v>
      </c>
      <c r="I426" s="1877" t="s">
        <v>5054</v>
      </c>
      <c r="J426" s="1878">
        <v>48</v>
      </c>
      <c r="K426" s="1878">
        <v>50</v>
      </c>
      <c r="L426" s="1878">
        <v>51</v>
      </c>
      <c r="M426" s="1878">
        <v>46</v>
      </c>
      <c r="N426" s="1948"/>
      <c r="O426" s="1952"/>
      <c r="Q426" s="1879">
        <f t="shared" si="14"/>
        <v>100</v>
      </c>
      <c r="R426" s="1879">
        <f t="shared" si="14"/>
        <v>104.2</v>
      </c>
      <c r="S426" s="1879">
        <f t="shared" si="14"/>
        <v>106.3</v>
      </c>
      <c r="T426" s="1879">
        <f t="shared" si="13"/>
        <v>95.8</v>
      </c>
    </row>
    <row r="427" spans="1:20">
      <c r="A427" s="755">
        <v>28</v>
      </c>
      <c r="B427" s="1875">
        <v>0</v>
      </c>
      <c r="C427" s="755">
        <v>704</v>
      </c>
      <c r="D427" s="1875">
        <v>4</v>
      </c>
      <c r="E427" s="1876">
        <v>5</v>
      </c>
      <c r="F427" s="755" t="s">
        <v>208</v>
      </c>
      <c r="G427" s="755" t="s">
        <v>5393</v>
      </c>
      <c r="H427" s="755" t="s">
        <v>5415</v>
      </c>
      <c r="I427" s="1877" t="s">
        <v>4983</v>
      </c>
      <c r="J427" s="1878">
        <v>133</v>
      </c>
      <c r="K427" s="1878">
        <v>130</v>
      </c>
      <c r="L427" s="1878">
        <v>136</v>
      </c>
      <c r="M427" s="1878">
        <v>145</v>
      </c>
      <c r="N427" s="1948"/>
      <c r="O427" s="1952"/>
      <c r="Q427" s="1879">
        <f t="shared" si="14"/>
        <v>100</v>
      </c>
      <c r="R427" s="1879">
        <f t="shared" si="14"/>
        <v>97.7</v>
      </c>
      <c r="S427" s="1879">
        <f t="shared" si="14"/>
        <v>102.3</v>
      </c>
      <c r="T427" s="1879">
        <f t="shared" si="13"/>
        <v>109</v>
      </c>
    </row>
    <row r="428" spans="1:20">
      <c r="A428" s="755">
        <v>28</v>
      </c>
      <c r="B428" s="1875">
        <v>0</v>
      </c>
      <c r="C428" s="755">
        <v>704</v>
      </c>
      <c r="D428" s="1875">
        <v>4</v>
      </c>
      <c r="E428" s="1876">
        <v>6</v>
      </c>
      <c r="F428" s="755" t="s">
        <v>208</v>
      </c>
      <c r="G428" s="755" t="s">
        <v>5393</v>
      </c>
      <c r="H428" s="755" t="s">
        <v>5415</v>
      </c>
      <c r="I428" s="1877" t="s">
        <v>5065</v>
      </c>
      <c r="J428" s="1878">
        <v>101</v>
      </c>
      <c r="K428" s="1878">
        <v>108</v>
      </c>
      <c r="L428" s="1878">
        <v>125</v>
      </c>
      <c r="M428" s="1878">
        <v>136</v>
      </c>
      <c r="N428" s="1948"/>
      <c r="O428" s="1952"/>
      <c r="Q428" s="1879">
        <f t="shared" si="14"/>
        <v>100</v>
      </c>
      <c r="R428" s="1879">
        <f t="shared" si="14"/>
        <v>106.9</v>
      </c>
      <c r="S428" s="1879">
        <f t="shared" si="14"/>
        <v>123.8</v>
      </c>
      <c r="T428" s="1879">
        <f t="shared" si="13"/>
        <v>134.69999999999999</v>
      </c>
    </row>
    <row r="429" spans="1:20">
      <c r="A429" s="755">
        <v>28</v>
      </c>
      <c r="B429" s="1875">
        <v>0</v>
      </c>
      <c r="C429" s="755">
        <v>704</v>
      </c>
      <c r="D429" s="1875">
        <v>4</v>
      </c>
      <c r="E429" s="1876">
        <v>7</v>
      </c>
      <c r="F429" s="755" t="s">
        <v>208</v>
      </c>
      <c r="G429" s="755" t="s">
        <v>5393</v>
      </c>
      <c r="H429" s="755" t="s">
        <v>5415</v>
      </c>
      <c r="I429" s="1877" t="s">
        <v>5067</v>
      </c>
      <c r="J429" s="1878">
        <v>203</v>
      </c>
      <c r="K429" s="1878">
        <v>192</v>
      </c>
      <c r="L429" s="1878">
        <v>206</v>
      </c>
      <c r="M429" s="1878">
        <v>199</v>
      </c>
      <c r="N429" s="1948"/>
      <c r="O429" s="1952"/>
      <c r="Q429" s="1879">
        <f t="shared" si="14"/>
        <v>100</v>
      </c>
      <c r="R429" s="1879">
        <f t="shared" si="14"/>
        <v>94.6</v>
      </c>
      <c r="S429" s="1879">
        <f t="shared" si="14"/>
        <v>101.5</v>
      </c>
      <c r="T429" s="1879">
        <f t="shared" si="13"/>
        <v>98</v>
      </c>
    </row>
    <row r="430" spans="1:20">
      <c r="A430" s="755">
        <v>28</v>
      </c>
      <c r="B430" s="1875">
        <v>0</v>
      </c>
      <c r="C430" s="755">
        <v>704</v>
      </c>
      <c r="D430" s="1875">
        <v>4</v>
      </c>
      <c r="E430" s="1876">
        <v>8</v>
      </c>
      <c r="F430" s="755" t="s">
        <v>208</v>
      </c>
      <c r="G430" s="755" t="s">
        <v>5393</v>
      </c>
      <c r="H430" s="755" t="s">
        <v>5415</v>
      </c>
      <c r="I430" s="1877" t="s">
        <v>5095</v>
      </c>
      <c r="J430" s="1878">
        <v>222</v>
      </c>
      <c r="K430" s="1878">
        <v>231</v>
      </c>
      <c r="L430" s="1878">
        <v>230</v>
      </c>
      <c r="M430" s="1878">
        <v>219</v>
      </c>
      <c r="N430" s="1948"/>
      <c r="O430" s="1952"/>
      <c r="Q430" s="1879">
        <f t="shared" si="14"/>
        <v>100</v>
      </c>
      <c r="R430" s="1879">
        <f t="shared" si="14"/>
        <v>104.1</v>
      </c>
      <c r="S430" s="1879">
        <f t="shared" si="14"/>
        <v>103.6</v>
      </c>
      <c r="T430" s="1879">
        <f t="shared" si="13"/>
        <v>98.6</v>
      </c>
    </row>
    <row r="431" spans="1:20">
      <c r="A431" s="755">
        <v>28</v>
      </c>
      <c r="B431" s="1875">
        <v>0</v>
      </c>
      <c r="C431" s="755">
        <v>704</v>
      </c>
      <c r="D431" s="1875">
        <v>4</v>
      </c>
      <c r="E431" s="1876">
        <v>9</v>
      </c>
      <c r="F431" s="755" t="s">
        <v>208</v>
      </c>
      <c r="G431" s="755" t="s">
        <v>5393</v>
      </c>
      <c r="H431" s="755" t="s">
        <v>5415</v>
      </c>
      <c r="I431" s="1877" t="s">
        <v>5417</v>
      </c>
      <c r="J431" s="1878">
        <v>46</v>
      </c>
      <c r="K431" s="1878">
        <v>45</v>
      </c>
      <c r="L431" s="1878">
        <v>45</v>
      </c>
      <c r="M431" s="1878">
        <v>50</v>
      </c>
      <c r="N431" s="1948"/>
      <c r="O431" s="1952"/>
      <c r="Q431" s="1879">
        <f t="shared" si="14"/>
        <v>100</v>
      </c>
      <c r="R431" s="1879">
        <f t="shared" si="14"/>
        <v>97.8</v>
      </c>
      <c r="S431" s="1879">
        <f t="shared" si="14"/>
        <v>97.8</v>
      </c>
      <c r="T431" s="1879">
        <f t="shared" si="13"/>
        <v>108.7</v>
      </c>
    </row>
    <row r="432" spans="1:20">
      <c r="A432" s="755">
        <v>28</v>
      </c>
      <c r="B432" s="1875">
        <v>0</v>
      </c>
      <c r="C432" s="755">
        <v>704</v>
      </c>
      <c r="D432" s="1875">
        <v>5</v>
      </c>
      <c r="E432" s="1876">
        <v>1</v>
      </c>
      <c r="F432" s="755" t="s">
        <v>208</v>
      </c>
      <c r="G432" s="755" t="s">
        <v>5393</v>
      </c>
      <c r="H432" s="755" t="s">
        <v>5418</v>
      </c>
      <c r="I432" s="1877" t="s">
        <v>5419</v>
      </c>
      <c r="J432" s="1878">
        <v>40</v>
      </c>
      <c r="K432" s="1878">
        <v>35</v>
      </c>
      <c r="L432" s="1878">
        <v>38</v>
      </c>
      <c r="M432" s="1878">
        <v>35</v>
      </c>
      <c r="N432" s="1948"/>
      <c r="O432" s="1952"/>
      <c r="Q432" s="1879">
        <f t="shared" si="14"/>
        <v>100</v>
      </c>
      <c r="R432" s="1879">
        <f t="shared" si="14"/>
        <v>87.5</v>
      </c>
      <c r="S432" s="1879">
        <f t="shared" si="14"/>
        <v>95</v>
      </c>
      <c r="T432" s="1879">
        <f t="shared" si="13"/>
        <v>87.5</v>
      </c>
    </row>
    <row r="433" spans="1:20">
      <c r="A433" s="755">
        <v>28</v>
      </c>
      <c r="B433" s="1875">
        <v>0</v>
      </c>
      <c r="C433" s="755">
        <v>704</v>
      </c>
      <c r="D433" s="1875">
        <v>5</v>
      </c>
      <c r="E433" s="1876">
        <v>3</v>
      </c>
      <c r="F433" s="755" t="s">
        <v>208</v>
      </c>
      <c r="G433" s="755" t="s">
        <v>5393</v>
      </c>
      <c r="H433" s="755" t="s">
        <v>5418</v>
      </c>
      <c r="I433" s="1877" t="s">
        <v>5176</v>
      </c>
      <c r="J433" s="1878">
        <v>27</v>
      </c>
      <c r="K433" s="1878">
        <v>21</v>
      </c>
      <c r="L433" s="1878">
        <v>29</v>
      </c>
      <c r="M433" s="1878">
        <v>24</v>
      </c>
      <c r="N433" s="1948"/>
      <c r="O433" s="1952"/>
      <c r="Q433" s="1879">
        <f t="shared" si="14"/>
        <v>100</v>
      </c>
      <c r="R433" s="1879">
        <f t="shared" si="14"/>
        <v>77.8</v>
      </c>
      <c r="S433" s="1879">
        <f t="shared" si="14"/>
        <v>107.4</v>
      </c>
      <c r="T433" s="1879">
        <f t="shared" si="13"/>
        <v>88.9</v>
      </c>
    </row>
    <row r="434" spans="1:20">
      <c r="A434" s="755">
        <v>28</v>
      </c>
      <c r="B434" s="1875">
        <v>0</v>
      </c>
      <c r="C434" s="755">
        <v>704</v>
      </c>
      <c r="D434" s="1875">
        <v>5</v>
      </c>
      <c r="E434" s="1876">
        <v>4</v>
      </c>
      <c r="F434" s="755" t="s">
        <v>208</v>
      </c>
      <c r="G434" s="755" t="s">
        <v>5393</v>
      </c>
      <c r="H434" s="755" t="s">
        <v>5418</v>
      </c>
      <c r="I434" s="1877" t="s">
        <v>5025</v>
      </c>
      <c r="J434" s="1878">
        <v>48</v>
      </c>
      <c r="K434" s="1878">
        <v>48</v>
      </c>
      <c r="L434" s="1878">
        <v>50</v>
      </c>
      <c r="M434" s="1878">
        <v>45</v>
      </c>
      <c r="N434" s="1948"/>
      <c r="O434" s="1952"/>
      <c r="Q434" s="1879">
        <f t="shared" si="14"/>
        <v>100</v>
      </c>
      <c r="R434" s="1879">
        <f t="shared" si="14"/>
        <v>100</v>
      </c>
      <c r="S434" s="1879">
        <f t="shared" si="14"/>
        <v>104.2</v>
      </c>
      <c r="T434" s="1879">
        <f t="shared" si="13"/>
        <v>93.8</v>
      </c>
    </row>
    <row r="435" spans="1:20">
      <c r="A435" s="755">
        <v>28</v>
      </c>
      <c r="B435" s="1875">
        <v>0</v>
      </c>
      <c r="C435" s="755">
        <v>704</v>
      </c>
      <c r="D435" s="1875">
        <v>5</v>
      </c>
      <c r="E435" s="1876">
        <v>5</v>
      </c>
      <c r="F435" s="755" t="s">
        <v>208</v>
      </c>
      <c r="G435" s="755" t="s">
        <v>5393</v>
      </c>
      <c r="H435" s="755" t="s">
        <v>5418</v>
      </c>
      <c r="I435" s="1877" t="s">
        <v>5420</v>
      </c>
      <c r="J435" s="1878">
        <v>12</v>
      </c>
      <c r="K435" s="1878">
        <v>13</v>
      </c>
      <c r="L435" s="1878">
        <v>13</v>
      </c>
      <c r="M435" s="1878">
        <v>11</v>
      </c>
      <c r="N435" s="1948"/>
      <c r="O435" s="1952"/>
      <c r="Q435" s="1879">
        <f t="shared" si="14"/>
        <v>100</v>
      </c>
      <c r="R435" s="1879">
        <f t="shared" si="14"/>
        <v>108.3</v>
      </c>
      <c r="S435" s="1879">
        <f t="shared" si="14"/>
        <v>108.3</v>
      </c>
      <c r="T435" s="1879">
        <f t="shared" si="13"/>
        <v>91.7</v>
      </c>
    </row>
    <row r="436" spans="1:20">
      <c r="A436" s="755">
        <v>28</v>
      </c>
      <c r="B436" s="1875">
        <v>0</v>
      </c>
      <c r="C436" s="755">
        <v>704</v>
      </c>
      <c r="D436" s="1875">
        <v>5</v>
      </c>
      <c r="E436" s="1876">
        <v>6</v>
      </c>
      <c r="F436" s="755" t="s">
        <v>208</v>
      </c>
      <c r="G436" s="755" t="s">
        <v>5393</v>
      </c>
      <c r="H436" s="755" t="s">
        <v>5418</v>
      </c>
      <c r="I436" s="1877" t="s">
        <v>5421</v>
      </c>
      <c r="J436" s="1878">
        <v>15</v>
      </c>
      <c r="K436" s="1878">
        <v>9</v>
      </c>
      <c r="L436" s="1878">
        <v>12</v>
      </c>
      <c r="M436" s="1878">
        <v>11</v>
      </c>
      <c r="N436" s="1948"/>
      <c r="O436" s="1952"/>
      <c r="Q436" s="1879">
        <f t="shared" si="14"/>
        <v>100</v>
      </c>
      <c r="R436" s="1879">
        <f t="shared" si="14"/>
        <v>60</v>
      </c>
      <c r="S436" s="1879">
        <f t="shared" si="14"/>
        <v>80</v>
      </c>
      <c r="T436" s="1879">
        <f t="shared" si="13"/>
        <v>73.3</v>
      </c>
    </row>
    <row r="437" spans="1:20">
      <c r="A437" s="755">
        <v>28</v>
      </c>
      <c r="B437" s="1875">
        <v>0</v>
      </c>
      <c r="C437" s="755">
        <v>704</v>
      </c>
      <c r="D437" s="1875">
        <v>5</v>
      </c>
      <c r="E437" s="1876">
        <v>7</v>
      </c>
      <c r="F437" s="755" t="s">
        <v>208</v>
      </c>
      <c r="G437" s="755" t="s">
        <v>5393</v>
      </c>
      <c r="H437" s="755" t="s">
        <v>5418</v>
      </c>
      <c r="I437" s="1877" t="s">
        <v>5081</v>
      </c>
      <c r="J437" s="1878">
        <v>19</v>
      </c>
      <c r="K437" s="1878">
        <v>20</v>
      </c>
      <c r="L437" s="1878">
        <v>20</v>
      </c>
      <c r="M437" s="1878">
        <v>21</v>
      </c>
      <c r="N437" s="1948"/>
      <c r="O437" s="1952"/>
      <c r="Q437" s="1879">
        <f t="shared" si="14"/>
        <v>100</v>
      </c>
      <c r="R437" s="1879">
        <f t="shared" si="14"/>
        <v>105.3</v>
      </c>
      <c r="S437" s="1879">
        <f t="shared" si="14"/>
        <v>105.3</v>
      </c>
      <c r="T437" s="1879">
        <f t="shared" si="13"/>
        <v>110.5</v>
      </c>
    </row>
    <row r="438" spans="1:20">
      <c r="A438" s="755">
        <v>28</v>
      </c>
      <c r="B438" s="1875">
        <v>0</v>
      </c>
      <c r="C438" s="755">
        <v>704</v>
      </c>
      <c r="D438" s="1875">
        <v>5</v>
      </c>
      <c r="E438" s="1876">
        <v>8</v>
      </c>
      <c r="F438" s="755" t="s">
        <v>208</v>
      </c>
      <c r="G438" s="755" t="s">
        <v>5393</v>
      </c>
      <c r="H438" s="755" t="s">
        <v>5418</v>
      </c>
      <c r="I438" s="1877" t="s">
        <v>5422</v>
      </c>
      <c r="J438" s="1878">
        <v>19</v>
      </c>
      <c r="K438" s="1878">
        <v>16</v>
      </c>
      <c r="L438" s="1878">
        <v>17</v>
      </c>
      <c r="M438" s="1878">
        <v>18</v>
      </c>
      <c r="N438" s="1948"/>
      <c r="O438" s="1952"/>
      <c r="Q438" s="1879">
        <f t="shared" si="14"/>
        <v>100</v>
      </c>
      <c r="R438" s="1879">
        <f t="shared" si="14"/>
        <v>84.2</v>
      </c>
      <c r="S438" s="1879">
        <f t="shared" si="14"/>
        <v>89.5</v>
      </c>
      <c r="T438" s="1879">
        <f t="shared" si="13"/>
        <v>94.7</v>
      </c>
    </row>
    <row r="439" spans="1:20">
      <c r="A439" s="755">
        <v>28</v>
      </c>
      <c r="B439" s="1875">
        <v>0</v>
      </c>
      <c r="C439" s="755">
        <v>704</v>
      </c>
      <c r="D439" s="1875">
        <v>5</v>
      </c>
      <c r="E439" s="1876">
        <v>9</v>
      </c>
      <c r="F439" s="755" t="s">
        <v>208</v>
      </c>
      <c r="G439" s="755" t="s">
        <v>5393</v>
      </c>
      <c r="H439" s="755" t="s">
        <v>5418</v>
      </c>
      <c r="I439" s="1877" t="s">
        <v>5072</v>
      </c>
      <c r="J439" s="1878">
        <v>32</v>
      </c>
      <c r="K439" s="1878">
        <v>22</v>
      </c>
      <c r="L439" s="1878">
        <v>28</v>
      </c>
      <c r="M439" s="1878">
        <v>27</v>
      </c>
      <c r="N439" s="1948"/>
      <c r="O439" s="1952"/>
      <c r="Q439" s="1879">
        <f t="shared" si="14"/>
        <v>100</v>
      </c>
      <c r="R439" s="1879">
        <f t="shared" si="14"/>
        <v>68.8</v>
      </c>
      <c r="S439" s="1879">
        <f t="shared" si="14"/>
        <v>87.5</v>
      </c>
      <c r="T439" s="1879">
        <f t="shared" si="13"/>
        <v>84.4</v>
      </c>
    </row>
    <row r="440" spans="1:20">
      <c r="A440" s="755">
        <v>28</v>
      </c>
      <c r="B440" s="1875">
        <v>0</v>
      </c>
      <c r="C440" s="755">
        <v>704</v>
      </c>
      <c r="D440" s="1875">
        <v>5</v>
      </c>
      <c r="E440" s="1876">
        <v>10</v>
      </c>
      <c r="F440" s="755" t="s">
        <v>208</v>
      </c>
      <c r="G440" s="755" t="s">
        <v>5393</v>
      </c>
      <c r="H440" s="755" t="s">
        <v>5418</v>
      </c>
      <c r="I440" s="1877" t="s">
        <v>5078</v>
      </c>
      <c r="J440" s="1878">
        <v>46</v>
      </c>
      <c r="K440" s="1878">
        <v>39</v>
      </c>
      <c r="L440" s="1878">
        <v>41</v>
      </c>
      <c r="M440" s="1878">
        <v>38</v>
      </c>
      <c r="N440" s="1948"/>
      <c r="O440" s="1952"/>
      <c r="Q440" s="1879">
        <f t="shared" si="14"/>
        <v>100</v>
      </c>
      <c r="R440" s="1879">
        <f t="shared" si="14"/>
        <v>84.8</v>
      </c>
      <c r="S440" s="1879">
        <f t="shared" si="14"/>
        <v>89.1</v>
      </c>
      <c r="T440" s="1879">
        <f t="shared" si="13"/>
        <v>82.6</v>
      </c>
    </row>
    <row r="441" spans="1:20">
      <c r="A441" s="755">
        <v>28</v>
      </c>
      <c r="B441" s="1875">
        <v>0</v>
      </c>
      <c r="C441" s="755">
        <v>704</v>
      </c>
      <c r="D441" s="1875">
        <v>5</v>
      </c>
      <c r="E441" s="1876">
        <v>12</v>
      </c>
      <c r="F441" s="755" t="s">
        <v>208</v>
      </c>
      <c r="G441" s="755" t="s">
        <v>5393</v>
      </c>
      <c r="H441" s="755" t="s">
        <v>5418</v>
      </c>
      <c r="I441" s="1877" t="s">
        <v>5423</v>
      </c>
      <c r="J441" s="1878">
        <v>44</v>
      </c>
      <c r="K441" s="1878">
        <v>40</v>
      </c>
      <c r="L441" s="1878">
        <v>42</v>
      </c>
      <c r="M441" s="1878">
        <v>33</v>
      </c>
      <c r="N441" s="1948"/>
      <c r="O441" s="1952"/>
      <c r="Q441" s="1879">
        <f t="shared" si="14"/>
        <v>100</v>
      </c>
      <c r="R441" s="1879">
        <f t="shared" si="14"/>
        <v>90.9</v>
      </c>
      <c r="S441" s="1879">
        <f t="shared" si="14"/>
        <v>95.5</v>
      </c>
      <c r="T441" s="1879">
        <f t="shared" si="13"/>
        <v>75</v>
      </c>
    </row>
    <row r="442" spans="1:20">
      <c r="A442" s="755">
        <v>28</v>
      </c>
      <c r="B442" s="1875">
        <v>0</v>
      </c>
      <c r="C442" s="755">
        <v>704</v>
      </c>
      <c r="D442" s="1875">
        <v>5</v>
      </c>
      <c r="E442" s="1876">
        <v>13</v>
      </c>
      <c r="F442" s="755" t="s">
        <v>208</v>
      </c>
      <c r="G442" s="755" t="s">
        <v>5393</v>
      </c>
      <c r="H442" s="755" t="s">
        <v>5418</v>
      </c>
      <c r="I442" s="1877" t="s">
        <v>5424</v>
      </c>
      <c r="J442" s="1878">
        <v>32</v>
      </c>
      <c r="K442" s="1878">
        <v>30</v>
      </c>
      <c r="L442" s="1878">
        <v>28</v>
      </c>
      <c r="M442" s="1878">
        <v>22</v>
      </c>
      <c r="N442" s="1948"/>
      <c r="O442" s="1952"/>
      <c r="Q442" s="1879">
        <f t="shared" si="14"/>
        <v>100</v>
      </c>
      <c r="R442" s="1879">
        <f t="shared" si="14"/>
        <v>93.8</v>
      </c>
      <c r="S442" s="1879">
        <f t="shared" si="14"/>
        <v>87.5</v>
      </c>
      <c r="T442" s="1879">
        <f t="shared" si="13"/>
        <v>68.8</v>
      </c>
    </row>
    <row r="443" spans="1:20">
      <c r="A443" s="755">
        <v>28</v>
      </c>
      <c r="B443" s="1875">
        <v>0</v>
      </c>
      <c r="C443" s="755">
        <v>704</v>
      </c>
      <c r="D443" s="1875">
        <v>5</v>
      </c>
      <c r="E443" s="1876">
        <v>14</v>
      </c>
      <c r="F443" s="755" t="s">
        <v>208</v>
      </c>
      <c r="G443" s="755" t="s">
        <v>5393</v>
      </c>
      <c r="H443" s="755" t="s">
        <v>5418</v>
      </c>
      <c r="I443" s="1877" t="s">
        <v>5425</v>
      </c>
      <c r="J443" s="1878">
        <v>23</v>
      </c>
      <c r="K443" s="1878">
        <v>24</v>
      </c>
      <c r="L443" s="1878">
        <v>20</v>
      </c>
      <c r="M443" s="1878">
        <v>16</v>
      </c>
      <c r="N443" s="1949"/>
      <c r="O443" s="1953"/>
      <c r="Q443" s="1879">
        <f t="shared" si="14"/>
        <v>100</v>
      </c>
      <c r="R443" s="1879">
        <f t="shared" si="14"/>
        <v>104.3</v>
      </c>
      <c r="S443" s="1879">
        <f t="shared" si="14"/>
        <v>87</v>
      </c>
      <c r="T443" s="1879">
        <f t="shared" si="13"/>
        <v>69.599999999999994</v>
      </c>
    </row>
  </sheetData>
  <phoneticPr fontId="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AA37C-F5E8-48EB-9A59-052BCCC7D47F}">
  <sheetPr>
    <tabColor theme="5" tint="0.79998168889431442"/>
  </sheetPr>
  <dimension ref="A1:M564"/>
  <sheetViews>
    <sheetView workbookViewId="0">
      <pane xSplit="9" ySplit="2" topLeftCell="J3" activePane="bottomRight" state="frozen"/>
      <selection pane="topRight" activeCell="J1" sqref="J1"/>
      <selection pane="bottomLeft" activeCell="A3" sqref="A3"/>
      <selection pane="bottomRight" activeCell="L21" sqref="L21"/>
    </sheetView>
  </sheetViews>
  <sheetFormatPr defaultRowHeight="12.75"/>
  <cols>
    <col min="1" max="1" width="9" style="262"/>
    <col min="2" max="2" width="5.875" style="262" customWidth="1"/>
    <col min="3" max="3" width="5.625" style="262" customWidth="1"/>
    <col min="4" max="4" width="3.625" style="262" customWidth="1"/>
    <col min="5" max="5" width="4.25" style="262" customWidth="1"/>
    <col min="6" max="7" width="9" style="262"/>
    <col min="8" max="8" width="13.375" style="262" customWidth="1"/>
    <col min="9" max="16384" width="9" style="262"/>
  </cols>
  <sheetData>
    <row r="1" spans="1:13">
      <c r="A1" s="2002" t="s">
        <v>6145</v>
      </c>
      <c r="J1" s="262">
        <v>2005</v>
      </c>
      <c r="K1" s="262">
        <v>2010</v>
      </c>
      <c r="L1" s="262">
        <v>2015</v>
      </c>
    </row>
    <row r="2" spans="1:13" ht="25.5">
      <c r="A2" s="1997" t="s">
        <v>6135</v>
      </c>
      <c r="B2" s="1997" t="s">
        <v>6136</v>
      </c>
      <c r="C2" s="1997" t="s">
        <v>6137</v>
      </c>
      <c r="D2" s="1997" t="s">
        <v>6138</v>
      </c>
      <c r="E2" s="1997" t="s">
        <v>6139</v>
      </c>
      <c r="F2" s="1997" t="s">
        <v>6140</v>
      </c>
      <c r="G2" s="1997" t="s">
        <v>6141</v>
      </c>
      <c r="H2" s="1997" t="s">
        <v>6142</v>
      </c>
      <c r="I2" s="1997" t="s">
        <v>6143</v>
      </c>
      <c r="J2" s="1998" t="s">
        <v>6144</v>
      </c>
      <c r="K2" s="1998" t="s">
        <v>6144</v>
      </c>
      <c r="L2" s="1998" t="s">
        <v>6144</v>
      </c>
      <c r="M2" s="2076" t="s">
        <v>6146</v>
      </c>
    </row>
    <row r="3" spans="1:13">
      <c r="A3" s="1999" t="s">
        <v>5478</v>
      </c>
      <c r="B3" s="1999" t="s">
        <v>2067</v>
      </c>
      <c r="C3" s="1999" t="s">
        <v>5479</v>
      </c>
      <c r="D3" s="1999" t="s">
        <v>5480</v>
      </c>
      <c r="E3" s="1999" t="s">
        <v>5479</v>
      </c>
      <c r="F3" s="1999" t="s">
        <v>208</v>
      </c>
      <c r="G3" s="2000"/>
      <c r="H3" s="2000"/>
      <c r="I3" s="2000"/>
      <c r="J3" s="307">
        <v>2128963</v>
      </c>
      <c r="K3" s="307">
        <v>2252522</v>
      </c>
      <c r="L3" s="307">
        <v>2312284</v>
      </c>
      <c r="M3" s="2001">
        <f>L3/J3*100</f>
        <v>108.61081193050326</v>
      </c>
    </row>
    <row r="4" spans="1:13">
      <c r="A4" s="2027" t="s">
        <v>5522</v>
      </c>
      <c r="B4" s="2027" t="s">
        <v>2067</v>
      </c>
      <c r="C4" s="2027" t="s">
        <v>1995</v>
      </c>
      <c r="D4" s="2027" t="s">
        <v>5480</v>
      </c>
      <c r="E4" s="2027" t="s">
        <v>5479</v>
      </c>
      <c r="F4" s="2027" t="s">
        <v>208</v>
      </c>
      <c r="G4" s="2027" t="s">
        <v>1761</v>
      </c>
      <c r="H4" s="2028"/>
      <c r="I4" s="2028"/>
      <c r="J4" s="2029">
        <v>15074</v>
      </c>
      <c r="K4" s="2029">
        <v>18406</v>
      </c>
      <c r="L4" s="2029">
        <v>18053</v>
      </c>
      <c r="M4" s="2030">
        <f t="shared" ref="M4:M67" si="0">L4/J4*100</f>
        <v>119.76250497545442</v>
      </c>
    </row>
    <row r="5" spans="1:13">
      <c r="A5" s="1999" t="s">
        <v>5523</v>
      </c>
      <c r="B5" s="1999" t="s">
        <v>2067</v>
      </c>
      <c r="C5" s="1999" t="s">
        <v>1995</v>
      </c>
      <c r="D5" s="1999" t="s">
        <v>3381</v>
      </c>
      <c r="E5" s="1999" t="s">
        <v>5479</v>
      </c>
      <c r="F5" s="1999" t="s">
        <v>208</v>
      </c>
      <c r="G5" s="1999" t="s">
        <v>1761</v>
      </c>
      <c r="H5" s="1999" t="s">
        <v>1761</v>
      </c>
      <c r="I5" s="2000"/>
      <c r="J5" s="307">
        <v>9548</v>
      </c>
      <c r="K5" s="307">
        <v>11699</v>
      </c>
      <c r="L5" s="307">
        <v>11531</v>
      </c>
      <c r="M5" s="2001">
        <f t="shared" si="0"/>
        <v>120.7687473816506</v>
      </c>
    </row>
    <row r="6" spans="1:13">
      <c r="A6" s="1999" t="s">
        <v>5524</v>
      </c>
      <c r="B6" s="1999" t="s">
        <v>2067</v>
      </c>
      <c r="C6" s="1999" t="s">
        <v>1995</v>
      </c>
      <c r="D6" s="1999" t="s">
        <v>3381</v>
      </c>
      <c r="E6" s="1999" t="s">
        <v>5481</v>
      </c>
      <c r="F6" s="1999" t="s">
        <v>208</v>
      </c>
      <c r="G6" s="1999" t="s">
        <v>1761</v>
      </c>
      <c r="H6" s="1999" t="s">
        <v>1761</v>
      </c>
      <c r="I6" s="1999" t="s">
        <v>4997</v>
      </c>
      <c r="J6" s="307">
        <v>288</v>
      </c>
      <c r="K6" s="307">
        <v>435</v>
      </c>
      <c r="L6" s="307">
        <v>479</v>
      </c>
      <c r="M6" s="2001">
        <f t="shared" si="0"/>
        <v>166.31944444444443</v>
      </c>
    </row>
    <row r="7" spans="1:13">
      <c r="A7" s="1999" t="s">
        <v>5525</v>
      </c>
      <c r="B7" s="1999" t="s">
        <v>2067</v>
      </c>
      <c r="C7" s="1999" t="s">
        <v>1995</v>
      </c>
      <c r="D7" s="1999" t="s">
        <v>3381</v>
      </c>
      <c r="E7" s="1999" t="s">
        <v>5482</v>
      </c>
      <c r="F7" s="1999" t="s">
        <v>208</v>
      </c>
      <c r="G7" s="1999" t="s">
        <v>1761</v>
      </c>
      <c r="H7" s="1999" t="s">
        <v>1761</v>
      </c>
      <c r="I7" s="1999" t="s">
        <v>4976</v>
      </c>
      <c r="J7" s="307">
        <v>123</v>
      </c>
      <c r="K7" s="307">
        <v>155</v>
      </c>
      <c r="L7" s="307">
        <v>145</v>
      </c>
      <c r="M7" s="2001">
        <f t="shared" si="0"/>
        <v>117.88617886178862</v>
      </c>
    </row>
    <row r="8" spans="1:13">
      <c r="A8" s="1999" t="s">
        <v>5526</v>
      </c>
      <c r="B8" s="1999" t="s">
        <v>2067</v>
      </c>
      <c r="C8" s="1999" t="s">
        <v>1995</v>
      </c>
      <c r="D8" s="1999" t="s">
        <v>3381</v>
      </c>
      <c r="E8" s="1999" t="s">
        <v>5483</v>
      </c>
      <c r="F8" s="1999" t="s">
        <v>208</v>
      </c>
      <c r="G8" s="1999" t="s">
        <v>1761</v>
      </c>
      <c r="H8" s="1999" t="s">
        <v>1761</v>
      </c>
      <c r="I8" s="1999" t="s">
        <v>5527</v>
      </c>
      <c r="J8" s="307">
        <v>2</v>
      </c>
      <c r="K8" s="307">
        <v>2</v>
      </c>
      <c r="L8" s="307">
        <v>2</v>
      </c>
      <c r="M8" s="2001">
        <f t="shared" si="0"/>
        <v>100</v>
      </c>
    </row>
    <row r="9" spans="1:13">
      <c r="A9" s="1999" t="s">
        <v>5528</v>
      </c>
      <c r="B9" s="1999" t="s">
        <v>2067</v>
      </c>
      <c r="C9" s="1999" t="s">
        <v>1995</v>
      </c>
      <c r="D9" s="1999" t="s">
        <v>3381</v>
      </c>
      <c r="E9" s="1999" t="s">
        <v>5484</v>
      </c>
      <c r="F9" s="1999" t="s">
        <v>208</v>
      </c>
      <c r="G9" s="1999" t="s">
        <v>1761</v>
      </c>
      <c r="H9" s="1999" t="s">
        <v>1761</v>
      </c>
      <c r="I9" s="1999" t="s">
        <v>4975</v>
      </c>
      <c r="J9" s="307">
        <v>39</v>
      </c>
      <c r="K9" s="307">
        <v>48</v>
      </c>
      <c r="L9" s="307">
        <v>50</v>
      </c>
      <c r="M9" s="2001">
        <f t="shared" si="0"/>
        <v>128.2051282051282</v>
      </c>
    </row>
    <row r="10" spans="1:13">
      <c r="A10" s="1999" t="s">
        <v>5529</v>
      </c>
      <c r="B10" s="1999" t="s">
        <v>2067</v>
      </c>
      <c r="C10" s="1999" t="s">
        <v>1995</v>
      </c>
      <c r="D10" s="1999" t="s">
        <v>3381</v>
      </c>
      <c r="E10" s="1999" t="s">
        <v>5485</v>
      </c>
      <c r="F10" s="1999" t="s">
        <v>208</v>
      </c>
      <c r="G10" s="1999" t="s">
        <v>1761</v>
      </c>
      <c r="H10" s="1999" t="s">
        <v>1761</v>
      </c>
      <c r="I10" s="1999" t="s">
        <v>4998</v>
      </c>
      <c r="J10" s="307">
        <v>54</v>
      </c>
      <c r="K10" s="307">
        <v>70</v>
      </c>
      <c r="L10" s="307">
        <v>71</v>
      </c>
      <c r="M10" s="2001">
        <f t="shared" si="0"/>
        <v>131.4814814814815</v>
      </c>
    </row>
    <row r="11" spans="1:13">
      <c r="A11" s="1999" t="s">
        <v>5530</v>
      </c>
      <c r="B11" s="1999" t="s">
        <v>2067</v>
      </c>
      <c r="C11" s="1999" t="s">
        <v>1995</v>
      </c>
      <c r="D11" s="1999" t="s">
        <v>3381</v>
      </c>
      <c r="E11" s="1999" t="s">
        <v>5486</v>
      </c>
      <c r="F11" s="1999" t="s">
        <v>208</v>
      </c>
      <c r="G11" s="1999" t="s">
        <v>1761</v>
      </c>
      <c r="H11" s="1999" t="s">
        <v>1761</v>
      </c>
      <c r="I11" s="1999" t="s">
        <v>5531</v>
      </c>
      <c r="J11" s="307">
        <v>21</v>
      </c>
      <c r="K11" s="307">
        <v>22</v>
      </c>
      <c r="L11" s="307">
        <v>19</v>
      </c>
      <c r="M11" s="2001">
        <f t="shared" si="0"/>
        <v>90.476190476190482</v>
      </c>
    </row>
    <row r="12" spans="1:13">
      <c r="A12" s="1999" t="s">
        <v>5532</v>
      </c>
      <c r="B12" s="1999" t="s">
        <v>2067</v>
      </c>
      <c r="C12" s="1999" t="s">
        <v>1995</v>
      </c>
      <c r="D12" s="1999" t="s">
        <v>3381</v>
      </c>
      <c r="E12" s="1999" t="s">
        <v>5487</v>
      </c>
      <c r="F12" s="1999" t="s">
        <v>208</v>
      </c>
      <c r="G12" s="1999" t="s">
        <v>1761</v>
      </c>
      <c r="H12" s="1999" t="s">
        <v>1761</v>
      </c>
      <c r="I12" s="1999" t="s">
        <v>5000</v>
      </c>
      <c r="J12" s="307">
        <v>104</v>
      </c>
      <c r="K12" s="307">
        <v>141</v>
      </c>
      <c r="L12" s="307">
        <v>136</v>
      </c>
      <c r="M12" s="2001">
        <f t="shared" si="0"/>
        <v>130.76923076923077</v>
      </c>
    </row>
    <row r="13" spans="1:13">
      <c r="A13" s="1999" t="s">
        <v>5533</v>
      </c>
      <c r="B13" s="1999" t="s">
        <v>2067</v>
      </c>
      <c r="C13" s="1999" t="s">
        <v>1995</v>
      </c>
      <c r="D13" s="1999" t="s">
        <v>3381</v>
      </c>
      <c r="E13" s="1999" t="s">
        <v>5488</v>
      </c>
      <c r="F13" s="1999" t="s">
        <v>208</v>
      </c>
      <c r="G13" s="1999" t="s">
        <v>1761</v>
      </c>
      <c r="H13" s="1999" t="s">
        <v>1761</v>
      </c>
      <c r="I13" s="1999" t="s">
        <v>4989</v>
      </c>
      <c r="J13" s="307">
        <v>233</v>
      </c>
      <c r="K13" s="307">
        <v>273</v>
      </c>
      <c r="L13" s="307">
        <v>279</v>
      </c>
      <c r="M13" s="2001">
        <f t="shared" si="0"/>
        <v>119.74248927038627</v>
      </c>
    </row>
    <row r="14" spans="1:13">
      <c r="A14" s="1999" t="s">
        <v>5534</v>
      </c>
      <c r="B14" s="1999" t="s">
        <v>2067</v>
      </c>
      <c r="C14" s="1999" t="s">
        <v>1995</v>
      </c>
      <c r="D14" s="1999" t="s">
        <v>3381</v>
      </c>
      <c r="E14" s="1999" t="s">
        <v>5489</v>
      </c>
      <c r="F14" s="1999" t="s">
        <v>208</v>
      </c>
      <c r="G14" s="1999" t="s">
        <v>1761</v>
      </c>
      <c r="H14" s="1999" t="s">
        <v>1761</v>
      </c>
      <c r="I14" s="1999" t="s">
        <v>5001</v>
      </c>
      <c r="J14" s="307">
        <v>1272</v>
      </c>
      <c r="K14" s="307">
        <v>1531</v>
      </c>
      <c r="L14" s="307">
        <v>1524</v>
      </c>
      <c r="M14" s="2001">
        <f t="shared" si="0"/>
        <v>119.81132075471699</v>
      </c>
    </row>
    <row r="15" spans="1:13">
      <c r="A15" s="1999" t="s">
        <v>5535</v>
      </c>
      <c r="B15" s="1999" t="s">
        <v>2067</v>
      </c>
      <c r="C15" s="1999" t="s">
        <v>1995</v>
      </c>
      <c r="D15" s="1999" t="s">
        <v>3381</v>
      </c>
      <c r="E15" s="1999" t="s">
        <v>5490</v>
      </c>
      <c r="F15" s="1999" t="s">
        <v>208</v>
      </c>
      <c r="G15" s="1999" t="s">
        <v>1761</v>
      </c>
      <c r="H15" s="1999" t="s">
        <v>1761</v>
      </c>
      <c r="I15" s="1999" t="s">
        <v>5002</v>
      </c>
      <c r="J15" s="307">
        <v>1242</v>
      </c>
      <c r="K15" s="307">
        <v>1546</v>
      </c>
      <c r="L15" s="307">
        <v>1429</v>
      </c>
      <c r="M15" s="2001">
        <f t="shared" si="0"/>
        <v>115.05636070853463</v>
      </c>
    </row>
    <row r="16" spans="1:13">
      <c r="A16" s="1999" t="s">
        <v>5536</v>
      </c>
      <c r="B16" s="1999" t="s">
        <v>2067</v>
      </c>
      <c r="C16" s="1999" t="s">
        <v>1995</v>
      </c>
      <c r="D16" s="1999" t="s">
        <v>3381</v>
      </c>
      <c r="E16" s="1999" t="s">
        <v>5491</v>
      </c>
      <c r="F16" s="1999" t="s">
        <v>208</v>
      </c>
      <c r="G16" s="1999" t="s">
        <v>1761</v>
      </c>
      <c r="H16" s="1999" t="s">
        <v>1761</v>
      </c>
      <c r="I16" s="1999" t="s">
        <v>5003</v>
      </c>
      <c r="J16" s="307">
        <v>30</v>
      </c>
      <c r="K16" s="307">
        <v>35</v>
      </c>
      <c r="L16" s="307">
        <v>34</v>
      </c>
      <c r="M16" s="2001">
        <f t="shared" si="0"/>
        <v>113.33333333333333</v>
      </c>
    </row>
    <row r="17" spans="1:13">
      <c r="A17" s="1999" t="s">
        <v>5537</v>
      </c>
      <c r="B17" s="1999" t="s">
        <v>2067</v>
      </c>
      <c r="C17" s="1999" t="s">
        <v>1995</v>
      </c>
      <c r="D17" s="1999" t="s">
        <v>3381</v>
      </c>
      <c r="E17" s="1999" t="s">
        <v>5492</v>
      </c>
      <c r="F17" s="1999" t="s">
        <v>208</v>
      </c>
      <c r="G17" s="1999" t="s">
        <v>1761</v>
      </c>
      <c r="H17" s="1999" t="s">
        <v>1761</v>
      </c>
      <c r="I17" s="1999" t="s">
        <v>5004</v>
      </c>
      <c r="J17" s="307">
        <v>436</v>
      </c>
      <c r="K17" s="307">
        <v>528</v>
      </c>
      <c r="L17" s="307">
        <v>500</v>
      </c>
      <c r="M17" s="2001">
        <f t="shared" si="0"/>
        <v>114.6788990825688</v>
      </c>
    </row>
    <row r="18" spans="1:13">
      <c r="A18" s="1999" t="s">
        <v>5538</v>
      </c>
      <c r="B18" s="1999" t="s">
        <v>2067</v>
      </c>
      <c r="C18" s="1999" t="s">
        <v>1995</v>
      </c>
      <c r="D18" s="1999" t="s">
        <v>3381</v>
      </c>
      <c r="E18" s="1999" t="s">
        <v>5493</v>
      </c>
      <c r="F18" s="1999" t="s">
        <v>208</v>
      </c>
      <c r="G18" s="1999" t="s">
        <v>1761</v>
      </c>
      <c r="H18" s="1999" t="s">
        <v>1761</v>
      </c>
      <c r="I18" s="1999" t="s">
        <v>5539</v>
      </c>
      <c r="J18" s="307">
        <v>2382</v>
      </c>
      <c r="K18" s="307">
        <v>2729</v>
      </c>
      <c r="L18" s="307">
        <v>2566</v>
      </c>
      <c r="M18" s="2001">
        <f t="shared" si="0"/>
        <v>107.72460117548279</v>
      </c>
    </row>
    <row r="19" spans="1:13">
      <c r="A19" s="1999" t="s">
        <v>5540</v>
      </c>
      <c r="B19" s="1999" t="s">
        <v>2067</v>
      </c>
      <c r="C19" s="1999" t="s">
        <v>1995</v>
      </c>
      <c r="D19" s="1999" t="s">
        <v>3381</v>
      </c>
      <c r="E19" s="1999" t="s">
        <v>5494</v>
      </c>
      <c r="F19" s="1999" t="s">
        <v>208</v>
      </c>
      <c r="G19" s="1999" t="s">
        <v>1761</v>
      </c>
      <c r="H19" s="1999" t="s">
        <v>1761</v>
      </c>
      <c r="I19" s="1999" t="s">
        <v>5005</v>
      </c>
      <c r="J19" s="307">
        <v>700</v>
      </c>
      <c r="K19" s="307">
        <v>865</v>
      </c>
      <c r="L19" s="307">
        <v>917</v>
      </c>
      <c r="M19" s="2001">
        <f t="shared" si="0"/>
        <v>131</v>
      </c>
    </row>
    <row r="20" spans="1:13">
      <c r="A20" s="1999" t="s">
        <v>5541</v>
      </c>
      <c r="B20" s="1999" t="s">
        <v>2067</v>
      </c>
      <c r="C20" s="1999" t="s">
        <v>1995</v>
      </c>
      <c r="D20" s="1999" t="s">
        <v>3381</v>
      </c>
      <c r="E20" s="1999" t="s">
        <v>5495</v>
      </c>
      <c r="F20" s="1999" t="s">
        <v>208</v>
      </c>
      <c r="G20" s="1999" t="s">
        <v>1761</v>
      </c>
      <c r="H20" s="1999" t="s">
        <v>1761</v>
      </c>
      <c r="I20" s="1999" t="s">
        <v>5006</v>
      </c>
      <c r="J20" s="307">
        <v>299</v>
      </c>
      <c r="K20" s="307">
        <v>408</v>
      </c>
      <c r="L20" s="307">
        <v>427</v>
      </c>
      <c r="M20" s="2001">
        <f t="shared" si="0"/>
        <v>142.80936454849498</v>
      </c>
    </row>
    <row r="21" spans="1:13">
      <c r="A21" s="1999" t="s">
        <v>5542</v>
      </c>
      <c r="B21" s="1999" t="s">
        <v>2067</v>
      </c>
      <c r="C21" s="1999" t="s">
        <v>1995</v>
      </c>
      <c r="D21" s="1999" t="s">
        <v>3381</v>
      </c>
      <c r="E21" s="1999" t="s">
        <v>5496</v>
      </c>
      <c r="F21" s="1999" t="s">
        <v>208</v>
      </c>
      <c r="G21" s="1999" t="s">
        <v>1761</v>
      </c>
      <c r="H21" s="1999" t="s">
        <v>1761</v>
      </c>
      <c r="I21" s="1999" t="s">
        <v>5007</v>
      </c>
      <c r="J21" s="307">
        <v>182</v>
      </c>
      <c r="K21" s="307">
        <v>248</v>
      </c>
      <c r="L21" s="307">
        <v>259</v>
      </c>
      <c r="M21" s="2001">
        <f t="shared" si="0"/>
        <v>142.30769230769232</v>
      </c>
    </row>
    <row r="22" spans="1:13">
      <c r="A22" s="1999" t="s">
        <v>5543</v>
      </c>
      <c r="B22" s="1999" t="s">
        <v>2067</v>
      </c>
      <c r="C22" s="1999" t="s">
        <v>1995</v>
      </c>
      <c r="D22" s="1999" t="s">
        <v>3381</v>
      </c>
      <c r="E22" s="1999" t="s">
        <v>5497</v>
      </c>
      <c r="F22" s="1999" t="s">
        <v>208</v>
      </c>
      <c r="G22" s="1999" t="s">
        <v>1761</v>
      </c>
      <c r="H22" s="1999" t="s">
        <v>1761</v>
      </c>
      <c r="I22" s="1999" t="s">
        <v>5008</v>
      </c>
      <c r="J22" s="307">
        <v>239</v>
      </c>
      <c r="K22" s="307">
        <v>307</v>
      </c>
      <c r="L22" s="307">
        <v>361</v>
      </c>
      <c r="M22" s="2001">
        <f t="shared" si="0"/>
        <v>151.04602510460253</v>
      </c>
    </row>
    <row r="23" spans="1:13">
      <c r="A23" s="1999" t="s">
        <v>5544</v>
      </c>
      <c r="B23" s="1999" t="s">
        <v>2067</v>
      </c>
      <c r="C23" s="1999" t="s">
        <v>1995</v>
      </c>
      <c r="D23" s="1999" t="s">
        <v>3381</v>
      </c>
      <c r="E23" s="1999" t="s">
        <v>5498</v>
      </c>
      <c r="F23" s="1999" t="s">
        <v>208</v>
      </c>
      <c r="G23" s="1999" t="s">
        <v>1761</v>
      </c>
      <c r="H23" s="1999" t="s">
        <v>1761</v>
      </c>
      <c r="I23" s="1999" t="s">
        <v>5009</v>
      </c>
      <c r="J23" s="307">
        <v>34</v>
      </c>
      <c r="K23" s="307">
        <v>48</v>
      </c>
      <c r="L23" s="307">
        <v>47</v>
      </c>
      <c r="M23" s="2001">
        <f t="shared" si="0"/>
        <v>138.23529411764704</v>
      </c>
    </row>
    <row r="24" spans="1:13">
      <c r="A24" s="1999" t="s">
        <v>5545</v>
      </c>
      <c r="B24" s="1999" t="s">
        <v>2067</v>
      </c>
      <c r="C24" s="1999" t="s">
        <v>1995</v>
      </c>
      <c r="D24" s="1999" t="s">
        <v>3381</v>
      </c>
      <c r="E24" s="1999" t="s">
        <v>5499</v>
      </c>
      <c r="F24" s="1999" t="s">
        <v>208</v>
      </c>
      <c r="G24" s="1999" t="s">
        <v>1761</v>
      </c>
      <c r="H24" s="1999" t="s">
        <v>1761</v>
      </c>
      <c r="I24" s="1999" t="s">
        <v>4980</v>
      </c>
      <c r="J24" s="307">
        <v>33</v>
      </c>
      <c r="K24" s="307">
        <v>37</v>
      </c>
      <c r="L24" s="307">
        <v>38</v>
      </c>
      <c r="M24" s="2001">
        <f t="shared" si="0"/>
        <v>115.15151515151516</v>
      </c>
    </row>
    <row r="25" spans="1:13">
      <c r="A25" s="1999" t="s">
        <v>5546</v>
      </c>
      <c r="B25" s="1999" t="s">
        <v>2067</v>
      </c>
      <c r="C25" s="1999" t="s">
        <v>1995</v>
      </c>
      <c r="D25" s="1999" t="s">
        <v>3381</v>
      </c>
      <c r="E25" s="1999" t="s">
        <v>5500</v>
      </c>
      <c r="F25" s="1999" t="s">
        <v>208</v>
      </c>
      <c r="G25" s="1999" t="s">
        <v>1761</v>
      </c>
      <c r="H25" s="1999" t="s">
        <v>1761</v>
      </c>
      <c r="I25" s="1999" t="s">
        <v>5010</v>
      </c>
      <c r="J25" s="307">
        <v>32</v>
      </c>
      <c r="K25" s="307">
        <v>41</v>
      </c>
      <c r="L25" s="307">
        <v>48</v>
      </c>
      <c r="M25" s="2001">
        <f t="shared" si="0"/>
        <v>150</v>
      </c>
    </row>
    <row r="26" spans="1:13">
      <c r="A26" s="1999" t="s">
        <v>5547</v>
      </c>
      <c r="B26" s="1999" t="s">
        <v>2067</v>
      </c>
      <c r="C26" s="1999" t="s">
        <v>1995</v>
      </c>
      <c r="D26" s="1999" t="s">
        <v>3381</v>
      </c>
      <c r="E26" s="1999" t="s">
        <v>5502</v>
      </c>
      <c r="F26" s="1999" t="s">
        <v>208</v>
      </c>
      <c r="G26" s="1999" t="s">
        <v>1761</v>
      </c>
      <c r="H26" s="1999" t="s">
        <v>1761</v>
      </c>
      <c r="I26" s="1999" t="s">
        <v>5011</v>
      </c>
      <c r="J26" s="307">
        <v>112</v>
      </c>
      <c r="K26" s="307">
        <v>146</v>
      </c>
      <c r="L26" s="307">
        <v>145</v>
      </c>
      <c r="M26" s="2001">
        <f t="shared" si="0"/>
        <v>129.46428571428572</v>
      </c>
    </row>
    <row r="27" spans="1:13">
      <c r="A27" s="1999" t="s">
        <v>5548</v>
      </c>
      <c r="B27" s="1999" t="s">
        <v>2067</v>
      </c>
      <c r="C27" s="1999" t="s">
        <v>1995</v>
      </c>
      <c r="D27" s="1999" t="s">
        <v>3381</v>
      </c>
      <c r="E27" s="1999" t="s">
        <v>5503</v>
      </c>
      <c r="F27" s="1999" t="s">
        <v>208</v>
      </c>
      <c r="G27" s="1999" t="s">
        <v>1761</v>
      </c>
      <c r="H27" s="1999" t="s">
        <v>1761</v>
      </c>
      <c r="I27" s="1999" t="s">
        <v>5549</v>
      </c>
      <c r="J27" s="307">
        <v>114</v>
      </c>
      <c r="K27" s="307">
        <v>142</v>
      </c>
      <c r="L27" s="307">
        <v>145</v>
      </c>
      <c r="M27" s="2001">
        <f t="shared" si="0"/>
        <v>127.19298245614034</v>
      </c>
    </row>
    <row r="28" spans="1:13">
      <c r="A28" s="1999" t="s">
        <v>5550</v>
      </c>
      <c r="B28" s="1999" t="s">
        <v>2067</v>
      </c>
      <c r="C28" s="1999" t="s">
        <v>1995</v>
      </c>
      <c r="D28" s="1999" t="s">
        <v>3381</v>
      </c>
      <c r="E28" s="1999" t="s">
        <v>5504</v>
      </c>
      <c r="F28" s="1999" t="s">
        <v>208</v>
      </c>
      <c r="G28" s="1999" t="s">
        <v>1761</v>
      </c>
      <c r="H28" s="1999" t="s">
        <v>1761</v>
      </c>
      <c r="I28" s="1999" t="s">
        <v>4971</v>
      </c>
      <c r="J28" s="307">
        <v>21</v>
      </c>
      <c r="K28" s="307">
        <v>25</v>
      </c>
      <c r="L28" s="307">
        <v>23</v>
      </c>
      <c r="M28" s="2001">
        <f t="shared" si="0"/>
        <v>109.52380952380953</v>
      </c>
    </row>
    <row r="29" spans="1:13">
      <c r="A29" s="1999" t="s">
        <v>5551</v>
      </c>
      <c r="B29" s="1999" t="s">
        <v>2067</v>
      </c>
      <c r="C29" s="1999" t="s">
        <v>1995</v>
      </c>
      <c r="D29" s="1999" t="s">
        <v>3381</v>
      </c>
      <c r="E29" s="1999" t="s">
        <v>5505</v>
      </c>
      <c r="F29" s="1999" t="s">
        <v>208</v>
      </c>
      <c r="G29" s="1999" t="s">
        <v>1761</v>
      </c>
      <c r="H29" s="1999" t="s">
        <v>1761</v>
      </c>
      <c r="I29" s="1999" t="s">
        <v>5013</v>
      </c>
      <c r="J29" s="307">
        <v>71</v>
      </c>
      <c r="K29" s="307">
        <v>90</v>
      </c>
      <c r="L29" s="307">
        <v>93</v>
      </c>
      <c r="M29" s="2001">
        <f t="shared" si="0"/>
        <v>130.98591549295776</v>
      </c>
    </row>
    <row r="30" spans="1:13">
      <c r="A30" s="1999" t="s">
        <v>5552</v>
      </c>
      <c r="B30" s="1999" t="s">
        <v>2067</v>
      </c>
      <c r="C30" s="1999" t="s">
        <v>1995</v>
      </c>
      <c r="D30" s="1999" t="s">
        <v>3381</v>
      </c>
      <c r="E30" s="1999" t="s">
        <v>5506</v>
      </c>
      <c r="F30" s="1999" t="s">
        <v>208</v>
      </c>
      <c r="G30" s="1999" t="s">
        <v>1761</v>
      </c>
      <c r="H30" s="1999" t="s">
        <v>1761</v>
      </c>
      <c r="I30" s="1999" t="s">
        <v>5014</v>
      </c>
      <c r="J30" s="307">
        <v>68</v>
      </c>
      <c r="K30" s="307">
        <v>87</v>
      </c>
      <c r="L30" s="307">
        <v>89</v>
      </c>
      <c r="M30" s="2001">
        <f t="shared" si="0"/>
        <v>130.88235294117646</v>
      </c>
    </row>
    <row r="31" spans="1:13">
      <c r="A31" s="1999" t="s">
        <v>5553</v>
      </c>
      <c r="B31" s="1999" t="s">
        <v>2067</v>
      </c>
      <c r="C31" s="1999" t="s">
        <v>1995</v>
      </c>
      <c r="D31" s="1999" t="s">
        <v>3381</v>
      </c>
      <c r="E31" s="1999" t="s">
        <v>5507</v>
      </c>
      <c r="F31" s="1999" t="s">
        <v>208</v>
      </c>
      <c r="G31" s="1999" t="s">
        <v>1761</v>
      </c>
      <c r="H31" s="1999" t="s">
        <v>1761</v>
      </c>
      <c r="I31" s="1999" t="s">
        <v>5015</v>
      </c>
      <c r="J31" s="307">
        <v>56</v>
      </c>
      <c r="K31" s="307">
        <v>71</v>
      </c>
      <c r="L31" s="307">
        <v>73</v>
      </c>
      <c r="M31" s="2001">
        <f t="shared" si="0"/>
        <v>130.35714285714286</v>
      </c>
    </row>
    <row r="32" spans="1:13">
      <c r="A32" s="1999" t="s">
        <v>5554</v>
      </c>
      <c r="B32" s="1999" t="s">
        <v>2067</v>
      </c>
      <c r="C32" s="1999" t="s">
        <v>1995</v>
      </c>
      <c r="D32" s="1999" t="s">
        <v>3381</v>
      </c>
      <c r="E32" s="1999" t="s">
        <v>5508</v>
      </c>
      <c r="F32" s="1999" t="s">
        <v>208</v>
      </c>
      <c r="G32" s="1999" t="s">
        <v>1761</v>
      </c>
      <c r="H32" s="1999" t="s">
        <v>1761</v>
      </c>
      <c r="I32" s="1999" t="s">
        <v>5016</v>
      </c>
      <c r="J32" s="307">
        <v>409</v>
      </c>
      <c r="K32" s="307">
        <v>512</v>
      </c>
      <c r="L32" s="307">
        <v>523</v>
      </c>
      <c r="M32" s="2001">
        <f t="shared" si="0"/>
        <v>127.87286063569682</v>
      </c>
    </row>
    <row r="33" spans="1:13">
      <c r="A33" s="1999" t="s">
        <v>5555</v>
      </c>
      <c r="B33" s="1999" t="s">
        <v>2067</v>
      </c>
      <c r="C33" s="1999" t="s">
        <v>1995</v>
      </c>
      <c r="D33" s="1999" t="s">
        <v>3381</v>
      </c>
      <c r="E33" s="1999" t="s">
        <v>5509</v>
      </c>
      <c r="F33" s="1999" t="s">
        <v>208</v>
      </c>
      <c r="G33" s="1999" t="s">
        <v>1761</v>
      </c>
      <c r="H33" s="1999" t="s">
        <v>1761</v>
      </c>
      <c r="I33" s="1999" t="s">
        <v>5017</v>
      </c>
      <c r="J33" s="307">
        <v>168</v>
      </c>
      <c r="K33" s="307">
        <v>204</v>
      </c>
      <c r="L33" s="307">
        <v>165</v>
      </c>
      <c r="M33" s="2001">
        <f t="shared" si="0"/>
        <v>98.214285714285708</v>
      </c>
    </row>
    <row r="34" spans="1:13">
      <c r="A34" s="1999" t="s">
        <v>5556</v>
      </c>
      <c r="B34" s="1999" t="s">
        <v>2067</v>
      </c>
      <c r="C34" s="1999" t="s">
        <v>1995</v>
      </c>
      <c r="D34" s="1999" t="s">
        <v>3381</v>
      </c>
      <c r="E34" s="1999" t="s">
        <v>5510</v>
      </c>
      <c r="F34" s="1999" t="s">
        <v>208</v>
      </c>
      <c r="G34" s="1999" t="s">
        <v>1761</v>
      </c>
      <c r="H34" s="1999" t="s">
        <v>1761</v>
      </c>
      <c r="I34" s="1999" t="s">
        <v>5018</v>
      </c>
      <c r="J34" s="307">
        <v>349</v>
      </c>
      <c r="K34" s="307">
        <v>386</v>
      </c>
      <c r="L34" s="307">
        <v>380</v>
      </c>
      <c r="M34" s="2001">
        <f t="shared" si="0"/>
        <v>108.88252148997135</v>
      </c>
    </row>
    <row r="35" spans="1:13">
      <c r="A35" s="1999" t="s">
        <v>5557</v>
      </c>
      <c r="B35" s="1999" t="s">
        <v>2067</v>
      </c>
      <c r="C35" s="1999" t="s">
        <v>1995</v>
      </c>
      <c r="D35" s="1999" t="s">
        <v>3381</v>
      </c>
      <c r="E35" s="1999" t="s">
        <v>5512</v>
      </c>
      <c r="F35" s="1999" t="s">
        <v>208</v>
      </c>
      <c r="G35" s="1999" t="s">
        <v>1761</v>
      </c>
      <c r="H35" s="1999" t="s">
        <v>1761</v>
      </c>
      <c r="I35" s="1999" t="s">
        <v>5558</v>
      </c>
      <c r="J35" s="307">
        <v>299</v>
      </c>
      <c r="K35" s="307">
        <v>426</v>
      </c>
      <c r="L35" s="307">
        <v>443</v>
      </c>
      <c r="M35" s="2001">
        <f t="shared" si="0"/>
        <v>148.16053511705684</v>
      </c>
    </row>
    <row r="36" spans="1:13">
      <c r="A36" s="1999" t="s">
        <v>5559</v>
      </c>
      <c r="B36" s="1999" t="s">
        <v>2067</v>
      </c>
      <c r="C36" s="1999" t="s">
        <v>1995</v>
      </c>
      <c r="D36" s="1999" t="s">
        <v>3381</v>
      </c>
      <c r="E36" s="1999" t="s">
        <v>5513</v>
      </c>
      <c r="F36" s="1999" t="s">
        <v>208</v>
      </c>
      <c r="G36" s="1999" t="s">
        <v>1761</v>
      </c>
      <c r="H36" s="1999" t="s">
        <v>1761</v>
      </c>
      <c r="I36" s="1999" t="s">
        <v>5020</v>
      </c>
      <c r="J36" s="307">
        <v>73</v>
      </c>
      <c r="K36" s="307">
        <v>78</v>
      </c>
      <c r="L36" s="307">
        <v>75</v>
      </c>
      <c r="M36" s="2001">
        <f t="shared" si="0"/>
        <v>102.73972602739727</v>
      </c>
    </row>
    <row r="37" spans="1:13">
      <c r="A37" s="1999" t="s">
        <v>5560</v>
      </c>
      <c r="B37" s="1999" t="s">
        <v>2067</v>
      </c>
      <c r="C37" s="1999" t="s">
        <v>1995</v>
      </c>
      <c r="D37" s="1999" t="s">
        <v>3381</v>
      </c>
      <c r="E37" s="1999" t="s">
        <v>5514</v>
      </c>
      <c r="F37" s="1999" t="s">
        <v>208</v>
      </c>
      <c r="G37" s="1999" t="s">
        <v>1761</v>
      </c>
      <c r="H37" s="1999" t="s">
        <v>1761</v>
      </c>
      <c r="I37" s="1999" t="s">
        <v>5561</v>
      </c>
      <c r="J37" s="307">
        <v>11</v>
      </c>
      <c r="K37" s="307">
        <v>8</v>
      </c>
      <c r="L37" s="307">
        <v>4</v>
      </c>
      <c r="M37" s="2001">
        <f t="shared" si="0"/>
        <v>36.363636363636367</v>
      </c>
    </row>
    <row r="38" spans="1:13">
      <c r="A38" s="1999" t="s">
        <v>5562</v>
      </c>
      <c r="B38" s="1999" t="s">
        <v>2067</v>
      </c>
      <c r="C38" s="1999" t="s">
        <v>1995</v>
      </c>
      <c r="D38" s="1999" t="s">
        <v>3381</v>
      </c>
      <c r="E38" s="1999" t="s">
        <v>5515</v>
      </c>
      <c r="F38" s="1999" t="s">
        <v>208</v>
      </c>
      <c r="G38" s="1999" t="s">
        <v>1761</v>
      </c>
      <c r="H38" s="1999" t="s">
        <v>1761</v>
      </c>
      <c r="I38" s="1999" t="s">
        <v>5563</v>
      </c>
      <c r="J38" s="307">
        <v>23</v>
      </c>
      <c r="K38" s="307">
        <v>25</v>
      </c>
      <c r="L38" s="307">
        <v>18</v>
      </c>
      <c r="M38" s="2001">
        <f t="shared" si="0"/>
        <v>78.260869565217391</v>
      </c>
    </row>
    <row r="39" spans="1:13">
      <c r="A39" s="1999" t="s">
        <v>5564</v>
      </c>
      <c r="B39" s="1999" t="s">
        <v>2067</v>
      </c>
      <c r="C39" s="1999" t="s">
        <v>1995</v>
      </c>
      <c r="D39" s="1999" t="s">
        <v>3381</v>
      </c>
      <c r="E39" s="1999" t="s">
        <v>5516</v>
      </c>
      <c r="F39" s="1999" t="s">
        <v>208</v>
      </c>
      <c r="G39" s="1999" t="s">
        <v>1761</v>
      </c>
      <c r="H39" s="1999" t="s">
        <v>1761</v>
      </c>
      <c r="I39" s="1999" t="s">
        <v>5565</v>
      </c>
      <c r="J39" s="307">
        <v>29</v>
      </c>
      <c r="K39" s="307">
        <v>30</v>
      </c>
      <c r="L39" s="307">
        <v>24</v>
      </c>
      <c r="M39" s="2001">
        <f t="shared" si="0"/>
        <v>82.758620689655174</v>
      </c>
    </row>
    <row r="40" spans="1:13">
      <c r="A40" s="1999" t="s">
        <v>5566</v>
      </c>
      <c r="B40" s="1999" t="s">
        <v>2067</v>
      </c>
      <c r="C40" s="1999" t="s">
        <v>1995</v>
      </c>
      <c r="D40" s="1999" t="s">
        <v>3381</v>
      </c>
      <c r="E40" s="1999" t="s">
        <v>5517</v>
      </c>
      <c r="F40" s="1999" t="s">
        <v>208</v>
      </c>
      <c r="G40" s="1999" t="s">
        <v>1761</v>
      </c>
      <c r="H40" s="1999" t="s">
        <v>1761</v>
      </c>
      <c r="I40" s="2000"/>
      <c r="J40" s="307">
        <v>0</v>
      </c>
      <c r="K40" s="307">
        <v>0</v>
      </c>
      <c r="L40" s="307">
        <v>0</v>
      </c>
      <c r="M40" s="2001" t="e">
        <f t="shared" si="0"/>
        <v>#DIV/0!</v>
      </c>
    </row>
    <row r="41" spans="1:13">
      <c r="A41" s="1999" t="s">
        <v>5567</v>
      </c>
      <c r="B41" s="1999" t="s">
        <v>2067</v>
      </c>
      <c r="C41" s="1999" t="s">
        <v>1995</v>
      </c>
      <c r="D41" s="1999" t="s">
        <v>3137</v>
      </c>
      <c r="E41" s="1999" t="s">
        <v>5479</v>
      </c>
      <c r="F41" s="1999" t="s">
        <v>208</v>
      </c>
      <c r="G41" s="1999" t="s">
        <v>1761</v>
      </c>
      <c r="H41" s="1999" t="s">
        <v>5021</v>
      </c>
      <c r="I41" s="2000"/>
      <c r="J41" s="307">
        <v>1315</v>
      </c>
      <c r="K41" s="307">
        <v>1513</v>
      </c>
      <c r="L41" s="307">
        <v>1384</v>
      </c>
      <c r="M41" s="2001">
        <f t="shared" si="0"/>
        <v>105.24714828897339</v>
      </c>
    </row>
    <row r="42" spans="1:13">
      <c r="A42" s="1999" t="s">
        <v>5568</v>
      </c>
      <c r="B42" s="1999" t="s">
        <v>2067</v>
      </c>
      <c r="C42" s="1999" t="s">
        <v>1995</v>
      </c>
      <c r="D42" s="1999" t="s">
        <v>3137</v>
      </c>
      <c r="E42" s="1999" t="s">
        <v>5481</v>
      </c>
      <c r="F42" s="1999" t="s">
        <v>208</v>
      </c>
      <c r="G42" s="1999" t="s">
        <v>1761</v>
      </c>
      <c r="H42" s="1999" t="s">
        <v>5021</v>
      </c>
      <c r="I42" s="1999" t="s">
        <v>5022</v>
      </c>
      <c r="J42" s="307">
        <v>10</v>
      </c>
      <c r="K42" s="307">
        <v>13</v>
      </c>
      <c r="L42" s="307">
        <v>13</v>
      </c>
      <c r="M42" s="2001">
        <f t="shared" si="0"/>
        <v>130</v>
      </c>
    </row>
    <row r="43" spans="1:13">
      <c r="A43" s="1999" t="s">
        <v>5569</v>
      </c>
      <c r="B43" s="1999" t="s">
        <v>2067</v>
      </c>
      <c r="C43" s="1999" t="s">
        <v>1995</v>
      </c>
      <c r="D43" s="1999" t="s">
        <v>3137</v>
      </c>
      <c r="E43" s="1999" t="s">
        <v>5482</v>
      </c>
      <c r="F43" s="1999" t="s">
        <v>208</v>
      </c>
      <c r="G43" s="1999" t="s">
        <v>1761</v>
      </c>
      <c r="H43" s="1999" t="s">
        <v>5021</v>
      </c>
      <c r="I43" s="1999" t="s">
        <v>5023</v>
      </c>
      <c r="J43" s="307">
        <v>29</v>
      </c>
      <c r="K43" s="307">
        <v>35</v>
      </c>
      <c r="L43" s="307">
        <v>37</v>
      </c>
      <c r="M43" s="2001">
        <f t="shared" si="0"/>
        <v>127.58620689655173</v>
      </c>
    </row>
    <row r="44" spans="1:13">
      <c r="A44" s="1999" t="s">
        <v>5570</v>
      </c>
      <c r="B44" s="1999" t="s">
        <v>2067</v>
      </c>
      <c r="C44" s="1999" t="s">
        <v>1995</v>
      </c>
      <c r="D44" s="1999" t="s">
        <v>3137</v>
      </c>
      <c r="E44" s="1999" t="s">
        <v>5483</v>
      </c>
      <c r="F44" s="1999" t="s">
        <v>208</v>
      </c>
      <c r="G44" s="1999" t="s">
        <v>1761</v>
      </c>
      <c r="H44" s="1999" t="s">
        <v>5021</v>
      </c>
      <c r="I44" s="1999" t="s">
        <v>5024</v>
      </c>
      <c r="J44" s="307">
        <v>41</v>
      </c>
      <c r="K44" s="307">
        <v>50</v>
      </c>
      <c r="L44" s="307">
        <v>53</v>
      </c>
      <c r="M44" s="2001">
        <f t="shared" si="0"/>
        <v>129.26829268292684</v>
      </c>
    </row>
    <row r="45" spans="1:13">
      <c r="A45" s="1999" t="s">
        <v>5571</v>
      </c>
      <c r="B45" s="1999" t="s">
        <v>2067</v>
      </c>
      <c r="C45" s="1999" t="s">
        <v>1995</v>
      </c>
      <c r="D45" s="1999" t="s">
        <v>3137</v>
      </c>
      <c r="E45" s="1999" t="s">
        <v>5484</v>
      </c>
      <c r="F45" s="1999" t="s">
        <v>208</v>
      </c>
      <c r="G45" s="1999" t="s">
        <v>1761</v>
      </c>
      <c r="H45" s="1999" t="s">
        <v>5021</v>
      </c>
      <c r="I45" s="1999" t="s">
        <v>5025</v>
      </c>
      <c r="J45" s="307">
        <v>56</v>
      </c>
      <c r="K45" s="307">
        <v>68</v>
      </c>
      <c r="L45" s="307">
        <v>72</v>
      </c>
      <c r="M45" s="2001">
        <f t="shared" si="0"/>
        <v>128.57142857142858</v>
      </c>
    </row>
    <row r="46" spans="1:13">
      <c r="A46" s="1999" t="s">
        <v>5572</v>
      </c>
      <c r="B46" s="1999" t="s">
        <v>2067</v>
      </c>
      <c r="C46" s="1999" t="s">
        <v>1995</v>
      </c>
      <c r="D46" s="1999" t="s">
        <v>3137</v>
      </c>
      <c r="E46" s="1999" t="s">
        <v>5485</v>
      </c>
      <c r="F46" s="1999" t="s">
        <v>208</v>
      </c>
      <c r="G46" s="1999" t="s">
        <v>1761</v>
      </c>
      <c r="H46" s="1999" t="s">
        <v>5021</v>
      </c>
      <c r="I46" s="1999" t="s">
        <v>5026</v>
      </c>
      <c r="J46" s="307">
        <v>37</v>
      </c>
      <c r="K46" s="307">
        <v>44</v>
      </c>
      <c r="L46" s="307">
        <v>42</v>
      </c>
      <c r="M46" s="2001">
        <f t="shared" si="0"/>
        <v>113.51351351351352</v>
      </c>
    </row>
    <row r="47" spans="1:13">
      <c r="A47" s="1999" t="s">
        <v>5573</v>
      </c>
      <c r="B47" s="1999" t="s">
        <v>2067</v>
      </c>
      <c r="C47" s="1999" t="s">
        <v>1995</v>
      </c>
      <c r="D47" s="1999" t="s">
        <v>3137</v>
      </c>
      <c r="E47" s="1999" t="s">
        <v>5486</v>
      </c>
      <c r="F47" s="1999" t="s">
        <v>208</v>
      </c>
      <c r="G47" s="1999" t="s">
        <v>1761</v>
      </c>
      <c r="H47" s="1999" t="s">
        <v>5021</v>
      </c>
      <c r="I47" s="1999" t="s">
        <v>5027</v>
      </c>
      <c r="J47" s="307">
        <v>183</v>
      </c>
      <c r="K47" s="307">
        <v>215</v>
      </c>
      <c r="L47" s="307">
        <v>200</v>
      </c>
      <c r="M47" s="2001">
        <f t="shared" si="0"/>
        <v>109.28961748633881</v>
      </c>
    </row>
    <row r="48" spans="1:13">
      <c r="A48" s="1999" t="s">
        <v>5574</v>
      </c>
      <c r="B48" s="1999" t="s">
        <v>2067</v>
      </c>
      <c r="C48" s="1999" t="s">
        <v>1995</v>
      </c>
      <c r="D48" s="1999" t="s">
        <v>3137</v>
      </c>
      <c r="E48" s="1999" t="s">
        <v>5487</v>
      </c>
      <c r="F48" s="1999" t="s">
        <v>208</v>
      </c>
      <c r="G48" s="1999" t="s">
        <v>1761</v>
      </c>
      <c r="H48" s="1999" t="s">
        <v>5021</v>
      </c>
      <c r="I48" s="1999" t="s">
        <v>5575</v>
      </c>
      <c r="J48" s="307">
        <v>68</v>
      </c>
      <c r="K48" s="307">
        <v>80</v>
      </c>
      <c r="L48" s="307">
        <v>75</v>
      </c>
      <c r="M48" s="2001">
        <f t="shared" si="0"/>
        <v>110.29411764705883</v>
      </c>
    </row>
    <row r="49" spans="1:13">
      <c r="A49" s="1999" t="s">
        <v>5576</v>
      </c>
      <c r="B49" s="1999" t="s">
        <v>2067</v>
      </c>
      <c r="C49" s="1999" t="s">
        <v>1995</v>
      </c>
      <c r="D49" s="1999" t="s">
        <v>3137</v>
      </c>
      <c r="E49" s="1999" t="s">
        <v>5488</v>
      </c>
      <c r="F49" s="1999" t="s">
        <v>208</v>
      </c>
      <c r="G49" s="1999" t="s">
        <v>1761</v>
      </c>
      <c r="H49" s="1999" t="s">
        <v>5021</v>
      </c>
      <c r="I49" s="1999" t="s">
        <v>5577</v>
      </c>
      <c r="J49" s="307">
        <v>470</v>
      </c>
      <c r="K49" s="307">
        <v>536</v>
      </c>
      <c r="L49" s="307">
        <v>473</v>
      </c>
      <c r="M49" s="2001">
        <f t="shared" si="0"/>
        <v>100.63829787234042</v>
      </c>
    </row>
    <row r="50" spans="1:13">
      <c r="A50" s="1999" t="s">
        <v>5578</v>
      </c>
      <c r="B50" s="1999" t="s">
        <v>2067</v>
      </c>
      <c r="C50" s="1999" t="s">
        <v>1995</v>
      </c>
      <c r="D50" s="1999" t="s">
        <v>3137</v>
      </c>
      <c r="E50" s="1999" t="s">
        <v>5489</v>
      </c>
      <c r="F50" s="1999" t="s">
        <v>208</v>
      </c>
      <c r="G50" s="1999" t="s">
        <v>1761</v>
      </c>
      <c r="H50" s="1999" t="s">
        <v>5021</v>
      </c>
      <c r="I50" s="1999" t="s">
        <v>5579</v>
      </c>
      <c r="J50" s="307">
        <v>419</v>
      </c>
      <c r="K50" s="307">
        <v>470</v>
      </c>
      <c r="L50" s="307">
        <v>417</v>
      </c>
      <c r="M50" s="2001">
        <f t="shared" si="0"/>
        <v>99.522673031026258</v>
      </c>
    </row>
    <row r="51" spans="1:13">
      <c r="A51" s="1999" t="s">
        <v>5580</v>
      </c>
      <c r="B51" s="1999" t="s">
        <v>2067</v>
      </c>
      <c r="C51" s="1999" t="s">
        <v>1995</v>
      </c>
      <c r="D51" s="1999" t="s">
        <v>3137</v>
      </c>
      <c r="E51" s="1999" t="s">
        <v>5517</v>
      </c>
      <c r="F51" s="1999" t="s">
        <v>208</v>
      </c>
      <c r="G51" s="1999" t="s">
        <v>1761</v>
      </c>
      <c r="H51" s="1999" t="s">
        <v>5021</v>
      </c>
      <c r="I51" s="2000"/>
      <c r="J51" s="307">
        <v>2</v>
      </c>
      <c r="K51" s="307">
        <v>2</v>
      </c>
      <c r="L51" s="307">
        <v>2</v>
      </c>
      <c r="M51" s="2001">
        <f t="shared" si="0"/>
        <v>100</v>
      </c>
    </row>
    <row r="52" spans="1:13">
      <c r="A52" s="1999" t="s">
        <v>5581</v>
      </c>
      <c r="B52" s="1999" t="s">
        <v>2067</v>
      </c>
      <c r="C52" s="1999" t="s">
        <v>1995</v>
      </c>
      <c r="D52" s="1999" t="s">
        <v>3184</v>
      </c>
      <c r="E52" s="1999" t="s">
        <v>5479</v>
      </c>
      <c r="F52" s="1999" t="s">
        <v>208</v>
      </c>
      <c r="G52" s="1999" t="s">
        <v>1761</v>
      </c>
      <c r="H52" s="1999" t="s">
        <v>5028</v>
      </c>
      <c r="I52" s="2000"/>
      <c r="J52" s="307">
        <v>395</v>
      </c>
      <c r="K52" s="307">
        <v>493</v>
      </c>
      <c r="L52" s="307">
        <v>478</v>
      </c>
      <c r="M52" s="2001">
        <f t="shared" si="0"/>
        <v>121.01265822784811</v>
      </c>
    </row>
    <row r="53" spans="1:13">
      <c r="A53" s="1999" t="s">
        <v>5582</v>
      </c>
      <c r="B53" s="1999" t="s">
        <v>2067</v>
      </c>
      <c r="C53" s="1999" t="s">
        <v>1995</v>
      </c>
      <c r="D53" s="1999" t="s">
        <v>3184</v>
      </c>
      <c r="E53" s="1999" t="s">
        <v>5481</v>
      </c>
      <c r="F53" s="1999" t="s">
        <v>208</v>
      </c>
      <c r="G53" s="1999" t="s">
        <v>1761</v>
      </c>
      <c r="H53" s="1999" t="s">
        <v>5028</v>
      </c>
      <c r="I53" s="1999" t="s">
        <v>4974</v>
      </c>
      <c r="J53" s="307">
        <v>68</v>
      </c>
      <c r="K53" s="307">
        <v>83</v>
      </c>
      <c r="L53" s="307">
        <v>81</v>
      </c>
      <c r="M53" s="2001">
        <f t="shared" si="0"/>
        <v>119.11764705882352</v>
      </c>
    </row>
    <row r="54" spans="1:13">
      <c r="A54" s="1999" t="s">
        <v>5583</v>
      </c>
      <c r="B54" s="1999" t="s">
        <v>2067</v>
      </c>
      <c r="C54" s="1999" t="s">
        <v>1995</v>
      </c>
      <c r="D54" s="1999" t="s">
        <v>3184</v>
      </c>
      <c r="E54" s="1999" t="s">
        <v>5482</v>
      </c>
      <c r="F54" s="1999" t="s">
        <v>208</v>
      </c>
      <c r="G54" s="1999" t="s">
        <v>1761</v>
      </c>
      <c r="H54" s="1999" t="s">
        <v>5028</v>
      </c>
      <c r="I54" s="1999" t="s">
        <v>5029</v>
      </c>
      <c r="J54" s="307">
        <v>46</v>
      </c>
      <c r="K54" s="307">
        <v>55</v>
      </c>
      <c r="L54" s="307">
        <v>54</v>
      </c>
      <c r="M54" s="2001">
        <f t="shared" si="0"/>
        <v>117.39130434782609</v>
      </c>
    </row>
    <row r="55" spans="1:13">
      <c r="A55" s="1999" t="s">
        <v>5584</v>
      </c>
      <c r="B55" s="1999" t="s">
        <v>2067</v>
      </c>
      <c r="C55" s="1999" t="s">
        <v>1995</v>
      </c>
      <c r="D55" s="1999" t="s">
        <v>3184</v>
      </c>
      <c r="E55" s="1999" t="s">
        <v>5483</v>
      </c>
      <c r="F55" s="1999" t="s">
        <v>208</v>
      </c>
      <c r="G55" s="1999" t="s">
        <v>1761</v>
      </c>
      <c r="H55" s="1999" t="s">
        <v>5028</v>
      </c>
      <c r="I55" s="1999" t="s">
        <v>5030</v>
      </c>
      <c r="J55" s="307">
        <v>78</v>
      </c>
      <c r="K55" s="307">
        <v>92</v>
      </c>
      <c r="L55" s="307">
        <v>87</v>
      </c>
      <c r="M55" s="2001">
        <f t="shared" si="0"/>
        <v>111.53846153846155</v>
      </c>
    </row>
    <row r="56" spans="1:13">
      <c r="A56" s="1999" t="s">
        <v>5585</v>
      </c>
      <c r="B56" s="1999" t="s">
        <v>2067</v>
      </c>
      <c r="C56" s="1999" t="s">
        <v>1995</v>
      </c>
      <c r="D56" s="1999" t="s">
        <v>3184</v>
      </c>
      <c r="E56" s="1999" t="s">
        <v>5484</v>
      </c>
      <c r="F56" s="1999" t="s">
        <v>208</v>
      </c>
      <c r="G56" s="1999" t="s">
        <v>1761</v>
      </c>
      <c r="H56" s="1999" t="s">
        <v>5028</v>
      </c>
      <c r="I56" s="1999" t="s">
        <v>5031</v>
      </c>
      <c r="J56" s="307">
        <v>62</v>
      </c>
      <c r="K56" s="307">
        <v>75</v>
      </c>
      <c r="L56" s="307">
        <v>77</v>
      </c>
      <c r="M56" s="2001">
        <f t="shared" si="0"/>
        <v>124.19354838709677</v>
      </c>
    </row>
    <row r="57" spans="1:13">
      <c r="A57" s="1999" t="s">
        <v>5586</v>
      </c>
      <c r="B57" s="1999" t="s">
        <v>2067</v>
      </c>
      <c r="C57" s="1999" t="s">
        <v>1995</v>
      </c>
      <c r="D57" s="1999" t="s">
        <v>3184</v>
      </c>
      <c r="E57" s="1999" t="s">
        <v>5485</v>
      </c>
      <c r="F57" s="1999" t="s">
        <v>208</v>
      </c>
      <c r="G57" s="1999" t="s">
        <v>1761</v>
      </c>
      <c r="H57" s="1999" t="s">
        <v>5028</v>
      </c>
      <c r="I57" s="1999" t="s">
        <v>5032</v>
      </c>
      <c r="J57" s="307">
        <v>61</v>
      </c>
      <c r="K57" s="307">
        <v>88</v>
      </c>
      <c r="L57" s="307">
        <v>86</v>
      </c>
      <c r="M57" s="2001">
        <f t="shared" si="0"/>
        <v>140.98360655737704</v>
      </c>
    </row>
    <row r="58" spans="1:13">
      <c r="A58" s="1999" t="s">
        <v>5587</v>
      </c>
      <c r="B58" s="1999" t="s">
        <v>2067</v>
      </c>
      <c r="C58" s="1999" t="s">
        <v>1995</v>
      </c>
      <c r="D58" s="1999" t="s">
        <v>3184</v>
      </c>
      <c r="E58" s="1999" t="s">
        <v>5486</v>
      </c>
      <c r="F58" s="1999" t="s">
        <v>208</v>
      </c>
      <c r="G58" s="1999" t="s">
        <v>1761</v>
      </c>
      <c r="H58" s="1999" t="s">
        <v>5028</v>
      </c>
      <c r="I58" s="1999" t="s">
        <v>5033</v>
      </c>
      <c r="J58" s="307">
        <v>54</v>
      </c>
      <c r="K58" s="307">
        <v>68</v>
      </c>
      <c r="L58" s="307">
        <v>63</v>
      </c>
      <c r="M58" s="2001">
        <f t="shared" si="0"/>
        <v>116.66666666666667</v>
      </c>
    </row>
    <row r="59" spans="1:13">
      <c r="A59" s="1999" t="s">
        <v>5588</v>
      </c>
      <c r="B59" s="1999" t="s">
        <v>2067</v>
      </c>
      <c r="C59" s="1999" t="s">
        <v>1995</v>
      </c>
      <c r="D59" s="1999" t="s">
        <v>3184</v>
      </c>
      <c r="E59" s="1999" t="s">
        <v>5487</v>
      </c>
      <c r="F59" s="1999" t="s">
        <v>208</v>
      </c>
      <c r="G59" s="1999" t="s">
        <v>1761</v>
      </c>
      <c r="H59" s="1999" t="s">
        <v>5028</v>
      </c>
      <c r="I59" s="1999" t="s">
        <v>5034</v>
      </c>
      <c r="J59" s="307">
        <v>26</v>
      </c>
      <c r="K59" s="307">
        <v>32</v>
      </c>
      <c r="L59" s="307">
        <v>30</v>
      </c>
      <c r="M59" s="2001">
        <f t="shared" si="0"/>
        <v>115.38461538461537</v>
      </c>
    </row>
    <row r="60" spans="1:13">
      <c r="A60" s="1999" t="s">
        <v>5589</v>
      </c>
      <c r="B60" s="1999" t="s">
        <v>2067</v>
      </c>
      <c r="C60" s="1999" t="s">
        <v>1995</v>
      </c>
      <c r="D60" s="1999" t="s">
        <v>3184</v>
      </c>
      <c r="E60" s="1999" t="s">
        <v>5517</v>
      </c>
      <c r="F60" s="1999" t="s">
        <v>208</v>
      </c>
      <c r="G60" s="1999" t="s">
        <v>1761</v>
      </c>
      <c r="H60" s="1999" t="s">
        <v>5028</v>
      </c>
      <c r="I60" s="2000"/>
      <c r="J60" s="307">
        <v>0</v>
      </c>
      <c r="K60" s="307">
        <v>0</v>
      </c>
      <c r="L60" s="307">
        <v>0</v>
      </c>
      <c r="M60" s="2001" t="e">
        <f t="shared" si="0"/>
        <v>#DIV/0!</v>
      </c>
    </row>
    <row r="61" spans="1:13">
      <c r="A61" s="1999" t="s">
        <v>5590</v>
      </c>
      <c r="B61" s="1999" t="s">
        <v>2067</v>
      </c>
      <c r="C61" s="1999" t="s">
        <v>1995</v>
      </c>
      <c r="D61" s="1999" t="s">
        <v>3348</v>
      </c>
      <c r="E61" s="1999" t="s">
        <v>5479</v>
      </c>
      <c r="F61" s="1999" t="s">
        <v>208</v>
      </c>
      <c r="G61" s="1999" t="s">
        <v>1761</v>
      </c>
      <c r="H61" s="1999" t="s">
        <v>5035</v>
      </c>
      <c r="I61" s="2000"/>
      <c r="J61" s="307">
        <v>530</v>
      </c>
      <c r="K61" s="307">
        <v>660</v>
      </c>
      <c r="L61" s="307">
        <v>698</v>
      </c>
      <c r="M61" s="2001">
        <f t="shared" si="0"/>
        <v>131.69811320754715</v>
      </c>
    </row>
    <row r="62" spans="1:13">
      <c r="A62" s="1999" t="s">
        <v>5591</v>
      </c>
      <c r="B62" s="1999" t="s">
        <v>2067</v>
      </c>
      <c r="C62" s="1999" t="s">
        <v>1995</v>
      </c>
      <c r="D62" s="1999" t="s">
        <v>3348</v>
      </c>
      <c r="E62" s="1999" t="s">
        <v>5481</v>
      </c>
      <c r="F62" s="1999" t="s">
        <v>208</v>
      </c>
      <c r="G62" s="1999" t="s">
        <v>1761</v>
      </c>
      <c r="H62" s="1999" t="s">
        <v>5035</v>
      </c>
      <c r="I62" s="1999" t="s">
        <v>5036</v>
      </c>
      <c r="J62" s="307">
        <v>62</v>
      </c>
      <c r="K62" s="307">
        <v>70</v>
      </c>
      <c r="L62" s="307">
        <v>71</v>
      </c>
      <c r="M62" s="2001">
        <f t="shared" si="0"/>
        <v>114.51612903225808</v>
      </c>
    </row>
    <row r="63" spans="1:13">
      <c r="A63" s="1999" t="s">
        <v>5592</v>
      </c>
      <c r="B63" s="1999" t="s">
        <v>2067</v>
      </c>
      <c r="C63" s="1999" t="s">
        <v>1995</v>
      </c>
      <c r="D63" s="1999" t="s">
        <v>3348</v>
      </c>
      <c r="E63" s="1999" t="s">
        <v>5482</v>
      </c>
      <c r="F63" s="1999" t="s">
        <v>208</v>
      </c>
      <c r="G63" s="1999" t="s">
        <v>1761</v>
      </c>
      <c r="H63" s="1999" t="s">
        <v>5035</v>
      </c>
      <c r="I63" s="1999" t="s">
        <v>5037</v>
      </c>
      <c r="J63" s="307">
        <v>36</v>
      </c>
      <c r="K63" s="307">
        <v>45</v>
      </c>
      <c r="L63" s="307">
        <v>45</v>
      </c>
      <c r="M63" s="2001">
        <f t="shared" si="0"/>
        <v>125</v>
      </c>
    </row>
    <row r="64" spans="1:13">
      <c r="A64" s="1999" t="s">
        <v>5593</v>
      </c>
      <c r="B64" s="1999" t="s">
        <v>2067</v>
      </c>
      <c r="C64" s="1999" t="s">
        <v>1995</v>
      </c>
      <c r="D64" s="1999" t="s">
        <v>3348</v>
      </c>
      <c r="E64" s="1999" t="s">
        <v>5483</v>
      </c>
      <c r="F64" s="1999" t="s">
        <v>208</v>
      </c>
      <c r="G64" s="1999" t="s">
        <v>1761</v>
      </c>
      <c r="H64" s="1999" t="s">
        <v>5035</v>
      </c>
      <c r="I64" s="1999" t="s">
        <v>5038</v>
      </c>
      <c r="J64" s="307">
        <v>40</v>
      </c>
      <c r="K64" s="307">
        <v>51</v>
      </c>
      <c r="L64" s="307">
        <v>54</v>
      </c>
      <c r="M64" s="2001">
        <f t="shared" si="0"/>
        <v>135</v>
      </c>
    </row>
    <row r="65" spans="1:13">
      <c r="A65" s="1999" t="s">
        <v>5594</v>
      </c>
      <c r="B65" s="1999" t="s">
        <v>2067</v>
      </c>
      <c r="C65" s="1999" t="s">
        <v>1995</v>
      </c>
      <c r="D65" s="1999" t="s">
        <v>3348</v>
      </c>
      <c r="E65" s="1999" t="s">
        <v>5484</v>
      </c>
      <c r="F65" s="1999" t="s">
        <v>208</v>
      </c>
      <c r="G65" s="1999" t="s">
        <v>1761</v>
      </c>
      <c r="H65" s="1999" t="s">
        <v>5035</v>
      </c>
      <c r="I65" s="1999" t="s">
        <v>4977</v>
      </c>
      <c r="J65" s="307">
        <v>58</v>
      </c>
      <c r="K65" s="307">
        <v>72</v>
      </c>
      <c r="L65" s="307">
        <v>80</v>
      </c>
      <c r="M65" s="2001">
        <f t="shared" si="0"/>
        <v>137.93103448275863</v>
      </c>
    </row>
    <row r="66" spans="1:13">
      <c r="A66" s="1999" t="s">
        <v>5595</v>
      </c>
      <c r="B66" s="1999" t="s">
        <v>2067</v>
      </c>
      <c r="C66" s="1999" t="s">
        <v>1995</v>
      </c>
      <c r="D66" s="1999" t="s">
        <v>3348</v>
      </c>
      <c r="E66" s="1999" t="s">
        <v>5485</v>
      </c>
      <c r="F66" s="1999" t="s">
        <v>208</v>
      </c>
      <c r="G66" s="1999" t="s">
        <v>1761</v>
      </c>
      <c r="H66" s="1999" t="s">
        <v>5035</v>
      </c>
      <c r="I66" s="1999" t="s">
        <v>5039</v>
      </c>
      <c r="J66" s="307">
        <v>211</v>
      </c>
      <c r="K66" s="307">
        <v>265</v>
      </c>
      <c r="L66" s="307">
        <v>291</v>
      </c>
      <c r="M66" s="2001">
        <f t="shared" si="0"/>
        <v>137.91469194312796</v>
      </c>
    </row>
    <row r="67" spans="1:13">
      <c r="A67" s="1999" t="s">
        <v>5596</v>
      </c>
      <c r="B67" s="1999" t="s">
        <v>2067</v>
      </c>
      <c r="C67" s="1999" t="s">
        <v>1995</v>
      </c>
      <c r="D67" s="1999" t="s">
        <v>3348</v>
      </c>
      <c r="E67" s="1999" t="s">
        <v>5486</v>
      </c>
      <c r="F67" s="1999" t="s">
        <v>208</v>
      </c>
      <c r="G67" s="1999" t="s">
        <v>1761</v>
      </c>
      <c r="H67" s="1999" t="s">
        <v>5035</v>
      </c>
      <c r="I67" s="1999" t="s">
        <v>5040</v>
      </c>
      <c r="J67" s="307">
        <v>45</v>
      </c>
      <c r="K67" s="307">
        <v>56</v>
      </c>
      <c r="L67" s="307">
        <v>62</v>
      </c>
      <c r="M67" s="2001">
        <f t="shared" si="0"/>
        <v>137.77777777777777</v>
      </c>
    </row>
    <row r="68" spans="1:13">
      <c r="A68" s="1999" t="s">
        <v>5597</v>
      </c>
      <c r="B68" s="1999" t="s">
        <v>2067</v>
      </c>
      <c r="C68" s="1999" t="s">
        <v>1995</v>
      </c>
      <c r="D68" s="1999" t="s">
        <v>3348</v>
      </c>
      <c r="E68" s="1999" t="s">
        <v>5487</v>
      </c>
      <c r="F68" s="1999" t="s">
        <v>208</v>
      </c>
      <c r="G68" s="1999" t="s">
        <v>1761</v>
      </c>
      <c r="H68" s="1999" t="s">
        <v>5035</v>
      </c>
      <c r="I68" s="1999" t="s">
        <v>5041</v>
      </c>
      <c r="J68" s="307">
        <v>53</v>
      </c>
      <c r="K68" s="307">
        <v>71</v>
      </c>
      <c r="L68" s="307">
        <v>63</v>
      </c>
      <c r="M68" s="2001">
        <f t="shared" ref="M68:M131" si="1">L68/J68*100</f>
        <v>118.86792452830188</v>
      </c>
    </row>
    <row r="69" spans="1:13">
      <c r="A69" s="1999" t="s">
        <v>5598</v>
      </c>
      <c r="B69" s="1999" t="s">
        <v>2067</v>
      </c>
      <c r="C69" s="1999" t="s">
        <v>1995</v>
      </c>
      <c r="D69" s="1999" t="s">
        <v>3348</v>
      </c>
      <c r="E69" s="1999" t="s">
        <v>5488</v>
      </c>
      <c r="F69" s="1999" t="s">
        <v>208</v>
      </c>
      <c r="G69" s="1999" t="s">
        <v>1761</v>
      </c>
      <c r="H69" s="1999" t="s">
        <v>5035</v>
      </c>
      <c r="I69" s="1999" t="s">
        <v>5042</v>
      </c>
      <c r="J69" s="307">
        <v>25</v>
      </c>
      <c r="K69" s="307">
        <v>30</v>
      </c>
      <c r="L69" s="307">
        <v>32</v>
      </c>
      <c r="M69" s="2001">
        <f t="shared" si="1"/>
        <v>128</v>
      </c>
    </row>
    <row r="70" spans="1:13">
      <c r="A70" s="1999" t="s">
        <v>5599</v>
      </c>
      <c r="B70" s="1999" t="s">
        <v>2067</v>
      </c>
      <c r="C70" s="1999" t="s">
        <v>1995</v>
      </c>
      <c r="D70" s="1999" t="s">
        <v>3503</v>
      </c>
      <c r="E70" s="1999" t="s">
        <v>5479</v>
      </c>
      <c r="F70" s="1999" t="s">
        <v>208</v>
      </c>
      <c r="G70" s="1999" t="s">
        <v>1761</v>
      </c>
      <c r="H70" s="1999" t="s">
        <v>5043</v>
      </c>
      <c r="I70" s="2000"/>
      <c r="J70" s="307">
        <v>385</v>
      </c>
      <c r="K70" s="307">
        <v>497</v>
      </c>
      <c r="L70" s="307">
        <v>503</v>
      </c>
      <c r="M70" s="2001">
        <f t="shared" si="1"/>
        <v>130.64935064935065</v>
      </c>
    </row>
    <row r="71" spans="1:13">
      <c r="A71" s="1999" t="s">
        <v>5600</v>
      </c>
      <c r="B71" s="1999" t="s">
        <v>2067</v>
      </c>
      <c r="C71" s="1999" t="s">
        <v>1995</v>
      </c>
      <c r="D71" s="1999" t="s">
        <v>3503</v>
      </c>
      <c r="E71" s="1999" t="s">
        <v>5481</v>
      </c>
      <c r="F71" s="1999" t="s">
        <v>208</v>
      </c>
      <c r="G71" s="1999" t="s">
        <v>1761</v>
      </c>
      <c r="H71" s="1999" t="s">
        <v>5043</v>
      </c>
      <c r="I71" s="1999" t="s">
        <v>5044</v>
      </c>
      <c r="J71" s="307">
        <v>28</v>
      </c>
      <c r="K71" s="307">
        <v>36</v>
      </c>
      <c r="L71" s="307">
        <v>37</v>
      </c>
      <c r="M71" s="2001">
        <f t="shared" si="1"/>
        <v>132.14285714285714</v>
      </c>
    </row>
    <row r="72" spans="1:13">
      <c r="A72" s="1999" t="s">
        <v>5601</v>
      </c>
      <c r="B72" s="1999" t="s">
        <v>2067</v>
      </c>
      <c r="C72" s="1999" t="s">
        <v>1995</v>
      </c>
      <c r="D72" s="1999" t="s">
        <v>3503</v>
      </c>
      <c r="E72" s="1999" t="s">
        <v>5482</v>
      </c>
      <c r="F72" s="1999" t="s">
        <v>208</v>
      </c>
      <c r="G72" s="1999" t="s">
        <v>1761</v>
      </c>
      <c r="H72" s="1999" t="s">
        <v>5043</v>
      </c>
      <c r="I72" s="1999" t="s">
        <v>5045</v>
      </c>
      <c r="J72" s="307">
        <v>53</v>
      </c>
      <c r="K72" s="307">
        <v>69</v>
      </c>
      <c r="L72" s="307">
        <v>70</v>
      </c>
      <c r="M72" s="2001">
        <f t="shared" si="1"/>
        <v>132.0754716981132</v>
      </c>
    </row>
    <row r="73" spans="1:13">
      <c r="A73" s="1999" t="s">
        <v>5602</v>
      </c>
      <c r="B73" s="1999" t="s">
        <v>2067</v>
      </c>
      <c r="C73" s="1999" t="s">
        <v>1995</v>
      </c>
      <c r="D73" s="1999" t="s">
        <v>3503</v>
      </c>
      <c r="E73" s="1999" t="s">
        <v>5483</v>
      </c>
      <c r="F73" s="1999" t="s">
        <v>208</v>
      </c>
      <c r="G73" s="1999" t="s">
        <v>1761</v>
      </c>
      <c r="H73" s="1999" t="s">
        <v>5043</v>
      </c>
      <c r="I73" s="1999" t="s">
        <v>5046</v>
      </c>
      <c r="J73" s="307">
        <v>57</v>
      </c>
      <c r="K73" s="307">
        <v>73</v>
      </c>
      <c r="L73" s="307">
        <v>75</v>
      </c>
      <c r="M73" s="2001">
        <f t="shared" si="1"/>
        <v>131.57894736842107</v>
      </c>
    </row>
    <row r="74" spans="1:13">
      <c r="A74" s="1999" t="s">
        <v>5603</v>
      </c>
      <c r="B74" s="1999" t="s">
        <v>2067</v>
      </c>
      <c r="C74" s="1999" t="s">
        <v>1995</v>
      </c>
      <c r="D74" s="1999" t="s">
        <v>3503</v>
      </c>
      <c r="E74" s="1999" t="s">
        <v>5484</v>
      </c>
      <c r="F74" s="1999" t="s">
        <v>208</v>
      </c>
      <c r="G74" s="1999" t="s">
        <v>1761</v>
      </c>
      <c r="H74" s="1999" t="s">
        <v>5043</v>
      </c>
      <c r="I74" s="1999" t="s">
        <v>5047</v>
      </c>
      <c r="J74" s="307">
        <v>67</v>
      </c>
      <c r="K74" s="307">
        <v>87</v>
      </c>
      <c r="L74" s="307">
        <v>89</v>
      </c>
      <c r="M74" s="2001">
        <f t="shared" si="1"/>
        <v>132.8358208955224</v>
      </c>
    </row>
    <row r="75" spans="1:13">
      <c r="A75" s="1999" t="s">
        <v>5604</v>
      </c>
      <c r="B75" s="1999" t="s">
        <v>2067</v>
      </c>
      <c r="C75" s="1999" t="s">
        <v>1995</v>
      </c>
      <c r="D75" s="1999" t="s">
        <v>3503</v>
      </c>
      <c r="E75" s="1999" t="s">
        <v>5485</v>
      </c>
      <c r="F75" s="1999" t="s">
        <v>208</v>
      </c>
      <c r="G75" s="1999" t="s">
        <v>1761</v>
      </c>
      <c r="H75" s="1999" t="s">
        <v>5043</v>
      </c>
      <c r="I75" s="1999" t="s">
        <v>5048</v>
      </c>
      <c r="J75" s="307">
        <v>98</v>
      </c>
      <c r="K75" s="307">
        <v>127</v>
      </c>
      <c r="L75" s="307">
        <v>129</v>
      </c>
      <c r="M75" s="2001">
        <f t="shared" si="1"/>
        <v>131.63265306122449</v>
      </c>
    </row>
    <row r="76" spans="1:13">
      <c r="A76" s="1999" t="s">
        <v>5605</v>
      </c>
      <c r="B76" s="1999" t="s">
        <v>2067</v>
      </c>
      <c r="C76" s="1999" t="s">
        <v>1995</v>
      </c>
      <c r="D76" s="1999" t="s">
        <v>3503</v>
      </c>
      <c r="E76" s="1999" t="s">
        <v>5486</v>
      </c>
      <c r="F76" s="1999" t="s">
        <v>208</v>
      </c>
      <c r="G76" s="1999" t="s">
        <v>1761</v>
      </c>
      <c r="H76" s="1999" t="s">
        <v>5043</v>
      </c>
      <c r="I76" s="1999" t="s">
        <v>5049</v>
      </c>
      <c r="J76" s="307">
        <v>33</v>
      </c>
      <c r="K76" s="307">
        <v>42</v>
      </c>
      <c r="L76" s="307">
        <v>41</v>
      </c>
      <c r="M76" s="2001">
        <f t="shared" si="1"/>
        <v>124.24242424242425</v>
      </c>
    </row>
    <row r="77" spans="1:13">
      <c r="A77" s="1999" t="s">
        <v>5606</v>
      </c>
      <c r="B77" s="1999" t="s">
        <v>2067</v>
      </c>
      <c r="C77" s="1999" t="s">
        <v>1995</v>
      </c>
      <c r="D77" s="1999" t="s">
        <v>3503</v>
      </c>
      <c r="E77" s="1999" t="s">
        <v>5487</v>
      </c>
      <c r="F77" s="1999" t="s">
        <v>208</v>
      </c>
      <c r="G77" s="1999" t="s">
        <v>1761</v>
      </c>
      <c r="H77" s="1999" t="s">
        <v>5043</v>
      </c>
      <c r="I77" s="1999" t="s">
        <v>5050</v>
      </c>
      <c r="J77" s="307">
        <v>49</v>
      </c>
      <c r="K77" s="307">
        <v>63</v>
      </c>
      <c r="L77" s="307">
        <v>62</v>
      </c>
      <c r="M77" s="2001">
        <f t="shared" si="1"/>
        <v>126.53061224489797</v>
      </c>
    </row>
    <row r="78" spans="1:13">
      <c r="A78" s="1999" t="s">
        <v>5607</v>
      </c>
      <c r="B78" s="1999" t="s">
        <v>2067</v>
      </c>
      <c r="C78" s="1999" t="s">
        <v>1995</v>
      </c>
      <c r="D78" s="1999" t="s">
        <v>3142</v>
      </c>
      <c r="E78" s="1999" t="s">
        <v>5479</v>
      </c>
      <c r="F78" s="1999" t="s">
        <v>208</v>
      </c>
      <c r="G78" s="1999" t="s">
        <v>1761</v>
      </c>
      <c r="H78" s="1999" t="s">
        <v>5227</v>
      </c>
      <c r="I78" s="2000"/>
      <c r="J78" s="307">
        <v>706</v>
      </c>
      <c r="K78" s="307">
        <v>852</v>
      </c>
      <c r="L78" s="307">
        <v>820</v>
      </c>
      <c r="M78" s="2001">
        <f t="shared" si="1"/>
        <v>116.1473087818697</v>
      </c>
    </row>
    <row r="79" spans="1:13">
      <c r="A79" s="1999" t="s">
        <v>5608</v>
      </c>
      <c r="B79" s="1999" t="s">
        <v>2067</v>
      </c>
      <c r="C79" s="1999" t="s">
        <v>1995</v>
      </c>
      <c r="D79" s="1999" t="s">
        <v>3142</v>
      </c>
      <c r="E79" s="1999" t="s">
        <v>5481</v>
      </c>
      <c r="F79" s="1999" t="s">
        <v>208</v>
      </c>
      <c r="G79" s="1999" t="s">
        <v>1761</v>
      </c>
      <c r="H79" s="1999" t="s">
        <v>5227</v>
      </c>
      <c r="I79" s="1999" t="s">
        <v>5228</v>
      </c>
      <c r="J79" s="307">
        <v>19</v>
      </c>
      <c r="K79" s="307">
        <v>22</v>
      </c>
      <c r="L79" s="307">
        <v>24</v>
      </c>
      <c r="M79" s="2001">
        <f t="shared" si="1"/>
        <v>126.31578947368421</v>
      </c>
    </row>
    <row r="80" spans="1:13">
      <c r="A80" s="1999" t="s">
        <v>5609</v>
      </c>
      <c r="B80" s="1999" t="s">
        <v>2067</v>
      </c>
      <c r="C80" s="1999" t="s">
        <v>1995</v>
      </c>
      <c r="D80" s="1999" t="s">
        <v>3142</v>
      </c>
      <c r="E80" s="1999" t="s">
        <v>5482</v>
      </c>
      <c r="F80" s="1999" t="s">
        <v>208</v>
      </c>
      <c r="G80" s="1999" t="s">
        <v>1761</v>
      </c>
      <c r="H80" s="1999" t="s">
        <v>5227</v>
      </c>
      <c r="I80" s="1999" t="s">
        <v>5229</v>
      </c>
      <c r="J80" s="307">
        <v>187</v>
      </c>
      <c r="K80" s="307">
        <v>213</v>
      </c>
      <c r="L80" s="307">
        <v>208</v>
      </c>
      <c r="M80" s="2001">
        <f t="shared" si="1"/>
        <v>111.22994652406418</v>
      </c>
    </row>
    <row r="81" spans="1:13">
      <c r="A81" s="1999" t="s">
        <v>5610</v>
      </c>
      <c r="B81" s="1999" t="s">
        <v>2067</v>
      </c>
      <c r="C81" s="1999" t="s">
        <v>1995</v>
      </c>
      <c r="D81" s="1999" t="s">
        <v>3142</v>
      </c>
      <c r="E81" s="1999" t="s">
        <v>5483</v>
      </c>
      <c r="F81" s="1999" t="s">
        <v>208</v>
      </c>
      <c r="G81" s="1999" t="s">
        <v>1761</v>
      </c>
      <c r="H81" s="1999" t="s">
        <v>5227</v>
      </c>
      <c r="I81" s="1999" t="s">
        <v>5230</v>
      </c>
      <c r="J81" s="307">
        <v>84</v>
      </c>
      <c r="K81" s="307">
        <v>97</v>
      </c>
      <c r="L81" s="307">
        <v>96</v>
      </c>
      <c r="M81" s="2001">
        <f t="shared" si="1"/>
        <v>114.28571428571428</v>
      </c>
    </row>
    <row r="82" spans="1:13">
      <c r="A82" s="1999" t="s">
        <v>5611</v>
      </c>
      <c r="B82" s="1999" t="s">
        <v>2067</v>
      </c>
      <c r="C82" s="1999" t="s">
        <v>1995</v>
      </c>
      <c r="D82" s="1999" t="s">
        <v>3142</v>
      </c>
      <c r="E82" s="1999" t="s">
        <v>5484</v>
      </c>
      <c r="F82" s="1999" t="s">
        <v>208</v>
      </c>
      <c r="G82" s="1999" t="s">
        <v>1761</v>
      </c>
      <c r="H82" s="1999" t="s">
        <v>5227</v>
      </c>
      <c r="I82" s="1999" t="s">
        <v>5231</v>
      </c>
      <c r="J82" s="307">
        <v>38</v>
      </c>
      <c r="K82" s="307">
        <v>46</v>
      </c>
      <c r="L82" s="307">
        <v>41</v>
      </c>
      <c r="M82" s="2001">
        <f t="shared" si="1"/>
        <v>107.89473684210526</v>
      </c>
    </row>
    <row r="83" spans="1:13">
      <c r="A83" s="1999" t="s">
        <v>5612</v>
      </c>
      <c r="B83" s="1999" t="s">
        <v>2067</v>
      </c>
      <c r="C83" s="1999" t="s">
        <v>1995</v>
      </c>
      <c r="D83" s="1999" t="s">
        <v>3142</v>
      </c>
      <c r="E83" s="1999" t="s">
        <v>5485</v>
      </c>
      <c r="F83" s="1999" t="s">
        <v>208</v>
      </c>
      <c r="G83" s="1999" t="s">
        <v>1761</v>
      </c>
      <c r="H83" s="1999" t="s">
        <v>5227</v>
      </c>
      <c r="I83" s="1999" t="s">
        <v>5613</v>
      </c>
      <c r="J83" s="307">
        <v>159</v>
      </c>
      <c r="K83" s="307">
        <v>193</v>
      </c>
      <c r="L83" s="307">
        <v>191</v>
      </c>
      <c r="M83" s="2001">
        <f t="shared" si="1"/>
        <v>120.12578616352201</v>
      </c>
    </row>
    <row r="84" spans="1:13">
      <c r="A84" s="1999" t="s">
        <v>5614</v>
      </c>
      <c r="B84" s="1999" t="s">
        <v>2067</v>
      </c>
      <c r="C84" s="1999" t="s">
        <v>1995</v>
      </c>
      <c r="D84" s="1999" t="s">
        <v>3142</v>
      </c>
      <c r="E84" s="1999" t="s">
        <v>5486</v>
      </c>
      <c r="F84" s="1999" t="s">
        <v>208</v>
      </c>
      <c r="G84" s="1999" t="s">
        <v>1761</v>
      </c>
      <c r="H84" s="1999" t="s">
        <v>5227</v>
      </c>
      <c r="I84" s="1999" t="s">
        <v>5511</v>
      </c>
      <c r="J84" s="307">
        <v>79</v>
      </c>
      <c r="K84" s="307">
        <v>96</v>
      </c>
      <c r="L84" s="307">
        <v>95</v>
      </c>
      <c r="M84" s="2001">
        <f t="shared" si="1"/>
        <v>120.25316455696202</v>
      </c>
    </row>
    <row r="85" spans="1:13">
      <c r="A85" s="1999" t="s">
        <v>5615</v>
      </c>
      <c r="B85" s="1999" t="s">
        <v>2067</v>
      </c>
      <c r="C85" s="1999" t="s">
        <v>1995</v>
      </c>
      <c r="D85" s="1999" t="s">
        <v>3142</v>
      </c>
      <c r="E85" s="1999" t="s">
        <v>5487</v>
      </c>
      <c r="F85" s="1999" t="s">
        <v>208</v>
      </c>
      <c r="G85" s="1999" t="s">
        <v>1761</v>
      </c>
      <c r="H85" s="1999" t="s">
        <v>5227</v>
      </c>
      <c r="I85" s="1999" t="s">
        <v>5233</v>
      </c>
      <c r="J85" s="307">
        <v>100</v>
      </c>
      <c r="K85" s="307">
        <v>127</v>
      </c>
      <c r="L85" s="307">
        <v>123</v>
      </c>
      <c r="M85" s="2001">
        <f t="shared" si="1"/>
        <v>123</v>
      </c>
    </row>
    <row r="86" spans="1:13">
      <c r="A86" s="1999" t="s">
        <v>5616</v>
      </c>
      <c r="B86" s="1999" t="s">
        <v>2067</v>
      </c>
      <c r="C86" s="1999" t="s">
        <v>1995</v>
      </c>
      <c r="D86" s="1999" t="s">
        <v>3142</v>
      </c>
      <c r="E86" s="1999" t="s">
        <v>5488</v>
      </c>
      <c r="F86" s="1999" t="s">
        <v>208</v>
      </c>
      <c r="G86" s="1999" t="s">
        <v>1761</v>
      </c>
      <c r="H86" s="1999" t="s">
        <v>5227</v>
      </c>
      <c r="I86" s="1999" t="s">
        <v>5234</v>
      </c>
      <c r="J86" s="307">
        <v>40</v>
      </c>
      <c r="K86" s="307">
        <v>58</v>
      </c>
      <c r="L86" s="307">
        <v>42</v>
      </c>
      <c r="M86" s="2001">
        <f t="shared" si="1"/>
        <v>105</v>
      </c>
    </row>
    <row r="87" spans="1:13">
      <c r="A87" s="1999" t="s">
        <v>5617</v>
      </c>
      <c r="B87" s="1999" t="s">
        <v>2067</v>
      </c>
      <c r="C87" s="1999" t="s">
        <v>1995</v>
      </c>
      <c r="D87" s="1999" t="s">
        <v>3142</v>
      </c>
      <c r="E87" s="1999" t="s">
        <v>5517</v>
      </c>
      <c r="F87" s="1999" t="s">
        <v>208</v>
      </c>
      <c r="G87" s="1999" t="s">
        <v>1761</v>
      </c>
      <c r="H87" s="1999" t="s">
        <v>5227</v>
      </c>
      <c r="I87" s="2000"/>
      <c r="J87" s="307">
        <v>0</v>
      </c>
      <c r="K87" s="307">
        <v>0</v>
      </c>
      <c r="L87" s="307">
        <v>0</v>
      </c>
      <c r="M87" s="2001" t="e">
        <f t="shared" si="1"/>
        <v>#DIV/0!</v>
      </c>
    </row>
    <row r="88" spans="1:13">
      <c r="A88" s="1999" t="s">
        <v>5618</v>
      </c>
      <c r="B88" s="1999" t="s">
        <v>2067</v>
      </c>
      <c r="C88" s="1999" t="s">
        <v>1995</v>
      </c>
      <c r="D88" s="1999" t="s">
        <v>3224</v>
      </c>
      <c r="E88" s="1999" t="s">
        <v>5479</v>
      </c>
      <c r="F88" s="1999" t="s">
        <v>208</v>
      </c>
      <c r="G88" s="1999" t="s">
        <v>1761</v>
      </c>
      <c r="H88" s="1999" t="s">
        <v>5235</v>
      </c>
      <c r="I88" s="2000"/>
      <c r="J88" s="307">
        <v>969</v>
      </c>
      <c r="K88" s="307">
        <v>1204</v>
      </c>
      <c r="L88" s="307">
        <v>1170</v>
      </c>
      <c r="M88" s="2001">
        <f t="shared" si="1"/>
        <v>120.74303405572755</v>
      </c>
    </row>
    <row r="89" spans="1:13">
      <c r="A89" s="1999" t="s">
        <v>5619</v>
      </c>
      <c r="B89" s="1999" t="s">
        <v>2067</v>
      </c>
      <c r="C89" s="1999" t="s">
        <v>1995</v>
      </c>
      <c r="D89" s="1999" t="s">
        <v>3224</v>
      </c>
      <c r="E89" s="1999" t="s">
        <v>5481</v>
      </c>
      <c r="F89" s="1999" t="s">
        <v>208</v>
      </c>
      <c r="G89" s="1999" t="s">
        <v>1761</v>
      </c>
      <c r="H89" s="1999" t="s">
        <v>5235</v>
      </c>
      <c r="I89" s="1999" t="s">
        <v>5236</v>
      </c>
      <c r="J89" s="307">
        <v>64</v>
      </c>
      <c r="K89" s="307">
        <v>79</v>
      </c>
      <c r="L89" s="307">
        <v>76</v>
      </c>
      <c r="M89" s="2001">
        <f t="shared" si="1"/>
        <v>118.75</v>
      </c>
    </row>
    <row r="90" spans="1:13">
      <c r="A90" s="1999" t="s">
        <v>5620</v>
      </c>
      <c r="B90" s="1999" t="s">
        <v>2067</v>
      </c>
      <c r="C90" s="1999" t="s">
        <v>1995</v>
      </c>
      <c r="D90" s="1999" t="s">
        <v>3224</v>
      </c>
      <c r="E90" s="1999" t="s">
        <v>5482</v>
      </c>
      <c r="F90" s="1999" t="s">
        <v>208</v>
      </c>
      <c r="G90" s="1999" t="s">
        <v>1761</v>
      </c>
      <c r="H90" s="1999" t="s">
        <v>5235</v>
      </c>
      <c r="I90" s="1999" t="s">
        <v>5237</v>
      </c>
      <c r="J90" s="307">
        <v>47</v>
      </c>
      <c r="K90" s="307">
        <v>60</v>
      </c>
      <c r="L90" s="307">
        <v>58</v>
      </c>
      <c r="M90" s="2001">
        <f t="shared" si="1"/>
        <v>123.40425531914893</v>
      </c>
    </row>
    <row r="91" spans="1:13">
      <c r="A91" s="1999" t="s">
        <v>5621</v>
      </c>
      <c r="B91" s="1999" t="s">
        <v>2067</v>
      </c>
      <c r="C91" s="1999" t="s">
        <v>1995</v>
      </c>
      <c r="D91" s="1999" t="s">
        <v>3224</v>
      </c>
      <c r="E91" s="1999" t="s">
        <v>5483</v>
      </c>
      <c r="F91" s="1999" t="s">
        <v>208</v>
      </c>
      <c r="G91" s="1999" t="s">
        <v>1761</v>
      </c>
      <c r="H91" s="1999" t="s">
        <v>5235</v>
      </c>
      <c r="I91" s="1999" t="s">
        <v>5238</v>
      </c>
      <c r="J91" s="307">
        <v>173</v>
      </c>
      <c r="K91" s="307">
        <v>268</v>
      </c>
      <c r="L91" s="307">
        <v>264</v>
      </c>
      <c r="M91" s="2001">
        <f t="shared" si="1"/>
        <v>152.60115606936415</v>
      </c>
    </row>
    <row r="92" spans="1:13">
      <c r="A92" s="1999" t="s">
        <v>5622</v>
      </c>
      <c r="B92" s="1999" t="s">
        <v>2067</v>
      </c>
      <c r="C92" s="1999" t="s">
        <v>1995</v>
      </c>
      <c r="D92" s="1999" t="s">
        <v>3224</v>
      </c>
      <c r="E92" s="1999" t="s">
        <v>5484</v>
      </c>
      <c r="F92" s="1999" t="s">
        <v>208</v>
      </c>
      <c r="G92" s="1999" t="s">
        <v>1761</v>
      </c>
      <c r="H92" s="1999" t="s">
        <v>5235</v>
      </c>
      <c r="I92" s="1999" t="s">
        <v>5110</v>
      </c>
      <c r="J92" s="307">
        <v>50</v>
      </c>
      <c r="K92" s="307">
        <v>54</v>
      </c>
      <c r="L92" s="307">
        <v>56</v>
      </c>
      <c r="M92" s="2001">
        <f t="shared" si="1"/>
        <v>112.00000000000001</v>
      </c>
    </row>
    <row r="93" spans="1:13">
      <c r="A93" s="1999" t="s">
        <v>5623</v>
      </c>
      <c r="B93" s="1999" t="s">
        <v>2067</v>
      </c>
      <c r="C93" s="1999" t="s">
        <v>1995</v>
      </c>
      <c r="D93" s="1999" t="s">
        <v>3224</v>
      </c>
      <c r="E93" s="1999" t="s">
        <v>5485</v>
      </c>
      <c r="F93" s="1999" t="s">
        <v>208</v>
      </c>
      <c r="G93" s="1999" t="s">
        <v>1761</v>
      </c>
      <c r="H93" s="1999" t="s">
        <v>5235</v>
      </c>
      <c r="I93" s="1999" t="s">
        <v>5239</v>
      </c>
      <c r="J93" s="307">
        <v>50</v>
      </c>
      <c r="K93" s="307">
        <v>63</v>
      </c>
      <c r="L93" s="307">
        <v>51</v>
      </c>
      <c r="M93" s="2001">
        <f t="shared" si="1"/>
        <v>102</v>
      </c>
    </row>
    <row r="94" spans="1:13">
      <c r="A94" s="1999" t="s">
        <v>5624</v>
      </c>
      <c r="B94" s="1999" t="s">
        <v>2067</v>
      </c>
      <c r="C94" s="1999" t="s">
        <v>1995</v>
      </c>
      <c r="D94" s="1999" t="s">
        <v>3224</v>
      </c>
      <c r="E94" s="1999" t="s">
        <v>5486</v>
      </c>
      <c r="F94" s="1999" t="s">
        <v>208</v>
      </c>
      <c r="G94" s="1999" t="s">
        <v>1761</v>
      </c>
      <c r="H94" s="1999" t="s">
        <v>5235</v>
      </c>
      <c r="I94" s="1999" t="s">
        <v>5240</v>
      </c>
      <c r="J94" s="307">
        <v>86</v>
      </c>
      <c r="K94" s="307">
        <v>97</v>
      </c>
      <c r="L94" s="307">
        <v>78</v>
      </c>
      <c r="M94" s="2001">
        <f t="shared" si="1"/>
        <v>90.697674418604649</v>
      </c>
    </row>
    <row r="95" spans="1:13">
      <c r="A95" s="1999" t="s">
        <v>5625</v>
      </c>
      <c r="B95" s="1999" t="s">
        <v>2067</v>
      </c>
      <c r="C95" s="1999" t="s">
        <v>1995</v>
      </c>
      <c r="D95" s="1999" t="s">
        <v>3224</v>
      </c>
      <c r="E95" s="1999" t="s">
        <v>5487</v>
      </c>
      <c r="F95" s="1999" t="s">
        <v>208</v>
      </c>
      <c r="G95" s="1999" t="s">
        <v>1761</v>
      </c>
      <c r="H95" s="1999" t="s">
        <v>5235</v>
      </c>
      <c r="I95" s="1999" t="s">
        <v>5626</v>
      </c>
      <c r="J95" s="307">
        <v>275</v>
      </c>
      <c r="K95" s="307">
        <v>316</v>
      </c>
      <c r="L95" s="307">
        <v>324</v>
      </c>
      <c r="M95" s="2001">
        <f t="shared" si="1"/>
        <v>117.81818181818183</v>
      </c>
    </row>
    <row r="96" spans="1:13">
      <c r="A96" s="1999" t="s">
        <v>5627</v>
      </c>
      <c r="B96" s="1999" t="s">
        <v>2067</v>
      </c>
      <c r="C96" s="1999" t="s">
        <v>1995</v>
      </c>
      <c r="D96" s="1999" t="s">
        <v>3224</v>
      </c>
      <c r="E96" s="1999" t="s">
        <v>5488</v>
      </c>
      <c r="F96" s="1999" t="s">
        <v>208</v>
      </c>
      <c r="G96" s="1999" t="s">
        <v>1761</v>
      </c>
      <c r="H96" s="1999" t="s">
        <v>5235</v>
      </c>
      <c r="I96" s="1999" t="s">
        <v>4982</v>
      </c>
      <c r="J96" s="307">
        <v>47</v>
      </c>
      <c r="K96" s="307">
        <v>57</v>
      </c>
      <c r="L96" s="307">
        <v>50</v>
      </c>
      <c r="M96" s="2001">
        <f t="shared" si="1"/>
        <v>106.38297872340425</v>
      </c>
    </row>
    <row r="97" spans="1:13">
      <c r="A97" s="1999" t="s">
        <v>5628</v>
      </c>
      <c r="B97" s="1999" t="s">
        <v>2067</v>
      </c>
      <c r="C97" s="1999" t="s">
        <v>1995</v>
      </c>
      <c r="D97" s="1999" t="s">
        <v>3224</v>
      </c>
      <c r="E97" s="1999" t="s">
        <v>5489</v>
      </c>
      <c r="F97" s="1999" t="s">
        <v>208</v>
      </c>
      <c r="G97" s="1999" t="s">
        <v>1761</v>
      </c>
      <c r="H97" s="1999" t="s">
        <v>5235</v>
      </c>
      <c r="I97" s="1999" t="s">
        <v>5241</v>
      </c>
      <c r="J97" s="307">
        <v>19</v>
      </c>
      <c r="K97" s="307">
        <v>21</v>
      </c>
      <c r="L97" s="307">
        <v>22</v>
      </c>
      <c r="M97" s="2001">
        <f t="shared" si="1"/>
        <v>115.78947368421053</v>
      </c>
    </row>
    <row r="98" spans="1:13">
      <c r="A98" s="1999" t="s">
        <v>5629</v>
      </c>
      <c r="B98" s="1999" t="s">
        <v>2067</v>
      </c>
      <c r="C98" s="1999" t="s">
        <v>1995</v>
      </c>
      <c r="D98" s="1999" t="s">
        <v>3224</v>
      </c>
      <c r="E98" s="1999" t="s">
        <v>5490</v>
      </c>
      <c r="F98" s="1999" t="s">
        <v>208</v>
      </c>
      <c r="G98" s="1999" t="s">
        <v>1761</v>
      </c>
      <c r="H98" s="1999" t="s">
        <v>5235</v>
      </c>
      <c r="I98" s="1999" t="s">
        <v>5242</v>
      </c>
      <c r="J98" s="307">
        <v>44</v>
      </c>
      <c r="K98" s="307">
        <v>50</v>
      </c>
      <c r="L98" s="307">
        <v>56</v>
      </c>
      <c r="M98" s="2001">
        <f t="shared" si="1"/>
        <v>127.27272727272727</v>
      </c>
    </row>
    <row r="99" spans="1:13">
      <c r="A99" s="1999" t="s">
        <v>5630</v>
      </c>
      <c r="B99" s="1999" t="s">
        <v>2067</v>
      </c>
      <c r="C99" s="1999" t="s">
        <v>1995</v>
      </c>
      <c r="D99" s="1999" t="s">
        <v>3224</v>
      </c>
      <c r="E99" s="1999" t="s">
        <v>5491</v>
      </c>
      <c r="F99" s="1999" t="s">
        <v>208</v>
      </c>
      <c r="G99" s="1999" t="s">
        <v>1761</v>
      </c>
      <c r="H99" s="1999" t="s">
        <v>5235</v>
      </c>
      <c r="I99" s="1999" t="s">
        <v>5243</v>
      </c>
      <c r="J99" s="307">
        <v>21</v>
      </c>
      <c r="K99" s="307">
        <v>26</v>
      </c>
      <c r="L99" s="307">
        <v>27</v>
      </c>
      <c r="M99" s="2001">
        <f t="shared" si="1"/>
        <v>128.57142857142858</v>
      </c>
    </row>
    <row r="100" spans="1:13">
      <c r="A100" s="1999" t="s">
        <v>5631</v>
      </c>
      <c r="B100" s="1999" t="s">
        <v>2067</v>
      </c>
      <c r="C100" s="1999" t="s">
        <v>1995</v>
      </c>
      <c r="D100" s="1999" t="s">
        <v>3224</v>
      </c>
      <c r="E100" s="1999" t="s">
        <v>5492</v>
      </c>
      <c r="F100" s="1999" t="s">
        <v>208</v>
      </c>
      <c r="G100" s="1999" t="s">
        <v>1761</v>
      </c>
      <c r="H100" s="1999" t="s">
        <v>5235</v>
      </c>
      <c r="I100" s="1999" t="s">
        <v>5632</v>
      </c>
      <c r="J100" s="307">
        <v>44</v>
      </c>
      <c r="K100" s="307">
        <v>53</v>
      </c>
      <c r="L100" s="307">
        <v>44</v>
      </c>
      <c r="M100" s="2001">
        <f t="shared" si="1"/>
        <v>100</v>
      </c>
    </row>
    <row r="101" spans="1:13">
      <c r="A101" s="1999" t="s">
        <v>5633</v>
      </c>
      <c r="B101" s="1999" t="s">
        <v>2067</v>
      </c>
      <c r="C101" s="1999" t="s">
        <v>1995</v>
      </c>
      <c r="D101" s="1999" t="s">
        <v>3224</v>
      </c>
      <c r="E101" s="1999" t="s">
        <v>5493</v>
      </c>
      <c r="F101" s="1999" t="s">
        <v>208</v>
      </c>
      <c r="G101" s="1999" t="s">
        <v>1761</v>
      </c>
      <c r="H101" s="1999" t="s">
        <v>5235</v>
      </c>
      <c r="I101" s="1999" t="s">
        <v>5634</v>
      </c>
      <c r="J101" s="307">
        <v>49</v>
      </c>
      <c r="K101" s="307">
        <v>60</v>
      </c>
      <c r="L101" s="307">
        <v>64</v>
      </c>
      <c r="M101" s="2001">
        <f t="shared" si="1"/>
        <v>130.61224489795919</v>
      </c>
    </row>
    <row r="102" spans="1:13">
      <c r="A102" s="1999" t="s">
        <v>5635</v>
      </c>
      <c r="B102" s="1999" t="s">
        <v>2067</v>
      </c>
      <c r="C102" s="1999" t="s">
        <v>1995</v>
      </c>
      <c r="D102" s="1999" t="s">
        <v>3099</v>
      </c>
      <c r="E102" s="1999" t="s">
        <v>5479</v>
      </c>
      <c r="F102" s="1999" t="s">
        <v>208</v>
      </c>
      <c r="G102" s="1999" t="s">
        <v>1761</v>
      </c>
      <c r="H102" s="1999" t="s">
        <v>5245</v>
      </c>
      <c r="I102" s="2000"/>
      <c r="J102" s="307">
        <v>357</v>
      </c>
      <c r="K102" s="307">
        <v>462</v>
      </c>
      <c r="L102" s="307">
        <v>436</v>
      </c>
      <c r="M102" s="2001">
        <f t="shared" si="1"/>
        <v>122.12885154061625</v>
      </c>
    </row>
    <row r="103" spans="1:13">
      <c r="A103" s="1999" t="s">
        <v>5636</v>
      </c>
      <c r="B103" s="1999" t="s">
        <v>2067</v>
      </c>
      <c r="C103" s="1999" t="s">
        <v>1995</v>
      </c>
      <c r="D103" s="1999" t="s">
        <v>3099</v>
      </c>
      <c r="E103" s="1999" t="s">
        <v>5481</v>
      </c>
      <c r="F103" s="1999" t="s">
        <v>208</v>
      </c>
      <c r="G103" s="1999" t="s">
        <v>1761</v>
      </c>
      <c r="H103" s="1999" t="s">
        <v>5245</v>
      </c>
      <c r="I103" s="1999" t="s">
        <v>5637</v>
      </c>
      <c r="J103" s="307">
        <v>37</v>
      </c>
      <c r="K103" s="307">
        <v>47</v>
      </c>
      <c r="L103" s="307">
        <v>46</v>
      </c>
      <c r="M103" s="2001">
        <f t="shared" si="1"/>
        <v>124.32432432432432</v>
      </c>
    </row>
    <row r="104" spans="1:13">
      <c r="A104" s="1999" t="s">
        <v>5638</v>
      </c>
      <c r="B104" s="1999" t="s">
        <v>2067</v>
      </c>
      <c r="C104" s="1999" t="s">
        <v>1995</v>
      </c>
      <c r="D104" s="1999" t="s">
        <v>3099</v>
      </c>
      <c r="E104" s="1999" t="s">
        <v>5482</v>
      </c>
      <c r="F104" s="1999" t="s">
        <v>208</v>
      </c>
      <c r="G104" s="1999" t="s">
        <v>1761</v>
      </c>
      <c r="H104" s="1999" t="s">
        <v>5245</v>
      </c>
      <c r="I104" s="1999" t="s">
        <v>5639</v>
      </c>
      <c r="J104" s="307">
        <v>60</v>
      </c>
      <c r="K104" s="307">
        <v>81</v>
      </c>
      <c r="L104" s="307">
        <v>79</v>
      </c>
      <c r="M104" s="2001">
        <f t="shared" si="1"/>
        <v>131.66666666666666</v>
      </c>
    </row>
    <row r="105" spans="1:13">
      <c r="A105" s="1999" t="s">
        <v>5640</v>
      </c>
      <c r="B105" s="1999" t="s">
        <v>2067</v>
      </c>
      <c r="C105" s="1999" t="s">
        <v>1995</v>
      </c>
      <c r="D105" s="1999" t="s">
        <v>3099</v>
      </c>
      <c r="E105" s="1999" t="s">
        <v>5483</v>
      </c>
      <c r="F105" s="1999" t="s">
        <v>208</v>
      </c>
      <c r="G105" s="1999" t="s">
        <v>1761</v>
      </c>
      <c r="H105" s="1999" t="s">
        <v>5245</v>
      </c>
      <c r="I105" s="1999" t="s">
        <v>5641</v>
      </c>
      <c r="J105" s="307">
        <v>121</v>
      </c>
      <c r="K105" s="307">
        <v>163</v>
      </c>
      <c r="L105" s="307">
        <v>156</v>
      </c>
      <c r="M105" s="2001">
        <f t="shared" si="1"/>
        <v>128.92561983471074</v>
      </c>
    </row>
    <row r="106" spans="1:13">
      <c r="A106" s="1999" t="s">
        <v>5642</v>
      </c>
      <c r="B106" s="1999" t="s">
        <v>2067</v>
      </c>
      <c r="C106" s="1999" t="s">
        <v>1995</v>
      </c>
      <c r="D106" s="1999" t="s">
        <v>3099</v>
      </c>
      <c r="E106" s="1999" t="s">
        <v>5484</v>
      </c>
      <c r="F106" s="1999" t="s">
        <v>208</v>
      </c>
      <c r="G106" s="1999" t="s">
        <v>1761</v>
      </c>
      <c r="H106" s="1999" t="s">
        <v>5245</v>
      </c>
      <c r="I106" s="1999" t="s">
        <v>5643</v>
      </c>
      <c r="J106" s="307">
        <v>30</v>
      </c>
      <c r="K106" s="307">
        <v>37</v>
      </c>
      <c r="L106" s="307">
        <v>33</v>
      </c>
      <c r="M106" s="2001">
        <f t="shared" si="1"/>
        <v>110.00000000000001</v>
      </c>
    </row>
    <row r="107" spans="1:13">
      <c r="A107" s="1999" t="s">
        <v>5644</v>
      </c>
      <c r="B107" s="1999" t="s">
        <v>2067</v>
      </c>
      <c r="C107" s="1999" t="s">
        <v>1995</v>
      </c>
      <c r="D107" s="1999" t="s">
        <v>3099</v>
      </c>
      <c r="E107" s="1999" t="s">
        <v>5485</v>
      </c>
      <c r="F107" s="1999" t="s">
        <v>208</v>
      </c>
      <c r="G107" s="1999" t="s">
        <v>1761</v>
      </c>
      <c r="H107" s="1999" t="s">
        <v>5245</v>
      </c>
      <c r="I107" s="1999" t="s">
        <v>5645</v>
      </c>
      <c r="J107" s="307">
        <v>53</v>
      </c>
      <c r="K107" s="307">
        <v>66</v>
      </c>
      <c r="L107" s="307">
        <v>59</v>
      </c>
      <c r="M107" s="2001">
        <f t="shared" si="1"/>
        <v>111.32075471698113</v>
      </c>
    </row>
    <row r="108" spans="1:13">
      <c r="A108" s="1999" t="s">
        <v>5646</v>
      </c>
      <c r="B108" s="1999" t="s">
        <v>2067</v>
      </c>
      <c r="C108" s="1999" t="s">
        <v>1995</v>
      </c>
      <c r="D108" s="1999" t="s">
        <v>3099</v>
      </c>
      <c r="E108" s="1999" t="s">
        <v>5486</v>
      </c>
      <c r="F108" s="1999" t="s">
        <v>208</v>
      </c>
      <c r="G108" s="1999" t="s">
        <v>1761</v>
      </c>
      <c r="H108" s="1999" t="s">
        <v>5245</v>
      </c>
      <c r="I108" s="1999" t="s">
        <v>5647</v>
      </c>
      <c r="J108" s="307">
        <v>56</v>
      </c>
      <c r="K108" s="307">
        <v>68</v>
      </c>
      <c r="L108" s="307">
        <v>63</v>
      </c>
      <c r="M108" s="2001">
        <f t="shared" si="1"/>
        <v>112.5</v>
      </c>
    </row>
    <row r="109" spans="1:13">
      <c r="A109" s="1999" t="s">
        <v>5648</v>
      </c>
      <c r="B109" s="1999" t="s">
        <v>2067</v>
      </c>
      <c r="C109" s="1999" t="s">
        <v>1995</v>
      </c>
      <c r="D109" s="1999" t="s">
        <v>3206</v>
      </c>
      <c r="E109" s="1999" t="s">
        <v>5479</v>
      </c>
      <c r="F109" s="1999" t="s">
        <v>208</v>
      </c>
      <c r="G109" s="1999" t="s">
        <v>1761</v>
      </c>
      <c r="H109" s="1999" t="s">
        <v>5250</v>
      </c>
      <c r="I109" s="2000"/>
      <c r="J109" s="307">
        <v>590</v>
      </c>
      <c r="K109" s="307">
        <v>692</v>
      </c>
      <c r="L109" s="307">
        <v>695</v>
      </c>
      <c r="M109" s="2001">
        <f t="shared" si="1"/>
        <v>117.79661016949152</v>
      </c>
    </row>
    <row r="110" spans="1:13">
      <c r="A110" s="1999" t="s">
        <v>5649</v>
      </c>
      <c r="B110" s="1999" t="s">
        <v>2067</v>
      </c>
      <c r="C110" s="1999" t="s">
        <v>1995</v>
      </c>
      <c r="D110" s="1999" t="s">
        <v>3206</v>
      </c>
      <c r="E110" s="1999" t="s">
        <v>5481</v>
      </c>
      <c r="F110" s="1999" t="s">
        <v>208</v>
      </c>
      <c r="G110" s="1999" t="s">
        <v>1761</v>
      </c>
      <c r="H110" s="1999" t="s">
        <v>5250</v>
      </c>
      <c r="I110" s="1999" t="s">
        <v>4995</v>
      </c>
      <c r="J110" s="307">
        <v>22</v>
      </c>
      <c r="K110" s="307">
        <v>27</v>
      </c>
      <c r="L110" s="307">
        <v>25</v>
      </c>
      <c r="M110" s="2001">
        <f t="shared" si="1"/>
        <v>113.63636363636364</v>
      </c>
    </row>
    <row r="111" spans="1:13">
      <c r="A111" s="1999" t="s">
        <v>5650</v>
      </c>
      <c r="B111" s="1999" t="s">
        <v>2067</v>
      </c>
      <c r="C111" s="1999" t="s">
        <v>1995</v>
      </c>
      <c r="D111" s="1999" t="s">
        <v>3206</v>
      </c>
      <c r="E111" s="1999" t="s">
        <v>5482</v>
      </c>
      <c r="F111" s="1999" t="s">
        <v>208</v>
      </c>
      <c r="G111" s="1999" t="s">
        <v>1761</v>
      </c>
      <c r="H111" s="1999" t="s">
        <v>5250</v>
      </c>
      <c r="I111" s="1999" t="s">
        <v>5251</v>
      </c>
      <c r="J111" s="307">
        <v>22</v>
      </c>
      <c r="K111" s="307">
        <v>27</v>
      </c>
      <c r="L111" s="307">
        <v>26</v>
      </c>
      <c r="M111" s="2001">
        <f t="shared" si="1"/>
        <v>118.18181818181819</v>
      </c>
    </row>
    <row r="112" spans="1:13">
      <c r="A112" s="1999" t="s">
        <v>5651</v>
      </c>
      <c r="B112" s="1999" t="s">
        <v>2067</v>
      </c>
      <c r="C112" s="1999" t="s">
        <v>1995</v>
      </c>
      <c r="D112" s="1999" t="s">
        <v>3206</v>
      </c>
      <c r="E112" s="1999" t="s">
        <v>5483</v>
      </c>
      <c r="F112" s="1999" t="s">
        <v>208</v>
      </c>
      <c r="G112" s="1999" t="s">
        <v>1761</v>
      </c>
      <c r="H112" s="1999" t="s">
        <v>5250</v>
      </c>
      <c r="I112" s="1999" t="s">
        <v>5024</v>
      </c>
      <c r="J112" s="307">
        <v>35</v>
      </c>
      <c r="K112" s="307">
        <v>43</v>
      </c>
      <c r="L112" s="307">
        <v>40</v>
      </c>
      <c r="M112" s="2001">
        <f t="shared" si="1"/>
        <v>114.28571428571428</v>
      </c>
    </row>
    <row r="113" spans="1:13">
      <c r="A113" s="1999" t="s">
        <v>5652</v>
      </c>
      <c r="B113" s="1999" t="s">
        <v>2067</v>
      </c>
      <c r="C113" s="1999" t="s">
        <v>1995</v>
      </c>
      <c r="D113" s="1999" t="s">
        <v>3206</v>
      </c>
      <c r="E113" s="1999" t="s">
        <v>5484</v>
      </c>
      <c r="F113" s="1999" t="s">
        <v>208</v>
      </c>
      <c r="G113" s="1999" t="s">
        <v>1761</v>
      </c>
      <c r="H113" s="1999" t="s">
        <v>5250</v>
      </c>
      <c r="I113" s="1999" t="s">
        <v>5252</v>
      </c>
      <c r="J113" s="307">
        <v>28</v>
      </c>
      <c r="K113" s="307">
        <v>34</v>
      </c>
      <c r="L113" s="307">
        <v>32</v>
      </c>
      <c r="M113" s="2001">
        <f t="shared" si="1"/>
        <v>114.28571428571428</v>
      </c>
    </row>
    <row r="114" spans="1:13">
      <c r="A114" s="1999" t="s">
        <v>5653</v>
      </c>
      <c r="B114" s="1999" t="s">
        <v>2067</v>
      </c>
      <c r="C114" s="1999" t="s">
        <v>1995</v>
      </c>
      <c r="D114" s="1999" t="s">
        <v>3206</v>
      </c>
      <c r="E114" s="1999" t="s">
        <v>5485</v>
      </c>
      <c r="F114" s="1999" t="s">
        <v>208</v>
      </c>
      <c r="G114" s="1999" t="s">
        <v>1761</v>
      </c>
      <c r="H114" s="1999" t="s">
        <v>5250</v>
      </c>
      <c r="I114" s="1999" t="s">
        <v>5253</v>
      </c>
      <c r="J114" s="307">
        <v>20</v>
      </c>
      <c r="K114" s="307">
        <v>22</v>
      </c>
      <c r="L114" s="307">
        <v>22</v>
      </c>
      <c r="M114" s="2001">
        <f t="shared" si="1"/>
        <v>110.00000000000001</v>
      </c>
    </row>
    <row r="115" spans="1:13">
      <c r="A115" s="1999" t="s">
        <v>5654</v>
      </c>
      <c r="B115" s="1999" t="s">
        <v>2067</v>
      </c>
      <c r="C115" s="1999" t="s">
        <v>1995</v>
      </c>
      <c r="D115" s="1999" t="s">
        <v>3206</v>
      </c>
      <c r="E115" s="1999" t="s">
        <v>5486</v>
      </c>
      <c r="F115" s="1999" t="s">
        <v>208</v>
      </c>
      <c r="G115" s="1999" t="s">
        <v>1761</v>
      </c>
      <c r="H115" s="1999" t="s">
        <v>5250</v>
      </c>
      <c r="I115" s="1999" t="s">
        <v>5254</v>
      </c>
      <c r="J115" s="307">
        <v>37</v>
      </c>
      <c r="K115" s="307">
        <v>41</v>
      </c>
      <c r="L115" s="307">
        <v>40</v>
      </c>
      <c r="M115" s="2001">
        <f t="shared" si="1"/>
        <v>108.10810810810811</v>
      </c>
    </row>
    <row r="116" spans="1:13">
      <c r="A116" s="1999" t="s">
        <v>5655</v>
      </c>
      <c r="B116" s="1999" t="s">
        <v>2067</v>
      </c>
      <c r="C116" s="1999" t="s">
        <v>1995</v>
      </c>
      <c r="D116" s="1999" t="s">
        <v>3206</v>
      </c>
      <c r="E116" s="1999" t="s">
        <v>5487</v>
      </c>
      <c r="F116" s="1999" t="s">
        <v>208</v>
      </c>
      <c r="G116" s="1999" t="s">
        <v>1761</v>
      </c>
      <c r="H116" s="1999" t="s">
        <v>5250</v>
      </c>
      <c r="I116" s="1999" t="s">
        <v>5255</v>
      </c>
      <c r="J116" s="307">
        <v>24</v>
      </c>
      <c r="K116" s="307">
        <v>27</v>
      </c>
      <c r="L116" s="307">
        <v>26</v>
      </c>
      <c r="M116" s="2001">
        <f t="shared" si="1"/>
        <v>108.33333333333333</v>
      </c>
    </row>
    <row r="117" spans="1:13">
      <c r="A117" s="1999" t="s">
        <v>5656</v>
      </c>
      <c r="B117" s="1999" t="s">
        <v>2067</v>
      </c>
      <c r="C117" s="1999" t="s">
        <v>1995</v>
      </c>
      <c r="D117" s="1999" t="s">
        <v>3206</v>
      </c>
      <c r="E117" s="1999" t="s">
        <v>5488</v>
      </c>
      <c r="F117" s="1999" t="s">
        <v>208</v>
      </c>
      <c r="G117" s="1999" t="s">
        <v>1761</v>
      </c>
      <c r="H117" s="1999" t="s">
        <v>5250</v>
      </c>
      <c r="I117" s="1999" t="s">
        <v>5256</v>
      </c>
      <c r="J117" s="307">
        <v>33</v>
      </c>
      <c r="K117" s="307">
        <v>37</v>
      </c>
      <c r="L117" s="307">
        <v>37</v>
      </c>
      <c r="M117" s="2001">
        <f t="shared" si="1"/>
        <v>112.12121212121211</v>
      </c>
    </row>
    <row r="118" spans="1:13">
      <c r="A118" s="1999" t="s">
        <v>5657</v>
      </c>
      <c r="B118" s="1999" t="s">
        <v>2067</v>
      </c>
      <c r="C118" s="1999" t="s">
        <v>1995</v>
      </c>
      <c r="D118" s="1999" t="s">
        <v>3206</v>
      </c>
      <c r="E118" s="1999" t="s">
        <v>5489</v>
      </c>
      <c r="F118" s="1999" t="s">
        <v>208</v>
      </c>
      <c r="G118" s="1999" t="s">
        <v>1761</v>
      </c>
      <c r="H118" s="1999" t="s">
        <v>5250</v>
      </c>
      <c r="I118" s="1999" t="s">
        <v>5257</v>
      </c>
      <c r="J118" s="307">
        <v>20</v>
      </c>
      <c r="K118" s="307">
        <v>23</v>
      </c>
      <c r="L118" s="307">
        <v>24</v>
      </c>
      <c r="M118" s="2001">
        <f t="shared" si="1"/>
        <v>120</v>
      </c>
    </row>
    <row r="119" spans="1:13">
      <c r="A119" s="1999" t="s">
        <v>5658</v>
      </c>
      <c r="B119" s="1999" t="s">
        <v>2067</v>
      </c>
      <c r="C119" s="1999" t="s">
        <v>1995</v>
      </c>
      <c r="D119" s="1999" t="s">
        <v>3206</v>
      </c>
      <c r="E119" s="1999" t="s">
        <v>5490</v>
      </c>
      <c r="F119" s="1999" t="s">
        <v>208</v>
      </c>
      <c r="G119" s="1999" t="s">
        <v>1761</v>
      </c>
      <c r="H119" s="1999" t="s">
        <v>5250</v>
      </c>
      <c r="I119" s="1999" t="s">
        <v>4985</v>
      </c>
      <c r="J119" s="307">
        <v>25</v>
      </c>
      <c r="K119" s="307">
        <v>29</v>
      </c>
      <c r="L119" s="307">
        <v>30</v>
      </c>
      <c r="M119" s="2001">
        <f t="shared" si="1"/>
        <v>120</v>
      </c>
    </row>
    <row r="120" spans="1:13">
      <c r="A120" s="1999" t="s">
        <v>5659</v>
      </c>
      <c r="B120" s="1999" t="s">
        <v>2067</v>
      </c>
      <c r="C120" s="1999" t="s">
        <v>1995</v>
      </c>
      <c r="D120" s="1999" t="s">
        <v>3206</v>
      </c>
      <c r="E120" s="1999" t="s">
        <v>5491</v>
      </c>
      <c r="F120" s="1999" t="s">
        <v>208</v>
      </c>
      <c r="G120" s="1999" t="s">
        <v>1761</v>
      </c>
      <c r="H120" s="1999" t="s">
        <v>5250</v>
      </c>
      <c r="I120" s="1999" t="s">
        <v>5258</v>
      </c>
      <c r="J120" s="307">
        <v>31</v>
      </c>
      <c r="K120" s="307">
        <v>36</v>
      </c>
      <c r="L120" s="307">
        <v>37</v>
      </c>
      <c r="M120" s="2001">
        <f t="shared" si="1"/>
        <v>119.35483870967742</v>
      </c>
    </row>
    <row r="121" spans="1:13">
      <c r="A121" s="1999" t="s">
        <v>5660</v>
      </c>
      <c r="B121" s="1999" t="s">
        <v>2067</v>
      </c>
      <c r="C121" s="1999" t="s">
        <v>1995</v>
      </c>
      <c r="D121" s="1999" t="s">
        <v>3206</v>
      </c>
      <c r="E121" s="1999" t="s">
        <v>5492</v>
      </c>
      <c r="F121" s="1999" t="s">
        <v>208</v>
      </c>
      <c r="G121" s="1999" t="s">
        <v>1761</v>
      </c>
      <c r="H121" s="1999" t="s">
        <v>5250</v>
      </c>
      <c r="I121" s="1999" t="s">
        <v>5661</v>
      </c>
      <c r="J121" s="307">
        <v>20</v>
      </c>
      <c r="K121" s="307">
        <v>24</v>
      </c>
      <c r="L121" s="307">
        <v>25</v>
      </c>
      <c r="M121" s="2001">
        <f t="shared" si="1"/>
        <v>125</v>
      </c>
    </row>
    <row r="122" spans="1:13">
      <c r="A122" s="1999" t="s">
        <v>5662</v>
      </c>
      <c r="B122" s="1999" t="s">
        <v>2067</v>
      </c>
      <c r="C122" s="1999" t="s">
        <v>1995</v>
      </c>
      <c r="D122" s="1999" t="s">
        <v>3206</v>
      </c>
      <c r="E122" s="1999" t="s">
        <v>5493</v>
      </c>
      <c r="F122" s="1999" t="s">
        <v>208</v>
      </c>
      <c r="G122" s="1999" t="s">
        <v>1761</v>
      </c>
      <c r="H122" s="1999" t="s">
        <v>5250</v>
      </c>
      <c r="I122" s="1999" t="s">
        <v>5260</v>
      </c>
      <c r="J122" s="307">
        <v>41</v>
      </c>
      <c r="K122" s="307">
        <v>48</v>
      </c>
      <c r="L122" s="307">
        <v>50</v>
      </c>
      <c r="M122" s="2001">
        <f t="shared" si="1"/>
        <v>121.95121951219512</v>
      </c>
    </row>
    <row r="123" spans="1:13">
      <c r="A123" s="1999" t="s">
        <v>5663</v>
      </c>
      <c r="B123" s="1999" t="s">
        <v>2067</v>
      </c>
      <c r="C123" s="1999" t="s">
        <v>1995</v>
      </c>
      <c r="D123" s="1999" t="s">
        <v>3206</v>
      </c>
      <c r="E123" s="1999" t="s">
        <v>5494</v>
      </c>
      <c r="F123" s="1999" t="s">
        <v>208</v>
      </c>
      <c r="G123" s="1999" t="s">
        <v>1761</v>
      </c>
      <c r="H123" s="1999" t="s">
        <v>5250</v>
      </c>
      <c r="I123" s="1999" t="s">
        <v>5261</v>
      </c>
      <c r="J123" s="307">
        <v>44</v>
      </c>
      <c r="K123" s="307">
        <v>51</v>
      </c>
      <c r="L123" s="307">
        <v>53</v>
      </c>
      <c r="M123" s="2001">
        <f t="shared" si="1"/>
        <v>120.45454545454545</v>
      </c>
    </row>
    <row r="124" spans="1:13">
      <c r="A124" s="1999" t="s">
        <v>5664</v>
      </c>
      <c r="B124" s="1999" t="s">
        <v>2067</v>
      </c>
      <c r="C124" s="1999" t="s">
        <v>1995</v>
      </c>
      <c r="D124" s="1999" t="s">
        <v>3206</v>
      </c>
      <c r="E124" s="1999" t="s">
        <v>5495</v>
      </c>
      <c r="F124" s="1999" t="s">
        <v>208</v>
      </c>
      <c r="G124" s="1999" t="s">
        <v>1761</v>
      </c>
      <c r="H124" s="1999" t="s">
        <v>5250</v>
      </c>
      <c r="I124" s="1999" t="s">
        <v>5665</v>
      </c>
      <c r="J124" s="307">
        <v>86</v>
      </c>
      <c r="K124" s="307">
        <v>101</v>
      </c>
      <c r="L124" s="307">
        <v>104</v>
      </c>
      <c r="M124" s="2001">
        <f t="shared" si="1"/>
        <v>120.93023255813952</v>
      </c>
    </row>
    <row r="125" spans="1:13">
      <c r="A125" s="1999" t="s">
        <v>5666</v>
      </c>
      <c r="B125" s="1999" t="s">
        <v>2067</v>
      </c>
      <c r="C125" s="1999" t="s">
        <v>1995</v>
      </c>
      <c r="D125" s="1999" t="s">
        <v>3206</v>
      </c>
      <c r="E125" s="1999" t="s">
        <v>5496</v>
      </c>
      <c r="F125" s="1999" t="s">
        <v>208</v>
      </c>
      <c r="G125" s="1999" t="s">
        <v>1761</v>
      </c>
      <c r="H125" s="1999" t="s">
        <v>5250</v>
      </c>
      <c r="I125" s="1999" t="s">
        <v>5051</v>
      </c>
      <c r="J125" s="307">
        <v>15</v>
      </c>
      <c r="K125" s="307">
        <v>18</v>
      </c>
      <c r="L125" s="307">
        <v>18</v>
      </c>
      <c r="M125" s="2001">
        <f t="shared" si="1"/>
        <v>120</v>
      </c>
    </row>
    <row r="126" spans="1:13">
      <c r="A126" s="1999" t="s">
        <v>5667</v>
      </c>
      <c r="B126" s="1999" t="s">
        <v>2067</v>
      </c>
      <c r="C126" s="1999" t="s">
        <v>1995</v>
      </c>
      <c r="D126" s="1999" t="s">
        <v>3206</v>
      </c>
      <c r="E126" s="1999" t="s">
        <v>5497</v>
      </c>
      <c r="F126" s="1999" t="s">
        <v>208</v>
      </c>
      <c r="G126" s="1999" t="s">
        <v>1761</v>
      </c>
      <c r="H126" s="1999" t="s">
        <v>5250</v>
      </c>
      <c r="I126" s="1999" t="s">
        <v>5263</v>
      </c>
      <c r="J126" s="307">
        <v>28</v>
      </c>
      <c r="K126" s="307">
        <v>33</v>
      </c>
      <c r="L126" s="307">
        <v>34</v>
      </c>
      <c r="M126" s="2001">
        <f t="shared" si="1"/>
        <v>121.42857142857142</v>
      </c>
    </row>
    <row r="127" spans="1:13">
      <c r="A127" s="1999" t="s">
        <v>5668</v>
      </c>
      <c r="B127" s="1999" t="s">
        <v>2067</v>
      </c>
      <c r="C127" s="1999" t="s">
        <v>1995</v>
      </c>
      <c r="D127" s="1999" t="s">
        <v>3206</v>
      </c>
      <c r="E127" s="1999" t="s">
        <v>5498</v>
      </c>
      <c r="F127" s="1999" t="s">
        <v>208</v>
      </c>
      <c r="G127" s="1999" t="s">
        <v>1761</v>
      </c>
      <c r="H127" s="1999" t="s">
        <v>5250</v>
      </c>
      <c r="I127" s="1999" t="s">
        <v>5264</v>
      </c>
      <c r="J127" s="307">
        <v>27</v>
      </c>
      <c r="K127" s="307">
        <v>32</v>
      </c>
      <c r="L127" s="307">
        <v>32</v>
      </c>
      <c r="M127" s="2001">
        <f t="shared" si="1"/>
        <v>118.5185185185185</v>
      </c>
    </row>
    <row r="128" spans="1:13">
      <c r="A128" s="1999" t="s">
        <v>5669</v>
      </c>
      <c r="B128" s="1999" t="s">
        <v>2067</v>
      </c>
      <c r="C128" s="1999" t="s">
        <v>1995</v>
      </c>
      <c r="D128" s="1999" t="s">
        <v>3206</v>
      </c>
      <c r="E128" s="1999" t="s">
        <v>5499</v>
      </c>
      <c r="F128" s="1999" t="s">
        <v>208</v>
      </c>
      <c r="G128" s="1999" t="s">
        <v>1761</v>
      </c>
      <c r="H128" s="1999" t="s">
        <v>5250</v>
      </c>
      <c r="I128" s="1999" t="s">
        <v>5265</v>
      </c>
      <c r="J128" s="307">
        <v>12</v>
      </c>
      <c r="K128" s="307">
        <v>15</v>
      </c>
      <c r="L128" s="307">
        <v>15</v>
      </c>
      <c r="M128" s="2001">
        <f t="shared" si="1"/>
        <v>125</v>
      </c>
    </row>
    <row r="129" spans="1:13">
      <c r="A129" s="1999" t="s">
        <v>5670</v>
      </c>
      <c r="B129" s="1999" t="s">
        <v>2067</v>
      </c>
      <c r="C129" s="1999" t="s">
        <v>1995</v>
      </c>
      <c r="D129" s="1999" t="s">
        <v>3206</v>
      </c>
      <c r="E129" s="1999" t="s">
        <v>5500</v>
      </c>
      <c r="F129" s="1999" t="s">
        <v>208</v>
      </c>
      <c r="G129" s="1999" t="s">
        <v>1761</v>
      </c>
      <c r="H129" s="1999" t="s">
        <v>5250</v>
      </c>
      <c r="I129" s="1999" t="s">
        <v>5266</v>
      </c>
      <c r="J129" s="307">
        <v>20</v>
      </c>
      <c r="K129" s="307">
        <v>24</v>
      </c>
      <c r="L129" s="307">
        <v>25</v>
      </c>
      <c r="M129" s="2001">
        <f t="shared" si="1"/>
        <v>125</v>
      </c>
    </row>
    <row r="130" spans="1:13">
      <c r="A130" s="1999" t="s">
        <v>5671</v>
      </c>
      <c r="B130" s="1999" t="s">
        <v>2067</v>
      </c>
      <c r="C130" s="1999" t="s">
        <v>1995</v>
      </c>
      <c r="D130" s="1999" t="s">
        <v>3206</v>
      </c>
      <c r="E130" s="1999" t="s">
        <v>5517</v>
      </c>
      <c r="F130" s="1999" t="s">
        <v>208</v>
      </c>
      <c r="G130" s="1999" t="s">
        <v>1761</v>
      </c>
      <c r="H130" s="1999" t="s">
        <v>5250</v>
      </c>
      <c r="I130" s="2000"/>
      <c r="J130" s="307">
        <v>0</v>
      </c>
      <c r="K130" s="307">
        <v>0</v>
      </c>
      <c r="L130" s="307">
        <v>0</v>
      </c>
      <c r="M130" s="2001" t="e">
        <f t="shared" si="1"/>
        <v>#DIV/0!</v>
      </c>
    </row>
    <row r="131" spans="1:13">
      <c r="A131" s="1999" t="s">
        <v>5672</v>
      </c>
      <c r="B131" s="1999" t="s">
        <v>2067</v>
      </c>
      <c r="C131" s="1999" t="s">
        <v>1995</v>
      </c>
      <c r="D131" s="1999" t="s">
        <v>2432</v>
      </c>
      <c r="E131" s="1999" t="s">
        <v>5479</v>
      </c>
      <c r="F131" s="1999" t="s">
        <v>208</v>
      </c>
      <c r="G131" s="1999" t="s">
        <v>1761</v>
      </c>
      <c r="H131" s="1999" t="s">
        <v>5267</v>
      </c>
      <c r="I131" s="2000"/>
      <c r="J131" s="307">
        <v>279</v>
      </c>
      <c r="K131" s="307">
        <v>334</v>
      </c>
      <c r="L131" s="307">
        <v>338</v>
      </c>
      <c r="M131" s="2001">
        <f t="shared" si="1"/>
        <v>121.14695340501794</v>
      </c>
    </row>
    <row r="132" spans="1:13">
      <c r="A132" s="1999" t="s">
        <v>5673</v>
      </c>
      <c r="B132" s="1999" t="s">
        <v>2067</v>
      </c>
      <c r="C132" s="1999" t="s">
        <v>1995</v>
      </c>
      <c r="D132" s="1999" t="s">
        <v>2432</v>
      </c>
      <c r="E132" s="1999" t="s">
        <v>5481</v>
      </c>
      <c r="F132" s="1999" t="s">
        <v>208</v>
      </c>
      <c r="G132" s="1999" t="s">
        <v>1761</v>
      </c>
      <c r="H132" s="1999" t="s">
        <v>5267</v>
      </c>
      <c r="I132" s="1999" t="s">
        <v>5674</v>
      </c>
      <c r="J132" s="307">
        <v>32</v>
      </c>
      <c r="K132" s="307">
        <v>38</v>
      </c>
      <c r="L132" s="307">
        <v>40</v>
      </c>
      <c r="M132" s="2001">
        <f t="shared" ref="M132:M195" si="2">L132/J132*100</f>
        <v>125</v>
      </c>
    </row>
    <row r="133" spans="1:13">
      <c r="A133" s="1999" t="s">
        <v>5675</v>
      </c>
      <c r="B133" s="1999" t="s">
        <v>2067</v>
      </c>
      <c r="C133" s="1999" t="s">
        <v>1995</v>
      </c>
      <c r="D133" s="1999" t="s">
        <v>2432</v>
      </c>
      <c r="E133" s="1999" t="s">
        <v>5482</v>
      </c>
      <c r="F133" s="1999" t="s">
        <v>208</v>
      </c>
      <c r="G133" s="1999" t="s">
        <v>1761</v>
      </c>
      <c r="H133" s="1999" t="s">
        <v>5267</v>
      </c>
      <c r="I133" s="1999" t="s">
        <v>5676</v>
      </c>
      <c r="J133" s="307">
        <v>44</v>
      </c>
      <c r="K133" s="307">
        <v>53</v>
      </c>
      <c r="L133" s="307">
        <v>54</v>
      </c>
      <c r="M133" s="2001">
        <f t="shared" si="2"/>
        <v>122.72727272727273</v>
      </c>
    </row>
    <row r="134" spans="1:13">
      <c r="A134" s="1999" t="s">
        <v>5677</v>
      </c>
      <c r="B134" s="1999" t="s">
        <v>2067</v>
      </c>
      <c r="C134" s="1999" t="s">
        <v>1995</v>
      </c>
      <c r="D134" s="1999" t="s">
        <v>2432</v>
      </c>
      <c r="E134" s="1999" t="s">
        <v>5483</v>
      </c>
      <c r="F134" s="1999" t="s">
        <v>208</v>
      </c>
      <c r="G134" s="1999" t="s">
        <v>1761</v>
      </c>
      <c r="H134" s="1999" t="s">
        <v>5267</v>
      </c>
      <c r="I134" s="1999" t="s">
        <v>5678</v>
      </c>
      <c r="J134" s="307">
        <v>88</v>
      </c>
      <c r="K134" s="307">
        <v>106</v>
      </c>
      <c r="L134" s="307">
        <v>109</v>
      </c>
      <c r="M134" s="2001">
        <f t="shared" si="2"/>
        <v>123.86363636363636</v>
      </c>
    </row>
    <row r="135" spans="1:13">
      <c r="A135" s="1999" t="s">
        <v>5679</v>
      </c>
      <c r="B135" s="1999" t="s">
        <v>2067</v>
      </c>
      <c r="C135" s="1999" t="s">
        <v>1995</v>
      </c>
      <c r="D135" s="1999" t="s">
        <v>2432</v>
      </c>
      <c r="E135" s="1999" t="s">
        <v>5484</v>
      </c>
      <c r="F135" s="1999" t="s">
        <v>208</v>
      </c>
      <c r="G135" s="1999" t="s">
        <v>1761</v>
      </c>
      <c r="H135" s="1999" t="s">
        <v>5267</v>
      </c>
      <c r="I135" s="1999" t="s">
        <v>5680</v>
      </c>
      <c r="J135" s="307">
        <v>34</v>
      </c>
      <c r="K135" s="307">
        <v>41</v>
      </c>
      <c r="L135" s="307">
        <v>42</v>
      </c>
      <c r="M135" s="2001">
        <f t="shared" si="2"/>
        <v>123.52941176470588</v>
      </c>
    </row>
    <row r="136" spans="1:13">
      <c r="A136" s="1999" t="s">
        <v>5681</v>
      </c>
      <c r="B136" s="1999" t="s">
        <v>2067</v>
      </c>
      <c r="C136" s="1999" t="s">
        <v>1995</v>
      </c>
      <c r="D136" s="1999" t="s">
        <v>2432</v>
      </c>
      <c r="E136" s="1999" t="s">
        <v>5485</v>
      </c>
      <c r="F136" s="1999" t="s">
        <v>208</v>
      </c>
      <c r="G136" s="1999" t="s">
        <v>1761</v>
      </c>
      <c r="H136" s="1999" t="s">
        <v>5267</v>
      </c>
      <c r="I136" s="1999" t="s">
        <v>5268</v>
      </c>
      <c r="J136" s="307">
        <v>20</v>
      </c>
      <c r="K136" s="307">
        <v>23</v>
      </c>
      <c r="L136" s="307">
        <v>22</v>
      </c>
      <c r="M136" s="2001">
        <f t="shared" si="2"/>
        <v>110.00000000000001</v>
      </c>
    </row>
    <row r="137" spans="1:13">
      <c r="A137" s="1999" t="s">
        <v>5682</v>
      </c>
      <c r="B137" s="1999" t="s">
        <v>2067</v>
      </c>
      <c r="C137" s="1999" t="s">
        <v>1995</v>
      </c>
      <c r="D137" s="1999" t="s">
        <v>2432</v>
      </c>
      <c r="E137" s="1999" t="s">
        <v>5486</v>
      </c>
      <c r="F137" s="1999" t="s">
        <v>208</v>
      </c>
      <c r="G137" s="1999" t="s">
        <v>1761</v>
      </c>
      <c r="H137" s="1999" t="s">
        <v>5267</v>
      </c>
      <c r="I137" s="1999" t="s">
        <v>5085</v>
      </c>
      <c r="J137" s="307">
        <v>22</v>
      </c>
      <c r="K137" s="307">
        <v>26</v>
      </c>
      <c r="L137" s="307">
        <v>25</v>
      </c>
      <c r="M137" s="2001">
        <f t="shared" si="2"/>
        <v>113.63636363636364</v>
      </c>
    </row>
    <row r="138" spans="1:13">
      <c r="A138" s="1999" t="s">
        <v>5683</v>
      </c>
      <c r="B138" s="1999" t="s">
        <v>2067</v>
      </c>
      <c r="C138" s="1999" t="s">
        <v>1995</v>
      </c>
      <c r="D138" s="1999" t="s">
        <v>2432</v>
      </c>
      <c r="E138" s="1999" t="s">
        <v>5487</v>
      </c>
      <c r="F138" s="1999" t="s">
        <v>208</v>
      </c>
      <c r="G138" s="1999" t="s">
        <v>1761</v>
      </c>
      <c r="H138" s="1999" t="s">
        <v>5267</v>
      </c>
      <c r="I138" s="1999" t="s">
        <v>5269</v>
      </c>
      <c r="J138" s="307">
        <v>13</v>
      </c>
      <c r="K138" s="307">
        <v>16</v>
      </c>
      <c r="L138" s="307">
        <v>16</v>
      </c>
      <c r="M138" s="2001">
        <f t="shared" si="2"/>
        <v>123.07692307692308</v>
      </c>
    </row>
    <row r="139" spans="1:13">
      <c r="A139" s="1999" t="s">
        <v>5684</v>
      </c>
      <c r="B139" s="1999" t="s">
        <v>2067</v>
      </c>
      <c r="C139" s="1999" t="s">
        <v>1995</v>
      </c>
      <c r="D139" s="1999" t="s">
        <v>2432</v>
      </c>
      <c r="E139" s="1999" t="s">
        <v>5488</v>
      </c>
      <c r="F139" s="1999" t="s">
        <v>208</v>
      </c>
      <c r="G139" s="1999" t="s">
        <v>1761</v>
      </c>
      <c r="H139" s="1999" t="s">
        <v>5267</v>
      </c>
      <c r="I139" s="1999" t="s">
        <v>5270</v>
      </c>
      <c r="J139" s="307">
        <v>26</v>
      </c>
      <c r="K139" s="307">
        <v>31</v>
      </c>
      <c r="L139" s="307">
        <v>30</v>
      </c>
      <c r="M139" s="2001">
        <f t="shared" si="2"/>
        <v>115.38461538461537</v>
      </c>
    </row>
    <row r="140" spans="1:13">
      <c r="A140" s="2027" t="s">
        <v>5686</v>
      </c>
      <c r="B140" s="2027" t="s">
        <v>2067</v>
      </c>
      <c r="C140" s="2027" t="s">
        <v>5687</v>
      </c>
      <c r="D140" s="2027" t="s">
        <v>5480</v>
      </c>
      <c r="E140" s="2027" t="s">
        <v>5479</v>
      </c>
      <c r="F140" s="2027" t="s">
        <v>208</v>
      </c>
      <c r="G140" s="2027" t="s">
        <v>1763</v>
      </c>
      <c r="H140" s="2028"/>
      <c r="I140" s="2028"/>
      <c r="J140" s="2029">
        <v>17023</v>
      </c>
      <c r="K140" s="2029">
        <v>16953</v>
      </c>
      <c r="L140" s="2029">
        <v>16940</v>
      </c>
      <c r="M140" s="2030">
        <f t="shared" si="2"/>
        <v>99.512424367032835</v>
      </c>
    </row>
    <row r="141" spans="1:13">
      <c r="A141" s="1999" t="s">
        <v>5688</v>
      </c>
      <c r="B141" s="1999" t="s">
        <v>2067</v>
      </c>
      <c r="C141" s="1999" t="s">
        <v>5687</v>
      </c>
      <c r="D141" s="1999" t="s">
        <v>3381</v>
      </c>
      <c r="E141" s="1999" t="s">
        <v>5479</v>
      </c>
      <c r="F141" s="1999" t="s">
        <v>208</v>
      </c>
      <c r="G141" s="1999" t="s">
        <v>1763</v>
      </c>
      <c r="H141" s="1999" t="s">
        <v>5289</v>
      </c>
      <c r="I141" s="2000"/>
      <c r="J141" s="307">
        <v>1443</v>
      </c>
      <c r="K141" s="307">
        <v>1482</v>
      </c>
      <c r="L141" s="307">
        <v>1565</v>
      </c>
      <c r="M141" s="2001">
        <f t="shared" si="2"/>
        <v>108.45460845460846</v>
      </c>
    </row>
    <row r="142" spans="1:13">
      <c r="A142" s="1999" t="s">
        <v>5689</v>
      </c>
      <c r="B142" s="1999" t="s">
        <v>2067</v>
      </c>
      <c r="C142" s="1999" t="s">
        <v>5687</v>
      </c>
      <c r="D142" s="1999" t="s">
        <v>3381</v>
      </c>
      <c r="E142" s="1999" t="s">
        <v>5481</v>
      </c>
      <c r="F142" s="1999" t="s">
        <v>208</v>
      </c>
      <c r="G142" s="1999" t="s">
        <v>1763</v>
      </c>
      <c r="H142" s="1999" t="s">
        <v>5289</v>
      </c>
      <c r="I142" s="1999" t="s">
        <v>5088</v>
      </c>
      <c r="J142" s="307">
        <v>302</v>
      </c>
      <c r="K142" s="307">
        <v>322</v>
      </c>
      <c r="L142" s="307">
        <v>320</v>
      </c>
      <c r="M142" s="2001">
        <f t="shared" si="2"/>
        <v>105.96026490066225</v>
      </c>
    </row>
    <row r="143" spans="1:13">
      <c r="A143" s="1999" t="s">
        <v>5690</v>
      </c>
      <c r="B143" s="1999" t="s">
        <v>2067</v>
      </c>
      <c r="C143" s="1999" t="s">
        <v>5687</v>
      </c>
      <c r="D143" s="1999" t="s">
        <v>3381</v>
      </c>
      <c r="E143" s="1999" t="s">
        <v>5482</v>
      </c>
      <c r="F143" s="1999" t="s">
        <v>208</v>
      </c>
      <c r="G143" s="1999" t="s">
        <v>1763</v>
      </c>
      <c r="H143" s="1999" t="s">
        <v>5289</v>
      </c>
      <c r="I143" s="1999" t="s">
        <v>5290</v>
      </c>
      <c r="J143" s="307">
        <v>71</v>
      </c>
      <c r="K143" s="307">
        <v>88</v>
      </c>
      <c r="L143" s="307">
        <v>87</v>
      </c>
      <c r="M143" s="2001">
        <f t="shared" si="2"/>
        <v>122.53521126760563</v>
      </c>
    </row>
    <row r="144" spans="1:13">
      <c r="A144" s="1999" t="s">
        <v>5691</v>
      </c>
      <c r="B144" s="1999" t="s">
        <v>2067</v>
      </c>
      <c r="C144" s="1999" t="s">
        <v>5687</v>
      </c>
      <c r="D144" s="1999" t="s">
        <v>3381</v>
      </c>
      <c r="E144" s="1999" t="s">
        <v>5483</v>
      </c>
      <c r="F144" s="1999" t="s">
        <v>208</v>
      </c>
      <c r="G144" s="1999" t="s">
        <v>1763</v>
      </c>
      <c r="H144" s="1999" t="s">
        <v>5289</v>
      </c>
      <c r="I144" s="1999" t="s">
        <v>5291</v>
      </c>
      <c r="J144" s="307">
        <v>105</v>
      </c>
      <c r="K144" s="307">
        <v>109</v>
      </c>
      <c r="L144" s="307">
        <v>108</v>
      </c>
      <c r="M144" s="2001">
        <f t="shared" si="2"/>
        <v>102.85714285714285</v>
      </c>
    </row>
    <row r="145" spans="1:13">
      <c r="A145" s="1999" t="s">
        <v>5692</v>
      </c>
      <c r="B145" s="1999" t="s">
        <v>2067</v>
      </c>
      <c r="C145" s="1999" t="s">
        <v>5687</v>
      </c>
      <c r="D145" s="1999" t="s">
        <v>3381</v>
      </c>
      <c r="E145" s="1999" t="s">
        <v>5484</v>
      </c>
      <c r="F145" s="1999" t="s">
        <v>208</v>
      </c>
      <c r="G145" s="1999" t="s">
        <v>1763</v>
      </c>
      <c r="H145" s="1999" t="s">
        <v>5289</v>
      </c>
      <c r="I145" s="1999" t="s">
        <v>5292</v>
      </c>
      <c r="J145" s="307">
        <v>136</v>
      </c>
      <c r="K145" s="307">
        <v>117</v>
      </c>
      <c r="L145" s="307">
        <v>122</v>
      </c>
      <c r="M145" s="2001">
        <f t="shared" si="2"/>
        <v>89.705882352941174</v>
      </c>
    </row>
    <row r="146" spans="1:13">
      <c r="A146" s="1999" t="s">
        <v>5693</v>
      </c>
      <c r="B146" s="1999" t="s">
        <v>2067</v>
      </c>
      <c r="C146" s="1999" t="s">
        <v>5687</v>
      </c>
      <c r="D146" s="1999" t="s">
        <v>3381</v>
      </c>
      <c r="E146" s="1999" t="s">
        <v>5485</v>
      </c>
      <c r="F146" s="1999" t="s">
        <v>208</v>
      </c>
      <c r="G146" s="1999" t="s">
        <v>1763</v>
      </c>
      <c r="H146" s="1999" t="s">
        <v>5289</v>
      </c>
      <c r="I146" s="1999" t="s">
        <v>5038</v>
      </c>
      <c r="J146" s="307">
        <v>138</v>
      </c>
      <c r="K146" s="307">
        <v>173</v>
      </c>
      <c r="L146" s="307">
        <v>167</v>
      </c>
      <c r="M146" s="2001">
        <f t="shared" si="2"/>
        <v>121.01449275362319</v>
      </c>
    </row>
    <row r="147" spans="1:13">
      <c r="A147" s="1999" t="s">
        <v>5694</v>
      </c>
      <c r="B147" s="1999" t="s">
        <v>2067</v>
      </c>
      <c r="C147" s="1999" t="s">
        <v>5687</v>
      </c>
      <c r="D147" s="1999" t="s">
        <v>3381</v>
      </c>
      <c r="E147" s="1999" t="s">
        <v>5486</v>
      </c>
      <c r="F147" s="1999" t="s">
        <v>208</v>
      </c>
      <c r="G147" s="1999" t="s">
        <v>1763</v>
      </c>
      <c r="H147" s="1999" t="s">
        <v>5289</v>
      </c>
      <c r="I147" s="1999" t="s">
        <v>5293</v>
      </c>
      <c r="J147" s="307">
        <v>52</v>
      </c>
      <c r="K147" s="307">
        <v>52</v>
      </c>
      <c r="L147" s="307">
        <v>49</v>
      </c>
      <c r="M147" s="2001">
        <f t="shared" si="2"/>
        <v>94.230769230769226</v>
      </c>
    </row>
    <row r="148" spans="1:13">
      <c r="A148" s="1999" t="s">
        <v>5695</v>
      </c>
      <c r="B148" s="1999" t="s">
        <v>2067</v>
      </c>
      <c r="C148" s="1999" t="s">
        <v>5687</v>
      </c>
      <c r="D148" s="1999" t="s">
        <v>3381</v>
      </c>
      <c r="E148" s="1999" t="s">
        <v>5487</v>
      </c>
      <c r="F148" s="1999" t="s">
        <v>208</v>
      </c>
      <c r="G148" s="1999" t="s">
        <v>1763</v>
      </c>
      <c r="H148" s="1999" t="s">
        <v>5289</v>
      </c>
      <c r="I148" s="1999" t="s">
        <v>5294</v>
      </c>
      <c r="J148" s="307">
        <v>99</v>
      </c>
      <c r="K148" s="307">
        <v>139</v>
      </c>
      <c r="L148" s="307">
        <v>169</v>
      </c>
      <c r="M148" s="2001">
        <f t="shared" si="2"/>
        <v>170.7070707070707</v>
      </c>
    </row>
    <row r="149" spans="1:13">
      <c r="A149" s="1999" t="s">
        <v>5696</v>
      </c>
      <c r="B149" s="1999" t="s">
        <v>2067</v>
      </c>
      <c r="C149" s="1999" t="s">
        <v>5687</v>
      </c>
      <c r="D149" s="1999" t="s">
        <v>3381</v>
      </c>
      <c r="E149" s="1999" t="s">
        <v>5488</v>
      </c>
      <c r="F149" s="1999" t="s">
        <v>208</v>
      </c>
      <c r="G149" s="1999" t="s">
        <v>1763</v>
      </c>
      <c r="H149" s="1999" t="s">
        <v>5289</v>
      </c>
      <c r="I149" s="1999" t="s">
        <v>5060</v>
      </c>
      <c r="J149" s="307">
        <v>127</v>
      </c>
      <c r="K149" s="307">
        <v>137</v>
      </c>
      <c r="L149" s="307">
        <v>167</v>
      </c>
      <c r="M149" s="2001">
        <f t="shared" si="2"/>
        <v>131.49606299212599</v>
      </c>
    </row>
    <row r="150" spans="1:13">
      <c r="A150" s="1999" t="s">
        <v>5697</v>
      </c>
      <c r="B150" s="1999" t="s">
        <v>2067</v>
      </c>
      <c r="C150" s="1999" t="s">
        <v>5687</v>
      </c>
      <c r="D150" s="1999" t="s">
        <v>3381</v>
      </c>
      <c r="E150" s="1999" t="s">
        <v>5489</v>
      </c>
      <c r="F150" s="1999" t="s">
        <v>208</v>
      </c>
      <c r="G150" s="1999" t="s">
        <v>1763</v>
      </c>
      <c r="H150" s="1999" t="s">
        <v>5289</v>
      </c>
      <c r="I150" s="1999" t="s">
        <v>5295</v>
      </c>
      <c r="J150" s="307">
        <v>60</v>
      </c>
      <c r="K150" s="307">
        <v>48</v>
      </c>
      <c r="L150" s="307">
        <v>53</v>
      </c>
      <c r="M150" s="2001">
        <f t="shared" si="2"/>
        <v>88.333333333333329</v>
      </c>
    </row>
    <row r="151" spans="1:13">
      <c r="A151" s="1999" t="s">
        <v>5698</v>
      </c>
      <c r="B151" s="1999" t="s">
        <v>2067</v>
      </c>
      <c r="C151" s="1999" t="s">
        <v>5687</v>
      </c>
      <c r="D151" s="1999" t="s">
        <v>3381</v>
      </c>
      <c r="E151" s="1999" t="s">
        <v>5490</v>
      </c>
      <c r="F151" s="1999" t="s">
        <v>208</v>
      </c>
      <c r="G151" s="1999" t="s">
        <v>1763</v>
      </c>
      <c r="H151" s="1999" t="s">
        <v>5289</v>
      </c>
      <c r="I151" s="1999" t="s">
        <v>5296</v>
      </c>
      <c r="J151" s="307">
        <v>89</v>
      </c>
      <c r="K151" s="307">
        <v>81</v>
      </c>
      <c r="L151" s="307">
        <v>82</v>
      </c>
      <c r="M151" s="2001">
        <f t="shared" si="2"/>
        <v>92.134831460674164</v>
      </c>
    </row>
    <row r="152" spans="1:13">
      <c r="A152" s="1999" t="s">
        <v>5699</v>
      </c>
      <c r="B152" s="1999" t="s">
        <v>2067</v>
      </c>
      <c r="C152" s="1999" t="s">
        <v>5687</v>
      </c>
      <c r="D152" s="1999" t="s">
        <v>3381</v>
      </c>
      <c r="E152" s="1999" t="s">
        <v>5491</v>
      </c>
      <c r="F152" s="1999" t="s">
        <v>208</v>
      </c>
      <c r="G152" s="1999" t="s">
        <v>1763</v>
      </c>
      <c r="H152" s="1999" t="s">
        <v>5289</v>
      </c>
      <c r="I152" s="1999" t="s">
        <v>5297</v>
      </c>
      <c r="J152" s="307">
        <v>39</v>
      </c>
      <c r="K152" s="307">
        <v>33</v>
      </c>
      <c r="L152" s="307">
        <v>34</v>
      </c>
      <c r="M152" s="2001">
        <f t="shared" si="2"/>
        <v>87.179487179487182</v>
      </c>
    </row>
    <row r="153" spans="1:13">
      <c r="A153" s="1999" t="s">
        <v>5700</v>
      </c>
      <c r="B153" s="1999" t="s">
        <v>2067</v>
      </c>
      <c r="C153" s="1999" t="s">
        <v>5687</v>
      </c>
      <c r="D153" s="1999" t="s">
        <v>3381</v>
      </c>
      <c r="E153" s="1999" t="s">
        <v>5492</v>
      </c>
      <c r="F153" s="1999" t="s">
        <v>208</v>
      </c>
      <c r="G153" s="1999" t="s">
        <v>1763</v>
      </c>
      <c r="H153" s="1999" t="s">
        <v>5289</v>
      </c>
      <c r="I153" s="1999" t="s">
        <v>5298</v>
      </c>
      <c r="J153" s="307">
        <v>39</v>
      </c>
      <c r="K153" s="307">
        <v>38</v>
      </c>
      <c r="L153" s="307">
        <v>38</v>
      </c>
      <c r="M153" s="2001">
        <f t="shared" si="2"/>
        <v>97.435897435897431</v>
      </c>
    </row>
    <row r="154" spans="1:13">
      <c r="A154" s="1999" t="s">
        <v>5701</v>
      </c>
      <c r="B154" s="1999" t="s">
        <v>2067</v>
      </c>
      <c r="C154" s="1999" t="s">
        <v>5687</v>
      </c>
      <c r="D154" s="1999" t="s">
        <v>3381</v>
      </c>
      <c r="E154" s="1999" t="s">
        <v>5493</v>
      </c>
      <c r="F154" s="1999" t="s">
        <v>208</v>
      </c>
      <c r="G154" s="1999" t="s">
        <v>1763</v>
      </c>
      <c r="H154" s="1999" t="s">
        <v>5289</v>
      </c>
      <c r="I154" s="1999" t="s">
        <v>5299</v>
      </c>
      <c r="J154" s="307">
        <v>42</v>
      </c>
      <c r="K154" s="307">
        <v>41</v>
      </c>
      <c r="L154" s="307">
        <v>41</v>
      </c>
      <c r="M154" s="2001">
        <f t="shared" si="2"/>
        <v>97.61904761904762</v>
      </c>
    </row>
    <row r="155" spans="1:13">
      <c r="A155" s="1999" t="s">
        <v>5702</v>
      </c>
      <c r="B155" s="1999" t="s">
        <v>2067</v>
      </c>
      <c r="C155" s="1999" t="s">
        <v>5687</v>
      </c>
      <c r="D155" s="1999" t="s">
        <v>3381</v>
      </c>
      <c r="E155" s="1999" t="s">
        <v>5494</v>
      </c>
      <c r="F155" s="1999" t="s">
        <v>208</v>
      </c>
      <c r="G155" s="1999" t="s">
        <v>1763</v>
      </c>
      <c r="H155" s="1999" t="s">
        <v>5289</v>
      </c>
      <c r="I155" s="1999" t="s">
        <v>5300</v>
      </c>
      <c r="J155" s="307">
        <v>17</v>
      </c>
      <c r="K155" s="307">
        <v>17</v>
      </c>
      <c r="L155" s="307">
        <v>17</v>
      </c>
      <c r="M155" s="2001">
        <f t="shared" si="2"/>
        <v>100</v>
      </c>
    </row>
    <row r="156" spans="1:13">
      <c r="A156" s="1999" t="s">
        <v>5703</v>
      </c>
      <c r="B156" s="1999" t="s">
        <v>2067</v>
      </c>
      <c r="C156" s="1999" t="s">
        <v>5687</v>
      </c>
      <c r="D156" s="1999" t="s">
        <v>3381</v>
      </c>
      <c r="E156" s="1999" t="s">
        <v>5495</v>
      </c>
      <c r="F156" s="1999" t="s">
        <v>208</v>
      </c>
      <c r="G156" s="1999" t="s">
        <v>1763</v>
      </c>
      <c r="H156" s="1999" t="s">
        <v>5289</v>
      </c>
      <c r="I156" s="1999" t="s">
        <v>5301</v>
      </c>
      <c r="J156" s="307">
        <v>36</v>
      </c>
      <c r="K156" s="307">
        <v>37</v>
      </c>
      <c r="L156" s="307">
        <v>38</v>
      </c>
      <c r="M156" s="2001">
        <f t="shared" si="2"/>
        <v>105.55555555555556</v>
      </c>
    </row>
    <row r="157" spans="1:13">
      <c r="A157" s="1999" t="s">
        <v>5704</v>
      </c>
      <c r="B157" s="1999" t="s">
        <v>2067</v>
      </c>
      <c r="C157" s="1999" t="s">
        <v>5687</v>
      </c>
      <c r="D157" s="1999" t="s">
        <v>3381</v>
      </c>
      <c r="E157" s="1999" t="s">
        <v>5496</v>
      </c>
      <c r="F157" s="1999" t="s">
        <v>208</v>
      </c>
      <c r="G157" s="1999" t="s">
        <v>1763</v>
      </c>
      <c r="H157" s="1999" t="s">
        <v>5289</v>
      </c>
      <c r="I157" s="1999" t="s">
        <v>4970</v>
      </c>
      <c r="J157" s="307">
        <v>91</v>
      </c>
      <c r="K157" s="307">
        <v>50</v>
      </c>
      <c r="L157" s="307">
        <v>73</v>
      </c>
      <c r="M157" s="2001">
        <f t="shared" si="2"/>
        <v>80.219780219780219</v>
      </c>
    </row>
    <row r="158" spans="1:13">
      <c r="A158" s="1999" t="s">
        <v>5705</v>
      </c>
      <c r="B158" s="1999" t="s">
        <v>2067</v>
      </c>
      <c r="C158" s="1999" t="s">
        <v>5687</v>
      </c>
      <c r="D158" s="1999" t="s">
        <v>3137</v>
      </c>
      <c r="E158" s="1999" t="s">
        <v>5479</v>
      </c>
      <c r="F158" s="1999" t="s">
        <v>208</v>
      </c>
      <c r="G158" s="1999" t="s">
        <v>1763</v>
      </c>
      <c r="H158" s="1999" t="s">
        <v>5302</v>
      </c>
      <c r="I158" s="2000"/>
      <c r="J158" s="307">
        <v>539</v>
      </c>
      <c r="K158" s="307">
        <v>546</v>
      </c>
      <c r="L158" s="307">
        <v>545</v>
      </c>
      <c r="M158" s="2001">
        <f t="shared" si="2"/>
        <v>101.11317254174396</v>
      </c>
    </row>
    <row r="159" spans="1:13">
      <c r="A159" s="1999" t="s">
        <v>5706</v>
      </c>
      <c r="B159" s="1999" t="s">
        <v>2067</v>
      </c>
      <c r="C159" s="1999" t="s">
        <v>5687</v>
      </c>
      <c r="D159" s="1999" t="s">
        <v>3137</v>
      </c>
      <c r="E159" s="1999" t="s">
        <v>5481</v>
      </c>
      <c r="F159" s="1999" t="s">
        <v>208</v>
      </c>
      <c r="G159" s="1999" t="s">
        <v>1763</v>
      </c>
      <c r="H159" s="1999" t="s">
        <v>5302</v>
      </c>
      <c r="I159" s="1999" t="s">
        <v>5063</v>
      </c>
      <c r="J159" s="307">
        <v>146</v>
      </c>
      <c r="K159" s="307">
        <v>145</v>
      </c>
      <c r="L159" s="307">
        <v>139</v>
      </c>
      <c r="M159" s="2001">
        <f t="shared" si="2"/>
        <v>95.205479452054803</v>
      </c>
    </row>
    <row r="160" spans="1:13">
      <c r="A160" s="1999" t="s">
        <v>5707</v>
      </c>
      <c r="B160" s="1999" t="s">
        <v>2067</v>
      </c>
      <c r="C160" s="1999" t="s">
        <v>5687</v>
      </c>
      <c r="D160" s="1999" t="s">
        <v>3137</v>
      </c>
      <c r="E160" s="1999" t="s">
        <v>5482</v>
      </c>
      <c r="F160" s="1999" t="s">
        <v>208</v>
      </c>
      <c r="G160" s="1999" t="s">
        <v>1763</v>
      </c>
      <c r="H160" s="1999" t="s">
        <v>5302</v>
      </c>
      <c r="I160" s="1999" t="s">
        <v>5303</v>
      </c>
      <c r="J160" s="307">
        <v>59</v>
      </c>
      <c r="K160" s="307">
        <v>56</v>
      </c>
      <c r="L160" s="307">
        <v>52</v>
      </c>
      <c r="M160" s="2001">
        <f t="shared" si="2"/>
        <v>88.135593220338976</v>
      </c>
    </row>
    <row r="161" spans="1:13">
      <c r="A161" s="1999" t="s">
        <v>5708</v>
      </c>
      <c r="B161" s="1999" t="s">
        <v>2067</v>
      </c>
      <c r="C161" s="1999" t="s">
        <v>5687</v>
      </c>
      <c r="D161" s="1999" t="s">
        <v>3137</v>
      </c>
      <c r="E161" s="1999" t="s">
        <v>5483</v>
      </c>
      <c r="F161" s="1999" t="s">
        <v>208</v>
      </c>
      <c r="G161" s="1999" t="s">
        <v>1763</v>
      </c>
      <c r="H161" s="1999" t="s">
        <v>5302</v>
      </c>
      <c r="I161" s="1999" t="s">
        <v>4986</v>
      </c>
      <c r="J161" s="307">
        <v>204</v>
      </c>
      <c r="K161" s="307">
        <v>216</v>
      </c>
      <c r="L161" s="307">
        <v>227</v>
      </c>
      <c r="M161" s="2001">
        <f t="shared" si="2"/>
        <v>111.27450980392157</v>
      </c>
    </row>
    <row r="162" spans="1:13">
      <c r="A162" s="1999" t="s">
        <v>5709</v>
      </c>
      <c r="B162" s="1999" t="s">
        <v>2067</v>
      </c>
      <c r="C162" s="1999" t="s">
        <v>5687</v>
      </c>
      <c r="D162" s="1999" t="s">
        <v>3137</v>
      </c>
      <c r="E162" s="1999" t="s">
        <v>5484</v>
      </c>
      <c r="F162" s="1999" t="s">
        <v>208</v>
      </c>
      <c r="G162" s="1999" t="s">
        <v>1763</v>
      </c>
      <c r="H162" s="1999" t="s">
        <v>5302</v>
      </c>
      <c r="I162" s="1999" t="s">
        <v>5096</v>
      </c>
      <c r="J162" s="307">
        <v>71</v>
      </c>
      <c r="K162" s="307">
        <v>71</v>
      </c>
      <c r="L162" s="307">
        <v>69</v>
      </c>
      <c r="M162" s="2001">
        <f t="shared" si="2"/>
        <v>97.183098591549296</v>
      </c>
    </row>
    <row r="163" spans="1:13">
      <c r="A163" s="1999" t="s">
        <v>5710</v>
      </c>
      <c r="B163" s="1999" t="s">
        <v>2067</v>
      </c>
      <c r="C163" s="1999" t="s">
        <v>5687</v>
      </c>
      <c r="D163" s="1999" t="s">
        <v>3137</v>
      </c>
      <c r="E163" s="1999" t="s">
        <v>5485</v>
      </c>
      <c r="F163" s="1999" t="s">
        <v>208</v>
      </c>
      <c r="G163" s="1999" t="s">
        <v>1763</v>
      </c>
      <c r="H163" s="1999" t="s">
        <v>5302</v>
      </c>
      <c r="I163" s="1999" t="s">
        <v>5304</v>
      </c>
      <c r="J163" s="307">
        <v>59</v>
      </c>
      <c r="K163" s="307">
        <v>58</v>
      </c>
      <c r="L163" s="307">
        <v>58</v>
      </c>
      <c r="M163" s="2001">
        <f t="shared" si="2"/>
        <v>98.305084745762713</v>
      </c>
    </row>
    <row r="164" spans="1:13">
      <c r="A164" s="1999" t="s">
        <v>5711</v>
      </c>
      <c r="B164" s="1999" t="s">
        <v>2067</v>
      </c>
      <c r="C164" s="1999" t="s">
        <v>5687</v>
      </c>
      <c r="D164" s="1999" t="s">
        <v>3184</v>
      </c>
      <c r="E164" s="1999" t="s">
        <v>5479</v>
      </c>
      <c r="F164" s="1999" t="s">
        <v>208</v>
      </c>
      <c r="G164" s="1999" t="s">
        <v>1763</v>
      </c>
      <c r="H164" s="1999" t="s">
        <v>5306</v>
      </c>
      <c r="I164" s="2000"/>
      <c r="J164" s="307">
        <v>1368</v>
      </c>
      <c r="K164" s="307">
        <v>1340</v>
      </c>
      <c r="L164" s="307">
        <v>1352</v>
      </c>
      <c r="M164" s="2001">
        <f t="shared" si="2"/>
        <v>98.830409356725141</v>
      </c>
    </row>
    <row r="165" spans="1:13">
      <c r="A165" s="1999" t="s">
        <v>5712</v>
      </c>
      <c r="B165" s="1999" t="s">
        <v>2067</v>
      </c>
      <c r="C165" s="1999" t="s">
        <v>5687</v>
      </c>
      <c r="D165" s="1999" t="s">
        <v>3184</v>
      </c>
      <c r="E165" s="1999" t="s">
        <v>5481</v>
      </c>
      <c r="F165" s="1999" t="s">
        <v>208</v>
      </c>
      <c r="G165" s="1999" t="s">
        <v>1763</v>
      </c>
      <c r="H165" s="1999" t="s">
        <v>5306</v>
      </c>
      <c r="I165" s="1999" t="s">
        <v>5307</v>
      </c>
      <c r="J165" s="307">
        <v>327</v>
      </c>
      <c r="K165" s="307">
        <v>329</v>
      </c>
      <c r="L165" s="307">
        <v>346</v>
      </c>
      <c r="M165" s="2001">
        <f t="shared" si="2"/>
        <v>105.81039755351682</v>
      </c>
    </row>
    <row r="166" spans="1:13">
      <c r="A166" s="1999" t="s">
        <v>5713</v>
      </c>
      <c r="B166" s="1999" t="s">
        <v>2067</v>
      </c>
      <c r="C166" s="1999" t="s">
        <v>5687</v>
      </c>
      <c r="D166" s="1999" t="s">
        <v>3184</v>
      </c>
      <c r="E166" s="1999" t="s">
        <v>5482</v>
      </c>
      <c r="F166" s="1999" t="s">
        <v>208</v>
      </c>
      <c r="G166" s="1999" t="s">
        <v>1763</v>
      </c>
      <c r="H166" s="1999" t="s">
        <v>5306</v>
      </c>
      <c r="I166" s="1999" t="s">
        <v>5308</v>
      </c>
      <c r="J166" s="307">
        <v>122</v>
      </c>
      <c r="K166" s="307">
        <v>125</v>
      </c>
      <c r="L166" s="307">
        <v>123</v>
      </c>
      <c r="M166" s="2001">
        <f t="shared" si="2"/>
        <v>100.81967213114753</v>
      </c>
    </row>
    <row r="167" spans="1:13">
      <c r="A167" s="1999" t="s">
        <v>5714</v>
      </c>
      <c r="B167" s="1999" t="s">
        <v>2067</v>
      </c>
      <c r="C167" s="1999" t="s">
        <v>5687</v>
      </c>
      <c r="D167" s="1999" t="s">
        <v>3184</v>
      </c>
      <c r="E167" s="1999" t="s">
        <v>5483</v>
      </c>
      <c r="F167" s="1999" t="s">
        <v>208</v>
      </c>
      <c r="G167" s="1999" t="s">
        <v>1763</v>
      </c>
      <c r="H167" s="1999" t="s">
        <v>5306</v>
      </c>
      <c r="I167" s="1999" t="s">
        <v>5715</v>
      </c>
      <c r="J167" s="307">
        <v>72</v>
      </c>
      <c r="K167" s="307">
        <v>63</v>
      </c>
      <c r="L167" s="307">
        <v>65</v>
      </c>
      <c r="M167" s="2001">
        <f t="shared" si="2"/>
        <v>90.277777777777786</v>
      </c>
    </row>
    <row r="168" spans="1:13">
      <c r="A168" s="1999" t="s">
        <v>5716</v>
      </c>
      <c r="B168" s="1999" t="s">
        <v>2067</v>
      </c>
      <c r="C168" s="1999" t="s">
        <v>5687</v>
      </c>
      <c r="D168" s="1999" t="s">
        <v>3184</v>
      </c>
      <c r="E168" s="1999" t="s">
        <v>5484</v>
      </c>
      <c r="F168" s="1999" t="s">
        <v>208</v>
      </c>
      <c r="G168" s="1999" t="s">
        <v>1763</v>
      </c>
      <c r="H168" s="1999" t="s">
        <v>5306</v>
      </c>
      <c r="I168" s="1999" t="s">
        <v>5717</v>
      </c>
      <c r="J168" s="307">
        <v>165</v>
      </c>
      <c r="K168" s="307">
        <v>162</v>
      </c>
      <c r="L168" s="307">
        <v>146</v>
      </c>
      <c r="M168" s="2001">
        <f t="shared" si="2"/>
        <v>88.484848484848484</v>
      </c>
    </row>
    <row r="169" spans="1:13">
      <c r="A169" s="1999" t="s">
        <v>5718</v>
      </c>
      <c r="B169" s="1999" t="s">
        <v>2067</v>
      </c>
      <c r="C169" s="1999" t="s">
        <v>5687</v>
      </c>
      <c r="D169" s="1999" t="s">
        <v>3184</v>
      </c>
      <c r="E169" s="1999" t="s">
        <v>5485</v>
      </c>
      <c r="F169" s="1999" t="s">
        <v>208</v>
      </c>
      <c r="G169" s="1999" t="s">
        <v>1763</v>
      </c>
      <c r="H169" s="1999" t="s">
        <v>5306</v>
      </c>
      <c r="I169" s="1999" t="s">
        <v>5310</v>
      </c>
      <c r="J169" s="307">
        <v>15</v>
      </c>
      <c r="K169" s="307">
        <v>15</v>
      </c>
      <c r="L169" s="307">
        <v>15</v>
      </c>
      <c r="M169" s="2001">
        <f t="shared" si="2"/>
        <v>100</v>
      </c>
    </row>
    <row r="170" spans="1:13">
      <c r="A170" s="1999" t="s">
        <v>5719</v>
      </c>
      <c r="B170" s="1999" t="s">
        <v>2067</v>
      </c>
      <c r="C170" s="1999" t="s">
        <v>5687</v>
      </c>
      <c r="D170" s="1999" t="s">
        <v>3184</v>
      </c>
      <c r="E170" s="1999" t="s">
        <v>5486</v>
      </c>
      <c r="F170" s="1999" t="s">
        <v>208</v>
      </c>
      <c r="G170" s="1999" t="s">
        <v>1763</v>
      </c>
      <c r="H170" s="1999" t="s">
        <v>5306</v>
      </c>
      <c r="I170" s="1999" t="s">
        <v>5311</v>
      </c>
      <c r="J170" s="307">
        <v>68</v>
      </c>
      <c r="K170" s="307">
        <v>62</v>
      </c>
      <c r="L170" s="307">
        <v>64</v>
      </c>
      <c r="M170" s="2001">
        <f t="shared" si="2"/>
        <v>94.117647058823522</v>
      </c>
    </row>
    <row r="171" spans="1:13">
      <c r="A171" s="1999" t="s">
        <v>5720</v>
      </c>
      <c r="B171" s="1999" t="s">
        <v>2067</v>
      </c>
      <c r="C171" s="1999" t="s">
        <v>5687</v>
      </c>
      <c r="D171" s="1999" t="s">
        <v>3184</v>
      </c>
      <c r="E171" s="1999" t="s">
        <v>5487</v>
      </c>
      <c r="F171" s="1999" t="s">
        <v>208</v>
      </c>
      <c r="G171" s="1999" t="s">
        <v>1763</v>
      </c>
      <c r="H171" s="1999" t="s">
        <v>5306</v>
      </c>
      <c r="I171" s="1999" t="s">
        <v>5312</v>
      </c>
      <c r="J171" s="307">
        <v>50</v>
      </c>
      <c r="K171" s="307">
        <v>43</v>
      </c>
      <c r="L171" s="307">
        <v>45</v>
      </c>
      <c r="M171" s="2001">
        <f t="shared" si="2"/>
        <v>90</v>
      </c>
    </row>
    <row r="172" spans="1:13">
      <c r="A172" s="1999" t="s">
        <v>5721</v>
      </c>
      <c r="B172" s="1999" t="s">
        <v>2067</v>
      </c>
      <c r="C172" s="1999" t="s">
        <v>5687</v>
      </c>
      <c r="D172" s="1999" t="s">
        <v>3184</v>
      </c>
      <c r="E172" s="1999" t="s">
        <v>5488</v>
      </c>
      <c r="F172" s="1999" t="s">
        <v>208</v>
      </c>
      <c r="G172" s="1999" t="s">
        <v>1763</v>
      </c>
      <c r="H172" s="1999" t="s">
        <v>5306</v>
      </c>
      <c r="I172" s="1999" t="s">
        <v>5313</v>
      </c>
      <c r="J172" s="307">
        <v>130</v>
      </c>
      <c r="K172" s="307">
        <v>130</v>
      </c>
      <c r="L172" s="307">
        <v>118</v>
      </c>
      <c r="M172" s="2001">
        <f t="shared" si="2"/>
        <v>90.769230769230774</v>
      </c>
    </row>
    <row r="173" spans="1:13">
      <c r="A173" s="1999" t="s">
        <v>5722</v>
      </c>
      <c r="B173" s="1999" t="s">
        <v>2067</v>
      </c>
      <c r="C173" s="1999" t="s">
        <v>5687</v>
      </c>
      <c r="D173" s="1999" t="s">
        <v>3184</v>
      </c>
      <c r="E173" s="1999" t="s">
        <v>5489</v>
      </c>
      <c r="F173" s="1999" t="s">
        <v>208</v>
      </c>
      <c r="G173" s="1999" t="s">
        <v>1763</v>
      </c>
      <c r="H173" s="1999" t="s">
        <v>5306</v>
      </c>
      <c r="I173" s="1999" t="s">
        <v>5057</v>
      </c>
      <c r="J173" s="307">
        <v>53</v>
      </c>
      <c r="K173" s="307">
        <v>51</v>
      </c>
      <c r="L173" s="307">
        <v>57</v>
      </c>
      <c r="M173" s="2001">
        <f t="shared" si="2"/>
        <v>107.54716981132076</v>
      </c>
    </row>
    <row r="174" spans="1:13">
      <c r="A174" s="1999" t="s">
        <v>5723</v>
      </c>
      <c r="B174" s="1999" t="s">
        <v>2067</v>
      </c>
      <c r="C174" s="1999" t="s">
        <v>5687</v>
      </c>
      <c r="D174" s="1999" t="s">
        <v>3184</v>
      </c>
      <c r="E174" s="1999" t="s">
        <v>5490</v>
      </c>
      <c r="F174" s="1999" t="s">
        <v>208</v>
      </c>
      <c r="G174" s="1999" t="s">
        <v>1763</v>
      </c>
      <c r="H174" s="1999" t="s">
        <v>5306</v>
      </c>
      <c r="I174" s="1999" t="s">
        <v>5314</v>
      </c>
      <c r="J174" s="307">
        <v>81</v>
      </c>
      <c r="K174" s="307">
        <v>79</v>
      </c>
      <c r="L174" s="307">
        <v>90</v>
      </c>
      <c r="M174" s="2001">
        <f t="shared" si="2"/>
        <v>111.11111111111111</v>
      </c>
    </row>
    <row r="175" spans="1:13">
      <c r="A175" s="1999" t="s">
        <v>5724</v>
      </c>
      <c r="B175" s="1999" t="s">
        <v>2067</v>
      </c>
      <c r="C175" s="1999" t="s">
        <v>5687</v>
      </c>
      <c r="D175" s="1999" t="s">
        <v>3184</v>
      </c>
      <c r="E175" s="1999" t="s">
        <v>5491</v>
      </c>
      <c r="F175" s="1999" t="s">
        <v>208</v>
      </c>
      <c r="G175" s="1999" t="s">
        <v>1763</v>
      </c>
      <c r="H175" s="1999" t="s">
        <v>5306</v>
      </c>
      <c r="I175" s="1999" t="s">
        <v>5315</v>
      </c>
      <c r="J175" s="307">
        <v>8</v>
      </c>
      <c r="K175" s="307">
        <v>8</v>
      </c>
      <c r="L175" s="307">
        <v>10</v>
      </c>
      <c r="M175" s="2001">
        <f t="shared" si="2"/>
        <v>125</v>
      </c>
    </row>
    <row r="176" spans="1:13">
      <c r="A176" s="1999" t="s">
        <v>5725</v>
      </c>
      <c r="B176" s="1999" t="s">
        <v>2067</v>
      </c>
      <c r="C176" s="1999" t="s">
        <v>5687</v>
      </c>
      <c r="D176" s="1999" t="s">
        <v>3184</v>
      </c>
      <c r="E176" s="1999" t="s">
        <v>5492</v>
      </c>
      <c r="F176" s="1999" t="s">
        <v>208</v>
      </c>
      <c r="G176" s="1999" t="s">
        <v>1763</v>
      </c>
      <c r="H176" s="1999" t="s">
        <v>5306</v>
      </c>
      <c r="I176" s="1999" t="s">
        <v>5316</v>
      </c>
      <c r="J176" s="307">
        <v>159</v>
      </c>
      <c r="K176" s="307">
        <v>153</v>
      </c>
      <c r="L176" s="307">
        <v>147</v>
      </c>
      <c r="M176" s="2001">
        <f t="shared" si="2"/>
        <v>92.452830188679243</v>
      </c>
    </row>
    <row r="177" spans="1:13">
      <c r="A177" s="1999" t="s">
        <v>5726</v>
      </c>
      <c r="B177" s="1999" t="s">
        <v>2067</v>
      </c>
      <c r="C177" s="1999" t="s">
        <v>5687</v>
      </c>
      <c r="D177" s="1999" t="s">
        <v>3184</v>
      </c>
      <c r="E177" s="1999" t="s">
        <v>5493</v>
      </c>
      <c r="F177" s="1999" t="s">
        <v>208</v>
      </c>
      <c r="G177" s="1999" t="s">
        <v>1763</v>
      </c>
      <c r="H177" s="1999" t="s">
        <v>5306</v>
      </c>
      <c r="I177" s="1999" t="s">
        <v>5317</v>
      </c>
      <c r="J177" s="307">
        <v>118</v>
      </c>
      <c r="K177" s="307">
        <v>120</v>
      </c>
      <c r="L177" s="307">
        <v>126</v>
      </c>
      <c r="M177" s="2001">
        <f t="shared" si="2"/>
        <v>106.77966101694916</v>
      </c>
    </row>
    <row r="178" spans="1:13">
      <c r="A178" s="1999" t="s">
        <v>5727</v>
      </c>
      <c r="B178" s="1999" t="s">
        <v>2067</v>
      </c>
      <c r="C178" s="1999" t="s">
        <v>5687</v>
      </c>
      <c r="D178" s="1999" t="s">
        <v>3348</v>
      </c>
      <c r="E178" s="1999" t="s">
        <v>5479</v>
      </c>
      <c r="F178" s="1999" t="s">
        <v>208</v>
      </c>
      <c r="G178" s="1999" t="s">
        <v>1763</v>
      </c>
      <c r="H178" s="1999" t="s">
        <v>5318</v>
      </c>
      <c r="I178" s="2000"/>
      <c r="J178" s="307">
        <v>726</v>
      </c>
      <c r="K178" s="307">
        <v>694</v>
      </c>
      <c r="L178" s="307">
        <v>677</v>
      </c>
      <c r="M178" s="2001">
        <f t="shared" si="2"/>
        <v>93.250688705234168</v>
      </c>
    </row>
    <row r="179" spans="1:13">
      <c r="A179" s="1999" t="s">
        <v>5728</v>
      </c>
      <c r="B179" s="1999" t="s">
        <v>2067</v>
      </c>
      <c r="C179" s="1999" t="s">
        <v>5687</v>
      </c>
      <c r="D179" s="1999" t="s">
        <v>3348</v>
      </c>
      <c r="E179" s="1999" t="s">
        <v>5481</v>
      </c>
      <c r="F179" s="1999" t="s">
        <v>208</v>
      </c>
      <c r="G179" s="1999" t="s">
        <v>1763</v>
      </c>
      <c r="H179" s="1999" t="s">
        <v>5318</v>
      </c>
      <c r="I179" s="1999" t="s">
        <v>5186</v>
      </c>
      <c r="J179" s="307">
        <v>95</v>
      </c>
      <c r="K179" s="307">
        <v>96</v>
      </c>
      <c r="L179" s="307">
        <v>94</v>
      </c>
      <c r="M179" s="2001">
        <f t="shared" si="2"/>
        <v>98.94736842105263</v>
      </c>
    </row>
    <row r="180" spans="1:13">
      <c r="A180" s="1999" t="s">
        <v>5729</v>
      </c>
      <c r="B180" s="1999" t="s">
        <v>2067</v>
      </c>
      <c r="C180" s="1999" t="s">
        <v>5687</v>
      </c>
      <c r="D180" s="1999" t="s">
        <v>3348</v>
      </c>
      <c r="E180" s="1999" t="s">
        <v>5482</v>
      </c>
      <c r="F180" s="1999" t="s">
        <v>208</v>
      </c>
      <c r="G180" s="1999" t="s">
        <v>1763</v>
      </c>
      <c r="H180" s="1999" t="s">
        <v>5318</v>
      </c>
      <c r="I180" s="1999" t="s">
        <v>5319</v>
      </c>
      <c r="J180" s="307">
        <v>13</v>
      </c>
      <c r="K180" s="307">
        <v>13</v>
      </c>
      <c r="L180" s="307">
        <v>13</v>
      </c>
      <c r="M180" s="2001">
        <f t="shared" si="2"/>
        <v>100</v>
      </c>
    </row>
    <row r="181" spans="1:13">
      <c r="A181" s="1999" t="s">
        <v>5730</v>
      </c>
      <c r="B181" s="1999" t="s">
        <v>2067</v>
      </c>
      <c r="C181" s="1999" t="s">
        <v>5687</v>
      </c>
      <c r="D181" s="1999" t="s">
        <v>3348</v>
      </c>
      <c r="E181" s="1999" t="s">
        <v>5483</v>
      </c>
      <c r="F181" s="1999" t="s">
        <v>208</v>
      </c>
      <c r="G181" s="1999" t="s">
        <v>1763</v>
      </c>
      <c r="H181" s="1999" t="s">
        <v>5318</v>
      </c>
      <c r="I181" s="1999" t="s">
        <v>5320</v>
      </c>
      <c r="J181" s="307">
        <v>41</v>
      </c>
      <c r="K181" s="307">
        <v>42</v>
      </c>
      <c r="L181" s="307">
        <v>39</v>
      </c>
      <c r="M181" s="2001">
        <f t="shared" si="2"/>
        <v>95.121951219512198</v>
      </c>
    </row>
    <row r="182" spans="1:13">
      <c r="A182" s="1999" t="s">
        <v>5731</v>
      </c>
      <c r="B182" s="1999" t="s">
        <v>2067</v>
      </c>
      <c r="C182" s="1999" t="s">
        <v>5687</v>
      </c>
      <c r="D182" s="1999" t="s">
        <v>3348</v>
      </c>
      <c r="E182" s="1999" t="s">
        <v>5484</v>
      </c>
      <c r="F182" s="1999" t="s">
        <v>208</v>
      </c>
      <c r="G182" s="1999" t="s">
        <v>1763</v>
      </c>
      <c r="H182" s="1999" t="s">
        <v>5318</v>
      </c>
      <c r="I182" s="1999" t="s">
        <v>5321</v>
      </c>
      <c r="J182" s="307">
        <v>15</v>
      </c>
      <c r="K182" s="307">
        <v>16</v>
      </c>
      <c r="L182" s="307">
        <v>15</v>
      </c>
      <c r="M182" s="2001">
        <f t="shared" si="2"/>
        <v>100</v>
      </c>
    </row>
    <row r="183" spans="1:13">
      <c r="A183" s="1999" t="s">
        <v>5732</v>
      </c>
      <c r="B183" s="1999" t="s">
        <v>2067</v>
      </c>
      <c r="C183" s="1999" t="s">
        <v>5687</v>
      </c>
      <c r="D183" s="1999" t="s">
        <v>3348</v>
      </c>
      <c r="E183" s="1999" t="s">
        <v>5485</v>
      </c>
      <c r="F183" s="1999" t="s">
        <v>208</v>
      </c>
      <c r="G183" s="1999" t="s">
        <v>1763</v>
      </c>
      <c r="H183" s="1999" t="s">
        <v>5318</v>
      </c>
      <c r="I183" s="1999" t="s">
        <v>5733</v>
      </c>
      <c r="J183" s="307">
        <v>182</v>
      </c>
      <c r="K183" s="307">
        <v>174</v>
      </c>
      <c r="L183" s="307">
        <v>172</v>
      </c>
      <c r="M183" s="2001">
        <f t="shared" si="2"/>
        <v>94.505494505494497</v>
      </c>
    </row>
    <row r="184" spans="1:13">
      <c r="A184" s="1999" t="s">
        <v>5734</v>
      </c>
      <c r="B184" s="1999" t="s">
        <v>2067</v>
      </c>
      <c r="C184" s="1999" t="s">
        <v>5687</v>
      </c>
      <c r="D184" s="1999" t="s">
        <v>3348</v>
      </c>
      <c r="E184" s="1999" t="s">
        <v>5486</v>
      </c>
      <c r="F184" s="1999" t="s">
        <v>208</v>
      </c>
      <c r="G184" s="1999" t="s">
        <v>1763</v>
      </c>
      <c r="H184" s="1999" t="s">
        <v>5318</v>
      </c>
      <c r="I184" s="1999" t="s">
        <v>5074</v>
      </c>
      <c r="J184" s="307">
        <v>359</v>
      </c>
      <c r="K184" s="307">
        <v>333</v>
      </c>
      <c r="L184" s="307">
        <v>325</v>
      </c>
      <c r="M184" s="2001">
        <f t="shared" si="2"/>
        <v>90.529247910863504</v>
      </c>
    </row>
    <row r="185" spans="1:13">
      <c r="A185" s="1999" t="s">
        <v>5735</v>
      </c>
      <c r="B185" s="1999" t="s">
        <v>2067</v>
      </c>
      <c r="C185" s="1999" t="s">
        <v>5687</v>
      </c>
      <c r="D185" s="1999" t="s">
        <v>3348</v>
      </c>
      <c r="E185" s="1999" t="s">
        <v>5487</v>
      </c>
      <c r="F185" s="1999" t="s">
        <v>208</v>
      </c>
      <c r="G185" s="1999" t="s">
        <v>1763</v>
      </c>
      <c r="H185" s="1999" t="s">
        <v>5318</v>
      </c>
      <c r="I185" s="1999" t="s">
        <v>5322</v>
      </c>
      <c r="J185" s="307">
        <v>21</v>
      </c>
      <c r="K185" s="307">
        <v>20</v>
      </c>
      <c r="L185" s="307">
        <v>19</v>
      </c>
      <c r="M185" s="2001">
        <f t="shared" si="2"/>
        <v>90.476190476190482</v>
      </c>
    </row>
    <row r="186" spans="1:13">
      <c r="A186" s="1999" t="s">
        <v>5736</v>
      </c>
      <c r="B186" s="1999" t="s">
        <v>2067</v>
      </c>
      <c r="C186" s="1999" t="s">
        <v>5687</v>
      </c>
      <c r="D186" s="1999" t="s">
        <v>3503</v>
      </c>
      <c r="E186" s="1999" t="s">
        <v>5479</v>
      </c>
      <c r="F186" s="1999" t="s">
        <v>208</v>
      </c>
      <c r="G186" s="1999" t="s">
        <v>1763</v>
      </c>
      <c r="H186" s="1999" t="s">
        <v>5323</v>
      </c>
      <c r="I186" s="2000"/>
      <c r="J186" s="307">
        <v>474</v>
      </c>
      <c r="K186" s="307">
        <v>469</v>
      </c>
      <c r="L186" s="307">
        <v>466</v>
      </c>
      <c r="M186" s="2001">
        <f t="shared" si="2"/>
        <v>98.312236286919827</v>
      </c>
    </row>
    <row r="187" spans="1:13">
      <c r="A187" s="1999" t="s">
        <v>5737</v>
      </c>
      <c r="B187" s="1999" t="s">
        <v>2067</v>
      </c>
      <c r="C187" s="1999" t="s">
        <v>5687</v>
      </c>
      <c r="D187" s="1999" t="s">
        <v>3503</v>
      </c>
      <c r="E187" s="1999" t="s">
        <v>5481</v>
      </c>
      <c r="F187" s="1999" t="s">
        <v>208</v>
      </c>
      <c r="G187" s="1999" t="s">
        <v>1763</v>
      </c>
      <c r="H187" s="1999" t="s">
        <v>5323</v>
      </c>
      <c r="I187" s="1999" t="s">
        <v>5324</v>
      </c>
      <c r="J187" s="307">
        <v>68</v>
      </c>
      <c r="K187" s="307">
        <v>65</v>
      </c>
      <c r="L187" s="307">
        <v>69</v>
      </c>
      <c r="M187" s="2001">
        <f t="shared" si="2"/>
        <v>101.47058823529412</v>
      </c>
    </row>
    <row r="188" spans="1:13">
      <c r="A188" s="1999" t="s">
        <v>5738</v>
      </c>
      <c r="B188" s="1999" t="s">
        <v>2067</v>
      </c>
      <c r="C188" s="1999" t="s">
        <v>5687</v>
      </c>
      <c r="D188" s="1999" t="s">
        <v>3503</v>
      </c>
      <c r="E188" s="1999" t="s">
        <v>5482</v>
      </c>
      <c r="F188" s="1999" t="s">
        <v>208</v>
      </c>
      <c r="G188" s="1999" t="s">
        <v>1763</v>
      </c>
      <c r="H188" s="1999" t="s">
        <v>5323</v>
      </c>
      <c r="I188" s="1999" t="s">
        <v>5091</v>
      </c>
      <c r="J188" s="307">
        <v>51</v>
      </c>
      <c r="K188" s="307">
        <v>49</v>
      </c>
      <c r="L188" s="307">
        <v>50</v>
      </c>
      <c r="M188" s="2001">
        <f t="shared" si="2"/>
        <v>98.039215686274503</v>
      </c>
    </row>
    <row r="189" spans="1:13">
      <c r="A189" s="1999" t="s">
        <v>5739</v>
      </c>
      <c r="B189" s="1999" t="s">
        <v>2067</v>
      </c>
      <c r="C189" s="1999" t="s">
        <v>5687</v>
      </c>
      <c r="D189" s="1999" t="s">
        <v>3503</v>
      </c>
      <c r="E189" s="1999" t="s">
        <v>5483</v>
      </c>
      <c r="F189" s="1999" t="s">
        <v>208</v>
      </c>
      <c r="G189" s="1999" t="s">
        <v>1763</v>
      </c>
      <c r="H189" s="1999" t="s">
        <v>5323</v>
      </c>
      <c r="I189" s="1999" t="s">
        <v>4865</v>
      </c>
      <c r="J189" s="307">
        <v>63</v>
      </c>
      <c r="K189" s="307">
        <v>54</v>
      </c>
      <c r="L189" s="307">
        <v>61</v>
      </c>
      <c r="M189" s="2001">
        <f t="shared" si="2"/>
        <v>96.825396825396822</v>
      </c>
    </row>
    <row r="190" spans="1:13">
      <c r="A190" s="1999" t="s">
        <v>5740</v>
      </c>
      <c r="B190" s="1999" t="s">
        <v>2067</v>
      </c>
      <c r="C190" s="1999" t="s">
        <v>5687</v>
      </c>
      <c r="D190" s="1999" t="s">
        <v>3503</v>
      </c>
      <c r="E190" s="1999" t="s">
        <v>5484</v>
      </c>
      <c r="F190" s="1999" t="s">
        <v>208</v>
      </c>
      <c r="G190" s="1999" t="s">
        <v>1763</v>
      </c>
      <c r="H190" s="1999" t="s">
        <v>5323</v>
      </c>
      <c r="I190" s="1999" t="s">
        <v>5741</v>
      </c>
      <c r="J190" s="307">
        <v>116</v>
      </c>
      <c r="K190" s="307">
        <v>122</v>
      </c>
      <c r="L190" s="307">
        <v>106</v>
      </c>
      <c r="M190" s="2001">
        <f t="shared" si="2"/>
        <v>91.379310344827587</v>
      </c>
    </row>
    <row r="191" spans="1:13">
      <c r="A191" s="1999" t="s">
        <v>5742</v>
      </c>
      <c r="B191" s="1999" t="s">
        <v>2067</v>
      </c>
      <c r="C191" s="1999" t="s">
        <v>5687</v>
      </c>
      <c r="D191" s="1999" t="s">
        <v>3503</v>
      </c>
      <c r="E191" s="1999" t="s">
        <v>5485</v>
      </c>
      <c r="F191" s="1999" t="s">
        <v>208</v>
      </c>
      <c r="G191" s="1999" t="s">
        <v>1763</v>
      </c>
      <c r="H191" s="1999" t="s">
        <v>5323</v>
      </c>
      <c r="I191" s="1999" t="s">
        <v>5325</v>
      </c>
      <c r="J191" s="307">
        <v>150</v>
      </c>
      <c r="K191" s="307">
        <v>154</v>
      </c>
      <c r="L191" s="307">
        <v>156</v>
      </c>
      <c r="M191" s="2001">
        <f t="shared" si="2"/>
        <v>104</v>
      </c>
    </row>
    <row r="192" spans="1:13">
      <c r="A192" s="1999" t="s">
        <v>5743</v>
      </c>
      <c r="B192" s="1999" t="s">
        <v>2067</v>
      </c>
      <c r="C192" s="1999" t="s">
        <v>5687</v>
      </c>
      <c r="D192" s="1999" t="s">
        <v>3503</v>
      </c>
      <c r="E192" s="1999" t="s">
        <v>5486</v>
      </c>
      <c r="F192" s="1999" t="s">
        <v>208</v>
      </c>
      <c r="G192" s="1999" t="s">
        <v>1763</v>
      </c>
      <c r="H192" s="1999" t="s">
        <v>5323</v>
      </c>
      <c r="I192" s="1999" t="s">
        <v>5326</v>
      </c>
      <c r="J192" s="307">
        <v>26</v>
      </c>
      <c r="K192" s="307">
        <v>25</v>
      </c>
      <c r="L192" s="307">
        <v>24</v>
      </c>
      <c r="M192" s="2001">
        <f t="shared" si="2"/>
        <v>92.307692307692307</v>
      </c>
    </row>
    <row r="193" spans="1:13">
      <c r="A193" s="1999" t="s">
        <v>5744</v>
      </c>
      <c r="B193" s="1999" t="s">
        <v>2067</v>
      </c>
      <c r="C193" s="1999" t="s">
        <v>5687</v>
      </c>
      <c r="D193" s="1999" t="s">
        <v>3142</v>
      </c>
      <c r="E193" s="1999" t="s">
        <v>5479</v>
      </c>
      <c r="F193" s="1999" t="s">
        <v>208</v>
      </c>
      <c r="G193" s="1999" t="s">
        <v>1763</v>
      </c>
      <c r="H193" s="1999" t="s">
        <v>5327</v>
      </c>
      <c r="I193" s="2000"/>
      <c r="J193" s="307">
        <v>565</v>
      </c>
      <c r="K193" s="307">
        <v>580</v>
      </c>
      <c r="L193" s="307">
        <v>552</v>
      </c>
      <c r="M193" s="2001">
        <f t="shared" si="2"/>
        <v>97.69911504424779</v>
      </c>
    </row>
    <row r="194" spans="1:13">
      <c r="A194" s="1999" t="s">
        <v>5745</v>
      </c>
      <c r="B194" s="1999" t="s">
        <v>2067</v>
      </c>
      <c r="C194" s="1999" t="s">
        <v>5687</v>
      </c>
      <c r="D194" s="1999" t="s">
        <v>3142</v>
      </c>
      <c r="E194" s="1999" t="s">
        <v>5481</v>
      </c>
      <c r="F194" s="1999" t="s">
        <v>208</v>
      </c>
      <c r="G194" s="1999" t="s">
        <v>1763</v>
      </c>
      <c r="H194" s="1999" t="s">
        <v>5327</v>
      </c>
      <c r="I194" s="1999" t="s">
        <v>5746</v>
      </c>
      <c r="J194" s="307">
        <v>55</v>
      </c>
      <c r="K194" s="307">
        <v>55</v>
      </c>
      <c r="L194" s="307">
        <v>51</v>
      </c>
      <c r="M194" s="2001">
        <f t="shared" si="2"/>
        <v>92.72727272727272</v>
      </c>
    </row>
    <row r="195" spans="1:13">
      <c r="A195" s="1999" t="s">
        <v>5747</v>
      </c>
      <c r="B195" s="1999" t="s">
        <v>2067</v>
      </c>
      <c r="C195" s="1999" t="s">
        <v>5687</v>
      </c>
      <c r="D195" s="1999" t="s">
        <v>3142</v>
      </c>
      <c r="E195" s="1999" t="s">
        <v>5482</v>
      </c>
      <c r="F195" s="1999" t="s">
        <v>208</v>
      </c>
      <c r="G195" s="1999" t="s">
        <v>1763</v>
      </c>
      <c r="H195" s="1999" t="s">
        <v>5327</v>
      </c>
      <c r="I195" s="1999" t="s">
        <v>5091</v>
      </c>
      <c r="J195" s="307">
        <v>191</v>
      </c>
      <c r="K195" s="307">
        <v>190</v>
      </c>
      <c r="L195" s="307">
        <v>177</v>
      </c>
      <c r="M195" s="2001">
        <f t="shared" si="2"/>
        <v>92.670157068062835</v>
      </c>
    </row>
    <row r="196" spans="1:13">
      <c r="A196" s="1999" t="s">
        <v>5748</v>
      </c>
      <c r="B196" s="1999" t="s">
        <v>2067</v>
      </c>
      <c r="C196" s="1999" t="s">
        <v>5687</v>
      </c>
      <c r="D196" s="1999" t="s">
        <v>3142</v>
      </c>
      <c r="E196" s="1999" t="s">
        <v>5483</v>
      </c>
      <c r="F196" s="1999" t="s">
        <v>208</v>
      </c>
      <c r="G196" s="1999" t="s">
        <v>1763</v>
      </c>
      <c r="H196" s="1999" t="s">
        <v>5327</v>
      </c>
      <c r="I196" s="1999" t="s">
        <v>4992</v>
      </c>
      <c r="J196" s="307">
        <v>270</v>
      </c>
      <c r="K196" s="307">
        <v>290</v>
      </c>
      <c r="L196" s="307">
        <v>280</v>
      </c>
      <c r="M196" s="2001">
        <f t="shared" ref="M196:M259" si="3">L196/J196*100</f>
        <v>103.7037037037037</v>
      </c>
    </row>
    <row r="197" spans="1:13">
      <c r="A197" s="1999" t="s">
        <v>5749</v>
      </c>
      <c r="B197" s="1999" t="s">
        <v>2067</v>
      </c>
      <c r="C197" s="1999" t="s">
        <v>5687</v>
      </c>
      <c r="D197" s="1999" t="s">
        <v>3142</v>
      </c>
      <c r="E197" s="1999" t="s">
        <v>5484</v>
      </c>
      <c r="F197" s="1999" t="s">
        <v>208</v>
      </c>
      <c r="G197" s="1999" t="s">
        <v>1763</v>
      </c>
      <c r="H197" s="1999" t="s">
        <v>5327</v>
      </c>
      <c r="I197" s="1999" t="s">
        <v>5316</v>
      </c>
      <c r="J197" s="307">
        <v>49</v>
      </c>
      <c r="K197" s="307">
        <v>45</v>
      </c>
      <c r="L197" s="307">
        <v>44</v>
      </c>
      <c r="M197" s="2001">
        <f t="shared" si="3"/>
        <v>89.795918367346943</v>
      </c>
    </row>
    <row r="198" spans="1:13">
      <c r="A198" s="1999" t="s">
        <v>5750</v>
      </c>
      <c r="B198" s="1999" t="s">
        <v>2067</v>
      </c>
      <c r="C198" s="1999" t="s">
        <v>5687</v>
      </c>
      <c r="D198" s="1999" t="s">
        <v>3224</v>
      </c>
      <c r="E198" s="1999" t="s">
        <v>5479</v>
      </c>
      <c r="F198" s="1999" t="s">
        <v>208</v>
      </c>
      <c r="G198" s="1999" t="s">
        <v>1763</v>
      </c>
      <c r="H198" s="1999" t="s">
        <v>5329</v>
      </c>
      <c r="I198" s="2000"/>
      <c r="J198" s="307">
        <v>165</v>
      </c>
      <c r="K198" s="307">
        <v>163</v>
      </c>
      <c r="L198" s="307">
        <v>167</v>
      </c>
      <c r="M198" s="2001">
        <f t="shared" si="3"/>
        <v>101.21212121212122</v>
      </c>
    </row>
    <row r="199" spans="1:13">
      <c r="A199" s="1999" t="s">
        <v>5751</v>
      </c>
      <c r="B199" s="1999" t="s">
        <v>2067</v>
      </c>
      <c r="C199" s="1999" t="s">
        <v>5687</v>
      </c>
      <c r="D199" s="1999" t="s">
        <v>3224</v>
      </c>
      <c r="E199" s="1999" t="s">
        <v>5481</v>
      </c>
      <c r="F199" s="1999" t="s">
        <v>208</v>
      </c>
      <c r="G199" s="1999" t="s">
        <v>1763</v>
      </c>
      <c r="H199" s="1999" t="s">
        <v>5329</v>
      </c>
      <c r="I199" s="1999" t="s">
        <v>4712</v>
      </c>
      <c r="J199" s="307">
        <v>29</v>
      </c>
      <c r="K199" s="307">
        <v>28</v>
      </c>
      <c r="L199" s="307">
        <v>28</v>
      </c>
      <c r="M199" s="2001">
        <f t="shared" si="3"/>
        <v>96.551724137931032</v>
      </c>
    </row>
    <row r="200" spans="1:13">
      <c r="A200" s="1999" t="s">
        <v>5752</v>
      </c>
      <c r="B200" s="1999" t="s">
        <v>2067</v>
      </c>
      <c r="C200" s="1999" t="s">
        <v>5687</v>
      </c>
      <c r="D200" s="1999" t="s">
        <v>3224</v>
      </c>
      <c r="E200" s="1999" t="s">
        <v>5482</v>
      </c>
      <c r="F200" s="1999" t="s">
        <v>208</v>
      </c>
      <c r="G200" s="1999" t="s">
        <v>1763</v>
      </c>
      <c r="H200" s="1999" t="s">
        <v>5329</v>
      </c>
      <c r="I200" s="1999" t="s">
        <v>5330</v>
      </c>
      <c r="J200" s="307">
        <v>19</v>
      </c>
      <c r="K200" s="307">
        <v>18</v>
      </c>
      <c r="L200" s="307">
        <v>18</v>
      </c>
      <c r="M200" s="2001">
        <f t="shared" si="3"/>
        <v>94.73684210526315</v>
      </c>
    </row>
    <row r="201" spans="1:13">
      <c r="A201" s="1999" t="s">
        <v>5753</v>
      </c>
      <c r="B201" s="1999" t="s">
        <v>2067</v>
      </c>
      <c r="C201" s="1999" t="s">
        <v>5687</v>
      </c>
      <c r="D201" s="1999" t="s">
        <v>3224</v>
      </c>
      <c r="E201" s="1999" t="s">
        <v>5483</v>
      </c>
      <c r="F201" s="1999" t="s">
        <v>208</v>
      </c>
      <c r="G201" s="1999" t="s">
        <v>1763</v>
      </c>
      <c r="H201" s="1999" t="s">
        <v>5329</v>
      </c>
      <c r="I201" s="1999" t="s">
        <v>5091</v>
      </c>
      <c r="J201" s="307">
        <v>36</v>
      </c>
      <c r="K201" s="307">
        <v>37</v>
      </c>
      <c r="L201" s="307">
        <v>36</v>
      </c>
      <c r="M201" s="2001">
        <f t="shared" si="3"/>
        <v>100</v>
      </c>
    </row>
    <row r="202" spans="1:13">
      <c r="A202" s="1999" t="s">
        <v>5754</v>
      </c>
      <c r="B202" s="1999" t="s">
        <v>2067</v>
      </c>
      <c r="C202" s="1999" t="s">
        <v>5687</v>
      </c>
      <c r="D202" s="1999" t="s">
        <v>3224</v>
      </c>
      <c r="E202" s="1999" t="s">
        <v>5484</v>
      </c>
      <c r="F202" s="1999" t="s">
        <v>208</v>
      </c>
      <c r="G202" s="1999" t="s">
        <v>1763</v>
      </c>
      <c r="H202" s="1999" t="s">
        <v>5329</v>
      </c>
      <c r="I202" s="1999" t="s">
        <v>5331</v>
      </c>
      <c r="J202" s="307">
        <v>38</v>
      </c>
      <c r="K202" s="307">
        <v>38</v>
      </c>
      <c r="L202" s="307">
        <v>38</v>
      </c>
      <c r="M202" s="2001">
        <f t="shared" si="3"/>
        <v>100</v>
      </c>
    </row>
    <row r="203" spans="1:13">
      <c r="A203" s="1999" t="s">
        <v>5755</v>
      </c>
      <c r="B203" s="1999" t="s">
        <v>2067</v>
      </c>
      <c r="C203" s="1999" t="s">
        <v>5687</v>
      </c>
      <c r="D203" s="1999" t="s">
        <v>3224</v>
      </c>
      <c r="E203" s="1999" t="s">
        <v>5485</v>
      </c>
      <c r="F203" s="1999" t="s">
        <v>208</v>
      </c>
      <c r="G203" s="1999" t="s">
        <v>1763</v>
      </c>
      <c r="H203" s="1999" t="s">
        <v>5329</v>
      </c>
      <c r="I203" s="1999" t="s">
        <v>5332</v>
      </c>
      <c r="J203" s="307">
        <v>10</v>
      </c>
      <c r="K203" s="307">
        <v>10</v>
      </c>
      <c r="L203" s="307">
        <v>12</v>
      </c>
      <c r="M203" s="2001">
        <f t="shared" si="3"/>
        <v>120</v>
      </c>
    </row>
    <row r="204" spans="1:13">
      <c r="A204" s="1999" t="s">
        <v>5756</v>
      </c>
      <c r="B204" s="1999" t="s">
        <v>2067</v>
      </c>
      <c r="C204" s="1999" t="s">
        <v>5687</v>
      </c>
      <c r="D204" s="1999" t="s">
        <v>3224</v>
      </c>
      <c r="E204" s="1999" t="s">
        <v>5486</v>
      </c>
      <c r="F204" s="1999" t="s">
        <v>208</v>
      </c>
      <c r="G204" s="1999" t="s">
        <v>1763</v>
      </c>
      <c r="H204" s="1999" t="s">
        <v>5329</v>
      </c>
      <c r="I204" s="1999" t="s">
        <v>5333</v>
      </c>
      <c r="J204" s="307">
        <v>33</v>
      </c>
      <c r="K204" s="307">
        <v>32</v>
      </c>
      <c r="L204" s="307">
        <v>35</v>
      </c>
      <c r="M204" s="2001">
        <f t="shared" si="3"/>
        <v>106.06060606060606</v>
      </c>
    </row>
    <row r="205" spans="1:13">
      <c r="A205" s="1999" t="s">
        <v>5757</v>
      </c>
      <c r="B205" s="1999" t="s">
        <v>2067</v>
      </c>
      <c r="C205" s="1999" t="s">
        <v>5687</v>
      </c>
      <c r="D205" s="1999" t="s">
        <v>3099</v>
      </c>
      <c r="E205" s="1999" t="s">
        <v>5479</v>
      </c>
      <c r="F205" s="1999" t="s">
        <v>208</v>
      </c>
      <c r="G205" s="1999" t="s">
        <v>1763</v>
      </c>
      <c r="H205" s="1999" t="s">
        <v>5334</v>
      </c>
      <c r="I205" s="2000"/>
      <c r="J205" s="307">
        <v>342</v>
      </c>
      <c r="K205" s="307">
        <v>367</v>
      </c>
      <c r="L205" s="307">
        <v>381</v>
      </c>
      <c r="M205" s="2001">
        <f t="shared" si="3"/>
        <v>111.40350877192982</v>
      </c>
    </row>
    <row r="206" spans="1:13">
      <c r="A206" s="1999" t="s">
        <v>5758</v>
      </c>
      <c r="B206" s="1999" t="s">
        <v>2067</v>
      </c>
      <c r="C206" s="1999" t="s">
        <v>5687</v>
      </c>
      <c r="D206" s="1999" t="s">
        <v>3099</v>
      </c>
      <c r="E206" s="1999" t="s">
        <v>5481</v>
      </c>
      <c r="F206" s="1999" t="s">
        <v>208</v>
      </c>
      <c r="G206" s="1999" t="s">
        <v>1763</v>
      </c>
      <c r="H206" s="1999" t="s">
        <v>5334</v>
      </c>
      <c r="I206" s="1999" t="s">
        <v>5335</v>
      </c>
      <c r="J206" s="307">
        <v>38</v>
      </c>
      <c r="K206" s="307">
        <v>37</v>
      </c>
      <c r="L206" s="307">
        <v>33</v>
      </c>
      <c r="M206" s="2001">
        <f t="shared" si="3"/>
        <v>86.842105263157904</v>
      </c>
    </row>
    <row r="207" spans="1:13">
      <c r="A207" s="1999" t="s">
        <v>5759</v>
      </c>
      <c r="B207" s="1999" t="s">
        <v>2067</v>
      </c>
      <c r="C207" s="1999" t="s">
        <v>5687</v>
      </c>
      <c r="D207" s="1999" t="s">
        <v>3099</v>
      </c>
      <c r="E207" s="1999" t="s">
        <v>5482</v>
      </c>
      <c r="F207" s="1999" t="s">
        <v>208</v>
      </c>
      <c r="G207" s="1999" t="s">
        <v>1763</v>
      </c>
      <c r="H207" s="1999" t="s">
        <v>5334</v>
      </c>
      <c r="I207" s="1999" t="s">
        <v>5336</v>
      </c>
      <c r="J207" s="307">
        <v>26</v>
      </c>
      <c r="K207" s="307">
        <v>26</v>
      </c>
      <c r="L207" s="307">
        <v>23</v>
      </c>
      <c r="M207" s="2001">
        <f t="shared" si="3"/>
        <v>88.461538461538453</v>
      </c>
    </row>
    <row r="208" spans="1:13">
      <c r="A208" s="1999" t="s">
        <v>5760</v>
      </c>
      <c r="B208" s="1999" t="s">
        <v>2067</v>
      </c>
      <c r="C208" s="1999" t="s">
        <v>5687</v>
      </c>
      <c r="D208" s="1999" t="s">
        <v>3099</v>
      </c>
      <c r="E208" s="1999" t="s">
        <v>5483</v>
      </c>
      <c r="F208" s="1999" t="s">
        <v>208</v>
      </c>
      <c r="G208" s="1999" t="s">
        <v>1763</v>
      </c>
      <c r="H208" s="1999" t="s">
        <v>5334</v>
      </c>
      <c r="I208" s="1999" t="s">
        <v>5337</v>
      </c>
      <c r="J208" s="307">
        <v>46</v>
      </c>
      <c r="K208" s="307">
        <v>50</v>
      </c>
      <c r="L208" s="307">
        <v>69</v>
      </c>
      <c r="M208" s="2001">
        <f t="shared" si="3"/>
        <v>150</v>
      </c>
    </row>
    <row r="209" spans="1:13">
      <c r="A209" s="1999" t="s">
        <v>5761</v>
      </c>
      <c r="B209" s="1999" t="s">
        <v>2067</v>
      </c>
      <c r="C209" s="1999" t="s">
        <v>5687</v>
      </c>
      <c r="D209" s="1999" t="s">
        <v>3099</v>
      </c>
      <c r="E209" s="1999" t="s">
        <v>5484</v>
      </c>
      <c r="F209" s="1999" t="s">
        <v>208</v>
      </c>
      <c r="G209" s="1999" t="s">
        <v>1763</v>
      </c>
      <c r="H209" s="1999" t="s">
        <v>5334</v>
      </c>
      <c r="I209" s="1999" t="s">
        <v>5338</v>
      </c>
      <c r="J209" s="307">
        <v>48</v>
      </c>
      <c r="K209" s="307">
        <v>52</v>
      </c>
      <c r="L209" s="307">
        <v>46</v>
      </c>
      <c r="M209" s="2001">
        <f t="shared" si="3"/>
        <v>95.833333333333343</v>
      </c>
    </row>
    <row r="210" spans="1:13">
      <c r="A210" s="1999" t="s">
        <v>5762</v>
      </c>
      <c r="B210" s="1999" t="s">
        <v>2067</v>
      </c>
      <c r="C210" s="1999" t="s">
        <v>5687</v>
      </c>
      <c r="D210" s="1999" t="s">
        <v>3099</v>
      </c>
      <c r="E210" s="1999" t="s">
        <v>5485</v>
      </c>
      <c r="F210" s="1999" t="s">
        <v>208</v>
      </c>
      <c r="G210" s="1999" t="s">
        <v>1763</v>
      </c>
      <c r="H210" s="1999" t="s">
        <v>5334</v>
      </c>
      <c r="I210" s="1999" t="s">
        <v>5339</v>
      </c>
      <c r="J210" s="307">
        <v>64</v>
      </c>
      <c r="K210" s="307">
        <v>72</v>
      </c>
      <c r="L210" s="307">
        <v>67</v>
      </c>
      <c r="M210" s="2001">
        <f t="shared" si="3"/>
        <v>104.6875</v>
      </c>
    </row>
    <row r="211" spans="1:13">
      <c r="A211" s="1999" t="s">
        <v>5763</v>
      </c>
      <c r="B211" s="1999" t="s">
        <v>2067</v>
      </c>
      <c r="C211" s="1999" t="s">
        <v>5687</v>
      </c>
      <c r="D211" s="1999" t="s">
        <v>3099</v>
      </c>
      <c r="E211" s="1999" t="s">
        <v>5486</v>
      </c>
      <c r="F211" s="1999" t="s">
        <v>208</v>
      </c>
      <c r="G211" s="1999" t="s">
        <v>1763</v>
      </c>
      <c r="H211" s="1999" t="s">
        <v>5334</v>
      </c>
      <c r="I211" s="1999" t="s">
        <v>5340</v>
      </c>
      <c r="J211" s="307">
        <v>40</v>
      </c>
      <c r="K211" s="307">
        <v>43</v>
      </c>
      <c r="L211" s="307">
        <v>45</v>
      </c>
      <c r="M211" s="2001">
        <f t="shared" si="3"/>
        <v>112.5</v>
      </c>
    </row>
    <row r="212" spans="1:13">
      <c r="A212" s="1999" t="s">
        <v>5764</v>
      </c>
      <c r="B212" s="1999" t="s">
        <v>2067</v>
      </c>
      <c r="C212" s="1999" t="s">
        <v>5687</v>
      </c>
      <c r="D212" s="1999" t="s">
        <v>3099</v>
      </c>
      <c r="E212" s="1999" t="s">
        <v>5487</v>
      </c>
      <c r="F212" s="1999" t="s">
        <v>208</v>
      </c>
      <c r="G212" s="1999" t="s">
        <v>1763</v>
      </c>
      <c r="H212" s="1999" t="s">
        <v>5334</v>
      </c>
      <c r="I212" s="1999" t="s">
        <v>5341</v>
      </c>
      <c r="J212" s="307">
        <v>80</v>
      </c>
      <c r="K212" s="307">
        <v>87</v>
      </c>
      <c r="L212" s="307">
        <v>98</v>
      </c>
      <c r="M212" s="2001">
        <f t="shared" si="3"/>
        <v>122.50000000000001</v>
      </c>
    </row>
    <row r="213" spans="1:13">
      <c r="A213" s="1999" t="s">
        <v>5765</v>
      </c>
      <c r="B213" s="1999" t="s">
        <v>2067</v>
      </c>
      <c r="C213" s="1999" t="s">
        <v>5687</v>
      </c>
      <c r="D213" s="1999" t="s">
        <v>3206</v>
      </c>
      <c r="E213" s="1999" t="s">
        <v>5479</v>
      </c>
      <c r="F213" s="1999" t="s">
        <v>208</v>
      </c>
      <c r="G213" s="1999" t="s">
        <v>1763</v>
      </c>
      <c r="H213" s="1999" t="s">
        <v>5343</v>
      </c>
      <c r="I213" s="2000"/>
      <c r="J213" s="307">
        <v>154</v>
      </c>
      <c r="K213" s="307">
        <v>148</v>
      </c>
      <c r="L213" s="307">
        <v>148</v>
      </c>
      <c r="M213" s="2001">
        <f t="shared" si="3"/>
        <v>96.103896103896105</v>
      </c>
    </row>
    <row r="214" spans="1:13">
      <c r="A214" s="1999" t="s">
        <v>5766</v>
      </c>
      <c r="B214" s="1999" t="s">
        <v>2067</v>
      </c>
      <c r="C214" s="1999" t="s">
        <v>5687</v>
      </c>
      <c r="D214" s="1999" t="s">
        <v>3206</v>
      </c>
      <c r="E214" s="1999" t="s">
        <v>5481</v>
      </c>
      <c r="F214" s="1999" t="s">
        <v>208</v>
      </c>
      <c r="G214" s="1999" t="s">
        <v>1763</v>
      </c>
      <c r="H214" s="1999" t="s">
        <v>5343</v>
      </c>
      <c r="I214" s="1999" t="s">
        <v>5344</v>
      </c>
      <c r="J214" s="307">
        <v>52</v>
      </c>
      <c r="K214" s="307">
        <v>50</v>
      </c>
      <c r="L214" s="307">
        <v>50</v>
      </c>
      <c r="M214" s="2001">
        <f t="shared" si="3"/>
        <v>96.15384615384616</v>
      </c>
    </row>
    <row r="215" spans="1:13">
      <c r="A215" s="1999" t="s">
        <v>5767</v>
      </c>
      <c r="B215" s="1999" t="s">
        <v>2067</v>
      </c>
      <c r="C215" s="1999" t="s">
        <v>5687</v>
      </c>
      <c r="D215" s="1999" t="s">
        <v>3206</v>
      </c>
      <c r="E215" s="1999" t="s">
        <v>5482</v>
      </c>
      <c r="F215" s="1999" t="s">
        <v>208</v>
      </c>
      <c r="G215" s="1999" t="s">
        <v>1763</v>
      </c>
      <c r="H215" s="1999" t="s">
        <v>5343</v>
      </c>
      <c r="I215" s="1999" t="s">
        <v>5345</v>
      </c>
      <c r="J215" s="307">
        <v>55</v>
      </c>
      <c r="K215" s="307">
        <v>62</v>
      </c>
      <c r="L215" s="307">
        <v>64</v>
      </c>
      <c r="M215" s="2001">
        <f t="shared" si="3"/>
        <v>116.36363636363636</v>
      </c>
    </row>
    <row r="216" spans="1:13">
      <c r="A216" s="1999" t="s">
        <v>5768</v>
      </c>
      <c r="B216" s="1999" t="s">
        <v>2067</v>
      </c>
      <c r="C216" s="1999" t="s">
        <v>5687</v>
      </c>
      <c r="D216" s="1999" t="s">
        <v>3206</v>
      </c>
      <c r="E216" s="1999" t="s">
        <v>5483</v>
      </c>
      <c r="F216" s="1999" t="s">
        <v>208</v>
      </c>
      <c r="G216" s="1999" t="s">
        <v>1763</v>
      </c>
      <c r="H216" s="1999" t="s">
        <v>5343</v>
      </c>
      <c r="I216" s="1999" t="s">
        <v>5346</v>
      </c>
      <c r="J216" s="307">
        <v>47</v>
      </c>
      <c r="K216" s="307">
        <v>36</v>
      </c>
      <c r="L216" s="307">
        <v>34</v>
      </c>
      <c r="M216" s="2001">
        <f t="shared" si="3"/>
        <v>72.340425531914903</v>
      </c>
    </row>
    <row r="217" spans="1:13">
      <c r="A217" s="1999" t="s">
        <v>5769</v>
      </c>
      <c r="B217" s="1999" t="s">
        <v>2067</v>
      </c>
      <c r="C217" s="1999" t="s">
        <v>5687</v>
      </c>
      <c r="D217" s="1999" t="s">
        <v>2432</v>
      </c>
      <c r="E217" s="1999" t="s">
        <v>5479</v>
      </c>
      <c r="F217" s="1999" t="s">
        <v>208</v>
      </c>
      <c r="G217" s="1999" t="s">
        <v>1763</v>
      </c>
      <c r="H217" s="1999" t="s">
        <v>5347</v>
      </c>
      <c r="I217" s="2000"/>
      <c r="J217" s="307">
        <v>240</v>
      </c>
      <c r="K217" s="307">
        <v>228</v>
      </c>
      <c r="L217" s="307">
        <v>224</v>
      </c>
      <c r="M217" s="2001">
        <f t="shared" si="3"/>
        <v>93.333333333333329</v>
      </c>
    </row>
    <row r="218" spans="1:13">
      <c r="A218" s="1999" t="s">
        <v>5770</v>
      </c>
      <c r="B218" s="1999" t="s">
        <v>2067</v>
      </c>
      <c r="C218" s="1999" t="s">
        <v>5687</v>
      </c>
      <c r="D218" s="1999" t="s">
        <v>2432</v>
      </c>
      <c r="E218" s="1999" t="s">
        <v>5481</v>
      </c>
      <c r="F218" s="1999" t="s">
        <v>208</v>
      </c>
      <c r="G218" s="1999" t="s">
        <v>1763</v>
      </c>
      <c r="H218" s="1999" t="s">
        <v>5347</v>
      </c>
      <c r="I218" s="1999" t="s">
        <v>4809</v>
      </c>
      <c r="J218" s="307">
        <v>37</v>
      </c>
      <c r="K218" s="307">
        <v>31</v>
      </c>
      <c r="L218" s="307">
        <v>33</v>
      </c>
      <c r="M218" s="2001">
        <f t="shared" si="3"/>
        <v>89.189189189189193</v>
      </c>
    </row>
    <row r="219" spans="1:13">
      <c r="A219" s="1999" t="s">
        <v>5771</v>
      </c>
      <c r="B219" s="1999" t="s">
        <v>2067</v>
      </c>
      <c r="C219" s="1999" t="s">
        <v>5687</v>
      </c>
      <c r="D219" s="1999" t="s">
        <v>2432</v>
      </c>
      <c r="E219" s="1999" t="s">
        <v>5482</v>
      </c>
      <c r="F219" s="1999" t="s">
        <v>208</v>
      </c>
      <c r="G219" s="1999" t="s">
        <v>1763</v>
      </c>
      <c r="H219" s="1999" t="s">
        <v>5347</v>
      </c>
      <c r="I219" s="1999" t="s">
        <v>5348</v>
      </c>
      <c r="J219" s="307">
        <v>48</v>
      </c>
      <c r="K219" s="307">
        <v>51</v>
      </c>
      <c r="L219" s="307">
        <v>48</v>
      </c>
      <c r="M219" s="2001">
        <f t="shared" si="3"/>
        <v>100</v>
      </c>
    </row>
    <row r="220" spans="1:13">
      <c r="A220" s="1999" t="s">
        <v>5772</v>
      </c>
      <c r="B220" s="1999" t="s">
        <v>2067</v>
      </c>
      <c r="C220" s="1999" t="s">
        <v>5687</v>
      </c>
      <c r="D220" s="1999" t="s">
        <v>2432</v>
      </c>
      <c r="E220" s="1999" t="s">
        <v>5483</v>
      </c>
      <c r="F220" s="1999" t="s">
        <v>208</v>
      </c>
      <c r="G220" s="1999" t="s">
        <v>1763</v>
      </c>
      <c r="H220" s="1999" t="s">
        <v>5347</v>
      </c>
      <c r="I220" s="1999" t="s">
        <v>5349</v>
      </c>
      <c r="J220" s="307">
        <v>22</v>
      </c>
      <c r="K220" s="307">
        <v>30</v>
      </c>
      <c r="L220" s="307">
        <v>31</v>
      </c>
      <c r="M220" s="2001">
        <f t="shared" si="3"/>
        <v>140.90909090909091</v>
      </c>
    </row>
    <row r="221" spans="1:13">
      <c r="A221" s="1999" t="s">
        <v>5773</v>
      </c>
      <c r="B221" s="1999" t="s">
        <v>2067</v>
      </c>
      <c r="C221" s="1999" t="s">
        <v>5687</v>
      </c>
      <c r="D221" s="1999" t="s">
        <v>2432</v>
      </c>
      <c r="E221" s="1999" t="s">
        <v>5484</v>
      </c>
      <c r="F221" s="1999" t="s">
        <v>208</v>
      </c>
      <c r="G221" s="1999" t="s">
        <v>1763</v>
      </c>
      <c r="H221" s="1999" t="s">
        <v>5347</v>
      </c>
      <c r="I221" s="1999" t="s">
        <v>5350</v>
      </c>
      <c r="J221" s="307">
        <v>23</v>
      </c>
      <c r="K221" s="307">
        <v>20</v>
      </c>
      <c r="L221" s="307">
        <v>19</v>
      </c>
      <c r="M221" s="2001">
        <f t="shared" si="3"/>
        <v>82.608695652173907</v>
      </c>
    </row>
    <row r="222" spans="1:13">
      <c r="A222" s="1999" t="s">
        <v>5774</v>
      </c>
      <c r="B222" s="1999" t="s">
        <v>2067</v>
      </c>
      <c r="C222" s="1999" t="s">
        <v>5687</v>
      </c>
      <c r="D222" s="1999" t="s">
        <v>2432</v>
      </c>
      <c r="E222" s="1999" t="s">
        <v>5485</v>
      </c>
      <c r="F222" s="1999" t="s">
        <v>208</v>
      </c>
      <c r="G222" s="1999" t="s">
        <v>1763</v>
      </c>
      <c r="H222" s="1999" t="s">
        <v>5347</v>
      </c>
      <c r="I222" s="1999" t="s">
        <v>5351</v>
      </c>
      <c r="J222" s="307">
        <v>39</v>
      </c>
      <c r="K222" s="307">
        <v>37</v>
      </c>
      <c r="L222" s="307">
        <v>36</v>
      </c>
      <c r="M222" s="2001">
        <f t="shared" si="3"/>
        <v>92.307692307692307</v>
      </c>
    </row>
    <row r="223" spans="1:13">
      <c r="A223" s="1999" t="s">
        <v>5775</v>
      </c>
      <c r="B223" s="1999" t="s">
        <v>2067</v>
      </c>
      <c r="C223" s="1999" t="s">
        <v>5687</v>
      </c>
      <c r="D223" s="1999" t="s">
        <v>2432</v>
      </c>
      <c r="E223" s="1999" t="s">
        <v>5486</v>
      </c>
      <c r="F223" s="1999" t="s">
        <v>208</v>
      </c>
      <c r="G223" s="1999" t="s">
        <v>1763</v>
      </c>
      <c r="H223" s="1999" t="s">
        <v>5347</v>
      </c>
      <c r="I223" s="1999" t="s">
        <v>5352</v>
      </c>
      <c r="J223" s="307">
        <v>71</v>
      </c>
      <c r="K223" s="307">
        <v>59</v>
      </c>
      <c r="L223" s="307">
        <v>57</v>
      </c>
      <c r="M223" s="2001">
        <f t="shared" si="3"/>
        <v>80.281690140845072</v>
      </c>
    </row>
    <row r="224" spans="1:13">
      <c r="A224" s="1999" t="s">
        <v>5776</v>
      </c>
      <c r="B224" s="1999" t="s">
        <v>2067</v>
      </c>
      <c r="C224" s="1999" t="s">
        <v>5687</v>
      </c>
      <c r="D224" s="1999" t="s">
        <v>2433</v>
      </c>
      <c r="E224" s="1999" t="s">
        <v>5479</v>
      </c>
      <c r="F224" s="1999" t="s">
        <v>208</v>
      </c>
      <c r="G224" s="1999" t="s">
        <v>1763</v>
      </c>
      <c r="H224" s="1999" t="s">
        <v>5353</v>
      </c>
      <c r="I224" s="2000"/>
      <c r="J224" s="307">
        <v>1188</v>
      </c>
      <c r="K224" s="307">
        <v>1189</v>
      </c>
      <c r="L224" s="307">
        <v>1204</v>
      </c>
      <c r="M224" s="2001">
        <f t="shared" si="3"/>
        <v>101.34680134680134</v>
      </c>
    </row>
    <row r="225" spans="1:13">
      <c r="A225" s="1999" t="s">
        <v>5777</v>
      </c>
      <c r="B225" s="1999" t="s">
        <v>2067</v>
      </c>
      <c r="C225" s="1999" t="s">
        <v>5687</v>
      </c>
      <c r="D225" s="1999" t="s">
        <v>2433</v>
      </c>
      <c r="E225" s="1999" t="s">
        <v>5481</v>
      </c>
      <c r="F225" s="1999" t="s">
        <v>208</v>
      </c>
      <c r="G225" s="1999" t="s">
        <v>1763</v>
      </c>
      <c r="H225" s="1999" t="s">
        <v>5353</v>
      </c>
      <c r="I225" s="1999" t="s">
        <v>5354</v>
      </c>
      <c r="J225" s="307">
        <v>235</v>
      </c>
      <c r="K225" s="307">
        <v>245</v>
      </c>
      <c r="L225" s="307">
        <v>266</v>
      </c>
      <c r="M225" s="2001">
        <f t="shared" si="3"/>
        <v>113.19148936170214</v>
      </c>
    </row>
    <row r="226" spans="1:13">
      <c r="A226" s="1999" t="s">
        <v>5778</v>
      </c>
      <c r="B226" s="1999" t="s">
        <v>2067</v>
      </c>
      <c r="C226" s="1999" t="s">
        <v>5687</v>
      </c>
      <c r="D226" s="1999" t="s">
        <v>2433</v>
      </c>
      <c r="E226" s="1999" t="s">
        <v>5482</v>
      </c>
      <c r="F226" s="1999" t="s">
        <v>208</v>
      </c>
      <c r="G226" s="1999" t="s">
        <v>1763</v>
      </c>
      <c r="H226" s="1999" t="s">
        <v>5353</v>
      </c>
      <c r="I226" s="1999" t="s">
        <v>5355</v>
      </c>
      <c r="J226" s="307">
        <v>244</v>
      </c>
      <c r="K226" s="307">
        <v>232</v>
      </c>
      <c r="L226" s="307">
        <v>242</v>
      </c>
      <c r="M226" s="2001">
        <f t="shared" si="3"/>
        <v>99.180327868852459</v>
      </c>
    </row>
    <row r="227" spans="1:13">
      <c r="A227" s="1999" t="s">
        <v>5779</v>
      </c>
      <c r="B227" s="1999" t="s">
        <v>2067</v>
      </c>
      <c r="C227" s="1999" t="s">
        <v>5687</v>
      </c>
      <c r="D227" s="1999" t="s">
        <v>2433</v>
      </c>
      <c r="E227" s="1999" t="s">
        <v>5483</v>
      </c>
      <c r="F227" s="1999" t="s">
        <v>208</v>
      </c>
      <c r="G227" s="1999" t="s">
        <v>1763</v>
      </c>
      <c r="H227" s="1999" t="s">
        <v>5353</v>
      </c>
      <c r="I227" s="1999" t="s">
        <v>5356</v>
      </c>
      <c r="J227" s="307">
        <v>61</v>
      </c>
      <c r="K227" s="307">
        <v>55</v>
      </c>
      <c r="L227" s="307">
        <v>59</v>
      </c>
      <c r="M227" s="2001">
        <f t="shared" si="3"/>
        <v>96.721311475409834</v>
      </c>
    </row>
    <row r="228" spans="1:13">
      <c r="A228" s="1999" t="s">
        <v>5780</v>
      </c>
      <c r="B228" s="1999" t="s">
        <v>2067</v>
      </c>
      <c r="C228" s="1999" t="s">
        <v>5687</v>
      </c>
      <c r="D228" s="1999" t="s">
        <v>2433</v>
      </c>
      <c r="E228" s="1999" t="s">
        <v>5484</v>
      </c>
      <c r="F228" s="1999" t="s">
        <v>208</v>
      </c>
      <c r="G228" s="1999" t="s">
        <v>1763</v>
      </c>
      <c r="H228" s="1999" t="s">
        <v>5353</v>
      </c>
      <c r="I228" s="1999" t="s">
        <v>5357</v>
      </c>
      <c r="J228" s="307">
        <v>122</v>
      </c>
      <c r="K228" s="307">
        <v>130</v>
      </c>
      <c r="L228" s="307">
        <v>112</v>
      </c>
      <c r="M228" s="2001">
        <f t="shared" si="3"/>
        <v>91.803278688524586</v>
      </c>
    </row>
    <row r="229" spans="1:13">
      <c r="A229" s="1999" t="s">
        <v>5781</v>
      </c>
      <c r="B229" s="1999" t="s">
        <v>2067</v>
      </c>
      <c r="C229" s="1999" t="s">
        <v>5687</v>
      </c>
      <c r="D229" s="1999" t="s">
        <v>2433</v>
      </c>
      <c r="E229" s="1999" t="s">
        <v>5485</v>
      </c>
      <c r="F229" s="1999" t="s">
        <v>208</v>
      </c>
      <c r="G229" s="1999" t="s">
        <v>1763</v>
      </c>
      <c r="H229" s="1999" t="s">
        <v>5353</v>
      </c>
      <c r="I229" s="1999" t="s">
        <v>5358</v>
      </c>
      <c r="J229" s="307">
        <v>92</v>
      </c>
      <c r="K229" s="307">
        <v>75</v>
      </c>
      <c r="L229" s="307">
        <v>83</v>
      </c>
      <c r="M229" s="2001">
        <f t="shared" si="3"/>
        <v>90.217391304347828</v>
      </c>
    </row>
    <row r="230" spans="1:13">
      <c r="A230" s="1999" t="s">
        <v>5782</v>
      </c>
      <c r="B230" s="1999" t="s">
        <v>2067</v>
      </c>
      <c r="C230" s="1999" t="s">
        <v>5687</v>
      </c>
      <c r="D230" s="1999" t="s">
        <v>2433</v>
      </c>
      <c r="E230" s="1999" t="s">
        <v>5486</v>
      </c>
      <c r="F230" s="1999" t="s">
        <v>208</v>
      </c>
      <c r="G230" s="1999" t="s">
        <v>1763</v>
      </c>
      <c r="H230" s="1999" t="s">
        <v>5353</v>
      </c>
      <c r="I230" s="1999" t="s">
        <v>5359</v>
      </c>
      <c r="J230" s="307">
        <v>109</v>
      </c>
      <c r="K230" s="307">
        <v>83</v>
      </c>
      <c r="L230" s="307">
        <v>82</v>
      </c>
      <c r="M230" s="2001">
        <f t="shared" si="3"/>
        <v>75.22935779816514</v>
      </c>
    </row>
    <row r="231" spans="1:13">
      <c r="A231" s="1999" t="s">
        <v>5783</v>
      </c>
      <c r="B231" s="1999" t="s">
        <v>2067</v>
      </c>
      <c r="C231" s="1999" t="s">
        <v>5687</v>
      </c>
      <c r="D231" s="1999" t="s">
        <v>2433</v>
      </c>
      <c r="E231" s="1999" t="s">
        <v>5487</v>
      </c>
      <c r="F231" s="1999" t="s">
        <v>208</v>
      </c>
      <c r="G231" s="1999" t="s">
        <v>1763</v>
      </c>
      <c r="H231" s="1999" t="s">
        <v>5353</v>
      </c>
      <c r="I231" s="1999" t="s">
        <v>5360</v>
      </c>
      <c r="J231" s="307">
        <v>255</v>
      </c>
      <c r="K231" s="307">
        <v>309</v>
      </c>
      <c r="L231" s="307">
        <v>301</v>
      </c>
      <c r="M231" s="2001">
        <f t="shared" si="3"/>
        <v>118.03921568627452</v>
      </c>
    </row>
    <row r="232" spans="1:13">
      <c r="A232" s="1999" t="s">
        <v>5784</v>
      </c>
      <c r="B232" s="1999" t="s">
        <v>2067</v>
      </c>
      <c r="C232" s="1999" t="s">
        <v>5687</v>
      </c>
      <c r="D232" s="1999" t="s">
        <v>2433</v>
      </c>
      <c r="E232" s="1999" t="s">
        <v>5488</v>
      </c>
      <c r="F232" s="1999" t="s">
        <v>208</v>
      </c>
      <c r="G232" s="1999" t="s">
        <v>1763</v>
      </c>
      <c r="H232" s="1999" t="s">
        <v>5353</v>
      </c>
      <c r="I232" s="1999" t="s">
        <v>5094</v>
      </c>
      <c r="J232" s="307">
        <v>70</v>
      </c>
      <c r="K232" s="307">
        <v>60</v>
      </c>
      <c r="L232" s="307">
        <v>59</v>
      </c>
      <c r="M232" s="2001">
        <f t="shared" si="3"/>
        <v>84.285714285714292</v>
      </c>
    </row>
    <row r="233" spans="1:13">
      <c r="A233" s="1999" t="s">
        <v>5785</v>
      </c>
      <c r="B233" s="1999" t="s">
        <v>2067</v>
      </c>
      <c r="C233" s="1999" t="s">
        <v>5687</v>
      </c>
      <c r="D233" s="1999" t="s">
        <v>2434</v>
      </c>
      <c r="E233" s="1999" t="s">
        <v>5479</v>
      </c>
      <c r="F233" s="1999" t="s">
        <v>208</v>
      </c>
      <c r="G233" s="1999" t="s">
        <v>1763</v>
      </c>
      <c r="H233" s="1999" t="s">
        <v>4988</v>
      </c>
      <c r="I233" s="2000"/>
      <c r="J233" s="307">
        <v>1145</v>
      </c>
      <c r="K233" s="307">
        <v>1223</v>
      </c>
      <c r="L233" s="307">
        <v>1221</v>
      </c>
      <c r="M233" s="2001">
        <f t="shared" si="3"/>
        <v>106.63755458515286</v>
      </c>
    </row>
    <row r="234" spans="1:13">
      <c r="A234" s="1999" t="s">
        <v>5786</v>
      </c>
      <c r="B234" s="1999" t="s">
        <v>2067</v>
      </c>
      <c r="C234" s="1999" t="s">
        <v>5687</v>
      </c>
      <c r="D234" s="1999" t="s">
        <v>2434</v>
      </c>
      <c r="E234" s="1999" t="s">
        <v>5481</v>
      </c>
      <c r="F234" s="1999" t="s">
        <v>208</v>
      </c>
      <c r="G234" s="1999" t="s">
        <v>1763</v>
      </c>
      <c r="H234" s="1999" t="s">
        <v>4988</v>
      </c>
      <c r="I234" s="1999" t="s">
        <v>5361</v>
      </c>
      <c r="J234" s="307">
        <v>64</v>
      </c>
      <c r="K234" s="307">
        <v>34</v>
      </c>
      <c r="L234" s="307">
        <v>36</v>
      </c>
      <c r="M234" s="2001">
        <f t="shared" si="3"/>
        <v>56.25</v>
      </c>
    </row>
    <row r="235" spans="1:13">
      <c r="A235" s="1999" t="s">
        <v>5787</v>
      </c>
      <c r="B235" s="1999" t="s">
        <v>2067</v>
      </c>
      <c r="C235" s="1999" t="s">
        <v>5687</v>
      </c>
      <c r="D235" s="1999" t="s">
        <v>2434</v>
      </c>
      <c r="E235" s="1999" t="s">
        <v>5482</v>
      </c>
      <c r="F235" s="1999" t="s">
        <v>208</v>
      </c>
      <c r="G235" s="1999" t="s">
        <v>1763</v>
      </c>
      <c r="H235" s="1999" t="s">
        <v>4988</v>
      </c>
      <c r="I235" s="1999" t="s">
        <v>5068</v>
      </c>
      <c r="J235" s="307">
        <v>171</v>
      </c>
      <c r="K235" s="307">
        <v>163</v>
      </c>
      <c r="L235" s="307">
        <v>169</v>
      </c>
      <c r="M235" s="2001">
        <f t="shared" si="3"/>
        <v>98.830409356725141</v>
      </c>
    </row>
    <row r="236" spans="1:13">
      <c r="A236" s="1999" t="s">
        <v>5788</v>
      </c>
      <c r="B236" s="1999" t="s">
        <v>2067</v>
      </c>
      <c r="C236" s="1999" t="s">
        <v>5687</v>
      </c>
      <c r="D236" s="1999" t="s">
        <v>2434</v>
      </c>
      <c r="E236" s="1999" t="s">
        <v>5483</v>
      </c>
      <c r="F236" s="1999" t="s">
        <v>208</v>
      </c>
      <c r="G236" s="1999" t="s">
        <v>1763</v>
      </c>
      <c r="H236" s="1999" t="s">
        <v>4988</v>
      </c>
      <c r="I236" s="1999" t="s">
        <v>5092</v>
      </c>
      <c r="J236" s="307">
        <v>125</v>
      </c>
      <c r="K236" s="307">
        <v>111</v>
      </c>
      <c r="L236" s="307">
        <v>119</v>
      </c>
      <c r="M236" s="2001">
        <f t="shared" si="3"/>
        <v>95.199999999999989</v>
      </c>
    </row>
    <row r="237" spans="1:13">
      <c r="A237" s="1999" t="s">
        <v>5789</v>
      </c>
      <c r="B237" s="1999" t="s">
        <v>2067</v>
      </c>
      <c r="C237" s="1999" t="s">
        <v>5687</v>
      </c>
      <c r="D237" s="1999" t="s">
        <v>2434</v>
      </c>
      <c r="E237" s="1999" t="s">
        <v>5484</v>
      </c>
      <c r="F237" s="1999" t="s">
        <v>208</v>
      </c>
      <c r="G237" s="1999" t="s">
        <v>1763</v>
      </c>
      <c r="H237" s="1999" t="s">
        <v>4988</v>
      </c>
      <c r="I237" s="1999" t="s">
        <v>5362</v>
      </c>
      <c r="J237" s="307">
        <v>73</v>
      </c>
      <c r="K237" s="307">
        <v>63</v>
      </c>
      <c r="L237" s="307">
        <v>61</v>
      </c>
      <c r="M237" s="2001">
        <f t="shared" si="3"/>
        <v>83.561643835616437</v>
      </c>
    </row>
    <row r="238" spans="1:13">
      <c r="A238" s="1999" t="s">
        <v>5790</v>
      </c>
      <c r="B238" s="1999" t="s">
        <v>2067</v>
      </c>
      <c r="C238" s="1999" t="s">
        <v>5687</v>
      </c>
      <c r="D238" s="1999" t="s">
        <v>2434</v>
      </c>
      <c r="E238" s="1999" t="s">
        <v>5485</v>
      </c>
      <c r="F238" s="1999" t="s">
        <v>208</v>
      </c>
      <c r="G238" s="1999" t="s">
        <v>1763</v>
      </c>
      <c r="H238" s="1999" t="s">
        <v>4988</v>
      </c>
      <c r="I238" s="1999" t="s">
        <v>5363</v>
      </c>
      <c r="J238" s="307">
        <v>73</v>
      </c>
      <c r="K238" s="307">
        <v>69</v>
      </c>
      <c r="L238" s="307">
        <v>69</v>
      </c>
      <c r="M238" s="2001">
        <f t="shared" si="3"/>
        <v>94.520547945205479</v>
      </c>
    </row>
    <row r="239" spans="1:13">
      <c r="A239" s="1999" t="s">
        <v>5791</v>
      </c>
      <c r="B239" s="1999" t="s">
        <v>2067</v>
      </c>
      <c r="C239" s="1999" t="s">
        <v>5687</v>
      </c>
      <c r="D239" s="1999" t="s">
        <v>2434</v>
      </c>
      <c r="E239" s="1999" t="s">
        <v>5486</v>
      </c>
      <c r="F239" s="1999" t="s">
        <v>208</v>
      </c>
      <c r="G239" s="1999" t="s">
        <v>1763</v>
      </c>
      <c r="H239" s="1999" t="s">
        <v>4988</v>
      </c>
      <c r="I239" s="1999" t="s">
        <v>5364</v>
      </c>
      <c r="J239" s="307">
        <v>243</v>
      </c>
      <c r="K239" s="307">
        <v>292</v>
      </c>
      <c r="L239" s="307">
        <v>296</v>
      </c>
      <c r="M239" s="2001">
        <f t="shared" si="3"/>
        <v>121.81069958847736</v>
      </c>
    </row>
    <row r="240" spans="1:13">
      <c r="A240" s="1999" t="s">
        <v>5792</v>
      </c>
      <c r="B240" s="1999" t="s">
        <v>2067</v>
      </c>
      <c r="C240" s="1999" t="s">
        <v>5687</v>
      </c>
      <c r="D240" s="1999" t="s">
        <v>2434</v>
      </c>
      <c r="E240" s="1999" t="s">
        <v>5487</v>
      </c>
      <c r="F240" s="1999" t="s">
        <v>208</v>
      </c>
      <c r="G240" s="1999" t="s">
        <v>1763</v>
      </c>
      <c r="H240" s="1999" t="s">
        <v>4988</v>
      </c>
      <c r="I240" s="1999" t="s">
        <v>5365</v>
      </c>
      <c r="J240" s="307">
        <v>104</v>
      </c>
      <c r="K240" s="307">
        <v>146</v>
      </c>
      <c r="L240" s="307">
        <v>157</v>
      </c>
      <c r="M240" s="2001">
        <f t="shared" si="3"/>
        <v>150.96153846153845</v>
      </c>
    </row>
    <row r="241" spans="1:13">
      <c r="A241" s="1999" t="s">
        <v>5793</v>
      </c>
      <c r="B241" s="1999" t="s">
        <v>2067</v>
      </c>
      <c r="C241" s="1999" t="s">
        <v>5687</v>
      </c>
      <c r="D241" s="1999" t="s">
        <v>2434</v>
      </c>
      <c r="E241" s="1999" t="s">
        <v>5488</v>
      </c>
      <c r="F241" s="1999" t="s">
        <v>208</v>
      </c>
      <c r="G241" s="1999" t="s">
        <v>1763</v>
      </c>
      <c r="H241" s="1999" t="s">
        <v>4988</v>
      </c>
      <c r="I241" s="1999" t="s">
        <v>5061</v>
      </c>
      <c r="J241" s="307">
        <v>36</v>
      </c>
      <c r="K241" s="307">
        <v>27</v>
      </c>
      <c r="L241" s="307">
        <v>29</v>
      </c>
      <c r="M241" s="2001">
        <f t="shared" si="3"/>
        <v>80.555555555555557</v>
      </c>
    </row>
    <row r="242" spans="1:13">
      <c r="A242" s="1999" t="s">
        <v>5794</v>
      </c>
      <c r="B242" s="1999" t="s">
        <v>2067</v>
      </c>
      <c r="C242" s="1999" t="s">
        <v>5687</v>
      </c>
      <c r="D242" s="1999" t="s">
        <v>2434</v>
      </c>
      <c r="E242" s="1999" t="s">
        <v>5489</v>
      </c>
      <c r="F242" s="1999" t="s">
        <v>208</v>
      </c>
      <c r="G242" s="1999" t="s">
        <v>1763</v>
      </c>
      <c r="H242" s="1999" t="s">
        <v>4988</v>
      </c>
      <c r="I242" s="1999" t="s">
        <v>5366</v>
      </c>
      <c r="J242" s="307">
        <v>31</v>
      </c>
      <c r="K242" s="307">
        <v>43</v>
      </c>
      <c r="L242" s="307">
        <v>42</v>
      </c>
      <c r="M242" s="2001">
        <f t="shared" si="3"/>
        <v>135.48387096774192</v>
      </c>
    </row>
    <row r="243" spans="1:13">
      <c r="A243" s="1999" t="s">
        <v>5795</v>
      </c>
      <c r="B243" s="1999" t="s">
        <v>2067</v>
      </c>
      <c r="C243" s="1999" t="s">
        <v>5687</v>
      </c>
      <c r="D243" s="1999" t="s">
        <v>2434</v>
      </c>
      <c r="E243" s="1999" t="s">
        <v>5490</v>
      </c>
      <c r="F243" s="1999" t="s">
        <v>208</v>
      </c>
      <c r="G243" s="1999" t="s">
        <v>1763</v>
      </c>
      <c r="H243" s="1999" t="s">
        <v>4988</v>
      </c>
      <c r="I243" s="1999" t="s">
        <v>4759</v>
      </c>
      <c r="J243" s="307">
        <v>103</v>
      </c>
      <c r="K243" s="307">
        <v>137</v>
      </c>
      <c r="L243" s="307">
        <v>113</v>
      </c>
      <c r="M243" s="2001">
        <f t="shared" si="3"/>
        <v>109.70873786407766</v>
      </c>
    </row>
    <row r="244" spans="1:13">
      <c r="A244" s="1999" t="s">
        <v>5796</v>
      </c>
      <c r="B244" s="1999" t="s">
        <v>2067</v>
      </c>
      <c r="C244" s="1999" t="s">
        <v>5687</v>
      </c>
      <c r="D244" s="1999" t="s">
        <v>2434</v>
      </c>
      <c r="E244" s="1999" t="s">
        <v>5491</v>
      </c>
      <c r="F244" s="1999" t="s">
        <v>208</v>
      </c>
      <c r="G244" s="1999" t="s">
        <v>1763</v>
      </c>
      <c r="H244" s="1999" t="s">
        <v>4988</v>
      </c>
      <c r="I244" s="1999" t="s">
        <v>5367</v>
      </c>
      <c r="J244" s="307">
        <v>95</v>
      </c>
      <c r="K244" s="307">
        <v>109</v>
      </c>
      <c r="L244" s="307">
        <v>103</v>
      </c>
      <c r="M244" s="2001">
        <f t="shared" si="3"/>
        <v>108.42105263157895</v>
      </c>
    </row>
    <row r="245" spans="1:13">
      <c r="A245" s="1999" t="s">
        <v>5797</v>
      </c>
      <c r="B245" s="1999" t="s">
        <v>2067</v>
      </c>
      <c r="C245" s="1999" t="s">
        <v>5687</v>
      </c>
      <c r="D245" s="1999" t="s">
        <v>2434</v>
      </c>
      <c r="E245" s="1999" t="s">
        <v>5492</v>
      </c>
      <c r="F245" s="1999" t="s">
        <v>208</v>
      </c>
      <c r="G245" s="1999" t="s">
        <v>1763</v>
      </c>
      <c r="H245" s="1999" t="s">
        <v>4988</v>
      </c>
      <c r="I245" s="1999" t="s">
        <v>5368</v>
      </c>
      <c r="J245" s="307">
        <v>27</v>
      </c>
      <c r="K245" s="307">
        <v>29</v>
      </c>
      <c r="L245" s="307">
        <v>27</v>
      </c>
      <c r="M245" s="2001">
        <f t="shared" si="3"/>
        <v>100</v>
      </c>
    </row>
    <row r="246" spans="1:13">
      <c r="A246" s="1999" t="s">
        <v>5798</v>
      </c>
      <c r="B246" s="1999" t="s">
        <v>2067</v>
      </c>
      <c r="C246" s="1999" t="s">
        <v>5687</v>
      </c>
      <c r="D246" s="1999" t="s">
        <v>2435</v>
      </c>
      <c r="E246" s="1999" t="s">
        <v>5479</v>
      </c>
      <c r="F246" s="1999" t="s">
        <v>208</v>
      </c>
      <c r="G246" s="1999" t="s">
        <v>1763</v>
      </c>
      <c r="H246" s="1999" t="s">
        <v>5077</v>
      </c>
      <c r="I246" s="2000"/>
      <c r="J246" s="307">
        <v>1293</v>
      </c>
      <c r="K246" s="307">
        <v>1292</v>
      </c>
      <c r="L246" s="307">
        <v>1384</v>
      </c>
      <c r="M246" s="2001">
        <f t="shared" si="3"/>
        <v>107.03789636504253</v>
      </c>
    </row>
    <row r="247" spans="1:13">
      <c r="A247" s="1999" t="s">
        <v>5799</v>
      </c>
      <c r="B247" s="1999" t="s">
        <v>2067</v>
      </c>
      <c r="C247" s="1999" t="s">
        <v>5687</v>
      </c>
      <c r="D247" s="1999" t="s">
        <v>2435</v>
      </c>
      <c r="E247" s="1999" t="s">
        <v>5481</v>
      </c>
      <c r="F247" s="1999" t="s">
        <v>208</v>
      </c>
      <c r="G247" s="1999" t="s">
        <v>1763</v>
      </c>
      <c r="H247" s="1999" t="s">
        <v>5077</v>
      </c>
      <c r="I247" s="1999" t="s">
        <v>5098</v>
      </c>
      <c r="J247" s="307">
        <v>221</v>
      </c>
      <c r="K247" s="307">
        <v>269</v>
      </c>
      <c r="L247" s="307">
        <v>325</v>
      </c>
      <c r="M247" s="2001">
        <f t="shared" si="3"/>
        <v>147.05882352941177</v>
      </c>
    </row>
    <row r="248" spans="1:13">
      <c r="A248" s="1999" t="s">
        <v>5800</v>
      </c>
      <c r="B248" s="1999" t="s">
        <v>2067</v>
      </c>
      <c r="C248" s="1999" t="s">
        <v>5687</v>
      </c>
      <c r="D248" s="1999" t="s">
        <v>2435</v>
      </c>
      <c r="E248" s="1999" t="s">
        <v>5482</v>
      </c>
      <c r="F248" s="1999" t="s">
        <v>208</v>
      </c>
      <c r="G248" s="1999" t="s">
        <v>1763</v>
      </c>
      <c r="H248" s="1999" t="s">
        <v>5077</v>
      </c>
      <c r="I248" s="1999" t="s">
        <v>5369</v>
      </c>
      <c r="J248" s="307">
        <v>268</v>
      </c>
      <c r="K248" s="307">
        <v>270</v>
      </c>
      <c r="L248" s="307">
        <v>274</v>
      </c>
      <c r="M248" s="2001">
        <f t="shared" si="3"/>
        <v>102.23880597014924</v>
      </c>
    </row>
    <row r="249" spans="1:13">
      <c r="A249" s="1999" t="s">
        <v>5801</v>
      </c>
      <c r="B249" s="1999" t="s">
        <v>2067</v>
      </c>
      <c r="C249" s="1999" t="s">
        <v>5687</v>
      </c>
      <c r="D249" s="1999" t="s">
        <v>2435</v>
      </c>
      <c r="E249" s="1999" t="s">
        <v>5483</v>
      </c>
      <c r="F249" s="1999" t="s">
        <v>208</v>
      </c>
      <c r="G249" s="1999" t="s">
        <v>1763</v>
      </c>
      <c r="H249" s="1999" t="s">
        <v>5077</v>
      </c>
      <c r="I249" s="1999" t="s">
        <v>5370</v>
      </c>
      <c r="J249" s="307">
        <v>106</v>
      </c>
      <c r="K249" s="307">
        <v>86</v>
      </c>
      <c r="L249" s="307">
        <v>95</v>
      </c>
      <c r="M249" s="2001">
        <f t="shared" si="3"/>
        <v>89.622641509433961</v>
      </c>
    </row>
    <row r="250" spans="1:13">
      <c r="A250" s="1999" t="s">
        <v>5802</v>
      </c>
      <c r="B250" s="1999" t="s">
        <v>2067</v>
      </c>
      <c r="C250" s="1999" t="s">
        <v>5687</v>
      </c>
      <c r="D250" s="1999" t="s">
        <v>2435</v>
      </c>
      <c r="E250" s="1999" t="s">
        <v>5484</v>
      </c>
      <c r="F250" s="1999" t="s">
        <v>208</v>
      </c>
      <c r="G250" s="1999" t="s">
        <v>1763</v>
      </c>
      <c r="H250" s="1999" t="s">
        <v>5077</v>
      </c>
      <c r="I250" s="1999" t="s">
        <v>5134</v>
      </c>
      <c r="J250" s="307">
        <v>85</v>
      </c>
      <c r="K250" s="307">
        <v>79</v>
      </c>
      <c r="L250" s="307">
        <v>78</v>
      </c>
      <c r="M250" s="2001">
        <f t="shared" si="3"/>
        <v>91.764705882352942</v>
      </c>
    </row>
    <row r="251" spans="1:13">
      <c r="A251" s="1999" t="s">
        <v>5803</v>
      </c>
      <c r="B251" s="1999" t="s">
        <v>2067</v>
      </c>
      <c r="C251" s="1999" t="s">
        <v>5687</v>
      </c>
      <c r="D251" s="1999" t="s">
        <v>2435</v>
      </c>
      <c r="E251" s="1999" t="s">
        <v>5485</v>
      </c>
      <c r="F251" s="1999" t="s">
        <v>208</v>
      </c>
      <c r="G251" s="1999" t="s">
        <v>1763</v>
      </c>
      <c r="H251" s="1999" t="s">
        <v>5077</v>
      </c>
      <c r="I251" s="1999" t="s">
        <v>5371</v>
      </c>
      <c r="J251" s="307">
        <v>71</v>
      </c>
      <c r="K251" s="307">
        <v>44</v>
      </c>
      <c r="L251" s="307">
        <v>46</v>
      </c>
      <c r="M251" s="2001">
        <f t="shared" si="3"/>
        <v>64.788732394366207</v>
      </c>
    </row>
    <row r="252" spans="1:13">
      <c r="A252" s="1999" t="s">
        <v>5804</v>
      </c>
      <c r="B252" s="1999" t="s">
        <v>2067</v>
      </c>
      <c r="C252" s="1999" t="s">
        <v>5687</v>
      </c>
      <c r="D252" s="1999" t="s">
        <v>2435</v>
      </c>
      <c r="E252" s="1999" t="s">
        <v>5486</v>
      </c>
      <c r="F252" s="1999" t="s">
        <v>208</v>
      </c>
      <c r="G252" s="1999" t="s">
        <v>1763</v>
      </c>
      <c r="H252" s="1999" t="s">
        <v>5077</v>
      </c>
      <c r="I252" s="1999" t="s">
        <v>5372</v>
      </c>
      <c r="J252" s="307">
        <v>100</v>
      </c>
      <c r="K252" s="307">
        <v>130</v>
      </c>
      <c r="L252" s="307">
        <v>130</v>
      </c>
      <c r="M252" s="2001">
        <f t="shared" si="3"/>
        <v>130</v>
      </c>
    </row>
    <row r="253" spans="1:13">
      <c r="A253" s="1999" t="s">
        <v>5805</v>
      </c>
      <c r="B253" s="1999" t="s">
        <v>2067</v>
      </c>
      <c r="C253" s="1999" t="s">
        <v>5687</v>
      </c>
      <c r="D253" s="1999" t="s">
        <v>2435</v>
      </c>
      <c r="E253" s="1999" t="s">
        <v>5487</v>
      </c>
      <c r="F253" s="1999" t="s">
        <v>208</v>
      </c>
      <c r="G253" s="1999" t="s">
        <v>1763</v>
      </c>
      <c r="H253" s="1999" t="s">
        <v>5077</v>
      </c>
      <c r="I253" s="1999" t="s">
        <v>5373</v>
      </c>
      <c r="J253" s="307">
        <v>112</v>
      </c>
      <c r="K253" s="307">
        <v>96</v>
      </c>
      <c r="L253" s="307">
        <v>102</v>
      </c>
      <c r="M253" s="2001">
        <f t="shared" si="3"/>
        <v>91.071428571428569</v>
      </c>
    </row>
    <row r="254" spans="1:13">
      <c r="A254" s="1999" t="s">
        <v>5806</v>
      </c>
      <c r="B254" s="1999" t="s">
        <v>2067</v>
      </c>
      <c r="C254" s="1999" t="s">
        <v>5687</v>
      </c>
      <c r="D254" s="1999" t="s">
        <v>2435</v>
      </c>
      <c r="E254" s="1999" t="s">
        <v>5488</v>
      </c>
      <c r="F254" s="1999" t="s">
        <v>208</v>
      </c>
      <c r="G254" s="1999" t="s">
        <v>1763</v>
      </c>
      <c r="H254" s="1999" t="s">
        <v>5077</v>
      </c>
      <c r="I254" s="1999" t="s">
        <v>5374</v>
      </c>
      <c r="J254" s="307">
        <v>93</v>
      </c>
      <c r="K254" s="307">
        <v>91</v>
      </c>
      <c r="L254" s="307">
        <v>89</v>
      </c>
      <c r="M254" s="2001">
        <f t="shared" si="3"/>
        <v>95.6989247311828</v>
      </c>
    </row>
    <row r="255" spans="1:13">
      <c r="A255" s="1999" t="s">
        <v>5807</v>
      </c>
      <c r="B255" s="1999" t="s">
        <v>2067</v>
      </c>
      <c r="C255" s="1999" t="s">
        <v>5687</v>
      </c>
      <c r="D255" s="1999" t="s">
        <v>2435</v>
      </c>
      <c r="E255" s="1999" t="s">
        <v>5489</v>
      </c>
      <c r="F255" s="1999" t="s">
        <v>208</v>
      </c>
      <c r="G255" s="1999" t="s">
        <v>1763</v>
      </c>
      <c r="H255" s="1999" t="s">
        <v>5077</v>
      </c>
      <c r="I255" s="1999" t="s">
        <v>5375</v>
      </c>
      <c r="J255" s="307">
        <v>54</v>
      </c>
      <c r="K255" s="307">
        <v>44</v>
      </c>
      <c r="L255" s="307">
        <v>43</v>
      </c>
      <c r="M255" s="2001">
        <f t="shared" si="3"/>
        <v>79.629629629629633</v>
      </c>
    </row>
    <row r="256" spans="1:13">
      <c r="A256" s="1999" t="s">
        <v>5808</v>
      </c>
      <c r="B256" s="1999" t="s">
        <v>2067</v>
      </c>
      <c r="C256" s="1999" t="s">
        <v>5687</v>
      </c>
      <c r="D256" s="1999" t="s">
        <v>2435</v>
      </c>
      <c r="E256" s="1999" t="s">
        <v>5490</v>
      </c>
      <c r="F256" s="1999" t="s">
        <v>208</v>
      </c>
      <c r="G256" s="1999" t="s">
        <v>1763</v>
      </c>
      <c r="H256" s="1999" t="s">
        <v>5077</v>
      </c>
      <c r="I256" s="1999" t="s">
        <v>5376</v>
      </c>
      <c r="J256" s="307">
        <v>183</v>
      </c>
      <c r="K256" s="307">
        <v>183</v>
      </c>
      <c r="L256" s="307">
        <v>202</v>
      </c>
      <c r="M256" s="2001">
        <f t="shared" si="3"/>
        <v>110.38251366120218</v>
      </c>
    </row>
    <row r="257" spans="1:13">
      <c r="A257" s="1999" t="s">
        <v>5809</v>
      </c>
      <c r="B257" s="1999" t="s">
        <v>2067</v>
      </c>
      <c r="C257" s="1999" t="s">
        <v>5687</v>
      </c>
      <c r="D257" s="1999" t="s">
        <v>2436</v>
      </c>
      <c r="E257" s="1999" t="s">
        <v>5479</v>
      </c>
      <c r="F257" s="1999" t="s">
        <v>208</v>
      </c>
      <c r="G257" s="1999" t="s">
        <v>1763</v>
      </c>
      <c r="H257" s="1999" t="s">
        <v>5377</v>
      </c>
      <c r="I257" s="2000"/>
      <c r="J257" s="307">
        <v>928</v>
      </c>
      <c r="K257" s="307">
        <v>973</v>
      </c>
      <c r="L257" s="307">
        <v>941</v>
      </c>
      <c r="M257" s="2001">
        <f t="shared" si="3"/>
        <v>101.40086206896552</v>
      </c>
    </row>
    <row r="258" spans="1:13">
      <c r="A258" s="1999" t="s">
        <v>5810</v>
      </c>
      <c r="B258" s="1999" t="s">
        <v>2067</v>
      </c>
      <c r="C258" s="1999" t="s">
        <v>5687</v>
      </c>
      <c r="D258" s="1999" t="s">
        <v>2436</v>
      </c>
      <c r="E258" s="1999" t="s">
        <v>5481</v>
      </c>
      <c r="F258" s="1999" t="s">
        <v>208</v>
      </c>
      <c r="G258" s="1999" t="s">
        <v>1763</v>
      </c>
      <c r="H258" s="1999" t="s">
        <v>5377</v>
      </c>
      <c r="I258" s="1999" t="s">
        <v>5378</v>
      </c>
      <c r="J258" s="307">
        <v>43</v>
      </c>
      <c r="K258" s="307">
        <v>30</v>
      </c>
      <c r="L258" s="307">
        <v>29</v>
      </c>
      <c r="M258" s="2001">
        <f t="shared" si="3"/>
        <v>67.441860465116278</v>
      </c>
    </row>
    <row r="259" spans="1:13">
      <c r="A259" s="1999" t="s">
        <v>5811</v>
      </c>
      <c r="B259" s="1999" t="s">
        <v>2067</v>
      </c>
      <c r="C259" s="1999" t="s">
        <v>5687</v>
      </c>
      <c r="D259" s="1999" t="s">
        <v>2436</v>
      </c>
      <c r="E259" s="1999" t="s">
        <v>5482</v>
      </c>
      <c r="F259" s="1999" t="s">
        <v>208</v>
      </c>
      <c r="G259" s="1999" t="s">
        <v>1763</v>
      </c>
      <c r="H259" s="1999" t="s">
        <v>5377</v>
      </c>
      <c r="I259" s="1999" t="s">
        <v>4994</v>
      </c>
      <c r="J259" s="307">
        <v>31</v>
      </c>
      <c r="K259" s="307">
        <v>29</v>
      </c>
      <c r="L259" s="307">
        <v>27</v>
      </c>
      <c r="M259" s="2001">
        <f t="shared" si="3"/>
        <v>87.096774193548384</v>
      </c>
    </row>
    <row r="260" spans="1:13">
      <c r="A260" s="1999" t="s">
        <v>5812</v>
      </c>
      <c r="B260" s="1999" t="s">
        <v>2067</v>
      </c>
      <c r="C260" s="1999" t="s">
        <v>5687</v>
      </c>
      <c r="D260" s="1999" t="s">
        <v>2436</v>
      </c>
      <c r="E260" s="1999" t="s">
        <v>5483</v>
      </c>
      <c r="F260" s="1999" t="s">
        <v>208</v>
      </c>
      <c r="G260" s="1999" t="s">
        <v>1763</v>
      </c>
      <c r="H260" s="1999" t="s">
        <v>5377</v>
      </c>
      <c r="I260" s="1999" t="s">
        <v>5099</v>
      </c>
      <c r="J260" s="307">
        <v>24</v>
      </c>
      <c r="K260" s="307">
        <v>23</v>
      </c>
      <c r="L260" s="307">
        <v>24</v>
      </c>
      <c r="M260" s="2001">
        <f t="shared" ref="M260:M323" si="4">L260/J260*100</f>
        <v>100</v>
      </c>
    </row>
    <row r="261" spans="1:13">
      <c r="A261" s="1999" t="s">
        <v>5813</v>
      </c>
      <c r="B261" s="1999" t="s">
        <v>2067</v>
      </c>
      <c r="C261" s="1999" t="s">
        <v>5687</v>
      </c>
      <c r="D261" s="1999" t="s">
        <v>2436</v>
      </c>
      <c r="E261" s="1999" t="s">
        <v>5484</v>
      </c>
      <c r="F261" s="1999" t="s">
        <v>208</v>
      </c>
      <c r="G261" s="1999" t="s">
        <v>1763</v>
      </c>
      <c r="H261" s="1999" t="s">
        <v>5377</v>
      </c>
      <c r="I261" s="1999" t="s">
        <v>5379</v>
      </c>
      <c r="J261" s="307">
        <v>65</v>
      </c>
      <c r="K261" s="307">
        <v>42</v>
      </c>
      <c r="L261" s="307">
        <v>46</v>
      </c>
      <c r="M261" s="2001">
        <f t="shared" si="4"/>
        <v>70.769230769230774</v>
      </c>
    </row>
    <row r="262" spans="1:13">
      <c r="A262" s="1999" t="s">
        <v>5814</v>
      </c>
      <c r="B262" s="1999" t="s">
        <v>2067</v>
      </c>
      <c r="C262" s="1999" t="s">
        <v>5687</v>
      </c>
      <c r="D262" s="1999" t="s">
        <v>2436</v>
      </c>
      <c r="E262" s="1999" t="s">
        <v>5487</v>
      </c>
      <c r="F262" s="1999" t="s">
        <v>208</v>
      </c>
      <c r="G262" s="1999" t="s">
        <v>1763</v>
      </c>
      <c r="H262" s="1999" t="s">
        <v>5377</v>
      </c>
      <c r="I262" s="1999" t="s">
        <v>5382</v>
      </c>
      <c r="J262" s="307">
        <v>46</v>
      </c>
      <c r="K262" s="307">
        <v>37</v>
      </c>
      <c r="L262" s="307">
        <v>34</v>
      </c>
      <c r="M262" s="2001">
        <f t="shared" si="4"/>
        <v>73.91304347826086</v>
      </c>
    </row>
    <row r="263" spans="1:13">
      <c r="A263" s="1999" t="s">
        <v>5815</v>
      </c>
      <c r="B263" s="1999" t="s">
        <v>2067</v>
      </c>
      <c r="C263" s="1999" t="s">
        <v>5687</v>
      </c>
      <c r="D263" s="1999" t="s">
        <v>2436</v>
      </c>
      <c r="E263" s="1999" t="s">
        <v>5489</v>
      </c>
      <c r="F263" s="1999" t="s">
        <v>208</v>
      </c>
      <c r="G263" s="1999" t="s">
        <v>1763</v>
      </c>
      <c r="H263" s="1999" t="s">
        <v>5377</v>
      </c>
      <c r="I263" s="1999" t="s">
        <v>5383</v>
      </c>
      <c r="J263" s="307">
        <v>16</v>
      </c>
      <c r="K263" s="307">
        <v>15</v>
      </c>
      <c r="L263" s="307">
        <v>14</v>
      </c>
      <c r="M263" s="2001">
        <f t="shared" si="4"/>
        <v>87.5</v>
      </c>
    </row>
    <row r="264" spans="1:13">
      <c r="A264" s="1999" t="s">
        <v>5816</v>
      </c>
      <c r="B264" s="1999" t="s">
        <v>2067</v>
      </c>
      <c r="C264" s="1999" t="s">
        <v>5687</v>
      </c>
      <c r="D264" s="1999" t="s">
        <v>2436</v>
      </c>
      <c r="E264" s="1999" t="s">
        <v>5490</v>
      </c>
      <c r="F264" s="1999" t="s">
        <v>208</v>
      </c>
      <c r="G264" s="1999" t="s">
        <v>1763</v>
      </c>
      <c r="H264" s="1999" t="s">
        <v>5377</v>
      </c>
      <c r="I264" s="1999" t="s">
        <v>5384</v>
      </c>
      <c r="J264" s="307">
        <v>39</v>
      </c>
      <c r="K264" s="307">
        <v>44</v>
      </c>
      <c r="L264" s="307">
        <v>36</v>
      </c>
      <c r="M264" s="2001">
        <f t="shared" si="4"/>
        <v>92.307692307692307</v>
      </c>
    </row>
    <row r="265" spans="1:13">
      <c r="A265" s="1999" t="s">
        <v>5817</v>
      </c>
      <c r="B265" s="1999" t="s">
        <v>2067</v>
      </c>
      <c r="C265" s="1999" t="s">
        <v>5687</v>
      </c>
      <c r="D265" s="1999" t="s">
        <v>2436</v>
      </c>
      <c r="E265" s="1999" t="s">
        <v>5491</v>
      </c>
      <c r="F265" s="1999" t="s">
        <v>208</v>
      </c>
      <c r="G265" s="1999" t="s">
        <v>1763</v>
      </c>
      <c r="H265" s="1999" t="s">
        <v>5377</v>
      </c>
      <c r="I265" s="1999" t="s">
        <v>5069</v>
      </c>
      <c r="J265" s="307">
        <v>44</v>
      </c>
      <c r="K265" s="307">
        <v>88</v>
      </c>
      <c r="L265" s="307">
        <v>89</v>
      </c>
      <c r="M265" s="2001">
        <f t="shared" si="4"/>
        <v>202.27272727272728</v>
      </c>
    </row>
    <row r="266" spans="1:13">
      <c r="A266" s="1999" t="s">
        <v>5818</v>
      </c>
      <c r="B266" s="1999" t="s">
        <v>2067</v>
      </c>
      <c r="C266" s="1999" t="s">
        <v>5687</v>
      </c>
      <c r="D266" s="1999" t="s">
        <v>2436</v>
      </c>
      <c r="E266" s="1999" t="s">
        <v>5492</v>
      </c>
      <c r="F266" s="1999" t="s">
        <v>208</v>
      </c>
      <c r="G266" s="1999" t="s">
        <v>1763</v>
      </c>
      <c r="H266" s="1999" t="s">
        <v>5377</v>
      </c>
      <c r="I266" s="1999" t="s">
        <v>5385</v>
      </c>
      <c r="J266" s="307">
        <v>85</v>
      </c>
      <c r="K266" s="307">
        <v>125</v>
      </c>
      <c r="L266" s="307">
        <v>111</v>
      </c>
      <c r="M266" s="2001">
        <f t="shared" si="4"/>
        <v>130.58823529411765</v>
      </c>
    </row>
    <row r="267" spans="1:13">
      <c r="A267" s="1999" t="s">
        <v>5819</v>
      </c>
      <c r="B267" s="1999" t="s">
        <v>2067</v>
      </c>
      <c r="C267" s="1999" t="s">
        <v>5687</v>
      </c>
      <c r="D267" s="1999" t="s">
        <v>2436</v>
      </c>
      <c r="E267" s="1999" t="s">
        <v>5493</v>
      </c>
      <c r="F267" s="1999" t="s">
        <v>208</v>
      </c>
      <c r="G267" s="1999" t="s">
        <v>1763</v>
      </c>
      <c r="H267" s="1999" t="s">
        <v>5377</v>
      </c>
      <c r="I267" s="1999" t="s">
        <v>5386</v>
      </c>
      <c r="J267" s="307">
        <v>35</v>
      </c>
      <c r="K267" s="307">
        <v>42</v>
      </c>
      <c r="L267" s="307">
        <v>41</v>
      </c>
      <c r="M267" s="2001">
        <f t="shared" si="4"/>
        <v>117.14285714285715</v>
      </c>
    </row>
    <row r="268" spans="1:13">
      <c r="A268" s="1999" t="s">
        <v>5820</v>
      </c>
      <c r="B268" s="1999" t="s">
        <v>2067</v>
      </c>
      <c r="C268" s="1999" t="s">
        <v>5687</v>
      </c>
      <c r="D268" s="1999" t="s">
        <v>2436</v>
      </c>
      <c r="E268" s="1999" t="s">
        <v>5494</v>
      </c>
      <c r="F268" s="1999" t="s">
        <v>208</v>
      </c>
      <c r="G268" s="1999" t="s">
        <v>1763</v>
      </c>
      <c r="H268" s="1999" t="s">
        <v>5377</v>
      </c>
      <c r="I268" s="1999" t="s">
        <v>5263</v>
      </c>
      <c r="J268" s="307">
        <v>46</v>
      </c>
      <c r="K268" s="307">
        <v>54</v>
      </c>
      <c r="L268" s="307">
        <v>52</v>
      </c>
      <c r="M268" s="2001">
        <f t="shared" si="4"/>
        <v>113.04347826086956</v>
      </c>
    </row>
    <row r="269" spans="1:13">
      <c r="A269" s="1999" t="s">
        <v>5821</v>
      </c>
      <c r="B269" s="1999" t="s">
        <v>2067</v>
      </c>
      <c r="C269" s="1999" t="s">
        <v>5687</v>
      </c>
      <c r="D269" s="1999" t="s">
        <v>2436</v>
      </c>
      <c r="E269" s="1999" t="s">
        <v>5495</v>
      </c>
      <c r="F269" s="1999" t="s">
        <v>208</v>
      </c>
      <c r="G269" s="1999" t="s">
        <v>1763</v>
      </c>
      <c r="H269" s="1999" t="s">
        <v>5377</v>
      </c>
      <c r="I269" s="1999" t="s">
        <v>5387</v>
      </c>
      <c r="J269" s="307">
        <v>14</v>
      </c>
      <c r="K269" s="307">
        <v>18</v>
      </c>
      <c r="L269" s="307">
        <v>17</v>
      </c>
      <c r="M269" s="2001">
        <f t="shared" si="4"/>
        <v>121.42857142857142</v>
      </c>
    </row>
    <row r="270" spans="1:13">
      <c r="A270" s="1999" t="s">
        <v>5822</v>
      </c>
      <c r="B270" s="1999" t="s">
        <v>2067</v>
      </c>
      <c r="C270" s="1999" t="s">
        <v>5687</v>
      </c>
      <c r="D270" s="1999" t="s">
        <v>2436</v>
      </c>
      <c r="E270" s="1999" t="s">
        <v>5496</v>
      </c>
      <c r="F270" s="1999" t="s">
        <v>208</v>
      </c>
      <c r="G270" s="1999" t="s">
        <v>1763</v>
      </c>
      <c r="H270" s="1999" t="s">
        <v>5377</v>
      </c>
      <c r="I270" s="1999" t="s">
        <v>5103</v>
      </c>
      <c r="J270" s="307">
        <v>24</v>
      </c>
      <c r="K270" s="307">
        <v>28</v>
      </c>
      <c r="L270" s="307">
        <v>27</v>
      </c>
      <c r="M270" s="2001">
        <f t="shared" si="4"/>
        <v>112.5</v>
      </c>
    </row>
    <row r="271" spans="1:13">
      <c r="A271" s="1999" t="s">
        <v>5823</v>
      </c>
      <c r="B271" s="1999" t="s">
        <v>2067</v>
      </c>
      <c r="C271" s="1999" t="s">
        <v>5687</v>
      </c>
      <c r="D271" s="1999" t="s">
        <v>2436</v>
      </c>
      <c r="E271" s="1999" t="s">
        <v>5497</v>
      </c>
      <c r="F271" s="1999" t="s">
        <v>208</v>
      </c>
      <c r="G271" s="1999" t="s">
        <v>1763</v>
      </c>
      <c r="H271" s="1999" t="s">
        <v>5377</v>
      </c>
      <c r="I271" s="1999" t="s">
        <v>5388</v>
      </c>
      <c r="J271" s="307">
        <v>31</v>
      </c>
      <c r="K271" s="307">
        <v>59</v>
      </c>
      <c r="L271" s="307">
        <v>61</v>
      </c>
      <c r="M271" s="2001">
        <f t="shared" si="4"/>
        <v>196.7741935483871</v>
      </c>
    </row>
    <row r="272" spans="1:13">
      <c r="A272" s="1999" t="s">
        <v>5824</v>
      </c>
      <c r="B272" s="1999" t="s">
        <v>2067</v>
      </c>
      <c r="C272" s="1999" t="s">
        <v>5687</v>
      </c>
      <c r="D272" s="1999" t="s">
        <v>2436</v>
      </c>
      <c r="E272" s="1999" t="s">
        <v>5498</v>
      </c>
      <c r="F272" s="1999" t="s">
        <v>208</v>
      </c>
      <c r="G272" s="1999" t="s">
        <v>1763</v>
      </c>
      <c r="H272" s="1999" t="s">
        <v>5377</v>
      </c>
      <c r="I272" s="1999" t="s">
        <v>5389</v>
      </c>
      <c r="J272" s="307">
        <v>42</v>
      </c>
      <c r="K272" s="307">
        <v>45</v>
      </c>
      <c r="L272" s="307">
        <v>44</v>
      </c>
      <c r="M272" s="2001">
        <f t="shared" si="4"/>
        <v>104.76190476190477</v>
      </c>
    </row>
    <row r="273" spans="1:13">
      <c r="A273" s="1999" t="s">
        <v>5825</v>
      </c>
      <c r="B273" s="1999" t="s">
        <v>2067</v>
      </c>
      <c r="C273" s="1999" t="s">
        <v>5687</v>
      </c>
      <c r="D273" s="1999" t="s">
        <v>2436</v>
      </c>
      <c r="E273" s="1999" t="s">
        <v>5499</v>
      </c>
      <c r="F273" s="1999" t="s">
        <v>208</v>
      </c>
      <c r="G273" s="1999" t="s">
        <v>1763</v>
      </c>
      <c r="H273" s="1999" t="s">
        <v>5377</v>
      </c>
      <c r="I273" s="1999" t="s">
        <v>4973</v>
      </c>
      <c r="J273" s="307">
        <v>40</v>
      </c>
      <c r="K273" s="307">
        <v>29</v>
      </c>
      <c r="L273" s="307">
        <v>28</v>
      </c>
      <c r="M273" s="2001">
        <f t="shared" si="4"/>
        <v>70</v>
      </c>
    </row>
    <row r="274" spans="1:13">
      <c r="A274" s="1999" t="s">
        <v>5826</v>
      </c>
      <c r="B274" s="1999" t="s">
        <v>2067</v>
      </c>
      <c r="C274" s="1999" t="s">
        <v>5687</v>
      </c>
      <c r="D274" s="1999" t="s">
        <v>2436</v>
      </c>
      <c r="E274" s="1999" t="s">
        <v>5500</v>
      </c>
      <c r="F274" s="1999" t="s">
        <v>208</v>
      </c>
      <c r="G274" s="1999" t="s">
        <v>1763</v>
      </c>
      <c r="H274" s="1999" t="s">
        <v>5377</v>
      </c>
      <c r="I274" s="1999" t="s">
        <v>5390</v>
      </c>
      <c r="J274" s="307">
        <v>84</v>
      </c>
      <c r="K274" s="307">
        <v>71</v>
      </c>
      <c r="L274" s="307">
        <v>70</v>
      </c>
      <c r="M274" s="2001">
        <f t="shared" si="4"/>
        <v>83.333333333333343</v>
      </c>
    </row>
    <row r="275" spans="1:13">
      <c r="A275" s="1999" t="s">
        <v>5827</v>
      </c>
      <c r="B275" s="1999" t="s">
        <v>2067</v>
      </c>
      <c r="C275" s="1999" t="s">
        <v>5687</v>
      </c>
      <c r="D275" s="1999" t="s">
        <v>2436</v>
      </c>
      <c r="E275" s="1999" t="s">
        <v>5502</v>
      </c>
      <c r="F275" s="1999" t="s">
        <v>208</v>
      </c>
      <c r="G275" s="1999" t="s">
        <v>1763</v>
      </c>
      <c r="H275" s="1999" t="s">
        <v>5377</v>
      </c>
      <c r="I275" s="1999" t="s">
        <v>5391</v>
      </c>
      <c r="J275" s="307">
        <v>74</v>
      </c>
      <c r="K275" s="307">
        <v>60</v>
      </c>
      <c r="L275" s="307">
        <v>58</v>
      </c>
      <c r="M275" s="2001">
        <f t="shared" si="4"/>
        <v>78.378378378378372</v>
      </c>
    </row>
    <row r="276" spans="1:13">
      <c r="A276" s="1999" t="s">
        <v>5828</v>
      </c>
      <c r="B276" s="1999" t="s">
        <v>2067</v>
      </c>
      <c r="C276" s="1999" t="s">
        <v>5687</v>
      </c>
      <c r="D276" s="1999" t="s">
        <v>2436</v>
      </c>
      <c r="E276" s="1999" t="s">
        <v>5503</v>
      </c>
      <c r="F276" s="1999" t="s">
        <v>208</v>
      </c>
      <c r="G276" s="1999" t="s">
        <v>1763</v>
      </c>
      <c r="H276" s="1999" t="s">
        <v>5377</v>
      </c>
      <c r="I276" s="1999" t="s">
        <v>5392</v>
      </c>
      <c r="J276" s="307">
        <v>70</v>
      </c>
      <c r="K276" s="307">
        <v>79</v>
      </c>
      <c r="L276" s="307">
        <v>81</v>
      </c>
      <c r="M276" s="2001">
        <f t="shared" si="4"/>
        <v>115.71428571428572</v>
      </c>
    </row>
    <row r="277" spans="1:13">
      <c r="A277" s="1999" t="s">
        <v>5829</v>
      </c>
      <c r="B277" s="1999" t="s">
        <v>2067</v>
      </c>
      <c r="C277" s="1999" t="s">
        <v>5687</v>
      </c>
      <c r="D277" s="1999" t="s">
        <v>2436</v>
      </c>
      <c r="E277" s="1999" t="s">
        <v>5504</v>
      </c>
      <c r="F277" s="1999" t="s">
        <v>208</v>
      </c>
      <c r="G277" s="1999" t="s">
        <v>1763</v>
      </c>
      <c r="H277" s="1999" t="s">
        <v>5377</v>
      </c>
      <c r="I277" s="1999" t="s">
        <v>5381</v>
      </c>
      <c r="J277" s="307">
        <v>75</v>
      </c>
      <c r="K277" s="307">
        <v>55</v>
      </c>
      <c r="L277" s="307">
        <v>52</v>
      </c>
      <c r="M277" s="2001">
        <f t="shared" si="4"/>
        <v>69.333333333333343</v>
      </c>
    </row>
    <row r="278" spans="1:13">
      <c r="A278" s="1999" t="s">
        <v>5830</v>
      </c>
      <c r="B278" s="1999" t="s">
        <v>2067</v>
      </c>
      <c r="C278" s="1999" t="s">
        <v>5687</v>
      </c>
      <c r="D278" s="1999" t="s">
        <v>2437</v>
      </c>
      <c r="E278" s="1999" t="s">
        <v>5479</v>
      </c>
      <c r="F278" s="1999" t="s">
        <v>208</v>
      </c>
      <c r="G278" s="1999" t="s">
        <v>1763</v>
      </c>
      <c r="H278" s="1999" t="s">
        <v>5394</v>
      </c>
      <c r="I278" s="2000"/>
      <c r="J278" s="307">
        <v>1259</v>
      </c>
      <c r="K278" s="307">
        <v>1254</v>
      </c>
      <c r="L278" s="307">
        <v>1306</v>
      </c>
      <c r="M278" s="2001">
        <f t="shared" si="4"/>
        <v>103.73312152501985</v>
      </c>
    </row>
    <row r="279" spans="1:13">
      <c r="A279" s="1999" t="s">
        <v>5831</v>
      </c>
      <c r="B279" s="1999" t="s">
        <v>2067</v>
      </c>
      <c r="C279" s="1999" t="s">
        <v>5687</v>
      </c>
      <c r="D279" s="1999" t="s">
        <v>2437</v>
      </c>
      <c r="E279" s="1999" t="s">
        <v>5481</v>
      </c>
      <c r="F279" s="1999" t="s">
        <v>208</v>
      </c>
      <c r="G279" s="1999" t="s">
        <v>1763</v>
      </c>
      <c r="H279" s="1999" t="s">
        <v>5394</v>
      </c>
      <c r="I279" s="1999" t="s">
        <v>5080</v>
      </c>
      <c r="J279" s="307">
        <v>113</v>
      </c>
      <c r="K279" s="307">
        <v>115</v>
      </c>
      <c r="L279" s="307">
        <v>105</v>
      </c>
      <c r="M279" s="2001">
        <f t="shared" si="4"/>
        <v>92.920353982300881</v>
      </c>
    </row>
    <row r="280" spans="1:13">
      <c r="A280" s="1999" t="s">
        <v>5832</v>
      </c>
      <c r="B280" s="1999" t="s">
        <v>2067</v>
      </c>
      <c r="C280" s="1999" t="s">
        <v>5687</v>
      </c>
      <c r="D280" s="1999" t="s">
        <v>2437</v>
      </c>
      <c r="E280" s="1999" t="s">
        <v>5482</v>
      </c>
      <c r="F280" s="1999" t="s">
        <v>208</v>
      </c>
      <c r="G280" s="1999" t="s">
        <v>1763</v>
      </c>
      <c r="H280" s="1999" t="s">
        <v>5394</v>
      </c>
      <c r="I280" s="1999" t="s">
        <v>5395</v>
      </c>
      <c r="J280" s="307">
        <v>141</v>
      </c>
      <c r="K280" s="307">
        <v>145</v>
      </c>
      <c r="L280" s="307">
        <v>155</v>
      </c>
      <c r="M280" s="2001">
        <f t="shared" si="4"/>
        <v>109.92907801418438</v>
      </c>
    </row>
    <row r="281" spans="1:13">
      <c r="A281" s="1999" t="s">
        <v>5833</v>
      </c>
      <c r="B281" s="1999" t="s">
        <v>2067</v>
      </c>
      <c r="C281" s="1999" t="s">
        <v>5687</v>
      </c>
      <c r="D281" s="1999" t="s">
        <v>2437</v>
      </c>
      <c r="E281" s="1999" t="s">
        <v>5484</v>
      </c>
      <c r="F281" s="1999" t="s">
        <v>208</v>
      </c>
      <c r="G281" s="1999" t="s">
        <v>1763</v>
      </c>
      <c r="H281" s="1999" t="s">
        <v>5394</v>
      </c>
      <c r="I281" s="1999" t="s">
        <v>5397</v>
      </c>
      <c r="J281" s="307">
        <v>66</v>
      </c>
      <c r="K281" s="307">
        <v>53</v>
      </c>
      <c r="L281" s="307">
        <v>53</v>
      </c>
      <c r="M281" s="2001">
        <f t="shared" si="4"/>
        <v>80.303030303030297</v>
      </c>
    </row>
    <row r="282" spans="1:13">
      <c r="A282" s="1999" t="s">
        <v>5834</v>
      </c>
      <c r="B282" s="1999" t="s">
        <v>2067</v>
      </c>
      <c r="C282" s="1999" t="s">
        <v>5687</v>
      </c>
      <c r="D282" s="1999" t="s">
        <v>2437</v>
      </c>
      <c r="E282" s="1999" t="s">
        <v>5485</v>
      </c>
      <c r="F282" s="1999" t="s">
        <v>208</v>
      </c>
      <c r="G282" s="1999" t="s">
        <v>1763</v>
      </c>
      <c r="H282" s="1999" t="s">
        <v>5394</v>
      </c>
      <c r="I282" s="1999" t="s">
        <v>5398</v>
      </c>
      <c r="J282" s="307">
        <v>127</v>
      </c>
      <c r="K282" s="307">
        <v>122</v>
      </c>
      <c r="L282" s="307">
        <v>119</v>
      </c>
      <c r="M282" s="2001">
        <f t="shared" si="4"/>
        <v>93.7007874015748</v>
      </c>
    </row>
    <row r="283" spans="1:13">
      <c r="A283" s="1999" t="s">
        <v>5835</v>
      </c>
      <c r="B283" s="1999" t="s">
        <v>2067</v>
      </c>
      <c r="C283" s="1999" t="s">
        <v>5687</v>
      </c>
      <c r="D283" s="1999" t="s">
        <v>2437</v>
      </c>
      <c r="E283" s="1999" t="s">
        <v>5486</v>
      </c>
      <c r="F283" s="1999" t="s">
        <v>208</v>
      </c>
      <c r="G283" s="1999" t="s">
        <v>1763</v>
      </c>
      <c r="H283" s="1999" t="s">
        <v>5394</v>
      </c>
      <c r="I283" s="1999" t="s">
        <v>5399</v>
      </c>
      <c r="J283" s="307">
        <v>18</v>
      </c>
      <c r="K283" s="307">
        <v>19</v>
      </c>
      <c r="L283" s="307">
        <v>18</v>
      </c>
      <c r="M283" s="2001">
        <f t="shared" si="4"/>
        <v>100</v>
      </c>
    </row>
    <row r="284" spans="1:13">
      <c r="A284" s="1999" t="s">
        <v>5836</v>
      </c>
      <c r="B284" s="1999" t="s">
        <v>2067</v>
      </c>
      <c r="C284" s="1999" t="s">
        <v>5687</v>
      </c>
      <c r="D284" s="1999" t="s">
        <v>2437</v>
      </c>
      <c r="E284" s="1999" t="s">
        <v>5487</v>
      </c>
      <c r="F284" s="1999" t="s">
        <v>208</v>
      </c>
      <c r="G284" s="1999" t="s">
        <v>1763</v>
      </c>
      <c r="H284" s="1999" t="s">
        <v>5394</v>
      </c>
      <c r="I284" s="1999" t="s">
        <v>5400</v>
      </c>
      <c r="J284" s="307">
        <v>14</v>
      </c>
      <c r="K284" s="307">
        <v>18</v>
      </c>
      <c r="L284" s="307">
        <v>19</v>
      </c>
      <c r="M284" s="2001">
        <f t="shared" si="4"/>
        <v>135.71428571428572</v>
      </c>
    </row>
    <row r="285" spans="1:13">
      <c r="A285" s="1999" t="s">
        <v>5837</v>
      </c>
      <c r="B285" s="1999" t="s">
        <v>2067</v>
      </c>
      <c r="C285" s="1999" t="s">
        <v>5687</v>
      </c>
      <c r="D285" s="1999" t="s">
        <v>2437</v>
      </c>
      <c r="E285" s="1999" t="s">
        <v>5488</v>
      </c>
      <c r="F285" s="1999" t="s">
        <v>208</v>
      </c>
      <c r="G285" s="1999" t="s">
        <v>1763</v>
      </c>
      <c r="H285" s="1999" t="s">
        <v>5394</v>
      </c>
      <c r="I285" s="1999" t="s">
        <v>5401</v>
      </c>
      <c r="J285" s="307">
        <v>118</v>
      </c>
      <c r="K285" s="307">
        <v>126</v>
      </c>
      <c r="L285" s="307">
        <v>117</v>
      </c>
      <c r="M285" s="2001">
        <f t="shared" si="4"/>
        <v>99.152542372881356</v>
      </c>
    </row>
    <row r="286" spans="1:13">
      <c r="A286" s="1999" t="s">
        <v>5838</v>
      </c>
      <c r="B286" s="1999" t="s">
        <v>2067</v>
      </c>
      <c r="C286" s="1999" t="s">
        <v>5687</v>
      </c>
      <c r="D286" s="1999" t="s">
        <v>2437</v>
      </c>
      <c r="E286" s="1999" t="s">
        <v>5489</v>
      </c>
      <c r="F286" s="1999" t="s">
        <v>208</v>
      </c>
      <c r="G286" s="1999" t="s">
        <v>1763</v>
      </c>
      <c r="H286" s="1999" t="s">
        <v>5394</v>
      </c>
      <c r="I286" s="1999" t="s">
        <v>5070</v>
      </c>
      <c r="J286" s="307">
        <v>57</v>
      </c>
      <c r="K286" s="307">
        <v>64</v>
      </c>
      <c r="L286" s="307">
        <v>69</v>
      </c>
      <c r="M286" s="2001">
        <f t="shared" si="4"/>
        <v>121.05263157894737</v>
      </c>
    </row>
    <row r="287" spans="1:13">
      <c r="A287" s="1999" t="s">
        <v>5839</v>
      </c>
      <c r="B287" s="1999" t="s">
        <v>2067</v>
      </c>
      <c r="C287" s="1999" t="s">
        <v>5687</v>
      </c>
      <c r="D287" s="1999" t="s">
        <v>2437</v>
      </c>
      <c r="E287" s="1999" t="s">
        <v>5491</v>
      </c>
      <c r="F287" s="1999" t="s">
        <v>208</v>
      </c>
      <c r="G287" s="1999" t="s">
        <v>1763</v>
      </c>
      <c r="H287" s="1999" t="s">
        <v>5394</v>
      </c>
      <c r="I287" s="1999" t="s">
        <v>5402</v>
      </c>
      <c r="J287" s="307">
        <v>38</v>
      </c>
      <c r="K287" s="307">
        <v>38</v>
      </c>
      <c r="L287" s="307">
        <v>43</v>
      </c>
      <c r="M287" s="2001">
        <f t="shared" si="4"/>
        <v>113.1578947368421</v>
      </c>
    </row>
    <row r="288" spans="1:13">
      <c r="A288" s="1999" t="s">
        <v>5840</v>
      </c>
      <c r="B288" s="1999" t="s">
        <v>2067</v>
      </c>
      <c r="C288" s="1999" t="s">
        <v>5687</v>
      </c>
      <c r="D288" s="1999" t="s">
        <v>2437</v>
      </c>
      <c r="E288" s="1999" t="s">
        <v>5492</v>
      </c>
      <c r="F288" s="1999" t="s">
        <v>208</v>
      </c>
      <c r="G288" s="1999" t="s">
        <v>1763</v>
      </c>
      <c r="H288" s="1999" t="s">
        <v>5394</v>
      </c>
      <c r="I288" s="1999" t="s">
        <v>5090</v>
      </c>
      <c r="J288" s="307">
        <v>114</v>
      </c>
      <c r="K288" s="307">
        <v>77</v>
      </c>
      <c r="L288" s="307">
        <v>103</v>
      </c>
      <c r="M288" s="2001">
        <f t="shared" si="4"/>
        <v>90.350877192982466</v>
      </c>
    </row>
    <row r="289" spans="1:13">
      <c r="A289" s="1999" t="s">
        <v>5841</v>
      </c>
      <c r="B289" s="1999" t="s">
        <v>2067</v>
      </c>
      <c r="C289" s="1999" t="s">
        <v>5687</v>
      </c>
      <c r="D289" s="1999" t="s">
        <v>2437</v>
      </c>
      <c r="E289" s="1999" t="s">
        <v>5493</v>
      </c>
      <c r="F289" s="1999" t="s">
        <v>208</v>
      </c>
      <c r="G289" s="1999" t="s">
        <v>1763</v>
      </c>
      <c r="H289" s="1999" t="s">
        <v>5394</v>
      </c>
      <c r="I289" s="1999" t="s">
        <v>5403</v>
      </c>
      <c r="J289" s="307">
        <v>26</v>
      </c>
      <c r="K289" s="307">
        <v>27</v>
      </c>
      <c r="L289" s="307">
        <v>26</v>
      </c>
      <c r="M289" s="2001">
        <f t="shared" si="4"/>
        <v>100</v>
      </c>
    </row>
    <row r="290" spans="1:13">
      <c r="A290" s="1999" t="s">
        <v>5842</v>
      </c>
      <c r="B290" s="1999" t="s">
        <v>2067</v>
      </c>
      <c r="C290" s="1999" t="s">
        <v>5687</v>
      </c>
      <c r="D290" s="1999" t="s">
        <v>2437</v>
      </c>
      <c r="E290" s="1999" t="s">
        <v>5494</v>
      </c>
      <c r="F290" s="1999" t="s">
        <v>208</v>
      </c>
      <c r="G290" s="1999" t="s">
        <v>1763</v>
      </c>
      <c r="H290" s="1999" t="s">
        <v>5394</v>
      </c>
      <c r="I290" s="1999" t="s">
        <v>5518</v>
      </c>
      <c r="J290" s="307">
        <v>18</v>
      </c>
      <c r="K290" s="307">
        <v>19</v>
      </c>
      <c r="L290" s="307">
        <v>19</v>
      </c>
      <c r="M290" s="2001">
        <f t="shared" si="4"/>
        <v>105.55555555555556</v>
      </c>
    </row>
    <row r="291" spans="1:13">
      <c r="A291" s="1999" t="s">
        <v>5843</v>
      </c>
      <c r="B291" s="1999" t="s">
        <v>2067</v>
      </c>
      <c r="C291" s="1999" t="s">
        <v>5687</v>
      </c>
      <c r="D291" s="1999" t="s">
        <v>2437</v>
      </c>
      <c r="E291" s="1999" t="s">
        <v>5495</v>
      </c>
      <c r="F291" s="1999" t="s">
        <v>208</v>
      </c>
      <c r="G291" s="1999" t="s">
        <v>1763</v>
      </c>
      <c r="H291" s="1999" t="s">
        <v>5394</v>
      </c>
      <c r="I291" s="1999" t="s">
        <v>5405</v>
      </c>
      <c r="J291" s="307">
        <v>55</v>
      </c>
      <c r="K291" s="307">
        <v>54</v>
      </c>
      <c r="L291" s="307">
        <v>52</v>
      </c>
      <c r="M291" s="2001">
        <f t="shared" si="4"/>
        <v>94.545454545454547</v>
      </c>
    </row>
    <row r="292" spans="1:13">
      <c r="A292" s="1999" t="s">
        <v>5844</v>
      </c>
      <c r="B292" s="1999" t="s">
        <v>2067</v>
      </c>
      <c r="C292" s="1999" t="s">
        <v>5687</v>
      </c>
      <c r="D292" s="1999" t="s">
        <v>2437</v>
      </c>
      <c r="E292" s="1999" t="s">
        <v>5496</v>
      </c>
      <c r="F292" s="1999" t="s">
        <v>208</v>
      </c>
      <c r="G292" s="1999" t="s">
        <v>1763</v>
      </c>
      <c r="H292" s="1999" t="s">
        <v>5394</v>
      </c>
      <c r="I292" s="1999" t="s">
        <v>5406</v>
      </c>
      <c r="J292" s="307">
        <v>51</v>
      </c>
      <c r="K292" s="307">
        <v>51</v>
      </c>
      <c r="L292" s="307">
        <v>48</v>
      </c>
      <c r="M292" s="2001">
        <f t="shared" si="4"/>
        <v>94.117647058823522</v>
      </c>
    </row>
    <row r="293" spans="1:13">
      <c r="A293" s="1999" t="s">
        <v>5845</v>
      </c>
      <c r="B293" s="1999" t="s">
        <v>2067</v>
      </c>
      <c r="C293" s="1999" t="s">
        <v>5687</v>
      </c>
      <c r="D293" s="1999" t="s">
        <v>2437</v>
      </c>
      <c r="E293" s="1999" t="s">
        <v>5497</v>
      </c>
      <c r="F293" s="1999" t="s">
        <v>208</v>
      </c>
      <c r="G293" s="1999" t="s">
        <v>1763</v>
      </c>
      <c r="H293" s="1999" t="s">
        <v>5394</v>
      </c>
      <c r="I293" s="1999" t="s">
        <v>4697</v>
      </c>
      <c r="J293" s="307">
        <v>160</v>
      </c>
      <c r="K293" s="307">
        <v>180</v>
      </c>
      <c r="L293" s="307">
        <v>205</v>
      </c>
      <c r="M293" s="2001">
        <f t="shared" si="4"/>
        <v>128.125</v>
      </c>
    </row>
    <row r="294" spans="1:13">
      <c r="A294" s="1999" t="s">
        <v>5846</v>
      </c>
      <c r="B294" s="1999" t="s">
        <v>2067</v>
      </c>
      <c r="C294" s="1999" t="s">
        <v>5687</v>
      </c>
      <c r="D294" s="1999" t="s">
        <v>2437</v>
      </c>
      <c r="E294" s="1999" t="s">
        <v>5498</v>
      </c>
      <c r="F294" s="1999" t="s">
        <v>208</v>
      </c>
      <c r="G294" s="1999" t="s">
        <v>1763</v>
      </c>
      <c r="H294" s="1999" t="s">
        <v>5394</v>
      </c>
      <c r="I294" s="1999" t="s">
        <v>5407</v>
      </c>
      <c r="J294" s="307">
        <v>39</v>
      </c>
      <c r="K294" s="307">
        <v>38</v>
      </c>
      <c r="L294" s="307">
        <v>37</v>
      </c>
      <c r="M294" s="2001">
        <f t="shared" si="4"/>
        <v>94.871794871794862</v>
      </c>
    </row>
    <row r="295" spans="1:13">
      <c r="A295" s="1999" t="s">
        <v>5847</v>
      </c>
      <c r="B295" s="1999" t="s">
        <v>2067</v>
      </c>
      <c r="C295" s="1999" t="s">
        <v>5687</v>
      </c>
      <c r="D295" s="1999" t="s">
        <v>2437</v>
      </c>
      <c r="E295" s="1999" t="s">
        <v>5499</v>
      </c>
      <c r="F295" s="1999" t="s">
        <v>208</v>
      </c>
      <c r="G295" s="1999" t="s">
        <v>1763</v>
      </c>
      <c r="H295" s="1999" t="s">
        <v>5394</v>
      </c>
      <c r="I295" s="1999" t="s">
        <v>5396</v>
      </c>
      <c r="J295" s="307">
        <v>104</v>
      </c>
      <c r="K295" s="307">
        <v>108</v>
      </c>
      <c r="L295" s="307">
        <v>118</v>
      </c>
      <c r="M295" s="2001">
        <f t="shared" si="4"/>
        <v>113.46153846153845</v>
      </c>
    </row>
    <row r="296" spans="1:13">
      <c r="A296" s="1999" t="s">
        <v>5848</v>
      </c>
      <c r="B296" s="1999" t="s">
        <v>2067</v>
      </c>
      <c r="C296" s="1999" t="s">
        <v>5687</v>
      </c>
      <c r="D296" s="1999" t="s">
        <v>2438</v>
      </c>
      <c r="E296" s="1999" t="s">
        <v>5479</v>
      </c>
      <c r="F296" s="1999" t="s">
        <v>208</v>
      </c>
      <c r="G296" s="1999" t="s">
        <v>1763</v>
      </c>
      <c r="H296" s="1999" t="s">
        <v>5408</v>
      </c>
      <c r="I296" s="2000"/>
      <c r="J296" s="307">
        <v>2309</v>
      </c>
      <c r="K296" s="307">
        <v>2213</v>
      </c>
      <c r="L296" s="307">
        <v>2061</v>
      </c>
      <c r="M296" s="2001">
        <f t="shared" si="4"/>
        <v>89.259419662191419</v>
      </c>
    </row>
    <row r="297" spans="1:13">
      <c r="A297" s="1999" t="s">
        <v>5849</v>
      </c>
      <c r="B297" s="1999" t="s">
        <v>2067</v>
      </c>
      <c r="C297" s="1999" t="s">
        <v>5687</v>
      </c>
      <c r="D297" s="1999" t="s">
        <v>2438</v>
      </c>
      <c r="E297" s="1999" t="s">
        <v>5481</v>
      </c>
      <c r="F297" s="1999" t="s">
        <v>208</v>
      </c>
      <c r="G297" s="1999" t="s">
        <v>1763</v>
      </c>
      <c r="H297" s="1999" t="s">
        <v>5408</v>
      </c>
      <c r="I297" s="1999" t="s">
        <v>5107</v>
      </c>
      <c r="J297" s="307">
        <v>171</v>
      </c>
      <c r="K297" s="307">
        <v>163</v>
      </c>
      <c r="L297" s="307">
        <v>146</v>
      </c>
      <c r="M297" s="2001">
        <f t="shared" si="4"/>
        <v>85.380116959064324</v>
      </c>
    </row>
    <row r="298" spans="1:13">
      <c r="A298" s="1999" t="s">
        <v>5850</v>
      </c>
      <c r="B298" s="1999" t="s">
        <v>2067</v>
      </c>
      <c r="C298" s="1999" t="s">
        <v>5687</v>
      </c>
      <c r="D298" s="1999" t="s">
        <v>2438</v>
      </c>
      <c r="E298" s="1999" t="s">
        <v>5482</v>
      </c>
      <c r="F298" s="1999" t="s">
        <v>208</v>
      </c>
      <c r="G298" s="1999" t="s">
        <v>1763</v>
      </c>
      <c r="H298" s="1999" t="s">
        <v>5408</v>
      </c>
      <c r="I298" s="1999" t="s">
        <v>5220</v>
      </c>
      <c r="J298" s="307">
        <v>499</v>
      </c>
      <c r="K298" s="307">
        <v>495</v>
      </c>
      <c r="L298" s="307">
        <v>466</v>
      </c>
      <c r="M298" s="2001">
        <f t="shared" si="4"/>
        <v>93.386773547094194</v>
      </c>
    </row>
    <row r="299" spans="1:13">
      <c r="A299" s="1999" t="s">
        <v>5851</v>
      </c>
      <c r="B299" s="1999" t="s">
        <v>2067</v>
      </c>
      <c r="C299" s="1999" t="s">
        <v>5687</v>
      </c>
      <c r="D299" s="1999" t="s">
        <v>2438</v>
      </c>
      <c r="E299" s="1999" t="s">
        <v>5483</v>
      </c>
      <c r="F299" s="1999" t="s">
        <v>208</v>
      </c>
      <c r="G299" s="1999" t="s">
        <v>1763</v>
      </c>
      <c r="H299" s="1999" t="s">
        <v>5408</v>
      </c>
      <c r="I299" s="1999" t="s">
        <v>5164</v>
      </c>
      <c r="J299" s="307">
        <v>988</v>
      </c>
      <c r="K299" s="307">
        <v>915</v>
      </c>
      <c r="L299" s="307">
        <v>832</v>
      </c>
      <c r="M299" s="2001">
        <f t="shared" si="4"/>
        <v>84.210526315789465</v>
      </c>
    </row>
    <row r="300" spans="1:13">
      <c r="A300" s="1999" t="s">
        <v>5852</v>
      </c>
      <c r="B300" s="1999" t="s">
        <v>2067</v>
      </c>
      <c r="C300" s="1999" t="s">
        <v>5687</v>
      </c>
      <c r="D300" s="1999" t="s">
        <v>2438</v>
      </c>
      <c r="E300" s="1999" t="s">
        <v>5484</v>
      </c>
      <c r="F300" s="1999" t="s">
        <v>208</v>
      </c>
      <c r="G300" s="1999" t="s">
        <v>1763</v>
      </c>
      <c r="H300" s="1999" t="s">
        <v>5408</v>
      </c>
      <c r="I300" s="1999" t="s">
        <v>5853</v>
      </c>
      <c r="J300" s="307">
        <v>287</v>
      </c>
      <c r="K300" s="307">
        <v>273</v>
      </c>
      <c r="L300" s="307">
        <v>259</v>
      </c>
      <c r="M300" s="2001">
        <f t="shared" si="4"/>
        <v>90.243902439024396</v>
      </c>
    </row>
    <row r="301" spans="1:13">
      <c r="A301" s="1999" t="s">
        <v>5854</v>
      </c>
      <c r="B301" s="1999" t="s">
        <v>2067</v>
      </c>
      <c r="C301" s="1999" t="s">
        <v>5687</v>
      </c>
      <c r="D301" s="1999" t="s">
        <v>2438</v>
      </c>
      <c r="E301" s="1999" t="s">
        <v>5485</v>
      </c>
      <c r="F301" s="1999" t="s">
        <v>208</v>
      </c>
      <c r="G301" s="1999" t="s">
        <v>1763</v>
      </c>
      <c r="H301" s="1999" t="s">
        <v>5408</v>
      </c>
      <c r="I301" s="1999" t="s">
        <v>5855</v>
      </c>
      <c r="J301" s="307">
        <v>325</v>
      </c>
      <c r="K301" s="307">
        <v>330</v>
      </c>
      <c r="L301" s="307">
        <v>324</v>
      </c>
      <c r="M301" s="2001">
        <f t="shared" si="4"/>
        <v>99.692307692307693</v>
      </c>
    </row>
    <row r="302" spans="1:13">
      <c r="A302" s="1999" t="s">
        <v>5856</v>
      </c>
      <c r="B302" s="1999" t="s">
        <v>2067</v>
      </c>
      <c r="C302" s="1999" t="s">
        <v>5687</v>
      </c>
      <c r="D302" s="1999" t="s">
        <v>2438</v>
      </c>
      <c r="E302" s="1999" t="s">
        <v>5486</v>
      </c>
      <c r="F302" s="1999" t="s">
        <v>208</v>
      </c>
      <c r="G302" s="1999" t="s">
        <v>1763</v>
      </c>
      <c r="H302" s="1999" t="s">
        <v>5408</v>
      </c>
      <c r="I302" s="1999" t="s">
        <v>5062</v>
      </c>
      <c r="J302" s="307">
        <v>39</v>
      </c>
      <c r="K302" s="307">
        <v>37</v>
      </c>
      <c r="L302" s="307">
        <v>34</v>
      </c>
      <c r="M302" s="2001">
        <f t="shared" si="4"/>
        <v>87.179487179487182</v>
      </c>
    </row>
    <row r="303" spans="1:13">
      <c r="A303" s="1999" t="s">
        <v>5857</v>
      </c>
      <c r="B303" s="1999" t="s">
        <v>2067</v>
      </c>
      <c r="C303" s="1999" t="s">
        <v>5687</v>
      </c>
      <c r="D303" s="1999" t="s">
        <v>2438</v>
      </c>
      <c r="E303" s="1999" t="s">
        <v>5517</v>
      </c>
      <c r="F303" s="1999" t="s">
        <v>208</v>
      </c>
      <c r="G303" s="1999" t="s">
        <v>1763</v>
      </c>
      <c r="H303" s="1999" t="s">
        <v>5408</v>
      </c>
      <c r="I303" s="2000"/>
      <c r="J303" s="307">
        <v>0</v>
      </c>
      <c r="K303" s="307">
        <v>0</v>
      </c>
      <c r="L303" s="307">
        <v>0</v>
      </c>
      <c r="M303" s="2001" t="e">
        <f t="shared" si="4"/>
        <v>#DIV/0!</v>
      </c>
    </row>
    <row r="304" spans="1:13">
      <c r="A304" s="1999" t="s">
        <v>5858</v>
      </c>
      <c r="B304" s="1999" t="s">
        <v>2067</v>
      </c>
      <c r="C304" s="1999" t="s">
        <v>5687</v>
      </c>
      <c r="D304" s="1999" t="s">
        <v>2439</v>
      </c>
      <c r="E304" s="1999" t="s">
        <v>5479</v>
      </c>
      <c r="F304" s="1999" t="s">
        <v>208</v>
      </c>
      <c r="G304" s="1999" t="s">
        <v>1763</v>
      </c>
      <c r="H304" s="1999" t="s">
        <v>5409</v>
      </c>
      <c r="I304" s="2000"/>
      <c r="J304" s="307">
        <v>1143</v>
      </c>
      <c r="K304" s="307">
        <v>1154</v>
      </c>
      <c r="L304" s="307">
        <v>1177</v>
      </c>
      <c r="M304" s="2001">
        <f t="shared" si="4"/>
        <v>102.97462817147856</v>
      </c>
    </row>
    <row r="305" spans="1:13">
      <c r="A305" s="1999" t="s">
        <v>5859</v>
      </c>
      <c r="B305" s="1999" t="s">
        <v>2067</v>
      </c>
      <c r="C305" s="1999" t="s">
        <v>5687</v>
      </c>
      <c r="D305" s="1999" t="s">
        <v>2439</v>
      </c>
      <c r="E305" s="1999" t="s">
        <v>5481</v>
      </c>
      <c r="F305" s="1999" t="s">
        <v>208</v>
      </c>
      <c r="G305" s="1999" t="s">
        <v>1763</v>
      </c>
      <c r="H305" s="1999" t="s">
        <v>5409</v>
      </c>
      <c r="I305" s="1999" t="s">
        <v>5860</v>
      </c>
      <c r="J305" s="307">
        <v>49</v>
      </c>
      <c r="K305" s="307">
        <v>48</v>
      </c>
      <c r="L305" s="307">
        <v>47</v>
      </c>
      <c r="M305" s="2001">
        <f t="shared" si="4"/>
        <v>95.918367346938766</v>
      </c>
    </row>
    <row r="306" spans="1:13">
      <c r="A306" s="1999" t="s">
        <v>5861</v>
      </c>
      <c r="B306" s="1999" t="s">
        <v>2067</v>
      </c>
      <c r="C306" s="1999" t="s">
        <v>5687</v>
      </c>
      <c r="D306" s="1999" t="s">
        <v>2439</v>
      </c>
      <c r="E306" s="1999" t="s">
        <v>5482</v>
      </c>
      <c r="F306" s="1999" t="s">
        <v>208</v>
      </c>
      <c r="G306" s="1999" t="s">
        <v>1763</v>
      </c>
      <c r="H306" s="1999" t="s">
        <v>5409</v>
      </c>
      <c r="I306" s="1999" t="s">
        <v>5862</v>
      </c>
      <c r="J306" s="307">
        <v>62</v>
      </c>
      <c r="K306" s="307">
        <v>68</v>
      </c>
      <c r="L306" s="307">
        <v>60</v>
      </c>
      <c r="M306" s="2001">
        <f t="shared" si="4"/>
        <v>96.774193548387103</v>
      </c>
    </row>
    <row r="307" spans="1:13">
      <c r="A307" s="1999" t="s">
        <v>5863</v>
      </c>
      <c r="B307" s="1999" t="s">
        <v>2067</v>
      </c>
      <c r="C307" s="1999" t="s">
        <v>5687</v>
      </c>
      <c r="D307" s="1999" t="s">
        <v>2439</v>
      </c>
      <c r="E307" s="1999" t="s">
        <v>5483</v>
      </c>
      <c r="F307" s="1999" t="s">
        <v>208</v>
      </c>
      <c r="G307" s="1999" t="s">
        <v>1763</v>
      </c>
      <c r="H307" s="1999" t="s">
        <v>5409</v>
      </c>
      <c r="I307" s="1999" t="s">
        <v>5412</v>
      </c>
      <c r="J307" s="307">
        <v>57</v>
      </c>
      <c r="K307" s="307">
        <v>44</v>
      </c>
      <c r="L307" s="307">
        <v>48</v>
      </c>
      <c r="M307" s="2001">
        <f t="shared" si="4"/>
        <v>84.210526315789465</v>
      </c>
    </row>
    <row r="308" spans="1:13">
      <c r="A308" s="1999" t="s">
        <v>5864</v>
      </c>
      <c r="B308" s="1999" t="s">
        <v>2067</v>
      </c>
      <c r="C308" s="1999" t="s">
        <v>5687</v>
      </c>
      <c r="D308" s="1999" t="s">
        <v>2439</v>
      </c>
      <c r="E308" s="1999" t="s">
        <v>5484</v>
      </c>
      <c r="F308" s="1999" t="s">
        <v>208</v>
      </c>
      <c r="G308" s="1999" t="s">
        <v>1763</v>
      </c>
      <c r="H308" s="1999" t="s">
        <v>5409</v>
      </c>
      <c r="I308" s="1999" t="s">
        <v>5066</v>
      </c>
      <c r="J308" s="307">
        <v>676</v>
      </c>
      <c r="K308" s="307">
        <v>708</v>
      </c>
      <c r="L308" s="307">
        <v>742</v>
      </c>
      <c r="M308" s="2001">
        <f t="shared" si="4"/>
        <v>109.76331360946745</v>
      </c>
    </row>
    <row r="309" spans="1:13">
      <c r="A309" s="1999" t="s">
        <v>5865</v>
      </c>
      <c r="B309" s="1999" t="s">
        <v>2067</v>
      </c>
      <c r="C309" s="1999" t="s">
        <v>5687</v>
      </c>
      <c r="D309" s="1999" t="s">
        <v>2439</v>
      </c>
      <c r="E309" s="1999" t="s">
        <v>5485</v>
      </c>
      <c r="F309" s="1999" t="s">
        <v>208</v>
      </c>
      <c r="G309" s="1999" t="s">
        <v>1763</v>
      </c>
      <c r="H309" s="1999" t="s">
        <v>5409</v>
      </c>
      <c r="I309" s="1999" t="s">
        <v>5866</v>
      </c>
      <c r="J309" s="307">
        <v>100</v>
      </c>
      <c r="K309" s="307">
        <v>94</v>
      </c>
      <c r="L309" s="307">
        <v>95</v>
      </c>
      <c r="M309" s="2001">
        <f t="shared" si="4"/>
        <v>95</v>
      </c>
    </row>
    <row r="310" spans="1:13">
      <c r="A310" s="1999" t="s">
        <v>5867</v>
      </c>
      <c r="B310" s="1999" t="s">
        <v>2067</v>
      </c>
      <c r="C310" s="1999" t="s">
        <v>5687</v>
      </c>
      <c r="D310" s="1999" t="s">
        <v>2439</v>
      </c>
      <c r="E310" s="1999" t="s">
        <v>5486</v>
      </c>
      <c r="F310" s="1999" t="s">
        <v>208</v>
      </c>
      <c r="G310" s="1999" t="s">
        <v>1763</v>
      </c>
      <c r="H310" s="1999" t="s">
        <v>5409</v>
      </c>
      <c r="I310" s="1999" t="s">
        <v>5414</v>
      </c>
      <c r="J310" s="307">
        <v>199</v>
      </c>
      <c r="K310" s="307">
        <v>192</v>
      </c>
      <c r="L310" s="307">
        <v>185</v>
      </c>
      <c r="M310" s="2001">
        <f t="shared" si="4"/>
        <v>92.964824120603012</v>
      </c>
    </row>
    <row r="311" spans="1:13">
      <c r="A311" s="1999" t="s">
        <v>5868</v>
      </c>
      <c r="B311" s="1999" t="s">
        <v>2067</v>
      </c>
      <c r="C311" s="1999" t="s">
        <v>5687</v>
      </c>
      <c r="D311" s="1999" t="s">
        <v>2440</v>
      </c>
      <c r="E311" s="1999" t="s">
        <v>5479</v>
      </c>
      <c r="F311" s="1999" t="s">
        <v>208</v>
      </c>
      <c r="G311" s="1999" t="s">
        <v>1763</v>
      </c>
      <c r="H311" s="1999" t="s">
        <v>5415</v>
      </c>
      <c r="I311" s="2000"/>
      <c r="J311" s="307">
        <v>1178</v>
      </c>
      <c r="K311" s="307">
        <v>1135</v>
      </c>
      <c r="L311" s="307">
        <v>1122</v>
      </c>
      <c r="M311" s="2001">
        <f t="shared" si="4"/>
        <v>95.246179966044139</v>
      </c>
    </row>
    <row r="312" spans="1:13">
      <c r="A312" s="1999" t="s">
        <v>5869</v>
      </c>
      <c r="B312" s="1999" t="s">
        <v>2067</v>
      </c>
      <c r="C312" s="1999" t="s">
        <v>5687</v>
      </c>
      <c r="D312" s="1999" t="s">
        <v>2440</v>
      </c>
      <c r="E312" s="1999" t="s">
        <v>5481</v>
      </c>
      <c r="F312" s="1999" t="s">
        <v>208</v>
      </c>
      <c r="G312" s="1999" t="s">
        <v>1763</v>
      </c>
      <c r="H312" s="1999" t="s">
        <v>5415</v>
      </c>
      <c r="I312" s="1999" t="s">
        <v>5055</v>
      </c>
      <c r="J312" s="307">
        <v>180</v>
      </c>
      <c r="K312" s="307">
        <v>165</v>
      </c>
      <c r="L312" s="307">
        <v>165</v>
      </c>
      <c r="M312" s="2001">
        <f t="shared" si="4"/>
        <v>91.666666666666657</v>
      </c>
    </row>
    <row r="313" spans="1:13">
      <c r="A313" s="1999" t="s">
        <v>5870</v>
      </c>
      <c r="B313" s="1999" t="s">
        <v>2067</v>
      </c>
      <c r="C313" s="1999" t="s">
        <v>5687</v>
      </c>
      <c r="D313" s="1999" t="s">
        <v>2440</v>
      </c>
      <c r="E313" s="1999" t="s">
        <v>5482</v>
      </c>
      <c r="F313" s="1999" t="s">
        <v>208</v>
      </c>
      <c r="G313" s="1999" t="s">
        <v>1763</v>
      </c>
      <c r="H313" s="1999" t="s">
        <v>5415</v>
      </c>
      <c r="I313" s="1999" t="s">
        <v>5100</v>
      </c>
      <c r="J313" s="307">
        <v>138</v>
      </c>
      <c r="K313" s="307">
        <v>117</v>
      </c>
      <c r="L313" s="307">
        <v>129</v>
      </c>
      <c r="M313" s="2001">
        <f t="shared" si="4"/>
        <v>93.478260869565219</v>
      </c>
    </row>
    <row r="314" spans="1:13">
      <c r="A314" s="1999" t="s">
        <v>5871</v>
      </c>
      <c r="B314" s="1999" t="s">
        <v>2067</v>
      </c>
      <c r="C314" s="1999" t="s">
        <v>5687</v>
      </c>
      <c r="D314" s="1999" t="s">
        <v>2440</v>
      </c>
      <c r="E314" s="1999" t="s">
        <v>5483</v>
      </c>
      <c r="F314" s="1999" t="s">
        <v>208</v>
      </c>
      <c r="G314" s="1999" t="s">
        <v>1763</v>
      </c>
      <c r="H314" s="1999" t="s">
        <v>5415</v>
      </c>
      <c r="I314" s="1999" t="s">
        <v>5416</v>
      </c>
      <c r="J314" s="307">
        <v>70</v>
      </c>
      <c r="K314" s="307">
        <v>107</v>
      </c>
      <c r="L314" s="307">
        <v>114</v>
      </c>
      <c r="M314" s="2001">
        <f t="shared" si="4"/>
        <v>162.85714285714286</v>
      </c>
    </row>
    <row r="315" spans="1:13">
      <c r="A315" s="1999" t="s">
        <v>5872</v>
      </c>
      <c r="B315" s="1999" t="s">
        <v>2067</v>
      </c>
      <c r="C315" s="1999" t="s">
        <v>5687</v>
      </c>
      <c r="D315" s="1999" t="s">
        <v>2440</v>
      </c>
      <c r="E315" s="1999" t="s">
        <v>5484</v>
      </c>
      <c r="F315" s="1999" t="s">
        <v>208</v>
      </c>
      <c r="G315" s="1999" t="s">
        <v>1763</v>
      </c>
      <c r="H315" s="1999" t="s">
        <v>5415</v>
      </c>
      <c r="I315" s="1999" t="s">
        <v>5054</v>
      </c>
      <c r="J315" s="307">
        <v>34</v>
      </c>
      <c r="K315" s="307">
        <v>39</v>
      </c>
      <c r="L315" s="307">
        <v>44</v>
      </c>
      <c r="M315" s="2001">
        <f t="shared" si="4"/>
        <v>129.41176470588235</v>
      </c>
    </row>
    <row r="316" spans="1:13">
      <c r="A316" s="1999" t="s">
        <v>5873</v>
      </c>
      <c r="B316" s="1999" t="s">
        <v>2067</v>
      </c>
      <c r="C316" s="1999" t="s">
        <v>5687</v>
      </c>
      <c r="D316" s="1999" t="s">
        <v>2440</v>
      </c>
      <c r="E316" s="1999" t="s">
        <v>5485</v>
      </c>
      <c r="F316" s="1999" t="s">
        <v>208</v>
      </c>
      <c r="G316" s="1999" t="s">
        <v>1763</v>
      </c>
      <c r="H316" s="1999" t="s">
        <v>5415</v>
      </c>
      <c r="I316" s="1999" t="s">
        <v>4983</v>
      </c>
      <c r="J316" s="307">
        <v>136</v>
      </c>
      <c r="K316" s="307">
        <v>138</v>
      </c>
      <c r="L316" s="307">
        <v>130</v>
      </c>
      <c r="M316" s="2001">
        <f t="shared" si="4"/>
        <v>95.588235294117652</v>
      </c>
    </row>
    <row r="317" spans="1:13">
      <c r="A317" s="1999" t="s">
        <v>5874</v>
      </c>
      <c r="B317" s="1999" t="s">
        <v>2067</v>
      </c>
      <c r="C317" s="1999" t="s">
        <v>5687</v>
      </c>
      <c r="D317" s="1999" t="s">
        <v>2440</v>
      </c>
      <c r="E317" s="1999" t="s">
        <v>5486</v>
      </c>
      <c r="F317" s="1999" t="s">
        <v>208</v>
      </c>
      <c r="G317" s="1999" t="s">
        <v>1763</v>
      </c>
      <c r="H317" s="1999" t="s">
        <v>5415</v>
      </c>
      <c r="I317" s="1999" t="s">
        <v>5065</v>
      </c>
      <c r="J317" s="307">
        <v>188</v>
      </c>
      <c r="K317" s="307">
        <v>146</v>
      </c>
      <c r="L317" s="307">
        <v>148</v>
      </c>
      <c r="M317" s="2001">
        <f t="shared" si="4"/>
        <v>78.723404255319153</v>
      </c>
    </row>
    <row r="318" spans="1:13">
      <c r="A318" s="1999" t="s">
        <v>5875</v>
      </c>
      <c r="B318" s="1999" t="s">
        <v>2067</v>
      </c>
      <c r="C318" s="1999" t="s">
        <v>5687</v>
      </c>
      <c r="D318" s="1999" t="s">
        <v>2440</v>
      </c>
      <c r="E318" s="1999" t="s">
        <v>5487</v>
      </c>
      <c r="F318" s="1999" t="s">
        <v>208</v>
      </c>
      <c r="G318" s="1999" t="s">
        <v>1763</v>
      </c>
      <c r="H318" s="1999" t="s">
        <v>5415</v>
      </c>
      <c r="I318" s="1999" t="s">
        <v>5067</v>
      </c>
      <c r="J318" s="307">
        <v>182</v>
      </c>
      <c r="K318" s="307">
        <v>186</v>
      </c>
      <c r="L318" s="307">
        <v>170</v>
      </c>
      <c r="M318" s="2001">
        <f t="shared" si="4"/>
        <v>93.406593406593402</v>
      </c>
    </row>
    <row r="319" spans="1:13">
      <c r="A319" s="1999" t="s">
        <v>5876</v>
      </c>
      <c r="B319" s="1999" t="s">
        <v>2067</v>
      </c>
      <c r="C319" s="1999" t="s">
        <v>5687</v>
      </c>
      <c r="D319" s="1999" t="s">
        <v>2440</v>
      </c>
      <c r="E319" s="1999" t="s">
        <v>5488</v>
      </c>
      <c r="F319" s="1999" t="s">
        <v>208</v>
      </c>
      <c r="G319" s="1999" t="s">
        <v>1763</v>
      </c>
      <c r="H319" s="1999" t="s">
        <v>5415</v>
      </c>
      <c r="I319" s="1999" t="s">
        <v>5095</v>
      </c>
      <c r="J319" s="307">
        <v>203</v>
      </c>
      <c r="K319" s="307">
        <v>195</v>
      </c>
      <c r="L319" s="307">
        <v>181</v>
      </c>
      <c r="M319" s="2001">
        <f t="shared" si="4"/>
        <v>89.162561576354676</v>
      </c>
    </row>
    <row r="320" spans="1:13">
      <c r="A320" s="1999" t="s">
        <v>5877</v>
      </c>
      <c r="B320" s="1999" t="s">
        <v>2067</v>
      </c>
      <c r="C320" s="1999" t="s">
        <v>5687</v>
      </c>
      <c r="D320" s="1999" t="s">
        <v>2440</v>
      </c>
      <c r="E320" s="1999" t="s">
        <v>5489</v>
      </c>
      <c r="F320" s="1999" t="s">
        <v>208</v>
      </c>
      <c r="G320" s="1999" t="s">
        <v>1763</v>
      </c>
      <c r="H320" s="1999" t="s">
        <v>5415</v>
      </c>
      <c r="I320" s="1999" t="s">
        <v>5417</v>
      </c>
      <c r="J320" s="307">
        <v>47</v>
      </c>
      <c r="K320" s="307">
        <v>42</v>
      </c>
      <c r="L320" s="307">
        <v>41</v>
      </c>
      <c r="M320" s="2001">
        <f t="shared" si="4"/>
        <v>87.2340425531915</v>
      </c>
    </row>
    <row r="321" spans="1:13">
      <c r="A321" s="1999" t="s">
        <v>5878</v>
      </c>
      <c r="B321" s="1999" t="s">
        <v>2067</v>
      </c>
      <c r="C321" s="1999" t="s">
        <v>5687</v>
      </c>
      <c r="D321" s="1999" t="s">
        <v>2440</v>
      </c>
      <c r="E321" s="1999" t="s">
        <v>5517</v>
      </c>
      <c r="F321" s="1999" t="s">
        <v>208</v>
      </c>
      <c r="G321" s="1999" t="s">
        <v>1763</v>
      </c>
      <c r="H321" s="1999" t="s">
        <v>5415</v>
      </c>
      <c r="I321" s="2000"/>
      <c r="J321" s="307">
        <v>0</v>
      </c>
      <c r="K321" s="307">
        <v>0</v>
      </c>
      <c r="L321" s="307">
        <v>0</v>
      </c>
      <c r="M321" s="2001" t="e">
        <f t="shared" si="4"/>
        <v>#DIV/0!</v>
      </c>
    </row>
    <row r="322" spans="1:13">
      <c r="A322" s="1999" t="s">
        <v>5879</v>
      </c>
      <c r="B322" s="1999" t="s">
        <v>2067</v>
      </c>
      <c r="C322" s="1999" t="s">
        <v>5687</v>
      </c>
      <c r="D322" s="1999" t="s">
        <v>2441</v>
      </c>
      <c r="E322" s="1999" t="s">
        <v>5479</v>
      </c>
      <c r="F322" s="1999" t="s">
        <v>208</v>
      </c>
      <c r="G322" s="1999" t="s">
        <v>1763</v>
      </c>
      <c r="H322" s="1999" t="s">
        <v>5418</v>
      </c>
      <c r="I322" s="2000"/>
      <c r="J322" s="307">
        <v>299</v>
      </c>
      <c r="K322" s="307">
        <v>278</v>
      </c>
      <c r="L322" s="307">
        <v>242</v>
      </c>
      <c r="M322" s="2001">
        <f t="shared" si="4"/>
        <v>80.936454849498332</v>
      </c>
    </row>
    <row r="323" spans="1:13">
      <c r="A323" s="1999" t="s">
        <v>5880</v>
      </c>
      <c r="B323" s="1999" t="s">
        <v>2067</v>
      </c>
      <c r="C323" s="1999" t="s">
        <v>5687</v>
      </c>
      <c r="D323" s="1999" t="s">
        <v>2441</v>
      </c>
      <c r="E323" s="1999" t="s">
        <v>5481</v>
      </c>
      <c r="F323" s="1999" t="s">
        <v>208</v>
      </c>
      <c r="G323" s="1999" t="s">
        <v>1763</v>
      </c>
      <c r="H323" s="1999" t="s">
        <v>5418</v>
      </c>
      <c r="I323" s="1999" t="s">
        <v>5419</v>
      </c>
      <c r="J323" s="307">
        <v>36</v>
      </c>
      <c r="K323" s="307">
        <v>34</v>
      </c>
      <c r="L323" s="307">
        <v>32</v>
      </c>
      <c r="M323" s="2001">
        <f t="shared" si="4"/>
        <v>88.888888888888886</v>
      </c>
    </row>
    <row r="324" spans="1:13">
      <c r="A324" s="1999" t="s">
        <v>5881</v>
      </c>
      <c r="B324" s="1999" t="s">
        <v>2067</v>
      </c>
      <c r="C324" s="1999" t="s">
        <v>5687</v>
      </c>
      <c r="D324" s="1999" t="s">
        <v>2441</v>
      </c>
      <c r="E324" s="1999" t="s">
        <v>5482</v>
      </c>
      <c r="F324" s="1999" t="s">
        <v>208</v>
      </c>
      <c r="G324" s="1999" t="s">
        <v>1763</v>
      </c>
      <c r="H324" s="1999" t="s">
        <v>5418</v>
      </c>
      <c r="I324" s="1999" t="s">
        <v>5882</v>
      </c>
      <c r="J324" s="307">
        <v>15</v>
      </c>
      <c r="K324" s="307">
        <v>14</v>
      </c>
      <c r="L324" s="307">
        <v>14</v>
      </c>
      <c r="M324" s="2001">
        <f t="shared" ref="M324:M387" si="5">L324/J324*100</f>
        <v>93.333333333333329</v>
      </c>
    </row>
    <row r="325" spans="1:13">
      <c r="A325" s="1999" t="s">
        <v>5883</v>
      </c>
      <c r="B325" s="1999" t="s">
        <v>2067</v>
      </c>
      <c r="C325" s="1999" t="s">
        <v>5687</v>
      </c>
      <c r="D325" s="1999" t="s">
        <v>2441</v>
      </c>
      <c r="E325" s="1999" t="s">
        <v>5483</v>
      </c>
      <c r="F325" s="1999" t="s">
        <v>208</v>
      </c>
      <c r="G325" s="1999" t="s">
        <v>1763</v>
      </c>
      <c r="H325" s="1999" t="s">
        <v>5418</v>
      </c>
      <c r="I325" s="1999" t="s">
        <v>5176</v>
      </c>
      <c r="J325" s="307">
        <v>19</v>
      </c>
      <c r="K325" s="307">
        <v>18</v>
      </c>
      <c r="L325" s="307">
        <v>17</v>
      </c>
      <c r="M325" s="2001">
        <f t="shared" si="5"/>
        <v>89.473684210526315</v>
      </c>
    </row>
    <row r="326" spans="1:13">
      <c r="A326" s="1999" t="s">
        <v>5884</v>
      </c>
      <c r="B326" s="1999" t="s">
        <v>2067</v>
      </c>
      <c r="C326" s="1999" t="s">
        <v>5687</v>
      </c>
      <c r="D326" s="1999" t="s">
        <v>2441</v>
      </c>
      <c r="E326" s="1999" t="s">
        <v>5484</v>
      </c>
      <c r="F326" s="1999" t="s">
        <v>208</v>
      </c>
      <c r="G326" s="1999" t="s">
        <v>1763</v>
      </c>
      <c r="H326" s="1999" t="s">
        <v>5418</v>
      </c>
      <c r="I326" s="1999" t="s">
        <v>5025</v>
      </c>
      <c r="J326" s="307">
        <v>34</v>
      </c>
      <c r="K326" s="307">
        <v>29</v>
      </c>
      <c r="L326" s="307">
        <v>28</v>
      </c>
      <c r="M326" s="2001">
        <f t="shared" si="5"/>
        <v>82.35294117647058</v>
      </c>
    </row>
    <row r="327" spans="1:13">
      <c r="A327" s="1999" t="s">
        <v>5885</v>
      </c>
      <c r="B327" s="1999" t="s">
        <v>2067</v>
      </c>
      <c r="C327" s="1999" t="s">
        <v>5687</v>
      </c>
      <c r="D327" s="1999" t="s">
        <v>2441</v>
      </c>
      <c r="E327" s="1999" t="s">
        <v>5485</v>
      </c>
      <c r="F327" s="1999" t="s">
        <v>208</v>
      </c>
      <c r="G327" s="1999" t="s">
        <v>1763</v>
      </c>
      <c r="H327" s="1999" t="s">
        <v>5418</v>
      </c>
      <c r="I327" s="1999" t="s">
        <v>5420</v>
      </c>
      <c r="J327" s="307">
        <v>18</v>
      </c>
      <c r="K327" s="307">
        <v>15</v>
      </c>
      <c r="L327" s="307">
        <v>14</v>
      </c>
      <c r="M327" s="2001">
        <f t="shared" si="5"/>
        <v>77.777777777777786</v>
      </c>
    </row>
    <row r="328" spans="1:13">
      <c r="A328" s="1999" t="s">
        <v>5886</v>
      </c>
      <c r="B328" s="1999" t="s">
        <v>2067</v>
      </c>
      <c r="C328" s="1999" t="s">
        <v>5687</v>
      </c>
      <c r="D328" s="1999" t="s">
        <v>2441</v>
      </c>
      <c r="E328" s="1999" t="s">
        <v>5486</v>
      </c>
      <c r="F328" s="1999" t="s">
        <v>208</v>
      </c>
      <c r="G328" s="1999" t="s">
        <v>1763</v>
      </c>
      <c r="H328" s="1999" t="s">
        <v>5418</v>
      </c>
      <c r="I328" s="1999" t="s">
        <v>5421</v>
      </c>
      <c r="J328" s="307">
        <v>12</v>
      </c>
      <c r="K328" s="307">
        <v>11</v>
      </c>
      <c r="L328" s="307">
        <v>11</v>
      </c>
      <c r="M328" s="2001">
        <f t="shared" si="5"/>
        <v>91.666666666666657</v>
      </c>
    </row>
    <row r="329" spans="1:13">
      <c r="A329" s="1999" t="s">
        <v>5887</v>
      </c>
      <c r="B329" s="1999" t="s">
        <v>2067</v>
      </c>
      <c r="C329" s="1999" t="s">
        <v>5687</v>
      </c>
      <c r="D329" s="1999" t="s">
        <v>2441</v>
      </c>
      <c r="E329" s="1999" t="s">
        <v>5487</v>
      </c>
      <c r="F329" s="1999" t="s">
        <v>208</v>
      </c>
      <c r="G329" s="1999" t="s">
        <v>1763</v>
      </c>
      <c r="H329" s="1999" t="s">
        <v>5418</v>
      </c>
      <c r="I329" s="1999" t="s">
        <v>5081</v>
      </c>
      <c r="J329" s="307">
        <v>19</v>
      </c>
      <c r="K329" s="307">
        <v>19</v>
      </c>
      <c r="L329" s="307">
        <v>17</v>
      </c>
      <c r="M329" s="2001">
        <f t="shared" si="5"/>
        <v>89.473684210526315</v>
      </c>
    </row>
    <row r="330" spans="1:13">
      <c r="A330" s="1999" t="s">
        <v>5888</v>
      </c>
      <c r="B330" s="1999" t="s">
        <v>2067</v>
      </c>
      <c r="C330" s="1999" t="s">
        <v>5687</v>
      </c>
      <c r="D330" s="1999" t="s">
        <v>2441</v>
      </c>
      <c r="E330" s="1999" t="s">
        <v>5488</v>
      </c>
      <c r="F330" s="1999" t="s">
        <v>208</v>
      </c>
      <c r="G330" s="1999" t="s">
        <v>1763</v>
      </c>
      <c r="H330" s="1999" t="s">
        <v>5418</v>
      </c>
      <c r="I330" s="1999" t="s">
        <v>5422</v>
      </c>
      <c r="J330" s="307">
        <v>16</v>
      </c>
      <c r="K330" s="307">
        <v>17</v>
      </c>
      <c r="L330" s="307">
        <v>13</v>
      </c>
      <c r="M330" s="2001">
        <f t="shared" si="5"/>
        <v>81.25</v>
      </c>
    </row>
    <row r="331" spans="1:13">
      <c r="A331" s="1999" t="s">
        <v>5889</v>
      </c>
      <c r="B331" s="1999" t="s">
        <v>2067</v>
      </c>
      <c r="C331" s="1999" t="s">
        <v>5687</v>
      </c>
      <c r="D331" s="1999" t="s">
        <v>2441</v>
      </c>
      <c r="E331" s="1999" t="s">
        <v>5489</v>
      </c>
      <c r="F331" s="1999" t="s">
        <v>208</v>
      </c>
      <c r="G331" s="1999" t="s">
        <v>1763</v>
      </c>
      <c r="H331" s="1999" t="s">
        <v>5418</v>
      </c>
      <c r="I331" s="1999" t="s">
        <v>5072</v>
      </c>
      <c r="J331" s="307">
        <v>24</v>
      </c>
      <c r="K331" s="307">
        <v>24</v>
      </c>
      <c r="L331" s="307">
        <v>18</v>
      </c>
      <c r="M331" s="2001">
        <f t="shared" si="5"/>
        <v>75</v>
      </c>
    </row>
    <row r="332" spans="1:13">
      <c r="A332" s="1999" t="s">
        <v>5890</v>
      </c>
      <c r="B332" s="1999" t="s">
        <v>2067</v>
      </c>
      <c r="C332" s="1999" t="s">
        <v>5687</v>
      </c>
      <c r="D332" s="1999" t="s">
        <v>2441</v>
      </c>
      <c r="E332" s="1999" t="s">
        <v>5490</v>
      </c>
      <c r="F332" s="1999" t="s">
        <v>208</v>
      </c>
      <c r="G332" s="1999" t="s">
        <v>1763</v>
      </c>
      <c r="H332" s="1999" t="s">
        <v>5418</v>
      </c>
      <c r="I332" s="1999" t="s">
        <v>5078</v>
      </c>
      <c r="J332" s="307">
        <v>33</v>
      </c>
      <c r="K332" s="307">
        <v>26</v>
      </c>
      <c r="L332" s="307">
        <v>21</v>
      </c>
      <c r="M332" s="2001">
        <f t="shared" si="5"/>
        <v>63.636363636363633</v>
      </c>
    </row>
    <row r="333" spans="1:13">
      <c r="A333" s="1999" t="s">
        <v>5891</v>
      </c>
      <c r="B333" s="1999" t="s">
        <v>2067</v>
      </c>
      <c r="C333" s="1999" t="s">
        <v>5687</v>
      </c>
      <c r="D333" s="1999" t="s">
        <v>2441</v>
      </c>
      <c r="E333" s="1999" t="s">
        <v>5491</v>
      </c>
      <c r="F333" s="1999" t="s">
        <v>208</v>
      </c>
      <c r="G333" s="1999" t="s">
        <v>1763</v>
      </c>
      <c r="H333" s="1999" t="s">
        <v>5418</v>
      </c>
      <c r="I333" s="1999" t="s">
        <v>5521</v>
      </c>
      <c r="J333" s="307">
        <v>9</v>
      </c>
      <c r="K333" s="307">
        <v>10</v>
      </c>
      <c r="L333" s="307">
        <v>8</v>
      </c>
      <c r="M333" s="2001">
        <f t="shared" si="5"/>
        <v>88.888888888888886</v>
      </c>
    </row>
    <row r="334" spans="1:13">
      <c r="A334" s="1999" t="s">
        <v>5892</v>
      </c>
      <c r="B334" s="1999" t="s">
        <v>2067</v>
      </c>
      <c r="C334" s="1999" t="s">
        <v>5687</v>
      </c>
      <c r="D334" s="1999" t="s">
        <v>2441</v>
      </c>
      <c r="E334" s="1999" t="s">
        <v>5492</v>
      </c>
      <c r="F334" s="1999" t="s">
        <v>208</v>
      </c>
      <c r="G334" s="1999" t="s">
        <v>1763</v>
      </c>
      <c r="H334" s="1999" t="s">
        <v>5418</v>
      </c>
      <c r="I334" s="1999" t="s">
        <v>5423</v>
      </c>
      <c r="J334" s="307">
        <v>32</v>
      </c>
      <c r="K334" s="307">
        <v>32</v>
      </c>
      <c r="L334" s="307">
        <v>24</v>
      </c>
      <c r="M334" s="2001">
        <f t="shared" si="5"/>
        <v>75</v>
      </c>
    </row>
    <row r="335" spans="1:13">
      <c r="A335" s="1999" t="s">
        <v>5893</v>
      </c>
      <c r="B335" s="1999" t="s">
        <v>2067</v>
      </c>
      <c r="C335" s="1999" t="s">
        <v>5687</v>
      </c>
      <c r="D335" s="1999" t="s">
        <v>2441</v>
      </c>
      <c r="E335" s="1999" t="s">
        <v>5493</v>
      </c>
      <c r="F335" s="1999" t="s">
        <v>208</v>
      </c>
      <c r="G335" s="1999" t="s">
        <v>1763</v>
      </c>
      <c r="H335" s="1999" t="s">
        <v>5418</v>
      </c>
      <c r="I335" s="1999" t="s">
        <v>5424</v>
      </c>
      <c r="J335" s="307">
        <v>18</v>
      </c>
      <c r="K335" s="307">
        <v>17</v>
      </c>
      <c r="L335" s="307">
        <v>18</v>
      </c>
      <c r="M335" s="2001">
        <f t="shared" si="5"/>
        <v>100</v>
      </c>
    </row>
    <row r="336" spans="1:13">
      <c r="A336" s="1999" t="s">
        <v>5894</v>
      </c>
      <c r="B336" s="1999" t="s">
        <v>2067</v>
      </c>
      <c r="C336" s="1999" t="s">
        <v>5687</v>
      </c>
      <c r="D336" s="1999" t="s">
        <v>2441</v>
      </c>
      <c r="E336" s="1999" t="s">
        <v>5494</v>
      </c>
      <c r="F336" s="1999" t="s">
        <v>208</v>
      </c>
      <c r="G336" s="1999" t="s">
        <v>1763</v>
      </c>
      <c r="H336" s="1999" t="s">
        <v>5418</v>
      </c>
      <c r="I336" s="1999" t="s">
        <v>5425</v>
      </c>
      <c r="J336" s="307">
        <v>14</v>
      </c>
      <c r="K336" s="307">
        <v>12</v>
      </c>
      <c r="L336" s="307">
        <v>7</v>
      </c>
      <c r="M336" s="2001">
        <f t="shared" si="5"/>
        <v>50</v>
      </c>
    </row>
    <row r="337" spans="1:13">
      <c r="A337" s="1999" t="s">
        <v>5895</v>
      </c>
      <c r="B337" s="1999" t="s">
        <v>2067</v>
      </c>
      <c r="C337" s="1999" t="s">
        <v>5687</v>
      </c>
      <c r="D337" s="1999" t="s">
        <v>2441</v>
      </c>
      <c r="E337" s="1999" t="s">
        <v>5517</v>
      </c>
      <c r="F337" s="1999" t="s">
        <v>208</v>
      </c>
      <c r="G337" s="1999" t="s">
        <v>1763</v>
      </c>
      <c r="H337" s="1999" t="s">
        <v>5418</v>
      </c>
      <c r="I337" s="2000"/>
      <c r="J337" s="307">
        <v>0</v>
      </c>
      <c r="K337" s="307">
        <v>0</v>
      </c>
      <c r="L337" s="307">
        <v>0</v>
      </c>
      <c r="M337" s="2001" t="e">
        <f t="shared" si="5"/>
        <v>#DIV/0!</v>
      </c>
    </row>
    <row r="338" spans="1:13">
      <c r="A338" s="1999" t="s">
        <v>5896</v>
      </c>
      <c r="B338" s="1999" t="s">
        <v>2067</v>
      </c>
      <c r="C338" s="1999" t="s">
        <v>5687</v>
      </c>
      <c r="D338" s="1999" t="s">
        <v>2442</v>
      </c>
      <c r="E338" s="1999" t="s">
        <v>5479</v>
      </c>
      <c r="F338" s="1999" t="s">
        <v>208</v>
      </c>
      <c r="G338" s="1999" t="s">
        <v>1763</v>
      </c>
      <c r="H338" s="1999" t="s">
        <v>5897</v>
      </c>
      <c r="I338" s="2000"/>
      <c r="J338" s="307">
        <v>265</v>
      </c>
      <c r="K338" s="307">
        <v>225</v>
      </c>
      <c r="L338" s="307">
        <v>205</v>
      </c>
      <c r="M338" s="2001">
        <f t="shared" si="5"/>
        <v>77.358490566037744</v>
      </c>
    </row>
    <row r="339" spans="1:13">
      <c r="A339" s="1999" t="s">
        <v>5898</v>
      </c>
      <c r="B339" s="1999" t="s">
        <v>2067</v>
      </c>
      <c r="C339" s="1999" t="s">
        <v>5687</v>
      </c>
      <c r="D339" s="1999" t="s">
        <v>2442</v>
      </c>
      <c r="E339" s="1999" t="s">
        <v>5481</v>
      </c>
      <c r="F339" s="1999" t="s">
        <v>208</v>
      </c>
      <c r="G339" s="1999" t="s">
        <v>1763</v>
      </c>
      <c r="H339" s="1999" t="s">
        <v>5897</v>
      </c>
      <c r="I339" s="1999" t="s">
        <v>4977</v>
      </c>
      <c r="J339" s="307">
        <v>59</v>
      </c>
      <c r="K339" s="307">
        <v>54</v>
      </c>
      <c r="L339" s="307">
        <v>50</v>
      </c>
      <c r="M339" s="2001">
        <f t="shared" si="5"/>
        <v>84.745762711864401</v>
      </c>
    </row>
    <row r="340" spans="1:13">
      <c r="A340" s="1999" t="s">
        <v>5899</v>
      </c>
      <c r="B340" s="1999" t="s">
        <v>2067</v>
      </c>
      <c r="C340" s="1999" t="s">
        <v>5687</v>
      </c>
      <c r="D340" s="1999" t="s">
        <v>2442</v>
      </c>
      <c r="E340" s="1999" t="s">
        <v>5482</v>
      </c>
      <c r="F340" s="1999" t="s">
        <v>208</v>
      </c>
      <c r="G340" s="1999" t="s">
        <v>1763</v>
      </c>
      <c r="H340" s="1999" t="s">
        <v>5897</v>
      </c>
      <c r="I340" s="1999" t="s">
        <v>5501</v>
      </c>
      <c r="J340" s="307">
        <v>63</v>
      </c>
      <c r="K340" s="307">
        <v>44</v>
      </c>
      <c r="L340" s="307">
        <v>40</v>
      </c>
      <c r="M340" s="2001">
        <f t="shared" si="5"/>
        <v>63.492063492063487</v>
      </c>
    </row>
    <row r="341" spans="1:13">
      <c r="A341" s="1999" t="s">
        <v>5900</v>
      </c>
      <c r="B341" s="1999" t="s">
        <v>2067</v>
      </c>
      <c r="C341" s="1999" t="s">
        <v>5687</v>
      </c>
      <c r="D341" s="1999" t="s">
        <v>2442</v>
      </c>
      <c r="E341" s="1999" t="s">
        <v>5483</v>
      </c>
      <c r="F341" s="1999" t="s">
        <v>208</v>
      </c>
      <c r="G341" s="1999" t="s">
        <v>1763</v>
      </c>
      <c r="H341" s="1999" t="s">
        <v>5897</v>
      </c>
      <c r="I341" s="1999" t="s">
        <v>4979</v>
      </c>
      <c r="J341" s="307">
        <v>64</v>
      </c>
      <c r="K341" s="307">
        <v>58</v>
      </c>
      <c r="L341" s="307">
        <v>55</v>
      </c>
      <c r="M341" s="2001">
        <f t="shared" si="5"/>
        <v>85.9375</v>
      </c>
    </row>
    <row r="342" spans="1:13">
      <c r="A342" s="1999" t="s">
        <v>5901</v>
      </c>
      <c r="B342" s="1999" t="s">
        <v>2067</v>
      </c>
      <c r="C342" s="1999" t="s">
        <v>5687</v>
      </c>
      <c r="D342" s="1999" t="s">
        <v>2442</v>
      </c>
      <c r="E342" s="1999" t="s">
        <v>5484</v>
      </c>
      <c r="F342" s="1999" t="s">
        <v>208</v>
      </c>
      <c r="G342" s="1999" t="s">
        <v>1763</v>
      </c>
      <c r="H342" s="1999" t="s">
        <v>5897</v>
      </c>
      <c r="I342" s="1999" t="s">
        <v>5902</v>
      </c>
      <c r="J342" s="307">
        <v>55</v>
      </c>
      <c r="K342" s="307">
        <v>49</v>
      </c>
      <c r="L342" s="307">
        <v>43</v>
      </c>
      <c r="M342" s="2001">
        <f t="shared" si="5"/>
        <v>78.181818181818187</v>
      </c>
    </row>
    <row r="343" spans="1:13">
      <c r="A343" s="1999" t="s">
        <v>5903</v>
      </c>
      <c r="B343" s="1999" t="s">
        <v>2067</v>
      </c>
      <c r="C343" s="1999" t="s">
        <v>5687</v>
      </c>
      <c r="D343" s="1999" t="s">
        <v>2442</v>
      </c>
      <c r="E343" s="1999" t="s">
        <v>5485</v>
      </c>
      <c r="F343" s="1999" t="s">
        <v>208</v>
      </c>
      <c r="G343" s="1999" t="s">
        <v>1763</v>
      </c>
      <c r="H343" s="1999" t="s">
        <v>5897</v>
      </c>
      <c r="I343" s="1999" t="s">
        <v>4976</v>
      </c>
      <c r="J343" s="307">
        <v>24</v>
      </c>
      <c r="K343" s="307">
        <v>20</v>
      </c>
      <c r="L343" s="307">
        <v>17</v>
      </c>
      <c r="M343" s="2001">
        <f t="shared" si="5"/>
        <v>70.833333333333343</v>
      </c>
    </row>
    <row r="344" spans="1:13">
      <c r="A344" s="1999" t="s">
        <v>5904</v>
      </c>
      <c r="B344" s="1999" t="s">
        <v>2067</v>
      </c>
      <c r="C344" s="1999" t="s">
        <v>5687</v>
      </c>
      <c r="D344" s="1999" t="s">
        <v>2442</v>
      </c>
      <c r="E344" s="1999" t="s">
        <v>5517</v>
      </c>
      <c r="F344" s="1999" t="s">
        <v>208</v>
      </c>
      <c r="G344" s="1999" t="s">
        <v>1763</v>
      </c>
      <c r="H344" s="1999" t="s">
        <v>5897</v>
      </c>
      <c r="I344" s="2000"/>
      <c r="J344" s="307">
        <v>0</v>
      </c>
      <c r="K344" s="307">
        <v>0</v>
      </c>
      <c r="L344" s="307">
        <v>0</v>
      </c>
      <c r="M344" s="2001" t="e">
        <f t="shared" si="5"/>
        <v>#DIV/0!</v>
      </c>
    </row>
    <row r="345" spans="1:13">
      <c r="A345" s="1999" t="s">
        <v>5905</v>
      </c>
      <c r="B345" s="1999" t="s">
        <v>2067</v>
      </c>
      <c r="C345" s="1999" t="s">
        <v>5687</v>
      </c>
      <c r="D345" s="1999" t="s">
        <v>5906</v>
      </c>
      <c r="E345" s="1999" t="s">
        <v>5479</v>
      </c>
      <c r="F345" s="1999" t="s">
        <v>208</v>
      </c>
      <c r="G345" s="1999" t="s">
        <v>1763</v>
      </c>
      <c r="H345" s="1999" t="s">
        <v>1763</v>
      </c>
      <c r="I345" s="2000"/>
      <c r="J345" s="307">
        <v>0</v>
      </c>
      <c r="K345" s="307">
        <v>0</v>
      </c>
      <c r="L345" s="307">
        <v>0</v>
      </c>
      <c r="M345" s="2001" t="e">
        <f t="shared" si="5"/>
        <v>#DIV/0!</v>
      </c>
    </row>
    <row r="346" spans="1:13">
      <c r="A346" s="1999" t="s">
        <v>5907</v>
      </c>
      <c r="B346" s="1999" t="s">
        <v>2067</v>
      </c>
      <c r="C346" s="1999" t="s">
        <v>5687</v>
      </c>
      <c r="D346" s="1999" t="s">
        <v>5906</v>
      </c>
      <c r="E346" s="1999" t="s">
        <v>5517</v>
      </c>
      <c r="F346" s="1999" t="s">
        <v>208</v>
      </c>
      <c r="G346" s="1999" t="s">
        <v>1763</v>
      </c>
      <c r="H346" s="1999" t="s">
        <v>1763</v>
      </c>
      <c r="I346" s="2000"/>
      <c r="J346" s="307">
        <v>0</v>
      </c>
      <c r="K346" s="307">
        <v>0</v>
      </c>
      <c r="L346" s="307">
        <v>0</v>
      </c>
      <c r="M346" s="2001" t="e">
        <f t="shared" si="5"/>
        <v>#DIV/0!</v>
      </c>
    </row>
    <row r="347" spans="1:13">
      <c r="A347" s="2027" t="s">
        <v>5908</v>
      </c>
      <c r="B347" s="2027" t="s">
        <v>2067</v>
      </c>
      <c r="C347" s="2027" t="s">
        <v>5909</v>
      </c>
      <c r="D347" s="2027" t="s">
        <v>5480</v>
      </c>
      <c r="E347" s="2027" t="s">
        <v>5479</v>
      </c>
      <c r="F347" s="2027" t="s">
        <v>208</v>
      </c>
      <c r="G347" s="2027" t="s">
        <v>1765</v>
      </c>
      <c r="H347" s="2028"/>
      <c r="I347" s="2028"/>
      <c r="J347" s="2029">
        <v>17203</v>
      </c>
      <c r="K347" s="2029">
        <v>17360</v>
      </c>
      <c r="L347" s="2029">
        <v>17417</v>
      </c>
      <c r="M347" s="2030">
        <f t="shared" si="5"/>
        <v>101.24396907516132</v>
      </c>
    </row>
    <row r="348" spans="1:13">
      <c r="A348" s="1999" t="s">
        <v>5910</v>
      </c>
      <c r="B348" s="1999" t="s">
        <v>2067</v>
      </c>
      <c r="C348" s="1999" t="s">
        <v>5909</v>
      </c>
      <c r="D348" s="1999" t="s">
        <v>3381</v>
      </c>
      <c r="E348" s="1999" t="s">
        <v>5479</v>
      </c>
      <c r="F348" s="1999" t="s">
        <v>208</v>
      </c>
      <c r="G348" s="1999" t="s">
        <v>1765</v>
      </c>
      <c r="H348" s="1999" t="s">
        <v>5112</v>
      </c>
      <c r="I348" s="2000"/>
      <c r="J348" s="307">
        <v>633</v>
      </c>
      <c r="K348" s="307">
        <v>617</v>
      </c>
      <c r="L348" s="307">
        <v>599</v>
      </c>
      <c r="M348" s="2001">
        <f t="shared" si="5"/>
        <v>94.628751974723542</v>
      </c>
    </row>
    <row r="349" spans="1:13">
      <c r="A349" s="1999" t="s">
        <v>5911</v>
      </c>
      <c r="B349" s="1999" t="s">
        <v>2067</v>
      </c>
      <c r="C349" s="1999" t="s">
        <v>5909</v>
      </c>
      <c r="D349" s="1999" t="s">
        <v>3381</v>
      </c>
      <c r="E349" s="1999" t="s">
        <v>5481</v>
      </c>
      <c r="F349" s="1999" t="s">
        <v>208</v>
      </c>
      <c r="G349" s="1999" t="s">
        <v>1765</v>
      </c>
      <c r="H349" s="1999" t="s">
        <v>5112</v>
      </c>
      <c r="I349" s="1999" t="s">
        <v>5013</v>
      </c>
      <c r="J349" s="307">
        <v>76</v>
      </c>
      <c r="K349" s="307">
        <v>86</v>
      </c>
      <c r="L349" s="307">
        <v>98</v>
      </c>
      <c r="M349" s="2001">
        <f t="shared" si="5"/>
        <v>128.94736842105263</v>
      </c>
    </row>
    <row r="350" spans="1:13">
      <c r="A350" s="1999" t="s">
        <v>5912</v>
      </c>
      <c r="B350" s="1999" t="s">
        <v>2067</v>
      </c>
      <c r="C350" s="1999" t="s">
        <v>5909</v>
      </c>
      <c r="D350" s="1999" t="s">
        <v>3381</v>
      </c>
      <c r="E350" s="1999" t="s">
        <v>5482</v>
      </c>
      <c r="F350" s="1999" t="s">
        <v>208</v>
      </c>
      <c r="G350" s="1999" t="s">
        <v>1765</v>
      </c>
      <c r="H350" s="1999" t="s">
        <v>5112</v>
      </c>
      <c r="I350" s="1999" t="s">
        <v>5113</v>
      </c>
      <c r="J350" s="307">
        <v>137</v>
      </c>
      <c r="K350" s="307">
        <v>136</v>
      </c>
      <c r="L350" s="307">
        <v>135</v>
      </c>
      <c r="M350" s="2001">
        <f t="shared" si="5"/>
        <v>98.540145985401466</v>
      </c>
    </row>
    <row r="351" spans="1:13">
      <c r="A351" s="1999" t="s">
        <v>5913</v>
      </c>
      <c r="B351" s="1999" t="s">
        <v>2067</v>
      </c>
      <c r="C351" s="1999" t="s">
        <v>5909</v>
      </c>
      <c r="D351" s="1999" t="s">
        <v>3381</v>
      </c>
      <c r="E351" s="1999" t="s">
        <v>5483</v>
      </c>
      <c r="F351" s="1999" t="s">
        <v>208</v>
      </c>
      <c r="G351" s="1999" t="s">
        <v>1765</v>
      </c>
      <c r="H351" s="1999" t="s">
        <v>5112</v>
      </c>
      <c r="I351" s="1999" t="s">
        <v>5114</v>
      </c>
      <c r="J351" s="307">
        <v>420</v>
      </c>
      <c r="K351" s="307">
        <v>395</v>
      </c>
      <c r="L351" s="307">
        <v>366</v>
      </c>
      <c r="M351" s="2001">
        <f t="shared" si="5"/>
        <v>87.142857142857139</v>
      </c>
    </row>
    <row r="352" spans="1:13">
      <c r="A352" s="1999" t="s">
        <v>5914</v>
      </c>
      <c r="B352" s="1999" t="s">
        <v>2067</v>
      </c>
      <c r="C352" s="1999" t="s">
        <v>5909</v>
      </c>
      <c r="D352" s="1999" t="s">
        <v>3381</v>
      </c>
      <c r="E352" s="1999" t="s">
        <v>5517</v>
      </c>
      <c r="F352" s="1999" t="s">
        <v>208</v>
      </c>
      <c r="G352" s="1999" t="s">
        <v>1765</v>
      </c>
      <c r="H352" s="1999" t="s">
        <v>5112</v>
      </c>
      <c r="I352" s="2000"/>
      <c r="J352" s="307">
        <v>0</v>
      </c>
      <c r="K352" s="307">
        <v>0</v>
      </c>
      <c r="L352" s="307">
        <v>0</v>
      </c>
      <c r="M352" s="2001" t="e">
        <f t="shared" si="5"/>
        <v>#DIV/0!</v>
      </c>
    </row>
    <row r="353" spans="1:13">
      <c r="A353" s="1999" t="s">
        <v>5915</v>
      </c>
      <c r="B353" s="1999" t="s">
        <v>2067</v>
      </c>
      <c r="C353" s="1999" t="s">
        <v>5909</v>
      </c>
      <c r="D353" s="1999" t="s">
        <v>3137</v>
      </c>
      <c r="E353" s="1999" t="s">
        <v>5479</v>
      </c>
      <c r="F353" s="1999" t="s">
        <v>208</v>
      </c>
      <c r="G353" s="1999" t="s">
        <v>1765</v>
      </c>
      <c r="H353" s="1999" t="s">
        <v>5115</v>
      </c>
      <c r="I353" s="2000"/>
      <c r="J353" s="307">
        <v>2088</v>
      </c>
      <c r="K353" s="307">
        <v>2243</v>
      </c>
      <c r="L353" s="307">
        <v>2455</v>
      </c>
      <c r="M353" s="2001">
        <f t="shared" si="5"/>
        <v>117.57662835249043</v>
      </c>
    </row>
    <row r="354" spans="1:13">
      <c r="A354" s="1999" t="s">
        <v>5916</v>
      </c>
      <c r="B354" s="1999" t="s">
        <v>2067</v>
      </c>
      <c r="C354" s="1999" t="s">
        <v>5909</v>
      </c>
      <c r="D354" s="1999" t="s">
        <v>3137</v>
      </c>
      <c r="E354" s="1999" t="s">
        <v>5481</v>
      </c>
      <c r="F354" s="1999" t="s">
        <v>208</v>
      </c>
      <c r="G354" s="1999" t="s">
        <v>1765</v>
      </c>
      <c r="H354" s="1999" t="s">
        <v>5115</v>
      </c>
      <c r="I354" s="1999" t="s">
        <v>5075</v>
      </c>
      <c r="J354" s="307">
        <v>201</v>
      </c>
      <c r="K354" s="307">
        <v>260</v>
      </c>
      <c r="L354" s="307">
        <v>302</v>
      </c>
      <c r="M354" s="2001">
        <f t="shared" si="5"/>
        <v>150.24875621890547</v>
      </c>
    </row>
    <row r="355" spans="1:13">
      <c r="A355" s="1999" t="s">
        <v>5917</v>
      </c>
      <c r="B355" s="1999" t="s">
        <v>2067</v>
      </c>
      <c r="C355" s="1999" t="s">
        <v>5909</v>
      </c>
      <c r="D355" s="1999" t="s">
        <v>3137</v>
      </c>
      <c r="E355" s="1999" t="s">
        <v>5482</v>
      </c>
      <c r="F355" s="1999" t="s">
        <v>208</v>
      </c>
      <c r="G355" s="1999" t="s">
        <v>1765</v>
      </c>
      <c r="H355" s="1999" t="s">
        <v>5115</v>
      </c>
      <c r="I355" s="1999" t="s">
        <v>4978</v>
      </c>
      <c r="J355" s="307">
        <v>475</v>
      </c>
      <c r="K355" s="307">
        <v>535</v>
      </c>
      <c r="L355" s="307">
        <v>584</v>
      </c>
      <c r="M355" s="2001">
        <f t="shared" si="5"/>
        <v>122.94736842105263</v>
      </c>
    </row>
    <row r="356" spans="1:13">
      <c r="A356" s="1999" t="s">
        <v>5918</v>
      </c>
      <c r="B356" s="1999" t="s">
        <v>2067</v>
      </c>
      <c r="C356" s="1999" t="s">
        <v>5909</v>
      </c>
      <c r="D356" s="1999" t="s">
        <v>3137</v>
      </c>
      <c r="E356" s="1999" t="s">
        <v>5483</v>
      </c>
      <c r="F356" s="1999" t="s">
        <v>208</v>
      </c>
      <c r="G356" s="1999" t="s">
        <v>1765</v>
      </c>
      <c r="H356" s="1999" t="s">
        <v>5115</v>
      </c>
      <c r="I356" s="1999" t="s">
        <v>5062</v>
      </c>
      <c r="J356" s="307">
        <v>244</v>
      </c>
      <c r="K356" s="307">
        <v>243</v>
      </c>
      <c r="L356" s="307">
        <v>266</v>
      </c>
      <c r="M356" s="2001">
        <f t="shared" si="5"/>
        <v>109.01639344262296</v>
      </c>
    </row>
    <row r="357" spans="1:13">
      <c r="A357" s="1999" t="s">
        <v>5919</v>
      </c>
      <c r="B357" s="1999" t="s">
        <v>2067</v>
      </c>
      <c r="C357" s="1999" t="s">
        <v>5909</v>
      </c>
      <c r="D357" s="1999" t="s">
        <v>3137</v>
      </c>
      <c r="E357" s="1999" t="s">
        <v>5484</v>
      </c>
      <c r="F357" s="1999" t="s">
        <v>208</v>
      </c>
      <c r="G357" s="1999" t="s">
        <v>1765</v>
      </c>
      <c r="H357" s="1999" t="s">
        <v>5115</v>
      </c>
      <c r="I357" s="1999" t="s">
        <v>5920</v>
      </c>
      <c r="J357" s="307">
        <v>141</v>
      </c>
      <c r="K357" s="307">
        <v>143</v>
      </c>
      <c r="L357" s="307">
        <v>147</v>
      </c>
      <c r="M357" s="2001">
        <f t="shared" si="5"/>
        <v>104.25531914893618</v>
      </c>
    </row>
    <row r="358" spans="1:13">
      <c r="A358" s="1999" t="s">
        <v>5921</v>
      </c>
      <c r="B358" s="1999" t="s">
        <v>2067</v>
      </c>
      <c r="C358" s="1999" t="s">
        <v>5909</v>
      </c>
      <c r="D358" s="1999" t="s">
        <v>3137</v>
      </c>
      <c r="E358" s="1999" t="s">
        <v>5485</v>
      </c>
      <c r="F358" s="1999" t="s">
        <v>208</v>
      </c>
      <c r="G358" s="1999" t="s">
        <v>1765</v>
      </c>
      <c r="H358" s="1999" t="s">
        <v>5115</v>
      </c>
      <c r="I358" s="1999" t="s">
        <v>5922</v>
      </c>
      <c r="J358" s="307">
        <v>133</v>
      </c>
      <c r="K358" s="307">
        <v>162</v>
      </c>
      <c r="L358" s="307">
        <v>176</v>
      </c>
      <c r="M358" s="2001">
        <f t="shared" si="5"/>
        <v>132.33082706766916</v>
      </c>
    </row>
    <row r="359" spans="1:13">
      <c r="A359" s="1999" t="s">
        <v>5923</v>
      </c>
      <c r="B359" s="1999" t="s">
        <v>2067</v>
      </c>
      <c r="C359" s="1999" t="s">
        <v>5909</v>
      </c>
      <c r="D359" s="1999" t="s">
        <v>3137</v>
      </c>
      <c r="E359" s="1999" t="s">
        <v>5486</v>
      </c>
      <c r="F359" s="1999" t="s">
        <v>208</v>
      </c>
      <c r="G359" s="1999" t="s">
        <v>1765</v>
      </c>
      <c r="H359" s="1999" t="s">
        <v>5115</v>
      </c>
      <c r="I359" s="1999" t="s">
        <v>5924</v>
      </c>
      <c r="J359" s="307">
        <v>164</v>
      </c>
      <c r="K359" s="307">
        <v>202</v>
      </c>
      <c r="L359" s="307">
        <v>220</v>
      </c>
      <c r="M359" s="2001">
        <f t="shared" si="5"/>
        <v>134.14634146341464</v>
      </c>
    </row>
    <row r="360" spans="1:13">
      <c r="A360" s="1999" t="s">
        <v>5925</v>
      </c>
      <c r="B360" s="1999" t="s">
        <v>2067</v>
      </c>
      <c r="C360" s="1999" t="s">
        <v>5909</v>
      </c>
      <c r="D360" s="1999" t="s">
        <v>3137</v>
      </c>
      <c r="E360" s="1999" t="s">
        <v>5487</v>
      </c>
      <c r="F360" s="1999" t="s">
        <v>208</v>
      </c>
      <c r="G360" s="1999" t="s">
        <v>1765</v>
      </c>
      <c r="H360" s="1999" t="s">
        <v>5115</v>
      </c>
      <c r="I360" s="1999" t="s">
        <v>4977</v>
      </c>
      <c r="J360" s="307">
        <v>186</v>
      </c>
      <c r="K360" s="307">
        <v>178</v>
      </c>
      <c r="L360" s="307">
        <v>182</v>
      </c>
      <c r="M360" s="2001">
        <f t="shared" si="5"/>
        <v>97.849462365591393</v>
      </c>
    </row>
    <row r="361" spans="1:13">
      <c r="A361" s="1999" t="s">
        <v>5926</v>
      </c>
      <c r="B361" s="1999" t="s">
        <v>2067</v>
      </c>
      <c r="C361" s="1999" t="s">
        <v>5909</v>
      </c>
      <c r="D361" s="1999" t="s">
        <v>3137</v>
      </c>
      <c r="E361" s="1999" t="s">
        <v>5488</v>
      </c>
      <c r="F361" s="1999" t="s">
        <v>208</v>
      </c>
      <c r="G361" s="1999" t="s">
        <v>1765</v>
      </c>
      <c r="H361" s="1999" t="s">
        <v>5115</v>
      </c>
      <c r="I361" s="1999" t="s">
        <v>5024</v>
      </c>
      <c r="J361" s="307">
        <v>308</v>
      </c>
      <c r="K361" s="307">
        <v>300</v>
      </c>
      <c r="L361" s="307">
        <v>311</v>
      </c>
      <c r="M361" s="2001">
        <f t="shared" si="5"/>
        <v>100.97402597402598</v>
      </c>
    </row>
    <row r="362" spans="1:13">
      <c r="A362" s="1999" t="s">
        <v>5927</v>
      </c>
      <c r="B362" s="1999" t="s">
        <v>2067</v>
      </c>
      <c r="C362" s="1999" t="s">
        <v>5909</v>
      </c>
      <c r="D362" s="1999" t="s">
        <v>3137</v>
      </c>
      <c r="E362" s="1999" t="s">
        <v>5489</v>
      </c>
      <c r="F362" s="1999" t="s">
        <v>208</v>
      </c>
      <c r="G362" s="1999" t="s">
        <v>1765</v>
      </c>
      <c r="H362" s="1999" t="s">
        <v>5115</v>
      </c>
      <c r="I362" s="1999" t="s">
        <v>5116</v>
      </c>
      <c r="J362" s="307">
        <v>236</v>
      </c>
      <c r="K362" s="307">
        <v>220</v>
      </c>
      <c r="L362" s="307">
        <v>267</v>
      </c>
      <c r="M362" s="2001">
        <f t="shared" si="5"/>
        <v>113.13559322033899</v>
      </c>
    </row>
    <row r="363" spans="1:13">
      <c r="A363" s="1999" t="s">
        <v>5928</v>
      </c>
      <c r="B363" s="1999" t="s">
        <v>2067</v>
      </c>
      <c r="C363" s="1999" t="s">
        <v>5909</v>
      </c>
      <c r="D363" s="1999" t="s">
        <v>3137</v>
      </c>
      <c r="E363" s="1999" t="s">
        <v>5517</v>
      </c>
      <c r="F363" s="1999" t="s">
        <v>208</v>
      </c>
      <c r="G363" s="1999" t="s">
        <v>1765</v>
      </c>
      <c r="H363" s="1999" t="s">
        <v>5115</v>
      </c>
      <c r="I363" s="2000"/>
      <c r="J363" s="307">
        <v>0</v>
      </c>
      <c r="K363" s="307">
        <v>0</v>
      </c>
      <c r="L363" s="307">
        <v>0</v>
      </c>
      <c r="M363" s="2001" t="e">
        <f t="shared" si="5"/>
        <v>#DIV/0!</v>
      </c>
    </row>
    <row r="364" spans="1:13">
      <c r="A364" s="1999" t="s">
        <v>5929</v>
      </c>
      <c r="B364" s="1999" t="s">
        <v>2067</v>
      </c>
      <c r="C364" s="1999" t="s">
        <v>5909</v>
      </c>
      <c r="D364" s="1999" t="s">
        <v>3184</v>
      </c>
      <c r="E364" s="1999" t="s">
        <v>5479</v>
      </c>
      <c r="F364" s="1999" t="s">
        <v>208</v>
      </c>
      <c r="G364" s="1999" t="s">
        <v>1765</v>
      </c>
      <c r="H364" s="1999" t="s">
        <v>5117</v>
      </c>
      <c r="I364" s="2000"/>
      <c r="J364" s="307">
        <v>664</v>
      </c>
      <c r="K364" s="307">
        <v>675</v>
      </c>
      <c r="L364" s="307">
        <v>695</v>
      </c>
      <c r="M364" s="2001">
        <f t="shared" si="5"/>
        <v>104.66867469879517</v>
      </c>
    </row>
    <row r="365" spans="1:13">
      <c r="A365" s="1999" t="s">
        <v>5930</v>
      </c>
      <c r="B365" s="1999" t="s">
        <v>2067</v>
      </c>
      <c r="C365" s="1999" t="s">
        <v>5909</v>
      </c>
      <c r="D365" s="1999" t="s">
        <v>3184</v>
      </c>
      <c r="E365" s="1999" t="s">
        <v>5481</v>
      </c>
      <c r="F365" s="1999" t="s">
        <v>208</v>
      </c>
      <c r="G365" s="1999" t="s">
        <v>1765</v>
      </c>
      <c r="H365" s="1999" t="s">
        <v>5117</v>
      </c>
      <c r="I365" s="1999" t="s">
        <v>5118</v>
      </c>
      <c r="J365" s="307">
        <v>199</v>
      </c>
      <c r="K365" s="307">
        <v>225</v>
      </c>
      <c r="L365" s="307">
        <v>236</v>
      </c>
      <c r="M365" s="2001">
        <f t="shared" si="5"/>
        <v>118.5929648241206</v>
      </c>
    </row>
    <row r="366" spans="1:13">
      <c r="A366" s="1999" t="s">
        <v>5931</v>
      </c>
      <c r="B366" s="1999" t="s">
        <v>2067</v>
      </c>
      <c r="C366" s="1999" t="s">
        <v>5909</v>
      </c>
      <c r="D366" s="1999" t="s">
        <v>3184</v>
      </c>
      <c r="E366" s="1999" t="s">
        <v>5482</v>
      </c>
      <c r="F366" s="1999" t="s">
        <v>208</v>
      </c>
      <c r="G366" s="1999" t="s">
        <v>1765</v>
      </c>
      <c r="H366" s="1999" t="s">
        <v>5117</v>
      </c>
      <c r="I366" s="1999" t="s">
        <v>5119</v>
      </c>
      <c r="J366" s="307">
        <v>179</v>
      </c>
      <c r="K366" s="307">
        <v>152</v>
      </c>
      <c r="L366" s="307">
        <v>160</v>
      </c>
      <c r="M366" s="2001">
        <f t="shared" si="5"/>
        <v>89.385474860335194</v>
      </c>
    </row>
    <row r="367" spans="1:13">
      <c r="A367" s="1999" t="s">
        <v>5932</v>
      </c>
      <c r="B367" s="1999" t="s">
        <v>2067</v>
      </c>
      <c r="C367" s="1999" t="s">
        <v>5909</v>
      </c>
      <c r="D367" s="1999" t="s">
        <v>3184</v>
      </c>
      <c r="E367" s="1999" t="s">
        <v>5483</v>
      </c>
      <c r="F367" s="1999" t="s">
        <v>208</v>
      </c>
      <c r="G367" s="1999" t="s">
        <v>1765</v>
      </c>
      <c r="H367" s="1999" t="s">
        <v>5117</v>
      </c>
      <c r="I367" s="1999" t="s">
        <v>5120</v>
      </c>
      <c r="J367" s="307">
        <v>167</v>
      </c>
      <c r="K367" s="307">
        <v>172</v>
      </c>
      <c r="L367" s="307">
        <v>168</v>
      </c>
      <c r="M367" s="2001">
        <f t="shared" si="5"/>
        <v>100.59880239520957</v>
      </c>
    </row>
    <row r="368" spans="1:13">
      <c r="A368" s="1999" t="s">
        <v>5933</v>
      </c>
      <c r="B368" s="1999" t="s">
        <v>2067</v>
      </c>
      <c r="C368" s="1999" t="s">
        <v>5909</v>
      </c>
      <c r="D368" s="1999" t="s">
        <v>3184</v>
      </c>
      <c r="E368" s="1999" t="s">
        <v>5484</v>
      </c>
      <c r="F368" s="1999" t="s">
        <v>208</v>
      </c>
      <c r="G368" s="1999" t="s">
        <v>1765</v>
      </c>
      <c r="H368" s="1999" t="s">
        <v>5117</v>
      </c>
      <c r="I368" s="1999" t="s">
        <v>5012</v>
      </c>
      <c r="J368" s="307">
        <v>50</v>
      </c>
      <c r="K368" s="307">
        <v>53</v>
      </c>
      <c r="L368" s="307">
        <v>56</v>
      </c>
      <c r="M368" s="2001">
        <f t="shared" si="5"/>
        <v>112.00000000000001</v>
      </c>
    </row>
    <row r="369" spans="1:13">
      <c r="A369" s="1999" t="s">
        <v>5934</v>
      </c>
      <c r="B369" s="1999" t="s">
        <v>2067</v>
      </c>
      <c r="C369" s="1999" t="s">
        <v>5909</v>
      </c>
      <c r="D369" s="1999" t="s">
        <v>3184</v>
      </c>
      <c r="E369" s="1999" t="s">
        <v>5485</v>
      </c>
      <c r="F369" s="1999" t="s">
        <v>208</v>
      </c>
      <c r="G369" s="1999" t="s">
        <v>1765</v>
      </c>
      <c r="H369" s="1999" t="s">
        <v>5117</v>
      </c>
      <c r="I369" s="1999" t="s">
        <v>5076</v>
      </c>
      <c r="J369" s="307">
        <v>69</v>
      </c>
      <c r="K369" s="307">
        <v>73</v>
      </c>
      <c r="L369" s="307">
        <v>75</v>
      </c>
      <c r="M369" s="2001">
        <f t="shared" si="5"/>
        <v>108.69565217391303</v>
      </c>
    </row>
    <row r="370" spans="1:13">
      <c r="A370" s="1999" t="s">
        <v>5935</v>
      </c>
      <c r="B370" s="1999" t="s">
        <v>2067</v>
      </c>
      <c r="C370" s="1999" t="s">
        <v>5909</v>
      </c>
      <c r="D370" s="1999" t="s">
        <v>3348</v>
      </c>
      <c r="E370" s="1999" t="s">
        <v>5479</v>
      </c>
      <c r="F370" s="1999" t="s">
        <v>208</v>
      </c>
      <c r="G370" s="1999" t="s">
        <v>1765</v>
      </c>
      <c r="H370" s="1999" t="s">
        <v>5121</v>
      </c>
      <c r="I370" s="2000"/>
      <c r="J370" s="307">
        <v>1221</v>
      </c>
      <c r="K370" s="307">
        <v>1213</v>
      </c>
      <c r="L370" s="307">
        <v>1167</v>
      </c>
      <c r="M370" s="2001">
        <f t="shared" si="5"/>
        <v>95.577395577395578</v>
      </c>
    </row>
    <row r="371" spans="1:13">
      <c r="A371" s="1999" t="s">
        <v>5936</v>
      </c>
      <c r="B371" s="1999" t="s">
        <v>2067</v>
      </c>
      <c r="C371" s="1999" t="s">
        <v>5909</v>
      </c>
      <c r="D371" s="1999" t="s">
        <v>3348</v>
      </c>
      <c r="E371" s="1999" t="s">
        <v>5481</v>
      </c>
      <c r="F371" s="1999" t="s">
        <v>208</v>
      </c>
      <c r="G371" s="1999" t="s">
        <v>1765</v>
      </c>
      <c r="H371" s="1999" t="s">
        <v>5121</v>
      </c>
      <c r="I371" s="1999" t="s">
        <v>5122</v>
      </c>
      <c r="J371" s="307">
        <v>180</v>
      </c>
      <c r="K371" s="307">
        <v>189</v>
      </c>
      <c r="L371" s="307">
        <v>179</v>
      </c>
      <c r="M371" s="2001">
        <f t="shared" si="5"/>
        <v>99.444444444444443</v>
      </c>
    </row>
    <row r="372" spans="1:13">
      <c r="A372" s="1999" t="s">
        <v>5937</v>
      </c>
      <c r="B372" s="1999" t="s">
        <v>2067</v>
      </c>
      <c r="C372" s="1999" t="s">
        <v>5909</v>
      </c>
      <c r="D372" s="1999" t="s">
        <v>3348</v>
      </c>
      <c r="E372" s="1999" t="s">
        <v>5482</v>
      </c>
      <c r="F372" s="1999" t="s">
        <v>208</v>
      </c>
      <c r="G372" s="1999" t="s">
        <v>1765</v>
      </c>
      <c r="H372" s="1999" t="s">
        <v>5121</v>
      </c>
      <c r="I372" s="1999" t="s">
        <v>5123</v>
      </c>
      <c r="J372" s="307">
        <v>85</v>
      </c>
      <c r="K372" s="307">
        <v>71</v>
      </c>
      <c r="L372" s="307">
        <v>73</v>
      </c>
      <c r="M372" s="2001">
        <f t="shared" si="5"/>
        <v>85.882352941176464</v>
      </c>
    </row>
    <row r="373" spans="1:13">
      <c r="A373" s="1999" t="s">
        <v>5938</v>
      </c>
      <c r="B373" s="1999" t="s">
        <v>2067</v>
      </c>
      <c r="C373" s="1999" t="s">
        <v>5909</v>
      </c>
      <c r="D373" s="1999" t="s">
        <v>3348</v>
      </c>
      <c r="E373" s="1999" t="s">
        <v>5483</v>
      </c>
      <c r="F373" s="1999" t="s">
        <v>208</v>
      </c>
      <c r="G373" s="1999" t="s">
        <v>1765</v>
      </c>
      <c r="H373" s="1999" t="s">
        <v>5121</v>
      </c>
      <c r="I373" s="1999" t="s">
        <v>5124</v>
      </c>
      <c r="J373" s="307">
        <v>92</v>
      </c>
      <c r="K373" s="307">
        <v>93</v>
      </c>
      <c r="L373" s="307">
        <v>89</v>
      </c>
      <c r="M373" s="2001">
        <f t="shared" si="5"/>
        <v>96.739130434782609</v>
      </c>
    </row>
    <row r="374" spans="1:13">
      <c r="A374" s="1999" t="s">
        <v>5939</v>
      </c>
      <c r="B374" s="1999" t="s">
        <v>2067</v>
      </c>
      <c r="C374" s="1999" t="s">
        <v>5909</v>
      </c>
      <c r="D374" s="1999" t="s">
        <v>3348</v>
      </c>
      <c r="E374" s="1999" t="s">
        <v>5484</v>
      </c>
      <c r="F374" s="1999" t="s">
        <v>208</v>
      </c>
      <c r="G374" s="1999" t="s">
        <v>1765</v>
      </c>
      <c r="H374" s="1999" t="s">
        <v>5121</v>
      </c>
      <c r="I374" s="1999" t="s">
        <v>5940</v>
      </c>
      <c r="J374" s="307">
        <v>5</v>
      </c>
      <c r="K374" s="307">
        <v>5</v>
      </c>
      <c r="L374" s="307">
        <v>7</v>
      </c>
      <c r="M374" s="2001">
        <f t="shared" si="5"/>
        <v>140</v>
      </c>
    </row>
    <row r="375" spans="1:13">
      <c r="A375" s="1999" t="s">
        <v>5941</v>
      </c>
      <c r="B375" s="1999" t="s">
        <v>2067</v>
      </c>
      <c r="C375" s="1999" t="s">
        <v>5909</v>
      </c>
      <c r="D375" s="1999" t="s">
        <v>3348</v>
      </c>
      <c r="E375" s="1999" t="s">
        <v>5485</v>
      </c>
      <c r="F375" s="1999" t="s">
        <v>208</v>
      </c>
      <c r="G375" s="1999" t="s">
        <v>1765</v>
      </c>
      <c r="H375" s="1999" t="s">
        <v>5121</v>
      </c>
      <c r="I375" s="1999" t="s">
        <v>5125</v>
      </c>
      <c r="J375" s="307">
        <v>25</v>
      </c>
      <c r="K375" s="307">
        <v>26</v>
      </c>
      <c r="L375" s="307">
        <v>20</v>
      </c>
      <c r="M375" s="2001">
        <f t="shared" si="5"/>
        <v>80</v>
      </c>
    </row>
    <row r="376" spans="1:13">
      <c r="A376" s="1999" t="s">
        <v>5942</v>
      </c>
      <c r="B376" s="1999" t="s">
        <v>2067</v>
      </c>
      <c r="C376" s="1999" t="s">
        <v>5909</v>
      </c>
      <c r="D376" s="1999" t="s">
        <v>3348</v>
      </c>
      <c r="E376" s="1999" t="s">
        <v>5486</v>
      </c>
      <c r="F376" s="1999" t="s">
        <v>208</v>
      </c>
      <c r="G376" s="1999" t="s">
        <v>1765</v>
      </c>
      <c r="H376" s="1999" t="s">
        <v>5121</v>
      </c>
      <c r="I376" s="1999" t="s">
        <v>5126</v>
      </c>
      <c r="J376" s="307">
        <v>97</v>
      </c>
      <c r="K376" s="307">
        <v>97</v>
      </c>
      <c r="L376" s="307">
        <v>100</v>
      </c>
      <c r="M376" s="2001">
        <f t="shared" si="5"/>
        <v>103.09278350515463</v>
      </c>
    </row>
    <row r="377" spans="1:13">
      <c r="A377" s="1999" t="s">
        <v>5943</v>
      </c>
      <c r="B377" s="1999" t="s">
        <v>2067</v>
      </c>
      <c r="C377" s="1999" t="s">
        <v>5909</v>
      </c>
      <c r="D377" s="1999" t="s">
        <v>3348</v>
      </c>
      <c r="E377" s="1999" t="s">
        <v>5487</v>
      </c>
      <c r="F377" s="1999" t="s">
        <v>208</v>
      </c>
      <c r="G377" s="1999" t="s">
        <v>1765</v>
      </c>
      <c r="H377" s="1999" t="s">
        <v>5121</v>
      </c>
      <c r="I377" s="1999" t="s">
        <v>5127</v>
      </c>
      <c r="J377" s="307">
        <v>30</v>
      </c>
      <c r="K377" s="307">
        <v>30</v>
      </c>
      <c r="L377" s="307">
        <v>31</v>
      </c>
      <c r="M377" s="2001">
        <f t="shared" si="5"/>
        <v>103.33333333333334</v>
      </c>
    </row>
    <row r="378" spans="1:13">
      <c r="A378" s="1999" t="s">
        <v>5944</v>
      </c>
      <c r="B378" s="1999" t="s">
        <v>2067</v>
      </c>
      <c r="C378" s="1999" t="s">
        <v>5909</v>
      </c>
      <c r="D378" s="1999" t="s">
        <v>3348</v>
      </c>
      <c r="E378" s="1999" t="s">
        <v>5488</v>
      </c>
      <c r="F378" s="1999" t="s">
        <v>208</v>
      </c>
      <c r="G378" s="1999" t="s">
        <v>1765</v>
      </c>
      <c r="H378" s="1999" t="s">
        <v>5121</v>
      </c>
      <c r="I378" s="1999" t="s">
        <v>5106</v>
      </c>
      <c r="J378" s="307">
        <v>151</v>
      </c>
      <c r="K378" s="307">
        <v>158</v>
      </c>
      <c r="L378" s="307">
        <v>155</v>
      </c>
      <c r="M378" s="2001">
        <f t="shared" si="5"/>
        <v>102.64900662251655</v>
      </c>
    </row>
    <row r="379" spans="1:13">
      <c r="A379" s="1999" t="s">
        <v>5945</v>
      </c>
      <c r="B379" s="1999" t="s">
        <v>2067</v>
      </c>
      <c r="C379" s="1999" t="s">
        <v>5909</v>
      </c>
      <c r="D379" s="1999" t="s">
        <v>3348</v>
      </c>
      <c r="E379" s="1999" t="s">
        <v>5489</v>
      </c>
      <c r="F379" s="1999" t="s">
        <v>208</v>
      </c>
      <c r="G379" s="1999" t="s">
        <v>1765</v>
      </c>
      <c r="H379" s="1999" t="s">
        <v>5121</v>
      </c>
      <c r="I379" s="1999" t="s">
        <v>5128</v>
      </c>
      <c r="J379" s="307">
        <v>56</v>
      </c>
      <c r="K379" s="307">
        <v>48</v>
      </c>
      <c r="L379" s="307">
        <v>44</v>
      </c>
      <c r="M379" s="2001">
        <f t="shared" si="5"/>
        <v>78.571428571428569</v>
      </c>
    </row>
    <row r="380" spans="1:13">
      <c r="A380" s="1999" t="s">
        <v>5946</v>
      </c>
      <c r="B380" s="1999" t="s">
        <v>2067</v>
      </c>
      <c r="C380" s="1999" t="s">
        <v>5909</v>
      </c>
      <c r="D380" s="1999" t="s">
        <v>3348</v>
      </c>
      <c r="E380" s="1999" t="s">
        <v>5490</v>
      </c>
      <c r="F380" s="1999" t="s">
        <v>208</v>
      </c>
      <c r="G380" s="1999" t="s">
        <v>1765</v>
      </c>
      <c r="H380" s="1999" t="s">
        <v>5121</v>
      </c>
      <c r="I380" s="1999" t="s">
        <v>5129</v>
      </c>
      <c r="J380" s="307">
        <v>56</v>
      </c>
      <c r="K380" s="307">
        <v>61</v>
      </c>
      <c r="L380" s="307">
        <v>60</v>
      </c>
      <c r="M380" s="2001">
        <f t="shared" si="5"/>
        <v>107.14285714285714</v>
      </c>
    </row>
    <row r="381" spans="1:13">
      <c r="A381" s="1999" t="s">
        <v>5947</v>
      </c>
      <c r="B381" s="1999" t="s">
        <v>2067</v>
      </c>
      <c r="C381" s="1999" t="s">
        <v>5909</v>
      </c>
      <c r="D381" s="1999" t="s">
        <v>3348</v>
      </c>
      <c r="E381" s="1999" t="s">
        <v>5491</v>
      </c>
      <c r="F381" s="1999" t="s">
        <v>208</v>
      </c>
      <c r="G381" s="1999" t="s">
        <v>1765</v>
      </c>
      <c r="H381" s="1999" t="s">
        <v>5121</v>
      </c>
      <c r="I381" s="1999" t="s">
        <v>5039</v>
      </c>
      <c r="J381" s="307">
        <v>196</v>
      </c>
      <c r="K381" s="307">
        <v>201</v>
      </c>
      <c r="L381" s="307">
        <v>187</v>
      </c>
      <c r="M381" s="2001">
        <f t="shared" si="5"/>
        <v>95.408163265306129</v>
      </c>
    </row>
    <row r="382" spans="1:13">
      <c r="A382" s="1999" t="s">
        <v>5948</v>
      </c>
      <c r="B382" s="1999" t="s">
        <v>2067</v>
      </c>
      <c r="C382" s="1999" t="s">
        <v>5909</v>
      </c>
      <c r="D382" s="1999" t="s">
        <v>3348</v>
      </c>
      <c r="E382" s="1999" t="s">
        <v>5492</v>
      </c>
      <c r="F382" s="1999" t="s">
        <v>208</v>
      </c>
      <c r="G382" s="1999" t="s">
        <v>1765</v>
      </c>
      <c r="H382" s="1999" t="s">
        <v>5121</v>
      </c>
      <c r="I382" s="1999" t="s">
        <v>5130</v>
      </c>
      <c r="J382" s="307">
        <v>114</v>
      </c>
      <c r="K382" s="307">
        <v>102</v>
      </c>
      <c r="L382" s="307">
        <v>94</v>
      </c>
      <c r="M382" s="2001">
        <f t="shared" si="5"/>
        <v>82.456140350877192</v>
      </c>
    </row>
    <row r="383" spans="1:13">
      <c r="A383" s="1999" t="s">
        <v>5949</v>
      </c>
      <c r="B383" s="1999" t="s">
        <v>2067</v>
      </c>
      <c r="C383" s="1999" t="s">
        <v>5909</v>
      </c>
      <c r="D383" s="1999" t="s">
        <v>3348</v>
      </c>
      <c r="E383" s="1999" t="s">
        <v>5493</v>
      </c>
      <c r="F383" s="1999" t="s">
        <v>208</v>
      </c>
      <c r="G383" s="1999" t="s">
        <v>1765</v>
      </c>
      <c r="H383" s="1999" t="s">
        <v>5121</v>
      </c>
      <c r="I383" s="1999" t="s">
        <v>5131</v>
      </c>
      <c r="J383" s="307">
        <v>105</v>
      </c>
      <c r="K383" s="307">
        <v>103</v>
      </c>
      <c r="L383" s="307">
        <v>105</v>
      </c>
      <c r="M383" s="2001">
        <f t="shared" si="5"/>
        <v>100</v>
      </c>
    </row>
    <row r="384" spans="1:13">
      <c r="A384" s="1999" t="s">
        <v>5950</v>
      </c>
      <c r="B384" s="1999" t="s">
        <v>2067</v>
      </c>
      <c r="C384" s="1999" t="s">
        <v>5909</v>
      </c>
      <c r="D384" s="1999" t="s">
        <v>3348</v>
      </c>
      <c r="E384" s="1999" t="s">
        <v>5494</v>
      </c>
      <c r="F384" s="1999" t="s">
        <v>208</v>
      </c>
      <c r="G384" s="1999" t="s">
        <v>1765</v>
      </c>
      <c r="H384" s="1999" t="s">
        <v>5121</v>
      </c>
      <c r="I384" s="1999" t="s">
        <v>5132</v>
      </c>
      <c r="J384" s="307">
        <v>29</v>
      </c>
      <c r="K384" s="307">
        <v>29</v>
      </c>
      <c r="L384" s="307">
        <v>23</v>
      </c>
      <c r="M384" s="2001">
        <f t="shared" si="5"/>
        <v>79.310344827586206</v>
      </c>
    </row>
    <row r="385" spans="1:13">
      <c r="A385" s="1999" t="s">
        <v>5951</v>
      </c>
      <c r="B385" s="1999" t="s">
        <v>2067</v>
      </c>
      <c r="C385" s="1999" t="s">
        <v>5909</v>
      </c>
      <c r="D385" s="1999" t="s">
        <v>3348</v>
      </c>
      <c r="E385" s="1999" t="s">
        <v>5517</v>
      </c>
      <c r="F385" s="1999" t="s">
        <v>208</v>
      </c>
      <c r="G385" s="1999" t="s">
        <v>1765</v>
      </c>
      <c r="H385" s="1999" t="s">
        <v>5121</v>
      </c>
      <c r="I385" s="2000"/>
      <c r="J385" s="307">
        <v>0</v>
      </c>
      <c r="K385" s="307">
        <v>0</v>
      </c>
      <c r="L385" s="307">
        <v>0</v>
      </c>
      <c r="M385" s="2001" t="e">
        <f t="shared" si="5"/>
        <v>#DIV/0!</v>
      </c>
    </row>
    <row r="386" spans="1:13">
      <c r="A386" s="1999" t="s">
        <v>5952</v>
      </c>
      <c r="B386" s="1999" t="s">
        <v>2067</v>
      </c>
      <c r="C386" s="1999" t="s">
        <v>5909</v>
      </c>
      <c r="D386" s="1999" t="s">
        <v>3503</v>
      </c>
      <c r="E386" s="1999" t="s">
        <v>5479</v>
      </c>
      <c r="F386" s="1999" t="s">
        <v>208</v>
      </c>
      <c r="G386" s="1999" t="s">
        <v>1765</v>
      </c>
      <c r="H386" s="1999" t="s">
        <v>5133</v>
      </c>
      <c r="I386" s="2000"/>
      <c r="J386" s="307">
        <v>589</v>
      </c>
      <c r="K386" s="307">
        <v>556</v>
      </c>
      <c r="L386" s="307">
        <v>527</v>
      </c>
      <c r="M386" s="2001">
        <f t="shared" si="5"/>
        <v>89.473684210526315</v>
      </c>
    </row>
    <row r="387" spans="1:13">
      <c r="A387" s="1999" t="s">
        <v>5953</v>
      </c>
      <c r="B387" s="1999" t="s">
        <v>2067</v>
      </c>
      <c r="C387" s="1999" t="s">
        <v>5909</v>
      </c>
      <c r="D387" s="1999" t="s">
        <v>3503</v>
      </c>
      <c r="E387" s="1999" t="s">
        <v>5481</v>
      </c>
      <c r="F387" s="1999" t="s">
        <v>208</v>
      </c>
      <c r="G387" s="1999" t="s">
        <v>1765</v>
      </c>
      <c r="H387" s="1999" t="s">
        <v>5133</v>
      </c>
      <c r="I387" s="1999" t="s">
        <v>5134</v>
      </c>
      <c r="J387" s="307">
        <v>25</v>
      </c>
      <c r="K387" s="307">
        <v>26</v>
      </c>
      <c r="L387" s="307">
        <v>21</v>
      </c>
      <c r="M387" s="2001">
        <f t="shared" si="5"/>
        <v>84</v>
      </c>
    </row>
    <row r="388" spans="1:13">
      <c r="A388" s="1999" t="s">
        <v>5954</v>
      </c>
      <c r="B388" s="1999" t="s">
        <v>2067</v>
      </c>
      <c r="C388" s="1999" t="s">
        <v>5909</v>
      </c>
      <c r="D388" s="1999" t="s">
        <v>3503</v>
      </c>
      <c r="E388" s="1999" t="s">
        <v>5482</v>
      </c>
      <c r="F388" s="1999" t="s">
        <v>208</v>
      </c>
      <c r="G388" s="1999" t="s">
        <v>1765</v>
      </c>
      <c r="H388" s="1999" t="s">
        <v>5133</v>
      </c>
      <c r="I388" s="1999" t="s">
        <v>5084</v>
      </c>
      <c r="J388" s="307">
        <v>31</v>
      </c>
      <c r="K388" s="307">
        <v>35</v>
      </c>
      <c r="L388" s="307">
        <v>37</v>
      </c>
      <c r="M388" s="2001">
        <f t="shared" ref="M388:M451" si="6">L388/J388*100</f>
        <v>119.35483870967742</v>
      </c>
    </row>
    <row r="389" spans="1:13">
      <c r="A389" s="1999" t="s">
        <v>5955</v>
      </c>
      <c r="B389" s="1999" t="s">
        <v>2067</v>
      </c>
      <c r="C389" s="1999" t="s">
        <v>5909</v>
      </c>
      <c r="D389" s="1999" t="s">
        <v>3503</v>
      </c>
      <c r="E389" s="1999" t="s">
        <v>5483</v>
      </c>
      <c r="F389" s="1999" t="s">
        <v>208</v>
      </c>
      <c r="G389" s="1999" t="s">
        <v>1765</v>
      </c>
      <c r="H389" s="1999" t="s">
        <v>5133</v>
      </c>
      <c r="I389" s="1999" t="s">
        <v>5135</v>
      </c>
      <c r="J389" s="307">
        <v>67</v>
      </c>
      <c r="K389" s="307">
        <v>62</v>
      </c>
      <c r="L389" s="307">
        <v>57</v>
      </c>
      <c r="M389" s="2001">
        <f t="shared" si="6"/>
        <v>85.074626865671647</v>
      </c>
    </row>
    <row r="390" spans="1:13">
      <c r="A390" s="1999" t="s">
        <v>5956</v>
      </c>
      <c r="B390" s="1999" t="s">
        <v>2067</v>
      </c>
      <c r="C390" s="1999" t="s">
        <v>5909</v>
      </c>
      <c r="D390" s="1999" t="s">
        <v>3503</v>
      </c>
      <c r="E390" s="1999" t="s">
        <v>5484</v>
      </c>
      <c r="F390" s="1999" t="s">
        <v>208</v>
      </c>
      <c r="G390" s="1999" t="s">
        <v>1765</v>
      </c>
      <c r="H390" s="1999" t="s">
        <v>5133</v>
      </c>
      <c r="I390" s="1999" t="s">
        <v>5136</v>
      </c>
      <c r="J390" s="307">
        <v>17</v>
      </c>
      <c r="K390" s="307">
        <v>15</v>
      </c>
      <c r="L390" s="307">
        <v>18</v>
      </c>
      <c r="M390" s="2001">
        <f t="shared" si="6"/>
        <v>105.88235294117648</v>
      </c>
    </row>
    <row r="391" spans="1:13">
      <c r="A391" s="1999" t="s">
        <v>5957</v>
      </c>
      <c r="B391" s="1999" t="s">
        <v>2067</v>
      </c>
      <c r="C391" s="1999" t="s">
        <v>5909</v>
      </c>
      <c r="D391" s="1999" t="s">
        <v>3503</v>
      </c>
      <c r="E391" s="1999" t="s">
        <v>5485</v>
      </c>
      <c r="F391" s="1999" t="s">
        <v>208</v>
      </c>
      <c r="G391" s="1999" t="s">
        <v>1765</v>
      </c>
      <c r="H391" s="1999" t="s">
        <v>5133</v>
      </c>
      <c r="I391" s="1999" t="s">
        <v>5137</v>
      </c>
      <c r="J391" s="307">
        <v>86</v>
      </c>
      <c r="K391" s="307">
        <v>81</v>
      </c>
      <c r="L391" s="307">
        <v>72</v>
      </c>
      <c r="M391" s="2001">
        <f t="shared" si="6"/>
        <v>83.720930232558146</v>
      </c>
    </row>
    <row r="392" spans="1:13">
      <c r="A392" s="1999" t="s">
        <v>5958</v>
      </c>
      <c r="B392" s="1999" t="s">
        <v>2067</v>
      </c>
      <c r="C392" s="1999" t="s">
        <v>5909</v>
      </c>
      <c r="D392" s="1999" t="s">
        <v>3503</v>
      </c>
      <c r="E392" s="1999" t="s">
        <v>5486</v>
      </c>
      <c r="F392" s="1999" t="s">
        <v>208</v>
      </c>
      <c r="G392" s="1999" t="s">
        <v>1765</v>
      </c>
      <c r="H392" s="1999" t="s">
        <v>5133</v>
      </c>
      <c r="I392" s="1999" t="s">
        <v>5138</v>
      </c>
      <c r="J392" s="307">
        <v>108</v>
      </c>
      <c r="K392" s="307">
        <v>102</v>
      </c>
      <c r="L392" s="307">
        <v>98</v>
      </c>
      <c r="M392" s="2001">
        <f t="shared" si="6"/>
        <v>90.740740740740748</v>
      </c>
    </row>
    <row r="393" spans="1:13">
      <c r="A393" s="1999" t="s">
        <v>5959</v>
      </c>
      <c r="B393" s="1999" t="s">
        <v>2067</v>
      </c>
      <c r="C393" s="1999" t="s">
        <v>5909</v>
      </c>
      <c r="D393" s="1999" t="s">
        <v>3503</v>
      </c>
      <c r="E393" s="1999" t="s">
        <v>5487</v>
      </c>
      <c r="F393" s="1999" t="s">
        <v>208</v>
      </c>
      <c r="G393" s="1999" t="s">
        <v>1765</v>
      </c>
      <c r="H393" s="1999" t="s">
        <v>5133</v>
      </c>
      <c r="I393" s="1999" t="s">
        <v>5139</v>
      </c>
      <c r="J393" s="307">
        <v>79</v>
      </c>
      <c r="K393" s="307">
        <v>72</v>
      </c>
      <c r="L393" s="307">
        <v>67</v>
      </c>
      <c r="M393" s="2001">
        <f t="shared" si="6"/>
        <v>84.810126582278471</v>
      </c>
    </row>
    <row r="394" spans="1:13">
      <c r="A394" s="1999" t="s">
        <v>5960</v>
      </c>
      <c r="B394" s="1999" t="s">
        <v>2067</v>
      </c>
      <c r="C394" s="1999" t="s">
        <v>5909</v>
      </c>
      <c r="D394" s="1999" t="s">
        <v>3503</v>
      </c>
      <c r="E394" s="1999" t="s">
        <v>5488</v>
      </c>
      <c r="F394" s="1999" t="s">
        <v>208</v>
      </c>
      <c r="G394" s="1999" t="s">
        <v>1765</v>
      </c>
      <c r="H394" s="1999" t="s">
        <v>5133</v>
      </c>
      <c r="I394" s="1999" t="s">
        <v>5140</v>
      </c>
      <c r="J394" s="307">
        <v>9</v>
      </c>
      <c r="K394" s="307">
        <v>8</v>
      </c>
      <c r="L394" s="307">
        <v>17</v>
      </c>
      <c r="M394" s="2001">
        <f t="shared" si="6"/>
        <v>188.88888888888889</v>
      </c>
    </row>
    <row r="395" spans="1:13">
      <c r="A395" s="1999" t="s">
        <v>5961</v>
      </c>
      <c r="B395" s="1999" t="s">
        <v>2067</v>
      </c>
      <c r="C395" s="1999" t="s">
        <v>5909</v>
      </c>
      <c r="D395" s="1999" t="s">
        <v>3503</v>
      </c>
      <c r="E395" s="1999" t="s">
        <v>5489</v>
      </c>
      <c r="F395" s="1999" t="s">
        <v>208</v>
      </c>
      <c r="G395" s="1999" t="s">
        <v>1765</v>
      </c>
      <c r="H395" s="1999" t="s">
        <v>5133</v>
      </c>
      <c r="I395" s="1999" t="s">
        <v>5141</v>
      </c>
      <c r="J395" s="307">
        <v>130</v>
      </c>
      <c r="K395" s="307">
        <v>126</v>
      </c>
      <c r="L395" s="307">
        <v>114</v>
      </c>
      <c r="M395" s="2001">
        <f t="shared" si="6"/>
        <v>87.692307692307693</v>
      </c>
    </row>
    <row r="396" spans="1:13">
      <c r="A396" s="1999" t="s">
        <v>5962</v>
      </c>
      <c r="B396" s="1999" t="s">
        <v>2067</v>
      </c>
      <c r="C396" s="1999" t="s">
        <v>5909</v>
      </c>
      <c r="D396" s="1999" t="s">
        <v>3503</v>
      </c>
      <c r="E396" s="1999" t="s">
        <v>5490</v>
      </c>
      <c r="F396" s="1999" t="s">
        <v>208</v>
      </c>
      <c r="G396" s="1999" t="s">
        <v>1765</v>
      </c>
      <c r="H396" s="1999" t="s">
        <v>5133</v>
      </c>
      <c r="I396" s="1999" t="s">
        <v>5142</v>
      </c>
      <c r="J396" s="307">
        <v>37</v>
      </c>
      <c r="K396" s="307">
        <v>29</v>
      </c>
      <c r="L396" s="307">
        <v>26</v>
      </c>
      <c r="M396" s="2001">
        <f t="shared" si="6"/>
        <v>70.270270270270274</v>
      </c>
    </row>
    <row r="397" spans="1:13">
      <c r="A397" s="1999" t="s">
        <v>5963</v>
      </c>
      <c r="B397" s="1999" t="s">
        <v>2067</v>
      </c>
      <c r="C397" s="1999" t="s">
        <v>5909</v>
      </c>
      <c r="D397" s="1999" t="s">
        <v>3142</v>
      </c>
      <c r="E397" s="1999" t="s">
        <v>5479</v>
      </c>
      <c r="F397" s="1999" t="s">
        <v>208</v>
      </c>
      <c r="G397" s="1999" t="s">
        <v>1765</v>
      </c>
      <c r="H397" s="1999" t="s">
        <v>5143</v>
      </c>
      <c r="I397" s="2000"/>
      <c r="J397" s="307">
        <v>579</v>
      </c>
      <c r="K397" s="307">
        <v>576</v>
      </c>
      <c r="L397" s="307">
        <v>581</v>
      </c>
      <c r="M397" s="2001">
        <f t="shared" si="6"/>
        <v>100.3454231433506</v>
      </c>
    </row>
    <row r="398" spans="1:13">
      <c r="A398" s="1999" t="s">
        <v>5964</v>
      </c>
      <c r="B398" s="1999" t="s">
        <v>2067</v>
      </c>
      <c r="C398" s="1999" t="s">
        <v>5909</v>
      </c>
      <c r="D398" s="1999" t="s">
        <v>3142</v>
      </c>
      <c r="E398" s="1999" t="s">
        <v>5481</v>
      </c>
      <c r="F398" s="1999" t="s">
        <v>208</v>
      </c>
      <c r="G398" s="1999" t="s">
        <v>1765</v>
      </c>
      <c r="H398" s="1999" t="s">
        <v>5143</v>
      </c>
      <c r="I398" s="1999" t="s">
        <v>5144</v>
      </c>
      <c r="J398" s="307">
        <v>141</v>
      </c>
      <c r="K398" s="307">
        <v>142</v>
      </c>
      <c r="L398" s="307">
        <v>130</v>
      </c>
      <c r="M398" s="2001">
        <f t="shared" si="6"/>
        <v>92.198581560283685</v>
      </c>
    </row>
    <row r="399" spans="1:13">
      <c r="A399" s="1999" t="s">
        <v>5965</v>
      </c>
      <c r="B399" s="1999" t="s">
        <v>2067</v>
      </c>
      <c r="C399" s="1999" t="s">
        <v>5909</v>
      </c>
      <c r="D399" s="1999" t="s">
        <v>3142</v>
      </c>
      <c r="E399" s="1999" t="s">
        <v>5482</v>
      </c>
      <c r="F399" s="1999" t="s">
        <v>208</v>
      </c>
      <c r="G399" s="1999" t="s">
        <v>1765</v>
      </c>
      <c r="H399" s="1999" t="s">
        <v>5143</v>
      </c>
      <c r="I399" s="1999" t="s">
        <v>5145</v>
      </c>
      <c r="J399" s="307">
        <v>139</v>
      </c>
      <c r="K399" s="307">
        <v>133</v>
      </c>
      <c r="L399" s="307">
        <v>133</v>
      </c>
      <c r="M399" s="2001">
        <f t="shared" si="6"/>
        <v>95.683453237410077</v>
      </c>
    </row>
    <row r="400" spans="1:13">
      <c r="A400" s="1999" t="s">
        <v>5966</v>
      </c>
      <c r="B400" s="1999" t="s">
        <v>2067</v>
      </c>
      <c r="C400" s="1999" t="s">
        <v>5909</v>
      </c>
      <c r="D400" s="1999" t="s">
        <v>3142</v>
      </c>
      <c r="E400" s="1999" t="s">
        <v>5483</v>
      </c>
      <c r="F400" s="1999" t="s">
        <v>208</v>
      </c>
      <c r="G400" s="1999" t="s">
        <v>1765</v>
      </c>
      <c r="H400" s="1999" t="s">
        <v>5143</v>
      </c>
      <c r="I400" s="1999" t="s">
        <v>5146</v>
      </c>
      <c r="J400" s="307">
        <v>57</v>
      </c>
      <c r="K400" s="307">
        <v>51</v>
      </c>
      <c r="L400" s="307">
        <v>70</v>
      </c>
      <c r="M400" s="2001">
        <f t="shared" si="6"/>
        <v>122.80701754385966</v>
      </c>
    </row>
    <row r="401" spans="1:13">
      <c r="A401" s="1999" t="s">
        <v>5967</v>
      </c>
      <c r="B401" s="1999" t="s">
        <v>2067</v>
      </c>
      <c r="C401" s="1999" t="s">
        <v>5909</v>
      </c>
      <c r="D401" s="1999" t="s">
        <v>3142</v>
      </c>
      <c r="E401" s="1999" t="s">
        <v>5484</v>
      </c>
      <c r="F401" s="1999" t="s">
        <v>208</v>
      </c>
      <c r="G401" s="1999" t="s">
        <v>1765</v>
      </c>
      <c r="H401" s="1999" t="s">
        <v>5143</v>
      </c>
      <c r="I401" s="1999" t="s">
        <v>5147</v>
      </c>
      <c r="J401" s="307">
        <v>64</v>
      </c>
      <c r="K401" s="307">
        <v>69</v>
      </c>
      <c r="L401" s="307">
        <v>70</v>
      </c>
      <c r="M401" s="2001">
        <f t="shared" si="6"/>
        <v>109.375</v>
      </c>
    </row>
    <row r="402" spans="1:13">
      <c r="A402" s="1999" t="s">
        <v>5968</v>
      </c>
      <c r="B402" s="1999" t="s">
        <v>2067</v>
      </c>
      <c r="C402" s="1999" t="s">
        <v>5909</v>
      </c>
      <c r="D402" s="1999" t="s">
        <v>3142</v>
      </c>
      <c r="E402" s="1999" t="s">
        <v>5485</v>
      </c>
      <c r="F402" s="1999" t="s">
        <v>208</v>
      </c>
      <c r="G402" s="1999" t="s">
        <v>1765</v>
      </c>
      <c r="H402" s="1999" t="s">
        <v>5143</v>
      </c>
      <c r="I402" s="1999" t="s">
        <v>5148</v>
      </c>
      <c r="J402" s="307">
        <v>31</v>
      </c>
      <c r="K402" s="307">
        <v>30</v>
      </c>
      <c r="L402" s="307">
        <v>30</v>
      </c>
      <c r="M402" s="2001">
        <f t="shared" si="6"/>
        <v>96.774193548387103</v>
      </c>
    </row>
    <row r="403" spans="1:13">
      <c r="A403" s="1999" t="s">
        <v>5969</v>
      </c>
      <c r="B403" s="1999" t="s">
        <v>2067</v>
      </c>
      <c r="C403" s="1999" t="s">
        <v>5909</v>
      </c>
      <c r="D403" s="1999" t="s">
        <v>3142</v>
      </c>
      <c r="E403" s="1999" t="s">
        <v>5486</v>
      </c>
      <c r="F403" s="1999" t="s">
        <v>208</v>
      </c>
      <c r="G403" s="1999" t="s">
        <v>1765</v>
      </c>
      <c r="H403" s="1999" t="s">
        <v>5143</v>
      </c>
      <c r="I403" s="1999" t="s">
        <v>5149</v>
      </c>
      <c r="J403" s="307">
        <v>92</v>
      </c>
      <c r="K403" s="307">
        <v>98</v>
      </c>
      <c r="L403" s="307">
        <v>96</v>
      </c>
      <c r="M403" s="2001">
        <f t="shared" si="6"/>
        <v>104.34782608695652</v>
      </c>
    </row>
    <row r="404" spans="1:13">
      <c r="A404" s="1999" t="s">
        <v>5970</v>
      </c>
      <c r="B404" s="1999" t="s">
        <v>2067</v>
      </c>
      <c r="C404" s="1999" t="s">
        <v>5909</v>
      </c>
      <c r="D404" s="1999" t="s">
        <v>3142</v>
      </c>
      <c r="E404" s="1999" t="s">
        <v>5487</v>
      </c>
      <c r="F404" s="1999" t="s">
        <v>208</v>
      </c>
      <c r="G404" s="1999" t="s">
        <v>1765</v>
      </c>
      <c r="H404" s="1999" t="s">
        <v>5143</v>
      </c>
      <c r="I404" s="1999" t="s">
        <v>5150</v>
      </c>
      <c r="J404" s="307">
        <v>55</v>
      </c>
      <c r="K404" s="307">
        <v>53</v>
      </c>
      <c r="L404" s="307">
        <v>52</v>
      </c>
      <c r="M404" s="2001">
        <f t="shared" si="6"/>
        <v>94.545454545454547</v>
      </c>
    </row>
    <row r="405" spans="1:13">
      <c r="A405" s="1999" t="s">
        <v>5971</v>
      </c>
      <c r="B405" s="1999" t="s">
        <v>2067</v>
      </c>
      <c r="C405" s="1999" t="s">
        <v>5909</v>
      </c>
      <c r="D405" s="1999" t="s">
        <v>3224</v>
      </c>
      <c r="E405" s="1999" t="s">
        <v>5479</v>
      </c>
      <c r="F405" s="1999" t="s">
        <v>208</v>
      </c>
      <c r="G405" s="1999" t="s">
        <v>1765</v>
      </c>
      <c r="H405" s="1999" t="s">
        <v>5152</v>
      </c>
      <c r="I405" s="2000"/>
      <c r="J405" s="307">
        <v>134</v>
      </c>
      <c r="K405" s="307">
        <v>131</v>
      </c>
      <c r="L405" s="307">
        <v>190</v>
      </c>
      <c r="M405" s="2001">
        <f t="shared" si="6"/>
        <v>141.79104477611941</v>
      </c>
    </row>
    <row r="406" spans="1:13">
      <c r="A406" s="1999" t="s">
        <v>5972</v>
      </c>
      <c r="B406" s="1999" t="s">
        <v>2067</v>
      </c>
      <c r="C406" s="1999" t="s">
        <v>5909</v>
      </c>
      <c r="D406" s="1999" t="s">
        <v>3224</v>
      </c>
      <c r="E406" s="1999" t="s">
        <v>5481</v>
      </c>
      <c r="F406" s="1999" t="s">
        <v>208</v>
      </c>
      <c r="G406" s="1999" t="s">
        <v>1765</v>
      </c>
      <c r="H406" s="1999" t="s">
        <v>5152</v>
      </c>
      <c r="I406" s="1999" t="s">
        <v>5082</v>
      </c>
      <c r="J406" s="307">
        <v>88</v>
      </c>
      <c r="K406" s="307">
        <v>94</v>
      </c>
      <c r="L406" s="307">
        <v>149</v>
      </c>
      <c r="M406" s="2001">
        <f t="shared" si="6"/>
        <v>169.31818181818181</v>
      </c>
    </row>
    <row r="407" spans="1:13">
      <c r="A407" s="1999" t="s">
        <v>5973</v>
      </c>
      <c r="B407" s="1999" t="s">
        <v>2067</v>
      </c>
      <c r="C407" s="1999" t="s">
        <v>5909</v>
      </c>
      <c r="D407" s="1999" t="s">
        <v>3224</v>
      </c>
      <c r="E407" s="1999" t="s">
        <v>5482</v>
      </c>
      <c r="F407" s="1999" t="s">
        <v>208</v>
      </c>
      <c r="G407" s="1999" t="s">
        <v>1765</v>
      </c>
      <c r="H407" s="1999" t="s">
        <v>5152</v>
      </c>
      <c r="I407" s="1999" t="s">
        <v>5083</v>
      </c>
      <c r="J407" s="307">
        <v>46</v>
      </c>
      <c r="K407" s="307">
        <v>37</v>
      </c>
      <c r="L407" s="307">
        <v>41</v>
      </c>
      <c r="M407" s="2001">
        <f t="shared" si="6"/>
        <v>89.130434782608688</v>
      </c>
    </row>
    <row r="408" spans="1:13">
      <c r="A408" s="1999" t="s">
        <v>5974</v>
      </c>
      <c r="B408" s="1999" t="s">
        <v>2067</v>
      </c>
      <c r="C408" s="1999" t="s">
        <v>5909</v>
      </c>
      <c r="D408" s="1999" t="s">
        <v>3099</v>
      </c>
      <c r="E408" s="1999" t="s">
        <v>5479</v>
      </c>
      <c r="F408" s="1999" t="s">
        <v>208</v>
      </c>
      <c r="G408" s="1999" t="s">
        <v>1765</v>
      </c>
      <c r="H408" s="1999" t="s">
        <v>5153</v>
      </c>
      <c r="I408" s="2000"/>
      <c r="J408" s="307">
        <v>2179</v>
      </c>
      <c r="K408" s="307">
        <v>2072</v>
      </c>
      <c r="L408" s="307">
        <v>1954</v>
      </c>
      <c r="M408" s="2001">
        <f t="shared" si="6"/>
        <v>89.67416245984397</v>
      </c>
    </row>
    <row r="409" spans="1:13">
      <c r="A409" s="1999" t="s">
        <v>5975</v>
      </c>
      <c r="B409" s="1999" t="s">
        <v>2067</v>
      </c>
      <c r="C409" s="1999" t="s">
        <v>5909</v>
      </c>
      <c r="D409" s="1999" t="s">
        <v>3099</v>
      </c>
      <c r="E409" s="1999" t="s">
        <v>5481</v>
      </c>
      <c r="F409" s="1999" t="s">
        <v>208</v>
      </c>
      <c r="G409" s="1999" t="s">
        <v>1765</v>
      </c>
      <c r="H409" s="1999" t="s">
        <v>5153</v>
      </c>
      <c r="I409" s="1999" t="s">
        <v>5154</v>
      </c>
      <c r="J409" s="307">
        <v>483</v>
      </c>
      <c r="K409" s="307">
        <v>494</v>
      </c>
      <c r="L409" s="307">
        <v>487</v>
      </c>
      <c r="M409" s="2001">
        <f t="shared" si="6"/>
        <v>100.82815734989647</v>
      </c>
    </row>
    <row r="410" spans="1:13">
      <c r="A410" s="1999" t="s">
        <v>5976</v>
      </c>
      <c r="B410" s="1999" t="s">
        <v>2067</v>
      </c>
      <c r="C410" s="1999" t="s">
        <v>5909</v>
      </c>
      <c r="D410" s="1999" t="s">
        <v>3099</v>
      </c>
      <c r="E410" s="1999" t="s">
        <v>5482</v>
      </c>
      <c r="F410" s="1999" t="s">
        <v>208</v>
      </c>
      <c r="G410" s="1999" t="s">
        <v>1765</v>
      </c>
      <c r="H410" s="1999" t="s">
        <v>5153</v>
      </c>
      <c r="I410" s="1999" t="s">
        <v>5155</v>
      </c>
      <c r="J410" s="307">
        <v>393</v>
      </c>
      <c r="K410" s="307">
        <v>378</v>
      </c>
      <c r="L410" s="307">
        <v>366</v>
      </c>
      <c r="M410" s="2001">
        <f t="shared" si="6"/>
        <v>93.129770992366417</v>
      </c>
    </row>
    <row r="411" spans="1:13">
      <c r="A411" s="1999" t="s">
        <v>5977</v>
      </c>
      <c r="B411" s="1999" t="s">
        <v>2067</v>
      </c>
      <c r="C411" s="1999" t="s">
        <v>5909</v>
      </c>
      <c r="D411" s="1999" t="s">
        <v>3099</v>
      </c>
      <c r="E411" s="1999" t="s">
        <v>5483</v>
      </c>
      <c r="F411" s="1999" t="s">
        <v>208</v>
      </c>
      <c r="G411" s="1999" t="s">
        <v>1765</v>
      </c>
      <c r="H411" s="1999" t="s">
        <v>5153</v>
      </c>
      <c r="I411" s="1999" t="s">
        <v>5056</v>
      </c>
      <c r="J411" s="307">
        <v>232</v>
      </c>
      <c r="K411" s="307">
        <v>228</v>
      </c>
      <c r="L411" s="307">
        <v>217</v>
      </c>
      <c r="M411" s="2001">
        <f t="shared" si="6"/>
        <v>93.534482758620683</v>
      </c>
    </row>
    <row r="412" spans="1:13">
      <c r="A412" s="1999" t="s">
        <v>5978</v>
      </c>
      <c r="B412" s="1999" t="s">
        <v>2067</v>
      </c>
      <c r="C412" s="1999" t="s">
        <v>5909</v>
      </c>
      <c r="D412" s="1999" t="s">
        <v>3099</v>
      </c>
      <c r="E412" s="1999" t="s">
        <v>5484</v>
      </c>
      <c r="F412" s="1999" t="s">
        <v>208</v>
      </c>
      <c r="G412" s="1999" t="s">
        <v>1765</v>
      </c>
      <c r="H412" s="1999" t="s">
        <v>5153</v>
      </c>
      <c r="I412" s="1999" t="s">
        <v>5979</v>
      </c>
      <c r="J412" s="307">
        <v>81</v>
      </c>
      <c r="K412" s="307">
        <v>72</v>
      </c>
      <c r="L412" s="307">
        <v>59</v>
      </c>
      <c r="M412" s="2001">
        <f t="shared" si="6"/>
        <v>72.839506172839506</v>
      </c>
    </row>
    <row r="413" spans="1:13">
      <c r="A413" s="1999" t="s">
        <v>5980</v>
      </c>
      <c r="B413" s="1999" t="s">
        <v>2067</v>
      </c>
      <c r="C413" s="1999" t="s">
        <v>5909</v>
      </c>
      <c r="D413" s="1999" t="s">
        <v>3099</v>
      </c>
      <c r="E413" s="1999" t="s">
        <v>5485</v>
      </c>
      <c r="F413" s="1999" t="s">
        <v>208</v>
      </c>
      <c r="G413" s="1999" t="s">
        <v>1765</v>
      </c>
      <c r="H413" s="1999" t="s">
        <v>5153</v>
      </c>
      <c r="I413" s="1999" t="s">
        <v>5156</v>
      </c>
      <c r="J413" s="307">
        <v>38</v>
      </c>
      <c r="K413" s="307">
        <v>38</v>
      </c>
      <c r="L413" s="307">
        <v>36</v>
      </c>
      <c r="M413" s="2001">
        <f t="shared" si="6"/>
        <v>94.73684210526315</v>
      </c>
    </row>
    <row r="414" spans="1:13">
      <c r="A414" s="1999" t="s">
        <v>5981</v>
      </c>
      <c r="B414" s="1999" t="s">
        <v>2067</v>
      </c>
      <c r="C414" s="1999" t="s">
        <v>5909</v>
      </c>
      <c r="D414" s="1999" t="s">
        <v>3099</v>
      </c>
      <c r="E414" s="1999" t="s">
        <v>5486</v>
      </c>
      <c r="F414" s="1999" t="s">
        <v>208</v>
      </c>
      <c r="G414" s="1999" t="s">
        <v>1765</v>
      </c>
      <c r="H414" s="1999" t="s">
        <v>5153</v>
      </c>
      <c r="I414" s="1999" t="s">
        <v>5185</v>
      </c>
      <c r="J414" s="307">
        <v>538</v>
      </c>
      <c r="K414" s="307">
        <v>479</v>
      </c>
      <c r="L414" s="307">
        <v>410</v>
      </c>
      <c r="M414" s="2001">
        <f t="shared" si="6"/>
        <v>76.208178438661704</v>
      </c>
    </row>
    <row r="415" spans="1:13">
      <c r="A415" s="1999" t="s">
        <v>5982</v>
      </c>
      <c r="B415" s="1999" t="s">
        <v>2067</v>
      </c>
      <c r="C415" s="1999" t="s">
        <v>5909</v>
      </c>
      <c r="D415" s="1999" t="s">
        <v>3099</v>
      </c>
      <c r="E415" s="1999" t="s">
        <v>5487</v>
      </c>
      <c r="F415" s="1999" t="s">
        <v>208</v>
      </c>
      <c r="G415" s="1999" t="s">
        <v>1765</v>
      </c>
      <c r="H415" s="1999" t="s">
        <v>5153</v>
      </c>
      <c r="I415" s="1999" t="s">
        <v>4996</v>
      </c>
      <c r="J415" s="307">
        <v>309</v>
      </c>
      <c r="K415" s="307">
        <v>287</v>
      </c>
      <c r="L415" s="307">
        <v>274</v>
      </c>
      <c r="M415" s="2001">
        <f t="shared" si="6"/>
        <v>88.673139158576049</v>
      </c>
    </row>
    <row r="416" spans="1:13">
      <c r="A416" s="1999" t="s">
        <v>5983</v>
      </c>
      <c r="B416" s="1999" t="s">
        <v>2067</v>
      </c>
      <c r="C416" s="1999" t="s">
        <v>5909</v>
      </c>
      <c r="D416" s="1999" t="s">
        <v>3099</v>
      </c>
      <c r="E416" s="1999" t="s">
        <v>5488</v>
      </c>
      <c r="F416" s="1999" t="s">
        <v>208</v>
      </c>
      <c r="G416" s="1999" t="s">
        <v>1765</v>
      </c>
      <c r="H416" s="1999" t="s">
        <v>5153</v>
      </c>
      <c r="I416" s="1999" t="s">
        <v>5984</v>
      </c>
      <c r="J416" s="307">
        <v>105</v>
      </c>
      <c r="K416" s="307">
        <v>96</v>
      </c>
      <c r="L416" s="307">
        <v>105</v>
      </c>
      <c r="M416" s="2001">
        <f t="shared" si="6"/>
        <v>100</v>
      </c>
    </row>
    <row r="417" spans="1:13">
      <c r="A417" s="1999" t="s">
        <v>5985</v>
      </c>
      <c r="B417" s="1999" t="s">
        <v>2067</v>
      </c>
      <c r="C417" s="1999" t="s">
        <v>5909</v>
      </c>
      <c r="D417" s="1999" t="s">
        <v>3099</v>
      </c>
      <c r="E417" s="1999" t="s">
        <v>5517</v>
      </c>
      <c r="F417" s="1999" t="s">
        <v>208</v>
      </c>
      <c r="G417" s="1999" t="s">
        <v>1765</v>
      </c>
      <c r="H417" s="1999" t="s">
        <v>5153</v>
      </c>
      <c r="I417" s="2000"/>
      <c r="J417" s="307">
        <v>0</v>
      </c>
      <c r="K417" s="307">
        <v>0</v>
      </c>
      <c r="L417" s="307">
        <v>0</v>
      </c>
      <c r="M417" s="2001" t="e">
        <f t="shared" si="6"/>
        <v>#DIV/0!</v>
      </c>
    </row>
    <row r="418" spans="1:13">
      <c r="A418" s="1999" t="s">
        <v>5986</v>
      </c>
      <c r="B418" s="1999" t="s">
        <v>2067</v>
      </c>
      <c r="C418" s="1999" t="s">
        <v>5909</v>
      </c>
      <c r="D418" s="1999" t="s">
        <v>3206</v>
      </c>
      <c r="E418" s="1999" t="s">
        <v>5479</v>
      </c>
      <c r="F418" s="1999" t="s">
        <v>208</v>
      </c>
      <c r="G418" s="1999" t="s">
        <v>1765</v>
      </c>
      <c r="H418" s="1999" t="s">
        <v>5157</v>
      </c>
      <c r="I418" s="2000"/>
      <c r="J418" s="307">
        <v>67</v>
      </c>
      <c r="K418" s="307">
        <v>95</v>
      </c>
      <c r="L418" s="307">
        <v>99</v>
      </c>
      <c r="M418" s="2001">
        <f t="shared" si="6"/>
        <v>147.76119402985074</v>
      </c>
    </row>
    <row r="419" spans="1:13">
      <c r="A419" s="1999" t="s">
        <v>5987</v>
      </c>
      <c r="B419" s="1999" t="s">
        <v>2067</v>
      </c>
      <c r="C419" s="1999" t="s">
        <v>5909</v>
      </c>
      <c r="D419" s="1999" t="s">
        <v>3206</v>
      </c>
      <c r="E419" s="1999" t="s">
        <v>5481</v>
      </c>
      <c r="F419" s="1999" t="s">
        <v>208</v>
      </c>
      <c r="G419" s="1999" t="s">
        <v>1765</v>
      </c>
      <c r="H419" s="1999" t="s">
        <v>5157</v>
      </c>
      <c r="I419" s="1999" t="s">
        <v>5158</v>
      </c>
      <c r="J419" s="307">
        <v>67</v>
      </c>
      <c r="K419" s="307">
        <v>95</v>
      </c>
      <c r="L419" s="307">
        <v>99</v>
      </c>
      <c r="M419" s="2001">
        <f t="shared" si="6"/>
        <v>147.76119402985074</v>
      </c>
    </row>
    <row r="420" spans="1:13">
      <c r="A420" s="1999" t="s">
        <v>5988</v>
      </c>
      <c r="B420" s="1999" t="s">
        <v>2067</v>
      </c>
      <c r="C420" s="1999" t="s">
        <v>5909</v>
      </c>
      <c r="D420" s="1999" t="s">
        <v>2432</v>
      </c>
      <c r="E420" s="1999" t="s">
        <v>5479</v>
      </c>
      <c r="F420" s="1999" t="s">
        <v>208</v>
      </c>
      <c r="G420" s="1999" t="s">
        <v>1765</v>
      </c>
      <c r="H420" s="1999" t="s">
        <v>5160</v>
      </c>
      <c r="I420" s="2000"/>
      <c r="J420" s="307">
        <v>294</v>
      </c>
      <c r="K420" s="307">
        <v>290</v>
      </c>
      <c r="L420" s="307">
        <v>286</v>
      </c>
      <c r="M420" s="2001">
        <f t="shared" si="6"/>
        <v>97.278911564625844</v>
      </c>
    </row>
    <row r="421" spans="1:13">
      <c r="A421" s="1999" t="s">
        <v>5989</v>
      </c>
      <c r="B421" s="1999" t="s">
        <v>2067</v>
      </c>
      <c r="C421" s="1999" t="s">
        <v>5909</v>
      </c>
      <c r="D421" s="1999" t="s">
        <v>2432</v>
      </c>
      <c r="E421" s="1999" t="s">
        <v>5481</v>
      </c>
      <c r="F421" s="1999" t="s">
        <v>208</v>
      </c>
      <c r="G421" s="1999" t="s">
        <v>1765</v>
      </c>
      <c r="H421" s="1999" t="s">
        <v>5160</v>
      </c>
      <c r="I421" s="1999" t="s">
        <v>5161</v>
      </c>
      <c r="J421" s="307">
        <v>27</v>
      </c>
      <c r="K421" s="307">
        <v>26</v>
      </c>
      <c r="L421" s="307">
        <v>22</v>
      </c>
      <c r="M421" s="2001">
        <f t="shared" si="6"/>
        <v>81.481481481481481</v>
      </c>
    </row>
    <row r="422" spans="1:13">
      <c r="A422" s="1999" t="s">
        <v>5990</v>
      </c>
      <c r="B422" s="1999" t="s">
        <v>2067</v>
      </c>
      <c r="C422" s="1999" t="s">
        <v>5909</v>
      </c>
      <c r="D422" s="1999" t="s">
        <v>2432</v>
      </c>
      <c r="E422" s="1999" t="s">
        <v>5482</v>
      </c>
      <c r="F422" s="1999" t="s">
        <v>208</v>
      </c>
      <c r="G422" s="1999" t="s">
        <v>1765</v>
      </c>
      <c r="H422" s="1999" t="s">
        <v>5160</v>
      </c>
      <c r="I422" s="1999" t="s">
        <v>5162</v>
      </c>
      <c r="J422" s="307">
        <v>4</v>
      </c>
      <c r="K422" s="307">
        <v>4</v>
      </c>
      <c r="L422" s="307">
        <v>4</v>
      </c>
      <c r="M422" s="2001">
        <f t="shared" si="6"/>
        <v>100</v>
      </c>
    </row>
    <row r="423" spans="1:13">
      <c r="A423" s="1999" t="s">
        <v>5991</v>
      </c>
      <c r="B423" s="1999" t="s">
        <v>2067</v>
      </c>
      <c r="C423" s="1999" t="s">
        <v>5909</v>
      </c>
      <c r="D423" s="1999" t="s">
        <v>2432</v>
      </c>
      <c r="E423" s="1999" t="s">
        <v>5483</v>
      </c>
      <c r="F423" s="1999" t="s">
        <v>208</v>
      </c>
      <c r="G423" s="1999" t="s">
        <v>1765</v>
      </c>
      <c r="H423" s="1999" t="s">
        <v>5160</v>
      </c>
      <c r="I423" s="1999" t="s">
        <v>5163</v>
      </c>
      <c r="J423" s="307">
        <v>15</v>
      </c>
      <c r="K423" s="307">
        <v>15</v>
      </c>
      <c r="L423" s="307">
        <v>14</v>
      </c>
      <c r="M423" s="2001">
        <f t="shared" si="6"/>
        <v>93.333333333333329</v>
      </c>
    </row>
    <row r="424" spans="1:13">
      <c r="A424" s="1999" t="s">
        <v>5992</v>
      </c>
      <c r="B424" s="1999" t="s">
        <v>2067</v>
      </c>
      <c r="C424" s="1999" t="s">
        <v>5909</v>
      </c>
      <c r="D424" s="1999" t="s">
        <v>2432</v>
      </c>
      <c r="E424" s="1999" t="s">
        <v>5484</v>
      </c>
      <c r="F424" s="1999" t="s">
        <v>208</v>
      </c>
      <c r="G424" s="1999" t="s">
        <v>1765</v>
      </c>
      <c r="H424" s="1999" t="s">
        <v>5160</v>
      </c>
      <c r="I424" s="1999" t="s">
        <v>5164</v>
      </c>
      <c r="J424" s="307">
        <v>17</v>
      </c>
      <c r="K424" s="307">
        <v>17</v>
      </c>
      <c r="L424" s="307">
        <v>16</v>
      </c>
      <c r="M424" s="2001">
        <f t="shared" si="6"/>
        <v>94.117647058823522</v>
      </c>
    </row>
    <row r="425" spans="1:13">
      <c r="A425" s="1999" t="s">
        <v>5993</v>
      </c>
      <c r="B425" s="1999" t="s">
        <v>2067</v>
      </c>
      <c r="C425" s="1999" t="s">
        <v>5909</v>
      </c>
      <c r="D425" s="1999" t="s">
        <v>2432</v>
      </c>
      <c r="E425" s="1999" t="s">
        <v>5485</v>
      </c>
      <c r="F425" s="1999" t="s">
        <v>208</v>
      </c>
      <c r="G425" s="1999" t="s">
        <v>1765</v>
      </c>
      <c r="H425" s="1999" t="s">
        <v>5160</v>
      </c>
      <c r="I425" s="1999" t="s">
        <v>5165</v>
      </c>
      <c r="J425" s="307">
        <v>26</v>
      </c>
      <c r="K425" s="307">
        <v>24</v>
      </c>
      <c r="L425" s="307">
        <v>25</v>
      </c>
      <c r="M425" s="2001">
        <f t="shared" si="6"/>
        <v>96.15384615384616</v>
      </c>
    </row>
    <row r="426" spans="1:13">
      <c r="A426" s="1999" t="s">
        <v>5994</v>
      </c>
      <c r="B426" s="1999" t="s">
        <v>2067</v>
      </c>
      <c r="C426" s="1999" t="s">
        <v>5909</v>
      </c>
      <c r="D426" s="1999" t="s">
        <v>2432</v>
      </c>
      <c r="E426" s="1999" t="s">
        <v>5486</v>
      </c>
      <c r="F426" s="1999" t="s">
        <v>208</v>
      </c>
      <c r="G426" s="1999" t="s">
        <v>1765</v>
      </c>
      <c r="H426" s="1999" t="s">
        <v>5160</v>
      </c>
      <c r="I426" s="1999" t="s">
        <v>5166</v>
      </c>
      <c r="J426" s="307">
        <v>22</v>
      </c>
      <c r="K426" s="307">
        <v>22</v>
      </c>
      <c r="L426" s="307">
        <v>23</v>
      </c>
      <c r="M426" s="2001">
        <f t="shared" si="6"/>
        <v>104.54545454545455</v>
      </c>
    </row>
    <row r="427" spans="1:13">
      <c r="A427" s="1999" t="s">
        <v>5995</v>
      </c>
      <c r="B427" s="1999" t="s">
        <v>2067</v>
      </c>
      <c r="C427" s="1999" t="s">
        <v>5909</v>
      </c>
      <c r="D427" s="1999" t="s">
        <v>2432</v>
      </c>
      <c r="E427" s="1999" t="s">
        <v>5487</v>
      </c>
      <c r="F427" s="1999" t="s">
        <v>208</v>
      </c>
      <c r="G427" s="1999" t="s">
        <v>1765</v>
      </c>
      <c r="H427" s="1999" t="s">
        <v>5160</v>
      </c>
      <c r="I427" s="1999" t="s">
        <v>5167</v>
      </c>
      <c r="J427" s="307">
        <v>8</v>
      </c>
      <c r="K427" s="307">
        <v>9</v>
      </c>
      <c r="L427" s="307">
        <v>9</v>
      </c>
      <c r="M427" s="2001">
        <f t="shared" si="6"/>
        <v>112.5</v>
      </c>
    </row>
    <row r="428" spans="1:13">
      <c r="A428" s="1999" t="s">
        <v>5996</v>
      </c>
      <c r="B428" s="1999" t="s">
        <v>2067</v>
      </c>
      <c r="C428" s="1999" t="s">
        <v>5909</v>
      </c>
      <c r="D428" s="1999" t="s">
        <v>2432</v>
      </c>
      <c r="E428" s="1999" t="s">
        <v>5488</v>
      </c>
      <c r="F428" s="1999" t="s">
        <v>208</v>
      </c>
      <c r="G428" s="1999" t="s">
        <v>1765</v>
      </c>
      <c r="H428" s="1999" t="s">
        <v>5160</v>
      </c>
      <c r="I428" s="1999" t="s">
        <v>5685</v>
      </c>
      <c r="J428" s="307">
        <v>72</v>
      </c>
      <c r="K428" s="307">
        <v>67</v>
      </c>
      <c r="L428" s="307">
        <v>65</v>
      </c>
      <c r="M428" s="2001">
        <f t="shared" si="6"/>
        <v>90.277777777777786</v>
      </c>
    </row>
    <row r="429" spans="1:13">
      <c r="A429" s="1999" t="s">
        <v>5997</v>
      </c>
      <c r="B429" s="1999" t="s">
        <v>2067</v>
      </c>
      <c r="C429" s="1999" t="s">
        <v>5909</v>
      </c>
      <c r="D429" s="1999" t="s">
        <v>2432</v>
      </c>
      <c r="E429" s="1999" t="s">
        <v>5489</v>
      </c>
      <c r="F429" s="1999" t="s">
        <v>208</v>
      </c>
      <c r="G429" s="1999" t="s">
        <v>1765</v>
      </c>
      <c r="H429" s="1999" t="s">
        <v>5160</v>
      </c>
      <c r="I429" s="1999" t="s">
        <v>5168</v>
      </c>
      <c r="J429" s="307">
        <v>20</v>
      </c>
      <c r="K429" s="307">
        <v>21</v>
      </c>
      <c r="L429" s="307">
        <v>21</v>
      </c>
      <c r="M429" s="2001">
        <f t="shared" si="6"/>
        <v>105</v>
      </c>
    </row>
    <row r="430" spans="1:13">
      <c r="A430" s="1999" t="s">
        <v>5998</v>
      </c>
      <c r="B430" s="1999" t="s">
        <v>2067</v>
      </c>
      <c r="C430" s="1999" t="s">
        <v>5909</v>
      </c>
      <c r="D430" s="1999" t="s">
        <v>2432</v>
      </c>
      <c r="E430" s="1999" t="s">
        <v>5490</v>
      </c>
      <c r="F430" s="1999" t="s">
        <v>208</v>
      </c>
      <c r="G430" s="1999" t="s">
        <v>1765</v>
      </c>
      <c r="H430" s="1999" t="s">
        <v>5160</v>
      </c>
      <c r="I430" s="1999" t="s">
        <v>5104</v>
      </c>
      <c r="J430" s="307">
        <v>26</v>
      </c>
      <c r="K430" s="307">
        <v>27</v>
      </c>
      <c r="L430" s="307">
        <v>28</v>
      </c>
      <c r="M430" s="2001">
        <f t="shared" si="6"/>
        <v>107.69230769230769</v>
      </c>
    </row>
    <row r="431" spans="1:13">
      <c r="A431" s="1999" t="s">
        <v>5999</v>
      </c>
      <c r="B431" s="1999" t="s">
        <v>2067</v>
      </c>
      <c r="C431" s="1999" t="s">
        <v>5909</v>
      </c>
      <c r="D431" s="1999" t="s">
        <v>2432</v>
      </c>
      <c r="E431" s="1999" t="s">
        <v>5491</v>
      </c>
      <c r="F431" s="1999" t="s">
        <v>208</v>
      </c>
      <c r="G431" s="1999" t="s">
        <v>1765</v>
      </c>
      <c r="H431" s="1999" t="s">
        <v>5160</v>
      </c>
      <c r="I431" s="1999" t="s">
        <v>5169</v>
      </c>
      <c r="J431" s="307">
        <v>20</v>
      </c>
      <c r="K431" s="307">
        <v>21</v>
      </c>
      <c r="L431" s="307">
        <v>21</v>
      </c>
      <c r="M431" s="2001">
        <f t="shared" si="6"/>
        <v>105</v>
      </c>
    </row>
    <row r="432" spans="1:13">
      <c r="A432" s="1999" t="s">
        <v>6000</v>
      </c>
      <c r="B432" s="1999" t="s">
        <v>2067</v>
      </c>
      <c r="C432" s="1999" t="s">
        <v>5909</v>
      </c>
      <c r="D432" s="1999" t="s">
        <v>2432</v>
      </c>
      <c r="E432" s="1999" t="s">
        <v>5492</v>
      </c>
      <c r="F432" s="1999" t="s">
        <v>208</v>
      </c>
      <c r="G432" s="1999" t="s">
        <v>1765</v>
      </c>
      <c r="H432" s="1999" t="s">
        <v>5160</v>
      </c>
      <c r="I432" s="1999" t="s">
        <v>5170</v>
      </c>
      <c r="J432" s="307">
        <v>12</v>
      </c>
      <c r="K432" s="307">
        <v>12</v>
      </c>
      <c r="L432" s="307">
        <v>12</v>
      </c>
      <c r="M432" s="2001">
        <f t="shared" si="6"/>
        <v>100</v>
      </c>
    </row>
    <row r="433" spans="1:13">
      <c r="A433" s="1999" t="s">
        <v>6001</v>
      </c>
      <c r="B433" s="1999" t="s">
        <v>2067</v>
      </c>
      <c r="C433" s="1999" t="s">
        <v>5909</v>
      </c>
      <c r="D433" s="1999" t="s">
        <v>2432</v>
      </c>
      <c r="E433" s="1999" t="s">
        <v>5493</v>
      </c>
      <c r="F433" s="1999" t="s">
        <v>208</v>
      </c>
      <c r="G433" s="1999" t="s">
        <v>1765</v>
      </c>
      <c r="H433" s="1999" t="s">
        <v>5160</v>
      </c>
      <c r="I433" s="1999" t="s">
        <v>5089</v>
      </c>
      <c r="J433" s="307">
        <v>25</v>
      </c>
      <c r="K433" s="307">
        <v>25</v>
      </c>
      <c r="L433" s="307">
        <v>26</v>
      </c>
      <c r="M433" s="2001">
        <f t="shared" si="6"/>
        <v>104</v>
      </c>
    </row>
    <row r="434" spans="1:13">
      <c r="A434" s="1999" t="s">
        <v>6002</v>
      </c>
      <c r="B434" s="1999" t="s">
        <v>2067</v>
      </c>
      <c r="C434" s="1999" t="s">
        <v>5909</v>
      </c>
      <c r="D434" s="1999" t="s">
        <v>2432</v>
      </c>
      <c r="E434" s="1999" t="s">
        <v>5517</v>
      </c>
      <c r="F434" s="1999" t="s">
        <v>208</v>
      </c>
      <c r="G434" s="1999" t="s">
        <v>1765</v>
      </c>
      <c r="H434" s="1999" t="s">
        <v>5160</v>
      </c>
      <c r="I434" s="2000"/>
      <c r="J434" s="307">
        <v>0</v>
      </c>
      <c r="K434" s="307">
        <v>0</v>
      </c>
      <c r="L434" s="307">
        <v>0</v>
      </c>
      <c r="M434" s="2001" t="e">
        <f t="shared" si="6"/>
        <v>#DIV/0!</v>
      </c>
    </row>
    <row r="435" spans="1:13">
      <c r="A435" s="1999" t="s">
        <v>6003</v>
      </c>
      <c r="B435" s="1999" t="s">
        <v>2067</v>
      </c>
      <c r="C435" s="1999" t="s">
        <v>5909</v>
      </c>
      <c r="D435" s="1999" t="s">
        <v>2433</v>
      </c>
      <c r="E435" s="1999" t="s">
        <v>5479</v>
      </c>
      <c r="F435" s="1999" t="s">
        <v>208</v>
      </c>
      <c r="G435" s="1999" t="s">
        <v>1765</v>
      </c>
      <c r="H435" s="1999" t="s">
        <v>5171</v>
      </c>
      <c r="I435" s="2000"/>
      <c r="J435" s="307">
        <v>337</v>
      </c>
      <c r="K435" s="307">
        <v>376</v>
      </c>
      <c r="L435" s="307">
        <v>332</v>
      </c>
      <c r="M435" s="2001">
        <f t="shared" si="6"/>
        <v>98.516320474777459</v>
      </c>
    </row>
    <row r="436" spans="1:13">
      <c r="A436" s="1999" t="s">
        <v>6004</v>
      </c>
      <c r="B436" s="1999" t="s">
        <v>2067</v>
      </c>
      <c r="C436" s="1999" t="s">
        <v>5909</v>
      </c>
      <c r="D436" s="1999" t="s">
        <v>2433</v>
      </c>
      <c r="E436" s="1999" t="s">
        <v>5481</v>
      </c>
      <c r="F436" s="1999" t="s">
        <v>208</v>
      </c>
      <c r="G436" s="1999" t="s">
        <v>1765</v>
      </c>
      <c r="H436" s="1999" t="s">
        <v>5171</v>
      </c>
      <c r="I436" s="1999" t="s">
        <v>5172</v>
      </c>
      <c r="J436" s="307">
        <v>55</v>
      </c>
      <c r="K436" s="307">
        <v>103</v>
      </c>
      <c r="L436" s="307">
        <v>81</v>
      </c>
      <c r="M436" s="2001">
        <f t="shared" si="6"/>
        <v>147.27272727272725</v>
      </c>
    </row>
    <row r="437" spans="1:13">
      <c r="A437" s="1999" t="s">
        <v>6005</v>
      </c>
      <c r="B437" s="1999" t="s">
        <v>2067</v>
      </c>
      <c r="C437" s="1999" t="s">
        <v>5909</v>
      </c>
      <c r="D437" s="1999" t="s">
        <v>2433</v>
      </c>
      <c r="E437" s="1999" t="s">
        <v>5482</v>
      </c>
      <c r="F437" s="1999" t="s">
        <v>208</v>
      </c>
      <c r="G437" s="1999" t="s">
        <v>1765</v>
      </c>
      <c r="H437" s="1999" t="s">
        <v>5171</v>
      </c>
      <c r="I437" s="1999" t="s">
        <v>5173</v>
      </c>
      <c r="J437" s="307">
        <v>25</v>
      </c>
      <c r="K437" s="307">
        <v>25</v>
      </c>
      <c r="L437" s="307">
        <v>24</v>
      </c>
      <c r="M437" s="2001">
        <f t="shared" si="6"/>
        <v>96</v>
      </c>
    </row>
    <row r="438" spans="1:13">
      <c r="A438" s="1999" t="s">
        <v>6006</v>
      </c>
      <c r="B438" s="1999" t="s">
        <v>2067</v>
      </c>
      <c r="C438" s="1999" t="s">
        <v>5909</v>
      </c>
      <c r="D438" s="1999" t="s">
        <v>2433</v>
      </c>
      <c r="E438" s="1999" t="s">
        <v>5483</v>
      </c>
      <c r="F438" s="1999" t="s">
        <v>208</v>
      </c>
      <c r="G438" s="1999" t="s">
        <v>1765</v>
      </c>
      <c r="H438" s="1999" t="s">
        <v>5171</v>
      </c>
      <c r="I438" s="1999" t="s">
        <v>5013</v>
      </c>
      <c r="J438" s="307">
        <v>28</v>
      </c>
      <c r="K438" s="307">
        <v>32</v>
      </c>
      <c r="L438" s="307">
        <v>29</v>
      </c>
      <c r="M438" s="2001">
        <f t="shared" si="6"/>
        <v>103.57142857142858</v>
      </c>
    </row>
    <row r="439" spans="1:13">
      <c r="A439" s="1999" t="s">
        <v>6007</v>
      </c>
      <c r="B439" s="1999" t="s">
        <v>2067</v>
      </c>
      <c r="C439" s="1999" t="s">
        <v>5909</v>
      </c>
      <c r="D439" s="1999" t="s">
        <v>2433</v>
      </c>
      <c r="E439" s="1999" t="s">
        <v>5484</v>
      </c>
      <c r="F439" s="1999" t="s">
        <v>208</v>
      </c>
      <c r="G439" s="1999" t="s">
        <v>1765</v>
      </c>
      <c r="H439" s="1999" t="s">
        <v>5171</v>
      </c>
      <c r="I439" s="1999" t="s">
        <v>5039</v>
      </c>
      <c r="J439" s="307">
        <v>86</v>
      </c>
      <c r="K439" s="307">
        <v>70</v>
      </c>
      <c r="L439" s="307">
        <v>59</v>
      </c>
      <c r="M439" s="2001">
        <f t="shared" si="6"/>
        <v>68.604651162790702</v>
      </c>
    </row>
    <row r="440" spans="1:13">
      <c r="A440" s="1999" t="s">
        <v>6008</v>
      </c>
      <c r="B440" s="1999" t="s">
        <v>2067</v>
      </c>
      <c r="C440" s="1999" t="s">
        <v>5909</v>
      </c>
      <c r="D440" s="1999" t="s">
        <v>2433</v>
      </c>
      <c r="E440" s="1999" t="s">
        <v>5485</v>
      </c>
      <c r="F440" s="1999" t="s">
        <v>208</v>
      </c>
      <c r="G440" s="1999" t="s">
        <v>1765</v>
      </c>
      <c r="H440" s="1999" t="s">
        <v>5171</v>
      </c>
      <c r="I440" s="1999" t="s">
        <v>5174</v>
      </c>
      <c r="J440" s="307">
        <v>16</v>
      </c>
      <c r="K440" s="307">
        <v>20</v>
      </c>
      <c r="L440" s="307">
        <v>18</v>
      </c>
      <c r="M440" s="2001">
        <f t="shared" si="6"/>
        <v>112.5</v>
      </c>
    </row>
    <row r="441" spans="1:13">
      <c r="A441" s="1999" t="s">
        <v>6009</v>
      </c>
      <c r="B441" s="1999" t="s">
        <v>2067</v>
      </c>
      <c r="C441" s="1999" t="s">
        <v>5909</v>
      </c>
      <c r="D441" s="1999" t="s">
        <v>2433</v>
      </c>
      <c r="E441" s="1999" t="s">
        <v>5486</v>
      </c>
      <c r="F441" s="1999" t="s">
        <v>208</v>
      </c>
      <c r="G441" s="1999" t="s">
        <v>1765</v>
      </c>
      <c r="H441" s="1999" t="s">
        <v>5171</v>
      </c>
      <c r="I441" s="1999" t="s">
        <v>5175</v>
      </c>
      <c r="J441" s="307">
        <v>28</v>
      </c>
      <c r="K441" s="307">
        <v>28</v>
      </c>
      <c r="L441" s="307">
        <v>30</v>
      </c>
      <c r="M441" s="2001">
        <f t="shared" si="6"/>
        <v>107.14285714285714</v>
      </c>
    </row>
    <row r="442" spans="1:13">
      <c r="A442" s="1999" t="s">
        <v>6010</v>
      </c>
      <c r="B442" s="1999" t="s">
        <v>2067</v>
      </c>
      <c r="C442" s="1999" t="s">
        <v>5909</v>
      </c>
      <c r="D442" s="1999" t="s">
        <v>2433</v>
      </c>
      <c r="E442" s="1999" t="s">
        <v>5487</v>
      </c>
      <c r="F442" s="1999" t="s">
        <v>208</v>
      </c>
      <c r="G442" s="1999" t="s">
        <v>1765</v>
      </c>
      <c r="H442" s="1999" t="s">
        <v>5171</v>
      </c>
      <c r="I442" s="1999" t="s">
        <v>5176</v>
      </c>
      <c r="J442" s="307">
        <v>12</v>
      </c>
      <c r="K442" s="307">
        <v>12</v>
      </c>
      <c r="L442" s="307">
        <v>11</v>
      </c>
      <c r="M442" s="2001">
        <f t="shared" si="6"/>
        <v>91.666666666666657</v>
      </c>
    </row>
    <row r="443" spans="1:13">
      <c r="A443" s="1999" t="s">
        <v>6011</v>
      </c>
      <c r="B443" s="1999" t="s">
        <v>2067</v>
      </c>
      <c r="C443" s="1999" t="s">
        <v>5909</v>
      </c>
      <c r="D443" s="1999" t="s">
        <v>2433</v>
      </c>
      <c r="E443" s="1999" t="s">
        <v>5488</v>
      </c>
      <c r="F443" s="1999" t="s">
        <v>208</v>
      </c>
      <c r="G443" s="1999" t="s">
        <v>1765</v>
      </c>
      <c r="H443" s="1999" t="s">
        <v>5171</v>
      </c>
      <c r="I443" s="1999" t="s">
        <v>5177</v>
      </c>
      <c r="J443" s="307">
        <v>33</v>
      </c>
      <c r="K443" s="307">
        <v>33</v>
      </c>
      <c r="L443" s="307">
        <v>32</v>
      </c>
      <c r="M443" s="2001">
        <f t="shared" si="6"/>
        <v>96.969696969696969</v>
      </c>
    </row>
    <row r="444" spans="1:13">
      <c r="A444" s="1999" t="s">
        <v>6012</v>
      </c>
      <c r="B444" s="1999" t="s">
        <v>2067</v>
      </c>
      <c r="C444" s="1999" t="s">
        <v>5909</v>
      </c>
      <c r="D444" s="1999" t="s">
        <v>2433</v>
      </c>
      <c r="E444" s="1999" t="s">
        <v>5489</v>
      </c>
      <c r="F444" s="1999" t="s">
        <v>208</v>
      </c>
      <c r="G444" s="1999" t="s">
        <v>1765</v>
      </c>
      <c r="H444" s="1999" t="s">
        <v>5171</v>
      </c>
      <c r="I444" s="1999" t="s">
        <v>5178</v>
      </c>
      <c r="J444" s="307">
        <v>54</v>
      </c>
      <c r="K444" s="307">
        <v>53</v>
      </c>
      <c r="L444" s="307">
        <v>48</v>
      </c>
      <c r="M444" s="2001">
        <f t="shared" si="6"/>
        <v>88.888888888888886</v>
      </c>
    </row>
    <row r="445" spans="1:13">
      <c r="A445" s="1999" t="s">
        <v>6013</v>
      </c>
      <c r="B445" s="1999" t="s">
        <v>2067</v>
      </c>
      <c r="C445" s="1999" t="s">
        <v>5909</v>
      </c>
      <c r="D445" s="1999" t="s">
        <v>2433</v>
      </c>
      <c r="E445" s="1999" t="s">
        <v>5517</v>
      </c>
      <c r="F445" s="1999" t="s">
        <v>208</v>
      </c>
      <c r="G445" s="1999" t="s">
        <v>1765</v>
      </c>
      <c r="H445" s="1999" t="s">
        <v>5171</v>
      </c>
      <c r="I445" s="2000"/>
      <c r="J445" s="307">
        <v>0</v>
      </c>
      <c r="K445" s="307">
        <v>0</v>
      </c>
      <c r="L445" s="307">
        <v>0</v>
      </c>
      <c r="M445" s="2001" t="e">
        <f t="shared" si="6"/>
        <v>#DIV/0!</v>
      </c>
    </row>
    <row r="446" spans="1:13">
      <c r="A446" s="1999" t="s">
        <v>6014</v>
      </c>
      <c r="B446" s="1999" t="s">
        <v>2067</v>
      </c>
      <c r="C446" s="1999" t="s">
        <v>5909</v>
      </c>
      <c r="D446" s="1999" t="s">
        <v>2434</v>
      </c>
      <c r="E446" s="1999" t="s">
        <v>5479</v>
      </c>
      <c r="F446" s="1999" t="s">
        <v>208</v>
      </c>
      <c r="G446" s="1999" t="s">
        <v>1765</v>
      </c>
      <c r="H446" s="1999" t="s">
        <v>5179</v>
      </c>
      <c r="I446" s="2000"/>
      <c r="J446" s="307">
        <v>518</v>
      </c>
      <c r="K446" s="307">
        <v>498</v>
      </c>
      <c r="L446" s="307">
        <v>475</v>
      </c>
      <c r="M446" s="2001">
        <f t="shared" si="6"/>
        <v>91.698841698841704</v>
      </c>
    </row>
    <row r="447" spans="1:13">
      <c r="A447" s="1999" t="s">
        <v>6015</v>
      </c>
      <c r="B447" s="1999" t="s">
        <v>2067</v>
      </c>
      <c r="C447" s="1999" t="s">
        <v>5909</v>
      </c>
      <c r="D447" s="1999" t="s">
        <v>2434</v>
      </c>
      <c r="E447" s="1999" t="s">
        <v>5481</v>
      </c>
      <c r="F447" s="1999" t="s">
        <v>208</v>
      </c>
      <c r="G447" s="1999" t="s">
        <v>1765</v>
      </c>
      <c r="H447" s="1999" t="s">
        <v>5179</v>
      </c>
      <c r="I447" s="1999" t="s">
        <v>5109</v>
      </c>
      <c r="J447" s="307">
        <v>64</v>
      </c>
      <c r="K447" s="307">
        <v>56</v>
      </c>
      <c r="L447" s="307">
        <v>54</v>
      </c>
      <c r="M447" s="2001">
        <f t="shared" si="6"/>
        <v>84.375</v>
      </c>
    </row>
    <row r="448" spans="1:13">
      <c r="A448" s="1999" t="s">
        <v>6016</v>
      </c>
      <c r="B448" s="1999" t="s">
        <v>2067</v>
      </c>
      <c r="C448" s="1999" t="s">
        <v>5909</v>
      </c>
      <c r="D448" s="1999" t="s">
        <v>2434</v>
      </c>
      <c r="E448" s="1999" t="s">
        <v>5482</v>
      </c>
      <c r="F448" s="1999" t="s">
        <v>208</v>
      </c>
      <c r="G448" s="1999" t="s">
        <v>1765</v>
      </c>
      <c r="H448" s="1999" t="s">
        <v>5179</v>
      </c>
      <c r="I448" s="1999" t="s">
        <v>5180</v>
      </c>
      <c r="J448" s="307">
        <v>454</v>
      </c>
      <c r="K448" s="307">
        <v>442</v>
      </c>
      <c r="L448" s="307">
        <v>421</v>
      </c>
      <c r="M448" s="2001">
        <f t="shared" si="6"/>
        <v>92.731277533039645</v>
      </c>
    </row>
    <row r="449" spans="1:13">
      <c r="A449" s="1999" t="s">
        <v>6017</v>
      </c>
      <c r="B449" s="1999" t="s">
        <v>2067</v>
      </c>
      <c r="C449" s="1999" t="s">
        <v>5909</v>
      </c>
      <c r="D449" s="1999" t="s">
        <v>2435</v>
      </c>
      <c r="E449" s="1999" t="s">
        <v>5479</v>
      </c>
      <c r="F449" s="1999" t="s">
        <v>208</v>
      </c>
      <c r="G449" s="1999" t="s">
        <v>1765</v>
      </c>
      <c r="H449" s="1999" t="s">
        <v>5181</v>
      </c>
      <c r="I449" s="2000"/>
      <c r="J449" s="307">
        <v>625</v>
      </c>
      <c r="K449" s="307">
        <v>627</v>
      </c>
      <c r="L449" s="307">
        <v>596</v>
      </c>
      <c r="M449" s="2001">
        <f t="shared" si="6"/>
        <v>95.36</v>
      </c>
    </row>
    <row r="450" spans="1:13">
      <c r="A450" s="1999" t="s">
        <v>6018</v>
      </c>
      <c r="B450" s="1999" t="s">
        <v>2067</v>
      </c>
      <c r="C450" s="1999" t="s">
        <v>5909</v>
      </c>
      <c r="D450" s="1999" t="s">
        <v>2435</v>
      </c>
      <c r="E450" s="1999" t="s">
        <v>5481</v>
      </c>
      <c r="F450" s="1999" t="s">
        <v>208</v>
      </c>
      <c r="G450" s="1999" t="s">
        <v>1765</v>
      </c>
      <c r="H450" s="1999" t="s">
        <v>5181</v>
      </c>
      <c r="I450" s="1999" t="s">
        <v>4977</v>
      </c>
      <c r="J450" s="307">
        <v>113</v>
      </c>
      <c r="K450" s="307">
        <v>115</v>
      </c>
      <c r="L450" s="307">
        <v>107</v>
      </c>
      <c r="M450" s="2001">
        <f t="shared" si="6"/>
        <v>94.690265486725664</v>
      </c>
    </row>
    <row r="451" spans="1:13">
      <c r="A451" s="1999" t="s">
        <v>6019</v>
      </c>
      <c r="B451" s="1999" t="s">
        <v>2067</v>
      </c>
      <c r="C451" s="1999" t="s">
        <v>5909</v>
      </c>
      <c r="D451" s="1999" t="s">
        <v>2435</v>
      </c>
      <c r="E451" s="1999" t="s">
        <v>5482</v>
      </c>
      <c r="F451" s="1999" t="s">
        <v>208</v>
      </c>
      <c r="G451" s="1999" t="s">
        <v>1765</v>
      </c>
      <c r="H451" s="1999" t="s">
        <v>5181</v>
      </c>
      <c r="I451" s="1999" t="s">
        <v>5182</v>
      </c>
      <c r="J451" s="307">
        <v>224</v>
      </c>
      <c r="K451" s="307">
        <v>226</v>
      </c>
      <c r="L451" s="307">
        <v>207</v>
      </c>
      <c r="M451" s="2001">
        <f t="shared" si="6"/>
        <v>92.410714285714292</v>
      </c>
    </row>
    <row r="452" spans="1:13">
      <c r="A452" s="1999" t="s">
        <v>6020</v>
      </c>
      <c r="B452" s="1999" t="s">
        <v>2067</v>
      </c>
      <c r="C452" s="1999" t="s">
        <v>5909</v>
      </c>
      <c r="D452" s="1999" t="s">
        <v>2435</v>
      </c>
      <c r="E452" s="1999" t="s">
        <v>5483</v>
      </c>
      <c r="F452" s="1999" t="s">
        <v>208</v>
      </c>
      <c r="G452" s="1999" t="s">
        <v>1765</v>
      </c>
      <c r="H452" s="1999" t="s">
        <v>5181</v>
      </c>
      <c r="I452" s="1999" t="s">
        <v>5183</v>
      </c>
      <c r="J452" s="307">
        <v>35</v>
      </c>
      <c r="K452" s="307">
        <v>35</v>
      </c>
      <c r="L452" s="307">
        <v>33</v>
      </c>
      <c r="M452" s="2001">
        <f t="shared" ref="M452:M515" si="7">L452/J452*100</f>
        <v>94.285714285714278</v>
      </c>
    </row>
    <row r="453" spans="1:13">
      <c r="A453" s="1999" t="s">
        <v>6021</v>
      </c>
      <c r="B453" s="1999" t="s">
        <v>2067</v>
      </c>
      <c r="C453" s="1999" t="s">
        <v>5909</v>
      </c>
      <c r="D453" s="1999" t="s">
        <v>2435</v>
      </c>
      <c r="E453" s="1999" t="s">
        <v>5484</v>
      </c>
      <c r="F453" s="1999" t="s">
        <v>208</v>
      </c>
      <c r="G453" s="1999" t="s">
        <v>1765</v>
      </c>
      <c r="H453" s="1999" t="s">
        <v>5181</v>
      </c>
      <c r="I453" s="1999" t="s">
        <v>5039</v>
      </c>
      <c r="J453" s="307">
        <v>153</v>
      </c>
      <c r="K453" s="307">
        <v>152</v>
      </c>
      <c r="L453" s="307">
        <v>150</v>
      </c>
      <c r="M453" s="2001">
        <f t="shared" si="7"/>
        <v>98.039215686274503</v>
      </c>
    </row>
    <row r="454" spans="1:13">
      <c r="A454" s="1999" t="s">
        <v>6022</v>
      </c>
      <c r="B454" s="1999" t="s">
        <v>2067</v>
      </c>
      <c r="C454" s="1999" t="s">
        <v>5909</v>
      </c>
      <c r="D454" s="1999" t="s">
        <v>2435</v>
      </c>
      <c r="E454" s="1999" t="s">
        <v>5485</v>
      </c>
      <c r="F454" s="1999" t="s">
        <v>208</v>
      </c>
      <c r="G454" s="1999" t="s">
        <v>1765</v>
      </c>
      <c r="H454" s="1999" t="s">
        <v>5181</v>
      </c>
      <c r="I454" s="1999" t="s">
        <v>5013</v>
      </c>
      <c r="J454" s="307">
        <v>100</v>
      </c>
      <c r="K454" s="307">
        <v>99</v>
      </c>
      <c r="L454" s="307">
        <v>99</v>
      </c>
      <c r="M454" s="2001">
        <f t="shared" si="7"/>
        <v>99</v>
      </c>
    </row>
    <row r="455" spans="1:13">
      <c r="A455" s="1999" t="s">
        <v>6023</v>
      </c>
      <c r="B455" s="1999" t="s">
        <v>2067</v>
      </c>
      <c r="C455" s="1999" t="s">
        <v>5909</v>
      </c>
      <c r="D455" s="1999" t="s">
        <v>2435</v>
      </c>
      <c r="E455" s="1999" t="s">
        <v>5517</v>
      </c>
      <c r="F455" s="1999" t="s">
        <v>208</v>
      </c>
      <c r="G455" s="1999" t="s">
        <v>1765</v>
      </c>
      <c r="H455" s="1999" t="s">
        <v>5181</v>
      </c>
      <c r="I455" s="2000"/>
      <c r="J455" s="307">
        <v>0</v>
      </c>
      <c r="K455" s="307">
        <v>0</v>
      </c>
      <c r="L455" s="307">
        <v>0</v>
      </c>
      <c r="M455" s="2001" t="e">
        <f t="shared" si="7"/>
        <v>#DIV/0!</v>
      </c>
    </row>
    <row r="456" spans="1:13">
      <c r="A456" s="1999" t="s">
        <v>6024</v>
      </c>
      <c r="B456" s="1999" t="s">
        <v>2067</v>
      </c>
      <c r="C456" s="1999" t="s">
        <v>5909</v>
      </c>
      <c r="D456" s="1999" t="s">
        <v>2436</v>
      </c>
      <c r="E456" s="1999" t="s">
        <v>5479</v>
      </c>
      <c r="F456" s="1999" t="s">
        <v>208</v>
      </c>
      <c r="G456" s="1999" t="s">
        <v>1765</v>
      </c>
      <c r="H456" s="1999" t="s">
        <v>5184</v>
      </c>
      <c r="I456" s="2000"/>
      <c r="J456" s="307">
        <v>797</v>
      </c>
      <c r="K456" s="307">
        <v>806</v>
      </c>
      <c r="L456" s="307">
        <v>805</v>
      </c>
      <c r="M456" s="2001">
        <f t="shared" si="7"/>
        <v>101.00376411543289</v>
      </c>
    </row>
    <row r="457" spans="1:13">
      <c r="A457" s="1999" t="s">
        <v>6025</v>
      </c>
      <c r="B457" s="1999" t="s">
        <v>2067</v>
      </c>
      <c r="C457" s="1999" t="s">
        <v>5909</v>
      </c>
      <c r="D457" s="1999" t="s">
        <v>2436</v>
      </c>
      <c r="E457" s="1999" t="s">
        <v>5481</v>
      </c>
      <c r="F457" s="1999" t="s">
        <v>208</v>
      </c>
      <c r="G457" s="1999" t="s">
        <v>1765</v>
      </c>
      <c r="H457" s="1999" t="s">
        <v>5184</v>
      </c>
      <c r="I457" s="1999" t="s">
        <v>5039</v>
      </c>
      <c r="J457" s="307">
        <v>204</v>
      </c>
      <c r="K457" s="307">
        <v>214</v>
      </c>
      <c r="L457" s="307">
        <v>212</v>
      </c>
      <c r="M457" s="2001">
        <f t="shared" si="7"/>
        <v>103.92156862745099</v>
      </c>
    </row>
    <row r="458" spans="1:13">
      <c r="A458" s="1999" t="s">
        <v>6026</v>
      </c>
      <c r="B458" s="1999" t="s">
        <v>2067</v>
      </c>
      <c r="C458" s="1999" t="s">
        <v>5909</v>
      </c>
      <c r="D458" s="1999" t="s">
        <v>2436</v>
      </c>
      <c r="E458" s="1999" t="s">
        <v>5482</v>
      </c>
      <c r="F458" s="1999" t="s">
        <v>208</v>
      </c>
      <c r="G458" s="1999" t="s">
        <v>1765</v>
      </c>
      <c r="H458" s="1999" t="s">
        <v>5184</v>
      </c>
      <c r="I458" s="1999" t="s">
        <v>5185</v>
      </c>
      <c r="J458" s="307">
        <v>193</v>
      </c>
      <c r="K458" s="307">
        <v>197</v>
      </c>
      <c r="L458" s="307">
        <v>201</v>
      </c>
      <c r="M458" s="2001">
        <f t="shared" si="7"/>
        <v>104.14507772020724</v>
      </c>
    </row>
    <row r="459" spans="1:13">
      <c r="A459" s="1999" t="s">
        <v>6027</v>
      </c>
      <c r="B459" s="1999" t="s">
        <v>2067</v>
      </c>
      <c r="C459" s="1999" t="s">
        <v>5909</v>
      </c>
      <c r="D459" s="1999" t="s">
        <v>2436</v>
      </c>
      <c r="E459" s="1999" t="s">
        <v>5483</v>
      </c>
      <c r="F459" s="1999" t="s">
        <v>208</v>
      </c>
      <c r="G459" s="1999" t="s">
        <v>1765</v>
      </c>
      <c r="H459" s="1999" t="s">
        <v>5184</v>
      </c>
      <c r="I459" s="1999" t="s">
        <v>5186</v>
      </c>
      <c r="J459" s="307">
        <v>71</v>
      </c>
      <c r="K459" s="307">
        <v>70</v>
      </c>
      <c r="L459" s="307">
        <v>68</v>
      </c>
      <c r="M459" s="2001">
        <f t="shared" si="7"/>
        <v>95.774647887323937</v>
      </c>
    </row>
    <row r="460" spans="1:13">
      <c r="A460" s="1999" t="s">
        <v>6028</v>
      </c>
      <c r="B460" s="1999" t="s">
        <v>2067</v>
      </c>
      <c r="C460" s="1999" t="s">
        <v>5909</v>
      </c>
      <c r="D460" s="1999" t="s">
        <v>2436</v>
      </c>
      <c r="E460" s="1999" t="s">
        <v>5484</v>
      </c>
      <c r="F460" s="1999" t="s">
        <v>208</v>
      </c>
      <c r="G460" s="1999" t="s">
        <v>1765</v>
      </c>
      <c r="H460" s="1999" t="s">
        <v>5184</v>
      </c>
      <c r="I460" s="1999" t="s">
        <v>5187</v>
      </c>
      <c r="J460" s="307">
        <v>30</v>
      </c>
      <c r="K460" s="307">
        <v>29</v>
      </c>
      <c r="L460" s="307">
        <v>28</v>
      </c>
      <c r="M460" s="2001">
        <f t="shared" si="7"/>
        <v>93.333333333333329</v>
      </c>
    </row>
    <row r="461" spans="1:13">
      <c r="A461" s="1999" t="s">
        <v>6029</v>
      </c>
      <c r="B461" s="1999" t="s">
        <v>2067</v>
      </c>
      <c r="C461" s="1999" t="s">
        <v>5909</v>
      </c>
      <c r="D461" s="1999" t="s">
        <v>2436</v>
      </c>
      <c r="E461" s="1999" t="s">
        <v>5485</v>
      </c>
      <c r="F461" s="1999" t="s">
        <v>208</v>
      </c>
      <c r="G461" s="1999" t="s">
        <v>1765</v>
      </c>
      <c r="H461" s="1999" t="s">
        <v>5184</v>
      </c>
      <c r="I461" s="1999" t="s">
        <v>5188</v>
      </c>
      <c r="J461" s="307">
        <v>52</v>
      </c>
      <c r="K461" s="307">
        <v>52</v>
      </c>
      <c r="L461" s="307">
        <v>50</v>
      </c>
      <c r="M461" s="2001">
        <f t="shared" si="7"/>
        <v>96.15384615384616</v>
      </c>
    </row>
    <row r="462" spans="1:13">
      <c r="A462" s="1999" t="s">
        <v>6030</v>
      </c>
      <c r="B462" s="1999" t="s">
        <v>2067</v>
      </c>
      <c r="C462" s="1999" t="s">
        <v>5909</v>
      </c>
      <c r="D462" s="1999" t="s">
        <v>2436</v>
      </c>
      <c r="E462" s="1999" t="s">
        <v>5486</v>
      </c>
      <c r="F462" s="1999" t="s">
        <v>208</v>
      </c>
      <c r="G462" s="1999" t="s">
        <v>1765</v>
      </c>
      <c r="H462" s="1999" t="s">
        <v>5184</v>
      </c>
      <c r="I462" s="1999" t="s">
        <v>5189</v>
      </c>
      <c r="J462" s="307">
        <v>17</v>
      </c>
      <c r="K462" s="307">
        <v>16</v>
      </c>
      <c r="L462" s="307">
        <v>17</v>
      </c>
      <c r="M462" s="2001">
        <f t="shared" si="7"/>
        <v>100</v>
      </c>
    </row>
    <row r="463" spans="1:13">
      <c r="A463" s="1999" t="s">
        <v>6031</v>
      </c>
      <c r="B463" s="1999" t="s">
        <v>2067</v>
      </c>
      <c r="C463" s="1999" t="s">
        <v>5909</v>
      </c>
      <c r="D463" s="1999" t="s">
        <v>2436</v>
      </c>
      <c r="E463" s="1999" t="s">
        <v>5487</v>
      </c>
      <c r="F463" s="1999" t="s">
        <v>208</v>
      </c>
      <c r="G463" s="1999" t="s">
        <v>1765</v>
      </c>
      <c r="H463" s="1999" t="s">
        <v>5184</v>
      </c>
      <c r="I463" s="1999" t="s">
        <v>5190</v>
      </c>
      <c r="J463" s="307">
        <v>12</v>
      </c>
      <c r="K463" s="307">
        <v>11</v>
      </c>
      <c r="L463" s="307">
        <v>12</v>
      </c>
      <c r="M463" s="2001">
        <f t="shared" si="7"/>
        <v>100</v>
      </c>
    </row>
    <row r="464" spans="1:13">
      <c r="A464" s="1999" t="s">
        <v>6032</v>
      </c>
      <c r="B464" s="1999" t="s">
        <v>2067</v>
      </c>
      <c r="C464" s="1999" t="s">
        <v>5909</v>
      </c>
      <c r="D464" s="1999" t="s">
        <v>2436</v>
      </c>
      <c r="E464" s="1999" t="s">
        <v>5488</v>
      </c>
      <c r="F464" s="1999" t="s">
        <v>208</v>
      </c>
      <c r="G464" s="1999" t="s">
        <v>1765</v>
      </c>
      <c r="H464" s="1999" t="s">
        <v>5184</v>
      </c>
      <c r="I464" s="1999" t="s">
        <v>5191</v>
      </c>
      <c r="J464" s="307">
        <v>24</v>
      </c>
      <c r="K464" s="307">
        <v>24</v>
      </c>
      <c r="L464" s="307">
        <v>24</v>
      </c>
      <c r="M464" s="2001">
        <f t="shared" si="7"/>
        <v>100</v>
      </c>
    </row>
    <row r="465" spans="1:13">
      <c r="A465" s="1999" t="s">
        <v>6033</v>
      </c>
      <c r="B465" s="1999" t="s">
        <v>2067</v>
      </c>
      <c r="C465" s="1999" t="s">
        <v>5909</v>
      </c>
      <c r="D465" s="1999" t="s">
        <v>2436</v>
      </c>
      <c r="E465" s="1999" t="s">
        <v>5489</v>
      </c>
      <c r="F465" s="1999" t="s">
        <v>208</v>
      </c>
      <c r="G465" s="1999" t="s">
        <v>1765</v>
      </c>
      <c r="H465" s="1999" t="s">
        <v>5184</v>
      </c>
      <c r="I465" s="1999" t="s">
        <v>5192</v>
      </c>
      <c r="J465" s="307">
        <v>26</v>
      </c>
      <c r="K465" s="307">
        <v>27</v>
      </c>
      <c r="L465" s="307">
        <v>28</v>
      </c>
      <c r="M465" s="2001">
        <f t="shared" si="7"/>
        <v>107.69230769230769</v>
      </c>
    </row>
    <row r="466" spans="1:13">
      <c r="A466" s="1999" t="s">
        <v>6034</v>
      </c>
      <c r="B466" s="1999" t="s">
        <v>2067</v>
      </c>
      <c r="C466" s="1999" t="s">
        <v>5909</v>
      </c>
      <c r="D466" s="1999" t="s">
        <v>2436</v>
      </c>
      <c r="E466" s="1999" t="s">
        <v>5490</v>
      </c>
      <c r="F466" s="1999" t="s">
        <v>208</v>
      </c>
      <c r="G466" s="1999" t="s">
        <v>1765</v>
      </c>
      <c r="H466" s="1999" t="s">
        <v>5184</v>
      </c>
      <c r="I466" s="1999" t="s">
        <v>5193</v>
      </c>
      <c r="J466" s="307">
        <v>26</v>
      </c>
      <c r="K466" s="307">
        <v>27</v>
      </c>
      <c r="L466" s="307">
        <v>28</v>
      </c>
      <c r="M466" s="2001">
        <f t="shared" si="7"/>
        <v>107.69230769230769</v>
      </c>
    </row>
    <row r="467" spans="1:13">
      <c r="A467" s="1999" t="s">
        <v>6035</v>
      </c>
      <c r="B467" s="1999" t="s">
        <v>2067</v>
      </c>
      <c r="C467" s="1999" t="s">
        <v>5909</v>
      </c>
      <c r="D467" s="1999" t="s">
        <v>2436</v>
      </c>
      <c r="E467" s="1999" t="s">
        <v>5491</v>
      </c>
      <c r="F467" s="1999" t="s">
        <v>208</v>
      </c>
      <c r="G467" s="1999" t="s">
        <v>1765</v>
      </c>
      <c r="H467" s="1999" t="s">
        <v>5184</v>
      </c>
      <c r="I467" s="1999" t="s">
        <v>5087</v>
      </c>
      <c r="J467" s="307">
        <v>27</v>
      </c>
      <c r="K467" s="307">
        <v>29</v>
      </c>
      <c r="L467" s="307">
        <v>23</v>
      </c>
      <c r="M467" s="2001">
        <f t="shared" si="7"/>
        <v>85.18518518518519</v>
      </c>
    </row>
    <row r="468" spans="1:13">
      <c r="A468" s="1999" t="s">
        <v>6036</v>
      </c>
      <c r="B468" s="1999" t="s">
        <v>2067</v>
      </c>
      <c r="C468" s="1999" t="s">
        <v>5909</v>
      </c>
      <c r="D468" s="1999" t="s">
        <v>2436</v>
      </c>
      <c r="E468" s="1999" t="s">
        <v>5492</v>
      </c>
      <c r="F468" s="1999" t="s">
        <v>208</v>
      </c>
      <c r="G468" s="1999" t="s">
        <v>1765</v>
      </c>
      <c r="H468" s="1999" t="s">
        <v>5184</v>
      </c>
      <c r="I468" s="1999" t="s">
        <v>5194</v>
      </c>
      <c r="J468" s="307">
        <v>15</v>
      </c>
      <c r="K468" s="307">
        <v>13</v>
      </c>
      <c r="L468" s="307">
        <v>14</v>
      </c>
      <c r="M468" s="2001">
        <f t="shared" si="7"/>
        <v>93.333333333333329</v>
      </c>
    </row>
    <row r="469" spans="1:13">
      <c r="A469" s="1999" t="s">
        <v>6037</v>
      </c>
      <c r="B469" s="1999" t="s">
        <v>2067</v>
      </c>
      <c r="C469" s="1999" t="s">
        <v>5909</v>
      </c>
      <c r="D469" s="1999" t="s">
        <v>2436</v>
      </c>
      <c r="E469" s="1999" t="s">
        <v>5493</v>
      </c>
      <c r="F469" s="1999" t="s">
        <v>208</v>
      </c>
      <c r="G469" s="1999" t="s">
        <v>1765</v>
      </c>
      <c r="H469" s="1999" t="s">
        <v>5184</v>
      </c>
      <c r="I469" s="1999" t="s">
        <v>5195</v>
      </c>
      <c r="J469" s="307">
        <v>28</v>
      </c>
      <c r="K469" s="307">
        <v>27</v>
      </c>
      <c r="L469" s="307">
        <v>29</v>
      </c>
      <c r="M469" s="2001">
        <f t="shared" si="7"/>
        <v>103.57142857142858</v>
      </c>
    </row>
    <row r="470" spans="1:13">
      <c r="A470" s="1999" t="s">
        <v>6038</v>
      </c>
      <c r="B470" s="1999" t="s">
        <v>2067</v>
      </c>
      <c r="C470" s="1999" t="s">
        <v>5909</v>
      </c>
      <c r="D470" s="1999" t="s">
        <v>2436</v>
      </c>
      <c r="E470" s="1999" t="s">
        <v>5494</v>
      </c>
      <c r="F470" s="1999" t="s">
        <v>208</v>
      </c>
      <c r="G470" s="1999" t="s">
        <v>1765</v>
      </c>
      <c r="H470" s="1999" t="s">
        <v>5184</v>
      </c>
      <c r="I470" s="1999" t="s">
        <v>5058</v>
      </c>
      <c r="J470" s="307">
        <v>26</v>
      </c>
      <c r="K470" s="307">
        <v>24</v>
      </c>
      <c r="L470" s="307">
        <v>26</v>
      </c>
      <c r="M470" s="2001">
        <f t="shared" si="7"/>
        <v>100</v>
      </c>
    </row>
    <row r="471" spans="1:13">
      <c r="A471" s="1999" t="s">
        <v>6039</v>
      </c>
      <c r="B471" s="1999" t="s">
        <v>2067</v>
      </c>
      <c r="C471" s="1999" t="s">
        <v>5909</v>
      </c>
      <c r="D471" s="1999" t="s">
        <v>2436</v>
      </c>
      <c r="E471" s="1999" t="s">
        <v>5495</v>
      </c>
      <c r="F471" s="1999" t="s">
        <v>208</v>
      </c>
      <c r="G471" s="1999" t="s">
        <v>1765</v>
      </c>
      <c r="H471" s="1999" t="s">
        <v>5184</v>
      </c>
      <c r="I471" s="1999" t="s">
        <v>5196</v>
      </c>
      <c r="J471" s="307">
        <v>21</v>
      </c>
      <c r="K471" s="307">
        <v>23</v>
      </c>
      <c r="L471" s="307">
        <v>24</v>
      </c>
      <c r="M471" s="2001">
        <f t="shared" si="7"/>
        <v>114.28571428571428</v>
      </c>
    </row>
    <row r="472" spans="1:13">
      <c r="A472" s="1999" t="s">
        <v>6040</v>
      </c>
      <c r="B472" s="1999" t="s">
        <v>2067</v>
      </c>
      <c r="C472" s="1999" t="s">
        <v>5909</v>
      </c>
      <c r="D472" s="1999" t="s">
        <v>2436</v>
      </c>
      <c r="E472" s="1999" t="s">
        <v>5496</v>
      </c>
      <c r="F472" s="1999" t="s">
        <v>208</v>
      </c>
      <c r="G472" s="1999" t="s">
        <v>1765</v>
      </c>
      <c r="H472" s="1999" t="s">
        <v>5184</v>
      </c>
      <c r="I472" s="1999" t="s">
        <v>5197</v>
      </c>
      <c r="J472" s="307">
        <v>25</v>
      </c>
      <c r="K472" s="307">
        <v>23</v>
      </c>
      <c r="L472" s="307">
        <v>21</v>
      </c>
      <c r="M472" s="2001">
        <f t="shared" si="7"/>
        <v>84</v>
      </c>
    </row>
    <row r="473" spans="1:13">
      <c r="A473" s="1999" t="s">
        <v>6041</v>
      </c>
      <c r="B473" s="1999" t="s">
        <v>2067</v>
      </c>
      <c r="C473" s="1999" t="s">
        <v>5909</v>
      </c>
      <c r="D473" s="1999" t="s">
        <v>2436</v>
      </c>
      <c r="E473" s="1999" t="s">
        <v>5517</v>
      </c>
      <c r="F473" s="1999" t="s">
        <v>208</v>
      </c>
      <c r="G473" s="1999" t="s">
        <v>1765</v>
      </c>
      <c r="H473" s="1999" t="s">
        <v>5184</v>
      </c>
      <c r="I473" s="2000"/>
      <c r="J473" s="307">
        <v>0</v>
      </c>
      <c r="K473" s="307">
        <v>0</v>
      </c>
      <c r="L473" s="307">
        <v>0</v>
      </c>
      <c r="M473" s="2001" t="e">
        <f t="shared" si="7"/>
        <v>#DIV/0!</v>
      </c>
    </row>
    <row r="474" spans="1:13">
      <c r="A474" s="1999" t="s">
        <v>6042</v>
      </c>
      <c r="B474" s="1999" t="s">
        <v>2067</v>
      </c>
      <c r="C474" s="1999" t="s">
        <v>5909</v>
      </c>
      <c r="D474" s="1999" t="s">
        <v>2437</v>
      </c>
      <c r="E474" s="1999" t="s">
        <v>5479</v>
      </c>
      <c r="F474" s="1999" t="s">
        <v>208</v>
      </c>
      <c r="G474" s="1999" t="s">
        <v>1765</v>
      </c>
      <c r="H474" s="1999" t="s">
        <v>5093</v>
      </c>
      <c r="I474" s="2000"/>
      <c r="J474" s="307">
        <v>508</v>
      </c>
      <c r="K474" s="307">
        <v>481</v>
      </c>
      <c r="L474" s="307">
        <v>423</v>
      </c>
      <c r="M474" s="2001">
        <f t="shared" si="7"/>
        <v>83.267716535433067</v>
      </c>
    </row>
    <row r="475" spans="1:13">
      <c r="A475" s="1999" t="s">
        <v>6043</v>
      </c>
      <c r="B475" s="1999" t="s">
        <v>2067</v>
      </c>
      <c r="C475" s="1999" t="s">
        <v>5909</v>
      </c>
      <c r="D475" s="1999" t="s">
        <v>2437</v>
      </c>
      <c r="E475" s="1999" t="s">
        <v>5481</v>
      </c>
      <c r="F475" s="1999" t="s">
        <v>208</v>
      </c>
      <c r="G475" s="1999" t="s">
        <v>1765</v>
      </c>
      <c r="H475" s="1999" t="s">
        <v>5093</v>
      </c>
      <c r="I475" s="1999" t="s">
        <v>5198</v>
      </c>
      <c r="J475" s="307">
        <v>199</v>
      </c>
      <c r="K475" s="307">
        <v>196</v>
      </c>
      <c r="L475" s="307">
        <v>165</v>
      </c>
      <c r="M475" s="2001">
        <f t="shared" si="7"/>
        <v>82.914572864321613</v>
      </c>
    </row>
    <row r="476" spans="1:13">
      <c r="A476" s="1999" t="s">
        <v>6044</v>
      </c>
      <c r="B476" s="1999" t="s">
        <v>2067</v>
      </c>
      <c r="C476" s="1999" t="s">
        <v>5909</v>
      </c>
      <c r="D476" s="1999" t="s">
        <v>2437</v>
      </c>
      <c r="E476" s="1999" t="s">
        <v>5482</v>
      </c>
      <c r="F476" s="1999" t="s">
        <v>208</v>
      </c>
      <c r="G476" s="1999" t="s">
        <v>1765</v>
      </c>
      <c r="H476" s="1999" t="s">
        <v>5093</v>
      </c>
      <c r="I476" s="1999" t="s">
        <v>5106</v>
      </c>
      <c r="J476" s="307">
        <v>36</v>
      </c>
      <c r="K476" s="307">
        <v>32</v>
      </c>
      <c r="L476" s="307">
        <v>28</v>
      </c>
      <c r="M476" s="2001">
        <f t="shared" si="7"/>
        <v>77.777777777777786</v>
      </c>
    </row>
    <row r="477" spans="1:13">
      <c r="A477" s="1999" t="s">
        <v>6045</v>
      </c>
      <c r="B477" s="1999" t="s">
        <v>2067</v>
      </c>
      <c r="C477" s="1999" t="s">
        <v>5909</v>
      </c>
      <c r="D477" s="1999" t="s">
        <v>2437</v>
      </c>
      <c r="E477" s="1999" t="s">
        <v>5483</v>
      </c>
      <c r="F477" s="1999" t="s">
        <v>208</v>
      </c>
      <c r="G477" s="1999" t="s">
        <v>1765</v>
      </c>
      <c r="H477" s="1999" t="s">
        <v>5093</v>
      </c>
      <c r="I477" s="1999" t="s">
        <v>5199</v>
      </c>
      <c r="J477" s="307">
        <v>45</v>
      </c>
      <c r="K477" s="307">
        <v>40</v>
      </c>
      <c r="L477" s="307">
        <v>36</v>
      </c>
      <c r="M477" s="2001">
        <f t="shared" si="7"/>
        <v>80</v>
      </c>
    </row>
    <row r="478" spans="1:13">
      <c r="A478" s="1999" t="s">
        <v>6046</v>
      </c>
      <c r="B478" s="1999" t="s">
        <v>2067</v>
      </c>
      <c r="C478" s="1999" t="s">
        <v>5909</v>
      </c>
      <c r="D478" s="1999" t="s">
        <v>2437</v>
      </c>
      <c r="E478" s="1999" t="s">
        <v>5484</v>
      </c>
      <c r="F478" s="1999" t="s">
        <v>208</v>
      </c>
      <c r="G478" s="1999" t="s">
        <v>1765</v>
      </c>
      <c r="H478" s="1999" t="s">
        <v>5093</v>
      </c>
      <c r="I478" s="1999" t="s">
        <v>4972</v>
      </c>
      <c r="J478" s="307">
        <v>228</v>
      </c>
      <c r="K478" s="307">
        <v>213</v>
      </c>
      <c r="L478" s="307">
        <v>194</v>
      </c>
      <c r="M478" s="2001">
        <f t="shared" si="7"/>
        <v>85.087719298245617</v>
      </c>
    </row>
    <row r="479" spans="1:13">
      <c r="A479" s="1999" t="s">
        <v>6047</v>
      </c>
      <c r="B479" s="1999" t="s">
        <v>2067</v>
      </c>
      <c r="C479" s="1999" t="s">
        <v>5909</v>
      </c>
      <c r="D479" s="1999" t="s">
        <v>2438</v>
      </c>
      <c r="E479" s="1999" t="s">
        <v>5479</v>
      </c>
      <c r="F479" s="1999" t="s">
        <v>208</v>
      </c>
      <c r="G479" s="1999" t="s">
        <v>1765</v>
      </c>
      <c r="H479" s="1999" t="s">
        <v>5200</v>
      </c>
      <c r="I479" s="2000"/>
      <c r="J479" s="307">
        <v>559</v>
      </c>
      <c r="K479" s="307">
        <v>559</v>
      </c>
      <c r="L479" s="307">
        <v>538</v>
      </c>
      <c r="M479" s="2001">
        <f t="shared" si="7"/>
        <v>96.243291592128799</v>
      </c>
    </row>
    <row r="480" spans="1:13">
      <c r="A480" s="1999" t="s">
        <v>6048</v>
      </c>
      <c r="B480" s="1999" t="s">
        <v>2067</v>
      </c>
      <c r="C480" s="1999" t="s">
        <v>5909</v>
      </c>
      <c r="D480" s="1999" t="s">
        <v>2438</v>
      </c>
      <c r="E480" s="1999" t="s">
        <v>5481</v>
      </c>
      <c r="F480" s="1999" t="s">
        <v>208</v>
      </c>
      <c r="G480" s="1999" t="s">
        <v>1765</v>
      </c>
      <c r="H480" s="1999" t="s">
        <v>5200</v>
      </c>
      <c r="I480" s="1999" t="s">
        <v>5201</v>
      </c>
      <c r="J480" s="307">
        <v>100</v>
      </c>
      <c r="K480" s="307">
        <v>102</v>
      </c>
      <c r="L480" s="307">
        <v>97</v>
      </c>
      <c r="M480" s="2001">
        <f t="shared" si="7"/>
        <v>97</v>
      </c>
    </row>
    <row r="481" spans="1:13">
      <c r="A481" s="1999" t="s">
        <v>6049</v>
      </c>
      <c r="B481" s="1999" t="s">
        <v>2067</v>
      </c>
      <c r="C481" s="1999" t="s">
        <v>5909</v>
      </c>
      <c r="D481" s="1999" t="s">
        <v>2438</v>
      </c>
      <c r="E481" s="1999" t="s">
        <v>5482</v>
      </c>
      <c r="F481" s="1999" t="s">
        <v>208</v>
      </c>
      <c r="G481" s="1999" t="s">
        <v>1765</v>
      </c>
      <c r="H481" s="1999" t="s">
        <v>5200</v>
      </c>
      <c r="I481" s="1999" t="s">
        <v>5202</v>
      </c>
      <c r="J481" s="307">
        <v>57</v>
      </c>
      <c r="K481" s="307">
        <v>59</v>
      </c>
      <c r="L481" s="307">
        <v>56</v>
      </c>
      <c r="M481" s="2001">
        <f t="shared" si="7"/>
        <v>98.245614035087712</v>
      </c>
    </row>
    <row r="482" spans="1:13">
      <c r="A482" s="1999" t="s">
        <v>6050</v>
      </c>
      <c r="B482" s="1999" t="s">
        <v>2067</v>
      </c>
      <c r="C482" s="1999" t="s">
        <v>5909</v>
      </c>
      <c r="D482" s="1999" t="s">
        <v>2438</v>
      </c>
      <c r="E482" s="1999" t="s">
        <v>5483</v>
      </c>
      <c r="F482" s="1999" t="s">
        <v>208</v>
      </c>
      <c r="G482" s="1999" t="s">
        <v>1765</v>
      </c>
      <c r="H482" s="1999" t="s">
        <v>5200</v>
      </c>
      <c r="I482" s="1999" t="s">
        <v>5039</v>
      </c>
      <c r="J482" s="307">
        <v>36</v>
      </c>
      <c r="K482" s="307">
        <v>37</v>
      </c>
      <c r="L482" s="307">
        <v>35</v>
      </c>
      <c r="M482" s="2001">
        <f t="shared" si="7"/>
        <v>97.222222222222214</v>
      </c>
    </row>
    <row r="483" spans="1:13">
      <c r="A483" s="1999" t="s">
        <v>6051</v>
      </c>
      <c r="B483" s="1999" t="s">
        <v>2067</v>
      </c>
      <c r="C483" s="1999" t="s">
        <v>5909</v>
      </c>
      <c r="D483" s="1999" t="s">
        <v>2438</v>
      </c>
      <c r="E483" s="1999" t="s">
        <v>5484</v>
      </c>
      <c r="F483" s="1999" t="s">
        <v>208</v>
      </c>
      <c r="G483" s="1999" t="s">
        <v>1765</v>
      </c>
      <c r="H483" s="1999" t="s">
        <v>5200</v>
      </c>
      <c r="I483" s="1999" t="s">
        <v>4976</v>
      </c>
      <c r="J483" s="307">
        <v>62</v>
      </c>
      <c r="K483" s="307">
        <v>63</v>
      </c>
      <c r="L483" s="307">
        <v>60</v>
      </c>
      <c r="M483" s="2001">
        <f t="shared" si="7"/>
        <v>96.774193548387103</v>
      </c>
    </row>
    <row r="484" spans="1:13">
      <c r="A484" s="1999" t="s">
        <v>6052</v>
      </c>
      <c r="B484" s="1999" t="s">
        <v>2067</v>
      </c>
      <c r="C484" s="1999" t="s">
        <v>5909</v>
      </c>
      <c r="D484" s="1999" t="s">
        <v>2438</v>
      </c>
      <c r="E484" s="1999" t="s">
        <v>5485</v>
      </c>
      <c r="F484" s="1999" t="s">
        <v>208</v>
      </c>
      <c r="G484" s="1999" t="s">
        <v>1765</v>
      </c>
      <c r="H484" s="1999" t="s">
        <v>5200</v>
      </c>
      <c r="I484" s="1999" t="s">
        <v>5074</v>
      </c>
      <c r="J484" s="307">
        <v>59</v>
      </c>
      <c r="K484" s="307">
        <v>61</v>
      </c>
      <c r="L484" s="307">
        <v>58</v>
      </c>
      <c r="M484" s="2001">
        <f t="shared" si="7"/>
        <v>98.305084745762713</v>
      </c>
    </row>
    <row r="485" spans="1:13">
      <c r="A485" s="1999" t="s">
        <v>6053</v>
      </c>
      <c r="B485" s="1999" t="s">
        <v>2067</v>
      </c>
      <c r="C485" s="1999" t="s">
        <v>5909</v>
      </c>
      <c r="D485" s="1999" t="s">
        <v>2438</v>
      </c>
      <c r="E485" s="1999" t="s">
        <v>5486</v>
      </c>
      <c r="F485" s="1999" t="s">
        <v>208</v>
      </c>
      <c r="G485" s="1999" t="s">
        <v>1765</v>
      </c>
      <c r="H485" s="1999" t="s">
        <v>5200</v>
      </c>
      <c r="I485" s="1999" t="s">
        <v>5203</v>
      </c>
      <c r="J485" s="307">
        <v>41</v>
      </c>
      <c r="K485" s="307">
        <v>42</v>
      </c>
      <c r="L485" s="307">
        <v>40</v>
      </c>
      <c r="M485" s="2001">
        <f t="shared" si="7"/>
        <v>97.560975609756099</v>
      </c>
    </row>
    <row r="486" spans="1:13">
      <c r="A486" s="1999" t="s">
        <v>6054</v>
      </c>
      <c r="B486" s="1999" t="s">
        <v>2067</v>
      </c>
      <c r="C486" s="1999" t="s">
        <v>5909</v>
      </c>
      <c r="D486" s="1999" t="s">
        <v>2438</v>
      </c>
      <c r="E486" s="1999" t="s">
        <v>5487</v>
      </c>
      <c r="F486" s="1999" t="s">
        <v>208</v>
      </c>
      <c r="G486" s="1999" t="s">
        <v>1765</v>
      </c>
      <c r="H486" s="1999" t="s">
        <v>5200</v>
      </c>
      <c r="I486" s="1999" t="s">
        <v>5204</v>
      </c>
      <c r="J486" s="307">
        <v>46</v>
      </c>
      <c r="K486" s="307">
        <v>47</v>
      </c>
      <c r="L486" s="307">
        <v>45</v>
      </c>
      <c r="M486" s="2001">
        <f t="shared" si="7"/>
        <v>97.826086956521735</v>
      </c>
    </row>
    <row r="487" spans="1:13">
      <c r="A487" s="1999" t="s">
        <v>6055</v>
      </c>
      <c r="B487" s="1999" t="s">
        <v>2067</v>
      </c>
      <c r="C487" s="1999" t="s">
        <v>5909</v>
      </c>
      <c r="D487" s="1999" t="s">
        <v>2438</v>
      </c>
      <c r="E487" s="1999" t="s">
        <v>5488</v>
      </c>
      <c r="F487" s="1999" t="s">
        <v>208</v>
      </c>
      <c r="G487" s="1999" t="s">
        <v>1765</v>
      </c>
      <c r="H487" s="1999" t="s">
        <v>5200</v>
      </c>
      <c r="I487" s="1999" t="s">
        <v>5011</v>
      </c>
      <c r="J487" s="307">
        <v>53</v>
      </c>
      <c r="K487" s="307">
        <v>50</v>
      </c>
      <c r="L487" s="307">
        <v>51</v>
      </c>
      <c r="M487" s="2001">
        <f t="shared" si="7"/>
        <v>96.226415094339629</v>
      </c>
    </row>
    <row r="488" spans="1:13">
      <c r="A488" s="1999" t="s">
        <v>6056</v>
      </c>
      <c r="B488" s="1999" t="s">
        <v>2067</v>
      </c>
      <c r="C488" s="1999" t="s">
        <v>5909</v>
      </c>
      <c r="D488" s="1999" t="s">
        <v>2438</v>
      </c>
      <c r="E488" s="1999" t="s">
        <v>5489</v>
      </c>
      <c r="F488" s="1999" t="s">
        <v>208</v>
      </c>
      <c r="G488" s="1999" t="s">
        <v>1765</v>
      </c>
      <c r="H488" s="1999" t="s">
        <v>5200</v>
      </c>
      <c r="I488" s="1999" t="s">
        <v>5105</v>
      </c>
      <c r="J488" s="307">
        <v>20</v>
      </c>
      <c r="K488" s="307">
        <v>19</v>
      </c>
      <c r="L488" s="307">
        <v>18</v>
      </c>
      <c r="M488" s="2001">
        <f t="shared" si="7"/>
        <v>90</v>
      </c>
    </row>
    <row r="489" spans="1:13">
      <c r="A489" s="1999" t="s">
        <v>6057</v>
      </c>
      <c r="B489" s="1999" t="s">
        <v>2067</v>
      </c>
      <c r="C489" s="1999" t="s">
        <v>5909</v>
      </c>
      <c r="D489" s="1999" t="s">
        <v>2438</v>
      </c>
      <c r="E489" s="1999" t="s">
        <v>5490</v>
      </c>
      <c r="F489" s="1999" t="s">
        <v>208</v>
      </c>
      <c r="G489" s="1999" t="s">
        <v>1765</v>
      </c>
      <c r="H489" s="1999" t="s">
        <v>5200</v>
      </c>
      <c r="I489" s="1999" t="s">
        <v>5108</v>
      </c>
      <c r="J489" s="307">
        <v>13</v>
      </c>
      <c r="K489" s="307">
        <v>12</v>
      </c>
      <c r="L489" s="307">
        <v>12</v>
      </c>
      <c r="M489" s="2001">
        <f t="shared" si="7"/>
        <v>92.307692307692307</v>
      </c>
    </row>
    <row r="490" spans="1:13">
      <c r="A490" s="1999" t="s">
        <v>6058</v>
      </c>
      <c r="B490" s="1999" t="s">
        <v>2067</v>
      </c>
      <c r="C490" s="1999" t="s">
        <v>5909</v>
      </c>
      <c r="D490" s="1999" t="s">
        <v>2438</v>
      </c>
      <c r="E490" s="1999" t="s">
        <v>5491</v>
      </c>
      <c r="F490" s="1999" t="s">
        <v>208</v>
      </c>
      <c r="G490" s="1999" t="s">
        <v>1765</v>
      </c>
      <c r="H490" s="1999" t="s">
        <v>5200</v>
      </c>
      <c r="I490" s="1999" t="s">
        <v>5205</v>
      </c>
      <c r="J490" s="307">
        <v>35</v>
      </c>
      <c r="K490" s="307">
        <v>33</v>
      </c>
      <c r="L490" s="307">
        <v>32</v>
      </c>
      <c r="M490" s="2001">
        <f t="shared" si="7"/>
        <v>91.428571428571431</v>
      </c>
    </row>
    <row r="491" spans="1:13">
      <c r="A491" s="1999" t="s">
        <v>6059</v>
      </c>
      <c r="B491" s="1999" t="s">
        <v>2067</v>
      </c>
      <c r="C491" s="1999" t="s">
        <v>5909</v>
      </c>
      <c r="D491" s="1999" t="s">
        <v>2438</v>
      </c>
      <c r="E491" s="1999" t="s">
        <v>5492</v>
      </c>
      <c r="F491" s="1999" t="s">
        <v>208</v>
      </c>
      <c r="G491" s="1999" t="s">
        <v>1765</v>
      </c>
      <c r="H491" s="1999" t="s">
        <v>5200</v>
      </c>
      <c r="I491" s="1999" t="s">
        <v>4857</v>
      </c>
      <c r="J491" s="307">
        <v>37</v>
      </c>
      <c r="K491" s="307">
        <v>34</v>
      </c>
      <c r="L491" s="307">
        <v>34</v>
      </c>
      <c r="M491" s="2001">
        <f t="shared" si="7"/>
        <v>91.891891891891902</v>
      </c>
    </row>
    <row r="492" spans="1:13">
      <c r="A492" s="1999" t="s">
        <v>6060</v>
      </c>
      <c r="B492" s="1999" t="s">
        <v>2067</v>
      </c>
      <c r="C492" s="1999" t="s">
        <v>5909</v>
      </c>
      <c r="D492" s="1999" t="s">
        <v>2438</v>
      </c>
      <c r="E492" s="1999" t="s">
        <v>5517</v>
      </c>
      <c r="F492" s="1999" t="s">
        <v>208</v>
      </c>
      <c r="G492" s="1999" t="s">
        <v>1765</v>
      </c>
      <c r="H492" s="1999" t="s">
        <v>5200</v>
      </c>
      <c r="I492" s="2000"/>
      <c r="J492" s="307">
        <v>0</v>
      </c>
      <c r="K492" s="307">
        <v>0</v>
      </c>
      <c r="L492" s="307">
        <v>0</v>
      </c>
      <c r="M492" s="2001" t="e">
        <f t="shared" si="7"/>
        <v>#DIV/0!</v>
      </c>
    </row>
    <row r="493" spans="1:13">
      <c r="A493" s="1999" t="s">
        <v>6061</v>
      </c>
      <c r="B493" s="1999" t="s">
        <v>2067</v>
      </c>
      <c r="C493" s="1999" t="s">
        <v>5909</v>
      </c>
      <c r="D493" s="1999" t="s">
        <v>2439</v>
      </c>
      <c r="E493" s="1999" t="s">
        <v>5479</v>
      </c>
      <c r="F493" s="1999" t="s">
        <v>208</v>
      </c>
      <c r="G493" s="1999" t="s">
        <v>1765</v>
      </c>
      <c r="H493" s="1999" t="s">
        <v>5206</v>
      </c>
      <c r="I493" s="2000"/>
      <c r="J493" s="307">
        <v>654</v>
      </c>
      <c r="K493" s="307">
        <v>656</v>
      </c>
      <c r="L493" s="307">
        <v>623</v>
      </c>
      <c r="M493" s="2001">
        <f t="shared" si="7"/>
        <v>95.259938837920487</v>
      </c>
    </row>
    <row r="494" spans="1:13">
      <c r="A494" s="1999" t="s">
        <v>6062</v>
      </c>
      <c r="B494" s="1999" t="s">
        <v>2067</v>
      </c>
      <c r="C494" s="1999" t="s">
        <v>5909</v>
      </c>
      <c r="D494" s="1999" t="s">
        <v>2439</v>
      </c>
      <c r="E494" s="1999" t="s">
        <v>5481</v>
      </c>
      <c r="F494" s="1999" t="s">
        <v>208</v>
      </c>
      <c r="G494" s="1999" t="s">
        <v>1765</v>
      </c>
      <c r="H494" s="1999" t="s">
        <v>5206</v>
      </c>
      <c r="I494" s="1999" t="s">
        <v>5207</v>
      </c>
      <c r="J494" s="307">
        <v>71</v>
      </c>
      <c r="K494" s="307">
        <v>70</v>
      </c>
      <c r="L494" s="307">
        <v>65</v>
      </c>
      <c r="M494" s="2001">
        <f t="shared" si="7"/>
        <v>91.549295774647888</v>
      </c>
    </row>
    <row r="495" spans="1:13">
      <c r="A495" s="1999" t="s">
        <v>6063</v>
      </c>
      <c r="B495" s="1999" t="s">
        <v>2067</v>
      </c>
      <c r="C495" s="1999" t="s">
        <v>5909</v>
      </c>
      <c r="D495" s="1999" t="s">
        <v>2439</v>
      </c>
      <c r="E495" s="1999" t="s">
        <v>5482</v>
      </c>
      <c r="F495" s="1999" t="s">
        <v>208</v>
      </c>
      <c r="G495" s="1999" t="s">
        <v>1765</v>
      </c>
      <c r="H495" s="1999" t="s">
        <v>5206</v>
      </c>
      <c r="I495" s="1999" t="s">
        <v>5208</v>
      </c>
      <c r="J495" s="307">
        <v>86</v>
      </c>
      <c r="K495" s="307">
        <v>85</v>
      </c>
      <c r="L495" s="307">
        <v>80</v>
      </c>
      <c r="M495" s="2001">
        <f t="shared" si="7"/>
        <v>93.023255813953483</v>
      </c>
    </row>
    <row r="496" spans="1:13">
      <c r="A496" s="1999" t="s">
        <v>6064</v>
      </c>
      <c r="B496" s="1999" t="s">
        <v>2067</v>
      </c>
      <c r="C496" s="1999" t="s">
        <v>5909</v>
      </c>
      <c r="D496" s="1999" t="s">
        <v>2439</v>
      </c>
      <c r="E496" s="1999" t="s">
        <v>5483</v>
      </c>
      <c r="F496" s="1999" t="s">
        <v>208</v>
      </c>
      <c r="G496" s="1999" t="s">
        <v>1765</v>
      </c>
      <c r="H496" s="1999" t="s">
        <v>5206</v>
      </c>
      <c r="I496" s="1999" t="s">
        <v>4842</v>
      </c>
      <c r="J496" s="307">
        <v>97</v>
      </c>
      <c r="K496" s="307">
        <v>95</v>
      </c>
      <c r="L496" s="307">
        <v>89</v>
      </c>
      <c r="M496" s="2001">
        <f t="shared" si="7"/>
        <v>91.75257731958763</v>
      </c>
    </row>
    <row r="497" spans="1:13">
      <c r="A497" s="1999" t="s">
        <v>6065</v>
      </c>
      <c r="B497" s="1999" t="s">
        <v>2067</v>
      </c>
      <c r="C497" s="1999" t="s">
        <v>5909</v>
      </c>
      <c r="D497" s="1999" t="s">
        <v>2439</v>
      </c>
      <c r="E497" s="1999" t="s">
        <v>5484</v>
      </c>
      <c r="F497" s="1999" t="s">
        <v>208</v>
      </c>
      <c r="G497" s="1999" t="s">
        <v>1765</v>
      </c>
      <c r="H497" s="1999" t="s">
        <v>5206</v>
      </c>
      <c r="I497" s="1999" t="s">
        <v>5209</v>
      </c>
      <c r="J497" s="307">
        <v>119</v>
      </c>
      <c r="K497" s="307">
        <v>121</v>
      </c>
      <c r="L497" s="307">
        <v>116</v>
      </c>
      <c r="M497" s="2001">
        <f t="shared" si="7"/>
        <v>97.47899159663865</v>
      </c>
    </row>
    <row r="498" spans="1:13">
      <c r="A498" s="1999" t="s">
        <v>6066</v>
      </c>
      <c r="B498" s="1999" t="s">
        <v>2067</v>
      </c>
      <c r="C498" s="1999" t="s">
        <v>5909</v>
      </c>
      <c r="D498" s="1999" t="s">
        <v>2439</v>
      </c>
      <c r="E498" s="1999" t="s">
        <v>5485</v>
      </c>
      <c r="F498" s="1999" t="s">
        <v>208</v>
      </c>
      <c r="G498" s="1999" t="s">
        <v>1765</v>
      </c>
      <c r="H498" s="1999" t="s">
        <v>5206</v>
      </c>
      <c r="I498" s="1999" t="s">
        <v>5013</v>
      </c>
      <c r="J498" s="307">
        <v>281</v>
      </c>
      <c r="K498" s="307">
        <v>285</v>
      </c>
      <c r="L498" s="307">
        <v>273</v>
      </c>
      <c r="M498" s="2001">
        <f t="shared" si="7"/>
        <v>97.15302491103202</v>
      </c>
    </row>
    <row r="499" spans="1:13">
      <c r="A499" s="1999" t="s">
        <v>6067</v>
      </c>
      <c r="B499" s="1999" t="s">
        <v>2067</v>
      </c>
      <c r="C499" s="1999" t="s">
        <v>5909</v>
      </c>
      <c r="D499" s="1999" t="s">
        <v>2439</v>
      </c>
      <c r="E499" s="1999" t="s">
        <v>5517</v>
      </c>
      <c r="F499" s="1999" t="s">
        <v>208</v>
      </c>
      <c r="G499" s="1999" t="s">
        <v>1765</v>
      </c>
      <c r="H499" s="1999" t="s">
        <v>5206</v>
      </c>
      <c r="I499" s="2000"/>
      <c r="J499" s="307">
        <v>0</v>
      </c>
      <c r="K499" s="307">
        <v>0</v>
      </c>
      <c r="L499" s="307">
        <v>0</v>
      </c>
      <c r="M499" s="2001" t="e">
        <f t="shared" si="7"/>
        <v>#DIV/0!</v>
      </c>
    </row>
    <row r="500" spans="1:13">
      <c r="A500" s="1999" t="s">
        <v>6068</v>
      </c>
      <c r="B500" s="1999" t="s">
        <v>2067</v>
      </c>
      <c r="C500" s="1999" t="s">
        <v>5909</v>
      </c>
      <c r="D500" s="1999" t="s">
        <v>2440</v>
      </c>
      <c r="E500" s="1999" t="s">
        <v>5479</v>
      </c>
      <c r="F500" s="1999" t="s">
        <v>208</v>
      </c>
      <c r="G500" s="1999" t="s">
        <v>1765</v>
      </c>
      <c r="H500" s="1999" t="s">
        <v>5210</v>
      </c>
      <c r="I500" s="2000"/>
      <c r="J500" s="307">
        <v>610</v>
      </c>
      <c r="K500" s="307">
        <v>601</v>
      </c>
      <c r="L500" s="307">
        <v>619</v>
      </c>
      <c r="M500" s="2001">
        <f t="shared" si="7"/>
        <v>101.47540983606558</v>
      </c>
    </row>
    <row r="501" spans="1:13">
      <c r="A501" s="1999" t="s">
        <v>6069</v>
      </c>
      <c r="B501" s="1999" t="s">
        <v>2067</v>
      </c>
      <c r="C501" s="1999" t="s">
        <v>5909</v>
      </c>
      <c r="D501" s="1999" t="s">
        <v>2440</v>
      </c>
      <c r="E501" s="1999" t="s">
        <v>5481</v>
      </c>
      <c r="F501" s="1999" t="s">
        <v>208</v>
      </c>
      <c r="G501" s="1999" t="s">
        <v>1765</v>
      </c>
      <c r="H501" s="1999" t="s">
        <v>5210</v>
      </c>
      <c r="I501" s="1999" t="s">
        <v>4975</v>
      </c>
      <c r="J501" s="307">
        <v>48</v>
      </c>
      <c r="K501" s="307">
        <v>52</v>
      </c>
      <c r="L501" s="307">
        <v>54</v>
      </c>
      <c r="M501" s="2001">
        <f t="shared" si="7"/>
        <v>112.5</v>
      </c>
    </row>
    <row r="502" spans="1:13">
      <c r="A502" s="1999" t="s">
        <v>6070</v>
      </c>
      <c r="B502" s="1999" t="s">
        <v>2067</v>
      </c>
      <c r="C502" s="1999" t="s">
        <v>5909</v>
      </c>
      <c r="D502" s="1999" t="s">
        <v>2440</v>
      </c>
      <c r="E502" s="1999" t="s">
        <v>5482</v>
      </c>
      <c r="F502" s="1999" t="s">
        <v>208</v>
      </c>
      <c r="G502" s="1999" t="s">
        <v>1765</v>
      </c>
      <c r="H502" s="1999" t="s">
        <v>5210</v>
      </c>
      <c r="I502" s="1999" t="s">
        <v>5086</v>
      </c>
      <c r="J502" s="307">
        <v>94</v>
      </c>
      <c r="K502" s="307">
        <v>91</v>
      </c>
      <c r="L502" s="307">
        <v>98</v>
      </c>
      <c r="M502" s="2001">
        <f t="shared" si="7"/>
        <v>104.25531914893618</v>
      </c>
    </row>
    <row r="503" spans="1:13">
      <c r="A503" s="1999" t="s">
        <v>6071</v>
      </c>
      <c r="B503" s="1999" t="s">
        <v>2067</v>
      </c>
      <c r="C503" s="1999" t="s">
        <v>5909</v>
      </c>
      <c r="D503" s="1999" t="s">
        <v>2440</v>
      </c>
      <c r="E503" s="1999" t="s">
        <v>5483</v>
      </c>
      <c r="F503" s="1999" t="s">
        <v>208</v>
      </c>
      <c r="G503" s="1999" t="s">
        <v>1765</v>
      </c>
      <c r="H503" s="1999" t="s">
        <v>5210</v>
      </c>
      <c r="I503" s="1999" t="s">
        <v>5211</v>
      </c>
      <c r="J503" s="307">
        <v>69</v>
      </c>
      <c r="K503" s="307">
        <v>67</v>
      </c>
      <c r="L503" s="307">
        <v>72</v>
      </c>
      <c r="M503" s="2001">
        <f t="shared" si="7"/>
        <v>104.34782608695652</v>
      </c>
    </row>
    <row r="504" spans="1:13">
      <c r="A504" s="1999" t="s">
        <v>6072</v>
      </c>
      <c r="B504" s="1999" t="s">
        <v>2067</v>
      </c>
      <c r="C504" s="1999" t="s">
        <v>5909</v>
      </c>
      <c r="D504" s="1999" t="s">
        <v>2440</v>
      </c>
      <c r="E504" s="1999" t="s">
        <v>5484</v>
      </c>
      <c r="F504" s="1999" t="s">
        <v>208</v>
      </c>
      <c r="G504" s="1999" t="s">
        <v>1765</v>
      </c>
      <c r="H504" s="1999" t="s">
        <v>5210</v>
      </c>
      <c r="I504" s="1999" t="s">
        <v>5071</v>
      </c>
      <c r="J504" s="307">
        <v>56</v>
      </c>
      <c r="K504" s="307">
        <v>54</v>
      </c>
      <c r="L504" s="307">
        <v>58</v>
      </c>
      <c r="M504" s="2001">
        <f t="shared" si="7"/>
        <v>103.57142857142858</v>
      </c>
    </row>
    <row r="505" spans="1:13">
      <c r="A505" s="1999" t="s">
        <v>6073</v>
      </c>
      <c r="B505" s="1999" t="s">
        <v>2067</v>
      </c>
      <c r="C505" s="1999" t="s">
        <v>5909</v>
      </c>
      <c r="D505" s="1999" t="s">
        <v>2440</v>
      </c>
      <c r="E505" s="1999" t="s">
        <v>5485</v>
      </c>
      <c r="F505" s="1999" t="s">
        <v>208</v>
      </c>
      <c r="G505" s="1999" t="s">
        <v>1765</v>
      </c>
      <c r="H505" s="1999" t="s">
        <v>5210</v>
      </c>
      <c r="I505" s="1999" t="s">
        <v>5064</v>
      </c>
      <c r="J505" s="307">
        <v>28</v>
      </c>
      <c r="K505" s="307">
        <v>27</v>
      </c>
      <c r="L505" s="307">
        <v>29</v>
      </c>
      <c r="M505" s="2001">
        <f t="shared" si="7"/>
        <v>103.57142857142858</v>
      </c>
    </row>
    <row r="506" spans="1:13">
      <c r="A506" s="1999" t="s">
        <v>6074</v>
      </c>
      <c r="B506" s="1999" t="s">
        <v>2067</v>
      </c>
      <c r="C506" s="1999" t="s">
        <v>5909</v>
      </c>
      <c r="D506" s="1999" t="s">
        <v>2440</v>
      </c>
      <c r="E506" s="1999" t="s">
        <v>5486</v>
      </c>
      <c r="F506" s="1999" t="s">
        <v>208</v>
      </c>
      <c r="G506" s="1999" t="s">
        <v>1765</v>
      </c>
      <c r="H506" s="1999" t="s">
        <v>5210</v>
      </c>
      <c r="I506" s="1999" t="s">
        <v>5212</v>
      </c>
      <c r="J506" s="307">
        <v>51</v>
      </c>
      <c r="K506" s="307">
        <v>49</v>
      </c>
      <c r="L506" s="307">
        <v>53</v>
      </c>
      <c r="M506" s="2001">
        <f t="shared" si="7"/>
        <v>103.92156862745099</v>
      </c>
    </row>
    <row r="507" spans="1:13">
      <c r="A507" s="1999" t="s">
        <v>6075</v>
      </c>
      <c r="B507" s="1999" t="s">
        <v>2067</v>
      </c>
      <c r="C507" s="1999" t="s">
        <v>5909</v>
      </c>
      <c r="D507" s="1999" t="s">
        <v>2440</v>
      </c>
      <c r="E507" s="1999" t="s">
        <v>5487</v>
      </c>
      <c r="F507" s="1999" t="s">
        <v>208</v>
      </c>
      <c r="G507" s="1999" t="s">
        <v>1765</v>
      </c>
      <c r="H507" s="1999" t="s">
        <v>5210</v>
      </c>
      <c r="I507" s="1999" t="s">
        <v>5213</v>
      </c>
      <c r="J507" s="307">
        <v>96</v>
      </c>
      <c r="K507" s="307">
        <v>92</v>
      </c>
      <c r="L507" s="307">
        <v>83</v>
      </c>
      <c r="M507" s="2001">
        <f t="shared" si="7"/>
        <v>86.458333333333343</v>
      </c>
    </row>
    <row r="508" spans="1:13">
      <c r="A508" s="1999" t="s">
        <v>6076</v>
      </c>
      <c r="B508" s="1999" t="s">
        <v>2067</v>
      </c>
      <c r="C508" s="1999" t="s">
        <v>5909</v>
      </c>
      <c r="D508" s="1999" t="s">
        <v>2440</v>
      </c>
      <c r="E508" s="1999" t="s">
        <v>5488</v>
      </c>
      <c r="F508" s="1999" t="s">
        <v>208</v>
      </c>
      <c r="G508" s="1999" t="s">
        <v>1765</v>
      </c>
      <c r="H508" s="1999" t="s">
        <v>5210</v>
      </c>
      <c r="I508" s="1999" t="s">
        <v>5214</v>
      </c>
      <c r="J508" s="307">
        <v>75</v>
      </c>
      <c r="K508" s="307">
        <v>73</v>
      </c>
      <c r="L508" s="307">
        <v>77</v>
      </c>
      <c r="M508" s="2001">
        <f t="shared" si="7"/>
        <v>102.66666666666666</v>
      </c>
    </row>
    <row r="509" spans="1:13">
      <c r="A509" s="1999" t="s">
        <v>6077</v>
      </c>
      <c r="B509" s="1999" t="s">
        <v>2067</v>
      </c>
      <c r="C509" s="1999" t="s">
        <v>5909</v>
      </c>
      <c r="D509" s="1999" t="s">
        <v>2440</v>
      </c>
      <c r="E509" s="1999" t="s">
        <v>5489</v>
      </c>
      <c r="F509" s="1999" t="s">
        <v>208</v>
      </c>
      <c r="G509" s="1999" t="s">
        <v>1765</v>
      </c>
      <c r="H509" s="1999" t="s">
        <v>5210</v>
      </c>
      <c r="I509" s="1999" t="s">
        <v>5215</v>
      </c>
      <c r="J509" s="307">
        <v>36</v>
      </c>
      <c r="K509" s="307">
        <v>37</v>
      </c>
      <c r="L509" s="307">
        <v>39</v>
      </c>
      <c r="M509" s="2001">
        <f t="shared" si="7"/>
        <v>108.33333333333333</v>
      </c>
    </row>
    <row r="510" spans="1:13">
      <c r="A510" s="1999" t="s">
        <v>6078</v>
      </c>
      <c r="B510" s="1999" t="s">
        <v>2067</v>
      </c>
      <c r="C510" s="1999" t="s">
        <v>5909</v>
      </c>
      <c r="D510" s="1999" t="s">
        <v>2440</v>
      </c>
      <c r="E510" s="1999" t="s">
        <v>5490</v>
      </c>
      <c r="F510" s="1999" t="s">
        <v>208</v>
      </c>
      <c r="G510" s="1999" t="s">
        <v>1765</v>
      </c>
      <c r="H510" s="1999" t="s">
        <v>5210</v>
      </c>
      <c r="I510" s="1999" t="s">
        <v>5216</v>
      </c>
      <c r="J510" s="307">
        <v>57</v>
      </c>
      <c r="K510" s="307">
        <v>59</v>
      </c>
      <c r="L510" s="307">
        <v>56</v>
      </c>
      <c r="M510" s="2001">
        <f t="shared" si="7"/>
        <v>98.245614035087712</v>
      </c>
    </row>
    <row r="511" spans="1:13">
      <c r="A511" s="1999" t="s">
        <v>6079</v>
      </c>
      <c r="B511" s="1999" t="s">
        <v>2067</v>
      </c>
      <c r="C511" s="1999" t="s">
        <v>5909</v>
      </c>
      <c r="D511" s="1999" t="s">
        <v>2440</v>
      </c>
      <c r="E511" s="1999" t="s">
        <v>5517</v>
      </c>
      <c r="F511" s="1999" t="s">
        <v>208</v>
      </c>
      <c r="G511" s="1999" t="s">
        <v>1765</v>
      </c>
      <c r="H511" s="1999" t="s">
        <v>5210</v>
      </c>
      <c r="I511" s="2000"/>
      <c r="J511" s="307">
        <v>0</v>
      </c>
      <c r="K511" s="307">
        <v>0</v>
      </c>
      <c r="L511" s="307">
        <v>0</v>
      </c>
      <c r="M511" s="2001" t="e">
        <f t="shared" si="7"/>
        <v>#DIV/0!</v>
      </c>
    </row>
    <row r="512" spans="1:13">
      <c r="A512" s="1999" t="s">
        <v>6080</v>
      </c>
      <c r="B512" s="1999" t="s">
        <v>2067</v>
      </c>
      <c r="C512" s="1999" t="s">
        <v>5909</v>
      </c>
      <c r="D512" s="1999" t="s">
        <v>2441</v>
      </c>
      <c r="E512" s="1999" t="s">
        <v>5479</v>
      </c>
      <c r="F512" s="1999" t="s">
        <v>208</v>
      </c>
      <c r="G512" s="1999" t="s">
        <v>1765</v>
      </c>
      <c r="H512" s="1999" t="s">
        <v>5217</v>
      </c>
      <c r="I512" s="2000"/>
      <c r="J512" s="307">
        <v>641</v>
      </c>
      <c r="K512" s="307">
        <v>627</v>
      </c>
      <c r="L512" s="307">
        <v>604</v>
      </c>
      <c r="M512" s="2001">
        <f t="shared" si="7"/>
        <v>94.227769110764427</v>
      </c>
    </row>
    <row r="513" spans="1:13">
      <c r="A513" s="1999" t="s">
        <v>6081</v>
      </c>
      <c r="B513" s="1999" t="s">
        <v>2067</v>
      </c>
      <c r="C513" s="1999" t="s">
        <v>5909</v>
      </c>
      <c r="D513" s="1999" t="s">
        <v>2441</v>
      </c>
      <c r="E513" s="1999" t="s">
        <v>5481</v>
      </c>
      <c r="F513" s="1999" t="s">
        <v>208</v>
      </c>
      <c r="G513" s="1999" t="s">
        <v>1765</v>
      </c>
      <c r="H513" s="1999" t="s">
        <v>5217</v>
      </c>
      <c r="I513" s="1999" t="s">
        <v>5218</v>
      </c>
      <c r="J513" s="307">
        <v>122</v>
      </c>
      <c r="K513" s="307">
        <v>120</v>
      </c>
      <c r="L513" s="307">
        <v>117</v>
      </c>
      <c r="M513" s="2001">
        <f t="shared" si="7"/>
        <v>95.901639344262293</v>
      </c>
    </row>
    <row r="514" spans="1:13">
      <c r="A514" s="1999" t="s">
        <v>6082</v>
      </c>
      <c r="B514" s="1999" t="s">
        <v>2067</v>
      </c>
      <c r="C514" s="1999" t="s">
        <v>5909</v>
      </c>
      <c r="D514" s="1999" t="s">
        <v>2441</v>
      </c>
      <c r="E514" s="1999" t="s">
        <v>5482</v>
      </c>
      <c r="F514" s="1999" t="s">
        <v>208</v>
      </c>
      <c r="G514" s="1999" t="s">
        <v>1765</v>
      </c>
      <c r="H514" s="1999" t="s">
        <v>5217</v>
      </c>
      <c r="I514" s="1999" t="s">
        <v>5219</v>
      </c>
      <c r="J514" s="307">
        <v>119</v>
      </c>
      <c r="K514" s="307">
        <v>116</v>
      </c>
      <c r="L514" s="307">
        <v>113</v>
      </c>
      <c r="M514" s="2001">
        <f t="shared" si="7"/>
        <v>94.9579831932773</v>
      </c>
    </row>
    <row r="515" spans="1:13">
      <c r="A515" s="1999" t="s">
        <v>6083</v>
      </c>
      <c r="B515" s="1999" t="s">
        <v>2067</v>
      </c>
      <c r="C515" s="1999" t="s">
        <v>5909</v>
      </c>
      <c r="D515" s="1999" t="s">
        <v>2441</v>
      </c>
      <c r="E515" s="1999" t="s">
        <v>5483</v>
      </c>
      <c r="F515" s="1999" t="s">
        <v>208</v>
      </c>
      <c r="G515" s="1999" t="s">
        <v>1765</v>
      </c>
      <c r="H515" s="1999" t="s">
        <v>5217</v>
      </c>
      <c r="I515" s="1999" t="s">
        <v>5220</v>
      </c>
      <c r="J515" s="307">
        <v>34</v>
      </c>
      <c r="K515" s="307">
        <v>34</v>
      </c>
      <c r="L515" s="307">
        <v>33</v>
      </c>
      <c r="M515" s="2001">
        <f t="shared" si="7"/>
        <v>97.058823529411768</v>
      </c>
    </row>
    <row r="516" spans="1:13">
      <c r="A516" s="1999" t="s">
        <v>6084</v>
      </c>
      <c r="B516" s="1999" t="s">
        <v>2067</v>
      </c>
      <c r="C516" s="1999" t="s">
        <v>5909</v>
      </c>
      <c r="D516" s="1999" t="s">
        <v>2441</v>
      </c>
      <c r="E516" s="1999" t="s">
        <v>5484</v>
      </c>
      <c r="F516" s="1999" t="s">
        <v>208</v>
      </c>
      <c r="G516" s="1999" t="s">
        <v>1765</v>
      </c>
      <c r="H516" s="1999" t="s">
        <v>5217</v>
      </c>
      <c r="I516" s="1999" t="s">
        <v>5221</v>
      </c>
      <c r="J516" s="307">
        <v>57</v>
      </c>
      <c r="K516" s="307">
        <v>55</v>
      </c>
      <c r="L516" s="307">
        <v>51</v>
      </c>
      <c r="M516" s="2001">
        <f t="shared" ref="M516:M564" si="8">L516/J516*100</f>
        <v>89.473684210526315</v>
      </c>
    </row>
    <row r="517" spans="1:13">
      <c r="A517" s="1999" t="s">
        <v>6085</v>
      </c>
      <c r="B517" s="1999" t="s">
        <v>2067</v>
      </c>
      <c r="C517" s="1999" t="s">
        <v>5909</v>
      </c>
      <c r="D517" s="1999" t="s">
        <v>2441</v>
      </c>
      <c r="E517" s="1999" t="s">
        <v>5485</v>
      </c>
      <c r="F517" s="1999" t="s">
        <v>208</v>
      </c>
      <c r="G517" s="1999" t="s">
        <v>1765</v>
      </c>
      <c r="H517" s="1999" t="s">
        <v>5217</v>
      </c>
      <c r="I517" s="1999" t="s">
        <v>5222</v>
      </c>
      <c r="J517" s="307">
        <v>41</v>
      </c>
      <c r="K517" s="307">
        <v>40</v>
      </c>
      <c r="L517" s="307">
        <v>37</v>
      </c>
      <c r="M517" s="2001">
        <f t="shared" si="8"/>
        <v>90.243902439024396</v>
      </c>
    </row>
    <row r="518" spans="1:13">
      <c r="A518" s="1999" t="s">
        <v>6086</v>
      </c>
      <c r="B518" s="1999" t="s">
        <v>2067</v>
      </c>
      <c r="C518" s="1999" t="s">
        <v>5909</v>
      </c>
      <c r="D518" s="1999" t="s">
        <v>2441</v>
      </c>
      <c r="E518" s="1999" t="s">
        <v>5486</v>
      </c>
      <c r="F518" s="1999" t="s">
        <v>208</v>
      </c>
      <c r="G518" s="1999" t="s">
        <v>1765</v>
      </c>
      <c r="H518" s="1999" t="s">
        <v>5217</v>
      </c>
      <c r="I518" s="1999" t="s">
        <v>4976</v>
      </c>
      <c r="J518" s="307">
        <v>59</v>
      </c>
      <c r="K518" s="307">
        <v>57</v>
      </c>
      <c r="L518" s="307">
        <v>53</v>
      </c>
      <c r="M518" s="2001">
        <f t="shared" si="8"/>
        <v>89.830508474576277</v>
      </c>
    </row>
    <row r="519" spans="1:13">
      <c r="A519" s="1999" t="s">
        <v>6087</v>
      </c>
      <c r="B519" s="1999" t="s">
        <v>2067</v>
      </c>
      <c r="C519" s="1999" t="s">
        <v>5909</v>
      </c>
      <c r="D519" s="1999" t="s">
        <v>2441</v>
      </c>
      <c r="E519" s="1999" t="s">
        <v>5487</v>
      </c>
      <c r="F519" s="1999" t="s">
        <v>208</v>
      </c>
      <c r="G519" s="1999" t="s">
        <v>1765</v>
      </c>
      <c r="H519" s="1999" t="s">
        <v>5217</v>
      </c>
      <c r="I519" s="1999" t="s">
        <v>5039</v>
      </c>
      <c r="J519" s="307">
        <v>209</v>
      </c>
      <c r="K519" s="307">
        <v>205</v>
      </c>
      <c r="L519" s="307">
        <v>200</v>
      </c>
      <c r="M519" s="2001">
        <f t="shared" si="8"/>
        <v>95.693779904306226</v>
      </c>
    </row>
    <row r="520" spans="1:13">
      <c r="A520" s="1999" t="s">
        <v>6088</v>
      </c>
      <c r="B520" s="1999" t="s">
        <v>2067</v>
      </c>
      <c r="C520" s="1999" t="s">
        <v>5909</v>
      </c>
      <c r="D520" s="1999" t="s">
        <v>2441</v>
      </c>
      <c r="E520" s="1999" t="s">
        <v>5517</v>
      </c>
      <c r="F520" s="1999" t="s">
        <v>208</v>
      </c>
      <c r="G520" s="1999" t="s">
        <v>1765</v>
      </c>
      <c r="H520" s="1999" t="s">
        <v>5217</v>
      </c>
      <c r="I520" s="2000"/>
      <c r="J520" s="307">
        <v>0</v>
      </c>
      <c r="K520" s="307">
        <v>0</v>
      </c>
      <c r="L520" s="307">
        <v>0</v>
      </c>
      <c r="M520" s="2001" t="e">
        <f t="shared" si="8"/>
        <v>#DIV/0!</v>
      </c>
    </row>
    <row r="521" spans="1:13">
      <c r="A521" s="1999" t="s">
        <v>6089</v>
      </c>
      <c r="B521" s="1999" t="s">
        <v>2067</v>
      </c>
      <c r="C521" s="1999" t="s">
        <v>5909</v>
      </c>
      <c r="D521" s="1999" t="s">
        <v>2442</v>
      </c>
      <c r="E521" s="1999" t="s">
        <v>5479</v>
      </c>
      <c r="F521" s="1999" t="s">
        <v>208</v>
      </c>
      <c r="G521" s="1999" t="s">
        <v>1765</v>
      </c>
      <c r="H521" s="1999" t="s">
        <v>4990</v>
      </c>
      <c r="I521" s="2000"/>
      <c r="J521" s="307">
        <v>437</v>
      </c>
      <c r="K521" s="307">
        <v>435</v>
      </c>
      <c r="L521" s="307">
        <v>422</v>
      </c>
      <c r="M521" s="2001">
        <f t="shared" si="8"/>
        <v>96.567505720823803</v>
      </c>
    </row>
    <row r="522" spans="1:13">
      <c r="A522" s="1999" t="s">
        <v>6090</v>
      </c>
      <c r="B522" s="1999" t="s">
        <v>2067</v>
      </c>
      <c r="C522" s="1999" t="s">
        <v>5909</v>
      </c>
      <c r="D522" s="1999" t="s">
        <v>2442</v>
      </c>
      <c r="E522" s="1999" t="s">
        <v>5481</v>
      </c>
      <c r="F522" s="1999" t="s">
        <v>208</v>
      </c>
      <c r="G522" s="1999" t="s">
        <v>1765</v>
      </c>
      <c r="H522" s="1999" t="s">
        <v>4990</v>
      </c>
      <c r="I522" s="1999" t="s">
        <v>5052</v>
      </c>
      <c r="J522" s="307">
        <v>60</v>
      </c>
      <c r="K522" s="307">
        <v>63</v>
      </c>
      <c r="L522" s="307">
        <v>63</v>
      </c>
      <c r="M522" s="2001">
        <f t="shared" si="8"/>
        <v>105</v>
      </c>
    </row>
    <row r="523" spans="1:13">
      <c r="A523" s="1999" t="s">
        <v>6091</v>
      </c>
      <c r="B523" s="1999" t="s">
        <v>2067</v>
      </c>
      <c r="C523" s="1999" t="s">
        <v>5909</v>
      </c>
      <c r="D523" s="1999" t="s">
        <v>2442</v>
      </c>
      <c r="E523" s="1999" t="s">
        <v>5482</v>
      </c>
      <c r="F523" s="1999" t="s">
        <v>208</v>
      </c>
      <c r="G523" s="1999" t="s">
        <v>1765</v>
      </c>
      <c r="H523" s="1999" t="s">
        <v>4990</v>
      </c>
      <c r="I523" s="1999" t="s">
        <v>4993</v>
      </c>
      <c r="J523" s="307">
        <v>70</v>
      </c>
      <c r="K523" s="307">
        <v>69</v>
      </c>
      <c r="L523" s="307">
        <v>66</v>
      </c>
      <c r="M523" s="2001">
        <f t="shared" si="8"/>
        <v>94.285714285714278</v>
      </c>
    </row>
    <row r="524" spans="1:13">
      <c r="A524" s="1999" t="s">
        <v>6092</v>
      </c>
      <c r="B524" s="1999" t="s">
        <v>2067</v>
      </c>
      <c r="C524" s="1999" t="s">
        <v>5909</v>
      </c>
      <c r="D524" s="1999" t="s">
        <v>2442</v>
      </c>
      <c r="E524" s="1999" t="s">
        <v>5483</v>
      </c>
      <c r="F524" s="1999" t="s">
        <v>208</v>
      </c>
      <c r="G524" s="1999" t="s">
        <v>1765</v>
      </c>
      <c r="H524" s="1999" t="s">
        <v>4990</v>
      </c>
      <c r="I524" s="1999" t="s">
        <v>5097</v>
      </c>
      <c r="J524" s="307">
        <v>86</v>
      </c>
      <c r="K524" s="307">
        <v>85</v>
      </c>
      <c r="L524" s="307">
        <v>79</v>
      </c>
      <c r="M524" s="2001">
        <f t="shared" si="8"/>
        <v>91.860465116279073</v>
      </c>
    </row>
    <row r="525" spans="1:13">
      <c r="A525" s="1999" t="s">
        <v>6093</v>
      </c>
      <c r="B525" s="1999" t="s">
        <v>2067</v>
      </c>
      <c r="C525" s="1999" t="s">
        <v>5909</v>
      </c>
      <c r="D525" s="1999" t="s">
        <v>2442</v>
      </c>
      <c r="E525" s="1999" t="s">
        <v>5484</v>
      </c>
      <c r="F525" s="1999" t="s">
        <v>208</v>
      </c>
      <c r="G525" s="1999" t="s">
        <v>1765</v>
      </c>
      <c r="H525" s="1999" t="s">
        <v>4990</v>
      </c>
      <c r="I525" s="1999" t="s">
        <v>5223</v>
      </c>
      <c r="J525" s="307">
        <v>75</v>
      </c>
      <c r="K525" s="307">
        <v>70</v>
      </c>
      <c r="L525" s="307">
        <v>71</v>
      </c>
      <c r="M525" s="2001">
        <f t="shared" si="8"/>
        <v>94.666666666666671</v>
      </c>
    </row>
    <row r="526" spans="1:13">
      <c r="A526" s="1999" t="s">
        <v>6094</v>
      </c>
      <c r="B526" s="1999" t="s">
        <v>2067</v>
      </c>
      <c r="C526" s="1999" t="s">
        <v>5909</v>
      </c>
      <c r="D526" s="1999" t="s">
        <v>2442</v>
      </c>
      <c r="E526" s="1999" t="s">
        <v>5485</v>
      </c>
      <c r="F526" s="1999" t="s">
        <v>208</v>
      </c>
      <c r="G526" s="1999" t="s">
        <v>1765</v>
      </c>
      <c r="H526" s="1999" t="s">
        <v>4990</v>
      </c>
      <c r="I526" s="1999" t="s">
        <v>4977</v>
      </c>
      <c r="J526" s="307">
        <v>38</v>
      </c>
      <c r="K526" s="307">
        <v>39</v>
      </c>
      <c r="L526" s="307">
        <v>37</v>
      </c>
      <c r="M526" s="2001">
        <f t="shared" si="8"/>
        <v>97.368421052631575</v>
      </c>
    </row>
    <row r="527" spans="1:13">
      <c r="A527" s="1999" t="s">
        <v>6095</v>
      </c>
      <c r="B527" s="1999" t="s">
        <v>2067</v>
      </c>
      <c r="C527" s="1999" t="s">
        <v>5909</v>
      </c>
      <c r="D527" s="1999" t="s">
        <v>2442</v>
      </c>
      <c r="E527" s="1999" t="s">
        <v>5486</v>
      </c>
      <c r="F527" s="1999" t="s">
        <v>208</v>
      </c>
      <c r="G527" s="1999" t="s">
        <v>1765</v>
      </c>
      <c r="H527" s="1999" t="s">
        <v>4990</v>
      </c>
      <c r="I527" s="1999" t="s">
        <v>5224</v>
      </c>
      <c r="J527" s="307">
        <v>48</v>
      </c>
      <c r="K527" s="307">
        <v>49</v>
      </c>
      <c r="L527" s="307">
        <v>46</v>
      </c>
      <c r="M527" s="2001">
        <f t="shared" si="8"/>
        <v>95.833333333333343</v>
      </c>
    </row>
    <row r="528" spans="1:13">
      <c r="A528" s="1999" t="s">
        <v>6096</v>
      </c>
      <c r="B528" s="1999" t="s">
        <v>2067</v>
      </c>
      <c r="C528" s="1999" t="s">
        <v>5909</v>
      </c>
      <c r="D528" s="1999" t="s">
        <v>2442</v>
      </c>
      <c r="E528" s="1999" t="s">
        <v>5487</v>
      </c>
      <c r="F528" s="1999" t="s">
        <v>208</v>
      </c>
      <c r="G528" s="1999" t="s">
        <v>1765</v>
      </c>
      <c r="H528" s="1999" t="s">
        <v>4990</v>
      </c>
      <c r="I528" s="1999" t="s">
        <v>5225</v>
      </c>
      <c r="J528" s="307">
        <v>60</v>
      </c>
      <c r="K528" s="307">
        <v>60</v>
      </c>
      <c r="L528" s="307">
        <v>60</v>
      </c>
      <c r="M528" s="2001">
        <f t="shared" si="8"/>
        <v>100</v>
      </c>
    </row>
    <row r="529" spans="1:13">
      <c r="A529" s="1999" t="s">
        <v>6097</v>
      </c>
      <c r="B529" s="1999" t="s">
        <v>2067</v>
      </c>
      <c r="C529" s="1999" t="s">
        <v>5909</v>
      </c>
      <c r="D529" s="1999" t="s">
        <v>2442</v>
      </c>
      <c r="E529" s="1999" t="s">
        <v>5517</v>
      </c>
      <c r="F529" s="1999" t="s">
        <v>208</v>
      </c>
      <c r="G529" s="1999" t="s">
        <v>1765</v>
      </c>
      <c r="H529" s="1999" t="s">
        <v>4990</v>
      </c>
      <c r="I529" s="2000"/>
      <c r="J529" s="307">
        <v>0</v>
      </c>
      <c r="K529" s="307">
        <v>0</v>
      </c>
      <c r="L529" s="307">
        <v>0</v>
      </c>
      <c r="M529" s="2001" t="e">
        <f t="shared" si="8"/>
        <v>#DIV/0!</v>
      </c>
    </row>
    <row r="530" spans="1:13">
      <c r="A530" s="1999" t="s">
        <v>6098</v>
      </c>
      <c r="B530" s="1999" t="s">
        <v>2067</v>
      </c>
      <c r="C530" s="1999" t="s">
        <v>5909</v>
      </c>
      <c r="D530" s="1999" t="s">
        <v>2443</v>
      </c>
      <c r="E530" s="1999" t="s">
        <v>5479</v>
      </c>
      <c r="F530" s="1999" t="s">
        <v>208</v>
      </c>
      <c r="G530" s="1999" t="s">
        <v>1765</v>
      </c>
      <c r="H530" s="1999" t="s">
        <v>5272</v>
      </c>
      <c r="I530" s="2000"/>
      <c r="J530" s="307">
        <v>272</v>
      </c>
      <c r="K530" s="307">
        <v>246</v>
      </c>
      <c r="L530" s="307">
        <v>258</v>
      </c>
      <c r="M530" s="2001">
        <f t="shared" si="8"/>
        <v>94.85294117647058</v>
      </c>
    </row>
    <row r="531" spans="1:13">
      <c r="A531" s="1999" t="s">
        <v>6099</v>
      </c>
      <c r="B531" s="1999" t="s">
        <v>2067</v>
      </c>
      <c r="C531" s="1999" t="s">
        <v>5909</v>
      </c>
      <c r="D531" s="1999" t="s">
        <v>2443</v>
      </c>
      <c r="E531" s="1999" t="s">
        <v>5481</v>
      </c>
      <c r="F531" s="1999" t="s">
        <v>208</v>
      </c>
      <c r="G531" s="1999" t="s">
        <v>1765</v>
      </c>
      <c r="H531" s="1999" t="s">
        <v>5272</v>
      </c>
      <c r="I531" s="1999" t="s">
        <v>5134</v>
      </c>
      <c r="J531" s="307">
        <v>51</v>
      </c>
      <c r="K531" s="307">
        <v>48</v>
      </c>
      <c r="L531" s="307">
        <v>50</v>
      </c>
      <c r="M531" s="2001">
        <f t="shared" si="8"/>
        <v>98.039215686274503</v>
      </c>
    </row>
    <row r="532" spans="1:13">
      <c r="A532" s="1999" t="s">
        <v>6100</v>
      </c>
      <c r="B532" s="1999" t="s">
        <v>2067</v>
      </c>
      <c r="C532" s="1999" t="s">
        <v>5909</v>
      </c>
      <c r="D532" s="1999" t="s">
        <v>2443</v>
      </c>
      <c r="E532" s="1999" t="s">
        <v>5482</v>
      </c>
      <c r="F532" s="1999" t="s">
        <v>208</v>
      </c>
      <c r="G532" s="1999" t="s">
        <v>1765</v>
      </c>
      <c r="H532" s="1999" t="s">
        <v>5272</v>
      </c>
      <c r="I532" s="1999" t="s">
        <v>5090</v>
      </c>
      <c r="J532" s="307">
        <v>10</v>
      </c>
      <c r="K532" s="307">
        <v>9</v>
      </c>
      <c r="L532" s="307">
        <v>10</v>
      </c>
      <c r="M532" s="2001">
        <f t="shared" si="8"/>
        <v>100</v>
      </c>
    </row>
    <row r="533" spans="1:13">
      <c r="A533" s="1999" t="s">
        <v>6101</v>
      </c>
      <c r="B533" s="1999" t="s">
        <v>2067</v>
      </c>
      <c r="C533" s="1999" t="s">
        <v>5909</v>
      </c>
      <c r="D533" s="1999" t="s">
        <v>2443</v>
      </c>
      <c r="E533" s="1999" t="s">
        <v>5483</v>
      </c>
      <c r="F533" s="1999" t="s">
        <v>208</v>
      </c>
      <c r="G533" s="1999" t="s">
        <v>1765</v>
      </c>
      <c r="H533" s="1999" t="s">
        <v>5272</v>
      </c>
      <c r="I533" s="1999" t="s">
        <v>5273</v>
      </c>
      <c r="J533" s="307">
        <v>103</v>
      </c>
      <c r="K533" s="307">
        <v>92</v>
      </c>
      <c r="L533" s="307">
        <v>96</v>
      </c>
      <c r="M533" s="2001">
        <f t="shared" si="8"/>
        <v>93.203883495145632</v>
      </c>
    </row>
    <row r="534" spans="1:13">
      <c r="A534" s="1999" t="s">
        <v>6102</v>
      </c>
      <c r="B534" s="1999" t="s">
        <v>2067</v>
      </c>
      <c r="C534" s="1999" t="s">
        <v>5909</v>
      </c>
      <c r="D534" s="1999" t="s">
        <v>2443</v>
      </c>
      <c r="E534" s="1999" t="s">
        <v>5484</v>
      </c>
      <c r="F534" s="1999" t="s">
        <v>208</v>
      </c>
      <c r="G534" s="1999" t="s">
        <v>1765</v>
      </c>
      <c r="H534" s="1999" t="s">
        <v>5272</v>
      </c>
      <c r="I534" s="1999" t="s">
        <v>5013</v>
      </c>
      <c r="J534" s="307">
        <v>69</v>
      </c>
      <c r="K534" s="307">
        <v>62</v>
      </c>
      <c r="L534" s="307">
        <v>65</v>
      </c>
      <c r="M534" s="2001">
        <f t="shared" si="8"/>
        <v>94.20289855072464</v>
      </c>
    </row>
    <row r="535" spans="1:13">
      <c r="A535" s="1999" t="s">
        <v>6103</v>
      </c>
      <c r="B535" s="1999" t="s">
        <v>2067</v>
      </c>
      <c r="C535" s="1999" t="s">
        <v>5909</v>
      </c>
      <c r="D535" s="1999" t="s">
        <v>2443</v>
      </c>
      <c r="E535" s="1999" t="s">
        <v>5485</v>
      </c>
      <c r="F535" s="1999" t="s">
        <v>208</v>
      </c>
      <c r="G535" s="1999" t="s">
        <v>1765</v>
      </c>
      <c r="H535" s="1999" t="s">
        <v>5272</v>
      </c>
      <c r="I535" s="1999" t="s">
        <v>5520</v>
      </c>
      <c r="J535" s="307">
        <v>39</v>
      </c>
      <c r="K535" s="307">
        <v>35</v>
      </c>
      <c r="L535" s="307">
        <v>37</v>
      </c>
      <c r="M535" s="2001">
        <f t="shared" si="8"/>
        <v>94.871794871794862</v>
      </c>
    </row>
    <row r="536" spans="1:13">
      <c r="A536" s="1999" t="s">
        <v>6104</v>
      </c>
      <c r="B536" s="1999" t="s">
        <v>2067</v>
      </c>
      <c r="C536" s="1999" t="s">
        <v>5909</v>
      </c>
      <c r="D536" s="1999" t="s">
        <v>2444</v>
      </c>
      <c r="E536" s="1999" t="s">
        <v>5479</v>
      </c>
      <c r="F536" s="1999" t="s">
        <v>208</v>
      </c>
      <c r="G536" s="1999" t="s">
        <v>1765</v>
      </c>
      <c r="H536" s="1999" t="s">
        <v>5274</v>
      </c>
      <c r="I536" s="2000"/>
      <c r="J536" s="307">
        <v>1750</v>
      </c>
      <c r="K536" s="307">
        <v>1854</v>
      </c>
      <c r="L536" s="307">
        <v>1984</v>
      </c>
      <c r="M536" s="2001">
        <f t="shared" si="8"/>
        <v>113.37142857142857</v>
      </c>
    </row>
    <row r="537" spans="1:13">
      <c r="A537" s="1999" t="s">
        <v>6105</v>
      </c>
      <c r="B537" s="1999" t="s">
        <v>2067</v>
      </c>
      <c r="C537" s="1999" t="s">
        <v>5909</v>
      </c>
      <c r="D537" s="1999" t="s">
        <v>2444</v>
      </c>
      <c r="E537" s="1999" t="s">
        <v>5481</v>
      </c>
      <c r="F537" s="1999" t="s">
        <v>208</v>
      </c>
      <c r="G537" s="1999" t="s">
        <v>1765</v>
      </c>
      <c r="H537" s="1999" t="s">
        <v>5274</v>
      </c>
      <c r="I537" s="1999" t="s">
        <v>5275</v>
      </c>
      <c r="J537" s="307">
        <v>80</v>
      </c>
      <c r="K537" s="307">
        <v>79</v>
      </c>
      <c r="L537" s="307">
        <v>86</v>
      </c>
      <c r="M537" s="2001">
        <f t="shared" si="8"/>
        <v>107.5</v>
      </c>
    </row>
    <row r="538" spans="1:13">
      <c r="A538" s="1999" t="s">
        <v>6106</v>
      </c>
      <c r="B538" s="1999" t="s">
        <v>2067</v>
      </c>
      <c r="C538" s="1999" t="s">
        <v>5909</v>
      </c>
      <c r="D538" s="1999" t="s">
        <v>2444</v>
      </c>
      <c r="E538" s="1999" t="s">
        <v>5482</v>
      </c>
      <c r="F538" s="1999" t="s">
        <v>208</v>
      </c>
      <c r="G538" s="1999" t="s">
        <v>1765</v>
      </c>
      <c r="H538" s="1999" t="s">
        <v>5274</v>
      </c>
      <c r="I538" s="1999" t="s">
        <v>5276</v>
      </c>
      <c r="J538" s="307">
        <v>90</v>
      </c>
      <c r="K538" s="307">
        <v>89</v>
      </c>
      <c r="L538" s="307">
        <v>97</v>
      </c>
      <c r="M538" s="2001">
        <f t="shared" si="8"/>
        <v>107.77777777777777</v>
      </c>
    </row>
    <row r="539" spans="1:13">
      <c r="A539" s="1999" t="s">
        <v>6107</v>
      </c>
      <c r="B539" s="1999" t="s">
        <v>2067</v>
      </c>
      <c r="C539" s="1999" t="s">
        <v>5909</v>
      </c>
      <c r="D539" s="1999" t="s">
        <v>2444</v>
      </c>
      <c r="E539" s="1999" t="s">
        <v>5483</v>
      </c>
      <c r="F539" s="1999" t="s">
        <v>208</v>
      </c>
      <c r="G539" s="1999" t="s">
        <v>1765</v>
      </c>
      <c r="H539" s="1999" t="s">
        <v>5274</v>
      </c>
      <c r="I539" s="1999" t="s">
        <v>5102</v>
      </c>
      <c r="J539" s="307">
        <v>73</v>
      </c>
      <c r="K539" s="307">
        <v>72</v>
      </c>
      <c r="L539" s="307">
        <v>78</v>
      </c>
      <c r="M539" s="2001">
        <f t="shared" si="8"/>
        <v>106.84931506849315</v>
      </c>
    </row>
    <row r="540" spans="1:13">
      <c r="A540" s="1999" t="s">
        <v>6108</v>
      </c>
      <c r="B540" s="1999" t="s">
        <v>2067</v>
      </c>
      <c r="C540" s="1999" t="s">
        <v>5909</v>
      </c>
      <c r="D540" s="1999" t="s">
        <v>2444</v>
      </c>
      <c r="E540" s="1999" t="s">
        <v>5484</v>
      </c>
      <c r="F540" s="1999" t="s">
        <v>208</v>
      </c>
      <c r="G540" s="1999" t="s">
        <v>1765</v>
      </c>
      <c r="H540" s="1999" t="s">
        <v>5274</v>
      </c>
      <c r="I540" s="1999" t="s">
        <v>5059</v>
      </c>
      <c r="J540" s="307">
        <v>355</v>
      </c>
      <c r="K540" s="307">
        <v>456</v>
      </c>
      <c r="L540" s="307">
        <v>498</v>
      </c>
      <c r="M540" s="2001">
        <f t="shared" si="8"/>
        <v>140.28169014084506</v>
      </c>
    </row>
    <row r="541" spans="1:13">
      <c r="A541" s="1999" t="s">
        <v>6109</v>
      </c>
      <c r="B541" s="1999" t="s">
        <v>2067</v>
      </c>
      <c r="C541" s="1999" t="s">
        <v>5909</v>
      </c>
      <c r="D541" s="1999" t="s">
        <v>2444</v>
      </c>
      <c r="E541" s="1999" t="s">
        <v>5485</v>
      </c>
      <c r="F541" s="1999" t="s">
        <v>208</v>
      </c>
      <c r="G541" s="1999" t="s">
        <v>1765</v>
      </c>
      <c r="H541" s="1999" t="s">
        <v>5274</v>
      </c>
      <c r="I541" s="1999" t="s">
        <v>5277</v>
      </c>
      <c r="J541" s="307">
        <v>387</v>
      </c>
      <c r="K541" s="307">
        <v>403</v>
      </c>
      <c r="L541" s="307">
        <v>438</v>
      </c>
      <c r="M541" s="2001">
        <f t="shared" si="8"/>
        <v>113.17829457364341</v>
      </c>
    </row>
    <row r="542" spans="1:13">
      <c r="A542" s="1999" t="s">
        <v>6110</v>
      </c>
      <c r="B542" s="1999" t="s">
        <v>2067</v>
      </c>
      <c r="C542" s="1999" t="s">
        <v>5909</v>
      </c>
      <c r="D542" s="1999" t="s">
        <v>2444</v>
      </c>
      <c r="E542" s="1999" t="s">
        <v>5486</v>
      </c>
      <c r="F542" s="1999" t="s">
        <v>208</v>
      </c>
      <c r="G542" s="1999" t="s">
        <v>1765</v>
      </c>
      <c r="H542" s="1999" t="s">
        <v>5274</v>
      </c>
      <c r="I542" s="1999" t="s">
        <v>6111</v>
      </c>
      <c r="J542" s="307">
        <v>183</v>
      </c>
      <c r="K542" s="307">
        <v>181</v>
      </c>
      <c r="L542" s="307">
        <v>197</v>
      </c>
      <c r="M542" s="2001">
        <f t="shared" si="8"/>
        <v>107.65027322404373</v>
      </c>
    </row>
    <row r="543" spans="1:13">
      <c r="A543" s="1999" t="s">
        <v>6112</v>
      </c>
      <c r="B543" s="1999" t="s">
        <v>2067</v>
      </c>
      <c r="C543" s="1999" t="s">
        <v>5909</v>
      </c>
      <c r="D543" s="1999" t="s">
        <v>2444</v>
      </c>
      <c r="E543" s="1999" t="s">
        <v>5487</v>
      </c>
      <c r="F543" s="1999" t="s">
        <v>208</v>
      </c>
      <c r="G543" s="1999" t="s">
        <v>1765</v>
      </c>
      <c r="H543" s="1999" t="s">
        <v>5274</v>
      </c>
      <c r="I543" s="1999" t="s">
        <v>4991</v>
      </c>
      <c r="J543" s="307">
        <v>270</v>
      </c>
      <c r="K543" s="307">
        <v>261</v>
      </c>
      <c r="L543" s="307">
        <v>263</v>
      </c>
      <c r="M543" s="2001">
        <f t="shared" si="8"/>
        <v>97.407407407407405</v>
      </c>
    </row>
    <row r="544" spans="1:13">
      <c r="A544" s="1999" t="s">
        <v>6113</v>
      </c>
      <c r="B544" s="1999" t="s">
        <v>2067</v>
      </c>
      <c r="C544" s="1999" t="s">
        <v>5909</v>
      </c>
      <c r="D544" s="1999" t="s">
        <v>2444</v>
      </c>
      <c r="E544" s="1999" t="s">
        <v>5488</v>
      </c>
      <c r="F544" s="1999" t="s">
        <v>208</v>
      </c>
      <c r="G544" s="1999" t="s">
        <v>1765</v>
      </c>
      <c r="H544" s="1999" t="s">
        <v>5274</v>
      </c>
      <c r="I544" s="1999" t="s">
        <v>5519</v>
      </c>
      <c r="J544" s="307">
        <v>312</v>
      </c>
      <c r="K544" s="307">
        <v>313</v>
      </c>
      <c r="L544" s="307">
        <v>327</v>
      </c>
      <c r="M544" s="2001">
        <f t="shared" si="8"/>
        <v>104.80769230769231</v>
      </c>
    </row>
    <row r="545" spans="1:13">
      <c r="A545" s="1999" t="s">
        <v>6114</v>
      </c>
      <c r="B545" s="1999" t="s">
        <v>2067</v>
      </c>
      <c r="C545" s="1999" t="s">
        <v>5909</v>
      </c>
      <c r="D545" s="1999" t="s">
        <v>2444</v>
      </c>
      <c r="E545" s="1999" t="s">
        <v>5517</v>
      </c>
      <c r="F545" s="1999" t="s">
        <v>208</v>
      </c>
      <c r="G545" s="1999" t="s">
        <v>1765</v>
      </c>
      <c r="H545" s="1999" t="s">
        <v>5274</v>
      </c>
      <c r="I545" s="2000"/>
      <c r="J545" s="307">
        <v>0</v>
      </c>
      <c r="K545" s="307">
        <v>0</v>
      </c>
      <c r="L545" s="307">
        <v>0</v>
      </c>
      <c r="M545" s="2001" t="e">
        <f t="shared" si="8"/>
        <v>#DIV/0!</v>
      </c>
    </row>
    <row r="546" spans="1:13">
      <c r="A546" s="1999" t="s">
        <v>6115</v>
      </c>
      <c r="B546" s="1999" t="s">
        <v>2067</v>
      </c>
      <c r="C546" s="1999" t="s">
        <v>5909</v>
      </c>
      <c r="D546" s="1999" t="s">
        <v>2445</v>
      </c>
      <c r="E546" s="1999" t="s">
        <v>5479</v>
      </c>
      <c r="F546" s="1999" t="s">
        <v>208</v>
      </c>
      <c r="G546" s="1999" t="s">
        <v>1765</v>
      </c>
      <c r="H546" s="1999" t="s">
        <v>5278</v>
      </c>
      <c r="I546" s="2000"/>
      <c r="J546" s="307">
        <v>1047</v>
      </c>
      <c r="K546" s="307">
        <v>1126</v>
      </c>
      <c r="L546" s="307">
        <v>1185</v>
      </c>
      <c r="M546" s="2001">
        <f t="shared" si="8"/>
        <v>113.18051575931231</v>
      </c>
    </row>
    <row r="547" spans="1:13">
      <c r="A547" s="1999" t="s">
        <v>6116</v>
      </c>
      <c r="B547" s="1999" t="s">
        <v>2067</v>
      </c>
      <c r="C547" s="1999" t="s">
        <v>5909</v>
      </c>
      <c r="D547" s="1999" t="s">
        <v>2445</v>
      </c>
      <c r="E547" s="1999" t="s">
        <v>5481</v>
      </c>
      <c r="F547" s="1999" t="s">
        <v>208</v>
      </c>
      <c r="G547" s="1999" t="s">
        <v>1765</v>
      </c>
      <c r="H547" s="1999" t="s">
        <v>5278</v>
      </c>
      <c r="I547" s="1999" t="s">
        <v>5083</v>
      </c>
      <c r="J547" s="307">
        <v>10</v>
      </c>
      <c r="K547" s="307">
        <v>10</v>
      </c>
      <c r="L547" s="307">
        <v>10</v>
      </c>
      <c r="M547" s="2001">
        <f t="shared" si="8"/>
        <v>100</v>
      </c>
    </row>
    <row r="548" spans="1:13">
      <c r="A548" s="1999" t="s">
        <v>6117</v>
      </c>
      <c r="B548" s="1999" t="s">
        <v>2067</v>
      </c>
      <c r="C548" s="1999" t="s">
        <v>5909</v>
      </c>
      <c r="D548" s="1999" t="s">
        <v>2445</v>
      </c>
      <c r="E548" s="1999" t="s">
        <v>5482</v>
      </c>
      <c r="F548" s="1999" t="s">
        <v>208</v>
      </c>
      <c r="G548" s="1999" t="s">
        <v>1765</v>
      </c>
      <c r="H548" s="1999" t="s">
        <v>5278</v>
      </c>
      <c r="I548" s="1999" t="s">
        <v>5279</v>
      </c>
      <c r="J548" s="307">
        <v>271</v>
      </c>
      <c r="K548" s="307">
        <v>308</v>
      </c>
      <c r="L548" s="307">
        <v>305</v>
      </c>
      <c r="M548" s="2001">
        <f t="shared" si="8"/>
        <v>112.54612546125462</v>
      </c>
    </row>
    <row r="549" spans="1:13">
      <c r="A549" s="1999" t="s">
        <v>6118</v>
      </c>
      <c r="B549" s="1999" t="s">
        <v>2067</v>
      </c>
      <c r="C549" s="1999" t="s">
        <v>5909</v>
      </c>
      <c r="D549" s="1999" t="s">
        <v>2445</v>
      </c>
      <c r="E549" s="1999" t="s">
        <v>5483</v>
      </c>
      <c r="F549" s="1999" t="s">
        <v>208</v>
      </c>
      <c r="G549" s="1999" t="s">
        <v>1765</v>
      </c>
      <c r="H549" s="1999" t="s">
        <v>5278</v>
      </c>
      <c r="I549" s="1999" t="s">
        <v>5280</v>
      </c>
      <c r="J549" s="307">
        <v>65</v>
      </c>
      <c r="K549" s="307">
        <v>67</v>
      </c>
      <c r="L549" s="307">
        <v>71</v>
      </c>
      <c r="M549" s="2001">
        <f t="shared" si="8"/>
        <v>109.23076923076923</v>
      </c>
    </row>
    <row r="550" spans="1:13">
      <c r="A550" s="1999" t="s">
        <v>6119</v>
      </c>
      <c r="B550" s="1999" t="s">
        <v>2067</v>
      </c>
      <c r="C550" s="1999" t="s">
        <v>5909</v>
      </c>
      <c r="D550" s="1999" t="s">
        <v>2445</v>
      </c>
      <c r="E550" s="1999" t="s">
        <v>5484</v>
      </c>
      <c r="F550" s="1999" t="s">
        <v>208</v>
      </c>
      <c r="G550" s="1999" t="s">
        <v>1765</v>
      </c>
      <c r="H550" s="1999" t="s">
        <v>5278</v>
      </c>
      <c r="I550" s="1999" t="s">
        <v>5281</v>
      </c>
      <c r="J550" s="307">
        <v>67</v>
      </c>
      <c r="K550" s="307">
        <v>69</v>
      </c>
      <c r="L550" s="307">
        <v>72</v>
      </c>
      <c r="M550" s="2001">
        <f t="shared" si="8"/>
        <v>107.46268656716418</v>
      </c>
    </row>
    <row r="551" spans="1:13">
      <c r="A551" s="1999" t="s">
        <v>6120</v>
      </c>
      <c r="B551" s="1999" t="s">
        <v>2067</v>
      </c>
      <c r="C551" s="1999" t="s">
        <v>5909</v>
      </c>
      <c r="D551" s="1999" t="s">
        <v>2445</v>
      </c>
      <c r="E551" s="1999" t="s">
        <v>5485</v>
      </c>
      <c r="F551" s="1999" t="s">
        <v>208</v>
      </c>
      <c r="G551" s="1999" t="s">
        <v>1765</v>
      </c>
      <c r="H551" s="1999" t="s">
        <v>5278</v>
      </c>
      <c r="I551" s="1999" t="s">
        <v>5282</v>
      </c>
      <c r="J551" s="307">
        <v>39</v>
      </c>
      <c r="K551" s="307">
        <v>41</v>
      </c>
      <c r="L551" s="307">
        <v>46</v>
      </c>
      <c r="M551" s="2001">
        <f t="shared" si="8"/>
        <v>117.94871794871796</v>
      </c>
    </row>
    <row r="552" spans="1:13">
      <c r="A552" s="1999" t="s">
        <v>6121</v>
      </c>
      <c r="B552" s="1999" t="s">
        <v>2067</v>
      </c>
      <c r="C552" s="1999" t="s">
        <v>5909</v>
      </c>
      <c r="D552" s="1999" t="s">
        <v>2445</v>
      </c>
      <c r="E552" s="1999" t="s">
        <v>5486</v>
      </c>
      <c r="F552" s="1999" t="s">
        <v>208</v>
      </c>
      <c r="G552" s="1999" t="s">
        <v>1765</v>
      </c>
      <c r="H552" s="1999" t="s">
        <v>5278</v>
      </c>
      <c r="I552" s="1999" t="s">
        <v>5283</v>
      </c>
      <c r="J552" s="307">
        <v>97</v>
      </c>
      <c r="K552" s="307">
        <v>104</v>
      </c>
      <c r="L552" s="307">
        <v>115</v>
      </c>
      <c r="M552" s="2001">
        <f t="shared" si="8"/>
        <v>118.55670103092784</v>
      </c>
    </row>
    <row r="553" spans="1:13">
      <c r="A553" s="1999" t="s">
        <v>6122</v>
      </c>
      <c r="B553" s="1999" t="s">
        <v>2067</v>
      </c>
      <c r="C553" s="1999" t="s">
        <v>5909</v>
      </c>
      <c r="D553" s="1999" t="s">
        <v>2445</v>
      </c>
      <c r="E553" s="1999" t="s">
        <v>5487</v>
      </c>
      <c r="F553" s="1999" t="s">
        <v>208</v>
      </c>
      <c r="G553" s="1999" t="s">
        <v>1765</v>
      </c>
      <c r="H553" s="1999" t="s">
        <v>5278</v>
      </c>
      <c r="I553" s="1999" t="s">
        <v>4987</v>
      </c>
      <c r="J553" s="307">
        <v>110</v>
      </c>
      <c r="K553" s="307">
        <v>118</v>
      </c>
      <c r="L553" s="307">
        <v>130</v>
      </c>
      <c r="M553" s="2001">
        <f t="shared" si="8"/>
        <v>118.18181818181819</v>
      </c>
    </row>
    <row r="554" spans="1:13">
      <c r="A554" s="1999" t="s">
        <v>6123</v>
      </c>
      <c r="B554" s="1999" t="s">
        <v>2067</v>
      </c>
      <c r="C554" s="1999" t="s">
        <v>5909</v>
      </c>
      <c r="D554" s="1999" t="s">
        <v>2445</v>
      </c>
      <c r="E554" s="1999" t="s">
        <v>5488</v>
      </c>
      <c r="F554" s="1999" t="s">
        <v>208</v>
      </c>
      <c r="G554" s="1999" t="s">
        <v>1765</v>
      </c>
      <c r="H554" s="1999" t="s">
        <v>5278</v>
      </c>
      <c r="I554" s="1999" t="s">
        <v>6124</v>
      </c>
      <c r="J554" s="307">
        <v>51</v>
      </c>
      <c r="K554" s="307">
        <v>55</v>
      </c>
      <c r="L554" s="307">
        <v>61</v>
      </c>
      <c r="M554" s="2001">
        <f t="shared" si="8"/>
        <v>119.6078431372549</v>
      </c>
    </row>
    <row r="555" spans="1:13">
      <c r="A555" s="1999" t="s">
        <v>6125</v>
      </c>
      <c r="B555" s="1999" t="s">
        <v>2067</v>
      </c>
      <c r="C555" s="1999" t="s">
        <v>5909</v>
      </c>
      <c r="D555" s="1999" t="s">
        <v>2445</v>
      </c>
      <c r="E555" s="1999" t="s">
        <v>5489</v>
      </c>
      <c r="F555" s="1999" t="s">
        <v>208</v>
      </c>
      <c r="G555" s="1999" t="s">
        <v>1765</v>
      </c>
      <c r="H555" s="1999" t="s">
        <v>5278</v>
      </c>
      <c r="I555" s="1999" t="s">
        <v>4981</v>
      </c>
      <c r="J555" s="307">
        <v>47</v>
      </c>
      <c r="K555" s="307">
        <v>50</v>
      </c>
      <c r="L555" s="307">
        <v>55</v>
      </c>
      <c r="M555" s="2001">
        <f t="shared" si="8"/>
        <v>117.02127659574468</v>
      </c>
    </row>
    <row r="556" spans="1:13">
      <c r="A556" s="1999" t="s">
        <v>6126</v>
      </c>
      <c r="B556" s="1999" t="s">
        <v>2067</v>
      </c>
      <c r="C556" s="1999" t="s">
        <v>5909</v>
      </c>
      <c r="D556" s="1999" t="s">
        <v>2445</v>
      </c>
      <c r="E556" s="1999" t="s">
        <v>5490</v>
      </c>
      <c r="F556" s="1999" t="s">
        <v>208</v>
      </c>
      <c r="G556" s="1999" t="s">
        <v>1765</v>
      </c>
      <c r="H556" s="1999" t="s">
        <v>5278</v>
      </c>
      <c r="I556" s="1999" t="s">
        <v>5284</v>
      </c>
      <c r="J556" s="307">
        <v>68</v>
      </c>
      <c r="K556" s="307">
        <v>73</v>
      </c>
      <c r="L556" s="307">
        <v>80</v>
      </c>
      <c r="M556" s="2001">
        <f t="shared" si="8"/>
        <v>117.64705882352942</v>
      </c>
    </row>
    <row r="557" spans="1:13">
      <c r="A557" s="1999" t="s">
        <v>6127</v>
      </c>
      <c r="B557" s="1999" t="s">
        <v>2067</v>
      </c>
      <c r="C557" s="1999" t="s">
        <v>5909</v>
      </c>
      <c r="D557" s="1999" t="s">
        <v>2445</v>
      </c>
      <c r="E557" s="1999" t="s">
        <v>5491</v>
      </c>
      <c r="F557" s="1999" t="s">
        <v>208</v>
      </c>
      <c r="G557" s="1999" t="s">
        <v>1765</v>
      </c>
      <c r="H557" s="1999" t="s">
        <v>5278</v>
      </c>
      <c r="I557" s="1999" t="s">
        <v>5073</v>
      </c>
      <c r="J557" s="307">
        <v>34</v>
      </c>
      <c r="K557" s="307">
        <v>36</v>
      </c>
      <c r="L557" s="307">
        <v>40</v>
      </c>
      <c r="M557" s="2001">
        <f t="shared" si="8"/>
        <v>117.64705882352942</v>
      </c>
    </row>
    <row r="558" spans="1:13">
      <c r="A558" s="1999" t="s">
        <v>6128</v>
      </c>
      <c r="B558" s="1999" t="s">
        <v>2067</v>
      </c>
      <c r="C558" s="1999" t="s">
        <v>5909</v>
      </c>
      <c r="D558" s="1999" t="s">
        <v>2445</v>
      </c>
      <c r="E558" s="1999" t="s">
        <v>5492</v>
      </c>
      <c r="F558" s="1999" t="s">
        <v>208</v>
      </c>
      <c r="G558" s="1999" t="s">
        <v>1765</v>
      </c>
      <c r="H558" s="1999" t="s">
        <v>5278</v>
      </c>
      <c r="I558" s="1999" t="s">
        <v>5089</v>
      </c>
      <c r="J558" s="307">
        <v>26</v>
      </c>
      <c r="K558" s="307">
        <v>28</v>
      </c>
      <c r="L558" s="307">
        <v>31</v>
      </c>
      <c r="M558" s="2001">
        <f t="shared" si="8"/>
        <v>119.23076923076923</v>
      </c>
    </row>
    <row r="559" spans="1:13">
      <c r="A559" s="1999" t="s">
        <v>6129</v>
      </c>
      <c r="B559" s="1999" t="s">
        <v>2067</v>
      </c>
      <c r="C559" s="1999" t="s">
        <v>5909</v>
      </c>
      <c r="D559" s="1999" t="s">
        <v>2445</v>
      </c>
      <c r="E559" s="1999" t="s">
        <v>5493</v>
      </c>
      <c r="F559" s="1999" t="s">
        <v>208</v>
      </c>
      <c r="G559" s="1999" t="s">
        <v>1765</v>
      </c>
      <c r="H559" s="1999" t="s">
        <v>5278</v>
      </c>
      <c r="I559" s="1999" t="s">
        <v>5285</v>
      </c>
      <c r="J559" s="307">
        <v>27</v>
      </c>
      <c r="K559" s="307">
        <v>29</v>
      </c>
      <c r="L559" s="307">
        <v>32</v>
      </c>
      <c r="M559" s="2001">
        <f t="shared" si="8"/>
        <v>118.5185185185185</v>
      </c>
    </row>
    <row r="560" spans="1:13">
      <c r="A560" s="1999" t="s">
        <v>6130</v>
      </c>
      <c r="B560" s="1999" t="s">
        <v>2067</v>
      </c>
      <c r="C560" s="1999" t="s">
        <v>5909</v>
      </c>
      <c r="D560" s="1999" t="s">
        <v>2445</v>
      </c>
      <c r="E560" s="1999" t="s">
        <v>5494</v>
      </c>
      <c r="F560" s="1999" t="s">
        <v>208</v>
      </c>
      <c r="G560" s="1999" t="s">
        <v>1765</v>
      </c>
      <c r="H560" s="1999" t="s">
        <v>5278</v>
      </c>
      <c r="I560" s="1999" t="s">
        <v>5042</v>
      </c>
      <c r="J560" s="307">
        <v>16</v>
      </c>
      <c r="K560" s="307">
        <v>17</v>
      </c>
      <c r="L560" s="307">
        <v>19</v>
      </c>
      <c r="M560" s="2001">
        <f t="shared" si="8"/>
        <v>118.75</v>
      </c>
    </row>
    <row r="561" spans="1:13">
      <c r="A561" s="1999" t="s">
        <v>6131</v>
      </c>
      <c r="B561" s="1999" t="s">
        <v>2067</v>
      </c>
      <c r="C561" s="1999" t="s">
        <v>5909</v>
      </c>
      <c r="D561" s="1999" t="s">
        <v>2445</v>
      </c>
      <c r="E561" s="1999" t="s">
        <v>5495</v>
      </c>
      <c r="F561" s="1999" t="s">
        <v>208</v>
      </c>
      <c r="G561" s="1999" t="s">
        <v>1765</v>
      </c>
      <c r="H561" s="1999" t="s">
        <v>5278</v>
      </c>
      <c r="I561" s="1999" t="s">
        <v>5286</v>
      </c>
      <c r="J561" s="307">
        <v>43</v>
      </c>
      <c r="K561" s="307">
        <v>46</v>
      </c>
      <c r="L561" s="307">
        <v>41</v>
      </c>
      <c r="M561" s="2001">
        <f t="shared" si="8"/>
        <v>95.348837209302332</v>
      </c>
    </row>
    <row r="562" spans="1:13">
      <c r="A562" s="1999" t="s">
        <v>6132</v>
      </c>
      <c r="B562" s="1999" t="s">
        <v>2067</v>
      </c>
      <c r="C562" s="1999" t="s">
        <v>5909</v>
      </c>
      <c r="D562" s="1999" t="s">
        <v>2445</v>
      </c>
      <c r="E562" s="1999" t="s">
        <v>5496</v>
      </c>
      <c r="F562" s="1999" t="s">
        <v>208</v>
      </c>
      <c r="G562" s="1999" t="s">
        <v>1765</v>
      </c>
      <c r="H562" s="1999" t="s">
        <v>5278</v>
      </c>
      <c r="I562" s="1999" t="s">
        <v>5079</v>
      </c>
      <c r="J562" s="307">
        <v>52</v>
      </c>
      <c r="K562" s="307">
        <v>51</v>
      </c>
      <c r="L562" s="307">
        <v>51</v>
      </c>
      <c r="M562" s="2001">
        <f t="shared" si="8"/>
        <v>98.076923076923066</v>
      </c>
    </row>
    <row r="563" spans="1:13">
      <c r="A563" s="1999" t="s">
        <v>6133</v>
      </c>
      <c r="B563" s="1999" t="s">
        <v>2067</v>
      </c>
      <c r="C563" s="1999" t="s">
        <v>5909</v>
      </c>
      <c r="D563" s="1999" t="s">
        <v>2445</v>
      </c>
      <c r="E563" s="1999" t="s">
        <v>5497</v>
      </c>
      <c r="F563" s="1999" t="s">
        <v>208</v>
      </c>
      <c r="G563" s="1999" t="s">
        <v>1765</v>
      </c>
      <c r="H563" s="1999" t="s">
        <v>5278</v>
      </c>
      <c r="I563" s="1999" t="s">
        <v>5287</v>
      </c>
      <c r="J563" s="307">
        <v>24</v>
      </c>
      <c r="K563" s="307">
        <v>24</v>
      </c>
      <c r="L563" s="307">
        <v>26</v>
      </c>
      <c r="M563" s="2001">
        <f t="shared" si="8"/>
        <v>108.33333333333333</v>
      </c>
    </row>
    <row r="564" spans="1:13">
      <c r="A564" s="1999" t="s">
        <v>6134</v>
      </c>
      <c r="B564" s="1999" t="s">
        <v>2067</v>
      </c>
      <c r="C564" s="1999" t="s">
        <v>5909</v>
      </c>
      <c r="D564" s="1999" t="s">
        <v>2445</v>
      </c>
      <c r="E564" s="1999" t="s">
        <v>5517</v>
      </c>
      <c r="F564" s="1999" t="s">
        <v>208</v>
      </c>
      <c r="G564" s="1999" t="s">
        <v>1765</v>
      </c>
      <c r="H564" s="1999" t="s">
        <v>5278</v>
      </c>
      <c r="I564" s="2000"/>
      <c r="J564" s="307">
        <v>0</v>
      </c>
      <c r="K564" s="307">
        <v>0</v>
      </c>
      <c r="L564" s="307">
        <v>0</v>
      </c>
      <c r="M564" s="2001" t="e">
        <f t="shared" si="8"/>
        <v>#DIV/0!</v>
      </c>
    </row>
  </sheetData>
  <phoneticPr fontId="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D5071-817C-403F-B716-244CC10EA2D4}">
  <dimension ref="A1:BP564"/>
  <sheetViews>
    <sheetView workbookViewId="0">
      <pane xSplit="10" ySplit="2" topLeftCell="K556" activePane="bottomRight" state="frozen"/>
      <selection pane="topRight" activeCell="K1" sqref="K1"/>
      <selection pane="bottomLeft" activeCell="A3" sqref="A3"/>
      <selection pane="bottomRight" activeCell="BU573" sqref="BU573"/>
    </sheetView>
  </sheetViews>
  <sheetFormatPr defaultRowHeight="13.5"/>
  <cols>
    <col min="1" max="1" width="9" style="1"/>
    <col min="2" max="2" width="3.375" style="1" customWidth="1"/>
    <col min="3" max="3" width="4.75" style="1" customWidth="1"/>
    <col min="4" max="4" width="3.625" style="1" customWidth="1"/>
    <col min="5" max="5" width="3.75" style="1" customWidth="1"/>
    <col min="6" max="6" width="6.25" style="1" customWidth="1"/>
    <col min="7" max="7" width="9" style="1"/>
    <col min="8" max="8" width="11.125" style="1" customWidth="1"/>
    <col min="9" max="9" width="12.375" style="1" customWidth="1"/>
    <col min="10" max="10" width="5.875" style="1" customWidth="1"/>
    <col min="11" max="65" width="0" style="1" hidden="1" customWidth="1"/>
    <col min="66" max="16384" width="9" style="1"/>
  </cols>
  <sheetData>
    <row r="1" spans="1:68">
      <c r="A1" s="14" t="s">
        <v>6155</v>
      </c>
      <c r="BP1" s="1627">
        <f>COUNTIF(BP3:BP564,"限界集落")</f>
        <v>40</v>
      </c>
    </row>
    <row r="2" spans="1:68" s="1185" customFormat="1" ht="40.5">
      <c r="A2" s="2038" t="s">
        <v>6156</v>
      </c>
      <c r="B2" s="2039" t="s">
        <v>6157</v>
      </c>
      <c r="C2" s="2039" t="s">
        <v>6158</v>
      </c>
      <c r="D2" s="2039" t="s">
        <v>6159</v>
      </c>
      <c r="E2" s="2039" t="s">
        <v>6160</v>
      </c>
      <c r="F2" s="2039" t="s">
        <v>6161</v>
      </c>
      <c r="G2" s="2039" t="s">
        <v>6162</v>
      </c>
      <c r="H2" s="2039" t="s">
        <v>6163</v>
      </c>
      <c r="I2" s="2040" t="s">
        <v>6164</v>
      </c>
      <c r="J2" s="2039" t="s">
        <v>6165</v>
      </c>
      <c r="K2" s="2041" t="s">
        <v>6166</v>
      </c>
      <c r="L2" s="2041" t="s">
        <v>6167</v>
      </c>
      <c r="M2" s="2041" t="s">
        <v>6168</v>
      </c>
      <c r="N2" s="2041" t="s">
        <v>6169</v>
      </c>
      <c r="O2" s="2041" t="s">
        <v>6170</v>
      </c>
      <c r="P2" s="2041" t="s">
        <v>6171</v>
      </c>
      <c r="Q2" s="2041" t="s">
        <v>6172</v>
      </c>
      <c r="R2" s="2041" t="s">
        <v>6173</v>
      </c>
      <c r="S2" s="2041" t="s">
        <v>6174</v>
      </c>
      <c r="T2" s="2041" t="s">
        <v>6175</v>
      </c>
      <c r="U2" s="2041" t="s">
        <v>6176</v>
      </c>
      <c r="V2" s="2041" t="s">
        <v>6177</v>
      </c>
      <c r="W2" s="2041" t="s">
        <v>6178</v>
      </c>
      <c r="X2" s="2041" t="s">
        <v>6179</v>
      </c>
      <c r="Y2" s="2042" t="s">
        <v>6180</v>
      </c>
      <c r="Z2" s="2042" t="s">
        <v>6181</v>
      </c>
      <c r="AA2" s="2042" t="s">
        <v>6182</v>
      </c>
      <c r="AB2" s="2041" t="s">
        <v>6183</v>
      </c>
      <c r="AC2" s="2041" t="s">
        <v>6184</v>
      </c>
      <c r="AD2" s="2041" t="s">
        <v>6185</v>
      </c>
      <c r="AE2" s="2041" t="s">
        <v>6186</v>
      </c>
      <c r="AF2" s="2041" t="s">
        <v>6187</v>
      </c>
      <c r="AG2" s="2041" t="s">
        <v>6188</v>
      </c>
      <c r="AH2" s="2041" t="s">
        <v>6189</v>
      </c>
      <c r="AI2" s="2041" t="s">
        <v>6190</v>
      </c>
      <c r="AJ2" s="2041" t="s">
        <v>6191</v>
      </c>
      <c r="AK2" s="2041" t="s">
        <v>6192</v>
      </c>
      <c r="AL2" s="2041" t="s">
        <v>6193</v>
      </c>
      <c r="AM2" s="2041" t="s">
        <v>6194</v>
      </c>
      <c r="AN2" s="2041" t="s">
        <v>6195</v>
      </c>
      <c r="AO2" s="2041" t="s">
        <v>6196</v>
      </c>
      <c r="AP2" s="2041" t="s">
        <v>6197</v>
      </c>
      <c r="AQ2" s="2041" t="s">
        <v>6198</v>
      </c>
      <c r="AR2" s="2041" t="s">
        <v>6199</v>
      </c>
      <c r="AS2" s="2041" t="s">
        <v>6200</v>
      </c>
      <c r="AT2" s="2041" t="s">
        <v>6201</v>
      </c>
      <c r="AU2" s="2041" t="s">
        <v>6202</v>
      </c>
      <c r="AV2" s="2041" t="s">
        <v>6203</v>
      </c>
      <c r="AW2" s="2041" t="s">
        <v>6204</v>
      </c>
      <c r="AX2" s="2041" t="s">
        <v>6205</v>
      </c>
      <c r="AY2" s="2041" t="s">
        <v>6206</v>
      </c>
      <c r="AZ2" s="2041" t="s">
        <v>6207</v>
      </c>
      <c r="BA2" s="2041" t="s">
        <v>6208</v>
      </c>
      <c r="BB2" s="2041" t="s">
        <v>6209</v>
      </c>
      <c r="BC2" s="2041" t="s">
        <v>6210</v>
      </c>
      <c r="BD2" s="2041" t="s">
        <v>6211</v>
      </c>
      <c r="BE2" s="2041" t="s">
        <v>6212</v>
      </c>
      <c r="BF2" s="2041" t="s">
        <v>6213</v>
      </c>
      <c r="BG2" s="2041" t="s">
        <v>6214</v>
      </c>
      <c r="BH2" s="2041" t="s">
        <v>6215</v>
      </c>
      <c r="BI2" s="2041" t="s">
        <v>6216</v>
      </c>
      <c r="BJ2" s="2041" t="s">
        <v>6217</v>
      </c>
      <c r="BK2" s="2041" t="s">
        <v>6218</v>
      </c>
      <c r="BL2" s="2041" t="s">
        <v>6219</v>
      </c>
      <c r="BM2" s="2043" t="s">
        <v>6220</v>
      </c>
      <c r="BN2" s="2043" t="s">
        <v>6221</v>
      </c>
      <c r="BO2" s="2044" t="s">
        <v>6222</v>
      </c>
      <c r="BP2" s="2045" t="s">
        <v>6223</v>
      </c>
    </row>
    <row r="3" spans="1:68" s="1185" customFormat="1">
      <c r="A3" s="2046" t="s">
        <v>5478</v>
      </c>
      <c r="B3" s="2046" t="s">
        <v>2067</v>
      </c>
      <c r="C3" s="2046" t="s">
        <v>5479</v>
      </c>
      <c r="D3" s="2046" t="s">
        <v>5480</v>
      </c>
      <c r="E3" s="2046" t="s">
        <v>5479</v>
      </c>
      <c r="F3" s="2046" t="s">
        <v>208</v>
      </c>
      <c r="G3" s="2046" t="s">
        <v>3059</v>
      </c>
      <c r="H3" s="2046" t="s">
        <v>3059</v>
      </c>
      <c r="I3" s="2046" t="s">
        <v>3059</v>
      </c>
      <c r="J3" s="2047" t="s">
        <v>6224</v>
      </c>
      <c r="K3" s="2048">
        <v>5534800</v>
      </c>
      <c r="L3" s="2048">
        <v>218203</v>
      </c>
      <c r="M3" s="2048">
        <v>236216</v>
      </c>
      <c r="N3" s="2048">
        <v>252452</v>
      </c>
      <c r="O3" s="2048">
        <v>270905</v>
      </c>
      <c r="P3" s="2048">
        <v>250659</v>
      </c>
      <c r="Q3" s="2048">
        <v>262439</v>
      </c>
      <c r="R3" s="2048">
        <v>299718</v>
      </c>
      <c r="S3" s="2048">
        <v>349868</v>
      </c>
      <c r="T3" s="2048">
        <v>430624</v>
      </c>
      <c r="U3" s="2048">
        <v>383156</v>
      </c>
      <c r="V3" s="2048">
        <v>347775</v>
      </c>
      <c r="W3" s="2048">
        <v>322093</v>
      </c>
      <c r="X3" s="2048">
        <v>362975</v>
      </c>
      <c r="Y3" s="2048">
        <v>434111</v>
      </c>
      <c r="Z3" s="2048">
        <v>352666</v>
      </c>
      <c r="AA3" s="2048">
        <v>694869</v>
      </c>
      <c r="AB3" s="2048">
        <v>66071</v>
      </c>
      <c r="AC3" s="2048">
        <v>2641561</v>
      </c>
      <c r="AD3" s="2048">
        <v>111517</v>
      </c>
      <c r="AE3" s="2048">
        <v>120769</v>
      </c>
      <c r="AF3" s="2048">
        <v>129389</v>
      </c>
      <c r="AG3" s="2048">
        <v>137222</v>
      </c>
      <c r="AH3" s="2048">
        <v>123045</v>
      </c>
      <c r="AI3" s="2048">
        <v>130001</v>
      </c>
      <c r="AJ3" s="2048">
        <v>146692</v>
      </c>
      <c r="AK3" s="2048">
        <v>170553</v>
      </c>
      <c r="AL3" s="2048">
        <v>210980</v>
      </c>
      <c r="AM3" s="2048">
        <v>186728</v>
      </c>
      <c r="AN3" s="2048">
        <v>168080</v>
      </c>
      <c r="AO3" s="2048">
        <v>154977</v>
      </c>
      <c r="AP3" s="2048">
        <v>174574</v>
      </c>
      <c r="AQ3" s="2048">
        <v>207193</v>
      </c>
      <c r="AR3" s="2048">
        <v>163152</v>
      </c>
      <c r="AS3" s="2048">
        <v>269416</v>
      </c>
      <c r="AT3" s="2048">
        <v>37273</v>
      </c>
      <c r="AU3" s="2048">
        <v>2893239</v>
      </c>
      <c r="AV3" s="2048">
        <v>106686</v>
      </c>
      <c r="AW3" s="2048">
        <v>115447</v>
      </c>
      <c r="AX3" s="2048">
        <v>123063</v>
      </c>
      <c r="AY3" s="2048">
        <v>133683</v>
      </c>
      <c r="AZ3" s="2048">
        <v>127614</v>
      </c>
      <c r="BA3" s="2048">
        <v>132438</v>
      </c>
      <c r="BB3" s="2048">
        <v>153026</v>
      </c>
      <c r="BC3" s="2048">
        <v>179315</v>
      </c>
      <c r="BD3" s="2048">
        <v>219644</v>
      </c>
      <c r="BE3" s="2048">
        <v>196428</v>
      </c>
      <c r="BF3" s="2048">
        <v>179695</v>
      </c>
      <c r="BG3" s="2048">
        <v>167116</v>
      </c>
      <c r="BH3" s="2048">
        <v>188401</v>
      </c>
      <c r="BI3" s="2048">
        <v>226918</v>
      </c>
      <c r="BJ3" s="2048">
        <v>189514</v>
      </c>
      <c r="BK3" s="2048">
        <v>425453</v>
      </c>
      <c r="BL3" s="2048">
        <v>28798</v>
      </c>
      <c r="BM3" s="2049">
        <f>SUM(L3:AA3)</f>
        <v>5468729</v>
      </c>
      <c r="BN3" s="2049">
        <f>SUM(Y3:AA3)</f>
        <v>1481646</v>
      </c>
      <c r="BO3" s="2050">
        <f>BN3/BM3*100</f>
        <v>27.093059465919779</v>
      </c>
      <c r="BP3" s="2051" t="str">
        <f>IF(BO3&gt;=50,"限界集落","")</f>
        <v/>
      </c>
    </row>
    <row r="4" spans="1:68" s="1185" customFormat="1">
      <c r="A4" s="2046" t="s">
        <v>5522</v>
      </c>
      <c r="B4" s="2046" t="s">
        <v>2067</v>
      </c>
      <c r="C4" s="2046" t="s">
        <v>1995</v>
      </c>
      <c r="D4" s="2046" t="s">
        <v>5480</v>
      </c>
      <c r="E4" s="2046" t="s">
        <v>5479</v>
      </c>
      <c r="F4" s="2046" t="s">
        <v>208</v>
      </c>
      <c r="G4" s="2046" t="s">
        <v>1761</v>
      </c>
      <c r="H4" s="2046" t="s">
        <v>3059</v>
      </c>
      <c r="I4" s="2046" t="s">
        <v>3059</v>
      </c>
      <c r="J4" s="2047" t="s">
        <v>6224</v>
      </c>
      <c r="K4" s="2048">
        <v>44258</v>
      </c>
      <c r="L4" s="2048">
        <v>1469</v>
      </c>
      <c r="M4" s="2048">
        <v>1740</v>
      </c>
      <c r="N4" s="2048">
        <v>1959</v>
      </c>
      <c r="O4" s="2048">
        <v>1947</v>
      </c>
      <c r="P4" s="2048">
        <v>1401</v>
      </c>
      <c r="Q4" s="2048">
        <v>1612</v>
      </c>
      <c r="R4" s="2048">
        <v>2045</v>
      </c>
      <c r="S4" s="2048">
        <v>2510</v>
      </c>
      <c r="T4" s="2048">
        <v>2983</v>
      </c>
      <c r="U4" s="2048">
        <v>2774</v>
      </c>
      <c r="V4" s="2048">
        <v>2696</v>
      </c>
      <c r="W4" s="2048">
        <v>2819</v>
      </c>
      <c r="X4" s="2048">
        <v>3451</v>
      </c>
      <c r="Y4" s="2048">
        <v>4150</v>
      </c>
      <c r="Z4" s="2048">
        <v>3009</v>
      </c>
      <c r="AA4" s="2048">
        <v>7553</v>
      </c>
      <c r="AB4" s="2048">
        <v>140</v>
      </c>
      <c r="AC4" s="2048">
        <v>20992</v>
      </c>
      <c r="AD4" s="2048">
        <v>771</v>
      </c>
      <c r="AE4" s="2048">
        <v>892</v>
      </c>
      <c r="AF4" s="2048">
        <v>1000</v>
      </c>
      <c r="AG4" s="2048">
        <v>961</v>
      </c>
      <c r="AH4" s="2048">
        <v>633</v>
      </c>
      <c r="AI4" s="2048">
        <v>805</v>
      </c>
      <c r="AJ4" s="2048">
        <v>1009</v>
      </c>
      <c r="AK4" s="2048">
        <v>1263</v>
      </c>
      <c r="AL4" s="2048">
        <v>1476</v>
      </c>
      <c r="AM4" s="2048">
        <v>1332</v>
      </c>
      <c r="AN4" s="2048">
        <v>1336</v>
      </c>
      <c r="AO4" s="2048">
        <v>1337</v>
      </c>
      <c r="AP4" s="2048">
        <v>1694</v>
      </c>
      <c r="AQ4" s="2048">
        <v>2033</v>
      </c>
      <c r="AR4" s="2048">
        <v>1411</v>
      </c>
      <c r="AS4" s="2048">
        <v>2950</v>
      </c>
      <c r="AT4" s="2048">
        <v>89</v>
      </c>
      <c r="AU4" s="2048">
        <v>23266</v>
      </c>
      <c r="AV4" s="2048">
        <v>698</v>
      </c>
      <c r="AW4" s="2048">
        <v>848</v>
      </c>
      <c r="AX4" s="2048">
        <v>959</v>
      </c>
      <c r="AY4" s="2048">
        <v>986</v>
      </c>
      <c r="AZ4" s="2048">
        <v>768</v>
      </c>
      <c r="BA4" s="2048">
        <v>807</v>
      </c>
      <c r="BB4" s="2048">
        <v>1036</v>
      </c>
      <c r="BC4" s="2048">
        <v>1247</v>
      </c>
      <c r="BD4" s="2048">
        <v>1507</v>
      </c>
      <c r="BE4" s="2048">
        <v>1442</v>
      </c>
      <c r="BF4" s="2048">
        <v>1360</v>
      </c>
      <c r="BG4" s="2048">
        <v>1482</v>
      </c>
      <c r="BH4" s="2048">
        <v>1757</v>
      </c>
      <c r="BI4" s="2048">
        <v>2117</v>
      </c>
      <c r="BJ4" s="2048">
        <v>1598</v>
      </c>
      <c r="BK4" s="2048">
        <v>4603</v>
      </c>
      <c r="BL4" s="2048">
        <v>51</v>
      </c>
      <c r="BM4" s="2049">
        <f t="shared" ref="BM4:BM6" si="0">SUM(L4:AA4)</f>
        <v>44118</v>
      </c>
      <c r="BN4" s="2049">
        <f t="shared" ref="BN4:BN6" si="1">SUM(Y4:AA4)</f>
        <v>14712</v>
      </c>
      <c r="BO4" s="2050">
        <f t="shared" ref="BO4:BO6" si="2">BN4/BM4*100</f>
        <v>33.346933224534204</v>
      </c>
      <c r="BP4" s="2051" t="str">
        <f t="shared" ref="BP4:BP6" si="3">IF(BO4&gt;=50,"限界集落","")</f>
        <v/>
      </c>
    </row>
    <row r="5" spans="1:68" s="1185" customFormat="1">
      <c r="A5" s="2052" t="s">
        <v>5523</v>
      </c>
      <c r="B5" s="2052" t="s">
        <v>2067</v>
      </c>
      <c r="C5" s="2052" t="s">
        <v>1995</v>
      </c>
      <c r="D5" s="2052" t="s">
        <v>3381</v>
      </c>
      <c r="E5" s="2052" t="s">
        <v>5479</v>
      </c>
      <c r="F5" s="2052" t="s">
        <v>208</v>
      </c>
      <c r="G5" s="2052" t="s">
        <v>1761</v>
      </c>
      <c r="H5" s="2052" t="s">
        <v>1761</v>
      </c>
      <c r="I5" s="2052" t="s">
        <v>3059</v>
      </c>
      <c r="J5" s="2053" t="s">
        <v>6224</v>
      </c>
      <c r="K5" s="2054">
        <v>26948</v>
      </c>
      <c r="L5" s="2054">
        <v>953</v>
      </c>
      <c r="M5" s="2054">
        <v>1086</v>
      </c>
      <c r="N5" s="2054">
        <v>1160</v>
      </c>
      <c r="O5" s="2054">
        <v>1195</v>
      </c>
      <c r="P5" s="2054">
        <v>955</v>
      </c>
      <c r="Q5" s="2054">
        <v>1056</v>
      </c>
      <c r="R5" s="2054">
        <v>1393</v>
      </c>
      <c r="S5" s="2054">
        <v>1613</v>
      </c>
      <c r="T5" s="2054">
        <v>1945</v>
      </c>
      <c r="U5" s="2054">
        <v>1683</v>
      </c>
      <c r="V5" s="2054">
        <v>1647</v>
      </c>
      <c r="W5" s="2054">
        <v>1667</v>
      </c>
      <c r="X5" s="2054">
        <v>2047</v>
      </c>
      <c r="Y5" s="2054">
        <v>2545</v>
      </c>
      <c r="Z5" s="2054">
        <v>1797</v>
      </c>
      <c r="AA5" s="2054">
        <v>4073</v>
      </c>
      <c r="AB5" s="2054">
        <v>133</v>
      </c>
      <c r="AC5" s="2054">
        <v>12823</v>
      </c>
      <c r="AD5" s="2054">
        <v>507</v>
      </c>
      <c r="AE5" s="2054">
        <v>577</v>
      </c>
      <c r="AF5" s="2054">
        <v>573</v>
      </c>
      <c r="AG5" s="2054">
        <v>600</v>
      </c>
      <c r="AH5" s="2054">
        <v>436</v>
      </c>
      <c r="AI5" s="2054">
        <v>538</v>
      </c>
      <c r="AJ5" s="2054">
        <v>685</v>
      </c>
      <c r="AK5" s="2054">
        <v>827</v>
      </c>
      <c r="AL5" s="2054">
        <v>964</v>
      </c>
      <c r="AM5" s="2054">
        <v>821</v>
      </c>
      <c r="AN5" s="2054">
        <v>814</v>
      </c>
      <c r="AO5" s="2054">
        <v>780</v>
      </c>
      <c r="AP5" s="2054">
        <v>972</v>
      </c>
      <c r="AQ5" s="2054">
        <v>1222</v>
      </c>
      <c r="AR5" s="2054">
        <v>842</v>
      </c>
      <c r="AS5" s="2054">
        <v>1581</v>
      </c>
      <c r="AT5" s="2054">
        <v>84</v>
      </c>
      <c r="AU5" s="2054">
        <v>14125</v>
      </c>
      <c r="AV5" s="2054">
        <v>446</v>
      </c>
      <c r="AW5" s="2054">
        <v>509</v>
      </c>
      <c r="AX5" s="2054">
        <v>587</v>
      </c>
      <c r="AY5" s="2054">
        <v>595</v>
      </c>
      <c r="AZ5" s="2054">
        <v>519</v>
      </c>
      <c r="BA5" s="2054">
        <v>518</v>
      </c>
      <c r="BB5" s="2054">
        <v>708</v>
      </c>
      <c r="BC5" s="2054">
        <v>786</v>
      </c>
      <c r="BD5" s="2054">
        <v>981</v>
      </c>
      <c r="BE5" s="2054">
        <v>862</v>
      </c>
      <c r="BF5" s="2054">
        <v>833</v>
      </c>
      <c r="BG5" s="2054">
        <v>887</v>
      </c>
      <c r="BH5" s="2054">
        <v>1075</v>
      </c>
      <c r="BI5" s="2054">
        <v>1323</v>
      </c>
      <c r="BJ5" s="2054">
        <v>955</v>
      </c>
      <c r="BK5" s="2054">
        <v>2492</v>
      </c>
      <c r="BL5" s="2054">
        <v>49</v>
      </c>
      <c r="BM5" s="2055">
        <f t="shared" si="0"/>
        <v>26815</v>
      </c>
      <c r="BN5" s="2055">
        <f t="shared" si="1"/>
        <v>8415</v>
      </c>
      <c r="BO5" s="2056">
        <f t="shared" si="2"/>
        <v>31.381689352974078</v>
      </c>
      <c r="BP5" s="2051" t="str">
        <f t="shared" si="3"/>
        <v/>
      </c>
    </row>
    <row r="6" spans="1:68" s="1185" customFormat="1">
      <c r="A6" s="2057" t="s">
        <v>5524</v>
      </c>
      <c r="B6" s="2057" t="s">
        <v>2067</v>
      </c>
      <c r="C6" s="2057" t="s">
        <v>1995</v>
      </c>
      <c r="D6" s="2057" t="s">
        <v>3381</v>
      </c>
      <c r="E6" s="2057" t="s">
        <v>5481</v>
      </c>
      <c r="F6" s="2057" t="s">
        <v>208</v>
      </c>
      <c r="G6" s="2057" t="s">
        <v>1761</v>
      </c>
      <c r="H6" s="2057" t="s">
        <v>1761</v>
      </c>
      <c r="I6" s="2057" t="s">
        <v>4997</v>
      </c>
      <c r="J6" s="2058" t="s">
        <v>6224</v>
      </c>
      <c r="K6" s="2059">
        <v>762</v>
      </c>
      <c r="L6" s="2059">
        <v>8</v>
      </c>
      <c r="M6" s="2059">
        <v>18</v>
      </c>
      <c r="N6" s="2059">
        <v>16</v>
      </c>
      <c r="O6" s="2059">
        <v>38</v>
      </c>
      <c r="P6" s="2059">
        <v>103</v>
      </c>
      <c r="Q6" s="2059">
        <v>42</v>
      </c>
      <c r="R6" s="2059">
        <v>24</v>
      </c>
      <c r="S6" s="2059">
        <v>31</v>
      </c>
      <c r="T6" s="2059">
        <v>52</v>
      </c>
      <c r="U6" s="2059">
        <v>42</v>
      </c>
      <c r="V6" s="2059">
        <v>57</v>
      </c>
      <c r="W6" s="2059">
        <v>70</v>
      </c>
      <c r="X6" s="2059">
        <v>58</v>
      </c>
      <c r="Y6" s="2059">
        <v>73</v>
      </c>
      <c r="Z6" s="2059">
        <v>31</v>
      </c>
      <c r="AA6" s="2059">
        <v>81</v>
      </c>
      <c r="AB6" s="2059">
        <v>18</v>
      </c>
      <c r="AC6" s="2059">
        <v>316</v>
      </c>
      <c r="AD6" s="2059">
        <v>5</v>
      </c>
      <c r="AE6" s="2059">
        <v>9</v>
      </c>
      <c r="AF6" s="2059">
        <v>8</v>
      </c>
      <c r="AG6" s="2059">
        <v>14</v>
      </c>
      <c r="AH6" s="2059">
        <v>25</v>
      </c>
      <c r="AI6" s="2059">
        <v>14</v>
      </c>
      <c r="AJ6" s="2059">
        <v>11</v>
      </c>
      <c r="AK6" s="2059">
        <v>13</v>
      </c>
      <c r="AL6" s="2059">
        <v>25</v>
      </c>
      <c r="AM6" s="2059">
        <v>18</v>
      </c>
      <c r="AN6" s="2059">
        <v>22</v>
      </c>
      <c r="AO6" s="2059">
        <v>30</v>
      </c>
      <c r="AP6" s="2059">
        <v>23</v>
      </c>
      <c r="AQ6" s="2059">
        <v>42</v>
      </c>
      <c r="AR6" s="2059">
        <v>13</v>
      </c>
      <c r="AS6" s="2059">
        <v>31</v>
      </c>
      <c r="AT6" s="2059">
        <v>13</v>
      </c>
      <c r="AU6" s="2059">
        <v>446</v>
      </c>
      <c r="AV6" s="2059">
        <v>3</v>
      </c>
      <c r="AW6" s="2059">
        <v>9</v>
      </c>
      <c r="AX6" s="2059">
        <v>8</v>
      </c>
      <c r="AY6" s="2059">
        <v>24</v>
      </c>
      <c r="AZ6" s="2059">
        <v>78</v>
      </c>
      <c r="BA6" s="2059">
        <v>28</v>
      </c>
      <c r="BB6" s="2059">
        <v>13</v>
      </c>
      <c r="BC6" s="2059">
        <v>18</v>
      </c>
      <c r="BD6" s="2059">
        <v>27</v>
      </c>
      <c r="BE6" s="2059">
        <v>24</v>
      </c>
      <c r="BF6" s="2059">
        <v>35</v>
      </c>
      <c r="BG6" s="2059">
        <v>40</v>
      </c>
      <c r="BH6" s="2059">
        <v>35</v>
      </c>
      <c r="BI6" s="2059">
        <v>31</v>
      </c>
      <c r="BJ6" s="2059">
        <v>18</v>
      </c>
      <c r="BK6" s="2059">
        <v>50</v>
      </c>
      <c r="BL6" s="2059">
        <v>5</v>
      </c>
      <c r="BM6" s="2060">
        <f t="shared" si="0"/>
        <v>744</v>
      </c>
      <c r="BN6" s="2060">
        <f t="shared" si="1"/>
        <v>185</v>
      </c>
      <c r="BO6" s="2061">
        <f t="shared" si="2"/>
        <v>24.865591397849464</v>
      </c>
      <c r="BP6" s="2051" t="str">
        <f t="shared" si="3"/>
        <v/>
      </c>
    </row>
    <row r="7" spans="1:68" s="1185" customFormat="1">
      <c r="A7" s="2057" t="s">
        <v>5525</v>
      </c>
      <c r="B7" s="2057" t="s">
        <v>2067</v>
      </c>
      <c r="C7" s="2057" t="s">
        <v>1995</v>
      </c>
      <c r="D7" s="2057" t="s">
        <v>3381</v>
      </c>
      <c r="E7" s="2057" t="s">
        <v>5482</v>
      </c>
      <c r="F7" s="2057" t="s">
        <v>208</v>
      </c>
      <c r="G7" s="2057" t="s">
        <v>1761</v>
      </c>
      <c r="H7" s="2057" t="s">
        <v>1761</v>
      </c>
      <c r="I7" s="2057" t="s">
        <v>4976</v>
      </c>
      <c r="J7" s="2058" t="s">
        <v>6224</v>
      </c>
      <c r="K7" s="2059">
        <v>418</v>
      </c>
      <c r="L7" s="2059">
        <v>10</v>
      </c>
      <c r="M7" s="2059">
        <v>9</v>
      </c>
      <c r="N7" s="2059">
        <v>9</v>
      </c>
      <c r="O7" s="2059">
        <v>23</v>
      </c>
      <c r="P7" s="2059">
        <v>8</v>
      </c>
      <c r="Q7" s="2059">
        <v>8</v>
      </c>
      <c r="R7" s="2059">
        <v>14</v>
      </c>
      <c r="S7" s="2059">
        <v>23</v>
      </c>
      <c r="T7" s="2059">
        <v>35</v>
      </c>
      <c r="U7" s="2059">
        <v>16</v>
      </c>
      <c r="V7" s="2059">
        <v>10</v>
      </c>
      <c r="W7" s="2059">
        <v>24</v>
      </c>
      <c r="X7" s="2059">
        <v>54</v>
      </c>
      <c r="Y7" s="2059">
        <v>72</v>
      </c>
      <c r="Z7" s="2059">
        <v>33</v>
      </c>
      <c r="AA7" s="2059">
        <v>68</v>
      </c>
      <c r="AB7" s="2059">
        <v>2</v>
      </c>
      <c r="AC7" s="2059">
        <v>193</v>
      </c>
      <c r="AD7" s="2059">
        <v>6</v>
      </c>
      <c r="AE7" s="2059">
        <v>8</v>
      </c>
      <c r="AF7" s="2059">
        <v>5</v>
      </c>
      <c r="AG7" s="2059">
        <v>8</v>
      </c>
      <c r="AH7" s="2059">
        <v>4</v>
      </c>
      <c r="AI7" s="2059">
        <v>4</v>
      </c>
      <c r="AJ7" s="2059">
        <v>5</v>
      </c>
      <c r="AK7" s="2059">
        <v>14</v>
      </c>
      <c r="AL7" s="2059">
        <v>18</v>
      </c>
      <c r="AM7" s="2059">
        <v>7</v>
      </c>
      <c r="AN7" s="2059">
        <v>4</v>
      </c>
      <c r="AO7" s="2059">
        <v>8</v>
      </c>
      <c r="AP7" s="2059">
        <v>22</v>
      </c>
      <c r="AQ7" s="2059">
        <v>39</v>
      </c>
      <c r="AR7" s="2059">
        <v>19</v>
      </c>
      <c r="AS7" s="2059">
        <v>21</v>
      </c>
      <c r="AT7" s="2059">
        <v>1</v>
      </c>
      <c r="AU7" s="2059">
        <v>225</v>
      </c>
      <c r="AV7" s="2059">
        <v>4</v>
      </c>
      <c r="AW7" s="2059">
        <v>1</v>
      </c>
      <c r="AX7" s="2059">
        <v>4</v>
      </c>
      <c r="AY7" s="2059">
        <v>15</v>
      </c>
      <c r="AZ7" s="2059">
        <v>4</v>
      </c>
      <c r="BA7" s="2059">
        <v>4</v>
      </c>
      <c r="BB7" s="2059">
        <v>9</v>
      </c>
      <c r="BC7" s="2059">
        <v>9</v>
      </c>
      <c r="BD7" s="2059">
        <v>17</v>
      </c>
      <c r="BE7" s="2059">
        <v>9</v>
      </c>
      <c r="BF7" s="2059">
        <v>6</v>
      </c>
      <c r="BG7" s="2059">
        <v>16</v>
      </c>
      <c r="BH7" s="2059">
        <v>32</v>
      </c>
      <c r="BI7" s="2059">
        <v>33</v>
      </c>
      <c r="BJ7" s="2059">
        <v>14</v>
      </c>
      <c r="BK7" s="2059">
        <v>47</v>
      </c>
      <c r="BL7" s="2059">
        <v>1</v>
      </c>
      <c r="BM7" s="2060">
        <f t="shared" ref="BM7:BM70" si="4">SUM(L7:AA7)</f>
        <v>416</v>
      </c>
      <c r="BN7" s="2060">
        <f t="shared" ref="BN7:BN70" si="5">SUM(Y7:AA7)</f>
        <v>173</v>
      </c>
      <c r="BO7" s="2061">
        <f t="shared" ref="BO7:BO70" si="6">BN7/BM7*100</f>
        <v>41.586538461538467</v>
      </c>
      <c r="BP7" s="2051" t="str">
        <f t="shared" ref="BP7:BP70" si="7">IF(BO7&gt;=50,"限界集落","")</f>
        <v/>
      </c>
    </row>
    <row r="8" spans="1:68" s="1185" customFormat="1">
      <c r="A8" s="2057" t="s">
        <v>5526</v>
      </c>
      <c r="B8" s="2057" t="s">
        <v>2067</v>
      </c>
      <c r="C8" s="2057" t="s">
        <v>1995</v>
      </c>
      <c r="D8" s="2057" t="s">
        <v>3381</v>
      </c>
      <c r="E8" s="2057" t="s">
        <v>5483</v>
      </c>
      <c r="F8" s="2057" t="s">
        <v>208</v>
      </c>
      <c r="G8" s="2057" t="s">
        <v>1761</v>
      </c>
      <c r="H8" s="2057" t="s">
        <v>1761</v>
      </c>
      <c r="I8" s="2057" t="s">
        <v>5527</v>
      </c>
      <c r="J8" s="2058" t="s">
        <v>6224</v>
      </c>
      <c r="K8" s="2059">
        <v>4</v>
      </c>
      <c r="L8" s="2059">
        <v>0</v>
      </c>
      <c r="M8" s="2059">
        <v>0</v>
      </c>
      <c r="N8" s="2059">
        <v>0</v>
      </c>
      <c r="O8" s="2059">
        <v>0</v>
      </c>
      <c r="P8" s="2059">
        <v>0</v>
      </c>
      <c r="Q8" s="2059">
        <v>0</v>
      </c>
      <c r="R8" s="2059">
        <v>0</v>
      </c>
      <c r="S8" s="2059">
        <v>0</v>
      </c>
      <c r="T8" s="2059">
        <v>0</v>
      </c>
      <c r="U8" s="2059">
        <v>0</v>
      </c>
      <c r="V8" s="2059">
        <v>0</v>
      </c>
      <c r="W8" s="2059">
        <v>2</v>
      </c>
      <c r="X8" s="2059">
        <v>0</v>
      </c>
      <c r="Y8" s="2059">
        <v>1</v>
      </c>
      <c r="Z8" s="2059">
        <v>0</v>
      </c>
      <c r="AA8" s="2059">
        <v>1</v>
      </c>
      <c r="AB8" s="2059">
        <v>0</v>
      </c>
      <c r="AC8" s="2059">
        <v>2</v>
      </c>
      <c r="AD8" s="2059">
        <v>0</v>
      </c>
      <c r="AE8" s="2059">
        <v>0</v>
      </c>
      <c r="AF8" s="2059">
        <v>0</v>
      </c>
      <c r="AG8" s="2059">
        <v>0</v>
      </c>
      <c r="AH8" s="2059">
        <v>0</v>
      </c>
      <c r="AI8" s="2059">
        <v>0</v>
      </c>
      <c r="AJ8" s="2059">
        <v>0</v>
      </c>
      <c r="AK8" s="2059">
        <v>0</v>
      </c>
      <c r="AL8" s="2059">
        <v>0</v>
      </c>
      <c r="AM8" s="2059">
        <v>0</v>
      </c>
      <c r="AN8" s="2059">
        <v>0</v>
      </c>
      <c r="AO8" s="2059">
        <v>1</v>
      </c>
      <c r="AP8" s="2059">
        <v>0</v>
      </c>
      <c r="AQ8" s="2059">
        <v>1</v>
      </c>
      <c r="AR8" s="2059">
        <v>0</v>
      </c>
      <c r="AS8" s="2059">
        <v>0</v>
      </c>
      <c r="AT8" s="2059">
        <v>0</v>
      </c>
      <c r="AU8" s="2059">
        <v>2</v>
      </c>
      <c r="AV8" s="2059">
        <v>0</v>
      </c>
      <c r="AW8" s="2059">
        <v>0</v>
      </c>
      <c r="AX8" s="2059">
        <v>0</v>
      </c>
      <c r="AY8" s="2059">
        <v>0</v>
      </c>
      <c r="AZ8" s="2059">
        <v>0</v>
      </c>
      <c r="BA8" s="2059">
        <v>0</v>
      </c>
      <c r="BB8" s="2059">
        <v>0</v>
      </c>
      <c r="BC8" s="2059">
        <v>0</v>
      </c>
      <c r="BD8" s="2059">
        <v>0</v>
      </c>
      <c r="BE8" s="2059">
        <v>0</v>
      </c>
      <c r="BF8" s="2059">
        <v>0</v>
      </c>
      <c r="BG8" s="2059">
        <v>1</v>
      </c>
      <c r="BH8" s="2059">
        <v>0</v>
      </c>
      <c r="BI8" s="2059">
        <v>0</v>
      </c>
      <c r="BJ8" s="2059">
        <v>0</v>
      </c>
      <c r="BK8" s="2059">
        <v>1</v>
      </c>
      <c r="BL8" s="2059">
        <v>0</v>
      </c>
      <c r="BM8" s="2060">
        <f t="shared" si="4"/>
        <v>4</v>
      </c>
      <c r="BN8" s="2060">
        <f t="shared" si="5"/>
        <v>2</v>
      </c>
      <c r="BO8" s="2061">
        <f t="shared" si="6"/>
        <v>50</v>
      </c>
      <c r="BP8" s="2051" t="str">
        <f t="shared" si="7"/>
        <v>限界集落</v>
      </c>
    </row>
    <row r="9" spans="1:68" s="1185" customFormat="1">
      <c r="A9" s="2057" t="s">
        <v>5528</v>
      </c>
      <c r="B9" s="2057" t="s">
        <v>2067</v>
      </c>
      <c r="C9" s="2057" t="s">
        <v>1995</v>
      </c>
      <c r="D9" s="2057" t="s">
        <v>3381</v>
      </c>
      <c r="E9" s="2057" t="s">
        <v>5484</v>
      </c>
      <c r="F9" s="2057" t="s">
        <v>208</v>
      </c>
      <c r="G9" s="2057" t="s">
        <v>1761</v>
      </c>
      <c r="H9" s="2057" t="s">
        <v>1761</v>
      </c>
      <c r="I9" s="2057" t="s">
        <v>4975</v>
      </c>
      <c r="J9" s="2058" t="s">
        <v>6224</v>
      </c>
      <c r="K9" s="2059">
        <v>154</v>
      </c>
      <c r="L9" s="2059">
        <v>4</v>
      </c>
      <c r="M9" s="2059">
        <v>4</v>
      </c>
      <c r="N9" s="2059">
        <v>7</v>
      </c>
      <c r="O9" s="2059">
        <v>13</v>
      </c>
      <c r="P9" s="2059">
        <v>3</v>
      </c>
      <c r="Q9" s="2059">
        <v>8</v>
      </c>
      <c r="R9" s="2059">
        <v>7</v>
      </c>
      <c r="S9" s="2059">
        <v>1</v>
      </c>
      <c r="T9" s="2059">
        <v>12</v>
      </c>
      <c r="U9" s="2059">
        <v>11</v>
      </c>
      <c r="V9" s="2059">
        <v>10</v>
      </c>
      <c r="W9" s="2059">
        <v>15</v>
      </c>
      <c r="X9" s="2059">
        <v>17</v>
      </c>
      <c r="Y9" s="2059">
        <v>12</v>
      </c>
      <c r="Z9" s="2059">
        <v>10</v>
      </c>
      <c r="AA9" s="2059">
        <v>20</v>
      </c>
      <c r="AB9" s="2059">
        <v>0</v>
      </c>
      <c r="AC9" s="2059">
        <v>79</v>
      </c>
      <c r="AD9" s="2059">
        <v>2</v>
      </c>
      <c r="AE9" s="2059">
        <v>2</v>
      </c>
      <c r="AF9" s="2059">
        <v>5</v>
      </c>
      <c r="AG9" s="2059">
        <v>5</v>
      </c>
      <c r="AH9" s="2059">
        <v>2</v>
      </c>
      <c r="AI9" s="2059">
        <v>7</v>
      </c>
      <c r="AJ9" s="2059">
        <v>3</v>
      </c>
      <c r="AK9" s="2059">
        <v>0</v>
      </c>
      <c r="AL9" s="2059">
        <v>7</v>
      </c>
      <c r="AM9" s="2059">
        <v>5</v>
      </c>
      <c r="AN9" s="2059">
        <v>6</v>
      </c>
      <c r="AO9" s="2059">
        <v>7</v>
      </c>
      <c r="AP9" s="2059">
        <v>9</v>
      </c>
      <c r="AQ9" s="2059">
        <v>5</v>
      </c>
      <c r="AR9" s="2059">
        <v>6</v>
      </c>
      <c r="AS9" s="2059">
        <v>8</v>
      </c>
      <c r="AT9" s="2059">
        <v>0</v>
      </c>
      <c r="AU9" s="2059">
        <v>75</v>
      </c>
      <c r="AV9" s="2059">
        <v>2</v>
      </c>
      <c r="AW9" s="2059">
        <v>2</v>
      </c>
      <c r="AX9" s="2059">
        <v>2</v>
      </c>
      <c r="AY9" s="2059">
        <v>8</v>
      </c>
      <c r="AZ9" s="2059">
        <v>1</v>
      </c>
      <c r="BA9" s="2059">
        <v>1</v>
      </c>
      <c r="BB9" s="2059">
        <v>4</v>
      </c>
      <c r="BC9" s="2059">
        <v>1</v>
      </c>
      <c r="BD9" s="2059">
        <v>5</v>
      </c>
      <c r="BE9" s="2059">
        <v>6</v>
      </c>
      <c r="BF9" s="2059">
        <v>4</v>
      </c>
      <c r="BG9" s="2059">
        <v>8</v>
      </c>
      <c r="BH9" s="2059">
        <v>8</v>
      </c>
      <c r="BI9" s="2059">
        <v>7</v>
      </c>
      <c r="BJ9" s="2059">
        <v>4</v>
      </c>
      <c r="BK9" s="2059">
        <v>12</v>
      </c>
      <c r="BL9" s="2059">
        <v>0</v>
      </c>
      <c r="BM9" s="2060">
        <f t="shared" si="4"/>
        <v>154</v>
      </c>
      <c r="BN9" s="2060">
        <f t="shared" si="5"/>
        <v>42</v>
      </c>
      <c r="BO9" s="2061">
        <f t="shared" si="6"/>
        <v>27.27272727272727</v>
      </c>
      <c r="BP9" s="2051" t="str">
        <f t="shared" si="7"/>
        <v/>
      </c>
    </row>
    <row r="10" spans="1:68" s="1185" customFormat="1">
      <c r="A10" s="2057" t="s">
        <v>5529</v>
      </c>
      <c r="B10" s="2057" t="s">
        <v>2067</v>
      </c>
      <c r="C10" s="2057" t="s">
        <v>1995</v>
      </c>
      <c r="D10" s="2057" t="s">
        <v>3381</v>
      </c>
      <c r="E10" s="2057" t="s">
        <v>5485</v>
      </c>
      <c r="F10" s="2057" t="s">
        <v>208</v>
      </c>
      <c r="G10" s="2057" t="s">
        <v>1761</v>
      </c>
      <c r="H10" s="2057" t="s">
        <v>1761</v>
      </c>
      <c r="I10" s="2057" t="s">
        <v>4998</v>
      </c>
      <c r="J10" s="2058" t="s">
        <v>6224</v>
      </c>
      <c r="K10" s="2059">
        <v>222</v>
      </c>
      <c r="L10" s="2059">
        <v>8</v>
      </c>
      <c r="M10" s="2059">
        <v>9</v>
      </c>
      <c r="N10" s="2059">
        <v>12</v>
      </c>
      <c r="O10" s="2059">
        <v>12</v>
      </c>
      <c r="P10" s="2059">
        <v>5</v>
      </c>
      <c r="Q10" s="2059">
        <v>9</v>
      </c>
      <c r="R10" s="2059">
        <v>7</v>
      </c>
      <c r="S10" s="2059">
        <v>9</v>
      </c>
      <c r="T10" s="2059">
        <v>17</v>
      </c>
      <c r="U10" s="2059">
        <v>17</v>
      </c>
      <c r="V10" s="2059">
        <v>13</v>
      </c>
      <c r="W10" s="2059">
        <v>13</v>
      </c>
      <c r="X10" s="2059">
        <v>19</v>
      </c>
      <c r="Y10" s="2059">
        <v>20</v>
      </c>
      <c r="Z10" s="2059">
        <v>22</v>
      </c>
      <c r="AA10" s="2059">
        <v>30</v>
      </c>
      <c r="AB10" s="2059">
        <v>0</v>
      </c>
      <c r="AC10" s="2059">
        <v>104</v>
      </c>
      <c r="AD10" s="2059">
        <v>3</v>
      </c>
      <c r="AE10" s="2059">
        <v>5</v>
      </c>
      <c r="AF10" s="2059">
        <v>6</v>
      </c>
      <c r="AG10" s="2059">
        <v>5</v>
      </c>
      <c r="AH10" s="2059">
        <v>1</v>
      </c>
      <c r="AI10" s="2059">
        <v>7</v>
      </c>
      <c r="AJ10" s="2059">
        <v>2</v>
      </c>
      <c r="AK10" s="2059">
        <v>3</v>
      </c>
      <c r="AL10" s="2059">
        <v>9</v>
      </c>
      <c r="AM10" s="2059">
        <v>9</v>
      </c>
      <c r="AN10" s="2059">
        <v>6</v>
      </c>
      <c r="AO10" s="2059">
        <v>6</v>
      </c>
      <c r="AP10" s="2059">
        <v>10</v>
      </c>
      <c r="AQ10" s="2059">
        <v>8</v>
      </c>
      <c r="AR10" s="2059">
        <v>9</v>
      </c>
      <c r="AS10" s="2059">
        <v>15</v>
      </c>
      <c r="AT10" s="2059">
        <v>0</v>
      </c>
      <c r="AU10" s="2059">
        <v>118</v>
      </c>
      <c r="AV10" s="2059">
        <v>5</v>
      </c>
      <c r="AW10" s="2059">
        <v>4</v>
      </c>
      <c r="AX10" s="2059">
        <v>6</v>
      </c>
      <c r="AY10" s="2059">
        <v>7</v>
      </c>
      <c r="AZ10" s="2059">
        <v>4</v>
      </c>
      <c r="BA10" s="2059">
        <v>2</v>
      </c>
      <c r="BB10" s="2059">
        <v>5</v>
      </c>
      <c r="BC10" s="2059">
        <v>6</v>
      </c>
      <c r="BD10" s="2059">
        <v>8</v>
      </c>
      <c r="BE10" s="2059">
        <v>8</v>
      </c>
      <c r="BF10" s="2059">
        <v>7</v>
      </c>
      <c r="BG10" s="2059">
        <v>7</v>
      </c>
      <c r="BH10" s="2059">
        <v>9</v>
      </c>
      <c r="BI10" s="2059">
        <v>12</v>
      </c>
      <c r="BJ10" s="2059">
        <v>13</v>
      </c>
      <c r="BK10" s="2059">
        <v>15</v>
      </c>
      <c r="BL10" s="2059">
        <v>0</v>
      </c>
      <c r="BM10" s="2060">
        <f t="shared" si="4"/>
        <v>222</v>
      </c>
      <c r="BN10" s="2060">
        <f t="shared" si="5"/>
        <v>72</v>
      </c>
      <c r="BO10" s="2061">
        <f t="shared" si="6"/>
        <v>32.432432432432435</v>
      </c>
      <c r="BP10" s="2051" t="str">
        <f t="shared" si="7"/>
        <v/>
      </c>
    </row>
    <row r="11" spans="1:68" s="1185" customFormat="1">
      <c r="A11" s="2057" t="s">
        <v>5530</v>
      </c>
      <c r="B11" s="2057" t="s">
        <v>2067</v>
      </c>
      <c r="C11" s="2057" t="s">
        <v>1995</v>
      </c>
      <c r="D11" s="2057" t="s">
        <v>3381</v>
      </c>
      <c r="E11" s="2057" t="s">
        <v>5486</v>
      </c>
      <c r="F11" s="2057" t="s">
        <v>208</v>
      </c>
      <c r="G11" s="2057" t="s">
        <v>1761</v>
      </c>
      <c r="H11" s="2057" t="s">
        <v>1761</v>
      </c>
      <c r="I11" s="2057" t="s">
        <v>4999</v>
      </c>
      <c r="J11" s="2058" t="s">
        <v>6224</v>
      </c>
      <c r="K11" s="2059">
        <v>66</v>
      </c>
      <c r="L11" s="2059">
        <v>2</v>
      </c>
      <c r="M11" s="2059">
        <v>0</v>
      </c>
      <c r="N11" s="2059">
        <v>5</v>
      </c>
      <c r="O11" s="2059">
        <v>2</v>
      </c>
      <c r="P11" s="2059">
        <v>1</v>
      </c>
      <c r="Q11" s="2059">
        <v>6</v>
      </c>
      <c r="R11" s="2059">
        <v>1</v>
      </c>
      <c r="S11" s="2059">
        <v>4</v>
      </c>
      <c r="T11" s="2059">
        <v>6</v>
      </c>
      <c r="U11" s="2059">
        <v>2</v>
      </c>
      <c r="V11" s="2059">
        <v>2</v>
      </c>
      <c r="W11" s="2059">
        <v>6</v>
      </c>
      <c r="X11" s="2059">
        <v>3</v>
      </c>
      <c r="Y11" s="2059">
        <v>8</v>
      </c>
      <c r="Z11" s="2059">
        <v>5</v>
      </c>
      <c r="AA11" s="2059">
        <v>13</v>
      </c>
      <c r="AB11" s="2059">
        <v>0</v>
      </c>
      <c r="AC11" s="2059">
        <v>30</v>
      </c>
      <c r="AD11" s="2059">
        <v>0</v>
      </c>
      <c r="AE11" s="2059">
        <v>0</v>
      </c>
      <c r="AF11" s="2059">
        <v>3</v>
      </c>
      <c r="AG11" s="2059">
        <v>2</v>
      </c>
      <c r="AH11" s="2059">
        <v>0</v>
      </c>
      <c r="AI11" s="2059">
        <v>2</v>
      </c>
      <c r="AJ11" s="2059">
        <v>0</v>
      </c>
      <c r="AK11" s="2059">
        <v>3</v>
      </c>
      <c r="AL11" s="2059">
        <v>3</v>
      </c>
      <c r="AM11" s="2059">
        <v>1</v>
      </c>
      <c r="AN11" s="2059">
        <v>1</v>
      </c>
      <c r="AO11" s="2059">
        <v>2</v>
      </c>
      <c r="AP11" s="2059">
        <v>2</v>
      </c>
      <c r="AQ11" s="2059">
        <v>4</v>
      </c>
      <c r="AR11" s="2059">
        <v>2</v>
      </c>
      <c r="AS11" s="2059">
        <v>5</v>
      </c>
      <c r="AT11" s="2059">
        <v>0</v>
      </c>
      <c r="AU11" s="2059">
        <v>36</v>
      </c>
      <c r="AV11" s="2059">
        <v>2</v>
      </c>
      <c r="AW11" s="2059">
        <v>0</v>
      </c>
      <c r="AX11" s="2059">
        <v>2</v>
      </c>
      <c r="AY11" s="2059">
        <v>0</v>
      </c>
      <c r="AZ11" s="2059">
        <v>1</v>
      </c>
      <c r="BA11" s="2059">
        <v>4</v>
      </c>
      <c r="BB11" s="2059">
        <v>1</v>
      </c>
      <c r="BC11" s="2059">
        <v>1</v>
      </c>
      <c r="BD11" s="2059">
        <v>3</v>
      </c>
      <c r="BE11" s="2059">
        <v>1</v>
      </c>
      <c r="BF11" s="2059">
        <v>1</v>
      </c>
      <c r="BG11" s="2059">
        <v>4</v>
      </c>
      <c r="BH11" s="2059">
        <v>1</v>
      </c>
      <c r="BI11" s="2059">
        <v>4</v>
      </c>
      <c r="BJ11" s="2059">
        <v>3</v>
      </c>
      <c r="BK11" s="2059">
        <v>8</v>
      </c>
      <c r="BL11" s="2059">
        <v>0</v>
      </c>
      <c r="BM11" s="2060">
        <f t="shared" si="4"/>
        <v>66</v>
      </c>
      <c r="BN11" s="2060">
        <f t="shared" si="5"/>
        <v>26</v>
      </c>
      <c r="BO11" s="2061">
        <f t="shared" si="6"/>
        <v>39.393939393939391</v>
      </c>
      <c r="BP11" s="2051" t="str">
        <f t="shared" si="7"/>
        <v/>
      </c>
    </row>
    <row r="12" spans="1:68" s="1185" customFormat="1">
      <c r="A12" s="2057" t="s">
        <v>5532</v>
      </c>
      <c r="B12" s="2057" t="s">
        <v>2067</v>
      </c>
      <c r="C12" s="2057" t="s">
        <v>1995</v>
      </c>
      <c r="D12" s="2057" t="s">
        <v>3381</v>
      </c>
      <c r="E12" s="2057" t="s">
        <v>5487</v>
      </c>
      <c r="F12" s="2057" t="s">
        <v>208</v>
      </c>
      <c r="G12" s="2057" t="s">
        <v>1761</v>
      </c>
      <c r="H12" s="2057" t="s">
        <v>1761</v>
      </c>
      <c r="I12" s="2057" t="s">
        <v>5000</v>
      </c>
      <c r="J12" s="2058" t="s">
        <v>6224</v>
      </c>
      <c r="K12" s="2059">
        <v>339</v>
      </c>
      <c r="L12" s="2059">
        <v>12</v>
      </c>
      <c r="M12" s="2059">
        <v>17</v>
      </c>
      <c r="N12" s="2059">
        <v>11</v>
      </c>
      <c r="O12" s="2059">
        <v>10</v>
      </c>
      <c r="P12" s="2059">
        <v>10</v>
      </c>
      <c r="Q12" s="2059">
        <v>8</v>
      </c>
      <c r="R12" s="2059">
        <v>18</v>
      </c>
      <c r="S12" s="2059">
        <v>29</v>
      </c>
      <c r="T12" s="2059">
        <v>26</v>
      </c>
      <c r="U12" s="2059">
        <v>18</v>
      </c>
      <c r="V12" s="2059">
        <v>27</v>
      </c>
      <c r="W12" s="2059">
        <v>18</v>
      </c>
      <c r="X12" s="2059">
        <v>33</v>
      </c>
      <c r="Y12" s="2059">
        <v>37</v>
      </c>
      <c r="Z12" s="2059">
        <v>21</v>
      </c>
      <c r="AA12" s="2059">
        <v>44</v>
      </c>
      <c r="AB12" s="2059">
        <v>0</v>
      </c>
      <c r="AC12" s="2059">
        <v>167</v>
      </c>
      <c r="AD12" s="2059">
        <v>9</v>
      </c>
      <c r="AE12" s="2059">
        <v>9</v>
      </c>
      <c r="AF12" s="2059">
        <v>5</v>
      </c>
      <c r="AG12" s="2059">
        <v>6</v>
      </c>
      <c r="AH12" s="2059">
        <v>5</v>
      </c>
      <c r="AI12" s="2059">
        <v>5</v>
      </c>
      <c r="AJ12" s="2059">
        <v>5</v>
      </c>
      <c r="AK12" s="2059">
        <v>18</v>
      </c>
      <c r="AL12" s="2059">
        <v>12</v>
      </c>
      <c r="AM12" s="2059">
        <v>8</v>
      </c>
      <c r="AN12" s="2059">
        <v>16</v>
      </c>
      <c r="AO12" s="2059">
        <v>10</v>
      </c>
      <c r="AP12" s="2059">
        <v>14</v>
      </c>
      <c r="AQ12" s="2059">
        <v>20</v>
      </c>
      <c r="AR12" s="2059">
        <v>7</v>
      </c>
      <c r="AS12" s="2059">
        <v>18</v>
      </c>
      <c r="AT12" s="2059">
        <v>0</v>
      </c>
      <c r="AU12" s="2059">
        <v>172</v>
      </c>
      <c r="AV12" s="2059">
        <v>3</v>
      </c>
      <c r="AW12" s="2059">
        <v>8</v>
      </c>
      <c r="AX12" s="2059">
        <v>6</v>
      </c>
      <c r="AY12" s="2059">
        <v>4</v>
      </c>
      <c r="AZ12" s="2059">
        <v>5</v>
      </c>
      <c r="BA12" s="2059">
        <v>3</v>
      </c>
      <c r="BB12" s="2059">
        <v>13</v>
      </c>
      <c r="BC12" s="2059">
        <v>11</v>
      </c>
      <c r="BD12" s="2059">
        <v>14</v>
      </c>
      <c r="BE12" s="2059">
        <v>10</v>
      </c>
      <c r="BF12" s="2059">
        <v>11</v>
      </c>
      <c r="BG12" s="2059">
        <v>8</v>
      </c>
      <c r="BH12" s="2059">
        <v>19</v>
      </c>
      <c r="BI12" s="2059">
        <v>17</v>
      </c>
      <c r="BJ12" s="2059">
        <v>14</v>
      </c>
      <c r="BK12" s="2059">
        <v>26</v>
      </c>
      <c r="BL12" s="2059">
        <v>0</v>
      </c>
      <c r="BM12" s="2060">
        <f t="shared" si="4"/>
        <v>339</v>
      </c>
      <c r="BN12" s="2060">
        <f t="shared" si="5"/>
        <v>102</v>
      </c>
      <c r="BO12" s="2061">
        <f t="shared" si="6"/>
        <v>30.088495575221241</v>
      </c>
      <c r="BP12" s="2051" t="str">
        <f t="shared" si="7"/>
        <v/>
      </c>
    </row>
    <row r="13" spans="1:68" s="1185" customFormat="1">
      <c r="A13" s="2057" t="s">
        <v>5533</v>
      </c>
      <c r="B13" s="2057" t="s">
        <v>2067</v>
      </c>
      <c r="C13" s="2057" t="s">
        <v>1995</v>
      </c>
      <c r="D13" s="2057" t="s">
        <v>3381</v>
      </c>
      <c r="E13" s="2057" t="s">
        <v>5488</v>
      </c>
      <c r="F13" s="2057" t="s">
        <v>208</v>
      </c>
      <c r="G13" s="2057" t="s">
        <v>1761</v>
      </c>
      <c r="H13" s="2057" t="s">
        <v>1761</v>
      </c>
      <c r="I13" s="2057" t="s">
        <v>4989</v>
      </c>
      <c r="J13" s="2058" t="s">
        <v>6224</v>
      </c>
      <c r="K13" s="2059">
        <v>694</v>
      </c>
      <c r="L13" s="2059">
        <v>26</v>
      </c>
      <c r="M13" s="2059">
        <v>29</v>
      </c>
      <c r="N13" s="2059">
        <v>48</v>
      </c>
      <c r="O13" s="2059">
        <v>48</v>
      </c>
      <c r="P13" s="2059">
        <v>24</v>
      </c>
      <c r="Q13" s="2059">
        <v>20</v>
      </c>
      <c r="R13" s="2059">
        <v>28</v>
      </c>
      <c r="S13" s="2059">
        <v>41</v>
      </c>
      <c r="T13" s="2059">
        <v>55</v>
      </c>
      <c r="U13" s="2059">
        <v>55</v>
      </c>
      <c r="V13" s="2059">
        <v>52</v>
      </c>
      <c r="W13" s="2059">
        <v>41</v>
      </c>
      <c r="X13" s="2059">
        <v>65</v>
      </c>
      <c r="Y13" s="2059">
        <v>62</v>
      </c>
      <c r="Z13" s="2059">
        <v>29</v>
      </c>
      <c r="AA13" s="2059">
        <v>61</v>
      </c>
      <c r="AB13" s="2059">
        <v>10</v>
      </c>
      <c r="AC13" s="2059">
        <v>328</v>
      </c>
      <c r="AD13" s="2059">
        <v>10</v>
      </c>
      <c r="AE13" s="2059">
        <v>15</v>
      </c>
      <c r="AF13" s="2059">
        <v>22</v>
      </c>
      <c r="AG13" s="2059">
        <v>32</v>
      </c>
      <c r="AH13" s="2059">
        <v>8</v>
      </c>
      <c r="AI13" s="2059">
        <v>8</v>
      </c>
      <c r="AJ13" s="2059">
        <v>13</v>
      </c>
      <c r="AK13" s="2059">
        <v>14</v>
      </c>
      <c r="AL13" s="2059">
        <v>28</v>
      </c>
      <c r="AM13" s="2059">
        <v>26</v>
      </c>
      <c r="AN13" s="2059">
        <v>24</v>
      </c>
      <c r="AO13" s="2059">
        <v>23</v>
      </c>
      <c r="AP13" s="2059">
        <v>29</v>
      </c>
      <c r="AQ13" s="2059">
        <v>28</v>
      </c>
      <c r="AR13" s="2059">
        <v>15</v>
      </c>
      <c r="AS13" s="2059">
        <v>29</v>
      </c>
      <c r="AT13" s="2059">
        <v>4</v>
      </c>
      <c r="AU13" s="2059">
        <v>366</v>
      </c>
      <c r="AV13" s="2059">
        <v>16</v>
      </c>
      <c r="AW13" s="2059">
        <v>14</v>
      </c>
      <c r="AX13" s="2059">
        <v>26</v>
      </c>
      <c r="AY13" s="2059">
        <v>16</v>
      </c>
      <c r="AZ13" s="2059">
        <v>16</v>
      </c>
      <c r="BA13" s="2059">
        <v>12</v>
      </c>
      <c r="BB13" s="2059">
        <v>15</v>
      </c>
      <c r="BC13" s="2059">
        <v>27</v>
      </c>
      <c r="BD13" s="2059">
        <v>27</v>
      </c>
      <c r="BE13" s="2059">
        <v>29</v>
      </c>
      <c r="BF13" s="2059">
        <v>28</v>
      </c>
      <c r="BG13" s="2059">
        <v>18</v>
      </c>
      <c r="BH13" s="2059">
        <v>36</v>
      </c>
      <c r="BI13" s="2059">
        <v>34</v>
      </c>
      <c r="BJ13" s="2059">
        <v>14</v>
      </c>
      <c r="BK13" s="2059">
        <v>32</v>
      </c>
      <c r="BL13" s="2059">
        <v>6</v>
      </c>
      <c r="BM13" s="2060">
        <f t="shared" si="4"/>
        <v>684</v>
      </c>
      <c r="BN13" s="2060">
        <f t="shared" si="5"/>
        <v>152</v>
      </c>
      <c r="BO13" s="2061">
        <f t="shared" si="6"/>
        <v>22.222222222222221</v>
      </c>
      <c r="BP13" s="2051" t="str">
        <f t="shared" si="7"/>
        <v/>
      </c>
    </row>
    <row r="14" spans="1:68" s="1185" customFormat="1">
      <c r="A14" s="2057" t="s">
        <v>5534</v>
      </c>
      <c r="B14" s="2057" t="s">
        <v>2067</v>
      </c>
      <c r="C14" s="2057" t="s">
        <v>1995</v>
      </c>
      <c r="D14" s="2057" t="s">
        <v>3381</v>
      </c>
      <c r="E14" s="2057" t="s">
        <v>5489</v>
      </c>
      <c r="F14" s="2057" t="s">
        <v>208</v>
      </c>
      <c r="G14" s="2057" t="s">
        <v>1761</v>
      </c>
      <c r="H14" s="2057" t="s">
        <v>1761</v>
      </c>
      <c r="I14" s="2057" t="s">
        <v>5001</v>
      </c>
      <c r="J14" s="2058" t="s">
        <v>6224</v>
      </c>
      <c r="K14" s="2059">
        <v>3403</v>
      </c>
      <c r="L14" s="2059">
        <v>115</v>
      </c>
      <c r="M14" s="2059">
        <v>138</v>
      </c>
      <c r="N14" s="2059">
        <v>162</v>
      </c>
      <c r="O14" s="2059">
        <v>177</v>
      </c>
      <c r="P14" s="2059">
        <v>112</v>
      </c>
      <c r="Q14" s="2059">
        <v>105</v>
      </c>
      <c r="R14" s="2059">
        <v>155</v>
      </c>
      <c r="S14" s="2059">
        <v>201</v>
      </c>
      <c r="T14" s="2059">
        <v>247</v>
      </c>
      <c r="U14" s="2059">
        <v>226</v>
      </c>
      <c r="V14" s="2059">
        <v>207</v>
      </c>
      <c r="W14" s="2059">
        <v>189</v>
      </c>
      <c r="X14" s="2059">
        <v>253</v>
      </c>
      <c r="Y14" s="2059">
        <v>336</v>
      </c>
      <c r="Z14" s="2059">
        <v>244</v>
      </c>
      <c r="AA14" s="2059">
        <v>518</v>
      </c>
      <c r="AB14" s="2059">
        <v>18</v>
      </c>
      <c r="AC14" s="2059">
        <v>1595</v>
      </c>
      <c r="AD14" s="2059">
        <v>53</v>
      </c>
      <c r="AE14" s="2059">
        <v>76</v>
      </c>
      <c r="AF14" s="2059">
        <v>80</v>
      </c>
      <c r="AG14" s="2059">
        <v>85</v>
      </c>
      <c r="AH14" s="2059">
        <v>51</v>
      </c>
      <c r="AI14" s="2059">
        <v>57</v>
      </c>
      <c r="AJ14" s="2059">
        <v>82</v>
      </c>
      <c r="AK14" s="2059">
        <v>96</v>
      </c>
      <c r="AL14" s="2059">
        <v>127</v>
      </c>
      <c r="AM14" s="2059">
        <v>109</v>
      </c>
      <c r="AN14" s="2059">
        <v>98</v>
      </c>
      <c r="AO14" s="2059">
        <v>86</v>
      </c>
      <c r="AP14" s="2059">
        <v>117</v>
      </c>
      <c r="AQ14" s="2059">
        <v>157</v>
      </c>
      <c r="AR14" s="2059">
        <v>112</v>
      </c>
      <c r="AS14" s="2059">
        <v>195</v>
      </c>
      <c r="AT14" s="2059">
        <v>14</v>
      </c>
      <c r="AU14" s="2059">
        <v>1808</v>
      </c>
      <c r="AV14" s="2059">
        <v>62</v>
      </c>
      <c r="AW14" s="2059">
        <v>62</v>
      </c>
      <c r="AX14" s="2059">
        <v>82</v>
      </c>
      <c r="AY14" s="2059">
        <v>92</v>
      </c>
      <c r="AZ14" s="2059">
        <v>61</v>
      </c>
      <c r="BA14" s="2059">
        <v>48</v>
      </c>
      <c r="BB14" s="2059">
        <v>73</v>
      </c>
      <c r="BC14" s="2059">
        <v>105</v>
      </c>
      <c r="BD14" s="2059">
        <v>120</v>
      </c>
      <c r="BE14" s="2059">
        <v>117</v>
      </c>
      <c r="BF14" s="2059">
        <v>109</v>
      </c>
      <c r="BG14" s="2059">
        <v>103</v>
      </c>
      <c r="BH14" s="2059">
        <v>136</v>
      </c>
      <c r="BI14" s="2059">
        <v>179</v>
      </c>
      <c r="BJ14" s="2059">
        <v>132</v>
      </c>
      <c r="BK14" s="2059">
        <v>323</v>
      </c>
      <c r="BL14" s="2059">
        <v>4</v>
      </c>
      <c r="BM14" s="2060">
        <f t="shared" si="4"/>
        <v>3385</v>
      </c>
      <c r="BN14" s="2060">
        <f t="shared" si="5"/>
        <v>1098</v>
      </c>
      <c r="BO14" s="2061">
        <f t="shared" si="6"/>
        <v>32.437223042836038</v>
      </c>
      <c r="BP14" s="2051" t="str">
        <f t="shared" si="7"/>
        <v/>
      </c>
    </row>
    <row r="15" spans="1:68" s="1185" customFormat="1">
      <c r="A15" s="2057" t="s">
        <v>5535</v>
      </c>
      <c r="B15" s="2057" t="s">
        <v>2067</v>
      </c>
      <c r="C15" s="2057" t="s">
        <v>1995</v>
      </c>
      <c r="D15" s="2057" t="s">
        <v>3381</v>
      </c>
      <c r="E15" s="2057" t="s">
        <v>5490</v>
      </c>
      <c r="F15" s="2057" t="s">
        <v>208</v>
      </c>
      <c r="G15" s="2057" t="s">
        <v>1761</v>
      </c>
      <c r="H15" s="2057" t="s">
        <v>1761</v>
      </c>
      <c r="I15" s="2057" t="s">
        <v>5002</v>
      </c>
      <c r="J15" s="2058" t="s">
        <v>6224</v>
      </c>
      <c r="K15" s="2059">
        <v>3064</v>
      </c>
      <c r="L15" s="2059">
        <v>129</v>
      </c>
      <c r="M15" s="2059">
        <v>128</v>
      </c>
      <c r="N15" s="2059">
        <v>131</v>
      </c>
      <c r="O15" s="2059">
        <v>101</v>
      </c>
      <c r="P15" s="2059">
        <v>100</v>
      </c>
      <c r="Q15" s="2059">
        <v>119</v>
      </c>
      <c r="R15" s="2059">
        <v>195</v>
      </c>
      <c r="S15" s="2059">
        <v>197</v>
      </c>
      <c r="T15" s="2059">
        <v>208</v>
      </c>
      <c r="U15" s="2059">
        <v>178</v>
      </c>
      <c r="V15" s="2059">
        <v>164</v>
      </c>
      <c r="W15" s="2059">
        <v>182</v>
      </c>
      <c r="X15" s="2059">
        <v>221</v>
      </c>
      <c r="Y15" s="2059">
        <v>252</v>
      </c>
      <c r="Z15" s="2059">
        <v>232</v>
      </c>
      <c r="AA15" s="2059">
        <v>526</v>
      </c>
      <c r="AB15" s="2059">
        <v>1</v>
      </c>
      <c r="AC15" s="2059">
        <v>1448</v>
      </c>
      <c r="AD15" s="2059">
        <v>74</v>
      </c>
      <c r="AE15" s="2059">
        <v>70</v>
      </c>
      <c r="AF15" s="2059">
        <v>64</v>
      </c>
      <c r="AG15" s="2059">
        <v>50</v>
      </c>
      <c r="AH15" s="2059">
        <v>46</v>
      </c>
      <c r="AI15" s="2059">
        <v>61</v>
      </c>
      <c r="AJ15" s="2059">
        <v>91</v>
      </c>
      <c r="AK15" s="2059">
        <v>101</v>
      </c>
      <c r="AL15" s="2059">
        <v>103</v>
      </c>
      <c r="AM15" s="2059">
        <v>88</v>
      </c>
      <c r="AN15" s="2059">
        <v>77</v>
      </c>
      <c r="AO15" s="2059">
        <v>83</v>
      </c>
      <c r="AP15" s="2059">
        <v>110</v>
      </c>
      <c r="AQ15" s="2059">
        <v>120</v>
      </c>
      <c r="AR15" s="2059">
        <v>100</v>
      </c>
      <c r="AS15" s="2059">
        <v>209</v>
      </c>
      <c r="AT15" s="2059">
        <v>1</v>
      </c>
      <c r="AU15" s="2059">
        <v>1616</v>
      </c>
      <c r="AV15" s="2059">
        <v>55</v>
      </c>
      <c r="AW15" s="2059">
        <v>58</v>
      </c>
      <c r="AX15" s="2059">
        <v>67</v>
      </c>
      <c r="AY15" s="2059">
        <v>51</v>
      </c>
      <c r="AZ15" s="2059">
        <v>54</v>
      </c>
      <c r="BA15" s="2059">
        <v>58</v>
      </c>
      <c r="BB15" s="2059">
        <v>104</v>
      </c>
      <c r="BC15" s="2059">
        <v>96</v>
      </c>
      <c r="BD15" s="2059">
        <v>105</v>
      </c>
      <c r="BE15" s="2059">
        <v>90</v>
      </c>
      <c r="BF15" s="2059">
        <v>87</v>
      </c>
      <c r="BG15" s="2059">
        <v>99</v>
      </c>
      <c r="BH15" s="2059">
        <v>111</v>
      </c>
      <c r="BI15" s="2059">
        <v>132</v>
      </c>
      <c r="BJ15" s="2059">
        <v>132</v>
      </c>
      <c r="BK15" s="2059">
        <v>317</v>
      </c>
      <c r="BL15" s="2059">
        <v>0</v>
      </c>
      <c r="BM15" s="2060">
        <f t="shared" si="4"/>
        <v>3063</v>
      </c>
      <c r="BN15" s="2060">
        <f t="shared" si="5"/>
        <v>1010</v>
      </c>
      <c r="BO15" s="2061">
        <f t="shared" si="6"/>
        <v>32.97420829252367</v>
      </c>
      <c r="BP15" s="2051" t="str">
        <f t="shared" si="7"/>
        <v/>
      </c>
    </row>
    <row r="16" spans="1:68" s="1185" customFormat="1">
      <c r="A16" s="2057" t="s">
        <v>5536</v>
      </c>
      <c r="B16" s="2057" t="s">
        <v>2067</v>
      </c>
      <c r="C16" s="2057" t="s">
        <v>1995</v>
      </c>
      <c r="D16" s="2057" t="s">
        <v>3381</v>
      </c>
      <c r="E16" s="2057" t="s">
        <v>5491</v>
      </c>
      <c r="F16" s="2057" t="s">
        <v>208</v>
      </c>
      <c r="G16" s="2057" t="s">
        <v>1761</v>
      </c>
      <c r="H16" s="2057" t="s">
        <v>1761</v>
      </c>
      <c r="I16" s="2057" t="s">
        <v>5003</v>
      </c>
      <c r="J16" s="2058" t="s">
        <v>6224</v>
      </c>
      <c r="K16" s="2059">
        <v>91</v>
      </c>
      <c r="L16" s="2059">
        <v>4</v>
      </c>
      <c r="M16" s="2059">
        <v>5</v>
      </c>
      <c r="N16" s="2059">
        <v>5</v>
      </c>
      <c r="O16" s="2059">
        <v>3</v>
      </c>
      <c r="P16" s="2059">
        <v>2</v>
      </c>
      <c r="Q16" s="2059">
        <v>6</v>
      </c>
      <c r="R16" s="2059">
        <v>0</v>
      </c>
      <c r="S16" s="2059">
        <v>8</v>
      </c>
      <c r="T16" s="2059">
        <v>9</v>
      </c>
      <c r="U16" s="2059">
        <v>4</v>
      </c>
      <c r="V16" s="2059">
        <v>3</v>
      </c>
      <c r="W16" s="2059">
        <v>7</v>
      </c>
      <c r="X16" s="2059">
        <v>6</v>
      </c>
      <c r="Y16" s="2059">
        <v>6</v>
      </c>
      <c r="Z16" s="2059">
        <v>7</v>
      </c>
      <c r="AA16" s="2059">
        <v>16</v>
      </c>
      <c r="AB16" s="2059">
        <v>0</v>
      </c>
      <c r="AC16" s="2059">
        <v>42</v>
      </c>
      <c r="AD16" s="2059">
        <v>3</v>
      </c>
      <c r="AE16" s="2059">
        <v>2</v>
      </c>
      <c r="AF16" s="2059">
        <v>3</v>
      </c>
      <c r="AG16" s="2059">
        <v>1</v>
      </c>
      <c r="AH16" s="2059">
        <v>0</v>
      </c>
      <c r="AI16" s="2059">
        <v>3</v>
      </c>
      <c r="AJ16" s="2059">
        <v>0</v>
      </c>
      <c r="AK16" s="2059">
        <v>4</v>
      </c>
      <c r="AL16" s="2059">
        <v>5</v>
      </c>
      <c r="AM16" s="2059">
        <v>1</v>
      </c>
      <c r="AN16" s="2059">
        <v>1</v>
      </c>
      <c r="AO16" s="2059">
        <v>4</v>
      </c>
      <c r="AP16" s="2059">
        <v>2</v>
      </c>
      <c r="AQ16" s="2059">
        <v>3</v>
      </c>
      <c r="AR16" s="2059">
        <v>3</v>
      </c>
      <c r="AS16" s="2059">
        <v>7</v>
      </c>
      <c r="AT16" s="2059">
        <v>0</v>
      </c>
      <c r="AU16" s="2059">
        <v>49</v>
      </c>
      <c r="AV16" s="2059">
        <v>1</v>
      </c>
      <c r="AW16" s="2059">
        <v>3</v>
      </c>
      <c r="AX16" s="2059">
        <v>2</v>
      </c>
      <c r="AY16" s="2059">
        <v>2</v>
      </c>
      <c r="AZ16" s="2059">
        <v>2</v>
      </c>
      <c r="BA16" s="2059">
        <v>3</v>
      </c>
      <c r="BB16" s="2059">
        <v>0</v>
      </c>
      <c r="BC16" s="2059">
        <v>4</v>
      </c>
      <c r="BD16" s="2059">
        <v>4</v>
      </c>
      <c r="BE16" s="2059">
        <v>3</v>
      </c>
      <c r="BF16" s="2059">
        <v>2</v>
      </c>
      <c r="BG16" s="2059">
        <v>3</v>
      </c>
      <c r="BH16" s="2059">
        <v>4</v>
      </c>
      <c r="BI16" s="2059">
        <v>3</v>
      </c>
      <c r="BJ16" s="2059">
        <v>4</v>
      </c>
      <c r="BK16" s="2059">
        <v>9</v>
      </c>
      <c r="BL16" s="2059">
        <v>0</v>
      </c>
      <c r="BM16" s="2060">
        <f t="shared" si="4"/>
        <v>91</v>
      </c>
      <c r="BN16" s="2060">
        <f t="shared" si="5"/>
        <v>29</v>
      </c>
      <c r="BO16" s="2061">
        <f t="shared" si="6"/>
        <v>31.868131868131865</v>
      </c>
      <c r="BP16" s="2051" t="str">
        <f t="shared" si="7"/>
        <v/>
      </c>
    </row>
    <row r="17" spans="1:68" s="1185" customFormat="1">
      <c r="A17" s="2057" t="s">
        <v>5537</v>
      </c>
      <c r="B17" s="2057" t="s">
        <v>2067</v>
      </c>
      <c r="C17" s="2057" t="s">
        <v>1995</v>
      </c>
      <c r="D17" s="2057" t="s">
        <v>3381</v>
      </c>
      <c r="E17" s="2057" t="s">
        <v>5492</v>
      </c>
      <c r="F17" s="2057" t="s">
        <v>208</v>
      </c>
      <c r="G17" s="2057" t="s">
        <v>1761</v>
      </c>
      <c r="H17" s="2057" t="s">
        <v>1761</v>
      </c>
      <c r="I17" s="2057" t="s">
        <v>5004</v>
      </c>
      <c r="J17" s="2058" t="s">
        <v>6224</v>
      </c>
      <c r="K17" s="2059">
        <v>1086</v>
      </c>
      <c r="L17" s="2059">
        <v>29</v>
      </c>
      <c r="M17" s="2059">
        <v>36</v>
      </c>
      <c r="N17" s="2059">
        <v>34</v>
      </c>
      <c r="O17" s="2059">
        <v>35</v>
      </c>
      <c r="P17" s="2059">
        <v>25</v>
      </c>
      <c r="Q17" s="2059">
        <v>39</v>
      </c>
      <c r="R17" s="2059">
        <v>44</v>
      </c>
      <c r="S17" s="2059">
        <v>60</v>
      </c>
      <c r="T17" s="2059">
        <v>58</v>
      </c>
      <c r="U17" s="2059">
        <v>69</v>
      </c>
      <c r="V17" s="2059">
        <v>81</v>
      </c>
      <c r="W17" s="2059">
        <v>54</v>
      </c>
      <c r="X17" s="2059">
        <v>80</v>
      </c>
      <c r="Y17" s="2059">
        <v>103</v>
      </c>
      <c r="Z17" s="2059">
        <v>100</v>
      </c>
      <c r="AA17" s="2059">
        <v>239</v>
      </c>
      <c r="AB17" s="2059">
        <v>0</v>
      </c>
      <c r="AC17" s="2059">
        <v>523</v>
      </c>
      <c r="AD17" s="2059">
        <v>16</v>
      </c>
      <c r="AE17" s="2059">
        <v>16</v>
      </c>
      <c r="AF17" s="2059">
        <v>17</v>
      </c>
      <c r="AG17" s="2059">
        <v>17</v>
      </c>
      <c r="AH17" s="2059">
        <v>17</v>
      </c>
      <c r="AI17" s="2059">
        <v>18</v>
      </c>
      <c r="AJ17" s="2059">
        <v>23</v>
      </c>
      <c r="AK17" s="2059">
        <v>31</v>
      </c>
      <c r="AL17" s="2059">
        <v>23</v>
      </c>
      <c r="AM17" s="2059">
        <v>35</v>
      </c>
      <c r="AN17" s="2059">
        <v>42</v>
      </c>
      <c r="AO17" s="2059">
        <v>29</v>
      </c>
      <c r="AP17" s="2059">
        <v>33</v>
      </c>
      <c r="AQ17" s="2059">
        <v>52</v>
      </c>
      <c r="AR17" s="2059">
        <v>46</v>
      </c>
      <c r="AS17" s="2059">
        <v>108</v>
      </c>
      <c r="AT17" s="2059">
        <v>0</v>
      </c>
      <c r="AU17" s="2059">
        <v>563</v>
      </c>
      <c r="AV17" s="2059">
        <v>13</v>
      </c>
      <c r="AW17" s="2059">
        <v>20</v>
      </c>
      <c r="AX17" s="2059">
        <v>17</v>
      </c>
      <c r="AY17" s="2059">
        <v>18</v>
      </c>
      <c r="AZ17" s="2059">
        <v>8</v>
      </c>
      <c r="BA17" s="2059">
        <v>21</v>
      </c>
      <c r="BB17" s="2059">
        <v>21</v>
      </c>
      <c r="BC17" s="2059">
        <v>29</v>
      </c>
      <c r="BD17" s="2059">
        <v>35</v>
      </c>
      <c r="BE17" s="2059">
        <v>34</v>
      </c>
      <c r="BF17" s="2059">
        <v>39</v>
      </c>
      <c r="BG17" s="2059">
        <v>25</v>
      </c>
      <c r="BH17" s="2059">
        <v>47</v>
      </c>
      <c r="BI17" s="2059">
        <v>51</v>
      </c>
      <c r="BJ17" s="2059">
        <v>54</v>
      </c>
      <c r="BK17" s="2059">
        <v>131</v>
      </c>
      <c r="BL17" s="2059">
        <v>0</v>
      </c>
      <c r="BM17" s="2060">
        <f t="shared" si="4"/>
        <v>1086</v>
      </c>
      <c r="BN17" s="2060">
        <f t="shared" si="5"/>
        <v>442</v>
      </c>
      <c r="BO17" s="2061">
        <f t="shared" si="6"/>
        <v>40.699815837937386</v>
      </c>
      <c r="BP17" s="2051" t="str">
        <f t="shared" si="7"/>
        <v/>
      </c>
    </row>
    <row r="18" spans="1:68" s="1185" customFormat="1">
      <c r="A18" s="2057" t="s">
        <v>5538</v>
      </c>
      <c r="B18" s="2057" t="s">
        <v>2067</v>
      </c>
      <c r="C18" s="2057" t="s">
        <v>1995</v>
      </c>
      <c r="D18" s="2057" t="s">
        <v>3381</v>
      </c>
      <c r="E18" s="2057" t="s">
        <v>5493</v>
      </c>
      <c r="F18" s="2057" t="s">
        <v>208</v>
      </c>
      <c r="G18" s="2057" t="s">
        <v>1761</v>
      </c>
      <c r="H18" s="2057" t="s">
        <v>1761</v>
      </c>
      <c r="I18" s="2057" t="s">
        <v>5539</v>
      </c>
      <c r="J18" s="2058" t="s">
        <v>6224</v>
      </c>
      <c r="K18" s="2059">
        <v>5118</v>
      </c>
      <c r="L18" s="2059">
        <v>124</v>
      </c>
      <c r="M18" s="2059">
        <v>166</v>
      </c>
      <c r="N18" s="2059">
        <v>169</v>
      </c>
      <c r="O18" s="2059">
        <v>170</v>
      </c>
      <c r="P18" s="2059">
        <v>158</v>
      </c>
      <c r="Q18" s="2059">
        <v>180</v>
      </c>
      <c r="R18" s="2059">
        <v>209</v>
      </c>
      <c r="S18" s="2059">
        <v>258</v>
      </c>
      <c r="T18" s="2059">
        <v>335</v>
      </c>
      <c r="U18" s="2059">
        <v>299</v>
      </c>
      <c r="V18" s="2059">
        <v>267</v>
      </c>
      <c r="W18" s="2059">
        <v>318</v>
      </c>
      <c r="X18" s="2059">
        <v>372</v>
      </c>
      <c r="Y18" s="2059">
        <v>550</v>
      </c>
      <c r="Z18" s="2059">
        <v>418</v>
      </c>
      <c r="AA18" s="2059">
        <v>1081</v>
      </c>
      <c r="AB18" s="2059">
        <v>44</v>
      </c>
      <c r="AC18" s="2059">
        <v>2393</v>
      </c>
      <c r="AD18" s="2059">
        <v>74</v>
      </c>
      <c r="AE18" s="2059">
        <v>77</v>
      </c>
      <c r="AF18" s="2059">
        <v>83</v>
      </c>
      <c r="AG18" s="2059">
        <v>83</v>
      </c>
      <c r="AH18" s="2059">
        <v>82</v>
      </c>
      <c r="AI18" s="2059">
        <v>99</v>
      </c>
      <c r="AJ18" s="2059">
        <v>109</v>
      </c>
      <c r="AK18" s="2059">
        <v>140</v>
      </c>
      <c r="AL18" s="2059">
        <v>170</v>
      </c>
      <c r="AM18" s="2059">
        <v>161</v>
      </c>
      <c r="AN18" s="2059">
        <v>139</v>
      </c>
      <c r="AO18" s="2059">
        <v>148</v>
      </c>
      <c r="AP18" s="2059">
        <v>175</v>
      </c>
      <c r="AQ18" s="2059">
        <v>248</v>
      </c>
      <c r="AR18" s="2059">
        <v>194</v>
      </c>
      <c r="AS18" s="2059">
        <v>386</v>
      </c>
      <c r="AT18" s="2059">
        <v>25</v>
      </c>
      <c r="AU18" s="2059">
        <v>2725</v>
      </c>
      <c r="AV18" s="2059">
        <v>50</v>
      </c>
      <c r="AW18" s="2059">
        <v>89</v>
      </c>
      <c r="AX18" s="2059">
        <v>86</v>
      </c>
      <c r="AY18" s="2059">
        <v>87</v>
      </c>
      <c r="AZ18" s="2059">
        <v>76</v>
      </c>
      <c r="BA18" s="2059">
        <v>81</v>
      </c>
      <c r="BB18" s="2059">
        <v>100</v>
      </c>
      <c r="BC18" s="2059">
        <v>118</v>
      </c>
      <c r="BD18" s="2059">
        <v>165</v>
      </c>
      <c r="BE18" s="2059">
        <v>138</v>
      </c>
      <c r="BF18" s="2059">
        <v>128</v>
      </c>
      <c r="BG18" s="2059">
        <v>170</v>
      </c>
      <c r="BH18" s="2059">
        <v>197</v>
      </c>
      <c r="BI18" s="2059">
        <v>302</v>
      </c>
      <c r="BJ18" s="2059">
        <v>224</v>
      </c>
      <c r="BK18" s="2059">
        <v>695</v>
      </c>
      <c r="BL18" s="2059">
        <v>19</v>
      </c>
      <c r="BM18" s="2060">
        <f t="shared" si="4"/>
        <v>5074</v>
      </c>
      <c r="BN18" s="2060">
        <f t="shared" si="5"/>
        <v>2049</v>
      </c>
      <c r="BO18" s="2061">
        <f t="shared" si="6"/>
        <v>40.382341348048875</v>
      </c>
      <c r="BP18" s="2051" t="str">
        <f t="shared" si="7"/>
        <v/>
      </c>
    </row>
    <row r="19" spans="1:68" s="1185" customFormat="1">
      <c r="A19" s="2057" t="s">
        <v>5540</v>
      </c>
      <c r="B19" s="2057" t="s">
        <v>2067</v>
      </c>
      <c r="C19" s="2057" t="s">
        <v>1995</v>
      </c>
      <c r="D19" s="2057" t="s">
        <v>3381</v>
      </c>
      <c r="E19" s="2057" t="s">
        <v>5494</v>
      </c>
      <c r="F19" s="2057" t="s">
        <v>208</v>
      </c>
      <c r="G19" s="2057" t="s">
        <v>1761</v>
      </c>
      <c r="H19" s="2057" t="s">
        <v>1761</v>
      </c>
      <c r="I19" s="2057" t="s">
        <v>5005</v>
      </c>
      <c r="J19" s="2058" t="s">
        <v>6224</v>
      </c>
      <c r="K19" s="2059">
        <v>2191</v>
      </c>
      <c r="L19" s="2059">
        <v>92</v>
      </c>
      <c r="M19" s="2059">
        <v>95</v>
      </c>
      <c r="N19" s="2059">
        <v>84</v>
      </c>
      <c r="O19" s="2059">
        <v>110</v>
      </c>
      <c r="P19" s="2059">
        <v>74</v>
      </c>
      <c r="Q19" s="2059">
        <v>111</v>
      </c>
      <c r="R19" s="2059">
        <v>143</v>
      </c>
      <c r="S19" s="2059">
        <v>146</v>
      </c>
      <c r="T19" s="2059">
        <v>173</v>
      </c>
      <c r="U19" s="2059">
        <v>127</v>
      </c>
      <c r="V19" s="2059">
        <v>154</v>
      </c>
      <c r="W19" s="2059">
        <v>128</v>
      </c>
      <c r="X19" s="2059">
        <v>145</v>
      </c>
      <c r="Y19" s="2059">
        <v>206</v>
      </c>
      <c r="Z19" s="2059">
        <v>151</v>
      </c>
      <c r="AA19" s="2059">
        <v>231</v>
      </c>
      <c r="AB19" s="2059">
        <v>21</v>
      </c>
      <c r="AC19" s="2059">
        <v>1041</v>
      </c>
      <c r="AD19" s="2059">
        <v>45</v>
      </c>
      <c r="AE19" s="2059">
        <v>38</v>
      </c>
      <c r="AF19" s="2059">
        <v>43</v>
      </c>
      <c r="AG19" s="2059">
        <v>55</v>
      </c>
      <c r="AH19" s="2059">
        <v>35</v>
      </c>
      <c r="AI19" s="2059">
        <v>61</v>
      </c>
      <c r="AJ19" s="2059">
        <v>71</v>
      </c>
      <c r="AK19" s="2059">
        <v>71</v>
      </c>
      <c r="AL19" s="2059">
        <v>80</v>
      </c>
      <c r="AM19" s="2059">
        <v>61</v>
      </c>
      <c r="AN19" s="2059">
        <v>73</v>
      </c>
      <c r="AO19" s="2059">
        <v>62</v>
      </c>
      <c r="AP19" s="2059">
        <v>66</v>
      </c>
      <c r="AQ19" s="2059">
        <v>97</v>
      </c>
      <c r="AR19" s="2059">
        <v>72</v>
      </c>
      <c r="AS19" s="2059">
        <v>94</v>
      </c>
      <c r="AT19" s="2059">
        <v>17</v>
      </c>
      <c r="AU19" s="2059">
        <v>1150</v>
      </c>
      <c r="AV19" s="2059">
        <v>47</v>
      </c>
      <c r="AW19" s="2059">
        <v>57</v>
      </c>
      <c r="AX19" s="2059">
        <v>41</v>
      </c>
      <c r="AY19" s="2059">
        <v>55</v>
      </c>
      <c r="AZ19" s="2059">
        <v>39</v>
      </c>
      <c r="BA19" s="2059">
        <v>50</v>
      </c>
      <c r="BB19" s="2059">
        <v>72</v>
      </c>
      <c r="BC19" s="2059">
        <v>75</v>
      </c>
      <c r="BD19" s="2059">
        <v>93</v>
      </c>
      <c r="BE19" s="2059">
        <v>66</v>
      </c>
      <c r="BF19" s="2059">
        <v>81</v>
      </c>
      <c r="BG19" s="2059">
        <v>66</v>
      </c>
      <c r="BH19" s="2059">
        <v>79</v>
      </c>
      <c r="BI19" s="2059">
        <v>109</v>
      </c>
      <c r="BJ19" s="2059">
        <v>79</v>
      </c>
      <c r="BK19" s="2059">
        <v>137</v>
      </c>
      <c r="BL19" s="2059">
        <v>4</v>
      </c>
      <c r="BM19" s="2060">
        <f t="shared" si="4"/>
        <v>2170</v>
      </c>
      <c r="BN19" s="2060">
        <f t="shared" si="5"/>
        <v>588</v>
      </c>
      <c r="BO19" s="2061">
        <f t="shared" si="6"/>
        <v>27.096774193548391</v>
      </c>
      <c r="BP19" s="2051" t="str">
        <f t="shared" si="7"/>
        <v/>
      </c>
    </row>
    <row r="20" spans="1:68" s="1185" customFormat="1">
      <c r="A20" s="2057" t="s">
        <v>5541</v>
      </c>
      <c r="B20" s="2057" t="s">
        <v>2067</v>
      </c>
      <c r="C20" s="2057" t="s">
        <v>1995</v>
      </c>
      <c r="D20" s="2057" t="s">
        <v>3381</v>
      </c>
      <c r="E20" s="2057" t="s">
        <v>5495</v>
      </c>
      <c r="F20" s="2057" t="s">
        <v>208</v>
      </c>
      <c r="G20" s="2057" t="s">
        <v>1761</v>
      </c>
      <c r="H20" s="2057" t="s">
        <v>1761</v>
      </c>
      <c r="I20" s="2057" t="s">
        <v>5006</v>
      </c>
      <c r="J20" s="2058" t="s">
        <v>6224</v>
      </c>
      <c r="K20" s="2059">
        <v>1247</v>
      </c>
      <c r="L20" s="2059">
        <v>65</v>
      </c>
      <c r="M20" s="2059">
        <v>68</v>
      </c>
      <c r="N20" s="2059">
        <v>81</v>
      </c>
      <c r="O20" s="2059">
        <v>71</v>
      </c>
      <c r="P20" s="2059">
        <v>45</v>
      </c>
      <c r="Q20" s="2059">
        <v>64</v>
      </c>
      <c r="R20" s="2059">
        <v>65</v>
      </c>
      <c r="S20" s="2059">
        <v>94</v>
      </c>
      <c r="T20" s="2059">
        <v>106</v>
      </c>
      <c r="U20" s="2059">
        <v>104</v>
      </c>
      <c r="V20" s="2059">
        <v>85</v>
      </c>
      <c r="W20" s="2059">
        <v>90</v>
      </c>
      <c r="X20" s="2059">
        <v>69</v>
      </c>
      <c r="Y20" s="2059">
        <v>87</v>
      </c>
      <c r="Z20" s="2059">
        <v>48</v>
      </c>
      <c r="AA20" s="2059">
        <v>99</v>
      </c>
      <c r="AB20" s="2059">
        <v>6</v>
      </c>
      <c r="AC20" s="2059">
        <v>612</v>
      </c>
      <c r="AD20" s="2059">
        <v>33</v>
      </c>
      <c r="AE20" s="2059">
        <v>37</v>
      </c>
      <c r="AF20" s="2059">
        <v>41</v>
      </c>
      <c r="AG20" s="2059">
        <v>40</v>
      </c>
      <c r="AH20" s="2059">
        <v>19</v>
      </c>
      <c r="AI20" s="2059">
        <v>31</v>
      </c>
      <c r="AJ20" s="2059">
        <v>27</v>
      </c>
      <c r="AK20" s="2059">
        <v>45</v>
      </c>
      <c r="AL20" s="2059">
        <v>53</v>
      </c>
      <c r="AM20" s="2059">
        <v>51</v>
      </c>
      <c r="AN20" s="2059">
        <v>40</v>
      </c>
      <c r="AO20" s="2059">
        <v>48</v>
      </c>
      <c r="AP20" s="2059">
        <v>27</v>
      </c>
      <c r="AQ20" s="2059">
        <v>44</v>
      </c>
      <c r="AR20" s="2059">
        <v>26</v>
      </c>
      <c r="AS20" s="2059">
        <v>47</v>
      </c>
      <c r="AT20" s="2059">
        <v>3</v>
      </c>
      <c r="AU20" s="2059">
        <v>635</v>
      </c>
      <c r="AV20" s="2059">
        <v>32</v>
      </c>
      <c r="AW20" s="2059">
        <v>31</v>
      </c>
      <c r="AX20" s="2059">
        <v>40</v>
      </c>
      <c r="AY20" s="2059">
        <v>31</v>
      </c>
      <c r="AZ20" s="2059">
        <v>26</v>
      </c>
      <c r="BA20" s="2059">
        <v>33</v>
      </c>
      <c r="BB20" s="2059">
        <v>38</v>
      </c>
      <c r="BC20" s="2059">
        <v>49</v>
      </c>
      <c r="BD20" s="2059">
        <v>53</v>
      </c>
      <c r="BE20" s="2059">
        <v>53</v>
      </c>
      <c r="BF20" s="2059">
        <v>45</v>
      </c>
      <c r="BG20" s="2059">
        <v>42</v>
      </c>
      <c r="BH20" s="2059">
        <v>42</v>
      </c>
      <c r="BI20" s="2059">
        <v>43</v>
      </c>
      <c r="BJ20" s="2059">
        <v>22</v>
      </c>
      <c r="BK20" s="2059">
        <v>52</v>
      </c>
      <c r="BL20" s="2059">
        <v>3</v>
      </c>
      <c r="BM20" s="2060">
        <f t="shared" si="4"/>
        <v>1241</v>
      </c>
      <c r="BN20" s="2060">
        <f t="shared" si="5"/>
        <v>234</v>
      </c>
      <c r="BO20" s="2061">
        <f t="shared" si="6"/>
        <v>18.855761482675263</v>
      </c>
      <c r="BP20" s="2051" t="str">
        <f t="shared" si="7"/>
        <v/>
      </c>
    </row>
    <row r="21" spans="1:68" s="1185" customFormat="1">
      <c r="A21" s="2057" t="s">
        <v>5542</v>
      </c>
      <c r="B21" s="2057" t="s">
        <v>2067</v>
      </c>
      <c r="C21" s="2057" t="s">
        <v>1995</v>
      </c>
      <c r="D21" s="2057" t="s">
        <v>3381</v>
      </c>
      <c r="E21" s="2057" t="s">
        <v>5496</v>
      </c>
      <c r="F21" s="2057" t="s">
        <v>208</v>
      </c>
      <c r="G21" s="2057" t="s">
        <v>1761</v>
      </c>
      <c r="H21" s="2057" t="s">
        <v>1761</v>
      </c>
      <c r="I21" s="2057" t="s">
        <v>5007</v>
      </c>
      <c r="J21" s="2058" t="s">
        <v>6224</v>
      </c>
      <c r="K21" s="2059">
        <v>750</v>
      </c>
      <c r="L21" s="2059">
        <v>39</v>
      </c>
      <c r="M21" s="2059">
        <v>41</v>
      </c>
      <c r="N21" s="2059">
        <v>49</v>
      </c>
      <c r="O21" s="2059">
        <v>42</v>
      </c>
      <c r="P21" s="2059">
        <v>28</v>
      </c>
      <c r="Q21" s="2059">
        <v>39</v>
      </c>
      <c r="R21" s="2059">
        <v>39</v>
      </c>
      <c r="S21" s="2059">
        <v>56</v>
      </c>
      <c r="T21" s="2059">
        <v>64</v>
      </c>
      <c r="U21" s="2059">
        <v>63</v>
      </c>
      <c r="V21" s="2059">
        <v>51</v>
      </c>
      <c r="W21" s="2059">
        <v>54</v>
      </c>
      <c r="X21" s="2059">
        <v>42</v>
      </c>
      <c r="Y21" s="2059">
        <v>52</v>
      </c>
      <c r="Z21" s="2059">
        <v>29</v>
      </c>
      <c r="AA21" s="2059">
        <v>59</v>
      </c>
      <c r="AB21" s="2059">
        <v>3</v>
      </c>
      <c r="AC21" s="2059">
        <v>368</v>
      </c>
      <c r="AD21" s="2059">
        <v>20</v>
      </c>
      <c r="AE21" s="2059">
        <v>23</v>
      </c>
      <c r="AF21" s="2059">
        <v>25</v>
      </c>
      <c r="AG21" s="2059">
        <v>24</v>
      </c>
      <c r="AH21" s="2059">
        <v>12</v>
      </c>
      <c r="AI21" s="2059">
        <v>19</v>
      </c>
      <c r="AJ21" s="2059">
        <v>16</v>
      </c>
      <c r="AK21" s="2059">
        <v>27</v>
      </c>
      <c r="AL21" s="2059">
        <v>32</v>
      </c>
      <c r="AM21" s="2059">
        <v>31</v>
      </c>
      <c r="AN21" s="2059">
        <v>24</v>
      </c>
      <c r="AO21" s="2059">
        <v>29</v>
      </c>
      <c r="AP21" s="2059">
        <v>16</v>
      </c>
      <c r="AQ21" s="2059">
        <v>26</v>
      </c>
      <c r="AR21" s="2059">
        <v>15</v>
      </c>
      <c r="AS21" s="2059">
        <v>28</v>
      </c>
      <c r="AT21" s="2059">
        <v>1</v>
      </c>
      <c r="AU21" s="2059">
        <v>382</v>
      </c>
      <c r="AV21" s="2059">
        <v>19</v>
      </c>
      <c r="AW21" s="2059">
        <v>18</v>
      </c>
      <c r="AX21" s="2059">
        <v>24</v>
      </c>
      <c r="AY21" s="2059">
        <v>18</v>
      </c>
      <c r="AZ21" s="2059">
        <v>16</v>
      </c>
      <c r="BA21" s="2059">
        <v>20</v>
      </c>
      <c r="BB21" s="2059">
        <v>23</v>
      </c>
      <c r="BC21" s="2059">
        <v>29</v>
      </c>
      <c r="BD21" s="2059">
        <v>32</v>
      </c>
      <c r="BE21" s="2059">
        <v>32</v>
      </c>
      <c r="BF21" s="2059">
        <v>27</v>
      </c>
      <c r="BG21" s="2059">
        <v>25</v>
      </c>
      <c r="BH21" s="2059">
        <v>26</v>
      </c>
      <c r="BI21" s="2059">
        <v>26</v>
      </c>
      <c r="BJ21" s="2059">
        <v>14</v>
      </c>
      <c r="BK21" s="2059">
        <v>31</v>
      </c>
      <c r="BL21" s="2059">
        <v>2</v>
      </c>
      <c r="BM21" s="2060">
        <f t="shared" si="4"/>
        <v>747</v>
      </c>
      <c r="BN21" s="2060">
        <f t="shared" si="5"/>
        <v>140</v>
      </c>
      <c r="BO21" s="2061">
        <f t="shared" si="6"/>
        <v>18.741633199464523</v>
      </c>
      <c r="BP21" s="2051" t="str">
        <f t="shared" si="7"/>
        <v/>
      </c>
    </row>
    <row r="22" spans="1:68" s="1185" customFormat="1">
      <c r="A22" s="2057" t="s">
        <v>5543</v>
      </c>
      <c r="B22" s="2057" t="s">
        <v>2067</v>
      </c>
      <c r="C22" s="2057" t="s">
        <v>1995</v>
      </c>
      <c r="D22" s="2057" t="s">
        <v>3381</v>
      </c>
      <c r="E22" s="2057" t="s">
        <v>5497</v>
      </c>
      <c r="F22" s="2057" t="s">
        <v>208</v>
      </c>
      <c r="G22" s="2057" t="s">
        <v>1761</v>
      </c>
      <c r="H22" s="2057" t="s">
        <v>1761</v>
      </c>
      <c r="I22" s="2057" t="s">
        <v>5008</v>
      </c>
      <c r="J22" s="2058" t="s">
        <v>6224</v>
      </c>
      <c r="K22" s="2059">
        <v>1046</v>
      </c>
      <c r="L22" s="2059">
        <v>49</v>
      </c>
      <c r="M22" s="2059">
        <v>52</v>
      </c>
      <c r="N22" s="2059">
        <v>58</v>
      </c>
      <c r="O22" s="2059">
        <v>49</v>
      </c>
      <c r="P22" s="2059">
        <v>44</v>
      </c>
      <c r="Q22" s="2059">
        <v>45</v>
      </c>
      <c r="R22" s="2059">
        <v>80</v>
      </c>
      <c r="S22" s="2059">
        <v>71</v>
      </c>
      <c r="T22" s="2059">
        <v>76</v>
      </c>
      <c r="U22" s="2059">
        <v>71</v>
      </c>
      <c r="V22" s="2059">
        <v>82</v>
      </c>
      <c r="W22" s="2059">
        <v>78</v>
      </c>
      <c r="X22" s="2059">
        <v>72</v>
      </c>
      <c r="Y22" s="2059">
        <v>73</v>
      </c>
      <c r="Z22" s="2059">
        <v>47</v>
      </c>
      <c r="AA22" s="2059">
        <v>97</v>
      </c>
      <c r="AB22" s="2059">
        <v>2</v>
      </c>
      <c r="AC22" s="2059">
        <v>513</v>
      </c>
      <c r="AD22" s="2059">
        <v>26</v>
      </c>
      <c r="AE22" s="2059">
        <v>30</v>
      </c>
      <c r="AF22" s="2059">
        <v>29</v>
      </c>
      <c r="AG22" s="2059">
        <v>24</v>
      </c>
      <c r="AH22" s="2059">
        <v>20</v>
      </c>
      <c r="AI22" s="2059">
        <v>17</v>
      </c>
      <c r="AJ22" s="2059">
        <v>44</v>
      </c>
      <c r="AK22" s="2059">
        <v>40</v>
      </c>
      <c r="AL22" s="2059">
        <v>36</v>
      </c>
      <c r="AM22" s="2059">
        <v>35</v>
      </c>
      <c r="AN22" s="2059">
        <v>38</v>
      </c>
      <c r="AO22" s="2059">
        <v>34</v>
      </c>
      <c r="AP22" s="2059">
        <v>40</v>
      </c>
      <c r="AQ22" s="2059">
        <v>37</v>
      </c>
      <c r="AR22" s="2059">
        <v>22</v>
      </c>
      <c r="AS22" s="2059">
        <v>40</v>
      </c>
      <c r="AT22" s="2059">
        <v>1</v>
      </c>
      <c r="AU22" s="2059">
        <v>533</v>
      </c>
      <c r="AV22" s="2059">
        <v>23</v>
      </c>
      <c r="AW22" s="2059">
        <v>22</v>
      </c>
      <c r="AX22" s="2059">
        <v>29</v>
      </c>
      <c r="AY22" s="2059">
        <v>25</v>
      </c>
      <c r="AZ22" s="2059">
        <v>24</v>
      </c>
      <c r="BA22" s="2059">
        <v>28</v>
      </c>
      <c r="BB22" s="2059">
        <v>36</v>
      </c>
      <c r="BC22" s="2059">
        <v>31</v>
      </c>
      <c r="BD22" s="2059">
        <v>40</v>
      </c>
      <c r="BE22" s="2059">
        <v>36</v>
      </c>
      <c r="BF22" s="2059">
        <v>44</v>
      </c>
      <c r="BG22" s="2059">
        <v>44</v>
      </c>
      <c r="BH22" s="2059">
        <v>32</v>
      </c>
      <c r="BI22" s="2059">
        <v>36</v>
      </c>
      <c r="BJ22" s="2059">
        <v>25</v>
      </c>
      <c r="BK22" s="2059">
        <v>57</v>
      </c>
      <c r="BL22" s="2059">
        <v>1</v>
      </c>
      <c r="BM22" s="2060">
        <f t="shared" si="4"/>
        <v>1044</v>
      </c>
      <c r="BN22" s="2060">
        <f t="shared" si="5"/>
        <v>217</v>
      </c>
      <c r="BO22" s="2061">
        <f t="shared" si="6"/>
        <v>20.785440613026822</v>
      </c>
      <c r="BP22" s="2051" t="str">
        <f t="shared" si="7"/>
        <v/>
      </c>
    </row>
    <row r="23" spans="1:68" s="1185" customFormat="1">
      <c r="A23" s="2057" t="s">
        <v>5544</v>
      </c>
      <c r="B23" s="2057" t="s">
        <v>2067</v>
      </c>
      <c r="C23" s="2057" t="s">
        <v>1995</v>
      </c>
      <c r="D23" s="2057" t="s">
        <v>3381</v>
      </c>
      <c r="E23" s="2057" t="s">
        <v>5498</v>
      </c>
      <c r="F23" s="2057" t="s">
        <v>208</v>
      </c>
      <c r="G23" s="2057" t="s">
        <v>1761</v>
      </c>
      <c r="H23" s="2057" t="s">
        <v>1761</v>
      </c>
      <c r="I23" s="2057" t="s">
        <v>5009</v>
      </c>
      <c r="J23" s="2058" t="s">
        <v>6224</v>
      </c>
      <c r="K23" s="2059">
        <v>146</v>
      </c>
      <c r="L23" s="2059">
        <v>4</v>
      </c>
      <c r="M23" s="2059">
        <v>4</v>
      </c>
      <c r="N23" s="2059">
        <v>14</v>
      </c>
      <c r="O23" s="2059">
        <v>11</v>
      </c>
      <c r="P23" s="2059">
        <v>4</v>
      </c>
      <c r="Q23" s="2059">
        <v>7</v>
      </c>
      <c r="R23" s="2059">
        <v>6</v>
      </c>
      <c r="S23" s="2059">
        <v>5</v>
      </c>
      <c r="T23" s="2059">
        <v>15</v>
      </c>
      <c r="U23" s="2059">
        <v>13</v>
      </c>
      <c r="V23" s="2059">
        <v>3</v>
      </c>
      <c r="W23" s="2059">
        <v>2</v>
      </c>
      <c r="X23" s="2059">
        <v>9</v>
      </c>
      <c r="Y23" s="2059">
        <v>21</v>
      </c>
      <c r="Z23" s="2059">
        <v>7</v>
      </c>
      <c r="AA23" s="2059">
        <v>21</v>
      </c>
      <c r="AB23" s="2059">
        <v>0</v>
      </c>
      <c r="AC23" s="2059">
        <v>67</v>
      </c>
      <c r="AD23" s="2059">
        <v>3</v>
      </c>
      <c r="AE23" s="2059">
        <v>0</v>
      </c>
      <c r="AF23" s="2059">
        <v>5</v>
      </c>
      <c r="AG23" s="2059">
        <v>6</v>
      </c>
      <c r="AH23" s="2059">
        <v>2</v>
      </c>
      <c r="AI23" s="2059">
        <v>6</v>
      </c>
      <c r="AJ23" s="2059">
        <v>4</v>
      </c>
      <c r="AK23" s="2059">
        <v>1</v>
      </c>
      <c r="AL23" s="2059">
        <v>7</v>
      </c>
      <c r="AM23" s="2059">
        <v>6</v>
      </c>
      <c r="AN23" s="2059">
        <v>3</v>
      </c>
      <c r="AO23" s="2059">
        <v>0</v>
      </c>
      <c r="AP23" s="2059">
        <v>2</v>
      </c>
      <c r="AQ23" s="2059">
        <v>10</v>
      </c>
      <c r="AR23" s="2059">
        <v>4</v>
      </c>
      <c r="AS23" s="2059">
        <v>8</v>
      </c>
      <c r="AT23" s="2059">
        <v>0</v>
      </c>
      <c r="AU23" s="2059">
        <v>79</v>
      </c>
      <c r="AV23" s="2059">
        <v>1</v>
      </c>
      <c r="AW23" s="2059">
        <v>4</v>
      </c>
      <c r="AX23" s="2059">
        <v>9</v>
      </c>
      <c r="AY23" s="2059">
        <v>5</v>
      </c>
      <c r="AZ23" s="2059">
        <v>2</v>
      </c>
      <c r="BA23" s="2059">
        <v>1</v>
      </c>
      <c r="BB23" s="2059">
        <v>2</v>
      </c>
      <c r="BC23" s="2059">
        <v>4</v>
      </c>
      <c r="BD23" s="2059">
        <v>8</v>
      </c>
      <c r="BE23" s="2059">
        <v>7</v>
      </c>
      <c r="BF23" s="2059">
        <v>0</v>
      </c>
      <c r="BG23" s="2059">
        <v>2</v>
      </c>
      <c r="BH23" s="2059">
        <v>7</v>
      </c>
      <c r="BI23" s="2059">
        <v>11</v>
      </c>
      <c r="BJ23" s="2059">
        <v>3</v>
      </c>
      <c r="BK23" s="2059">
        <v>13</v>
      </c>
      <c r="BL23" s="2059">
        <v>0</v>
      </c>
      <c r="BM23" s="2060">
        <f t="shared" si="4"/>
        <v>146</v>
      </c>
      <c r="BN23" s="2060">
        <f t="shared" si="5"/>
        <v>49</v>
      </c>
      <c r="BO23" s="2061">
        <f t="shared" si="6"/>
        <v>33.561643835616437</v>
      </c>
      <c r="BP23" s="2051" t="str">
        <f t="shared" si="7"/>
        <v/>
      </c>
    </row>
    <row r="24" spans="1:68" s="1185" customFormat="1">
      <c r="A24" s="2057" t="s">
        <v>5545</v>
      </c>
      <c r="B24" s="2057" t="s">
        <v>2067</v>
      </c>
      <c r="C24" s="2057" t="s">
        <v>1995</v>
      </c>
      <c r="D24" s="2057" t="s">
        <v>3381</v>
      </c>
      <c r="E24" s="2057" t="s">
        <v>5499</v>
      </c>
      <c r="F24" s="2057" t="s">
        <v>208</v>
      </c>
      <c r="G24" s="2057" t="s">
        <v>1761</v>
      </c>
      <c r="H24" s="2057" t="s">
        <v>1761</v>
      </c>
      <c r="I24" s="2057" t="s">
        <v>4980</v>
      </c>
      <c r="J24" s="2058" t="s">
        <v>6224</v>
      </c>
      <c r="K24" s="2059">
        <v>126</v>
      </c>
      <c r="L24" s="2059">
        <v>4</v>
      </c>
      <c r="M24" s="2059">
        <v>6</v>
      </c>
      <c r="N24" s="2059">
        <v>8</v>
      </c>
      <c r="O24" s="2059">
        <v>4</v>
      </c>
      <c r="P24" s="2059">
        <v>1</v>
      </c>
      <c r="Q24" s="2059">
        <v>1</v>
      </c>
      <c r="R24" s="2059">
        <v>6</v>
      </c>
      <c r="S24" s="2059">
        <v>7</v>
      </c>
      <c r="T24" s="2059">
        <v>10</v>
      </c>
      <c r="U24" s="2059">
        <v>2</v>
      </c>
      <c r="V24" s="2059">
        <v>5</v>
      </c>
      <c r="W24" s="2059">
        <v>8</v>
      </c>
      <c r="X24" s="2059">
        <v>15</v>
      </c>
      <c r="Y24" s="2059">
        <v>19</v>
      </c>
      <c r="Z24" s="2059">
        <v>7</v>
      </c>
      <c r="AA24" s="2059">
        <v>23</v>
      </c>
      <c r="AB24" s="2059">
        <v>0</v>
      </c>
      <c r="AC24" s="2059">
        <v>59</v>
      </c>
      <c r="AD24" s="2059">
        <v>2</v>
      </c>
      <c r="AE24" s="2059">
        <v>1</v>
      </c>
      <c r="AF24" s="2059">
        <v>4</v>
      </c>
      <c r="AG24" s="2059">
        <v>2</v>
      </c>
      <c r="AH24" s="2059">
        <v>1</v>
      </c>
      <c r="AI24" s="2059">
        <v>0</v>
      </c>
      <c r="AJ24" s="2059">
        <v>3</v>
      </c>
      <c r="AK24" s="2059">
        <v>5</v>
      </c>
      <c r="AL24" s="2059">
        <v>4</v>
      </c>
      <c r="AM24" s="2059">
        <v>1</v>
      </c>
      <c r="AN24" s="2059">
        <v>2</v>
      </c>
      <c r="AO24" s="2059">
        <v>2</v>
      </c>
      <c r="AP24" s="2059">
        <v>6</v>
      </c>
      <c r="AQ24" s="2059">
        <v>12</v>
      </c>
      <c r="AR24" s="2059">
        <v>4</v>
      </c>
      <c r="AS24" s="2059">
        <v>10</v>
      </c>
      <c r="AT24" s="2059">
        <v>0</v>
      </c>
      <c r="AU24" s="2059">
        <v>67</v>
      </c>
      <c r="AV24" s="2059">
        <v>2</v>
      </c>
      <c r="AW24" s="2059">
        <v>5</v>
      </c>
      <c r="AX24" s="2059">
        <v>4</v>
      </c>
      <c r="AY24" s="2059">
        <v>2</v>
      </c>
      <c r="AZ24" s="2059">
        <v>0</v>
      </c>
      <c r="BA24" s="2059">
        <v>1</v>
      </c>
      <c r="BB24" s="2059">
        <v>3</v>
      </c>
      <c r="BC24" s="2059">
        <v>2</v>
      </c>
      <c r="BD24" s="2059">
        <v>6</v>
      </c>
      <c r="BE24" s="2059">
        <v>1</v>
      </c>
      <c r="BF24" s="2059">
        <v>3</v>
      </c>
      <c r="BG24" s="2059">
        <v>6</v>
      </c>
      <c r="BH24" s="2059">
        <v>9</v>
      </c>
      <c r="BI24" s="2059">
        <v>7</v>
      </c>
      <c r="BJ24" s="2059">
        <v>3</v>
      </c>
      <c r="BK24" s="2059">
        <v>13</v>
      </c>
      <c r="BL24" s="2059">
        <v>0</v>
      </c>
      <c r="BM24" s="2060">
        <f t="shared" si="4"/>
        <v>126</v>
      </c>
      <c r="BN24" s="2060">
        <f t="shared" si="5"/>
        <v>49</v>
      </c>
      <c r="BO24" s="2061">
        <f t="shared" si="6"/>
        <v>38.888888888888893</v>
      </c>
      <c r="BP24" s="2051" t="str">
        <f t="shared" si="7"/>
        <v/>
      </c>
    </row>
    <row r="25" spans="1:68" s="1185" customFormat="1">
      <c r="A25" s="2057" t="s">
        <v>5546</v>
      </c>
      <c r="B25" s="2057" t="s">
        <v>2067</v>
      </c>
      <c r="C25" s="2057" t="s">
        <v>1995</v>
      </c>
      <c r="D25" s="2057" t="s">
        <v>3381</v>
      </c>
      <c r="E25" s="2057" t="s">
        <v>5500</v>
      </c>
      <c r="F25" s="2057" t="s">
        <v>208</v>
      </c>
      <c r="G25" s="2057" t="s">
        <v>1761</v>
      </c>
      <c r="H25" s="2057" t="s">
        <v>1761</v>
      </c>
      <c r="I25" s="2057" t="s">
        <v>5010</v>
      </c>
      <c r="J25" s="2058" t="s">
        <v>6224</v>
      </c>
      <c r="K25" s="2059">
        <v>150</v>
      </c>
      <c r="L25" s="2059">
        <v>6</v>
      </c>
      <c r="M25" s="2059">
        <v>9</v>
      </c>
      <c r="N25" s="2059">
        <v>5</v>
      </c>
      <c r="O25" s="2059">
        <v>13</v>
      </c>
      <c r="P25" s="2059">
        <v>3</v>
      </c>
      <c r="Q25" s="2059">
        <v>2</v>
      </c>
      <c r="R25" s="2059">
        <v>9</v>
      </c>
      <c r="S25" s="2059">
        <v>12</v>
      </c>
      <c r="T25" s="2059">
        <v>7</v>
      </c>
      <c r="U25" s="2059">
        <v>8</v>
      </c>
      <c r="V25" s="2059">
        <v>15</v>
      </c>
      <c r="W25" s="2059">
        <v>8</v>
      </c>
      <c r="X25" s="2059">
        <v>11</v>
      </c>
      <c r="Y25" s="2059">
        <v>14</v>
      </c>
      <c r="Z25" s="2059">
        <v>8</v>
      </c>
      <c r="AA25" s="2059">
        <v>20</v>
      </c>
      <c r="AB25" s="2059">
        <v>0</v>
      </c>
      <c r="AC25" s="2059">
        <v>70</v>
      </c>
      <c r="AD25" s="2059">
        <v>2</v>
      </c>
      <c r="AE25" s="2059">
        <v>5</v>
      </c>
      <c r="AF25" s="2059">
        <v>1</v>
      </c>
      <c r="AG25" s="2059">
        <v>6</v>
      </c>
      <c r="AH25" s="2059">
        <v>2</v>
      </c>
      <c r="AI25" s="2059">
        <v>2</v>
      </c>
      <c r="AJ25" s="2059">
        <v>3</v>
      </c>
      <c r="AK25" s="2059">
        <v>8</v>
      </c>
      <c r="AL25" s="2059">
        <v>4</v>
      </c>
      <c r="AM25" s="2059">
        <v>3</v>
      </c>
      <c r="AN25" s="2059">
        <v>8</v>
      </c>
      <c r="AO25" s="2059">
        <v>3</v>
      </c>
      <c r="AP25" s="2059">
        <v>7</v>
      </c>
      <c r="AQ25" s="2059">
        <v>6</v>
      </c>
      <c r="AR25" s="2059">
        <v>2</v>
      </c>
      <c r="AS25" s="2059">
        <v>8</v>
      </c>
      <c r="AT25" s="2059">
        <v>0</v>
      </c>
      <c r="AU25" s="2059">
        <v>80</v>
      </c>
      <c r="AV25" s="2059">
        <v>4</v>
      </c>
      <c r="AW25" s="2059">
        <v>4</v>
      </c>
      <c r="AX25" s="2059">
        <v>4</v>
      </c>
      <c r="AY25" s="2059">
        <v>7</v>
      </c>
      <c r="AZ25" s="2059">
        <v>1</v>
      </c>
      <c r="BA25" s="2059">
        <v>0</v>
      </c>
      <c r="BB25" s="2059">
        <v>6</v>
      </c>
      <c r="BC25" s="2059">
        <v>4</v>
      </c>
      <c r="BD25" s="2059">
        <v>3</v>
      </c>
      <c r="BE25" s="2059">
        <v>5</v>
      </c>
      <c r="BF25" s="2059">
        <v>7</v>
      </c>
      <c r="BG25" s="2059">
        <v>5</v>
      </c>
      <c r="BH25" s="2059">
        <v>4</v>
      </c>
      <c r="BI25" s="2059">
        <v>8</v>
      </c>
      <c r="BJ25" s="2059">
        <v>6</v>
      </c>
      <c r="BK25" s="2059">
        <v>12</v>
      </c>
      <c r="BL25" s="2059">
        <v>0</v>
      </c>
      <c r="BM25" s="2060">
        <f t="shared" si="4"/>
        <v>150</v>
      </c>
      <c r="BN25" s="2060">
        <f t="shared" si="5"/>
        <v>42</v>
      </c>
      <c r="BO25" s="2061">
        <f t="shared" si="6"/>
        <v>28.000000000000004</v>
      </c>
      <c r="BP25" s="2051" t="str">
        <f t="shared" si="7"/>
        <v/>
      </c>
    </row>
    <row r="26" spans="1:68" s="1185" customFormat="1">
      <c r="A26" s="2057" t="s">
        <v>5547</v>
      </c>
      <c r="B26" s="2057" t="s">
        <v>2067</v>
      </c>
      <c r="C26" s="2057" t="s">
        <v>1995</v>
      </c>
      <c r="D26" s="2057" t="s">
        <v>3381</v>
      </c>
      <c r="E26" s="2057" t="s">
        <v>5502</v>
      </c>
      <c r="F26" s="2057" t="s">
        <v>208</v>
      </c>
      <c r="G26" s="2057" t="s">
        <v>1761</v>
      </c>
      <c r="H26" s="2057" t="s">
        <v>1761</v>
      </c>
      <c r="I26" s="2057" t="s">
        <v>5011</v>
      </c>
      <c r="J26" s="2058" t="s">
        <v>6224</v>
      </c>
      <c r="K26" s="2059">
        <v>434</v>
      </c>
      <c r="L26" s="2059">
        <v>16</v>
      </c>
      <c r="M26" s="2059">
        <v>26</v>
      </c>
      <c r="N26" s="2059">
        <v>30</v>
      </c>
      <c r="O26" s="2059">
        <v>34</v>
      </c>
      <c r="P26" s="2059">
        <v>17</v>
      </c>
      <c r="Q26" s="2059">
        <v>7</v>
      </c>
      <c r="R26" s="2059">
        <v>21</v>
      </c>
      <c r="S26" s="2059">
        <v>21</v>
      </c>
      <c r="T26" s="2059">
        <v>39</v>
      </c>
      <c r="U26" s="2059">
        <v>35</v>
      </c>
      <c r="V26" s="2059">
        <v>40</v>
      </c>
      <c r="W26" s="2059">
        <v>19</v>
      </c>
      <c r="X26" s="2059">
        <v>37</v>
      </c>
      <c r="Y26" s="2059">
        <v>38</v>
      </c>
      <c r="Z26" s="2059">
        <v>17</v>
      </c>
      <c r="AA26" s="2059">
        <v>37</v>
      </c>
      <c r="AB26" s="2059">
        <v>0</v>
      </c>
      <c r="AC26" s="2059">
        <v>217</v>
      </c>
      <c r="AD26" s="2059">
        <v>7</v>
      </c>
      <c r="AE26" s="2059">
        <v>18</v>
      </c>
      <c r="AF26" s="2059">
        <v>17</v>
      </c>
      <c r="AG26" s="2059">
        <v>17</v>
      </c>
      <c r="AH26" s="2059">
        <v>11</v>
      </c>
      <c r="AI26" s="2059">
        <v>3</v>
      </c>
      <c r="AJ26" s="2059">
        <v>10</v>
      </c>
      <c r="AK26" s="2059">
        <v>9</v>
      </c>
      <c r="AL26" s="2059">
        <v>17</v>
      </c>
      <c r="AM26" s="2059">
        <v>15</v>
      </c>
      <c r="AN26" s="2059">
        <v>25</v>
      </c>
      <c r="AO26" s="2059">
        <v>7</v>
      </c>
      <c r="AP26" s="2059">
        <v>20</v>
      </c>
      <c r="AQ26" s="2059">
        <v>15</v>
      </c>
      <c r="AR26" s="2059">
        <v>12</v>
      </c>
      <c r="AS26" s="2059">
        <v>14</v>
      </c>
      <c r="AT26" s="2059">
        <v>0</v>
      </c>
      <c r="AU26" s="2059">
        <v>217</v>
      </c>
      <c r="AV26" s="2059">
        <v>9</v>
      </c>
      <c r="AW26" s="2059">
        <v>8</v>
      </c>
      <c r="AX26" s="2059">
        <v>13</v>
      </c>
      <c r="AY26" s="2059">
        <v>17</v>
      </c>
      <c r="AZ26" s="2059">
        <v>6</v>
      </c>
      <c r="BA26" s="2059">
        <v>4</v>
      </c>
      <c r="BB26" s="2059">
        <v>11</v>
      </c>
      <c r="BC26" s="2059">
        <v>12</v>
      </c>
      <c r="BD26" s="2059">
        <v>22</v>
      </c>
      <c r="BE26" s="2059">
        <v>20</v>
      </c>
      <c r="BF26" s="2059">
        <v>15</v>
      </c>
      <c r="BG26" s="2059">
        <v>12</v>
      </c>
      <c r="BH26" s="2059">
        <v>17</v>
      </c>
      <c r="BI26" s="2059">
        <v>23</v>
      </c>
      <c r="BJ26" s="2059">
        <v>5</v>
      </c>
      <c r="BK26" s="2059">
        <v>23</v>
      </c>
      <c r="BL26" s="2059">
        <v>0</v>
      </c>
      <c r="BM26" s="2060">
        <f t="shared" si="4"/>
        <v>434</v>
      </c>
      <c r="BN26" s="2060">
        <f t="shared" si="5"/>
        <v>92</v>
      </c>
      <c r="BO26" s="2061">
        <f t="shared" si="6"/>
        <v>21.198156682027651</v>
      </c>
      <c r="BP26" s="2051" t="str">
        <f t="shared" si="7"/>
        <v/>
      </c>
    </row>
    <row r="27" spans="1:68" s="1185" customFormat="1">
      <c r="A27" s="2057" t="s">
        <v>5548</v>
      </c>
      <c r="B27" s="2057" t="s">
        <v>2067</v>
      </c>
      <c r="C27" s="2057" t="s">
        <v>1995</v>
      </c>
      <c r="D27" s="2057" t="s">
        <v>3381</v>
      </c>
      <c r="E27" s="2057" t="s">
        <v>5503</v>
      </c>
      <c r="F27" s="2057" t="s">
        <v>208</v>
      </c>
      <c r="G27" s="2057" t="s">
        <v>1761</v>
      </c>
      <c r="H27" s="2057" t="s">
        <v>1761</v>
      </c>
      <c r="I27" s="2057" t="s">
        <v>5012</v>
      </c>
      <c r="J27" s="2058" t="s">
        <v>6224</v>
      </c>
      <c r="K27" s="2059">
        <v>448</v>
      </c>
      <c r="L27" s="2059">
        <v>10</v>
      </c>
      <c r="M27" s="2059">
        <v>16</v>
      </c>
      <c r="N27" s="2059">
        <v>16</v>
      </c>
      <c r="O27" s="2059">
        <v>18</v>
      </c>
      <c r="P27" s="2059">
        <v>20</v>
      </c>
      <c r="Q27" s="2059">
        <v>17</v>
      </c>
      <c r="R27" s="2059">
        <v>22</v>
      </c>
      <c r="S27" s="2059">
        <v>27</v>
      </c>
      <c r="T27" s="2059">
        <v>27</v>
      </c>
      <c r="U27" s="2059">
        <v>23</v>
      </c>
      <c r="V27" s="2059">
        <v>36</v>
      </c>
      <c r="W27" s="2059">
        <v>27</v>
      </c>
      <c r="X27" s="2059">
        <v>55</v>
      </c>
      <c r="Y27" s="2059">
        <v>53</v>
      </c>
      <c r="Z27" s="2059">
        <v>30</v>
      </c>
      <c r="AA27" s="2059">
        <v>51</v>
      </c>
      <c r="AB27" s="2059">
        <v>0</v>
      </c>
      <c r="AC27" s="2059">
        <v>214</v>
      </c>
      <c r="AD27" s="2059">
        <v>5</v>
      </c>
      <c r="AE27" s="2059">
        <v>9</v>
      </c>
      <c r="AF27" s="2059">
        <v>8</v>
      </c>
      <c r="AG27" s="2059">
        <v>10</v>
      </c>
      <c r="AH27" s="2059">
        <v>13</v>
      </c>
      <c r="AI27" s="2059">
        <v>4</v>
      </c>
      <c r="AJ27" s="2059">
        <v>9</v>
      </c>
      <c r="AK27" s="2059">
        <v>16</v>
      </c>
      <c r="AL27" s="2059">
        <v>16</v>
      </c>
      <c r="AM27" s="2059">
        <v>7</v>
      </c>
      <c r="AN27" s="2059">
        <v>16</v>
      </c>
      <c r="AO27" s="2059">
        <v>14</v>
      </c>
      <c r="AP27" s="2059">
        <v>27</v>
      </c>
      <c r="AQ27" s="2059">
        <v>26</v>
      </c>
      <c r="AR27" s="2059">
        <v>15</v>
      </c>
      <c r="AS27" s="2059">
        <v>19</v>
      </c>
      <c r="AT27" s="2059">
        <v>0</v>
      </c>
      <c r="AU27" s="2059">
        <v>234</v>
      </c>
      <c r="AV27" s="2059">
        <v>5</v>
      </c>
      <c r="AW27" s="2059">
        <v>7</v>
      </c>
      <c r="AX27" s="2059">
        <v>8</v>
      </c>
      <c r="AY27" s="2059">
        <v>8</v>
      </c>
      <c r="AZ27" s="2059">
        <v>7</v>
      </c>
      <c r="BA27" s="2059">
        <v>13</v>
      </c>
      <c r="BB27" s="2059">
        <v>13</v>
      </c>
      <c r="BC27" s="2059">
        <v>11</v>
      </c>
      <c r="BD27" s="2059">
        <v>11</v>
      </c>
      <c r="BE27" s="2059">
        <v>16</v>
      </c>
      <c r="BF27" s="2059">
        <v>20</v>
      </c>
      <c r="BG27" s="2059">
        <v>13</v>
      </c>
      <c r="BH27" s="2059">
        <v>28</v>
      </c>
      <c r="BI27" s="2059">
        <v>27</v>
      </c>
      <c r="BJ27" s="2059">
        <v>15</v>
      </c>
      <c r="BK27" s="2059">
        <v>32</v>
      </c>
      <c r="BL27" s="2059">
        <v>0</v>
      </c>
      <c r="BM27" s="2060">
        <f t="shared" si="4"/>
        <v>448</v>
      </c>
      <c r="BN27" s="2060">
        <f t="shared" si="5"/>
        <v>134</v>
      </c>
      <c r="BO27" s="2061">
        <f t="shared" si="6"/>
        <v>29.910714285714285</v>
      </c>
      <c r="BP27" s="2051" t="str">
        <f t="shared" si="7"/>
        <v/>
      </c>
    </row>
    <row r="28" spans="1:68" s="1185" customFormat="1">
      <c r="A28" s="2057" t="s">
        <v>5550</v>
      </c>
      <c r="B28" s="2057" t="s">
        <v>2067</v>
      </c>
      <c r="C28" s="2057" t="s">
        <v>1995</v>
      </c>
      <c r="D28" s="2057" t="s">
        <v>3381</v>
      </c>
      <c r="E28" s="2057" t="s">
        <v>5504</v>
      </c>
      <c r="F28" s="2057" t="s">
        <v>208</v>
      </c>
      <c r="G28" s="2057" t="s">
        <v>1761</v>
      </c>
      <c r="H28" s="2057" t="s">
        <v>1761</v>
      </c>
      <c r="I28" s="2057" t="s">
        <v>4971</v>
      </c>
      <c r="J28" s="2058" t="s">
        <v>6224</v>
      </c>
      <c r="K28" s="2059">
        <v>59</v>
      </c>
      <c r="L28" s="2059">
        <v>1</v>
      </c>
      <c r="M28" s="2059">
        <v>2</v>
      </c>
      <c r="N28" s="2059">
        <v>1</v>
      </c>
      <c r="O28" s="2059">
        <v>2</v>
      </c>
      <c r="P28" s="2059">
        <v>1</v>
      </c>
      <c r="Q28" s="2059">
        <v>1</v>
      </c>
      <c r="R28" s="2059">
        <v>0</v>
      </c>
      <c r="S28" s="2059">
        <v>0</v>
      </c>
      <c r="T28" s="2059">
        <v>6</v>
      </c>
      <c r="U28" s="2059">
        <v>5</v>
      </c>
      <c r="V28" s="2059">
        <v>4</v>
      </c>
      <c r="W28" s="2059">
        <v>5</v>
      </c>
      <c r="X28" s="2059">
        <v>4</v>
      </c>
      <c r="Y28" s="2059">
        <v>7</v>
      </c>
      <c r="Z28" s="2059">
        <v>9</v>
      </c>
      <c r="AA28" s="2059">
        <v>11</v>
      </c>
      <c r="AB28" s="2059">
        <v>0</v>
      </c>
      <c r="AC28" s="2059">
        <v>30</v>
      </c>
      <c r="AD28" s="2059">
        <v>0</v>
      </c>
      <c r="AE28" s="2059">
        <v>2</v>
      </c>
      <c r="AF28" s="2059">
        <v>1</v>
      </c>
      <c r="AG28" s="2059">
        <v>0</v>
      </c>
      <c r="AH28" s="2059">
        <v>1</v>
      </c>
      <c r="AI28" s="2059">
        <v>0</v>
      </c>
      <c r="AJ28" s="2059">
        <v>0</v>
      </c>
      <c r="AK28" s="2059">
        <v>0</v>
      </c>
      <c r="AL28" s="2059">
        <v>3</v>
      </c>
      <c r="AM28" s="2059">
        <v>2</v>
      </c>
      <c r="AN28" s="2059">
        <v>3</v>
      </c>
      <c r="AO28" s="2059">
        <v>3</v>
      </c>
      <c r="AP28" s="2059">
        <v>1</v>
      </c>
      <c r="AQ28" s="2059">
        <v>4</v>
      </c>
      <c r="AR28" s="2059">
        <v>6</v>
      </c>
      <c r="AS28" s="2059">
        <v>4</v>
      </c>
      <c r="AT28" s="2059">
        <v>0</v>
      </c>
      <c r="AU28" s="2059">
        <v>29</v>
      </c>
      <c r="AV28" s="2059">
        <v>1</v>
      </c>
      <c r="AW28" s="2059">
        <v>0</v>
      </c>
      <c r="AX28" s="2059">
        <v>0</v>
      </c>
      <c r="AY28" s="2059">
        <v>2</v>
      </c>
      <c r="AZ28" s="2059">
        <v>0</v>
      </c>
      <c r="BA28" s="2059">
        <v>1</v>
      </c>
      <c r="BB28" s="2059">
        <v>0</v>
      </c>
      <c r="BC28" s="2059">
        <v>0</v>
      </c>
      <c r="BD28" s="2059">
        <v>3</v>
      </c>
      <c r="BE28" s="2059">
        <v>3</v>
      </c>
      <c r="BF28" s="2059">
        <v>1</v>
      </c>
      <c r="BG28" s="2059">
        <v>2</v>
      </c>
      <c r="BH28" s="2059">
        <v>3</v>
      </c>
      <c r="BI28" s="2059">
        <v>3</v>
      </c>
      <c r="BJ28" s="2059">
        <v>3</v>
      </c>
      <c r="BK28" s="2059">
        <v>7</v>
      </c>
      <c r="BL28" s="2059">
        <v>0</v>
      </c>
      <c r="BM28" s="2060">
        <f t="shared" si="4"/>
        <v>59</v>
      </c>
      <c r="BN28" s="2060">
        <f t="shared" si="5"/>
        <v>27</v>
      </c>
      <c r="BO28" s="2061">
        <f t="shared" si="6"/>
        <v>45.762711864406782</v>
      </c>
      <c r="BP28" s="2051" t="str">
        <f t="shared" si="7"/>
        <v/>
      </c>
    </row>
    <row r="29" spans="1:68" s="1185" customFormat="1">
      <c r="A29" s="2057" t="s">
        <v>5551</v>
      </c>
      <c r="B29" s="2057" t="s">
        <v>2067</v>
      </c>
      <c r="C29" s="2057" t="s">
        <v>1995</v>
      </c>
      <c r="D29" s="2057" t="s">
        <v>3381</v>
      </c>
      <c r="E29" s="2057" t="s">
        <v>5505</v>
      </c>
      <c r="F29" s="2057" t="s">
        <v>208</v>
      </c>
      <c r="G29" s="2057" t="s">
        <v>1761</v>
      </c>
      <c r="H29" s="2057" t="s">
        <v>1761</v>
      </c>
      <c r="I29" s="2057" t="s">
        <v>5013</v>
      </c>
      <c r="J29" s="2058" t="s">
        <v>6224</v>
      </c>
      <c r="K29" s="2059">
        <v>257</v>
      </c>
      <c r="L29" s="2059">
        <v>10</v>
      </c>
      <c r="M29" s="2059">
        <v>12</v>
      </c>
      <c r="N29" s="2059">
        <v>9</v>
      </c>
      <c r="O29" s="2059">
        <v>10</v>
      </c>
      <c r="P29" s="2059">
        <v>6</v>
      </c>
      <c r="Q29" s="2059">
        <v>10</v>
      </c>
      <c r="R29" s="2059">
        <v>16</v>
      </c>
      <c r="S29" s="2059">
        <v>19</v>
      </c>
      <c r="T29" s="2059">
        <v>17</v>
      </c>
      <c r="U29" s="2059">
        <v>11</v>
      </c>
      <c r="V29" s="2059">
        <v>19</v>
      </c>
      <c r="W29" s="2059">
        <v>18</v>
      </c>
      <c r="X29" s="2059">
        <v>20</v>
      </c>
      <c r="Y29" s="2059">
        <v>23</v>
      </c>
      <c r="Z29" s="2059">
        <v>17</v>
      </c>
      <c r="AA29" s="2059">
        <v>40</v>
      </c>
      <c r="AB29" s="2059">
        <v>0</v>
      </c>
      <c r="AC29" s="2059">
        <v>124</v>
      </c>
      <c r="AD29" s="2059">
        <v>7</v>
      </c>
      <c r="AE29" s="2059">
        <v>7</v>
      </c>
      <c r="AF29" s="2059">
        <v>3</v>
      </c>
      <c r="AG29" s="2059">
        <v>4</v>
      </c>
      <c r="AH29" s="2059">
        <v>3</v>
      </c>
      <c r="AI29" s="2059">
        <v>4</v>
      </c>
      <c r="AJ29" s="2059">
        <v>9</v>
      </c>
      <c r="AK29" s="2059">
        <v>9</v>
      </c>
      <c r="AL29" s="2059">
        <v>9</v>
      </c>
      <c r="AM29" s="2059">
        <v>6</v>
      </c>
      <c r="AN29" s="2059">
        <v>9</v>
      </c>
      <c r="AO29" s="2059">
        <v>7</v>
      </c>
      <c r="AP29" s="2059">
        <v>12</v>
      </c>
      <c r="AQ29" s="2059">
        <v>11</v>
      </c>
      <c r="AR29" s="2059">
        <v>9</v>
      </c>
      <c r="AS29" s="2059">
        <v>15</v>
      </c>
      <c r="AT29" s="2059">
        <v>0</v>
      </c>
      <c r="AU29" s="2059">
        <v>133</v>
      </c>
      <c r="AV29" s="2059">
        <v>3</v>
      </c>
      <c r="AW29" s="2059">
        <v>5</v>
      </c>
      <c r="AX29" s="2059">
        <v>6</v>
      </c>
      <c r="AY29" s="2059">
        <v>6</v>
      </c>
      <c r="AZ29" s="2059">
        <v>3</v>
      </c>
      <c r="BA29" s="2059">
        <v>6</v>
      </c>
      <c r="BB29" s="2059">
        <v>7</v>
      </c>
      <c r="BC29" s="2059">
        <v>10</v>
      </c>
      <c r="BD29" s="2059">
        <v>8</v>
      </c>
      <c r="BE29" s="2059">
        <v>5</v>
      </c>
      <c r="BF29" s="2059">
        <v>10</v>
      </c>
      <c r="BG29" s="2059">
        <v>11</v>
      </c>
      <c r="BH29" s="2059">
        <v>8</v>
      </c>
      <c r="BI29" s="2059">
        <v>12</v>
      </c>
      <c r="BJ29" s="2059">
        <v>8</v>
      </c>
      <c r="BK29" s="2059">
        <v>25</v>
      </c>
      <c r="BL29" s="2059">
        <v>0</v>
      </c>
      <c r="BM29" s="2060">
        <f t="shared" si="4"/>
        <v>257</v>
      </c>
      <c r="BN29" s="2060">
        <f t="shared" si="5"/>
        <v>80</v>
      </c>
      <c r="BO29" s="2061">
        <f t="shared" si="6"/>
        <v>31.1284046692607</v>
      </c>
      <c r="BP29" s="2051" t="str">
        <f t="shared" si="7"/>
        <v/>
      </c>
    </row>
    <row r="30" spans="1:68" s="1185" customFormat="1">
      <c r="A30" s="2057" t="s">
        <v>5552</v>
      </c>
      <c r="B30" s="2057" t="s">
        <v>2067</v>
      </c>
      <c r="C30" s="2057" t="s">
        <v>1995</v>
      </c>
      <c r="D30" s="2057" t="s">
        <v>3381</v>
      </c>
      <c r="E30" s="2057" t="s">
        <v>5506</v>
      </c>
      <c r="F30" s="2057" t="s">
        <v>208</v>
      </c>
      <c r="G30" s="2057" t="s">
        <v>1761</v>
      </c>
      <c r="H30" s="2057" t="s">
        <v>1761</v>
      </c>
      <c r="I30" s="2057" t="s">
        <v>5014</v>
      </c>
      <c r="J30" s="2058" t="s">
        <v>6224</v>
      </c>
      <c r="K30" s="2059">
        <v>245</v>
      </c>
      <c r="L30" s="2059">
        <v>9</v>
      </c>
      <c r="M30" s="2059">
        <v>12</v>
      </c>
      <c r="N30" s="2059">
        <v>9</v>
      </c>
      <c r="O30" s="2059">
        <v>10</v>
      </c>
      <c r="P30" s="2059">
        <v>6</v>
      </c>
      <c r="Q30" s="2059">
        <v>9</v>
      </c>
      <c r="R30" s="2059">
        <v>15</v>
      </c>
      <c r="S30" s="2059">
        <v>17</v>
      </c>
      <c r="T30" s="2059">
        <v>16</v>
      </c>
      <c r="U30" s="2059">
        <v>11</v>
      </c>
      <c r="V30" s="2059">
        <v>17</v>
      </c>
      <c r="W30" s="2059">
        <v>17</v>
      </c>
      <c r="X30" s="2059">
        <v>19</v>
      </c>
      <c r="Y30" s="2059">
        <v>23</v>
      </c>
      <c r="Z30" s="2059">
        <v>17</v>
      </c>
      <c r="AA30" s="2059">
        <v>38</v>
      </c>
      <c r="AB30" s="2059">
        <v>0</v>
      </c>
      <c r="AC30" s="2059">
        <v>118</v>
      </c>
      <c r="AD30" s="2059">
        <v>6</v>
      </c>
      <c r="AE30" s="2059">
        <v>7</v>
      </c>
      <c r="AF30" s="2059">
        <v>3</v>
      </c>
      <c r="AG30" s="2059">
        <v>4</v>
      </c>
      <c r="AH30" s="2059">
        <v>3</v>
      </c>
      <c r="AI30" s="2059">
        <v>4</v>
      </c>
      <c r="AJ30" s="2059">
        <v>8</v>
      </c>
      <c r="AK30" s="2059">
        <v>8</v>
      </c>
      <c r="AL30" s="2059">
        <v>9</v>
      </c>
      <c r="AM30" s="2059">
        <v>6</v>
      </c>
      <c r="AN30" s="2059">
        <v>8</v>
      </c>
      <c r="AO30" s="2059">
        <v>7</v>
      </c>
      <c r="AP30" s="2059">
        <v>11</v>
      </c>
      <c r="AQ30" s="2059">
        <v>11</v>
      </c>
      <c r="AR30" s="2059">
        <v>9</v>
      </c>
      <c r="AS30" s="2059">
        <v>14</v>
      </c>
      <c r="AT30" s="2059">
        <v>0</v>
      </c>
      <c r="AU30" s="2059">
        <v>127</v>
      </c>
      <c r="AV30" s="2059">
        <v>3</v>
      </c>
      <c r="AW30" s="2059">
        <v>5</v>
      </c>
      <c r="AX30" s="2059">
        <v>6</v>
      </c>
      <c r="AY30" s="2059">
        <v>6</v>
      </c>
      <c r="AZ30" s="2059">
        <v>3</v>
      </c>
      <c r="BA30" s="2059">
        <v>5</v>
      </c>
      <c r="BB30" s="2059">
        <v>7</v>
      </c>
      <c r="BC30" s="2059">
        <v>9</v>
      </c>
      <c r="BD30" s="2059">
        <v>7</v>
      </c>
      <c r="BE30" s="2059">
        <v>5</v>
      </c>
      <c r="BF30" s="2059">
        <v>9</v>
      </c>
      <c r="BG30" s="2059">
        <v>10</v>
      </c>
      <c r="BH30" s="2059">
        <v>8</v>
      </c>
      <c r="BI30" s="2059">
        <v>12</v>
      </c>
      <c r="BJ30" s="2059">
        <v>8</v>
      </c>
      <c r="BK30" s="2059">
        <v>24</v>
      </c>
      <c r="BL30" s="2059">
        <v>0</v>
      </c>
      <c r="BM30" s="2060">
        <f t="shared" si="4"/>
        <v>245</v>
      </c>
      <c r="BN30" s="2060">
        <f t="shared" si="5"/>
        <v>78</v>
      </c>
      <c r="BO30" s="2061">
        <f t="shared" si="6"/>
        <v>31.836734693877549</v>
      </c>
      <c r="BP30" s="2051" t="str">
        <f t="shared" si="7"/>
        <v/>
      </c>
    </row>
    <row r="31" spans="1:68" s="1185" customFormat="1">
      <c r="A31" s="2057" t="s">
        <v>5553</v>
      </c>
      <c r="B31" s="2057" t="s">
        <v>2067</v>
      </c>
      <c r="C31" s="2057" t="s">
        <v>1995</v>
      </c>
      <c r="D31" s="2057" t="s">
        <v>3381</v>
      </c>
      <c r="E31" s="2057" t="s">
        <v>5507</v>
      </c>
      <c r="F31" s="2057" t="s">
        <v>208</v>
      </c>
      <c r="G31" s="2057" t="s">
        <v>1761</v>
      </c>
      <c r="H31" s="2057" t="s">
        <v>1761</v>
      </c>
      <c r="I31" s="2057" t="s">
        <v>5015</v>
      </c>
      <c r="J31" s="2058" t="s">
        <v>6224</v>
      </c>
      <c r="K31" s="2059">
        <v>200</v>
      </c>
      <c r="L31" s="2059">
        <v>7</v>
      </c>
      <c r="M31" s="2059">
        <v>9</v>
      </c>
      <c r="N31" s="2059">
        <v>8</v>
      </c>
      <c r="O31" s="2059">
        <v>8</v>
      </c>
      <c r="P31" s="2059">
        <v>5</v>
      </c>
      <c r="Q31" s="2059">
        <v>7</v>
      </c>
      <c r="R31" s="2059">
        <v>13</v>
      </c>
      <c r="S31" s="2059">
        <v>14</v>
      </c>
      <c r="T31" s="2059">
        <v>13</v>
      </c>
      <c r="U31" s="2059">
        <v>9</v>
      </c>
      <c r="V31" s="2059">
        <v>14</v>
      </c>
      <c r="W31" s="2059">
        <v>13</v>
      </c>
      <c r="X31" s="2059">
        <v>16</v>
      </c>
      <c r="Y31" s="2059">
        <v>19</v>
      </c>
      <c r="Z31" s="2059">
        <v>14</v>
      </c>
      <c r="AA31" s="2059">
        <v>31</v>
      </c>
      <c r="AB31" s="2059">
        <v>0</v>
      </c>
      <c r="AC31" s="2059">
        <v>96</v>
      </c>
      <c r="AD31" s="2059">
        <v>5</v>
      </c>
      <c r="AE31" s="2059">
        <v>5</v>
      </c>
      <c r="AF31" s="2059">
        <v>3</v>
      </c>
      <c r="AG31" s="2059">
        <v>3</v>
      </c>
      <c r="AH31" s="2059">
        <v>2</v>
      </c>
      <c r="AI31" s="2059">
        <v>3</v>
      </c>
      <c r="AJ31" s="2059">
        <v>7</v>
      </c>
      <c r="AK31" s="2059">
        <v>7</v>
      </c>
      <c r="AL31" s="2059">
        <v>7</v>
      </c>
      <c r="AM31" s="2059">
        <v>5</v>
      </c>
      <c r="AN31" s="2059">
        <v>7</v>
      </c>
      <c r="AO31" s="2059">
        <v>5</v>
      </c>
      <c r="AP31" s="2059">
        <v>9</v>
      </c>
      <c r="AQ31" s="2059">
        <v>9</v>
      </c>
      <c r="AR31" s="2059">
        <v>7</v>
      </c>
      <c r="AS31" s="2059">
        <v>12</v>
      </c>
      <c r="AT31" s="2059">
        <v>0</v>
      </c>
      <c r="AU31" s="2059">
        <v>104</v>
      </c>
      <c r="AV31" s="2059">
        <v>2</v>
      </c>
      <c r="AW31" s="2059">
        <v>4</v>
      </c>
      <c r="AX31" s="2059">
        <v>5</v>
      </c>
      <c r="AY31" s="2059">
        <v>5</v>
      </c>
      <c r="AZ31" s="2059">
        <v>3</v>
      </c>
      <c r="BA31" s="2059">
        <v>4</v>
      </c>
      <c r="BB31" s="2059">
        <v>6</v>
      </c>
      <c r="BC31" s="2059">
        <v>7</v>
      </c>
      <c r="BD31" s="2059">
        <v>6</v>
      </c>
      <c r="BE31" s="2059">
        <v>4</v>
      </c>
      <c r="BF31" s="2059">
        <v>7</v>
      </c>
      <c r="BG31" s="2059">
        <v>8</v>
      </c>
      <c r="BH31" s="2059">
        <v>7</v>
      </c>
      <c r="BI31" s="2059">
        <v>10</v>
      </c>
      <c r="BJ31" s="2059">
        <v>7</v>
      </c>
      <c r="BK31" s="2059">
        <v>19</v>
      </c>
      <c r="BL31" s="2059">
        <v>0</v>
      </c>
      <c r="BM31" s="2060">
        <f t="shared" si="4"/>
        <v>200</v>
      </c>
      <c r="BN31" s="2060">
        <f t="shared" si="5"/>
        <v>64</v>
      </c>
      <c r="BO31" s="2061">
        <f t="shared" si="6"/>
        <v>32</v>
      </c>
      <c r="BP31" s="2051" t="str">
        <f t="shared" si="7"/>
        <v/>
      </c>
    </row>
    <row r="32" spans="1:68" s="1185" customFormat="1">
      <c r="A32" s="2057" t="s">
        <v>5554</v>
      </c>
      <c r="B32" s="2057" t="s">
        <v>2067</v>
      </c>
      <c r="C32" s="2057" t="s">
        <v>1995</v>
      </c>
      <c r="D32" s="2057" t="s">
        <v>3381</v>
      </c>
      <c r="E32" s="2057" t="s">
        <v>5508</v>
      </c>
      <c r="F32" s="2057" t="s">
        <v>208</v>
      </c>
      <c r="G32" s="2057" t="s">
        <v>1761</v>
      </c>
      <c r="H32" s="2057" t="s">
        <v>1761</v>
      </c>
      <c r="I32" s="2057" t="s">
        <v>5016</v>
      </c>
      <c r="J32" s="2058" t="s">
        <v>6224</v>
      </c>
      <c r="K32" s="2059">
        <v>1334</v>
      </c>
      <c r="L32" s="2059">
        <v>57</v>
      </c>
      <c r="M32" s="2059">
        <v>54</v>
      </c>
      <c r="N32" s="2059">
        <v>72</v>
      </c>
      <c r="O32" s="2059">
        <v>65</v>
      </c>
      <c r="P32" s="2059">
        <v>47</v>
      </c>
      <c r="Q32" s="2059">
        <v>57</v>
      </c>
      <c r="R32" s="2059">
        <v>66</v>
      </c>
      <c r="S32" s="2059">
        <v>95</v>
      </c>
      <c r="T32" s="2059">
        <v>110</v>
      </c>
      <c r="U32" s="2059">
        <v>85</v>
      </c>
      <c r="V32" s="2059">
        <v>76</v>
      </c>
      <c r="W32" s="2059">
        <v>78</v>
      </c>
      <c r="X32" s="2059">
        <v>122</v>
      </c>
      <c r="Y32" s="2059">
        <v>131</v>
      </c>
      <c r="Z32" s="2059">
        <v>73</v>
      </c>
      <c r="AA32" s="2059">
        <v>141</v>
      </c>
      <c r="AB32" s="2059">
        <v>5</v>
      </c>
      <c r="AC32" s="2059">
        <v>645</v>
      </c>
      <c r="AD32" s="2059">
        <v>36</v>
      </c>
      <c r="AE32" s="2059">
        <v>26</v>
      </c>
      <c r="AF32" s="2059">
        <v>33</v>
      </c>
      <c r="AG32" s="2059">
        <v>35</v>
      </c>
      <c r="AH32" s="2059">
        <v>22</v>
      </c>
      <c r="AI32" s="2059">
        <v>28</v>
      </c>
      <c r="AJ32" s="2059">
        <v>31</v>
      </c>
      <c r="AK32" s="2059">
        <v>50</v>
      </c>
      <c r="AL32" s="2059">
        <v>57</v>
      </c>
      <c r="AM32" s="2059">
        <v>36</v>
      </c>
      <c r="AN32" s="2059">
        <v>37</v>
      </c>
      <c r="AO32" s="2059">
        <v>35</v>
      </c>
      <c r="AP32" s="2059">
        <v>64</v>
      </c>
      <c r="AQ32" s="2059">
        <v>61</v>
      </c>
      <c r="AR32" s="2059">
        <v>36</v>
      </c>
      <c r="AS32" s="2059">
        <v>55</v>
      </c>
      <c r="AT32" s="2059">
        <v>3</v>
      </c>
      <c r="AU32" s="2059">
        <v>689</v>
      </c>
      <c r="AV32" s="2059">
        <v>21</v>
      </c>
      <c r="AW32" s="2059">
        <v>28</v>
      </c>
      <c r="AX32" s="2059">
        <v>39</v>
      </c>
      <c r="AY32" s="2059">
        <v>30</v>
      </c>
      <c r="AZ32" s="2059">
        <v>25</v>
      </c>
      <c r="BA32" s="2059">
        <v>29</v>
      </c>
      <c r="BB32" s="2059">
        <v>35</v>
      </c>
      <c r="BC32" s="2059">
        <v>45</v>
      </c>
      <c r="BD32" s="2059">
        <v>53</v>
      </c>
      <c r="BE32" s="2059">
        <v>49</v>
      </c>
      <c r="BF32" s="2059">
        <v>39</v>
      </c>
      <c r="BG32" s="2059">
        <v>43</v>
      </c>
      <c r="BH32" s="2059">
        <v>58</v>
      </c>
      <c r="BI32" s="2059">
        <v>70</v>
      </c>
      <c r="BJ32" s="2059">
        <v>37</v>
      </c>
      <c r="BK32" s="2059">
        <v>86</v>
      </c>
      <c r="BL32" s="2059">
        <v>2</v>
      </c>
      <c r="BM32" s="2060">
        <f t="shared" si="4"/>
        <v>1329</v>
      </c>
      <c r="BN32" s="2060">
        <f t="shared" si="5"/>
        <v>345</v>
      </c>
      <c r="BO32" s="2061">
        <f t="shared" si="6"/>
        <v>25.959367945823931</v>
      </c>
      <c r="BP32" s="2051" t="str">
        <f t="shared" si="7"/>
        <v/>
      </c>
    </row>
    <row r="33" spans="1:68" s="1185" customFormat="1">
      <c r="A33" s="2057" t="s">
        <v>5555</v>
      </c>
      <c r="B33" s="2057" t="s">
        <v>2067</v>
      </c>
      <c r="C33" s="2057" t="s">
        <v>1995</v>
      </c>
      <c r="D33" s="2057" t="s">
        <v>3381</v>
      </c>
      <c r="E33" s="2057" t="s">
        <v>5509</v>
      </c>
      <c r="F33" s="2057" t="s">
        <v>208</v>
      </c>
      <c r="G33" s="2057" t="s">
        <v>1761</v>
      </c>
      <c r="H33" s="2057" t="s">
        <v>1761</v>
      </c>
      <c r="I33" s="2057" t="s">
        <v>5017</v>
      </c>
      <c r="J33" s="2058" t="s">
        <v>6224</v>
      </c>
      <c r="K33" s="2059">
        <v>604</v>
      </c>
      <c r="L33" s="2059">
        <v>24</v>
      </c>
      <c r="M33" s="2059">
        <v>23</v>
      </c>
      <c r="N33" s="2059">
        <v>13</v>
      </c>
      <c r="O33" s="2059">
        <v>25</v>
      </c>
      <c r="P33" s="2059">
        <v>16</v>
      </c>
      <c r="Q33" s="2059">
        <v>33</v>
      </c>
      <c r="R33" s="2059">
        <v>34</v>
      </c>
      <c r="S33" s="2059">
        <v>26</v>
      </c>
      <c r="T33" s="2059">
        <v>33</v>
      </c>
      <c r="U33" s="2059">
        <v>39</v>
      </c>
      <c r="V33" s="2059">
        <v>34</v>
      </c>
      <c r="W33" s="2059">
        <v>52</v>
      </c>
      <c r="X33" s="2059">
        <v>65</v>
      </c>
      <c r="Y33" s="2059">
        <v>79</v>
      </c>
      <c r="Z33" s="2059">
        <v>37</v>
      </c>
      <c r="AA33" s="2059">
        <v>69</v>
      </c>
      <c r="AB33" s="2059">
        <v>2</v>
      </c>
      <c r="AC33" s="2059">
        <v>303</v>
      </c>
      <c r="AD33" s="2059">
        <v>11</v>
      </c>
      <c r="AE33" s="2059">
        <v>16</v>
      </c>
      <c r="AF33" s="2059">
        <v>6</v>
      </c>
      <c r="AG33" s="2059">
        <v>9</v>
      </c>
      <c r="AH33" s="2059">
        <v>7</v>
      </c>
      <c r="AI33" s="2059">
        <v>19</v>
      </c>
      <c r="AJ33" s="2059">
        <v>23</v>
      </c>
      <c r="AK33" s="2059">
        <v>12</v>
      </c>
      <c r="AL33" s="2059">
        <v>16</v>
      </c>
      <c r="AM33" s="2059">
        <v>17</v>
      </c>
      <c r="AN33" s="2059">
        <v>20</v>
      </c>
      <c r="AO33" s="2059">
        <v>23</v>
      </c>
      <c r="AP33" s="2059">
        <v>37</v>
      </c>
      <c r="AQ33" s="2059">
        <v>44</v>
      </c>
      <c r="AR33" s="2059">
        <v>17</v>
      </c>
      <c r="AS33" s="2059">
        <v>26</v>
      </c>
      <c r="AT33" s="2059">
        <v>0</v>
      </c>
      <c r="AU33" s="2059">
        <v>301</v>
      </c>
      <c r="AV33" s="2059">
        <v>13</v>
      </c>
      <c r="AW33" s="2059">
        <v>7</v>
      </c>
      <c r="AX33" s="2059">
        <v>7</v>
      </c>
      <c r="AY33" s="2059">
        <v>16</v>
      </c>
      <c r="AZ33" s="2059">
        <v>9</v>
      </c>
      <c r="BA33" s="2059">
        <v>14</v>
      </c>
      <c r="BB33" s="2059">
        <v>11</v>
      </c>
      <c r="BC33" s="2059">
        <v>14</v>
      </c>
      <c r="BD33" s="2059">
        <v>17</v>
      </c>
      <c r="BE33" s="2059">
        <v>22</v>
      </c>
      <c r="BF33" s="2059">
        <v>14</v>
      </c>
      <c r="BG33" s="2059">
        <v>29</v>
      </c>
      <c r="BH33" s="2059">
        <v>28</v>
      </c>
      <c r="BI33" s="2059">
        <v>35</v>
      </c>
      <c r="BJ33" s="2059">
        <v>20</v>
      </c>
      <c r="BK33" s="2059">
        <v>43</v>
      </c>
      <c r="BL33" s="2059">
        <v>2</v>
      </c>
      <c r="BM33" s="2060">
        <f t="shared" si="4"/>
        <v>602</v>
      </c>
      <c r="BN33" s="2060">
        <f t="shared" si="5"/>
        <v>185</v>
      </c>
      <c r="BO33" s="2061">
        <f t="shared" si="6"/>
        <v>30.730897009966778</v>
      </c>
      <c r="BP33" s="2051" t="str">
        <f t="shared" si="7"/>
        <v/>
      </c>
    </row>
    <row r="34" spans="1:68" s="1185" customFormat="1">
      <c r="A34" s="2057" t="s">
        <v>5556</v>
      </c>
      <c r="B34" s="2057" t="s">
        <v>2067</v>
      </c>
      <c r="C34" s="2057" t="s">
        <v>1995</v>
      </c>
      <c r="D34" s="2057" t="s">
        <v>3381</v>
      </c>
      <c r="E34" s="2057" t="s">
        <v>5510</v>
      </c>
      <c r="F34" s="2057" t="s">
        <v>208</v>
      </c>
      <c r="G34" s="2057" t="s">
        <v>1761</v>
      </c>
      <c r="H34" s="2057" t="s">
        <v>1761</v>
      </c>
      <c r="I34" s="2057" t="s">
        <v>5018</v>
      </c>
      <c r="J34" s="2058" t="s">
        <v>6224</v>
      </c>
      <c r="K34" s="2059">
        <v>890</v>
      </c>
      <c r="L34" s="2059">
        <v>24</v>
      </c>
      <c r="M34" s="2059">
        <v>29</v>
      </c>
      <c r="N34" s="2059">
        <v>40</v>
      </c>
      <c r="O34" s="2059">
        <v>57</v>
      </c>
      <c r="P34" s="2059">
        <v>37</v>
      </c>
      <c r="Q34" s="2059">
        <v>29</v>
      </c>
      <c r="R34" s="2059">
        <v>49</v>
      </c>
      <c r="S34" s="2059">
        <v>46</v>
      </c>
      <c r="T34" s="2059">
        <v>65</v>
      </c>
      <c r="U34" s="2059">
        <v>78</v>
      </c>
      <c r="V34" s="2059">
        <v>55</v>
      </c>
      <c r="W34" s="2059">
        <v>47</v>
      </c>
      <c r="X34" s="2059">
        <v>69</v>
      </c>
      <c r="Y34" s="2059">
        <v>68</v>
      </c>
      <c r="Z34" s="2059">
        <v>57</v>
      </c>
      <c r="AA34" s="2059">
        <v>139</v>
      </c>
      <c r="AB34" s="2059">
        <v>1</v>
      </c>
      <c r="AC34" s="2059">
        <v>441</v>
      </c>
      <c r="AD34" s="2059">
        <v>9</v>
      </c>
      <c r="AE34" s="2059">
        <v>16</v>
      </c>
      <c r="AF34" s="2059">
        <v>22</v>
      </c>
      <c r="AG34" s="2059">
        <v>39</v>
      </c>
      <c r="AH34" s="2059">
        <v>16</v>
      </c>
      <c r="AI34" s="2059">
        <v>18</v>
      </c>
      <c r="AJ34" s="2059">
        <v>27</v>
      </c>
      <c r="AK34" s="2059">
        <v>29</v>
      </c>
      <c r="AL34" s="2059">
        <v>29</v>
      </c>
      <c r="AM34" s="2059">
        <v>38</v>
      </c>
      <c r="AN34" s="2059">
        <v>27</v>
      </c>
      <c r="AO34" s="2059">
        <v>23</v>
      </c>
      <c r="AP34" s="2059">
        <v>32</v>
      </c>
      <c r="AQ34" s="2059">
        <v>32</v>
      </c>
      <c r="AR34" s="2059">
        <v>24</v>
      </c>
      <c r="AS34" s="2059">
        <v>59</v>
      </c>
      <c r="AT34" s="2059">
        <v>1</v>
      </c>
      <c r="AU34" s="2059">
        <v>449</v>
      </c>
      <c r="AV34" s="2059">
        <v>15</v>
      </c>
      <c r="AW34" s="2059">
        <v>13</v>
      </c>
      <c r="AX34" s="2059">
        <v>18</v>
      </c>
      <c r="AY34" s="2059">
        <v>18</v>
      </c>
      <c r="AZ34" s="2059">
        <v>21</v>
      </c>
      <c r="BA34" s="2059">
        <v>11</v>
      </c>
      <c r="BB34" s="2059">
        <v>22</v>
      </c>
      <c r="BC34" s="2059">
        <v>17</v>
      </c>
      <c r="BD34" s="2059">
        <v>36</v>
      </c>
      <c r="BE34" s="2059">
        <v>40</v>
      </c>
      <c r="BF34" s="2059">
        <v>28</v>
      </c>
      <c r="BG34" s="2059">
        <v>24</v>
      </c>
      <c r="BH34" s="2059">
        <v>37</v>
      </c>
      <c r="BI34" s="2059">
        <v>36</v>
      </c>
      <c r="BJ34" s="2059">
        <v>33</v>
      </c>
      <c r="BK34" s="2059">
        <v>80</v>
      </c>
      <c r="BL34" s="2059">
        <v>0</v>
      </c>
      <c r="BM34" s="2060">
        <f t="shared" si="4"/>
        <v>889</v>
      </c>
      <c r="BN34" s="2060">
        <f t="shared" si="5"/>
        <v>264</v>
      </c>
      <c r="BO34" s="2061">
        <f t="shared" si="6"/>
        <v>29.696287964004497</v>
      </c>
      <c r="BP34" s="2051" t="str">
        <f t="shared" si="7"/>
        <v/>
      </c>
    </row>
    <row r="35" spans="1:68" s="1185" customFormat="1">
      <c r="A35" s="2057" t="s">
        <v>5557</v>
      </c>
      <c r="B35" s="2057" t="s">
        <v>2067</v>
      </c>
      <c r="C35" s="2057" t="s">
        <v>1995</v>
      </c>
      <c r="D35" s="2057" t="s">
        <v>3381</v>
      </c>
      <c r="E35" s="2057" t="s">
        <v>5512</v>
      </c>
      <c r="F35" s="2057" t="s">
        <v>208</v>
      </c>
      <c r="G35" s="2057" t="s">
        <v>1761</v>
      </c>
      <c r="H35" s="2057" t="s">
        <v>1761</v>
      </c>
      <c r="I35" s="2057" t="s">
        <v>5019</v>
      </c>
      <c r="J35" s="2058" t="s">
        <v>6224</v>
      </c>
      <c r="K35" s="2059">
        <v>1148</v>
      </c>
      <c r="L35" s="2059">
        <v>65</v>
      </c>
      <c r="M35" s="2059">
        <v>61</v>
      </c>
      <c r="N35" s="2059">
        <v>46</v>
      </c>
      <c r="O35" s="2059">
        <v>27</v>
      </c>
      <c r="P35" s="2059">
        <v>42</v>
      </c>
      <c r="Q35" s="2059">
        <v>64</v>
      </c>
      <c r="R35" s="2059">
        <v>95</v>
      </c>
      <c r="S35" s="2059">
        <v>91</v>
      </c>
      <c r="T35" s="2059">
        <v>94</v>
      </c>
      <c r="U35" s="2059">
        <v>49</v>
      </c>
      <c r="V35" s="2059">
        <v>54</v>
      </c>
      <c r="W35" s="2059">
        <v>71</v>
      </c>
      <c r="X35" s="2059">
        <v>68</v>
      </c>
      <c r="Y35" s="2059">
        <v>68</v>
      </c>
      <c r="Z35" s="2059">
        <v>62</v>
      </c>
      <c r="AA35" s="2059">
        <v>191</v>
      </c>
      <c r="AB35" s="2059">
        <v>0</v>
      </c>
      <c r="AC35" s="2059">
        <v>557</v>
      </c>
      <c r="AD35" s="2059">
        <v>35</v>
      </c>
      <c r="AE35" s="2059">
        <v>42</v>
      </c>
      <c r="AF35" s="2059">
        <v>26</v>
      </c>
      <c r="AG35" s="2059">
        <v>11</v>
      </c>
      <c r="AH35" s="2059">
        <v>22</v>
      </c>
      <c r="AI35" s="2059">
        <v>32</v>
      </c>
      <c r="AJ35" s="2059">
        <v>40</v>
      </c>
      <c r="AK35" s="2059">
        <v>51</v>
      </c>
      <c r="AL35" s="2059">
        <v>46</v>
      </c>
      <c r="AM35" s="2059">
        <v>25</v>
      </c>
      <c r="AN35" s="2059">
        <v>32</v>
      </c>
      <c r="AO35" s="2059">
        <v>35</v>
      </c>
      <c r="AP35" s="2059">
        <v>35</v>
      </c>
      <c r="AQ35" s="2059">
        <v>31</v>
      </c>
      <c r="AR35" s="2059">
        <v>29</v>
      </c>
      <c r="AS35" s="2059">
        <v>65</v>
      </c>
      <c r="AT35" s="2059">
        <v>0</v>
      </c>
      <c r="AU35" s="2059">
        <v>591</v>
      </c>
      <c r="AV35" s="2059">
        <v>30</v>
      </c>
      <c r="AW35" s="2059">
        <v>19</v>
      </c>
      <c r="AX35" s="2059">
        <v>20</v>
      </c>
      <c r="AY35" s="2059">
        <v>16</v>
      </c>
      <c r="AZ35" s="2059">
        <v>20</v>
      </c>
      <c r="BA35" s="2059">
        <v>32</v>
      </c>
      <c r="BB35" s="2059">
        <v>55</v>
      </c>
      <c r="BC35" s="2059">
        <v>40</v>
      </c>
      <c r="BD35" s="2059">
        <v>48</v>
      </c>
      <c r="BE35" s="2059">
        <v>24</v>
      </c>
      <c r="BF35" s="2059">
        <v>22</v>
      </c>
      <c r="BG35" s="2059">
        <v>36</v>
      </c>
      <c r="BH35" s="2059">
        <v>33</v>
      </c>
      <c r="BI35" s="2059">
        <v>37</v>
      </c>
      <c r="BJ35" s="2059">
        <v>33</v>
      </c>
      <c r="BK35" s="2059">
        <v>126</v>
      </c>
      <c r="BL35" s="2059">
        <v>0</v>
      </c>
      <c r="BM35" s="2060">
        <f t="shared" si="4"/>
        <v>1148</v>
      </c>
      <c r="BN35" s="2060">
        <f t="shared" si="5"/>
        <v>321</v>
      </c>
      <c r="BO35" s="2061">
        <f t="shared" si="6"/>
        <v>27.961672473867594</v>
      </c>
      <c r="BP35" s="2051" t="str">
        <f t="shared" si="7"/>
        <v/>
      </c>
    </row>
    <row r="36" spans="1:68" s="1185" customFormat="1">
      <c r="A36" s="2057" t="s">
        <v>5559</v>
      </c>
      <c r="B36" s="2057" t="s">
        <v>2067</v>
      </c>
      <c r="C36" s="2057" t="s">
        <v>1995</v>
      </c>
      <c r="D36" s="2057" t="s">
        <v>3381</v>
      </c>
      <c r="E36" s="2057" t="s">
        <v>5513</v>
      </c>
      <c r="F36" s="2057" t="s">
        <v>208</v>
      </c>
      <c r="G36" s="2057" t="s">
        <v>1761</v>
      </c>
      <c r="H36" s="2057" t="s">
        <v>1761</v>
      </c>
      <c r="I36" s="2057" t="s">
        <v>5020</v>
      </c>
      <c r="J36" s="2058" t="s">
        <v>6224</v>
      </c>
      <c r="K36" s="2059">
        <v>178</v>
      </c>
      <c r="L36" s="2059">
        <v>0</v>
      </c>
      <c r="M36" s="2059">
        <v>8</v>
      </c>
      <c r="N36" s="2059">
        <v>8</v>
      </c>
      <c r="O36" s="2059">
        <v>7</v>
      </c>
      <c r="P36" s="2059">
        <v>8</v>
      </c>
      <c r="Q36" s="2059">
        <v>3</v>
      </c>
      <c r="R36" s="2059">
        <v>9</v>
      </c>
      <c r="S36" s="2059">
        <v>4</v>
      </c>
      <c r="T36" s="2059">
        <v>13</v>
      </c>
      <c r="U36" s="2059">
        <v>13</v>
      </c>
      <c r="V36" s="2059">
        <v>9</v>
      </c>
      <c r="W36" s="2059">
        <v>12</v>
      </c>
      <c r="X36" s="2059">
        <v>20</v>
      </c>
      <c r="Y36" s="2059">
        <v>19</v>
      </c>
      <c r="Z36" s="2059">
        <v>13</v>
      </c>
      <c r="AA36" s="2059">
        <v>32</v>
      </c>
      <c r="AB36" s="2059">
        <v>0</v>
      </c>
      <c r="AC36" s="2059">
        <v>93</v>
      </c>
      <c r="AD36" s="2059">
        <v>0</v>
      </c>
      <c r="AE36" s="2059">
        <v>6</v>
      </c>
      <c r="AF36" s="2059">
        <v>2</v>
      </c>
      <c r="AG36" s="2059">
        <v>3</v>
      </c>
      <c r="AH36" s="2059">
        <v>4</v>
      </c>
      <c r="AI36" s="2059">
        <v>2</v>
      </c>
      <c r="AJ36" s="2059">
        <v>6</v>
      </c>
      <c r="AK36" s="2059">
        <v>2</v>
      </c>
      <c r="AL36" s="2059">
        <v>8</v>
      </c>
      <c r="AM36" s="2059">
        <v>8</v>
      </c>
      <c r="AN36" s="2059">
        <v>6</v>
      </c>
      <c r="AO36" s="2059">
        <v>6</v>
      </c>
      <c r="AP36" s="2059">
        <v>11</v>
      </c>
      <c r="AQ36" s="2059">
        <v>9</v>
      </c>
      <c r="AR36" s="2059">
        <v>6</v>
      </c>
      <c r="AS36" s="2059">
        <v>14</v>
      </c>
      <c r="AT36" s="2059">
        <v>0</v>
      </c>
      <c r="AU36" s="2059">
        <v>85</v>
      </c>
      <c r="AV36" s="2059">
        <v>0</v>
      </c>
      <c r="AW36" s="2059">
        <v>2</v>
      </c>
      <c r="AX36" s="2059">
        <v>6</v>
      </c>
      <c r="AY36" s="2059">
        <v>4</v>
      </c>
      <c r="AZ36" s="2059">
        <v>4</v>
      </c>
      <c r="BA36" s="2059">
        <v>1</v>
      </c>
      <c r="BB36" s="2059">
        <v>3</v>
      </c>
      <c r="BC36" s="2059">
        <v>2</v>
      </c>
      <c r="BD36" s="2059">
        <v>5</v>
      </c>
      <c r="BE36" s="2059">
        <v>5</v>
      </c>
      <c r="BF36" s="2059">
        <v>3</v>
      </c>
      <c r="BG36" s="2059">
        <v>6</v>
      </c>
      <c r="BH36" s="2059">
        <v>9</v>
      </c>
      <c r="BI36" s="2059">
        <v>10</v>
      </c>
      <c r="BJ36" s="2059">
        <v>7</v>
      </c>
      <c r="BK36" s="2059">
        <v>18</v>
      </c>
      <c r="BL36" s="2059">
        <v>0</v>
      </c>
      <c r="BM36" s="2060">
        <f t="shared" si="4"/>
        <v>178</v>
      </c>
      <c r="BN36" s="2060">
        <f t="shared" si="5"/>
        <v>64</v>
      </c>
      <c r="BO36" s="2061">
        <f t="shared" si="6"/>
        <v>35.955056179775283</v>
      </c>
      <c r="BP36" s="2051" t="str">
        <f t="shared" si="7"/>
        <v/>
      </c>
    </row>
    <row r="37" spans="1:68" s="1185" customFormat="1">
      <c r="A37" s="2057" t="s">
        <v>5560</v>
      </c>
      <c r="B37" s="2057" t="s">
        <v>2067</v>
      </c>
      <c r="C37" s="2057" t="s">
        <v>1995</v>
      </c>
      <c r="D37" s="2057" t="s">
        <v>3381</v>
      </c>
      <c r="E37" s="2057" t="s">
        <v>5514</v>
      </c>
      <c r="F37" s="2057" t="s">
        <v>208</v>
      </c>
      <c r="G37" s="2057" t="s">
        <v>1761</v>
      </c>
      <c r="H37" s="2057" t="s">
        <v>1761</v>
      </c>
      <c r="I37" s="2057" t="s">
        <v>5561</v>
      </c>
      <c r="J37" s="2058" t="s">
        <v>6224</v>
      </c>
      <c r="K37" s="2059">
        <v>5</v>
      </c>
      <c r="L37" s="2059">
        <v>0</v>
      </c>
      <c r="M37" s="2059">
        <v>0</v>
      </c>
      <c r="N37" s="2059">
        <v>0</v>
      </c>
      <c r="O37" s="2059">
        <v>0</v>
      </c>
      <c r="P37" s="2059">
        <v>0</v>
      </c>
      <c r="Q37" s="2059">
        <v>0</v>
      </c>
      <c r="R37" s="2059">
        <v>0</v>
      </c>
      <c r="S37" s="2059">
        <v>0</v>
      </c>
      <c r="T37" s="2059">
        <v>0</v>
      </c>
      <c r="U37" s="2059">
        <v>0</v>
      </c>
      <c r="V37" s="2059">
        <v>0</v>
      </c>
      <c r="W37" s="2059">
        <v>1</v>
      </c>
      <c r="X37" s="2059">
        <v>0</v>
      </c>
      <c r="Y37" s="2059">
        <v>2</v>
      </c>
      <c r="Z37" s="2059">
        <v>0</v>
      </c>
      <c r="AA37" s="2059">
        <v>2</v>
      </c>
      <c r="AB37" s="2059">
        <v>0</v>
      </c>
      <c r="AC37" s="2059">
        <v>1</v>
      </c>
      <c r="AD37" s="2059">
        <v>0</v>
      </c>
      <c r="AE37" s="2059">
        <v>0</v>
      </c>
      <c r="AF37" s="2059">
        <v>0</v>
      </c>
      <c r="AG37" s="2059">
        <v>0</v>
      </c>
      <c r="AH37" s="2059">
        <v>0</v>
      </c>
      <c r="AI37" s="2059">
        <v>0</v>
      </c>
      <c r="AJ37" s="2059">
        <v>0</v>
      </c>
      <c r="AK37" s="2059">
        <v>0</v>
      </c>
      <c r="AL37" s="2059">
        <v>0</v>
      </c>
      <c r="AM37" s="2059">
        <v>0</v>
      </c>
      <c r="AN37" s="2059">
        <v>0</v>
      </c>
      <c r="AO37" s="2059">
        <v>0</v>
      </c>
      <c r="AP37" s="2059">
        <v>0</v>
      </c>
      <c r="AQ37" s="2059">
        <v>1</v>
      </c>
      <c r="AR37" s="2059">
        <v>0</v>
      </c>
      <c r="AS37" s="2059">
        <v>0</v>
      </c>
      <c r="AT37" s="2059">
        <v>0</v>
      </c>
      <c r="AU37" s="2059">
        <v>4</v>
      </c>
      <c r="AV37" s="2059">
        <v>0</v>
      </c>
      <c r="AW37" s="2059">
        <v>0</v>
      </c>
      <c r="AX37" s="2059">
        <v>0</v>
      </c>
      <c r="AY37" s="2059">
        <v>0</v>
      </c>
      <c r="AZ37" s="2059">
        <v>0</v>
      </c>
      <c r="BA37" s="2059">
        <v>0</v>
      </c>
      <c r="BB37" s="2059">
        <v>0</v>
      </c>
      <c r="BC37" s="2059">
        <v>0</v>
      </c>
      <c r="BD37" s="2059">
        <v>0</v>
      </c>
      <c r="BE37" s="2059">
        <v>0</v>
      </c>
      <c r="BF37" s="2059">
        <v>0</v>
      </c>
      <c r="BG37" s="2059">
        <v>1</v>
      </c>
      <c r="BH37" s="2059">
        <v>0</v>
      </c>
      <c r="BI37" s="2059">
        <v>1</v>
      </c>
      <c r="BJ37" s="2059">
        <v>0</v>
      </c>
      <c r="BK37" s="2059">
        <v>2</v>
      </c>
      <c r="BL37" s="2059">
        <v>0</v>
      </c>
      <c r="BM37" s="2060">
        <f t="shared" si="4"/>
        <v>5</v>
      </c>
      <c r="BN37" s="2060">
        <f t="shared" si="5"/>
        <v>4</v>
      </c>
      <c r="BO37" s="2061">
        <f t="shared" si="6"/>
        <v>80</v>
      </c>
      <c r="BP37" s="2051" t="str">
        <f t="shared" si="7"/>
        <v>限界集落</v>
      </c>
    </row>
    <row r="38" spans="1:68" s="1185" customFormat="1">
      <c r="A38" s="2057" t="s">
        <v>5562</v>
      </c>
      <c r="B38" s="2057" t="s">
        <v>2067</v>
      </c>
      <c r="C38" s="2057" t="s">
        <v>1995</v>
      </c>
      <c r="D38" s="2057" t="s">
        <v>3381</v>
      </c>
      <c r="E38" s="2057" t="s">
        <v>5515</v>
      </c>
      <c r="F38" s="2057" t="s">
        <v>208</v>
      </c>
      <c r="G38" s="2057" t="s">
        <v>1761</v>
      </c>
      <c r="H38" s="2057" t="s">
        <v>1761</v>
      </c>
      <c r="I38" s="2057" t="s">
        <v>5563</v>
      </c>
      <c r="J38" s="2058" t="s">
        <v>6224</v>
      </c>
      <c r="K38" s="2059">
        <v>36</v>
      </c>
      <c r="L38" s="2059">
        <v>0</v>
      </c>
      <c r="M38" s="2059">
        <v>0</v>
      </c>
      <c r="N38" s="2059">
        <v>0</v>
      </c>
      <c r="O38" s="2059">
        <v>0</v>
      </c>
      <c r="P38" s="2059">
        <v>0</v>
      </c>
      <c r="Q38" s="2059">
        <v>0</v>
      </c>
      <c r="R38" s="2059">
        <v>3</v>
      </c>
      <c r="S38" s="2059">
        <v>0</v>
      </c>
      <c r="T38" s="2059">
        <v>1</v>
      </c>
      <c r="U38" s="2059">
        <v>0</v>
      </c>
      <c r="V38" s="2059">
        <v>0</v>
      </c>
      <c r="W38" s="2059">
        <v>0</v>
      </c>
      <c r="X38" s="2059">
        <v>5</v>
      </c>
      <c r="Y38" s="2059">
        <v>6</v>
      </c>
      <c r="Z38" s="2059">
        <v>0</v>
      </c>
      <c r="AA38" s="2059">
        <v>21</v>
      </c>
      <c r="AB38" s="2059">
        <v>0</v>
      </c>
      <c r="AC38" s="2059">
        <v>21</v>
      </c>
      <c r="AD38" s="2059">
        <v>0</v>
      </c>
      <c r="AE38" s="2059">
        <v>0</v>
      </c>
      <c r="AF38" s="2059">
        <v>0</v>
      </c>
      <c r="AG38" s="2059">
        <v>0</v>
      </c>
      <c r="AH38" s="2059">
        <v>0</v>
      </c>
      <c r="AI38" s="2059">
        <v>0</v>
      </c>
      <c r="AJ38" s="2059">
        <v>3</v>
      </c>
      <c r="AK38" s="2059">
        <v>0</v>
      </c>
      <c r="AL38" s="2059">
        <v>1</v>
      </c>
      <c r="AM38" s="2059">
        <v>0</v>
      </c>
      <c r="AN38" s="2059">
        <v>0</v>
      </c>
      <c r="AO38" s="2059">
        <v>0</v>
      </c>
      <c r="AP38" s="2059">
        <v>2</v>
      </c>
      <c r="AQ38" s="2059">
        <v>5</v>
      </c>
      <c r="AR38" s="2059">
        <v>0</v>
      </c>
      <c r="AS38" s="2059">
        <v>10</v>
      </c>
      <c r="AT38" s="2059">
        <v>0</v>
      </c>
      <c r="AU38" s="2059">
        <v>15</v>
      </c>
      <c r="AV38" s="2059">
        <v>0</v>
      </c>
      <c r="AW38" s="2059">
        <v>0</v>
      </c>
      <c r="AX38" s="2059">
        <v>0</v>
      </c>
      <c r="AY38" s="2059">
        <v>0</v>
      </c>
      <c r="AZ38" s="2059">
        <v>0</v>
      </c>
      <c r="BA38" s="2059">
        <v>0</v>
      </c>
      <c r="BB38" s="2059">
        <v>0</v>
      </c>
      <c r="BC38" s="2059">
        <v>0</v>
      </c>
      <c r="BD38" s="2059">
        <v>0</v>
      </c>
      <c r="BE38" s="2059">
        <v>0</v>
      </c>
      <c r="BF38" s="2059">
        <v>0</v>
      </c>
      <c r="BG38" s="2059">
        <v>0</v>
      </c>
      <c r="BH38" s="2059">
        <v>3</v>
      </c>
      <c r="BI38" s="2059">
        <v>1</v>
      </c>
      <c r="BJ38" s="2059">
        <v>0</v>
      </c>
      <c r="BK38" s="2059">
        <v>11</v>
      </c>
      <c r="BL38" s="2059">
        <v>0</v>
      </c>
      <c r="BM38" s="2060">
        <f t="shared" si="4"/>
        <v>36</v>
      </c>
      <c r="BN38" s="2060">
        <f t="shared" si="5"/>
        <v>27</v>
      </c>
      <c r="BO38" s="2061">
        <f t="shared" si="6"/>
        <v>75</v>
      </c>
      <c r="BP38" s="2051" t="str">
        <f t="shared" si="7"/>
        <v>限界集落</v>
      </c>
    </row>
    <row r="39" spans="1:68" s="1185" customFormat="1">
      <c r="A39" s="2057" t="s">
        <v>5564</v>
      </c>
      <c r="B39" s="2057" t="s">
        <v>2067</v>
      </c>
      <c r="C39" s="2057" t="s">
        <v>1995</v>
      </c>
      <c r="D39" s="2057" t="s">
        <v>3381</v>
      </c>
      <c r="E39" s="2057" t="s">
        <v>5516</v>
      </c>
      <c r="F39" s="2057" t="s">
        <v>208</v>
      </c>
      <c r="G39" s="2057" t="s">
        <v>1761</v>
      </c>
      <c r="H39" s="2057" t="s">
        <v>1761</v>
      </c>
      <c r="I39" s="2057" t="s">
        <v>5565</v>
      </c>
      <c r="J39" s="2058" t="s">
        <v>6224</v>
      </c>
      <c r="K39" s="2059">
        <v>33</v>
      </c>
      <c r="L39" s="2059">
        <v>0</v>
      </c>
      <c r="M39" s="2059">
        <v>0</v>
      </c>
      <c r="N39" s="2059">
        <v>0</v>
      </c>
      <c r="O39" s="2059">
        <v>0</v>
      </c>
      <c r="P39" s="2059">
        <v>0</v>
      </c>
      <c r="Q39" s="2059">
        <v>0</v>
      </c>
      <c r="R39" s="2059">
        <v>0</v>
      </c>
      <c r="S39" s="2059">
        <v>0</v>
      </c>
      <c r="T39" s="2059">
        <v>0</v>
      </c>
      <c r="U39" s="2059">
        <v>0</v>
      </c>
      <c r="V39" s="2059">
        <v>1</v>
      </c>
      <c r="W39" s="2059">
        <v>0</v>
      </c>
      <c r="X39" s="2059">
        <v>3</v>
      </c>
      <c r="Y39" s="2059">
        <v>5</v>
      </c>
      <c r="Z39" s="2059">
        <v>2</v>
      </c>
      <c r="AA39" s="2059">
        <v>22</v>
      </c>
      <c r="AB39" s="2059">
        <v>0</v>
      </c>
      <c r="AC39" s="2059">
        <v>13</v>
      </c>
      <c r="AD39" s="2059">
        <v>0</v>
      </c>
      <c r="AE39" s="2059">
        <v>0</v>
      </c>
      <c r="AF39" s="2059">
        <v>0</v>
      </c>
      <c r="AG39" s="2059">
        <v>0</v>
      </c>
      <c r="AH39" s="2059">
        <v>0</v>
      </c>
      <c r="AI39" s="2059">
        <v>0</v>
      </c>
      <c r="AJ39" s="2059">
        <v>0</v>
      </c>
      <c r="AK39" s="2059">
        <v>0</v>
      </c>
      <c r="AL39" s="2059">
        <v>0</v>
      </c>
      <c r="AM39" s="2059">
        <v>0</v>
      </c>
      <c r="AN39" s="2059">
        <v>0</v>
      </c>
      <c r="AO39" s="2059">
        <v>0</v>
      </c>
      <c r="AP39" s="2059">
        <v>1</v>
      </c>
      <c r="AQ39" s="2059">
        <v>4</v>
      </c>
      <c r="AR39" s="2059">
        <v>1</v>
      </c>
      <c r="AS39" s="2059">
        <v>7</v>
      </c>
      <c r="AT39" s="2059">
        <v>0</v>
      </c>
      <c r="AU39" s="2059">
        <v>20</v>
      </c>
      <c r="AV39" s="2059">
        <v>0</v>
      </c>
      <c r="AW39" s="2059">
        <v>0</v>
      </c>
      <c r="AX39" s="2059">
        <v>0</v>
      </c>
      <c r="AY39" s="2059">
        <v>0</v>
      </c>
      <c r="AZ39" s="2059">
        <v>0</v>
      </c>
      <c r="BA39" s="2059">
        <v>0</v>
      </c>
      <c r="BB39" s="2059">
        <v>0</v>
      </c>
      <c r="BC39" s="2059">
        <v>0</v>
      </c>
      <c r="BD39" s="2059">
        <v>0</v>
      </c>
      <c r="BE39" s="2059">
        <v>0</v>
      </c>
      <c r="BF39" s="2059">
        <v>1</v>
      </c>
      <c r="BG39" s="2059">
        <v>0</v>
      </c>
      <c r="BH39" s="2059">
        <v>2</v>
      </c>
      <c r="BI39" s="2059">
        <v>1</v>
      </c>
      <c r="BJ39" s="2059">
        <v>1</v>
      </c>
      <c r="BK39" s="2059">
        <v>15</v>
      </c>
      <c r="BL39" s="2059">
        <v>0</v>
      </c>
      <c r="BM39" s="2060">
        <f t="shared" si="4"/>
        <v>33</v>
      </c>
      <c r="BN39" s="2060">
        <f t="shared" si="5"/>
        <v>29</v>
      </c>
      <c r="BO39" s="2061">
        <f t="shared" si="6"/>
        <v>87.878787878787875</v>
      </c>
      <c r="BP39" s="2051" t="str">
        <f t="shared" si="7"/>
        <v>限界集落</v>
      </c>
    </row>
    <row r="40" spans="1:68" s="1185" customFormat="1">
      <c r="A40" s="2052" t="s">
        <v>5566</v>
      </c>
      <c r="B40" s="2052" t="s">
        <v>2067</v>
      </c>
      <c r="C40" s="2052" t="s">
        <v>1995</v>
      </c>
      <c r="D40" s="2052" t="s">
        <v>3381</v>
      </c>
      <c r="E40" s="2052" t="s">
        <v>5517</v>
      </c>
      <c r="F40" s="2052" t="s">
        <v>208</v>
      </c>
      <c r="G40" s="2052" t="s">
        <v>1761</v>
      </c>
      <c r="H40" s="2052" t="s">
        <v>1761</v>
      </c>
      <c r="I40" s="2052" t="s">
        <v>3059</v>
      </c>
      <c r="J40" s="2053" t="s">
        <v>6224</v>
      </c>
      <c r="K40" s="2054">
        <v>0</v>
      </c>
      <c r="L40" s="2054">
        <v>0</v>
      </c>
      <c r="M40" s="2054">
        <v>0</v>
      </c>
      <c r="N40" s="2054">
        <v>0</v>
      </c>
      <c r="O40" s="2054">
        <v>0</v>
      </c>
      <c r="P40" s="2054">
        <v>0</v>
      </c>
      <c r="Q40" s="2054">
        <v>0</v>
      </c>
      <c r="R40" s="2054">
        <v>0</v>
      </c>
      <c r="S40" s="2054">
        <v>0</v>
      </c>
      <c r="T40" s="2054">
        <v>0</v>
      </c>
      <c r="U40" s="2054">
        <v>0</v>
      </c>
      <c r="V40" s="2054">
        <v>0</v>
      </c>
      <c r="W40" s="2054">
        <v>0</v>
      </c>
      <c r="X40" s="2054">
        <v>0</v>
      </c>
      <c r="Y40" s="2054">
        <v>0</v>
      </c>
      <c r="Z40" s="2054">
        <v>0</v>
      </c>
      <c r="AA40" s="2054">
        <v>0</v>
      </c>
      <c r="AB40" s="2054">
        <v>0</v>
      </c>
      <c r="AC40" s="2054">
        <v>0</v>
      </c>
      <c r="AD40" s="2054">
        <v>0</v>
      </c>
      <c r="AE40" s="2054">
        <v>0</v>
      </c>
      <c r="AF40" s="2054">
        <v>0</v>
      </c>
      <c r="AG40" s="2054">
        <v>0</v>
      </c>
      <c r="AH40" s="2054">
        <v>0</v>
      </c>
      <c r="AI40" s="2054">
        <v>0</v>
      </c>
      <c r="AJ40" s="2054">
        <v>0</v>
      </c>
      <c r="AK40" s="2054">
        <v>0</v>
      </c>
      <c r="AL40" s="2054">
        <v>0</v>
      </c>
      <c r="AM40" s="2054">
        <v>0</v>
      </c>
      <c r="AN40" s="2054">
        <v>0</v>
      </c>
      <c r="AO40" s="2054">
        <v>0</v>
      </c>
      <c r="AP40" s="2054">
        <v>0</v>
      </c>
      <c r="AQ40" s="2054">
        <v>0</v>
      </c>
      <c r="AR40" s="2054">
        <v>0</v>
      </c>
      <c r="AS40" s="2054">
        <v>0</v>
      </c>
      <c r="AT40" s="2054">
        <v>0</v>
      </c>
      <c r="AU40" s="2054">
        <v>0</v>
      </c>
      <c r="AV40" s="2054">
        <v>0</v>
      </c>
      <c r="AW40" s="2054">
        <v>0</v>
      </c>
      <c r="AX40" s="2054">
        <v>0</v>
      </c>
      <c r="AY40" s="2054">
        <v>0</v>
      </c>
      <c r="AZ40" s="2054">
        <v>0</v>
      </c>
      <c r="BA40" s="2054">
        <v>0</v>
      </c>
      <c r="BB40" s="2054">
        <v>0</v>
      </c>
      <c r="BC40" s="2054">
        <v>0</v>
      </c>
      <c r="BD40" s="2054">
        <v>0</v>
      </c>
      <c r="BE40" s="2054">
        <v>0</v>
      </c>
      <c r="BF40" s="2054">
        <v>0</v>
      </c>
      <c r="BG40" s="2054">
        <v>0</v>
      </c>
      <c r="BH40" s="2054">
        <v>0</v>
      </c>
      <c r="BI40" s="2054">
        <v>0</v>
      </c>
      <c r="BJ40" s="2054">
        <v>0</v>
      </c>
      <c r="BK40" s="2054">
        <v>0</v>
      </c>
      <c r="BL40" s="2054">
        <v>0</v>
      </c>
      <c r="BM40" s="2055">
        <f t="shared" si="4"/>
        <v>0</v>
      </c>
      <c r="BN40" s="2055">
        <f t="shared" si="5"/>
        <v>0</v>
      </c>
      <c r="BO40" s="2056">
        <v>0</v>
      </c>
      <c r="BP40" s="2051" t="str">
        <f t="shared" si="7"/>
        <v/>
      </c>
    </row>
    <row r="41" spans="1:68" s="1185" customFormat="1">
      <c r="A41" s="2052" t="s">
        <v>5567</v>
      </c>
      <c r="B41" s="2052" t="s">
        <v>2067</v>
      </c>
      <c r="C41" s="2052" t="s">
        <v>1995</v>
      </c>
      <c r="D41" s="2052" t="s">
        <v>3137</v>
      </c>
      <c r="E41" s="2052" t="s">
        <v>5479</v>
      </c>
      <c r="F41" s="2052" t="s">
        <v>208</v>
      </c>
      <c r="G41" s="2052" t="s">
        <v>1761</v>
      </c>
      <c r="H41" s="2052" t="s">
        <v>5021</v>
      </c>
      <c r="I41" s="2052" t="s">
        <v>3059</v>
      </c>
      <c r="J41" s="2053" t="s">
        <v>6224</v>
      </c>
      <c r="K41" s="2054">
        <v>3224</v>
      </c>
      <c r="L41" s="2054">
        <v>63</v>
      </c>
      <c r="M41" s="2054">
        <v>75</v>
      </c>
      <c r="N41" s="2054">
        <v>99</v>
      </c>
      <c r="O41" s="2054">
        <v>120</v>
      </c>
      <c r="P41" s="2054">
        <v>76</v>
      </c>
      <c r="Q41" s="2054">
        <v>86</v>
      </c>
      <c r="R41" s="2054">
        <v>93</v>
      </c>
      <c r="S41" s="2054">
        <v>116</v>
      </c>
      <c r="T41" s="2054">
        <v>148</v>
      </c>
      <c r="U41" s="2054">
        <v>215</v>
      </c>
      <c r="V41" s="2054">
        <v>188</v>
      </c>
      <c r="W41" s="2054">
        <v>189</v>
      </c>
      <c r="X41" s="2054">
        <v>270</v>
      </c>
      <c r="Y41" s="2054">
        <v>367</v>
      </c>
      <c r="Z41" s="2054">
        <v>310</v>
      </c>
      <c r="AA41" s="2054">
        <v>809</v>
      </c>
      <c r="AB41" s="2054">
        <v>0</v>
      </c>
      <c r="AC41" s="2054">
        <v>1491</v>
      </c>
      <c r="AD41" s="2054">
        <v>30</v>
      </c>
      <c r="AE41" s="2054">
        <v>35</v>
      </c>
      <c r="AF41" s="2054">
        <v>53</v>
      </c>
      <c r="AG41" s="2054">
        <v>54</v>
      </c>
      <c r="AH41" s="2054">
        <v>34</v>
      </c>
      <c r="AI41" s="2054">
        <v>38</v>
      </c>
      <c r="AJ41" s="2054">
        <v>53</v>
      </c>
      <c r="AK41" s="2054">
        <v>59</v>
      </c>
      <c r="AL41" s="2054">
        <v>77</v>
      </c>
      <c r="AM41" s="2054">
        <v>97</v>
      </c>
      <c r="AN41" s="2054">
        <v>95</v>
      </c>
      <c r="AO41" s="2054">
        <v>93</v>
      </c>
      <c r="AP41" s="2054">
        <v>138</v>
      </c>
      <c r="AQ41" s="2054">
        <v>180</v>
      </c>
      <c r="AR41" s="2054">
        <v>140</v>
      </c>
      <c r="AS41" s="2054">
        <v>315</v>
      </c>
      <c r="AT41" s="2054">
        <v>0</v>
      </c>
      <c r="AU41" s="2054">
        <v>1733</v>
      </c>
      <c r="AV41" s="2054">
        <v>33</v>
      </c>
      <c r="AW41" s="2054">
        <v>40</v>
      </c>
      <c r="AX41" s="2054">
        <v>46</v>
      </c>
      <c r="AY41" s="2054">
        <v>66</v>
      </c>
      <c r="AZ41" s="2054">
        <v>42</v>
      </c>
      <c r="BA41" s="2054">
        <v>48</v>
      </c>
      <c r="BB41" s="2054">
        <v>40</v>
      </c>
      <c r="BC41" s="2054">
        <v>57</v>
      </c>
      <c r="BD41" s="2054">
        <v>71</v>
      </c>
      <c r="BE41" s="2054">
        <v>118</v>
      </c>
      <c r="BF41" s="2054">
        <v>93</v>
      </c>
      <c r="BG41" s="2054">
        <v>96</v>
      </c>
      <c r="BH41" s="2054">
        <v>132</v>
      </c>
      <c r="BI41" s="2054">
        <v>187</v>
      </c>
      <c r="BJ41" s="2054">
        <v>170</v>
      </c>
      <c r="BK41" s="2054">
        <v>494</v>
      </c>
      <c r="BL41" s="2054">
        <v>0</v>
      </c>
      <c r="BM41" s="2055">
        <f t="shared" si="4"/>
        <v>3224</v>
      </c>
      <c r="BN41" s="2055">
        <f t="shared" si="5"/>
        <v>1486</v>
      </c>
      <c r="BO41" s="2056">
        <f t="shared" si="6"/>
        <v>46.091811414392062</v>
      </c>
      <c r="BP41" s="2051" t="str">
        <f t="shared" si="7"/>
        <v/>
      </c>
    </row>
    <row r="42" spans="1:68" s="1185" customFormat="1">
      <c r="A42" s="2057" t="s">
        <v>5568</v>
      </c>
      <c r="B42" s="2057" t="s">
        <v>2067</v>
      </c>
      <c r="C42" s="2057" t="s">
        <v>1995</v>
      </c>
      <c r="D42" s="2057" t="s">
        <v>3137</v>
      </c>
      <c r="E42" s="2057" t="s">
        <v>5481</v>
      </c>
      <c r="F42" s="2057" t="s">
        <v>208</v>
      </c>
      <c r="G42" s="2057" t="s">
        <v>1761</v>
      </c>
      <c r="H42" s="2057" t="s">
        <v>5021</v>
      </c>
      <c r="I42" s="2057" t="s">
        <v>5022</v>
      </c>
      <c r="J42" s="2058" t="s">
        <v>6224</v>
      </c>
      <c r="K42" s="2059">
        <v>36</v>
      </c>
      <c r="L42" s="2059">
        <v>1</v>
      </c>
      <c r="M42" s="2059">
        <v>2</v>
      </c>
      <c r="N42" s="2059">
        <v>2</v>
      </c>
      <c r="O42" s="2059">
        <v>2</v>
      </c>
      <c r="P42" s="2059">
        <v>1</v>
      </c>
      <c r="Q42" s="2059">
        <v>2</v>
      </c>
      <c r="R42" s="2059">
        <v>2</v>
      </c>
      <c r="S42" s="2059">
        <v>2</v>
      </c>
      <c r="T42" s="2059">
        <v>2</v>
      </c>
      <c r="U42" s="2059">
        <v>2</v>
      </c>
      <c r="V42" s="2059">
        <v>2</v>
      </c>
      <c r="W42" s="2059">
        <v>2</v>
      </c>
      <c r="X42" s="2059">
        <v>4</v>
      </c>
      <c r="Y42" s="2059">
        <v>4</v>
      </c>
      <c r="Z42" s="2059">
        <v>2</v>
      </c>
      <c r="AA42" s="2059">
        <v>4</v>
      </c>
      <c r="AB42" s="2059">
        <v>0</v>
      </c>
      <c r="AC42" s="2059">
        <v>17</v>
      </c>
      <c r="AD42" s="2059">
        <v>1</v>
      </c>
      <c r="AE42" s="2059">
        <v>1</v>
      </c>
      <c r="AF42" s="2059">
        <v>1</v>
      </c>
      <c r="AG42" s="2059">
        <v>1</v>
      </c>
      <c r="AH42" s="2059">
        <v>0</v>
      </c>
      <c r="AI42" s="2059">
        <v>1</v>
      </c>
      <c r="AJ42" s="2059">
        <v>1</v>
      </c>
      <c r="AK42" s="2059">
        <v>1</v>
      </c>
      <c r="AL42" s="2059">
        <v>1</v>
      </c>
      <c r="AM42" s="2059">
        <v>1</v>
      </c>
      <c r="AN42" s="2059">
        <v>1</v>
      </c>
      <c r="AO42" s="2059">
        <v>1</v>
      </c>
      <c r="AP42" s="2059">
        <v>2</v>
      </c>
      <c r="AQ42" s="2059">
        <v>2</v>
      </c>
      <c r="AR42" s="2059">
        <v>1</v>
      </c>
      <c r="AS42" s="2059">
        <v>1</v>
      </c>
      <c r="AT42" s="2059">
        <v>0</v>
      </c>
      <c r="AU42" s="2059">
        <v>19</v>
      </c>
      <c r="AV42" s="2059">
        <v>0</v>
      </c>
      <c r="AW42" s="2059">
        <v>1</v>
      </c>
      <c r="AX42" s="2059">
        <v>1</v>
      </c>
      <c r="AY42" s="2059">
        <v>1</v>
      </c>
      <c r="AZ42" s="2059">
        <v>1</v>
      </c>
      <c r="BA42" s="2059">
        <v>1</v>
      </c>
      <c r="BB42" s="2059">
        <v>1</v>
      </c>
      <c r="BC42" s="2059">
        <v>1</v>
      </c>
      <c r="BD42" s="2059">
        <v>1</v>
      </c>
      <c r="BE42" s="2059">
        <v>1</v>
      </c>
      <c r="BF42" s="2059">
        <v>1</v>
      </c>
      <c r="BG42" s="2059">
        <v>1</v>
      </c>
      <c r="BH42" s="2059">
        <v>2</v>
      </c>
      <c r="BI42" s="2059">
        <v>2</v>
      </c>
      <c r="BJ42" s="2059">
        <v>1</v>
      </c>
      <c r="BK42" s="2059">
        <v>3</v>
      </c>
      <c r="BL42" s="2059">
        <v>0</v>
      </c>
      <c r="BM42" s="2060">
        <f t="shared" si="4"/>
        <v>36</v>
      </c>
      <c r="BN42" s="2060">
        <f t="shared" si="5"/>
        <v>10</v>
      </c>
      <c r="BO42" s="2061">
        <f t="shared" si="6"/>
        <v>27.777777777777779</v>
      </c>
      <c r="BP42" s="2051" t="str">
        <f t="shared" si="7"/>
        <v/>
      </c>
    </row>
    <row r="43" spans="1:68" s="1185" customFormat="1">
      <c r="A43" s="2057" t="s">
        <v>5569</v>
      </c>
      <c r="B43" s="2057" t="s">
        <v>2067</v>
      </c>
      <c r="C43" s="2057" t="s">
        <v>1995</v>
      </c>
      <c r="D43" s="2057" t="s">
        <v>3137</v>
      </c>
      <c r="E43" s="2057" t="s">
        <v>5482</v>
      </c>
      <c r="F43" s="2057" t="s">
        <v>208</v>
      </c>
      <c r="G43" s="2057" t="s">
        <v>1761</v>
      </c>
      <c r="H43" s="2057" t="s">
        <v>5021</v>
      </c>
      <c r="I43" s="2057" t="s">
        <v>5023</v>
      </c>
      <c r="J43" s="2058" t="s">
        <v>6224</v>
      </c>
      <c r="K43" s="2059">
        <v>99</v>
      </c>
      <c r="L43" s="2059">
        <v>4</v>
      </c>
      <c r="M43" s="2059">
        <v>5</v>
      </c>
      <c r="N43" s="2059">
        <v>5</v>
      </c>
      <c r="O43" s="2059">
        <v>5</v>
      </c>
      <c r="P43" s="2059">
        <v>1</v>
      </c>
      <c r="Q43" s="2059">
        <v>5</v>
      </c>
      <c r="R43" s="2059">
        <v>5</v>
      </c>
      <c r="S43" s="2059">
        <v>6</v>
      </c>
      <c r="T43" s="2059">
        <v>6</v>
      </c>
      <c r="U43" s="2059">
        <v>6</v>
      </c>
      <c r="V43" s="2059">
        <v>8</v>
      </c>
      <c r="W43" s="2059">
        <v>5</v>
      </c>
      <c r="X43" s="2059">
        <v>9</v>
      </c>
      <c r="Y43" s="2059">
        <v>10</v>
      </c>
      <c r="Z43" s="2059">
        <v>6</v>
      </c>
      <c r="AA43" s="2059">
        <v>13</v>
      </c>
      <c r="AB43" s="2059">
        <v>0</v>
      </c>
      <c r="AC43" s="2059">
        <v>48</v>
      </c>
      <c r="AD43" s="2059">
        <v>3</v>
      </c>
      <c r="AE43" s="2059">
        <v>2</v>
      </c>
      <c r="AF43" s="2059">
        <v>2</v>
      </c>
      <c r="AG43" s="2059">
        <v>3</v>
      </c>
      <c r="AH43" s="2059">
        <v>0</v>
      </c>
      <c r="AI43" s="2059">
        <v>3</v>
      </c>
      <c r="AJ43" s="2059">
        <v>3</v>
      </c>
      <c r="AK43" s="2059">
        <v>3</v>
      </c>
      <c r="AL43" s="2059">
        <v>3</v>
      </c>
      <c r="AM43" s="2059">
        <v>3</v>
      </c>
      <c r="AN43" s="2059">
        <v>4</v>
      </c>
      <c r="AO43" s="2059">
        <v>2</v>
      </c>
      <c r="AP43" s="2059">
        <v>5</v>
      </c>
      <c r="AQ43" s="2059">
        <v>5</v>
      </c>
      <c r="AR43" s="2059">
        <v>3</v>
      </c>
      <c r="AS43" s="2059">
        <v>4</v>
      </c>
      <c r="AT43" s="2059">
        <v>0</v>
      </c>
      <c r="AU43" s="2059">
        <v>51</v>
      </c>
      <c r="AV43" s="2059">
        <v>1</v>
      </c>
      <c r="AW43" s="2059">
        <v>3</v>
      </c>
      <c r="AX43" s="2059">
        <v>3</v>
      </c>
      <c r="AY43" s="2059">
        <v>2</v>
      </c>
      <c r="AZ43" s="2059">
        <v>1</v>
      </c>
      <c r="BA43" s="2059">
        <v>2</v>
      </c>
      <c r="BB43" s="2059">
        <v>2</v>
      </c>
      <c r="BC43" s="2059">
        <v>3</v>
      </c>
      <c r="BD43" s="2059">
        <v>3</v>
      </c>
      <c r="BE43" s="2059">
        <v>3</v>
      </c>
      <c r="BF43" s="2059">
        <v>4</v>
      </c>
      <c r="BG43" s="2059">
        <v>3</v>
      </c>
      <c r="BH43" s="2059">
        <v>4</v>
      </c>
      <c r="BI43" s="2059">
        <v>5</v>
      </c>
      <c r="BJ43" s="2059">
        <v>3</v>
      </c>
      <c r="BK43" s="2059">
        <v>9</v>
      </c>
      <c r="BL43" s="2059">
        <v>0</v>
      </c>
      <c r="BM43" s="2060">
        <f t="shared" si="4"/>
        <v>99</v>
      </c>
      <c r="BN43" s="2060">
        <f t="shared" si="5"/>
        <v>29</v>
      </c>
      <c r="BO43" s="2061">
        <f t="shared" si="6"/>
        <v>29.292929292929294</v>
      </c>
      <c r="BP43" s="2051" t="str">
        <f t="shared" si="7"/>
        <v/>
      </c>
    </row>
    <row r="44" spans="1:68" s="1185" customFormat="1">
      <c r="A44" s="2057" t="s">
        <v>5570</v>
      </c>
      <c r="B44" s="2057" t="s">
        <v>2067</v>
      </c>
      <c r="C44" s="2057" t="s">
        <v>1995</v>
      </c>
      <c r="D44" s="2057" t="s">
        <v>3137</v>
      </c>
      <c r="E44" s="2057" t="s">
        <v>5483</v>
      </c>
      <c r="F44" s="2057" t="s">
        <v>208</v>
      </c>
      <c r="G44" s="2057" t="s">
        <v>1761</v>
      </c>
      <c r="H44" s="2057" t="s">
        <v>5021</v>
      </c>
      <c r="I44" s="2057" t="s">
        <v>5024</v>
      </c>
      <c r="J44" s="2058" t="s">
        <v>6224</v>
      </c>
      <c r="K44" s="2059">
        <v>141</v>
      </c>
      <c r="L44" s="2059">
        <v>6</v>
      </c>
      <c r="M44" s="2059">
        <v>7</v>
      </c>
      <c r="N44" s="2059">
        <v>8</v>
      </c>
      <c r="O44" s="2059">
        <v>7</v>
      </c>
      <c r="P44" s="2059">
        <v>3</v>
      </c>
      <c r="Q44" s="2059">
        <v>7</v>
      </c>
      <c r="R44" s="2059">
        <v>7</v>
      </c>
      <c r="S44" s="2059">
        <v>7</v>
      </c>
      <c r="T44" s="2059">
        <v>9</v>
      </c>
      <c r="U44" s="2059">
        <v>8</v>
      </c>
      <c r="V44" s="2059">
        <v>11</v>
      </c>
      <c r="W44" s="2059">
        <v>8</v>
      </c>
      <c r="X44" s="2059">
        <v>13</v>
      </c>
      <c r="Y44" s="2059">
        <v>14</v>
      </c>
      <c r="Z44" s="2059">
        <v>8</v>
      </c>
      <c r="AA44" s="2059">
        <v>18</v>
      </c>
      <c r="AB44" s="2059">
        <v>0</v>
      </c>
      <c r="AC44" s="2059">
        <v>68</v>
      </c>
      <c r="AD44" s="2059">
        <v>4</v>
      </c>
      <c r="AE44" s="2059">
        <v>3</v>
      </c>
      <c r="AF44" s="2059">
        <v>4</v>
      </c>
      <c r="AG44" s="2059">
        <v>4</v>
      </c>
      <c r="AH44" s="2059">
        <v>1</v>
      </c>
      <c r="AI44" s="2059">
        <v>4</v>
      </c>
      <c r="AJ44" s="2059">
        <v>4</v>
      </c>
      <c r="AK44" s="2059">
        <v>4</v>
      </c>
      <c r="AL44" s="2059">
        <v>4</v>
      </c>
      <c r="AM44" s="2059">
        <v>4</v>
      </c>
      <c r="AN44" s="2059">
        <v>6</v>
      </c>
      <c r="AO44" s="2059">
        <v>3</v>
      </c>
      <c r="AP44" s="2059">
        <v>7</v>
      </c>
      <c r="AQ44" s="2059">
        <v>7</v>
      </c>
      <c r="AR44" s="2059">
        <v>4</v>
      </c>
      <c r="AS44" s="2059">
        <v>5</v>
      </c>
      <c r="AT44" s="2059">
        <v>0</v>
      </c>
      <c r="AU44" s="2059">
        <v>73</v>
      </c>
      <c r="AV44" s="2059">
        <v>2</v>
      </c>
      <c r="AW44" s="2059">
        <v>4</v>
      </c>
      <c r="AX44" s="2059">
        <v>4</v>
      </c>
      <c r="AY44" s="2059">
        <v>3</v>
      </c>
      <c r="AZ44" s="2059">
        <v>2</v>
      </c>
      <c r="BA44" s="2059">
        <v>3</v>
      </c>
      <c r="BB44" s="2059">
        <v>3</v>
      </c>
      <c r="BC44" s="2059">
        <v>3</v>
      </c>
      <c r="BD44" s="2059">
        <v>5</v>
      </c>
      <c r="BE44" s="2059">
        <v>4</v>
      </c>
      <c r="BF44" s="2059">
        <v>5</v>
      </c>
      <c r="BG44" s="2059">
        <v>5</v>
      </c>
      <c r="BH44" s="2059">
        <v>6</v>
      </c>
      <c r="BI44" s="2059">
        <v>7</v>
      </c>
      <c r="BJ44" s="2059">
        <v>4</v>
      </c>
      <c r="BK44" s="2059">
        <v>13</v>
      </c>
      <c r="BL44" s="2059">
        <v>0</v>
      </c>
      <c r="BM44" s="2060">
        <f t="shared" si="4"/>
        <v>141</v>
      </c>
      <c r="BN44" s="2060">
        <f t="shared" si="5"/>
        <v>40</v>
      </c>
      <c r="BO44" s="2061">
        <f t="shared" si="6"/>
        <v>28.368794326241137</v>
      </c>
      <c r="BP44" s="2051" t="str">
        <f t="shared" si="7"/>
        <v/>
      </c>
    </row>
    <row r="45" spans="1:68" s="1185" customFormat="1">
      <c r="A45" s="2057" t="s">
        <v>5571</v>
      </c>
      <c r="B45" s="2057" t="s">
        <v>2067</v>
      </c>
      <c r="C45" s="2057" t="s">
        <v>1995</v>
      </c>
      <c r="D45" s="2057" t="s">
        <v>3137</v>
      </c>
      <c r="E45" s="2057" t="s">
        <v>5484</v>
      </c>
      <c r="F45" s="2057" t="s">
        <v>208</v>
      </c>
      <c r="G45" s="2057" t="s">
        <v>1761</v>
      </c>
      <c r="H45" s="2057" t="s">
        <v>5021</v>
      </c>
      <c r="I45" s="2057" t="s">
        <v>5025</v>
      </c>
      <c r="J45" s="2058" t="s">
        <v>6224</v>
      </c>
      <c r="K45" s="2059">
        <v>192</v>
      </c>
      <c r="L45" s="2059">
        <v>8</v>
      </c>
      <c r="M45" s="2059">
        <v>9</v>
      </c>
      <c r="N45" s="2059">
        <v>11</v>
      </c>
      <c r="O45" s="2059">
        <v>9</v>
      </c>
      <c r="P45" s="2059">
        <v>3</v>
      </c>
      <c r="Q45" s="2059">
        <v>9</v>
      </c>
      <c r="R45" s="2059">
        <v>11</v>
      </c>
      <c r="S45" s="2059">
        <v>11</v>
      </c>
      <c r="T45" s="2059">
        <v>11</v>
      </c>
      <c r="U45" s="2059">
        <v>12</v>
      </c>
      <c r="V45" s="2059">
        <v>15</v>
      </c>
      <c r="W45" s="2059">
        <v>11</v>
      </c>
      <c r="X45" s="2059">
        <v>18</v>
      </c>
      <c r="Y45" s="2059">
        <v>19</v>
      </c>
      <c r="Z45" s="2059">
        <v>10</v>
      </c>
      <c r="AA45" s="2059">
        <v>25</v>
      </c>
      <c r="AB45" s="2059">
        <v>0</v>
      </c>
      <c r="AC45" s="2059">
        <v>92</v>
      </c>
      <c r="AD45" s="2059">
        <v>6</v>
      </c>
      <c r="AE45" s="2059">
        <v>3</v>
      </c>
      <c r="AF45" s="2059">
        <v>5</v>
      </c>
      <c r="AG45" s="2059">
        <v>5</v>
      </c>
      <c r="AH45" s="2059">
        <v>1</v>
      </c>
      <c r="AI45" s="2059">
        <v>5</v>
      </c>
      <c r="AJ45" s="2059">
        <v>6</v>
      </c>
      <c r="AK45" s="2059">
        <v>6</v>
      </c>
      <c r="AL45" s="2059">
        <v>5</v>
      </c>
      <c r="AM45" s="2059">
        <v>6</v>
      </c>
      <c r="AN45" s="2059">
        <v>8</v>
      </c>
      <c r="AO45" s="2059">
        <v>4</v>
      </c>
      <c r="AP45" s="2059">
        <v>10</v>
      </c>
      <c r="AQ45" s="2059">
        <v>10</v>
      </c>
      <c r="AR45" s="2059">
        <v>5</v>
      </c>
      <c r="AS45" s="2059">
        <v>7</v>
      </c>
      <c r="AT45" s="2059">
        <v>0</v>
      </c>
      <c r="AU45" s="2059">
        <v>100</v>
      </c>
      <c r="AV45" s="2059">
        <v>2</v>
      </c>
      <c r="AW45" s="2059">
        <v>6</v>
      </c>
      <c r="AX45" s="2059">
        <v>6</v>
      </c>
      <c r="AY45" s="2059">
        <v>4</v>
      </c>
      <c r="AZ45" s="2059">
        <v>2</v>
      </c>
      <c r="BA45" s="2059">
        <v>4</v>
      </c>
      <c r="BB45" s="2059">
        <v>5</v>
      </c>
      <c r="BC45" s="2059">
        <v>5</v>
      </c>
      <c r="BD45" s="2059">
        <v>6</v>
      </c>
      <c r="BE45" s="2059">
        <v>6</v>
      </c>
      <c r="BF45" s="2059">
        <v>7</v>
      </c>
      <c r="BG45" s="2059">
        <v>7</v>
      </c>
      <c r="BH45" s="2059">
        <v>8</v>
      </c>
      <c r="BI45" s="2059">
        <v>9</v>
      </c>
      <c r="BJ45" s="2059">
        <v>5</v>
      </c>
      <c r="BK45" s="2059">
        <v>18</v>
      </c>
      <c r="BL45" s="2059">
        <v>0</v>
      </c>
      <c r="BM45" s="2060">
        <f t="shared" si="4"/>
        <v>192</v>
      </c>
      <c r="BN45" s="2060">
        <f t="shared" si="5"/>
        <v>54</v>
      </c>
      <c r="BO45" s="2061">
        <f t="shared" si="6"/>
        <v>28.125</v>
      </c>
      <c r="BP45" s="2051" t="str">
        <f t="shared" si="7"/>
        <v/>
      </c>
    </row>
    <row r="46" spans="1:68" s="1185" customFormat="1">
      <c r="A46" s="2057" t="s">
        <v>5572</v>
      </c>
      <c r="B46" s="2057" t="s">
        <v>2067</v>
      </c>
      <c r="C46" s="2057" t="s">
        <v>1995</v>
      </c>
      <c r="D46" s="2057" t="s">
        <v>3137</v>
      </c>
      <c r="E46" s="2057" t="s">
        <v>5485</v>
      </c>
      <c r="F46" s="2057" t="s">
        <v>208</v>
      </c>
      <c r="G46" s="2057" t="s">
        <v>1761</v>
      </c>
      <c r="H46" s="2057" t="s">
        <v>5021</v>
      </c>
      <c r="I46" s="2057" t="s">
        <v>5026</v>
      </c>
      <c r="J46" s="2058" t="s">
        <v>6224</v>
      </c>
      <c r="K46" s="2059">
        <v>100</v>
      </c>
      <c r="L46" s="2059">
        <v>3</v>
      </c>
      <c r="M46" s="2059">
        <v>2</v>
      </c>
      <c r="N46" s="2059">
        <v>3</v>
      </c>
      <c r="O46" s="2059">
        <v>5</v>
      </c>
      <c r="P46" s="2059">
        <v>4</v>
      </c>
      <c r="Q46" s="2059">
        <v>3</v>
      </c>
      <c r="R46" s="2059">
        <v>2</v>
      </c>
      <c r="S46" s="2059">
        <v>4</v>
      </c>
      <c r="T46" s="2059">
        <v>7</v>
      </c>
      <c r="U46" s="2059">
        <v>9</v>
      </c>
      <c r="V46" s="2059">
        <v>5</v>
      </c>
      <c r="W46" s="2059">
        <v>7</v>
      </c>
      <c r="X46" s="2059">
        <v>9</v>
      </c>
      <c r="Y46" s="2059">
        <v>12</v>
      </c>
      <c r="Z46" s="2059">
        <v>9</v>
      </c>
      <c r="AA46" s="2059">
        <v>16</v>
      </c>
      <c r="AB46" s="2059">
        <v>0</v>
      </c>
      <c r="AC46" s="2059">
        <v>48</v>
      </c>
      <c r="AD46" s="2059">
        <v>1</v>
      </c>
      <c r="AE46" s="2059">
        <v>1</v>
      </c>
      <c r="AF46" s="2059">
        <v>2</v>
      </c>
      <c r="AG46" s="2059">
        <v>2</v>
      </c>
      <c r="AH46" s="2059">
        <v>2</v>
      </c>
      <c r="AI46" s="2059">
        <v>1</v>
      </c>
      <c r="AJ46" s="2059">
        <v>1</v>
      </c>
      <c r="AK46" s="2059">
        <v>2</v>
      </c>
      <c r="AL46" s="2059">
        <v>4</v>
      </c>
      <c r="AM46" s="2059">
        <v>4</v>
      </c>
      <c r="AN46" s="2059">
        <v>3</v>
      </c>
      <c r="AO46" s="2059">
        <v>4</v>
      </c>
      <c r="AP46" s="2059">
        <v>4</v>
      </c>
      <c r="AQ46" s="2059">
        <v>6</v>
      </c>
      <c r="AR46" s="2059">
        <v>4</v>
      </c>
      <c r="AS46" s="2059">
        <v>7</v>
      </c>
      <c r="AT46" s="2059">
        <v>0</v>
      </c>
      <c r="AU46" s="2059">
        <v>52</v>
      </c>
      <c r="AV46" s="2059">
        <v>2</v>
      </c>
      <c r="AW46" s="2059">
        <v>1</v>
      </c>
      <c r="AX46" s="2059">
        <v>1</v>
      </c>
      <c r="AY46" s="2059">
        <v>3</v>
      </c>
      <c r="AZ46" s="2059">
        <v>2</v>
      </c>
      <c r="BA46" s="2059">
        <v>2</v>
      </c>
      <c r="BB46" s="2059">
        <v>1</v>
      </c>
      <c r="BC46" s="2059">
        <v>2</v>
      </c>
      <c r="BD46" s="2059">
        <v>3</v>
      </c>
      <c r="BE46" s="2059">
        <v>5</v>
      </c>
      <c r="BF46" s="2059">
        <v>2</v>
      </c>
      <c r="BG46" s="2059">
        <v>3</v>
      </c>
      <c r="BH46" s="2059">
        <v>5</v>
      </c>
      <c r="BI46" s="2059">
        <v>6</v>
      </c>
      <c r="BJ46" s="2059">
        <v>5</v>
      </c>
      <c r="BK46" s="2059">
        <v>9</v>
      </c>
      <c r="BL46" s="2059">
        <v>0</v>
      </c>
      <c r="BM46" s="2060">
        <f t="shared" si="4"/>
        <v>100</v>
      </c>
      <c r="BN46" s="2060">
        <f t="shared" si="5"/>
        <v>37</v>
      </c>
      <c r="BO46" s="2061">
        <f t="shared" si="6"/>
        <v>37</v>
      </c>
      <c r="BP46" s="2051" t="str">
        <f t="shared" si="7"/>
        <v/>
      </c>
    </row>
    <row r="47" spans="1:68" s="1185" customFormat="1">
      <c r="A47" s="2057" t="s">
        <v>5573</v>
      </c>
      <c r="B47" s="2057" t="s">
        <v>2067</v>
      </c>
      <c r="C47" s="2057" t="s">
        <v>1995</v>
      </c>
      <c r="D47" s="2057" t="s">
        <v>3137</v>
      </c>
      <c r="E47" s="2057" t="s">
        <v>5486</v>
      </c>
      <c r="F47" s="2057" t="s">
        <v>208</v>
      </c>
      <c r="G47" s="2057" t="s">
        <v>1761</v>
      </c>
      <c r="H47" s="2057" t="s">
        <v>5021</v>
      </c>
      <c r="I47" s="2057" t="s">
        <v>5027</v>
      </c>
      <c r="J47" s="2058" t="s">
        <v>6224</v>
      </c>
      <c r="K47" s="2059">
        <v>469</v>
      </c>
      <c r="L47" s="2059">
        <v>12</v>
      </c>
      <c r="M47" s="2059">
        <v>11</v>
      </c>
      <c r="N47" s="2059">
        <v>16</v>
      </c>
      <c r="O47" s="2059">
        <v>20</v>
      </c>
      <c r="P47" s="2059">
        <v>15</v>
      </c>
      <c r="Q47" s="2059">
        <v>12</v>
      </c>
      <c r="R47" s="2059">
        <v>12</v>
      </c>
      <c r="S47" s="2059">
        <v>20</v>
      </c>
      <c r="T47" s="2059">
        <v>27</v>
      </c>
      <c r="U47" s="2059">
        <v>38</v>
      </c>
      <c r="V47" s="2059">
        <v>25</v>
      </c>
      <c r="W47" s="2059">
        <v>33</v>
      </c>
      <c r="X47" s="2059">
        <v>42</v>
      </c>
      <c r="Y47" s="2059">
        <v>54</v>
      </c>
      <c r="Z47" s="2059">
        <v>45</v>
      </c>
      <c r="AA47" s="2059">
        <v>87</v>
      </c>
      <c r="AB47" s="2059">
        <v>0</v>
      </c>
      <c r="AC47" s="2059">
        <v>223</v>
      </c>
      <c r="AD47" s="2059">
        <v>5</v>
      </c>
      <c r="AE47" s="2059">
        <v>5</v>
      </c>
      <c r="AF47" s="2059">
        <v>9</v>
      </c>
      <c r="AG47" s="2059">
        <v>8</v>
      </c>
      <c r="AH47" s="2059">
        <v>7</v>
      </c>
      <c r="AI47" s="2059">
        <v>4</v>
      </c>
      <c r="AJ47" s="2059">
        <v>7</v>
      </c>
      <c r="AK47" s="2059">
        <v>10</v>
      </c>
      <c r="AL47" s="2059">
        <v>15</v>
      </c>
      <c r="AM47" s="2059">
        <v>17</v>
      </c>
      <c r="AN47" s="2059">
        <v>13</v>
      </c>
      <c r="AO47" s="2059">
        <v>17</v>
      </c>
      <c r="AP47" s="2059">
        <v>18</v>
      </c>
      <c r="AQ47" s="2059">
        <v>28</v>
      </c>
      <c r="AR47" s="2059">
        <v>20</v>
      </c>
      <c r="AS47" s="2059">
        <v>40</v>
      </c>
      <c r="AT47" s="2059">
        <v>0</v>
      </c>
      <c r="AU47" s="2059">
        <v>246</v>
      </c>
      <c r="AV47" s="2059">
        <v>7</v>
      </c>
      <c r="AW47" s="2059">
        <v>6</v>
      </c>
      <c r="AX47" s="2059">
        <v>7</v>
      </c>
      <c r="AY47" s="2059">
        <v>12</v>
      </c>
      <c r="AZ47" s="2059">
        <v>8</v>
      </c>
      <c r="BA47" s="2059">
        <v>8</v>
      </c>
      <c r="BB47" s="2059">
        <v>5</v>
      </c>
      <c r="BC47" s="2059">
        <v>10</v>
      </c>
      <c r="BD47" s="2059">
        <v>12</v>
      </c>
      <c r="BE47" s="2059">
        <v>21</v>
      </c>
      <c r="BF47" s="2059">
        <v>12</v>
      </c>
      <c r="BG47" s="2059">
        <v>16</v>
      </c>
      <c r="BH47" s="2059">
        <v>24</v>
      </c>
      <c r="BI47" s="2059">
        <v>26</v>
      </c>
      <c r="BJ47" s="2059">
        <v>25</v>
      </c>
      <c r="BK47" s="2059">
        <v>47</v>
      </c>
      <c r="BL47" s="2059">
        <v>0</v>
      </c>
      <c r="BM47" s="2060">
        <f t="shared" si="4"/>
        <v>469</v>
      </c>
      <c r="BN47" s="2060">
        <f t="shared" si="5"/>
        <v>186</v>
      </c>
      <c r="BO47" s="2061">
        <f t="shared" si="6"/>
        <v>39.658848614072497</v>
      </c>
      <c r="BP47" s="2051" t="str">
        <f t="shared" si="7"/>
        <v/>
      </c>
    </row>
    <row r="48" spans="1:68" s="1185" customFormat="1">
      <c r="A48" s="2057" t="s">
        <v>5574</v>
      </c>
      <c r="B48" s="2057" t="s">
        <v>2067</v>
      </c>
      <c r="C48" s="2057" t="s">
        <v>1995</v>
      </c>
      <c r="D48" s="2057" t="s">
        <v>3137</v>
      </c>
      <c r="E48" s="2057" t="s">
        <v>5487</v>
      </c>
      <c r="F48" s="2057" t="s">
        <v>208</v>
      </c>
      <c r="G48" s="2057" t="s">
        <v>1761</v>
      </c>
      <c r="H48" s="2057" t="s">
        <v>5021</v>
      </c>
      <c r="I48" s="2057" t="s">
        <v>5575</v>
      </c>
      <c r="J48" s="2058" t="s">
        <v>6224</v>
      </c>
      <c r="K48" s="2059">
        <v>177</v>
      </c>
      <c r="L48" s="2059">
        <v>5</v>
      </c>
      <c r="M48" s="2059">
        <v>4</v>
      </c>
      <c r="N48" s="2059">
        <v>7</v>
      </c>
      <c r="O48" s="2059">
        <v>8</v>
      </c>
      <c r="P48" s="2059">
        <v>6</v>
      </c>
      <c r="Q48" s="2059">
        <v>5</v>
      </c>
      <c r="R48" s="2059">
        <v>4</v>
      </c>
      <c r="S48" s="2059">
        <v>8</v>
      </c>
      <c r="T48" s="2059">
        <v>11</v>
      </c>
      <c r="U48" s="2059">
        <v>15</v>
      </c>
      <c r="V48" s="2059">
        <v>9</v>
      </c>
      <c r="W48" s="2059">
        <v>12</v>
      </c>
      <c r="X48" s="2059">
        <v>16</v>
      </c>
      <c r="Y48" s="2059">
        <v>21</v>
      </c>
      <c r="Z48" s="2059">
        <v>17</v>
      </c>
      <c r="AA48" s="2059">
        <v>29</v>
      </c>
      <c r="AB48" s="2059">
        <v>0</v>
      </c>
      <c r="AC48" s="2059">
        <v>85</v>
      </c>
      <c r="AD48" s="2059">
        <v>2</v>
      </c>
      <c r="AE48" s="2059">
        <v>2</v>
      </c>
      <c r="AF48" s="2059">
        <v>4</v>
      </c>
      <c r="AG48" s="2059">
        <v>3</v>
      </c>
      <c r="AH48" s="2059">
        <v>3</v>
      </c>
      <c r="AI48" s="2059">
        <v>2</v>
      </c>
      <c r="AJ48" s="2059">
        <v>2</v>
      </c>
      <c r="AK48" s="2059">
        <v>4</v>
      </c>
      <c r="AL48" s="2059">
        <v>6</v>
      </c>
      <c r="AM48" s="2059">
        <v>7</v>
      </c>
      <c r="AN48" s="2059">
        <v>5</v>
      </c>
      <c r="AO48" s="2059">
        <v>6</v>
      </c>
      <c r="AP48" s="2059">
        <v>7</v>
      </c>
      <c r="AQ48" s="2059">
        <v>11</v>
      </c>
      <c r="AR48" s="2059">
        <v>8</v>
      </c>
      <c r="AS48" s="2059">
        <v>13</v>
      </c>
      <c r="AT48" s="2059">
        <v>0</v>
      </c>
      <c r="AU48" s="2059">
        <v>92</v>
      </c>
      <c r="AV48" s="2059">
        <v>3</v>
      </c>
      <c r="AW48" s="2059">
        <v>2</v>
      </c>
      <c r="AX48" s="2059">
        <v>3</v>
      </c>
      <c r="AY48" s="2059">
        <v>5</v>
      </c>
      <c r="AZ48" s="2059">
        <v>3</v>
      </c>
      <c r="BA48" s="2059">
        <v>3</v>
      </c>
      <c r="BB48" s="2059">
        <v>2</v>
      </c>
      <c r="BC48" s="2059">
        <v>4</v>
      </c>
      <c r="BD48" s="2059">
        <v>5</v>
      </c>
      <c r="BE48" s="2059">
        <v>8</v>
      </c>
      <c r="BF48" s="2059">
        <v>4</v>
      </c>
      <c r="BG48" s="2059">
        <v>6</v>
      </c>
      <c r="BH48" s="2059">
        <v>9</v>
      </c>
      <c r="BI48" s="2059">
        <v>10</v>
      </c>
      <c r="BJ48" s="2059">
        <v>9</v>
      </c>
      <c r="BK48" s="2059">
        <v>16</v>
      </c>
      <c r="BL48" s="2059">
        <v>0</v>
      </c>
      <c r="BM48" s="2060">
        <f t="shared" si="4"/>
        <v>177</v>
      </c>
      <c r="BN48" s="2060">
        <f t="shared" si="5"/>
        <v>67</v>
      </c>
      <c r="BO48" s="2061">
        <f t="shared" si="6"/>
        <v>37.853107344632768</v>
      </c>
      <c r="BP48" s="2051" t="str">
        <f t="shared" si="7"/>
        <v/>
      </c>
    </row>
    <row r="49" spans="1:68" s="1185" customFormat="1">
      <c r="A49" s="2057" t="s">
        <v>5576</v>
      </c>
      <c r="B49" s="2057" t="s">
        <v>2067</v>
      </c>
      <c r="C49" s="2057" t="s">
        <v>1995</v>
      </c>
      <c r="D49" s="2057" t="s">
        <v>3137</v>
      </c>
      <c r="E49" s="2057" t="s">
        <v>5488</v>
      </c>
      <c r="F49" s="2057" t="s">
        <v>208</v>
      </c>
      <c r="G49" s="2057" t="s">
        <v>1761</v>
      </c>
      <c r="H49" s="2057" t="s">
        <v>5021</v>
      </c>
      <c r="I49" s="2057" t="s">
        <v>5577</v>
      </c>
      <c r="J49" s="2058" t="s">
        <v>6224</v>
      </c>
      <c r="K49" s="2059">
        <v>967</v>
      </c>
      <c r="L49" s="2059">
        <v>10</v>
      </c>
      <c r="M49" s="2059">
        <v>11</v>
      </c>
      <c r="N49" s="2059">
        <v>22</v>
      </c>
      <c r="O49" s="2059">
        <v>30</v>
      </c>
      <c r="P49" s="2059">
        <v>25</v>
      </c>
      <c r="Q49" s="2059">
        <v>19</v>
      </c>
      <c r="R49" s="2059">
        <v>29</v>
      </c>
      <c r="S49" s="2059">
        <v>27</v>
      </c>
      <c r="T49" s="2059">
        <v>30</v>
      </c>
      <c r="U49" s="2059">
        <v>62</v>
      </c>
      <c r="V49" s="2059">
        <v>63</v>
      </c>
      <c r="W49" s="2059">
        <v>61</v>
      </c>
      <c r="X49" s="2059">
        <v>86</v>
      </c>
      <c r="Y49" s="2059">
        <v>105</v>
      </c>
      <c r="Z49" s="2059">
        <v>104</v>
      </c>
      <c r="AA49" s="2059">
        <v>283</v>
      </c>
      <c r="AB49" s="2059">
        <v>0</v>
      </c>
      <c r="AC49" s="2059">
        <v>450</v>
      </c>
      <c r="AD49" s="2059">
        <v>4</v>
      </c>
      <c r="AE49" s="2059">
        <v>8</v>
      </c>
      <c r="AF49" s="2059">
        <v>11</v>
      </c>
      <c r="AG49" s="2059">
        <v>15</v>
      </c>
      <c r="AH49" s="2059">
        <v>9</v>
      </c>
      <c r="AI49" s="2059">
        <v>7</v>
      </c>
      <c r="AJ49" s="2059">
        <v>19</v>
      </c>
      <c r="AK49" s="2059">
        <v>15</v>
      </c>
      <c r="AL49" s="2059">
        <v>18</v>
      </c>
      <c r="AM49" s="2059">
        <v>27</v>
      </c>
      <c r="AN49" s="2059">
        <v>28</v>
      </c>
      <c r="AO49" s="2059">
        <v>31</v>
      </c>
      <c r="AP49" s="2059">
        <v>45</v>
      </c>
      <c r="AQ49" s="2059">
        <v>48</v>
      </c>
      <c r="AR49" s="2059">
        <v>40</v>
      </c>
      <c r="AS49" s="2059">
        <v>125</v>
      </c>
      <c r="AT49" s="2059">
        <v>0</v>
      </c>
      <c r="AU49" s="2059">
        <v>517</v>
      </c>
      <c r="AV49" s="2059">
        <v>6</v>
      </c>
      <c r="AW49" s="2059">
        <v>3</v>
      </c>
      <c r="AX49" s="2059">
        <v>11</v>
      </c>
      <c r="AY49" s="2059">
        <v>15</v>
      </c>
      <c r="AZ49" s="2059">
        <v>16</v>
      </c>
      <c r="BA49" s="2059">
        <v>12</v>
      </c>
      <c r="BB49" s="2059">
        <v>10</v>
      </c>
      <c r="BC49" s="2059">
        <v>12</v>
      </c>
      <c r="BD49" s="2059">
        <v>12</v>
      </c>
      <c r="BE49" s="2059">
        <v>35</v>
      </c>
      <c r="BF49" s="2059">
        <v>35</v>
      </c>
      <c r="BG49" s="2059">
        <v>30</v>
      </c>
      <c r="BH49" s="2059">
        <v>41</v>
      </c>
      <c r="BI49" s="2059">
        <v>57</v>
      </c>
      <c r="BJ49" s="2059">
        <v>64</v>
      </c>
      <c r="BK49" s="2059">
        <v>158</v>
      </c>
      <c r="BL49" s="2059">
        <v>0</v>
      </c>
      <c r="BM49" s="2060">
        <f t="shared" si="4"/>
        <v>967</v>
      </c>
      <c r="BN49" s="2060">
        <f t="shared" si="5"/>
        <v>492</v>
      </c>
      <c r="BO49" s="2061">
        <f t="shared" si="6"/>
        <v>50.879007238883148</v>
      </c>
      <c r="BP49" s="2051" t="str">
        <f t="shared" si="7"/>
        <v>限界集落</v>
      </c>
    </row>
    <row r="50" spans="1:68" s="1185" customFormat="1">
      <c r="A50" s="2057" t="s">
        <v>5578</v>
      </c>
      <c r="B50" s="2057" t="s">
        <v>2067</v>
      </c>
      <c r="C50" s="2057" t="s">
        <v>1995</v>
      </c>
      <c r="D50" s="2057" t="s">
        <v>3137</v>
      </c>
      <c r="E50" s="2057" t="s">
        <v>5489</v>
      </c>
      <c r="F50" s="2057" t="s">
        <v>208</v>
      </c>
      <c r="G50" s="2057" t="s">
        <v>1761</v>
      </c>
      <c r="H50" s="2057" t="s">
        <v>5021</v>
      </c>
      <c r="I50" s="2057" t="s">
        <v>5579</v>
      </c>
      <c r="J50" s="2058" t="s">
        <v>6224</v>
      </c>
      <c r="K50" s="2059">
        <v>1037</v>
      </c>
      <c r="L50" s="2059">
        <v>14</v>
      </c>
      <c r="M50" s="2059">
        <v>24</v>
      </c>
      <c r="N50" s="2059">
        <v>25</v>
      </c>
      <c r="O50" s="2059">
        <v>34</v>
      </c>
      <c r="P50" s="2059">
        <v>18</v>
      </c>
      <c r="Q50" s="2059">
        <v>24</v>
      </c>
      <c r="R50" s="2059">
        <v>21</v>
      </c>
      <c r="S50" s="2059">
        <v>31</v>
      </c>
      <c r="T50" s="2059">
        <v>45</v>
      </c>
      <c r="U50" s="2059">
        <v>63</v>
      </c>
      <c r="V50" s="2059">
        <v>50</v>
      </c>
      <c r="W50" s="2059">
        <v>50</v>
      </c>
      <c r="X50" s="2059">
        <v>72</v>
      </c>
      <c r="Y50" s="2059">
        <v>126</v>
      </c>
      <c r="Z50" s="2059">
        <v>108</v>
      </c>
      <c r="AA50" s="2059">
        <v>332</v>
      </c>
      <c r="AB50" s="2059">
        <v>0</v>
      </c>
      <c r="AC50" s="2059">
        <v>457</v>
      </c>
      <c r="AD50" s="2059">
        <v>4</v>
      </c>
      <c r="AE50" s="2059">
        <v>10</v>
      </c>
      <c r="AF50" s="2059">
        <v>15</v>
      </c>
      <c r="AG50" s="2059">
        <v>13</v>
      </c>
      <c r="AH50" s="2059">
        <v>11</v>
      </c>
      <c r="AI50" s="2059">
        <v>11</v>
      </c>
      <c r="AJ50" s="2059">
        <v>10</v>
      </c>
      <c r="AK50" s="2059">
        <v>14</v>
      </c>
      <c r="AL50" s="2059">
        <v>21</v>
      </c>
      <c r="AM50" s="2059">
        <v>28</v>
      </c>
      <c r="AN50" s="2059">
        <v>27</v>
      </c>
      <c r="AO50" s="2059">
        <v>25</v>
      </c>
      <c r="AP50" s="2059">
        <v>40</v>
      </c>
      <c r="AQ50" s="2059">
        <v>62</v>
      </c>
      <c r="AR50" s="2059">
        <v>54</v>
      </c>
      <c r="AS50" s="2059">
        <v>112</v>
      </c>
      <c r="AT50" s="2059">
        <v>0</v>
      </c>
      <c r="AU50" s="2059">
        <v>580</v>
      </c>
      <c r="AV50" s="2059">
        <v>10</v>
      </c>
      <c r="AW50" s="2059">
        <v>14</v>
      </c>
      <c r="AX50" s="2059">
        <v>10</v>
      </c>
      <c r="AY50" s="2059">
        <v>21</v>
      </c>
      <c r="AZ50" s="2059">
        <v>7</v>
      </c>
      <c r="BA50" s="2059">
        <v>13</v>
      </c>
      <c r="BB50" s="2059">
        <v>11</v>
      </c>
      <c r="BC50" s="2059">
        <v>17</v>
      </c>
      <c r="BD50" s="2059">
        <v>24</v>
      </c>
      <c r="BE50" s="2059">
        <v>35</v>
      </c>
      <c r="BF50" s="2059">
        <v>23</v>
      </c>
      <c r="BG50" s="2059">
        <v>25</v>
      </c>
      <c r="BH50" s="2059">
        <v>32</v>
      </c>
      <c r="BI50" s="2059">
        <v>64</v>
      </c>
      <c r="BJ50" s="2059">
        <v>54</v>
      </c>
      <c r="BK50" s="2059">
        <v>220</v>
      </c>
      <c r="BL50" s="2059">
        <v>0</v>
      </c>
      <c r="BM50" s="2060">
        <f t="shared" si="4"/>
        <v>1037</v>
      </c>
      <c r="BN50" s="2060">
        <f t="shared" si="5"/>
        <v>566</v>
      </c>
      <c r="BO50" s="2061">
        <f t="shared" si="6"/>
        <v>54.580520732883322</v>
      </c>
      <c r="BP50" s="2051" t="str">
        <f t="shared" si="7"/>
        <v>限界集落</v>
      </c>
    </row>
    <row r="51" spans="1:68" s="1185" customFormat="1">
      <c r="A51" s="2052" t="s">
        <v>5580</v>
      </c>
      <c r="B51" s="2052" t="s">
        <v>2067</v>
      </c>
      <c r="C51" s="2052" t="s">
        <v>1995</v>
      </c>
      <c r="D51" s="2052" t="s">
        <v>3137</v>
      </c>
      <c r="E51" s="2052" t="s">
        <v>5517</v>
      </c>
      <c r="F51" s="2052" t="s">
        <v>208</v>
      </c>
      <c r="G51" s="2052" t="s">
        <v>1761</v>
      </c>
      <c r="H51" s="2052" t="s">
        <v>5021</v>
      </c>
      <c r="I51" s="2052" t="s">
        <v>3059</v>
      </c>
      <c r="J51" s="2053" t="s">
        <v>6224</v>
      </c>
      <c r="K51" s="2054">
        <v>6</v>
      </c>
      <c r="L51" s="2054">
        <v>0</v>
      </c>
      <c r="M51" s="2054">
        <v>0</v>
      </c>
      <c r="N51" s="2054">
        <v>0</v>
      </c>
      <c r="O51" s="2054">
        <v>0</v>
      </c>
      <c r="P51" s="2054">
        <v>0</v>
      </c>
      <c r="Q51" s="2054">
        <v>0</v>
      </c>
      <c r="R51" s="2054">
        <v>0</v>
      </c>
      <c r="S51" s="2054">
        <v>0</v>
      </c>
      <c r="T51" s="2054">
        <v>0</v>
      </c>
      <c r="U51" s="2054">
        <v>0</v>
      </c>
      <c r="V51" s="2054">
        <v>0</v>
      </c>
      <c r="W51" s="2054">
        <v>0</v>
      </c>
      <c r="X51" s="2054">
        <v>1</v>
      </c>
      <c r="Y51" s="2054">
        <v>2</v>
      </c>
      <c r="Z51" s="2054">
        <v>1</v>
      </c>
      <c r="AA51" s="2054">
        <v>2</v>
      </c>
      <c r="AB51" s="2054">
        <v>0</v>
      </c>
      <c r="AC51" s="2054">
        <v>3</v>
      </c>
      <c r="AD51" s="2054">
        <v>0</v>
      </c>
      <c r="AE51" s="2054">
        <v>0</v>
      </c>
      <c r="AF51" s="2054">
        <v>0</v>
      </c>
      <c r="AG51" s="2054">
        <v>0</v>
      </c>
      <c r="AH51" s="2054">
        <v>0</v>
      </c>
      <c r="AI51" s="2054">
        <v>0</v>
      </c>
      <c r="AJ51" s="2054">
        <v>0</v>
      </c>
      <c r="AK51" s="2054">
        <v>0</v>
      </c>
      <c r="AL51" s="2054">
        <v>0</v>
      </c>
      <c r="AM51" s="2054">
        <v>0</v>
      </c>
      <c r="AN51" s="2054">
        <v>0</v>
      </c>
      <c r="AO51" s="2054">
        <v>0</v>
      </c>
      <c r="AP51" s="2054">
        <v>0</v>
      </c>
      <c r="AQ51" s="2054">
        <v>1</v>
      </c>
      <c r="AR51" s="2054">
        <v>1</v>
      </c>
      <c r="AS51" s="2054">
        <v>1</v>
      </c>
      <c r="AT51" s="2054">
        <v>0</v>
      </c>
      <c r="AU51" s="2054">
        <v>3</v>
      </c>
      <c r="AV51" s="2054">
        <v>0</v>
      </c>
      <c r="AW51" s="2054">
        <v>0</v>
      </c>
      <c r="AX51" s="2054">
        <v>0</v>
      </c>
      <c r="AY51" s="2054">
        <v>0</v>
      </c>
      <c r="AZ51" s="2054">
        <v>0</v>
      </c>
      <c r="BA51" s="2054">
        <v>0</v>
      </c>
      <c r="BB51" s="2054">
        <v>0</v>
      </c>
      <c r="BC51" s="2054">
        <v>0</v>
      </c>
      <c r="BD51" s="2054">
        <v>0</v>
      </c>
      <c r="BE51" s="2054">
        <v>0</v>
      </c>
      <c r="BF51" s="2054">
        <v>0</v>
      </c>
      <c r="BG51" s="2054">
        <v>0</v>
      </c>
      <c r="BH51" s="2054">
        <v>1</v>
      </c>
      <c r="BI51" s="2054">
        <v>1</v>
      </c>
      <c r="BJ51" s="2054">
        <v>0</v>
      </c>
      <c r="BK51" s="2054">
        <v>1</v>
      </c>
      <c r="BL51" s="2054">
        <v>0</v>
      </c>
      <c r="BM51" s="2055">
        <f t="shared" si="4"/>
        <v>6</v>
      </c>
      <c r="BN51" s="2055">
        <f t="shared" si="5"/>
        <v>5</v>
      </c>
      <c r="BO51" s="2056">
        <f t="shared" si="6"/>
        <v>83.333333333333343</v>
      </c>
      <c r="BP51" s="2051" t="s">
        <v>122</v>
      </c>
    </row>
    <row r="52" spans="1:68" s="1185" customFormat="1">
      <c r="A52" s="2052" t="s">
        <v>5581</v>
      </c>
      <c r="B52" s="2052" t="s">
        <v>2067</v>
      </c>
      <c r="C52" s="2052" t="s">
        <v>1995</v>
      </c>
      <c r="D52" s="2052" t="s">
        <v>3184</v>
      </c>
      <c r="E52" s="2052" t="s">
        <v>5479</v>
      </c>
      <c r="F52" s="2052" t="s">
        <v>208</v>
      </c>
      <c r="G52" s="2052" t="s">
        <v>1761</v>
      </c>
      <c r="H52" s="2052" t="s">
        <v>5028</v>
      </c>
      <c r="I52" s="2052" t="s">
        <v>3059</v>
      </c>
      <c r="J52" s="2053" t="s">
        <v>6224</v>
      </c>
      <c r="K52" s="2054">
        <v>1445</v>
      </c>
      <c r="L52" s="2054">
        <v>37</v>
      </c>
      <c r="M52" s="2054">
        <v>42</v>
      </c>
      <c r="N52" s="2054">
        <v>37</v>
      </c>
      <c r="O52" s="2054">
        <v>35</v>
      </c>
      <c r="P52" s="2054">
        <v>31</v>
      </c>
      <c r="Q52" s="2054">
        <v>49</v>
      </c>
      <c r="R52" s="2054">
        <v>60</v>
      </c>
      <c r="S52" s="2054">
        <v>59</v>
      </c>
      <c r="T52" s="2054">
        <v>76</v>
      </c>
      <c r="U52" s="2054">
        <v>70</v>
      </c>
      <c r="V52" s="2054">
        <v>71</v>
      </c>
      <c r="W52" s="2054">
        <v>99</v>
      </c>
      <c r="X52" s="2054">
        <v>138</v>
      </c>
      <c r="Y52" s="2054">
        <v>157</v>
      </c>
      <c r="Z52" s="2054">
        <v>103</v>
      </c>
      <c r="AA52" s="2054">
        <v>381</v>
      </c>
      <c r="AB52" s="2054">
        <v>0</v>
      </c>
      <c r="AC52" s="2054">
        <v>648</v>
      </c>
      <c r="AD52" s="2054">
        <v>20</v>
      </c>
      <c r="AE52" s="2054">
        <v>19</v>
      </c>
      <c r="AF52" s="2054">
        <v>20</v>
      </c>
      <c r="AG52" s="2054">
        <v>11</v>
      </c>
      <c r="AH52" s="2054">
        <v>12</v>
      </c>
      <c r="AI52" s="2054">
        <v>22</v>
      </c>
      <c r="AJ52" s="2054">
        <v>34</v>
      </c>
      <c r="AK52" s="2054">
        <v>31</v>
      </c>
      <c r="AL52" s="2054">
        <v>41</v>
      </c>
      <c r="AM52" s="2054">
        <v>36</v>
      </c>
      <c r="AN52" s="2054">
        <v>32</v>
      </c>
      <c r="AO52" s="2054">
        <v>43</v>
      </c>
      <c r="AP52" s="2054">
        <v>64</v>
      </c>
      <c r="AQ52" s="2054">
        <v>86</v>
      </c>
      <c r="AR52" s="2054">
        <v>54</v>
      </c>
      <c r="AS52" s="2054">
        <v>123</v>
      </c>
      <c r="AT52" s="2054">
        <v>0</v>
      </c>
      <c r="AU52" s="2054">
        <v>797</v>
      </c>
      <c r="AV52" s="2054">
        <v>17</v>
      </c>
      <c r="AW52" s="2054">
        <v>23</v>
      </c>
      <c r="AX52" s="2054">
        <v>17</v>
      </c>
      <c r="AY52" s="2054">
        <v>24</v>
      </c>
      <c r="AZ52" s="2054">
        <v>19</v>
      </c>
      <c r="BA52" s="2054">
        <v>27</v>
      </c>
      <c r="BB52" s="2054">
        <v>26</v>
      </c>
      <c r="BC52" s="2054">
        <v>28</v>
      </c>
      <c r="BD52" s="2054">
        <v>35</v>
      </c>
      <c r="BE52" s="2054">
        <v>34</v>
      </c>
      <c r="BF52" s="2054">
        <v>39</v>
      </c>
      <c r="BG52" s="2054">
        <v>56</v>
      </c>
      <c r="BH52" s="2054">
        <v>74</v>
      </c>
      <c r="BI52" s="2054">
        <v>71</v>
      </c>
      <c r="BJ52" s="2054">
        <v>49</v>
      </c>
      <c r="BK52" s="2054">
        <v>258</v>
      </c>
      <c r="BL52" s="2054">
        <v>0</v>
      </c>
      <c r="BM52" s="2055">
        <f t="shared" si="4"/>
        <v>1445</v>
      </c>
      <c r="BN52" s="2055">
        <f t="shared" si="5"/>
        <v>641</v>
      </c>
      <c r="BO52" s="2056">
        <f t="shared" si="6"/>
        <v>44.359861591695505</v>
      </c>
      <c r="BP52" s="2051" t="str">
        <f t="shared" si="7"/>
        <v/>
      </c>
    </row>
    <row r="53" spans="1:68" s="1185" customFormat="1">
      <c r="A53" s="2057" t="s">
        <v>5582</v>
      </c>
      <c r="B53" s="2057" t="s">
        <v>2067</v>
      </c>
      <c r="C53" s="2057" t="s">
        <v>1995</v>
      </c>
      <c r="D53" s="2057" t="s">
        <v>3184</v>
      </c>
      <c r="E53" s="2057" t="s">
        <v>5481</v>
      </c>
      <c r="F53" s="2057" t="s">
        <v>208</v>
      </c>
      <c r="G53" s="2057" t="s">
        <v>1761</v>
      </c>
      <c r="H53" s="2057" t="s">
        <v>5028</v>
      </c>
      <c r="I53" s="2057" t="s">
        <v>4974</v>
      </c>
      <c r="J53" s="2058" t="s">
        <v>6224</v>
      </c>
      <c r="K53" s="2059">
        <v>243</v>
      </c>
      <c r="L53" s="2059">
        <v>7</v>
      </c>
      <c r="M53" s="2059">
        <v>6</v>
      </c>
      <c r="N53" s="2059">
        <v>5</v>
      </c>
      <c r="O53" s="2059">
        <v>7</v>
      </c>
      <c r="P53" s="2059">
        <v>8</v>
      </c>
      <c r="Q53" s="2059">
        <v>9</v>
      </c>
      <c r="R53" s="2059">
        <v>9</v>
      </c>
      <c r="S53" s="2059">
        <v>11</v>
      </c>
      <c r="T53" s="2059">
        <v>13</v>
      </c>
      <c r="U53" s="2059">
        <v>9</v>
      </c>
      <c r="V53" s="2059">
        <v>11</v>
      </c>
      <c r="W53" s="2059">
        <v>15</v>
      </c>
      <c r="X53" s="2059">
        <v>28</v>
      </c>
      <c r="Y53" s="2059">
        <v>33</v>
      </c>
      <c r="Z53" s="2059">
        <v>22</v>
      </c>
      <c r="AA53" s="2059">
        <v>50</v>
      </c>
      <c r="AB53" s="2059">
        <v>0</v>
      </c>
      <c r="AC53" s="2059">
        <v>113</v>
      </c>
      <c r="AD53" s="2059">
        <v>3</v>
      </c>
      <c r="AE53" s="2059">
        <v>1</v>
      </c>
      <c r="AF53" s="2059">
        <v>3</v>
      </c>
      <c r="AG53" s="2059">
        <v>1</v>
      </c>
      <c r="AH53" s="2059">
        <v>3</v>
      </c>
      <c r="AI53" s="2059">
        <v>4</v>
      </c>
      <c r="AJ53" s="2059">
        <v>7</v>
      </c>
      <c r="AK53" s="2059">
        <v>4</v>
      </c>
      <c r="AL53" s="2059">
        <v>11</v>
      </c>
      <c r="AM53" s="2059">
        <v>4</v>
      </c>
      <c r="AN53" s="2059">
        <v>6</v>
      </c>
      <c r="AO53" s="2059">
        <v>7</v>
      </c>
      <c r="AP53" s="2059">
        <v>9</v>
      </c>
      <c r="AQ53" s="2059">
        <v>18</v>
      </c>
      <c r="AR53" s="2059">
        <v>12</v>
      </c>
      <c r="AS53" s="2059">
        <v>20</v>
      </c>
      <c r="AT53" s="2059">
        <v>0</v>
      </c>
      <c r="AU53" s="2059">
        <v>130</v>
      </c>
      <c r="AV53" s="2059">
        <v>4</v>
      </c>
      <c r="AW53" s="2059">
        <v>5</v>
      </c>
      <c r="AX53" s="2059">
        <v>2</v>
      </c>
      <c r="AY53" s="2059">
        <v>6</v>
      </c>
      <c r="AZ53" s="2059">
        <v>5</v>
      </c>
      <c r="BA53" s="2059">
        <v>5</v>
      </c>
      <c r="BB53" s="2059">
        <v>2</v>
      </c>
      <c r="BC53" s="2059">
        <v>7</v>
      </c>
      <c r="BD53" s="2059">
        <v>2</v>
      </c>
      <c r="BE53" s="2059">
        <v>5</v>
      </c>
      <c r="BF53" s="2059">
        <v>5</v>
      </c>
      <c r="BG53" s="2059">
        <v>8</v>
      </c>
      <c r="BH53" s="2059">
        <v>19</v>
      </c>
      <c r="BI53" s="2059">
        <v>15</v>
      </c>
      <c r="BJ53" s="2059">
        <v>10</v>
      </c>
      <c r="BK53" s="2059">
        <v>30</v>
      </c>
      <c r="BL53" s="2059">
        <v>0</v>
      </c>
      <c r="BM53" s="2060">
        <f t="shared" si="4"/>
        <v>243</v>
      </c>
      <c r="BN53" s="2060">
        <f t="shared" si="5"/>
        <v>105</v>
      </c>
      <c r="BO53" s="2061">
        <f t="shared" si="6"/>
        <v>43.209876543209873</v>
      </c>
      <c r="BP53" s="2051" t="str">
        <f t="shared" si="7"/>
        <v/>
      </c>
    </row>
    <row r="54" spans="1:68" s="1185" customFormat="1">
      <c r="A54" s="2057" t="s">
        <v>5583</v>
      </c>
      <c r="B54" s="2057" t="s">
        <v>2067</v>
      </c>
      <c r="C54" s="2057" t="s">
        <v>1995</v>
      </c>
      <c r="D54" s="2057" t="s">
        <v>3184</v>
      </c>
      <c r="E54" s="2057" t="s">
        <v>5482</v>
      </c>
      <c r="F54" s="2057" t="s">
        <v>208</v>
      </c>
      <c r="G54" s="2057" t="s">
        <v>1761</v>
      </c>
      <c r="H54" s="2057" t="s">
        <v>5028</v>
      </c>
      <c r="I54" s="2057" t="s">
        <v>5029</v>
      </c>
      <c r="J54" s="2058" t="s">
        <v>6224</v>
      </c>
      <c r="K54" s="2059">
        <v>146</v>
      </c>
      <c r="L54" s="2059">
        <v>4</v>
      </c>
      <c r="M54" s="2059">
        <v>1</v>
      </c>
      <c r="N54" s="2059">
        <v>3</v>
      </c>
      <c r="O54" s="2059">
        <v>4</v>
      </c>
      <c r="P54" s="2059">
        <v>2</v>
      </c>
      <c r="Q54" s="2059">
        <v>5</v>
      </c>
      <c r="R54" s="2059">
        <v>10</v>
      </c>
      <c r="S54" s="2059">
        <v>3</v>
      </c>
      <c r="T54" s="2059">
        <v>6</v>
      </c>
      <c r="U54" s="2059">
        <v>3</v>
      </c>
      <c r="V54" s="2059">
        <v>10</v>
      </c>
      <c r="W54" s="2059">
        <v>16</v>
      </c>
      <c r="X54" s="2059">
        <v>8</v>
      </c>
      <c r="Y54" s="2059">
        <v>10</v>
      </c>
      <c r="Z54" s="2059">
        <v>13</v>
      </c>
      <c r="AA54" s="2059">
        <v>48</v>
      </c>
      <c r="AB54" s="2059">
        <v>0</v>
      </c>
      <c r="AC54" s="2059">
        <v>67</v>
      </c>
      <c r="AD54" s="2059">
        <v>2</v>
      </c>
      <c r="AE54" s="2059">
        <v>0</v>
      </c>
      <c r="AF54" s="2059">
        <v>3</v>
      </c>
      <c r="AG54" s="2059">
        <v>2</v>
      </c>
      <c r="AH54" s="2059">
        <v>2</v>
      </c>
      <c r="AI54" s="2059">
        <v>1</v>
      </c>
      <c r="AJ54" s="2059">
        <v>7</v>
      </c>
      <c r="AK54" s="2059">
        <v>2</v>
      </c>
      <c r="AL54" s="2059">
        <v>3</v>
      </c>
      <c r="AM54" s="2059">
        <v>1</v>
      </c>
      <c r="AN54" s="2059">
        <v>3</v>
      </c>
      <c r="AO54" s="2059">
        <v>8</v>
      </c>
      <c r="AP54" s="2059">
        <v>4</v>
      </c>
      <c r="AQ54" s="2059">
        <v>3</v>
      </c>
      <c r="AR54" s="2059">
        <v>7</v>
      </c>
      <c r="AS54" s="2059">
        <v>19</v>
      </c>
      <c r="AT54" s="2059">
        <v>0</v>
      </c>
      <c r="AU54" s="2059">
        <v>79</v>
      </c>
      <c r="AV54" s="2059">
        <v>2</v>
      </c>
      <c r="AW54" s="2059">
        <v>1</v>
      </c>
      <c r="AX54" s="2059">
        <v>0</v>
      </c>
      <c r="AY54" s="2059">
        <v>2</v>
      </c>
      <c r="AZ54" s="2059">
        <v>0</v>
      </c>
      <c r="BA54" s="2059">
        <v>4</v>
      </c>
      <c r="BB54" s="2059">
        <v>3</v>
      </c>
      <c r="BC54" s="2059">
        <v>1</v>
      </c>
      <c r="BD54" s="2059">
        <v>3</v>
      </c>
      <c r="BE54" s="2059">
        <v>2</v>
      </c>
      <c r="BF54" s="2059">
        <v>7</v>
      </c>
      <c r="BG54" s="2059">
        <v>8</v>
      </c>
      <c r="BH54" s="2059">
        <v>4</v>
      </c>
      <c r="BI54" s="2059">
        <v>7</v>
      </c>
      <c r="BJ54" s="2059">
        <v>6</v>
      </c>
      <c r="BK54" s="2059">
        <v>29</v>
      </c>
      <c r="BL54" s="2059">
        <v>0</v>
      </c>
      <c r="BM54" s="2060">
        <f t="shared" si="4"/>
        <v>146</v>
      </c>
      <c r="BN54" s="2060">
        <f t="shared" si="5"/>
        <v>71</v>
      </c>
      <c r="BO54" s="2061">
        <f t="shared" si="6"/>
        <v>48.630136986301373</v>
      </c>
      <c r="BP54" s="2051" t="str">
        <f t="shared" si="7"/>
        <v/>
      </c>
    </row>
    <row r="55" spans="1:68" s="1185" customFormat="1">
      <c r="A55" s="2057" t="s">
        <v>5584</v>
      </c>
      <c r="B55" s="2057" t="s">
        <v>2067</v>
      </c>
      <c r="C55" s="2057" t="s">
        <v>1995</v>
      </c>
      <c r="D55" s="2057" t="s">
        <v>3184</v>
      </c>
      <c r="E55" s="2057" t="s">
        <v>5483</v>
      </c>
      <c r="F55" s="2057" t="s">
        <v>208</v>
      </c>
      <c r="G55" s="2057" t="s">
        <v>1761</v>
      </c>
      <c r="H55" s="2057" t="s">
        <v>5028</v>
      </c>
      <c r="I55" s="2057" t="s">
        <v>5030</v>
      </c>
      <c r="J55" s="2058" t="s">
        <v>6224</v>
      </c>
      <c r="K55" s="2059">
        <v>211</v>
      </c>
      <c r="L55" s="2059">
        <v>6</v>
      </c>
      <c r="M55" s="2059">
        <v>6</v>
      </c>
      <c r="N55" s="2059">
        <v>8</v>
      </c>
      <c r="O55" s="2059">
        <v>5</v>
      </c>
      <c r="P55" s="2059">
        <v>2</v>
      </c>
      <c r="Q55" s="2059">
        <v>8</v>
      </c>
      <c r="R55" s="2059">
        <v>6</v>
      </c>
      <c r="S55" s="2059">
        <v>8</v>
      </c>
      <c r="T55" s="2059">
        <v>14</v>
      </c>
      <c r="U55" s="2059">
        <v>13</v>
      </c>
      <c r="V55" s="2059">
        <v>7</v>
      </c>
      <c r="W55" s="2059">
        <v>16</v>
      </c>
      <c r="X55" s="2059">
        <v>26</v>
      </c>
      <c r="Y55" s="2059">
        <v>22</v>
      </c>
      <c r="Z55" s="2059">
        <v>20</v>
      </c>
      <c r="AA55" s="2059">
        <v>44</v>
      </c>
      <c r="AB55" s="2059">
        <v>0</v>
      </c>
      <c r="AC55" s="2059">
        <v>104</v>
      </c>
      <c r="AD55" s="2059">
        <v>3</v>
      </c>
      <c r="AE55" s="2059">
        <v>5</v>
      </c>
      <c r="AF55" s="2059">
        <v>4</v>
      </c>
      <c r="AG55" s="2059">
        <v>2</v>
      </c>
      <c r="AH55" s="2059">
        <v>0</v>
      </c>
      <c r="AI55" s="2059">
        <v>5</v>
      </c>
      <c r="AJ55" s="2059">
        <v>2</v>
      </c>
      <c r="AK55" s="2059">
        <v>5</v>
      </c>
      <c r="AL55" s="2059">
        <v>9</v>
      </c>
      <c r="AM55" s="2059">
        <v>7</v>
      </c>
      <c r="AN55" s="2059">
        <v>5</v>
      </c>
      <c r="AO55" s="2059">
        <v>6</v>
      </c>
      <c r="AP55" s="2059">
        <v>12</v>
      </c>
      <c r="AQ55" s="2059">
        <v>14</v>
      </c>
      <c r="AR55" s="2059">
        <v>12</v>
      </c>
      <c r="AS55" s="2059">
        <v>13</v>
      </c>
      <c r="AT55" s="2059">
        <v>0</v>
      </c>
      <c r="AU55" s="2059">
        <v>107</v>
      </c>
      <c r="AV55" s="2059">
        <v>3</v>
      </c>
      <c r="AW55" s="2059">
        <v>1</v>
      </c>
      <c r="AX55" s="2059">
        <v>4</v>
      </c>
      <c r="AY55" s="2059">
        <v>3</v>
      </c>
      <c r="AZ55" s="2059">
        <v>2</v>
      </c>
      <c r="BA55" s="2059">
        <v>3</v>
      </c>
      <c r="BB55" s="2059">
        <v>4</v>
      </c>
      <c r="BC55" s="2059">
        <v>3</v>
      </c>
      <c r="BD55" s="2059">
        <v>5</v>
      </c>
      <c r="BE55" s="2059">
        <v>6</v>
      </c>
      <c r="BF55" s="2059">
        <v>2</v>
      </c>
      <c r="BG55" s="2059">
        <v>10</v>
      </c>
      <c r="BH55" s="2059">
        <v>14</v>
      </c>
      <c r="BI55" s="2059">
        <v>8</v>
      </c>
      <c r="BJ55" s="2059">
        <v>8</v>
      </c>
      <c r="BK55" s="2059">
        <v>31</v>
      </c>
      <c r="BL55" s="2059">
        <v>0</v>
      </c>
      <c r="BM55" s="2060">
        <f t="shared" si="4"/>
        <v>211</v>
      </c>
      <c r="BN55" s="2060">
        <f t="shared" si="5"/>
        <v>86</v>
      </c>
      <c r="BO55" s="2061">
        <f t="shared" si="6"/>
        <v>40.758293838862556</v>
      </c>
      <c r="BP55" s="2051" t="str">
        <f t="shared" si="7"/>
        <v/>
      </c>
    </row>
    <row r="56" spans="1:68" s="1185" customFormat="1">
      <c r="A56" s="2057" t="s">
        <v>5585</v>
      </c>
      <c r="B56" s="2057" t="s">
        <v>2067</v>
      </c>
      <c r="C56" s="2057" t="s">
        <v>1995</v>
      </c>
      <c r="D56" s="2057" t="s">
        <v>3184</v>
      </c>
      <c r="E56" s="2057" t="s">
        <v>5484</v>
      </c>
      <c r="F56" s="2057" t="s">
        <v>208</v>
      </c>
      <c r="G56" s="2057" t="s">
        <v>1761</v>
      </c>
      <c r="H56" s="2057" t="s">
        <v>5028</v>
      </c>
      <c r="I56" s="2057" t="s">
        <v>5031</v>
      </c>
      <c r="J56" s="2058" t="s">
        <v>6224</v>
      </c>
      <c r="K56" s="2059">
        <v>270</v>
      </c>
      <c r="L56" s="2059">
        <v>7</v>
      </c>
      <c r="M56" s="2059">
        <v>7</v>
      </c>
      <c r="N56" s="2059">
        <v>7</v>
      </c>
      <c r="O56" s="2059">
        <v>4</v>
      </c>
      <c r="P56" s="2059">
        <v>5</v>
      </c>
      <c r="Q56" s="2059">
        <v>10</v>
      </c>
      <c r="R56" s="2059">
        <v>12</v>
      </c>
      <c r="S56" s="2059">
        <v>8</v>
      </c>
      <c r="T56" s="2059">
        <v>9</v>
      </c>
      <c r="U56" s="2059">
        <v>15</v>
      </c>
      <c r="V56" s="2059">
        <v>11</v>
      </c>
      <c r="W56" s="2059">
        <v>17</v>
      </c>
      <c r="X56" s="2059">
        <v>20</v>
      </c>
      <c r="Y56" s="2059">
        <v>30</v>
      </c>
      <c r="Z56" s="2059">
        <v>20</v>
      </c>
      <c r="AA56" s="2059">
        <v>88</v>
      </c>
      <c r="AB56" s="2059">
        <v>0</v>
      </c>
      <c r="AC56" s="2059">
        <v>123</v>
      </c>
      <c r="AD56" s="2059">
        <v>6</v>
      </c>
      <c r="AE56" s="2059">
        <v>4</v>
      </c>
      <c r="AF56" s="2059">
        <v>2</v>
      </c>
      <c r="AG56" s="2059">
        <v>3</v>
      </c>
      <c r="AH56" s="2059">
        <v>3</v>
      </c>
      <c r="AI56" s="2059">
        <v>5</v>
      </c>
      <c r="AJ56" s="2059">
        <v>4</v>
      </c>
      <c r="AK56" s="2059">
        <v>4</v>
      </c>
      <c r="AL56" s="2059">
        <v>4</v>
      </c>
      <c r="AM56" s="2059">
        <v>7</v>
      </c>
      <c r="AN56" s="2059">
        <v>3</v>
      </c>
      <c r="AO56" s="2059">
        <v>9</v>
      </c>
      <c r="AP56" s="2059">
        <v>9</v>
      </c>
      <c r="AQ56" s="2059">
        <v>19</v>
      </c>
      <c r="AR56" s="2059">
        <v>9</v>
      </c>
      <c r="AS56" s="2059">
        <v>32</v>
      </c>
      <c r="AT56" s="2059">
        <v>0</v>
      </c>
      <c r="AU56" s="2059">
        <v>147</v>
      </c>
      <c r="AV56" s="2059">
        <v>1</v>
      </c>
      <c r="AW56" s="2059">
        <v>3</v>
      </c>
      <c r="AX56" s="2059">
        <v>5</v>
      </c>
      <c r="AY56" s="2059">
        <v>1</v>
      </c>
      <c r="AZ56" s="2059">
        <v>2</v>
      </c>
      <c r="BA56" s="2059">
        <v>5</v>
      </c>
      <c r="BB56" s="2059">
        <v>8</v>
      </c>
      <c r="BC56" s="2059">
        <v>4</v>
      </c>
      <c r="BD56" s="2059">
        <v>5</v>
      </c>
      <c r="BE56" s="2059">
        <v>8</v>
      </c>
      <c r="BF56" s="2059">
        <v>8</v>
      </c>
      <c r="BG56" s="2059">
        <v>8</v>
      </c>
      <c r="BH56" s="2059">
        <v>11</v>
      </c>
      <c r="BI56" s="2059">
        <v>11</v>
      </c>
      <c r="BJ56" s="2059">
        <v>11</v>
      </c>
      <c r="BK56" s="2059">
        <v>56</v>
      </c>
      <c r="BL56" s="2059">
        <v>0</v>
      </c>
      <c r="BM56" s="2060">
        <f t="shared" si="4"/>
        <v>270</v>
      </c>
      <c r="BN56" s="2060">
        <f t="shared" si="5"/>
        <v>138</v>
      </c>
      <c r="BO56" s="2061">
        <f t="shared" si="6"/>
        <v>51.111111111111107</v>
      </c>
      <c r="BP56" s="2051" t="str">
        <f t="shared" si="7"/>
        <v>限界集落</v>
      </c>
    </row>
    <row r="57" spans="1:68" s="1185" customFormat="1">
      <c r="A57" s="2057" t="s">
        <v>5586</v>
      </c>
      <c r="B57" s="2057" t="s">
        <v>2067</v>
      </c>
      <c r="C57" s="2057" t="s">
        <v>1995</v>
      </c>
      <c r="D57" s="2057" t="s">
        <v>3184</v>
      </c>
      <c r="E57" s="2057" t="s">
        <v>5485</v>
      </c>
      <c r="F57" s="2057" t="s">
        <v>208</v>
      </c>
      <c r="G57" s="2057" t="s">
        <v>1761</v>
      </c>
      <c r="H57" s="2057" t="s">
        <v>5028</v>
      </c>
      <c r="I57" s="2057" t="s">
        <v>5032</v>
      </c>
      <c r="J57" s="2058" t="s">
        <v>6224</v>
      </c>
      <c r="K57" s="2059">
        <v>261</v>
      </c>
      <c r="L57" s="2059">
        <v>6</v>
      </c>
      <c r="M57" s="2059">
        <v>12</v>
      </c>
      <c r="N57" s="2059">
        <v>10</v>
      </c>
      <c r="O57" s="2059">
        <v>11</v>
      </c>
      <c r="P57" s="2059">
        <v>4</v>
      </c>
      <c r="Q57" s="2059">
        <v>6</v>
      </c>
      <c r="R57" s="2059">
        <v>10</v>
      </c>
      <c r="S57" s="2059">
        <v>14</v>
      </c>
      <c r="T57" s="2059">
        <v>20</v>
      </c>
      <c r="U57" s="2059">
        <v>18</v>
      </c>
      <c r="V57" s="2059">
        <v>7</v>
      </c>
      <c r="W57" s="2059">
        <v>14</v>
      </c>
      <c r="X57" s="2059">
        <v>27</v>
      </c>
      <c r="Y57" s="2059">
        <v>37</v>
      </c>
      <c r="Z57" s="2059">
        <v>16</v>
      </c>
      <c r="AA57" s="2059">
        <v>49</v>
      </c>
      <c r="AB57" s="2059">
        <v>0</v>
      </c>
      <c r="AC57" s="2059">
        <v>123</v>
      </c>
      <c r="AD57" s="2059">
        <v>4</v>
      </c>
      <c r="AE57" s="2059">
        <v>5</v>
      </c>
      <c r="AF57" s="2059">
        <v>6</v>
      </c>
      <c r="AG57" s="2059">
        <v>1</v>
      </c>
      <c r="AH57" s="2059">
        <v>1</v>
      </c>
      <c r="AI57" s="2059">
        <v>1</v>
      </c>
      <c r="AJ57" s="2059">
        <v>7</v>
      </c>
      <c r="AK57" s="2059">
        <v>9</v>
      </c>
      <c r="AL57" s="2059">
        <v>9</v>
      </c>
      <c r="AM57" s="2059">
        <v>11</v>
      </c>
      <c r="AN57" s="2059">
        <v>5</v>
      </c>
      <c r="AO57" s="2059">
        <v>4</v>
      </c>
      <c r="AP57" s="2059">
        <v>13</v>
      </c>
      <c r="AQ57" s="2059">
        <v>16</v>
      </c>
      <c r="AR57" s="2059">
        <v>11</v>
      </c>
      <c r="AS57" s="2059">
        <v>20</v>
      </c>
      <c r="AT57" s="2059">
        <v>0</v>
      </c>
      <c r="AU57" s="2059">
        <v>138</v>
      </c>
      <c r="AV57" s="2059">
        <v>2</v>
      </c>
      <c r="AW57" s="2059">
        <v>7</v>
      </c>
      <c r="AX57" s="2059">
        <v>4</v>
      </c>
      <c r="AY57" s="2059">
        <v>10</v>
      </c>
      <c r="AZ57" s="2059">
        <v>3</v>
      </c>
      <c r="BA57" s="2059">
        <v>5</v>
      </c>
      <c r="BB57" s="2059">
        <v>3</v>
      </c>
      <c r="BC57" s="2059">
        <v>5</v>
      </c>
      <c r="BD57" s="2059">
        <v>11</v>
      </c>
      <c r="BE57" s="2059">
        <v>7</v>
      </c>
      <c r="BF57" s="2059">
        <v>2</v>
      </c>
      <c r="BG57" s="2059">
        <v>10</v>
      </c>
      <c r="BH57" s="2059">
        <v>14</v>
      </c>
      <c r="BI57" s="2059">
        <v>21</v>
      </c>
      <c r="BJ57" s="2059">
        <v>5</v>
      </c>
      <c r="BK57" s="2059">
        <v>29</v>
      </c>
      <c r="BL57" s="2059">
        <v>0</v>
      </c>
      <c r="BM57" s="2060">
        <f t="shared" si="4"/>
        <v>261</v>
      </c>
      <c r="BN57" s="2060">
        <f t="shared" si="5"/>
        <v>102</v>
      </c>
      <c r="BO57" s="2061">
        <f t="shared" si="6"/>
        <v>39.080459770114942</v>
      </c>
      <c r="BP57" s="2051" t="str">
        <f t="shared" si="7"/>
        <v/>
      </c>
    </row>
    <row r="58" spans="1:68" s="1185" customFormat="1">
      <c r="A58" s="2057" t="s">
        <v>5587</v>
      </c>
      <c r="B58" s="2057" t="s">
        <v>2067</v>
      </c>
      <c r="C58" s="2057" t="s">
        <v>1995</v>
      </c>
      <c r="D58" s="2057" t="s">
        <v>3184</v>
      </c>
      <c r="E58" s="2057" t="s">
        <v>5486</v>
      </c>
      <c r="F58" s="2057" t="s">
        <v>208</v>
      </c>
      <c r="G58" s="2057" t="s">
        <v>1761</v>
      </c>
      <c r="H58" s="2057" t="s">
        <v>5028</v>
      </c>
      <c r="I58" s="2057" t="s">
        <v>5033</v>
      </c>
      <c r="J58" s="2058" t="s">
        <v>6224</v>
      </c>
      <c r="K58" s="2059">
        <v>215</v>
      </c>
      <c r="L58" s="2059">
        <v>5</v>
      </c>
      <c r="M58" s="2059">
        <v>7</v>
      </c>
      <c r="N58" s="2059">
        <v>2</v>
      </c>
      <c r="O58" s="2059">
        <v>2</v>
      </c>
      <c r="P58" s="2059">
        <v>7</v>
      </c>
      <c r="Q58" s="2059">
        <v>8</v>
      </c>
      <c r="R58" s="2059">
        <v>9</v>
      </c>
      <c r="S58" s="2059">
        <v>11</v>
      </c>
      <c r="T58" s="2059">
        <v>9</v>
      </c>
      <c r="U58" s="2059">
        <v>8</v>
      </c>
      <c r="V58" s="2059">
        <v>17</v>
      </c>
      <c r="W58" s="2059">
        <v>14</v>
      </c>
      <c r="X58" s="2059">
        <v>20</v>
      </c>
      <c r="Y58" s="2059">
        <v>17</v>
      </c>
      <c r="Z58" s="2059">
        <v>8</v>
      </c>
      <c r="AA58" s="2059">
        <v>71</v>
      </c>
      <c r="AB58" s="2059">
        <v>0</v>
      </c>
      <c r="AC58" s="2059">
        <v>80</v>
      </c>
      <c r="AD58" s="2059">
        <v>1</v>
      </c>
      <c r="AE58" s="2059">
        <v>3</v>
      </c>
      <c r="AF58" s="2059">
        <v>1</v>
      </c>
      <c r="AG58" s="2059">
        <v>1</v>
      </c>
      <c r="AH58" s="2059">
        <v>2</v>
      </c>
      <c r="AI58" s="2059">
        <v>4</v>
      </c>
      <c r="AJ58" s="2059">
        <v>5</v>
      </c>
      <c r="AK58" s="2059">
        <v>5</v>
      </c>
      <c r="AL58" s="2059">
        <v>3</v>
      </c>
      <c r="AM58" s="2059">
        <v>4</v>
      </c>
      <c r="AN58" s="2059">
        <v>7</v>
      </c>
      <c r="AO58" s="2059">
        <v>6</v>
      </c>
      <c r="AP58" s="2059">
        <v>12</v>
      </c>
      <c r="AQ58" s="2059">
        <v>11</v>
      </c>
      <c r="AR58" s="2059">
        <v>2</v>
      </c>
      <c r="AS58" s="2059">
        <v>13</v>
      </c>
      <c r="AT58" s="2059">
        <v>0</v>
      </c>
      <c r="AU58" s="2059">
        <v>135</v>
      </c>
      <c r="AV58" s="2059">
        <v>4</v>
      </c>
      <c r="AW58" s="2059">
        <v>4</v>
      </c>
      <c r="AX58" s="2059">
        <v>1</v>
      </c>
      <c r="AY58" s="2059">
        <v>1</v>
      </c>
      <c r="AZ58" s="2059">
        <v>5</v>
      </c>
      <c r="BA58" s="2059">
        <v>4</v>
      </c>
      <c r="BB58" s="2059">
        <v>4</v>
      </c>
      <c r="BC58" s="2059">
        <v>6</v>
      </c>
      <c r="BD58" s="2059">
        <v>6</v>
      </c>
      <c r="BE58" s="2059">
        <v>4</v>
      </c>
      <c r="BF58" s="2059">
        <v>10</v>
      </c>
      <c r="BG58" s="2059">
        <v>8</v>
      </c>
      <c r="BH58" s="2059">
        <v>8</v>
      </c>
      <c r="BI58" s="2059">
        <v>6</v>
      </c>
      <c r="BJ58" s="2059">
        <v>6</v>
      </c>
      <c r="BK58" s="2059">
        <v>58</v>
      </c>
      <c r="BL58" s="2059">
        <v>0</v>
      </c>
      <c r="BM58" s="2060">
        <f t="shared" si="4"/>
        <v>215</v>
      </c>
      <c r="BN58" s="2060">
        <f t="shared" si="5"/>
        <v>96</v>
      </c>
      <c r="BO58" s="2061">
        <f t="shared" si="6"/>
        <v>44.651162790697676</v>
      </c>
      <c r="BP58" s="2051" t="str">
        <f t="shared" si="7"/>
        <v/>
      </c>
    </row>
    <row r="59" spans="1:68" s="1185" customFormat="1">
      <c r="A59" s="2057" t="s">
        <v>5588</v>
      </c>
      <c r="B59" s="2057" t="s">
        <v>2067</v>
      </c>
      <c r="C59" s="2057" t="s">
        <v>1995</v>
      </c>
      <c r="D59" s="2057" t="s">
        <v>3184</v>
      </c>
      <c r="E59" s="2057" t="s">
        <v>5487</v>
      </c>
      <c r="F59" s="2057" t="s">
        <v>208</v>
      </c>
      <c r="G59" s="2057" t="s">
        <v>1761</v>
      </c>
      <c r="H59" s="2057" t="s">
        <v>5028</v>
      </c>
      <c r="I59" s="2057" t="s">
        <v>5034</v>
      </c>
      <c r="J59" s="2058" t="s">
        <v>6224</v>
      </c>
      <c r="K59" s="2059">
        <v>99</v>
      </c>
      <c r="L59" s="2059">
        <v>2</v>
      </c>
      <c r="M59" s="2059">
        <v>3</v>
      </c>
      <c r="N59" s="2059">
        <v>2</v>
      </c>
      <c r="O59" s="2059">
        <v>2</v>
      </c>
      <c r="P59" s="2059">
        <v>3</v>
      </c>
      <c r="Q59" s="2059">
        <v>3</v>
      </c>
      <c r="R59" s="2059">
        <v>4</v>
      </c>
      <c r="S59" s="2059">
        <v>4</v>
      </c>
      <c r="T59" s="2059">
        <v>5</v>
      </c>
      <c r="U59" s="2059">
        <v>4</v>
      </c>
      <c r="V59" s="2059">
        <v>8</v>
      </c>
      <c r="W59" s="2059">
        <v>7</v>
      </c>
      <c r="X59" s="2059">
        <v>9</v>
      </c>
      <c r="Y59" s="2059">
        <v>8</v>
      </c>
      <c r="Z59" s="2059">
        <v>4</v>
      </c>
      <c r="AA59" s="2059">
        <v>31</v>
      </c>
      <c r="AB59" s="2059">
        <v>0</v>
      </c>
      <c r="AC59" s="2059">
        <v>38</v>
      </c>
      <c r="AD59" s="2059">
        <v>1</v>
      </c>
      <c r="AE59" s="2059">
        <v>1</v>
      </c>
      <c r="AF59" s="2059">
        <v>1</v>
      </c>
      <c r="AG59" s="2059">
        <v>1</v>
      </c>
      <c r="AH59" s="2059">
        <v>1</v>
      </c>
      <c r="AI59" s="2059">
        <v>2</v>
      </c>
      <c r="AJ59" s="2059">
        <v>2</v>
      </c>
      <c r="AK59" s="2059">
        <v>2</v>
      </c>
      <c r="AL59" s="2059">
        <v>2</v>
      </c>
      <c r="AM59" s="2059">
        <v>2</v>
      </c>
      <c r="AN59" s="2059">
        <v>3</v>
      </c>
      <c r="AO59" s="2059">
        <v>3</v>
      </c>
      <c r="AP59" s="2059">
        <v>5</v>
      </c>
      <c r="AQ59" s="2059">
        <v>5</v>
      </c>
      <c r="AR59" s="2059">
        <v>1</v>
      </c>
      <c r="AS59" s="2059">
        <v>6</v>
      </c>
      <c r="AT59" s="2059">
        <v>0</v>
      </c>
      <c r="AU59" s="2059">
        <v>61</v>
      </c>
      <c r="AV59" s="2059">
        <v>1</v>
      </c>
      <c r="AW59" s="2059">
        <v>2</v>
      </c>
      <c r="AX59" s="2059">
        <v>1</v>
      </c>
      <c r="AY59" s="2059">
        <v>1</v>
      </c>
      <c r="AZ59" s="2059">
        <v>2</v>
      </c>
      <c r="BA59" s="2059">
        <v>1</v>
      </c>
      <c r="BB59" s="2059">
        <v>2</v>
      </c>
      <c r="BC59" s="2059">
        <v>2</v>
      </c>
      <c r="BD59" s="2059">
        <v>3</v>
      </c>
      <c r="BE59" s="2059">
        <v>2</v>
      </c>
      <c r="BF59" s="2059">
        <v>5</v>
      </c>
      <c r="BG59" s="2059">
        <v>4</v>
      </c>
      <c r="BH59" s="2059">
        <v>4</v>
      </c>
      <c r="BI59" s="2059">
        <v>3</v>
      </c>
      <c r="BJ59" s="2059">
        <v>3</v>
      </c>
      <c r="BK59" s="2059">
        <v>25</v>
      </c>
      <c r="BL59" s="2059">
        <v>0</v>
      </c>
      <c r="BM59" s="2060">
        <f t="shared" si="4"/>
        <v>99</v>
      </c>
      <c r="BN59" s="2060">
        <f t="shared" si="5"/>
        <v>43</v>
      </c>
      <c r="BO59" s="2061">
        <f t="shared" si="6"/>
        <v>43.43434343434344</v>
      </c>
      <c r="BP59" s="2051" t="str">
        <f t="shared" si="7"/>
        <v/>
      </c>
    </row>
    <row r="60" spans="1:68" s="1185" customFormat="1">
      <c r="A60" s="2052" t="s">
        <v>5589</v>
      </c>
      <c r="B60" s="2052" t="s">
        <v>2067</v>
      </c>
      <c r="C60" s="2052" t="s">
        <v>1995</v>
      </c>
      <c r="D60" s="2052" t="s">
        <v>3184</v>
      </c>
      <c r="E60" s="2052" t="s">
        <v>5517</v>
      </c>
      <c r="F60" s="2052" t="s">
        <v>208</v>
      </c>
      <c r="G60" s="2052" t="s">
        <v>1761</v>
      </c>
      <c r="H60" s="2052" t="s">
        <v>5028</v>
      </c>
      <c r="I60" s="2052" t="s">
        <v>3059</v>
      </c>
      <c r="J60" s="2053" t="s">
        <v>6224</v>
      </c>
      <c r="K60" s="2054">
        <v>0</v>
      </c>
      <c r="L60" s="2054">
        <v>0</v>
      </c>
      <c r="M60" s="2054">
        <v>0</v>
      </c>
      <c r="N60" s="2054">
        <v>0</v>
      </c>
      <c r="O60" s="2054">
        <v>0</v>
      </c>
      <c r="P60" s="2054">
        <v>0</v>
      </c>
      <c r="Q60" s="2054">
        <v>0</v>
      </c>
      <c r="R60" s="2054">
        <v>0</v>
      </c>
      <c r="S60" s="2054">
        <v>0</v>
      </c>
      <c r="T60" s="2054">
        <v>0</v>
      </c>
      <c r="U60" s="2054">
        <v>0</v>
      </c>
      <c r="V60" s="2054">
        <v>0</v>
      </c>
      <c r="W60" s="2054">
        <v>0</v>
      </c>
      <c r="X60" s="2054">
        <v>0</v>
      </c>
      <c r="Y60" s="2054">
        <v>0</v>
      </c>
      <c r="Z60" s="2054">
        <v>0</v>
      </c>
      <c r="AA60" s="2054">
        <v>0</v>
      </c>
      <c r="AB60" s="2054">
        <v>0</v>
      </c>
      <c r="AC60" s="2054">
        <v>0</v>
      </c>
      <c r="AD60" s="2054">
        <v>0</v>
      </c>
      <c r="AE60" s="2054">
        <v>0</v>
      </c>
      <c r="AF60" s="2054">
        <v>0</v>
      </c>
      <c r="AG60" s="2054">
        <v>0</v>
      </c>
      <c r="AH60" s="2054">
        <v>0</v>
      </c>
      <c r="AI60" s="2054">
        <v>0</v>
      </c>
      <c r="AJ60" s="2054">
        <v>0</v>
      </c>
      <c r="AK60" s="2054">
        <v>0</v>
      </c>
      <c r="AL60" s="2054">
        <v>0</v>
      </c>
      <c r="AM60" s="2054">
        <v>0</v>
      </c>
      <c r="AN60" s="2054">
        <v>0</v>
      </c>
      <c r="AO60" s="2054">
        <v>0</v>
      </c>
      <c r="AP60" s="2054">
        <v>0</v>
      </c>
      <c r="AQ60" s="2054">
        <v>0</v>
      </c>
      <c r="AR60" s="2054">
        <v>0</v>
      </c>
      <c r="AS60" s="2054">
        <v>0</v>
      </c>
      <c r="AT60" s="2054">
        <v>0</v>
      </c>
      <c r="AU60" s="2054">
        <v>0</v>
      </c>
      <c r="AV60" s="2054">
        <v>0</v>
      </c>
      <c r="AW60" s="2054">
        <v>0</v>
      </c>
      <c r="AX60" s="2054">
        <v>0</v>
      </c>
      <c r="AY60" s="2054">
        <v>0</v>
      </c>
      <c r="AZ60" s="2054">
        <v>0</v>
      </c>
      <c r="BA60" s="2054">
        <v>0</v>
      </c>
      <c r="BB60" s="2054">
        <v>0</v>
      </c>
      <c r="BC60" s="2054">
        <v>0</v>
      </c>
      <c r="BD60" s="2054">
        <v>0</v>
      </c>
      <c r="BE60" s="2054">
        <v>0</v>
      </c>
      <c r="BF60" s="2054">
        <v>0</v>
      </c>
      <c r="BG60" s="2054">
        <v>0</v>
      </c>
      <c r="BH60" s="2054">
        <v>0</v>
      </c>
      <c r="BI60" s="2054">
        <v>0</v>
      </c>
      <c r="BJ60" s="2054">
        <v>0</v>
      </c>
      <c r="BK60" s="2054">
        <v>0</v>
      </c>
      <c r="BL60" s="2054">
        <v>0</v>
      </c>
      <c r="BM60" s="2055">
        <f t="shared" si="4"/>
        <v>0</v>
      </c>
      <c r="BN60" s="2055">
        <f t="shared" si="5"/>
        <v>0</v>
      </c>
      <c r="BO60" s="2056">
        <v>0</v>
      </c>
      <c r="BP60" s="2051" t="str">
        <f t="shared" si="7"/>
        <v/>
      </c>
    </row>
    <row r="61" spans="1:68" s="1185" customFormat="1">
      <c r="A61" s="2052" t="s">
        <v>5590</v>
      </c>
      <c r="B61" s="2052" t="s">
        <v>2067</v>
      </c>
      <c r="C61" s="2052" t="s">
        <v>1995</v>
      </c>
      <c r="D61" s="2052" t="s">
        <v>3348</v>
      </c>
      <c r="E61" s="2052" t="s">
        <v>5479</v>
      </c>
      <c r="F61" s="2052" t="s">
        <v>208</v>
      </c>
      <c r="G61" s="2052" t="s">
        <v>1761</v>
      </c>
      <c r="H61" s="2052" t="s">
        <v>5035</v>
      </c>
      <c r="I61" s="2052" t="s">
        <v>3059</v>
      </c>
      <c r="J61" s="2053" t="s">
        <v>6224</v>
      </c>
      <c r="K61" s="2054">
        <v>1840</v>
      </c>
      <c r="L61" s="2054">
        <v>69</v>
      </c>
      <c r="M61" s="2054">
        <v>75</v>
      </c>
      <c r="N61" s="2054">
        <v>84</v>
      </c>
      <c r="O61" s="2054">
        <v>91</v>
      </c>
      <c r="P61" s="2054">
        <v>50</v>
      </c>
      <c r="Q61" s="2054">
        <v>91</v>
      </c>
      <c r="R61" s="2054">
        <v>76</v>
      </c>
      <c r="S61" s="2054">
        <v>88</v>
      </c>
      <c r="T61" s="2054">
        <v>129</v>
      </c>
      <c r="U61" s="2054">
        <v>125</v>
      </c>
      <c r="V61" s="2054">
        <v>108</v>
      </c>
      <c r="W61" s="2054">
        <v>119</v>
      </c>
      <c r="X61" s="2054">
        <v>153</v>
      </c>
      <c r="Y61" s="2054">
        <v>175</v>
      </c>
      <c r="Z61" s="2054">
        <v>124</v>
      </c>
      <c r="AA61" s="2054">
        <v>280</v>
      </c>
      <c r="AB61" s="2054">
        <v>3</v>
      </c>
      <c r="AC61" s="2054">
        <v>885</v>
      </c>
      <c r="AD61" s="2054">
        <v>34</v>
      </c>
      <c r="AE61" s="2054">
        <v>37</v>
      </c>
      <c r="AF61" s="2054">
        <v>41</v>
      </c>
      <c r="AG61" s="2054">
        <v>44</v>
      </c>
      <c r="AH61" s="2054">
        <v>18</v>
      </c>
      <c r="AI61" s="2054">
        <v>44</v>
      </c>
      <c r="AJ61" s="2054">
        <v>36</v>
      </c>
      <c r="AK61" s="2054">
        <v>41</v>
      </c>
      <c r="AL61" s="2054">
        <v>63</v>
      </c>
      <c r="AM61" s="2054">
        <v>61</v>
      </c>
      <c r="AN61" s="2054">
        <v>52</v>
      </c>
      <c r="AO61" s="2054">
        <v>55</v>
      </c>
      <c r="AP61" s="2054">
        <v>79</v>
      </c>
      <c r="AQ61" s="2054">
        <v>91</v>
      </c>
      <c r="AR61" s="2054">
        <v>63</v>
      </c>
      <c r="AS61" s="2054">
        <v>123</v>
      </c>
      <c r="AT61" s="2054">
        <v>3</v>
      </c>
      <c r="AU61" s="2054">
        <v>955</v>
      </c>
      <c r="AV61" s="2054">
        <v>35</v>
      </c>
      <c r="AW61" s="2054">
        <v>38</v>
      </c>
      <c r="AX61" s="2054">
        <v>43</v>
      </c>
      <c r="AY61" s="2054">
        <v>47</v>
      </c>
      <c r="AZ61" s="2054">
        <v>32</v>
      </c>
      <c r="BA61" s="2054">
        <v>47</v>
      </c>
      <c r="BB61" s="2054">
        <v>40</v>
      </c>
      <c r="BC61" s="2054">
        <v>47</v>
      </c>
      <c r="BD61" s="2054">
        <v>66</v>
      </c>
      <c r="BE61" s="2054">
        <v>64</v>
      </c>
      <c r="BF61" s="2054">
        <v>56</v>
      </c>
      <c r="BG61" s="2054">
        <v>64</v>
      </c>
      <c r="BH61" s="2054">
        <v>74</v>
      </c>
      <c r="BI61" s="2054">
        <v>84</v>
      </c>
      <c r="BJ61" s="2054">
        <v>61</v>
      </c>
      <c r="BK61" s="2054">
        <v>157</v>
      </c>
      <c r="BL61" s="2054">
        <v>0</v>
      </c>
      <c r="BM61" s="2055">
        <f t="shared" si="4"/>
        <v>1837</v>
      </c>
      <c r="BN61" s="2055">
        <f t="shared" si="5"/>
        <v>579</v>
      </c>
      <c r="BO61" s="2056">
        <f t="shared" si="6"/>
        <v>31.518780620577029</v>
      </c>
      <c r="BP61" s="2051" t="str">
        <f t="shared" si="7"/>
        <v/>
      </c>
    </row>
    <row r="62" spans="1:68" s="1185" customFormat="1">
      <c r="A62" s="2057" t="s">
        <v>5591</v>
      </c>
      <c r="B62" s="2057" t="s">
        <v>2067</v>
      </c>
      <c r="C62" s="2057" t="s">
        <v>1995</v>
      </c>
      <c r="D62" s="2057" t="s">
        <v>3348</v>
      </c>
      <c r="E62" s="2057" t="s">
        <v>5481</v>
      </c>
      <c r="F62" s="2057" t="s">
        <v>208</v>
      </c>
      <c r="G62" s="2057" t="s">
        <v>1761</v>
      </c>
      <c r="H62" s="2057" t="s">
        <v>5035</v>
      </c>
      <c r="I62" s="2057" t="s">
        <v>5036</v>
      </c>
      <c r="J62" s="2058" t="s">
        <v>6224</v>
      </c>
      <c r="K62" s="2059">
        <v>191</v>
      </c>
      <c r="L62" s="2059">
        <v>6</v>
      </c>
      <c r="M62" s="2059">
        <v>6</v>
      </c>
      <c r="N62" s="2059">
        <v>7</v>
      </c>
      <c r="O62" s="2059">
        <v>9</v>
      </c>
      <c r="P62" s="2059">
        <v>2</v>
      </c>
      <c r="Q62" s="2059">
        <v>3</v>
      </c>
      <c r="R62" s="2059">
        <v>7</v>
      </c>
      <c r="S62" s="2059">
        <v>7</v>
      </c>
      <c r="T62" s="2059">
        <v>11</v>
      </c>
      <c r="U62" s="2059">
        <v>11</v>
      </c>
      <c r="V62" s="2059">
        <v>9</v>
      </c>
      <c r="W62" s="2059">
        <v>15</v>
      </c>
      <c r="X62" s="2059">
        <v>22</v>
      </c>
      <c r="Y62" s="2059">
        <v>13</v>
      </c>
      <c r="Z62" s="2059">
        <v>18</v>
      </c>
      <c r="AA62" s="2059">
        <v>45</v>
      </c>
      <c r="AB62" s="2059">
        <v>0</v>
      </c>
      <c r="AC62" s="2059">
        <v>86</v>
      </c>
      <c r="AD62" s="2059">
        <v>3</v>
      </c>
      <c r="AE62" s="2059">
        <v>1</v>
      </c>
      <c r="AF62" s="2059">
        <v>6</v>
      </c>
      <c r="AG62" s="2059">
        <v>3</v>
      </c>
      <c r="AH62" s="2059">
        <v>1</v>
      </c>
      <c r="AI62" s="2059">
        <v>0</v>
      </c>
      <c r="AJ62" s="2059">
        <v>1</v>
      </c>
      <c r="AK62" s="2059">
        <v>4</v>
      </c>
      <c r="AL62" s="2059">
        <v>5</v>
      </c>
      <c r="AM62" s="2059">
        <v>4</v>
      </c>
      <c r="AN62" s="2059">
        <v>4</v>
      </c>
      <c r="AO62" s="2059">
        <v>5</v>
      </c>
      <c r="AP62" s="2059">
        <v>16</v>
      </c>
      <c r="AQ62" s="2059">
        <v>7</v>
      </c>
      <c r="AR62" s="2059">
        <v>9</v>
      </c>
      <c r="AS62" s="2059">
        <v>17</v>
      </c>
      <c r="AT62" s="2059">
        <v>0</v>
      </c>
      <c r="AU62" s="2059">
        <v>105</v>
      </c>
      <c r="AV62" s="2059">
        <v>3</v>
      </c>
      <c r="AW62" s="2059">
        <v>5</v>
      </c>
      <c r="AX62" s="2059">
        <v>1</v>
      </c>
      <c r="AY62" s="2059">
        <v>6</v>
      </c>
      <c r="AZ62" s="2059">
        <v>1</v>
      </c>
      <c r="BA62" s="2059">
        <v>3</v>
      </c>
      <c r="BB62" s="2059">
        <v>6</v>
      </c>
      <c r="BC62" s="2059">
        <v>3</v>
      </c>
      <c r="BD62" s="2059">
        <v>6</v>
      </c>
      <c r="BE62" s="2059">
        <v>7</v>
      </c>
      <c r="BF62" s="2059">
        <v>5</v>
      </c>
      <c r="BG62" s="2059">
        <v>10</v>
      </c>
      <c r="BH62" s="2059">
        <v>6</v>
      </c>
      <c r="BI62" s="2059">
        <v>6</v>
      </c>
      <c r="BJ62" s="2059">
        <v>9</v>
      </c>
      <c r="BK62" s="2059">
        <v>28</v>
      </c>
      <c r="BL62" s="2059">
        <v>0</v>
      </c>
      <c r="BM62" s="2060">
        <f t="shared" si="4"/>
        <v>191</v>
      </c>
      <c r="BN62" s="2060">
        <f t="shared" si="5"/>
        <v>76</v>
      </c>
      <c r="BO62" s="2061">
        <f t="shared" si="6"/>
        <v>39.790575916230367</v>
      </c>
      <c r="BP62" s="2051" t="str">
        <f t="shared" si="7"/>
        <v/>
      </c>
    </row>
    <row r="63" spans="1:68" s="1185" customFormat="1">
      <c r="A63" s="2057" t="s">
        <v>5592</v>
      </c>
      <c r="B63" s="2057" t="s">
        <v>2067</v>
      </c>
      <c r="C63" s="2057" t="s">
        <v>1995</v>
      </c>
      <c r="D63" s="2057" t="s">
        <v>3348</v>
      </c>
      <c r="E63" s="2057" t="s">
        <v>5482</v>
      </c>
      <c r="F63" s="2057" t="s">
        <v>208</v>
      </c>
      <c r="G63" s="2057" t="s">
        <v>1761</v>
      </c>
      <c r="H63" s="2057" t="s">
        <v>5035</v>
      </c>
      <c r="I63" s="2057" t="s">
        <v>5037</v>
      </c>
      <c r="J63" s="2058" t="s">
        <v>6224</v>
      </c>
      <c r="K63" s="2059">
        <v>116</v>
      </c>
      <c r="L63" s="2059">
        <v>4</v>
      </c>
      <c r="M63" s="2059">
        <v>3</v>
      </c>
      <c r="N63" s="2059">
        <v>2</v>
      </c>
      <c r="O63" s="2059">
        <v>2</v>
      </c>
      <c r="P63" s="2059">
        <v>5</v>
      </c>
      <c r="Q63" s="2059">
        <v>2</v>
      </c>
      <c r="R63" s="2059">
        <v>2</v>
      </c>
      <c r="S63" s="2059">
        <v>2</v>
      </c>
      <c r="T63" s="2059">
        <v>7</v>
      </c>
      <c r="U63" s="2059">
        <v>6</v>
      </c>
      <c r="V63" s="2059">
        <v>4</v>
      </c>
      <c r="W63" s="2059">
        <v>7</v>
      </c>
      <c r="X63" s="2059">
        <v>10</v>
      </c>
      <c r="Y63" s="2059">
        <v>15</v>
      </c>
      <c r="Z63" s="2059">
        <v>15</v>
      </c>
      <c r="AA63" s="2059">
        <v>29</v>
      </c>
      <c r="AB63" s="2059">
        <v>1</v>
      </c>
      <c r="AC63" s="2059">
        <v>60</v>
      </c>
      <c r="AD63" s="2059">
        <v>3</v>
      </c>
      <c r="AE63" s="2059">
        <v>3</v>
      </c>
      <c r="AF63" s="2059">
        <v>1</v>
      </c>
      <c r="AG63" s="2059">
        <v>1</v>
      </c>
      <c r="AH63" s="2059">
        <v>1</v>
      </c>
      <c r="AI63" s="2059">
        <v>2</v>
      </c>
      <c r="AJ63" s="2059">
        <v>1</v>
      </c>
      <c r="AK63" s="2059">
        <v>1</v>
      </c>
      <c r="AL63" s="2059">
        <v>3</v>
      </c>
      <c r="AM63" s="2059">
        <v>3</v>
      </c>
      <c r="AN63" s="2059">
        <v>2</v>
      </c>
      <c r="AO63" s="2059">
        <v>4</v>
      </c>
      <c r="AP63" s="2059">
        <v>5</v>
      </c>
      <c r="AQ63" s="2059">
        <v>5</v>
      </c>
      <c r="AR63" s="2059">
        <v>9</v>
      </c>
      <c r="AS63" s="2059">
        <v>15</v>
      </c>
      <c r="AT63" s="2059">
        <v>1</v>
      </c>
      <c r="AU63" s="2059">
        <v>56</v>
      </c>
      <c r="AV63" s="2059">
        <v>1</v>
      </c>
      <c r="AW63" s="2059">
        <v>0</v>
      </c>
      <c r="AX63" s="2059">
        <v>1</v>
      </c>
      <c r="AY63" s="2059">
        <v>1</v>
      </c>
      <c r="AZ63" s="2059">
        <v>4</v>
      </c>
      <c r="BA63" s="2059">
        <v>0</v>
      </c>
      <c r="BB63" s="2059">
        <v>1</v>
      </c>
      <c r="BC63" s="2059">
        <v>1</v>
      </c>
      <c r="BD63" s="2059">
        <v>4</v>
      </c>
      <c r="BE63" s="2059">
        <v>3</v>
      </c>
      <c r="BF63" s="2059">
        <v>2</v>
      </c>
      <c r="BG63" s="2059">
        <v>3</v>
      </c>
      <c r="BH63" s="2059">
        <v>5</v>
      </c>
      <c r="BI63" s="2059">
        <v>10</v>
      </c>
      <c r="BJ63" s="2059">
        <v>6</v>
      </c>
      <c r="BK63" s="2059">
        <v>14</v>
      </c>
      <c r="BL63" s="2059">
        <v>0</v>
      </c>
      <c r="BM63" s="2060">
        <f t="shared" si="4"/>
        <v>115</v>
      </c>
      <c r="BN63" s="2060">
        <f t="shared" si="5"/>
        <v>59</v>
      </c>
      <c r="BO63" s="2061">
        <f t="shared" si="6"/>
        <v>51.304347826086961</v>
      </c>
      <c r="BP63" s="2051" t="str">
        <f t="shared" si="7"/>
        <v>限界集落</v>
      </c>
    </row>
    <row r="64" spans="1:68" s="1185" customFormat="1">
      <c r="A64" s="2057" t="s">
        <v>5593</v>
      </c>
      <c r="B64" s="2057" t="s">
        <v>2067</v>
      </c>
      <c r="C64" s="2057" t="s">
        <v>1995</v>
      </c>
      <c r="D64" s="2057" t="s">
        <v>3348</v>
      </c>
      <c r="E64" s="2057" t="s">
        <v>5483</v>
      </c>
      <c r="F64" s="2057" t="s">
        <v>208</v>
      </c>
      <c r="G64" s="2057" t="s">
        <v>1761</v>
      </c>
      <c r="H64" s="2057" t="s">
        <v>5035</v>
      </c>
      <c r="I64" s="2057" t="s">
        <v>5038</v>
      </c>
      <c r="J64" s="2058" t="s">
        <v>6224</v>
      </c>
      <c r="K64" s="2059">
        <v>168</v>
      </c>
      <c r="L64" s="2059">
        <v>5</v>
      </c>
      <c r="M64" s="2059">
        <v>9</v>
      </c>
      <c r="N64" s="2059">
        <v>9</v>
      </c>
      <c r="O64" s="2059">
        <v>5</v>
      </c>
      <c r="P64" s="2059">
        <v>2</v>
      </c>
      <c r="Q64" s="2059">
        <v>3</v>
      </c>
      <c r="R64" s="2059">
        <v>5</v>
      </c>
      <c r="S64" s="2059">
        <v>9</v>
      </c>
      <c r="T64" s="2059">
        <v>13</v>
      </c>
      <c r="U64" s="2059">
        <v>7</v>
      </c>
      <c r="V64" s="2059">
        <v>9</v>
      </c>
      <c r="W64" s="2059">
        <v>16</v>
      </c>
      <c r="X64" s="2059">
        <v>15</v>
      </c>
      <c r="Y64" s="2059">
        <v>18</v>
      </c>
      <c r="Z64" s="2059">
        <v>13</v>
      </c>
      <c r="AA64" s="2059">
        <v>30</v>
      </c>
      <c r="AB64" s="2059">
        <v>0</v>
      </c>
      <c r="AC64" s="2059">
        <v>82</v>
      </c>
      <c r="AD64" s="2059">
        <v>1</v>
      </c>
      <c r="AE64" s="2059">
        <v>5</v>
      </c>
      <c r="AF64" s="2059">
        <v>7</v>
      </c>
      <c r="AG64" s="2059">
        <v>4</v>
      </c>
      <c r="AH64" s="2059">
        <v>0</v>
      </c>
      <c r="AI64" s="2059">
        <v>0</v>
      </c>
      <c r="AJ64" s="2059">
        <v>3</v>
      </c>
      <c r="AK64" s="2059">
        <v>5</v>
      </c>
      <c r="AL64" s="2059">
        <v>4</v>
      </c>
      <c r="AM64" s="2059">
        <v>4</v>
      </c>
      <c r="AN64" s="2059">
        <v>6</v>
      </c>
      <c r="AO64" s="2059">
        <v>7</v>
      </c>
      <c r="AP64" s="2059">
        <v>7</v>
      </c>
      <c r="AQ64" s="2059">
        <v>10</v>
      </c>
      <c r="AR64" s="2059">
        <v>7</v>
      </c>
      <c r="AS64" s="2059">
        <v>12</v>
      </c>
      <c r="AT64" s="2059">
        <v>0</v>
      </c>
      <c r="AU64" s="2059">
        <v>86</v>
      </c>
      <c r="AV64" s="2059">
        <v>4</v>
      </c>
      <c r="AW64" s="2059">
        <v>4</v>
      </c>
      <c r="AX64" s="2059">
        <v>2</v>
      </c>
      <c r="AY64" s="2059">
        <v>1</v>
      </c>
      <c r="AZ64" s="2059">
        <v>2</v>
      </c>
      <c r="BA64" s="2059">
        <v>3</v>
      </c>
      <c r="BB64" s="2059">
        <v>2</v>
      </c>
      <c r="BC64" s="2059">
        <v>4</v>
      </c>
      <c r="BD64" s="2059">
        <v>9</v>
      </c>
      <c r="BE64" s="2059">
        <v>3</v>
      </c>
      <c r="BF64" s="2059">
        <v>3</v>
      </c>
      <c r="BG64" s="2059">
        <v>9</v>
      </c>
      <c r="BH64" s="2059">
        <v>8</v>
      </c>
      <c r="BI64" s="2059">
        <v>8</v>
      </c>
      <c r="BJ64" s="2059">
        <v>6</v>
      </c>
      <c r="BK64" s="2059">
        <v>18</v>
      </c>
      <c r="BL64" s="2059">
        <v>0</v>
      </c>
      <c r="BM64" s="2060">
        <f t="shared" si="4"/>
        <v>168</v>
      </c>
      <c r="BN64" s="2060">
        <f t="shared" si="5"/>
        <v>61</v>
      </c>
      <c r="BO64" s="2061">
        <f t="shared" si="6"/>
        <v>36.30952380952381</v>
      </c>
      <c r="BP64" s="2051" t="str">
        <f t="shared" si="7"/>
        <v/>
      </c>
    </row>
    <row r="65" spans="1:68" s="1185" customFormat="1">
      <c r="A65" s="2057" t="s">
        <v>5594</v>
      </c>
      <c r="B65" s="2057" t="s">
        <v>2067</v>
      </c>
      <c r="C65" s="2057" t="s">
        <v>1995</v>
      </c>
      <c r="D65" s="2057" t="s">
        <v>3348</v>
      </c>
      <c r="E65" s="2057" t="s">
        <v>5484</v>
      </c>
      <c r="F65" s="2057" t="s">
        <v>208</v>
      </c>
      <c r="G65" s="2057" t="s">
        <v>1761</v>
      </c>
      <c r="H65" s="2057" t="s">
        <v>5035</v>
      </c>
      <c r="I65" s="2057" t="s">
        <v>4977</v>
      </c>
      <c r="J65" s="2058" t="s">
        <v>6224</v>
      </c>
      <c r="K65" s="2059">
        <v>205</v>
      </c>
      <c r="L65" s="2059">
        <v>9</v>
      </c>
      <c r="M65" s="2059">
        <v>9</v>
      </c>
      <c r="N65" s="2059">
        <v>10</v>
      </c>
      <c r="O65" s="2059">
        <v>12</v>
      </c>
      <c r="P65" s="2059">
        <v>7</v>
      </c>
      <c r="Q65" s="2059">
        <v>12</v>
      </c>
      <c r="R65" s="2059">
        <v>10</v>
      </c>
      <c r="S65" s="2059">
        <v>11</v>
      </c>
      <c r="T65" s="2059">
        <v>16</v>
      </c>
      <c r="U65" s="2059">
        <v>16</v>
      </c>
      <c r="V65" s="2059">
        <v>13</v>
      </c>
      <c r="W65" s="2059">
        <v>12</v>
      </c>
      <c r="X65" s="2059">
        <v>15</v>
      </c>
      <c r="Y65" s="2059">
        <v>18</v>
      </c>
      <c r="Z65" s="2059">
        <v>11</v>
      </c>
      <c r="AA65" s="2059">
        <v>24</v>
      </c>
      <c r="AB65" s="2059">
        <v>0</v>
      </c>
      <c r="AC65" s="2059">
        <v>98</v>
      </c>
      <c r="AD65" s="2059">
        <v>5</v>
      </c>
      <c r="AE65" s="2059">
        <v>4</v>
      </c>
      <c r="AF65" s="2059">
        <v>4</v>
      </c>
      <c r="AG65" s="2059">
        <v>6</v>
      </c>
      <c r="AH65" s="2059">
        <v>3</v>
      </c>
      <c r="AI65" s="2059">
        <v>6</v>
      </c>
      <c r="AJ65" s="2059">
        <v>5</v>
      </c>
      <c r="AK65" s="2059">
        <v>5</v>
      </c>
      <c r="AL65" s="2059">
        <v>8</v>
      </c>
      <c r="AM65" s="2059">
        <v>8</v>
      </c>
      <c r="AN65" s="2059">
        <v>6</v>
      </c>
      <c r="AO65" s="2059">
        <v>6</v>
      </c>
      <c r="AP65" s="2059">
        <v>7</v>
      </c>
      <c r="AQ65" s="2059">
        <v>10</v>
      </c>
      <c r="AR65" s="2059">
        <v>5</v>
      </c>
      <c r="AS65" s="2059">
        <v>10</v>
      </c>
      <c r="AT65" s="2059">
        <v>0</v>
      </c>
      <c r="AU65" s="2059">
        <v>107</v>
      </c>
      <c r="AV65" s="2059">
        <v>4</v>
      </c>
      <c r="AW65" s="2059">
        <v>5</v>
      </c>
      <c r="AX65" s="2059">
        <v>6</v>
      </c>
      <c r="AY65" s="2059">
        <v>6</v>
      </c>
      <c r="AZ65" s="2059">
        <v>4</v>
      </c>
      <c r="BA65" s="2059">
        <v>6</v>
      </c>
      <c r="BB65" s="2059">
        <v>5</v>
      </c>
      <c r="BC65" s="2059">
        <v>6</v>
      </c>
      <c r="BD65" s="2059">
        <v>8</v>
      </c>
      <c r="BE65" s="2059">
        <v>8</v>
      </c>
      <c r="BF65" s="2059">
        <v>7</v>
      </c>
      <c r="BG65" s="2059">
        <v>6</v>
      </c>
      <c r="BH65" s="2059">
        <v>8</v>
      </c>
      <c r="BI65" s="2059">
        <v>8</v>
      </c>
      <c r="BJ65" s="2059">
        <v>6</v>
      </c>
      <c r="BK65" s="2059">
        <v>14</v>
      </c>
      <c r="BL65" s="2059">
        <v>0</v>
      </c>
      <c r="BM65" s="2060">
        <f t="shared" si="4"/>
        <v>205</v>
      </c>
      <c r="BN65" s="2060">
        <f t="shared" si="5"/>
        <v>53</v>
      </c>
      <c r="BO65" s="2061">
        <f t="shared" si="6"/>
        <v>25.853658536585368</v>
      </c>
      <c r="BP65" s="2051" t="str">
        <f t="shared" si="7"/>
        <v/>
      </c>
    </row>
    <row r="66" spans="1:68" s="1185" customFormat="1">
      <c r="A66" s="2057" t="s">
        <v>5595</v>
      </c>
      <c r="B66" s="2057" t="s">
        <v>2067</v>
      </c>
      <c r="C66" s="2057" t="s">
        <v>1995</v>
      </c>
      <c r="D66" s="2057" t="s">
        <v>3348</v>
      </c>
      <c r="E66" s="2057" t="s">
        <v>5485</v>
      </c>
      <c r="F66" s="2057" t="s">
        <v>208</v>
      </c>
      <c r="G66" s="2057" t="s">
        <v>1761</v>
      </c>
      <c r="H66" s="2057" t="s">
        <v>5035</v>
      </c>
      <c r="I66" s="2057" t="s">
        <v>5039</v>
      </c>
      <c r="J66" s="2058" t="s">
        <v>6224</v>
      </c>
      <c r="K66" s="2059">
        <v>745</v>
      </c>
      <c r="L66" s="2059">
        <v>34</v>
      </c>
      <c r="M66" s="2059">
        <v>32</v>
      </c>
      <c r="N66" s="2059">
        <v>39</v>
      </c>
      <c r="O66" s="2059">
        <v>42</v>
      </c>
      <c r="P66" s="2059">
        <v>25</v>
      </c>
      <c r="Q66" s="2059">
        <v>48</v>
      </c>
      <c r="R66" s="2059">
        <v>34</v>
      </c>
      <c r="S66" s="2059">
        <v>41</v>
      </c>
      <c r="T66" s="2059">
        <v>57</v>
      </c>
      <c r="U66" s="2059">
        <v>60</v>
      </c>
      <c r="V66" s="2059">
        <v>48</v>
      </c>
      <c r="W66" s="2059">
        <v>40</v>
      </c>
      <c r="X66" s="2059">
        <v>53</v>
      </c>
      <c r="Y66" s="2059">
        <v>65</v>
      </c>
      <c r="Z66" s="2059">
        <v>39</v>
      </c>
      <c r="AA66" s="2059">
        <v>86</v>
      </c>
      <c r="AB66" s="2059">
        <v>2</v>
      </c>
      <c r="AC66" s="2059">
        <v>355</v>
      </c>
      <c r="AD66" s="2059">
        <v>18</v>
      </c>
      <c r="AE66" s="2059">
        <v>15</v>
      </c>
      <c r="AF66" s="2059">
        <v>16</v>
      </c>
      <c r="AG66" s="2059">
        <v>21</v>
      </c>
      <c r="AH66" s="2059">
        <v>9</v>
      </c>
      <c r="AI66" s="2059">
        <v>24</v>
      </c>
      <c r="AJ66" s="2059">
        <v>17</v>
      </c>
      <c r="AK66" s="2059">
        <v>17</v>
      </c>
      <c r="AL66" s="2059">
        <v>29</v>
      </c>
      <c r="AM66" s="2059">
        <v>30</v>
      </c>
      <c r="AN66" s="2059">
        <v>22</v>
      </c>
      <c r="AO66" s="2059">
        <v>20</v>
      </c>
      <c r="AP66" s="2059">
        <v>25</v>
      </c>
      <c r="AQ66" s="2059">
        <v>35</v>
      </c>
      <c r="AR66" s="2059">
        <v>19</v>
      </c>
      <c r="AS66" s="2059">
        <v>36</v>
      </c>
      <c r="AT66" s="2059">
        <v>2</v>
      </c>
      <c r="AU66" s="2059">
        <v>390</v>
      </c>
      <c r="AV66" s="2059">
        <v>16</v>
      </c>
      <c r="AW66" s="2059">
        <v>17</v>
      </c>
      <c r="AX66" s="2059">
        <v>23</v>
      </c>
      <c r="AY66" s="2059">
        <v>21</v>
      </c>
      <c r="AZ66" s="2059">
        <v>16</v>
      </c>
      <c r="BA66" s="2059">
        <v>24</v>
      </c>
      <c r="BB66" s="2059">
        <v>17</v>
      </c>
      <c r="BC66" s="2059">
        <v>24</v>
      </c>
      <c r="BD66" s="2059">
        <v>28</v>
      </c>
      <c r="BE66" s="2059">
        <v>30</v>
      </c>
      <c r="BF66" s="2059">
        <v>26</v>
      </c>
      <c r="BG66" s="2059">
        <v>20</v>
      </c>
      <c r="BH66" s="2059">
        <v>28</v>
      </c>
      <c r="BI66" s="2059">
        <v>30</v>
      </c>
      <c r="BJ66" s="2059">
        <v>20</v>
      </c>
      <c r="BK66" s="2059">
        <v>50</v>
      </c>
      <c r="BL66" s="2059">
        <v>0</v>
      </c>
      <c r="BM66" s="2060">
        <f t="shared" si="4"/>
        <v>743</v>
      </c>
      <c r="BN66" s="2060">
        <f t="shared" si="5"/>
        <v>190</v>
      </c>
      <c r="BO66" s="2061">
        <f t="shared" si="6"/>
        <v>25.57200538358008</v>
      </c>
      <c r="BP66" s="2051" t="str">
        <f t="shared" si="7"/>
        <v/>
      </c>
    </row>
    <row r="67" spans="1:68" s="1185" customFormat="1">
      <c r="A67" s="2057" t="s">
        <v>5596</v>
      </c>
      <c r="B67" s="2057" t="s">
        <v>2067</v>
      </c>
      <c r="C67" s="2057" t="s">
        <v>1995</v>
      </c>
      <c r="D67" s="2057" t="s">
        <v>3348</v>
      </c>
      <c r="E67" s="2057" t="s">
        <v>5486</v>
      </c>
      <c r="F67" s="2057" t="s">
        <v>208</v>
      </c>
      <c r="G67" s="2057" t="s">
        <v>1761</v>
      </c>
      <c r="H67" s="2057" t="s">
        <v>5035</v>
      </c>
      <c r="I67" s="2057" t="s">
        <v>5040</v>
      </c>
      <c r="J67" s="2058" t="s">
        <v>6224</v>
      </c>
      <c r="K67" s="2059">
        <v>157</v>
      </c>
      <c r="L67" s="2059">
        <v>7</v>
      </c>
      <c r="M67" s="2059">
        <v>7</v>
      </c>
      <c r="N67" s="2059">
        <v>8</v>
      </c>
      <c r="O67" s="2059">
        <v>9</v>
      </c>
      <c r="P67" s="2059">
        <v>5</v>
      </c>
      <c r="Q67" s="2059">
        <v>10</v>
      </c>
      <c r="R67" s="2059">
        <v>8</v>
      </c>
      <c r="S67" s="2059">
        <v>9</v>
      </c>
      <c r="T67" s="2059">
        <v>12</v>
      </c>
      <c r="U67" s="2059">
        <v>12</v>
      </c>
      <c r="V67" s="2059">
        <v>11</v>
      </c>
      <c r="W67" s="2059">
        <v>8</v>
      </c>
      <c r="X67" s="2059">
        <v>11</v>
      </c>
      <c r="Y67" s="2059">
        <v>13</v>
      </c>
      <c r="Z67" s="2059">
        <v>8</v>
      </c>
      <c r="AA67" s="2059">
        <v>19</v>
      </c>
      <c r="AB67" s="2059">
        <v>0</v>
      </c>
      <c r="AC67" s="2059">
        <v>75</v>
      </c>
      <c r="AD67" s="2059">
        <v>4</v>
      </c>
      <c r="AE67" s="2059">
        <v>3</v>
      </c>
      <c r="AF67" s="2059">
        <v>3</v>
      </c>
      <c r="AG67" s="2059">
        <v>5</v>
      </c>
      <c r="AH67" s="2059">
        <v>2</v>
      </c>
      <c r="AI67" s="2059">
        <v>5</v>
      </c>
      <c r="AJ67" s="2059">
        <v>4</v>
      </c>
      <c r="AK67" s="2059">
        <v>4</v>
      </c>
      <c r="AL67" s="2059">
        <v>6</v>
      </c>
      <c r="AM67" s="2059">
        <v>6</v>
      </c>
      <c r="AN67" s="2059">
        <v>5</v>
      </c>
      <c r="AO67" s="2059">
        <v>4</v>
      </c>
      <c r="AP67" s="2059">
        <v>5</v>
      </c>
      <c r="AQ67" s="2059">
        <v>7</v>
      </c>
      <c r="AR67" s="2059">
        <v>4</v>
      </c>
      <c r="AS67" s="2059">
        <v>8</v>
      </c>
      <c r="AT67" s="2059">
        <v>0</v>
      </c>
      <c r="AU67" s="2059">
        <v>82</v>
      </c>
      <c r="AV67" s="2059">
        <v>3</v>
      </c>
      <c r="AW67" s="2059">
        <v>4</v>
      </c>
      <c r="AX67" s="2059">
        <v>5</v>
      </c>
      <c r="AY67" s="2059">
        <v>4</v>
      </c>
      <c r="AZ67" s="2059">
        <v>3</v>
      </c>
      <c r="BA67" s="2059">
        <v>5</v>
      </c>
      <c r="BB67" s="2059">
        <v>4</v>
      </c>
      <c r="BC67" s="2059">
        <v>5</v>
      </c>
      <c r="BD67" s="2059">
        <v>6</v>
      </c>
      <c r="BE67" s="2059">
        <v>6</v>
      </c>
      <c r="BF67" s="2059">
        <v>6</v>
      </c>
      <c r="BG67" s="2059">
        <v>4</v>
      </c>
      <c r="BH67" s="2059">
        <v>6</v>
      </c>
      <c r="BI67" s="2059">
        <v>6</v>
      </c>
      <c r="BJ67" s="2059">
        <v>4</v>
      </c>
      <c r="BK67" s="2059">
        <v>11</v>
      </c>
      <c r="BL67" s="2059">
        <v>0</v>
      </c>
      <c r="BM67" s="2060">
        <f t="shared" si="4"/>
        <v>157</v>
      </c>
      <c r="BN67" s="2060">
        <f t="shared" si="5"/>
        <v>40</v>
      </c>
      <c r="BO67" s="2061">
        <f t="shared" si="6"/>
        <v>25.477707006369428</v>
      </c>
      <c r="BP67" s="2051" t="str">
        <f t="shared" si="7"/>
        <v/>
      </c>
    </row>
    <row r="68" spans="1:68" s="1185" customFormat="1">
      <c r="A68" s="2057" t="s">
        <v>5597</v>
      </c>
      <c r="B68" s="2057" t="s">
        <v>2067</v>
      </c>
      <c r="C68" s="2057" t="s">
        <v>1995</v>
      </c>
      <c r="D68" s="2057" t="s">
        <v>3348</v>
      </c>
      <c r="E68" s="2057" t="s">
        <v>5487</v>
      </c>
      <c r="F68" s="2057" t="s">
        <v>208</v>
      </c>
      <c r="G68" s="2057" t="s">
        <v>1761</v>
      </c>
      <c r="H68" s="2057" t="s">
        <v>5035</v>
      </c>
      <c r="I68" s="2057" t="s">
        <v>5041</v>
      </c>
      <c r="J68" s="2058" t="s">
        <v>6224</v>
      </c>
      <c r="K68" s="2059">
        <v>185</v>
      </c>
      <c r="L68" s="2059">
        <v>3</v>
      </c>
      <c r="M68" s="2059">
        <v>9</v>
      </c>
      <c r="N68" s="2059">
        <v>6</v>
      </c>
      <c r="O68" s="2059">
        <v>10</v>
      </c>
      <c r="P68" s="2059">
        <v>2</v>
      </c>
      <c r="Q68" s="2059">
        <v>9</v>
      </c>
      <c r="R68" s="2059">
        <v>7</v>
      </c>
      <c r="S68" s="2059">
        <v>7</v>
      </c>
      <c r="T68" s="2059">
        <v>10</v>
      </c>
      <c r="U68" s="2059">
        <v>10</v>
      </c>
      <c r="V68" s="2059">
        <v>10</v>
      </c>
      <c r="W68" s="2059">
        <v>13</v>
      </c>
      <c r="X68" s="2059">
        <v>15</v>
      </c>
      <c r="Y68" s="2059">
        <v>22</v>
      </c>
      <c r="Z68" s="2059">
        <v>15</v>
      </c>
      <c r="AA68" s="2059">
        <v>37</v>
      </c>
      <c r="AB68" s="2059">
        <v>0</v>
      </c>
      <c r="AC68" s="2059">
        <v>91</v>
      </c>
      <c r="AD68" s="2059">
        <v>0</v>
      </c>
      <c r="AE68" s="2059">
        <v>6</v>
      </c>
      <c r="AF68" s="2059">
        <v>2</v>
      </c>
      <c r="AG68" s="2059">
        <v>3</v>
      </c>
      <c r="AH68" s="2059">
        <v>1</v>
      </c>
      <c r="AI68" s="2059">
        <v>6</v>
      </c>
      <c r="AJ68" s="2059">
        <v>3</v>
      </c>
      <c r="AK68" s="2059">
        <v>3</v>
      </c>
      <c r="AL68" s="2059">
        <v>6</v>
      </c>
      <c r="AM68" s="2059">
        <v>5</v>
      </c>
      <c r="AN68" s="2059">
        <v>5</v>
      </c>
      <c r="AO68" s="2059">
        <v>5</v>
      </c>
      <c r="AP68" s="2059">
        <v>9</v>
      </c>
      <c r="AQ68" s="2059">
        <v>10</v>
      </c>
      <c r="AR68" s="2059">
        <v>7</v>
      </c>
      <c r="AS68" s="2059">
        <v>20</v>
      </c>
      <c r="AT68" s="2059">
        <v>0</v>
      </c>
      <c r="AU68" s="2059">
        <v>94</v>
      </c>
      <c r="AV68" s="2059">
        <v>3</v>
      </c>
      <c r="AW68" s="2059">
        <v>3</v>
      </c>
      <c r="AX68" s="2059">
        <v>4</v>
      </c>
      <c r="AY68" s="2059">
        <v>7</v>
      </c>
      <c r="AZ68" s="2059">
        <v>1</v>
      </c>
      <c r="BA68" s="2059">
        <v>3</v>
      </c>
      <c r="BB68" s="2059">
        <v>4</v>
      </c>
      <c r="BC68" s="2059">
        <v>4</v>
      </c>
      <c r="BD68" s="2059">
        <v>4</v>
      </c>
      <c r="BE68" s="2059">
        <v>5</v>
      </c>
      <c r="BF68" s="2059">
        <v>5</v>
      </c>
      <c r="BG68" s="2059">
        <v>8</v>
      </c>
      <c r="BH68" s="2059">
        <v>6</v>
      </c>
      <c r="BI68" s="2059">
        <v>12</v>
      </c>
      <c r="BJ68" s="2059">
        <v>8</v>
      </c>
      <c r="BK68" s="2059">
        <v>17</v>
      </c>
      <c r="BL68" s="2059">
        <v>0</v>
      </c>
      <c r="BM68" s="2060">
        <f t="shared" si="4"/>
        <v>185</v>
      </c>
      <c r="BN68" s="2060">
        <f t="shared" si="5"/>
        <v>74</v>
      </c>
      <c r="BO68" s="2061">
        <f t="shared" si="6"/>
        <v>40</v>
      </c>
      <c r="BP68" s="2051" t="str">
        <f t="shared" si="7"/>
        <v/>
      </c>
    </row>
    <row r="69" spans="1:68" s="1185" customFormat="1">
      <c r="A69" s="2057" t="s">
        <v>5598</v>
      </c>
      <c r="B69" s="2057" t="s">
        <v>2067</v>
      </c>
      <c r="C69" s="2057" t="s">
        <v>1995</v>
      </c>
      <c r="D69" s="2057" t="s">
        <v>3348</v>
      </c>
      <c r="E69" s="2057" t="s">
        <v>5488</v>
      </c>
      <c r="F69" s="2057" t="s">
        <v>208</v>
      </c>
      <c r="G69" s="2057" t="s">
        <v>1761</v>
      </c>
      <c r="H69" s="2057" t="s">
        <v>5035</v>
      </c>
      <c r="I69" s="2057" t="s">
        <v>5042</v>
      </c>
      <c r="J69" s="2058" t="s">
        <v>6224</v>
      </c>
      <c r="K69" s="2059">
        <v>73</v>
      </c>
      <c r="L69" s="2059">
        <v>1</v>
      </c>
      <c r="M69" s="2059">
        <v>0</v>
      </c>
      <c r="N69" s="2059">
        <v>3</v>
      </c>
      <c r="O69" s="2059">
        <v>2</v>
      </c>
      <c r="P69" s="2059">
        <v>2</v>
      </c>
      <c r="Q69" s="2059">
        <v>4</v>
      </c>
      <c r="R69" s="2059">
        <v>3</v>
      </c>
      <c r="S69" s="2059">
        <v>2</v>
      </c>
      <c r="T69" s="2059">
        <v>3</v>
      </c>
      <c r="U69" s="2059">
        <v>3</v>
      </c>
      <c r="V69" s="2059">
        <v>4</v>
      </c>
      <c r="W69" s="2059">
        <v>8</v>
      </c>
      <c r="X69" s="2059">
        <v>12</v>
      </c>
      <c r="Y69" s="2059">
        <v>11</v>
      </c>
      <c r="Z69" s="2059">
        <v>5</v>
      </c>
      <c r="AA69" s="2059">
        <v>10</v>
      </c>
      <c r="AB69" s="2059">
        <v>0</v>
      </c>
      <c r="AC69" s="2059">
        <v>38</v>
      </c>
      <c r="AD69" s="2059">
        <v>0</v>
      </c>
      <c r="AE69" s="2059">
        <v>0</v>
      </c>
      <c r="AF69" s="2059">
        <v>2</v>
      </c>
      <c r="AG69" s="2059">
        <v>1</v>
      </c>
      <c r="AH69" s="2059">
        <v>1</v>
      </c>
      <c r="AI69" s="2059">
        <v>1</v>
      </c>
      <c r="AJ69" s="2059">
        <v>2</v>
      </c>
      <c r="AK69" s="2059">
        <v>2</v>
      </c>
      <c r="AL69" s="2059">
        <v>2</v>
      </c>
      <c r="AM69" s="2059">
        <v>1</v>
      </c>
      <c r="AN69" s="2059">
        <v>2</v>
      </c>
      <c r="AO69" s="2059">
        <v>4</v>
      </c>
      <c r="AP69" s="2059">
        <v>5</v>
      </c>
      <c r="AQ69" s="2059">
        <v>7</v>
      </c>
      <c r="AR69" s="2059">
        <v>3</v>
      </c>
      <c r="AS69" s="2059">
        <v>5</v>
      </c>
      <c r="AT69" s="2059">
        <v>0</v>
      </c>
      <c r="AU69" s="2059">
        <v>35</v>
      </c>
      <c r="AV69" s="2059">
        <v>1</v>
      </c>
      <c r="AW69" s="2059">
        <v>0</v>
      </c>
      <c r="AX69" s="2059">
        <v>1</v>
      </c>
      <c r="AY69" s="2059">
        <v>1</v>
      </c>
      <c r="AZ69" s="2059">
        <v>1</v>
      </c>
      <c r="BA69" s="2059">
        <v>3</v>
      </c>
      <c r="BB69" s="2059">
        <v>1</v>
      </c>
      <c r="BC69" s="2059">
        <v>0</v>
      </c>
      <c r="BD69" s="2059">
        <v>1</v>
      </c>
      <c r="BE69" s="2059">
        <v>2</v>
      </c>
      <c r="BF69" s="2059">
        <v>2</v>
      </c>
      <c r="BG69" s="2059">
        <v>4</v>
      </c>
      <c r="BH69" s="2059">
        <v>7</v>
      </c>
      <c r="BI69" s="2059">
        <v>4</v>
      </c>
      <c r="BJ69" s="2059">
        <v>2</v>
      </c>
      <c r="BK69" s="2059">
        <v>5</v>
      </c>
      <c r="BL69" s="2059">
        <v>0</v>
      </c>
      <c r="BM69" s="2060">
        <f t="shared" si="4"/>
        <v>73</v>
      </c>
      <c r="BN69" s="2060">
        <f t="shared" si="5"/>
        <v>26</v>
      </c>
      <c r="BO69" s="2061">
        <f t="shared" si="6"/>
        <v>35.61643835616438</v>
      </c>
      <c r="BP69" s="2051" t="str">
        <f t="shared" si="7"/>
        <v/>
      </c>
    </row>
    <row r="70" spans="1:68" s="1185" customFormat="1">
      <c r="A70" s="2052" t="s">
        <v>5599</v>
      </c>
      <c r="B70" s="2052" t="s">
        <v>2067</v>
      </c>
      <c r="C70" s="2052" t="s">
        <v>1995</v>
      </c>
      <c r="D70" s="2052" t="s">
        <v>3503</v>
      </c>
      <c r="E70" s="2052" t="s">
        <v>5479</v>
      </c>
      <c r="F70" s="2052" t="s">
        <v>208</v>
      </c>
      <c r="G70" s="2052" t="s">
        <v>1761</v>
      </c>
      <c r="H70" s="2052" t="s">
        <v>5043</v>
      </c>
      <c r="I70" s="2052" t="s">
        <v>3059</v>
      </c>
      <c r="J70" s="2053" t="s">
        <v>6224</v>
      </c>
      <c r="K70" s="2054">
        <v>1234</v>
      </c>
      <c r="L70" s="2054">
        <v>31</v>
      </c>
      <c r="M70" s="2054">
        <v>60</v>
      </c>
      <c r="N70" s="2054">
        <v>53</v>
      </c>
      <c r="O70" s="2054">
        <v>58</v>
      </c>
      <c r="P70" s="2054">
        <v>45</v>
      </c>
      <c r="Q70" s="2054">
        <v>47</v>
      </c>
      <c r="R70" s="2054">
        <v>65</v>
      </c>
      <c r="S70" s="2054">
        <v>77</v>
      </c>
      <c r="T70" s="2054">
        <v>103</v>
      </c>
      <c r="U70" s="2054">
        <v>105</v>
      </c>
      <c r="V70" s="2054">
        <v>78</v>
      </c>
      <c r="W70" s="2054">
        <v>91</v>
      </c>
      <c r="X70" s="2054">
        <v>74</v>
      </c>
      <c r="Y70" s="2054">
        <v>106</v>
      </c>
      <c r="Z70" s="2054">
        <v>69</v>
      </c>
      <c r="AA70" s="2054">
        <v>171</v>
      </c>
      <c r="AB70" s="2054">
        <v>1</v>
      </c>
      <c r="AC70" s="2054">
        <v>592</v>
      </c>
      <c r="AD70" s="2054">
        <v>14</v>
      </c>
      <c r="AE70" s="2054">
        <v>28</v>
      </c>
      <c r="AF70" s="2054">
        <v>27</v>
      </c>
      <c r="AG70" s="2054">
        <v>25</v>
      </c>
      <c r="AH70" s="2054">
        <v>26</v>
      </c>
      <c r="AI70" s="2054">
        <v>26</v>
      </c>
      <c r="AJ70" s="2054">
        <v>28</v>
      </c>
      <c r="AK70" s="2054">
        <v>38</v>
      </c>
      <c r="AL70" s="2054">
        <v>52</v>
      </c>
      <c r="AM70" s="2054">
        <v>50</v>
      </c>
      <c r="AN70" s="2054">
        <v>45</v>
      </c>
      <c r="AO70" s="2054">
        <v>40</v>
      </c>
      <c r="AP70" s="2054">
        <v>45</v>
      </c>
      <c r="AQ70" s="2054">
        <v>49</v>
      </c>
      <c r="AR70" s="2054">
        <v>37</v>
      </c>
      <c r="AS70" s="2054">
        <v>62</v>
      </c>
      <c r="AT70" s="2054">
        <v>0</v>
      </c>
      <c r="AU70" s="2054">
        <v>642</v>
      </c>
      <c r="AV70" s="2054">
        <v>17</v>
      </c>
      <c r="AW70" s="2054">
        <v>32</v>
      </c>
      <c r="AX70" s="2054">
        <v>26</v>
      </c>
      <c r="AY70" s="2054">
        <v>33</v>
      </c>
      <c r="AZ70" s="2054">
        <v>19</v>
      </c>
      <c r="BA70" s="2054">
        <v>21</v>
      </c>
      <c r="BB70" s="2054">
        <v>37</v>
      </c>
      <c r="BC70" s="2054">
        <v>39</v>
      </c>
      <c r="BD70" s="2054">
        <v>51</v>
      </c>
      <c r="BE70" s="2054">
        <v>55</v>
      </c>
      <c r="BF70" s="2054">
        <v>33</v>
      </c>
      <c r="BG70" s="2054">
        <v>51</v>
      </c>
      <c r="BH70" s="2054">
        <v>29</v>
      </c>
      <c r="BI70" s="2054">
        <v>57</v>
      </c>
      <c r="BJ70" s="2054">
        <v>32</v>
      </c>
      <c r="BK70" s="2054">
        <v>109</v>
      </c>
      <c r="BL70" s="2054">
        <v>1</v>
      </c>
      <c r="BM70" s="2055">
        <f t="shared" si="4"/>
        <v>1233</v>
      </c>
      <c r="BN70" s="2055">
        <f t="shared" si="5"/>
        <v>346</v>
      </c>
      <c r="BO70" s="2056">
        <f t="shared" si="6"/>
        <v>28.061638280616386</v>
      </c>
      <c r="BP70" s="2051" t="str">
        <f t="shared" si="7"/>
        <v/>
      </c>
    </row>
    <row r="71" spans="1:68" s="1185" customFormat="1">
      <c r="A71" s="2057" t="s">
        <v>5600</v>
      </c>
      <c r="B71" s="2057" t="s">
        <v>2067</v>
      </c>
      <c r="C71" s="2057" t="s">
        <v>1995</v>
      </c>
      <c r="D71" s="2057" t="s">
        <v>3503</v>
      </c>
      <c r="E71" s="2057" t="s">
        <v>5481</v>
      </c>
      <c r="F71" s="2057" t="s">
        <v>208</v>
      </c>
      <c r="G71" s="2057" t="s">
        <v>1761</v>
      </c>
      <c r="H71" s="2057" t="s">
        <v>5043</v>
      </c>
      <c r="I71" s="2057" t="s">
        <v>5044</v>
      </c>
      <c r="J71" s="2058" t="s">
        <v>6224</v>
      </c>
      <c r="K71" s="2059">
        <v>86</v>
      </c>
      <c r="L71" s="2059">
        <v>2</v>
      </c>
      <c r="M71" s="2059">
        <v>4</v>
      </c>
      <c r="N71" s="2059">
        <v>4</v>
      </c>
      <c r="O71" s="2059">
        <v>4</v>
      </c>
      <c r="P71" s="2059">
        <v>4</v>
      </c>
      <c r="Q71" s="2059">
        <v>4</v>
      </c>
      <c r="R71" s="2059">
        <v>5</v>
      </c>
      <c r="S71" s="2059">
        <v>6</v>
      </c>
      <c r="T71" s="2059">
        <v>8</v>
      </c>
      <c r="U71" s="2059">
        <v>8</v>
      </c>
      <c r="V71" s="2059">
        <v>5</v>
      </c>
      <c r="W71" s="2059">
        <v>6</v>
      </c>
      <c r="X71" s="2059">
        <v>5</v>
      </c>
      <c r="Y71" s="2059">
        <v>7</v>
      </c>
      <c r="Z71" s="2059">
        <v>4</v>
      </c>
      <c r="AA71" s="2059">
        <v>10</v>
      </c>
      <c r="AB71" s="2059">
        <v>0</v>
      </c>
      <c r="AC71" s="2059">
        <v>41</v>
      </c>
      <c r="AD71" s="2059">
        <v>1</v>
      </c>
      <c r="AE71" s="2059">
        <v>2</v>
      </c>
      <c r="AF71" s="2059">
        <v>2</v>
      </c>
      <c r="AG71" s="2059">
        <v>2</v>
      </c>
      <c r="AH71" s="2059">
        <v>2</v>
      </c>
      <c r="AI71" s="2059">
        <v>2</v>
      </c>
      <c r="AJ71" s="2059">
        <v>2</v>
      </c>
      <c r="AK71" s="2059">
        <v>3</v>
      </c>
      <c r="AL71" s="2059">
        <v>4</v>
      </c>
      <c r="AM71" s="2059">
        <v>4</v>
      </c>
      <c r="AN71" s="2059">
        <v>3</v>
      </c>
      <c r="AO71" s="2059">
        <v>3</v>
      </c>
      <c r="AP71" s="2059">
        <v>3</v>
      </c>
      <c r="AQ71" s="2059">
        <v>3</v>
      </c>
      <c r="AR71" s="2059">
        <v>2</v>
      </c>
      <c r="AS71" s="2059">
        <v>3</v>
      </c>
      <c r="AT71" s="2059">
        <v>0</v>
      </c>
      <c r="AU71" s="2059">
        <v>45</v>
      </c>
      <c r="AV71" s="2059">
        <v>1</v>
      </c>
      <c r="AW71" s="2059">
        <v>2</v>
      </c>
      <c r="AX71" s="2059">
        <v>2</v>
      </c>
      <c r="AY71" s="2059">
        <v>2</v>
      </c>
      <c r="AZ71" s="2059">
        <v>2</v>
      </c>
      <c r="BA71" s="2059">
        <v>2</v>
      </c>
      <c r="BB71" s="2059">
        <v>3</v>
      </c>
      <c r="BC71" s="2059">
        <v>3</v>
      </c>
      <c r="BD71" s="2059">
        <v>4</v>
      </c>
      <c r="BE71" s="2059">
        <v>4</v>
      </c>
      <c r="BF71" s="2059">
        <v>2</v>
      </c>
      <c r="BG71" s="2059">
        <v>3</v>
      </c>
      <c r="BH71" s="2059">
        <v>2</v>
      </c>
      <c r="BI71" s="2059">
        <v>4</v>
      </c>
      <c r="BJ71" s="2059">
        <v>2</v>
      </c>
      <c r="BK71" s="2059">
        <v>7</v>
      </c>
      <c r="BL71" s="2059">
        <v>0</v>
      </c>
      <c r="BM71" s="2060">
        <f t="shared" ref="BM71:BM134" si="8">SUM(L71:AA71)</f>
        <v>86</v>
      </c>
      <c r="BN71" s="2060">
        <f t="shared" ref="BN71:BN134" si="9">SUM(Y71:AA71)</f>
        <v>21</v>
      </c>
      <c r="BO71" s="2061">
        <f t="shared" ref="BO71:BO134" si="10">BN71/BM71*100</f>
        <v>24.418604651162788</v>
      </c>
      <c r="BP71" s="2051" t="str">
        <f t="shared" ref="BP71:BP134" si="11">IF(BO71&gt;=50,"限界集落","")</f>
        <v/>
      </c>
    </row>
    <row r="72" spans="1:68" s="1185" customFormat="1">
      <c r="A72" s="2057" t="s">
        <v>5601</v>
      </c>
      <c r="B72" s="2057" t="s">
        <v>2067</v>
      </c>
      <c r="C72" s="2057" t="s">
        <v>1995</v>
      </c>
      <c r="D72" s="2057" t="s">
        <v>3503</v>
      </c>
      <c r="E72" s="2057" t="s">
        <v>5482</v>
      </c>
      <c r="F72" s="2057" t="s">
        <v>208</v>
      </c>
      <c r="G72" s="2057" t="s">
        <v>1761</v>
      </c>
      <c r="H72" s="2057" t="s">
        <v>5043</v>
      </c>
      <c r="I72" s="2057" t="s">
        <v>5045</v>
      </c>
      <c r="J72" s="2058" t="s">
        <v>6224</v>
      </c>
      <c r="K72" s="2059">
        <v>164</v>
      </c>
      <c r="L72" s="2059">
        <v>5</v>
      </c>
      <c r="M72" s="2059">
        <v>8</v>
      </c>
      <c r="N72" s="2059">
        <v>8</v>
      </c>
      <c r="O72" s="2059">
        <v>7</v>
      </c>
      <c r="P72" s="2059">
        <v>7</v>
      </c>
      <c r="Q72" s="2059">
        <v>7</v>
      </c>
      <c r="R72" s="2059">
        <v>10</v>
      </c>
      <c r="S72" s="2059">
        <v>11</v>
      </c>
      <c r="T72" s="2059">
        <v>15</v>
      </c>
      <c r="U72" s="2059">
        <v>15</v>
      </c>
      <c r="V72" s="2059">
        <v>10</v>
      </c>
      <c r="W72" s="2059">
        <v>11</v>
      </c>
      <c r="X72" s="2059">
        <v>10</v>
      </c>
      <c r="Y72" s="2059">
        <v>13</v>
      </c>
      <c r="Z72" s="2059">
        <v>8</v>
      </c>
      <c r="AA72" s="2059">
        <v>19</v>
      </c>
      <c r="AB72" s="2059">
        <v>0</v>
      </c>
      <c r="AC72" s="2059">
        <v>78</v>
      </c>
      <c r="AD72" s="2059">
        <v>2</v>
      </c>
      <c r="AE72" s="2059">
        <v>3</v>
      </c>
      <c r="AF72" s="2059">
        <v>4</v>
      </c>
      <c r="AG72" s="2059">
        <v>3</v>
      </c>
      <c r="AH72" s="2059">
        <v>4</v>
      </c>
      <c r="AI72" s="2059">
        <v>4</v>
      </c>
      <c r="AJ72" s="2059">
        <v>4</v>
      </c>
      <c r="AK72" s="2059">
        <v>5</v>
      </c>
      <c r="AL72" s="2059">
        <v>7</v>
      </c>
      <c r="AM72" s="2059">
        <v>7</v>
      </c>
      <c r="AN72" s="2059">
        <v>6</v>
      </c>
      <c r="AO72" s="2059">
        <v>5</v>
      </c>
      <c r="AP72" s="2059">
        <v>6</v>
      </c>
      <c r="AQ72" s="2059">
        <v>6</v>
      </c>
      <c r="AR72" s="2059">
        <v>5</v>
      </c>
      <c r="AS72" s="2059">
        <v>7</v>
      </c>
      <c r="AT72" s="2059">
        <v>0</v>
      </c>
      <c r="AU72" s="2059">
        <v>86</v>
      </c>
      <c r="AV72" s="2059">
        <v>3</v>
      </c>
      <c r="AW72" s="2059">
        <v>5</v>
      </c>
      <c r="AX72" s="2059">
        <v>4</v>
      </c>
      <c r="AY72" s="2059">
        <v>4</v>
      </c>
      <c r="AZ72" s="2059">
        <v>3</v>
      </c>
      <c r="BA72" s="2059">
        <v>3</v>
      </c>
      <c r="BB72" s="2059">
        <v>6</v>
      </c>
      <c r="BC72" s="2059">
        <v>6</v>
      </c>
      <c r="BD72" s="2059">
        <v>8</v>
      </c>
      <c r="BE72" s="2059">
        <v>8</v>
      </c>
      <c r="BF72" s="2059">
        <v>4</v>
      </c>
      <c r="BG72" s="2059">
        <v>6</v>
      </c>
      <c r="BH72" s="2059">
        <v>4</v>
      </c>
      <c r="BI72" s="2059">
        <v>7</v>
      </c>
      <c r="BJ72" s="2059">
        <v>3</v>
      </c>
      <c r="BK72" s="2059">
        <v>12</v>
      </c>
      <c r="BL72" s="2059">
        <v>0</v>
      </c>
      <c r="BM72" s="2060">
        <f t="shared" si="8"/>
        <v>164</v>
      </c>
      <c r="BN72" s="2060">
        <f t="shared" si="9"/>
        <v>40</v>
      </c>
      <c r="BO72" s="2061">
        <f t="shared" si="10"/>
        <v>24.390243902439025</v>
      </c>
      <c r="BP72" s="2051" t="str">
        <f t="shared" si="11"/>
        <v/>
      </c>
    </row>
    <row r="73" spans="1:68" s="1185" customFormat="1">
      <c r="A73" s="2057" t="s">
        <v>5602</v>
      </c>
      <c r="B73" s="2057" t="s">
        <v>2067</v>
      </c>
      <c r="C73" s="2057" t="s">
        <v>1995</v>
      </c>
      <c r="D73" s="2057" t="s">
        <v>3503</v>
      </c>
      <c r="E73" s="2057" t="s">
        <v>5483</v>
      </c>
      <c r="F73" s="2057" t="s">
        <v>208</v>
      </c>
      <c r="G73" s="2057" t="s">
        <v>1761</v>
      </c>
      <c r="H73" s="2057" t="s">
        <v>5043</v>
      </c>
      <c r="I73" s="2057" t="s">
        <v>5046</v>
      </c>
      <c r="J73" s="2058" t="s">
        <v>6224</v>
      </c>
      <c r="K73" s="2059">
        <v>174</v>
      </c>
      <c r="L73" s="2059">
        <v>5</v>
      </c>
      <c r="M73" s="2059">
        <v>8</v>
      </c>
      <c r="N73" s="2059">
        <v>8</v>
      </c>
      <c r="O73" s="2059">
        <v>8</v>
      </c>
      <c r="P73" s="2059">
        <v>7</v>
      </c>
      <c r="Q73" s="2059">
        <v>8</v>
      </c>
      <c r="R73" s="2059">
        <v>10</v>
      </c>
      <c r="S73" s="2059">
        <v>12</v>
      </c>
      <c r="T73" s="2059">
        <v>16</v>
      </c>
      <c r="U73" s="2059">
        <v>16</v>
      </c>
      <c r="V73" s="2059">
        <v>10</v>
      </c>
      <c r="W73" s="2059">
        <v>13</v>
      </c>
      <c r="X73" s="2059">
        <v>10</v>
      </c>
      <c r="Y73" s="2059">
        <v>14</v>
      </c>
      <c r="Z73" s="2059">
        <v>9</v>
      </c>
      <c r="AA73" s="2059">
        <v>20</v>
      </c>
      <c r="AB73" s="2059">
        <v>0</v>
      </c>
      <c r="AC73" s="2059">
        <v>83</v>
      </c>
      <c r="AD73" s="2059">
        <v>2</v>
      </c>
      <c r="AE73" s="2059">
        <v>3</v>
      </c>
      <c r="AF73" s="2059">
        <v>4</v>
      </c>
      <c r="AG73" s="2059">
        <v>4</v>
      </c>
      <c r="AH73" s="2059">
        <v>4</v>
      </c>
      <c r="AI73" s="2059">
        <v>4</v>
      </c>
      <c r="AJ73" s="2059">
        <v>4</v>
      </c>
      <c r="AK73" s="2059">
        <v>6</v>
      </c>
      <c r="AL73" s="2059">
        <v>8</v>
      </c>
      <c r="AM73" s="2059">
        <v>8</v>
      </c>
      <c r="AN73" s="2059">
        <v>6</v>
      </c>
      <c r="AO73" s="2059">
        <v>6</v>
      </c>
      <c r="AP73" s="2059">
        <v>6</v>
      </c>
      <c r="AQ73" s="2059">
        <v>6</v>
      </c>
      <c r="AR73" s="2059">
        <v>5</v>
      </c>
      <c r="AS73" s="2059">
        <v>7</v>
      </c>
      <c r="AT73" s="2059">
        <v>0</v>
      </c>
      <c r="AU73" s="2059">
        <v>91</v>
      </c>
      <c r="AV73" s="2059">
        <v>3</v>
      </c>
      <c r="AW73" s="2059">
        <v>5</v>
      </c>
      <c r="AX73" s="2059">
        <v>4</v>
      </c>
      <c r="AY73" s="2059">
        <v>4</v>
      </c>
      <c r="AZ73" s="2059">
        <v>3</v>
      </c>
      <c r="BA73" s="2059">
        <v>4</v>
      </c>
      <c r="BB73" s="2059">
        <v>6</v>
      </c>
      <c r="BC73" s="2059">
        <v>6</v>
      </c>
      <c r="BD73" s="2059">
        <v>8</v>
      </c>
      <c r="BE73" s="2059">
        <v>8</v>
      </c>
      <c r="BF73" s="2059">
        <v>4</v>
      </c>
      <c r="BG73" s="2059">
        <v>7</v>
      </c>
      <c r="BH73" s="2059">
        <v>4</v>
      </c>
      <c r="BI73" s="2059">
        <v>8</v>
      </c>
      <c r="BJ73" s="2059">
        <v>4</v>
      </c>
      <c r="BK73" s="2059">
        <v>13</v>
      </c>
      <c r="BL73" s="2059">
        <v>0</v>
      </c>
      <c r="BM73" s="2060">
        <f t="shared" si="8"/>
        <v>174</v>
      </c>
      <c r="BN73" s="2060">
        <f t="shared" si="9"/>
        <v>43</v>
      </c>
      <c r="BO73" s="2061">
        <f t="shared" si="10"/>
        <v>24.712643678160919</v>
      </c>
      <c r="BP73" s="2051" t="str">
        <f t="shared" si="11"/>
        <v/>
      </c>
    </row>
    <row r="74" spans="1:68" s="1185" customFormat="1">
      <c r="A74" s="2057" t="s">
        <v>5603</v>
      </c>
      <c r="B74" s="2057" t="s">
        <v>2067</v>
      </c>
      <c r="C74" s="2057" t="s">
        <v>1995</v>
      </c>
      <c r="D74" s="2057" t="s">
        <v>3503</v>
      </c>
      <c r="E74" s="2057" t="s">
        <v>5484</v>
      </c>
      <c r="F74" s="2057" t="s">
        <v>208</v>
      </c>
      <c r="G74" s="2057" t="s">
        <v>1761</v>
      </c>
      <c r="H74" s="2057" t="s">
        <v>5043</v>
      </c>
      <c r="I74" s="2057" t="s">
        <v>5047</v>
      </c>
      <c r="J74" s="2058" t="s">
        <v>6224</v>
      </c>
      <c r="K74" s="2059">
        <v>205</v>
      </c>
      <c r="L74" s="2059">
        <v>6</v>
      </c>
      <c r="M74" s="2059">
        <v>10</v>
      </c>
      <c r="N74" s="2059">
        <v>10</v>
      </c>
      <c r="O74" s="2059">
        <v>9</v>
      </c>
      <c r="P74" s="2059">
        <v>9</v>
      </c>
      <c r="Q74" s="2059">
        <v>9</v>
      </c>
      <c r="R74" s="2059">
        <v>12</v>
      </c>
      <c r="S74" s="2059">
        <v>14</v>
      </c>
      <c r="T74" s="2059">
        <v>19</v>
      </c>
      <c r="U74" s="2059">
        <v>19</v>
      </c>
      <c r="V74" s="2059">
        <v>12</v>
      </c>
      <c r="W74" s="2059">
        <v>15</v>
      </c>
      <c r="X74" s="2059">
        <v>12</v>
      </c>
      <c r="Y74" s="2059">
        <v>16</v>
      </c>
      <c r="Z74" s="2059">
        <v>10</v>
      </c>
      <c r="AA74" s="2059">
        <v>23</v>
      </c>
      <c r="AB74" s="2059">
        <v>0</v>
      </c>
      <c r="AC74" s="2059">
        <v>98</v>
      </c>
      <c r="AD74" s="2059">
        <v>3</v>
      </c>
      <c r="AE74" s="2059">
        <v>4</v>
      </c>
      <c r="AF74" s="2059">
        <v>5</v>
      </c>
      <c r="AG74" s="2059">
        <v>4</v>
      </c>
      <c r="AH74" s="2059">
        <v>5</v>
      </c>
      <c r="AI74" s="2059">
        <v>5</v>
      </c>
      <c r="AJ74" s="2059">
        <v>5</v>
      </c>
      <c r="AK74" s="2059">
        <v>7</v>
      </c>
      <c r="AL74" s="2059">
        <v>9</v>
      </c>
      <c r="AM74" s="2059">
        <v>9</v>
      </c>
      <c r="AN74" s="2059">
        <v>7</v>
      </c>
      <c r="AO74" s="2059">
        <v>7</v>
      </c>
      <c r="AP74" s="2059">
        <v>7</v>
      </c>
      <c r="AQ74" s="2059">
        <v>7</v>
      </c>
      <c r="AR74" s="2059">
        <v>6</v>
      </c>
      <c r="AS74" s="2059">
        <v>8</v>
      </c>
      <c r="AT74" s="2059">
        <v>0</v>
      </c>
      <c r="AU74" s="2059">
        <v>107</v>
      </c>
      <c r="AV74" s="2059">
        <v>3</v>
      </c>
      <c r="AW74" s="2059">
        <v>6</v>
      </c>
      <c r="AX74" s="2059">
        <v>5</v>
      </c>
      <c r="AY74" s="2059">
        <v>5</v>
      </c>
      <c r="AZ74" s="2059">
        <v>4</v>
      </c>
      <c r="BA74" s="2059">
        <v>4</v>
      </c>
      <c r="BB74" s="2059">
        <v>7</v>
      </c>
      <c r="BC74" s="2059">
        <v>7</v>
      </c>
      <c r="BD74" s="2059">
        <v>10</v>
      </c>
      <c r="BE74" s="2059">
        <v>10</v>
      </c>
      <c r="BF74" s="2059">
        <v>5</v>
      </c>
      <c r="BG74" s="2059">
        <v>8</v>
      </c>
      <c r="BH74" s="2059">
        <v>5</v>
      </c>
      <c r="BI74" s="2059">
        <v>9</v>
      </c>
      <c r="BJ74" s="2059">
        <v>4</v>
      </c>
      <c r="BK74" s="2059">
        <v>15</v>
      </c>
      <c r="BL74" s="2059">
        <v>0</v>
      </c>
      <c r="BM74" s="2060">
        <f t="shared" si="8"/>
        <v>205</v>
      </c>
      <c r="BN74" s="2060">
        <f t="shared" si="9"/>
        <v>49</v>
      </c>
      <c r="BO74" s="2061">
        <f t="shared" si="10"/>
        <v>23.902439024390244</v>
      </c>
      <c r="BP74" s="2051" t="str">
        <f t="shared" si="11"/>
        <v/>
      </c>
    </row>
    <row r="75" spans="1:68" s="1185" customFormat="1">
      <c r="A75" s="2057" t="s">
        <v>5604</v>
      </c>
      <c r="B75" s="2057" t="s">
        <v>2067</v>
      </c>
      <c r="C75" s="2057" t="s">
        <v>1995</v>
      </c>
      <c r="D75" s="2057" t="s">
        <v>3503</v>
      </c>
      <c r="E75" s="2057" t="s">
        <v>5485</v>
      </c>
      <c r="F75" s="2057" t="s">
        <v>208</v>
      </c>
      <c r="G75" s="2057" t="s">
        <v>1761</v>
      </c>
      <c r="H75" s="2057" t="s">
        <v>5043</v>
      </c>
      <c r="I75" s="2057" t="s">
        <v>5048</v>
      </c>
      <c r="J75" s="2058" t="s">
        <v>6224</v>
      </c>
      <c r="K75" s="2059">
        <v>301</v>
      </c>
      <c r="L75" s="2059">
        <v>9</v>
      </c>
      <c r="M75" s="2059">
        <v>15</v>
      </c>
      <c r="N75" s="2059">
        <v>14</v>
      </c>
      <c r="O75" s="2059">
        <v>13</v>
      </c>
      <c r="P75" s="2059">
        <v>12</v>
      </c>
      <c r="Q75" s="2059">
        <v>13</v>
      </c>
      <c r="R75" s="2059">
        <v>17</v>
      </c>
      <c r="S75" s="2059">
        <v>20</v>
      </c>
      <c r="T75" s="2059">
        <v>28</v>
      </c>
      <c r="U75" s="2059">
        <v>28</v>
      </c>
      <c r="V75" s="2059">
        <v>18</v>
      </c>
      <c r="W75" s="2059">
        <v>22</v>
      </c>
      <c r="X75" s="2059">
        <v>17</v>
      </c>
      <c r="Y75" s="2059">
        <v>24</v>
      </c>
      <c r="Z75" s="2059">
        <v>15</v>
      </c>
      <c r="AA75" s="2059">
        <v>35</v>
      </c>
      <c r="AB75" s="2059">
        <v>1</v>
      </c>
      <c r="AC75" s="2059">
        <v>144</v>
      </c>
      <c r="AD75" s="2059">
        <v>4</v>
      </c>
      <c r="AE75" s="2059">
        <v>6</v>
      </c>
      <c r="AF75" s="2059">
        <v>7</v>
      </c>
      <c r="AG75" s="2059">
        <v>6</v>
      </c>
      <c r="AH75" s="2059">
        <v>7</v>
      </c>
      <c r="AI75" s="2059">
        <v>7</v>
      </c>
      <c r="AJ75" s="2059">
        <v>7</v>
      </c>
      <c r="AK75" s="2059">
        <v>10</v>
      </c>
      <c r="AL75" s="2059">
        <v>14</v>
      </c>
      <c r="AM75" s="2059">
        <v>14</v>
      </c>
      <c r="AN75" s="2059">
        <v>10</v>
      </c>
      <c r="AO75" s="2059">
        <v>10</v>
      </c>
      <c r="AP75" s="2059">
        <v>10</v>
      </c>
      <c r="AQ75" s="2059">
        <v>11</v>
      </c>
      <c r="AR75" s="2059">
        <v>9</v>
      </c>
      <c r="AS75" s="2059">
        <v>12</v>
      </c>
      <c r="AT75" s="2059">
        <v>0</v>
      </c>
      <c r="AU75" s="2059">
        <v>157</v>
      </c>
      <c r="AV75" s="2059">
        <v>5</v>
      </c>
      <c r="AW75" s="2059">
        <v>9</v>
      </c>
      <c r="AX75" s="2059">
        <v>7</v>
      </c>
      <c r="AY75" s="2059">
        <v>7</v>
      </c>
      <c r="AZ75" s="2059">
        <v>5</v>
      </c>
      <c r="BA75" s="2059">
        <v>6</v>
      </c>
      <c r="BB75" s="2059">
        <v>10</v>
      </c>
      <c r="BC75" s="2059">
        <v>10</v>
      </c>
      <c r="BD75" s="2059">
        <v>14</v>
      </c>
      <c r="BE75" s="2059">
        <v>14</v>
      </c>
      <c r="BF75" s="2059">
        <v>8</v>
      </c>
      <c r="BG75" s="2059">
        <v>12</v>
      </c>
      <c r="BH75" s="2059">
        <v>7</v>
      </c>
      <c r="BI75" s="2059">
        <v>13</v>
      </c>
      <c r="BJ75" s="2059">
        <v>6</v>
      </c>
      <c r="BK75" s="2059">
        <v>23</v>
      </c>
      <c r="BL75" s="2059">
        <v>1</v>
      </c>
      <c r="BM75" s="2060">
        <f t="shared" si="8"/>
        <v>300</v>
      </c>
      <c r="BN75" s="2060">
        <f t="shared" si="9"/>
        <v>74</v>
      </c>
      <c r="BO75" s="2061">
        <f t="shared" si="10"/>
        <v>24.666666666666668</v>
      </c>
      <c r="BP75" s="2051" t="str">
        <f t="shared" si="11"/>
        <v/>
      </c>
    </row>
    <row r="76" spans="1:68" s="1185" customFormat="1">
      <c r="A76" s="2057" t="s">
        <v>5605</v>
      </c>
      <c r="B76" s="2057" t="s">
        <v>2067</v>
      </c>
      <c r="C76" s="2057" t="s">
        <v>1995</v>
      </c>
      <c r="D76" s="2057" t="s">
        <v>3503</v>
      </c>
      <c r="E76" s="2057" t="s">
        <v>5486</v>
      </c>
      <c r="F76" s="2057" t="s">
        <v>208</v>
      </c>
      <c r="G76" s="2057" t="s">
        <v>1761</v>
      </c>
      <c r="H76" s="2057" t="s">
        <v>5043</v>
      </c>
      <c r="I76" s="2057" t="s">
        <v>5049</v>
      </c>
      <c r="J76" s="2058" t="s">
        <v>6224</v>
      </c>
      <c r="K76" s="2059">
        <v>121</v>
      </c>
      <c r="L76" s="2059">
        <v>2</v>
      </c>
      <c r="M76" s="2059">
        <v>6</v>
      </c>
      <c r="N76" s="2059">
        <v>4</v>
      </c>
      <c r="O76" s="2059">
        <v>6</v>
      </c>
      <c r="P76" s="2059">
        <v>3</v>
      </c>
      <c r="Q76" s="2059">
        <v>3</v>
      </c>
      <c r="R76" s="2059">
        <v>4</v>
      </c>
      <c r="S76" s="2059">
        <v>6</v>
      </c>
      <c r="T76" s="2059">
        <v>7</v>
      </c>
      <c r="U76" s="2059">
        <v>7</v>
      </c>
      <c r="V76" s="2059">
        <v>9</v>
      </c>
      <c r="W76" s="2059">
        <v>10</v>
      </c>
      <c r="X76" s="2059">
        <v>8</v>
      </c>
      <c r="Y76" s="2059">
        <v>12</v>
      </c>
      <c r="Z76" s="2059">
        <v>9</v>
      </c>
      <c r="AA76" s="2059">
        <v>25</v>
      </c>
      <c r="AB76" s="2059">
        <v>0</v>
      </c>
      <c r="AC76" s="2059">
        <v>59</v>
      </c>
      <c r="AD76" s="2059">
        <v>1</v>
      </c>
      <c r="AE76" s="2059">
        <v>4</v>
      </c>
      <c r="AF76" s="2059">
        <v>2</v>
      </c>
      <c r="AG76" s="2059">
        <v>2</v>
      </c>
      <c r="AH76" s="2059">
        <v>2</v>
      </c>
      <c r="AI76" s="2059">
        <v>2</v>
      </c>
      <c r="AJ76" s="2059">
        <v>2</v>
      </c>
      <c r="AK76" s="2059">
        <v>3</v>
      </c>
      <c r="AL76" s="2059">
        <v>4</v>
      </c>
      <c r="AM76" s="2059">
        <v>3</v>
      </c>
      <c r="AN76" s="2059">
        <v>5</v>
      </c>
      <c r="AO76" s="2059">
        <v>4</v>
      </c>
      <c r="AP76" s="2059">
        <v>5</v>
      </c>
      <c r="AQ76" s="2059">
        <v>6</v>
      </c>
      <c r="AR76" s="2059">
        <v>4</v>
      </c>
      <c r="AS76" s="2059">
        <v>10</v>
      </c>
      <c r="AT76" s="2059">
        <v>0</v>
      </c>
      <c r="AU76" s="2059">
        <v>62</v>
      </c>
      <c r="AV76" s="2059">
        <v>1</v>
      </c>
      <c r="AW76" s="2059">
        <v>2</v>
      </c>
      <c r="AX76" s="2059">
        <v>2</v>
      </c>
      <c r="AY76" s="2059">
        <v>4</v>
      </c>
      <c r="AZ76" s="2059">
        <v>1</v>
      </c>
      <c r="BA76" s="2059">
        <v>1</v>
      </c>
      <c r="BB76" s="2059">
        <v>2</v>
      </c>
      <c r="BC76" s="2059">
        <v>3</v>
      </c>
      <c r="BD76" s="2059">
        <v>3</v>
      </c>
      <c r="BE76" s="2059">
        <v>4</v>
      </c>
      <c r="BF76" s="2059">
        <v>4</v>
      </c>
      <c r="BG76" s="2059">
        <v>6</v>
      </c>
      <c r="BH76" s="2059">
        <v>3</v>
      </c>
      <c r="BI76" s="2059">
        <v>6</v>
      </c>
      <c r="BJ76" s="2059">
        <v>5</v>
      </c>
      <c r="BK76" s="2059">
        <v>15</v>
      </c>
      <c r="BL76" s="2059">
        <v>0</v>
      </c>
      <c r="BM76" s="2060">
        <f t="shared" si="8"/>
        <v>121</v>
      </c>
      <c r="BN76" s="2060">
        <f t="shared" si="9"/>
        <v>46</v>
      </c>
      <c r="BO76" s="2061">
        <f t="shared" si="10"/>
        <v>38.016528925619838</v>
      </c>
      <c r="BP76" s="2051" t="str">
        <f t="shared" si="11"/>
        <v/>
      </c>
    </row>
    <row r="77" spans="1:68" s="1185" customFormat="1">
      <c r="A77" s="2057" t="s">
        <v>5606</v>
      </c>
      <c r="B77" s="2057" t="s">
        <v>2067</v>
      </c>
      <c r="C77" s="2057" t="s">
        <v>1995</v>
      </c>
      <c r="D77" s="2057" t="s">
        <v>3503</v>
      </c>
      <c r="E77" s="2057" t="s">
        <v>5487</v>
      </c>
      <c r="F77" s="2057" t="s">
        <v>208</v>
      </c>
      <c r="G77" s="2057" t="s">
        <v>1761</v>
      </c>
      <c r="H77" s="2057" t="s">
        <v>5043</v>
      </c>
      <c r="I77" s="2057" t="s">
        <v>5050</v>
      </c>
      <c r="J77" s="2058" t="s">
        <v>6224</v>
      </c>
      <c r="K77" s="2059">
        <v>183</v>
      </c>
      <c r="L77" s="2059">
        <v>2</v>
      </c>
      <c r="M77" s="2059">
        <v>9</v>
      </c>
      <c r="N77" s="2059">
        <v>5</v>
      </c>
      <c r="O77" s="2059">
        <v>11</v>
      </c>
      <c r="P77" s="2059">
        <v>3</v>
      </c>
      <c r="Q77" s="2059">
        <v>3</v>
      </c>
      <c r="R77" s="2059">
        <v>7</v>
      </c>
      <c r="S77" s="2059">
        <v>8</v>
      </c>
      <c r="T77" s="2059">
        <v>10</v>
      </c>
      <c r="U77" s="2059">
        <v>12</v>
      </c>
      <c r="V77" s="2059">
        <v>14</v>
      </c>
      <c r="W77" s="2059">
        <v>14</v>
      </c>
      <c r="X77" s="2059">
        <v>12</v>
      </c>
      <c r="Y77" s="2059">
        <v>20</v>
      </c>
      <c r="Z77" s="2059">
        <v>14</v>
      </c>
      <c r="AA77" s="2059">
        <v>39</v>
      </c>
      <c r="AB77" s="2059">
        <v>0</v>
      </c>
      <c r="AC77" s="2059">
        <v>89</v>
      </c>
      <c r="AD77" s="2059">
        <v>1</v>
      </c>
      <c r="AE77" s="2059">
        <v>6</v>
      </c>
      <c r="AF77" s="2059">
        <v>3</v>
      </c>
      <c r="AG77" s="2059">
        <v>4</v>
      </c>
      <c r="AH77" s="2059">
        <v>2</v>
      </c>
      <c r="AI77" s="2059">
        <v>2</v>
      </c>
      <c r="AJ77" s="2059">
        <v>4</v>
      </c>
      <c r="AK77" s="2059">
        <v>4</v>
      </c>
      <c r="AL77" s="2059">
        <v>6</v>
      </c>
      <c r="AM77" s="2059">
        <v>5</v>
      </c>
      <c r="AN77" s="2059">
        <v>8</v>
      </c>
      <c r="AO77" s="2059">
        <v>5</v>
      </c>
      <c r="AP77" s="2059">
        <v>8</v>
      </c>
      <c r="AQ77" s="2059">
        <v>10</v>
      </c>
      <c r="AR77" s="2059">
        <v>6</v>
      </c>
      <c r="AS77" s="2059">
        <v>15</v>
      </c>
      <c r="AT77" s="2059">
        <v>0</v>
      </c>
      <c r="AU77" s="2059">
        <v>94</v>
      </c>
      <c r="AV77" s="2059">
        <v>1</v>
      </c>
      <c r="AW77" s="2059">
        <v>3</v>
      </c>
      <c r="AX77" s="2059">
        <v>2</v>
      </c>
      <c r="AY77" s="2059">
        <v>7</v>
      </c>
      <c r="AZ77" s="2059">
        <v>1</v>
      </c>
      <c r="BA77" s="2059">
        <v>1</v>
      </c>
      <c r="BB77" s="2059">
        <v>3</v>
      </c>
      <c r="BC77" s="2059">
        <v>4</v>
      </c>
      <c r="BD77" s="2059">
        <v>4</v>
      </c>
      <c r="BE77" s="2059">
        <v>7</v>
      </c>
      <c r="BF77" s="2059">
        <v>6</v>
      </c>
      <c r="BG77" s="2059">
        <v>9</v>
      </c>
      <c r="BH77" s="2059">
        <v>4</v>
      </c>
      <c r="BI77" s="2059">
        <v>10</v>
      </c>
      <c r="BJ77" s="2059">
        <v>8</v>
      </c>
      <c r="BK77" s="2059">
        <v>24</v>
      </c>
      <c r="BL77" s="2059">
        <v>0</v>
      </c>
      <c r="BM77" s="2060">
        <f t="shared" si="8"/>
        <v>183</v>
      </c>
      <c r="BN77" s="2060">
        <f t="shared" si="9"/>
        <v>73</v>
      </c>
      <c r="BO77" s="2061">
        <f t="shared" si="10"/>
        <v>39.89071038251366</v>
      </c>
      <c r="BP77" s="2051" t="str">
        <f t="shared" si="11"/>
        <v/>
      </c>
    </row>
    <row r="78" spans="1:68" s="1185" customFormat="1">
      <c r="A78" s="2052" t="s">
        <v>5607</v>
      </c>
      <c r="B78" s="2052" t="s">
        <v>2067</v>
      </c>
      <c r="C78" s="2052" t="s">
        <v>1995</v>
      </c>
      <c r="D78" s="2052" t="s">
        <v>3142</v>
      </c>
      <c r="E78" s="2052" t="s">
        <v>5479</v>
      </c>
      <c r="F78" s="2052" t="s">
        <v>208</v>
      </c>
      <c r="G78" s="2052" t="s">
        <v>1761</v>
      </c>
      <c r="H78" s="2052" t="s">
        <v>5227</v>
      </c>
      <c r="I78" s="2052" t="s">
        <v>3059</v>
      </c>
      <c r="J78" s="2053" t="s">
        <v>6224</v>
      </c>
      <c r="K78" s="2054">
        <v>2081</v>
      </c>
      <c r="L78" s="2054">
        <v>60</v>
      </c>
      <c r="M78" s="2054">
        <v>78</v>
      </c>
      <c r="N78" s="2054">
        <v>92</v>
      </c>
      <c r="O78" s="2054">
        <v>63</v>
      </c>
      <c r="P78" s="2054">
        <v>60</v>
      </c>
      <c r="Q78" s="2054">
        <v>55</v>
      </c>
      <c r="R78" s="2054">
        <v>85</v>
      </c>
      <c r="S78" s="2054">
        <v>130</v>
      </c>
      <c r="T78" s="2054">
        <v>94</v>
      </c>
      <c r="U78" s="2054">
        <v>101</v>
      </c>
      <c r="V78" s="2054">
        <v>122</v>
      </c>
      <c r="W78" s="2054">
        <v>143</v>
      </c>
      <c r="X78" s="2054">
        <v>182</v>
      </c>
      <c r="Y78" s="2054">
        <v>172</v>
      </c>
      <c r="Z78" s="2054">
        <v>127</v>
      </c>
      <c r="AA78" s="2054">
        <v>516</v>
      </c>
      <c r="AB78" s="2054">
        <v>1</v>
      </c>
      <c r="AC78" s="2054">
        <v>948</v>
      </c>
      <c r="AD78" s="2054">
        <v>34</v>
      </c>
      <c r="AE78" s="2054">
        <v>42</v>
      </c>
      <c r="AF78" s="2054">
        <v>51</v>
      </c>
      <c r="AG78" s="2054">
        <v>28</v>
      </c>
      <c r="AH78" s="2054">
        <v>27</v>
      </c>
      <c r="AI78" s="2054">
        <v>23</v>
      </c>
      <c r="AJ78" s="2054">
        <v>40</v>
      </c>
      <c r="AK78" s="2054">
        <v>63</v>
      </c>
      <c r="AL78" s="2054">
        <v>52</v>
      </c>
      <c r="AM78" s="2054">
        <v>45</v>
      </c>
      <c r="AN78" s="2054">
        <v>51</v>
      </c>
      <c r="AO78" s="2054">
        <v>67</v>
      </c>
      <c r="AP78" s="2054">
        <v>87</v>
      </c>
      <c r="AQ78" s="2054">
        <v>91</v>
      </c>
      <c r="AR78" s="2054">
        <v>61</v>
      </c>
      <c r="AS78" s="2054">
        <v>185</v>
      </c>
      <c r="AT78" s="2054">
        <v>1</v>
      </c>
      <c r="AU78" s="2054">
        <v>1133</v>
      </c>
      <c r="AV78" s="2054">
        <v>26</v>
      </c>
      <c r="AW78" s="2054">
        <v>36</v>
      </c>
      <c r="AX78" s="2054">
        <v>41</v>
      </c>
      <c r="AY78" s="2054">
        <v>35</v>
      </c>
      <c r="AZ78" s="2054">
        <v>33</v>
      </c>
      <c r="BA78" s="2054">
        <v>32</v>
      </c>
      <c r="BB78" s="2054">
        <v>45</v>
      </c>
      <c r="BC78" s="2054">
        <v>67</v>
      </c>
      <c r="BD78" s="2054">
        <v>42</v>
      </c>
      <c r="BE78" s="2054">
        <v>56</v>
      </c>
      <c r="BF78" s="2054">
        <v>71</v>
      </c>
      <c r="BG78" s="2054">
        <v>76</v>
      </c>
      <c r="BH78" s="2054">
        <v>95</v>
      </c>
      <c r="BI78" s="2054">
        <v>81</v>
      </c>
      <c r="BJ78" s="2054">
        <v>66</v>
      </c>
      <c r="BK78" s="2054">
        <v>331</v>
      </c>
      <c r="BL78" s="2054">
        <v>0</v>
      </c>
      <c r="BM78" s="2055">
        <f t="shared" si="8"/>
        <v>2080</v>
      </c>
      <c r="BN78" s="2055">
        <f t="shared" si="9"/>
        <v>815</v>
      </c>
      <c r="BO78" s="2056">
        <f t="shared" si="10"/>
        <v>39.182692307692307</v>
      </c>
      <c r="BP78" s="2051" t="str">
        <f t="shared" si="11"/>
        <v/>
      </c>
    </row>
    <row r="79" spans="1:68" s="1185" customFormat="1">
      <c r="A79" s="2057" t="s">
        <v>5608</v>
      </c>
      <c r="B79" s="2057" t="s">
        <v>2067</v>
      </c>
      <c r="C79" s="2057" t="s">
        <v>1995</v>
      </c>
      <c r="D79" s="2057" t="s">
        <v>3142</v>
      </c>
      <c r="E79" s="2057" t="s">
        <v>5481</v>
      </c>
      <c r="F79" s="2057" t="s">
        <v>208</v>
      </c>
      <c r="G79" s="2057" t="s">
        <v>1761</v>
      </c>
      <c r="H79" s="2057" t="s">
        <v>5227</v>
      </c>
      <c r="I79" s="2057" t="s">
        <v>5228</v>
      </c>
      <c r="J79" s="2058" t="s">
        <v>6224</v>
      </c>
      <c r="K79" s="2059">
        <v>71</v>
      </c>
      <c r="L79" s="2059">
        <v>0</v>
      </c>
      <c r="M79" s="2059">
        <v>2</v>
      </c>
      <c r="N79" s="2059">
        <v>4</v>
      </c>
      <c r="O79" s="2059">
        <v>2</v>
      </c>
      <c r="P79" s="2059">
        <v>5</v>
      </c>
      <c r="Q79" s="2059">
        <v>2</v>
      </c>
      <c r="R79" s="2059">
        <v>0</v>
      </c>
      <c r="S79" s="2059">
        <v>2</v>
      </c>
      <c r="T79" s="2059">
        <v>6</v>
      </c>
      <c r="U79" s="2059">
        <v>6</v>
      </c>
      <c r="V79" s="2059">
        <v>4</v>
      </c>
      <c r="W79" s="2059">
        <v>7</v>
      </c>
      <c r="X79" s="2059">
        <v>4</v>
      </c>
      <c r="Y79" s="2059">
        <v>5</v>
      </c>
      <c r="Z79" s="2059">
        <v>5</v>
      </c>
      <c r="AA79" s="2059">
        <v>17</v>
      </c>
      <c r="AB79" s="2059">
        <v>0</v>
      </c>
      <c r="AC79" s="2059">
        <v>33</v>
      </c>
      <c r="AD79" s="2059">
        <v>0</v>
      </c>
      <c r="AE79" s="2059">
        <v>1</v>
      </c>
      <c r="AF79" s="2059">
        <v>1</v>
      </c>
      <c r="AG79" s="2059">
        <v>1</v>
      </c>
      <c r="AH79" s="2059">
        <v>3</v>
      </c>
      <c r="AI79" s="2059">
        <v>1</v>
      </c>
      <c r="AJ79" s="2059">
        <v>0</v>
      </c>
      <c r="AK79" s="2059">
        <v>1</v>
      </c>
      <c r="AL79" s="2059">
        <v>3</v>
      </c>
      <c r="AM79" s="2059">
        <v>3</v>
      </c>
      <c r="AN79" s="2059">
        <v>2</v>
      </c>
      <c r="AO79" s="2059">
        <v>4</v>
      </c>
      <c r="AP79" s="2059">
        <v>3</v>
      </c>
      <c r="AQ79" s="2059">
        <v>1</v>
      </c>
      <c r="AR79" s="2059">
        <v>3</v>
      </c>
      <c r="AS79" s="2059">
        <v>6</v>
      </c>
      <c r="AT79" s="2059">
        <v>0</v>
      </c>
      <c r="AU79" s="2059">
        <v>38</v>
      </c>
      <c r="AV79" s="2059">
        <v>0</v>
      </c>
      <c r="AW79" s="2059">
        <v>1</v>
      </c>
      <c r="AX79" s="2059">
        <v>3</v>
      </c>
      <c r="AY79" s="2059">
        <v>1</v>
      </c>
      <c r="AZ79" s="2059">
        <v>2</v>
      </c>
      <c r="BA79" s="2059">
        <v>1</v>
      </c>
      <c r="BB79" s="2059">
        <v>0</v>
      </c>
      <c r="BC79" s="2059">
        <v>1</v>
      </c>
      <c r="BD79" s="2059">
        <v>3</v>
      </c>
      <c r="BE79" s="2059">
        <v>3</v>
      </c>
      <c r="BF79" s="2059">
        <v>2</v>
      </c>
      <c r="BG79" s="2059">
        <v>3</v>
      </c>
      <c r="BH79" s="2059">
        <v>1</v>
      </c>
      <c r="BI79" s="2059">
        <v>4</v>
      </c>
      <c r="BJ79" s="2059">
        <v>2</v>
      </c>
      <c r="BK79" s="2059">
        <v>11</v>
      </c>
      <c r="BL79" s="2059">
        <v>0</v>
      </c>
      <c r="BM79" s="2060">
        <f t="shared" si="8"/>
        <v>71</v>
      </c>
      <c r="BN79" s="2060">
        <f t="shared" si="9"/>
        <v>27</v>
      </c>
      <c r="BO79" s="2061">
        <f t="shared" si="10"/>
        <v>38.028169014084504</v>
      </c>
      <c r="BP79" s="2051" t="str">
        <f t="shared" si="11"/>
        <v/>
      </c>
    </row>
    <row r="80" spans="1:68" s="1185" customFormat="1">
      <c r="A80" s="2057" t="s">
        <v>5609</v>
      </c>
      <c r="B80" s="2057" t="s">
        <v>2067</v>
      </c>
      <c r="C80" s="2057" t="s">
        <v>1995</v>
      </c>
      <c r="D80" s="2057" t="s">
        <v>3142</v>
      </c>
      <c r="E80" s="2057" t="s">
        <v>5482</v>
      </c>
      <c r="F80" s="2057" t="s">
        <v>208</v>
      </c>
      <c r="G80" s="2057" t="s">
        <v>1761</v>
      </c>
      <c r="H80" s="2057" t="s">
        <v>5227</v>
      </c>
      <c r="I80" s="2057" t="s">
        <v>5229</v>
      </c>
      <c r="J80" s="2058" t="s">
        <v>6224</v>
      </c>
      <c r="K80" s="2059">
        <v>527</v>
      </c>
      <c r="L80" s="2059">
        <v>23</v>
      </c>
      <c r="M80" s="2059">
        <v>24</v>
      </c>
      <c r="N80" s="2059">
        <v>30</v>
      </c>
      <c r="O80" s="2059">
        <v>23</v>
      </c>
      <c r="P80" s="2059">
        <v>13</v>
      </c>
      <c r="Q80" s="2059">
        <v>17</v>
      </c>
      <c r="R80" s="2059">
        <v>20</v>
      </c>
      <c r="S80" s="2059">
        <v>42</v>
      </c>
      <c r="T80" s="2059">
        <v>26</v>
      </c>
      <c r="U80" s="2059">
        <v>30</v>
      </c>
      <c r="V80" s="2059">
        <v>31</v>
      </c>
      <c r="W80" s="2059">
        <v>28</v>
      </c>
      <c r="X80" s="2059">
        <v>44</v>
      </c>
      <c r="Y80" s="2059">
        <v>34</v>
      </c>
      <c r="Z80" s="2059">
        <v>28</v>
      </c>
      <c r="AA80" s="2059">
        <v>114</v>
      </c>
      <c r="AB80" s="2059">
        <v>0</v>
      </c>
      <c r="AC80" s="2059">
        <v>241</v>
      </c>
      <c r="AD80" s="2059">
        <v>14</v>
      </c>
      <c r="AE80" s="2059">
        <v>13</v>
      </c>
      <c r="AF80" s="2059">
        <v>16</v>
      </c>
      <c r="AG80" s="2059">
        <v>9</v>
      </c>
      <c r="AH80" s="2059">
        <v>4</v>
      </c>
      <c r="AI80" s="2059">
        <v>7</v>
      </c>
      <c r="AJ80" s="2059">
        <v>7</v>
      </c>
      <c r="AK80" s="2059">
        <v>25</v>
      </c>
      <c r="AL80" s="2059">
        <v>12</v>
      </c>
      <c r="AM80" s="2059">
        <v>13</v>
      </c>
      <c r="AN80" s="2059">
        <v>12</v>
      </c>
      <c r="AO80" s="2059">
        <v>13</v>
      </c>
      <c r="AP80" s="2059">
        <v>20</v>
      </c>
      <c r="AQ80" s="2059">
        <v>17</v>
      </c>
      <c r="AR80" s="2059">
        <v>15</v>
      </c>
      <c r="AS80" s="2059">
        <v>44</v>
      </c>
      <c r="AT80" s="2059">
        <v>0</v>
      </c>
      <c r="AU80" s="2059">
        <v>286</v>
      </c>
      <c r="AV80" s="2059">
        <v>9</v>
      </c>
      <c r="AW80" s="2059">
        <v>11</v>
      </c>
      <c r="AX80" s="2059">
        <v>14</v>
      </c>
      <c r="AY80" s="2059">
        <v>14</v>
      </c>
      <c r="AZ80" s="2059">
        <v>9</v>
      </c>
      <c r="BA80" s="2059">
        <v>10</v>
      </c>
      <c r="BB80" s="2059">
        <v>13</v>
      </c>
      <c r="BC80" s="2059">
        <v>17</v>
      </c>
      <c r="BD80" s="2059">
        <v>14</v>
      </c>
      <c r="BE80" s="2059">
        <v>17</v>
      </c>
      <c r="BF80" s="2059">
        <v>19</v>
      </c>
      <c r="BG80" s="2059">
        <v>15</v>
      </c>
      <c r="BH80" s="2059">
        <v>24</v>
      </c>
      <c r="BI80" s="2059">
        <v>17</v>
      </c>
      <c r="BJ80" s="2059">
        <v>13</v>
      </c>
      <c r="BK80" s="2059">
        <v>70</v>
      </c>
      <c r="BL80" s="2059">
        <v>0</v>
      </c>
      <c r="BM80" s="2060">
        <f t="shared" si="8"/>
        <v>527</v>
      </c>
      <c r="BN80" s="2060">
        <f t="shared" si="9"/>
        <v>176</v>
      </c>
      <c r="BO80" s="2061">
        <f t="shared" si="10"/>
        <v>33.396584440227706</v>
      </c>
      <c r="BP80" s="2051" t="str">
        <f t="shared" si="11"/>
        <v/>
      </c>
    </row>
    <row r="81" spans="1:68" s="1185" customFormat="1">
      <c r="A81" s="2057" t="s">
        <v>5610</v>
      </c>
      <c r="B81" s="2057" t="s">
        <v>2067</v>
      </c>
      <c r="C81" s="2057" t="s">
        <v>1995</v>
      </c>
      <c r="D81" s="2057" t="s">
        <v>3142</v>
      </c>
      <c r="E81" s="2057" t="s">
        <v>5483</v>
      </c>
      <c r="F81" s="2057" t="s">
        <v>208</v>
      </c>
      <c r="G81" s="2057" t="s">
        <v>1761</v>
      </c>
      <c r="H81" s="2057" t="s">
        <v>5227</v>
      </c>
      <c r="I81" s="2057" t="s">
        <v>5230</v>
      </c>
      <c r="J81" s="2058" t="s">
        <v>6224</v>
      </c>
      <c r="K81" s="2059">
        <v>246</v>
      </c>
      <c r="L81" s="2059">
        <v>10</v>
      </c>
      <c r="M81" s="2059">
        <v>11</v>
      </c>
      <c r="N81" s="2059">
        <v>14</v>
      </c>
      <c r="O81" s="2059">
        <v>10</v>
      </c>
      <c r="P81" s="2059">
        <v>6</v>
      </c>
      <c r="Q81" s="2059">
        <v>8</v>
      </c>
      <c r="R81" s="2059">
        <v>9</v>
      </c>
      <c r="S81" s="2059">
        <v>18</v>
      </c>
      <c r="T81" s="2059">
        <v>13</v>
      </c>
      <c r="U81" s="2059">
        <v>15</v>
      </c>
      <c r="V81" s="2059">
        <v>15</v>
      </c>
      <c r="W81" s="2059">
        <v>15</v>
      </c>
      <c r="X81" s="2059">
        <v>20</v>
      </c>
      <c r="Y81" s="2059">
        <v>15</v>
      </c>
      <c r="Z81" s="2059">
        <v>14</v>
      </c>
      <c r="AA81" s="2059">
        <v>53</v>
      </c>
      <c r="AB81" s="2059">
        <v>0</v>
      </c>
      <c r="AC81" s="2059">
        <v>113</v>
      </c>
      <c r="AD81" s="2059">
        <v>6</v>
      </c>
      <c r="AE81" s="2059">
        <v>6</v>
      </c>
      <c r="AF81" s="2059">
        <v>7</v>
      </c>
      <c r="AG81" s="2059">
        <v>4</v>
      </c>
      <c r="AH81" s="2059">
        <v>2</v>
      </c>
      <c r="AI81" s="2059">
        <v>3</v>
      </c>
      <c r="AJ81" s="2059">
        <v>3</v>
      </c>
      <c r="AK81" s="2059">
        <v>11</v>
      </c>
      <c r="AL81" s="2059">
        <v>6</v>
      </c>
      <c r="AM81" s="2059">
        <v>7</v>
      </c>
      <c r="AN81" s="2059">
        <v>6</v>
      </c>
      <c r="AO81" s="2059">
        <v>7</v>
      </c>
      <c r="AP81" s="2059">
        <v>10</v>
      </c>
      <c r="AQ81" s="2059">
        <v>7</v>
      </c>
      <c r="AR81" s="2059">
        <v>8</v>
      </c>
      <c r="AS81" s="2059">
        <v>20</v>
      </c>
      <c r="AT81" s="2059">
        <v>0</v>
      </c>
      <c r="AU81" s="2059">
        <v>133</v>
      </c>
      <c r="AV81" s="2059">
        <v>4</v>
      </c>
      <c r="AW81" s="2059">
        <v>5</v>
      </c>
      <c r="AX81" s="2059">
        <v>7</v>
      </c>
      <c r="AY81" s="2059">
        <v>6</v>
      </c>
      <c r="AZ81" s="2059">
        <v>4</v>
      </c>
      <c r="BA81" s="2059">
        <v>5</v>
      </c>
      <c r="BB81" s="2059">
        <v>6</v>
      </c>
      <c r="BC81" s="2059">
        <v>7</v>
      </c>
      <c r="BD81" s="2059">
        <v>7</v>
      </c>
      <c r="BE81" s="2059">
        <v>8</v>
      </c>
      <c r="BF81" s="2059">
        <v>9</v>
      </c>
      <c r="BG81" s="2059">
        <v>8</v>
      </c>
      <c r="BH81" s="2059">
        <v>10</v>
      </c>
      <c r="BI81" s="2059">
        <v>8</v>
      </c>
      <c r="BJ81" s="2059">
        <v>6</v>
      </c>
      <c r="BK81" s="2059">
        <v>33</v>
      </c>
      <c r="BL81" s="2059">
        <v>0</v>
      </c>
      <c r="BM81" s="2060">
        <f t="shared" si="8"/>
        <v>246</v>
      </c>
      <c r="BN81" s="2060">
        <f t="shared" si="9"/>
        <v>82</v>
      </c>
      <c r="BO81" s="2061">
        <f t="shared" si="10"/>
        <v>33.333333333333329</v>
      </c>
      <c r="BP81" s="2051" t="str">
        <f t="shared" si="11"/>
        <v/>
      </c>
    </row>
    <row r="82" spans="1:68" s="1185" customFormat="1">
      <c r="A82" s="2057" t="s">
        <v>5611</v>
      </c>
      <c r="B82" s="2057" t="s">
        <v>2067</v>
      </c>
      <c r="C82" s="2057" t="s">
        <v>1995</v>
      </c>
      <c r="D82" s="2057" t="s">
        <v>3142</v>
      </c>
      <c r="E82" s="2057" t="s">
        <v>5484</v>
      </c>
      <c r="F82" s="2057" t="s">
        <v>208</v>
      </c>
      <c r="G82" s="2057" t="s">
        <v>1761</v>
      </c>
      <c r="H82" s="2057" t="s">
        <v>5227</v>
      </c>
      <c r="I82" s="2057" t="s">
        <v>5231</v>
      </c>
      <c r="J82" s="2058" t="s">
        <v>6224</v>
      </c>
      <c r="K82" s="2059">
        <v>118</v>
      </c>
      <c r="L82" s="2059">
        <v>5</v>
      </c>
      <c r="M82" s="2059">
        <v>3</v>
      </c>
      <c r="N82" s="2059">
        <v>3</v>
      </c>
      <c r="O82" s="2059">
        <v>2</v>
      </c>
      <c r="P82" s="2059">
        <v>3</v>
      </c>
      <c r="Q82" s="2059">
        <v>2</v>
      </c>
      <c r="R82" s="2059">
        <v>3</v>
      </c>
      <c r="S82" s="2059">
        <v>9</v>
      </c>
      <c r="T82" s="2059">
        <v>5</v>
      </c>
      <c r="U82" s="2059">
        <v>4</v>
      </c>
      <c r="V82" s="2059">
        <v>7</v>
      </c>
      <c r="W82" s="2059">
        <v>11</v>
      </c>
      <c r="X82" s="2059">
        <v>17</v>
      </c>
      <c r="Y82" s="2059">
        <v>8</v>
      </c>
      <c r="Z82" s="2059">
        <v>7</v>
      </c>
      <c r="AA82" s="2059">
        <v>29</v>
      </c>
      <c r="AB82" s="2059">
        <v>0</v>
      </c>
      <c r="AC82" s="2059">
        <v>60</v>
      </c>
      <c r="AD82" s="2059">
        <v>4</v>
      </c>
      <c r="AE82" s="2059">
        <v>3</v>
      </c>
      <c r="AF82" s="2059">
        <v>2</v>
      </c>
      <c r="AG82" s="2059">
        <v>1</v>
      </c>
      <c r="AH82" s="2059">
        <v>2</v>
      </c>
      <c r="AI82" s="2059">
        <v>0</v>
      </c>
      <c r="AJ82" s="2059">
        <v>1</v>
      </c>
      <c r="AK82" s="2059">
        <v>4</v>
      </c>
      <c r="AL82" s="2059">
        <v>4</v>
      </c>
      <c r="AM82" s="2059">
        <v>1</v>
      </c>
      <c r="AN82" s="2059">
        <v>3</v>
      </c>
      <c r="AO82" s="2059">
        <v>7</v>
      </c>
      <c r="AP82" s="2059">
        <v>9</v>
      </c>
      <c r="AQ82" s="2059">
        <v>4</v>
      </c>
      <c r="AR82" s="2059">
        <v>3</v>
      </c>
      <c r="AS82" s="2059">
        <v>12</v>
      </c>
      <c r="AT82" s="2059">
        <v>0</v>
      </c>
      <c r="AU82" s="2059">
        <v>58</v>
      </c>
      <c r="AV82" s="2059">
        <v>1</v>
      </c>
      <c r="AW82" s="2059">
        <v>0</v>
      </c>
      <c r="AX82" s="2059">
        <v>1</v>
      </c>
      <c r="AY82" s="2059">
        <v>1</v>
      </c>
      <c r="AZ82" s="2059">
        <v>1</v>
      </c>
      <c r="BA82" s="2059">
        <v>2</v>
      </c>
      <c r="BB82" s="2059">
        <v>2</v>
      </c>
      <c r="BC82" s="2059">
        <v>5</v>
      </c>
      <c r="BD82" s="2059">
        <v>1</v>
      </c>
      <c r="BE82" s="2059">
        <v>3</v>
      </c>
      <c r="BF82" s="2059">
        <v>4</v>
      </c>
      <c r="BG82" s="2059">
        <v>4</v>
      </c>
      <c r="BH82" s="2059">
        <v>8</v>
      </c>
      <c r="BI82" s="2059">
        <v>4</v>
      </c>
      <c r="BJ82" s="2059">
        <v>4</v>
      </c>
      <c r="BK82" s="2059">
        <v>17</v>
      </c>
      <c r="BL82" s="2059">
        <v>0</v>
      </c>
      <c r="BM82" s="2060">
        <f t="shared" si="8"/>
        <v>118</v>
      </c>
      <c r="BN82" s="2060">
        <f t="shared" si="9"/>
        <v>44</v>
      </c>
      <c r="BO82" s="2061">
        <f t="shared" si="10"/>
        <v>37.288135593220339</v>
      </c>
      <c r="BP82" s="2051" t="str">
        <f t="shared" si="11"/>
        <v/>
      </c>
    </row>
    <row r="83" spans="1:68" s="1185" customFormat="1">
      <c r="A83" s="2057" t="s">
        <v>5612</v>
      </c>
      <c r="B83" s="2057" t="s">
        <v>2067</v>
      </c>
      <c r="C83" s="2057" t="s">
        <v>1995</v>
      </c>
      <c r="D83" s="2057" t="s">
        <v>3142</v>
      </c>
      <c r="E83" s="2057" t="s">
        <v>5485</v>
      </c>
      <c r="F83" s="2057" t="s">
        <v>208</v>
      </c>
      <c r="G83" s="2057" t="s">
        <v>1761</v>
      </c>
      <c r="H83" s="2057" t="s">
        <v>5227</v>
      </c>
      <c r="I83" s="2057" t="s">
        <v>5232</v>
      </c>
      <c r="J83" s="2058" t="s">
        <v>6224</v>
      </c>
      <c r="K83" s="2059">
        <v>415</v>
      </c>
      <c r="L83" s="2059">
        <v>10</v>
      </c>
      <c r="M83" s="2059">
        <v>16</v>
      </c>
      <c r="N83" s="2059">
        <v>18</v>
      </c>
      <c r="O83" s="2059">
        <v>13</v>
      </c>
      <c r="P83" s="2059">
        <v>15</v>
      </c>
      <c r="Q83" s="2059">
        <v>14</v>
      </c>
      <c r="R83" s="2059">
        <v>19</v>
      </c>
      <c r="S83" s="2059">
        <v>27</v>
      </c>
      <c r="T83" s="2059">
        <v>21</v>
      </c>
      <c r="U83" s="2059">
        <v>18</v>
      </c>
      <c r="V83" s="2059">
        <v>28</v>
      </c>
      <c r="W83" s="2059">
        <v>29</v>
      </c>
      <c r="X83" s="2059">
        <v>30</v>
      </c>
      <c r="Y83" s="2059">
        <v>43</v>
      </c>
      <c r="Z83" s="2059">
        <v>30</v>
      </c>
      <c r="AA83" s="2059">
        <v>83</v>
      </c>
      <c r="AB83" s="2059">
        <v>1</v>
      </c>
      <c r="AC83" s="2059">
        <v>191</v>
      </c>
      <c r="AD83" s="2059">
        <v>5</v>
      </c>
      <c r="AE83" s="2059">
        <v>9</v>
      </c>
      <c r="AF83" s="2059">
        <v>12</v>
      </c>
      <c r="AG83" s="2059">
        <v>7</v>
      </c>
      <c r="AH83" s="2059">
        <v>7</v>
      </c>
      <c r="AI83" s="2059">
        <v>6</v>
      </c>
      <c r="AJ83" s="2059">
        <v>11</v>
      </c>
      <c r="AK83" s="2059">
        <v>9</v>
      </c>
      <c r="AL83" s="2059">
        <v>13</v>
      </c>
      <c r="AM83" s="2059">
        <v>6</v>
      </c>
      <c r="AN83" s="2059">
        <v>12</v>
      </c>
      <c r="AO83" s="2059">
        <v>11</v>
      </c>
      <c r="AP83" s="2059">
        <v>16</v>
      </c>
      <c r="AQ83" s="2059">
        <v>21</v>
      </c>
      <c r="AR83" s="2059">
        <v>14</v>
      </c>
      <c r="AS83" s="2059">
        <v>31</v>
      </c>
      <c r="AT83" s="2059">
        <v>1</v>
      </c>
      <c r="AU83" s="2059">
        <v>224</v>
      </c>
      <c r="AV83" s="2059">
        <v>5</v>
      </c>
      <c r="AW83" s="2059">
        <v>7</v>
      </c>
      <c r="AX83" s="2059">
        <v>6</v>
      </c>
      <c r="AY83" s="2059">
        <v>6</v>
      </c>
      <c r="AZ83" s="2059">
        <v>8</v>
      </c>
      <c r="BA83" s="2059">
        <v>8</v>
      </c>
      <c r="BB83" s="2059">
        <v>8</v>
      </c>
      <c r="BC83" s="2059">
        <v>18</v>
      </c>
      <c r="BD83" s="2059">
        <v>8</v>
      </c>
      <c r="BE83" s="2059">
        <v>12</v>
      </c>
      <c r="BF83" s="2059">
        <v>16</v>
      </c>
      <c r="BG83" s="2059">
        <v>18</v>
      </c>
      <c r="BH83" s="2059">
        <v>14</v>
      </c>
      <c r="BI83" s="2059">
        <v>22</v>
      </c>
      <c r="BJ83" s="2059">
        <v>16</v>
      </c>
      <c r="BK83" s="2059">
        <v>52</v>
      </c>
      <c r="BL83" s="2059">
        <v>0</v>
      </c>
      <c r="BM83" s="2060">
        <f t="shared" si="8"/>
        <v>414</v>
      </c>
      <c r="BN83" s="2060">
        <f t="shared" si="9"/>
        <v>156</v>
      </c>
      <c r="BO83" s="2061">
        <f t="shared" si="10"/>
        <v>37.681159420289859</v>
      </c>
      <c r="BP83" s="2051" t="str">
        <f t="shared" si="11"/>
        <v/>
      </c>
    </row>
    <row r="84" spans="1:68" s="1185" customFormat="1">
      <c r="A84" s="2057" t="s">
        <v>5614</v>
      </c>
      <c r="B84" s="2057" t="s">
        <v>2067</v>
      </c>
      <c r="C84" s="2057" t="s">
        <v>1995</v>
      </c>
      <c r="D84" s="2057" t="s">
        <v>3142</v>
      </c>
      <c r="E84" s="2057" t="s">
        <v>5486</v>
      </c>
      <c r="F84" s="2057" t="s">
        <v>208</v>
      </c>
      <c r="G84" s="2057" t="s">
        <v>1761</v>
      </c>
      <c r="H84" s="2057" t="s">
        <v>5227</v>
      </c>
      <c r="I84" s="2057" t="s">
        <v>5511</v>
      </c>
      <c r="J84" s="2058" t="s">
        <v>6224</v>
      </c>
      <c r="K84" s="2059">
        <v>206</v>
      </c>
      <c r="L84" s="2059">
        <v>5</v>
      </c>
      <c r="M84" s="2059">
        <v>8</v>
      </c>
      <c r="N84" s="2059">
        <v>9</v>
      </c>
      <c r="O84" s="2059">
        <v>7</v>
      </c>
      <c r="P84" s="2059">
        <v>8</v>
      </c>
      <c r="Q84" s="2059">
        <v>7</v>
      </c>
      <c r="R84" s="2059">
        <v>9</v>
      </c>
      <c r="S84" s="2059">
        <v>14</v>
      </c>
      <c r="T84" s="2059">
        <v>10</v>
      </c>
      <c r="U84" s="2059">
        <v>9</v>
      </c>
      <c r="V84" s="2059">
        <v>14</v>
      </c>
      <c r="W84" s="2059">
        <v>14</v>
      </c>
      <c r="X84" s="2059">
        <v>15</v>
      </c>
      <c r="Y84" s="2059">
        <v>21</v>
      </c>
      <c r="Z84" s="2059">
        <v>15</v>
      </c>
      <c r="AA84" s="2059">
        <v>41</v>
      </c>
      <c r="AB84" s="2059">
        <v>0</v>
      </c>
      <c r="AC84" s="2059">
        <v>95</v>
      </c>
      <c r="AD84" s="2059">
        <v>3</v>
      </c>
      <c r="AE84" s="2059">
        <v>5</v>
      </c>
      <c r="AF84" s="2059">
        <v>6</v>
      </c>
      <c r="AG84" s="2059">
        <v>4</v>
      </c>
      <c r="AH84" s="2059">
        <v>4</v>
      </c>
      <c r="AI84" s="2059">
        <v>3</v>
      </c>
      <c r="AJ84" s="2059">
        <v>5</v>
      </c>
      <c r="AK84" s="2059">
        <v>5</v>
      </c>
      <c r="AL84" s="2059">
        <v>6</v>
      </c>
      <c r="AM84" s="2059">
        <v>3</v>
      </c>
      <c r="AN84" s="2059">
        <v>6</v>
      </c>
      <c r="AO84" s="2059">
        <v>5</v>
      </c>
      <c r="AP84" s="2059">
        <v>8</v>
      </c>
      <c r="AQ84" s="2059">
        <v>10</v>
      </c>
      <c r="AR84" s="2059">
        <v>7</v>
      </c>
      <c r="AS84" s="2059">
        <v>15</v>
      </c>
      <c r="AT84" s="2059">
        <v>0</v>
      </c>
      <c r="AU84" s="2059">
        <v>111</v>
      </c>
      <c r="AV84" s="2059">
        <v>2</v>
      </c>
      <c r="AW84" s="2059">
        <v>3</v>
      </c>
      <c r="AX84" s="2059">
        <v>3</v>
      </c>
      <c r="AY84" s="2059">
        <v>3</v>
      </c>
      <c r="AZ84" s="2059">
        <v>4</v>
      </c>
      <c r="BA84" s="2059">
        <v>4</v>
      </c>
      <c r="BB84" s="2059">
        <v>4</v>
      </c>
      <c r="BC84" s="2059">
        <v>9</v>
      </c>
      <c r="BD84" s="2059">
        <v>4</v>
      </c>
      <c r="BE84" s="2059">
        <v>6</v>
      </c>
      <c r="BF84" s="2059">
        <v>8</v>
      </c>
      <c r="BG84" s="2059">
        <v>9</v>
      </c>
      <c r="BH84" s="2059">
        <v>7</v>
      </c>
      <c r="BI84" s="2059">
        <v>11</v>
      </c>
      <c r="BJ84" s="2059">
        <v>8</v>
      </c>
      <c r="BK84" s="2059">
        <v>26</v>
      </c>
      <c r="BL84" s="2059">
        <v>0</v>
      </c>
      <c r="BM84" s="2060">
        <f t="shared" si="8"/>
        <v>206</v>
      </c>
      <c r="BN84" s="2060">
        <f t="shared" si="9"/>
        <v>77</v>
      </c>
      <c r="BO84" s="2061">
        <f t="shared" si="10"/>
        <v>37.378640776699029</v>
      </c>
      <c r="BP84" s="2051" t="str">
        <f t="shared" si="11"/>
        <v/>
      </c>
    </row>
    <row r="85" spans="1:68" s="1185" customFormat="1">
      <c r="A85" s="2057" t="s">
        <v>5615</v>
      </c>
      <c r="B85" s="2057" t="s">
        <v>2067</v>
      </c>
      <c r="C85" s="2057" t="s">
        <v>1995</v>
      </c>
      <c r="D85" s="2057" t="s">
        <v>3142</v>
      </c>
      <c r="E85" s="2057" t="s">
        <v>5487</v>
      </c>
      <c r="F85" s="2057" t="s">
        <v>208</v>
      </c>
      <c r="G85" s="2057" t="s">
        <v>1761</v>
      </c>
      <c r="H85" s="2057" t="s">
        <v>5227</v>
      </c>
      <c r="I85" s="2057" t="s">
        <v>5233</v>
      </c>
      <c r="J85" s="2058" t="s">
        <v>6224</v>
      </c>
      <c r="K85" s="2059">
        <v>305</v>
      </c>
      <c r="L85" s="2059">
        <v>6</v>
      </c>
      <c r="M85" s="2059">
        <v>12</v>
      </c>
      <c r="N85" s="2059">
        <v>6</v>
      </c>
      <c r="O85" s="2059">
        <v>6</v>
      </c>
      <c r="P85" s="2059">
        <v>8</v>
      </c>
      <c r="Q85" s="2059">
        <v>2</v>
      </c>
      <c r="R85" s="2059">
        <v>20</v>
      </c>
      <c r="S85" s="2059">
        <v>13</v>
      </c>
      <c r="T85" s="2059">
        <v>10</v>
      </c>
      <c r="U85" s="2059">
        <v>15</v>
      </c>
      <c r="V85" s="2059">
        <v>15</v>
      </c>
      <c r="W85" s="2059">
        <v>24</v>
      </c>
      <c r="X85" s="2059">
        <v>38</v>
      </c>
      <c r="Y85" s="2059">
        <v>35</v>
      </c>
      <c r="Z85" s="2059">
        <v>18</v>
      </c>
      <c r="AA85" s="2059">
        <v>77</v>
      </c>
      <c r="AB85" s="2059">
        <v>0</v>
      </c>
      <c r="AC85" s="2059">
        <v>151</v>
      </c>
      <c r="AD85" s="2059">
        <v>2</v>
      </c>
      <c r="AE85" s="2059">
        <v>5</v>
      </c>
      <c r="AF85" s="2059">
        <v>4</v>
      </c>
      <c r="AG85" s="2059">
        <v>2</v>
      </c>
      <c r="AH85" s="2059">
        <v>4</v>
      </c>
      <c r="AI85" s="2059">
        <v>2</v>
      </c>
      <c r="AJ85" s="2059">
        <v>12</v>
      </c>
      <c r="AK85" s="2059">
        <v>6</v>
      </c>
      <c r="AL85" s="2059">
        <v>7</v>
      </c>
      <c r="AM85" s="2059">
        <v>10</v>
      </c>
      <c r="AN85" s="2059">
        <v>6</v>
      </c>
      <c r="AO85" s="2059">
        <v>14</v>
      </c>
      <c r="AP85" s="2059">
        <v>14</v>
      </c>
      <c r="AQ85" s="2059">
        <v>23</v>
      </c>
      <c r="AR85" s="2059">
        <v>8</v>
      </c>
      <c r="AS85" s="2059">
        <v>32</v>
      </c>
      <c r="AT85" s="2059">
        <v>0</v>
      </c>
      <c r="AU85" s="2059">
        <v>154</v>
      </c>
      <c r="AV85" s="2059">
        <v>4</v>
      </c>
      <c r="AW85" s="2059">
        <v>7</v>
      </c>
      <c r="AX85" s="2059">
        <v>2</v>
      </c>
      <c r="AY85" s="2059">
        <v>4</v>
      </c>
      <c r="AZ85" s="2059">
        <v>4</v>
      </c>
      <c r="BA85" s="2059">
        <v>0</v>
      </c>
      <c r="BB85" s="2059">
        <v>8</v>
      </c>
      <c r="BC85" s="2059">
        <v>7</v>
      </c>
      <c r="BD85" s="2059">
        <v>3</v>
      </c>
      <c r="BE85" s="2059">
        <v>5</v>
      </c>
      <c r="BF85" s="2059">
        <v>9</v>
      </c>
      <c r="BG85" s="2059">
        <v>10</v>
      </c>
      <c r="BH85" s="2059">
        <v>24</v>
      </c>
      <c r="BI85" s="2059">
        <v>12</v>
      </c>
      <c r="BJ85" s="2059">
        <v>10</v>
      </c>
      <c r="BK85" s="2059">
        <v>45</v>
      </c>
      <c r="BL85" s="2059">
        <v>0</v>
      </c>
      <c r="BM85" s="2060">
        <f t="shared" si="8"/>
        <v>305</v>
      </c>
      <c r="BN85" s="2060">
        <f t="shared" si="9"/>
        <v>130</v>
      </c>
      <c r="BO85" s="2061">
        <f t="shared" si="10"/>
        <v>42.622950819672127</v>
      </c>
      <c r="BP85" s="2051" t="str">
        <f t="shared" si="11"/>
        <v/>
      </c>
    </row>
    <row r="86" spans="1:68" s="1185" customFormat="1">
      <c r="A86" s="2057" t="s">
        <v>5616</v>
      </c>
      <c r="B86" s="2057" t="s">
        <v>2067</v>
      </c>
      <c r="C86" s="2057" t="s">
        <v>1995</v>
      </c>
      <c r="D86" s="2057" t="s">
        <v>3142</v>
      </c>
      <c r="E86" s="2057" t="s">
        <v>5488</v>
      </c>
      <c r="F86" s="2057" t="s">
        <v>208</v>
      </c>
      <c r="G86" s="2057" t="s">
        <v>1761</v>
      </c>
      <c r="H86" s="2057" t="s">
        <v>5227</v>
      </c>
      <c r="I86" s="2057" t="s">
        <v>5234</v>
      </c>
      <c r="J86" s="2058" t="s">
        <v>6224</v>
      </c>
      <c r="K86" s="2059">
        <v>193</v>
      </c>
      <c r="L86" s="2059">
        <v>1</v>
      </c>
      <c r="M86" s="2059">
        <v>2</v>
      </c>
      <c r="N86" s="2059">
        <v>8</v>
      </c>
      <c r="O86" s="2059">
        <v>0</v>
      </c>
      <c r="P86" s="2059">
        <v>2</v>
      </c>
      <c r="Q86" s="2059">
        <v>3</v>
      </c>
      <c r="R86" s="2059">
        <v>5</v>
      </c>
      <c r="S86" s="2059">
        <v>5</v>
      </c>
      <c r="T86" s="2059">
        <v>3</v>
      </c>
      <c r="U86" s="2059">
        <v>4</v>
      </c>
      <c r="V86" s="2059">
        <v>8</v>
      </c>
      <c r="W86" s="2059">
        <v>15</v>
      </c>
      <c r="X86" s="2059">
        <v>14</v>
      </c>
      <c r="Y86" s="2059">
        <v>11</v>
      </c>
      <c r="Z86" s="2059">
        <v>10</v>
      </c>
      <c r="AA86" s="2059">
        <v>102</v>
      </c>
      <c r="AB86" s="2059">
        <v>0</v>
      </c>
      <c r="AC86" s="2059">
        <v>64</v>
      </c>
      <c r="AD86" s="2059">
        <v>0</v>
      </c>
      <c r="AE86" s="2059">
        <v>0</v>
      </c>
      <c r="AF86" s="2059">
        <v>3</v>
      </c>
      <c r="AG86" s="2059">
        <v>0</v>
      </c>
      <c r="AH86" s="2059">
        <v>1</v>
      </c>
      <c r="AI86" s="2059">
        <v>1</v>
      </c>
      <c r="AJ86" s="2059">
        <v>1</v>
      </c>
      <c r="AK86" s="2059">
        <v>2</v>
      </c>
      <c r="AL86" s="2059">
        <v>1</v>
      </c>
      <c r="AM86" s="2059">
        <v>2</v>
      </c>
      <c r="AN86" s="2059">
        <v>4</v>
      </c>
      <c r="AO86" s="2059">
        <v>6</v>
      </c>
      <c r="AP86" s="2059">
        <v>7</v>
      </c>
      <c r="AQ86" s="2059">
        <v>8</v>
      </c>
      <c r="AR86" s="2059">
        <v>3</v>
      </c>
      <c r="AS86" s="2059">
        <v>25</v>
      </c>
      <c r="AT86" s="2059">
        <v>0</v>
      </c>
      <c r="AU86" s="2059">
        <v>129</v>
      </c>
      <c r="AV86" s="2059">
        <v>1</v>
      </c>
      <c r="AW86" s="2059">
        <v>2</v>
      </c>
      <c r="AX86" s="2059">
        <v>5</v>
      </c>
      <c r="AY86" s="2059">
        <v>0</v>
      </c>
      <c r="AZ86" s="2059">
        <v>1</v>
      </c>
      <c r="BA86" s="2059">
        <v>2</v>
      </c>
      <c r="BB86" s="2059">
        <v>4</v>
      </c>
      <c r="BC86" s="2059">
        <v>3</v>
      </c>
      <c r="BD86" s="2059">
        <v>2</v>
      </c>
      <c r="BE86" s="2059">
        <v>2</v>
      </c>
      <c r="BF86" s="2059">
        <v>4</v>
      </c>
      <c r="BG86" s="2059">
        <v>9</v>
      </c>
      <c r="BH86" s="2059">
        <v>7</v>
      </c>
      <c r="BI86" s="2059">
        <v>3</v>
      </c>
      <c r="BJ86" s="2059">
        <v>7</v>
      </c>
      <c r="BK86" s="2059">
        <v>77</v>
      </c>
      <c r="BL86" s="2059">
        <v>0</v>
      </c>
      <c r="BM86" s="2060">
        <f t="shared" si="8"/>
        <v>193</v>
      </c>
      <c r="BN86" s="2060">
        <f t="shared" si="9"/>
        <v>123</v>
      </c>
      <c r="BO86" s="2061">
        <f t="shared" si="10"/>
        <v>63.730569948186535</v>
      </c>
      <c r="BP86" s="2051" t="str">
        <f t="shared" si="11"/>
        <v>限界集落</v>
      </c>
    </row>
    <row r="87" spans="1:68" s="1185" customFormat="1">
      <c r="A87" s="2052" t="s">
        <v>5617</v>
      </c>
      <c r="B87" s="2052" t="s">
        <v>2067</v>
      </c>
      <c r="C87" s="2052" t="s">
        <v>1995</v>
      </c>
      <c r="D87" s="2052" t="s">
        <v>3142</v>
      </c>
      <c r="E87" s="2052" t="s">
        <v>5517</v>
      </c>
      <c r="F87" s="2052" t="s">
        <v>208</v>
      </c>
      <c r="G87" s="2052" t="s">
        <v>1761</v>
      </c>
      <c r="H87" s="2052" t="s">
        <v>5227</v>
      </c>
      <c r="I87" s="2052" t="s">
        <v>3059</v>
      </c>
      <c r="J87" s="2053" t="s">
        <v>6224</v>
      </c>
      <c r="K87" s="2054">
        <v>0</v>
      </c>
      <c r="L87" s="2054">
        <v>0</v>
      </c>
      <c r="M87" s="2054">
        <v>0</v>
      </c>
      <c r="N87" s="2054">
        <v>0</v>
      </c>
      <c r="O87" s="2054">
        <v>0</v>
      </c>
      <c r="P87" s="2054">
        <v>0</v>
      </c>
      <c r="Q87" s="2054">
        <v>0</v>
      </c>
      <c r="R87" s="2054">
        <v>0</v>
      </c>
      <c r="S87" s="2054">
        <v>0</v>
      </c>
      <c r="T87" s="2054">
        <v>0</v>
      </c>
      <c r="U87" s="2054">
        <v>0</v>
      </c>
      <c r="V87" s="2054">
        <v>0</v>
      </c>
      <c r="W87" s="2054">
        <v>0</v>
      </c>
      <c r="X87" s="2054">
        <v>0</v>
      </c>
      <c r="Y87" s="2054">
        <v>0</v>
      </c>
      <c r="Z87" s="2054">
        <v>0</v>
      </c>
      <c r="AA87" s="2054">
        <v>0</v>
      </c>
      <c r="AB87" s="2054">
        <v>0</v>
      </c>
      <c r="AC87" s="2054">
        <v>0</v>
      </c>
      <c r="AD87" s="2054">
        <v>0</v>
      </c>
      <c r="AE87" s="2054">
        <v>0</v>
      </c>
      <c r="AF87" s="2054">
        <v>0</v>
      </c>
      <c r="AG87" s="2054">
        <v>0</v>
      </c>
      <c r="AH87" s="2054">
        <v>0</v>
      </c>
      <c r="AI87" s="2054">
        <v>0</v>
      </c>
      <c r="AJ87" s="2054">
        <v>0</v>
      </c>
      <c r="AK87" s="2054">
        <v>0</v>
      </c>
      <c r="AL87" s="2054">
        <v>0</v>
      </c>
      <c r="AM87" s="2054">
        <v>0</v>
      </c>
      <c r="AN87" s="2054">
        <v>0</v>
      </c>
      <c r="AO87" s="2054">
        <v>0</v>
      </c>
      <c r="AP87" s="2054">
        <v>0</v>
      </c>
      <c r="AQ87" s="2054">
        <v>0</v>
      </c>
      <c r="AR87" s="2054">
        <v>0</v>
      </c>
      <c r="AS87" s="2054">
        <v>0</v>
      </c>
      <c r="AT87" s="2054">
        <v>0</v>
      </c>
      <c r="AU87" s="2054">
        <v>0</v>
      </c>
      <c r="AV87" s="2054">
        <v>0</v>
      </c>
      <c r="AW87" s="2054">
        <v>0</v>
      </c>
      <c r="AX87" s="2054">
        <v>0</v>
      </c>
      <c r="AY87" s="2054">
        <v>0</v>
      </c>
      <c r="AZ87" s="2054">
        <v>0</v>
      </c>
      <c r="BA87" s="2054">
        <v>0</v>
      </c>
      <c r="BB87" s="2054">
        <v>0</v>
      </c>
      <c r="BC87" s="2054">
        <v>0</v>
      </c>
      <c r="BD87" s="2054">
        <v>0</v>
      </c>
      <c r="BE87" s="2054">
        <v>0</v>
      </c>
      <c r="BF87" s="2054">
        <v>0</v>
      </c>
      <c r="BG87" s="2054">
        <v>0</v>
      </c>
      <c r="BH87" s="2054">
        <v>0</v>
      </c>
      <c r="BI87" s="2054">
        <v>0</v>
      </c>
      <c r="BJ87" s="2054">
        <v>0</v>
      </c>
      <c r="BK87" s="2054">
        <v>0</v>
      </c>
      <c r="BL87" s="2054">
        <v>0</v>
      </c>
      <c r="BM87" s="2055">
        <f t="shared" si="8"/>
        <v>0</v>
      </c>
      <c r="BN87" s="2055">
        <f t="shared" si="9"/>
        <v>0</v>
      </c>
      <c r="BO87" s="2056">
        <v>0</v>
      </c>
      <c r="BP87" s="2051" t="str">
        <f t="shared" si="11"/>
        <v/>
      </c>
    </row>
    <row r="88" spans="1:68" s="1185" customFormat="1">
      <c r="A88" s="2052" t="s">
        <v>5618</v>
      </c>
      <c r="B88" s="2052" t="s">
        <v>2067</v>
      </c>
      <c r="C88" s="2052" t="s">
        <v>1995</v>
      </c>
      <c r="D88" s="2052" t="s">
        <v>3224</v>
      </c>
      <c r="E88" s="2052" t="s">
        <v>5479</v>
      </c>
      <c r="F88" s="2052" t="s">
        <v>208</v>
      </c>
      <c r="G88" s="2052" t="s">
        <v>1761</v>
      </c>
      <c r="H88" s="2052" t="s">
        <v>5235</v>
      </c>
      <c r="I88" s="2052" t="s">
        <v>3059</v>
      </c>
      <c r="J88" s="2053" t="s">
        <v>6224</v>
      </c>
      <c r="K88" s="2054">
        <v>3228</v>
      </c>
      <c r="L88" s="2054">
        <v>94</v>
      </c>
      <c r="M88" s="2054">
        <v>120</v>
      </c>
      <c r="N88" s="2054">
        <v>185</v>
      </c>
      <c r="O88" s="2054">
        <v>202</v>
      </c>
      <c r="P88" s="2054">
        <v>116</v>
      </c>
      <c r="Q88" s="2054">
        <v>102</v>
      </c>
      <c r="R88" s="2054">
        <v>97</v>
      </c>
      <c r="S88" s="2054">
        <v>160</v>
      </c>
      <c r="T88" s="2054">
        <v>212</v>
      </c>
      <c r="U88" s="2054">
        <v>242</v>
      </c>
      <c r="V88" s="2054">
        <v>261</v>
      </c>
      <c r="W88" s="2054">
        <v>223</v>
      </c>
      <c r="X88" s="2054">
        <v>232</v>
      </c>
      <c r="Y88" s="2054">
        <v>276</v>
      </c>
      <c r="Z88" s="2054">
        <v>188</v>
      </c>
      <c r="AA88" s="2054">
        <v>517</v>
      </c>
      <c r="AB88" s="2054">
        <v>1</v>
      </c>
      <c r="AC88" s="2054">
        <v>1541</v>
      </c>
      <c r="AD88" s="2054">
        <v>47</v>
      </c>
      <c r="AE88" s="2054">
        <v>54</v>
      </c>
      <c r="AF88" s="2054">
        <v>106</v>
      </c>
      <c r="AG88" s="2054">
        <v>101</v>
      </c>
      <c r="AH88" s="2054">
        <v>54</v>
      </c>
      <c r="AI88" s="2054">
        <v>51</v>
      </c>
      <c r="AJ88" s="2054">
        <v>47</v>
      </c>
      <c r="AK88" s="2054">
        <v>82</v>
      </c>
      <c r="AL88" s="2054">
        <v>87</v>
      </c>
      <c r="AM88" s="2054">
        <v>110</v>
      </c>
      <c r="AN88" s="2054">
        <v>139</v>
      </c>
      <c r="AO88" s="2054">
        <v>106</v>
      </c>
      <c r="AP88" s="2054">
        <v>126</v>
      </c>
      <c r="AQ88" s="2054">
        <v>136</v>
      </c>
      <c r="AR88" s="2054">
        <v>76</v>
      </c>
      <c r="AS88" s="2054">
        <v>218</v>
      </c>
      <c r="AT88" s="2054">
        <v>1</v>
      </c>
      <c r="AU88" s="2054">
        <v>1687</v>
      </c>
      <c r="AV88" s="2054">
        <v>47</v>
      </c>
      <c r="AW88" s="2054">
        <v>66</v>
      </c>
      <c r="AX88" s="2054">
        <v>79</v>
      </c>
      <c r="AY88" s="2054">
        <v>101</v>
      </c>
      <c r="AZ88" s="2054">
        <v>62</v>
      </c>
      <c r="BA88" s="2054">
        <v>51</v>
      </c>
      <c r="BB88" s="2054">
        <v>50</v>
      </c>
      <c r="BC88" s="2054">
        <v>78</v>
      </c>
      <c r="BD88" s="2054">
        <v>125</v>
      </c>
      <c r="BE88" s="2054">
        <v>132</v>
      </c>
      <c r="BF88" s="2054">
        <v>122</v>
      </c>
      <c r="BG88" s="2054">
        <v>117</v>
      </c>
      <c r="BH88" s="2054">
        <v>106</v>
      </c>
      <c r="BI88" s="2054">
        <v>140</v>
      </c>
      <c r="BJ88" s="2054">
        <v>112</v>
      </c>
      <c r="BK88" s="2054">
        <v>299</v>
      </c>
      <c r="BL88" s="2054">
        <v>0</v>
      </c>
      <c r="BM88" s="2055">
        <f t="shared" si="8"/>
        <v>3227</v>
      </c>
      <c r="BN88" s="2055">
        <f t="shared" si="9"/>
        <v>981</v>
      </c>
      <c r="BO88" s="2056">
        <f t="shared" si="10"/>
        <v>30.399752091726061</v>
      </c>
      <c r="BP88" s="2051" t="str">
        <f t="shared" si="11"/>
        <v/>
      </c>
    </row>
    <row r="89" spans="1:68" s="1185" customFormat="1">
      <c r="A89" s="2057" t="s">
        <v>5619</v>
      </c>
      <c r="B89" s="2057" t="s">
        <v>2067</v>
      </c>
      <c r="C89" s="2057" t="s">
        <v>1995</v>
      </c>
      <c r="D89" s="2057" t="s">
        <v>3224</v>
      </c>
      <c r="E89" s="2057" t="s">
        <v>5481</v>
      </c>
      <c r="F89" s="2057" t="s">
        <v>208</v>
      </c>
      <c r="G89" s="2057" t="s">
        <v>1761</v>
      </c>
      <c r="H89" s="2057" t="s">
        <v>5235</v>
      </c>
      <c r="I89" s="2057" t="s">
        <v>5236</v>
      </c>
      <c r="J89" s="2058" t="s">
        <v>6224</v>
      </c>
      <c r="K89" s="2059">
        <v>241</v>
      </c>
      <c r="L89" s="2059">
        <v>4</v>
      </c>
      <c r="M89" s="2059">
        <v>4</v>
      </c>
      <c r="N89" s="2059">
        <v>16</v>
      </c>
      <c r="O89" s="2059">
        <v>10</v>
      </c>
      <c r="P89" s="2059">
        <v>12</v>
      </c>
      <c r="Q89" s="2059">
        <v>7</v>
      </c>
      <c r="R89" s="2059">
        <v>6</v>
      </c>
      <c r="S89" s="2059">
        <v>7</v>
      </c>
      <c r="T89" s="2059">
        <v>16</v>
      </c>
      <c r="U89" s="2059">
        <v>19</v>
      </c>
      <c r="V89" s="2059">
        <v>19</v>
      </c>
      <c r="W89" s="2059">
        <v>19</v>
      </c>
      <c r="X89" s="2059">
        <v>16</v>
      </c>
      <c r="Y89" s="2059">
        <v>22</v>
      </c>
      <c r="Z89" s="2059">
        <v>15</v>
      </c>
      <c r="AA89" s="2059">
        <v>49</v>
      </c>
      <c r="AB89" s="2059">
        <v>0</v>
      </c>
      <c r="AC89" s="2059">
        <v>117</v>
      </c>
      <c r="AD89" s="2059">
        <v>3</v>
      </c>
      <c r="AE89" s="2059">
        <v>2</v>
      </c>
      <c r="AF89" s="2059">
        <v>15</v>
      </c>
      <c r="AG89" s="2059">
        <v>6</v>
      </c>
      <c r="AH89" s="2059">
        <v>6</v>
      </c>
      <c r="AI89" s="2059">
        <v>4</v>
      </c>
      <c r="AJ89" s="2059">
        <v>2</v>
      </c>
      <c r="AK89" s="2059">
        <v>5</v>
      </c>
      <c r="AL89" s="2059">
        <v>6</v>
      </c>
      <c r="AM89" s="2059">
        <v>10</v>
      </c>
      <c r="AN89" s="2059">
        <v>10</v>
      </c>
      <c r="AO89" s="2059">
        <v>9</v>
      </c>
      <c r="AP89" s="2059">
        <v>9</v>
      </c>
      <c r="AQ89" s="2059">
        <v>10</v>
      </c>
      <c r="AR89" s="2059">
        <v>5</v>
      </c>
      <c r="AS89" s="2059">
        <v>15</v>
      </c>
      <c r="AT89" s="2059">
        <v>0</v>
      </c>
      <c r="AU89" s="2059">
        <v>124</v>
      </c>
      <c r="AV89" s="2059">
        <v>1</v>
      </c>
      <c r="AW89" s="2059">
        <v>2</v>
      </c>
      <c r="AX89" s="2059">
        <v>1</v>
      </c>
      <c r="AY89" s="2059">
        <v>4</v>
      </c>
      <c r="AZ89" s="2059">
        <v>6</v>
      </c>
      <c r="BA89" s="2059">
        <v>3</v>
      </c>
      <c r="BB89" s="2059">
        <v>4</v>
      </c>
      <c r="BC89" s="2059">
        <v>2</v>
      </c>
      <c r="BD89" s="2059">
        <v>10</v>
      </c>
      <c r="BE89" s="2059">
        <v>9</v>
      </c>
      <c r="BF89" s="2059">
        <v>9</v>
      </c>
      <c r="BG89" s="2059">
        <v>10</v>
      </c>
      <c r="BH89" s="2059">
        <v>7</v>
      </c>
      <c r="BI89" s="2059">
        <v>12</v>
      </c>
      <c r="BJ89" s="2059">
        <v>10</v>
      </c>
      <c r="BK89" s="2059">
        <v>34</v>
      </c>
      <c r="BL89" s="2059">
        <v>0</v>
      </c>
      <c r="BM89" s="2060">
        <f t="shared" si="8"/>
        <v>241</v>
      </c>
      <c r="BN89" s="2060">
        <f t="shared" si="9"/>
        <v>86</v>
      </c>
      <c r="BO89" s="2061">
        <f t="shared" si="10"/>
        <v>35.684647302904565</v>
      </c>
      <c r="BP89" s="2051" t="str">
        <f t="shared" si="11"/>
        <v/>
      </c>
    </row>
    <row r="90" spans="1:68" s="1185" customFormat="1">
      <c r="A90" s="2057" t="s">
        <v>5620</v>
      </c>
      <c r="B90" s="2057" t="s">
        <v>2067</v>
      </c>
      <c r="C90" s="2057" t="s">
        <v>1995</v>
      </c>
      <c r="D90" s="2057" t="s">
        <v>3224</v>
      </c>
      <c r="E90" s="2057" t="s">
        <v>5482</v>
      </c>
      <c r="F90" s="2057" t="s">
        <v>208</v>
      </c>
      <c r="G90" s="2057" t="s">
        <v>1761</v>
      </c>
      <c r="H90" s="2057" t="s">
        <v>5235</v>
      </c>
      <c r="I90" s="2057" t="s">
        <v>5237</v>
      </c>
      <c r="J90" s="2058" t="s">
        <v>6224</v>
      </c>
      <c r="K90" s="2059">
        <v>165</v>
      </c>
      <c r="L90" s="2059">
        <v>3</v>
      </c>
      <c r="M90" s="2059">
        <v>4</v>
      </c>
      <c r="N90" s="2059">
        <v>7</v>
      </c>
      <c r="O90" s="2059">
        <v>7</v>
      </c>
      <c r="P90" s="2059">
        <v>3</v>
      </c>
      <c r="Q90" s="2059">
        <v>4</v>
      </c>
      <c r="R90" s="2059">
        <v>7</v>
      </c>
      <c r="S90" s="2059">
        <v>14</v>
      </c>
      <c r="T90" s="2059">
        <v>9</v>
      </c>
      <c r="U90" s="2059">
        <v>2</v>
      </c>
      <c r="V90" s="2059">
        <v>10</v>
      </c>
      <c r="W90" s="2059">
        <v>10</v>
      </c>
      <c r="X90" s="2059">
        <v>19</v>
      </c>
      <c r="Y90" s="2059">
        <v>22</v>
      </c>
      <c r="Z90" s="2059">
        <v>11</v>
      </c>
      <c r="AA90" s="2059">
        <v>33</v>
      </c>
      <c r="AB90" s="2059">
        <v>0</v>
      </c>
      <c r="AC90" s="2059">
        <v>80</v>
      </c>
      <c r="AD90" s="2059">
        <v>2</v>
      </c>
      <c r="AE90" s="2059">
        <v>1</v>
      </c>
      <c r="AF90" s="2059">
        <v>4</v>
      </c>
      <c r="AG90" s="2059">
        <v>4</v>
      </c>
      <c r="AH90" s="2059">
        <v>2</v>
      </c>
      <c r="AI90" s="2059">
        <v>1</v>
      </c>
      <c r="AJ90" s="2059">
        <v>4</v>
      </c>
      <c r="AK90" s="2059">
        <v>9</v>
      </c>
      <c r="AL90" s="2059">
        <v>4</v>
      </c>
      <c r="AM90" s="2059">
        <v>1</v>
      </c>
      <c r="AN90" s="2059">
        <v>5</v>
      </c>
      <c r="AO90" s="2059">
        <v>5</v>
      </c>
      <c r="AP90" s="2059">
        <v>8</v>
      </c>
      <c r="AQ90" s="2059">
        <v>10</v>
      </c>
      <c r="AR90" s="2059">
        <v>8</v>
      </c>
      <c r="AS90" s="2059">
        <v>12</v>
      </c>
      <c r="AT90" s="2059">
        <v>0</v>
      </c>
      <c r="AU90" s="2059">
        <v>85</v>
      </c>
      <c r="AV90" s="2059">
        <v>1</v>
      </c>
      <c r="AW90" s="2059">
        <v>3</v>
      </c>
      <c r="AX90" s="2059">
        <v>3</v>
      </c>
      <c r="AY90" s="2059">
        <v>3</v>
      </c>
      <c r="AZ90" s="2059">
        <v>1</v>
      </c>
      <c r="BA90" s="2059">
        <v>3</v>
      </c>
      <c r="BB90" s="2059">
        <v>3</v>
      </c>
      <c r="BC90" s="2059">
        <v>5</v>
      </c>
      <c r="BD90" s="2059">
        <v>5</v>
      </c>
      <c r="BE90" s="2059">
        <v>1</v>
      </c>
      <c r="BF90" s="2059">
        <v>5</v>
      </c>
      <c r="BG90" s="2059">
        <v>5</v>
      </c>
      <c r="BH90" s="2059">
        <v>11</v>
      </c>
      <c r="BI90" s="2059">
        <v>12</v>
      </c>
      <c r="BJ90" s="2059">
        <v>3</v>
      </c>
      <c r="BK90" s="2059">
        <v>21</v>
      </c>
      <c r="BL90" s="2059">
        <v>0</v>
      </c>
      <c r="BM90" s="2060">
        <f t="shared" si="8"/>
        <v>165</v>
      </c>
      <c r="BN90" s="2060">
        <f t="shared" si="9"/>
        <v>66</v>
      </c>
      <c r="BO90" s="2061">
        <f t="shared" si="10"/>
        <v>40</v>
      </c>
      <c r="BP90" s="2051" t="str">
        <f t="shared" si="11"/>
        <v/>
      </c>
    </row>
    <row r="91" spans="1:68" s="1185" customFormat="1">
      <c r="A91" s="2057" t="s">
        <v>5621</v>
      </c>
      <c r="B91" s="2057" t="s">
        <v>2067</v>
      </c>
      <c r="C91" s="2057" t="s">
        <v>1995</v>
      </c>
      <c r="D91" s="2057" t="s">
        <v>3224</v>
      </c>
      <c r="E91" s="2057" t="s">
        <v>5483</v>
      </c>
      <c r="F91" s="2057" t="s">
        <v>208</v>
      </c>
      <c r="G91" s="2057" t="s">
        <v>1761</v>
      </c>
      <c r="H91" s="2057" t="s">
        <v>5235</v>
      </c>
      <c r="I91" s="2057" t="s">
        <v>5238</v>
      </c>
      <c r="J91" s="2058" t="s">
        <v>6224</v>
      </c>
      <c r="K91" s="2059">
        <v>716</v>
      </c>
      <c r="L91" s="2059">
        <v>35</v>
      </c>
      <c r="M91" s="2059">
        <v>34</v>
      </c>
      <c r="N91" s="2059">
        <v>49</v>
      </c>
      <c r="O91" s="2059">
        <v>57</v>
      </c>
      <c r="P91" s="2059">
        <v>35</v>
      </c>
      <c r="Q91" s="2059">
        <v>29</v>
      </c>
      <c r="R91" s="2059">
        <v>32</v>
      </c>
      <c r="S91" s="2059">
        <v>42</v>
      </c>
      <c r="T91" s="2059">
        <v>44</v>
      </c>
      <c r="U91" s="2059">
        <v>69</v>
      </c>
      <c r="V91" s="2059">
        <v>78</v>
      </c>
      <c r="W91" s="2059">
        <v>55</v>
      </c>
      <c r="X91" s="2059">
        <v>39</v>
      </c>
      <c r="Y91" s="2059">
        <v>40</v>
      </c>
      <c r="Z91" s="2059">
        <v>25</v>
      </c>
      <c r="AA91" s="2059">
        <v>53</v>
      </c>
      <c r="AB91" s="2059">
        <v>0</v>
      </c>
      <c r="AC91" s="2059">
        <v>352</v>
      </c>
      <c r="AD91" s="2059">
        <v>19</v>
      </c>
      <c r="AE91" s="2059">
        <v>14</v>
      </c>
      <c r="AF91" s="2059">
        <v>28</v>
      </c>
      <c r="AG91" s="2059">
        <v>27</v>
      </c>
      <c r="AH91" s="2059">
        <v>18</v>
      </c>
      <c r="AI91" s="2059">
        <v>16</v>
      </c>
      <c r="AJ91" s="2059">
        <v>16</v>
      </c>
      <c r="AK91" s="2059">
        <v>22</v>
      </c>
      <c r="AL91" s="2059">
        <v>22</v>
      </c>
      <c r="AM91" s="2059">
        <v>29</v>
      </c>
      <c r="AN91" s="2059">
        <v>40</v>
      </c>
      <c r="AO91" s="2059">
        <v>27</v>
      </c>
      <c r="AP91" s="2059">
        <v>26</v>
      </c>
      <c r="AQ91" s="2059">
        <v>20</v>
      </c>
      <c r="AR91" s="2059">
        <v>7</v>
      </c>
      <c r="AS91" s="2059">
        <v>21</v>
      </c>
      <c r="AT91" s="2059">
        <v>0</v>
      </c>
      <c r="AU91" s="2059">
        <v>364</v>
      </c>
      <c r="AV91" s="2059">
        <v>16</v>
      </c>
      <c r="AW91" s="2059">
        <v>20</v>
      </c>
      <c r="AX91" s="2059">
        <v>21</v>
      </c>
      <c r="AY91" s="2059">
        <v>30</v>
      </c>
      <c r="AZ91" s="2059">
        <v>17</v>
      </c>
      <c r="BA91" s="2059">
        <v>13</v>
      </c>
      <c r="BB91" s="2059">
        <v>16</v>
      </c>
      <c r="BC91" s="2059">
        <v>20</v>
      </c>
      <c r="BD91" s="2059">
        <v>22</v>
      </c>
      <c r="BE91" s="2059">
        <v>40</v>
      </c>
      <c r="BF91" s="2059">
        <v>38</v>
      </c>
      <c r="BG91" s="2059">
        <v>28</v>
      </c>
      <c r="BH91" s="2059">
        <v>13</v>
      </c>
      <c r="BI91" s="2059">
        <v>20</v>
      </c>
      <c r="BJ91" s="2059">
        <v>18</v>
      </c>
      <c r="BK91" s="2059">
        <v>32</v>
      </c>
      <c r="BL91" s="2059">
        <v>0</v>
      </c>
      <c r="BM91" s="2060">
        <f t="shared" si="8"/>
        <v>716</v>
      </c>
      <c r="BN91" s="2060">
        <f t="shared" si="9"/>
        <v>118</v>
      </c>
      <c r="BO91" s="2061">
        <f t="shared" si="10"/>
        <v>16.480446927374302</v>
      </c>
      <c r="BP91" s="2051" t="str">
        <f t="shared" si="11"/>
        <v/>
      </c>
    </row>
    <row r="92" spans="1:68" s="1185" customFormat="1">
      <c r="A92" s="2057" t="s">
        <v>5622</v>
      </c>
      <c r="B92" s="2057" t="s">
        <v>2067</v>
      </c>
      <c r="C92" s="2057" t="s">
        <v>1995</v>
      </c>
      <c r="D92" s="2057" t="s">
        <v>3224</v>
      </c>
      <c r="E92" s="2057" t="s">
        <v>5484</v>
      </c>
      <c r="F92" s="2057" t="s">
        <v>208</v>
      </c>
      <c r="G92" s="2057" t="s">
        <v>1761</v>
      </c>
      <c r="H92" s="2057" t="s">
        <v>5235</v>
      </c>
      <c r="I92" s="2057" t="s">
        <v>5110</v>
      </c>
      <c r="J92" s="2058" t="s">
        <v>6224</v>
      </c>
      <c r="K92" s="2059">
        <v>165</v>
      </c>
      <c r="L92" s="2059">
        <v>7</v>
      </c>
      <c r="M92" s="2059">
        <v>10</v>
      </c>
      <c r="N92" s="2059">
        <v>1</v>
      </c>
      <c r="O92" s="2059">
        <v>2</v>
      </c>
      <c r="P92" s="2059">
        <v>4</v>
      </c>
      <c r="Q92" s="2059">
        <v>11</v>
      </c>
      <c r="R92" s="2059">
        <v>4</v>
      </c>
      <c r="S92" s="2059">
        <v>13</v>
      </c>
      <c r="T92" s="2059">
        <v>4</v>
      </c>
      <c r="U92" s="2059">
        <v>3</v>
      </c>
      <c r="V92" s="2059">
        <v>11</v>
      </c>
      <c r="W92" s="2059">
        <v>15</v>
      </c>
      <c r="X92" s="2059">
        <v>19</v>
      </c>
      <c r="Y92" s="2059">
        <v>16</v>
      </c>
      <c r="Z92" s="2059">
        <v>5</v>
      </c>
      <c r="AA92" s="2059">
        <v>39</v>
      </c>
      <c r="AB92" s="2059">
        <v>1</v>
      </c>
      <c r="AC92" s="2059">
        <v>83</v>
      </c>
      <c r="AD92" s="2059">
        <v>2</v>
      </c>
      <c r="AE92" s="2059">
        <v>7</v>
      </c>
      <c r="AF92" s="2059">
        <v>0</v>
      </c>
      <c r="AG92" s="2059">
        <v>1</v>
      </c>
      <c r="AH92" s="2059">
        <v>2</v>
      </c>
      <c r="AI92" s="2059">
        <v>7</v>
      </c>
      <c r="AJ92" s="2059">
        <v>1</v>
      </c>
      <c r="AK92" s="2059">
        <v>8</v>
      </c>
      <c r="AL92" s="2059">
        <v>2</v>
      </c>
      <c r="AM92" s="2059">
        <v>1</v>
      </c>
      <c r="AN92" s="2059">
        <v>3</v>
      </c>
      <c r="AO92" s="2059">
        <v>10</v>
      </c>
      <c r="AP92" s="2059">
        <v>10</v>
      </c>
      <c r="AQ92" s="2059">
        <v>10</v>
      </c>
      <c r="AR92" s="2059">
        <v>1</v>
      </c>
      <c r="AS92" s="2059">
        <v>17</v>
      </c>
      <c r="AT92" s="2059">
        <v>1</v>
      </c>
      <c r="AU92" s="2059">
        <v>82</v>
      </c>
      <c r="AV92" s="2059">
        <v>5</v>
      </c>
      <c r="AW92" s="2059">
        <v>3</v>
      </c>
      <c r="AX92" s="2059">
        <v>1</v>
      </c>
      <c r="AY92" s="2059">
        <v>1</v>
      </c>
      <c r="AZ92" s="2059">
        <v>2</v>
      </c>
      <c r="BA92" s="2059">
        <v>4</v>
      </c>
      <c r="BB92" s="2059">
        <v>3</v>
      </c>
      <c r="BC92" s="2059">
        <v>5</v>
      </c>
      <c r="BD92" s="2059">
        <v>2</v>
      </c>
      <c r="BE92" s="2059">
        <v>2</v>
      </c>
      <c r="BF92" s="2059">
        <v>8</v>
      </c>
      <c r="BG92" s="2059">
        <v>5</v>
      </c>
      <c r="BH92" s="2059">
        <v>9</v>
      </c>
      <c r="BI92" s="2059">
        <v>6</v>
      </c>
      <c r="BJ92" s="2059">
        <v>4</v>
      </c>
      <c r="BK92" s="2059">
        <v>22</v>
      </c>
      <c r="BL92" s="2059">
        <v>0</v>
      </c>
      <c r="BM92" s="2060">
        <f t="shared" si="8"/>
        <v>164</v>
      </c>
      <c r="BN92" s="2060">
        <f t="shared" si="9"/>
        <v>60</v>
      </c>
      <c r="BO92" s="2061">
        <f t="shared" si="10"/>
        <v>36.585365853658537</v>
      </c>
      <c r="BP92" s="2051" t="str">
        <f t="shared" si="11"/>
        <v/>
      </c>
    </row>
    <row r="93" spans="1:68" s="1185" customFormat="1">
      <c r="A93" s="2057" t="s">
        <v>5623</v>
      </c>
      <c r="B93" s="2057" t="s">
        <v>2067</v>
      </c>
      <c r="C93" s="2057" t="s">
        <v>1995</v>
      </c>
      <c r="D93" s="2057" t="s">
        <v>3224</v>
      </c>
      <c r="E93" s="2057" t="s">
        <v>5485</v>
      </c>
      <c r="F93" s="2057" t="s">
        <v>208</v>
      </c>
      <c r="G93" s="2057" t="s">
        <v>1761</v>
      </c>
      <c r="H93" s="2057" t="s">
        <v>5235</v>
      </c>
      <c r="I93" s="2057" t="s">
        <v>5239</v>
      </c>
      <c r="J93" s="2058" t="s">
        <v>6224</v>
      </c>
      <c r="K93" s="2059">
        <v>125</v>
      </c>
      <c r="L93" s="2059">
        <v>0</v>
      </c>
      <c r="M93" s="2059">
        <v>2</v>
      </c>
      <c r="N93" s="2059">
        <v>7</v>
      </c>
      <c r="O93" s="2059">
        <v>8</v>
      </c>
      <c r="P93" s="2059">
        <v>0</v>
      </c>
      <c r="Q93" s="2059">
        <v>0</v>
      </c>
      <c r="R93" s="2059">
        <v>2</v>
      </c>
      <c r="S93" s="2059">
        <v>7</v>
      </c>
      <c r="T93" s="2059">
        <v>2</v>
      </c>
      <c r="U93" s="2059">
        <v>6</v>
      </c>
      <c r="V93" s="2059">
        <v>12</v>
      </c>
      <c r="W93" s="2059">
        <v>8</v>
      </c>
      <c r="X93" s="2059">
        <v>10</v>
      </c>
      <c r="Y93" s="2059">
        <v>12</v>
      </c>
      <c r="Z93" s="2059">
        <v>5</v>
      </c>
      <c r="AA93" s="2059">
        <v>44</v>
      </c>
      <c r="AB93" s="2059">
        <v>0</v>
      </c>
      <c r="AC93" s="2059">
        <v>59</v>
      </c>
      <c r="AD93" s="2059">
        <v>0</v>
      </c>
      <c r="AE93" s="2059">
        <v>2</v>
      </c>
      <c r="AF93" s="2059">
        <v>5</v>
      </c>
      <c r="AG93" s="2059">
        <v>4</v>
      </c>
      <c r="AH93" s="2059">
        <v>0</v>
      </c>
      <c r="AI93" s="2059">
        <v>0</v>
      </c>
      <c r="AJ93" s="2059">
        <v>1</v>
      </c>
      <c r="AK93" s="2059">
        <v>3</v>
      </c>
      <c r="AL93" s="2059">
        <v>1</v>
      </c>
      <c r="AM93" s="2059">
        <v>1</v>
      </c>
      <c r="AN93" s="2059">
        <v>6</v>
      </c>
      <c r="AO93" s="2059">
        <v>4</v>
      </c>
      <c r="AP93" s="2059">
        <v>6</v>
      </c>
      <c r="AQ93" s="2059">
        <v>7</v>
      </c>
      <c r="AR93" s="2059">
        <v>0</v>
      </c>
      <c r="AS93" s="2059">
        <v>19</v>
      </c>
      <c r="AT93" s="2059">
        <v>0</v>
      </c>
      <c r="AU93" s="2059">
        <v>66</v>
      </c>
      <c r="AV93" s="2059">
        <v>0</v>
      </c>
      <c r="AW93" s="2059">
        <v>0</v>
      </c>
      <c r="AX93" s="2059">
        <v>2</v>
      </c>
      <c r="AY93" s="2059">
        <v>4</v>
      </c>
      <c r="AZ93" s="2059">
        <v>0</v>
      </c>
      <c r="BA93" s="2059">
        <v>0</v>
      </c>
      <c r="BB93" s="2059">
        <v>1</v>
      </c>
      <c r="BC93" s="2059">
        <v>4</v>
      </c>
      <c r="BD93" s="2059">
        <v>1</v>
      </c>
      <c r="BE93" s="2059">
        <v>5</v>
      </c>
      <c r="BF93" s="2059">
        <v>6</v>
      </c>
      <c r="BG93" s="2059">
        <v>4</v>
      </c>
      <c r="BH93" s="2059">
        <v>4</v>
      </c>
      <c r="BI93" s="2059">
        <v>5</v>
      </c>
      <c r="BJ93" s="2059">
        <v>5</v>
      </c>
      <c r="BK93" s="2059">
        <v>25</v>
      </c>
      <c r="BL93" s="2059">
        <v>0</v>
      </c>
      <c r="BM93" s="2060">
        <f t="shared" si="8"/>
        <v>125</v>
      </c>
      <c r="BN93" s="2060">
        <f t="shared" si="9"/>
        <v>61</v>
      </c>
      <c r="BO93" s="2061">
        <f t="shared" si="10"/>
        <v>48.8</v>
      </c>
      <c r="BP93" s="2051" t="str">
        <f t="shared" si="11"/>
        <v/>
      </c>
    </row>
    <row r="94" spans="1:68" s="1185" customFormat="1">
      <c r="A94" s="2057" t="s">
        <v>5624</v>
      </c>
      <c r="B94" s="2057" t="s">
        <v>2067</v>
      </c>
      <c r="C94" s="2057" t="s">
        <v>1995</v>
      </c>
      <c r="D94" s="2057" t="s">
        <v>3224</v>
      </c>
      <c r="E94" s="2057" t="s">
        <v>5486</v>
      </c>
      <c r="F94" s="2057" t="s">
        <v>208</v>
      </c>
      <c r="G94" s="2057" t="s">
        <v>1761</v>
      </c>
      <c r="H94" s="2057" t="s">
        <v>5235</v>
      </c>
      <c r="I94" s="2057" t="s">
        <v>5240</v>
      </c>
      <c r="J94" s="2058" t="s">
        <v>6224</v>
      </c>
      <c r="K94" s="2059">
        <v>227</v>
      </c>
      <c r="L94" s="2059">
        <v>5</v>
      </c>
      <c r="M94" s="2059">
        <v>9</v>
      </c>
      <c r="N94" s="2059">
        <v>6</v>
      </c>
      <c r="O94" s="2059">
        <v>12</v>
      </c>
      <c r="P94" s="2059">
        <v>9</v>
      </c>
      <c r="Q94" s="2059">
        <v>7</v>
      </c>
      <c r="R94" s="2059">
        <v>6</v>
      </c>
      <c r="S94" s="2059">
        <v>5</v>
      </c>
      <c r="T94" s="2059">
        <v>16</v>
      </c>
      <c r="U94" s="2059">
        <v>11</v>
      </c>
      <c r="V94" s="2059">
        <v>20</v>
      </c>
      <c r="W94" s="2059">
        <v>14</v>
      </c>
      <c r="X94" s="2059">
        <v>15</v>
      </c>
      <c r="Y94" s="2059">
        <v>20</v>
      </c>
      <c r="Z94" s="2059">
        <v>21</v>
      </c>
      <c r="AA94" s="2059">
        <v>51</v>
      </c>
      <c r="AB94" s="2059">
        <v>0</v>
      </c>
      <c r="AC94" s="2059">
        <v>113</v>
      </c>
      <c r="AD94" s="2059">
        <v>4</v>
      </c>
      <c r="AE94" s="2059">
        <v>4</v>
      </c>
      <c r="AF94" s="2059">
        <v>5</v>
      </c>
      <c r="AG94" s="2059">
        <v>9</v>
      </c>
      <c r="AH94" s="2059">
        <v>6</v>
      </c>
      <c r="AI94" s="2059">
        <v>1</v>
      </c>
      <c r="AJ94" s="2059">
        <v>3</v>
      </c>
      <c r="AK94" s="2059">
        <v>3</v>
      </c>
      <c r="AL94" s="2059">
        <v>6</v>
      </c>
      <c r="AM94" s="2059">
        <v>5</v>
      </c>
      <c r="AN94" s="2059">
        <v>11</v>
      </c>
      <c r="AO94" s="2059">
        <v>8</v>
      </c>
      <c r="AP94" s="2059">
        <v>4</v>
      </c>
      <c r="AQ94" s="2059">
        <v>11</v>
      </c>
      <c r="AR94" s="2059">
        <v>8</v>
      </c>
      <c r="AS94" s="2059">
        <v>25</v>
      </c>
      <c r="AT94" s="2059">
        <v>0</v>
      </c>
      <c r="AU94" s="2059">
        <v>114</v>
      </c>
      <c r="AV94" s="2059">
        <v>1</v>
      </c>
      <c r="AW94" s="2059">
        <v>5</v>
      </c>
      <c r="AX94" s="2059">
        <v>1</v>
      </c>
      <c r="AY94" s="2059">
        <v>3</v>
      </c>
      <c r="AZ94" s="2059">
        <v>3</v>
      </c>
      <c r="BA94" s="2059">
        <v>6</v>
      </c>
      <c r="BB94" s="2059">
        <v>3</v>
      </c>
      <c r="BC94" s="2059">
        <v>2</v>
      </c>
      <c r="BD94" s="2059">
        <v>10</v>
      </c>
      <c r="BE94" s="2059">
        <v>6</v>
      </c>
      <c r="BF94" s="2059">
        <v>9</v>
      </c>
      <c r="BG94" s="2059">
        <v>6</v>
      </c>
      <c r="BH94" s="2059">
        <v>11</v>
      </c>
      <c r="BI94" s="2059">
        <v>9</v>
      </c>
      <c r="BJ94" s="2059">
        <v>13</v>
      </c>
      <c r="BK94" s="2059">
        <v>26</v>
      </c>
      <c r="BL94" s="2059">
        <v>0</v>
      </c>
      <c r="BM94" s="2060">
        <f t="shared" si="8"/>
        <v>227</v>
      </c>
      <c r="BN94" s="2060">
        <f t="shared" si="9"/>
        <v>92</v>
      </c>
      <c r="BO94" s="2061">
        <f t="shared" si="10"/>
        <v>40.528634361233479</v>
      </c>
      <c r="BP94" s="2051" t="str">
        <f t="shared" si="11"/>
        <v/>
      </c>
    </row>
    <row r="95" spans="1:68" s="1185" customFormat="1">
      <c r="A95" s="2057" t="s">
        <v>5625</v>
      </c>
      <c r="B95" s="2057" t="s">
        <v>2067</v>
      </c>
      <c r="C95" s="2057" t="s">
        <v>1995</v>
      </c>
      <c r="D95" s="2057" t="s">
        <v>3224</v>
      </c>
      <c r="E95" s="2057" t="s">
        <v>5487</v>
      </c>
      <c r="F95" s="2057" t="s">
        <v>208</v>
      </c>
      <c r="G95" s="2057" t="s">
        <v>1761</v>
      </c>
      <c r="H95" s="2057" t="s">
        <v>5235</v>
      </c>
      <c r="I95" s="2057" t="s">
        <v>5074</v>
      </c>
      <c r="J95" s="2058" t="s">
        <v>6224</v>
      </c>
      <c r="K95" s="2059">
        <v>877</v>
      </c>
      <c r="L95" s="2059">
        <v>29</v>
      </c>
      <c r="M95" s="2059">
        <v>38</v>
      </c>
      <c r="N95" s="2059">
        <v>66</v>
      </c>
      <c r="O95" s="2059">
        <v>80</v>
      </c>
      <c r="P95" s="2059">
        <v>32</v>
      </c>
      <c r="Q95" s="2059">
        <v>20</v>
      </c>
      <c r="R95" s="2059">
        <v>23</v>
      </c>
      <c r="S95" s="2059">
        <v>44</v>
      </c>
      <c r="T95" s="2059">
        <v>83</v>
      </c>
      <c r="U95" s="2059">
        <v>96</v>
      </c>
      <c r="V95" s="2059">
        <v>81</v>
      </c>
      <c r="W95" s="2059">
        <v>54</v>
      </c>
      <c r="X95" s="2059">
        <v>35</v>
      </c>
      <c r="Y95" s="2059">
        <v>54</v>
      </c>
      <c r="Z95" s="2059">
        <v>52</v>
      </c>
      <c r="AA95" s="2059">
        <v>90</v>
      </c>
      <c r="AB95" s="2059">
        <v>0</v>
      </c>
      <c r="AC95" s="2059">
        <v>404</v>
      </c>
      <c r="AD95" s="2059">
        <v>11</v>
      </c>
      <c r="AE95" s="2059">
        <v>18</v>
      </c>
      <c r="AF95" s="2059">
        <v>31</v>
      </c>
      <c r="AG95" s="2059">
        <v>39</v>
      </c>
      <c r="AH95" s="2059">
        <v>14</v>
      </c>
      <c r="AI95" s="2059">
        <v>12</v>
      </c>
      <c r="AJ95" s="2059">
        <v>10</v>
      </c>
      <c r="AK95" s="2059">
        <v>18</v>
      </c>
      <c r="AL95" s="2059">
        <v>34</v>
      </c>
      <c r="AM95" s="2059">
        <v>48</v>
      </c>
      <c r="AN95" s="2059">
        <v>47</v>
      </c>
      <c r="AO95" s="2059">
        <v>20</v>
      </c>
      <c r="AP95" s="2059">
        <v>22</v>
      </c>
      <c r="AQ95" s="2059">
        <v>21</v>
      </c>
      <c r="AR95" s="2059">
        <v>22</v>
      </c>
      <c r="AS95" s="2059">
        <v>37</v>
      </c>
      <c r="AT95" s="2059">
        <v>0</v>
      </c>
      <c r="AU95" s="2059">
        <v>473</v>
      </c>
      <c r="AV95" s="2059">
        <v>18</v>
      </c>
      <c r="AW95" s="2059">
        <v>20</v>
      </c>
      <c r="AX95" s="2059">
        <v>35</v>
      </c>
      <c r="AY95" s="2059">
        <v>41</v>
      </c>
      <c r="AZ95" s="2059">
        <v>18</v>
      </c>
      <c r="BA95" s="2059">
        <v>8</v>
      </c>
      <c r="BB95" s="2059">
        <v>13</v>
      </c>
      <c r="BC95" s="2059">
        <v>26</v>
      </c>
      <c r="BD95" s="2059">
        <v>49</v>
      </c>
      <c r="BE95" s="2059">
        <v>48</v>
      </c>
      <c r="BF95" s="2059">
        <v>34</v>
      </c>
      <c r="BG95" s="2059">
        <v>34</v>
      </c>
      <c r="BH95" s="2059">
        <v>13</v>
      </c>
      <c r="BI95" s="2059">
        <v>33</v>
      </c>
      <c r="BJ95" s="2059">
        <v>30</v>
      </c>
      <c r="BK95" s="2059">
        <v>53</v>
      </c>
      <c r="BL95" s="2059">
        <v>0</v>
      </c>
      <c r="BM95" s="2060">
        <f t="shared" si="8"/>
        <v>877</v>
      </c>
      <c r="BN95" s="2060">
        <f t="shared" si="9"/>
        <v>196</v>
      </c>
      <c r="BO95" s="2061">
        <f t="shared" si="10"/>
        <v>22.348916761687569</v>
      </c>
      <c r="BP95" s="2051" t="str">
        <f t="shared" si="11"/>
        <v/>
      </c>
    </row>
    <row r="96" spans="1:68" s="1185" customFormat="1">
      <c r="A96" s="2057" t="s">
        <v>5627</v>
      </c>
      <c r="B96" s="2057" t="s">
        <v>2067</v>
      </c>
      <c r="C96" s="2057" t="s">
        <v>1995</v>
      </c>
      <c r="D96" s="2057" t="s">
        <v>3224</v>
      </c>
      <c r="E96" s="2057" t="s">
        <v>5488</v>
      </c>
      <c r="F96" s="2057" t="s">
        <v>208</v>
      </c>
      <c r="G96" s="2057" t="s">
        <v>1761</v>
      </c>
      <c r="H96" s="2057" t="s">
        <v>5235</v>
      </c>
      <c r="I96" s="2057" t="s">
        <v>4982</v>
      </c>
      <c r="J96" s="2058" t="s">
        <v>6224</v>
      </c>
      <c r="K96" s="2059">
        <v>145</v>
      </c>
      <c r="L96" s="2059">
        <v>1</v>
      </c>
      <c r="M96" s="2059">
        <v>6</v>
      </c>
      <c r="N96" s="2059">
        <v>6</v>
      </c>
      <c r="O96" s="2059">
        <v>4</v>
      </c>
      <c r="P96" s="2059">
        <v>4</v>
      </c>
      <c r="Q96" s="2059">
        <v>5</v>
      </c>
      <c r="R96" s="2059">
        <v>4</v>
      </c>
      <c r="S96" s="2059">
        <v>7</v>
      </c>
      <c r="T96" s="2059">
        <v>5</v>
      </c>
      <c r="U96" s="2059">
        <v>9</v>
      </c>
      <c r="V96" s="2059">
        <v>2</v>
      </c>
      <c r="W96" s="2059">
        <v>14</v>
      </c>
      <c r="X96" s="2059">
        <v>21</v>
      </c>
      <c r="Y96" s="2059">
        <v>16</v>
      </c>
      <c r="Z96" s="2059">
        <v>10</v>
      </c>
      <c r="AA96" s="2059">
        <v>31</v>
      </c>
      <c r="AB96" s="2059">
        <v>0</v>
      </c>
      <c r="AC96" s="2059">
        <v>67</v>
      </c>
      <c r="AD96" s="2059">
        <v>1</v>
      </c>
      <c r="AE96" s="2059">
        <v>1</v>
      </c>
      <c r="AF96" s="2059">
        <v>2</v>
      </c>
      <c r="AG96" s="2059">
        <v>2</v>
      </c>
      <c r="AH96" s="2059">
        <v>3</v>
      </c>
      <c r="AI96" s="2059">
        <v>3</v>
      </c>
      <c r="AJ96" s="2059">
        <v>2</v>
      </c>
      <c r="AK96" s="2059">
        <v>3</v>
      </c>
      <c r="AL96" s="2059">
        <v>3</v>
      </c>
      <c r="AM96" s="2059">
        <v>5</v>
      </c>
      <c r="AN96" s="2059">
        <v>1</v>
      </c>
      <c r="AO96" s="2059">
        <v>7</v>
      </c>
      <c r="AP96" s="2059">
        <v>10</v>
      </c>
      <c r="AQ96" s="2059">
        <v>8</v>
      </c>
      <c r="AR96" s="2059">
        <v>6</v>
      </c>
      <c r="AS96" s="2059">
        <v>10</v>
      </c>
      <c r="AT96" s="2059">
        <v>0</v>
      </c>
      <c r="AU96" s="2059">
        <v>78</v>
      </c>
      <c r="AV96" s="2059">
        <v>0</v>
      </c>
      <c r="AW96" s="2059">
        <v>5</v>
      </c>
      <c r="AX96" s="2059">
        <v>4</v>
      </c>
      <c r="AY96" s="2059">
        <v>2</v>
      </c>
      <c r="AZ96" s="2059">
        <v>1</v>
      </c>
      <c r="BA96" s="2059">
        <v>2</v>
      </c>
      <c r="BB96" s="2059">
        <v>2</v>
      </c>
      <c r="BC96" s="2059">
        <v>4</v>
      </c>
      <c r="BD96" s="2059">
        <v>2</v>
      </c>
      <c r="BE96" s="2059">
        <v>4</v>
      </c>
      <c r="BF96" s="2059">
        <v>1</v>
      </c>
      <c r="BG96" s="2059">
        <v>7</v>
      </c>
      <c r="BH96" s="2059">
        <v>11</v>
      </c>
      <c r="BI96" s="2059">
        <v>8</v>
      </c>
      <c r="BJ96" s="2059">
        <v>4</v>
      </c>
      <c r="BK96" s="2059">
        <v>21</v>
      </c>
      <c r="BL96" s="2059">
        <v>0</v>
      </c>
      <c r="BM96" s="2060">
        <f t="shared" si="8"/>
        <v>145</v>
      </c>
      <c r="BN96" s="2060">
        <f t="shared" si="9"/>
        <v>57</v>
      </c>
      <c r="BO96" s="2061">
        <f t="shared" si="10"/>
        <v>39.310344827586206</v>
      </c>
      <c r="BP96" s="2051" t="str">
        <f t="shared" si="11"/>
        <v/>
      </c>
    </row>
    <row r="97" spans="1:68" s="1185" customFormat="1">
      <c r="A97" s="2057" t="s">
        <v>5628</v>
      </c>
      <c r="B97" s="2057" t="s">
        <v>2067</v>
      </c>
      <c r="C97" s="2057" t="s">
        <v>1995</v>
      </c>
      <c r="D97" s="2057" t="s">
        <v>3224</v>
      </c>
      <c r="E97" s="2057" t="s">
        <v>5489</v>
      </c>
      <c r="F97" s="2057" t="s">
        <v>208</v>
      </c>
      <c r="G97" s="2057" t="s">
        <v>1761</v>
      </c>
      <c r="H97" s="2057" t="s">
        <v>5235</v>
      </c>
      <c r="I97" s="2057" t="s">
        <v>5241</v>
      </c>
      <c r="J97" s="2058" t="s">
        <v>6224</v>
      </c>
      <c r="K97" s="2059">
        <v>54</v>
      </c>
      <c r="L97" s="2059">
        <v>0</v>
      </c>
      <c r="M97" s="2059">
        <v>0</v>
      </c>
      <c r="N97" s="2059">
        <v>2</v>
      </c>
      <c r="O97" s="2059">
        <v>1</v>
      </c>
      <c r="P97" s="2059">
        <v>1</v>
      </c>
      <c r="Q97" s="2059">
        <v>1</v>
      </c>
      <c r="R97" s="2059">
        <v>1</v>
      </c>
      <c r="S97" s="2059">
        <v>0</v>
      </c>
      <c r="T97" s="2059">
        <v>4</v>
      </c>
      <c r="U97" s="2059">
        <v>0</v>
      </c>
      <c r="V97" s="2059">
        <v>4</v>
      </c>
      <c r="W97" s="2059">
        <v>1</v>
      </c>
      <c r="X97" s="2059">
        <v>11</v>
      </c>
      <c r="Y97" s="2059">
        <v>10</v>
      </c>
      <c r="Z97" s="2059">
        <v>3</v>
      </c>
      <c r="AA97" s="2059">
        <v>15</v>
      </c>
      <c r="AB97" s="2059">
        <v>0</v>
      </c>
      <c r="AC97" s="2059">
        <v>27</v>
      </c>
      <c r="AD97" s="2059">
        <v>0</v>
      </c>
      <c r="AE97" s="2059">
        <v>0</v>
      </c>
      <c r="AF97" s="2059">
        <v>0</v>
      </c>
      <c r="AG97" s="2059">
        <v>1</v>
      </c>
      <c r="AH97" s="2059">
        <v>0</v>
      </c>
      <c r="AI97" s="2059">
        <v>1</v>
      </c>
      <c r="AJ97" s="2059">
        <v>1</v>
      </c>
      <c r="AK97" s="2059">
        <v>0</v>
      </c>
      <c r="AL97" s="2059">
        <v>1</v>
      </c>
      <c r="AM97" s="2059">
        <v>0</v>
      </c>
      <c r="AN97" s="2059">
        <v>2</v>
      </c>
      <c r="AO97" s="2059">
        <v>1</v>
      </c>
      <c r="AP97" s="2059">
        <v>3</v>
      </c>
      <c r="AQ97" s="2059">
        <v>9</v>
      </c>
      <c r="AR97" s="2059">
        <v>1</v>
      </c>
      <c r="AS97" s="2059">
        <v>7</v>
      </c>
      <c r="AT97" s="2059">
        <v>0</v>
      </c>
      <c r="AU97" s="2059">
        <v>27</v>
      </c>
      <c r="AV97" s="2059">
        <v>0</v>
      </c>
      <c r="AW97" s="2059">
        <v>0</v>
      </c>
      <c r="AX97" s="2059">
        <v>2</v>
      </c>
      <c r="AY97" s="2059">
        <v>0</v>
      </c>
      <c r="AZ97" s="2059">
        <v>1</v>
      </c>
      <c r="BA97" s="2059">
        <v>0</v>
      </c>
      <c r="BB97" s="2059">
        <v>0</v>
      </c>
      <c r="BC97" s="2059">
        <v>0</v>
      </c>
      <c r="BD97" s="2059">
        <v>3</v>
      </c>
      <c r="BE97" s="2059">
        <v>0</v>
      </c>
      <c r="BF97" s="2059">
        <v>2</v>
      </c>
      <c r="BG97" s="2059">
        <v>0</v>
      </c>
      <c r="BH97" s="2059">
        <v>8</v>
      </c>
      <c r="BI97" s="2059">
        <v>1</v>
      </c>
      <c r="BJ97" s="2059">
        <v>2</v>
      </c>
      <c r="BK97" s="2059">
        <v>8</v>
      </c>
      <c r="BL97" s="2059">
        <v>0</v>
      </c>
      <c r="BM97" s="2060">
        <f t="shared" si="8"/>
        <v>54</v>
      </c>
      <c r="BN97" s="2060">
        <f t="shared" si="9"/>
        <v>28</v>
      </c>
      <c r="BO97" s="2061">
        <f t="shared" si="10"/>
        <v>51.851851851851848</v>
      </c>
      <c r="BP97" s="2051" t="str">
        <f t="shared" si="11"/>
        <v>限界集落</v>
      </c>
    </row>
    <row r="98" spans="1:68" s="1185" customFormat="1">
      <c r="A98" s="2057" t="s">
        <v>5629</v>
      </c>
      <c r="B98" s="2057" t="s">
        <v>2067</v>
      </c>
      <c r="C98" s="2057" t="s">
        <v>1995</v>
      </c>
      <c r="D98" s="2057" t="s">
        <v>3224</v>
      </c>
      <c r="E98" s="2057" t="s">
        <v>5490</v>
      </c>
      <c r="F98" s="2057" t="s">
        <v>208</v>
      </c>
      <c r="G98" s="2057" t="s">
        <v>1761</v>
      </c>
      <c r="H98" s="2057" t="s">
        <v>5235</v>
      </c>
      <c r="I98" s="2057" t="s">
        <v>5242</v>
      </c>
      <c r="J98" s="2058" t="s">
        <v>6224</v>
      </c>
      <c r="K98" s="2059">
        <v>141</v>
      </c>
      <c r="L98" s="2059">
        <v>2</v>
      </c>
      <c r="M98" s="2059">
        <v>1</v>
      </c>
      <c r="N98" s="2059">
        <v>3</v>
      </c>
      <c r="O98" s="2059">
        <v>7</v>
      </c>
      <c r="P98" s="2059">
        <v>9</v>
      </c>
      <c r="Q98" s="2059">
        <v>9</v>
      </c>
      <c r="R98" s="2059">
        <v>4</v>
      </c>
      <c r="S98" s="2059">
        <v>3</v>
      </c>
      <c r="T98" s="2059">
        <v>8</v>
      </c>
      <c r="U98" s="2059">
        <v>7</v>
      </c>
      <c r="V98" s="2059">
        <v>7</v>
      </c>
      <c r="W98" s="2059">
        <v>10</v>
      </c>
      <c r="X98" s="2059">
        <v>17</v>
      </c>
      <c r="Y98" s="2059">
        <v>19</v>
      </c>
      <c r="Z98" s="2059">
        <v>5</v>
      </c>
      <c r="AA98" s="2059">
        <v>30</v>
      </c>
      <c r="AB98" s="2059">
        <v>0</v>
      </c>
      <c r="AC98" s="2059">
        <v>63</v>
      </c>
      <c r="AD98" s="2059">
        <v>1</v>
      </c>
      <c r="AE98" s="2059">
        <v>0</v>
      </c>
      <c r="AF98" s="2059">
        <v>3</v>
      </c>
      <c r="AG98" s="2059">
        <v>2</v>
      </c>
      <c r="AH98" s="2059">
        <v>1</v>
      </c>
      <c r="AI98" s="2059">
        <v>2</v>
      </c>
      <c r="AJ98" s="2059">
        <v>1</v>
      </c>
      <c r="AK98" s="2059">
        <v>2</v>
      </c>
      <c r="AL98" s="2059">
        <v>3</v>
      </c>
      <c r="AM98" s="2059">
        <v>2</v>
      </c>
      <c r="AN98" s="2059">
        <v>4</v>
      </c>
      <c r="AO98" s="2059">
        <v>3</v>
      </c>
      <c r="AP98" s="2059">
        <v>12</v>
      </c>
      <c r="AQ98" s="2059">
        <v>10</v>
      </c>
      <c r="AR98" s="2059">
        <v>1</v>
      </c>
      <c r="AS98" s="2059">
        <v>16</v>
      </c>
      <c r="AT98" s="2059">
        <v>0</v>
      </c>
      <c r="AU98" s="2059">
        <v>78</v>
      </c>
      <c r="AV98" s="2059">
        <v>1</v>
      </c>
      <c r="AW98" s="2059">
        <v>1</v>
      </c>
      <c r="AX98" s="2059">
        <v>0</v>
      </c>
      <c r="AY98" s="2059">
        <v>5</v>
      </c>
      <c r="AZ98" s="2059">
        <v>8</v>
      </c>
      <c r="BA98" s="2059">
        <v>7</v>
      </c>
      <c r="BB98" s="2059">
        <v>3</v>
      </c>
      <c r="BC98" s="2059">
        <v>1</v>
      </c>
      <c r="BD98" s="2059">
        <v>5</v>
      </c>
      <c r="BE98" s="2059">
        <v>5</v>
      </c>
      <c r="BF98" s="2059">
        <v>3</v>
      </c>
      <c r="BG98" s="2059">
        <v>7</v>
      </c>
      <c r="BH98" s="2059">
        <v>5</v>
      </c>
      <c r="BI98" s="2059">
        <v>9</v>
      </c>
      <c r="BJ98" s="2059">
        <v>4</v>
      </c>
      <c r="BK98" s="2059">
        <v>14</v>
      </c>
      <c r="BL98" s="2059">
        <v>0</v>
      </c>
      <c r="BM98" s="2060">
        <f t="shared" si="8"/>
        <v>141</v>
      </c>
      <c r="BN98" s="2060">
        <f t="shared" si="9"/>
        <v>54</v>
      </c>
      <c r="BO98" s="2061">
        <f t="shared" si="10"/>
        <v>38.297872340425535</v>
      </c>
      <c r="BP98" s="2051" t="str">
        <f t="shared" si="11"/>
        <v/>
      </c>
    </row>
    <row r="99" spans="1:68" s="1185" customFormat="1">
      <c r="A99" s="2057" t="s">
        <v>5630</v>
      </c>
      <c r="B99" s="2057" t="s">
        <v>2067</v>
      </c>
      <c r="C99" s="2057" t="s">
        <v>1995</v>
      </c>
      <c r="D99" s="2057" t="s">
        <v>3224</v>
      </c>
      <c r="E99" s="2057" t="s">
        <v>5491</v>
      </c>
      <c r="F99" s="2057" t="s">
        <v>208</v>
      </c>
      <c r="G99" s="2057" t="s">
        <v>1761</v>
      </c>
      <c r="H99" s="2057" t="s">
        <v>5235</v>
      </c>
      <c r="I99" s="2057" t="s">
        <v>5243</v>
      </c>
      <c r="J99" s="2058" t="s">
        <v>6224</v>
      </c>
      <c r="K99" s="2059">
        <v>73</v>
      </c>
      <c r="L99" s="2059">
        <v>1</v>
      </c>
      <c r="M99" s="2059">
        <v>1</v>
      </c>
      <c r="N99" s="2059">
        <v>5</v>
      </c>
      <c r="O99" s="2059">
        <v>4</v>
      </c>
      <c r="P99" s="2059">
        <v>3</v>
      </c>
      <c r="Q99" s="2059">
        <v>0</v>
      </c>
      <c r="R99" s="2059">
        <v>0</v>
      </c>
      <c r="S99" s="2059">
        <v>4</v>
      </c>
      <c r="T99" s="2059">
        <v>1</v>
      </c>
      <c r="U99" s="2059">
        <v>8</v>
      </c>
      <c r="V99" s="2059">
        <v>3</v>
      </c>
      <c r="W99" s="2059">
        <v>3</v>
      </c>
      <c r="X99" s="2059">
        <v>6</v>
      </c>
      <c r="Y99" s="2059">
        <v>9</v>
      </c>
      <c r="Z99" s="2059">
        <v>7</v>
      </c>
      <c r="AA99" s="2059">
        <v>18</v>
      </c>
      <c r="AB99" s="2059">
        <v>0</v>
      </c>
      <c r="AC99" s="2059">
        <v>31</v>
      </c>
      <c r="AD99" s="2059">
        <v>0</v>
      </c>
      <c r="AE99" s="2059">
        <v>0</v>
      </c>
      <c r="AF99" s="2059">
        <v>4</v>
      </c>
      <c r="AG99" s="2059">
        <v>1</v>
      </c>
      <c r="AH99" s="2059">
        <v>1</v>
      </c>
      <c r="AI99" s="2059">
        <v>0</v>
      </c>
      <c r="AJ99" s="2059">
        <v>0</v>
      </c>
      <c r="AK99" s="2059">
        <v>2</v>
      </c>
      <c r="AL99" s="2059">
        <v>0</v>
      </c>
      <c r="AM99" s="2059">
        <v>4</v>
      </c>
      <c r="AN99" s="2059">
        <v>1</v>
      </c>
      <c r="AO99" s="2059">
        <v>2</v>
      </c>
      <c r="AP99" s="2059">
        <v>4</v>
      </c>
      <c r="AQ99" s="2059">
        <v>4</v>
      </c>
      <c r="AR99" s="2059">
        <v>2</v>
      </c>
      <c r="AS99" s="2059">
        <v>6</v>
      </c>
      <c r="AT99" s="2059">
        <v>0</v>
      </c>
      <c r="AU99" s="2059">
        <v>42</v>
      </c>
      <c r="AV99" s="2059">
        <v>1</v>
      </c>
      <c r="AW99" s="2059">
        <v>1</v>
      </c>
      <c r="AX99" s="2059">
        <v>1</v>
      </c>
      <c r="AY99" s="2059">
        <v>3</v>
      </c>
      <c r="AZ99" s="2059">
        <v>2</v>
      </c>
      <c r="BA99" s="2059">
        <v>0</v>
      </c>
      <c r="BB99" s="2059">
        <v>0</v>
      </c>
      <c r="BC99" s="2059">
        <v>2</v>
      </c>
      <c r="BD99" s="2059">
        <v>1</v>
      </c>
      <c r="BE99" s="2059">
        <v>4</v>
      </c>
      <c r="BF99" s="2059">
        <v>2</v>
      </c>
      <c r="BG99" s="2059">
        <v>1</v>
      </c>
      <c r="BH99" s="2059">
        <v>2</v>
      </c>
      <c r="BI99" s="2059">
        <v>5</v>
      </c>
      <c r="BJ99" s="2059">
        <v>5</v>
      </c>
      <c r="BK99" s="2059">
        <v>12</v>
      </c>
      <c r="BL99" s="2059">
        <v>0</v>
      </c>
      <c r="BM99" s="2060">
        <f t="shared" si="8"/>
        <v>73</v>
      </c>
      <c r="BN99" s="2060">
        <f t="shared" si="9"/>
        <v>34</v>
      </c>
      <c r="BO99" s="2061">
        <f t="shared" si="10"/>
        <v>46.575342465753423</v>
      </c>
      <c r="BP99" s="2051" t="str">
        <f t="shared" si="11"/>
        <v/>
      </c>
    </row>
    <row r="100" spans="1:68" s="1185" customFormat="1">
      <c r="A100" s="2057" t="s">
        <v>5631</v>
      </c>
      <c r="B100" s="2057" t="s">
        <v>2067</v>
      </c>
      <c r="C100" s="2057" t="s">
        <v>1995</v>
      </c>
      <c r="D100" s="2057" t="s">
        <v>3224</v>
      </c>
      <c r="E100" s="2057" t="s">
        <v>5492</v>
      </c>
      <c r="F100" s="2057" t="s">
        <v>208</v>
      </c>
      <c r="G100" s="2057" t="s">
        <v>1761</v>
      </c>
      <c r="H100" s="2057" t="s">
        <v>5235</v>
      </c>
      <c r="I100" s="2057" t="s">
        <v>5244</v>
      </c>
      <c r="J100" s="2058" t="s">
        <v>6224</v>
      </c>
      <c r="K100" s="2059">
        <v>143</v>
      </c>
      <c r="L100" s="2059">
        <v>1</v>
      </c>
      <c r="M100" s="2059">
        <v>6</v>
      </c>
      <c r="N100" s="2059">
        <v>13</v>
      </c>
      <c r="O100" s="2059">
        <v>7</v>
      </c>
      <c r="P100" s="2059">
        <v>1</v>
      </c>
      <c r="Q100" s="2059">
        <v>6</v>
      </c>
      <c r="R100" s="2059">
        <v>1</v>
      </c>
      <c r="S100" s="2059">
        <v>6</v>
      </c>
      <c r="T100" s="2059">
        <v>13</v>
      </c>
      <c r="U100" s="2059">
        <v>6</v>
      </c>
      <c r="V100" s="2059">
        <v>7</v>
      </c>
      <c r="W100" s="2059">
        <v>8</v>
      </c>
      <c r="X100" s="2059">
        <v>8</v>
      </c>
      <c r="Y100" s="2059">
        <v>19</v>
      </c>
      <c r="Z100" s="2059">
        <v>11</v>
      </c>
      <c r="AA100" s="2059">
        <v>30</v>
      </c>
      <c r="AB100" s="2059">
        <v>0</v>
      </c>
      <c r="AC100" s="2059">
        <v>65</v>
      </c>
      <c r="AD100" s="2059">
        <v>1</v>
      </c>
      <c r="AE100" s="2059">
        <v>3</v>
      </c>
      <c r="AF100" s="2059">
        <v>5</v>
      </c>
      <c r="AG100" s="2059">
        <v>3</v>
      </c>
      <c r="AH100" s="2059">
        <v>1</v>
      </c>
      <c r="AI100" s="2059">
        <v>3</v>
      </c>
      <c r="AJ100" s="2059">
        <v>1</v>
      </c>
      <c r="AK100" s="2059">
        <v>3</v>
      </c>
      <c r="AL100" s="2059">
        <v>4</v>
      </c>
      <c r="AM100" s="2059">
        <v>1</v>
      </c>
      <c r="AN100" s="2059">
        <v>4</v>
      </c>
      <c r="AO100" s="2059">
        <v>5</v>
      </c>
      <c r="AP100" s="2059">
        <v>3</v>
      </c>
      <c r="AQ100" s="2059">
        <v>10</v>
      </c>
      <c r="AR100" s="2059">
        <v>3</v>
      </c>
      <c r="AS100" s="2059">
        <v>15</v>
      </c>
      <c r="AT100" s="2059">
        <v>0</v>
      </c>
      <c r="AU100" s="2059">
        <v>78</v>
      </c>
      <c r="AV100" s="2059">
        <v>0</v>
      </c>
      <c r="AW100" s="2059">
        <v>3</v>
      </c>
      <c r="AX100" s="2059">
        <v>8</v>
      </c>
      <c r="AY100" s="2059">
        <v>4</v>
      </c>
      <c r="AZ100" s="2059">
        <v>0</v>
      </c>
      <c r="BA100" s="2059">
        <v>3</v>
      </c>
      <c r="BB100" s="2059">
        <v>0</v>
      </c>
      <c r="BC100" s="2059">
        <v>3</v>
      </c>
      <c r="BD100" s="2059">
        <v>9</v>
      </c>
      <c r="BE100" s="2059">
        <v>5</v>
      </c>
      <c r="BF100" s="2059">
        <v>3</v>
      </c>
      <c r="BG100" s="2059">
        <v>3</v>
      </c>
      <c r="BH100" s="2059">
        <v>5</v>
      </c>
      <c r="BI100" s="2059">
        <v>9</v>
      </c>
      <c r="BJ100" s="2059">
        <v>8</v>
      </c>
      <c r="BK100" s="2059">
        <v>15</v>
      </c>
      <c r="BL100" s="2059">
        <v>0</v>
      </c>
      <c r="BM100" s="2060">
        <f t="shared" si="8"/>
        <v>143</v>
      </c>
      <c r="BN100" s="2060">
        <f t="shared" si="9"/>
        <v>60</v>
      </c>
      <c r="BO100" s="2061">
        <f t="shared" si="10"/>
        <v>41.95804195804196</v>
      </c>
      <c r="BP100" s="2051" t="str">
        <f t="shared" si="11"/>
        <v/>
      </c>
    </row>
    <row r="101" spans="1:68" s="1185" customFormat="1">
      <c r="A101" s="2057" t="s">
        <v>5633</v>
      </c>
      <c r="B101" s="2057" t="s">
        <v>2067</v>
      </c>
      <c r="C101" s="2057" t="s">
        <v>1995</v>
      </c>
      <c r="D101" s="2057" t="s">
        <v>3224</v>
      </c>
      <c r="E101" s="2057" t="s">
        <v>5493</v>
      </c>
      <c r="F101" s="2057" t="s">
        <v>208</v>
      </c>
      <c r="G101" s="2057" t="s">
        <v>1761</v>
      </c>
      <c r="H101" s="2057" t="s">
        <v>5235</v>
      </c>
      <c r="I101" s="2057" t="s">
        <v>5053</v>
      </c>
      <c r="J101" s="2058" t="s">
        <v>6224</v>
      </c>
      <c r="K101" s="2059">
        <v>156</v>
      </c>
      <c r="L101" s="2059">
        <v>6</v>
      </c>
      <c r="M101" s="2059">
        <v>5</v>
      </c>
      <c r="N101" s="2059">
        <v>4</v>
      </c>
      <c r="O101" s="2059">
        <v>3</v>
      </c>
      <c r="P101" s="2059">
        <v>3</v>
      </c>
      <c r="Q101" s="2059">
        <v>3</v>
      </c>
      <c r="R101" s="2059">
        <v>7</v>
      </c>
      <c r="S101" s="2059">
        <v>8</v>
      </c>
      <c r="T101" s="2059">
        <v>7</v>
      </c>
      <c r="U101" s="2059">
        <v>6</v>
      </c>
      <c r="V101" s="2059">
        <v>7</v>
      </c>
      <c r="W101" s="2059">
        <v>12</v>
      </c>
      <c r="X101" s="2059">
        <v>16</v>
      </c>
      <c r="Y101" s="2059">
        <v>17</v>
      </c>
      <c r="Z101" s="2059">
        <v>18</v>
      </c>
      <c r="AA101" s="2059">
        <v>34</v>
      </c>
      <c r="AB101" s="2059">
        <v>0</v>
      </c>
      <c r="AC101" s="2059">
        <v>80</v>
      </c>
      <c r="AD101" s="2059">
        <v>3</v>
      </c>
      <c r="AE101" s="2059">
        <v>2</v>
      </c>
      <c r="AF101" s="2059">
        <v>4</v>
      </c>
      <c r="AG101" s="2059">
        <v>2</v>
      </c>
      <c r="AH101" s="2059">
        <v>0</v>
      </c>
      <c r="AI101" s="2059">
        <v>1</v>
      </c>
      <c r="AJ101" s="2059">
        <v>5</v>
      </c>
      <c r="AK101" s="2059">
        <v>4</v>
      </c>
      <c r="AL101" s="2059">
        <v>1</v>
      </c>
      <c r="AM101" s="2059">
        <v>3</v>
      </c>
      <c r="AN101" s="2059">
        <v>5</v>
      </c>
      <c r="AO101" s="2059">
        <v>5</v>
      </c>
      <c r="AP101" s="2059">
        <v>9</v>
      </c>
      <c r="AQ101" s="2059">
        <v>6</v>
      </c>
      <c r="AR101" s="2059">
        <v>12</v>
      </c>
      <c r="AS101" s="2059">
        <v>18</v>
      </c>
      <c r="AT101" s="2059">
        <v>0</v>
      </c>
      <c r="AU101" s="2059">
        <v>76</v>
      </c>
      <c r="AV101" s="2059">
        <v>3</v>
      </c>
      <c r="AW101" s="2059">
        <v>3</v>
      </c>
      <c r="AX101" s="2059">
        <v>0</v>
      </c>
      <c r="AY101" s="2059">
        <v>1</v>
      </c>
      <c r="AZ101" s="2059">
        <v>3</v>
      </c>
      <c r="BA101" s="2059">
        <v>2</v>
      </c>
      <c r="BB101" s="2059">
        <v>2</v>
      </c>
      <c r="BC101" s="2059">
        <v>4</v>
      </c>
      <c r="BD101" s="2059">
        <v>6</v>
      </c>
      <c r="BE101" s="2059">
        <v>3</v>
      </c>
      <c r="BF101" s="2059">
        <v>2</v>
      </c>
      <c r="BG101" s="2059">
        <v>7</v>
      </c>
      <c r="BH101" s="2059">
        <v>7</v>
      </c>
      <c r="BI101" s="2059">
        <v>11</v>
      </c>
      <c r="BJ101" s="2059">
        <v>6</v>
      </c>
      <c r="BK101" s="2059">
        <v>16</v>
      </c>
      <c r="BL101" s="2059">
        <v>0</v>
      </c>
      <c r="BM101" s="2060">
        <f t="shared" si="8"/>
        <v>156</v>
      </c>
      <c r="BN101" s="2060">
        <f t="shared" si="9"/>
        <v>69</v>
      </c>
      <c r="BO101" s="2061">
        <f t="shared" si="10"/>
        <v>44.230769230769226</v>
      </c>
      <c r="BP101" s="2051" t="str">
        <f t="shared" si="11"/>
        <v/>
      </c>
    </row>
    <row r="102" spans="1:68" s="1185" customFormat="1">
      <c r="A102" s="2052" t="s">
        <v>5635</v>
      </c>
      <c r="B102" s="2052" t="s">
        <v>2067</v>
      </c>
      <c r="C102" s="2052" t="s">
        <v>1995</v>
      </c>
      <c r="D102" s="2052" t="s">
        <v>3099</v>
      </c>
      <c r="E102" s="2052" t="s">
        <v>5479</v>
      </c>
      <c r="F102" s="2052" t="s">
        <v>208</v>
      </c>
      <c r="G102" s="2052" t="s">
        <v>1761</v>
      </c>
      <c r="H102" s="2052" t="s">
        <v>5245</v>
      </c>
      <c r="I102" s="2052" t="s">
        <v>3059</v>
      </c>
      <c r="J102" s="2053" t="s">
        <v>6224</v>
      </c>
      <c r="K102" s="2054">
        <v>1413</v>
      </c>
      <c r="L102" s="2054">
        <v>68</v>
      </c>
      <c r="M102" s="2054">
        <v>77</v>
      </c>
      <c r="N102" s="2054">
        <v>123</v>
      </c>
      <c r="O102" s="2054">
        <v>63</v>
      </c>
      <c r="P102" s="2054">
        <v>18</v>
      </c>
      <c r="Q102" s="2054">
        <v>28</v>
      </c>
      <c r="R102" s="2054">
        <v>70</v>
      </c>
      <c r="S102" s="2054">
        <v>103</v>
      </c>
      <c r="T102" s="2054">
        <v>126</v>
      </c>
      <c r="U102" s="2054">
        <v>76</v>
      </c>
      <c r="V102" s="2054">
        <v>75</v>
      </c>
      <c r="W102" s="2054">
        <v>95</v>
      </c>
      <c r="X102" s="2054">
        <v>108</v>
      </c>
      <c r="Y102" s="2054">
        <v>91</v>
      </c>
      <c r="Z102" s="2054">
        <v>68</v>
      </c>
      <c r="AA102" s="2054">
        <v>224</v>
      </c>
      <c r="AB102" s="2054">
        <v>0</v>
      </c>
      <c r="AC102" s="2054">
        <v>680</v>
      </c>
      <c r="AD102" s="2054">
        <v>34</v>
      </c>
      <c r="AE102" s="2054">
        <v>34</v>
      </c>
      <c r="AF102" s="2054">
        <v>65</v>
      </c>
      <c r="AG102" s="2054">
        <v>33</v>
      </c>
      <c r="AH102" s="2054">
        <v>5</v>
      </c>
      <c r="AI102" s="2054">
        <v>12</v>
      </c>
      <c r="AJ102" s="2054">
        <v>37</v>
      </c>
      <c r="AK102" s="2054">
        <v>48</v>
      </c>
      <c r="AL102" s="2054">
        <v>65</v>
      </c>
      <c r="AM102" s="2054">
        <v>36</v>
      </c>
      <c r="AN102" s="2054">
        <v>38</v>
      </c>
      <c r="AO102" s="2054">
        <v>50</v>
      </c>
      <c r="AP102" s="2054">
        <v>60</v>
      </c>
      <c r="AQ102" s="2054">
        <v>48</v>
      </c>
      <c r="AR102" s="2054">
        <v>23</v>
      </c>
      <c r="AS102" s="2054">
        <v>92</v>
      </c>
      <c r="AT102" s="2054">
        <v>0</v>
      </c>
      <c r="AU102" s="2054">
        <v>733</v>
      </c>
      <c r="AV102" s="2054">
        <v>34</v>
      </c>
      <c r="AW102" s="2054">
        <v>43</v>
      </c>
      <c r="AX102" s="2054">
        <v>58</v>
      </c>
      <c r="AY102" s="2054">
        <v>30</v>
      </c>
      <c r="AZ102" s="2054">
        <v>13</v>
      </c>
      <c r="BA102" s="2054">
        <v>16</v>
      </c>
      <c r="BB102" s="2054">
        <v>33</v>
      </c>
      <c r="BC102" s="2054">
        <v>55</v>
      </c>
      <c r="BD102" s="2054">
        <v>61</v>
      </c>
      <c r="BE102" s="2054">
        <v>40</v>
      </c>
      <c r="BF102" s="2054">
        <v>37</v>
      </c>
      <c r="BG102" s="2054">
        <v>45</v>
      </c>
      <c r="BH102" s="2054">
        <v>48</v>
      </c>
      <c r="BI102" s="2054">
        <v>43</v>
      </c>
      <c r="BJ102" s="2054">
        <v>45</v>
      </c>
      <c r="BK102" s="2054">
        <v>132</v>
      </c>
      <c r="BL102" s="2054">
        <v>0</v>
      </c>
      <c r="BM102" s="2055">
        <f t="shared" si="8"/>
        <v>1413</v>
      </c>
      <c r="BN102" s="2055">
        <f t="shared" si="9"/>
        <v>383</v>
      </c>
      <c r="BO102" s="2056">
        <f t="shared" si="10"/>
        <v>27.105449398443028</v>
      </c>
      <c r="BP102" s="2051" t="str">
        <f t="shared" si="11"/>
        <v/>
      </c>
    </row>
    <row r="103" spans="1:68" s="1185" customFormat="1">
      <c r="A103" s="2057" t="s">
        <v>5636</v>
      </c>
      <c r="B103" s="2057" t="s">
        <v>2067</v>
      </c>
      <c r="C103" s="2057" t="s">
        <v>1995</v>
      </c>
      <c r="D103" s="2057" t="s">
        <v>3099</v>
      </c>
      <c r="E103" s="2057" t="s">
        <v>5481</v>
      </c>
      <c r="F103" s="2057" t="s">
        <v>208</v>
      </c>
      <c r="G103" s="2057" t="s">
        <v>1761</v>
      </c>
      <c r="H103" s="2057" t="s">
        <v>5245</v>
      </c>
      <c r="I103" s="2057" t="s">
        <v>5053</v>
      </c>
      <c r="J103" s="2058" t="s">
        <v>6224</v>
      </c>
      <c r="K103" s="2059">
        <v>147</v>
      </c>
      <c r="L103" s="2059">
        <v>4</v>
      </c>
      <c r="M103" s="2059">
        <v>7</v>
      </c>
      <c r="N103" s="2059">
        <v>6</v>
      </c>
      <c r="O103" s="2059">
        <v>1</v>
      </c>
      <c r="P103" s="2059">
        <v>3</v>
      </c>
      <c r="Q103" s="2059">
        <v>1</v>
      </c>
      <c r="R103" s="2059">
        <v>8</v>
      </c>
      <c r="S103" s="2059">
        <v>3</v>
      </c>
      <c r="T103" s="2059">
        <v>7</v>
      </c>
      <c r="U103" s="2059">
        <v>5</v>
      </c>
      <c r="V103" s="2059">
        <v>6</v>
      </c>
      <c r="W103" s="2059">
        <v>12</v>
      </c>
      <c r="X103" s="2059">
        <v>8</v>
      </c>
      <c r="Y103" s="2059">
        <v>12</v>
      </c>
      <c r="Z103" s="2059">
        <v>10</v>
      </c>
      <c r="AA103" s="2059">
        <v>54</v>
      </c>
      <c r="AB103" s="2059">
        <v>0</v>
      </c>
      <c r="AC103" s="2059">
        <v>61</v>
      </c>
      <c r="AD103" s="2059">
        <v>3</v>
      </c>
      <c r="AE103" s="2059">
        <v>2</v>
      </c>
      <c r="AF103" s="2059">
        <v>0</v>
      </c>
      <c r="AG103" s="2059">
        <v>0</v>
      </c>
      <c r="AH103" s="2059">
        <v>1</v>
      </c>
      <c r="AI103" s="2059">
        <v>0</v>
      </c>
      <c r="AJ103" s="2059">
        <v>4</v>
      </c>
      <c r="AK103" s="2059">
        <v>2</v>
      </c>
      <c r="AL103" s="2059">
        <v>4</v>
      </c>
      <c r="AM103" s="2059">
        <v>1</v>
      </c>
      <c r="AN103" s="2059">
        <v>3</v>
      </c>
      <c r="AO103" s="2059">
        <v>5</v>
      </c>
      <c r="AP103" s="2059">
        <v>5</v>
      </c>
      <c r="AQ103" s="2059">
        <v>6</v>
      </c>
      <c r="AR103" s="2059">
        <v>6</v>
      </c>
      <c r="AS103" s="2059">
        <v>19</v>
      </c>
      <c r="AT103" s="2059">
        <v>0</v>
      </c>
      <c r="AU103" s="2059">
        <v>86</v>
      </c>
      <c r="AV103" s="2059">
        <v>1</v>
      </c>
      <c r="AW103" s="2059">
        <v>5</v>
      </c>
      <c r="AX103" s="2059">
        <v>6</v>
      </c>
      <c r="AY103" s="2059">
        <v>1</v>
      </c>
      <c r="AZ103" s="2059">
        <v>2</v>
      </c>
      <c r="BA103" s="2059">
        <v>1</v>
      </c>
      <c r="BB103" s="2059">
        <v>4</v>
      </c>
      <c r="BC103" s="2059">
        <v>1</v>
      </c>
      <c r="BD103" s="2059">
        <v>3</v>
      </c>
      <c r="BE103" s="2059">
        <v>4</v>
      </c>
      <c r="BF103" s="2059">
        <v>3</v>
      </c>
      <c r="BG103" s="2059">
        <v>7</v>
      </c>
      <c r="BH103" s="2059">
        <v>3</v>
      </c>
      <c r="BI103" s="2059">
        <v>6</v>
      </c>
      <c r="BJ103" s="2059">
        <v>4</v>
      </c>
      <c r="BK103" s="2059">
        <v>35</v>
      </c>
      <c r="BL103" s="2059">
        <v>0</v>
      </c>
      <c r="BM103" s="2060">
        <f t="shared" si="8"/>
        <v>147</v>
      </c>
      <c r="BN103" s="2060">
        <f t="shared" si="9"/>
        <v>76</v>
      </c>
      <c r="BO103" s="2061">
        <f t="shared" si="10"/>
        <v>51.700680272108848</v>
      </c>
      <c r="BP103" s="2051" t="str">
        <f t="shared" si="11"/>
        <v>限界集落</v>
      </c>
    </row>
    <row r="104" spans="1:68" s="1185" customFormat="1">
      <c r="A104" s="2057" t="s">
        <v>5638</v>
      </c>
      <c r="B104" s="2057" t="s">
        <v>2067</v>
      </c>
      <c r="C104" s="2057" t="s">
        <v>1995</v>
      </c>
      <c r="D104" s="2057" t="s">
        <v>3099</v>
      </c>
      <c r="E104" s="2057" t="s">
        <v>5482</v>
      </c>
      <c r="F104" s="2057" t="s">
        <v>208</v>
      </c>
      <c r="G104" s="2057" t="s">
        <v>1761</v>
      </c>
      <c r="H104" s="2057" t="s">
        <v>5245</v>
      </c>
      <c r="I104" s="2057" t="s">
        <v>5246</v>
      </c>
      <c r="J104" s="2058" t="s">
        <v>6224</v>
      </c>
      <c r="K104" s="2059">
        <v>245</v>
      </c>
      <c r="L104" s="2059">
        <v>15</v>
      </c>
      <c r="M104" s="2059">
        <v>19</v>
      </c>
      <c r="N104" s="2059">
        <v>28</v>
      </c>
      <c r="O104" s="2059">
        <v>14</v>
      </c>
      <c r="P104" s="2059">
        <v>4</v>
      </c>
      <c r="Q104" s="2059">
        <v>5</v>
      </c>
      <c r="R104" s="2059">
        <v>12</v>
      </c>
      <c r="S104" s="2059">
        <v>22</v>
      </c>
      <c r="T104" s="2059">
        <v>25</v>
      </c>
      <c r="U104" s="2059">
        <v>17</v>
      </c>
      <c r="V104" s="2059">
        <v>11</v>
      </c>
      <c r="W104" s="2059">
        <v>13</v>
      </c>
      <c r="X104" s="2059">
        <v>14</v>
      </c>
      <c r="Y104" s="2059">
        <v>13</v>
      </c>
      <c r="Z104" s="2059">
        <v>11</v>
      </c>
      <c r="AA104" s="2059">
        <v>22</v>
      </c>
      <c r="AB104" s="2059">
        <v>0</v>
      </c>
      <c r="AC104" s="2059">
        <v>117</v>
      </c>
      <c r="AD104" s="2059">
        <v>8</v>
      </c>
      <c r="AE104" s="2059">
        <v>8</v>
      </c>
      <c r="AF104" s="2059">
        <v>15</v>
      </c>
      <c r="AG104" s="2059">
        <v>7</v>
      </c>
      <c r="AH104" s="2059">
        <v>1</v>
      </c>
      <c r="AI104" s="2059">
        <v>2</v>
      </c>
      <c r="AJ104" s="2059">
        <v>7</v>
      </c>
      <c r="AK104" s="2059">
        <v>9</v>
      </c>
      <c r="AL104" s="2059">
        <v>13</v>
      </c>
      <c r="AM104" s="2059">
        <v>7</v>
      </c>
      <c r="AN104" s="2059">
        <v>5</v>
      </c>
      <c r="AO104" s="2059">
        <v>8</v>
      </c>
      <c r="AP104" s="2059">
        <v>6</v>
      </c>
      <c r="AQ104" s="2059">
        <v>7</v>
      </c>
      <c r="AR104" s="2059">
        <v>4</v>
      </c>
      <c r="AS104" s="2059">
        <v>10</v>
      </c>
      <c r="AT104" s="2059">
        <v>0</v>
      </c>
      <c r="AU104" s="2059">
        <v>128</v>
      </c>
      <c r="AV104" s="2059">
        <v>7</v>
      </c>
      <c r="AW104" s="2059">
        <v>11</v>
      </c>
      <c r="AX104" s="2059">
        <v>13</v>
      </c>
      <c r="AY104" s="2059">
        <v>7</v>
      </c>
      <c r="AZ104" s="2059">
        <v>3</v>
      </c>
      <c r="BA104" s="2059">
        <v>3</v>
      </c>
      <c r="BB104" s="2059">
        <v>5</v>
      </c>
      <c r="BC104" s="2059">
        <v>13</v>
      </c>
      <c r="BD104" s="2059">
        <v>12</v>
      </c>
      <c r="BE104" s="2059">
        <v>10</v>
      </c>
      <c r="BF104" s="2059">
        <v>6</v>
      </c>
      <c r="BG104" s="2059">
        <v>5</v>
      </c>
      <c r="BH104" s="2059">
        <v>8</v>
      </c>
      <c r="BI104" s="2059">
        <v>6</v>
      </c>
      <c r="BJ104" s="2059">
        <v>7</v>
      </c>
      <c r="BK104" s="2059">
        <v>12</v>
      </c>
      <c r="BL104" s="2059">
        <v>0</v>
      </c>
      <c r="BM104" s="2060">
        <f t="shared" si="8"/>
        <v>245</v>
      </c>
      <c r="BN104" s="2060">
        <f t="shared" si="9"/>
        <v>46</v>
      </c>
      <c r="BO104" s="2061">
        <f t="shared" si="10"/>
        <v>18.775510204081634</v>
      </c>
      <c r="BP104" s="2051" t="str">
        <f t="shared" si="11"/>
        <v/>
      </c>
    </row>
    <row r="105" spans="1:68" s="1185" customFormat="1">
      <c r="A105" s="2057" t="s">
        <v>5640</v>
      </c>
      <c r="B105" s="2057" t="s">
        <v>2067</v>
      </c>
      <c r="C105" s="2057" t="s">
        <v>1995</v>
      </c>
      <c r="D105" s="2057" t="s">
        <v>3099</v>
      </c>
      <c r="E105" s="2057" t="s">
        <v>5483</v>
      </c>
      <c r="F105" s="2057" t="s">
        <v>208</v>
      </c>
      <c r="G105" s="2057" t="s">
        <v>1761</v>
      </c>
      <c r="H105" s="2057" t="s">
        <v>5245</v>
      </c>
      <c r="I105" s="2057" t="s">
        <v>5247</v>
      </c>
      <c r="J105" s="2058" t="s">
        <v>6224</v>
      </c>
      <c r="K105" s="2059">
        <v>485</v>
      </c>
      <c r="L105" s="2059">
        <v>32</v>
      </c>
      <c r="M105" s="2059">
        <v>38</v>
      </c>
      <c r="N105" s="2059">
        <v>56</v>
      </c>
      <c r="O105" s="2059">
        <v>30</v>
      </c>
      <c r="P105" s="2059">
        <v>7</v>
      </c>
      <c r="Q105" s="2059">
        <v>10</v>
      </c>
      <c r="R105" s="2059">
        <v>23</v>
      </c>
      <c r="S105" s="2059">
        <v>44</v>
      </c>
      <c r="T105" s="2059">
        <v>49</v>
      </c>
      <c r="U105" s="2059">
        <v>34</v>
      </c>
      <c r="V105" s="2059">
        <v>22</v>
      </c>
      <c r="W105" s="2059">
        <v>25</v>
      </c>
      <c r="X105" s="2059">
        <v>26</v>
      </c>
      <c r="Y105" s="2059">
        <v>26</v>
      </c>
      <c r="Z105" s="2059">
        <v>21</v>
      </c>
      <c r="AA105" s="2059">
        <v>42</v>
      </c>
      <c r="AB105" s="2059">
        <v>0</v>
      </c>
      <c r="AC105" s="2059">
        <v>231</v>
      </c>
      <c r="AD105" s="2059">
        <v>17</v>
      </c>
      <c r="AE105" s="2059">
        <v>17</v>
      </c>
      <c r="AF105" s="2059">
        <v>30</v>
      </c>
      <c r="AG105" s="2059">
        <v>15</v>
      </c>
      <c r="AH105" s="2059">
        <v>2</v>
      </c>
      <c r="AI105" s="2059">
        <v>4</v>
      </c>
      <c r="AJ105" s="2059">
        <v>13</v>
      </c>
      <c r="AK105" s="2059">
        <v>18</v>
      </c>
      <c r="AL105" s="2059">
        <v>25</v>
      </c>
      <c r="AM105" s="2059">
        <v>14</v>
      </c>
      <c r="AN105" s="2059">
        <v>10</v>
      </c>
      <c r="AO105" s="2059">
        <v>15</v>
      </c>
      <c r="AP105" s="2059">
        <v>11</v>
      </c>
      <c r="AQ105" s="2059">
        <v>14</v>
      </c>
      <c r="AR105" s="2059">
        <v>7</v>
      </c>
      <c r="AS105" s="2059">
        <v>19</v>
      </c>
      <c r="AT105" s="2059">
        <v>0</v>
      </c>
      <c r="AU105" s="2059">
        <v>254</v>
      </c>
      <c r="AV105" s="2059">
        <v>15</v>
      </c>
      <c r="AW105" s="2059">
        <v>21</v>
      </c>
      <c r="AX105" s="2059">
        <v>26</v>
      </c>
      <c r="AY105" s="2059">
        <v>15</v>
      </c>
      <c r="AZ105" s="2059">
        <v>5</v>
      </c>
      <c r="BA105" s="2059">
        <v>6</v>
      </c>
      <c r="BB105" s="2059">
        <v>10</v>
      </c>
      <c r="BC105" s="2059">
        <v>26</v>
      </c>
      <c r="BD105" s="2059">
        <v>24</v>
      </c>
      <c r="BE105" s="2059">
        <v>20</v>
      </c>
      <c r="BF105" s="2059">
        <v>12</v>
      </c>
      <c r="BG105" s="2059">
        <v>10</v>
      </c>
      <c r="BH105" s="2059">
        <v>15</v>
      </c>
      <c r="BI105" s="2059">
        <v>12</v>
      </c>
      <c r="BJ105" s="2059">
        <v>14</v>
      </c>
      <c r="BK105" s="2059">
        <v>23</v>
      </c>
      <c r="BL105" s="2059">
        <v>0</v>
      </c>
      <c r="BM105" s="2060">
        <f t="shared" si="8"/>
        <v>485</v>
      </c>
      <c r="BN105" s="2060">
        <f t="shared" si="9"/>
        <v>89</v>
      </c>
      <c r="BO105" s="2061">
        <f t="shared" si="10"/>
        <v>18.350515463917525</v>
      </c>
      <c r="BP105" s="2051" t="str">
        <f t="shared" si="11"/>
        <v/>
      </c>
    </row>
    <row r="106" spans="1:68" s="1185" customFormat="1">
      <c r="A106" s="2057" t="s">
        <v>5642</v>
      </c>
      <c r="B106" s="2057" t="s">
        <v>2067</v>
      </c>
      <c r="C106" s="2057" t="s">
        <v>1995</v>
      </c>
      <c r="D106" s="2057" t="s">
        <v>3099</v>
      </c>
      <c r="E106" s="2057" t="s">
        <v>5484</v>
      </c>
      <c r="F106" s="2057" t="s">
        <v>208</v>
      </c>
      <c r="G106" s="2057" t="s">
        <v>1761</v>
      </c>
      <c r="H106" s="2057" t="s">
        <v>5245</v>
      </c>
      <c r="I106" s="2057" t="s">
        <v>5248</v>
      </c>
      <c r="J106" s="2058" t="s">
        <v>6224</v>
      </c>
      <c r="K106" s="2059">
        <v>104</v>
      </c>
      <c r="L106" s="2059">
        <v>5</v>
      </c>
      <c r="M106" s="2059">
        <v>3</v>
      </c>
      <c r="N106" s="2059">
        <v>7</v>
      </c>
      <c r="O106" s="2059">
        <v>4</v>
      </c>
      <c r="P106" s="2059">
        <v>1</v>
      </c>
      <c r="Q106" s="2059">
        <v>2</v>
      </c>
      <c r="R106" s="2059">
        <v>6</v>
      </c>
      <c r="S106" s="2059">
        <v>6</v>
      </c>
      <c r="T106" s="2059">
        <v>7</v>
      </c>
      <c r="U106" s="2059">
        <v>1</v>
      </c>
      <c r="V106" s="2059">
        <v>6</v>
      </c>
      <c r="W106" s="2059">
        <v>5</v>
      </c>
      <c r="X106" s="2059">
        <v>14</v>
      </c>
      <c r="Y106" s="2059">
        <v>9</v>
      </c>
      <c r="Z106" s="2059">
        <v>5</v>
      </c>
      <c r="AA106" s="2059">
        <v>23</v>
      </c>
      <c r="AB106" s="2059">
        <v>0</v>
      </c>
      <c r="AC106" s="2059">
        <v>51</v>
      </c>
      <c r="AD106" s="2059">
        <v>2</v>
      </c>
      <c r="AE106" s="2059">
        <v>2</v>
      </c>
      <c r="AF106" s="2059">
        <v>4</v>
      </c>
      <c r="AG106" s="2059">
        <v>2</v>
      </c>
      <c r="AH106" s="2059">
        <v>0</v>
      </c>
      <c r="AI106" s="2059">
        <v>1</v>
      </c>
      <c r="AJ106" s="2059">
        <v>2</v>
      </c>
      <c r="AK106" s="2059">
        <v>4</v>
      </c>
      <c r="AL106" s="2059">
        <v>4</v>
      </c>
      <c r="AM106" s="2059">
        <v>1</v>
      </c>
      <c r="AN106" s="2059">
        <v>3</v>
      </c>
      <c r="AO106" s="2059">
        <v>2</v>
      </c>
      <c r="AP106" s="2059">
        <v>8</v>
      </c>
      <c r="AQ106" s="2059">
        <v>5</v>
      </c>
      <c r="AR106" s="2059">
        <v>1</v>
      </c>
      <c r="AS106" s="2059">
        <v>10</v>
      </c>
      <c r="AT106" s="2059">
        <v>0</v>
      </c>
      <c r="AU106" s="2059">
        <v>53</v>
      </c>
      <c r="AV106" s="2059">
        <v>3</v>
      </c>
      <c r="AW106" s="2059">
        <v>1</v>
      </c>
      <c r="AX106" s="2059">
        <v>3</v>
      </c>
      <c r="AY106" s="2059">
        <v>2</v>
      </c>
      <c r="AZ106" s="2059">
        <v>1</v>
      </c>
      <c r="BA106" s="2059">
        <v>1</v>
      </c>
      <c r="BB106" s="2059">
        <v>4</v>
      </c>
      <c r="BC106" s="2059">
        <v>2</v>
      </c>
      <c r="BD106" s="2059">
        <v>3</v>
      </c>
      <c r="BE106" s="2059">
        <v>0</v>
      </c>
      <c r="BF106" s="2059">
        <v>3</v>
      </c>
      <c r="BG106" s="2059">
        <v>3</v>
      </c>
      <c r="BH106" s="2059">
        <v>6</v>
      </c>
      <c r="BI106" s="2059">
        <v>4</v>
      </c>
      <c r="BJ106" s="2059">
        <v>4</v>
      </c>
      <c r="BK106" s="2059">
        <v>13</v>
      </c>
      <c r="BL106" s="2059">
        <v>0</v>
      </c>
      <c r="BM106" s="2060">
        <f t="shared" si="8"/>
        <v>104</v>
      </c>
      <c r="BN106" s="2060">
        <f t="shared" si="9"/>
        <v>37</v>
      </c>
      <c r="BO106" s="2061">
        <f t="shared" si="10"/>
        <v>35.57692307692308</v>
      </c>
      <c r="BP106" s="2051" t="str">
        <f t="shared" si="11"/>
        <v/>
      </c>
    </row>
    <row r="107" spans="1:68" s="1185" customFormat="1">
      <c r="A107" s="2057" t="s">
        <v>5644</v>
      </c>
      <c r="B107" s="2057" t="s">
        <v>2067</v>
      </c>
      <c r="C107" s="2057" t="s">
        <v>1995</v>
      </c>
      <c r="D107" s="2057" t="s">
        <v>3099</v>
      </c>
      <c r="E107" s="2057" t="s">
        <v>5485</v>
      </c>
      <c r="F107" s="2057" t="s">
        <v>208</v>
      </c>
      <c r="G107" s="2057" t="s">
        <v>1761</v>
      </c>
      <c r="H107" s="2057" t="s">
        <v>5245</v>
      </c>
      <c r="I107" s="2057" t="s">
        <v>5249</v>
      </c>
      <c r="J107" s="2058" t="s">
        <v>6224</v>
      </c>
      <c r="K107" s="2059">
        <v>183</v>
      </c>
      <c r="L107" s="2059">
        <v>8</v>
      </c>
      <c r="M107" s="2059">
        <v>5</v>
      </c>
      <c r="N107" s="2059">
        <v>12</v>
      </c>
      <c r="O107" s="2059">
        <v>6</v>
      </c>
      <c r="P107" s="2059">
        <v>1</v>
      </c>
      <c r="Q107" s="2059">
        <v>5</v>
      </c>
      <c r="R107" s="2059">
        <v>11</v>
      </c>
      <c r="S107" s="2059">
        <v>9</v>
      </c>
      <c r="T107" s="2059">
        <v>14</v>
      </c>
      <c r="U107" s="2059">
        <v>1</v>
      </c>
      <c r="V107" s="2059">
        <v>11</v>
      </c>
      <c r="W107" s="2059">
        <v>10</v>
      </c>
      <c r="X107" s="2059">
        <v>25</v>
      </c>
      <c r="Y107" s="2059">
        <v>16</v>
      </c>
      <c r="Z107" s="2059">
        <v>9</v>
      </c>
      <c r="AA107" s="2059">
        <v>40</v>
      </c>
      <c r="AB107" s="2059">
        <v>0</v>
      </c>
      <c r="AC107" s="2059">
        <v>90</v>
      </c>
      <c r="AD107" s="2059">
        <v>3</v>
      </c>
      <c r="AE107" s="2059">
        <v>3</v>
      </c>
      <c r="AF107" s="2059">
        <v>7</v>
      </c>
      <c r="AG107" s="2059">
        <v>3</v>
      </c>
      <c r="AH107" s="2059">
        <v>0</v>
      </c>
      <c r="AI107" s="2059">
        <v>3</v>
      </c>
      <c r="AJ107" s="2059">
        <v>4</v>
      </c>
      <c r="AK107" s="2059">
        <v>6</v>
      </c>
      <c r="AL107" s="2059">
        <v>8</v>
      </c>
      <c r="AM107" s="2059">
        <v>1</v>
      </c>
      <c r="AN107" s="2059">
        <v>5</v>
      </c>
      <c r="AO107" s="2059">
        <v>4</v>
      </c>
      <c r="AP107" s="2059">
        <v>15</v>
      </c>
      <c r="AQ107" s="2059">
        <v>8</v>
      </c>
      <c r="AR107" s="2059">
        <v>3</v>
      </c>
      <c r="AS107" s="2059">
        <v>17</v>
      </c>
      <c r="AT107" s="2059">
        <v>0</v>
      </c>
      <c r="AU107" s="2059">
        <v>93</v>
      </c>
      <c r="AV107" s="2059">
        <v>5</v>
      </c>
      <c r="AW107" s="2059">
        <v>2</v>
      </c>
      <c r="AX107" s="2059">
        <v>5</v>
      </c>
      <c r="AY107" s="2059">
        <v>3</v>
      </c>
      <c r="AZ107" s="2059">
        <v>1</v>
      </c>
      <c r="BA107" s="2059">
        <v>2</v>
      </c>
      <c r="BB107" s="2059">
        <v>7</v>
      </c>
      <c r="BC107" s="2059">
        <v>3</v>
      </c>
      <c r="BD107" s="2059">
        <v>6</v>
      </c>
      <c r="BE107" s="2059">
        <v>0</v>
      </c>
      <c r="BF107" s="2059">
        <v>6</v>
      </c>
      <c r="BG107" s="2059">
        <v>6</v>
      </c>
      <c r="BH107" s="2059">
        <v>10</v>
      </c>
      <c r="BI107" s="2059">
        <v>8</v>
      </c>
      <c r="BJ107" s="2059">
        <v>6</v>
      </c>
      <c r="BK107" s="2059">
        <v>23</v>
      </c>
      <c r="BL107" s="2059">
        <v>0</v>
      </c>
      <c r="BM107" s="2060">
        <f t="shared" si="8"/>
        <v>183</v>
      </c>
      <c r="BN107" s="2060">
        <f t="shared" si="9"/>
        <v>65</v>
      </c>
      <c r="BO107" s="2061">
        <f t="shared" si="10"/>
        <v>35.519125683060111</v>
      </c>
      <c r="BP107" s="2051" t="str">
        <f t="shared" si="11"/>
        <v/>
      </c>
    </row>
    <row r="108" spans="1:68" s="1185" customFormat="1">
      <c r="A108" s="2057" t="s">
        <v>5646</v>
      </c>
      <c r="B108" s="2057" t="s">
        <v>2067</v>
      </c>
      <c r="C108" s="2057" t="s">
        <v>1995</v>
      </c>
      <c r="D108" s="2057" t="s">
        <v>3099</v>
      </c>
      <c r="E108" s="2057" t="s">
        <v>5486</v>
      </c>
      <c r="F108" s="2057" t="s">
        <v>208</v>
      </c>
      <c r="G108" s="2057" t="s">
        <v>1761</v>
      </c>
      <c r="H108" s="2057" t="s">
        <v>5245</v>
      </c>
      <c r="I108" s="2057" t="s">
        <v>4979</v>
      </c>
      <c r="J108" s="2058" t="s">
        <v>6224</v>
      </c>
      <c r="K108" s="2059">
        <v>249</v>
      </c>
      <c r="L108" s="2059">
        <v>4</v>
      </c>
      <c r="M108" s="2059">
        <v>5</v>
      </c>
      <c r="N108" s="2059">
        <v>14</v>
      </c>
      <c r="O108" s="2059">
        <v>8</v>
      </c>
      <c r="P108" s="2059">
        <v>2</v>
      </c>
      <c r="Q108" s="2059">
        <v>5</v>
      </c>
      <c r="R108" s="2059">
        <v>10</v>
      </c>
      <c r="S108" s="2059">
        <v>19</v>
      </c>
      <c r="T108" s="2059">
        <v>24</v>
      </c>
      <c r="U108" s="2059">
        <v>18</v>
      </c>
      <c r="V108" s="2059">
        <v>19</v>
      </c>
      <c r="W108" s="2059">
        <v>30</v>
      </c>
      <c r="X108" s="2059">
        <v>21</v>
      </c>
      <c r="Y108" s="2059">
        <v>15</v>
      </c>
      <c r="Z108" s="2059">
        <v>12</v>
      </c>
      <c r="AA108" s="2059">
        <v>43</v>
      </c>
      <c r="AB108" s="2059">
        <v>0</v>
      </c>
      <c r="AC108" s="2059">
        <v>130</v>
      </c>
      <c r="AD108" s="2059">
        <v>1</v>
      </c>
      <c r="AE108" s="2059">
        <v>2</v>
      </c>
      <c r="AF108" s="2059">
        <v>9</v>
      </c>
      <c r="AG108" s="2059">
        <v>6</v>
      </c>
      <c r="AH108" s="2059">
        <v>1</v>
      </c>
      <c r="AI108" s="2059">
        <v>2</v>
      </c>
      <c r="AJ108" s="2059">
        <v>7</v>
      </c>
      <c r="AK108" s="2059">
        <v>9</v>
      </c>
      <c r="AL108" s="2059">
        <v>11</v>
      </c>
      <c r="AM108" s="2059">
        <v>12</v>
      </c>
      <c r="AN108" s="2059">
        <v>12</v>
      </c>
      <c r="AO108" s="2059">
        <v>16</v>
      </c>
      <c r="AP108" s="2059">
        <v>15</v>
      </c>
      <c r="AQ108" s="2059">
        <v>8</v>
      </c>
      <c r="AR108" s="2059">
        <v>2</v>
      </c>
      <c r="AS108" s="2059">
        <v>17</v>
      </c>
      <c r="AT108" s="2059">
        <v>0</v>
      </c>
      <c r="AU108" s="2059">
        <v>119</v>
      </c>
      <c r="AV108" s="2059">
        <v>3</v>
      </c>
      <c r="AW108" s="2059">
        <v>3</v>
      </c>
      <c r="AX108" s="2059">
        <v>5</v>
      </c>
      <c r="AY108" s="2059">
        <v>2</v>
      </c>
      <c r="AZ108" s="2059">
        <v>1</v>
      </c>
      <c r="BA108" s="2059">
        <v>3</v>
      </c>
      <c r="BB108" s="2059">
        <v>3</v>
      </c>
      <c r="BC108" s="2059">
        <v>10</v>
      </c>
      <c r="BD108" s="2059">
        <v>13</v>
      </c>
      <c r="BE108" s="2059">
        <v>6</v>
      </c>
      <c r="BF108" s="2059">
        <v>7</v>
      </c>
      <c r="BG108" s="2059">
        <v>14</v>
      </c>
      <c r="BH108" s="2059">
        <v>6</v>
      </c>
      <c r="BI108" s="2059">
        <v>7</v>
      </c>
      <c r="BJ108" s="2059">
        <v>10</v>
      </c>
      <c r="BK108" s="2059">
        <v>26</v>
      </c>
      <c r="BL108" s="2059">
        <v>0</v>
      </c>
      <c r="BM108" s="2060">
        <f t="shared" si="8"/>
        <v>249</v>
      </c>
      <c r="BN108" s="2060">
        <f t="shared" si="9"/>
        <v>70</v>
      </c>
      <c r="BO108" s="2061">
        <f t="shared" si="10"/>
        <v>28.112449799196789</v>
      </c>
      <c r="BP108" s="2051" t="str">
        <f t="shared" si="11"/>
        <v/>
      </c>
    </row>
    <row r="109" spans="1:68" s="1185" customFormat="1">
      <c r="A109" s="2052" t="s">
        <v>5648</v>
      </c>
      <c r="B109" s="2052" t="s">
        <v>2067</v>
      </c>
      <c r="C109" s="2052" t="s">
        <v>1995</v>
      </c>
      <c r="D109" s="2052" t="s">
        <v>3206</v>
      </c>
      <c r="E109" s="2052" t="s">
        <v>5479</v>
      </c>
      <c r="F109" s="2052" t="s">
        <v>208</v>
      </c>
      <c r="G109" s="2052" t="s">
        <v>1761</v>
      </c>
      <c r="H109" s="2052" t="s">
        <v>5250</v>
      </c>
      <c r="I109" s="2052" t="s">
        <v>3059</v>
      </c>
      <c r="J109" s="2053" t="s">
        <v>6224</v>
      </c>
      <c r="K109" s="2054">
        <v>1920</v>
      </c>
      <c r="L109" s="2054">
        <v>56</v>
      </c>
      <c r="M109" s="2054">
        <v>96</v>
      </c>
      <c r="N109" s="2054">
        <v>81</v>
      </c>
      <c r="O109" s="2054">
        <v>73</v>
      </c>
      <c r="P109" s="2054">
        <v>22</v>
      </c>
      <c r="Q109" s="2054">
        <v>64</v>
      </c>
      <c r="R109" s="2054">
        <v>65</v>
      </c>
      <c r="S109" s="2054">
        <v>114</v>
      </c>
      <c r="T109" s="2054">
        <v>104</v>
      </c>
      <c r="U109" s="2054">
        <v>97</v>
      </c>
      <c r="V109" s="2054">
        <v>83</v>
      </c>
      <c r="W109" s="2054">
        <v>126</v>
      </c>
      <c r="X109" s="2054">
        <v>167</v>
      </c>
      <c r="Y109" s="2054">
        <v>192</v>
      </c>
      <c r="Z109" s="2054">
        <v>157</v>
      </c>
      <c r="AA109" s="2054">
        <v>423</v>
      </c>
      <c r="AB109" s="2054">
        <v>0</v>
      </c>
      <c r="AC109" s="2054">
        <v>919</v>
      </c>
      <c r="AD109" s="2054">
        <v>28</v>
      </c>
      <c r="AE109" s="2054">
        <v>49</v>
      </c>
      <c r="AF109" s="2054">
        <v>39</v>
      </c>
      <c r="AG109" s="2054">
        <v>37</v>
      </c>
      <c r="AH109" s="2054">
        <v>8</v>
      </c>
      <c r="AI109" s="2054">
        <v>34</v>
      </c>
      <c r="AJ109" s="2054">
        <v>31</v>
      </c>
      <c r="AK109" s="2054">
        <v>48</v>
      </c>
      <c r="AL109" s="2054">
        <v>53</v>
      </c>
      <c r="AM109" s="2054">
        <v>46</v>
      </c>
      <c r="AN109" s="2054">
        <v>41</v>
      </c>
      <c r="AO109" s="2054">
        <v>67</v>
      </c>
      <c r="AP109" s="2054">
        <v>81</v>
      </c>
      <c r="AQ109" s="2054">
        <v>96</v>
      </c>
      <c r="AR109" s="2054">
        <v>80</v>
      </c>
      <c r="AS109" s="2054">
        <v>181</v>
      </c>
      <c r="AT109" s="2054">
        <v>0</v>
      </c>
      <c r="AU109" s="2054">
        <v>1001</v>
      </c>
      <c r="AV109" s="2054">
        <v>28</v>
      </c>
      <c r="AW109" s="2054">
        <v>47</v>
      </c>
      <c r="AX109" s="2054">
        <v>42</v>
      </c>
      <c r="AY109" s="2054">
        <v>36</v>
      </c>
      <c r="AZ109" s="2054">
        <v>14</v>
      </c>
      <c r="BA109" s="2054">
        <v>30</v>
      </c>
      <c r="BB109" s="2054">
        <v>34</v>
      </c>
      <c r="BC109" s="2054">
        <v>66</v>
      </c>
      <c r="BD109" s="2054">
        <v>51</v>
      </c>
      <c r="BE109" s="2054">
        <v>51</v>
      </c>
      <c r="BF109" s="2054">
        <v>42</v>
      </c>
      <c r="BG109" s="2054">
        <v>59</v>
      </c>
      <c r="BH109" s="2054">
        <v>86</v>
      </c>
      <c r="BI109" s="2054">
        <v>96</v>
      </c>
      <c r="BJ109" s="2054">
        <v>77</v>
      </c>
      <c r="BK109" s="2054">
        <v>242</v>
      </c>
      <c r="BL109" s="2054">
        <v>0</v>
      </c>
      <c r="BM109" s="2055">
        <f t="shared" si="8"/>
        <v>1920</v>
      </c>
      <c r="BN109" s="2055">
        <f t="shared" si="9"/>
        <v>772</v>
      </c>
      <c r="BO109" s="2056">
        <f t="shared" si="10"/>
        <v>40.208333333333336</v>
      </c>
      <c r="BP109" s="2051" t="str">
        <f t="shared" si="11"/>
        <v/>
      </c>
    </row>
    <row r="110" spans="1:68" s="1185" customFormat="1">
      <c r="A110" s="2057" t="s">
        <v>5649</v>
      </c>
      <c r="B110" s="2057" t="s">
        <v>2067</v>
      </c>
      <c r="C110" s="2057" t="s">
        <v>1995</v>
      </c>
      <c r="D110" s="2057" t="s">
        <v>3206</v>
      </c>
      <c r="E110" s="2057" t="s">
        <v>5481</v>
      </c>
      <c r="F110" s="2057" t="s">
        <v>208</v>
      </c>
      <c r="G110" s="2057" t="s">
        <v>1761</v>
      </c>
      <c r="H110" s="2057" t="s">
        <v>5250</v>
      </c>
      <c r="I110" s="2057" t="s">
        <v>4995</v>
      </c>
      <c r="J110" s="2058" t="s">
        <v>6224</v>
      </c>
      <c r="K110" s="2059">
        <v>72</v>
      </c>
      <c r="L110" s="2059">
        <v>2</v>
      </c>
      <c r="M110" s="2059">
        <v>2</v>
      </c>
      <c r="N110" s="2059">
        <v>4</v>
      </c>
      <c r="O110" s="2059">
        <v>3</v>
      </c>
      <c r="P110" s="2059">
        <v>1</v>
      </c>
      <c r="Q110" s="2059">
        <v>1</v>
      </c>
      <c r="R110" s="2059">
        <v>3</v>
      </c>
      <c r="S110" s="2059">
        <v>4</v>
      </c>
      <c r="T110" s="2059">
        <v>3</v>
      </c>
      <c r="U110" s="2059">
        <v>6</v>
      </c>
      <c r="V110" s="2059">
        <v>3</v>
      </c>
      <c r="W110" s="2059">
        <v>5</v>
      </c>
      <c r="X110" s="2059">
        <v>6</v>
      </c>
      <c r="Y110" s="2059">
        <v>8</v>
      </c>
      <c r="Z110" s="2059">
        <v>7</v>
      </c>
      <c r="AA110" s="2059">
        <v>14</v>
      </c>
      <c r="AB110" s="2059">
        <v>0</v>
      </c>
      <c r="AC110" s="2059">
        <v>33</v>
      </c>
      <c r="AD110" s="2059">
        <v>1</v>
      </c>
      <c r="AE110" s="2059">
        <v>1</v>
      </c>
      <c r="AF110" s="2059">
        <v>2</v>
      </c>
      <c r="AG110" s="2059">
        <v>1</v>
      </c>
      <c r="AH110" s="2059">
        <v>0</v>
      </c>
      <c r="AI110" s="2059">
        <v>0</v>
      </c>
      <c r="AJ110" s="2059">
        <v>2</v>
      </c>
      <c r="AK110" s="2059">
        <v>1</v>
      </c>
      <c r="AL110" s="2059">
        <v>2</v>
      </c>
      <c r="AM110" s="2059">
        <v>3</v>
      </c>
      <c r="AN110" s="2059">
        <v>1</v>
      </c>
      <c r="AO110" s="2059">
        <v>3</v>
      </c>
      <c r="AP110" s="2059">
        <v>3</v>
      </c>
      <c r="AQ110" s="2059">
        <v>4</v>
      </c>
      <c r="AR110" s="2059">
        <v>3</v>
      </c>
      <c r="AS110" s="2059">
        <v>6</v>
      </c>
      <c r="AT110" s="2059">
        <v>0</v>
      </c>
      <c r="AU110" s="2059">
        <v>39</v>
      </c>
      <c r="AV110" s="2059">
        <v>1</v>
      </c>
      <c r="AW110" s="2059">
        <v>1</v>
      </c>
      <c r="AX110" s="2059">
        <v>2</v>
      </c>
      <c r="AY110" s="2059">
        <v>2</v>
      </c>
      <c r="AZ110" s="2059">
        <v>1</v>
      </c>
      <c r="BA110" s="2059">
        <v>1</v>
      </c>
      <c r="BB110" s="2059">
        <v>1</v>
      </c>
      <c r="BC110" s="2059">
        <v>3</v>
      </c>
      <c r="BD110" s="2059">
        <v>1</v>
      </c>
      <c r="BE110" s="2059">
        <v>3</v>
      </c>
      <c r="BF110" s="2059">
        <v>2</v>
      </c>
      <c r="BG110" s="2059">
        <v>2</v>
      </c>
      <c r="BH110" s="2059">
        <v>3</v>
      </c>
      <c r="BI110" s="2059">
        <v>4</v>
      </c>
      <c r="BJ110" s="2059">
        <v>4</v>
      </c>
      <c r="BK110" s="2059">
        <v>8</v>
      </c>
      <c r="BL110" s="2059">
        <v>0</v>
      </c>
      <c r="BM110" s="2060">
        <f t="shared" si="8"/>
        <v>72</v>
      </c>
      <c r="BN110" s="2060">
        <f t="shared" si="9"/>
        <v>29</v>
      </c>
      <c r="BO110" s="2061">
        <f t="shared" si="10"/>
        <v>40.277777777777779</v>
      </c>
      <c r="BP110" s="2051" t="str">
        <f t="shared" si="11"/>
        <v/>
      </c>
    </row>
    <row r="111" spans="1:68" s="1185" customFormat="1">
      <c r="A111" s="2057" t="s">
        <v>5650</v>
      </c>
      <c r="B111" s="2057" t="s">
        <v>2067</v>
      </c>
      <c r="C111" s="2057" t="s">
        <v>1995</v>
      </c>
      <c r="D111" s="2057" t="s">
        <v>3206</v>
      </c>
      <c r="E111" s="2057" t="s">
        <v>5482</v>
      </c>
      <c r="F111" s="2057" t="s">
        <v>208</v>
      </c>
      <c r="G111" s="2057" t="s">
        <v>1761</v>
      </c>
      <c r="H111" s="2057" t="s">
        <v>5250</v>
      </c>
      <c r="I111" s="2057" t="s">
        <v>5251</v>
      </c>
      <c r="J111" s="2058" t="s">
        <v>6224</v>
      </c>
      <c r="K111" s="2059">
        <v>74</v>
      </c>
      <c r="L111" s="2059">
        <v>2</v>
      </c>
      <c r="M111" s="2059">
        <v>3</v>
      </c>
      <c r="N111" s="2059">
        <v>4</v>
      </c>
      <c r="O111" s="2059">
        <v>3</v>
      </c>
      <c r="P111" s="2059">
        <v>1</v>
      </c>
      <c r="Q111" s="2059">
        <v>1</v>
      </c>
      <c r="R111" s="2059">
        <v>2</v>
      </c>
      <c r="S111" s="2059">
        <v>4</v>
      </c>
      <c r="T111" s="2059">
        <v>3</v>
      </c>
      <c r="U111" s="2059">
        <v>7</v>
      </c>
      <c r="V111" s="2059">
        <v>3</v>
      </c>
      <c r="W111" s="2059">
        <v>5</v>
      </c>
      <c r="X111" s="2059">
        <v>5</v>
      </c>
      <c r="Y111" s="2059">
        <v>9</v>
      </c>
      <c r="Z111" s="2059">
        <v>7</v>
      </c>
      <c r="AA111" s="2059">
        <v>15</v>
      </c>
      <c r="AB111" s="2059">
        <v>0</v>
      </c>
      <c r="AC111" s="2059">
        <v>34</v>
      </c>
      <c r="AD111" s="2059">
        <v>1</v>
      </c>
      <c r="AE111" s="2059">
        <v>2</v>
      </c>
      <c r="AF111" s="2059">
        <v>2</v>
      </c>
      <c r="AG111" s="2059">
        <v>1</v>
      </c>
      <c r="AH111" s="2059">
        <v>0</v>
      </c>
      <c r="AI111" s="2059">
        <v>0</v>
      </c>
      <c r="AJ111" s="2059">
        <v>1</v>
      </c>
      <c r="AK111" s="2059">
        <v>1</v>
      </c>
      <c r="AL111" s="2059">
        <v>2</v>
      </c>
      <c r="AM111" s="2059">
        <v>3</v>
      </c>
      <c r="AN111" s="2059">
        <v>1</v>
      </c>
      <c r="AO111" s="2059">
        <v>3</v>
      </c>
      <c r="AP111" s="2059">
        <v>3</v>
      </c>
      <c r="AQ111" s="2059">
        <v>4</v>
      </c>
      <c r="AR111" s="2059">
        <v>3</v>
      </c>
      <c r="AS111" s="2059">
        <v>7</v>
      </c>
      <c r="AT111" s="2059">
        <v>0</v>
      </c>
      <c r="AU111" s="2059">
        <v>40</v>
      </c>
      <c r="AV111" s="2059">
        <v>1</v>
      </c>
      <c r="AW111" s="2059">
        <v>1</v>
      </c>
      <c r="AX111" s="2059">
        <v>2</v>
      </c>
      <c r="AY111" s="2059">
        <v>2</v>
      </c>
      <c r="AZ111" s="2059">
        <v>1</v>
      </c>
      <c r="BA111" s="2059">
        <v>1</v>
      </c>
      <c r="BB111" s="2059">
        <v>1</v>
      </c>
      <c r="BC111" s="2059">
        <v>3</v>
      </c>
      <c r="BD111" s="2059">
        <v>1</v>
      </c>
      <c r="BE111" s="2059">
        <v>4</v>
      </c>
      <c r="BF111" s="2059">
        <v>2</v>
      </c>
      <c r="BG111" s="2059">
        <v>2</v>
      </c>
      <c r="BH111" s="2059">
        <v>2</v>
      </c>
      <c r="BI111" s="2059">
        <v>5</v>
      </c>
      <c r="BJ111" s="2059">
        <v>4</v>
      </c>
      <c r="BK111" s="2059">
        <v>8</v>
      </c>
      <c r="BL111" s="2059">
        <v>0</v>
      </c>
      <c r="BM111" s="2060">
        <f t="shared" si="8"/>
        <v>74</v>
      </c>
      <c r="BN111" s="2060">
        <f t="shared" si="9"/>
        <v>31</v>
      </c>
      <c r="BO111" s="2061">
        <f t="shared" si="10"/>
        <v>41.891891891891895</v>
      </c>
      <c r="BP111" s="2051" t="str">
        <f t="shared" si="11"/>
        <v/>
      </c>
    </row>
    <row r="112" spans="1:68" s="1185" customFormat="1">
      <c r="A112" s="2057" t="s">
        <v>5651</v>
      </c>
      <c r="B112" s="2057" t="s">
        <v>2067</v>
      </c>
      <c r="C112" s="2057" t="s">
        <v>1995</v>
      </c>
      <c r="D112" s="2057" t="s">
        <v>3206</v>
      </c>
      <c r="E112" s="2057" t="s">
        <v>5483</v>
      </c>
      <c r="F112" s="2057" t="s">
        <v>208</v>
      </c>
      <c r="G112" s="2057" t="s">
        <v>1761</v>
      </c>
      <c r="H112" s="2057" t="s">
        <v>5250</v>
      </c>
      <c r="I112" s="2057" t="s">
        <v>5024</v>
      </c>
      <c r="J112" s="2058" t="s">
        <v>6224</v>
      </c>
      <c r="K112" s="2059">
        <v>116</v>
      </c>
      <c r="L112" s="2059">
        <v>2</v>
      </c>
      <c r="M112" s="2059">
        <v>4</v>
      </c>
      <c r="N112" s="2059">
        <v>7</v>
      </c>
      <c r="O112" s="2059">
        <v>5</v>
      </c>
      <c r="P112" s="2059">
        <v>3</v>
      </c>
      <c r="Q112" s="2059">
        <v>2</v>
      </c>
      <c r="R112" s="2059">
        <v>4</v>
      </c>
      <c r="S112" s="2059">
        <v>6</v>
      </c>
      <c r="T112" s="2059">
        <v>5</v>
      </c>
      <c r="U112" s="2059">
        <v>10</v>
      </c>
      <c r="V112" s="2059">
        <v>5</v>
      </c>
      <c r="W112" s="2059">
        <v>7</v>
      </c>
      <c r="X112" s="2059">
        <v>9</v>
      </c>
      <c r="Y112" s="2059">
        <v>13</v>
      </c>
      <c r="Z112" s="2059">
        <v>11</v>
      </c>
      <c r="AA112" s="2059">
        <v>23</v>
      </c>
      <c r="AB112" s="2059">
        <v>0</v>
      </c>
      <c r="AC112" s="2059">
        <v>53</v>
      </c>
      <c r="AD112" s="2059">
        <v>1</v>
      </c>
      <c r="AE112" s="2059">
        <v>2</v>
      </c>
      <c r="AF112" s="2059">
        <v>3</v>
      </c>
      <c r="AG112" s="2059">
        <v>2</v>
      </c>
      <c r="AH112" s="2059">
        <v>1</v>
      </c>
      <c r="AI112" s="2059">
        <v>1</v>
      </c>
      <c r="AJ112" s="2059">
        <v>2</v>
      </c>
      <c r="AK112" s="2059">
        <v>2</v>
      </c>
      <c r="AL112" s="2059">
        <v>3</v>
      </c>
      <c r="AM112" s="2059">
        <v>4</v>
      </c>
      <c r="AN112" s="2059">
        <v>2</v>
      </c>
      <c r="AO112" s="2059">
        <v>4</v>
      </c>
      <c r="AP112" s="2059">
        <v>5</v>
      </c>
      <c r="AQ112" s="2059">
        <v>6</v>
      </c>
      <c r="AR112" s="2059">
        <v>5</v>
      </c>
      <c r="AS112" s="2059">
        <v>10</v>
      </c>
      <c r="AT112" s="2059">
        <v>0</v>
      </c>
      <c r="AU112" s="2059">
        <v>63</v>
      </c>
      <c r="AV112" s="2059">
        <v>1</v>
      </c>
      <c r="AW112" s="2059">
        <v>2</v>
      </c>
      <c r="AX112" s="2059">
        <v>4</v>
      </c>
      <c r="AY112" s="2059">
        <v>3</v>
      </c>
      <c r="AZ112" s="2059">
        <v>2</v>
      </c>
      <c r="BA112" s="2059">
        <v>1</v>
      </c>
      <c r="BB112" s="2059">
        <v>2</v>
      </c>
      <c r="BC112" s="2059">
        <v>4</v>
      </c>
      <c r="BD112" s="2059">
        <v>2</v>
      </c>
      <c r="BE112" s="2059">
        <v>6</v>
      </c>
      <c r="BF112" s="2059">
        <v>3</v>
      </c>
      <c r="BG112" s="2059">
        <v>3</v>
      </c>
      <c r="BH112" s="2059">
        <v>4</v>
      </c>
      <c r="BI112" s="2059">
        <v>7</v>
      </c>
      <c r="BJ112" s="2059">
        <v>6</v>
      </c>
      <c r="BK112" s="2059">
        <v>13</v>
      </c>
      <c r="BL112" s="2059">
        <v>0</v>
      </c>
      <c r="BM112" s="2060">
        <f t="shared" si="8"/>
        <v>116</v>
      </c>
      <c r="BN112" s="2060">
        <f t="shared" si="9"/>
        <v>47</v>
      </c>
      <c r="BO112" s="2061">
        <f t="shared" si="10"/>
        <v>40.517241379310342</v>
      </c>
      <c r="BP112" s="2051" t="str">
        <f t="shared" si="11"/>
        <v/>
      </c>
    </row>
    <row r="113" spans="1:68" s="1185" customFormat="1">
      <c r="A113" s="2057" t="s">
        <v>5652</v>
      </c>
      <c r="B113" s="2057" t="s">
        <v>2067</v>
      </c>
      <c r="C113" s="2057" t="s">
        <v>1995</v>
      </c>
      <c r="D113" s="2057" t="s">
        <v>3206</v>
      </c>
      <c r="E113" s="2057" t="s">
        <v>5484</v>
      </c>
      <c r="F113" s="2057" t="s">
        <v>208</v>
      </c>
      <c r="G113" s="2057" t="s">
        <v>1761</v>
      </c>
      <c r="H113" s="2057" t="s">
        <v>5250</v>
      </c>
      <c r="I113" s="2057" t="s">
        <v>5252</v>
      </c>
      <c r="J113" s="2058" t="s">
        <v>6224</v>
      </c>
      <c r="K113" s="2059">
        <v>92</v>
      </c>
      <c r="L113" s="2059">
        <v>2</v>
      </c>
      <c r="M113" s="2059">
        <v>3</v>
      </c>
      <c r="N113" s="2059">
        <v>5</v>
      </c>
      <c r="O113" s="2059">
        <v>5</v>
      </c>
      <c r="P113" s="2059">
        <v>2</v>
      </c>
      <c r="Q113" s="2059">
        <v>2</v>
      </c>
      <c r="R113" s="2059">
        <v>4</v>
      </c>
      <c r="S113" s="2059">
        <v>5</v>
      </c>
      <c r="T113" s="2059">
        <v>3</v>
      </c>
      <c r="U113" s="2059">
        <v>7</v>
      </c>
      <c r="V113" s="2059">
        <v>3</v>
      </c>
      <c r="W113" s="2059">
        <v>6</v>
      </c>
      <c r="X113" s="2059">
        <v>7</v>
      </c>
      <c r="Y113" s="2059">
        <v>11</v>
      </c>
      <c r="Z113" s="2059">
        <v>9</v>
      </c>
      <c r="AA113" s="2059">
        <v>18</v>
      </c>
      <c r="AB113" s="2059">
        <v>0</v>
      </c>
      <c r="AC113" s="2059">
        <v>42</v>
      </c>
      <c r="AD113" s="2059">
        <v>1</v>
      </c>
      <c r="AE113" s="2059">
        <v>2</v>
      </c>
      <c r="AF113" s="2059">
        <v>2</v>
      </c>
      <c r="AG113" s="2059">
        <v>2</v>
      </c>
      <c r="AH113" s="2059">
        <v>0</v>
      </c>
      <c r="AI113" s="2059">
        <v>1</v>
      </c>
      <c r="AJ113" s="2059">
        <v>2</v>
      </c>
      <c r="AK113" s="2059">
        <v>2</v>
      </c>
      <c r="AL113" s="2059">
        <v>2</v>
      </c>
      <c r="AM113" s="2059">
        <v>3</v>
      </c>
      <c r="AN113" s="2059">
        <v>1</v>
      </c>
      <c r="AO113" s="2059">
        <v>3</v>
      </c>
      <c r="AP113" s="2059">
        <v>4</v>
      </c>
      <c r="AQ113" s="2059">
        <v>5</v>
      </c>
      <c r="AR113" s="2059">
        <v>4</v>
      </c>
      <c r="AS113" s="2059">
        <v>8</v>
      </c>
      <c r="AT113" s="2059">
        <v>0</v>
      </c>
      <c r="AU113" s="2059">
        <v>50</v>
      </c>
      <c r="AV113" s="2059">
        <v>1</v>
      </c>
      <c r="AW113" s="2059">
        <v>1</v>
      </c>
      <c r="AX113" s="2059">
        <v>3</v>
      </c>
      <c r="AY113" s="2059">
        <v>3</v>
      </c>
      <c r="AZ113" s="2059">
        <v>2</v>
      </c>
      <c r="BA113" s="2059">
        <v>1</v>
      </c>
      <c r="BB113" s="2059">
        <v>2</v>
      </c>
      <c r="BC113" s="2059">
        <v>3</v>
      </c>
      <c r="BD113" s="2059">
        <v>1</v>
      </c>
      <c r="BE113" s="2059">
        <v>4</v>
      </c>
      <c r="BF113" s="2059">
        <v>2</v>
      </c>
      <c r="BG113" s="2059">
        <v>3</v>
      </c>
      <c r="BH113" s="2059">
        <v>3</v>
      </c>
      <c r="BI113" s="2059">
        <v>6</v>
      </c>
      <c r="BJ113" s="2059">
        <v>5</v>
      </c>
      <c r="BK113" s="2059">
        <v>10</v>
      </c>
      <c r="BL113" s="2059">
        <v>0</v>
      </c>
      <c r="BM113" s="2060">
        <f t="shared" si="8"/>
        <v>92</v>
      </c>
      <c r="BN113" s="2060">
        <f t="shared" si="9"/>
        <v>38</v>
      </c>
      <c r="BO113" s="2061">
        <f t="shared" si="10"/>
        <v>41.304347826086953</v>
      </c>
      <c r="BP113" s="2051" t="str">
        <f t="shared" si="11"/>
        <v/>
      </c>
    </row>
    <row r="114" spans="1:68" s="1185" customFormat="1">
      <c r="A114" s="2057" t="s">
        <v>5653</v>
      </c>
      <c r="B114" s="2057" t="s">
        <v>2067</v>
      </c>
      <c r="C114" s="2057" t="s">
        <v>1995</v>
      </c>
      <c r="D114" s="2057" t="s">
        <v>3206</v>
      </c>
      <c r="E114" s="2057" t="s">
        <v>5485</v>
      </c>
      <c r="F114" s="2057" t="s">
        <v>208</v>
      </c>
      <c r="G114" s="2057" t="s">
        <v>1761</v>
      </c>
      <c r="H114" s="2057" t="s">
        <v>5250</v>
      </c>
      <c r="I114" s="2057" t="s">
        <v>5253</v>
      </c>
      <c r="J114" s="2058" t="s">
        <v>6224</v>
      </c>
      <c r="K114" s="2059">
        <v>63</v>
      </c>
      <c r="L114" s="2059">
        <v>3</v>
      </c>
      <c r="M114" s="2059">
        <v>6</v>
      </c>
      <c r="N114" s="2059">
        <v>2</v>
      </c>
      <c r="O114" s="2059">
        <v>1</v>
      </c>
      <c r="P114" s="2059">
        <v>1</v>
      </c>
      <c r="Q114" s="2059">
        <v>3</v>
      </c>
      <c r="R114" s="2059">
        <v>3</v>
      </c>
      <c r="S114" s="2059">
        <v>6</v>
      </c>
      <c r="T114" s="2059">
        <v>3</v>
      </c>
      <c r="U114" s="2059">
        <v>2</v>
      </c>
      <c r="V114" s="2059">
        <v>2</v>
      </c>
      <c r="W114" s="2059">
        <v>5</v>
      </c>
      <c r="X114" s="2059">
        <v>4</v>
      </c>
      <c r="Y114" s="2059">
        <v>5</v>
      </c>
      <c r="Z114" s="2059">
        <v>4</v>
      </c>
      <c r="AA114" s="2059">
        <v>13</v>
      </c>
      <c r="AB114" s="2059">
        <v>0</v>
      </c>
      <c r="AC114" s="2059">
        <v>31</v>
      </c>
      <c r="AD114" s="2059">
        <v>2</v>
      </c>
      <c r="AE114" s="2059">
        <v>3</v>
      </c>
      <c r="AF114" s="2059">
        <v>1</v>
      </c>
      <c r="AG114" s="2059">
        <v>1</v>
      </c>
      <c r="AH114" s="2059">
        <v>1</v>
      </c>
      <c r="AI114" s="2059">
        <v>2</v>
      </c>
      <c r="AJ114" s="2059">
        <v>1</v>
      </c>
      <c r="AK114" s="2059">
        <v>2</v>
      </c>
      <c r="AL114" s="2059">
        <v>2</v>
      </c>
      <c r="AM114" s="2059">
        <v>1</v>
      </c>
      <c r="AN114" s="2059">
        <v>1</v>
      </c>
      <c r="AO114" s="2059">
        <v>2</v>
      </c>
      <c r="AP114" s="2059">
        <v>2</v>
      </c>
      <c r="AQ114" s="2059">
        <v>2</v>
      </c>
      <c r="AR114" s="2059">
        <v>2</v>
      </c>
      <c r="AS114" s="2059">
        <v>6</v>
      </c>
      <c r="AT114" s="2059">
        <v>0</v>
      </c>
      <c r="AU114" s="2059">
        <v>32</v>
      </c>
      <c r="AV114" s="2059">
        <v>1</v>
      </c>
      <c r="AW114" s="2059">
        <v>3</v>
      </c>
      <c r="AX114" s="2059">
        <v>1</v>
      </c>
      <c r="AY114" s="2059">
        <v>0</v>
      </c>
      <c r="AZ114" s="2059">
        <v>0</v>
      </c>
      <c r="BA114" s="2059">
        <v>1</v>
      </c>
      <c r="BB114" s="2059">
        <v>2</v>
      </c>
      <c r="BC114" s="2059">
        <v>4</v>
      </c>
      <c r="BD114" s="2059">
        <v>1</v>
      </c>
      <c r="BE114" s="2059">
        <v>1</v>
      </c>
      <c r="BF114" s="2059">
        <v>1</v>
      </c>
      <c r="BG114" s="2059">
        <v>3</v>
      </c>
      <c r="BH114" s="2059">
        <v>2</v>
      </c>
      <c r="BI114" s="2059">
        <v>3</v>
      </c>
      <c r="BJ114" s="2059">
        <v>2</v>
      </c>
      <c r="BK114" s="2059">
        <v>7</v>
      </c>
      <c r="BL114" s="2059">
        <v>0</v>
      </c>
      <c r="BM114" s="2060">
        <f t="shared" si="8"/>
        <v>63</v>
      </c>
      <c r="BN114" s="2060">
        <f t="shared" si="9"/>
        <v>22</v>
      </c>
      <c r="BO114" s="2061">
        <f t="shared" si="10"/>
        <v>34.920634920634917</v>
      </c>
      <c r="BP114" s="2051" t="str">
        <f t="shared" si="11"/>
        <v/>
      </c>
    </row>
    <row r="115" spans="1:68" s="1185" customFormat="1">
      <c r="A115" s="2057" t="s">
        <v>5654</v>
      </c>
      <c r="B115" s="2057" t="s">
        <v>2067</v>
      </c>
      <c r="C115" s="2057" t="s">
        <v>1995</v>
      </c>
      <c r="D115" s="2057" t="s">
        <v>3206</v>
      </c>
      <c r="E115" s="2057" t="s">
        <v>5486</v>
      </c>
      <c r="F115" s="2057" t="s">
        <v>208</v>
      </c>
      <c r="G115" s="2057" t="s">
        <v>1761</v>
      </c>
      <c r="H115" s="2057" t="s">
        <v>5250</v>
      </c>
      <c r="I115" s="2057" t="s">
        <v>5254</v>
      </c>
      <c r="J115" s="2058" t="s">
        <v>6224</v>
      </c>
      <c r="K115" s="2059">
        <v>117</v>
      </c>
      <c r="L115" s="2059">
        <v>7</v>
      </c>
      <c r="M115" s="2059">
        <v>12</v>
      </c>
      <c r="N115" s="2059">
        <v>5</v>
      </c>
      <c r="O115" s="2059">
        <v>2</v>
      </c>
      <c r="P115" s="2059">
        <v>1</v>
      </c>
      <c r="Q115" s="2059">
        <v>6</v>
      </c>
      <c r="R115" s="2059">
        <v>5</v>
      </c>
      <c r="S115" s="2059">
        <v>12</v>
      </c>
      <c r="T115" s="2059">
        <v>5</v>
      </c>
      <c r="U115" s="2059">
        <v>2</v>
      </c>
      <c r="V115" s="2059">
        <v>4</v>
      </c>
      <c r="W115" s="2059">
        <v>10</v>
      </c>
      <c r="X115" s="2059">
        <v>6</v>
      </c>
      <c r="Y115" s="2059">
        <v>9</v>
      </c>
      <c r="Z115" s="2059">
        <v>6</v>
      </c>
      <c r="AA115" s="2059">
        <v>25</v>
      </c>
      <c r="AB115" s="2059">
        <v>0</v>
      </c>
      <c r="AC115" s="2059">
        <v>58</v>
      </c>
      <c r="AD115" s="2059">
        <v>4</v>
      </c>
      <c r="AE115" s="2059">
        <v>6</v>
      </c>
      <c r="AF115" s="2059">
        <v>3</v>
      </c>
      <c r="AG115" s="2059">
        <v>2</v>
      </c>
      <c r="AH115" s="2059">
        <v>1</v>
      </c>
      <c r="AI115" s="2059">
        <v>4</v>
      </c>
      <c r="AJ115" s="2059">
        <v>2</v>
      </c>
      <c r="AK115" s="2059">
        <v>5</v>
      </c>
      <c r="AL115" s="2059">
        <v>3</v>
      </c>
      <c r="AM115" s="2059">
        <v>1</v>
      </c>
      <c r="AN115" s="2059">
        <v>2</v>
      </c>
      <c r="AO115" s="2059">
        <v>4</v>
      </c>
      <c r="AP115" s="2059">
        <v>3</v>
      </c>
      <c r="AQ115" s="2059">
        <v>4</v>
      </c>
      <c r="AR115" s="2059">
        <v>3</v>
      </c>
      <c r="AS115" s="2059">
        <v>11</v>
      </c>
      <c r="AT115" s="2059">
        <v>0</v>
      </c>
      <c r="AU115" s="2059">
        <v>59</v>
      </c>
      <c r="AV115" s="2059">
        <v>3</v>
      </c>
      <c r="AW115" s="2059">
        <v>6</v>
      </c>
      <c r="AX115" s="2059">
        <v>2</v>
      </c>
      <c r="AY115" s="2059">
        <v>0</v>
      </c>
      <c r="AZ115" s="2059">
        <v>0</v>
      </c>
      <c r="BA115" s="2059">
        <v>2</v>
      </c>
      <c r="BB115" s="2059">
        <v>3</v>
      </c>
      <c r="BC115" s="2059">
        <v>7</v>
      </c>
      <c r="BD115" s="2059">
        <v>2</v>
      </c>
      <c r="BE115" s="2059">
        <v>1</v>
      </c>
      <c r="BF115" s="2059">
        <v>2</v>
      </c>
      <c r="BG115" s="2059">
        <v>6</v>
      </c>
      <c r="BH115" s="2059">
        <v>3</v>
      </c>
      <c r="BI115" s="2059">
        <v>5</v>
      </c>
      <c r="BJ115" s="2059">
        <v>3</v>
      </c>
      <c r="BK115" s="2059">
        <v>14</v>
      </c>
      <c r="BL115" s="2059">
        <v>0</v>
      </c>
      <c r="BM115" s="2060">
        <f t="shared" si="8"/>
        <v>117</v>
      </c>
      <c r="BN115" s="2060">
        <f t="shared" si="9"/>
        <v>40</v>
      </c>
      <c r="BO115" s="2061">
        <f t="shared" si="10"/>
        <v>34.188034188034187</v>
      </c>
      <c r="BP115" s="2051" t="str">
        <f t="shared" si="11"/>
        <v/>
      </c>
    </row>
    <row r="116" spans="1:68" s="1185" customFormat="1">
      <c r="A116" s="2057" t="s">
        <v>5655</v>
      </c>
      <c r="B116" s="2057" t="s">
        <v>2067</v>
      </c>
      <c r="C116" s="2057" t="s">
        <v>1995</v>
      </c>
      <c r="D116" s="2057" t="s">
        <v>3206</v>
      </c>
      <c r="E116" s="2057" t="s">
        <v>5487</v>
      </c>
      <c r="F116" s="2057" t="s">
        <v>208</v>
      </c>
      <c r="G116" s="2057" t="s">
        <v>1761</v>
      </c>
      <c r="H116" s="2057" t="s">
        <v>5250</v>
      </c>
      <c r="I116" s="2057" t="s">
        <v>5255</v>
      </c>
      <c r="J116" s="2058" t="s">
        <v>6224</v>
      </c>
      <c r="K116" s="2059">
        <v>77</v>
      </c>
      <c r="L116" s="2059">
        <v>4</v>
      </c>
      <c r="M116" s="2059">
        <v>8</v>
      </c>
      <c r="N116" s="2059">
        <v>3</v>
      </c>
      <c r="O116" s="2059">
        <v>1</v>
      </c>
      <c r="P116" s="2059">
        <v>1</v>
      </c>
      <c r="Q116" s="2059">
        <v>4</v>
      </c>
      <c r="R116" s="2059">
        <v>3</v>
      </c>
      <c r="S116" s="2059">
        <v>8</v>
      </c>
      <c r="T116" s="2059">
        <v>4</v>
      </c>
      <c r="U116" s="2059">
        <v>2</v>
      </c>
      <c r="V116" s="2059">
        <v>2</v>
      </c>
      <c r="W116" s="2059">
        <v>7</v>
      </c>
      <c r="X116" s="2059">
        <v>4</v>
      </c>
      <c r="Y116" s="2059">
        <v>6</v>
      </c>
      <c r="Z116" s="2059">
        <v>4</v>
      </c>
      <c r="AA116" s="2059">
        <v>16</v>
      </c>
      <c r="AB116" s="2059">
        <v>0</v>
      </c>
      <c r="AC116" s="2059">
        <v>38</v>
      </c>
      <c r="AD116" s="2059">
        <v>2</v>
      </c>
      <c r="AE116" s="2059">
        <v>4</v>
      </c>
      <c r="AF116" s="2059">
        <v>2</v>
      </c>
      <c r="AG116" s="2059">
        <v>1</v>
      </c>
      <c r="AH116" s="2059">
        <v>1</v>
      </c>
      <c r="AI116" s="2059">
        <v>3</v>
      </c>
      <c r="AJ116" s="2059">
        <v>1</v>
      </c>
      <c r="AK116" s="2059">
        <v>3</v>
      </c>
      <c r="AL116" s="2059">
        <v>2</v>
      </c>
      <c r="AM116" s="2059">
        <v>1</v>
      </c>
      <c r="AN116" s="2059">
        <v>1</v>
      </c>
      <c r="AO116" s="2059">
        <v>3</v>
      </c>
      <c r="AP116" s="2059">
        <v>2</v>
      </c>
      <c r="AQ116" s="2059">
        <v>3</v>
      </c>
      <c r="AR116" s="2059">
        <v>2</v>
      </c>
      <c r="AS116" s="2059">
        <v>7</v>
      </c>
      <c r="AT116" s="2059">
        <v>0</v>
      </c>
      <c r="AU116" s="2059">
        <v>39</v>
      </c>
      <c r="AV116" s="2059">
        <v>2</v>
      </c>
      <c r="AW116" s="2059">
        <v>4</v>
      </c>
      <c r="AX116" s="2059">
        <v>1</v>
      </c>
      <c r="AY116" s="2059">
        <v>0</v>
      </c>
      <c r="AZ116" s="2059">
        <v>0</v>
      </c>
      <c r="BA116" s="2059">
        <v>1</v>
      </c>
      <c r="BB116" s="2059">
        <v>2</v>
      </c>
      <c r="BC116" s="2059">
        <v>5</v>
      </c>
      <c r="BD116" s="2059">
        <v>2</v>
      </c>
      <c r="BE116" s="2059">
        <v>1</v>
      </c>
      <c r="BF116" s="2059">
        <v>1</v>
      </c>
      <c r="BG116" s="2059">
        <v>4</v>
      </c>
      <c r="BH116" s="2059">
        <v>2</v>
      </c>
      <c r="BI116" s="2059">
        <v>3</v>
      </c>
      <c r="BJ116" s="2059">
        <v>2</v>
      </c>
      <c r="BK116" s="2059">
        <v>9</v>
      </c>
      <c r="BL116" s="2059">
        <v>0</v>
      </c>
      <c r="BM116" s="2060">
        <f t="shared" si="8"/>
        <v>77</v>
      </c>
      <c r="BN116" s="2060">
        <f t="shared" si="9"/>
        <v>26</v>
      </c>
      <c r="BO116" s="2061">
        <f t="shared" si="10"/>
        <v>33.766233766233768</v>
      </c>
      <c r="BP116" s="2051" t="str">
        <f t="shared" si="11"/>
        <v/>
      </c>
    </row>
    <row r="117" spans="1:68" s="1185" customFormat="1">
      <c r="A117" s="2057" t="s">
        <v>5656</v>
      </c>
      <c r="B117" s="2057" t="s">
        <v>2067</v>
      </c>
      <c r="C117" s="2057" t="s">
        <v>1995</v>
      </c>
      <c r="D117" s="2057" t="s">
        <v>3206</v>
      </c>
      <c r="E117" s="2057" t="s">
        <v>5488</v>
      </c>
      <c r="F117" s="2057" t="s">
        <v>208</v>
      </c>
      <c r="G117" s="2057" t="s">
        <v>1761</v>
      </c>
      <c r="H117" s="2057" t="s">
        <v>5250</v>
      </c>
      <c r="I117" s="2057" t="s">
        <v>5256</v>
      </c>
      <c r="J117" s="2058" t="s">
        <v>6224</v>
      </c>
      <c r="K117" s="2059">
        <v>108</v>
      </c>
      <c r="L117" s="2059">
        <v>5</v>
      </c>
      <c r="M117" s="2059">
        <v>10</v>
      </c>
      <c r="N117" s="2059">
        <v>4</v>
      </c>
      <c r="O117" s="2059">
        <v>3</v>
      </c>
      <c r="P117" s="2059">
        <v>1</v>
      </c>
      <c r="Q117" s="2059">
        <v>6</v>
      </c>
      <c r="R117" s="2059">
        <v>5</v>
      </c>
      <c r="S117" s="2059">
        <v>11</v>
      </c>
      <c r="T117" s="2059">
        <v>5</v>
      </c>
      <c r="U117" s="2059">
        <v>3</v>
      </c>
      <c r="V117" s="2059">
        <v>4</v>
      </c>
      <c r="W117" s="2059">
        <v>9</v>
      </c>
      <c r="X117" s="2059">
        <v>6</v>
      </c>
      <c r="Y117" s="2059">
        <v>8</v>
      </c>
      <c r="Z117" s="2059">
        <v>6</v>
      </c>
      <c r="AA117" s="2059">
        <v>22</v>
      </c>
      <c r="AB117" s="2059">
        <v>0</v>
      </c>
      <c r="AC117" s="2059">
        <v>53</v>
      </c>
      <c r="AD117" s="2059">
        <v>3</v>
      </c>
      <c r="AE117" s="2059">
        <v>5</v>
      </c>
      <c r="AF117" s="2059">
        <v>2</v>
      </c>
      <c r="AG117" s="2059">
        <v>2</v>
      </c>
      <c r="AH117" s="2059">
        <v>1</v>
      </c>
      <c r="AI117" s="2059">
        <v>4</v>
      </c>
      <c r="AJ117" s="2059">
        <v>2</v>
      </c>
      <c r="AK117" s="2059">
        <v>4</v>
      </c>
      <c r="AL117" s="2059">
        <v>3</v>
      </c>
      <c r="AM117" s="2059">
        <v>1</v>
      </c>
      <c r="AN117" s="2059">
        <v>2</v>
      </c>
      <c r="AO117" s="2059">
        <v>4</v>
      </c>
      <c r="AP117" s="2059">
        <v>3</v>
      </c>
      <c r="AQ117" s="2059">
        <v>4</v>
      </c>
      <c r="AR117" s="2059">
        <v>3</v>
      </c>
      <c r="AS117" s="2059">
        <v>10</v>
      </c>
      <c r="AT117" s="2059">
        <v>0</v>
      </c>
      <c r="AU117" s="2059">
        <v>55</v>
      </c>
      <c r="AV117" s="2059">
        <v>2</v>
      </c>
      <c r="AW117" s="2059">
        <v>5</v>
      </c>
      <c r="AX117" s="2059">
        <v>2</v>
      </c>
      <c r="AY117" s="2059">
        <v>1</v>
      </c>
      <c r="AZ117" s="2059">
        <v>0</v>
      </c>
      <c r="BA117" s="2059">
        <v>2</v>
      </c>
      <c r="BB117" s="2059">
        <v>3</v>
      </c>
      <c r="BC117" s="2059">
        <v>7</v>
      </c>
      <c r="BD117" s="2059">
        <v>2</v>
      </c>
      <c r="BE117" s="2059">
        <v>2</v>
      </c>
      <c r="BF117" s="2059">
        <v>2</v>
      </c>
      <c r="BG117" s="2059">
        <v>5</v>
      </c>
      <c r="BH117" s="2059">
        <v>3</v>
      </c>
      <c r="BI117" s="2059">
        <v>4</v>
      </c>
      <c r="BJ117" s="2059">
        <v>3</v>
      </c>
      <c r="BK117" s="2059">
        <v>12</v>
      </c>
      <c r="BL117" s="2059">
        <v>0</v>
      </c>
      <c r="BM117" s="2060">
        <f t="shared" si="8"/>
        <v>108</v>
      </c>
      <c r="BN117" s="2060">
        <f t="shared" si="9"/>
        <v>36</v>
      </c>
      <c r="BO117" s="2061">
        <f t="shared" si="10"/>
        <v>33.333333333333329</v>
      </c>
      <c r="BP117" s="2051" t="str">
        <f t="shared" si="11"/>
        <v/>
      </c>
    </row>
    <row r="118" spans="1:68" s="1185" customFormat="1">
      <c r="A118" s="2057" t="s">
        <v>5657</v>
      </c>
      <c r="B118" s="2057" t="s">
        <v>2067</v>
      </c>
      <c r="C118" s="2057" t="s">
        <v>1995</v>
      </c>
      <c r="D118" s="2057" t="s">
        <v>3206</v>
      </c>
      <c r="E118" s="2057" t="s">
        <v>5489</v>
      </c>
      <c r="F118" s="2057" t="s">
        <v>208</v>
      </c>
      <c r="G118" s="2057" t="s">
        <v>1761</v>
      </c>
      <c r="H118" s="2057" t="s">
        <v>5250</v>
      </c>
      <c r="I118" s="2057" t="s">
        <v>5257</v>
      </c>
      <c r="J118" s="2058" t="s">
        <v>6224</v>
      </c>
      <c r="K118" s="2059">
        <v>65</v>
      </c>
      <c r="L118" s="2059">
        <v>2</v>
      </c>
      <c r="M118" s="2059">
        <v>2</v>
      </c>
      <c r="N118" s="2059">
        <v>2</v>
      </c>
      <c r="O118" s="2059">
        <v>2</v>
      </c>
      <c r="P118" s="2059">
        <v>1</v>
      </c>
      <c r="Q118" s="2059">
        <v>2</v>
      </c>
      <c r="R118" s="2059">
        <v>2</v>
      </c>
      <c r="S118" s="2059">
        <v>4</v>
      </c>
      <c r="T118" s="2059">
        <v>4</v>
      </c>
      <c r="U118" s="2059">
        <v>4</v>
      </c>
      <c r="V118" s="2059">
        <v>3</v>
      </c>
      <c r="W118" s="2059">
        <v>4</v>
      </c>
      <c r="X118" s="2059">
        <v>6</v>
      </c>
      <c r="Y118" s="2059">
        <v>6</v>
      </c>
      <c r="Z118" s="2059">
        <v>6</v>
      </c>
      <c r="AA118" s="2059">
        <v>15</v>
      </c>
      <c r="AB118" s="2059">
        <v>0</v>
      </c>
      <c r="AC118" s="2059">
        <v>31</v>
      </c>
      <c r="AD118" s="2059">
        <v>1</v>
      </c>
      <c r="AE118" s="2059">
        <v>1</v>
      </c>
      <c r="AF118" s="2059">
        <v>1</v>
      </c>
      <c r="AG118" s="2059">
        <v>1</v>
      </c>
      <c r="AH118" s="2059">
        <v>0</v>
      </c>
      <c r="AI118" s="2059">
        <v>1</v>
      </c>
      <c r="AJ118" s="2059">
        <v>1</v>
      </c>
      <c r="AK118" s="2059">
        <v>2</v>
      </c>
      <c r="AL118" s="2059">
        <v>2</v>
      </c>
      <c r="AM118" s="2059">
        <v>2</v>
      </c>
      <c r="AN118" s="2059">
        <v>2</v>
      </c>
      <c r="AO118" s="2059">
        <v>2</v>
      </c>
      <c r="AP118" s="2059">
        <v>3</v>
      </c>
      <c r="AQ118" s="2059">
        <v>3</v>
      </c>
      <c r="AR118" s="2059">
        <v>3</v>
      </c>
      <c r="AS118" s="2059">
        <v>6</v>
      </c>
      <c r="AT118" s="2059">
        <v>0</v>
      </c>
      <c r="AU118" s="2059">
        <v>34</v>
      </c>
      <c r="AV118" s="2059">
        <v>1</v>
      </c>
      <c r="AW118" s="2059">
        <v>1</v>
      </c>
      <c r="AX118" s="2059">
        <v>1</v>
      </c>
      <c r="AY118" s="2059">
        <v>1</v>
      </c>
      <c r="AZ118" s="2059">
        <v>1</v>
      </c>
      <c r="BA118" s="2059">
        <v>1</v>
      </c>
      <c r="BB118" s="2059">
        <v>1</v>
      </c>
      <c r="BC118" s="2059">
        <v>2</v>
      </c>
      <c r="BD118" s="2059">
        <v>2</v>
      </c>
      <c r="BE118" s="2059">
        <v>2</v>
      </c>
      <c r="BF118" s="2059">
        <v>1</v>
      </c>
      <c r="BG118" s="2059">
        <v>2</v>
      </c>
      <c r="BH118" s="2059">
        <v>3</v>
      </c>
      <c r="BI118" s="2059">
        <v>3</v>
      </c>
      <c r="BJ118" s="2059">
        <v>3</v>
      </c>
      <c r="BK118" s="2059">
        <v>9</v>
      </c>
      <c r="BL118" s="2059">
        <v>0</v>
      </c>
      <c r="BM118" s="2060">
        <f t="shared" si="8"/>
        <v>65</v>
      </c>
      <c r="BN118" s="2060">
        <f t="shared" si="9"/>
        <v>27</v>
      </c>
      <c r="BO118" s="2061">
        <f t="shared" si="10"/>
        <v>41.53846153846154</v>
      </c>
      <c r="BP118" s="2051" t="str">
        <f t="shared" si="11"/>
        <v/>
      </c>
    </row>
    <row r="119" spans="1:68" s="1185" customFormat="1">
      <c r="A119" s="2057" t="s">
        <v>5658</v>
      </c>
      <c r="B119" s="2057" t="s">
        <v>2067</v>
      </c>
      <c r="C119" s="2057" t="s">
        <v>1995</v>
      </c>
      <c r="D119" s="2057" t="s">
        <v>3206</v>
      </c>
      <c r="E119" s="2057" t="s">
        <v>5490</v>
      </c>
      <c r="F119" s="2057" t="s">
        <v>208</v>
      </c>
      <c r="G119" s="2057" t="s">
        <v>1761</v>
      </c>
      <c r="H119" s="2057" t="s">
        <v>5250</v>
      </c>
      <c r="I119" s="2057" t="s">
        <v>4985</v>
      </c>
      <c r="J119" s="2058" t="s">
        <v>6224</v>
      </c>
      <c r="K119" s="2059">
        <v>81</v>
      </c>
      <c r="L119" s="2059">
        <v>2</v>
      </c>
      <c r="M119" s="2059">
        <v>4</v>
      </c>
      <c r="N119" s="2059">
        <v>3</v>
      </c>
      <c r="O119" s="2059">
        <v>4</v>
      </c>
      <c r="P119" s="2059">
        <v>0</v>
      </c>
      <c r="Q119" s="2059">
        <v>2</v>
      </c>
      <c r="R119" s="2059">
        <v>2</v>
      </c>
      <c r="S119" s="2059">
        <v>4</v>
      </c>
      <c r="T119" s="2059">
        <v>5</v>
      </c>
      <c r="U119" s="2059">
        <v>4</v>
      </c>
      <c r="V119" s="2059">
        <v>4</v>
      </c>
      <c r="W119" s="2059">
        <v>5</v>
      </c>
      <c r="X119" s="2059">
        <v>8</v>
      </c>
      <c r="Y119" s="2059">
        <v>8</v>
      </c>
      <c r="Z119" s="2059">
        <v>7</v>
      </c>
      <c r="AA119" s="2059">
        <v>19</v>
      </c>
      <c r="AB119" s="2059">
        <v>0</v>
      </c>
      <c r="AC119" s="2059">
        <v>39</v>
      </c>
      <c r="AD119" s="2059">
        <v>1</v>
      </c>
      <c r="AE119" s="2059">
        <v>2</v>
      </c>
      <c r="AF119" s="2059">
        <v>1</v>
      </c>
      <c r="AG119" s="2059">
        <v>2</v>
      </c>
      <c r="AH119" s="2059">
        <v>0</v>
      </c>
      <c r="AI119" s="2059">
        <v>1</v>
      </c>
      <c r="AJ119" s="2059">
        <v>1</v>
      </c>
      <c r="AK119" s="2059">
        <v>2</v>
      </c>
      <c r="AL119" s="2059">
        <v>2</v>
      </c>
      <c r="AM119" s="2059">
        <v>2</v>
      </c>
      <c r="AN119" s="2059">
        <v>2</v>
      </c>
      <c r="AO119" s="2059">
        <v>3</v>
      </c>
      <c r="AP119" s="2059">
        <v>4</v>
      </c>
      <c r="AQ119" s="2059">
        <v>4</v>
      </c>
      <c r="AR119" s="2059">
        <v>4</v>
      </c>
      <c r="AS119" s="2059">
        <v>8</v>
      </c>
      <c r="AT119" s="2059">
        <v>0</v>
      </c>
      <c r="AU119" s="2059">
        <v>42</v>
      </c>
      <c r="AV119" s="2059">
        <v>1</v>
      </c>
      <c r="AW119" s="2059">
        <v>2</v>
      </c>
      <c r="AX119" s="2059">
        <v>2</v>
      </c>
      <c r="AY119" s="2059">
        <v>2</v>
      </c>
      <c r="AZ119" s="2059">
        <v>0</v>
      </c>
      <c r="BA119" s="2059">
        <v>1</v>
      </c>
      <c r="BB119" s="2059">
        <v>1</v>
      </c>
      <c r="BC119" s="2059">
        <v>2</v>
      </c>
      <c r="BD119" s="2059">
        <v>3</v>
      </c>
      <c r="BE119" s="2059">
        <v>2</v>
      </c>
      <c r="BF119" s="2059">
        <v>2</v>
      </c>
      <c r="BG119" s="2059">
        <v>2</v>
      </c>
      <c r="BH119" s="2059">
        <v>4</v>
      </c>
      <c r="BI119" s="2059">
        <v>4</v>
      </c>
      <c r="BJ119" s="2059">
        <v>3</v>
      </c>
      <c r="BK119" s="2059">
        <v>11</v>
      </c>
      <c r="BL119" s="2059">
        <v>0</v>
      </c>
      <c r="BM119" s="2060">
        <f t="shared" si="8"/>
        <v>81</v>
      </c>
      <c r="BN119" s="2060">
        <f t="shared" si="9"/>
        <v>34</v>
      </c>
      <c r="BO119" s="2061">
        <f t="shared" si="10"/>
        <v>41.975308641975303</v>
      </c>
      <c r="BP119" s="2051" t="str">
        <f t="shared" si="11"/>
        <v/>
      </c>
    </row>
    <row r="120" spans="1:68" s="1185" customFormat="1">
      <c r="A120" s="2057" t="s">
        <v>5659</v>
      </c>
      <c r="B120" s="2057" t="s">
        <v>2067</v>
      </c>
      <c r="C120" s="2057" t="s">
        <v>1995</v>
      </c>
      <c r="D120" s="2057" t="s">
        <v>3206</v>
      </c>
      <c r="E120" s="2057" t="s">
        <v>5491</v>
      </c>
      <c r="F120" s="2057" t="s">
        <v>208</v>
      </c>
      <c r="G120" s="2057" t="s">
        <v>1761</v>
      </c>
      <c r="H120" s="2057" t="s">
        <v>5250</v>
      </c>
      <c r="I120" s="2057" t="s">
        <v>5258</v>
      </c>
      <c r="J120" s="2058" t="s">
        <v>6224</v>
      </c>
      <c r="K120" s="2059">
        <v>100</v>
      </c>
      <c r="L120" s="2059">
        <v>2</v>
      </c>
      <c r="M120" s="2059">
        <v>4</v>
      </c>
      <c r="N120" s="2059">
        <v>4</v>
      </c>
      <c r="O120" s="2059">
        <v>4</v>
      </c>
      <c r="P120" s="2059">
        <v>1</v>
      </c>
      <c r="Q120" s="2059">
        <v>4</v>
      </c>
      <c r="R120" s="2059">
        <v>4</v>
      </c>
      <c r="S120" s="2059">
        <v>5</v>
      </c>
      <c r="T120" s="2059">
        <v>6</v>
      </c>
      <c r="U120" s="2059">
        <v>4</v>
      </c>
      <c r="V120" s="2059">
        <v>4</v>
      </c>
      <c r="W120" s="2059">
        <v>6</v>
      </c>
      <c r="X120" s="2059">
        <v>10</v>
      </c>
      <c r="Y120" s="2059">
        <v>10</v>
      </c>
      <c r="Z120" s="2059">
        <v>9</v>
      </c>
      <c r="AA120" s="2059">
        <v>23</v>
      </c>
      <c r="AB120" s="2059">
        <v>0</v>
      </c>
      <c r="AC120" s="2059">
        <v>48</v>
      </c>
      <c r="AD120" s="2059">
        <v>1</v>
      </c>
      <c r="AE120" s="2059">
        <v>2</v>
      </c>
      <c r="AF120" s="2059">
        <v>2</v>
      </c>
      <c r="AG120" s="2059">
        <v>2</v>
      </c>
      <c r="AH120" s="2059">
        <v>0</v>
      </c>
      <c r="AI120" s="2059">
        <v>2</v>
      </c>
      <c r="AJ120" s="2059">
        <v>2</v>
      </c>
      <c r="AK120" s="2059">
        <v>2</v>
      </c>
      <c r="AL120" s="2059">
        <v>3</v>
      </c>
      <c r="AM120" s="2059">
        <v>2</v>
      </c>
      <c r="AN120" s="2059">
        <v>2</v>
      </c>
      <c r="AO120" s="2059">
        <v>3</v>
      </c>
      <c r="AP120" s="2059">
        <v>5</v>
      </c>
      <c r="AQ120" s="2059">
        <v>5</v>
      </c>
      <c r="AR120" s="2059">
        <v>5</v>
      </c>
      <c r="AS120" s="2059">
        <v>10</v>
      </c>
      <c r="AT120" s="2059">
        <v>0</v>
      </c>
      <c r="AU120" s="2059">
        <v>52</v>
      </c>
      <c r="AV120" s="2059">
        <v>1</v>
      </c>
      <c r="AW120" s="2059">
        <v>2</v>
      </c>
      <c r="AX120" s="2059">
        <v>2</v>
      </c>
      <c r="AY120" s="2059">
        <v>2</v>
      </c>
      <c r="AZ120" s="2059">
        <v>1</v>
      </c>
      <c r="BA120" s="2059">
        <v>2</v>
      </c>
      <c r="BB120" s="2059">
        <v>2</v>
      </c>
      <c r="BC120" s="2059">
        <v>3</v>
      </c>
      <c r="BD120" s="2059">
        <v>3</v>
      </c>
      <c r="BE120" s="2059">
        <v>2</v>
      </c>
      <c r="BF120" s="2059">
        <v>2</v>
      </c>
      <c r="BG120" s="2059">
        <v>3</v>
      </c>
      <c r="BH120" s="2059">
        <v>5</v>
      </c>
      <c r="BI120" s="2059">
        <v>5</v>
      </c>
      <c r="BJ120" s="2059">
        <v>4</v>
      </c>
      <c r="BK120" s="2059">
        <v>13</v>
      </c>
      <c r="BL120" s="2059">
        <v>0</v>
      </c>
      <c r="BM120" s="2060">
        <f t="shared" si="8"/>
        <v>100</v>
      </c>
      <c r="BN120" s="2060">
        <f t="shared" si="9"/>
        <v>42</v>
      </c>
      <c r="BO120" s="2061">
        <f t="shared" si="10"/>
        <v>42</v>
      </c>
      <c r="BP120" s="2051" t="str">
        <f t="shared" si="11"/>
        <v/>
      </c>
    </row>
    <row r="121" spans="1:68" s="1185" customFormat="1">
      <c r="A121" s="2057" t="s">
        <v>5660</v>
      </c>
      <c r="B121" s="2057" t="s">
        <v>2067</v>
      </c>
      <c r="C121" s="2057" t="s">
        <v>1995</v>
      </c>
      <c r="D121" s="2057" t="s">
        <v>3206</v>
      </c>
      <c r="E121" s="2057" t="s">
        <v>5492</v>
      </c>
      <c r="F121" s="2057" t="s">
        <v>208</v>
      </c>
      <c r="G121" s="2057" t="s">
        <v>1761</v>
      </c>
      <c r="H121" s="2057" t="s">
        <v>5250</v>
      </c>
      <c r="I121" s="2057" t="s">
        <v>5259</v>
      </c>
      <c r="J121" s="2058" t="s">
        <v>6224</v>
      </c>
      <c r="K121" s="2059">
        <v>67</v>
      </c>
      <c r="L121" s="2059">
        <v>2</v>
      </c>
      <c r="M121" s="2059">
        <v>2</v>
      </c>
      <c r="N121" s="2059">
        <v>2</v>
      </c>
      <c r="O121" s="2059">
        <v>2</v>
      </c>
      <c r="P121" s="2059">
        <v>0</v>
      </c>
      <c r="Q121" s="2059">
        <v>2</v>
      </c>
      <c r="R121" s="2059">
        <v>2</v>
      </c>
      <c r="S121" s="2059">
        <v>4</v>
      </c>
      <c r="T121" s="2059">
        <v>4</v>
      </c>
      <c r="U121" s="2059">
        <v>4</v>
      </c>
      <c r="V121" s="2059">
        <v>4</v>
      </c>
      <c r="W121" s="2059">
        <v>4</v>
      </c>
      <c r="X121" s="2059">
        <v>7</v>
      </c>
      <c r="Y121" s="2059">
        <v>7</v>
      </c>
      <c r="Z121" s="2059">
        <v>6</v>
      </c>
      <c r="AA121" s="2059">
        <v>15</v>
      </c>
      <c r="AB121" s="2059">
        <v>0</v>
      </c>
      <c r="AC121" s="2059">
        <v>32</v>
      </c>
      <c r="AD121" s="2059">
        <v>1</v>
      </c>
      <c r="AE121" s="2059">
        <v>1</v>
      </c>
      <c r="AF121" s="2059">
        <v>1</v>
      </c>
      <c r="AG121" s="2059">
        <v>1</v>
      </c>
      <c r="AH121" s="2059">
        <v>0</v>
      </c>
      <c r="AI121" s="2059">
        <v>1</v>
      </c>
      <c r="AJ121" s="2059">
        <v>1</v>
      </c>
      <c r="AK121" s="2059">
        <v>2</v>
      </c>
      <c r="AL121" s="2059">
        <v>2</v>
      </c>
      <c r="AM121" s="2059">
        <v>2</v>
      </c>
      <c r="AN121" s="2059">
        <v>2</v>
      </c>
      <c r="AO121" s="2059">
        <v>2</v>
      </c>
      <c r="AP121" s="2059">
        <v>3</v>
      </c>
      <c r="AQ121" s="2059">
        <v>4</v>
      </c>
      <c r="AR121" s="2059">
        <v>3</v>
      </c>
      <c r="AS121" s="2059">
        <v>6</v>
      </c>
      <c r="AT121" s="2059">
        <v>0</v>
      </c>
      <c r="AU121" s="2059">
        <v>35</v>
      </c>
      <c r="AV121" s="2059">
        <v>1</v>
      </c>
      <c r="AW121" s="2059">
        <v>1</v>
      </c>
      <c r="AX121" s="2059">
        <v>1</v>
      </c>
      <c r="AY121" s="2059">
        <v>1</v>
      </c>
      <c r="AZ121" s="2059">
        <v>0</v>
      </c>
      <c r="BA121" s="2059">
        <v>1</v>
      </c>
      <c r="BB121" s="2059">
        <v>1</v>
      </c>
      <c r="BC121" s="2059">
        <v>2</v>
      </c>
      <c r="BD121" s="2059">
        <v>2</v>
      </c>
      <c r="BE121" s="2059">
        <v>2</v>
      </c>
      <c r="BF121" s="2059">
        <v>2</v>
      </c>
      <c r="BG121" s="2059">
        <v>2</v>
      </c>
      <c r="BH121" s="2059">
        <v>4</v>
      </c>
      <c r="BI121" s="2059">
        <v>3</v>
      </c>
      <c r="BJ121" s="2059">
        <v>3</v>
      </c>
      <c r="BK121" s="2059">
        <v>9</v>
      </c>
      <c r="BL121" s="2059">
        <v>0</v>
      </c>
      <c r="BM121" s="2060">
        <f t="shared" si="8"/>
        <v>67</v>
      </c>
      <c r="BN121" s="2060">
        <f t="shared" si="9"/>
        <v>28</v>
      </c>
      <c r="BO121" s="2061">
        <f t="shared" si="10"/>
        <v>41.791044776119399</v>
      </c>
      <c r="BP121" s="2051" t="str">
        <f t="shared" si="11"/>
        <v/>
      </c>
    </row>
    <row r="122" spans="1:68" s="1185" customFormat="1">
      <c r="A122" s="2057" t="s">
        <v>5662</v>
      </c>
      <c r="B122" s="2057" t="s">
        <v>2067</v>
      </c>
      <c r="C122" s="2057" t="s">
        <v>1995</v>
      </c>
      <c r="D122" s="2057" t="s">
        <v>3206</v>
      </c>
      <c r="E122" s="2057" t="s">
        <v>5493</v>
      </c>
      <c r="F122" s="2057" t="s">
        <v>208</v>
      </c>
      <c r="G122" s="2057" t="s">
        <v>1761</v>
      </c>
      <c r="H122" s="2057" t="s">
        <v>5250</v>
      </c>
      <c r="I122" s="2057" t="s">
        <v>5260</v>
      </c>
      <c r="J122" s="2058" t="s">
        <v>6224</v>
      </c>
      <c r="K122" s="2059">
        <v>133</v>
      </c>
      <c r="L122" s="2059">
        <v>3</v>
      </c>
      <c r="M122" s="2059">
        <v>6</v>
      </c>
      <c r="N122" s="2059">
        <v>5</v>
      </c>
      <c r="O122" s="2059">
        <v>6</v>
      </c>
      <c r="P122" s="2059">
        <v>2</v>
      </c>
      <c r="Q122" s="2059">
        <v>4</v>
      </c>
      <c r="R122" s="2059">
        <v>4</v>
      </c>
      <c r="S122" s="2059">
        <v>6</v>
      </c>
      <c r="T122" s="2059">
        <v>8</v>
      </c>
      <c r="U122" s="2059">
        <v>6</v>
      </c>
      <c r="V122" s="2059">
        <v>6</v>
      </c>
      <c r="W122" s="2059">
        <v>8</v>
      </c>
      <c r="X122" s="2059">
        <v>13</v>
      </c>
      <c r="Y122" s="2059">
        <v>14</v>
      </c>
      <c r="Z122" s="2059">
        <v>11</v>
      </c>
      <c r="AA122" s="2059">
        <v>31</v>
      </c>
      <c r="AB122" s="2059">
        <v>0</v>
      </c>
      <c r="AC122" s="2059">
        <v>64</v>
      </c>
      <c r="AD122" s="2059">
        <v>1</v>
      </c>
      <c r="AE122" s="2059">
        <v>3</v>
      </c>
      <c r="AF122" s="2059">
        <v>2</v>
      </c>
      <c r="AG122" s="2059">
        <v>3</v>
      </c>
      <c r="AH122" s="2059">
        <v>1</v>
      </c>
      <c r="AI122" s="2059">
        <v>2</v>
      </c>
      <c r="AJ122" s="2059">
        <v>2</v>
      </c>
      <c r="AK122" s="2059">
        <v>3</v>
      </c>
      <c r="AL122" s="2059">
        <v>4</v>
      </c>
      <c r="AM122" s="2059">
        <v>3</v>
      </c>
      <c r="AN122" s="2059">
        <v>3</v>
      </c>
      <c r="AO122" s="2059">
        <v>5</v>
      </c>
      <c r="AP122" s="2059">
        <v>6</v>
      </c>
      <c r="AQ122" s="2059">
        <v>7</v>
      </c>
      <c r="AR122" s="2059">
        <v>6</v>
      </c>
      <c r="AS122" s="2059">
        <v>13</v>
      </c>
      <c r="AT122" s="2059">
        <v>0</v>
      </c>
      <c r="AU122" s="2059">
        <v>69</v>
      </c>
      <c r="AV122" s="2059">
        <v>2</v>
      </c>
      <c r="AW122" s="2059">
        <v>3</v>
      </c>
      <c r="AX122" s="2059">
        <v>3</v>
      </c>
      <c r="AY122" s="2059">
        <v>3</v>
      </c>
      <c r="AZ122" s="2059">
        <v>1</v>
      </c>
      <c r="BA122" s="2059">
        <v>2</v>
      </c>
      <c r="BB122" s="2059">
        <v>2</v>
      </c>
      <c r="BC122" s="2059">
        <v>3</v>
      </c>
      <c r="BD122" s="2059">
        <v>4</v>
      </c>
      <c r="BE122" s="2059">
        <v>3</v>
      </c>
      <c r="BF122" s="2059">
        <v>3</v>
      </c>
      <c r="BG122" s="2059">
        <v>3</v>
      </c>
      <c r="BH122" s="2059">
        <v>7</v>
      </c>
      <c r="BI122" s="2059">
        <v>7</v>
      </c>
      <c r="BJ122" s="2059">
        <v>5</v>
      </c>
      <c r="BK122" s="2059">
        <v>18</v>
      </c>
      <c r="BL122" s="2059">
        <v>0</v>
      </c>
      <c r="BM122" s="2060">
        <f t="shared" si="8"/>
        <v>133</v>
      </c>
      <c r="BN122" s="2060">
        <f t="shared" si="9"/>
        <v>56</v>
      </c>
      <c r="BO122" s="2061">
        <f t="shared" si="10"/>
        <v>42.105263157894733</v>
      </c>
      <c r="BP122" s="2051" t="str">
        <f t="shared" si="11"/>
        <v/>
      </c>
    </row>
    <row r="123" spans="1:68" s="1185" customFormat="1">
      <c r="A123" s="2057" t="s">
        <v>5663</v>
      </c>
      <c r="B123" s="2057" t="s">
        <v>2067</v>
      </c>
      <c r="C123" s="2057" t="s">
        <v>1995</v>
      </c>
      <c r="D123" s="2057" t="s">
        <v>3206</v>
      </c>
      <c r="E123" s="2057" t="s">
        <v>5494</v>
      </c>
      <c r="F123" s="2057" t="s">
        <v>208</v>
      </c>
      <c r="G123" s="2057" t="s">
        <v>1761</v>
      </c>
      <c r="H123" s="2057" t="s">
        <v>5250</v>
      </c>
      <c r="I123" s="2057" t="s">
        <v>5261</v>
      </c>
      <c r="J123" s="2058" t="s">
        <v>6224</v>
      </c>
      <c r="K123" s="2059">
        <v>139</v>
      </c>
      <c r="L123" s="2059">
        <v>3</v>
      </c>
      <c r="M123" s="2059">
        <v>6</v>
      </c>
      <c r="N123" s="2059">
        <v>6</v>
      </c>
      <c r="O123" s="2059">
        <v>6</v>
      </c>
      <c r="P123" s="2059">
        <v>2</v>
      </c>
      <c r="Q123" s="2059">
        <v>4</v>
      </c>
      <c r="R123" s="2059">
        <v>4</v>
      </c>
      <c r="S123" s="2059">
        <v>6</v>
      </c>
      <c r="T123" s="2059">
        <v>9</v>
      </c>
      <c r="U123" s="2059">
        <v>6</v>
      </c>
      <c r="V123" s="2059">
        <v>7</v>
      </c>
      <c r="W123" s="2059">
        <v>9</v>
      </c>
      <c r="X123" s="2059">
        <v>14</v>
      </c>
      <c r="Y123" s="2059">
        <v>14</v>
      </c>
      <c r="Z123" s="2059">
        <v>11</v>
      </c>
      <c r="AA123" s="2059">
        <v>32</v>
      </c>
      <c r="AB123" s="2059">
        <v>0</v>
      </c>
      <c r="AC123" s="2059">
        <v>67</v>
      </c>
      <c r="AD123" s="2059">
        <v>1</v>
      </c>
      <c r="AE123" s="2059">
        <v>3</v>
      </c>
      <c r="AF123" s="2059">
        <v>3</v>
      </c>
      <c r="AG123" s="2059">
        <v>3</v>
      </c>
      <c r="AH123" s="2059">
        <v>1</v>
      </c>
      <c r="AI123" s="2059">
        <v>2</v>
      </c>
      <c r="AJ123" s="2059">
        <v>2</v>
      </c>
      <c r="AK123" s="2059">
        <v>3</v>
      </c>
      <c r="AL123" s="2059">
        <v>4</v>
      </c>
      <c r="AM123" s="2059">
        <v>3</v>
      </c>
      <c r="AN123" s="2059">
        <v>4</v>
      </c>
      <c r="AO123" s="2059">
        <v>5</v>
      </c>
      <c r="AP123" s="2059">
        <v>7</v>
      </c>
      <c r="AQ123" s="2059">
        <v>7</v>
      </c>
      <c r="AR123" s="2059">
        <v>6</v>
      </c>
      <c r="AS123" s="2059">
        <v>13</v>
      </c>
      <c r="AT123" s="2059">
        <v>0</v>
      </c>
      <c r="AU123" s="2059">
        <v>72</v>
      </c>
      <c r="AV123" s="2059">
        <v>2</v>
      </c>
      <c r="AW123" s="2059">
        <v>3</v>
      </c>
      <c r="AX123" s="2059">
        <v>3</v>
      </c>
      <c r="AY123" s="2059">
        <v>3</v>
      </c>
      <c r="AZ123" s="2059">
        <v>1</v>
      </c>
      <c r="BA123" s="2059">
        <v>2</v>
      </c>
      <c r="BB123" s="2059">
        <v>2</v>
      </c>
      <c r="BC123" s="2059">
        <v>3</v>
      </c>
      <c r="BD123" s="2059">
        <v>5</v>
      </c>
      <c r="BE123" s="2059">
        <v>3</v>
      </c>
      <c r="BF123" s="2059">
        <v>3</v>
      </c>
      <c r="BG123" s="2059">
        <v>4</v>
      </c>
      <c r="BH123" s="2059">
        <v>7</v>
      </c>
      <c r="BI123" s="2059">
        <v>7</v>
      </c>
      <c r="BJ123" s="2059">
        <v>5</v>
      </c>
      <c r="BK123" s="2059">
        <v>19</v>
      </c>
      <c r="BL123" s="2059">
        <v>0</v>
      </c>
      <c r="BM123" s="2060">
        <f t="shared" si="8"/>
        <v>139</v>
      </c>
      <c r="BN123" s="2060">
        <f t="shared" si="9"/>
        <v>57</v>
      </c>
      <c r="BO123" s="2061">
        <f t="shared" si="10"/>
        <v>41.007194244604314</v>
      </c>
      <c r="BP123" s="2051" t="str">
        <f t="shared" si="11"/>
        <v/>
      </c>
    </row>
    <row r="124" spans="1:68" s="1185" customFormat="1">
      <c r="A124" s="2057" t="s">
        <v>5664</v>
      </c>
      <c r="B124" s="2057" t="s">
        <v>2067</v>
      </c>
      <c r="C124" s="2057" t="s">
        <v>1995</v>
      </c>
      <c r="D124" s="2057" t="s">
        <v>3206</v>
      </c>
      <c r="E124" s="2057" t="s">
        <v>5495</v>
      </c>
      <c r="F124" s="2057" t="s">
        <v>208</v>
      </c>
      <c r="G124" s="2057" t="s">
        <v>1761</v>
      </c>
      <c r="H124" s="2057" t="s">
        <v>5250</v>
      </c>
      <c r="I124" s="2057" t="s">
        <v>5262</v>
      </c>
      <c r="J124" s="2058" t="s">
        <v>6224</v>
      </c>
      <c r="K124" s="2059">
        <v>279</v>
      </c>
      <c r="L124" s="2059">
        <v>7</v>
      </c>
      <c r="M124" s="2059">
        <v>10</v>
      </c>
      <c r="N124" s="2059">
        <v>11</v>
      </c>
      <c r="O124" s="2059">
        <v>12</v>
      </c>
      <c r="P124" s="2059">
        <v>3</v>
      </c>
      <c r="Q124" s="2059">
        <v>9</v>
      </c>
      <c r="R124" s="2059">
        <v>8</v>
      </c>
      <c r="S124" s="2059">
        <v>13</v>
      </c>
      <c r="T124" s="2059">
        <v>17</v>
      </c>
      <c r="U124" s="2059">
        <v>14</v>
      </c>
      <c r="V124" s="2059">
        <v>13</v>
      </c>
      <c r="W124" s="2059">
        <v>17</v>
      </c>
      <c r="X124" s="2059">
        <v>28</v>
      </c>
      <c r="Y124" s="2059">
        <v>29</v>
      </c>
      <c r="Z124" s="2059">
        <v>24</v>
      </c>
      <c r="AA124" s="2059">
        <v>64</v>
      </c>
      <c r="AB124" s="2059">
        <v>0</v>
      </c>
      <c r="AC124" s="2059">
        <v>134</v>
      </c>
      <c r="AD124" s="2059">
        <v>3</v>
      </c>
      <c r="AE124" s="2059">
        <v>5</v>
      </c>
      <c r="AF124" s="2059">
        <v>5</v>
      </c>
      <c r="AG124" s="2059">
        <v>6</v>
      </c>
      <c r="AH124" s="2059">
        <v>1</v>
      </c>
      <c r="AI124" s="2059">
        <v>4</v>
      </c>
      <c r="AJ124" s="2059">
        <v>4</v>
      </c>
      <c r="AK124" s="2059">
        <v>6</v>
      </c>
      <c r="AL124" s="2059">
        <v>8</v>
      </c>
      <c r="AM124" s="2059">
        <v>7</v>
      </c>
      <c r="AN124" s="2059">
        <v>7</v>
      </c>
      <c r="AO124" s="2059">
        <v>10</v>
      </c>
      <c r="AP124" s="2059">
        <v>13</v>
      </c>
      <c r="AQ124" s="2059">
        <v>15</v>
      </c>
      <c r="AR124" s="2059">
        <v>13</v>
      </c>
      <c r="AS124" s="2059">
        <v>27</v>
      </c>
      <c r="AT124" s="2059">
        <v>0</v>
      </c>
      <c r="AU124" s="2059">
        <v>145</v>
      </c>
      <c r="AV124" s="2059">
        <v>4</v>
      </c>
      <c r="AW124" s="2059">
        <v>5</v>
      </c>
      <c r="AX124" s="2059">
        <v>6</v>
      </c>
      <c r="AY124" s="2059">
        <v>6</v>
      </c>
      <c r="AZ124" s="2059">
        <v>2</v>
      </c>
      <c r="BA124" s="2059">
        <v>5</v>
      </c>
      <c r="BB124" s="2059">
        <v>4</v>
      </c>
      <c r="BC124" s="2059">
        <v>7</v>
      </c>
      <c r="BD124" s="2059">
        <v>9</v>
      </c>
      <c r="BE124" s="2059">
        <v>7</v>
      </c>
      <c r="BF124" s="2059">
        <v>6</v>
      </c>
      <c r="BG124" s="2059">
        <v>7</v>
      </c>
      <c r="BH124" s="2059">
        <v>15</v>
      </c>
      <c r="BI124" s="2059">
        <v>14</v>
      </c>
      <c r="BJ124" s="2059">
        <v>11</v>
      </c>
      <c r="BK124" s="2059">
        <v>37</v>
      </c>
      <c r="BL124" s="2059">
        <v>0</v>
      </c>
      <c r="BM124" s="2060">
        <f t="shared" si="8"/>
        <v>279</v>
      </c>
      <c r="BN124" s="2060">
        <f t="shared" si="9"/>
        <v>117</v>
      </c>
      <c r="BO124" s="2061">
        <f t="shared" si="10"/>
        <v>41.935483870967744</v>
      </c>
      <c r="BP124" s="2051" t="str">
        <f t="shared" si="11"/>
        <v/>
      </c>
    </row>
    <row r="125" spans="1:68" s="1185" customFormat="1">
      <c r="A125" s="2057" t="s">
        <v>5666</v>
      </c>
      <c r="B125" s="2057" t="s">
        <v>2067</v>
      </c>
      <c r="C125" s="2057" t="s">
        <v>1995</v>
      </c>
      <c r="D125" s="2057" t="s">
        <v>3206</v>
      </c>
      <c r="E125" s="2057" t="s">
        <v>5496</v>
      </c>
      <c r="F125" s="2057" t="s">
        <v>208</v>
      </c>
      <c r="G125" s="2057" t="s">
        <v>1761</v>
      </c>
      <c r="H125" s="2057" t="s">
        <v>5250</v>
      </c>
      <c r="I125" s="2057" t="s">
        <v>5051</v>
      </c>
      <c r="J125" s="2058" t="s">
        <v>6224</v>
      </c>
      <c r="K125" s="2059">
        <v>50</v>
      </c>
      <c r="L125" s="2059">
        <v>2</v>
      </c>
      <c r="M125" s="2059">
        <v>2</v>
      </c>
      <c r="N125" s="2059">
        <v>2</v>
      </c>
      <c r="O125" s="2059">
        <v>2</v>
      </c>
      <c r="P125" s="2059">
        <v>0</v>
      </c>
      <c r="Q125" s="2059">
        <v>2</v>
      </c>
      <c r="R125" s="2059">
        <v>2</v>
      </c>
      <c r="S125" s="2059">
        <v>2</v>
      </c>
      <c r="T125" s="2059">
        <v>3</v>
      </c>
      <c r="U125" s="2059">
        <v>2</v>
      </c>
      <c r="V125" s="2059">
        <v>2</v>
      </c>
      <c r="W125" s="2059">
        <v>3</v>
      </c>
      <c r="X125" s="2059">
        <v>5</v>
      </c>
      <c r="Y125" s="2059">
        <v>5</v>
      </c>
      <c r="Z125" s="2059">
        <v>4</v>
      </c>
      <c r="AA125" s="2059">
        <v>12</v>
      </c>
      <c r="AB125" s="2059">
        <v>0</v>
      </c>
      <c r="AC125" s="2059">
        <v>24</v>
      </c>
      <c r="AD125" s="2059">
        <v>1</v>
      </c>
      <c r="AE125" s="2059">
        <v>1</v>
      </c>
      <c r="AF125" s="2059">
        <v>1</v>
      </c>
      <c r="AG125" s="2059">
        <v>1</v>
      </c>
      <c r="AH125" s="2059">
        <v>0</v>
      </c>
      <c r="AI125" s="2059">
        <v>1</v>
      </c>
      <c r="AJ125" s="2059">
        <v>1</v>
      </c>
      <c r="AK125" s="2059">
        <v>1</v>
      </c>
      <c r="AL125" s="2059">
        <v>1</v>
      </c>
      <c r="AM125" s="2059">
        <v>1</v>
      </c>
      <c r="AN125" s="2059">
        <v>1</v>
      </c>
      <c r="AO125" s="2059">
        <v>2</v>
      </c>
      <c r="AP125" s="2059">
        <v>2</v>
      </c>
      <c r="AQ125" s="2059">
        <v>3</v>
      </c>
      <c r="AR125" s="2059">
        <v>2</v>
      </c>
      <c r="AS125" s="2059">
        <v>5</v>
      </c>
      <c r="AT125" s="2059">
        <v>0</v>
      </c>
      <c r="AU125" s="2059">
        <v>26</v>
      </c>
      <c r="AV125" s="2059">
        <v>1</v>
      </c>
      <c r="AW125" s="2059">
        <v>1</v>
      </c>
      <c r="AX125" s="2059">
        <v>1</v>
      </c>
      <c r="AY125" s="2059">
        <v>1</v>
      </c>
      <c r="AZ125" s="2059">
        <v>0</v>
      </c>
      <c r="BA125" s="2059">
        <v>1</v>
      </c>
      <c r="BB125" s="2059">
        <v>1</v>
      </c>
      <c r="BC125" s="2059">
        <v>1</v>
      </c>
      <c r="BD125" s="2059">
        <v>2</v>
      </c>
      <c r="BE125" s="2059">
        <v>1</v>
      </c>
      <c r="BF125" s="2059">
        <v>1</v>
      </c>
      <c r="BG125" s="2059">
        <v>1</v>
      </c>
      <c r="BH125" s="2059">
        <v>3</v>
      </c>
      <c r="BI125" s="2059">
        <v>2</v>
      </c>
      <c r="BJ125" s="2059">
        <v>2</v>
      </c>
      <c r="BK125" s="2059">
        <v>7</v>
      </c>
      <c r="BL125" s="2059">
        <v>0</v>
      </c>
      <c r="BM125" s="2060">
        <f t="shared" si="8"/>
        <v>50</v>
      </c>
      <c r="BN125" s="2060">
        <f t="shared" si="9"/>
        <v>21</v>
      </c>
      <c r="BO125" s="2061">
        <f t="shared" si="10"/>
        <v>42</v>
      </c>
      <c r="BP125" s="2051" t="str">
        <f t="shared" si="11"/>
        <v/>
      </c>
    </row>
    <row r="126" spans="1:68" s="1185" customFormat="1">
      <c r="A126" s="2057" t="s">
        <v>5667</v>
      </c>
      <c r="B126" s="2057" t="s">
        <v>2067</v>
      </c>
      <c r="C126" s="2057" t="s">
        <v>1995</v>
      </c>
      <c r="D126" s="2057" t="s">
        <v>3206</v>
      </c>
      <c r="E126" s="2057" t="s">
        <v>5497</v>
      </c>
      <c r="F126" s="2057" t="s">
        <v>208</v>
      </c>
      <c r="G126" s="2057" t="s">
        <v>1761</v>
      </c>
      <c r="H126" s="2057" t="s">
        <v>5250</v>
      </c>
      <c r="I126" s="2057" t="s">
        <v>5263</v>
      </c>
      <c r="J126" s="2058" t="s">
        <v>6224</v>
      </c>
      <c r="K126" s="2059">
        <v>92</v>
      </c>
      <c r="L126" s="2059">
        <v>2</v>
      </c>
      <c r="M126" s="2059">
        <v>4</v>
      </c>
      <c r="N126" s="2059">
        <v>4</v>
      </c>
      <c r="O126" s="2059">
        <v>4</v>
      </c>
      <c r="P126" s="2059">
        <v>1</v>
      </c>
      <c r="Q126" s="2059">
        <v>4</v>
      </c>
      <c r="R126" s="2059">
        <v>2</v>
      </c>
      <c r="S126" s="2059">
        <v>4</v>
      </c>
      <c r="T126" s="2059">
        <v>6</v>
      </c>
      <c r="U126" s="2059">
        <v>4</v>
      </c>
      <c r="V126" s="2059">
        <v>4</v>
      </c>
      <c r="W126" s="2059">
        <v>5</v>
      </c>
      <c r="X126" s="2059">
        <v>9</v>
      </c>
      <c r="Y126" s="2059">
        <v>10</v>
      </c>
      <c r="Z126" s="2059">
        <v>8</v>
      </c>
      <c r="AA126" s="2059">
        <v>21</v>
      </c>
      <c r="AB126" s="2059">
        <v>0</v>
      </c>
      <c r="AC126" s="2059">
        <v>44</v>
      </c>
      <c r="AD126" s="2059">
        <v>1</v>
      </c>
      <c r="AE126" s="2059">
        <v>2</v>
      </c>
      <c r="AF126" s="2059">
        <v>2</v>
      </c>
      <c r="AG126" s="2059">
        <v>2</v>
      </c>
      <c r="AH126" s="2059">
        <v>0</v>
      </c>
      <c r="AI126" s="2059">
        <v>2</v>
      </c>
      <c r="AJ126" s="2059">
        <v>1</v>
      </c>
      <c r="AK126" s="2059">
        <v>2</v>
      </c>
      <c r="AL126" s="2059">
        <v>3</v>
      </c>
      <c r="AM126" s="2059">
        <v>2</v>
      </c>
      <c r="AN126" s="2059">
        <v>2</v>
      </c>
      <c r="AO126" s="2059">
        <v>3</v>
      </c>
      <c r="AP126" s="2059">
        <v>4</v>
      </c>
      <c r="AQ126" s="2059">
        <v>5</v>
      </c>
      <c r="AR126" s="2059">
        <v>4</v>
      </c>
      <c r="AS126" s="2059">
        <v>9</v>
      </c>
      <c r="AT126" s="2059">
        <v>0</v>
      </c>
      <c r="AU126" s="2059">
        <v>48</v>
      </c>
      <c r="AV126" s="2059">
        <v>1</v>
      </c>
      <c r="AW126" s="2059">
        <v>2</v>
      </c>
      <c r="AX126" s="2059">
        <v>2</v>
      </c>
      <c r="AY126" s="2059">
        <v>2</v>
      </c>
      <c r="AZ126" s="2059">
        <v>1</v>
      </c>
      <c r="BA126" s="2059">
        <v>2</v>
      </c>
      <c r="BB126" s="2059">
        <v>1</v>
      </c>
      <c r="BC126" s="2059">
        <v>2</v>
      </c>
      <c r="BD126" s="2059">
        <v>3</v>
      </c>
      <c r="BE126" s="2059">
        <v>2</v>
      </c>
      <c r="BF126" s="2059">
        <v>2</v>
      </c>
      <c r="BG126" s="2059">
        <v>2</v>
      </c>
      <c r="BH126" s="2059">
        <v>5</v>
      </c>
      <c r="BI126" s="2059">
        <v>5</v>
      </c>
      <c r="BJ126" s="2059">
        <v>4</v>
      </c>
      <c r="BK126" s="2059">
        <v>12</v>
      </c>
      <c r="BL126" s="2059">
        <v>0</v>
      </c>
      <c r="BM126" s="2060">
        <f t="shared" si="8"/>
        <v>92</v>
      </c>
      <c r="BN126" s="2060">
        <f t="shared" si="9"/>
        <v>39</v>
      </c>
      <c r="BO126" s="2061">
        <f t="shared" si="10"/>
        <v>42.391304347826086</v>
      </c>
      <c r="BP126" s="2051" t="str">
        <f t="shared" si="11"/>
        <v/>
      </c>
    </row>
    <row r="127" spans="1:68" s="1185" customFormat="1">
      <c r="A127" s="2057" t="s">
        <v>5668</v>
      </c>
      <c r="B127" s="2057" t="s">
        <v>2067</v>
      </c>
      <c r="C127" s="2057" t="s">
        <v>1995</v>
      </c>
      <c r="D127" s="2057" t="s">
        <v>3206</v>
      </c>
      <c r="E127" s="2057" t="s">
        <v>5498</v>
      </c>
      <c r="F127" s="2057" t="s">
        <v>208</v>
      </c>
      <c r="G127" s="2057" t="s">
        <v>1761</v>
      </c>
      <c r="H127" s="2057" t="s">
        <v>5250</v>
      </c>
      <c r="I127" s="2057" t="s">
        <v>5264</v>
      </c>
      <c r="J127" s="2058" t="s">
        <v>6224</v>
      </c>
      <c r="K127" s="2059">
        <v>87</v>
      </c>
      <c r="L127" s="2059">
        <v>2</v>
      </c>
      <c r="M127" s="2059">
        <v>4</v>
      </c>
      <c r="N127" s="2059">
        <v>4</v>
      </c>
      <c r="O127" s="2059">
        <v>4</v>
      </c>
      <c r="P127" s="2059">
        <v>1</v>
      </c>
      <c r="Q127" s="2059">
        <v>2</v>
      </c>
      <c r="R127" s="2059">
        <v>2</v>
      </c>
      <c r="S127" s="2059">
        <v>4</v>
      </c>
      <c r="T127" s="2059">
        <v>5</v>
      </c>
      <c r="U127" s="2059">
        <v>4</v>
      </c>
      <c r="V127" s="2059">
        <v>4</v>
      </c>
      <c r="W127" s="2059">
        <v>5</v>
      </c>
      <c r="X127" s="2059">
        <v>9</v>
      </c>
      <c r="Y127" s="2059">
        <v>9</v>
      </c>
      <c r="Z127" s="2059">
        <v>7</v>
      </c>
      <c r="AA127" s="2059">
        <v>21</v>
      </c>
      <c r="AB127" s="2059">
        <v>0</v>
      </c>
      <c r="AC127" s="2059">
        <v>42</v>
      </c>
      <c r="AD127" s="2059">
        <v>1</v>
      </c>
      <c r="AE127" s="2059">
        <v>2</v>
      </c>
      <c r="AF127" s="2059">
        <v>2</v>
      </c>
      <c r="AG127" s="2059">
        <v>2</v>
      </c>
      <c r="AH127" s="2059">
        <v>0</v>
      </c>
      <c r="AI127" s="2059">
        <v>1</v>
      </c>
      <c r="AJ127" s="2059">
        <v>1</v>
      </c>
      <c r="AK127" s="2059">
        <v>2</v>
      </c>
      <c r="AL127" s="2059">
        <v>2</v>
      </c>
      <c r="AM127" s="2059">
        <v>2</v>
      </c>
      <c r="AN127" s="2059">
        <v>2</v>
      </c>
      <c r="AO127" s="2059">
        <v>3</v>
      </c>
      <c r="AP127" s="2059">
        <v>4</v>
      </c>
      <c r="AQ127" s="2059">
        <v>5</v>
      </c>
      <c r="AR127" s="2059">
        <v>4</v>
      </c>
      <c r="AS127" s="2059">
        <v>9</v>
      </c>
      <c r="AT127" s="2059">
        <v>0</v>
      </c>
      <c r="AU127" s="2059">
        <v>45</v>
      </c>
      <c r="AV127" s="2059">
        <v>1</v>
      </c>
      <c r="AW127" s="2059">
        <v>2</v>
      </c>
      <c r="AX127" s="2059">
        <v>2</v>
      </c>
      <c r="AY127" s="2059">
        <v>2</v>
      </c>
      <c r="AZ127" s="2059">
        <v>1</v>
      </c>
      <c r="BA127" s="2059">
        <v>1</v>
      </c>
      <c r="BB127" s="2059">
        <v>1</v>
      </c>
      <c r="BC127" s="2059">
        <v>2</v>
      </c>
      <c r="BD127" s="2059">
        <v>3</v>
      </c>
      <c r="BE127" s="2059">
        <v>2</v>
      </c>
      <c r="BF127" s="2059">
        <v>2</v>
      </c>
      <c r="BG127" s="2059">
        <v>2</v>
      </c>
      <c r="BH127" s="2059">
        <v>5</v>
      </c>
      <c r="BI127" s="2059">
        <v>4</v>
      </c>
      <c r="BJ127" s="2059">
        <v>3</v>
      </c>
      <c r="BK127" s="2059">
        <v>12</v>
      </c>
      <c r="BL127" s="2059">
        <v>0</v>
      </c>
      <c r="BM127" s="2060">
        <f t="shared" si="8"/>
        <v>87</v>
      </c>
      <c r="BN127" s="2060">
        <f t="shared" si="9"/>
        <v>37</v>
      </c>
      <c r="BO127" s="2061">
        <f t="shared" si="10"/>
        <v>42.528735632183903</v>
      </c>
      <c r="BP127" s="2051" t="str">
        <f t="shared" si="11"/>
        <v/>
      </c>
    </row>
    <row r="128" spans="1:68" s="1185" customFormat="1">
      <c r="A128" s="2057" t="s">
        <v>5669</v>
      </c>
      <c r="B128" s="2057" t="s">
        <v>2067</v>
      </c>
      <c r="C128" s="2057" t="s">
        <v>1995</v>
      </c>
      <c r="D128" s="2057" t="s">
        <v>3206</v>
      </c>
      <c r="E128" s="2057" t="s">
        <v>5499</v>
      </c>
      <c r="F128" s="2057" t="s">
        <v>208</v>
      </c>
      <c r="G128" s="2057" t="s">
        <v>1761</v>
      </c>
      <c r="H128" s="2057" t="s">
        <v>5250</v>
      </c>
      <c r="I128" s="2057" t="s">
        <v>5265</v>
      </c>
      <c r="J128" s="2058" t="s">
        <v>6224</v>
      </c>
      <c r="K128" s="2059">
        <v>41</v>
      </c>
      <c r="L128" s="2059">
        <v>0</v>
      </c>
      <c r="M128" s="2059">
        <v>2</v>
      </c>
      <c r="N128" s="2059">
        <v>2</v>
      </c>
      <c r="O128" s="2059">
        <v>2</v>
      </c>
      <c r="P128" s="2059">
        <v>0</v>
      </c>
      <c r="Q128" s="2059">
        <v>2</v>
      </c>
      <c r="R128" s="2059">
        <v>2</v>
      </c>
      <c r="S128" s="2059">
        <v>2</v>
      </c>
      <c r="T128" s="2059">
        <v>2</v>
      </c>
      <c r="U128" s="2059">
        <v>2</v>
      </c>
      <c r="V128" s="2059">
        <v>2</v>
      </c>
      <c r="W128" s="2059">
        <v>2</v>
      </c>
      <c r="X128" s="2059">
        <v>4</v>
      </c>
      <c r="Y128" s="2059">
        <v>4</v>
      </c>
      <c r="Z128" s="2059">
        <v>4</v>
      </c>
      <c r="AA128" s="2059">
        <v>9</v>
      </c>
      <c r="AB128" s="2059">
        <v>0</v>
      </c>
      <c r="AC128" s="2059">
        <v>20</v>
      </c>
      <c r="AD128" s="2059">
        <v>0</v>
      </c>
      <c r="AE128" s="2059">
        <v>1</v>
      </c>
      <c r="AF128" s="2059">
        <v>1</v>
      </c>
      <c r="AG128" s="2059">
        <v>1</v>
      </c>
      <c r="AH128" s="2059">
        <v>0</v>
      </c>
      <c r="AI128" s="2059">
        <v>1</v>
      </c>
      <c r="AJ128" s="2059">
        <v>1</v>
      </c>
      <c r="AK128" s="2059">
        <v>1</v>
      </c>
      <c r="AL128" s="2059">
        <v>1</v>
      </c>
      <c r="AM128" s="2059">
        <v>1</v>
      </c>
      <c r="AN128" s="2059">
        <v>1</v>
      </c>
      <c r="AO128" s="2059">
        <v>1</v>
      </c>
      <c r="AP128" s="2059">
        <v>2</v>
      </c>
      <c r="AQ128" s="2059">
        <v>2</v>
      </c>
      <c r="AR128" s="2059">
        <v>2</v>
      </c>
      <c r="AS128" s="2059">
        <v>4</v>
      </c>
      <c r="AT128" s="2059">
        <v>0</v>
      </c>
      <c r="AU128" s="2059">
        <v>21</v>
      </c>
      <c r="AV128" s="2059">
        <v>0</v>
      </c>
      <c r="AW128" s="2059">
        <v>1</v>
      </c>
      <c r="AX128" s="2059">
        <v>1</v>
      </c>
      <c r="AY128" s="2059">
        <v>1</v>
      </c>
      <c r="AZ128" s="2059">
        <v>0</v>
      </c>
      <c r="BA128" s="2059">
        <v>1</v>
      </c>
      <c r="BB128" s="2059">
        <v>1</v>
      </c>
      <c r="BC128" s="2059">
        <v>1</v>
      </c>
      <c r="BD128" s="2059">
        <v>1</v>
      </c>
      <c r="BE128" s="2059">
        <v>1</v>
      </c>
      <c r="BF128" s="2059">
        <v>1</v>
      </c>
      <c r="BG128" s="2059">
        <v>1</v>
      </c>
      <c r="BH128" s="2059">
        <v>2</v>
      </c>
      <c r="BI128" s="2059">
        <v>2</v>
      </c>
      <c r="BJ128" s="2059">
        <v>2</v>
      </c>
      <c r="BK128" s="2059">
        <v>5</v>
      </c>
      <c r="BL128" s="2059">
        <v>0</v>
      </c>
      <c r="BM128" s="2060">
        <f t="shared" si="8"/>
        <v>41</v>
      </c>
      <c r="BN128" s="2060">
        <f t="shared" si="9"/>
        <v>17</v>
      </c>
      <c r="BO128" s="2061">
        <f t="shared" si="10"/>
        <v>41.463414634146339</v>
      </c>
      <c r="BP128" s="2051" t="str">
        <f t="shared" si="11"/>
        <v/>
      </c>
    </row>
    <row r="129" spans="1:68" s="1185" customFormat="1">
      <c r="A129" s="2057" t="s">
        <v>5670</v>
      </c>
      <c r="B129" s="2057" t="s">
        <v>2067</v>
      </c>
      <c r="C129" s="2057" t="s">
        <v>1995</v>
      </c>
      <c r="D129" s="2057" t="s">
        <v>3206</v>
      </c>
      <c r="E129" s="2057" t="s">
        <v>5500</v>
      </c>
      <c r="F129" s="2057" t="s">
        <v>208</v>
      </c>
      <c r="G129" s="2057" t="s">
        <v>1761</v>
      </c>
      <c r="H129" s="2057" t="s">
        <v>5250</v>
      </c>
      <c r="I129" s="2057" t="s">
        <v>5266</v>
      </c>
      <c r="J129" s="2058" t="s">
        <v>6224</v>
      </c>
      <c r="K129" s="2059">
        <v>67</v>
      </c>
      <c r="L129" s="2059">
        <v>2</v>
      </c>
      <c r="M129" s="2059">
        <v>2</v>
      </c>
      <c r="N129" s="2059">
        <v>2</v>
      </c>
      <c r="O129" s="2059">
        <v>2</v>
      </c>
      <c r="P129" s="2059">
        <v>0</v>
      </c>
      <c r="Q129" s="2059">
        <v>2</v>
      </c>
      <c r="R129" s="2059">
        <v>2</v>
      </c>
      <c r="S129" s="2059">
        <v>4</v>
      </c>
      <c r="T129" s="2059">
        <v>4</v>
      </c>
      <c r="U129" s="2059">
        <v>4</v>
      </c>
      <c r="V129" s="2059">
        <v>4</v>
      </c>
      <c r="W129" s="2059">
        <v>4</v>
      </c>
      <c r="X129" s="2059">
        <v>7</v>
      </c>
      <c r="Y129" s="2059">
        <v>7</v>
      </c>
      <c r="Z129" s="2059">
        <v>6</v>
      </c>
      <c r="AA129" s="2059">
        <v>15</v>
      </c>
      <c r="AB129" s="2059">
        <v>0</v>
      </c>
      <c r="AC129" s="2059">
        <v>32</v>
      </c>
      <c r="AD129" s="2059">
        <v>1</v>
      </c>
      <c r="AE129" s="2059">
        <v>1</v>
      </c>
      <c r="AF129" s="2059">
        <v>1</v>
      </c>
      <c r="AG129" s="2059">
        <v>1</v>
      </c>
      <c r="AH129" s="2059">
        <v>0</v>
      </c>
      <c r="AI129" s="2059">
        <v>1</v>
      </c>
      <c r="AJ129" s="2059">
        <v>1</v>
      </c>
      <c r="AK129" s="2059">
        <v>2</v>
      </c>
      <c r="AL129" s="2059">
        <v>2</v>
      </c>
      <c r="AM129" s="2059">
        <v>2</v>
      </c>
      <c r="AN129" s="2059">
        <v>2</v>
      </c>
      <c r="AO129" s="2059">
        <v>2</v>
      </c>
      <c r="AP129" s="2059">
        <v>3</v>
      </c>
      <c r="AQ129" s="2059">
        <v>4</v>
      </c>
      <c r="AR129" s="2059">
        <v>3</v>
      </c>
      <c r="AS129" s="2059">
        <v>6</v>
      </c>
      <c r="AT129" s="2059">
        <v>0</v>
      </c>
      <c r="AU129" s="2059">
        <v>35</v>
      </c>
      <c r="AV129" s="2059">
        <v>1</v>
      </c>
      <c r="AW129" s="2059">
        <v>1</v>
      </c>
      <c r="AX129" s="2059">
        <v>1</v>
      </c>
      <c r="AY129" s="2059">
        <v>1</v>
      </c>
      <c r="AZ129" s="2059">
        <v>0</v>
      </c>
      <c r="BA129" s="2059">
        <v>1</v>
      </c>
      <c r="BB129" s="2059">
        <v>1</v>
      </c>
      <c r="BC129" s="2059">
        <v>2</v>
      </c>
      <c r="BD129" s="2059">
        <v>2</v>
      </c>
      <c r="BE129" s="2059">
        <v>2</v>
      </c>
      <c r="BF129" s="2059">
        <v>2</v>
      </c>
      <c r="BG129" s="2059">
        <v>2</v>
      </c>
      <c r="BH129" s="2059">
        <v>4</v>
      </c>
      <c r="BI129" s="2059">
        <v>3</v>
      </c>
      <c r="BJ129" s="2059">
        <v>3</v>
      </c>
      <c r="BK129" s="2059">
        <v>9</v>
      </c>
      <c r="BL129" s="2059">
        <v>0</v>
      </c>
      <c r="BM129" s="2060">
        <f t="shared" si="8"/>
        <v>67</v>
      </c>
      <c r="BN129" s="2060">
        <f t="shared" si="9"/>
        <v>28</v>
      </c>
      <c r="BO129" s="2061">
        <f t="shared" si="10"/>
        <v>41.791044776119399</v>
      </c>
      <c r="BP129" s="2051" t="str">
        <f t="shared" si="11"/>
        <v/>
      </c>
    </row>
    <row r="130" spans="1:68" s="1185" customFormat="1">
      <c r="A130" s="2052" t="s">
        <v>5671</v>
      </c>
      <c r="B130" s="2052" t="s">
        <v>2067</v>
      </c>
      <c r="C130" s="2052" t="s">
        <v>1995</v>
      </c>
      <c r="D130" s="2052" t="s">
        <v>3206</v>
      </c>
      <c r="E130" s="2052" t="s">
        <v>5517</v>
      </c>
      <c r="F130" s="2052" t="s">
        <v>208</v>
      </c>
      <c r="G130" s="2052" t="s">
        <v>1761</v>
      </c>
      <c r="H130" s="2052" t="s">
        <v>5250</v>
      </c>
      <c r="I130" s="2052" t="s">
        <v>3059</v>
      </c>
      <c r="J130" s="2053" t="s">
        <v>6224</v>
      </c>
      <c r="K130" s="2054">
        <v>0</v>
      </c>
      <c r="L130" s="2054">
        <v>0</v>
      </c>
      <c r="M130" s="2054">
        <v>0</v>
      </c>
      <c r="N130" s="2054">
        <v>0</v>
      </c>
      <c r="O130" s="2054">
        <v>0</v>
      </c>
      <c r="P130" s="2054">
        <v>0</v>
      </c>
      <c r="Q130" s="2054">
        <v>0</v>
      </c>
      <c r="R130" s="2054">
        <v>0</v>
      </c>
      <c r="S130" s="2054">
        <v>0</v>
      </c>
      <c r="T130" s="2054">
        <v>0</v>
      </c>
      <c r="U130" s="2054">
        <v>0</v>
      </c>
      <c r="V130" s="2054">
        <v>0</v>
      </c>
      <c r="W130" s="2054">
        <v>0</v>
      </c>
      <c r="X130" s="2054">
        <v>0</v>
      </c>
      <c r="Y130" s="2054">
        <v>0</v>
      </c>
      <c r="Z130" s="2054">
        <v>0</v>
      </c>
      <c r="AA130" s="2054">
        <v>0</v>
      </c>
      <c r="AB130" s="2054">
        <v>0</v>
      </c>
      <c r="AC130" s="2054">
        <v>0</v>
      </c>
      <c r="AD130" s="2054">
        <v>0</v>
      </c>
      <c r="AE130" s="2054">
        <v>0</v>
      </c>
      <c r="AF130" s="2054">
        <v>0</v>
      </c>
      <c r="AG130" s="2054">
        <v>0</v>
      </c>
      <c r="AH130" s="2054">
        <v>0</v>
      </c>
      <c r="AI130" s="2054">
        <v>0</v>
      </c>
      <c r="AJ130" s="2054">
        <v>0</v>
      </c>
      <c r="AK130" s="2054">
        <v>0</v>
      </c>
      <c r="AL130" s="2054">
        <v>0</v>
      </c>
      <c r="AM130" s="2054">
        <v>0</v>
      </c>
      <c r="AN130" s="2054">
        <v>0</v>
      </c>
      <c r="AO130" s="2054">
        <v>0</v>
      </c>
      <c r="AP130" s="2054">
        <v>0</v>
      </c>
      <c r="AQ130" s="2054">
        <v>0</v>
      </c>
      <c r="AR130" s="2054">
        <v>0</v>
      </c>
      <c r="AS130" s="2054">
        <v>0</v>
      </c>
      <c r="AT130" s="2054">
        <v>0</v>
      </c>
      <c r="AU130" s="2054">
        <v>0</v>
      </c>
      <c r="AV130" s="2054">
        <v>0</v>
      </c>
      <c r="AW130" s="2054">
        <v>0</v>
      </c>
      <c r="AX130" s="2054">
        <v>0</v>
      </c>
      <c r="AY130" s="2054">
        <v>0</v>
      </c>
      <c r="AZ130" s="2054">
        <v>0</v>
      </c>
      <c r="BA130" s="2054">
        <v>0</v>
      </c>
      <c r="BB130" s="2054">
        <v>0</v>
      </c>
      <c r="BC130" s="2054">
        <v>0</v>
      </c>
      <c r="BD130" s="2054">
        <v>0</v>
      </c>
      <c r="BE130" s="2054">
        <v>0</v>
      </c>
      <c r="BF130" s="2054">
        <v>0</v>
      </c>
      <c r="BG130" s="2054">
        <v>0</v>
      </c>
      <c r="BH130" s="2054">
        <v>0</v>
      </c>
      <c r="BI130" s="2054">
        <v>0</v>
      </c>
      <c r="BJ130" s="2054">
        <v>0</v>
      </c>
      <c r="BK130" s="2054">
        <v>0</v>
      </c>
      <c r="BL130" s="2054">
        <v>0</v>
      </c>
      <c r="BM130" s="2055">
        <f t="shared" si="8"/>
        <v>0</v>
      </c>
      <c r="BN130" s="2055">
        <f t="shared" si="9"/>
        <v>0</v>
      </c>
      <c r="BO130" s="2056">
        <v>0</v>
      </c>
      <c r="BP130" s="2051" t="str">
        <f t="shared" si="11"/>
        <v/>
      </c>
    </row>
    <row r="131" spans="1:68" s="1185" customFormat="1">
      <c r="A131" s="2052" t="s">
        <v>5672</v>
      </c>
      <c r="B131" s="2052" t="s">
        <v>2067</v>
      </c>
      <c r="C131" s="2052" t="s">
        <v>1995</v>
      </c>
      <c r="D131" s="2052" t="s">
        <v>2432</v>
      </c>
      <c r="E131" s="2052" t="s">
        <v>5479</v>
      </c>
      <c r="F131" s="2052" t="s">
        <v>208</v>
      </c>
      <c r="G131" s="2052" t="s">
        <v>1761</v>
      </c>
      <c r="H131" s="2052" t="s">
        <v>5267</v>
      </c>
      <c r="I131" s="2052" t="s">
        <v>3059</v>
      </c>
      <c r="J131" s="2053" t="s">
        <v>6224</v>
      </c>
      <c r="K131" s="2054">
        <v>925</v>
      </c>
      <c r="L131" s="2054">
        <v>38</v>
      </c>
      <c r="M131" s="2054">
        <v>31</v>
      </c>
      <c r="N131" s="2054">
        <v>45</v>
      </c>
      <c r="O131" s="2054">
        <v>47</v>
      </c>
      <c r="P131" s="2054">
        <v>28</v>
      </c>
      <c r="Q131" s="2054">
        <v>34</v>
      </c>
      <c r="R131" s="2054">
        <v>41</v>
      </c>
      <c r="S131" s="2054">
        <v>50</v>
      </c>
      <c r="T131" s="2054">
        <v>46</v>
      </c>
      <c r="U131" s="2054">
        <v>60</v>
      </c>
      <c r="V131" s="2054">
        <v>63</v>
      </c>
      <c r="W131" s="2054">
        <v>67</v>
      </c>
      <c r="X131" s="2054">
        <v>80</v>
      </c>
      <c r="Y131" s="2054">
        <v>69</v>
      </c>
      <c r="Z131" s="2054">
        <v>66</v>
      </c>
      <c r="AA131" s="2054">
        <v>159</v>
      </c>
      <c r="AB131" s="2054">
        <v>1</v>
      </c>
      <c r="AC131" s="2054">
        <v>465</v>
      </c>
      <c r="AD131" s="2054">
        <v>23</v>
      </c>
      <c r="AE131" s="2054">
        <v>17</v>
      </c>
      <c r="AF131" s="2054">
        <v>25</v>
      </c>
      <c r="AG131" s="2054">
        <v>28</v>
      </c>
      <c r="AH131" s="2054">
        <v>13</v>
      </c>
      <c r="AI131" s="2054">
        <v>17</v>
      </c>
      <c r="AJ131" s="2054">
        <v>18</v>
      </c>
      <c r="AK131" s="2054">
        <v>26</v>
      </c>
      <c r="AL131" s="2054">
        <v>22</v>
      </c>
      <c r="AM131" s="2054">
        <v>30</v>
      </c>
      <c r="AN131" s="2054">
        <v>29</v>
      </c>
      <c r="AO131" s="2054">
        <v>36</v>
      </c>
      <c r="AP131" s="2054">
        <v>42</v>
      </c>
      <c r="AQ131" s="2054">
        <v>34</v>
      </c>
      <c r="AR131" s="2054">
        <v>35</v>
      </c>
      <c r="AS131" s="2054">
        <v>70</v>
      </c>
      <c r="AT131" s="2054">
        <v>0</v>
      </c>
      <c r="AU131" s="2054">
        <v>460</v>
      </c>
      <c r="AV131" s="2054">
        <v>15</v>
      </c>
      <c r="AW131" s="2054">
        <v>14</v>
      </c>
      <c r="AX131" s="2054">
        <v>20</v>
      </c>
      <c r="AY131" s="2054">
        <v>19</v>
      </c>
      <c r="AZ131" s="2054">
        <v>15</v>
      </c>
      <c r="BA131" s="2054">
        <v>17</v>
      </c>
      <c r="BB131" s="2054">
        <v>23</v>
      </c>
      <c r="BC131" s="2054">
        <v>24</v>
      </c>
      <c r="BD131" s="2054">
        <v>24</v>
      </c>
      <c r="BE131" s="2054">
        <v>30</v>
      </c>
      <c r="BF131" s="2054">
        <v>34</v>
      </c>
      <c r="BG131" s="2054">
        <v>31</v>
      </c>
      <c r="BH131" s="2054">
        <v>38</v>
      </c>
      <c r="BI131" s="2054">
        <v>35</v>
      </c>
      <c r="BJ131" s="2054">
        <v>31</v>
      </c>
      <c r="BK131" s="2054">
        <v>89</v>
      </c>
      <c r="BL131" s="2054">
        <v>1</v>
      </c>
      <c r="BM131" s="2055">
        <f t="shared" si="8"/>
        <v>924</v>
      </c>
      <c r="BN131" s="2055">
        <f t="shared" si="9"/>
        <v>294</v>
      </c>
      <c r="BO131" s="2056">
        <f t="shared" si="10"/>
        <v>31.818181818181817</v>
      </c>
      <c r="BP131" s="2051" t="str">
        <f t="shared" si="11"/>
        <v/>
      </c>
    </row>
    <row r="132" spans="1:68" s="1185" customFormat="1">
      <c r="A132" s="2057" t="s">
        <v>5673</v>
      </c>
      <c r="B132" s="2057" t="s">
        <v>2067</v>
      </c>
      <c r="C132" s="2057" t="s">
        <v>1995</v>
      </c>
      <c r="D132" s="2057" t="s">
        <v>2432</v>
      </c>
      <c r="E132" s="2057" t="s">
        <v>5481</v>
      </c>
      <c r="F132" s="2057" t="s">
        <v>208</v>
      </c>
      <c r="G132" s="2057" t="s">
        <v>1761</v>
      </c>
      <c r="H132" s="2057" t="s">
        <v>5267</v>
      </c>
      <c r="I132" s="2057" t="s">
        <v>4976</v>
      </c>
      <c r="J132" s="2058" t="s">
        <v>6224</v>
      </c>
      <c r="K132" s="2059">
        <v>104</v>
      </c>
      <c r="L132" s="2059">
        <v>5</v>
      </c>
      <c r="M132" s="2059">
        <v>3</v>
      </c>
      <c r="N132" s="2059">
        <v>5</v>
      </c>
      <c r="O132" s="2059">
        <v>5</v>
      </c>
      <c r="P132" s="2059">
        <v>3</v>
      </c>
      <c r="Q132" s="2059">
        <v>4</v>
      </c>
      <c r="R132" s="2059">
        <v>5</v>
      </c>
      <c r="S132" s="2059">
        <v>5</v>
      </c>
      <c r="T132" s="2059">
        <v>5</v>
      </c>
      <c r="U132" s="2059">
        <v>9</v>
      </c>
      <c r="V132" s="2059">
        <v>9</v>
      </c>
      <c r="W132" s="2059">
        <v>7</v>
      </c>
      <c r="X132" s="2059">
        <v>8</v>
      </c>
      <c r="Y132" s="2059">
        <v>7</v>
      </c>
      <c r="Z132" s="2059">
        <v>8</v>
      </c>
      <c r="AA132" s="2059">
        <v>16</v>
      </c>
      <c r="AB132" s="2059">
        <v>0</v>
      </c>
      <c r="AC132" s="2059">
        <v>52</v>
      </c>
      <c r="AD132" s="2059">
        <v>3</v>
      </c>
      <c r="AE132" s="2059">
        <v>2</v>
      </c>
      <c r="AF132" s="2059">
        <v>3</v>
      </c>
      <c r="AG132" s="2059">
        <v>3</v>
      </c>
      <c r="AH132" s="2059">
        <v>1</v>
      </c>
      <c r="AI132" s="2059">
        <v>2</v>
      </c>
      <c r="AJ132" s="2059">
        <v>2</v>
      </c>
      <c r="AK132" s="2059">
        <v>3</v>
      </c>
      <c r="AL132" s="2059">
        <v>2</v>
      </c>
      <c r="AM132" s="2059">
        <v>4</v>
      </c>
      <c r="AN132" s="2059">
        <v>4</v>
      </c>
      <c r="AO132" s="2059">
        <v>4</v>
      </c>
      <c r="AP132" s="2059">
        <v>5</v>
      </c>
      <c r="AQ132" s="2059">
        <v>3</v>
      </c>
      <c r="AR132" s="2059">
        <v>4</v>
      </c>
      <c r="AS132" s="2059">
        <v>7</v>
      </c>
      <c r="AT132" s="2059">
        <v>0</v>
      </c>
      <c r="AU132" s="2059">
        <v>52</v>
      </c>
      <c r="AV132" s="2059">
        <v>2</v>
      </c>
      <c r="AW132" s="2059">
        <v>1</v>
      </c>
      <c r="AX132" s="2059">
        <v>2</v>
      </c>
      <c r="AY132" s="2059">
        <v>2</v>
      </c>
      <c r="AZ132" s="2059">
        <v>2</v>
      </c>
      <c r="BA132" s="2059">
        <v>2</v>
      </c>
      <c r="BB132" s="2059">
        <v>3</v>
      </c>
      <c r="BC132" s="2059">
        <v>2</v>
      </c>
      <c r="BD132" s="2059">
        <v>3</v>
      </c>
      <c r="BE132" s="2059">
        <v>5</v>
      </c>
      <c r="BF132" s="2059">
        <v>5</v>
      </c>
      <c r="BG132" s="2059">
        <v>3</v>
      </c>
      <c r="BH132" s="2059">
        <v>3</v>
      </c>
      <c r="BI132" s="2059">
        <v>4</v>
      </c>
      <c r="BJ132" s="2059">
        <v>4</v>
      </c>
      <c r="BK132" s="2059">
        <v>9</v>
      </c>
      <c r="BL132" s="2059">
        <v>0</v>
      </c>
      <c r="BM132" s="2060">
        <f t="shared" si="8"/>
        <v>104</v>
      </c>
      <c r="BN132" s="2060">
        <f t="shared" si="9"/>
        <v>31</v>
      </c>
      <c r="BO132" s="2061">
        <f t="shared" si="10"/>
        <v>29.807692307692307</v>
      </c>
      <c r="BP132" s="2051" t="str">
        <f t="shared" si="11"/>
        <v/>
      </c>
    </row>
    <row r="133" spans="1:68" s="1185" customFormat="1">
      <c r="A133" s="2057" t="s">
        <v>5675</v>
      </c>
      <c r="B133" s="2057" t="s">
        <v>2067</v>
      </c>
      <c r="C133" s="2057" t="s">
        <v>1995</v>
      </c>
      <c r="D133" s="2057" t="s">
        <v>2432</v>
      </c>
      <c r="E133" s="2057" t="s">
        <v>5482</v>
      </c>
      <c r="F133" s="2057" t="s">
        <v>208</v>
      </c>
      <c r="G133" s="2057" t="s">
        <v>1761</v>
      </c>
      <c r="H133" s="2057" t="s">
        <v>5267</v>
      </c>
      <c r="I133" s="2057" t="s">
        <v>5074</v>
      </c>
      <c r="J133" s="2058" t="s">
        <v>6224</v>
      </c>
      <c r="K133" s="2059">
        <v>143</v>
      </c>
      <c r="L133" s="2059">
        <v>7</v>
      </c>
      <c r="M133" s="2059">
        <v>5</v>
      </c>
      <c r="N133" s="2059">
        <v>7</v>
      </c>
      <c r="O133" s="2059">
        <v>7</v>
      </c>
      <c r="P133" s="2059">
        <v>3</v>
      </c>
      <c r="Q133" s="2059">
        <v>5</v>
      </c>
      <c r="R133" s="2059">
        <v>7</v>
      </c>
      <c r="S133" s="2059">
        <v>7</v>
      </c>
      <c r="T133" s="2059">
        <v>6</v>
      </c>
      <c r="U133" s="2059">
        <v>12</v>
      </c>
      <c r="V133" s="2059">
        <v>11</v>
      </c>
      <c r="W133" s="2059">
        <v>11</v>
      </c>
      <c r="X133" s="2059">
        <v>12</v>
      </c>
      <c r="Y133" s="2059">
        <v>10</v>
      </c>
      <c r="Z133" s="2059">
        <v>10</v>
      </c>
      <c r="AA133" s="2059">
        <v>23</v>
      </c>
      <c r="AB133" s="2059">
        <v>0</v>
      </c>
      <c r="AC133" s="2059">
        <v>71</v>
      </c>
      <c r="AD133" s="2059">
        <v>4</v>
      </c>
      <c r="AE133" s="2059">
        <v>3</v>
      </c>
      <c r="AF133" s="2059">
        <v>4</v>
      </c>
      <c r="AG133" s="2059">
        <v>4</v>
      </c>
      <c r="AH133" s="2059">
        <v>1</v>
      </c>
      <c r="AI133" s="2059">
        <v>2</v>
      </c>
      <c r="AJ133" s="2059">
        <v>3</v>
      </c>
      <c r="AK133" s="2059">
        <v>4</v>
      </c>
      <c r="AL133" s="2059">
        <v>2</v>
      </c>
      <c r="AM133" s="2059">
        <v>6</v>
      </c>
      <c r="AN133" s="2059">
        <v>5</v>
      </c>
      <c r="AO133" s="2059">
        <v>6</v>
      </c>
      <c r="AP133" s="2059">
        <v>7</v>
      </c>
      <c r="AQ133" s="2059">
        <v>5</v>
      </c>
      <c r="AR133" s="2059">
        <v>5</v>
      </c>
      <c r="AS133" s="2059">
        <v>10</v>
      </c>
      <c r="AT133" s="2059">
        <v>0</v>
      </c>
      <c r="AU133" s="2059">
        <v>72</v>
      </c>
      <c r="AV133" s="2059">
        <v>3</v>
      </c>
      <c r="AW133" s="2059">
        <v>2</v>
      </c>
      <c r="AX133" s="2059">
        <v>3</v>
      </c>
      <c r="AY133" s="2059">
        <v>3</v>
      </c>
      <c r="AZ133" s="2059">
        <v>2</v>
      </c>
      <c r="BA133" s="2059">
        <v>3</v>
      </c>
      <c r="BB133" s="2059">
        <v>4</v>
      </c>
      <c r="BC133" s="2059">
        <v>3</v>
      </c>
      <c r="BD133" s="2059">
        <v>4</v>
      </c>
      <c r="BE133" s="2059">
        <v>6</v>
      </c>
      <c r="BF133" s="2059">
        <v>6</v>
      </c>
      <c r="BG133" s="2059">
        <v>5</v>
      </c>
      <c r="BH133" s="2059">
        <v>5</v>
      </c>
      <c r="BI133" s="2059">
        <v>5</v>
      </c>
      <c r="BJ133" s="2059">
        <v>5</v>
      </c>
      <c r="BK133" s="2059">
        <v>13</v>
      </c>
      <c r="BL133" s="2059">
        <v>0</v>
      </c>
      <c r="BM133" s="2060">
        <f t="shared" si="8"/>
        <v>143</v>
      </c>
      <c r="BN133" s="2060">
        <f t="shared" si="9"/>
        <v>43</v>
      </c>
      <c r="BO133" s="2061">
        <f t="shared" si="10"/>
        <v>30.069930069930066</v>
      </c>
      <c r="BP133" s="2051" t="str">
        <f t="shared" si="11"/>
        <v/>
      </c>
    </row>
    <row r="134" spans="1:68" s="1185" customFormat="1">
      <c r="A134" s="2057" t="s">
        <v>5677</v>
      </c>
      <c r="B134" s="2057" t="s">
        <v>2067</v>
      </c>
      <c r="C134" s="2057" t="s">
        <v>1995</v>
      </c>
      <c r="D134" s="2057" t="s">
        <v>2432</v>
      </c>
      <c r="E134" s="2057" t="s">
        <v>5483</v>
      </c>
      <c r="F134" s="2057" t="s">
        <v>208</v>
      </c>
      <c r="G134" s="2057" t="s">
        <v>1761</v>
      </c>
      <c r="H134" s="2057" t="s">
        <v>5267</v>
      </c>
      <c r="I134" s="2057" t="s">
        <v>4977</v>
      </c>
      <c r="J134" s="2058" t="s">
        <v>6224</v>
      </c>
      <c r="K134" s="2059">
        <v>285</v>
      </c>
      <c r="L134" s="2059">
        <v>13</v>
      </c>
      <c r="M134" s="2059">
        <v>9</v>
      </c>
      <c r="N134" s="2059">
        <v>13</v>
      </c>
      <c r="O134" s="2059">
        <v>13</v>
      </c>
      <c r="P134" s="2059">
        <v>8</v>
      </c>
      <c r="Q134" s="2059">
        <v>10</v>
      </c>
      <c r="R134" s="2059">
        <v>14</v>
      </c>
      <c r="S134" s="2059">
        <v>13</v>
      </c>
      <c r="T134" s="2059">
        <v>13</v>
      </c>
      <c r="U134" s="2059">
        <v>25</v>
      </c>
      <c r="V134" s="2059">
        <v>24</v>
      </c>
      <c r="W134" s="2059">
        <v>21</v>
      </c>
      <c r="X134" s="2059">
        <v>23</v>
      </c>
      <c r="Y134" s="2059">
        <v>19</v>
      </c>
      <c r="Z134" s="2059">
        <v>21</v>
      </c>
      <c r="AA134" s="2059">
        <v>45</v>
      </c>
      <c r="AB134" s="2059">
        <v>1</v>
      </c>
      <c r="AC134" s="2059">
        <v>142</v>
      </c>
      <c r="AD134" s="2059">
        <v>8</v>
      </c>
      <c r="AE134" s="2059">
        <v>5</v>
      </c>
      <c r="AF134" s="2059">
        <v>7</v>
      </c>
      <c r="AG134" s="2059">
        <v>8</v>
      </c>
      <c r="AH134" s="2059">
        <v>3</v>
      </c>
      <c r="AI134" s="2059">
        <v>4</v>
      </c>
      <c r="AJ134" s="2059">
        <v>6</v>
      </c>
      <c r="AK134" s="2059">
        <v>8</v>
      </c>
      <c r="AL134" s="2059">
        <v>5</v>
      </c>
      <c r="AM134" s="2059">
        <v>12</v>
      </c>
      <c r="AN134" s="2059">
        <v>11</v>
      </c>
      <c r="AO134" s="2059">
        <v>12</v>
      </c>
      <c r="AP134" s="2059">
        <v>13</v>
      </c>
      <c r="AQ134" s="2059">
        <v>9</v>
      </c>
      <c r="AR134" s="2059">
        <v>11</v>
      </c>
      <c r="AS134" s="2059">
        <v>20</v>
      </c>
      <c r="AT134" s="2059">
        <v>0</v>
      </c>
      <c r="AU134" s="2059">
        <v>143</v>
      </c>
      <c r="AV134" s="2059">
        <v>5</v>
      </c>
      <c r="AW134" s="2059">
        <v>4</v>
      </c>
      <c r="AX134" s="2059">
        <v>6</v>
      </c>
      <c r="AY134" s="2059">
        <v>5</v>
      </c>
      <c r="AZ134" s="2059">
        <v>5</v>
      </c>
      <c r="BA134" s="2059">
        <v>6</v>
      </c>
      <c r="BB134" s="2059">
        <v>8</v>
      </c>
      <c r="BC134" s="2059">
        <v>5</v>
      </c>
      <c r="BD134" s="2059">
        <v>8</v>
      </c>
      <c r="BE134" s="2059">
        <v>13</v>
      </c>
      <c r="BF134" s="2059">
        <v>13</v>
      </c>
      <c r="BG134" s="2059">
        <v>9</v>
      </c>
      <c r="BH134" s="2059">
        <v>10</v>
      </c>
      <c r="BI134" s="2059">
        <v>10</v>
      </c>
      <c r="BJ134" s="2059">
        <v>10</v>
      </c>
      <c r="BK134" s="2059">
        <v>25</v>
      </c>
      <c r="BL134" s="2059">
        <v>1</v>
      </c>
      <c r="BM134" s="2060">
        <f t="shared" si="8"/>
        <v>284</v>
      </c>
      <c r="BN134" s="2060">
        <f t="shared" si="9"/>
        <v>85</v>
      </c>
      <c r="BO134" s="2061">
        <f t="shared" si="10"/>
        <v>29.929577464788732</v>
      </c>
      <c r="BP134" s="2051" t="str">
        <f t="shared" si="11"/>
        <v/>
      </c>
    </row>
    <row r="135" spans="1:68" s="1185" customFormat="1">
      <c r="A135" s="2057" t="s">
        <v>5679</v>
      </c>
      <c r="B135" s="2057" t="s">
        <v>2067</v>
      </c>
      <c r="C135" s="2057" t="s">
        <v>1995</v>
      </c>
      <c r="D135" s="2057" t="s">
        <v>2432</v>
      </c>
      <c r="E135" s="2057" t="s">
        <v>5484</v>
      </c>
      <c r="F135" s="2057" t="s">
        <v>208</v>
      </c>
      <c r="G135" s="2057" t="s">
        <v>1761</v>
      </c>
      <c r="H135" s="2057" t="s">
        <v>5267</v>
      </c>
      <c r="I135" s="2057" t="s">
        <v>4979</v>
      </c>
      <c r="J135" s="2058" t="s">
        <v>6224</v>
      </c>
      <c r="K135" s="2059">
        <v>109</v>
      </c>
      <c r="L135" s="2059">
        <v>5</v>
      </c>
      <c r="M135" s="2059">
        <v>3</v>
      </c>
      <c r="N135" s="2059">
        <v>5</v>
      </c>
      <c r="O135" s="2059">
        <v>5</v>
      </c>
      <c r="P135" s="2059">
        <v>3</v>
      </c>
      <c r="Q135" s="2059">
        <v>4</v>
      </c>
      <c r="R135" s="2059">
        <v>5</v>
      </c>
      <c r="S135" s="2059">
        <v>5</v>
      </c>
      <c r="T135" s="2059">
        <v>5</v>
      </c>
      <c r="U135" s="2059">
        <v>9</v>
      </c>
      <c r="V135" s="2059">
        <v>9</v>
      </c>
      <c r="W135" s="2059">
        <v>8</v>
      </c>
      <c r="X135" s="2059">
        <v>9</v>
      </c>
      <c r="Y135" s="2059">
        <v>8</v>
      </c>
      <c r="Z135" s="2059">
        <v>8</v>
      </c>
      <c r="AA135" s="2059">
        <v>18</v>
      </c>
      <c r="AB135" s="2059">
        <v>0</v>
      </c>
      <c r="AC135" s="2059">
        <v>54</v>
      </c>
      <c r="AD135" s="2059">
        <v>3</v>
      </c>
      <c r="AE135" s="2059">
        <v>2</v>
      </c>
      <c r="AF135" s="2059">
        <v>3</v>
      </c>
      <c r="AG135" s="2059">
        <v>3</v>
      </c>
      <c r="AH135" s="2059">
        <v>1</v>
      </c>
      <c r="AI135" s="2059">
        <v>2</v>
      </c>
      <c r="AJ135" s="2059">
        <v>2</v>
      </c>
      <c r="AK135" s="2059">
        <v>3</v>
      </c>
      <c r="AL135" s="2059">
        <v>2</v>
      </c>
      <c r="AM135" s="2059">
        <v>4</v>
      </c>
      <c r="AN135" s="2059">
        <v>4</v>
      </c>
      <c r="AO135" s="2059">
        <v>4</v>
      </c>
      <c r="AP135" s="2059">
        <v>5</v>
      </c>
      <c r="AQ135" s="2059">
        <v>4</v>
      </c>
      <c r="AR135" s="2059">
        <v>4</v>
      </c>
      <c r="AS135" s="2059">
        <v>8</v>
      </c>
      <c r="AT135" s="2059">
        <v>0</v>
      </c>
      <c r="AU135" s="2059">
        <v>55</v>
      </c>
      <c r="AV135" s="2059">
        <v>2</v>
      </c>
      <c r="AW135" s="2059">
        <v>1</v>
      </c>
      <c r="AX135" s="2059">
        <v>2</v>
      </c>
      <c r="AY135" s="2059">
        <v>2</v>
      </c>
      <c r="AZ135" s="2059">
        <v>2</v>
      </c>
      <c r="BA135" s="2059">
        <v>2</v>
      </c>
      <c r="BB135" s="2059">
        <v>3</v>
      </c>
      <c r="BC135" s="2059">
        <v>2</v>
      </c>
      <c r="BD135" s="2059">
        <v>3</v>
      </c>
      <c r="BE135" s="2059">
        <v>5</v>
      </c>
      <c r="BF135" s="2059">
        <v>5</v>
      </c>
      <c r="BG135" s="2059">
        <v>4</v>
      </c>
      <c r="BH135" s="2059">
        <v>4</v>
      </c>
      <c r="BI135" s="2059">
        <v>4</v>
      </c>
      <c r="BJ135" s="2059">
        <v>4</v>
      </c>
      <c r="BK135" s="2059">
        <v>10</v>
      </c>
      <c r="BL135" s="2059">
        <v>0</v>
      </c>
      <c r="BM135" s="2060">
        <f t="shared" ref="BM135:BM139" si="12">SUM(L135:AA135)</f>
        <v>109</v>
      </c>
      <c r="BN135" s="2060">
        <f t="shared" ref="BN135:BN139" si="13">SUM(Y135:AA135)</f>
        <v>34</v>
      </c>
      <c r="BO135" s="2061">
        <f t="shared" ref="BO135:BO139" si="14">BN135/BM135*100</f>
        <v>31.192660550458719</v>
      </c>
      <c r="BP135" s="2051" t="str">
        <f t="shared" ref="BP135:BP139" si="15">IF(BO135&gt;=50,"限界集落","")</f>
        <v/>
      </c>
    </row>
    <row r="136" spans="1:68" s="1185" customFormat="1">
      <c r="A136" s="2057" t="s">
        <v>5681</v>
      </c>
      <c r="B136" s="2057" t="s">
        <v>2067</v>
      </c>
      <c r="C136" s="2057" t="s">
        <v>1995</v>
      </c>
      <c r="D136" s="2057" t="s">
        <v>2432</v>
      </c>
      <c r="E136" s="2057" t="s">
        <v>5485</v>
      </c>
      <c r="F136" s="2057" t="s">
        <v>208</v>
      </c>
      <c r="G136" s="2057" t="s">
        <v>1761</v>
      </c>
      <c r="H136" s="2057" t="s">
        <v>5267</v>
      </c>
      <c r="I136" s="2057" t="s">
        <v>5268</v>
      </c>
      <c r="J136" s="2058" t="s">
        <v>6224</v>
      </c>
      <c r="K136" s="2059">
        <v>68</v>
      </c>
      <c r="L136" s="2059">
        <v>2</v>
      </c>
      <c r="M136" s="2059">
        <v>2</v>
      </c>
      <c r="N136" s="2059">
        <v>4</v>
      </c>
      <c r="O136" s="2059">
        <v>4</v>
      </c>
      <c r="P136" s="2059">
        <v>3</v>
      </c>
      <c r="Q136" s="2059">
        <v>3</v>
      </c>
      <c r="R136" s="2059">
        <v>2</v>
      </c>
      <c r="S136" s="2059">
        <v>5</v>
      </c>
      <c r="T136" s="2059">
        <v>4</v>
      </c>
      <c r="U136" s="2059">
        <v>1</v>
      </c>
      <c r="V136" s="2059">
        <v>2</v>
      </c>
      <c r="W136" s="2059">
        <v>4</v>
      </c>
      <c r="X136" s="2059">
        <v>7</v>
      </c>
      <c r="Y136" s="2059">
        <v>6</v>
      </c>
      <c r="Z136" s="2059">
        <v>5</v>
      </c>
      <c r="AA136" s="2059">
        <v>14</v>
      </c>
      <c r="AB136" s="2059">
        <v>0</v>
      </c>
      <c r="AC136" s="2059">
        <v>35</v>
      </c>
      <c r="AD136" s="2059">
        <v>1</v>
      </c>
      <c r="AE136" s="2059">
        <v>1</v>
      </c>
      <c r="AF136" s="2059">
        <v>2</v>
      </c>
      <c r="AG136" s="2059">
        <v>2</v>
      </c>
      <c r="AH136" s="2059">
        <v>2</v>
      </c>
      <c r="AI136" s="2059">
        <v>2</v>
      </c>
      <c r="AJ136" s="2059">
        <v>1</v>
      </c>
      <c r="AK136" s="2059">
        <v>2</v>
      </c>
      <c r="AL136" s="2059">
        <v>3</v>
      </c>
      <c r="AM136" s="2059">
        <v>1</v>
      </c>
      <c r="AN136" s="2059">
        <v>1</v>
      </c>
      <c r="AO136" s="2059">
        <v>2</v>
      </c>
      <c r="AP136" s="2059">
        <v>3</v>
      </c>
      <c r="AQ136" s="2059">
        <v>3</v>
      </c>
      <c r="AR136" s="2059">
        <v>3</v>
      </c>
      <c r="AS136" s="2059">
        <v>6</v>
      </c>
      <c r="AT136" s="2059">
        <v>0</v>
      </c>
      <c r="AU136" s="2059">
        <v>33</v>
      </c>
      <c r="AV136" s="2059">
        <v>1</v>
      </c>
      <c r="AW136" s="2059">
        <v>1</v>
      </c>
      <c r="AX136" s="2059">
        <v>2</v>
      </c>
      <c r="AY136" s="2059">
        <v>2</v>
      </c>
      <c r="AZ136" s="2059">
        <v>1</v>
      </c>
      <c r="BA136" s="2059">
        <v>1</v>
      </c>
      <c r="BB136" s="2059">
        <v>1</v>
      </c>
      <c r="BC136" s="2059">
        <v>3</v>
      </c>
      <c r="BD136" s="2059">
        <v>1</v>
      </c>
      <c r="BE136" s="2059">
        <v>0</v>
      </c>
      <c r="BF136" s="2059">
        <v>1</v>
      </c>
      <c r="BG136" s="2059">
        <v>2</v>
      </c>
      <c r="BH136" s="2059">
        <v>4</v>
      </c>
      <c r="BI136" s="2059">
        <v>3</v>
      </c>
      <c r="BJ136" s="2059">
        <v>2</v>
      </c>
      <c r="BK136" s="2059">
        <v>8</v>
      </c>
      <c r="BL136" s="2059">
        <v>0</v>
      </c>
      <c r="BM136" s="2060">
        <f t="shared" si="12"/>
        <v>68</v>
      </c>
      <c r="BN136" s="2060">
        <f t="shared" si="13"/>
        <v>25</v>
      </c>
      <c r="BO136" s="2061">
        <f t="shared" si="14"/>
        <v>36.764705882352942</v>
      </c>
      <c r="BP136" s="2051" t="str">
        <f t="shared" si="15"/>
        <v/>
      </c>
    </row>
    <row r="137" spans="1:68" s="1185" customFormat="1">
      <c r="A137" s="2057" t="s">
        <v>5682</v>
      </c>
      <c r="B137" s="2057" t="s">
        <v>2067</v>
      </c>
      <c r="C137" s="2057" t="s">
        <v>1995</v>
      </c>
      <c r="D137" s="2057" t="s">
        <v>2432</v>
      </c>
      <c r="E137" s="2057" t="s">
        <v>5486</v>
      </c>
      <c r="F137" s="2057" t="s">
        <v>208</v>
      </c>
      <c r="G137" s="2057" t="s">
        <v>1761</v>
      </c>
      <c r="H137" s="2057" t="s">
        <v>5267</v>
      </c>
      <c r="I137" s="2057" t="s">
        <v>5085</v>
      </c>
      <c r="J137" s="2058" t="s">
        <v>6224</v>
      </c>
      <c r="K137" s="2059">
        <v>76</v>
      </c>
      <c r="L137" s="2059">
        <v>2</v>
      </c>
      <c r="M137" s="2059">
        <v>3</v>
      </c>
      <c r="N137" s="2059">
        <v>4</v>
      </c>
      <c r="O137" s="2059">
        <v>5</v>
      </c>
      <c r="P137" s="2059">
        <v>3</v>
      </c>
      <c r="Q137" s="2059">
        <v>3</v>
      </c>
      <c r="R137" s="2059">
        <v>2</v>
      </c>
      <c r="S137" s="2059">
        <v>5</v>
      </c>
      <c r="T137" s="2059">
        <v>5</v>
      </c>
      <c r="U137" s="2059">
        <v>1</v>
      </c>
      <c r="V137" s="2059">
        <v>2</v>
      </c>
      <c r="W137" s="2059">
        <v>6</v>
      </c>
      <c r="X137" s="2059">
        <v>7</v>
      </c>
      <c r="Y137" s="2059">
        <v>7</v>
      </c>
      <c r="Z137" s="2059">
        <v>5</v>
      </c>
      <c r="AA137" s="2059">
        <v>16</v>
      </c>
      <c r="AB137" s="2059">
        <v>0</v>
      </c>
      <c r="AC137" s="2059">
        <v>39</v>
      </c>
      <c r="AD137" s="2059">
        <v>1</v>
      </c>
      <c r="AE137" s="2059">
        <v>1</v>
      </c>
      <c r="AF137" s="2059">
        <v>2</v>
      </c>
      <c r="AG137" s="2059">
        <v>3</v>
      </c>
      <c r="AH137" s="2059">
        <v>2</v>
      </c>
      <c r="AI137" s="2059">
        <v>2</v>
      </c>
      <c r="AJ137" s="2059">
        <v>1</v>
      </c>
      <c r="AK137" s="2059">
        <v>2</v>
      </c>
      <c r="AL137" s="2059">
        <v>3</v>
      </c>
      <c r="AM137" s="2059">
        <v>1</v>
      </c>
      <c r="AN137" s="2059">
        <v>1</v>
      </c>
      <c r="AO137" s="2059">
        <v>3</v>
      </c>
      <c r="AP137" s="2059">
        <v>3</v>
      </c>
      <c r="AQ137" s="2059">
        <v>4</v>
      </c>
      <c r="AR137" s="2059">
        <v>3</v>
      </c>
      <c r="AS137" s="2059">
        <v>7</v>
      </c>
      <c r="AT137" s="2059">
        <v>0</v>
      </c>
      <c r="AU137" s="2059">
        <v>37</v>
      </c>
      <c r="AV137" s="2059">
        <v>1</v>
      </c>
      <c r="AW137" s="2059">
        <v>2</v>
      </c>
      <c r="AX137" s="2059">
        <v>2</v>
      </c>
      <c r="AY137" s="2059">
        <v>2</v>
      </c>
      <c r="AZ137" s="2059">
        <v>1</v>
      </c>
      <c r="BA137" s="2059">
        <v>1</v>
      </c>
      <c r="BB137" s="2059">
        <v>1</v>
      </c>
      <c r="BC137" s="2059">
        <v>3</v>
      </c>
      <c r="BD137" s="2059">
        <v>2</v>
      </c>
      <c r="BE137" s="2059">
        <v>0</v>
      </c>
      <c r="BF137" s="2059">
        <v>1</v>
      </c>
      <c r="BG137" s="2059">
        <v>3</v>
      </c>
      <c r="BH137" s="2059">
        <v>4</v>
      </c>
      <c r="BI137" s="2059">
        <v>3</v>
      </c>
      <c r="BJ137" s="2059">
        <v>2</v>
      </c>
      <c r="BK137" s="2059">
        <v>9</v>
      </c>
      <c r="BL137" s="2059">
        <v>0</v>
      </c>
      <c r="BM137" s="2060">
        <f t="shared" si="12"/>
        <v>76</v>
      </c>
      <c r="BN137" s="2060">
        <f t="shared" si="13"/>
        <v>28</v>
      </c>
      <c r="BO137" s="2061">
        <f t="shared" si="14"/>
        <v>36.84210526315789</v>
      </c>
      <c r="BP137" s="2051" t="str">
        <f t="shared" si="15"/>
        <v/>
      </c>
    </row>
    <row r="138" spans="1:68" s="1185" customFormat="1">
      <c r="A138" s="2057" t="s">
        <v>5683</v>
      </c>
      <c r="B138" s="2057" t="s">
        <v>2067</v>
      </c>
      <c r="C138" s="2057" t="s">
        <v>1995</v>
      </c>
      <c r="D138" s="2057" t="s">
        <v>2432</v>
      </c>
      <c r="E138" s="2057" t="s">
        <v>5487</v>
      </c>
      <c r="F138" s="2057" t="s">
        <v>208</v>
      </c>
      <c r="G138" s="2057" t="s">
        <v>1761</v>
      </c>
      <c r="H138" s="2057" t="s">
        <v>5267</v>
      </c>
      <c r="I138" s="2057" t="s">
        <v>5269</v>
      </c>
      <c r="J138" s="2058" t="s">
        <v>6224</v>
      </c>
      <c r="K138" s="2059">
        <v>48</v>
      </c>
      <c r="L138" s="2059">
        <v>1</v>
      </c>
      <c r="M138" s="2059">
        <v>2</v>
      </c>
      <c r="N138" s="2059">
        <v>2</v>
      </c>
      <c r="O138" s="2059">
        <v>3</v>
      </c>
      <c r="P138" s="2059">
        <v>2</v>
      </c>
      <c r="Q138" s="2059">
        <v>2</v>
      </c>
      <c r="R138" s="2059">
        <v>2</v>
      </c>
      <c r="S138" s="2059">
        <v>3</v>
      </c>
      <c r="T138" s="2059">
        <v>3</v>
      </c>
      <c r="U138" s="2059">
        <v>1</v>
      </c>
      <c r="V138" s="2059">
        <v>2</v>
      </c>
      <c r="W138" s="2059">
        <v>4</v>
      </c>
      <c r="X138" s="2059">
        <v>5</v>
      </c>
      <c r="Y138" s="2059">
        <v>4</v>
      </c>
      <c r="Z138" s="2059">
        <v>3</v>
      </c>
      <c r="AA138" s="2059">
        <v>9</v>
      </c>
      <c r="AB138" s="2059">
        <v>0</v>
      </c>
      <c r="AC138" s="2059">
        <v>25</v>
      </c>
      <c r="AD138" s="2059">
        <v>1</v>
      </c>
      <c r="AE138" s="2059">
        <v>1</v>
      </c>
      <c r="AF138" s="2059">
        <v>1</v>
      </c>
      <c r="AG138" s="2059">
        <v>2</v>
      </c>
      <c r="AH138" s="2059">
        <v>1</v>
      </c>
      <c r="AI138" s="2059">
        <v>1</v>
      </c>
      <c r="AJ138" s="2059">
        <v>1</v>
      </c>
      <c r="AK138" s="2059">
        <v>1</v>
      </c>
      <c r="AL138" s="2059">
        <v>2</v>
      </c>
      <c r="AM138" s="2059">
        <v>1</v>
      </c>
      <c r="AN138" s="2059">
        <v>1</v>
      </c>
      <c r="AO138" s="2059">
        <v>2</v>
      </c>
      <c r="AP138" s="2059">
        <v>2</v>
      </c>
      <c r="AQ138" s="2059">
        <v>2</v>
      </c>
      <c r="AR138" s="2059">
        <v>2</v>
      </c>
      <c r="AS138" s="2059">
        <v>4</v>
      </c>
      <c r="AT138" s="2059">
        <v>0</v>
      </c>
      <c r="AU138" s="2059">
        <v>23</v>
      </c>
      <c r="AV138" s="2059">
        <v>0</v>
      </c>
      <c r="AW138" s="2059">
        <v>1</v>
      </c>
      <c r="AX138" s="2059">
        <v>1</v>
      </c>
      <c r="AY138" s="2059">
        <v>1</v>
      </c>
      <c r="AZ138" s="2059">
        <v>1</v>
      </c>
      <c r="BA138" s="2059">
        <v>1</v>
      </c>
      <c r="BB138" s="2059">
        <v>1</v>
      </c>
      <c r="BC138" s="2059">
        <v>2</v>
      </c>
      <c r="BD138" s="2059">
        <v>1</v>
      </c>
      <c r="BE138" s="2059">
        <v>0</v>
      </c>
      <c r="BF138" s="2059">
        <v>1</v>
      </c>
      <c r="BG138" s="2059">
        <v>2</v>
      </c>
      <c r="BH138" s="2059">
        <v>3</v>
      </c>
      <c r="BI138" s="2059">
        <v>2</v>
      </c>
      <c r="BJ138" s="2059">
        <v>1</v>
      </c>
      <c r="BK138" s="2059">
        <v>5</v>
      </c>
      <c r="BL138" s="2059">
        <v>0</v>
      </c>
      <c r="BM138" s="2060">
        <f t="shared" si="12"/>
        <v>48</v>
      </c>
      <c r="BN138" s="2060">
        <f t="shared" si="13"/>
        <v>16</v>
      </c>
      <c r="BO138" s="2061">
        <f t="shared" si="14"/>
        <v>33.333333333333329</v>
      </c>
      <c r="BP138" s="2051" t="str">
        <f t="shared" si="15"/>
        <v/>
      </c>
    </row>
    <row r="139" spans="1:68" s="1185" customFormat="1">
      <c r="A139" s="2057" t="s">
        <v>5684</v>
      </c>
      <c r="B139" s="2057" t="s">
        <v>2067</v>
      </c>
      <c r="C139" s="2057" t="s">
        <v>1995</v>
      </c>
      <c r="D139" s="2057" t="s">
        <v>2432</v>
      </c>
      <c r="E139" s="2057" t="s">
        <v>5488</v>
      </c>
      <c r="F139" s="2057" t="s">
        <v>208</v>
      </c>
      <c r="G139" s="2057" t="s">
        <v>1761</v>
      </c>
      <c r="H139" s="2057" t="s">
        <v>5267</v>
      </c>
      <c r="I139" s="2057" t="s">
        <v>5270</v>
      </c>
      <c r="J139" s="2058" t="s">
        <v>6224</v>
      </c>
      <c r="K139" s="2059">
        <v>92</v>
      </c>
      <c r="L139" s="2059">
        <v>3</v>
      </c>
      <c r="M139" s="2059">
        <v>4</v>
      </c>
      <c r="N139" s="2059">
        <v>5</v>
      </c>
      <c r="O139" s="2059">
        <v>5</v>
      </c>
      <c r="P139" s="2059">
        <v>3</v>
      </c>
      <c r="Q139" s="2059">
        <v>3</v>
      </c>
      <c r="R139" s="2059">
        <v>4</v>
      </c>
      <c r="S139" s="2059">
        <v>7</v>
      </c>
      <c r="T139" s="2059">
        <v>5</v>
      </c>
      <c r="U139" s="2059">
        <v>2</v>
      </c>
      <c r="V139" s="2059">
        <v>4</v>
      </c>
      <c r="W139" s="2059">
        <v>6</v>
      </c>
      <c r="X139" s="2059">
        <v>9</v>
      </c>
      <c r="Y139" s="2059">
        <v>8</v>
      </c>
      <c r="Z139" s="2059">
        <v>6</v>
      </c>
      <c r="AA139" s="2059">
        <v>18</v>
      </c>
      <c r="AB139" s="2059">
        <v>0</v>
      </c>
      <c r="AC139" s="2059">
        <v>47</v>
      </c>
      <c r="AD139" s="2059">
        <v>2</v>
      </c>
      <c r="AE139" s="2059">
        <v>2</v>
      </c>
      <c r="AF139" s="2059">
        <v>3</v>
      </c>
      <c r="AG139" s="2059">
        <v>3</v>
      </c>
      <c r="AH139" s="2059">
        <v>2</v>
      </c>
      <c r="AI139" s="2059">
        <v>2</v>
      </c>
      <c r="AJ139" s="2059">
        <v>2</v>
      </c>
      <c r="AK139" s="2059">
        <v>3</v>
      </c>
      <c r="AL139" s="2059">
        <v>3</v>
      </c>
      <c r="AM139" s="2059">
        <v>1</v>
      </c>
      <c r="AN139" s="2059">
        <v>2</v>
      </c>
      <c r="AO139" s="2059">
        <v>3</v>
      </c>
      <c r="AP139" s="2059">
        <v>4</v>
      </c>
      <c r="AQ139" s="2059">
        <v>4</v>
      </c>
      <c r="AR139" s="2059">
        <v>3</v>
      </c>
      <c r="AS139" s="2059">
        <v>8</v>
      </c>
      <c r="AT139" s="2059">
        <v>0</v>
      </c>
      <c r="AU139" s="2059">
        <v>45</v>
      </c>
      <c r="AV139" s="2059">
        <v>1</v>
      </c>
      <c r="AW139" s="2059">
        <v>2</v>
      </c>
      <c r="AX139" s="2059">
        <v>2</v>
      </c>
      <c r="AY139" s="2059">
        <v>2</v>
      </c>
      <c r="AZ139" s="2059">
        <v>1</v>
      </c>
      <c r="BA139" s="2059">
        <v>1</v>
      </c>
      <c r="BB139" s="2059">
        <v>2</v>
      </c>
      <c r="BC139" s="2059">
        <v>4</v>
      </c>
      <c r="BD139" s="2059">
        <v>2</v>
      </c>
      <c r="BE139" s="2059">
        <v>1</v>
      </c>
      <c r="BF139" s="2059">
        <v>2</v>
      </c>
      <c r="BG139" s="2059">
        <v>3</v>
      </c>
      <c r="BH139" s="2059">
        <v>5</v>
      </c>
      <c r="BI139" s="2059">
        <v>4</v>
      </c>
      <c r="BJ139" s="2059">
        <v>3</v>
      </c>
      <c r="BK139" s="2059">
        <v>10</v>
      </c>
      <c r="BL139" s="2059">
        <v>0</v>
      </c>
      <c r="BM139" s="2060">
        <f t="shared" si="12"/>
        <v>92</v>
      </c>
      <c r="BN139" s="2060">
        <f t="shared" si="13"/>
        <v>32</v>
      </c>
      <c r="BO139" s="2061">
        <f t="shared" si="14"/>
        <v>34.782608695652172</v>
      </c>
      <c r="BP139" s="2051" t="str">
        <f t="shared" si="15"/>
        <v/>
      </c>
    </row>
    <row r="140" spans="1:68" s="1185" customFormat="1">
      <c r="A140" s="2046" t="s">
        <v>5686</v>
      </c>
      <c r="B140" s="2046" t="s">
        <v>2067</v>
      </c>
      <c r="C140" s="2046" t="s">
        <v>5687</v>
      </c>
      <c r="D140" s="2046" t="s">
        <v>5480</v>
      </c>
      <c r="E140" s="2046" t="s">
        <v>5479</v>
      </c>
      <c r="F140" s="2046" t="s">
        <v>208</v>
      </c>
      <c r="G140" s="2046" t="s">
        <v>1763</v>
      </c>
      <c r="H140" s="2046" t="s">
        <v>3059</v>
      </c>
      <c r="I140" s="2046" t="s">
        <v>3059</v>
      </c>
      <c r="J140" s="2047" t="s">
        <v>6224</v>
      </c>
      <c r="K140" s="2048">
        <v>46912</v>
      </c>
      <c r="L140" s="2048">
        <v>1737</v>
      </c>
      <c r="M140" s="2048">
        <v>1887</v>
      </c>
      <c r="N140" s="2048">
        <v>2136</v>
      </c>
      <c r="O140" s="2048">
        <v>1876</v>
      </c>
      <c r="P140" s="2048">
        <v>1405</v>
      </c>
      <c r="Q140" s="2048">
        <v>1798</v>
      </c>
      <c r="R140" s="2048">
        <v>2225</v>
      </c>
      <c r="S140" s="2048">
        <v>2569</v>
      </c>
      <c r="T140" s="2048">
        <v>3107</v>
      </c>
      <c r="U140" s="2048">
        <v>2738</v>
      </c>
      <c r="V140" s="2048">
        <v>2865</v>
      </c>
      <c r="W140" s="2048">
        <v>3123</v>
      </c>
      <c r="X140" s="2048">
        <v>3698</v>
      </c>
      <c r="Y140" s="2048">
        <v>4300</v>
      </c>
      <c r="Z140" s="2048">
        <v>3058</v>
      </c>
      <c r="AA140" s="2048">
        <v>8321</v>
      </c>
      <c r="AB140" s="2048">
        <v>69</v>
      </c>
      <c r="AC140" s="2048">
        <v>22445</v>
      </c>
      <c r="AD140" s="2048">
        <v>850</v>
      </c>
      <c r="AE140" s="2048">
        <v>950</v>
      </c>
      <c r="AF140" s="2048">
        <v>1088</v>
      </c>
      <c r="AG140" s="2048">
        <v>950</v>
      </c>
      <c r="AH140" s="2048">
        <v>725</v>
      </c>
      <c r="AI140" s="2048">
        <v>873</v>
      </c>
      <c r="AJ140" s="2048">
        <v>1116</v>
      </c>
      <c r="AK140" s="2048">
        <v>1305</v>
      </c>
      <c r="AL140" s="2048">
        <v>1586</v>
      </c>
      <c r="AM140" s="2048">
        <v>1375</v>
      </c>
      <c r="AN140" s="2048">
        <v>1399</v>
      </c>
      <c r="AO140" s="2048">
        <v>1556</v>
      </c>
      <c r="AP140" s="2048">
        <v>1816</v>
      </c>
      <c r="AQ140" s="2048">
        <v>2134</v>
      </c>
      <c r="AR140" s="2048">
        <v>1443</v>
      </c>
      <c r="AS140" s="2048">
        <v>3242</v>
      </c>
      <c r="AT140" s="2048">
        <v>37</v>
      </c>
      <c r="AU140" s="2048">
        <v>24467</v>
      </c>
      <c r="AV140" s="2048">
        <v>887</v>
      </c>
      <c r="AW140" s="2048">
        <v>937</v>
      </c>
      <c r="AX140" s="2048">
        <v>1048</v>
      </c>
      <c r="AY140" s="2048">
        <v>926</v>
      </c>
      <c r="AZ140" s="2048">
        <v>680</v>
      </c>
      <c r="BA140" s="2048">
        <v>925</v>
      </c>
      <c r="BB140" s="2048">
        <v>1109</v>
      </c>
      <c r="BC140" s="2048">
        <v>1264</v>
      </c>
      <c r="BD140" s="2048">
        <v>1521</v>
      </c>
      <c r="BE140" s="2048">
        <v>1363</v>
      </c>
      <c r="BF140" s="2048">
        <v>1466</v>
      </c>
      <c r="BG140" s="2048">
        <v>1567</v>
      </c>
      <c r="BH140" s="2048">
        <v>1882</v>
      </c>
      <c r="BI140" s="2048">
        <v>2166</v>
      </c>
      <c r="BJ140" s="2048">
        <v>1615</v>
      </c>
      <c r="BK140" s="2048">
        <v>5079</v>
      </c>
      <c r="BL140" s="2048">
        <v>32</v>
      </c>
      <c r="BM140" s="2049">
        <f t="shared" ref="BM140:BM173" si="16">SUM(L140:AA140)</f>
        <v>46843</v>
      </c>
      <c r="BN140" s="2049">
        <f t="shared" ref="BN140:BN173" si="17">SUM(Y140:AA140)</f>
        <v>15679</v>
      </c>
      <c r="BO140" s="2050">
        <f t="shared" ref="BO140:BO173" si="18">BN140/BM140*100</f>
        <v>33.471383130884021</v>
      </c>
      <c r="BP140" s="2051" t="str">
        <f t="shared" ref="BP140:BP173" si="19">IF(BO140&gt;=50,"限界集落","")</f>
        <v/>
      </c>
    </row>
    <row r="141" spans="1:68" s="1185" customFormat="1">
      <c r="A141" s="2052" t="s">
        <v>5688</v>
      </c>
      <c r="B141" s="2052" t="s">
        <v>2067</v>
      </c>
      <c r="C141" s="2052" t="s">
        <v>5687</v>
      </c>
      <c r="D141" s="2052" t="s">
        <v>3381</v>
      </c>
      <c r="E141" s="2052" t="s">
        <v>5479</v>
      </c>
      <c r="F141" s="2052" t="s">
        <v>208</v>
      </c>
      <c r="G141" s="2052" t="s">
        <v>1763</v>
      </c>
      <c r="H141" s="2052" t="s">
        <v>5289</v>
      </c>
      <c r="I141" s="2052" t="s">
        <v>3059</v>
      </c>
      <c r="J141" s="2053" t="s">
        <v>6224</v>
      </c>
      <c r="K141" s="2054">
        <v>4382</v>
      </c>
      <c r="L141" s="2054">
        <v>220</v>
      </c>
      <c r="M141" s="2054">
        <v>201</v>
      </c>
      <c r="N141" s="2054">
        <v>260</v>
      </c>
      <c r="O141" s="2054">
        <v>216</v>
      </c>
      <c r="P141" s="2054">
        <v>141</v>
      </c>
      <c r="Q141" s="2054">
        <v>238</v>
      </c>
      <c r="R141" s="2054">
        <v>242</v>
      </c>
      <c r="S141" s="2054">
        <v>281</v>
      </c>
      <c r="T141" s="2054">
        <v>350</v>
      </c>
      <c r="U141" s="2054">
        <v>283</v>
      </c>
      <c r="V141" s="2054">
        <v>263</v>
      </c>
      <c r="W141" s="2054">
        <v>253</v>
      </c>
      <c r="X141" s="2054">
        <v>228</v>
      </c>
      <c r="Y141" s="2054">
        <v>334</v>
      </c>
      <c r="Z141" s="2054">
        <v>240</v>
      </c>
      <c r="AA141" s="2054">
        <v>628</v>
      </c>
      <c r="AB141" s="2054">
        <v>4</v>
      </c>
      <c r="AC141" s="2054">
        <v>2112</v>
      </c>
      <c r="AD141" s="2054">
        <v>92</v>
      </c>
      <c r="AE141" s="2054">
        <v>103</v>
      </c>
      <c r="AF141" s="2054">
        <v>140</v>
      </c>
      <c r="AG141" s="2054">
        <v>113</v>
      </c>
      <c r="AH141" s="2054">
        <v>75</v>
      </c>
      <c r="AI141" s="2054">
        <v>115</v>
      </c>
      <c r="AJ141" s="2054">
        <v>124</v>
      </c>
      <c r="AK141" s="2054">
        <v>143</v>
      </c>
      <c r="AL141" s="2054">
        <v>192</v>
      </c>
      <c r="AM141" s="2054">
        <v>144</v>
      </c>
      <c r="AN141" s="2054">
        <v>126</v>
      </c>
      <c r="AO141" s="2054">
        <v>117</v>
      </c>
      <c r="AP141" s="2054">
        <v>115</v>
      </c>
      <c r="AQ141" s="2054">
        <v>156</v>
      </c>
      <c r="AR141" s="2054">
        <v>104</v>
      </c>
      <c r="AS141" s="2054">
        <v>250</v>
      </c>
      <c r="AT141" s="2054">
        <v>3</v>
      </c>
      <c r="AU141" s="2054">
        <v>2270</v>
      </c>
      <c r="AV141" s="2054">
        <v>128</v>
      </c>
      <c r="AW141" s="2054">
        <v>98</v>
      </c>
      <c r="AX141" s="2054">
        <v>120</v>
      </c>
      <c r="AY141" s="2054">
        <v>103</v>
      </c>
      <c r="AZ141" s="2054">
        <v>66</v>
      </c>
      <c r="BA141" s="2054">
        <v>123</v>
      </c>
      <c r="BB141" s="2054">
        <v>118</v>
      </c>
      <c r="BC141" s="2054">
        <v>138</v>
      </c>
      <c r="BD141" s="2054">
        <v>158</v>
      </c>
      <c r="BE141" s="2054">
        <v>139</v>
      </c>
      <c r="BF141" s="2054">
        <v>137</v>
      </c>
      <c r="BG141" s="2054">
        <v>136</v>
      </c>
      <c r="BH141" s="2054">
        <v>113</v>
      </c>
      <c r="BI141" s="2054">
        <v>178</v>
      </c>
      <c r="BJ141" s="2054">
        <v>136</v>
      </c>
      <c r="BK141" s="2054">
        <v>378</v>
      </c>
      <c r="BL141" s="2054">
        <v>1</v>
      </c>
      <c r="BM141" s="2055">
        <f t="shared" si="16"/>
        <v>4378</v>
      </c>
      <c r="BN141" s="2055">
        <f t="shared" si="17"/>
        <v>1202</v>
      </c>
      <c r="BO141" s="2056">
        <f t="shared" si="18"/>
        <v>27.455459113750567</v>
      </c>
      <c r="BP141" s="2051" t="str">
        <f t="shared" si="19"/>
        <v/>
      </c>
    </row>
    <row r="142" spans="1:68" s="1185" customFormat="1">
      <c r="A142" s="2057" t="s">
        <v>5689</v>
      </c>
      <c r="B142" s="2057" t="s">
        <v>2067</v>
      </c>
      <c r="C142" s="2057" t="s">
        <v>5687</v>
      </c>
      <c r="D142" s="2057" t="s">
        <v>3381</v>
      </c>
      <c r="E142" s="2057" t="s">
        <v>5481</v>
      </c>
      <c r="F142" s="2057" t="s">
        <v>208</v>
      </c>
      <c r="G142" s="2057" t="s">
        <v>1763</v>
      </c>
      <c r="H142" s="2057" t="s">
        <v>5289</v>
      </c>
      <c r="I142" s="2057" t="s">
        <v>5088</v>
      </c>
      <c r="J142" s="2058" t="s">
        <v>6224</v>
      </c>
      <c r="K142" s="2059">
        <v>816</v>
      </c>
      <c r="L142" s="2059">
        <v>55</v>
      </c>
      <c r="M142" s="2059">
        <v>45</v>
      </c>
      <c r="N142" s="2059">
        <v>55</v>
      </c>
      <c r="O142" s="2059">
        <v>31</v>
      </c>
      <c r="P142" s="2059">
        <v>26</v>
      </c>
      <c r="Q142" s="2059">
        <v>48</v>
      </c>
      <c r="R142" s="2059">
        <v>51</v>
      </c>
      <c r="S142" s="2059">
        <v>68</v>
      </c>
      <c r="T142" s="2059">
        <v>71</v>
      </c>
      <c r="U142" s="2059">
        <v>59</v>
      </c>
      <c r="V142" s="2059">
        <v>48</v>
      </c>
      <c r="W142" s="2059">
        <v>50</v>
      </c>
      <c r="X142" s="2059">
        <v>43</v>
      </c>
      <c r="Y142" s="2059">
        <v>68</v>
      </c>
      <c r="Z142" s="2059">
        <v>43</v>
      </c>
      <c r="AA142" s="2059">
        <v>54</v>
      </c>
      <c r="AB142" s="2059">
        <v>1</v>
      </c>
      <c r="AC142" s="2059">
        <v>409</v>
      </c>
      <c r="AD142" s="2059">
        <v>26</v>
      </c>
      <c r="AE142" s="2059">
        <v>23</v>
      </c>
      <c r="AF142" s="2059">
        <v>28</v>
      </c>
      <c r="AG142" s="2059">
        <v>18</v>
      </c>
      <c r="AH142" s="2059">
        <v>15</v>
      </c>
      <c r="AI142" s="2059">
        <v>26</v>
      </c>
      <c r="AJ142" s="2059">
        <v>26</v>
      </c>
      <c r="AK142" s="2059">
        <v>30</v>
      </c>
      <c r="AL142" s="2059">
        <v>41</v>
      </c>
      <c r="AM142" s="2059">
        <v>31</v>
      </c>
      <c r="AN142" s="2059">
        <v>20</v>
      </c>
      <c r="AO142" s="2059">
        <v>22</v>
      </c>
      <c r="AP142" s="2059">
        <v>21</v>
      </c>
      <c r="AQ142" s="2059">
        <v>36</v>
      </c>
      <c r="AR142" s="2059">
        <v>21</v>
      </c>
      <c r="AS142" s="2059">
        <v>25</v>
      </c>
      <c r="AT142" s="2059">
        <v>0</v>
      </c>
      <c r="AU142" s="2059">
        <v>407</v>
      </c>
      <c r="AV142" s="2059">
        <v>29</v>
      </c>
      <c r="AW142" s="2059">
        <v>22</v>
      </c>
      <c r="AX142" s="2059">
        <v>27</v>
      </c>
      <c r="AY142" s="2059">
        <v>13</v>
      </c>
      <c r="AZ142" s="2059">
        <v>11</v>
      </c>
      <c r="BA142" s="2059">
        <v>22</v>
      </c>
      <c r="BB142" s="2059">
        <v>25</v>
      </c>
      <c r="BC142" s="2059">
        <v>38</v>
      </c>
      <c r="BD142" s="2059">
        <v>30</v>
      </c>
      <c r="BE142" s="2059">
        <v>28</v>
      </c>
      <c r="BF142" s="2059">
        <v>28</v>
      </c>
      <c r="BG142" s="2059">
        <v>28</v>
      </c>
      <c r="BH142" s="2059">
        <v>22</v>
      </c>
      <c r="BI142" s="2059">
        <v>32</v>
      </c>
      <c r="BJ142" s="2059">
        <v>22</v>
      </c>
      <c r="BK142" s="2059">
        <v>29</v>
      </c>
      <c r="BL142" s="2059">
        <v>1</v>
      </c>
      <c r="BM142" s="2060">
        <f t="shared" si="16"/>
        <v>815</v>
      </c>
      <c r="BN142" s="2060">
        <f t="shared" si="17"/>
        <v>165</v>
      </c>
      <c r="BO142" s="2061">
        <f t="shared" si="18"/>
        <v>20.245398773006134</v>
      </c>
      <c r="BP142" s="2051" t="str">
        <f t="shared" si="19"/>
        <v/>
      </c>
    </row>
    <row r="143" spans="1:68" s="1185" customFormat="1">
      <c r="A143" s="2057" t="s">
        <v>5690</v>
      </c>
      <c r="B143" s="2057" t="s">
        <v>2067</v>
      </c>
      <c r="C143" s="2057" t="s">
        <v>5687</v>
      </c>
      <c r="D143" s="2057" t="s">
        <v>3381</v>
      </c>
      <c r="E143" s="2057" t="s">
        <v>5482</v>
      </c>
      <c r="F143" s="2057" t="s">
        <v>208</v>
      </c>
      <c r="G143" s="2057" t="s">
        <v>1763</v>
      </c>
      <c r="H143" s="2057" t="s">
        <v>5289</v>
      </c>
      <c r="I143" s="2057" t="s">
        <v>5290</v>
      </c>
      <c r="J143" s="2058" t="s">
        <v>6224</v>
      </c>
      <c r="K143" s="2059">
        <v>236</v>
      </c>
      <c r="L143" s="2059">
        <v>10</v>
      </c>
      <c r="M143" s="2059">
        <v>11</v>
      </c>
      <c r="N143" s="2059">
        <v>13</v>
      </c>
      <c r="O143" s="2059">
        <v>17</v>
      </c>
      <c r="P143" s="2059">
        <v>10</v>
      </c>
      <c r="Q143" s="2059">
        <v>17</v>
      </c>
      <c r="R143" s="2059">
        <v>10</v>
      </c>
      <c r="S143" s="2059">
        <v>13</v>
      </c>
      <c r="T143" s="2059">
        <v>17</v>
      </c>
      <c r="U143" s="2059">
        <v>17</v>
      </c>
      <c r="V143" s="2059">
        <v>25</v>
      </c>
      <c r="W143" s="2059">
        <v>16</v>
      </c>
      <c r="X143" s="2059">
        <v>12</v>
      </c>
      <c r="Y143" s="2059">
        <v>19</v>
      </c>
      <c r="Z143" s="2059">
        <v>9</v>
      </c>
      <c r="AA143" s="2059">
        <v>19</v>
      </c>
      <c r="AB143" s="2059">
        <v>1</v>
      </c>
      <c r="AC143" s="2059">
        <v>115</v>
      </c>
      <c r="AD143" s="2059">
        <v>3</v>
      </c>
      <c r="AE143" s="2059">
        <v>5</v>
      </c>
      <c r="AF143" s="2059">
        <v>8</v>
      </c>
      <c r="AG143" s="2059">
        <v>10</v>
      </c>
      <c r="AH143" s="2059">
        <v>5</v>
      </c>
      <c r="AI143" s="2059">
        <v>9</v>
      </c>
      <c r="AJ143" s="2059">
        <v>6</v>
      </c>
      <c r="AK143" s="2059">
        <v>8</v>
      </c>
      <c r="AL143" s="2059">
        <v>8</v>
      </c>
      <c r="AM143" s="2059">
        <v>8</v>
      </c>
      <c r="AN143" s="2059">
        <v>10</v>
      </c>
      <c r="AO143" s="2059">
        <v>7</v>
      </c>
      <c r="AP143" s="2059">
        <v>6</v>
      </c>
      <c r="AQ143" s="2059">
        <v>8</v>
      </c>
      <c r="AR143" s="2059">
        <v>4</v>
      </c>
      <c r="AS143" s="2059">
        <v>9</v>
      </c>
      <c r="AT143" s="2059">
        <v>1</v>
      </c>
      <c r="AU143" s="2059">
        <v>121</v>
      </c>
      <c r="AV143" s="2059">
        <v>7</v>
      </c>
      <c r="AW143" s="2059">
        <v>6</v>
      </c>
      <c r="AX143" s="2059">
        <v>5</v>
      </c>
      <c r="AY143" s="2059">
        <v>7</v>
      </c>
      <c r="AZ143" s="2059">
        <v>5</v>
      </c>
      <c r="BA143" s="2059">
        <v>8</v>
      </c>
      <c r="BB143" s="2059">
        <v>4</v>
      </c>
      <c r="BC143" s="2059">
        <v>5</v>
      </c>
      <c r="BD143" s="2059">
        <v>9</v>
      </c>
      <c r="BE143" s="2059">
        <v>9</v>
      </c>
      <c r="BF143" s="2059">
        <v>15</v>
      </c>
      <c r="BG143" s="2059">
        <v>9</v>
      </c>
      <c r="BH143" s="2059">
        <v>6</v>
      </c>
      <c r="BI143" s="2059">
        <v>11</v>
      </c>
      <c r="BJ143" s="2059">
        <v>5</v>
      </c>
      <c r="BK143" s="2059">
        <v>10</v>
      </c>
      <c r="BL143" s="2059">
        <v>0</v>
      </c>
      <c r="BM143" s="2060">
        <f t="shared" si="16"/>
        <v>235</v>
      </c>
      <c r="BN143" s="2060">
        <f t="shared" si="17"/>
        <v>47</v>
      </c>
      <c r="BO143" s="2061">
        <f t="shared" si="18"/>
        <v>20</v>
      </c>
      <c r="BP143" s="2051" t="str">
        <f t="shared" si="19"/>
        <v/>
      </c>
    </row>
    <row r="144" spans="1:68" s="1185" customFormat="1">
      <c r="A144" s="2057" t="s">
        <v>5691</v>
      </c>
      <c r="B144" s="2057" t="s">
        <v>2067</v>
      </c>
      <c r="C144" s="2057" t="s">
        <v>5687</v>
      </c>
      <c r="D144" s="2057" t="s">
        <v>3381</v>
      </c>
      <c r="E144" s="2057" t="s">
        <v>5483</v>
      </c>
      <c r="F144" s="2057" t="s">
        <v>208</v>
      </c>
      <c r="G144" s="2057" t="s">
        <v>1763</v>
      </c>
      <c r="H144" s="2057" t="s">
        <v>5289</v>
      </c>
      <c r="I144" s="2057" t="s">
        <v>5291</v>
      </c>
      <c r="J144" s="2058" t="s">
        <v>6224</v>
      </c>
      <c r="K144" s="2059">
        <v>295</v>
      </c>
      <c r="L144" s="2059">
        <v>19</v>
      </c>
      <c r="M144" s="2059">
        <v>20</v>
      </c>
      <c r="N144" s="2059">
        <v>20</v>
      </c>
      <c r="O144" s="2059">
        <v>20</v>
      </c>
      <c r="P144" s="2059">
        <v>12</v>
      </c>
      <c r="Q144" s="2059">
        <v>24</v>
      </c>
      <c r="R144" s="2059">
        <v>16</v>
      </c>
      <c r="S144" s="2059">
        <v>17</v>
      </c>
      <c r="T144" s="2059">
        <v>20</v>
      </c>
      <c r="U144" s="2059">
        <v>10</v>
      </c>
      <c r="V144" s="2059">
        <v>15</v>
      </c>
      <c r="W144" s="2059">
        <v>13</v>
      </c>
      <c r="X144" s="2059">
        <v>16</v>
      </c>
      <c r="Y144" s="2059">
        <v>26</v>
      </c>
      <c r="Z144" s="2059">
        <v>10</v>
      </c>
      <c r="AA144" s="2059">
        <v>36</v>
      </c>
      <c r="AB144" s="2059">
        <v>1</v>
      </c>
      <c r="AC144" s="2059">
        <v>150</v>
      </c>
      <c r="AD144" s="2059">
        <v>5</v>
      </c>
      <c r="AE144" s="2059">
        <v>11</v>
      </c>
      <c r="AF144" s="2059">
        <v>12</v>
      </c>
      <c r="AG144" s="2059">
        <v>15</v>
      </c>
      <c r="AH144" s="2059">
        <v>9</v>
      </c>
      <c r="AI144" s="2059">
        <v>13</v>
      </c>
      <c r="AJ144" s="2059">
        <v>10</v>
      </c>
      <c r="AK144" s="2059">
        <v>11</v>
      </c>
      <c r="AL144" s="2059">
        <v>11</v>
      </c>
      <c r="AM144" s="2059">
        <v>4</v>
      </c>
      <c r="AN144" s="2059">
        <v>6</v>
      </c>
      <c r="AO144" s="2059">
        <v>4</v>
      </c>
      <c r="AP144" s="2059">
        <v>8</v>
      </c>
      <c r="AQ144" s="2059">
        <v>12</v>
      </c>
      <c r="AR144" s="2059">
        <v>2</v>
      </c>
      <c r="AS144" s="2059">
        <v>16</v>
      </c>
      <c r="AT144" s="2059">
        <v>1</v>
      </c>
      <c r="AU144" s="2059">
        <v>145</v>
      </c>
      <c r="AV144" s="2059">
        <v>14</v>
      </c>
      <c r="AW144" s="2059">
        <v>9</v>
      </c>
      <c r="AX144" s="2059">
        <v>8</v>
      </c>
      <c r="AY144" s="2059">
        <v>5</v>
      </c>
      <c r="AZ144" s="2059">
        <v>3</v>
      </c>
      <c r="BA144" s="2059">
        <v>11</v>
      </c>
      <c r="BB144" s="2059">
        <v>6</v>
      </c>
      <c r="BC144" s="2059">
        <v>6</v>
      </c>
      <c r="BD144" s="2059">
        <v>9</v>
      </c>
      <c r="BE144" s="2059">
        <v>6</v>
      </c>
      <c r="BF144" s="2059">
        <v>9</v>
      </c>
      <c r="BG144" s="2059">
        <v>9</v>
      </c>
      <c r="BH144" s="2059">
        <v>8</v>
      </c>
      <c r="BI144" s="2059">
        <v>14</v>
      </c>
      <c r="BJ144" s="2059">
        <v>8</v>
      </c>
      <c r="BK144" s="2059">
        <v>20</v>
      </c>
      <c r="BL144" s="2059">
        <v>0</v>
      </c>
      <c r="BM144" s="2060">
        <f t="shared" si="16"/>
        <v>294</v>
      </c>
      <c r="BN144" s="2060">
        <f t="shared" si="17"/>
        <v>72</v>
      </c>
      <c r="BO144" s="2061">
        <f t="shared" si="18"/>
        <v>24.489795918367346</v>
      </c>
      <c r="BP144" s="2051" t="str">
        <f t="shared" si="19"/>
        <v/>
      </c>
    </row>
    <row r="145" spans="1:68" s="1185" customFormat="1">
      <c r="A145" s="2057" t="s">
        <v>5692</v>
      </c>
      <c r="B145" s="2057" t="s">
        <v>2067</v>
      </c>
      <c r="C145" s="2057" t="s">
        <v>5687</v>
      </c>
      <c r="D145" s="2057" t="s">
        <v>3381</v>
      </c>
      <c r="E145" s="2057" t="s">
        <v>5484</v>
      </c>
      <c r="F145" s="2057" t="s">
        <v>208</v>
      </c>
      <c r="G145" s="2057" t="s">
        <v>1763</v>
      </c>
      <c r="H145" s="2057" t="s">
        <v>5289</v>
      </c>
      <c r="I145" s="2057" t="s">
        <v>5292</v>
      </c>
      <c r="J145" s="2058" t="s">
        <v>6224</v>
      </c>
      <c r="K145" s="2059">
        <v>396</v>
      </c>
      <c r="L145" s="2059">
        <v>11</v>
      </c>
      <c r="M145" s="2059">
        <v>9</v>
      </c>
      <c r="N145" s="2059">
        <v>14</v>
      </c>
      <c r="O145" s="2059">
        <v>13</v>
      </c>
      <c r="P145" s="2059">
        <v>12</v>
      </c>
      <c r="Q145" s="2059">
        <v>17</v>
      </c>
      <c r="R145" s="2059">
        <v>12</v>
      </c>
      <c r="S145" s="2059">
        <v>18</v>
      </c>
      <c r="T145" s="2059">
        <v>28</v>
      </c>
      <c r="U145" s="2059">
        <v>15</v>
      </c>
      <c r="V145" s="2059">
        <v>21</v>
      </c>
      <c r="W145" s="2059">
        <v>18</v>
      </c>
      <c r="X145" s="2059">
        <v>21</v>
      </c>
      <c r="Y145" s="2059">
        <v>27</v>
      </c>
      <c r="Z145" s="2059">
        <v>32</v>
      </c>
      <c r="AA145" s="2059">
        <v>128</v>
      </c>
      <c r="AB145" s="2059">
        <v>0</v>
      </c>
      <c r="AC145" s="2059">
        <v>175</v>
      </c>
      <c r="AD145" s="2059">
        <v>5</v>
      </c>
      <c r="AE145" s="2059">
        <v>5</v>
      </c>
      <c r="AF145" s="2059">
        <v>6</v>
      </c>
      <c r="AG145" s="2059">
        <v>6</v>
      </c>
      <c r="AH145" s="2059">
        <v>7</v>
      </c>
      <c r="AI145" s="2059">
        <v>7</v>
      </c>
      <c r="AJ145" s="2059">
        <v>7</v>
      </c>
      <c r="AK145" s="2059">
        <v>8</v>
      </c>
      <c r="AL145" s="2059">
        <v>15</v>
      </c>
      <c r="AM145" s="2059">
        <v>7</v>
      </c>
      <c r="AN145" s="2059">
        <v>10</v>
      </c>
      <c r="AO145" s="2059">
        <v>10</v>
      </c>
      <c r="AP145" s="2059">
        <v>11</v>
      </c>
      <c r="AQ145" s="2059">
        <v>12</v>
      </c>
      <c r="AR145" s="2059">
        <v>12</v>
      </c>
      <c r="AS145" s="2059">
        <v>47</v>
      </c>
      <c r="AT145" s="2059">
        <v>0</v>
      </c>
      <c r="AU145" s="2059">
        <v>221</v>
      </c>
      <c r="AV145" s="2059">
        <v>6</v>
      </c>
      <c r="AW145" s="2059">
        <v>4</v>
      </c>
      <c r="AX145" s="2059">
        <v>8</v>
      </c>
      <c r="AY145" s="2059">
        <v>7</v>
      </c>
      <c r="AZ145" s="2059">
        <v>5</v>
      </c>
      <c r="BA145" s="2059">
        <v>10</v>
      </c>
      <c r="BB145" s="2059">
        <v>5</v>
      </c>
      <c r="BC145" s="2059">
        <v>10</v>
      </c>
      <c r="BD145" s="2059">
        <v>13</v>
      </c>
      <c r="BE145" s="2059">
        <v>8</v>
      </c>
      <c r="BF145" s="2059">
        <v>11</v>
      </c>
      <c r="BG145" s="2059">
        <v>8</v>
      </c>
      <c r="BH145" s="2059">
        <v>10</v>
      </c>
      <c r="BI145" s="2059">
        <v>15</v>
      </c>
      <c r="BJ145" s="2059">
        <v>20</v>
      </c>
      <c r="BK145" s="2059">
        <v>81</v>
      </c>
      <c r="BL145" s="2059">
        <v>0</v>
      </c>
      <c r="BM145" s="2060">
        <f t="shared" si="16"/>
        <v>396</v>
      </c>
      <c r="BN145" s="2060">
        <f t="shared" si="17"/>
        <v>187</v>
      </c>
      <c r="BO145" s="2061">
        <f t="shared" si="18"/>
        <v>47.222222222222221</v>
      </c>
      <c r="BP145" s="2051" t="str">
        <f t="shared" si="19"/>
        <v/>
      </c>
    </row>
    <row r="146" spans="1:68" s="1185" customFormat="1">
      <c r="A146" s="2057" t="s">
        <v>5693</v>
      </c>
      <c r="B146" s="2057" t="s">
        <v>2067</v>
      </c>
      <c r="C146" s="2057" t="s">
        <v>5687</v>
      </c>
      <c r="D146" s="2057" t="s">
        <v>3381</v>
      </c>
      <c r="E146" s="2057" t="s">
        <v>5485</v>
      </c>
      <c r="F146" s="2057" t="s">
        <v>208</v>
      </c>
      <c r="G146" s="2057" t="s">
        <v>1763</v>
      </c>
      <c r="H146" s="2057" t="s">
        <v>5289</v>
      </c>
      <c r="I146" s="2057" t="s">
        <v>5038</v>
      </c>
      <c r="J146" s="2058" t="s">
        <v>6224</v>
      </c>
      <c r="K146" s="2059">
        <v>400</v>
      </c>
      <c r="L146" s="2059">
        <v>17</v>
      </c>
      <c r="M146" s="2059">
        <v>6</v>
      </c>
      <c r="N146" s="2059">
        <v>15</v>
      </c>
      <c r="O146" s="2059">
        <v>20</v>
      </c>
      <c r="P146" s="2059">
        <v>19</v>
      </c>
      <c r="Q146" s="2059">
        <v>26</v>
      </c>
      <c r="R146" s="2059">
        <v>20</v>
      </c>
      <c r="S146" s="2059">
        <v>29</v>
      </c>
      <c r="T146" s="2059">
        <v>22</v>
      </c>
      <c r="U146" s="2059">
        <v>21</v>
      </c>
      <c r="V146" s="2059">
        <v>30</v>
      </c>
      <c r="W146" s="2059">
        <v>21</v>
      </c>
      <c r="X146" s="2059">
        <v>21</v>
      </c>
      <c r="Y146" s="2059">
        <v>35</v>
      </c>
      <c r="Z146" s="2059">
        <v>24</v>
      </c>
      <c r="AA146" s="2059">
        <v>74</v>
      </c>
      <c r="AB146" s="2059">
        <v>0</v>
      </c>
      <c r="AC146" s="2059">
        <v>185</v>
      </c>
      <c r="AD146" s="2059">
        <v>3</v>
      </c>
      <c r="AE146" s="2059">
        <v>2</v>
      </c>
      <c r="AF146" s="2059">
        <v>11</v>
      </c>
      <c r="AG146" s="2059">
        <v>9</v>
      </c>
      <c r="AH146" s="2059">
        <v>10</v>
      </c>
      <c r="AI146" s="2059">
        <v>9</v>
      </c>
      <c r="AJ146" s="2059">
        <v>11</v>
      </c>
      <c r="AK146" s="2059">
        <v>15</v>
      </c>
      <c r="AL146" s="2059">
        <v>11</v>
      </c>
      <c r="AM146" s="2059">
        <v>9</v>
      </c>
      <c r="AN146" s="2059">
        <v>16</v>
      </c>
      <c r="AO146" s="2059">
        <v>11</v>
      </c>
      <c r="AP146" s="2059">
        <v>12</v>
      </c>
      <c r="AQ146" s="2059">
        <v>15</v>
      </c>
      <c r="AR146" s="2059">
        <v>11</v>
      </c>
      <c r="AS146" s="2059">
        <v>30</v>
      </c>
      <c r="AT146" s="2059">
        <v>0</v>
      </c>
      <c r="AU146" s="2059">
        <v>215</v>
      </c>
      <c r="AV146" s="2059">
        <v>14</v>
      </c>
      <c r="AW146" s="2059">
        <v>4</v>
      </c>
      <c r="AX146" s="2059">
        <v>4</v>
      </c>
      <c r="AY146" s="2059">
        <v>11</v>
      </c>
      <c r="AZ146" s="2059">
        <v>9</v>
      </c>
      <c r="BA146" s="2059">
        <v>17</v>
      </c>
      <c r="BB146" s="2059">
        <v>9</v>
      </c>
      <c r="BC146" s="2059">
        <v>14</v>
      </c>
      <c r="BD146" s="2059">
        <v>11</v>
      </c>
      <c r="BE146" s="2059">
        <v>12</v>
      </c>
      <c r="BF146" s="2059">
        <v>14</v>
      </c>
      <c r="BG146" s="2059">
        <v>10</v>
      </c>
      <c r="BH146" s="2059">
        <v>9</v>
      </c>
      <c r="BI146" s="2059">
        <v>20</v>
      </c>
      <c r="BJ146" s="2059">
        <v>13</v>
      </c>
      <c r="BK146" s="2059">
        <v>44</v>
      </c>
      <c r="BL146" s="2059">
        <v>0</v>
      </c>
      <c r="BM146" s="2060">
        <f t="shared" si="16"/>
        <v>400</v>
      </c>
      <c r="BN146" s="2060">
        <f t="shared" si="17"/>
        <v>133</v>
      </c>
      <c r="BO146" s="2061">
        <f t="shared" si="18"/>
        <v>33.25</v>
      </c>
      <c r="BP146" s="2051" t="str">
        <f t="shared" si="19"/>
        <v/>
      </c>
    </row>
    <row r="147" spans="1:68" s="1185" customFormat="1">
      <c r="A147" s="2057" t="s">
        <v>5694</v>
      </c>
      <c r="B147" s="2057" t="s">
        <v>2067</v>
      </c>
      <c r="C147" s="2057" t="s">
        <v>5687</v>
      </c>
      <c r="D147" s="2057" t="s">
        <v>3381</v>
      </c>
      <c r="E147" s="2057" t="s">
        <v>5486</v>
      </c>
      <c r="F147" s="2057" t="s">
        <v>208</v>
      </c>
      <c r="G147" s="2057" t="s">
        <v>1763</v>
      </c>
      <c r="H147" s="2057" t="s">
        <v>5289</v>
      </c>
      <c r="I147" s="2057" t="s">
        <v>5293</v>
      </c>
      <c r="J147" s="2058" t="s">
        <v>6224</v>
      </c>
      <c r="K147" s="2059">
        <v>144</v>
      </c>
      <c r="L147" s="2059">
        <v>12</v>
      </c>
      <c r="M147" s="2059">
        <v>7</v>
      </c>
      <c r="N147" s="2059">
        <v>6</v>
      </c>
      <c r="O147" s="2059">
        <v>7</v>
      </c>
      <c r="P147" s="2059">
        <v>7</v>
      </c>
      <c r="Q147" s="2059">
        <v>8</v>
      </c>
      <c r="R147" s="2059">
        <v>5</v>
      </c>
      <c r="S147" s="2059">
        <v>8</v>
      </c>
      <c r="T147" s="2059">
        <v>17</v>
      </c>
      <c r="U147" s="2059">
        <v>6</v>
      </c>
      <c r="V147" s="2059">
        <v>13</v>
      </c>
      <c r="W147" s="2059">
        <v>6</v>
      </c>
      <c r="X147" s="2059">
        <v>5</v>
      </c>
      <c r="Y147" s="2059">
        <v>12</v>
      </c>
      <c r="Z147" s="2059">
        <v>8</v>
      </c>
      <c r="AA147" s="2059">
        <v>17</v>
      </c>
      <c r="AB147" s="2059">
        <v>0</v>
      </c>
      <c r="AC147" s="2059">
        <v>63</v>
      </c>
      <c r="AD147" s="2059">
        <v>5</v>
      </c>
      <c r="AE147" s="2059">
        <v>4</v>
      </c>
      <c r="AF147" s="2059">
        <v>1</v>
      </c>
      <c r="AG147" s="2059">
        <v>3</v>
      </c>
      <c r="AH147" s="2059">
        <v>3</v>
      </c>
      <c r="AI147" s="2059">
        <v>4</v>
      </c>
      <c r="AJ147" s="2059">
        <v>3</v>
      </c>
      <c r="AK147" s="2059">
        <v>2</v>
      </c>
      <c r="AL147" s="2059">
        <v>9</v>
      </c>
      <c r="AM147" s="2059">
        <v>2</v>
      </c>
      <c r="AN147" s="2059">
        <v>6</v>
      </c>
      <c r="AO147" s="2059">
        <v>3</v>
      </c>
      <c r="AP147" s="2059">
        <v>1</v>
      </c>
      <c r="AQ147" s="2059">
        <v>5</v>
      </c>
      <c r="AR147" s="2059">
        <v>3</v>
      </c>
      <c r="AS147" s="2059">
        <v>9</v>
      </c>
      <c r="AT147" s="2059">
        <v>0</v>
      </c>
      <c r="AU147" s="2059">
        <v>81</v>
      </c>
      <c r="AV147" s="2059">
        <v>7</v>
      </c>
      <c r="AW147" s="2059">
        <v>3</v>
      </c>
      <c r="AX147" s="2059">
        <v>5</v>
      </c>
      <c r="AY147" s="2059">
        <v>4</v>
      </c>
      <c r="AZ147" s="2059">
        <v>4</v>
      </c>
      <c r="BA147" s="2059">
        <v>4</v>
      </c>
      <c r="BB147" s="2059">
        <v>2</v>
      </c>
      <c r="BC147" s="2059">
        <v>6</v>
      </c>
      <c r="BD147" s="2059">
        <v>8</v>
      </c>
      <c r="BE147" s="2059">
        <v>4</v>
      </c>
      <c r="BF147" s="2059">
        <v>7</v>
      </c>
      <c r="BG147" s="2059">
        <v>3</v>
      </c>
      <c r="BH147" s="2059">
        <v>4</v>
      </c>
      <c r="BI147" s="2059">
        <v>7</v>
      </c>
      <c r="BJ147" s="2059">
        <v>5</v>
      </c>
      <c r="BK147" s="2059">
        <v>8</v>
      </c>
      <c r="BL147" s="2059">
        <v>0</v>
      </c>
      <c r="BM147" s="2060">
        <f t="shared" si="16"/>
        <v>144</v>
      </c>
      <c r="BN147" s="2060">
        <f t="shared" si="17"/>
        <v>37</v>
      </c>
      <c r="BO147" s="2061">
        <f t="shared" si="18"/>
        <v>25.694444444444443</v>
      </c>
      <c r="BP147" s="2051" t="str">
        <f t="shared" si="19"/>
        <v/>
      </c>
    </row>
    <row r="148" spans="1:68" s="1185" customFormat="1">
      <c r="A148" s="2057" t="s">
        <v>5695</v>
      </c>
      <c r="B148" s="2057" t="s">
        <v>2067</v>
      </c>
      <c r="C148" s="2057" t="s">
        <v>5687</v>
      </c>
      <c r="D148" s="2057" t="s">
        <v>3381</v>
      </c>
      <c r="E148" s="2057" t="s">
        <v>5487</v>
      </c>
      <c r="F148" s="2057" t="s">
        <v>208</v>
      </c>
      <c r="G148" s="2057" t="s">
        <v>1763</v>
      </c>
      <c r="H148" s="2057" t="s">
        <v>5289</v>
      </c>
      <c r="I148" s="2057" t="s">
        <v>5294</v>
      </c>
      <c r="J148" s="2058" t="s">
        <v>6224</v>
      </c>
      <c r="K148" s="2059">
        <v>487</v>
      </c>
      <c r="L148" s="2059">
        <v>37</v>
      </c>
      <c r="M148" s="2059">
        <v>27</v>
      </c>
      <c r="N148" s="2059">
        <v>44</v>
      </c>
      <c r="O148" s="2059">
        <v>29</v>
      </c>
      <c r="P148" s="2059">
        <v>16</v>
      </c>
      <c r="Q148" s="2059">
        <v>27</v>
      </c>
      <c r="R148" s="2059">
        <v>42</v>
      </c>
      <c r="S148" s="2059">
        <v>38</v>
      </c>
      <c r="T148" s="2059">
        <v>51</v>
      </c>
      <c r="U148" s="2059">
        <v>45</v>
      </c>
      <c r="V148" s="2059">
        <v>27</v>
      </c>
      <c r="W148" s="2059">
        <v>27</v>
      </c>
      <c r="X148" s="2059">
        <v>17</v>
      </c>
      <c r="Y148" s="2059">
        <v>19</v>
      </c>
      <c r="Z148" s="2059">
        <v>11</v>
      </c>
      <c r="AA148" s="2059">
        <v>30</v>
      </c>
      <c r="AB148" s="2059">
        <v>0</v>
      </c>
      <c r="AC148" s="2059">
        <v>229</v>
      </c>
      <c r="AD148" s="2059">
        <v>18</v>
      </c>
      <c r="AE148" s="2059">
        <v>12</v>
      </c>
      <c r="AF148" s="2059">
        <v>23</v>
      </c>
      <c r="AG148" s="2059">
        <v>11</v>
      </c>
      <c r="AH148" s="2059">
        <v>7</v>
      </c>
      <c r="AI148" s="2059">
        <v>12</v>
      </c>
      <c r="AJ148" s="2059">
        <v>18</v>
      </c>
      <c r="AK148" s="2059">
        <v>18</v>
      </c>
      <c r="AL148" s="2059">
        <v>29</v>
      </c>
      <c r="AM148" s="2059">
        <v>24</v>
      </c>
      <c r="AN148" s="2059">
        <v>10</v>
      </c>
      <c r="AO148" s="2059">
        <v>11</v>
      </c>
      <c r="AP148" s="2059">
        <v>8</v>
      </c>
      <c r="AQ148" s="2059">
        <v>11</v>
      </c>
      <c r="AR148" s="2059">
        <v>4</v>
      </c>
      <c r="AS148" s="2059">
        <v>13</v>
      </c>
      <c r="AT148" s="2059">
        <v>0</v>
      </c>
      <c r="AU148" s="2059">
        <v>258</v>
      </c>
      <c r="AV148" s="2059">
        <v>19</v>
      </c>
      <c r="AW148" s="2059">
        <v>15</v>
      </c>
      <c r="AX148" s="2059">
        <v>21</v>
      </c>
      <c r="AY148" s="2059">
        <v>18</v>
      </c>
      <c r="AZ148" s="2059">
        <v>9</v>
      </c>
      <c r="BA148" s="2059">
        <v>15</v>
      </c>
      <c r="BB148" s="2059">
        <v>24</v>
      </c>
      <c r="BC148" s="2059">
        <v>20</v>
      </c>
      <c r="BD148" s="2059">
        <v>22</v>
      </c>
      <c r="BE148" s="2059">
        <v>21</v>
      </c>
      <c r="BF148" s="2059">
        <v>17</v>
      </c>
      <c r="BG148" s="2059">
        <v>16</v>
      </c>
      <c r="BH148" s="2059">
        <v>9</v>
      </c>
      <c r="BI148" s="2059">
        <v>8</v>
      </c>
      <c r="BJ148" s="2059">
        <v>7</v>
      </c>
      <c r="BK148" s="2059">
        <v>17</v>
      </c>
      <c r="BL148" s="2059">
        <v>0</v>
      </c>
      <c r="BM148" s="2060">
        <f t="shared" si="16"/>
        <v>487</v>
      </c>
      <c r="BN148" s="2060">
        <f t="shared" si="17"/>
        <v>60</v>
      </c>
      <c r="BO148" s="2061">
        <f t="shared" si="18"/>
        <v>12.320328542094455</v>
      </c>
      <c r="BP148" s="2051" t="str">
        <f t="shared" si="19"/>
        <v/>
      </c>
    </row>
    <row r="149" spans="1:68" s="1185" customFormat="1">
      <c r="A149" s="2057" t="s">
        <v>5696</v>
      </c>
      <c r="B149" s="2057" t="s">
        <v>2067</v>
      </c>
      <c r="C149" s="2057" t="s">
        <v>5687</v>
      </c>
      <c r="D149" s="2057" t="s">
        <v>3381</v>
      </c>
      <c r="E149" s="2057" t="s">
        <v>5488</v>
      </c>
      <c r="F149" s="2057" t="s">
        <v>208</v>
      </c>
      <c r="G149" s="2057" t="s">
        <v>1763</v>
      </c>
      <c r="H149" s="2057" t="s">
        <v>5289</v>
      </c>
      <c r="I149" s="2057" t="s">
        <v>5060</v>
      </c>
      <c r="J149" s="2058" t="s">
        <v>6224</v>
      </c>
      <c r="K149" s="2059">
        <v>469</v>
      </c>
      <c r="L149" s="2059">
        <v>36</v>
      </c>
      <c r="M149" s="2059">
        <v>33</v>
      </c>
      <c r="N149" s="2059">
        <v>27</v>
      </c>
      <c r="O149" s="2059">
        <v>18</v>
      </c>
      <c r="P149" s="2059">
        <v>14</v>
      </c>
      <c r="Q149" s="2059">
        <v>29</v>
      </c>
      <c r="R149" s="2059">
        <v>45</v>
      </c>
      <c r="S149" s="2059">
        <v>36</v>
      </c>
      <c r="T149" s="2059">
        <v>34</v>
      </c>
      <c r="U149" s="2059">
        <v>22</v>
      </c>
      <c r="V149" s="2059">
        <v>23</v>
      </c>
      <c r="W149" s="2059">
        <v>27</v>
      </c>
      <c r="X149" s="2059">
        <v>27</v>
      </c>
      <c r="Y149" s="2059">
        <v>28</v>
      </c>
      <c r="Z149" s="2059">
        <v>19</v>
      </c>
      <c r="AA149" s="2059">
        <v>50</v>
      </c>
      <c r="AB149" s="2059">
        <v>1</v>
      </c>
      <c r="AC149" s="2059">
        <v>217</v>
      </c>
      <c r="AD149" s="2059">
        <v>17</v>
      </c>
      <c r="AE149" s="2059">
        <v>17</v>
      </c>
      <c r="AF149" s="2059">
        <v>16</v>
      </c>
      <c r="AG149" s="2059">
        <v>9</v>
      </c>
      <c r="AH149" s="2059">
        <v>3</v>
      </c>
      <c r="AI149" s="2059">
        <v>12</v>
      </c>
      <c r="AJ149" s="2059">
        <v>22</v>
      </c>
      <c r="AK149" s="2059">
        <v>19</v>
      </c>
      <c r="AL149" s="2059">
        <v>16</v>
      </c>
      <c r="AM149" s="2059">
        <v>13</v>
      </c>
      <c r="AN149" s="2059">
        <v>7</v>
      </c>
      <c r="AO149" s="2059">
        <v>11</v>
      </c>
      <c r="AP149" s="2059">
        <v>13</v>
      </c>
      <c r="AQ149" s="2059">
        <v>12</v>
      </c>
      <c r="AR149" s="2059">
        <v>9</v>
      </c>
      <c r="AS149" s="2059">
        <v>20</v>
      </c>
      <c r="AT149" s="2059">
        <v>1</v>
      </c>
      <c r="AU149" s="2059">
        <v>252</v>
      </c>
      <c r="AV149" s="2059">
        <v>19</v>
      </c>
      <c r="AW149" s="2059">
        <v>16</v>
      </c>
      <c r="AX149" s="2059">
        <v>11</v>
      </c>
      <c r="AY149" s="2059">
        <v>9</v>
      </c>
      <c r="AZ149" s="2059">
        <v>11</v>
      </c>
      <c r="BA149" s="2059">
        <v>17</v>
      </c>
      <c r="BB149" s="2059">
        <v>23</v>
      </c>
      <c r="BC149" s="2059">
        <v>17</v>
      </c>
      <c r="BD149" s="2059">
        <v>18</v>
      </c>
      <c r="BE149" s="2059">
        <v>9</v>
      </c>
      <c r="BF149" s="2059">
        <v>16</v>
      </c>
      <c r="BG149" s="2059">
        <v>16</v>
      </c>
      <c r="BH149" s="2059">
        <v>14</v>
      </c>
      <c r="BI149" s="2059">
        <v>16</v>
      </c>
      <c r="BJ149" s="2059">
        <v>10</v>
      </c>
      <c r="BK149" s="2059">
        <v>30</v>
      </c>
      <c r="BL149" s="2059">
        <v>0</v>
      </c>
      <c r="BM149" s="2060">
        <f t="shared" si="16"/>
        <v>468</v>
      </c>
      <c r="BN149" s="2060">
        <f t="shared" si="17"/>
        <v>97</v>
      </c>
      <c r="BO149" s="2061">
        <f t="shared" si="18"/>
        <v>20.726495726495727</v>
      </c>
      <c r="BP149" s="2051" t="str">
        <f t="shared" si="19"/>
        <v/>
      </c>
    </row>
    <row r="150" spans="1:68" s="1185" customFormat="1">
      <c r="A150" s="2057" t="s">
        <v>5697</v>
      </c>
      <c r="B150" s="2057" t="s">
        <v>2067</v>
      </c>
      <c r="C150" s="2057" t="s">
        <v>5687</v>
      </c>
      <c r="D150" s="2057" t="s">
        <v>3381</v>
      </c>
      <c r="E150" s="2057" t="s">
        <v>5489</v>
      </c>
      <c r="F150" s="2057" t="s">
        <v>208</v>
      </c>
      <c r="G150" s="2057" t="s">
        <v>1763</v>
      </c>
      <c r="H150" s="2057" t="s">
        <v>5289</v>
      </c>
      <c r="I150" s="2057" t="s">
        <v>5295</v>
      </c>
      <c r="J150" s="2058" t="s">
        <v>6224</v>
      </c>
      <c r="K150" s="2059">
        <v>205</v>
      </c>
      <c r="L150" s="2059">
        <v>8</v>
      </c>
      <c r="M150" s="2059">
        <v>4</v>
      </c>
      <c r="N150" s="2059">
        <v>9</v>
      </c>
      <c r="O150" s="2059">
        <v>9</v>
      </c>
      <c r="P150" s="2059">
        <v>2</v>
      </c>
      <c r="Q150" s="2059">
        <v>8</v>
      </c>
      <c r="R150" s="2059">
        <v>10</v>
      </c>
      <c r="S150" s="2059">
        <v>6</v>
      </c>
      <c r="T150" s="2059">
        <v>14</v>
      </c>
      <c r="U150" s="2059">
        <v>8</v>
      </c>
      <c r="V150" s="2059">
        <v>8</v>
      </c>
      <c r="W150" s="2059">
        <v>10</v>
      </c>
      <c r="X150" s="2059">
        <v>9</v>
      </c>
      <c r="Y150" s="2059">
        <v>14</v>
      </c>
      <c r="Z150" s="2059">
        <v>10</v>
      </c>
      <c r="AA150" s="2059">
        <v>76</v>
      </c>
      <c r="AB150" s="2059">
        <v>0</v>
      </c>
      <c r="AC150" s="2059">
        <v>86</v>
      </c>
      <c r="AD150" s="2059">
        <v>4</v>
      </c>
      <c r="AE150" s="2059">
        <v>1</v>
      </c>
      <c r="AF150" s="2059">
        <v>6</v>
      </c>
      <c r="AG150" s="2059">
        <v>6</v>
      </c>
      <c r="AH150" s="2059">
        <v>2</v>
      </c>
      <c r="AI150" s="2059">
        <v>2</v>
      </c>
      <c r="AJ150" s="2059">
        <v>5</v>
      </c>
      <c r="AK150" s="2059">
        <v>4</v>
      </c>
      <c r="AL150" s="2059">
        <v>8</v>
      </c>
      <c r="AM150" s="2059">
        <v>3</v>
      </c>
      <c r="AN150" s="2059">
        <v>4</v>
      </c>
      <c r="AO150" s="2059">
        <v>5</v>
      </c>
      <c r="AP150" s="2059">
        <v>5</v>
      </c>
      <c r="AQ150" s="2059">
        <v>7</v>
      </c>
      <c r="AR150" s="2059">
        <v>5</v>
      </c>
      <c r="AS150" s="2059">
        <v>19</v>
      </c>
      <c r="AT150" s="2059">
        <v>0</v>
      </c>
      <c r="AU150" s="2059">
        <v>119</v>
      </c>
      <c r="AV150" s="2059">
        <v>4</v>
      </c>
      <c r="AW150" s="2059">
        <v>3</v>
      </c>
      <c r="AX150" s="2059">
        <v>3</v>
      </c>
      <c r="AY150" s="2059">
        <v>3</v>
      </c>
      <c r="AZ150" s="2059">
        <v>0</v>
      </c>
      <c r="BA150" s="2059">
        <v>6</v>
      </c>
      <c r="BB150" s="2059">
        <v>5</v>
      </c>
      <c r="BC150" s="2059">
        <v>2</v>
      </c>
      <c r="BD150" s="2059">
        <v>6</v>
      </c>
      <c r="BE150" s="2059">
        <v>5</v>
      </c>
      <c r="BF150" s="2059">
        <v>4</v>
      </c>
      <c r="BG150" s="2059">
        <v>5</v>
      </c>
      <c r="BH150" s="2059">
        <v>4</v>
      </c>
      <c r="BI150" s="2059">
        <v>7</v>
      </c>
      <c r="BJ150" s="2059">
        <v>5</v>
      </c>
      <c r="BK150" s="2059">
        <v>57</v>
      </c>
      <c r="BL150" s="2059">
        <v>0</v>
      </c>
      <c r="BM150" s="2060">
        <f t="shared" si="16"/>
        <v>205</v>
      </c>
      <c r="BN150" s="2060">
        <f t="shared" si="17"/>
        <v>100</v>
      </c>
      <c r="BO150" s="2061">
        <f t="shared" si="18"/>
        <v>48.780487804878049</v>
      </c>
      <c r="BP150" s="2051" t="str">
        <f t="shared" si="19"/>
        <v/>
      </c>
    </row>
    <row r="151" spans="1:68" s="1185" customFormat="1">
      <c r="A151" s="2057" t="s">
        <v>5698</v>
      </c>
      <c r="B151" s="2057" t="s">
        <v>2067</v>
      </c>
      <c r="C151" s="2057" t="s">
        <v>5687</v>
      </c>
      <c r="D151" s="2057" t="s">
        <v>3381</v>
      </c>
      <c r="E151" s="2057" t="s">
        <v>5490</v>
      </c>
      <c r="F151" s="2057" t="s">
        <v>208</v>
      </c>
      <c r="G151" s="2057" t="s">
        <v>1763</v>
      </c>
      <c r="H151" s="2057" t="s">
        <v>5289</v>
      </c>
      <c r="I151" s="2057" t="s">
        <v>5296</v>
      </c>
      <c r="J151" s="2058" t="s">
        <v>6224</v>
      </c>
      <c r="K151" s="2059">
        <v>266</v>
      </c>
      <c r="L151" s="2059">
        <v>10</v>
      </c>
      <c r="M151" s="2059">
        <v>20</v>
      </c>
      <c r="N151" s="2059">
        <v>25</v>
      </c>
      <c r="O151" s="2059">
        <v>19</v>
      </c>
      <c r="P151" s="2059">
        <v>4</v>
      </c>
      <c r="Q151" s="2059">
        <v>4</v>
      </c>
      <c r="R151" s="2059">
        <v>9</v>
      </c>
      <c r="S151" s="2059">
        <v>21</v>
      </c>
      <c r="T151" s="2059">
        <v>27</v>
      </c>
      <c r="U151" s="2059">
        <v>28</v>
      </c>
      <c r="V151" s="2059">
        <v>10</v>
      </c>
      <c r="W151" s="2059">
        <v>12</v>
      </c>
      <c r="X151" s="2059">
        <v>9</v>
      </c>
      <c r="Y151" s="2059">
        <v>17</v>
      </c>
      <c r="Z151" s="2059">
        <v>17</v>
      </c>
      <c r="AA151" s="2059">
        <v>34</v>
      </c>
      <c r="AB151" s="2059">
        <v>0</v>
      </c>
      <c r="AC151" s="2059">
        <v>122</v>
      </c>
      <c r="AD151" s="2059">
        <v>2</v>
      </c>
      <c r="AE151" s="2059">
        <v>8</v>
      </c>
      <c r="AF151" s="2059">
        <v>11</v>
      </c>
      <c r="AG151" s="2059">
        <v>9</v>
      </c>
      <c r="AH151" s="2059">
        <v>4</v>
      </c>
      <c r="AI151" s="2059">
        <v>2</v>
      </c>
      <c r="AJ151" s="2059">
        <v>4</v>
      </c>
      <c r="AK151" s="2059">
        <v>10</v>
      </c>
      <c r="AL151" s="2059">
        <v>12</v>
      </c>
      <c r="AM151" s="2059">
        <v>18</v>
      </c>
      <c r="AN151" s="2059">
        <v>5</v>
      </c>
      <c r="AO151" s="2059">
        <v>6</v>
      </c>
      <c r="AP151" s="2059">
        <v>4</v>
      </c>
      <c r="AQ151" s="2059">
        <v>8</v>
      </c>
      <c r="AR151" s="2059">
        <v>7</v>
      </c>
      <c r="AS151" s="2059">
        <v>12</v>
      </c>
      <c r="AT151" s="2059">
        <v>0</v>
      </c>
      <c r="AU151" s="2059">
        <v>144</v>
      </c>
      <c r="AV151" s="2059">
        <v>8</v>
      </c>
      <c r="AW151" s="2059">
        <v>12</v>
      </c>
      <c r="AX151" s="2059">
        <v>14</v>
      </c>
      <c r="AY151" s="2059">
        <v>10</v>
      </c>
      <c r="AZ151" s="2059">
        <v>0</v>
      </c>
      <c r="BA151" s="2059">
        <v>2</v>
      </c>
      <c r="BB151" s="2059">
        <v>5</v>
      </c>
      <c r="BC151" s="2059">
        <v>11</v>
      </c>
      <c r="BD151" s="2059">
        <v>15</v>
      </c>
      <c r="BE151" s="2059">
        <v>10</v>
      </c>
      <c r="BF151" s="2059">
        <v>5</v>
      </c>
      <c r="BG151" s="2059">
        <v>6</v>
      </c>
      <c r="BH151" s="2059">
        <v>5</v>
      </c>
      <c r="BI151" s="2059">
        <v>9</v>
      </c>
      <c r="BJ151" s="2059">
        <v>10</v>
      </c>
      <c r="BK151" s="2059">
        <v>22</v>
      </c>
      <c r="BL151" s="2059">
        <v>0</v>
      </c>
      <c r="BM151" s="2060">
        <f t="shared" si="16"/>
        <v>266</v>
      </c>
      <c r="BN151" s="2060">
        <f t="shared" si="17"/>
        <v>68</v>
      </c>
      <c r="BO151" s="2061">
        <f t="shared" si="18"/>
        <v>25.563909774436087</v>
      </c>
      <c r="BP151" s="2051" t="str">
        <f t="shared" si="19"/>
        <v/>
      </c>
    </row>
    <row r="152" spans="1:68" s="1185" customFormat="1">
      <c r="A152" s="2057" t="s">
        <v>5699</v>
      </c>
      <c r="B152" s="2057" t="s">
        <v>2067</v>
      </c>
      <c r="C152" s="2057" t="s">
        <v>5687</v>
      </c>
      <c r="D152" s="2057" t="s">
        <v>3381</v>
      </c>
      <c r="E152" s="2057" t="s">
        <v>5491</v>
      </c>
      <c r="F152" s="2057" t="s">
        <v>208</v>
      </c>
      <c r="G152" s="2057" t="s">
        <v>1763</v>
      </c>
      <c r="H152" s="2057" t="s">
        <v>5289</v>
      </c>
      <c r="I152" s="2057" t="s">
        <v>5297</v>
      </c>
      <c r="J152" s="2058" t="s">
        <v>6224</v>
      </c>
      <c r="K152" s="2059">
        <v>111</v>
      </c>
      <c r="L152" s="2059">
        <v>1</v>
      </c>
      <c r="M152" s="2059">
        <v>3</v>
      </c>
      <c r="N152" s="2059">
        <v>7</v>
      </c>
      <c r="O152" s="2059">
        <v>6</v>
      </c>
      <c r="P152" s="2059">
        <v>4</v>
      </c>
      <c r="Q152" s="2059">
        <v>4</v>
      </c>
      <c r="R152" s="2059">
        <v>3</v>
      </c>
      <c r="S152" s="2059">
        <v>4</v>
      </c>
      <c r="T152" s="2059">
        <v>8</v>
      </c>
      <c r="U152" s="2059">
        <v>8</v>
      </c>
      <c r="V152" s="2059">
        <v>6</v>
      </c>
      <c r="W152" s="2059">
        <v>7</v>
      </c>
      <c r="X152" s="2059">
        <v>8</v>
      </c>
      <c r="Y152" s="2059">
        <v>14</v>
      </c>
      <c r="Z152" s="2059">
        <v>10</v>
      </c>
      <c r="AA152" s="2059">
        <v>18</v>
      </c>
      <c r="AB152" s="2059">
        <v>0</v>
      </c>
      <c r="AC152" s="2059">
        <v>55</v>
      </c>
      <c r="AD152" s="2059">
        <v>1</v>
      </c>
      <c r="AE152" s="2059">
        <v>2</v>
      </c>
      <c r="AF152" s="2059">
        <v>4</v>
      </c>
      <c r="AG152" s="2059">
        <v>3</v>
      </c>
      <c r="AH152" s="2059">
        <v>2</v>
      </c>
      <c r="AI152" s="2059">
        <v>2</v>
      </c>
      <c r="AJ152" s="2059">
        <v>1</v>
      </c>
      <c r="AK152" s="2059">
        <v>3</v>
      </c>
      <c r="AL152" s="2059">
        <v>4</v>
      </c>
      <c r="AM152" s="2059">
        <v>3</v>
      </c>
      <c r="AN152" s="2059">
        <v>4</v>
      </c>
      <c r="AO152" s="2059">
        <v>3</v>
      </c>
      <c r="AP152" s="2059">
        <v>4</v>
      </c>
      <c r="AQ152" s="2059">
        <v>6</v>
      </c>
      <c r="AR152" s="2059">
        <v>5</v>
      </c>
      <c r="AS152" s="2059">
        <v>8</v>
      </c>
      <c r="AT152" s="2059">
        <v>0</v>
      </c>
      <c r="AU152" s="2059">
        <v>56</v>
      </c>
      <c r="AV152" s="2059">
        <v>0</v>
      </c>
      <c r="AW152" s="2059">
        <v>1</v>
      </c>
      <c r="AX152" s="2059">
        <v>3</v>
      </c>
      <c r="AY152" s="2059">
        <v>3</v>
      </c>
      <c r="AZ152" s="2059">
        <v>2</v>
      </c>
      <c r="BA152" s="2059">
        <v>2</v>
      </c>
      <c r="BB152" s="2059">
        <v>2</v>
      </c>
      <c r="BC152" s="2059">
        <v>1</v>
      </c>
      <c r="BD152" s="2059">
        <v>4</v>
      </c>
      <c r="BE152" s="2059">
        <v>5</v>
      </c>
      <c r="BF152" s="2059">
        <v>2</v>
      </c>
      <c r="BG152" s="2059">
        <v>4</v>
      </c>
      <c r="BH152" s="2059">
        <v>4</v>
      </c>
      <c r="BI152" s="2059">
        <v>8</v>
      </c>
      <c r="BJ152" s="2059">
        <v>5</v>
      </c>
      <c r="BK152" s="2059">
        <v>10</v>
      </c>
      <c r="BL152" s="2059">
        <v>0</v>
      </c>
      <c r="BM152" s="2060">
        <f t="shared" si="16"/>
        <v>111</v>
      </c>
      <c r="BN152" s="2060">
        <f t="shared" si="17"/>
        <v>42</v>
      </c>
      <c r="BO152" s="2061">
        <f t="shared" si="18"/>
        <v>37.837837837837839</v>
      </c>
      <c r="BP152" s="2051" t="str">
        <f t="shared" si="19"/>
        <v/>
      </c>
    </row>
    <row r="153" spans="1:68" s="1185" customFormat="1">
      <c r="A153" s="2057" t="s">
        <v>5700</v>
      </c>
      <c r="B153" s="2057" t="s">
        <v>2067</v>
      </c>
      <c r="C153" s="2057" t="s">
        <v>5687</v>
      </c>
      <c r="D153" s="2057" t="s">
        <v>3381</v>
      </c>
      <c r="E153" s="2057" t="s">
        <v>5492</v>
      </c>
      <c r="F153" s="2057" t="s">
        <v>208</v>
      </c>
      <c r="G153" s="2057" t="s">
        <v>1763</v>
      </c>
      <c r="H153" s="2057" t="s">
        <v>5289</v>
      </c>
      <c r="I153" s="2057" t="s">
        <v>5298</v>
      </c>
      <c r="J153" s="2058" t="s">
        <v>6224</v>
      </c>
      <c r="K153" s="2059">
        <v>125</v>
      </c>
      <c r="L153" s="2059">
        <v>1</v>
      </c>
      <c r="M153" s="2059">
        <v>3</v>
      </c>
      <c r="N153" s="2059">
        <v>8</v>
      </c>
      <c r="O153" s="2059">
        <v>8</v>
      </c>
      <c r="P153" s="2059">
        <v>5</v>
      </c>
      <c r="Q153" s="2059">
        <v>4</v>
      </c>
      <c r="R153" s="2059">
        <v>3</v>
      </c>
      <c r="S153" s="2059">
        <v>4</v>
      </c>
      <c r="T153" s="2059">
        <v>9</v>
      </c>
      <c r="U153" s="2059">
        <v>10</v>
      </c>
      <c r="V153" s="2059">
        <v>6</v>
      </c>
      <c r="W153" s="2059">
        <v>8</v>
      </c>
      <c r="X153" s="2059">
        <v>10</v>
      </c>
      <c r="Y153" s="2059">
        <v>15</v>
      </c>
      <c r="Z153" s="2059">
        <v>11</v>
      </c>
      <c r="AA153" s="2059">
        <v>20</v>
      </c>
      <c r="AB153" s="2059">
        <v>0</v>
      </c>
      <c r="AC153" s="2059">
        <v>62</v>
      </c>
      <c r="AD153" s="2059">
        <v>1</v>
      </c>
      <c r="AE153" s="2059">
        <v>2</v>
      </c>
      <c r="AF153" s="2059">
        <v>5</v>
      </c>
      <c r="AG153" s="2059">
        <v>4</v>
      </c>
      <c r="AH153" s="2059">
        <v>3</v>
      </c>
      <c r="AI153" s="2059">
        <v>2</v>
      </c>
      <c r="AJ153" s="2059">
        <v>1</v>
      </c>
      <c r="AK153" s="2059">
        <v>3</v>
      </c>
      <c r="AL153" s="2059">
        <v>5</v>
      </c>
      <c r="AM153" s="2059">
        <v>4</v>
      </c>
      <c r="AN153" s="2059">
        <v>4</v>
      </c>
      <c r="AO153" s="2059">
        <v>3</v>
      </c>
      <c r="AP153" s="2059">
        <v>5</v>
      </c>
      <c r="AQ153" s="2059">
        <v>6</v>
      </c>
      <c r="AR153" s="2059">
        <v>5</v>
      </c>
      <c r="AS153" s="2059">
        <v>9</v>
      </c>
      <c r="AT153" s="2059">
        <v>0</v>
      </c>
      <c r="AU153" s="2059">
        <v>63</v>
      </c>
      <c r="AV153" s="2059">
        <v>0</v>
      </c>
      <c r="AW153" s="2059">
        <v>1</v>
      </c>
      <c r="AX153" s="2059">
        <v>3</v>
      </c>
      <c r="AY153" s="2059">
        <v>4</v>
      </c>
      <c r="AZ153" s="2059">
        <v>2</v>
      </c>
      <c r="BA153" s="2059">
        <v>2</v>
      </c>
      <c r="BB153" s="2059">
        <v>2</v>
      </c>
      <c r="BC153" s="2059">
        <v>1</v>
      </c>
      <c r="BD153" s="2059">
        <v>4</v>
      </c>
      <c r="BE153" s="2059">
        <v>6</v>
      </c>
      <c r="BF153" s="2059">
        <v>2</v>
      </c>
      <c r="BG153" s="2059">
        <v>5</v>
      </c>
      <c r="BH153" s="2059">
        <v>5</v>
      </c>
      <c r="BI153" s="2059">
        <v>9</v>
      </c>
      <c r="BJ153" s="2059">
        <v>6</v>
      </c>
      <c r="BK153" s="2059">
        <v>11</v>
      </c>
      <c r="BL153" s="2059">
        <v>0</v>
      </c>
      <c r="BM153" s="2060">
        <f t="shared" si="16"/>
        <v>125</v>
      </c>
      <c r="BN153" s="2060">
        <f t="shared" si="17"/>
        <v>46</v>
      </c>
      <c r="BO153" s="2061">
        <f t="shared" si="18"/>
        <v>36.799999999999997</v>
      </c>
      <c r="BP153" s="2051" t="str">
        <f t="shared" si="19"/>
        <v/>
      </c>
    </row>
    <row r="154" spans="1:68" s="1185" customFormat="1">
      <c r="A154" s="2057" t="s">
        <v>5701</v>
      </c>
      <c r="B154" s="2057" t="s">
        <v>2067</v>
      </c>
      <c r="C154" s="2057" t="s">
        <v>5687</v>
      </c>
      <c r="D154" s="2057" t="s">
        <v>3381</v>
      </c>
      <c r="E154" s="2057" t="s">
        <v>5493</v>
      </c>
      <c r="F154" s="2057" t="s">
        <v>208</v>
      </c>
      <c r="G154" s="2057" t="s">
        <v>1763</v>
      </c>
      <c r="H154" s="2057" t="s">
        <v>5289</v>
      </c>
      <c r="I154" s="2057" t="s">
        <v>5299</v>
      </c>
      <c r="J154" s="2058" t="s">
        <v>6224</v>
      </c>
      <c r="K154" s="2059">
        <v>137</v>
      </c>
      <c r="L154" s="2059">
        <v>1</v>
      </c>
      <c r="M154" s="2059">
        <v>3</v>
      </c>
      <c r="N154" s="2059">
        <v>9</v>
      </c>
      <c r="O154" s="2059">
        <v>8</v>
      </c>
      <c r="P154" s="2059">
        <v>5</v>
      </c>
      <c r="Q154" s="2059">
        <v>5</v>
      </c>
      <c r="R154" s="2059">
        <v>4</v>
      </c>
      <c r="S154" s="2059">
        <v>5</v>
      </c>
      <c r="T154" s="2059">
        <v>9</v>
      </c>
      <c r="U154" s="2059">
        <v>10</v>
      </c>
      <c r="V154" s="2059">
        <v>7</v>
      </c>
      <c r="W154" s="2059">
        <v>9</v>
      </c>
      <c r="X154" s="2059">
        <v>10</v>
      </c>
      <c r="Y154" s="2059">
        <v>17</v>
      </c>
      <c r="Z154" s="2059">
        <v>12</v>
      </c>
      <c r="AA154" s="2059">
        <v>23</v>
      </c>
      <c r="AB154" s="2059">
        <v>0</v>
      </c>
      <c r="AC154" s="2059">
        <v>68</v>
      </c>
      <c r="AD154" s="2059">
        <v>1</v>
      </c>
      <c r="AE154" s="2059">
        <v>2</v>
      </c>
      <c r="AF154" s="2059">
        <v>5</v>
      </c>
      <c r="AG154" s="2059">
        <v>4</v>
      </c>
      <c r="AH154" s="2059">
        <v>3</v>
      </c>
      <c r="AI154" s="2059">
        <v>2</v>
      </c>
      <c r="AJ154" s="2059">
        <v>2</v>
      </c>
      <c r="AK154" s="2059">
        <v>3</v>
      </c>
      <c r="AL154" s="2059">
        <v>5</v>
      </c>
      <c r="AM154" s="2059">
        <v>4</v>
      </c>
      <c r="AN154" s="2059">
        <v>5</v>
      </c>
      <c r="AO154" s="2059">
        <v>4</v>
      </c>
      <c r="AP154" s="2059">
        <v>5</v>
      </c>
      <c r="AQ154" s="2059">
        <v>7</v>
      </c>
      <c r="AR154" s="2059">
        <v>6</v>
      </c>
      <c r="AS154" s="2059">
        <v>10</v>
      </c>
      <c r="AT154" s="2059">
        <v>0</v>
      </c>
      <c r="AU154" s="2059">
        <v>69</v>
      </c>
      <c r="AV154" s="2059">
        <v>0</v>
      </c>
      <c r="AW154" s="2059">
        <v>1</v>
      </c>
      <c r="AX154" s="2059">
        <v>4</v>
      </c>
      <c r="AY154" s="2059">
        <v>4</v>
      </c>
      <c r="AZ154" s="2059">
        <v>2</v>
      </c>
      <c r="BA154" s="2059">
        <v>3</v>
      </c>
      <c r="BB154" s="2059">
        <v>2</v>
      </c>
      <c r="BC154" s="2059">
        <v>2</v>
      </c>
      <c r="BD154" s="2059">
        <v>4</v>
      </c>
      <c r="BE154" s="2059">
        <v>6</v>
      </c>
      <c r="BF154" s="2059">
        <v>2</v>
      </c>
      <c r="BG154" s="2059">
        <v>5</v>
      </c>
      <c r="BH154" s="2059">
        <v>5</v>
      </c>
      <c r="BI154" s="2059">
        <v>10</v>
      </c>
      <c r="BJ154" s="2059">
        <v>6</v>
      </c>
      <c r="BK154" s="2059">
        <v>13</v>
      </c>
      <c r="BL154" s="2059">
        <v>0</v>
      </c>
      <c r="BM154" s="2060">
        <f t="shared" si="16"/>
        <v>137</v>
      </c>
      <c r="BN154" s="2060">
        <f t="shared" si="17"/>
        <v>52</v>
      </c>
      <c r="BO154" s="2061">
        <f t="shared" si="18"/>
        <v>37.956204379562038</v>
      </c>
      <c r="BP154" s="2051" t="str">
        <f t="shared" si="19"/>
        <v/>
      </c>
    </row>
    <row r="155" spans="1:68" s="1185" customFormat="1">
      <c r="A155" s="2057" t="s">
        <v>5702</v>
      </c>
      <c r="B155" s="2057" t="s">
        <v>2067</v>
      </c>
      <c r="C155" s="2057" t="s">
        <v>5687</v>
      </c>
      <c r="D155" s="2057" t="s">
        <v>3381</v>
      </c>
      <c r="E155" s="2057" t="s">
        <v>5494</v>
      </c>
      <c r="F155" s="2057" t="s">
        <v>208</v>
      </c>
      <c r="G155" s="2057" t="s">
        <v>1763</v>
      </c>
      <c r="H155" s="2057" t="s">
        <v>5289</v>
      </c>
      <c r="I155" s="2057" t="s">
        <v>5300</v>
      </c>
      <c r="J155" s="2058" t="s">
        <v>6224</v>
      </c>
      <c r="K155" s="2059">
        <v>56</v>
      </c>
      <c r="L155" s="2059">
        <v>0</v>
      </c>
      <c r="M155" s="2059">
        <v>1</v>
      </c>
      <c r="N155" s="2059">
        <v>3</v>
      </c>
      <c r="O155" s="2059">
        <v>4</v>
      </c>
      <c r="P155" s="2059">
        <v>2</v>
      </c>
      <c r="Q155" s="2059">
        <v>2</v>
      </c>
      <c r="R155" s="2059">
        <v>2</v>
      </c>
      <c r="S155" s="2059">
        <v>2</v>
      </c>
      <c r="T155" s="2059">
        <v>4</v>
      </c>
      <c r="U155" s="2059">
        <v>4</v>
      </c>
      <c r="V155" s="2059">
        <v>3</v>
      </c>
      <c r="W155" s="2059">
        <v>4</v>
      </c>
      <c r="X155" s="2059">
        <v>4</v>
      </c>
      <c r="Y155" s="2059">
        <v>7</v>
      </c>
      <c r="Z155" s="2059">
        <v>5</v>
      </c>
      <c r="AA155" s="2059">
        <v>9</v>
      </c>
      <c r="AB155" s="2059">
        <v>0</v>
      </c>
      <c r="AC155" s="2059">
        <v>28</v>
      </c>
      <c r="AD155" s="2059">
        <v>0</v>
      </c>
      <c r="AE155" s="2059">
        <v>1</v>
      </c>
      <c r="AF155" s="2059">
        <v>2</v>
      </c>
      <c r="AG155" s="2059">
        <v>2</v>
      </c>
      <c r="AH155" s="2059">
        <v>1</v>
      </c>
      <c r="AI155" s="2059">
        <v>1</v>
      </c>
      <c r="AJ155" s="2059">
        <v>1</v>
      </c>
      <c r="AK155" s="2059">
        <v>1</v>
      </c>
      <c r="AL155" s="2059">
        <v>2</v>
      </c>
      <c r="AM155" s="2059">
        <v>2</v>
      </c>
      <c r="AN155" s="2059">
        <v>2</v>
      </c>
      <c r="AO155" s="2059">
        <v>2</v>
      </c>
      <c r="AP155" s="2059">
        <v>2</v>
      </c>
      <c r="AQ155" s="2059">
        <v>3</v>
      </c>
      <c r="AR155" s="2059">
        <v>2</v>
      </c>
      <c r="AS155" s="2059">
        <v>4</v>
      </c>
      <c r="AT155" s="2059">
        <v>0</v>
      </c>
      <c r="AU155" s="2059">
        <v>28</v>
      </c>
      <c r="AV155" s="2059">
        <v>0</v>
      </c>
      <c r="AW155" s="2059">
        <v>0</v>
      </c>
      <c r="AX155" s="2059">
        <v>1</v>
      </c>
      <c r="AY155" s="2059">
        <v>2</v>
      </c>
      <c r="AZ155" s="2059">
        <v>1</v>
      </c>
      <c r="BA155" s="2059">
        <v>1</v>
      </c>
      <c r="BB155" s="2059">
        <v>1</v>
      </c>
      <c r="BC155" s="2059">
        <v>1</v>
      </c>
      <c r="BD155" s="2059">
        <v>2</v>
      </c>
      <c r="BE155" s="2059">
        <v>2</v>
      </c>
      <c r="BF155" s="2059">
        <v>1</v>
      </c>
      <c r="BG155" s="2059">
        <v>2</v>
      </c>
      <c r="BH155" s="2059">
        <v>2</v>
      </c>
      <c r="BI155" s="2059">
        <v>4</v>
      </c>
      <c r="BJ155" s="2059">
        <v>3</v>
      </c>
      <c r="BK155" s="2059">
        <v>5</v>
      </c>
      <c r="BL155" s="2059">
        <v>0</v>
      </c>
      <c r="BM155" s="2060">
        <f t="shared" si="16"/>
        <v>56</v>
      </c>
      <c r="BN155" s="2060">
        <f t="shared" si="17"/>
        <v>21</v>
      </c>
      <c r="BO155" s="2061">
        <f t="shared" si="18"/>
        <v>37.5</v>
      </c>
      <c r="BP155" s="2051" t="str">
        <f t="shared" si="19"/>
        <v/>
      </c>
    </row>
    <row r="156" spans="1:68" s="1185" customFormat="1">
      <c r="A156" s="2057" t="s">
        <v>5703</v>
      </c>
      <c r="B156" s="2057" t="s">
        <v>2067</v>
      </c>
      <c r="C156" s="2057" t="s">
        <v>5687</v>
      </c>
      <c r="D156" s="2057" t="s">
        <v>3381</v>
      </c>
      <c r="E156" s="2057" t="s">
        <v>5495</v>
      </c>
      <c r="F156" s="2057" t="s">
        <v>208</v>
      </c>
      <c r="G156" s="2057" t="s">
        <v>1763</v>
      </c>
      <c r="H156" s="2057" t="s">
        <v>5289</v>
      </c>
      <c r="I156" s="2057" t="s">
        <v>5301</v>
      </c>
      <c r="J156" s="2058" t="s">
        <v>6224</v>
      </c>
      <c r="K156" s="2059">
        <v>122</v>
      </c>
      <c r="L156" s="2059">
        <v>1</v>
      </c>
      <c r="M156" s="2059">
        <v>9</v>
      </c>
      <c r="N156" s="2059">
        <v>4</v>
      </c>
      <c r="O156" s="2059">
        <v>5</v>
      </c>
      <c r="P156" s="2059">
        <v>2</v>
      </c>
      <c r="Q156" s="2059">
        <v>3</v>
      </c>
      <c r="R156" s="2059">
        <v>5</v>
      </c>
      <c r="S156" s="2059">
        <v>6</v>
      </c>
      <c r="T156" s="2059">
        <v>7</v>
      </c>
      <c r="U156" s="2059">
        <v>10</v>
      </c>
      <c r="V156" s="2059">
        <v>7</v>
      </c>
      <c r="W156" s="2059">
        <v>10</v>
      </c>
      <c r="X156" s="2059">
        <v>10</v>
      </c>
      <c r="Y156" s="2059">
        <v>9</v>
      </c>
      <c r="Z156" s="2059">
        <v>10</v>
      </c>
      <c r="AA156" s="2059">
        <v>24</v>
      </c>
      <c r="AB156" s="2059">
        <v>0</v>
      </c>
      <c r="AC156" s="2059">
        <v>64</v>
      </c>
      <c r="AD156" s="2059">
        <v>1</v>
      </c>
      <c r="AE156" s="2059">
        <v>8</v>
      </c>
      <c r="AF156" s="2059">
        <v>2</v>
      </c>
      <c r="AG156" s="2059">
        <v>3</v>
      </c>
      <c r="AH156" s="2059">
        <v>1</v>
      </c>
      <c r="AI156" s="2059">
        <v>1</v>
      </c>
      <c r="AJ156" s="2059">
        <v>2</v>
      </c>
      <c r="AK156" s="2059">
        <v>3</v>
      </c>
      <c r="AL156" s="2059">
        <v>5</v>
      </c>
      <c r="AM156" s="2059">
        <v>5</v>
      </c>
      <c r="AN156" s="2059">
        <v>4</v>
      </c>
      <c r="AO156" s="2059">
        <v>4</v>
      </c>
      <c r="AP156" s="2059">
        <v>6</v>
      </c>
      <c r="AQ156" s="2059">
        <v>4</v>
      </c>
      <c r="AR156" s="2059">
        <v>4</v>
      </c>
      <c r="AS156" s="2059">
        <v>11</v>
      </c>
      <c r="AT156" s="2059">
        <v>0</v>
      </c>
      <c r="AU156" s="2059">
        <v>58</v>
      </c>
      <c r="AV156" s="2059">
        <v>0</v>
      </c>
      <c r="AW156" s="2059">
        <v>1</v>
      </c>
      <c r="AX156" s="2059">
        <v>2</v>
      </c>
      <c r="AY156" s="2059">
        <v>2</v>
      </c>
      <c r="AZ156" s="2059">
        <v>1</v>
      </c>
      <c r="BA156" s="2059">
        <v>2</v>
      </c>
      <c r="BB156" s="2059">
        <v>3</v>
      </c>
      <c r="BC156" s="2059">
        <v>3</v>
      </c>
      <c r="BD156" s="2059">
        <v>2</v>
      </c>
      <c r="BE156" s="2059">
        <v>5</v>
      </c>
      <c r="BF156" s="2059">
        <v>3</v>
      </c>
      <c r="BG156" s="2059">
        <v>6</v>
      </c>
      <c r="BH156" s="2059">
        <v>4</v>
      </c>
      <c r="BI156" s="2059">
        <v>5</v>
      </c>
      <c r="BJ156" s="2059">
        <v>6</v>
      </c>
      <c r="BK156" s="2059">
        <v>13</v>
      </c>
      <c r="BL156" s="2059">
        <v>0</v>
      </c>
      <c r="BM156" s="2060">
        <f t="shared" si="16"/>
        <v>122</v>
      </c>
      <c r="BN156" s="2060">
        <f t="shared" si="17"/>
        <v>43</v>
      </c>
      <c r="BO156" s="2061">
        <f t="shared" si="18"/>
        <v>35.245901639344261</v>
      </c>
      <c r="BP156" s="2051" t="str">
        <f t="shared" si="19"/>
        <v/>
      </c>
    </row>
    <row r="157" spans="1:68" s="1185" customFormat="1">
      <c r="A157" s="2057" t="s">
        <v>5704</v>
      </c>
      <c r="B157" s="2057" t="s">
        <v>2067</v>
      </c>
      <c r="C157" s="2057" t="s">
        <v>5687</v>
      </c>
      <c r="D157" s="2057" t="s">
        <v>3381</v>
      </c>
      <c r="E157" s="2057" t="s">
        <v>5496</v>
      </c>
      <c r="F157" s="2057" t="s">
        <v>208</v>
      </c>
      <c r="G157" s="2057" t="s">
        <v>1763</v>
      </c>
      <c r="H157" s="2057" t="s">
        <v>5289</v>
      </c>
      <c r="I157" s="2057" t="s">
        <v>4970</v>
      </c>
      <c r="J157" s="2058" t="s">
        <v>6224</v>
      </c>
      <c r="K157" s="2059">
        <v>117</v>
      </c>
      <c r="L157" s="2059">
        <v>1</v>
      </c>
      <c r="M157" s="2059">
        <v>0</v>
      </c>
      <c r="N157" s="2059">
        <v>1</v>
      </c>
      <c r="O157" s="2059">
        <v>2</v>
      </c>
      <c r="P157" s="2059">
        <v>1</v>
      </c>
      <c r="Q157" s="2059">
        <v>12</v>
      </c>
      <c r="R157" s="2059">
        <v>5</v>
      </c>
      <c r="S157" s="2059">
        <v>6</v>
      </c>
      <c r="T157" s="2059">
        <v>12</v>
      </c>
      <c r="U157" s="2059">
        <v>10</v>
      </c>
      <c r="V157" s="2059">
        <v>14</v>
      </c>
      <c r="W157" s="2059">
        <v>15</v>
      </c>
      <c r="X157" s="2059">
        <v>6</v>
      </c>
      <c r="Y157" s="2059">
        <v>7</v>
      </c>
      <c r="Z157" s="2059">
        <v>9</v>
      </c>
      <c r="AA157" s="2059">
        <v>16</v>
      </c>
      <c r="AB157" s="2059">
        <v>0</v>
      </c>
      <c r="AC157" s="2059">
        <v>84</v>
      </c>
      <c r="AD157" s="2059">
        <v>0</v>
      </c>
      <c r="AE157" s="2059">
        <v>0</v>
      </c>
      <c r="AF157" s="2059">
        <v>0</v>
      </c>
      <c r="AG157" s="2059">
        <v>1</v>
      </c>
      <c r="AH157" s="2059">
        <v>0</v>
      </c>
      <c r="AI157" s="2059">
        <v>11</v>
      </c>
      <c r="AJ157" s="2059">
        <v>5</v>
      </c>
      <c r="AK157" s="2059">
        <v>5</v>
      </c>
      <c r="AL157" s="2059">
        <v>11</v>
      </c>
      <c r="AM157" s="2059">
        <v>7</v>
      </c>
      <c r="AN157" s="2059">
        <v>13</v>
      </c>
      <c r="AO157" s="2059">
        <v>11</v>
      </c>
      <c r="AP157" s="2059">
        <v>4</v>
      </c>
      <c r="AQ157" s="2059">
        <v>4</v>
      </c>
      <c r="AR157" s="2059">
        <v>4</v>
      </c>
      <c r="AS157" s="2059">
        <v>8</v>
      </c>
      <c r="AT157" s="2059">
        <v>0</v>
      </c>
      <c r="AU157" s="2059">
        <v>33</v>
      </c>
      <c r="AV157" s="2059">
        <v>1</v>
      </c>
      <c r="AW157" s="2059">
        <v>0</v>
      </c>
      <c r="AX157" s="2059">
        <v>1</v>
      </c>
      <c r="AY157" s="2059">
        <v>1</v>
      </c>
      <c r="AZ157" s="2059">
        <v>1</v>
      </c>
      <c r="BA157" s="2059">
        <v>1</v>
      </c>
      <c r="BB157" s="2059">
        <v>0</v>
      </c>
      <c r="BC157" s="2059">
        <v>1</v>
      </c>
      <c r="BD157" s="2059">
        <v>1</v>
      </c>
      <c r="BE157" s="2059">
        <v>3</v>
      </c>
      <c r="BF157" s="2059">
        <v>1</v>
      </c>
      <c r="BG157" s="2059">
        <v>4</v>
      </c>
      <c r="BH157" s="2059">
        <v>2</v>
      </c>
      <c r="BI157" s="2059">
        <v>3</v>
      </c>
      <c r="BJ157" s="2059">
        <v>5</v>
      </c>
      <c r="BK157" s="2059">
        <v>8</v>
      </c>
      <c r="BL157" s="2059">
        <v>0</v>
      </c>
      <c r="BM157" s="2060">
        <f t="shared" si="16"/>
        <v>117</v>
      </c>
      <c r="BN157" s="2060">
        <f t="shared" si="17"/>
        <v>32</v>
      </c>
      <c r="BO157" s="2061">
        <f t="shared" si="18"/>
        <v>27.350427350427353</v>
      </c>
      <c r="BP157" s="2051" t="str">
        <f t="shared" si="19"/>
        <v/>
      </c>
    </row>
    <row r="158" spans="1:68" s="1185" customFormat="1">
      <c r="A158" s="2052" t="s">
        <v>5705</v>
      </c>
      <c r="B158" s="2052" t="s">
        <v>2067</v>
      </c>
      <c r="C158" s="2052" t="s">
        <v>5687</v>
      </c>
      <c r="D158" s="2052" t="s">
        <v>3137</v>
      </c>
      <c r="E158" s="2052" t="s">
        <v>5479</v>
      </c>
      <c r="F158" s="2052" t="s">
        <v>208</v>
      </c>
      <c r="G158" s="2052" t="s">
        <v>1763</v>
      </c>
      <c r="H158" s="2052" t="s">
        <v>5302</v>
      </c>
      <c r="I158" s="2052" t="s">
        <v>3059</v>
      </c>
      <c r="J158" s="2053" t="s">
        <v>6224</v>
      </c>
      <c r="K158" s="2054">
        <v>1541</v>
      </c>
      <c r="L158" s="2054">
        <v>56</v>
      </c>
      <c r="M158" s="2054">
        <v>72</v>
      </c>
      <c r="N158" s="2054">
        <v>84</v>
      </c>
      <c r="O158" s="2054">
        <v>65</v>
      </c>
      <c r="P158" s="2054">
        <v>42</v>
      </c>
      <c r="Q158" s="2054">
        <v>65</v>
      </c>
      <c r="R158" s="2054">
        <v>64</v>
      </c>
      <c r="S158" s="2054">
        <v>96</v>
      </c>
      <c r="T158" s="2054">
        <v>93</v>
      </c>
      <c r="U158" s="2054">
        <v>85</v>
      </c>
      <c r="V158" s="2054">
        <v>84</v>
      </c>
      <c r="W158" s="2054">
        <v>77</v>
      </c>
      <c r="X158" s="2054">
        <v>156</v>
      </c>
      <c r="Y158" s="2054">
        <v>159</v>
      </c>
      <c r="Z158" s="2054">
        <v>110</v>
      </c>
      <c r="AA158" s="2054">
        <v>233</v>
      </c>
      <c r="AB158" s="2054">
        <v>0</v>
      </c>
      <c r="AC158" s="2054">
        <v>714</v>
      </c>
      <c r="AD158" s="2054">
        <v>26</v>
      </c>
      <c r="AE158" s="2054">
        <v>33</v>
      </c>
      <c r="AF158" s="2054">
        <v>30</v>
      </c>
      <c r="AG158" s="2054">
        <v>29</v>
      </c>
      <c r="AH158" s="2054">
        <v>25</v>
      </c>
      <c r="AI158" s="2054">
        <v>27</v>
      </c>
      <c r="AJ158" s="2054">
        <v>27</v>
      </c>
      <c r="AK158" s="2054">
        <v>44</v>
      </c>
      <c r="AL158" s="2054">
        <v>55</v>
      </c>
      <c r="AM158" s="2054">
        <v>38</v>
      </c>
      <c r="AN158" s="2054">
        <v>38</v>
      </c>
      <c r="AO158" s="2054">
        <v>39</v>
      </c>
      <c r="AP158" s="2054">
        <v>84</v>
      </c>
      <c r="AQ158" s="2054">
        <v>69</v>
      </c>
      <c r="AR158" s="2054">
        <v>58</v>
      </c>
      <c r="AS158" s="2054">
        <v>92</v>
      </c>
      <c r="AT158" s="2054">
        <v>0</v>
      </c>
      <c r="AU158" s="2054">
        <v>827</v>
      </c>
      <c r="AV158" s="2054">
        <v>30</v>
      </c>
      <c r="AW158" s="2054">
        <v>39</v>
      </c>
      <c r="AX158" s="2054">
        <v>54</v>
      </c>
      <c r="AY158" s="2054">
        <v>36</v>
      </c>
      <c r="AZ158" s="2054">
        <v>17</v>
      </c>
      <c r="BA158" s="2054">
        <v>38</v>
      </c>
      <c r="BB158" s="2054">
        <v>37</v>
      </c>
      <c r="BC158" s="2054">
        <v>52</v>
      </c>
      <c r="BD158" s="2054">
        <v>38</v>
      </c>
      <c r="BE158" s="2054">
        <v>47</v>
      </c>
      <c r="BF158" s="2054">
        <v>46</v>
      </c>
      <c r="BG158" s="2054">
        <v>38</v>
      </c>
      <c r="BH158" s="2054">
        <v>72</v>
      </c>
      <c r="BI158" s="2054">
        <v>90</v>
      </c>
      <c r="BJ158" s="2054">
        <v>52</v>
      </c>
      <c r="BK158" s="2054">
        <v>141</v>
      </c>
      <c r="BL158" s="2054">
        <v>0</v>
      </c>
      <c r="BM158" s="2055">
        <f t="shared" si="16"/>
        <v>1541</v>
      </c>
      <c r="BN158" s="2055">
        <f t="shared" si="17"/>
        <v>502</v>
      </c>
      <c r="BO158" s="2056">
        <f t="shared" si="18"/>
        <v>32.576249188838418</v>
      </c>
      <c r="BP158" s="2051" t="str">
        <f t="shared" si="19"/>
        <v/>
      </c>
    </row>
    <row r="159" spans="1:68" s="1185" customFormat="1">
      <c r="A159" s="2057" t="s">
        <v>5706</v>
      </c>
      <c r="B159" s="2057" t="s">
        <v>2067</v>
      </c>
      <c r="C159" s="2057" t="s">
        <v>5687</v>
      </c>
      <c r="D159" s="2057" t="s">
        <v>3137</v>
      </c>
      <c r="E159" s="2057" t="s">
        <v>5481</v>
      </c>
      <c r="F159" s="2057" t="s">
        <v>208</v>
      </c>
      <c r="G159" s="2057" t="s">
        <v>1763</v>
      </c>
      <c r="H159" s="2057" t="s">
        <v>5302</v>
      </c>
      <c r="I159" s="2057" t="s">
        <v>5063</v>
      </c>
      <c r="J159" s="2058" t="s">
        <v>6224</v>
      </c>
      <c r="K159" s="2059">
        <v>381</v>
      </c>
      <c r="L159" s="2059">
        <v>8</v>
      </c>
      <c r="M159" s="2059">
        <v>17</v>
      </c>
      <c r="N159" s="2059">
        <v>22</v>
      </c>
      <c r="O159" s="2059">
        <v>23</v>
      </c>
      <c r="P159" s="2059">
        <v>12</v>
      </c>
      <c r="Q159" s="2059">
        <v>13</v>
      </c>
      <c r="R159" s="2059">
        <v>10</v>
      </c>
      <c r="S159" s="2059">
        <v>22</v>
      </c>
      <c r="T159" s="2059">
        <v>30</v>
      </c>
      <c r="U159" s="2059">
        <v>25</v>
      </c>
      <c r="V159" s="2059">
        <v>20</v>
      </c>
      <c r="W159" s="2059">
        <v>20</v>
      </c>
      <c r="X159" s="2059">
        <v>35</v>
      </c>
      <c r="Y159" s="2059">
        <v>40</v>
      </c>
      <c r="Z159" s="2059">
        <v>26</v>
      </c>
      <c r="AA159" s="2059">
        <v>58</v>
      </c>
      <c r="AB159" s="2059">
        <v>0</v>
      </c>
      <c r="AC159" s="2059">
        <v>181</v>
      </c>
      <c r="AD159" s="2059">
        <v>3</v>
      </c>
      <c r="AE159" s="2059">
        <v>10</v>
      </c>
      <c r="AF159" s="2059">
        <v>9</v>
      </c>
      <c r="AG159" s="2059">
        <v>9</v>
      </c>
      <c r="AH159" s="2059">
        <v>8</v>
      </c>
      <c r="AI159" s="2059">
        <v>8</v>
      </c>
      <c r="AJ159" s="2059">
        <v>7</v>
      </c>
      <c r="AK159" s="2059">
        <v>9</v>
      </c>
      <c r="AL159" s="2059">
        <v>19</v>
      </c>
      <c r="AM159" s="2059">
        <v>8</v>
      </c>
      <c r="AN159" s="2059">
        <v>10</v>
      </c>
      <c r="AO159" s="2059">
        <v>10</v>
      </c>
      <c r="AP159" s="2059">
        <v>15</v>
      </c>
      <c r="AQ159" s="2059">
        <v>17</v>
      </c>
      <c r="AR159" s="2059">
        <v>16</v>
      </c>
      <c r="AS159" s="2059">
        <v>23</v>
      </c>
      <c r="AT159" s="2059">
        <v>0</v>
      </c>
      <c r="AU159" s="2059">
        <v>200</v>
      </c>
      <c r="AV159" s="2059">
        <v>5</v>
      </c>
      <c r="AW159" s="2059">
        <v>7</v>
      </c>
      <c r="AX159" s="2059">
        <v>13</v>
      </c>
      <c r="AY159" s="2059">
        <v>14</v>
      </c>
      <c r="AZ159" s="2059">
        <v>4</v>
      </c>
      <c r="BA159" s="2059">
        <v>5</v>
      </c>
      <c r="BB159" s="2059">
        <v>3</v>
      </c>
      <c r="BC159" s="2059">
        <v>13</v>
      </c>
      <c r="BD159" s="2059">
        <v>11</v>
      </c>
      <c r="BE159" s="2059">
        <v>17</v>
      </c>
      <c r="BF159" s="2059">
        <v>10</v>
      </c>
      <c r="BG159" s="2059">
        <v>10</v>
      </c>
      <c r="BH159" s="2059">
        <v>20</v>
      </c>
      <c r="BI159" s="2059">
        <v>23</v>
      </c>
      <c r="BJ159" s="2059">
        <v>10</v>
      </c>
      <c r="BK159" s="2059">
        <v>35</v>
      </c>
      <c r="BL159" s="2059">
        <v>0</v>
      </c>
      <c r="BM159" s="2060">
        <f t="shared" si="16"/>
        <v>381</v>
      </c>
      <c r="BN159" s="2060">
        <f t="shared" si="17"/>
        <v>124</v>
      </c>
      <c r="BO159" s="2061">
        <f t="shared" si="18"/>
        <v>32.54593175853018</v>
      </c>
      <c r="BP159" s="2051" t="str">
        <f t="shared" si="19"/>
        <v/>
      </c>
    </row>
    <row r="160" spans="1:68" s="1185" customFormat="1">
      <c r="A160" s="2057" t="s">
        <v>5707</v>
      </c>
      <c r="B160" s="2057" t="s">
        <v>2067</v>
      </c>
      <c r="C160" s="2057" t="s">
        <v>5687</v>
      </c>
      <c r="D160" s="2057" t="s">
        <v>3137</v>
      </c>
      <c r="E160" s="2057" t="s">
        <v>5482</v>
      </c>
      <c r="F160" s="2057" t="s">
        <v>208</v>
      </c>
      <c r="G160" s="2057" t="s">
        <v>1763</v>
      </c>
      <c r="H160" s="2057" t="s">
        <v>5302</v>
      </c>
      <c r="I160" s="2057" t="s">
        <v>5303</v>
      </c>
      <c r="J160" s="2058" t="s">
        <v>6224</v>
      </c>
      <c r="K160" s="2059">
        <v>154</v>
      </c>
      <c r="L160" s="2059">
        <v>2</v>
      </c>
      <c r="M160" s="2059">
        <v>6</v>
      </c>
      <c r="N160" s="2059">
        <v>6</v>
      </c>
      <c r="O160" s="2059">
        <v>8</v>
      </c>
      <c r="P160" s="2059">
        <v>3</v>
      </c>
      <c r="Q160" s="2059">
        <v>6</v>
      </c>
      <c r="R160" s="2059">
        <v>2</v>
      </c>
      <c r="S160" s="2059">
        <v>7</v>
      </c>
      <c r="T160" s="2059">
        <v>8</v>
      </c>
      <c r="U160" s="2059">
        <v>13</v>
      </c>
      <c r="V160" s="2059">
        <v>11</v>
      </c>
      <c r="W160" s="2059">
        <v>8</v>
      </c>
      <c r="X160" s="2059">
        <v>14</v>
      </c>
      <c r="Y160" s="2059">
        <v>14</v>
      </c>
      <c r="Z160" s="2059">
        <v>12</v>
      </c>
      <c r="AA160" s="2059">
        <v>34</v>
      </c>
      <c r="AB160" s="2059">
        <v>0</v>
      </c>
      <c r="AC160" s="2059">
        <v>79</v>
      </c>
      <c r="AD160" s="2059">
        <v>1</v>
      </c>
      <c r="AE160" s="2059">
        <v>4</v>
      </c>
      <c r="AF160" s="2059">
        <v>3</v>
      </c>
      <c r="AG160" s="2059">
        <v>4</v>
      </c>
      <c r="AH160" s="2059">
        <v>3</v>
      </c>
      <c r="AI160" s="2059">
        <v>3</v>
      </c>
      <c r="AJ160" s="2059">
        <v>0</v>
      </c>
      <c r="AK160" s="2059">
        <v>3</v>
      </c>
      <c r="AL160" s="2059">
        <v>5</v>
      </c>
      <c r="AM160" s="2059">
        <v>9</v>
      </c>
      <c r="AN160" s="2059">
        <v>5</v>
      </c>
      <c r="AO160" s="2059">
        <v>5</v>
      </c>
      <c r="AP160" s="2059">
        <v>9</v>
      </c>
      <c r="AQ160" s="2059">
        <v>6</v>
      </c>
      <c r="AR160" s="2059">
        <v>6</v>
      </c>
      <c r="AS160" s="2059">
        <v>13</v>
      </c>
      <c r="AT160" s="2059">
        <v>0</v>
      </c>
      <c r="AU160" s="2059">
        <v>75</v>
      </c>
      <c r="AV160" s="2059">
        <v>1</v>
      </c>
      <c r="AW160" s="2059">
        <v>2</v>
      </c>
      <c r="AX160" s="2059">
        <v>3</v>
      </c>
      <c r="AY160" s="2059">
        <v>4</v>
      </c>
      <c r="AZ160" s="2059">
        <v>0</v>
      </c>
      <c r="BA160" s="2059">
        <v>3</v>
      </c>
      <c r="BB160" s="2059">
        <v>2</v>
      </c>
      <c r="BC160" s="2059">
        <v>4</v>
      </c>
      <c r="BD160" s="2059">
        <v>3</v>
      </c>
      <c r="BE160" s="2059">
        <v>4</v>
      </c>
      <c r="BF160" s="2059">
        <v>6</v>
      </c>
      <c r="BG160" s="2059">
        <v>3</v>
      </c>
      <c r="BH160" s="2059">
        <v>5</v>
      </c>
      <c r="BI160" s="2059">
        <v>8</v>
      </c>
      <c r="BJ160" s="2059">
        <v>6</v>
      </c>
      <c r="BK160" s="2059">
        <v>21</v>
      </c>
      <c r="BL160" s="2059">
        <v>0</v>
      </c>
      <c r="BM160" s="2060">
        <f t="shared" si="16"/>
        <v>154</v>
      </c>
      <c r="BN160" s="2060">
        <f t="shared" si="17"/>
        <v>60</v>
      </c>
      <c r="BO160" s="2061">
        <f t="shared" si="18"/>
        <v>38.961038961038966</v>
      </c>
      <c r="BP160" s="2051" t="str">
        <f t="shared" si="19"/>
        <v/>
      </c>
    </row>
    <row r="161" spans="1:68" s="1185" customFormat="1">
      <c r="A161" s="2057" t="s">
        <v>5708</v>
      </c>
      <c r="B161" s="2057" t="s">
        <v>2067</v>
      </c>
      <c r="C161" s="2057" t="s">
        <v>5687</v>
      </c>
      <c r="D161" s="2057" t="s">
        <v>3137</v>
      </c>
      <c r="E161" s="2057" t="s">
        <v>5483</v>
      </c>
      <c r="F161" s="2057" t="s">
        <v>208</v>
      </c>
      <c r="G161" s="2057" t="s">
        <v>1763</v>
      </c>
      <c r="H161" s="2057" t="s">
        <v>5302</v>
      </c>
      <c r="I161" s="2057" t="s">
        <v>4986</v>
      </c>
      <c r="J161" s="2058" t="s">
        <v>6224</v>
      </c>
      <c r="K161" s="2059">
        <v>641</v>
      </c>
      <c r="L161" s="2059">
        <v>42</v>
      </c>
      <c r="M161" s="2059">
        <v>43</v>
      </c>
      <c r="N161" s="2059">
        <v>42</v>
      </c>
      <c r="O161" s="2059">
        <v>25</v>
      </c>
      <c r="P161" s="2059">
        <v>17</v>
      </c>
      <c r="Q161" s="2059">
        <v>34</v>
      </c>
      <c r="R161" s="2059">
        <v>38</v>
      </c>
      <c r="S161" s="2059">
        <v>51</v>
      </c>
      <c r="T161" s="2059">
        <v>42</v>
      </c>
      <c r="U161" s="2059">
        <v>32</v>
      </c>
      <c r="V161" s="2059">
        <v>27</v>
      </c>
      <c r="W161" s="2059">
        <v>24</v>
      </c>
      <c r="X161" s="2059">
        <v>66</v>
      </c>
      <c r="Y161" s="2059">
        <v>60</v>
      </c>
      <c r="Z161" s="2059">
        <v>42</v>
      </c>
      <c r="AA161" s="2059">
        <v>56</v>
      </c>
      <c r="AB161" s="2059">
        <v>0</v>
      </c>
      <c r="AC161" s="2059">
        <v>279</v>
      </c>
      <c r="AD161" s="2059">
        <v>20</v>
      </c>
      <c r="AE161" s="2059">
        <v>16</v>
      </c>
      <c r="AF161" s="2059">
        <v>12</v>
      </c>
      <c r="AG161" s="2059">
        <v>10</v>
      </c>
      <c r="AH161" s="2059">
        <v>9</v>
      </c>
      <c r="AI161" s="2059">
        <v>11</v>
      </c>
      <c r="AJ161" s="2059">
        <v>14</v>
      </c>
      <c r="AK161" s="2059">
        <v>25</v>
      </c>
      <c r="AL161" s="2059">
        <v>24</v>
      </c>
      <c r="AM161" s="2059">
        <v>14</v>
      </c>
      <c r="AN161" s="2059">
        <v>9</v>
      </c>
      <c r="AO161" s="2059">
        <v>10</v>
      </c>
      <c r="AP161" s="2059">
        <v>40</v>
      </c>
      <c r="AQ161" s="2059">
        <v>25</v>
      </c>
      <c r="AR161" s="2059">
        <v>19</v>
      </c>
      <c r="AS161" s="2059">
        <v>21</v>
      </c>
      <c r="AT161" s="2059">
        <v>0</v>
      </c>
      <c r="AU161" s="2059">
        <v>362</v>
      </c>
      <c r="AV161" s="2059">
        <v>22</v>
      </c>
      <c r="AW161" s="2059">
        <v>27</v>
      </c>
      <c r="AX161" s="2059">
        <v>30</v>
      </c>
      <c r="AY161" s="2059">
        <v>15</v>
      </c>
      <c r="AZ161" s="2059">
        <v>8</v>
      </c>
      <c r="BA161" s="2059">
        <v>23</v>
      </c>
      <c r="BB161" s="2059">
        <v>24</v>
      </c>
      <c r="BC161" s="2059">
        <v>26</v>
      </c>
      <c r="BD161" s="2059">
        <v>18</v>
      </c>
      <c r="BE161" s="2059">
        <v>18</v>
      </c>
      <c r="BF161" s="2059">
        <v>18</v>
      </c>
      <c r="BG161" s="2059">
        <v>14</v>
      </c>
      <c r="BH161" s="2059">
        <v>26</v>
      </c>
      <c r="BI161" s="2059">
        <v>35</v>
      </c>
      <c r="BJ161" s="2059">
        <v>23</v>
      </c>
      <c r="BK161" s="2059">
        <v>35</v>
      </c>
      <c r="BL161" s="2059">
        <v>0</v>
      </c>
      <c r="BM161" s="2060">
        <f t="shared" si="16"/>
        <v>641</v>
      </c>
      <c r="BN161" s="2060">
        <f t="shared" si="17"/>
        <v>158</v>
      </c>
      <c r="BO161" s="2061">
        <f t="shared" si="18"/>
        <v>24.648985959438377</v>
      </c>
      <c r="BP161" s="2051" t="str">
        <f t="shared" si="19"/>
        <v/>
      </c>
    </row>
    <row r="162" spans="1:68" s="1185" customFormat="1">
      <c r="A162" s="2057" t="s">
        <v>5709</v>
      </c>
      <c r="B162" s="2057" t="s">
        <v>2067</v>
      </c>
      <c r="C162" s="2057" t="s">
        <v>5687</v>
      </c>
      <c r="D162" s="2057" t="s">
        <v>3137</v>
      </c>
      <c r="E162" s="2057" t="s">
        <v>5484</v>
      </c>
      <c r="F162" s="2057" t="s">
        <v>208</v>
      </c>
      <c r="G162" s="2057" t="s">
        <v>1763</v>
      </c>
      <c r="H162" s="2057" t="s">
        <v>5302</v>
      </c>
      <c r="I162" s="2057" t="s">
        <v>5096</v>
      </c>
      <c r="J162" s="2058" t="s">
        <v>6224</v>
      </c>
      <c r="K162" s="2059">
        <v>198</v>
      </c>
      <c r="L162" s="2059">
        <v>2</v>
      </c>
      <c r="M162" s="2059">
        <v>3</v>
      </c>
      <c r="N162" s="2059">
        <v>5</v>
      </c>
      <c r="O162" s="2059">
        <v>3</v>
      </c>
      <c r="P162" s="2059">
        <v>4</v>
      </c>
      <c r="Q162" s="2059">
        <v>9</v>
      </c>
      <c r="R162" s="2059">
        <v>11</v>
      </c>
      <c r="S162" s="2059">
        <v>9</v>
      </c>
      <c r="T162" s="2059">
        <v>6</v>
      </c>
      <c r="U162" s="2059">
        <v>11</v>
      </c>
      <c r="V162" s="2059">
        <v>14</v>
      </c>
      <c r="W162" s="2059">
        <v>9</v>
      </c>
      <c r="X162" s="2059">
        <v>23</v>
      </c>
      <c r="Y162" s="2059">
        <v>27</v>
      </c>
      <c r="Z162" s="2059">
        <v>16</v>
      </c>
      <c r="AA162" s="2059">
        <v>46</v>
      </c>
      <c r="AB162" s="2059">
        <v>0</v>
      </c>
      <c r="AC162" s="2059">
        <v>91</v>
      </c>
      <c r="AD162" s="2059">
        <v>1</v>
      </c>
      <c r="AE162" s="2059">
        <v>1</v>
      </c>
      <c r="AF162" s="2059">
        <v>2</v>
      </c>
      <c r="AG162" s="2059">
        <v>2</v>
      </c>
      <c r="AH162" s="2059">
        <v>2</v>
      </c>
      <c r="AI162" s="2059">
        <v>3</v>
      </c>
      <c r="AJ162" s="2059">
        <v>5</v>
      </c>
      <c r="AK162" s="2059">
        <v>4</v>
      </c>
      <c r="AL162" s="2059">
        <v>3</v>
      </c>
      <c r="AM162" s="2059">
        <v>5</v>
      </c>
      <c r="AN162" s="2059">
        <v>8</v>
      </c>
      <c r="AO162" s="2059">
        <v>5</v>
      </c>
      <c r="AP162" s="2059">
        <v>10</v>
      </c>
      <c r="AQ162" s="2059">
        <v>11</v>
      </c>
      <c r="AR162" s="2059">
        <v>10</v>
      </c>
      <c r="AS162" s="2059">
        <v>19</v>
      </c>
      <c r="AT162" s="2059">
        <v>0</v>
      </c>
      <c r="AU162" s="2059">
        <v>107</v>
      </c>
      <c r="AV162" s="2059">
        <v>1</v>
      </c>
      <c r="AW162" s="2059">
        <v>2</v>
      </c>
      <c r="AX162" s="2059">
        <v>3</v>
      </c>
      <c r="AY162" s="2059">
        <v>1</v>
      </c>
      <c r="AZ162" s="2059">
        <v>2</v>
      </c>
      <c r="BA162" s="2059">
        <v>6</v>
      </c>
      <c r="BB162" s="2059">
        <v>6</v>
      </c>
      <c r="BC162" s="2059">
        <v>5</v>
      </c>
      <c r="BD162" s="2059">
        <v>3</v>
      </c>
      <c r="BE162" s="2059">
        <v>6</v>
      </c>
      <c r="BF162" s="2059">
        <v>6</v>
      </c>
      <c r="BG162" s="2059">
        <v>4</v>
      </c>
      <c r="BH162" s="2059">
        <v>13</v>
      </c>
      <c r="BI162" s="2059">
        <v>16</v>
      </c>
      <c r="BJ162" s="2059">
        <v>6</v>
      </c>
      <c r="BK162" s="2059">
        <v>27</v>
      </c>
      <c r="BL162" s="2059">
        <v>0</v>
      </c>
      <c r="BM162" s="2060">
        <f t="shared" si="16"/>
        <v>198</v>
      </c>
      <c r="BN162" s="2060">
        <f t="shared" si="17"/>
        <v>89</v>
      </c>
      <c r="BO162" s="2061">
        <f t="shared" si="18"/>
        <v>44.949494949494948</v>
      </c>
      <c r="BP162" s="2051" t="str">
        <f t="shared" si="19"/>
        <v/>
      </c>
    </row>
    <row r="163" spans="1:68" s="1185" customFormat="1">
      <c r="A163" s="2057" t="s">
        <v>5710</v>
      </c>
      <c r="B163" s="2057" t="s">
        <v>2067</v>
      </c>
      <c r="C163" s="2057" t="s">
        <v>5687</v>
      </c>
      <c r="D163" s="2057" t="s">
        <v>3137</v>
      </c>
      <c r="E163" s="2057" t="s">
        <v>5485</v>
      </c>
      <c r="F163" s="2057" t="s">
        <v>208</v>
      </c>
      <c r="G163" s="2057" t="s">
        <v>1763</v>
      </c>
      <c r="H163" s="2057" t="s">
        <v>5302</v>
      </c>
      <c r="I163" s="2057" t="s">
        <v>5304</v>
      </c>
      <c r="J163" s="2058" t="s">
        <v>6224</v>
      </c>
      <c r="K163" s="2059">
        <v>167</v>
      </c>
      <c r="L163" s="2059">
        <v>2</v>
      </c>
      <c r="M163" s="2059">
        <v>3</v>
      </c>
      <c r="N163" s="2059">
        <v>9</v>
      </c>
      <c r="O163" s="2059">
        <v>6</v>
      </c>
      <c r="P163" s="2059">
        <v>6</v>
      </c>
      <c r="Q163" s="2059">
        <v>3</v>
      </c>
      <c r="R163" s="2059">
        <v>3</v>
      </c>
      <c r="S163" s="2059">
        <v>7</v>
      </c>
      <c r="T163" s="2059">
        <v>7</v>
      </c>
      <c r="U163" s="2059">
        <v>4</v>
      </c>
      <c r="V163" s="2059">
        <v>12</v>
      </c>
      <c r="W163" s="2059">
        <v>16</v>
      </c>
      <c r="X163" s="2059">
        <v>18</v>
      </c>
      <c r="Y163" s="2059">
        <v>18</v>
      </c>
      <c r="Z163" s="2059">
        <v>14</v>
      </c>
      <c r="AA163" s="2059">
        <v>39</v>
      </c>
      <c r="AB163" s="2059">
        <v>0</v>
      </c>
      <c r="AC163" s="2059">
        <v>84</v>
      </c>
      <c r="AD163" s="2059">
        <v>1</v>
      </c>
      <c r="AE163" s="2059">
        <v>2</v>
      </c>
      <c r="AF163" s="2059">
        <v>4</v>
      </c>
      <c r="AG163" s="2059">
        <v>4</v>
      </c>
      <c r="AH163" s="2059">
        <v>3</v>
      </c>
      <c r="AI163" s="2059">
        <v>2</v>
      </c>
      <c r="AJ163" s="2059">
        <v>1</v>
      </c>
      <c r="AK163" s="2059">
        <v>3</v>
      </c>
      <c r="AL163" s="2059">
        <v>4</v>
      </c>
      <c r="AM163" s="2059">
        <v>2</v>
      </c>
      <c r="AN163" s="2059">
        <v>6</v>
      </c>
      <c r="AO163" s="2059">
        <v>9</v>
      </c>
      <c r="AP163" s="2059">
        <v>10</v>
      </c>
      <c r="AQ163" s="2059">
        <v>10</v>
      </c>
      <c r="AR163" s="2059">
        <v>7</v>
      </c>
      <c r="AS163" s="2059">
        <v>16</v>
      </c>
      <c r="AT163" s="2059">
        <v>0</v>
      </c>
      <c r="AU163" s="2059">
        <v>83</v>
      </c>
      <c r="AV163" s="2059">
        <v>1</v>
      </c>
      <c r="AW163" s="2059">
        <v>1</v>
      </c>
      <c r="AX163" s="2059">
        <v>5</v>
      </c>
      <c r="AY163" s="2059">
        <v>2</v>
      </c>
      <c r="AZ163" s="2059">
        <v>3</v>
      </c>
      <c r="BA163" s="2059">
        <v>1</v>
      </c>
      <c r="BB163" s="2059">
        <v>2</v>
      </c>
      <c r="BC163" s="2059">
        <v>4</v>
      </c>
      <c r="BD163" s="2059">
        <v>3</v>
      </c>
      <c r="BE163" s="2059">
        <v>2</v>
      </c>
      <c r="BF163" s="2059">
        <v>6</v>
      </c>
      <c r="BG163" s="2059">
        <v>7</v>
      </c>
      <c r="BH163" s="2059">
        <v>8</v>
      </c>
      <c r="BI163" s="2059">
        <v>8</v>
      </c>
      <c r="BJ163" s="2059">
        <v>7</v>
      </c>
      <c r="BK163" s="2059">
        <v>23</v>
      </c>
      <c r="BL163" s="2059">
        <v>0</v>
      </c>
      <c r="BM163" s="2060">
        <f t="shared" si="16"/>
        <v>167</v>
      </c>
      <c r="BN163" s="2060">
        <f t="shared" si="17"/>
        <v>71</v>
      </c>
      <c r="BO163" s="2061">
        <f t="shared" si="18"/>
        <v>42.514970059880241</v>
      </c>
      <c r="BP163" s="2051" t="str">
        <f t="shared" si="19"/>
        <v/>
      </c>
    </row>
    <row r="164" spans="1:68" s="1185" customFormat="1">
      <c r="A164" s="2052" t="s">
        <v>5711</v>
      </c>
      <c r="B164" s="2052" t="s">
        <v>2067</v>
      </c>
      <c r="C164" s="2052" t="s">
        <v>5687</v>
      </c>
      <c r="D164" s="2052" t="s">
        <v>3184</v>
      </c>
      <c r="E164" s="2052" t="s">
        <v>5479</v>
      </c>
      <c r="F164" s="2052" t="s">
        <v>208</v>
      </c>
      <c r="G164" s="2052" t="s">
        <v>1763</v>
      </c>
      <c r="H164" s="2052" t="s">
        <v>5306</v>
      </c>
      <c r="I164" s="2052" t="s">
        <v>3059</v>
      </c>
      <c r="J164" s="2053" t="s">
        <v>6224</v>
      </c>
      <c r="K164" s="2054">
        <v>3901</v>
      </c>
      <c r="L164" s="2054">
        <v>134</v>
      </c>
      <c r="M164" s="2054">
        <v>168</v>
      </c>
      <c r="N164" s="2054">
        <v>196</v>
      </c>
      <c r="O164" s="2054">
        <v>164</v>
      </c>
      <c r="P164" s="2054">
        <v>91</v>
      </c>
      <c r="Q164" s="2054">
        <v>99</v>
      </c>
      <c r="R164" s="2054">
        <v>171</v>
      </c>
      <c r="S164" s="2054">
        <v>199</v>
      </c>
      <c r="T164" s="2054">
        <v>274</v>
      </c>
      <c r="U164" s="2054">
        <v>240</v>
      </c>
      <c r="V164" s="2054">
        <v>249</v>
      </c>
      <c r="W164" s="2054">
        <v>272</v>
      </c>
      <c r="X164" s="2054">
        <v>330</v>
      </c>
      <c r="Y164" s="2054">
        <v>377</v>
      </c>
      <c r="Z164" s="2054">
        <v>274</v>
      </c>
      <c r="AA164" s="2054">
        <v>659</v>
      </c>
      <c r="AB164" s="2054">
        <v>4</v>
      </c>
      <c r="AC164" s="2054">
        <v>1845</v>
      </c>
      <c r="AD164" s="2054">
        <v>68</v>
      </c>
      <c r="AE164" s="2054">
        <v>79</v>
      </c>
      <c r="AF164" s="2054">
        <v>100</v>
      </c>
      <c r="AG164" s="2054">
        <v>74</v>
      </c>
      <c r="AH164" s="2054">
        <v>49</v>
      </c>
      <c r="AI164" s="2054">
        <v>48</v>
      </c>
      <c r="AJ164" s="2054">
        <v>82</v>
      </c>
      <c r="AK164" s="2054">
        <v>96</v>
      </c>
      <c r="AL164" s="2054">
        <v>143</v>
      </c>
      <c r="AM164" s="2054">
        <v>131</v>
      </c>
      <c r="AN164" s="2054">
        <v>119</v>
      </c>
      <c r="AO164" s="2054">
        <v>135</v>
      </c>
      <c r="AP164" s="2054">
        <v>162</v>
      </c>
      <c r="AQ164" s="2054">
        <v>176</v>
      </c>
      <c r="AR164" s="2054">
        <v>148</v>
      </c>
      <c r="AS164" s="2054">
        <v>233</v>
      </c>
      <c r="AT164" s="2054">
        <v>2</v>
      </c>
      <c r="AU164" s="2054">
        <v>2056</v>
      </c>
      <c r="AV164" s="2054">
        <v>66</v>
      </c>
      <c r="AW164" s="2054">
        <v>89</v>
      </c>
      <c r="AX164" s="2054">
        <v>96</v>
      </c>
      <c r="AY164" s="2054">
        <v>90</v>
      </c>
      <c r="AZ164" s="2054">
        <v>42</v>
      </c>
      <c r="BA164" s="2054">
        <v>51</v>
      </c>
      <c r="BB164" s="2054">
        <v>89</v>
      </c>
      <c r="BC164" s="2054">
        <v>103</v>
      </c>
      <c r="BD164" s="2054">
        <v>131</v>
      </c>
      <c r="BE164" s="2054">
        <v>109</v>
      </c>
      <c r="BF164" s="2054">
        <v>130</v>
      </c>
      <c r="BG164" s="2054">
        <v>137</v>
      </c>
      <c r="BH164" s="2054">
        <v>168</v>
      </c>
      <c r="BI164" s="2054">
        <v>201</v>
      </c>
      <c r="BJ164" s="2054">
        <v>126</v>
      </c>
      <c r="BK164" s="2054">
        <v>426</v>
      </c>
      <c r="BL164" s="2054">
        <v>2</v>
      </c>
      <c r="BM164" s="2055">
        <f t="shared" si="16"/>
        <v>3897</v>
      </c>
      <c r="BN164" s="2055">
        <f t="shared" si="17"/>
        <v>1310</v>
      </c>
      <c r="BO164" s="2056">
        <f t="shared" si="18"/>
        <v>33.615601744932</v>
      </c>
      <c r="BP164" s="2051" t="str">
        <f t="shared" si="19"/>
        <v/>
      </c>
    </row>
    <row r="165" spans="1:68" s="1185" customFormat="1">
      <c r="A165" s="2057" t="s">
        <v>5712</v>
      </c>
      <c r="B165" s="2057" t="s">
        <v>2067</v>
      </c>
      <c r="C165" s="2057" t="s">
        <v>5687</v>
      </c>
      <c r="D165" s="2057" t="s">
        <v>3184</v>
      </c>
      <c r="E165" s="2057" t="s">
        <v>5481</v>
      </c>
      <c r="F165" s="2057" t="s">
        <v>208</v>
      </c>
      <c r="G165" s="2057" t="s">
        <v>1763</v>
      </c>
      <c r="H165" s="2057" t="s">
        <v>5306</v>
      </c>
      <c r="I165" s="2057" t="s">
        <v>5307</v>
      </c>
      <c r="J165" s="2058" t="s">
        <v>6224</v>
      </c>
      <c r="K165" s="2059">
        <v>919</v>
      </c>
      <c r="L165" s="2059">
        <v>26</v>
      </c>
      <c r="M165" s="2059">
        <v>53</v>
      </c>
      <c r="N165" s="2059">
        <v>51</v>
      </c>
      <c r="O165" s="2059">
        <v>44</v>
      </c>
      <c r="P165" s="2059">
        <v>29</v>
      </c>
      <c r="Q165" s="2059">
        <v>22</v>
      </c>
      <c r="R165" s="2059">
        <v>51</v>
      </c>
      <c r="S165" s="2059">
        <v>51</v>
      </c>
      <c r="T165" s="2059">
        <v>72</v>
      </c>
      <c r="U165" s="2059">
        <v>62</v>
      </c>
      <c r="V165" s="2059">
        <v>72</v>
      </c>
      <c r="W165" s="2059">
        <v>68</v>
      </c>
      <c r="X165" s="2059">
        <v>75</v>
      </c>
      <c r="Y165" s="2059">
        <v>70</v>
      </c>
      <c r="Z165" s="2059">
        <v>59</v>
      </c>
      <c r="AA165" s="2059">
        <v>112</v>
      </c>
      <c r="AB165" s="2059">
        <v>2</v>
      </c>
      <c r="AC165" s="2059">
        <v>449</v>
      </c>
      <c r="AD165" s="2059">
        <v>14</v>
      </c>
      <c r="AE165" s="2059">
        <v>27</v>
      </c>
      <c r="AF165" s="2059">
        <v>26</v>
      </c>
      <c r="AG165" s="2059">
        <v>23</v>
      </c>
      <c r="AH165" s="2059">
        <v>13</v>
      </c>
      <c r="AI165" s="2059">
        <v>8</v>
      </c>
      <c r="AJ165" s="2059">
        <v>23</v>
      </c>
      <c r="AK165" s="2059">
        <v>25</v>
      </c>
      <c r="AL165" s="2059">
        <v>36</v>
      </c>
      <c r="AM165" s="2059">
        <v>33</v>
      </c>
      <c r="AN165" s="2059">
        <v>34</v>
      </c>
      <c r="AO165" s="2059">
        <v>36</v>
      </c>
      <c r="AP165" s="2059">
        <v>34</v>
      </c>
      <c r="AQ165" s="2059">
        <v>37</v>
      </c>
      <c r="AR165" s="2059">
        <v>34</v>
      </c>
      <c r="AS165" s="2059">
        <v>45</v>
      </c>
      <c r="AT165" s="2059">
        <v>1</v>
      </c>
      <c r="AU165" s="2059">
        <v>470</v>
      </c>
      <c r="AV165" s="2059">
        <v>12</v>
      </c>
      <c r="AW165" s="2059">
        <v>26</v>
      </c>
      <c r="AX165" s="2059">
        <v>25</v>
      </c>
      <c r="AY165" s="2059">
        <v>21</v>
      </c>
      <c r="AZ165" s="2059">
        <v>16</v>
      </c>
      <c r="BA165" s="2059">
        <v>14</v>
      </c>
      <c r="BB165" s="2059">
        <v>28</v>
      </c>
      <c r="BC165" s="2059">
        <v>26</v>
      </c>
      <c r="BD165" s="2059">
        <v>36</v>
      </c>
      <c r="BE165" s="2059">
        <v>29</v>
      </c>
      <c r="BF165" s="2059">
        <v>38</v>
      </c>
      <c r="BG165" s="2059">
        <v>32</v>
      </c>
      <c r="BH165" s="2059">
        <v>41</v>
      </c>
      <c r="BI165" s="2059">
        <v>33</v>
      </c>
      <c r="BJ165" s="2059">
        <v>25</v>
      </c>
      <c r="BK165" s="2059">
        <v>67</v>
      </c>
      <c r="BL165" s="2059">
        <v>1</v>
      </c>
      <c r="BM165" s="2060">
        <f t="shared" si="16"/>
        <v>917</v>
      </c>
      <c r="BN165" s="2060">
        <f t="shared" si="17"/>
        <v>241</v>
      </c>
      <c r="BO165" s="2061">
        <f t="shared" si="18"/>
        <v>26.28135223555071</v>
      </c>
      <c r="BP165" s="2051" t="str">
        <f t="shared" si="19"/>
        <v/>
      </c>
    </row>
    <row r="166" spans="1:68" s="1185" customFormat="1">
      <c r="A166" s="2057" t="s">
        <v>5713</v>
      </c>
      <c r="B166" s="2057" t="s">
        <v>2067</v>
      </c>
      <c r="C166" s="2057" t="s">
        <v>5687</v>
      </c>
      <c r="D166" s="2057" t="s">
        <v>3184</v>
      </c>
      <c r="E166" s="2057" t="s">
        <v>5482</v>
      </c>
      <c r="F166" s="2057" t="s">
        <v>208</v>
      </c>
      <c r="G166" s="2057" t="s">
        <v>1763</v>
      </c>
      <c r="H166" s="2057" t="s">
        <v>5306</v>
      </c>
      <c r="I166" s="2057" t="s">
        <v>5308</v>
      </c>
      <c r="J166" s="2058" t="s">
        <v>6224</v>
      </c>
      <c r="K166" s="2059">
        <v>365</v>
      </c>
      <c r="L166" s="2059">
        <v>15</v>
      </c>
      <c r="M166" s="2059">
        <v>17</v>
      </c>
      <c r="N166" s="2059">
        <v>17</v>
      </c>
      <c r="O166" s="2059">
        <v>14</v>
      </c>
      <c r="P166" s="2059">
        <v>7</v>
      </c>
      <c r="Q166" s="2059">
        <v>6</v>
      </c>
      <c r="R166" s="2059">
        <v>22</v>
      </c>
      <c r="S166" s="2059">
        <v>18</v>
      </c>
      <c r="T166" s="2059">
        <v>21</v>
      </c>
      <c r="U166" s="2059">
        <v>25</v>
      </c>
      <c r="V166" s="2059">
        <v>22</v>
      </c>
      <c r="W166" s="2059">
        <v>25</v>
      </c>
      <c r="X166" s="2059">
        <v>29</v>
      </c>
      <c r="Y166" s="2059">
        <v>36</v>
      </c>
      <c r="Z166" s="2059">
        <v>31</v>
      </c>
      <c r="AA166" s="2059">
        <v>59</v>
      </c>
      <c r="AB166" s="2059">
        <v>1</v>
      </c>
      <c r="AC166" s="2059">
        <v>179</v>
      </c>
      <c r="AD166" s="2059">
        <v>10</v>
      </c>
      <c r="AE166" s="2059">
        <v>9</v>
      </c>
      <c r="AF166" s="2059">
        <v>13</v>
      </c>
      <c r="AG166" s="2059">
        <v>4</v>
      </c>
      <c r="AH166" s="2059">
        <v>4</v>
      </c>
      <c r="AI166" s="2059">
        <v>2</v>
      </c>
      <c r="AJ166" s="2059">
        <v>10</v>
      </c>
      <c r="AK166" s="2059">
        <v>9</v>
      </c>
      <c r="AL166" s="2059">
        <v>11</v>
      </c>
      <c r="AM166" s="2059">
        <v>12</v>
      </c>
      <c r="AN166" s="2059">
        <v>13</v>
      </c>
      <c r="AO166" s="2059">
        <v>14</v>
      </c>
      <c r="AP166" s="2059">
        <v>15</v>
      </c>
      <c r="AQ166" s="2059">
        <v>15</v>
      </c>
      <c r="AR166" s="2059">
        <v>15</v>
      </c>
      <c r="AS166" s="2059">
        <v>22</v>
      </c>
      <c r="AT166" s="2059">
        <v>1</v>
      </c>
      <c r="AU166" s="2059">
        <v>186</v>
      </c>
      <c r="AV166" s="2059">
        <v>5</v>
      </c>
      <c r="AW166" s="2059">
        <v>8</v>
      </c>
      <c r="AX166" s="2059">
        <v>4</v>
      </c>
      <c r="AY166" s="2059">
        <v>10</v>
      </c>
      <c r="AZ166" s="2059">
        <v>3</v>
      </c>
      <c r="BA166" s="2059">
        <v>4</v>
      </c>
      <c r="BB166" s="2059">
        <v>12</v>
      </c>
      <c r="BC166" s="2059">
        <v>9</v>
      </c>
      <c r="BD166" s="2059">
        <v>10</v>
      </c>
      <c r="BE166" s="2059">
        <v>13</v>
      </c>
      <c r="BF166" s="2059">
        <v>9</v>
      </c>
      <c r="BG166" s="2059">
        <v>11</v>
      </c>
      <c r="BH166" s="2059">
        <v>14</v>
      </c>
      <c r="BI166" s="2059">
        <v>21</v>
      </c>
      <c r="BJ166" s="2059">
        <v>16</v>
      </c>
      <c r="BK166" s="2059">
        <v>37</v>
      </c>
      <c r="BL166" s="2059">
        <v>0</v>
      </c>
      <c r="BM166" s="2060">
        <f t="shared" si="16"/>
        <v>364</v>
      </c>
      <c r="BN166" s="2060">
        <f t="shared" si="17"/>
        <v>126</v>
      </c>
      <c r="BO166" s="2061">
        <f t="shared" si="18"/>
        <v>34.615384615384613</v>
      </c>
      <c r="BP166" s="2051" t="str">
        <f t="shared" si="19"/>
        <v/>
      </c>
    </row>
    <row r="167" spans="1:68" s="1185" customFormat="1">
      <c r="A167" s="2057" t="s">
        <v>5714</v>
      </c>
      <c r="B167" s="2057" t="s">
        <v>2067</v>
      </c>
      <c r="C167" s="2057" t="s">
        <v>5687</v>
      </c>
      <c r="D167" s="2057" t="s">
        <v>3184</v>
      </c>
      <c r="E167" s="2057" t="s">
        <v>5483</v>
      </c>
      <c r="F167" s="2057" t="s">
        <v>208</v>
      </c>
      <c r="G167" s="2057" t="s">
        <v>1763</v>
      </c>
      <c r="H167" s="2057" t="s">
        <v>5306</v>
      </c>
      <c r="I167" s="2057" t="s">
        <v>5715</v>
      </c>
      <c r="J167" s="2058" t="s">
        <v>6224</v>
      </c>
      <c r="K167" s="2059">
        <v>183</v>
      </c>
      <c r="L167" s="2059">
        <v>6</v>
      </c>
      <c r="M167" s="2059">
        <v>6</v>
      </c>
      <c r="N167" s="2059">
        <v>10</v>
      </c>
      <c r="O167" s="2059">
        <v>6</v>
      </c>
      <c r="P167" s="2059">
        <v>6</v>
      </c>
      <c r="Q167" s="2059">
        <v>6</v>
      </c>
      <c r="R167" s="2059">
        <v>12</v>
      </c>
      <c r="S167" s="2059">
        <v>8</v>
      </c>
      <c r="T167" s="2059">
        <v>11</v>
      </c>
      <c r="U167" s="2059">
        <v>12</v>
      </c>
      <c r="V167" s="2059">
        <v>12</v>
      </c>
      <c r="W167" s="2059">
        <v>13</v>
      </c>
      <c r="X167" s="2059">
        <v>23</v>
      </c>
      <c r="Y167" s="2059">
        <v>16</v>
      </c>
      <c r="Z167" s="2059">
        <v>9</v>
      </c>
      <c r="AA167" s="2059">
        <v>26</v>
      </c>
      <c r="AB167" s="2059">
        <v>1</v>
      </c>
      <c r="AC167" s="2059">
        <v>85</v>
      </c>
      <c r="AD167" s="2059">
        <v>1</v>
      </c>
      <c r="AE167" s="2059">
        <v>3</v>
      </c>
      <c r="AF167" s="2059">
        <v>5</v>
      </c>
      <c r="AG167" s="2059">
        <v>1</v>
      </c>
      <c r="AH167" s="2059">
        <v>4</v>
      </c>
      <c r="AI167" s="2059">
        <v>3</v>
      </c>
      <c r="AJ167" s="2059">
        <v>6</v>
      </c>
      <c r="AK167" s="2059">
        <v>6</v>
      </c>
      <c r="AL167" s="2059">
        <v>6</v>
      </c>
      <c r="AM167" s="2059">
        <v>6</v>
      </c>
      <c r="AN167" s="2059">
        <v>6</v>
      </c>
      <c r="AO167" s="2059">
        <v>7</v>
      </c>
      <c r="AP167" s="2059">
        <v>11</v>
      </c>
      <c r="AQ167" s="2059">
        <v>9</v>
      </c>
      <c r="AR167" s="2059">
        <v>4</v>
      </c>
      <c r="AS167" s="2059">
        <v>7</v>
      </c>
      <c r="AT167" s="2059">
        <v>0</v>
      </c>
      <c r="AU167" s="2059">
        <v>98</v>
      </c>
      <c r="AV167" s="2059">
        <v>5</v>
      </c>
      <c r="AW167" s="2059">
        <v>3</v>
      </c>
      <c r="AX167" s="2059">
        <v>5</v>
      </c>
      <c r="AY167" s="2059">
        <v>5</v>
      </c>
      <c r="AZ167" s="2059">
        <v>2</v>
      </c>
      <c r="BA167" s="2059">
        <v>3</v>
      </c>
      <c r="BB167" s="2059">
        <v>6</v>
      </c>
      <c r="BC167" s="2059">
        <v>2</v>
      </c>
      <c r="BD167" s="2059">
        <v>5</v>
      </c>
      <c r="BE167" s="2059">
        <v>6</v>
      </c>
      <c r="BF167" s="2059">
        <v>6</v>
      </c>
      <c r="BG167" s="2059">
        <v>6</v>
      </c>
      <c r="BH167" s="2059">
        <v>12</v>
      </c>
      <c r="BI167" s="2059">
        <v>7</v>
      </c>
      <c r="BJ167" s="2059">
        <v>5</v>
      </c>
      <c r="BK167" s="2059">
        <v>19</v>
      </c>
      <c r="BL167" s="2059">
        <v>1</v>
      </c>
      <c r="BM167" s="2060">
        <f t="shared" si="16"/>
        <v>182</v>
      </c>
      <c r="BN167" s="2060">
        <f t="shared" si="17"/>
        <v>51</v>
      </c>
      <c r="BO167" s="2061">
        <f t="shared" si="18"/>
        <v>28.021978021978022</v>
      </c>
      <c r="BP167" s="2051" t="str">
        <f t="shared" si="19"/>
        <v/>
      </c>
    </row>
    <row r="168" spans="1:68" s="1185" customFormat="1">
      <c r="A168" s="2057" t="s">
        <v>5716</v>
      </c>
      <c r="B168" s="2057" t="s">
        <v>2067</v>
      </c>
      <c r="C168" s="2057" t="s">
        <v>5687</v>
      </c>
      <c r="D168" s="2057" t="s">
        <v>3184</v>
      </c>
      <c r="E168" s="2057" t="s">
        <v>5484</v>
      </c>
      <c r="F168" s="2057" t="s">
        <v>208</v>
      </c>
      <c r="G168" s="2057" t="s">
        <v>1763</v>
      </c>
      <c r="H168" s="2057" t="s">
        <v>5306</v>
      </c>
      <c r="I168" s="2057" t="s">
        <v>5717</v>
      </c>
      <c r="J168" s="2058" t="s">
        <v>6224</v>
      </c>
      <c r="K168" s="2059">
        <v>492</v>
      </c>
      <c r="L168" s="2059">
        <v>22</v>
      </c>
      <c r="M168" s="2059">
        <v>12</v>
      </c>
      <c r="N168" s="2059">
        <v>18</v>
      </c>
      <c r="O168" s="2059">
        <v>19</v>
      </c>
      <c r="P168" s="2059">
        <v>11</v>
      </c>
      <c r="Q168" s="2059">
        <v>12</v>
      </c>
      <c r="R168" s="2059">
        <v>10</v>
      </c>
      <c r="S168" s="2059">
        <v>29</v>
      </c>
      <c r="T168" s="2059">
        <v>31</v>
      </c>
      <c r="U168" s="2059">
        <v>29</v>
      </c>
      <c r="V168" s="2059">
        <v>24</v>
      </c>
      <c r="W168" s="2059">
        <v>26</v>
      </c>
      <c r="X168" s="2059">
        <v>38</v>
      </c>
      <c r="Y168" s="2059">
        <v>48</v>
      </c>
      <c r="Z168" s="2059">
        <v>37</v>
      </c>
      <c r="AA168" s="2059">
        <v>126</v>
      </c>
      <c r="AB168" s="2059">
        <v>0</v>
      </c>
      <c r="AC168" s="2059">
        <v>218</v>
      </c>
      <c r="AD168" s="2059">
        <v>13</v>
      </c>
      <c r="AE168" s="2059">
        <v>6</v>
      </c>
      <c r="AF168" s="2059">
        <v>8</v>
      </c>
      <c r="AG168" s="2059">
        <v>10</v>
      </c>
      <c r="AH168" s="2059">
        <v>8</v>
      </c>
      <c r="AI168" s="2059">
        <v>4</v>
      </c>
      <c r="AJ168" s="2059">
        <v>6</v>
      </c>
      <c r="AK168" s="2059">
        <v>15</v>
      </c>
      <c r="AL168" s="2059">
        <v>16</v>
      </c>
      <c r="AM168" s="2059">
        <v>18</v>
      </c>
      <c r="AN168" s="2059">
        <v>11</v>
      </c>
      <c r="AO168" s="2059">
        <v>14</v>
      </c>
      <c r="AP168" s="2059">
        <v>16</v>
      </c>
      <c r="AQ168" s="2059">
        <v>23</v>
      </c>
      <c r="AR168" s="2059">
        <v>20</v>
      </c>
      <c r="AS168" s="2059">
        <v>30</v>
      </c>
      <c r="AT168" s="2059">
        <v>0</v>
      </c>
      <c r="AU168" s="2059">
        <v>274</v>
      </c>
      <c r="AV168" s="2059">
        <v>9</v>
      </c>
      <c r="AW168" s="2059">
        <v>6</v>
      </c>
      <c r="AX168" s="2059">
        <v>10</v>
      </c>
      <c r="AY168" s="2059">
        <v>9</v>
      </c>
      <c r="AZ168" s="2059">
        <v>3</v>
      </c>
      <c r="BA168" s="2059">
        <v>8</v>
      </c>
      <c r="BB168" s="2059">
        <v>4</v>
      </c>
      <c r="BC168" s="2059">
        <v>14</v>
      </c>
      <c r="BD168" s="2059">
        <v>15</v>
      </c>
      <c r="BE168" s="2059">
        <v>11</v>
      </c>
      <c r="BF168" s="2059">
        <v>13</v>
      </c>
      <c r="BG168" s="2059">
        <v>12</v>
      </c>
      <c r="BH168" s="2059">
        <v>22</v>
      </c>
      <c r="BI168" s="2059">
        <v>25</v>
      </c>
      <c r="BJ168" s="2059">
        <v>17</v>
      </c>
      <c r="BK168" s="2059">
        <v>96</v>
      </c>
      <c r="BL168" s="2059">
        <v>0</v>
      </c>
      <c r="BM168" s="2060">
        <f t="shared" si="16"/>
        <v>492</v>
      </c>
      <c r="BN168" s="2060">
        <f t="shared" si="17"/>
        <v>211</v>
      </c>
      <c r="BO168" s="2061">
        <f t="shared" si="18"/>
        <v>42.886178861788615</v>
      </c>
      <c r="BP168" s="2051" t="str">
        <f t="shared" si="19"/>
        <v/>
      </c>
    </row>
    <row r="169" spans="1:68" s="1185" customFormat="1">
      <c r="A169" s="2057" t="s">
        <v>5718</v>
      </c>
      <c r="B169" s="2057" t="s">
        <v>2067</v>
      </c>
      <c r="C169" s="2057" t="s">
        <v>5687</v>
      </c>
      <c r="D169" s="2057" t="s">
        <v>3184</v>
      </c>
      <c r="E169" s="2057" t="s">
        <v>5485</v>
      </c>
      <c r="F169" s="2057" t="s">
        <v>208</v>
      </c>
      <c r="G169" s="2057" t="s">
        <v>1763</v>
      </c>
      <c r="H169" s="2057" t="s">
        <v>5306</v>
      </c>
      <c r="I169" s="2057" t="s">
        <v>5310</v>
      </c>
      <c r="J169" s="2058" t="s">
        <v>6224</v>
      </c>
      <c r="K169" s="2059">
        <v>41</v>
      </c>
      <c r="L169" s="2059">
        <v>1</v>
      </c>
      <c r="M169" s="2059">
        <v>1</v>
      </c>
      <c r="N169" s="2059">
        <v>2</v>
      </c>
      <c r="O169" s="2059">
        <v>0</v>
      </c>
      <c r="P169" s="2059">
        <v>1</v>
      </c>
      <c r="Q169" s="2059">
        <v>0</v>
      </c>
      <c r="R169" s="2059">
        <v>2</v>
      </c>
      <c r="S169" s="2059">
        <v>0</v>
      </c>
      <c r="T169" s="2059">
        <v>4</v>
      </c>
      <c r="U169" s="2059">
        <v>3</v>
      </c>
      <c r="V169" s="2059">
        <v>1</v>
      </c>
      <c r="W169" s="2059">
        <v>6</v>
      </c>
      <c r="X169" s="2059">
        <v>4</v>
      </c>
      <c r="Y169" s="2059">
        <v>2</v>
      </c>
      <c r="Z169" s="2059">
        <v>3</v>
      </c>
      <c r="AA169" s="2059">
        <v>11</v>
      </c>
      <c r="AB169" s="2059">
        <v>0</v>
      </c>
      <c r="AC169" s="2059">
        <v>18</v>
      </c>
      <c r="AD169" s="2059">
        <v>0</v>
      </c>
      <c r="AE169" s="2059">
        <v>0</v>
      </c>
      <c r="AF169" s="2059">
        <v>1</v>
      </c>
      <c r="AG169" s="2059">
        <v>0</v>
      </c>
      <c r="AH169" s="2059">
        <v>0</v>
      </c>
      <c r="AI169" s="2059">
        <v>0</v>
      </c>
      <c r="AJ169" s="2059">
        <v>1</v>
      </c>
      <c r="AK169" s="2059">
        <v>0</v>
      </c>
      <c r="AL169" s="2059">
        <v>3</v>
      </c>
      <c r="AM169" s="2059">
        <v>2</v>
      </c>
      <c r="AN169" s="2059">
        <v>0</v>
      </c>
      <c r="AO169" s="2059">
        <v>2</v>
      </c>
      <c r="AP169" s="2059">
        <v>3</v>
      </c>
      <c r="AQ169" s="2059">
        <v>0</v>
      </c>
      <c r="AR169" s="2059">
        <v>1</v>
      </c>
      <c r="AS169" s="2059">
        <v>5</v>
      </c>
      <c r="AT169" s="2059">
        <v>0</v>
      </c>
      <c r="AU169" s="2059">
        <v>23</v>
      </c>
      <c r="AV169" s="2059">
        <v>1</v>
      </c>
      <c r="AW169" s="2059">
        <v>1</v>
      </c>
      <c r="AX169" s="2059">
        <v>1</v>
      </c>
      <c r="AY169" s="2059">
        <v>0</v>
      </c>
      <c r="AZ169" s="2059">
        <v>1</v>
      </c>
      <c r="BA169" s="2059">
        <v>0</v>
      </c>
      <c r="BB169" s="2059">
        <v>1</v>
      </c>
      <c r="BC169" s="2059">
        <v>0</v>
      </c>
      <c r="BD169" s="2059">
        <v>1</v>
      </c>
      <c r="BE169" s="2059">
        <v>1</v>
      </c>
      <c r="BF169" s="2059">
        <v>1</v>
      </c>
      <c r="BG169" s="2059">
        <v>4</v>
      </c>
      <c r="BH169" s="2059">
        <v>1</v>
      </c>
      <c r="BI169" s="2059">
        <v>2</v>
      </c>
      <c r="BJ169" s="2059">
        <v>2</v>
      </c>
      <c r="BK169" s="2059">
        <v>6</v>
      </c>
      <c r="BL169" s="2059">
        <v>0</v>
      </c>
      <c r="BM169" s="2060">
        <f t="shared" si="16"/>
        <v>41</v>
      </c>
      <c r="BN169" s="2060">
        <f t="shared" si="17"/>
        <v>16</v>
      </c>
      <c r="BO169" s="2061">
        <f t="shared" si="18"/>
        <v>39.024390243902438</v>
      </c>
      <c r="BP169" s="2051" t="str">
        <f t="shared" si="19"/>
        <v/>
      </c>
    </row>
    <row r="170" spans="1:68" s="1185" customFormat="1">
      <c r="A170" s="2057" t="s">
        <v>5719</v>
      </c>
      <c r="B170" s="2057" t="s">
        <v>2067</v>
      </c>
      <c r="C170" s="2057" t="s">
        <v>5687</v>
      </c>
      <c r="D170" s="2057" t="s">
        <v>3184</v>
      </c>
      <c r="E170" s="2057" t="s">
        <v>5486</v>
      </c>
      <c r="F170" s="2057" t="s">
        <v>208</v>
      </c>
      <c r="G170" s="2057" t="s">
        <v>1763</v>
      </c>
      <c r="H170" s="2057" t="s">
        <v>5306</v>
      </c>
      <c r="I170" s="2057" t="s">
        <v>5311</v>
      </c>
      <c r="J170" s="2058" t="s">
        <v>6224</v>
      </c>
      <c r="K170" s="2059">
        <v>209</v>
      </c>
      <c r="L170" s="2059">
        <v>12</v>
      </c>
      <c r="M170" s="2059">
        <v>9</v>
      </c>
      <c r="N170" s="2059">
        <v>12</v>
      </c>
      <c r="O170" s="2059">
        <v>9</v>
      </c>
      <c r="P170" s="2059">
        <v>4</v>
      </c>
      <c r="Q170" s="2059">
        <v>10</v>
      </c>
      <c r="R170" s="2059">
        <v>11</v>
      </c>
      <c r="S170" s="2059">
        <v>17</v>
      </c>
      <c r="T170" s="2059">
        <v>11</v>
      </c>
      <c r="U170" s="2059">
        <v>7</v>
      </c>
      <c r="V170" s="2059">
        <v>7</v>
      </c>
      <c r="W170" s="2059">
        <v>17</v>
      </c>
      <c r="X170" s="2059">
        <v>24</v>
      </c>
      <c r="Y170" s="2059">
        <v>22</v>
      </c>
      <c r="Z170" s="2059">
        <v>13</v>
      </c>
      <c r="AA170" s="2059">
        <v>24</v>
      </c>
      <c r="AB170" s="2059">
        <v>0</v>
      </c>
      <c r="AC170" s="2059">
        <v>100</v>
      </c>
      <c r="AD170" s="2059">
        <v>7</v>
      </c>
      <c r="AE170" s="2059">
        <v>4</v>
      </c>
      <c r="AF170" s="2059">
        <v>7</v>
      </c>
      <c r="AG170" s="2059">
        <v>4</v>
      </c>
      <c r="AH170" s="2059">
        <v>2</v>
      </c>
      <c r="AI170" s="2059">
        <v>5</v>
      </c>
      <c r="AJ170" s="2059">
        <v>6</v>
      </c>
      <c r="AK170" s="2059">
        <v>8</v>
      </c>
      <c r="AL170" s="2059">
        <v>6</v>
      </c>
      <c r="AM170" s="2059">
        <v>3</v>
      </c>
      <c r="AN170" s="2059">
        <v>4</v>
      </c>
      <c r="AO170" s="2059">
        <v>6</v>
      </c>
      <c r="AP170" s="2059">
        <v>10</v>
      </c>
      <c r="AQ170" s="2059">
        <v>8</v>
      </c>
      <c r="AR170" s="2059">
        <v>10</v>
      </c>
      <c r="AS170" s="2059">
        <v>10</v>
      </c>
      <c r="AT170" s="2059">
        <v>0</v>
      </c>
      <c r="AU170" s="2059">
        <v>109</v>
      </c>
      <c r="AV170" s="2059">
        <v>5</v>
      </c>
      <c r="AW170" s="2059">
        <v>5</v>
      </c>
      <c r="AX170" s="2059">
        <v>5</v>
      </c>
      <c r="AY170" s="2059">
        <v>5</v>
      </c>
      <c r="AZ170" s="2059">
        <v>2</v>
      </c>
      <c r="BA170" s="2059">
        <v>5</v>
      </c>
      <c r="BB170" s="2059">
        <v>5</v>
      </c>
      <c r="BC170" s="2059">
        <v>9</v>
      </c>
      <c r="BD170" s="2059">
        <v>5</v>
      </c>
      <c r="BE170" s="2059">
        <v>4</v>
      </c>
      <c r="BF170" s="2059">
        <v>3</v>
      </c>
      <c r="BG170" s="2059">
        <v>11</v>
      </c>
      <c r="BH170" s="2059">
        <v>14</v>
      </c>
      <c r="BI170" s="2059">
        <v>14</v>
      </c>
      <c r="BJ170" s="2059">
        <v>3</v>
      </c>
      <c r="BK170" s="2059">
        <v>14</v>
      </c>
      <c r="BL170" s="2059">
        <v>0</v>
      </c>
      <c r="BM170" s="2060">
        <f t="shared" si="16"/>
        <v>209</v>
      </c>
      <c r="BN170" s="2060">
        <f t="shared" si="17"/>
        <v>59</v>
      </c>
      <c r="BO170" s="2061">
        <f t="shared" si="18"/>
        <v>28.229665071770331</v>
      </c>
      <c r="BP170" s="2051" t="str">
        <f t="shared" si="19"/>
        <v/>
      </c>
    </row>
    <row r="171" spans="1:68" s="1185" customFormat="1">
      <c r="A171" s="2057" t="s">
        <v>5720</v>
      </c>
      <c r="B171" s="2057" t="s">
        <v>2067</v>
      </c>
      <c r="C171" s="2057" t="s">
        <v>5687</v>
      </c>
      <c r="D171" s="2057" t="s">
        <v>3184</v>
      </c>
      <c r="E171" s="2057" t="s">
        <v>5487</v>
      </c>
      <c r="F171" s="2057" t="s">
        <v>208</v>
      </c>
      <c r="G171" s="2057" t="s">
        <v>1763</v>
      </c>
      <c r="H171" s="2057" t="s">
        <v>5306</v>
      </c>
      <c r="I171" s="2057" t="s">
        <v>5312</v>
      </c>
      <c r="J171" s="2058" t="s">
        <v>6224</v>
      </c>
      <c r="K171" s="2059">
        <v>127</v>
      </c>
      <c r="L171" s="2059">
        <v>1</v>
      </c>
      <c r="M171" s="2059">
        <v>5</v>
      </c>
      <c r="N171" s="2059">
        <v>3</v>
      </c>
      <c r="O171" s="2059">
        <v>2</v>
      </c>
      <c r="P171" s="2059">
        <v>3</v>
      </c>
      <c r="Q171" s="2059">
        <v>6</v>
      </c>
      <c r="R171" s="2059">
        <v>3</v>
      </c>
      <c r="S171" s="2059">
        <v>2</v>
      </c>
      <c r="T171" s="2059">
        <v>6</v>
      </c>
      <c r="U171" s="2059">
        <v>4</v>
      </c>
      <c r="V171" s="2059">
        <v>11</v>
      </c>
      <c r="W171" s="2059">
        <v>16</v>
      </c>
      <c r="X171" s="2059">
        <v>12</v>
      </c>
      <c r="Y171" s="2059">
        <v>13</v>
      </c>
      <c r="Z171" s="2059">
        <v>7</v>
      </c>
      <c r="AA171" s="2059">
        <v>33</v>
      </c>
      <c r="AB171" s="2059">
        <v>0</v>
      </c>
      <c r="AC171" s="2059">
        <v>68</v>
      </c>
      <c r="AD171" s="2059">
        <v>1</v>
      </c>
      <c r="AE171" s="2059">
        <v>4</v>
      </c>
      <c r="AF171" s="2059">
        <v>1</v>
      </c>
      <c r="AG171" s="2059">
        <v>0</v>
      </c>
      <c r="AH171" s="2059">
        <v>2</v>
      </c>
      <c r="AI171" s="2059">
        <v>5</v>
      </c>
      <c r="AJ171" s="2059">
        <v>3</v>
      </c>
      <c r="AK171" s="2059">
        <v>0</v>
      </c>
      <c r="AL171" s="2059">
        <v>3</v>
      </c>
      <c r="AM171" s="2059">
        <v>3</v>
      </c>
      <c r="AN171" s="2059">
        <v>5</v>
      </c>
      <c r="AO171" s="2059">
        <v>9</v>
      </c>
      <c r="AP171" s="2059">
        <v>5</v>
      </c>
      <c r="AQ171" s="2059">
        <v>8</v>
      </c>
      <c r="AR171" s="2059">
        <v>5</v>
      </c>
      <c r="AS171" s="2059">
        <v>14</v>
      </c>
      <c r="AT171" s="2059">
        <v>0</v>
      </c>
      <c r="AU171" s="2059">
        <v>59</v>
      </c>
      <c r="AV171" s="2059">
        <v>0</v>
      </c>
      <c r="AW171" s="2059">
        <v>1</v>
      </c>
      <c r="AX171" s="2059">
        <v>2</v>
      </c>
      <c r="AY171" s="2059">
        <v>2</v>
      </c>
      <c r="AZ171" s="2059">
        <v>1</v>
      </c>
      <c r="BA171" s="2059">
        <v>1</v>
      </c>
      <c r="BB171" s="2059">
        <v>0</v>
      </c>
      <c r="BC171" s="2059">
        <v>2</v>
      </c>
      <c r="BD171" s="2059">
        <v>3</v>
      </c>
      <c r="BE171" s="2059">
        <v>1</v>
      </c>
      <c r="BF171" s="2059">
        <v>6</v>
      </c>
      <c r="BG171" s="2059">
        <v>7</v>
      </c>
      <c r="BH171" s="2059">
        <v>7</v>
      </c>
      <c r="BI171" s="2059">
        <v>5</v>
      </c>
      <c r="BJ171" s="2059">
        <v>2</v>
      </c>
      <c r="BK171" s="2059">
        <v>19</v>
      </c>
      <c r="BL171" s="2059">
        <v>0</v>
      </c>
      <c r="BM171" s="2060">
        <f t="shared" si="16"/>
        <v>127</v>
      </c>
      <c r="BN171" s="2060">
        <f t="shared" si="17"/>
        <v>53</v>
      </c>
      <c r="BO171" s="2061">
        <f t="shared" si="18"/>
        <v>41.732283464566926</v>
      </c>
      <c r="BP171" s="2051" t="str">
        <f t="shared" si="19"/>
        <v/>
      </c>
    </row>
    <row r="172" spans="1:68" s="1185" customFormat="1">
      <c r="A172" s="2057" t="s">
        <v>5721</v>
      </c>
      <c r="B172" s="2057" t="s">
        <v>2067</v>
      </c>
      <c r="C172" s="2057" t="s">
        <v>5687</v>
      </c>
      <c r="D172" s="2057" t="s">
        <v>3184</v>
      </c>
      <c r="E172" s="2057" t="s">
        <v>5488</v>
      </c>
      <c r="F172" s="2057" t="s">
        <v>208</v>
      </c>
      <c r="G172" s="2057" t="s">
        <v>1763</v>
      </c>
      <c r="H172" s="2057" t="s">
        <v>5306</v>
      </c>
      <c r="I172" s="2057" t="s">
        <v>5313</v>
      </c>
      <c r="J172" s="2058" t="s">
        <v>6224</v>
      </c>
      <c r="K172" s="2059">
        <v>313</v>
      </c>
      <c r="L172" s="2059">
        <v>7</v>
      </c>
      <c r="M172" s="2059">
        <v>8</v>
      </c>
      <c r="N172" s="2059">
        <v>12</v>
      </c>
      <c r="O172" s="2059">
        <v>15</v>
      </c>
      <c r="P172" s="2059">
        <v>4</v>
      </c>
      <c r="Q172" s="2059">
        <v>6</v>
      </c>
      <c r="R172" s="2059">
        <v>10</v>
      </c>
      <c r="S172" s="2059">
        <v>9</v>
      </c>
      <c r="T172" s="2059">
        <v>27</v>
      </c>
      <c r="U172" s="2059">
        <v>19</v>
      </c>
      <c r="V172" s="2059">
        <v>19</v>
      </c>
      <c r="W172" s="2059">
        <v>16</v>
      </c>
      <c r="X172" s="2059">
        <v>22</v>
      </c>
      <c r="Y172" s="2059">
        <v>44</v>
      </c>
      <c r="Z172" s="2059">
        <v>31</v>
      </c>
      <c r="AA172" s="2059">
        <v>64</v>
      </c>
      <c r="AB172" s="2059">
        <v>0</v>
      </c>
      <c r="AC172" s="2059">
        <v>148</v>
      </c>
      <c r="AD172" s="2059">
        <v>1</v>
      </c>
      <c r="AE172" s="2059">
        <v>7</v>
      </c>
      <c r="AF172" s="2059">
        <v>3</v>
      </c>
      <c r="AG172" s="2059">
        <v>3</v>
      </c>
      <c r="AH172" s="2059">
        <v>2</v>
      </c>
      <c r="AI172" s="2059">
        <v>4</v>
      </c>
      <c r="AJ172" s="2059">
        <v>7</v>
      </c>
      <c r="AK172" s="2059">
        <v>3</v>
      </c>
      <c r="AL172" s="2059">
        <v>14</v>
      </c>
      <c r="AM172" s="2059">
        <v>13</v>
      </c>
      <c r="AN172" s="2059">
        <v>9</v>
      </c>
      <c r="AO172" s="2059">
        <v>10</v>
      </c>
      <c r="AP172" s="2059">
        <v>10</v>
      </c>
      <c r="AQ172" s="2059">
        <v>16</v>
      </c>
      <c r="AR172" s="2059">
        <v>17</v>
      </c>
      <c r="AS172" s="2059">
        <v>29</v>
      </c>
      <c r="AT172" s="2059">
        <v>0</v>
      </c>
      <c r="AU172" s="2059">
        <v>165</v>
      </c>
      <c r="AV172" s="2059">
        <v>6</v>
      </c>
      <c r="AW172" s="2059">
        <v>1</v>
      </c>
      <c r="AX172" s="2059">
        <v>9</v>
      </c>
      <c r="AY172" s="2059">
        <v>12</v>
      </c>
      <c r="AZ172" s="2059">
        <v>2</v>
      </c>
      <c r="BA172" s="2059">
        <v>2</v>
      </c>
      <c r="BB172" s="2059">
        <v>3</v>
      </c>
      <c r="BC172" s="2059">
        <v>6</v>
      </c>
      <c r="BD172" s="2059">
        <v>13</v>
      </c>
      <c r="BE172" s="2059">
        <v>6</v>
      </c>
      <c r="BF172" s="2059">
        <v>10</v>
      </c>
      <c r="BG172" s="2059">
        <v>6</v>
      </c>
      <c r="BH172" s="2059">
        <v>12</v>
      </c>
      <c r="BI172" s="2059">
        <v>28</v>
      </c>
      <c r="BJ172" s="2059">
        <v>14</v>
      </c>
      <c r="BK172" s="2059">
        <v>35</v>
      </c>
      <c r="BL172" s="2059">
        <v>0</v>
      </c>
      <c r="BM172" s="2060">
        <f t="shared" si="16"/>
        <v>313</v>
      </c>
      <c r="BN172" s="2060">
        <f t="shared" si="17"/>
        <v>139</v>
      </c>
      <c r="BO172" s="2061">
        <f t="shared" si="18"/>
        <v>44.408945686900957</v>
      </c>
      <c r="BP172" s="2051" t="str">
        <f t="shared" si="19"/>
        <v/>
      </c>
    </row>
    <row r="173" spans="1:68" s="1185" customFormat="1">
      <c r="A173" s="2057" t="s">
        <v>5722</v>
      </c>
      <c r="B173" s="2057" t="s">
        <v>2067</v>
      </c>
      <c r="C173" s="2057" t="s">
        <v>5687</v>
      </c>
      <c r="D173" s="2057" t="s">
        <v>3184</v>
      </c>
      <c r="E173" s="2057" t="s">
        <v>5489</v>
      </c>
      <c r="F173" s="2057" t="s">
        <v>208</v>
      </c>
      <c r="G173" s="2057" t="s">
        <v>1763</v>
      </c>
      <c r="H173" s="2057" t="s">
        <v>5306</v>
      </c>
      <c r="I173" s="2057" t="s">
        <v>5057</v>
      </c>
      <c r="J173" s="2058" t="s">
        <v>6224</v>
      </c>
      <c r="K173" s="2059">
        <v>151</v>
      </c>
      <c r="L173" s="2059">
        <v>7</v>
      </c>
      <c r="M173" s="2059">
        <v>7</v>
      </c>
      <c r="N173" s="2059">
        <v>9</v>
      </c>
      <c r="O173" s="2059">
        <v>5</v>
      </c>
      <c r="P173" s="2059">
        <v>1</v>
      </c>
      <c r="Q173" s="2059">
        <v>6</v>
      </c>
      <c r="R173" s="2059">
        <v>8</v>
      </c>
      <c r="S173" s="2059">
        <v>8</v>
      </c>
      <c r="T173" s="2059">
        <v>9</v>
      </c>
      <c r="U173" s="2059">
        <v>13</v>
      </c>
      <c r="V173" s="2059">
        <v>9</v>
      </c>
      <c r="W173" s="2059">
        <v>11</v>
      </c>
      <c r="X173" s="2059">
        <v>12</v>
      </c>
      <c r="Y173" s="2059">
        <v>13</v>
      </c>
      <c r="Z173" s="2059">
        <v>9</v>
      </c>
      <c r="AA173" s="2059">
        <v>24</v>
      </c>
      <c r="AB173" s="2059">
        <v>0</v>
      </c>
      <c r="AC173" s="2059">
        <v>73</v>
      </c>
      <c r="AD173" s="2059">
        <v>4</v>
      </c>
      <c r="AE173" s="2059">
        <v>3</v>
      </c>
      <c r="AF173" s="2059">
        <v>4</v>
      </c>
      <c r="AG173" s="2059">
        <v>0</v>
      </c>
      <c r="AH173" s="2059">
        <v>1</v>
      </c>
      <c r="AI173" s="2059">
        <v>5</v>
      </c>
      <c r="AJ173" s="2059">
        <v>4</v>
      </c>
      <c r="AK173" s="2059">
        <v>4</v>
      </c>
      <c r="AL173" s="2059">
        <v>5</v>
      </c>
      <c r="AM173" s="2059">
        <v>6</v>
      </c>
      <c r="AN173" s="2059">
        <v>5</v>
      </c>
      <c r="AO173" s="2059">
        <v>5</v>
      </c>
      <c r="AP173" s="2059">
        <v>6</v>
      </c>
      <c r="AQ173" s="2059">
        <v>6</v>
      </c>
      <c r="AR173" s="2059">
        <v>6</v>
      </c>
      <c r="AS173" s="2059">
        <v>9</v>
      </c>
      <c r="AT173" s="2059">
        <v>0</v>
      </c>
      <c r="AU173" s="2059">
        <v>78</v>
      </c>
      <c r="AV173" s="2059">
        <v>3</v>
      </c>
      <c r="AW173" s="2059">
        <v>4</v>
      </c>
      <c r="AX173" s="2059">
        <v>5</v>
      </c>
      <c r="AY173" s="2059">
        <v>5</v>
      </c>
      <c r="AZ173" s="2059">
        <v>0</v>
      </c>
      <c r="BA173" s="2059">
        <v>1</v>
      </c>
      <c r="BB173" s="2059">
        <v>4</v>
      </c>
      <c r="BC173" s="2059">
        <v>4</v>
      </c>
      <c r="BD173" s="2059">
        <v>4</v>
      </c>
      <c r="BE173" s="2059">
        <v>7</v>
      </c>
      <c r="BF173" s="2059">
        <v>4</v>
      </c>
      <c r="BG173" s="2059">
        <v>6</v>
      </c>
      <c r="BH173" s="2059">
        <v>6</v>
      </c>
      <c r="BI173" s="2059">
        <v>7</v>
      </c>
      <c r="BJ173" s="2059">
        <v>3</v>
      </c>
      <c r="BK173" s="2059">
        <v>15</v>
      </c>
      <c r="BL173" s="2059">
        <v>0</v>
      </c>
      <c r="BM173" s="2060">
        <f t="shared" si="16"/>
        <v>151</v>
      </c>
      <c r="BN173" s="2060">
        <f t="shared" si="17"/>
        <v>46</v>
      </c>
      <c r="BO173" s="2061">
        <f t="shared" si="18"/>
        <v>30.463576158940398</v>
      </c>
      <c r="BP173" s="2051" t="str">
        <f t="shared" si="19"/>
        <v/>
      </c>
    </row>
    <row r="174" spans="1:68" s="1185" customFormat="1">
      <c r="A174" s="2057" t="s">
        <v>5723</v>
      </c>
      <c r="B174" s="2057" t="s">
        <v>2067</v>
      </c>
      <c r="C174" s="2057" t="s">
        <v>5687</v>
      </c>
      <c r="D174" s="2057" t="s">
        <v>3184</v>
      </c>
      <c r="E174" s="2057" t="s">
        <v>5490</v>
      </c>
      <c r="F174" s="2057" t="s">
        <v>208</v>
      </c>
      <c r="G174" s="2057" t="s">
        <v>1763</v>
      </c>
      <c r="H174" s="2057" t="s">
        <v>5306</v>
      </c>
      <c r="I174" s="2057" t="s">
        <v>5314</v>
      </c>
      <c r="J174" s="2058" t="s">
        <v>6224</v>
      </c>
      <c r="K174" s="2059">
        <v>287</v>
      </c>
      <c r="L174" s="2059">
        <v>11</v>
      </c>
      <c r="M174" s="2059">
        <v>18</v>
      </c>
      <c r="N174" s="2059">
        <v>16</v>
      </c>
      <c r="O174" s="2059">
        <v>10</v>
      </c>
      <c r="P174" s="2059">
        <v>7</v>
      </c>
      <c r="Q174" s="2059">
        <v>8</v>
      </c>
      <c r="R174" s="2059">
        <v>11</v>
      </c>
      <c r="S174" s="2059">
        <v>19</v>
      </c>
      <c r="T174" s="2059">
        <v>16</v>
      </c>
      <c r="U174" s="2059">
        <v>17</v>
      </c>
      <c r="V174" s="2059">
        <v>16</v>
      </c>
      <c r="W174" s="2059">
        <v>17</v>
      </c>
      <c r="X174" s="2059">
        <v>24</v>
      </c>
      <c r="Y174" s="2059">
        <v>26</v>
      </c>
      <c r="Z174" s="2059">
        <v>22</v>
      </c>
      <c r="AA174" s="2059">
        <v>49</v>
      </c>
      <c r="AB174" s="2059">
        <v>0</v>
      </c>
      <c r="AC174" s="2059">
        <v>132</v>
      </c>
      <c r="AD174" s="2059">
        <v>4</v>
      </c>
      <c r="AE174" s="2059">
        <v>2</v>
      </c>
      <c r="AF174" s="2059">
        <v>10</v>
      </c>
      <c r="AG174" s="2059">
        <v>6</v>
      </c>
      <c r="AH174" s="2059">
        <v>5</v>
      </c>
      <c r="AI174" s="2059">
        <v>3</v>
      </c>
      <c r="AJ174" s="2059">
        <v>5</v>
      </c>
      <c r="AK174" s="2059">
        <v>8</v>
      </c>
      <c r="AL174" s="2059">
        <v>8</v>
      </c>
      <c r="AM174" s="2059">
        <v>7</v>
      </c>
      <c r="AN174" s="2059">
        <v>9</v>
      </c>
      <c r="AO174" s="2059">
        <v>7</v>
      </c>
      <c r="AP174" s="2059">
        <v>14</v>
      </c>
      <c r="AQ174" s="2059">
        <v>12</v>
      </c>
      <c r="AR174" s="2059">
        <v>10</v>
      </c>
      <c r="AS174" s="2059">
        <v>22</v>
      </c>
      <c r="AT174" s="2059">
        <v>0</v>
      </c>
      <c r="AU174" s="2059">
        <v>155</v>
      </c>
      <c r="AV174" s="2059">
        <v>7</v>
      </c>
      <c r="AW174" s="2059">
        <v>16</v>
      </c>
      <c r="AX174" s="2059">
        <v>6</v>
      </c>
      <c r="AY174" s="2059">
        <v>4</v>
      </c>
      <c r="AZ174" s="2059">
        <v>2</v>
      </c>
      <c r="BA174" s="2059">
        <v>5</v>
      </c>
      <c r="BB174" s="2059">
        <v>6</v>
      </c>
      <c r="BC174" s="2059">
        <v>11</v>
      </c>
      <c r="BD174" s="2059">
        <v>8</v>
      </c>
      <c r="BE174" s="2059">
        <v>10</v>
      </c>
      <c r="BF174" s="2059">
        <v>7</v>
      </c>
      <c r="BG174" s="2059">
        <v>10</v>
      </c>
      <c r="BH174" s="2059">
        <v>10</v>
      </c>
      <c r="BI174" s="2059">
        <v>14</v>
      </c>
      <c r="BJ174" s="2059">
        <v>12</v>
      </c>
      <c r="BK174" s="2059">
        <v>27</v>
      </c>
      <c r="BL174" s="2059">
        <v>0</v>
      </c>
      <c r="BM174" s="2060">
        <f t="shared" ref="BM174:BM237" si="20">SUM(L174:AA174)</f>
        <v>287</v>
      </c>
      <c r="BN174" s="2060">
        <f t="shared" ref="BN174:BN237" si="21">SUM(Y174:AA174)</f>
        <v>97</v>
      </c>
      <c r="BO174" s="2061">
        <f t="shared" ref="BO174:BO237" si="22">BN174/BM174*100</f>
        <v>33.797909407665507</v>
      </c>
      <c r="BP174" s="2051" t="str">
        <f t="shared" ref="BP174:BP237" si="23">IF(BO174&gt;=50,"限界集落","")</f>
        <v/>
      </c>
    </row>
    <row r="175" spans="1:68" s="1185" customFormat="1">
      <c r="A175" s="2057" t="s">
        <v>5724</v>
      </c>
      <c r="B175" s="2057" t="s">
        <v>2067</v>
      </c>
      <c r="C175" s="2057" t="s">
        <v>5687</v>
      </c>
      <c r="D175" s="2057" t="s">
        <v>3184</v>
      </c>
      <c r="E175" s="2057" t="s">
        <v>5491</v>
      </c>
      <c r="F175" s="2057" t="s">
        <v>208</v>
      </c>
      <c r="G175" s="2057" t="s">
        <v>1763</v>
      </c>
      <c r="H175" s="2057" t="s">
        <v>5306</v>
      </c>
      <c r="I175" s="2057" t="s">
        <v>5315</v>
      </c>
      <c r="J175" s="2058" t="s">
        <v>6224</v>
      </c>
      <c r="K175" s="2059">
        <v>30</v>
      </c>
      <c r="L175" s="2059">
        <v>0</v>
      </c>
      <c r="M175" s="2059">
        <v>2</v>
      </c>
      <c r="N175" s="2059">
        <v>3</v>
      </c>
      <c r="O175" s="2059">
        <v>2</v>
      </c>
      <c r="P175" s="2059">
        <v>1</v>
      </c>
      <c r="Q175" s="2059">
        <v>0</v>
      </c>
      <c r="R175" s="2059">
        <v>0</v>
      </c>
      <c r="S175" s="2059">
        <v>1</v>
      </c>
      <c r="T175" s="2059">
        <v>4</v>
      </c>
      <c r="U175" s="2059">
        <v>2</v>
      </c>
      <c r="V175" s="2059">
        <v>1</v>
      </c>
      <c r="W175" s="2059">
        <v>0</v>
      </c>
      <c r="X175" s="2059">
        <v>2</v>
      </c>
      <c r="Y175" s="2059">
        <v>4</v>
      </c>
      <c r="Z175" s="2059">
        <v>1</v>
      </c>
      <c r="AA175" s="2059">
        <v>7</v>
      </c>
      <c r="AB175" s="2059">
        <v>0</v>
      </c>
      <c r="AC175" s="2059">
        <v>12</v>
      </c>
      <c r="AD175" s="2059">
        <v>0</v>
      </c>
      <c r="AE175" s="2059">
        <v>0</v>
      </c>
      <c r="AF175" s="2059">
        <v>1</v>
      </c>
      <c r="AG175" s="2059">
        <v>2</v>
      </c>
      <c r="AH175" s="2059">
        <v>0</v>
      </c>
      <c r="AI175" s="2059">
        <v>0</v>
      </c>
      <c r="AJ175" s="2059">
        <v>0</v>
      </c>
      <c r="AK175" s="2059">
        <v>0</v>
      </c>
      <c r="AL175" s="2059">
        <v>2</v>
      </c>
      <c r="AM175" s="2059">
        <v>2</v>
      </c>
      <c r="AN175" s="2059">
        <v>0</v>
      </c>
      <c r="AO175" s="2059">
        <v>0</v>
      </c>
      <c r="AP175" s="2059">
        <v>1</v>
      </c>
      <c r="AQ175" s="2059">
        <v>2</v>
      </c>
      <c r="AR175" s="2059">
        <v>0</v>
      </c>
      <c r="AS175" s="2059">
        <v>2</v>
      </c>
      <c r="AT175" s="2059">
        <v>0</v>
      </c>
      <c r="AU175" s="2059">
        <v>18</v>
      </c>
      <c r="AV175" s="2059">
        <v>0</v>
      </c>
      <c r="AW175" s="2059">
        <v>2</v>
      </c>
      <c r="AX175" s="2059">
        <v>2</v>
      </c>
      <c r="AY175" s="2059">
        <v>0</v>
      </c>
      <c r="AZ175" s="2059">
        <v>1</v>
      </c>
      <c r="BA175" s="2059">
        <v>0</v>
      </c>
      <c r="BB175" s="2059">
        <v>0</v>
      </c>
      <c r="BC175" s="2059">
        <v>1</v>
      </c>
      <c r="BD175" s="2059">
        <v>2</v>
      </c>
      <c r="BE175" s="2059">
        <v>0</v>
      </c>
      <c r="BF175" s="2059">
        <v>1</v>
      </c>
      <c r="BG175" s="2059">
        <v>0</v>
      </c>
      <c r="BH175" s="2059">
        <v>1</v>
      </c>
      <c r="BI175" s="2059">
        <v>2</v>
      </c>
      <c r="BJ175" s="2059">
        <v>1</v>
      </c>
      <c r="BK175" s="2059">
        <v>5</v>
      </c>
      <c r="BL175" s="2059">
        <v>0</v>
      </c>
      <c r="BM175" s="2060">
        <f t="shared" si="20"/>
        <v>30</v>
      </c>
      <c r="BN175" s="2060">
        <f t="shared" si="21"/>
        <v>12</v>
      </c>
      <c r="BO175" s="2061">
        <f t="shared" si="22"/>
        <v>40</v>
      </c>
      <c r="BP175" s="2051" t="str">
        <f t="shared" si="23"/>
        <v/>
      </c>
    </row>
    <row r="176" spans="1:68" s="1185" customFormat="1">
      <c r="A176" s="2057" t="s">
        <v>5725</v>
      </c>
      <c r="B176" s="2057" t="s">
        <v>2067</v>
      </c>
      <c r="C176" s="2057" t="s">
        <v>5687</v>
      </c>
      <c r="D176" s="2057" t="s">
        <v>3184</v>
      </c>
      <c r="E176" s="2057" t="s">
        <v>5492</v>
      </c>
      <c r="F176" s="2057" t="s">
        <v>208</v>
      </c>
      <c r="G176" s="2057" t="s">
        <v>1763</v>
      </c>
      <c r="H176" s="2057" t="s">
        <v>5306</v>
      </c>
      <c r="I176" s="2057" t="s">
        <v>5316</v>
      </c>
      <c r="J176" s="2058" t="s">
        <v>6224</v>
      </c>
      <c r="K176" s="2059">
        <v>402</v>
      </c>
      <c r="L176" s="2059">
        <v>17</v>
      </c>
      <c r="M176" s="2059">
        <v>14</v>
      </c>
      <c r="N176" s="2059">
        <v>18</v>
      </c>
      <c r="O176" s="2059">
        <v>16</v>
      </c>
      <c r="P176" s="2059">
        <v>7</v>
      </c>
      <c r="Q176" s="2059">
        <v>8</v>
      </c>
      <c r="R176" s="2059">
        <v>19</v>
      </c>
      <c r="S176" s="2059">
        <v>20</v>
      </c>
      <c r="T176" s="2059">
        <v>24</v>
      </c>
      <c r="U176" s="2059">
        <v>27</v>
      </c>
      <c r="V176" s="2059">
        <v>25</v>
      </c>
      <c r="W176" s="2059">
        <v>30</v>
      </c>
      <c r="X176" s="2059">
        <v>39</v>
      </c>
      <c r="Y176" s="2059">
        <v>51</v>
      </c>
      <c r="Z176" s="2059">
        <v>32</v>
      </c>
      <c r="AA176" s="2059">
        <v>55</v>
      </c>
      <c r="AB176" s="2059">
        <v>0</v>
      </c>
      <c r="AC176" s="2059">
        <v>186</v>
      </c>
      <c r="AD176" s="2059">
        <v>11</v>
      </c>
      <c r="AE176" s="2059">
        <v>8</v>
      </c>
      <c r="AF176" s="2059">
        <v>9</v>
      </c>
      <c r="AG176" s="2059">
        <v>7</v>
      </c>
      <c r="AH176" s="2059">
        <v>3</v>
      </c>
      <c r="AI176" s="2059">
        <v>4</v>
      </c>
      <c r="AJ176" s="2059">
        <v>7</v>
      </c>
      <c r="AK176" s="2059">
        <v>8</v>
      </c>
      <c r="AL176" s="2059">
        <v>12</v>
      </c>
      <c r="AM176" s="2059">
        <v>16</v>
      </c>
      <c r="AN176" s="2059">
        <v>12</v>
      </c>
      <c r="AO176" s="2059">
        <v>14</v>
      </c>
      <c r="AP176" s="2059">
        <v>22</v>
      </c>
      <c r="AQ176" s="2059">
        <v>23</v>
      </c>
      <c r="AR176" s="2059">
        <v>17</v>
      </c>
      <c r="AS176" s="2059">
        <v>13</v>
      </c>
      <c r="AT176" s="2059">
        <v>0</v>
      </c>
      <c r="AU176" s="2059">
        <v>216</v>
      </c>
      <c r="AV176" s="2059">
        <v>6</v>
      </c>
      <c r="AW176" s="2059">
        <v>6</v>
      </c>
      <c r="AX176" s="2059">
        <v>9</v>
      </c>
      <c r="AY176" s="2059">
        <v>9</v>
      </c>
      <c r="AZ176" s="2059">
        <v>4</v>
      </c>
      <c r="BA176" s="2059">
        <v>4</v>
      </c>
      <c r="BB176" s="2059">
        <v>12</v>
      </c>
      <c r="BC176" s="2059">
        <v>12</v>
      </c>
      <c r="BD176" s="2059">
        <v>12</v>
      </c>
      <c r="BE176" s="2059">
        <v>11</v>
      </c>
      <c r="BF176" s="2059">
        <v>13</v>
      </c>
      <c r="BG176" s="2059">
        <v>16</v>
      </c>
      <c r="BH176" s="2059">
        <v>17</v>
      </c>
      <c r="BI176" s="2059">
        <v>28</v>
      </c>
      <c r="BJ176" s="2059">
        <v>15</v>
      </c>
      <c r="BK176" s="2059">
        <v>42</v>
      </c>
      <c r="BL176" s="2059">
        <v>0</v>
      </c>
      <c r="BM176" s="2060">
        <f t="shared" si="20"/>
        <v>402</v>
      </c>
      <c r="BN176" s="2060">
        <f t="shared" si="21"/>
        <v>138</v>
      </c>
      <c r="BO176" s="2061">
        <f t="shared" si="22"/>
        <v>34.328358208955223</v>
      </c>
      <c r="BP176" s="2051" t="str">
        <f t="shared" si="23"/>
        <v/>
      </c>
    </row>
    <row r="177" spans="1:68" s="1185" customFormat="1">
      <c r="A177" s="2057" t="s">
        <v>5726</v>
      </c>
      <c r="B177" s="2057" t="s">
        <v>2067</v>
      </c>
      <c r="C177" s="2057" t="s">
        <v>5687</v>
      </c>
      <c r="D177" s="2057" t="s">
        <v>3184</v>
      </c>
      <c r="E177" s="2057" t="s">
        <v>5493</v>
      </c>
      <c r="F177" s="2057" t="s">
        <v>208</v>
      </c>
      <c r="G177" s="2057" t="s">
        <v>1763</v>
      </c>
      <c r="H177" s="2057" t="s">
        <v>5306</v>
      </c>
      <c r="I177" s="2057" t="s">
        <v>5317</v>
      </c>
      <c r="J177" s="2058" t="s">
        <v>6224</v>
      </c>
      <c r="K177" s="2059">
        <v>382</v>
      </c>
      <c r="L177" s="2059">
        <v>9</v>
      </c>
      <c r="M177" s="2059">
        <v>16</v>
      </c>
      <c r="N177" s="2059">
        <v>25</v>
      </c>
      <c r="O177" s="2059">
        <v>22</v>
      </c>
      <c r="P177" s="2059">
        <v>10</v>
      </c>
      <c r="Q177" s="2059">
        <v>9</v>
      </c>
      <c r="R177" s="2059">
        <v>12</v>
      </c>
      <c r="S177" s="2059">
        <v>17</v>
      </c>
      <c r="T177" s="2059">
        <v>38</v>
      </c>
      <c r="U177" s="2059">
        <v>20</v>
      </c>
      <c r="V177" s="2059">
        <v>30</v>
      </c>
      <c r="W177" s="2059">
        <v>27</v>
      </c>
      <c r="X177" s="2059">
        <v>26</v>
      </c>
      <c r="Y177" s="2059">
        <v>32</v>
      </c>
      <c r="Z177" s="2059">
        <v>20</v>
      </c>
      <c r="AA177" s="2059">
        <v>69</v>
      </c>
      <c r="AB177" s="2059">
        <v>0</v>
      </c>
      <c r="AC177" s="2059">
        <v>177</v>
      </c>
      <c r="AD177" s="2059">
        <v>2</v>
      </c>
      <c r="AE177" s="2059">
        <v>6</v>
      </c>
      <c r="AF177" s="2059">
        <v>12</v>
      </c>
      <c r="AG177" s="2059">
        <v>14</v>
      </c>
      <c r="AH177" s="2059">
        <v>5</v>
      </c>
      <c r="AI177" s="2059">
        <v>5</v>
      </c>
      <c r="AJ177" s="2059">
        <v>4</v>
      </c>
      <c r="AK177" s="2059">
        <v>10</v>
      </c>
      <c r="AL177" s="2059">
        <v>21</v>
      </c>
      <c r="AM177" s="2059">
        <v>10</v>
      </c>
      <c r="AN177" s="2059">
        <v>11</v>
      </c>
      <c r="AO177" s="2059">
        <v>11</v>
      </c>
      <c r="AP177" s="2059">
        <v>15</v>
      </c>
      <c r="AQ177" s="2059">
        <v>17</v>
      </c>
      <c r="AR177" s="2059">
        <v>9</v>
      </c>
      <c r="AS177" s="2059">
        <v>25</v>
      </c>
      <c r="AT177" s="2059">
        <v>0</v>
      </c>
      <c r="AU177" s="2059">
        <v>205</v>
      </c>
      <c r="AV177" s="2059">
        <v>7</v>
      </c>
      <c r="AW177" s="2059">
        <v>10</v>
      </c>
      <c r="AX177" s="2059">
        <v>13</v>
      </c>
      <c r="AY177" s="2059">
        <v>8</v>
      </c>
      <c r="AZ177" s="2059">
        <v>5</v>
      </c>
      <c r="BA177" s="2059">
        <v>4</v>
      </c>
      <c r="BB177" s="2059">
        <v>8</v>
      </c>
      <c r="BC177" s="2059">
        <v>7</v>
      </c>
      <c r="BD177" s="2059">
        <v>17</v>
      </c>
      <c r="BE177" s="2059">
        <v>10</v>
      </c>
      <c r="BF177" s="2059">
        <v>19</v>
      </c>
      <c r="BG177" s="2059">
        <v>16</v>
      </c>
      <c r="BH177" s="2059">
        <v>11</v>
      </c>
      <c r="BI177" s="2059">
        <v>15</v>
      </c>
      <c r="BJ177" s="2059">
        <v>11</v>
      </c>
      <c r="BK177" s="2059">
        <v>44</v>
      </c>
      <c r="BL177" s="2059">
        <v>0</v>
      </c>
      <c r="BM177" s="2060">
        <f t="shared" si="20"/>
        <v>382</v>
      </c>
      <c r="BN177" s="2060">
        <f t="shared" si="21"/>
        <v>121</v>
      </c>
      <c r="BO177" s="2061">
        <f t="shared" si="22"/>
        <v>31.675392670157066</v>
      </c>
      <c r="BP177" s="2051" t="str">
        <f t="shared" si="23"/>
        <v/>
      </c>
    </row>
    <row r="178" spans="1:68" s="1185" customFormat="1">
      <c r="A178" s="2052" t="s">
        <v>5727</v>
      </c>
      <c r="B178" s="2052" t="s">
        <v>2067</v>
      </c>
      <c r="C178" s="2052" t="s">
        <v>5687</v>
      </c>
      <c r="D178" s="2052" t="s">
        <v>3348</v>
      </c>
      <c r="E178" s="2052" t="s">
        <v>5479</v>
      </c>
      <c r="F178" s="2052" t="s">
        <v>208</v>
      </c>
      <c r="G178" s="2052" t="s">
        <v>1763</v>
      </c>
      <c r="H178" s="2052" t="s">
        <v>5318</v>
      </c>
      <c r="I178" s="2052" t="s">
        <v>3059</v>
      </c>
      <c r="J178" s="2053" t="s">
        <v>6224</v>
      </c>
      <c r="K178" s="2054">
        <v>1762</v>
      </c>
      <c r="L178" s="2054">
        <v>64</v>
      </c>
      <c r="M178" s="2054">
        <v>58</v>
      </c>
      <c r="N178" s="2054">
        <v>70</v>
      </c>
      <c r="O178" s="2054">
        <v>73</v>
      </c>
      <c r="P178" s="2054">
        <v>56</v>
      </c>
      <c r="Q178" s="2054">
        <v>62</v>
      </c>
      <c r="R178" s="2054">
        <v>68</v>
      </c>
      <c r="S178" s="2054">
        <v>112</v>
      </c>
      <c r="T178" s="2054">
        <v>112</v>
      </c>
      <c r="U178" s="2054">
        <v>111</v>
      </c>
      <c r="V178" s="2054">
        <v>113</v>
      </c>
      <c r="W178" s="2054">
        <v>103</v>
      </c>
      <c r="X178" s="2054">
        <v>154</v>
      </c>
      <c r="Y178" s="2054">
        <v>182</v>
      </c>
      <c r="Z178" s="2054">
        <v>121</v>
      </c>
      <c r="AA178" s="2054">
        <v>292</v>
      </c>
      <c r="AB178" s="2054">
        <v>11</v>
      </c>
      <c r="AC178" s="2054">
        <v>857</v>
      </c>
      <c r="AD178" s="2054">
        <v>33</v>
      </c>
      <c r="AE178" s="2054">
        <v>30</v>
      </c>
      <c r="AF178" s="2054">
        <v>33</v>
      </c>
      <c r="AG178" s="2054">
        <v>32</v>
      </c>
      <c r="AH178" s="2054">
        <v>31</v>
      </c>
      <c r="AI178" s="2054">
        <v>31</v>
      </c>
      <c r="AJ178" s="2054">
        <v>30</v>
      </c>
      <c r="AK178" s="2054">
        <v>59</v>
      </c>
      <c r="AL178" s="2054">
        <v>59</v>
      </c>
      <c r="AM178" s="2054">
        <v>58</v>
      </c>
      <c r="AN178" s="2054">
        <v>58</v>
      </c>
      <c r="AO178" s="2054">
        <v>53</v>
      </c>
      <c r="AP178" s="2054">
        <v>64</v>
      </c>
      <c r="AQ178" s="2054">
        <v>100</v>
      </c>
      <c r="AR178" s="2054">
        <v>53</v>
      </c>
      <c r="AS178" s="2054">
        <v>126</v>
      </c>
      <c r="AT178" s="2054">
        <v>7</v>
      </c>
      <c r="AU178" s="2054">
        <v>905</v>
      </c>
      <c r="AV178" s="2054">
        <v>31</v>
      </c>
      <c r="AW178" s="2054">
        <v>28</v>
      </c>
      <c r="AX178" s="2054">
        <v>37</v>
      </c>
      <c r="AY178" s="2054">
        <v>41</v>
      </c>
      <c r="AZ178" s="2054">
        <v>25</v>
      </c>
      <c r="BA178" s="2054">
        <v>31</v>
      </c>
      <c r="BB178" s="2054">
        <v>38</v>
      </c>
      <c r="BC178" s="2054">
        <v>53</v>
      </c>
      <c r="BD178" s="2054">
        <v>53</v>
      </c>
      <c r="BE178" s="2054">
        <v>53</v>
      </c>
      <c r="BF178" s="2054">
        <v>55</v>
      </c>
      <c r="BG178" s="2054">
        <v>50</v>
      </c>
      <c r="BH178" s="2054">
        <v>90</v>
      </c>
      <c r="BI178" s="2054">
        <v>82</v>
      </c>
      <c r="BJ178" s="2054">
        <v>68</v>
      </c>
      <c r="BK178" s="2054">
        <v>166</v>
      </c>
      <c r="BL178" s="2054">
        <v>4</v>
      </c>
      <c r="BM178" s="2055">
        <f t="shared" si="20"/>
        <v>1751</v>
      </c>
      <c r="BN178" s="2055">
        <f t="shared" si="21"/>
        <v>595</v>
      </c>
      <c r="BO178" s="2056">
        <f t="shared" si="22"/>
        <v>33.980582524271846</v>
      </c>
      <c r="BP178" s="2051" t="str">
        <f t="shared" si="23"/>
        <v/>
      </c>
    </row>
    <row r="179" spans="1:68" s="1185" customFormat="1">
      <c r="A179" s="2057" t="s">
        <v>5728</v>
      </c>
      <c r="B179" s="2057" t="s">
        <v>2067</v>
      </c>
      <c r="C179" s="2057" t="s">
        <v>5687</v>
      </c>
      <c r="D179" s="2057" t="s">
        <v>3348</v>
      </c>
      <c r="E179" s="2057" t="s">
        <v>5481</v>
      </c>
      <c r="F179" s="2057" t="s">
        <v>208</v>
      </c>
      <c r="G179" s="2057" t="s">
        <v>1763</v>
      </c>
      <c r="H179" s="2057" t="s">
        <v>5318</v>
      </c>
      <c r="I179" s="2057" t="s">
        <v>5186</v>
      </c>
      <c r="J179" s="2058" t="s">
        <v>6224</v>
      </c>
      <c r="K179" s="2059">
        <v>267</v>
      </c>
      <c r="L179" s="2059">
        <v>11</v>
      </c>
      <c r="M179" s="2059">
        <v>8</v>
      </c>
      <c r="N179" s="2059">
        <v>9</v>
      </c>
      <c r="O179" s="2059">
        <v>12</v>
      </c>
      <c r="P179" s="2059">
        <v>8</v>
      </c>
      <c r="Q179" s="2059">
        <v>7</v>
      </c>
      <c r="R179" s="2059">
        <v>5</v>
      </c>
      <c r="S179" s="2059">
        <v>18</v>
      </c>
      <c r="T179" s="2059">
        <v>17</v>
      </c>
      <c r="U179" s="2059">
        <v>15</v>
      </c>
      <c r="V179" s="2059">
        <v>17</v>
      </c>
      <c r="W179" s="2059">
        <v>18</v>
      </c>
      <c r="X179" s="2059">
        <v>28</v>
      </c>
      <c r="Y179" s="2059">
        <v>23</v>
      </c>
      <c r="Z179" s="2059">
        <v>13</v>
      </c>
      <c r="AA179" s="2059">
        <v>58</v>
      </c>
      <c r="AB179" s="2059">
        <v>0</v>
      </c>
      <c r="AC179" s="2059">
        <v>131</v>
      </c>
      <c r="AD179" s="2059">
        <v>6</v>
      </c>
      <c r="AE179" s="2059">
        <v>5</v>
      </c>
      <c r="AF179" s="2059">
        <v>4</v>
      </c>
      <c r="AG179" s="2059">
        <v>7</v>
      </c>
      <c r="AH179" s="2059">
        <v>5</v>
      </c>
      <c r="AI179" s="2059">
        <v>3</v>
      </c>
      <c r="AJ179" s="2059">
        <v>3</v>
      </c>
      <c r="AK179" s="2059">
        <v>9</v>
      </c>
      <c r="AL179" s="2059">
        <v>6</v>
      </c>
      <c r="AM179" s="2059">
        <v>9</v>
      </c>
      <c r="AN179" s="2059">
        <v>7</v>
      </c>
      <c r="AO179" s="2059">
        <v>10</v>
      </c>
      <c r="AP179" s="2059">
        <v>13</v>
      </c>
      <c r="AQ179" s="2059">
        <v>13</v>
      </c>
      <c r="AR179" s="2059">
        <v>6</v>
      </c>
      <c r="AS179" s="2059">
        <v>25</v>
      </c>
      <c r="AT179" s="2059">
        <v>0</v>
      </c>
      <c r="AU179" s="2059">
        <v>136</v>
      </c>
      <c r="AV179" s="2059">
        <v>5</v>
      </c>
      <c r="AW179" s="2059">
        <v>3</v>
      </c>
      <c r="AX179" s="2059">
        <v>5</v>
      </c>
      <c r="AY179" s="2059">
        <v>5</v>
      </c>
      <c r="AZ179" s="2059">
        <v>3</v>
      </c>
      <c r="BA179" s="2059">
        <v>4</v>
      </c>
      <c r="BB179" s="2059">
        <v>2</v>
      </c>
      <c r="BC179" s="2059">
        <v>9</v>
      </c>
      <c r="BD179" s="2059">
        <v>11</v>
      </c>
      <c r="BE179" s="2059">
        <v>6</v>
      </c>
      <c r="BF179" s="2059">
        <v>10</v>
      </c>
      <c r="BG179" s="2059">
        <v>8</v>
      </c>
      <c r="BH179" s="2059">
        <v>15</v>
      </c>
      <c r="BI179" s="2059">
        <v>10</v>
      </c>
      <c r="BJ179" s="2059">
        <v>7</v>
      </c>
      <c r="BK179" s="2059">
        <v>33</v>
      </c>
      <c r="BL179" s="2059">
        <v>0</v>
      </c>
      <c r="BM179" s="2060">
        <f t="shared" si="20"/>
        <v>267</v>
      </c>
      <c r="BN179" s="2060">
        <f t="shared" si="21"/>
        <v>94</v>
      </c>
      <c r="BO179" s="2061">
        <f t="shared" si="22"/>
        <v>35.205992509363298</v>
      </c>
      <c r="BP179" s="2051" t="str">
        <f t="shared" si="23"/>
        <v/>
      </c>
    </row>
    <row r="180" spans="1:68" s="1185" customFormat="1">
      <c r="A180" s="2057" t="s">
        <v>5729</v>
      </c>
      <c r="B180" s="2057" t="s">
        <v>2067</v>
      </c>
      <c r="C180" s="2057" t="s">
        <v>5687</v>
      </c>
      <c r="D180" s="2057" t="s">
        <v>3348</v>
      </c>
      <c r="E180" s="2057" t="s">
        <v>5482</v>
      </c>
      <c r="F180" s="2057" t="s">
        <v>208</v>
      </c>
      <c r="G180" s="2057" t="s">
        <v>1763</v>
      </c>
      <c r="H180" s="2057" t="s">
        <v>5318</v>
      </c>
      <c r="I180" s="2057" t="s">
        <v>5319</v>
      </c>
      <c r="J180" s="2058" t="s">
        <v>6224</v>
      </c>
      <c r="K180" s="2059">
        <v>37</v>
      </c>
      <c r="L180" s="2059">
        <v>2</v>
      </c>
      <c r="M180" s="2059">
        <v>1</v>
      </c>
      <c r="N180" s="2059">
        <v>1</v>
      </c>
      <c r="O180" s="2059">
        <v>2</v>
      </c>
      <c r="P180" s="2059">
        <v>1</v>
      </c>
      <c r="Q180" s="2059">
        <v>1</v>
      </c>
      <c r="R180" s="2059">
        <v>0</v>
      </c>
      <c r="S180" s="2059">
        <v>2</v>
      </c>
      <c r="T180" s="2059">
        <v>3</v>
      </c>
      <c r="U180" s="2059">
        <v>2</v>
      </c>
      <c r="V180" s="2059">
        <v>2</v>
      </c>
      <c r="W180" s="2059">
        <v>2</v>
      </c>
      <c r="X180" s="2059">
        <v>4</v>
      </c>
      <c r="Y180" s="2059">
        <v>3</v>
      </c>
      <c r="Z180" s="2059">
        <v>2</v>
      </c>
      <c r="AA180" s="2059">
        <v>9</v>
      </c>
      <c r="AB180" s="2059">
        <v>0</v>
      </c>
      <c r="AC180" s="2059">
        <v>18</v>
      </c>
      <c r="AD180" s="2059">
        <v>1</v>
      </c>
      <c r="AE180" s="2059">
        <v>1</v>
      </c>
      <c r="AF180" s="2059">
        <v>0</v>
      </c>
      <c r="AG180" s="2059">
        <v>1</v>
      </c>
      <c r="AH180" s="2059">
        <v>1</v>
      </c>
      <c r="AI180" s="2059">
        <v>0</v>
      </c>
      <c r="AJ180" s="2059">
        <v>0</v>
      </c>
      <c r="AK180" s="2059">
        <v>1</v>
      </c>
      <c r="AL180" s="2059">
        <v>1</v>
      </c>
      <c r="AM180" s="2059">
        <v>1</v>
      </c>
      <c r="AN180" s="2059">
        <v>1</v>
      </c>
      <c r="AO180" s="2059">
        <v>1</v>
      </c>
      <c r="AP180" s="2059">
        <v>2</v>
      </c>
      <c r="AQ180" s="2059">
        <v>2</v>
      </c>
      <c r="AR180" s="2059">
        <v>1</v>
      </c>
      <c r="AS180" s="2059">
        <v>4</v>
      </c>
      <c r="AT180" s="2059">
        <v>0</v>
      </c>
      <c r="AU180" s="2059">
        <v>19</v>
      </c>
      <c r="AV180" s="2059">
        <v>1</v>
      </c>
      <c r="AW180" s="2059">
        <v>0</v>
      </c>
      <c r="AX180" s="2059">
        <v>1</v>
      </c>
      <c r="AY180" s="2059">
        <v>1</v>
      </c>
      <c r="AZ180" s="2059">
        <v>0</v>
      </c>
      <c r="BA180" s="2059">
        <v>1</v>
      </c>
      <c r="BB180" s="2059">
        <v>0</v>
      </c>
      <c r="BC180" s="2059">
        <v>1</v>
      </c>
      <c r="BD180" s="2059">
        <v>2</v>
      </c>
      <c r="BE180" s="2059">
        <v>1</v>
      </c>
      <c r="BF180" s="2059">
        <v>1</v>
      </c>
      <c r="BG180" s="2059">
        <v>1</v>
      </c>
      <c r="BH180" s="2059">
        <v>2</v>
      </c>
      <c r="BI180" s="2059">
        <v>1</v>
      </c>
      <c r="BJ180" s="2059">
        <v>1</v>
      </c>
      <c r="BK180" s="2059">
        <v>5</v>
      </c>
      <c r="BL180" s="2059">
        <v>0</v>
      </c>
      <c r="BM180" s="2060">
        <f t="shared" si="20"/>
        <v>37</v>
      </c>
      <c r="BN180" s="2060">
        <f t="shared" si="21"/>
        <v>14</v>
      </c>
      <c r="BO180" s="2061">
        <f t="shared" si="22"/>
        <v>37.837837837837839</v>
      </c>
      <c r="BP180" s="2051" t="str">
        <f t="shared" si="23"/>
        <v/>
      </c>
    </row>
    <row r="181" spans="1:68" s="1185" customFormat="1">
      <c r="A181" s="2057" t="s">
        <v>5730</v>
      </c>
      <c r="B181" s="2057" t="s">
        <v>2067</v>
      </c>
      <c r="C181" s="2057" t="s">
        <v>5687</v>
      </c>
      <c r="D181" s="2057" t="s">
        <v>3348</v>
      </c>
      <c r="E181" s="2057" t="s">
        <v>5483</v>
      </c>
      <c r="F181" s="2057" t="s">
        <v>208</v>
      </c>
      <c r="G181" s="2057" t="s">
        <v>1763</v>
      </c>
      <c r="H181" s="2057" t="s">
        <v>5318</v>
      </c>
      <c r="I181" s="2057" t="s">
        <v>5320</v>
      </c>
      <c r="J181" s="2058" t="s">
        <v>6224</v>
      </c>
      <c r="K181" s="2059">
        <v>120</v>
      </c>
      <c r="L181" s="2059">
        <v>2</v>
      </c>
      <c r="M181" s="2059">
        <v>4</v>
      </c>
      <c r="N181" s="2059">
        <v>9</v>
      </c>
      <c r="O181" s="2059">
        <v>4</v>
      </c>
      <c r="P181" s="2059">
        <v>3</v>
      </c>
      <c r="Q181" s="2059">
        <v>3</v>
      </c>
      <c r="R181" s="2059">
        <v>6</v>
      </c>
      <c r="S181" s="2059">
        <v>11</v>
      </c>
      <c r="T181" s="2059">
        <v>5</v>
      </c>
      <c r="U181" s="2059">
        <v>6</v>
      </c>
      <c r="V181" s="2059">
        <v>12</v>
      </c>
      <c r="W181" s="2059">
        <v>10</v>
      </c>
      <c r="X181" s="2059">
        <v>6</v>
      </c>
      <c r="Y181" s="2059">
        <v>13</v>
      </c>
      <c r="Z181" s="2059">
        <v>7</v>
      </c>
      <c r="AA181" s="2059">
        <v>19</v>
      </c>
      <c r="AB181" s="2059">
        <v>0</v>
      </c>
      <c r="AC181" s="2059">
        <v>62</v>
      </c>
      <c r="AD181" s="2059">
        <v>1</v>
      </c>
      <c r="AE181" s="2059">
        <v>1</v>
      </c>
      <c r="AF181" s="2059">
        <v>7</v>
      </c>
      <c r="AG181" s="2059">
        <v>2</v>
      </c>
      <c r="AH181" s="2059">
        <v>2</v>
      </c>
      <c r="AI181" s="2059">
        <v>3</v>
      </c>
      <c r="AJ181" s="2059">
        <v>4</v>
      </c>
      <c r="AK181" s="2059">
        <v>4</v>
      </c>
      <c r="AL181" s="2059">
        <v>4</v>
      </c>
      <c r="AM181" s="2059">
        <v>2</v>
      </c>
      <c r="AN181" s="2059">
        <v>6</v>
      </c>
      <c r="AO181" s="2059">
        <v>7</v>
      </c>
      <c r="AP181" s="2059">
        <v>2</v>
      </c>
      <c r="AQ181" s="2059">
        <v>6</v>
      </c>
      <c r="AR181" s="2059">
        <v>4</v>
      </c>
      <c r="AS181" s="2059">
        <v>7</v>
      </c>
      <c r="AT181" s="2059">
        <v>0</v>
      </c>
      <c r="AU181" s="2059">
        <v>58</v>
      </c>
      <c r="AV181" s="2059">
        <v>1</v>
      </c>
      <c r="AW181" s="2059">
        <v>3</v>
      </c>
      <c r="AX181" s="2059">
        <v>2</v>
      </c>
      <c r="AY181" s="2059">
        <v>2</v>
      </c>
      <c r="AZ181" s="2059">
        <v>1</v>
      </c>
      <c r="BA181" s="2059">
        <v>0</v>
      </c>
      <c r="BB181" s="2059">
        <v>2</v>
      </c>
      <c r="BC181" s="2059">
        <v>7</v>
      </c>
      <c r="BD181" s="2059">
        <v>1</v>
      </c>
      <c r="BE181" s="2059">
        <v>4</v>
      </c>
      <c r="BF181" s="2059">
        <v>6</v>
      </c>
      <c r="BG181" s="2059">
        <v>3</v>
      </c>
      <c r="BH181" s="2059">
        <v>4</v>
      </c>
      <c r="BI181" s="2059">
        <v>7</v>
      </c>
      <c r="BJ181" s="2059">
        <v>3</v>
      </c>
      <c r="BK181" s="2059">
        <v>12</v>
      </c>
      <c r="BL181" s="2059">
        <v>0</v>
      </c>
      <c r="BM181" s="2060">
        <f t="shared" si="20"/>
        <v>120</v>
      </c>
      <c r="BN181" s="2060">
        <f t="shared" si="21"/>
        <v>39</v>
      </c>
      <c r="BO181" s="2061">
        <f t="shared" si="22"/>
        <v>32.5</v>
      </c>
      <c r="BP181" s="2051" t="str">
        <f t="shared" si="23"/>
        <v/>
      </c>
    </row>
    <row r="182" spans="1:68" s="1185" customFormat="1">
      <c r="A182" s="2057" t="s">
        <v>5731</v>
      </c>
      <c r="B182" s="2057" t="s">
        <v>2067</v>
      </c>
      <c r="C182" s="2057" t="s">
        <v>5687</v>
      </c>
      <c r="D182" s="2057" t="s">
        <v>3348</v>
      </c>
      <c r="E182" s="2057" t="s">
        <v>5484</v>
      </c>
      <c r="F182" s="2057" t="s">
        <v>208</v>
      </c>
      <c r="G182" s="2057" t="s">
        <v>1763</v>
      </c>
      <c r="H182" s="2057" t="s">
        <v>5318</v>
      </c>
      <c r="I182" s="2057" t="s">
        <v>5321</v>
      </c>
      <c r="J182" s="2058" t="s">
        <v>6224</v>
      </c>
      <c r="K182" s="2059">
        <v>45</v>
      </c>
      <c r="L182" s="2059">
        <v>2</v>
      </c>
      <c r="M182" s="2059">
        <v>2</v>
      </c>
      <c r="N182" s="2059">
        <v>3</v>
      </c>
      <c r="O182" s="2059">
        <v>2</v>
      </c>
      <c r="P182" s="2059">
        <v>1</v>
      </c>
      <c r="Q182" s="2059">
        <v>1</v>
      </c>
      <c r="R182" s="2059">
        <v>2</v>
      </c>
      <c r="S182" s="2059">
        <v>4</v>
      </c>
      <c r="T182" s="2059">
        <v>1</v>
      </c>
      <c r="U182" s="2059">
        <v>2</v>
      </c>
      <c r="V182" s="2059">
        <v>4</v>
      </c>
      <c r="W182" s="2059">
        <v>3</v>
      </c>
      <c r="X182" s="2059">
        <v>3</v>
      </c>
      <c r="Y182" s="2059">
        <v>5</v>
      </c>
      <c r="Z182" s="2059">
        <v>2</v>
      </c>
      <c r="AA182" s="2059">
        <v>8</v>
      </c>
      <c r="AB182" s="2059">
        <v>0</v>
      </c>
      <c r="AC182" s="2059">
        <v>23</v>
      </c>
      <c r="AD182" s="2059">
        <v>1</v>
      </c>
      <c r="AE182" s="2059">
        <v>1</v>
      </c>
      <c r="AF182" s="2059">
        <v>2</v>
      </c>
      <c r="AG182" s="2059">
        <v>1</v>
      </c>
      <c r="AH182" s="2059">
        <v>1</v>
      </c>
      <c r="AI182" s="2059">
        <v>1</v>
      </c>
      <c r="AJ182" s="2059">
        <v>1</v>
      </c>
      <c r="AK182" s="2059">
        <v>2</v>
      </c>
      <c r="AL182" s="2059">
        <v>1</v>
      </c>
      <c r="AM182" s="2059">
        <v>1</v>
      </c>
      <c r="AN182" s="2059">
        <v>2</v>
      </c>
      <c r="AO182" s="2059">
        <v>2</v>
      </c>
      <c r="AP182" s="2059">
        <v>1</v>
      </c>
      <c r="AQ182" s="2059">
        <v>2</v>
      </c>
      <c r="AR182" s="2059">
        <v>1</v>
      </c>
      <c r="AS182" s="2059">
        <v>3</v>
      </c>
      <c r="AT182" s="2059">
        <v>0</v>
      </c>
      <c r="AU182" s="2059">
        <v>22</v>
      </c>
      <c r="AV182" s="2059">
        <v>1</v>
      </c>
      <c r="AW182" s="2059">
        <v>1</v>
      </c>
      <c r="AX182" s="2059">
        <v>1</v>
      </c>
      <c r="AY182" s="2059">
        <v>1</v>
      </c>
      <c r="AZ182" s="2059">
        <v>0</v>
      </c>
      <c r="BA182" s="2059">
        <v>0</v>
      </c>
      <c r="BB182" s="2059">
        <v>1</v>
      </c>
      <c r="BC182" s="2059">
        <v>2</v>
      </c>
      <c r="BD182" s="2059">
        <v>0</v>
      </c>
      <c r="BE182" s="2059">
        <v>1</v>
      </c>
      <c r="BF182" s="2059">
        <v>2</v>
      </c>
      <c r="BG182" s="2059">
        <v>1</v>
      </c>
      <c r="BH182" s="2059">
        <v>2</v>
      </c>
      <c r="BI182" s="2059">
        <v>3</v>
      </c>
      <c r="BJ182" s="2059">
        <v>1</v>
      </c>
      <c r="BK182" s="2059">
        <v>5</v>
      </c>
      <c r="BL182" s="2059">
        <v>0</v>
      </c>
      <c r="BM182" s="2060">
        <f t="shared" si="20"/>
        <v>45</v>
      </c>
      <c r="BN182" s="2060">
        <f t="shared" si="21"/>
        <v>15</v>
      </c>
      <c r="BO182" s="2061">
        <f t="shared" si="22"/>
        <v>33.333333333333329</v>
      </c>
      <c r="BP182" s="2051" t="str">
        <f t="shared" si="23"/>
        <v/>
      </c>
    </row>
    <row r="183" spans="1:68" s="1185" customFormat="1">
      <c r="A183" s="2057" t="s">
        <v>5732</v>
      </c>
      <c r="B183" s="2057" t="s">
        <v>2067</v>
      </c>
      <c r="C183" s="2057" t="s">
        <v>5687</v>
      </c>
      <c r="D183" s="2057" t="s">
        <v>3348</v>
      </c>
      <c r="E183" s="2057" t="s">
        <v>5485</v>
      </c>
      <c r="F183" s="2057" t="s">
        <v>208</v>
      </c>
      <c r="G183" s="2057" t="s">
        <v>1763</v>
      </c>
      <c r="H183" s="2057" t="s">
        <v>5318</v>
      </c>
      <c r="I183" s="2057" t="s">
        <v>5733</v>
      </c>
      <c r="J183" s="2058" t="s">
        <v>6224</v>
      </c>
      <c r="K183" s="2059">
        <v>404</v>
      </c>
      <c r="L183" s="2059">
        <v>12</v>
      </c>
      <c r="M183" s="2059">
        <v>8</v>
      </c>
      <c r="N183" s="2059">
        <v>9</v>
      </c>
      <c r="O183" s="2059">
        <v>18</v>
      </c>
      <c r="P183" s="2059">
        <v>16</v>
      </c>
      <c r="Q183" s="2059">
        <v>16</v>
      </c>
      <c r="R183" s="2059">
        <v>17</v>
      </c>
      <c r="S183" s="2059">
        <v>15</v>
      </c>
      <c r="T183" s="2059">
        <v>26</v>
      </c>
      <c r="U183" s="2059">
        <v>23</v>
      </c>
      <c r="V183" s="2059">
        <v>29</v>
      </c>
      <c r="W183" s="2059">
        <v>24</v>
      </c>
      <c r="X183" s="2059">
        <v>38</v>
      </c>
      <c r="Y183" s="2059">
        <v>46</v>
      </c>
      <c r="Z183" s="2059">
        <v>32</v>
      </c>
      <c r="AA183" s="2059">
        <v>75</v>
      </c>
      <c r="AB183" s="2059">
        <v>0</v>
      </c>
      <c r="AC183" s="2059">
        <v>190</v>
      </c>
      <c r="AD183" s="2059">
        <v>7</v>
      </c>
      <c r="AE183" s="2059">
        <v>4</v>
      </c>
      <c r="AF183" s="2059">
        <v>5</v>
      </c>
      <c r="AG183" s="2059">
        <v>5</v>
      </c>
      <c r="AH183" s="2059">
        <v>8</v>
      </c>
      <c r="AI183" s="2059">
        <v>7</v>
      </c>
      <c r="AJ183" s="2059">
        <v>8</v>
      </c>
      <c r="AK183" s="2059">
        <v>8</v>
      </c>
      <c r="AL183" s="2059">
        <v>14</v>
      </c>
      <c r="AM183" s="2059">
        <v>13</v>
      </c>
      <c r="AN183" s="2059">
        <v>18</v>
      </c>
      <c r="AO183" s="2059">
        <v>11</v>
      </c>
      <c r="AP183" s="2059">
        <v>17</v>
      </c>
      <c r="AQ183" s="2059">
        <v>24</v>
      </c>
      <c r="AR183" s="2059">
        <v>13</v>
      </c>
      <c r="AS183" s="2059">
        <v>28</v>
      </c>
      <c r="AT183" s="2059">
        <v>0</v>
      </c>
      <c r="AU183" s="2059">
        <v>214</v>
      </c>
      <c r="AV183" s="2059">
        <v>5</v>
      </c>
      <c r="AW183" s="2059">
        <v>4</v>
      </c>
      <c r="AX183" s="2059">
        <v>4</v>
      </c>
      <c r="AY183" s="2059">
        <v>13</v>
      </c>
      <c r="AZ183" s="2059">
        <v>8</v>
      </c>
      <c r="BA183" s="2059">
        <v>9</v>
      </c>
      <c r="BB183" s="2059">
        <v>9</v>
      </c>
      <c r="BC183" s="2059">
        <v>7</v>
      </c>
      <c r="BD183" s="2059">
        <v>12</v>
      </c>
      <c r="BE183" s="2059">
        <v>10</v>
      </c>
      <c r="BF183" s="2059">
        <v>11</v>
      </c>
      <c r="BG183" s="2059">
        <v>13</v>
      </c>
      <c r="BH183" s="2059">
        <v>21</v>
      </c>
      <c r="BI183" s="2059">
        <v>22</v>
      </c>
      <c r="BJ183" s="2059">
        <v>19</v>
      </c>
      <c r="BK183" s="2059">
        <v>47</v>
      </c>
      <c r="BL183" s="2059">
        <v>0</v>
      </c>
      <c r="BM183" s="2060">
        <f t="shared" si="20"/>
        <v>404</v>
      </c>
      <c r="BN183" s="2060">
        <f t="shared" si="21"/>
        <v>153</v>
      </c>
      <c r="BO183" s="2061">
        <f t="shared" si="22"/>
        <v>37.871287128712872</v>
      </c>
      <c r="BP183" s="2051" t="str">
        <f t="shared" si="23"/>
        <v/>
      </c>
    </row>
    <row r="184" spans="1:68" s="1185" customFormat="1">
      <c r="A184" s="2057" t="s">
        <v>5734</v>
      </c>
      <c r="B184" s="2057" t="s">
        <v>2067</v>
      </c>
      <c r="C184" s="2057" t="s">
        <v>5687</v>
      </c>
      <c r="D184" s="2057" t="s">
        <v>3348</v>
      </c>
      <c r="E184" s="2057" t="s">
        <v>5486</v>
      </c>
      <c r="F184" s="2057" t="s">
        <v>208</v>
      </c>
      <c r="G184" s="2057" t="s">
        <v>1763</v>
      </c>
      <c r="H184" s="2057" t="s">
        <v>5318</v>
      </c>
      <c r="I184" s="2057" t="s">
        <v>5074</v>
      </c>
      <c r="J184" s="2058" t="s">
        <v>6224</v>
      </c>
      <c r="K184" s="2059">
        <v>828</v>
      </c>
      <c r="L184" s="2059">
        <v>34</v>
      </c>
      <c r="M184" s="2059">
        <v>34</v>
      </c>
      <c r="N184" s="2059">
        <v>37</v>
      </c>
      <c r="O184" s="2059">
        <v>32</v>
      </c>
      <c r="P184" s="2059">
        <v>22</v>
      </c>
      <c r="Q184" s="2059">
        <v>33</v>
      </c>
      <c r="R184" s="2059">
        <v>36</v>
      </c>
      <c r="S184" s="2059">
        <v>61</v>
      </c>
      <c r="T184" s="2059">
        <v>56</v>
      </c>
      <c r="U184" s="2059">
        <v>59</v>
      </c>
      <c r="V184" s="2059">
        <v>45</v>
      </c>
      <c r="W184" s="2059">
        <v>43</v>
      </c>
      <c r="X184" s="2059">
        <v>68</v>
      </c>
      <c r="Y184" s="2059">
        <v>84</v>
      </c>
      <c r="Z184" s="2059">
        <v>61</v>
      </c>
      <c r="AA184" s="2059">
        <v>112</v>
      </c>
      <c r="AB184" s="2059">
        <v>11</v>
      </c>
      <c r="AC184" s="2059">
        <v>403</v>
      </c>
      <c r="AD184" s="2059">
        <v>17</v>
      </c>
      <c r="AE184" s="2059">
        <v>18</v>
      </c>
      <c r="AF184" s="2059">
        <v>14</v>
      </c>
      <c r="AG184" s="2059">
        <v>16</v>
      </c>
      <c r="AH184" s="2059">
        <v>12</v>
      </c>
      <c r="AI184" s="2059">
        <v>16</v>
      </c>
      <c r="AJ184" s="2059">
        <v>13</v>
      </c>
      <c r="AK184" s="2059">
        <v>34</v>
      </c>
      <c r="AL184" s="2059">
        <v>30</v>
      </c>
      <c r="AM184" s="2059">
        <v>31</v>
      </c>
      <c r="AN184" s="2059">
        <v>22</v>
      </c>
      <c r="AO184" s="2059">
        <v>19</v>
      </c>
      <c r="AP184" s="2059">
        <v>26</v>
      </c>
      <c r="AQ184" s="2059">
        <v>49</v>
      </c>
      <c r="AR184" s="2059">
        <v>25</v>
      </c>
      <c r="AS184" s="2059">
        <v>54</v>
      </c>
      <c r="AT184" s="2059">
        <v>7</v>
      </c>
      <c r="AU184" s="2059">
        <v>425</v>
      </c>
      <c r="AV184" s="2059">
        <v>17</v>
      </c>
      <c r="AW184" s="2059">
        <v>16</v>
      </c>
      <c r="AX184" s="2059">
        <v>23</v>
      </c>
      <c r="AY184" s="2059">
        <v>16</v>
      </c>
      <c r="AZ184" s="2059">
        <v>10</v>
      </c>
      <c r="BA184" s="2059">
        <v>17</v>
      </c>
      <c r="BB184" s="2059">
        <v>23</v>
      </c>
      <c r="BC184" s="2059">
        <v>27</v>
      </c>
      <c r="BD184" s="2059">
        <v>26</v>
      </c>
      <c r="BE184" s="2059">
        <v>28</v>
      </c>
      <c r="BF184" s="2059">
        <v>23</v>
      </c>
      <c r="BG184" s="2059">
        <v>24</v>
      </c>
      <c r="BH184" s="2059">
        <v>42</v>
      </c>
      <c r="BI184" s="2059">
        <v>35</v>
      </c>
      <c r="BJ184" s="2059">
        <v>36</v>
      </c>
      <c r="BK184" s="2059">
        <v>58</v>
      </c>
      <c r="BL184" s="2059">
        <v>4</v>
      </c>
      <c r="BM184" s="2060">
        <f t="shared" si="20"/>
        <v>817</v>
      </c>
      <c r="BN184" s="2060">
        <f t="shared" si="21"/>
        <v>257</v>
      </c>
      <c r="BO184" s="2061">
        <f t="shared" si="22"/>
        <v>31.456548347613218</v>
      </c>
      <c r="BP184" s="2051" t="str">
        <f t="shared" si="23"/>
        <v/>
      </c>
    </row>
    <row r="185" spans="1:68" s="1185" customFormat="1">
      <c r="A185" s="2057" t="s">
        <v>5735</v>
      </c>
      <c r="B185" s="2057" t="s">
        <v>2067</v>
      </c>
      <c r="C185" s="2057" t="s">
        <v>5687</v>
      </c>
      <c r="D185" s="2057" t="s">
        <v>3348</v>
      </c>
      <c r="E185" s="2057" t="s">
        <v>5487</v>
      </c>
      <c r="F185" s="2057" t="s">
        <v>208</v>
      </c>
      <c r="G185" s="2057" t="s">
        <v>1763</v>
      </c>
      <c r="H185" s="2057" t="s">
        <v>5318</v>
      </c>
      <c r="I185" s="2057" t="s">
        <v>5322</v>
      </c>
      <c r="J185" s="2058" t="s">
        <v>6224</v>
      </c>
      <c r="K185" s="2059">
        <v>61</v>
      </c>
      <c r="L185" s="2059">
        <v>1</v>
      </c>
      <c r="M185" s="2059">
        <v>1</v>
      </c>
      <c r="N185" s="2059">
        <v>2</v>
      </c>
      <c r="O185" s="2059">
        <v>3</v>
      </c>
      <c r="P185" s="2059">
        <v>5</v>
      </c>
      <c r="Q185" s="2059">
        <v>1</v>
      </c>
      <c r="R185" s="2059">
        <v>2</v>
      </c>
      <c r="S185" s="2059">
        <v>1</v>
      </c>
      <c r="T185" s="2059">
        <v>4</v>
      </c>
      <c r="U185" s="2059">
        <v>4</v>
      </c>
      <c r="V185" s="2059">
        <v>4</v>
      </c>
      <c r="W185" s="2059">
        <v>3</v>
      </c>
      <c r="X185" s="2059">
        <v>7</v>
      </c>
      <c r="Y185" s="2059">
        <v>8</v>
      </c>
      <c r="Z185" s="2059">
        <v>4</v>
      </c>
      <c r="AA185" s="2059">
        <v>11</v>
      </c>
      <c r="AB185" s="2059">
        <v>0</v>
      </c>
      <c r="AC185" s="2059">
        <v>30</v>
      </c>
      <c r="AD185" s="2059">
        <v>0</v>
      </c>
      <c r="AE185" s="2059">
        <v>0</v>
      </c>
      <c r="AF185" s="2059">
        <v>1</v>
      </c>
      <c r="AG185" s="2059">
        <v>0</v>
      </c>
      <c r="AH185" s="2059">
        <v>2</v>
      </c>
      <c r="AI185" s="2059">
        <v>1</v>
      </c>
      <c r="AJ185" s="2059">
        <v>1</v>
      </c>
      <c r="AK185" s="2059">
        <v>1</v>
      </c>
      <c r="AL185" s="2059">
        <v>3</v>
      </c>
      <c r="AM185" s="2059">
        <v>1</v>
      </c>
      <c r="AN185" s="2059">
        <v>2</v>
      </c>
      <c r="AO185" s="2059">
        <v>3</v>
      </c>
      <c r="AP185" s="2059">
        <v>3</v>
      </c>
      <c r="AQ185" s="2059">
        <v>4</v>
      </c>
      <c r="AR185" s="2059">
        <v>3</v>
      </c>
      <c r="AS185" s="2059">
        <v>5</v>
      </c>
      <c r="AT185" s="2059">
        <v>0</v>
      </c>
      <c r="AU185" s="2059">
        <v>31</v>
      </c>
      <c r="AV185" s="2059">
        <v>1</v>
      </c>
      <c r="AW185" s="2059">
        <v>1</v>
      </c>
      <c r="AX185" s="2059">
        <v>1</v>
      </c>
      <c r="AY185" s="2059">
        <v>3</v>
      </c>
      <c r="AZ185" s="2059">
        <v>3</v>
      </c>
      <c r="BA185" s="2059">
        <v>0</v>
      </c>
      <c r="BB185" s="2059">
        <v>1</v>
      </c>
      <c r="BC185" s="2059">
        <v>0</v>
      </c>
      <c r="BD185" s="2059">
        <v>1</v>
      </c>
      <c r="BE185" s="2059">
        <v>3</v>
      </c>
      <c r="BF185" s="2059">
        <v>2</v>
      </c>
      <c r="BG185" s="2059">
        <v>0</v>
      </c>
      <c r="BH185" s="2059">
        <v>4</v>
      </c>
      <c r="BI185" s="2059">
        <v>4</v>
      </c>
      <c r="BJ185" s="2059">
        <v>1</v>
      </c>
      <c r="BK185" s="2059">
        <v>6</v>
      </c>
      <c r="BL185" s="2059">
        <v>0</v>
      </c>
      <c r="BM185" s="2060">
        <f t="shared" si="20"/>
        <v>61</v>
      </c>
      <c r="BN185" s="2060">
        <f t="shared" si="21"/>
        <v>23</v>
      </c>
      <c r="BO185" s="2061">
        <f t="shared" si="22"/>
        <v>37.704918032786885</v>
      </c>
      <c r="BP185" s="2051" t="str">
        <f t="shared" si="23"/>
        <v/>
      </c>
    </row>
    <row r="186" spans="1:68" s="1185" customFormat="1">
      <c r="A186" s="2052" t="s">
        <v>5736</v>
      </c>
      <c r="B186" s="2052" t="s">
        <v>2067</v>
      </c>
      <c r="C186" s="2052" t="s">
        <v>5687</v>
      </c>
      <c r="D186" s="2052" t="s">
        <v>3503</v>
      </c>
      <c r="E186" s="2052" t="s">
        <v>5479</v>
      </c>
      <c r="F186" s="2052" t="s">
        <v>208</v>
      </c>
      <c r="G186" s="2052" t="s">
        <v>1763</v>
      </c>
      <c r="H186" s="2052" t="s">
        <v>5323</v>
      </c>
      <c r="I186" s="2052" t="s">
        <v>3059</v>
      </c>
      <c r="J186" s="2053" t="s">
        <v>6224</v>
      </c>
      <c r="K186" s="2054">
        <v>1381</v>
      </c>
      <c r="L186" s="2054">
        <v>52</v>
      </c>
      <c r="M186" s="2054">
        <v>64</v>
      </c>
      <c r="N186" s="2054">
        <v>55</v>
      </c>
      <c r="O186" s="2054">
        <v>30</v>
      </c>
      <c r="P186" s="2054">
        <v>18</v>
      </c>
      <c r="Q186" s="2054">
        <v>41</v>
      </c>
      <c r="R186" s="2054">
        <v>66</v>
      </c>
      <c r="S186" s="2054">
        <v>88</v>
      </c>
      <c r="T186" s="2054">
        <v>83</v>
      </c>
      <c r="U186" s="2054">
        <v>66</v>
      </c>
      <c r="V186" s="2054">
        <v>75</v>
      </c>
      <c r="W186" s="2054">
        <v>101</v>
      </c>
      <c r="X186" s="2054">
        <v>148</v>
      </c>
      <c r="Y186" s="2054">
        <v>131</v>
      </c>
      <c r="Z186" s="2054">
        <v>94</v>
      </c>
      <c r="AA186" s="2054">
        <v>269</v>
      </c>
      <c r="AB186" s="2054">
        <v>0</v>
      </c>
      <c r="AC186" s="2054">
        <v>651</v>
      </c>
      <c r="AD186" s="2054">
        <v>28</v>
      </c>
      <c r="AE186" s="2054">
        <v>27</v>
      </c>
      <c r="AF186" s="2054">
        <v>26</v>
      </c>
      <c r="AG186" s="2054">
        <v>13</v>
      </c>
      <c r="AH186" s="2054">
        <v>9</v>
      </c>
      <c r="AI186" s="2054">
        <v>14</v>
      </c>
      <c r="AJ186" s="2054">
        <v>35</v>
      </c>
      <c r="AK186" s="2054">
        <v>48</v>
      </c>
      <c r="AL186" s="2054">
        <v>47</v>
      </c>
      <c r="AM186" s="2054">
        <v>34</v>
      </c>
      <c r="AN186" s="2054">
        <v>38</v>
      </c>
      <c r="AO186" s="2054">
        <v>42</v>
      </c>
      <c r="AP186" s="2054">
        <v>75</v>
      </c>
      <c r="AQ186" s="2054">
        <v>75</v>
      </c>
      <c r="AR186" s="2054">
        <v>36</v>
      </c>
      <c r="AS186" s="2054">
        <v>104</v>
      </c>
      <c r="AT186" s="2054">
        <v>0</v>
      </c>
      <c r="AU186" s="2054">
        <v>730</v>
      </c>
      <c r="AV186" s="2054">
        <v>24</v>
      </c>
      <c r="AW186" s="2054">
        <v>37</v>
      </c>
      <c r="AX186" s="2054">
        <v>29</v>
      </c>
      <c r="AY186" s="2054">
        <v>17</v>
      </c>
      <c r="AZ186" s="2054">
        <v>9</v>
      </c>
      <c r="BA186" s="2054">
        <v>27</v>
      </c>
      <c r="BB186" s="2054">
        <v>31</v>
      </c>
      <c r="BC186" s="2054">
        <v>40</v>
      </c>
      <c r="BD186" s="2054">
        <v>36</v>
      </c>
      <c r="BE186" s="2054">
        <v>32</v>
      </c>
      <c r="BF186" s="2054">
        <v>37</v>
      </c>
      <c r="BG186" s="2054">
        <v>59</v>
      </c>
      <c r="BH186" s="2054">
        <v>73</v>
      </c>
      <c r="BI186" s="2054">
        <v>56</v>
      </c>
      <c r="BJ186" s="2054">
        <v>58</v>
      </c>
      <c r="BK186" s="2054">
        <v>165</v>
      </c>
      <c r="BL186" s="2054">
        <v>0</v>
      </c>
      <c r="BM186" s="2055">
        <f t="shared" si="20"/>
        <v>1381</v>
      </c>
      <c r="BN186" s="2055">
        <f t="shared" si="21"/>
        <v>494</v>
      </c>
      <c r="BO186" s="2056">
        <f t="shared" si="22"/>
        <v>35.771180304127441</v>
      </c>
      <c r="BP186" s="2051" t="str">
        <f t="shared" si="23"/>
        <v/>
      </c>
    </row>
    <row r="187" spans="1:68" s="1185" customFormat="1">
      <c r="A187" s="2057" t="s">
        <v>5737</v>
      </c>
      <c r="B187" s="2057" t="s">
        <v>2067</v>
      </c>
      <c r="C187" s="2057" t="s">
        <v>5687</v>
      </c>
      <c r="D187" s="2057" t="s">
        <v>3503</v>
      </c>
      <c r="E187" s="2057" t="s">
        <v>5481</v>
      </c>
      <c r="F187" s="2057" t="s">
        <v>208</v>
      </c>
      <c r="G187" s="2057" t="s">
        <v>1763</v>
      </c>
      <c r="H187" s="2057" t="s">
        <v>5323</v>
      </c>
      <c r="I187" s="2057" t="s">
        <v>5324</v>
      </c>
      <c r="J187" s="2058" t="s">
        <v>6224</v>
      </c>
      <c r="K187" s="2059">
        <v>186</v>
      </c>
      <c r="L187" s="2059">
        <v>6</v>
      </c>
      <c r="M187" s="2059">
        <v>5</v>
      </c>
      <c r="N187" s="2059">
        <v>6</v>
      </c>
      <c r="O187" s="2059">
        <v>6</v>
      </c>
      <c r="P187" s="2059">
        <v>1</v>
      </c>
      <c r="Q187" s="2059">
        <v>8</v>
      </c>
      <c r="R187" s="2059">
        <v>4</v>
      </c>
      <c r="S187" s="2059">
        <v>10</v>
      </c>
      <c r="T187" s="2059">
        <v>13</v>
      </c>
      <c r="U187" s="2059">
        <v>10</v>
      </c>
      <c r="V187" s="2059">
        <v>9</v>
      </c>
      <c r="W187" s="2059">
        <v>16</v>
      </c>
      <c r="X187" s="2059">
        <v>19</v>
      </c>
      <c r="Y187" s="2059">
        <v>16</v>
      </c>
      <c r="Z187" s="2059">
        <v>15</v>
      </c>
      <c r="AA187" s="2059">
        <v>42</v>
      </c>
      <c r="AB187" s="2059">
        <v>0</v>
      </c>
      <c r="AC187" s="2059">
        <v>94</v>
      </c>
      <c r="AD187" s="2059">
        <v>3</v>
      </c>
      <c r="AE187" s="2059">
        <v>2</v>
      </c>
      <c r="AF187" s="2059">
        <v>3</v>
      </c>
      <c r="AG187" s="2059">
        <v>4</v>
      </c>
      <c r="AH187" s="2059">
        <v>1</v>
      </c>
      <c r="AI187" s="2059">
        <v>4</v>
      </c>
      <c r="AJ187" s="2059">
        <v>2</v>
      </c>
      <c r="AK187" s="2059">
        <v>7</v>
      </c>
      <c r="AL187" s="2059">
        <v>8</v>
      </c>
      <c r="AM187" s="2059">
        <v>6</v>
      </c>
      <c r="AN187" s="2059">
        <v>5</v>
      </c>
      <c r="AO187" s="2059">
        <v>6</v>
      </c>
      <c r="AP187" s="2059">
        <v>12</v>
      </c>
      <c r="AQ187" s="2059">
        <v>7</v>
      </c>
      <c r="AR187" s="2059">
        <v>7</v>
      </c>
      <c r="AS187" s="2059">
        <v>17</v>
      </c>
      <c r="AT187" s="2059">
        <v>0</v>
      </c>
      <c r="AU187" s="2059">
        <v>92</v>
      </c>
      <c r="AV187" s="2059">
        <v>3</v>
      </c>
      <c r="AW187" s="2059">
        <v>3</v>
      </c>
      <c r="AX187" s="2059">
        <v>3</v>
      </c>
      <c r="AY187" s="2059">
        <v>2</v>
      </c>
      <c r="AZ187" s="2059">
        <v>0</v>
      </c>
      <c r="BA187" s="2059">
        <v>4</v>
      </c>
      <c r="BB187" s="2059">
        <v>2</v>
      </c>
      <c r="BC187" s="2059">
        <v>3</v>
      </c>
      <c r="BD187" s="2059">
        <v>5</v>
      </c>
      <c r="BE187" s="2059">
        <v>4</v>
      </c>
      <c r="BF187" s="2059">
        <v>4</v>
      </c>
      <c r="BG187" s="2059">
        <v>10</v>
      </c>
      <c r="BH187" s="2059">
        <v>7</v>
      </c>
      <c r="BI187" s="2059">
        <v>9</v>
      </c>
      <c r="BJ187" s="2059">
        <v>8</v>
      </c>
      <c r="BK187" s="2059">
        <v>25</v>
      </c>
      <c r="BL187" s="2059">
        <v>0</v>
      </c>
      <c r="BM187" s="2060">
        <f t="shared" si="20"/>
        <v>186</v>
      </c>
      <c r="BN187" s="2060">
        <f t="shared" si="21"/>
        <v>73</v>
      </c>
      <c r="BO187" s="2061">
        <f t="shared" si="22"/>
        <v>39.247311827956985</v>
      </c>
      <c r="BP187" s="2051" t="str">
        <f t="shared" si="23"/>
        <v/>
      </c>
    </row>
    <row r="188" spans="1:68" s="1185" customFormat="1">
      <c r="A188" s="2057" t="s">
        <v>5738</v>
      </c>
      <c r="B188" s="2057" t="s">
        <v>2067</v>
      </c>
      <c r="C188" s="2057" t="s">
        <v>5687</v>
      </c>
      <c r="D188" s="2057" t="s">
        <v>3503</v>
      </c>
      <c r="E188" s="2057" t="s">
        <v>5482</v>
      </c>
      <c r="F188" s="2057" t="s">
        <v>208</v>
      </c>
      <c r="G188" s="2057" t="s">
        <v>1763</v>
      </c>
      <c r="H188" s="2057" t="s">
        <v>5323</v>
      </c>
      <c r="I188" s="2057" t="s">
        <v>5091</v>
      </c>
      <c r="J188" s="2058" t="s">
        <v>6224</v>
      </c>
      <c r="K188" s="2059">
        <v>152</v>
      </c>
      <c r="L188" s="2059">
        <v>6</v>
      </c>
      <c r="M188" s="2059">
        <v>6</v>
      </c>
      <c r="N188" s="2059">
        <v>9</v>
      </c>
      <c r="O188" s="2059">
        <v>3</v>
      </c>
      <c r="P188" s="2059">
        <v>3</v>
      </c>
      <c r="Q188" s="2059">
        <v>4</v>
      </c>
      <c r="R188" s="2059">
        <v>8</v>
      </c>
      <c r="S188" s="2059">
        <v>11</v>
      </c>
      <c r="T188" s="2059">
        <v>11</v>
      </c>
      <c r="U188" s="2059">
        <v>9</v>
      </c>
      <c r="V188" s="2059">
        <v>6</v>
      </c>
      <c r="W188" s="2059">
        <v>7</v>
      </c>
      <c r="X188" s="2059">
        <v>13</v>
      </c>
      <c r="Y188" s="2059">
        <v>14</v>
      </c>
      <c r="Z188" s="2059">
        <v>12</v>
      </c>
      <c r="AA188" s="2059">
        <v>30</v>
      </c>
      <c r="AB188" s="2059">
        <v>0</v>
      </c>
      <c r="AC188" s="2059">
        <v>73</v>
      </c>
      <c r="AD188" s="2059">
        <v>3</v>
      </c>
      <c r="AE188" s="2059">
        <v>3</v>
      </c>
      <c r="AF188" s="2059">
        <v>4</v>
      </c>
      <c r="AG188" s="2059">
        <v>1</v>
      </c>
      <c r="AH188" s="2059">
        <v>2</v>
      </c>
      <c r="AI188" s="2059">
        <v>2</v>
      </c>
      <c r="AJ188" s="2059">
        <v>5</v>
      </c>
      <c r="AK188" s="2059">
        <v>5</v>
      </c>
      <c r="AL188" s="2059">
        <v>6</v>
      </c>
      <c r="AM188" s="2059">
        <v>5</v>
      </c>
      <c r="AN188" s="2059">
        <v>2</v>
      </c>
      <c r="AO188" s="2059">
        <v>3</v>
      </c>
      <c r="AP188" s="2059">
        <v>7</v>
      </c>
      <c r="AQ188" s="2059">
        <v>7</v>
      </c>
      <c r="AR188" s="2059">
        <v>4</v>
      </c>
      <c r="AS188" s="2059">
        <v>14</v>
      </c>
      <c r="AT188" s="2059">
        <v>0</v>
      </c>
      <c r="AU188" s="2059">
        <v>79</v>
      </c>
      <c r="AV188" s="2059">
        <v>3</v>
      </c>
      <c r="AW188" s="2059">
        <v>3</v>
      </c>
      <c r="AX188" s="2059">
        <v>5</v>
      </c>
      <c r="AY188" s="2059">
        <v>2</v>
      </c>
      <c r="AZ188" s="2059">
        <v>1</v>
      </c>
      <c r="BA188" s="2059">
        <v>2</v>
      </c>
      <c r="BB188" s="2059">
        <v>3</v>
      </c>
      <c r="BC188" s="2059">
        <v>6</v>
      </c>
      <c r="BD188" s="2059">
        <v>5</v>
      </c>
      <c r="BE188" s="2059">
        <v>4</v>
      </c>
      <c r="BF188" s="2059">
        <v>4</v>
      </c>
      <c r="BG188" s="2059">
        <v>4</v>
      </c>
      <c r="BH188" s="2059">
        <v>6</v>
      </c>
      <c r="BI188" s="2059">
        <v>7</v>
      </c>
      <c r="BJ188" s="2059">
        <v>8</v>
      </c>
      <c r="BK188" s="2059">
        <v>16</v>
      </c>
      <c r="BL188" s="2059">
        <v>0</v>
      </c>
      <c r="BM188" s="2060">
        <f t="shared" si="20"/>
        <v>152</v>
      </c>
      <c r="BN188" s="2060">
        <f t="shared" si="21"/>
        <v>56</v>
      </c>
      <c r="BO188" s="2061">
        <f t="shared" si="22"/>
        <v>36.84210526315789</v>
      </c>
      <c r="BP188" s="2051" t="str">
        <f t="shared" si="23"/>
        <v/>
      </c>
    </row>
    <row r="189" spans="1:68" s="1185" customFormat="1">
      <c r="A189" s="2057" t="s">
        <v>5739</v>
      </c>
      <c r="B189" s="2057" t="s">
        <v>2067</v>
      </c>
      <c r="C189" s="2057" t="s">
        <v>5687</v>
      </c>
      <c r="D189" s="2057" t="s">
        <v>3503</v>
      </c>
      <c r="E189" s="2057" t="s">
        <v>5483</v>
      </c>
      <c r="F189" s="2057" t="s">
        <v>208</v>
      </c>
      <c r="G189" s="2057" t="s">
        <v>1763</v>
      </c>
      <c r="H189" s="2057" t="s">
        <v>5323</v>
      </c>
      <c r="I189" s="2057" t="s">
        <v>4865</v>
      </c>
      <c r="J189" s="2058" t="s">
        <v>6224</v>
      </c>
      <c r="K189" s="2059">
        <v>191</v>
      </c>
      <c r="L189" s="2059">
        <v>8</v>
      </c>
      <c r="M189" s="2059">
        <v>9</v>
      </c>
      <c r="N189" s="2059">
        <v>9</v>
      </c>
      <c r="O189" s="2059">
        <v>3</v>
      </c>
      <c r="P189" s="2059">
        <v>1</v>
      </c>
      <c r="Q189" s="2059">
        <v>3</v>
      </c>
      <c r="R189" s="2059">
        <v>10</v>
      </c>
      <c r="S189" s="2059">
        <v>15</v>
      </c>
      <c r="T189" s="2059">
        <v>14</v>
      </c>
      <c r="U189" s="2059">
        <v>7</v>
      </c>
      <c r="V189" s="2059">
        <v>8</v>
      </c>
      <c r="W189" s="2059">
        <v>14</v>
      </c>
      <c r="X189" s="2059">
        <v>20</v>
      </c>
      <c r="Y189" s="2059">
        <v>22</v>
      </c>
      <c r="Z189" s="2059">
        <v>11</v>
      </c>
      <c r="AA189" s="2059">
        <v>37</v>
      </c>
      <c r="AB189" s="2059">
        <v>0</v>
      </c>
      <c r="AC189" s="2059">
        <v>91</v>
      </c>
      <c r="AD189" s="2059">
        <v>5</v>
      </c>
      <c r="AE189" s="2059">
        <v>5</v>
      </c>
      <c r="AF189" s="2059">
        <v>5</v>
      </c>
      <c r="AG189" s="2059">
        <v>1</v>
      </c>
      <c r="AH189" s="2059">
        <v>1</v>
      </c>
      <c r="AI189" s="2059">
        <v>0</v>
      </c>
      <c r="AJ189" s="2059">
        <v>7</v>
      </c>
      <c r="AK189" s="2059">
        <v>9</v>
      </c>
      <c r="AL189" s="2059">
        <v>7</v>
      </c>
      <c r="AM189" s="2059">
        <v>4</v>
      </c>
      <c r="AN189" s="2059">
        <v>4</v>
      </c>
      <c r="AO189" s="2059">
        <v>6</v>
      </c>
      <c r="AP189" s="2059">
        <v>8</v>
      </c>
      <c r="AQ189" s="2059">
        <v>13</v>
      </c>
      <c r="AR189" s="2059">
        <v>5</v>
      </c>
      <c r="AS189" s="2059">
        <v>11</v>
      </c>
      <c r="AT189" s="2059">
        <v>0</v>
      </c>
      <c r="AU189" s="2059">
        <v>100</v>
      </c>
      <c r="AV189" s="2059">
        <v>3</v>
      </c>
      <c r="AW189" s="2059">
        <v>4</v>
      </c>
      <c r="AX189" s="2059">
        <v>4</v>
      </c>
      <c r="AY189" s="2059">
        <v>2</v>
      </c>
      <c r="AZ189" s="2059">
        <v>0</v>
      </c>
      <c r="BA189" s="2059">
        <v>3</v>
      </c>
      <c r="BB189" s="2059">
        <v>3</v>
      </c>
      <c r="BC189" s="2059">
        <v>6</v>
      </c>
      <c r="BD189" s="2059">
        <v>7</v>
      </c>
      <c r="BE189" s="2059">
        <v>3</v>
      </c>
      <c r="BF189" s="2059">
        <v>4</v>
      </c>
      <c r="BG189" s="2059">
        <v>8</v>
      </c>
      <c r="BH189" s="2059">
        <v>12</v>
      </c>
      <c r="BI189" s="2059">
        <v>9</v>
      </c>
      <c r="BJ189" s="2059">
        <v>6</v>
      </c>
      <c r="BK189" s="2059">
        <v>26</v>
      </c>
      <c r="BL189" s="2059">
        <v>0</v>
      </c>
      <c r="BM189" s="2060">
        <f t="shared" si="20"/>
        <v>191</v>
      </c>
      <c r="BN189" s="2060">
        <f t="shared" si="21"/>
        <v>70</v>
      </c>
      <c r="BO189" s="2061">
        <f t="shared" si="22"/>
        <v>36.64921465968586</v>
      </c>
      <c r="BP189" s="2051" t="str">
        <f t="shared" si="23"/>
        <v/>
      </c>
    </row>
    <row r="190" spans="1:68" s="1185" customFormat="1">
      <c r="A190" s="2057" t="s">
        <v>5740</v>
      </c>
      <c r="B190" s="2057" t="s">
        <v>2067</v>
      </c>
      <c r="C190" s="2057" t="s">
        <v>5687</v>
      </c>
      <c r="D190" s="2057" t="s">
        <v>3503</v>
      </c>
      <c r="E190" s="2057" t="s">
        <v>5484</v>
      </c>
      <c r="F190" s="2057" t="s">
        <v>208</v>
      </c>
      <c r="G190" s="2057" t="s">
        <v>1763</v>
      </c>
      <c r="H190" s="2057" t="s">
        <v>5323</v>
      </c>
      <c r="I190" s="2057" t="s">
        <v>5741</v>
      </c>
      <c r="J190" s="2058" t="s">
        <v>6224</v>
      </c>
      <c r="K190" s="2059">
        <v>337</v>
      </c>
      <c r="L190" s="2059">
        <v>9</v>
      </c>
      <c r="M190" s="2059">
        <v>21</v>
      </c>
      <c r="N190" s="2059">
        <v>10</v>
      </c>
      <c r="O190" s="2059">
        <v>6</v>
      </c>
      <c r="P190" s="2059">
        <v>7</v>
      </c>
      <c r="Q190" s="2059">
        <v>3</v>
      </c>
      <c r="R190" s="2059">
        <v>21</v>
      </c>
      <c r="S190" s="2059">
        <v>21</v>
      </c>
      <c r="T190" s="2059">
        <v>18</v>
      </c>
      <c r="U190" s="2059">
        <v>21</v>
      </c>
      <c r="V190" s="2059">
        <v>17</v>
      </c>
      <c r="W190" s="2059">
        <v>24</v>
      </c>
      <c r="X190" s="2059">
        <v>44</v>
      </c>
      <c r="Y190" s="2059">
        <v>31</v>
      </c>
      <c r="Z190" s="2059">
        <v>19</v>
      </c>
      <c r="AA190" s="2059">
        <v>65</v>
      </c>
      <c r="AB190" s="2059">
        <v>0</v>
      </c>
      <c r="AC190" s="2059">
        <v>156</v>
      </c>
      <c r="AD190" s="2059">
        <v>5</v>
      </c>
      <c r="AE190" s="2059">
        <v>8</v>
      </c>
      <c r="AF190" s="2059">
        <v>5</v>
      </c>
      <c r="AG190" s="2059">
        <v>2</v>
      </c>
      <c r="AH190" s="2059">
        <v>3</v>
      </c>
      <c r="AI190" s="2059">
        <v>1</v>
      </c>
      <c r="AJ190" s="2059">
        <v>10</v>
      </c>
      <c r="AK190" s="2059">
        <v>11</v>
      </c>
      <c r="AL190" s="2059">
        <v>12</v>
      </c>
      <c r="AM190" s="2059">
        <v>9</v>
      </c>
      <c r="AN190" s="2059">
        <v>10</v>
      </c>
      <c r="AO190" s="2059">
        <v>10</v>
      </c>
      <c r="AP190" s="2059">
        <v>21</v>
      </c>
      <c r="AQ190" s="2059">
        <v>18</v>
      </c>
      <c r="AR190" s="2059">
        <v>5</v>
      </c>
      <c r="AS190" s="2059">
        <v>26</v>
      </c>
      <c r="AT190" s="2059">
        <v>0</v>
      </c>
      <c r="AU190" s="2059">
        <v>181</v>
      </c>
      <c r="AV190" s="2059">
        <v>4</v>
      </c>
      <c r="AW190" s="2059">
        <v>13</v>
      </c>
      <c r="AX190" s="2059">
        <v>5</v>
      </c>
      <c r="AY190" s="2059">
        <v>4</v>
      </c>
      <c r="AZ190" s="2059">
        <v>4</v>
      </c>
      <c r="BA190" s="2059">
        <v>2</v>
      </c>
      <c r="BB190" s="2059">
        <v>11</v>
      </c>
      <c r="BC190" s="2059">
        <v>10</v>
      </c>
      <c r="BD190" s="2059">
        <v>6</v>
      </c>
      <c r="BE190" s="2059">
        <v>12</v>
      </c>
      <c r="BF190" s="2059">
        <v>7</v>
      </c>
      <c r="BG190" s="2059">
        <v>14</v>
      </c>
      <c r="BH190" s="2059">
        <v>23</v>
      </c>
      <c r="BI190" s="2059">
        <v>13</v>
      </c>
      <c r="BJ190" s="2059">
        <v>14</v>
      </c>
      <c r="BK190" s="2059">
        <v>39</v>
      </c>
      <c r="BL190" s="2059">
        <v>0</v>
      </c>
      <c r="BM190" s="2060">
        <f t="shared" si="20"/>
        <v>337</v>
      </c>
      <c r="BN190" s="2060">
        <f t="shared" si="21"/>
        <v>115</v>
      </c>
      <c r="BO190" s="2061">
        <f t="shared" si="22"/>
        <v>34.124629080118694</v>
      </c>
      <c r="BP190" s="2051" t="str">
        <f t="shared" si="23"/>
        <v/>
      </c>
    </row>
    <row r="191" spans="1:68" s="1185" customFormat="1">
      <c r="A191" s="2057" t="s">
        <v>5742</v>
      </c>
      <c r="B191" s="2057" t="s">
        <v>2067</v>
      </c>
      <c r="C191" s="2057" t="s">
        <v>5687</v>
      </c>
      <c r="D191" s="2057" t="s">
        <v>3503</v>
      </c>
      <c r="E191" s="2057" t="s">
        <v>5485</v>
      </c>
      <c r="F191" s="2057" t="s">
        <v>208</v>
      </c>
      <c r="G191" s="2057" t="s">
        <v>1763</v>
      </c>
      <c r="H191" s="2057" t="s">
        <v>5323</v>
      </c>
      <c r="I191" s="2057" t="s">
        <v>5325</v>
      </c>
      <c r="J191" s="2058" t="s">
        <v>6224</v>
      </c>
      <c r="K191" s="2059">
        <v>454</v>
      </c>
      <c r="L191" s="2059">
        <v>22</v>
      </c>
      <c r="M191" s="2059">
        <v>21</v>
      </c>
      <c r="N191" s="2059">
        <v>19</v>
      </c>
      <c r="O191" s="2059">
        <v>10</v>
      </c>
      <c r="P191" s="2059">
        <v>6</v>
      </c>
      <c r="Q191" s="2059">
        <v>23</v>
      </c>
      <c r="R191" s="2059">
        <v>23</v>
      </c>
      <c r="S191" s="2059">
        <v>24</v>
      </c>
      <c r="T191" s="2059">
        <v>27</v>
      </c>
      <c r="U191" s="2059">
        <v>19</v>
      </c>
      <c r="V191" s="2059">
        <v>33</v>
      </c>
      <c r="W191" s="2059">
        <v>31</v>
      </c>
      <c r="X191" s="2059">
        <v>45</v>
      </c>
      <c r="Y191" s="2059">
        <v>38</v>
      </c>
      <c r="Z191" s="2059">
        <v>32</v>
      </c>
      <c r="AA191" s="2059">
        <v>81</v>
      </c>
      <c r="AB191" s="2059">
        <v>0</v>
      </c>
      <c r="AC191" s="2059">
        <v>210</v>
      </c>
      <c r="AD191" s="2059">
        <v>12</v>
      </c>
      <c r="AE191" s="2059">
        <v>7</v>
      </c>
      <c r="AF191" s="2059">
        <v>9</v>
      </c>
      <c r="AG191" s="2059">
        <v>4</v>
      </c>
      <c r="AH191" s="2059">
        <v>2</v>
      </c>
      <c r="AI191" s="2059">
        <v>7</v>
      </c>
      <c r="AJ191" s="2059">
        <v>11</v>
      </c>
      <c r="AK191" s="2059">
        <v>14</v>
      </c>
      <c r="AL191" s="2059">
        <v>14</v>
      </c>
      <c r="AM191" s="2059">
        <v>10</v>
      </c>
      <c r="AN191" s="2059">
        <v>16</v>
      </c>
      <c r="AO191" s="2059">
        <v>12</v>
      </c>
      <c r="AP191" s="2059">
        <v>25</v>
      </c>
      <c r="AQ191" s="2059">
        <v>23</v>
      </c>
      <c r="AR191" s="2059">
        <v>13</v>
      </c>
      <c r="AS191" s="2059">
        <v>31</v>
      </c>
      <c r="AT191" s="2059">
        <v>0</v>
      </c>
      <c r="AU191" s="2059">
        <v>244</v>
      </c>
      <c r="AV191" s="2059">
        <v>10</v>
      </c>
      <c r="AW191" s="2059">
        <v>14</v>
      </c>
      <c r="AX191" s="2059">
        <v>10</v>
      </c>
      <c r="AY191" s="2059">
        <v>6</v>
      </c>
      <c r="AZ191" s="2059">
        <v>4</v>
      </c>
      <c r="BA191" s="2059">
        <v>16</v>
      </c>
      <c r="BB191" s="2059">
        <v>12</v>
      </c>
      <c r="BC191" s="2059">
        <v>10</v>
      </c>
      <c r="BD191" s="2059">
        <v>13</v>
      </c>
      <c r="BE191" s="2059">
        <v>9</v>
      </c>
      <c r="BF191" s="2059">
        <v>17</v>
      </c>
      <c r="BG191" s="2059">
        <v>19</v>
      </c>
      <c r="BH191" s="2059">
        <v>20</v>
      </c>
      <c r="BI191" s="2059">
        <v>15</v>
      </c>
      <c r="BJ191" s="2059">
        <v>19</v>
      </c>
      <c r="BK191" s="2059">
        <v>50</v>
      </c>
      <c r="BL191" s="2059">
        <v>0</v>
      </c>
      <c r="BM191" s="2060">
        <f t="shared" si="20"/>
        <v>454</v>
      </c>
      <c r="BN191" s="2060">
        <f t="shared" si="21"/>
        <v>151</v>
      </c>
      <c r="BO191" s="2061">
        <f t="shared" si="22"/>
        <v>33.259911894273124</v>
      </c>
      <c r="BP191" s="2051" t="str">
        <f t="shared" si="23"/>
        <v/>
      </c>
    </row>
    <row r="192" spans="1:68" s="1185" customFormat="1">
      <c r="A192" s="2057" t="s">
        <v>5743</v>
      </c>
      <c r="B192" s="2057" t="s">
        <v>2067</v>
      </c>
      <c r="C192" s="2057" t="s">
        <v>5687</v>
      </c>
      <c r="D192" s="2057" t="s">
        <v>3503</v>
      </c>
      <c r="E192" s="2057" t="s">
        <v>5486</v>
      </c>
      <c r="F192" s="2057" t="s">
        <v>208</v>
      </c>
      <c r="G192" s="2057" t="s">
        <v>1763</v>
      </c>
      <c r="H192" s="2057" t="s">
        <v>5323</v>
      </c>
      <c r="I192" s="2057" t="s">
        <v>5326</v>
      </c>
      <c r="J192" s="2058" t="s">
        <v>6224</v>
      </c>
      <c r="K192" s="2059">
        <v>61</v>
      </c>
      <c r="L192" s="2059">
        <v>1</v>
      </c>
      <c r="M192" s="2059">
        <v>2</v>
      </c>
      <c r="N192" s="2059">
        <v>2</v>
      </c>
      <c r="O192" s="2059">
        <v>2</v>
      </c>
      <c r="P192" s="2059">
        <v>0</v>
      </c>
      <c r="Q192" s="2059">
        <v>0</v>
      </c>
      <c r="R192" s="2059">
        <v>0</v>
      </c>
      <c r="S192" s="2059">
        <v>7</v>
      </c>
      <c r="T192" s="2059">
        <v>0</v>
      </c>
      <c r="U192" s="2059">
        <v>0</v>
      </c>
      <c r="V192" s="2059">
        <v>2</v>
      </c>
      <c r="W192" s="2059">
        <v>9</v>
      </c>
      <c r="X192" s="2059">
        <v>7</v>
      </c>
      <c r="Y192" s="2059">
        <v>10</v>
      </c>
      <c r="Z192" s="2059">
        <v>5</v>
      </c>
      <c r="AA192" s="2059">
        <v>14</v>
      </c>
      <c r="AB192" s="2059">
        <v>0</v>
      </c>
      <c r="AC192" s="2059">
        <v>27</v>
      </c>
      <c r="AD192" s="2059">
        <v>0</v>
      </c>
      <c r="AE192" s="2059">
        <v>2</v>
      </c>
      <c r="AF192" s="2059">
        <v>0</v>
      </c>
      <c r="AG192" s="2059">
        <v>1</v>
      </c>
      <c r="AH192" s="2059">
        <v>0</v>
      </c>
      <c r="AI192" s="2059">
        <v>0</v>
      </c>
      <c r="AJ192" s="2059">
        <v>0</v>
      </c>
      <c r="AK192" s="2059">
        <v>2</v>
      </c>
      <c r="AL192" s="2059">
        <v>0</v>
      </c>
      <c r="AM192" s="2059">
        <v>0</v>
      </c>
      <c r="AN192" s="2059">
        <v>1</v>
      </c>
      <c r="AO192" s="2059">
        <v>5</v>
      </c>
      <c r="AP192" s="2059">
        <v>2</v>
      </c>
      <c r="AQ192" s="2059">
        <v>7</v>
      </c>
      <c r="AR192" s="2059">
        <v>2</v>
      </c>
      <c r="AS192" s="2059">
        <v>5</v>
      </c>
      <c r="AT192" s="2059">
        <v>0</v>
      </c>
      <c r="AU192" s="2059">
        <v>34</v>
      </c>
      <c r="AV192" s="2059">
        <v>1</v>
      </c>
      <c r="AW192" s="2059">
        <v>0</v>
      </c>
      <c r="AX192" s="2059">
        <v>2</v>
      </c>
      <c r="AY192" s="2059">
        <v>1</v>
      </c>
      <c r="AZ192" s="2059">
        <v>0</v>
      </c>
      <c r="BA192" s="2059">
        <v>0</v>
      </c>
      <c r="BB192" s="2059">
        <v>0</v>
      </c>
      <c r="BC192" s="2059">
        <v>5</v>
      </c>
      <c r="BD192" s="2059">
        <v>0</v>
      </c>
      <c r="BE192" s="2059">
        <v>0</v>
      </c>
      <c r="BF192" s="2059">
        <v>1</v>
      </c>
      <c r="BG192" s="2059">
        <v>4</v>
      </c>
      <c r="BH192" s="2059">
        <v>5</v>
      </c>
      <c r="BI192" s="2059">
        <v>3</v>
      </c>
      <c r="BJ192" s="2059">
        <v>3</v>
      </c>
      <c r="BK192" s="2059">
        <v>9</v>
      </c>
      <c r="BL192" s="2059">
        <v>0</v>
      </c>
      <c r="BM192" s="2060">
        <f t="shared" si="20"/>
        <v>61</v>
      </c>
      <c r="BN192" s="2060">
        <f t="shared" si="21"/>
        <v>29</v>
      </c>
      <c r="BO192" s="2061">
        <f t="shared" si="22"/>
        <v>47.540983606557376</v>
      </c>
      <c r="BP192" s="2051" t="str">
        <f t="shared" si="23"/>
        <v/>
      </c>
    </row>
    <row r="193" spans="1:68" s="1185" customFormat="1">
      <c r="A193" s="2052" t="s">
        <v>5744</v>
      </c>
      <c r="B193" s="2052" t="s">
        <v>2067</v>
      </c>
      <c r="C193" s="2052" t="s">
        <v>5687</v>
      </c>
      <c r="D193" s="2052" t="s">
        <v>3142</v>
      </c>
      <c r="E193" s="2052" t="s">
        <v>5479</v>
      </c>
      <c r="F193" s="2052" t="s">
        <v>208</v>
      </c>
      <c r="G193" s="2052" t="s">
        <v>1763</v>
      </c>
      <c r="H193" s="2052" t="s">
        <v>5327</v>
      </c>
      <c r="I193" s="2052" t="s">
        <v>3059</v>
      </c>
      <c r="J193" s="2053" t="s">
        <v>6224</v>
      </c>
      <c r="K193" s="2054">
        <v>1334</v>
      </c>
      <c r="L193" s="2054">
        <v>23</v>
      </c>
      <c r="M193" s="2054">
        <v>40</v>
      </c>
      <c r="N193" s="2054">
        <v>48</v>
      </c>
      <c r="O193" s="2054">
        <v>50</v>
      </c>
      <c r="P193" s="2054">
        <v>51</v>
      </c>
      <c r="Q193" s="2054">
        <v>37</v>
      </c>
      <c r="R193" s="2054">
        <v>40</v>
      </c>
      <c r="S193" s="2054">
        <v>55</v>
      </c>
      <c r="T193" s="2054">
        <v>80</v>
      </c>
      <c r="U193" s="2054">
        <v>74</v>
      </c>
      <c r="V193" s="2054">
        <v>78</v>
      </c>
      <c r="W193" s="2054">
        <v>85</v>
      </c>
      <c r="X193" s="2054">
        <v>142</v>
      </c>
      <c r="Y193" s="2054">
        <v>146</v>
      </c>
      <c r="Z193" s="2054">
        <v>120</v>
      </c>
      <c r="AA193" s="2054">
        <v>265</v>
      </c>
      <c r="AB193" s="2054">
        <v>0</v>
      </c>
      <c r="AC193" s="2054">
        <v>639</v>
      </c>
      <c r="AD193" s="2054">
        <v>11</v>
      </c>
      <c r="AE193" s="2054">
        <v>17</v>
      </c>
      <c r="AF193" s="2054">
        <v>25</v>
      </c>
      <c r="AG193" s="2054">
        <v>29</v>
      </c>
      <c r="AH193" s="2054">
        <v>21</v>
      </c>
      <c r="AI193" s="2054">
        <v>21</v>
      </c>
      <c r="AJ193" s="2054">
        <v>21</v>
      </c>
      <c r="AK193" s="2054">
        <v>32</v>
      </c>
      <c r="AL193" s="2054">
        <v>35</v>
      </c>
      <c r="AM193" s="2054">
        <v>45</v>
      </c>
      <c r="AN193" s="2054">
        <v>33</v>
      </c>
      <c r="AO193" s="2054">
        <v>44</v>
      </c>
      <c r="AP193" s="2054">
        <v>66</v>
      </c>
      <c r="AQ193" s="2054">
        <v>68</v>
      </c>
      <c r="AR193" s="2054">
        <v>57</v>
      </c>
      <c r="AS193" s="2054">
        <v>114</v>
      </c>
      <c r="AT193" s="2054">
        <v>0</v>
      </c>
      <c r="AU193" s="2054">
        <v>695</v>
      </c>
      <c r="AV193" s="2054">
        <v>12</v>
      </c>
      <c r="AW193" s="2054">
        <v>23</v>
      </c>
      <c r="AX193" s="2054">
        <v>23</v>
      </c>
      <c r="AY193" s="2054">
        <v>21</v>
      </c>
      <c r="AZ193" s="2054">
        <v>30</v>
      </c>
      <c r="BA193" s="2054">
        <v>16</v>
      </c>
      <c r="BB193" s="2054">
        <v>19</v>
      </c>
      <c r="BC193" s="2054">
        <v>23</v>
      </c>
      <c r="BD193" s="2054">
        <v>45</v>
      </c>
      <c r="BE193" s="2054">
        <v>29</v>
      </c>
      <c r="BF193" s="2054">
        <v>45</v>
      </c>
      <c r="BG193" s="2054">
        <v>41</v>
      </c>
      <c r="BH193" s="2054">
        <v>76</v>
      </c>
      <c r="BI193" s="2054">
        <v>78</v>
      </c>
      <c r="BJ193" s="2054">
        <v>63</v>
      </c>
      <c r="BK193" s="2054">
        <v>151</v>
      </c>
      <c r="BL193" s="2054">
        <v>0</v>
      </c>
      <c r="BM193" s="2055">
        <f t="shared" si="20"/>
        <v>1334</v>
      </c>
      <c r="BN193" s="2055">
        <f t="shared" si="21"/>
        <v>531</v>
      </c>
      <c r="BO193" s="2056">
        <f t="shared" si="22"/>
        <v>39.805097451274364</v>
      </c>
      <c r="BP193" s="2051" t="str">
        <f t="shared" si="23"/>
        <v/>
      </c>
    </row>
    <row r="194" spans="1:68" s="1185" customFormat="1">
      <c r="A194" s="2057" t="s">
        <v>5745</v>
      </c>
      <c r="B194" s="2057" t="s">
        <v>2067</v>
      </c>
      <c r="C194" s="2057" t="s">
        <v>5687</v>
      </c>
      <c r="D194" s="2057" t="s">
        <v>3142</v>
      </c>
      <c r="E194" s="2057" t="s">
        <v>5481</v>
      </c>
      <c r="F194" s="2057" t="s">
        <v>208</v>
      </c>
      <c r="G194" s="2057" t="s">
        <v>1763</v>
      </c>
      <c r="H194" s="2057" t="s">
        <v>5327</v>
      </c>
      <c r="I194" s="2057" t="s">
        <v>5746</v>
      </c>
      <c r="J194" s="2058" t="s">
        <v>6224</v>
      </c>
      <c r="K194" s="2059">
        <v>137</v>
      </c>
      <c r="L194" s="2059">
        <v>1</v>
      </c>
      <c r="M194" s="2059">
        <v>5</v>
      </c>
      <c r="N194" s="2059">
        <v>4</v>
      </c>
      <c r="O194" s="2059">
        <v>11</v>
      </c>
      <c r="P194" s="2059">
        <v>5</v>
      </c>
      <c r="Q194" s="2059">
        <v>2</v>
      </c>
      <c r="R194" s="2059">
        <v>4</v>
      </c>
      <c r="S194" s="2059">
        <v>6</v>
      </c>
      <c r="T194" s="2059">
        <v>4</v>
      </c>
      <c r="U194" s="2059">
        <v>12</v>
      </c>
      <c r="V194" s="2059">
        <v>11</v>
      </c>
      <c r="W194" s="2059">
        <v>13</v>
      </c>
      <c r="X194" s="2059">
        <v>16</v>
      </c>
      <c r="Y194" s="2059">
        <v>12</v>
      </c>
      <c r="Z194" s="2059">
        <v>10</v>
      </c>
      <c r="AA194" s="2059">
        <v>21</v>
      </c>
      <c r="AB194" s="2059">
        <v>0</v>
      </c>
      <c r="AC194" s="2059">
        <v>62</v>
      </c>
      <c r="AD194" s="2059">
        <v>0</v>
      </c>
      <c r="AE194" s="2059">
        <v>2</v>
      </c>
      <c r="AF194" s="2059">
        <v>1</v>
      </c>
      <c r="AG194" s="2059">
        <v>6</v>
      </c>
      <c r="AH194" s="2059">
        <v>3</v>
      </c>
      <c r="AI194" s="2059">
        <v>1</v>
      </c>
      <c r="AJ194" s="2059">
        <v>2</v>
      </c>
      <c r="AK194" s="2059">
        <v>3</v>
      </c>
      <c r="AL194" s="2059">
        <v>1</v>
      </c>
      <c r="AM194" s="2059">
        <v>7</v>
      </c>
      <c r="AN194" s="2059">
        <v>5</v>
      </c>
      <c r="AO194" s="2059">
        <v>8</v>
      </c>
      <c r="AP194" s="2059">
        <v>6</v>
      </c>
      <c r="AQ194" s="2059">
        <v>8</v>
      </c>
      <c r="AR194" s="2059">
        <v>3</v>
      </c>
      <c r="AS194" s="2059">
        <v>6</v>
      </c>
      <c r="AT194" s="2059">
        <v>0</v>
      </c>
      <c r="AU194" s="2059">
        <v>75</v>
      </c>
      <c r="AV194" s="2059">
        <v>1</v>
      </c>
      <c r="AW194" s="2059">
        <v>3</v>
      </c>
      <c r="AX194" s="2059">
        <v>3</v>
      </c>
      <c r="AY194" s="2059">
        <v>5</v>
      </c>
      <c r="AZ194" s="2059">
        <v>2</v>
      </c>
      <c r="BA194" s="2059">
        <v>1</v>
      </c>
      <c r="BB194" s="2059">
        <v>2</v>
      </c>
      <c r="BC194" s="2059">
        <v>3</v>
      </c>
      <c r="BD194" s="2059">
        <v>3</v>
      </c>
      <c r="BE194" s="2059">
        <v>5</v>
      </c>
      <c r="BF194" s="2059">
        <v>6</v>
      </c>
      <c r="BG194" s="2059">
        <v>5</v>
      </c>
      <c r="BH194" s="2059">
        <v>10</v>
      </c>
      <c r="BI194" s="2059">
        <v>4</v>
      </c>
      <c r="BJ194" s="2059">
        <v>7</v>
      </c>
      <c r="BK194" s="2059">
        <v>15</v>
      </c>
      <c r="BL194" s="2059">
        <v>0</v>
      </c>
      <c r="BM194" s="2060">
        <f t="shared" si="20"/>
        <v>137</v>
      </c>
      <c r="BN194" s="2060">
        <f t="shared" si="21"/>
        <v>43</v>
      </c>
      <c r="BO194" s="2061">
        <f t="shared" si="22"/>
        <v>31.386861313868614</v>
      </c>
      <c r="BP194" s="2051" t="str">
        <f t="shared" si="23"/>
        <v/>
      </c>
    </row>
    <row r="195" spans="1:68" s="1185" customFormat="1">
      <c r="A195" s="2057" t="s">
        <v>5747</v>
      </c>
      <c r="B195" s="2057" t="s">
        <v>2067</v>
      </c>
      <c r="C195" s="2057" t="s">
        <v>5687</v>
      </c>
      <c r="D195" s="2057" t="s">
        <v>3142</v>
      </c>
      <c r="E195" s="2057" t="s">
        <v>5482</v>
      </c>
      <c r="F195" s="2057" t="s">
        <v>208</v>
      </c>
      <c r="G195" s="2057" t="s">
        <v>1763</v>
      </c>
      <c r="H195" s="2057" t="s">
        <v>5327</v>
      </c>
      <c r="I195" s="2057" t="s">
        <v>5091</v>
      </c>
      <c r="J195" s="2058" t="s">
        <v>6224</v>
      </c>
      <c r="K195" s="2059">
        <v>427</v>
      </c>
      <c r="L195" s="2059">
        <v>13</v>
      </c>
      <c r="M195" s="2059">
        <v>17</v>
      </c>
      <c r="N195" s="2059">
        <v>22</v>
      </c>
      <c r="O195" s="2059">
        <v>17</v>
      </c>
      <c r="P195" s="2059">
        <v>23</v>
      </c>
      <c r="Q195" s="2059">
        <v>17</v>
      </c>
      <c r="R195" s="2059">
        <v>21</v>
      </c>
      <c r="S195" s="2059">
        <v>27</v>
      </c>
      <c r="T195" s="2059">
        <v>25</v>
      </c>
      <c r="U195" s="2059">
        <v>18</v>
      </c>
      <c r="V195" s="2059">
        <v>22</v>
      </c>
      <c r="W195" s="2059">
        <v>24</v>
      </c>
      <c r="X195" s="2059">
        <v>37</v>
      </c>
      <c r="Y195" s="2059">
        <v>36</v>
      </c>
      <c r="Z195" s="2059">
        <v>26</v>
      </c>
      <c r="AA195" s="2059">
        <v>82</v>
      </c>
      <c r="AB195" s="2059">
        <v>0</v>
      </c>
      <c r="AC195" s="2059">
        <v>208</v>
      </c>
      <c r="AD195" s="2059">
        <v>8</v>
      </c>
      <c r="AE195" s="2059">
        <v>8</v>
      </c>
      <c r="AF195" s="2059">
        <v>10</v>
      </c>
      <c r="AG195" s="2059">
        <v>11</v>
      </c>
      <c r="AH195" s="2059">
        <v>10</v>
      </c>
      <c r="AI195" s="2059">
        <v>9</v>
      </c>
      <c r="AJ195" s="2059">
        <v>11</v>
      </c>
      <c r="AK195" s="2059">
        <v>16</v>
      </c>
      <c r="AL195" s="2059">
        <v>11</v>
      </c>
      <c r="AM195" s="2059">
        <v>12</v>
      </c>
      <c r="AN195" s="2059">
        <v>9</v>
      </c>
      <c r="AO195" s="2059">
        <v>12</v>
      </c>
      <c r="AP195" s="2059">
        <v>17</v>
      </c>
      <c r="AQ195" s="2059">
        <v>16</v>
      </c>
      <c r="AR195" s="2059">
        <v>11</v>
      </c>
      <c r="AS195" s="2059">
        <v>37</v>
      </c>
      <c r="AT195" s="2059">
        <v>0</v>
      </c>
      <c r="AU195" s="2059">
        <v>219</v>
      </c>
      <c r="AV195" s="2059">
        <v>5</v>
      </c>
      <c r="AW195" s="2059">
        <v>9</v>
      </c>
      <c r="AX195" s="2059">
        <v>12</v>
      </c>
      <c r="AY195" s="2059">
        <v>6</v>
      </c>
      <c r="AZ195" s="2059">
        <v>13</v>
      </c>
      <c r="BA195" s="2059">
        <v>8</v>
      </c>
      <c r="BB195" s="2059">
        <v>10</v>
      </c>
      <c r="BC195" s="2059">
        <v>11</v>
      </c>
      <c r="BD195" s="2059">
        <v>14</v>
      </c>
      <c r="BE195" s="2059">
        <v>6</v>
      </c>
      <c r="BF195" s="2059">
        <v>13</v>
      </c>
      <c r="BG195" s="2059">
        <v>12</v>
      </c>
      <c r="BH195" s="2059">
        <v>20</v>
      </c>
      <c r="BI195" s="2059">
        <v>20</v>
      </c>
      <c r="BJ195" s="2059">
        <v>15</v>
      </c>
      <c r="BK195" s="2059">
        <v>45</v>
      </c>
      <c r="BL195" s="2059">
        <v>0</v>
      </c>
      <c r="BM195" s="2060">
        <f t="shared" si="20"/>
        <v>427</v>
      </c>
      <c r="BN195" s="2060">
        <f t="shared" si="21"/>
        <v>144</v>
      </c>
      <c r="BO195" s="2061">
        <f t="shared" si="22"/>
        <v>33.723653395784545</v>
      </c>
      <c r="BP195" s="2051" t="str">
        <f t="shared" si="23"/>
        <v/>
      </c>
    </row>
    <row r="196" spans="1:68" s="1185" customFormat="1">
      <c r="A196" s="2057" t="s">
        <v>5748</v>
      </c>
      <c r="B196" s="2057" t="s">
        <v>2067</v>
      </c>
      <c r="C196" s="2057" t="s">
        <v>5687</v>
      </c>
      <c r="D196" s="2057" t="s">
        <v>3142</v>
      </c>
      <c r="E196" s="2057" t="s">
        <v>5483</v>
      </c>
      <c r="F196" s="2057" t="s">
        <v>208</v>
      </c>
      <c r="G196" s="2057" t="s">
        <v>1763</v>
      </c>
      <c r="H196" s="2057" t="s">
        <v>5327</v>
      </c>
      <c r="I196" s="2057" t="s">
        <v>4992</v>
      </c>
      <c r="J196" s="2058" t="s">
        <v>6224</v>
      </c>
      <c r="K196" s="2059">
        <v>669</v>
      </c>
      <c r="L196" s="2059">
        <v>9</v>
      </c>
      <c r="M196" s="2059">
        <v>17</v>
      </c>
      <c r="N196" s="2059">
        <v>21</v>
      </c>
      <c r="O196" s="2059">
        <v>17</v>
      </c>
      <c r="P196" s="2059">
        <v>21</v>
      </c>
      <c r="Q196" s="2059">
        <v>16</v>
      </c>
      <c r="R196" s="2059">
        <v>13</v>
      </c>
      <c r="S196" s="2059">
        <v>19</v>
      </c>
      <c r="T196" s="2059">
        <v>46</v>
      </c>
      <c r="U196" s="2059">
        <v>40</v>
      </c>
      <c r="V196" s="2059">
        <v>41</v>
      </c>
      <c r="W196" s="2059">
        <v>40</v>
      </c>
      <c r="X196" s="2059">
        <v>78</v>
      </c>
      <c r="Y196" s="2059">
        <v>81</v>
      </c>
      <c r="Z196" s="2059">
        <v>77</v>
      </c>
      <c r="AA196" s="2059">
        <v>133</v>
      </c>
      <c r="AB196" s="2059">
        <v>0</v>
      </c>
      <c r="AC196" s="2059">
        <v>325</v>
      </c>
      <c r="AD196" s="2059">
        <v>3</v>
      </c>
      <c r="AE196" s="2059">
        <v>7</v>
      </c>
      <c r="AF196" s="2059">
        <v>14</v>
      </c>
      <c r="AG196" s="2059">
        <v>10</v>
      </c>
      <c r="AH196" s="2059">
        <v>8</v>
      </c>
      <c r="AI196" s="2059">
        <v>10</v>
      </c>
      <c r="AJ196" s="2059">
        <v>6</v>
      </c>
      <c r="AK196" s="2059">
        <v>11</v>
      </c>
      <c r="AL196" s="2059">
        <v>21</v>
      </c>
      <c r="AM196" s="2059">
        <v>25</v>
      </c>
      <c r="AN196" s="2059">
        <v>17</v>
      </c>
      <c r="AO196" s="2059">
        <v>20</v>
      </c>
      <c r="AP196" s="2059">
        <v>39</v>
      </c>
      <c r="AQ196" s="2059">
        <v>34</v>
      </c>
      <c r="AR196" s="2059">
        <v>39</v>
      </c>
      <c r="AS196" s="2059">
        <v>61</v>
      </c>
      <c r="AT196" s="2059">
        <v>0</v>
      </c>
      <c r="AU196" s="2059">
        <v>344</v>
      </c>
      <c r="AV196" s="2059">
        <v>6</v>
      </c>
      <c r="AW196" s="2059">
        <v>10</v>
      </c>
      <c r="AX196" s="2059">
        <v>7</v>
      </c>
      <c r="AY196" s="2059">
        <v>7</v>
      </c>
      <c r="AZ196" s="2059">
        <v>13</v>
      </c>
      <c r="BA196" s="2059">
        <v>6</v>
      </c>
      <c r="BB196" s="2059">
        <v>7</v>
      </c>
      <c r="BC196" s="2059">
        <v>8</v>
      </c>
      <c r="BD196" s="2059">
        <v>25</v>
      </c>
      <c r="BE196" s="2059">
        <v>15</v>
      </c>
      <c r="BF196" s="2059">
        <v>24</v>
      </c>
      <c r="BG196" s="2059">
        <v>20</v>
      </c>
      <c r="BH196" s="2059">
        <v>39</v>
      </c>
      <c r="BI196" s="2059">
        <v>47</v>
      </c>
      <c r="BJ196" s="2059">
        <v>38</v>
      </c>
      <c r="BK196" s="2059">
        <v>72</v>
      </c>
      <c r="BL196" s="2059">
        <v>0</v>
      </c>
      <c r="BM196" s="2060">
        <f t="shared" si="20"/>
        <v>669</v>
      </c>
      <c r="BN196" s="2060">
        <f t="shared" si="21"/>
        <v>291</v>
      </c>
      <c r="BO196" s="2061">
        <f t="shared" si="22"/>
        <v>43.497757847533627</v>
      </c>
      <c r="BP196" s="2051" t="str">
        <f t="shared" si="23"/>
        <v/>
      </c>
    </row>
    <row r="197" spans="1:68" s="1185" customFormat="1">
      <c r="A197" s="2057" t="s">
        <v>5749</v>
      </c>
      <c r="B197" s="2057" t="s">
        <v>2067</v>
      </c>
      <c r="C197" s="2057" t="s">
        <v>5687</v>
      </c>
      <c r="D197" s="2057" t="s">
        <v>3142</v>
      </c>
      <c r="E197" s="2057" t="s">
        <v>5484</v>
      </c>
      <c r="F197" s="2057" t="s">
        <v>208</v>
      </c>
      <c r="G197" s="2057" t="s">
        <v>1763</v>
      </c>
      <c r="H197" s="2057" t="s">
        <v>5327</v>
      </c>
      <c r="I197" s="2057" t="s">
        <v>5316</v>
      </c>
      <c r="J197" s="2058" t="s">
        <v>6224</v>
      </c>
      <c r="K197" s="2059">
        <v>101</v>
      </c>
      <c r="L197" s="2059">
        <v>0</v>
      </c>
      <c r="M197" s="2059">
        <v>1</v>
      </c>
      <c r="N197" s="2059">
        <v>1</v>
      </c>
      <c r="O197" s="2059">
        <v>5</v>
      </c>
      <c r="P197" s="2059">
        <v>2</v>
      </c>
      <c r="Q197" s="2059">
        <v>2</v>
      </c>
      <c r="R197" s="2059">
        <v>2</v>
      </c>
      <c r="S197" s="2059">
        <v>3</v>
      </c>
      <c r="T197" s="2059">
        <v>5</v>
      </c>
      <c r="U197" s="2059">
        <v>4</v>
      </c>
      <c r="V197" s="2059">
        <v>4</v>
      </c>
      <c r="W197" s="2059">
        <v>8</v>
      </c>
      <c r="X197" s="2059">
        <v>11</v>
      </c>
      <c r="Y197" s="2059">
        <v>17</v>
      </c>
      <c r="Z197" s="2059">
        <v>7</v>
      </c>
      <c r="AA197" s="2059">
        <v>29</v>
      </c>
      <c r="AB197" s="2059">
        <v>0</v>
      </c>
      <c r="AC197" s="2059">
        <v>44</v>
      </c>
      <c r="AD197" s="2059">
        <v>0</v>
      </c>
      <c r="AE197" s="2059">
        <v>0</v>
      </c>
      <c r="AF197" s="2059">
        <v>0</v>
      </c>
      <c r="AG197" s="2059">
        <v>2</v>
      </c>
      <c r="AH197" s="2059">
        <v>0</v>
      </c>
      <c r="AI197" s="2059">
        <v>1</v>
      </c>
      <c r="AJ197" s="2059">
        <v>2</v>
      </c>
      <c r="AK197" s="2059">
        <v>2</v>
      </c>
      <c r="AL197" s="2059">
        <v>2</v>
      </c>
      <c r="AM197" s="2059">
        <v>1</v>
      </c>
      <c r="AN197" s="2059">
        <v>2</v>
      </c>
      <c r="AO197" s="2059">
        <v>4</v>
      </c>
      <c r="AP197" s="2059">
        <v>4</v>
      </c>
      <c r="AQ197" s="2059">
        <v>10</v>
      </c>
      <c r="AR197" s="2059">
        <v>4</v>
      </c>
      <c r="AS197" s="2059">
        <v>10</v>
      </c>
      <c r="AT197" s="2059">
        <v>0</v>
      </c>
      <c r="AU197" s="2059">
        <v>57</v>
      </c>
      <c r="AV197" s="2059">
        <v>0</v>
      </c>
      <c r="AW197" s="2059">
        <v>1</v>
      </c>
      <c r="AX197" s="2059">
        <v>1</v>
      </c>
      <c r="AY197" s="2059">
        <v>3</v>
      </c>
      <c r="AZ197" s="2059">
        <v>2</v>
      </c>
      <c r="BA197" s="2059">
        <v>1</v>
      </c>
      <c r="BB197" s="2059">
        <v>0</v>
      </c>
      <c r="BC197" s="2059">
        <v>1</v>
      </c>
      <c r="BD197" s="2059">
        <v>3</v>
      </c>
      <c r="BE197" s="2059">
        <v>3</v>
      </c>
      <c r="BF197" s="2059">
        <v>2</v>
      </c>
      <c r="BG197" s="2059">
        <v>4</v>
      </c>
      <c r="BH197" s="2059">
        <v>7</v>
      </c>
      <c r="BI197" s="2059">
        <v>7</v>
      </c>
      <c r="BJ197" s="2059">
        <v>3</v>
      </c>
      <c r="BK197" s="2059">
        <v>19</v>
      </c>
      <c r="BL197" s="2059">
        <v>0</v>
      </c>
      <c r="BM197" s="2060">
        <f t="shared" si="20"/>
        <v>101</v>
      </c>
      <c r="BN197" s="2060">
        <f t="shared" si="21"/>
        <v>53</v>
      </c>
      <c r="BO197" s="2061">
        <f t="shared" si="22"/>
        <v>52.475247524752476</v>
      </c>
      <c r="BP197" s="2051" t="str">
        <f t="shared" si="23"/>
        <v>限界集落</v>
      </c>
    </row>
    <row r="198" spans="1:68" s="1185" customFormat="1">
      <c r="A198" s="2052" t="s">
        <v>5750</v>
      </c>
      <c r="B198" s="2052" t="s">
        <v>2067</v>
      </c>
      <c r="C198" s="2052" t="s">
        <v>5687</v>
      </c>
      <c r="D198" s="2052" t="s">
        <v>3224</v>
      </c>
      <c r="E198" s="2052" t="s">
        <v>5479</v>
      </c>
      <c r="F198" s="2052" t="s">
        <v>208</v>
      </c>
      <c r="G198" s="2052" t="s">
        <v>1763</v>
      </c>
      <c r="H198" s="2052" t="s">
        <v>5329</v>
      </c>
      <c r="I198" s="2052" t="s">
        <v>3059</v>
      </c>
      <c r="J198" s="2053" t="s">
        <v>6224</v>
      </c>
      <c r="K198" s="2054">
        <v>420</v>
      </c>
      <c r="L198" s="2054">
        <v>9</v>
      </c>
      <c r="M198" s="2054">
        <v>12</v>
      </c>
      <c r="N198" s="2054">
        <v>11</v>
      </c>
      <c r="O198" s="2054">
        <v>11</v>
      </c>
      <c r="P198" s="2054">
        <v>10</v>
      </c>
      <c r="Q198" s="2054">
        <v>10</v>
      </c>
      <c r="R198" s="2054">
        <v>22</v>
      </c>
      <c r="S198" s="2054">
        <v>24</v>
      </c>
      <c r="T198" s="2054">
        <v>22</v>
      </c>
      <c r="U198" s="2054">
        <v>17</v>
      </c>
      <c r="V198" s="2054">
        <v>23</v>
      </c>
      <c r="W198" s="2054">
        <v>36</v>
      </c>
      <c r="X198" s="2054">
        <v>40</v>
      </c>
      <c r="Y198" s="2054">
        <v>42</v>
      </c>
      <c r="Z198" s="2054">
        <v>33</v>
      </c>
      <c r="AA198" s="2054">
        <v>98</v>
      </c>
      <c r="AB198" s="2054">
        <v>0</v>
      </c>
      <c r="AC198" s="2054">
        <v>201</v>
      </c>
      <c r="AD198" s="2054">
        <v>3</v>
      </c>
      <c r="AE198" s="2054">
        <v>6</v>
      </c>
      <c r="AF198" s="2054">
        <v>5</v>
      </c>
      <c r="AG198" s="2054">
        <v>6</v>
      </c>
      <c r="AH198" s="2054">
        <v>6</v>
      </c>
      <c r="AI198" s="2054">
        <v>4</v>
      </c>
      <c r="AJ198" s="2054">
        <v>10</v>
      </c>
      <c r="AK198" s="2054">
        <v>12</v>
      </c>
      <c r="AL198" s="2054">
        <v>13</v>
      </c>
      <c r="AM198" s="2054">
        <v>8</v>
      </c>
      <c r="AN198" s="2054">
        <v>13</v>
      </c>
      <c r="AO198" s="2054">
        <v>19</v>
      </c>
      <c r="AP198" s="2054">
        <v>19</v>
      </c>
      <c r="AQ198" s="2054">
        <v>24</v>
      </c>
      <c r="AR198" s="2054">
        <v>14</v>
      </c>
      <c r="AS198" s="2054">
        <v>39</v>
      </c>
      <c r="AT198" s="2054">
        <v>0</v>
      </c>
      <c r="AU198" s="2054">
        <v>219</v>
      </c>
      <c r="AV198" s="2054">
        <v>6</v>
      </c>
      <c r="AW198" s="2054">
        <v>6</v>
      </c>
      <c r="AX198" s="2054">
        <v>6</v>
      </c>
      <c r="AY198" s="2054">
        <v>5</v>
      </c>
      <c r="AZ198" s="2054">
        <v>4</v>
      </c>
      <c r="BA198" s="2054">
        <v>6</v>
      </c>
      <c r="BB198" s="2054">
        <v>12</v>
      </c>
      <c r="BC198" s="2054">
        <v>12</v>
      </c>
      <c r="BD198" s="2054">
        <v>9</v>
      </c>
      <c r="BE198" s="2054">
        <v>9</v>
      </c>
      <c r="BF198" s="2054">
        <v>10</v>
      </c>
      <c r="BG198" s="2054">
        <v>17</v>
      </c>
      <c r="BH198" s="2054">
        <v>21</v>
      </c>
      <c r="BI198" s="2054">
        <v>18</v>
      </c>
      <c r="BJ198" s="2054">
        <v>19</v>
      </c>
      <c r="BK198" s="2054">
        <v>59</v>
      </c>
      <c r="BL198" s="2054">
        <v>0</v>
      </c>
      <c r="BM198" s="2055">
        <f t="shared" si="20"/>
        <v>420</v>
      </c>
      <c r="BN198" s="2055">
        <f t="shared" si="21"/>
        <v>173</v>
      </c>
      <c r="BO198" s="2056">
        <f t="shared" si="22"/>
        <v>41.19047619047619</v>
      </c>
      <c r="BP198" s="2051" t="str">
        <f t="shared" si="23"/>
        <v/>
      </c>
    </row>
    <row r="199" spans="1:68" s="1185" customFormat="1">
      <c r="A199" s="2057" t="s">
        <v>5751</v>
      </c>
      <c r="B199" s="2057" t="s">
        <v>2067</v>
      </c>
      <c r="C199" s="2057" t="s">
        <v>5687</v>
      </c>
      <c r="D199" s="2057" t="s">
        <v>3224</v>
      </c>
      <c r="E199" s="2057" t="s">
        <v>5481</v>
      </c>
      <c r="F199" s="2057" t="s">
        <v>208</v>
      </c>
      <c r="G199" s="2057" t="s">
        <v>1763</v>
      </c>
      <c r="H199" s="2057" t="s">
        <v>5329</v>
      </c>
      <c r="I199" s="2057" t="s">
        <v>4712</v>
      </c>
      <c r="J199" s="2058" t="s">
        <v>6224</v>
      </c>
      <c r="K199" s="2059">
        <v>74</v>
      </c>
      <c r="L199" s="2059">
        <v>2</v>
      </c>
      <c r="M199" s="2059">
        <v>1</v>
      </c>
      <c r="N199" s="2059">
        <v>1</v>
      </c>
      <c r="O199" s="2059">
        <v>2</v>
      </c>
      <c r="P199" s="2059">
        <v>1</v>
      </c>
      <c r="Q199" s="2059">
        <v>1</v>
      </c>
      <c r="R199" s="2059">
        <v>6</v>
      </c>
      <c r="S199" s="2059">
        <v>3</v>
      </c>
      <c r="T199" s="2059">
        <v>2</v>
      </c>
      <c r="U199" s="2059">
        <v>4</v>
      </c>
      <c r="V199" s="2059">
        <v>4</v>
      </c>
      <c r="W199" s="2059">
        <v>6</v>
      </c>
      <c r="X199" s="2059">
        <v>8</v>
      </c>
      <c r="Y199" s="2059">
        <v>11</v>
      </c>
      <c r="Z199" s="2059">
        <v>6</v>
      </c>
      <c r="AA199" s="2059">
        <v>16</v>
      </c>
      <c r="AB199" s="2059">
        <v>0</v>
      </c>
      <c r="AC199" s="2059">
        <v>34</v>
      </c>
      <c r="AD199" s="2059">
        <v>1</v>
      </c>
      <c r="AE199" s="2059">
        <v>0</v>
      </c>
      <c r="AF199" s="2059">
        <v>1</v>
      </c>
      <c r="AG199" s="2059">
        <v>1</v>
      </c>
      <c r="AH199" s="2059">
        <v>1</v>
      </c>
      <c r="AI199" s="2059">
        <v>0</v>
      </c>
      <c r="AJ199" s="2059">
        <v>4</v>
      </c>
      <c r="AK199" s="2059">
        <v>1</v>
      </c>
      <c r="AL199" s="2059">
        <v>2</v>
      </c>
      <c r="AM199" s="2059">
        <v>1</v>
      </c>
      <c r="AN199" s="2059">
        <v>2</v>
      </c>
      <c r="AO199" s="2059">
        <v>4</v>
      </c>
      <c r="AP199" s="2059">
        <v>3</v>
      </c>
      <c r="AQ199" s="2059">
        <v>5</v>
      </c>
      <c r="AR199" s="2059">
        <v>3</v>
      </c>
      <c r="AS199" s="2059">
        <v>5</v>
      </c>
      <c r="AT199" s="2059">
        <v>0</v>
      </c>
      <c r="AU199" s="2059">
        <v>40</v>
      </c>
      <c r="AV199" s="2059">
        <v>1</v>
      </c>
      <c r="AW199" s="2059">
        <v>1</v>
      </c>
      <c r="AX199" s="2059">
        <v>0</v>
      </c>
      <c r="AY199" s="2059">
        <v>1</v>
      </c>
      <c r="AZ199" s="2059">
        <v>0</v>
      </c>
      <c r="BA199" s="2059">
        <v>1</v>
      </c>
      <c r="BB199" s="2059">
        <v>2</v>
      </c>
      <c r="BC199" s="2059">
        <v>2</v>
      </c>
      <c r="BD199" s="2059">
        <v>0</v>
      </c>
      <c r="BE199" s="2059">
        <v>3</v>
      </c>
      <c r="BF199" s="2059">
        <v>2</v>
      </c>
      <c r="BG199" s="2059">
        <v>2</v>
      </c>
      <c r="BH199" s="2059">
        <v>5</v>
      </c>
      <c r="BI199" s="2059">
        <v>6</v>
      </c>
      <c r="BJ199" s="2059">
        <v>3</v>
      </c>
      <c r="BK199" s="2059">
        <v>11</v>
      </c>
      <c r="BL199" s="2059">
        <v>0</v>
      </c>
      <c r="BM199" s="2060">
        <f t="shared" si="20"/>
        <v>74</v>
      </c>
      <c r="BN199" s="2060">
        <f t="shared" si="21"/>
        <v>33</v>
      </c>
      <c r="BO199" s="2061">
        <f t="shared" si="22"/>
        <v>44.594594594594597</v>
      </c>
      <c r="BP199" s="2051" t="str">
        <f t="shared" si="23"/>
        <v/>
      </c>
    </row>
    <row r="200" spans="1:68" s="1185" customFormat="1">
      <c r="A200" s="2057" t="s">
        <v>5752</v>
      </c>
      <c r="B200" s="2057" t="s">
        <v>2067</v>
      </c>
      <c r="C200" s="2057" t="s">
        <v>5687</v>
      </c>
      <c r="D200" s="2057" t="s">
        <v>3224</v>
      </c>
      <c r="E200" s="2057" t="s">
        <v>5482</v>
      </c>
      <c r="F200" s="2057" t="s">
        <v>208</v>
      </c>
      <c r="G200" s="2057" t="s">
        <v>1763</v>
      </c>
      <c r="H200" s="2057" t="s">
        <v>5329</v>
      </c>
      <c r="I200" s="2057" t="s">
        <v>5330</v>
      </c>
      <c r="J200" s="2058" t="s">
        <v>6224</v>
      </c>
      <c r="K200" s="2059">
        <v>45</v>
      </c>
      <c r="L200" s="2059">
        <v>0</v>
      </c>
      <c r="M200" s="2059">
        <v>1</v>
      </c>
      <c r="N200" s="2059">
        <v>2</v>
      </c>
      <c r="O200" s="2059">
        <v>0</v>
      </c>
      <c r="P200" s="2059">
        <v>2</v>
      </c>
      <c r="Q200" s="2059">
        <v>1</v>
      </c>
      <c r="R200" s="2059">
        <v>1</v>
      </c>
      <c r="S200" s="2059">
        <v>1</v>
      </c>
      <c r="T200" s="2059">
        <v>1</v>
      </c>
      <c r="U200" s="2059">
        <v>0</v>
      </c>
      <c r="V200" s="2059">
        <v>4</v>
      </c>
      <c r="W200" s="2059">
        <v>10</v>
      </c>
      <c r="X200" s="2059">
        <v>7</v>
      </c>
      <c r="Y200" s="2059">
        <v>1</v>
      </c>
      <c r="Z200" s="2059">
        <v>1</v>
      </c>
      <c r="AA200" s="2059">
        <v>13</v>
      </c>
      <c r="AB200" s="2059">
        <v>0</v>
      </c>
      <c r="AC200" s="2059">
        <v>22</v>
      </c>
      <c r="AD200" s="2059">
        <v>0</v>
      </c>
      <c r="AE200" s="2059">
        <v>1</v>
      </c>
      <c r="AF200" s="2059">
        <v>2</v>
      </c>
      <c r="AG200" s="2059">
        <v>0</v>
      </c>
      <c r="AH200" s="2059">
        <v>1</v>
      </c>
      <c r="AI200" s="2059">
        <v>1</v>
      </c>
      <c r="AJ200" s="2059">
        <v>0</v>
      </c>
      <c r="AK200" s="2059">
        <v>0</v>
      </c>
      <c r="AL200" s="2059">
        <v>1</v>
      </c>
      <c r="AM200" s="2059">
        <v>0</v>
      </c>
      <c r="AN200" s="2059">
        <v>2</v>
      </c>
      <c r="AO200" s="2059">
        <v>6</v>
      </c>
      <c r="AP200" s="2059">
        <v>3</v>
      </c>
      <c r="AQ200" s="2059">
        <v>1</v>
      </c>
      <c r="AR200" s="2059">
        <v>0</v>
      </c>
      <c r="AS200" s="2059">
        <v>4</v>
      </c>
      <c r="AT200" s="2059">
        <v>0</v>
      </c>
      <c r="AU200" s="2059">
        <v>23</v>
      </c>
      <c r="AV200" s="2059">
        <v>0</v>
      </c>
      <c r="AW200" s="2059">
        <v>0</v>
      </c>
      <c r="AX200" s="2059">
        <v>0</v>
      </c>
      <c r="AY200" s="2059">
        <v>0</v>
      </c>
      <c r="AZ200" s="2059">
        <v>1</v>
      </c>
      <c r="BA200" s="2059">
        <v>0</v>
      </c>
      <c r="BB200" s="2059">
        <v>1</v>
      </c>
      <c r="BC200" s="2059">
        <v>1</v>
      </c>
      <c r="BD200" s="2059">
        <v>0</v>
      </c>
      <c r="BE200" s="2059">
        <v>0</v>
      </c>
      <c r="BF200" s="2059">
        <v>2</v>
      </c>
      <c r="BG200" s="2059">
        <v>4</v>
      </c>
      <c r="BH200" s="2059">
        <v>4</v>
      </c>
      <c r="BI200" s="2059">
        <v>0</v>
      </c>
      <c r="BJ200" s="2059">
        <v>1</v>
      </c>
      <c r="BK200" s="2059">
        <v>9</v>
      </c>
      <c r="BL200" s="2059">
        <v>0</v>
      </c>
      <c r="BM200" s="2060">
        <f t="shared" si="20"/>
        <v>45</v>
      </c>
      <c r="BN200" s="2060">
        <f t="shared" si="21"/>
        <v>15</v>
      </c>
      <c r="BO200" s="2061">
        <f t="shared" si="22"/>
        <v>33.333333333333329</v>
      </c>
      <c r="BP200" s="2051" t="str">
        <f t="shared" si="23"/>
        <v/>
      </c>
    </row>
    <row r="201" spans="1:68" s="1185" customFormat="1">
      <c r="A201" s="2057" t="s">
        <v>5753</v>
      </c>
      <c r="B201" s="2057" t="s">
        <v>2067</v>
      </c>
      <c r="C201" s="2057" t="s">
        <v>5687</v>
      </c>
      <c r="D201" s="2057" t="s">
        <v>3224</v>
      </c>
      <c r="E201" s="2057" t="s">
        <v>5483</v>
      </c>
      <c r="F201" s="2057" t="s">
        <v>208</v>
      </c>
      <c r="G201" s="2057" t="s">
        <v>1763</v>
      </c>
      <c r="H201" s="2057" t="s">
        <v>5329</v>
      </c>
      <c r="I201" s="2057" t="s">
        <v>5091</v>
      </c>
      <c r="J201" s="2058" t="s">
        <v>6224</v>
      </c>
      <c r="K201" s="2059">
        <v>97</v>
      </c>
      <c r="L201" s="2059">
        <v>2</v>
      </c>
      <c r="M201" s="2059">
        <v>6</v>
      </c>
      <c r="N201" s="2059">
        <v>1</v>
      </c>
      <c r="O201" s="2059">
        <v>2</v>
      </c>
      <c r="P201" s="2059">
        <v>0</v>
      </c>
      <c r="Q201" s="2059">
        <v>2</v>
      </c>
      <c r="R201" s="2059">
        <v>4</v>
      </c>
      <c r="S201" s="2059">
        <v>6</v>
      </c>
      <c r="T201" s="2059">
        <v>7</v>
      </c>
      <c r="U201" s="2059">
        <v>2</v>
      </c>
      <c r="V201" s="2059">
        <v>5</v>
      </c>
      <c r="W201" s="2059">
        <v>3</v>
      </c>
      <c r="X201" s="2059">
        <v>9</v>
      </c>
      <c r="Y201" s="2059">
        <v>10</v>
      </c>
      <c r="Z201" s="2059">
        <v>11</v>
      </c>
      <c r="AA201" s="2059">
        <v>27</v>
      </c>
      <c r="AB201" s="2059">
        <v>0</v>
      </c>
      <c r="AC201" s="2059">
        <v>48</v>
      </c>
      <c r="AD201" s="2059">
        <v>1</v>
      </c>
      <c r="AE201" s="2059">
        <v>2</v>
      </c>
      <c r="AF201" s="2059">
        <v>0</v>
      </c>
      <c r="AG201" s="2059">
        <v>2</v>
      </c>
      <c r="AH201" s="2059">
        <v>0</v>
      </c>
      <c r="AI201" s="2059">
        <v>2</v>
      </c>
      <c r="AJ201" s="2059">
        <v>1</v>
      </c>
      <c r="AK201" s="2059">
        <v>3</v>
      </c>
      <c r="AL201" s="2059">
        <v>6</v>
      </c>
      <c r="AM201" s="2059">
        <v>1</v>
      </c>
      <c r="AN201" s="2059">
        <v>2</v>
      </c>
      <c r="AO201" s="2059">
        <v>1</v>
      </c>
      <c r="AP201" s="2059">
        <v>5</v>
      </c>
      <c r="AQ201" s="2059">
        <v>5</v>
      </c>
      <c r="AR201" s="2059">
        <v>5</v>
      </c>
      <c r="AS201" s="2059">
        <v>12</v>
      </c>
      <c r="AT201" s="2059">
        <v>0</v>
      </c>
      <c r="AU201" s="2059">
        <v>49</v>
      </c>
      <c r="AV201" s="2059">
        <v>1</v>
      </c>
      <c r="AW201" s="2059">
        <v>4</v>
      </c>
      <c r="AX201" s="2059">
        <v>1</v>
      </c>
      <c r="AY201" s="2059">
        <v>0</v>
      </c>
      <c r="AZ201" s="2059">
        <v>0</v>
      </c>
      <c r="BA201" s="2059">
        <v>0</v>
      </c>
      <c r="BB201" s="2059">
        <v>3</v>
      </c>
      <c r="BC201" s="2059">
        <v>3</v>
      </c>
      <c r="BD201" s="2059">
        <v>1</v>
      </c>
      <c r="BE201" s="2059">
        <v>1</v>
      </c>
      <c r="BF201" s="2059">
        <v>3</v>
      </c>
      <c r="BG201" s="2059">
        <v>2</v>
      </c>
      <c r="BH201" s="2059">
        <v>4</v>
      </c>
      <c r="BI201" s="2059">
        <v>5</v>
      </c>
      <c r="BJ201" s="2059">
        <v>6</v>
      </c>
      <c r="BK201" s="2059">
        <v>15</v>
      </c>
      <c r="BL201" s="2059">
        <v>0</v>
      </c>
      <c r="BM201" s="2060">
        <f t="shared" si="20"/>
        <v>97</v>
      </c>
      <c r="BN201" s="2060">
        <f t="shared" si="21"/>
        <v>48</v>
      </c>
      <c r="BO201" s="2061">
        <f t="shared" si="22"/>
        <v>49.484536082474229</v>
      </c>
      <c r="BP201" s="2051" t="str">
        <f t="shared" si="23"/>
        <v/>
      </c>
    </row>
    <row r="202" spans="1:68" s="1185" customFormat="1">
      <c r="A202" s="2057" t="s">
        <v>5754</v>
      </c>
      <c r="B202" s="2057" t="s">
        <v>2067</v>
      </c>
      <c r="C202" s="2057" t="s">
        <v>5687</v>
      </c>
      <c r="D202" s="2057" t="s">
        <v>3224</v>
      </c>
      <c r="E202" s="2057" t="s">
        <v>5484</v>
      </c>
      <c r="F202" s="2057" t="s">
        <v>208</v>
      </c>
      <c r="G202" s="2057" t="s">
        <v>1763</v>
      </c>
      <c r="H202" s="2057" t="s">
        <v>5329</v>
      </c>
      <c r="I202" s="2057" t="s">
        <v>5331</v>
      </c>
      <c r="J202" s="2058" t="s">
        <v>6224</v>
      </c>
      <c r="K202" s="2059">
        <v>88</v>
      </c>
      <c r="L202" s="2059">
        <v>3</v>
      </c>
      <c r="M202" s="2059">
        <v>3</v>
      </c>
      <c r="N202" s="2059">
        <v>2</v>
      </c>
      <c r="O202" s="2059">
        <v>4</v>
      </c>
      <c r="P202" s="2059">
        <v>5</v>
      </c>
      <c r="Q202" s="2059">
        <v>3</v>
      </c>
      <c r="R202" s="2059">
        <v>5</v>
      </c>
      <c r="S202" s="2059">
        <v>4</v>
      </c>
      <c r="T202" s="2059">
        <v>7</v>
      </c>
      <c r="U202" s="2059">
        <v>5</v>
      </c>
      <c r="V202" s="2059">
        <v>7</v>
      </c>
      <c r="W202" s="2059">
        <v>6</v>
      </c>
      <c r="X202" s="2059">
        <v>6</v>
      </c>
      <c r="Y202" s="2059">
        <v>8</v>
      </c>
      <c r="Z202" s="2059">
        <v>5</v>
      </c>
      <c r="AA202" s="2059">
        <v>15</v>
      </c>
      <c r="AB202" s="2059">
        <v>0</v>
      </c>
      <c r="AC202" s="2059">
        <v>41</v>
      </c>
      <c r="AD202" s="2059">
        <v>0</v>
      </c>
      <c r="AE202" s="2059">
        <v>3</v>
      </c>
      <c r="AF202" s="2059">
        <v>1</v>
      </c>
      <c r="AG202" s="2059">
        <v>1</v>
      </c>
      <c r="AH202" s="2059">
        <v>3</v>
      </c>
      <c r="AI202" s="2059">
        <v>1</v>
      </c>
      <c r="AJ202" s="2059">
        <v>2</v>
      </c>
      <c r="AK202" s="2059">
        <v>3</v>
      </c>
      <c r="AL202" s="2059">
        <v>3</v>
      </c>
      <c r="AM202" s="2059">
        <v>3</v>
      </c>
      <c r="AN202" s="2059">
        <v>4</v>
      </c>
      <c r="AO202" s="2059">
        <v>3</v>
      </c>
      <c r="AP202" s="2059">
        <v>2</v>
      </c>
      <c r="AQ202" s="2059">
        <v>6</v>
      </c>
      <c r="AR202" s="2059">
        <v>1</v>
      </c>
      <c r="AS202" s="2059">
        <v>5</v>
      </c>
      <c r="AT202" s="2059">
        <v>0</v>
      </c>
      <c r="AU202" s="2059">
        <v>47</v>
      </c>
      <c r="AV202" s="2059">
        <v>3</v>
      </c>
      <c r="AW202" s="2059">
        <v>0</v>
      </c>
      <c r="AX202" s="2059">
        <v>1</v>
      </c>
      <c r="AY202" s="2059">
        <v>3</v>
      </c>
      <c r="AZ202" s="2059">
        <v>2</v>
      </c>
      <c r="BA202" s="2059">
        <v>2</v>
      </c>
      <c r="BB202" s="2059">
        <v>3</v>
      </c>
      <c r="BC202" s="2059">
        <v>1</v>
      </c>
      <c r="BD202" s="2059">
        <v>4</v>
      </c>
      <c r="BE202" s="2059">
        <v>2</v>
      </c>
      <c r="BF202" s="2059">
        <v>3</v>
      </c>
      <c r="BG202" s="2059">
        <v>3</v>
      </c>
      <c r="BH202" s="2059">
        <v>4</v>
      </c>
      <c r="BI202" s="2059">
        <v>2</v>
      </c>
      <c r="BJ202" s="2059">
        <v>4</v>
      </c>
      <c r="BK202" s="2059">
        <v>10</v>
      </c>
      <c r="BL202" s="2059">
        <v>0</v>
      </c>
      <c r="BM202" s="2060">
        <f t="shared" si="20"/>
        <v>88</v>
      </c>
      <c r="BN202" s="2060">
        <f t="shared" si="21"/>
        <v>28</v>
      </c>
      <c r="BO202" s="2061">
        <f t="shared" si="22"/>
        <v>31.818181818181817</v>
      </c>
      <c r="BP202" s="2051" t="str">
        <f t="shared" si="23"/>
        <v/>
      </c>
    </row>
    <row r="203" spans="1:68" s="1185" customFormat="1">
      <c r="A203" s="2057" t="s">
        <v>5755</v>
      </c>
      <c r="B203" s="2057" t="s">
        <v>2067</v>
      </c>
      <c r="C203" s="2057" t="s">
        <v>5687</v>
      </c>
      <c r="D203" s="2057" t="s">
        <v>3224</v>
      </c>
      <c r="E203" s="2057" t="s">
        <v>5485</v>
      </c>
      <c r="F203" s="2057" t="s">
        <v>208</v>
      </c>
      <c r="G203" s="2057" t="s">
        <v>1763</v>
      </c>
      <c r="H203" s="2057" t="s">
        <v>5329</v>
      </c>
      <c r="I203" s="2057" t="s">
        <v>5332</v>
      </c>
      <c r="J203" s="2058" t="s">
        <v>6224</v>
      </c>
      <c r="K203" s="2059">
        <v>29</v>
      </c>
      <c r="L203" s="2059">
        <v>0</v>
      </c>
      <c r="M203" s="2059">
        <v>0</v>
      </c>
      <c r="N203" s="2059">
        <v>0</v>
      </c>
      <c r="O203" s="2059">
        <v>0</v>
      </c>
      <c r="P203" s="2059">
        <v>0</v>
      </c>
      <c r="Q203" s="2059">
        <v>0</v>
      </c>
      <c r="R203" s="2059">
        <v>4</v>
      </c>
      <c r="S203" s="2059">
        <v>1</v>
      </c>
      <c r="T203" s="2059">
        <v>1</v>
      </c>
      <c r="U203" s="2059">
        <v>2</v>
      </c>
      <c r="V203" s="2059">
        <v>1</v>
      </c>
      <c r="W203" s="2059">
        <v>4</v>
      </c>
      <c r="X203" s="2059">
        <v>1</v>
      </c>
      <c r="Y203" s="2059">
        <v>5</v>
      </c>
      <c r="Z203" s="2059">
        <v>3</v>
      </c>
      <c r="AA203" s="2059">
        <v>7</v>
      </c>
      <c r="AB203" s="2059">
        <v>0</v>
      </c>
      <c r="AC203" s="2059">
        <v>14</v>
      </c>
      <c r="AD203" s="2059">
        <v>0</v>
      </c>
      <c r="AE203" s="2059">
        <v>0</v>
      </c>
      <c r="AF203" s="2059">
        <v>0</v>
      </c>
      <c r="AG203" s="2059">
        <v>0</v>
      </c>
      <c r="AH203" s="2059">
        <v>0</v>
      </c>
      <c r="AI203" s="2059">
        <v>0</v>
      </c>
      <c r="AJ203" s="2059">
        <v>2</v>
      </c>
      <c r="AK203" s="2059">
        <v>1</v>
      </c>
      <c r="AL203" s="2059">
        <v>0</v>
      </c>
      <c r="AM203" s="2059">
        <v>1</v>
      </c>
      <c r="AN203" s="2059">
        <v>1</v>
      </c>
      <c r="AO203" s="2059">
        <v>1</v>
      </c>
      <c r="AP203" s="2059">
        <v>0</v>
      </c>
      <c r="AQ203" s="2059">
        <v>4</v>
      </c>
      <c r="AR203" s="2059">
        <v>2</v>
      </c>
      <c r="AS203" s="2059">
        <v>2</v>
      </c>
      <c r="AT203" s="2059">
        <v>0</v>
      </c>
      <c r="AU203" s="2059">
        <v>15</v>
      </c>
      <c r="AV203" s="2059">
        <v>0</v>
      </c>
      <c r="AW203" s="2059">
        <v>0</v>
      </c>
      <c r="AX203" s="2059">
        <v>0</v>
      </c>
      <c r="AY203" s="2059">
        <v>0</v>
      </c>
      <c r="AZ203" s="2059">
        <v>0</v>
      </c>
      <c r="BA203" s="2059">
        <v>0</v>
      </c>
      <c r="BB203" s="2059">
        <v>2</v>
      </c>
      <c r="BC203" s="2059">
        <v>0</v>
      </c>
      <c r="BD203" s="2059">
        <v>1</v>
      </c>
      <c r="BE203" s="2059">
        <v>1</v>
      </c>
      <c r="BF203" s="2059">
        <v>0</v>
      </c>
      <c r="BG203" s="2059">
        <v>3</v>
      </c>
      <c r="BH203" s="2059">
        <v>1</v>
      </c>
      <c r="BI203" s="2059">
        <v>1</v>
      </c>
      <c r="BJ203" s="2059">
        <v>1</v>
      </c>
      <c r="BK203" s="2059">
        <v>5</v>
      </c>
      <c r="BL203" s="2059">
        <v>0</v>
      </c>
      <c r="BM203" s="2060">
        <f t="shared" si="20"/>
        <v>29</v>
      </c>
      <c r="BN203" s="2060">
        <f t="shared" si="21"/>
        <v>15</v>
      </c>
      <c r="BO203" s="2061">
        <f t="shared" si="22"/>
        <v>51.724137931034484</v>
      </c>
      <c r="BP203" s="2051" t="str">
        <f t="shared" si="23"/>
        <v>限界集落</v>
      </c>
    </row>
    <row r="204" spans="1:68" s="1185" customFormat="1">
      <c r="A204" s="2057" t="s">
        <v>5756</v>
      </c>
      <c r="B204" s="2057" t="s">
        <v>2067</v>
      </c>
      <c r="C204" s="2057" t="s">
        <v>5687</v>
      </c>
      <c r="D204" s="2057" t="s">
        <v>3224</v>
      </c>
      <c r="E204" s="2057" t="s">
        <v>5486</v>
      </c>
      <c r="F204" s="2057" t="s">
        <v>208</v>
      </c>
      <c r="G204" s="2057" t="s">
        <v>1763</v>
      </c>
      <c r="H204" s="2057" t="s">
        <v>5329</v>
      </c>
      <c r="I204" s="2057" t="s">
        <v>5333</v>
      </c>
      <c r="J204" s="2058" t="s">
        <v>6224</v>
      </c>
      <c r="K204" s="2059">
        <v>87</v>
      </c>
      <c r="L204" s="2059">
        <v>2</v>
      </c>
      <c r="M204" s="2059">
        <v>1</v>
      </c>
      <c r="N204" s="2059">
        <v>5</v>
      </c>
      <c r="O204" s="2059">
        <v>3</v>
      </c>
      <c r="P204" s="2059">
        <v>2</v>
      </c>
      <c r="Q204" s="2059">
        <v>3</v>
      </c>
      <c r="R204" s="2059">
        <v>2</v>
      </c>
      <c r="S204" s="2059">
        <v>9</v>
      </c>
      <c r="T204" s="2059">
        <v>4</v>
      </c>
      <c r="U204" s="2059">
        <v>4</v>
      </c>
      <c r="V204" s="2059">
        <v>2</v>
      </c>
      <c r="W204" s="2059">
        <v>7</v>
      </c>
      <c r="X204" s="2059">
        <v>9</v>
      </c>
      <c r="Y204" s="2059">
        <v>7</v>
      </c>
      <c r="Z204" s="2059">
        <v>7</v>
      </c>
      <c r="AA204" s="2059">
        <v>20</v>
      </c>
      <c r="AB204" s="2059">
        <v>0</v>
      </c>
      <c r="AC204" s="2059">
        <v>42</v>
      </c>
      <c r="AD204" s="2059">
        <v>1</v>
      </c>
      <c r="AE204" s="2059">
        <v>0</v>
      </c>
      <c r="AF204" s="2059">
        <v>1</v>
      </c>
      <c r="AG204" s="2059">
        <v>2</v>
      </c>
      <c r="AH204" s="2059">
        <v>1</v>
      </c>
      <c r="AI204" s="2059">
        <v>0</v>
      </c>
      <c r="AJ204" s="2059">
        <v>1</v>
      </c>
      <c r="AK204" s="2059">
        <v>4</v>
      </c>
      <c r="AL204" s="2059">
        <v>1</v>
      </c>
      <c r="AM204" s="2059">
        <v>2</v>
      </c>
      <c r="AN204" s="2059">
        <v>2</v>
      </c>
      <c r="AO204" s="2059">
        <v>4</v>
      </c>
      <c r="AP204" s="2059">
        <v>6</v>
      </c>
      <c r="AQ204" s="2059">
        <v>3</v>
      </c>
      <c r="AR204" s="2059">
        <v>3</v>
      </c>
      <c r="AS204" s="2059">
        <v>11</v>
      </c>
      <c r="AT204" s="2059">
        <v>0</v>
      </c>
      <c r="AU204" s="2059">
        <v>45</v>
      </c>
      <c r="AV204" s="2059">
        <v>1</v>
      </c>
      <c r="AW204" s="2059">
        <v>1</v>
      </c>
      <c r="AX204" s="2059">
        <v>4</v>
      </c>
      <c r="AY204" s="2059">
        <v>1</v>
      </c>
      <c r="AZ204" s="2059">
        <v>1</v>
      </c>
      <c r="BA204" s="2059">
        <v>3</v>
      </c>
      <c r="BB204" s="2059">
        <v>1</v>
      </c>
      <c r="BC204" s="2059">
        <v>5</v>
      </c>
      <c r="BD204" s="2059">
        <v>3</v>
      </c>
      <c r="BE204" s="2059">
        <v>2</v>
      </c>
      <c r="BF204" s="2059">
        <v>0</v>
      </c>
      <c r="BG204" s="2059">
        <v>3</v>
      </c>
      <c r="BH204" s="2059">
        <v>3</v>
      </c>
      <c r="BI204" s="2059">
        <v>4</v>
      </c>
      <c r="BJ204" s="2059">
        <v>4</v>
      </c>
      <c r="BK204" s="2059">
        <v>9</v>
      </c>
      <c r="BL204" s="2059">
        <v>0</v>
      </c>
      <c r="BM204" s="2060">
        <f t="shared" si="20"/>
        <v>87</v>
      </c>
      <c r="BN204" s="2060">
        <f t="shared" si="21"/>
        <v>34</v>
      </c>
      <c r="BO204" s="2061">
        <f t="shared" si="22"/>
        <v>39.080459770114942</v>
      </c>
      <c r="BP204" s="2051" t="str">
        <f t="shared" si="23"/>
        <v/>
      </c>
    </row>
    <row r="205" spans="1:68" s="1185" customFormat="1">
      <c r="A205" s="2052" t="s">
        <v>5757</v>
      </c>
      <c r="B205" s="2052" t="s">
        <v>2067</v>
      </c>
      <c r="C205" s="2052" t="s">
        <v>5687</v>
      </c>
      <c r="D205" s="2052" t="s">
        <v>3099</v>
      </c>
      <c r="E205" s="2052" t="s">
        <v>5479</v>
      </c>
      <c r="F205" s="2052" t="s">
        <v>208</v>
      </c>
      <c r="G205" s="2052" t="s">
        <v>1763</v>
      </c>
      <c r="H205" s="2052" t="s">
        <v>5334</v>
      </c>
      <c r="I205" s="2052" t="s">
        <v>3059</v>
      </c>
      <c r="J205" s="2053" t="s">
        <v>6224</v>
      </c>
      <c r="K205" s="2054">
        <v>1070</v>
      </c>
      <c r="L205" s="2054">
        <v>38</v>
      </c>
      <c r="M205" s="2054">
        <v>34</v>
      </c>
      <c r="N205" s="2054">
        <v>45</v>
      </c>
      <c r="O205" s="2054">
        <v>61</v>
      </c>
      <c r="P205" s="2054">
        <v>40</v>
      </c>
      <c r="Q205" s="2054">
        <v>55</v>
      </c>
      <c r="R205" s="2054">
        <v>61</v>
      </c>
      <c r="S205" s="2054">
        <v>56</v>
      </c>
      <c r="T205" s="2054">
        <v>49</v>
      </c>
      <c r="U205" s="2054">
        <v>59</v>
      </c>
      <c r="V205" s="2054">
        <v>80</v>
      </c>
      <c r="W205" s="2054">
        <v>71</v>
      </c>
      <c r="X205" s="2054">
        <v>81</v>
      </c>
      <c r="Y205" s="2054">
        <v>96</v>
      </c>
      <c r="Z205" s="2054">
        <v>68</v>
      </c>
      <c r="AA205" s="2054">
        <v>175</v>
      </c>
      <c r="AB205" s="2054">
        <v>1</v>
      </c>
      <c r="AC205" s="2054">
        <v>545</v>
      </c>
      <c r="AD205" s="2054">
        <v>21</v>
      </c>
      <c r="AE205" s="2054">
        <v>18</v>
      </c>
      <c r="AF205" s="2054">
        <v>30</v>
      </c>
      <c r="AG205" s="2054">
        <v>39</v>
      </c>
      <c r="AH205" s="2054">
        <v>22</v>
      </c>
      <c r="AI205" s="2054">
        <v>32</v>
      </c>
      <c r="AJ205" s="2054">
        <v>35</v>
      </c>
      <c r="AK205" s="2054">
        <v>31</v>
      </c>
      <c r="AL205" s="2054">
        <v>26</v>
      </c>
      <c r="AM205" s="2054">
        <v>29</v>
      </c>
      <c r="AN205" s="2054">
        <v>34</v>
      </c>
      <c r="AO205" s="2054">
        <v>33</v>
      </c>
      <c r="AP205" s="2054">
        <v>38</v>
      </c>
      <c r="AQ205" s="2054">
        <v>47</v>
      </c>
      <c r="AR205" s="2054">
        <v>37</v>
      </c>
      <c r="AS205" s="2054">
        <v>73</v>
      </c>
      <c r="AT205" s="2054">
        <v>0</v>
      </c>
      <c r="AU205" s="2054">
        <v>525</v>
      </c>
      <c r="AV205" s="2054">
        <v>17</v>
      </c>
      <c r="AW205" s="2054">
        <v>16</v>
      </c>
      <c r="AX205" s="2054">
        <v>15</v>
      </c>
      <c r="AY205" s="2054">
        <v>22</v>
      </c>
      <c r="AZ205" s="2054">
        <v>18</v>
      </c>
      <c r="BA205" s="2054">
        <v>23</v>
      </c>
      <c r="BB205" s="2054">
        <v>26</v>
      </c>
      <c r="BC205" s="2054">
        <v>25</v>
      </c>
      <c r="BD205" s="2054">
        <v>23</v>
      </c>
      <c r="BE205" s="2054">
        <v>30</v>
      </c>
      <c r="BF205" s="2054">
        <v>46</v>
      </c>
      <c r="BG205" s="2054">
        <v>38</v>
      </c>
      <c r="BH205" s="2054">
        <v>43</v>
      </c>
      <c r="BI205" s="2054">
        <v>49</v>
      </c>
      <c r="BJ205" s="2054">
        <v>31</v>
      </c>
      <c r="BK205" s="2054">
        <v>102</v>
      </c>
      <c r="BL205" s="2054">
        <v>1</v>
      </c>
      <c r="BM205" s="2055">
        <f t="shared" si="20"/>
        <v>1069</v>
      </c>
      <c r="BN205" s="2055">
        <f t="shared" si="21"/>
        <v>339</v>
      </c>
      <c r="BO205" s="2056">
        <f t="shared" si="22"/>
        <v>31.711880261927032</v>
      </c>
      <c r="BP205" s="2051" t="str">
        <f t="shared" si="23"/>
        <v/>
      </c>
    </row>
    <row r="206" spans="1:68" s="1185" customFormat="1">
      <c r="A206" s="2057" t="s">
        <v>5758</v>
      </c>
      <c r="B206" s="2057" t="s">
        <v>2067</v>
      </c>
      <c r="C206" s="2057" t="s">
        <v>5687</v>
      </c>
      <c r="D206" s="2057" t="s">
        <v>3099</v>
      </c>
      <c r="E206" s="2057" t="s">
        <v>5481</v>
      </c>
      <c r="F206" s="2057" t="s">
        <v>208</v>
      </c>
      <c r="G206" s="2057" t="s">
        <v>1763</v>
      </c>
      <c r="H206" s="2057" t="s">
        <v>5334</v>
      </c>
      <c r="I206" s="2057" t="s">
        <v>5335</v>
      </c>
      <c r="J206" s="2058" t="s">
        <v>6224</v>
      </c>
      <c r="K206" s="2059">
        <v>101</v>
      </c>
      <c r="L206" s="2059">
        <v>0</v>
      </c>
      <c r="M206" s="2059">
        <v>1</v>
      </c>
      <c r="N206" s="2059">
        <v>1</v>
      </c>
      <c r="O206" s="2059">
        <v>6</v>
      </c>
      <c r="P206" s="2059">
        <v>3</v>
      </c>
      <c r="Q206" s="2059">
        <v>5</v>
      </c>
      <c r="R206" s="2059">
        <v>0</v>
      </c>
      <c r="S206" s="2059">
        <v>4</v>
      </c>
      <c r="T206" s="2059">
        <v>4</v>
      </c>
      <c r="U206" s="2059">
        <v>8</v>
      </c>
      <c r="V206" s="2059">
        <v>8</v>
      </c>
      <c r="W206" s="2059">
        <v>7</v>
      </c>
      <c r="X206" s="2059">
        <v>10</v>
      </c>
      <c r="Y206" s="2059">
        <v>9</v>
      </c>
      <c r="Z206" s="2059">
        <v>7</v>
      </c>
      <c r="AA206" s="2059">
        <v>28</v>
      </c>
      <c r="AB206" s="2059">
        <v>0</v>
      </c>
      <c r="AC206" s="2059">
        <v>50</v>
      </c>
      <c r="AD206" s="2059">
        <v>0</v>
      </c>
      <c r="AE206" s="2059">
        <v>1</v>
      </c>
      <c r="AF206" s="2059">
        <v>0</v>
      </c>
      <c r="AG206" s="2059">
        <v>4</v>
      </c>
      <c r="AH206" s="2059">
        <v>1</v>
      </c>
      <c r="AI206" s="2059">
        <v>3</v>
      </c>
      <c r="AJ206" s="2059">
        <v>0</v>
      </c>
      <c r="AK206" s="2059">
        <v>2</v>
      </c>
      <c r="AL206" s="2059">
        <v>2</v>
      </c>
      <c r="AM206" s="2059">
        <v>3</v>
      </c>
      <c r="AN206" s="2059">
        <v>6</v>
      </c>
      <c r="AO206" s="2059">
        <v>2</v>
      </c>
      <c r="AP206" s="2059">
        <v>6</v>
      </c>
      <c r="AQ206" s="2059">
        <v>5</v>
      </c>
      <c r="AR206" s="2059">
        <v>2</v>
      </c>
      <c r="AS206" s="2059">
        <v>13</v>
      </c>
      <c r="AT206" s="2059">
        <v>0</v>
      </c>
      <c r="AU206" s="2059">
        <v>51</v>
      </c>
      <c r="AV206" s="2059">
        <v>0</v>
      </c>
      <c r="AW206" s="2059">
        <v>0</v>
      </c>
      <c r="AX206" s="2059">
        <v>1</v>
      </c>
      <c r="AY206" s="2059">
        <v>2</v>
      </c>
      <c r="AZ206" s="2059">
        <v>2</v>
      </c>
      <c r="BA206" s="2059">
        <v>2</v>
      </c>
      <c r="BB206" s="2059">
        <v>0</v>
      </c>
      <c r="BC206" s="2059">
        <v>2</v>
      </c>
      <c r="BD206" s="2059">
        <v>2</v>
      </c>
      <c r="BE206" s="2059">
        <v>5</v>
      </c>
      <c r="BF206" s="2059">
        <v>2</v>
      </c>
      <c r="BG206" s="2059">
        <v>5</v>
      </c>
      <c r="BH206" s="2059">
        <v>4</v>
      </c>
      <c r="BI206" s="2059">
        <v>4</v>
      </c>
      <c r="BJ206" s="2059">
        <v>5</v>
      </c>
      <c r="BK206" s="2059">
        <v>15</v>
      </c>
      <c r="BL206" s="2059">
        <v>0</v>
      </c>
      <c r="BM206" s="2060">
        <f t="shared" si="20"/>
        <v>101</v>
      </c>
      <c r="BN206" s="2060">
        <f t="shared" si="21"/>
        <v>44</v>
      </c>
      <c r="BO206" s="2061">
        <f t="shared" si="22"/>
        <v>43.564356435643568</v>
      </c>
      <c r="BP206" s="2051" t="str">
        <f t="shared" si="23"/>
        <v/>
      </c>
    </row>
    <row r="207" spans="1:68" s="1185" customFormat="1">
      <c r="A207" s="2057" t="s">
        <v>5759</v>
      </c>
      <c r="B207" s="2057" t="s">
        <v>2067</v>
      </c>
      <c r="C207" s="2057" t="s">
        <v>5687</v>
      </c>
      <c r="D207" s="2057" t="s">
        <v>3099</v>
      </c>
      <c r="E207" s="2057" t="s">
        <v>5482</v>
      </c>
      <c r="F207" s="2057" t="s">
        <v>208</v>
      </c>
      <c r="G207" s="2057" t="s">
        <v>1763</v>
      </c>
      <c r="H207" s="2057" t="s">
        <v>5334</v>
      </c>
      <c r="I207" s="2057" t="s">
        <v>5336</v>
      </c>
      <c r="J207" s="2058" t="s">
        <v>6224</v>
      </c>
      <c r="K207" s="2059">
        <v>101</v>
      </c>
      <c r="L207" s="2059">
        <v>3</v>
      </c>
      <c r="M207" s="2059">
        <v>7</v>
      </c>
      <c r="N207" s="2059">
        <v>4</v>
      </c>
      <c r="O207" s="2059">
        <v>8</v>
      </c>
      <c r="P207" s="2059">
        <v>1</v>
      </c>
      <c r="Q207" s="2059">
        <v>7</v>
      </c>
      <c r="R207" s="2059">
        <v>10</v>
      </c>
      <c r="S207" s="2059">
        <v>4</v>
      </c>
      <c r="T207" s="2059">
        <v>3</v>
      </c>
      <c r="U207" s="2059">
        <v>7</v>
      </c>
      <c r="V207" s="2059">
        <v>8</v>
      </c>
      <c r="W207" s="2059">
        <v>6</v>
      </c>
      <c r="X207" s="2059">
        <v>7</v>
      </c>
      <c r="Y207" s="2059">
        <v>5</v>
      </c>
      <c r="Z207" s="2059">
        <v>3</v>
      </c>
      <c r="AA207" s="2059">
        <v>18</v>
      </c>
      <c r="AB207" s="2059">
        <v>0</v>
      </c>
      <c r="AC207" s="2059">
        <v>49</v>
      </c>
      <c r="AD207" s="2059">
        <v>1</v>
      </c>
      <c r="AE207" s="2059">
        <v>6</v>
      </c>
      <c r="AF207" s="2059">
        <v>3</v>
      </c>
      <c r="AG207" s="2059">
        <v>3</v>
      </c>
      <c r="AH207" s="2059">
        <v>0</v>
      </c>
      <c r="AI207" s="2059">
        <v>4</v>
      </c>
      <c r="AJ207" s="2059">
        <v>5</v>
      </c>
      <c r="AK207" s="2059">
        <v>2</v>
      </c>
      <c r="AL207" s="2059">
        <v>1</v>
      </c>
      <c r="AM207" s="2059">
        <v>3</v>
      </c>
      <c r="AN207" s="2059">
        <v>3</v>
      </c>
      <c r="AO207" s="2059">
        <v>4</v>
      </c>
      <c r="AP207" s="2059">
        <v>3</v>
      </c>
      <c r="AQ207" s="2059">
        <v>3</v>
      </c>
      <c r="AR207" s="2059">
        <v>2</v>
      </c>
      <c r="AS207" s="2059">
        <v>6</v>
      </c>
      <c r="AT207" s="2059">
        <v>0</v>
      </c>
      <c r="AU207" s="2059">
        <v>52</v>
      </c>
      <c r="AV207" s="2059">
        <v>2</v>
      </c>
      <c r="AW207" s="2059">
        <v>1</v>
      </c>
      <c r="AX207" s="2059">
        <v>1</v>
      </c>
      <c r="AY207" s="2059">
        <v>5</v>
      </c>
      <c r="AZ207" s="2059">
        <v>1</v>
      </c>
      <c r="BA207" s="2059">
        <v>3</v>
      </c>
      <c r="BB207" s="2059">
        <v>5</v>
      </c>
      <c r="BC207" s="2059">
        <v>2</v>
      </c>
      <c r="BD207" s="2059">
        <v>2</v>
      </c>
      <c r="BE207" s="2059">
        <v>4</v>
      </c>
      <c r="BF207" s="2059">
        <v>5</v>
      </c>
      <c r="BG207" s="2059">
        <v>2</v>
      </c>
      <c r="BH207" s="2059">
        <v>4</v>
      </c>
      <c r="BI207" s="2059">
        <v>2</v>
      </c>
      <c r="BJ207" s="2059">
        <v>1</v>
      </c>
      <c r="BK207" s="2059">
        <v>12</v>
      </c>
      <c r="BL207" s="2059">
        <v>0</v>
      </c>
      <c r="BM207" s="2060">
        <f t="shared" si="20"/>
        <v>101</v>
      </c>
      <c r="BN207" s="2060">
        <f t="shared" si="21"/>
        <v>26</v>
      </c>
      <c r="BO207" s="2061">
        <f t="shared" si="22"/>
        <v>25.742574257425744</v>
      </c>
      <c r="BP207" s="2051" t="str">
        <f t="shared" si="23"/>
        <v/>
      </c>
    </row>
    <row r="208" spans="1:68" s="1185" customFormat="1">
      <c r="A208" s="2057" t="s">
        <v>5760</v>
      </c>
      <c r="B208" s="2057" t="s">
        <v>2067</v>
      </c>
      <c r="C208" s="2057" t="s">
        <v>5687</v>
      </c>
      <c r="D208" s="2057" t="s">
        <v>3099</v>
      </c>
      <c r="E208" s="2057" t="s">
        <v>5483</v>
      </c>
      <c r="F208" s="2057" t="s">
        <v>208</v>
      </c>
      <c r="G208" s="2057" t="s">
        <v>1763</v>
      </c>
      <c r="H208" s="2057" t="s">
        <v>5334</v>
      </c>
      <c r="I208" s="2057" t="s">
        <v>5337</v>
      </c>
      <c r="J208" s="2058" t="s">
        <v>6224</v>
      </c>
      <c r="K208" s="2059">
        <v>160</v>
      </c>
      <c r="L208" s="2059">
        <v>9</v>
      </c>
      <c r="M208" s="2059">
        <v>5</v>
      </c>
      <c r="N208" s="2059">
        <v>7</v>
      </c>
      <c r="O208" s="2059">
        <v>11</v>
      </c>
      <c r="P208" s="2059">
        <v>14</v>
      </c>
      <c r="Q208" s="2059">
        <v>11</v>
      </c>
      <c r="R208" s="2059">
        <v>15</v>
      </c>
      <c r="S208" s="2059">
        <v>10</v>
      </c>
      <c r="T208" s="2059">
        <v>5</v>
      </c>
      <c r="U208" s="2059">
        <v>9</v>
      </c>
      <c r="V208" s="2059">
        <v>8</v>
      </c>
      <c r="W208" s="2059">
        <v>15</v>
      </c>
      <c r="X208" s="2059">
        <v>5</v>
      </c>
      <c r="Y208" s="2059">
        <v>8</v>
      </c>
      <c r="Z208" s="2059">
        <v>6</v>
      </c>
      <c r="AA208" s="2059">
        <v>22</v>
      </c>
      <c r="AB208" s="2059">
        <v>0</v>
      </c>
      <c r="AC208" s="2059">
        <v>84</v>
      </c>
      <c r="AD208" s="2059">
        <v>6</v>
      </c>
      <c r="AE208" s="2059">
        <v>2</v>
      </c>
      <c r="AF208" s="2059">
        <v>4</v>
      </c>
      <c r="AG208" s="2059">
        <v>8</v>
      </c>
      <c r="AH208" s="2059">
        <v>9</v>
      </c>
      <c r="AI208" s="2059">
        <v>6</v>
      </c>
      <c r="AJ208" s="2059">
        <v>8</v>
      </c>
      <c r="AK208" s="2059">
        <v>6</v>
      </c>
      <c r="AL208" s="2059">
        <v>4</v>
      </c>
      <c r="AM208" s="2059">
        <v>6</v>
      </c>
      <c r="AN208" s="2059">
        <v>3</v>
      </c>
      <c r="AO208" s="2059">
        <v>7</v>
      </c>
      <c r="AP208" s="2059">
        <v>2</v>
      </c>
      <c r="AQ208" s="2059">
        <v>5</v>
      </c>
      <c r="AR208" s="2059">
        <v>1</v>
      </c>
      <c r="AS208" s="2059">
        <v>7</v>
      </c>
      <c r="AT208" s="2059">
        <v>0</v>
      </c>
      <c r="AU208" s="2059">
        <v>76</v>
      </c>
      <c r="AV208" s="2059">
        <v>3</v>
      </c>
      <c r="AW208" s="2059">
        <v>3</v>
      </c>
      <c r="AX208" s="2059">
        <v>3</v>
      </c>
      <c r="AY208" s="2059">
        <v>3</v>
      </c>
      <c r="AZ208" s="2059">
        <v>5</v>
      </c>
      <c r="BA208" s="2059">
        <v>5</v>
      </c>
      <c r="BB208" s="2059">
        <v>7</v>
      </c>
      <c r="BC208" s="2059">
        <v>4</v>
      </c>
      <c r="BD208" s="2059">
        <v>1</v>
      </c>
      <c r="BE208" s="2059">
        <v>3</v>
      </c>
      <c r="BF208" s="2059">
        <v>5</v>
      </c>
      <c r="BG208" s="2059">
        <v>8</v>
      </c>
      <c r="BH208" s="2059">
        <v>3</v>
      </c>
      <c r="BI208" s="2059">
        <v>3</v>
      </c>
      <c r="BJ208" s="2059">
        <v>5</v>
      </c>
      <c r="BK208" s="2059">
        <v>15</v>
      </c>
      <c r="BL208" s="2059">
        <v>0</v>
      </c>
      <c r="BM208" s="2060">
        <f t="shared" si="20"/>
        <v>160</v>
      </c>
      <c r="BN208" s="2060">
        <f t="shared" si="21"/>
        <v>36</v>
      </c>
      <c r="BO208" s="2061">
        <f t="shared" si="22"/>
        <v>22.5</v>
      </c>
      <c r="BP208" s="2051" t="str">
        <f t="shared" si="23"/>
        <v/>
      </c>
    </row>
    <row r="209" spans="1:68" s="1185" customFormat="1">
      <c r="A209" s="2057" t="s">
        <v>5761</v>
      </c>
      <c r="B209" s="2057" t="s">
        <v>2067</v>
      </c>
      <c r="C209" s="2057" t="s">
        <v>5687</v>
      </c>
      <c r="D209" s="2057" t="s">
        <v>3099</v>
      </c>
      <c r="E209" s="2057" t="s">
        <v>5484</v>
      </c>
      <c r="F209" s="2057" t="s">
        <v>208</v>
      </c>
      <c r="G209" s="2057" t="s">
        <v>1763</v>
      </c>
      <c r="H209" s="2057" t="s">
        <v>5334</v>
      </c>
      <c r="I209" s="2057" t="s">
        <v>5338</v>
      </c>
      <c r="J209" s="2058" t="s">
        <v>6224</v>
      </c>
      <c r="K209" s="2059">
        <v>140</v>
      </c>
      <c r="L209" s="2059">
        <v>4</v>
      </c>
      <c r="M209" s="2059">
        <v>6</v>
      </c>
      <c r="N209" s="2059">
        <v>4</v>
      </c>
      <c r="O209" s="2059">
        <v>5</v>
      </c>
      <c r="P209" s="2059">
        <v>6</v>
      </c>
      <c r="Q209" s="2059">
        <v>4</v>
      </c>
      <c r="R209" s="2059">
        <v>7</v>
      </c>
      <c r="S209" s="2059">
        <v>10</v>
      </c>
      <c r="T209" s="2059">
        <v>6</v>
      </c>
      <c r="U209" s="2059">
        <v>7</v>
      </c>
      <c r="V209" s="2059">
        <v>14</v>
      </c>
      <c r="W209" s="2059">
        <v>7</v>
      </c>
      <c r="X209" s="2059">
        <v>12</v>
      </c>
      <c r="Y209" s="2059">
        <v>10</v>
      </c>
      <c r="Z209" s="2059">
        <v>12</v>
      </c>
      <c r="AA209" s="2059">
        <v>26</v>
      </c>
      <c r="AB209" s="2059">
        <v>0</v>
      </c>
      <c r="AC209" s="2059">
        <v>69</v>
      </c>
      <c r="AD209" s="2059">
        <v>2</v>
      </c>
      <c r="AE209" s="2059">
        <v>3</v>
      </c>
      <c r="AF209" s="2059">
        <v>4</v>
      </c>
      <c r="AG209" s="2059">
        <v>2</v>
      </c>
      <c r="AH209" s="2059">
        <v>2</v>
      </c>
      <c r="AI209" s="2059">
        <v>3</v>
      </c>
      <c r="AJ209" s="2059">
        <v>4</v>
      </c>
      <c r="AK209" s="2059">
        <v>4</v>
      </c>
      <c r="AL209" s="2059">
        <v>4</v>
      </c>
      <c r="AM209" s="2059">
        <v>1</v>
      </c>
      <c r="AN209" s="2059">
        <v>7</v>
      </c>
      <c r="AO209" s="2059">
        <v>2</v>
      </c>
      <c r="AP209" s="2059">
        <v>5</v>
      </c>
      <c r="AQ209" s="2059">
        <v>7</v>
      </c>
      <c r="AR209" s="2059">
        <v>7</v>
      </c>
      <c r="AS209" s="2059">
        <v>12</v>
      </c>
      <c r="AT209" s="2059">
        <v>0</v>
      </c>
      <c r="AU209" s="2059">
        <v>71</v>
      </c>
      <c r="AV209" s="2059">
        <v>2</v>
      </c>
      <c r="AW209" s="2059">
        <v>3</v>
      </c>
      <c r="AX209" s="2059">
        <v>0</v>
      </c>
      <c r="AY209" s="2059">
        <v>3</v>
      </c>
      <c r="AZ209" s="2059">
        <v>4</v>
      </c>
      <c r="BA209" s="2059">
        <v>1</v>
      </c>
      <c r="BB209" s="2059">
        <v>3</v>
      </c>
      <c r="BC209" s="2059">
        <v>6</v>
      </c>
      <c r="BD209" s="2059">
        <v>2</v>
      </c>
      <c r="BE209" s="2059">
        <v>6</v>
      </c>
      <c r="BF209" s="2059">
        <v>7</v>
      </c>
      <c r="BG209" s="2059">
        <v>5</v>
      </c>
      <c r="BH209" s="2059">
        <v>7</v>
      </c>
      <c r="BI209" s="2059">
        <v>3</v>
      </c>
      <c r="BJ209" s="2059">
        <v>5</v>
      </c>
      <c r="BK209" s="2059">
        <v>14</v>
      </c>
      <c r="BL209" s="2059">
        <v>0</v>
      </c>
      <c r="BM209" s="2060">
        <f t="shared" si="20"/>
        <v>140</v>
      </c>
      <c r="BN209" s="2060">
        <f t="shared" si="21"/>
        <v>48</v>
      </c>
      <c r="BO209" s="2061">
        <f t="shared" si="22"/>
        <v>34.285714285714285</v>
      </c>
      <c r="BP209" s="2051" t="str">
        <f t="shared" si="23"/>
        <v/>
      </c>
    </row>
    <row r="210" spans="1:68" s="1185" customFormat="1">
      <c r="A210" s="2057" t="s">
        <v>5762</v>
      </c>
      <c r="B210" s="2057" t="s">
        <v>2067</v>
      </c>
      <c r="C210" s="2057" t="s">
        <v>5687</v>
      </c>
      <c r="D210" s="2057" t="s">
        <v>3099</v>
      </c>
      <c r="E210" s="2057" t="s">
        <v>5485</v>
      </c>
      <c r="F210" s="2057" t="s">
        <v>208</v>
      </c>
      <c r="G210" s="2057" t="s">
        <v>1763</v>
      </c>
      <c r="H210" s="2057" t="s">
        <v>5334</v>
      </c>
      <c r="I210" s="2057" t="s">
        <v>5339</v>
      </c>
      <c r="J210" s="2058" t="s">
        <v>6224</v>
      </c>
      <c r="K210" s="2059">
        <v>189</v>
      </c>
      <c r="L210" s="2059">
        <v>1</v>
      </c>
      <c r="M210" s="2059">
        <v>2</v>
      </c>
      <c r="N210" s="2059">
        <v>9</v>
      </c>
      <c r="O210" s="2059">
        <v>8</v>
      </c>
      <c r="P210" s="2059">
        <v>7</v>
      </c>
      <c r="Q210" s="2059">
        <v>9</v>
      </c>
      <c r="R210" s="2059">
        <v>6</v>
      </c>
      <c r="S210" s="2059">
        <v>3</v>
      </c>
      <c r="T210" s="2059">
        <v>11</v>
      </c>
      <c r="U210" s="2059">
        <v>10</v>
      </c>
      <c r="V210" s="2059">
        <v>18</v>
      </c>
      <c r="W210" s="2059">
        <v>16</v>
      </c>
      <c r="X210" s="2059">
        <v>11</v>
      </c>
      <c r="Y210" s="2059">
        <v>21</v>
      </c>
      <c r="Z210" s="2059">
        <v>17</v>
      </c>
      <c r="AA210" s="2059">
        <v>40</v>
      </c>
      <c r="AB210" s="2059">
        <v>0</v>
      </c>
      <c r="AC210" s="2059">
        <v>94</v>
      </c>
      <c r="AD210" s="2059">
        <v>0</v>
      </c>
      <c r="AE210" s="2059">
        <v>2</v>
      </c>
      <c r="AF210" s="2059">
        <v>5</v>
      </c>
      <c r="AG210" s="2059">
        <v>3</v>
      </c>
      <c r="AH210" s="2059">
        <v>5</v>
      </c>
      <c r="AI210" s="2059">
        <v>7</v>
      </c>
      <c r="AJ210" s="2059">
        <v>5</v>
      </c>
      <c r="AK210" s="2059">
        <v>3</v>
      </c>
      <c r="AL210" s="2059">
        <v>5</v>
      </c>
      <c r="AM210" s="2059">
        <v>6</v>
      </c>
      <c r="AN210" s="2059">
        <v>5</v>
      </c>
      <c r="AO210" s="2059">
        <v>8</v>
      </c>
      <c r="AP210" s="2059">
        <v>5</v>
      </c>
      <c r="AQ210" s="2059">
        <v>7</v>
      </c>
      <c r="AR210" s="2059">
        <v>11</v>
      </c>
      <c r="AS210" s="2059">
        <v>17</v>
      </c>
      <c r="AT210" s="2059">
        <v>0</v>
      </c>
      <c r="AU210" s="2059">
        <v>95</v>
      </c>
      <c r="AV210" s="2059">
        <v>1</v>
      </c>
      <c r="AW210" s="2059">
        <v>0</v>
      </c>
      <c r="AX210" s="2059">
        <v>4</v>
      </c>
      <c r="AY210" s="2059">
        <v>5</v>
      </c>
      <c r="AZ210" s="2059">
        <v>2</v>
      </c>
      <c r="BA210" s="2059">
        <v>2</v>
      </c>
      <c r="BB210" s="2059">
        <v>1</v>
      </c>
      <c r="BC210" s="2059">
        <v>0</v>
      </c>
      <c r="BD210" s="2059">
        <v>6</v>
      </c>
      <c r="BE210" s="2059">
        <v>4</v>
      </c>
      <c r="BF210" s="2059">
        <v>13</v>
      </c>
      <c r="BG210" s="2059">
        <v>8</v>
      </c>
      <c r="BH210" s="2059">
        <v>6</v>
      </c>
      <c r="BI210" s="2059">
        <v>14</v>
      </c>
      <c r="BJ210" s="2059">
        <v>6</v>
      </c>
      <c r="BK210" s="2059">
        <v>23</v>
      </c>
      <c r="BL210" s="2059">
        <v>0</v>
      </c>
      <c r="BM210" s="2060">
        <f t="shared" si="20"/>
        <v>189</v>
      </c>
      <c r="BN210" s="2060">
        <f t="shared" si="21"/>
        <v>78</v>
      </c>
      <c r="BO210" s="2061">
        <f t="shared" si="22"/>
        <v>41.269841269841265</v>
      </c>
      <c r="BP210" s="2051" t="str">
        <f t="shared" si="23"/>
        <v/>
      </c>
    </row>
    <row r="211" spans="1:68" s="1185" customFormat="1">
      <c r="A211" s="2057" t="s">
        <v>5763</v>
      </c>
      <c r="B211" s="2057" t="s">
        <v>2067</v>
      </c>
      <c r="C211" s="2057" t="s">
        <v>5687</v>
      </c>
      <c r="D211" s="2057" t="s">
        <v>3099</v>
      </c>
      <c r="E211" s="2057" t="s">
        <v>5486</v>
      </c>
      <c r="F211" s="2057" t="s">
        <v>208</v>
      </c>
      <c r="G211" s="2057" t="s">
        <v>1763</v>
      </c>
      <c r="H211" s="2057" t="s">
        <v>5334</v>
      </c>
      <c r="I211" s="2057" t="s">
        <v>5340</v>
      </c>
      <c r="J211" s="2058" t="s">
        <v>6224</v>
      </c>
      <c r="K211" s="2059">
        <v>137</v>
      </c>
      <c r="L211" s="2059">
        <v>7</v>
      </c>
      <c r="M211" s="2059">
        <v>3</v>
      </c>
      <c r="N211" s="2059">
        <v>6</v>
      </c>
      <c r="O211" s="2059">
        <v>5</v>
      </c>
      <c r="P211" s="2059">
        <v>5</v>
      </c>
      <c r="Q211" s="2059">
        <v>8</v>
      </c>
      <c r="R211" s="2059">
        <v>6</v>
      </c>
      <c r="S211" s="2059">
        <v>5</v>
      </c>
      <c r="T211" s="2059">
        <v>8</v>
      </c>
      <c r="U211" s="2059">
        <v>8</v>
      </c>
      <c r="V211" s="2059">
        <v>9</v>
      </c>
      <c r="W211" s="2059">
        <v>7</v>
      </c>
      <c r="X211" s="2059">
        <v>10</v>
      </c>
      <c r="Y211" s="2059">
        <v>19</v>
      </c>
      <c r="Z211" s="2059">
        <v>11</v>
      </c>
      <c r="AA211" s="2059">
        <v>20</v>
      </c>
      <c r="AB211" s="2059">
        <v>0</v>
      </c>
      <c r="AC211" s="2059">
        <v>68</v>
      </c>
      <c r="AD211" s="2059">
        <v>2</v>
      </c>
      <c r="AE211" s="2059">
        <v>0</v>
      </c>
      <c r="AF211" s="2059">
        <v>4</v>
      </c>
      <c r="AG211" s="2059">
        <v>3</v>
      </c>
      <c r="AH211" s="2059">
        <v>4</v>
      </c>
      <c r="AI211" s="2059">
        <v>4</v>
      </c>
      <c r="AJ211" s="2059">
        <v>5</v>
      </c>
      <c r="AK211" s="2059">
        <v>2</v>
      </c>
      <c r="AL211" s="2059">
        <v>5</v>
      </c>
      <c r="AM211" s="2059">
        <v>3</v>
      </c>
      <c r="AN211" s="2059">
        <v>5</v>
      </c>
      <c r="AO211" s="2059">
        <v>4</v>
      </c>
      <c r="AP211" s="2059">
        <v>4</v>
      </c>
      <c r="AQ211" s="2059">
        <v>9</v>
      </c>
      <c r="AR211" s="2059">
        <v>6</v>
      </c>
      <c r="AS211" s="2059">
        <v>8</v>
      </c>
      <c r="AT211" s="2059">
        <v>0</v>
      </c>
      <c r="AU211" s="2059">
        <v>69</v>
      </c>
      <c r="AV211" s="2059">
        <v>5</v>
      </c>
      <c r="AW211" s="2059">
        <v>3</v>
      </c>
      <c r="AX211" s="2059">
        <v>2</v>
      </c>
      <c r="AY211" s="2059">
        <v>2</v>
      </c>
      <c r="AZ211" s="2059">
        <v>1</v>
      </c>
      <c r="BA211" s="2059">
        <v>4</v>
      </c>
      <c r="BB211" s="2059">
        <v>1</v>
      </c>
      <c r="BC211" s="2059">
        <v>3</v>
      </c>
      <c r="BD211" s="2059">
        <v>3</v>
      </c>
      <c r="BE211" s="2059">
        <v>5</v>
      </c>
      <c r="BF211" s="2059">
        <v>4</v>
      </c>
      <c r="BG211" s="2059">
        <v>3</v>
      </c>
      <c r="BH211" s="2059">
        <v>6</v>
      </c>
      <c r="BI211" s="2059">
        <v>10</v>
      </c>
      <c r="BJ211" s="2059">
        <v>5</v>
      </c>
      <c r="BK211" s="2059">
        <v>12</v>
      </c>
      <c r="BL211" s="2059">
        <v>0</v>
      </c>
      <c r="BM211" s="2060">
        <f t="shared" si="20"/>
        <v>137</v>
      </c>
      <c r="BN211" s="2060">
        <f t="shared" si="21"/>
        <v>50</v>
      </c>
      <c r="BO211" s="2061">
        <f t="shared" si="22"/>
        <v>36.496350364963504</v>
      </c>
      <c r="BP211" s="2051" t="str">
        <f t="shared" si="23"/>
        <v/>
      </c>
    </row>
    <row r="212" spans="1:68" s="1185" customFormat="1">
      <c r="A212" s="2057" t="s">
        <v>5764</v>
      </c>
      <c r="B212" s="2057" t="s">
        <v>2067</v>
      </c>
      <c r="C212" s="2057" t="s">
        <v>5687</v>
      </c>
      <c r="D212" s="2057" t="s">
        <v>3099</v>
      </c>
      <c r="E212" s="2057" t="s">
        <v>5487</v>
      </c>
      <c r="F212" s="2057" t="s">
        <v>208</v>
      </c>
      <c r="G212" s="2057" t="s">
        <v>1763</v>
      </c>
      <c r="H212" s="2057" t="s">
        <v>5334</v>
      </c>
      <c r="I212" s="2057" t="s">
        <v>5341</v>
      </c>
      <c r="J212" s="2058" t="s">
        <v>6224</v>
      </c>
      <c r="K212" s="2059">
        <v>242</v>
      </c>
      <c r="L212" s="2059">
        <v>14</v>
      </c>
      <c r="M212" s="2059">
        <v>10</v>
      </c>
      <c r="N212" s="2059">
        <v>14</v>
      </c>
      <c r="O212" s="2059">
        <v>18</v>
      </c>
      <c r="P212" s="2059">
        <v>4</v>
      </c>
      <c r="Q212" s="2059">
        <v>11</v>
      </c>
      <c r="R212" s="2059">
        <v>17</v>
      </c>
      <c r="S212" s="2059">
        <v>20</v>
      </c>
      <c r="T212" s="2059">
        <v>12</v>
      </c>
      <c r="U212" s="2059">
        <v>10</v>
      </c>
      <c r="V212" s="2059">
        <v>15</v>
      </c>
      <c r="W212" s="2059">
        <v>13</v>
      </c>
      <c r="X212" s="2059">
        <v>26</v>
      </c>
      <c r="Y212" s="2059">
        <v>24</v>
      </c>
      <c r="Z212" s="2059">
        <v>12</v>
      </c>
      <c r="AA212" s="2059">
        <v>21</v>
      </c>
      <c r="AB212" s="2059">
        <v>1</v>
      </c>
      <c r="AC212" s="2059">
        <v>131</v>
      </c>
      <c r="AD212" s="2059">
        <v>10</v>
      </c>
      <c r="AE212" s="2059">
        <v>4</v>
      </c>
      <c r="AF212" s="2059">
        <v>10</v>
      </c>
      <c r="AG212" s="2059">
        <v>16</v>
      </c>
      <c r="AH212" s="2059">
        <v>1</v>
      </c>
      <c r="AI212" s="2059">
        <v>5</v>
      </c>
      <c r="AJ212" s="2059">
        <v>8</v>
      </c>
      <c r="AK212" s="2059">
        <v>12</v>
      </c>
      <c r="AL212" s="2059">
        <v>5</v>
      </c>
      <c r="AM212" s="2059">
        <v>7</v>
      </c>
      <c r="AN212" s="2059">
        <v>5</v>
      </c>
      <c r="AO212" s="2059">
        <v>6</v>
      </c>
      <c r="AP212" s="2059">
        <v>13</v>
      </c>
      <c r="AQ212" s="2059">
        <v>11</v>
      </c>
      <c r="AR212" s="2059">
        <v>8</v>
      </c>
      <c r="AS212" s="2059">
        <v>10</v>
      </c>
      <c r="AT212" s="2059">
        <v>0</v>
      </c>
      <c r="AU212" s="2059">
        <v>111</v>
      </c>
      <c r="AV212" s="2059">
        <v>4</v>
      </c>
      <c r="AW212" s="2059">
        <v>6</v>
      </c>
      <c r="AX212" s="2059">
        <v>4</v>
      </c>
      <c r="AY212" s="2059">
        <v>2</v>
      </c>
      <c r="AZ212" s="2059">
        <v>3</v>
      </c>
      <c r="BA212" s="2059">
        <v>6</v>
      </c>
      <c r="BB212" s="2059">
        <v>9</v>
      </c>
      <c r="BC212" s="2059">
        <v>8</v>
      </c>
      <c r="BD212" s="2059">
        <v>7</v>
      </c>
      <c r="BE212" s="2059">
        <v>3</v>
      </c>
      <c r="BF212" s="2059">
        <v>10</v>
      </c>
      <c r="BG212" s="2059">
        <v>7</v>
      </c>
      <c r="BH212" s="2059">
        <v>13</v>
      </c>
      <c r="BI212" s="2059">
        <v>13</v>
      </c>
      <c r="BJ212" s="2059">
        <v>4</v>
      </c>
      <c r="BK212" s="2059">
        <v>11</v>
      </c>
      <c r="BL212" s="2059">
        <v>1</v>
      </c>
      <c r="BM212" s="2060">
        <f t="shared" si="20"/>
        <v>241</v>
      </c>
      <c r="BN212" s="2060">
        <f t="shared" si="21"/>
        <v>57</v>
      </c>
      <c r="BO212" s="2061">
        <f t="shared" si="22"/>
        <v>23.651452282157674</v>
      </c>
      <c r="BP212" s="2051" t="str">
        <f t="shared" si="23"/>
        <v/>
      </c>
    </row>
    <row r="213" spans="1:68" s="1185" customFormat="1">
      <c r="A213" s="2052" t="s">
        <v>5765</v>
      </c>
      <c r="B213" s="2052" t="s">
        <v>2067</v>
      </c>
      <c r="C213" s="2052" t="s">
        <v>5687</v>
      </c>
      <c r="D213" s="2052" t="s">
        <v>3206</v>
      </c>
      <c r="E213" s="2052" t="s">
        <v>5479</v>
      </c>
      <c r="F213" s="2052" t="s">
        <v>208</v>
      </c>
      <c r="G213" s="2052" t="s">
        <v>1763</v>
      </c>
      <c r="H213" s="2052" t="s">
        <v>5343</v>
      </c>
      <c r="I213" s="2052" t="s">
        <v>3059</v>
      </c>
      <c r="J213" s="2053" t="s">
        <v>6224</v>
      </c>
      <c r="K213" s="2054">
        <v>462</v>
      </c>
      <c r="L213" s="2054">
        <v>12</v>
      </c>
      <c r="M213" s="2054">
        <v>14</v>
      </c>
      <c r="N213" s="2054">
        <v>19</v>
      </c>
      <c r="O213" s="2054">
        <v>24</v>
      </c>
      <c r="P213" s="2054">
        <v>19</v>
      </c>
      <c r="Q213" s="2054">
        <v>19</v>
      </c>
      <c r="R213" s="2054">
        <v>14</v>
      </c>
      <c r="S213" s="2054">
        <v>19</v>
      </c>
      <c r="T213" s="2054">
        <v>20</v>
      </c>
      <c r="U213" s="2054">
        <v>38</v>
      </c>
      <c r="V213" s="2054">
        <v>30</v>
      </c>
      <c r="W213" s="2054">
        <v>47</v>
      </c>
      <c r="X213" s="2054">
        <v>36</v>
      </c>
      <c r="Y213" s="2054">
        <v>43</v>
      </c>
      <c r="Z213" s="2054">
        <v>34</v>
      </c>
      <c r="AA213" s="2054">
        <v>74</v>
      </c>
      <c r="AB213" s="2054">
        <v>0</v>
      </c>
      <c r="AC213" s="2054">
        <v>230</v>
      </c>
      <c r="AD213" s="2054">
        <v>6</v>
      </c>
      <c r="AE213" s="2054">
        <v>9</v>
      </c>
      <c r="AF213" s="2054">
        <v>8</v>
      </c>
      <c r="AG213" s="2054">
        <v>10</v>
      </c>
      <c r="AH213" s="2054">
        <v>8</v>
      </c>
      <c r="AI213" s="2054">
        <v>10</v>
      </c>
      <c r="AJ213" s="2054">
        <v>9</v>
      </c>
      <c r="AK213" s="2054">
        <v>11</v>
      </c>
      <c r="AL213" s="2054">
        <v>11</v>
      </c>
      <c r="AM213" s="2054">
        <v>16</v>
      </c>
      <c r="AN213" s="2054">
        <v>16</v>
      </c>
      <c r="AO213" s="2054">
        <v>25</v>
      </c>
      <c r="AP213" s="2054">
        <v>19</v>
      </c>
      <c r="AQ213" s="2054">
        <v>23</v>
      </c>
      <c r="AR213" s="2054">
        <v>18</v>
      </c>
      <c r="AS213" s="2054">
        <v>31</v>
      </c>
      <c r="AT213" s="2054">
        <v>0</v>
      </c>
      <c r="AU213" s="2054">
        <v>232</v>
      </c>
      <c r="AV213" s="2054">
        <v>6</v>
      </c>
      <c r="AW213" s="2054">
        <v>5</v>
      </c>
      <c r="AX213" s="2054">
        <v>11</v>
      </c>
      <c r="AY213" s="2054">
        <v>14</v>
      </c>
      <c r="AZ213" s="2054">
        <v>11</v>
      </c>
      <c r="BA213" s="2054">
        <v>9</v>
      </c>
      <c r="BB213" s="2054">
        <v>5</v>
      </c>
      <c r="BC213" s="2054">
        <v>8</v>
      </c>
      <c r="BD213" s="2054">
        <v>9</v>
      </c>
      <c r="BE213" s="2054">
        <v>22</v>
      </c>
      <c r="BF213" s="2054">
        <v>14</v>
      </c>
      <c r="BG213" s="2054">
        <v>22</v>
      </c>
      <c r="BH213" s="2054">
        <v>17</v>
      </c>
      <c r="BI213" s="2054">
        <v>20</v>
      </c>
      <c r="BJ213" s="2054">
        <v>16</v>
      </c>
      <c r="BK213" s="2054">
        <v>43</v>
      </c>
      <c r="BL213" s="2054">
        <v>0</v>
      </c>
      <c r="BM213" s="2055">
        <f t="shared" si="20"/>
        <v>462</v>
      </c>
      <c r="BN213" s="2055">
        <f t="shared" si="21"/>
        <v>151</v>
      </c>
      <c r="BO213" s="2056">
        <f t="shared" si="22"/>
        <v>32.683982683982684</v>
      </c>
      <c r="BP213" s="2051" t="str">
        <f t="shared" si="23"/>
        <v/>
      </c>
    </row>
    <row r="214" spans="1:68" s="1185" customFormat="1">
      <c r="A214" s="2057" t="s">
        <v>5766</v>
      </c>
      <c r="B214" s="2057" t="s">
        <v>2067</v>
      </c>
      <c r="C214" s="2057" t="s">
        <v>5687</v>
      </c>
      <c r="D214" s="2057" t="s">
        <v>3206</v>
      </c>
      <c r="E214" s="2057" t="s">
        <v>5481</v>
      </c>
      <c r="F214" s="2057" t="s">
        <v>208</v>
      </c>
      <c r="G214" s="2057" t="s">
        <v>1763</v>
      </c>
      <c r="H214" s="2057" t="s">
        <v>5343</v>
      </c>
      <c r="I214" s="2057" t="s">
        <v>5344</v>
      </c>
      <c r="J214" s="2058" t="s">
        <v>6224</v>
      </c>
      <c r="K214" s="2059">
        <v>158</v>
      </c>
      <c r="L214" s="2059">
        <v>3</v>
      </c>
      <c r="M214" s="2059">
        <v>6</v>
      </c>
      <c r="N214" s="2059">
        <v>6</v>
      </c>
      <c r="O214" s="2059">
        <v>3</v>
      </c>
      <c r="P214" s="2059">
        <v>6</v>
      </c>
      <c r="Q214" s="2059">
        <v>8</v>
      </c>
      <c r="R214" s="2059">
        <v>3</v>
      </c>
      <c r="S214" s="2059">
        <v>8</v>
      </c>
      <c r="T214" s="2059">
        <v>5</v>
      </c>
      <c r="U214" s="2059">
        <v>9</v>
      </c>
      <c r="V214" s="2059">
        <v>12</v>
      </c>
      <c r="W214" s="2059">
        <v>23</v>
      </c>
      <c r="X214" s="2059">
        <v>15</v>
      </c>
      <c r="Y214" s="2059">
        <v>11</v>
      </c>
      <c r="Z214" s="2059">
        <v>14</v>
      </c>
      <c r="AA214" s="2059">
        <v>26</v>
      </c>
      <c r="AB214" s="2059">
        <v>0</v>
      </c>
      <c r="AC214" s="2059">
        <v>77</v>
      </c>
      <c r="AD214" s="2059">
        <v>1</v>
      </c>
      <c r="AE214" s="2059">
        <v>3</v>
      </c>
      <c r="AF214" s="2059">
        <v>3</v>
      </c>
      <c r="AG214" s="2059">
        <v>2</v>
      </c>
      <c r="AH214" s="2059">
        <v>1</v>
      </c>
      <c r="AI214" s="2059">
        <v>3</v>
      </c>
      <c r="AJ214" s="2059">
        <v>2</v>
      </c>
      <c r="AK214" s="2059">
        <v>5</v>
      </c>
      <c r="AL214" s="2059">
        <v>2</v>
      </c>
      <c r="AM214" s="2059">
        <v>4</v>
      </c>
      <c r="AN214" s="2059">
        <v>7</v>
      </c>
      <c r="AO214" s="2059">
        <v>11</v>
      </c>
      <c r="AP214" s="2059">
        <v>9</v>
      </c>
      <c r="AQ214" s="2059">
        <v>8</v>
      </c>
      <c r="AR214" s="2059">
        <v>7</v>
      </c>
      <c r="AS214" s="2059">
        <v>9</v>
      </c>
      <c r="AT214" s="2059">
        <v>0</v>
      </c>
      <c r="AU214" s="2059">
        <v>81</v>
      </c>
      <c r="AV214" s="2059">
        <v>2</v>
      </c>
      <c r="AW214" s="2059">
        <v>3</v>
      </c>
      <c r="AX214" s="2059">
        <v>3</v>
      </c>
      <c r="AY214" s="2059">
        <v>1</v>
      </c>
      <c r="AZ214" s="2059">
        <v>5</v>
      </c>
      <c r="BA214" s="2059">
        <v>5</v>
      </c>
      <c r="BB214" s="2059">
        <v>1</v>
      </c>
      <c r="BC214" s="2059">
        <v>3</v>
      </c>
      <c r="BD214" s="2059">
        <v>3</v>
      </c>
      <c r="BE214" s="2059">
        <v>5</v>
      </c>
      <c r="BF214" s="2059">
        <v>5</v>
      </c>
      <c r="BG214" s="2059">
        <v>12</v>
      </c>
      <c r="BH214" s="2059">
        <v>6</v>
      </c>
      <c r="BI214" s="2059">
        <v>3</v>
      </c>
      <c r="BJ214" s="2059">
        <v>7</v>
      </c>
      <c r="BK214" s="2059">
        <v>17</v>
      </c>
      <c r="BL214" s="2059">
        <v>0</v>
      </c>
      <c r="BM214" s="2060">
        <f t="shared" si="20"/>
        <v>158</v>
      </c>
      <c r="BN214" s="2060">
        <f t="shared" si="21"/>
        <v>51</v>
      </c>
      <c r="BO214" s="2061">
        <f t="shared" si="22"/>
        <v>32.278481012658226</v>
      </c>
      <c r="BP214" s="2051" t="str">
        <f t="shared" si="23"/>
        <v/>
      </c>
    </row>
    <row r="215" spans="1:68" s="1185" customFormat="1">
      <c r="A215" s="2057" t="s">
        <v>5767</v>
      </c>
      <c r="B215" s="2057" t="s">
        <v>2067</v>
      </c>
      <c r="C215" s="2057" t="s">
        <v>5687</v>
      </c>
      <c r="D215" s="2057" t="s">
        <v>3206</v>
      </c>
      <c r="E215" s="2057" t="s">
        <v>5482</v>
      </c>
      <c r="F215" s="2057" t="s">
        <v>208</v>
      </c>
      <c r="G215" s="2057" t="s">
        <v>1763</v>
      </c>
      <c r="H215" s="2057" t="s">
        <v>5343</v>
      </c>
      <c r="I215" s="2057" t="s">
        <v>5345</v>
      </c>
      <c r="J215" s="2058" t="s">
        <v>6224</v>
      </c>
      <c r="K215" s="2059">
        <v>186</v>
      </c>
      <c r="L215" s="2059">
        <v>8</v>
      </c>
      <c r="M215" s="2059">
        <v>6</v>
      </c>
      <c r="N215" s="2059">
        <v>8</v>
      </c>
      <c r="O215" s="2059">
        <v>10</v>
      </c>
      <c r="P215" s="2059">
        <v>9</v>
      </c>
      <c r="Q215" s="2059">
        <v>6</v>
      </c>
      <c r="R215" s="2059">
        <v>8</v>
      </c>
      <c r="S215" s="2059">
        <v>8</v>
      </c>
      <c r="T215" s="2059">
        <v>8</v>
      </c>
      <c r="U215" s="2059">
        <v>15</v>
      </c>
      <c r="V215" s="2059">
        <v>10</v>
      </c>
      <c r="W215" s="2059">
        <v>15</v>
      </c>
      <c r="X215" s="2059">
        <v>12</v>
      </c>
      <c r="Y215" s="2059">
        <v>19</v>
      </c>
      <c r="Z215" s="2059">
        <v>11</v>
      </c>
      <c r="AA215" s="2059">
        <v>33</v>
      </c>
      <c r="AB215" s="2059">
        <v>0</v>
      </c>
      <c r="AC215" s="2059">
        <v>94</v>
      </c>
      <c r="AD215" s="2059">
        <v>4</v>
      </c>
      <c r="AE215" s="2059">
        <v>6</v>
      </c>
      <c r="AF215" s="2059">
        <v>4</v>
      </c>
      <c r="AG215" s="2059">
        <v>2</v>
      </c>
      <c r="AH215" s="2059">
        <v>4</v>
      </c>
      <c r="AI215" s="2059">
        <v>4</v>
      </c>
      <c r="AJ215" s="2059">
        <v>6</v>
      </c>
      <c r="AK215" s="2059">
        <v>4</v>
      </c>
      <c r="AL215" s="2059">
        <v>5</v>
      </c>
      <c r="AM215" s="2059">
        <v>5</v>
      </c>
      <c r="AN215" s="2059">
        <v>5</v>
      </c>
      <c r="AO215" s="2059">
        <v>9</v>
      </c>
      <c r="AP215" s="2059">
        <v>6</v>
      </c>
      <c r="AQ215" s="2059">
        <v>9</v>
      </c>
      <c r="AR215" s="2059">
        <v>7</v>
      </c>
      <c r="AS215" s="2059">
        <v>14</v>
      </c>
      <c r="AT215" s="2059">
        <v>0</v>
      </c>
      <c r="AU215" s="2059">
        <v>92</v>
      </c>
      <c r="AV215" s="2059">
        <v>4</v>
      </c>
      <c r="AW215" s="2059">
        <v>0</v>
      </c>
      <c r="AX215" s="2059">
        <v>4</v>
      </c>
      <c r="AY215" s="2059">
        <v>8</v>
      </c>
      <c r="AZ215" s="2059">
        <v>5</v>
      </c>
      <c r="BA215" s="2059">
        <v>2</v>
      </c>
      <c r="BB215" s="2059">
        <v>2</v>
      </c>
      <c r="BC215" s="2059">
        <v>4</v>
      </c>
      <c r="BD215" s="2059">
        <v>3</v>
      </c>
      <c r="BE215" s="2059">
        <v>10</v>
      </c>
      <c r="BF215" s="2059">
        <v>5</v>
      </c>
      <c r="BG215" s="2059">
        <v>6</v>
      </c>
      <c r="BH215" s="2059">
        <v>6</v>
      </c>
      <c r="BI215" s="2059">
        <v>10</v>
      </c>
      <c r="BJ215" s="2059">
        <v>4</v>
      </c>
      <c r="BK215" s="2059">
        <v>19</v>
      </c>
      <c r="BL215" s="2059">
        <v>0</v>
      </c>
      <c r="BM215" s="2060">
        <f t="shared" si="20"/>
        <v>186</v>
      </c>
      <c r="BN215" s="2060">
        <f t="shared" si="21"/>
        <v>63</v>
      </c>
      <c r="BO215" s="2061">
        <f t="shared" si="22"/>
        <v>33.87096774193548</v>
      </c>
      <c r="BP215" s="2051" t="str">
        <f t="shared" si="23"/>
        <v/>
      </c>
    </row>
    <row r="216" spans="1:68" s="1185" customFormat="1">
      <c r="A216" s="2057" t="s">
        <v>5768</v>
      </c>
      <c r="B216" s="2057" t="s">
        <v>2067</v>
      </c>
      <c r="C216" s="2057" t="s">
        <v>5687</v>
      </c>
      <c r="D216" s="2057" t="s">
        <v>3206</v>
      </c>
      <c r="E216" s="2057" t="s">
        <v>5483</v>
      </c>
      <c r="F216" s="2057" t="s">
        <v>208</v>
      </c>
      <c r="G216" s="2057" t="s">
        <v>1763</v>
      </c>
      <c r="H216" s="2057" t="s">
        <v>5343</v>
      </c>
      <c r="I216" s="2057" t="s">
        <v>5346</v>
      </c>
      <c r="J216" s="2058" t="s">
        <v>6224</v>
      </c>
      <c r="K216" s="2059">
        <v>118</v>
      </c>
      <c r="L216" s="2059">
        <v>1</v>
      </c>
      <c r="M216" s="2059">
        <v>2</v>
      </c>
      <c r="N216" s="2059">
        <v>5</v>
      </c>
      <c r="O216" s="2059">
        <v>11</v>
      </c>
      <c r="P216" s="2059">
        <v>4</v>
      </c>
      <c r="Q216" s="2059">
        <v>5</v>
      </c>
      <c r="R216" s="2059">
        <v>3</v>
      </c>
      <c r="S216" s="2059">
        <v>3</v>
      </c>
      <c r="T216" s="2059">
        <v>7</v>
      </c>
      <c r="U216" s="2059">
        <v>14</v>
      </c>
      <c r="V216" s="2059">
        <v>8</v>
      </c>
      <c r="W216" s="2059">
        <v>9</v>
      </c>
      <c r="X216" s="2059">
        <v>9</v>
      </c>
      <c r="Y216" s="2059">
        <v>13</v>
      </c>
      <c r="Z216" s="2059">
        <v>9</v>
      </c>
      <c r="AA216" s="2059">
        <v>15</v>
      </c>
      <c r="AB216" s="2059">
        <v>0</v>
      </c>
      <c r="AC216" s="2059">
        <v>59</v>
      </c>
      <c r="AD216" s="2059">
        <v>1</v>
      </c>
      <c r="AE216" s="2059">
        <v>0</v>
      </c>
      <c r="AF216" s="2059">
        <v>1</v>
      </c>
      <c r="AG216" s="2059">
        <v>6</v>
      </c>
      <c r="AH216" s="2059">
        <v>3</v>
      </c>
      <c r="AI216" s="2059">
        <v>3</v>
      </c>
      <c r="AJ216" s="2059">
        <v>1</v>
      </c>
      <c r="AK216" s="2059">
        <v>2</v>
      </c>
      <c r="AL216" s="2059">
        <v>4</v>
      </c>
      <c r="AM216" s="2059">
        <v>7</v>
      </c>
      <c r="AN216" s="2059">
        <v>4</v>
      </c>
      <c r="AO216" s="2059">
        <v>5</v>
      </c>
      <c r="AP216" s="2059">
        <v>4</v>
      </c>
      <c r="AQ216" s="2059">
        <v>6</v>
      </c>
      <c r="AR216" s="2059">
        <v>4</v>
      </c>
      <c r="AS216" s="2059">
        <v>8</v>
      </c>
      <c r="AT216" s="2059">
        <v>0</v>
      </c>
      <c r="AU216" s="2059">
        <v>59</v>
      </c>
      <c r="AV216" s="2059">
        <v>0</v>
      </c>
      <c r="AW216" s="2059">
        <v>2</v>
      </c>
      <c r="AX216" s="2059">
        <v>4</v>
      </c>
      <c r="AY216" s="2059">
        <v>5</v>
      </c>
      <c r="AZ216" s="2059">
        <v>1</v>
      </c>
      <c r="BA216" s="2059">
        <v>2</v>
      </c>
      <c r="BB216" s="2059">
        <v>2</v>
      </c>
      <c r="BC216" s="2059">
        <v>1</v>
      </c>
      <c r="BD216" s="2059">
        <v>3</v>
      </c>
      <c r="BE216" s="2059">
        <v>7</v>
      </c>
      <c r="BF216" s="2059">
        <v>4</v>
      </c>
      <c r="BG216" s="2059">
        <v>4</v>
      </c>
      <c r="BH216" s="2059">
        <v>5</v>
      </c>
      <c r="BI216" s="2059">
        <v>7</v>
      </c>
      <c r="BJ216" s="2059">
        <v>5</v>
      </c>
      <c r="BK216" s="2059">
        <v>7</v>
      </c>
      <c r="BL216" s="2059">
        <v>0</v>
      </c>
      <c r="BM216" s="2060">
        <f t="shared" si="20"/>
        <v>118</v>
      </c>
      <c r="BN216" s="2060">
        <f t="shared" si="21"/>
        <v>37</v>
      </c>
      <c r="BO216" s="2061">
        <f t="shared" si="22"/>
        <v>31.35593220338983</v>
      </c>
      <c r="BP216" s="2051" t="str">
        <f t="shared" si="23"/>
        <v/>
      </c>
    </row>
    <row r="217" spans="1:68" s="1185" customFormat="1">
      <c r="A217" s="2052" t="s">
        <v>5769</v>
      </c>
      <c r="B217" s="2052" t="s">
        <v>2067</v>
      </c>
      <c r="C217" s="2052" t="s">
        <v>5687</v>
      </c>
      <c r="D217" s="2052" t="s">
        <v>2432</v>
      </c>
      <c r="E217" s="2052" t="s">
        <v>5479</v>
      </c>
      <c r="F217" s="2052" t="s">
        <v>208</v>
      </c>
      <c r="G217" s="2052" t="s">
        <v>1763</v>
      </c>
      <c r="H217" s="2052" t="s">
        <v>5347</v>
      </c>
      <c r="I217" s="2052" t="s">
        <v>3059</v>
      </c>
      <c r="J217" s="2053" t="s">
        <v>6224</v>
      </c>
      <c r="K217" s="2054">
        <v>707</v>
      </c>
      <c r="L217" s="2054">
        <v>21</v>
      </c>
      <c r="M217" s="2054">
        <v>32</v>
      </c>
      <c r="N217" s="2054">
        <v>25</v>
      </c>
      <c r="O217" s="2054">
        <v>20</v>
      </c>
      <c r="P217" s="2054">
        <v>24</v>
      </c>
      <c r="Q217" s="2054">
        <v>26</v>
      </c>
      <c r="R217" s="2054">
        <v>32</v>
      </c>
      <c r="S217" s="2054">
        <v>37</v>
      </c>
      <c r="T217" s="2054">
        <v>34</v>
      </c>
      <c r="U217" s="2054">
        <v>28</v>
      </c>
      <c r="V217" s="2054">
        <v>41</v>
      </c>
      <c r="W217" s="2054">
        <v>62</v>
      </c>
      <c r="X217" s="2054">
        <v>80</v>
      </c>
      <c r="Y217" s="2054">
        <v>78</v>
      </c>
      <c r="Z217" s="2054">
        <v>46</v>
      </c>
      <c r="AA217" s="2054">
        <v>121</v>
      </c>
      <c r="AB217" s="2054">
        <v>0</v>
      </c>
      <c r="AC217" s="2054">
        <v>353</v>
      </c>
      <c r="AD217" s="2054">
        <v>15</v>
      </c>
      <c r="AE217" s="2054">
        <v>23</v>
      </c>
      <c r="AF217" s="2054">
        <v>14</v>
      </c>
      <c r="AG217" s="2054">
        <v>6</v>
      </c>
      <c r="AH217" s="2054">
        <v>14</v>
      </c>
      <c r="AI217" s="2054">
        <v>12</v>
      </c>
      <c r="AJ217" s="2054">
        <v>19</v>
      </c>
      <c r="AK217" s="2054">
        <v>18</v>
      </c>
      <c r="AL217" s="2054">
        <v>17</v>
      </c>
      <c r="AM217" s="2054">
        <v>14</v>
      </c>
      <c r="AN217" s="2054">
        <v>18</v>
      </c>
      <c r="AO217" s="2054">
        <v>25</v>
      </c>
      <c r="AP217" s="2054">
        <v>42</v>
      </c>
      <c r="AQ217" s="2054">
        <v>44</v>
      </c>
      <c r="AR217" s="2054">
        <v>21</v>
      </c>
      <c r="AS217" s="2054">
        <v>51</v>
      </c>
      <c r="AT217" s="2054">
        <v>0</v>
      </c>
      <c r="AU217" s="2054">
        <v>354</v>
      </c>
      <c r="AV217" s="2054">
        <v>6</v>
      </c>
      <c r="AW217" s="2054">
        <v>9</v>
      </c>
      <c r="AX217" s="2054">
        <v>11</v>
      </c>
      <c r="AY217" s="2054">
        <v>14</v>
      </c>
      <c r="AZ217" s="2054">
        <v>10</v>
      </c>
      <c r="BA217" s="2054">
        <v>14</v>
      </c>
      <c r="BB217" s="2054">
        <v>13</v>
      </c>
      <c r="BC217" s="2054">
        <v>19</v>
      </c>
      <c r="BD217" s="2054">
        <v>17</v>
      </c>
      <c r="BE217" s="2054">
        <v>14</v>
      </c>
      <c r="BF217" s="2054">
        <v>23</v>
      </c>
      <c r="BG217" s="2054">
        <v>37</v>
      </c>
      <c r="BH217" s="2054">
        <v>38</v>
      </c>
      <c r="BI217" s="2054">
        <v>34</v>
      </c>
      <c r="BJ217" s="2054">
        <v>25</v>
      </c>
      <c r="BK217" s="2054">
        <v>70</v>
      </c>
      <c r="BL217" s="2054">
        <v>0</v>
      </c>
      <c r="BM217" s="2055">
        <f t="shared" si="20"/>
        <v>707</v>
      </c>
      <c r="BN217" s="2055">
        <f t="shared" si="21"/>
        <v>245</v>
      </c>
      <c r="BO217" s="2056">
        <f t="shared" si="22"/>
        <v>34.653465346534652</v>
      </c>
      <c r="BP217" s="2051" t="str">
        <f t="shared" si="23"/>
        <v/>
      </c>
    </row>
    <row r="218" spans="1:68" s="1185" customFormat="1">
      <c r="A218" s="2057" t="s">
        <v>5770</v>
      </c>
      <c r="B218" s="2057" t="s">
        <v>2067</v>
      </c>
      <c r="C218" s="2057" t="s">
        <v>5687</v>
      </c>
      <c r="D218" s="2057" t="s">
        <v>2432</v>
      </c>
      <c r="E218" s="2057" t="s">
        <v>5481</v>
      </c>
      <c r="F218" s="2057" t="s">
        <v>208</v>
      </c>
      <c r="G218" s="2057" t="s">
        <v>1763</v>
      </c>
      <c r="H218" s="2057" t="s">
        <v>5347</v>
      </c>
      <c r="I218" s="2057" t="s">
        <v>4809</v>
      </c>
      <c r="J218" s="2058" t="s">
        <v>6224</v>
      </c>
      <c r="K218" s="2059">
        <v>115</v>
      </c>
      <c r="L218" s="2059">
        <v>5</v>
      </c>
      <c r="M218" s="2059">
        <v>9</v>
      </c>
      <c r="N218" s="2059">
        <v>7</v>
      </c>
      <c r="O218" s="2059">
        <v>2</v>
      </c>
      <c r="P218" s="2059">
        <v>4</v>
      </c>
      <c r="Q218" s="2059">
        <v>5</v>
      </c>
      <c r="R218" s="2059">
        <v>7</v>
      </c>
      <c r="S218" s="2059">
        <v>4</v>
      </c>
      <c r="T218" s="2059">
        <v>9</v>
      </c>
      <c r="U218" s="2059">
        <v>3</v>
      </c>
      <c r="V218" s="2059">
        <v>4</v>
      </c>
      <c r="W218" s="2059">
        <v>9</v>
      </c>
      <c r="X218" s="2059">
        <v>14</v>
      </c>
      <c r="Y218" s="2059">
        <v>10</v>
      </c>
      <c r="Z218" s="2059">
        <v>7</v>
      </c>
      <c r="AA218" s="2059">
        <v>16</v>
      </c>
      <c r="AB218" s="2059">
        <v>0</v>
      </c>
      <c r="AC218" s="2059">
        <v>62</v>
      </c>
      <c r="AD218" s="2059">
        <v>4</v>
      </c>
      <c r="AE218" s="2059">
        <v>9</v>
      </c>
      <c r="AF218" s="2059">
        <v>2</v>
      </c>
      <c r="AG218" s="2059">
        <v>2</v>
      </c>
      <c r="AH218" s="2059">
        <v>2</v>
      </c>
      <c r="AI218" s="2059">
        <v>3</v>
      </c>
      <c r="AJ218" s="2059">
        <v>4</v>
      </c>
      <c r="AK218" s="2059">
        <v>2</v>
      </c>
      <c r="AL218" s="2059">
        <v>4</v>
      </c>
      <c r="AM218" s="2059">
        <v>2</v>
      </c>
      <c r="AN218" s="2059">
        <v>1</v>
      </c>
      <c r="AO218" s="2059">
        <v>3</v>
      </c>
      <c r="AP218" s="2059">
        <v>8</v>
      </c>
      <c r="AQ218" s="2059">
        <v>5</v>
      </c>
      <c r="AR218" s="2059">
        <v>4</v>
      </c>
      <c r="AS218" s="2059">
        <v>7</v>
      </c>
      <c r="AT218" s="2059">
        <v>0</v>
      </c>
      <c r="AU218" s="2059">
        <v>53</v>
      </c>
      <c r="AV218" s="2059">
        <v>1</v>
      </c>
      <c r="AW218" s="2059">
        <v>0</v>
      </c>
      <c r="AX218" s="2059">
        <v>5</v>
      </c>
      <c r="AY218" s="2059">
        <v>0</v>
      </c>
      <c r="AZ218" s="2059">
        <v>2</v>
      </c>
      <c r="BA218" s="2059">
        <v>2</v>
      </c>
      <c r="BB218" s="2059">
        <v>3</v>
      </c>
      <c r="BC218" s="2059">
        <v>2</v>
      </c>
      <c r="BD218" s="2059">
        <v>5</v>
      </c>
      <c r="BE218" s="2059">
        <v>1</v>
      </c>
      <c r="BF218" s="2059">
        <v>3</v>
      </c>
      <c r="BG218" s="2059">
        <v>6</v>
      </c>
      <c r="BH218" s="2059">
        <v>6</v>
      </c>
      <c r="BI218" s="2059">
        <v>5</v>
      </c>
      <c r="BJ218" s="2059">
        <v>3</v>
      </c>
      <c r="BK218" s="2059">
        <v>9</v>
      </c>
      <c r="BL218" s="2059">
        <v>0</v>
      </c>
      <c r="BM218" s="2060">
        <f t="shared" si="20"/>
        <v>115</v>
      </c>
      <c r="BN218" s="2060">
        <f t="shared" si="21"/>
        <v>33</v>
      </c>
      <c r="BO218" s="2061">
        <f t="shared" si="22"/>
        <v>28.695652173913043</v>
      </c>
      <c r="BP218" s="2051" t="str">
        <f t="shared" si="23"/>
        <v/>
      </c>
    </row>
    <row r="219" spans="1:68" s="1185" customFormat="1">
      <c r="A219" s="2057" t="s">
        <v>5771</v>
      </c>
      <c r="B219" s="2057" t="s">
        <v>2067</v>
      </c>
      <c r="C219" s="2057" t="s">
        <v>5687</v>
      </c>
      <c r="D219" s="2057" t="s">
        <v>2432</v>
      </c>
      <c r="E219" s="2057" t="s">
        <v>5482</v>
      </c>
      <c r="F219" s="2057" t="s">
        <v>208</v>
      </c>
      <c r="G219" s="2057" t="s">
        <v>1763</v>
      </c>
      <c r="H219" s="2057" t="s">
        <v>5347</v>
      </c>
      <c r="I219" s="2057" t="s">
        <v>5348</v>
      </c>
      <c r="J219" s="2058" t="s">
        <v>6224</v>
      </c>
      <c r="K219" s="2059">
        <v>113</v>
      </c>
      <c r="L219" s="2059">
        <v>3</v>
      </c>
      <c r="M219" s="2059">
        <v>4</v>
      </c>
      <c r="N219" s="2059">
        <v>1</v>
      </c>
      <c r="O219" s="2059">
        <v>1</v>
      </c>
      <c r="P219" s="2059">
        <v>7</v>
      </c>
      <c r="Q219" s="2059">
        <v>8</v>
      </c>
      <c r="R219" s="2059">
        <v>3</v>
      </c>
      <c r="S219" s="2059">
        <v>7</v>
      </c>
      <c r="T219" s="2059">
        <v>1</v>
      </c>
      <c r="U219" s="2059">
        <v>2</v>
      </c>
      <c r="V219" s="2059">
        <v>8</v>
      </c>
      <c r="W219" s="2059">
        <v>11</v>
      </c>
      <c r="X219" s="2059">
        <v>16</v>
      </c>
      <c r="Y219" s="2059">
        <v>15</v>
      </c>
      <c r="Z219" s="2059">
        <v>8</v>
      </c>
      <c r="AA219" s="2059">
        <v>18</v>
      </c>
      <c r="AB219" s="2059">
        <v>0</v>
      </c>
      <c r="AC219" s="2059">
        <v>46</v>
      </c>
      <c r="AD219" s="2059">
        <v>2</v>
      </c>
      <c r="AE219" s="2059">
        <v>1</v>
      </c>
      <c r="AF219" s="2059">
        <v>0</v>
      </c>
      <c r="AG219" s="2059">
        <v>0</v>
      </c>
      <c r="AH219" s="2059">
        <v>3</v>
      </c>
      <c r="AI219" s="2059">
        <v>4</v>
      </c>
      <c r="AJ219" s="2059">
        <v>0</v>
      </c>
      <c r="AK219" s="2059">
        <v>5</v>
      </c>
      <c r="AL219" s="2059">
        <v>0</v>
      </c>
      <c r="AM219" s="2059">
        <v>0</v>
      </c>
      <c r="AN219" s="2059">
        <v>1</v>
      </c>
      <c r="AO219" s="2059">
        <v>4</v>
      </c>
      <c r="AP219" s="2059">
        <v>6</v>
      </c>
      <c r="AQ219" s="2059">
        <v>11</v>
      </c>
      <c r="AR219" s="2059">
        <v>4</v>
      </c>
      <c r="AS219" s="2059">
        <v>5</v>
      </c>
      <c r="AT219" s="2059">
        <v>0</v>
      </c>
      <c r="AU219" s="2059">
        <v>67</v>
      </c>
      <c r="AV219" s="2059">
        <v>1</v>
      </c>
      <c r="AW219" s="2059">
        <v>3</v>
      </c>
      <c r="AX219" s="2059">
        <v>1</v>
      </c>
      <c r="AY219" s="2059">
        <v>1</v>
      </c>
      <c r="AZ219" s="2059">
        <v>4</v>
      </c>
      <c r="BA219" s="2059">
        <v>4</v>
      </c>
      <c r="BB219" s="2059">
        <v>3</v>
      </c>
      <c r="BC219" s="2059">
        <v>2</v>
      </c>
      <c r="BD219" s="2059">
        <v>1</v>
      </c>
      <c r="BE219" s="2059">
        <v>2</v>
      </c>
      <c r="BF219" s="2059">
        <v>7</v>
      </c>
      <c r="BG219" s="2059">
        <v>7</v>
      </c>
      <c r="BH219" s="2059">
        <v>10</v>
      </c>
      <c r="BI219" s="2059">
        <v>4</v>
      </c>
      <c r="BJ219" s="2059">
        <v>4</v>
      </c>
      <c r="BK219" s="2059">
        <v>13</v>
      </c>
      <c r="BL219" s="2059">
        <v>0</v>
      </c>
      <c r="BM219" s="2060">
        <f t="shared" si="20"/>
        <v>113</v>
      </c>
      <c r="BN219" s="2060">
        <f t="shared" si="21"/>
        <v>41</v>
      </c>
      <c r="BO219" s="2061">
        <f t="shared" si="22"/>
        <v>36.283185840707965</v>
      </c>
      <c r="BP219" s="2051" t="str">
        <f t="shared" si="23"/>
        <v/>
      </c>
    </row>
    <row r="220" spans="1:68" s="1185" customFormat="1">
      <c r="A220" s="2057" t="s">
        <v>5772</v>
      </c>
      <c r="B220" s="2057" t="s">
        <v>2067</v>
      </c>
      <c r="C220" s="2057" t="s">
        <v>5687</v>
      </c>
      <c r="D220" s="2057" t="s">
        <v>2432</v>
      </c>
      <c r="E220" s="2057" t="s">
        <v>5483</v>
      </c>
      <c r="F220" s="2057" t="s">
        <v>208</v>
      </c>
      <c r="G220" s="2057" t="s">
        <v>1763</v>
      </c>
      <c r="H220" s="2057" t="s">
        <v>5347</v>
      </c>
      <c r="I220" s="2057" t="s">
        <v>5349</v>
      </c>
      <c r="J220" s="2058" t="s">
        <v>6224</v>
      </c>
      <c r="K220" s="2059">
        <v>114</v>
      </c>
      <c r="L220" s="2059">
        <v>3</v>
      </c>
      <c r="M220" s="2059">
        <v>6</v>
      </c>
      <c r="N220" s="2059">
        <v>9</v>
      </c>
      <c r="O220" s="2059">
        <v>3</v>
      </c>
      <c r="P220" s="2059">
        <v>4</v>
      </c>
      <c r="Q220" s="2059">
        <v>2</v>
      </c>
      <c r="R220" s="2059">
        <v>6</v>
      </c>
      <c r="S220" s="2059">
        <v>5</v>
      </c>
      <c r="T220" s="2059">
        <v>9</v>
      </c>
      <c r="U220" s="2059">
        <v>4</v>
      </c>
      <c r="V220" s="2059">
        <v>8</v>
      </c>
      <c r="W220" s="2059">
        <v>7</v>
      </c>
      <c r="X220" s="2059">
        <v>12</v>
      </c>
      <c r="Y220" s="2059">
        <v>15</v>
      </c>
      <c r="Z220" s="2059">
        <v>3</v>
      </c>
      <c r="AA220" s="2059">
        <v>18</v>
      </c>
      <c r="AB220" s="2059">
        <v>0</v>
      </c>
      <c r="AC220" s="2059">
        <v>58</v>
      </c>
      <c r="AD220" s="2059">
        <v>3</v>
      </c>
      <c r="AE220" s="2059">
        <v>5</v>
      </c>
      <c r="AF220" s="2059">
        <v>7</v>
      </c>
      <c r="AG220" s="2059">
        <v>0</v>
      </c>
      <c r="AH220" s="2059">
        <v>4</v>
      </c>
      <c r="AI220" s="2059">
        <v>0</v>
      </c>
      <c r="AJ220" s="2059">
        <v>3</v>
      </c>
      <c r="AK220" s="2059">
        <v>2</v>
      </c>
      <c r="AL220" s="2059">
        <v>4</v>
      </c>
      <c r="AM220" s="2059">
        <v>3</v>
      </c>
      <c r="AN220" s="2059">
        <v>4</v>
      </c>
      <c r="AO220" s="2059">
        <v>3</v>
      </c>
      <c r="AP220" s="2059">
        <v>5</v>
      </c>
      <c r="AQ220" s="2059">
        <v>8</v>
      </c>
      <c r="AR220" s="2059">
        <v>0</v>
      </c>
      <c r="AS220" s="2059">
        <v>7</v>
      </c>
      <c r="AT220" s="2059">
        <v>0</v>
      </c>
      <c r="AU220" s="2059">
        <v>56</v>
      </c>
      <c r="AV220" s="2059">
        <v>0</v>
      </c>
      <c r="AW220" s="2059">
        <v>1</v>
      </c>
      <c r="AX220" s="2059">
        <v>2</v>
      </c>
      <c r="AY220" s="2059">
        <v>3</v>
      </c>
      <c r="AZ220" s="2059">
        <v>0</v>
      </c>
      <c r="BA220" s="2059">
        <v>2</v>
      </c>
      <c r="BB220" s="2059">
        <v>3</v>
      </c>
      <c r="BC220" s="2059">
        <v>3</v>
      </c>
      <c r="BD220" s="2059">
        <v>5</v>
      </c>
      <c r="BE220" s="2059">
        <v>1</v>
      </c>
      <c r="BF220" s="2059">
        <v>4</v>
      </c>
      <c r="BG220" s="2059">
        <v>4</v>
      </c>
      <c r="BH220" s="2059">
        <v>7</v>
      </c>
      <c r="BI220" s="2059">
        <v>7</v>
      </c>
      <c r="BJ220" s="2059">
        <v>3</v>
      </c>
      <c r="BK220" s="2059">
        <v>11</v>
      </c>
      <c r="BL220" s="2059">
        <v>0</v>
      </c>
      <c r="BM220" s="2060">
        <f t="shared" si="20"/>
        <v>114</v>
      </c>
      <c r="BN220" s="2060">
        <f t="shared" si="21"/>
        <v>36</v>
      </c>
      <c r="BO220" s="2061">
        <f t="shared" si="22"/>
        <v>31.578947368421051</v>
      </c>
      <c r="BP220" s="2051" t="str">
        <f t="shared" si="23"/>
        <v/>
      </c>
    </row>
    <row r="221" spans="1:68" s="1185" customFormat="1">
      <c r="A221" s="2057" t="s">
        <v>5773</v>
      </c>
      <c r="B221" s="2057" t="s">
        <v>2067</v>
      </c>
      <c r="C221" s="2057" t="s">
        <v>5687</v>
      </c>
      <c r="D221" s="2057" t="s">
        <v>2432</v>
      </c>
      <c r="E221" s="2057" t="s">
        <v>5484</v>
      </c>
      <c r="F221" s="2057" t="s">
        <v>208</v>
      </c>
      <c r="G221" s="2057" t="s">
        <v>1763</v>
      </c>
      <c r="H221" s="2057" t="s">
        <v>5347</v>
      </c>
      <c r="I221" s="2057" t="s">
        <v>5350</v>
      </c>
      <c r="J221" s="2058" t="s">
        <v>6224</v>
      </c>
      <c r="K221" s="2059">
        <v>61</v>
      </c>
      <c r="L221" s="2059">
        <v>3</v>
      </c>
      <c r="M221" s="2059">
        <v>1</v>
      </c>
      <c r="N221" s="2059">
        <v>0</v>
      </c>
      <c r="O221" s="2059">
        <v>2</v>
      </c>
      <c r="P221" s="2059">
        <v>3</v>
      </c>
      <c r="Q221" s="2059">
        <v>2</v>
      </c>
      <c r="R221" s="2059">
        <v>2</v>
      </c>
      <c r="S221" s="2059">
        <v>3</v>
      </c>
      <c r="T221" s="2059">
        <v>1</v>
      </c>
      <c r="U221" s="2059">
        <v>5</v>
      </c>
      <c r="V221" s="2059">
        <v>5</v>
      </c>
      <c r="W221" s="2059">
        <v>6</v>
      </c>
      <c r="X221" s="2059">
        <v>4</v>
      </c>
      <c r="Y221" s="2059">
        <v>7</v>
      </c>
      <c r="Z221" s="2059">
        <v>3</v>
      </c>
      <c r="AA221" s="2059">
        <v>14</v>
      </c>
      <c r="AB221" s="2059">
        <v>0</v>
      </c>
      <c r="AC221" s="2059">
        <v>31</v>
      </c>
      <c r="AD221" s="2059">
        <v>2</v>
      </c>
      <c r="AE221" s="2059">
        <v>1</v>
      </c>
      <c r="AF221" s="2059">
        <v>0</v>
      </c>
      <c r="AG221" s="2059">
        <v>1</v>
      </c>
      <c r="AH221" s="2059">
        <v>2</v>
      </c>
      <c r="AI221" s="2059">
        <v>0</v>
      </c>
      <c r="AJ221" s="2059">
        <v>1</v>
      </c>
      <c r="AK221" s="2059">
        <v>1</v>
      </c>
      <c r="AL221" s="2059">
        <v>1</v>
      </c>
      <c r="AM221" s="2059">
        <v>3</v>
      </c>
      <c r="AN221" s="2059">
        <v>3</v>
      </c>
      <c r="AO221" s="2059">
        <v>3</v>
      </c>
      <c r="AP221" s="2059">
        <v>2</v>
      </c>
      <c r="AQ221" s="2059">
        <v>3</v>
      </c>
      <c r="AR221" s="2059">
        <v>2</v>
      </c>
      <c r="AS221" s="2059">
        <v>6</v>
      </c>
      <c r="AT221" s="2059">
        <v>0</v>
      </c>
      <c r="AU221" s="2059">
        <v>30</v>
      </c>
      <c r="AV221" s="2059">
        <v>1</v>
      </c>
      <c r="AW221" s="2059">
        <v>0</v>
      </c>
      <c r="AX221" s="2059">
        <v>0</v>
      </c>
      <c r="AY221" s="2059">
        <v>1</v>
      </c>
      <c r="AZ221" s="2059">
        <v>1</v>
      </c>
      <c r="BA221" s="2059">
        <v>2</v>
      </c>
      <c r="BB221" s="2059">
        <v>1</v>
      </c>
      <c r="BC221" s="2059">
        <v>2</v>
      </c>
      <c r="BD221" s="2059">
        <v>0</v>
      </c>
      <c r="BE221" s="2059">
        <v>2</v>
      </c>
      <c r="BF221" s="2059">
        <v>2</v>
      </c>
      <c r="BG221" s="2059">
        <v>3</v>
      </c>
      <c r="BH221" s="2059">
        <v>2</v>
      </c>
      <c r="BI221" s="2059">
        <v>4</v>
      </c>
      <c r="BJ221" s="2059">
        <v>1</v>
      </c>
      <c r="BK221" s="2059">
        <v>8</v>
      </c>
      <c r="BL221" s="2059">
        <v>0</v>
      </c>
      <c r="BM221" s="2060">
        <f t="shared" si="20"/>
        <v>61</v>
      </c>
      <c r="BN221" s="2060">
        <f t="shared" si="21"/>
        <v>24</v>
      </c>
      <c r="BO221" s="2061">
        <f t="shared" si="22"/>
        <v>39.344262295081968</v>
      </c>
      <c r="BP221" s="2051" t="str">
        <f t="shared" si="23"/>
        <v/>
      </c>
    </row>
    <row r="222" spans="1:68" s="1185" customFormat="1">
      <c r="A222" s="2057" t="s">
        <v>5774</v>
      </c>
      <c r="B222" s="2057" t="s">
        <v>2067</v>
      </c>
      <c r="C222" s="2057" t="s">
        <v>5687</v>
      </c>
      <c r="D222" s="2057" t="s">
        <v>2432</v>
      </c>
      <c r="E222" s="2057" t="s">
        <v>5485</v>
      </c>
      <c r="F222" s="2057" t="s">
        <v>208</v>
      </c>
      <c r="G222" s="2057" t="s">
        <v>1763</v>
      </c>
      <c r="H222" s="2057" t="s">
        <v>5347</v>
      </c>
      <c r="I222" s="2057" t="s">
        <v>5351</v>
      </c>
      <c r="J222" s="2058" t="s">
        <v>6224</v>
      </c>
      <c r="K222" s="2059">
        <v>119</v>
      </c>
      <c r="L222" s="2059">
        <v>6</v>
      </c>
      <c r="M222" s="2059">
        <v>5</v>
      </c>
      <c r="N222" s="2059">
        <v>1</v>
      </c>
      <c r="O222" s="2059">
        <v>6</v>
      </c>
      <c r="P222" s="2059">
        <v>3</v>
      </c>
      <c r="Q222" s="2059">
        <v>5</v>
      </c>
      <c r="R222" s="2059">
        <v>9</v>
      </c>
      <c r="S222" s="2059">
        <v>4</v>
      </c>
      <c r="T222" s="2059">
        <v>4</v>
      </c>
      <c r="U222" s="2059">
        <v>4</v>
      </c>
      <c r="V222" s="2059">
        <v>8</v>
      </c>
      <c r="W222" s="2059">
        <v>14</v>
      </c>
      <c r="X222" s="2059">
        <v>15</v>
      </c>
      <c r="Y222" s="2059">
        <v>10</v>
      </c>
      <c r="Z222" s="2059">
        <v>6</v>
      </c>
      <c r="AA222" s="2059">
        <v>19</v>
      </c>
      <c r="AB222" s="2059">
        <v>0</v>
      </c>
      <c r="AC222" s="2059">
        <v>60</v>
      </c>
      <c r="AD222" s="2059">
        <v>3</v>
      </c>
      <c r="AE222" s="2059">
        <v>3</v>
      </c>
      <c r="AF222" s="2059">
        <v>0</v>
      </c>
      <c r="AG222" s="2059">
        <v>1</v>
      </c>
      <c r="AH222" s="2059">
        <v>2</v>
      </c>
      <c r="AI222" s="2059">
        <v>2</v>
      </c>
      <c r="AJ222" s="2059">
        <v>7</v>
      </c>
      <c r="AK222" s="2059">
        <v>2</v>
      </c>
      <c r="AL222" s="2059">
        <v>2</v>
      </c>
      <c r="AM222" s="2059">
        <v>1</v>
      </c>
      <c r="AN222" s="2059">
        <v>4</v>
      </c>
      <c r="AO222" s="2059">
        <v>7</v>
      </c>
      <c r="AP222" s="2059">
        <v>10</v>
      </c>
      <c r="AQ222" s="2059">
        <v>6</v>
      </c>
      <c r="AR222" s="2059">
        <v>2</v>
      </c>
      <c r="AS222" s="2059">
        <v>8</v>
      </c>
      <c r="AT222" s="2059">
        <v>0</v>
      </c>
      <c r="AU222" s="2059">
        <v>59</v>
      </c>
      <c r="AV222" s="2059">
        <v>3</v>
      </c>
      <c r="AW222" s="2059">
        <v>2</v>
      </c>
      <c r="AX222" s="2059">
        <v>1</v>
      </c>
      <c r="AY222" s="2059">
        <v>5</v>
      </c>
      <c r="AZ222" s="2059">
        <v>1</v>
      </c>
      <c r="BA222" s="2059">
        <v>3</v>
      </c>
      <c r="BB222" s="2059">
        <v>2</v>
      </c>
      <c r="BC222" s="2059">
        <v>2</v>
      </c>
      <c r="BD222" s="2059">
        <v>2</v>
      </c>
      <c r="BE222" s="2059">
        <v>3</v>
      </c>
      <c r="BF222" s="2059">
        <v>4</v>
      </c>
      <c r="BG222" s="2059">
        <v>7</v>
      </c>
      <c r="BH222" s="2059">
        <v>5</v>
      </c>
      <c r="BI222" s="2059">
        <v>4</v>
      </c>
      <c r="BJ222" s="2059">
        <v>4</v>
      </c>
      <c r="BK222" s="2059">
        <v>11</v>
      </c>
      <c r="BL222" s="2059">
        <v>0</v>
      </c>
      <c r="BM222" s="2060">
        <f t="shared" si="20"/>
        <v>119</v>
      </c>
      <c r="BN222" s="2060">
        <f t="shared" si="21"/>
        <v>35</v>
      </c>
      <c r="BO222" s="2061">
        <f t="shared" si="22"/>
        <v>29.411764705882355</v>
      </c>
      <c r="BP222" s="2051" t="str">
        <f t="shared" si="23"/>
        <v/>
      </c>
    </row>
    <row r="223" spans="1:68" s="1185" customFormat="1">
      <c r="A223" s="2057" t="s">
        <v>5775</v>
      </c>
      <c r="B223" s="2057" t="s">
        <v>2067</v>
      </c>
      <c r="C223" s="2057" t="s">
        <v>5687</v>
      </c>
      <c r="D223" s="2057" t="s">
        <v>2432</v>
      </c>
      <c r="E223" s="2057" t="s">
        <v>5486</v>
      </c>
      <c r="F223" s="2057" t="s">
        <v>208</v>
      </c>
      <c r="G223" s="2057" t="s">
        <v>1763</v>
      </c>
      <c r="H223" s="2057" t="s">
        <v>5347</v>
      </c>
      <c r="I223" s="2057" t="s">
        <v>5352</v>
      </c>
      <c r="J223" s="2058" t="s">
        <v>6224</v>
      </c>
      <c r="K223" s="2059">
        <v>185</v>
      </c>
      <c r="L223" s="2059">
        <v>1</v>
      </c>
      <c r="M223" s="2059">
        <v>7</v>
      </c>
      <c r="N223" s="2059">
        <v>7</v>
      </c>
      <c r="O223" s="2059">
        <v>6</v>
      </c>
      <c r="P223" s="2059">
        <v>3</v>
      </c>
      <c r="Q223" s="2059">
        <v>4</v>
      </c>
      <c r="R223" s="2059">
        <v>5</v>
      </c>
      <c r="S223" s="2059">
        <v>14</v>
      </c>
      <c r="T223" s="2059">
        <v>10</v>
      </c>
      <c r="U223" s="2059">
        <v>10</v>
      </c>
      <c r="V223" s="2059">
        <v>8</v>
      </c>
      <c r="W223" s="2059">
        <v>15</v>
      </c>
      <c r="X223" s="2059">
        <v>19</v>
      </c>
      <c r="Y223" s="2059">
        <v>21</v>
      </c>
      <c r="Z223" s="2059">
        <v>19</v>
      </c>
      <c r="AA223" s="2059">
        <v>36</v>
      </c>
      <c r="AB223" s="2059">
        <v>0</v>
      </c>
      <c r="AC223" s="2059">
        <v>96</v>
      </c>
      <c r="AD223" s="2059">
        <v>1</v>
      </c>
      <c r="AE223" s="2059">
        <v>4</v>
      </c>
      <c r="AF223" s="2059">
        <v>5</v>
      </c>
      <c r="AG223" s="2059">
        <v>2</v>
      </c>
      <c r="AH223" s="2059">
        <v>1</v>
      </c>
      <c r="AI223" s="2059">
        <v>3</v>
      </c>
      <c r="AJ223" s="2059">
        <v>4</v>
      </c>
      <c r="AK223" s="2059">
        <v>6</v>
      </c>
      <c r="AL223" s="2059">
        <v>6</v>
      </c>
      <c r="AM223" s="2059">
        <v>5</v>
      </c>
      <c r="AN223" s="2059">
        <v>5</v>
      </c>
      <c r="AO223" s="2059">
        <v>5</v>
      </c>
      <c r="AP223" s="2059">
        <v>11</v>
      </c>
      <c r="AQ223" s="2059">
        <v>11</v>
      </c>
      <c r="AR223" s="2059">
        <v>9</v>
      </c>
      <c r="AS223" s="2059">
        <v>18</v>
      </c>
      <c r="AT223" s="2059">
        <v>0</v>
      </c>
      <c r="AU223" s="2059">
        <v>89</v>
      </c>
      <c r="AV223" s="2059">
        <v>0</v>
      </c>
      <c r="AW223" s="2059">
        <v>3</v>
      </c>
      <c r="AX223" s="2059">
        <v>2</v>
      </c>
      <c r="AY223" s="2059">
        <v>4</v>
      </c>
      <c r="AZ223" s="2059">
        <v>2</v>
      </c>
      <c r="BA223" s="2059">
        <v>1</v>
      </c>
      <c r="BB223" s="2059">
        <v>1</v>
      </c>
      <c r="BC223" s="2059">
        <v>8</v>
      </c>
      <c r="BD223" s="2059">
        <v>4</v>
      </c>
      <c r="BE223" s="2059">
        <v>5</v>
      </c>
      <c r="BF223" s="2059">
        <v>3</v>
      </c>
      <c r="BG223" s="2059">
        <v>10</v>
      </c>
      <c r="BH223" s="2059">
        <v>8</v>
      </c>
      <c r="BI223" s="2059">
        <v>10</v>
      </c>
      <c r="BJ223" s="2059">
        <v>10</v>
      </c>
      <c r="BK223" s="2059">
        <v>18</v>
      </c>
      <c r="BL223" s="2059">
        <v>0</v>
      </c>
      <c r="BM223" s="2060">
        <f t="shared" si="20"/>
        <v>185</v>
      </c>
      <c r="BN223" s="2060">
        <f t="shared" si="21"/>
        <v>76</v>
      </c>
      <c r="BO223" s="2061">
        <f t="shared" si="22"/>
        <v>41.081081081081081</v>
      </c>
      <c r="BP223" s="2051" t="str">
        <f t="shared" si="23"/>
        <v/>
      </c>
    </row>
    <row r="224" spans="1:68" s="1185" customFormat="1">
      <c r="A224" s="2052" t="s">
        <v>5776</v>
      </c>
      <c r="B224" s="2052" t="s">
        <v>2067</v>
      </c>
      <c r="C224" s="2052" t="s">
        <v>5687</v>
      </c>
      <c r="D224" s="2052" t="s">
        <v>2433</v>
      </c>
      <c r="E224" s="2052" t="s">
        <v>5479</v>
      </c>
      <c r="F224" s="2052" t="s">
        <v>208</v>
      </c>
      <c r="G224" s="2052" t="s">
        <v>1763</v>
      </c>
      <c r="H224" s="2052" t="s">
        <v>5353</v>
      </c>
      <c r="I224" s="2052" t="s">
        <v>3059</v>
      </c>
      <c r="J224" s="2053" t="s">
        <v>6224</v>
      </c>
      <c r="K224" s="2054">
        <v>3508</v>
      </c>
      <c r="L224" s="2054">
        <v>166</v>
      </c>
      <c r="M224" s="2054">
        <v>170</v>
      </c>
      <c r="N224" s="2054">
        <v>186</v>
      </c>
      <c r="O224" s="2054">
        <v>160</v>
      </c>
      <c r="P224" s="2054">
        <v>109</v>
      </c>
      <c r="Q224" s="2054">
        <v>156</v>
      </c>
      <c r="R224" s="2054">
        <v>185</v>
      </c>
      <c r="S224" s="2054">
        <v>246</v>
      </c>
      <c r="T224" s="2054">
        <v>264</v>
      </c>
      <c r="U224" s="2054">
        <v>207</v>
      </c>
      <c r="V224" s="2054">
        <v>221</v>
      </c>
      <c r="W224" s="2054">
        <v>217</v>
      </c>
      <c r="X224" s="2054">
        <v>269</v>
      </c>
      <c r="Y224" s="2054">
        <v>250</v>
      </c>
      <c r="Z224" s="2054">
        <v>189</v>
      </c>
      <c r="AA224" s="2054">
        <v>499</v>
      </c>
      <c r="AB224" s="2054">
        <v>14</v>
      </c>
      <c r="AC224" s="2054">
        <v>1722</v>
      </c>
      <c r="AD224" s="2054">
        <v>87</v>
      </c>
      <c r="AE224" s="2054">
        <v>90</v>
      </c>
      <c r="AF224" s="2054">
        <v>101</v>
      </c>
      <c r="AG224" s="2054">
        <v>95</v>
      </c>
      <c r="AH224" s="2054">
        <v>58</v>
      </c>
      <c r="AI224" s="2054">
        <v>74</v>
      </c>
      <c r="AJ224" s="2054">
        <v>96</v>
      </c>
      <c r="AK224" s="2054">
        <v>124</v>
      </c>
      <c r="AL224" s="2054">
        <v>123</v>
      </c>
      <c r="AM224" s="2054">
        <v>101</v>
      </c>
      <c r="AN224" s="2054">
        <v>104</v>
      </c>
      <c r="AO224" s="2054">
        <v>115</v>
      </c>
      <c r="AP224" s="2054">
        <v>130</v>
      </c>
      <c r="AQ224" s="2054">
        <v>130</v>
      </c>
      <c r="AR224" s="2054">
        <v>85</v>
      </c>
      <c r="AS224" s="2054">
        <v>202</v>
      </c>
      <c r="AT224" s="2054">
        <v>7</v>
      </c>
      <c r="AU224" s="2054">
        <v>1786</v>
      </c>
      <c r="AV224" s="2054">
        <v>79</v>
      </c>
      <c r="AW224" s="2054">
        <v>80</v>
      </c>
      <c r="AX224" s="2054">
        <v>85</v>
      </c>
      <c r="AY224" s="2054">
        <v>65</v>
      </c>
      <c r="AZ224" s="2054">
        <v>51</v>
      </c>
      <c r="BA224" s="2054">
        <v>82</v>
      </c>
      <c r="BB224" s="2054">
        <v>89</v>
      </c>
      <c r="BC224" s="2054">
        <v>122</v>
      </c>
      <c r="BD224" s="2054">
        <v>141</v>
      </c>
      <c r="BE224" s="2054">
        <v>106</v>
      </c>
      <c r="BF224" s="2054">
        <v>117</v>
      </c>
      <c r="BG224" s="2054">
        <v>102</v>
      </c>
      <c r="BH224" s="2054">
        <v>139</v>
      </c>
      <c r="BI224" s="2054">
        <v>120</v>
      </c>
      <c r="BJ224" s="2054">
        <v>104</v>
      </c>
      <c r="BK224" s="2054">
        <v>297</v>
      </c>
      <c r="BL224" s="2054">
        <v>7</v>
      </c>
      <c r="BM224" s="2055">
        <f t="shared" si="20"/>
        <v>3494</v>
      </c>
      <c r="BN224" s="2055">
        <f t="shared" si="21"/>
        <v>938</v>
      </c>
      <c r="BO224" s="2056">
        <f t="shared" si="22"/>
        <v>26.846021751574128</v>
      </c>
      <c r="BP224" s="2051" t="str">
        <f t="shared" si="23"/>
        <v/>
      </c>
    </row>
    <row r="225" spans="1:68" s="1185" customFormat="1">
      <c r="A225" s="2057" t="s">
        <v>5777</v>
      </c>
      <c r="B225" s="2057" t="s">
        <v>2067</v>
      </c>
      <c r="C225" s="2057" t="s">
        <v>5687</v>
      </c>
      <c r="D225" s="2057" t="s">
        <v>2433</v>
      </c>
      <c r="E225" s="2057" t="s">
        <v>5481</v>
      </c>
      <c r="F225" s="2057" t="s">
        <v>208</v>
      </c>
      <c r="G225" s="2057" t="s">
        <v>1763</v>
      </c>
      <c r="H225" s="2057" t="s">
        <v>5353</v>
      </c>
      <c r="I225" s="2057" t="s">
        <v>5354</v>
      </c>
      <c r="J225" s="2058" t="s">
        <v>6224</v>
      </c>
      <c r="K225" s="2059">
        <v>740</v>
      </c>
      <c r="L225" s="2059">
        <v>32</v>
      </c>
      <c r="M225" s="2059">
        <v>39</v>
      </c>
      <c r="N225" s="2059">
        <v>51</v>
      </c>
      <c r="O225" s="2059">
        <v>35</v>
      </c>
      <c r="P225" s="2059">
        <v>22</v>
      </c>
      <c r="Q225" s="2059">
        <v>26</v>
      </c>
      <c r="R225" s="2059">
        <v>42</v>
      </c>
      <c r="S225" s="2059">
        <v>49</v>
      </c>
      <c r="T225" s="2059">
        <v>62</v>
      </c>
      <c r="U225" s="2059">
        <v>45</v>
      </c>
      <c r="V225" s="2059">
        <v>37</v>
      </c>
      <c r="W225" s="2059">
        <v>49</v>
      </c>
      <c r="X225" s="2059">
        <v>57</v>
      </c>
      <c r="Y225" s="2059">
        <v>49</v>
      </c>
      <c r="Z225" s="2059">
        <v>48</v>
      </c>
      <c r="AA225" s="2059">
        <v>89</v>
      </c>
      <c r="AB225" s="2059">
        <v>8</v>
      </c>
      <c r="AC225" s="2059">
        <v>372</v>
      </c>
      <c r="AD225" s="2059">
        <v>15</v>
      </c>
      <c r="AE225" s="2059">
        <v>20</v>
      </c>
      <c r="AF225" s="2059">
        <v>31</v>
      </c>
      <c r="AG225" s="2059">
        <v>24</v>
      </c>
      <c r="AH225" s="2059">
        <v>13</v>
      </c>
      <c r="AI225" s="2059">
        <v>13</v>
      </c>
      <c r="AJ225" s="2059">
        <v>20</v>
      </c>
      <c r="AK225" s="2059">
        <v>25</v>
      </c>
      <c r="AL225" s="2059">
        <v>29</v>
      </c>
      <c r="AM225" s="2059">
        <v>25</v>
      </c>
      <c r="AN225" s="2059">
        <v>15</v>
      </c>
      <c r="AO225" s="2059">
        <v>24</v>
      </c>
      <c r="AP225" s="2059">
        <v>33</v>
      </c>
      <c r="AQ225" s="2059">
        <v>23</v>
      </c>
      <c r="AR225" s="2059">
        <v>23</v>
      </c>
      <c r="AS225" s="2059">
        <v>35</v>
      </c>
      <c r="AT225" s="2059">
        <v>4</v>
      </c>
      <c r="AU225" s="2059">
        <v>368</v>
      </c>
      <c r="AV225" s="2059">
        <v>17</v>
      </c>
      <c r="AW225" s="2059">
        <v>19</v>
      </c>
      <c r="AX225" s="2059">
        <v>20</v>
      </c>
      <c r="AY225" s="2059">
        <v>11</v>
      </c>
      <c r="AZ225" s="2059">
        <v>9</v>
      </c>
      <c r="BA225" s="2059">
        <v>13</v>
      </c>
      <c r="BB225" s="2059">
        <v>22</v>
      </c>
      <c r="BC225" s="2059">
        <v>24</v>
      </c>
      <c r="BD225" s="2059">
        <v>33</v>
      </c>
      <c r="BE225" s="2059">
        <v>20</v>
      </c>
      <c r="BF225" s="2059">
        <v>22</v>
      </c>
      <c r="BG225" s="2059">
        <v>25</v>
      </c>
      <c r="BH225" s="2059">
        <v>24</v>
      </c>
      <c r="BI225" s="2059">
        <v>26</v>
      </c>
      <c r="BJ225" s="2059">
        <v>25</v>
      </c>
      <c r="BK225" s="2059">
        <v>54</v>
      </c>
      <c r="BL225" s="2059">
        <v>4</v>
      </c>
      <c r="BM225" s="2060">
        <f t="shared" si="20"/>
        <v>732</v>
      </c>
      <c r="BN225" s="2060">
        <f t="shared" si="21"/>
        <v>186</v>
      </c>
      <c r="BO225" s="2061">
        <f t="shared" si="22"/>
        <v>25.409836065573771</v>
      </c>
      <c r="BP225" s="2051" t="str">
        <f t="shared" si="23"/>
        <v/>
      </c>
    </row>
    <row r="226" spans="1:68" s="1185" customFormat="1">
      <c r="A226" s="2057" t="s">
        <v>5778</v>
      </c>
      <c r="B226" s="2057" t="s">
        <v>2067</v>
      </c>
      <c r="C226" s="2057" t="s">
        <v>5687</v>
      </c>
      <c r="D226" s="2057" t="s">
        <v>2433</v>
      </c>
      <c r="E226" s="2057" t="s">
        <v>5482</v>
      </c>
      <c r="F226" s="2057" t="s">
        <v>208</v>
      </c>
      <c r="G226" s="2057" t="s">
        <v>1763</v>
      </c>
      <c r="H226" s="2057" t="s">
        <v>5353</v>
      </c>
      <c r="I226" s="2057" t="s">
        <v>5355</v>
      </c>
      <c r="J226" s="2058" t="s">
        <v>6224</v>
      </c>
      <c r="K226" s="2059">
        <v>721</v>
      </c>
      <c r="L226" s="2059">
        <v>32</v>
      </c>
      <c r="M226" s="2059">
        <v>24</v>
      </c>
      <c r="N226" s="2059">
        <v>37</v>
      </c>
      <c r="O226" s="2059">
        <v>37</v>
      </c>
      <c r="P226" s="2059">
        <v>30</v>
      </c>
      <c r="Q226" s="2059">
        <v>26</v>
      </c>
      <c r="R226" s="2059">
        <v>27</v>
      </c>
      <c r="S226" s="2059">
        <v>47</v>
      </c>
      <c r="T226" s="2059">
        <v>46</v>
      </c>
      <c r="U226" s="2059">
        <v>49</v>
      </c>
      <c r="V226" s="2059">
        <v>49</v>
      </c>
      <c r="W226" s="2059">
        <v>35</v>
      </c>
      <c r="X226" s="2059">
        <v>58</v>
      </c>
      <c r="Y226" s="2059">
        <v>59</v>
      </c>
      <c r="Z226" s="2059">
        <v>44</v>
      </c>
      <c r="AA226" s="2059">
        <v>121</v>
      </c>
      <c r="AB226" s="2059">
        <v>0</v>
      </c>
      <c r="AC226" s="2059">
        <v>341</v>
      </c>
      <c r="AD226" s="2059">
        <v>17</v>
      </c>
      <c r="AE226" s="2059">
        <v>14</v>
      </c>
      <c r="AF226" s="2059">
        <v>18</v>
      </c>
      <c r="AG226" s="2059">
        <v>19</v>
      </c>
      <c r="AH226" s="2059">
        <v>15</v>
      </c>
      <c r="AI226" s="2059">
        <v>13</v>
      </c>
      <c r="AJ226" s="2059">
        <v>14</v>
      </c>
      <c r="AK226" s="2059">
        <v>24</v>
      </c>
      <c r="AL226" s="2059">
        <v>15</v>
      </c>
      <c r="AM226" s="2059">
        <v>23</v>
      </c>
      <c r="AN226" s="2059">
        <v>24</v>
      </c>
      <c r="AO226" s="2059">
        <v>21</v>
      </c>
      <c r="AP226" s="2059">
        <v>24</v>
      </c>
      <c r="AQ226" s="2059">
        <v>29</v>
      </c>
      <c r="AR226" s="2059">
        <v>19</v>
      </c>
      <c r="AS226" s="2059">
        <v>52</v>
      </c>
      <c r="AT226" s="2059">
        <v>0</v>
      </c>
      <c r="AU226" s="2059">
        <v>380</v>
      </c>
      <c r="AV226" s="2059">
        <v>15</v>
      </c>
      <c r="AW226" s="2059">
        <v>10</v>
      </c>
      <c r="AX226" s="2059">
        <v>19</v>
      </c>
      <c r="AY226" s="2059">
        <v>18</v>
      </c>
      <c r="AZ226" s="2059">
        <v>15</v>
      </c>
      <c r="BA226" s="2059">
        <v>13</v>
      </c>
      <c r="BB226" s="2059">
        <v>13</v>
      </c>
      <c r="BC226" s="2059">
        <v>23</v>
      </c>
      <c r="BD226" s="2059">
        <v>31</v>
      </c>
      <c r="BE226" s="2059">
        <v>26</v>
      </c>
      <c r="BF226" s="2059">
        <v>25</v>
      </c>
      <c r="BG226" s="2059">
        <v>14</v>
      </c>
      <c r="BH226" s="2059">
        <v>34</v>
      </c>
      <c r="BI226" s="2059">
        <v>30</v>
      </c>
      <c r="BJ226" s="2059">
        <v>25</v>
      </c>
      <c r="BK226" s="2059">
        <v>69</v>
      </c>
      <c r="BL226" s="2059">
        <v>0</v>
      </c>
      <c r="BM226" s="2060">
        <f t="shared" si="20"/>
        <v>721</v>
      </c>
      <c r="BN226" s="2060">
        <f t="shared" si="21"/>
        <v>224</v>
      </c>
      <c r="BO226" s="2061">
        <f t="shared" si="22"/>
        <v>31.067961165048541</v>
      </c>
      <c r="BP226" s="2051" t="str">
        <f t="shared" si="23"/>
        <v/>
      </c>
    </row>
    <row r="227" spans="1:68" s="1185" customFormat="1">
      <c r="A227" s="2057" t="s">
        <v>5779</v>
      </c>
      <c r="B227" s="2057" t="s">
        <v>2067</v>
      </c>
      <c r="C227" s="2057" t="s">
        <v>5687</v>
      </c>
      <c r="D227" s="2057" t="s">
        <v>2433</v>
      </c>
      <c r="E227" s="2057" t="s">
        <v>5483</v>
      </c>
      <c r="F227" s="2057" t="s">
        <v>208</v>
      </c>
      <c r="G227" s="2057" t="s">
        <v>1763</v>
      </c>
      <c r="H227" s="2057" t="s">
        <v>5353</v>
      </c>
      <c r="I227" s="2057" t="s">
        <v>5356</v>
      </c>
      <c r="J227" s="2058" t="s">
        <v>6224</v>
      </c>
      <c r="K227" s="2059">
        <v>178</v>
      </c>
      <c r="L227" s="2059">
        <v>8</v>
      </c>
      <c r="M227" s="2059">
        <v>12</v>
      </c>
      <c r="N227" s="2059">
        <v>6</v>
      </c>
      <c r="O227" s="2059">
        <v>6</v>
      </c>
      <c r="P227" s="2059">
        <v>3</v>
      </c>
      <c r="Q227" s="2059">
        <v>5</v>
      </c>
      <c r="R227" s="2059">
        <v>12</v>
      </c>
      <c r="S227" s="2059">
        <v>16</v>
      </c>
      <c r="T227" s="2059">
        <v>15</v>
      </c>
      <c r="U227" s="2059">
        <v>8</v>
      </c>
      <c r="V227" s="2059">
        <v>13</v>
      </c>
      <c r="W227" s="2059">
        <v>10</v>
      </c>
      <c r="X227" s="2059">
        <v>16</v>
      </c>
      <c r="Y227" s="2059">
        <v>10</v>
      </c>
      <c r="Z227" s="2059">
        <v>10</v>
      </c>
      <c r="AA227" s="2059">
        <v>28</v>
      </c>
      <c r="AB227" s="2059">
        <v>0</v>
      </c>
      <c r="AC227" s="2059">
        <v>86</v>
      </c>
      <c r="AD227" s="2059">
        <v>4</v>
      </c>
      <c r="AE227" s="2059">
        <v>6</v>
      </c>
      <c r="AF227" s="2059">
        <v>3</v>
      </c>
      <c r="AG227" s="2059">
        <v>3</v>
      </c>
      <c r="AH227" s="2059">
        <v>1</v>
      </c>
      <c r="AI227" s="2059">
        <v>2</v>
      </c>
      <c r="AJ227" s="2059">
        <v>8</v>
      </c>
      <c r="AK227" s="2059">
        <v>6</v>
      </c>
      <c r="AL227" s="2059">
        <v>11</v>
      </c>
      <c r="AM227" s="2059">
        <v>5</v>
      </c>
      <c r="AN227" s="2059">
        <v>5</v>
      </c>
      <c r="AO227" s="2059">
        <v>7</v>
      </c>
      <c r="AP227" s="2059">
        <v>6</v>
      </c>
      <c r="AQ227" s="2059">
        <v>5</v>
      </c>
      <c r="AR227" s="2059">
        <v>4</v>
      </c>
      <c r="AS227" s="2059">
        <v>10</v>
      </c>
      <c r="AT227" s="2059">
        <v>0</v>
      </c>
      <c r="AU227" s="2059">
        <v>92</v>
      </c>
      <c r="AV227" s="2059">
        <v>4</v>
      </c>
      <c r="AW227" s="2059">
        <v>6</v>
      </c>
      <c r="AX227" s="2059">
        <v>3</v>
      </c>
      <c r="AY227" s="2059">
        <v>3</v>
      </c>
      <c r="AZ227" s="2059">
        <v>2</v>
      </c>
      <c r="BA227" s="2059">
        <v>3</v>
      </c>
      <c r="BB227" s="2059">
        <v>4</v>
      </c>
      <c r="BC227" s="2059">
        <v>10</v>
      </c>
      <c r="BD227" s="2059">
        <v>4</v>
      </c>
      <c r="BE227" s="2059">
        <v>3</v>
      </c>
      <c r="BF227" s="2059">
        <v>8</v>
      </c>
      <c r="BG227" s="2059">
        <v>3</v>
      </c>
      <c r="BH227" s="2059">
        <v>10</v>
      </c>
      <c r="BI227" s="2059">
        <v>5</v>
      </c>
      <c r="BJ227" s="2059">
        <v>6</v>
      </c>
      <c r="BK227" s="2059">
        <v>18</v>
      </c>
      <c r="BL227" s="2059">
        <v>0</v>
      </c>
      <c r="BM227" s="2060">
        <f t="shared" si="20"/>
        <v>178</v>
      </c>
      <c r="BN227" s="2060">
        <f t="shared" si="21"/>
        <v>48</v>
      </c>
      <c r="BO227" s="2061">
        <f t="shared" si="22"/>
        <v>26.966292134831459</v>
      </c>
      <c r="BP227" s="2051" t="str">
        <f t="shared" si="23"/>
        <v/>
      </c>
    </row>
    <row r="228" spans="1:68" s="1185" customFormat="1">
      <c r="A228" s="2057" t="s">
        <v>5780</v>
      </c>
      <c r="B228" s="2057" t="s">
        <v>2067</v>
      </c>
      <c r="C228" s="2057" t="s">
        <v>5687</v>
      </c>
      <c r="D228" s="2057" t="s">
        <v>2433</v>
      </c>
      <c r="E228" s="2057" t="s">
        <v>5484</v>
      </c>
      <c r="F228" s="2057" t="s">
        <v>208</v>
      </c>
      <c r="G228" s="2057" t="s">
        <v>1763</v>
      </c>
      <c r="H228" s="2057" t="s">
        <v>5353</v>
      </c>
      <c r="I228" s="2057" t="s">
        <v>5357</v>
      </c>
      <c r="J228" s="2058" t="s">
        <v>6224</v>
      </c>
      <c r="K228" s="2059">
        <v>348</v>
      </c>
      <c r="L228" s="2059">
        <v>7</v>
      </c>
      <c r="M228" s="2059">
        <v>17</v>
      </c>
      <c r="N228" s="2059">
        <v>17</v>
      </c>
      <c r="O228" s="2059">
        <v>13</v>
      </c>
      <c r="P228" s="2059">
        <v>11</v>
      </c>
      <c r="Q228" s="2059">
        <v>16</v>
      </c>
      <c r="R228" s="2059">
        <v>14</v>
      </c>
      <c r="S228" s="2059">
        <v>25</v>
      </c>
      <c r="T228" s="2059">
        <v>23</v>
      </c>
      <c r="U228" s="2059">
        <v>28</v>
      </c>
      <c r="V228" s="2059">
        <v>25</v>
      </c>
      <c r="W228" s="2059">
        <v>17</v>
      </c>
      <c r="X228" s="2059">
        <v>25</v>
      </c>
      <c r="Y228" s="2059">
        <v>27</v>
      </c>
      <c r="Z228" s="2059">
        <v>22</v>
      </c>
      <c r="AA228" s="2059">
        <v>58</v>
      </c>
      <c r="AB228" s="2059">
        <v>3</v>
      </c>
      <c r="AC228" s="2059">
        <v>171</v>
      </c>
      <c r="AD228" s="2059">
        <v>3</v>
      </c>
      <c r="AE228" s="2059">
        <v>9</v>
      </c>
      <c r="AF228" s="2059">
        <v>7</v>
      </c>
      <c r="AG228" s="2059">
        <v>9</v>
      </c>
      <c r="AH228" s="2059">
        <v>5</v>
      </c>
      <c r="AI228" s="2059">
        <v>8</v>
      </c>
      <c r="AJ228" s="2059">
        <v>7</v>
      </c>
      <c r="AK228" s="2059">
        <v>9</v>
      </c>
      <c r="AL228" s="2059">
        <v>13</v>
      </c>
      <c r="AM228" s="2059">
        <v>14</v>
      </c>
      <c r="AN228" s="2059">
        <v>12</v>
      </c>
      <c r="AO228" s="2059">
        <v>10</v>
      </c>
      <c r="AP228" s="2059">
        <v>11</v>
      </c>
      <c r="AQ228" s="2059">
        <v>17</v>
      </c>
      <c r="AR228" s="2059">
        <v>10</v>
      </c>
      <c r="AS228" s="2059">
        <v>26</v>
      </c>
      <c r="AT228" s="2059">
        <v>1</v>
      </c>
      <c r="AU228" s="2059">
        <v>177</v>
      </c>
      <c r="AV228" s="2059">
        <v>4</v>
      </c>
      <c r="AW228" s="2059">
        <v>8</v>
      </c>
      <c r="AX228" s="2059">
        <v>10</v>
      </c>
      <c r="AY228" s="2059">
        <v>4</v>
      </c>
      <c r="AZ228" s="2059">
        <v>6</v>
      </c>
      <c r="BA228" s="2059">
        <v>8</v>
      </c>
      <c r="BB228" s="2059">
        <v>7</v>
      </c>
      <c r="BC228" s="2059">
        <v>16</v>
      </c>
      <c r="BD228" s="2059">
        <v>10</v>
      </c>
      <c r="BE228" s="2059">
        <v>14</v>
      </c>
      <c r="BF228" s="2059">
        <v>13</v>
      </c>
      <c r="BG228" s="2059">
        <v>7</v>
      </c>
      <c r="BH228" s="2059">
        <v>14</v>
      </c>
      <c r="BI228" s="2059">
        <v>10</v>
      </c>
      <c r="BJ228" s="2059">
        <v>12</v>
      </c>
      <c r="BK228" s="2059">
        <v>32</v>
      </c>
      <c r="BL228" s="2059">
        <v>2</v>
      </c>
      <c r="BM228" s="2060">
        <f t="shared" si="20"/>
        <v>345</v>
      </c>
      <c r="BN228" s="2060">
        <f t="shared" si="21"/>
        <v>107</v>
      </c>
      <c r="BO228" s="2061">
        <f t="shared" si="22"/>
        <v>31.014492753623191</v>
      </c>
      <c r="BP228" s="2051" t="str">
        <f t="shared" si="23"/>
        <v/>
      </c>
    </row>
    <row r="229" spans="1:68" s="1185" customFormat="1">
      <c r="A229" s="2057" t="s">
        <v>5781</v>
      </c>
      <c r="B229" s="2057" t="s">
        <v>2067</v>
      </c>
      <c r="C229" s="2057" t="s">
        <v>5687</v>
      </c>
      <c r="D229" s="2057" t="s">
        <v>2433</v>
      </c>
      <c r="E229" s="2057" t="s">
        <v>5485</v>
      </c>
      <c r="F229" s="2057" t="s">
        <v>208</v>
      </c>
      <c r="G229" s="2057" t="s">
        <v>1763</v>
      </c>
      <c r="H229" s="2057" t="s">
        <v>5353</v>
      </c>
      <c r="I229" s="2057" t="s">
        <v>5358</v>
      </c>
      <c r="J229" s="2058" t="s">
        <v>6224</v>
      </c>
      <c r="K229" s="2059">
        <v>263</v>
      </c>
      <c r="L229" s="2059">
        <v>13</v>
      </c>
      <c r="M229" s="2059">
        <v>17</v>
      </c>
      <c r="N229" s="2059">
        <v>19</v>
      </c>
      <c r="O229" s="2059">
        <v>18</v>
      </c>
      <c r="P229" s="2059">
        <v>3</v>
      </c>
      <c r="Q229" s="2059">
        <v>12</v>
      </c>
      <c r="R229" s="2059">
        <v>8</v>
      </c>
      <c r="S229" s="2059">
        <v>22</v>
      </c>
      <c r="T229" s="2059">
        <v>29</v>
      </c>
      <c r="U229" s="2059">
        <v>24</v>
      </c>
      <c r="V229" s="2059">
        <v>19</v>
      </c>
      <c r="W229" s="2059">
        <v>15</v>
      </c>
      <c r="X229" s="2059">
        <v>18</v>
      </c>
      <c r="Y229" s="2059">
        <v>10</v>
      </c>
      <c r="Z229" s="2059">
        <v>9</v>
      </c>
      <c r="AA229" s="2059">
        <v>27</v>
      </c>
      <c r="AB229" s="2059">
        <v>0</v>
      </c>
      <c r="AC229" s="2059">
        <v>128</v>
      </c>
      <c r="AD229" s="2059">
        <v>7</v>
      </c>
      <c r="AE229" s="2059">
        <v>7</v>
      </c>
      <c r="AF229" s="2059">
        <v>10</v>
      </c>
      <c r="AG229" s="2059">
        <v>10</v>
      </c>
      <c r="AH229" s="2059">
        <v>0</v>
      </c>
      <c r="AI229" s="2059">
        <v>6</v>
      </c>
      <c r="AJ229" s="2059">
        <v>4</v>
      </c>
      <c r="AK229" s="2059">
        <v>12</v>
      </c>
      <c r="AL229" s="2059">
        <v>14</v>
      </c>
      <c r="AM229" s="2059">
        <v>9</v>
      </c>
      <c r="AN229" s="2059">
        <v>13</v>
      </c>
      <c r="AO229" s="2059">
        <v>6</v>
      </c>
      <c r="AP229" s="2059">
        <v>10</v>
      </c>
      <c r="AQ229" s="2059">
        <v>5</v>
      </c>
      <c r="AR229" s="2059">
        <v>4</v>
      </c>
      <c r="AS229" s="2059">
        <v>11</v>
      </c>
      <c r="AT229" s="2059">
        <v>0</v>
      </c>
      <c r="AU229" s="2059">
        <v>135</v>
      </c>
      <c r="AV229" s="2059">
        <v>6</v>
      </c>
      <c r="AW229" s="2059">
        <v>10</v>
      </c>
      <c r="AX229" s="2059">
        <v>9</v>
      </c>
      <c r="AY229" s="2059">
        <v>8</v>
      </c>
      <c r="AZ229" s="2059">
        <v>3</v>
      </c>
      <c r="BA229" s="2059">
        <v>6</v>
      </c>
      <c r="BB229" s="2059">
        <v>4</v>
      </c>
      <c r="BC229" s="2059">
        <v>10</v>
      </c>
      <c r="BD229" s="2059">
        <v>15</v>
      </c>
      <c r="BE229" s="2059">
        <v>15</v>
      </c>
      <c r="BF229" s="2059">
        <v>6</v>
      </c>
      <c r="BG229" s="2059">
        <v>9</v>
      </c>
      <c r="BH229" s="2059">
        <v>8</v>
      </c>
      <c r="BI229" s="2059">
        <v>5</v>
      </c>
      <c r="BJ229" s="2059">
        <v>5</v>
      </c>
      <c r="BK229" s="2059">
        <v>16</v>
      </c>
      <c r="BL229" s="2059">
        <v>0</v>
      </c>
      <c r="BM229" s="2060">
        <f t="shared" si="20"/>
        <v>263</v>
      </c>
      <c r="BN229" s="2060">
        <f t="shared" si="21"/>
        <v>46</v>
      </c>
      <c r="BO229" s="2061">
        <f t="shared" si="22"/>
        <v>17.490494296577946</v>
      </c>
      <c r="BP229" s="2051" t="str">
        <f t="shared" si="23"/>
        <v/>
      </c>
    </row>
    <row r="230" spans="1:68" s="1185" customFormat="1">
      <c r="A230" s="2057" t="s">
        <v>5782</v>
      </c>
      <c r="B230" s="2057" t="s">
        <v>2067</v>
      </c>
      <c r="C230" s="2057" t="s">
        <v>5687</v>
      </c>
      <c r="D230" s="2057" t="s">
        <v>2433</v>
      </c>
      <c r="E230" s="2057" t="s">
        <v>5486</v>
      </c>
      <c r="F230" s="2057" t="s">
        <v>208</v>
      </c>
      <c r="G230" s="2057" t="s">
        <v>1763</v>
      </c>
      <c r="H230" s="2057" t="s">
        <v>5353</v>
      </c>
      <c r="I230" s="2057" t="s">
        <v>5359</v>
      </c>
      <c r="J230" s="2058" t="s">
        <v>6224</v>
      </c>
      <c r="K230" s="2059">
        <v>240</v>
      </c>
      <c r="L230" s="2059">
        <v>14</v>
      </c>
      <c r="M230" s="2059">
        <v>8</v>
      </c>
      <c r="N230" s="2059">
        <v>8</v>
      </c>
      <c r="O230" s="2059">
        <v>4</v>
      </c>
      <c r="P230" s="2059">
        <v>8</v>
      </c>
      <c r="Q230" s="2059">
        <v>17</v>
      </c>
      <c r="R230" s="2059">
        <v>13</v>
      </c>
      <c r="S230" s="2059">
        <v>16</v>
      </c>
      <c r="T230" s="2059">
        <v>11</v>
      </c>
      <c r="U230" s="2059">
        <v>9</v>
      </c>
      <c r="V230" s="2059">
        <v>14</v>
      </c>
      <c r="W230" s="2059">
        <v>22</v>
      </c>
      <c r="X230" s="2059">
        <v>28</v>
      </c>
      <c r="Y230" s="2059">
        <v>19</v>
      </c>
      <c r="Z230" s="2059">
        <v>12</v>
      </c>
      <c r="AA230" s="2059">
        <v>35</v>
      </c>
      <c r="AB230" s="2059">
        <v>2</v>
      </c>
      <c r="AC230" s="2059">
        <v>117</v>
      </c>
      <c r="AD230" s="2059">
        <v>6</v>
      </c>
      <c r="AE230" s="2059">
        <v>3</v>
      </c>
      <c r="AF230" s="2059">
        <v>5</v>
      </c>
      <c r="AG230" s="2059">
        <v>2</v>
      </c>
      <c r="AH230" s="2059">
        <v>4</v>
      </c>
      <c r="AI230" s="2059">
        <v>8</v>
      </c>
      <c r="AJ230" s="2059">
        <v>7</v>
      </c>
      <c r="AK230" s="2059">
        <v>8</v>
      </c>
      <c r="AL230" s="2059">
        <v>6</v>
      </c>
      <c r="AM230" s="2059">
        <v>6</v>
      </c>
      <c r="AN230" s="2059">
        <v>5</v>
      </c>
      <c r="AO230" s="2059">
        <v>10</v>
      </c>
      <c r="AP230" s="2059">
        <v>13</v>
      </c>
      <c r="AQ230" s="2059">
        <v>12</v>
      </c>
      <c r="AR230" s="2059">
        <v>7</v>
      </c>
      <c r="AS230" s="2059">
        <v>14</v>
      </c>
      <c r="AT230" s="2059">
        <v>1</v>
      </c>
      <c r="AU230" s="2059">
        <v>123</v>
      </c>
      <c r="AV230" s="2059">
        <v>8</v>
      </c>
      <c r="AW230" s="2059">
        <v>5</v>
      </c>
      <c r="AX230" s="2059">
        <v>3</v>
      </c>
      <c r="AY230" s="2059">
        <v>2</v>
      </c>
      <c r="AZ230" s="2059">
        <v>4</v>
      </c>
      <c r="BA230" s="2059">
        <v>9</v>
      </c>
      <c r="BB230" s="2059">
        <v>6</v>
      </c>
      <c r="BC230" s="2059">
        <v>8</v>
      </c>
      <c r="BD230" s="2059">
        <v>5</v>
      </c>
      <c r="BE230" s="2059">
        <v>3</v>
      </c>
      <c r="BF230" s="2059">
        <v>9</v>
      </c>
      <c r="BG230" s="2059">
        <v>12</v>
      </c>
      <c r="BH230" s="2059">
        <v>15</v>
      </c>
      <c r="BI230" s="2059">
        <v>7</v>
      </c>
      <c r="BJ230" s="2059">
        <v>5</v>
      </c>
      <c r="BK230" s="2059">
        <v>21</v>
      </c>
      <c r="BL230" s="2059">
        <v>1</v>
      </c>
      <c r="BM230" s="2060">
        <f t="shared" si="20"/>
        <v>238</v>
      </c>
      <c r="BN230" s="2060">
        <f t="shared" si="21"/>
        <v>66</v>
      </c>
      <c r="BO230" s="2061">
        <f t="shared" si="22"/>
        <v>27.731092436974791</v>
      </c>
      <c r="BP230" s="2051" t="str">
        <f t="shared" si="23"/>
        <v/>
      </c>
    </row>
    <row r="231" spans="1:68" s="1185" customFormat="1">
      <c r="A231" s="2057" t="s">
        <v>5783</v>
      </c>
      <c r="B231" s="2057" t="s">
        <v>2067</v>
      </c>
      <c r="C231" s="2057" t="s">
        <v>5687</v>
      </c>
      <c r="D231" s="2057" t="s">
        <v>2433</v>
      </c>
      <c r="E231" s="2057" t="s">
        <v>5487</v>
      </c>
      <c r="F231" s="2057" t="s">
        <v>208</v>
      </c>
      <c r="G231" s="2057" t="s">
        <v>1763</v>
      </c>
      <c r="H231" s="2057" t="s">
        <v>5353</v>
      </c>
      <c r="I231" s="2057" t="s">
        <v>5360</v>
      </c>
      <c r="J231" s="2058" t="s">
        <v>6224</v>
      </c>
      <c r="K231" s="2059">
        <v>852</v>
      </c>
      <c r="L231" s="2059">
        <v>57</v>
      </c>
      <c r="M231" s="2059">
        <v>48</v>
      </c>
      <c r="N231" s="2059">
        <v>44</v>
      </c>
      <c r="O231" s="2059">
        <v>36</v>
      </c>
      <c r="P231" s="2059">
        <v>22</v>
      </c>
      <c r="Q231" s="2059">
        <v>46</v>
      </c>
      <c r="R231" s="2059">
        <v>62</v>
      </c>
      <c r="S231" s="2059">
        <v>66</v>
      </c>
      <c r="T231" s="2059">
        <v>71</v>
      </c>
      <c r="U231" s="2059">
        <v>33</v>
      </c>
      <c r="V231" s="2059">
        <v>53</v>
      </c>
      <c r="W231" s="2059">
        <v>54</v>
      </c>
      <c r="X231" s="2059">
        <v>56</v>
      </c>
      <c r="Y231" s="2059">
        <v>60</v>
      </c>
      <c r="Z231" s="2059">
        <v>34</v>
      </c>
      <c r="AA231" s="2059">
        <v>109</v>
      </c>
      <c r="AB231" s="2059">
        <v>1</v>
      </c>
      <c r="AC231" s="2059">
        <v>427</v>
      </c>
      <c r="AD231" s="2059">
        <v>33</v>
      </c>
      <c r="AE231" s="2059">
        <v>29</v>
      </c>
      <c r="AF231" s="2059">
        <v>25</v>
      </c>
      <c r="AG231" s="2059">
        <v>22</v>
      </c>
      <c r="AH231" s="2059">
        <v>14</v>
      </c>
      <c r="AI231" s="2059">
        <v>21</v>
      </c>
      <c r="AJ231" s="2059">
        <v>33</v>
      </c>
      <c r="AK231" s="2059">
        <v>36</v>
      </c>
      <c r="AL231" s="2059">
        <v>34</v>
      </c>
      <c r="AM231" s="2059">
        <v>12</v>
      </c>
      <c r="AN231" s="2059">
        <v>25</v>
      </c>
      <c r="AO231" s="2059">
        <v>28</v>
      </c>
      <c r="AP231" s="2059">
        <v>28</v>
      </c>
      <c r="AQ231" s="2059">
        <v>30</v>
      </c>
      <c r="AR231" s="2059">
        <v>13</v>
      </c>
      <c r="AS231" s="2059">
        <v>43</v>
      </c>
      <c r="AT231" s="2059">
        <v>1</v>
      </c>
      <c r="AU231" s="2059">
        <v>425</v>
      </c>
      <c r="AV231" s="2059">
        <v>24</v>
      </c>
      <c r="AW231" s="2059">
        <v>19</v>
      </c>
      <c r="AX231" s="2059">
        <v>19</v>
      </c>
      <c r="AY231" s="2059">
        <v>14</v>
      </c>
      <c r="AZ231" s="2059">
        <v>8</v>
      </c>
      <c r="BA231" s="2059">
        <v>25</v>
      </c>
      <c r="BB231" s="2059">
        <v>29</v>
      </c>
      <c r="BC231" s="2059">
        <v>30</v>
      </c>
      <c r="BD231" s="2059">
        <v>37</v>
      </c>
      <c r="BE231" s="2059">
        <v>21</v>
      </c>
      <c r="BF231" s="2059">
        <v>28</v>
      </c>
      <c r="BG231" s="2059">
        <v>26</v>
      </c>
      <c r="BH231" s="2059">
        <v>28</v>
      </c>
      <c r="BI231" s="2059">
        <v>30</v>
      </c>
      <c r="BJ231" s="2059">
        <v>21</v>
      </c>
      <c r="BK231" s="2059">
        <v>66</v>
      </c>
      <c r="BL231" s="2059">
        <v>0</v>
      </c>
      <c r="BM231" s="2060">
        <f t="shared" si="20"/>
        <v>851</v>
      </c>
      <c r="BN231" s="2060">
        <f t="shared" si="21"/>
        <v>203</v>
      </c>
      <c r="BO231" s="2061">
        <f t="shared" si="22"/>
        <v>23.854289071680377</v>
      </c>
      <c r="BP231" s="2051" t="str">
        <f t="shared" si="23"/>
        <v/>
      </c>
    </row>
    <row r="232" spans="1:68" s="1185" customFormat="1">
      <c r="A232" s="2057" t="s">
        <v>5784</v>
      </c>
      <c r="B232" s="2057" t="s">
        <v>2067</v>
      </c>
      <c r="C232" s="2057" t="s">
        <v>5687</v>
      </c>
      <c r="D232" s="2057" t="s">
        <v>2433</v>
      </c>
      <c r="E232" s="2057" t="s">
        <v>5488</v>
      </c>
      <c r="F232" s="2057" t="s">
        <v>208</v>
      </c>
      <c r="G232" s="2057" t="s">
        <v>1763</v>
      </c>
      <c r="H232" s="2057" t="s">
        <v>5353</v>
      </c>
      <c r="I232" s="2057" t="s">
        <v>5094</v>
      </c>
      <c r="J232" s="2058" t="s">
        <v>6224</v>
      </c>
      <c r="K232" s="2059">
        <v>166</v>
      </c>
      <c r="L232" s="2059">
        <v>3</v>
      </c>
      <c r="M232" s="2059">
        <v>5</v>
      </c>
      <c r="N232" s="2059">
        <v>4</v>
      </c>
      <c r="O232" s="2059">
        <v>11</v>
      </c>
      <c r="P232" s="2059">
        <v>10</v>
      </c>
      <c r="Q232" s="2059">
        <v>8</v>
      </c>
      <c r="R232" s="2059">
        <v>7</v>
      </c>
      <c r="S232" s="2059">
        <v>5</v>
      </c>
      <c r="T232" s="2059">
        <v>7</v>
      </c>
      <c r="U232" s="2059">
        <v>11</v>
      </c>
      <c r="V232" s="2059">
        <v>11</v>
      </c>
      <c r="W232" s="2059">
        <v>15</v>
      </c>
      <c r="X232" s="2059">
        <v>11</v>
      </c>
      <c r="Y232" s="2059">
        <v>16</v>
      </c>
      <c r="Z232" s="2059">
        <v>10</v>
      </c>
      <c r="AA232" s="2059">
        <v>32</v>
      </c>
      <c r="AB232" s="2059">
        <v>0</v>
      </c>
      <c r="AC232" s="2059">
        <v>80</v>
      </c>
      <c r="AD232" s="2059">
        <v>2</v>
      </c>
      <c r="AE232" s="2059">
        <v>2</v>
      </c>
      <c r="AF232" s="2059">
        <v>2</v>
      </c>
      <c r="AG232" s="2059">
        <v>6</v>
      </c>
      <c r="AH232" s="2059">
        <v>6</v>
      </c>
      <c r="AI232" s="2059">
        <v>3</v>
      </c>
      <c r="AJ232" s="2059">
        <v>3</v>
      </c>
      <c r="AK232" s="2059">
        <v>4</v>
      </c>
      <c r="AL232" s="2059">
        <v>1</v>
      </c>
      <c r="AM232" s="2059">
        <v>7</v>
      </c>
      <c r="AN232" s="2059">
        <v>5</v>
      </c>
      <c r="AO232" s="2059">
        <v>9</v>
      </c>
      <c r="AP232" s="2059">
        <v>5</v>
      </c>
      <c r="AQ232" s="2059">
        <v>9</v>
      </c>
      <c r="AR232" s="2059">
        <v>5</v>
      </c>
      <c r="AS232" s="2059">
        <v>11</v>
      </c>
      <c r="AT232" s="2059">
        <v>0</v>
      </c>
      <c r="AU232" s="2059">
        <v>86</v>
      </c>
      <c r="AV232" s="2059">
        <v>1</v>
      </c>
      <c r="AW232" s="2059">
        <v>3</v>
      </c>
      <c r="AX232" s="2059">
        <v>2</v>
      </c>
      <c r="AY232" s="2059">
        <v>5</v>
      </c>
      <c r="AZ232" s="2059">
        <v>4</v>
      </c>
      <c r="BA232" s="2059">
        <v>5</v>
      </c>
      <c r="BB232" s="2059">
        <v>4</v>
      </c>
      <c r="BC232" s="2059">
        <v>1</v>
      </c>
      <c r="BD232" s="2059">
        <v>6</v>
      </c>
      <c r="BE232" s="2059">
        <v>4</v>
      </c>
      <c r="BF232" s="2059">
        <v>6</v>
      </c>
      <c r="BG232" s="2059">
        <v>6</v>
      </c>
      <c r="BH232" s="2059">
        <v>6</v>
      </c>
      <c r="BI232" s="2059">
        <v>7</v>
      </c>
      <c r="BJ232" s="2059">
        <v>5</v>
      </c>
      <c r="BK232" s="2059">
        <v>21</v>
      </c>
      <c r="BL232" s="2059">
        <v>0</v>
      </c>
      <c r="BM232" s="2060">
        <f t="shared" si="20"/>
        <v>166</v>
      </c>
      <c r="BN232" s="2060">
        <f t="shared" si="21"/>
        <v>58</v>
      </c>
      <c r="BO232" s="2061">
        <f t="shared" si="22"/>
        <v>34.939759036144579</v>
      </c>
      <c r="BP232" s="2051" t="str">
        <f t="shared" si="23"/>
        <v/>
      </c>
    </row>
    <row r="233" spans="1:68" s="1185" customFormat="1">
      <c r="A233" s="2052" t="s">
        <v>5785</v>
      </c>
      <c r="B233" s="2052" t="s">
        <v>2067</v>
      </c>
      <c r="C233" s="2052" t="s">
        <v>5687</v>
      </c>
      <c r="D233" s="2052" t="s">
        <v>2434</v>
      </c>
      <c r="E233" s="2052" t="s">
        <v>5479</v>
      </c>
      <c r="F233" s="2052" t="s">
        <v>208</v>
      </c>
      <c r="G233" s="2052" t="s">
        <v>1763</v>
      </c>
      <c r="H233" s="2052" t="s">
        <v>4988</v>
      </c>
      <c r="I233" s="2052" t="s">
        <v>3059</v>
      </c>
      <c r="J233" s="2053" t="s">
        <v>6224</v>
      </c>
      <c r="K233" s="2054">
        <v>3856</v>
      </c>
      <c r="L233" s="2054">
        <v>126</v>
      </c>
      <c r="M233" s="2054">
        <v>167</v>
      </c>
      <c r="N233" s="2054">
        <v>149</v>
      </c>
      <c r="O233" s="2054">
        <v>116</v>
      </c>
      <c r="P233" s="2054">
        <v>117</v>
      </c>
      <c r="Q233" s="2054">
        <v>166</v>
      </c>
      <c r="R233" s="2054">
        <v>192</v>
      </c>
      <c r="S233" s="2054">
        <v>208</v>
      </c>
      <c r="T233" s="2054">
        <v>247</v>
      </c>
      <c r="U233" s="2054">
        <v>214</v>
      </c>
      <c r="V233" s="2054">
        <v>222</v>
      </c>
      <c r="W233" s="2054">
        <v>248</v>
      </c>
      <c r="X233" s="2054">
        <v>240</v>
      </c>
      <c r="Y233" s="2054">
        <v>296</v>
      </c>
      <c r="Z233" s="2054">
        <v>212</v>
      </c>
      <c r="AA233" s="2054">
        <v>928</v>
      </c>
      <c r="AB233" s="2054">
        <v>8</v>
      </c>
      <c r="AC233" s="2054">
        <v>1774</v>
      </c>
      <c r="AD233" s="2054">
        <v>53</v>
      </c>
      <c r="AE233" s="2054">
        <v>95</v>
      </c>
      <c r="AF233" s="2054">
        <v>77</v>
      </c>
      <c r="AG233" s="2054">
        <v>55</v>
      </c>
      <c r="AH233" s="2054">
        <v>66</v>
      </c>
      <c r="AI233" s="2054">
        <v>80</v>
      </c>
      <c r="AJ233" s="2054">
        <v>96</v>
      </c>
      <c r="AK233" s="2054">
        <v>102</v>
      </c>
      <c r="AL233" s="2054">
        <v>127</v>
      </c>
      <c r="AM233" s="2054">
        <v>101</v>
      </c>
      <c r="AN233" s="2054">
        <v>113</v>
      </c>
      <c r="AO233" s="2054">
        <v>125</v>
      </c>
      <c r="AP233" s="2054">
        <v>107</v>
      </c>
      <c r="AQ233" s="2054">
        <v>151</v>
      </c>
      <c r="AR233" s="2054">
        <v>109</v>
      </c>
      <c r="AS233" s="2054">
        <v>313</v>
      </c>
      <c r="AT233" s="2054">
        <v>4</v>
      </c>
      <c r="AU233" s="2054">
        <v>2082</v>
      </c>
      <c r="AV233" s="2054">
        <v>73</v>
      </c>
      <c r="AW233" s="2054">
        <v>72</v>
      </c>
      <c r="AX233" s="2054">
        <v>72</v>
      </c>
      <c r="AY233" s="2054">
        <v>61</v>
      </c>
      <c r="AZ233" s="2054">
        <v>51</v>
      </c>
      <c r="BA233" s="2054">
        <v>86</v>
      </c>
      <c r="BB233" s="2054">
        <v>96</v>
      </c>
      <c r="BC233" s="2054">
        <v>106</v>
      </c>
      <c r="BD233" s="2054">
        <v>120</v>
      </c>
      <c r="BE233" s="2054">
        <v>113</v>
      </c>
      <c r="BF233" s="2054">
        <v>109</v>
      </c>
      <c r="BG233" s="2054">
        <v>123</v>
      </c>
      <c r="BH233" s="2054">
        <v>133</v>
      </c>
      <c r="BI233" s="2054">
        <v>145</v>
      </c>
      <c r="BJ233" s="2054">
        <v>103</v>
      </c>
      <c r="BK233" s="2054">
        <v>615</v>
      </c>
      <c r="BL233" s="2054">
        <v>4</v>
      </c>
      <c r="BM233" s="2055">
        <f t="shared" si="20"/>
        <v>3848</v>
      </c>
      <c r="BN233" s="2055">
        <f t="shared" si="21"/>
        <v>1436</v>
      </c>
      <c r="BO233" s="2056">
        <f t="shared" si="22"/>
        <v>37.318087318087315</v>
      </c>
      <c r="BP233" s="2051" t="str">
        <f t="shared" si="23"/>
        <v/>
      </c>
    </row>
    <row r="234" spans="1:68" s="1185" customFormat="1">
      <c r="A234" s="2057" t="s">
        <v>5786</v>
      </c>
      <c r="B234" s="2057" t="s">
        <v>2067</v>
      </c>
      <c r="C234" s="2057" t="s">
        <v>5687</v>
      </c>
      <c r="D234" s="2057" t="s">
        <v>2434</v>
      </c>
      <c r="E234" s="2057" t="s">
        <v>5481</v>
      </c>
      <c r="F234" s="2057" t="s">
        <v>208</v>
      </c>
      <c r="G234" s="2057" t="s">
        <v>1763</v>
      </c>
      <c r="H234" s="2057" t="s">
        <v>4988</v>
      </c>
      <c r="I234" s="2057" t="s">
        <v>5361</v>
      </c>
      <c r="J234" s="2058" t="s">
        <v>6224</v>
      </c>
      <c r="K234" s="2059">
        <v>94</v>
      </c>
      <c r="L234" s="2059">
        <v>3</v>
      </c>
      <c r="M234" s="2059">
        <v>3</v>
      </c>
      <c r="N234" s="2059">
        <v>1</v>
      </c>
      <c r="O234" s="2059">
        <v>2</v>
      </c>
      <c r="P234" s="2059">
        <v>2</v>
      </c>
      <c r="Q234" s="2059">
        <v>1</v>
      </c>
      <c r="R234" s="2059">
        <v>4</v>
      </c>
      <c r="S234" s="2059">
        <v>7</v>
      </c>
      <c r="T234" s="2059">
        <v>7</v>
      </c>
      <c r="U234" s="2059">
        <v>3</v>
      </c>
      <c r="V234" s="2059">
        <v>5</v>
      </c>
      <c r="W234" s="2059">
        <v>12</v>
      </c>
      <c r="X234" s="2059">
        <v>7</v>
      </c>
      <c r="Y234" s="2059">
        <v>10</v>
      </c>
      <c r="Z234" s="2059">
        <v>9</v>
      </c>
      <c r="AA234" s="2059">
        <v>18</v>
      </c>
      <c r="AB234" s="2059">
        <v>0</v>
      </c>
      <c r="AC234" s="2059">
        <v>46</v>
      </c>
      <c r="AD234" s="2059">
        <v>0</v>
      </c>
      <c r="AE234" s="2059">
        <v>3</v>
      </c>
      <c r="AF234" s="2059">
        <v>0</v>
      </c>
      <c r="AG234" s="2059">
        <v>2</v>
      </c>
      <c r="AH234" s="2059">
        <v>0</v>
      </c>
      <c r="AI234" s="2059">
        <v>0</v>
      </c>
      <c r="AJ234" s="2059">
        <v>2</v>
      </c>
      <c r="AK234" s="2059">
        <v>2</v>
      </c>
      <c r="AL234" s="2059">
        <v>5</v>
      </c>
      <c r="AM234" s="2059">
        <v>1</v>
      </c>
      <c r="AN234" s="2059">
        <v>2</v>
      </c>
      <c r="AO234" s="2059">
        <v>6</v>
      </c>
      <c r="AP234" s="2059">
        <v>3</v>
      </c>
      <c r="AQ234" s="2059">
        <v>4</v>
      </c>
      <c r="AR234" s="2059">
        <v>6</v>
      </c>
      <c r="AS234" s="2059">
        <v>10</v>
      </c>
      <c r="AT234" s="2059">
        <v>0</v>
      </c>
      <c r="AU234" s="2059">
        <v>48</v>
      </c>
      <c r="AV234" s="2059">
        <v>3</v>
      </c>
      <c r="AW234" s="2059">
        <v>0</v>
      </c>
      <c r="AX234" s="2059">
        <v>1</v>
      </c>
      <c r="AY234" s="2059">
        <v>0</v>
      </c>
      <c r="AZ234" s="2059">
        <v>2</v>
      </c>
      <c r="BA234" s="2059">
        <v>1</v>
      </c>
      <c r="BB234" s="2059">
        <v>2</v>
      </c>
      <c r="BC234" s="2059">
        <v>5</v>
      </c>
      <c r="BD234" s="2059">
        <v>2</v>
      </c>
      <c r="BE234" s="2059">
        <v>2</v>
      </c>
      <c r="BF234" s="2059">
        <v>3</v>
      </c>
      <c r="BG234" s="2059">
        <v>6</v>
      </c>
      <c r="BH234" s="2059">
        <v>4</v>
      </c>
      <c r="BI234" s="2059">
        <v>6</v>
      </c>
      <c r="BJ234" s="2059">
        <v>3</v>
      </c>
      <c r="BK234" s="2059">
        <v>8</v>
      </c>
      <c r="BL234" s="2059">
        <v>0</v>
      </c>
      <c r="BM234" s="2060">
        <f t="shared" si="20"/>
        <v>94</v>
      </c>
      <c r="BN234" s="2060">
        <f t="shared" si="21"/>
        <v>37</v>
      </c>
      <c r="BO234" s="2061">
        <f t="shared" si="22"/>
        <v>39.361702127659576</v>
      </c>
      <c r="BP234" s="2051" t="str">
        <f t="shared" si="23"/>
        <v/>
      </c>
    </row>
    <row r="235" spans="1:68" s="1185" customFormat="1">
      <c r="A235" s="2057" t="s">
        <v>5787</v>
      </c>
      <c r="B235" s="2057" t="s">
        <v>2067</v>
      </c>
      <c r="C235" s="2057" t="s">
        <v>5687</v>
      </c>
      <c r="D235" s="2057" t="s">
        <v>2434</v>
      </c>
      <c r="E235" s="2057" t="s">
        <v>5482</v>
      </c>
      <c r="F235" s="2057" t="s">
        <v>208</v>
      </c>
      <c r="G235" s="2057" t="s">
        <v>1763</v>
      </c>
      <c r="H235" s="2057" t="s">
        <v>4988</v>
      </c>
      <c r="I235" s="2057" t="s">
        <v>5068</v>
      </c>
      <c r="J235" s="2058" t="s">
        <v>6224</v>
      </c>
      <c r="K235" s="2059">
        <v>646</v>
      </c>
      <c r="L235" s="2059">
        <v>16</v>
      </c>
      <c r="M235" s="2059">
        <v>25</v>
      </c>
      <c r="N235" s="2059">
        <v>21</v>
      </c>
      <c r="O235" s="2059">
        <v>15</v>
      </c>
      <c r="P235" s="2059">
        <v>14</v>
      </c>
      <c r="Q235" s="2059">
        <v>15</v>
      </c>
      <c r="R235" s="2059">
        <v>22</v>
      </c>
      <c r="S235" s="2059">
        <v>25</v>
      </c>
      <c r="T235" s="2059">
        <v>26</v>
      </c>
      <c r="U235" s="2059">
        <v>37</v>
      </c>
      <c r="V235" s="2059">
        <v>46</v>
      </c>
      <c r="W235" s="2059">
        <v>36</v>
      </c>
      <c r="X235" s="2059">
        <v>30</v>
      </c>
      <c r="Y235" s="2059">
        <v>38</v>
      </c>
      <c r="Z235" s="2059">
        <v>37</v>
      </c>
      <c r="AA235" s="2059">
        <v>243</v>
      </c>
      <c r="AB235" s="2059">
        <v>0</v>
      </c>
      <c r="AC235" s="2059">
        <v>274</v>
      </c>
      <c r="AD235" s="2059">
        <v>8</v>
      </c>
      <c r="AE235" s="2059">
        <v>12</v>
      </c>
      <c r="AF235" s="2059">
        <v>12</v>
      </c>
      <c r="AG235" s="2059">
        <v>6</v>
      </c>
      <c r="AH235" s="2059">
        <v>8</v>
      </c>
      <c r="AI235" s="2059">
        <v>7</v>
      </c>
      <c r="AJ235" s="2059">
        <v>11</v>
      </c>
      <c r="AK235" s="2059">
        <v>12</v>
      </c>
      <c r="AL235" s="2059">
        <v>14</v>
      </c>
      <c r="AM235" s="2059">
        <v>17</v>
      </c>
      <c r="AN235" s="2059">
        <v>24</v>
      </c>
      <c r="AO235" s="2059">
        <v>18</v>
      </c>
      <c r="AP235" s="2059">
        <v>14</v>
      </c>
      <c r="AQ235" s="2059">
        <v>20</v>
      </c>
      <c r="AR235" s="2059">
        <v>19</v>
      </c>
      <c r="AS235" s="2059">
        <v>72</v>
      </c>
      <c r="AT235" s="2059">
        <v>0</v>
      </c>
      <c r="AU235" s="2059">
        <v>372</v>
      </c>
      <c r="AV235" s="2059">
        <v>8</v>
      </c>
      <c r="AW235" s="2059">
        <v>13</v>
      </c>
      <c r="AX235" s="2059">
        <v>9</v>
      </c>
      <c r="AY235" s="2059">
        <v>9</v>
      </c>
      <c r="AZ235" s="2059">
        <v>6</v>
      </c>
      <c r="BA235" s="2059">
        <v>8</v>
      </c>
      <c r="BB235" s="2059">
        <v>11</v>
      </c>
      <c r="BC235" s="2059">
        <v>13</v>
      </c>
      <c r="BD235" s="2059">
        <v>12</v>
      </c>
      <c r="BE235" s="2059">
        <v>20</v>
      </c>
      <c r="BF235" s="2059">
        <v>22</v>
      </c>
      <c r="BG235" s="2059">
        <v>18</v>
      </c>
      <c r="BH235" s="2059">
        <v>16</v>
      </c>
      <c r="BI235" s="2059">
        <v>18</v>
      </c>
      <c r="BJ235" s="2059">
        <v>18</v>
      </c>
      <c r="BK235" s="2059">
        <v>171</v>
      </c>
      <c r="BL235" s="2059">
        <v>0</v>
      </c>
      <c r="BM235" s="2060">
        <f t="shared" si="20"/>
        <v>646</v>
      </c>
      <c r="BN235" s="2060">
        <f t="shared" si="21"/>
        <v>318</v>
      </c>
      <c r="BO235" s="2061">
        <f t="shared" si="22"/>
        <v>49.226006191950468</v>
      </c>
      <c r="BP235" s="2051" t="str">
        <f t="shared" si="23"/>
        <v/>
      </c>
    </row>
    <row r="236" spans="1:68" s="1185" customFormat="1">
      <c r="A236" s="2057" t="s">
        <v>5788</v>
      </c>
      <c r="B236" s="2057" t="s">
        <v>2067</v>
      </c>
      <c r="C236" s="2057" t="s">
        <v>5687</v>
      </c>
      <c r="D236" s="2057" t="s">
        <v>2434</v>
      </c>
      <c r="E236" s="2057" t="s">
        <v>5483</v>
      </c>
      <c r="F236" s="2057" t="s">
        <v>208</v>
      </c>
      <c r="G236" s="2057" t="s">
        <v>1763</v>
      </c>
      <c r="H236" s="2057" t="s">
        <v>4988</v>
      </c>
      <c r="I236" s="2057" t="s">
        <v>5092</v>
      </c>
      <c r="J236" s="2058" t="s">
        <v>6224</v>
      </c>
      <c r="K236" s="2059">
        <v>357</v>
      </c>
      <c r="L236" s="2059">
        <v>12</v>
      </c>
      <c r="M236" s="2059">
        <v>18</v>
      </c>
      <c r="N236" s="2059">
        <v>15</v>
      </c>
      <c r="O236" s="2059">
        <v>16</v>
      </c>
      <c r="P236" s="2059">
        <v>16</v>
      </c>
      <c r="Q236" s="2059">
        <v>17</v>
      </c>
      <c r="R236" s="2059">
        <v>17</v>
      </c>
      <c r="S236" s="2059">
        <v>25</v>
      </c>
      <c r="T236" s="2059">
        <v>23</v>
      </c>
      <c r="U236" s="2059">
        <v>18</v>
      </c>
      <c r="V236" s="2059">
        <v>29</v>
      </c>
      <c r="W236" s="2059">
        <v>13</v>
      </c>
      <c r="X236" s="2059">
        <v>18</v>
      </c>
      <c r="Y236" s="2059">
        <v>30</v>
      </c>
      <c r="Z236" s="2059">
        <v>19</v>
      </c>
      <c r="AA236" s="2059">
        <v>71</v>
      </c>
      <c r="AB236" s="2059">
        <v>0</v>
      </c>
      <c r="AC236" s="2059">
        <v>178</v>
      </c>
      <c r="AD236" s="2059">
        <v>5</v>
      </c>
      <c r="AE236" s="2059">
        <v>11</v>
      </c>
      <c r="AF236" s="2059">
        <v>8</v>
      </c>
      <c r="AG236" s="2059">
        <v>10</v>
      </c>
      <c r="AH236" s="2059">
        <v>10</v>
      </c>
      <c r="AI236" s="2059">
        <v>9</v>
      </c>
      <c r="AJ236" s="2059">
        <v>9</v>
      </c>
      <c r="AK236" s="2059">
        <v>13</v>
      </c>
      <c r="AL236" s="2059">
        <v>12</v>
      </c>
      <c r="AM236" s="2059">
        <v>9</v>
      </c>
      <c r="AN236" s="2059">
        <v>14</v>
      </c>
      <c r="AO236" s="2059">
        <v>5</v>
      </c>
      <c r="AP236" s="2059">
        <v>8</v>
      </c>
      <c r="AQ236" s="2059">
        <v>12</v>
      </c>
      <c r="AR236" s="2059">
        <v>10</v>
      </c>
      <c r="AS236" s="2059">
        <v>33</v>
      </c>
      <c r="AT236" s="2059">
        <v>0</v>
      </c>
      <c r="AU236" s="2059">
        <v>179</v>
      </c>
      <c r="AV236" s="2059">
        <v>7</v>
      </c>
      <c r="AW236" s="2059">
        <v>7</v>
      </c>
      <c r="AX236" s="2059">
        <v>7</v>
      </c>
      <c r="AY236" s="2059">
        <v>6</v>
      </c>
      <c r="AZ236" s="2059">
        <v>6</v>
      </c>
      <c r="BA236" s="2059">
        <v>8</v>
      </c>
      <c r="BB236" s="2059">
        <v>8</v>
      </c>
      <c r="BC236" s="2059">
        <v>12</v>
      </c>
      <c r="BD236" s="2059">
        <v>11</v>
      </c>
      <c r="BE236" s="2059">
        <v>9</v>
      </c>
      <c r="BF236" s="2059">
        <v>15</v>
      </c>
      <c r="BG236" s="2059">
        <v>8</v>
      </c>
      <c r="BH236" s="2059">
        <v>10</v>
      </c>
      <c r="BI236" s="2059">
        <v>18</v>
      </c>
      <c r="BJ236" s="2059">
        <v>9</v>
      </c>
      <c r="BK236" s="2059">
        <v>38</v>
      </c>
      <c r="BL236" s="2059">
        <v>0</v>
      </c>
      <c r="BM236" s="2060">
        <f t="shared" si="20"/>
        <v>357</v>
      </c>
      <c r="BN236" s="2060">
        <f t="shared" si="21"/>
        <v>120</v>
      </c>
      <c r="BO236" s="2061">
        <f t="shared" si="22"/>
        <v>33.613445378151262</v>
      </c>
      <c r="BP236" s="2051" t="str">
        <f t="shared" si="23"/>
        <v/>
      </c>
    </row>
    <row r="237" spans="1:68" s="1185" customFormat="1">
      <c r="A237" s="2057" t="s">
        <v>5789</v>
      </c>
      <c r="B237" s="2057" t="s">
        <v>2067</v>
      </c>
      <c r="C237" s="2057" t="s">
        <v>5687</v>
      </c>
      <c r="D237" s="2057" t="s">
        <v>2434</v>
      </c>
      <c r="E237" s="2057" t="s">
        <v>5484</v>
      </c>
      <c r="F237" s="2057" t="s">
        <v>208</v>
      </c>
      <c r="G237" s="2057" t="s">
        <v>1763</v>
      </c>
      <c r="H237" s="2057" t="s">
        <v>4988</v>
      </c>
      <c r="I237" s="2057" t="s">
        <v>5362</v>
      </c>
      <c r="J237" s="2058" t="s">
        <v>6224</v>
      </c>
      <c r="K237" s="2059">
        <v>179</v>
      </c>
      <c r="L237" s="2059">
        <v>3</v>
      </c>
      <c r="M237" s="2059">
        <v>3</v>
      </c>
      <c r="N237" s="2059">
        <v>9</v>
      </c>
      <c r="O237" s="2059">
        <v>5</v>
      </c>
      <c r="P237" s="2059">
        <v>1</v>
      </c>
      <c r="Q237" s="2059">
        <v>6</v>
      </c>
      <c r="R237" s="2059">
        <v>7</v>
      </c>
      <c r="S237" s="2059">
        <v>4</v>
      </c>
      <c r="T237" s="2059">
        <v>8</v>
      </c>
      <c r="U237" s="2059">
        <v>15</v>
      </c>
      <c r="V237" s="2059">
        <v>13</v>
      </c>
      <c r="W237" s="2059">
        <v>15</v>
      </c>
      <c r="X237" s="2059">
        <v>11</v>
      </c>
      <c r="Y237" s="2059">
        <v>13</v>
      </c>
      <c r="Z237" s="2059">
        <v>13</v>
      </c>
      <c r="AA237" s="2059">
        <v>53</v>
      </c>
      <c r="AB237" s="2059">
        <v>0</v>
      </c>
      <c r="AC237" s="2059">
        <v>87</v>
      </c>
      <c r="AD237" s="2059">
        <v>1</v>
      </c>
      <c r="AE237" s="2059">
        <v>1</v>
      </c>
      <c r="AF237" s="2059">
        <v>4</v>
      </c>
      <c r="AG237" s="2059">
        <v>1</v>
      </c>
      <c r="AH237" s="2059">
        <v>0</v>
      </c>
      <c r="AI237" s="2059">
        <v>3</v>
      </c>
      <c r="AJ237" s="2059">
        <v>4</v>
      </c>
      <c r="AK237" s="2059">
        <v>3</v>
      </c>
      <c r="AL237" s="2059">
        <v>3</v>
      </c>
      <c r="AM237" s="2059">
        <v>9</v>
      </c>
      <c r="AN237" s="2059">
        <v>7</v>
      </c>
      <c r="AO237" s="2059">
        <v>9</v>
      </c>
      <c r="AP237" s="2059">
        <v>4</v>
      </c>
      <c r="AQ237" s="2059">
        <v>7</v>
      </c>
      <c r="AR237" s="2059">
        <v>8</v>
      </c>
      <c r="AS237" s="2059">
        <v>23</v>
      </c>
      <c r="AT237" s="2059">
        <v>0</v>
      </c>
      <c r="AU237" s="2059">
        <v>92</v>
      </c>
      <c r="AV237" s="2059">
        <v>2</v>
      </c>
      <c r="AW237" s="2059">
        <v>2</v>
      </c>
      <c r="AX237" s="2059">
        <v>5</v>
      </c>
      <c r="AY237" s="2059">
        <v>4</v>
      </c>
      <c r="AZ237" s="2059">
        <v>1</v>
      </c>
      <c r="BA237" s="2059">
        <v>3</v>
      </c>
      <c r="BB237" s="2059">
        <v>3</v>
      </c>
      <c r="BC237" s="2059">
        <v>1</v>
      </c>
      <c r="BD237" s="2059">
        <v>5</v>
      </c>
      <c r="BE237" s="2059">
        <v>6</v>
      </c>
      <c r="BF237" s="2059">
        <v>6</v>
      </c>
      <c r="BG237" s="2059">
        <v>6</v>
      </c>
      <c r="BH237" s="2059">
        <v>7</v>
      </c>
      <c r="BI237" s="2059">
        <v>6</v>
      </c>
      <c r="BJ237" s="2059">
        <v>5</v>
      </c>
      <c r="BK237" s="2059">
        <v>30</v>
      </c>
      <c r="BL237" s="2059">
        <v>0</v>
      </c>
      <c r="BM237" s="2060">
        <f t="shared" si="20"/>
        <v>179</v>
      </c>
      <c r="BN237" s="2060">
        <f t="shared" si="21"/>
        <v>79</v>
      </c>
      <c r="BO237" s="2061">
        <f t="shared" si="22"/>
        <v>44.134078212290504</v>
      </c>
      <c r="BP237" s="2051" t="str">
        <f t="shared" si="23"/>
        <v/>
      </c>
    </row>
    <row r="238" spans="1:68" s="1185" customFormat="1">
      <c r="A238" s="2057" t="s">
        <v>5790</v>
      </c>
      <c r="B238" s="2057" t="s">
        <v>2067</v>
      </c>
      <c r="C238" s="2057" t="s">
        <v>5687</v>
      </c>
      <c r="D238" s="2057" t="s">
        <v>2434</v>
      </c>
      <c r="E238" s="2057" t="s">
        <v>5485</v>
      </c>
      <c r="F238" s="2057" t="s">
        <v>208</v>
      </c>
      <c r="G238" s="2057" t="s">
        <v>1763</v>
      </c>
      <c r="H238" s="2057" t="s">
        <v>4988</v>
      </c>
      <c r="I238" s="2057" t="s">
        <v>5363</v>
      </c>
      <c r="J238" s="2058" t="s">
        <v>6224</v>
      </c>
      <c r="K238" s="2059">
        <v>382</v>
      </c>
      <c r="L238" s="2059">
        <v>4</v>
      </c>
      <c r="M238" s="2059">
        <v>6</v>
      </c>
      <c r="N238" s="2059">
        <v>9</v>
      </c>
      <c r="O238" s="2059">
        <v>10</v>
      </c>
      <c r="P238" s="2059">
        <v>7</v>
      </c>
      <c r="Q238" s="2059">
        <v>13</v>
      </c>
      <c r="R238" s="2059">
        <v>13</v>
      </c>
      <c r="S238" s="2059">
        <v>10</v>
      </c>
      <c r="T238" s="2059">
        <v>19</v>
      </c>
      <c r="U238" s="2059">
        <v>10</v>
      </c>
      <c r="V238" s="2059">
        <v>7</v>
      </c>
      <c r="W238" s="2059">
        <v>10</v>
      </c>
      <c r="X238" s="2059">
        <v>21</v>
      </c>
      <c r="Y238" s="2059">
        <v>28</v>
      </c>
      <c r="Z238" s="2059">
        <v>30</v>
      </c>
      <c r="AA238" s="2059">
        <v>185</v>
      </c>
      <c r="AB238" s="2059">
        <v>0</v>
      </c>
      <c r="AC238" s="2059">
        <v>148</v>
      </c>
      <c r="AD238" s="2059">
        <v>1</v>
      </c>
      <c r="AE238" s="2059">
        <v>4</v>
      </c>
      <c r="AF238" s="2059">
        <v>4</v>
      </c>
      <c r="AG238" s="2059">
        <v>4</v>
      </c>
      <c r="AH238" s="2059">
        <v>4</v>
      </c>
      <c r="AI238" s="2059">
        <v>7</v>
      </c>
      <c r="AJ238" s="2059">
        <v>6</v>
      </c>
      <c r="AK238" s="2059">
        <v>5</v>
      </c>
      <c r="AL238" s="2059">
        <v>10</v>
      </c>
      <c r="AM238" s="2059">
        <v>5</v>
      </c>
      <c r="AN238" s="2059">
        <v>3</v>
      </c>
      <c r="AO238" s="2059">
        <v>4</v>
      </c>
      <c r="AP238" s="2059">
        <v>7</v>
      </c>
      <c r="AQ238" s="2059">
        <v>14</v>
      </c>
      <c r="AR238" s="2059">
        <v>19</v>
      </c>
      <c r="AS238" s="2059">
        <v>51</v>
      </c>
      <c r="AT238" s="2059">
        <v>0</v>
      </c>
      <c r="AU238" s="2059">
        <v>234</v>
      </c>
      <c r="AV238" s="2059">
        <v>3</v>
      </c>
      <c r="AW238" s="2059">
        <v>2</v>
      </c>
      <c r="AX238" s="2059">
        <v>5</v>
      </c>
      <c r="AY238" s="2059">
        <v>6</v>
      </c>
      <c r="AZ238" s="2059">
        <v>3</v>
      </c>
      <c r="BA238" s="2059">
        <v>6</v>
      </c>
      <c r="BB238" s="2059">
        <v>7</v>
      </c>
      <c r="BC238" s="2059">
        <v>5</v>
      </c>
      <c r="BD238" s="2059">
        <v>9</v>
      </c>
      <c r="BE238" s="2059">
        <v>5</v>
      </c>
      <c r="BF238" s="2059">
        <v>4</v>
      </c>
      <c r="BG238" s="2059">
        <v>6</v>
      </c>
      <c r="BH238" s="2059">
        <v>14</v>
      </c>
      <c r="BI238" s="2059">
        <v>14</v>
      </c>
      <c r="BJ238" s="2059">
        <v>11</v>
      </c>
      <c r="BK238" s="2059">
        <v>134</v>
      </c>
      <c r="BL238" s="2059">
        <v>0</v>
      </c>
      <c r="BM238" s="2060">
        <f t="shared" ref="BM238:BM301" si="24">SUM(L238:AA238)</f>
        <v>382</v>
      </c>
      <c r="BN238" s="2060">
        <f t="shared" ref="BN238:BN301" si="25">SUM(Y238:AA238)</f>
        <v>243</v>
      </c>
      <c r="BO238" s="2061">
        <f t="shared" ref="BO238:BO301" si="26">BN238/BM238*100</f>
        <v>63.612565445026178</v>
      </c>
      <c r="BP238" s="2051" t="str">
        <f t="shared" ref="BP238:BP301" si="27">IF(BO238&gt;=50,"限界集落","")</f>
        <v>限界集落</v>
      </c>
    </row>
    <row r="239" spans="1:68" s="1185" customFormat="1">
      <c r="A239" s="2057" t="s">
        <v>5791</v>
      </c>
      <c r="B239" s="2057" t="s">
        <v>2067</v>
      </c>
      <c r="C239" s="2057" t="s">
        <v>5687</v>
      </c>
      <c r="D239" s="2057" t="s">
        <v>2434</v>
      </c>
      <c r="E239" s="2057" t="s">
        <v>5486</v>
      </c>
      <c r="F239" s="2057" t="s">
        <v>208</v>
      </c>
      <c r="G239" s="2057" t="s">
        <v>1763</v>
      </c>
      <c r="H239" s="2057" t="s">
        <v>4988</v>
      </c>
      <c r="I239" s="2057" t="s">
        <v>5364</v>
      </c>
      <c r="J239" s="2058" t="s">
        <v>6224</v>
      </c>
      <c r="K239" s="2059">
        <v>890</v>
      </c>
      <c r="L239" s="2059">
        <v>34</v>
      </c>
      <c r="M239" s="2059">
        <v>44</v>
      </c>
      <c r="N239" s="2059">
        <v>46</v>
      </c>
      <c r="O239" s="2059">
        <v>25</v>
      </c>
      <c r="P239" s="2059">
        <v>30</v>
      </c>
      <c r="Q239" s="2059">
        <v>35</v>
      </c>
      <c r="R239" s="2059">
        <v>55</v>
      </c>
      <c r="S239" s="2059">
        <v>54</v>
      </c>
      <c r="T239" s="2059">
        <v>65</v>
      </c>
      <c r="U239" s="2059">
        <v>49</v>
      </c>
      <c r="V239" s="2059">
        <v>39</v>
      </c>
      <c r="W239" s="2059">
        <v>62</v>
      </c>
      <c r="X239" s="2059">
        <v>55</v>
      </c>
      <c r="Y239" s="2059">
        <v>71</v>
      </c>
      <c r="Z239" s="2059">
        <v>38</v>
      </c>
      <c r="AA239" s="2059">
        <v>180</v>
      </c>
      <c r="AB239" s="2059">
        <v>8</v>
      </c>
      <c r="AC239" s="2059">
        <v>397</v>
      </c>
      <c r="AD239" s="2059">
        <v>14</v>
      </c>
      <c r="AE239" s="2059">
        <v>22</v>
      </c>
      <c r="AF239" s="2059">
        <v>23</v>
      </c>
      <c r="AG239" s="2059">
        <v>13</v>
      </c>
      <c r="AH239" s="2059">
        <v>15</v>
      </c>
      <c r="AI239" s="2059">
        <v>17</v>
      </c>
      <c r="AJ239" s="2059">
        <v>28</v>
      </c>
      <c r="AK239" s="2059">
        <v>26</v>
      </c>
      <c r="AL239" s="2059">
        <v>34</v>
      </c>
      <c r="AM239" s="2059">
        <v>25</v>
      </c>
      <c r="AN239" s="2059">
        <v>18</v>
      </c>
      <c r="AO239" s="2059">
        <v>29</v>
      </c>
      <c r="AP239" s="2059">
        <v>26</v>
      </c>
      <c r="AQ239" s="2059">
        <v>34</v>
      </c>
      <c r="AR239" s="2059">
        <v>18</v>
      </c>
      <c r="AS239" s="2059">
        <v>51</v>
      </c>
      <c r="AT239" s="2059">
        <v>4</v>
      </c>
      <c r="AU239" s="2059">
        <v>493</v>
      </c>
      <c r="AV239" s="2059">
        <v>20</v>
      </c>
      <c r="AW239" s="2059">
        <v>22</v>
      </c>
      <c r="AX239" s="2059">
        <v>23</v>
      </c>
      <c r="AY239" s="2059">
        <v>12</v>
      </c>
      <c r="AZ239" s="2059">
        <v>15</v>
      </c>
      <c r="BA239" s="2059">
        <v>18</v>
      </c>
      <c r="BB239" s="2059">
        <v>27</v>
      </c>
      <c r="BC239" s="2059">
        <v>28</v>
      </c>
      <c r="BD239" s="2059">
        <v>31</v>
      </c>
      <c r="BE239" s="2059">
        <v>24</v>
      </c>
      <c r="BF239" s="2059">
        <v>21</v>
      </c>
      <c r="BG239" s="2059">
        <v>33</v>
      </c>
      <c r="BH239" s="2059">
        <v>29</v>
      </c>
      <c r="BI239" s="2059">
        <v>37</v>
      </c>
      <c r="BJ239" s="2059">
        <v>20</v>
      </c>
      <c r="BK239" s="2059">
        <v>129</v>
      </c>
      <c r="BL239" s="2059">
        <v>4</v>
      </c>
      <c r="BM239" s="2060">
        <f t="shared" si="24"/>
        <v>882</v>
      </c>
      <c r="BN239" s="2060">
        <f t="shared" si="25"/>
        <v>289</v>
      </c>
      <c r="BO239" s="2061">
        <f t="shared" si="26"/>
        <v>32.766439909297048</v>
      </c>
      <c r="BP239" s="2051" t="str">
        <f t="shared" si="27"/>
        <v/>
      </c>
    </row>
    <row r="240" spans="1:68" s="1185" customFormat="1">
      <c r="A240" s="2057" t="s">
        <v>5792</v>
      </c>
      <c r="B240" s="2057" t="s">
        <v>2067</v>
      </c>
      <c r="C240" s="2057" t="s">
        <v>5687</v>
      </c>
      <c r="D240" s="2057" t="s">
        <v>2434</v>
      </c>
      <c r="E240" s="2057" t="s">
        <v>5487</v>
      </c>
      <c r="F240" s="2057" t="s">
        <v>208</v>
      </c>
      <c r="G240" s="2057" t="s">
        <v>1763</v>
      </c>
      <c r="H240" s="2057" t="s">
        <v>4988</v>
      </c>
      <c r="I240" s="2057" t="s">
        <v>5365</v>
      </c>
      <c r="J240" s="2058" t="s">
        <v>6224</v>
      </c>
      <c r="K240" s="2059">
        <v>441</v>
      </c>
      <c r="L240" s="2059">
        <v>23</v>
      </c>
      <c r="M240" s="2059">
        <v>28</v>
      </c>
      <c r="N240" s="2059">
        <v>24</v>
      </c>
      <c r="O240" s="2059">
        <v>24</v>
      </c>
      <c r="P240" s="2059">
        <v>18</v>
      </c>
      <c r="Q240" s="2059">
        <v>26</v>
      </c>
      <c r="R240" s="2059">
        <v>21</v>
      </c>
      <c r="S240" s="2059">
        <v>25</v>
      </c>
      <c r="T240" s="2059">
        <v>49</v>
      </c>
      <c r="U240" s="2059">
        <v>31</v>
      </c>
      <c r="V240" s="2059">
        <v>31</v>
      </c>
      <c r="W240" s="2059">
        <v>29</v>
      </c>
      <c r="X240" s="2059">
        <v>24</v>
      </c>
      <c r="Y240" s="2059">
        <v>30</v>
      </c>
      <c r="Z240" s="2059">
        <v>15</v>
      </c>
      <c r="AA240" s="2059">
        <v>43</v>
      </c>
      <c r="AB240" s="2059">
        <v>0</v>
      </c>
      <c r="AC240" s="2059">
        <v>217</v>
      </c>
      <c r="AD240" s="2059">
        <v>9</v>
      </c>
      <c r="AE240" s="2059">
        <v>18</v>
      </c>
      <c r="AF240" s="2059">
        <v>17</v>
      </c>
      <c r="AG240" s="2059">
        <v>8</v>
      </c>
      <c r="AH240" s="2059">
        <v>12</v>
      </c>
      <c r="AI240" s="2059">
        <v>9</v>
      </c>
      <c r="AJ240" s="2059">
        <v>11</v>
      </c>
      <c r="AK240" s="2059">
        <v>12</v>
      </c>
      <c r="AL240" s="2059">
        <v>23</v>
      </c>
      <c r="AM240" s="2059">
        <v>15</v>
      </c>
      <c r="AN240" s="2059">
        <v>13</v>
      </c>
      <c r="AO240" s="2059">
        <v>19</v>
      </c>
      <c r="AP240" s="2059">
        <v>10</v>
      </c>
      <c r="AQ240" s="2059">
        <v>16</v>
      </c>
      <c r="AR240" s="2059">
        <v>8</v>
      </c>
      <c r="AS240" s="2059">
        <v>17</v>
      </c>
      <c r="AT240" s="2059">
        <v>0</v>
      </c>
      <c r="AU240" s="2059">
        <v>224</v>
      </c>
      <c r="AV240" s="2059">
        <v>14</v>
      </c>
      <c r="AW240" s="2059">
        <v>10</v>
      </c>
      <c r="AX240" s="2059">
        <v>7</v>
      </c>
      <c r="AY240" s="2059">
        <v>16</v>
      </c>
      <c r="AZ240" s="2059">
        <v>6</v>
      </c>
      <c r="BA240" s="2059">
        <v>17</v>
      </c>
      <c r="BB240" s="2059">
        <v>10</v>
      </c>
      <c r="BC240" s="2059">
        <v>13</v>
      </c>
      <c r="BD240" s="2059">
        <v>26</v>
      </c>
      <c r="BE240" s="2059">
        <v>16</v>
      </c>
      <c r="BF240" s="2059">
        <v>18</v>
      </c>
      <c r="BG240" s="2059">
        <v>10</v>
      </c>
      <c r="BH240" s="2059">
        <v>14</v>
      </c>
      <c r="BI240" s="2059">
        <v>14</v>
      </c>
      <c r="BJ240" s="2059">
        <v>7</v>
      </c>
      <c r="BK240" s="2059">
        <v>26</v>
      </c>
      <c r="BL240" s="2059">
        <v>0</v>
      </c>
      <c r="BM240" s="2060">
        <f t="shared" si="24"/>
        <v>441</v>
      </c>
      <c r="BN240" s="2060">
        <f t="shared" si="25"/>
        <v>88</v>
      </c>
      <c r="BO240" s="2061">
        <f t="shared" si="26"/>
        <v>19.954648526077097</v>
      </c>
      <c r="BP240" s="2051" t="str">
        <f t="shared" si="27"/>
        <v/>
      </c>
    </row>
    <row r="241" spans="1:68" s="1185" customFormat="1">
      <c r="A241" s="2057" t="s">
        <v>5793</v>
      </c>
      <c r="B241" s="2057" t="s">
        <v>2067</v>
      </c>
      <c r="C241" s="2057" t="s">
        <v>5687</v>
      </c>
      <c r="D241" s="2057" t="s">
        <v>2434</v>
      </c>
      <c r="E241" s="2057" t="s">
        <v>5488</v>
      </c>
      <c r="F241" s="2057" t="s">
        <v>208</v>
      </c>
      <c r="G241" s="2057" t="s">
        <v>1763</v>
      </c>
      <c r="H241" s="2057" t="s">
        <v>4988</v>
      </c>
      <c r="I241" s="2057" t="s">
        <v>5061</v>
      </c>
      <c r="J241" s="2058" t="s">
        <v>6224</v>
      </c>
      <c r="K241" s="2059">
        <v>79</v>
      </c>
      <c r="L241" s="2059">
        <v>4</v>
      </c>
      <c r="M241" s="2059">
        <v>4</v>
      </c>
      <c r="N241" s="2059">
        <v>2</v>
      </c>
      <c r="O241" s="2059">
        <v>2</v>
      </c>
      <c r="P241" s="2059">
        <v>2</v>
      </c>
      <c r="Q241" s="2059">
        <v>1</v>
      </c>
      <c r="R241" s="2059">
        <v>4</v>
      </c>
      <c r="S241" s="2059">
        <v>3</v>
      </c>
      <c r="T241" s="2059">
        <v>4</v>
      </c>
      <c r="U241" s="2059">
        <v>6</v>
      </c>
      <c r="V241" s="2059">
        <v>5</v>
      </c>
      <c r="W241" s="2059">
        <v>7</v>
      </c>
      <c r="X241" s="2059">
        <v>3</v>
      </c>
      <c r="Y241" s="2059">
        <v>9</v>
      </c>
      <c r="Z241" s="2059">
        <v>7</v>
      </c>
      <c r="AA241" s="2059">
        <v>16</v>
      </c>
      <c r="AB241" s="2059">
        <v>0</v>
      </c>
      <c r="AC241" s="2059">
        <v>39</v>
      </c>
      <c r="AD241" s="2059">
        <v>2</v>
      </c>
      <c r="AE241" s="2059">
        <v>2</v>
      </c>
      <c r="AF241" s="2059">
        <v>0</v>
      </c>
      <c r="AG241" s="2059">
        <v>1</v>
      </c>
      <c r="AH241" s="2059">
        <v>2</v>
      </c>
      <c r="AI241" s="2059">
        <v>0</v>
      </c>
      <c r="AJ241" s="2059">
        <v>2</v>
      </c>
      <c r="AK241" s="2059">
        <v>2</v>
      </c>
      <c r="AL241" s="2059">
        <v>2</v>
      </c>
      <c r="AM241" s="2059">
        <v>3</v>
      </c>
      <c r="AN241" s="2059">
        <v>3</v>
      </c>
      <c r="AO241" s="2059">
        <v>3</v>
      </c>
      <c r="AP241" s="2059">
        <v>1</v>
      </c>
      <c r="AQ241" s="2059">
        <v>6</v>
      </c>
      <c r="AR241" s="2059">
        <v>1</v>
      </c>
      <c r="AS241" s="2059">
        <v>9</v>
      </c>
      <c r="AT241" s="2059">
        <v>0</v>
      </c>
      <c r="AU241" s="2059">
        <v>40</v>
      </c>
      <c r="AV241" s="2059">
        <v>2</v>
      </c>
      <c r="AW241" s="2059">
        <v>2</v>
      </c>
      <c r="AX241" s="2059">
        <v>2</v>
      </c>
      <c r="AY241" s="2059">
        <v>1</v>
      </c>
      <c r="AZ241" s="2059">
        <v>0</v>
      </c>
      <c r="BA241" s="2059">
        <v>1</v>
      </c>
      <c r="BB241" s="2059">
        <v>2</v>
      </c>
      <c r="BC241" s="2059">
        <v>1</v>
      </c>
      <c r="BD241" s="2059">
        <v>2</v>
      </c>
      <c r="BE241" s="2059">
        <v>3</v>
      </c>
      <c r="BF241" s="2059">
        <v>2</v>
      </c>
      <c r="BG241" s="2059">
        <v>4</v>
      </c>
      <c r="BH241" s="2059">
        <v>2</v>
      </c>
      <c r="BI241" s="2059">
        <v>3</v>
      </c>
      <c r="BJ241" s="2059">
        <v>6</v>
      </c>
      <c r="BK241" s="2059">
        <v>7</v>
      </c>
      <c r="BL241" s="2059">
        <v>0</v>
      </c>
      <c r="BM241" s="2060">
        <f t="shared" si="24"/>
        <v>79</v>
      </c>
      <c r="BN241" s="2060">
        <f t="shared" si="25"/>
        <v>32</v>
      </c>
      <c r="BO241" s="2061">
        <f t="shared" si="26"/>
        <v>40.506329113924053</v>
      </c>
      <c r="BP241" s="2051" t="str">
        <f t="shared" si="27"/>
        <v/>
      </c>
    </row>
    <row r="242" spans="1:68" s="1185" customFormat="1">
      <c r="A242" s="2057" t="s">
        <v>5794</v>
      </c>
      <c r="B242" s="2057" t="s">
        <v>2067</v>
      </c>
      <c r="C242" s="2057" t="s">
        <v>5687</v>
      </c>
      <c r="D242" s="2057" t="s">
        <v>2434</v>
      </c>
      <c r="E242" s="2057" t="s">
        <v>5489</v>
      </c>
      <c r="F242" s="2057" t="s">
        <v>208</v>
      </c>
      <c r="G242" s="2057" t="s">
        <v>1763</v>
      </c>
      <c r="H242" s="2057" t="s">
        <v>4988</v>
      </c>
      <c r="I242" s="2057" t="s">
        <v>5366</v>
      </c>
      <c r="J242" s="2058" t="s">
        <v>6224</v>
      </c>
      <c r="K242" s="2059">
        <v>99</v>
      </c>
      <c r="L242" s="2059">
        <v>6</v>
      </c>
      <c r="M242" s="2059">
        <v>3</v>
      </c>
      <c r="N242" s="2059">
        <v>1</v>
      </c>
      <c r="O242" s="2059">
        <v>1</v>
      </c>
      <c r="P242" s="2059">
        <v>6</v>
      </c>
      <c r="Q242" s="2059">
        <v>13</v>
      </c>
      <c r="R242" s="2059">
        <v>5</v>
      </c>
      <c r="S242" s="2059">
        <v>10</v>
      </c>
      <c r="T242" s="2059">
        <v>8</v>
      </c>
      <c r="U242" s="2059">
        <v>5</v>
      </c>
      <c r="V242" s="2059">
        <v>2</v>
      </c>
      <c r="W242" s="2059">
        <v>5</v>
      </c>
      <c r="X242" s="2059">
        <v>4</v>
      </c>
      <c r="Y242" s="2059">
        <v>9</v>
      </c>
      <c r="Z242" s="2059">
        <v>7</v>
      </c>
      <c r="AA242" s="2059">
        <v>14</v>
      </c>
      <c r="AB242" s="2059">
        <v>0</v>
      </c>
      <c r="AC242" s="2059">
        <v>45</v>
      </c>
      <c r="AD242" s="2059">
        <v>2</v>
      </c>
      <c r="AE242" s="2059">
        <v>1</v>
      </c>
      <c r="AF242" s="2059">
        <v>1</v>
      </c>
      <c r="AG242" s="2059">
        <v>1</v>
      </c>
      <c r="AH242" s="2059">
        <v>4</v>
      </c>
      <c r="AI242" s="2059">
        <v>7</v>
      </c>
      <c r="AJ242" s="2059">
        <v>3</v>
      </c>
      <c r="AK242" s="2059">
        <v>2</v>
      </c>
      <c r="AL242" s="2059">
        <v>6</v>
      </c>
      <c r="AM242" s="2059">
        <v>1</v>
      </c>
      <c r="AN242" s="2059">
        <v>1</v>
      </c>
      <c r="AO242" s="2059">
        <v>2</v>
      </c>
      <c r="AP242" s="2059">
        <v>1</v>
      </c>
      <c r="AQ242" s="2059">
        <v>4</v>
      </c>
      <c r="AR242" s="2059">
        <v>3</v>
      </c>
      <c r="AS242" s="2059">
        <v>6</v>
      </c>
      <c r="AT242" s="2059">
        <v>0</v>
      </c>
      <c r="AU242" s="2059">
        <v>54</v>
      </c>
      <c r="AV242" s="2059">
        <v>4</v>
      </c>
      <c r="AW242" s="2059">
        <v>2</v>
      </c>
      <c r="AX242" s="2059">
        <v>0</v>
      </c>
      <c r="AY242" s="2059">
        <v>0</v>
      </c>
      <c r="AZ242" s="2059">
        <v>2</v>
      </c>
      <c r="BA242" s="2059">
        <v>6</v>
      </c>
      <c r="BB242" s="2059">
        <v>2</v>
      </c>
      <c r="BC242" s="2059">
        <v>8</v>
      </c>
      <c r="BD242" s="2059">
        <v>2</v>
      </c>
      <c r="BE242" s="2059">
        <v>4</v>
      </c>
      <c r="BF242" s="2059">
        <v>1</v>
      </c>
      <c r="BG242" s="2059">
        <v>3</v>
      </c>
      <c r="BH242" s="2059">
        <v>3</v>
      </c>
      <c r="BI242" s="2059">
        <v>5</v>
      </c>
      <c r="BJ242" s="2059">
        <v>4</v>
      </c>
      <c r="BK242" s="2059">
        <v>8</v>
      </c>
      <c r="BL242" s="2059">
        <v>0</v>
      </c>
      <c r="BM242" s="2060">
        <f t="shared" si="24"/>
        <v>99</v>
      </c>
      <c r="BN242" s="2060">
        <f t="shared" si="25"/>
        <v>30</v>
      </c>
      <c r="BO242" s="2061">
        <f t="shared" si="26"/>
        <v>30.303030303030305</v>
      </c>
      <c r="BP242" s="2051" t="str">
        <f t="shared" si="27"/>
        <v/>
      </c>
    </row>
    <row r="243" spans="1:68" s="1185" customFormat="1">
      <c r="A243" s="2057" t="s">
        <v>5795</v>
      </c>
      <c r="B243" s="2057" t="s">
        <v>2067</v>
      </c>
      <c r="C243" s="2057" t="s">
        <v>5687</v>
      </c>
      <c r="D243" s="2057" t="s">
        <v>2434</v>
      </c>
      <c r="E243" s="2057" t="s">
        <v>5490</v>
      </c>
      <c r="F243" s="2057" t="s">
        <v>208</v>
      </c>
      <c r="G243" s="2057" t="s">
        <v>1763</v>
      </c>
      <c r="H243" s="2057" t="s">
        <v>4988</v>
      </c>
      <c r="I243" s="2057" t="s">
        <v>4759</v>
      </c>
      <c r="J243" s="2058" t="s">
        <v>6224</v>
      </c>
      <c r="K243" s="2059">
        <v>345</v>
      </c>
      <c r="L243" s="2059">
        <v>14</v>
      </c>
      <c r="M243" s="2059">
        <v>21</v>
      </c>
      <c r="N243" s="2059">
        <v>14</v>
      </c>
      <c r="O243" s="2059">
        <v>12</v>
      </c>
      <c r="P243" s="2059">
        <v>13</v>
      </c>
      <c r="Q243" s="2059">
        <v>21</v>
      </c>
      <c r="R243" s="2059">
        <v>27</v>
      </c>
      <c r="S243" s="2059">
        <v>22</v>
      </c>
      <c r="T243" s="2059">
        <v>18</v>
      </c>
      <c r="U243" s="2059">
        <v>19</v>
      </c>
      <c r="V243" s="2059">
        <v>25</v>
      </c>
      <c r="W243" s="2059">
        <v>27</v>
      </c>
      <c r="X243" s="2059">
        <v>30</v>
      </c>
      <c r="Y243" s="2059">
        <v>23</v>
      </c>
      <c r="Z243" s="2059">
        <v>16</v>
      </c>
      <c r="AA243" s="2059">
        <v>43</v>
      </c>
      <c r="AB243" s="2059">
        <v>0</v>
      </c>
      <c r="AC243" s="2059">
        <v>165</v>
      </c>
      <c r="AD243" s="2059">
        <v>7</v>
      </c>
      <c r="AE243" s="2059">
        <v>11</v>
      </c>
      <c r="AF243" s="2059">
        <v>6</v>
      </c>
      <c r="AG243" s="2059">
        <v>7</v>
      </c>
      <c r="AH243" s="2059">
        <v>7</v>
      </c>
      <c r="AI243" s="2059">
        <v>11</v>
      </c>
      <c r="AJ243" s="2059">
        <v>11</v>
      </c>
      <c r="AK243" s="2059">
        <v>11</v>
      </c>
      <c r="AL243" s="2059">
        <v>8</v>
      </c>
      <c r="AM243" s="2059">
        <v>9</v>
      </c>
      <c r="AN243" s="2059">
        <v>13</v>
      </c>
      <c r="AO243" s="2059">
        <v>13</v>
      </c>
      <c r="AP243" s="2059">
        <v>14</v>
      </c>
      <c r="AQ243" s="2059">
        <v>14</v>
      </c>
      <c r="AR243" s="2059">
        <v>5</v>
      </c>
      <c r="AS243" s="2059">
        <v>18</v>
      </c>
      <c r="AT243" s="2059">
        <v>0</v>
      </c>
      <c r="AU243" s="2059">
        <v>180</v>
      </c>
      <c r="AV243" s="2059">
        <v>7</v>
      </c>
      <c r="AW243" s="2059">
        <v>10</v>
      </c>
      <c r="AX243" s="2059">
        <v>8</v>
      </c>
      <c r="AY243" s="2059">
        <v>5</v>
      </c>
      <c r="AZ243" s="2059">
        <v>6</v>
      </c>
      <c r="BA243" s="2059">
        <v>10</v>
      </c>
      <c r="BB243" s="2059">
        <v>16</v>
      </c>
      <c r="BC243" s="2059">
        <v>11</v>
      </c>
      <c r="BD243" s="2059">
        <v>10</v>
      </c>
      <c r="BE243" s="2059">
        <v>10</v>
      </c>
      <c r="BF243" s="2059">
        <v>12</v>
      </c>
      <c r="BG243" s="2059">
        <v>14</v>
      </c>
      <c r="BH243" s="2059">
        <v>16</v>
      </c>
      <c r="BI243" s="2059">
        <v>9</v>
      </c>
      <c r="BJ243" s="2059">
        <v>11</v>
      </c>
      <c r="BK243" s="2059">
        <v>25</v>
      </c>
      <c r="BL243" s="2059">
        <v>0</v>
      </c>
      <c r="BM243" s="2060">
        <f t="shared" si="24"/>
        <v>345</v>
      </c>
      <c r="BN243" s="2060">
        <f t="shared" si="25"/>
        <v>82</v>
      </c>
      <c r="BO243" s="2061">
        <f t="shared" si="26"/>
        <v>23.768115942028984</v>
      </c>
      <c r="BP243" s="2051" t="str">
        <f t="shared" si="27"/>
        <v/>
      </c>
    </row>
    <row r="244" spans="1:68" s="1185" customFormat="1">
      <c r="A244" s="2057" t="s">
        <v>5796</v>
      </c>
      <c r="B244" s="2057" t="s">
        <v>2067</v>
      </c>
      <c r="C244" s="2057" t="s">
        <v>5687</v>
      </c>
      <c r="D244" s="2057" t="s">
        <v>2434</v>
      </c>
      <c r="E244" s="2057" t="s">
        <v>5491</v>
      </c>
      <c r="F244" s="2057" t="s">
        <v>208</v>
      </c>
      <c r="G244" s="2057" t="s">
        <v>1763</v>
      </c>
      <c r="H244" s="2057" t="s">
        <v>4988</v>
      </c>
      <c r="I244" s="2057" t="s">
        <v>5367</v>
      </c>
      <c r="J244" s="2058" t="s">
        <v>6224</v>
      </c>
      <c r="K244" s="2059">
        <v>264</v>
      </c>
      <c r="L244" s="2059">
        <v>4</v>
      </c>
      <c r="M244" s="2059">
        <v>9</v>
      </c>
      <c r="N244" s="2059">
        <v>4</v>
      </c>
      <c r="O244" s="2059">
        <v>1</v>
      </c>
      <c r="P244" s="2059">
        <v>7</v>
      </c>
      <c r="Q244" s="2059">
        <v>12</v>
      </c>
      <c r="R244" s="2059">
        <v>11</v>
      </c>
      <c r="S244" s="2059">
        <v>17</v>
      </c>
      <c r="T244" s="2059">
        <v>14</v>
      </c>
      <c r="U244" s="2059">
        <v>17</v>
      </c>
      <c r="V244" s="2059">
        <v>16</v>
      </c>
      <c r="W244" s="2059">
        <v>26</v>
      </c>
      <c r="X244" s="2059">
        <v>28</v>
      </c>
      <c r="Y244" s="2059">
        <v>30</v>
      </c>
      <c r="Z244" s="2059">
        <v>15</v>
      </c>
      <c r="AA244" s="2059">
        <v>53</v>
      </c>
      <c r="AB244" s="2059">
        <v>0</v>
      </c>
      <c r="AC244" s="2059">
        <v>135</v>
      </c>
      <c r="AD244" s="2059">
        <v>1</v>
      </c>
      <c r="AE244" s="2059">
        <v>7</v>
      </c>
      <c r="AF244" s="2059">
        <v>1</v>
      </c>
      <c r="AG244" s="2059">
        <v>0</v>
      </c>
      <c r="AH244" s="2059">
        <v>4</v>
      </c>
      <c r="AI244" s="2059">
        <v>8</v>
      </c>
      <c r="AJ244" s="2059">
        <v>7</v>
      </c>
      <c r="AK244" s="2059">
        <v>10</v>
      </c>
      <c r="AL244" s="2059">
        <v>7</v>
      </c>
      <c r="AM244" s="2059">
        <v>6</v>
      </c>
      <c r="AN244" s="2059">
        <v>12</v>
      </c>
      <c r="AO244" s="2059">
        <v>14</v>
      </c>
      <c r="AP244" s="2059">
        <v>14</v>
      </c>
      <c r="AQ244" s="2059">
        <v>18</v>
      </c>
      <c r="AR244" s="2059">
        <v>8</v>
      </c>
      <c r="AS244" s="2059">
        <v>18</v>
      </c>
      <c r="AT244" s="2059">
        <v>0</v>
      </c>
      <c r="AU244" s="2059">
        <v>129</v>
      </c>
      <c r="AV244" s="2059">
        <v>3</v>
      </c>
      <c r="AW244" s="2059">
        <v>2</v>
      </c>
      <c r="AX244" s="2059">
        <v>3</v>
      </c>
      <c r="AY244" s="2059">
        <v>1</v>
      </c>
      <c r="AZ244" s="2059">
        <v>3</v>
      </c>
      <c r="BA244" s="2059">
        <v>4</v>
      </c>
      <c r="BB244" s="2059">
        <v>4</v>
      </c>
      <c r="BC244" s="2059">
        <v>7</v>
      </c>
      <c r="BD244" s="2059">
        <v>7</v>
      </c>
      <c r="BE244" s="2059">
        <v>11</v>
      </c>
      <c r="BF244" s="2059">
        <v>4</v>
      </c>
      <c r="BG244" s="2059">
        <v>12</v>
      </c>
      <c r="BH244" s="2059">
        <v>14</v>
      </c>
      <c r="BI244" s="2059">
        <v>12</v>
      </c>
      <c r="BJ244" s="2059">
        <v>7</v>
      </c>
      <c r="BK244" s="2059">
        <v>35</v>
      </c>
      <c r="BL244" s="2059">
        <v>0</v>
      </c>
      <c r="BM244" s="2060">
        <f t="shared" si="24"/>
        <v>264</v>
      </c>
      <c r="BN244" s="2060">
        <f t="shared" si="25"/>
        <v>98</v>
      </c>
      <c r="BO244" s="2061">
        <f t="shared" si="26"/>
        <v>37.121212121212125</v>
      </c>
      <c r="BP244" s="2051" t="str">
        <f t="shared" si="27"/>
        <v/>
      </c>
    </row>
    <row r="245" spans="1:68" s="1185" customFormat="1">
      <c r="A245" s="2057" t="s">
        <v>5797</v>
      </c>
      <c r="B245" s="2057" t="s">
        <v>2067</v>
      </c>
      <c r="C245" s="2057" t="s">
        <v>5687</v>
      </c>
      <c r="D245" s="2057" t="s">
        <v>2434</v>
      </c>
      <c r="E245" s="2057" t="s">
        <v>5492</v>
      </c>
      <c r="F245" s="2057" t="s">
        <v>208</v>
      </c>
      <c r="G245" s="2057" t="s">
        <v>1763</v>
      </c>
      <c r="H245" s="2057" t="s">
        <v>4988</v>
      </c>
      <c r="I245" s="2057" t="s">
        <v>5368</v>
      </c>
      <c r="J245" s="2058" t="s">
        <v>6224</v>
      </c>
      <c r="K245" s="2059">
        <v>80</v>
      </c>
      <c r="L245" s="2059">
        <v>3</v>
      </c>
      <c r="M245" s="2059">
        <v>3</v>
      </c>
      <c r="N245" s="2059">
        <v>3</v>
      </c>
      <c r="O245" s="2059">
        <v>3</v>
      </c>
      <c r="P245" s="2059">
        <v>1</v>
      </c>
      <c r="Q245" s="2059">
        <v>6</v>
      </c>
      <c r="R245" s="2059">
        <v>6</v>
      </c>
      <c r="S245" s="2059">
        <v>6</v>
      </c>
      <c r="T245" s="2059">
        <v>6</v>
      </c>
      <c r="U245" s="2059">
        <v>4</v>
      </c>
      <c r="V245" s="2059">
        <v>4</v>
      </c>
      <c r="W245" s="2059">
        <v>6</v>
      </c>
      <c r="X245" s="2059">
        <v>9</v>
      </c>
      <c r="Y245" s="2059">
        <v>5</v>
      </c>
      <c r="Z245" s="2059">
        <v>6</v>
      </c>
      <c r="AA245" s="2059">
        <v>9</v>
      </c>
      <c r="AB245" s="2059">
        <v>0</v>
      </c>
      <c r="AC245" s="2059">
        <v>43</v>
      </c>
      <c r="AD245" s="2059">
        <v>3</v>
      </c>
      <c r="AE245" s="2059">
        <v>3</v>
      </c>
      <c r="AF245" s="2059">
        <v>1</v>
      </c>
      <c r="AG245" s="2059">
        <v>2</v>
      </c>
      <c r="AH245" s="2059">
        <v>0</v>
      </c>
      <c r="AI245" s="2059">
        <v>2</v>
      </c>
      <c r="AJ245" s="2059">
        <v>2</v>
      </c>
      <c r="AK245" s="2059">
        <v>4</v>
      </c>
      <c r="AL245" s="2059">
        <v>3</v>
      </c>
      <c r="AM245" s="2059">
        <v>1</v>
      </c>
      <c r="AN245" s="2059">
        <v>3</v>
      </c>
      <c r="AO245" s="2059">
        <v>3</v>
      </c>
      <c r="AP245" s="2059">
        <v>5</v>
      </c>
      <c r="AQ245" s="2059">
        <v>2</v>
      </c>
      <c r="AR245" s="2059">
        <v>4</v>
      </c>
      <c r="AS245" s="2059">
        <v>5</v>
      </c>
      <c r="AT245" s="2059">
        <v>0</v>
      </c>
      <c r="AU245" s="2059">
        <v>37</v>
      </c>
      <c r="AV245" s="2059">
        <v>0</v>
      </c>
      <c r="AW245" s="2059">
        <v>0</v>
      </c>
      <c r="AX245" s="2059">
        <v>2</v>
      </c>
      <c r="AY245" s="2059">
        <v>1</v>
      </c>
      <c r="AZ245" s="2059">
        <v>1</v>
      </c>
      <c r="BA245" s="2059">
        <v>4</v>
      </c>
      <c r="BB245" s="2059">
        <v>4</v>
      </c>
      <c r="BC245" s="2059">
        <v>2</v>
      </c>
      <c r="BD245" s="2059">
        <v>3</v>
      </c>
      <c r="BE245" s="2059">
        <v>3</v>
      </c>
      <c r="BF245" s="2059">
        <v>1</v>
      </c>
      <c r="BG245" s="2059">
        <v>3</v>
      </c>
      <c r="BH245" s="2059">
        <v>4</v>
      </c>
      <c r="BI245" s="2059">
        <v>3</v>
      </c>
      <c r="BJ245" s="2059">
        <v>2</v>
      </c>
      <c r="BK245" s="2059">
        <v>4</v>
      </c>
      <c r="BL245" s="2059">
        <v>0</v>
      </c>
      <c r="BM245" s="2060">
        <f t="shared" si="24"/>
        <v>80</v>
      </c>
      <c r="BN245" s="2060">
        <f t="shared" si="25"/>
        <v>20</v>
      </c>
      <c r="BO245" s="2061">
        <f t="shared" si="26"/>
        <v>25</v>
      </c>
      <c r="BP245" s="2051" t="str">
        <f t="shared" si="27"/>
        <v/>
      </c>
    </row>
    <row r="246" spans="1:68" s="1185" customFormat="1">
      <c r="A246" s="2052" t="s">
        <v>5798</v>
      </c>
      <c r="B246" s="2052" t="s">
        <v>2067</v>
      </c>
      <c r="C246" s="2052" t="s">
        <v>5687</v>
      </c>
      <c r="D246" s="2052" t="s">
        <v>2435</v>
      </c>
      <c r="E246" s="2052" t="s">
        <v>5479</v>
      </c>
      <c r="F246" s="2052" t="s">
        <v>208</v>
      </c>
      <c r="G246" s="2052" t="s">
        <v>1763</v>
      </c>
      <c r="H246" s="2052" t="s">
        <v>5077</v>
      </c>
      <c r="I246" s="2052" t="s">
        <v>3059</v>
      </c>
      <c r="J246" s="2053" t="s">
        <v>6224</v>
      </c>
      <c r="K246" s="2054">
        <v>3792</v>
      </c>
      <c r="L246" s="2054">
        <v>210</v>
      </c>
      <c r="M246" s="2054">
        <v>182</v>
      </c>
      <c r="N246" s="2054">
        <v>163</v>
      </c>
      <c r="O246" s="2054">
        <v>165</v>
      </c>
      <c r="P246" s="2054">
        <v>107</v>
      </c>
      <c r="Q246" s="2054">
        <v>190</v>
      </c>
      <c r="R246" s="2054">
        <v>232</v>
      </c>
      <c r="S246" s="2054">
        <v>234</v>
      </c>
      <c r="T246" s="2054">
        <v>271</v>
      </c>
      <c r="U246" s="2054">
        <v>234</v>
      </c>
      <c r="V246" s="2054">
        <v>231</v>
      </c>
      <c r="W246" s="2054">
        <v>244</v>
      </c>
      <c r="X246" s="2054">
        <v>259</v>
      </c>
      <c r="Y246" s="2054">
        <v>313</v>
      </c>
      <c r="Z246" s="2054">
        <v>230</v>
      </c>
      <c r="AA246" s="2054">
        <v>522</v>
      </c>
      <c r="AB246" s="2054">
        <v>5</v>
      </c>
      <c r="AC246" s="2054">
        <v>1809</v>
      </c>
      <c r="AD246" s="2054">
        <v>106</v>
      </c>
      <c r="AE246" s="2054">
        <v>86</v>
      </c>
      <c r="AF246" s="2054">
        <v>80</v>
      </c>
      <c r="AG246" s="2054">
        <v>76</v>
      </c>
      <c r="AH246" s="2054">
        <v>56</v>
      </c>
      <c r="AI246" s="2054">
        <v>93</v>
      </c>
      <c r="AJ246" s="2054">
        <v>110</v>
      </c>
      <c r="AK246" s="2054">
        <v>120</v>
      </c>
      <c r="AL246" s="2054">
        <v>129</v>
      </c>
      <c r="AM246" s="2054">
        <v>116</v>
      </c>
      <c r="AN246" s="2054">
        <v>118</v>
      </c>
      <c r="AO246" s="2054">
        <v>110</v>
      </c>
      <c r="AP246" s="2054">
        <v>121</v>
      </c>
      <c r="AQ246" s="2054">
        <v>159</v>
      </c>
      <c r="AR246" s="2054">
        <v>100</v>
      </c>
      <c r="AS246" s="2054">
        <v>228</v>
      </c>
      <c r="AT246" s="2054">
        <v>1</v>
      </c>
      <c r="AU246" s="2054">
        <v>1983</v>
      </c>
      <c r="AV246" s="2054">
        <v>104</v>
      </c>
      <c r="AW246" s="2054">
        <v>96</v>
      </c>
      <c r="AX246" s="2054">
        <v>83</v>
      </c>
      <c r="AY246" s="2054">
        <v>89</v>
      </c>
      <c r="AZ246" s="2054">
        <v>51</v>
      </c>
      <c r="BA246" s="2054">
        <v>97</v>
      </c>
      <c r="BB246" s="2054">
        <v>122</v>
      </c>
      <c r="BC246" s="2054">
        <v>114</v>
      </c>
      <c r="BD246" s="2054">
        <v>142</v>
      </c>
      <c r="BE246" s="2054">
        <v>118</v>
      </c>
      <c r="BF246" s="2054">
        <v>113</v>
      </c>
      <c r="BG246" s="2054">
        <v>134</v>
      </c>
      <c r="BH246" s="2054">
        <v>138</v>
      </c>
      <c r="BI246" s="2054">
        <v>154</v>
      </c>
      <c r="BJ246" s="2054">
        <v>130</v>
      </c>
      <c r="BK246" s="2054">
        <v>294</v>
      </c>
      <c r="BL246" s="2054">
        <v>4</v>
      </c>
      <c r="BM246" s="2055">
        <f t="shared" si="24"/>
        <v>3787</v>
      </c>
      <c r="BN246" s="2055">
        <f t="shared" si="25"/>
        <v>1065</v>
      </c>
      <c r="BO246" s="2056">
        <f t="shared" si="26"/>
        <v>28.122524425666757</v>
      </c>
      <c r="BP246" s="2051" t="str">
        <f t="shared" si="27"/>
        <v/>
      </c>
    </row>
    <row r="247" spans="1:68" s="1185" customFormat="1">
      <c r="A247" s="2057" t="s">
        <v>5799</v>
      </c>
      <c r="B247" s="2057" t="s">
        <v>2067</v>
      </c>
      <c r="C247" s="2057" t="s">
        <v>5687</v>
      </c>
      <c r="D247" s="2057" t="s">
        <v>2435</v>
      </c>
      <c r="E247" s="2057" t="s">
        <v>5481</v>
      </c>
      <c r="F247" s="2057" t="s">
        <v>208</v>
      </c>
      <c r="G247" s="2057" t="s">
        <v>1763</v>
      </c>
      <c r="H247" s="2057" t="s">
        <v>5077</v>
      </c>
      <c r="I247" s="2057" t="s">
        <v>5098</v>
      </c>
      <c r="J247" s="2058" t="s">
        <v>6224</v>
      </c>
      <c r="K247" s="2059">
        <v>830</v>
      </c>
      <c r="L247" s="2059">
        <v>60</v>
      </c>
      <c r="M247" s="2059">
        <v>47</v>
      </c>
      <c r="N247" s="2059">
        <v>31</v>
      </c>
      <c r="O247" s="2059">
        <v>27</v>
      </c>
      <c r="P247" s="2059">
        <v>19</v>
      </c>
      <c r="Q247" s="2059">
        <v>64</v>
      </c>
      <c r="R247" s="2059">
        <v>54</v>
      </c>
      <c r="S247" s="2059">
        <v>63</v>
      </c>
      <c r="T247" s="2059">
        <v>64</v>
      </c>
      <c r="U247" s="2059">
        <v>47</v>
      </c>
      <c r="V247" s="2059">
        <v>39</v>
      </c>
      <c r="W247" s="2059">
        <v>67</v>
      </c>
      <c r="X247" s="2059">
        <v>42</v>
      </c>
      <c r="Y247" s="2059">
        <v>64</v>
      </c>
      <c r="Z247" s="2059">
        <v>41</v>
      </c>
      <c r="AA247" s="2059">
        <v>98</v>
      </c>
      <c r="AB247" s="2059">
        <v>3</v>
      </c>
      <c r="AC247" s="2059">
        <v>385</v>
      </c>
      <c r="AD247" s="2059">
        <v>27</v>
      </c>
      <c r="AE247" s="2059">
        <v>22</v>
      </c>
      <c r="AF247" s="2059">
        <v>13</v>
      </c>
      <c r="AG247" s="2059">
        <v>9</v>
      </c>
      <c r="AH247" s="2059">
        <v>10</v>
      </c>
      <c r="AI247" s="2059">
        <v>29</v>
      </c>
      <c r="AJ247" s="2059">
        <v>29</v>
      </c>
      <c r="AK247" s="2059">
        <v>35</v>
      </c>
      <c r="AL247" s="2059">
        <v>28</v>
      </c>
      <c r="AM247" s="2059">
        <v>23</v>
      </c>
      <c r="AN247" s="2059">
        <v>18</v>
      </c>
      <c r="AO247" s="2059">
        <v>26</v>
      </c>
      <c r="AP247" s="2059">
        <v>20</v>
      </c>
      <c r="AQ247" s="2059">
        <v>29</v>
      </c>
      <c r="AR247" s="2059">
        <v>18</v>
      </c>
      <c r="AS247" s="2059">
        <v>48</v>
      </c>
      <c r="AT247" s="2059">
        <v>1</v>
      </c>
      <c r="AU247" s="2059">
        <v>445</v>
      </c>
      <c r="AV247" s="2059">
        <v>33</v>
      </c>
      <c r="AW247" s="2059">
        <v>25</v>
      </c>
      <c r="AX247" s="2059">
        <v>18</v>
      </c>
      <c r="AY247" s="2059">
        <v>18</v>
      </c>
      <c r="AZ247" s="2059">
        <v>9</v>
      </c>
      <c r="BA247" s="2059">
        <v>35</v>
      </c>
      <c r="BB247" s="2059">
        <v>25</v>
      </c>
      <c r="BC247" s="2059">
        <v>28</v>
      </c>
      <c r="BD247" s="2059">
        <v>36</v>
      </c>
      <c r="BE247" s="2059">
        <v>24</v>
      </c>
      <c r="BF247" s="2059">
        <v>21</v>
      </c>
      <c r="BG247" s="2059">
        <v>41</v>
      </c>
      <c r="BH247" s="2059">
        <v>22</v>
      </c>
      <c r="BI247" s="2059">
        <v>35</v>
      </c>
      <c r="BJ247" s="2059">
        <v>23</v>
      </c>
      <c r="BK247" s="2059">
        <v>50</v>
      </c>
      <c r="BL247" s="2059">
        <v>2</v>
      </c>
      <c r="BM247" s="2060">
        <f t="shared" si="24"/>
        <v>827</v>
      </c>
      <c r="BN247" s="2060">
        <f t="shared" si="25"/>
        <v>203</v>
      </c>
      <c r="BO247" s="2061">
        <f t="shared" si="26"/>
        <v>24.546553808948005</v>
      </c>
      <c r="BP247" s="2051" t="str">
        <f t="shared" si="27"/>
        <v/>
      </c>
    </row>
    <row r="248" spans="1:68" s="1185" customFormat="1">
      <c r="A248" s="2057" t="s">
        <v>5800</v>
      </c>
      <c r="B248" s="2057" t="s">
        <v>2067</v>
      </c>
      <c r="C248" s="2057" t="s">
        <v>5687</v>
      </c>
      <c r="D248" s="2057" t="s">
        <v>2435</v>
      </c>
      <c r="E248" s="2057" t="s">
        <v>5482</v>
      </c>
      <c r="F248" s="2057" t="s">
        <v>208</v>
      </c>
      <c r="G248" s="2057" t="s">
        <v>1763</v>
      </c>
      <c r="H248" s="2057" t="s">
        <v>5077</v>
      </c>
      <c r="I248" s="2057" t="s">
        <v>5369</v>
      </c>
      <c r="J248" s="2058" t="s">
        <v>6224</v>
      </c>
      <c r="K248" s="2059">
        <v>702</v>
      </c>
      <c r="L248" s="2059">
        <v>24</v>
      </c>
      <c r="M248" s="2059">
        <v>34</v>
      </c>
      <c r="N248" s="2059">
        <v>25</v>
      </c>
      <c r="O248" s="2059">
        <v>30</v>
      </c>
      <c r="P248" s="2059">
        <v>14</v>
      </c>
      <c r="Q248" s="2059">
        <v>35</v>
      </c>
      <c r="R248" s="2059">
        <v>36</v>
      </c>
      <c r="S248" s="2059">
        <v>31</v>
      </c>
      <c r="T248" s="2059">
        <v>55</v>
      </c>
      <c r="U248" s="2059">
        <v>51</v>
      </c>
      <c r="V248" s="2059">
        <v>48</v>
      </c>
      <c r="W248" s="2059">
        <v>38</v>
      </c>
      <c r="X248" s="2059">
        <v>50</v>
      </c>
      <c r="Y248" s="2059">
        <v>51</v>
      </c>
      <c r="Z248" s="2059">
        <v>52</v>
      </c>
      <c r="AA248" s="2059">
        <v>128</v>
      </c>
      <c r="AB248" s="2059">
        <v>0</v>
      </c>
      <c r="AC248" s="2059">
        <v>340</v>
      </c>
      <c r="AD248" s="2059">
        <v>12</v>
      </c>
      <c r="AE248" s="2059">
        <v>19</v>
      </c>
      <c r="AF248" s="2059">
        <v>17</v>
      </c>
      <c r="AG248" s="2059">
        <v>11</v>
      </c>
      <c r="AH248" s="2059">
        <v>8</v>
      </c>
      <c r="AI248" s="2059">
        <v>20</v>
      </c>
      <c r="AJ248" s="2059">
        <v>20</v>
      </c>
      <c r="AK248" s="2059">
        <v>18</v>
      </c>
      <c r="AL248" s="2059">
        <v>28</v>
      </c>
      <c r="AM248" s="2059">
        <v>23</v>
      </c>
      <c r="AN248" s="2059">
        <v>25</v>
      </c>
      <c r="AO248" s="2059">
        <v>17</v>
      </c>
      <c r="AP248" s="2059">
        <v>28</v>
      </c>
      <c r="AQ248" s="2059">
        <v>18</v>
      </c>
      <c r="AR248" s="2059">
        <v>21</v>
      </c>
      <c r="AS248" s="2059">
        <v>55</v>
      </c>
      <c r="AT248" s="2059">
        <v>0</v>
      </c>
      <c r="AU248" s="2059">
        <v>362</v>
      </c>
      <c r="AV248" s="2059">
        <v>12</v>
      </c>
      <c r="AW248" s="2059">
        <v>15</v>
      </c>
      <c r="AX248" s="2059">
        <v>8</v>
      </c>
      <c r="AY248" s="2059">
        <v>19</v>
      </c>
      <c r="AZ248" s="2059">
        <v>6</v>
      </c>
      <c r="BA248" s="2059">
        <v>15</v>
      </c>
      <c r="BB248" s="2059">
        <v>16</v>
      </c>
      <c r="BC248" s="2059">
        <v>13</v>
      </c>
      <c r="BD248" s="2059">
        <v>27</v>
      </c>
      <c r="BE248" s="2059">
        <v>28</v>
      </c>
      <c r="BF248" s="2059">
        <v>23</v>
      </c>
      <c r="BG248" s="2059">
        <v>21</v>
      </c>
      <c r="BH248" s="2059">
        <v>22</v>
      </c>
      <c r="BI248" s="2059">
        <v>33</v>
      </c>
      <c r="BJ248" s="2059">
        <v>31</v>
      </c>
      <c r="BK248" s="2059">
        <v>73</v>
      </c>
      <c r="BL248" s="2059">
        <v>0</v>
      </c>
      <c r="BM248" s="2060">
        <f t="shared" si="24"/>
        <v>702</v>
      </c>
      <c r="BN248" s="2060">
        <f t="shared" si="25"/>
        <v>231</v>
      </c>
      <c r="BO248" s="2061">
        <f t="shared" si="26"/>
        <v>32.905982905982903</v>
      </c>
      <c r="BP248" s="2051" t="str">
        <f t="shared" si="27"/>
        <v/>
      </c>
    </row>
    <row r="249" spans="1:68" s="1185" customFormat="1">
      <c r="A249" s="2057" t="s">
        <v>5801</v>
      </c>
      <c r="B249" s="2057" t="s">
        <v>2067</v>
      </c>
      <c r="C249" s="2057" t="s">
        <v>5687</v>
      </c>
      <c r="D249" s="2057" t="s">
        <v>2435</v>
      </c>
      <c r="E249" s="2057" t="s">
        <v>5483</v>
      </c>
      <c r="F249" s="2057" t="s">
        <v>208</v>
      </c>
      <c r="G249" s="2057" t="s">
        <v>1763</v>
      </c>
      <c r="H249" s="2057" t="s">
        <v>5077</v>
      </c>
      <c r="I249" s="2057" t="s">
        <v>5370</v>
      </c>
      <c r="J249" s="2058" t="s">
        <v>6224</v>
      </c>
      <c r="K249" s="2059">
        <v>234</v>
      </c>
      <c r="L249" s="2059">
        <v>13</v>
      </c>
      <c r="M249" s="2059">
        <v>11</v>
      </c>
      <c r="N249" s="2059">
        <v>10</v>
      </c>
      <c r="O249" s="2059">
        <v>9</v>
      </c>
      <c r="P249" s="2059">
        <v>6</v>
      </c>
      <c r="Q249" s="2059">
        <v>11</v>
      </c>
      <c r="R249" s="2059">
        <v>13</v>
      </c>
      <c r="S249" s="2059">
        <v>16</v>
      </c>
      <c r="T249" s="2059">
        <v>15</v>
      </c>
      <c r="U249" s="2059">
        <v>12</v>
      </c>
      <c r="V249" s="2059">
        <v>10</v>
      </c>
      <c r="W249" s="2059">
        <v>12</v>
      </c>
      <c r="X249" s="2059">
        <v>22</v>
      </c>
      <c r="Y249" s="2059">
        <v>17</v>
      </c>
      <c r="Z249" s="2059">
        <v>22</v>
      </c>
      <c r="AA249" s="2059">
        <v>33</v>
      </c>
      <c r="AB249" s="2059">
        <v>2</v>
      </c>
      <c r="AC249" s="2059">
        <v>118</v>
      </c>
      <c r="AD249" s="2059">
        <v>8</v>
      </c>
      <c r="AE249" s="2059">
        <v>6</v>
      </c>
      <c r="AF249" s="2059">
        <v>6</v>
      </c>
      <c r="AG249" s="2059">
        <v>6</v>
      </c>
      <c r="AH249" s="2059">
        <v>4</v>
      </c>
      <c r="AI249" s="2059">
        <v>7</v>
      </c>
      <c r="AJ249" s="2059">
        <v>5</v>
      </c>
      <c r="AK249" s="2059">
        <v>7</v>
      </c>
      <c r="AL249" s="2059">
        <v>5</v>
      </c>
      <c r="AM249" s="2059">
        <v>8</v>
      </c>
      <c r="AN249" s="2059">
        <v>4</v>
      </c>
      <c r="AO249" s="2059">
        <v>6</v>
      </c>
      <c r="AP249" s="2059">
        <v>8</v>
      </c>
      <c r="AQ249" s="2059">
        <v>10</v>
      </c>
      <c r="AR249" s="2059">
        <v>10</v>
      </c>
      <c r="AS249" s="2059">
        <v>18</v>
      </c>
      <c r="AT249" s="2059">
        <v>0</v>
      </c>
      <c r="AU249" s="2059">
        <v>116</v>
      </c>
      <c r="AV249" s="2059">
        <v>5</v>
      </c>
      <c r="AW249" s="2059">
        <v>5</v>
      </c>
      <c r="AX249" s="2059">
        <v>4</v>
      </c>
      <c r="AY249" s="2059">
        <v>3</v>
      </c>
      <c r="AZ249" s="2059">
        <v>2</v>
      </c>
      <c r="BA249" s="2059">
        <v>4</v>
      </c>
      <c r="BB249" s="2059">
        <v>8</v>
      </c>
      <c r="BC249" s="2059">
        <v>9</v>
      </c>
      <c r="BD249" s="2059">
        <v>10</v>
      </c>
      <c r="BE249" s="2059">
        <v>4</v>
      </c>
      <c r="BF249" s="2059">
        <v>6</v>
      </c>
      <c r="BG249" s="2059">
        <v>6</v>
      </c>
      <c r="BH249" s="2059">
        <v>14</v>
      </c>
      <c r="BI249" s="2059">
        <v>7</v>
      </c>
      <c r="BJ249" s="2059">
        <v>12</v>
      </c>
      <c r="BK249" s="2059">
        <v>15</v>
      </c>
      <c r="BL249" s="2059">
        <v>2</v>
      </c>
      <c r="BM249" s="2060">
        <f t="shared" si="24"/>
        <v>232</v>
      </c>
      <c r="BN249" s="2060">
        <f t="shared" si="25"/>
        <v>72</v>
      </c>
      <c r="BO249" s="2061">
        <f t="shared" si="26"/>
        <v>31.03448275862069</v>
      </c>
      <c r="BP249" s="2051" t="str">
        <f t="shared" si="27"/>
        <v/>
      </c>
    </row>
    <row r="250" spans="1:68" s="1185" customFormat="1">
      <c r="A250" s="2057" t="s">
        <v>5802</v>
      </c>
      <c r="B250" s="2057" t="s">
        <v>2067</v>
      </c>
      <c r="C250" s="2057" t="s">
        <v>5687</v>
      </c>
      <c r="D250" s="2057" t="s">
        <v>2435</v>
      </c>
      <c r="E250" s="2057" t="s">
        <v>5484</v>
      </c>
      <c r="F250" s="2057" t="s">
        <v>208</v>
      </c>
      <c r="G250" s="2057" t="s">
        <v>1763</v>
      </c>
      <c r="H250" s="2057" t="s">
        <v>5077</v>
      </c>
      <c r="I250" s="2057" t="s">
        <v>5134</v>
      </c>
      <c r="J250" s="2058" t="s">
        <v>6224</v>
      </c>
      <c r="K250" s="2059">
        <v>224</v>
      </c>
      <c r="L250" s="2059">
        <v>19</v>
      </c>
      <c r="M250" s="2059">
        <v>6</v>
      </c>
      <c r="N250" s="2059">
        <v>6</v>
      </c>
      <c r="O250" s="2059">
        <v>6</v>
      </c>
      <c r="P250" s="2059">
        <v>8</v>
      </c>
      <c r="Q250" s="2059">
        <v>16</v>
      </c>
      <c r="R250" s="2059">
        <v>12</v>
      </c>
      <c r="S250" s="2059">
        <v>21</v>
      </c>
      <c r="T250" s="2059">
        <v>15</v>
      </c>
      <c r="U250" s="2059">
        <v>15</v>
      </c>
      <c r="V250" s="2059">
        <v>16</v>
      </c>
      <c r="W250" s="2059">
        <v>19</v>
      </c>
      <c r="X250" s="2059">
        <v>11</v>
      </c>
      <c r="Y250" s="2059">
        <v>16</v>
      </c>
      <c r="Z250" s="2059">
        <v>12</v>
      </c>
      <c r="AA250" s="2059">
        <v>26</v>
      </c>
      <c r="AB250" s="2059">
        <v>0</v>
      </c>
      <c r="AC250" s="2059">
        <v>109</v>
      </c>
      <c r="AD250" s="2059">
        <v>10</v>
      </c>
      <c r="AE250" s="2059">
        <v>3</v>
      </c>
      <c r="AF250" s="2059">
        <v>2</v>
      </c>
      <c r="AG250" s="2059">
        <v>3</v>
      </c>
      <c r="AH250" s="2059">
        <v>6</v>
      </c>
      <c r="AI250" s="2059">
        <v>8</v>
      </c>
      <c r="AJ250" s="2059">
        <v>5</v>
      </c>
      <c r="AK250" s="2059">
        <v>11</v>
      </c>
      <c r="AL250" s="2059">
        <v>8</v>
      </c>
      <c r="AM250" s="2059">
        <v>8</v>
      </c>
      <c r="AN250" s="2059">
        <v>6</v>
      </c>
      <c r="AO250" s="2059">
        <v>13</v>
      </c>
      <c r="AP250" s="2059">
        <v>5</v>
      </c>
      <c r="AQ250" s="2059">
        <v>9</v>
      </c>
      <c r="AR250" s="2059">
        <v>2</v>
      </c>
      <c r="AS250" s="2059">
        <v>10</v>
      </c>
      <c r="AT250" s="2059">
        <v>0</v>
      </c>
      <c r="AU250" s="2059">
        <v>115</v>
      </c>
      <c r="AV250" s="2059">
        <v>9</v>
      </c>
      <c r="AW250" s="2059">
        <v>3</v>
      </c>
      <c r="AX250" s="2059">
        <v>4</v>
      </c>
      <c r="AY250" s="2059">
        <v>3</v>
      </c>
      <c r="AZ250" s="2059">
        <v>2</v>
      </c>
      <c r="BA250" s="2059">
        <v>8</v>
      </c>
      <c r="BB250" s="2059">
        <v>7</v>
      </c>
      <c r="BC250" s="2059">
        <v>10</v>
      </c>
      <c r="BD250" s="2059">
        <v>7</v>
      </c>
      <c r="BE250" s="2059">
        <v>7</v>
      </c>
      <c r="BF250" s="2059">
        <v>10</v>
      </c>
      <c r="BG250" s="2059">
        <v>6</v>
      </c>
      <c r="BH250" s="2059">
        <v>6</v>
      </c>
      <c r="BI250" s="2059">
        <v>7</v>
      </c>
      <c r="BJ250" s="2059">
        <v>10</v>
      </c>
      <c r="BK250" s="2059">
        <v>16</v>
      </c>
      <c r="BL250" s="2059">
        <v>0</v>
      </c>
      <c r="BM250" s="2060">
        <f t="shared" si="24"/>
        <v>224</v>
      </c>
      <c r="BN250" s="2060">
        <f t="shared" si="25"/>
        <v>54</v>
      </c>
      <c r="BO250" s="2061">
        <f t="shared" si="26"/>
        <v>24.107142857142858</v>
      </c>
      <c r="BP250" s="2051" t="str">
        <f t="shared" si="27"/>
        <v/>
      </c>
    </row>
    <row r="251" spans="1:68" s="1185" customFormat="1">
      <c r="A251" s="2057" t="s">
        <v>5803</v>
      </c>
      <c r="B251" s="2057" t="s">
        <v>2067</v>
      </c>
      <c r="C251" s="2057" t="s">
        <v>5687</v>
      </c>
      <c r="D251" s="2057" t="s">
        <v>2435</v>
      </c>
      <c r="E251" s="2057" t="s">
        <v>5485</v>
      </c>
      <c r="F251" s="2057" t="s">
        <v>208</v>
      </c>
      <c r="G251" s="2057" t="s">
        <v>1763</v>
      </c>
      <c r="H251" s="2057" t="s">
        <v>5077</v>
      </c>
      <c r="I251" s="2057" t="s">
        <v>5371</v>
      </c>
      <c r="J251" s="2058" t="s">
        <v>6224</v>
      </c>
      <c r="K251" s="2059">
        <v>124</v>
      </c>
      <c r="L251" s="2059">
        <v>6</v>
      </c>
      <c r="M251" s="2059">
        <v>6</v>
      </c>
      <c r="N251" s="2059">
        <v>2</v>
      </c>
      <c r="O251" s="2059">
        <v>8</v>
      </c>
      <c r="P251" s="2059">
        <v>1</v>
      </c>
      <c r="Q251" s="2059">
        <v>2</v>
      </c>
      <c r="R251" s="2059">
        <v>13</v>
      </c>
      <c r="S251" s="2059">
        <v>7</v>
      </c>
      <c r="T251" s="2059">
        <v>3</v>
      </c>
      <c r="U251" s="2059">
        <v>13</v>
      </c>
      <c r="V251" s="2059">
        <v>9</v>
      </c>
      <c r="W251" s="2059">
        <v>11</v>
      </c>
      <c r="X251" s="2059">
        <v>8</v>
      </c>
      <c r="Y251" s="2059">
        <v>6</v>
      </c>
      <c r="Z251" s="2059">
        <v>10</v>
      </c>
      <c r="AA251" s="2059">
        <v>19</v>
      </c>
      <c r="AB251" s="2059">
        <v>0</v>
      </c>
      <c r="AC251" s="2059">
        <v>68</v>
      </c>
      <c r="AD251" s="2059">
        <v>3</v>
      </c>
      <c r="AE251" s="2059">
        <v>5</v>
      </c>
      <c r="AF251" s="2059">
        <v>0</v>
      </c>
      <c r="AG251" s="2059">
        <v>4</v>
      </c>
      <c r="AH251" s="2059">
        <v>1</v>
      </c>
      <c r="AI251" s="2059">
        <v>1</v>
      </c>
      <c r="AJ251" s="2059">
        <v>7</v>
      </c>
      <c r="AK251" s="2059">
        <v>4</v>
      </c>
      <c r="AL251" s="2059">
        <v>2</v>
      </c>
      <c r="AM251" s="2059">
        <v>8</v>
      </c>
      <c r="AN251" s="2059">
        <v>6</v>
      </c>
      <c r="AO251" s="2059">
        <v>4</v>
      </c>
      <c r="AP251" s="2059">
        <v>3</v>
      </c>
      <c r="AQ251" s="2059">
        <v>4</v>
      </c>
      <c r="AR251" s="2059">
        <v>6</v>
      </c>
      <c r="AS251" s="2059">
        <v>10</v>
      </c>
      <c r="AT251" s="2059">
        <v>0</v>
      </c>
      <c r="AU251" s="2059">
        <v>56</v>
      </c>
      <c r="AV251" s="2059">
        <v>3</v>
      </c>
      <c r="AW251" s="2059">
        <v>1</v>
      </c>
      <c r="AX251" s="2059">
        <v>2</v>
      </c>
      <c r="AY251" s="2059">
        <v>4</v>
      </c>
      <c r="AZ251" s="2059">
        <v>0</v>
      </c>
      <c r="BA251" s="2059">
        <v>1</v>
      </c>
      <c r="BB251" s="2059">
        <v>6</v>
      </c>
      <c r="BC251" s="2059">
        <v>3</v>
      </c>
      <c r="BD251" s="2059">
        <v>1</v>
      </c>
      <c r="BE251" s="2059">
        <v>5</v>
      </c>
      <c r="BF251" s="2059">
        <v>3</v>
      </c>
      <c r="BG251" s="2059">
        <v>7</v>
      </c>
      <c r="BH251" s="2059">
        <v>5</v>
      </c>
      <c r="BI251" s="2059">
        <v>2</v>
      </c>
      <c r="BJ251" s="2059">
        <v>4</v>
      </c>
      <c r="BK251" s="2059">
        <v>9</v>
      </c>
      <c r="BL251" s="2059">
        <v>0</v>
      </c>
      <c r="BM251" s="2060">
        <f t="shared" si="24"/>
        <v>124</v>
      </c>
      <c r="BN251" s="2060">
        <f t="shared" si="25"/>
        <v>35</v>
      </c>
      <c r="BO251" s="2061">
        <f t="shared" si="26"/>
        <v>28.225806451612907</v>
      </c>
      <c r="BP251" s="2051" t="str">
        <f t="shared" si="27"/>
        <v/>
      </c>
    </row>
    <row r="252" spans="1:68" s="1185" customFormat="1">
      <c r="A252" s="2057" t="s">
        <v>5804</v>
      </c>
      <c r="B252" s="2057" t="s">
        <v>2067</v>
      </c>
      <c r="C252" s="2057" t="s">
        <v>5687</v>
      </c>
      <c r="D252" s="2057" t="s">
        <v>2435</v>
      </c>
      <c r="E252" s="2057" t="s">
        <v>5486</v>
      </c>
      <c r="F252" s="2057" t="s">
        <v>208</v>
      </c>
      <c r="G252" s="2057" t="s">
        <v>1763</v>
      </c>
      <c r="H252" s="2057" t="s">
        <v>5077</v>
      </c>
      <c r="I252" s="2057" t="s">
        <v>5372</v>
      </c>
      <c r="J252" s="2058" t="s">
        <v>6224</v>
      </c>
      <c r="K252" s="2059">
        <v>393</v>
      </c>
      <c r="L252" s="2059">
        <v>25</v>
      </c>
      <c r="M252" s="2059">
        <v>26</v>
      </c>
      <c r="N252" s="2059">
        <v>20</v>
      </c>
      <c r="O252" s="2059">
        <v>16</v>
      </c>
      <c r="P252" s="2059">
        <v>15</v>
      </c>
      <c r="Q252" s="2059">
        <v>17</v>
      </c>
      <c r="R252" s="2059">
        <v>33</v>
      </c>
      <c r="S252" s="2059">
        <v>29</v>
      </c>
      <c r="T252" s="2059">
        <v>21</v>
      </c>
      <c r="U252" s="2059">
        <v>16</v>
      </c>
      <c r="V252" s="2059">
        <v>19</v>
      </c>
      <c r="W252" s="2059">
        <v>20</v>
      </c>
      <c r="X252" s="2059">
        <v>25</v>
      </c>
      <c r="Y252" s="2059">
        <v>44</v>
      </c>
      <c r="Z252" s="2059">
        <v>21</v>
      </c>
      <c r="AA252" s="2059">
        <v>46</v>
      </c>
      <c r="AB252" s="2059">
        <v>0</v>
      </c>
      <c r="AC252" s="2059">
        <v>186</v>
      </c>
      <c r="AD252" s="2059">
        <v>13</v>
      </c>
      <c r="AE252" s="2059">
        <v>12</v>
      </c>
      <c r="AF252" s="2059">
        <v>11</v>
      </c>
      <c r="AG252" s="2059">
        <v>5</v>
      </c>
      <c r="AH252" s="2059">
        <v>6</v>
      </c>
      <c r="AI252" s="2059">
        <v>7</v>
      </c>
      <c r="AJ252" s="2059">
        <v>16</v>
      </c>
      <c r="AK252" s="2059">
        <v>13</v>
      </c>
      <c r="AL252" s="2059">
        <v>11</v>
      </c>
      <c r="AM252" s="2059">
        <v>6</v>
      </c>
      <c r="AN252" s="2059">
        <v>12</v>
      </c>
      <c r="AO252" s="2059">
        <v>9</v>
      </c>
      <c r="AP252" s="2059">
        <v>11</v>
      </c>
      <c r="AQ252" s="2059">
        <v>24</v>
      </c>
      <c r="AR252" s="2059">
        <v>11</v>
      </c>
      <c r="AS252" s="2059">
        <v>19</v>
      </c>
      <c r="AT252" s="2059">
        <v>0</v>
      </c>
      <c r="AU252" s="2059">
        <v>207</v>
      </c>
      <c r="AV252" s="2059">
        <v>12</v>
      </c>
      <c r="AW252" s="2059">
        <v>14</v>
      </c>
      <c r="AX252" s="2059">
        <v>9</v>
      </c>
      <c r="AY252" s="2059">
        <v>11</v>
      </c>
      <c r="AZ252" s="2059">
        <v>9</v>
      </c>
      <c r="BA252" s="2059">
        <v>10</v>
      </c>
      <c r="BB252" s="2059">
        <v>17</v>
      </c>
      <c r="BC252" s="2059">
        <v>16</v>
      </c>
      <c r="BD252" s="2059">
        <v>10</v>
      </c>
      <c r="BE252" s="2059">
        <v>10</v>
      </c>
      <c r="BF252" s="2059">
        <v>7</v>
      </c>
      <c r="BG252" s="2059">
        <v>11</v>
      </c>
      <c r="BH252" s="2059">
        <v>14</v>
      </c>
      <c r="BI252" s="2059">
        <v>20</v>
      </c>
      <c r="BJ252" s="2059">
        <v>10</v>
      </c>
      <c r="BK252" s="2059">
        <v>27</v>
      </c>
      <c r="BL252" s="2059">
        <v>0</v>
      </c>
      <c r="BM252" s="2060">
        <f t="shared" si="24"/>
        <v>393</v>
      </c>
      <c r="BN252" s="2060">
        <f t="shared" si="25"/>
        <v>111</v>
      </c>
      <c r="BO252" s="2061">
        <f t="shared" si="26"/>
        <v>28.244274809160309</v>
      </c>
      <c r="BP252" s="2051" t="str">
        <f t="shared" si="27"/>
        <v/>
      </c>
    </row>
    <row r="253" spans="1:68" s="1185" customFormat="1">
      <c r="A253" s="2057" t="s">
        <v>5805</v>
      </c>
      <c r="B253" s="2057" t="s">
        <v>2067</v>
      </c>
      <c r="C253" s="2057" t="s">
        <v>5687</v>
      </c>
      <c r="D253" s="2057" t="s">
        <v>2435</v>
      </c>
      <c r="E253" s="2057" t="s">
        <v>5487</v>
      </c>
      <c r="F253" s="2057" t="s">
        <v>208</v>
      </c>
      <c r="G253" s="2057" t="s">
        <v>1763</v>
      </c>
      <c r="H253" s="2057" t="s">
        <v>5077</v>
      </c>
      <c r="I253" s="2057" t="s">
        <v>5373</v>
      </c>
      <c r="J253" s="2058" t="s">
        <v>6224</v>
      </c>
      <c r="K253" s="2059">
        <v>277</v>
      </c>
      <c r="L253" s="2059">
        <v>15</v>
      </c>
      <c r="M253" s="2059">
        <v>8</v>
      </c>
      <c r="N253" s="2059">
        <v>10</v>
      </c>
      <c r="O253" s="2059">
        <v>11</v>
      </c>
      <c r="P253" s="2059">
        <v>13</v>
      </c>
      <c r="Q253" s="2059">
        <v>10</v>
      </c>
      <c r="R253" s="2059">
        <v>14</v>
      </c>
      <c r="S253" s="2059">
        <v>13</v>
      </c>
      <c r="T253" s="2059">
        <v>20</v>
      </c>
      <c r="U253" s="2059">
        <v>18</v>
      </c>
      <c r="V253" s="2059">
        <v>19</v>
      </c>
      <c r="W253" s="2059">
        <v>14</v>
      </c>
      <c r="X253" s="2059">
        <v>26</v>
      </c>
      <c r="Y253" s="2059">
        <v>24</v>
      </c>
      <c r="Z253" s="2059">
        <v>18</v>
      </c>
      <c r="AA253" s="2059">
        <v>44</v>
      </c>
      <c r="AB253" s="2059">
        <v>0</v>
      </c>
      <c r="AC253" s="2059">
        <v>131</v>
      </c>
      <c r="AD253" s="2059">
        <v>9</v>
      </c>
      <c r="AE253" s="2059">
        <v>4</v>
      </c>
      <c r="AF253" s="2059">
        <v>6</v>
      </c>
      <c r="AG253" s="2059">
        <v>7</v>
      </c>
      <c r="AH253" s="2059">
        <v>7</v>
      </c>
      <c r="AI253" s="2059">
        <v>6</v>
      </c>
      <c r="AJ253" s="2059">
        <v>3</v>
      </c>
      <c r="AK253" s="2059">
        <v>5</v>
      </c>
      <c r="AL253" s="2059">
        <v>9</v>
      </c>
      <c r="AM253" s="2059">
        <v>8</v>
      </c>
      <c r="AN253" s="2059">
        <v>12</v>
      </c>
      <c r="AO253" s="2059">
        <v>6</v>
      </c>
      <c r="AP253" s="2059">
        <v>12</v>
      </c>
      <c r="AQ253" s="2059">
        <v>15</v>
      </c>
      <c r="AR253" s="2059">
        <v>5</v>
      </c>
      <c r="AS253" s="2059">
        <v>17</v>
      </c>
      <c r="AT253" s="2059">
        <v>0</v>
      </c>
      <c r="AU253" s="2059">
        <v>146</v>
      </c>
      <c r="AV253" s="2059">
        <v>6</v>
      </c>
      <c r="AW253" s="2059">
        <v>4</v>
      </c>
      <c r="AX253" s="2059">
        <v>4</v>
      </c>
      <c r="AY253" s="2059">
        <v>4</v>
      </c>
      <c r="AZ253" s="2059">
        <v>6</v>
      </c>
      <c r="BA253" s="2059">
        <v>4</v>
      </c>
      <c r="BB253" s="2059">
        <v>11</v>
      </c>
      <c r="BC253" s="2059">
        <v>8</v>
      </c>
      <c r="BD253" s="2059">
        <v>11</v>
      </c>
      <c r="BE253" s="2059">
        <v>10</v>
      </c>
      <c r="BF253" s="2059">
        <v>7</v>
      </c>
      <c r="BG253" s="2059">
        <v>8</v>
      </c>
      <c r="BH253" s="2059">
        <v>14</v>
      </c>
      <c r="BI253" s="2059">
        <v>9</v>
      </c>
      <c r="BJ253" s="2059">
        <v>13</v>
      </c>
      <c r="BK253" s="2059">
        <v>27</v>
      </c>
      <c r="BL253" s="2059">
        <v>0</v>
      </c>
      <c r="BM253" s="2060">
        <f t="shared" si="24"/>
        <v>277</v>
      </c>
      <c r="BN253" s="2060">
        <f t="shared" si="25"/>
        <v>86</v>
      </c>
      <c r="BO253" s="2061">
        <f t="shared" si="26"/>
        <v>31.046931407942242</v>
      </c>
      <c r="BP253" s="2051" t="str">
        <f t="shared" si="27"/>
        <v/>
      </c>
    </row>
    <row r="254" spans="1:68" s="1185" customFormat="1">
      <c r="A254" s="2057" t="s">
        <v>5806</v>
      </c>
      <c r="B254" s="2057" t="s">
        <v>2067</v>
      </c>
      <c r="C254" s="2057" t="s">
        <v>5687</v>
      </c>
      <c r="D254" s="2057" t="s">
        <v>2435</v>
      </c>
      <c r="E254" s="2057" t="s">
        <v>5488</v>
      </c>
      <c r="F254" s="2057" t="s">
        <v>208</v>
      </c>
      <c r="G254" s="2057" t="s">
        <v>1763</v>
      </c>
      <c r="H254" s="2057" t="s">
        <v>5077</v>
      </c>
      <c r="I254" s="2057" t="s">
        <v>5374</v>
      </c>
      <c r="J254" s="2058" t="s">
        <v>6224</v>
      </c>
      <c r="K254" s="2059">
        <v>284</v>
      </c>
      <c r="L254" s="2059">
        <v>9</v>
      </c>
      <c r="M254" s="2059">
        <v>12</v>
      </c>
      <c r="N254" s="2059">
        <v>13</v>
      </c>
      <c r="O254" s="2059">
        <v>16</v>
      </c>
      <c r="P254" s="2059">
        <v>13</v>
      </c>
      <c r="Q254" s="2059">
        <v>7</v>
      </c>
      <c r="R254" s="2059">
        <v>17</v>
      </c>
      <c r="S254" s="2059">
        <v>17</v>
      </c>
      <c r="T254" s="2059">
        <v>23</v>
      </c>
      <c r="U254" s="2059">
        <v>15</v>
      </c>
      <c r="V254" s="2059">
        <v>17</v>
      </c>
      <c r="W254" s="2059">
        <v>25</v>
      </c>
      <c r="X254" s="2059">
        <v>16</v>
      </c>
      <c r="Y254" s="2059">
        <v>24</v>
      </c>
      <c r="Z254" s="2059">
        <v>13</v>
      </c>
      <c r="AA254" s="2059">
        <v>47</v>
      </c>
      <c r="AB254" s="2059">
        <v>0</v>
      </c>
      <c r="AC254" s="2059">
        <v>145</v>
      </c>
      <c r="AD254" s="2059">
        <v>7</v>
      </c>
      <c r="AE254" s="2059">
        <v>5</v>
      </c>
      <c r="AF254" s="2059">
        <v>7</v>
      </c>
      <c r="AG254" s="2059">
        <v>13</v>
      </c>
      <c r="AH254" s="2059">
        <v>8</v>
      </c>
      <c r="AI254" s="2059">
        <v>4</v>
      </c>
      <c r="AJ254" s="2059">
        <v>8</v>
      </c>
      <c r="AK254" s="2059">
        <v>10</v>
      </c>
      <c r="AL254" s="2059">
        <v>13</v>
      </c>
      <c r="AM254" s="2059">
        <v>6</v>
      </c>
      <c r="AN254" s="2059">
        <v>7</v>
      </c>
      <c r="AO254" s="2059">
        <v>15</v>
      </c>
      <c r="AP254" s="2059">
        <v>5</v>
      </c>
      <c r="AQ254" s="2059">
        <v>16</v>
      </c>
      <c r="AR254" s="2059">
        <v>4</v>
      </c>
      <c r="AS254" s="2059">
        <v>17</v>
      </c>
      <c r="AT254" s="2059">
        <v>0</v>
      </c>
      <c r="AU254" s="2059">
        <v>139</v>
      </c>
      <c r="AV254" s="2059">
        <v>2</v>
      </c>
      <c r="AW254" s="2059">
        <v>7</v>
      </c>
      <c r="AX254" s="2059">
        <v>6</v>
      </c>
      <c r="AY254" s="2059">
        <v>3</v>
      </c>
      <c r="AZ254" s="2059">
        <v>5</v>
      </c>
      <c r="BA254" s="2059">
        <v>3</v>
      </c>
      <c r="BB254" s="2059">
        <v>9</v>
      </c>
      <c r="BC254" s="2059">
        <v>7</v>
      </c>
      <c r="BD254" s="2059">
        <v>10</v>
      </c>
      <c r="BE254" s="2059">
        <v>9</v>
      </c>
      <c r="BF254" s="2059">
        <v>10</v>
      </c>
      <c r="BG254" s="2059">
        <v>10</v>
      </c>
      <c r="BH254" s="2059">
        <v>11</v>
      </c>
      <c r="BI254" s="2059">
        <v>8</v>
      </c>
      <c r="BJ254" s="2059">
        <v>9</v>
      </c>
      <c r="BK254" s="2059">
        <v>30</v>
      </c>
      <c r="BL254" s="2059">
        <v>0</v>
      </c>
      <c r="BM254" s="2060">
        <f t="shared" si="24"/>
        <v>284</v>
      </c>
      <c r="BN254" s="2060">
        <f t="shared" si="25"/>
        <v>84</v>
      </c>
      <c r="BO254" s="2061">
        <f t="shared" si="26"/>
        <v>29.577464788732392</v>
      </c>
      <c r="BP254" s="2051" t="str">
        <f t="shared" si="27"/>
        <v/>
      </c>
    </row>
    <row r="255" spans="1:68" s="1185" customFormat="1">
      <c r="A255" s="2057" t="s">
        <v>5807</v>
      </c>
      <c r="B255" s="2057" t="s">
        <v>2067</v>
      </c>
      <c r="C255" s="2057" t="s">
        <v>5687</v>
      </c>
      <c r="D255" s="2057" t="s">
        <v>2435</v>
      </c>
      <c r="E255" s="2057" t="s">
        <v>5489</v>
      </c>
      <c r="F255" s="2057" t="s">
        <v>208</v>
      </c>
      <c r="G255" s="2057" t="s">
        <v>1763</v>
      </c>
      <c r="H255" s="2057" t="s">
        <v>5077</v>
      </c>
      <c r="I255" s="2057" t="s">
        <v>5375</v>
      </c>
      <c r="J255" s="2058" t="s">
        <v>6224</v>
      </c>
      <c r="K255" s="2059">
        <v>133</v>
      </c>
      <c r="L255" s="2059">
        <v>5</v>
      </c>
      <c r="M255" s="2059">
        <v>9</v>
      </c>
      <c r="N255" s="2059">
        <v>4</v>
      </c>
      <c r="O255" s="2059">
        <v>4</v>
      </c>
      <c r="P255" s="2059">
        <v>0</v>
      </c>
      <c r="Q255" s="2059">
        <v>5</v>
      </c>
      <c r="R255" s="2059">
        <v>6</v>
      </c>
      <c r="S255" s="2059">
        <v>2</v>
      </c>
      <c r="T255" s="2059">
        <v>12</v>
      </c>
      <c r="U255" s="2059">
        <v>7</v>
      </c>
      <c r="V255" s="2059">
        <v>7</v>
      </c>
      <c r="W255" s="2059">
        <v>5</v>
      </c>
      <c r="X255" s="2059">
        <v>16</v>
      </c>
      <c r="Y255" s="2059">
        <v>22</v>
      </c>
      <c r="Z255" s="2059">
        <v>12</v>
      </c>
      <c r="AA255" s="2059">
        <v>17</v>
      </c>
      <c r="AB255" s="2059">
        <v>0</v>
      </c>
      <c r="AC255" s="2059">
        <v>57</v>
      </c>
      <c r="AD255" s="2059">
        <v>4</v>
      </c>
      <c r="AE255" s="2059">
        <v>1</v>
      </c>
      <c r="AF255" s="2059">
        <v>2</v>
      </c>
      <c r="AG255" s="2059">
        <v>1</v>
      </c>
      <c r="AH255" s="2059">
        <v>0</v>
      </c>
      <c r="AI255" s="2059">
        <v>2</v>
      </c>
      <c r="AJ255" s="2059">
        <v>1</v>
      </c>
      <c r="AK255" s="2059">
        <v>0</v>
      </c>
      <c r="AL255" s="2059">
        <v>6</v>
      </c>
      <c r="AM255" s="2059">
        <v>5</v>
      </c>
      <c r="AN255" s="2059">
        <v>4</v>
      </c>
      <c r="AO255" s="2059">
        <v>1</v>
      </c>
      <c r="AP255" s="2059">
        <v>8</v>
      </c>
      <c r="AQ255" s="2059">
        <v>10</v>
      </c>
      <c r="AR255" s="2059">
        <v>8</v>
      </c>
      <c r="AS255" s="2059">
        <v>4</v>
      </c>
      <c r="AT255" s="2059">
        <v>0</v>
      </c>
      <c r="AU255" s="2059">
        <v>76</v>
      </c>
      <c r="AV255" s="2059">
        <v>1</v>
      </c>
      <c r="AW255" s="2059">
        <v>8</v>
      </c>
      <c r="AX255" s="2059">
        <v>2</v>
      </c>
      <c r="AY255" s="2059">
        <v>3</v>
      </c>
      <c r="AZ255" s="2059">
        <v>0</v>
      </c>
      <c r="BA255" s="2059">
        <v>3</v>
      </c>
      <c r="BB255" s="2059">
        <v>5</v>
      </c>
      <c r="BC255" s="2059">
        <v>2</v>
      </c>
      <c r="BD255" s="2059">
        <v>6</v>
      </c>
      <c r="BE255" s="2059">
        <v>2</v>
      </c>
      <c r="BF255" s="2059">
        <v>3</v>
      </c>
      <c r="BG255" s="2059">
        <v>4</v>
      </c>
      <c r="BH255" s="2059">
        <v>8</v>
      </c>
      <c r="BI255" s="2059">
        <v>12</v>
      </c>
      <c r="BJ255" s="2059">
        <v>4</v>
      </c>
      <c r="BK255" s="2059">
        <v>13</v>
      </c>
      <c r="BL255" s="2059">
        <v>0</v>
      </c>
      <c r="BM255" s="2060">
        <f t="shared" si="24"/>
        <v>133</v>
      </c>
      <c r="BN255" s="2060">
        <f t="shared" si="25"/>
        <v>51</v>
      </c>
      <c r="BO255" s="2061">
        <f t="shared" si="26"/>
        <v>38.345864661654133</v>
      </c>
      <c r="BP255" s="2051" t="str">
        <f t="shared" si="27"/>
        <v/>
      </c>
    </row>
    <row r="256" spans="1:68" s="1185" customFormat="1">
      <c r="A256" s="2057" t="s">
        <v>5808</v>
      </c>
      <c r="B256" s="2057" t="s">
        <v>2067</v>
      </c>
      <c r="C256" s="2057" t="s">
        <v>5687</v>
      </c>
      <c r="D256" s="2057" t="s">
        <v>2435</v>
      </c>
      <c r="E256" s="2057" t="s">
        <v>5490</v>
      </c>
      <c r="F256" s="2057" t="s">
        <v>208</v>
      </c>
      <c r="G256" s="2057" t="s">
        <v>1763</v>
      </c>
      <c r="H256" s="2057" t="s">
        <v>5077</v>
      </c>
      <c r="I256" s="2057" t="s">
        <v>5376</v>
      </c>
      <c r="J256" s="2058" t="s">
        <v>6224</v>
      </c>
      <c r="K256" s="2059">
        <v>591</v>
      </c>
      <c r="L256" s="2059">
        <v>34</v>
      </c>
      <c r="M256" s="2059">
        <v>23</v>
      </c>
      <c r="N256" s="2059">
        <v>42</v>
      </c>
      <c r="O256" s="2059">
        <v>38</v>
      </c>
      <c r="P256" s="2059">
        <v>18</v>
      </c>
      <c r="Q256" s="2059">
        <v>23</v>
      </c>
      <c r="R256" s="2059">
        <v>34</v>
      </c>
      <c r="S256" s="2059">
        <v>35</v>
      </c>
      <c r="T256" s="2059">
        <v>43</v>
      </c>
      <c r="U256" s="2059">
        <v>40</v>
      </c>
      <c r="V256" s="2059">
        <v>47</v>
      </c>
      <c r="W256" s="2059">
        <v>33</v>
      </c>
      <c r="X256" s="2059">
        <v>43</v>
      </c>
      <c r="Y256" s="2059">
        <v>45</v>
      </c>
      <c r="Z256" s="2059">
        <v>29</v>
      </c>
      <c r="AA256" s="2059">
        <v>64</v>
      </c>
      <c r="AB256" s="2059">
        <v>0</v>
      </c>
      <c r="AC256" s="2059">
        <v>270</v>
      </c>
      <c r="AD256" s="2059">
        <v>13</v>
      </c>
      <c r="AE256" s="2059">
        <v>9</v>
      </c>
      <c r="AF256" s="2059">
        <v>16</v>
      </c>
      <c r="AG256" s="2059">
        <v>17</v>
      </c>
      <c r="AH256" s="2059">
        <v>6</v>
      </c>
      <c r="AI256" s="2059">
        <v>9</v>
      </c>
      <c r="AJ256" s="2059">
        <v>16</v>
      </c>
      <c r="AK256" s="2059">
        <v>17</v>
      </c>
      <c r="AL256" s="2059">
        <v>19</v>
      </c>
      <c r="AM256" s="2059">
        <v>21</v>
      </c>
      <c r="AN256" s="2059">
        <v>24</v>
      </c>
      <c r="AO256" s="2059">
        <v>13</v>
      </c>
      <c r="AP256" s="2059">
        <v>21</v>
      </c>
      <c r="AQ256" s="2059">
        <v>24</v>
      </c>
      <c r="AR256" s="2059">
        <v>15</v>
      </c>
      <c r="AS256" s="2059">
        <v>30</v>
      </c>
      <c r="AT256" s="2059">
        <v>0</v>
      </c>
      <c r="AU256" s="2059">
        <v>321</v>
      </c>
      <c r="AV256" s="2059">
        <v>21</v>
      </c>
      <c r="AW256" s="2059">
        <v>14</v>
      </c>
      <c r="AX256" s="2059">
        <v>26</v>
      </c>
      <c r="AY256" s="2059">
        <v>21</v>
      </c>
      <c r="AZ256" s="2059">
        <v>12</v>
      </c>
      <c r="BA256" s="2059">
        <v>14</v>
      </c>
      <c r="BB256" s="2059">
        <v>18</v>
      </c>
      <c r="BC256" s="2059">
        <v>18</v>
      </c>
      <c r="BD256" s="2059">
        <v>24</v>
      </c>
      <c r="BE256" s="2059">
        <v>19</v>
      </c>
      <c r="BF256" s="2059">
        <v>23</v>
      </c>
      <c r="BG256" s="2059">
        <v>20</v>
      </c>
      <c r="BH256" s="2059">
        <v>22</v>
      </c>
      <c r="BI256" s="2059">
        <v>21</v>
      </c>
      <c r="BJ256" s="2059">
        <v>14</v>
      </c>
      <c r="BK256" s="2059">
        <v>34</v>
      </c>
      <c r="BL256" s="2059">
        <v>0</v>
      </c>
      <c r="BM256" s="2060">
        <f t="shared" si="24"/>
        <v>591</v>
      </c>
      <c r="BN256" s="2060">
        <f t="shared" si="25"/>
        <v>138</v>
      </c>
      <c r="BO256" s="2061">
        <f t="shared" si="26"/>
        <v>23.350253807106601</v>
      </c>
      <c r="BP256" s="2051" t="str">
        <f t="shared" si="27"/>
        <v/>
      </c>
    </row>
    <row r="257" spans="1:68" s="1185" customFormat="1">
      <c r="A257" s="2052" t="s">
        <v>5809</v>
      </c>
      <c r="B257" s="2052" t="s">
        <v>2067</v>
      </c>
      <c r="C257" s="2052" t="s">
        <v>5687</v>
      </c>
      <c r="D257" s="2052" t="s">
        <v>2436</v>
      </c>
      <c r="E257" s="2052" t="s">
        <v>5479</v>
      </c>
      <c r="F257" s="2052" t="s">
        <v>208</v>
      </c>
      <c r="G257" s="2052" t="s">
        <v>1763</v>
      </c>
      <c r="H257" s="2052" t="s">
        <v>5377</v>
      </c>
      <c r="I257" s="2052" t="s">
        <v>3059</v>
      </c>
      <c r="J257" s="2053" t="s">
        <v>6224</v>
      </c>
      <c r="K257" s="2054">
        <v>2818</v>
      </c>
      <c r="L257" s="2054">
        <v>116</v>
      </c>
      <c r="M257" s="2054">
        <v>121</v>
      </c>
      <c r="N257" s="2054">
        <v>144</v>
      </c>
      <c r="O257" s="2054">
        <v>102</v>
      </c>
      <c r="P257" s="2054">
        <v>58</v>
      </c>
      <c r="Q257" s="2054">
        <v>95</v>
      </c>
      <c r="R257" s="2054">
        <v>152</v>
      </c>
      <c r="S257" s="2054">
        <v>160</v>
      </c>
      <c r="T257" s="2054">
        <v>205</v>
      </c>
      <c r="U257" s="2054">
        <v>156</v>
      </c>
      <c r="V257" s="2054">
        <v>141</v>
      </c>
      <c r="W257" s="2054">
        <v>209</v>
      </c>
      <c r="X257" s="2054">
        <v>235</v>
      </c>
      <c r="Y257" s="2054">
        <v>281</v>
      </c>
      <c r="Z257" s="2054">
        <v>171</v>
      </c>
      <c r="AA257" s="2054">
        <v>467</v>
      </c>
      <c r="AB257" s="2054">
        <v>5</v>
      </c>
      <c r="AC257" s="2054">
        <v>1353</v>
      </c>
      <c r="AD257" s="2054">
        <v>56</v>
      </c>
      <c r="AE257" s="2054">
        <v>61</v>
      </c>
      <c r="AF257" s="2054">
        <v>80</v>
      </c>
      <c r="AG257" s="2054">
        <v>58</v>
      </c>
      <c r="AH257" s="2054">
        <v>35</v>
      </c>
      <c r="AI257" s="2054">
        <v>45</v>
      </c>
      <c r="AJ257" s="2054">
        <v>75</v>
      </c>
      <c r="AK257" s="2054">
        <v>75</v>
      </c>
      <c r="AL257" s="2054">
        <v>98</v>
      </c>
      <c r="AM257" s="2054">
        <v>91</v>
      </c>
      <c r="AN257" s="2054">
        <v>63</v>
      </c>
      <c r="AO257" s="2054">
        <v>100</v>
      </c>
      <c r="AP257" s="2054">
        <v>114</v>
      </c>
      <c r="AQ257" s="2054">
        <v>134</v>
      </c>
      <c r="AR257" s="2054">
        <v>85</v>
      </c>
      <c r="AS257" s="2054">
        <v>180</v>
      </c>
      <c r="AT257" s="2054">
        <v>3</v>
      </c>
      <c r="AU257" s="2054">
        <v>1465</v>
      </c>
      <c r="AV257" s="2054">
        <v>60</v>
      </c>
      <c r="AW257" s="2054">
        <v>60</v>
      </c>
      <c r="AX257" s="2054">
        <v>64</v>
      </c>
      <c r="AY257" s="2054">
        <v>44</v>
      </c>
      <c r="AZ257" s="2054">
        <v>23</v>
      </c>
      <c r="BA257" s="2054">
        <v>50</v>
      </c>
      <c r="BB257" s="2054">
        <v>77</v>
      </c>
      <c r="BC257" s="2054">
        <v>85</v>
      </c>
      <c r="BD257" s="2054">
        <v>107</v>
      </c>
      <c r="BE257" s="2054">
        <v>65</v>
      </c>
      <c r="BF257" s="2054">
        <v>78</v>
      </c>
      <c r="BG257" s="2054">
        <v>109</v>
      </c>
      <c r="BH257" s="2054">
        <v>121</v>
      </c>
      <c r="BI257" s="2054">
        <v>147</v>
      </c>
      <c r="BJ257" s="2054">
        <v>86</v>
      </c>
      <c r="BK257" s="2054">
        <v>287</v>
      </c>
      <c r="BL257" s="2054">
        <v>2</v>
      </c>
      <c r="BM257" s="2055">
        <f t="shared" si="24"/>
        <v>2813</v>
      </c>
      <c r="BN257" s="2055">
        <f t="shared" si="25"/>
        <v>919</v>
      </c>
      <c r="BO257" s="2056">
        <f t="shared" si="26"/>
        <v>32.669747600426589</v>
      </c>
      <c r="BP257" s="2051" t="str">
        <f t="shared" si="27"/>
        <v/>
      </c>
    </row>
    <row r="258" spans="1:68" s="1185" customFormat="1">
      <c r="A258" s="2057" t="s">
        <v>5810</v>
      </c>
      <c r="B258" s="2057" t="s">
        <v>2067</v>
      </c>
      <c r="C258" s="2057" t="s">
        <v>5687</v>
      </c>
      <c r="D258" s="2057" t="s">
        <v>2436</v>
      </c>
      <c r="E258" s="2057" t="s">
        <v>5481</v>
      </c>
      <c r="F258" s="2057" t="s">
        <v>208</v>
      </c>
      <c r="G258" s="2057" t="s">
        <v>1763</v>
      </c>
      <c r="H258" s="2057" t="s">
        <v>5377</v>
      </c>
      <c r="I258" s="2057" t="s">
        <v>5378</v>
      </c>
      <c r="J258" s="2058" t="s">
        <v>6224</v>
      </c>
      <c r="K258" s="2059">
        <v>79</v>
      </c>
      <c r="L258" s="2059">
        <v>4</v>
      </c>
      <c r="M258" s="2059">
        <v>2</v>
      </c>
      <c r="N258" s="2059">
        <v>4</v>
      </c>
      <c r="O258" s="2059">
        <v>0</v>
      </c>
      <c r="P258" s="2059">
        <v>0</v>
      </c>
      <c r="Q258" s="2059">
        <v>5</v>
      </c>
      <c r="R258" s="2059">
        <v>3</v>
      </c>
      <c r="S258" s="2059">
        <v>3</v>
      </c>
      <c r="T258" s="2059">
        <v>3</v>
      </c>
      <c r="U258" s="2059">
        <v>1</v>
      </c>
      <c r="V258" s="2059">
        <v>3</v>
      </c>
      <c r="W258" s="2059">
        <v>9</v>
      </c>
      <c r="X258" s="2059">
        <v>10</v>
      </c>
      <c r="Y258" s="2059">
        <v>10</v>
      </c>
      <c r="Z258" s="2059">
        <v>6</v>
      </c>
      <c r="AA258" s="2059">
        <v>16</v>
      </c>
      <c r="AB258" s="2059">
        <v>0</v>
      </c>
      <c r="AC258" s="2059">
        <v>37</v>
      </c>
      <c r="AD258" s="2059">
        <v>1</v>
      </c>
      <c r="AE258" s="2059">
        <v>1</v>
      </c>
      <c r="AF258" s="2059">
        <v>1</v>
      </c>
      <c r="AG258" s="2059">
        <v>0</v>
      </c>
      <c r="AH258" s="2059">
        <v>0</v>
      </c>
      <c r="AI258" s="2059">
        <v>2</v>
      </c>
      <c r="AJ258" s="2059">
        <v>1</v>
      </c>
      <c r="AK258" s="2059">
        <v>1</v>
      </c>
      <c r="AL258" s="2059">
        <v>2</v>
      </c>
      <c r="AM258" s="2059">
        <v>0</v>
      </c>
      <c r="AN258" s="2059">
        <v>0</v>
      </c>
      <c r="AO258" s="2059">
        <v>5</v>
      </c>
      <c r="AP258" s="2059">
        <v>4</v>
      </c>
      <c r="AQ258" s="2059">
        <v>5</v>
      </c>
      <c r="AR258" s="2059">
        <v>5</v>
      </c>
      <c r="AS258" s="2059">
        <v>9</v>
      </c>
      <c r="AT258" s="2059">
        <v>0</v>
      </c>
      <c r="AU258" s="2059">
        <v>42</v>
      </c>
      <c r="AV258" s="2059">
        <v>3</v>
      </c>
      <c r="AW258" s="2059">
        <v>1</v>
      </c>
      <c r="AX258" s="2059">
        <v>3</v>
      </c>
      <c r="AY258" s="2059">
        <v>0</v>
      </c>
      <c r="AZ258" s="2059">
        <v>0</v>
      </c>
      <c r="BA258" s="2059">
        <v>3</v>
      </c>
      <c r="BB258" s="2059">
        <v>2</v>
      </c>
      <c r="BC258" s="2059">
        <v>2</v>
      </c>
      <c r="BD258" s="2059">
        <v>1</v>
      </c>
      <c r="BE258" s="2059">
        <v>1</v>
      </c>
      <c r="BF258" s="2059">
        <v>3</v>
      </c>
      <c r="BG258" s="2059">
        <v>4</v>
      </c>
      <c r="BH258" s="2059">
        <v>6</v>
      </c>
      <c r="BI258" s="2059">
        <v>5</v>
      </c>
      <c r="BJ258" s="2059">
        <v>1</v>
      </c>
      <c r="BK258" s="2059">
        <v>7</v>
      </c>
      <c r="BL258" s="2059">
        <v>0</v>
      </c>
      <c r="BM258" s="2060">
        <f t="shared" si="24"/>
        <v>79</v>
      </c>
      <c r="BN258" s="2060">
        <f t="shared" si="25"/>
        <v>32</v>
      </c>
      <c r="BO258" s="2061">
        <f t="shared" si="26"/>
        <v>40.506329113924053</v>
      </c>
      <c r="BP258" s="2051" t="str">
        <f t="shared" si="27"/>
        <v/>
      </c>
    </row>
    <row r="259" spans="1:68" s="1185" customFormat="1">
      <c r="A259" s="2057" t="s">
        <v>5811</v>
      </c>
      <c r="B259" s="2057" t="s">
        <v>2067</v>
      </c>
      <c r="C259" s="2057" t="s">
        <v>5687</v>
      </c>
      <c r="D259" s="2057" t="s">
        <v>2436</v>
      </c>
      <c r="E259" s="2057" t="s">
        <v>5482</v>
      </c>
      <c r="F259" s="2057" t="s">
        <v>208</v>
      </c>
      <c r="G259" s="2057" t="s">
        <v>1763</v>
      </c>
      <c r="H259" s="2057" t="s">
        <v>5377</v>
      </c>
      <c r="I259" s="2057" t="s">
        <v>4994</v>
      </c>
      <c r="J259" s="2058" t="s">
        <v>6224</v>
      </c>
      <c r="K259" s="2059">
        <v>71</v>
      </c>
      <c r="L259" s="2059">
        <v>3</v>
      </c>
      <c r="M259" s="2059">
        <v>1</v>
      </c>
      <c r="N259" s="2059">
        <v>1</v>
      </c>
      <c r="O259" s="2059">
        <v>0</v>
      </c>
      <c r="P259" s="2059">
        <v>1</v>
      </c>
      <c r="Q259" s="2059">
        <v>6</v>
      </c>
      <c r="R259" s="2059">
        <v>4</v>
      </c>
      <c r="S259" s="2059">
        <v>6</v>
      </c>
      <c r="T259" s="2059">
        <v>3</v>
      </c>
      <c r="U259" s="2059">
        <v>1</v>
      </c>
      <c r="V259" s="2059">
        <v>6</v>
      </c>
      <c r="W259" s="2059">
        <v>6</v>
      </c>
      <c r="X259" s="2059">
        <v>8</v>
      </c>
      <c r="Y259" s="2059">
        <v>12</v>
      </c>
      <c r="Z259" s="2059">
        <v>6</v>
      </c>
      <c r="AA259" s="2059">
        <v>7</v>
      </c>
      <c r="AB259" s="2059">
        <v>0</v>
      </c>
      <c r="AC259" s="2059">
        <v>40</v>
      </c>
      <c r="AD259" s="2059">
        <v>1</v>
      </c>
      <c r="AE259" s="2059">
        <v>0</v>
      </c>
      <c r="AF259" s="2059">
        <v>1</v>
      </c>
      <c r="AG259" s="2059">
        <v>0</v>
      </c>
      <c r="AH259" s="2059">
        <v>1</v>
      </c>
      <c r="AI259" s="2059">
        <v>4</v>
      </c>
      <c r="AJ259" s="2059">
        <v>2</v>
      </c>
      <c r="AK259" s="2059">
        <v>4</v>
      </c>
      <c r="AL259" s="2059">
        <v>2</v>
      </c>
      <c r="AM259" s="2059">
        <v>1</v>
      </c>
      <c r="AN259" s="2059">
        <v>3</v>
      </c>
      <c r="AO259" s="2059">
        <v>2</v>
      </c>
      <c r="AP259" s="2059">
        <v>5</v>
      </c>
      <c r="AQ259" s="2059">
        <v>7</v>
      </c>
      <c r="AR259" s="2059">
        <v>3</v>
      </c>
      <c r="AS259" s="2059">
        <v>4</v>
      </c>
      <c r="AT259" s="2059">
        <v>0</v>
      </c>
      <c r="AU259" s="2059">
        <v>31</v>
      </c>
      <c r="AV259" s="2059">
        <v>2</v>
      </c>
      <c r="AW259" s="2059">
        <v>1</v>
      </c>
      <c r="AX259" s="2059">
        <v>0</v>
      </c>
      <c r="AY259" s="2059">
        <v>0</v>
      </c>
      <c r="AZ259" s="2059">
        <v>0</v>
      </c>
      <c r="BA259" s="2059">
        <v>2</v>
      </c>
      <c r="BB259" s="2059">
        <v>2</v>
      </c>
      <c r="BC259" s="2059">
        <v>2</v>
      </c>
      <c r="BD259" s="2059">
        <v>1</v>
      </c>
      <c r="BE259" s="2059">
        <v>0</v>
      </c>
      <c r="BF259" s="2059">
        <v>3</v>
      </c>
      <c r="BG259" s="2059">
        <v>4</v>
      </c>
      <c r="BH259" s="2059">
        <v>3</v>
      </c>
      <c r="BI259" s="2059">
        <v>5</v>
      </c>
      <c r="BJ259" s="2059">
        <v>3</v>
      </c>
      <c r="BK259" s="2059">
        <v>3</v>
      </c>
      <c r="BL259" s="2059">
        <v>0</v>
      </c>
      <c r="BM259" s="2060">
        <f t="shared" si="24"/>
        <v>71</v>
      </c>
      <c r="BN259" s="2060">
        <f t="shared" si="25"/>
        <v>25</v>
      </c>
      <c r="BO259" s="2061">
        <f t="shared" si="26"/>
        <v>35.2112676056338</v>
      </c>
      <c r="BP259" s="2051" t="str">
        <f t="shared" si="27"/>
        <v/>
      </c>
    </row>
    <row r="260" spans="1:68" s="1185" customFormat="1">
      <c r="A260" s="2057" t="s">
        <v>5812</v>
      </c>
      <c r="B260" s="2057" t="s">
        <v>2067</v>
      </c>
      <c r="C260" s="2057" t="s">
        <v>5687</v>
      </c>
      <c r="D260" s="2057" t="s">
        <v>2436</v>
      </c>
      <c r="E260" s="2057" t="s">
        <v>5483</v>
      </c>
      <c r="F260" s="2057" t="s">
        <v>208</v>
      </c>
      <c r="G260" s="2057" t="s">
        <v>1763</v>
      </c>
      <c r="H260" s="2057" t="s">
        <v>5377</v>
      </c>
      <c r="I260" s="2057" t="s">
        <v>5099</v>
      </c>
      <c r="J260" s="2058" t="s">
        <v>6224</v>
      </c>
      <c r="K260" s="2059">
        <v>74</v>
      </c>
      <c r="L260" s="2059">
        <v>2</v>
      </c>
      <c r="M260" s="2059">
        <v>3</v>
      </c>
      <c r="N260" s="2059">
        <v>2</v>
      </c>
      <c r="O260" s="2059">
        <v>0</v>
      </c>
      <c r="P260" s="2059">
        <v>1</v>
      </c>
      <c r="Q260" s="2059">
        <v>3</v>
      </c>
      <c r="R260" s="2059">
        <v>5</v>
      </c>
      <c r="S260" s="2059">
        <v>1</v>
      </c>
      <c r="T260" s="2059">
        <v>3</v>
      </c>
      <c r="U260" s="2059">
        <v>0</v>
      </c>
      <c r="V260" s="2059">
        <v>9</v>
      </c>
      <c r="W260" s="2059">
        <v>10</v>
      </c>
      <c r="X260" s="2059">
        <v>6</v>
      </c>
      <c r="Y260" s="2059">
        <v>7</v>
      </c>
      <c r="Z260" s="2059">
        <v>3</v>
      </c>
      <c r="AA260" s="2059">
        <v>19</v>
      </c>
      <c r="AB260" s="2059">
        <v>0</v>
      </c>
      <c r="AC260" s="2059">
        <v>35</v>
      </c>
      <c r="AD260" s="2059">
        <v>1</v>
      </c>
      <c r="AE260" s="2059">
        <v>2</v>
      </c>
      <c r="AF260" s="2059">
        <v>2</v>
      </c>
      <c r="AG260" s="2059">
        <v>0</v>
      </c>
      <c r="AH260" s="2059">
        <v>1</v>
      </c>
      <c r="AI260" s="2059">
        <v>1</v>
      </c>
      <c r="AJ260" s="2059">
        <v>3</v>
      </c>
      <c r="AK260" s="2059">
        <v>0</v>
      </c>
      <c r="AL260" s="2059">
        <v>1</v>
      </c>
      <c r="AM260" s="2059">
        <v>0</v>
      </c>
      <c r="AN260" s="2059">
        <v>2</v>
      </c>
      <c r="AO260" s="2059">
        <v>6</v>
      </c>
      <c r="AP260" s="2059">
        <v>4</v>
      </c>
      <c r="AQ260" s="2059">
        <v>3</v>
      </c>
      <c r="AR260" s="2059">
        <v>1</v>
      </c>
      <c r="AS260" s="2059">
        <v>8</v>
      </c>
      <c r="AT260" s="2059">
        <v>0</v>
      </c>
      <c r="AU260" s="2059">
        <v>39</v>
      </c>
      <c r="AV260" s="2059">
        <v>1</v>
      </c>
      <c r="AW260" s="2059">
        <v>1</v>
      </c>
      <c r="AX260" s="2059">
        <v>0</v>
      </c>
      <c r="AY260" s="2059">
        <v>0</v>
      </c>
      <c r="AZ260" s="2059">
        <v>0</v>
      </c>
      <c r="BA260" s="2059">
        <v>2</v>
      </c>
      <c r="BB260" s="2059">
        <v>2</v>
      </c>
      <c r="BC260" s="2059">
        <v>1</v>
      </c>
      <c r="BD260" s="2059">
        <v>2</v>
      </c>
      <c r="BE260" s="2059">
        <v>0</v>
      </c>
      <c r="BF260" s="2059">
        <v>7</v>
      </c>
      <c r="BG260" s="2059">
        <v>4</v>
      </c>
      <c r="BH260" s="2059">
        <v>2</v>
      </c>
      <c r="BI260" s="2059">
        <v>4</v>
      </c>
      <c r="BJ260" s="2059">
        <v>2</v>
      </c>
      <c r="BK260" s="2059">
        <v>11</v>
      </c>
      <c r="BL260" s="2059">
        <v>0</v>
      </c>
      <c r="BM260" s="2060">
        <f t="shared" si="24"/>
        <v>74</v>
      </c>
      <c r="BN260" s="2060">
        <f t="shared" si="25"/>
        <v>29</v>
      </c>
      <c r="BO260" s="2061">
        <f t="shared" si="26"/>
        <v>39.189189189189186</v>
      </c>
      <c r="BP260" s="2051" t="str">
        <f t="shared" si="27"/>
        <v/>
      </c>
    </row>
    <row r="261" spans="1:68" s="1185" customFormat="1">
      <c r="A261" s="2057" t="s">
        <v>5813</v>
      </c>
      <c r="B261" s="2057" t="s">
        <v>2067</v>
      </c>
      <c r="C261" s="2057" t="s">
        <v>5687</v>
      </c>
      <c r="D261" s="2057" t="s">
        <v>2436</v>
      </c>
      <c r="E261" s="2057" t="s">
        <v>5484</v>
      </c>
      <c r="F261" s="2057" t="s">
        <v>208</v>
      </c>
      <c r="G261" s="2057" t="s">
        <v>1763</v>
      </c>
      <c r="H261" s="2057" t="s">
        <v>5377</v>
      </c>
      <c r="I261" s="2057" t="s">
        <v>5379</v>
      </c>
      <c r="J261" s="2058" t="s">
        <v>6224</v>
      </c>
      <c r="K261" s="2059">
        <v>118</v>
      </c>
      <c r="L261" s="2059">
        <v>0</v>
      </c>
      <c r="M261" s="2059">
        <v>2</v>
      </c>
      <c r="N261" s="2059">
        <v>1</v>
      </c>
      <c r="O261" s="2059">
        <v>4</v>
      </c>
      <c r="P261" s="2059">
        <v>1</v>
      </c>
      <c r="Q261" s="2059">
        <v>6</v>
      </c>
      <c r="R261" s="2059">
        <v>3</v>
      </c>
      <c r="S261" s="2059">
        <v>11</v>
      </c>
      <c r="T261" s="2059">
        <v>5</v>
      </c>
      <c r="U261" s="2059">
        <v>5</v>
      </c>
      <c r="V261" s="2059">
        <v>3</v>
      </c>
      <c r="W261" s="2059">
        <v>13</v>
      </c>
      <c r="X261" s="2059">
        <v>20</v>
      </c>
      <c r="Y261" s="2059">
        <v>16</v>
      </c>
      <c r="Z261" s="2059">
        <v>8</v>
      </c>
      <c r="AA261" s="2059">
        <v>20</v>
      </c>
      <c r="AB261" s="2059">
        <v>0</v>
      </c>
      <c r="AC261" s="2059">
        <v>57</v>
      </c>
      <c r="AD261" s="2059">
        <v>0</v>
      </c>
      <c r="AE261" s="2059">
        <v>1</v>
      </c>
      <c r="AF261" s="2059">
        <v>1</v>
      </c>
      <c r="AG261" s="2059">
        <v>3</v>
      </c>
      <c r="AH261" s="2059">
        <v>1</v>
      </c>
      <c r="AI261" s="2059">
        <v>3</v>
      </c>
      <c r="AJ261" s="2059">
        <v>2</v>
      </c>
      <c r="AK261" s="2059">
        <v>6</v>
      </c>
      <c r="AL261" s="2059">
        <v>3</v>
      </c>
      <c r="AM261" s="2059">
        <v>3</v>
      </c>
      <c r="AN261" s="2059">
        <v>2</v>
      </c>
      <c r="AO261" s="2059">
        <v>5</v>
      </c>
      <c r="AP261" s="2059">
        <v>9</v>
      </c>
      <c r="AQ261" s="2059">
        <v>8</v>
      </c>
      <c r="AR261" s="2059">
        <v>4</v>
      </c>
      <c r="AS261" s="2059">
        <v>6</v>
      </c>
      <c r="AT261" s="2059">
        <v>0</v>
      </c>
      <c r="AU261" s="2059">
        <v>61</v>
      </c>
      <c r="AV261" s="2059">
        <v>0</v>
      </c>
      <c r="AW261" s="2059">
        <v>1</v>
      </c>
      <c r="AX261" s="2059">
        <v>0</v>
      </c>
      <c r="AY261" s="2059">
        <v>1</v>
      </c>
      <c r="AZ261" s="2059">
        <v>0</v>
      </c>
      <c r="BA261" s="2059">
        <v>3</v>
      </c>
      <c r="BB261" s="2059">
        <v>1</v>
      </c>
      <c r="BC261" s="2059">
        <v>5</v>
      </c>
      <c r="BD261" s="2059">
        <v>2</v>
      </c>
      <c r="BE261" s="2059">
        <v>2</v>
      </c>
      <c r="BF261" s="2059">
        <v>1</v>
      </c>
      <c r="BG261" s="2059">
        <v>8</v>
      </c>
      <c r="BH261" s="2059">
        <v>11</v>
      </c>
      <c r="BI261" s="2059">
        <v>8</v>
      </c>
      <c r="BJ261" s="2059">
        <v>4</v>
      </c>
      <c r="BK261" s="2059">
        <v>14</v>
      </c>
      <c r="BL261" s="2059">
        <v>0</v>
      </c>
      <c r="BM261" s="2060">
        <f t="shared" si="24"/>
        <v>118</v>
      </c>
      <c r="BN261" s="2060">
        <f t="shared" si="25"/>
        <v>44</v>
      </c>
      <c r="BO261" s="2061">
        <f t="shared" si="26"/>
        <v>37.288135593220339</v>
      </c>
      <c r="BP261" s="2051" t="str">
        <f t="shared" si="27"/>
        <v/>
      </c>
    </row>
    <row r="262" spans="1:68" s="1185" customFormat="1">
      <c r="A262" s="2057" t="s">
        <v>5814</v>
      </c>
      <c r="B262" s="2057" t="s">
        <v>2067</v>
      </c>
      <c r="C262" s="2057" t="s">
        <v>5687</v>
      </c>
      <c r="D262" s="2057" t="s">
        <v>2436</v>
      </c>
      <c r="E262" s="2057" t="s">
        <v>5487</v>
      </c>
      <c r="F262" s="2057" t="s">
        <v>208</v>
      </c>
      <c r="G262" s="2057" t="s">
        <v>1763</v>
      </c>
      <c r="H262" s="2057" t="s">
        <v>5377</v>
      </c>
      <c r="I262" s="2057" t="s">
        <v>5382</v>
      </c>
      <c r="J262" s="2058" t="s">
        <v>6224</v>
      </c>
      <c r="K262" s="2059">
        <v>109</v>
      </c>
      <c r="L262" s="2059">
        <v>2</v>
      </c>
      <c r="M262" s="2059">
        <v>4</v>
      </c>
      <c r="N262" s="2059">
        <v>8</v>
      </c>
      <c r="O262" s="2059">
        <v>3</v>
      </c>
      <c r="P262" s="2059">
        <v>2</v>
      </c>
      <c r="Q262" s="2059">
        <v>5</v>
      </c>
      <c r="R262" s="2059">
        <v>2</v>
      </c>
      <c r="S262" s="2059">
        <v>6</v>
      </c>
      <c r="T262" s="2059">
        <v>9</v>
      </c>
      <c r="U262" s="2059">
        <v>7</v>
      </c>
      <c r="V262" s="2059">
        <v>5</v>
      </c>
      <c r="W262" s="2059">
        <v>7</v>
      </c>
      <c r="X262" s="2059">
        <v>8</v>
      </c>
      <c r="Y262" s="2059">
        <v>14</v>
      </c>
      <c r="Z262" s="2059">
        <v>6</v>
      </c>
      <c r="AA262" s="2059">
        <v>21</v>
      </c>
      <c r="AB262" s="2059">
        <v>0</v>
      </c>
      <c r="AC262" s="2059">
        <v>53</v>
      </c>
      <c r="AD262" s="2059">
        <v>1</v>
      </c>
      <c r="AE262" s="2059">
        <v>2</v>
      </c>
      <c r="AF262" s="2059">
        <v>4</v>
      </c>
      <c r="AG262" s="2059">
        <v>1</v>
      </c>
      <c r="AH262" s="2059">
        <v>2</v>
      </c>
      <c r="AI262" s="2059">
        <v>3</v>
      </c>
      <c r="AJ262" s="2059">
        <v>0</v>
      </c>
      <c r="AK262" s="2059">
        <v>3</v>
      </c>
      <c r="AL262" s="2059">
        <v>5</v>
      </c>
      <c r="AM262" s="2059">
        <v>3</v>
      </c>
      <c r="AN262" s="2059">
        <v>2</v>
      </c>
      <c r="AO262" s="2059">
        <v>4</v>
      </c>
      <c r="AP262" s="2059">
        <v>4</v>
      </c>
      <c r="AQ262" s="2059">
        <v>7</v>
      </c>
      <c r="AR262" s="2059">
        <v>3</v>
      </c>
      <c r="AS262" s="2059">
        <v>9</v>
      </c>
      <c r="AT262" s="2059">
        <v>0</v>
      </c>
      <c r="AU262" s="2059">
        <v>56</v>
      </c>
      <c r="AV262" s="2059">
        <v>1</v>
      </c>
      <c r="AW262" s="2059">
        <v>2</v>
      </c>
      <c r="AX262" s="2059">
        <v>4</v>
      </c>
      <c r="AY262" s="2059">
        <v>2</v>
      </c>
      <c r="AZ262" s="2059">
        <v>0</v>
      </c>
      <c r="BA262" s="2059">
        <v>2</v>
      </c>
      <c r="BB262" s="2059">
        <v>2</v>
      </c>
      <c r="BC262" s="2059">
        <v>3</v>
      </c>
      <c r="BD262" s="2059">
        <v>4</v>
      </c>
      <c r="BE262" s="2059">
        <v>4</v>
      </c>
      <c r="BF262" s="2059">
        <v>3</v>
      </c>
      <c r="BG262" s="2059">
        <v>3</v>
      </c>
      <c r="BH262" s="2059">
        <v>4</v>
      </c>
      <c r="BI262" s="2059">
        <v>7</v>
      </c>
      <c r="BJ262" s="2059">
        <v>3</v>
      </c>
      <c r="BK262" s="2059">
        <v>12</v>
      </c>
      <c r="BL262" s="2059">
        <v>0</v>
      </c>
      <c r="BM262" s="2060">
        <f t="shared" si="24"/>
        <v>109</v>
      </c>
      <c r="BN262" s="2060">
        <f t="shared" si="25"/>
        <v>41</v>
      </c>
      <c r="BO262" s="2061">
        <f t="shared" si="26"/>
        <v>37.61467889908257</v>
      </c>
      <c r="BP262" s="2051" t="str">
        <f t="shared" si="27"/>
        <v/>
      </c>
    </row>
    <row r="263" spans="1:68" s="1185" customFormat="1">
      <c r="A263" s="2057" t="s">
        <v>5815</v>
      </c>
      <c r="B263" s="2057" t="s">
        <v>2067</v>
      </c>
      <c r="C263" s="2057" t="s">
        <v>5687</v>
      </c>
      <c r="D263" s="2057" t="s">
        <v>2436</v>
      </c>
      <c r="E263" s="2057" t="s">
        <v>5489</v>
      </c>
      <c r="F263" s="2057" t="s">
        <v>208</v>
      </c>
      <c r="G263" s="2057" t="s">
        <v>1763</v>
      </c>
      <c r="H263" s="2057" t="s">
        <v>5377</v>
      </c>
      <c r="I263" s="2057" t="s">
        <v>5383</v>
      </c>
      <c r="J263" s="2058" t="s">
        <v>6224</v>
      </c>
      <c r="K263" s="2059">
        <v>45</v>
      </c>
      <c r="L263" s="2059">
        <v>2</v>
      </c>
      <c r="M263" s="2059">
        <v>1</v>
      </c>
      <c r="N263" s="2059">
        <v>0</v>
      </c>
      <c r="O263" s="2059">
        <v>2</v>
      </c>
      <c r="P263" s="2059">
        <v>3</v>
      </c>
      <c r="Q263" s="2059">
        <v>1</v>
      </c>
      <c r="R263" s="2059">
        <v>1</v>
      </c>
      <c r="S263" s="2059">
        <v>3</v>
      </c>
      <c r="T263" s="2059">
        <v>2</v>
      </c>
      <c r="U263" s="2059">
        <v>3</v>
      </c>
      <c r="V263" s="2059">
        <v>3</v>
      </c>
      <c r="W263" s="2059">
        <v>1</v>
      </c>
      <c r="X263" s="2059">
        <v>5</v>
      </c>
      <c r="Y263" s="2059">
        <v>6</v>
      </c>
      <c r="Z263" s="2059">
        <v>4</v>
      </c>
      <c r="AA263" s="2059">
        <v>8</v>
      </c>
      <c r="AB263" s="2059">
        <v>0</v>
      </c>
      <c r="AC263" s="2059">
        <v>22</v>
      </c>
      <c r="AD263" s="2059">
        <v>0</v>
      </c>
      <c r="AE263" s="2059">
        <v>1</v>
      </c>
      <c r="AF263" s="2059">
        <v>0</v>
      </c>
      <c r="AG263" s="2059">
        <v>2</v>
      </c>
      <c r="AH263" s="2059">
        <v>2</v>
      </c>
      <c r="AI263" s="2059">
        <v>1</v>
      </c>
      <c r="AJ263" s="2059">
        <v>0</v>
      </c>
      <c r="AK263" s="2059">
        <v>1</v>
      </c>
      <c r="AL263" s="2059">
        <v>1</v>
      </c>
      <c r="AM263" s="2059">
        <v>2</v>
      </c>
      <c r="AN263" s="2059">
        <v>2</v>
      </c>
      <c r="AO263" s="2059">
        <v>1</v>
      </c>
      <c r="AP263" s="2059">
        <v>2</v>
      </c>
      <c r="AQ263" s="2059">
        <v>4</v>
      </c>
      <c r="AR263" s="2059">
        <v>0</v>
      </c>
      <c r="AS263" s="2059">
        <v>3</v>
      </c>
      <c r="AT263" s="2059">
        <v>0</v>
      </c>
      <c r="AU263" s="2059">
        <v>23</v>
      </c>
      <c r="AV263" s="2059">
        <v>2</v>
      </c>
      <c r="AW263" s="2059">
        <v>0</v>
      </c>
      <c r="AX263" s="2059">
        <v>0</v>
      </c>
      <c r="AY263" s="2059">
        <v>0</v>
      </c>
      <c r="AZ263" s="2059">
        <v>1</v>
      </c>
      <c r="BA263" s="2059">
        <v>0</v>
      </c>
      <c r="BB263" s="2059">
        <v>1</v>
      </c>
      <c r="BC263" s="2059">
        <v>2</v>
      </c>
      <c r="BD263" s="2059">
        <v>1</v>
      </c>
      <c r="BE263" s="2059">
        <v>1</v>
      </c>
      <c r="BF263" s="2059">
        <v>1</v>
      </c>
      <c r="BG263" s="2059">
        <v>0</v>
      </c>
      <c r="BH263" s="2059">
        <v>3</v>
      </c>
      <c r="BI263" s="2059">
        <v>2</v>
      </c>
      <c r="BJ263" s="2059">
        <v>4</v>
      </c>
      <c r="BK263" s="2059">
        <v>5</v>
      </c>
      <c r="BL263" s="2059">
        <v>0</v>
      </c>
      <c r="BM263" s="2060">
        <f t="shared" si="24"/>
        <v>45</v>
      </c>
      <c r="BN263" s="2060">
        <f t="shared" si="25"/>
        <v>18</v>
      </c>
      <c r="BO263" s="2061">
        <f t="shared" si="26"/>
        <v>40</v>
      </c>
      <c r="BP263" s="2051" t="str">
        <f t="shared" si="27"/>
        <v/>
      </c>
    </row>
    <row r="264" spans="1:68" s="1185" customFormat="1">
      <c r="A264" s="2057" t="s">
        <v>5816</v>
      </c>
      <c r="B264" s="2057" t="s">
        <v>2067</v>
      </c>
      <c r="C264" s="2057" t="s">
        <v>5687</v>
      </c>
      <c r="D264" s="2057" t="s">
        <v>2436</v>
      </c>
      <c r="E264" s="2057" t="s">
        <v>5490</v>
      </c>
      <c r="F264" s="2057" t="s">
        <v>208</v>
      </c>
      <c r="G264" s="2057" t="s">
        <v>1763</v>
      </c>
      <c r="H264" s="2057" t="s">
        <v>5377</v>
      </c>
      <c r="I264" s="2057" t="s">
        <v>5384</v>
      </c>
      <c r="J264" s="2058" t="s">
        <v>6224</v>
      </c>
      <c r="K264" s="2059">
        <v>108</v>
      </c>
      <c r="L264" s="2059">
        <v>2</v>
      </c>
      <c r="M264" s="2059">
        <v>3</v>
      </c>
      <c r="N264" s="2059">
        <v>5</v>
      </c>
      <c r="O264" s="2059">
        <v>8</v>
      </c>
      <c r="P264" s="2059">
        <v>2</v>
      </c>
      <c r="Q264" s="2059">
        <v>3</v>
      </c>
      <c r="R264" s="2059">
        <v>3</v>
      </c>
      <c r="S264" s="2059">
        <v>6</v>
      </c>
      <c r="T264" s="2059">
        <v>12</v>
      </c>
      <c r="U264" s="2059">
        <v>5</v>
      </c>
      <c r="V264" s="2059">
        <v>3</v>
      </c>
      <c r="W264" s="2059">
        <v>10</v>
      </c>
      <c r="X264" s="2059">
        <v>9</v>
      </c>
      <c r="Y264" s="2059">
        <v>14</v>
      </c>
      <c r="Z264" s="2059">
        <v>8</v>
      </c>
      <c r="AA264" s="2059">
        <v>15</v>
      </c>
      <c r="AB264" s="2059">
        <v>0</v>
      </c>
      <c r="AC264" s="2059">
        <v>57</v>
      </c>
      <c r="AD264" s="2059">
        <v>1</v>
      </c>
      <c r="AE264" s="2059">
        <v>2</v>
      </c>
      <c r="AF264" s="2059">
        <v>3</v>
      </c>
      <c r="AG264" s="2059">
        <v>5</v>
      </c>
      <c r="AH264" s="2059">
        <v>2</v>
      </c>
      <c r="AI264" s="2059">
        <v>1</v>
      </c>
      <c r="AJ264" s="2059">
        <v>1</v>
      </c>
      <c r="AK264" s="2059">
        <v>4</v>
      </c>
      <c r="AL264" s="2059">
        <v>4</v>
      </c>
      <c r="AM264" s="2059">
        <v>4</v>
      </c>
      <c r="AN264" s="2059">
        <v>1</v>
      </c>
      <c r="AO264" s="2059">
        <v>6</v>
      </c>
      <c r="AP264" s="2059">
        <v>3</v>
      </c>
      <c r="AQ264" s="2059">
        <v>7</v>
      </c>
      <c r="AR264" s="2059">
        <v>6</v>
      </c>
      <c r="AS264" s="2059">
        <v>7</v>
      </c>
      <c r="AT264" s="2059">
        <v>0</v>
      </c>
      <c r="AU264" s="2059">
        <v>51</v>
      </c>
      <c r="AV264" s="2059">
        <v>1</v>
      </c>
      <c r="AW264" s="2059">
        <v>1</v>
      </c>
      <c r="AX264" s="2059">
        <v>2</v>
      </c>
      <c r="AY264" s="2059">
        <v>3</v>
      </c>
      <c r="AZ264" s="2059">
        <v>0</v>
      </c>
      <c r="BA264" s="2059">
        <v>2</v>
      </c>
      <c r="BB264" s="2059">
        <v>2</v>
      </c>
      <c r="BC264" s="2059">
        <v>2</v>
      </c>
      <c r="BD264" s="2059">
        <v>8</v>
      </c>
      <c r="BE264" s="2059">
        <v>1</v>
      </c>
      <c r="BF264" s="2059">
        <v>2</v>
      </c>
      <c r="BG264" s="2059">
        <v>4</v>
      </c>
      <c r="BH264" s="2059">
        <v>6</v>
      </c>
      <c r="BI264" s="2059">
        <v>7</v>
      </c>
      <c r="BJ264" s="2059">
        <v>2</v>
      </c>
      <c r="BK264" s="2059">
        <v>8</v>
      </c>
      <c r="BL264" s="2059">
        <v>0</v>
      </c>
      <c r="BM264" s="2060">
        <f t="shared" si="24"/>
        <v>108</v>
      </c>
      <c r="BN264" s="2060">
        <f t="shared" si="25"/>
        <v>37</v>
      </c>
      <c r="BO264" s="2061">
        <f t="shared" si="26"/>
        <v>34.25925925925926</v>
      </c>
      <c r="BP264" s="2051" t="str">
        <f t="shared" si="27"/>
        <v/>
      </c>
    </row>
    <row r="265" spans="1:68" s="1185" customFormat="1">
      <c r="A265" s="2057" t="s">
        <v>5817</v>
      </c>
      <c r="B265" s="2057" t="s">
        <v>2067</v>
      </c>
      <c r="C265" s="2057" t="s">
        <v>5687</v>
      </c>
      <c r="D265" s="2057" t="s">
        <v>2436</v>
      </c>
      <c r="E265" s="2057" t="s">
        <v>5491</v>
      </c>
      <c r="F265" s="2057" t="s">
        <v>208</v>
      </c>
      <c r="G265" s="2057" t="s">
        <v>1763</v>
      </c>
      <c r="H265" s="2057" t="s">
        <v>5377</v>
      </c>
      <c r="I265" s="2057" t="s">
        <v>5069</v>
      </c>
      <c r="J265" s="2058" t="s">
        <v>6224</v>
      </c>
      <c r="K265" s="2059">
        <v>263</v>
      </c>
      <c r="L265" s="2059">
        <v>14</v>
      </c>
      <c r="M265" s="2059">
        <v>19</v>
      </c>
      <c r="N265" s="2059">
        <v>19</v>
      </c>
      <c r="O265" s="2059">
        <v>21</v>
      </c>
      <c r="P265" s="2059">
        <v>7</v>
      </c>
      <c r="Q265" s="2059">
        <v>8</v>
      </c>
      <c r="R265" s="2059">
        <v>19</v>
      </c>
      <c r="S265" s="2059">
        <v>16</v>
      </c>
      <c r="T265" s="2059">
        <v>22</v>
      </c>
      <c r="U265" s="2059">
        <v>19</v>
      </c>
      <c r="V265" s="2059">
        <v>14</v>
      </c>
      <c r="W265" s="2059">
        <v>8</v>
      </c>
      <c r="X265" s="2059">
        <v>17</v>
      </c>
      <c r="Y265" s="2059">
        <v>19</v>
      </c>
      <c r="Z265" s="2059">
        <v>13</v>
      </c>
      <c r="AA265" s="2059">
        <v>28</v>
      </c>
      <c r="AB265" s="2059">
        <v>0</v>
      </c>
      <c r="AC265" s="2059">
        <v>125</v>
      </c>
      <c r="AD265" s="2059">
        <v>8</v>
      </c>
      <c r="AE265" s="2059">
        <v>7</v>
      </c>
      <c r="AF265" s="2059">
        <v>11</v>
      </c>
      <c r="AG265" s="2059">
        <v>15</v>
      </c>
      <c r="AH265" s="2059">
        <v>5</v>
      </c>
      <c r="AI265" s="2059">
        <v>3</v>
      </c>
      <c r="AJ265" s="2059">
        <v>10</v>
      </c>
      <c r="AK265" s="2059">
        <v>7</v>
      </c>
      <c r="AL265" s="2059">
        <v>8</v>
      </c>
      <c r="AM265" s="2059">
        <v>8</v>
      </c>
      <c r="AN265" s="2059">
        <v>7</v>
      </c>
      <c r="AO265" s="2059">
        <v>5</v>
      </c>
      <c r="AP265" s="2059">
        <v>6</v>
      </c>
      <c r="AQ265" s="2059">
        <v>9</v>
      </c>
      <c r="AR265" s="2059">
        <v>6</v>
      </c>
      <c r="AS265" s="2059">
        <v>10</v>
      </c>
      <c r="AT265" s="2059">
        <v>0</v>
      </c>
      <c r="AU265" s="2059">
        <v>138</v>
      </c>
      <c r="AV265" s="2059">
        <v>6</v>
      </c>
      <c r="AW265" s="2059">
        <v>12</v>
      </c>
      <c r="AX265" s="2059">
        <v>8</v>
      </c>
      <c r="AY265" s="2059">
        <v>6</v>
      </c>
      <c r="AZ265" s="2059">
        <v>2</v>
      </c>
      <c r="BA265" s="2059">
        <v>5</v>
      </c>
      <c r="BB265" s="2059">
        <v>9</v>
      </c>
      <c r="BC265" s="2059">
        <v>9</v>
      </c>
      <c r="BD265" s="2059">
        <v>14</v>
      </c>
      <c r="BE265" s="2059">
        <v>11</v>
      </c>
      <c r="BF265" s="2059">
        <v>7</v>
      </c>
      <c r="BG265" s="2059">
        <v>3</v>
      </c>
      <c r="BH265" s="2059">
        <v>11</v>
      </c>
      <c r="BI265" s="2059">
        <v>10</v>
      </c>
      <c r="BJ265" s="2059">
        <v>7</v>
      </c>
      <c r="BK265" s="2059">
        <v>18</v>
      </c>
      <c r="BL265" s="2059">
        <v>0</v>
      </c>
      <c r="BM265" s="2060">
        <f t="shared" si="24"/>
        <v>263</v>
      </c>
      <c r="BN265" s="2060">
        <f t="shared" si="25"/>
        <v>60</v>
      </c>
      <c r="BO265" s="2061">
        <f t="shared" si="26"/>
        <v>22.813688212927758</v>
      </c>
      <c r="BP265" s="2051" t="str">
        <f t="shared" si="27"/>
        <v/>
      </c>
    </row>
    <row r="266" spans="1:68" s="1185" customFormat="1">
      <c r="A266" s="2057" t="s">
        <v>5818</v>
      </c>
      <c r="B266" s="2057" t="s">
        <v>2067</v>
      </c>
      <c r="C266" s="2057" t="s">
        <v>5687</v>
      </c>
      <c r="D266" s="2057" t="s">
        <v>2436</v>
      </c>
      <c r="E266" s="2057" t="s">
        <v>5492</v>
      </c>
      <c r="F266" s="2057" t="s">
        <v>208</v>
      </c>
      <c r="G266" s="2057" t="s">
        <v>1763</v>
      </c>
      <c r="H266" s="2057" t="s">
        <v>5377</v>
      </c>
      <c r="I266" s="2057" t="s">
        <v>5385</v>
      </c>
      <c r="J266" s="2058" t="s">
        <v>6224</v>
      </c>
      <c r="K266" s="2059">
        <v>307</v>
      </c>
      <c r="L266" s="2059">
        <v>25</v>
      </c>
      <c r="M266" s="2059">
        <v>18</v>
      </c>
      <c r="N266" s="2059">
        <v>22</v>
      </c>
      <c r="O266" s="2059">
        <v>10</v>
      </c>
      <c r="P266" s="2059">
        <v>7</v>
      </c>
      <c r="Q266" s="2059">
        <v>11</v>
      </c>
      <c r="R266" s="2059">
        <v>25</v>
      </c>
      <c r="S266" s="2059">
        <v>21</v>
      </c>
      <c r="T266" s="2059">
        <v>24</v>
      </c>
      <c r="U266" s="2059">
        <v>18</v>
      </c>
      <c r="V266" s="2059">
        <v>17</v>
      </c>
      <c r="W266" s="2059">
        <v>18</v>
      </c>
      <c r="X266" s="2059">
        <v>21</v>
      </c>
      <c r="Y266" s="2059">
        <v>19</v>
      </c>
      <c r="Z266" s="2059">
        <v>14</v>
      </c>
      <c r="AA266" s="2059">
        <v>37</v>
      </c>
      <c r="AB266" s="2059">
        <v>0</v>
      </c>
      <c r="AC266" s="2059">
        <v>138</v>
      </c>
      <c r="AD266" s="2059">
        <v>12</v>
      </c>
      <c r="AE266" s="2059">
        <v>8</v>
      </c>
      <c r="AF266" s="2059">
        <v>16</v>
      </c>
      <c r="AG266" s="2059">
        <v>5</v>
      </c>
      <c r="AH266" s="2059">
        <v>2</v>
      </c>
      <c r="AI266" s="2059">
        <v>5</v>
      </c>
      <c r="AJ266" s="2059">
        <v>10</v>
      </c>
      <c r="AK266" s="2059">
        <v>7</v>
      </c>
      <c r="AL266" s="2059">
        <v>14</v>
      </c>
      <c r="AM266" s="2059">
        <v>12</v>
      </c>
      <c r="AN266" s="2059">
        <v>4</v>
      </c>
      <c r="AO266" s="2059">
        <v>9</v>
      </c>
      <c r="AP266" s="2059">
        <v>9</v>
      </c>
      <c r="AQ266" s="2059">
        <v>8</v>
      </c>
      <c r="AR266" s="2059">
        <v>8</v>
      </c>
      <c r="AS266" s="2059">
        <v>9</v>
      </c>
      <c r="AT266" s="2059">
        <v>0</v>
      </c>
      <c r="AU266" s="2059">
        <v>169</v>
      </c>
      <c r="AV266" s="2059">
        <v>13</v>
      </c>
      <c r="AW266" s="2059">
        <v>10</v>
      </c>
      <c r="AX266" s="2059">
        <v>6</v>
      </c>
      <c r="AY266" s="2059">
        <v>5</v>
      </c>
      <c r="AZ266" s="2059">
        <v>5</v>
      </c>
      <c r="BA266" s="2059">
        <v>6</v>
      </c>
      <c r="BB266" s="2059">
        <v>15</v>
      </c>
      <c r="BC266" s="2059">
        <v>14</v>
      </c>
      <c r="BD266" s="2059">
        <v>10</v>
      </c>
      <c r="BE266" s="2059">
        <v>6</v>
      </c>
      <c r="BF266" s="2059">
        <v>13</v>
      </c>
      <c r="BG266" s="2059">
        <v>9</v>
      </c>
      <c r="BH266" s="2059">
        <v>12</v>
      </c>
      <c r="BI266" s="2059">
        <v>11</v>
      </c>
      <c r="BJ266" s="2059">
        <v>6</v>
      </c>
      <c r="BK266" s="2059">
        <v>28</v>
      </c>
      <c r="BL266" s="2059">
        <v>0</v>
      </c>
      <c r="BM266" s="2060">
        <f t="shared" si="24"/>
        <v>307</v>
      </c>
      <c r="BN266" s="2060">
        <f t="shared" si="25"/>
        <v>70</v>
      </c>
      <c r="BO266" s="2061">
        <f t="shared" si="26"/>
        <v>22.801302931596091</v>
      </c>
      <c r="BP266" s="2051" t="str">
        <f t="shared" si="27"/>
        <v/>
      </c>
    </row>
    <row r="267" spans="1:68" s="1185" customFormat="1">
      <c r="A267" s="2057" t="s">
        <v>5819</v>
      </c>
      <c r="B267" s="2057" t="s">
        <v>2067</v>
      </c>
      <c r="C267" s="2057" t="s">
        <v>5687</v>
      </c>
      <c r="D267" s="2057" t="s">
        <v>2436</v>
      </c>
      <c r="E267" s="2057" t="s">
        <v>5493</v>
      </c>
      <c r="F267" s="2057" t="s">
        <v>208</v>
      </c>
      <c r="G267" s="2057" t="s">
        <v>1763</v>
      </c>
      <c r="H267" s="2057" t="s">
        <v>5377</v>
      </c>
      <c r="I267" s="2057" t="s">
        <v>5386</v>
      </c>
      <c r="J267" s="2058" t="s">
        <v>6224</v>
      </c>
      <c r="K267" s="2059">
        <v>118</v>
      </c>
      <c r="L267" s="2059">
        <v>7</v>
      </c>
      <c r="M267" s="2059">
        <v>7</v>
      </c>
      <c r="N267" s="2059">
        <v>4</v>
      </c>
      <c r="O267" s="2059">
        <v>4</v>
      </c>
      <c r="P267" s="2059">
        <v>3</v>
      </c>
      <c r="Q267" s="2059">
        <v>4</v>
      </c>
      <c r="R267" s="2059">
        <v>10</v>
      </c>
      <c r="S267" s="2059">
        <v>7</v>
      </c>
      <c r="T267" s="2059">
        <v>10</v>
      </c>
      <c r="U267" s="2059">
        <v>7</v>
      </c>
      <c r="V267" s="2059">
        <v>4</v>
      </c>
      <c r="W267" s="2059">
        <v>7</v>
      </c>
      <c r="X267" s="2059">
        <v>10</v>
      </c>
      <c r="Y267" s="2059">
        <v>11</v>
      </c>
      <c r="Z267" s="2059">
        <v>9</v>
      </c>
      <c r="AA267" s="2059">
        <v>14</v>
      </c>
      <c r="AB267" s="2059">
        <v>0</v>
      </c>
      <c r="AC267" s="2059">
        <v>60</v>
      </c>
      <c r="AD267" s="2059">
        <v>3</v>
      </c>
      <c r="AE267" s="2059">
        <v>5</v>
      </c>
      <c r="AF267" s="2059">
        <v>2</v>
      </c>
      <c r="AG267" s="2059">
        <v>2</v>
      </c>
      <c r="AH267" s="2059">
        <v>2</v>
      </c>
      <c r="AI267" s="2059">
        <v>2</v>
      </c>
      <c r="AJ267" s="2059">
        <v>5</v>
      </c>
      <c r="AK267" s="2059">
        <v>3</v>
      </c>
      <c r="AL267" s="2059">
        <v>5</v>
      </c>
      <c r="AM267" s="2059">
        <v>5</v>
      </c>
      <c r="AN267" s="2059">
        <v>2</v>
      </c>
      <c r="AO267" s="2059">
        <v>3</v>
      </c>
      <c r="AP267" s="2059">
        <v>5</v>
      </c>
      <c r="AQ267" s="2059">
        <v>5</v>
      </c>
      <c r="AR267" s="2059">
        <v>5</v>
      </c>
      <c r="AS267" s="2059">
        <v>6</v>
      </c>
      <c r="AT267" s="2059">
        <v>0</v>
      </c>
      <c r="AU267" s="2059">
        <v>58</v>
      </c>
      <c r="AV267" s="2059">
        <v>4</v>
      </c>
      <c r="AW267" s="2059">
        <v>2</v>
      </c>
      <c r="AX267" s="2059">
        <v>2</v>
      </c>
      <c r="AY267" s="2059">
        <v>2</v>
      </c>
      <c r="AZ267" s="2059">
        <v>1</v>
      </c>
      <c r="BA267" s="2059">
        <v>2</v>
      </c>
      <c r="BB267" s="2059">
        <v>5</v>
      </c>
      <c r="BC267" s="2059">
        <v>4</v>
      </c>
      <c r="BD267" s="2059">
        <v>5</v>
      </c>
      <c r="BE267" s="2059">
        <v>2</v>
      </c>
      <c r="BF267" s="2059">
        <v>2</v>
      </c>
      <c r="BG267" s="2059">
        <v>4</v>
      </c>
      <c r="BH267" s="2059">
        <v>5</v>
      </c>
      <c r="BI267" s="2059">
        <v>6</v>
      </c>
      <c r="BJ267" s="2059">
        <v>4</v>
      </c>
      <c r="BK267" s="2059">
        <v>8</v>
      </c>
      <c r="BL267" s="2059">
        <v>0</v>
      </c>
      <c r="BM267" s="2060">
        <f t="shared" si="24"/>
        <v>118</v>
      </c>
      <c r="BN267" s="2060">
        <f t="shared" si="25"/>
        <v>34</v>
      </c>
      <c r="BO267" s="2061">
        <f t="shared" si="26"/>
        <v>28.8135593220339</v>
      </c>
      <c r="BP267" s="2051" t="str">
        <f t="shared" si="27"/>
        <v/>
      </c>
    </row>
    <row r="268" spans="1:68" s="1185" customFormat="1">
      <c r="A268" s="2057" t="s">
        <v>5820</v>
      </c>
      <c r="B268" s="2057" t="s">
        <v>2067</v>
      </c>
      <c r="C268" s="2057" t="s">
        <v>5687</v>
      </c>
      <c r="D268" s="2057" t="s">
        <v>2436</v>
      </c>
      <c r="E268" s="2057" t="s">
        <v>5494</v>
      </c>
      <c r="F268" s="2057" t="s">
        <v>208</v>
      </c>
      <c r="G268" s="2057" t="s">
        <v>1763</v>
      </c>
      <c r="H268" s="2057" t="s">
        <v>5377</v>
      </c>
      <c r="I268" s="2057" t="s">
        <v>5263</v>
      </c>
      <c r="J268" s="2058" t="s">
        <v>6224</v>
      </c>
      <c r="K268" s="2059">
        <v>153</v>
      </c>
      <c r="L268" s="2059">
        <v>9</v>
      </c>
      <c r="M268" s="2059">
        <v>9</v>
      </c>
      <c r="N268" s="2059">
        <v>6</v>
      </c>
      <c r="O268" s="2059">
        <v>4</v>
      </c>
      <c r="P268" s="2059">
        <v>5</v>
      </c>
      <c r="Q268" s="2059">
        <v>5</v>
      </c>
      <c r="R268" s="2059">
        <v>13</v>
      </c>
      <c r="S268" s="2059">
        <v>9</v>
      </c>
      <c r="T268" s="2059">
        <v>13</v>
      </c>
      <c r="U268" s="2059">
        <v>9</v>
      </c>
      <c r="V268" s="2059">
        <v>4</v>
      </c>
      <c r="W268" s="2059">
        <v>9</v>
      </c>
      <c r="X268" s="2059">
        <v>13</v>
      </c>
      <c r="Y268" s="2059">
        <v>15</v>
      </c>
      <c r="Z268" s="2059">
        <v>12</v>
      </c>
      <c r="AA268" s="2059">
        <v>18</v>
      </c>
      <c r="AB268" s="2059">
        <v>0</v>
      </c>
      <c r="AC268" s="2059">
        <v>78</v>
      </c>
      <c r="AD268" s="2059">
        <v>4</v>
      </c>
      <c r="AE268" s="2059">
        <v>6</v>
      </c>
      <c r="AF268" s="2059">
        <v>3</v>
      </c>
      <c r="AG268" s="2059">
        <v>2</v>
      </c>
      <c r="AH268" s="2059">
        <v>3</v>
      </c>
      <c r="AI268" s="2059">
        <v>3</v>
      </c>
      <c r="AJ268" s="2059">
        <v>6</v>
      </c>
      <c r="AK268" s="2059">
        <v>4</v>
      </c>
      <c r="AL268" s="2059">
        <v>6</v>
      </c>
      <c r="AM268" s="2059">
        <v>6</v>
      </c>
      <c r="AN268" s="2059">
        <v>2</v>
      </c>
      <c r="AO268" s="2059">
        <v>4</v>
      </c>
      <c r="AP268" s="2059">
        <v>7</v>
      </c>
      <c r="AQ268" s="2059">
        <v>7</v>
      </c>
      <c r="AR268" s="2059">
        <v>7</v>
      </c>
      <c r="AS268" s="2059">
        <v>8</v>
      </c>
      <c r="AT268" s="2059">
        <v>0</v>
      </c>
      <c r="AU268" s="2059">
        <v>75</v>
      </c>
      <c r="AV268" s="2059">
        <v>5</v>
      </c>
      <c r="AW268" s="2059">
        <v>3</v>
      </c>
      <c r="AX268" s="2059">
        <v>3</v>
      </c>
      <c r="AY268" s="2059">
        <v>2</v>
      </c>
      <c r="AZ268" s="2059">
        <v>2</v>
      </c>
      <c r="BA268" s="2059">
        <v>2</v>
      </c>
      <c r="BB268" s="2059">
        <v>7</v>
      </c>
      <c r="BC268" s="2059">
        <v>5</v>
      </c>
      <c r="BD268" s="2059">
        <v>7</v>
      </c>
      <c r="BE268" s="2059">
        <v>3</v>
      </c>
      <c r="BF268" s="2059">
        <v>2</v>
      </c>
      <c r="BG268" s="2059">
        <v>5</v>
      </c>
      <c r="BH268" s="2059">
        <v>6</v>
      </c>
      <c r="BI268" s="2059">
        <v>8</v>
      </c>
      <c r="BJ268" s="2059">
        <v>5</v>
      </c>
      <c r="BK268" s="2059">
        <v>10</v>
      </c>
      <c r="BL268" s="2059">
        <v>0</v>
      </c>
      <c r="BM268" s="2060">
        <f t="shared" si="24"/>
        <v>153</v>
      </c>
      <c r="BN268" s="2060">
        <f t="shared" si="25"/>
        <v>45</v>
      </c>
      <c r="BO268" s="2061">
        <f t="shared" si="26"/>
        <v>29.411764705882355</v>
      </c>
      <c r="BP268" s="2051" t="str">
        <f t="shared" si="27"/>
        <v/>
      </c>
    </row>
    <row r="269" spans="1:68" s="1185" customFormat="1">
      <c r="A269" s="2057" t="s">
        <v>5821</v>
      </c>
      <c r="B269" s="2057" t="s">
        <v>2067</v>
      </c>
      <c r="C269" s="2057" t="s">
        <v>5687</v>
      </c>
      <c r="D269" s="2057" t="s">
        <v>2436</v>
      </c>
      <c r="E269" s="2057" t="s">
        <v>5495</v>
      </c>
      <c r="F269" s="2057" t="s">
        <v>208</v>
      </c>
      <c r="G269" s="2057" t="s">
        <v>1763</v>
      </c>
      <c r="H269" s="2057" t="s">
        <v>5377</v>
      </c>
      <c r="I269" s="2057" t="s">
        <v>5387</v>
      </c>
      <c r="J269" s="2058" t="s">
        <v>6224</v>
      </c>
      <c r="K269" s="2059">
        <v>50</v>
      </c>
      <c r="L269" s="2059">
        <v>4</v>
      </c>
      <c r="M269" s="2059">
        <v>3</v>
      </c>
      <c r="N269" s="2059">
        <v>2</v>
      </c>
      <c r="O269" s="2059">
        <v>2</v>
      </c>
      <c r="P269" s="2059">
        <v>2</v>
      </c>
      <c r="Q269" s="2059">
        <v>2</v>
      </c>
      <c r="R269" s="2059">
        <v>4</v>
      </c>
      <c r="S269" s="2059">
        <v>3</v>
      </c>
      <c r="T269" s="2059">
        <v>4</v>
      </c>
      <c r="U269" s="2059">
        <v>3</v>
      </c>
      <c r="V269" s="2059">
        <v>2</v>
      </c>
      <c r="W269" s="2059">
        <v>3</v>
      </c>
      <c r="X269" s="2059">
        <v>4</v>
      </c>
      <c r="Y269" s="2059">
        <v>4</v>
      </c>
      <c r="Z269" s="2059">
        <v>3</v>
      </c>
      <c r="AA269" s="2059">
        <v>5</v>
      </c>
      <c r="AB269" s="2059">
        <v>0</v>
      </c>
      <c r="AC269" s="2059">
        <v>25</v>
      </c>
      <c r="AD269" s="2059">
        <v>2</v>
      </c>
      <c r="AE269" s="2059">
        <v>2</v>
      </c>
      <c r="AF269" s="2059">
        <v>1</v>
      </c>
      <c r="AG269" s="2059">
        <v>1</v>
      </c>
      <c r="AH269" s="2059">
        <v>1</v>
      </c>
      <c r="AI269" s="2059">
        <v>1</v>
      </c>
      <c r="AJ269" s="2059">
        <v>2</v>
      </c>
      <c r="AK269" s="2059">
        <v>1</v>
      </c>
      <c r="AL269" s="2059">
        <v>2</v>
      </c>
      <c r="AM269" s="2059">
        <v>2</v>
      </c>
      <c r="AN269" s="2059">
        <v>1</v>
      </c>
      <c r="AO269" s="2059">
        <v>1</v>
      </c>
      <c r="AP269" s="2059">
        <v>2</v>
      </c>
      <c r="AQ269" s="2059">
        <v>2</v>
      </c>
      <c r="AR269" s="2059">
        <v>2</v>
      </c>
      <c r="AS269" s="2059">
        <v>2</v>
      </c>
      <c r="AT269" s="2059">
        <v>0</v>
      </c>
      <c r="AU269" s="2059">
        <v>25</v>
      </c>
      <c r="AV269" s="2059">
        <v>2</v>
      </c>
      <c r="AW269" s="2059">
        <v>1</v>
      </c>
      <c r="AX269" s="2059">
        <v>1</v>
      </c>
      <c r="AY269" s="2059">
        <v>1</v>
      </c>
      <c r="AZ269" s="2059">
        <v>1</v>
      </c>
      <c r="BA269" s="2059">
        <v>1</v>
      </c>
      <c r="BB269" s="2059">
        <v>2</v>
      </c>
      <c r="BC269" s="2059">
        <v>2</v>
      </c>
      <c r="BD269" s="2059">
        <v>2</v>
      </c>
      <c r="BE269" s="2059">
        <v>1</v>
      </c>
      <c r="BF269" s="2059">
        <v>1</v>
      </c>
      <c r="BG269" s="2059">
        <v>2</v>
      </c>
      <c r="BH269" s="2059">
        <v>2</v>
      </c>
      <c r="BI269" s="2059">
        <v>2</v>
      </c>
      <c r="BJ269" s="2059">
        <v>1</v>
      </c>
      <c r="BK269" s="2059">
        <v>3</v>
      </c>
      <c r="BL269" s="2059">
        <v>0</v>
      </c>
      <c r="BM269" s="2060">
        <f t="shared" si="24"/>
        <v>50</v>
      </c>
      <c r="BN269" s="2060">
        <f t="shared" si="25"/>
        <v>12</v>
      </c>
      <c r="BO269" s="2061">
        <f t="shared" si="26"/>
        <v>24</v>
      </c>
      <c r="BP269" s="2051" t="str">
        <f t="shared" si="27"/>
        <v/>
      </c>
    </row>
    <row r="270" spans="1:68" s="1185" customFormat="1">
      <c r="A270" s="2057" t="s">
        <v>5822</v>
      </c>
      <c r="B270" s="2057" t="s">
        <v>2067</v>
      </c>
      <c r="C270" s="2057" t="s">
        <v>5687</v>
      </c>
      <c r="D270" s="2057" t="s">
        <v>2436</v>
      </c>
      <c r="E270" s="2057" t="s">
        <v>5496</v>
      </c>
      <c r="F270" s="2057" t="s">
        <v>208</v>
      </c>
      <c r="G270" s="2057" t="s">
        <v>1763</v>
      </c>
      <c r="H270" s="2057" t="s">
        <v>5377</v>
      </c>
      <c r="I270" s="2057" t="s">
        <v>5103</v>
      </c>
      <c r="J270" s="2058" t="s">
        <v>6224</v>
      </c>
      <c r="K270" s="2059">
        <v>81</v>
      </c>
      <c r="L270" s="2059">
        <v>5</v>
      </c>
      <c r="M270" s="2059">
        <v>5</v>
      </c>
      <c r="N270" s="2059">
        <v>4</v>
      </c>
      <c r="O270" s="2059">
        <v>2</v>
      </c>
      <c r="P270" s="2059">
        <v>2</v>
      </c>
      <c r="Q270" s="2059">
        <v>2</v>
      </c>
      <c r="R270" s="2059">
        <v>6</v>
      </c>
      <c r="S270" s="2059">
        <v>5</v>
      </c>
      <c r="T270" s="2059">
        <v>7</v>
      </c>
      <c r="U270" s="2059">
        <v>4</v>
      </c>
      <c r="V270" s="2059">
        <v>2</v>
      </c>
      <c r="W270" s="2059">
        <v>5</v>
      </c>
      <c r="X270" s="2059">
        <v>7</v>
      </c>
      <c r="Y270" s="2059">
        <v>8</v>
      </c>
      <c r="Z270" s="2059">
        <v>7</v>
      </c>
      <c r="AA270" s="2059">
        <v>10</v>
      </c>
      <c r="AB270" s="2059">
        <v>0</v>
      </c>
      <c r="AC270" s="2059">
        <v>41</v>
      </c>
      <c r="AD270" s="2059">
        <v>2</v>
      </c>
      <c r="AE270" s="2059">
        <v>3</v>
      </c>
      <c r="AF270" s="2059">
        <v>2</v>
      </c>
      <c r="AG270" s="2059">
        <v>1</v>
      </c>
      <c r="AH270" s="2059">
        <v>1</v>
      </c>
      <c r="AI270" s="2059">
        <v>1</v>
      </c>
      <c r="AJ270" s="2059">
        <v>3</v>
      </c>
      <c r="AK270" s="2059">
        <v>2</v>
      </c>
      <c r="AL270" s="2059">
        <v>3</v>
      </c>
      <c r="AM270" s="2059">
        <v>3</v>
      </c>
      <c r="AN270" s="2059">
        <v>1</v>
      </c>
      <c r="AO270" s="2059">
        <v>2</v>
      </c>
      <c r="AP270" s="2059">
        <v>4</v>
      </c>
      <c r="AQ270" s="2059">
        <v>4</v>
      </c>
      <c r="AR270" s="2059">
        <v>4</v>
      </c>
      <c r="AS270" s="2059">
        <v>5</v>
      </c>
      <c r="AT270" s="2059">
        <v>0</v>
      </c>
      <c r="AU270" s="2059">
        <v>40</v>
      </c>
      <c r="AV270" s="2059">
        <v>3</v>
      </c>
      <c r="AW270" s="2059">
        <v>2</v>
      </c>
      <c r="AX270" s="2059">
        <v>2</v>
      </c>
      <c r="AY270" s="2059">
        <v>1</v>
      </c>
      <c r="AZ270" s="2059">
        <v>1</v>
      </c>
      <c r="BA270" s="2059">
        <v>1</v>
      </c>
      <c r="BB270" s="2059">
        <v>3</v>
      </c>
      <c r="BC270" s="2059">
        <v>3</v>
      </c>
      <c r="BD270" s="2059">
        <v>4</v>
      </c>
      <c r="BE270" s="2059">
        <v>1</v>
      </c>
      <c r="BF270" s="2059">
        <v>1</v>
      </c>
      <c r="BG270" s="2059">
        <v>3</v>
      </c>
      <c r="BH270" s="2059">
        <v>3</v>
      </c>
      <c r="BI270" s="2059">
        <v>4</v>
      </c>
      <c r="BJ270" s="2059">
        <v>3</v>
      </c>
      <c r="BK270" s="2059">
        <v>5</v>
      </c>
      <c r="BL270" s="2059">
        <v>0</v>
      </c>
      <c r="BM270" s="2060">
        <f t="shared" si="24"/>
        <v>81</v>
      </c>
      <c r="BN270" s="2060">
        <f t="shared" si="25"/>
        <v>25</v>
      </c>
      <c r="BO270" s="2061">
        <f t="shared" si="26"/>
        <v>30.864197530864196</v>
      </c>
      <c r="BP270" s="2051" t="str">
        <f t="shared" si="27"/>
        <v/>
      </c>
    </row>
    <row r="271" spans="1:68" s="1185" customFormat="1">
      <c r="A271" s="2057" t="s">
        <v>5823</v>
      </c>
      <c r="B271" s="2057" t="s">
        <v>2067</v>
      </c>
      <c r="C271" s="2057" t="s">
        <v>5687</v>
      </c>
      <c r="D271" s="2057" t="s">
        <v>2436</v>
      </c>
      <c r="E271" s="2057" t="s">
        <v>5497</v>
      </c>
      <c r="F271" s="2057" t="s">
        <v>208</v>
      </c>
      <c r="G271" s="2057" t="s">
        <v>1763</v>
      </c>
      <c r="H271" s="2057" t="s">
        <v>5377</v>
      </c>
      <c r="I271" s="2057" t="s">
        <v>5388</v>
      </c>
      <c r="J271" s="2058" t="s">
        <v>6224</v>
      </c>
      <c r="K271" s="2059">
        <v>142</v>
      </c>
      <c r="L271" s="2059">
        <v>10</v>
      </c>
      <c r="M271" s="2059">
        <v>4</v>
      </c>
      <c r="N271" s="2059">
        <v>4</v>
      </c>
      <c r="O271" s="2059">
        <v>4</v>
      </c>
      <c r="P271" s="2059">
        <v>4</v>
      </c>
      <c r="Q271" s="2059">
        <v>12</v>
      </c>
      <c r="R271" s="2059">
        <v>15</v>
      </c>
      <c r="S271" s="2059">
        <v>8</v>
      </c>
      <c r="T271" s="2059">
        <v>12</v>
      </c>
      <c r="U271" s="2059">
        <v>9</v>
      </c>
      <c r="V271" s="2059">
        <v>7</v>
      </c>
      <c r="W271" s="2059">
        <v>14</v>
      </c>
      <c r="X271" s="2059">
        <v>6</v>
      </c>
      <c r="Y271" s="2059">
        <v>10</v>
      </c>
      <c r="Z271" s="2059">
        <v>7</v>
      </c>
      <c r="AA271" s="2059">
        <v>16</v>
      </c>
      <c r="AB271" s="2059">
        <v>0</v>
      </c>
      <c r="AC271" s="2059">
        <v>70</v>
      </c>
      <c r="AD271" s="2059">
        <v>7</v>
      </c>
      <c r="AE271" s="2059">
        <v>3</v>
      </c>
      <c r="AF271" s="2059">
        <v>3</v>
      </c>
      <c r="AG271" s="2059">
        <v>2</v>
      </c>
      <c r="AH271" s="2059">
        <v>2</v>
      </c>
      <c r="AI271" s="2059">
        <v>4</v>
      </c>
      <c r="AJ271" s="2059">
        <v>9</v>
      </c>
      <c r="AK271" s="2059">
        <v>3</v>
      </c>
      <c r="AL271" s="2059">
        <v>5</v>
      </c>
      <c r="AM271" s="2059">
        <v>7</v>
      </c>
      <c r="AN271" s="2059">
        <v>3</v>
      </c>
      <c r="AO271" s="2059">
        <v>9</v>
      </c>
      <c r="AP271" s="2059">
        <v>3</v>
      </c>
      <c r="AQ271" s="2059">
        <v>3</v>
      </c>
      <c r="AR271" s="2059">
        <v>3</v>
      </c>
      <c r="AS271" s="2059">
        <v>4</v>
      </c>
      <c r="AT271" s="2059">
        <v>0</v>
      </c>
      <c r="AU271" s="2059">
        <v>72</v>
      </c>
      <c r="AV271" s="2059">
        <v>3</v>
      </c>
      <c r="AW271" s="2059">
        <v>1</v>
      </c>
      <c r="AX271" s="2059">
        <v>1</v>
      </c>
      <c r="AY271" s="2059">
        <v>2</v>
      </c>
      <c r="AZ271" s="2059">
        <v>2</v>
      </c>
      <c r="BA271" s="2059">
        <v>8</v>
      </c>
      <c r="BB271" s="2059">
        <v>6</v>
      </c>
      <c r="BC271" s="2059">
        <v>5</v>
      </c>
      <c r="BD271" s="2059">
        <v>7</v>
      </c>
      <c r="BE271" s="2059">
        <v>2</v>
      </c>
      <c r="BF271" s="2059">
        <v>4</v>
      </c>
      <c r="BG271" s="2059">
        <v>5</v>
      </c>
      <c r="BH271" s="2059">
        <v>3</v>
      </c>
      <c r="BI271" s="2059">
        <v>7</v>
      </c>
      <c r="BJ271" s="2059">
        <v>4</v>
      </c>
      <c r="BK271" s="2059">
        <v>12</v>
      </c>
      <c r="BL271" s="2059">
        <v>0</v>
      </c>
      <c r="BM271" s="2060">
        <f t="shared" si="24"/>
        <v>142</v>
      </c>
      <c r="BN271" s="2060">
        <f t="shared" si="25"/>
        <v>33</v>
      </c>
      <c r="BO271" s="2061">
        <f t="shared" si="26"/>
        <v>23.239436619718308</v>
      </c>
      <c r="BP271" s="2051" t="str">
        <f t="shared" si="27"/>
        <v/>
      </c>
    </row>
    <row r="272" spans="1:68" s="1185" customFormat="1">
      <c r="A272" s="2057" t="s">
        <v>5824</v>
      </c>
      <c r="B272" s="2057" t="s">
        <v>2067</v>
      </c>
      <c r="C272" s="2057" t="s">
        <v>5687</v>
      </c>
      <c r="D272" s="2057" t="s">
        <v>2436</v>
      </c>
      <c r="E272" s="2057" t="s">
        <v>5498</v>
      </c>
      <c r="F272" s="2057" t="s">
        <v>208</v>
      </c>
      <c r="G272" s="2057" t="s">
        <v>1763</v>
      </c>
      <c r="H272" s="2057" t="s">
        <v>5377</v>
      </c>
      <c r="I272" s="2057" t="s">
        <v>5389</v>
      </c>
      <c r="J272" s="2058" t="s">
        <v>6224</v>
      </c>
      <c r="K272" s="2059">
        <v>158</v>
      </c>
      <c r="L272" s="2059">
        <v>8</v>
      </c>
      <c r="M272" s="2059">
        <v>8</v>
      </c>
      <c r="N272" s="2059">
        <v>12</v>
      </c>
      <c r="O272" s="2059">
        <v>9</v>
      </c>
      <c r="P272" s="2059">
        <v>5</v>
      </c>
      <c r="Q272" s="2059">
        <v>4</v>
      </c>
      <c r="R272" s="2059">
        <v>7</v>
      </c>
      <c r="S272" s="2059">
        <v>11</v>
      </c>
      <c r="T272" s="2059">
        <v>15</v>
      </c>
      <c r="U272" s="2059">
        <v>6</v>
      </c>
      <c r="V272" s="2059">
        <v>11</v>
      </c>
      <c r="W272" s="2059">
        <v>10</v>
      </c>
      <c r="X272" s="2059">
        <v>12</v>
      </c>
      <c r="Y272" s="2059">
        <v>13</v>
      </c>
      <c r="Z272" s="2059">
        <v>9</v>
      </c>
      <c r="AA272" s="2059">
        <v>18</v>
      </c>
      <c r="AB272" s="2059">
        <v>0</v>
      </c>
      <c r="AC272" s="2059">
        <v>75</v>
      </c>
      <c r="AD272" s="2059">
        <v>5</v>
      </c>
      <c r="AE272" s="2059">
        <v>4</v>
      </c>
      <c r="AF272" s="2059">
        <v>7</v>
      </c>
      <c r="AG272" s="2059">
        <v>6</v>
      </c>
      <c r="AH272" s="2059">
        <v>2</v>
      </c>
      <c r="AI272" s="2059">
        <v>2</v>
      </c>
      <c r="AJ272" s="2059">
        <v>2</v>
      </c>
      <c r="AK272" s="2059">
        <v>6</v>
      </c>
      <c r="AL272" s="2059">
        <v>6</v>
      </c>
      <c r="AM272" s="2059">
        <v>2</v>
      </c>
      <c r="AN272" s="2059">
        <v>6</v>
      </c>
      <c r="AO272" s="2059">
        <v>4</v>
      </c>
      <c r="AP272" s="2059">
        <v>4</v>
      </c>
      <c r="AQ272" s="2059">
        <v>8</v>
      </c>
      <c r="AR272" s="2059">
        <v>3</v>
      </c>
      <c r="AS272" s="2059">
        <v>8</v>
      </c>
      <c r="AT272" s="2059">
        <v>0</v>
      </c>
      <c r="AU272" s="2059">
        <v>83</v>
      </c>
      <c r="AV272" s="2059">
        <v>3</v>
      </c>
      <c r="AW272" s="2059">
        <v>4</v>
      </c>
      <c r="AX272" s="2059">
        <v>5</v>
      </c>
      <c r="AY272" s="2059">
        <v>3</v>
      </c>
      <c r="AZ272" s="2059">
        <v>3</v>
      </c>
      <c r="BA272" s="2059">
        <v>2</v>
      </c>
      <c r="BB272" s="2059">
        <v>5</v>
      </c>
      <c r="BC272" s="2059">
        <v>5</v>
      </c>
      <c r="BD272" s="2059">
        <v>9</v>
      </c>
      <c r="BE272" s="2059">
        <v>4</v>
      </c>
      <c r="BF272" s="2059">
        <v>5</v>
      </c>
      <c r="BG272" s="2059">
        <v>6</v>
      </c>
      <c r="BH272" s="2059">
        <v>8</v>
      </c>
      <c r="BI272" s="2059">
        <v>5</v>
      </c>
      <c r="BJ272" s="2059">
        <v>6</v>
      </c>
      <c r="BK272" s="2059">
        <v>10</v>
      </c>
      <c r="BL272" s="2059">
        <v>0</v>
      </c>
      <c r="BM272" s="2060">
        <f t="shared" si="24"/>
        <v>158</v>
      </c>
      <c r="BN272" s="2060">
        <f t="shared" si="25"/>
        <v>40</v>
      </c>
      <c r="BO272" s="2061">
        <f t="shared" si="26"/>
        <v>25.316455696202532</v>
      </c>
      <c r="BP272" s="2051" t="str">
        <f t="shared" si="27"/>
        <v/>
      </c>
    </row>
    <row r="273" spans="1:68" s="1185" customFormat="1">
      <c r="A273" s="2057" t="s">
        <v>5825</v>
      </c>
      <c r="B273" s="2057" t="s">
        <v>2067</v>
      </c>
      <c r="C273" s="2057" t="s">
        <v>5687</v>
      </c>
      <c r="D273" s="2057" t="s">
        <v>2436</v>
      </c>
      <c r="E273" s="2057" t="s">
        <v>5499</v>
      </c>
      <c r="F273" s="2057" t="s">
        <v>208</v>
      </c>
      <c r="G273" s="2057" t="s">
        <v>1763</v>
      </c>
      <c r="H273" s="2057" t="s">
        <v>5377</v>
      </c>
      <c r="I273" s="2057" t="s">
        <v>4973</v>
      </c>
      <c r="J273" s="2058" t="s">
        <v>6224</v>
      </c>
      <c r="K273" s="2059">
        <v>107</v>
      </c>
      <c r="L273" s="2059">
        <v>3</v>
      </c>
      <c r="M273" s="2059">
        <v>6</v>
      </c>
      <c r="N273" s="2059">
        <v>5</v>
      </c>
      <c r="O273" s="2059">
        <v>5</v>
      </c>
      <c r="P273" s="2059">
        <v>0</v>
      </c>
      <c r="Q273" s="2059">
        <v>2</v>
      </c>
      <c r="R273" s="2059">
        <v>6</v>
      </c>
      <c r="S273" s="2059">
        <v>6</v>
      </c>
      <c r="T273" s="2059">
        <v>8</v>
      </c>
      <c r="U273" s="2059">
        <v>7</v>
      </c>
      <c r="V273" s="2059">
        <v>4</v>
      </c>
      <c r="W273" s="2059">
        <v>9</v>
      </c>
      <c r="X273" s="2059">
        <v>10</v>
      </c>
      <c r="Y273" s="2059">
        <v>7</v>
      </c>
      <c r="Z273" s="2059">
        <v>8</v>
      </c>
      <c r="AA273" s="2059">
        <v>21</v>
      </c>
      <c r="AB273" s="2059">
        <v>0</v>
      </c>
      <c r="AC273" s="2059">
        <v>46</v>
      </c>
      <c r="AD273" s="2059">
        <v>2</v>
      </c>
      <c r="AE273" s="2059">
        <v>1</v>
      </c>
      <c r="AF273" s="2059">
        <v>1</v>
      </c>
      <c r="AG273" s="2059">
        <v>1</v>
      </c>
      <c r="AH273" s="2059">
        <v>0</v>
      </c>
      <c r="AI273" s="2059">
        <v>0</v>
      </c>
      <c r="AJ273" s="2059">
        <v>3</v>
      </c>
      <c r="AK273" s="2059">
        <v>4</v>
      </c>
      <c r="AL273" s="2059">
        <v>3</v>
      </c>
      <c r="AM273" s="2059">
        <v>4</v>
      </c>
      <c r="AN273" s="2059">
        <v>1</v>
      </c>
      <c r="AO273" s="2059">
        <v>4</v>
      </c>
      <c r="AP273" s="2059">
        <v>6</v>
      </c>
      <c r="AQ273" s="2059">
        <v>2</v>
      </c>
      <c r="AR273" s="2059">
        <v>3</v>
      </c>
      <c r="AS273" s="2059">
        <v>11</v>
      </c>
      <c r="AT273" s="2059">
        <v>0</v>
      </c>
      <c r="AU273" s="2059">
        <v>61</v>
      </c>
      <c r="AV273" s="2059">
        <v>1</v>
      </c>
      <c r="AW273" s="2059">
        <v>5</v>
      </c>
      <c r="AX273" s="2059">
        <v>4</v>
      </c>
      <c r="AY273" s="2059">
        <v>4</v>
      </c>
      <c r="AZ273" s="2059">
        <v>0</v>
      </c>
      <c r="BA273" s="2059">
        <v>2</v>
      </c>
      <c r="BB273" s="2059">
        <v>3</v>
      </c>
      <c r="BC273" s="2059">
        <v>2</v>
      </c>
      <c r="BD273" s="2059">
        <v>5</v>
      </c>
      <c r="BE273" s="2059">
        <v>3</v>
      </c>
      <c r="BF273" s="2059">
        <v>3</v>
      </c>
      <c r="BG273" s="2059">
        <v>5</v>
      </c>
      <c r="BH273" s="2059">
        <v>4</v>
      </c>
      <c r="BI273" s="2059">
        <v>5</v>
      </c>
      <c r="BJ273" s="2059">
        <v>5</v>
      </c>
      <c r="BK273" s="2059">
        <v>10</v>
      </c>
      <c r="BL273" s="2059">
        <v>0</v>
      </c>
      <c r="BM273" s="2060">
        <f t="shared" si="24"/>
        <v>107</v>
      </c>
      <c r="BN273" s="2060">
        <f t="shared" si="25"/>
        <v>36</v>
      </c>
      <c r="BO273" s="2061">
        <f t="shared" si="26"/>
        <v>33.644859813084111</v>
      </c>
      <c r="BP273" s="2051" t="str">
        <f t="shared" si="27"/>
        <v/>
      </c>
    </row>
    <row r="274" spans="1:68" s="1185" customFormat="1">
      <c r="A274" s="2057" t="s">
        <v>5826</v>
      </c>
      <c r="B274" s="2057" t="s">
        <v>2067</v>
      </c>
      <c r="C274" s="2057" t="s">
        <v>5687</v>
      </c>
      <c r="D274" s="2057" t="s">
        <v>2436</v>
      </c>
      <c r="E274" s="2057" t="s">
        <v>5500</v>
      </c>
      <c r="F274" s="2057" t="s">
        <v>208</v>
      </c>
      <c r="G274" s="2057" t="s">
        <v>1763</v>
      </c>
      <c r="H274" s="2057" t="s">
        <v>5377</v>
      </c>
      <c r="I274" s="2057" t="s">
        <v>5390</v>
      </c>
      <c r="J274" s="2058" t="s">
        <v>6224</v>
      </c>
      <c r="K274" s="2059">
        <v>248</v>
      </c>
      <c r="L274" s="2059">
        <v>3</v>
      </c>
      <c r="M274" s="2059">
        <v>8</v>
      </c>
      <c r="N274" s="2059">
        <v>10</v>
      </c>
      <c r="O274" s="2059">
        <v>8</v>
      </c>
      <c r="P274" s="2059">
        <v>2</v>
      </c>
      <c r="Q274" s="2059">
        <v>3</v>
      </c>
      <c r="R274" s="2059">
        <v>11</v>
      </c>
      <c r="S274" s="2059">
        <v>7</v>
      </c>
      <c r="T274" s="2059">
        <v>14</v>
      </c>
      <c r="U274" s="2059">
        <v>18</v>
      </c>
      <c r="V274" s="2059">
        <v>8</v>
      </c>
      <c r="W274" s="2059">
        <v>20</v>
      </c>
      <c r="X274" s="2059">
        <v>21</v>
      </c>
      <c r="Y274" s="2059">
        <v>21</v>
      </c>
      <c r="Z274" s="2059">
        <v>19</v>
      </c>
      <c r="AA274" s="2059">
        <v>70</v>
      </c>
      <c r="AB274" s="2059">
        <v>5</v>
      </c>
      <c r="AC274" s="2059">
        <v>116</v>
      </c>
      <c r="AD274" s="2059">
        <v>0</v>
      </c>
      <c r="AE274" s="2059">
        <v>4</v>
      </c>
      <c r="AF274" s="2059">
        <v>5</v>
      </c>
      <c r="AG274" s="2059">
        <v>4</v>
      </c>
      <c r="AH274" s="2059">
        <v>2</v>
      </c>
      <c r="AI274" s="2059">
        <v>1</v>
      </c>
      <c r="AJ274" s="2059">
        <v>8</v>
      </c>
      <c r="AK274" s="2059">
        <v>3</v>
      </c>
      <c r="AL274" s="2059">
        <v>7</v>
      </c>
      <c r="AM274" s="2059">
        <v>12</v>
      </c>
      <c r="AN274" s="2059">
        <v>5</v>
      </c>
      <c r="AO274" s="2059">
        <v>8</v>
      </c>
      <c r="AP274" s="2059">
        <v>10</v>
      </c>
      <c r="AQ274" s="2059">
        <v>8</v>
      </c>
      <c r="AR274" s="2059">
        <v>8</v>
      </c>
      <c r="AS274" s="2059">
        <v>28</v>
      </c>
      <c r="AT274" s="2059">
        <v>3</v>
      </c>
      <c r="AU274" s="2059">
        <v>132</v>
      </c>
      <c r="AV274" s="2059">
        <v>3</v>
      </c>
      <c r="AW274" s="2059">
        <v>4</v>
      </c>
      <c r="AX274" s="2059">
        <v>5</v>
      </c>
      <c r="AY274" s="2059">
        <v>4</v>
      </c>
      <c r="AZ274" s="2059">
        <v>0</v>
      </c>
      <c r="BA274" s="2059">
        <v>2</v>
      </c>
      <c r="BB274" s="2059">
        <v>3</v>
      </c>
      <c r="BC274" s="2059">
        <v>4</v>
      </c>
      <c r="BD274" s="2059">
        <v>7</v>
      </c>
      <c r="BE274" s="2059">
        <v>6</v>
      </c>
      <c r="BF274" s="2059">
        <v>3</v>
      </c>
      <c r="BG274" s="2059">
        <v>12</v>
      </c>
      <c r="BH274" s="2059">
        <v>11</v>
      </c>
      <c r="BI274" s="2059">
        <v>13</v>
      </c>
      <c r="BJ274" s="2059">
        <v>11</v>
      </c>
      <c r="BK274" s="2059">
        <v>42</v>
      </c>
      <c r="BL274" s="2059">
        <v>2</v>
      </c>
      <c r="BM274" s="2060">
        <f t="shared" si="24"/>
        <v>243</v>
      </c>
      <c r="BN274" s="2060">
        <f t="shared" si="25"/>
        <v>110</v>
      </c>
      <c r="BO274" s="2061">
        <f t="shared" si="26"/>
        <v>45.267489711934154</v>
      </c>
      <c r="BP274" s="2051" t="str">
        <f t="shared" si="27"/>
        <v/>
      </c>
    </row>
    <row r="275" spans="1:68" s="1185" customFormat="1">
      <c r="A275" s="2057" t="s">
        <v>5827</v>
      </c>
      <c r="B275" s="2057" t="s">
        <v>2067</v>
      </c>
      <c r="C275" s="2057" t="s">
        <v>5687</v>
      </c>
      <c r="D275" s="2057" t="s">
        <v>2436</v>
      </c>
      <c r="E275" s="2057" t="s">
        <v>5502</v>
      </c>
      <c r="F275" s="2057" t="s">
        <v>208</v>
      </c>
      <c r="G275" s="2057" t="s">
        <v>1763</v>
      </c>
      <c r="H275" s="2057" t="s">
        <v>5377</v>
      </c>
      <c r="I275" s="2057" t="s">
        <v>5391</v>
      </c>
      <c r="J275" s="2058" t="s">
        <v>6224</v>
      </c>
      <c r="K275" s="2059">
        <v>201</v>
      </c>
      <c r="L275" s="2059">
        <v>4</v>
      </c>
      <c r="M275" s="2059">
        <v>8</v>
      </c>
      <c r="N275" s="2059">
        <v>15</v>
      </c>
      <c r="O275" s="2059">
        <v>5</v>
      </c>
      <c r="P275" s="2059">
        <v>4</v>
      </c>
      <c r="Q275" s="2059">
        <v>2</v>
      </c>
      <c r="R275" s="2059">
        <v>5</v>
      </c>
      <c r="S275" s="2059">
        <v>9</v>
      </c>
      <c r="T275" s="2059">
        <v>12</v>
      </c>
      <c r="U275" s="2059">
        <v>9</v>
      </c>
      <c r="V275" s="2059">
        <v>16</v>
      </c>
      <c r="W275" s="2059">
        <v>15</v>
      </c>
      <c r="X275" s="2059">
        <v>10</v>
      </c>
      <c r="Y275" s="2059">
        <v>25</v>
      </c>
      <c r="Z275" s="2059">
        <v>10</v>
      </c>
      <c r="AA275" s="2059">
        <v>52</v>
      </c>
      <c r="AB275" s="2059">
        <v>0</v>
      </c>
      <c r="AC275" s="2059">
        <v>86</v>
      </c>
      <c r="AD275" s="2059">
        <v>2</v>
      </c>
      <c r="AE275" s="2059">
        <v>4</v>
      </c>
      <c r="AF275" s="2059">
        <v>5</v>
      </c>
      <c r="AG275" s="2059">
        <v>3</v>
      </c>
      <c r="AH275" s="2059">
        <v>1</v>
      </c>
      <c r="AI275" s="2059">
        <v>1</v>
      </c>
      <c r="AJ275" s="2059">
        <v>3</v>
      </c>
      <c r="AK275" s="2059">
        <v>4</v>
      </c>
      <c r="AL275" s="2059">
        <v>7</v>
      </c>
      <c r="AM275" s="2059">
        <v>4</v>
      </c>
      <c r="AN275" s="2059">
        <v>8</v>
      </c>
      <c r="AO275" s="2059">
        <v>7</v>
      </c>
      <c r="AP275" s="2059">
        <v>6</v>
      </c>
      <c r="AQ275" s="2059">
        <v>11</v>
      </c>
      <c r="AR275" s="2059">
        <v>5</v>
      </c>
      <c r="AS275" s="2059">
        <v>15</v>
      </c>
      <c r="AT275" s="2059">
        <v>0</v>
      </c>
      <c r="AU275" s="2059">
        <v>115</v>
      </c>
      <c r="AV275" s="2059">
        <v>2</v>
      </c>
      <c r="AW275" s="2059">
        <v>4</v>
      </c>
      <c r="AX275" s="2059">
        <v>10</v>
      </c>
      <c r="AY275" s="2059">
        <v>2</v>
      </c>
      <c r="AZ275" s="2059">
        <v>3</v>
      </c>
      <c r="BA275" s="2059">
        <v>1</v>
      </c>
      <c r="BB275" s="2059">
        <v>2</v>
      </c>
      <c r="BC275" s="2059">
        <v>5</v>
      </c>
      <c r="BD275" s="2059">
        <v>5</v>
      </c>
      <c r="BE275" s="2059">
        <v>5</v>
      </c>
      <c r="BF275" s="2059">
        <v>8</v>
      </c>
      <c r="BG275" s="2059">
        <v>8</v>
      </c>
      <c r="BH275" s="2059">
        <v>4</v>
      </c>
      <c r="BI275" s="2059">
        <v>14</v>
      </c>
      <c r="BJ275" s="2059">
        <v>5</v>
      </c>
      <c r="BK275" s="2059">
        <v>37</v>
      </c>
      <c r="BL275" s="2059">
        <v>0</v>
      </c>
      <c r="BM275" s="2060">
        <f t="shared" si="24"/>
        <v>201</v>
      </c>
      <c r="BN275" s="2060">
        <f t="shared" si="25"/>
        <v>87</v>
      </c>
      <c r="BO275" s="2061">
        <f t="shared" si="26"/>
        <v>43.283582089552233</v>
      </c>
      <c r="BP275" s="2051" t="str">
        <f t="shared" si="27"/>
        <v/>
      </c>
    </row>
    <row r="276" spans="1:68" s="1185" customFormat="1">
      <c r="A276" s="2057" t="s">
        <v>5828</v>
      </c>
      <c r="B276" s="2057" t="s">
        <v>2067</v>
      </c>
      <c r="C276" s="2057" t="s">
        <v>5687</v>
      </c>
      <c r="D276" s="2057" t="s">
        <v>2436</v>
      </c>
      <c r="E276" s="2057" t="s">
        <v>5503</v>
      </c>
      <c r="F276" s="2057" t="s">
        <v>208</v>
      </c>
      <c r="G276" s="2057" t="s">
        <v>1763</v>
      </c>
      <c r="H276" s="2057" t="s">
        <v>5377</v>
      </c>
      <c r="I276" s="2057" t="s">
        <v>5392</v>
      </c>
      <c r="J276" s="2058" t="s">
        <v>6224</v>
      </c>
      <c r="K276" s="2059">
        <v>221</v>
      </c>
      <c r="L276" s="2059">
        <v>6</v>
      </c>
      <c r="M276" s="2059">
        <v>6</v>
      </c>
      <c r="N276" s="2059">
        <v>10</v>
      </c>
      <c r="O276" s="2059">
        <v>6</v>
      </c>
      <c r="P276" s="2059">
        <v>3</v>
      </c>
      <c r="Q276" s="2059">
        <v>4</v>
      </c>
      <c r="R276" s="2059">
        <v>8</v>
      </c>
      <c r="S276" s="2059">
        <v>14</v>
      </c>
      <c r="T276" s="2059">
        <v>14</v>
      </c>
      <c r="U276" s="2059">
        <v>15</v>
      </c>
      <c r="V276" s="2059">
        <v>13</v>
      </c>
      <c r="W276" s="2059">
        <v>22</v>
      </c>
      <c r="X276" s="2059">
        <v>24</v>
      </c>
      <c r="Y276" s="2059">
        <v>29</v>
      </c>
      <c r="Z276" s="2059">
        <v>9</v>
      </c>
      <c r="AA276" s="2059">
        <v>38</v>
      </c>
      <c r="AB276" s="2059">
        <v>0</v>
      </c>
      <c r="AC276" s="2059">
        <v>112</v>
      </c>
      <c r="AD276" s="2059">
        <v>3</v>
      </c>
      <c r="AE276" s="2059">
        <v>3</v>
      </c>
      <c r="AF276" s="2059">
        <v>7</v>
      </c>
      <c r="AG276" s="2059">
        <v>3</v>
      </c>
      <c r="AH276" s="2059">
        <v>2</v>
      </c>
      <c r="AI276" s="2059">
        <v>3</v>
      </c>
      <c r="AJ276" s="2059">
        <v>5</v>
      </c>
      <c r="AK276" s="2059">
        <v>8</v>
      </c>
      <c r="AL276" s="2059">
        <v>7</v>
      </c>
      <c r="AM276" s="2059">
        <v>8</v>
      </c>
      <c r="AN276" s="2059">
        <v>8</v>
      </c>
      <c r="AO276" s="2059">
        <v>8</v>
      </c>
      <c r="AP276" s="2059">
        <v>14</v>
      </c>
      <c r="AQ276" s="2059">
        <v>15</v>
      </c>
      <c r="AR276" s="2059">
        <v>4</v>
      </c>
      <c r="AS276" s="2059">
        <v>14</v>
      </c>
      <c r="AT276" s="2059">
        <v>0</v>
      </c>
      <c r="AU276" s="2059">
        <v>109</v>
      </c>
      <c r="AV276" s="2059">
        <v>3</v>
      </c>
      <c r="AW276" s="2059">
        <v>3</v>
      </c>
      <c r="AX276" s="2059">
        <v>3</v>
      </c>
      <c r="AY276" s="2059">
        <v>3</v>
      </c>
      <c r="AZ276" s="2059">
        <v>1</v>
      </c>
      <c r="BA276" s="2059">
        <v>1</v>
      </c>
      <c r="BB276" s="2059">
        <v>3</v>
      </c>
      <c r="BC276" s="2059">
        <v>6</v>
      </c>
      <c r="BD276" s="2059">
        <v>7</v>
      </c>
      <c r="BE276" s="2059">
        <v>7</v>
      </c>
      <c r="BF276" s="2059">
        <v>5</v>
      </c>
      <c r="BG276" s="2059">
        <v>14</v>
      </c>
      <c r="BH276" s="2059">
        <v>10</v>
      </c>
      <c r="BI276" s="2059">
        <v>14</v>
      </c>
      <c r="BJ276" s="2059">
        <v>5</v>
      </c>
      <c r="BK276" s="2059">
        <v>24</v>
      </c>
      <c r="BL276" s="2059">
        <v>0</v>
      </c>
      <c r="BM276" s="2060">
        <f t="shared" si="24"/>
        <v>221</v>
      </c>
      <c r="BN276" s="2060">
        <f t="shared" si="25"/>
        <v>76</v>
      </c>
      <c r="BO276" s="2061">
        <f t="shared" si="26"/>
        <v>34.389140271493211</v>
      </c>
      <c r="BP276" s="2051" t="str">
        <f t="shared" si="27"/>
        <v/>
      </c>
    </row>
    <row r="277" spans="1:68" s="1185" customFormat="1">
      <c r="A277" s="2057" t="s">
        <v>5829</v>
      </c>
      <c r="B277" s="2057" t="s">
        <v>2067</v>
      </c>
      <c r="C277" s="2057" t="s">
        <v>5687</v>
      </c>
      <c r="D277" s="2057" t="s">
        <v>2436</v>
      </c>
      <c r="E277" s="2057" t="s">
        <v>5504</v>
      </c>
      <c r="F277" s="2057" t="s">
        <v>208</v>
      </c>
      <c r="G277" s="2057" t="s">
        <v>1763</v>
      </c>
      <c r="H277" s="2057" t="s">
        <v>5377</v>
      </c>
      <c r="I277" s="2057" t="s">
        <v>5381</v>
      </c>
      <c r="J277" s="2058" t="s">
        <v>6224</v>
      </c>
      <c r="K277" s="2059">
        <v>165</v>
      </c>
      <c r="L277" s="2059">
        <v>3</v>
      </c>
      <c r="M277" s="2059">
        <v>4</v>
      </c>
      <c r="N277" s="2059">
        <v>10</v>
      </c>
      <c r="O277" s="2059">
        <v>5</v>
      </c>
      <c r="P277" s="2059">
        <v>4</v>
      </c>
      <c r="Q277" s="2059">
        <v>7</v>
      </c>
      <c r="R277" s="2059">
        <v>2</v>
      </c>
      <c r="S277" s="2059">
        <v>8</v>
      </c>
      <c r="T277" s="2059">
        <v>13</v>
      </c>
      <c r="U277" s="2059">
        <v>10</v>
      </c>
      <c r="V277" s="2059">
        <v>7</v>
      </c>
      <c r="W277" s="2059">
        <v>13</v>
      </c>
      <c r="X277" s="2059">
        <v>14</v>
      </c>
      <c r="Y277" s="2059">
        <v>21</v>
      </c>
      <c r="Z277" s="2059">
        <v>10</v>
      </c>
      <c r="AA277" s="2059">
        <v>34</v>
      </c>
      <c r="AB277" s="2059">
        <v>0</v>
      </c>
      <c r="AC277" s="2059">
        <v>80</v>
      </c>
      <c r="AD277" s="2059">
        <v>1</v>
      </c>
      <c r="AE277" s="2059">
        <v>2</v>
      </c>
      <c r="AF277" s="2059">
        <v>5</v>
      </c>
      <c r="AG277" s="2059">
        <v>2</v>
      </c>
      <c r="AH277" s="2059">
        <v>3</v>
      </c>
      <c r="AI277" s="2059">
        <v>4</v>
      </c>
      <c r="AJ277" s="2059">
        <v>0</v>
      </c>
      <c r="AK277" s="2059">
        <v>4</v>
      </c>
      <c r="AL277" s="2059">
        <v>7</v>
      </c>
      <c r="AM277" s="2059">
        <v>5</v>
      </c>
      <c r="AN277" s="2059">
        <v>3</v>
      </c>
      <c r="AO277" s="2059">
        <v>7</v>
      </c>
      <c r="AP277" s="2059">
        <v>7</v>
      </c>
      <c r="AQ277" s="2059">
        <v>11</v>
      </c>
      <c r="AR277" s="2059">
        <v>5</v>
      </c>
      <c r="AS277" s="2059">
        <v>14</v>
      </c>
      <c r="AT277" s="2059">
        <v>0</v>
      </c>
      <c r="AU277" s="2059">
        <v>85</v>
      </c>
      <c r="AV277" s="2059">
        <v>2</v>
      </c>
      <c r="AW277" s="2059">
        <v>2</v>
      </c>
      <c r="AX277" s="2059">
        <v>5</v>
      </c>
      <c r="AY277" s="2059">
        <v>3</v>
      </c>
      <c r="AZ277" s="2059">
        <v>1</v>
      </c>
      <c r="BA277" s="2059">
        <v>3</v>
      </c>
      <c r="BB277" s="2059">
        <v>2</v>
      </c>
      <c r="BC277" s="2059">
        <v>4</v>
      </c>
      <c r="BD277" s="2059">
        <v>6</v>
      </c>
      <c r="BE277" s="2059">
        <v>5</v>
      </c>
      <c r="BF277" s="2059">
        <v>4</v>
      </c>
      <c r="BG277" s="2059">
        <v>6</v>
      </c>
      <c r="BH277" s="2059">
        <v>7</v>
      </c>
      <c r="BI277" s="2059">
        <v>10</v>
      </c>
      <c r="BJ277" s="2059">
        <v>5</v>
      </c>
      <c r="BK277" s="2059">
        <v>20</v>
      </c>
      <c r="BL277" s="2059">
        <v>0</v>
      </c>
      <c r="BM277" s="2060">
        <f t="shared" si="24"/>
        <v>165</v>
      </c>
      <c r="BN277" s="2060">
        <f t="shared" si="25"/>
        <v>65</v>
      </c>
      <c r="BO277" s="2061">
        <f t="shared" si="26"/>
        <v>39.393939393939391</v>
      </c>
      <c r="BP277" s="2051" t="str">
        <f t="shared" si="27"/>
        <v/>
      </c>
    </row>
    <row r="278" spans="1:68" s="1185" customFormat="1">
      <c r="A278" s="2052" t="s">
        <v>5830</v>
      </c>
      <c r="B278" s="2052" t="s">
        <v>2067</v>
      </c>
      <c r="C278" s="2052" t="s">
        <v>5687</v>
      </c>
      <c r="D278" s="2052" t="s">
        <v>2437</v>
      </c>
      <c r="E278" s="2052" t="s">
        <v>5479</v>
      </c>
      <c r="F278" s="2052" t="s">
        <v>208</v>
      </c>
      <c r="G278" s="2052" t="s">
        <v>1763</v>
      </c>
      <c r="H278" s="2052" t="s">
        <v>5394</v>
      </c>
      <c r="I278" s="2052" t="s">
        <v>3059</v>
      </c>
      <c r="J278" s="2053" t="s">
        <v>6224</v>
      </c>
      <c r="K278" s="2054">
        <v>3907</v>
      </c>
      <c r="L278" s="2054">
        <v>129</v>
      </c>
      <c r="M278" s="2054">
        <v>162</v>
      </c>
      <c r="N278" s="2054">
        <v>161</v>
      </c>
      <c r="O278" s="2054">
        <v>168</v>
      </c>
      <c r="P278" s="2054">
        <v>137</v>
      </c>
      <c r="Q278" s="2054">
        <v>155</v>
      </c>
      <c r="R278" s="2054">
        <v>157</v>
      </c>
      <c r="S278" s="2054">
        <v>200</v>
      </c>
      <c r="T278" s="2054">
        <v>240</v>
      </c>
      <c r="U278" s="2054">
        <v>206</v>
      </c>
      <c r="V278" s="2054">
        <v>229</v>
      </c>
      <c r="W278" s="2054">
        <v>235</v>
      </c>
      <c r="X278" s="2054">
        <v>312</v>
      </c>
      <c r="Y278" s="2054">
        <v>315</v>
      </c>
      <c r="Z278" s="2054">
        <v>218</v>
      </c>
      <c r="AA278" s="2054">
        <v>882</v>
      </c>
      <c r="AB278" s="2054">
        <v>1</v>
      </c>
      <c r="AC278" s="2054">
        <v>1807</v>
      </c>
      <c r="AD278" s="2054">
        <v>62</v>
      </c>
      <c r="AE278" s="2054">
        <v>76</v>
      </c>
      <c r="AF278" s="2054">
        <v>74</v>
      </c>
      <c r="AG278" s="2054">
        <v>86</v>
      </c>
      <c r="AH278" s="2054">
        <v>74</v>
      </c>
      <c r="AI278" s="2054">
        <v>67</v>
      </c>
      <c r="AJ278" s="2054">
        <v>85</v>
      </c>
      <c r="AK278" s="2054">
        <v>104</v>
      </c>
      <c r="AL278" s="2054">
        <v>109</v>
      </c>
      <c r="AM278" s="2054">
        <v>95</v>
      </c>
      <c r="AN278" s="2054">
        <v>109</v>
      </c>
      <c r="AO278" s="2054">
        <v>122</v>
      </c>
      <c r="AP278" s="2054">
        <v>150</v>
      </c>
      <c r="AQ278" s="2054">
        <v>176</v>
      </c>
      <c r="AR278" s="2054">
        <v>106</v>
      </c>
      <c r="AS278" s="2054">
        <v>311</v>
      </c>
      <c r="AT278" s="2054">
        <v>1</v>
      </c>
      <c r="AU278" s="2054">
        <v>2100</v>
      </c>
      <c r="AV278" s="2054">
        <v>67</v>
      </c>
      <c r="AW278" s="2054">
        <v>86</v>
      </c>
      <c r="AX278" s="2054">
        <v>87</v>
      </c>
      <c r="AY278" s="2054">
        <v>82</v>
      </c>
      <c r="AZ278" s="2054">
        <v>63</v>
      </c>
      <c r="BA278" s="2054">
        <v>88</v>
      </c>
      <c r="BB278" s="2054">
        <v>72</v>
      </c>
      <c r="BC278" s="2054">
        <v>96</v>
      </c>
      <c r="BD278" s="2054">
        <v>131</v>
      </c>
      <c r="BE278" s="2054">
        <v>111</v>
      </c>
      <c r="BF278" s="2054">
        <v>120</v>
      </c>
      <c r="BG278" s="2054">
        <v>113</v>
      </c>
      <c r="BH278" s="2054">
        <v>162</v>
      </c>
      <c r="BI278" s="2054">
        <v>139</v>
      </c>
      <c r="BJ278" s="2054">
        <v>112</v>
      </c>
      <c r="BK278" s="2054">
        <v>571</v>
      </c>
      <c r="BL278" s="2054">
        <v>0</v>
      </c>
      <c r="BM278" s="2055">
        <f t="shared" si="24"/>
        <v>3906</v>
      </c>
      <c r="BN278" s="2055">
        <f t="shared" si="25"/>
        <v>1415</v>
      </c>
      <c r="BO278" s="2056">
        <f t="shared" si="26"/>
        <v>36.226318484383</v>
      </c>
      <c r="BP278" s="2051" t="str">
        <f t="shared" si="27"/>
        <v/>
      </c>
    </row>
    <row r="279" spans="1:68" s="1185" customFormat="1">
      <c r="A279" s="2057" t="s">
        <v>5831</v>
      </c>
      <c r="B279" s="2057" t="s">
        <v>2067</v>
      </c>
      <c r="C279" s="2057" t="s">
        <v>5687</v>
      </c>
      <c r="D279" s="2057" t="s">
        <v>2437</v>
      </c>
      <c r="E279" s="2057" t="s">
        <v>5481</v>
      </c>
      <c r="F279" s="2057" t="s">
        <v>208</v>
      </c>
      <c r="G279" s="2057" t="s">
        <v>1763</v>
      </c>
      <c r="H279" s="2057" t="s">
        <v>5394</v>
      </c>
      <c r="I279" s="2057" t="s">
        <v>5080</v>
      </c>
      <c r="J279" s="2058" t="s">
        <v>6224</v>
      </c>
      <c r="K279" s="2059">
        <v>304</v>
      </c>
      <c r="L279" s="2059">
        <v>7</v>
      </c>
      <c r="M279" s="2059">
        <v>12</v>
      </c>
      <c r="N279" s="2059">
        <v>12</v>
      </c>
      <c r="O279" s="2059">
        <v>9</v>
      </c>
      <c r="P279" s="2059">
        <v>2</v>
      </c>
      <c r="Q279" s="2059">
        <v>10</v>
      </c>
      <c r="R279" s="2059">
        <v>14</v>
      </c>
      <c r="S279" s="2059">
        <v>15</v>
      </c>
      <c r="T279" s="2059">
        <v>12</v>
      </c>
      <c r="U279" s="2059">
        <v>15</v>
      </c>
      <c r="V279" s="2059">
        <v>16</v>
      </c>
      <c r="W279" s="2059">
        <v>18</v>
      </c>
      <c r="X279" s="2059">
        <v>41</v>
      </c>
      <c r="Y279" s="2059">
        <v>37</v>
      </c>
      <c r="Z279" s="2059">
        <v>15</v>
      </c>
      <c r="AA279" s="2059">
        <v>69</v>
      </c>
      <c r="AB279" s="2059">
        <v>0</v>
      </c>
      <c r="AC279" s="2059">
        <v>139</v>
      </c>
      <c r="AD279" s="2059">
        <v>4</v>
      </c>
      <c r="AE279" s="2059">
        <v>5</v>
      </c>
      <c r="AF279" s="2059">
        <v>8</v>
      </c>
      <c r="AG279" s="2059">
        <v>4</v>
      </c>
      <c r="AH279" s="2059">
        <v>1</v>
      </c>
      <c r="AI279" s="2059">
        <v>2</v>
      </c>
      <c r="AJ279" s="2059">
        <v>9</v>
      </c>
      <c r="AK279" s="2059">
        <v>8</v>
      </c>
      <c r="AL279" s="2059">
        <v>8</v>
      </c>
      <c r="AM279" s="2059">
        <v>4</v>
      </c>
      <c r="AN279" s="2059">
        <v>6</v>
      </c>
      <c r="AO279" s="2059">
        <v>9</v>
      </c>
      <c r="AP279" s="2059">
        <v>20</v>
      </c>
      <c r="AQ279" s="2059">
        <v>22</v>
      </c>
      <c r="AR279" s="2059">
        <v>7</v>
      </c>
      <c r="AS279" s="2059">
        <v>22</v>
      </c>
      <c r="AT279" s="2059">
        <v>0</v>
      </c>
      <c r="AU279" s="2059">
        <v>165</v>
      </c>
      <c r="AV279" s="2059">
        <v>3</v>
      </c>
      <c r="AW279" s="2059">
        <v>7</v>
      </c>
      <c r="AX279" s="2059">
        <v>4</v>
      </c>
      <c r="AY279" s="2059">
        <v>5</v>
      </c>
      <c r="AZ279" s="2059">
        <v>1</v>
      </c>
      <c r="BA279" s="2059">
        <v>8</v>
      </c>
      <c r="BB279" s="2059">
        <v>5</v>
      </c>
      <c r="BC279" s="2059">
        <v>7</v>
      </c>
      <c r="BD279" s="2059">
        <v>4</v>
      </c>
      <c r="BE279" s="2059">
        <v>11</v>
      </c>
      <c r="BF279" s="2059">
        <v>10</v>
      </c>
      <c r="BG279" s="2059">
        <v>9</v>
      </c>
      <c r="BH279" s="2059">
        <v>21</v>
      </c>
      <c r="BI279" s="2059">
        <v>15</v>
      </c>
      <c r="BJ279" s="2059">
        <v>8</v>
      </c>
      <c r="BK279" s="2059">
        <v>47</v>
      </c>
      <c r="BL279" s="2059">
        <v>0</v>
      </c>
      <c r="BM279" s="2060">
        <f t="shared" si="24"/>
        <v>304</v>
      </c>
      <c r="BN279" s="2060">
        <f t="shared" si="25"/>
        <v>121</v>
      </c>
      <c r="BO279" s="2061">
        <f t="shared" si="26"/>
        <v>39.80263157894737</v>
      </c>
      <c r="BP279" s="2051" t="str">
        <f t="shared" si="27"/>
        <v/>
      </c>
    </row>
    <row r="280" spans="1:68" s="1185" customFormat="1">
      <c r="A280" s="2057" t="s">
        <v>5832</v>
      </c>
      <c r="B280" s="2057" t="s">
        <v>2067</v>
      </c>
      <c r="C280" s="2057" t="s">
        <v>5687</v>
      </c>
      <c r="D280" s="2057" t="s">
        <v>2437</v>
      </c>
      <c r="E280" s="2057" t="s">
        <v>5482</v>
      </c>
      <c r="F280" s="2057" t="s">
        <v>208</v>
      </c>
      <c r="G280" s="2057" t="s">
        <v>1763</v>
      </c>
      <c r="H280" s="2057" t="s">
        <v>5394</v>
      </c>
      <c r="I280" s="2057" t="s">
        <v>5395</v>
      </c>
      <c r="J280" s="2058" t="s">
        <v>6224</v>
      </c>
      <c r="K280" s="2059">
        <v>428</v>
      </c>
      <c r="L280" s="2059">
        <v>11</v>
      </c>
      <c r="M280" s="2059">
        <v>14</v>
      </c>
      <c r="N280" s="2059">
        <v>18</v>
      </c>
      <c r="O280" s="2059">
        <v>26</v>
      </c>
      <c r="P280" s="2059">
        <v>21</v>
      </c>
      <c r="Q280" s="2059">
        <v>18</v>
      </c>
      <c r="R280" s="2059">
        <v>9</v>
      </c>
      <c r="S280" s="2059">
        <v>9</v>
      </c>
      <c r="T280" s="2059">
        <v>25</v>
      </c>
      <c r="U280" s="2059">
        <v>30</v>
      </c>
      <c r="V280" s="2059">
        <v>30</v>
      </c>
      <c r="W280" s="2059">
        <v>43</v>
      </c>
      <c r="X280" s="2059">
        <v>31</v>
      </c>
      <c r="Y280" s="2059">
        <v>35</v>
      </c>
      <c r="Z280" s="2059">
        <v>25</v>
      </c>
      <c r="AA280" s="2059">
        <v>83</v>
      </c>
      <c r="AB280" s="2059">
        <v>0</v>
      </c>
      <c r="AC280" s="2059">
        <v>211</v>
      </c>
      <c r="AD280" s="2059">
        <v>6</v>
      </c>
      <c r="AE280" s="2059">
        <v>9</v>
      </c>
      <c r="AF280" s="2059">
        <v>10</v>
      </c>
      <c r="AG280" s="2059">
        <v>19</v>
      </c>
      <c r="AH280" s="2059">
        <v>12</v>
      </c>
      <c r="AI280" s="2059">
        <v>8</v>
      </c>
      <c r="AJ280" s="2059">
        <v>6</v>
      </c>
      <c r="AK280" s="2059">
        <v>4</v>
      </c>
      <c r="AL280" s="2059">
        <v>9</v>
      </c>
      <c r="AM280" s="2059">
        <v>16</v>
      </c>
      <c r="AN280" s="2059">
        <v>14</v>
      </c>
      <c r="AO280" s="2059">
        <v>22</v>
      </c>
      <c r="AP280" s="2059">
        <v>14</v>
      </c>
      <c r="AQ280" s="2059">
        <v>18</v>
      </c>
      <c r="AR280" s="2059">
        <v>10</v>
      </c>
      <c r="AS280" s="2059">
        <v>34</v>
      </c>
      <c r="AT280" s="2059">
        <v>0</v>
      </c>
      <c r="AU280" s="2059">
        <v>217</v>
      </c>
      <c r="AV280" s="2059">
        <v>5</v>
      </c>
      <c r="AW280" s="2059">
        <v>5</v>
      </c>
      <c r="AX280" s="2059">
        <v>8</v>
      </c>
      <c r="AY280" s="2059">
        <v>7</v>
      </c>
      <c r="AZ280" s="2059">
        <v>9</v>
      </c>
      <c r="BA280" s="2059">
        <v>10</v>
      </c>
      <c r="BB280" s="2059">
        <v>3</v>
      </c>
      <c r="BC280" s="2059">
        <v>5</v>
      </c>
      <c r="BD280" s="2059">
        <v>16</v>
      </c>
      <c r="BE280" s="2059">
        <v>14</v>
      </c>
      <c r="BF280" s="2059">
        <v>16</v>
      </c>
      <c r="BG280" s="2059">
        <v>21</v>
      </c>
      <c r="BH280" s="2059">
        <v>17</v>
      </c>
      <c r="BI280" s="2059">
        <v>17</v>
      </c>
      <c r="BJ280" s="2059">
        <v>15</v>
      </c>
      <c r="BK280" s="2059">
        <v>49</v>
      </c>
      <c r="BL280" s="2059">
        <v>0</v>
      </c>
      <c r="BM280" s="2060">
        <f t="shared" si="24"/>
        <v>428</v>
      </c>
      <c r="BN280" s="2060">
        <f t="shared" si="25"/>
        <v>143</v>
      </c>
      <c r="BO280" s="2061">
        <f t="shared" si="26"/>
        <v>33.411214953271028</v>
      </c>
      <c r="BP280" s="2051" t="str">
        <f t="shared" si="27"/>
        <v/>
      </c>
    </row>
    <row r="281" spans="1:68" s="1185" customFormat="1">
      <c r="A281" s="2057" t="s">
        <v>5833</v>
      </c>
      <c r="B281" s="2057" t="s">
        <v>2067</v>
      </c>
      <c r="C281" s="2057" t="s">
        <v>5687</v>
      </c>
      <c r="D281" s="2057" t="s">
        <v>2437</v>
      </c>
      <c r="E281" s="2057" t="s">
        <v>5484</v>
      </c>
      <c r="F281" s="2057" t="s">
        <v>208</v>
      </c>
      <c r="G281" s="2057" t="s">
        <v>1763</v>
      </c>
      <c r="H281" s="2057" t="s">
        <v>5394</v>
      </c>
      <c r="I281" s="2057" t="s">
        <v>5397</v>
      </c>
      <c r="J281" s="2058" t="s">
        <v>6224</v>
      </c>
      <c r="K281" s="2059">
        <v>154</v>
      </c>
      <c r="L281" s="2059">
        <v>5</v>
      </c>
      <c r="M281" s="2059">
        <v>8</v>
      </c>
      <c r="N281" s="2059">
        <v>5</v>
      </c>
      <c r="O281" s="2059">
        <v>3</v>
      </c>
      <c r="P281" s="2059">
        <v>5</v>
      </c>
      <c r="Q281" s="2059">
        <v>6</v>
      </c>
      <c r="R281" s="2059">
        <v>6</v>
      </c>
      <c r="S281" s="2059">
        <v>16</v>
      </c>
      <c r="T281" s="2059">
        <v>10</v>
      </c>
      <c r="U281" s="2059">
        <v>7</v>
      </c>
      <c r="V281" s="2059">
        <v>7</v>
      </c>
      <c r="W281" s="2059">
        <v>9</v>
      </c>
      <c r="X281" s="2059">
        <v>21</v>
      </c>
      <c r="Y281" s="2059">
        <v>9</v>
      </c>
      <c r="Z281" s="2059">
        <v>12</v>
      </c>
      <c r="AA281" s="2059">
        <v>25</v>
      </c>
      <c r="AB281" s="2059">
        <v>0</v>
      </c>
      <c r="AC281" s="2059">
        <v>70</v>
      </c>
      <c r="AD281" s="2059">
        <v>3</v>
      </c>
      <c r="AE281" s="2059">
        <v>0</v>
      </c>
      <c r="AF281" s="2059">
        <v>2</v>
      </c>
      <c r="AG281" s="2059">
        <v>1</v>
      </c>
      <c r="AH281" s="2059">
        <v>4</v>
      </c>
      <c r="AI281" s="2059">
        <v>5</v>
      </c>
      <c r="AJ281" s="2059">
        <v>3</v>
      </c>
      <c r="AK281" s="2059">
        <v>8</v>
      </c>
      <c r="AL281" s="2059">
        <v>5</v>
      </c>
      <c r="AM281" s="2059">
        <v>3</v>
      </c>
      <c r="AN281" s="2059">
        <v>2</v>
      </c>
      <c r="AO281" s="2059">
        <v>5</v>
      </c>
      <c r="AP281" s="2059">
        <v>9</v>
      </c>
      <c r="AQ281" s="2059">
        <v>5</v>
      </c>
      <c r="AR281" s="2059">
        <v>4</v>
      </c>
      <c r="AS281" s="2059">
        <v>11</v>
      </c>
      <c r="AT281" s="2059">
        <v>0</v>
      </c>
      <c r="AU281" s="2059">
        <v>84</v>
      </c>
      <c r="AV281" s="2059">
        <v>2</v>
      </c>
      <c r="AW281" s="2059">
        <v>8</v>
      </c>
      <c r="AX281" s="2059">
        <v>3</v>
      </c>
      <c r="AY281" s="2059">
        <v>2</v>
      </c>
      <c r="AZ281" s="2059">
        <v>1</v>
      </c>
      <c r="BA281" s="2059">
        <v>1</v>
      </c>
      <c r="BB281" s="2059">
        <v>3</v>
      </c>
      <c r="BC281" s="2059">
        <v>8</v>
      </c>
      <c r="BD281" s="2059">
        <v>5</v>
      </c>
      <c r="BE281" s="2059">
        <v>4</v>
      </c>
      <c r="BF281" s="2059">
        <v>5</v>
      </c>
      <c r="BG281" s="2059">
        <v>4</v>
      </c>
      <c r="BH281" s="2059">
        <v>12</v>
      </c>
      <c r="BI281" s="2059">
        <v>4</v>
      </c>
      <c r="BJ281" s="2059">
        <v>8</v>
      </c>
      <c r="BK281" s="2059">
        <v>14</v>
      </c>
      <c r="BL281" s="2059">
        <v>0</v>
      </c>
      <c r="BM281" s="2060">
        <f t="shared" si="24"/>
        <v>154</v>
      </c>
      <c r="BN281" s="2060">
        <f t="shared" si="25"/>
        <v>46</v>
      </c>
      <c r="BO281" s="2061">
        <f t="shared" si="26"/>
        <v>29.870129870129869</v>
      </c>
      <c r="BP281" s="2051" t="str">
        <f t="shared" si="27"/>
        <v/>
      </c>
    </row>
    <row r="282" spans="1:68" s="1185" customFormat="1">
      <c r="A282" s="2057" t="s">
        <v>5834</v>
      </c>
      <c r="B282" s="2057" t="s">
        <v>2067</v>
      </c>
      <c r="C282" s="2057" t="s">
        <v>5687</v>
      </c>
      <c r="D282" s="2057" t="s">
        <v>2437</v>
      </c>
      <c r="E282" s="2057" t="s">
        <v>5485</v>
      </c>
      <c r="F282" s="2057" t="s">
        <v>208</v>
      </c>
      <c r="G282" s="2057" t="s">
        <v>1763</v>
      </c>
      <c r="H282" s="2057" t="s">
        <v>5394</v>
      </c>
      <c r="I282" s="2057" t="s">
        <v>5398</v>
      </c>
      <c r="J282" s="2058" t="s">
        <v>6224</v>
      </c>
      <c r="K282" s="2059">
        <v>357</v>
      </c>
      <c r="L282" s="2059">
        <v>23</v>
      </c>
      <c r="M282" s="2059">
        <v>21</v>
      </c>
      <c r="N282" s="2059">
        <v>23</v>
      </c>
      <c r="O282" s="2059">
        <v>28</v>
      </c>
      <c r="P282" s="2059">
        <v>14</v>
      </c>
      <c r="Q282" s="2059">
        <v>19</v>
      </c>
      <c r="R282" s="2059">
        <v>16</v>
      </c>
      <c r="S282" s="2059">
        <v>23</v>
      </c>
      <c r="T282" s="2059">
        <v>31</v>
      </c>
      <c r="U282" s="2059">
        <v>29</v>
      </c>
      <c r="V282" s="2059">
        <v>18</v>
      </c>
      <c r="W282" s="2059">
        <v>15</v>
      </c>
      <c r="X282" s="2059">
        <v>21</v>
      </c>
      <c r="Y282" s="2059">
        <v>23</v>
      </c>
      <c r="Z282" s="2059">
        <v>19</v>
      </c>
      <c r="AA282" s="2059">
        <v>34</v>
      </c>
      <c r="AB282" s="2059">
        <v>0</v>
      </c>
      <c r="AC282" s="2059">
        <v>160</v>
      </c>
      <c r="AD282" s="2059">
        <v>9</v>
      </c>
      <c r="AE282" s="2059">
        <v>10</v>
      </c>
      <c r="AF282" s="2059">
        <v>9</v>
      </c>
      <c r="AG282" s="2059">
        <v>16</v>
      </c>
      <c r="AH282" s="2059">
        <v>7</v>
      </c>
      <c r="AI282" s="2059">
        <v>10</v>
      </c>
      <c r="AJ282" s="2059">
        <v>9</v>
      </c>
      <c r="AK282" s="2059">
        <v>11</v>
      </c>
      <c r="AL282" s="2059">
        <v>11</v>
      </c>
      <c r="AM282" s="2059">
        <v>11</v>
      </c>
      <c r="AN282" s="2059">
        <v>7</v>
      </c>
      <c r="AO282" s="2059">
        <v>8</v>
      </c>
      <c r="AP282" s="2059">
        <v>11</v>
      </c>
      <c r="AQ282" s="2059">
        <v>11</v>
      </c>
      <c r="AR282" s="2059">
        <v>9</v>
      </c>
      <c r="AS282" s="2059">
        <v>11</v>
      </c>
      <c r="AT282" s="2059">
        <v>0</v>
      </c>
      <c r="AU282" s="2059">
        <v>197</v>
      </c>
      <c r="AV282" s="2059">
        <v>14</v>
      </c>
      <c r="AW282" s="2059">
        <v>11</v>
      </c>
      <c r="AX282" s="2059">
        <v>14</v>
      </c>
      <c r="AY282" s="2059">
        <v>12</v>
      </c>
      <c r="AZ282" s="2059">
        <v>7</v>
      </c>
      <c r="BA282" s="2059">
        <v>9</v>
      </c>
      <c r="BB282" s="2059">
        <v>7</v>
      </c>
      <c r="BC282" s="2059">
        <v>12</v>
      </c>
      <c r="BD282" s="2059">
        <v>20</v>
      </c>
      <c r="BE282" s="2059">
        <v>18</v>
      </c>
      <c r="BF282" s="2059">
        <v>11</v>
      </c>
      <c r="BG282" s="2059">
        <v>7</v>
      </c>
      <c r="BH282" s="2059">
        <v>10</v>
      </c>
      <c r="BI282" s="2059">
        <v>12</v>
      </c>
      <c r="BJ282" s="2059">
        <v>10</v>
      </c>
      <c r="BK282" s="2059">
        <v>23</v>
      </c>
      <c r="BL282" s="2059">
        <v>0</v>
      </c>
      <c r="BM282" s="2060">
        <f t="shared" si="24"/>
        <v>357</v>
      </c>
      <c r="BN282" s="2060">
        <f t="shared" si="25"/>
        <v>76</v>
      </c>
      <c r="BO282" s="2061">
        <f t="shared" si="26"/>
        <v>21.288515406162464</v>
      </c>
      <c r="BP282" s="2051" t="str">
        <f t="shared" si="27"/>
        <v/>
      </c>
    </row>
    <row r="283" spans="1:68" s="1185" customFormat="1">
      <c r="A283" s="2057" t="s">
        <v>5835</v>
      </c>
      <c r="B283" s="2057" t="s">
        <v>2067</v>
      </c>
      <c r="C283" s="2057" t="s">
        <v>5687</v>
      </c>
      <c r="D283" s="2057" t="s">
        <v>2437</v>
      </c>
      <c r="E283" s="2057" t="s">
        <v>5486</v>
      </c>
      <c r="F283" s="2057" t="s">
        <v>208</v>
      </c>
      <c r="G283" s="2057" t="s">
        <v>1763</v>
      </c>
      <c r="H283" s="2057" t="s">
        <v>5394</v>
      </c>
      <c r="I283" s="2057" t="s">
        <v>5399</v>
      </c>
      <c r="J283" s="2058" t="s">
        <v>6224</v>
      </c>
      <c r="K283" s="2059">
        <v>48</v>
      </c>
      <c r="L283" s="2059">
        <v>2</v>
      </c>
      <c r="M283" s="2059">
        <v>0</v>
      </c>
      <c r="N283" s="2059">
        <v>0</v>
      </c>
      <c r="O283" s="2059">
        <v>2</v>
      </c>
      <c r="P283" s="2059">
        <v>2</v>
      </c>
      <c r="Q283" s="2059">
        <v>2</v>
      </c>
      <c r="R283" s="2059">
        <v>2</v>
      </c>
      <c r="S283" s="2059">
        <v>1</v>
      </c>
      <c r="T283" s="2059">
        <v>2</v>
      </c>
      <c r="U283" s="2059">
        <v>6</v>
      </c>
      <c r="V283" s="2059">
        <v>3</v>
      </c>
      <c r="W283" s="2059">
        <v>5</v>
      </c>
      <c r="X283" s="2059">
        <v>4</v>
      </c>
      <c r="Y283" s="2059">
        <v>3</v>
      </c>
      <c r="Z283" s="2059">
        <v>5</v>
      </c>
      <c r="AA283" s="2059">
        <v>9</v>
      </c>
      <c r="AB283" s="2059">
        <v>0</v>
      </c>
      <c r="AC283" s="2059">
        <v>24</v>
      </c>
      <c r="AD283" s="2059">
        <v>0</v>
      </c>
      <c r="AE283" s="2059">
        <v>0</v>
      </c>
      <c r="AF283" s="2059">
        <v>0</v>
      </c>
      <c r="AG283" s="2059">
        <v>1</v>
      </c>
      <c r="AH283" s="2059">
        <v>1</v>
      </c>
      <c r="AI283" s="2059">
        <v>1</v>
      </c>
      <c r="AJ283" s="2059">
        <v>1</v>
      </c>
      <c r="AK283" s="2059">
        <v>1</v>
      </c>
      <c r="AL283" s="2059">
        <v>1</v>
      </c>
      <c r="AM283" s="2059">
        <v>3</v>
      </c>
      <c r="AN283" s="2059">
        <v>2</v>
      </c>
      <c r="AO283" s="2059">
        <v>4</v>
      </c>
      <c r="AP283" s="2059">
        <v>1</v>
      </c>
      <c r="AQ283" s="2059">
        <v>2</v>
      </c>
      <c r="AR283" s="2059">
        <v>2</v>
      </c>
      <c r="AS283" s="2059">
        <v>4</v>
      </c>
      <c r="AT283" s="2059">
        <v>0</v>
      </c>
      <c r="AU283" s="2059">
        <v>24</v>
      </c>
      <c r="AV283" s="2059">
        <v>2</v>
      </c>
      <c r="AW283" s="2059">
        <v>0</v>
      </c>
      <c r="AX283" s="2059">
        <v>0</v>
      </c>
      <c r="AY283" s="2059">
        <v>1</v>
      </c>
      <c r="AZ283" s="2059">
        <v>1</v>
      </c>
      <c r="BA283" s="2059">
        <v>1</v>
      </c>
      <c r="BB283" s="2059">
        <v>1</v>
      </c>
      <c r="BC283" s="2059">
        <v>0</v>
      </c>
      <c r="BD283" s="2059">
        <v>1</v>
      </c>
      <c r="BE283" s="2059">
        <v>3</v>
      </c>
      <c r="BF283" s="2059">
        <v>1</v>
      </c>
      <c r="BG283" s="2059">
        <v>1</v>
      </c>
      <c r="BH283" s="2059">
        <v>3</v>
      </c>
      <c r="BI283" s="2059">
        <v>1</v>
      </c>
      <c r="BJ283" s="2059">
        <v>3</v>
      </c>
      <c r="BK283" s="2059">
        <v>5</v>
      </c>
      <c r="BL283" s="2059">
        <v>0</v>
      </c>
      <c r="BM283" s="2060">
        <f t="shared" si="24"/>
        <v>48</v>
      </c>
      <c r="BN283" s="2060">
        <f t="shared" si="25"/>
        <v>17</v>
      </c>
      <c r="BO283" s="2061">
        <f t="shared" si="26"/>
        <v>35.416666666666671</v>
      </c>
      <c r="BP283" s="2051" t="str">
        <f t="shared" si="27"/>
        <v/>
      </c>
    </row>
    <row r="284" spans="1:68" s="1185" customFormat="1">
      <c r="A284" s="2057" t="s">
        <v>5836</v>
      </c>
      <c r="B284" s="2057" t="s">
        <v>2067</v>
      </c>
      <c r="C284" s="2057" t="s">
        <v>5687</v>
      </c>
      <c r="D284" s="2057" t="s">
        <v>2437</v>
      </c>
      <c r="E284" s="2057" t="s">
        <v>5487</v>
      </c>
      <c r="F284" s="2057" t="s">
        <v>208</v>
      </c>
      <c r="G284" s="2057" t="s">
        <v>1763</v>
      </c>
      <c r="H284" s="2057" t="s">
        <v>5394</v>
      </c>
      <c r="I284" s="2057" t="s">
        <v>5400</v>
      </c>
      <c r="J284" s="2058" t="s">
        <v>6224</v>
      </c>
      <c r="K284" s="2059">
        <v>51</v>
      </c>
      <c r="L284" s="2059">
        <v>2</v>
      </c>
      <c r="M284" s="2059">
        <v>3</v>
      </c>
      <c r="N284" s="2059">
        <v>1</v>
      </c>
      <c r="O284" s="2059">
        <v>3</v>
      </c>
      <c r="P284" s="2059">
        <v>3</v>
      </c>
      <c r="Q284" s="2059">
        <v>0</v>
      </c>
      <c r="R284" s="2059">
        <v>2</v>
      </c>
      <c r="S284" s="2059">
        <v>4</v>
      </c>
      <c r="T284" s="2059">
        <v>3</v>
      </c>
      <c r="U284" s="2059">
        <v>3</v>
      </c>
      <c r="V284" s="2059">
        <v>2</v>
      </c>
      <c r="W284" s="2059">
        <v>5</v>
      </c>
      <c r="X284" s="2059">
        <v>4</v>
      </c>
      <c r="Y284" s="2059">
        <v>2</v>
      </c>
      <c r="Z284" s="2059">
        <v>4</v>
      </c>
      <c r="AA284" s="2059">
        <v>10</v>
      </c>
      <c r="AB284" s="2059">
        <v>0</v>
      </c>
      <c r="AC284" s="2059">
        <v>24</v>
      </c>
      <c r="AD284" s="2059">
        <v>1</v>
      </c>
      <c r="AE284" s="2059">
        <v>1</v>
      </c>
      <c r="AF284" s="2059">
        <v>0</v>
      </c>
      <c r="AG284" s="2059">
        <v>1</v>
      </c>
      <c r="AH284" s="2059">
        <v>2</v>
      </c>
      <c r="AI284" s="2059">
        <v>0</v>
      </c>
      <c r="AJ284" s="2059">
        <v>1</v>
      </c>
      <c r="AK284" s="2059">
        <v>2</v>
      </c>
      <c r="AL284" s="2059">
        <v>2</v>
      </c>
      <c r="AM284" s="2059">
        <v>1</v>
      </c>
      <c r="AN284" s="2059">
        <v>0</v>
      </c>
      <c r="AO284" s="2059">
        <v>3</v>
      </c>
      <c r="AP284" s="2059">
        <v>2</v>
      </c>
      <c r="AQ284" s="2059">
        <v>1</v>
      </c>
      <c r="AR284" s="2059">
        <v>2</v>
      </c>
      <c r="AS284" s="2059">
        <v>5</v>
      </c>
      <c r="AT284" s="2059">
        <v>0</v>
      </c>
      <c r="AU284" s="2059">
        <v>27</v>
      </c>
      <c r="AV284" s="2059">
        <v>1</v>
      </c>
      <c r="AW284" s="2059">
        <v>2</v>
      </c>
      <c r="AX284" s="2059">
        <v>1</v>
      </c>
      <c r="AY284" s="2059">
        <v>2</v>
      </c>
      <c r="AZ284" s="2059">
        <v>1</v>
      </c>
      <c r="BA284" s="2059">
        <v>0</v>
      </c>
      <c r="BB284" s="2059">
        <v>1</v>
      </c>
      <c r="BC284" s="2059">
        <v>2</v>
      </c>
      <c r="BD284" s="2059">
        <v>1</v>
      </c>
      <c r="BE284" s="2059">
        <v>2</v>
      </c>
      <c r="BF284" s="2059">
        <v>2</v>
      </c>
      <c r="BG284" s="2059">
        <v>2</v>
      </c>
      <c r="BH284" s="2059">
        <v>2</v>
      </c>
      <c r="BI284" s="2059">
        <v>1</v>
      </c>
      <c r="BJ284" s="2059">
        <v>2</v>
      </c>
      <c r="BK284" s="2059">
        <v>5</v>
      </c>
      <c r="BL284" s="2059">
        <v>0</v>
      </c>
      <c r="BM284" s="2060">
        <f t="shared" si="24"/>
        <v>51</v>
      </c>
      <c r="BN284" s="2060">
        <f t="shared" si="25"/>
        <v>16</v>
      </c>
      <c r="BO284" s="2061">
        <f t="shared" si="26"/>
        <v>31.372549019607842</v>
      </c>
      <c r="BP284" s="2051" t="str">
        <f t="shared" si="27"/>
        <v/>
      </c>
    </row>
    <row r="285" spans="1:68" s="1185" customFormat="1">
      <c r="A285" s="2057" t="s">
        <v>5837</v>
      </c>
      <c r="B285" s="2057" t="s">
        <v>2067</v>
      </c>
      <c r="C285" s="2057" t="s">
        <v>5687</v>
      </c>
      <c r="D285" s="2057" t="s">
        <v>2437</v>
      </c>
      <c r="E285" s="2057" t="s">
        <v>5488</v>
      </c>
      <c r="F285" s="2057" t="s">
        <v>208</v>
      </c>
      <c r="G285" s="2057" t="s">
        <v>1763</v>
      </c>
      <c r="H285" s="2057" t="s">
        <v>5394</v>
      </c>
      <c r="I285" s="2057" t="s">
        <v>5401</v>
      </c>
      <c r="J285" s="2058" t="s">
        <v>6224</v>
      </c>
      <c r="K285" s="2059">
        <v>339</v>
      </c>
      <c r="L285" s="2059">
        <v>10</v>
      </c>
      <c r="M285" s="2059">
        <v>15</v>
      </c>
      <c r="N285" s="2059">
        <v>13</v>
      </c>
      <c r="O285" s="2059">
        <v>10</v>
      </c>
      <c r="P285" s="2059">
        <v>13</v>
      </c>
      <c r="Q285" s="2059">
        <v>12</v>
      </c>
      <c r="R285" s="2059">
        <v>14</v>
      </c>
      <c r="S285" s="2059">
        <v>20</v>
      </c>
      <c r="T285" s="2059">
        <v>20</v>
      </c>
      <c r="U285" s="2059">
        <v>16</v>
      </c>
      <c r="V285" s="2059">
        <v>16</v>
      </c>
      <c r="W285" s="2059">
        <v>25</v>
      </c>
      <c r="X285" s="2059">
        <v>38</v>
      </c>
      <c r="Y285" s="2059">
        <v>28</v>
      </c>
      <c r="Z285" s="2059">
        <v>19</v>
      </c>
      <c r="AA285" s="2059">
        <v>70</v>
      </c>
      <c r="AB285" s="2059">
        <v>0</v>
      </c>
      <c r="AC285" s="2059">
        <v>157</v>
      </c>
      <c r="AD285" s="2059">
        <v>3</v>
      </c>
      <c r="AE285" s="2059">
        <v>8</v>
      </c>
      <c r="AF285" s="2059">
        <v>5</v>
      </c>
      <c r="AG285" s="2059">
        <v>3</v>
      </c>
      <c r="AH285" s="2059">
        <v>7</v>
      </c>
      <c r="AI285" s="2059">
        <v>5</v>
      </c>
      <c r="AJ285" s="2059">
        <v>8</v>
      </c>
      <c r="AK285" s="2059">
        <v>12</v>
      </c>
      <c r="AL285" s="2059">
        <v>9</v>
      </c>
      <c r="AM285" s="2059">
        <v>7</v>
      </c>
      <c r="AN285" s="2059">
        <v>8</v>
      </c>
      <c r="AO285" s="2059">
        <v>12</v>
      </c>
      <c r="AP285" s="2059">
        <v>19</v>
      </c>
      <c r="AQ285" s="2059">
        <v>16</v>
      </c>
      <c r="AR285" s="2059">
        <v>8</v>
      </c>
      <c r="AS285" s="2059">
        <v>27</v>
      </c>
      <c r="AT285" s="2059">
        <v>0</v>
      </c>
      <c r="AU285" s="2059">
        <v>182</v>
      </c>
      <c r="AV285" s="2059">
        <v>7</v>
      </c>
      <c r="AW285" s="2059">
        <v>7</v>
      </c>
      <c r="AX285" s="2059">
        <v>8</v>
      </c>
      <c r="AY285" s="2059">
        <v>7</v>
      </c>
      <c r="AZ285" s="2059">
        <v>6</v>
      </c>
      <c r="BA285" s="2059">
        <v>7</v>
      </c>
      <c r="BB285" s="2059">
        <v>6</v>
      </c>
      <c r="BC285" s="2059">
        <v>8</v>
      </c>
      <c r="BD285" s="2059">
        <v>11</v>
      </c>
      <c r="BE285" s="2059">
        <v>9</v>
      </c>
      <c r="BF285" s="2059">
        <v>8</v>
      </c>
      <c r="BG285" s="2059">
        <v>13</v>
      </c>
      <c r="BH285" s="2059">
        <v>19</v>
      </c>
      <c r="BI285" s="2059">
        <v>12</v>
      </c>
      <c r="BJ285" s="2059">
        <v>11</v>
      </c>
      <c r="BK285" s="2059">
        <v>43</v>
      </c>
      <c r="BL285" s="2059">
        <v>0</v>
      </c>
      <c r="BM285" s="2060">
        <f t="shared" si="24"/>
        <v>339</v>
      </c>
      <c r="BN285" s="2060">
        <f t="shared" si="25"/>
        <v>117</v>
      </c>
      <c r="BO285" s="2061">
        <f t="shared" si="26"/>
        <v>34.513274336283182</v>
      </c>
      <c r="BP285" s="2051" t="str">
        <f t="shared" si="27"/>
        <v/>
      </c>
    </row>
    <row r="286" spans="1:68" s="1185" customFormat="1">
      <c r="A286" s="2057" t="s">
        <v>5838</v>
      </c>
      <c r="B286" s="2057" t="s">
        <v>2067</v>
      </c>
      <c r="C286" s="2057" t="s">
        <v>5687</v>
      </c>
      <c r="D286" s="2057" t="s">
        <v>2437</v>
      </c>
      <c r="E286" s="2057" t="s">
        <v>5489</v>
      </c>
      <c r="F286" s="2057" t="s">
        <v>208</v>
      </c>
      <c r="G286" s="2057" t="s">
        <v>1763</v>
      </c>
      <c r="H286" s="2057" t="s">
        <v>5394</v>
      </c>
      <c r="I286" s="2057" t="s">
        <v>5070</v>
      </c>
      <c r="J286" s="2058" t="s">
        <v>6224</v>
      </c>
      <c r="K286" s="2059">
        <v>210</v>
      </c>
      <c r="L286" s="2059">
        <v>5</v>
      </c>
      <c r="M286" s="2059">
        <v>24</v>
      </c>
      <c r="N286" s="2059">
        <v>14</v>
      </c>
      <c r="O286" s="2059">
        <v>9</v>
      </c>
      <c r="P286" s="2059">
        <v>6</v>
      </c>
      <c r="Q286" s="2059">
        <v>10</v>
      </c>
      <c r="R286" s="2059">
        <v>16</v>
      </c>
      <c r="S286" s="2059">
        <v>18</v>
      </c>
      <c r="T286" s="2059">
        <v>16</v>
      </c>
      <c r="U286" s="2059">
        <v>14</v>
      </c>
      <c r="V286" s="2059">
        <v>19</v>
      </c>
      <c r="W286" s="2059">
        <v>11</v>
      </c>
      <c r="X286" s="2059">
        <v>18</v>
      </c>
      <c r="Y286" s="2059">
        <v>9</v>
      </c>
      <c r="Z286" s="2059">
        <v>3</v>
      </c>
      <c r="AA286" s="2059">
        <v>18</v>
      </c>
      <c r="AB286" s="2059">
        <v>0</v>
      </c>
      <c r="AC286" s="2059">
        <v>100</v>
      </c>
      <c r="AD286" s="2059">
        <v>4</v>
      </c>
      <c r="AE286" s="2059">
        <v>11</v>
      </c>
      <c r="AF286" s="2059">
        <v>6</v>
      </c>
      <c r="AG286" s="2059">
        <v>6</v>
      </c>
      <c r="AH286" s="2059">
        <v>4</v>
      </c>
      <c r="AI286" s="2059">
        <v>5</v>
      </c>
      <c r="AJ286" s="2059">
        <v>8</v>
      </c>
      <c r="AK286" s="2059">
        <v>9</v>
      </c>
      <c r="AL286" s="2059">
        <v>9</v>
      </c>
      <c r="AM286" s="2059">
        <v>6</v>
      </c>
      <c r="AN286" s="2059">
        <v>9</v>
      </c>
      <c r="AO286" s="2059">
        <v>4</v>
      </c>
      <c r="AP286" s="2059">
        <v>7</v>
      </c>
      <c r="AQ286" s="2059">
        <v>6</v>
      </c>
      <c r="AR286" s="2059">
        <v>1</v>
      </c>
      <c r="AS286" s="2059">
        <v>5</v>
      </c>
      <c r="AT286" s="2059">
        <v>0</v>
      </c>
      <c r="AU286" s="2059">
        <v>110</v>
      </c>
      <c r="AV286" s="2059">
        <v>1</v>
      </c>
      <c r="AW286" s="2059">
        <v>13</v>
      </c>
      <c r="AX286" s="2059">
        <v>8</v>
      </c>
      <c r="AY286" s="2059">
        <v>3</v>
      </c>
      <c r="AZ286" s="2059">
        <v>2</v>
      </c>
      <c r="BA286" s="2059">
        <v>5</v>
      </c>
      <c r="BB286" s="2059">
        <v>8</v>
      </c>
      <c r="BC286" s="2059">
        <v>9</v>
      </c>
      <c r="BD286" s="2059">
        <v>7</v>
      </c>
      <c r="BE286" s="2059">
        <v>8</v>
      </c>
      <c r="BF286" s="2059">
        <v>10</v>
      </c>
      <c r="BG286" s="2059">
        <v>7</v>
      </c>
      <c r="BH286" s="2059">
        <v>11</v>
      </c>
      <c r="BI286" s="2059">
        <v>3</v>
      </c>
      <c r="BJ286" s="2059">
        <v>2</v>
      </c>
      <c r="BK286" s="2059">
        <v>13</v>
      </c>
      <c r="BL286" s="2059">
        <v>0</v>
      </c>
      <c r="BM286" s="2060">
        <f t="shared" si="24"/>
        <v>210</v>
      </c>
      <c r="BN286" s="2060">
        <f t="shared" si="25"/>
        <v>30</v>
      </c>
      <c r="BO286" s="2061">
        <f t="shared" si="26"/>
        <v>14.285714285714285</v>
      </c>
      <c r="BP286" s="2051" t="str">
        <f t="shared" si="27"/>
        <v/>
      </c>
    </row>
    <row r="287" spans="1:68" s="1185" customFormat="1">
      <c r="A287" s="2057" t="s">
        <v>5839</v>
      </c>
      <c r="B287" s="2057" t="s">
        <v>2067</v>
      </c>
      <c r="C287" s="2057" t="s">
        <v>5687</v>
      </c>
      <c r="D287" s="2057" t="s">
        <v>2437</v>
      </c>
      <c r="E287" s="2057" t="s">
        <v>5491</v>
      </c>
      <c r="F287" s="2057" t="s">
        <v>208</v>
      </c>
      <c r="G287" s="2057" t="s">
        <v>1763</v>
      </c>
      <c r="H287" s="2057" t="s">
        <v>5394</v>
      </c>
      <c r="I287" s="2057" t="s">
        <v>5402</v>
      </c>
      <c r="J287" s="2058" t="s">
        <v>6224</v>
      </c>
      <c r="K287" s="2059">
        <v>100</v>
      </c>
      <c r="L287" s="2059">
        <v>6</v>
      </c>
      <c r="M287" s="2059">
        <v>3</v>
      </c>
      <c r="N287" s="2059">
        <v>3</v>
      </c>
      <c r="O287" s="2059">
        <v>6</v>
      </c>
      <c r="P287" s="2059">
        <v>5</v>
      </c>
      <c r="Q287" s="2059">
        <v>5</v>
      </c>
      <c r="R287" s="2059">
        <v>8</v>
      </c>
      <c r="S287" s="2059">
        <v>8</v>
      </c>
      <c r="T287" s="2059">
        <v>6</v>
      </c>
      <c r="U287" s="2059">
        <v>7</v>
      </c>
      <c r="V287" s="2059">
        <v>6</v>
      </c>
      <c r="W287" s="2059">
        <v>4</v>
      </c>
      <c r="X287" s="2059">
        <v>8</v>
      </c>
      <c r="Y287" s="2059">
        <v>7</v>
      </c>
      <c r="Z287" s="2059">
        <v>6</v>
      </c>
      <c r="AA287" s="2059">
        <v>12</v>
      </c>
      <c r="AB287" s="2059">
        <v>0</v>
      </c>
      <c r="AC287" s="2059">
        <v>49</v>
      </c>
      <c r="AD287" s="2059">
        <v>1</v>
      </c>
      <c r="AE287" s="2059">
        <v>1</v>
      </c>
      <c r="AF287" s="2059">
        <v>0</v>
      </c>
      <c r="AG287" s="2059">
        <v>3</v>
      </c>
      <c r="AH287" s="2059">
        <v>4</v>
      </c>
      <c r="AI287" s="2059">
        <v>2</v>
      </c>
      <c r="AJ287" s="2059">
        <v>3</v>
      </c>
      <c r="AK287" s="2059">
        <v>6</v>
      </c>
      <c r="AL287" s="2059">
        <v>4</v>
      </c>
      <c r="AM287" s="2059">
        <v>4</v>
      </c>
      <c r="AN287" s="2059">
        <v>4</v>
      </c>
      <c r="AO287" s="2059">
        <v>3</v>
      </c>
      <c r="AP287" s="2059">
        <v>3</v>
      </c>
      <c r="AQ287" s="2059">
        <v>5</v>
      </c>
      <c r="AR287" s="2059">
        <v>2</v>
      </c>
      <c r="AS287" s="2059">
        <v>4</v>
      </c>
      <c r="AT287" s="2059">
        <v>0</v>
      </c>
      <c r="AU287" s="2059">
        <v>51</v>
      </c>
      <c r="AV287" s="2059">
        <v>5</v>
      </c>
      <c r="AW287" s="2059">
        <v>2</v>
      </c>
      <c r="AX287" s="2059">
        <v>3</v>
      </c>
      <c r="AY287" s="2059">
        <v>3</v>
      </c>
      <c r="AZ287" s="2059">
        <v>1</v>
      </c>
      <c r="BA287" s="2059">
        <v>3</v>
      </c>
      <c r="BB287" s="2059">
        <v>5</v>
      </c>
      <c r="BC287" s="2059">
        <v>2</v>
      </c>
      <c r="BD287" s="2059">
        <v>2</v>
      </c>
      <c r="BE287" s="2059">
        <v>3</v>
      </c>
      <c r="BF287" s="2059">
        <v>2</v>
      </c>
      <c r="BG287" s="2059">
        <v>1</v>
      </c>
      <c r="BH287" s="2059">
        <v>5</v>
      </c>
      <c r="BI287" s="2059">
        <v>2</v>
      </c>
      <c r="BJ287" s="2059">
        <v>4</v>
      </c>
      <c r="BK287" s="2059">
        <v>8</v>
      </c>
      <c r="BL287" s="2059">
        <v>0</v>
      </c>
      <c r="BM287" s="2060">
        <f t="shared" si="24"/>
        <v>100</v>
      </c>
      <c r="BN287" s="2060">
        <f t="shared" si="25"/>
        <v>25</v>
      </c>
      <c r="BO287" s="2061">
        <f t="shared" si="26"/>
        <v>25</v>
      </c>
      <c r="BP287" s="2051" t="str">
        <f t="shared" si="27"/>
        <v/>
      </c>
    </row>
    <row r="288" spans="1:68" s="1185" customFormat="1">
      <c r="A288" s="2057" t="s">
        <v>5840</v>
      </c>
      <c r="B288" s="2057" t="s">
        <v>2067</v>
      </c>
      <c r="C288" s="2057" t="s">
        <v>5687</v>
      </c>
      <c r="D288" s="2057" t="s">
        <v>2437</v>
      </c>
      <c r="E288" s="2057" t="s">
        <v>5492</v>
      </c>
      <c r="F288" s="2057" t="s">
        <v>208</v>
      </c>
      <c r="G288" s="2057" t="s">
        <v>1763</v>
      </c>
      <c r="H288" s="2057" t="s">
        <v>5394</v>
      </c>
      <c r="I288" s="2057" t="s">
        <v>5090</v>
      </c>
      <c r="J288" s="2058" t="s">
        <v>6224</v>
      </c>
      <c r="K288" s="2059">
        <v>368</v>
      </c>
      <c r="L288" s="2059">
        <v>10</v>
      </c>
      <c r="M288" s="2059">
        <v>14</v>
      </c>
      <c r="N288" s="2059">
        <v>13</v>
      </c>
      <c r="O288" s="2059">
        <v>16</v>
      </c>
      <c r="P288" s="2059">
        <v>19</v>
      </c>
      <c r="Q288" s="2059">
        <v>10</v>
      </c>
      <c r="R288" s="2059">
        <v>10</v>
      </c>
      <c r="S288" s="2059">
        <v>16</v>
      </c>
      <c r="T288" s="2059">
        <v>21</v>
      </c>
      <c r="U288" s="2059">
        <v>17</v>
      </c>
      <c r="V288" s="2059">
        <v>18</v>
      </c>
      <c r="W288" s="2059">
        <v>17</v>
      </c>
      <c r="X288" s="2059">
        <v>12</v>
      </c>
      <c r="Y288" s="2059">
        <v>30</v>
      </c>
      <c r="Z288" s="2059">
        <v>16</v>
      </c>
      <c r="AA288" s="2059">
        <v>129</v>
      </c>
      <c r="AB288" s="2059">
        <v>0</v>
      </c>
      <c r="AC288" s="2059">
        <v>156</v>
      </c>
      <c r="AD288" s="2059">
        <v>5</v>
      </c>
      <c r="AE288" s="2059">
        <v>6</v>
      </c>
      <c r="AF288" s="2059">
        <v>6</v>
      </c>
      <c r="AG288" s="2059">
        <v>8</v>
      </c>
      <c r="AH288" s="2059">
        <v>12</v>
      </c>
      <c r="AI288" s="2059">
        <v>3</v>
      </c>
      <c r="AJ288" s="2059">
        <v>5</v>
      </c>
      <c r="AK288" s="2059">
        <v>10</v>
      </c>
      <c r="AL288" s="2059">
        <v>9</v>
      </c>
      <c r="AM288" s="2059">
        <v>10</v>
      </c>
      <c r="AN288" s="2059">
        <v>10</v>
      </c>
      <c r="AO288" s="2059">
        <v>7</v>
      </c>
      <c r="AP288" s="2059">
        <v>3</v>
      </c>
      <c r="AQ288" s="2059">
        <v>19</v>
      </c>
      <c r="AR288" s="2059">
        <v>9</v>
      </c>
      <c r="AS288" s="2059">
        <v>34</v>
      </c>
      <c r="AT288" s="2059">
        <v>0</v>
      </c>
      <c r="AU288" s="2059">
        <v>212</v>
      </c>
      <c r="AV288" s="2059">
        <v>5</v>
      </c>
      <c r="AW288" s="2059">
        <v>8</v>
      </c>
      <c r="AX288" s="2059">
        <v>7</v>
      </c>
      <c r="AY288" s="2059">
        <v>8</v>
      </c>
      <c r="AZ288" s="2059">
        <v>7</v>
      </c>
      <c r="BA288" s="2059">
        <v>7</v>
      </c>
      <c r="BB288" s="2059">
        <v>5</v>
      </c>
      <c r="BC288" s="2059">
        <v>6</v>
      </c>
      <c r="BD288" s="2059">
        <v>12</v>
      </c>
      <c r="BE288" s="2059">
        <v>7</v>
      </c>
      <c r="BF288" s="2059">
        <v>8</v>
      </c>
      <c r="BG288" s="2059">
        <v>10</v>
      </c>
      <c r="BH288" s="2059">
        <v>9</v>
      </c>
      <c r="BI288" s="2059">
        <v>11</v>
      </c>
      <c r="BJ288" s="2059">
        <v>7</v>
      </c>
      <c r="BK288" s="2059">
        <v>95</v>
      </c>
      <c r="BL288" s="2059">
        <v>0</v>
      </c>
      <c r="BM288" s="2060">
        <f t="shared" si="24"/>
        <v>368</v>
      </c>
      <c r="BN288" s="2060">
        <f t="shared" si="25"/>
        <v>175</v>
      </c>
      <c r="BO288" s="2061">
        <f t="shared" si="26"/>
        <v>47.554347826086953</v>
      </c>
      <c r="BP288" s="2051" t="str">
        <f t="shared" si="27"/>
        <v/>
      </c>
    </row>
    <row r="289" spans="1:68" s="1185" customFormat="1">
      <c r="A289" s="2057" t="s">
        <v>5841</v>
      </c>
      <c r="B289" s="2057" t="s">
        <v>2067</v>
      </c>
      <c r="C289" s="2057" t="s">
        <v>5687</v>
      </c>
      <c r="D289" s="2057" t="s">
        <v>2437</v>
      </c>
      <c r="E289" s="2057" t="s">
        <v>5493</v>
      </c>
      <c r="F289" s="2057" t="s">
        <v>208</v>
      </c>
      <c r="G289" s="2057" t="s">
        <v>1763</v>
      </c>
      <c r="H289" s="2057" t="s">
        <v>5394</v>
      </c>
      <c r="I289" s="2057" t="s">
        <v>5403</v>
      </c>
      <c r="J289" s="2058" t="s">
        <v>6224</v>
      </c>
      <c r="K289" s="2059">
        <v>77</v>
      </c>
      <c r="L289" s="2059">
        <v>1</v>
      </c>
      <c r="M289" s="2059">
        <v>4</v>
      </c>
      <c r="N289" s="2059">
        <v>4</v>
      </c>
      <c r="O289" s="2059">
        <v>2</v>
      </c>
      <c r="P289" s="2059">
        <v>3</v>
      </c>
      <c r="Q289" s="2059">
        <v>2</v>
      </c>
      <c r="R289" s="2059">
        <v>3</v>
      </c>
      <c r="S289" s="2059">
        <v>2</v>
      </c>
      <c r="T289" s="2059">
        <v>4</v>
      </c>
      <c r="U289" s="2059">
        <v>3</v>
      </c>
      <c r="V289" s="2059">
        <v>7</v>
      </c>
      <c r="W289" s="2059">
        <v>5</v>
      </c>
      <c r="X289" s="2059">
        <v>6</v>
      </c>
      <c r="Y289" s="2059">
        <v>8</v>
      </c>
      <c r="Z289" s="2059">
        <v>5</v>
      </c>
      <c r="AA289" s="2059">
        <v>18</v>
      </c>
      <c r="AB289" s="2059">
        <v>0</v>
      </c>
      <c r="AC289" s="2059">
        <v>38</v>
      </c>
      <c r="AD289" s="2059">
        <v>1</v>
      </c>
      <c r="AE289" s="2059">
        <v>2</v>
      </c>
      <c r="AF289" s="2059">
        <v>3</v>
      </c>
      <c r="AG289" s="2059">
        <v>1</v>
      </c>
      <c r="AH289" s="2059">
        <v>3</v>
      </c>
      <c r="AI289" s="2059">
        <v>1</v>
      </c>
      <c r="AJ289" s="2059">
        <v>0</v>
      </c>
      <c r="AK289" s="2059">
        <v>1</v>
      </c>
      <c r="AL289" s="2059">
        <v>2</v>
      </c>
      <c r="AM289" s="2059">
        <v>1</v>
      </c>
      <c r="AN289" s="2059">
        <v>2</v>
      </c>
      <c r="AO289" s="2059">
        <v>3</v>
      </c>
      <c r="AP289" s="2059">
        <v>3</v>
      </c>
      <c r="AQ289" s="2059">
        <v>2</v>
      </c>
      <c r="AR289" s="2059">
        <v>4</v>
      </c>
      <c r="AS289" s="2059">
        <v>9</v>
      </c>
      <c r="AT289" s="2059">
        <v>0</v>
      </c>
      <c r="AU289" s="2059">
        <v>39</v>
      </c>
      <c r="AV289" s="2059">
        <v>0</v>
      </c>
      <c r="AW289" s="2059">
        <v>2</v>
      </c>
      <c r="AX289" s="2059">
        <v>1</v>
      </c>
      <c r="AY289" s="2059">
        <v>1</v>
      </c>
      <c r="AZ289" s="2059">
        <v>0</v>
      </c>
      <c r="BA289" s="2059">
        <v>1</v>
      </c>
      <c r="BB289" s="2059">
        <v>3</v>
      </c>
      <c r="BC289" s="2059">
        <v>1</v>
      </c>
      <c r="BD289" s="2059">
        <v>2</v>
      </c>
      <c r="BE289" s="2059">
        <v>2</v>
      </c>
      <c r="BF289" s="2059">
        <v>5</v>
      </c>
      <c r="BG289" s="2059">
        <v>2</v>
      </c>
      <c r="BH289" s="2059">
        <v>3</v>
      </c>
      <c r="BI289" s="2059">
        <v>6</v>
      </c>
      <c r="BJ289" s="2059">
        <v>1</v>
      </c>
      <c r="BK289" s="2059">
        <v>9</v>
      </c>
      <c r="BL289" s="2059">
        <v>0</v>
      </c>
      <c r="BM289" s="2060">
        <f t="shared" si="24"/>
        <v>77</v>
      </c>
      <c r="BN289" s="2060">
        <f t="shared" si="25"/>
        <v>31</v>
      </c>
      <c r="BO289" s="2061">
        <f t="shared" si="26"/>
        <v>40.259740259740262</v>
      </c>
      <c r="BP289" s="2051" t="str">
        <f t="shared" si="27"/>
        <v/>
      </c>
    </row>
    <row r="290" spans="1:68" s="1185" customFormat="1">
      <c r="A290" s="2057" t="s">
        <v>5842</v>
      </c>
      <c r="B290" s="2057" t="s">
        <v>2067</v>
      </c>
      <c r="C290" s="2057" t="s">
        <v>5687</v>
      </c>
      <c r="D290" s="2057" t="s">
        <v>2437</v>
      </c>
      <c r="E290" s="2057" t="s">
        <v>5494</v>
      </c>
      <c r="F290" s="2057" t="s">
        <v>208</v>
      </c>
      <c r="G290" s="2057" t="s">
        <v>1763</v>
      </c>
      <c r="H290" s="2057" t="s">
        <v>5394</v>
      </c>
      <c r="I290" s="2057" t="s">
        <v>5518</v>
      </c>
      <c r="J290" s="2058" t="s">
        <v>6224</v>
      </c>
      <c r="K290" s="2059">
        <v>44</v>
      </c>
      <c r="L290" s="2059">
        <v>0</v>
      </c>
      <c r="M290" s="2059">
        <v>2</v>
      </c>
      <c r="N290" s="2059">
        <v>0</v>
      </c>
      <c r="O290" s="2059">
        <v>0</v>
      </c>
      <c r="P290" s="2059">
        <v>0</v>
      </c>
      <c r="Q290" s="2059">
        <v>0</v>
      </c>
      <c r="R290" s="2059">
        <v>3</v>
      </c>
      <c r="S290" s="2059">
        <v>2</v>
      </c>
      <c r="T290" s="2059">
        <v>4</v>
      </c>
      <c r="U290" s="2059">
        <v>2</v>
      </c>
      <c r="V290" s="2059">
        <v>0</v>
      </c>
      <c r="W290" s="2059">
        <v>4</v>
      </c>
      <c r="X290" s="2059">
        <v>5</v>
      </c>
      <c r="Y290" s="2059">
        <v>9</v>
      </c>
      <c r="Z290" s="2059">
        <v>4</v>
      </c>
      <c r="AA290" s="2059">
        <v>9</v>
      </c>
      <c r="AB290" s="2059">
        <v>0</v>
      </c>
      <c r="AC290" s="2059">
        <v>22</v>
      </c>
      <c r="AD290" s="2059">
        <v>0</v>
      </c>
      <c r="AE290" s="2059">
        <v>0</v>
      </c>
      <c r="AF290" s="2059">
        <v>0</v>
      </c>
      <c r="AG290" s="2059">
        <v>0</v>
      </c>
      <c r="AH290" s="2059">
        <v>0</v>
      </c>
      <c r="AI290" s="2059">
        <v>0</v>
      </c>
      <c r="AJ290" s="2059">
        <v>3</v>
      </c>
      <c r="AK290" s="2059">
        <v>1</v>
      </c>
      <c r="AL290" s="2059">
        <v>3</v>
      </c>
      <c r="AM290" s="2059">
        <v>1</v>
      </c>
      <c r="AN290" s="2059">
        <v>0</v>
      </c>
      <c r="AO290" s="2059">
        <v>2</v>
      </c>
      <c r="AP290" s="2059">
        <v>2</v>
      </c>
      <c r="AQ290" s="2059">
        <v>5</v>
      </c>
      <c r="AR290" s="2059">
        <v>2</v>
      </c>
      <c r="AS290" s="2059">
        <v>3</v>
      </c>
      <c r="AT290" s="2059">
        <v>0</v>
      </c>
      <c r="AU290" s="2059">
        <v>22</v>
      </c>
      <c r="AV290" s="2059">
        <v>0</v>
      </c>
      <c r="AW290" s="2059">
        <v>2</v>
      </c>
      <c r="AX290" s="2059">
        <v>0</v>
      </c>
      <c r="AY290" s="2059">
        <v>0</v>
      </c>
      <c r="AZ290" s="2059">
        <v>0</v>
      </c>
      <c r="BA290" s="2059">
        <v>0</v>
      </c>
      <c r="BB290" s="2059">
        <v>0</v>
      </c>
      <c r="BC290" s="2059">
        <v>1</v>
      </c>
      <c r="BD290" s="2059">
        <v>1</v>
      </c>
      <c r="BE290" s="2059">
        <v>1</v>
      </c>
      <c r="BF290" s="2059">
        <v>0</v>
      </c>
      <c r="BG290" s="2059">
        <v>2</v>
      </c>
      <c r="BH290" s="2059">
        <v>3</v>
      </c>
      <c r="BI290" s="2059">
        <v>4</v>
      </c>
      <c r="BJ290" s="2059">
        <v>2</v>
      </c>
      <c r="BK290" s="2059">
        <v>6</v>
      </c>
      <c r="BL290" s="2059">
        <v>0</v>
      </c>
      <c r="BM290" s="2060">
        <f t="shared" si="24"/>
        <v>44</v>
      </c>
      <c r="BN290" s="2060">
        <f t="shared" si="25"/>
        <v>22</v>
      </c>
      <c r="BO290" s="2061">
        <f t="shared" si="26"/>
        <v>50</v>
      </c>
      <c r="BP290" s="2051" t="str">
        <f t="shared" si="27"/>
        <v>限界集落</v>
      </c>
    </row>
    <row r="291" spans="1:68" s="1185" customFormat="1">
      <c r="A291" s="2057" t="s">
        <v>5843</v>
      </c>
      <c r="B291" s="2057" t="s">
        <v>2067</v>
      </c>
      <c r="C291" s="2057" t="s">
        <v>5687</v>
      </c>
      <c r="D291" s="2057" t="s">
        <v>2437</v>
      </c>
      <c r="E291" s="2057" t="s">
        <v>5495</v>
      </c>
      <c r="F291" s="2057" t="s">
        <v>208</v>
      </c>
      <c r="G291" s="2057" t="s">
        <v>1763</v>
      </c>
      <c r="H291" s="2057" t="s">
        <v>5394</v>
      </c>
      <c r="I291" s="2057" t="s">
        <v>5405</v>
      </c>
      <c r="J291" s="2058" t="s">
        <v>6224</v>
      </c>
      <c r="K291" s="2059">
        <v>176</v>
      </c>
      <c r="L291" s="2059">
        <v>7</v>
      </c>
      <c r="M291" s="2059">
        <v>7</v>
      </c>
      <c r="N291" s="2059">
        <v>9</v>
      </c>
      <c r="O291" s="2059">
        <v>5</v>
      </c>
      <c r="P291" s="2059">
        <v>6</v>
      </c>
      <c r="Q291" s="2059">
        <v>9</v>
      </c>
      <c r="R291" s="2059">
        <v>8</v>
      </c>
      <c r="S291" s="2059">
        <v>5</v>
      </c>
      <c r="T291" s="2059">
        <v>7</v>
      </c>
      <c r="U291" s="2059">
        <v>7</v>
      </c>
      <c r="V291" s="2059">
        <v>12</v>
      </c>
      <c r="W291" s="2059">
        <v>8</v>
      </c>
      <c r="X291" s="2059">
        <v>22</v>
      </c>
      <c r="Y291" s="2059">
        <v>14</v>
      </c>
      <c r="Z291" s="2059">
        <v>8</v>
      </c>
      <c r="AA291" s="2059">
        <v>42</v>
      </c>
      <c r="AB291" s="2059">
        <v>0</v>
      </c>
      <c r="AC291" s="2059">
        <v>90</v>
      </c>
      <c r="AD291" s="2059">
        <v>5</v>
      </c>
      <c r="AE291" s="2059">
        <v>4</v>
      </c>
      <c r="AF291" s="2059">
        <v>4</v>
      </c>
      <c r="AG291" s="2059">
        <v>2</v>
      </c>
      <c r="AH291" s="2059">
        <v>4</v>
      </c>
      <c r="AI291" s="2059">
        <v>5</v>
      </c>
      <c r="AJ291" s="2059">
        <v>6</v>
      </c>
      <c r="AK291" s="2059">
        <v>1</v>
      </c>
      <c r="AL291" s="2059">
        <v>5</v>
      </c>
      <c r="AM291" s="2059">
        <v>2</v>
      </c>
      <c r="AN291" s="2059">
        <v>7</v>
      </c>
      <c r="AO291" s="2059">
        <v>5</v>
      </c>
      <c r="AP291" s="2059">
        <v>12</v>
      </c>
      <c r="AQ291" s="2059">
        <v>9</v>
      </c>
      <c r="AR291" s="2059">
        <v>5</v>
      </c>
      <c r="AS291" s="2059">
        <v>14</v>
      </c>
      <c r="AT291" s="2059">
        <v>0</v>
      </c>
      <c r="AU291" s="2059">
        <v>86</v>
      </c>
      <c r="AV291" s="2059">
        <v>2</v>
      </c>
      <c r="AW291" s="2059">
        <v>3</v>
      </c>
      <c r="AX291" s="2059">
        <v>5</v>
      </c>
      <c r="AY291" s="2059">
        <v>3</v>
      </c>
      <c r="AZ291" s="2059">
        <v>2</v>
      </c>
      <c r="BA291" s="2059">
        <v>4</v>
      </c>
      <c r="BB291" s="2059">
        <v>2</v>
      </c>
      <c r="BC291" s="2059">
        <v>4</v>
      </c>
      <c r="BD291" s="2059">
        <v>2</v>
      </c>
      <c r="BE291" s="2059">
        <v>5</v>
      </c>
      <c r="BF291" s="2059">
        <v>5</v>
      </c>
      <c r="BG291" s="2059">
        <v>3</v>
      </c>
      <c r="BH291" s="2059">
        <v>10</v>
      </c>
      <c r="BI291" s="2059">
        <v>5</v>
      </c>
      <c r="BJ291" s="2059">
        <v>3</v>
      </c>
      <c r="BK291" s="2059">
        <v>28</v>
      </c>
      <c r="BL291" s="2059">
        <v>0</v>
      </c>
      <c r="BM291" s="2060">
        <f t="shared" si="24"/>
        <v>176</v>
      </c>
      <c r="BN291" s="2060">
        <f t="shared" si="25"/>
        <v>64</v>
      </c>
      <c r="BO291" s="2061">
        <f t="shared" si="26"/>
        <v>36.363636363636367</v>
      </c>
      <c r="BP291" s="2051" t="str">
        <f t="shared" si="27"/>
        <v/>
      </c>
    </row>
    <row r="292" spans="1:68" s="1185" customFormat="1">
      <c r="A292" s="2057" t="s">
        <v>5844</v>
      </c>
      <c r="B292" s="2057" t="s">
        <v>2067</v>
      </c>
      <c r="C292" s="2057" t="s">
        <v>5687</v>
      </c>
      <c r="D292" s="2057" t="s">
        <v>2437</v>
      </c>
      <c r="E292" s="2057" t="s">
        <v>5496</v>
      </c>
      <c r="F292" s="2057" t="s">
        <v>208</v>
      </c>
      <c r="G292" s="2057" t="s">
        <v>1763</v>
      </c>
      <c r="H292" s="2057" t="s">
        <v>5394</v>
      </c>
      <c r="I292" s="2057" t="s">
        <v>5406</v>
      </c>
      <c r="J292" s="2058" t="s">
        <v>6224</v>
      </c>
      <c r="K292" s="2059">
        <v>129</v>
      </c>
      <c r="L292" s="2059">
        <v>2</v>
      </c>
      <c r="M292" s="2059">
        <v>3</v>
      </c>
      <c r="N292" s="2059">
        <v>10</v>
      </c>
      <c r="O292" s="2059">
        <v>4</v>
      </c>
      <c r="P292" s="2059">
        <v>1</v>
      </c>
      <c r="Q292" s="2059">
        <v>0</v>
      </c>
      <c r="R292" s="2059">
        <v>0</v>
      </c>
      <c r="S292" s="2059">
        <v>10</v>
      </c>
      <c r="T292" s="2059">
        <v>7</v>
      </c>
      <c r="U292" s="2059">
        <v>3</v>
      </c>
      <c r="V292" s="2059">
        <v>8</v>
      </c>
      <c r="W292" s="2059">
        <v>7</v>
      </c>
      <c r="X292" s="2059">
        <v>13</v>
      </c>
      <c r="Y292" s="2059">
        <v>20</v>
      </c>
      <c r="Z292" s="2059">
        <v>13</v>
      </c>
      <c r="AA292" s="2059">
        <v>28</v>
      </c>
      <c r="AB292" s="2059">
        <v>0</v>
      </c>
      <c r="AC292" s="2059">
        <v>57</v>
      </c>
      <c r="AD292" s="2059">
        <v>2</v>
      </c>
      <c r="AE292" s="2059">
        <v>2</v>
      </c>
      <c r="AF292" s="2059">
        <v>4</v>
      </c>
      <c r="AG292" s="2059">
        <v>1</v>
      </c>
      <c r="AH292" s="2059">
        <v>1</v>
      </c>
      <c r="AI292" s="2059">
        <v>0</v>
      </c>
      <c r="AJ292" s="2059">
        <v>0</v>
      </c>
      <c r="AK292" s="2059">
        <v>3</v>
      </c>
      <c r="AL292" s="2059">
        <v>4</v>
      </c>
      <c r="AM292" s="2059">
        <v>0</v>
      </c>
      <c r="AN292" s="2059">
        <v>5</v>
      </c>
      <c r="AO292" s="2059">
        <v>3</v>
      </c>
      <c r="AP292" s="2059">
        <v>5</v>
      </c>
      <c r="AQ292" s="2059">
        <v>11</v>
      </c>
      <c r="AR292" s="2059">
        <v>4</v>
      </c>
      <c r="AS292" s="2059">
        <v>12</v>
      </c>
      <c r="AT292" s="2059">
        <v>0</v>
      </c>
      <c r="AU292" s="2059">
        <v>72</v>
      </c>
      <c r="AV292" s="2059">
        <v>0</v>
      </c>
      <c r="AW292" s="2059">
        <v>1</v>
      </c>
      <c r="AX292" s="2059">
        <v>6</v>
      </c>
      <c r="AY292" s="2059">
        <v>3</v>
      </c>
      <c r="AZ292" s="2059">
        <v>0</v>
      </c>
      <c r="BA292" s="2059">
        <v>0</v>
      </c>
      <c r="BB292" s="2059">
        <v>0</v>
      </c>
      <c r="BC292" s="2059">
        <v>7</v>
      </c>
      <c r="BD292" s="2059">
        <v>3</v>
      </c>
      <c r="BE292" s="2059">
        <v>3</v>
      </c>
      <c r="BF292" s="2059">
        <v>3</v>
      </c>
      <c r="BG292" s="2059">
        <v>4</v>
      </c>
      <c r="BH292" s="2059">
        <v>8</v>
      </c>
      <c r="BI292" s="2059">
        <v>9</v>
      </c>
      <c r="BJ292" s="2059">
        <v>9</v>
      </c>
      <c r="BK292" s="2059">
        <v>16</v>
      </c>
      <c r="BL292" s="2059">
        <v>0</v>
      </c>
      <c r="BM292" s="2060">
        <f t="shared" si="24"/>
        <v>129</v>
      </c>
      <c r="BN292" s="2060">
        <f t="shared" si="25"/>
        <v>61</v>
      </c>
      <c r="BO292" s="2061">
        <f t="shared" si="26"/>
        <v>47.286821705426355</v>
      </c>
      <c r="BP292" s="2051" t="str">
        <f t="shared" si="27"/>
        <v/>
      </c>
    </row>
    <row r="293" spans="1:68" s="1185" customFormat="1">
      <c r="A293" s="2057" t="s">
        <v>5845</v>
      </c>
      <c r="B293" s="2057" t="s">
        <v>2067</v>
      </c>
      <c r="C293" s="2057" t="s">
        <v>5687</v>
      </c>
      <c r="D293" s="2057" t="s">
        <v>2437</v>
      </c>
      <c r="E293" s="2057" t="s">
        <v>5497</v>
      </c>
      <c r="F293" s="2057" t="s">
        <v>208</v>
      </c>
      <c r="G293" s="2057" t="s">
        <v>1763</v>
      </c>
      <c r="H293" s="2057" t="s">
        <v>5394</v>
      </c>
      <c r="I293" s="2057" t="s">
        <v>4697</v>
      </c>
      <c r="J293" s="2058" t="s">
        <v>6224</v>
      </c>
      <c r="K293" s="2059">
        <v>761</v>
      </c>
      <c r="L293" s="2059">
        <v>22</v>
      </c>
      <c r="M293" s="2059">
        <v>20</v>
      </c>
      <c r="N293" s="2059">
        <v>25</v>
      </c>
      <c r="O293" s="2059">
        <v>29</v>
      </c>
      <c r="P293" s="2059">
        <v>22</v>
      </c>
      <c r="Q293" s="2059">
        <v>34</v>
      </c>
      <c r="R293" s="2059">
        <v>26</v>
      </c>
      <c r="S293" s="2059">
        <v>25</v>
      </c>
      <c r="T293" s="2059">
        <v>45</v>
      </c>
      <c r="U293" s="2059">
        <v>27</v>
      </c>
      <c r="V293" s="2059">
        <v>35</v>
      </c>
      <c r="W293" s="2059">
        <v>36</v>
      </c>
      <c r="X293" s="2059">
        <v>45</v>
      </c>
      <c r="Y293" s="2059">
        <v>46</v>
      </c>
      <c r="Z293" s="2059">
        <v>46</v>
      </c>
      <c r="AA293" s="2059">
        <v>277</v>
      </c>
      <c r="AB293" s="2059">
        <v>1</v>
      </c>
      <c r="AC293" s="2059">
        <v>329</v>
      </c>
      <c r="AD293" s="2059">
        <v>10</v>
      </c>
      <c r="AE293" s="2059">
        <v>11</v>
      </c>
      <c r="AF293" s="2059">
        <v>14</v>
      </c>
      <c r="AG293" s="2059">
        <v>12</v>
      </c>
      <c r="AH293" s="2059">
        <v>6</v>
      </c>
      <c r="AI293" s="2059">
        <v>15</v>
      </c>
      <c r="AJ293" s="2059">
        <v>12</v>
      </c>
      <c r="AK293" s="2059">
        <v>11</v>
      </c>
      <c r="AL293" s="2059">
        <v>15</v>
      </c>
      <c r="AM293" s="2059">
        <v>15</v>
      </c>
      <c r="AN293" s="2059">
        <v>16</v>
      </c>
      <c r="AO293" s="2059">
        <v>19</v>
      </c>
      <c r="AP293" s="2059">
        <v>25</v>
      </c>
      <c r="AQ293" s="2059">
        <v>25</v>
      </c>
      <c r="AR293" s="2059">
        <v>26</v>
      </c>
      <c r="AS293" s="2059">
        <v>96</v>
      </c>
      <c r="AT293" s="2059">
        <v>1</v>
      </c>
      <c r="AU293" s="2059">
        <v>432</v>
      </c>
      <c r="AV293" s="2059">
        <v>12</v>
      </c>
      <c r="AW293" s="2059">
        <v>9</v>
      </c>
      <c r="AX293" s="2059">
        <v>11</v>
      </c>
      <c r="AY293" s="2059">
        <v>17</v>
      </c>
      <c r="AZ293" s="2059">
        <v>16</v>
      </c>
      <c r="BA293" s="2059">
        <v>19</v>
      </c>
      <c r="BB293" s="2059">
        <v>14</v>
      </c>
      <c r="BC293" s="2059">
        <v>14</v>
      </c>
      <c r="BD293" s="2059">
        <v>30</v>
      </c>
      <c r="BE293" s="2059">
        <v>12</v>
      </c>
      <c r="BF293" s="2059">
        <v>19</v>
      </c>
      <c r="BG293" s="2059">
        <v>17</v>
      </c>
      <c r="BH293" s="2059">
        <v>20</v>
      </c>
      <c r="BI293" s="2059">
        <v>21</v>
      </c>
      <c r="BJ293" s="2059">
        <v>20</v>
      </c>
      <c r="BK293" s="2059">
        <v>181</v>
      </c>
      <c r="BL293" s="2059">
        <v>0</v>
      </c>
      <c r="BM293" s="2060">
        <f t="shared" si="24"/>
        <v>760</v>
      </c>
      <c r="BN293" s="2060">
        <f t="shared" si="25"/>
        <v>369</v>
      </c>
      <c r="BO293" s="2061">
        <f t="shared" si="26"/>
        <v>48.55263157894737</v>
      </c>
      <c r="BP293" s="2051" t="str">
        <f t="shared" si="27"/>
        <v/>
      </c>
    </row>
    <row r="294" spans="1:68" s="1185" customFormat="1">
      <c r="A294" s="2057" t="s">
        <v>5846</v>
      </c>
      <c r="B294" s="2057" t="s">
        <v>2067</v>
      </c>
      <c r="C294" s="2057" t="s">
        <v>5687</v>
      </c>
      <c r="D294" s="2057" t="s">
        <v>2437</v>
      </c>
      <c r="E294" s="2057" t="s">
        <v>5498</v>
      </c>
      <c r="F294" s="2057" t="s">
        <v>208</v>
      </c>
      <c r="G294" s="2057" t="s">
        <v>1763</v>
      </c>
      <c r="H294" s="2057" t="s">
        <v>5394</v>
      </c>
      <c r="I294" s="2057" t="s">
        <v>5407</v>
      </c>
      <c r="J294" s="2058" t="s">
        <v>6224</v>
      </c>
      <c r="K294" s="2059">
        <v>97</v>
      </c>
      <c r="L294" s="2059">
        <v>0</v>
      </c>
      <c r="M294" s="2059">
        <v>0</v>
      </c>
      <c r="N294" s="2059">
        <v>0</v>
      </c>
      <c r="O294" s="2059">
        <v>1</v>
      </c>
      <c r="P294" s="2059">
        <v>3</v>
      </c>
      <c r="Q294" s="2059">
        <v>5</v>
      </c>
      <c r="R294" s="2059">
        <v>4</v>
      </c>
      <c r="S294" s="2059">
        <v>5</v>
      </c>
      <c r="T294" s="2059">
        <v>2</v>
      </c>
      <c r="U294" s="2059">
        <v>2</v>
      </c>
      <c r="V294" s="2059">
        <v>5</v>
      </c>
      <c r="W294" s="2059">
        <v>10</v>
      </c>
      <c r="X294" s="2059">
        <v>11</v>
      </c>
      <c r="Y294" s="2059">
        <v>18</v>
      </c>
      <c r="Z294" s="2059">
        <v>8</v>
      </c>
      <c r="AA294" s="2059">
        <v>23</v>
      </c>
      <c r="AB294" s="2059">
        <v>0</v>
      </c>
      <c r="AC294" s="2059">
        <v>51</v>
      </c>
      <c r="AD294" s="2059">
        <v>0</v>
      </c>
      <c r="AE294" s="2059">
        <v>0</v>
      </c>
      <c r="AF294" s="2059">
        <v>0</v>
      </c>
      <c r="AG294" s="2059">
        <v>0</v>
      </c>
      <c r="AH294" s="2059">
        <v>1</v>
      </c>
      <c r="AI294" s="2059">
        <v>1</v>
      </c>
      <c r="AJ294" s="2059">
        <v>3</v>
      </c>
      <c r="AK294" s="2059">
        <v>3</v>
      </c>
      <c r="AL294" s="2059">
        <v>1</v>
      </c>
      <c r="AM294" s="2059">
        <v>1</v>
      </c>
      <c r="AN294" s="2059">
        <v>3</v>
      </c>
      <c r="AO294" s="2059">
        <v>5</v>
      </c>
      <c r="AP294" s="2059">
        <v>6</v>
      </c>
      <c r="AQ294" s="2059">
        <v>10</v>
      </c>
      <c r="AR294" s="2059">
        <v>6</v>
      </c>
      <c r="AS294" s="2059">
        <v>11</v>
      </c>
      <c r="AT294" s="2059">
        <v>0</v>
      </c>
      <c r="AU294" s="2059">
        <v>46</v>
      </c>
      <c r="AV294" s="2059">
        <v>0</v>
      </c>
      <c r="AW294" s="2059">
        <v>0</v>
      </c>
      <c r="AX294" s="2059">
        <v>0</v>
      </c>
      <c r="AY294" s="2059">
        <v>1</v>
      </c>
      <c r="AZ294" s="2059">
        <v>2</v>
      </c>
      <c r="BA294" s="2059">
        <v>4</v>
      </c>
      <c r="BB294" s="2059">
        <v>1</v>
      </c>
      <c r="BC294" s="2059">
        <v>2</v>
      </c>
      <c r="BD294" s="2059">
        <v>1</v>
      </c>
      <c r="BE294" s="2059">
        <v>1</v>
      </c>
      <c r="BF294" s="2059">
        <v>2</v>
      </c>
      <c r="BG294" s="2059">
        <v>5</v>
      </c>
      <c r="BH294" s="2059">
        <v>5</v>
      </c>
      <c r="BI294" s="2059">
        <v>8</v>
      </c>
      <c r="BJ294" s="2059">
        <v>2</v>
      </c>
      <c r="BK294" s="2059">
        <v>12</v>
      </c>
      <c r="BL294" s="2059">
        <v>0</v>
      </c>
      <c r="BM294" s="2060">
        <f t="shared" si="24"/>
        <v>97</v>
      </c>
      <c r="BN294" s="2060">
        <f t="shared" si="25"/>
        <v>49</v>
      </c>
      <c r="BO294" s="2061">
        <f t="shared" si="26"/>
        <v>50.515463917525771</v>
      </c>
      <c r="BP294" s="2051" t="str">
        <f t="shared" si="27"/>
        <v>限界集落</v>
      </c>
    </row>
    <row r="295" spans="1:68" s="1185" customFormat="1">
      <c r="A295" s="2057" t="s">
        <v>5847</v>
      </c>
      <c r="B295" s="2057" t="s">
        <v>2067</v>
      </c>
      <c r="C295" s="2057" t="s">
        <v>5687</v>
      </c>
      <c r="D295" s="2057" t="s">
        <v>2437</v>
      </c>
      <c r="E295" s="2057" t="s">
        <v>5499</v>
      </c>
      <c r="F295" s="2057" t="s">
        <v>208</v>
      </c>
      <c r="G295" s="2057" t="s">
        <v>1763</v>
      </c>
      <c r="H295" s="2057" t="s">
        <v>5394</v>
      </c>
      <c r="I295" s="2057" t="s">
        <v>5396</v>
      </c>
      <c r="J295" s="2058" t="s">
        <v>6224</v>
      </c>
      <c r="K295" s="2059">
        <v>264</v>
      </c>
      <c r="L295" s="2059">
        <v>16</v>
      </c>
      <c r="M295" s="2059">
        <v>12</v>
      </c>
      <c r="N295" s="2059">
        <v>11</v>
      </c>
      <c r="O295" s="2059">
        <v>15</v>
      </c>
      <c r="P295" s="2059">
        <v>12</v>
      </c>
      <c r="Q295" s="2059">
        <v>13</v>
      </c>
      <c r="R295" s="2059">
        <v>16</v>
      </c>
      <c r="S295" s="2059">
        <v>21</v>
      </c>
      <c r="T295" s="2059">
        <v>25</v>
      </c>
      <c r="U295" s="2059">
        <v>18</v>
      </c>
      <c r="V295" s="2059">
        <v>27</v>
      </c>
      <c r="W295" s="2059">
        <v>13</v>
      </c>
      <c r="X295" s="2059">
        <v>12</v>
      </c>
      <c r="Y295" s="2059">
        <v>17</v>
      </c>
      <c r="Z295" s="2059">
        <v>10</v>
      </c>
      <c r="AA295" s="2059">
        <v>26</v>
      </c>
      <c r="AB295" s="2059">
        <v>0</v>
      </c>
      <c r="AC295" s="2059">
        <v>130</v>
      </c>
      <c r="AD295" s="2059">
        <v>8</v>
      </c>
      <c r="AE295" s="2059">
        <v>6</v>
      </c>
      <c r="AF295" s="2059">
        <v>3</v>
      </c>
      <c r="AG295" s="2059">
        <v>8</v>
      </c>
      <c r="AH295" s="2059">
        <v>5</v>
      </c>
      <c r="AI295" s="2059">
        <v>4</v>
      </c>
      <c r="AJ295" s="2059">
        <v>8</v>
      </c>
      <c r="AK295" s="2059">
        <v>13</v>
      </c>
      <c r="AL295" s="2059">
        <v>12</v>
      </c>
      <c r="AM295" s="2059">
        <v>10</v>
      </c>
      <c r="AN295" s="2059">
        <v>14</v>
      </c>
      <c r="AO295" s="2059">
        <v>8</v>
      </c>
      <c r="AP295" s="2059">
        <v>8</v>
      </c>
      <c r="AQ295" s="2059">
        <v>9</v>
      </c>
      <c r="AR295" s="2059">
        <v>5</v>
      </c>
      <c r="AS295" s="2059">
        <v>9</v>
      </c>
      <c r="AT295" s="2059">
        <v>0</v>
      </c>
      <c r="AU295" s="2059">
        <v>134</v>
      </c>
      <c r="AV295" s="2059">
        <v>8</v>
      </c>
      <c r="AW295" s="2059">
        <v>6</v>
      </c>
      <c r="AX295" s="2059">
        <v>8</v>
      </c>
      <c r="AY295" s="2059">
        <v>7</v>
      </c>
      <c r="AZ295" s="2059">
        <v>7</v>
      </c>
      <c r="BA295" s="2059">
        <v>9</v>
      </c>
      <c r="BB295" s="2059">
        <v>8</v>
      </c>
      <c r="BC295" s="2059">
        <v>8</v>
      </c>
      <c r="BD295" s="2059">
        <v>13</v>
      </c>
      <c r="BE295" s="2059">
        <v>8</v>
      </c>
      <c r="BF295" s="2059">
        <v>13</v>
      </c>
      <c r="BG295" s="2059">
        <v>5</v>
      </c>
      <c r="BH295" s="2059">
        <v>4</v>
      </c>
      <c r="BI295" s="2059">
        <v>8</v>
      </c>
      <c r="BJ295" s="2059">
        <v>5</v>
      </c>
      <c r="BK295" s="2059">
        <v>17</v>
      </c>
      <c r="BL295" s="2059">
        <v>0</v>
      </c>
      <c r="BM295" s="2060">
        <f t="shared" si="24"/>
        <v>264</v>
      </c>
      <c r="BN295" s="2060">
        <f t="shared" si="25"/>
        <v>53</v>
      </c>
      <c r="BO295" s="2061">
        <f t="shared" si="26"/>
        <v>20.075757575757574</v>
      </c>
      <c r="BP295" s="2051" t="str">
        <f t="shared" si="27"/>
        <v/>
      </c>
    </row>
    <row r="296" spans="1:68" s="1185" customFormat="1">
      <c r="A296" s="2052" t="s">
        <v>5848</v>
      </c>
      <c r="B296" s="2052" t="s">
        <v>2067</v>
      </c>
      <c r="C296" s="2052" t="s">
        <v>5687</v>
      </c>
      <c r="D296" s="2052" t="s">
        <v>2438</v>
      </c>
      <c r="E296" s="2052" t="s">
        <v>5479</v>
      </c>
      <c r="F296" s="2052" t="s">
        <v>208</v>
      </c>
      <c r="G296" s="2052" t="s">
        <v>1763</v>
      </c>
      <c r="H296" s="2052" t="s">
        <v>5408</v>
      </c>
      <c r="I296" s="2052" t="s">
        <v>3059</v>
      </c>
      <c r="J296" s="2053" t="s">
        <v>6224</v>
      </c>
      <c r="K296" s="2054">
        <v>4814</v>
      </c>
      <c r="L296" s="2054">
        <v>114</v>
      </c>
      <c r="M296" s="2054">
        <v>124</v>
      </c>
      <c r="N296" s="2054">
        <v>191</v>
      </c>
      <c r="O296" s="2054">
        <v>170</v>
      </c>
      <c r="P296" s="2054">
        <v>133</v>
      </c>
      <c r="Q296" s="2054">
        <v>122</v>
      </c>
      <c r="R296" s="2054">
        <v>165</v>
      </c>
      <c r="S296" s="2054">
        <v>216</v>
      </c>
      <c r="T296" s="2054">
        <v>308</v>
      </c>
      <c r="U296" s="2054">
        <v>276</v>
      </c>
      <c r="V296" s="2054">
        <v>290</v>
      </c>
      <c r="W296" s="2054">
        <v>280</v>
      </c>
      <c r="X296" s="2054">
        <v>392</v>
      </c>
      <c r="Y296" s="2054">
        <v>569</v>
      </c>
      <c r="Z296" s="2054">
        <v>440</v>
      </c>
      <c r="AA296" s="2054">
        <v>1018</v>
      </c>
      <c r="AB296" s="2054">
        <v>6</v>
      </c>
      <c r="AC296" s="2054">
        <v>2300</v>
      </c>
      <c r="AD296" s="2054">
        <v>56</v>
      </c>
      <c r="AE296" s="2054">
        <v>59</v>
      </c>
      <c r="AF296" s="2054">
        <v>110</v>
      </c>
      <c r="AG296" s="2054">
        <v>88</v>
      </c>
      <c r="AH296" s="2054">
        <v>63</v>
      </c>
      <c r="AI296" s="2054">
        <v>65</v>
      </c>
      <c r="AJ296" s="2054">
        <v>78</v>
      </c>
      <c r="AK296" s="2054">
        <v>106</v>
      </c>
      <c r="AL296" s="2054">
        <v>166</v>
      </c>
      <c r="AM296" s="2054">
        <v>144</v>
      </c>
      <c r="AN296" s="2054">
        <v>147</v>
      </c>
      <c r="AO296" s="2054">
        <v>141</v>
      </c>
      <c r="AP296" s="2054">
        <v>210</v>
      </c>
      <c r="AQ296" s="2054">
        <v>249</v>
      </c>
      <c r="AR296" s="2054">
        <v>204</v>
      </c>
      <c r="AS296" s="2054">
        <v>411</v>
      </c>
      <c r="AT296" s="2054">
        <v>3</v>
      </c>
      <c r="AU296" s="2054">
        <v>2514</v>
      </c>
      <c r="AV296" s="2054">
        <v>58</v>
      </c>
      <c r="AW296" s="2054">
        <v>65</v>
      </c>
      <c r="AX296" s="2054">
        <v>81</v>
      </c>
      <c r="AY296" s="2054">
        <v>82</v>
      </c>
      <c r="AZ296" s="2054">
        <v>70</v>
      </c>
      <c r="BA296" s="2054">
        <v>57</v>
      </c>
      <c r="BB296" s="2054">
        <v>87</v>
      </c>
      <c r="BC296" s="2054">
        <v>110</v>
      </c>
      <c r="BD296" s="2054">
        <v>142</v>
      </c>
      <c r="BE296" s="2054">
        <v>132</v>
      </c>
      <c r="BF296" s="2054">
        <v>143</v>
      </c>
      <c r="BG296" s="2054">
        <v>139</v>
      </c>
      <c r="BH296" s="2054">
        <v>182</v>
      </c>
      <c r="BI296" s="2054">
        <v>320</v>
      </c>
      <c r="BJ296" s="2054">
        <v>236</v>
      </c>
      <c r="BK296" s="2054">
        <v>607</v>
      </c>
      <c r="BL296" s="2054">
        <v>3</v>
      </c>
      <c r="BM296" s="2055">
        <f t="shared" si="24"/>
        <v>4808</v>
      </c>
      <c r="BN296" s="2055">
        <f t="shared" si="25"/>
        <v>2027</v>
      </c>
      <c r="BO296" s="2056">
        <f t="shared" si="26"/>
        <v>42.158901830282865</v>
      </c>
      <c r="BP296" s="2051" t="str">
        <f t="shared" si="27"/>
        <v/>
      </c>
    </row>
    <row r="297" spans="1:68" s="1185" customFormat="1">
      <c r="A297" s="2057" t="s">
        <v>5849</v>
      </c>
      <c r="B297" s="2057" t="s">
        <v>2067</v>
      </c>
      <c r="C297" s="2057" t="s">
        <v>5687</v>
      </c>
      <c r="D297" s="2057" t="s">
        <v>2438</v>
      </c>
      <c r="E297" s="2057" t="s">
        <v>5481</v>
      </c>
      <c r="F297" s="2057" t="s">
        <v>208</v>
      </c>
      <c r="G297" s="2057" t="s">
        <v>1763</v>
      </c>
      <c r="H297" s="2057" t="s">
        <v>5408</v>
      </c>
      <c r="I297" s="2057" t="s">
        <v>5107</v>
      </c>
      <c r="J297" s="2058" t="s">
        <v>6224</v>
      </c>
      <c r="K297" s="2059">
        <v>326</v>
      </c>
      <c r="L297" s="2059">
        <v>10</v>
      </c>
      <c r="M297" s="2059">
        <v>11</v>
      </c>
      <c r="N297" s="2059">
        <v>11</v>
      </c>
      <c r="O297" s="2059">
        <v>10</v>
      </c>
      <c r="P297" s="2059">
        <v>7</v>
      </c>
      <c r="Q297" s="2059">
        <v>7</v>
      </c>
      <c r="R297" s="2059">
        <v>8</v>
      </c>
      <c r="S297" s="2059">
        <v>14</v>
      </c>
      <c r="T297" s="2059">
        <v>24</v>
      </c>
      <c r="U297" s="2059">
        <v>12</v>
      </c>
      <c r="V297" s="2059">
        <v>21</v>
      </c>
      <c r="W297" s="2059">
        <v>16</v>
      </c>
      <c r="X297" s="2059">
        <v>23</v>
      </c>
      <c r="Y297" s="2059">
        <v>45</v>
      </c>
      <c r="Z297" s="2059">
        <v>31</v>
      </c>
      <c r="AA297" s="2059">
        <v>76</v>
      </c>
      <c r="AB297" s="2059">
        <v>0</v>
      </c>
      <c r="AC297" s="2059">
        <v>152</v>
      </c>
      <c r="AD297" s="2059">
        <v>3</v>
      </c>
      <c r="AE297" s="2059">
        <v>4</v>
      </c>
      <c r="AF297" s="2059">
        <v>7</v>
      </c>
      <c r="AG297" s="2059">
        <v>7</v>
      </c>
      <c r="AH297" s="2059">
        <v>4</v>
      </c>
      <c r="AI297" s="2059">
        <v>2</v>
      </c>
      <c r="AJ297" s="2059">
        <v>4</v>
      </c>
      <c r="AK297" s="2059">
        <v>5</v>
      </c>
      <c r="AL297" s="2059">
        <v>13</v>
      </c>
      <c r="AM297" s="2059">
        <v>5</v>
      </c>
      <c r="AN297" s="2059">
        <v>9</v>
      </c>
      <c r="AO297" s="2059">
        <v>10</v>
      </c>
      <c r="AP297" s="2059">
        <v>12</v>
      </c>
      <c r="AQ297" s="2059">
        <v>17</v>
      </c>
      <c r="AR297" s="2059">
        <v>15</v>
      </c>
      <c r="AS297" s="2059">
        <v>35</v>
      </c>
      <c r="AT297" s="2059">
        <v>0</v>
      </c>
      <c r="AU297" s="2059">
        <v>174</v>
      </c>
      <c r="AV297" s="2059">
        <v>7</v>
      </c>
      <c r="AW297" s="2059">
        <v>7</v>
      </c>
      <c r="AX297" s="2059">
        <v>4</v>
      </c>
      <c r="AY297" s="2059">
        <v>3</v>
      </c>
      <c r="AZ297" s="2059">
        <v>3</v>
      </c>
      <c r="BA297" s="2059">
        <v>5</v>
      </c>
      <c r="BB297" s="2059">
        <v>4</v>
      </c>
      <c r="BC297" s="2059">
        <v>9</v>
      </c>
      <c r="BD297" s="2059">
        <v>11</v>
      </c>
      <c r="BE297" s="2059">
        <v>7</v>
      </c>
      <c r="BF297" s="2059">
        <v>12</v>
      </c>
      <c r="BG297" s="2059">
        <v>6</v>
      </c>
      <c r="BH297" s="2059">
        <v>11</v>
      </c>
      <c r="BI297" s="2059">
        <v>28</v>
      </c>
      <c r="BJ297" s="2059">
        <v>16</v>
      </c>
      <c r="BK297" s="2059">
        <v>41</v>
      </c>
      <c r="BL297" s="2059">
        <v>0</v>
      </c>
      <c r="BM297" s="2060">
        <f t="shared" si="24"/>
        <v>326</v>
      </c>
      <c r="BN297" s="2060">
        <f t="shared" si="25"/>
        <v>152</v>
      </c>
      <c r="BO297" s="2061">
        <f t="shared" si="26"/>
        <v>46.625766871165638</v>
      </c>
      <c r="BP297" s="2051" t="str">
        <f t="shared" si="27"/>
        <v/>
      </c>
    </row>
    <row r="298" spans="1:68" s="1185" customFormat="1">
      <c r="A298" s="2057" t="s">
        <v>5850</v>
      </c>
      <c r="B298" s="2057" t="s">
        <v>2067</v>
      </c>
      <c r="C298" s="2057" t="s">
        <v>5687</v>
      </c>
      <c r="D298" s="2057" t="s">
        <v>2438</v>
      </c>
      <c r="E298" s="2057" t="s">
        <v>5482</v>
      </c>
      <c r="F298" s="2057" t="s">
        <v>208</v>
      </c>
      <c r="G298" s="2057" t="s">
        <v>1763</v>
      </c>
      <c r="H298" s="2057" t="s">
        <v>5408</v>
      </c>
      <c r="I298" s="2057" t="s">
        <v>5220</v>
      </c>
      <c r="J298" s="2058" t="s">
        <v>6224</v>
      </c>
      <c r="K298" s="2059">
        <v>980</v>
      </c>
      <c r="L298" s="2059">
        <v>28</v>
      </c>
      <c r="M298" s="2059">
        <v>26</v>
      </c>
      <c r="N298" s="2059">
        <v>43</v>
      </c>
      <c r="O298" s="2059">
        <v>41</v>
      </c>
      <c r="P298" s="2059">
        <v>49</v>
      </c>
      <c r="Q298" s="2059">
        <v>29</v>
      </c>
      <c r="R298" s="2059">
        <v>29</v>
      </c>
      <c r="S298" s="2059">
        <v>39</v>
      </c>
      <c r="T298" s="2059">
        <v>76</v>
      </c>
      <c r="U298" s="2059">
        <v>57</v>
      </c>
      <c r="V298" s="2059">
        <v>66</v>
      </c>
      <c r="W298" s="2059">
        <v>59</v>
      </c>
      <c r="X298" s="2059">
        <v>83</v>
      </c>
      <c r="Y298" s="2059">
        <v>92</v>
      </c>
      <c r="Z298" s="2059">
        <v>72</v>
      </c>
      <c r="AA298" s="2059">
        <v>190</v>
      </c>
      <c r="AB298" s="2059">
        <v>1</v>
      </c>
      <c r="AC298" s="2059">
        <v>487</v>
      </c>
      <c r="AD298" s="2059">
        <v>8</v>
      </c>
      <c r="AE298" s="2059">
        <v>16</v>
      </c>
      <c r="AF298" s="2059">
        <v>31</v>
      </c>
      <c r="AG298" s="2059">
        <v>24</v>
      </c>
      <c r="AH298" s="2059">
        <v>21</v>
      </c>
      <c r="AI298" s="2059">
        <v>15</v>
      </c>
      <c r="AJ298" s="2059">
        <v>18</v>
      </c>
      <c r="AK298" s="2059">
        <v>19</v>
      </c>
      <c r="AL298" s="2059">
        <v>43</v>
      </c>
      <c r="AM298" s="2059">
        <v>33</v>
      </c>
      <c r="AN298" s="2059">
        <v>34</v>
      </c>
      <c r="AO298" s="2059">
        <v>30</v>
      </c>
      <c r="AP298" s="2059">
        <v>41</v>
      </c>
      <c r="AQ298" s="2059">
        <v>37</v>
      </c>
      <c r="AR298" s="2059">
        <v>37</v>
      </c>
      <c r="AS298" s="2059">
        <v>79</v>
      </c>
      <c r="AT298" s="2059">
        <v>1</v>
      </c>
      <c r="AU298" s="2059">
        <v>493</v>
      </c>
      <c r="AV298" s="2059">
        <v>20</v>
      </c>
      <c r="AW298" s="2059">
        <v>10</v>
      </c>
      <c r="AX298" s="2059">
        <v>12</v>
      </c>
      <c r="AY298" s="2059">
        <v>17</v>
      </c>
      <c r="AZ298" s="2059">
        <v>28</v>
      </c>
      <c r="BA298" s="2059">
        <v>14</v>
      </c>
      <c r="BB298" s="2059">
        <v>11</v>
      </c>
      <c r="BC298" s="2059">
        <v>20</v>
      </c>
      <c r="BD298" s="2059">
        <v>33</v>
      </c>
      <c r="BE298" s="2059">
        <v>24</v>
      </c>
      <c r="BF298" s="2059">
        <v>32</v>
      </c>
      <c r="BG298" s="2059">
        <v>29</v>
      </c>
      <c r="BH298" s="2059">
        <v>42</v>
      </c>
      <c r="BI298" s="2059">
        <v>55</v>
      </c>
      <c r="BJ298" s="2059">
        <v>35</v>
      </c>
      <c r="BK298" s="2059">
        <v>111</v>
      </c>
      <c r="BL298" s="2059">
        <v>0</v>
      </c>
      <c r="BM298" s="2060">
        <f t="shared" si="24"/>
        <v>979</v>
      </c>
      <c r="BN298" s="2060">
        <f t="shared" si="25"/>
        <v>354</v>
      </c>
      <c r="BO298" s="2061">
        <f t="shared" si="26"/>
        <v>36.159346271705822</v>
      </c>
      <c r="BP298" s="2051" t="str">
        <f t="shared" si="27"/>
        <v/>
      </c>
    </row>
    <row r="299" spans="1:68" s="1185" customFormat="1">
      <c r="A299" s="2057" t="s">
        <v>5851</v>
      </c>
      <c r="B299" s="2057" t="s">
        <v>2067</v>
      </c>
      <c r="C299" s="2057" t="s">
        <v>5687</v>
      </c>
      <c r="D299" s="2057" t="s">
        <v>2438</v>
      </c>
      <c r="E299" s="2057" t="s">
        <v>5483</v>
      </c>
      <c r="F299" s="2057" t="s">
        <v>208</v>
      </c>
      <c r="G299" s="2057" t="s">
        <v>1763</v>
      </c>
      <c r="H299" s="2057" t="s">
        <v>5408</v>
      </c>
      <c r="I299" s="2057" t="s">
        <v>5164</v>
      </c>
      <c r="J299" s="2058" t="s">
        <v>6224</v>
      </c>
      <c r="K299" s="2059">
        <v>1876</v>
      </c>
      <c r="L299" s="2059">
        <v>23</v>
      </c>
      <c r="M299" s="2059">
        <v>28</v>
      </c>
      <c r="N299" s="2059">
        <v>52</v>
      </c>
      <c r="O299" s="2059">
        <v>66</v>
      </c>
      <c r="P299" s="2059">
        <v>41</v>
      </c>
      <c r="Q299" s="2059">
        <v>40</v>
      </c>
      <c r="R299" s="2059">
        <v>52</v>
      </c>
      <c r="S299" s="2059">
        <v>65</v>
      </c>
      <c r="T299" s="2059">
        <v>103</v>
      </c>
      <c r="U299" s="2059">
        <v>116</v>
      </c>
      <c r="V299" s="2059">
        <v>109</v>
      </c>
      <c r="W299" s="2059">
        <v>121</v>
      </c>
      <c r="X299" s="2059">
        <v>146</v>
      </c>
      <c r="Y299" s="2059">
        <v>244</v>
      </c>
      <c r="Z299" s="2059">
        <v>209</v>
      </c>
      <c r="AA299" s="2059">
        <v>458</v>
      </c>
      <c r="AB299" s="2059">
        <v>3</v>
      </c>
      <c r="AC299" s="2059">
        <v>875</v>
      </c>
      <c r="AD299" s="2059">
        <v>12</v>
      </c>
      <c r="AE299" s="2059">
        <v>10</v>
      </c>
      <c r="AF299" s="2059">
        <v>30</v>
      </c>
      <c r="AG299" s="2059">
        <v>36</v>
      </c>
      <c r="AH299" s="2059">
        <v>20</v>
      </c>
      <c r="AI299" s="2059">
        <v>25</v>
      </c>
      <c r="AJ299" s="2059">
        <v>21</v>
      </c>
      <c r="AK299" s="2059">
        <v>31</v>
      </c>
      <c r="AL299" s="2059">
        <v>53</v>
      </c>
      <c r="AM299" s="2059">
        <v>54</v>
      </c>
      <c r="AN299" s="2059">
        <v>56</v>
      </c>
      <c r="AO299" s="2059">
        <v>59</v>
      </c>
      <c r="AP299" s="2059">
        <v>80</v>
      </c>
      <c r="AQ299" s="2059">
        <v>111</v>
      </c>
      <c r="AR299" s="2059">
        <v>94</v>
      </c>
      <c r="AS299" s="2059">
        <v>181</v>
      </c>
      <c r="AT299" s="2059">
        <v>2</v>
      </c>
      <c r="AU299" s="2059">
        <v>1001</v>
      </c>
      <c r="AV299" s="2059">
        <v>11</v>
      </c>
      <c r="AW299" s="2059">
        <v>18</v>
      </c>
      <c r="AX299" s="2059">
        <v>22</v>
      </c>
      <c r="AY299" s="2059">
        <v>30</v>
      </c>
      <c r="AZ299" s="2059">
        <v>21</v>
      </c>
      <c r="BA299" s="2059">
        <v>15</v>
      </c>
      <c r="BB299" s="2059">
        <v>31</v>
      </c>
      <c r="BC299" s="2059">
        <v>34</v>
      </c>
      <c r="BD299" s="2059">
        <v>50</v>
      </c>
      <c r="BE299" s="2059">
        <v>62</v>
      </c>
      <c r="BF299" s="2059">
        <v>53</v>
      </c>
      <c r="BG299" s="2059">
        <v>62</v>
      </c>
      <c r="BH299" s="2059">
        <v>66</v>
      </c>
      <c r="BI299" s="2059">
        <v>133</v>
      </c>
      <c r="BJ299" s="2059">
        <v>115</v>
      </c>
      <c r="BK299" s="2059">
        <v>277</v>
      </c>
      <c r="BL299" s="2059">
        <v>1</v>
      </c>
      <c r="BM299" s="2060">
        <f t="shared" si="24"/>
        <v>1873</v>
      </c>
      <c r="BN299" s="2060">
        <f t="shared" si="25"/>
        <v>911</v>
      </c>
      <c r="BO299" s="2061">
        <f t="shared" si="26"/>
        <v>48.638547784303256</v>
      </c>
      <c r="BP299" s="2051" t="str">
        <f t="shared" si="27"/>
        <v/>
      </c>
    </row>
    <row r="300" spans="1:68" s="1185" customFormat="1">
      <c r="A300" s="2057" t="s">
        <v>5852</v>
      </c>
      <c r="B300" s="2057" t="s">
        <v>2067</v>
      </c>
      <c r="C300" s="2057" t="s">
        <v>5687</v>
      </c>
      <c r="D300" s="2057" t="s">
        <v>2438</v>
      </c>
      <c r="E300" s="2057" t="s">
        <v>5484</v>
      </c>
      <c r="F300" s="2057" t="s">
        <v>208</v>
      </c>
      <c r="G300" s="2057" t="s">
        <v>1763</v>
      </c>
      <c r="H300" s="2057" t="s">
        <v>5408</v>
      </c>
      <c r="I300" s="2057" t="s">
        <v>5853</v>
      </c>
      <c r="J300" s="2058" t="s">
        <v>6224</v>
      </c>
      <c r="K300" s="2059">
        <v>665</v>
      </c>
      <c r="L300" s="2059">
        <v>22</v>
      </c>
      <c r="M300" s="2059">
        <v>28</v>
      </c>
      <c r="N300" s="2059">
        <v>40</v>
      </c>
      <c r="O300" s="2059">
        <v>27</v>
      </c>
      <c r="P300" s="2059">
        <v>14</v>
      </c>
      <c r="Q300" s="2059">
        <v>13</v>
      </c>
      <c r="R300" s="2059">
        <v>28</v>
      </c>
      <c r="S300" s="2059">
        <v>39</v>
      </c>
      <c r="T300" s="2059">
        <v>39</v>
      </c>
      <c r="U300" s="2059">
        <v>45</v>
      </c>
      <c r="V300" s="2059">
        <v>43</v>
      </c>
      <c r="W300" s="2059">
        <v>37</v>
      </c>
      <c r="X300" s="2059">
        <v>50</v>
      </c>
      <c r="Y300" s="2059">
        <v>74</v>
      </c>
      <c r="Z300" s="2059">
        <v>51</v>
      </c>
      <c r="AA300" s="2059">
        <v>115</v>
      </c>
      <c r="AB300" s="2059">
        <v>0</v>
      </c>
      <c r="AC300" s="2059">
        <v>316</v>
      </c>
      <c r="AD300" s="2059">
        <v>14</v>
      </c>
      <c r="AE300" s="2059">
        <v>14</v>
      </c>
      <c r="AF300" s="2059">
        <v>19</v>
      </c>
      <c r="AG300" s="2059">
        <v>13</v>
      </c>
      <c r="AH300" s="2059">
        <v>6</v>
      </c>
      <c r="AI300" s="2059">
        <v>5</v>
      </c>
      <c r="AJ300" s="2059">
        <v>14</v>
      </c>
      <c r="AK300" s="2059">
        <v>21</v>
      </c>
      <c r="AL300" s="2059">
        <v>19</v>
      </c>
      <c r="AM300" s="2059">
        <v>25</v>
      </c>
      <c r="AN300" s="2059">
        <v>22</v>
      </c>
      <c r="AO300" s="2059">
        <v>21</v>
      </c>
      <c r="AP300" s="2059">
        <v>24</v>
      </c>
      <c r="AQ300" s="2059">
        <v>31</v>
      </c>
      <c r="AR300" s="2059">
        <v>22</v>
      </c>
      <c r="AS300" s="2059">
        <v>46</v>
      </c>
      <c r="AT300" s="2059">
        <v>0</v>
      </c>
      <c r="AU300" s="2059">
        <v>349</v>
      </c>
      <c r="AV300" s="2059">
        <v>8</v>
      </c>
      <c r="AW300" s="2059">
        <v>14</v>
      </c>
      <c r="AX300" s="2059">
        <v>21</v>
      </c>
      <c r="AY300" s="2059">
        <v>14</v>
      </c>
      <c r="AZ300" s="2059">
        <v>8</v>
      </c>
      <c r="BA300" s="2059">
        <v>8</v>
      </c>
      <c r="BB300" s="2059">
        <v>14</v>
      </c>
      <c r="BC300" s="2059">
        <v>18</v>
      </c>
      <c r="BD300" s="2059">
        <v>20</v>
      </c>
      <c r="BE300" s="2059">
        <v>20</v>
      </c>
      <c r="BF300" s="2059">
        <v>21</v>
      </c>
      <c r="BG300" s="2059">
        <v>16</v>
      </c>
      <c r="BH300" s="2059">
        <v>26</v>
      </c>
      <c r="BI300" s="2059">
        <v>43</v>
      </c>
      <c r="BJ300" s="2059">
        <v>29</v>
      </c>
      <c r="BK300" s="2059">
        <v>69</v>
      </c>
      <c r="BL300" s="2059">
        <v>0</v>
      </c>
      <c r="BM300" s="2060">
        <f t="shared" si="24"/>
        <v>665</v>
      </c>
      <c r="BN300" s="2060">
        <f t="shared" si="25"/>
        <v>240</v>
      </c>
      <c r="BO300" s="2061">
        <f t="shared" si="26"/>
        <v>36.090225563909769</v>
      </c>
      <c r="BP300" s="2051" t="str">
        <f t="shared" si="27"/>
        <v/>
      </c>
    </row>
    <row r="301" spans="1:68" s="1185" customFormat="1">
      <c r="A301" s="2057" t="s">
        <v>5854</v>
      </c>
      <c r="B301" s="2057" t="s">
        <v>2067</v>
      </c>
      <c r="C301" s="2057" t="s">
        <v>5687</v>
      </c>
      <c r="D301" s="2057" t="s">
        <v>2438</v>
      </c>
      <c r="E301" s="2057" t="s">
        <v>5485</v>
      </c>
      <c r="F301" s="2057" t="s">
        <v>208</v>
      </c>
      <c r="G301" s="2057" t="s">
        <v>1763</v>
      </c>
      <c r="H301" s="2057" t="s">
        <v>5408</v>
      </c>
      <c r="I301" s="2057" t="s">
        <v>5855</v>
      </c>
      <c r="J301" s="2058" t="s">
        <v>6224</v>
      </c>
      <c r="K301" s="2059">
        <v>885</v>
      </c>
      <c r="L301" s="2059">
        <v>29</v>
      </c>
      <c r="M301" s="2059">
        <v>31</v>
      </c>
      <c r="N301" s="2059">
        <v>45</v>
      </c>
      <c r="O301" s="2059">
        <v>26</v>
      </c>
      <c r="P301" s="2059">
        <v>21</v>
      </c>
      <c r="Q301" s="2059">
        <v>28</v>
      </c>
      <c r="R301" s="2059">
        <v>47</v>
      </c>
      <c r="S301" s="2059">
        <v>53</v>
      </c>
      <c r="T301" s="2059">
        <v>64</v>
      </c>
      <c r="U301" s="2059">
        <v>44</v>
      </c>
      <c r="V301" s="2059">
        <v>50</v>
      </c>
      <c r="W301" s="2059">
        <v>38</v>
      </c>
      <c r="X301" s="2059">
        <v>71</v>
      </c>
      <c r="Y301" s="2059">
        <v>103</v>
      </c>
      <c r="Z301" s="2059">
        <v>69</v>
      </c>
      <c r="AA301" s="2059">
        <v>164</v>
      </c>
      <c r="AB301" s="2059">
        <v>2</v>
      </c>
      <c r="AC301" s="2059">
        <v>428</v>
      </c>
      <c r="AD301" s="2059">
        <v>18</v>
      </c>
      <c r="AE301" s="2059">
        <v>15</v>
      </c>
      <c r="AF301" s="2059">
        <v>23</v>
      </c>
      <c r="AG301" s="2059">
        <v>8</v>
      </c>
      <c r="AH301" s="2059">
        <v>12</v>
      </c>
      <c r="AI301" s="2059">
        <v>17</v>
      </c>
      <c r="AJ301" s="2059">
        <v>20</v>
      </c>
      <c r="AK301" s="2059">
        <v>28</v>
      </c>
      <c r="AL301" s="2059">
        <v>37</v>
      </c>
      <c r="AM301" s="2059">
        <v>26</v>
      </c>
      <c r="AN301" s="2059">
        <v>25</v>
      </c>
      <c r="AO301" s="2059">
        <v>17</v>
      </c>
      <c r="AP301" s="2059">
        <v>39</v>
      </c>
      <c r="AQ301" s="2059">
        <v>49</v>
      </c>
      <c r="AR301" s="2059">
        <v>31</v>
      </c>
      <c r="AS301" s="2059">
        <v>63</v>
      </c>
      <c r="AT301" s="2059">
        <v>0</v>
      </c>
      <c r="AU301" s="2059">
        <v>457</v>
      </c>
      <c r="AV301" s="2059">
        <v>11</v>
      </c>
      <c r="AW301" s="2059">
        <v>16</v>
      </c>
      <c r="AX301" s="2059">
        <v>22</v>
      </c>
      <c r="AY301" s="2059">
        <v>18</v>
      </c>
      <c r="AZ301" s="2059">
        <v>9</v>
      </c>
      <c r="BA301" s="2059">
        <v>11</v>
      </c>
      <c r="BB301" s="2059">
        <v>27</v>
      </c>
      <c r="BC301" s="2059">
        <v>25</v>
      </c>
      <c r="BD301" s="2059">
        <v>27</v>
      </c>
      <c r="BE301" s="2059">
        <v>18</v>
      </c>
      <c r="BF301" s="2059">
        <v>25</v>
      </c>
      <c r="BG301" s="2059">
        <v>21</v>
      </c>
      <c r="BH301" s="2059">
        <v>32</v>
      </c>
      <c r="BI301" s="2059">
        <v>54</v>
      </c>
      <c r="BJ301" s="2059">
        <v>38</v>
      </c>
      <c r="BK301" s="2059">
        <v>101</v>
      </c>
      <c r="BL301" s="2059">
        <v>2</v>
      </c>
      <c r="BM301" s="2060">
        <f t="shared" si="24"/>
        <v>883</v>
      </c>
      <c r="BN301" s="2060">
        <f t="shared" si="25"/>
        <v>336</v>
      </c>
      <c r="BO301" s="2061">
        <f t="shared" si="26"/>
        <v>38.052095130237824</v>
      </c>
      <c r="BP301" s="2051" t="str">
        <f t="shared" si="27"/>
        <v/>
      </c>
    </row>
    <row r="302" spans="1:68" s="1185" customFormat="1">
      <c r="A302" s="2057" t="s">
        <v>5856</v>
      </c>
      <c r="B302" s="2057" t="s">
        <v>2067</v>
      </c>
      <c r="C302" s="2057" t="s">
        <v>5687</v>
      </c>
      <c r="D302" s="2057" t="s">
        <v>2438</v>
      </c>
      <c r="E302" s="2057" t="s">
        <v>5486</v>
      </c>
      <c r="F302" s="2057" t="s">
        <v>208</v>
      </c>
      <c r="G302" s="2057" t="s">
        <v>1763</v>
      </c>
      <c r="H302" s="2057" t="s">
        <v>5408</v>
      </c>
      <c r="I302" s="2057" t="s">
        <v>5062</v>
      </c>
      <c r="J302" s="2058" t="s">
        <v>6224</v>
      </c>
      <c r="K302" s="2059">
        <v>82</v>
      </c>
      <c r="L302" s="2059">
        <v>2</v>
      </c>
      <c r="M302" s="2059">
        <v>0</v>
      </c>
      <c r="N302" s="2059">
        <v>0</v>
      </c>
      <c r="O302" s="2059">
        <v>0</v>
      </c>
      <c r="P302" s="2059">
        <v>1</v>
      </c>
      <c r="Q302" s="2059">
        <v>5</v>
      </c>
      <c r="R302" s="2059">
        <v>1</v>
      </c>
      <c r="S302" s="2059">
        <v>6</v>
      </c>
      <c r="T302" s="2059">
        <v>2</v>
      </c>
      <c r="U302" s="2059">
        <v>2</v>
      </c>
      <c r="V302" s="2059">
        <v>1</v>
      </c>
      <c r="W302" s="2059">
        <v>9</v>
      </c>
      <c r="X302" s="2059">
        <v>19</v>
      </c>
      <c r="Y302" s="2059">
        <v>11</v>
      </c>
      <c r="Z302" s="2059">
        <v>8</v>
      </c>
      <c r="AA302" s="2059">
        <v>15</v>
      </c>
      <c r="AB302" s="2059">
        <v>0</v>
      </c>
      <c r="AC302" s="2059">
        <v>42</v>
      </c>
      <c r="AD302" s="2059">
        <v>1</v>
      </c>
      <c r="AE302" s="2059">
        <v>0</v>
      </c>
      <c r="AF302" s="2059">
        <v>0</v>
      </c>
      <c r="AG302" s="2059">
        <v>0</v>
      </c>
      <c r="AH302" s="2059">
        <v>0</v>
      </c>
      <c r="AI302" s="2059">
        <v>1</v>
      </c>
      <c r="AJ302" s="2059">
        <v>1</v>
      </c>
      <c r="AK302" s="2059">
        <v>2</v>
      </c>
      <c r="AL302" s="2059">
        <v>1</v>
      </c>
      <c r="AM302" s="2059">
        <v>1</v>
      </c>
      <c r="AN302" s="2059">
        <v>1</v>
      </c>
      <c r="AO302" s="2059">
        <v>4</v>
      </c>
      <c r="AP302" s="2059">
        <v>14</v>
      </c>
      <c r="AQ302" s="2059">
        <v>4</v>
      </c>
      <c r="AR302" s="2059">
        <v>5</v>
      </c>
      <c r="AS302" s="2059">
        <v>7</v>
      </c>
      <c r="AT302" s="2059">
        <v>0</v>
      </c>
      <c r="AU302" s="2059">
        <v>40</v>
      </c>
      <c r="AV302" s="2059">
        <v>1</v>
      </c>
      <c r="AW302" s="2059">
        <v>0</v>
      </c>
      <c r="AX302" s="2059">
        <v>0</v>
      </c>
      <c r="AY302" s="2059">
        <v>0</v>
      </c>
      <c r="AZ302" s="2059">
        <v>1</v>
      </c>
      <c r="BA302" s="2059">
        <v>4</v>
      </c>
      <c r="BB302" s="2059">
        <v>0</v>
      </c>
      <c r="BC302" s="2059">
        <v>4</v>
      </c>
      <c r="BD302" s="2059">
        <v>1</v>
      </c>
      <c r="BE302" s="2059">
        <v>1</v>
      </c>
      <c r="BF302" s="2059">
        <v>0</v>
      </c>
      <c r="BG302" s="2059">
        <v>5</v>
      </c>
      <c r="BH302" s="2059">
        <v>5</v>
      </c>
      <c r="BI302" s="2059">
        <v>7</v>
      </c>
      <c r="BJ302" s="2059">
        <v>3</v>
      </c>
      <c r="BK302" s="2059">
        <v>8</v>
      </c>
      <c r="BL302" s="2059">
        <v>0</v>
      </c>
      <c r="BM302" s="2060">
        <f t="shared" ref="BM302:BM346" si="28">SUM(L302:AA302)</f>
        <v>82</v>
      </c>
      <c r="BN302" s="2060">
        <f t="shared" ref="BN302:BN346" si="29">SUM(Y302:AA302)</f>
        <v>34</v>
      </c>
      <c r="BO302" s="2061">
        <f t="shared" ref="BO302:BO343" si="30">BN302/BM302*100</f>
        <v>41.463414634146339</v>
      </c>
      <c r="BP302" s="2051" t="str">
        <f t="shared" ref="BP302:BP346" si="31">IF(BO302&gt;=50,"限界集落","")</f>
        <v/>
      </c>
    </row>
    <row r="303" spans="1:68" s="1185" customFormat="1">
      <c r="A303" s="2052" t="s">
        <v>5857</v>
      </c>
      <c r="B303" s="2052" t="s">
        <v>2067</v>
      </c>
      <c r="C303" s="2052" t="s">
        <v>5687</v>
      </c>
      <c r="D303" s="2052" t="s">
        <v>2438</v>
      </c>
      <c r="E303" s="2052" t="s">
        <v>5517</v>
      </c>
      <c r="F303" s="2052" t="s">
        <v>208</v>
      </c>
      <c r="G303" s="2052" t="s">
        <v>1763</v>
      </c>
      <c r="H303" s="2052" t="s">
        <v>5408</v>
      </c>
      <c r="I303" s="2052" t="s">
        <v>3059</v>
      </c>
      <c r="J303" s="2053" t="s">
        <v>6224</v>
      </c>
      <c r="K303" s="2054">
        <v>0</v>
      </c>
      <c r="L303" s="2054">
        <v>0</v>
      </c>
      <c r="M303" s="2054">
        <v>0</v>
      </c>
      <c r="N303" s="2054">
        <v>0</v>
      </c>
      <c r="O303" s="2054">
        <v>0</v>
      </c>
      <c r="P303" s="2054">
        <v>0</v>
      </c>
      <c r="Q303" s="2054">
        <v>0</v>
      </c>
      <c r="R303" s="2054">
        <v>0</v>
      </c>
      <c r="S303" s="2054">
        <v>0</v>
      </c>
      <c r="T303" s="2054">
        <v>0</v>
      </c>
      <c r="U303" s="2054">
        <v>0</v>
      </c>
      <c r="V303" s="2054">
        <v>0</v>
      </c>
      <c r="W303" s="2054">
        <v>0</v>
      </c>
      <c r="X303" s="2054">
        <v>0</v>
      </c>
      <c r="Y303" s="2054">
        <v>0</v>
      </c>
      <c r="Z303" s="2054">
        <v>0</v>
      </c>
      <c r="AA303" s="2054">
        <v>0</v>
      </c>
      <c r="AB303" s="2054">
        <v>0</v>
      </c>
      <c r="AC303" s="2054">
        <v>0</v>
      </c>
      <c r="AD303" s="2054">
        <v>0</v>
      </c>
      <c r="AE303" s="2054">
        <v>0</v>
      </c>
      <c r="AF303" s="2054">
        <v>0</v>
      </c>
      <c r="AG303" s="2054">
        <v>0</v>
      </c>
      <c r="AH303" s="2054">
        <v>0</v>
      </c>
      <c r="AI303" s="2054">
        <v>0</v>
      </c>
      <c r="AJ303" s="2054">
        <v>0</v>
      </c>
      <c r="AK303" s="2054">
        <v>0</v>
      </c>
      <c r="AL303" s="2054">
        <v>0</v>
      </c>
      <c r="AM303" s="2054">
        <v>0</v>
      </c>
      <c r="AN303" s="2054">
        <v>0</v>
      </c>
      <c r="AO303" s="2054">
        <v>0</v>
      </c>
      <c r="AP303" s="2054">
        <v>0</v>
      </c>
      <c r="AQ303" s="2054">
        <v>0</v>
      </c>
      <c r="AR303" s="2054">
        <v>0</v>
      </c>
      <c r="AS303" s="2054">
        <v>0</v>
      </c>
      <c r="AT303" s="2054">
        <v>0</v>
      </c>
      <c r="AU303" s="2054">
        <v>0</v>
      </c>
      <c r="AV303" s="2054">
        <v>0</v>
      </c>
      <c r="AW303" s="2054">
        <v>0</v>
      </c>
      <c r="AX303" s="2054">
        <v>0</v>
      </c>
      <c r="AY303" s="2054">
        <v>0</v>
      </c>
      <c r="AZ303" s="2054">
        <v>0</v>
      </c>
      <c r="BA303" s="2054">
        <v>0</v>
      </c>
      <c r="BB303" s="2054">
        <v>0</v>
      </c>
      <c r="BC303" s="2054">
        <v>0</v>
      </c>
      <c r="BD303" s="2054">
        <v>0</v>
      </c>
      <c r="BE303" s="2054">
        <v>0</v>
      </c>
      <c r="BF303" s="2054">
        <v>0</v>
      </c>
      <c r="BG303" s="2054">
        <v>0</v>
      </c>
      <c r="BH303" s="2054">
        <v>0</v>
      </c>
      <c r="BI303" s="2054">
        <v>0</v>
      </c>
      <c r="BJ303" s="2054">
        <v>0</v>
      </c>
      <c r="BK303" s="2054">
        <v>0</v>
      </c>
      <c r="BL303" s="2054">
        <v>0</v>
      </c>
      <c r="BM303" s="2055">
        <f t="shared" si="28"/>
        <v>0</v>
      </c>
      <c r="BN303" s="2055">
        <f t="shared" si="29"/>
        <v>0</v>
      </c>
      <c r="BO303" s="2056">
        <v>0</v>
      </c>
      <c r="BP303" s="2051" t="str">
        <f t="shared" si="31"/>
        <v/>
      </c>
    </row>
    <row r="304" spans="1:68" s="1185" customFormat="1">
      <c r="A304" s="2052" t="s">
        <v>5858</v>
      </c>
      <c r="B304" s="2052" t="s">
        <v>2067</v>
      </c>
      <c r="C304" s="2052" t="s">
        <v>5687</v>
      </c>
      <c r="D304" s="2052" t="s">
        <v>2439</v>
      </c>
      <c r="E304" s="2052" t="s">
        <v>5479</v>
      </c>
      <c r="F304" s="2052" t="s">
        <v>208</v>
      </c>
      <c r="G304" s="2052" t="s">
        <v>1763</v>
      </c>
      <c r="H304" s="2052" t="s">
        <v>5409</v>
      </c>
      <c r="I304" s="2052" t="s">
        <v>3059</v>
      </c>
      <c r="J304" s="2053" t="s">
        <v>6224</v>
      </c>
      <c r="K304" s="2054">
        <v>3226</v>
      </c>
      <c r="L304" s="2054">
        <v>126</v>
      </c>
      <c r="M304" s="2054">
        <v>140</v>
      </c>
      <c r="N304" s="2054">
        <v>157</v>
      </c>
      <c r="O304" s="2054">
        <v>156</v>
      </c>
      <c r="P304" s="2054">
        <v>131</v>
      </c>
      <c r="Q304" s="2054">
        <v>123</v>
      </c>
      <c r="R304" s="2054">
        <v>179</v>
      </c>
      <c r="S304" s="2054">
        <v>175</v>
      </c>
      <c r="T304" s="2054">
        <v>222</v>
      </c>
      <c r="U304" s="2054">
        <v>235</v>
      </c>
      <c r="V304" s="2054">
        <v>246</v>
      </c>
      <c r="W304" s="2054">
        <v>256</v>
      </c>
      <c r="X304" s="2054">
        <v>235</v>
      </c>
      <c r="Y304" s="2054">
        <v>280</v>
      </c>
      <c r="Z304" s="2054">
        <v>171</v>
      </c>
      <c r="AA304" s="2054">
        <v>390</v>
      </c>
      <c r="AB304" s="2054">
        <v>4</v>
      </c>
      <c r="AC304" s="2054">
        <v>1573</v>
      </c>
      <c r="AD304" s="2054">
        <v>64</v>
      </c>
      <c r="AE304" s="2054">
        <v>74</v>
      </c>
      <c r="AF304" s="2054">
        <v>69</v>
      </c>
      <c r="AG304" s="2054">
        <v>81</v>
      </c>
      <c r="AH304" s="2054">
        <v>61</v>
      </c>
      <c r="AI304" s="2054">
        <v>57</v>
      </c>
      <c r="AJ304" s="2054">
        <v>92</v>
      </c>
      <c r="AK304" s="2054">
        <v>92</v>
      </c>
      <c r="AL304" s="2054">
        <v>115</v>
      </c>
      <c r="AM304" s="2054">
        <v>100</v>
      </c>
      <c r="AN304" s="2054">
        <v>122</v>
      </c>
      <c r="AO304" s="2054">
        <v>128</v>
      </c>
      <c r="AP304" s="2054">
        <v>121</v>
      </c>
      <c r="AQ304" s="2054">
        <v>147</v>
      </c>
      <c r="AR304" s="2054">
        <v>81</v>
      </c>
      <c r="AS304" s="2054">
        <v>167</v>
      </c>
      <c r="AT304" s="2054">
        <v>2</v>
      </c>
      <c r="AU304" s="2054">
        <v>1653</v>
      </c>
      <c r="AV304" s="2054">
        <v>62</v>
      </c>
      <c r="AW304" s="2054">
        <v>66</v>
      </c>
      <c r="AX304" s="2054">
        <v>88</v>
      </c>
      <c r="AY304" s="2054">
        <v>75</v>
      </c>
      <c r="AZ304" s="2054">
        <v>70</v>
      </c>
      <c r="BA304" s="2054">
        <v>66</v>
      </c>
      <c r="BB304" s="2054">
        <v>87</v>
      </c>
      <c r="BC304" s="2054">
        <v>83</v>
      </c>
      <c r="BD304" s="2054">
        <v>107</v>
      </c>
      <c r="BE304" s="2054">
        <v>135</v>
      </c>
      <c r="BF304" s="2054">
        <v>124</v>
      </c>
      <c r="BG304" s="2054">
        <v>128</v>
      </c>
      <c r="BH304" s="2054">
        <v>114</v>
      </c>
      <c r="BI304" s="2054">
        <v>133</v>
      </c>
      <c r="BJ304" s="2054">
        <v>90</v>
      </c>
      <c r="BK304" s="2054">
        <v>223</v>
      </c>
      <c r="BL304" s="2054">
        <v>2</v>
      </c>
      <c r="BM304" s="2055">
        <f t="shared" si="28"/>
        <v>3222</v>
      </c>
      <c r="BN304" s="2055">
        <f t="shared" si="29"/>
        <v>841</v>
      </c>
      <c r="BO304" s="2056">
        <f t="shared" si="30"/>
        <v>26.101800124146489</v>
      </c>
      <c r="BP304" s="2051" t="str">
        <f t="shared" si="31"/>
        <v/>
      </c>
    </row>
    <row r="305" spans="1:68" s="1185" customFormat="1">
      <c r="A305" s="2057" t="s">
        <v>5859</v>
      </c>
      <c r="B305" s="2057" t="s">
        <v>2067</v>
      </c>
      <c r="C305" s="2057" t="s">
        <v>5687</v>
      </c>
      <c r="D305" s="2057" t="s">
        <v>2439</v>
      </c>
      <c r="E305" s="2057" t="s">
        <v>5481</v>
      </c>
      <c r="F305" s="2057" t="s">
        <v>208</v>
      </c>
      <c r="G305" s="2057" t="s">
        <v>1763</v>
      </c>
      <c r="H305" s="2057" t="s">
        <v>5409</v>
      </c>
      <c r="I305" s="2057" t="s">
        <v>5860</v>
      </c>
      <c r="J305" s="2058" t="s">
        <v>6224</v>
      </c>
      <c r="K305" s="2059">
        <v>162</v>
      </c>
      <c r="L305" s="2059">
        <v>6</v>
      </c>
      <c r="M305" s="2059">
        <v>5</v>
      </c>
      <c r="N305" s="2059">
        <v>12</v>
      </c>
      <c r="O305" s="2059">
        <v>4</v>
      </c>
      <c r="P305" s="2059">
        <v>2</v>
      </c>
      <c r="Q305" s="2059">
        <v>2</v>
      </c>
      <c r="R305" s="2059">
        <v>8</v>
      </c>
      <c r="S305" s="2059">
        <v>7</v>
      </c>
      <c r="T305" s="2059">
        <v>5</v>
      </c>
      <c r="U305" s="2059">
        <v>10</v>
      </c>
      <c r="V305" s="2059">
        <v>8</v>
      </c>
      <c r="W305" s="2059">
        <v>10</v>
      </c>
      <c r="X305" s="2059">
        <v>22</v>
      </c>
      <c r="Y305" s="2059">
        <v>16</v>
      </c>
      <c r="Z305" s="2059">
        <v>16</v>
      </c>
      <c r="AA305" s="2059">
        <v>29</v>
      </c>
      <c r="AB305" s="2059">
        <v>0</v>
      </c>
      <c r="AC305" s="2059">
        <v>75</v>
      </c>
      <c r="AD305" s="2059">
        <v>1</v>
      </c>
      <c r="AE305" s="2059">
        <v>3</v>
      </c>
      <c r="AF305" s="2059">
        <v>5</v>
      </c>
      <c r="AG305" s="2059">
        <v>2</v>
      </c>
      <c r="AH305" s="2059">
        <v>0</v>
      </c>
      <c r="AI305" s="2059">
        <v>0</v>
      </c>
      <c r="AJ305" s="2059">
        <v>5</v>
      </c>
      <c r="AK305" s="2059">
        <v>3</v>
      </c>
      <c r="AL305" s="2059">
        <v>3</v>
      </c>
      <c r="AM305" s="2059">
        <v>4</v>
      </c>
      <c r="AN305" s="2059">
        <v>4</v>
      </c>
      <c r="AO305" s="2059">
        <v>5</v>
      </c>
      <c r="AP305" s="2059">
        <v>13</v>
      </c>
      <c r="AQ305" s="2059">
        <v>9</v>
      </c>
      <c r="AR305" s="2059">
        <v>7</v>
      </c>
      <c r="AS305" s="2059">
        <v>11</v>
      </c>
      <c r="AT305" s="2059">
        <v>0</v>
      </c>
      <c r="AU305" s="2059">
        <v>87</v>
      </c>
      <c r="AV305" s="2059">
        <v>5</v>
      </c>
      <c r="AW305" s="2059">
        <v>2</v>
      </c>
      <c r="AX305" s="2059">
        <v>7</v>
      </c>
      <c r="AY305" s="2059">
        <v>2</v>
      </c>
      <c r="AZ305" s="2059">
        <v>2</v>
      </c>
      <c r="BA305" s="2059">
        <v>2</v>
      </c>
      <c r="BB305" s="2059">
        <v>3</v>
      </c>
      <c r="BC305" s="2059">
        <v>4</v>
      </c>
      <c r="BD305" s="2059">
        <v>2</v>
      </c>
      <c r="BE305" s="2059">
        <v>6</v>
      </c>
      <c r="BF305" s="2059">
        <v>4</v>
      </c>
      <c r="BG305" s="2059">
        <v>5</v>
      </c>
      <c r="BH305" s="2059">
        <v>9</v>
      </c>
      <c r="BI305" s="2059">
        <v>7</v>
      </c>
      <c r="BJ305" s="2059">
        <v>9</v>
      </c>
      <c r="BK305" s="2059">
        <v>18</v>
      </c>
      <c r="BL305" s="2059">
        <v>0</v>
      </c>
      <c r="BM305" s="2060">
        <f t="shared" si="28"/>
        <v>162</v>
      </c>
      <c r="BN305" s="2060">
        <f t="shared" si="29"/>
        <v>61</v>
      </c>
      <c r="BO305" s="2061">
        <f t="shared" si="30"/>
        <v>37.654320987654323</v>
      </c>
      <c r="BP305" s="2051" t="str">
        <f t="shared" si="31"/>
        <v/>
      </c>
    </row>
    <row r="306" spans="1:68" s="1185" customFormat="1">
      <c r="A306" s="2057" t="s">
        <v>5861</v>
      </c>
      <c r="B306" s="2057" t="s">
        <v>2067</v>
      </c>
      <c r="C306" s="2057" t="s">
        <v>5687</v>
      </c>
      <c r="D306" s="2057" t="s">
        <v>2439</v>
      </c>
      <c r="E306" s="2057" t="s">
        <v>5482</v>
      </c>
      <c r="F306" s="2057" t="s">
        <v>208</v>
      </c>
      <c r="G306" s="2057" t="s">
        <v>1763</v>
      </c>
      <c r="H306" s="2057" t="s">
        <v>5409</v>
      </c>
      <c r="I306" s="2057" t="s">
        <v>5862</v>
      </c>
      <c r="J306" s="2058" t="s">
        <v>6224</v>
      </c>
      <c r="K306" s="2059">
        <v>171</v>
      </c>
      <c r="L306" s="2059">
        <v>3</v>
      </c>
      <c r="M306" s="2059">
        <v>7</v>
      </c>
      <c r="N306" s="2059">
        <v>6</v>
      </c>
      <c r="O306" s="2059">
        <v>7</v>
      </c>
      <c r="P306" s="2059">
        <v>4</v>
      </c>
      <c r="Q306" s="2059">
        <v>3</v>
      </c>
      <c r="R306" s="2059">
        <v>12</v>
      </c>
      <c r="S306" s="2059">
        <v>6</v>
      </c>
      <c r="T306" s="2059">
        <v>12</v>
      </c>
      <c r="U306" s="2059">
        <v>14</v>
      </c>
      <c r="V306" s="2059">
        <v>10</v>
      </c>
      <c r="W306" s="2059">
        <v>10</v>
      </c>
      <c r="X306" s="2059">
        <v>16</v>
      </c>
      <c r="Y306" s="2059">
        <v>18</v>
      </c>
      <c r="Z306" s="2059">
        <v>11</v>
      </c>
      <c r="AA306" s="2059">
        <v>29</v>
      </c>
      <c r="AB306" s="2059">
        <v>3</v>
      </c>
      <c r="AC306" s="2059">
        <v>83</v>
      </c>
      <c r="AD306" s="2059">
        <v>3</v>
      </c>
      <c r="AE306" s="2059">
        <v>3</v>
      </c>
      <c r="AF306" s="2059">
        <v>1</v>
      </c>
      <c r="AG306" s="2059">
        <v>3</v>
      </c>
      <c r="AH306" s="2059">
        <v>1</v>
      </c>
      <c r="AI306" s="2059">
        <v>3</v>
      </c>
      <c r="AJ306" s="2059">
        <v>7</v>
      </c>
      <c r="AK306" s="2059">
        <v>4</v>
      </c>
      <c r="AL306" s="2059">
        <v>7</v>
      </c>
      <c r="AM306" s="2059">
        <v>5</v>
      </c>
      <c r="AN306" s="2059">
        <v>7</v>
      </c>
      <c r="AO306" s="2059">
        <v>4</v>
      </c>
      <c r="AP306" s="2059">
        <v>9</v>
      </c>
      <c r="AQ306" s="2059">
        <v>8</v>
      </c>
      <c r="AR306" s="2059">
        <v>5</v>
      </c>
      <c r="AS306" s="2059">
        <v>12</v>
      </c>
      <c r="AT306" s="2059">
        <v>1</v>
      </c>
      <c r="AU306" s="2059">
        <v>88</v>
      </c>
      <c r="AV306" s="2059">
        <v>0</v>
      </c>
      <c r="AW306" s="2059">
        <v>4</v>
      </c>
      <c r="AX306" s="2059">
        <v>5</v>
      </c>
      <c r="AY306" s="2059">
        <v>4</v>
      </c>
      <c r="AZ306" s="2059">
        <v>3</v>
      </c>
      <c r="BA306" s="2059">
        <v>0</v>
      </c>
      <c r="BB306" s="2059">
        <v>5</v>
      </c>
      <c r="BC306" s="2059">
        <v>2</v>
      </c>
      <c r="BD306" s="2059">
        <v>5</v>
      </c>
      <c r="BE306" s="2059">
        <v>9</v>
      </c>
      <c r="BF306" s="2059">
        <v>3</v>
      </c>
      <c r="BG306" s="2059">
        <v>6</v>
      </c>
      <c r="BH306" s="2059">
        <v>7</v>
      </c>
      <c r="BI306" s="2059">
        <v>10</v>
      </c>
      <c r="BJ306" s="2059">
        <v>6</v>
      </c>
      <c r="BK306" s="2059">
        <v>17</v>
      </c>
      <c r="BL306" s="2059">
        <v>2</v>
      </c>
      <c r="BM306" s="2060">
        <f t="shared" si="28"/>
        <v>168</v>
      </c>
      <c r="BN306" s="2060">
        <f t="shared" si="29"/>
        <v>58</v>
      </c>
      <c r="BO306" s="2061">
        <f t="shared" si="30"/>
        <v>34.523809523809526</v>
      </c>
      <c r="BP306" s="2051" t="str">
        <f t="shared" si="31"/>
        <v/>
      </c>
    </row>
    <row r="307" spans="1:68" s="1185" customFormat="1">
      <c r="A307" s="2057" t="s">
        <v>5863</v>
      </c>
      <c r="B307" s="2057" t="s">
        <v>2067</v>
      </c>
      <c r="C307" s="2057" t="s">
        <v>5687</v>
      </c>
      <c r="D307" s="2057" t="s">
        <v>2439</v>
      </c>
      <c r="E307" s="2057" t="s">
        <v>5483</v>
      </c>
      <c r="F307" s="2057" t="s">
        <v>208</v>
      </c>
      <c r="G307" s="2057" t="s">
        <v>1763</v>
      </c>
      <c r="H307" s="2057" t="s">
        <v>5409</v>
      </c>
      <c r="I307" s="2057" t="s">
        <v>5412</v>
      </c>
      <c r="J307" s="2058" t="s">
        <v>6224</v>
      </c>
      <c r="K307" s="2059">
        <v>136</v>
      </c>
      <c r="L307" s="2059">
        <v>10</v>
      </c>
      <c r="M307" s="2059">
        <v>6</v>
      </c>
      <c r="N307" s="2059">
        <v>1</v>
      </c>
      <c r="O307" s="2059">
        <v>4</v>
      </c>
      <c r="P307" s="2059">
        <v>8</v>
      </c>
      <c r="Q307" s="2059">
        <v>5</v>
      </c>
      <c r="R307" s="2059">
        <v>8</v>
      </c>
      <c r="S307" s="2059">
        <v>8</v>
      </c>
      <c r="T307" s="2059">
        <v>5</v>
      </c>
      <c r="U307" s="2059">
        <v>10</v>
      </c>
      <c r="V307" s="2059">
        <v>8</v>
      </c>
      <c r="W307" s="2059">
        <v>16</v>
      </c>
      <c r="X307" s="2059">
        <v>11</v>
      </c>
      <c r="Y307" s="2059">
        <v>10</v>
      </c>
      <c r="Z307" s="2059">
        <v>8</v>
      </c>
      <c r="AA307" s="2059">
        <v>18</v>
      </c>
      <c r="AB307" s="2059">
        <v>0</v>
      </c>
      <c r="AC307" s="2059">
        <v>69</v>
      </c>
      <c r="AD307" s="2059">
        <v>6</v>
      </c>
      <c r="AE307" s="2059">
        <v>3</v>
      </c>
      <c r="AF307" s="2059">
        <v>0</v>
      </c>
      <c r="AG307" s="2059">
        <v>1</v>
      </c>
      <c r="AH307" s="2059">
        <v>3</v>
      </c>
      <c r="AI307" s="2059">
        <v>2</v>
      </c>
      <c r="AJ307" s="2059">
        <v>3</v>
      </c>
      <c r="AK307" s="2059">
        <v>6</v>
      </c>
      <c r="AL307" s="2059">
        <v>2</v>
      </c>
      <c r="AM307" s="2059">
        <v>5</v>
      </c>
      <c r="AN307" s="2059">
        <v>7</v>
      </c>
      <c r="AO307" s="2059">
        <v>8</v>
      </c>
      <c r="AP307" s="2059">
        <v>6</v>
      </c>
      <c r="AQ307" s="2059">
        <v>7</v>
      </c>
      <c r="AR307" s="2059">
        <v>4</v>
      </c>
      <c r="AS307" s="2059">
        <v>6</v>
      </c>
      <c r="AT307" s="2059">
        <v>0</v>
      </c>
      <c r="AU307" s="2059">
        <v>67</v>
      </c>
      <c r="AV307" s="2059">
        <v>4</v>
      </c>
      <c r="AW307" s="2059">
        <v>3</v>
      </c>
      <c r="AX307" s="2059">
        <v>1</v>
      </c>
      <c r="AY307" s="2059">
        <v>3</v>
      </c>
      <c r="AZ307" s="2059">
        <v>5</v>
      </c>
      <c r="BA307" s="2059">
        <v>3</v>
      </c>
      <c r="BB307" s="2059">
        <v>5</v>
      </c>
      <c r="BC307" s="2059">
        <v>2</v>
      </c>
      <c r="BD307" s="2059">
        <v>3</v>
      </c>
      <c r="BE307" s="2059">
        <v>5</v>
      </c>
      <c r="BF307" s="2059">
        <v>1</v>
      </c>
      <c r="BG307" s="2059">
        <v>8</v>
      </c>
      <c r="BH307" s="2059">
        <v>5</v>
      </c>
      <c r="BI307" s="2059">
        <v>3</v>
      </c>
      <c r="BJ307" s="2059">
        <v>4</v>
      </c>
      <c r="BK307" s="2059">
        <v>12</v>
      </c>
      <c r="BL307" s="2059">
        <v>0</v>
      </c>
      <c r="BM307" s="2060">
        <f t="shared" si="28"/>
        <v>136</v>
      </c>
      <c r="BN307" s="2060">
        <f t="shared" si="29"/>
        <v>36</v>
      </c>
      <c r="BO307" s="2061">
        <f t="shared" si="30"/>
        <v>26.47058823529412</v>
      </c>
      <c r="BP307" s="2051" t="str">
        <f t="shared" si="31"/>
        <v/>
      </c>
    </row>
    <row r="308" spans="1:68" s="1185" customFormat="1">
      <c r="A308" s="2057" t="s">
        <v>5864</v>
      </c>
      <c r="B308" s="2057" t="s">
        <v>2067</v>
      </c>
      <c r="C308" s="2057" t="s">
        <v>5687</v>
      </c>
      <c r="D308" s="2057" t="s">
        <v>2439</v>
      </c>
      <c r="E308" s="2057" t="s">
        <v>5484</v>
      </c>
      <c r="F308" s="2057" t="s">
        <v>208</v>
      </c>
      <c r="G308" s="2057" t="s">
        <v>1763</v>
      </c>
      <c r="H308" s="2057" t="s">
        <v>5409</v>
      </c>
      <c r="I308" s="2057" t="s">
        <v>5066</v>
      </c>
      <c r="J308" s="2058" t="s">
        <v>6224</v>
      </c>
      <c r="K308" s="2059">
        <v>1968</v>
      </c>
      <c r="L308" s="2059">
        <v>83</v>
      </c>
      <c r="M308" s="2059">
        <v>88</v>
      </c>
      <c r="N308" s="2059">
        <v>97</v>
      </c>
      <c r="O308" s="2059">
        <v>114</v>
      </c>
      <c r="P308" s="2059">
        <v>88</v>
      </c>
      <c r="Q308" s="2059">
        <v>81</v>
      </c>
      <c r="R308" s="2059">
        <v>109</v>
      </c>
      <c r="S308" s="2059">
        <v>112</v>
      </c>
      <c r="T308" s="2059">
        <v>153</v>
      </c>
      <c r="U308" s="2059">
        <v>159</v>
      </c>
      <c r="V308" s="2059">
        <v>172</v>
      </c>
      <c r="W308" s="2059">
        <v>161</v>
      </c>
      <c r="X308" s="2059">
        <v>125</v>
      </c>
      <c r="Y308" s="2059">
        <v>157</v>
      </c>
      <c r="Z308" s="2059">
        <v>90</v>
      </c>
      <c r="AA308" s="2059">
        <v>179</v>
      </c>
      <c r="AB308" s="2059">
        <v>0</v>
      </c>
      <c r="AC308" s="2059">
        <v>953</v>
      </c>
      <c r="AD308" s="2059">
        <v>43</v>
      </c>
      <c r="AE308" s="2059">
        <v>42</v>
      </c>
      <c r="AF308" s="2059">
        <v>46</v>
      </c>
      <c r="AG308" s="2059">
        <v>65</v>
      </c>
      <c r="AH308" s="2059">
        <v>40</v>
      </c>
      <c r="AI308" s="2059">
        <v>34</v>
      </c>
      <c r="AJ308" s="2059">
        <v>56</v>
      </c>
      <c r="AK308" s="2059">
        <v>55</v>
      </c>
      <c r="AL308" s="2059">
        <v>79</v>
      </c>
      <c r="AM308" s="2059">
        <v>68</v>
      </c>
      <c r="AN308" s="2059">
        <v>83</v>
      </c>
      <c r="AO308" s="2059">
        <v>77</v>
      </c>
      <c r="AP308" s="2059">
        <v>63</v>
      </c>
      <c r="AQ308" s="2059">
        <v>85</v>
      </c>
      <c r="AR308" s="2059">
        <v>40</v>
      </c>
      <c r="AS308" s="2059">
        <v>77</v>
      </c>
      <c r="AT308" s="2059">
        <v>0</v>
      </c>
      <c r="AU308" s="2059">
        <v>1015</v>
      </c>
      <c r="AV308" s="2059">
        <v>40</v>
      </c>
      <c r="AW308" s="2059">
        <v>46</v>
      </c>
      <c r="AX308" s="2059">
        <v>51</v>
      </c>
      <c r="AY308" s="2059">
        <v>49</v>
      </c>
      <c r="AZ308" s="2059">
        <v>48</v>
      </c>
      <c r="BA308" s="2059">
        <v>47</v>
      </c>
      <c r="BB308" s="2059">
        <v>53</v>
      </c>
      <c r="BC308" s="2059">
        <v>57</v>
      </c>
      <c r="BD308" s="2059">
        <v>74</v>
      </c>
      <c r="BE308" s="2059">
        <v>91</v>
      </c>
      <c r="BF308" s="2059">
        <v>89</v>
      </c>
      <c r="BG308" s="2059">
        <v>84</v>
      </c>
      <c r="BH308" s="2059">
        <v>62</v>
      </c>
      <c r="BI308" s="2059">
        <v>72</v>
      </c>
      <c r="BJ308" s="2059">
        <v>50</v>
      </c>
      <c r="BK308" s="2059">
        <v>102</v>
      </c>
      <c r="BL308" s="2059">
        <v>0</v>
      </c>
      <c r="BM308" s="2060">
        <f t="shared" si="28"/>
        <v>1968</v>
      </c>
      <c r="BN308" s="2060">
        <f t="shared" si="29"/>
        <v>426</v>
      </c>
      <c r="BO308" s="2061">
        <f t="shared" si="30"/>
        <v>21.646341463414632</v>
      </c>
      <c r="BP308" s="2051" t="str">
        <f t="shared" si="31"/>
        <v/>
      </c>
    </row>
    <row r="309" spans="1:68" s="1185" customFormat="1">
      <c r="A309" s="2057" t="s">
        <v>5865</v>
      </c>
      <c r="B309" s="2057" t="s">
        <v>2067</v>
      </c>
      <c r="C309" s="2057" t="s">
        <v>5687</v>
      </c>
      <c r="D309" s="2057" t="s">
        <v>2439</v>
      </c>
      <c r="E309" s="2057" t="s">
        <v>5485</v>
      </c>
      <c r="F309" s="2057" t="s">
        <v>208</v>
      </c>
      <c r="G309" s="2057" t="s">
        <v>1763</v>
      </c>
      <c r="H309" s="2057" t="s">
        <v>5409</v>
      </c>
      <c r="I309" s="2057" t="s">
        <v>5866</v>
      </c>
      <c r="J309" s="2058" t="s">
        <v>6224</v>
      </c>
      <c r="K309" s="2059">
        <v>279</v>
      </c>
      <c r="L309" s="2059">
        <v>7</v>
      </c>
      <c r="M309" s="2059">
        <v>12</v>
      </c>
      <c r="N309" s="2059">
        <v>20</v>
      </c>
      <c r="O309" s="2059">
        <v>10</v>
      </c>
      <c r="P309" s="2059">
        <v>6</v>
      </c>
      <c r="Q309" s="2059">
        <v>9</v>
      </c>
      <c r="R309" s="2059">
        <v>17</v>
      </c>
      <c r="S309" s="2059">
        <v>16</v>
      </c>
      <c r="T309" s="2059">
        <v>13</v>
      </c>
      <c r="U309" s="2059">
        <v>15</v>
      </c>
      <c r="V309" s="2059">
        <v>15</v>
      </c>
      <c r="W309" s="2059">
        <v>17</v>
      </c>
      <c r="X309" s="2059">
        <v>24</v>
      </c>
      <c r="Y309" s="2059">
        <v>30</v>
      </c>
      <c r="Z309" s="2059">
        <v>16</v>
      </c>
      <c r="AA309" s="2059">
        <v>52</v>
      </c>
      <c r="AB309" s="2059">
        <v>0</v>
      </c>
      <c r="AC309" s="2059">
        <v>138</v>
      </c>
      <c r="AD309" s="2059">
        <v>3</v>
      </c>
      <c r="AE309" s="2059">
        <v>9</v>
      </c>
      <c r="AF309" s="2059">
        <v>8</v>
      </c>
      <c r="AG309" s="2059">
        <v>4</v>
      </c>
      <c r="AH309" s="2059">
        <v>4</v>
      </c>
      <c r="AI309" s="2059">
        <v>5</v>
      </c>
      <c r="AJ309" s="2059">
        <v>8</v>
      </c>
      <c r="AK309" s="2059">
        <v>8</v>
      </c>
      <c r="AL309" s="2059">
        <v>6</v>
      </c>
      <c r="AM309" s="2059">
        <v>7</v>
      </c>
      <c r="AN309" s="2059">
        <v>6</v>
      </c>
      <c r="AO309" s="2059">
        <v>9</v>
      </c>
      <c r="AP309" s="2059">
        <v>12</v>
      </c>
      <c r="AQ309" s="2059">
        <v>15</v>
      </c>
      <c r="AR309" s="2059">
        <v>8</v>
      </c>
      <c r="AS309" s="2059">
        <v>26</v>
      </c>
      <c r="AT309" s="2059">
        <v>0</v>
      </c>
      <c r="AU309" s="2059">
        <v>141</v>
      </c>
      <c r="AV309" s="2059">
        <v>4</v>
      </c>
      <c r="AW309" s="2059">
        <v>3</v>
      </c>
      <c r="AX309" s="2059">
        <v>12</v>
      </c>
      <c r="AY309" s="2059">
        <v>6</v>
      </c>
      <c r="AZ309" s="2059">
        <v>2</v>
      </c>
      <c r="BA309" s="2059">
        <v>4</v>
      </c>
      <c r="BB309" s="2059">
        <v>9</v>
      </c>
      <c r="BC309" s="2059">
        <v>8</v>
      </c>
      <c r="BD309" s="2059">
        <v>7</v>
      </c>
      <c r="BE309" s="2059">
        <v>8</v>
      </c>
      <c r="BF309" s="2059">
        <v>9</v>
      </c>
      <c r="BG309" s="2059">
        <v>8</v>
      </c>
      <c r="BH309" s="2059">
        <v>12</v>
      </c>
      <c r="BI309" s="2059">
        <v>15</v>
      </c>
      <c r="BJ309" s="2059">
        <v>8</v>
      </c>
      <c r="BK309" s="2059">
        <v>26</v>
      </c>
      <c r="BL309" s="2059">
        <v>0</v>
      </c>
      <c r="BM309" s="2060">
        <f t="shared" si="28"/>
        <v>279</v>
      </c>
      <c r="BN309" s="2060">
        <f t="shared" si="29"/>
        <v>98</v>
      </c>
      <c r="BO309" s="2061">
        <f t="shared" si="30"/>
        <v>35.12544802867383</v>
      </c>
      <c r="BP309" s="2051" t="str">
        <f t="shared" si="31"/>
        <v/>
      </c>
    </row>
    <row r="310" spans="1:68" s="1185" customFormat="1">
      <c r="A310" s="2057" t="s">
        <v>5867</v>
      </c>
      <c r="B310" s="2057" t="s">
        <v>2067</v>
      </c>
      <c r="C310" s="2057" t="s">
        <v>5687</v>
      </c>
      <c r="D310" s="2057" t="s">
        <v>2439</v>
      </c>
      <c r="E310" s="2057" t="s">
        <v>5486</v>
      </c>
      <c r="F310" s="2057" t="s">
        <v>208</v>
      </c>
      <c r="G310" s="2057" t="s">
        <v>1763</v>
      </c>
      <c r="H310" s="2057" t="s">
        <v>5409</v>
      </c>
      <c r="I310" s="2057" t="s">
        <v>5414</v>
      </c>
      <c r="J310" s="2058" t="s">
        <v>6224</v>
      </c>
      <c r="K310" s="2059">
        <v>510</v>
      </c>
      <c r="L310" s="2059">
        <v>17</v>
      </c>
      <c r="M310" s="2059">
        <v>22</v>
      </c>
      <c r="N310" s="2059">
        <v>21</v>
      </c>
      <c r="O310" s="2059">
        <v>17</v>
      </c>
      <c r="P310" s="2059">
        <v>23</v>
      </c>
      <c r="Q310" s="2059">
        <v>23</v>
      </c>
      <c r="R310" s="2059">
        <v>25</v>
      </c>
      <c r="S310" s="2059">
        <v>26</v>
      </c>
      <c r="T310" s="2059">
        <v>34</v>
      </c>
      <c r="U310" s="2059">
        <v>27</v>
      </c>
      <c r="V310" s="2059">
        <v>33</v>
      </c>
      <c r="W310" s="2059">
        <v>42</v>
      </c>
      <c r="X310" s="2059">
        <v>37</v>
      </c>
      <c r="Y310" s="2059">
        <v>49</v>
      </c>
      <c r="Z310" s="2059">
        <v>30</v>
      </c>
      <c r="AA310" s="2059">
        <v>83</v>
      </c>
      <c r="AB310" s="2059">
        <v>1</v>
      </c>
      <c r="AC310" s="2059">
        <v>255</v>
      </c>
      <c r="AD310" s="2059">
        <v>8</v>
      </c>
      <c r="AE310" s="2059">
        <v>14</v>
      </c>
      <c r="AF310" s="2059">
        <v>9</v>
      </c>
      <c r="AG310" s="2059">
        <v>6</v>
      </c>
      <c r="AH310" s="2059">
        <v>13</v>
      </c>
      <c r="AI310" s="2059">
        <v>13</v>
      </c>
      <c r="AJ310" s="2059">
        <v>13</v>
      </c>
      <c r="AK310" s="2059">
        <v>16</v>
      </c>
      <c r="AL310" s="2059">
        <v>18</v>
      </c>
      <c r="AM310" s="2059">
        <v>11</v>
      </c>
      <c r="AN310" s="2059">
        <v>15</v>
      </c>
      <c r="AO310" s="2059">
        <v>25</v>
      </c>
      <c r="AP310" s="2059">
        <v>18</v>
      </c>
      <c r="AQ310" s="2059">
        <v>23</v>
      </c>
      <c r="AR310" s="2059">
        <v>17</v>
      </c>
      <c r="AS310" s="2059">
        <v>35</v>
      </c>
      <c r="AT310" s="2059">
        <v>1</v>
      </c>
      <c r="AU310" s="2059">
        <v>255</v>
      </c>
      <c r="AV310" s="2059">
        <v>9</v>
      </c>
      <c r="AW310" s="2059">
        <v>8</v>
      </c>
      <c r="AX310" s="2059">
        <v>12</v>
      </c>
      <c r="AY310" s="2059">
        <v>11</v>
      </c>
      <c r="AZ310" s="2059">
        <v>10</v>
      </c>
      <c r="BA310" s="2059">
        <v>10</v>
      </c>
      <c r="BB310" s="2059">
        <v>12</v>
      </c>
      <c r="BC310" s="2059">
        <v>10</v>
      </c>
      <c r="BD310" s="2059">
        <v>16</v>
      </c>
      <c r="BE310" s="2059">
        <v>16</v>
      </c>
      <c r="BF310" s="2059">
        <v>18</v>
      </c>
      <c r="BG310" s="2059">
        <v>17</v>
      </c>
      <c r="BH310" s="2059">
        <v>19</v>
      </c>
      <c r="BI310" s="2059">
        <v>26</v>
      </c>
      <c r="BJ310" s="2059">
        <v>13</v>
      </c>
      <c r="BK310" s="2059">
        <v>48</v>
      </c>
      <c r="BL310" s="2059">
        <v>0</v>
      </c>
      <c r="BM310" s="2060">
        <f t="shared" si="28"/>
        <v>509</v>
      </c>
      <c r="BN310" s="2060">
        <f t="shared" si="29"/>
        <v>162</v>
      </c>
      <c r="BO310" s="2061">
        <f t="shared" si="30"/>
        <v>31.827111984282908</v>
      </c>
      <c r="BP310" s="2051" t="str">
        <f t="shared" si="31"/>
        <v/>
      </c>
    </row>
    <row r="311" spans="1:68" s="1185" customFormat="1">
      <c r="A311" s="2052" t="s">
        <v>5868</v>
      </c>
      <c r="B311" s="2052" t="s">
        <v>2067</v>
      </c>
      <c r="C311" s="2052" t="s">
        <v>5687</v>
      </c>
      <c r="D311" s="2052" t="s">
        <v>2440</v>
      </c>
      <c r="E311" s="2052" t="s">
        <v>5479</v>
      </c>
      <c r="F311" s="2052" t="s">
        <v>208</v>
      </c>
      <c r="G311" s="2052" t="s">
        <v>1763</v>
      </c>
      <c r="H311" s="2052" t="s">
        <v>5415</v>
      </c>
      <c r="I311" s="2052" t="s">
        <v>3059</v>
      </c>
      <c r="J311" s="2053" t="s">
        <v>6224</v>
      </c>
      <c r="K311" s="2054">
        <v>3016</v>
      </c>
      <c r="L311" s="2054">
        <v>103</v>
      </c>
      <c r="M311" s="2054">
        <v>112</v>
      </c>
      <c r="N311" s="2054">
        <v>135</v>
      </c>
      <c r="O311" s="2054">
        <v>90</v>
      </c>
      <c r="P311" s="2054">
        <v>93</v>
      </c>
      <c r="Q311" s="2054">
        <v>111</v>
      </c>
      <c r="R311" s="2054">
        <v>158</v>
      </c>
      <c r="S311" s="2054">
        <v>133</v>
      </c>
      <c r="T311" s="2054">
        <v>182</v>
      </c>
      <c r="U311" s="2054">
        <v>160</v>
      </c>
      <c r="V311" s="2054">
        <v>180</v>
      </c>
      <c r="W311" s="2054">
        <v>252</v>
      </c>
      <c r="X311" s="2054">
        <v>264</v>
      </c>
      <c r="Y311" s="2054">
        <v>283</v>
      </c>
      <c r="Z311" s="2054">
        <v>198</v>
      </c>
      <c r="AA311" s="2054">
        <v>556</v>
      </c>
      <c r="AB311" s="2054">
        <v>6</v>
      </c>
      <c r="AC311" s="2054">
        <v>1457</v>
      </c>
      <c r="AD311" s="2054">
        <v>51</v>
      </c>
      <c r="AE311" s="2054">
        <v>59</v>
      </c>
      <c r="AF311" s="2054">
        <v>68</v>
      </c>
      <c r="AG311" s="2054">
        <v>46</v>
      </c>
      <c r="AH311" s="2054">
        <v>42</v>
      </c>
      <c r="AI311" s="2054">
        <v>62</v>
      </c>
      <c r="AJ311" s="2054">
        <v>78</v>
      </c>
      <c r="AK311" s="2054">
        <v>71</v>
      </c>
      <c r="AL311" s="2054">
        <v>92</v>
      </c>
      <c r="AM311" s="2054">
        <v>89</v>
      </c>
      <c r="AN311" s="2054">
        <v>95</v>
      </c>
      <c r="AO311" s="2054">
        <v>130</v>
      </c>
      <c r="AP311" s="2054">
        <v>126</v>
      </c>
      <c r="AQ311" s="2054">
        <v>137</v>
      </c>
      <c r="AR311" s="2054">
        <v>85</v>
      </c>
      <c r="AS311" s="2054">
        <v>222</v>
      </c>
      <c r="AT311" s="2054">
        <v>4</v>
      </c>
      <c r="AU311" s="2054">
        <v>1559</v>
      </c>
      <c r="AV311" s="2054">
        <v>52</v>
      </c>
      <c r="AW311" s="2054">
        <v>53</v>
      </c>
      <c r="AX311" s="2054">
        <v>67</v>
      </c>
      <c r="AY311" s="2054">
        <v>44</v>
      </c>
      <c r="AZ311" s="2054">
        <v>51</v>
      </c>
      <c r="BA311" s="2054">
        <v>49</v>
      </c>
      <c r="BB311" s="2054">
        <v>80</v>
      </c>
      <c r="BC311" s="2054">
        <v>62</v>
      </c>
      <c r="BD311" s="2054">
        <v>90</v>
      </c>
      <c r="BE311" s="2054">
        <v>71</v>
      </c>
      <c r="BF311" s="2054">
        <v>85</v>
      </c>
      <c r="BG311" s="2054">
        <v>122</v>
      </c>
      <c r="BH311" s="2054">
        <v>138</v>
      </c>
      <c r="BI311" s="2054">
        <v>146</v>
      </c>
      <c r="BJ311" s="2054">
        <v>113</v>
      </c>
      <c r="BK311" s="2054">
        <v>334</v>
      </c>
      <c r="BL311" s="2054">
        <v>2</v>
      </c>
      <c r="BM311" s="2055">
        <f t="shared" si="28"/>
        <v>3010</v>
      </c>
      <c r="BN311" s="2055">
        <f t="shared" si="29"/>
        <v>1037</v>
      </c>
      <c r="BO311" s="2056">
        <f t="shared" si="30"/>
        <v>34.451827242524921</v>
      </c>
      <c r="BP311" s="2051" t="str">
        <f t="shared" si="31"/>
        <v/>
      </c>
    </row>
    <row r="312" spans="1:68" s="1185" customFormat="1">
      <c r="A312" s="2057" t="s">
        <v>5869</v>
      </c>
      <c r="B312" s="2057" t="s">
        <v>2067</v>
      </c>
      <c r="C312" s="2057" t="s">
        <v>5687</v>
      </c>
      <c r="D312" s="2057" t="s">
        <v>2440</v>
      </c>
      <c r="E312" s="2057" t="s">
        <v>5481</v>
      </c>
      <c r="F312" s="2057" t="s">
        <v>208</v>
      </c>
      <c r="G312" s="2057" t="s">
        <v>1763</v>
      </c>
      <c r="H312" s="2057" t="s">
        <v>5415</v>
      </c>
      <c r="I312" s="2057" t="s">
        <v>5055</v>
      </c>
      <c r="J312" s="2058" t="s">
        <v>6224</v>
      </c>
      <c r="K312" s="2059">
        <v>472</v>
      </c>
      <c r="L312" s="2059">
        <v>15</v>
      </c>
      <c r="M312" s="2059">
        <v>20</v>
      </c>
      <c r="N312" s="2059">
        <v>29</v>
      </c>
      <c r="O312" s="2059">
        <v>9</v>
      </c>
      <c r="P312" s="2059">
        <v>11</v>
      </c>
      <c r="Q312" s="2059">
        <v>9</v>
      </c>
      <c r="R312" s="2059">
        <v>27</v>
      </c>
      <c r="S312" s="2059">
        <v>27</v>
      </c>
      <c r="T312" s="2059">
        <v>35</v>
      </c>
      <c r="U312" s="2059">
        <v>20</v>
      </c>
      <c r="V312" s="2059">
        <v>22</v>
      </c>
      <c r="W312" s="2059">
        <v>34</v>
      </c>
      <c r="X312" s="2059">
        <v>57</v>
      </c>
      <c r="Y312" s="2059">
        <v>46</v>
      </c>
      <c r="Z312" s="2059">
        <v>23</v>
      </c>
      <c r="AA312" s="2059">
        <v>87</v>
      </c>
      <c r="AB312" s="2059">
        <v>1</v>
      </c>
      <c r="AC312" s="2059">
        <v>232</v>
      </c>
      <c r="AD312" s="2059">
        <v>8</v>
      </c>
      <c r="AE312" s="2059">
        <v>15</v>
      </c>
      <c r="AF312" s="2059">
        <v>15</v>
      </c>
      <c r="AG312" s="2059">
        <v>3</v>
      </c>
      <c r="AH312" s="2059">
        <v>8</v>
      </c>
      <c r="AI312" s="2059">
        <v>6</v>
      </c>
      <c r="AJ312" s="2059">
        <v>12</v>
      </c>
      <c r="AK312" s="2059">
        <v>15</v>
      </c>
      <c r="AL312" s="2059">
        <v>17</v>
      </c>
      <c r="AM312" s="2059">
        <v>12</v>
      </c>
      <c r="AN312" s="2059">
        <v>14</v>
      </c>
      <c r="AO312" s="2059">
        <v>14</v>
      </c>
      <c r="AP312" s="2059">
        <v>26</v>
      </c>
      <c r="AQ312" s="2059">
        <v>21</v>
      </c>
      <c r="AR312" s="2059">
        <v>12</v>
      </c>
      <c r="AS312" s="2059">
        <v>33</v>
      </c>
      <c r="AT312" s="2059">
        <v>1</v>
      </c>
      <c r="AU312" s="2059">
        <v>240</v>
      </c>
      <c r="AV312" s="2059">
        <v>7</v>
      </c>
      <c r="AW312" s="2059">
        <v>5</v>
      </c>
      <c r="AX312" s="2059">
        <v>14</v>
      </c>
      <c r="AY312" s="2059">
        <v>6</v>
      </c>
      <c r="AZ312" s="2059">
        <v>3</v>
      </c>
      <c r="BA312" s="2059">
        <v>3</v>
      </c>
      <c r="BB312" s="2059">
        <v>15</v>
      </c>
      <c r="BC312" s="2059">
        <v>12</v>
      </c>
      <c r="BD312" s="2059">
        <v>18</v>
      </c>
      <c r="BE312" s="2059">
        <v>8</v>
      </c>
      <c r="BF312" s="2059">
        <v>8</v>
      </c>
      <c r="BG312" s="2059">
        <v>20</v>
      </c>
      <c r="BH312" s="2059">
        <v>31</v>
      </c>
      <c r="BI312" s="2059">
        <v>25</v>
      </c>
      <c r="BJ312" s="2059">
        <v>11</v>
      </c>
      <c r="BK312" s="2059">
        <v>54</v>
      </c>
      <c r="BL312" s="2059">
        <v>0</v>
      </c>
      <c r="BM312" s="2060">
        <f t="shared" si="28"/>
        <v>471</v>
      </c>
      <c r="BN312" s="2060">
        <f t="shared" si="29"/>
        <v>156</v>
      </c>
      <c r="BO312" s="2061">
        <f t="shared" si="30"/>
        <v>33.121019108280251</v>
      </c>
      <c r="BP312" s="2051" t="str">
        <f t="shared" si="31"/>
        <v/>
      </c>
    </row>
    <row r="313" spans="1:68" s="1185" customFormat="1">
      <c r="A313" s="2057" t="s">
        <v>5870</v>
      </c>
      <c r="B313" s="2057" t="s">
        <v>2067</v>
      </c>
      <c r="C313" s="2057" t="s">
        <v>5687</v>
      </c>
      <c r="D313" s="2057" t="s">
        <v>2440</v>
      </c>
      <c r="E313" s="2057" t="s">
        <v>5482</v>
      </c>
      <c r="F313" s="2057" t="s">
        <v>208</v>
      </c>
      <c r="G313" s="2057" t="s">
        <v>1763</v>
      </c>
      <c r="H313" s="2057" t="s">
        <v>5415</v>
      </c>
      <c r="I313" s="2057" t="s">
        <v>5100</v>
      </c>
      <c r="J313" s="2058" t="s">
        <v>6224</v>
      </c>
      <c r="K313" s="2059">
        <v>343</v>
      </c>
      <c r="L313" s="2059">
        <v>16</v>
      </c>
      <c r="M313" s="2059">
        <v>21</v>
      </c>
      <c r="N313" s="2059">
        <v>14</v>
      </c>
      <c r="O313" s="2059">
        <v>12</v>
      </c>
      <c r="P313" s="2059">
        <v>10</v>
      </c>
      <c r="Q313" s="2059">
        <v>12</v>
      </c>
      <c r="R313" s="2059">
        <v>19</v>
      </c>
      <c r="S313" s="2059">
        <v>22</v>
      </c>
      <c r="T313" s="2059">
        <v>24</v>
      </c>
      <c r="U313" s="2059">
        <v>15</v>
      </c>
      <c r="V313" s="2059">
        <v>19</v>
      </c>
      <c r="W313" s="2059">
        <v>22</v>
      </c>
      <c r="X313" s="2059">
        <v>29</v>
      </c>
      <c r="Y313" s="2059">
        <v>37</v>
      </c>
      <c r="Z313" s="2059">
        <v>18</v>
      </c>
      <c r="AA313" s="2059">
        <v>50</v>
      </c>
      <c r="AB313" s="2059">
        <v>3</v>
      </c>
      <c r="AC313" s="2059">
        <v>170</v>
      </c>
      <c r="AD313" s="2059">
        <v>9</v>
      </c>
      <c r="AE313" s="2059">
        <v>7</v>
      </c>
      <c r="AF313" s="2059">
        <v>10</v>
      </c>
      <c r="AG313" s="2059">
        <v>7</v>
      </c>
      <c r="AH313" s="2059">
        <v>9</v>
      </c>
      <c r="AI313" s="2059">
        <v>5</v>
      </c>
      <c r="AJ313" s="2059">
        <v>12</v>
      </c>
      <c r="AK313" s="2059">
        <v>11</v>
      </c>
      <c r="AL313" s="2059">
        <v>12</v>
      </c>
      <c r="AM313" s="2059">
        <v>10</v>
      </c>
      <c r="AN313" s="2059">
        <v>10</v>
      </c>
      <c r="AO313" s="2059">
        <v>12</v>
      </c>
      <c r="AP313" s="2059">
        <v>12</v>
      </c>
      <c r="AQ313" s="2059">
        <v>21</v>
      </c>
      <c r="AR313" s="2059">
        <v>4</v>
      </c>
      <c r="AS313" s="2059">
        <v>17</v>
      </c>
      <c r="AT313" s="2059">
        <v>2</v>
      </c>
      <c r="AU313" s="2059">
        <v>173</v>
      </c>
      <c r="AV313" s="2059">
        <v>7</v>
      </c>
      <c r="AW313" s="2059">
        <v>14</v>
      </c>
      <c r="AX313" s="2059">
        <v>4</v>
      </c>
      <c r="AY313" s="2059">
        <v>5</v>
      </c>
      <c r="AZ313" s="2059">
        <v>1</v>
      </c>
      <c r="BA313" s="2059">
        <v>7</v>
      </c>
      <c r="BB313" s="2059">
        <v>7</v>
      </c>
      <c r="BC313" s="2059">
        <v>11</v>
      </c>
      <c r="BD313" s="2059">
        <v>12</v>
      </c>
      <c r="BE313" s="2059">
        <v>5</v>
      </c>
      <c r="BF313" s="2059">
        <v>9</v>
      </c>
      <c r="BG313" s="2059">
        <v>10</v>
      </c>
      <c r="BH313" s="2059">
        <v>17</v>
      </c>
      <c r="BI313" s="2059">
        <v>16</v>
      </c>
      <c r="BJ313" s="2059">
        <v>14</v>
      </c>
      <c r="BK313" s="2059">
        <v>33</v>
      </c>
      <c r="BL313" s="2059">
        <v>1</v>
      </c>
      <c r="BM313" s="2060">
        <f t="shared" si="28"/>
        <v>340</v>
      </c>
      <c r="BN313" s="2060">
        <f t="shared" si="29"/>
        <v>105</v>
      </c>
      <c r="BO313" s="2061">
        <f t="shared" si="30"/>
        <v>30.882352941176471</v>
      </c>
      <c r="BP313" s="2051" t="str">
        <f t="shared" si="31"/>
        <v/>
      </c>
    </row>
    <row r="314" spans="1:68" s="1185" customFormat="1">
      <c r="A314" s="2057" t="s">
        <v>5871</v>
      </c>
      <c r="B314" s="2057" t="s">
        <v>2067</v>
      </c>
      <c r="C314" s="2057" t="s">
        <v>5687</v>
      </c>
      <c r="D314" s="2057" t="s">
        <v>2440</v>
      </c>
      <c r="E314" s="2057" t="s">
        <v>5483</v>
      </c>
      <c r="F314" s="2057" t="s">
        <v>208</v>
      </c>
      <c r="G314" s="2057" t="s">
        <v>1763</v>
      </c>
      <c r="H314" s="2057" t="s">
        <v>5415</v>
      </c>
      <c r="I314" s="2057" t="s">
        <v>5416</v>
      </c>
      <c r="J314" s="2058" t="s">
        <v>6224</v>
      </c>
      <c r="K314" s="2059">
        <v>337</v>
      </c>
      <c r="L314" s="2059">
        <v>16</v>
      </c>
      <c r="M314" s="2059">
        <v>25</v>
      </c>
      <c r="N314" s="2059">
        <v>24</v>
      </c>
      <c r="O314" s="2059">
        <v>15</v>
      </c>
      <c r="P314" s="2059">
        <v>8</v>
      </c>
      <c r="Q314" s="2059">
        <v>12</v>
      </c>
      <c r="R314" s="2059">
        <v>25</v>
      </c>
      <c r="S314" s="2059">
        <v>23</v>
      </c>
      <c r="T314" s="2059">
        <v>26</v>
      </c>
      <c r="U314" s="2059">
        <v>16</v>
      </c>
      <c r="V314" s="2059">
        <v>12</v>
      </c>
      <c r="W314" s="2059">
        <v>18</v>
      </c>
      <c r="X314" s="2059">
        <v>31</v>
      </c>
      <c r="Y314" s="2059">
        <v>28</v>
      </c>
      <c r="Z314" s="2059">
        <v>15</v>
      </c>
      <c r="AA314" s="2059">
        <v>43</v>
      </c>
      <c r="AB314" s="2059">
        <v>0</v>
      </c>
      <c r="AC314" s="2059">
        <v>156</v>
      </c>
      <c r="AD314" s="2059">
        <v>8</v>
      </c>
      <c r="AE314" s="2059">
        <v>13</v>
      </c>
      <c r="AF314" s="2059">
        <v>8</v>
      </c>
      <c r="AG314" s="2059">
        <v>7</v>
      </c>
      <c r="AH314" s="2059">
        <v>4</v>
      </c>
      <c r="AI314" s="2059">
        <v>5</v>
      </c>
      <c r="AJ314" s="2059">
        <v>8</v>
      </c>
      <c r="AK314" s="2059">
        <v>13</v>
      </c>
      <c r="AL314" s="2059">
        <v>14</v>
      </c>
      <c r="AM314" s="2059">
        <v>9</v>
      </c>
      <c r="AN314" s="2059">
        <v>10</v>
      </c>
      <c r="AO314" s="2059">
        <v>8</v>
      </c>
      <c r="AP314" s="2059">
        <v>14</v>
      </c>
      <c r="AQ314" s="2059">
        <v>10</v>
      </c>
      <c r="AR314" s="2059">
        <v>7</v>
      </c>
      <c r="AS314" s="2059">
        <v>18</v>
      </c>
      <c r="AT314" s="2059">
        <v>0</v>
      </c>
      <c r="AU314" s="2059">
        <v>181</v>
      </c>
      <c r="AV314" s="2059">
        <v>8</v>
      </c>
      <c r="AW314" s="2059">
        <v>12</v>
      </c>
      <c r="AX314" s="2059">
        <v>16</v>
      </c>
      <c r="AY314" s="2059">
        <v>8</v>
      </c>
      <c r="AZ314" s="2059">
        <v>4</v>
      </c>
      <c r="BA314" s="2059">
        <v>7</v>
      </c>
      <c r="BB314" s="2059">
        <v>17</v>
      </c>
      <c r="BC314" s="2059">
        <v>10</v>
      </c>
      <c r="BD314" s="2059">
        <v>12</v>
      </c>
      <c r="BE314" s="2059">
        <v>7</v>
      </c>
      <c r="BF314" s="2059">
        <v>2</v>
      </c>
      <c r="BG314" s="2059">
        <v>10</v>
      </c>
      <c r="BH314" s="2059">
        <v>17</v>
      </c>
      <c r="BI314" s="2059">
        <v>18</v>
      </c>
      <c r="BJ314" s="2059">
        <v>8</v>
      </c>
      <c r="BK314" s="2059">
        <v>25</v>
      </c>
      <c r="BL314" s="2059">
        <v>0</v>
      </c>
      <c r="BM314" s="2060">
        <f t="shared" si="28"/>
        <v>337</v>
      </c>
      <c r="BN314" s="2060">
        <f t="shared" si="29"/>
        <v>86</v>
      </c>
      <c r="BO314" s="2061">
        <f t="shared" si="30"/>
        <v>25.519287833827892</v>
      </c>
      <c r="BP314" s="2051" t="str">
        <f t="shared" si="31"/>
        <v/>
      </c>
    </row>
    <row r="315" spans="1:68" s="1185" customFormat="1">
      <c r="A315" s="2057" t="s">
        <v>5872</v>
      </c>
      <c r="B315" s="2057" t="s">
        <v>2067</v>
      </c>
      <c r="C315" s="2057" t="s">
        <v>5687</v>
      </c>
      <c r="D315" s="2057" t="s">
        <v>2440</v>
      </c>
      <c r="E315" s="2057" t="s">
        <v>5484</v>
      </c>
      <c r="F315" s="2057" t="s">
        <v>208</v>
      </c>
      <c r="G315" s="2057" t="s">
        <v>1763</v>
      </c>
      <c r="H315" s="2057" t="s">
        <v>5415</v>
      </c>
      <c r="I315" s="2057" t="s">
        <v>5054</v>
      </c>
      <c r="J315" s="2058" t="s">
        <v>6224</v>
      </c>
      <c r="K315" s="2059">
        <v>108</v>
      </c>
      <c r="L315" s="2059">
        <v>4</v>
      </c>
      <c r="M315" s="2059">
        <v>0</v>
      </c>
      <c r="N315" s="2059">
        <v>5</v>
      </c>
      <c r="O315" s="2059">
        <v>3</v>
      </c>
      <c r="P315" s="2059">
        <v>1</v>
      </c>
      <c r="Q315" s="2059">
        <v>4</v>
      </c>
      <c r="R315" s="2059">
        <v>4</v>
      </c>
      <c r="S315" s="2059">
        <v>3</v>
      </c>
      <c r="T315" s="2059">
        <v>5</v>
      </c>
      <c r="U315" s="2059">
        <v>2</v>
      </c>
      <c r="V315" s="2059">
        <v>5</v>
      </c>
      <c r="W315" s="2059">
        <v>18</v>
      </c>
      <c r="X315" s="2059">
        <v>9</v>
      </c>
      <c r="Y315" s="2059">
        <v>12</v>
      </c>
      <c r="Z315" s="2059">
        <v>6</v>
      </c>
      <c r="AA315" s="2059">
        <v>27</v>
      </c>
      <c r="AB315" s="2059">
        <v>0</v>
      </c>
      <c r="AC315" s="2059">
        <v>48</v>
      </c>
      <c r="AD315" s="2059">
        <v>2</v>
      </c>
      <c r="AE315" s="2059">
        <v>0</v>
      </c>
      <c r="AF315" s="2059">
        <v>2</v>
      </c>
      <c r="AG315" s="2059">
        <v>1</v>
      </c>
      <c r="AH315" s="2059">
        <v>1</v>
      </c>
      <c r="AI315" s="2059">
        <v>2</v>
      </c>
      <c r="AJ315" s="2059">
        <v>2</v>
      </c>
      <c r="AK315" s="2059">
        <v>2</v>
      </c>
      <c r="AL315" s="2059">
        <v>2</v>
      </c>
      <c r="AM315" s="2059">
        <v>2</v>
      </c>
      <c r="AN315" s="2059">
        <v>2</v>
      </c>
      <c r="AO315" s="2059">
        <v>7</v>
      </c>
      <c r="AP315" s="2059">
        <v>3</v>
      </c>
      <c r="AQ315" s="2059">
        <v>8</v>
      </c>
      <c r="AR315" s="2059">
        <v>2</v>
      </c>
      <c r="AS315" s="2059">
        <v>10</v>
      </c>
      <c r="AT315" s="2059">
        <v>0</v>
      </c>
      <c r="AU315" s="2059">
        <v>60</v>
      </c>
      <c r="AV315" s="2059">
        <v>2</v>
      </c>
      <c r="AW315" s="2059">
        <v>0</v>
      </c>
      <c r="AX315" s="2059">
        <v>3</v>
      </c>
      <c r="AY315" s="2059">
        <v>2</v>
      </c>
      <c r="AZ315" s="2059">
        <v>0</v>
      </c>
      <c r="BA315" s="2059">
        <v>2</v>
      </c>
      <c r="BB315" s="2059">
        <v>2</v>
      </c>
      <c r="BC315" s="2059">
        <v>1</v>
      </c>
      <c r="BD315" s="2059">
        <v>3</v>
      </c>
      <c r="BE315" s="2059">
        <v>0</v>
      </c>
      <c r="BF315" s="2059">
        <v>3</v>
      </c>
      <c r="BG315" s="2059">
        <v>11</v>
      </c>
      <c r="BH315" s="2059">
        <v>6</v>
      </c>
      <c r="BI315" s="2059">
        <v>4</v>
      </c>
      <c r="BJ315" s="2059">
        <v>4</v>
      </c>
      <c r="BK315" s="2059">
        <v>17</v>
      </c>
      <c r="BL315" s="2059">
        <v>0</v>
      </c>
      <c r="BM315" s="2060">
        <f t="shared" si="28"/>
        <v>108</v>
      </c>
      <c r="BN315" s="2060">
        <f t="shared" si="29"/>
        <v>45</v>
      </c>
      <c r="BO315" s="2061">
        <f t="shared" si="30"/>
        <v>41.666666666666671</v>
      </c>
      <c r="BP315" s="2051" t="str">
        <f t="shared" si="31"/>
        <v/>
      </c>
    </row>
    <row r="316" spans="1:68" s="1185" customFormat="1">
      <c r="A316" s="2057" t="s">
        <v>5873</v>
      </c>
      <c r="B316" s="2057" t="s">
        <v>2067</v>
      </c>
      <c r="C316" s="2057" t="s">
        <v>5687</v>
      </c>
      <c r="D316" s="2057" t="s">
        <v>2440</v>
      </c>
      <c r="E316" s="2057" t="s">
        <v>5485</v>
      </c>
      <c r="F316" s="2057" t="s">
        <v>208</v>
      </c>
      <c r="G316" s="2057" t="s">
        <v>1763</v>
      </c>
      <c r="H316" s="2057" t="s">
        <v>5415</v>
      </c>
      <c r="I316" s="2057" t="s">
        <v>4983</v>
      </c>
      <c r="J316" s="2058" t="s">
        <v>6224</v>
      </c>
      <c r="K316" s="2059">
        <v>310</v>
      </c>
      <c r="L316" s="2059">
        <v>4</v>
      </c>
      <c r="M316" s="2059">
        <v>10</v>
      </c>
      <c r="N316" s="2059">
        <v>11</v>
      </c>
      <c r="O316" s="2059">
        <v>9</v>
      </c>
      <c r="P316" s="2059">
        <v>16</v>
      </c>
      <c r="Q316" s="2059">
        <v>8</v>
      </c>
      <c r="R316" s="2059">
        <v>13</v>
      </c>
      <c r="S316" s="2059">
        <v>7</v>
      </c>
      <c r="T316" s="2059">
        <v>17</v>
      </c>
      <c r="U316" s="2059">
        <v>19</v>
      </c>
      <c r="V316" s="2059">
        <v>19</v>
      </c>
      <c r="W316" s="2059">
        <v>34</v>
      </c>
      <c r="X316" s="2059">
        <v>23</v>
      </c>
      <c r="Y316" s="2059">
        <v>31</v>
      </c>
      <c r="Z316" s="2059">
        <v>27</v>
      </c>
      <c r="AA316" s="2059">
        <v>60</v>
      </c>
      <c r="AB316" s="2059">
        <v>2</v>
      </c>
      <c r="AC316" s="2059">
        <v>149</v>
      </c>
      <c r="AD316" s="2059">
        <v>0</v>
      </c>
      <c r="AE316" s="2059">
        <v>8</v>
      </c>
      <c r="AF316" s="2059">
        <v>4</v>
      </c>
      <c r="AG316" s="2059">
        <v>4</v>
      </c>
      <c r="AH316" s="2059">
        <v>7</v>
      </c>
      <c r="AI316" s="2059">
        <v>5</v>
      </c>
      <c r="AJ316" s="2059">
        <v>7</v>
      </c>
      <c r="AK316" s="2059">
        <v>4</v>
      </c>
      <c r="AL316" s="2059">
        <v>11</v>
      </c>
      <c r="AM316" s="2059">
        <v>8</v>
      </c>
      <c r="AN316" s="2059">
        <v>8</v>
      </c>
      <c r="AO316" s="2059">
        <v>20</v>
      </c>
      <c r="AP316" s="2059">
        <v>11</v>
      </c>
      <c r="AQ316" s="2059">
        <v>17</v>
      </c>
      <c r="AR316" s="2059">
        <v>9</v>
      </c>
      <c r="AS316" s="2059">
        <v>25</v>
      </c>
      <c r="AT316" s="2059">
        <v>1</v>
      </c>
      <c r="AU316" s="2059">
        <v>161</v>
      </c>
      <c r="AV316" s="2059">
        <v>4</v>
      </c>
      <c r="AW316" s="2059">
        <v>2</v>
      </c>
      <c r="AX316" s="2059">
        <v>7</v>
      </c>
      <c r="AY316" s="2059">
        <v>5</v>
      </c>
      <c r="AZ316" s="2059">
        <v>9</v>
      </c>
      <c r="BA316" s="2059">
        <v>3</v>
      </c>
      <c r="BB316" s="2059">
        <v>6</v>
      </c>
      <c r="BC316" s="2059">
        <v>3</v>
      </c>
      <c r="BD316" s="2059">
        <v>6</v>
      </c>
      <c r="BE316" s="2059">
        <v>11</v>
      </c>
      <c r="BF316" s="2059">
        <v>11</v>
      </c>
      <c r="BG316" s="2059">
        <v>14</v>
      </c>
      <c r="BH316" s="2059">
        <v>12</v>
      </c>
      <c r="BI316" s="2059">
        <v>14</v>
      </c>
      <c r="BJ316" s="2059">
        <v>18</v>
      </c>
      <c r="BK316" s="2059">
        <v>35</v>
      </c>
      <c r="BL316" s="2059">
        <v>1</v>
      </c>
      <c r="BM316" s="2060">
        <f t="shared" si="28"/>
        <v>308</v>
      </c>
      <c r="BN316" s="2060">
        <f t="shared" si="29"/>
        <v>118</v>
      </c>
      <c r="BO316" s="2061">
        <f t="shared" si="30"/>
        <v>38.311688311688314</v>
      </c>
      <c r="BP316" s="2051" t="str">
        <f t="shared" si="31"/>
        <v/>
      </c>
    </row>
    <row r="317" spans="1:68" s="1185" customFormat="1">
      <c r="A317" s="2057" t="s">
        <v>5874</v>
      </c>
      <c r="B317" s="2057" t="s">
        <v>2067</v>
      </c>
      <c r="C317" s="2057" t="s">
        <v>5687</v>
      </c>
      <c r="D317" s="2057" t="s">
        <v>2440</v>
      </c>
      <c r="E317" s="2057" t="s">
        <v>5486</v>
      </c>
      <c r="F317" s="2057" t="s">
        <v>208</v>
      </c>
      <c r="G317" s="2057" t="s">
        <v>1763</v>
      </c>
      <c r="H317" s="2057" t="s">
        <v>5415</v>
      </c>
      <c r="I317" s="2057" t="s">
        <v>5065</v>
      </c>
      <c r="J317" s="2058" t="s">
        <v>6224</v>
      </c>
      <c r="K317" s="2059">
        <v>396</v>
      </c>
      <c r="L317" s="2059">
        <v>15</v>
      </c>
      <c r="M317" s="2059">
        <v>21</v>
      </c>
      <c r="N317" s="2059">
        <v>25</v>
      </c>
      <c r="O317" s="2059">
        <v>10</v>
      </c>
      <c r="P317" s="2059">
        <v>11</v>
      </c>
      <c r="Q317" s="2059">
        <v>22</v>
      </c>
      <c r="R317" s="2059">
        <v>19</v>
      </c>
      <c r="S317" s="2059">
        <v>13</v>
      </c>
      <c r="T317" s="2059">
        <v>29</v>
      </c>
      <c r="U317" s="2059">
        <v>21</v>
      </c>
      <c r="V317" s="2059">
        <v>24</v>
      </c>
      <c r="W317" s="2059">
        <v>39</v>
      </c>
      <c r="X317" s="2059">
        <v>29</v>
      </c>
      <c r="Y317" s="2059">
        <v>35</v>
      </c>
      <c r="Z317" s="2059">
        <v>29</v>
      </c>
      <c r="AA317" s="2059">
        <v>54</v>
      </c>
      <c r="AB317" s="2059">
        <v>0</v>
      </c>
      <c r="AC317" s="2059">
        <v>199</v>
      </c>
      <c r="AD317" s="2059">
        <v>10</v>
      </c>
      <c r="AE317" s="2059">
        <v>10</v>
      </c>
      <c r="AF317" s="2059">
        <v>12</v>
      </c>
      <c r="AG317" s="2059">
        <v>7</v>
      </c>
      <c r="AH317" s="2059">
        <v>3</v>
      </c>
      <c r="AI317" s="2059">
        <v>10</v>
      </c>
      <c r="AJ317" s="2059">
        <v>10</v>
      </c>
      <c r="AK317" s="2059">
        <v>6</v>
      </c>
      <c r="AL317" s="2059">
        <v>18</v>
      </c>
      <c r="AM317" s="2059">
        <v>10</v>
      </c>
      <c r="AN317" s="2059">
        <v>10</v>
      </c>
      <c r="AO317" s="2059">
        <v>22</v>
      </c>
      <c r="AP317" s="2059">
        <v>14</v>
      </c>
      <c r="AQ317" s="2059">
        <v>17</v>
      </c>
      <c r="AR317" s="2059">
        <v>14</v>
      </c>
      <c r="AS317" s="2059">
        <v>26</v>
      </c>
      <c r="AT317" s="2059">
        <v>0</v>
      </c>
      <c r="AU317" s="2059">
        <v>197</v>
      </c>
      <c r="AV317" s="2059">
        <v>5</v>
      </c>
      <c r="AW317" s="2059">
        <v>11</v>
      </c>
      <c r="AX317" s="2059">
        <v>13</v>
      </c>
      <c r="AY317" s="2059">
        <v>3</v>
      </c>
      <c r="AZ317" s="2059">
        <v>8</v>
      </c>
      <c r="BA317" s="2059">
        <v>12</v>
      </c>
      <c r="BB317" s="2059">
        <v>9</v>
      </c>
      <c r="BC317" s="2059">
        <v>7</v>
      </c>
      <c r="BD317" s="2059">
        <v>11</v>
      </c>
      <c r="BE317" s="2059">
        <v>11</v>
      </c>
      <c r="BF317" s="2059">
        <v>14</v>
      </c>
      <c r="BG317" s="2059">
        <v>17</v>
      </c>
      <c r="BH317" s="2059">
        <v>15</v>
      </c>
      <c r="BI317" s="2059">
        <v>18</v>
      </c>
      <c r="BJ317" s="2059">
        <v>15</v>
      </c>
      <c r="BK317" s="2059">
        <v>28</v>
      </c>
      <c r="BL317" s="2059">
        <v>0</v>
      </c>
      <c r="BM317" s="2060">
        <f t="shared" si="28"/>
        <v>396</v>
      </c>
      <c r="BN317" s="2060">
        <f t="shared" si="29"/>
        <v>118</v>
      </c>
      <c r="BO317" s="2061">
        <f t="shared" si="30"/>
        <v>29.797979797979796</v>
      </c>
      <c r="BP317" s="2051" t="str">
        <f t="shared" si="31"/>
        <v/>
      </c>
    </row>
    <row r="318" spans="1:68" s="1185" customFormat="1">
      <c r="A318" s="2057" t="s">
        <v>5875</v>
      </c>
      <c r="B318" s="2057" t="s">
        <v>2067</v>
      </c>
      <c r="C318" s="2057" t="s">
        <v>5687</v>
      </c>
      <c r="D318" s="2057" t="s">
        <v>2440</v>
      </c>
      <c r="E318" s="2057" t="s">
        <v>5487</v>
      </c>
      <c r="F318" s="2057" t="s">
        <v>208</v>
      </c>
      <c r="G318" s="2057" t="s">
        <v>1763</v>
      </c>
      <c r="H318" s="2057" t="s">
        <v>5415</v>
      </c>
      <c r="I318" s="2057" t="s">
        <v>5067</v>
      </c>
      <c r="J318" s="2058" t="s">
        <v>6224</v>
      </c>
      <c r="K318" s="2059">
        <v>430</v>
      </c>
      <c r="L318" s="2059">
        <v>17</v>
      </c>
      <c r="M318" s="2059">
        <v>6</v>
      </c>
      <c r="N318" s="2059">
        <v>13</v>
      </c>
      <c r="O318" s="2059">
        <v>17</v>
      </c>
      <c r="P318" s="2059">
        <v>12</v>
      </c>
      <c r="Q318" s="2059">
        <v>21</v>
      </c>
      <c r="R318" s="2059">
        <v>14</v>
      </c>
      <c r="S318" s="2059">
        <v>14</v>
      </c>
      <c r="T318" s="2059">
        <v>26</v>
      </c>
      <c r="U318" s="2059">
        <v>27</v>
      </c>
      <c r="V318" s="2059">
        <v>34</v>
      </c>
      <c r="W318" s="2059">
        <v>33</v>
      </c>
      <c r="X318" s="2059">
        <v>25</v>
      </c>
      <c r="Y318" s="2059">
        <v>35</v>
      </c>
      <c r="Z318" s="2059">
        <v>37</v>
      </c>
      <c r="AA318" s="2059">
        <v>99</v>
      </c>
      <c r="AB318" s="2059">
        <v>0</v>
      </c>
      <c r="AC318" s="2059">
        <v>205</v>
      </c>
      <c r="AD318" s="2059">
        <v>7</v>
      </c>
      <c r="AE318" s="2059">
        <v>2</v>
      </c>
      <c r="AF318" s="2059">
        <v>6</v>
      </c>
      <c r="AG318" s="2059">
        <v>9</v>
      </c>
      <c r="AH318" s="2059">
        <v>1</v>
      </c>
      <c r="AI318" s="2059">
        <v>13</v>
      </c>
      <c r="AJ318" s="2059">
        <v>8</v>
      </c>
      <c r="AK318" s="2059">
        <v>5</v>
      </c>
      <c r="AL318" s="2059">
        <v>12</v>
      </c>
      <c r="AM318" s="2059">
        <v>18</v>
      </c>
      <c r="AN318" s="2059">
        <v>17</v>
      </c>
      <c r="AO318" s="2059">
        <v>19</v>
      </c>
      <c r="AP318" s="2059">
        <v>13</v>
      </c>
      <c r="AQ318" s="2059">
        <v>17</v>
      </c>
      <c r="AR318" s="2059">
        <v>19</v>
      </c>
      <c r="AS318" s="2059">
        <v>39</v>
      </c>
      <c r="AT318" s="2059">
        <v>0</v>
      </c>
      <c r="AU318" s="2059">
        <v>225</v>
      </c>
      <c r="AV318" s="2059">
        <v>10</v>
      </c>
      <c r="AW318" s="2059">
        <v>4</v>
      </c>
      <c r="AX318" s="2059">
        <v>7</v>
      </c>
      <c r="AY318" s="2059">
        <v>8</v>
      </c>
      <c r="AZ318" s="2059">
        <v>11</v>
      </c>
      <c r="BA318" s="2059">
        <v>8</v>
      </c>
      <c r="BB318" s="2059">
        <v>6</v>
      </c>
      <c r="BC318" s="2059">
        <v>9</v>
      </c>
      <c r="BD318" s="2059">
        <v>14</v>
      </c>
      <c r="BE318" s="2059">
        <v>9</v>
      </c>
      <c r="BF318" s="2059">
        <v>17</v>
      </c>
      <c r="BG318" s="2059">
        <v>14</v>
      </c>
      <c r="BH318" s="2059">
        <v>12</v>
      </c>
      <c r="BI318" s="2059">
        <v>18</v>
      </c>
      <c r="BJ318" s="2059">
        <v>18</v>
      </c>
      <c r="BK318" s="2059">
        <v>60</v>
      </c>
      <c r="BL318" s="2059">
        <v>0</v>
      </c>
      <c r="BM318" s="2060">
        <f t="shared" si="28"/>
        <v>430</v>
      </c>
      <c r="BN318" s="2060">
        <f t="shared" si="29"/>
        <v>171</v>
      </c>
      <c r="BO318" s="2061">
        <f t="shared" si="30"/>
        <v>39.767441860465112</v>
      </c>
      <c r="BP318" s="2051" t="str">
        <f t="shared" si="31"/>
        <v/>
      </c>
    </row>
    <row r="319" spans="1:68" s="1185" customFormat="1">
      <c r="A319" s="2057" t="s">
        <v>5876</v>
      </c>
      <c r="B319" s="2057" t="s">
        <v>2067</v>
      </c>
      <c r="C319" s="2057" t="s">
        <v>5687</v>
      </c>
      <c r="D319" s="2057" t="s">
        <v>2440</v>
      </c>
      <c r="E319" s="2057" t="s">
        <v>5488</v>
      </c>
      <c r="F319" s="2057" t="s">
        <v>208</v>
      </c>
      <c r="G319" s="2057" t="s">
        <v>1763</v>
      </c>
      <c r="H319" s="2057" t="s">
        <v>5415</v>
      </c>
      <c r="I319" s="2057" t="s">
        <v>5095</v>
      </c>
      <c r="J319" s="2058" t="s">
        <v>6224</v>
      </c>
      <c r="K319" s="2059">
        <v>503</v>
      </c>
      <c r="L319" s="2059">
        <v>13</v>
      </c>
      <c r="M319" s="2059">
        <v>6</v>
      </c>
      <c r="N319" s="2059">
        <v>10</v>
      </c>
      <c r="O319" s="2059">
        <v>11</v>
      </c>
      <c r="P319" s="2059">
        <v>19</v>
      </c>
      <c r="Q319" s="2059">
        <v>20</v>
      </c>
      <c r="R319" s="2059">
        <v>35</v>
      </c>
      <c r="S319" s="2059">
        <v>19</v>
      </c>
      <c r="T319" s="2059">
        <v>16</v>
      </c>
      <c r="U319" s="2059">
        <v>30</v>
      </c>
      <c r="V319" s="2059">
        <v>34</v>
      </c>
      <c r="W319" s="2059">
        <v>46</v>
      </c>
      <c r="X319" s="2059">
        <v>50</v>
      </c>
      <c r="Y319" s="2059">
        <v>54</v>
      </c>
      <c r="Z319" s="2059">
        <v>33</v>
      </c>
      <c r="AA319" s="2059">
        <v>107</v>
      </c>
      <c r="AB319" s="2059">
        <v>0</v>
      </c>
      <c r="AC319" s="2059">
        <v>238</v>
      </c>
      <c r="AD319" s="2059">
        <v>6</v>
      </c>
      <c r="AE319" s="2059">
        <v>1</v>
      </c>
      <c r="AF319" s="2059">
        <v>8</v>
      </c>
      <c r="AG319" s="2059">
        <v>6</v>
      </c>
      <c r="AH319" s="2059">
        <v>6</v>
      </c>
      <c r="AI319" s="2059">
        <v>14</v>
      </c>
      <c r="AJ319" s="2059">
        <v>18</v>
      </c>
      <c r="AK319" s="2059">
        <v>12</v>
      </c>
      <c r="AL319" s="2059">
        <v>6</v>
      </c>
      <c r="AM319" s="2059">
        <v>14</v>
      </c>
      <c r="AN319" s="2059">
        <v>20</v>
      </c>
      <c r="AO319" s="2059">
        <v>22</v>
      </c>
      <c r="AP319" s="2059">
        <v>27</v>
      </c>
      <c r="AQ319" s="2059">
        <v>25</v>
      </c>
      <c r="AR319" s="2059">
        <v>14</v>
      </c>
      <c r="AS319" s="2059">
        <v>39</v>
      </c>
      <c r="AT319" s="2059">
        <v>0</v>
      </c>
      <c r="AU319" s="2059">
        <v>265</v>
      </c>
      <c r="AV319" s="2059">
        <v>7</v>
      </c>
      <c r="AW319" s="2059">
        <v>5</v>
      </c>
      <c r="AX319" s="2059">
        <v>2</v>
      </c>
      <c r="AY319" s="2059">
        <v>5</v>
      </c>
      <c r="AZ319" s="2059">
        <v>13</v>
      </c>
      <c r="BA319" s="2059">
        <v>6</v>
      </c>
      <c r="BB319" s="2059">
        <v>17</v>
      </c>
      <c r="BC319" s="2059">
        <v>7</v>
      </c>
      <c r="BD319" s="2059">
        <v>10</v>
      </c>
      <c r="BE319" s="2059">
        <v>16</v>
      </c>
      <c r="BF319" s="2059">
        <v>14</v>
      </c>
      <c r="BG319" s="2059">
        <v>24</v>
      </c>
      <c r="BH319" s="2059">
        <v>23</v>
      </c>
      <c r="BI319" s="2059">
        <v>29</v>
      </c>
      <c r="BJ319" s="2059">
        <v>19</v>
      </c>
      <c r="BK319" s="2059">
        <v>68</v>
      </c>
      <c r="BL319" s="2059">
        <v>0</v>
      </c>
      <c r="BM319" s="2060">
        <f t="shared" si="28"/>
        <v>503</v>
      </c>
      <c r="BN319" s="2060">
        <f t="shared" si="29"/>
        <v>194</v>
      </c>
      <c r="BO319" s="2061">
        <f t="shared" si="30"/>
        <v>38.568588469184888</v>
      </c>
      <c r="BP319" s="2051" t="str">
        <f t="shared" si="31"/>
        <v/>
      </c>
    </row>
    <row r="320" spans="1:68" s="1185" customFormat="1">
      <c r="A320" s="2057" t="s">
        <v>5877</v>
      </c>
      <c r="B320" s="2057" t="s">
        <v>2067</v>
      </c>
      <c r="C320" s="2057" t="s">
        <v>5687</v>
      </c>
      <c r="D320" s="2057" t="s">
        <v>2440</v>
      </c>
      <c r="E320" s="2057" t="s">
        <v>5489</v>
      </c>
      <c r="F320" s="2057" t="s">
        <v>208</v>
      </c>
      <c r="G320" s="2057" t="s">
        <v>1763</v>
      </c>
      <c r="H320" s="2057" t="s">
        <v>5415</v>
      </c>
      <c r="I320" s="2057" t="s">
        <v>5417</v>
      </c>
      <c r="J320" s="2058" t="s">
        <v>6224</v>
      </c>
      <c r="K320" s="2059">
        <v>117</v>
      </c>
      <c r="L320" s="2059">
        <v>3</v>
      </c>
      <c r="M320" s="2059">
        <v>3</v>
      </c>
      <c r="N320" s="2059">
        <v>4</v>
      </c>
      <c r="O320" s="2059">
        <v>4</v>
      </c>
      <c r="P320" s="2059">
        <v>5</v>
      </c>
      <c r="Q320" s="2059">
        <v>3</v>
      </c>
      <c r="R320" s="2059">
        <v>2</v>
      </c>
      <c r="S320" s="2059">
        <v>5</v>
      </c>
      <c r="T320" s="2059">
        <v>4</v>
      </c>
      <c r="U320" s="2059">
        <v>10</v>
      </c>
      <c r="V320" s="2059">
        <v>11</v>
      </c>
      <c r="W320" s="2059">
        <v>8</v>
      </c>
      <c r="X320" s="2059">
        <v>11</v>
      </c>
      <c r="Y320" s="2059">
        <v>5</v>
      </c>
      <c r="Z320" s="2059">
        <v>10</v>
      </c>
      <c r="AA320" s="2059">
        <v>29</v>
      </c>
      <c r="AB320" s="2059">
        <v>0</v>
      </c>
      <c r="AC320" s="2059">
        <v>60</v>
      </c>
      <c r="AD320" s="2059">
        <v>1</v>
      </c>
      <c r="AE320" s="2059">
        <v>3</v>
      </c>
      <c r="AF320" s="2059">
        <v>3</v>
      </c>
      <c r="AG320" s="2059">
        <v>2</v>
      </c>
      <c r="AH320" s="2059">
        <v>3</v>
      </c>
      <c r="AI320" s="2059">
        <v>2</v>
      </c>
      <c r="AJ320" s="2059">
        <v>1</v>
      </c>
      <c r="AK320" s="2059">
        <v>3</v>
      </c>
      <c r="AL320" s="2059">
        <v>0</v>
      </c>
      <c r="AM320" s="2059">
        <v>6</v>
      </c>
      <c r="AN320" s="2059">
        <v>4</v>
      </c>
      <c r="AO320" s="2059">
        <v>6</v>
      </c>
      <c r="AP320" s="2059">
        <v>6</v>
      </c>
      <c r="AQ320" s="2059">
        <v>1</v>
      </c>
      <c r="AR320" s="2059">
        <v>4</v>
      </c>
      <c r="AS320" s="2059">
        <v>15</v>
      </c>
      <c r="AT320" s="2059">
        <v>0</v>
      </c>
      <c r="AU320" s="2059">
        <v>57</v>
      </c>
      <c r="AV320" s="2059">
        <v>2</v>
      </c>
      <c r="AW320" s="2059">
        <v>0</v>
      </c>
      <c r="AX320" s="2059">
        <v>1</v>
      </c>
      <c r="AY320" s="2059">
        <v>2</v>
      </c>
      <c r="AZ320" s="2059">
        <v>2</v>
      </c>
      <c r="BA320" s="2059">
        <v>1</v>
      </c>
      <c r="BB320" s="2059">
        <v>1</v>
      </c>
      <c r="BC320" s="2059">
        <v>2</v>
      </c>
      <c r="BD320" s="2059">
        <v>4</v>
      </c>
      <c r="BE320" s="2059">
        <v>4</v>
      </c>
      <c r="BF320" s="2059">
        <v>7</v>
      </c>
      <c r="BG320" s="2059">
        <v>2</v>
      </c>
      <c r="BH320" s="2059">
        <v>5</v>
      </c>
      <c r="BI320" s="2059">
        <v>4</v>
      </c>
      <c r="BJ320" s="2059">
        <v>6</v>
      </c>
      <c r="BK320" s="2059">
        <v>14</v>
      </c>
      <c r="BL320" s="2059">
        <v>0</v>
      </c>
      <c r="BM320" s="2060">
        <f t="shared" si="28"/>
        <v>117</v>
      </c>
      <c r="BN320" s="2060">
        <f t="shared" si="29"/>
        <v>44</v>
      </c>
      <c r="BO320" s="2061">
        <f t="shared" si="30"/>
        <v>37.606837606837608</v>
      </c>
      <c r="BP320" s="2051" t="str">
        <f t="shared" si="31"/>
        <v/>
      </c>
    </row>
    <row r="321" spans="1:68" s="1185" customFormat="1">
      <c r="A321" s="2052" t="s">
        <v>5878</v>
      </c>
      <c r="B321" s="2052" t="s">
        <v>2067</v>
      </c>
      <c r="C321" s="2052" t="s">
        <v>5687</v>
      </c>
      <c r="D321" s="2052" t="s">
        <v>2440</v>
      </c>
      <c r="E321" s="2052" t="s">
        <v>5517</v>
      </c>
      <c r="F321" s="2052" t="s">
        <v>208</v>
      </c>
      <c r="G321" s="2052" t="s">
        <v>1763</v>
      </c>
      <c r="H321" s="2052" t="s">
        <v>5415</v>
      </c>
      <c r="I321" s="2052" t="s">
        <v>3059</v>
      </c>
      <c r="J321" s="2053" t="s">
        <v>6224</v>
      </c>
      <c r="K321" s="2054">
        <v>0</v>
      </c>
      <c r="L321" s="2054">
        <v>0</v>
      </c>
      <c r="M321" s="2054">
        <v>0</v>
      </c>
      <c r="N321" s="2054">
        <v>0</v>
      </c>
      <c r="O321" s="2054">
        <v>0</v>
      </c>
      <c r="P321" s="2054">
        <v>0</v>
      </c>
      <c r="Q321" s="2054">
        <v>0</v>
      </c>
      <c r="R321" s="2054">
        <v>0</v>
      </c>
      <c r="S321" s="2054">
        <v>0</v>
      </c>
      <c r="T321" s="2054">
        <v>0</v>
      </c>
      <c r="U321" s="2054">
        <v>0</v>
      </c>
      <c r="V321" s="2054">
        <v>0</v>
      </c>
      <c r="W321" s="2054">
        <v>0</v>
      </c>
      <c r="X321" s="2054">
        <v>0</v>
      </c>
      <c r="Y321" s="2054">
        <v>0</v>
      </c>
      <c r="Z321" s="2054">
        <v>0</v>
      </c>
      <c r="AA321" s="2054">
        <v>0</v>
      </c>
      <c r="AB321" s="2054">
        <v>0</v>
      </c>
      <c r="AC321" s="2054">
        <v>0</v>
      </c>
      <c r="AD321" s="2054">
        <v>0</v>
      </c>
      <c r="AE321" s="2054">
        <v>0</v>
      </c>
      <c r="AF321" s="2054">
        <v>0</v>
      </c>
      <c r="AG321" s="2054">
        <v>0</v>
      </c>
      <c r="AH321" s="2054">
        <v>0</v>
      </c>
      <c r="AI321" s="2054">
        <v>0</v>
      </c>
      <c r="AJ321" s="2054">
        <v>0</v>
      </c>
      <c r="AK321" s="2054">
        <v>0</v>
      </c>
      <c r="AL321" s="2054">
        <v>0</v>
      </c>
      <c r="AM321" s="2054">
        <v>0</v>
      </c>
      <c r="AN321" s="2054">
        <v>0</v>
      </c>
      <c r="AO321" s="2054">
        <v>0</v>
      </c>
      <c r="AP321" s="2054">
        <v>0</v>
      </c>
      <c r="AQ321" s="2054">
        <v>0</v>
      </c>
      <c r="AR321" s="2054">
        <v>0</v>
      </c>
      <c r="AS321" s="2054">
        <v>0</v>
      </c>
      <c r="AT321" s="2054">
        <v>0</v>
      </c>
      <c r="AU321" s="2054">
        <v>0</v>
      </c>
      <c r="AV321" s="2054">
        <v>0</v>
      </c>
      <c r="AW321" s="2054">
        <v>0</v>
      </c>
      <c r="AX321" s="2054">
        <v>0</v>
      </c>
      <c r="AY321" s="2054">
        <v>0</v>
      </c>
      <c r="AZ321" s="2054">
        <v>0</v>
      </c>
      <c r="BA321" s="2054">
        <v>0</v>
      </c>
      <c r="BB321" s="2054">
        <v>0</v>
      </c>
      <c r="BC321" s="2054">
        <v>0</v>
      </c>
      <c r="BD321" s="2054">
        <v>0</v>
      </c>
      <c r="BE321" s="2054">
        <v>0</v>
      </c>
      <c r="BF321" s="2054">
        <v>0</v>
      </c>
      <c r="BG321" s="2054">
        <v>0</v>
      </c>
      <c r="BH321" s="2054">
        <v>0</v>
      </c>
      <c r="BI321" s="2054">
        <v>0</v>
      </c>
      <c r="BJ321" s="2054">
        <v>0</v>
      </c>
      <c r="BK321" s="2054">
        <v>0</v>
      </c>
      <c r="BL321" s="2054">
        <v>0</v>
      </c>
      <c r="BM321" s="2055">
        <f t="shared" si="28"/>
        <v>0</v>
      </c>
      <c r="BN321" s="2055">
        <f t="shared" si="29"/>
        <v>0</v>
      </c>
      <c r="BO321" s="2056">
        <v>0</v>
      </c>
      <c r="BP321" s="2051" t="str">
        <f t="shared" si="31"/>
        <v/>
      </c>
    </row>
    <row r="322" spans="1:68" s="1185" customFormat="1">
      <c r="A322" s="2052" t="s">
        <v>5879</v>
      </c>
      <c r="B322" s="2052" t="s">
        <v>2067</v>
      </c>
      <c r="C322" s="2052" t="s">
        <v>5687</v>
      </c>
      <c r="D322" s="2052" t="s">
        <v>2441</v>
      </c>
      <c r="E322" s="2052" t="s">
        <v>5479</v>
      </c>
      <c r="F322" s="2052" t="s">
        <v>208</v>
      </c>
      <c r="G322" s="2052" t="s">
        <v>1763</v>
      </c>
      <c r="H322" s="2052" t="s">
        <v>5418</v>
      </c>
      <c r="I322" s="2052" t="s">
        <v>3059</v>
      </c>
      <c r="J322" s="2053" t="s">
        <v>6224</v>
      </c>
      <c r="K322" s="2054">
        <v>587</v>
      </c>
      <c r="L322" s="2054">
        <v>9</v>
      </c>
      <c r="M322" s="2054">
        <v>6</v>
      </c>
      <c r="N322" s="2054">
        <v>23</v>
      </c>
      <c r="O322" s="2054">
        <v>21</v>
      </c>
      <c r="P322" s="2054">
        <v>24</v>
      </c>
      <c r="Q322" s="2054">
        <v>15</v>
      </c>
      <c r="R322" s="2054">
        <v>13</v>
      </c>
      <c r="S322" s="2054">
        <v>19</v>
      </c>
      <c r="T322" s="2054">
        <v>23</v>
      </c>
      <c r="U322" s="2054">
        <v>23</v>
      </c>
      <c r="V322" s="2054">
        <v>41</v>
      </c>
      <c r="W322" s="2054">
        <v>52</v>
      </c>
      <c r="X322" s="2054">
        <v>63</v>
      </c>
      <c r="Y322" s="2054">
        <v>68</v>
      </c>
      <c r="Z322" s="2054">
        <v>41</v>
      </c>
      <c r="AA322" s="2054">
        <v>146</v>
      </c>
      <c r="AB322" s="2054">
        <v>0</v>
      </c>
      <c r="AC322" s="2054">
        <v>283</v>
      </c>
      <c r="AD322" s="2054">
        <v>5</v>
      </c>
      <c r="AE322" s="2054">
        <v>3</v>
      </c>
      <c r="AF322" s="2054">
        <v>13</v>
      </c>
      <c r="AG322" s="2054">
        <v>9</v>
      </c>
      <c r="AH322" s="2054">
        <v>9</v>
      </c>
      <c r="AI322" s="2054">
        <v>9</v>
      </c>
      <c r="AJ322" s="2054">
        <v>7</v>
      </c>
      <c r="AK322" s="2054">
        <v>12</v>
      </c>
      <c r="AL322" s="2054">
        <v>13</v>
      </c>
      <c r="AM322" s="2054">
        <v>9</v>
      </c>
      <c r="AN322" s="2054">
        <v>19</v>
      </c>
      <c r="AO322" s="2054">
        <v>37</v>
      </c>
      <c r="AP322" s="2054">
        <v>34</v>
      </c>
      <c r="AQ322" s="2054">
        <v>37</v>
      </c>
      <c r="AR322" s="2054">
        <v>20</v>
      </c>
      <c r="AS322" s="2054">
        <v>47</v>
      </c>
      <c r="AT322" s="2054">
        <v>0</v>
      </c>
      <c r="AU322" s="2054">
        <v>304</v>
      </c>
      <c r="AV322" s="2054">
        <v>4</v>
      </c>
      <c r="AW322" s="2054">
        <v>3</v>
      </c>
      <c r="AX322" s="2054">
        <v>10</v>
      </c>
      <c r="AY322" s="2054">
        <v>12</v>
      </c>
      <c r="AZ322" s="2054">
        <v>15</v>
      </c>
      <c r="BA322" s="2054">
        <v>6</v>
      </c>
      <c r="BB322" s="2054">
        <v>6</v>
      </c>
      <c r="BC322" s="2054">
        <v>7</v>
      </c>
      <c r="BD322" s="2054">
        <v>10</v>
      </c>
      <c r="BE322" s="2054">
        <v>14</v>
      </c>
      <c r="BF322" s="2054">
        <v>22</v>
      </c>
      <c r="BG322" s="2054">
        <v>15</v>
      </c>
      <c r="BH322" s="2054">
        <v>29</v>
      </c>
      <c r="BI322" s="2054">
        <v>31</v>
      </c>
      <c r="BJ322" s="2054">
        <v>21</v>
      </c>
      <c r="BK322" s="2054">
        <v>99</v>
      </c>
      <c r="BL322" s="2054">
        <v>0</v>
      </c>
      <c r="BM322" s="2055">
        <f t="shared" si="28"/>
        <v>587</v>
      </c>
      <c r="BN322" s="2055">
        <f t="shared" si="29"/>
        <v>255</v>
      </c>
      <c r="BO322" s="2056">
        <f t="shared" si="30"/>
        <v>43.441226575809196</v>
      </c>
      <c r="BP322" s="2051" t="str">
        <f t="shared" si="31"/>
        <v/>
      </c>
    </row>
    <row r="323" spans="1:68" s="1185" customFormat="1">
      <c r="A323" s="2057" t="s">
        <v>5880</v>
      </c>
      <c r="B323" s="2057" t="s">
        <v>2067</v>
      </c>
      <c r="C323" s="2057" t="s">
        <v>5687</v>
      </c>
      <c r="D323" s="2057" t="s">
        <v>2441</v>
      </c>
      <c r="E323" s="2057" t="s">
        <v>5481</v>
      </c>
      <c r="F323" s="2057" t="s">
        <v>208</v>
      </c>
      <c r="G323" s="2057" t="s">
        <v>1763</v>
      </c>
      <c r="H323" s="2057" t="s">
        <v>5418</v>
      </c>
      <c r="I323" s="2057" t="s">
        <v>5419</v>
      </c>
      <c r="J323" s="2058" t="s">
        <v>6224</v>
      </c>
      <c r="K323" s="2059">
        <v>78</v>
      </c>
      <c r="L323" s="2059">
        <v>0</v>
      </c>
      <c r="M323" s="2059">
        <v>0</v>
      </c>
      <c r="N323" s="2059">
        <v>5</v>
      </c>
      <c r="O323" s="2059">
        <v>5</v>
      </c>
      <c r="P323" s="2059">
        <v>3</v>
      </c>
      <c r="Q323" s="2059">
        <v>3</v>
      </c>
      <c r="R323" s="2059">
        <v>2</v>
      </c>
      <c r="S323" s="2059">
        <v>2</v>
      </c>
      <c r="T323" s="2059">
        <v>7</v>
      </c>
      <c r="U323" s="2059">
        <v>3</v>
      </c>
      <c r="V323" s="2059">
        <v>8</v>
      </c>
      <c r="W323" s="2059">
        <v>5</v>
      </c>
      <c r="X323" s="2059">
        <v>7</v>
      </c>
      <c r="Y323" s="2059">
        <v>13</v>
      </c>
      <c r="Z323" s="2059">
        <v>4</v>
      </c>
      <c r="AA323" s="2059">
        <v>11</v>
      </c>
      <c r="AB323" s="2059">
        <v>0</v>
      </c>
      <c r="AC323" s="2059">
        <v>47</v>
      </c>
      <c r="AD323" s="2059">
        <v>0</v>
      </c>
      <c r="AE323" s="2059">
        <v>0</v>
      </c>
      <c r="AF323" s="2059">
        <v>3</v>
      </c>
      <c r="AG323" s="2059">
        <v>2</v>
      </c>
      <c r="AH323" s="2059">
        <v>1</v>
      </c>
      <c r="AI323" s="2059">
        <v>3</v>
      </c>
      <c r="AJ323" s="2059">
        <v>2</v>
      </c>
      <c r="AK323" s="2059">
        <v>2</v>
      </c>
      <c r="AL323" s="2059">
        <v>3</v>
      </c>
      <c r="AM323" s="2059">
        <v>1</v>
      </c>
      <c r="AN323" s="2059">
        <v>4</v>
      </c>
      <c r="AO323" s="2059">
        <v>5</v>
      </c>
      <c r="AP323" s="2059">
        <v>5</v>
      </c>
      <c r="AQ323" s="2059">
        <v>8</v>
      </c>
      <c r="AR323" s="2059">
        <v>3</v>
      </c>
      <c r="AS323" s="2059">
        <v>5</v>
      </c>
      <c r="AT323" s="2059">
        <v>0</v>
      </c>
      <c r="AU323" s="2059">
        <v>31</v>
      </c>
      <c r="AV323" s="2059">
        <v>0</v>
      </c>
      <c r="AW323" s="2059">
        <v>0</v>
      </c>
      <c r="AX323" s="2059">
        <v>2</v>
      </c>
      <c r="AY323" s="2059">
        <v>3</v>
      </c>
      <c r="AZ323" s="2059">
        <v>2</v>
      </c>
      <c r="BA323" s="2059">
        <v>0</v>
      </c>
      <c r="BB323" s="2059">
        <v>0</v>
      </c>
      <c r="BC323" s="2059">
        <v>0</v>
      </c>
      <c r="BD323" s="2059">
        <v>4</v>
      </c>
      <c r="BE323" s="2059">
        <v>2</v>
      </c>
      <c r="BF323" s="2059">
        <v>4</v>
      </c>
      <c r="BG323" s="2059">
        <v>0</v>
      </c>
      <c r="BH323" s="2059">
        <v>2</v>
      </c>
      <c r="BI323" s="2059">
        <v>5</v>
      </c>
      <c r="BJ323" s="2059">
        <v>1</v>
      </c>
      <c r="BK323" s="2059">
        <v>6</v>
      </c>
      <c r="BL323" s="2059">
        <v>0</v>
      </c>
      <c r="BM323" s="2060">
        <f t="shared" si="28"/>
        <v>78</v>
      </c>
      <c r="BN323" s="2060">
        <f t="shared" si="29"/>
        <v>28</v>
      </c>
      <c r="BO323" s="2061">
        <f t="shared" si="30"/>
        <v>35.897435897435898</v>
      </c>
      <c r="BP323" s="2051" t="str">
        <f t="shared" si="31"/>
        <v/>
      </c>
    </row>
    <row r="324" spans="1:68" s="1185" customFormat="1">
      <c r="A324" s="2057" t="s">
        <v>5881</v>
      </c>
      <c r="B324" s="2057" t="s">
        <v>2067</v>
      </c>
      <c r="C324" s="2057" t="s">
        <v>5687</v>
      </c>
      <c r="D324" s="2057" t="s">
        <v>2441</v>
      </c>
      <c r="E324" s="2057" t="s">
        <v>5482</v>
      </c>
      <c r="F324" s="2057" t="s">
        <v>208</v>
      </c>
      <c r="G324" s="2057" t="s">
        <v>1763</v>
      </c>
      <c r="H324" s="2057" t="s">
        <v>5418</v>
      </c>
      <c r="I324" s="2057" t="s">
        <v>5882</v>
      </c>
      <c r="J324" s="2058" t="s">
        <v>6224</v>
      </c>
      <c r="K324" s="2059">
        <v>25</v>
      </c>
      <c r="L324" s="2059">
        <v>0</v>
      </c>
      <c r="M324" s="2059">
        <v>0</v>
      </c>
      <c r="N324" s="2059">
        <v>0</v>
      </c>
      <c r="O324" s="2059">
        <v>0</v>
      </c>
      <c r="P324" s="2059">
        <v>0</v>
      </c>
      <c r="Q324" s="2059">
        <v>0</v>
      </c>
      <c r="R324" s="2059">
        <v>0</v>
      </c>
      <c r="S324" s="2059">
        <v>2</v>
      </c>
      <c r="T324" s="2059">
        <v>1</v>
      </c>
      <c r="U324" s="2059">
        <v>1</v>
      </c>
      <c r="V324" s="2059">
        <v>0</v>
      </c>
      <c r="W324" s="2059">
        <v>2</v>
      </c>
      <c r="X324" s="2059">
        <v>1</v>
      </c>
      <c r="Y324" s="2059">
        <v>4</v>
      </c>
      <c r="Z324" s="2059">
        <v>8</v>
      </c>
      <c r="AA324" s="2059">
        <v>6</v>
      </c>
      <c r="AB324" s="2059">
        <v>0</v>
      </c>
      <c r="AC324" s="2059">
        <v>12</v>
      </c>
      <c r="AD324" s="2059">
        <v>0</v>
      </c>
      <c r="AE324" s="2059">
        <v>0</v>
      </c>
      <c r="AF324" s="2059">
        <v>0</v>
      </c>
      <c r="AG324" s="2059">
        <v>0</v>
      </c>
      <c r="AH324" s="2059">
        <v>0</v>
      </c>
      <c r="AI324" s="2059">
        <v>0</v>
      </c>
      <c r="AJ324" s="2059">
        <v>0</v>
      </c>
      <c r="AK324" s="2059">
        <v>1</v>
      </c>
      <c r="AL324" s="2059">
        <v>1</v>
      </c>
      <c r="AM324" s="2059">
        <v>0</v>
      </c>
      <c r="AN324" s="2059">
        <v>0</v>
      </c>
      <c r="AO324" s="2059">
        <v>1</v>
      </c>
      <c r="AP324" s="2059">
        <v>1</v>
      </c>
      <c r="AQ324" s="2059">
        <v>1</v>
      </c>
      <c r="AR324" s="2059">
        <v>5</v>
      </c>
      <c r="AS324" s="2059">
        <v>2</v>
      </c>
      <c r="AT324" s="2059">
        <v>0</v>
      </c>
      <c r="AU324" s="2059">
        <v>13</v>
      </c>
      <c r="AV324" s="2059">
        <v>0</v>
      </c>
      <c r="AW324" s="2059">
        <v>0</v>
      </c>
      <c r="AX324" s="2059">
        <v>0</v>
      </c>
      <c r="AY324" s="2059">
        <v>0</v>
      </c>
      <c r="AZ324" s="2059">
        <v>0</v>
      </c>
      <c r="BA324" s="2059">
        <v>0</v>
      </c>
      <c r="BB324" s="2059">
        <v>0</v>
      </c>
      <c r="BC324" s="2059">
        <v>1</v>
      </c>
      <c r="BD324" s="2059">
        <v>0</v>
      </c>
      <c r="BE324" s="2059">
        <v>1</v>
      </c>
      <c r="BF324" s="2059">
        <v>0</v>
      </c>
      <c r="BG324" s="2059">
        <v>1</v>
      </c>
      <c r="BH324" s="2059">
        <v>0</v>
      </c>
      <c r="BI324" s="2059">
        <v>3</v>
      </c>
      <c r="BJ324" s="2059">
        <v>3</v>
      </c>
      <c r="BK324" s="2059">
        <v>4</v>
      </c>
      <c r="BL324" s="2059">
        <v>0</v>
      </c>
      <c r="BM324" s="2060">
        <f t="shared" si="28"/>
        <v>25</v>
      </c>
      <c r="BN324" s="2060">
        <f t="shared" si="29"/>
        <v>18</v>
      </c>
      <c r="BO324" s="2061">
        <f t="shared" si="30"/>
        <v>72</v>
      </c>
      <c r="BP324" s="2051" t="str">
        <f t="shared" si="31"/>
        <v>限界集落</v>
      </c>
    </row>
    <row r="325" spans="1:68" s="1185" customFormat="1">
      <c r="A325" s="2057" t="s">
        <v>5883</v>
      </c>
      <c r="B325" s="2057" t="s">
        <v>2067</v>
      </c>
      <c r="C325" s="2057" t="s">
        <v>5687</v>
      </c>
      <c r="D325" s="2057" t="s">
        <v>2441</v>
      </c>
      <c r="E325" s="2057" t="s">
        <v>5483</v>
      </c>
      <c r="F325" s="2057" t="s">
        <v>208</v>
      </c>
      <c r="G325" s="2057" t="s">
        <v>1763</v>
      </c>
      <c r="H325" s="2057" t="s">
        <v>5418</v>
      </c>
      <c r="I325" s="2057" t="s">
        <v>5176</v>
      </c>
      <c r="J325" s="2058" t="s">
        <v>6224</v>
      </c>
      <c r="K325" s="2059">
        <v>40</v>
      </c>
      <c r="L325" s="2059">
        <v>3</v>
      </c>
      <c r="M325" s="2059">
        <v>1</v>
      </c>
      <c r="N325" s="2059">
        <v>0</v>
      </c>
      <c r="O325" s="2059">
        <v>0</v>
      </c>
      <c r="P325" s="2059">
        <v>0</v>
      </c>
      <c r="Q325" s="2059">
        <v>0</v>
      </c>
      <c r="R325" s="2059">
        <v>3</v>
      </c>
      <c r="S325" s="2059">
        <v>4</v>
      </c>
      <c r="T325" s="2059">
        <v>1</v>
      </c>
      <c r="U325" s="2059">
        <v>0</v>
      </c>
      <c r="V325" s="2059">
        <v>0</v>
      </c>
      <c r="W325" s="2059">
        <v>6</v>
      </c>
      <c r="X325" s="2059">
        <v>5</v>
      </c>
      <c r="Y325" s="2059">
        <v>4</v>
      </c>
      <c r="Z325" s="2059">
        <v>6</v>
      </c>
      <c r="AA325" s="2059">
        <v>7</v>
      </c>
      <c r="AB325" s="2059">
        <v>0</v>
      </c>
      <c r="AC325" s="2059">
        <v>20</v>
      </c>
      <c r="AD325" s="2059">
        <v>2</v>
      </c>
      <c r="AE325" s="2059">
        <v>0</v>
      </c>
      <c r="AF325" s="2059">
        <v>0</v>
      </c>
      <c r="AG325" s="2059">
        <v>0</v>
      </c>
      <c r="AH325" s="2059">
        <v>0</v>
      </c>
      <c r="AI325" s="2059">
        <v>0</v>
      </c>
      <c r="AJ325" s="2059">
        <v>2</v>
      </c>
      <c r="AK325" s="2059">
        <v>3</v>
      </c>
      <c r="AL325" s="2059">
        <v>1</v>
      </c>
      <c r="AM325" s="2059">
        <v>0</v>
      </c>
      <c r="AN325" s="2059">
        <v>0</v>
      </c>
      <c r="AO325" s="2059">
        <v>3</v>
      </c>
      <c r="AP325" s="2059">
        <v>3</v>
      </c>
      <c r="AQ325" s="2059">
        <v>1</v>
      </c>
      <c r="AR325" s="2059">
        <v>3</v>
      </c>
      <c r="AS325" s="2059">
        <v>2</v>
      </c>
      <c r="AT325" s="2059">
        <v>0</v>
      </c>
      <c r="AU325" s="2059">
        <v>20</v>
      </c>
      <c r="AV325" s="2059">
        <v>1</v>
      </c>
      <c r="AW325" s="2059">
        <v>1</v>
      </c>
      <c r="AX325" s="2059">
        <v>0</v>
      </c>
      <c r="AY325" s="2059">
        <v>0</v>
      </c>
      <c r="AZ325" s="2059">
        <v>0</v>
      </c>
      <c r="BA325" s="2059">
        <v>0</v>
      </c>
      <c r="BB325" s="2059">
        <v>1</v>
      </c>
      <c r="BC325" s="2059">
        <v>1</v>
      </c>
      <c r="BD325" s="2059">
        <v>0</v>
      </c>
      <c r="BE325" s="2059">
        <v>0</v>
      </c>
      <c r="BF325" s="2059">
        <v>0</v>
      </c>
      <c r="BG325" s="2059">
        <v>3</v>
      </c>
      <c r="BH325" s="2059">
        <v>2</v>
      </c>
      <c r="BI325" s="2059">
        <v>3</v>
      </c>
      <c r="BJ325" s="2059">
        <v>3</v>
      </c>
      <c r="BK325" s="2059">
        <v>5</v>
      </c>
      <c r="BL325" s="2059">
        <v>0</v>
      </c>
      <c r="BM325" s="2060">
        <f t="shared" si="28"/>
        <v>40</v>
      </c>
      <c r="BN325" s="2060">
        <f t="shared" si="29"/>
        <v>17</v>
      </c>
      <c r="BO325" s="2061">
        <f t="shared" si="30"/>
        <v>42.5</v>
      </c>
      <c r="BP325" s="2051" t="str">
        <f t="shared" si="31"/>
        <v/>
      </c>
    </row>
    <row r="326" spans="1:68" s="1185" customFormat="1">
      <c r="A326" s="2057" t="s">
        <v>5884</v>
      </c>
      <c r="B326" s="2057" t="s">
        <v>2067</v>
      </c>
      <c r="C326" s="2057" t="s">
        <v>5687</v>
      </c>
      <c r="D326" s="2057" t="s">
        <v>2441</v>
      </c>
      <c r="E326" s="2057" t="s">
        <v>5484</v>
      </c>
      <c r="F326" s="2057" t="s">
        <v>208</v>
      </c>
      <c r="G326" s="2057" t="s">
        <v>1763</v>
      </c>
      <c r="H326" s="2057" t="s">
        <v>5418</v>
      </c>
      <c r="I326" s="2057" t="s">
        <v>5025</v>
      </c>
      <c r="J326" s="2058" t="s">
        <v>6224</v>
      </c>
      <c r="K326" s="2059">
        <v>86</v>
      </c>
      <c r="L326" s="2059">
        <v>4</v>
      </c>
      <c r="M326" s="2059">
        <v>2</v>
      </c>
      <c r="N326" s="2059">
        <v>6</v>
      </c>
      <c r="O326" s="2059">
        <v>4</v>
      </c>
      <c r="P326" s="2059">
        <v>5</v>
      </c>
      <c r="Q326" s="2059">
        <v>3</v>
      </c>
      <c r="R326" s="2059">
        <v>3</v>
      </c>
      <c r="S326" s="2059">
        <v>4</v>
      </c>
      <c r="T326" s="2059">
        <v>2</v>
      </c>
      <c r="U326" s="2059">
        <v>6</v>
      </c>
      <c r="V326" s="2059">
        <v>5</v>
      </c>
      <c r="W326" s="2059">
        <v>11</v>
      </c>
      <c r="X326" s="2059">
        <v>11</v>
      </c>
      <c r="Y326" s="2059">
        <v>8</v>
      </c>
      <c r="Z326" s="2059">
        <v>3</v>
      </c>
      <c r="AA326" s="2059">
        <v>9</v>
      </c>
      <c r="AB326" s="2059">
        <v>0</v>
      </c>
      <c r="AC326" s="2059">
        <v>36</v>
      </c>
      <c r="AD326" s="2059">
        <v>2</v>
      </c>
      <c r="AE326" s="2059">
        <v>1</v>
      </c>
      <c r="AF326" s="2059">
        <v>3</v>
      </c>
      <c r="AG326" s="2059">
        <v>0</v>
      </c>
      <c r="AH326" s="2059">
        <v>2</v>
      </c>
      <c r="AI326" s="2059">
        <v>1</v>
      </c>
      <c r="AJ326" s="2059">
        <v>1</v>
      </c>
      <c r="AK326" s="2059">
        <v>3</v>
      </c>
      <c r="AL326" s="2059">
        <v>1</v>
      </c>
      <c r="AM326" s="2059">
        <v>2</v>
      </c>
      <c r="AN326" s="2059">
        <v>1</v>
      </c>
      <c r="AO326" s="2059">
        <v>9</v>
      </c>
      <c r="AP326" s="2059">
        <v>4</v>
      </c>
      <c r="AQ326" s="2059">
        <v>4</v>
      </c>
      <c r="AR326" s="2059">
        <v>1</v>
      </c>
      <c r="AS326" s="2059">
        <v>1</v>
      </c>
      <c r="AT326" s="2059">
        <v>0</v>
      </c>
      <c r="AU326" s="2059">
        <v>50</v>
      </c>
      <c r="AV326" s="2059">
        <v>2</v>
      </c>
      <c r="AW326" s="2059">
        <v>1</v>
      </c>
      <c r="AX326" s="2059">
        <v>3</v>
      </c>
      <c r="AY326" s="2059">
        <v>4</v>
      </c>
      <c r="AZ326" s="2059">
        <v>3</v>
      </c>
      <c r="BA326" s="2059">
        <v>2</v>
      </c>
      <c r="BB326" s="2059">
        <v>2</v>
      </c>
      <c r="BC326" s="2059">
        <v>1</v>
      </c>
      <c r="BD326" s="2059">
        <v>1</v>
      </c>
      <c r="BE326" s="2059">
        <v>4</v>
      </c>
      <c r="BF326" s="2059">
        <v>4</v>
      </c>
      <c r="BG326" s="2059">
        <v>2</v>
      </c>
      <c r="BH326" s="2059">
        <v>7</v>
      </c>
      <c r="BI326" s="2059">
        <v>4</v>
      </c>
      <c r="BJ326" s="2059">
        <v>2</v>
      </c>
      <c r="BK326" s="2059">
        <v>8</v>
      </c>
      <c r="BL326" s="2059">
        <v>0</v>
      </c>
      <c r="BM326" s="2060">
        <f t="shared" si="28"/>
        <v>86</v>
      </c>
      <c r="BN326" s="2060">
        <f t="shared" si="29"/>
        <v>20</v>
      </c>
      <c r="BO326" s="2061">
        <f t="shared" si="30"/>
        <v>23.255813953488371</v>
      </c>
      <c r="BP326" s="2051" t="str">
        <f t="shared" si="31"/>
        <v/>
      </c>
    </row>
    <row r="327" spans="1:68" s="1185" customFormat="1">
      <c r="A327" s="2057" t="s">
        <v>5885</v>
      </c>
      <c r="B327" s="2057" t="s">
        <v>2067</v>
      </c>
      <c r="C327" s="2057" t="s">
        <v>5687</v>
      </c>
      <c r="D327" s="2057" t="s">
        <v>2441</v>
      </c>
      <c r="E327" s="2057" t="s">
        <v>5485</v>
      </c>
      <c r="F327" s="2057" t="s">
        <v>208</v>
      </c>
      <c r="G327" s="2057" t="s">
        <v>1763</v>
      </c>
      <c r="H327" s="2057" t="s">
        <v>5418</v>
      </c>
      <c r="I327" s="2057" t="s">
        <v>5420</v>
      </c>
      <c r="J327" s="2058" t="s">
        <v>6224</v>
      </c>
      <c r="K327" s="2059">
        <v>38</v>
      </c>
      <c r="L327" s="2059">
        <v>1</v>
      </c>
      <c r="M327" s="2059">
        <v>0</v>
      </c>
      <c r="N327" s="2059">
        <v>3</v>
      </c>
      <c r="O327" s="2059">
        <v>2</v>
      </c>
      <c r="P327" s="2059">
        <v>2</v>
      </c>
      <c r="Q327" s="2059">
        <v>1</v>
      </c>
      <c r="R327" s="2059">
        <v>1</v>
      </c>
      <c r="S327" s="2059">
        <v>1</v>
      </c>
      <c r="T327" s="2059">
        <v>0</v>
      </c>
      <c r="U327" s="2059">
        <v>3</v>
      </c>
      <c r="V327" s="2059">
        <v>4</v>
      </c>
      <c r="W327" s="2059">
        <v>5</v>
      </c>
      <c r="X327" s="2059">
        <v>4</v>
      </c>
      <c r="Y327" s="2059">
        <v>4</v>
      </c>
      <c r="Z327" s="2059">
        <v>2</v>
      </c>
      <c r="AA327" s="2059">
        <v>5</v>
      </c>
      <c r="AB327" s="2059">
        <v>0</v>
      </c>
      <c r="AC327" s="2059">
        <v>17</v>
      </c>
      <c r="AD327" s="2059">
        <v>1</v>
      </c>
      <c r="AE327" s="2059">
        <v>0</v>
      </c>
      <c r="AF327" s="2059">
        <v>2</v>
      </c>
      <c r="AG327" s="2059">
        <v>0</v>
      </c>
      <c r="AH327" s="2059">
        <v>1</v>
      </c>
      <c r="AI327" s="2059">
        <v>0</v>
      </c>
      <c r="AJ327" s="2059">
        <v>0</v>
      </c>
      <c r="AK327" s="2059">
        <v>1</v>
      </c>
      <c r="AL327" s="2059">
        <v>0</v>
      </c>
      <c r="AM327" s="2059">
        <v>1</v>
      </c>
      <c r="AN327" s="2059">
        <v>2</v>
      </c>
      <c r="AO327" s="2059">
        <v>4</v>
      </c>
      <c r="AP327" s="2059">
        <v>1</v>
      </c>
      <c r="AQ327" s="2059">
        <v>2</v>
      </c>
      <c r="AR327" s="2059">
        <v>1</v>
      </c>
      <c r="AS327" s="2059">
        <v>1</v>
      </c>
      <c r="AT327" s="2059">
        <v>0</v>
      </c>
      <c r="AU327" s="2059">
        <v>21</v>
      </c>
      <c r="AV327" s="2059">
        <v>0</v>
      </c>
      <c r="AW327" s="2059">
        <v>0</v>
      </c>
      <c r="AX327" s="2059">
        <v>1</v>
      </c>
      <c r="AY327" s="2059">
        <v>2</v>
      </c>
      <c r="AZ327" s="2059">
        <v>1</v>
      </c>
      <c r="BA327" s="2059">
        <v>1</v>
      </c>
      <c r="BB327" s="2059">
        <v>1</v>
      </c>
      <c r="BC327" s="2059">
        <v>0</v>
      </c>
      <c r="BD327" s="2059">
        <v>0</v>
      </c>
      <c r="BE327" s="2059">
        <v>2</v>
      </c>
      <c r="BF327" s="2059">
        <v>2</v>
      </c>
      <c r="BG327" s="2059">
        <v>1</v>
      </c>
      <c r="BH327" s="2059">
        <v>3</v>
      </c>
      <c r="BI327" s="2059">
        <v>2</v>
      </c>
      <c r="BJ327" s="2059">
        <v>1</v>
      </c>
      <c r="BK327" s="2059">
        <v>4</v>
      </c>
      <c r="BL327" s="2059">
        <v>0</v>
      </c>
      <c r="BM327" s="2060">
        <f t="shared" si="28"/>
        <v>38</v>
      </c>
      <c r="BN327" s="2060">
        <f t="shared" si="29"/>
        <v>11</v>
      </c>
      <c r="BO327" s="2061">
        <f t="shared" si="30"/>
        <v>28.947368421052634</v>
      </c>
      <c r="BP327" s="2051" t="str">
        <f t="shared" si="31"/>
        <v/>
      </c>
    </row>
    <row r="328" spans="1:68" s="1185" customFormat="1">
      <c r="A328" s="2057" t="s">
        <v>5886</v>
      </c>
      <c r="B328" s="2057" t="s">
        <v>2067</v>
      </c>
      <c r="C328" s="2057" t="s">
        <v>5687</v>
      </c>
      <c r="D328" s="2057" t="s">
        <v>2441</v>
      </c>
      <c r="E328" s="2057" t="s">
        <v>5486</v>
      </c>
      <c r="F328" s="2057" t="s">
        <v>208</v>
      </c>
      <c r="G328" s="2057" t="s">
        <v>1763</v>
      </c>
      <c r="H328" s="2057" t="s">
        <v>5418</v>
      </c>
      <c r="I328" s="2057" t="s">
        <v>5421</v>
      </c>
      <c r="J328" s="2058" t="s">
        <v>6224</v>
      </c>
      <c r="K328" s="2059">
        <v>24</v>
      </c>
      <c r="L328" s="2059">
        <v>0</v>
      </c>
      <c r="M328" s="2059">
        <v>0</v>
      </c>
      <c r="N328" s="2059">
        <v>1</v>
      </c>
      <c r="O328" s="2059">
        <v>0</v>
      </c>
      <c r="P328" s="2059">
        <v>0</v>
      </c>
      <c r="Q328" s="2059">
        <v>0</v>
      </c>
      <c r="R328" s="2059">
        <v>0</v>
      </c>
      <c r="S328" s="2059">
        <v>0</v>
      </c>
      <c r="T328" s="2059">
        <v>0</v>
      </c>
      <c r="U328" s="2059">
        <v>1</v>
      </c>
      <c r="V328" s="2059">
        <v>2</v>
      </c>
      <c r="W328" s="2059">
        <v>2</v>
      </c>
      <c r="X328" s="2059">
        <v>3</v>
      </c>
      <c r="Y328" s="2059">
        <v>3</v>
      </c>
      <c r="Z328" s="2059">
        <v>3</v>
      </c>
      <c r="AA328" s="2059">
        <v>9</v>
      </c>
      <c r="AB328" s="2059">
        <v>0</v>
      </c>
      <c r="AC328" s="2059">
        <v>13</v>
      </c>
      <c r="AD328" s="2059">
        <v>0</v>
      </c>
      <c r="AE328" s="2059">
        <v>0</v>
      </c>
      <c r="AF328" s="2059">
        <v>1</v>
      </c>
      <c r="AG328" s="2059">
        <v>0</v>
      </c>
      <c r="AH328" s="2059">
        <v>0</v>
      </c>
      <c r="AI328" s="2059">
        <v>0</v>
      </c>
      <c r="AJ328" s="2059">
        <v>0</v>
      </c>
      <c r="AK328" s="2059">
        <v>0</v>
      </c>
      <c r="AL328" s="2059">
        <v>0</v>
      </c>
      <c r="AM328" s="2059">
        <v>0</v>
      </c>
      <c r="AN328" s="2059">
        <v>1</v>
      </c>
      <c r="AO328" s="2059">
        <v>2</v>
      </c>
      <c r="AP328" s="2059">
        <v>2</v>
      </c>
      <c r="AQ328" s="2059">
        <v>2</v>
      </c>
      <c r="AR328" s="2059">
        <v>2</v>
      </c>
      <c r="AS328" s="2059">
        <v>3</v>
      </c>
      <c r="AT328" s="2059">
        <v>0</v>
      </c>
      <c r="AU328" s="2059">
        <v>11</v>
      </c>
      <c r="AV328" s="2059">
        <v>0</v>
      </c>
      <c r="AW328" s="2059">
        <v>0</v>
      </c>
      <c r="AX328" s="2059">
        <v>0</v>
      </c>
      <c r="AY328" s="2059">
        <v>0</v>
      </c>
      <c r="AZ328" s="2059">
        <v>0</v>
      </c>
      <c r="BA328" s="2059">
        <v>0</v>
      </c>
      <c r="BB328" s="2059">
        <v>0</v>
      </c>
      <c r="BC328" s="2059">
        <v>0</v>
      </c>
      <c r="BD328" s="2059">
        <v>0</v>
      </c>
      <c r="BE328" s="2059">
        <v>1</v>
      </c>
      <c r="BF328" s="2059">
        <v>1</v>
      </c>
      <c r="BG328" s="2059">
        <v>0</v>
      </c>
      <c r="BH328" s="2059">
        <v>1</v>
      </c>
      <c r="BI328" s="2059">
        <v>1</v>
      </c>
      <c r="BJ328" s="2059">
        <v>1</v>
      </c>
      <c r="BK328" s="2059">
        <v>6</v>
      </c>
      <c r="BL328" s="2059">
        <v>0</v>
      </c>
      <c r="BM328" s="2060">
        <f t="shared" si="28"/>
        <v>24</v>
      </c>
      <c r="BN328" s="2060">
        <f t="shared" si="29"/>
        <v>15</v>
      </c>
      <c r="BO328" s="2061">
        <f t="shared" si="30"/>
        <v>62.5</v>
      </c>
      <c r="BP328" s="2051" t="str">
        <f t="shared" si="31"/>
        <v>限界集落</v>
      </c>
    </row>
    <row r="329" spans="1:68" s="1185" customFormat="1">
      <c r="A329" s="2057" t="s">
        <v>5887</v>
      </c>
      <c r="B329" s="2057" t="s">
        <v>2067</v>
      </c>
      <c r="C329" s="2057" t="s">
        <v>5687</v>
      </c>
      <c r="D329" s="2057" t="s">
        <v>2441</v>
      </c>
      <c r="E329" s="2057" t="s">
        <v>5487</v>
      </c>
      <c r="F329" s="2057" t="s">
        <v>208</v>
      </c>
      <c r="G329" s="2057" t="s">
        <v>1763</v>
      </c>
      <c r="H329" s="2057" t="s">
        <v>5418</v>
      </c>
      <c r="I329" s="2057" t="s">
        <v>5081</v>
      </c>
      <c r="J329" s="2058" t="s">
        <v>6224</v>
      </c>
      <c r="K329" s="2059">
        <v>51</v>
      </c>
      <c r="L329" s="2059">
        <v>1</v>
      </c>
      <c r="M329" s="2059">
        <v>1</v>
      </c>
      <c r="N329" s="2059">
        <v>3</v>
      </c>
      <c r="O329" s="2059">
        <v>2</v>
      </c>
      <c r="P329" s="2059">
        <v>5</v>
      </c>
      <c r="Q329" s="2059">
        <v>0</v>
      </c>
      <c r="R329" s="2059">
        <v>0</v>
      </c>
      <c r="S329" s="2059">
        <v>3</v>
      </c>
      <c r="T329" s="2059">
        <v>5</v>
      </c>
      <c r="U329" s="2059">
        <v>1</v>
      </c>
      <c r="V329" s="2059">
        <v>4</v>
      </c>
      <c r="W329" s="2059">
        <v>3</v>
      </c>
      <c r="X329" s="2059">
        <v>4</v>
      </c>
      <c r="Y329" s="2059">
        <v>7</v>
      </c>
      <c r="Z329" s="2059">
        <v>2</v>
      </c>
      <c r="AA329" s="2059">
        <v>10</v>
      </c>
      <c r="AB329" s="2059">
        <v>0</v>
      </c>
      <c r="AC329" s="2059">
        <v>20</v>
      </c>
      <c r="AD329" s="2059">
        <v>0</v>
      </c>
      <c r="AE329" s="2059">
        <v>1</v>
      </c>
      <c r="AF329" s="2059">
        <v>1</v>
      </c>
      <c r="AG329" s="2059">
        <v>0</v>
      </c>
      <c r="AH329" s="2059">
        <v>1</v>
      </c>
      <c r="AI329" s="2059">
        <v>0</v>
      </c>
      <c r="AJ329" s="2059">
        <v>0</v>
      </c>
      <c r="AK329" s="2059">
        <v>1</v>
      </c>
      <c r="AL329" s="2059">
        <v>2</v>
      </c>
      <c r="AM329" s="2059">
        <v>0</v>
      </c>
      <c r="AN329" s="2059">
        <v>3</v>
      </c>
      <c r="AO329" s="2059">
        <v>2</v>
      </c>
      <c r="AP329" s="2059">
        <v>1</v>
      </c>
      <c r="AQ329" s="2059">
        <v>4</v>
      </c>
      <c r="AR329" s="2059">
        <v>1</v>
      </c>
      <c r="AS329" s="2059">
        <v>3</v>
      </c>
      <c r="AT329" s="2059">
        <v>0</v>
      </c>
      <c r="AU329" s="2059">
        <v>31</v>
      </c>
      <c r="AV329" s="2059">
        <v>1</v>
      </c>
      <c r="AW329" s="2059">
        <v>0</v>
      </c>
      <c r="AX329" s="2059">
        <v>2</v>
      </c>
      <c r="AY329" s="2059">
        <v>2</v>
      </c>
      <c r="AZ329" s="2059">
        <v>4</v>
      </c>
      <c r="BA329" s="2059">
        <v>0</v>
      </c>
      <c r="BB329" s="2059">
        <v>0</v>
      </c>
      <c r="BC329" s="2059">
        <v>2</v>
      </c>
      <c r="BD329" s="2059">
        <v>3</v>
      </c>
      <c r="BE329" s="2059">
        <v>1</v>
      </c>
      <c r="BF329" s="2059">
        <v>1</v>
      </c>
      <c r="BG329" s="2059">
        <v>1</v>
      </c>
      <c r="BH329" s="2059">
        <v>3</v>
      </c>
      <c r="BI329" s="2059">
        <v>3</v>
      </c>
      <c r="BJ329" s="2059">
        <v>1</v>
      </c>
      <c r="BK329" s="2059">
        <v>7</v>
      </c>
      <c r="BL329" s="2059">
        <v>0</v>
      </c>
      <c r="BM329" s="2060">
        <f t="shared" si="28"/>
        <v>51</v>
      </c>
      <c r="BN329" s="2060">
        <f t="shared" si="29"/>
        <v>19</v>
      </c>
      <c r="BO329" s="2061">
        <f t="shared" si="30"/>
        <v>37.254901960784316</v>
      </c>
      <c r="BP329" s="2051" t="str">
        <f t="shared" si="31"/>
        <v/>
      </c>
    </row>
    <row r="330" spans="1:68" s="1185" customFormat="1">
      <c r="A330" s="2057" t="s">
        <v>5888</v>
      </c>
      <c r="B330" s="2057" t="s">
        <v>2067</v>
      </c>
      <c r="C330" s="2057" t="s">
        <v>5687</v>
      </c>
      <c r="D330" s="2057" t="s">
        <v>2441</v>
      </c>
      <c r="E330" s="2057" t="s">
        <v>5488</v>
      </c>
      <c r="F330" s="2057" t="s">
        <v>208</v>
      </c>
      <c r="G330" s="2057" t="s">
        <v>1763</v>
      </c>
      <c r="H330" s="2057" t="s">
        <v>5418</v>
      </c>
      <c r="I330" s="2057" t="s">
        <v>5422</v>
      </c>
      <c r="J330" s="2058" t="s">
        <v>6224</v>
      </c>
      <c r="K330" s="2059">
        <v>23</v>
      </c>
      <c r="L330" s="2059">
        <v>0</v>
      </c>
      <c r="M330" s="2059">
        <v>0</v>
      </c>
      <c r="N330" s="2059">
        <v>0</v>
      </c>
      <c r="O330" s="2059">
        <v>0</v>
      </c>
      <c r="P330" s="2059">
        <v>1</v>
      </c>
      <c r="Q330" s="2059">
        <v>0</v>
      </c>
      <c r="R330" s="2059">
        <v>0</v>
      </c>
      <c r="S330" s="2059">
        <v>0</v>
      </c>
      <c r="T330" s="2059">
        <v>0</v>
      </c>
      <c r="U330" s="2059">
        <v>0</v>
      </c>
      <c r="V330" s="2059">
        <v>1</v>
      </c>
      <c r="W330" s="2059">
        <v>3</v>
      </c>
      <c r="X330" s="2059">
        <v>2</v>
      </c>
      <c r="Y330" s="2059">
        <v>3</v>
      </c>
      <c r="Z330" s="2059">
        <v>2</v>
      </c>
      <c r="AA330" s="2059">
        <v>11</v>
      </c>
      <c r="AB330" s="2059">
        <v>0</v>
      </c>
      <c r="AC330" s="2059">
        <v>9</v>
      </c>
      <c r="AD330" s="2059">
        <v>0</v>
      </c>
      <c r="AE330" s="2059">
        <v>0</v>
      </c>
      <c r="AF330" s="2059">
        <v>0</v>
      </c>
      <c r="AG330" s="2059">
        <v>0</v>
      </c>
      <c r="AH330" s="2059">
        <v>0</v>
      </c>
      <c r="AI330" s="2059">
        <v>0</v>
      </c>
      <c r="AJ330" s="2059">
        <v>0</v>
      </c>
      <c r="AK330" s="2059">
        <v>0</v>
      </c>
      <c r="AL330" s="2059">
        <v>0</v>
      </c>
      <c r="AM330" s="2059">
        <v>0</v>
      </c>
      <c r="AN330" s="2059">
        <v>0</v>
      </c>
      <c r="AO330" s="2059">
        <v>2</v>
      </c>
      <c r="AP330" s="2059">
        <v>1</v>
      </c>
      <c r="AQ330" s="2059">
        <v>2</v>
      </c>
      <c r="AR330" s="2059">
        <v>0</v>
      </c>
      <c r="AS330" s="2059">
        <v>4</v>
      </c>
      <c r="AT330" s="2059">
        <v>0</v>
      </c>
      <c r="AU330" s="2059">
        <v>14</v>
      </c>
      <c r="AV330" s="2059">
        <v>0</v>
      </c>
      <c r="AW330" s="2059">
        <v>0</v>
      </c>
      <c r="AX330" s="2059">
        <v>0</v>
      </c>
      <c r="AY330" s="2059">
        <v>0</v>
      </c>
      <c r="AZ330" s="2059">
        <v>1</v>
      </c>
      <c r="BA330" s="2059">
        <v>0</v>
      </c>
      <c r="BB330" s="2059">
        <v>0</v>
      </c>
      <c r="BC330" s="2059">
        <v>0</v>
      </c>
      <c r="BD330" s="2059">
        <v>0</v>
      </c>
      <c r="BE330" s="2059">
        <v>0</v>
      </c>
      <c r="BF330" s="2059">
        <v>1</v>
      </c>
      <c r="BG330" s="2059">
        <v>1</v>
      </c>
      <c r="BH330" s="2059">
        <v>1</v>
      </c>
      <c r="BI330" s="2059">
        <v>1</v>
      </c>
      <c r="BJ330" s="2059">
        <v>2</v>
      </c>
      <c r="BK330" s="2059">
        <v>7</v>
      </c>
      <c r="BL330" s="2059">
        <v>0</v>
      </c>
      <c r="BM330" s="2060">
        <f t="shared" si="28"/>
        <v>23</v>
      </c>
      <c r="BN330" s="2060">
        <f t="shared" si="29"/>
        <v>16</v>
      </c>
      <c r="BO330" s="2061">
        <f t="shared" si="30"/>
        <v>69.565217391304344</v>
      </c>
      <c r="BP330" s="2051" t="str">
        <f t="shared" si="31"/>
        <v>限界集落</v>
      </c>
    </row>
    <row r="331" spans="1:68" s="1185" customFormat="1">
      <c r="A331" s="2057" t="s">
        <v>5889</v>
      </c>
      <c r="B331" s="2057" t="s">
        <v>2067</v>
      </c>
      <c r="C331" s="2057" t="s">
        <v>5687</v>
      </c>
      <c r="D331" s="2057" t="s">
        <v>2441</v>
      </c>
      <c r="E331" s="2057" t="s">
        <v>5489</v>
      </c>
      <c r="F331" s="2057" t="s">
        <v>208</v>
      </c>
      <c r="G331" s="2057" t="s">
        <v>1763</v>
      </c>
      <c r="H331" s="2057" t="s">
        <v>5418</v>
      </c>
      <c r="I331" s="2057" t="s">
        <v>5072</v>
      </c>
      <c r="J331" s="2058" t="s">
        <v>6224</v>
      </c>
      <c r="K331" s="2059">
        <v>46</v>
      </c>
      <c r="L331" s="2059">
        <v>0</v>
      </c>
      <c r="M331" s="2059">
        <v>2</v>
      </c>
      <c r="N331" s="2059">
        <v>2</v>
      </c>
      <c r="O331" s="2059">
        <v>3</v>
      </c>
      <c r="P331" s="2059">
        <v>1</v>
      </c>
      <c r="Q331" s="2059">
        <v>0</v>
      </c>
      <c r="R331" s="2059">
        <v>1</v>
      </c>
      <c r="S331" s="2059">
        <v>1</v>
      </c>
      <c r="T331" s="2059">
        <v>2</v>
      </c>
      <c r="U331" s="2059">
        <v>3</v>
      </c>
      <c r="V331" s="2059">
        <v>3</v>
      </c>
      <c r="W331" s="2059">
        <v>4</v>
      </c>
      <c r="X331" s="2059">
        <v>2</v>
      </c>
      <c r="Y331" s="2059">
        <v>2</v>
      </c>
      <c r="Z331" s="2059">
        <v>0</v>
      </c>
      <c r="AA331" s="2059">
        <v>20</v>
      </c>
      <c r="AB331" s="2059">
        <v>0</v>
      </c>
      <c r="AC331" s="2059">
        <v>20</v>
      </c>
      <c r="AD331" s="2059">
        <v>0</v>
      </c>
      <c r="AE331" s="2059">
        <v>1</v>
      </c>
      <c r="AF331" s="2059">
        <v>1</v>
      </c>
      <c r="AG331" s="2059">
        <v>2</v>
      </c>
      <c r="AH331" s="2059">
        <v>0</v>
      </c>
      <c r="AI331" s="2059">
        <v>0</v>
      </c>
      <c r="AJ331" s="2059">
        <v>0</v>
      </c>
      <c r="AK331" s="2059">
        <v>0</v>
      </c>
      <c r="AL331" s="2059">
        <v>1</v>
      </c>
      <c r="AM331" s="2059">
        <v>3</v>
      </c>
      <c r="AN331" s="2059">
        <v>1</v>
      </c>
      <c r="AO331" s="2059">
        <v>2</v>
      </c>
      <c r="AP331" s="2059">
        <v>1</v>
      </c>
      <c r="AQ331" s="2059">
        <v>2</v>
      </c>
      <c r="AR331" s="2059">
        <v>0</v>
      </c>
      <c r="AS331" s="2059">
        <v>6</v>
      </c>
      <c r="AT331" s="2059">
        <v>0</v>
      </c>
      <c r="AU331" s="2059">
        <v>26</v>
      </c>
      <c r="AV331" s="2059">
        <v>0</v>
      </c>
      <c r="AW331" s="2059">
        <v>1</v>
      </c>
      <c r="AX331" s="2059">
        <v>1</v>
      </c>
      <c r="AY331" s="2059">
        <v>1</v>
      </c>
      <c r="AZ331" s="2059">
        <v>1</v>
      </c>
      <c r="BA331" s="2059">
        <v>0</v>
      </c>
      <c r="BB331" s="2059">
        <v>1</v>
      </c>
      <c r="BC331" s="2059">
        <v>1</v>
      </c>
      <c r="BD331" s="2059">
        <v>1</v>
      </c>
      <c r="BE331" s="2059">
        <v>0</v>
      </c>
      <c r="BF331" s="2059">
        <v>2</v>
      </c>
      <c r="BG331" s="2059">
        <v>2</v>
      </c>
      <c r="BH331" s="2059">
        <v>1</v>
      </c>
      <c r="BI331" s="2059">
        <v>0</v>
      </c>
      <c r="BJ331" s="2059">
        <v>0</v>
      </c>
      <c r="BK331" s="2059">
        <v>14</v>
      </c>
      <c r="BL331" s="2059">
        <v>0</v>
      </c>
      <c r="BM331" s="2060">
        <f t="shared" si="28"/>
        <v>46</v>
      </c>
      <c r="BN331" s="2060">
        <f t="shared" si="29"/>
        <v>22</v>
      </c>
      <c r="BO331" s="2061">
        <f t="shared" si="30"/>
        <v>47.826086956521742</v>
      </c>
      <c r="BP331" s="2051" t="str">
        <f t="shared" si="31"/>
        <v/>
      </c>
    </row>
    <row r="332" spans="1:68" s="1185" customFormat="1">
      <c r="A332" s="2057" t="s">
        <v>5890</v>
      </c>
      <c r="B332" s="2057" t="s">
        <v>2067</v>
      </c>
      <c r="C332" s="2057" t="s">
        <v>5687</v>
      </c>
      <c r="D332" s="2057" t="s">
        <v>2441</v>
      </c>
      <c r="E332" s="2057" t="s">
        <v>5490</v>
      </c>
      <c r="F332" s="2057" t="s">
        <v>208</v>
      </c>
      <c r="G332" s="2057" t="s">
        <v>1763</v>
      </c>
      <c r="H332" s="2057" t="s">
        <v>5418</v>
      </c>
      <c r="I332" s="2057" t="s">
        <v>5078</v>
      </c>
      <c r="J332" s="2058" t="s">
        <v>6224</v>
      </c>
      <c r="K332" s="2059">
        <v>43</v>
      </c>
      <c r="L332" s="2059">
        <v>0</v>
      </c>
      <c r="M332" s="2059">
        <v>0</v>
      </c>
      <c r="N332" s="2059">
        <v>0</v>
      </c>
      <c r="O332" s="2059">
        <v>0</v>
      </c>
      <c r="P332" s="2059">
        <v>1</v>
      </c>
      <c r="Q332" s="2059">
        <v>1</v>
      </c>
      <c r="R332" s="2059">
        <v>0</v>
      </c>
      <c r="S332" s="2059">
        <v>0</v>
      </c>
      <c r="T332" s="2059">
        <v>1</v>
      </c>
      <c r="U332" s="2059">
        <v>2</v>
      </c>
      <c r="V332" s="2059">
        <v>5</v>
      </c>
      <c r="W332" s="2059">
        <v>6</v>
      </c>
      <c r="X332" s="2059">
        <v>3</v>
      </c>
      <c r="Y332" s="2059">
        <v>6</v>
      </c>
      <c r="Z332" s="2059">
        <v>0</v>
      </c>
      <c r="AA332" s="2059">
        <v>18</v>
      </c>
      <c r="AB332" s="2059">
        <v>0</v>
      </c>
      <c r="AC332" s="2059">
        <v>21</v>
      </c>
      <c r="AD332" s="2059">
        <v>0</v>
      </c>
      <c r="AE332" s="2059">
        <v>0</v>
      </c>
      <c r="AF332" s="2059">
        <v>0</v>
      </c>
      <c r="AG332" s="2059">
        <v>0</v>
      </c>
      <c r="AH332" s="2059">
        <v>0</v>
      </c>
      <c r="AI332" s="2059">
        <v>1</v>
      </c>
      <c r="AJ332" s="2059">
        <v>0</v>
      </c>
      <c r="AK332" s="2059">
        <v>0</v>
      </c>
      <c r="AL332" s="2059">
        <v>1</v>
      </c>
      <c r="AM332" s="2059">
        <v>0</v>
      </c>
      <c r="AN332" s="2059">
        <v>4</v>
      </c>
      <c r="AO332" s="2059">
        <v>4</v>
      </c>
      <c r="AP332" s="2059">
        <v>3</v>
      </c>
      <c r="AQ332" s="2059">
        <v>3</v>
      </c>
      <c r="AR332" s="2059">
        <v>0</v>
      </c>
      <c r="AS332" s="2059">
        <v>5</v>
      </c>
      <c r="AT332" s="2059">
        <v>0</v>
      </c>
      <c r="AU332" s="2059">
        <v>22</v>
      </c>
      <c r="AV332" s="2059">
        <v>0</v>
      </c>
      <c r="AW332" s="2059">
        <v>0</v>
      </c>
      <c r="AX332" s="2059">
        <v>0</v>
      </c>
      <c r="AY332" s="2059">
        <v>0</v>
      </c>
      <c r="AZ332" s="2059">
        <v>1</v>
      </c>
      <c r="BA332" s="2059">
        <v>0</v>
      </c>
      <c r="BB332" s="2059">
        <v>0</v>
      </c>
      <c r="BC332" s="2059">
        <v>0</v>
      </c>
      <c r="BD332" s="2059">
        <v>0</v>
      </c>
      <c r="BE332" s="2059">
        <v>2</v>
      </c>
      <c r="BF332" s="2059">
        <v>1</v>
      </c>
      <c r="BG332" s="2059">
        <v>2</v>
      </c>
      <c r="BH332" s="2059">
        <v>0</v>
      </c>
      <c r="BI332" s="2059">
        <v>3</v>
      </c>
      <c r="BJ332" s="2059">
        <v>0</v>
      </c>
      <c r="BK332" s="2059">
        <v>13</v>
      </c>
      <c r="BL332" s="2059">
        <v>0</v>
      </c>
      <c r="BM332" s="2060">
        <f t="shared" si="28"/>
        <v>43</v>
      </c>
      <c r="BN332" s="2060">
        <f t="shared" si="29"/>
        <v>24</v>
      </c>
      <c r="BO332" s="2061">
        <f t="shared" si="30"/>
        <v>55.813953488372093</v>
      </c>
      <c r="BP332" s="2051" t="str">
        <f t="shared" si="31"/>
        <v>限界集落</v>
      </c>
    </row>
    <row r="333" spans="1:68" s="1185" customFormat="1">
      <c r="A333" s="2057" t="s">
        <v>5891</v>
      </c>
      <c r="B333" s="2057" t="s">
        <v>2067</v>
      </c>
      <c r="C333" s="2057" t="s">
        <v>5687</v>
      </c>
      <c r="D333" s="2057" t="s">
        <v>2441</v>
      </c>
      <c r="E333" s="2057" t="s">
        <v>5491</v>
      </c>
      <c r="F333" s="2057" t="s">
        <v>208</v>
      </c>
      <c r="G333" s="2057" t="s">
        <v>1763</v>
      </c>
      <c r="H333" s="2057" t="s">
        <v>5418</v>
      </c>
      <c r="I333" s="2057" t="s">
        <v>5521</v>
      </c>
      <c r="J333" s="2058" t="s">
        <v>6224</v>
      </c>
      <c r="K333" s="2059">
        <v>16</v>
      </c>
      <c r="L333" s="2059">
        <v>0</v>
      </c>
      <c r="M333" s="2059">
        <v>0</v>
      </c>
      <c r="N333" s="2059">
        <v>0</v>
      </c>
      <c r="O333" s="2059">
        <v>0</v>
      </c>
      <c r="P333" s="2059">
        <v>0</v>
      </c>
      <c r="Q333" s="2059">
        <v>1</v>
      </c>
      <c r="R333" s="2059">
        <v>0</v>
      </c>
      <c r="S333" s="2059">
        <v>0</v>
      </c>
      <c r="T333" s="2059">
        <v>2</v>
      </c>
      <c r="U333" s="2059">
        <v>0</v>
      </c>
      <c r="V333" s="2059">
        <v>0</v>
      </c>
      <c r="W333" s="2059">
        <v>0</v>
      </c>
      <c r="X333" s="2059">
        <v>5</v>
      </c>
      <c r="Y333" s="2059">
        <v>5</v>
      </c>
      <c r="Z333" s="2059">
        <v>1</v>
      </c>
      <c r="AA333" s="2059">
        <v>2</v>
      </c>
      <c r="AB333" s="2059">
        <v>0</v>
      </c>
      <c r="AC333" s="2059">
        <v>7</v>
      </c>
      <c r="AD333" s="2059">
        <v>0</v>
      </c>
      <c r="AE333" s="2059">
        <v>0</v>
      </c>
      <c r="AF333" s="2059">
        <v>0</v>
      </c>
      <c r="AG333" s="2059">
        <v>0</v>
      </c>
      <c r="AH333" s="2059">
        <v>0</v>
      </c>
      <c r="AI333" s="2059">
        <v>0</v>
      </c>
      <c r="AJ333" s="2059">
        <v>0</v>
      </c>
      <c r="AK333" s="2059">
        <v>0</v>
      </c>
      <c r="AL333" s="2059">
        <v>1</v>
      </c>
      <c r="AM333" s="2059">
        <v>0</v>
      </c>
      <c r="AN333" s="2059">
        <v>0</v>
      </c>
      <c r="AO333" s="2059">
        <v>0</v>
      </c>
      <c r="AP333" s="2059">
        <v>3</v>
      </c>
      <c r="AQ333" s="2059">
        <v>3</v>
      </c>
      <c r="AR333" s="2059">
        <v>0</v>
      </c>
      <c r="AS333" s="2059">
        <v>0</v>
      </c>
      <c r="AT333" s="2059">
        <v>0</v>
      </c>
      <c r="AU333" s="2059">
        <v>9</v>
      </c>
      <c r="AV333" s="2059">
        <v>0</v>
      </c>
      <c r="AW333" s="2059">
        <v>0</v>
      </c>
      <c r="AX333" s="2059">
        <v>0</v>
      </c>
      <c r="AY333" s="2059">
        <v>0</v>
      </c>
      <c r="AZ333" s="2059">
        <v>0</v>
      </c>
      <c r="BA333" s="2059">
        <v>1</v>
      </c>
      <c r="BB333" s="2059">
        <v>0</v>
      </c>
      <c r="BC333" s="2059">
        <v>0</v>
      </c>
      <c r="BD333" s="2059">
        <v>1</v>
      </c>
      <c r="BE333" s="2059">
        <v>0</v>
      </c>
      <c r="BF333" s="2059">
        <v>0</v>
      </c>
      <c r="BG333" s="2059">
        <v>0</v>
      </c>
      <c r="BH333" s="2059">
        <v>2</v>
      </c>
      <c r="BI333" s="2059">
        <v>2</v>
      </c>
      <c r="BJ333" s="2059">
        <v>1</v>
      </c>
      <c r="BK333" s="2059">
        <v>2</v>
      </c>
      <c r="BL333" s="2059">
        <v>0</v>
      </c>
      <c r="BM333" s="2060">
        <f t="shared" si="28"/>
        <v>16</v>
      </c>
      <c r="BN333" s="2060">
        <f t="shared" si="29"/>
        <v>8</v>
      </c>
      <c r="BO333" s="2061">
        <f t="shared" si="30"/>
        <v>50</v>
      </c>
      <c r="BP333" s="2051" t="str">
        <f t="shared" si="31"/>
        <v>限界集落</v>
      </c>
    </row>
    <row r="334" spans="1:68" s="1185" customFormat="1">
      <c r="A334" s="2057" t="s">
        <v>5892</v>
      </c>
      <c r="B334" s="2057" t="s">
        <v>2067</v>
      </c>
      <c r="C334" s="2057" t="s">
        <v>5687</v>
      </c>
      <c r="D334" s="2057" t="s">
        <v>2441</v>
      </c>
      <c r="E334" s="2057" t="s">
        <v>5492</v>
      </c>
      <c r="F334" s="2057" t="s">
        <v>208</v>
      </c>
      <c r="G334" s="2057" t="s">
        <v>1763</v>
      </c>
      <c r="H334" s="2057" t="s">
        <v>5418</v>
      </c>
      <c r="I334" s="2057" t="s">
        <v>5423</v>
      </c>
      <c r="J334" s="2058" t="s">
        <v>6224</v>
      </c>
      <c r="K334" s="2059">
        <v>52</v>
      </c>
      <c r="L334" s="2059">
        <v>0</v>
      </c>
      <c r="M334" s="2059">
        <v>0</v>
      </c>
      <c r="N334" s="2059">
        <v>0</v>
      </c>
      <c r="O334" s="2059">
        <v>1</v>
      </c>
      <c r="P334" s="2059">
        <v>3</v>
      </c>
      <c r="Q334" s="2059">
        <v>2</v>
      </c>
      <c r="R334" s="2059">
        <v>0</v>
      </c>
      <c r="S334" s="2059">
        <v>1</v>
      </c>
      <c r="T334" s="2059">
        <v>1</v>
      </c>
      <c r="U334" s="2059">
        <v>2</v>
      </c>
      <c r="V334" s="2059">
        <v>4</v>
      </c>
      <c r="W334" s="2059">
        <v>1</v>
      </c>
      <c r="X334" s="2059">
        <v>8</v>
      </c>
      <c r="Y334" s="2059">
        <v>6</v>
      </c>
      <c r="Z334" s="2059">
        <v>7</v>
      </c>
      <c r="AA334" s="2059">
        <v>16</v>
      </c>
      <c r="AB334" s="2059">
        <v>0</v>
      </c>
      <c r="AC334" s="2059">
        <v>25</v>
      </c>
      <c r="AD334" s="2059">
        <v>0</v>
      </c>
      <c r="AE334" s="2059">
        <v>0</v>
      </c>
      <c r="AF334" s="2059">
        <v>0</v>
      </c>
      <c r="AG334" s="2059">
        <v>1</v>
      </c>
      <c r="AH334" s="2059">
        <v>1</v>
      </c>
      <c r="AI334" s="2059">
        <v>1</v>
      </c>
      <c r="AJ334" s="2059">
        <v>0</v>
      </c>
      <c r="AK334" s="2059">
        <v>0</v>
      </c>
      <c r="AL334" s="2059">
        <v>1</v>
      </c>
      <c r="AM334" s="2059">
        <v>1</v>
      </c>
      <c r="AN334" s="2059">
        <v>2</v>
      </c>
      <c r="AO334" s="2059">
        <v>1</v>
      </c>
      <c r="AP334" s="2059">
        <v>4</v>
      </c>
      <c r="AQ334" s="2059">
        <v>3</v>
      </c>
      <c r="AR334" s="2059">
        <v>3</v>
      </c>
      <c r="AS334" s="2059">
        <v>7</v>
      </c>
      <c r="AT334" s="2059">
        <v>0</v>
      </c>
      <c r="AU334" s="2059">
        <v>27</v>
      </c>
      <c r="AV334" s="2059">
        <v>0</v>
      </c>
      <c r="AW334" s="2059">
        <v>0</v>
      </c>
      <c r="AX334" s="2059">
        <v>0</v>
      </c>
      <c r="AY334" s="2059">
        <v>0</v>
      </c>
      <c r="AZ334" s="2059">
        <v>2</v>
      </c>
      <c r="BA334" s="2059">
        <v>1</v>
      </c>
      <c r="BB334" s="2059">
        <v>0</v>
      </c>
      <c r="BC334" s="2059">
        <v>1</v>
      </c>
      <c r="BD334" s="2059">
        <v>0</v>
      </c>
      <c r="BE334" s="2059">
        <v>1</v>
      </c>
      <c r="BF334" s="2059">
        <v>2</v>
      </c>
      <c r="BG334" s="2059">
        <v>0</v>
      </c>
      <c r="BH334" s="2059">
        <v>4</v>
      </c>
      <c r="BI334" s="2059">
        <v>3</v>
      </c>
      <c r="BJ334" s="2059">
        <v>4</v>
      </c>
      <c r="BK334" s="2059">
        <v>9</v>
      </c>
      <c r="BL334" s="2059">
        <v>0</v>
      </c>
      <c r="BM334" s="2060">
        <f t="shared" si="28"/>
        <v>52</v>
      </c>
      <c r="BN334" s="2060">
        <f t="shared" si="29"/>
        <v>29</v>
      </c>
      <c r="BO334" s="2061">
        <f t="shared" si="30"/>
        <v>55.769230769230774</v>
      </c>
      <c r="BP334" s="2051" t="str">
        <f t="shared" si="31"/>
        <v>限界集落</v>
      </c>
    </row>
    <row r="335" spans="1:68" s="1185" customFormat="1">
      <c r="A335" s="2057" t="s">
        <v>5893</v>
      </c>
      <c r="B335" s="2057" t="s">
        <v>2067</v>
      </c>
      <c r="C335" s="2057" t="s">
        <v>5687</v>
      </c>
      <c r="D335" s="2057" t="s">
        <v>2441</v>
      </c>
      <c r="E335" s="2057" t="s">
        <v>5493</v>
      </c>
      <c r="F335" s="2057" t="s">
        <v>208</v>
      </c>
      <c r="G335" s="2057" t="s">
        <v>1763</v>
      </c>
      <c r="H335" s="2057" t="s">
        <v>5418</v>
      </c>
      <c r="I335" s="2057" t="s">
        <v>5424</v>
      </c>
      <c r="J335" s="2058" t="s">
        <v>6224</v>
      </c>
      <c r="K335" s="2059">
        <v>44</v>
      </c>
      <c r="L335" s="2059">
        <v>0</v>
      </c>
      <c r="M335" s="2059">
        <v>0</v>
      </c>
      <c r="N335" s="2059">
        <v>0</v>
      </c>
      <c r="O335" s="2059">
        <v>2</v>
      </c>
      <c r="P335" s="2059">
        <v>3</v>
      </c>
      <c r="Q335" s="2059">
        <v>2</v>
      </c>
      <c r="R335" s="2059">
        <v>2</v>
      </c>
      <c r="S335" s="2059">
        <v>0</v>
      </c>
      <c r="T335" s="2059">
        <v>1</v>
      </c>
      <c r="U335" s="2059">
        <v>1</v>
      </c>
      <c r="V335" s="2059">
        <v>5</v>
      </c>
      <c r="W335" s="2059">
        <v>3</v>
      </c>
      <c r="X335" s="2059">
        <v>4</v>
      </c>
      <c r="Y335" s="2059">
        <v>1</v>
      </c>
      <c r="Z335" s="2059">
        <v>3</v>
      </c>
      <c r="AA335" s="2059">
        <v>17</v>
      </c>
      <c r="AB335" s="2059">
        <v>0</v>
      </c>
      <c r="AC335" s="2059">
        <v>25</v>
      </c>
      <c r="AD335" s="2059">
        <v>0</v>
      </c>
      <c r="AE335" s="2059">
        <v>0</v>
      </c>
      <c r="AF335" s="2059">
        <v>0</v>
      </c>
      <c r="AG335" s="2059">
        <v>2</v>
      </c>
      <c r="AH335" s="2059">
        <v>3</v>
      </c>
      <c r="AI335" s="2059">
        <v>2</v>
      </c>
      <c r="AJ335" s="2059">
        <v>2</v>
      </c>
      <c r="AK335" s="2059">
        <v>0</v>
      </c>
      <c r="AL335" s="2059">
        <v>1</v>
      </c>
      <c r="AM335" s="2059">
        <v>1</v>
      </c>
      <c r="AN335" s="2059">
        <v>1</v>
      </c>
      <c r="AO335" s="2059">
        <v>2</v>
      </c>
      <c r="AP335" s="2059">
        <v>2</v>
      </c>
      <c r="AQ335" s="2059">
        <v>1</v>
      </c>
      <c r="AR335" s="2059">
        <v>1</v>
      </c>
      <c r="AS335" s="2059">
        <v>7</v>
      </c>
      <c r="AT335" s="2059">
        <v>0</v>
      </c>
      <c r="AU335" s="2059">
        <v>19</v>
      </c>
      <c r="AV335" s="2059">
        <v>0</v>
      </c>
      <c r="AW335" s="2059">
        <v>0</v>
      </c>
      <c r="AX335" s="2059">
        <v>0</v>
      </c>
      <c r="AY335" s="2059">
        <v>0</v>
      </c>
      <c r="AZ335" s="2059">
        <v>0</v>
      </c>
      <c r="BA335" s="2059">
        <v>0</v>
      </c>
      <c r="BB335" s="2059">
        <v>0</v>
      </c>
      <c r="BC335" s="2059">
        <v>0</v>
      </c>
      <c r="BD335" s="2059">
        <v>0</v>
      </c>
      <c r="BE335" s="2059">
        <v>0</v>
      </c>
      <c r="BF335" s="2059">
        <v>4</v>
      </c>
      <c r="BG335" s="2059">
        <v>1</v>
      </c>
      <c r="BH335" s="2059">
        <v>2</v>
      </c>
      <c r="BI335" s="2059">
        <v>0</v>
      </c>
      <c r="BJ335" s="2059">
        <v>2</v>
      </c>
      <c r="BK335" s="2059">
        <v>10</v>
      </c>
      <c r="BL335" s="2059">
        <v>0</v>
      </c>
      <c r="BM335" s="2060">
        <f t="shared" si="28"/>
        <v>44</v>
      </c>
      <c r="BN335" s="2060">
        <f t="shared" si="29"/>
        <v>21</v>
      </c>
      <c r="BO335" s="2061">
        <f t="shared" si="30"/>
        <v>47.727272727272727</v>
      </c>
      <c r="BP335" s="2051" t="str">
        <f t="shared" si="31"/>
        <v/>
      </c>
    </row>
    <row r="336" spans="1:68" s="1185" customFormat="1">
      <c r="A336" s="2057" t="s">
        <v>5894</v>
      </c>
      <c r="B336" s="2057" t="s">
        <v>2067</v>
      </c>
      <c r="C336" s="2057" t="s">
        <v>5687</v>
      </c>
      <c r="D336" s="2057" t="s">
        <v>2441</v>
      </c>
      <c r="E336" s="2057" t="s">
        <v>5494</v>
      </c>
      <c r="F336" s="2057" t="s">
        <v>208</v>
      </c>
      <c r="G336" s="2057" t="s">
        <v>1763</v>
      </c>
      <c r="H336" s="2057" t="s">
        <v>5418</v>
      </c>
      <c r="I336" s="2057" t="s">
        <v>5425</v>
      </c>
      <c r="J336" s="2058" t="s">
        <v>6224</v>
      </c>
      <c r="K336" s="2059">
        <v>21</v>
      </c>
      <c r="L336" s="2059">
        <v>0</v>
      </c>
      <c r="M336" s="2059">
        <v>0</v>
      </c>
      <c r="N336" s="2059">
        <v>3</v>
      </c>
      <c r="O336" s="2059">
        <v>2</v>
      </c>
      <c r="P336" s="2059">
        <v>0</v>
      </c>
      <c r="Q336" s="2059">
        <v>2</v>
      </c>
      <c r="R336" s="2059">
        <v>1</v>
      </c>
      <c r="S336" s="2059">
        <v>1</v>
      </c>
      <c r="T336" s="2059">
        <v>0</v>
      </c>
      <c r="U336" s="2059">
        <v>0</v>
      </c>
      <c r="V336" s="2059">
        <v>0</v>
      </c>
      <c r="W336" s="2059">
        <v>1</v>
      </c>
      <c r="X336" s="2059">
        <v>4</v>
      </c>
      <c r="Y336" s="2059">
        <v>2</v>
      </c>
      <c r="Z336" s="2059">
        <v>0</v>
      </c>
      <c r="AA336" s="2059">
        <v>5</v>
      </c>
      <c r="AB336" s="2059">
        <v>0</v>
      </c>
      <c r="AC336" s="2059">
        <v>11</v>
      </c>
      <c r="AD336" s="2059">
        <v>0</v>
      </c>
      <c r="AE336" s="2059">
        <v>0</v>
      </c>
      <c r="AF336" s="2059">
        <v>2</v>
      </c>
      <c r="AG336" s="2059">
        <v>2</v>
      </c>
      <c r="AH336" s="2059">
        <v>0</v>
      </c>
      <c r="AI336" s="2059">
        <v>1</v>
      </c>
      <c r="AJ336" s="2059">
        <v>0</v>
      </c>
      <c r="AK336" s="2059">
        <v>1</v>
      </c>
      <c r="AL336" s="2059">
        <v>0</v>
      </c>
      <c r="AM336" s="2059">
        <v>0</v>
      </c>
      <c r="AN336" s="2059">
        <v>0</v>
      </c>
      <c r="AO336" s="2059">
        <v>0</v>
      </c>
      <c r="AP336" s="2059">
        <v>3</v>
      </c>
      <c r="AQ336" s="2059">
        <v>1</v>
      </c>
      <c r="AR336" s="2059">
        <v>0</v>
      </c>
      <c r="AS336" s="2059">
        <v>1</v>
      </c>
      <c r="AT336" s="2059">
        <v>0</v>
      </c>
      <c r="AU336" s="2059">
        <v>10</v>
      </c>
      <c r="AV336" s="2059">
        <v>0</v>
      </c>
      <c r="AW336" s="2059">
        <v>0</v>
      </c>
      <c r="AX336" s="2059">
        <v>1</v>
      </c>
      <c r="AY336" s="2059">
        <v>0</v>
      </c>
      <c r="AZ336" s="2059">
        <v>0</v>
      </c>
      <c r="BA336" s="2059">
        <v>1</v>
      </c>
      <c r="BB336" s="2059">
        <v>1</v>
      </c>
      <c r="BC336" s="2059">
        <v>0</v>
      </c>
      <c r="BD336" s="2059">
        <v>0</v>
      </c>
      <c r="BE336" s="2059">
        <v>0</v>
      </c>
      <c r="BF336" s="2059">
        <v>0</v>
      </c>
      <c r="BG336" s="2059">
        <v>1</v>
      </c>
      <c r="BH336" s="2059">
        <v>1</v>
      </c>
      <c r="BI336" s="2059">
        <v>1</v>
      </c>
      <c r="BJ336" s="2059">
        <v>0</v>
      </c>
      <c r="BK336" s="2059">
        <v>4</v>
      </c>
      <c r="BL336" s="2059">
        <v>0</v>
      </c>
      <c r="BM336" s="2060">
        <f t="shared" si="28"/>
        <v>21</v>
      </c>
      <c r="BN336" s="2060">
        <f t="shared" si="29"/>
        <v>7</v>
      </c>
      <c r="BO336" s="2061">
        <f t="shared" si="30"/>
        <v>33.333333333333329</v>
      </c>
      <c r="BP336" s="2051" t="str">
        <f t="shared" si="31"/>
        <v/>
      </c>
    </row>
    <row r="337" spans="1:68" s="1185" customFormat="1">
      <c r="A337" s="2052" t="s">
        <v>5895</v>
      </c>
      <c r="B337" s="2052" t="s">
        <v>2067</v>
      </c>
      <c r="C337" s="2052" t="s">
        <v>5687</v>
      </c>
      <c r="D337" s="2052" t="s">
        <v>2441</v>
      </c>
      <c r="E337" s="2052" t="s">
        <v>5517</v>
      </c>
      <c r="F337" s="2052" t="s">
        <v>208</v>
      </c>
      <c r="G337" s="2052" t="s">
        <v>1763</v>
      </c>
      <c r="H337" s="2052" t="s">
        <v>5418</v>
      </c>
      <c r="I337" s="2052" t="s">
        <v>3059</v>
      </c>
      <c r="J337" s="2053" t="s">
        <v>6224</v>
      </c>
      <c r="K337" s="2054">
        <v>0</v>
      </c>
      <c r="L337" s="2054">
        <v>0</v>
      </c>
      <c r="M337" s="2054">
        <v>0</v>
      </c>
      <c r="N337" s="2054">
        <v>0</v>
      </c>
      <c r="O337" s="2054">
        <v>0</v>
      </c>
      <c r="P337" s="2054">
        <v>0</v>
      </c>
      <c r="Q337" s="2054">
        <v>0</v>
      </c>
      <c r="R337" s="2054">
        <v>0</v>
      </c>
      <c r="S337" s="2054">
        <v>0</v>
      </c>
      <c r="T337" s="2054">
        <v>0</v>
      </c>
      <c r="U337" s="2054">
        <v>0</v>
      </c>
      <c r="V337" s="2054">
        <v>0</v>
      </c>
      <c r="W337" s="2054">
        <v>0</v>
      </c>
      <c r="X337" s="2054">
        <v>0</v>
      </c>
      <c r="Y337" s="2054">
        <v>0</v>
      </c>
      <c r="Z337" s="2054">
        <v>0</v>
      </c>
      <c r="AA337" s="2054">
        <v>0</v>
      </c>
      <c r="AB337" s="2054">
        <v>0</v>
      </c>
      <c r="AC337" s="2054">
        <v>0</v>
      </c>
      <c r="AD337" s="2054">
        <v>0</v>
      </c>
      <c r="AE337" s="2054">
        <v>0</v>
      </c>
      <c r="AF337" s="2054">
        <v>0</v>
      </c>
      <c r="AG337" s="2054">
        <v>0</v>
      </c>
      <c r="AH337" s="2054">
        <v>0</v>
      </c>
      <c r="AI337" s="2054">
        <v>0</v>
      </c>
      <c r="AJ337" s="2054">
        <v>0</v>
      </c>
      <c r="AK337" s="2054">
        <v>0</v>
      </c>
      <c r="AL337" s="2054">
        <v>0</v>
      </c>
      <c r="AM337" s="2054">
        <v>0</v>
      </c>
      <c r="AN337" s="2054">
        <v>0</v>
      </c>
      <c r="AO337" s="2054">
        <v>0</v>
      </c>
      <c r="AP337" s="2054">
        <v>0</v>
      </c>
      <c r="AQ337" s="2054">
        <v>0</v>
      </c>
      <c r="AR337" s="2054">
        <v>0</v>
      </c>
      <c r="AS337" s="2054">
        <v>0</v>
      </c>
      <c r="AT337" s="2054">
        <v>0</v>
      </c>
      <c r="AU337" s="2054">
        <v>0</v>
      </c>
      <c r="AV337" s="2054">
        <v>0</v>
      </c>
      <c r="AW337" s="2054">
        <v>0</v>
      </c>
      <c r="AX337" s="2054">
        <v>0</v>
      </c>
      <c r="AY337" s="2054">
        <v>0</v>
      </c>
      <c r="AZ337" s="2054">
        <v>0</v>
      </c>
      <c r="BA337" s="2054">
        <v>0</v>
      </c>
      <c r="BB337" s="2054">
        <v>0</v>
      </c>
      <c r="BC337" s="2054">
        <v>0</v>
      </c>
      <c r="BD337" s="2054">
        <v>0</v>
      </c>
      <c r="BE337" s="2054">
        <v>0</v>
      </c>
      <c r="BF337" s="2054">
        <v>0</v>
      </c>
      <c r="BG337" s="2054">
        <v>0</v>
      </c>
      <c r="BH337" s="2054">
        <v>0</v>
      </c>
      <c r="BI337" s="2054">
        <v>0</v>
      </c>
      <c r="BJ337" s="2054">
        <v>0</v>
      </c>
      <c r="BK337" s="2054">
        <v>0</v>
      </c>
      <c r="BL337" s="2054">
        <v>0</v>
      </c>
      <c r="BM337" s="2055">
        <f t="shared" si="28"/>
        <v>0</v>
      </c>
      <c r="BN337" s="2055">
        <f t="shared" si="29"/>
        <v>0</v>
      </c>
      <c r="BO337" s="2056">
        <v>0</v>
      </c>
      <c r="BP337" s="2051" t="str">
        <f t="shared" si="31"/>
        <v/>
      </c>
    </row>
    <row r="338" spans="1:68" s="1185" customFormat="1">
      <c r="A338" s="2052" t="s">
        <v>5896</v>
      </c>
      <c r="B338" s="2052" t="s">
        <v>2067</v>
      </c>
      <c r="C338" s="2052" t="s">
        <v>5687</v>
      </c>
      <c r="D338" s="2052" t="s">
        <v>2442</v>
      </c>
      <c r="E338" s="2052" t="s">
        <v>5479</v>
      </c>
      <c r="F338" s="2052" t="s">
        <v>208</v>
      </c>
      <c r="G338" s="2052" t="s">
        <v>1763</v>
      </c>
      <c r="H338" s="2052" t="s">
        <v>5897</v>
      </c>
      <c r="I338" s="2052" t="s">
        <v>3059</v>
      </c>
      <c r="J338" s="2053" t="s">
        <v>6224</v>
      </c>
      <c r="K338" s="2054">
        <v>428</v>
      </c>
      <c r="L338" s="2054">
        <v>9</v>
      </c>
      <c r="M338" s="2054">
        <v>8</v>
      </c>
      <c r="N338" s="2054">
        <v>14</v>
      </c>
      <c r="O338" s="2054">
        <v>14</v>
      </c>
      <c r="P338" s="2054">
        <v>4</v>
      </c>
      <c r="Q338" s="2054">
        <v>13</v>
      </c>
      <c r="R338" s="2054">
        <v>12</v>
      </c>
      <c r="S338" s="2054">
        <v>11</v>
      </c>
      <c r="T338" s="2054">
        <v>28</v>
      </c>
      <c r="U338" s="2054">
        <v>26</v>
      </c>
      <c r="V338" s="2054">
        <v>28</v>
      </c>
      <c r="W338" s="2054">
        <v>23</v>
      </c>
      <c r="X338" s="2054">
        <v>34</v>
      </c>
      <c r="Y338" s="2054">
        <v>57</v>
      </c>
      <c r="Z338" s="2054">
        <v>48</v>
      </c>
      <c r="AA338" s="2054">
        <v>99</v>
      </c>
      <c r="AB338" s="2054">
        <v>0</v>
      </c>
      <c r="AC338" s="2054">
        <v>220</v>
      </c>
      <c r="AD338" s="2054">
        <v>7</v>
      </c>
      <c r="AE338" s="2054">
        <v>2</v>
      </c>
      <c r="AF338" s="2054">
        <v>5</v>
      </c>
      <c r="AG338" s="2054">
        <v>5</v>
      </c>
      <c r="AH338" s="2054">
        <v>1</v>
      </c>
      <c r="AI338" s="2054">
        <v>7</v>
      </c>
      <c r="AJ338" s="2054">
        <v>7</v>
      </c>
      <c r="AK338" s="2054">
        <v>5</v>
      </c>
      <c r="AL338" s="2054">
        <v>16</v>
      </c>
      <c r="AM338" s="2054">
        <v>12</v>
      </c>
      <c r="AN338" s="2054">
        <v>16</v>
      </c>
      <c r="AO338" s="2054">
        <v>16</v>
      </c>
      <c r="AP338" s="2054">
        <v>19</v>
      </c>
      <c r="AQ338" s="2054">
        <v>32</v>
      </c>
      <c r="AR338" s="2054">
        <v>22</v>
      </c>
      <c r="AS338" s="2054">
        <v>48</v>
      </c>
      <c r="AT338" s="2054">
        <v>0</v>
      </c>
      <c r="AU338" s="2054">
        <v>208</v>
      </c>
      <c r="AV338" s="2054">
        <v>2</v>
      </c>
      <c r="AW338" s="2054">
        <v>6</v>
      </c>
      <c r="AX338" s="2054">
        <v>9</v>
      </c>
      <c r="AY338" s="2054">
        <v>9</v>
      </c>
      <c r="AZ338" s="2054">
        <v>3</v>
      </c>
      <c r="BA338" s="2054">
        <v>6</v>
      </c>
      <c r="BB338" s="2054">
        <v>5</v>
      </c>
      <c r="BC338" s="2054">
        <v>6</v>
      </c>
      <c r="BD338" s="2054">
        <v>12</v>
      </c>
      <c r="BE338" s="2054">
        <v>14</v>
      </c>
      <c r="BF338" s="2054">
        <v>12</v>
      </c>
      <c r="BG338" s="2054">
        <v>7</v>
      </c>
      <c r="BH338" s="2054">
        <v>15</v>
      </c>
      <c r="BI338" s="2054">
        <v>25</v>
      </c>
      <c r="BJ338" s="2054">
        <v>26</v>
      </c>
      <c r="BK338" s="2054">
        <v>51</v>
      </c>
      <c r="BL338" s="2054">
        <v>0</v>
      </c>
      <c r="BM338" s="2055">
        <f t="shared" si="28"/>
        <v>428</v>
      </c>
      <c r="BN338" s="2055">
        <f t="shared" si="29"/>
        <v>204</v>
      </c>
      <c r="BO338" s="2056">
        <f t="shared" si="30"/>
        <v>47.663551401869157</v>
      </c>
      <c r="BP338" s="2051" t="str">
        <f t="shared" si="31"/>
        <v/>
      </c>
    </row>
    <row r="339" spans="1:68" s="1185" customFormat="1">
      <c r="A339" s="2057" t="s">
        <v>5898</v>
      </c>
      <c r="B339" s="2057" t="s">
        <v>2067</v>
      </c>
      <c r="C339" s="2057" t="s">
        <v>5687</v>
      </c>
      <c r="D339" s="2057" t="s">
        <v>2442</v>
      </c>
      <c r="E339" s="2057" t="s">
        <v>5481</v>
      </c>
      <c r="F339" s="2057" t="s">
        <v>208</v>
      </c>
      <c r="G339" s="2057" t="s">
        <v>1763</v>
      </c>
      <c r="H339" s="2057" t="s">
        <v>5897</v>
      </c>
      <c r="I339" s="2057" t="s">
        <v>4977</v>
      </c>
      <c r="J339" s="2058" t="s">
        <v>6224</v>
      </c>
      <c r="K339" s="2059">
        <v>102</v>
      </c>
      <c r="L339" s="2059">
        <v>2</v>
      </c>
      <c r="M339" s="2059">
        <v>0</v>
      </c>
      <c r="N339" s="2059">
        <v>0</v>
      </c>
      <c r="O339" s="2059">
        <v>4</v>
      </c>
      <c r="P339" s="2059">
        <v>1</v>
      </c>
      <c r="Q339" s="2059">
        <v>1</v>
      </c>
      <c r="R339" s="2059">
        <v>7</v>
      </c>
      <c r="S339" s="2059">
        <v>1</v>
      </c>
      <c r="T339" s="2059">
        <v>5</v>
      </c>
      <c r="U339" s="2059">
        <v>10</v>
      </c>
      <c r="V339" s="2059">
        <v>4</v>
      </c>
      <c r="W339" s="2059">
        <v>8</v>
      </c>
      <c r="X339" s="2059">
        <v>9</v>
      </c>
      <c r="Y339" s="2059">
        <v>11</v>
      </c>
      <c r="Z339" s="2059">
        <v>11</v>
      </c>
      <c r="AA339" s="2059">
        <v>28</v>
      </c>
      <c r="AB339" s="2059">
        <v>0</v>
      </c>
      <c r="AC339" s="2059">
        <v>56</v>
      </c>
      <c r="AD339" s="2059">
        <v>2</v>
      </c>
      <c r="AE339" s="2059">
        <v>0</v>
      </c>
      <c r="AF339" s="2059">
        <v>0</v>
      </c>
      <c r="AG339" s="2059">
        <v>1</v>
      </c>
      <c r="AH339" s="2059">
        <v>0</v>
      </c>
      <c r="AI339" s="2059">
        <v>0</v>
      </c>
      <c r="AJ339" s="2059">
        <v>5</v>
      </c>
      <c r="AK339" s="2059">
        <v>1</v>
      </c>
      <c r="AL339" s="2059">
        <v>4</v>
      </c>
      <c r="AM339" s="2059">
        <v>4</v>
      </c>
      <c r="AN339" s="2059">
        <v>3</v>
      </c>
      <c r="AO339" s="2059">
        <v>5</v>
      </c>
      <c r="AP339" s="2059">
        <v>5</v>
      </c>
      <c r="AQ339" s="2059">
        <v>8</v>
      </c>
      <c r="AR339" s="2059">
        <v>5</v>
      </c>
      <c r="AS339" s="2059">
        <v>13</v>
      </c>
      <c r="AT339" s="2059">
        <v>0</v>
      </c>
      <c r="AU339" s="2059">
        <v>46</v>
      </c>
      <c r="AV339" s="2059">
        <v>0</v>
      </c>
      <c r="AW339" s="2059">
        <v>0</v>
      </c>
      <c r="AX339" s="2059">
        <v>0</v>
      </c>
      <c r="AY339" s="2059">
        <v>3</v>
      </c>
      <c r="AZ339" s="2059">
        <v>1</v>
      </c>
      <c r="BA339" s="2059">
        <v>1</v>
      </c>
      <c r="BB339" s="2059">
        <v>2</v>
      </c>
      <c r="BC339" s="2059">
        <v>0</v>
      </c>
      <c r="BD339" s="2059">
        <v>1</v>
      </c>
      <c r="BE339" s="2059">
        <v>6</v>
      </c>
      <c r="BF339" s="2059">
        <v>1</v>
      </c>
      <c r="BG339" s="2059">
        <v>3</v>
      </c>
      <c r="BH339" s="2059">
        <v>4</v>
      </c>
      <c r="BI339" s="2059">
        <v>3</v>
      </c>
      <c r="BJ339" s="2059">
        <v>6</v>
      </c>
      <c r="BK339" s="2059">
        <v>15</v>
      </c>
      <c r="BL339" s="2059">
        <v>0</v>
      </c>
      <c r="BM339" s="2060">
        <f t="shared" si="28"/>
        <v>102</v>
      </c>
      <c r="BN339" s="2060">
        <f t="shared" si="29"/>
        <v>50</v>
      </c>
      <c r="BO339" s="2061">
        <f t="shared" si="30"/>
        <v>49.019607843137251</v>
      </c>
      <c r="BP339" s="2051" t="str">
        <f t="shared" si="31"/>
        <v/>
      </c>
    </row>
    <row r="340" spans="1:68" s="1185" customFormat="1">
      <c r="A340" s="2057" t="s">
        <v>5899</v>
      </c>
      <c r="B340" s="2057" t="s">
        <v>2067</v>
      </c>
      <c r="C340" s="2057" t="s">
        <v>5687</v>
      </c>
      <c r="D340" s="2057" t="s">
        <v>2442</v>
      </c>
      <c r="E340" s="2057" t="s">
        <v>5482</v>
      </c>
      <c r="F340" s="2057" t="s">
        <v>208</v>
      </c>
      <c r="G340" s="2057" t="s">
        <v>1763</v>
      </c>
      <c r="H340" s="2057" t="s">
        <v>5897</v>
      </c>
      <c r="I340" s="2057" t="s">
        <v>5501</v>
      </c>
      <c r="J340" s="2058" t="s">
        <v>6224</v>
      </c>
      <c r="K340" s="2059">
        <v>93</v>
      </c>
      <c r="L340" s="2059">
        <v>4</v>
      </c>
      <c r="M340" s="2059">
        <v>1</v>
      </c>
      <c r="N340" s="2059">
        <v>6</v>
      </c>
      <c r="O340" s="2059">
        <v>3</v>
      </c>
      <c r="P340" s="2059">
        <v>2</v>
      </c>
      <c r="Q340" s="2059">
        <v>6</v>
      </c>
      <c r="R340" s="2059">
        <v>5</v>
      </c>
      <c r="S340" s="2059">
        <v>3</v>
      </c>
      <c r="T340" s="2059">
        <v>8</v>
      </c>
      <c r="U340" s="2059">
        <v>6</v>
      </c>
      <c r="V340" s="2059">
        <v>6</v>
      </c>
      <c r="W340" s="2059">
        <v>3</v>
      </c>
      <c r="X340" s="2059">
        <v>5</v>
      </c>
      <c r="Y340" s="2059">
        <v>8</v>
      </c>
      <c r="Z340" s="2059">
        <v>10</v>
      </c>
      <c r="AA340" s="2059">
        <v>17</v>
      </c>
      <c r="AB340" s="2059">
        <v>0</v>
      </c>
      <c r="AC340" s="2059">
        <v>49</v>
      </c>
      <c r="AD340" s="2059">
        <v>2</v>
      </c>
      <c r="AE340" s="2059">
        <v>0</v>
      </c>
      <c r="AF340" s="2059">
        <v>3</v>
      </c>
      <c r="AG340" s="2059">
        <v>2</v>
      </c>
      <c r="AH340" s="2059">
        <v>1</v>
      </c>
      <c r="AI340" s="2059">
        <v>3</v>
      </c>
      <c r="AJ340" s="2059">
        <v>2</v>
      </c>
      <c r="AK340" s="2059">
        <v>2</v>
      </c>
      <c r="AL340" s="2059">
        <v>5</v>
      </c>
      <c r="AM340" s="2059">
        <v>3</v>
      </c>
      <c r="AN340" s="2059">
        <v>3</v>
      </c>
      <c r="AO340" s="2059">
        <v>2</v>
      </c>
      <c r="AP340" s="2059">
        <v>3</v>
      </c>
      <c r="AQ340" s="2059">
        <v>5</v>
      </c>
      <c r="AR340" s="2059">
        <v>6</v>
      </c>
      <c r="AS340" s="2059">
        <v>7</v>
      </c>
      <c r="AT340" s="2059">
        <v>0</v>
      </c>
      <c r="AU340" s="2059">
        <v>44</v>
      </c>
      <c r="AV340" s="2059">
        <v>2</v>
      </c>
      <c r="AW340" s="2059">
        <v>1</v>
      </c>
      <c r="AX340" s="2059">
        <v>3</v>
      </c>
      <c r="AY340" s="2059">
        <v>1</v>
      </c>
      <c r="AZ340" s="2059">
        <v>1</v>
      </c>
      <c r="BA340" s="2059">
        <v>3</v>
      </c>
      <c r="BB340" s="2059">
        <v>3</v>
      </c>
      <c r="BC340" s="2059">
        <v>1</v>
      </c>
      <c r="BD340" s="2059">
        <v>3</v>
      </c>
      <c r="BE340" s="2059">
        <v>3</v>
      </c>
      <c r="BF340" s="2059">
        <v>3</v>
      </c>
      <c r="BG340" s="2059">
        <v>1</v>
      </c>
      <c r="BH340" s="2059">
        <v>2</v>
      </c>
      <c r="BI340" s="2059">
        <v>3</v>
      </c>
      <c r="BJ340" s="2059">
        <v>4</v>
      </c>
      <c r="BK340" s="2059">
        <v>10</v>
      </c>
      <c r="BL340" s="2059">
        <v>0</v>
      </c>
      <c r="BM340" s="2060">
        <f t="shared" si="28"/>
        <v>93</v>
      </c>
      <c r="BN340" s="2060">
        <f t="shared" si="29"/>
        <v>35</v>
      </c>
      <c r="BO340" s="2061">
        <f t="shared" si="30"/>
        <v>37.634408602150536</v>
      </c>
      <c r="BP340" s="2051" t="str">
        <f t="shared" si="31"/>
        <v/>
      </c>
    </row>
    <row r="341" spans="1:68" s="1185" customFormat="1">
      <c r="A341" s="2057" t="s">
        <v>5900</v>
      </c>
      <c r="B341" s="2057" t="s">
        <v>2067</v>
      </c>
      <c r="C341" s="2057" t="s">
        <v>5687</v>
      </c>
      <c r="D341" s="2057" t="s">
        <v>2442</v>
      </c>
      <c r="E341" s="2057" t="s">
        <v>5483</v>
      </c>
      <c r="F341" s="2057" t="s">
        <v>208</v>
      </c>
      <c r="G341" s="2057" t="s">
        <v>1763</v>
      </c>
      <c r="H341" s="2057" t="s">
        <v>5897</v>
      </c>
      <c r="I341" s="2057" t="s">
        <v>4979</v>
      </c>
      <c r="J341" s="2058" t="s">
        <v>6224</v>
      </c>
      <c r="K341" s="2059">
        <v>109</v>
      </c>
      <c r="L341" s="2059">
        <v>1</v>
      </c>
      <c r="M341" s="2059">
        <v>3</v>
      </c>
      <c r="N341" s="2059">
        <v>0</v>
      </c>
      <c r="O341" s="2059">
        <v>4</v>
      </c>
      <c r="P341" s="2059">
        <v>1</v>
      </c>
      <c r="Q341" s="2059">
        <v>2</v>
      </c>
      <c r="R341" s="2059">
        <v>0</v>
      </c>
      <c r="S341" s="2059">
        <v>3</v>
      </c>
      <c r="T341" s="2059">
        <v>4</v>
      </c>
      <c r="U341" s="2059">
        <v>5</v>
      </c>
      <c r="V341" s="2059">
        <v>10</v>
      </c>
      <c r="W341" s="2059">
        <v>7</v>
      </c>
      <c r="X341" s="2059">
        <v>9</v>
      </c>
      <c r="Y341" s="2059">
        <v>21</v>
      </c>
      <c r="Z341" s="2059">
        <v>12</v>
      </c>
      <c r="AA341" s="2059">
        <v>27</v>
      </c>
      <c r="AB341" s="2059">
        <v>0</v>
      </c>
      <c r="AC341" s="2059">
        <v>54</v>
      </c>
      <c r="AD341" s="2059">
        <v>1</v>
      </c>
      <c r="AE341" s="2059">
        <v>2</v>
      </c>
      <c r="AF341" s="2059">
        <v>0</v>
      </c>
      <c r="AG341" s="2059">
        <v>1</v>
      </c>
      <c r="AH341" s="2059">
        <v>0</v>
      </c>
      <c r="AI341" s="2059">
        <v>1</v>
      </c>
      <c r="AJ341" s="2059">
        <v>0</v>
      </c>
      <c r="AK341" s="2059">
        <v>1</v>
      </c>
      <c r="AL341" s="2059">
        <v>1</v>
      </c>
      <c r="AM341" s="2059">
        <v>2</v>
      </c>
      <c r="AN341" s="2059">
        <v>5</v>
      </c>
      <c r="AO341" s="2059">
        <v>7</v>
      </c>
      <c r="AP341" s="2059">
        <v>4</v>
      </c>
      <c r="AQ341" s="2059">
        <v>11</v>
      </c>
      <c r="AR341" s="2059">
        <v>5</v>
      </c>
      <c r="AS341" s="2059">
        <v>13</v>
      </c>
      <c r="AT341" s="2059">
        <v>0</v>
      </c>
      <c r="AU341" s="2059">
        <v>55</v>
      </c>
      <c r="AV341" s="2059">
        <v>0</v>
      </c>
      <c r="AW341" s="2059">
        <v>1</v>
      </c>
      <c r="AX341" s="2059">
        <v>0</v>
      </c>
      <c r="AY341" s="2059">
        <v>3</v>
      </c>
      <c r="AZ341" s="2059">
        <v>1</v>
      </c>
      <c r="BA341" s="2059">
        <v>1</v>
      </c>
      <c r="BB341" s="2059">
        <v>0</v>
      </c>
      <c r="BC341" s="2059">
        <v>2</v>
      </c>
      <c r="BD341" s="2059">
        <v>3</v>
      </c>
      <c r="BE341" s="2059">
        <v>3</v>
      </c>
      <c r="BF341" s="2059">
        <v>5</v>
      </c>
      <c r="BG341" s="2059">
        <v>0</v>
      </c>
      <c r="BH341" s="2059">
        <v>5</v>
      </c>
      <c r="BI341" s="2059">
        <v>10</v>
      </c>
      <c r="BJ341" s="2059">
        <v>7</v>
      </c>
      <c r="BK341" s="2059">
        <v>14</v>
      </c>
      <c r="BL341" s="2059">
        <v>0</v>
      </c>
      <c r="BM341" s="2060">
        <f t="shared" si="28"/>
        <v>109</v>
      </c>
      <c r="BN341" s="2060">
        <f t="shared" si="29"/>
        <v>60</v>
      </c>
      <c r="BO341" s="2061">
        <f t="shared" si="30"/>
        <v>55.045871559633028</v>
      </c>
      <c r="BP341" s="2051" t="str">
        <f t="shared" si="31"/>
        <v>限界集落</v>
      </c>
    </row>
    <row r="342" spans="1:68" s="1185" customFormat="1">
      <c r="A342" s="2057" t="s">
        <v>5901</v>
      </c>
      <c r="B342" s="2057" t="s">
        <v>2067</v>
      </c>
      <c r="C342" s="2057" t="s">
        <v>5687</v>
      </c>
      <c r="D342" s="2057" t="s">
        <v>2442</v>
      </c>
      <c r="E342" s="2057" t="s">
        <v>5484</v>
      </c>
      <c r="F342" s="2057" t="s">
        <v>208</v>
      </c>
      <c r="G342" s="2057" t="s">
        <v>1763</v>
      </c>
      <c r="H342" s="2057" t="s">
        <v>5897</v>
      </c>
      <c r="I342" s="2057" t="s">
        <v>5902</v>
      </c>
      <c r="J342" s="2058" t="s">
        <v>6224</v>
      </c>
      <c r="K342" s="2059">
        <v>86</v>
      </c>
      <c r="L342" s="2059">
        <v>1</v>
      </c>
      <c r="M342" s="2059">
        <v>3</v>
      </c>
      <c r="N342" s="2059">
        <v>6</v>
      </c>
      <c r="O342" s="2059">
        <v>2</v>
      </c>
      <c r="P342" s="2059">
        <v>0</v>
      </c>
      <c r="Q342" s="2059">
        <v>2</v>
      </c>
      <c r="R342" s="2059">
        <v>0</v>
      </c>
      <c r="S342" s="2059">
        <v>3</v>
      </c>
      <c r="T342" s="2059">
        <v>9</v>
      </c>
      <c r="U342" s="2059">
        <v>3</v>
      </c>
      <c r="V342" s="2059">
        <v>5</v>
      </c>
      <c r="W342" s="2059">
        <v>5</v>
      </c>
      <c r="X342" s="2059">
        <v>6</v>
      </c>
      <c r="Y342" s="2059">
        <v>10</v>
      </c>
      <c r="Z342" s="2059">
        <v>13</v>
      </c>
      <c r="AA342" s="2059">
        <v>18</v>
      </c>
      <c r="AB342" s="2059">
        <v>0</v>
      </c>
      <c r="AC342" s="2059">
        <v>44</v>
      </c>
      <c r="AD342" s="2059">
        <v>1</v>
      </c>
      <c r="AE342" s="2059">
        <v>0</v>
      </c>
      <c r="AF342" s="2059">
        <v>1</v>
      </c>
      <c r="AG342" s="2059">
        <v>1</v>
      </c>
      <c r="AH342" s="2059">
        <v>0</v>
      </c>
      <c r="AI342" s="2059">
        <v>2</v>
      </c>
      <c r="AJ342" s="2059">
        <v>0</v>
      </c>
      <c r="AK342" s="2059">
        <v>1</v>
      </c>
      <c r="AL342" s="2059">
        <v>5</v>
      </c>
      <c r="AM342" s="2059">
        <v>2</v>
      </c>
      <c r="AN342" s="2059">
        <v>3</v>
      </c>
      <c r="AO342" s="2059">
        <v>2</v>
      </c>
      <c r="AP342" s="2059">
        <v>4</v>
      </c>
      <c r="AQ342" s="2059">
        <v>5</v>
      </c>
      <c r="AR342" s="2059">
        <v>6</v>
      </c>
      <c r="AS342" s="2059">
        <v>11</v>
      </c>
      <c r="AT342" s="2059">
        <v>0</v>
      </c>
      <c r="AU342" s="2059">
        <v>42</v>
      </c>
      <c r="AV342" s="2059">
        <v>0</v>
      </c>
      <c r="AW342" s="2059">
        <v>3</v>
      </c>
      <c r="AX342" s="2059">
        <v>5</v>
      </c>
      <c r="AY342" s="2059">
        <v>1</v>
      </c>
      <c r="AZ342" s="2059">
        <v>0</v>
      </c>
      <c r="BA342" s="2059">
        <v>0</v>
      </c>
      <c r="BB342" s="2059">
        <v>0</v>
      </c>
      <c r="BC342" s="2059">
        <v>2</v>
      </c>
      <c r="BD342" s="2059">
        <v>4</v>
      </c>
      <c r="BE342" s="2059">
        <v>1</v>
      </c>
      <c r="BF342" s="2059">
        <v>2</v>
      </c>
      <c r="BG342" s="2059">
        <v>3</v>
      </c>
      <c r="BH342" s="2059">
        <v>2</v>
      </c>
      <c r="BI342" s="2059">
        <v>5</v>
      </c>
      <c r="BJ342" s="2059">
        <v>7</v>
      </c>
      <c r="BK342" s="2059">
        <v>7</v>
      </c>
      <c r="BL342" s="2059">
        <v>0</v>
      </c>
      <c r="BM342" s="2060">
        <f t="shared" si="28"/>
        <v>86</v>
      </c>
      <c r="BN342" s="2060">
        <f t="shared" si="29"/>
        <v>41</v>
      </c>
      <c r="BO342" s="2061">
        <f t="shared" si="30"/>
        <v>47.674418604651166</v>
      </c>
      <c r="BP342" s="2051" t="str">
        <f t="shared" si="31"/>
        <v/>
      </c>
    </row>
    <row r="343" spans="1:68" s="1185" customFormat="1">
      <c r="A343" s="2057" t="s">
        <v>5903</v>
      </c>
      <c r="B343" s="2057" t="s">
        <v>2067</v>
      </c>
      <c r="C343" s="2057" t="s">
        <v>5687</v>
      </c>
      <c r="D343" s="2057" t="s">
        <v>2442</v>
      </c>
      <c r="E343" s="2057" t="s">
        <v>5485</v>
      </c>
      <c r="F343" s="2057" t="s">
        <v>208</v>
      </c>
      <c r="G343" s="2057" t="s">
        <v>1763</v>
      </c>
      <c r="H343" s="2057" t="s">
        <v>5897</v>
      </c>
      <c r="I343" s="2057" t="s">
        <v>4976</v>
      </c>
      <c r="J343" s="2058" t="s">
        <v>6224</v>
      </c>
      <c r="K343" s="2059">
        <v>38</v>
      </c>
      <c r="L343" s="2059">
        <v>1</v>
      </c>
      <c r="M343" s="2059">
        <v>1</v>
      </c>
      <c r="N343" s="2059">
        <v>2</v>
      </c>
      <c r="O343" s="2059">
        <v>1</v>
      </c>
      <c r="P343" s="2059">
        <v>0</v>
      </c>
      <c r="Q343" s="2059">
        <v>2</v>
      </c>
      <c r="R343" s="2059">
        <v>0</v>
      </c>
      <c r="S343" s="2059">
        <v>1</v>
      </c>
      <c r="T343" s="2059">
        <v>2</v>
      </c>
      <c r="U343" s="2059">
        <v>2</v>
      </c>
      <c r="V343" s="2059">
        <v>3</v>
      </c>
      <c r="W343" s="2059">
        <v>0</v>
      </c>
      <c r="X343" s="2059">
        <v>5</v>
      </c>
      <c r="Y343" s="2059">
        <v>7</v>
      </c>
      <c r="Z343" s="2059">
        <v>2</v>
      </c>
      <c r="AA343" s="2059">
        <v>9</v>
      </c>
      <c r="AB343" s="2059">
        <v>0</v>
      </c>
      <c r="AC343" s="2059">
        <v>17</v>
      </c>
      <c r="AD343" s="2059">
        <v>1</v>
      </c>
      <c r="AE343" s="2059">
        <v>0</v>
      </c>
      <c r="AF343" s="2059">
        <v>1</v>
      </c>
      <c r="AG343" s="2059">
        <v>0</v>
      </c>
      <c r="AH343" s="2059">
        <v>0</v>
      </c>
      <c r="AI343" s="2059">
        <v>1</v>
      </c>
      <c r="AJ343" s="2059">
        <v>0</v>
      </c>
      <c r="AK343" s="2059">
        <v>0</v>
      </c>
      <c r="AL343" s="2059">
        <v>1</v>
      </c>
      <c r="AM343" s="2059">
        <v>1</v>
      </c>
      <c r="AN343" s="2059">
        <v>2</v>
      </c>
      <c r="AO343" s="2059">
        <v>0</v>
      </c>
      <c r="AP343" s="2059">
        <v>3</v>
      </c>
      <c r="AQ343" s="2059">
        <v>3</v>
      </c>
      <c r="AR343" s="2059">
        <v>0</v>
      </c>
      <c r="AS343" s="2059">
        <v>4</v>
      </c>
      <c r="AT343" s="2059">
        <v>0</v>
      </c>
      <c r="AU343" s="2059">
        <v>21</v>
      </c>
      <c r="AV343" s="2059">
        <v>0</v>
      </c>
      <c r="AW343" s="2059">
        <v>1</v>
      </c>
      <c r="AX343" s="2059">
        <v>1</v>
      </c>
      <c r="AY343" s="2059">
        <v>1</v>
      </c>
      <c r="AZ343" s="2059">
        <v>0</v>
      </c>
      <c r="BA343" s="2059">
        <v>1</v>
      </c>
      <c r="BB343" s="2059">
        <v>0</v>
      </c>
      <c r="BC343" s="2059">
        <v>1</v>
      </c>
      <c r="BD343" s="2059">
        <v>1</v>
      </c>
      <c r="BE343" s="2059">
        <v>1</v>
      </c>
      <c r="BF343" s="2059">
        <v>1</v>
      </c>
      <c r="BG343" s="2059">
        <v>0</v>
      </c>
      <c r="BH343" s="2059">
        <v>2</v>
      </c>
      <c r="BI343" s="2059">
        <v>4</v>
      </c>
      <c r="BJ343" s="2059">
        <v>2</v>
      </c>
      <c r="BK343" s="2059">
        <v>5</v>
      </c>
      <c r="BL343" s="2059">
        <v>0</v>
      </c>
      <c r="BM343" s="2060">
        <f t="shared" si="28"/>
        <v>38</v>
      </c>
      <c r="BN343" s="2060">
        <f t="shared" si="29"/>
        <v>18</v>
      </c>
      <c r="BO343" s="2061">
        <f t="shared" si="30"/>
        <v>47.368421052631575</v>
      </c>
      <c r="BP343" s="2051" t="str">
        <f t="shared" si="31"/>
        <v/>
      </c>
    </row>
    <row r="344" spans="1:68" s="1185" customFormat="1">
      <c r="A344" s="2052" t="s">
        <v>5904</v>
      </c>
      <c r="B344" s="2052" t="s">
        <v>2067</v>
      </c>
      <c r="C344" s="2052" t="s">
        <v>5687</v>
      </c>
      <c r="D344" s="2052" t="s">
        <v>2442</v>
      </c>
      <c r="E344" s="2052" t="s">
        <v>5517</v>
      </c>
      <c r="F344" s="2052" t="s">
        <v>208</v>
      </c>
      <c r="G344" s="2052" t="s">
        <v>1763</v>
      </c>
      <c r="H344" s="2052" t="s">
        <v>5897</v>
      </c>
      <c r="I344" s="2052" t="s">
        <v>3059</v>
      </c>
      <c r="J344" s="2053" t="s">
        <v>6224</v>
      </c>
      <c r="K344" s="2054">
        <v>0</v>
      </c>
      <c r="L344" s="2054">
        <v>0</v>
      </c>
      <c r="M344" s="2054">
        <v>0</v>
      </c>
      <c r="N344" s="2054">
        <v>0</v>
      </c>
      <c r="O344" s="2054">
        <v>0</v>
      </c>
      <c r="P344" s="2054">
        <v>0</v>
      </c>
      <c r="Q344" s="2054">
        <v>0</v>
      </c>
      <c r="R344" s="2054">
        <v>0</v>
      </c>
      <c r="S344" s="2054">
        <v>0</v>
      </c>
      <c r="T344" s="2054">
        <v>0</v>
      </c>
      <c r="U344" s="2054">
        <v>0</v>
      </c>
      <c r="V344" s="2054">
        <v>0</v>
      </c>
      <c r="W344" s="2054">
        <v>0</v>
      </c>
      <c r="X344" s="2054">
        <v>0</v>
      </c>
      <c r="Y344" s="2054">
        <v>0</v>
      </c>
      <c r="Z344" s="2054">
        <v>0</v>
      </c>
      <c r="AA344" s="2054">
        <v>0</v>
      </c>
      <c r="AB344" s="2054">
        <v>0</v>
      </c>
      <c r="AC344" s="2054">
        <v>0</v>
      </c>
      <c r="AD344" s="2054">
        <v>0</v>
      </c>
      <c r="AE344" s="2054">
        <v>0</v>
      </c>
      <c r="AF344" s="2054">
        <v>0</v>
      </c>
      <c r="AG344" s="2054">
        <v>0</v>
      </c>
      <c r="AH344" s="2054">
        <v>0</v>
      </c>
      <c r="AI344" s="2054">
        <v>0</v>
      </c>
      <c r="AJ344" s="2054">
        <v>0</v>
      </c>
      <c r="AK344" s="2054">
        <v>0</v>
      </c>
      <c r="AL344" s="2054">
        <v>0</v>
      </c>
      <c r="AM344" s="2054">
        <v>0</v>
      </c>
      <c r="AN344" s="2054">
        <v>0</v>
      </c>
      <c r="AO344" s="2054">
        <v>0</v>
      </c>
      <c r="AP344" s="2054">
        <v>0</v>
      </c>
      <c r="AQ344" s="2054">
        <v>0</v>
      </c>
      <c r="AR344" s="2054">
        <v>0</v>
      </c>
      <c r="AS344" s="2054">
        <v>0</v>
      </c>
      <c r="AT344" s="2054">
        <v>0</v>
      </c>
      <c r="AU344" s="2054">
        <v>0</v>
      </c>
      <c r="AV344" s="2054">
        <v>0</v>
      </c>
      <c r="AW344" s="2054">
        <v>0</v>
      </c>
      <c r="AX344" s="2054">
        <v>0</v>
      </c>
      <c r="AY344" s="2054">
        <v>0</v>
      </c>
      <c r="AZ344" s="2054">
        <v>0</v>
      </c>
      <c r="BA344" s="2054">
        <v>0</v>
      </c>
      <c r="BB344" s="2054">
        <v>0</v>
      </c>
      <c r="BC344" s="2054">
        <v>0</v>
      </c>
      <c r="BD344" s="2054">
        <v>0</v>
      </c>
      <c r="BE344" s="2054">
        <v>0</v>
      </c>
      <c r="BF344" s="2054">
        <v>0</v>
      </c>
      <c r="BG344" s="2054">
        <v>0</v>
      </c>
      <c r="BH344" s="2054">
        <v>0</v>
      </c>
      <c r="BI344" s="2054">
        <v>0</v>
      </c>
      <c r="BJ344" s="2054">
        <v>0</v>
      </c>
      <c r="BK344" s="2054">
        <v>0</v>
      </c>
      <c r="BL344" s="2054">
        <v>0</v>
      </c>
      <c r="BM344" s="2055">
        <f t="shared" si="28"/>
        <v>0</v>
      </c>
      <c r="BN344" s="2055">
        <f t="shared" si="29"/>
        <v>0</v>
      </c>
      <c r="BO344" s="2056">
        <v>0</v>
      </c>
      <c r="BP344" s="2051" t="str">
        <f t="shared" si="31"/>
        <v/>
      </c>
    </row>
    <row r="345" spans="1:68" s="1185" customFormat="1">
      <c r="A345" s="2052" t="s">
        <v>5905</v>
      </c>
      <c r="B345" s="2052" t="s">
        <v>2067</v>
      </c>
      <c r="C345" s="2052" t="s">
        <v>5687</v>
      </c>
      <c r="D345" s="2052" t="s">
        <v>5906</v>
      </c>
      <c r="E345" s="2052" t="s">
        <v>5479</v>
      </c>
      <c r="F345" s="2052" t="s">
        <v>208</v>
      </c>
      <c r="G345" s="2052" t="s">
        <v>1763</v>
      </c>
      <c r="H345" s="2052" t="s">
        <v>3059</v>
      </c>
      <c r="I345" s="2052" t="s">
        <v>3059</v>
      </c>
      <c r="J345" s="2053" t="s">
        <v>6224</v>
      </c>
      <c r="K345" s="2054">
        <v>0</v>
      </c>
      <c r="L345" s="2054">
        <v>0</v>
      </c>
      <c r="M345" s="2054">
        <v>0</v>
      </c>
      <c r="N345" s="2054">
        <v>0</v>
      </c>
      <c r="O345" s="2054">
        <v>0</v>
      </c>
      <c r="P345" s="2054">
        <v>0</v>
      </c>
      <c r="Q345" s="2054">
        <v>0</v>
      </c>
      <c r="R345" s="2054">
        <v>0</v>
      </c>
      <c r="S345" s="2054">
        <v>0</v>
      </c>
      <c r="T345" s="2054">
        <v>0</v>
      </c>
      <c r="U345" s="2054">
        <v>0</v>
      </c>
      <c r="V345" s="2054">
        <v>0</v>
      </c>
      <c r="W345" s="2054">
        <v>0</v>
      </c>
      <c r="X345" s="2054">
        <v>0</v>
      </c>
      <c r="Y345" s="2054">
        <v>0</v>
      </c>
      <c r="Z345" s="2054">
        <v>0</v>
      </c>
      <c r="AA345" s="2054">
        <v>0</v>
      </c>
      <c r="AB345" s="2054">
        <v>0</v>
      </c>
      <c r="AC345" s="2054">
        <v>0</v>
      </c>
      <c r="AD345" s="2054">
        <v>0</v>
      </c>
      <c r="AE345" s="2054">
        <v>0</v>
      </c>
      <c r="AF345" s="2054">
        <v>0</v>
      </c>
      <c r="AG345" s="2054">
        <v>0</v>
      </c>
      <c r="AH345" s="2054">
        <v>0</v>
      </c>
      <c r="AI345" s="2054">
        <v>0</v>
      </c>
      <c r="AJ345" s="2054">
        <v>0</v>
      </c>
      <c r="AK345" s="2054">
        <v>0</v>
      </c>
      <c r="AL345" s="2054">
        <v>0</v>
      </c>
      <c r="AM345" s="2054">
        <v>0</v>
      </c>
      <c r="AN345" s="2054">
        <v>0</v>
      </c>
      <c r="AO345" s="2054">
        <v>0</v>
      </c>
      <c r="AP345" s="2054">
        <v>0</v>
      </c>
      <c r="AQ345" s="2054">
        <v>0</v>
      </c>
      <c r="AR345" s="2054">
        <v>0</v>
      </c>
      <c r="AS345" s="2054">
        <v>0</v>
      </c>
      <c r="AT345" s="2054">
        <v>0</v>
      </c>
      <c r="AU345" s="2054">
        <v>0</v>
      </c>
      <c r="AV345" s="2054">
        <v>0</v>
      </c>
      <c r="AW345" s="2054">
        <v>0</v>
      </c>
      <c r="AX345" s="2054">
        <v>0</v>
      </c>
      <c r="AY345" s="2054">
        <v>0</v>
      </c>
      <c r="AZ345" s="2054">
        <v>0</v>
      </c>
      <c r="BA345" s="2054">
        <v>0</v>
      </c>
      <c r="BB345" s="2054">
        <v>0</v>
      </c>
      <c r="BC345" s="2054">
        <v>0</v>
      </c>
      <c r="BD345" s="2054">
        <v>0</v>
      </c>
      <c r="BE345" s="2054">
        <v>0</v>
      </c>
      <c r="BF345" s="2054">
        <v>0</v>
      </c>
      <c r="BG345" s="2054">
        <v>0</v>
      </c>
      <c r="BH345" s="2054">
        <v>0</v>
      </c>
      <c r="BI345" s="2054">
        <v>0</v>
      </c>
      <c r="BJ345" s="2054">
        <v>0</v>
      </c>
      <c r="BK345" s="2054">
        <v>0</v>
      </c>
      <c r="BL345" s="2054">
        <v>0</v>
      </c>
      <c r="BM345" s="2055">
        <f t="shared" si="28"/>
        <v>0</v>
      </c>
      <c r="BN345" s="2055">
        <f t="shared" si="29"/>
        <v>0</v>
      </c>
      <c r="BO345" s="2056">
        <v>0</v>
      </c>
      <c r="BP345" s="2051" t="str">
        <f t="shared" si="31"/>
        <v/>
      </c>
    </row>
    <row r="346" spans="1:68" s="1185" customFormat="1">
      <c r="A346" s="2052" t="s">
        <v>5907</v>
      </c>
      <c r="B346" s="2052" t="s">
        <v>2067</v>
      </c>
      <c r="C346" s="2052" t="s">
        <v>5687</v>
      </c>
      <c r="D346" s="2052" t="s">
        <v>5906</v>
      </c>
      <c r="E346" s="2052" t="s">
        <v>5517</v>
      </c>
      <c r="F346" s="2052" t="s">
        <v>208</v>
      </c>
      <c r="G346" s="2052" t="s">
        <v>1763</v>
      </c>
      <c r="H346" s="2052" t="s">
        <v>3059</v>
      </c>
      <c r="I346" s="2052" t="s">
        <v>3059</v>
      </c>
      <c r="J346" s="2053" t="s">
        <v>6224</v>
      </c>
      <c r="K346" s="2054">
        <v>0</v>
      </c>
      <c r="L346" s="2054">
        <v>0</v>
      </c>
      <c r="M346" s="2054">
        <v>0</v>
      </c>
      <c r="N346" s="2054">
        <v>0</v>
      </c>
      <c r="O346" s="2054">
        <v>0</v>
      </c>
      <c r="P346" s="2054">
        <v>0</v>
      </c>
      <c r="Q346" s="2054">
        <v>0</v>
      </c>
      <c r="R346" s="2054">
        <v>0</v>
      </c>
      <c r="S346" s="2054">
        <v>0</v>
      </c>
      <c r="T346" s="2054">
        <v>0</v>
      </c>
      <c r="U346" s="2054">
        <v>0</v>
      </c>
      <c r="V346" s="2054">
        <v>0</v>
      </c>
      <c r="W346" s="2054">
        <v>0</v>
      </c>
      <c r="X346" s="2054">
        <v>0</v>
      </c>
      <c r="Y346" s="2054">
        <v>0</v>
      </c>
      <c r="Z346" s="2054">
        <v>0</v>
      </c>
      <c r="AA346" s="2054">
        <v>0</v>
      </c>
      <c r="AB346" s="2054">
        <v>0</v>
      </c>
      <c r="AC346" s="2054">
        <v>0</v>
      </c>
      <c r="AD346" s="2054">
        <v>0</v>
      </c>
      <c r="AE346" s="2054">
        <v>0</v>
      </c>
      <c r="AF346" s="2054">
        <v>0</v>
      </c>
      <c r="AG346" s="2054">
        <v>0</v>
      </c>
      <c r="AH346" s="2054">
        <v>0</v>
      </c>
      <c r="AI346" s="2054">
        <v>0</v>
      </c>
      <c r="AJ346" s="2054">
        <v>0</v>
      </c>
      <c r="AK346" s="2054">
        <v>0</v>
      </c>
      <c r="AL346" s="2054">
        <v>0</v>
      </c>
      <c r="AM346" s="2054">
        <v>0</v>
      </c>
      <c r="AN346" s="2054">
        <v>0</v>
      </c>
      <c r="AO346" s="2054">
        <v>0</v>
      </c>
      <c r="AP346" s="2054">
        <v>0</v>
      </c>
      <c r="AQ346" s="2054">
        <v>0</v>
      </c>
      <c r="AR346" s="2054">
        <v>0</v>
      </c>
      <c r="AS346" s="2054">
        <v>0</v>
      </c>
      <c r="AT346" s="2054">
        <v>0</v>
      </c>
      <c r="AU346" s="2054">
        <v>0</v>
      </c>
      <c r="AV346" s="2054">
        <v>0</v>
      </c>
      <c r="AW346" s="2054">
        <v>0</v>
      </c>
      <c r="AX346" s="2054">
        <v>0</v>
      </c>
      <c r="AY346" s="2054">
        <v>0</v>
      </c>
      <c r="AZ346" s="2054">
        <v>0</v>
      </c>
      <c r="BA346" s="2054">
        <v>0</v>
      </c>
      <c r="BB346" s="2054">
        <v>0</v>
      </c>
      <c r="BC346" s="2054">
        <v>0</v>
      </c>
      <c r="BD346" s="2054">
        <v>0</v>
      </c>
      <c r="BE346" s="2054">
        <v>0</v>
      </c>
      <c r="BF346" s="2054">
        <v>0</v>
      </c>
      <c r="BG346" s="2054">
        <v>0</v>
      </c>
      <c r="BH346" s="2054">
        <v>0</v>
      </c>
      <c r="BI346" s="2054">
        <v>0</v>
      </c>
      <c r="BJ346" s="2054">
        <v>0</v>
      </c>
      <c r="BK346" s="2054">
        <v>0</v>
      </c>
      <c r="BL346" s="2054">
        <v>0</v>
      </c>
      <c r="BM346" s="2055">
        <f t="shared" si="28"/>
        <v>0</v>
      </c>
      <c r="BN346" s="2055">
        <f t="shared" si="29"/>
        <v>0</v>
      </c>
      <c r="BO346" s="2056">
        <v>0</v>
      </c>
      <c r="BP346" s="2051" t="str">
        <f t="shared" si="31"/>
        <v/>
      </c>
    </row>
    <row r="347" spans="1:68" s="1185" customFormat="1">
      <c r="A347" s="2046" t="s">
        <v>5908</v>
      </c>
      <c r="B347" s="2046" t="s">
        <v>2067</v>
      </c>
      <c r="C347" s="2046" t="s">
        <v>5909</v>
      </c>
      <c r="D347" s="2046" t="s">
        <v>5480</v>
      </c>
      <c r="E347" s="2046" t="s">
        <v>5479</v>
      </c>
      <c r="F347" s="2046" t="s">
        <v>208</v>
      </c>
      <c r="G347" s="2046" t="s">
        <v>1765</v>
      </c>
      <c r="H347" s="2046" t="s">
        <v>3059</v>
      </c>
      <c r="I347" s="2046" t="s">
        <v>3059</v>
      </c>
      <c r="J347" s="2047" t="s">
        <v>6224</v>
      </c>
      <c r="K347" s="2048">
        <v>43977</v>
      </c>
      <c r="L347" s="2048">
        <v>1484</v>
      </c>
      <c r="M347" s="2048">
        <v>1629</v>
      </c>
      <c r="N347" s="2048">
        <v>1831</v>
      </c>
      <c r="O347" s="2048">
        <v>1841</v>
      </c>
      <c r="P347" s="2048">
        <v>1432</v>
      </c>
      <c r="Q347" s="2048">
        <v>1725</v>
      </c>
      <c r="R347" s="2048">
        <v>1881</v>
      </c>
      <c r="S347" s="2048">
        <v>2325</v>
      </c>
      <c r="T347" s="2048">
        <v>2617</v>
      </c>
      <c r="U347" s="2048">
        <v>2381</v>
      </c>
      <c r="V347" s="2048">
        <v>2426</v>
      </c>
      <c r="W347" s="2048">
        <v>2844</v>
      </c>
      <c r="X347" s="2048">
        <v>3523</v>
      </c>
      <c r="Y347" s="2048">
        <v>3988</v>
      </c>
      <c r="Z347" s="2048">
        <v>3110</v>
      </c>
      <c r="AA347" s="2048">
        <v>8776</v>
      </c>
      <c r="AB347" s="2048">
        <v>164</v>
      </c>
      <c r="AC347" s="2048">
        <v>20808</v>
      </c>
      <c r="AD347" s="2048">
        <v>750</v>
      </c>
      <c r="AE347" s="2048">
        <v>837</v>
      </c>
      <c r="AF347" s="2048">
        <v>963</v>
      </c>
      <c r="AG347" s="2048">
        <v>933</v>
      </c>
      <c r="AH347" s="2048">
        <v>720</v>
      </c>
      <c r="AI347" s="2048">
        <v>882</v>
      </c>
      <c r="AJ347" s="2048">
        <v>939</v>
      </c>
      <c r="AK347" s="2048">
        <v>1118</v>
      </c>
      <c r="AL347" s="2048">
        <v>1332</v>
      </c>
      <c r="AM347" s="2048">
        <v>1172</v>
      </c>
      <c r="AN347" s="2048">
        <v>1147</v>
      </c>
      <c r="AO347" s="2048">
        <v>1394</v>
      </c>
      <c r="AP347" s="2048">
        <v>1769</v>
      </c>
      <c r="AQ347" s="2048">
        <v>2012</v>
      </c>
      <c r="AR347" s="2048">
        <v>1455</v>
      </c>
      <c r="AS347" s="2048">
        <v>3307</v>
      </c>
      <c r="AT347" s="2048">
        <v>78</v>
      </c>
      <c r="AU347" s="2048">
        <v>23169</v>
      </c>
      <c r="AV347" s="2048">
        <v>734</v>
      </c>
      <c r="AW347" s="2048">
        <v>792</v>
      </c>
      <c r="AX347" s="2048">
        <v>868</v>
      </c>
      <c r="AY347" s="2048">
        <v>908</v>
      </c>
      <c r="AZ347" s="2048">
        <v>712</v>
      </c>
      <c r="BA347" s="2048">
        <v>843</v>
      </c>
      <c r="BB347" s="2048">
        <v>942</v>
      </c>
      <c r="BC347" s="2048">
        <v>1207</v>
      </c>
      <c r="BD347" s="2048">
        <v>1285</v>
      </c>
      <c r="BE347" s="2048">
        <v>1209</v>
      </c>
      <c r="BF347" s="2048">
        <v>1279</v>
      </c>
      <c r="BG347" s="2048">
        <v>1450</v>
      </c>
      <c r="BH347" s="2048">
        <v>1754</v>
      </c>
      <c r="BI347" s="2048">
        <v>1976</v>
      </c>
      <c r="BJ347" s="2048">
        <v>1655</v>
      </c>
      <c r="BK347" s="2048">
        <v>5469</v>
      </c>
      <c r="BL347" s="2048">
        <v>86</v>
      </c>
      <c r="BM347" s="2049">
        <f t="shared" ref="BM347:BM349" si="32">SUM(L347:AA347)</f>
        <v>43813</v>
      </c>
      <c r="BN347" s="2049">
        <f t="shared" ref="BN347:BN349" si="33">SUM(Y347:AA347)</f>
        <v>15874</v>
      </c>
      <c r="BO347" s="2050">
        <f t="shared" ref="BO347:BO349" si="34">BN347/BM347*100</f>
        <v>36.23125556341725</v>
      </c>
      <c r="BP347" s="2051" t="str">
        <f t="shared" ref="BP347:BP349" si="35">IF(BO347&gt;=50,"限界集落","")</f>
        <v/>
      </c>
    </row>
    <row r="348" spans="1:68" s="1185" customFormat="1">
      <c r="A348" s="2052" t="s">
        <v>5910</v>
      </c>
      <c r="B348" s="2052" t="s">
        <v>2067</v>
      </c>
      <c r="C348" s="2052" t="s">
        <v>5909</v>
      </c>
      <c r="D348" s="2052" t="s">
        <v>3381</v>
      </c>
      <c r="E348" s="2052" t="s">
        <v>5479</v>
      </c>
      <c r="F348" s="2052" t="s">
        <v>208</v>
      </c>
      <c r="G348" s="2052" t="s">
        <v>1765</v>
      </c>
      <c r="H348" s="2052" t="s">
        <v>5112</v>
      </c>
      <c r="I348" s="2052" t="s">
        <v>3059</v>
      </c>
      <c r="J348" s="2053" t="s">
        <v>6224</v>
      </c>
      <c r="K348" s="2054">
        <v>1580</v>
      </c>
      <c r="L348" s="2054">
        <v>51</v>
      </c>
      <c r="M348" s="2054">
        <v>53</v>
      </c>
      <c r="N348" s="2054">
        <v>62</v>
      </c>
      <c r="O348" s="2054">
        <v>67</v>
      </c>
      <c r="P348" s="2054">
        <v>57</v>
      </c>
      <c r="Q348" s="2054">
        <v>66</v>
      </c>
      <c r="R348" s="2054">
        <v>59</v>
      </c>
      <c r="S348" s="2054">
        <v>71</v>
      </c>
      <c r="T348" s="2054">
        <v>107</v>
      </c>
      <c r="U348" s="2054">
        <v>100</v>
      </c>
      <c r="V348" s="2054">
        <v>104</v>
      </c>
      <c r="W348" s="2054">
        <v>107</v>
      </c>
      <c r="X348" s="2054">
        <v>140</v>
      </c>
      <c r="Y348" s="2054">
        <v>157</v>
      </c>
      <c r="Z348" s="2054">
        <v>108</v>
      </c>
      <c r="AA348" s="2054">
        <v>270</v>
      </c>
      <c r="AB348" s="2054">
        <v>1</v>
      </c>
      <c r="AC348" s="2054">
        <v>782</v>
      </c>
      <c r="AD348" s="2054">
        <v>30</v>
      </c>
      <c r="AE348" s="2054">
        <v>28</v>
      </c>
      <c r="AF348" s="2054">
        <v>38</v>
      </c>
      <c r="AG348" s="2054">
        <v>41</v>
      </c>
      <c r="AH348" s="2054">
        <v>32</v>
      </c>
      <c r="AI348" s="2054">
        <v>38</v>
      </c>
      <c r="AJ348" s="2054">
        <v>28</v>
      </c>
      <c r="AK348" s="2054">
        <v>36</v>
      </c>
      <c r="AL348" s="2054">
        <v>54</v>
      </c>
      <c r="AM348" s="2054">
        <v>46</v>
      </c>
      <c r="AN348" s="2054">
        <v>45</v>
      </c>
      <c r="AO348" s="2054">
        <v>60</v>
      </c>
      <c r="AP348" s="2054">
        <v>75</v>
      </c>
      <c r="AQ348" s="2054">
        <v>79</v>
      </c>
      <c r="AR348" s="2054">
        <v>50</v>
      </c>
      <c r="AS348" s="2054">
        <v>101</v>
      </c>
      <c r="AT348" s="2054">
        <v>1</v>
      </c>
      <c r="AU348" s="2054">
        <v>798</v>
      </c>
      <c r="AV348" s="2054">
        <v>21</v>
      </c>
      <c r="AW348" s="2054">
        <v>25</v>
      </c>
      <c r="AX348" s="2054">
        <v>24</v>
      </c>
      <c r="AY348" s="2054">
        <v>26</v>
      </c>
      <c r="AZ348" s="2054">
        <v>25</v>
      </c>
      <c r="BA348" s="2054">
        <v>28</v>
      </c>
      <c r="BB348" s="2054">
        <v>31</v>
      </c>
      <c r="BC348" s="2054">
        <v>35</v>
      </c>
      <c r="BD348" s="2054">
        <v>53</v>
      </c>
      <c r="BE348" s="2054">
        <v>54</v>
      </c>
      <c r="BF348" s="2054">
        <v>59</v>
      </c>
      <c r="BG348" s="2054">
        <v>47</v>
      </c>
      <c r="BH348" s="2054">
        <v>65</v>
      </c>
      <c r="BI348" s="2054">
        <v>78</v>
      </c>
      <c r="BJ348" s="2054">
        <v>58</v>
      </c>
      <c r="BK348" s="2054">
        <v>169</v>
      </c>
      <c r="BL348" s="2054">
        <v>0</v>
      </c>
      <c r="BM348" s="2055">
        <f t="shared" si="32"/>
        <v>1579</v>
      </c>
      <c r="BN348" s="2055">
        <f t="shared" si="33"/>
        <v>535</v>
      </c>
      <c r="BO348" s="2056">
        <f t="shared" si="34"/>
        <v>33.88220392653578</v>
      </c>
      <c r="BP348" s="2051" t="str">
        <f t="shared" si="35"/>
        <v/>
      </c>
    </row>
    <row r="349" spans="1:68" s="1185" customFormat="1">
      <c r="A349" s="2057" t="s">
        <v>5911</v>
      </c>
      <c r="B349" s="2057" t="s">
        <v>2067</v>
      </c>
      <c r="C349" s="2057" t="s">
        <v>5909</v>
      </c>
      <c r="D349" s="2057" t="s">
        <v>3381</v>
      </c>
      <c r="E349" s="2057" t="s">
        <v>5481</v>
      </c>
      <c r="F349" s="2057" t="s">
        <v>208</v>
      </c>
      <c r="G349" s="2057" t="s">
        <v>1765</v>
      </c>
      <c r="H349" s="2057" t="s">
        <v>5112</v>
      </c>
      <c r="I349" s="2057" t="s">
        <v>5013</v>
      </c>
      <c r="J349" s="2058" t="s">
        <v>6224</v>
      </c>
      <c r="K349" s="2059">
        <v>278</v>
      </c>
      <c r="L349" s="2059">
        <v>9</v>
      </c>
      <c r="M349" s="2059">
        <v>11</v>
      </c>
      <c r="N349" s="2059">
        <v>9</v>
      </c>
      <c r="O349" s="2059">
        <v>6</v>
      </c>
      <c r="P349" s="2059">
        <v>4</v>
      </c>
      <c r="Q349" s="2059">
        <v>7</v>
      </c>
      <c r="R349" s="2059">
        <v>10</v>
      </c>
      <c r="S349" s="2059">
        <v>11</v>
      </c>
      <c r="T349" s="2059">
        <v>18</v>
      </c>
      <c r="U349" s="2059">
        <v>11</v>
      </c>
      <c r="V349" s="2059">
        <v>18</v>
      </c>
      <c r="W349" s="2059">
        <v>20</v>
      </c>
      <c r="X349" s="2059">
        <v>28</v>
      </c>
      <c r="Y349" s="2059">
        <v>37</v>
      </c>
      <c r="Z349" s="2059">
        <v>25</v>
      </c>
      <c r="AA349" s="2059">
        <v>54</v>
      </c>
      <c r="AB349" s="2059">
        <v>0</v>
      </c>
      <c r="AC349" s="2059">
        <v>136</v>
      </c>
      <c r="AD349" s="2059">
        <v>3</v>
      </c>
      <c r="AE349" s="2059">
        <v>6</v>
      </c>
      <c r="AF349" s="2059">
        <v>6</v>
      </c>
      <c r="AG349" s="2059">
        <v>4</v>
      </c>
      <c r="AH349" s="2059">
        <v>2</v>
      </c>
      <c r="AI349" s="2059">
        <v>4</v>
      </c>
      <c r="AJ349" s="2059">
        <v>6</v>
      </c>
      <c r="AK349" s="2059">
        <v>4</v>
      </c>
      <c r="AL349" s="2059">
        <v>8</v>
      </c>
      <c r="AM349" s="2059">
        <v>7</v>
      </c>
      <c r="AN349" s="2059">
        <v>5</v>
      </c>
      <c r="AO349" s="2059">
        <v>12</v>
      </c>
      <c r="AP349" s="2059">
        <v>15</v>
      </c>
      <c r="AQ349" s="2059">
        <v>20</v>
      </c>
      <c r="AR349" s="2059">
        <v>11</v>
      </c>
      <c r="AS349" s="2059">
        <v>23</v>
      </c>
      <c r="AT349" s="2059">
        <v>0</v>
      </c>
      <c r="AU349" s="2059">
        <v>142</v>
      </c>
      <c r="AV349" s="2059">
        <v>6</v>
      </c>
      <c r="AW349" s="2059">
        <v>5</v>
      </c>
      <c r="AX349" s="2059">
        <v>3</v>
      </c>
      <c r="AY349" s="2059">
        <v>2</v>
      </c>
      <c r="AZ349" s="2059">
        <v>2</v>
      </c>
      <c r="BA349" s="2059">
        <v>3</v>
      </c>
      <c r="BB349" s="2059">
        <v>4</v>
      </c>
      <c r="BC349" s="2059">
        <v>7</v>
      </c>
      <c r="BD349" s="2059">
        <v>10</v>
      </c>
      <c r="BE349" s="2059">
        <v>4</v>
      </c>
      <c r="BF349" s="2059">
        <v>13</v>
      </c>
      <c r="BG349" s="2059">
        <v>8</v>
      </c>
      <c r="BH349" s="2059">
        <v>13</v>
      </c>
      <c r="BI349" s="2059">
        <v>17</v>
      </c>
      <c r="BJ349" s="2059">
        <v>14</v>
      </c>
      <c r="BK349" s="2059">
        <v>31</v>
      </c>
      <c r="BL349" s="2059">
        <v>0</v>
      </c>
      <c r="BM349" s="2060">
        <f t="shared" si="32"/>
        <v>278</v>
      </c>
      <c r="BN349" s="2060">
        <f t="shared" si="33"/>
        <v>116</v>
      </c>
      <c r="BO349" s="2061">
        <f t="shared" si="34"/>
        <v>41.726618705035975</v>
      </c>
      <c r="BP349" s="2051" t="str">
        <f t="shared" si="35"/>
        <v/>
      </c>
    </row>
    <row r="350" spans="1:68" s="1185" customFormat="1">
      <c r="A350" s="2057" t="s">
        <v>5912</v>
      </c>
      <c r="B350" s="2057" t="s">
        <v>2067</v>
      </c>
      <c r="C350" s="2057" t="s">
        <v>5909</v>
      </c>
      <c r="D350" s="2057" t="s">
        <v>3381</v>
      </c>
      <c r="E350" s="2057" t="s">
        <v>5482</v>
      </c>
      <c r="F350" s="2057" t="s">
        <v>208</v>
      </c>
      <c r="G350" s="2057" t="s">
        <v>1765</v>
      </c>
      <c r="H350" s="2057" t="s">
        <v>5112</v>
      </c>
      <c r="I350" s="2057" t="s">
        <v>5113</v>
      </c>
      <c r="J350" s="2058" t="s">
        <v>6224</v>
      </c>
      <c r="K350" s="2059">
        <v>403</v>
      </c>
      <c r="L350" s="2059">
        <v>18</v>
      </c>
      <c r="M350" s="2059">
        <v>13</v>
      </c>
      <c r="N350" s="2059">
        <v>12</v>
      </c>
      <c r="O350" s="2059">
        <v>13</v>
      </c>
      <c r="P350" s="2059">
        <v>16</v>
      </c>
      <c r="Q350" s="2059">
        <v>24</v>
      </c>
      <c r="R350" s="2059">
        <v>9</v>
      </c>
      <c r="S350" s="2059">
        <v>13</v>
      </c>
      <c r="T350" s="2059">
        <v>30</v>
      </c>
      <c r="U350" s="2059">
        <v>35</v>
      </c>
      <c r="V350" s="2059">
        <v>21</v>
      </c>
      <c r="W350" s="2059">
        <v>35</v>
      </c>
      <c r="X350" s="2059">
        <v>27</v>
      </c>
      <c r="Y350" s="2059">
        <v>33</v>
      </c>
      <c r="Z350" s="2059">
        <v>25</v>
      </c>
      <c r="AA350" s="2059">
        <v>79</v>
      </c>
      <c r="AB350" s="2059">
        <v>0</v>
      </c>
      <c r="AC350" s="2059">
        <v>201</v>
      </c>
      <c r="AD350" s="2059">
        <v>11</v>
      </c>
      <c r="AE350" s="2059">
        <v>6</v>
      </c>
      <c r="AF350" s="2059">
        <v>7</v>
      </c>
      <c r="AG350" s="2059">
        <v>9</v>
      </c>
      <c r="AH350" s="2059">
        <v>9</v>
      </c>
      <c r="AI350" s="2059">
        <v>13</v>
      </c>
      <c r="AJ350" s="2059">
        <v>5</v>
      </c>
      <c r="AK350" s="2059">
        <v>6</v>
      </c>
      <c r="AL350" s="2059">
        <v>15</v>
      </c>
      <c r="AM350" s="2059">
        <v>16</v>
      </c>
      <c r="AN350" s="2059">
        <v>9</v>
      </c>
      <c r="AO350" s="2059">
        <v>20</v>
      </c>
      <c r="AP350" s="2059">
        <v>14</v>
      </c>
      <c r="AQ350" s="2059">
        <v>18</v>
      </c>
      <c r="AR350" s="2059">
        <v>9</v>
      </c>
      <c r="AS350" s="2059">
        <v>34</v>
      </c>
      <c r="AT350" s="2059">
        <v>0</v>
      </c>
      <c r="AU350" s="2059">
        <v>202</v>
      </c>
      <c r="AV350" s="2059">
        <v>7</v>
      </c>
      <c r="AW350" s="2059">
        <v>7</v>
      </c>
      <c r="AX350" s="2059">
        <v>5</v>
      </c>
      <c r="AY350" s="2059">
        <v>4</v>
      </c>
      <c r="AZ350" s="2059">
        <v>7</v>
      </c>
      <c r="BA350" s="2059">
        <v>11</v>
      </c>
      <c r="BB350" s="2059">
        <v>4</v>
      </c>
      <c r="BC350" s="2059">
        <v>7</v>
      </c>
      <c r="BD350" s="2059">
        <v>15</v>
      </c>
      <c r="BE350" s="2059">
        <v>19</v>
      </c>
      <c r="BF350" s="2059">
        <v>12</v>
      </c>
      <c r="BG350" s="2059">
        <v>15</v>
      </c>
      <c r="BH350" s="2059">
        <v>13</v>
      </c>
      <c r="BI350" s="2059">
        <v>15</v>
      </c>
      <c r="BJ350" s="2059">
        <v>16</v>
      </c>
      <c r="BK350" s="2059">
        <v>45</v>
      </c>
      <c r="BL350" s="2059">
        <v>0</v>
      </c>
      <c r="BM350" s="2060">
        <f t="shared" ref="BM350:BM413" si="36">SUM(L350:AA350)</f>
        <v>403</v>
      </c>
      <c r="BN350" s="2060">
        <f t="shared" ref="BN350:BN413" si="37">SUM(Y350:AA350)</f>
        <v>137</v>
      </c>
      <c r="BO350" s="2061">
        <f t="shared" ref="BO350:BO413" si="38">BN350/BM350*100</f>
        <v>33.99503722084367</v>
      </c>
      <c r="BP350" s="2051" t="str">
        <f t="shared" ref="BP350:BP413" si="39">IF(BO350&gt;=50,"限界集落","")</f>
        <v/>
      </c>
    </row>
    <row r="351" spans="1:68" s="1185" customFormat="1">
      <c r="A351" s="2057" t="s">
        <v>5913</v>
      </c>
      <c r="B351" s="2057" t="s">
        <v>2067</v>
      </c>
      <c r="C351" s="2057" t="s">
        <v>5909</v>
      </c>
      <c r="D351" s="2057" t="s">
        <v>3381</v>
      </c>
      <c r="E351" s="2057" t="s">
        <v>5483</v>
      </c>
      <c r="F351" s="2057" t="s">
        <v>208</v>
      </c>
      <c r="G351" s="2057" t="s">
        <v>1765</v>
      </c>
      <c r="H351" s="2057" t="s">
        <v>5112</v>
      </c>
      <c r="I351" s="2057" t="s">
        <v>5114</v>
      </c>
      <c r="J351" s="2058" t="s">
        <v>6224</v>
      </c>
      <c r="K351" s="2059">
        <v>899</v>
      </c>
      <c r="L351" s="2059">
        <v>24</v>
      </c>
      <c r="M351" s="2059">
        <v>29</v>
      </c>
      <c r="N351" s="2059">
        <v>41</v>
      </c>
      <c r="O351" s="2059">
        <v>48</v>
      </c>
      <c r="P351" s="2059">
        <v>37</v>
      </c>
      <c r="Q351" s="2059">
        <v>35</v>
      </c>
      <c r="R351" s="2059">
        <v>40</v>
      </c>
      <c r="S351" s="2059">
        <v>47</v>
      </c>
      <c r="T351" s="2059">
        <v>59</v>
      </c>
      <c r="U351" s="2059">
        <v>54</v>
      </c>
      <c r="V351" s="2059">
        <v>65</v>
      </c>
      <c r="W351" s="2059">
        <v>52</v>
      </c>
      <c r="X351" s="2059">
        <v>85</v>
      </c>
      <c r="Y351" s="2059">
        <v>87</v>
      </c>
      <c r="Z351" s="2059">
        <v>58</v>
      </c>
      <c r="AA351" s="2059">
        <v>137</v>
      </c>
      <c r="AB351" s="2059">
        <v>1</v>
      </c>
      <c r="AC351" s="2059">
        <v>445</v>
      </c>
      <c r="AD351" s="2059">
        <v>16</v>
      </c>
      <c r="AE351" s="2059">
        <v>16</v>
      </c>
      <c r="AF351" s="2059">
        <v>25</v>
      </c>
      <c r="AG351" s="2059">
        <v>28</v>
      </c>
      <c r="AH351" s="2059">
        <v>21</v>
      </c>
      <c r="AI351" s="2059">
        <v>21</v>
      </c>
      <c r="AJ351" s="2059">
        <v>17</v>
      </c>
      <c r="AK351" s="2059">
        <v>26</v>
      </c>
      <c r="AL351" s="2059">
        <v>31</v>
      </c>
      <c r="AM351" s="2059">
        <v>23</v>
      </c>
      <c r="AN351" s="2059">
        <v>31</v>
      </c>
      <c r="AO351" s="2059">
        <v>28</v>
      </c>
      <c r="AP351" s="2059">
        <v>46</v>
      </c>
      <c r="AQ351" s="2059">
        <v>41</v>
      </c>
      <c r="AR351" s="2059">
        <v>30</v>
      </c>
      <c r="AS351" s="2059">
        <v>44</v>
      </c>
      <c r="AT351" s="2059">
        <v>1</v>
      </c>
      <c r="AU351" s="2059">
        <v>454</v>
      </c>
      <c r="AV351" s="2059">
        <v>8</v>
      </c>
      <c r="AW351" s="2059">
        <v>13</v>
      </c>
      <c r="AX351" s="2059">
        <v>16</v>
      </c>
      <c r="AY351" s="2059">
        <v>20</v>
      </c>
      <c r="AZ351" s="2059">
        <v>16</v>
      </c>
      <c r="BA351" s="2059">
        <v>14</v>
      </c>
      <c r="BB351" s="2059">
        <v>23</v>
      </c>
      <c r="BC351" s="2059">
        <v>21</v>
      </c>
      <c r="BD351" s="2059">
        <v>28</v>
      </c>
      <c r="BE351" s="2059">
        <v>31</v>
      </c>
      <c r="BF351" s="2059">
        <v>34</v>
      </c>
      <c r="BG351" s="2059">
        <v>24</v>
      </c>
      <c r="BH351" s="2059">
        <v>39</v>
      </c>
      <c r="BI351" s="2059">
        <v>46</v>
      </c>
      <c r="BJ351" s="2059">
        <v>28</v>
      </c>
      <c r="BK351" s="2059">
        <v>93</v>
      </c>
      <c r="BL351" s="2059">
        <v>0</v>
      </c>
      <c r="BM351" s="2060">
        <f t="shared" si="36"/>
        <v>898</v>
      </c>
      <c r="BN351" s="2060">
        <f t="shared" si="37"/>
        <v>282</v>
      </c>
      <c r="BO351" s="2061">
        <f t="shared" si="38"/>
        <v>31.403118040089083</v>
      </c>
      <c r="BP351" s="2051" t="str">
        <f t="shared" si="39"/>
        <v/>
      </c>
    </row>
    <row r="352" spans="1:68" s="1185" customFormat="1">
      <c r="A352" s="2052" t="s">
        <v>5914</v>
      </c>
      <c r="B352" s="2052" t="s">
        <v>2067</v>
      </c>
      <c r="C352" s="2052" t="s">
        <v>5909</v>
      </c>
      <c r="D352" s="2052" t="s">
        <v>3381</v>
      </c>
      <c r="E352" s="2052" t="s">
        <v>5517</v>
      </c>
      <c r="F352" s="2052" t="s">
        <v>208</v>
      </c>
      <c r="G352" s="2052" t="s">
        <v>1765</v>
      </c>
      <c r="H352" s="2052" t="s">
        <v>5112</v>
      </c>
      <c r="I352" s="2052" t="s">
        <v>3059</v>
      </c>
      <c r="J352" s="2053" t="s">
        <v>6224</v>
      </c>
      <c r="K352" s="2054">
        <v>0</v>
      </c>
      <c r="L352" s="2054">
        <v>0</v>
      </c>
      <c r="M352" s="2054">
        <v>0</v>
      </c>
      <c r="N352" s="2054">
        <v>0</v>
      </c>
      <c r="O352" s="2054">
        <v>0</v>
      </c>
      <c r="P352" s="2054">
        <v>0</v>
      </c>
      <c r="Q352" s="2054">
        <v>0</v>
      </c>
      <c r="R352" s="2054">
        <v>0</v>
      </c>
      <c r="S352" s="2054">
        <v>0</v>
      </c>
      <c r="T352" s="2054">
        <v>0</v>
      </c>
      <c r="U352" s="2054">
        <v>0</v>
      </c>
      <c r="V352" s="2054">
        <v>0</v>
      </c>
      <c r="W352" s="2054">
        <v>0</v>
      </c>
      <c r="X352" s="2054">
        <v>0</v>
      </c>
      <c r="Y352" s="2054">
        <v>0</v>
      </c>
      <c r="Z352" s="2054">
        <v>0</v>
      </c>
      <c r="AA352" s="2054">
        <v>0</v>
      </c>
      <c r="AB352" s="2054">
        <v>0</v>
      </c>
      <c r="AC352" s="2054">
        <v>0</v>
      </c>
      <c r="AD352" s="2054">
        <v>0</v>
      </c>
      <c r="AE352" s="2054">
        <v>0</v>
      </c>
      <c r="AF352" s="2054">
        <v>0</v>
      </c>
      <c r="AG352" s="2054">
        <v>0</v>
      </c>
      <c r="AH352" s="2054">
        <v>0</v>
      </c>
      <c r="AI352" s="2054">
        <v>0</v>
      </c>
      <c r="AJ352" s="2054">
        <v>0</v>
      </c>
      <c r="AK352" s="2054">
        <v>0</v>
      </c>
      <c r="AL352" s="2054">
        <v>0</v>
      </c>
      <c r="AM352" s="2054">
        <v>0</v>
      </c>
      <c r="AN352" s="2054">
        <v>0</v>
      </c>
      <c r="AO352" s="2054">
        <v>0</v>
      </c>
      <c r="AP352" s="2054">
        <v>0</v>
      </c>
      <c r="AQ352" s="2054">
        <v>0</v>
      </c>
      <c r="AR352" s="2054">
        <v>0</v>
      </c>
      <c r="AS352" s="2054">
        <v>0</v>
      </c>
      <c r="AT352" s="2054">
        <v>0</v>
      </c>
      <c r="AU352" s="2054">
        <v>0</v>
      </c>
      <c r="AV352" s="2054">
        <v>0</v>
      </c>
      <c r="AW352" s="2054">
        <v>0</v>
      </c>
      <c r="AX352" s="2054">
        <v>0</v>
      </c>
      <c r="AY352" s="2054">
        <v>0</v>
      </c>
      <c r="AZ352" s="2054">
        <v>0</v>
      </c>
      <c r="BA352" s="2054">
        <v>0</v>
      </c>
      <c r="BB352" s="2054">
        <v>0</v>
      </c>
      <c r="BC352" s="2054">
        <v>0</v>
      </c>
      <c r="BD352" s="2054">
        <v>0</v>
      </c>
      <c r="BE352" s="2054">
        <v>0</v>
      </c>
      <c r="BF352" s="2054">
        <v>0</v>
      </c>
      <c r="BG352" s="2054">
        <v>0</v>
      </c>
      <c r="BH352" s="2054">
        <v>0</v>
      </c>
      <c r="BI352" s="2054">
        <v>0</v>
      </c>
      <c r="BJ352" s="2054">
        <v>0</v>
      </c>
      <c r="BK352" s="2054">
        <v>0</v>
      </c>
      <c r="BL352" s="2054">
        <v>0</v>
      </c>
      <c r="BM352" s="2055">
        <f t="shared" si="36"/>
        <v>0</v>
      </c>
      <c r="BN352" s="2055">
        <f t="shared" si="37"/>
        <v>0</v>
      </c>
      <c r="BO352" s="2056">
        <v>0</v>
      </c>
      <c r="BP352" s="2051" t="str">
        <f t="shared" si="39"/>
        <v/>
      </c>
    </row>
    <row r="353" spans="1:68" s="1185" customFormat="1">
      <c r="A353" s="2052" t="s">
        <v>5915</v>
      </c>
      <c r="B353" s="2052" t="s">
        <v>2067</v>
      </c>
      <c r="C353" s="2052" t="s">
        <v>5909</v>
      </c>
      <c r="D353" s="2052" t="s">
        <v>3137</v>
      </c>
      <c r="E353" s="2052" t="s">
        <v>5479</v>
      </c>
      <c r="F353" s="2052" t="s">
        <v>208</v>
      </c>
      <c r="G353" s="2052" t="s">
        <v>1765</v>
      </c>
      <c r="H353" s="2052" t="s">
        <v>5115</v>
      </c>
      <c r="I353" s="2052" t="s">
        <v>3059</v>
      </c>
      <c r="J353" s="2053" t="s">
        <v>6224</v>
      </c>
      <c r="K353" s="2054">
        <v>5575</v>
      </c>
      <c r="L353" s="2054">
        <v>261</v>
      </c>
      <c r="M353" s="2054">
        <v>267</v>
      </c>
      <c r="N353" s="2054">
        <v>265</v>
      </c>
      <c r="O353" s="2054">
        <v>335</v>
      </c>
      <c r="P353" s="2054">
        <v>264</v>
      </c>
      <c r="Q353" s="2054">
        <v>281</v>
      </c>
      <c r="R353" s="2054">
        <v>289</v>
      </c>
      <c r="S353" s="2054">
        <v>343</v>
      </c>
      <c r="T353" s="2054">
        <v>405</v>
      </c>
      <c r="U353" s="2054">
        <v>347</v>
      </c>
      <c r="V353" s="2054">
        <v>311</v>
      </c>
      <c r="W353" s="2054">
        <v>332</v>
      </c>
      <c r="X353" s="2054">
        <v>383</v>
      </c>
      <c r="Y353" s="2054">
        <v>385</v>
      </c>
      <c r="Z353" s="2054">
        <v>292</v>
      </c>
      <c r="AA353" s="2054">
        <v>747</v>
      </c>
      <c r="AB353" s="2054">
        <v>68</v>
      </c>
      <c r="AC353" s="2054">
        <v>2591</v>
      </c>
      <c r="AD353" s="2054">
        <v>110</v>
      </c>
      <c r="AE353" s="2054">
        <v>135</v>
      </c>
      <c r="AF353" s="2054">
        <v>139</v>
      </c>
      <c r="AG353" s="2054">
        <v>150</v>
      </c>
      <c r="AH353" s="2054">
        <v>119</v>
      </c>
      <c r="AI353" s="2054">
        <v>142</v>
      </c>
      <c r="AJ353" s="2054">
        <v>141</v>
      </c>
      <c r="AK353" s="2054">
        <v>170</v>
      </c>
      <c r="AL353" s="2054">
        <v>197</v>
      </c>
      <c r="AM353" s="2054">
        <v>160</v>
      </c>
      <c r="AN353" s="2054">
        <v>148</v>
      </c>
      <c r="AO353" s="2054">
        <v>169</v>
      </c>
      <c r="AP353" s="2054">
        <v>196</v>
      </c>
      <c r="AQ353" s="2054">
        <v>194</v>
      </c>
      <c r="AR353" s="2054">
        <v>128</v>
      </c>
      <c r="AS353" s="2054">
        <v>261</v>
      </c>
      <c r="AT353" s="2054">
        <v>32</v>
      </c>
      <c r="AU353" s="2054">
        <v>2984</v>
      </c>
      <c r="AV353" s="2054">
        <v>151</v>
      </c>
      <c r="AW353" s="2054">
        <v>132</v>
      </c>
      <c r="AX353" s="2054">
        <v>126</v>
      </c>
      <c r="AY353" s="2054">
        <v>185</v>
      </c>
      <c r="AZ353" s="2054">
        <v>145</v>
      </c>
      <c r="BA353" s="2054">
        <v>139</v>
      </c>
      <c r="BB353" s="2054">
        <v>148</v>
      </c>
      <c r="BC353" s="2054">
        <v>173</v>
      </c>
      <c r="BD353" s="2054">
        <v>208</v>
      </c>
      <c r="BE353" s="2054">
        <v>187</v>
      </c>
      <c r="BF353" s="2054">
        <v>163</v>
      </c>
      <c r="BG353" s="2054">
        <v>163</v>
      </c>
      <c r="BH353" s="2054">
        <v>187</v>
      </c>
      <c r="BI353" s="2054">
        <v>191</v>
      </c>
      <c r="BJ353" s="2054">
        <v>164</v>
      </c>
      <c r="BK353" s="2054">
        <v>486</v>
      </c>
      <c r="BL353" s="2054">
        <v>36</v>
      </c>
      <c r="BM353" s="2055">
        <f t="shared" si="36"/>
        <v>5507</v>
      </c>
      <c r="BN353" s="2055">
        <f t="shared" si="37"/>
        <v>1424</v>
      </c>
      <c r="BO353" s="2056">
        <f t="shared" si="38"/>
        <v>25.857998910477576</v>
      </c>
      <c r="BP353" s="2051" t="str">
        <f t="shared" si="39"/>
        <v/>
      </c>
    </row>
    <row r="354" spans="1:68" s="1185" customFormat="1">
      <c r="A354" s="2057" t="s">
        <v>5916</v>
      </c>
      <c r="B354" s="2057" t="s">
        <v>2067</v>
      </c>
      <c r="C354" s="2057" t="s">
        <v>5909</v>
      </c>
      <c r="D354" s="2057" t="s">
        <v>3137</v>
      </c>
      <c r="E354" s="2057" t="s">
        <v>5481</v>
      </c>
      <c r="F354" s="2057" t="s">
        <v>208</v>
      </c>
      <c r="G354" s="2057" t="s">
        <v>1765</v>
      </c>
      <c r="H354" s="2057" t="s">
        <v>5115</v>
      </c>
      <c r="I354" s="2057" t="s">
        <v>5075</v>
      </c>
      <c r="J354" s="2058" t="s">
        <v>6224</v>
      </c>
      <c r="K354" s="2059">
        <v>814</v>
      </c>
      <c r="L354" s="2059">
        <v>48</v>
      </c>
      <c r="M354" s="2059">
        <v>48</v>
      </c>
      <c r="N354" s="2059">
        <v>58</v>
      </c>
      <c r="O354" s="2059">
        <v>61</v>
      </c>
      <c r="P354" s="2059">
        <v>44</v>
      </c>
      <c r="Q354" s="2059">
        <v>35</v>
      </c>
      <c r="R354" s="2059">
        <v>55</v>
      </c>
      <c r="S354" s="2059">
        <v>46</v>
      </c>
      <c r="T354" s="2059">
        <v>75</v>
      </c>
      <c r="U354" s="2059">
        <v>64</v>
      </c>
      <c r="V354" s="2059">
        <v>49</v>
      </c>
      <c r="W354" s="2059">
        <v>43</v>
      </c>
      <c r="X354" s="2059">
        <v>47</v>
      </c>
      <c r="Y354" s="2059">
        <v>34</v>
      </c>
      <c r="Z354" s="2059">
        <v>32</v>
      </c>
      <c r="AA354" s="2059">
        <v>73</v>
      </c>
      <c r="AB354" s="2059">
        <v>2</v>
      </c>
      <c r="AC354" s="2059">
        <v>386</v>
      </c>
      <c r="AD354" s="2059">
        <v>21</v>
      </c>
      <c r="AE354" s="2059">
        <v>20</v>
      </c>
      <c r="AF354" s="2059">
        <v>31</v>
      </c>
      <c r="AG354" s="2059">
        <v>29</v>
      </c>
      <c r="AH354" s="2059">
        <v>21</v>
      </c>
      <c r="AI354" s="2059">
        <v>17</v>
      </c>
      <c r="AJ354" s="2059">
        <v>23</v>
      </c>
      <c r="AK354" s="2059">
        <v>24</v>
      </c>
      <c r="AL354" s="2059">
        <v>37</v>
      </c>
      <c r="AM354" s="2059">
        <v>26</v>
      </c>
      <c r="AN354" s="2059">
        <v>26</v>
      </c>
      <c r="AO354" s="2059">
        <v>23</v>
      </c>
      <c r="AP354" s="2059">
        <v>28</v>
      </c>
      <c r="AQ354" s="2059">
        <v>14</v>
      </c>
      <c r="AR354" s="2059">
        <v>16</v>
      </c>
      <c r="AS354" s="2059">
        <v>29</v>
      </c>
      <c r="AT354" s="2059">
        <v>1</v>
      </c>
      <c r="AU354" s="2059">
        <v>428</v>
      </c>
      <c r="AV354" s="2059">
        <v>27</v>
      </c>
      <c r="AW354" s="2059">
        <v>28</v>
      </c>
      <c r="AX354" s="2059">
        <v>27</v>
      </c>
      <c r="AY354" s="2059">
        <v>32</v>
      </c>
      <c r="AZ354" s="2059">
        <v>23</v>
      </c>
      <c r="BA354" s="2059">
        <v>18</v>
      </c>
      <c r="BB354" s="2059">
        <v>32</v>
      </c>
      <c r="BC354" s="2059">
        <v>22</v>
      </c>
      <c r="BD354" s="2059">
        <v>38</v>
      </c>
      <c r="BE354" s="2059">
        <v>38</v>
      </c>
      <c r="BF354" s="2059">
        <v>23</v>
      </c>
      <c r="BG354" s="2059">
        <v>20</v>
      </c>
      <c r="BH354" s="2059">
        <v>19</v>
      </c>
      <c r="BI354" s="2059">
        <v>20</v>
      </c>
      <c r="BJ354" s="2059">
        <v>16</v>
      </c>
      <c r="BK354" s="2059">
        <v>44</v>
      </c>
      <c r="BL354" s="2059">
        <v>1</v>
      </c>
      <c r="BM354" s="2060">
        <f t="shared" si="36"/>
        <v>812</v>
      </c>
      <c r="BN354" s="2060">
        <f t="shared" si="37"/>
        <v>139</v>
      </c>
      <c r="BO354" s="2061">
        <f t="shared" si="38"/>
        <v>17.118226600985224</v>
      </c>
      <c r="BP354" s="2051" t="str">
        <f t="shared" si="39"/>
        <v/>
      </c>
    </row>
    <row r="355" spans="1:68" s="1185" customFormat="1">
      <c r="A355" s="2057" t="s">
        <v>5917</v>
      </c>
      <c r="B355" s="2057" t="s">
        <v>2067</v>
      </c>
      <c r="C355" s="2057" t="s">
        <v>5909</v>
      </c>
      <c r="D355" s="2057" t="s">
        <v>3137</v>
      </c>
      <c r="E355" s="2057" t="s">
        <v>5482</v>
      </c>
      <c r="F355" s="2057" t="s">
        <v>208</v>
      </c>
      <c r="G355" s="2057" t="s">
        <v>1765</v>
      </c>
      <c r="H355" s="2057" t="s">
        <v>5115</v>
      </c>
      <c r="I355" s="2057" t="s">
        <v>4978</v>
      </c>
      <c r="J355" s="2058" t="s">
        <v>6224</v>
      </c>
      <c r="K355" s="2059">
        <v>1236</v>
      </c>
      <c r="L355" s="2059">
        <v>63</v>
      </c>
      <c r="M355" s="2059">
        <v>62</v>
      </c>
      <c r="N355" s="2059">
        <v>68</v>
      </c>
      <c r="O355" s="2059">
        <v>82</v>
      </c>
      <c r="P355" s="2059">
        <v>70</v>
      </c>
      <c r="Q355" s="2059">
        <v>70</v>
      </c>
      <c r="R355" s="2059">
        <v>62</v>
      </c>
      <c r="S355" s="2059">
        <v>76</v>
      </c>
      <c r="T355" s="2059">
        <v>100</v>
      </c>
      <c r="U355" s="2059">
        <v>74</v>
      </c>
      <c r="V355" s="2059">
        <v>57</v>
      </c>
      <c r="W355" s="2059">
        <v>77</v>
      </c>
      <c r="X355" s="2059">
        <v>73</v>
      </c>
      <c r="Y355" s="2059">
        <v>82</v>
      </c>
      <c r="Z355" s="2059">
        <v>65</v>
      </c>
      <c r="AA355" s="2059">
        <v>145</v>
      </c>
      <c r="AB355" s="2059">
        <v>10</v>
      </c>
      <c r="AC355" s="2059">
        <v>573</v>
      </c>
      <c r="AD355" s="2059">
        <v>26</v>
      </c>
      <c r="AE355" s="2059">
        <v>33</v>
      </c>
      <c r="AF355" s="2059">
        <v>34</v>
      </c>
      <c r="AG355" s="2059">
        <v>34</v>
      </c>
      <c r="AH355" s="2059">
        <v>31</v>
      </c>
      <c r="AI355" s="2059">
        <v>38</v>
      </c>
      <c r="AJ355" s="2059">
        <v>32</v>
      </c>
      <c r="AK355" s="2059">
        <v>37</v>
      </c>
      <c r="AL355" s="2059">
        <v>51</v>
      </c>
      <c r="AM355" s="2059">
        <v>34</v>
      </c>
      <c r="AN355" s="2059">
        <v>27</v>
      </c>
      <c r="AO355" s="2059">
        <v>34</v>
      </c>
      <c r="AP355" s="2059">
        <v>42</v>
      </c>
      <c r="AQ355" s="2059">
        <v>43</v>
      </c>
      <c r="AR355" s="2059">
        <v>28</v>
      </c>
      <c r="AS355" s="2059">
        <v>45</v>
      </c>
      <c r="AT355" s="2059">
        <v>4</v>
      </c>
      <c r="AU355" s="2059">
        <v>663</v>
      </c>
      <c r="AV355" s="2059">
        <v>37</v>
      </c>
      <c r="AW355" s="2059">
        <v>29</v>
      </c>
      <c r="AX355" s="2059">
        <v>34</v>
      </c>
      <c r="AY355" s="2059">
        <v>48</v>
      </c>
      <c r="AZ355" s="2059">
        <v>39</v>
      </c>
      <c r="BA355" s="2059">
        <v>32</v>
      </c>
      <c r="BB355" s="2059">
        <v>30</v>
      </c>
      <c r="BC355" s="2059">
        <v>39</v>
      </c>
      <c r="BD355" s="2059">
        <v>49</v>
      </c>
      <c r="BE355" s="2059">
        <v>40</v>
      </c>
      <c r="BF355" s="2059">
        <v>30</v>
      </c>
      <c r="BG355" s="2059">
        <v>43</v>
      </c>
      <c r="BH355" s="2059">
        <v>31</v>
      </c>
      <c r="BI355" s="2059">
        <v>39</v>
      </c>
      <c r="BJ355" s="2059">
        <v>37</v>
      </c>
      <c r="BK355" s="2059">
        <v>100</v>
      </c>
      <c r="BL355" s="2059">
        <v>6</v>
      </c>
      <c r="BM355" s="2060">
        <f t="shared" si="36"/>
        <v>1226</v>
      </c>
      <c r="BN355" s="2060">
        <f t="shared" si="37"/>
        <v>292</v>
      </c>
      <c r="BO355" s="2061">
        <f t="shared" si="38"/>
        <v>23.817292006525285</v>
      </c>
      <c r="BP355" s="2051" t="str">
        <f t="shared" si="39"/>
        <v/>
      </c>
    </row>
    <row r="356" spans="1:68" s="1185" customFormat="1">
      <c r="A356" s="2057" t="s">
        <v>5918</v>
      </c>
      <c r="B356" s="2057" t="s">
        <v>2067</v>
      </c>
      <c r="C356" s="2057" t="s">
        <v>5909</v>
      </c>
      <c r="D356" s="2057" t="s">
        <v>3137</v>
      </c>
      <c r="E356" s="2057" t="s">
        <v>5483</v>
      </c>
      <c r="F356" s="2057" t="s">
        <v>208</v>
      </c>
      <c r="G356" s="2057" t="s">
        <v>1765</v>
      </c>
      <c r="H356" s="2057" t="s">
        <v>5115</v>
      </c>
      <c r="I356" s="2057" t="s">
        <v>5062</v>
      </c>
      <c r="J356" s="2058" t="s">
        <v>6224</v>
      </c>
      <c r="K356" s="2059">
        <v>609</v>
      </c>
      <c r="L356" s="2059">
        <v>28</v>
      </c>
      <c r="M356" s="2059">
        <v>32</v>
      </c>
      <c r="N356" s="2059">
        <v>24</v>
      </c>
      <c r="O356" s="2059">
        <v>37</v>
      </c>
      <c r="P356" s="2059">
        <v>21</v>
      </c>
      <c r="Q356" s="2059">
        <v>32</v>
      </c>
      <c r="R356" s="2059">
        <v>30</v>
      </c>
      <c r="S356" s="2059">
        <v>44</v>
      </c>
      <c r="T356" s="2059">
        <v>45</v>
      </c>
      <c r="U356" s="2059">
        <v>35</v>
      </c>
      <c r="V356" s="2059">
        <v>25</v>
      </c>
      <c r="W356" s="2059">
        <v>39</v>
      </c>
      <c r="X356" s="2059">
        <v>47</v>
      </c>
      <c r="Y356" s="2059">
        <v>49</v>
      </c>
      <c r="Z356" s="2059">
        <v>36</v>
      </c>
      <c r="AA356" s="2059">
        <v>81</v>
      </c>
      <c r="AB356" s="2059">
        <v>4</v>
      </c>
      <c r="AC356" s="2059">
        <v>297</v>
      </c>
      <c r="AD356" s="2059">
        <v>13</v>
      </c>
      <c r="AE356" s="2059">
        <v>19</v>
      </c>
      <c r="AF356" s="2059">
        <v>14</v>
      </c>
      <c r="AG356" s="2059">
        <v>21</v>
      </c>
      <c r="AH356" s="2059">
        <v>11</v>
      </c>
      <c r="AI356" s="2059">
        <v>19</v>
      </c>
      <c r="AJ356" s="2059">
        <v>15</v>
      </c>
      <c r="AK356" s="2059">
        <v>24</v>
      </c>
      <c r="AL356" s="2059">
        <v>21</v>
      </c>
      <c r="AM356" s="2059">
        <v>17</v>
      </c>
      <c r="AN356" s="2059">
        <v>11</v>
      </c>
      <c r="AO356" s="2059">
        <v>20</v>
      </c>
      <c r="AP356" s="2059">
        <v>21</v>
      </c>
      <c r="AQ356" s="2059">
        <v>28</v>
      </c>
      <c r="AR356" s="2059">
        <v>15</v>
      </c>
      <c r="AS356" s="2059">
        <v>27</v>
      </c>
      <c r="AT356" s="2059">
        <v>1</v>
      </c>
      <c r="AU356" s="2059">
        <v>312</v>
      </c>
      <c r="AV356" s="2059">
        <v>15</v>
      </c>
      <c r="AW356" s="2059">
        <v>13</v>
      </c>
      <c r="AX356" s="2059">
        <v>10</v>
      </c>
      <c r="AY356" s="2059">
        <v>16</v>
      </c>
      <c r="AZ356" s="2059">
        <v>10</v>
      </c>
      <c r="BA356" s="2059">
        <v>13</v>
      </c>
      <c r="BB356" s="2059">
        <v>15</v>
      </c>
      <c r="BC356" s="2059">
        <v>20</v>
      </c>
      <c r="BD356" s="2059">
        <v>24</v>
      </c>
      <c r="BE356" s="2059">
        <v>18</v>
      </c>
      <c r="BF356" s="2059">
        <v>14</v>
      </c>
      <c r="BG356" s="2059">
        <v>19</v>
      </c>
      <c r="BH356" s="2059">
        <v>26</v>
      </c>
      <c r="BI356" s="2059">
        <v>21</v>
      </c>
      <c r="BJ356" s="2059">
        <v>21</v>
      </c>
      <c r="BK356" s="2059">
        <v>54</v>
      </c>
      <c r="BL356" s="2059">
        <v>3</v>
      </c>
      <c r="BM356" s="2060">
        <f t="shared" si="36"/>
        <v>605</v>
      </c>
      <c r="BN356" s="2060">
        <f t="shared" si="37"/>
        <v>166</v>
      </c>
      <c r="BO356" s="2061">
        <f t="shared" si="38"/>
        <v>27.438016528925619</v>
      </c>
      <c r="BP356" s="2051" t="str">
        <f t="shared" si="39"/>
        <v/>
      </c>
    </row>
    <row r="357" spans="1:68" s="1185" customFormat="1">
      <c r="A357" s="2057" t="s">
        <v>5919</v>
      </c>
      <c r="B357" s="2057" t="s">
        <v>2067</v>
      </c>
      <c r="C357" s="2057" t="s">
        <v>5909</v>
      </c>
      <c r="D357" s="2057" t="s">
        <v>3137</v>
      </c>
      <c r="E357" s="2057" t="s">
        <v>5484</v>
      </c>
      <c r="F357" s="2057" t="s">
        <v>208</v>
      </c>
      <c r="G357" s="2057" t="s">
        <v>1765</v>
      </c>
      <c r="H357" s="2057" t="s">
        <v>5115</v>
      </c>
      <c r="I357" s="2057" t="s">
        <v>5920</v>
      </c>
      <c r="J357" s="2058" t="s">
        <v>6224</v>
      </c>
      <c r="K357" s="2059">
        <v>303</v>
      </c>
      <c r="L357" s="2059">
        <v>12</v>
      </c>
      <c r="M357" s="2059">
        <v>15</v>
      </c>
      <c r="N357" s="2059">
        <v>10</v>
      </c>
      <c r="O357" s="2059">
        <v>17</v>
      </c>
      <c r="P357" s="2059">
        <v>13</v>
      </c>
      <c r="Q357" s="2059">
        <v>18</v>
      </c>
      <c r="R357" s="2059">
        <v>13</v>
      </c>
      <c r="S357" s="2059">
        <v>17</v>
      </c>
      <c r="T357" s="2059">
        <v>20</v>
      </c>
      <c r="U357" s="2059">
        <v>17</v>
      </c>
      <c r="V357" s="2059">
        <v>17</v>
      </c>
      <c r="W357" s="2059">
        <v>17</v>
      </c>
      <c r="X357" s="2059">
        <v>24</v>
      </c>
      <c r="Y357" s="2059">
        <v>24</v>
      </c>
      <c r="Z357" s="2059">
        <v>21</v>
      </c>
      <c r="AA357" s="2059">
        <v>46</v>
      </c>
      <c r="AB357" s="2059">
        <v>2</v>
      </c>
      <c r="AC357" s="2059">
        <v>148</v>
      </c>
      <c r="AD357" s="2059">
        <v>5</v>
      </c>
      <c r="AE357" s="2059">
        <v>10</v>
      </c>
      <c r="AF357" s="2059">
        <v>5</v>
      </c>
      <c r="AG357" s="2059">
        <v>11</v>
      </c>
      <c r="AH357" s="2059">
        <v>8</v>
      </c>
      <c r="AI357" s="2059">
        <v>11</v>
      </c>
      <c r="AJ357" s="2059">
        <v>5</v>
      </c>
      <c r="AK357" s="2059">
        <v>9</v>
      </c>
      <c r="AL357" s="2059">
        <v>9</v>
      </c>
      <c r="AM357" s="2059">
        <v>8</v>
      </c>
      <c r="AN357" s="2059">
        <v>7</v>
      </c>
      <c r="AO357" s="2059">
        <v>10</v>
      </c>
      <c r="AP357" s="2059">
        <v>11</v>
      </c>
      <c r="AQ357" s="2059">
        <v>14</v>
      </c>
      <c r="AR357" s="2059">
        <v>9</v>
      </c>
      <c r="AS357" s="2059">
        <v>16</v>
      </c>
      <c r="AT357" s="2059">
        <v>0</v>
      </c>
      <c r="AU357" s="2059">
        <v>155</v>
      </c>
      <c r="AV357" s="2059">
        <v>7</v>
      </c>
      <c r="AW357" s="2059">
        <v>5</v>
      </c>
      <c r="AX357" s="2059">
        <v>5</v>
      </c>
      <c r="AY357" s="2059">
        <v>6</v>
      </c>
      <c r="AZ357" s="2059">
        <v>5</v>
      </c>
      <c r="BA357" s="2059">
        <v>7</v>
      </c>
      <c r="BB357" s="2059">
        <v>8</v>
      </c>
      <c r="BC357" s="2059">
        <v>8</v>
      </c>
      <c r="BD357" s="2059">
        <v>11</v>
      </c>
      <c r="BE357" s="2059">
        <v>9</v>
      </c>
      <c r="BF357" s="2059">
        <v>10</v>
      </c>
      <c r="BG357" s="2059">
        <v>7</v>
      </c>
      <c r="BH357" s="2059">
        <v>13</v>
      </c>
      <c r="BI357" s="2059">
        <v>10</v>
      </c>
      <c r="BJ357" s="2059">
        <v>12</v>
      </c>
      <c r="BK357" s="2059">
        <v>30</v>
      </c>
      <c r="BL357" s="2059">
        <v>2</v>
      </c>
      <c r="BM357" s="2060">
        <f t="shared" si="36"/>
        <v>301</v>
      </c>
      <c r="BN357" s="2060">
        <f t="shared" si="37"/>
        <v>91</v>
      </c>
      <c r="BO357" s="2061">
        <f t="shared" si="38"/>
        <v>30.232558139534881</v>
      </c>
      <c r="BP357" s="2051" t="str">
        <f t="shared" si="39"/>
        <v/>
      </c>
    </row>
    <row r="358" spans="1:68" s="1185" customFormat="1">
      <c r="A358" s="2057" t="s">
        <v>5921</v>
      </c>
      <c r="B358" s="2057" t="s">
        <v>2067</v>
      </c>
      <c r="C358" s="2057" t="s">
        <v>5909</v>
      </c>
      <c r="D358" s="2057" t="s">
        <v>3137</v>
      </c>
      <c r="E358" s="2057" t="s">
        <v>5485</v>
      </c>
      <c r="F358" s="2057" t="s">
        <v>208</v>
      </c>
      <c r="G358" s="2057" t="s">
        <v>1765</v>
      </c>
      <c r="H358" s="2057" t="s">
        <v>5115</v>
      </c>
      <c r="I358" s="2057" t="s">
        <v>5922</v>
      </c>
      <c r="J358" s="2058" t="s">
        <v>6224</v>
      </c>
      <c r="K358" s="2059">
        <v>344</v>
      </c>
      <c r="L358" s="2059">
        <v>13</v>
      </c>
      <c r="M358" s="2059">
        <v>13</v>
      </c>
      <c r="N358" s="2059">
        <v>16</v>
      </c>
      <c r="O358" s="2059">
        <v>27</v>
      </c>
      <c r="P358" s="2059">
        <v>25</v>
      </c>
      <c r="Q358" s="2059">
        <v>18</v>
      </c>
      <c r="R358" s="2059">
        <v>13</v>
      </c>
      <c r="S358" s="2059">
        <v>17</v>
      </c>
      <c r="T358" s="2059">
        <v>26</v>
      </c>
      <c r="U358" s="2059">
        <v>18</v>
      </c>
      <c r="V358" s="2059">
        <v>21</v>
      </c>
      <c r="W358" s="2059">
        <v>19</v>
      </c>
      <c r="X358" s="2059">
        <v>24</v>
      </c>
      <c r="Y358" s="2059">
        <v>22</v>
      </c>
      <c r="Z358" s="2059">
        <v>22</v>
      </c>
      <c r="AA358" s="2059">
        <v>45</v>
      </c>
      <c r="AB358" s="2059">
        <v>5</v>
      </c>
      <c r="AC358" s="2059">
        <v>156</v>
      </c>
      <c r="AD358" s="2059">
        <v>6</v>
      </c>
      <c r="AE358" s="2059">
        <v>6</v>
      </c>
      <c r="AF358" s="2059">
        <v>9</v>
      </c>
      <c r="AG358" s="2059">
        <v>11</v>
      </c>
      <c r="AH358" s="2059">
        <v>11</v>
      </c>
      <c r="AI358" s="2059">
        <v>9</v>
      </c>
      <c r="AJ358" s="2059">
        <v>7</v>
      </c>
      <c r="AK358" s="2059">
        <v>8</v>
      </c>
      <c r="AL358" s="2059">
        <v>13</v>
      </c>
      <c r="AM358" s="2059">
        <v>8</v>
      </c>
      <c r="AN358" s="2059">
        <v>10</v>
      </c>
      <c r="AO358" s="2059">
        <v>8</v>
      </c>
      <c r="AP358" s="2059">
        <v>15</v>
      </c>
      <c r="AQ358" s="2059">
        <v>9</v>
      </c>
      <c r="AR358" s="2059">
        <v>10</v>
      </c>
      <c r="AS358" s="2059">
        <v>13</v>
      </c>
      <c r="AT358" s="2059">
        <v>3</v>
      </c>
      <c r="AU358" s="2059">
        <v>188</v>
      </c>
      <c r="AV358" s="2059">
        <v>7</v>
      </c>
      <c r="AW358" s="2059">
        <v>7</v>
      </c>
      <c r="AX358" s="2059">
        <v>7</v>
      </c>
      <c r="AY358" s="2059">
        <v>16</v>
      </c>
      <c r="AZ358" s="2059">
        <v>14</v>
      </c>
      <c r="BA358" s="2059">
        <v>9</v>
      </c>
      <c r="BB358" s="2059">
        <v>6</v>
      </c>
      <c r="BC358" s="2059">
        <v>9</v>
      </c>
      <c r="BD358" s="2059">
        <v>13</v>
      </c>
      <c r="BE358" s="2059">
        <v>10</v>
      </c>
      <c r="BF358" s="2059">
        <v>11</v>
      </c>
      <c r="BG358" s="2059">
        <v>11</v>
      </c>
      <c r="BH358" s="2059">
        <v>9</v>
      </c>
      <c r="BI358" s="2059">
        <v>13</v>
      </c>
      <c r="BJ358" s="2059">
        <v>12</v>
      </c>
      <c r="BK358" s="2059">
        <v>32</v>
      </c>
      <c r="BL358" s="2059">
        <v>2</v>
      </c>
      <c r="BM358" s="2060">
        <f t="shared" si="36"/>
        <v>339</v>
      </c>
      <c r="BN358" s="2060">
        <f t="shared" si="37"/>
        <v>89</v>
      </c>
      <c r="BO358" s="2061">
        <f t="shared" si="38"/>
        <v>26.253687315634217</v>
      </c>
      <c r="BP358" s="2051" t="str">
        <f t="shared" si="39"/>
        <v/>
      </c>
    </row>
    <row r="359" spans="1:68" s="1185" customFormat="1">
      <c r="A359" s="2057" t="s">
        <v>5923</v>
      </c>
      <c r="B359" s="2057" t="s">
        <v>2067</v>
      </c>
      <c r="C359" s="2057" t="s">
        <v>5909</v>
      </c>
      <c r="D359" s="2057" t="s">
        <v>3137</v>
      </c>
      <c r="E359" s="2057" t="s">
        <v>5486</v>
      </c>
      <c r="F359" s="2057" t="s">
        <v>208</v>
      </c>
      <c r="G359" s="2057" t="s">
        <v>1765</v>
      </c>
      <c r="H359" s="2057" t="s">
        <v>5115</v>
      </c>
      <c r="I359" s="2057" t="s">
        <v>5924</v>
      </c>
      <c r="J359" s="2058" t="s">
        <v>6224</v>
      </c>
      <c r="K359" s="2059">
        <v>540</v>
      </c>
      <c r="L359" s="2059">
        <v>34</v>
      </c>
      <c r="M359" s="2059">
        <v>38</v>
      </c>
      <c r="N359" s="2059">
        <v>31</v>
      </c>
      <c r="O359" s="2059">
        <v>38</v>
      </c>
      <c r="P359" s="2059">
        <v>22</v>
      </c>
      <c r="Q359" s="2059">
        <v>25</v>
      </c>
      <c r="R359" s="2059">
        <v>29</v>
      </c>
      <c r="S359" s="2059">
        <v>42</v>
      </c>
      <c r="T359" s="2059">
        <v>45</v>
      </c>
      <c r="U359" s="2059">
        <v>41</v>
      </c>
      <c r="V359" s="2059">
        <v>33</v>
      </c>
      <c r="W359" s="2059">
        <v>22</v>
      </c>
      <c r="X359" s="2059">
        <v>25</v>
      </c>
      <c r="Y359" s="2059">
        <v>32</v>
      </c>
      <c r="Z359" s="2059">
        <v>20</v>
      </c>
      <c r="AA359" s="2059">
        <v>54</v>
      </c>
      <c r="AB359" s="2059">
        <v>9</v>
      </c>
      <c r="AC359" s="2059">
        <v>240</v>
      </c>
      <c r="AD359" s="2059">
        <v>13</v>
      </c>
      <c r="AE359" s="2059">
        <v>18</v>
      </c>
      <c r="AF359" s="2059">
        <v>16</v>
      </c>
      <c r="AG359" s="2059">
        <v>15</v>
      </c>
      <c r="AH359" s="2059">
        <v>9</v>
      </c>
      <c r="AI359" s="2059">
        <v>12</v>
      </c>
      <c r="AJ359" s="2059">
        <v>14</v>
      </c>
      <c r="AK359" s="2059">
        <v>17</v>
      </c>
      <c r="AL359" s="2059">
        <v>23</v>
      </c>
      <c r="AM359" s="2059">
        <v>20</v>
      </c>
      <c r="AN359" s="2059">
        <v>17</v>
      </c>
      <c r="AO359" s="2059">
        <v>10</v>
      </c>
      <c r="AP359" s="2059">
        <v>10</v>
      </c>
      <c r="AQ359" s="2059">
        <v>14</v>
      </c>
      <c r="AR359" s="2059">
        <v>6</v>
      </c>
      <c r="AS359" s="2059">
        <v>22</v>
      </c>
      <c r="AT359" s="2059">
        <v>4</v>
      </c>
      <c r="AU359" s="2059">
        <v>300</v>
      </c>
      <c r="AV359" s="2059">
        <v>21</v>
      </c>
      <c r="AW359" s="2059">
        <v>20</v>
      </c>
      <c r="AX359" s="2059">
        <v>15</v>
      </c>
      <c r="AY359" s="2059">
        <v>23</v>
      </c>
      <c r="AZ359" s="2059">
        <v>13</v>
      </c>
      <c r="BA359" s="2059">
        <v>13</v>
      </c>
      <c r="BB359" s="2059">
        <v>15</v>
      </c>
      <c r="BC359" s="2059">
        <v>25</v>
      </c>
      <c r="BD359" s="2059">
        <v>22</v>
      </c>
      <c r="BE359" s="2059">
        <v>21</v>
      </c>
      <c r="BF359" s="2059">
        <v>16</v>
      </c>
      <c r="BG359" s="2059">
        <v>12</v>
      </c>
      <c r="BH359" s="2059">
        <v>15</v>
      </c>
      <c r="BI359" s="2059">
        <v>18</v>
      </c>
      <c r="BJ359" s="2059">
        <v>14</v>
      </c>
      <c r="BK359" s="2059">
        <v>32</v>
      </c>
      <c r="BL359" s="2059">
        <v>5</v>
      </c>
      <c r="BM359" s="2060">
        <f t="shared" si="36"/>
        <v>531</v>
      </c>
      <c r="BN359" s="2060">
        <f t="shared" si="37"/>
        <v>106</v>
      </c>
      <c r="BO359" s="2061">
        <f t="shared" si="38"/>
        <v>19.962335216572505</v>
      </c>
      <c r="BP359" s="2051" t="str">
        <f t="shared" si="39"/>
        <v/>
      </c>
    </row>
    <row r="360" spans="1:68" s="1185" customFormat="1">
      <c r="A360" s="2057" t="s">
        <v>5925</v>
      </c>
      <c r="B360" s="2057" t="s">
        <v>2067</v>
      </c>
      <c r="C360" s="2057" t="s">
        <v>5909</v>
      </c>
      <c r="D360" s="2057" t="s">
        <v>3137</v>
      </c>
      <c r="E360" s="2057" t="s">
        <v>5487</v>
      </c>
      <c r="F360" s="2057" t="s">
        <v>208</v>
      </c>
      <c r="G360" s="2057" t="s">
        <v>1765</v>
      </c>
      <c r="H360" s="2057" t="s">
        <v>5115</v>
      </c>
      <c r="I360" s="2057" t="s">
        <v>4977</v>
      </c>
      <c r="J360" s="2058" t="s">
        <v>6224</v>
      </c>
      <c r="K360" s="2059">
        <v>428</v>
      </c>
      <c r="L360" s="2059">
        <v>16</v>
      </c>
      <c r="M360" s="2059">
        <v>16</v>
      </c>
      <c r="N360" s="2059">
        <v>14</v>
      </c>
      <c r="O360" s="2059">
        <v>18</v>
      </c>
      <c r="P360" s="2059">
        <v>16</v>
      </c>
      <c r="Q360" s="2059">
        <v>16</v>
      </c>
      <c r="R360" s="2059">
        <v>18</v>
      </c>
      <c r="S360" s="2059">
        <v>21</v>
      </c>
      <c r="T360" s="2059">
        <v>21</v>
      </c>
      <c r="U360" s="2059">
        <v>28</v>
      </c>
      <c r="V360" s="2059">
        <v>26</v>
      </c>
      <c r="W360" s="2059">
        <v>26</v>
      </c>
      <c r="X360" s="2059">
        <v>34</v>
      </c>
      <c r="Y360" s="2059">
        <v>29</v>
      </c>
      <c r="Z360" s="2059">
        <v>33</v>
      </c>
      <c r="AA360" s="2059">
        <v>88</v>
      </c>
      <c r="AB360" s="2059">
        <v>8</v>
      </c>
      <c r="AC360" s="2059">
        <v>186</v>
      </c>
      <c r="AD360" s="2059">
        <v>6</v>
      </c>
      <c r="AE360" s="2059">
        <v>9</v>
      </c>
      <c r="AF360" s="2059">
        <v>9</v>
      </c>
      <c r="AG360" s="2059">
        <v>6</v>
      </c>
      <c r="AH360" s="2059">
        <v>6</v>
      </c>
      <c r="AI360" s="2059">
        <v>6</v>
      </c>
      <c r="AJ360" s="2059">
        <v>9</v>
      </c>
      <c r="AK360" s="2059">
        <v>10</v>
      </c>
      <c r="AL360" s="2059">
        <v>10</v>
      </c>
      <c r="AM360" s="2059">
        <v>12</v>
      </c>
      <c r="AN360" s="2059">
        <v>13</v>
      </c>
      <c r="AO360" s="2059">
        <v>12</v>
      </c>
      <c r="AP360" s="2059">
        <v>16</v>
      </c>
      <c r="AQ360" s="2059">
        <v>15</v>
      </c>
      <c r="AR360" s="2059">
        <v>10</v>
      </c>
      <c r="AS360" s="2059">
        <v>33</v>
      </c>
      <c r="AT360" s="2059">
        <v>4</v>
      </c>
      <c r="AU360" s="2059">
        <v>242</v>
      </c>
      <c r="AV360" s="2059">
        <v>10</v>
      </c>
      <c r="AW360" s="2059">
        <v>7</v>
      </c>
      <c r="AX360" s="2059">
        <v>5</v>
      </c>
      <c r="AY360" s="2059">
        <v>12</v>
      </c>
      <c r="AZ360" s="2059">
        <v>10</v>
      </c>
      <c r="BA360" s="2059">
        <v>10</v>
      </c>
      <c r="BB360" s="2059">
        <v>9</v>
      </c>
      <c r="BC360" s="2059">
        <v>11</v>
      </c>
      <c r="BD360" s="2059">
        <v>11</v>
      </c>
      <c r="BE360" s="2059">
        <v>16</v>
      </c>
      <c r="BF360" s="2059">
        <v>13</v>
      </c>
      <c r="BG360" s="2059">
        <v>14</v>
      </c>
      <c r="BH360" s="2059">
        <v>18</v>
      </c>
      <c r="BI360" s="2059">
        <v>14</v>
      </c>
      <c r="BJ360" s="2059">
        <v>23</v>
      </c>
      <c r="BK360" s="2059">
        <v>55</v>
      </c>
      <c r="BL360" s="2059">
        <v>4</v>
      </c>
      <c r="BM360" s="2060">
        <f t="shared" si="36"/>
        <v>420</v>
      </c>
      <c r="BN360" s="2060">
        <f t="shared" si="37"/>
        <v>150</v>
      </c>
      <c r="BO360" s="2061">
        <f t="shared" si="38"/>
        <v>35.714285714285715</v>
      </c>
      <c r="BP360" s="2051" t="str">
        <f t="shared" si="39"/>
        <v/>
      </c>
    </row>
    <row r="361" spans="1:68" s="1185" customFormat="1">
      <c r="A361" s="2057" t="s">
        <v>5926</v>
      </c>
      <c r="B361" s="2057" t="s">
        <v>2067</v>
      </c>
      <c r="C361" s="2057" t="s">
        <v>5909</v>
      </c>
      <c r="D361" s="2057" t="s">
        <v>3137</v>
      </c>
      <c r="E361" s="2057" t="s">
        <v>5488</v>
      </c>
      <c r="F361" s="2057" t="s">
        <v>208</v>
      </c>
      <c r="G361" s="2057" t="s">
        <v>1765</v>
      </c>
      <c r="H361" s="2057" t="s">
        <v>5115</v>
      </c>
      <c r="I361" s="2057" t="s">
        <v>5024</v>
      </c>
      <c r="J361" s="2058" t="s">
        <v>6224</v>
      </c>
      <c r="K361" s="2059">
        <v>776</v>
      </c>
      <c r="L361" s="2059">
        <v>32</v>
      </c>
      <c r="M361" s="2059">
        <v>36</v>
      </c>
      <c r="N361" s="2059">
        <v>33</v>
      </c>
      <c r="O361" s="2059">
        <v>33</v>
      </c>
      <c r="P361" s="2059">
        <v>28</v>
      </c>
      <c r="Q361" s="2059">
        <v>37</v>
      </c>
      <c r="R361" s="2059">
        <v>46</v>
      </c>
      <c r="S361" s="2059">
        <v>52</v>
      </c>
      <c r="T361" s="2059">
        <v>53</v>
      </c>
      <c r="U361" s="2059">
        <v>41</v>
      </c>
      <c r="V361" s="2059">
        <v>52</v>
      </c>
      <c r="W361" s="2059">
        <v>46</v>
      </c>
      <c r="X361" s="2059">
        <v>67</v>
      </c>
      <c r="Y361" s="2059">
        <v>70</v>
      </c>
      <c r="Z361" s="2059">
        <v>29</v>
      </c>
      <c r="AA361" s="2059">
        <v>105</v>
      </c>
      <c r="AB361" s="2059">
        <v>16</v>
      </c>
      <c r="AC361" s="2059">
        <v>364</v>
      </c>
      <c r="AD361" s="2059">
        <v>13</v>
      </c>
      <c r="AE361" s="2059">
        <v>19</v>
      </c>
      <c r="AF361" s="2059">
        <v>16</v>
      </c>
      <c r="AG361" s="2059">
        <v>14</v>
      </c>
      <c r="AH361" s="2059">
        <v>15</v>
      </c>
      <c r="AI361" s="2059">
        <v>17</v>
      </c>
      <c r="AJ361" s="2059">
        <v>23</v>
      </c>
      <c r="AK361" s="2059">
        <v>25</v>
      </c>
      <c r="AL361" s="2059">
        <v>26</v>
      </c>
      <c r="AM361" s="2059">
        <v>20</v>
      </c>
      <c r="AN361" s="2059">
        <v>21</v>
      </c>
      <c r="AO361" s="2059">
        <v>28</v>
      </c>
      <c r="AP361" s="2059">
        <v>31</v>
      </c>
      <c r="AQ361" s="2059">
        <v>35</v>
      </c>
      <c r="AR361" s="2059">
        <v>15</v>
      </c>
      <c r="AS361" s="2059">
        <v>37</v>
      </c>
      <c r="AT361" s="2059">
        <v>9</v>
      </c>
      <c r="AU361" s="2059">
        <v>412</v>
      </c>
      <c r="AV361" s="2059">
        <v>19</v>
      </c>
      <c r="AW361" s="2059">
        <v>17</v>
      </c>
      <c r="AX361" s="2059">
        <v>17</v>
      </c>
      <c r="AY361" s="2059">
        <v>19</v>
      </c>
      <c r="AZ361" s="2059">
        <v>13</v>
      </c>
      <c r="BA361" s="2059">
        <v>20</v>
      </c>
      <c r="BB361" s="2059">
        <v>23</v>
      </c>
      <c r="BC361" s="2059">
        <v>27</v>
      </c>
      <c r="BD361" s="2059">
        <v>27</v>
      </c>
      <c r="BE361" s="2059">
        <v>21</v>
      </c>
      <c r="BF361" s="2059">
        <v>31</v>
      </c>
      <c r="BG361" s="2059">
        <v>18</v>
      </c>
      <c r="BH361" s="2059">
        <v>36</v>
      </c>
      <c r="BI361" s="2059">
        <v>35</v>
      </c>
      <c r="BJ361" s="2059">
        <v>14</v>
      </c>
      <c r="BK361" s="2059">
        <v>68</v>
      </c>
      <c r="BL361" s="2059">
        <v>7</v>
      </c>
      <c r="BM361" s="2060">
        <f t="shared" si="36"/>
        <v>760</v>
      </c>
      <c r="BN361" s="2060">
        <f t="shared" si="37"/>
        <v>204</v>
      </c>
      <c r="BO361" s="2061">
        <f t="shared" si="38"/>
        <v>26.842105263157894</v>
      </c>
      <c r="BP361" s="2051" t="str">
        <f t="shared" si="39"/>
        <v/>
      </c>
    </row>
    <row r="362" spans="1:68" s="1185" customFormat="1">
      <c r="A362" s="2057" t="s">
        <v>5927</v>
      </c>
      <c r="B362" s="2057" t="s">
        <v>2067</v>
      </c>
      <c r="C362" s="2057" t="s">
        <v>5909</v>
      </c>
      <c r="D362" s="2057" t="s">
        <v>3137</v>
      </c>
      <c r="E362" s="2057" t="s">
        <v>5489</v>
      </c>
      <c r="F362" s="2057" t="s">
        <v>208</v>
      </c>
      <c r="G362" s="2057" t="s">
        <v>1765</v>
      </c>
      <c r="H362" s="2057" t="s">
        <v>5115</v>
      </c>
      <c r="I362" s="2057" t="s">
        <v>5116</v>
      </c>
      <c r="J362" s="2058" t="s">
        <v>6224</v>
      </c>
      <c r="K362" s="2059">
        <v>525</v>
      </c>
      <c r="L362" s="2059">
        <v>15</v>
      </c>
      <c r="M362" s="2059">
        <v>7</v>
      </c>
      <c r="N362" s="2059">
        <v>11</v>
      </c>
      <c r="O362" s="2059">
        <v>22</v>
      </c>
      <c r="P362" s="2059">
        <v>25</v>
      </c>
      <c r="Q362" s="2059">
        <v>30</v>
      </c>
      <c r="R362" s="2059">
        <v>23</v>
      </c>
      <c r="S362" s="2059">
        <v>28</v>
      </c>
      <c r="T362" s="2059">
        <v>20</v>
      </c>
      <c r="U362" s="2059">
        <v>29</v>
      </c>
      <c r="V362" s="2059">
        <v>31</v>
      </c>
      <c r="W362" s="2059">
        <v>43</v>
      </c>
      <c r="X362" s="2059">
        <v>42</v>
      </c>
      <c r="Y362" s="2059">
        <v>43</v>
      </c>
      <c r="Z362" s="2059">
        <v>34</v>
      </c>
      <c r="AA362" s="2059">
        <v>110</v>
      </c>
      <c r="AB362" s="2059">
        <v>12</v>
      </c>
      <c r="AC362" s="2059">
        <v>241</v>
      </c>
      <c r="AD362" s="2059">
        <v>7</v>
      </c>
      <c r="AE362" s="2059">
        <v>1</v>
      </c>
      <c r="AF362" s="2059">
        <v>5</v>
      </c>
      <c r="AG362" s="2059">
        <v>9</v>
      </c>
      <c r="AH362" s="2059">
        <v>7</v>
      </c>
      <c r="AI362" s="2059">
        <v>13</v>
      </c>
      <c r="AJ362" s="2059">
        <v>13</v>
      </c>
      <c r="AK362" s="2059">
        <v>16</v>
      </c>
      <c r="AL362" s="2059">
        <v>7</v>
      </c>
      <c r="AM362" s="2059">
        <v>15</v>
      </c>
      <c r="AN362" s="2059">
        <v>16</v>
      </c>
      <c r="AO362" s="2059">
        <v>24</v>
      </c>
      <c r="AP362" s="2059">
        <v>22</v>
      </c>
      <c r="AQ362" s="2059">
        <v>22</v>
      </c>
      <c r="AR362" s="2059">
        <v>19</v>
      </c>
      <c r="AS362" s="2059">
        <v>39</v>
      </c>
      <c r="AT362" s="2059">
        <v>6</v>
      </c>
      <c r="AU362" s="2059">
        <v>284</v>
      </c>
      <c r="AV362" s="2059">
        <v>8</v>
      </c>
      <c r="AW362" s="2059">
        <v>6</v>
      </c>
      <c r="AX362" s="2059">
        <v>6</v>
      </c>
      <c r="AY362" s="2059">
        <v>13</v>
      </c>
      <c r="AZ362" s="2059">
        <v>18</v>
      </c>
      <c r="BA362" s="2059">
        <v>17</v>
      </c>
      <c r="BB362" s="2059">
        <v>10</v>
      </c>
      <c r="BC362" s="2059">
        <v>12</v>
      </c>
      <c r="BD362" s="2059">
        <v>13</v>
      </c>
      <c r="BE362" s="2059">
        <v>14</v>
      </c>
      <c r="BF362" s="2059">
        <v>15</v>
      </c>
      <c r="BG362" s="2059">
        <v>19</v>
      </c>
      <c r="BH362" s="2059">
        <v>20</v>
      </c>
      <c r="BI362" s="2059">
        <v>21</v>
      </c>
      <c r="BJ362" s="2059">
        <v>15</v>
      </c>
      <c r="BK362" s="2059">
        <v>71</v>
      </c>
      <c r="BL362" s="2059">
        <v>6</v>
      </c>
      <c r="BM362" s="2060">
        <f t="shared" si="36"/>
        <v>513</v>
      </c>
      <c r="BN362" s="2060">
        <f t="shared" si="37"/>
        <v>187</v>
      </c>
      <c r="BO362" s="2061">
        <f t="shared" si="38"/>
        <v>36.452241715399609</v>
      </c>
      <c r="BP362" s="2051" t="str">
        <f t="shared" si="39"/>
        <v/>
      </c>
    </row>
    <row r="363" spans="1:68" s="1185" customFormat="1">
      <c r="A363" s="2052" t="s">
        <v>5928</v>
      </c>
      <c r="B363" s="2052" t="s">
        <v>2067</v>
      </c>
      <c r="C363" s="2052" t="s">
        <v>5909</v>
      </c>
      <c r="D363" s="2052" t="s">
        <v>3137</v>
      </c>
      <c r="E363" s="2052" t="s">
        <v>5517</v>
      </c>
      <c r="F363" s="2052" t="s">
        <v>208</v>
      </c>
      <c r="G363" s="2052" t="s">
        <v>1765</v>
      </c>
      <c r="H363" s="2052" t="s">
        <v>5115</v>
      </c>
      <c r="I363" s="2052" t="s">
        <v>3059</v>
      </c>
      <c r="J363" s="2053" t="s">
        <v>6224</v>
      </c>
      <c r="K363" s="2054">
        <v>0</v>
      </c>
      <c r="L363" s="2054">
        <v>0</v>
      </c>
      <c r="M363" s="2054">
        <v>0</v>
      </c>
      <c r="N363" s="2054">
        <v>0</v>
      </c>
      <c r="O363" s="2054">
        <v>0</v>
      </c>
      <c r="P363" s="2054">
        <v>0</v>
      </c>
      <c r="Q363" s="2054">
        <v>0</v>
      </c>
      <c r="R363" s="2054">
        <v>0</v>
      </c>
      <c r="S363" s="2054">
        <v>0</v>
      </c>
      <c r="T363" s="2054">
        <v>0</v>
      </c>
      <c r="U363" s="2054">
        <v>0</v>
      </c>
      <c r="V363" s="2054">
        <v>0</v>
      </c>
      <c r="W363" s="2054">
        <v>0</v>
      </c>
      <c r="X363" s="2054">
        <v>0</v>
      </c>
      <c r="Y363" s="2054">
        <v>0</v>
      </c>
      <c r="Z363" s="2054">
        <v>0</v>
      </c>
      <c r="AA363" s="2054">
        <v>0</v>
      </c>
      <c r="AB363" s="2054">
        <v>0</v>
      </c>
      <c r="AC363" s="2054">
        <v>0</v>
      </c>
      <c r="AD363" s="2054">
        <v>0</v>
      </c>
      <c r="AE363" s="2054">
        <v>0</v>
      </c>
      <c r="AF363" s="2054">
        <v>0</v>
      </c>
      <c r="AG363" s="2054">
        <v>0</v>
      </c>
      <c r="AH363" s="2054">
        <v>0</v>
      </c>
      <c r="AI363" s="2054">
        <v>0</v>
      </c>
      <c r="AJ363" s="2054">
        <v>0</v>
      </c>
      <c r="AK363" s="2054">
        <v>0</v>
      </c>
      <c r="AL363" s="2054">
        <v>0</v>
      </c>
      <c r="AM363" s="2054">
        <v>0</v>
      </c>
      <c r="AN363" s="2054">
        <v>0</v>
      </c>
      <c r="AO363" s="2054">
        <v>0</v>
      </c>
      <c r="AP363" s="2054">
        <v>0</v>
      </c>
      <c r="AQ363" s="2054">
        <v>0</v>
      </c>
      <c r="AR363" s="2054">
        <v>0</v>
      </c>
      <c r="AS363" s="2054">
        <v>0</v>
      </c>
      <c r="AT363" s="2054">
        <v>0</v>
      </c>
      <c r="AU363" s="2054">
        <v>0</v>
      </c>
      <c r="AV363" s="2054">
        <v>0</v>
      </c>
      <c r="AW363" s="2054">
        <v>0</v>
      </c>
      <c r="AX363" s="2054">
        <v>0</v>
      </c>
      <c r="AY363" s="2054">
        <v>0</v>
      </c>
      <c r="AZ363" s="2054">
        <v>0</v>
      </c>
      <c r="BA363" s="2054">
        <v>0</v>
      </c>
      <c r="BB363" s="2054">
        <v>0</v>
      </c>
      <c r="BC363" s="2054">
        <v>0</v>
      </c>
      <c r="BD363" s="2054">
        <v>0</v>
      </c>
      <c r="BE363" s="2054">
        <v>0</v>
      </c>
      <c r="BF363" s="2054">
        <v>0</v>
      </c>
      <c r="BG363" s="2054">
        <v>0</v>
      </c>
      <c r="BH363" s="2054">
        <v>0</v>
      </c>
      <c r="BI363" s="2054">
        <v>0</v>
      </c>
      <c r="BJ363" s="2054">
        <v>0</v>
      </c>
      <c r="BK363" s="2054">
        <v>0</v>
      </c>
      <c r="BL363" s="2054">
        <v>0</v>
      </c>
      <c r="BM363" s="2055">
        <f t="shared" si="36"/>
        <v>0</v>
      </c>
      <c r="BN363" s="2055">
        <f t="shared" si="37"/>
        <v>0</v>
      </c>
      <c r="BO363" s="2056">
        <v>0</v>
      </c>
      <c r="BP363" s="2051" t="str">
        <f t="shared" si="39"/>
        <v/>
      </c>
    </row>
    <row r="364" spans="1:68" s="1185" customFormat="1">
      <c r="A364" s="2052" t="s">
        <v>5929</v>
      </c>
      <c r="B364" s="2052" t="s">
        <v>2067</v>
      </c>
      <c r="C364" s="2052" t="s">
        <v>5909</v>
      </c>
      <c r="D364" s="2052" t="s">
        <v>3184</v>
      </c>
      <c r="E364" s="2052" t="s">
        <v>5479</v>
      </c>
      <c r="F364" s="2052" t="s">
        <v>208</v>
      </c>
      <c r="G364" s="2052" t="s">
        <v>1765</v>
      </c>
      <c r="H364" s="2052" t="s">
        <v>5117</v>
      </c>
      <c r="I364" s="2052" t="s">
        <v>3059</v>
      </c>
      <c r="J364" s="2053" t="s">
        <v>6224</v>
      </c>
      <c r="K364" s="2054">
        <v>1841</v>
      </c>
      <c r="L364" s="2054">
        <v>75</v>
      </c>
      <c r="M364" s="2054">
        <v>90</v>
      </c>
      <c r="N364" s="2054">
        <v>80</v>
      </c>
      <c r="O364" s="2054">
        <v>65</v>
      </c>
      <c r="P364" s="2054">
        <v>59</v>
      </c>
      <c r="Q364" s="2054">
        <v>68</v>
      </c>
      <c r="R364" s="2054">
        <v>109</v>
      </c>
      <c r="S364" s="2054">
        <v>132</v>
      </c>
      <c r="T364" s="2054">
        <v>110</v>
      </c>
      <c r="U364" s="2054">
        <v>113</v>
      </c>
      <c r="V364" s="2054">
        <v>101</v>
      </c>
      <c r="W364" s="2054">
        <v>106</v>
      </c>
      <c r="X364" s="2054">
        <v>144</v>
      </c>
      <c r="Y364" s="2054">
        <v>186</v>
      </c>
      <c r="Z364" s="2054">
        <v>132</v>
      </c>
      <c r="AA364" s="2054">
        <v>269</v>
      </c>
      <c r="AB364" s="2054">
        <v>2</v>
      </c>
      <c r="AC364" s="2054">
        <v>908</v>
      </c>
      <c r="AD364" s="2054">
        <v>37</v>
      </c>
      <c r="AE364" s="2054">
        <v>47</v>
      </c>
      <c r="AF364" s="2054">
        <v>48</v>
      </c>
      <c r="AG364" s="2054">
        <v>40</v>
      </c>
      <c r="AH364" s="2054">
        <v>31</v>
      </c>
      <c r="AI364" s="2054">
        <v>30</v>
      </c>
      <c r="AJ364" s="2054">
        <v>55</v>
      </c>
      <c r="AK364" s="2054">
        <v>75</v>
      </c>
      <c r="AL364" s="2054">
        <v>50</v>
      </c>
      <c r="AM364" s="2054">
        <v>57</v>
      </c>
      <c r="AN364" s="2054">
        <v>46</v>
      </c>
      <c r="AO364" s="2054">
        <v>60</v>
      </c>
      <c r="AP364" s="2054">
        <v>64</v>
      </c>
      <c r="AQ364" s="2054">
        <v>91</v>
      </c>
      <c r="AR364" s="2054">
        <v>67</v>
      </c>
      <c r="AS364" s="2054">
        <v>109</v>
      </c>
      <c r="AT364" s="2054">
        <v>1</v>
      </c>
      <c r="AU364" s="2054">
        <v>933</v>
      </c>
      <c r="AV364" s="2054">
        <v>38</v>
      </c>
      <c r="AW364" s="2054">
        <v>43</v>
      </c>
      <c r="AX364" s="2054">
        <v>32</v>
      </c>
      <c r="AY364" s="2054">
        <v>25</v>
      </c>
      <c r="AZ364" s="2054">
        <v>28</v>
      </c>
      <c r="BA364" s="2054">
        <v>38</v>
      </c>
      <c r="BB364" s="2054">
        <v>54</v>
      </c>
      <c r="BC364" s="2054">
        <v>57</v>
      </c>
      <c r="BD364" s="2054">
        <v>60</v>
      </c>
      <c r="BE364" s="2054">
        <v>56</v>
      </c>
      <c r="BF364" s="2054">
        <v>55</v>
      </c>
      <c r="BG364" s="2054">
        <v>46</v>
      </c>
      <c r="BH364" s="2054">
        <v>80</v>
      </c>
      <c r="BI364" s="2054">
        <v>95</v>
      </c>
      <c r="BJ364" s="2054">
        <v>65</v>
      </c>
      <c r="BK364" s="2054">
        <v>160</v>
      </c>
      <c r="BL364" s="2054">
        <v>1</v>
      </c>
      <c r="BM364" s="2055">
        <f t="shared" si="36"/>
        <v>1839</v>
      </c>
      <c r="BN364" s="2055">
        <f t="shared" si="37"/>
        <v>587</v>
      </c>
      <c r="BO364" s="2056">
        <f t="shared" si="38"/>
        <v>31.919521479064709</v>
      </c>
      <c r="BP364" s="2051" t="str">
        <f t="shared" si="39"/>
        <v/>
      </c>
    </row>
    <row r="365" spans="1:68" s="1185" customFormat="1">
      <c r="A365" s="2057" t="s">
        <v>5930</v>
      </c>
      <c r="B365" s="2057" t="s">
        <v>2067</v>
      </c>
      <c r="C365" s="2057" t="s">
        <v>5909</v>
      </c>
      <c r="D365" s="2057" t="s">
        <v>3184</v>
      </c>
      <c r="E365" s="2057" t="s">
        <v>5481</v>
      </c>
      <c r="F365" s="2057" t="s">
        <v>208</v>
      </c>
      <c r="G365" s="2057" t="s">
        <v>1765</v>
      </c>
      <c r="H365" s="2057" t="s">
        <v>5117</v>
      </c>
      <c r="I365" s="2057" t="s">
        <v>5118</v>
      </c>
      <c r="J365" s="2058" t="s">
        <v>6224</v>
      </c>
      <c r="K365" s="2059">
        <v>596</v>
      </c>
      <c r="L365" s="2059">
        <v>25</v>
      </c>
      <c r="M365" s="2059">
        <v>43</v>
      </c>
      <c r="N365" s="2059">
        <v>39</v>
      </c>
      <c r="O365" s="2059">
        <v>29</v>
      </c>
      <c r="P365" s="2059">
        <v>20</v>
      </c>
      <c r="Q365" s="2059">
        <v>15</v>
      </c>
      <c r="R365" s="2059">
        <v>42</v>
      </c>
      <c r="S365" s="2059">
        <v>47</v>
      </c>
      <c r="T365" s="2059">
        <v>42</v>
      </c>
      <c r="U365" s="2059">
        <v>44</v>
      </c>
      <c r="V365" s="2059">
        <v>22</v>
      </c>
      <c r="W365" s="2059">
        <v>20</v>
      </c>
      <c r="X365" s="2059">
        <v>31</v>
      </c>
      <c r="Y365" s="2059">
        <v>53</v>
      </c>
      <c r="Z365" s="2059">
        <v>47</v>
      </c>
      <c r="AA365" s="2059">
        <v>75</v>
      </c>
      <c r="AB365" s="2059">
        <v>2</v>
      </c>
      <c r="AC365" s="2059">
        <v>289</v>
      </c>
      <c r="AD365" s="2059">
        <v>12</v>
      </c>
      <c r="AE365" s="2059">
        <v>24</v>
      </c>
      <c r="AF365" s="2059">
        <v>25</v>
      </c>
      <c r="AG365" s="2059">
        <v>19</v>
      </c>
      <c r="AH365" s="2059">
        <v>11</v>
      </c>
      <c r="AI365" s="2059">
        <v>6</v>
      </c>
      <c r="AJ365" s="2059">
        <v>14</v>
      </c>
      <c r="AK365" s="2059">
        <v>27</v>
      </c>
      <c r="AL365" s="2059">
        <v>19</v>
      </c>
      <c r="AM365" s="2059">
        <v>19</v>
      </c>
      <c r="AN365" s="2059">
        <v>12</v>
      </c>
      <c r="AO365" s="2059">
        <v>9</v>
      </c>
      <c r="AP365" s="2059">
        <v>10</v>
      </c>
      <c r="AQ365" s="2059">
        <v>28</v>
      </c>
      <c r="AR365" s="2059">
        <v>23</v>
      </c>
      <c r="AS365" s="2059">
        <v>30</v>
      </c>
      <c r="AT365" s="2059">
        <v>1</v>
      </c>
      <c r="AU365" s="2059">
        <v>307</v>
      </c>
      <c r="AV365" s="2059">
        <v>13</v>
      </c>
      <c r="AW365" s="2059">
        <v>19</v>
      </c>
      <c r="AX365" s="2059">
        <v>14</v>
      </c>
      <c r="AY365" s="2059">
        <v>10</v>
      </c>
      <c r="AZ365" s="2059">
        <v>9</v>
      </c>
      <c r="BA365" s="2059">
        <v>9</v>
      </c>
      <c r="BB365" s="2059">
        <v>28</v>
      </c>
      <c r="BC365" s="2059">
        <v>20</v>
      </c>
      <c r="BD365" s="2059">
        <v>23</v>
      </c>
      <c r="BE365" s="2059">
        <v>25</v>
      </c>
      <c r="BF365" s="2059">
        <v>10</v>
      </c>
      <c r="BG365" s="2059">
        <v>11</v>
      </c>
      <c r="BH365" s="2059">
        <v>21</v>
      </c>
      <c r="BI365" s="2059">
        <v>25</v>
      </c>
      <c r="BJ365" s="2059">
        <v>24</v>
      </c>
      <c r="BK365" s="2059">
        <v>45</v>
      </c>
      <c r="BL365" s="2059">
        <v>1</v>
      </c>
      <c r="BM365" s="2060">
        <f t="shared" si="36"/>
        <v>594</v>
      </c>
      <c r="BN365" s="2060">
        <f t="shared" si="37"/>
        <v>175</v>
      </c>
      <c r="BO365" s="2061">
        <f t="shared" si="38"/>
        <v>29.46127946127946</v>
      </c>
      <c r="BP365" s="2051" t="str">
        <f t="shared" si="39"/>
        <v/>
      </c>
    </row>
    <row r="366" spans="1:68" s="1185" customFormat="1">
      <c r="A366" s="2057" t="s">
        <v>5931</v>
      </c>
      <c r="B366" s="2057" t="s">
        <v>2067</v>
      </c>
      <c r="C366" s="2057" t="s">
        <v>5909</v>
      </c>
      <c r="D366" s="2057" t="s">
        <v>3184</v>
      </c>
      <c r="E366" s="2057" t="s">
        <v>5482</v>
      </c>
      <c r="F366" s="2057" t="s">
        <v>208</v>
      </c>
      <c r="G366" s="2057" t="s">
        <v>1765</v>
      </c>
      <c r="H366" s="2057" t="s">
        <v>5117</v>
      </c>
      <c r="I366" s="2057" t="s">
        <v>5119</v>
      </c>
      <c r="J366" s="2058" t="s">
        <v>6224</v>
      </c>
      <c r="K366" s="2059">
        <v>425</v>
      </c>
      <c r="L366" s="2059">
        <v>15</v>
      </c>
      <c r="M366" s="2059">
        <v>16</v>
      </c>
      <c r="N366" s="2059">
        <v>12</v>
      </c>
      <c r="O366" s="2059">
        <v>18</v>
      </c>
      <c r="P366" s="2059">
        <v>19</v>
      </c>
      <c r="Q366" s="2059">
        <v>13</v>
      </c>
      <c r="R366" s="2059">
        <v>22</v>
      </c>
      <c r="S366" s="2059">
        <v>22</v>
      </c>
      <c r="T366" s="2059">
        <v>26</v>
      </c>
      <c r="U366" s="2059">
        <v>32</v>
      </c>
      <c r="V366" s="2059">
        <v>28</v>
      </c>
      <c r="W366" s="2059">
        <v>28</v>
      </c>
      <c r="X366" s="2059">
        <v>39</v>
      </c>
      <c r="Y366" s="2059">
        <v>41</v>
      </c>
      <c r="Z366" s="2059">
        <v>30</v>
      </c>
      <c r="AA366" s="2059">
        <v>64</v>
      </c>
      <c r="AB366" s="2059">
        <v>0</v>
      </c>
      <c r="AC366" s="2059">
        <v>219</v>
      </c>
      <c r="AD366" s="2059">
        <v>9</v>
      </c>
      <c r="AE366" s="2059">
        <v>7</v>
      </c>
      <c r="AF366" s="2059">
        <v>9</v>
      </c>
      <c r="AG366" s="2059">
        <v>12</v>
      </c>
      <c r="AH366" s="2059">
        <v>10</v>
      </c>
      <c r="AI366" s="2059">
        <v>7</v>
      </c>
      <c r="AJ366" s="2059">
        <v>14</v>
      </c>
      <c r="AK366" s="2059">
        <v>13</v>
      </c>
      <c r="AL366" s="2059">
        <v>11</v>
      </c>
      <c r="AM366" s="2059">
        <v>20</v>
      </c>
      <c r="AN366" s="2059">
        <v>13</v>
      </c>
      <c r="AO366" s="2059">
        <v>16</v>
      </c>
      <c r="AP366" s="2059">
        <v>20</v>
      </c>
      <c r="AQ366" s="2059">
        <v>19</v>
      </c>
      <c r="AR366" s="2059">
        <v>16</v>
      </c>
      <c r="AS366" s="2059">
        <v>23</v>
      </c>
      <c r="AT366" s="2059">
        <v>0</v>
      </c>
      <c r="AU366" s="2059">
        <v>206</v>
      </c>
      <c r="AV366" s="2059">
        <v>6</v>
      </c>
      <c r="AW366" s="2059">
        <v>9</v>
      </c>
      <c r="AX366" s="2059">
        <v>3</v>
      </c>
      <c r="AY366" s="2059">
        <v>6</v>
      </c>
      <c r="AZ366" s="2059">
        <v>9</v>
      </c>
      <c r="BA366" s="2059">
        <v>6</v>
      </c>
      <c r="BB366" s="2059">
        <v>8</v>
      </c>
      <c r="BC366" s="2059">
        <v>9</v>
      </c>
      <c r="BD366" s="2059">
        <v>15</v>
      </c>
      <c r="BE366" s="2059">
        <v>12</v>
      </c>
      <c r="BF366" s="2059">
        <v>15</v>
      </c>
      <c r="BG366" s="2059">
        <v>12</v>
      </c>
      <c r="BH366" s="2059">
        <v>19</v>
      </c>
      <c r="BI366" s="2059">
        <v>22</v>
      </c>
      <c r="BJ366" s="2059">
        <v>14</v>
      </c>
      <c r="BK366" s="2059">
        <v>41</v>
      </c>
      <c r="BL366" s="2059">
        <v>0</v>
      </c>
      <c r="BM366" s="2060">
        <f t="shared" si="36"/>
        <v>425</v>
      </c>
      <c r="BN366" s="2060">
        <f t="shared" si="37"/>
        <v>135</v>
      </c>
      <c r="BO366" s="2061">
        <f t="shared" si="38"/>
        <v>31.764705882352938</v>
      </c>
      <c r="BP366" s="2051" t="str">
        <f t="shared" si="39"/>
        <v/>
      </c>
    </row>
    <row r="367" spans="1:68" s="1185" customFormat="1">
      <c r="A367" s="2057" t="s">
        <v>5932</v>
      </c>
      <c r="B367" s="2057" t="s">
        <v>2067</v>
      </c>
      <c r="C367" s="2057" t="s">
        <v>5909</v>
      </c>
      <c r="D367" s="2057" t="s">
        <v>3184</v>
      </c>
      <c r="E367" s="2057" t="s">
        <v>5483</v>
      </c>
      <c r="F367" s="2057" t="s">
        <v>208</v>
      </c>
      <c r="G367" s="2057" t="s">
        <v>1765</v>
      </c>
      <c r="H367" s="2057" t="s">
        <v>5117</v>
      </c>
      <c r="I367" s="2057" t="s">
        <v>5120</v>
      </c>
      <c r="J367" s="2058" t="s">
        <v>6224</v>
      </c>
      <c r="K367" s="2059">
        <v>446</v>
      </c>
      <c r="L367" s="2059">
        <v>27</v>
      </c>
      <c r="M367" s="2059">
        <v>19</v>
      </c>
      <c r="N367" s="2059">
        <v>14</v>
      </c>
      <c r="O367" s="2059">
        <v>12</v>
      </c>
      <c r="P367" s="2059">
        <v>11</v>
      </c>
      <c r="Q367" s="2059">
        <v>21</v>
      </c>
      <c r="R367" s="2059">
        <v>30</v>
      </c>
      <c r="S367" s="2059">
        <v>43</v>
      </c>
      <c r="T367" s="2059">
        <v>27</v>
      </c>
      <c r="U367" s="2059">
        <v>25</v>
      </c>
      <c r="V367" s="2059">
        <v>22</v>
      </c>
      <c r="W367" s="2059">
        <v>25</v>
      </c>
      <c r="X367" s="2059">
        <v>43</v>
      </c>
      <c r="Y367" s="2059">
        <v>45</v>
      </c>
      <c r="Z367" s="2059">
        <v>30</v>
      </c>
      <c r="AA367" s="2059">
        <v>52</v>
      </c>
      <c r="AB367" s="2059">
        <v>0</v>
      </c>
      <c r="AC367" s="2059">
        <v>224</v>
      </c>
      <c r="AD367" s="2059">
        <v>12</v>
      </c>
      <c r="AE367" s="2059">
        <v>10</v>
      </c>
      <c r="AF367" s="2059">
        <v>9</v>
      </c>
      <c r="AG367" s="2059">
        <v>9</v>
      </c>
      <c r="AH367" s="2059">
        <v>5</v>
      </c>
      <c r="AI367" s="2059">
        <v>8</v>
      </c>
      <c r="AJ367" s="2059">
        <v>19</v>
      </c>
      <c r="AK367" s="2059">
        <v>24</v>
      </c>
      <c r="AL367" s="2059">
        <v>11</v>
      </c>
      <c r="AM367" s="2059">
        <v>13</v>
      </c>
      <c r="AN367" s="2059">
        <v>11</v>
      </c>
      <c r="AO367" s="2059">
        <v>13</v>
      </c>
      <c r="AP367" s="2059">
        <v>20</v>
      </c>
      <c r="AQ367" s="2059">
        <v>22</v>
      </c>
      <c r="AR367" s="2059">
        <v>13</v>
      </c>
      <c r="AS367" s="2059">
        <v>25</v>
      </c>
      <c r="AT367" s="2059">
        <v>0</v>
      </c>
      <c r="AU367" s="2059">
        <v>222</v>
      </c>
      <c r="AV367" s="2059">
        <v>15</v>
      </c>
      <c r="AW367" s="2059">
        <v>9</v>
      </c>
      <c r="AX367" s="2059">
        <v>5</v>
      </c>
      <c r="AY367" s="2059">
        <v>3</v>
      </c>
      <c r="AZ367" s="2059">
        <v>6</v>
      </c>
      <c r="BA367" s="2059">
        <v>13</v>
      </c>
      <c r="BB367" s="2059">
        <v>11</v>
      </c>
      <c r="BC367" s="2059">
        <v>19</v>
      </c>
      <c r="BD367" s="2059">
        <v>16</v>
      </c>
      <c r="BE367" s="2059">
        <v>12</v>
      </c>
      <c r="BF367" s="2059">
        <v>11</v>
      </c>
      <c r="BG367" s="2059">
        <v>12</v>
      </c>
      <c r="BH367" s="2059">
        <v>23</v>
      </c>
      <c r="BI367" s="2059">
        <v>23</v>
      </c>
      <c r="BJ367" s="2059">
        <v>17</v>
      </c>
      <c r="BK367" s="2059">
        <v>27</v>
      </c>
      <c r="BL367" s="2059">
        <v>0</v>
      </c>
      <c r="BM367" s="2060">
        <f t="shared" si="36"/>
        <v>446</v>
      </c>
      <c r="BN367" s="2060">
        <f t="shared" si="37"/>
        <v>127</v>
      </c>
      <c r="BO367" s="2061">
        <f t="shared" si="38"/>
        <v>28.475336322869953</v>
      </c>
      <c r="BP367" s="2051" t="str">
        <f t="shared" si="39"/>
        <v/>
      </c>
    </row>
    <row r="368" spans="1:68" s="1185" customFormat="1">
      <c r="A368" s="2057" t="s">
        <v>5933</v>
      </c>
      <c r="B368" s="2057" t="s">
        <v>2067</v>
      </c>
      <c r="C368" s="2057" t="s">
        <v>5909</v>
      </c>
      <c r="D368" s="2057" t="s">
        <v>3184</v>
      </c>
      <c r="E368" s="2057" t="s">
        <v>5484</v>
      </c>
      <c r="F368" s="2057" t="s">
        <v>208</v>
      </c>
      <c r="G368" s="2057" t="s">
        <v>1765</v>
      </c>
      <c r="H368" s="2057" t="s">
        <v>5117</v>
      </c>
      <c r="I368" s="2057" t="s">
        <v>5012</v>
      </c>
      <c r="J368" s="2058" t="s">
        <v>6224</v>
      </c>
      <c r="K368" s="2059">
        <v>175</v>
      </c>
      <c r="L368" s="2059">
        <v>4</v>
      </c>
      <c r="M368" s="2059">
        <v>5</v>
      </c>
      <c r="N368" s="2059">
        <v>8</v>
      </c>
      <c r="O368" s="2059">
        <v>3</v>
      </c>
      <c r="P368" s="2059">
        <v>1</v>
      </c>
      <c r="Q368" s="2059">
        <v>11</v>
      </c>
      <c r="R368" s="2059">
        <v>7</v>
      </c>
      <c r="S368" s="2059">
        <v>9</v>
      </c>
      <c r="T368" s="2059">
        <v>10</v>
      </c>
      <c r="U368" s="2059">
        <v>5</v>
      </c>
      <c r="V368" s="2059">
        <v>11</v>
      </c>
      <c r="W368" s="2059">
        <v>13</v>
      </c>
      <c r="X368" s="2059">
        <v>14</v>
      </c>
      <c r="Y368" s="2059">
        <v>23</v>
      </c>
      <c r="Z368" s="2059">
        <v>16</v>
      </c>
      <c r="AA368" s="2059">
        <v>35</v>
      </c>
      <c r="AB368" s="2059">
        <v>0</v>
      </c>
      <c r="AC368" s="2059">
        <v>76</v>
      </c>
      <c r="AD368" s="2059">
        <v>2</v>
      </c>
      <c r="AE368" s="2059">
        <v>3</v>
      </c>
      <c r="AF368" s="2059">
        <v>2</v>
      </c>
      <c r="AG368" s="2059">
        <v>0</v>
      </c>
      <c r="AH368" s="2059">
        <v>0</v>
      </c>
      <c r="AI368" s="2059">
        <v>4</v>
      </c>
      <c r="AJ368" s="2059">
        <v>2</v>
      </c>
      <c r="AK368" s="2059">
        <v>6</v>
      </c>
      <c r="AL368" s="2059">
        <v>4</v>
      </c>
      <c r="AM368" s="2059">
        <v>3</v>
      </c>
      <c r="AN368" s="2059">
        <v>1</v>
      </c>
      <c r="AO368" s="2059">
        <v>10</v>
      </c>
      <c r="AP368" s="2059">
        <v>4</v>
      </c>
      <c r="AQ368" s="2059">
        <v>11</v>
      </c>
      <c r="AR368" s="2059">
        <v>11</v>
      </c>
      <c r="AS368" s="2059">
        <v>13</v>
      </c>
      <c r="AT368" s="2059">
        <v>0</v>
      </c>
      <c r="AU368" s="2059">
        <v>99</v>
      </c>
      <c r="AV368" s="2059">
        <v>2</v>
      </c>
      <c r="AW368" s="2059">
        <v>2</v>
      </c>
      <c r="AX368" s="2059">
        <v>6</v>
      </c>
      <c r="AY368" s="2059">
        <v>3</v>
      </c>
      <c r="AZ368" s="2059">
        <v>1</v>
      </c>
      <c r="BA368" s="2059">
        <v>7</v>
      </c>
      <c r="BB368" s="2059">
        <v>5</v>
      </c>
      <c r="BC368" s="2059">
        <v>3</v>
      </c>
      <c r="BD368" s="2059">
        <v>6</v>
      </c>
      <c r="BE368" s="2059">
        <v>2</v>
      </c>
      <c r="BF368" s="2059">
        <v>10</v>
      </c>
      <c r="BG368" s="2059">
        <v>3</v>
      </c>
      <c r="BH368" s="2059">
        <v>10</v>
      </c>
      <c r="BI368" s="2059">
        <v>12</v>
      </c>
      <c r="BJ368" s="2059">
        <v>5</v>
      </c>
      <c r="BK368" s="2059">
        <v>22</v>
      </c>
      <c r="BL368" s="2059">
        <v>0</v>
      </c>
      <c r="BM368" s="2060">
        <f t="shared" si="36"/>
        <v>175</v>
      </c>
      <c r="BN368" s="2060">
        <f t="shared" si="37"/>
        <v>74</v>
      </c>
      <c r="BO368" s="2061">
        <f t="shared" si="38"/>
        <v>42.285714285714285</v>
      </c>
      <c r="BP368" s="2051" t="str">
        <f t="shared" si="39"/>
        <v/>
      </c>
    </row>
    <row r="369" spans="1:68" s="1185" customFormat="1">
      <c r="A369" s="2057" t="s">
        <v>5934</v>
      </c>
      <c r="B369" s="2057" t="s">
        <v>2067</v>
      </c>
      <c r="C369" s="2057" t="s">
        <v>5909</v>
      </c>
      <c r="D369" s="2057" t="s">
        <v>3184</v>
      </c>
      <c r="E369" s="2057" t="s">
        <v>5485</v>
      </c>
      <c r="F369" s="2057" t="s">
        <v>208</v>
      </c>
      <c r="G369" s="2057" t="s">
        <v>1765</v>
      </c>
      <c r="H369" s="2057" t="s">
        <v>5117</v>
      </c>
      <c r="I369" s="2057" t="s">
        <v>5076</v>
      </c>
      <c r="J369" s="2058" t="s">
        <v>6224</v>
      </c>
      <c r="K369" s="2059">
        <v>199</v>
      </c>
      <c r="L369" s="2059">
        <v>4</v>
      </c>
      <c r="M369" s="2059">
        <v>7</v>
      </c>
      <c r="N369" s="2059">
        <v>7</v>
      </c>
      <c r="O369" s="2059">
        <v>3</v>
      </c>
      <c r="P369" s="2059">
        <v>8</v>
      </c>
      <c r="Q369" s="2059">
        <v>8</v>
      </c>
      <c r="R369" s="2059">
        <v>8</v>
      </c>
      <c r="S369" s="2059">
        <v>11</v>
      </c>
      <c r="T369" s="2059">
        <v>5</v>
      </c>
      <c r="U369" s="2059">
        <v>7</v>
      </c>
      <c r="V369" s="2059">
        <v>18</v>
      </c>
      <c r="W369" s="2059">
        <v>20</v>
      </c>
      <c r="X369" s="2059">
        <v>17</v>
      </c>
      <c r="Y369" s="2059">
        <v>24</v>
      </c>
      <c r="Z369" s="2059">
        <v>9</v>
      </c>
      <c r="AA369" s="2059">
        <v>43</v>
      </c>
      <c r="AB369" s="2059">
        <v>0</v>
      </c>
      <c r="AC369" s="2059">
        <v>100</v>
      </c>
      <c r="AD369" s="2059">
        <v>2</v>
      </c>
      <c r="AE369" s="2059">
        <v>3</v>
      </c>
      <c r="AF369" s="2059">
        <v>3</v>
      </c>
      <c r="AG369" s="2059">
        <v>0</v>
      </c>
      <c r="AH369" s="2059">
        <v>5</v>
      </c>
      <c r="AI369" s="2059">
        <v>5</v>
      </c>
      <c r="AJ369" s="2059">
        <v>6</v>
      </c>
      <c r="AK369" s="2059">
        <v>5</v>
      </c>
      <c r="AL369" s="2059">
        <v>5</v>
      </c>
      <c r="AM369" s="2059">
        <v>2</v>
      </c>
      <c r="AN369" s="2059">
        <v>9</v>
      </c>
      <c r="AO369" s="2059">
        <v>12</v>
      </c>
      <c r="AP369" s="2059">
        <v>10</v>
      </c>
      <c r="AQ369" s="2059">
        <v>11</v>
      </c>
      <c r="AR369" s="2059">
        <v>4</v>
      </c>
      <c r="AS369" s="2059">
        <v>18</v>
      </c>
      <c r="AT369" s="2059">
        <v>0</v>
      </c>
      <c r="AU369" s="2059">
        <v>99</v>
      </c>
      <c r="AV369" s="2059">
        <v>2</v>
      </c>
      <c r="AW369" s="2059">
        <v>4</v>
      </c>
      <c r="AX369" s="2059">
        <v>4</v>
      </c>
      <c r="AY369" s="2059">
        <v>3</v>
      </c>
      <c r="AZ369" s="2059">
        <v>3</v>
      </c>
      <c r="BA369" s="2059">
        <v>3</v>
      </c>
      <c r="BB369" s="2059">
        <v>2</v>
      </c>
      <c r="BC369" s="2059">
        <v>6</v>
      </c>
      <c r="BD369" s="2059">
        <v>0</v>
      </c>
      <c r="BE369" s="2059">
        <v>5</v>
      </c>
      <c r="BF369" s="2059">
        <v>9</v>
      </c>
      <c r="BG369" s="2059">
        <v>8</v>
      </c>
      <c r="BH369" s="2059">
        <v>7</v>
      </c>
      <c r="BI369" s="2059">
        <v>13</v>
      </c>
      <c r="BJ369" s="2059">
        <v>5</v>
      </c>
      <c r="BK369" s="2059">
        <v>25</v>
      </c>
      <c r="BL369" s="2059">
        <v>0</v>
      </c>
      <c r="BM369" s="2060">
        <f t="shared" si="36"/>
        <v>199</v>
      </c>
      <c r="BN369" s="2060">
        <f t="shared" si="37"/>
        <v>76</v>
      </c>
      <c r="BO369" s="2061">
        <f t="shared" si="38"/>
        <v>38.190954773869343</v>
      </c>
      <c r="BP369" s="2051" t="str">
        <f t="shared" si="39"/>
        <v/>
      </c>
    </row>
    <row r="370" spans="1:68" s="1185" customFormat="1">
      <c r="A370" s="2052" t="s">
        <v>5935</v>
      </c>
      <c r="B370" s="2052" t="s">
        <v>2067</v>
      </c>
      <c r="C370" s="2052" t="s">
        <v>5909</v>
      </c>
      <c r="D370" s="2052" t="s">
        <v>3348</v>
      </c>
      <c r="E370" s="2052" t="s">
        <v>5479</v>
      </c>
      <c r="F370" s="2052" t="s">
        <v>208</v>
      </c>
      <c r="G370" s="2052" t="s">
        <v>1765</v>
      </c>
      <c r="H370" s="2052" t="s">
        <v>5121</v>
      </c>
      <c r="I370" s="2052" t="s">
        <v>3059</v>
      </c>
      <c r="J370" s="2053" t="s">
        <v>6224</v>
      </c>
      <c r="K370" s="2054">
        <v>2880</v>
      </c>
      <c r="L370" s="2054">
        <v>113</v>
      </c>
      <c r="M370" s="2054">
        <v>109</v>
      </c>
      <c r="N370" s="2054">
        <v>118</v>
      </c>
      <c r="O370" s="2054">
        <v>102</v>
      </c>
      <c r="P370" s="2054">
        <v>77</v>
      </c>
      <c r="Q370" s="2054">
        <v>114</v>
      </c>
      <c r="R370" s="2054">
        <v>127</v>
      </c>
      <c r="S370" s="2054">
        <v>177</v>
      </c>
      <c r="T370" s="2054">
        <v>178</v>
      </c>
      <c r="U370" s="2054">
        <v>160</v>
      </c>
      <c r="V370" s="2054">
        <v>179</v>
      </c>
      <c r="W370" s="2054">
        <v>178</v>
      </c>
      <c r="X370" s="2054">
        <v>215</v>
      </c>
      <c r="Y370" s="2054">
        <v>268</v>
      </c>
      <c r="Z370" s="2054">
        <v>203</v>
      </c>
      <c r="AA370" s="2054">
        <v>556</v>
      </c>
      <c r="AB370" s="2054">
        <v>6</v>
      </c>
      <c r="AC370" s="2054">
        <v>1380</v>
      </c>
      <c r="AD370" s="2054">
        <v>56</v>
      </c>
      <c r="AE370" s="2054">
        <v>46</v>
      </c>
      <c r="AF370" s="2054">
        <v>65</v>
      </c>
      <c r="AG370" s="2054">
        <v>59</v>
      </c>
      <c r="AH370" s="2054">
        <v>41</v>
      </c>
      <c r="AI370" s="2054">
        <v>48</v>
      </c>
      <c r="AJ370" s="2054">
        <v>65</v>
      </c>
      <c r="AK370" s="2054">
        <v>86</v>
      </c>
      <c r="AL370" s="2054">
        <v>87</v>
      </c>
      <c r="AM370" s="2054">
        <v>83</v>
      </c>
      <c r="AN370" s="2054">
        <v>89</v>
      </c>
      <c r="AO370" s="2054">
        <v>88</v>
      </c>
      <c r="AP370" s="2054">
        <v>104</v>
      </c>
      <c r="AQ370" s="2054">
        <v>133</v>
      </c>
      <c r="AR370" s="2054">
        <v>102</v>
      </c>
      <c r="AS370" s="2054">
        <v>227</v>
      </c>
      <c r="AT370" s="2054">
        <v>1</v>
      </c>
      <c r="AU370" s="2054">
        <v>1500</v>
      </c>
      <c r="AV370" s="2054">
        <v>57</v>
      </c>
      <c r="AW370" s="2054">
        <v>63</v>
      </c>
      <c r="AX370" s="2054">
        <v>53</v>
      </c>
      <c r="AY370" s="2054">
        <v>43</v>
      </c>
      <c r="AZ370" s="2054">
        <v>36</v>
      </c>
      <c r="BA370" s="2054">
        <v>66</v>
      </c>
      <c r="BB370" s="2054">
        <v>62</v>
      </c>
      <c r="BC370" s="2054">
        <v>91</v>
      </c>
      <c r="BD370" s="2054">
        <v>91</v>
      </c>
      <c r="BE370" s="2054">
        <v>77</v>
      </c>
      <c r="BF370" s="2054">
        <v>90</v>
      </c>
      <c r="BG370" s="2054">
        <v>90</v>
      </c>
      <c r="BH370" s="2054">
        <v>111</v>
      </c>
      <c r="BI370" s="2054">
        <v>135</v>
      </c>
      <c r="BJ370" s="2054">
        <v>101</v>
      </c>
      <c r="BK370" s="2054">
        <v>329</v>
      </c>
      <c r="BL370" s="2054">
        <v>5</v>
      </c>
      <c r="BM370" s="2055">
        <f t="shared" si="36"/>
        <v>2874</v>
      </c>
      <c r="BN370" s="2055">
        <f t="shared" si="37"/>
        <v>1027</v>
      </c>
      <c r="BO370" s="2056">
        <f t="shared" si="38"/>
        <v>35.734168406402226</v>
      </c>
      <c r="BP370" s="2051" t="str">
        <f t="shared" si="39"/>
        <v/>
      </c>
    </row>
    <row r="371" spans="1:68" s="1185" customFormat="1">
      <c r="A371" s="2057" t="s">
        <v>5936</v>
      </c>
      <c r="B371" s="2057" t="s">
        <v>2067</v>
      </c>
      <c r="C371" s="2057" t="s">
        <v>5909</v>
      </c>
      <c r="D371" s="2057" t="s">
        <v>3348</v>
      </c>
      <c r="E371" s="2057" t="s">
        <v>5481</v>
      </c>
      <c r="F371" s="2057" t="s">
        <v>208</v>
      </c>
      <c r="G371" s="2057" t="s">
        <v>1765</v>
      </c>
      <c r="H371" s="2057" t="s">
        <v>5121</v>
      </c>
      <c r="I371" s="2057" t="s">
        <v>5122</v>
      </c>
      <c r="J371" s="2058" t="s">
        <v>6224</v>
      </c>
      <c r="K371" s="2059">
        <v>425</v>
      </c>
      <c r="L371" s="2059">
        <v>40</v>
      </c>
      <c r="M371" s="2059">
        <v>23</v>
      </c>
      <c r="N371" s="2059">
        <v>14</v>
      </c>
      <c r="O371" s="2059">
        <v>16</v>
      </c>
      <c r="P371" s="2059">
        <v>13</v>
      </c>
      <c r="Q371" s="2059">
        <v>21</v>
      </c>
      <c r="R371" s="2059">
        <v>28</v>
      </c>
      <c r="S371" s="2059">
        <v>36</v>
      </c>
      <c r="T371" s="2059">
        <v>32</v>
      </c>
      <c r="U371" s="2059">
        <v>29</v>
      </c>
      <c r="V371" s="2059">
        <v>28</v>
      </c>
      <c r="W371" s="2059">
        <v>23</v>
      </c>
      <c r="X371" s="2059">
        <v>20</v>
      </c>
      <c r="Y371" s="2059">
        <v>30</v>
      </c>
      <c r="Z371" s="2059">
        <v>20</v>
      </c>
      <c r="AA371" s="2059">
        <v>52</v>
      </c>
      <c r="AB371" s="2059">
        <v>0</v>
      </c>
      <c r="AC371" s="2059">
        <v>209</v>
      </c>
      <c r="AD371" s="2059">
        <v>21</v>
      </c>
      <c r="AE371" s="2059">
        <v>9</v>
      </c>
      <c r="AF371" s="2059">
        <v>6</v>
      </c>
      <c r="AG371" s="2059">
        <v>10</v>
      </c>
      <c r="AH371" s="2059">
        <v>10</v>
      </c>
      <c r="AI371" s="2059">
        <v>8</v>
      </c>
      <c r="AJ371" s="2059">
        <v>16</v>
      </c>
      <c r="AK371" s="2059">
        <v>15</v>
      </c>
      <c r="AL371" s="2059">
        <v>16</v>
      </c>
      <c r="AM371" s="2059">
        <v>17</v>
      </c>
      <c r="AN371" s="2059">
        <v>13</v>
      </c>
      <c r="AO371" s="2059">
        <v>13</v>
      </c>
      <c r="AP371" s="2059">
        <v>7</v>
      </c>
      <c r="AQ371" s="2059">
        <v>20</v>
      </c>
      <c r="AR371" s="2059">
        <v>9</v>
      </c>
      <c r="AS371" s="2059">
        <v>19</v>
      </c>
      <c r="AT371" s="2059">
        <v>0</v>
      </c>
      <c r="AU371" s="2059">
        <v>216</v>
      </c>
      <c r="AV371" s="2059">
        <v>19</v>
      </c>
      <c r="AW371" s="2059">
        <v>14</v>
      </c>
      <c r="AX371" s="2059">
        <v>8</v>
      </c>
      <c r="AY371" s="2059">
        <v>6</v>
      </c>
      <c r="AZ371" s="2059">
        <v>3</v>
      </c>
      <c r="BA371" s="2059">
        <v>13</v>
      </c>
      <c r="BB371" s="2059">
        <v>12</v>
      </c>
      <c r="BC371" s="2059">
        <v>21</v>
      </c>
      <c r="BD371" s="2059">
        <v>16</v>
      </c>
      <c r="BE371" s="2059">
        <v>12</v>
      </c>
      <c r="BF371" s="2059">
        <v>15</v>
      </c>
      <c r="BG371" s="2059">
        <v>10</v>
      </c>
      <c r="BH371" s="2059">
        <v>13</v>
      </c>
      <c r="BI371" s="2059">
        <v>10</v>
      </c>
      <c r="BJ371" s="2059">
        <v>11</v>
      </c>
      <c r="BK371" s="2059">
        <v>33</v>
      </c>
      <c r="BL371" s="2059">
        <v>0</v>
      </c>
      <c r="BM371" s="2060">
        <f t="shared" si="36"/>
        <v>425</v>
      </c>
      <c r="BN371" s="2060">
        <f t="shared" si="37"/>
        <v>102</v>
      </c>
      <c r="BO371" s="2061">
        <f t="shared" si="38"/>
        <v>24</v>
      </c>
      <c r="BP371" s="2051" t="str">
        <f t="shared" si="39"/>
        <v/>
      </c>
    </row>
    <row r="372" spans="1:68" s="1185" customFormat="1">
      <c r="A372" s="2057" t="s">
        <v>5937</v>
      </c>
      <c r="B372" s="2057" t="s">
        <v>2067</v>
      </c>
      <c r="C372" s="2057" t="s">
        <v>5909</v>
      </c>
      <c r="D372" s="2057" t="s">
        <v>3348</v>
      </c>
      <c r="E372" s="2057" t="s">
        <v>5482</v>
      </c>
      <c r="F372" s="2057" t="s">
        <v>208</v>
      </c>
      <c r="G372" s="2057" t="s">
        <v>1765</v>
      </c>
      <c r="H372" s="2057" t="s">
        <v>5121</v>
      </c>
      <c r="I372" s="2057" t="s">
        <v>5123</v>
      </c>
      <c r="J372" s="2058" t="s">
        <v>6224</v>
      </c>
      <c r="K372" s="2059">
        <v>167</v>
      </c>
      <c r="L372" s="2059">
        <v>5</v>
      </c>
      <c r="M372" s="2059">
        <v>8</v>
      </c>
      <c r="N372" s="2059">
        <v>5</v>
      </c>
      <c r="O372" s="2059">
        <v>7</v>
      </c>
      <c r="P372" s="2059">
        <v>7</v>
      </c>
      <c r="Q372" s="2059">
        <v>10</v>
      </c>
      <c r="R372" s="2059">
        <v>8</v>
      </c>
      <c r="S372" s="2059">
        <v>14</v>
      </c>
      <c r="T372" s="2059">
        <v>10</v>
      </c>
      <c r="U372" s="2059">
        <v>12</v>
      </c>
      <c r="V372" s="2059">
        <v>13</v>
      </c>
      <c r="W372" s="2059">
        <v>9</v>
      </c>
      <c r="X372" s="2059">
        <v>13</v>
      </c>
      <c r="Y372" s="2059">
        <v>13</v>
      </c>
      <c r="Z372" s="2059">
        <v>7</v>
      </c>
      <c r="AA372" s="2059">
        <v>25</v>
      </c>
      <c r="AB372" s="2059">
        <v>1</v>
      </c>
      <c r="AC372" s="2059">
        <v>81</v>
      </c>
      <c r="AD372" s="2059">
        <v>2</v>
      </c>
      <c r="AE372" s="2059">
        <v>4</v>
      </c>
      <c r="AF372" s="2059">
        <v>3</v>
      </c>
      <c r="AG372" s="2059">
        <v>5</v>
      </c>
      <c r="AH372" s="2059">
        <v>4</v>
      </c>
      <c r="AI372" s="2059">
        <v>4</v>
      </c>
      <c r="AJ372" s="2059">
        <v>4</v>
      </c>
      <c r="AK372" s="2059">
        <v>6</v>
      </c>
      <c r="AL372" s="2059">
        <v>6</v>
      </c>
      <c r="AM372" s="2059">
        <v>3</v>
      </c>
      <c r="AN372" s="2059">
        <v>10</v>
      </c>
      <c r="AO372" s="2059">
        <v>2</v>
      </c>
      <c r="AP372" s="2059">
        <v>9</v>
      </c>
      <c r="AQ372" s="2059">
        <v>4</v>
      </c>
      <c r="AR372" s="2059">
        <v>4</v>
      </c>
      <c r="AS372" s="2059">
        <v>11</v>
      </c>
      <c r="AT372" s="2059">
        <v>0</v>
      </c>
      <c r="AU372" s="2059">
        <v>86</v>
      </c>
      <c r="AV372" s="2059">
        <v>3</v>
      </c>
      <c r="AW372" s="2059">
        <v>4</v>
      </c>
      <c r="AX372" s="2059">
        <v>2</v>
      </c>
      <c r="AY372" s="2059">
        <v>2</v>
      </c>
      <c r="AZ372" s="2059">
        <v>3</v>
      </c>
      <c r="BA372" s="2059">
        <v>6</v>
      </c>
      <c r="BB372" s="2059">
        <v>4</v>
      </c>
      <c r="BC372" s="2059">
        <v>8</v>
      </c>
      <c r="BD372" s="2059">
        <v>4</v>
      </c>
      <c r="BE372" s="2059">
        <v>9</v>
      </c>
      <c r="BF372" s="2059">
        <v>3</v>
      </c>
      <c r="BG372" s="2059">
        <v>7</v>
      </c>
      <c r="BH372" s="2059">
        <v>4</v>
      </c>
      <c r="BI372" s="2059">
        <v>9</v>
      </c>
      <c r="BJ372" s="2059">
        <v>3</v>
      </c>
      <c r="BK372" s="2059">
        <v>14</v>
      </c>
      <c r="BL372" s="2059">
        <v>1</v>
      </c>
      <c r="BM372" s="2060">
        <f t="shared" si="36"/>
        <v>166</v>
      </c>
      <c r="BN372" s="2060">
        <f t="shared" si="37"/>
        <v>45</v>
      </c>
      <c r="BO372" s="2061">
        <f t="shared" si="38"/>
        <v>27.108433734939759</v>
      </c>
      <c r="BP372" s="2051" t="str">
        <f t="shared" si="39"/>
        <v/>
      </c>
    </row>
    <row r="373" spans="1:68" s="1185" customFormat="1">
      <c r="A373" s="2057" t="s">
        <v>5938</v>
      </c>
      <c r="B373" s="2057" t="s">
        <v>2067</v>
      </c>
      <c r="C373" s="2057" t="s">
        <v>5909</v>
      </c>
      <c r="D373" s="2057" t="s">
        <v>3348</v>
      </c>
      <c r="E373" s="2057" t="s">
        <v>5483</v>
      </c>
      <c r="F373" s="2057" t="s">
        <v>208</v>
      </c>
      <c r="G373" s="2057" t="s">
        <v>1765</v>
      </c>
      <c r="H373" s="2057" t="s">
        <v>5121</v>
      </c>
      <c r="I373" s="2057" t="s">
        <v>5124</v>
      </c>
      <c r="J373" s="2058" t="s">
        <v>6224</v>
      </c>
      <c r="K373" s="2059">
        <v>247</v>
      </c>
      <c r="L373" s="2059">
        <v>8</v>
      </c>
      <c r="M373" s="2059">
        <v>16</v>
      </c>
      <c r="N373" s="2059">
        <v>15</v>
      </c>
      <c r="O373" s="2059">
        <v>14</v>
      </c>
      <c r="P373" s="2059">
        <v>7</v>
      </c>
      <c r="Q373" s="2059">
        <v>5</v>
      </c>
      <c r="R373" s="2059">
        <v>13</v>
      </c>
      <c r="S373" s="2059">
        <v>20</v>
      </c>
      <c r="T373" s="2059">
        <v>18</v>
      </c>
      <c r="U373" s="2059">
        <v>17</v>
      </c>
      <c r="V373" s="2059">
        <v>10</v>
      </c>
      <c r="W373" s="2059">
        <v>10</v>
      </c>
      <c r="X373" s="2059">
        <v>16</v>
      </c>
      <c r="Y373" s="2059">
        <v>21</v>
      </c>
      <c r="Z373" s="2059">
        <v>17</v>
      </c>
      <c r="AA373" s="2059">
        <v>40</v>
      </c>
      <c r="AB373" s="2059">
        <v>0</v>
      </c>
      <c r="AC373" s="2059">
        <v>119</v>
      </c>
      <c r="AD373" s="2059">
        <v>3</v>
      </c>
      <c r="AE373" s="2059">
        <v>9</v>
      </c>
      <c r="AF373" s="2059">
        <v>8</v>
      </c>
      <c r="AG373" s="2059">
        <v>8</v>
      </c>
      <c r="AH373" s="2059">
        <v>2</v>
      </c>
      <c r="AI373" s="2059">
        <v>3</v>
      </c>
      <c r="AJ373" s="2059">
        <v>6</v>
      </c>
      <c r="AK373" s="2059">
        <v>9</v>
      </c>
      <c r="AL373" s="2059">
        <v>9</v>
      </c>
      <c r="AM373" s="2059">
        <v>9</v>
      </c>
      <c r="AN373" s="2059">
        <v>4</v>
      </c>
      <c r="AO373" s="2059">
        <v>6</v>
      </c>
      <c r="AP373" s="2059">
        <v>10</v>
      </c>
      <c r="AQ373" s="2059">
        <v>7</v>
      </c>
      <c r="AR373" s="2059">
        <v>10</v>
      </c>
      <c r="AS373" s="2059">
        <v>16</v>
      </c>
      <c r="AT373" s="2059">
        <v>0</v>
      </c>
      <c r="AU373" s="2059">
        <v>128</v>
      </c>
      <c r="AV373" s="2059">
        <v>5</v>
      </c>
      <c r="AW373" s="2059">
        <v>7</v>
      </c>
      <c r="AX373" s="2059">
        <v>7</v>
      </c>
      <c r="AY373" s="2059">
        <v>6</v>
      </c>
      <c r="AZ373" s="2059">
        <v>5</v>
      </c>
      <c r="BA373" s="2059">
        <v>2</v>
      </c>
      <c r="BB373" s="2059">
        <v>7</v>
      </c>
      <c r="BC373" s="2059">
        <v>11</v>
      </c>
      <c r="BD373" s="2059">
        <v>9</v>
      </c>
      <c r="BE373" s="2059">
        <v>8</v>
      </c>
      <c r="BF373" s="2059">
        <v>6</v>
      </c>
      <c r="BG373" s="2059">
        <v>4</v>
      </c>
      <c r="BH373" s="2059">
        <v>6</v>
      </c>
      <c r="BI373" s="2059">
        <v>14</v>
      </c>
      <c r="BJ373" s="2059">
        <v>7</v>
      </c>
      <c r="BK373" s="2059">
        <v>24</v>
      </c>
      <c r="BL373" s="2059">
        <v>0</v>
      </c>
      <c r="BM373" s="2060">
        <f t="shared" si="36"/>
        <v>247</v>
      </c>
      <c r="BN373" s="2060">
        <f t="shared" si="37"/>
        <v>78</v>
      </c>
      <c r="BO373" s="2061">
        <f t="shared" si="38"/>
        <v>31.578947368421051</v>
      </c>
      <c r="BP373" s="2051" t="str">
        <f t="shared" si="39"/>
        <v/>
      </c>
    </row>
    <row r="374" spans="1:68" s="1185" customFormat="1">
      <c r="A374" s="2057" t="s">
        <v>5939</v>
      </c>
      <c r="B374" s="2057" t="s">
        <v>2067</v>
      </c>
      <c r="C374" s="2057" t="s">
        <v>5909</v>
      </c>
      <c r="D374" s="2057" t="s">
        <v>3348</v>
      </c>
      <c r="E374" s="2057" t="s">
        <v>5484</v>
      </c>
      <c r="F374" s="2057" t="s">
        <v>208</v>
      </c>
      <c r="G374" s="2057" t="s">
        <v>1765</v>
      </c>
      <c r="H374" s="2057" t="s">
        <v>5121</v>
      </c>
      <c r="I374" s="2057" t="s">
        <v>5940</v>
      </c>
      <c r="J374" s="2058" t="s">
        <v>6224</v>
      </c>
      <c r="K374" s="2059">
        <v>11</v>
      </c>
      <c r="L374" s="2059">
        <v>0</v>
      </c>
      <c r="M374" s="2059">
        <v>0</v>
      </c>
      <c r="N374" s="2059">
        <v>0</v>
      </c>
      <c r="O374" s="2059">
        <v>0</v>
      </c>
      <c r="P374" s="2059">
        <v>0</v>
      </c>
      <c r="Q374" s="2059">
        <v>0</v>
      </c>
      <c r="R374" s="2059">
        <v>0</v>
      </c>
      <c r="S374" s="2059">
        <v>0</v>
      </c>
      <c r="T374" s="2059">
        <v>1</v>
      </c>
      <c r="U374" s="2059">
        <v>0</v>
      </c>
      <c r="V374" s="2059">
        <v>1</v>
      </c>
      <c r="W374" s="2059">
        <v>0</v>
      </c>
      <c r="X374" s="2059">
        <v>0</v>
      </c>
      <c r="Y374" s="2059">
        <v>1</v>
      </c>
      <c r="Z374" s="2059">
        <v>3</v>
      </c>
      <c r="AA374" s="2059">
        <v>5</v>
      </c>
      <c r="AB374" s="2059">
        <v>0</v>
      </c>
      <c r="AC374" s="2059">
        <v>5</v>
      </c>
      <c r="AD374" s="2059">
        <v>0</v>
      </c>
      <c r="AE374" s="2059">
        <v>0</v>
      </c>
      <c r="AF374" s="2059">
        <v>0</v>
      </c>
      <c r="AG374" s="2059">
        <v>0</v>
      </c>
      <c r="AH374" s="2059">
        <v>0</v>
      </c>
      <c r="AI374" s="2059">
        <v>0</v>
      </c>
      <c r="AJ374" s="2059">
        <v>0</v>
      </c>
      <c r="AK374" s="2059">
        <v>0</v>
      </c>
      <c r="AL374" s="2059">
        <v>0</v>
      </c>
      <c r="AM374" s="2059">
        <v>0</v>
      </c>
      <c r="AN374" s="2059">
        <v>1</v>
      </c>
      <c r="AO374" s="2059">
        <v>0</v>
      </c>
      <c r="AP374" s="2059">
        <v>0</v>
      </c>
      <c r="AQ374" s="2059">
        <v>0</v>
      </c>
      <c r="AR374" s="2059">
        <v>2</v>
      </c>
      <c r="AS374" s="2059">
        <v>2</v>
      </c>
      <c r="AT374" s="2059">
        <v>0</v>
      </c>
      <c r="AU374" s="2059">
        <v>6</v>
      </c>
      <c r="AV374" s="2059">
        <v>0</v>
      </c>
      <c r="AW374" s="2059">
        <v>0</v>
      </c>
      <c r="AX374" s="2059">
        <v>0</v>
      </c>
      <c r="AY374" s="2059">
        <v>0</v>
      </c>
      <c r="AZ374" s="2059">
        <v>0</v>
      </c>
      <c r="BA374" s="2059">
        <v>0</v>
      </c>
      <c r="BB374" s="2059">
        <v>0</v>
      </c>
      <c r="BC374" s="2059">
        <v>0</v>
      </c>
      <c r="BD374" s="2059">
        <v>1</v>
      </c>
      <c r="BE374" s="2059">
        <v>0</v>
      </c>
      <c r="BF374" s="2059">
        <v>0</v>
      </c>
      <c r="BG374" s="2059">
        <v>0</v>
      </c>
      <c r="BH374" s="2059">
        <v>0</v>
      </c>
      <c r="BI374" s="2059">
        <v>1</v>
      </c>
      <c r="BJ374" s="2059">
        <v>1</v>
      </c>
      <c r="BK374" s="2059">
        <v>3</v>
      </c>
      <c r="BL374" s="2059">
        <v>0</v>
      </c>
      <c r="BM374" s="2060">
        <f t="shared" si="36"/>
        <v>11</v>
      </c>
      <c r="BN374" s="2060">
        <f t="shared" si="37"/>
        <v>9</v>
      </c>
      <c r="BO374" s="2061">
        <f t="shared" si="38"/>
        <v>81.818181818181827</v>
      </c>
      <c r="BP374" s="2051" t="str">
        <f t="shared" si="39"/>
        <v>限界集落</v>
      </c>
    </row>
    <row r="375" spans="1:68" s="1185" customFormat="1">
      <c r="A375" s="2057" t="s">
        <v>5941</v>
      </c>
      <c r="B375" s="2057" t="s">
        <v>2067</v>
      </c>
      <c r="C375" s="2057" t="s">
        <v>5909</v>
      </c>
      <c r="D375" s="2057" t="s">
        <v>3348</v>
      </c>
      <c r="E375" s="2057" t="s">
        <v>5485</v>
      </c>
      <c r="F375" s="2057" t="s">
        <v>208</v>
      </c>
      <c r="G375" s="2057" t="s">
        <v>1765</v>
      </c>
      <c r="H375" s="2057" t="s">
        <v>5121</v>
      </c>
      <c r="I375" s="2057" t="s">
        <v>5125</v>
      </c>
      <c r="J375" s="2058" t="s">
        <v>6224</v>
      </c>
      <c r="K375" s="2059">
        <v>48</v>
      </c>
      <c r="L375" s="2059">
        <v>0</v>
      </c>
      <c r="M375" s="2059">
        <v>0</v>
      </c>
      <c r="N375" s="2059">
        <v>1</v>
      </c>
      <c r="O375" s="2059">
        <v>1</v>
      </c>
      <c r="P375" s="2059">
        <v>0</v>
      </c>
      <c r="Q375" s="2059">
        <v>1</v>
      </c>
      <c r="R375" s="2059">
        <v>2</v>
      </c>
      <c r="S375" s="2059">
        <v>1</v>
      </c>
      <c r="T375" s="2059">
        <v>2</v>
      </c>
      <c r="U375" s="2059">
        <v>1</v>
      </c>
      <c r="V375" s="2059">
        <v>2</v>
      </c>
      <c r="W375" s="2059">
        <v>3</v>
      </c>
      <c r="X375" s="2059">
        <v>8</v>
      </c>
      <c r="Y375" s="2059">
        <v>9</v>
      </c>
      <c r="Z375" s="2059">
        <v>4</v>
      </c>
      <c r="AA375" s="2059">
        <v>13</v>
      </c>
      <c r="AB375" s="2059">
        <v>0</v>
      </c>
      <c r="AC375" s="2059">
        <v>25</v>
      </c>
      <c r="AD375" s="2059">
        <v>0</v>
      </c>
      <c r="AE375" s="2059">
        <v>0</v>
      </c>
      <c r="AF375" s="2059">
        <v>1</v>
      </c>
      <c r="AG375" s="2059">
        <v>1</v>
      </c>
      <c r="AH375" s="2059">
        <v>0</v>
      </c>
      <c r="AI375" s="2059">
        <v>0</v>
      </c>
      <c r="AJ375" s="2059">
        <v>2</v>
      </c>
      <c r="AK375" s="2059">
        <v>0</v>
      </c>
      <c r="AL375" s="2059">
        <v>2</v>
      </c>
      <c r="AM375" s="2059">
        <v>0</v>
      </c>
      <c r="AN375" s="2059">
        <v>1</v>
      </c>
      <c r="AO375" s="2059">
        <v>2</v>
      </c>
      <c r="AP375" s="2059">
        <v>3</v>
      </c>
      <c r="AQ375" s="2059">
        <v>4</v>
      </c>
      <c r="AR375" s="2059">
        <v>2</v>
      </c>
      <c r="AS375" s="2059">
        <v>7</v>
      </c>
      <c r="AT375" s="2059">
        <v>0</v>
      </c>
      <c r="AU375" s="2059">
        <v>23</v>
      </c>
      <c r="AV375" s="2059">
        <v>0</v>
      </c>
      <c r="AW375" s="2059">
        <v>0</v>
      </c>
      <c r="AX375" s="2059">
        <v>0</v>
      </c>
      <c r="AY375" s="2059">
        <v>0</v>
      </c>
      <c r="AZ375" s="2059">
        <v>0</v>
      </c>
      <c r="BA375" s="2059">
        <v>1</v>
      </c>
      <c r="BB375" s="2059">
        <v>0</v>
      </c>
      <c r="BC375" s="2059">
        <v>1</v>
      </c>
      <c r="BD375" s="2059">
        <v>0</v>
      </c>
      <c r="BE375" s="2059">
        <v>1</v>
      </c>
      <c r="BF375" s="2059">
        <v>1</v>
      </c>
      <c r="BG375" s="2059">
        <v>1</v>
      </c>
      <c r="BH375" s="2059">
        <v>5</v>
      </c>
      <c r="BI375" s="2059">
        <v>5</v>
      </c>
      <c r="BJ375" s="2059">
        <v>2</v>
      </c>
      <c r="BK375" s="2059">
        <v>6</v>
      </c>
      <c r="BL375" s="2059">
        <v>0</v>
      </c>
      <c r="BM375" s="2060">
        <f t="shared" si="36"/>
        <v>48</v>
      </c>
      <c r="BN375" s="2060">
        <f t="shared" si="37"/>
        <v>26</v>
      </c>
      <c r="BO375" s="2061">
        <f t="shared" si="38"/>
        <v>54.166666666666664</v>
      </c>
      <c r="BP375" s="2051" t="str">
        <f t="shared" si="39"/>
        <v>限界集落</v>
      </c>
    </row>
    <row r="376" spans="1:68" s="1185" customFormat="1">
      <c r="A376" s="2057" t="s">
        <v>5942</v>
      </c>
      <c r="B376" s="2057" t="s">
        <v>2067</v>
      </c>
      <c r="C376" s="2057" t="s">
        <v>5909</v>
      </c>
      <c r="D376" s="2057" t="s">
        <v>3348</v>
      </c>
      <c r="E376" s="2057" t="s">
        <v>5486</v>
      </c>
      <c r="F376" s="2057" t="s">
        <v>208</v>
      </c>
      <c r="G376" s="2057" t="s">
        <v>1765</v>
      </c>
      <c r="H376" s="2057" t="s">
        <v>5121</v>
      </c>
      <c r="I376" s="2057" t="s">
        <v>5126</v>
      </c>
      <c r="J376" s="2058" t="s">
        <v>6224</v>
      </c>
      <c r="K376" s="2059">
        <v>234</v>
      </c>
      <c r="L376" s="2059">
        <v>4</v>
      </c>
      <c r="M376" s="2059">
        <v>2</v>
      </c>
      <c r="N376" s="2059">
        <v>6</v>
      </c>
      <c r="O376" s="2059">
        <v>5</v>
      </c>
      <c r="P376" s="2059">
        <v>3</v>
      </c>
      <c r="Q376" s="2059">
        <v>9</v>
      </c>
      <c r="R376" s="2059">
        <v>6</v>
      </c>
      <c r="S376" s="2059">
        <v>7</v>
      </c>
      <c r="T376" s="2059">
        <v>10</v>
      </c>
      <c r="U376" s="2059">
        <v>10</v>
      </c>
      <c r="V376" s="2059">
        <v>15</v>
      </c>
      <c r="W376" s="2059">
        <v>19</v>
      </c>
      <c r="X376" s="2059">
        <v>17</v>
      </c>
      <c r="Y376" s="2059">
        <v>20</v>
      </c>
      <c r="Z376" s="2059">
        <v>29</v>
      </c>
      <c r="AA376" s="2059">
        <v>72</v>
      </c>
      <c r="AB376" s="2059">
        <v>0</v>
      </c>
      <c r="AC376" s="2059">
        <v>112</v>
      </c>
      <c r="AD376" s="2059">
        <v>2</v>
      </c>
      <c r="AE376" s="2059">
        <v>0</v>
      </c>
      <c r="AF376" s="2059">
        <v>3</v>
      </c>
      <c r="AG376" s="2059">
        <v>2</v>
      </c>
      <c r="AH376" s="2059">
        <v>1</v>
      </c>
      <c r="AI376" s="2059">
        <v>3</v>
      </c>
      <c r="AJ376" s="2059">
        <v>4</v>
      </c>
      <c r="AK376" s="2059">
        <v>4</v>
      </c>
      <c r="AL376" s="2059">
        <v>5</v>
      </c>
      <c r="AM376" s="2059">
        <v>3</v>
      </c>
      <c r="AN376" s="2059">
        <v>6</v>
      </c>
      <c r="AO376" s="2059">
        <v>11</v>
      </c>
      <c r="AP376" s="2059">
        <v>8</v>
      </c>
      <c r="AQ376" s="2059">
        <v>11</v>
      </c>
      <c r="AR376" s="2059">
        <v>14</v>
      </c>
      <c r="AS376" s="2059">
        <v>35</v>
      </c>
      <c r="AT376" s="2059">
        <v>0</v>
      </c>
      <c r="AU376" s="2059">
        <v>122</v>
      </c>
      <c r="AV376" s="2059">
        <v>2</v>
      </c>
      <c r="AW376" s="2059">
        <v>2</v>
      </c>
      <c r="AX376" s="2059">
        <v>3</v>
      </c>
      <c r="AY376" s="2059">
        <v>3</v>
      </c>
      <c r="AZ376" s="2059">
        <v>2</v>
      </c>
      <c r="BA376" s="2059">
        <v>6</v>
      </c>
      <c r="BB376" s="2059">
        <v>2</v>
      </c>
      <c r="BC376" s="2059">
        <v>3</v>
      </c>
      <c r="BD376" s="2059">
        <v>5</v>
      </c>
      <c r="BE376" s="2059">
        <v>7</v>
      </c>
      <c r="BF376" s="2059">
        <v>9</v>
      </c>
      <c r="BG376" s="2059">
        <v>8</v>
      </c>
      <c r="BH376" s="2059">
        <v>9</v>
      </c>
      <c r="BI376" s="2059">
        <v>9</v>
      </c>
      <c r="BJ376" s="2059">
        <v>15</v>
      </c>
      <c r="BK376" s="2059">
        <v>37</v>
      </c>
      <c r="BL376" s="2059">
        <v>0</v>
      </c>
      <c r="BM376" s="2060">
        <f t="shared" si="36"/>
        <v>234</v>
      </c>
      <c r="BN376" s="2060">
        <f t="shared" si="37"/>
        <v>121</v>
      </c>
      <c r="BO376" s="2061">
        <f t="shared" si="38"/>
        <v>51.709401709401718</v>
      </c>
      <c r="BP376" s="2051" t="str">
        <f t="shared" si="39"/>
        <v>限界集落</v>
      </c>
    </row>
    <row r="377" spans="1:68" s="1185" customFormat="1">
      <c r="A377" s="2057" t="s">
        <v>5943</v>
      </c>
      <c r="B377" s="2057" t="s">
        <v>2067</v>
      </c>
      <c r="C377" s="2057" t="s">
        <v>5909</v>
      </c>
      <c r="D377" s="2057" t="s">
        <v>3348</v>
      </c>
      <c r="E377" s="2057" t="s">
        <v>5487</v>
      </c>
      <c r="F377" s="2057" t="s">
        <v>208</v>
      </c>
      <c r="G377" s="2057" t="s">
        <v>1765</v>
      </c>
      <c r="H377" s="2057" t="s">
        <v>5121</v>
      </c>
      <c r="I377" s="2057" t="s">
        <v>5127</v>
      </c>
      <c r="J377" s="2058" t="s">
        <v>6224</v>
      </c>
      <c r="K377" s="2059">
        <v>90</v>
      </c>
      <c r="L377" s="2059">
        <v>0</v>
      </c>
      <c r="M377" s="2059">
        <v>3</v>
      </c>
      <c r="N377" s="2059">
        <v>4</v>
      </c>
      <c r="O377" s="2059">
        <v>4</v>
      </c>
      <c r="P377" s="2059">
        <v>1</v>
      </c>
      <c r="Q377" s="2059">
        <v>2</v>
      </c>
      <c r="R377" s="2059">
        <v>2</v>
      </c>
      <c r="S377" s="2059">
        <v>4</v>
      </c>
      <c r="T377" s="2059">
        <v>5</v>
      </c>
      <c r="U377" s="2059">
        <v>4</v>
      </c>
      <c r="V377" s="2059">
        <v>6</v>
      </c>
      <c r="W377" s="2059">
        <v>10</v>
      </c>
      <c r="X377" s="2059">
        <v>8</v>
      </c>
      <c r="Y377" s="2059">
        <v>11</v>
      </c>
      <c r="Z377" s="2059">
        <v>3</v>
      </c>
      <c r="AA377" s="2059">
        <v>23</v>
      </c>
      <c r="AB377" s="2059">
        <v>0</v>
      </c>
      <c r="AC377" s="2059">
        <v>43</v>
      </c>
      <c r="AD377" s="2059">
        <v>0</v>
      </c>
      <c r="AE377" s="2059">
        <v>2</v>
      </c>
      <c r="AF377" s="2059">
        <v>2</v>
      </c>
      <c r="AG377" s="2059">
        <v>1</v>
      </c>
      <c r="AH377" s="2059">
        <v>1</v>
      </c>
      <c r="AI377" s="2059">
        <v>1</v>
      </c>
      <c r="AJ377" s="2059">
        <v>1</v>
      </c>
      <c r="AK377" s="2059">
        <v>2</v>
      </c>
      <c r="AL377" s="2059">
        <v>2</v>
      </c>
      <c r="AM377" s="2059">
        <v>2</v>
      </c>
      <c r="AN377" s="2059">
        <v>3</v>
      </c>
      <c r="AO377" s="2059">
        <v>7</v>
      </c>
      <c r="AP377" s="2059">
        <v>5</v>
      </c>
      <c r="AQ377" s="2059">
        <v>5</v>
      </c>
      <c r="AR377" s="2059">
        <v>2</v>
      </c>
      <c r="AS377" s="2059">
        <v>7</v>
      </c>
      <c r="AT377" s="2059">
        <v>0</v>
      </c>
      <c r="AU377" s="2059">
        <v>47</v>
      </c>
      <c r="AV377" s="2059">
        <v>0</v>
      </c>
      <c r="AW377" s="2059">
        <v>1</v>
      </c>
      <c r="AX377" s="2059">
        <v>2</v>
      </c>
      <c r="AY377" s="2059">
        <v>3</v>
      </c>
      <c r="AZ377" s="2059">
        <v>0</v>
      </c>
      <c r="BA377" s="2059">
        <v>1</v>
      </c>
      <c r="BB377" s="2059">
        <v>1</v>
      </c>
      <c r="BC377" s="2059">
        <v>2</v>
      </c>
      <c r="BD377" s="2059">
        <v>3</v>
      </c>
      <c r="BE377" s="2059">
        <v>2</v>
      </c>
      <c r="BF377" s="2059">
        <v>3</v>
      </c>
      <c r="BG377" s="2059">
        <v>3</v>
      </c>
      <c r="BH377" s="2059">
        <v>3</v>
      </c>
      <c r="BI377" s="2059">
        <v>6</v>
      </c>
      <c r="BJ377" s="2059">
        <v>1</v>
      </c>
      <c r="BK377" s="2059">
        <v>16</v>
      </c>
      <c r="BL377" s="2059">
        <v>0</v>
      </c>
      <c r="BM377" s="2060">
        <f t="shared" si="36"/>
        <v>90</v>
      </c>
      <c r="BN377" s="2060">
        <f t="shared" si="37"/>
        <v>37</v>
      </c>
      <c r="BO377" s="2061">
        <f t="shared" si="38"/>
        <v>41.111111111111107</v>
      </c>
      <c r="BP377" s="2051" t="str">
        <f t="shared" si="39"/>
        <v/>
      </c>
    </row>
    <row r="378" spans="1:68" s="1185" customFormat="1">
      <c r="A378" s="2057" t="s">
        <v>5944</v>
      </c>
      <c r="B378" s="2057" t="s">
        <v>2067</v>
      </c>
      <c r="C378" s="2057" t="s">
        <v>5909</v>
      </c>
      <c r="D378" s="2057" t="s">
        <v>3348</v>
      </c>
      <c r="E378" s="2057" t="s">
        <v>5488</v>
      </c>
      <c r="F378" s="2057" t="s">
        <v>208</v>
      </c>
      <c r="G378" s="2057" t="s">
        <v>1765</v>
      </c>
      <c r="H378" s="2057" t="s">
        <v>5121</v>
      </c>
      <c r="I378" s="2057" t="s">
        <v>5106</v>
      </c>
      <c r="J378" s="2058" t="s">
        <v>6224</v>
      </c>
      <c r="K378" s="2059">
        <v>436</v>
      </c>
      <c r="L378" s="2059">
        <v>22</v>
      </c>
      <c r="M378" s="2059">
        <v>17</v>
      </c>
      <c r="N378" s="2059">
        <v>24</v>
      </c>
      <c r="O378" s="2059">
        <v>19</v>
      </c>
      <c r="P378" s="2059">
        <v>15</v>
      </c>
      <c r="Q378" s="2059">
        <v>22</v>
      </c>
      <c r="R378" s="2059">
        <v>19</v>
      </c>
      <c r="S378" s="2059">
        <v>24</v>
      </c>
      <c r="T378" s="2059">
        <v>38</v>
      </c>
      <c r="U378" s="2059">
        <v>29</v>
      </c>
      <c r="V378" s="2059">
        <v>34</v>
      </c>
      <c r="W378" s="2059">
        <v>19</v>
      </c>
      <c r="X378" s="2059">
        <v>29</v>
      </c>
      <c r="Y378" s="2059">
        <v>36</v>
      </c>
      <c r="Z378" s="2059">
        <v>31</v>
      </c>
      <c r="AA378" s="2059">
        <v>58</v>
      </c>
      <c r="AB378" s="2059">
        <v>0</v>
      </c>
      <c r="AC378" s="2059">
        <v>211</v>
      </c>
      <c r="AD378" s="2059">
        <v>8</v>
      </c>
      <c r="AE378" s="2059">
        <v>9</v>
      </c>
      <c r="AF378" s="2059">
        <v>15</v>
      </c>
      <c r="AG378" s="2059">
        <v>10</v>
      </c>
      <c r="AH378" s="2059">
        <v>7</v>
      </c>
      <c r="AI378" s="2059">
        <v>13</v>
      </c>
      <c r="AJ378" s="2059">
        <v>9</v>
      </c>
      <c r="AK378" s="2059">
        <v>9</v>
      </c>
      <c r="AL378" s="2059">
        <v>21</v>
      </c>
      <c r="AM378" s="2059">
        <v>15</v>
      </c>
      <c r="AN378" s="2059">
        <v>17</v>
      </c>
      <c r="AO378" s="2059">
        <v>9</v>
      </c>
      <c r="AP378" s="2059">
        <v>12</v>
      </c>
      <c r="AQ378" s="2059">
        <v>16</v>
      </c>
      <c r="AR378" s="2059">
        <v>17</v>
      </c>
      <c r="AS378" s="2059">
        <v>24</v>
      </c>
      <c r="AT378" s="2059">
        <v>0</v>
      </c>
      <c r="AU378" s="2059">
        <v>225</v>
      </c>
      <c r="AV378" s="2059">
        <v>14</v>
      </c>
      <c r="AW378" s="2059">
        <v>8</v>
      </c>
      <c r="AX378" s="2059">
        <v>9</v>
      </c>
      <c r="AY378" s="2059">
        <v>9</v>
      </c>
      <c r="AZ378" s="2059">
        <v>8</v>
      </c>
      <c r="BA378" s="2059">
        <v>9</v>
      </c>
      <c r="BB378" s="2059">
        <v>10</v>
      </c>
      <c r="BC378" s="2059">
        <v>15</v>
      </c>
      <c r="BD378" s="2059">
        <v>17</v>
      </c>
      <c r="BE378" s="2059">
        <v>14</v>
      </c>
      <c r="BF378" s="2059">
        <v>17</v>
      </c>
      <c r="BG378" s="2059">
        <v>10</v>
      </c>
      <c r="BH378" s="2059">
        <v>17</v>
      </c>
      <c r="BI378" s="2059">
        <v>20</v>
      </c>
      <c r="BJ378" s="2059">
        <v>14</v>
      </c>
      <c r="BK378" s="2059">
        <v>34</v>
      </c>
      <c r="BL378" s="2059">
        <v>0</v>
      </c>
      <c r="BM378" s="2060">
        <f t="shared" si="36"/>
        <v>436</v>
      </c>
      <c r="BN378" s="2060">
        <f t="shared" si="37"/>
        <v>125</v>
      </c>
      <c r="BO378" s="2061">
        <f t="shared" si="38"/>
        <v>28.669724770642201</v>
      </c>
      <c r="BP378" s="2051" t="str">
        <f t="shared" si="39"/>
        <v/>
      </c>
    </row>
    <row r="379" spans="1:68" s="1185" customFormat="1">
      <c r="A379" s="2057" t="s">
        <v>5945</v>
      </c>
      <c r="B379" s="2057" t="s">
        <v>2067</v>
      </c>
      <c r="C379" s="2057" t="s">
        <v>5909</v>
      </c>
      <c r="D379" s="2057" t="s">
        <v>3348</v>
      </c>
      <c r="E379" s="2057" t="s">
        <v>5489</v>
      </c>
      <c r="F379" s="2057" t="s">
        <v>208</v>
      </c>
      <c r="G379" s="2057" t="s">
        <v>1765</v>
      </c>
      <c r="H379" s="2057" t="s">
        <v>5121</v>
      </c>
      <c r="I379" s="2057" t="s">
        <v>5128</v>
      </c>
      <c r="J379" s="2058" t="s">
        <v>6224</v>
      </c>
      <c r="K379" s="2059">
        <v>121</v>
      </c>
      <c r="L379" s="2059">
        <v>4</v>
      </c>
      <c r="M379" s="2059">
        <v>3</v>
      </c>
      <c r="N379" s="2059">
        <v>6</v>
      </c>
      <c r="O379" s="2059">
        <v>4</v>
      </c>
      <c r="P379" s="2059">
        <v>2</v>
      </c>
      <c r="Q379" s="2059">
        <v>4</v>
      </c>
      <c r="R379" s="2059">
        <v>3</v>
      </c>
      <c r="S379" s="2059">
        <v>5</v>
      </c>
      <c r="T379" s="2059">
        <v>6</v>
      </c>
      <c r="U379" s="2059">
        <v>5</v>
      </c>
      <c r="V379" s="2059">
        <v>11</v>
      </c>
      <c r="W379" s="2059">
        <v>7</v>
      </c>
      <c r="X379" s="2059">
        <v>11</v>
      </c>
      <c r="Y379" s="2059">
        <v>14</v>
      </c>
      <c r="Z379" s="2059">
        <v>13</v>
      </c>
      <c r="AA379" s="2059">
        <v>23</v>
      </c>
      <c r="AB379" s="2059">
        <v>0</v>
      </c>
      <c r="AC379" s="2059">
        <v>57</v>
      </c>
      <c r="AD379" s="2059">
        <v>3</v>
      </c>
      <c r="AE379" s="2059">
        <v>2</v>
      </c>
      <c r="AF379" s="2059">
        <v>3</v>
      </c>
      <c r="AG379" s="2059">
        <v>2</v>
      </c>
      <c r="AH379" s="2059">
        <v>1</v>
      </c>
      <c r="AI379" s="2059">
        <v>1</v>
      </c>
      <c r="AJ379" s="2059">
        <v>1</v>
      </c>
      <c r="AK379" s="2059">
        <v>3</v>
      </c>
      <c r="AL379" s="2059">
        <v>2</v>
      </c>
      <c r="AM379" s="2059">
        <v>3</v>
      </c>
      <c r="AN379" s="2059">
        <v>6</v>
      </c>
      <c r="AO379" s="2059">
        <v>3</v>
      </c>
      <c r="AP379" s="2059">
        <v>5</v>
      </c>
      <c r="AQ379" s="2059">
        <v>8</v>
      </c>
      <c r="AR379" s="2059">
        <v>4</v>
      </c>
      <c r="AS379" s="2059">
        <v>10</v>
      </c>
      <c r="AT379" s="2059">
        <v>0</v>
      </c>
      <c r="AU379" s="2059">
        <v>64</v>
      </c>
      <c r="AV379" s="2059">
        <v>1</v>
      </c>
      <c r="AW379" s="2059">
        <v>1</v>
      </c>
      <c r="AX379" s="2059">
        <v>3</v>
      </c>
      <c r="AY379" s="2059">
        <v>2</v>
      </c>
      <c r="AZ379" s="2059">
        <v>1</v>
      </c>
      <c r="BA379" s="2059">
        <v>3</v>
      </c>
      <c r="BB379" s="2059">
        <v>2</v>
      </c>
      <c r="BC379" s="2059">
        <v>2</v>
      </c>
      <c r="BD379" s="2059">
        <v>4</v>
      </c>
      <c r="BE379" s="2059">
        <v>2</v>
      </c>
      <c r="BF379" s="2059">
        <v>5</v>
      </c>
      <c r="BG379" s="2059">
        <v>4</v>
      </c>
      <c r="BH379" s="2059">
        <v>6</v>
      </c>
      <c r="BI379" s="2059">
        <v>6</v>
      </c>
      <c r="BJ379" s="2059">
        <v>9</v>
      </c>
      <c r="BK379" s="2059">
        <v>13</v>
      </c>
      <c r="BL379" s="2059">
        <v>0</v>
      </c>
      <c r="BM379" s="2060">
        <f t="shared" si="36"/>
        <v>121</v>
      </c>
      <c r="BN379" s="2060">
        <f t="shared" si="37"/>
        <v>50</v>
      </c>
      <c r="BO379" s="2061">
        <f t="shared" si="38"/>
        <v>41.32231404958678</v>
      </c>
      <c r="BP379" s="2051" t="str">
        <f t="shared" si="39"/>
        <v/>
      </c>
    </row>
    <row r="380" spans="1:68" s="1185" customFormat="1">
      <c r="A380" s="2057" t="s">
        <v>5946</v>
      </c>
      <c r="B380" s="2057" t="s">
        <v>2067</v>
      </c>
      <c r="C380" s="2057" t="s">
        <v>5909</v>
      </c>
      <c r="D380" s="2057" t="s">
        <v>3348</v>
      </c>
      <c r="E380" s="2057" t="s">
        <v>5490</v>
      </c>
      <c r="F380" s="2057" t="s">
        <v>208</v>
      </c>
      <c r="G380" s="2057" t="s">
        <v>1765</v>
      </c>
      <c r="H380" s="2057" t="s">
        <v>5121</v>
      </c>
      <c r="I380" s="2057" t="s">
        <v>5129</v>
      </c>
      <c r="J380" s="2058" t="s">
        <v>6224</v>
      </c>
      <c r="K380" s="2059">
        <v>163</v>
      </c>
      <c r="L380" s="2059">
        <v>7</v>
      </c>
      <c r="M380" s="2059">
        <v>5</v>
      </c>
      <c r="N380" s="2059">
        <v>10</v>
      </c>
      <c r="O380" s="2059">
        <v>4</v>
      </c>
      <c r="P380" s="2059">
        <v>4</v>
      </c>
      <c r="Q380" s="2059">
        <v>4</v>
      </c>
      <c r="R380" s="2059">
        <v>7</v>
      </c>
      <c r="S380" s="2059">
        <v>11</v>
      </c>
      <c r="T380" s="2059">
        <v>10</v>
      </c>
      <c r="U380" s="2059">
        <v>6</v>
      </c>
      <c r="V380" s="2059">
        <v>10</v>
      </c>
      <c r="W380" s="2059">
        <v>10</v>
      </c>
      <c r="X380" s="2059">
        <v>15</v>
      </c>
      <c r="Y380" s="2059">
        <v>18</v>
      </c>
      <c r="Z380" s="2059">
        <v>10</v>
      </c>
      <c r="AA380" s="2059">
        <v>31</v>
      </c>
      <c r="AB380" s="2059">
        <v>1</v>
      </c>
      <c r="AC380" s="2059">
        <v>82</v>
      </c>
      <c r="AD380" s="2059">
        <v>6</v>
      </c>
      <c r="AE380" s="2059">
        <v>4</v>
      </c>
      <c r="AF380" s="2059">
        <v>4</v>
      </c>
      <c r="AG380" s="2059">
        <v>3</v>
      </c>
      <c r="AH380" s="2059">
        <v>2</v>
      </c>
      <c r="AI380" s="2059">
        <v>2</v>
      </c>
      <c r="AJ380" s="2059">
        <v>3</v>
      </c>
      <c r="AK380" s="2059">
        <v>6</v>
      </c>
      <c r="AL380" s="2059">
        <v>4</v>
      </c>
      <c r="AM380" s="2059">
        <v>3</v>
      </c>
      <c r="AN380" s="2059">
        <v>6</v>
      </c>
      <c r="AO380" s="2059">
        <v>4</v>
      </c>
      <c r="AP380" s="2059">
        <v>7</v>
      </c>
      <c r="AQ380" s="2059">
        <v>10</v>
      </c>
      <c r="AR380" s="2059">
        <v>4</v>
      </c>
      <c r="AS380" s="2059">
        <v>14</v>
      </c>
      <c r="AT380" s="2059">
        <v>0</v>
      </c>
      <c r="AU380" s="2059">
        <v>81</v>
      </c>
      <c r="AV380" s="2059">
        <v>1</v>
      </c>
      <c r="AW380" s="2059">
        <v>1</v>
      </c>
      <c r="AX380" s="2059">
        <v>6</v>
      </c>
      <c r="AY380" s="2059">
        <v>1</v>
      </c>
      <c r="AZ380" s="2059">
        <v>2</v>
      </c>
      <c r="BA380" s="2059">
        <v>2</v>
      </c>
      <c r="BB380" s="2059">
        <v>4</v>
      </c>
      <c r="BC380" s="2059">
        <v>5</v>
      </c>
      <c r="BD380" s="2059">
        <v>6</v>
      </c>
      <c r="BE380" s="2059">
        <v>3</v>
      </c>
      <c r="BF380" s="2059">
        <v>4</v>
      </c>
      <c r="BG380" s="2059">
        <v>6</v>
      </c>
      <c r="BH380" s="2059">
        <v>8</v>
      </c>
      <c r="BI380" s="2059">
        <v>8</v>
      </c>
      <c r="BJ380" s="2059">
        <v>6</v>
      </c>
      <c r="BK380" s="2059">
        <v>17</v>
      </c>
      <c r="BL380" s="2059">
        <v>1</v>
      </c>
      <c r="BM380" s="2060">
        <f t="shared" si="36"/>
        <v>162</v>
      </c>
      <c r="BN380" s="2060">
        <f t="shared" si="37"/>
        <v>59</v>
      </c>
      <c r="BO380" s="2061">
        <f t="shared" si="38"/>
        <v>36.419753086419753</v>
      </c>
      <c r="BP380" s="2051" t="str">
        <f t="shared" si="39"/>
        <v/>
      </c>
    </row>
    <row r="381" spans="1:68" s="1185" customFormat="1">
      <c r="A381" s="2057" t="s">
        <v>5947</v>
      </c>
      <c r="B381" s="2057" t="s">
        <v>2067</v>
      </c>
      <c r="C381" s="2057" t="s">
        <v>5909</v>
      </c>
      <c r="D381" s="2057" t="s">
        <v>3348</v>
      </c>
      <c r="E381" s="2057" t="s">
        <v>5491</v>
      </c>
      <c r="F381" s="2057" t="s">
        <v>208</v>
      </c>
      <c r="G381" s="2057" t="s">
        <v>1765</v>
      </c>
      <c r="H381" s="2057" t="s">
        <v>5121</v>
      </c>
      <c r="I381" s="2057" t="s">
        <v>5039</v>
      </c>
      <c r="J381" s="2058" t="s">
        <v>6224</v>
      </c>
      <c r="K381" s="2059">
        <v>422</v>
      </c>
      <c r="L381" s="2059">
        <v>7</v>
      </c>
      <c r="M381" s="2059">
        <v>17</v>
      </c>
      <c r="N381" s="2059">
        <v>11</v>
      </c>
      <c r="O381" s="2059">
        <v>13</v>
      </c>
      <c r="P381" s="2059">
        <v>11</v>
      </c>
      <c r="Q381" s="2059">
        <v>18</v>
      </c>
      <c r="R381" s="2059">
        <v>18</v>
      </c>
      <c r="S381" s="2059">
        <v>24</v>
      </c>
      <c r="T381" s="2059">
        <v>16</v>
      </c>
      <c r="U381" s="2059">
        <v>25</v>
      </c>
      <c r="V381" s="2059">
        <v>20</v>
      </c>
      <c r="W381" s="2059">
        <v>32</v>
      </c>
      <c r="X381" s="2059">
        <v>28</v>
      </c>
      <c r="Y381" s="2059">
        <v>48</v>
      </c>
      <c r="Z381" s="2059">
        <v>28</v>
      </c>
      <c r="AA381" s="2059">
        <v>104</v>
      </c>
      <c r="AB381" s="2059">
        <v>2</v>
      </c>
      <c r="AC381" s="2059">
        <v>185</v>
      </c>
      <c r="AD381" s="2059">
        <v>4</v>
      </c>
      <c r="AE381" s="2059">
        <v>2</v>
      </c>
      <c r="AF381" s="2059">
        <v>6</v>
      </c>
      <c r="AG381" s="2059">
        <v>6</v>
      </c>
      <c r="AH381" s="2059">
        <v>7</v>
      </c>
      <c r="AI381" s="2059">
        <v>7</v>
      </c>
      <c r="AJ381" s="2059">
        <v>9</v>
      </c>
      <c r="AK381" s="2059">
        <v>14</v>
      </c>
      <c r="AL381" s="2059">
        <v>4</v>
      </c>
      <c r="AM381" s="2059">
        <v>15</v>
      </c>
      <c r="AN381" s="2059">
        <v>10</v>
      </c>
      <c r="AO381" s="2059">
        <v>14</v>
      </c>
      <c r="AP381" s="2059">
        <v>13</v>
      </c>
      <c r="AQ381" s="2059">
        <v>25</v>
      </c>
      <c r="AR381" s="2059">
        <v>13</v>
      </c>
      <c r="AS381" s="2059">
        <v>35</v>
      </c>
      <c r="AT381" s="2059">
        <v>1</v>
      </c>
      <c r="AU381" s="2059">
        <v>237</v>
      </c>
      <c r="AV381" s="2059">
        <v>3</v>
      </c>
      <c r="AW381" s="2059">
        <v>15</v>
      </c>
      <c r="AX381" s="2059">
        <v>5</v>
      </c>
      <c r="AY381" s="2059">
        <v>7</v>
      </c>
      <c r="AZ381" s="2059">
        <v>4</v>
      </c>
      <c r="BA381" s="2059">
        <v>11</v>
      </c>
      <c r="BB381" s="2059">
        <v>9</v>
      </c>
      <c r="BC381" s="2059">
        <v>10</v>
      </c>
      <c r="BD381" s="2059">
        <v>12</v>
      </c>
      <c r="BE381" s="2059">
        <v>10</v>
      </c>
      <c r="BF381" s="2059">
        <v>10</v>
      </c>
      <c r="BG381" s="2059">
        <v>18</v>
      </c>
      <c r="BH381" s="2059">
        <v>15</v>
      </c>
      <c r="BI381" s="2059">
        <v>23</v>
      </c>
      <c r="BJ381" s="2059">
        <v>15</v>
      </c>
      <c r="BK381" s="2059">
        <v>69</v>
      </c>
      <c r="BL381" s="2059">
        <v>1</v>
      </c>
      <c r="BM381" s="2060">
        <f t="shared" si="36"/>
        <v>420</v>
      </c>
      <c r="BN381" s="2060">
        <f t="shared" si="37"/>
        <v>180</v>
      </c>
      <c r="BO381" s="2061">
        <f t="shared" si="38"/>
        <v>42.857142857142854</v>
      </c>
      <c r="BP381" s="2051" t="str">
        <f t="shared" si="39"/>
        <v/>
      </c>
    </row>
    <row r="382" spans="1:68" s="1185" customFormat="1">
      <c r="A382" s="2057" t="s">
        <v>5948</v>
      </c>
      <c r="B382" s="2057" t="s">
        <v>2067</v>
      </c>
      <c r="C382" s="2057" t="s">
        <v>5909</v>
      </c>
      <c r="D382" s="2057" t="s">
        <v>3348</v>
      </c>
      <c r="E382" s="2057" t="s">
        <v>5492</v>
      </c>
      <c r="F382" s="2057" t="s">
        <v>208</v>
      </c>
      <c r="G382" s="2057" t="s">
        <v>1765</v>
      </c>
      <c r="H382" s="2057" t="s">
        <v>5121</v>
      </c>
      <c r="I382" s="2057" t="s">
        <v>5130</v>
      </c>
      <c r="J382" s="2058" t="s">
        <v>6224</v>
      </c>
      <c r="K382" s="2059">
        <v>220</v>
      </c>
      <c r="L382" s="2059">
        <v>1</v>
      </c>
      <c r="M382" s="2059">
        <v>4</v>
      </c>
      <c r="N382" s="2059">
        <v>9</v>
      </c>
      <c r="O382" s="2059">
        <v>12</v>
      </c>
      <c r="P382" s="2059">
        <v>5</v>
      </c>
      <c r="Q382" s="2059">
        <v>3</v>
      </c>
      <c r="R382" s="2059">
        <v>5</v>
      </c>
      <c r="S382" s="2059">
        <v>10</v>
      </c>
      <c r="T382" s="2059">
        <v>10</v>
      </c>
      <c r="U382" s="2059">
        <v>15</v>
      </c>
      <c r="V382" s="2059">
        <v>14</v>
      </c>
      <c r="W382" s="2059">
        <v>12</v>
      </c>
      <c r="X382" s="2059">
        <v>23</v>
      </c>
      <c r="Y382" s="2059">
        <v>22</v>
      </c>
      <c r="Z382" s="2059">
        <v>22</v>
      </c>
      <c r="AA382" s="2059">
        <v>52</v>
      </c>
      <c r="AB382" s="2059">
        <v>1</v>
      </c>
      <c r="AC382" s="2059">
        <v>108</v>
      </c>
      <c r="AD382" s="2059">
        <v>1</v>
      </c>
      <c r="AE382" s="2059">
        <v>2</v>
      </c>
      <c r="AF382" s="2059">
        <v>6</v>
      </c>
      <c r="AG382" s="2059">
        <v>9</v>
      </c>
      <c r="AH382" s="2059">
        <v>2</v>
      </c>
      <c r="AI382" s="2059">
        <v>0</v>
      </c>
      <c r="AJ382" s="2059">
        <v>2</v>
      </c>
      <c r="AK382" s="2059">
        <v>5</v>
      </c>
      <c r="AL382" s="2059">
        <v>5</v>
      </c>
      <c r="AM382" s="2059">
        <v>9</v>
      </c>
      <c r="AN382" s="2059">
        <v>6</v>
      </c>
      <c r="AO382" s="2059">
        <v>5</v>
      </c>
      <c r="AP382" s="2059">
        <v>10</v>
      </c>
      <c r="AQ382" s="2059">
        <v>11</v>
      </c>
      <c r="AR382" s="2059">
        <v>13</v>
      </c>
      <c r="AS382" s="2059">
        <v>22</v>
      </c>
      <c r="AT382" s="2059">
        <v>0</v>
      </c>
      <c r="AU382" s="2059">
        <v>112</v>
      </c>
      <c r="AV382" s="2059">
        <v>0</v>
      </c>
      <c r="AW382" s="2059">
        <v>2</v>
      </c>
      <c r="AX382" s="2059">
        <v>3</v>
      </c>
      <c r="AY382" s="2059">
        <v>3</v>
      </c>
      <c r="AZ382" s="2059">
        <v>3</v>
      </c>
      <c r="BA382" s="2059">
        <v>3</v>
      </c>
      <c r="BB382" s="2059">
        <v>3</v>
      </c>
      <c r="BC382" s="2059">
        <v>5</v>
      </c>
      <c r="BD382" s="2059">
        <v>5</v>
      </c>
      <c r="BE382" s="2059">
        <v>6</v>
      </c>
      <c r="BF382" s="2059">
        <v>8</v>
      </c>
      <c r="BG382" s="2059">
        <v>7</v>
      </c>
      <c r="BH382" s="2059">
        <v>13</v>
      </c>
      <c r="BI382" s="2059">
        <v>11</v>
      </c>
      <c r="BJ382" s="2059">
        <v>9</v>
      </c>
      <c r="BK382" s="2059">
        <v>30</v>
      </c>
      <c r="BL382" s="2059">
        <v>1</v>
      </c>
      <c r="BM382" s="2060">
        <f t="shared" si="36"/>
        <v>219</v>
      </c>
      <c r="BN382" s="2060">
        <f t="shared" si="37"/>
        <v>96</v>
      </c>
      <c r="BO382" s="2061">
        <f t="shared" si="38"/>
        <v>43.835616438356162</v>
      </c>
      <c r="BP382" s="2051" t="str">
        <f t="shared" si="39"/>
        <v/>
      </c>
    </row>
    <row r="383" spans="1:68" s="1185" customFormat="1">
      <c r="A383" s="2057" t="s">
        <v>5949</v>
      </c>
      <c r="B383" s="2057" t="s">
        <v>2067</v>
      </c>
      <c r="C383" s="2057" t="s">
        <v>5909</v>
      </c>
      <c r="D383" s="2057" t="s">
        <v>3348</v>
      </c>
      <c r="E383" s="2057" t="s">
        <v>5493</v>
      </c>
      <c r="F383" s="2057" t="s">
        <v>208</v>
      </c>
      <c r="G383" s="2057" t="s">
        <v>1765</v>
      </c>
      <c r="H383" s="2057" t="s">
        <v>5121</v>
      </c>
      <c r="I383" s="2057" t="s">
        <v>5131</v>
      </c>
      <c r="J383" s="2058" t="s">
        <v>6224</v>
      </c>
      <c r="K383" s="2059">
        <v>235</v>
      </c>
      <c r="L383" s="2059">
        <v>9</v>
      </c>
      <c r="M383" s="2059">
        <v>10</v>
      </c>
      <c r="N383" s="2059">
        <v>11</v>
      </c>
      <c r="O383" s="2059">
        <v>3</v>
      </c>
      <c r="P383" s="2059">
        <v>7</v>
      </c>
      <c r="Q383" s="2059">
        <v>11</v>
      </c>
      <c r="R383" s="2059">
        <v>10</v>
      </c>
      <c r="S383" s="2059">
        <v>13</v>
      </c>
      <c r="T383" s="2059">
        <v>16</v>
      </c>
      <c r="U383" s="2059">
        <v>7</v>
      </c>
      <c r="V383" s="2059">
        <v>11</v>
      </c>
      <c r="W383" s="2059">
        <v>20</v>
      </c>
      <c r="X383" s="2059">
        <v>24</v>
      </c>
      <c r="Y383" s="2059">
        <v>19</v>
      </c>
      <c r="Z383" s="2059">
        <v>13</v>
      </c>
      <c r="AA383" s="2059">
        <v>51</v>
      </c>
      <c r="AB383" s="2059">
        <v>0</v>
      </c>
      <c r="AC383" s="2059">
        <v>112</v>
      </c>
      <c r="AD383" s="2059">
        <v>3</v>
      </c>
      <c r="AE383" s="2059">
        <v>3</v>
      </c>
      <c r="AF383" s="2059">
        <v>6</v>
      </c>
      <c r="AG383" s="2059">
        <v>2</v>
      </c>
      <c r="AH383" s="2059">
        <v>3</v>
      </c>
      <c r="AI383" s="2059">
        <v>4</v>
      </c>
      <c r="AJ383" s="2059">
        <v>5</v>
      </c>
      <c r="AK383" s="2059">
        <v>9</v>
      </c>
      <c r="AL383" s="2059">
        <v>8</v>
      </c>
      <c r="AM383" s="2059">
        <v>4</v>
      </c>
      <c r="AN383" s="2059">
        <v>5</v>
      </c>
      <c r="AO383" s="2059">
        <v>10</v>
      </c>
      <c r="AP383" s="2059">
        <v>15</v>
      </c>
      <c r="AQ383" s="2059">
        <v>8</v>
      </c>
      <c r="AR383" s="2059">
        <v>6</v>
      </c>
      <c r="AS383" s="2059">
        <v>21</v>
      </c>
      <c r="AT383" s="2059">
        <v>0</v>
      </c>
      <c r="AU383" s="2059">
        <v>123</v>
      </c>
      <c r="AV383" s="2059">
        <v>6</v>
      </c>
      <c r="AW383" s="2059">
        <v>7</v>
      </c>
      <c r="AX383" s="2059">
        <v>5</v>
      </c>
      <c r="AY383" s="2059">
        <v>1</v>
      </c>
      <c r="AZ383" s="2059">
        <v>4</v>
      </c>
      <c r="BA383" s="2059">
        <v>7</v>
      </c>
      <c r="BB383" s="2059">
        <v>5</v>
      </c>
      <c r="BC383" s="2059">
        <v>4</v>
      </c>
      <c r="BD383" s="2059">
        <v>8</v>
      </c>
      <c r="BE383" s="2059">
        <v>3</v>
      </c>
      <c r="BF383" s="2059">
        <v>6</v>
      </c>
      <c r="BG383" s="2059">
        <v>10</v>
      </c>
      <c r="BH383" s="2059">
        <v>9</v>
      </c>
      <c r="BI383" s="2059">
        <v>11</v>
      </c>
      <c r="BJ383" s="2059">
        <v>7</v>
      </c>
      <c r="BK383" s="2059">
        <v>30</v>
      </c>
      <c r="BL383" s="2059">
        <v>0</v>
      </c>
      <c r="BM383" s="2060">
        <f t="shared" si="36"/>
        <v>235</v>
      </c>
      <c r="BN383" s="2060">
        <f t="shared" si="37"/>
        <v>83</v>
      </c>
      <c r="BO383" s="2061">
        <f t="shared" si="38"/>
        <v>35.319148936170215</v>
      </c>
      <c r="BP383" s="2051" t="str">
        <f t="shared" si="39"/>
        <v/>
      </c>
    </row>
    <row r="384" spans="1:68" s="1185" customFormat="1">
      <c r="A384" s="2057" t="s">
        <v>5950</v>
      </c>
      <c r="B384" s="2057" t="s">
        <v>2067</v>
      </c>
      <c r="C384" s="2057" t="s">
        <v>5909</v>
      </c>
      <c r="D384" s="2057" t="s">
        <v>3348</v>
      </c>
      <c r="E384" s="2057" t="s">
        <v>5494</v>
      </c>
      <c r="F384" s="2057" t="s">
        <v>208</v>
      </c>
      <c r="G384" s="2057" t="s">
        <v>1765</v>
      </c>
      <c r="H384" s="2057" t="s">
        <v>5121</v>
      </c>
      <c r="I384" s="2057" t="s">
        <v>5132</v>
      </c>
      <c r="J384" s="2058" t="s">
        <v>6224</v>
      </c>
      <c r="K384" s="2059">
        <v>61</v>
      </c>
      <c r="L384" s="2059">
        <v>6</v>
      </c>
      <c r="M384" s="2059">
        <v>1</v>
      </c>
      <c r="N384" s="2059">
        <v>2</v>
      </c>
      <c r="O384" s="2059">
        <v>0</v>
      </c>
      <c r="P384" s="2059">
        <v>2</v>
      </c>
      <c r="Q384" s="2059">
        <v>4</v>
      </c>
      <c r="R384" s="2059">
        <v>6</v>
      </c>
      <c r="S384" s="2059">
        <v>8</v>
      </c>
      <c r="T384" s="2059">
        <v>4</v>
      </c>
      <c r="U384" s="2059">
        <v>0</v>
      </c>
      <c r="V384" s="2059">
        <v>4</v>
      </c>
      <c r="W384" s="2059">
        <v>4</v>
      </c>
      <c r="X384" s="2059">
        <v>3</v>
      </c>
      <c r="Y384" s="2059">
        <v>6</v>
      </c>
      <c r="Z384" s="2059">
        <v>3</v>
      </c>
      <c r="AA384" s="2059">
        <v>7</v>
      </c>
      <c r="AB384" s="2059">
        <v>1</v>
      </c>
      <c r="AC384" s="2059">
        <v>31</v>
      </c>
      <c r="AD384" s="2059">
        <v>3</v>
      </c>
      <c r="AE384" s="2059">
        <v>0</v>
      </c>
      <c r="AF384" s="2059">
        <v>2</v>
      </c>
      <c r="AG384" s="2059">
        <v>0</v>
      </c>
      <c r="AH384" s="2059">
        <v>1</v>
      </c>
      <c r="AI384" s="2059">
        <v>2</v>
      </c>
      <c r="AJ384" s="2059">
        <v>3</v>
      </c>
      <c r="AK384" s="2059">
        <v>4</v>
      </c>
      <c r="AL384" s="2059">
        <v>3</v>
      </c>
      <c r="AM384" s="2059">
        <v>0</v>
      </c>
      <c r="AN384" s="2059">
        <v>1</v>
      </c>
      <c r="AO384" s="2059">
        <v>2</v>
      </c>
      <c r="AP384" s="2059">
        <v>0</v>
      </c>
      <c r="AQ384" s="2059">
        <v>4</v>
      </c>
      <c r="AR384" s="2059">
        <v>2</v>
      </c>
      <c r="AS384" s="2059">
        <v>4</v>
      </c>
      <c r="AT384" s="2059">
        <v>0</v>
      </c>
      <c r="AU384" s="2059">
        <v>30</v>
      </c>
      <c r="AV384" s="2059">
        <v>3</v>
      </c>
      <c r="AW384" s="2059">
        <v>1</v>
      </c>
      <c r="AX384" s="2059">
        <v>0</v>
      </c>
      <c r="AY384" s="2059">
        <v>0</v>
      </c>
      <c r="AZ384" s="2059">
        <v>1</v>
      </c>
      <c r="BA384" s="2059">
        <v>2</v>
      </c>
      <c r="BB384" s="2059">
        <v>3</v>
      </c>
      <c r="BC384" s="2059">
        <v>4</v>
      </c>
      <c r="BD384" s="2059">
        <v>1</v>
      </c>
      <c r="BE384" s="2059">
        <v>0</v>
      </c>
      <c r="BF384" s="2059">
        <v>3</v>
      </c>
      <c r="BG384" s="2059">
        <v>2</v>
      </c>
      <c r="BH384" s="2059">
        <v>3</v>
      </c>
      <c r="BI384" s="2059">
        <v>2</v>
      </c>
      <c r="BJ384" s="2059">
        <v>1</v>
      </c>
      <c r="BK384" s="2059">
        <v>3</v>
      </c>
      <c r="BL384" s="2059">
        <v>1</v>
      </c>
      <c r="BM384" s="2060">
        <f t="shared" si="36"/>
        <v>60</v>
      </c>
      <c r="BN384" s="2060">
        <f t="shared" si="37"/>
        <v>16</v>
      </c>
      <c r="BO384" s="2061">
        <f t="shared" si="38"/>
        <v>26.666666666666668</v>
      </c>
      <c r="BP384" s="2051" t="str">
        <f t="shared" si="39"/>
        <v/>
      </c>
    </row>
    <row r="385" spans="1:68" s="1185" customFormat="1">
      <c r="A385" s="2052" t="s">
        <v>5951</v>
      </c>
      <c r="B385" s="2052" t="s">
        <v>2067</v>
      </c>
      <c r="C385" s="2052" t="s">
        <v>5909</v>
      </c>
      <c r="D385" s="2052" t="s">
        <v>3348</v>
      </c>
      <c r="E385" s="2052" t="s">
        <v>5517</v>
      </c>
      <c r="F385" s="2052" t="s">
        <v>208</v>
      </c>
      <c r="G385" s="2052" t="s">
        <v>1765</v>
      </c>
      <c r="H385" s="2052" t="s">
        <v>5121</v>
      </c>
      <c r="I385" s="2052" t="s">
        <v>3059</v>
      </c>
      <c r="J385" s="2053" t="s">
        <v>6224</v>
      </c>
      <c r="K385" s="2054">
        <v>0</v>
      </c>
      <c r="L385" s="2054">
        <v>0</v>
      </c>
      <c r="M385" s="2054">
        <v>0</v>
      </c>
      <c r="N385" s="2054">
        <v>0</v>
      </c>
      <c r="O385" s="2054">
        <v>0</v>
      </c>
      <c r="P385" s="2054">
        <v>0</v>
      </c>
      <c r="Q385" s="2054">
        <v>0</v>
      </c>
      <c r="R385" s="2054">
        <v>0</v>
      </c>
      <c r="S385" s="2054">
        <v>0</v>
      </c>
      <c r="T385" s="2054">
        <v>0</v>
      </c>
      <c r="U385" s="2054">
        <v>0</v>
      </c>
      <c r="V385" s="2054">
        <v>0</v>
      </c>
      <c r="W385" s="2054">
        <v>0</v>
      </c>
      <c r="X385" s="2054">
        <v>0</v>
      </c>
      <c r="Y385" s="2054">
        <v>0</v>
      </c>
      <c r="Z385" s="2054">
        <v>0</v>
      </c>
      <c r="AA385" s="2054">
        <v>0</v>
      </c>
      <c r="AB385" s="2054">
        <v>0</v>
      </c>
      <c r="AC385" s="2054">
        <v>0</v>
      </c>
      <c r="AD385" s="2054">
        <v>0</v>
      </c>
      <c r="AE385" s="2054">
        <v>0</v>
      </c>
      <c r="AF385" s="2054">
        <v>0</v>
      </c>
      <c r="AG385" s="2054">
        <v>0</v>
      </c>
      <c r="AH385" s="2054">
        <v>0</v>
      </c>
      <c r="AI385" s="2054">
        <v>0</v>
      </c>
      <c r="AJ385" s="2054">
        <v>0</v>
      </c>
      <c r="AK385" s="2054">
        <v>0</v>
      </c>
      <c r="AL385" s="2054">
        <v>0</v>
      </c>
      <c r="AM385" s="2054">
        <v>0</v>
      </c>
      <c r="AN385" s="2054">
        <v>0</v>
      </c>
      <c r="AO385" s="2054">
        <v>0</v>
      </c>
      <c r="AP385" s="2054">
        <v>0</v>
      </c>
      <c r="AQ385" s="2054">
        <v>0</v>
      </c>
      <c r="AR385" s="2054">
        <v>0</v>
      </c>
      <c r="AS385" s="2054">
        <v>0</v>
      </c>
      <c r="AT385" s="2054">
        <v>0</v>
      </c>
      <c r="AU385" s="2054">
        <v>0</v>
      </c>
      <c r="AV385" s="2054">
        <v>0</v>
      </c>
      <c r="AW385" s="2054">
        <v>0</v>
      </c>
      <c r="AX385" s="2054">
        <v>0</v>
      </c>
      <c r="AY385" s="2054">
        <v>0</v>
      </c>
      <c r="AZ385" s="2054">
        <v>0</v>
      </c>
      <c r="BA385" s="2054">
        <v>0</v>
      </c>
      <c r="BB385" s="2054">
        <v>0</v>
      </c>
      <c r="BC385" s="2054">
        <v>0</v>
      </c>
      <c r="BD385" s="2054">
        <v>0</v>
      </c>
      <c r="BE385" s="2054">
        <v>0</v>
      </c>
      <c r="BF385" s="2054">
        <v>0</v>
      </c>
      <c r="BG385" s="2054">
        <v>0</v>
      </c>
      <c r="BH385" s="2054">
        <v>0</v>
      </c>
      <c r="BI385" s="2054">
        <v>0</v>
      </c>
      <c r="BJ385" s="2054">
        <v>0</v>
      </c>
      <c r="BK385" s="2054">
        <v>0</v>
      </c>
      <c r="BL385" s="2054">
        <v>0</v>
      </c>
      <c r="BM385" s="2055">
        <f t="shared" si="36"/>
        <v>0</v>
      </c>
      <c r="BN385" s="2055">
        <f t="shared" si="37"/>
        <v>0</v>
      </c>
      <c r="BO385" s="2056">
        <v>0</v>
      </c>
      <c r="BP385" s="2051" t="str">
        <f t="shared" si="39"/>
        <v/>
      </c>
    </row>
    <row r="386" spans="1:68" s="1185" customFormat="1">
      <c r="A386" s="2052" t="s">
        <v>5952</v>
      </c>
      <c r="B386" s="2052" t="s">
        <v>2067</v>
      </c>
      <c r="C386" s="2052" t="s">
        <v>5909</v>
      </c>
      <c r="D386" s="2052" t="s">
        <v>3503</v>
      </c>
      <c r="E386" s="2052" t="s">
        <v>5479</v>
      </c>
      <c r="F386" s="2052" t="s">
        <v>208</v>
      </c>
      <c r="G386" s="2052" t="s">
        <v>1765</v>
      </c>
      <c r="H386" s="2052" t="s">
        <v>5133</v>
      </c>
      <c r="I386" s="2052" t="s">
        <v>3059</v>
      </c>
      <c r="J386" s="2053" t="s">
        <v>6224</v>
      </c>
      <c r="K386" s="2054">
        <v>1253</v>
      </c>
      <c r="L386" s="2054">
        <v>33</v>
      </c>
      <c r="M386" s="2054">
        <v>38</v>
      </c>
      <c r="N386" s="2054">
        <v>37</v>
      </c>
      <c r="O386" s="2054">
        <v>39</v>
      </c>
      <c r="P386" s="2054">
        <v>25</v>
      </c>
      <c r="Q386" s="2054">
        <v>41</v>
      </c>
      <c r="R386" s="2054">
        <v>40</v>
      </c>
      <c r="S386" s="2054">
        <v>53</v>
      </c>
      <c r="T386" s="2054">
        <v>69</v>
      </c>
      <c r="U386" s="2054">
        <v>71</v>
      </c>
      <c r="V386" s="2054">
        <v>66</v>
      </c>
      <c r="W386" s="2054">
        <v>75</v>
      </c>
      <c r="X386" s="2054">
        <v>120</v>
      </c>
      <c r="Y386" s="2054">
        <v>127</v>
      </c>
      <c r="Z386" s="2054">
        <v>122</v>
      </c>
      <c r="AA386" s="2054">
        <v>297</v>
      </c>
      <c r="AB386" s="2054">
        <v>0</v>
      </c>
      <c r="AC386" s="2054">
        <v>593</v>
      </c>
      <c r="AD386" s="2054">
        <v>22</v>
      </c>
      <c r="AE386" s="2054">
        <v>27</v>
      </c>
      <c r="AF386" s="2054">
        <v>19</v>
      </c>
      <c r="AG386" s="2054">
        <v>20</v>
      </c>
      <c r="AH386" s="2054">
        <v>9</v>
      </c>
      <c r="AI386" s="2054">
        <v>17</v>
      </c>
      <c r="AJ386" s="2054">
        <v>25</v>
      </c>
      <c r="AK386" s="2054">
        <v>28</v>
      </c>
      <c r="AL386" s="2054">
        <v>34</v>
      </c>
      <c r="AM386" s="2054">
        <v>37</v>
      </c>
      <c r="AN386" s="2054">
        <v>32</v>
      </c>
      <c r="AO386" s="2054">
        <v>33</v>
      </c>
      <c r="AP386" s="2054">
        <v>60</v>
      </c>
      <c r="AQ386" s="2054">
        <v>68</v>
      </c>
      <c r="AR386" s="2054">
        <v>52</v>
      </c>
      <c r="AS386" s="2054">
        <v>110</v>
      </c>
      <c r="AT386" s="2054">
        <v>0</v>
      </c>
      <c r="AU386" s="2054">
        <v>660</v>
      </c>
      <c r="AV386" s="2054">
        <v>11</v>
      </c>
      <c r="AW386" s="2054">
        <v>11</v>
      </c>
      <c r="AX386" s="2054">
        <v>18</v>
      </c>
      <c r="AY386" s="2054">
        <v>19</v>
      </c>
      <c r="AZ386" s="2054">
        <v>16</v>
      </c>
      <c r="BA386" s="2054">
        <v>24</v>
      </c>
      <c r="BB386" s="2054">
        <v>15</v>
      </c>
      <c r="BC386" s="2054">
        <v>25</v>
      </c>
      <c r="BD386" s="2054">
        <v>35</v>
      </c>
      <c r="BE386" s="2054">
        <v>34</v>
      </c>
      <c r="BF386" s="2054">
        <v>34</v>
      </c>
      <c r="BG386" s="2054">
        <v>42</v>
      </c>
      <c r="BH386" s="2054">
        <v>60</v>
      </c>
      <c r="BI386" s="2054">
        <v>59</v>
      </c>
      <c r="BJ386" s="2054">
        <v>70</v>
      </c>
      <c r="BK386" s="2054">
        <v>187</v>
      </c>
      <c r="BL386" s="2054">
        <v>0</v>
      </c>
      <c r="BM386" s="2055">
        <f t="shared" si="36"/>
        <v>1253</v>
      </c>
      <c r="BN386" s="2055">
        <f t="shared" si="37"/>
        <v>546</v>
      </c>
      <c r="BO386" s="2056">
        <f t="shared" si="38"/>
        <v>43.575418994413404</v>
      </c>
      <c r="BP386" s="2051" t="str">
        <f t="shared" si="39"/>
        <v/>
      </c>
    </row>
    <row r="387" spans="1:68" s="1185" customFormat="1">
      <c r="A387" s="2057" t="s">
        <v>5953</v>
      </c>
      <c r="B387" s="2057" t="s">
        <v>2067</v>
      </c>
      <c r="C387" s="2057" t="s">
        <v>5909</v>
      </c>
      <c r="D387" s="2057" t="s">
        <v>3503</v>
      </c>
      <c r="E387" s="2057" t="s">
        <v>5481</v>
      </c>
      <c r="F387" s="2057" t="s">
        <v>208</v>
      </c>
      <c r="G387" s="2057" t="s">
        <v>1765</v>
      </c>
      <c r="H387" s="2057" t="s">
        <v>5133</v>
      </c>
      <c r="I387" s="2057" t="s">
        <v>5134</v>
      </c>
      <c r="J387" s="2058" t="s">
        <v>6224</v>
      </c>
      <c r="K387" s="2059">
        <v>51</v>
      </c>
      <c r="L387" s="2059">
        <v>0</v>
      </c>
      <c r="M387" s="2059">
        <v>0</v>
      </c>
      <c r="N387" s="2059">
        <v>3</v>
      </c>
      <c r="O387" s="2059">
        <v>0</v>
      </c>
      <c r="P387" s="2059">
        <v>0</v>
      </c>
      <c r="Q387" s="2059">
        <v>1</v>
      </c>
      <c r="R387" s="2059">
        <v>0</v>
      </c>
      <c r="S387" s="2059">
        <v>3</v>
      </c>
      <c r="T387" s="2059">
        <v>4</v>
      </c>
      <c r="U387" s="2059">
        <v>2</v>
      </c>
      <c r="V387" s="2059">
        <v>4</v>
      </c>
      <c r="W387" s="2059">
        <v>4</v>
      </c>
      <c r="X387" s="2059">
        <v>5</v>
      </c>
      <c r="Y387" s="2059">
        <v>6</v>
      </c>
      <c r="Z387" s="2059">
        <v>5</v>
      </c>
      <c r="AA387" s="2059">
        <v>14</v>
      </c>
      <c r="AB387" s="2059">
        <v>0</v>
      </c>
      <c r="AC387" s="2059">
        <v>24</v>
      </c>
      <c r="AD387" s="2059">
        <v>0</v>
      </c>
      <c r="AE387" s="2059">
        <v>0</v>
      </c>
      <c r="AF387" s="2059">
        <v>2</v>
      </c>
      <c r="AG387" s="2059">
        <v>0</v>
      </c>
      <c r="AH387" s="2059">
        <v>0</v>
      </c>
      <c r="AI387" s="2059">
        <v>1</v>
      </c>
      <c r="AJ387" s="2059">
        <v>0</v>
      </c>
      <c r="AK387" s="2059">
        <v>1</v>
      </c>
      <c r="AL387" s="2059">
        <v>2</v>
      </c>
      <c r="AM387" s="2059">
        <v>1</v>
      </c>
      <c r="AN387" s="2059">
        <v>1</v>
      </c>
      <c r="AO387" s="2059">
        <v>3</v>
      </c>
      <c r="AP387" s="2059">
        <v>1</v>
      </c>
      <c r="AQ387" s="2059">
        <v>3</v>
      </c>
      <c r="AR387" s="2059">
        <v>1</v>
      </c>
      <c r="AS387" s="2059">
        <v>8</v>
      </c>
      <c r="AT387" s="2059">
        <v>0</v>
      </c>
      <c r="AU387" s="2059">
        <v>27</v>
      </c>
      <c r="AV387" s="2059">
        <v>0</v>
      </c>
      <c r="AW387" s="2059">
        <v>0</v>
      </c>
      <c r="AX387" s="2059">
        <v>1</v>
      </c>
      <c r="AY387" s="2059">
        <v>0</v>
      </c>
      <c r="AZ387" s="2059">
        <v>0</v>
      </c>
      <c r="BA387" s="2059">
        <v>0</v>
      </c>
      <c r="BB387" s="2059">
        <v>0</v>
      </c>
      <c r="BC387" s="2059">
        <v>2</v>
      </c>
      <c r="BD387" s="2059">
        <v>2</v>
      </c>
      <c r="BE387" s="2059">
        <v>1</v>
      </c>
      <c r="BF387" s="2059">
        <v>3</v>
      </c>
      <c r="BG387" s="2059">
        <v>1</v>
      </c>
      <c r="BH387" s="2059">
        <v>4</v>
      </c>
      <c r="BI387" s="2059">
        <v>3</v>
      </c>
      <c r="BJ387" s="2059">
        <v>4</v>
      </c>
      <c r="BK387" s="2059">
        <v>6</v>
      </c>
      <c r="BL387" s="2059">
        <v>0</v>
      </c>
      <c r="BM387" s="2060">
        <f t="shared" si="36"/>
        <v>51</v>
      </c>
      <c r="BN387" s="2060">
        <f t="shared" si="37"/>
        <v>25</v>
      </c>
      <c r="BO387" s="2061">
        <f t="shared" si="38"/>
        <v>49.019607843137251</v>
      </c>
      <c r="BP387" s="2051" t="str">
        <f t="shared" si="39"/>
        <v/>
      </c>
    </row>
    <row r="388" spans="1:68" s="1185" customFormat="1">
      <c r="A388" s="2057" t="s">
        <v>5954</v>
      </c>
      <c r="B388" s="2057" t="s">
        <v>2067</v>
      </c>
      <c r="C388" s="2057" t="s">
        <v>5909</v>
      </c>
      <c r="D388" s="2057" t="s">
        <v>3503</v>
      </c>
      <c r="E388" s="2057" t="s">
        <v>5482</v>
      </c>
      <c r="F388" s="2057" t="s">
        <v>208</v>
      </c>
      <c r="G388" s="2057" t="s">
        <v>1765</v>
      </c>
      <c r="H388" s="2057" t="s">
        <v>5133</v>
      </c>
      <c r="I388" s="2057" t="s">
        <v>5084</v>
      </c>
      <c r="J388" s="2058" t="s">
        <v>6224</v>
      </c>
      <c r="K388" s="2059">
        <v>85</v>
      </c>
      <c r="L388" s="2059">
        <v>2</v>
      </c>
      <c r="M388" s="2059">
        <v>0</v>
      </c>
      <c r="N388" s="2059">
        <v>2</v>
      </c>
      <c r="O388" s="2059">
        <v>2</v>
      </c>
      <c r="P388" s="2059">
        <v>3</v>
      </c>
      <c r="Q388" s="2059">
        <v>2</v>
      </c>
      <c r="R388" s="2059">
        <v>4</v>
      </c>
      <c r="S388" s="2059">
        <v>3</v>
      </c>
      <c r="T388" s="2059">
        <v>4</v>
      </c>
      <c r="U388" s="2059">
        <v>4</v>
      </c>
      <c r="V388" s="2059">
        <v>4</v>
      </c>
      <c r="W388" s="2059">
        <v>11</v>
      </c>
      <c r="X388" s="2059">
        <v>7</v>
      </c>
      <c r="Y388" s="2059">
        <v>4</v>
      </c>
      <c r="Z388" s="2059">
        <v>5</v>
      </c>
      <c r="AA388" s="2059">
        <v>28</v>
      </c>
      <c r="AB388" s="2059">
        <v>0</v>
      </c>
      <c r="AC388" s="2059">
        <v>40</v>
      </c>
      <c r="AD388" s="2059">
        <v>2</v>
      </c>
      <c r="AE388" s="2059">
        <v>0</v>
      </c>
      <c r="AF388" s="2059">
        <v>2</v>
      </c>
      <c r="AG388" s="2059">
        <v>0</v>
      </c>
      <c r="AH388" s="2059">
        <v>1</v>
      </c>
      <c r="AI388" s="2059">
        <v>1</v>
      </c>
      <c r="AJ388" s="2059">
        <v>2</v>
      </c>
      <c r="AK388" s="2059">
        <v>2</v>
      </c>
      <c r="AL388" s="2059">
        <v>2</v>
      </c>
      <c r="AM388" s="2059">
        <v>2</v>
      </c>
      <c r="AN388" s="2059">
        <v>2</v>
      </c>
      <c r="AO388" s="2059">
        <v>6</v>
      </c>
      <c r="AP388" s="2059">
        <v>4</v>
      </c>
      <c r="AQ388" s="2059">
        <v>2</v>
      </c>
      <c r="AR388" s="2059">
        <v>1</v>
      </c>
      <c r="AS388" s="2059">
        <v>11</v>
      </c>
      <c r="AT388" s="2059">
        <v>0</v>
      </c>
      <c r="AU388" s="2059">
        <v>45</v>
      </c>
      <c r="AV388" s="2059">
        <v>0</v>
      </c>
      <c r="AW388" s="2059">
        <v>0</v>
      </c>
      <c r="AX388" s="2059">
        <v>0</v>
      </c>
      <c r="AY388" s="2059">
        <v>2</v>
      </c>
      <c r="AZ388" s="2059">
        <v>2</v>
      </c>
      <c r="BA388" s="2059">
        <v>1</v>
      </c>
      <c r="BB388" s="2059">
        <v>2</v>
      </c>
      <c r="BC388" s="2059">
        <v>1</v>
      </c>
      <c r="BD388" s="2059">
        <v>2</v>
      </c>
      <c r="BE388" s="2059">
        <v>2</v>
      </c>
      <c r="BF388" s="2059">
        <v>2</v>
      </c>
      <c r="BG388" s="2059">
        <v>5</v>
      </c>
      <c r="BH388" s="2059">
        <v>3</v>
      </c>
      <c r="BI388" s="2059">
        <v>2</v>
      </c>
      <c r="BJ388" s="2059">
        <v>4</v>
      </c>
      <c r="BK388" s="2059">
        <v>17</v>
      </c>
      <c r="BL388" s="2059">
        <v>0</v>
      </c>
      <c r="BM388" s="2060">
        <f t="shared" si="36"/>
        <v>85</v>
      </c>
      <c r="BN388" s="2060">
        <f t="shared" si="37"/>
        <v>37</v>
      </c>
      <c r="BO388" s="2061">
        <f t="shared" si="38"/>
        <v>43.529411764705884</v>
      </c>
      <c r="BP388" s="2051" t="str">
        <f t="shared" si="39"/>
        <v/>
      </c>
    </row>
    <row r="389" spans="1:68" s="1185" customFormat="1">
      <c r="A389" s="2057" t="s">
        <v>5955</v>
      </c>
      <c r="B389" s="2057" t="s">
        <v>2067</v>
      </c>
      <c r="C389" s="2057" t="s">
        <v>5909</v>
      </c>
      <c r="D389" s="2057" t="s">
        <v>3503</v>
      </c>
      <c r="E389" s="2057" t="s">
        <v>5483</v>
      </c>
      <c r="F389" s="2057" t="s">
        <v>208</v>
      </c>
      <c r="G389" s="2057" t="s">
        <v>1765</v>
      </c>
      <c r="H389" s="2057" t="s">
        <v>5133</v>
      </c>
      <c r="I389" s="2057" t="s">
        <v>5135</v>
      </c>
      <c r="J389" s="2058" t="s">
        <v>6224</v>
      </c>
      <c r="K389" s="2059">
        <v>134</v>
      </c>
      <c r="L389" s="2059">
        <v>5</v>
      </c>
      <c r="M389" s="2059">
        <v>3</v>
      </c>
      <c r="N389" s="2059">
        <v>2</v>
      </c>
      <c r="O389" s="2059">
        <v>4</v>
      </c>
      <c r="P389" s="2059">
        <v>2</v>
      </c>
      <c r="Q389" s="2059">
        <v>6</v>
      </c>
      <c r="R389" s="2059">
        <v>5</v>
      </c>
      <c r="S389" s="2059">
        <v>3</v>
      </c>
      <c r="T389" s="2059">
        <v>6</v>
      </c>
      <c r="U389" s="2059">
        <v>5</v>
      </c>
      <c r="V389" s="2059">
        <v>8</v>
      </c>
      <c r="W389" s="2059">
        <v>12</v>
      </c>
      <c r="X389" s="2059">
        <v>11</v>
      </c>
      <c r="Y389" s="2059">
        <v>11</v>
      </c>
      <c r="Z389" s="2059">
        <v>9</v>
      </c>
      <c r="AA389" s="2059">
        <v>42</v>
      </c>
      <c r="AB389" s="2059">
        <v>0</v>
      </c>
      <c r="AC389" s="2059">
        <v>63</v>
      </c>
      <c r="AD389" s="2059">
        <v>3</v>
      </c>
      <c r="AE389" s="2059">
        <v>3</v>
      </c>
      <c r="AF389" s="2059">
        <v>1</v>
      </c>
      <c r="AG389" s="2059">
        <v>3</v>
      </c>
      <c r="AH389" s="2059">
        <v>1</v>
      </c>
      <c r="AI389" s="2059">
        <v>2</v>
      </c>
      <c r="AJ389" s="2059">
        <v>2</v>
      </c>
      <c r="AK389" s="2059">
        <v>3</v>
      </c>
      <c r="AL389" s="2059">
        <v>3</v>
      </c>
      <c r="AM389" s="2059">
        <v>3</v>
      </c>
      <c r="AN389" s="2059">
        <v>3</v>
      </c>
      <c r="AO389" s="2059">
        <v>6</v>
      </c>
      <c r="AP389" s="2059">
        <v>5</v>
      </c>
      <c r="AQ389" s="2059">
        <v>6</v>
      </c>
      <c r="AR389" s="2059">
        <v>4</v>
      </c>
      <c r="AS389" s="2059">
        <v>15</v>
      </c>
      <c r="AT389" s="2059">
        <v>0</v>
      </c>
      <c r="AU389" s="2059">
        <v>71</v>
      </c>
      <c r="AV389" s="2059">
        <v>2</v>
      </c>
      <c r="AW389" s="2059">
        <v>0</v>
      </c>
      <c r="AX389" s="2059">
        <v>1</v>
      </c>
      <c r="AY389" s="2059">
        <v>1</v>
      </c>
      <c r="AZ389" s="2059">
        <v>1</v>
      </c>
      <c r="BA389" s="2059">
        <v>4</v>
      </c>
      <c r="BB389" s="2059">
        <v>3</v>
      </c>
      <c r="BC389" s="2059">
        <v>0</v>
      </c>
      <c r="BD389" s="2059">
        <v>3</v>
      </c>
      <c r="BE389" s="2059">
        <v>2</v>
      </c>
      <c r="BF389" s="2059">
        <v>5</v>
      </c>
      <c r="BG389" s="2059">
        <v>6</v>
      </c>
      <c r="BH389" s="2059">
        <v>6</v>
      </c>
      <c r="BI389" s="2059">
        <v>5</v>
      </c>
      <c r="BJ389" s="2059">
        <v>5</v>
      </c>
      <c r="BK389" s="2059">
        <v>27</v>
      </c>
      <c r="BL389" s="2059">
        <v>0</v>
      </c>
      <c r="BM389" s="2060">
        <f t="shared" si="36"/>
        <v>134</v>
      </c>
      <c r="BN389" s="2060">
        <f t="shared" si="37"/>
        <v>62</v>
      </c>
      <c r="BO389" s="2061">
        <f t="shared" si="38"/>
        <v>46.268656716417908</v>
      </c>
      <c r="BP389" s="2051" t="str">
        <f t="shared" si="39"/>
        <v/>
      </c>
    </row>
    <row r="390" spans="1:68" s="1185" customFormat="1">
      <c r="A390" s="2057" t="s">
        <v>5956</v>
      </c>
      <c r="B390" s="2057" t="s">
        <v>2067</v>
      </c>
      <c r="C390" s="2057" t="s">
        <v>5909</v>
      </c>
      <c r="D390" s="2057" t="s">
        <v>3503</v>
      </c>
      <c r="E390" s="2057" t="s">
        <v>5484</v>
      </c>
      <c r="F390" s="2057" t="s">
        <v>208</v>
      </c>
      <c r="G390" s="2057" t="s">
        <v>1765</v>
      </c>
      <c r="H390" s="2057" t="s">
        <v>5133</v>
      </c>
      <c r="I390" s="2057" t="s">
        <v>5136</v>
      </c>
      <c r="J390" s="2058" t="s">
        <v>6224</v>
      </c>
      <c r="K390" s="2059">
        <v>41</v>
      </c>
      <c r="L390" s="2059">
        <v>0</v>
      </c>
      <c r="M390" s="2059">
        <v>0</v>
      </c>
      <c r="N390" s="2059">
        <v>2</v>
      </c>
      <c r="O390" s="2059">
        <v>3</v>
      </c>
      <c r="P390" s="2059">
        <v>0</v>
      </c>
      <c r="Q390" s="2059">
        <v>0</v>
      </c>
      <c r="R390" s="2059">
        <v>0</v>
      </c>
      <c r="S390" s="2059">
        <v>1</v>
      </c>
      <c r="T390" s="2059">
        <v>3</v>
      </c>
      <c r="U390" s="2059">
        <v>3</v>
      </c>
      <c r="V390" s="2059">
        <v>4</v>
      </c>
      <c r="W390" s="2059">
        <v>2</v>
      </c>
      <c r="X390" s="2059">
        <v>4</v>
      </c>
      <c r="Y390" s="2059">
        <v>3</v>
      </c>
      <c r="Z390" s="2059">
        <v>6</v>
      </c>
      <c r="AA390" s="2059">
        <v>10</v>
      </c>
      <c r="AB390" s="2059">
        <v>0</v>
      </c>
      <c r="AC390" s="2059">
        <v>18</v>
      </c>
      <c r="AD390" s="2059">
        <v>0</v>
      </c>
      <c r="AE390" s="2059">
        <v>0</v>
      </c>
      <c r="AF390" s="2059">
        <v>1</v>
      </c>
      <c r="AG390" s="2059">
        <v>2</v>
      </c>
      <c r="AH390" s="2059">
        <v>0</v>
      </c>
      <c r="AI390" s="2059">
        <v>0</v>
      </c>
      <c r="AJ390" s="2059">
        <v>0</v>
      </c>
      <c r="AK390" s="2059">
        <v>0</v>
      </c>
      <c r="AL390" s="2059">
        <v>1</v>
      </c>
      <c r="AM390" s="2059">
        <v>1</v>
      </c>
      <c r="AN390" s="2059">
        <v>2</v>
      </c>
      <c r="AO390" s="2059">
        <v>1</v>
      </c>
      <c r="AP390" s="2059">
        <v>2</v>
      </c>
      <c r="AQ390" s="2059">
        <v>2</v>
      </c>
      <c r="AR390" s="2059">
        <v>3</v>
      </c>
      <c r="AS390" s="2059">
        <v>3</v>
      </c>
      <c r="AT390" s="2059">
        <v>0</v>
      </c>
      <c r="AU390" s="2059">
        <v>23</v>
      </c>
      <c r="AV390" s="2059">
        <v>0</v>
      </c>
      <c r="AW390" s="2059">
        <v>0</v>
      </c>
      <c r="AX390" s="2059">
        <v>1</v>
      </c>
      <c r="AY390" s="2059">
        <v>1</v>
      </c>
      <c r="AZ390" s="2059">
        <v>0</v>
      </c>
      <c r="BA390" s="2059">
        <v>0</v>
      </c>
      <c r="BB390" s="2059">
        <v>0</v>
      </c>
      <c r="BC390" s="2059">
        <v>1</v>
      </c>
      <c r="BD390" s="2059">
        <v>2</v>
      </c>
      <c r="BE390" s="2059">
        <v>2</v>
      </c>
      <c r="BF390" s="2059">
        <v>2</v>
      </c>
      <c r="BG390" s="2059">
        <v>1</v>
      </c>
      <c r="BH390" s="2059">
        <v>2</v>
      </c>
      <c r="BI390" s="2059">
        <v>1</v>
      </c>
      <c r="BJ390" s="2059">
        <v>3</v>
      </c>
      <c r="BK390" s="2059">
        <v>7</v>
      </c>
      <c r="BL390" s="2059">
        <v>0</v>
      </c>
      <c r="BM390" s="2060">
        <f t="shared" si="36"/>
        <v>41</v>
      </c>
      <c r="BN390" s="2060">
        <f t="shared" si="37"/>
        <v>19</v>
      </c>
      <c r="BO390" s="2061">
        <f t="shared" si="38"/>
        <v>46.341463414634148</v>
      </c>
      <c r="BP390" s="2051" t="str">
        <f t="shared" si="39"/>
        <v/>
      </c>
    </row>
    <row r="391" spans="1:68" s="1185" customFormat="1">
      <c r="A391" s="2057" t="s">
        <v>5957</v>
      </c>
      <c r="B391" s="2057" t="s">
        <v>2067</v>
      </c>
      <c r="C391" s="2057" t="s">
        <v>5909</v>
      </c>
      <c r="D391" s="2057" t="s">
        <v>3503</v>
      </c>
      <c r="E391" s="2057" t="s">
        <v>5485</v>
      </c>
      <c r="F391" s="2057" t="s">
        <v>208</v>
      </c>
      <c r="G391" s="2057" t="s">
        <v>1765</v>
      </c>
      <c r="H391" s="2057" t="s">
        <v>5133</v>
      </c>
      <c r="I391" s="2057" t="s">
        <v>5137</v>
      </c>
      <c r="J391" s="2058" t="s">
        <v>6224</v>
      </c>
      <c r="K391" s="2059">
        <v>177</v>
      </c>
      <c r="L391" s="2059">
        <v>2</v>
      </c>
      <c r="M391" s="2059">
        <v>4</v>
      </c>
      <c r="N391" s="2059">
        <v>5</v>
      </c>
      <c r="O391" s="2059">
        <v>9</v>
      </c>
      <c r="P391" s="2059">
        <v>2</v>
      </c>
      <c r="Q391" s="2059">
        <v>6</v>
      </c>
      <c r="R391" s="2059">
        <v>5</v>
      </c>
      <c r="S391" s="2059">
        <v>8</v>
      </c>
      <c r="T391" s="2059">
        <v>11</v>
      </c>
      <c r="U391" s="2059">
        <v>12</v>
      </c>
      <c r="V391" s="2059">
        <v>15</v>
      </c>
      <c r="W391" s="2059">
        <v>10</v>
      </c>
      <c r="X391" s="2059">
        <v>17</v>
      </c>
      <c r="Y391" s="2059">
        <v>20</v>
      </c>
      <c r="Z391" s="2059">
        <v>13</v>
      </c>
      <c r="AA391" s="2059">
        <v>38</v>
      </c>
      <c r="AB391" s="2059">
        <v>0</v>
      </c>
      <c r="AC391" s="2059">
        <v>82</v>
      </c>
      <c r="AD391" s="2059">
        <v>2</v>
      </c>
      <c r="AE391" s="2059">
        <v>2</v>
      </c>
      <c r="AF391" s="2059">
        <v>2</v>
      </c>
      <c r="AG391" s="2059">
        <v>4</v>
      </c>
      <c r="AH391" s="2059">
        <v>1</v>
      </c>
      <c r="AI391" s="2059">
        <v>2</v>
      </c>
      <c r="AJ391" s="2059">
        <v>4</v>
      </c>
      <c r="AK391" s="2059">
        <v>3</v>
      </c>
      <c r="AL391" s="2059">
        <v>7</v>
      </c>
      <c r="AM391" s="2059">
        <v>5</v>
      </c>
      <c r="AN391" s="2059">
        <v>7</v>
      </c>
      <c r="AO391" s="2059">
        <v>5</v>
      </c>
      <c r="AP391" s="2059">
        <v>9</v>
      </c>
      <c r="AQ391" s="2059">
        <v>10</v>
      </c>
      <c r="AR391" s="2059">
        <v>7</v>
      </c>
      <c r="AS391" s="2059">
        <v>12</v>
      </c>
      <c r="AT391" s="2059">
        <v>0</v>
      </c>
      <c r="AU391" s="2059">
        <v>95</v>
      </c>
      <c r="AV391" s="2059">
        <v>0</v>
      </c>
      <c r="AW391" s="2059">
        <v>2</v>
      </c>
      <c r="AX391" s="2059">
        <v>3</v>
      </c>
      <c r="AY391" s="2059">
        <v>5</v>
      </c>
      <c r="AZ391" s="2059">
        <v>1</v>
      </c>
      <c r="BA391" s="2059">
        <v>4</v>
      </c>
      <c r="BB391" s="2059">
        <v>1</v>
      </c>
      <c r="BC391" s="2059">
        <v>5</v>
      </c>
      <c r="BD391" s="2059">
        <v>4</v>
      </c>
      <c r="BE391" s="2059">
        <v>7</v>
      </c>
      <c r="BF391" s="2059">
        <v>8</v>
      </c>
      <c r="BG391" s="2059">
        <v>5</v>
      </c>
      <c r="BH391" s="2059">
        <v>8</v>
      </c>
      <c r="BI391" s="2059">
        <v>10</v>
      </c>
      <c r="BJ391" s="2059">
        <v>6</v>
      </c>
      <c r="BK391" s="2059">
        <v>26</v>
      </c>
      <c r="BL391" s="2059">
        <v>0</v>
      </c>
      <c r="BM391" s="2060">
        <f t="shared" si="36"/>
        <v>177</v>
      </c>
      <c r="BN391" s="2060">
        <f t="shared" si="37"/>
        <v>71</v>
      </c>
      <c r="BO391" s="2061">
        <f t="shared" si="38"/>
        <v>40.112994350282491</v>
      </c>
      <c r="BP391" s="2051" t="str">
        <f t="shared" si="39"/>
        <v/>
      </c>
    </row>
    <row r="392" spans="1:68" s="1185" customFormat="1">
      <c r="A392" s="2057" t="s">
        <v>5958</v>
      </c>
      <c r="B392" s="2057" t="s">
        <v>2067</v>
      </c>
      <c r="C392" s="2057" t="s">
        <v>5909</v>
      </c>
      <c r="D392" s="2057" t="s">
        <v>3503</v>
      </c>
      <c r="E392" s="2057" t="s">
        <v>5486</v>
      </c>
      <c r="F392" s="2057" t="s">
        <v>208</v>
      </c>
      <c r="G392" s="2057" t="s">
        <v>1765</v>
      </c>
      <c r="H392" s="2057" t="s">
        <v>5133</v>
      </c>
      <c r="I392" s="2057" t="s">
        <v>5138</v>
      </c>
      <c r="J392" s="2058" t="s">
        <v>6224</v>
      </c>
      <c r="K392" s="2059">
        <v>233</v>
      </c>
      <c r="L392" s="2059">
        <v>3</v>
      </c>
      <c r="M392" s="2059">
        <v>6</v>
      </c>
      <c r="N392" s="2059">
        <v>5</v>
      </c>
      <c r="O392" s="2059">
        <v>6</v>
      </c>
      <c r="P392" s="2059">
        <v>3</v>
      </c>
      <c r="Q392" s="2059">
        <v>7</v>
      </c>
      <c r="R392" s="2059">
        <v>9</v>
      </c>
      <c r="S392" s="2059">
        <v>7</v>
      </c>
      <c r="T392" s="2059">
        <v>12</v>
      </c>
      <c r="U392" s="2059">
        <v>13</v>
      </c>
      <c r="V392" s="2059">
        <v>11</v>
      </c>
      <c r="W392" s="2059">
        <v>14</v>
      </c>
      <c r="X392" s="2059">
        <v>24</v>
      </c>
      <c r="Y392" s="2059">
        <v>30</v>
      </c>
      <c r="Z392" s="2059">
        <v>27</v>
      </c>
      <c r="AA392" s="2059">
        <v>56</v>
      </c>
      <c r="AB392" s="2059">
        <v>0</v>
      </c>
      <c r="AC392" s="2059">
        <v>111</v>
      </c>
      <c r="AD392" s="2059">
        <v>2</v>
      </c>
      <c r="AE392" s="2059">
        <v>4</v>
      </c>
      <c r="AF392" s="2059">
        <v>2</v>
      </c>
      <c r="AG392" s="2059">
        <v>3</v>
      </c>
      <c r="AH392" s="2059">
        <v>1</v>
      </c>
      <c r="AI392" s="2059">
        <v>3</v>
      </c>
      <c r="AJ392" s="2059">
        <v>6</v>
      </c>
      <c r="AK392" s="2059">
        <v>5</v>
      </c>
      <c r="AL392" s="2059">
        <v>6</v>
      </c>
      <c r="AM392" s="2059">
        <v>8</v>
      </c>
      <c r="AN392" s="2059">
        <v>6</v>
      </c>
      <c r="AO392" s="2059">
        <v>5</v>
      </c>
      <c r="AP392" s="2059">
        <v>12</v>
      </c>
      <c r="AQ392" s="2059">
        <v>15</v>
      </c>
      <c r="AR392" s="2059">
        <v>12</v>
      </c>
      <c r="AS392" s="2059">
        <v>21</v>
      </c>
      <c r="AT392" s="2059">
        <v>0</v>
      </c>
      <c r="AU392" s="2059">
        <v>122</v>
      </c>
      <c r="AV392" s="2059">
        <v>1</v>
      </c>
      <c r="AW392" s="2059">
        <v>2</v>
      </c>
      <c r="AX392" s="2059">
        <v>3</v>
      </c>
      <c r="AY392" s="2059">
        <v>3</v>
      </c>
      <c r="AZ392" s="2059">
        <v>2</v>
      </c>
      <c r="BA392" s="2059">
        <v>4</v>
      </c>
      <c r="BB392" s="2059">
        <v>3</v>
      </c>
      <c r="BC392" s="2059">
        <v>2</v>
      </c>
      <c r="BD392" s="2059">
        <v>6</v>
      </c>
      <c r="BE392" s="2059">
        <v>5</v>
      </c>
      <c r="BF392" s="2059">
        <v>5</v>
      </c>
      <c r="BG392" s="2059">
        <v>9</v>
      </c>
      <c r="BH392" s="2059">
        <v>12</v>
      </c>
      <c r="BI392" s="2059">
        <v>15</v>
      </c>
      <c r="BJ392" s="2059">
        <v>15</v>
      </c>
      <c r="BK392" s="2059">
        <v>35</v>
      </c>
      <c r="BL392" s="2059">
        <v>0</v>
      </c>
      <c r="BM392" s="2060">
        <f t="shared" si="36"/>
        <v>233</v>
      </c>
      <c r="BN392" s="2060">
        <f t="shared" si="37"/>
        <v>113</v>
      </c>
      <c r="BO392" s="2061">
        <f t="shared" si="38"/>
        <v>48.497854077253216</v>
      </c>
      <c r="BP392" s="2051" t="str">
        <f t="shared" si="39"/>
        <v/>
      </c>
    </row>
    <row r="393" spans="1:68" s="1185" customFormat="1">
      <c r="A393" s="2057" t="s">
        <v>5959</v>
      </c>
      <c r="B393" s="2057" t="s">
        <v>2067</v>
      </c>
      <c r="C393" s="2057" t="s">
        <v>5909</v>
      </c>
      <c r="D393" s="2057" t="s">
        <v>3503</v>
      </c>
      <c r="E393" s="2057" t="s">
        <v>5487</v>
      </c>
      <c r="F393" s="2057" t="s">
        <v>208</v>
      </c>
      <c r="G393" s="2057" t="s">
        <v>1765</v>
      </c>
      <c r="H393" s="2057" t="s">
        <v>5133</v>
      </c>
      <c r="I393" s="2057" t="s">
        <v>5139</v>
      </c>
      <c r="J393" s="2058" t="s">
        <v>6224</v>
      </c>
      <c r="K393" s="2059">
        <v>178</v>
      </c>
      <c r="L393" s="2059">
        <v>12</v>
      </c>
      <c r="M393" s="2059">
        <v>13</v>
      </c>
      <c r="N393" s="2059">
        <v>12</v>
      </c>
      <c r="O393" s="2059">
        <v>6</v>
      </c>
      <c r="P393" s="2059">
        <v>4</v>
      </c>
      <c r="Q393" s="2059">
        <v>9</v>
      </c>
      <c r="R393" s="2059">
        <v>9</v>
      </c>
      <c r="S393" s="2059">
        <v>13</v>
      </c>
      <c r="T393" s="2059">
        <v>12</v>
      </c>
      <c r="U393" s="2059">
        <v>11</v>
      </c>
      <c r="V393" s="2059">
        <v>4</v>
      </c>
      <c r="W393" s="2059">
        <v>8</v>
      </c>
      <c r="X393" s="2059">
        <v>14</v>
      </c>
      <c r="Y393" s="2059">
        <v>15</v>
      </c>
      <c r="Z393" s="2059">
        <v>13</v>
      </c>
      <c r="AA393" s="2059">
        <v>23</v>
      </c>
      <c r="AB393" s="2059">
        <v>0</v>
      </c>
      <c r="AC393" s="2059">
        <v>87</v>
      </c>
      <c r="AD393" s="2059">
        <v>7</v>
      </c>
      <c r="AE393" s="2059">
        <v>10</v>
      </c>
      <c r="AF393" s="2059">
        <v>6</v>
      </c>
      <c r="AG393" s="2059">
        <v>2</v>
      </c>
      <c r="AH393" s="2059">
        <v>2</v>
      </c>
      <c r="AI393" s="2059">
        <v>3</v>
      </c>
      <c r="AJ393" s="2059">
        <v>5</v>
      </c>
      <c r="AK393" s="2059">
        <v>6</v>
      </c>
      <c r="AL393" s="2059">
        <v>5</v>
      </c>
      <c r="AM393" s="2059">
        <v>7</v>
      </c>
      <c r="AN393" s="2059">
        <v>2</v>
      </c>
      <c r="AO393" s="2059">
        <v>2</v>
      </c>
      <c r="AP393" s="2059">
        <v>7</v>
      </c>
      <c r="AQ393" s="2059">
        <v>8</v>
      </c>
      <c r="AR393" s="2059">
        <v>5</v>
      </c>
      <c r="AS393" s="2059">
        <v>10</v>
      </c>
      <c r="AT393" s="2059">
        <v>0</v>
      </c>
      <c r="AU393" s="2059">
        <v>91</v>
      </c>
      <c r="AV393" s="2059">
        <v>5</v>
      </c>
      <c r="AW393" s="2059">
        <v>3</v>
      </c>
      <c r="AX393" s="2059">
        <v>6</v>
      </c>
      <c r="AY393" s="2059">
        <v>4</v>
      </c>
      <c r="AZ393" s="2059">
        <v>2</v>
      </c>
      <c r="BA393" s="2059">
        <v>6</v>
      </c>
      <c r="BB393" s="2059">
        <v>4</v>
      </c>
      <c r="BC393" s="2059">
        <v>7</v>
      </c>
      <c r="BD393" s="2059">
        <v>7</v>
      </c>
      <c r="BE393" s="2059">
        <v>4</v>
      </c>
      <c r="BF393" s="2059">
        <v>2</v>
      </c>
      <c r="BG393" s="2059">
        <v>6</v>
      </c>
      <c r="BH393" s="2059">
        <v>7</v>
      </c>
      <c r="BI393" s="2059">
        <v>7</v>
      </c>
      <c r="BJ393" s="2059">
        <v>8</v>
      </c>
      <c r="BK393" s="2059">
        <v>13</v>
      </c>
      <c r="BL393" s="2059">
        <v>0</v>
      </c>
      <c r="BM393" s="2060">
        <f t="shared" si="36"/>
        <v>178</v>
      </c>
      <c r="BN393" s="2060">
        <f t="shared" si="37"/>
        <v>51</v>
      </c>
      <c r="BO393" s="2061">
        <f t="shared" si="38"/>
        <v>28.651685393258425</v>
      </c>
      <c r="BP393" s="2051" t="str">
        <f t="shared" si="39"/>
        <v/>
      </c>
    </row>
    <row r="394" spans="1:68" s="1185" customFormat="1">
      <c r="A394" s="2057" t="s">
        <v>5960</v>
      </c>
      <c r="B394" s="2057" t="s">
        <v>2067</v>
      </c>
      <c r="C394" s="2057" t="s">
        <v>5909</v>
      </c>
      <c r="D394" s="2057" t="s">
        <v>3503</v>
      </c>
      <c r="E394" s="2057" t="s">
        <v>5488</v>
      </c>
      <c r="F394" s="2057" t="s">
        <v>208</v>
      </c>
      <c r="G394" s="2057" t="s">
        <v>1765</v>
      </c>
      <c r="H394" s="2057" t="s">
        <v>5133</v>
      </c>
      <c r="I394" s="2057" t="s">
        <v>5140</v>
      </c>
      <c r="J394" s="2058" t="s">
        <v>6224</v>
      </c>
      <c r="K394" s="2059">
        <v>38</v>
      </c>
      <c r="L394" s="2059">
        <v>2</v>
      </c>
      <c r="M394" s="2059">
        <v>0</v>
      </c>
      <c r="N394" s="2059">
        <v>2</v>
      </c>
      <c r="O394" s="2059">
        <v>2</v>
      </c>
      <c r="P394" s="2059">
        <v>1</v>
      </c>
      <c r="Q394" s="2059">
        <v>2</v>
      </c>
      <c r="R394" s="2059">
        <v>0</v>
      </c>
      <c r="S394" s="2059">
        <v>2</v>
      </c>
      <c r="T394" s="2059">
        <v>2</v>
      </c>
      <c r="U394" s="2059">
        <v>3</v>
      </c>
      <c r="V394" s="2059">
        <v>2</v>
      </c>
      <c r="W394" s="2059">
        <v>0</v>
      </c>
      <c r="X394" s="2059">
        <v>2</v>
      </c>
      <c r="Y394" s="2059">
        <v>4</v>
      </c>
      <c r="Z394" s="2059">
        <v>8</v>
      </c>
      <c r="AA394" s="2059">
        <v>6</v>
      </c>
      <c r="AB394" s="2059">
        <v>0</v>
      </c>
      <c r="AC394" s="2059">
        <v>18</v>
      </c>
      <c r="AD394" s="2059">
        <v>1</v>
      </c>
      <c r="AE394" s="2059">
        <v>0</v>
      </c>
      <c r="AF394" s="2059">
        <v>1</v>
      </c>
      <c r="AG394" s="2059">
        <v>1</v>
      </c>
      <c r="AH394" s="2059">
        <v>1</v>
      </c>
      <c r="AI394" s="2059">
        <v>1</v>
      </c>
      <c r="AJ394" s="2059">
        <v>0</v>
      </c>
      <c r="AK394" s="2059">
        <v>1</v>
      </c>
      <c r="AL394" s="2059">
        <v>1</v>
      </c>
      <c r="AM394" s="2059">
        <v>1</v>
      </c>
      <c r="AN394" s="2059">
        <v>1</v>
      </c>
      <c r="AO394" s="2059">
        <v>0</v>
      </c>
      <c r="AP394" s="2059">
        <v>1</v>
      </c>
      <c r="AQ394" s="2059">
        <v>2</v>
      </c>
      <c r="AR394" s="2059">
        <v>3</v>
      </c>
      <c r="AS394" s="2059">
        <v>3</v>
      </c>
      <c r="AT394" s="2059">
        <v>0</v>
      </c>
      <c r="AU394" s="2059">
        <v>20</v>
      </c>
      <c r="AV394" s="2059">
        <v>1</v>
      </c>
      <c r="AW394" s="2059">
        <v>0</v>
      </c>
      <c r="AX394" s="2059">
        <v>1</v>
      </c>
      <c r="AY394" s="2059">
        <v>1</v>
      </c>
      <c r="AZ394" s="2059">
        <v>0</v>
      </c>
      <c r="BA394" s="2059">
        <v>1</v>
      </c>
      <c r="BB394" s="2059">
        <v>0</v>
      </c>
      <c r="BC394" s="2059">
        <v>1</v>
      </c>
      <c r="BD394" s="2059">
        <v>1</v>
      </c>
      <c r="BE394" s="2059">
        <v>2</v>
      </c>
      <c r="BF394" s="2059">
        <v>1</v>
      </c>
      <c r="BG394" s="2059">
        <v>0</v>
      </c>
      <c r="BH394" s="2059">
        <v>1</v>
      </c>
      <c r="BI394" s="2059">
        <v>2</v>
      </c>
      <c r="BJ394" s="2059">
        <v>5</v>
      </c>
      <c r="BK394" s="2059">
        <v>3</v>
      </c>
      <c r="BL394" s="2059">
        <v>0</v>
      </c>
      <c r="BM394" s="2060">
        <f t="shared" si="36"/>
        <v>38</v>
      </c>
      <c r="BN394" s="2060">
        <f t="shared" si="37"/>
        <v>18</v>
      </c>
      <c r="BO394" s="2061">
        <f t="shared" si="38"/>
        <v>47.368421052631575</v>
      </c>
      <c r="BP394" s="2051" t="str">
        <f t="shared" si="39"/>
        <v/>
      </c>
    </row>
    <row r="395" spans="1:68" s="1185" customFormat="1">
      <c r="A395" s="2057" t="s">
        <v>5961</v>
      </c>
      <c r="B395" s="2057" t="s">
        <v>2067</v>
      </c>
      <c r="C395" s="2057" t="s">
        <v>5909</v>
      </c>
      <c r="D395" s="2057" t="s">
        <v>3503</v>
      </c>
      <c r="E395" s="2057" t="s">
        <v>5489</v>
      </c>
      <c r="F395" s="2057" t="s">
        <v>208</v>
      </c>
      <c r="G395" s="2057" t="s">
        <v>1765</v>
      </c>
      <c r="H395" s="2057" t="s">
        <v>5133</v>
      </c>
      <c r="I395" s="2057" t="s">
        <v>5141</v>
      </c>
      <c r="J395" s="2058" t="s">
        <v>6224</v>
      </c>
      <c r="K395" s="2059">
        <v>266</v>
      </c>
      <c r="L395" s="2059">
        <v>7</v>
      </c>
      <c r="M395" s="2059">
        <v>12</v>
      </c>
      <c r="N395" s="2059">
        <v>4</v>
      </c>
      <c r="O395" s="2059">
        <v>7</v>
      </c>
      <c r="P395" s="2059">
        <v>9</v>
      </c>
      <c r="Q395" s="2059">
        <v>7</v>
      </c>
      <c r="R395" s="2059">
        <v>7</v>
      </c>
      <c r="S395" s="2059">
        <v>11</v>
      </c>
      <c r="T395" s="2059">
        <v>14</v>
      </c>
      <c r="U395" s="2059">
        <v>17</v>
      </c>
      <c r="V395" s="2059">
        <v>12</v>
      </c>
      <c r="W395" s="2059">
        <v>13</v>
      </c>
      <c r="X395" s="2059">
        <v>26</v>
      </c>
      <c r="Y395" s="2059">
        <v>26</v>
      </c>
      <c r="Z395" s="2059">
        <v>30</v>
      </c>
      <c r="AA395" s="2059">
        <v>64</v>
      </c>
      <c r="AB395" s="2059">
        <v>0</v>
      </c>
      <c r="AC395" s="2059">
        <v>123</v>
      </c>
      <c r="AD395" s="2059">
        <v>5</v>
      </c>
      <c r="AE395" s="2059">
        <v>8</v>
      </c>
      <c r="AF395" s="2059">
        <v>2</v>
      </c>
      <c r="AG395" s="2059">
        <v>5</v>
      </c>
      <c r="AH395" s="2059">
        <v>2</v>
      </c>
      <c r="AI395" s="2059">
        <v>3</v>
      </c>
      <c r="AJ395" s="2059">
        <v>5</v>
      </c>
      <c r="AK395" s="2059">
        <v>6</v>
      </c>
      <c r="AL395" s="2059">
        <v>6</v>
      </c>
      <c r="AM395" s="2059">
        <v>8</v>
      </c>
      <c r="AN395" s="2059">
        <v>7</v>
      </c>
      <c r="AO395" s="2059">
        <v>4</v>
      </c>
      <c r="AP395" s="2059">
        <v>13</v>
      </c>
      <c r="AQ395" s="2059">
        <v>14</v>
      </c>
      <c r="AR395" s="2059">
        <v>13</v>
      </c>
      <c r="AS395" s="2059">
        <v>22</v>
      </c>
      <c r="AT395" s="2059">
        <v>0</v>
      </c>
      <c r="AU395" s="2059">
        <v>143</v>
      </c>
      <c r="AV395" s="2059">
        <v>2</v>
      </c>
      <c r="AW395" s="2059">
        <v>4</v>
      </c>
      <c r="AX395" s="2059">
        <v>2</v>
      </c>
      <c r="AY395" s="2059">
        <v>2</v>
      </c>
      <c r="AZ395" s="2059">
        <v>7</v>
      </c>
      <c r="BA395" s="2059">
        <v>4</v>
      </c>
      <c r="BB395" s="2059">
        <v>2</v>
      </c>
      <c r="BC395" s="2059">
        <v>5</v>
      </c>
      <c r="BD395" s="2059">
        <v>8</v>
      </c>
      <c r="BE395" s="2059">
        <v>9</v>
      </c>
      <c r="BF395" s="2059">
        <v>5</v>
      </c>
      <c r="BG395" s="2059">
        <v>9</v>
      </c>
      <c r="BH395" s="2059">
        <v>13</v>
      </c>
      <c r="BI395" s="2059">
        <v>12</v>
      </c>
      <c r="BJ395" s="2059">
        <v>17</v>
      </c>
      <c r="BK395" s="2059">
        <v>42</v>
      </c>
      <c r="BL395" s="2059">
        <v>0</v>
      </c>
      <c r="BM395" s="2060">
        <f t="shared" si="36"/>
        <v>266</v>
      </c>
      <c r="BN395" s="2060">
        <f t="shared" si="37"/>
        <v>120</v>
      </c>
      <c r="BO395" s="2061">
        <f t="shared" si="38"/>
        <v>45.112781954887218</v>
      </c>
      <c r="BP395" s="2051" t="str">
        <f t="shared" si="39"/>
        <v/>
      </c>
    </row>
    <row r="396" spans="1:68" s="1185" customFormat="1">
      <c r="A396" s="2057" t="s">
        <v>5962</v>
      </c>
      <c r="B396" s="2057" t="s">
        <v>2067</v>
      </c>
      <c r="C396" s="2057" t="s">
        <v>5909</v>
      </c>
      <c r="D396" s="2057" t="s">
        <v>3503</v>
      </c>
      <c r="E396" s="2057" t="s">
        <v>5490</v>
      </c>
      <c r="F396" s="2057" t="s">
        <v>208</v>
      </c>
      <c r="G396" s="2057" t="s">
        <v>1765</v>
      </c>
      <c r="H396" s="2057" t="s">
        <v>5133</v>
      </c>
      <c r="I396" s="2057" t="s">
        <v>5142</v>
      </c>
      <c r="J396" s="2058" t="s">
        <v>6224</v>
      </c>
      <c r="K396" s="2059">
        <v>50</v>
      </c>
      <c r="L396" s="2059">
        <v>0</v>
      </c>
      <c r="M396" s="2059">
        <v>0</v>
      </c>
      <c r="N396" s="2059">
        <v>0</v>
      </c>
      <c r="O396" s="2059">
        <v>0</v>
      </c>
      <c r="P396" s="2059">
        <v>1</v>
      </c>
      <c r="Q396" s="2059">
        <v>1</v>
      </c>
      <c r="R396" s="2059">
        <v>1</v>
      </c>
      <c r="S396" s="2059">
        <v>2</v>
      </c>
      <c r="T396" s="2059">
        <v>1</v>
      </c>
      <c r="U396" s="2059">
        <v>1</v>
      </c>
      <c r="V396" s="2059">
        <v>2</v>
      </c>
      <c r="W396" s="2059">
        <v>1</v>
      </c>
      <c r="X396" s="2059">
        <v>10</v>
      </c>
      <c r="Y396" s="2059">
        <v>8</v>
      </c>
      <c r="Z396" s="2059">
        <v>6</v>
      </c>
      <c r="AA396" s="2059">
        <v>16</v>
      </c>
      <c r="AB396" s="2059">
        <v>0</v>
      </c>
      <c r="AC396" s="2059">
        <v>27</v>
      </c>
      <c r="AD396" s="2059">
        <v>0</v>
      </c>
      <c r="AE396" s="2059">
        <v>0</v>
      </c>
      <c r="AF396" s="2059">
        <v>0</v>
      </c>
      <c r="AG396" s="2059">
        <v>0</v>
      </c>
      <c r="AH396" s="2059">
        <v>0</v>
      </c>
      <c r="AI396" s="2059">
        <v>1</v>
      </c>
      <c r="AJ396" s="2059">
        <v>1</v>
      </c>
      <c r="AK396" s="2059">
        <v>1</v>
      </c>
      <c r="AL396" s="2059">
        <v>1</v>
      </c>
      <c r="AM396" s="2059">
        <v>1</v>
      </c>
      <c r="AN396" s="2059">
        <v>1</v>
      </c>
      <c r="AO396" s="2059">
        <v>1</v>
      </c>
      <c r="AP396" s="2059">
        <v>6</v>
      </c>
      <c r="AQ396" s="2059">
        <v>6</v>
      </c>
      <c r="AR396" s="2059">
        <v>3</v>
      </c>
      <c r="AS396" s="2059">
        <v>5</v>
      </c>
      <c r="AT396" s="2059">
        <v>0</v>
      </c>
      <c r="AU396" s="2059">
        <v>23</v>
      </c>
      <c r="AV396" s="2059">
        <v>0</v>
      </c>
      <c r="AW396" s="2059">
        <v>0</v>
      </c>
      <c r="AX396" s="2059">
        <v>0</v>
      </c>
      <c r="AY396" s="2059">
        <v>0</v>
      </c>
      <c r="AZ396" s="2059">
        <v>1</v>
      </c>
      <c r="BA396" s="2059">
        <v>0</v>
      </c>
      <c r="BB396" s="2059">
        <v>0</v>
      </c>
      <c r="BC396" s="2059">
        <v>1</v>
      </c>
      <c r="BD396" s="2059">
        <v>0</v>
      </c>
      <c r="BE396" s="2059">
        <v>0</v>
      </c>
      <c r="BF396" s="2059">
        <v>1</v>
      </c>
      <c r="BG396" s="2059">
        <v>0</v>
      </c>
      <c r="BH396" s="2059">
        <v>4</v>
      </c>
      <c r="BI396" s="2059">
        <v>2</v>
      </c>
      <c r="BJ396" s="2059">
        <v>3</v>
      </c>
      <c r="BK396" s="2059">
        <v>11</v>
      </c>
      <c r="BL396" s="2059">
        <v>0</v>
      </c>
      <c r="BM396" s="2060">
        <f t="shared" si="36"/>
        <v>50</v>
      </c>
      <c r="BN396" s="2060">
        <f t="shared" si="37"/>
        <v>30</v>
      </c>
      <c r="BO396" s="2061">
        <f t="shared" si="38"/>
        <v>60</v>
      </c>
      <c r="BP396" s="2051" t="str">
        <f t="shared" si="39"/>
        <v>限界集落</v>
      </c>
    </row>
    <row r="397" spans="1:68" s="1185" customFormat="1">
      <c r="A397" s="2052" t="s">
        <v>5963</v>
      </c>
      <c r="B397" s="2052" t="s">
        <v>2067</v>
      </c>
      <c r="C397" s="2052" t="s">
        <v>5909</v>
      </c>
      <c r="D397" s="2052" t="s">
        <v>3142</v>
      </c>
      <c r="E397" s="2052" t="s">
        <v>5479</v>
      </c>
      <c r="F397" s="2052" t="s">
        <v>208</v>
      </c>
      <c r="G397" s="2052" t="s">
        <v>1765</v>
      </c>
      <c r="H397" s="2052" t="s">
        <v>5143</v>
      </c>
      <c r="I397" s="2052" t="s">
        <v>3059</v>
      </c>
      <c r="J397" s="2053" t="s">
        <v>6224</v>
      </c>
      <c r="K397" s="2054">
        <v>1867</v>
      </c>
      <c r="L397" s="2054">
        <v>82</v>
      </c>
      <c r="M397" s="2054">
        <v>71</v>
      </c>
      <c r="N397" s="2054">
        <v>69</v>
      </c>
      <c r="O397" s="2054">
        <v>81</v>
      </c>
      <c r="P397" s="2054">
        <v>53</v>
      </c>
      <c r="Q397" s="2054">
        <v>71</v>
      </c>
      <c r="R397" s="2054">
        <v>88</v>
      </c>
      <c r="S397" s="2054">
        <v>83</v>
      </c>
      <c r="T397" s="2054">
        <v>119</v>
      </c>
      <c r="U397" s="2054">
        <v>91</v>
      </c>
      <c r="V397" s="2054">
        <v>86</v>
      </c>
      <c r="W397" s="2054">
        <v>119</v>
      </c>
      <c r="X397" s="2054">
        <v>131</v>
      </c>
      <c r="Y397" s="2054">
        <v>113</v>
      </c>
      <c r="Z397" s="2054">
        <v>90</v>
      </c>
      <c r="AA397" s="2054">
        <v>516</v>
      </c>
      <c r="AB397" s="2054">
        <v>4</v>
      </c>
      <c r="AC397" s="2054">
        <v>849</v>
      </c>
      <c r="AD397" s="2054">
        <v>46</v>
      </c>
      <c r="AE397" s="2054">
        <v>32</v>
      </c>
      <c r="AF397" s="2054">
        <v>36</v>
      </c>
      <c r="AG397" s="2054">
        <v>43</v>
      </c>
      <c r="AH397" s="2054">
        <v>27</v>
      </c>
      <c r="AI397" s="2054">
        <v>41</v>
      </c>
      <c r="AJ397" s="2054">
        <v>50</v>
      </c>
      <c r="AK397" s="2054">
        <v>35</v>
      </c>
      <c r="AL397" s="2054">
        <v>62</v>
      </c>
      <c r="AM397" s="2054">
        <v>45</v>
      </c>
      <c r="AN397" s="2054">
        <v>42</v>
      </c>
      <c r="AO397" s="2054">
        <v>53</v>
      </c>
      <c r="AP397" s="2054">
        <v>68</v>
      </c>
      <c r="AQ397" s="2054">
        <v>58</v>
      </c>
      <c r="AR397" s="2054">
        <v>47</v>
      </c>
      <c r="AS397" s="2054">
        <v>161</v>
      </c>
      <c r="AT397" s="2054">
        <v>3</v>
      </c>
      <c r="AU397" s="2054">
        <v>1018</v>
      </c>
      <c r="AV397" s="2054">
        <v>36</v>
      </c>
      <c r="AW397" s="2054">
        <v>39</v>
      </c>
      <c r="AX397" s="2054">
        <v>33</v>
      </c>
      <c r="AY397" s="2054">
        <v>38</v>
      </c>
      <c r="AZ397" s="2054">
        <v>26</v>
      </c>
      <c r="BA397" s="2054">
        <v>30</v>
      </c>
      <c r="BB397" s="2054">
        <v>38</v>
      </c>
      <c r="BC397" s="2054">
        <v>48</v>
      </c>
      <c r="BD397" s="2054">
        <v>57</v>
      </c>
      <c r="BE397" s="2054">
        <v>46</v>
      </c>
      <c r="BF397" s="2054">
        <v>44</v>
      </c>
      <c r="BG397" s="2054">
        <v>66</v>
      </c>
      <c r="BH397" s="2054">
        <v>63</v>
      </c>
      <c r="BI397" s="2054">
        <v>55</v>
      </c>
      <c r="BJ397" s="2054">
        <v>43</v>
      </c>
      <c r="BK397" s="2054">
        <v>355</v>
      </c>
      <c r="BL397" s="2054">
        <v>1</v>
      </c>
      <c r="BM397" s="2055">
        <f t="shared" si="36"/>
        <v>1863</v>
      </c>
      <c r="BN397" s="2055">
        <f t="shared" si="37"/>
        <v>719</v>
      </c>
      <c r="BO397" s="2056">
        <f t="shared" si="38"/>
        <v>38.593666129898011</v>
      </c>
      <c r="BP397" s="2051" t="str">
        <f t="shared" si="39"/>
        <v/>
      </c>
    </row>
    <row r="398" spans="1:68" s="1185" customFormat="1">
      <c r="A398" s="2057" t="s">
        <v>5964</v>
      </c>
      <c r="B398" s="2057" t="s">
        <v>2067</v>
      </c>
      <c r="C398" s="2057" t="s">
        <v>5909</v>
      </c>
      <c r="D398" s="2057" t="s">
        <v>3142</v>
      </c>
      <c r="E398" s="2057" t="s">
        <v>5481</v>
      </c>
      <c r="F398" s="2057" t="s">
        <v>208</v>
      </c>
      <c r="G398" s="2057" t="s">
        <v>1765</v>
      </c>
      <c r="H398" s="2057" t="s">
        <v>5143</v>
      </c>
      <c r="I398" s="2057" t="s">
        <v>5144</v>
      </c>
      <c r="J398" s="2058" t="s">
        <v>6224</v>
      </c>
      <c r="K398" s="2059">
        <v>360</v>
      </c>
      <c r="L398" s="2059">
        <v>29</v>
      </c>
      <c r="M398" s="2059">
        <v>19</v>
      </c>
      <c r="N398" s="2059">
        <v>13</v>
      </c>
      <c r="O398" s="2059">
        <v>22</v>
      </c>
      <c r="P398" s="2059">
        <v>14</v>
      </c>
      <c r="Q398" s="2059">
        <v>11</v>
      </c>
      <c r="R398" s="2059">
        <v>25</v>
      </c>
      <c r="S398" s="2059">
        <v>25</v>
      </c>
      <c r="T398" s="2059">
        <v>33</v>
      </c>
      <c r="U398" s="2059">
        <v>29</v>
      </c>
      <c r="V398" s="2059">
        <v>17</v>
      </c>
      <c r="W398" s="2059">
        <v>22</v>
      </c>
      <c r="X398" s="2059">
        <v>35</v>
      </c>
      <c r="Y398" s="2059">
        <v>17</v>
      </c>
      <c r="Z398" s="2059">
        <v>13</v>
      </c>
      <c r="AA398" s="2059">
        <v>36</v>
      </c>
      <c r="AB398" s="2059">
        <v>0</v>
      </c>
      <c r="AC398" s="2059">
        <v>180</v>
      </c>
      <c r="AD398" s="2059">
        <v>17</v>
      </c>
      <c r="AE398" s="2059">
        <v>11</v>
      </c>
      <c r="AF398" s="2059">
        <v>6</v>
      </c>
      <c r="AG398" s="2059">
        <v>10</v>
      </c>
      <c r="AH398" s="2059">
        <v>8</v>
      </c>
      <c r="AI398" s="2059">
        <v>7</v>
      </c>
      <c r="AJ398" s="2059">
        <v>11</v>
      </c>
      <c r="AK398" s="2059">
        <v>13</v>
      </c>
      <c r="AL398" s="2059">
        <v>18</v>
      </c>
      <c r="AM398" s="2059">
        <v>14</v>
      </c>
      <c r="AN398" s="2059">
        <v>7</v>
      </c>
      <c r="AO398" s="2059">
        <v>10</v>
      </c>
      <c r="AP398" s="2059">
        <v>16</v>
      </c>
      <c r="AQ398" s="2059">
        <v>10</v>
      </c>
      <c r="AR398" s="2059">
        <v>8</v>
      </c>
      <c r="AS398" s="2059">
        <v>14</v>
      </c>
      <c r="AT398" s="2059">
        <v>0</v>
      </c>
      <c r="AU398" s="2059">
        <v>180</v>
      </c>
      <c r="AV398" s="2059">
        <v>12</v>
      </c>
      <c r="AW398" s="2059">
        <v>8</v>
      </c>
      <c r="AX398" s="2059">
        <v>7</v>
      </c>
      <c r="AY398" s="2059">
        <v>12</v>
      </c>
      <c r="AZ398" s="2059">
        <v>6</v>
      </c>
      <c r="BA398" s="2059">
        <v>4</v>
      </c>
      <c r="BB398" s="2059">
        <v>14</v>
      </c>
      <c r="BC398" s="2059">
        <v>12</v>
      </c>
      <c r="BD398" s="2059">
        <v>15</v>
      </c>
      <c r="BE398" s="2059">
        <v>15</v>
      </c>
      <c r="BF398" s="2059">
        <v>10</v>
      </c>
      <c r="BG398" s="2059">
        <v>12</v>
      </c>
      <c r="BH398" s="2059">
        <v>19</v>
      </c>
      <c r="BI398" s="2059">
        <v>7</v>
      </c>
      <c r="BJ398" s="2059">
        <v>5</v>
      </c>
      <c r="BK398" s="2059">
        <v>22</v>
      </c>
      <c r="BL398" s="2059">
        <v>0</v>
      </c>
      <c r="BM398" s="2060">
        <f t="shared" si="36"/>
        <v>360</v>
      </c>
      <c r="BN398" s="2060">
        <f t="shared" si="37"/>
        <v>66</v>
      </c>
      <c r="BO398" s="2061">
        <f t="shared" si="38"/>
        <v>18.333333333333332</v>
      </c>
      <c r="BP398" s="2051" t="str">
        <f t="shared" si="39"/>
        <v/>
      </c>
    </row>
    <row r="399" spans="1:68" s="1185" customFormat="1">
      <c r="A399" s="2057" t="s">
        <v>5965</v>
      </c>
      <c r="B399" s="2057" t="s">
        <v>2067</v>
      </c>
      <c r="C399" s="2057" t="s">
        <v>5909</v>
      </c>
      <c r="D399" s="2057" t="s">
        <v>3142</v>
      </c>
      <c r="E399" s="2057" t="s">
        <v>5482</v>
      </c>
      <c r="F399" s="2057" t="s">
        <v>208</v>
      </c>
      <c r="G399" s="2057" t="s">
        <v>1765</v>
      </c>
      <c r="H399" s="2057" t="s">
        <v>5143</v>
      </c>
      <c r="I399" s="2057" t="s">
        <v>5145</v>
      </c>
      <c r="J399" s="2058" t="s">
        <v>6224</v>
      </c>
      <c r="K399" s="2059">
        <v>463</v>
      </c>
      <c r="L399" s="2059">
        <v>14</v>
      </c>
      <c r="M399" s="2059">
        <v>18</v>
      </c>
      <c r="N399" s="2059">
        <v>19</v>
      </c>
      <c r="O399" s="2059">
        <v>16</v>
      </c>
      <c r="P399" s="2059">
        <v>14</v>
      </c>
      <c r="Q399" s="2059">
        <v>14</v>
      </c>
      <c r="R399" s="2059">
        <v>13</v>
      </c>
      <c r="S399" s="2059">
        <v>22</v>
      </c>
      <c r="T399" s="2059">
        <v>27</v>
      </c>
      <c r="U399" s="2059">
        <v>17</v>
      </c>
      <c r="V399" s="2059">
        <v>18</v>
      </c>
      <c r="W399" s="2059">
        <v>22</v>
      </c>
      <c r="X399" s="2059">
        <v>17</v>
      </c>
      <c r="Y399" s="2059">
        <v>30</v>
      </c>
      <c r="Z399" s="2059">
        <v>23</v>
      </c>
      <c r="AA399" s="2059">
        <v>176</v>
      </c>
      <c r="AB399" s="2059">
        <v>3</v>
      </c>
      <c r="AC399" s="2059">
        <v>195</v>
      </c>
      <c r="AD399" s="2059">
        <v>9</v>
      </c>
      <c r="AE399" s="2059">
        <v>7</v>
      </c>
      <c r="AF399" s="2059">
        <v>8</v>
      </c>
      <c r="AG399" s="2059">
        <v>8</v>
      </c>
      <c r="AH399" s="2059">
        <v>8</v>
      </c>
      <c r="AI399" s="2059">
        <v>5</v>
      </c>
      <c r="AJ399" s="2059">
        <v>9</v>
      </c>
      <c r="AK399" s="2059">
        <v>9</v>
      </c>
      <c r="AL399" s="2059">
        <v>15</v>
      </c>
      <c r="AM399" s="2059">
        <v>8</v>
      </c>
      <c r="AN399" s="2059">
        <v>8</v>
      </c>
      <c r="AO399" s="2059">
        <v>8</v>
      </c>
      <c r="AP399" s="2059">
        <v>8</v>
      </c>
      <c r="AQ399" s="2059">
        <v>17</v>
      </c>
      <c r="AR399" s="2059">
        <v>11</v>
      </c>
      <c r="AS399" s="2059">
        <v>55</v>
      </c>
      <c r="AT399" s="2059">
        <v>2</v>
      </c>
      <c r="AU399" s="2059">
        <v>268</v>
      </c>
      <c r="AV399" s="2059">
        <v>5</v>
      </c>
      <c r="AW399" s="2059">
        <v>11</v>
      </c>
      <c r="AX399" s="2059">
        <v>11</v>
      </c>
      <c r="AY399" s="2059">
        <v>8</v>
      </c>
      <c r="AZ399" s="2059">
        <v>6</v>
      </c>
      <c r="BA399" s="2059">
        <v>9</v>
      </c>
      <c r="BB399" s="2059">
        <v>4</v>
      </c>
      <c r="BC399" s="2059">
        <v>13</v>
      </c>
      <c r="BD399" s="2059">
        <v>12</v>
      </c>
      <c r="BE399" s="2059">
        <v>9</v>
      </c>
      <c r="BF399" s="2059">
        <v>10</v>
      </c>
      <c r="BG399" s="2059">
        <v>14</v>
      </c>
      <c r="BH399" s="2059">
        <v>9</v>
      </c>
      <c r="BI399" s="2059">
        <v>13</v>
      </c>
      <c r="BJ399" s="2059">
        <v>12</v>
      </c>
      <c r="BK399" s="2059">
        <v>121</v>
      </c>
      <c r="BL399" s="2059">
        <v>1</v>
      </c>
      <c r="BM399" s="2060">
        <f t="shared" si="36"/>
        <v>460</v>
      </c>
      <c r="BN399" s="2060">
        <f t="shared" si="37"/>
        <v>229</v>
      </c>
      <c r="BO399" s="2061">
        <f t="shared" si="38"/>
        <v>49.782608695652172</v>
      </c>
      <c r="BP399" s="2051" t="str">
        <f t="shared" si="39"/>
        <v/>
      </c>
    </row>
    <row r="400" spans="1:68" s="1185" customFormat="1">
      <c r="A400" s="2057" t="s">
        <v>5966</v>
      </c>
      <c r="B400" s="2057" t="s">
        <v>2067</v>
      </c>
      <c r="C400" s="2057" t="s">
        <v>5909</v>
      </c>
      <c r="D400" s="2057" t="s">
        <v>3142</v>
      </c>
      <c r="E400" s="2057" t="s">
        <v>5483</v>
      </c>
      <c r="F400" s="2057" t="s">
        <v>208</v>
      </c>
      <c r="G400" s="2057" t="s">
        <v>1765</v>
      </c>
      <c r="H400" s="2057" t="s">
        <v>5143</v>
      </c>
      <c r="I400" s="2057" t="s">
        <v>5146</v>
      </c>
      <c r="J400" s="2058" t="s">
        <v>6224</v>
      </c>
      <c r="K400" s="2059">
        <v>331</v>
      </c>
      <c r="L400" s="2059">
        <v>12</v>
      </c>
      <c r="M400" s="2059">
        <v>5</v>
      </c>
      <c r="N400" s="2059">
        <v>7</v>
      </c>
      <c r="O400" s="2059">
        <v>8</v>
      </c>
      <c r="P400" s="2059">
        <v>5</v>
      </c>
      <c r="Q400" s="2059">
        <v>18</v>
      </c>
      <c r="R400" s="2059">
        <v>20</v>
      </c>
      <c r="S400" s="2059">
        <v>10</v>
      </c>
      <c r="T400" s="2059">
        <v>11</v>
      </c>
      <c r="U400" s="2059">
        <v>10</v>
      </c>
      <c r="V400" s="2059">
        <v>9</v>
      </c>
      <c r="W400" s="2059">
        <v>15</v>
      </c>
      <c r="X400" s="2059">
        <v>12</v>
      </c>
      <c r="Y400" s="2059">
        <v>9</v>
      </c>
      <c r="Z400" s="2059">
        <v>11</v>
      </c>
      <c r="AA400" s="2059">
        <v>169</v>
      </c>
      <c r="AB400" s="2059">
        <v>0</v>
      </c>
      <c r="AC400" s="2059">
        <v>125</v>
      </c>
      <c r="AD400" s="2059">
        <v>4</v>
      </c>
      <c r="AE400" s="2059">
        <v>2</v>
      </c>
      <c r="AF400" s="2059">
        <v>4</v>
      </c>
      <c r="AG400" s="2059">
        <v>5</v>
      </c>
      <c r="AH400" s="2059">
        <v>2</v>
      </c>
      <c r="AI400" s="2059">
        <v>12</v>
      </c>
      <c r="AJ400" s="2059">
        <v>11</v>
      </c>
      <c r="AK400" s="2059">
        <v>2</v>
      </c>
      <c r="AL400" s="2059">
        <v>6</v>
      </c>
      <c r="AM400" s="2059">
        <v>3</v>
      </c>
      <c r="AN400" s="2059">
        <v>7</v>
      </c>
      <c r="AO400" s="2059">
        <v>8</v>
      </c>
      <c r="AP400" s="2059">
        <v>6</v>
      </c>
      <c r="AQ400" s="2059">
        <v>5</v>
      </c>
      <c r="AR400" s="2059">
        <v>6</v>
      </c>
      <c r="AS400" s="2059">
        <v>42</v>
      </c>
      <c r="AT400" s="2059">
        <v>0</v>
      </c>
      <c r="AU400" s="2059">
        <v>206</v>
      </c>
      <c r="AV400" s="2059">
        <v>8</v>
      </c>
      <c r="AW400" s="2059">
        <v>3</v>
      </c>
      <c r="AX400" s="2059">
        <v>3</v>
      </c>
      <c r="AY400" s="2059">
        <v>3</v>
      </c>
      <c r="AZ400" s="2059">
        <v>3</v>
      </c>
      <c r="BA400" s="2059">
        <v>6</v>
      </c>
      <c r="BB400" s="2059">
        <v>9</v>
      </c>
      <c r="BC400" s="2059">
        <v>8</v>
      </c>
      <c r="BD400" s="2059">
        <v>5</v>
      </c>
      <c r="BE400" s="2059">
        <v>7</v>
      </c>
      <c r="BF400" s="2059">
        <v>2</v>
      </c>
      <c r="BG400" s="2059">
        <v>7</v>
      </c>
      <c r="BH400" s="2059">
        <v>6</v>
      </c>
      <c r="BI400" s="2059">
        <v>4</v>
      </c>
      <c r="BJ400" s="2059">
        <v>5</v>
      </c>
      <c r="BK400" s="2059">
        <v>127</v>
      </c>
      <c r="BL400" s="2059">
        <v>0</v>
      </c>
      <c r="BM400" s="2060">
        <f t="shared" si="36"/>
        <v>331</v>
      </c>
      <c r="BN400" s="2060">
        <f t="shared" si="37"/>
        <v>189</v>
      </c>
      <c r="BO400" s="2061">
        <f t="shared" si="38"/>
        <v>57.099697885196377</v>
      </c>
      <c r="BP400" s="2051" t="str">
        <f t="shared" si="39"/>
        <v>限界集落</v>
      </c>
    </row>
    <row r="401" spans="1:68" s="1185" customFormat="1">
      <c r="A401" s="2057" t="s">
        <v>5967</v>
      </c>
      <c r="B401" s="2057" t="s">
        <v>2067</v>
      </c>
      <c r="C401" s="2057" t="s">
        <v>5909</v>
      </c>
      <c r="D401" s="2057" t="s">
        <v>3142</v>
      </c>
      <c r="E401" s="2057" t="s">
        <v>5484</v>
      </c>
      <c r="F401" s="2057" t="s">
        <v>208</v>
      </c>
      <c r="G401" s="2057" t="s">
        <v>1765</v>
      </c>
      <c r="H401" s="2057" t="s">
        <v>5143</v>
      </c>
      <c r="I401" s="2057" t="s">
        <v>5147</v>
      </c>
      <c r="J401" s="2058" t="s">
        <v>6224</v>
      </c>
      <c r="K401" s="2059">
        <v>202</v>
      </c>
      <c r="L401" s="2059">
        <v>6</v>
      </c>
      <c r="M401" s="2059">
        <v>5</v>
      </c>
      <c r="N401" s="2059">
        <v>6</v>
      </c>
      <c r="O401" s="2059">
        <v>10</v>
      </c>
      <c r="P401" s="2059">
        <v>11</v>
      </c>
      <c r="Q401" s="2059">
        <v>9</v>
      </c>
      <c r="R401" s="2059">
        <v>7</v>
      </c>
      <c r="S401" s="2059">
        <v>8</v>
      </c>
      <c r="T401" s="2059">
        <v>13</v>
      </c>
      <c r="U401" s="2059">
        <v>8</v>
      </c>
      <c r="V401" s="2059">
        <v>17</v>
      </c>
      <c r="W401" s="2059">
        <v>15</v>
      </c>
      <c r="X401" s="2059">
        <v>22</v>
      </c>
      <c r="Y401" s="2059">
        <v>14</v>
      </c>
      <c r="Z401" s="2059">
        <v>10</v>
      </c>
      <c r="AA401" s="2059">
        <v>41</v>
      </c>
      <c r="AB401" s="2059">
        <v>0</v>
      </c>
      <c r="AC401" s="2059">
        <v>94</v>
      </c>
      <c r="AD401" s="2059">
        <v>3</v>
      </c>
      <c r="AE401" s="2059">
        <v>1</v>
      </c>
      <c r="AF401" s="2059">
        <v>5</v>
      </c>
      <c r="AG401" s="2059">
        <v>7</v>
      </c>
      <c r="AH401" s="2059">
        <v>6</v>
      </c>
      <c r="AI401" s="2059">
        <v>5</v>
      </c>
      <c r="AJ401" s="2059">
        <v>5</v>
      </c>
      <c r="AK401" s="2059">
        <v>3</v>
      </c>
      <c r="AL401" s="2059">
        <v>7</v>
      </c>
      <c r="AM401" s="2059">
        <v>4</v>
      </c>
      <c r="AN401" s="2059">
        <v>8</v>
      </c>
      <c r="AO401" s="2059">
        <v>5</v>
      </c>
      <c r="AP401" s="2059">
        <v>12</v>
      </c>
      <c r="AQ401" s="2059">
        <v>7</v>
      </c>
      <c r="AR401" s="2059">
        <v>3</v>
      </c>
      <c r="AS401" s="2059">
        <v>13</v>
      </c>
      <c r="AT401" s="2059">
        <v>0</v>
      </c>
      <c r="AU401" s="2059">
        <v>108</v>
      </c>
      <c r="AV401" s="2059">
        <v>3</v>
      </c>
      <c r="AW401" s="2059">
        <v>4</v>
      </c>
      <c r="AX401" s="2059">
        <v>1</v>
      </c>
      <c r="AY401" s="2059">
        <v>3</v>
      </c>
      <c r="AZ401" s="2059">
        <v>5</v>
      </c>
      <c r="BA401" s="2059">
        <v>4</v>
      </c>
      <c r="BB401" s="2059">
        <v>2</v>
      </c>
      <c r="BC401" s="2059">
        <v>5</v>
      </c>
      <c r="BD401" s="2059">
        <v>6</v>
      </c>
      <c r="BE401" s="2059">
        <v>4</v>
      </c>
      <c r="BF401" s="2059">
        <v>9</v>
      </c>
      <c r="BG401" s="2059">
        <v>10</v>
      </c>
      <c r="BH401" s="2059">
        <v>10</v>
      </c>
      <c r="BI401" s="2059">
        <v>7</v>
      </c>
      <c r="BJ401" s="2059">
        <v>7</v>
      </c>
      <c r="BK401" s="2059">
        <v>28</v>
      </c>
      <c r="BL401" s="2059">
        <v>0</v>
      </c>
      <c r="BM401" s="2060">
        <f t="shared" si="36"/>
        <v>202</v>
      </c>
      <c r="BN401" s="2060">
        <f t="shared" si="37"/>
        <v>65</v>
      </c>
      <c r="BO401" s="2061">
        <f t="shared" si="38"/>
        <v>32.178217821782177</v>
      </c>
      <c r="BP401" s="2051" t="str">
        <f t="shared" si="39"/>
        <v/>
      </c>
    </row>
    <row r="402" spans="1:68" s="1185" customFormat="1">
      <c r="A402" s="2057" t="s">
        <v>5968</v>
      </c>
      <c r="B402" s="2057" t="s">
        <v>2067</v>
      </c>
      <c r="C402" s="2057" t="s">
        <v>5909</v>
      </c>
      <c r="D402" s="2057" t="s">
        <v>3142</v>
      </c>
      <c r="E402" s="2057" t="s">
        <v>5485</v>
      </c>
      <c r="F402" s="2057" t="s">
        <v>208</v>
      </c>
      <c r="G402" s="2057" t="s">
        <v>1765</v>
      </c>
      <c r="H402" s="2057" t="s">
        <v>5143</v>
      </c>
      <c r="I402" s="2057" t="s">
        <v>5148</v>
      </c>
      <c r="J402" s="2058" t="s">
        <v>6224</v>
      </c>
      <c r="K402" s="2059">
        <v>81</v>
      </c>
      <c r="L402" s="2059">
        <v>2</v>
      </c>
      <c r="M402" s="2059">
        <v>0</v>
      </c>
      <c r="N402" s="2059">
        <v>1</v>
      </c>
      <c r="O402" s="2059">
        <v>3</v>
      </c>
      <c r="P402" s="2059">
        <v>1</v>
      </c>
      <c r="Q402" s="2059">
        <v>7</v>
      </c>
      <c r="R402" s="2059">
        <v>1</v>
      </c>
      <c r="S402" s="2059">
        <v>3</v>
      </c>
      <c r="T402" s="2059">
        <v>2</v>
      </c>
      <c r="U402" s="2059">
        <v>1</v>
      </c>
      <c r="V402" s="2059">
        <v>7</v>
      </c>
      <c r="W402" s="2059">
        <v>10</v>
      </c>
      <c r="X402" s="2059">
        <v>10</v>
      </c>
      <c r="Y402" s="2059">
        <v>7</v>
      </c>
      <c r="Z402" s="2059">
        <v>3</v>
      </c>
      <c r="AA402" s="2059">
        <v>23</v>
      </c>
      <c r="AB402" s="2059">
        <v>0</v>
      </c>
      <c r="AC402" s="2059">
        <v>39</v>
      </c>
      <c r="AD402" s="2059">
        <v>0</v>
      </c>
      <c r="AE402" s="2059">
        <v>0</v>
      </c>
      <c r="AF402" s="2059">
        <v>0</v>
      </c>
      <c r="AG402" s="2059">
        <v>1</v>
      </c>
      <c r="AH402" s="2059">
        <v>0</v>
      </c>
      <c r="AI402" s="2059">
        <v>4</v>
      </c>
      <c r="AJ402" s="2059">
        <v>1</v>
      </c>
      <c r="AK402" s="2059">
        <v>2</v>
      </c>
      <c r="AL402" s="2059">
        <v>1</v>
      </c>
      <c r="AM402" s="2059">
        <v>0</v>
      </c>
      <c r="AN402" s="2059">
        <v>3</v>
      </c>
      <c r="AO402" s="2059">
        <v>6</v>
      </c>
      <c r="AP402" s="2059">
        <v>6</v>
      </c>
      <c r="AQ402" s="2059">
        <v>2</v>
      </c>
      <c r="AR402" s="2059">
        <v>3</v>
      </c>
      <c r="AS402" s="2059">
        <v>10</v>
      </c>
      <c r="AT402" s="2059">
        <v>0</v>
      </c>
      <c r="AU402" s="2059">
        <v>42</v>
      </c>
      <c r="AV402" s="2059">
        <v>2</v>
      </c>
      <c r="AW402" s="2059">
        <v>0</v>
      </c>
      <c r="AX402" s="2059">
        <v>1</v>
      </c>
      <c r="AY402" s="2059">
        <v>2</v>
      </c>
      <c r="AZ402" s="2059">
        <v>1</v>
      </c>
      <c r="BA402" s="2059">
        <v>3</v>
      </c>
      <c r="BB402" s="2059">
        <v>0</v>
      </c>
      <c r="BC402" s="2059">
        <v>1</v>
      </c>
      <c r="BD402" s="2059">
        <v>1</v>
      </c>
      <c r="BE402" s="2059">
        <v>1</v>
      </c>
      <c r="BF402" s="2059">
        <v>4</v>
      </c>
      <c r="BG402" s="2059">
        <v>4</v>
      </c>
      <c r="BH402" s="2059">
        <v>4</v>
      </c>
      <c r="BI402" s="2059">
        <v>5</v>
      </c>
      <c r="BJ402" s="2059">
        <v>0</v>
      </c>
      <c r="BK402" s="2059">
        <v>13</v>
      </c>
      <c r="BL402" s="2059">
        <v>0</v>
      </c>
      <c r="BM402" s="2060">
        <f t="shared" si="36"/>
        <v>81</v>
      </c>
      <c r="BN402" s="2060">
        <f t="shared" si="37"/>
        <v>33</v>
      </c>
      <c r="BO402" s="2061">
        <f t="shared" si="38"/>
        <v>40.74074074074074</v>
      </c>
      <c r="BP402" s="2051" t="str">
        <f t="shared" si="39"/>
        <v/>
      </c>
    </row>
    <row r="403" spans="1:68" s="1185" customFormat="1">
      <c r="A403" s="2057" t="s">
        <v>5969</v>
      </c>
      <c r="B403" s="2057" t="s">
        <v>2067</v>
      </c>
      <c r="C403" s="2057" t="s">
        <v>5909</v>
      </c>
      <c r="D403" s="2057" t="s">
        <v>3142</v>
      </c>
      <c r="E403" s="2057" t="s">
        <v>5486</v>
      </c>
      <c r="F403" s="2057" t="s">
        <v>208</v>
      </c>
      <c r="G403" s="2057" t="s">
        <v>1765</v>
      </c>
      <c r="H403" s="2057" t="s">
        <v>5143</v>
      </c>
      <c r="I403" s="2057" t="s">
        <v>5149</v>
      </c>
      <c r="J403" s="2058" t="s">
        <v>6224</v>
      </c>
      <c r="K403" s="2059">
        <v>279</v>
      </c>
      <c r="L403" s="2059">
        <v>11</v>
      </c>
      <c r="M403" s="2059">
        <v>16</v>
      </c>
      <c r="N403" s="2059">
        <v>16</v>
      </c>
      <c r="O403" s="2059">
        <v>16</v>
      </c>
      <c r="P403" s="2059">
        <v>7</v>
      </c>
      <c r="Q403" s="2059">
        <v>9</v>
      </c>
      <c r="R403" s="2059">
        <v>14</v>
      </c>
      <c r="S403" s="2059">
        <v>9</v>
      </c>
      <c r="T403" s="2059">
        <v>23</v>
      </c>
      <c r="U403" s="2059">
        <v>21</v>
      </c>
      <c r="V403" s="2059">
        <v>8</v>
      </c>
      <c r="W403" s="2059">
        <v>23</v>
      </c>
      <c r="X403" s="2059">
        <v>20</v>
      </c>
      <c r="Y403" s="2059">
        <v>25</v>
      </c>
      <c r="Z403" s="2059">
        <v>17</v>
      </c>
      <c r="AA403" s="2059">
        <v>43</v>
      </c>
      <c r="AB403" s="2059">
        <v>1</v>
      </c>
      <c r="AC403" s="2059">
        <v>136</v>
      </c>
      <c r="AD403" s="2059">
        <v>5</v>
      </c>
      <c r="AE403" s="2059">
        <v>7</v>
      </c>
      <c r="AF403" s="2059">
        <v>9</v>
      </c>
      <c r="AG403" s="2059">
        <v>8</v>
      </c>
      <c r="AH403" s="2059">
        <v>3</v>
      </c>
      <c r="AI403" s="2059">
        <v>6</v>
      </c>
      <c r="AJ403" s="2059">
        <v>8</v>
      </c>
      <c r="AK403" s="2059">
        <v>3</v>
      </c>
      <c r="AL403" s="2059">
        <v>10</v>
      </c>
      <c r="AM403" s="2059">
        <v>13</v>
      </c>
      <c r="AN403" s="2059">
        <v>3</v>
      </c>
      <c r="AO403" s="2059">
        <v>11</v>
      </c>
      <c r="AP403" s="2059">
        <v>12</v>
      </c>
      <c r="AQ403" s="2059">
        <v>10</v>
      </c>
      <c r="AR403" s="2059">
        <v>11</v>
      </c>
      <c r="AS403" s="2059">
        <v>16</v>
      </c>
      <c r="AT403" s="2059">
        <v>1</v>
      </c>
      <c r="AU403" s="2059">
        <v>143</v>
      </c>
      <c r="AV403" s="2059">
        <v>6</v>
      </c>
      <c r="AW403" s="2059">
        <v>9</v>
      </c>
      <c r="AX403" s="2059">
        <v>7</v>
      </c>
      <c r="AY403" s="2059">
        <v>8</v>
      </c>
      <c r="AZ403" s="2059">
        <v>4</v>
      </c>
      <c r="BA403" s="2059">
        <v>3</v>
      </c>
      <c r="BB403" s="2059">
        <v>6</v>
      </c>
      <c r="BC403" s="2059">
        <v>6</v>
      </c>
      <c r="BD403" s="2059">
        <v>13</v>
      </c>
      <c r="BE403" s="2059">
        <v>8</v>
      </c>
      <c r="BF403" s="2059">
        <v>5</v>
      </c>
      <c r="BG403" s="2059">
        <v>12</v>
      </c>
      <c r="BH403" s="2059">
        <v>8</v>
      </c>
      <c r="BI403" s="2059">
        <v>15</v>
      </c>
      <c r="BJ403" s="2059">
        <v>6</v>
      </c>
      <c r="BK403" s="2059">
        <v>27</v>
      </c>
      <c r="BL403" s="2059">
        <v>0</v>
      </c>
      <c r="BM403" s="2060">
        <f t="shared" si="36"/>
        <v>278</v>
      </c>
      <c r="BN403" s="2060">
        <f t="shared" si="37"/>
        <v>85</v>
      </c>
      <c r="BO403" s="2061">
        <f t="shared" si="38"/>
        <v>30.575539568345324</v>
      </c>
      <c r="BP403" s="2051" t="str">
        <f t="shared" si="39"/>
        <v/>
      </c>
    </row>
    <row r="404" spans="1:68" s="1185" customFormat="1">
      <c r="A404" s="2057" t="s">
        <v>5970</v>
      </c>
      <c r="B404" s="2057" t="s">
        <v>2067</v>
      </c>
      <c r="C404" s="2057" t="s">
        <v>5909</v>
      </c>
      <c r="D404" s="2057" t="s">
        <v>3142</v>
      </c>
      <c r="E404" s="2057" t="s">
        <v>5487</v>
      </c>
      <c r="F404" s="2057" t="s">
        <v>208</v>
      </c>
      <c r="G404" s="2057" t="s">
        <v>1765</v>
      </c>
      <c r="H404" s="2057" t="s">
        <v>5143</v>
      </c>
      <c r="I404" s="2057" t="s">
        <v>5150</v>
      </c>
      <c r="J404" s="2058" t="s">
        <v>6224</v>
      </c>
      <c r="K404" s="2059">
        <v>151</v>
      </c>
      <c r="L404" s="2059">
        <v>8</v>
      </c>
      <c r="M404" s="2059">
        <v>8</v>
      </c>
      <c r="N404" s="2059">
        <v>7</v>
      </c>
      <c r="O404" s="2059">
        <v>6</v>
      </c>
      <c r="P404" s="2059">
        <v>1</v>
      </c>
      <c r="Q404" s="2059">
        <v>3</v>
      </c>
      <c r="R404" s="2059">
        <v>8</v>
      </c>
      <c r="S404" s="2059">
        <v>6</v>
      </c>
      <c r="T404" s="2059">
        <v>10</v>
      </c>
      <c r="U404" s="2059">
        <v>5</v>
      </c>
      <c r="V404" s="2059">
        <v>10</v>
      </c>
      <c r="W404" s="2059">
        <v>12</v>
      </c>
      <c r="X404" s="2059">
        <v>15</v>
      </c>
      <c r="Y404" s="2059">
        <v>11</v>
      </c>
      <c r="Z404" s="2059">
        <v>13</v>
      </c>
      <c r="AA404" s="2059">
        <v>28</v>
      </c>
      <c r="AB404" s="2059">
        <v>0</v>
      </c>
      <c r="AC404" s="2059">
        <v>80</v>
      </c>
      <c r="AD404" s="2059">
        <v>8</v>
      </c>
      <c r="AE404" s="2059">
        <v>4</v>
      </c>
      <c r="AF404" s="2059">
        <v>4</v>
      </c>
      <c r="AG404" s="2059">
        <v>4</v>
      </c>
      <c r="AH404" s="2059">
        <v>0</v>
      </c>
      <c r="AI404" s="2059">
        <v>2</v>
      </c>
      <c r="AJ404" s="2059">
        <v>5</v>
      </c>
      <c r="AK404" s="2059">
        <v>3</v>
      </c>
      <c r="AL404" s="2059">
        <v>5</v>
      </c>
      <c r="AM404" s="2059">
        <v>3</v>
      </c>
      <c r="AN404" s="2059">
        <v>6</v>
      </c>
      <c r="AO404" s="2059">
        <v>5</v>
      </c>
      <c r="AP404" s="2059">
        <v>8</v>
      </c>
      <c r="AQ404" s="2059">
        <v>7</v>
      </c>
      <c r="AR404" s="2059">
        <v>5</v>
      </c>
      <c r="AS404" s="2059">
        <v>11</v>
      </c>
      <c r="AT404" s="2059">
        <v>0</v>
      </c>
      <c r="AU404" s="2059">
        <v>71</v>
      </c>
      <c r="AV404" s="2059">
        <v>0</v>
      </c>
      <c r="AW404" s="2059">
        <v>4</v>
      </c>
      <c r="AX404" s="2059">
        <v>3</v>
      </c>
      <c r="AY404" s="2059">
        <v>2</v>
      </c>
      <c r="AZ404" s="2059">
        <v>1</v>
      </c>
      <c r="BA404" s="2059">
        <v>1</v>
      </c>
      <c r="BB404" s="2059">
        <v>3</v>
      </c>
      <c r="BC404" s="2059">
        <v>3</v>
      </c>
      <c r="BD404" s="2059">
        <v>5</v>
      </c>
      <c r="BE404" s="2059">
        <v>2</v>
      </c>
      <c r="BF404" s="2059">
        <v>4</v>
      </c>
      <c r="BG404" s="2059">
        <v>7</v>
      </c>
      <c r="BH404" s="2059">
        <v>7</v>
      </c>
      <c r="BI404" s="2059">
        <v>4</v>
      </c>
      <c r="BJ404" s="2059">
        <v>8</v>
      </c>
      <c r="BK404" s="2059">
        <v>17</v>
      </c>
      <c r="BL404" s="2059">
        <v>0</v>
      </c>
      <c r="BM404" s="2060">
        <f t="shared" si="36"/>
        <v>151</v>
      </c>
      <c r="BN404" s="2060">
        <f t="shared" si="37"/>
        <v>52</v>
      </c>
      <c r="BO404" s="2061">
        <f t="shared" si="38"/>
        <v>34.437086092715234</v>
      </c>
      <c r="BP404" s="2051" t="str">
        <f t="shared" si="39"/>
        <v/>
      </c>
    </row>
    <row r="405" spans="1:68" s="1185" customFormat="1">
      <c r="A405" s="2052" t="s">
        <v>5971</v>
      </c>
      <c r="B405" s="2052" t="s">
        <v>2067</v>
      </c>
      <c r="C405" s="2052" t="s">
        <v>5909</v>
      </c>
      <c r="D405" s="2052" t="s">
        <v>3224</v>
      </c>
      <c r="E405" s="2052" t="s">
        <v>5479</v>
      </c>
      <c r="F405" s="2052" t="s">
        <v>208</v>
      </c>
      <c r="G405" s="2052" t="s">
        <v>1765</v>
      </c>
      <c r="H405" s="2052" t="s">
        <v>5152</v>
      </c>
      <c r="I405" s="2052" t="s">
        <v>3059</v>
      </c>
      <c r="J405" s="2053" t="s">
        <v>6224</v>
      </c>
      <c r="K405" s="2054">
        <v>472</v>
      </c>
      <c r="L405" s="2054">
        <v>23</v>
      </c>
      <c r="M405" s="2054">
        <v>28</v>
      </c>
      <c r="N405" s="2054">
        <v>32</v>
      </c>
      <c r="O405" s="2054">
        <v>20</v>
      </c>
      <c r="P405" s="2054">
        <v>15</v>
      </c>
      <c r="Q405" s="2054">
        <v>15</v>
      </c>
      <c r="R405" s="2054">
        <v>28</v>
      </c>
      <c r="S405" s="2054">
        <v>36</v>
      </c>
      <c r="T405" s="2054">
        <v>24</v>
      </c>
      <c r="U405" s="2054">
        <v>23</v>
      </c>
      <c r="V405" s="2054">
        <v>17</v>
      </c>
      <c r="W405" s="2054">
        <v>24</v>
      </c>
      <c r="X405" s="2054">
        <v>28</v>
      </c>
      <c r="Y405" s="2054">
        <v>38</v>
      </c>
      <c r="Z405" s="2054">
        <v>25</v>
      </c>
      <c r="AA405" s="2054">
        <v>69</v>
      </c>
      <c r="AB405" s="2054">
        <v>27</v>
      </c>
      <c r="AC405" s="2054">
        <v>226</v>
      </c>
      <c r="AD405" s="2054">
        <v>13</v>
      </c>
      <c r="AE405" s="2054">
        <v>14</v>
      </c>
      <c r="AF405" s="2054">
        <v>16</v>
      </c>
      <c r="AG405" s="2054">
        <v>10</v>
      </c>
      <c r="AH405" s="2054">
        <v>9</v>
      </c>
      <c r="AI405" s="2054">
        <v>7</v>
      </c>
      <c r="AJ405" s="2054">
        <v>14</v>
      </c>
      <c r="AK405" s="2054">
        <v>17</v>
      </c>
      <c r="AL405" s="2054">
        <v>14</v>
      </c>
      <c r="AM405" s="2054">
        <v>14</v>
      </c>
      <c r="AN405" s="2054">
        <v>7</v>
      </c>
      <c r="AO405" s="2054">
        <v>10</v>
      </c>
      <c r="AP405" s="2054">
        <v>13</v>
      </c>
      <c r="AQ405" s="2054">
        <v>21</v>
      </c>
      <c r="AR405" s="2054">
        <v>12</v>
      </c>
      <c r="AS405" s="2054">
        <v>21</v>
      </c>
      <c r="AT405" s="2054">
        <v>14</v>
      </c>
      <c r="AU405" s="2054">
        <v>246</v>
      </c>
      <c r="AV405" s="2054">
        <v>10</v>
      </c>
      <c r="AW405" s="2054">
        <v>14</v>
      </c>
      <c r="AX405" s="2054">
        <v>16</v>
      </c>
      <c r="AY405" s="2054">
        <v>10</v>
      </c>
      <c r="AZ405" s="2054">
        <v>6</v>
      </c>
      <c r="BA405" s="2054">
        <v>8</v>
      </c>
      <c r="BB405" s="2054">
        <v>14</v>
      </c>
      <c r="BC405" s="2054">
        <v>19</v>
      </c>
      <c r="BD405" s="2054">
        <v>10</v>
      </c>
      <c r="BE405" s="2054">
        <v>9</v>
      </c>
      <c r="BF405" s="2054">
        <v>10</v>
      </c>
      <c r="BG405" s="2054">
        <v>14</v>
      </c>
      <c r="BH405" s="2054">
        <v>15</v>
      </c>
      <c r="BI405" s="2054">
        <v>17</v>
      </c>
      <c r="BJ405" s="2054">
        <v>13</v>
      </c>
      <c r="BK405" s="2054">
        <v>48</v>
      </c>
      <c r="BL405" s="2054">
        <v>13</v>
      </c>
      <c r="BM405" s="2055">
        <f t="shared" si="36"/>
        <v>445</v>
      </c>
      <c r="BN405" s="2055">
        <f t="shared" si="37"/>
        <v>132</v>
      </c>
      <c r="BO405" s="2056">
        <f t="shared" si="38"/>
        <v>29.662921348314608</v>
      </c>
      <c r="BP405" s="2051" t="str">
        <f t="shared" si="39"/>
        <v/>
      </c>
    </row>
    <row r="406" spans="1:68" s="1185" customFormat="1">
      <c r="A406" s="2057" t="s">
        <v>5972</v>
      </c>
      <c r="B406" s="2057" t="s">
        <v>2067</v>
      </c>
      <c r="C406" s="2057" t="s">
        <v>5909</v>
      </c>
      <c r="D406" s="2057" t="s">
        <v>3224</v>
      </c>
      <c r="E406" s="2057" t="s">
        <v>5481</v>
      </c>
      <c r="F406" s="2057" t="s">
        <v>208</v>
      </c>
      <c r="G406" s="2057" t="s">
        <v>1765</v>
      </c>
      <c r="H406" s="2057" t="s">
        <v>5152</v>
      </c>
      <c r="I406" s="2057" t="s">
        <v>5082</v>
      </c>
      <c r="J406" s="2058" t="s">
        <v>6224</v>
      </c>
      <c r="K406" s="2059">
        <v>366</v>
      </c>
      <c r="L406" s="2059">
        <v>22</v>
      </c>
      <c r="M406" s="2059">
        <v>26</v>
      </c>
      <c r="N406" s="2059">
        <v>22</v>
      </c>
      <c r="O406" s="2059">
        <v>16</v>
      </c>
      <c r="P406" s="2059">
        <v>11</v>
      </c>
      <c r="Q406" s="2059">
        <v>10</v>
      </c>
      <c r="R406" s="2059">
        <v>25</v>
      </c>
      <c r="S406" s="2059">
        <v>31</v>
      </c>
      <c r="T406" s="2059">
        <v>16</v>
      </c>
      <c r="U406" s="2059">
        <v>17</v>
      </c>
      <c r="V406" s="2059">
        <v>13</v>
      </c>
      <c r="W406" s="2059">
        <v>19</v>
      </c>
      <c r="X406" s="2059">
        <v>19</v>
      </c>
      <c r="Y406" s="2059">
        <v>26</v>
      </c>
      <c r="Z406" s="2059">
        <v>16</v>
      </c>
      <c r="AA406" s="2059">
        <v>50</v>
      </c>
      <c r="AB406" s="2059">
        <v>27</v>
      </c>
      <c r="AC406" s="2059">
        <v>175</v>
      </c>
      <c r="AD406" s="2059">
        <v>12</v>
      </c>
      <c r="AE406" s="2059">
        <v>13</v>
      </c>
      <c r="AF406" s="2059">
        <v>8</v>
      </c>
      <c r="AG406" s="2059">
        <v>9</v>
      </c>
      <c r="AH406" s="2059">
        <v>8</v>
      </c>
      <c r="AI406" s="2059">
        <v>5</v>
      </c>
      <c r="AJ406" s="2059">
        <v>12</v>
      </c>
      <c r="AK406" s="2059">
        <v>15</v>
      </c>
      <c r="AL406" s="2059">
        <v>10</v>
      </c>
      <c r="AM406" s="2059">
        <v>11</v>
      </c>
      <c r="AN406" s="2059">
        <v>5</v>
      </c>
      <c r="AO406" s="2059">
        <v>8</v>
      </c>
      <c r="AP406" s="2059">
        <v>9</v>
      </c>
      <c r="AQ406" s="2059">
        <v>14</v>
      </c>
      <c r="AR406" s="2059">
        <v>9</v>
      </c>
      <c r="AS406" s="2059">
        <v>13</v>
      </c>
      <c r="AT406" s="2059">
        <v>14</v>
      </c>
      <c r="AU406" s="2059">
        <v>191</v>
      </c>
      <c r="AV406" s="2059">
        <v>10</v>
      </c>
      <c r="AW406" s="2059">
        <v>13</v>
      </c>
      <c r="AX406" s="2059">
        <v>14</v>
      </c>
      <c r="AY406" s="2059">
        <v>7</v>
      </c>
      <c r="AZ406" s="2059">
        <v>3</v>
      </c>
      <c r="BA406" s="2059">
        <v>5</v>
      </c>
      <c r="BB406" s="2059">
        <v>13</v>
      </c>
      <c r="BC406" s="2059">
        <v>16</v>
      </c>
      <c r="BD406" s="2059">
        <v>6</v>
      </c>
      <c r="BE406" s="2059">
        <v>6</v>
      </c>
      <c r="BF406" s="2059">
        <v>8</v>
      </c>
      <c r="BG406" s="2059">
        <v>11</v>
      </c>
      <c r="BH406" s="2059">
        <v>10</v>
      </c>
      <c r="BI406" s="2059">
        <v>12</v>
      </c>
      <c r="BJ406" s="2059">
        <v>7</v>
      </c>
      <c r="BK406" s="2059">
        <v>37</v>
      </c>
      <c r="BL406" s="2059">
        <v>13</v>
      </c>
      <c r="BM406" s="2060">
        <f t="shared" si="36"/>
        <v>339</v>
      </c>
      <c r="BN406" s="2060">
        <f t="shared" si="37"/>
        <v>92</v>
      </c>
      <c r="BO406" s="2061">
        <f t="shared" si="38"/>
        <v>27.138643067846608</v>
      </c>
      <c r="BP406" s="2051" t="str">
        <f t="shared" si="39"/>
        <v/>
      </c>
    </row>
    <row r="407" spans="1:68" s="1185" customFormat="1">
      <c r="A407" s="2057" t="s">
        <v>5973</v>
      </c>
      <c r="B407" s="2057" t="s">
        <v>2067</v>
      </c>
      <c r="C407" s="2057" t="s">
        <v>5909</v>
      </c>
      <c r="D407" s="2057" t="s">
        <v>3224</v>
      </c>
      <c r="E407" s="2057" t="s">
        <v>5482</v>
      </c>
      <c r="F407" s="2057" t="s">
        <v>208</v>
      </c>
      <c r="G407" s="2057" t="s">
        <v>1765</v>
      </c>
      <c r="H407" s="2057" t="s">
        <v>5152</v>
      </c>
      <c r="I407" s="2057" t="s">
        <v>5083</v>
      </c>
      <c r="J407" s="2058" t="s">
        <v>6224</v>
      </c>
      <c r="K407" s="2059">
        <v>106</v>
      </c>
      <c r="L407" s="2059">
        <v>1</v>
      </c>
      <c r="M407" s="2059">
        <v>2</v>
      </c>
      <c r="N407" s="2059">
        <v>10</v>
      </c>
      <c r="O407" s="2059">
        <v>4</v>
      </c>
      <c r="P407" s="2059">
        <v>4</v>
      </c>
      <c r="Q407" s="2059">
        <v>5</v>
      </c>
      <c r="R407" s="2059">
        <v>3</v>
      </c>
      <c r="S407" s="2059">
        <v>5</v>
      </c>
      <c r="T407" s="2059">
        <v>8</v>
      </c>
      <c r="U407" s="2059">
        <v>6</v>
      </c>
      <c r="V407" s="2059">
        <v>4</v>
      </c>
      <c r="W407" s="2059">
        <v>5</v>
      </c>
      <c r="X407" s="2059">
        <v>9</v>
      </c>
      <c r="Y407" s="2059">
        <v>12</v>
      </c>
      <c r="Z407" s="2059">
        <v>9</v>
      </c>
      <c r="AA407" s="2059">
        <v>19</v>
      </c>
      <c r="AB407" s="2059">
        <v>0</v>
      </c>
      <c r="AC407" s="2059">
        <v>51</v>
      </c>
      <c r="AD407" s="2059">
        <v>1</v>
      </c>
      <c r="AE407" s="2059">
        <v>1</v>
      </c>
      <c r="AF407" s="2059">
        <v>8</v>
      </c>
      <c r="AG407" s="2059">
        <v>1</v>
      </c>
      <c r="AH407" s="2059">
        <v>1</v>
      </c>
      <c r="AI407" s="2059">
        <v>2</v>
      </c>
      <c r="AJ407" s="2059">
        <v>2</v>
      </c>
      <c r="AK407" s="2059">
        <v>2</v>
      </c>
      <c r="AL407" s="2059">
        <v>4</v>
      </c>
      <c r="AM407" s="2059">
        <v>3</v>
      </c>
      <c r="AN407" s="2059">
        <v>2</v>
      </c>
      <c r="AO407" s="2059">
        <v>2</v>
      </c>
      <c r="AP407" s="2059">
        <v>4</v>
      </c>
      <c r="AQ407" s="2059">
        <v>7</v>
      </c>
      <c r="AR407" s="2059">
        <v>3</v>
      </c>
      <c r="AS407" s="2059">
        <v>8</v>
      </c>
      <c r="AT407" s="2059">
        <v>0</v>
      </c>
      <c r="AU407" s="2059">
        <v>55</v>
      </c>
      <c r="AV407" s="2059">
        <v>0</v>
      </c>
      <c r="AW407" s="2059">
        <v>1</v>
      </c>
      <c r="AX407" s="2059">
        <v>2</v>
      </c>
      <c r="AY407" s="2059">
        <v>3</v>
      </c>
      <c r="AZ407" s="2059">
        <v>3</v>
      </c>
      <c r="BA407" s="2059">
        <v>3</v>
      </c>
      <c r="BB407" s="2059">
        <v>1</v>
      </c>
      <c r="BC407" s="2059">
        <v>3</v>
      </c>
      <c r="BD407" s="2059">
        <v>4</v>
      </c>
      <c r="BE407" s="2059">
        <v>3</v>
      </c>
      <c r="BF407" s="2059">
        <v>2</v>
      </c>
      <c r="BG407" s="2059">
        <v>3</v>
      </c>
      <c r="BH407" s="2059">
        <v>5</v>
      </c>
      <c r="BI407" s="2059">
        <v>5</v>
      </c>
      <c r="BJ407" s="2059">
        <v>6</v>
      </c>
      <c r="BK407" s="2059">
        <v>11</v>
      </c>
      <c r="BL407" s="2059">
        <v>0</v>
      </c>
      <c r="BM407" s="2060">
        <f t="shared" si="36"/>
        <v>106</v>
      </c>
      <c r="BN407" s="2060">
        <f t="shared" si="37"/>
        <v>40</v>
      </c>
      <c r="BO407" s="2061">
        <f t="shared" si="38"/>
        <v>37.735849056603776</v>
      </c>
      <c r="BP407" s="2051" t="str">
        <f t="shared" si="39"/>
        <v/>
      </c>
    </row>
    <row r="408" spans="1:68" s="1185" customFormat="1">
      <c r="A408" s="2052" t="s">
        <v>5974</v>
      </c>
      <c r="B408" s="2052" t="s">
        <v>2067</v>
      </c>
      <c r="C408" s="2052" t="s">
        <v>5909</v>
      </c>
      <c r="D408" s="2052" t="s">
        <v>3099</v>
      </c>
      <c r="E408" s="2052" t="s">
        <v>5479</v>
      </c>
      <c r="F408" s="2052" t="s">
        <v>208</v>
      </c>
      <c r="G408" s="2052" t="s">
        <v>1765</v>
      </c>
      <c r="H408" s="2052" t="s">
        <v>5153</v>
      </c>
      <c r="I408" s="2052" t="s">
        <v>3059</v>
      </c>
      <c r="J408" s="2053" t="s">
        <v>6224</v>
      </c>
      <c r="K408" s="2054">
        <v>4490</v>
      </c>
      <c r="L408" s="2054">
        <v>105</v>
      </c>
      <c r="M408" s="2054">
        <v>127</v>
      </c>
      <c r="N408" s="2054">
        <v>172</v>
      </c>
      <c r="O408" s="2054">
        <v>166</v>
      </c>
      <c r="P408" s="2054">
        <v>143</v>
      </c>
      <c r="Q408" s="2054">
        <v>158</v>
      </c>
      <c r="R408" s="2054">
        <v>173</v>
      </c>
      <c r="S408" s="2054">
        <v>225</v>
      </c>
      <c r="T408" s="2054">
        <v>265</v>
      </c>
      <c r="U408" s="2054">
        <v>215</v>
      </c>
      <c r="V408" s="2054">
        <v>260</v>
      </c>
      <c r="W408" s="2054">
        <v>266</v>
      </c>
      <c r="X408" s="2054">
        <v>372</v>
      </c>
      <c r="Y408" s="2054">
        <v>504</v>
      </c>
      <c r="Z408" s="2054">
        <v>436</v>
      </c>
      <c r="AA408" s="2054">
        <v>902</v>
      </c>
      <c r="AB408" s="2054">
        <v>1</v>
      </c>
      <c r="AC408" s="2054">
        <v>2104</v>
      </c>
      <c r="AD408" s="2054">
        <v>57</v>
      </c>
      <c r="AE408" s="2054">
        <v>67</v>
      </c>
      <c r="AF408" s="2054">
        <v>90</v>
      </c>
      <c r="AG408" s="2054">
        <v>73</v>
      </c>
      <c r="AH408" s="2054">
        <v>63</v>
      </c>
      <c r="AI408" s="2054">
        <v>86</v>
      </c>
      <c r="AJ408" s="2054">
        <v>99</v>
      </c>
      <c r="AK408" s="2054">
        <v>106</v>
      </c>
      <c r="AL408" s="2054">
        <v>128</v>
      </c>
      <c r="AM408" s="2054">
        <v>115</v>
      </c>
      <c r="AN408" s="2054">
        <v>130</v>
      </c>
      <c r="AO408" s="2054">
        <v>124</v>
      </c>
      <c r="AP408" s="2054">
        <v>195</v>
      </c>
      <c r="AQ408" s="2054">
        <v>253</v>
      </c>
      <c r="AR408" s="2054">
        <v>184</v>
      </c>
      <c r="AS408" s="2054">
        <v>334</v>
      </c>
      <c r="AT408" s="2054">
        <v>0</v>
      </c>
      <c r="AU408" s="2054">
        <v>2386</v>
      </c>
      <c r="AV408" s="2054">
        <v>48</v>
      </c>
      <c r="AW408" s="2054">
        <v>60</v>
      </c>
      <c r="AX408" s="2054">
        <v>82</v>
      </c>
      <c r="AY408" s="2054">
        <v>93</v>
      </c>
      <c r="AZ408" s="2054">
        <v>80</v>
      </c>
      <c r="BA408" s="2054">
        <v>72</v>
      </c>
      <c r="BB408" s="2054">
        <v>74</v>
      </c>
      <c r="BC408" s="2054">
        <v>119</v>
      </c>
      <c r="BD408" s="2054">
        <v>137</v>
      </c>
      <c r="BE408" s="2054">
        <v>100</v>
      </c>
      <c r="BF408" s="2054">
        <v>130</v>
      </c>
      <c r="BG408" s="2054">
        <v>142</v>
      </c>
      <c r="BH408" s="2054">
        <v>177</v>
      </c>
      <c r="BI408" s="2054">
        <v>251</v>
      </c>
      <c r="BJ408" s="2054">
        <v>252</v>
      </c>
      <c r="BK408" s="2054">
        <v>568</v>
      </c>
      <c r="BL408" s="2054">
        <v>1</v>
      </c>
      <c r="BM408" s="2055">
        <f t="shared" si="36"/>
        <v>4489</v>
      </c>
      <c r="BN408" s="2055">
        <f t="shared" si="37"/>
        <v>1842</v>
      </c>
      <c r="BO408" s="2056">
        <f t="shared" si="38"/>
        <v>41.033637781243037</v>
      </c>
      <c r="BP408" s="2051" t="str">
        <f t="shared" si="39"/>
        <v/>
      </c>
    </row>
    <row r="409" spans="1:68" s="1185" customFormat="1">
      <c r="A409" s="2057" t="s">
        <v>5975</v>
      </c>
      <c r="B409" s="2057" t="s">
        <v>2067</v>
      </c>
      <c r="C409" s="2057" t="s">
        <v>5909</v>
      </c>
      <c r="D409" s="2057" t="s">
        <v>3099</v>
      </c>
      <c r="E409" s="2057" t="s">
        <v>5481</v>
      </c>
      <c r="F409" s="2057" t="s">
        <v>208</v>
      </c>
      <c r="G409" s="2057" t="s">
        <v>1765</v>
      </c>
      <c r="H409" s="2057" t="s">
        <v>5153</v>
      </c>
      <c r="I409" s="2057" t="s">
        <v>5154</v>
      </c>
      <c r="J409" s="2058" t="s">
        <v>6224</v>
      </c>
      <c r="K409" s="2059">
        <v>1147</v>
      </c>
      <c r="L409" s="2059">
        <v>34</v>
      </c>
      <c r="M409" s="2059">
        <v>43</v>
      </c>
      <c r="N409" s="2059">
        <v>58</v>
      </c>
      <c r="O409" s="2059">
        <v>59</v>
      </c>
      <c r="P409" s="2059">
        <v>40</v>
      </c>
      <c r="Q409" s="2059">
        <v>43</v>
      </c>
      <c r="R409" s="2059">
        <v>61</v>
      </c>
      <c r="S409" s="2059">
        <v>72</v>
      </c>
      <c r="T409" s="2059">
        <v>83</v>
      </c>
      <c r="U409" s="2059">
        <v>70</v>
      </c>
      <c r="V409" s="2059">
        <v>73</v>
      </c>
      <c r="W409" s="2059">
        <v>63</v>
      </c>
      <c r="X409" s="2059">
        <v>85</v>
      </c>
      <c r="Y409" s="2059">
        <v>128</v>
      </c>
      <c r="Z409" s="2059">
        <v>100</v>
      </c>
      <c r="AA409" s="2059">
        <v>134</v>
      </c>
      <c r="AB409" s="2059">
        <v>1</v>
      </c>
      <c r="AC409" s="2059">
        <v>550</v>
      </c>
      <c r="AD409" s="2059">
        <v>18</v>
      </c>
      <c r="AE409" s="2059">
        <v>19</v>
      </c>
      <c r="AF409" s="2059">
        <v>30</v>
      </c>
      <c r="AG409" s="2059">
        <v>27</v>
      </c>
      <c r="AH409" s="2059">
        <v>20</v>
      </c>
      <c r="AI409" s="2059">
        <v>26</v>
      </c>
      <c r="AJ409" s="2059">
        <v>29</v>
      </c>
      <c r="AK409" s="2059">
        <v>34</v>
      </c>
      <c r="AL409" s="2059">
        <v>38</v>
      </c>
      <c r="AM409" s="2059">
        <v>33</v>
      </c>
      <c r="AN409" s="2059">
        <v>36</v>
      </c>
      <c r="AO409" s="2059">
        <v>27</v>
      </c>
      <c r="AP409" s="2059">
        <v>41</v>
      </c>
      <c r="AQ409" s="2059">
        <v>61</v>
      </c>
      <c r="AR409" s="2059">
        <v>53</v>
      </c>
      <c r="AS409" s="2059">
        <v>58</v>
      </c>
      <c r="AT409" s="2059">
        <v>0</v>
      </c>
      <c r="AU409" s="2059">
        <v>597</v>
      </c>
      <c r="AV409" s="2059">
        <v>16</v>
      </c>
      <c r="AW409" s="2059">
        <v>24</v>
      </c>
      <c r="AX409" s="2059">
        <v>28</v>
      </c>
      <c r="AY409" s="2059">
        <v>32</v>
      </c>
      <c r="AZ409" s="2059">
        <v>20</v>
      </c>
      <c r="BA409" s="2059">
        <v>17</v>
      </c>
      <c r="BB409" s="2059">
        <v>32</v>
      </c>
      <c r="BC409" s="2059">
        <v>38</v>
      </c>
      <c r="BD409" s="2059">
        <v>45</v>
      </c>
      <c r="BE409" s="2059">
        <v>37</v>
      </c>
      <c r="BF409" s="2059">
        <v>37</v>
      </c>
      <c r="BG409" s="2059">
        <v>36</v>
      </c>
      <c r="BH409" s="2059">
        <v>44</v>
      </c>
      <c r="BI409" s="2059">
        <v>67</v>
      </c>
      <c r="BJ409" s="2059">
        <v>47</v>
      </c>
      <c r="BK409" s="2059">
        <v>76</v>
      </c>
      <c r="BL409" s="2059">
        <v>1</v>
      </c>
      <c r="BM409" s="2060">
        <f t="shared" si="36"/>
        <v>1146</v>
      </c>
      <c r="BN409" s="2060">
        <f t="shared" si="37"/>
        <v>362</v>
      </c>
      <c r="BO409" s="2061">
        <f t="shared" si="38"/>
        <v>31.588132635253054</v>
      </c>
      <c r="BP409" s="2051" t="str">
        <f t="shared" si="39"/>
        <v/>
      </c>
    </row>
    <row r="410" spans="1:68" s="1185" customFormat="1">
      <c r="A410" s="2057" t="s">
        <v>5976</v>
      </c>
      <c r="B410" s="2057" t="s">
        <v>2067</v>
      </c>
      <c r="C410" s="2057" t="s">
        <v>5909</v>
      </c>
      <c r="D410" s="2057" t="s">
        <v>3099</v>
      </c>
      <c r="E410" s="2057" t="s">
        <v>5482</v>
      </c>
      <c r="F410" s="2057" t="s">
        <v>208</v>
      </c>
      <c r="G410" s="2057" t="s">
        <v>1765</v>
      </c>
      <c r="H410" s="2057" t="s">
        <v>5153</v>
      </c>
      <c r="I410" s="2057" t="s">
        <v>5155</v>
      </c>
      <c r="J410" s="2058" t="s">
        <v>6224</v>
      </c>
      <c r="K410" s="2059">
        <v>818</v>
      </c>
      <c r="L410" s="2059">
        <v>24</v>
      </c>
      <c r="M410" s="2059">
        <v>18</v>
      </c>
      <c r="N410" s="2059">
        <v>28</v>
      </c>
      <c r="O410" s="2059">
        <v>21</v>
      </c>
      <c r="P410" s="2059">
        <v>31</v>
      </c>
      <c r="Q410" s="2059">
        <v>31</v>
      </c>
      <c r="R410" s="2059">
        <v>32</v>
      </c>
      <c r="S410" s="2059">
        <v>41</v>
      </c>
      <c r="T410" s="2059">
        <v>42</v>
      </c>
      <c r="U410" s="2059">
        <v>43</v>
      </c>
      <c r="V410" s="2059">
        <v>48</v>
      </c>
      <c r="W410" s="2059">
        <v>46</v>
      </c>
      <c r="X410" s="2059">
        <v>62</v>
      </c>
      <c r="Y410" s="2059">
        <v>101</v>
      </c>
      <c r="Z410" s="2059">
        <v>97</v>
      </c>
      <c r="AA410" s="2059">
        <v>153</v>
      </c>
      <c r="AB410" s="2059">
        <v>0</v>
      </c>
      <c r="AC410" s="2059">
        <v>385</v>
      </c>
      <c r="AD410" s="2059">
        <v>12</v>
      </c>
      <c r="AE410" s="2059">
        <v>6</v>
      </c>
      <c r="AF410" s="2059">
        <v>14</v>
      </c>
      <c r="AG410" s="2059">
        <v>9</v>
      </c>
      <c r="AH410" s="2059">
        <v>11</v>
      </c>
      <c r="AI410" s="2059">
        <v>20</v>
      </c>
      <c r="AJ410" s="2059">
        <v>17</v>
      </c>
      <c r="AK410" s="2059">
        <v>18</v>
      </c>
      <c r="AL410" s="2059">
        <v>23</v>
      </c>
      <c r="AM410" s="2059">
        <v>23</v>
      </c>
      <c r="AN410" s="2059">
        <v>25</v>
      </c>
      <c r="AO410" s="2059">
        <v>25</v>
      </c>
      <c r="AP410" s="2059">
        <v>35</v>
      </c>
      <c r="AQ410" s="2059">
        <v>49</v>
      </c>
      <c r="AR410" s="2059">
        <v>39</v>
      </c>
      <c r="AS410" s="2059">
        <v>59</v>
      </c>
      <c r="AT410" s="2059">
        <v>0</v>
      </c>
      <c r="AU410" s="2059">
        <v>433</v>
      </c>
      <c r="AV410" s="2059">
        <v>12</v>
      </c>
      <c r="AW410" s="2059">
        <v>12</v>
      </c>
      <c r="AX410" s="2059">
        <v>14</v>
      </c>
      <c r="AY410" s="2059">
        <v>12</v>
      </c>
      <c r="AZ410" s="2059">
        <v>20</v>
      </c>
      <c r="BA410" s="2059">
        <v>11</v>
      </c>
      <c r="BB410" s="2059">
        <v>15</v>
      </c>
      <c r="BC410" s="2059">
        <v>23</v>
      </c>
      <c r="BD410" s="2059">
        <v>19</v>
      </c>
      <c r="BE410" s="2059">
        <v>20</v>
      </c>
      <c r="BF410" s="2059">
        <v>23</v>
      </c>
      <c r="BG410" s="2059">
        <v>21</v>
      </c>
      <c r="BH410" s="2059">
        <v>27</v>
      </c>
      <c r="BI410" s="2059">
        <v>52</v>
      </c>
      <c r="BJ410" s="2059">
        <v>58</v>
      </c>
      <c r="BK410" s="2059">
        <v>94</v>
      </c>
      <c r="BL410" s="2059">
        <v>0</v>
      </c>
      <c r="BM410" s="2060">
        <f t="shared" si="36"/>
        <v>818</v>
      </c>
      <c r="BN410" s="2060">
        <f t="shared" si="37"/>
        <v>351</v>
      </c>
      <c r="BO410" s="2061">
        <f t="shared" si="38"/>
        <v>42.909535452322736</v>
      </c>
      <c r="BP410" s="2051" t="str">
        <f t="shared" si="39"/>
        <v/>
      </c>
    </row>
    <row r="411" spans="1:68" s="1185" customFormat="1">
      <c r="A411" s="2057" t="s">
        <v>5977</v>
      </c>
      <c r="B411" s="2057" t="s">
        <v>2067</v>
      </c>
      <c r="C411" s="2057" t="s">
        <v>5909</v>
      </c>
      <c r="D411" s="2057" t="s">
        <v>3099</v>
      </c>
      <c r="E411" s="2057" t="s">
        <v>5483</v>
      </c>
      <c r="F411" s="2057" t="s">
        <v>208</v>
      </c>
      <c r="G411" s="2057" t="s">
        <v>1765</v>
      </c>
      <c r="H411" s="2057" t="s">
        <v>5153</v>
      </c>
      <c r="I411" s="2057" t="s">
        <v>5056</v>
      </c>
      <c r="J411" s="2058" t="s">
        <v>6224</v>
      </c>
      <c r="K411" s="2059">
        <v>473</v>
      </c>
      <c r="L411" s="2059">
        <v>7</v>
      </c>
      <c r="M411" s="2059">
        <v>8</v>
      </c>
      <c r="N411" s="2059">
        <v>16</v>
      </c>
      <c r="O411" s="2059">
        <v>23</v>
      </c>
      <c r="P411" s="2059">
        <v>15</v>
      </c>
      <c r="Q411" s="2059">
        <v>21</v>
      </c>
      <c r="R411" s="2059">
        <v>16</v>
      </c>
      <c r="S411" s="2059">
        <v>21</v>
      </c>
      <c r="T411" s="2059">
        <v>33</v>
      </c>
      <c r="U411" s="2059">
        <v>12</v>
      </c>
      <c r="V411" s="2059">
        <v>26</v>
      </c>
      <c r="W411" s="2059">
        <v>25</v>
      </c>
      <c r="X411" s="2059">
        <v>37</v>
      </c>
      <c r="Y411" s="2059">
        <v>55</v>
      </c>
      <c r="Z411" s="2059">
        <v>58</v>
      </c>
      <c r="AA411" s="2059">
        <v>100</v>
      </c>
      <c r="AB411" s="2059">
        <v>0</v>
      </c>
      <c r="AC411" s="2059">
        <v>213</v>
      </c>
      <c r="AD411" s="2059">
        <v>3</v>
      </c>
      <c r="AE411" s="2059">
        <v>5</v>
      </c>
      <c r="AF411" s="2059">
        <v>9</v>
      </c>
      <c r="AG411" s="2059">
        <v>6</v>
      </c>
      <c r="AH411" s="2059">
        <v>7</v>
      </c>
      <c r="AI411" s="2059">
        <v>13</v>
      </c>
      <c r="AJ411" s="2059">
        <v>10</v>
      </c>
      <c r="AK411" s="2059">
        <v>8</v>
      </c>
      <c r="AL411" s="2059">
        <v>15</v>
      </c>
      <c r="AM411" s="2059">
        <v>6</v>
      </c>
      <c r="AN411" s="2059">
        <v>12</v>
      </c>
      <c r="AO411" s="2059">
        <v>14</v>
      </c>
      <c r="AP411" s="2059">
        <v>16</v>
      </c>
      <c r="AQ411" s="2059">
        <v>27</v>
      </c>
      <c r="AR411" s="2059">
        <v>24</v>
      </c>
      <c r="AS411" s="2059">
        <v>38</v>
      </c>
      <c r="AT411" s="2059">
        <v>0</v>
      </c>
      <c r="AU411" s="2059">
        <v>260</v>
      </c>
      <c r="AV411" s="2059">
        <v>4</v>
      </c>
      <c r="AW411" s="2059">
        <v>3</v>
      </c>
      <c r="AX411" s="2059">
        <v>7</v>
      </c>
      <c r="AY411" s="2059">
        <v>17</v>
      </c>
      <c r="AZ411" s="2059">
        <v>8</v>
      </c>
      <c r="BA411" s="2059">
        <v>8</v>
      </c>
      <c r="BB411" s="2059">
        <v>6</v>
      </c>
      <c r="BC411" s="2059">
        <v>13</v>
      </c>
      <c r="BD411" s="2059">
        <v>18</v>
      </c>
      <c r="BE411" s="2059">
        <v>6</v>
      </c>
      <c r="BF411" s="2059">
        <v>14</v>
      </c>
      <c r="BG411" s="2059">
        <v>11</v>
      </c>
      <c r="BH411" s="2059">
        <v>21</v>
      </c>
      <c r="BI411" s="2059">
        <v>28</v>
      </c>
      <c r="BJ411" s="2059">
        <v>34</v>
      </c>
      <c r="BK411" s="2059">
        <v>62</v>
      </c>
      <c r="BL411" s="2059">
        <v>0</v>
      </c>
      <c r="BM411" s="2060">
        <f t="shared" si="36"/>
        <v>473</v>
      </c>
      <c r="BN411" s="2060">
        <f t="shared" si="37"/>
        <v>213</v>
      </c>
      <c r="BO411" s="2061">
        <f t="shared" si="38"/>
        <v>45.031712473572938</v>
      </c>
      <c r="BP411" s="2051" t="str">
        <f t="shared" si="39"/>
        <v/>
      </c>
    </row>
    <row r="412" spans="1:68" s="1185" customFormat="1">
      <c r="A412" s="2057" t="s">
        <v>5978</v>
      </c>
      <c r="B412" s="2057" t="s">
        <v>2067</v>
      </c>
      <c r="C412" s="2057" t="s">
        <v>5909</v>
      </c>
      <c r="D412" s="2057" t="s">
        <v>3099</v>
      </c>
      <c r="E412" s="2057" t="s">
        <v>5484</v>
      </c>
      <c r="F412" s="2057" t="s">
        <v>208</v>
      </c>
      <c r="G412" s="2057" t="s">
        <v>1765</v>
      </c>
      <c r="H412" s="2057" t="s">
        <v>5153</v>
      </c>
      <c r="I412" s="2057" t="s">
        <v>5979</v>
      </c>
      <c r="J412" s="2058" t="s">
        <v>6224</v>
      </c>
      <c r="K412" s="2059">
        <v>120</v>
      </c>
      <c r="L412" s="2059">
        <v>2</v>
      </c>
      <c r="M412" s="2059">
        <v>5</v>
      </c>
      <c r="N412" s="2059">
        <v>2</v>
      </c>
      <c r="O412" s="2059">
        <v>8</v>
      </c>
      <c r="P412" s="2059">
        <v>5</v>
      </c>
      <c r="Q412" s="2059">
        <v>1</v>
      </c>
      <c r="R412" s="2059">
        <v>4</v>
      </c>
      <c r="S412" s="2059">
        <v>6</v>
      </c>
      <c r="T412" s="2059">
        <v>9</v>
      </c>
      <c r="U412" s="2059">
        <v>3</v>
      </c>
      <c r="V412" s="2059">
        <v>5</v>
      </c>
      <c r="W412" s="2059">
        <v>6</v>
      </c>
      <c r="X412" s="2059">
        <v>7</v>
      </c>
      <c r="Y412" s="2059">
        <v>15</v>
      </c>
      <c r="Z412" s="2059">
        <v>10</v>
      </c>
      <c r="AA412" s="2059">
        <v>32</v>
      </c>
      <c r="AB412" s="2059">
        <v>0</v>
      </c>
      <c r="AC412" s="2059">
        <v>54</v>
      </c>
      <c r="AD412" s="2059">
        <v>2</v>
      </c>
      <c r="AE412" s="2059">
        <v>3</v>
      </c>
      <c r="AF412" s="2059">
        <v>1</v>
      </c>
      <c r="AG412" s="2059">
        <v>3</v>
      </c>
      <c r="AH412" s="2059">
        <v>2</v>
      </c>
      <c r="AI412" s="2059">
        <v>0</v>
      </c>
      <c r="AJ412" s="2059">
        <v>2</v>
      </c>
      <c r="AK412" s="2059">
        <v>5</v>
      </c>
      <c r="AL412" s="2059">
        <v>4</v>
      </c>
      <c r="AM412" s="2059">
        <v>2</v>
      </c>
      <c r="AN412" s="2059">
        <v>2</v>
      </c>
      <c r="AO412" s="2059">
        <v>2</v>
      </c>
      <c r="AP412" s="2059">
        <v>2</v>
      </c>
      <c r="AQ412" s="2059">
        <v>8</v>
      </c>
      <c r="AR412" s="2059">
        <v>3</v>
      </c>
      <c r="AS412" s="2059">
        <v>13</v>
      </c>
      <c r="AT412" s="2059">
        <v>0</v>
      </c>
      <c r="AU412" s="2059">
        <v>66</v>
      </c>
      <c r="AV412" s="2059">
        <v>0</v>
      </c>
      <c r="AW412" s="2059">
        <v>2</v>
      </c>
      <c r="AX412" s="2059">
        <v>1</v>
      </c>
      <c r="AY412" s="2059">
        <v>5</v>
      </c>
      <c r="AZ412" s="2059">
        <v>3</v>
      </c>
      <c r="BA412" s="2059">
        <v>1</v>
      </c>
      <c r="BB412" s="2059">
        <v>2</v>
      </c>
      <c r="BC412" s="2059">
        <v>1</v>
      </c>
      <c r="BD412" s="2059">
        <v>5</v>
      </c>
      <c r="BE412" s="2059">
        <v>1</v>
      </c>
      <c r="BF412" s="2059">
        <v>3</v>
      </c>
      <c r="BG412" s="2059">
        <v>4</v>
      </c>
      <c r="BH412" s="2059">
        <v>5</v>
      </c>
      <c r="BI412" s="2059">
        <v>7</v>
      </c>
      <c r="BJ412" s="2059">
        <v>7</v>
      </c>
      <c r="BK412" s="2059">
        <v>19</v>
      </c>
      <c r="BL412" s="2059">
        <v>0</v>
      </c>
      <c r="BM412" s="2060">
        <f t="shared" si="36"/>
        <v>120</v>
      </c>
      <c r="BN412" s="2060">
        <f t="shared" si="37"/>
        <v>57</v>
      </c>
      <c r="BO412" s="2061">
        <f t="shared" si="38"/>
        <v>47.5</v>
      </c>
      <c r="BP412" s="2051" t="str">
        <f t="shared" si="39"/>
        <v/>
      </c>
    </row>
    <row r="413" spans="1:68" s="1185" customFormat="1">
      <c r="A413" s="2057" t="s">
        <v>5980</v>
      </c>
      <c r="B413" s="2057" t="s">
        <v>2067</v>
      </c>
      <c r="C413" s="2057" t="s">
        <v>5909</v>
      </c>
      <c r="D413" s="2057" t="s">
        <v>3099</v>
      </c>
      <c r="E413" s="2057" t="s">
        <v>5485</v>
      </c>
      <c r="F413" s="2057" t="s">
        <v>208</v>
      </c>
      <c r="G413" s="2057" t="s">
        <v>1765</v>
      </c>
      <c r="H413" s="2057" t="s">
        <v>5153</v>
      </c>
      <c r="I413" s="2057" t="s">
        <v>5156</v>
      </c>
      <c r="J413" s="2058" t="s">
        <v>6224</v>
      </c>
      <c r="K413" s="2059">
        <v>148</v>
      </c>
      <c r="L413" s="2059">
        <v>3</v>
      </c>
      <c r="M413" s="2059">
        <v>4</v>
      </c>
      <c r="N413" s="2059">
        <v>2</v>
      </c>
      <c r="O413" s="2059">
        <v>2</v>
      </c>
      <c r="P413" s="2059">
        <v>3</v>
      </c>
      <c r="Q413" s="2059">
        <v>3</v>
      </c>
      <c r="R413" s="2059">
        <v>2</v>
      </c>
      <c r="S413" s="2059">
        <v>3</v>
      </c>
      <c r="T413" s="2059">
        <v>5</v>
      </c>
      <c r="U413" s="2059">
        <v>6</v>
      </c>
      <c r="V413" s="2059">
        <v>7</v>
      </c>
      <c r="W413" s="2059">
        <v>4</v>
      </c>
      <c r="X413" s="2059">
        <v>12</v>
      </c>
      <c r="Y413" s="2059">
        <v>10</v>
      </c>
      <c r="Z413" s="2059">
        <v>10</v>
      </c>
      <c r="AA413" s="2059">
        <v>72</v>
      </c>
      <c r="AB413" s="2059">
        <v>0</v>
      </c>
      <c r="AC413" s="2059">
        <v>52</v>
      </c>
      <c r="AD413" s="2059">
        <v>1</v>
      </c>
      <c r="AE413" s="2059">
        <v>3</v>
      </c>
      <c r="AF413" s="2059">
        <v>1</v>
      </c>
      <c r="AG413" s="2059">
        <v>1</v>
      </c>
      <c r="AH413" s="2059">
        <v>1</v>
      </c>
      <c r="AI413" s="2059">
        <v>2</v>
      </c>
      <c r="AJ413" s="2059">
        <v>1</v>
      </c>
      <c r="AK413" s="2059">
        <v>2</v>
      </c>
      <c r="AL413" s="2059">
        <v>2</v>
      </c>
      <c r="AM413" s="2059">
        <v>2</v>
      </c>
      <c r="AN413" s="2059">
        <v>5</v>
      </c>
      <c r="AO413" s="2059">
        <v>1</v>
      </c>
      <c r="AP413" s="2059">
        <v>6</v>
      </c>
      <c r="AQ413" s="2059">
        <v>5</v>
      </c>
      <c r="AR413" s="2059">
        <v>4</v>
      </c>
      <c r="AS413" s="2059">
        <v>15</v>
      </c>
      <c r="AT413" s="2059">
        <v>0</v>
      </c>
      <c r="AU413" s="2059">
        <v>96</v>
      </c>
      <c r="AV413" s="2059">
        <v>2</v>
      </c>
      <c r="AW413" s="2059">
        <v>1</v>
      </c>
      <c r="AX413" s="2059">
        <v>1</v>
      </c>
      <c r="AY413" s="2059">
        <v>1</v>
      </c>
      <c r="AZ413" s="2059">
        <v>2</v>
      </c>
      <c r="BA413" s="2059">
        <v>1</v>
      </c>
      <c r="BB413" s="2059">
        <v>1</v>
      </c>
      <c r="BC413" s="2059">
        <v>1</v>
      </c>
      <c r="BD413" s="2059">
        <v>3</v>
      </c>
      <c r="BE413" s="2059">
        <v>4</v>
      </c>
      <c r="BF413" s="2059">
        <v>2</v>
      </c>
      <c r="BG413" s="2059">
        <v>3</v>
      </c>
      <c r="BH413" s="2059">
        <v>6</v>
      </c>
      <c r="BI413" s="2059">
        <v>5</v>
      </c>
      <c r="BJ413" s="2059">
        <v>6</v>
      </c>
      <c r="BK413" s="2059">
        <v>57</v>
      </c>
      <c r="BL413" s="2059">
        <v>0</v>
      </c>
      <c r="BM413" s="2060">
        <f t="shared" si="36"/>
        <v>148</v>
      </c>
      <c r="BN413" s="2060">
        <f t="shared" si="37"/>
        <v>92</v>
      </c>
      <c r="BO413" s="2061">
        <f t="shared" si="38"/>
        <v>62.162162162162161</v>
      </c>
      <c r="BP413" s="2051" t="str">
        <f t="shared" si="39"/>
        <v>限界集落</v>
      </c>
    </row>
    <row r="414" spans="1:68" s="1185" customFormat="1">
      <c r="A414" s="2057" t="s">
        <v>5981</v>
      </c>
      <c r="B414" s="2057" t="s">
        <v>2067</v>
      </c>
      <c r="C414" s="2057" t="s">
        <v>5909</v>
      </c>
      <c r="D414" s="2057" t="s">
        <v>3099</v>
      </c>
      <c r="E414" s="2057" t="s">
        <v>5486</v>
      </c>
      <c r="F414" s="2057" t="s">
        <v>208</v>
      </c>
      <c r="G414" s="2057" t="s">
        <v>1765</v>
      </c>
      <c r="H414" s="2057" t="s">
        <v>5153</v>
      </c>
      <c r="I414" s="2057" t="s">
        <v>5185</v>
      </c>
      <c r="J414" s="2058" t="s">
        <v>6224</v>
      </c>
      <c r="K414" s="2059">
        <v>929</v>
      </c>
      <c r="L414" s="2059">
        <v>17</v>
      </c>
      <c r="M414" s="2059">
        <v>25</v>
      </c>
      <c r="N414" s="2059">
        <v>38</v>
      </c>
      <c r="O414" s="2059">
        <v>28</v>
      </c>
      <c r="P414" s="2059">
        <v>18</v>
      </c>
      <c r="Q414" s="2059">
        <v>24</v>
      </c>
      <c r="R414" s="2059">
        <v>36</v>
      </c>
      <c r="S414" s="2059">
        <v>37</v>
      </c>
      <c r="T414" s="2059">
        <v>52</v>
      </c>
      <c r="U414" s="2059">
        <v>35</v>
      </c>
      <c r="V414" s="2059">
        <v>51</v>
      </c>
      <c r="W414" s="2059">
        <v>62</v>
      </c>
      <c r="X414" s="2059">
        <v>84</v>
      </c>
      <c r="Y414" s="2059">
        <v>93</v>
      </c>
      <c r="Z414" s="2059">
        <v>93</v>
      </c>
      <c r="AA414" s="2059">
        <v>236</v>
      </c>
      <c r="AB414" s="2059">
        <v>0</v>
      </c>
      <c r="AC414" s="2059">
        <v>453</v>
      </c>
      <c r="AD414" s="2059">
        <v>11</v>
      </c>
      <c r="AE414" s="2059">
        <v>19</v>
      </c>
      <c r="AF414" s="2059">
        <v>20</v>
      </c>
      <c r="AG414" s="2059">
        <v>17</v>
      </c>
      <c r="AH414" s="2059">
        <v>10</v>
      </c>
      <c r="AI414" s="2059">
        <v>12</v>
      </c>
      <c r="AJ414" s="2059">
        <v>24</v>
      </c>
      <c r="AK414" s="2059">
        <v>14</v>
      </c>
      <c r="AL414" s="2059">
        <v>25</v>
      </c>
      <c r="AM414" s="2059">
        <v>21</v>
      </c>
      <c r="AN414" s="2059">
        <v>23</v>
      </c>
      <c r="AO414" s="2059">
        <v>32</v>
      </c>
      <c r="AP414" s="2059">
        <v>49</v>
      </c>
      <c r="AQ414" s="2059">
        <v>51</v>
      </c>
      <c r="AR414" s="2059">
        <v>36</v>
      </c>
      <c r="AS414" s="2059">
        <v>89</v>
      </c>
      <c r="AT414" s="2059">
        <v>0</v>
      </c>
      <c r="AU414" s="2059">
        <v>476</v>
      </c>
      <c r="AV414" s="2059">
        <v>6</v>
      </c>
      <c r="AW414" s="2059">
        <v>6</v>
      </c>
      <c r="AX414" s="2059">
        <v>18</v>
      </c>
      <c r="AY414" s="2059">
        <v>11</v>
      </c>
      <c r="AZ414" s="2059">
        <v>8</v>
      </c>
      <c r="BA414" s="2059">
        <v>12</v>
      </c>
      <c r="BB414" s="2059">
        <v>12</v>
      </c>
      <c r="BC414" s="2059">
        <v>23</v>
      </c>
      <c r="BD414" s="2059">
        <v>27</v>
      </c>
      <c r="BE414" s="2059">
        <v>14</v>
      </c>
      <c r="BF414" s="2059">
        <v>28</v>
      </c>
      <c r="BG414" s="2059">
        <v>30</v>
      </c>
      <c r="BH414" s="2059">
        <v>35</v>
      </c>
      <c r="BI414" s="2059">
        <v>42</v>
      </c>
      <c r="BJ414" s="2059">
        <v>57</v>
      </c>
      <c r="BK414" s="2059">
        <v>147</v>
      </c>
      <c r="BL414" s="2059">
        <v>0</v>
      </c>
      <c r="BM414" s="2060">
        <f t="shared" ref="BM414:BM477" si="40">SUM(L414:AA414)</f>
        <v>929</v>
      </c>
      <c r="BN414" s="2060">
        <f t="shared" ref="BN414:BN477" si="41">SUM(Y414:AA414)</f>
        <v>422</v>
      </c>
      <c r="BO414" s="2061">
        <f t="shared" ref="BO414:BO477" si="42">BN414/BM414*100</f>
        <v>45.425188374596345</v>
      </c>
      <c r="BP414" s="2051" t="str">
        <f t="shared" ref="BP414:BP477" si="43">IF(BO414&gt;=50,"限界集落","")</f>
        <v/>
      </c>
    </row>
    <row r="415" spans="1:68" s="1185" customFormat="1">
      <c r="A415" s="2057" t="s">
        <v>5982</v>
      </c>
      <c r="B415" s="2057" t="s">
        <v>2067</v>
      </c>
      <c r="C415" s="2057" t="s">
        <v>5909</v>
      </c>
      <c r="D415" s="2057" t="s">
        <v>3099</v>
      </c>
      <c r="E415" s="2057" t="s">
        <v>5487</v>
      </c>
      <c r="F415" s="2057" t="s">
        <v>208</v>
      </c>
      <c r="G415" s="2057" t="s">
        <v>1765</v>
      </c>
      <c r="H415" s="2057" t="s">
        <v>5153</v>
      </c>
      <c r="I415" s="2057" t="s">
        <v>4996</v>
      </c>
      <c r="J415" s="2058" t="s">
        <v>6224</v>
      </c>
      <c r="K415" s="2059">
        <v>617</v>
      </c>
      <c r="L415" s="2059">
        <v>7</v>
      </c>
      <c r="M415" s="2059">
        <v>16</v>
      </c>
      <c r="N415" s="2059">
        <v>17</v>
      </c>
      <c r="O415" s="2059">
        <v>16</v>
      </c>
      <c r="P415" s="2059">
        <v>21</v>
      </c>
      <c r="Q415" s="2059">
        <v>23</v>
      </c>
      <c r="R415" s="2059">
        <v>17</v>
      </c>
      <c r="S415" s="2059">
        <v>31</v>
      </c>
      <c r="T415" s="2059">
        <v>29</v>
      </c>
      <c r="U415" s="2059">
        <v>30</v>
      </c>
      <c r="V415" s="2059">
        <v>37</v>
      </c>
      <c r="W415" s="2059">
        <v>40</v>
      </c>
      <c r="X415" s="2059">
        <v>64</v>
      </c>
      <c r="Y415" s="2059">
        <v>74</v>
      </c>
      <c r="Z415" s="2059">
        <v>55</v>
      </c>
      <c r="AA415" s="2059">
        <v>140</v>
      </c>
      <c r="AB415" s="2059">
        <v>0</v>
      </c>
      <c r="AC415" s="2059">
        <v>295</v>
      </c>
      <c r="AD415" s="2059">
        <v>5</v>
      </c>
      <c r="AE415" s="2059">
        <v>7</v>
      </c>
      <c r="AF415" s="2059">
        <v>10</v>
      </c>
      <c r="AG415" s="2059">
        <v>7</v>
      </c>
      <c r="AH415" s="2059">
        <v>8</v>
      </c>
      <c r="AI415" s="2059">
        <v>9</v>
      </c>
      <c r="AJ415" s="2059">
        <v>11</v>
      </c>
      <c r="AK415" s="2059">
        <v>18</v>
      </c>
      <c r="AL415" s="2059">
        <v>15</v>
      </c>
      <c r="AM415" s="2059">
        <v>21</v>
      </c>
      <c r="AN415" s="2059">
        <v>20</v>
      </c>
      <c r="AO415" s="2059">
        <v>16</v>
      </c>
      <c r="AP415" s="2059">
        <v>38</v>
      </c>
      <c r="AQ415" s="2059">
        <v>37</v>
      </c>
      <c r="AR415" s="2059">
        <v>21</v>
      </c>
      <c r="AS415" s="2059">
        <v>52</v>
      </c>
      <c r="AT415" s="2059">
        <v>0</v>
      </c>
      <c r="AU415" s="2059">
        <v>322</v>
      </c>
      <c r="AV415" s="2059">
        <v>2</v>
      </c>
      <c r="AW415" s="2059">
        <v>9</v>
      </c>
      <c r="AX415" s="2059">
        <v>7</v>
      </c>
      <c r="AY415" s="2059">
        <v>9</v>
      </c>
      <c r="AZ415" s="2059">
        <v>13</v>
      </c>
      <c r="BA415" s="2059">
        <v>14</v>
      </c>
      <c r="BB415" s="2059">
        <v>6</v>
      </c>
      <c r="BC415" s="2059">
        <v>13</v>
      </c>
      <c r="BD415" s="2059">
        <v>14</v>
      </c>
      <c r="BE415" s="2059">
        <v>9</v>
      </c>
      <c r="BF415" s="2059">
        <v>17</v>
      </c>
      <c r="BG415" s="2059">
        <v>24</v>
      </c>
      <c r="BH415" s="2059">
        <v>26</v>
      </c>
      <c r="BI415" s="2059">
        <v>37</v>
      </c>
      <c r="BJ415" s="2059">
        <v>34</v>
      </c>
      <c r="BK415" s="2059">
        <v>88</v>
      </c>
      <c r="BL415" s="2059">
        <v>0</v>
      </c>
      <c r="BM415" s="2060">
        <f t="shared" si="40"/>
        <v>617</v>
      </c>
      <c r="BN415" s="2060">
        <f t="shared" si="41"/>
        <v>269</v>
      </c>
      <c r="BO415" s="2061">
        <f t="shared" si="42"/>
        <v>43.598055105348458</v>
      </c>
      <c r="BP415" s="2051" t="str">
        <f t="shared" si="43"/>
        <v/>
      </c>
    </row>
    <row r="416" spans="1:68" s="1185" customFormat="1">
      <c r="A416" s="2057" t="s">
        <v>5983</v>
      </c>
      <c r="B416" s="2057" t="s">
        <v>2067</v>
      </c>
      <c r="C416" s="2057" t="s">
        <v>5909</v>
      </c>
      <c r="D416" s="2057" t="s">
        <v>3099</v>
      </c>
      <c r="E416" s="2057" t="s">
        <v>5488</v>
      </c>
      <c r="F416" s="2057" t="s">
        <v>208</v>
      </c>
      <c r="G416" s="2057" t="s">
        <v>1765</v>
      </c>
      <c r="H416" s="2057" t="s">
        <v>5153</v>
      </c>
      <c r="I416" s="2057" t="s">
        <v>5984</v>
      </c>
      <c r="J416" s="2058" t="s">
        <v>6224</v>
      </c>
      <c r="K416" s="2059">
        <v>238</v>
      </c>
      <c r="L416" s="2059">
        <v>11</v>
      </c>
      <c r="M416" s="2059">
        <v>8</v>
      </c>
      <c r="N416" s="2059">
        <v>11</v>
      </c>
      <c r="O416" s="2059">
        <v>9</v>
      </c>
      <c r="P416" s="2059">
        <v>10</v>
      </c>
      <c r="Q416" s="2059">
        <v>12</v>
      </c>
      <c r="R416" s="2059">
        <v>5</v>
      </c>
      <c r="S416" s="2059">
        <v>14</v>
      </c>
      <c r="T416" s="2059">
        <v>12</v>
      </c>
      <c r="U416" s="2059">
        <v>16</v>
      </c>
      <c r="V416" s="2059">
        <v>13</v>
      </c>
      <c r="W416" s="2059">
        <v>20</v>
      </c>
      <c r="X416" s="2059">
        <v>21</v>
      </c>
      <c r="Y416" s="2059">
        <v>28</v>
      </c>
      <c r="Z416" s="2059">
        <v>13</v>
      </c>
      <c r="AA416" s="2059">
        <v>35</v>
      </c>
      <c r="AB416" s="2059">
        <v>0</v>
      </c>
      <c r="AC416" s="2059">
        <v>102</v>
      </c>
      <c r="AD416" s="2059">
        <v>5</v>
      </c>
      <c r="AE416" s="2059">
        <v>5</v>
      </c>
      <c r="AF416" s="2059">
        <v>5</v>
      </c>
      <c r="AG416" s="2059">
        <v>3</v>
      </c>
      <c r="AH416" s="2059">
        <v>4</v>
      </c>
      <c r="AI416" s="2059">
        <v>4</v>
      </c>
      <c r="AJ416" s="2059">
        <v>5</v>
      </c>
      <c r="AK416" s="2059">
        <v>7</v>
      </c>
      <c r="AL416" s="2059">
        <v>6</v>
      </c>
      <c r="AM416" s="2059">
        <v>7</v>
      </c>
      <c r="AN416" s="2059">
        <v>7</v>
      </c>
      <c r="AO416" s="2059">
        <v>7</v>
      </c>
      <c r="AP416" s="2059">
        <v>8</v>
      </c>
      <c r="AQ416" s="2059">
        <v>15</v>
      </c>
      <c r="AR416" s="2059">
        <v>4</v>
      </c>
      <c r="AS416" s="2059">
        <v>10</v>
      </c>
      <c r="AT416" s="2059">
        <v>0</v>
      </c>
      <c r="AU416" s="2059">
        <v>136</v>
      </c>
      <c r="AV416" s="2059">
        <v>6</v>
      </c>
      <c r="AW416" s="2059">
        <v>3</v>
      </c>
      <c r="AX416" s="2059">
        <v>6</v>
      </c>
      <c r="AY416" s="2059">
        <v>6</v>
      </c>
      <c r="AZ416" s="2059">
        <v>6</v>
      </c>
      <c r="BA416" s="2059">
        <v>8</v>
      </c>
      <c r="BB416" s="2059">
        <v>0</v>
      </c>
      <c r="BC416" s="2059">
        <v>7</v>
      </c>
      <c r="BD416" s="2059">
        <v>6</v>
      </c>
      <c r="BE416" s="2059">
        <v>9</v>
      </c>
      <c r="BF416" s="2059">
        <v>6</v>
      </c>
      <c r="BG416" s="2059">
        <v>13</v>
      </c>
      <c r="BH416" s="2059">
        <v>13</v>
      </c>
      <c r="BI416" s="2059">
        <v>13</v>
      </c>
      <c r="BJ416" s="2059">
        <v>9</v>
      </c>
      <c r="BK416" s="2059">
        <v>25</v>
      </c>
      <c r="BL416" s="2059">
        <v>0</v>
      </c>
      <c r="BM416" s="2060">
        <f t="shared" si="40"/>
        <v>238</v>
      </c>
      <c r="BN416" s="2060">
        <f t="shared" si="41"/>
        <v>76</v>
      </c>
      <c r="BO416" s="2061">
        <f t="shared" si="42"/>
        <v>31.932773109243694</v>
      </c>
      <c r="BP416" s="2051" t="str">
        <f t="shared" si="43"/>
        <v/>
      </c>
    </row>
    <row r="417" spans="1:68" s="1185" customFormat="1">
      <c r="A417" s="2052" t="s">
        <v>5985</v>
      </c>
      <c r="B417" s="2052" t="s">
        <v>2067</v>
      </c>
      <c r="C417" s="2052" t="s">
        <v>5909</v>
      </c>
      <c r="D417" s="2052" t="s">
        <v>3099</v>
      </c>
      <c r="E417" s="2052" t="s">
        <v>5517</v>
      </c>
      <c r="F417" s="2052" t="s">
        <v>208</v>
      </c>
      <c r="G417" s="2052" t="s">
        <v>1765</v>
      </c>
      <c r="H417" s="2052" t="s">
        <v>5153</v>
      </c>
      <c r="I417" s="2052" t="s">
        <v>3059</v>
      </c>
      <c r="J417" s="2053" t="s">
        <v>6224</v>
      </c>
      <c r="K417" s="2054">
        <v>0</v>
      </c>
      <c r="L417" s="2054">
        <v>0</v>
      </c>
      <c r="M417" s="2054">
        <v>0</v>
      </c>
      <c r="N417" s="2054">
        <v>0</v>
      </c>
      <c r="O417" s="2054">
        <v>0</v>
      </c>
      <c r="P417" s="2054">
        <v>0</v>
      </c>
      <c r="Q417" s="2054">
        <v>0</v>
      </c>
      <c r="R417" s="2054">
        <v>0</v>
      </c>
      <c r="S417" s="2054">
        <v>0</v>
      </c>
      <c r="T417" s="2054">
        <v>0</v>
      </c>
      <c r="U417" s="2054">
        <v>0</v>
      </c>
      <c r="V417" s="2054">
        <v>0</v>
      </c>
      <c r="W417" s="2054">
        <v>0</v>
      </c>
      <c r="X417" s="2054">
        <v>0</v>
      </c>
      <c r="Y417" s="2054">
        <v>0</v>
      </c>
      <c r="Z417" s="2054">
        <v>0</v>
      </c>
      <c r="AA417" s="2054">
        <v>0</v>
      </c>
      <c r="AB417" s="2054">
        <v>0</v>
      </c>
      <c r="AC417" s="2054">
        <v>0</v>
      </c>
      <c r="AD417" s="2054">
        <v>0</v>
      </c>
      <c r="AE417" s="2054">
        <v>0</v>
      </c>
      <c r="AF417" s="2054">
        <v>0</v>
      </c>
      <c r="AG417" s="2054">
        <v>0</v>
      </c>
      <c r="AH417" s="2054">
        <v>0</v>
      </c>
      <c r="AI417" s="2054">
        <v>0</v>
      </c>
      <c r="AJ417" s="2054">
        <v>0</v>
      </c>
      <c r="AK417" s="2054">
        <v>0</v>
      </c>
      <c r="AL417" s="2054">
        <v>0</v>
      </c>
      <c r="AM417" s="2054">
        <v>0</v>
      </c>
      <c r="AN417" s="2054">
        <v>0</v>
      </c>
      <c r="AO417" s="2054">
        <v>0</v>
      </c>
      <c r="AP417" s="2054">
        <v>0</v>
      </c>
      <c r="AQ417" s="2054">
        <v>0</v>
      </c>
      <c r="AR417" s="2054">
        <v>0</v>
      </c>
      <c r="AS417" s="2054">
        <v>0</v>
      </c>
      <c r="AT417" s="2054">
        <v>0</v>
      </c>
      <c r="AU417" s="2054">
        <v>0</v>
      </c>
      <c r="AV417" s="2054">
        <v>0</v>
      </c>
      <c r="AW417" s="2054">
        <v>0</v>
      </c>
      <c r="AX417" s="2054">
        <v>0</v>
      </c>
      <c r="AY417" s="2054">
        <v>0</v>
      </c>
      <c r="AZ417" s="2054">
        <v>0</v>
      </c>
      <c r="BA417" s="2054">
        <v>0</v>
      </c>
      <c r="BB417" s="2054">
        <v>0</v>
      </c>
      <c r="BC417" s="2054">
        <v>0</v>
      </c>
      <c r="BD417" s="2054">
        <v>0</v>
      </c>
      <c r="BE417" s="2054">
        <v>0</v>
      </c>
      <c r="BF417" s="2054">
        <v>0</v>
      </c>
      <c r="BG417" s="2054">
        <v>0</v>
      </c>
      <c r="BH417" s="2054">
        <v>0</v>
      </c>
      <c r="BI417" s="2054">
        <v>0</v>
      </c>
      <c r="BJ417" s="2054">
        <v>0</v>
      </c>
      <c r="BK417" s="2054">
        <v>0</v>
      </c>
      <c r="BL417" s="2054">
        <v>0</v>
      </c>
      <c r="BM417" s="2055">
        <f t="shared" si="40"/>
        <v>0</v>
      </c>
      <c r="BN417" s="2055">
        <f t="shared" si="41"/>
        <v>0</v>
      </c>
      <c r="BO417" s="2056">
        <v>0</v>
      </c>
      <c r="BP417" s="2051" t="str">
        <f t="shared" si="43"/>
        <v/>
      </c>
    </row>
    <row r="418" spans="1:68" s="1185" customFormat="1">
      <c r="A418" s="2052" t="s">
        <v>5986</v>
      </c>
      <c r="B418" s="2052" t="s">
        <v>2067</v>
      </c>
      <c r="C418" s="2052" t="s">
        <v>5909</v>
      </c>
      <c r="D418" s="2052" t="s">
        <v>3206</v>
      </c>
      <c r="E418" s="2052" t="s">
        <v>5479</v>
      </c>
      <c r="F418" s="2052" t="s">
        <v>208</v>
      </c>
      <c r="G418" s="2052" t="s">
        <v>1765</v>
      </c>
      <c r="H418" s="2052" t="s">
        <v>5157</v>
      </c>
      <c r="I418" s="2052" t="s">
        <v>3059</v>
      </c>
      <c r="J418" s="2053" t="s">
        <v>6224</v>
      </c>
      <c r="K418" s="2054">
        <v>247</v>
      </c>
      <c r="L418" s="2054">
        <v>10</v>
      </c>
      <c r="M418" s="2054">
        <v>10</v>
      </c>
      <c r="N418" s="2054">
        <v>12</v>
      </c>
      <c r="O418" s="2054">
        <v>8</v>
      </c>
      <c r="P418" s="2054">
        <v>6</v>
      </c>
      <c r="Q418" s="2054">
        <v>8</v>
      </c>
      <c r="R418" s="2054">
        <v>11</v>
      </c>
      <c r="S418" s="2054">
        <v>11</v>
      </c>
      <c r="T418" s="2054">
        <v>9</v>
      </c>
      <c r="U418" s="2054">
        <v>15</v>
      </c>
      <c r="V418" s="2054">
        <v>13</v>
      </c>
      <c r="W418" s="2054">
        <v>15</v>
      </c>
      <c r="X418" s="2054">
        <v>24</v>
      </c>
      <c r="Y418" s="2054">
        <v>23</v>
      </c>
      <c r="Z418" s="2054">
        <v>21</v>
      </c>
      <c r="AA418" s="2054">
        <v>51</v>
      </c>
      <c r="AB418" s="2054">
        <v>0</v>
      </c>
      <c r="AC418" s="2054">
        <v>118</v>
      </c>
      <c r="AD418" s="2054">
        <v>6</v>
      </c>
      <c r="AE418" s="2054">
        <v>5</v>
      </c>
      <c r="AF418" s="2054">
        <v>5</v>
      </c>
      <c r="AG418" s="2054">
        <v>4</v>
      </c>
      <c r="AH418" s="2054">
        <v>3</v>
      </c>
      <c r="AI418" s="2054">
        <v>4</v>
      </c>
      <c r="AJ418" s="2054">
        <v>5</v>
      </c>
      <c r="AK418" s="2054">
        <v>5</v>
      </c>
      <c r="AL418" s="2054">
        <v>4</v>
      </c>
      <c r="AM418" s="2054">
        <v>8</v>
      </c>
      <c r="AN418" s="2054">
        <v>6</v>
      </c>
      <c r="AO418" s="2054">
        <v>7</v>
      </c>
      <c r="AP418" s="2054">
        <v>14</v>
      </c>
      <c r="AQ418" s="2054">
        <v>12</v>
      </c>
      <c r="AR418" s="2054">
        <v>9</v>
      </c>
      <c r="AS418" s="2054">
        <v>21</v>
      </c>
      <c r="AT418" s="2054">
        <v>0</v>
      </c>
      <c r="AU418" s="2054">
        <v>129</v>
      </c>
      <c r="AV418" s="2054">
        <v>4</v>
      </c>
      <c r="AW418" s="2054">
        <v>5</v>
      </c>
      <c r="AX418" s="2054">
        <v>7</v>
      </c>
      <c r="AY418" s="2054">
        <v>4</v>
      </c>
      <c r="AZ418" s="2054">
        <v>3</v>
      </c>
      <c r="BA418" s="2054">
        <v>4</v>
      </c>
      <c r="BB418" s="2054">
        <v>6</v>
      </c>
      <c r="BC418" s="2054">
        <v>6</v>
      </c>
      <c r="BD418" s="2054">
        <v>5</v>
      </c>
      <c r="BE418" s="2054">
        <v>7</v>
      </c>
      <c r="BF418" s="2054">
        <v>7</v>
      </c>
      <c r="BG418" s="2054">
        <v>8</v>
      </c>
      <c r="BH418" s="2054">
        <v>10</v>
      </c>
      <c r="BI418" s="2054">
        <v>11</v>
      </c>
      <c r="BJ418" s="2054">
        <v>12</v>
      </c>
      <c r="BK418" s="2054">
        <v>30</v>
      </c>
      <c r="BL418" s="2054">
        <v>0</v>
      </c>
      <c r="BM418" s="2055">
        <f t="shared" si="40"/>
        <v>247</v>
      </c>
      <c r="BN418" s="2055">
        <f t="shared" si="41"/>
        <v>95</v>
      </c>
      <c r="BO418" s="2056">
        <f t="shared" si="42"/>
        <v>38.461538461538467</v>
      </c>
      <c r="BP418" s="2051" t="str">
        <f t="shared" si="43"/>
        <v/>
      </c>
    </row>
    <row r="419" spans="1:68" s="1185" customFormat="1">
      <c r="A419" s="2057" t="s">
        <v>5987</v>
      </c>
      <c r="B419" s="2057" t="s">
        <v>2067</v>
      </c>
      <c r="C419" s="2057" t="s">
        <v>5909</v>
      </c>
      <c r="D419" s="2057" t="s">
        <v>3206</v>
      </c>
      <c r="E419" s="2057" t="s">
        <v>5481</v>
      </c>
      <c r="F419" s="2057" t="s">
        <v>208</v>
      </c>
      <c r="G419" s="2057" t="s">
        <v>1765</v>
      </c>
      <c r="H419" s="2057" t="s">
        <v>5157</v>
      </c>
      <c r="I419" s="2057" t="s">
        <v>5158</v>
      </c>
      <c r="J419" s="2058" t="s">
        <v>6224</v>
      </c>
      <c r="K419" s="2059">
        <v>247</v>
      </c>
      <c r="L419" s="2059">
        <v>10</v>
      </c>
      <c r="M419" s="2059">
        <v>10</v>
      </c>
      <c r="N419" s="2059">
        <v>12</v>
      </c>
      <c r="O419" s="2059">
        <v>8</v>
      </c>
      <c r="P419" s="2059">
        <v>6</v>
      </c>
      <c r="Q419" s="2059">
        <v>8</v>
      </c>
      <c r="R419" s="2059">
        <v>11</v>
      </c>
      <c r="S419" s="2059">
        <v>11</v>
      </c>
      <c r="T419" s="2059">
        <v>9</v>
      </c>
      <c r="U419" s="2059">
        <v>15</v>
      </c>
      <c r="V419" s="2059">
        <v>13</v>
      </c>
      <c r="W419" s="2059">
        <v>15</v>
      </c>
      <c r="X419" s="2059">
        <v>24</v>
      </c>
      <c r="Y419" s="2059">
        <v>23</v>
      </c>
      <c r="Z419" s="2059">
        <v>21</v>
      </c>
      <c r="AA419" s="2059">
        <v>51</v>
      </c>
      <c r="AB419" s="2059">
        <v>0</v>
      </c>
      <c r="AC419" s="2059">
        <v>118</v>
      </c>
      <c r="AD419" s="2059">
        <v>6</v>
      </c>
      <c r="AE419" s="2059">
        <v>5</v>
      </c>
      <c r="AF419" s="2059">
        <v>5</v>
      </c>
      <c r="AG419" s="2059">
        <v>4</v>
      </c>
      <c r="AH419" s="2059">
        <v>3</v>
      </c>
      <c r="AI419" s="2059">
        <v>4</v>
      </c>
      <c r="AJ419" s="2059">
        <v>5</v>
      </c>
      <c r="AK419" s="2059">
        <v>5</v>
      </c>
      <c r="AL419" s="2059">
        <v>4</v>
      </c>
      <c r="AM419" s="2059">
        <v>8</v>
      </c>
      <c r="AN419" s="2059">
        <v>6</v>
      </c>
      <c r="AO419" s="2059">
        <v>7</v>
      </c>
      <c r="AP419" s="2059">
        <v>14</v>
      </c>
      <c r="AQ419" s="2059">
        <v>12</v>
      </c>
      <c r="AR419" s="2059">
        <v>9</v>
      </c>
      <c r="AS419" s="2059">
        <v>21</v>
      </c>
      <c r="AT419" s="2059">
        <v>0</v>
      </c>
      <c r="AU419" s="2059">
        <v>129</v>
      </c>
      <c r="AV419" s="2059">
        <v>4</v>
      </c>
      <c r="AW419" s="2059">
        <v>5</v>
      </c>
      <c r="AX419" s="2059">
        <v>7</v>
      </c>
      <c r="AY419" s="2059">
        <v>4</v>
      </c>
      <c r="AZ419" s="2059">
        <v>3</v>
      </c>
      <c r="BA419" s="2059">
        <v>4</v>
      </c>
      <c r="BB419" s="2059">
        <v>6</v>
      </c>
      <c r="BC419" s="2059">
        <v>6</v>
      </c>
      <c r="BD419" s="2059">
        <v>5</v>
      </c>
      <c r="BE419" s="2059">
        <v>7</v>
      </c>
      <c r="BF419" s="2059">
        <v>7</v>
      </c>
      <c r="BG419" s="2059">
        <v>8</v>
      </c>
      <c r="BH419" s="2059">
        <v>10</v>
      </c>
      <c r="BI419" s="2059">
        <v>11</v>
      </c>
      <c r="BJ419" s="2059">
        <v>12</v>
      </c>
      <c r="BK419" s="2059">
        <v>30</v>
      </c>
      <c r="BL419" s="2059">
        <v>0</v>
      </c>
      <c r="BM419" s="2060">
        <f t="shared" si="40"/>
        <v>247</v>
      </c>
      <c r="BN419" s="2060">
        <f t="shared" si="41"/>
        <v>95</v>
      </c>
      <c r="BO419" s="2061">
        <f t="shared" si="42"/>
        <v>38.461538461538467</v>
      </c>
      <c r="BP419" s="2051" t="str">
        <f t="shared" si="43"/>
        <v/>
      </c>
    </row>
    <row r="420" spans="1:68" s="1185" customFormat="1">
      <c r="A420" s="2052" t="s">
        <v>5988</v>
      </c>
      <c r="B420" s="2052" t="s">
        <v>2067</v>
      </c>
      <c r="C420" s="2052" t="s">
        <v>5909</v>
      </c>
      <c r="D420" s="2052" t="s">
        <v>2432</v>
      </c>
      <c r="E420" s="2052" t="s">
        <v>5479</v>
      </c>
      <c r="F420" s="2052" t="s">
        <v>208</v>
      </c>
      <c r="G420" s="2052" t="s">
        <v>1765</v>
      </c>
      <c r="H420" s="2052" t="s">
        <v>5160</v>
      </c>
      <c r="I420" s="2052" t="s">
        <v>3059</v>
      </c>
      <c r="J420" s="2053" t="s">
        <v>6224</v>
      </c>
      <c r="K420" s="2054">
        <v>695</v>
      </c>
      <c r="L420" s="2054">
        <v>16</v>
      </c>
      <c r="M420" s="2054">
        <v>24</v>
      </c>
      <c r="N420" s="2054">
        <v>22</v>
      </c>
      <c r="O420" s="2054">
        <v>27</v>
      </c>
      <c r="P420" s="2054">
        <v>13</v>
      </c>
      <c r="Q420" s="2054">
        <v>13</v>
      </c>
      <c r="R420" s="2054">
        <v>19</v>
      </c>
      <c r="S420" s="2054">
        <v>29</v>
      </c>
      <c r="T420" s="2054">
        <v>34</v>
      </c>
      <c r="U420" s="2054">
        <v>41</v>
      </c>
      <c r="V420" s="2054">
        <v>19</v>
      </c>
      <c r="W420" s="2054">
        <v>52</v>
      </c>
      <c r="X420" s="2054">
        <v>61</v>
      </c>
      <c r="Y420" s="2054">
        <v>64</v>
      </c>
      <c r="Z420" s="2054">
        <v>72</v>
      </c>
      <c r="AA420" s="2054">
        <v>189</v>
      </c>
      <c r="AB420" s="2054">
        <v>0</v>
      </c>
      <c r="AC420" s="2054">
        <v>335</v>
      </c>
      <c r="AD420" s="2054">
        <v>10</v>
      </c>
      <c r="AE420" s="2054">
        <v>13</v>
      </c>
      <c r="AF420" s="2054">
        <v>14</v>
      </c>
      <c r="AG420" s="2054">
        <v>14</v>
      </c>
      <c r="AH420" s="2054">
        <v>6</v>
      </c>
      <c r="AI420" s="2054">
        <v>6</v>
      </c>
      <c r="AJ420" s="2054">
        <v>10</v>
      </c>
      <c r="AK420" s="2054">
        <v>14</v>
      </c>
      <c r="AL420" s="2054">
        <v>20</v>
      </c>
      <c r="AM420" s="2054">
        <v>22</v>
      </c>
      <c r="AN420" s="2054">
        <v>9</v>
      </c>
      <c r="AO420" s="2054">
        <v>27</v>
      </c>
      <c r="AP420" s="2054">
        <v>33</v>
      </c>
      <c r="AQ420" s="2054">
        <v>30</v>
      </c>
      <c r="AR420" s="2054">
        <v>31</v>
      </c>
      <c r="AS420" s="2054">
        <v>76</v>
      </c>
      <c r="AT420" s="2054">
        <v>0</v>
      </c>
      <c r="AU420" s="2054">
        <v>360</v>
      </c>
      <c r="AV420" s="2054">
        <v>6</v>
      </c>
      <c r="AW420" s="2054">
        <v>11</v>
      </c>
      <c r="AX420" s="2054">
        <v>8</v>
      </c>
      <c r="AY420" s="2054">
        <v>13</v>
      </c>
      <c r="AZ420" s="2054">
        <v>7</v>
      </c>
      <c r="BA420" s="2054">
        <v>7</v>
      </c>
      <c r="BB420" s="2054">
        <v>9</v>
      </c>
      <c r="BC420" s="2054">
        <v>15</v>
      </c>
      <c r="BD420" s="2054">
        <v>14</v>
      </c>
      <c r="BE420" s="2054">
        <v>19</v>
      </c>
      <c r="BF420" s="2054">
        <v>10</v>
      </c>
      <c r="BG420" s="2054">
        <v>25</v>
      </c>
      <c r="BH420" s="2054">
        <v>28</v>
      </c>
      <c r="BI420" s="2054">
        <v>34</v>
      </c>
      <c r="BJ420" s="2054">
        <v>41</v>
      </c>
      <c r="BK420" s="2054">
        <v>113</v>
      </c>
      <c r="BL420" s="2054">
        <v>0</v>
      </c>
      <c r="BM420" s="2055">
        <f t="shared" si="40"/>
        <v>695</v>
      </c>
      <c r="BN420" s="2055">
        <f t="shared" si="41"/>
        <v>325</v>
      </c>
      <c r="BO420" s="2056">
        <f t="shared" si="42"/>
        <v>46.762589928057551</v>
      </c>
      <c r="BP420" s="2051" t="str">
        <f t="shared" si="43"/>
        <v/>
      </c>
    </row>
    <row r="421" spans="1:68" s="1185" customFormat="1">
      <c r="A421" s="2057" t="s">
        <v>5989</v>
      </c>
      <c r="B421" s="2057" t="s">
        <v>2067</v>
      </c>
      <c r="C421" s="2057" t="s">
        <v>5909</v>
      </c>
      <c r="D421" s="2057" t="s">
        <v>2432</v>
      </c>
      <c r="E421" s="2057" t="s">
        <v>5481</v>
      </c>
      <c r="F421" s="2057" t="s">
        <v>208</v>
      </c>
      <c r="G421" s="2057" t="s">
        <v>1765</v>
      </c>
      <c r="H421" s="2057" t="s">
        <v>5160</v>
      </c>
      <c r="I421" s="2057" t="s">
        <v>5161</v>
      </c>
      <c r="J421" s="2058" t="s">
        <v>6224</v>
      </c>
      <c r="K421" s="2059">
        <v>54</v>
      </c>
      <c r="L421" s="2059">
        <v>0</v>
      </c>
      <c r="M421" s="2059">
        <v>0</v>
      </c>
      <c r="N421" s="2059">
        <v>3</v>
      </c>
      <c r="O421" s="2059">
        <v>4</v>
      </c>
      <c r="P421" s="2059">
        <v>2</v>
      </c>
      <c r="Q421" s="2059">
        <v>0</v>
      </c>
      <c r="R421" s="2059">
        <v>0</v>
      </c>
      <c r="S421" s="2059">
        <v>1</v>
      </c>
      <c r="T421" s="2059">
        <v>4</v>
      </c>
      <c r="U421" s="2059">
        <v>4</v>
      </c>
      <c r="V421" s="2059">
        <v>2</v>
      </c>
      <c r="W421" s="2059">
        <v>5</v>
      </c>
      <c r="X421" s="2059">
        <v>5</v>
      </c>
      <c r="Y421" s="2059">
        <v>3</v>
      </c>
      <c r="Z421" s="2059">
        <v>6</v>
      </c>
      <c r="AA421" s="2059">
        <v>15</v>
      </c>
      <c r="AB421" s="2059">
        <v>0</v>
      </c>
      <c r="AC421" s="2059">
        <v>28</v>
      </c>
      <c r="AD421" s="2059">
        <v>0</v>
      </c>
      <c r="AE421" s="2059">
        <v>0</v>
      </c>
      <c r="AF421" s="2059">
        <v>2</v>
      </c>
      <c r="AG421" s="2059">
        <v>2</v>
      </c>
      <c r="AH421" s="2059">
        <v>1</v>
      </c>
      <c r="AI421" s="2059">
        <v>0</v>
      </c>
      <c r="AJ421" s="2059">
        <v>0</v>
      </c>
      <c r="AK421" s="2059">
        <v>1</v>
      </c>
      <c r="AL421" s="2059">
        <v>2</v>
      </c>
      <c r="AM421" s="2059">
        <v>2</v>
      </c>
      <c r="AN421" s="2059">
        <v>1</v>
      </c>
      <c r="AO421" s="2059">
        <v>3</v>
      </c>
      <c r="AP421" s="2059">
        <v>4</v>
      </c>
      <c r="AQ421" s="2059">
        <v>1</v>
      </c>
      <c r="AR421" s="2059">
        <v>2</v>
      </c>
      <c r="AS421" s="2059">
        <v>7</v>
      </c>
      <c r="AT421" s="2059">
        <v>0</v>
      </c>
      <c r="AU421" s="2059">
        <v>26</v>
      </c>
      <c r="AV421" s="2059">
        <v>0</v>
      </c>
      <c r="AW421" s="2059">
        <v>0</v>
      </c>
      <c r="AX421" s="2059">
        <v>1</v>
      </c>
      <c r="AY421" s="2059">
        <v>2</v>
      </c>
      <c r="AZ421" s="2059">
        <v>1</v>
      </c>
      <c r="BA421" s="2059">
        <v>0</v>
      </c>
      <c r="BB421" s="2059">
        <v>0</v>
      </c>
      <c r="BC421" s="2059">
        <v>0</v>
      </c>
      <c r="BD421" s="2059">
        <v>2</v>
      </c>
      <c r="BE421" s="2059">
        <v>2</v>
      </c>
      <c r="BF421" s="2059">
        <v>1</v>
      </c>
      <c r="BG421" s="2059">
        <v>2</v>
      </c>
      <c r="BH421" s="2059">
        <v>1</v>
      </c>
      <c r="BI421" s="2059">
        <v>2</v>
      </c>
      <c r="BJ421" s="2059">
        <v>4</v>
      </c>
      <c r="BK421" s="2059">
        <v>8</v>
      </c>
      <c r="BL421" s="2059">
        <v>0</v>
      </c>
      <c r="BM421" s="2060">
        <f t="shared" si="40"/>
        <v>54</v>
      </c>
      <c r="BN421" s="2060">
        <f t="shared" si="41"/>
        <v>24</v>
      </c>
      <c r="BO421" s="2061">
        <f t="shared" si="42"/>
        <v>44.444444444444443</v>
      </c>
      <c r="BP421" s="2051" t="str">
        <f t="shared" si="43"/>
        <v/>
      </c>
    </row>
    <row r="422" spans="1:68" s="1185" customFormat="1">
      <c r="A422" s="2057" t="s">
        <v>5990</v>
      </c>
      <c r="B422" s="2057" t="s">
        <v>2067</v>
      </c>
      <c r="C422" s="2057" t="s">
        <v>5909</v>
      </c>
      <c r="D422" s="2057" t="s">
        <v>2432</v>
      </c>
      <c r="E422" s="2057" t="s">
        <v>5482</v>
      </c>
      <c r="F422" s="2057" t="s">
        <v>208</v>
      </c>
      <c r="G422" s="2057" t="s">
        <v>1765</v>
      </c>
      <c r="H422" s="2057" t="s">
        <v>5160</v>
      </c>
      <c r="I422" s="2057" t="s">
        <v>5162</v>
      </c>
      <c r="J422" s="2058" t="s">
        <v>6224</v>
      </c>
      <c r="K422" s="2059">
        <v>9</v>
      </c>
      <c r="L422" s="2059">
        <v>0</v>
      </c>
      <c r="M422" s="2059">
        <v>0</v>
      </c>
      <c r="N422" s="2059">
        <v>1</v>
      </c>
      <c r="O422" s="2059">
        <v>2</v>
      </c>
      <c r="P422" s="2059">
        <v>0</v>
      </c>
      <c r="Q422" s="2059">
        <v>0</v>
      </c>
      <c r="R422" s="2059">
        <v>0</v>
      </c>
      <c r="S422" s="2059">
        <v>0</v>
      </c>
      <c r="T422" s="2059">
        <v>0</v>
      </c>
      <c r="U422" s="2059">
        <v>1</v>
      </c>
      <c r="V422" s="2059">
        <v>0</v>
      </c>
      <c r="W422" s="2059">
        <v>1</v>
      </c>
      <c r="X422" s="2059">
        <v>1</v>
      </c>
      <c r="Y422" s="2059">
        <v>0</v>
      </c>
      <c r="Z422" s="2059">
        <v>1</v>
      </c>
      <c r="AA422" s="2059">
        <v>2</v>
      </c>
      <c r="AB422" s="2059">
        <v>0</v>
      </c>
      <c r="AC422" s="2059">
        <v>5</v>
      </c>
      <c r="AD422" s="2059">
        <v>0</v>
      </c>
      <c r="AE422" s="2059">
        <v>0</v>
      </c>
      <c r="AF422" s="2059">
        <v>1</v>
      </c>
      <c r="AG422" s="2059">
        <v>1</v>
      </c>
      <c r="AH422" s="2059">
        <v>0</v>
      </c>
      <c r="AI422" s="2059">
        <v>0</v>
      </c>
      <c r="AJ422" s="2059">
        <v>0</v>
      </c>
      <c r="AK422" s="2059">
        <v>0</v>
      </c>
      <c r="AL422" s="2059">
        <v>0</v>
      </c>
      <c r="AM422" s="2059">
        <v>0</v>
      </c>
      <c r="AN422" s="2059">
        <v>0</v>
      </c>
      <c r="AO422" s="2059">
        <v>1</v>
      </c>
      <c r="AP422" s="2059">
        <v>1</v>
      </c>
      <c r="AQ422" s="2059">
        <v>0</v>
      </c>
      <c r="AR422" s="2059">
        <v>0</v>
      </c>
      <c r="AS422" s="2059">
        <v>1</v>
      </c>
      <c r="AT422" s="2059">
        <v>0</v>
      </c>
      <c r="AU422" s="2059">
        <v>4</v>
      </c>
      <c r="AV422" s="2059">
        <v>0</v>
      </c>
      <c r="AW422" s="2059">
        <v>0</v>
      </c>
      <c r="AX422" s="2059">
        <v>0</v>
      </c>
      <c r="AY422" s="2059">
        <v>1</v>
      </c>
      <c r="AZ422" s="2059">
        <v>0</v>
      </c>
      <c r="BA422" s="2059">
        <v>0</v>
      </c>
      <c r="BB422" s="2059">
        <v>0</v>
      </c>
      <c r="BC422" s="2059">
        <v>0</v>
      </c>
      <c r="BD422" s="2059">
        <v>0</v>
      </c>
      <c r="BE422" s="2059">
        <v>1</v>
      </c>
      <c r="BF422" s="2059">
        <v>0</v>
      </c>
      <c r="BG422" s="2059">
        <v>0</v>
      </c>
      <c r="BH422" s="2059">
        <v>0</v>
      </c>
      <c r="BI422" s="2059">
        <v>0</v>
      </c>
      <c r="BJ422" s="2059">
        <v>1</v>
      </c>
      <c r="BK422" s="2059">
        <v>1</v>
      </c>
      <c r="BL422" s="2059">
        <v>0</v>
      </c>
      <c r="BM422" s="2060">
        <f t="shared" si="40"/>
        <v>9</v>
      </c>
      <c r="BN422" s="2060">
        <f t="shared" si="41"/>
        <v>3</v>
      </c>
      <c r="BO422" s="2061">
        <f t="shared" si="42"/>
        <v>33.333333333333329</v>
      </c>
      <c r="BP422" s="2051" t="str">
        <f t="shared" si="43"/>
        <v/>
      </c>
    </row>
    <row r="423" spans="1:68" s="1185" customFormat="1">
      <c r="A423" s="2057" t="s">
        <v>5991</v>
      </c>
      <c r="B423" s="2057" t="s">
        <v>2067</v>
      </c>
      <c r="C423" s="2057" t="s">
        <v>5909</v>
      </c>
      <c r="D423" s="2057" t="s">
        <v>2432</v>
      </c>
      <c r="E423" s="2057" t="s">
        <v>5483</v>
      </c>
      <c r="F423" s="2057" t="s">
        <v>208</v>
      </c>
      <c r="G423" s="2057" t="s">
        <v>1765</v>
      </c>
      <c r="H423" s="2057" t="s">
        <v>5160</v>
      </c>
      <c r="I423" s="2057" t="s">
        <v>5163</v>
      </c>
      <c r="J423" s="2058" t="s">
        <v>6224</v>
      </c>
      <c r="K423" s="2059">
        <v>33</v>
      </c>
      <c r="L423" s="2059">
        <v>2</v>
      </c>
      <c r="M423" s="2059">
        <v>1</v>
      </c>
      <c r="N423" s="2059">
        <v>1</v>
      </c>
      <c r="O423" s="2059">
        <v>2</v>
      </c>
      <c r="P423" s="2059">
        <v>0</v>
      </c>
      <c r="Q423" s="2059">
        <v>1</v>
      </c>
      <c r="R423" s="2059">
        <v>2</v>
      </c>
      <c r="S423" s="2059">
        <v>0</v>
      </c>
      <c r="T423" s="2059">
        <v>2</v>
      </c>
      <c r="U423" s="2059">
        <v>3</v>
      </c>
      <c r="V423" s="2059">
        <v>0</v>
      </c>
      <c r="W423" s="2059">
        <v>3</v>
      </c>
      <c r="X423" s="2059">
        <v>4</v>
      </c>
      <c r="Y423" s="2059">
        <v>2</v>
      </c>
      <c r="Z423" s="2059">
        <v>2</v>
      </c>
      <c r="AA423" s="2059">
        <v>8</v>
      </c>
      <c r="AB423" s="2059">
        <v>0</v>
      </c>
      <c r="AC423" s="2059">
        <v>18</v>
      </c>
      <c r="AD423" s="2059">
        <v>1</v>
      </c>
      <c r="AE423" s="2059">
        <v>1</v>
      </c>
      <c r="AF423" s="2059">
        <v>1</v>
      </c>
      <c r="AG423" s="2059">
        <v>1</v>
      </c>
      <c r="AH423" s="2059">
        <v>0</v>
      </c>
      <c r="AI423" s="2059">
        <v>1</v>
      </c>
      <c r="AJ423" s="2059">
        <v>1</v>
      </c>
      <c r="AK423" s="2059">
        <v>0</v>
      </c>
      <c r="AL423" s="2059">
        <v>1</v>
      </c>
      <c r="AM423" s="2059">
        <v>2</v>
      </c>
      <c r="AN423" s="2059">
        <v>0</v>
      </c>
      <c r="AO423" s="2059">
        <v>2</v>
      </c>
      <c r="AP423" s="2059">
        <v>2</v>
      </c>
      <c r="AQ423" s="2059">
        <v>1</v>
      </c>
      <c r="AR423" s="2059">
        <v>1</v>
      </c>
      <c r="AS423" s="2059">
        <v>3</v>
      </c>
      <c r="AT423" s="2059">
        <v>0</v>
      </c>
      <c r="AU423" s="2059">
        <v>15</v>
      </c>
      <c r="AV423" s="2059">
        <v>1</v>
      </c>
      <c r="AW423" s="2059">
        <v>0</v>
      </c>
      <c r="AX423" s="2059">
        <v>0</v>
      </c>
      <c r="AY423" s="2059">
        <v>1</v>
      </c>
      <c r="AZ423" s="2059">
        <v>0</v>
      </c>
      <c r="BA423" s="2059">
        <v>0</v>
      </c>
      <c r="BB423" s="2059">
        <v>1</v>
      </c>
      <c r="BC423" s="2059">
        <v>0</v>
      </c>
      <c r="BD423" s="2059">
        <v>1</v>
      </c>
      <c r="BE423" s="2059">
        <v>1</v>
      </c>
      <c r="BF423" s="2059">
        <v>0</v>
      </c>
      <c r="BG423" s="2059">
        <v>1</v>
      </c>
      <c r="BH423" s="2059">
        <v>2</v>
      </c>
      <c r="BI423" s="2059">
        <v>1</v>
      </c>
      <c r="BJ423" s="2059">
        <v>1</v>
      </c>
      <c r="BK423" s="2059">
        <v>5</v>
      </c>
      <c r="BL423" s="2059">
        <v>0</v>
      </c>
      <c r="BM423" s="2060">
        <f t="shared" si="40"/>
        <v>33</v>
      </c>
      <c r="BN423" s="2060">
        <f t="shared" si="41"/>
        <v>12</v>
      </c>
      <c r="BO423" s="2061">
        <f t="shared" si="42"/>
        <v>36.363636363636367</v>
      </c>
      <c r="BP423" s="2051" t="str">
        <f t="shared" si="43"/>
        <v/>
      </c>
    </row>
    <row r="424" spans="1:68" s="1185" customFormat="1">
      <c r="A424" s="2057" t="s">
        <v>5992</v>
      </c>
      <c r="B424" s="2057" t="s">
        <v>2067</v>
      </c>
      <c r="C424" s="2057" t="s">
        <v>5909</v>
      </c>
      <c r="D424" s="2057" t="s">
        <v>2432</v>
      </c>
      <c r="E424" s="2057" t="s">
        <v>5484</v>
      </c>
      <c r="F424" s="2057" t="s">
        <v>208</v>
      </c>
      <c r="G424" s="2057" t="s">
        <v>1765</v>
      </c>
      <c r="H424" s="2057" t="s">
        <v>5160</v>
      </c>
      <c r="I424" s="2057" t="s">
        <v>5164</v>
      </c>
      <c r="J424" s="2058" t="s">
        <v>6224</v>
      </c>
      <c r="K424" s="2059">
        <v>37</v>
      </c>
      <c r="L424" s="2059">
        <v>1</v>
      </c>
      <c r="M424" s="2059">
        <v>2</v>
      </c>
      <c r="N424" s="2059">
        <v>1</v>
      </c>
      <c r="O424" s="2059">
        <v>2</v>
      </c>
      <c r="P424" s="2059">
        <v>0</v>
      </c>
      <c r="Q424" s="2059">
        <v>1</v>
      </c>
      <c r="R424" s="2059">
        <v>1</v>
      </c>
      <c r="S424" s="2059">
        <v>0</v>
      </c>
      <c r="T424" s="2059">
        <v>4</v>
      </c>
      <c r="U424" s="2059">
        <v>3</v>
      </c>
      <c r="V424" s="2059">
        <v>0</v>
      </c>
      <c r="W424" s="2059">
        <v>3</v>
      </c>
      <c r="X424" s="2059">
        <v>4</v>
      </c>
      <c r="Y424" s="2059">
        <v>2</v>
      </c>
      <c r="Z424" s="2059">
        <v>3</v>
      </c>
      <c r="AA424" s="2059">
        <v>10</v>
      </c>
      <c r="AB424" s="2059">
        <v>0</v>
      </c>
      <c r="AC424" s="2059">
        <v>20</v>
      </c>
      <c r="AD424" s="2059">
        <v>1</v>
      </c>
      <c r="AE424" s="2059">
        <v>1</v>
      </c>
      <c r="AF424" s="2059">
        <v>1</v>
      </c>
      <c r="AG424" s="2059">
        <v>1</v>
      </c>
      <c r="AH424" s="2059">
        <v>0</v>
      </c>
      <c r="AI424" s="2059">
        <v>1</v>
      </c>
      <c r="AJ424" s="2059">
        <v>1</v>
      </c>
      <c r="AK424" s="2059">
        <v>0</v>
      </c>
      <c r="AL424" s="2059">
        <v>2</v>
      </c>
      <c r="AM424" s="2059">
        <v>2</v>
      </c>
      <c r="AN424" s="2059">
        <v>0</v>
      </c>
      <c r="AO424" s="2059">
        <v>2</v>
      </c>
      <c r="AP424" s="2059">
        <v>2</v>
      </c>
      <c r="AQ424" s="2059">
        <v>1</v>
      </c>
      <c r="AR424" s="2059">
        <v>1</v>
      </c>
      <c r="AS424" s="2059">
        <v>4</v>
      </c>
      <c r="AT424" s="2059">
        <v>0</v>
      </c>
      <c r="AU424" s="2059">
        <v>17</v>
      </c>
      <c r="AV424" s="2059">
        <v>0</v>
      </c>
      <c r="AW424" s="2059">
        <v>1</v>
      </c>
      <c r="AX424" s="2059">
        <v>0</v>
      </c>
      <c r="AY424" s="2059">
        <v>1</v>
      </c>
      <c r="AZ424" s="2059">
        <v>0</v>
      </c>
      <c r="BA424" s="2059">
        <v>0</v>
      </c>
      <c r="BB424" s="2059">
        <v>0</v>
      </c>
      <c r="BC424" s="2059">
        <v>0</v>
      </c>
      <c r="BD424" s="2059">
        <v>2</v>
      </c>
      <c r="BE424" s="2059">
        <v>1</v>
      </c>
      <c r="BF424" s="2059">
        <v>0</v>
      </c>
      <c r="BG424" s="2059">
        <v>1</v>
      </c>
      <c r="BH424" s="2059">
        <v>2</v>
      </c>
      <c r="BI424" s="2059">
        <v>1</v>
      </c>
      <c r="BJ424" s="2059">
        <v>2</v>
      </c>
      <c r="BK424" s="2059">
        <v>6</v>
      </c>
      <c r="BL424" s="2059">
        <v>0</v>
      </c>
      <c r="BM424" s="2060">
        <f t="shared" si="40"/>
        <v>37</v>
      </c>
      <c r="BN424" s="2060">
        <f t="shared" si="41"/>
        <v>15</v>
      </c>
      <c r="BO424" s="2061">
        <f t="shared" si="42"/>
        <v>40.54054054054054</v>
      </c>
      <c r="BP424" s="2051" t="str">
        <f t="shared" si="43"/>
        <v/>
      </c>
    </row>
    <row r="425" spans="1:68" s="1185" customFormat="1">
      <c r="A425" s="2057" t="s">
        <v>5993</v>
      </c>
      <c r="B425" s="2057" t="s">
        <v>2067</v>
      </c>
      <c r="C425" s="2057" t="s">
        <v>5909</v>
      </c>
      <c r="D425" s="2057" t="s">
        <v>2432</v>
      </c>
      <c r="E425" s="2057" t="s">
        <v>5485</v>
      </c>
      <c r="F425" s="2057" t="s">
        <v>208</v>
      </c>
      <c r="G425" s="2057" t="s">
        <v>1765</v>
      </c>
      <c r="H425" s="2057" t="s">
        <v>5160</v>
      </c>
      <c r="I425" s="2057" t="s">
        <v>5165</v>
      </c>
      <c r="J425" s="2058" t="s">
        <v>6224</v>
      </c>
      <c r="K425" s="2059">
        <v>60</v>
      </c>
      <c r="L425" s="2059">
        <v>0</v>
      </c>
      <c r="M425" s="2059">
        <v>0</v>
      </c>
      <c r="N425" s="2059">
        <v>1</v>
      </c>
      <c r="O425" s="2059">
        <v>2</v>
      </c>
      <c r="P425" s="2059">
        <v>2</v>
      </c>
      <c r="Q425" s="2059">
        <v>1</v>
      </c>
      <c r="R425" s="2059">
        <v>0</v>
      </c>
      <c r="S425" s="2059">
        <v>1</v>
      </c>
      <c r="T425" s="2059">
        <v>0</v>
      </c>
      <c r="U425" s="2059">
        <v>4</v>
      </c>
      <c r="V425" s="2059">
        <v>1</v>
      </c>
      <c r="W425" s="2059">
        <v>7</v>
      </c>
      <c r="X425" s="2059">
        <v>6</v>
      </c>
      <c r="Y425" s="2059">
        <v>5</v>
      </c>
      <c r="Z425" s="2059">
        <v>10</v>
      </c>
      <c r="AA425" s="2059">
        <v>20</v>
      </c>
      <c r="AB425" s="2059">
        <v>0</v>
      </c>
      <c r="AC425" s="2059">
        <v>26</v>
      </c>
      <c r="AD425" s="2059">
        <v>0</v>
      </c>
      <c r="AE425" s="2059">
        <v>0</v>
      </c>
      <c r="AF425" s="2059">
        <v>1</v>
      </c>
      <c r="AG425" s="2059">
        <v>1</v>
      </c>
      <c r="AH425" s="2059">
        <v>2</v>
      </c>
      <c r="AI425" s="2059">
        <v>0</v>
      </c>
      <c r="AJ425" s="2059">
        <v>0</v>
      </c>
      <c r="AK425" s="2059">
        <v>0</v>
      </c>
      <c r="AL425" s="2059">
        <v>0</v>
      </c>
      <c r="AM425" s="2059">
        <v>3</v>
      </c>
      <c r="AN425" s="2059">
        <v>0</v>
      </c>
      <c r="AO425" s="2059">
        <v>2</v>
      </c>
      <c r="AP425" s="2059">
        <v>4</v>
      </c>
      <c r="AQ425" s="2059">
        <v>3</v>
      </c>
      <c r="AR425" s="2059">
        <v>6</v>
      </c>
      <c r="AS425" s="2059">
        <v>4</v>
      </c>
      <c r="AT425" s="2059">
        <v>0</v>
      </c>
      <c r="AU425" s="2059">
        <v>34</v>
      </c>
      <c r="AV425" s="2059">
        <v>0</v>
      </c>
      <c r="AW425" s="2059">
        <v>0</v>
      </c>
      <c r="AX425" s="2059">
        <v>0</v>
      </c>
      <c r="AY425" s="2059">
        <v>1</v>
      </c>
      <c r="AZ425" s="2059">
        <v>0</v>
      </c>
      <c r="BA425" s="2059">
        <v>1</v>
      </c>
      <c r="BB425" s="2059">
        <v>0</v>
      </c>
      <c r="BC425" s="2059">
        <v>1</v>
      </c>
      <c r="BD425" s="2059">
        <v>0</v>
      </c>
      <c r="BE425" s="2059">
        <v>1</v>
      </c>
      <c r="BF425" s="2059">
        <v>1</v>
      </c>
      <c r="BG425" s="2059">
        <v>5</v>
      </c>
      <c r="BH425" s="2059">
        <v>2</v>
      </c>
      <c r="BI425" s="2059">
        <v>2</v>
      </c>
      <c r="BJ425" s="2059">
        <v>4</v>
      </c>
      <c r="BK425" s="2059">
        <v>16</v>
      </c>
      <c r="BL425" s="2059">
        <v>0</v>
      </c>
      <c r="BM425" s="2060">
        <f t="shared" si="40"/>
        <v>60</v>
      </c>
      <c r="BN425" s="2060">
        <f t="shared" si="41"/>
        <v>35</v>
      </c>
      <c r="BO425" s="2061">
        <f t="shared" si="42"/>
        <v>58.333333333333336</v>
      </c>
      <c r="BP425" s="2051" t="str">
        <f t="shared" si="43"/>
        <v>限界集落</v>
      </c>
    </row>
    <row r="426" spans="1:68" s="1185" customFormat="1">
      <c r="A426" s="2057" t="s">
        <v>5994</v>
      </c>
      <c r="B426" s="2057" t="s">
        <v>2067</v>
      </c>
      <c r="C426" s="2057" t="s">
        <v>5909</v>
      </c>
      <c r="D426" s="2057" t="s">
        <v>2432</v>
      </c>
      <c r="E426" s="2057" t="s">
        <v>5486</v>
      </c>
      <c r="F426" s="2057" t="s">
        <v>208</v>
      </c>
      <c r="G426" s="2057" t="s">
        <v>1765</v>
      </c>
      <c r="H426" s="2057" t="s">
        <v>5160</v>
      </c>
      <c r="I426" s="2057" t="s">
        <v>5166</v>
      </c>
      <c r="J426" s="2058" t="s">
        <v>6224</v>
      </c>
      <c r="K426" s="2059">
        <v>54</v>
      </c>
      <c r="L426" s="2059">
        <v>0</v>
      </c>
      <c r="M426" s="2059">
        <v>1</v>
      </c>
      <c r="N426" s="2059">
        <v>2</v>
      </c>
      <c r="O426" s="2059">
        <v>2</v>
      </c>
      <c r="P426" s="2059">
        <v>0</v>
      </c>
      <c r="Q426" s="2059">
        <v>0</v>
      </c>
      <c r="R426" s="2059">
        <v>0</v>
      </c>
      <c r="S426" s="2059">
        <v>3</v>
      </c>
      <c r="T426" s="2059">
        <v>5</v>
      </c>
      <c r="U426" s="2059">
        <v>3</v>
      </c>
      <c r="V426" s="2059">
        <v>1</v>
      </c>
      <c r="W426" s="2059">
        <v>2</v>
      </c>
      <c r="X426" s="2059">
        <v>4</v>
      </c>
      <c r="Y426" s="2059">
        <v>9</v>
      </c>
      <c r="Z426" s="2059">
        <v>7</v>
      </c>
      <c r="AA426" s="2059">
        <v>15</v>
      </c>
      <c r="AB426" s="2059">
        <v>0</v>
      </c>
      <c r="AC426" s="2059">
        <v>27</v>
      </c>
      <c r="AD426" s="2059">
        <v>0</v>
      </c>
      <c r="AE426" s="2059">
        <v>0</v>
      </c>
      <c r="AF426" s="2059">
        <v>1</v>
      </c>
      <c r="AG426" s="2059">
        <v>1</v>
      </c>
      <c r="AH426" s="2059">
        <v>0</v>
      </c>
      <c r="AI426" s="2059">
        <v>0</v>
      </c>
      <c r="AJ426" s="2059">
        <v>0</v>
      </c>
      <c r="AK426" s="2059">
        <v>1</v>
      </c>
      <c r="AL426" s="2059">
        <v>4</v>
      </c>
      <c r="AM426" s="2059">
        <v>1</v>
      </c>
      <c r="AN426" s="2059">
        <v>1</v>
      </c>
      <c r="AO426" s="2059">
        <v>1</v>
      </c>
      <c r="AP426" s="2059">
        <v>2</v>
      </c>
      <c r="AQ426" s="2059">
        <v>5</v>
      </c>
      <c r="AR426" s="2059">
        <v>3</v>
      </c>
      <c r="AS426" s="2059">
        <v>7</v>
      </c>
      <c r="AT426" s="2059">
        <v>0</v>
      </c>
      <c r="AU426" s="2059">
        <v>27</v>
      </c>
      <c r="AV426" s="2059">
        <v>0</v>
      </c>
      <c r="AW426" s="2059">
        <v>1</v>
      </c>
      <c r="AX426" s="2059">
        <v>1</v>
      </c>
      <c r="AY426" s="2059">
        <v>1</v>
      </c>
      <c r="AZ426" s="2059">
        <v>0</v>
      </c>
      <c r="BA426" s="2059">
        <v>0</v>
      </c>
      <c r="BB426" s="2059">
        <v>0</v>
      </c>
      <c r="BC426" s="2059">
        <v>2</v>
      </c>
      <c r="BD426" s="2059">
        <v>1</v>
      </c>
      <c r="BE426" s="2059">
        <v>2</v>
      </c>
      <c r="BF426" s="2059">
        <v>0</v>
      </c>
      <c r="BG426" s="2059">
        <v>1</v>
      </c>
      <c r="BH426" s="2059">
        <v>2</v>
      </c>
      <c r="BI426" s="2059">
        <v>4</v>
      </c>
      <c r="BJ426" s="2059">
        <v>4</v>
      </c>
      <c r="BK426" s="2059">
        <v>8</v>
      </c>
      <c r="BL426" s="2059">
        <v>0</v>
      </c>
      <c r="BM426" s="2060">
        <f t="shared" si="40"/>
        <v>54</v>
      </c>
      <c r="BN426" s="2060">
        <f t="shared" si="41"/>
        <v>31</v>
      </c>
      <c r="BO426" s="2061">
        <f t="shared" si="42"/>
        <v>57.407407407407405</v>
      </c>
      <c r="BP426" s="2051" t="str">
        <f t="shared" si="43"/>
        <v>限界集落</v>
      </c>
    </row>
    <row r="427" spans="1:68" s="1185" customFormat="1">
      <c r="A427" s="2057" t="s">
        <v>5995</v>
      </c>
      <c r="B427" s="2057" t="s">
        <v>2067</v>
      </c>
      <c r="C427" s="2057" t="s">
        <v>5909</v>
      </c>
      <c r="D427" s="2057" t="s">
        <v>2432</v>
      </c>
      <c r="E427" s="2057" t="s">
        <v>5487</v>
      </c>
      <c r="F427" s="2057" t="s">
        <v>208</v>
      </c>
      <c r="G427" s="2057" t="s">
        <v>1765</v>
      </c>
      <c r="H427" s="2057" t="s">
        <v>5160</v>
      </c>
      <c r="I427" s="2057" t="s">
        <v>5167</v>
      </c>
      <c r="J427" s="2058" t="s">
        <v>6224</v>
      </c>
      <c r="K427" s="2059">
        <v>22</v>
      </c>
      <c r="L427" s="2059">
        <v>0</v>
      </c>
      <c r="M427" s="2059">
        <v>1</v>
      </c>
      <c r="N427" s="2059">
        <v>0</v>
      </c>
      <c r="O427" s="2059">
        <v>0</v>
      </c>
      <c r="P427" s="2059">
        <v>0</v>
      </c>
      <c r="Q427" s="2059">
        <v>0</v>
      </c>
      <c r="R427" s="2059">
        <v>0</v>
      </c>
      <c r="S427" s="2059">
        <v>1</v>
      </c>
      <c r="T427" s="2059">
        <v>2</v>
      </c>
      <c r="U427" s="2059">
        <v>2</v>
      </c>
      <c r="V427" s="2059">
        <v>1</v>
      </c>
      <c r="W427" s="2059">
        <v>1</v>
      </c>
      <c r="X427" s="2059">
        <v>2</v>
      </c>
      <c r="Y427" s="2059">
        <v>4</v>
      </c>
      <c r="Z427" s="2059">
        <v>2</v>
      </c>
      <c r="AA427" s="2059">
        <v>6</v>
      </c>
      <c r="AB427" s="2059">
        <v>0</v>
      </c>
      <c r="AC427" s="2059">
        <v>11</v>
      </c>
      <c r="AD427" s="2059">
        <v>0</v>
      </c>
      <c r="AE427" s="2059">
        <v>0</v>
      </c>
      <c r="AF427" s="2059">
        <v>0</v>
      </c>
      <c r="AG427" s="2059">
        <v>0</v>
      </c>
      <c r="AH427" s="2059">
        <v>0</v>
      </c>
      <c r="AI427" s="2059">
        <v>0</v>
      </c>
      <c r="AJ427" s="2059">
        <v>0</v>
      </c>
      <c r="AK427" s="2059">
        <v>0</v>
      </c>
      <c r="AL427" s="2059">
        <v>2</v>
      </c>
      <c r="AM427" s="2059">
        <v>1</v>
      </c>
      <c r="AN427" s="2059">
        <v>1</v>
      </c>
      <c r="AO427" s="2059">
        <v>0</v>
      </c>
      <c r="AP427" s="2059">
        <v>1</v>
      </c>
      <c r="AQ427" s="2059">
        <v>2</v>
      </c>
      <c r="AR427" s="2059">
        <v>1</v>
      </c>
      <c r="AS427" s="2059">
        <v>3</v>
      </c>
      <c r="AT427" s="2059">
        <v>0</v>
      </c>
      <c r="AU427" s="2059">
        <v>11</v>
      </c>
      <c r="AV427" s="2059">
        <v>0</v>
      </c>
      <c r="AW427" s="2059">
        <v>1</v>
      </c>
      <c r="AX427" s="2059">
        <v>0</v>
      </c>
      <c r="AY427" s="2059">
        <v>0</v>
      </c>
      <c r="AZ427" s="2059">
        <v>0</v>
      </c>
      <c r="BA427" s="2059">
        <v>0</v>
      </c>
      <c r="BB427" s="2059">
        <v>0</v>
      </c>
      <c r="BC427" s="2059">
        <v>1</v>
      </c>
      <c r="BD427" s="2059">
        <v>0</v>
      </c>
      <c r="BE427" s="2059">
        <v>1</v>
      </c>
      <c r="BF427" s="2059">
        <v>0</v>
      </c>
      <c r="BG427" s="2059">
        <v>1</v>
      </c>
      <c r="BH427" s="2059">
        <v>1</v>
      </c>
      <c r="BI427" s="2059">
        <v>2</v>
      </c>
      <c r="BJ427" s="2059">
        <v>1</v>
      </c>
      <c r="BK427" s="2059">
        <v>3</v>
      </c>
      <c r="BL427" s="2059">
        <v>0</v>
      </c>
      <c r="BM427" s="2060">
        <f t="shared" si="40"/>
        <v>22</v>
      </c>
      <c r="BN427" s="2060">
        <f t="shared" si="41"/>
        <v>12</v>
      </c>
      <c r="BO427" s="2061">
        <f t="shared" si="42"/>
        <v>54.54545454545454</v>
      </c>
      <c r="BP427" s="2051" t="str">
        <f t="shared" si="43"/>
        <v>限界集落</v>
      </c>
    </row>
    <row r="428" spans="1:68" s="1185" customFormat="1">
      <c r="A428" s="2057" t="s">
        <v>5996</v>
      </c>
      <c r="B428" s="2057" t="s">
        <v>2067</v>
      </c>
      <c r="C428" s="2057" t="s">
        <v>5909</v>
      </c>
      <c r="D428" s="2057" t="s">
        <v>2432</v>
      </c>
      <c r="E428" s="2057" t="s">
        <v>5488</v>
      </c>
      <c r="F428" s="2057" t="s">
        <v>208</v>
      </c>
      <c r="G428" s="2057" t="s">
        <v>1765</v>
      </c>
      <c r="H428" s="2057" t="s">
        <v>5160</v>
      </c>
      <c r="I428" s="2057" t="s">
        <v>5685</v>
      </c>
      <c r="J428" s="2058" t="s">
        <v>6224</v>
      </c>
      <c r="K428" s="2059">
        <v>172</v>
      </c>
      <c r="L428" s="2059">
        <v>7</v>
      </c>
      <c r="M428" s="2059">
        <v>8</v>
      </c>
      <c r="N428" s="2059">
        <v>6</v>
      </c>
      <c r="O428" s="2059">
        <v>8</v>
      </c>
      <c r="P428" s="2059">
        <v>4</v>
      </c>
      <c r="Q428" s="2059">
        <v>6</v>
      </c>
      <c r="R428" s="2059">
        <v>6</v>
      </c>
      <c r="S428" s="2059">
        <v>9</v>
      </c>
      <c r="T428" s="2059">
        <v>9</v>
      </c>
      <c r="U428" s="2059">
        <v>7</v>
      </c>
      <c r="V428" s="2059">
        <v>6</v>
      </c>
      <c r="W428" s="2059">
        <v>8</v>
      </c>
      <c r="X428" s="2059">
        <v>9</v>
      </c>
      <c r="Y428" s="2059">
        <v>19</v>
      </c>
      <c r="Z428" s="2059">
        <v>16</v>
      </c>
      <c r="AA428" s="2059">
        <v>44</v>
      </c>
      <c r="AB428" s="2059">
        <v>0</v>
      </c>
      <c r="AC428" s="2059">
        <v>81</v>
      </c>
      <c r="AD428" s="2059">
        <v>4</v>
      </c>
      <c r="AE428" s="2059">
        <v>5</v>
      </c>
      <c r="AF428" s="2059">
        <v>4</v>
      </c>
      <c r="AG428" s="2059">
        <v>3</v>
      </c>
      <c r="AH428" s="2059">
        <v>2</v>
      </c>
      <c r="AI428" s="2059">
        <v>3</v>
      </c>
      <c r="AJ428" s="2059">
        <v>3</v>
      </c>
      <c r="AK428" s="2059">
        <v>5</v>
      </c>
      <c r="AL428" s="2059">
        <v>5</v>
      </c>
      <c r="AM428" s="2059">
        <v>4</v>
      </c>
      <c r="AN428" s="2059">
        <v>3</v>
      </c>
      <c r="AO428" s="2059">
        <v>4</v>
      </c>
      <c r="AP428" s="2059">
        <v>4</v>
      </c>
      <c r="AQ428" s="2059">
        <v>8</v>
      </c>
      <c r="AR428" s="2059">
        <v>7</v>
      </c>
      <c r="AS428" s="2059">
        <v>17</v>
      </c>
      <c r="AT428" s="2059">
        <v>0</v>
      </c>
      <c r="AU428" s="2059">
        <v>91</v>
      </c>
      <c r="AV428" s="2059">
        <v>3</v>
      </c>
      <c r="AW428" s="2059">
        <v>3</v>
      </c>
      <c r="AX428" s="2059">
        <v>2</v>
      </c>
      <c r="AY428" s="2059">
        <v>5</v>
      </c>
      <c r="AZ428" s="2059">
        <v>2</v>
      </c>
      <c r="BA428" s="2059">
        <v>3</v>
      </c>
      <c r="BB428" s="2059">
        <v>3</v>
      </c>
      <c r="BC428" s="2059">
        <v>4</v>
      </c>
      <c r="BD428" s="2059">
        <v>4</v>
      </c>
      <c r="BE428" s="2059">
        <v>3</v>
      </c>
      <c r="BF428" s="2059">
        <v>3</v>
      </c>
      <c r="BG428" s="2059">
        <v>4</v>
      </c>
      <c r="BH428" s="2059">
        <v>5</v>
      </c>
      <c r="BI428" s="2059">
        <v>11</v>
      </c>
      <c r="BJ428" s="2059">
        <v>9</v>
      </c>
      <c r="BK428" s="2059">
        <v>27</v>
      </c>
      <c r="BL428" s="2059">
        <v>0</v>
      </c>
      <c r="BM428" s="2060">
        <f t="shared" si="40"/>
        <v>172</v>
      </c>
      <c r="BN428" s="2060">
        <f t="shared" si="41"/>
        <v>79</v>
      </c>
      <c r="BO428" s="2061">
        <f t="shared" si="42"/>
        <v>45.930232558139537</v>
      </c>
      <c r="BP428" s="2051" t="str">
        <f t="shared" si="43"/>
        <v/>
      </c>
    </row>
    <row r="429" spans="1:68" s="1185" customFormat="1">
      <c r="A429" s="2057" t="s">
        <v>5997</v>
      </c>
      <c r="B429" s="2057" t="s">
        <v>2067</v>
      </c>
      <c r="C429" s="2057" t="s">
        <v>5909</v>
      </c>
      <c r="D429" s="2057" t="s">
        <v>2432</v>
      </c>
      <c r="E429" s="2057" t="s">
        <v>5489</v>
      </c>
      <c r="F429" s="2057" t="s">
        <v>208</v>
      </c>
      <c r="G429" s="2057" t="s">
        <v>1765</v>
      </c>
      <c r="H429" s="2057" t="s">
        <v>5160</v>
      </c>
      <c r="I429" s="2057" t="s">
        <v>5168</v>
      </c>
      <c r="J429" s="2058" t="s">
        <v>6224</v>
      </c>
      <c r="K429" s="2059">
        <v>60</v>
      </c>
      <c r="L429" s="2059">
        <v>2</v>
      </c>
      <c r="M429" s="2059">
        <v>3</v>
      </c>
      <c r="N429" s="2059">
        <v>2</v>
      </c>
      <c r="O429" s="2059">
        <v>2</v>
      </c>
      <c r="P429" s="2059">
        <v>0</v>
      </c>
      <c r="Q429" s="2059">
        <v>0</v>
      </c>
      <c r="R429" s="2059">
        <v>2</v>
      </c>
      <c r="S429" s="2059">
        <v>4</v>
      </c>
      <c r="T429" s="2059">
        <v>2</v>
      </c>
      <c r="U429" s="2059">
        <v>5</v>
      </c>
      <c r="V429" s="2059">
        <v>4</v>
      </c>
      <c r="W429" s="2059">
        <v>3</v>
      </c>
      <c r="X429" s="2059">
        <v>6</v>
      </c>
      <c r="Y429" s="2059">
        <v>6</v>
      </c>
      <c r="Z429" s="2059">
        <v>4</v>
      </c>
      <c r="AA429" s="2059">
        <v>15</v>
      </c>
      <c r="AB429" s="2059">
        <v>0</v>
      </c>
      <c r="AC429" s="2059">
        <v>27</v>
      </c>
      <c r="AD429" s="2059">
        <v>1</v>
      </c>
      <c r="AE429" s="2059">
        <v>2</v>
      </c>
      <c r="AF429" s="2059">
        <v>0</v>
      </c>
      <c r="AG429" s="2059">
        <v>1</v>
      </c>
      <c r="AH429" s="2059">
        <v>0</v>
      </c>
      <c r="AI429" s="2059">
        <v>0</v>
      </c>
      <c r="AJ429" s="2059">
        <v>1</v>
      </c>
      <c r="AK429" s="2059">
        <v>2</v>
      </c>
      <c r="AL429" s="2059">
        <v>1</v>
      </c>
      <c r="AM429" s="2059">
        <v>2</v>
      </c>
      <c r="AN429" s="2059">
        <v>2</v>
      </c>
      <c r="AO429" s="2059">
        <v>2</v>
      </c>
      <c r="AP429" s="2059">
        <v>3</v>
      </c>
      <c r="AQ429" s="2059">
        <v>3</v>
      </c>
      <c r="AR429" s="2059">
        <v>1</v>
      </c>
      <c r="AS429" s="2059">
        <v>6</v>
      </c>
      <c r="AT429" s="2059">
        <v>0</v>
      </c>
      <c r="AU429" s="2059">
        <v>33</v>
      </c>
      <c r="AV429" s="2059">
        <v>1</v>
      </c>
      <c r="AW429" s="2059">
        <v>1</v>
      </c>
      <c r="AX429" s="2059">
        <v>2</v>
      </c>
      <c r="AY429" s="2059">
        <v>1</v>
      </c>
      <c r="AZ429" s="2059">
        <v>0</v>
      </c>
      <c r="BA429" s="2059">
        <v>0</v>
      </c>
      <c r="BB429" s="2059">
        <v>1</v>
      </c>
      <c r="BC429" s="2059">
        <v>2</v>
      </c>
      <c r="BD429" s="2059">
        <v>1</v>
      </c>
      <c r="BE429" s="2059">
        <v>3</v>
      </c>
      <c r="BF429" s="2059">
        <v>2</v>
      </c>
      <c r="BG429" s="2059">
        <v>1</v>
      </c>
      <c r="BH429" s="2059">
        <v>3</v>
      </c>
      <c r="BI429" s="2059">
        <v>3</v>
      </c>
      <c r="BJ429" s="2059">
        <v>3</v>
      </c>
      <c r="BK429" s="2059">
        <v>9</v>
      </c>
      <c r="BL429" s="2059">
        <v>0</v>
      </c>
      <c r="BM429" s="2060">
        <f t="shared" si="40"/>
        <v>60</v>
      </c>
      <c r="BN429" s="2060">
        <f t="shared" si="41"/>
        <v>25</v>
      </c>
      <c r="BO429" s="2061">
        <f t="shared" si="42"/>
        <v>41.666666666666671</v>
      </c>
      <c r="BP429" s="2051" t="str">
        <f t="shared" si="43"/>
        <v/>
      </c>
    </row>
    <row r="430" spans="1:68" s="1185" customFormat="1">
      <c r="A430" s="2057" t="s">
        <v>5998</v>
      </c>
      <c r="B430" s="2057" t="s">
        <v>2067</v>
      </c>
      <c r="C430" s="2057" t="s">
        <v>5909</v>
      </c>
      <c r="D430" s="2057" t="s">
        <v>2432</v>
      </c>
      <c r="E430" s="2057" t="s">
        <v>5490</v>
      </c>
      <c r="F430" s="2057" t="s">
        <v>208</v>
      </c>
      <c r="G430" s="2057" t="s">
        <v>1765</v>
      </c>
      <c r="H430" s="2057" t="s">
        <v>5160</v>
      </c>
      <c r="I430" s="2057" t="s">
        <v>5104</v>
      </c>
      <c r="J430" s="2058" t="s">
        <v>6224</v>
      </c>
      <c r="K430" s="2059">
        <v>67</v>
      </c>
      <c r="L430" s="2059">
        <v>1</v>
      </c>
      <c r="M430" s="2059">
        <v>5</v>
      </c>
      <c r="N430" s="2059">
        <v>2</v>
      </c>
      <c r="O430" s="2059">
        <v>1</v>
      </c>
      <c r="P430" s="2059">
        <v>2</v>
      </c>
      <c r="Q430" s="2059">
        <v>1</v>
      </c>
      <c r="R430" s="2059">
        <v>5</v>
      </c>
      <c r="S430" s="2059">
        <v>3</v>
      </c>
      <c r="T430" s="2059">
        <v>2</v>
      </c>
      <c r="U430" s="2059">
        <v>4</v>
      </c>
      <c r="V430" s="2059">
        <v>2</v>
      </c>
      <c r="W430" s="2059">
        <v>3</v>
      </c>
      <c r="X430" s="2059">
        <v>7</v>
      </c>
      <c r="Y430" s="2059">
        <v>5</v>
      </c>
      <c r="Z430" s="2059">
        <v>6</v>
      </c>
      <c r="AA430" s="2059">
        <v>18</v>
      </c>
      <c r="AB430" s="2059">
        <v>0</v>
      </c>
      <c r="AC430" s="2059">
        <v>30</v>
      </c>
      <c r="AD430" s="2059">
        <v>0</v>
      </c>
      <c r="AE430" s="2059">
        <v>2</v>
      </c>
      <c r="AF430" s="2059">
        <v>0</v>
      </c>
      <c r="AG430" s="2059">
        <v>1</v>
      </c>
      <c r="AH430" s="2059">
        <v>1</v>
      </c>
      <c r="AI430" s="2059">
        <v>0</v>
      </c>
      <c r="AJ430" s="2059">
        <v>3</v>
      </c>
      <c r="AK430" s="2059">
        <v>2</v>
      </c>
      <c r="AL430" s="2059">
        <v>0</v>
      </c>
      <c r="AM430" s="2059">
        <v>3</v>
      </c>
      <c r="AN430" s="2059">
        <v>1</v>
      </c>
      <c r="AO430" s="2059">
        <v>1</v>
      </c>
      <c r="AP430" s="2059">
        <v>3</v>
      </c>
      <c r="AQ430" s="2059">
        <v>2</v>
      </c>
      <c r="AR430" s="2059">
        <v>3</v>
      </c>
      <c r="AS430" s="2059">
        <v>8</v>
      </c>
      <c r="AT430" s="2059">
        <v>0</v>
      </c>
      <c r="AU430" s="2059">
        <v>37</v>
      </c>
      <c r="AV430" s="2059">
        <v>1</v>
      </c>
      <c r="AW430" s="2059">
        <v>3</v>
      </c>
      <c r="AX430" s="2059">
        <v>2</v>
      </c>
      <c r="AY430" s="2059">
        <v>0</v>
      </c>
      <c r="AZ430" s="2059">
        <v>1</v>
      </c>
      <c r="BA430" s="2059">
        <v>1</v>
      </c>
      <c r="BB430" s="2059">
        <v>2</v>
      </c>
      <c r="BC430" s="2059">
        <v>1</v>
      </c>
      <c r="BD430" s="2059">
        <v>2</v>
      </c>
      <c r="BE430" s="2059">
        <v>1</v>
      </c>
      <c r="BF430" s="2059">
        <v>1</v>
      </c>
      <c r="BG430" s="2059">
        <v>2</v>
      </c>
      <c r="BH430" s="2059">
        <v>4</v>
      </c>
      <c r="BI430" s="2059">
        <v>3</v>
      </c>
      <c r="BJ430" s="2059">
        <v>3</v>
      </c>
      <c r="BK430" s="2059">
        <v>10</v>
      </c>
      <c r="BL430" s="2059">
        <v>0</v>
      </c>
      <c r="BM430" s="2060">
        <f t="shared" si="40"/>
        <v>67</v>
      </c>
      <c r="BN430" s="2060">
        <f t="shared" si="41"/>
        <v>29</v>
      </c>
      <c r="BO430" s="2061">
        <f t="shared" si="42"/>
        <v>43.283582089552233</v>
      </c>
      <c r="BP430" s="2051" t="str">
        <f t="shared" si="43"/>
        <v/>
      </c>
    </row>
    <row r="431" spans="1:68" s="1185" customFormat="1">
      <c r="A431" s="2057" t="s">
        <v>5999</v>
      </c>
      <c r="B431" s="2057" t="s">
        <v>2067</v>
      </c>
      <c r="C431" s="2057" t="s">
        <v>5909</v>
      </c>
      <c r="D431" s="2057" t="s">
        <v>2432</v>
      </c>
      <c r="E431" s="2057" t="s">
        <v>5491</v>
      </c>
      <c r="F431" s="2057" t="s">
        <v>208</v>
      </c>
      <c r="G431" s="2057" t="s">
        <v>1765</v>
      </c>
      <c r="H431" s="2057" t="s">
        <v>5160</v>
      </c>
      <c r="I431" s="2057" t="s">
        <v>5169</v>
      </c>
      <c r="J431" s="2058" t="s">
        <v>6224</v>
      </c>
      <c r="K431" s="2059">
        <v>46</v>
      </c>
      <c r="L431" s="2059">
        <v>1</v>
      </c>
      <c r="M431" s="2059">
        <v>2</v>
      </c>
      <c r="N431" s="2059">
        <v>1</v>
      </c>
      <c r="O431" s="2059">
        <v>1</v>
      </c>
      <c r="P431" s="2059">
        <v>1</v>
      </c>
      <c r="Q431" s="2059">
        <v>1</v>
      </c>
      <c r="R431" s="2059">
        <v>2</v>
      </c>
      <c r="S431" s="2059">
        <v>2</v>
      </c>
      <c r="T431" s="2059">
        <v>2</v>
      </c>
      <c r="U431" s="2059">
        <v>2</v>
      </c>
      <c r="V431" s="2059">
        <v>1</v>
      </c>
      <c r="W431" s="2059">
        <v>5</v>
      </c>
      <c r="X431" s="2059">
        <v>4</v>
      </c>
      <c r="Y431" s="2059">
        <v>3</v>
      </c>
      <c r="Z431" s="2059">
        <v>5</v>
      </c>
      <c r="AA431" s="2059">
        <v>13</v>
      </c>
      <c r="AB431" s="2059">
        <v>0</v>
      </c>
      <c r="AC431" s="2059">
        <v>22</v>
      </c>
      <c r="AD431" s="2059">
        <v>1</v>
      </c>
      <c r="AE431" s="2059">
        <v>1</v>
      </c>
      <c r="AF431" s="2059">
        <v>1</v>
      </c>
      <c r="AG431" s="2059">
        <v>1</v>
      </c>
      <c r="AH431" s="2059">
        <v>0</v>
      </c>
      <c r="AI431" s="2059">
        <v>0</v>
      </c>
      <c r="AJ431" s="2059">
        <v>1</v>
      </c>
      <c r="AK431" s="2059">
        <v>1</v>
      </c>
      <c r="AL431" s="2059">
        <v>1</v>
      </c>
      <c r="AM431" s="2059">
        <v>1</v>
      </c>
      <c r="AN431" s="2059">
        <v>0</v>
      </c>
      <c r="AO431" s="2059">
        <v>3</v>
      </c>
      <c r="AP431" s="2059">
        <v>2</v>
      </c>
      <c r="AQ431" s="2059">
        <v>1</v>
      </c>
      <c r="AR431" s="2059">
        <v>2</v>
      </c>
      <c r="AS431" s="2059">
        <v>6</v>
      </c>
      <c r="AT431" s="2059">
        <v>0</v>
      </c>
      <c r="AU431" s="2059">
        <v>24</v>
      </c>
      <c r="AV431" s="2059">
        <v>0</v>
      </c>
      <c r="AW431" s="2059">
        <v>1</v>
      </c>
      <c r="AX431" s="2059">
        <v>0</v>
      </c>
      <c r="AY431" s="2059">
        <v>0</v>
      </c>
      <c r="AZ431" s="2059">
        <v>1</v>
      </c>
      <c r="BA431" s="2059">
        <v>1</v>
      </c>
      <c r="BB431" s="2059">
        <v>1</v>
      </c>
      <c r="BC431" s="2059">
        <v>1</v>
      </c>
      <c r="BD431" s="2059">
        <v>1</v>
      </c>
      <c r="BE431" s="2059">
        <v>1</v>
      </c>
      <c r="BF431" s="2059">
        <v>1</v>
      </c>
      <c r="BG431" s="2059">
        <v>2</v>
      </c>
      <c r="BH431" s="2059">
        <v>2</v>
      </c>
      <c r="BI431" s="2059">
        <v>2</v>
      </c>
      <c r="BJ431" s="2059">
        <v>3</v>
      </c>
      <c r="BK431" s="2059">
        <v>7</v>
      </c>
      <c r="BL431" s="2059">
        <v>0</v>
      </c>
      <c r="BM431" s="2060">
        <f t="shared" si="40"/>
        <v>46</v>
      </c>
      <c r="BN431" s="2060">
        <f t="shared" si="41"/>
        <v>21</v>
      </c>
      <c r="BO431" s="2061">
        <f t="shared" si="42"/>
        <v>45.652173913043477</v>
      </c>
      <c r="BP431" s="2051" t="str">
        <f t="shared" si="43"/>
        <v/>
      </c>
    </row>
    <row r="432" spans="1:68" s="1185" customFormat="1">
      <c r="A432" s="2057" t="s">
        <v>6000</v>
      </c>
      <c r="B432" s="2057" t="s">
        <v>2067</v>
      </c>
      <c r="C432" s="2057" t="s">
        <v>5909</v>
      </c>
      <c r="D432" s="2057" t="s">
        <v>2432</v>
      </c>
      <c r="E432" s="2057" t="s">
        <v>5492</v>
      </c>
      <c r="F432" s="2057" t="s">
        <v>208</v>
      </c>
      <c r="G432" s="2057" t="s">
        <v>1765</v>
      </c>
      <c r="H432" s="2057" t="s">
        <v>5160</v>
      </c>
      <c r="I432" s="2057" t="s">
        <v>5170</v>
      </c>
      <c r="J432" s="2058" t="s">
        <v>6224</v>
      </c>
      <c r="K432" s="2059">
        <v>26</v>
      </c>
      <c r="L432" s="2059">
        <v>1</v>
      </c>
      <c r="M432" s="2059">
        <v>0</v>
      </c>
      <c r="N432" s="2059">
        <v>1</v>
      </c>
      <c r="O432" s="2059">
        <v>0</v>
      </c>
      <c r="P432" s="2059">
        <v>1</v>
      </c>
      <c r="Q432" s="2059">
        <v>0</v>
      </c>
      <c r="R432" s="2059">
        <v>0</v>
      </c>
      <c r="S432" s="2059">
        <v>2</v>
      </c>
      <c r="T432" s="2059">
        <v>1</v>
      </c>
      <c r="U432" s="2059">
        <v>1</v>
      </c>
      <c r="V432" s="2059">
        <v>0</v>
      </c>
      <c r="W432" s="2059">
        <v>4</v>
      </c>
      <c r="X432" s="2059">
        <v>3</v>
      </c>
      <c r="Y432" s="2059">
        <v>2</v>
      </c>
      <c r="Z432" s="2059">
        <v>3</v>
      </c>
      <c r="AA432" s="2059">
        <v>7</v>
      </c>
      <c r="AB432" s="2059">
        <v>0</v>
      </c>
      <c r="AC432" s="2059">
        <v>13</v>
      </c>
      <c r="AD432" s="2059">
        <v>1</v>
      </c>
      <c r="AE432" s="2059">
        <v>0</v>
      </c>
      <c r="AF432" s="2059">
        <v>1</v>
      </c>
      <c r="AG432" s="2059">
        <v>0</v>
      </c>
      <c r="AH432" s="2059">
        <v>0</v>
      </c>
      <c r="AI432" s="2059">
        <v>0</v>
      </c>
      <c r="AJ432" s="2059">
        <v>0</v>
      </c>
      <c r="AK432" s="2059">
        <v>1</v>
      </c>
      <c r="AL432" s="2059">
        <v>1</v>
      </c>
      <c r="AM432" s="2059">
        <v>0</v>
      </c>
      <c r="AN432" s="2059">
        <v>0</v>
      </c>
      <c r="AO432" s="2059">
        <v>2</v>
      </c>
      <c r="AP432" s="2059">
        <v>2</v>
      </c>
      <c r="AQ432" s="2059">
        <v>1</v>
      </c>
      <c r="AR432" s="2059">
        <v>1</v>
      </c>
      <c r="AS432" s="2059">
        <v>3</v>
      </c>
      <c r="AT432" s="2059">
        <v>0</v>
      </c>
      <c r="AU432" s="2059">
        <v>13</v>
      </c>
      <c r="AV432" s="2059">
        <v>0</v>
      </c>
      <c r="AW432" s="2059">
        <v>0</v>
      </c>
      <c r="AX432" s="2059">
        <v>0</v>
      </c>
      <c r="AY432" s="2059">
        <v>0</v>
      </c>
      <c r="AZ432" s="2059">
        <v>1</v>
      </c>
      <c r="BA432" s="2059">
        <v>0</v>
      </c>
      <c r="BB432" s="2059">
        <v>0</v>
      </c>
      <c r="BC432" s="2059">
        <v>1</v>
      </c>
      <c r="BD432" s="2059">
        <v>0</v>
      </c>
      <c r="BE432" s="2059">
        <v>1</v>
      </c>
      <c r="BF432" s="2059">
        <v>0</v>
      </c>
      <c r="BG432" s="2059">
        <v>2</v>
      </c>
      <c r="BH432" s="2059">
        <v>1</v>
      </c>
      <c r="BI432" s="2059">
        <v>1</v>
      </c>
      <c r="BJ432" s="2059">
        <v>2</v>
      </c>
      <c r="BK432" s="2059">
        <v>4</v>
      </c>
      <c r="BL432" s="2059">
        <v>0</v>
      </c>
      <c r="BM432" s="2060">
        <f t="shared" si="40"/>
        <v>26</v>
      </c>
      <c r="BN432" s="2060">
        <f t="shared" si="41"/>
        <v>12</v>
      </c>
      <c r="BO432" s="2061">
        <f t="shared" si="42"/>
        <v>46.153846153846153</v>
      </c>
      <c r="BP432" s="2051" t="str">
        <f t="shared" si="43"/>
        <v/>
      </c>
    </row>
    <row r="433" spans="1:68" s="1185" customFormat="1">
      <c r="A433" s="2052" t="s">
        <v>6001</v>
      </c>
      <c r="B433" s="2052" t="s">
        <v>2067</v>
      </c>
      <c r="C433" s="2052" t="s">
        <v>5909</v>
      </c>
      <c r="D433" s="2052" t="s">
        <v>2432</v>
      </c>
      <c r="E433" s="2052" t="s">
        <v>5493</v>
      </c>
      <c r="F433" s="2052" t="s">
        <v>208</v>
      </c>
      <c r="G433" s="2052" t="s">
        <v>1765</v>
      </c>
      <c r="H433" s="2052" t="s">
        <v>5160</v>
      </c>
      <c r="I433" s="2052" t="s">
        <v>5089</v>
      </c>
      <c r="J433" s="2053" t="s">
        <v>6224</v>
      </c>
      <c r="K433" s="2054">
        <v>55</v>
      </c>
      <c r="L433" s="2054">
        <v>1</v>
      </c>
      <c r="M433" s="2054">
        <v>1</v>
      </c>
      <c r="N433" s="2054">
        <v>1</v>
      </c>
      <c r="O433" s="2054">
        <v>1</v>
      </c>
      <c r="P433" s="2054">
        <v>1</v>
      </c>
      <c r="Q433" s="2054">
        <v>2</v>
      </c>
      <c r="R433" s="2054">
        <v>1</v>
      </c>
      <c r="S433" s="2054">
        <v>3</v>
      </c>
      <c r="T433" s="2054">
        <v>1</v>
      </c>
      <c r="U433" s="2054">
        <v>2</v>
      </c>
      <c r="V433" s="2054">
        <v>1</v>
      </c>
      <c r="W433" s="2054">
        <v>7</v>
      </c>
      <c r="X433" s="2054">
        <v>6</v>
      </c>
      <c r="Y433" s="2054">
        <v>4</v>
      </c>
      <c r="Z433" s="2054">
        <v>7</v>
      </c>
      <c r="AA433" s="2054">
        <v>16</v>
      </c>
      <c r="AB433" s="2054">
        <v>0</v>
      </c>
      <c r="AC433" s="2054">
        <v>27</v>
      </c>
      <c r="AD433" s="2054">
        <v>1</v>
      </c>
      <c r="AE433" s="2054">
        <v>1</v>
      </c>
      <c r="AF433" s="2054">
        <v>1</v>
      </c>
      <c r="AG433" s="2054">
        <v>1</v>
      </c>
      <c r="AH433" s="2054">
        <v>0</v>
      </c>
      <c r="AI433" s="2054">
        <v>1</v>
      </c>
      <c r="AJ433" s="2054">
        <v>0</v>
      </c>
      <c r="AK433" s="2054">
        <v>1</v>
      </c>
      <c r="AL433" s="2054">
        <v>1</v>
      </c>
      <c r="AM433" s="2054">
        <v>1</v>
      </c>
      <c r="AN433" s="2054">
        <v>0</v>
      </c>
      <c r="AO433" s="2054">
        <v>4</v>
      </c>
      <c r="AP433" s="2054">
        <v>3</v>
      </c>
      <c r="AQ433" s="2054">
        <v>2</v>
      </c>
      <c r="AR433" s="2054">
        <v>3</v>
      </c>
      <c r="AS433" s="2054">
        <v>7</v>
      </c>
      <c r="AT433" s="2054">
        <v>0</v>
      </c>
      <c r="AU433" s="2054">
        <v>28</v>
      </c>
      <c r="AV433" s="2054">
        <v>0</v>
      </c>
      <c r="AW433" s="2054">
        <v>0</v>
      </c>
      <c r="AX433" s="2054">
        <v>0</v>
      </c>
      <c r="AY433" s="2054">
        <v>0</v>
      </c>
      <c r="AZ433" s="2054">
        <v>1</v>
      </c>
      <c r="BA433" s="2054">
        <v>1</v>
      </c>
      <c r="BB433" s="2054">
        <v>1</v>
      </c>
      <c r="BC433" s="2054">
        <v>2</v>
      </c>
      <c r="BD433" s="2054">
        <v>0</v>
      </c>
      <c r="BE433" s="2054">
        <v>1</v>
      </c>
      <c r="BF433" s="2054">
        <v>1</v>
      </c>
      <c r="BG433" s="2054">
        <v>3</v>
      </c>
      <c r="BH433" s="2054">
        <v>3</v>
      </c>
      <c r="BI433" s="2054">
        <v>2</v>
      </c>
      <c r="BJ433" s="2054">
        <v>4</v>
      </c>
      <c r="BK433" s="2054">
        <v>9</v>
      </c>
      <c r="BL433" s="2054">
        <v>0</v>
      </c>
      <c r="BM433" s="2055">
        <f t="shared" si="40"/>
        <v>55</v>
      </c>
      <c r="BN433" s="2055">
        <f t="shared" si="41"/>
        <v>27</v>
      </c>
      <c r="BO433" s="2056">
        <f t="shared" si="42"/>
        <v>49.090909090909093</v>
      </c>
      <c r="BP433" s="2051" t="str">
        <f t="shared" si="43"/>
        <v/>
      </c>
    </row>
    <row r="434" spans="1:68" s="1185" customFormat="1">
      <c r="A434" s="2052" t="s">
        <v>6002</v>
      </c>
      <c r="B434" s="2052" t="s">
        <v>2067</v>
      </c>
      <c r="C434" s="2052" t="s">
        <v>5909</v>
      </c>
      <c r="D434" s="2052" t="s">
        <v>2432</v>
      </c>
      <c r="E434" s="2052" t="s">
        <v>5517</v>
      </c>
      <c r="F434" s="2052" t="s">
        <v>208</v>
      </c>
      <c r="G434" s="2052" t="s">
        <v>1765</v>
      </c>
      <c r="H434" s="2052" t="s">
        <v>5160</v>
      </c>
      <c r="I434" s="2052" t="s">
        <v>3059</v>
      </c>
      <c r="J434" s="2053" t="s">
        <v>6224</v>
      </c>
      <c r="K434" s="2054">
        <v>0</v>
      </c>
      <c r="L434" s="2054">
        <v>0</v>
      </c>
      <c r="M434" s="2054">
        <v>0</v>
      </c>
      <c r="N434" s="2054">
        <v>0</v>
      </c>
      <c r="O434" s="2054">
        <v>0</v>
      </c>
      <c r="P434" s="2054">
        <v>0</v>
      </c>
      <c r="Q434" s="2054">
        <v>0</v>
      </c>
      <c r="R434" s="2054">
        <v>0</v>
      </c>
      <c r="S434" s="2054">
        <v>0</v>
      </c>
      <c r="T434" s="2054">
        <v>0</v>
      </c>
      <c r="U434" s="2054">
        <v>0</v>
      </c>
      <c r="V434" s="2054">
        <v>0</v>
      </c>
      <c r="W434" s="2054">
        <v>0</v>
      </c>
      <c r="X434" s="2054">
        <v>0</v>
      </c>
      <c r="Y434" s="2054">
        <v>0</v>
      </c>
      <c r="Z434" s="2054">
        <v>0</v>
      </c>
      <c r="AA434" s="2054">
        <v>0</v>
      </c>
      <c r="AB434" s="2054">
        <v>0</v>
      </c>
      <c r="AC434" s="2054">
        <v>0</v>
      </c>
      <c r="AD434" s="2054">
        <v>0</v>
      </c>
      <c r="AE434" s="2054">
        <v>0</v>
      </c>
      <c r="AF434" s="2054">
        <v>0</v>
      </c>
      <c r="AG434" s="2054">
        <v>0</v>
      </c>
      <c r="AH434" s="2054">
        <v>0</v>
      </c>
      <c r="AI434" s="2054">
        <v>0</v>
      </c>
      <c r="AJ434" s="2054">
        <v>0</v>
      </c>
      <c r="AK434" s="2054">
        <v>0</v>
      </c>
      <c r="AL434" s="2054">
        <v>0</v>
      </c>
      <c r="AM434" s="2054">
        <v>0</v>
      </c>
      <c r="AN434" s="2054">
        <v>0</v>
      </c>
      <c r="AO434" s="2054">
        <v>0</v>
      </c>
      <c r="AP434" s="2054">
        <v>0</v>
      </c>
      <c r="AQ434" s="2054">
        <v>0</v>
      </c>
      <c r="AR434" s="2054">
        <v>0</v>
      </c>
      <c r="AS434" s="2054">
        <v>0</v>
      </c>
      <c r="AT434" s="2054">
        <v>0</v>
      </c>
      <c r="AU434" s="2054">
        <v>0</v>
      </c>
      <c r="AV434" s="2054">
        <v>0</v>
      </c>
      <c r="AW434" s="2054">
        <v>0</v>
      </c>
      <c r="AX434" s="2054">
        <v>0</v>
      </c>
      <c r="AY434" s="2054">
        <v>0</v>
      </c>
      <c r="AZ434" s="2054">
        <v>0</v>
      </c>
      <c r="BA434" s="2054">
        <v>0</v>
      </c>
      <c r="BB434" s="2054">
        <v>0</v>
      </c>
      <c r="BC434" s="2054">
        <v>0</v>
      </c>
      <c r="BD434" s="2054">
        <v>0</v>
      </c>
      <c r="BE434" s="2054">
        <v>0</v>
      </c>
      <c r="BF434" s="2054">
        <v>0</v>
      </c>
      <c r="BG434" s="2054">
        <v>0</v>
      </c>
      <c r="BH434" s="2054">
        <v>0</v>
      </c>
      <c r="BI434" s="2054">
        <v>0</v>
      </c>
      <c r="BJ434" s="2054">
        <v>0</v>
      </c>
      <c r="BK434" s="2054">
        <v>0</v>
      </c>
      <c r="BL434" s="2054">
        <v>0</v>
      </c>
      <c r="BM434" s="2055">
        <f t="shared" si="40"/>
        <v>0</v>
      </c>
      <c r="BN434" s="2055">
        <f t="shared" si="41"/>
        <v>0</v>
      </c>
      <c r="BO434" s="2056">
        <v>0</v>
      </c>
      <c r="BP434" s="2051" t="str">
        <f t="shared" si="43"/>
        <v/>
      </c>
    </row>
    <row r="435" spans="1:68" s="1185" customFormat="1">
      <c r="A435" s="2052" t="s">
        <v>6003</v>
      </c>
      <c r="B435" s="2052" t="s">
        <v>2067</v>
      </c>
      <c r="C435" s="2052" t="s">
        <v>5909</v>
      </c>
      <c r="D435" s="2052" t="s">
        <v>2433</v>
      </c>
      <c r="E435" s="2052" t="s">
        <v>5479</v>
      </c>
      <c r="F435" s="2052" t="s">
        <v>208</v>
      </c>
      <c r="G435" s="2052" t="s">
        <v>1765</v>
      </c>
      <c r="H435" s="2052" t="s">
        <v>5171</v>
      </c>
      <c r="I435" s="2052" t="s">
        <v>3059</v>
      </c>
      <c r="J435" s="2053" t="s">
        <v>6224</v>
      </c>
      <c r="K435" s="2054">
        <v>850</v>
      </c>
      <c r="L435" s="2054">
        <v>11</v>
      </c>
      <c r="M435" s="2054">
        <v>12</v>
      </c>
      <c r="N435" s="2054">
        <v>10</v>
      </c>
      <c r="O435" s="2054">
        <v>19</v>
      </c>
      <c r="P435" s="2054">
        <v>43</v>
      </c>
      <c r="Q435" s="2054">
        <v>43</v>
      </c>
      <c r="R435" s="2054">
        <v>29</v>
      </c>
      <c r="S435" s="2054">
        <v>34</v>
      </c>
      <c r="T435" s="2054">
        <v>26</v>
      </c>
      <c r="U435" s="2054">
        <v>28</v>
      </c>
      <c r="V435" s="2054">
        <v>38</v>
      </c>
      <c r="W435" s="2054">
        <v>54</v>
      </c>
      <c r="X435" s="2054">
        <v>74</v>
      </c>
      <c r="Y435" s="2054">
        <v>97</v>
      </c>
      <c r="Z435" s="2054">
        <v>56</v>
      </c>
      <c r="AA435" s="2054">
        <v>276</v>
      </c>
      <c r="AB435" s="2054">
        <v>0</v>
      </c>
      <c r="AC435" s="2054">
        <v>378</v>
      </c>
      <c r="AD435" s="2054">
        <v>8</v>
      </c>
      <c r="AE435" s="2054">
        <v>7</v>
      </c>
      <c r="AF435" s="2054">
        <v>5</v>
      </c>
      <c r="AG435" s="2054">
        <v>6</v>
      </c>
      <c r="AH435" s="2054">
        <v>26</v>
      </c>
      <c r="AI435" s="2054">
        <v>25</v>
      </c>
      <c r="AJ435" s="2054">
        <v>14</v>
      </c>
      <c r="AK435" s="2054">
        <v>21</v>
      </c>
      <c r="AL435" s="2054">
        <v>14</v>
      </c>
      <c r="AM435" s="2054">
        <v>16</v>
      </c>
      <c r="AN435" s="2054">
        <v>16</v>
      </c>
      <c r="AO435" s="2054">
        <v>27</v>
      </c>
      <c r="AP435" s="2054">
        <v>31</v>
      </c>
      <c r="AQ435" s="2054">
        <v>48</v>
      </c>
      <c r="AR435" s="2054">
        <v>33</v>
      </c>
      <c r="AS435" s="2054">
        <v>81</v>
      </c>
      <c r="AT435" s="2054">
        <v>0</v>
      </c>
      <c r="AU435" s="2054">
        <v>472</v>
      </c>
      <c r="AV435" s="2054">
        <v>3</v>
      </c>
      <c r="AW435" s="2054">
        <v>5</v>
      </c>
      <c r="AX435" s="2054">
        <v>5</v>
      </c>
      <c r="AY435" s="2054">
        <v>13</v>
      </c>
      <c r="AZ435" s="2054">
        <v>17</v>
      </c>
      <c r="BA435" s="2054">
        <v>18</v>
      </c>
      <c r="BB435" s="2054">
        <v>15</v>
      </c>
      <c r="BC435" s="2054">
        <v>13</v>
      </c>
      <c r="BD435" s="2054">
        <v>12</v>
      </c>
      <c r="BE435" s="2054">
        <v>12</v>
      </c>
      <c r="BF435" s="2054">
        <v>22</v>
      </c>
      <c r="BG435" s="2054">
        <v>27</v>
      </c>
      <c r="BH435" s="2054">
        <v>43</v>
      </c>
      <c r="BI435" s="2054">
        <v>49</v>
      </c>
      <c r="BJ435" s="2054">
        <v>23</v>
      </c>
      <c r="BK435" s="2054">
        <v>195</v>
      </c>
      <c r="BL435" s="2054">
        <v>0</v>
      </c>
      <c r="BM435" s="2055">
        <f t="shared" si="40"/>
        <v>850</v>
      </c>
      <c r="BN435" s="2055">
        <f t="shared" si="41"/>
        <v>429</v>
      </c>
      <c r="BO435" s="2056">
        <f t="shared" si="42"/>
        <v>50.470588235294123</v>
      </c>
      <c r="BP435" s="2051" t="str">
        <f t="shared" si="43"/>
        <v>限界集落</v>
      </c>
    </row>
    <row r="436" spans="1:68" s="1185" customFormat="1">
      <c r="A436" s="2057" t="s">
        <v>6004</v>
      </c>
      <c r="B436" s="2057" t="s">
        <v>2067</v>
      </c>
      <c r="C436" s="2057" t="s">
        <v>5909</v>
      </c>
      <c r="D436" s="2057" t="s">
        <v>2433</v>
      </c>
      <c r="E436" s="2057" t="s">
        <v>5481</v>
      </c>
      <c r="F436" s="2057" t="s">
        <v>208</v>
      </c>
      <c r="G436" s="2057" t="s">
        <v>1765</v>
      </c>
      <c r="H436" s="2057" t="s">
        <v>5171</v>
      </c>
      <c r="I436" s="2057" t="s">
        <v>5172</v>
      </c>
      <c r="J436" s="2058" t="s">
        <v>6224</v>
      </c>
      <c r="K436" s="2059">
        <v>151</v>
      </c>
      <c r="L436" s="2059">
        <v>2</v>
      </c>
      <c r="M436" s="2059">
        <v>0</v>
      </c>
      <c r="N436" s="2059">
        <v>0</v>
      </c>
      <c r="O436" s="2059">
        <v>3</v>
      </c>
      <c r="P436" s="2059">
        <v>24</v>
      </c>
      <c r="Q436" s="2059">
        <v>11</v>
      </c>
      <c r="R436" s="2059">
        <v>7</v>
      </c>
      <c r="S436" s="2059">
        <v>7</v>
      </c>
      <c r="T436" s="2059">
        <v>3</v>
      </c>
      <c r="U436" s="2059">
        <v>4</v>
      </c>
      <c r="V436" s="2059">
        <v>6</v>
      </c>
      <c r="W436" s="2059">
        <v>12</v>
      </c>
      <c r="X436" s="2059">
        <v>13</v>
      </c>
      <c r="Y436" s="2059">
        <v>19</v>
      </c>
      <c r="Z436" s="2059">
        <v>5</v>
      </c>
      <c r="AA436" s="2059">
        <v>35</v>
      </c>
      <c r="AB436" s="2059">
        <v>0</v>
      </c>
      <c r="AC436" s="2059">
        <v>76</v>
      </c>
      <c r="AD436" s="2059">
        <v>2</v>
      </c>
      <c r="AE436" s="2059">
        <v>0</v>
      </c>
      <c r="AF436" s="2059">
        <v>0</v>
      </c>
      <c r="AG436" s="2059">
        <v>1</v>
      </c>
      <c r="AH436" s="2059">
        <v>13</v>
      </c>
      <c r="AI436" s="2059">
        <v>6</v>
      </c>
      <c r="AJ436" s="2059">
        <v>3</v>
      </c>
      <c r="AK436" s="2059">
        <v>3</v>
      </c>
      <c r="AL436" s="2059">
        <v>3</v>
      </c>
      <c r="AM436" s="2059">
        <v>3</v>
      </c>
      <c r="AN436" s="2059">
        <v>3</v>
      </c>
      <c r="AO436" s="2059">
        <v>4</v>
      </c>
      <c r="AP436" s="2059">
        <v>5</v>
      </c>
      <c r="AQ436" s="2059">
        <v>12</v>
      </c>
      <c r="AR436" s="2059">
        <v>3</v>
      </c>
      <c r="AS436" s="2059">
        <v>15</v>
      </c>
      <c r="AT436" s="2059">
        <v>0</v>
      </c>
      <c r="AU436" s="2059">
        <v>75</v>
      </c>
      <c r="AV436" s="2059">
        <v>0</v>
      </c>
      <c r="AW436" s="2059">
        <v>0</v>
      </c>
      <c r="AX436" s="2059">
        <v>0</v>
      </c>
      <c r="AY436" s="2059">
        <v>2</v>
      </c>
      <c r="AZ436" s="2059">
        <v>11</v>
      </c>
      <c r="BA436" s="2059">
        <v>5</v>
      </c>
      <c r="BB436" s="2059">
        <v>4</v>
      </c>
      <c r="BC436" s="2059">
        <v>4</v>
      </c>
      <c r="BD436" s="2059">
        <v>0</v>
      </c>
      <c r="BE436" s="2059">
        <v>1</v>
      </c>
      <c r="BF436" s="2059">
        <v>3</v>
      </c>
      <c r="BG436" s="2059">
        <v>8</v>
      </c>
      <c r="BH436" s="2059">
        <v>8</v>
      </c>
      <c r="BI436" s="2059">
        <v>7</v>
      </c>
      <c r="BJ436" s="2059">
        <v>2</v>
      </c>
      <c r="BK436" s="2059">
        <v>20</v>
      </c>
      <c r="BL436" s="2059">
        <v>0</v>
      </c>
      <c r="BM436" s="2060">
        <f t="shared" si="40"/>
        <v>151</v>
      </c>
      <c r="BN436" s="2060">
        <f t="shared" si="41"/>
        <v>59</v>
      </c>
      <c r="BO436" s="2061">
        <f t="shared" si="42"/>
        <v>39.072847682119203</v>
      </c>
      <c r="BP436" s="2051" t="str">
        <f t="shared" si="43"/>
        <v/>
      </c>
    </row>
    <row r="437" spans="1:68" s="1185" customFormat="1">
      <c r="A437" s="2057" t="s">
        <v>6005</v>
      </c>
      <c r="B437" s="2057" t="s">
        <v>2067</v>
      </c>
      <c r="C437" s="2057" t="s">
        <v>5909</v>
      </c>
      <c r="D437" s="2057" t="s">
        <v>2433</v>
      </c>
      <c r="E437" s="2057" t="s">
        <v>5482</v>
      </c>
      <c r="F437" s="2057" t="s">
        <v>208</v>
      </c>
      <c r="G437" s="2057" t="s">
        <v>1765</v>
      </c>
      <c r="H437" s="2057" t="s">
        <v>5171</v>
      </c>
      <c r="I437" s="2057" t="s">
        <v>5173</v>
      </c>
      <c r="J437" s="2058" t="s">
        <v>6224</v>
      </c>
      <c r="K437" s="2059">
        <v>64</v>
      </c>
      <c r="L437" s="2059">
        <v>1</v>
      </c>
      <c r="M437" s="2059">
        <v>2</v>
      </c>
      <c r="N437" s="2059">
        <v>3</v>
      </c>
      <c r="O437" s="2059">
        <v>5</v>
      </c>
      <c r="P437" s="2059">
        <v>2</v>
      </c>
      <c r="Q437" s="2059">
        <v>4</v>
      </c>
      <c r="R437" s="2059">
        <v>2</v>
      </c>
      <c r="S437" s="2059">
        <v>3</v>
      </c>
      <c r="T437" s="2059">
        <v>3</v>
      </c>
      <c r="U437" s="2059">
        <v>4</v>
      </c>
      <c r="V437" s="2059">
        <v>4</v>
      </c>
      <c r="W437" s="2059">
        <v>3</v>
      </c>
      <c r="X437" s="2059">
        <v>5</v>
      </c>
      <c r="Y437" s="2059">
        <v>5</v>
      </c>
      <c r="Z437" s="2059">
        <v>7</v>
      </c>
      <c r="AA437" s="2059">
        <v>11</v>
      </c>
      <c r="AB437" s="2059">
        <v>0</v>
      </c>
      <c r="AC437" s="2059">
        <v>32</v>
      </c>
      <c r="AD437" s="2059">
        <v>1</v>
      </c>
      <c r="AE437" s="2059">
        <v>2</v>
      </c>
      <c r="AF437" s="2059">
        <v>2</v>
      </c>
      <c r="AG437" s="2059">
        <v>2</v>
      </c>
      <c r="AH437" s="2059">
        <v>1</v>
      </c>
      <c r="AI437" s="2059">
        <v>2</v>
      </c>
      <c r="AJ437" s="2059">
        <v>1</v>
      </c>
      <c r="AK437" s="2059">
        <v>1</v>
      </c>
      <c r="AL437" s="2059">
        <v>1</v>
      </c>
      <c r="AM437" s="2059">
        <v>2</v>
      </c>
      <c r="AN437" s="2059">
        <v>2</v>
      </c>
      <c r="AO437" s="2059">
        <v>1</v>
      </c>
      <c r="AP437" s="2059">
        <v>3</v>
      </c>
      <c r="AQ437" s="2059">
        <v>1</v>
      </c>
      <c r="AR437" s="2059">
        <v>4</v>
      </c>
      <c r="AS437" s="2059">
        <v>6</v>
      </c>
      <c r="AT437" s="2059">
        <v>0</v>
      </c>
      <c r="AU437" s="2059">
        <v>32</v>
      </c>
      <c r="AV437" s="2059">
        <v>0</v>
      </c>
      <c r="AW437" s="2059">
        <v>0</v>
      </c>
      <c r="AX437" s="2059">
        <v>1</v>
      </c>
      <c r="AY437" s="2059">
        <v>3</v>
      </c>
      <c r="AZ437" s="2059">
        <v>1</v>
      </c>
      <c r="BA437" s="2059">
        <v>2</v>
      </c>
      <c r="BB437" s="2059">
        <v>1</v>
      </c>
      <c r="BC437" s="2059">
        <v>2</v>
      </c>
      <c r="BD437" s="2059">
        <v>2</v>
      </c>
      <c r="BE437" s="2059">
        <v>2</v>
      </c>
      <c r="BF437" s="2059">
        <v>2</v>
      </c>
      <c r="BG437" s="2059">
        <v>2</v>
      </c>
      <c r="BH437" s="2059">
        <v>2</v>
      </c>
      <c r="BI437" s="2059">
        <v>4</v>
      </c>
      <c r="BJ437" s="2059">
        <v>3</v>
      </c>
      <c r="BK437" s="2059">
        <v>5</v>
      </c>
      <c r="BL437" s="2059">
        <v>0</v>
      </c>
      <c r="BM437" s="2060">
        <f t="shared" si="40"/>
        <v>64</v>
      </c>
      <c r="BN437" s="2060">
        <f t="shared" si="41"/>
        <v>23</v>
      </c>
      <c r="BO437" s="2061">
        <f t="shared" si="42"/>
        <v>35.9375</v>
      </c>
      <c r="BP437" s="2051" t="str">
        <f t="shared" si="43"/>
        <v/>
      </c>
    </row>
    <row r="438" spans="1:68" s="1185" customFormat="1">
      <c r="A438" s="2057" t="s">
        <v>6006</v>
      </c>
      <c r="B438" s="2057" t="s">
        <v>2067</v>
      </c>
      <c r="C438" s="2057" t="s">
        <v>5909</v>
      </c>
      <c r="D438" s="2057" t="s">
        <v>2433</v>
      </c>
      <c r="E438" s="2057" t="s">
        <v>5483</v>
      </c>
      <c r="F438" s="2057" t="s">
        <v>208</v>
      </c>
      <c r="G438" s="2057" t="s">
        <v>1765</v>
      </c>
      <c r="H438" s="2057" t="s">
        <v>5171</v>
      </c>
      <c r="I438" s="2057" t="s">
        <v>5013</v>
      </c>
      <c r="J438" s="2058" t="s">
        <v>6224</v>
      </c>
      <c r="K438" s="2059">
        <v>72</v>
      </c>
      <c r="L438" s="2059">
        <v>1</v>
      </c>
      <c r="M438" s="2059">
        <v>1</v>
      </c>
      <c r="N438" s="2059">
        <v>1</v>
      </c>
      <c r="O438" s="2059">
        <v>2</v>
      </c>
      <c r="P438" s="2059">
        <v>3</v>
      </c>
      <c r="Q438" s="2059">
        <v>3</v>
      </c>
      <c r="R438" s="2059">
        <v>2</v>
      </c>
      <c r="S438" s="2059">
        <v>4</v>
      </c>
      <c r="T438" s="2059">
        <v>4</v>
      </c>
      <c r="U438" s="2059">
        <v>2</v>
      </c>
      <c r="V438" s="2059">
        <v>5</v>
      </c>
      <c r="W438" s="2059">
        <v>5</v>
      </c>
      <c r="X438" s="2059">
        <v>6</v>
      </c>
      <c r="Y438" s="2059">
        <v>11</v>
      </c>
      <c r="Z438" s="2059">
        <v>6</v>
      </c>
      <c r="AA438" s="2059">
        <v>16</v>
      </c>
      <c r="AB438" s="2059">
        <v>0</v>
      </c>
      <c r="AC438" s="2059">
        <v>34</v>
      </c>
      <c r="AD438" s="2059">
        <v>0</v>
      </c>
      <c r="AE438" s="2059">
        <v>1</v>
      </c>
      <c r="AF438" s="2059">
        <v>0</v>
      </c>
      <c r="AG438" s="2059">
        <v>0</v>
      </c>
      <c r="AH438" s="2059">
        <v>2</v>
      </c>
      <c r="AI438" s="2059">
        <v>2</v>
      </c>
      <c r="AJ438" s="2059">
        <v>1</v>
      </c>
      <c r="AK438" s="2059">
        <v>3</v>
      </c>
      <c r="AL438" s="2059">
        <v>2</v>
      </c>
      <c r="AM438" s="2059">
        <v>1</v>
      </c>
      <c r="AN438" s="2059">
        <v>2</v>
      </c>
      <c r="AO438" s="2059">
        <v>2</v>
      </c>
      <c r="AP438" s="2059">
        <v>4</v>
      </c>
      <c r="AQ438" s="2059">
        <v>4</v>
      </c>
      <c r="AR438" s="2059">
        <v>3</v>
      </c>
      <c r="AS438" s="2059">
        <v>7</v>
      </c>
      <c r="AT438" s="2059">
        <v>0</v>
      </c>
      <c r="AU438" s="2059">
        <v>38</v>
      </c>
      <c r="AV438" s="2059">
        <v>1</v>
      </c>
      <c r="AW438" s="2059">
        <v>0</v>
      </c>
      <c r="AX438" s="2059">
        <v>1</v>
      </c>
      <c r="AY438" s="2059">
        <v>2</v>
      </c>
      <c r="AZ438" s="2059">
        <v>1</v>
      </c>
      <c r="BA438" s="2059">
        <v>1</v>
      </c>
      <c r="BB438" s="2059">
        <v>1</v>
      </c>
      <c r="BC438" s="2059">
        <v>1</v>
      </c>
      <c r="BD438" s="2059">
        <v>2</v>
      </c>
      <c r="BE438" s="2059">
        <v>1</v>
      </c>
      <c r="BF438" s="2059">
        <v>3</v>
      </c>
      <c r="BG438" s="2059">
        <v>3</v>
      </c>
      <c r="BH438" s="2059">
        <v>2</v>
      </c>
      <c r="BI438" s="2059">
        <v>7</v>
      </c>
      <c r="BJ438" s="2059">
        <v>3</v>
      </c>
      <c r="BK438" s="2059">
        <v>9</v>
      </c>
      <c r="BL438" s="2059">
        <v>0</v>
      </c>
      <c r="BM438" s="2060">
        <f t="shared" si="40"/>
        <v>72</v>
      </c>
      <c r="BN438" s="2060">
        <f t="shared" si="41"/>
        <v>33</v>
      </c>
      <c r="BO438" s="2061">
        <f t="shared" si="42"/>
        <v>45.833333333333329</v>
      </c>
      <c r="BP438" s="2051" t="str">
        <f t="shared" si="43"/>
        <v/>
      </c>
    </row>
    <row r="439" spans="1:68" s="1185" customFormat="1">
      <c r="A439" s="2057" t="s">
        <v>6007</v>
      </c>
      <c r="B439" s="2057" t="s">
        <v>2067</v>
      </c>
      <c r="C439" s="2057" t="s">
        <v>5909</v>
      </c>
      <c r="D439" s="2057" t="s">
        <v>2433</v>
      </c>
      <c r="E439" s="2057" t="s">
        <v>5484</v>
      </c>
      <c r="F439" s="2057" t="s">
        <v>208</v>
      </c>
      <c r="G439" s="2057" t="s">
        <v>1765</v>
      </c>
      <c r="H439" s="2057" t="s">
        <v>5171</v>
      </c>
      <c r="I439" s="2057" t="s">
        <v>5039</v>
      </c>
      <c r="J439" s="2058" t="s">
        <v>6224</v>
      </c>
      <c r="K439" s="2059">
        <v>134</v>
      </c>
      <c r="L439" s="2059">
        <v>2</v>
      </c>
      <c r="M439" s="2059">
        <v>2</v>
      </c>
      <c r="N439" s="2059">
        <v>2</v>
      </c>
      <c r="O439" s="2059">
        <v>6</v>
      </c>
      <c r="P439" s="2059">
        <v>7</v>
      </c>
      <c r="Q439" s="2059">
        <v>5</v>
      </c>
      <c r="R439" s="2059">
        <v>4</v>
      </c>
      <c r="S439" s="2059">
        <v>4</v>
      </c>
      <c r="T439" s="2059">
        <v>6</v>
      </c>
      <c r="U439" s="2059">
        <v>4</v>
      </c>
      <c r="V439" s="2059">
        <v>10</v>
      </c>
      <c r="W439" s="2059">
        <v>13</v>
      </c>
      <c r="X439" s="2059">
        <v>11</v>
      </c>
      <c r="Y439" s="2059">
        <v>20</v>
      </c>
      <c r="Z439" s="2059">
        <v>7</v>
      </c>
      <c r="AA439" s="2059">
        <v>31</v>
      </c>
      <c r="AB439" s="2059">
        <v>0</v>
      </c>
      <c r="AC439" s="2059">
        <v>66</v>
      </c>
      <c r="AD439" s="2059">
        <v>1</v>
      </c>
      <c r="AE439" s="2059">
        <v>1</v>
      </c>
      <c r="AF439" s="2059">
        <v>1</v>
      </c>
      <c r="AG439" s="2059">
        <v>2</v>
      </c>
      <c r="AH439" s="2059">
        <v>6</v>
      </c>
      <c r="AI439" s="2059">
        <v>4</v>
      </c>
      <c r="AJ439" s="2059">
        <v>3</v>
      </c>
      <c r="AK439" s="2059">
        <v>2</v>
      </c>
      <c r="AL439" s="2059">
        <v>2</v>
      </c>
      <c r="AM439" s="2059">
        <v>1</v>
      </c>
      <c r="AN439" s="2059">
        <v>4</v>
      </c>
      <c r="AO439" s="2059">
        <v>10</v>
      </c>
      <c r="AP439" s="2059">
        <v>4</v>
      </c>
      <c r="AQ439" s="2059">
        <v>9</v>
      </c>
      <c r="AR439" s="2059">
        <v>5</v>
      </c>
      <c r="AS439" s="2059">
        <v>11</v>
      </c>
      <c r="AT439" s="2059">
        <v>0</v>
      </c>
      <c r="AU439" s="2059">
        <v>68</v>
      </c>
      <c r="AV439" s="2059">
        <v>1</v>
      </c>
      <c r="AW439" s="2059">
        <v>1</v>
      </c>
      <c r="AX439" s="2059">
        <v>1</v>
      </c>
      <c r="AY439" s="2059">
        <v>4</v>
      </c>
      <c r="AZ439" s="2059">
        <v>1</v>
      </c>
      <c r="BA439" s="2059">
        <v>1</v>
      </c>
      <c r="BB439" s="2059">
        <v>1</v>
      </c>
      <c r="BC439" s="2059">
        <v>2</v>
      </c>
      <c r="BD439" s="2059">
        <v>4</v>
      </c>
      <c r="BE439" s="2059">
        <v>3</v>
      </c>
      <c r="BF439" s="2059">
        <v>6</v>
      </c>
      <c r="BG439" s="2059">
        <v>3</v>
      </c>
      <c r="BH439" s="2059">
        <v>7</v>
      </c>
      <c r="BI439" s="2059">
        <v>11</v>
      </c>
      <c r="BJ439" s="2059">
        <v>2</v>
      </c>
      <c r="BK439" s="2059">
        <v>20</v>
      </c>
      <c r="BL439" s="2059">
        <v>0</v>
      </c>
      <c r="BM439" s="2060">
        <f t="shared" si="40"/>
        <v>134</v>
      </c>
      <c r="BN439" s="2060">
        <f t="shared" si="41"/>
        <v>58</v>
      </c>
      <c r="BO439" s="2061">
        <f t="shared" si="42"/>
        <v>43.283582089552233</v>
      </c>
      <c r="BP439" s="2051" t="str">
        <f t="shared" si="43"/>
        <v/>
      </c>
    </row>
    <row r="440" spans="1:68" s="1185" customFormat="1">
      <c r="A440" s="2057" t="s">
        <v>6008</v>
      </c>
      <c r="B440" s="2057" t="s">
        <v>2067</v>
      </c>
      <c r="C440" s="2057" t="s">
        <v>5909</v>
      </c>
      <c r="D440" s="2057" t="s">
        <v>2433</v>
      </c>
      <c r="E440" s="2057" t="s">
        <v>5485</v>
      </c>
      <c r="F440" s="2057" t="s">
        <v>208</v>
      </c>
      <c r="G440" s="2057" t="s">
        <v>1765</v>
      </c>
      <c r="H440" s="2057" t="s">
        <v>5171</v>
      </c>
      <c r="I440" s="2057" t="s">
        <v>5174</v>
      </c>
      <c r="J440" s="2058" t="s">
        <v>6224</v>
      </c>
      <c r="K440" s="2059">
        <v>38</v>
      </c>
      <c r="L440" s="2059">
        <v>0</v>
      </c>
      <c r="M440" s="2059">
        <v>1</v>
      </c>
      <c r="N440" s="2059">
        <v>0</v>
      </c>
      <c r="O440" s="2059">
        <v>0</v>
      </c>
      <c r="P440" s="2059">
        <v>1</v>
      </c>
      <c r="Q440" s="2059">
        <v>3</v>
      </c>
      <c r="R440" s="2059">
        <v>2</v>
      </c>
      <c r="S440" s="2059">
        <v>4</v>
      </c>
      <c r="T440" s="2059">
        <v>2</v>
      </c>
      <c r="U440" s="2059">
        <v>3</v>
      </c>
      <c r="V440" s="2059">
        <v>0</v>
      </c>
      <c r="W440" s="2059">
        <v>2</v>
      </c>
      <c r="X440" s="2059">
        <v>6</v>
      </c>
      <c r="Y440" s="2059">
        <v>3</v>
      </c>
      <c r="Z440" s="2059">
        <v>2</v>
      </c>
      <c r="AA440" s="2059">
        <v>9</v>
      </c>
      <c r="AB440" s="2059">
        <v>0</v>
      </c>
      <c r="AC440" s="2059">
        <v>21</v>
      </c>
      <c r="AD440" s="2059">
        <v>0</v>
      </c>
      <c r="AE440" s="2059">
        <v>0</v>
      </c>
      <c r="AF440" s="2059">
        <v>0</v>
      </c>
      <c r="AG440" s="2059">
        <v>0</v>
      </c>
      <c r="AH440" s="2059">
        <v>1</v>
      </c>
      <c r="AI440" s="2059">
        <v>2</v>
      </c>
      <c r="AJ440" s="2059">
        <v>2</v>
      </c>
      <c r="AK440" s="2059">
        <v>3</v>
      </c>
      <c r="AL440" s="2059">
        <v>1</v>
      </c>
      <c r="AM440" s="2059">
        <v>2</v>
      </c>
      <c r="AN440" s="2059">
        <v>0</v>
      </c>
      <c r="AO440" s="2059">
        <v>1</v>
      </c>
      <c r="AP440" s="2059">
        <v>2</v>
      </c>
      <c r="AQ440" s="2059">
        <v>2</v>
      </c>
      <c r="AR440" s="2059">
        <v>1</v>
      </c>
      <c r="AS440" s="2059">
        <v>4</v>
      </c>
      <c r="AT440" s="2059">
        <v>0</v>
      </c>
      <c r="AU440" s="2059">
        <v>17</v>
      </c>
      <c r="AV440" s="2059">
        <v>0</v>
      </c>
      <c r="AW440" s="2059">
        <v>1</v>
      </c>
      <c r="AX440" s="2059">
        <v>0</v>
      </c>
      <c r="AY440" s="2059">
        <v>0</v>
      </c>
      <c r="AZ440" s="2059">
        <v>0</v>
      </c>
      <c r="BA440" s="2059">
        <v>1</v>
      </c>
      <c r="BB440" s="2059">
        <v>0</v>
      </c>
      <c r="BC440" s="2059">
        <v>1</v>
      </c>
      <c r="BD440" s="2059">
        <v>1</v>
      </c>
      <c r="BE440" s="2059">
        <v>1</v>
      </c>
      <c r="BF440" s="2059">
        <v>0</v>
      </c>
      <c r="BG440" s="2059">
        <v>1</v>
      </c>
      <c r="BH440" s="2059">
        <v>4</v>
      </c>
      <c r="BI440" s="2059">
        <v>1</v>
      </c>
      <c r="BJ440" s="2059">
        <v>1</v>
      </c>
      <c r="BK440" s="2059">
        <v>5</v>
      </c>
      <c r="BL440" s="2059">
        <v>0</v>
      </c>
      <c r="BM440" s="2060">
        <f t="shared" si="40"/>
        <v>38</v>
      </c>
      <c r="BN440" s="2060">
        <f t="shared" si="41"/>
        <v>14</v>
      </c>
      <c r="BO440" s="2061">
        <f t="shared" si="42"/>
        <v>36.84210526315789</v>
      </c>
      <c r="BP440" s="2051" t="str">
        <f t="shared" si="43"/>
        <v/>
      </c>
    </row>
    <row r="441" spans="1:68" s="1185" customFormat="1">
      <c r="A441" s="2057" t="s">
        <v>6009</v>
      </c>
      <c r="B441" s="2057" t="s">
        <v>2067</v>
      </c>
      <c r="C441" s="2057" t="s">
        <v>5909</v>
      </c>
      <c r="D441" s="2057" t="s">
        <v>2433</v>
      </c>
      <c r="E441" s="2057" t="s">
        <v>5486</v>
      </c>
      <c r="F441" s="2057" t="s">
        <v>208</v>
      </c>
      <c r="G441" s="2057" t="s">
        <v>1765</v>
      </c>
      <c r="H441" s="2057" t="s">
        <v>5171</v>
      </c>
      <c r="I441" s="2057" t="s">
        <v>5175</v>
      </c>
      <c r="J441" s="2058" t="s">
        <v>6224</v>
      </c>
      <c r="K441" s="2059">
        <v>73</v>
      </c>
      <c r="L441" s="2059">
        <v>1</v>
      </c>
      <c r="M441" s="2059">
        <v>3</v>
      </c>
      <c r="N441" s="2059">
        <v>0</v>
      </c>
      <c r="O441" s="2059">
        <v>0</v>
      </c>
      <c r="P441" s="2059">
        <v>1</v>
      </c>
      <c r="Q441" s="2059">
        <v>3</v>
      </c>
      <c r="R441" s="2059">
        <v>3</v>
      </c>
      <c r="S441" s="2059">
        <v>5</v>
      </c>
      <c r="T441" s="2059">
        <v>3</v>
      </c>
      <c r="U441" s="2059">
        <v>1</v>
      </c>
      <c r="V441" s="2059">
        <v>3</v>
      </c>
      <c r="W441" s="2059">
        <v>7</v>
      </c>
      <c r="X441" s="2059">
        <v>9</v>
      </c>
      <c r="Y441" s="2059">
        <v>9</v>
      </c>
      <c r="Z441" s="2059">
        <v>5</v>
      </c>
      <c r="AA441" s="2059">
        <v>20</v>
      </c>
      <c r="AB441" s="2059">
        <v>0</v>
      </c>
      <c r="AC441" s="2059">
        <v>30</v>
      </c>
      <c r="AD441" s="2059">
        <v>0</v>
      </c>
      <c r="AE441" s="2059">
        <v>0</v>
      </c>
      <c r="AF441" s="2059">
        <v>0</v>
      </c>
      <c r="AG441" s="2059">
        <v>0</v>
      </c>
      <c r="AH441" s="2059">
        <v>0</v>
      </c>
      <c r="AI441" s="2059">
        <v>2</v>
      </c>
      <c r="AJ441" s="2059">
        <v>0</v>
      </c>
      <c r="AK441" s="2059">
        <v>4</v>
      </c>
      <c r="AL441" s="2059">
        <v>1</v>
      </c>
      <c r="AM441" s="2059">
        <v>1</v>
      </c>
      <c r="AN441" s="2059">
        <v>1</v>
      </c>
      <c r="AO441" s="2059">
        <v>4</v>
      </c>
      <c r="AP441" s="2059">
        <v>2</v>
      </c>
      <c r="AQ441" s="2059">
        <v>6</v>
      </c>
      <c r="AR441" s="2059">
        <v>2</v>
      </c>
      <c r="AS441" s="2059">
        <v>7</v>
      </c>
      <c r="AT441" s="2059">
        <v>0</v>
      </c>
      <c r="AU441" s="2059">
        <v>43</v>
      </c>
      <c r="AV441" s="2059">
        <v>1</v>
      </c>
      <c r="AW441" s="2059">
        <v>3</v>
      </c>
      <c r="AX441" s="2059">
        <v>0</v>
      </c>
      <c r="AY441" s="2059">
        <v>0</v>
      </c>
      <c r="AZ441" s="2059">
        <v>1</v>
      </c>
      <c r="BA441" s="2059">
        <v>1</v>
      </c>
      <c r="BB441" s="2059">
        <v>3</v>
      </c>
      <c r="BC441" s="2059">
        <v>1</v>
      </c>
      <c r="BD441" s="2059">
        <v>2</v>
      </c>
      <c r="BE441" s="2059">
        <v>0</v>
      </c>
      <c r="BF441" s="2059">
        <v>2</v>
      </c>
      <c r="BG441" s="2059">
        <v>3</v>
      </c>
      <c r="BH441" s="2059">
        <v>7</v>
      </c>
      <c r="BI441" s="2059">
        <v>3</v>
      </c>
      <c r="BJ441" s="2059">
        <v>3</v>
      </c>
      <c r="BK441" s="2059">
        <v>13</v>
      </c>
      <c r="BL441" s="2059">
        <v>0</v>
      </c>
      <c r="BM441" s="2060">
        <f t="shared" si="40"/>
        <v>73</v>
      </c>
      <c r="BN441" s="2060">
        <f t="shared" si="41"/>
        <v>34</v>
      </c>
      <c r="BO441" s="2061">
        <f t="shared" si="42"/>
        <v>46.575342465753423</v>
      </c>
      <c r="BP441" s="2051" t="str">
        <f t="shared" si="43"/>
        <v/>
      </c>
    </row>
    <row r="442" spans="1:68" s="1185" customFormat="1">
      <c r="A442" s="2057" t="s">
        <v>6010</v>
      </c>
      <c r="B442" s="2057" t="s">
        <v>2067</v>
      </c>
      <c r="C442" s="2057" t="s">
        <v>5909</v>
      </c>
      <c r="D442" s="2057" t="s">
        <v>2433</v>
      </c>
      <c r="E442" s="2057" t="s">
        <v>5487</v>
      </c>
      <c r="F442" s="2057" t="s">
        <v>208</v>
      </c>
      <c r="G442" s="2057" t="s">
        <v>1765</v>
      </c>
      <c r="H442" s="2057" t="s">
        <v>5171</v>
      </c>
      <c r="I442" s="2057" t="s">
        <v>5176</v>
      </c>
      <c r="J442" s="2058" t="s">
        <v>6224</v>
      </c>
      <c r="K442" s="2059">
        <v>21</v>
      </c>
      <c r="L442" s="2059">
        <v>0</v>
      </c>
      <c r="M442" s="2059">
        <v>0</v>
      </c>
      <c r="N442" s="2059">
        <v>0</v>
      </c>
      <c r="O442" s="2059">
        <v>0</v>
      </c>
      <c r="P442" s="2059">
        <v>0</v>
      </c>
      <c r="Q442" s="2059">
        <v>1</v>
      </c>
      <c r="R442" s="2059">
        <v>0</v>
      </c>
      <c r="S442" s="2059">
        <v>3</v>
      </c>
      <c r="T442" s="2059">
        <v>0</v>
      </c>
      <c r="U442" s="2059">
        <v>1</v>
      </c>
      <c r="V442" s="2059">
        <v>1</v>
      </c>
      <c r="W442" s="2059">
        <v>1</v>
      </c>
      <c r="X442" s="2059">
        <v>4</v>
      </c>
      <c r="Y442" s="2059">
        <v>3</v>
      </c>
      <c r="Z442" s="2059">
        <v>1</v>
      </c>
      <c r="AA442" s="2059">
        <v>6</v>
      </c>
      <c r="AB442" s="2059">
        <v>0</v>
      </c>
      <c r="AC442" s="2059">
        <v>11</v>
      </c>
      <c r="AD442" s="2059">
        <v>0</v>
      </c>
      <c r="AE442" s="2059">
        <v>0</v>
      </c>
      <c r="AF442" s="2059">
        <v>0</v>
      </c>
      <c r="AG442" s="2059">
        <v>0</v>
      </c>
      <c r="AH442" s="2059">
        <v>0</v>
      </c>
      <c r="AI442" s="2059">
        <v>1</v>
      </c>
      <c r="AJ442" s="2059">
        <v>0</v>
      </c>
      <c r="AK442" s="2059">
        <v>2</v>
      </c>
      <c r="AL442" s="2059">
        <v>0</v>
      </c>
      <c r="AM442" s="2059">
        <v>0</v>
      </c>
      <c r="AN442" s="2059">
        <v>0</v>
      </c>
      <c r="AO442" s="2059">
        <v>0</v>
      </c>
      <c r="AP442" s="2059">
        <v>3</v>
      </c>
      <c r="AQ442" s="2059">
        <v>1</v>
      </c>
      <c r="AR442" s="2059">
        <v>1</v>
      </c>
      <c r="AS442" s="2059">
        <v>3</v>
      </c>
      <c r="AT442" s="2059">
        <v>0</v>
      </c>
      <c r="AU442" s="2059">
        <v>10</v>
      </c>
      <c r="AV442" s="2059">
        <v>0</v>
      </c>
      <c r="AW442" s="2059">
        <v>0</v>
      </c>
      <c r="AX442" s="2059">
        <v>0</v>
      </c>
      <c r="AY442" s="2059">
        <v>0</v>
      </c>
      <c r="AZ442" s="2059">
        <v>0</v>
      </c>
      <c r="BA442" s="2059">
        <v>0</v>
      </c>
      <c r="BB442" s="2059">
        <v>0</v>
      </c>
      <c r="BC442" s="2059">
        <v>1</v>
      </c>
      <c r="BD442" s="2059">
        <v>0</v>
      </c>
      <c r="BE442" s="2059">
        <v>1</v>
      </c>
      <c r="BF442" s="2059">
        <v>1</v>
      </c>
      <c r="BG442" s="2059">
        <v>1</v>
      </c>
      <c r="BH442" s="2059">
        <v>1</v>
      </c>
      <c r="BI442" s="2059">
        <v>2</v>
      </c>
      <c r="BJ442" s="2059">
        <v>0</v>
      </c>
      <c r="BK442" s="2059">
        <v>3</v>
      </c>
      <c r="BL442" s="2059">
        <v>0</v>
      </c>
      <c r="BM442" s="2060">
        <f t="shared" si="40"/>
        <v>21</v>
      </c>
      <c r="BN442" s="2060">
        <f t="shared" si="41"/>
        <v>10</v>
      </c>
      <c r="BO442" s="2061">
        <f t="shared" si="42"/>
        <v>47.619047619047613</v>
      </c>
      <c r="BP442" s="2051" t="str">
        <f t="shared" si="43"/>
        <v/>
      </c>
    </row>
    <row r="443" spans="1:68" s="1185" customFormat="1">
      <c r="A443" s="2057" t="s">
        <v>6011</v>
      </c>
      <c r="B443" s="2057" t="s">
        <v>2067</v>
      </c>
      <c r="C443" s="2057" t="s">
        <v>5909</v>
      </c>
      <c r="D443" s="2057" t="s">
        <v>2433</v>
      </c>
      <c r="E443" s="2057" t="s">
        <v>5488</v>
      </c>
      <c r="F443" s="2057" t="s">
        <v>208</v>
      </c>
      <c r="G443" s="2057" t="s">
        <v>1765</v>
      </c>
      <c r="H443" s="2057" t="s">
        <v>5171</v>
      </c>
      <c r="I443" s="2057" t="s">
        <v>5177</v>
      </c>
      <c r="J443" s="2058" t="s">
        <v>6224</v>
      </c>
      <c r="K443" s="2059">
        <v>192</v>
      </c>
      <c r="L443" s="2059">
        <v>4</v>
      </c>
      <c r="M443" s="2059">
        <v>3</v>
      </c>
      <c r="N443" s="2059">
        <v>3</v>
      </c>
      <c r="O443" s="2059">
        <v>2</v>
      </c>
      <c r="P443" s="2059">
        <v>2</v>
      </c>
      <c r="Q443" s="2059">
        <v>7</v>
      </c>
      <c r="R443" s="2059">
        <v>4</v>
      </c>
      <c r="S443" s="2059">
        <v>4</v>
      </c>
      <c r="T443" s="2059">
        <v>3</v>
      </c>
      <c r="U443" s="2059">
        <v>6</v>
      </c>
      <c r="V443" s="2059">
        <v>2</v>
      </c>
      <c r="W443" s="2059">
        <v>2</v>
      </c>
      <c r="X443" s="2059">
        <v>8</v>
      </c>
      <c r="Y443" s="2059">
        <v>13</v>
      </c>
      <c r="Z443" s="2059">
        <v>8</v>
      </c>
      <c r="AA443" s="2059">
        <v>121</v>
      </c>
      <c r="AB443" s="2059">
        <v>0</v>
      </c>
      <c r="AC443" s="2059">
        <v>59</v>
      </c>
      <c r="AD443" s="2059">
        <v>4</v>
      </c>
      <c r="AE443" s="2059">
        <v>3</v>
      </c>
      <c r="AF443" s="2059">
        <v>2</v>
      </c>
      <c r="AG443" s="2059">
        <v>0</v>
      </c>
      <c r="AH443" s="2059">
        <v>1</v>
      </c>
      <c r="AI443" s="2059">
        <v>3</v>
      </c>
      <c r="AJ443" s="2059">
        <v>3</v>
      </c>
      <c r="AK443" s="2059">
        <v>3</v>
      </c>
      <c r="AL443" s="2059">
        <v>2</v>
      </c>
      <c r="AM443" s="2059">
        <v>4</v>
      </c>
      <c r="AN443" s="2059">
        <v>2</v>
      </c>
      <c r="AO443" s="2059">
        <v>1</v>
      </c>
      <c r="AP443" s="2059">
        <v>2</v>
      </c>
      <c r="AQ443" s="2059">
        <v>6</v>
      </c>
      <c r="AR443" s="2059">
        <v>4</v>
      </c>
      <c r="AS443" s="2059">
        <v>19</v>
      </c>
      <c r="AT443" s="2059">
        <v>0</v>
      </c>
      <c r="AU443" s="2059">
        <v>133</v>
      </c>
      <c r="AV443" s="2059">
        <v>0</v>
      </c>
      <c r="AW443" s="2059">
        <v>0</v>
      </c>
      <c r="AX443" s="2059">
        <v>1</v>
      </c>
      <c r="AY443" s="2059">
        <v>2</v>
      </c>
      <c r="AZ443" s="2059">
        <v>1</v>
      </c>
      <c r="BA443" s="2059">
        <v>4</v>
      </c>
      <c r="BB443" s="2059">
        <v>1</v>
      </c>
      <c r="BC443" s="2059">
        <v>1</v>
      </c>
      <c r="BD443" s="2059">
        <v>1</v>
      </c>
      <c r="BE443" s="2059">
        <v>2</v>
      </c>
      <c r="BF443" s="2059">
        <v>0</v>
      </c>
      <c r="BG443" s="2059">
        <v>1</v>
      </c>
      <c r="BH443" s="2059">
        <v>6</v>
      </c>
      <c r="BI443" s="2059">
        <v>7</v>
      </c>
      <c r="BJ443" s="2059">
        <v>4</v>
      </c>
      <c r="BK443" s="2059">
        <v>102</v>
      </c>
      <c r="BL443" s="2059">
        <v>0</v>
      </c>
      <c r="BM443" s="2060">
        <f t="shared" si="40"/>
        <v>192</v>
      </c>
      <c r="BN443" s="2060">
        <f t="shared" si="41"/>
        <v>142</v>
      </c>
      <c r="BO443" s="2061">
        <f t="shared" si="42"/>
        <v>73.958333333333343</v>
      </c>
      <c r="BP443" s="2051" t="str">
        <f t="shared" si="43"/>
        <v>限界集落</v>
      </c>
    </row>
    <row r="444" spans="1:68" s="1185" customFormat="1">
      <c r="A444" s="2057" t="s">
        <v>6012</v>
      </c>
      <c r="B444" s="2057" t="s">
        <v>2067</v>
      </c>
      <c r="C444" s="2057" t="s">
        <v>5909</v>
      </c>
      <c r="D444" s="2057" t="s">
        <v>2433</v>
      </c>
      <c r="E444" s="2057" t="s">
        <v>5489</v>
      </c>
      <c r="F444" s="2057" t="s">
        <v>208</v>
      </c>
      <c r="G444" s="2057" t="s">
        <v>1765</v>
      </c>
      <c r="H444" s="2057" t="s">
        <v>5171</v>
      </c>
      <c r="I444" s="2057" t="s">
        <v>5178</v>
      </c>
      <c r="J444" s="2058" t="s">
        <v>6224</v>
      </c>
      <c r="K444" s="2059">
        <v>105</v>
      </c>
      <c r="L444" s="2059">
        <v>0</v>
      </c>
      <c r="M444" s="2059">
        <v>0</v>
      </c>
      <c r="N444" s="2059">
        <v>1</v>
      </c>
      <c r="O444" s="2059">
        <v>1</v>
      </c>
      <c r="P444" s="2059">
        <v>3</v>
      </c>
      <c r="Q444" s="2059">
        <v>6</v>
      </c>
      <c r="R444" s="2059">
        <v>5</v>
      </c>
      <c r="S444" s="2059">
        <v>0</v>
      </c>
      <c r="T444" s="2059">
        <v>2</v>
      </c>
      <c r="U444" s="2059">
        <v>3</v>
      </c>
      <c r="V444" s="2059">
        <v>7</v>
      </c>
      <c r="W444" s="2059">
        <v>9</v>
      </c>
      <c r="X444" s="2059">
        <v>12</v>
      </c>
      <c r="Y444" s="2059">
        <v>14</v>
      </c>
      <c r="Z444" s="2059">
        <v>15</v>
      </c>
      <c r="AA444" s="2059">
        <v>27</v>
      </c>
      <c r="AB444" s="2059">
        <v>0</v>
      </c>
      <c r="AC444" s="2059">
        <v>49</v>
      </c>
      <c r="AD444" s="2059">
        <v>0</v>
      </c>
      <c r="AE444" s="2059">
        <v>0</v>
      </c>
      <c r="AF444" s="2059">
        <v>0</v>
      </c>
      <c r="AG444" s="2059">
        <v>1</v>
      </c>
      <c r="AH444" s="2059">
        <v>2</v>
      </c>
      <c r="AI444" s="2059">
        <v>3</v>
      </c>
      <c r="AJ444" s="2059">
        <v>1</v>
      </c>
      <c r="AK444" s="2059">
        <v>0</v>
      </c>
      <c r="AL444" s="2059">
        <v>2</v>
      </c>
      <c r="AM444" s="2059">
        <v>2</v>
      </c>
      <c r="AN444" s="2059">
        <v>2</v>
      </c>
      <c r="AO444" s="2059">
        <v>4</v>
      </c>
      <c r="AP444" s="2059">
        <v>6</v>
      </c>
      <c r="AQ444" s="2059">
        <v>7</v>
      </c>
      <c r="AR444" s="2059">
        <v>10</v>
      </c>
      <c r="AS444" s="2059">
        <v>9</v>
      </c>
      <c r="AT444" s="2059">
        <v>0</v>
      </c>
      <c r="AU444" s="2059">
        <v>56</v>
      </c>
      <c r="AV444" s="2059">
        <v>0</v>
      </c>
      <c r="AW444" s="2059">
        <v>0</v>
      </c>
      <c r="AX444" s="2059">
        <v>1</v>
      </c>
      <c r="AY444" s="2059">
        <v>0</v>
      </c>
      <c r="AZ444" s="2059">
        <v>1</v>
      </c>
      <c r="BA444" s="2059">
        <v>3</v>
      </c>
      <c r="BB444" s="2059">
        <v>4</v>
      </c>
      <c r="BC444" s="2059">
        <v>0</v>
      </c>
      <c r="BD444" s="2059">
        <v>0</v>
      </c>
      <c r="BE444" s="2059">
        <v>1</v>
      </c>
      <c r="BF444" s="2059">
        <v>5</v>
      </c>
      <c r="BG444" s="2059">
        <v>5</v>
      </c>
      <c r="BH444" s="2059">
        <v>6</v>
      </c>
      <c r="BI444" s="2059">
        <v>7</v>
      </c>
      <c r="BJ444" s="2059">
        <v>5</v>
      </c>
      <c r="BK444" s="2059">
        <v>18</v>
      </c>
      <c r="BL444" s="2059">
        <v>0</v>
      </c>
      <c r="BM444" s="2060">
        <f t="shared" si="40"/>
        <v>105</v>
      </c>
      <c r="BN444" s="2060">
        <f t="shared" si="41"/>
        <v>56</v>
      </c>
      <c r="BO444" s="2061">
        <f t="shared" si="42"/>
        <v>53.333333333333336</v>
      </c>
      <c r="BP444" s="2051" t="str">
        <f t="shared" si="43"/>
        <v>限界集落</v>
      </c>
    </row>
    <row r="445" spans="1:68" s="1185" customFormat="1">
      <c r="A445" s="2052" t="s">
        <v>6013</v>
      </c>
      <c r="B445" s="2052" t="s">
        <v>2067</v>
      </c>
      <c r="C445" s="2052" t="s">
        <v>5909</v>
      </c>
      <c r="D445" s="2052" t="s">
        <v>2433</v>
      </c>
      <c r="E445" s="2052" t="s">
        <v>5517</v>
      </c>
      <c r="F445" s="2052" t="s">
        <v>208</v>
      </c>
      <c r="G445" s="2052" t="s">
        <v>1765</v>
      </c>
      <c r="H445" s="2052" t="s">
        <v>5171</v>
      </c>
      <c r="I445" s="2052" t="s">
        <v>3059</v>
      </c>
      <c r="J445" s="2053" t="s">
        <v>6224</v>
      </c>
      <c r="K445" s="2054">
        <v>0</v>
      </c>
      <c r="L445" s="2054">
        <v>0</v>
      </c>
      <c r="M445" s="2054">
        <v>0</v>
      </c>
      <c r="N445" s="2054">
        <v>0</v>
      </c>
      <c r="O445" s="2054">
        <v>0</v>
      </c>
      <c r="P445" s="2054">
        <v>0</v>
      </c>
      <c r="Q445" s="2054">
        <v>0</v>
      </c>
      <c r="R445" s="2054">
        <v>0</v>
      </c>
      <c r="S445" s="2054">
        <v>0</v>
      </c>
      <c r="T445" s="2054">
        <v>0</v>
      </c>
      <c r="U445" s="2054">
        <v>0</v>
      </c>
      <c r="V445" s="2054">
        <v>0</v>
      </c>
      <c r="W445" s="2054">
        <v>0</v>
      </c>
      <c r="X445" s="2054">
        <v>0</v>
      </c>
      <c r="Y445" s="2054">
        <v>0</v>
      </c>
      <c r="Z445" s="2054">
        <v>0</v>
      </c>
      <c r="AA445" s="2054">
        <v>0</v>
      </c>
      <c r="AB445" s="2054">
        <v>0</v>
      </c>
      <c r="AC445" s="2054">
        <v>0</v>
      </c>
      <c r="AD445" s="2054">
        <v>0</v>
      </c>
      <c r="AE445" s="2054">
        <v>0</v>
      </c>
      <c r="AF445" s="2054">
        <v>0</v>
      </c>
      <c r="AG445" s="2054">
        <v>0</v>
      </c>
      <c r="AH445" s="2054">
        <v>0</v>
      </c>
      <c r="AI445" s="2054">
        <v>0</v>
      </c>
      <c r="AJ445" s="2054">
        <v>0</v>
      </c>
      <c r="AK445" s="2054">
        <v>0</v>
      </c>
      <c r="AL445" s="2054">
        <v>0</v>
      </c>
      <c r="AM445" s="2054">
        <v>0</v>
      </c>
      <c r="AN445" s="2054">
        <v>0</v>
      </c>
      <c r="AO445" s="2054">
        <v>0</v>
      </c>
      <c r="AP445" s="2054">
        <v>0</v>
      </c>
      <c r="AQ445" s="2054">
        <v>0</v>
      </c>
      <c r="AR445" s="2054">
        <v>0</v>
      </c>
      <c r="AS445" s="2054">
        <v>0</v>
      </c>
      <c r="AT445" s="2054">
        <v>0</v>
      </c>
      <c r="AU445" s="2054">
        <v>0</v>
      </c>
      <c r="AV445" s="2054">
        <v>0</v>
      </c>
      <c r="AW445" s="2054">
        <v>0</v>
      </c>
      <c r="AX445" s="2054">
        <v>0</v>
      </c>
      <c r="AY445" s="2054">
        <v>0</v>
      </c>
      <c r="AZ445" s="2054">
        <v>0</v>
      </c>
      <c r="BA445" s="2054">
        <v>0</v>
      </c>
      <c r="BB445" s="2054">
        <v>0</v>
      </c>
      <c r="BC445" s="2054">
        <v>0</v>
      </c>
      <c r="BD445" s="2054">
        <v>0</v>
      </c>
      <c r="BE445" s="2054">
        <v>0</v>
      </c>
      <c r="BF445" s="2054">
        <v>0</v>
      </c>
      <c r="BG445" s="2054">
        <v>0</v>
      </c>
      <c r="BH445" s="2054">
        <v>0</v>
      </c>
      <c r="BI445" s="2054">
        <v>0</v>
      </c>
      <c r="BJ445" s="2054">
        <v>0</v>
      </c>
      <c r="BK445" s="2054">
        <v>0</v>
      </c>
      <c r="BL445" s="2054">
        <v>0</v>
      </c>
      <c r="BM445" s="2055">
        <f t="shared" si="40"/>
        <v>0</v>
      </c>
      <c r="BN445" s="2055">
        <f t="shared" si="41"/>
        <v>0</v>
      </c>
      <c r="BO445" s="2056">
        <v>0</v>
      </c>
      <c r="BP445" s="2051" t="str">
        <f t="shared" si="43"/>
        <v/>
      </c>
    </row>
    <row r="446" spans="1:68" s="1185" customFormat="1">
      <c r="A446" s="2052" t="s">
        <v>6014</v>
      </c>
      <c r="B446" s="2052" t="s">
        <v>2067</v>
      </c>
      <c r="C446" s="2052" t="s">
        <v>5909</v>
      </c>
      <c r="D446" s="2052" t="s">
        <v>2434</v>
      </c>
      <c r="E446" s="2052" t="s">
        <v>5479</v>
      </c>
      <c r="F446" s="2052" t="s">
        <v>208</v>
      </c>
      <c r="G446" s="2052" t="s">
        <v>1765</v>
      </c>
      <c r="H446" s="2052" t="s">
        <v>5179</v>
      </c>
      <c r="I446" s="2052" t="s">
        <v>3059</v>
      </c>
      <c r="J446" s="2053" t="s">
        <v>6224</v>
      </c>
      <c r="K446" s="2054">
        <v>1216</v>
      </c>
      <c r="L446" s="2054">
        <v>29</v>
      </c>
      <c r="M446" s="2054">
        <v>37</v>
      </c>
      <c r="N446" s="2054">
        <v>38</v>
      </c>
      <c r="O446" s="2054">
        <v>51</v>
      </c>
      <c r="P446" s="2054">
        <v>31</v>
      </c>
      <c r="Q446" s="2054">
        <v>33</v>
      </c>
      <c r="R446" s="2054">
        <v>35</v>
      </c>
      <c r="S446" s="2054">
        <v>56</v>
      </c>
      <c r="T446" s="2054">
        <v>59</v>
      </c>
      <c r="U446" s="2054">
        <v>63</v>
      </c>
      <c r="V446" s="2054">
        <v>62</v>
      </c>
      <c r="W446" s="2054">
        <v>77</v>
      </c>
      <c r="X446" s="2054">
        <v>94</v>
      </c>
      <c r="Y446" s="2054">
        <v>129</v>
      </c>
      <c r="Z446" s="2054">
        <v>106</v>
      </c>
      <c r="AA446" s="2054">
        <v>316</v>
      </c>
      <c r="AB446" s="2054">
        <v>0</v>
      </c>
      <c r="AC446" s="2054">
        <v>565</v>
      </c>
      <c r="AD446" s="2054">
        <v>15</v>
      </c>
      <c r="AE446" s="2054">
        <v>21</v>
      </c>
      <c r="AF446" s="2054">
        <v>19</v>
      </c>
      <c r="AG446" s="2054">
        <v>20</v>
      </c>
      <c r="AH446" s="2054">
        <v>17</v>
      </c>
      <c r="AI446" s="2054">
        <v>16</v>
      </c>
      <c r="AJ446" s="2054">
        <v>18</v>
      </c>
      <c r="AK446" s="2054">
        <v>26</v>
      </c>
      <c r="AL446" s="2054">
        <v>32</v>
      </c>
      <c r="AM446" s="2054">
        <v>36</v>
      </c>
      <c r="AN446" s="2054">
        <v>31</v>
      </c>
      <c r="AO446" s="2054">
        <v>38</v>
      </c>
      <c r="AP446" s="2054">
        <v>46</v>
      </c>
      <c r="AQ446" s="2054">
        <v>56</v>
      </c>
      <c r="AR446" s="2054">
        <v>50</v>
      </c>
      <c r="AS446" s="2054">
        <v>124</v>
      </c>
      <c r="AT446" s="2054">
        <v>0</v>
      </c>
      <c r="AU446" s="2054">
        <v>651</v>
      </c>
      <c r="AV446" s="2054">
        <v>14</v>
      </c>
      <c r="AW446" s="2054">
        <v>16</v>
      </c>
      <c r="AX446" s="2054">
        <v>19</v>
      </c>
      <c r="AY446" s="2054">
        <v>31</v>
      </c>
      <c r="AZ446" s="2054">
        <v>14</v>
      </c>
      <c r="BA446" s="2054">
        <v>17</v>
      </c>
      <c r="BB446" s="2054">
        <v>17</v>
      </c>
      <c r="BC446" s="2054">
        <v>30</v>
      </c>
      <c r="BD446" s="2054">
        <v>27</v>
      </c>
      <c r="BE446" s="2054">
        <v>27</v>
      </c>
      <c r="BF446" s="2054">
        <v>31</v>
      </c>
      <c r="BG446" s="2054">
        <v>39</v>
      </c>
      <c r="BH446" s="2054">
        <v>48</v>
      </c>
      <c r="BI446" s="2054">
        <v>73</v>
      </c>
      <c r="BJ446" s="2054">
        <v>56</v>
      </c>
      <c r="BK446" s="2054">
        <v>192</v>
      </c>
      <c r="BL446" s="2054">
        <v>0</v>
      </c>
      <c r="BM446" s="2055">
        <f t="shared" si="40"/>
        <v>1216</v>
      </c>
      <c r="BN446" s="2055">
        <f t="shared" si="41"/>
        <v>551</v>
      </c>
      <c r="BO446" s="2056">
        <f t="shared" si="42"/>
        <v>45.3125</v>
      </c>
      <c r="BP446" s="2051" t="str">
        <f t="shared" si="43"/>
        <v/>
      </c>
    </row>
    <row r="447" spans="1:68" s="1185" customFormat="1">
      <c r="A447" s="2057" t="s">
        <v>6015</v>
      </c>
      <c r="B447" s="2057" t="s">
        <v>2067</v>
      </c>
      <c r="C447" s="2057" t="s">
        <v>5909</v>
      </c>
      <c r="D447" s="2057" t="s">
        <v>2434</v>
      </c>
      <c r="E447" s="2057" t="s">
        <v>5481</v>
      </c>
      <c r="F447" s="2057" t="s">
        <v>208</v>
      </c>
      <c r="G447" s="2057" t="s">
        <v>1765</v>
      </c>
      <c r="H447" s="2057" t="s">
        <v>5179</v>
      </c>
      <c r="I447" s="2057" t="s">
        <v>5109</v>
      </c>
      <c r="J447" s="2058" t="s">
        <v>6224</v>
      </c>
      <c r="K447" s="2059">
        <v>169</v>
      </c>
      <c r="L447" s="2059">
        <v>2</v>
      </c>
      <c r="M447" s="2059">
        <v>4</v>
      </c>
      <c r="N447" s="2059">
        <v>5</v>
      </c>
      <c r="O447" s="2059">
        <v>6</v>
      </c>
      <c r="P447" s="2059">
        <v>5</v>
      </c>
      <c r="Q447" s="2059">
        <v>2</v>
      </c>
      <c r="R447" s="2059">
        <v>6</v>
      </c>
      <c r="S447" s="2059">
        <v>11</v>
      </c>
      <c r="T447" s="2059">
        <v>6</v>
      </c>
      <c r="U447" s="2059">
        <v>10</v>
      </c>
      <c r="V447" s="2059">
        <v>13</v>
      </c>
      <c r="W447" s="2059">
        <v>14</v>
      </c>
      <c r="X447" s="2059">
        <v>15</v>
      </c>
      <c r="Y447" s="2059">
        <v>21</v>
      </c>
      <c r="Z447" s="2059">
        <v>9</v>
      </c>
      <c r="AA447" s="2059">
        <v>40</v>
      </c>
      <c r="AB447" s="2059">
        <v>0</v>
      </c>
      <c r="AC447" s="2059">
        <v>77</v>
      </c>
      <c r="AD447" s="2059">
        <v>1</v>
      </c>
      <c r="AE447" s="2059">
        <v>2</v>
      </c>
      <c r="AF447" s="2059">
        <v>1</v>
      </c>
      <c r="AG447" s="2059">
        <v>1</v>
      </c>
      <c r="AH447" s="2059">
        <v>3</v>
      </c>
      <c r="AI447" s="2059">
        <v>1</v>
      </c>
      <c r="AJ447" s="2059">
        <v>4</v>
      </c>
      <c r="AK447" s="2059">
        <v>5</v>
      </c>
      <c r="AL447" s="2059">
        <v>3</v>
      </c>
      <c r="AM447" s="2059">
        <v>6</v>
      </c>
      <c r="AN447" s="2059">
        <v>6</v>
      </c>
      <c r="AO447" s="2059">
        <v>6</v>
      </c>
      <c r="AP447" s="2059">
        <v>9</v>
      </c>
      <c r="AQ447" s="2059">
        <v>11</v>
      </c>
      <c r="AR447" s="2059">
        <v>3</v>
      </c>
      <c r="AS447" s="2059">
        <v>15</v>
      </c>
      <c r="AT447" s="2059">
        <v>0</v>
      </c>
      <c r="AU447" s="2059">
        <v>92</v>
      </c>
      <c r="AV447" s="2059">
        <v>1</v>
      </c>
      <c r="AW447" s="2059">
        <v>2</v>
      </c>
      <c r="AX447" s="2059">
        <v>4</v>
      </c>
      <c r="AY447" s="2059">
        <v>5</v>
      </c>
      <c r="AZ447" s="2059">
        <v>2</v>
      </c>
      <c r="BA447" s="2059">
        <v>1</v>
      </c>
      <c r="BB447" s="2059">
        <v>2</v>
      </c>
      <c r="BC447" s="2059">
        <v>6</v>
      </c>
      <c r="BD447" s="2059">
        <v>3</v>
      </c>
      <c r="BE447" s="2059">
        <v>4</v>
      </c>
      <c r="BF447" s="2059">
        <v>7</v>
      </c>
      <c r="BG447" s="2059">
        <v>8</v>
      </c>
      <c r="BH447" s="2059">
        <v>6</v>
      </c>
      <c r="BI447" s="2059">
        <v>10</v>
      </c>
      <c r="BJ447" s="2059">
        <v>6</v>
      </c>
      <c r="BK447" s="2059">
        <v>25</v>
      </c>
      <c r="BL447" s="2059">
        <v>0</v>
      </c>
      <c r="BM447" s="2060">
        <f t="shared" si="40"/>
        <v>169</v>
      </c>
      <c r="BN447" s="2060">
        <f t="shared" si="41"/>
        <v>70</v>
      </c>
      <c r="BO447" s="2061">
        <f t="shared" si="42"/>
        <v>41.42011834319527</v>
      </c>
      <c r="BP447" s="2051" t="str">
        <f t="shared" si="43"/>
        <v/>
      </c>
    </row>
    <row r="448" spans="1:68" s="1185" customFormat="1">
      <c r="A448" s="2057" t="s">
        <v>6016</v>
      </c>
      <c r="B448" s="2057" t="s">
        <v>2067</v>
      </c>
      <c r="C448" s="2057" t="s">
        <v>5909</v>
      </c>
      <c r="D448" s="2057" t="s">
        <v>2434</v>
      </c>
      <c r="E448" s="2057" t="s">
        <v>5482</v>
      </c>
      <c r="F448" s="2057" t="s">
        <v>208</v>
      </c>
      <c r="G448" s="2057" t="s">
        <v>1765</v>
      </c>
      <c r="H448" s="2057" t="s">
        <v>5179</v>
      </c>
      <c r="I448" s="2057" t="s">
        <v>5180</v>
      </c>
      <c r="J448" s="2058" t="s">
        <v>6224</v>
      </c>
      <c r="K448" s="2059">
        <v>1047</v>
      </c>
      <c r="L448" s="2059">
        <v>27</v>
      </c>
      <c r="M448" s="2059">
        <v>33</v>
      </c>
      <c r="N448" s="2059">
        <v>33</v>
      </c>
      <c r="O448" s="2059">
        <v>45</v>
      </c>
      <c r="P448" s="2059">
        <v>26</v>
      </c>
      <c r="Q448" s="2059">
        <v>31</v>
      </c>
      <c r="R448" s="2059">
        <v>29</v>
      </c>
      <c r="S448" s="2059">
        <v>45</v>
      </c>
      <c r="T448" s="2059">
        <v>53</v>
      </c>
      <c r="U448" s="2059">
        <v>53</v>
      </c>
      <c r="V448" s="2059">
        <v>49</v>
      </c>
      <c r="W448" s="2059">
        <v>63</v>
      </c>
      <c r="X448" s="2059">
        <v>79</v>
      </c>
      <c r="Y448" s="2059">
        <v>108</v>
      </c>
      <c r="Z448" s="2059">
        <v>97</v>
      </c>
      <c r="AA448" s="2059">
        <v>276</v>
      </c>
      <c r="AB448" s="2059">
        <v>0</v>
      </c>
      <c r="AC448" s="2059">
        <v>488</v>
      </c>
      <c r="AD448" s="2059">
        <v>14</v>
      </c>
      <c r="AE448" s="2059">
        <v>19</v>
      </c>
      <c r="AF448" s="2059">
        <v>18</v>
      </c>
      <c r="AG448" s="2059">
        <v>19</v>
      </c>
      <c r="AH448" s="2059">
        <v>14</v>
      </c>
      <c r="AI448" s="2059">
        <v>15</v>
      </c>
      <c r="AJ448" s="2059">
        <v>14</v>
      </c>
      <c r="AK448" s="2059">
        <v>21</v>
      </c>
      <c r="AL448" s="2059">
        <v>29</v>
      </c>
      <c r="AM448" s="2059">
        <v>30</v>
      </c>
      <c r="AN448" s="2059">
        <v>25</v>
      </c>
      <c r="AO448" s="2059">
        <v>32</v>
      </c>
      <c r="AP448" s="2059">
        <v>37</v>
      </c>
      <c r="AQ448" s="2059">
        <v>45</v>
      </c>
      <c r="AR448" s="2059">
        <v>47</v>
      </c>
      <c r="AS448" s="2059">
        <v>109</v>
      </c>
      <c r="AT448" s="2059">
        <v>0</v>
      </c>
      <c r="AU448" s="2059">
        <v>559</v>
      </c>
      <c r="AV448" s="2059">
        <v>13</v>
      </c>
      <c r="AW448" s="2059">
        <v>14</v>
      </c>
      <c r="AX448" s="2059">
        <v>15</v>
      </c>
      <c r="AY448" s="2059">
        <v>26</v>
      </c>
      <c r="AZ448" s="2059">
        <v>12</v>
      </c>
      <c r="BA448" s="2059">
        <v>16</v>
      </c>
      <c r="BB448" s="2059">
        <v>15</v>
      </c>
      <c r="BC448" s="2059">
        <v>24</v>
      </c>
      <c r="BD448" s="2059">
        <v>24</v>
      </c>
      <c r="BE448" s="2059">
        <v>23</v>
      </c>
      <c r="BF448" s="2059">
        <v>24</v>
      </c>
      <c r="BG448" s="2059">
        <v>31</v>
      </c>
      <c r="BH448" s="2059">
        <v>42</v>
      </c>
      <c r="BI448" s="2059">
        <v>63</v>
      </c>
      <c r="BJ448" s="2059">
        <v>50</v>
      </c>
      <c r="BK448" s="2059">
        <v>167</v>
      </c>
      <c r="BL448" s="2059">
        <v>0</v>
      </c>
      <c r="BM448" s="2060">
        <f t="shared" si="40"/>
        <v>1047</v>
      </c>
      <c r="BN448" s="2060">
        <f t="shared" si="41"/>
        <v>481</v>
      </c>
      <c r="BO448" s="2061">
        <f t="shared" si="42"/>
        <v>45.94078319006686</v>
      </c>
      <c r="BP448" s="2051" t="str">
        <f t="shared" si="43"/>
        <v/>
      </c>
    </row>
    <row r="449" spans="1:68" s="1185" customFormat="1">
      <c r="A449" s="2052" t="s">
        <v>6017</v>
      </c>
      <c r="B449" s="2052" t="s">
        <v>2067</v>
      </c>
      <c r="C449" s="2052" t="s">
        <v>5909</v>
      </c>
      <c r="D449" s="2052" t="s">
        <v>2435</v>
      </c>
      <c r="E449" s="2052" t="s">
        <v>5479</v>
      </c>
      <c r="F449" s="2052" t="s">
        <v>208</v>
      </c>
      <c r="G449" s="2052" t="s">
        <v>1765</v>
      </c>
      <c r="H449" s="2052" t="s">
        <v>5181</v>
      </c>
      <c r="I449" s="2052" t="s">
        <v>3059</v>
      </c>
      <c r="J449" s="2053" t="s">
        <v>6224</v>
      </c>
      <c r="K449" s="2054">
        <v>1608</v>
      </c>
      <c r="L449" s="2054">
        <v>48</v>
      </c>
      <c r="M449" s="2054">
        <v>70</v>
      </c>
      <c r="N449" s="2054">
        <v>83</v>
      </c>
      <c r="O449" s="2054">
        <v>78</v>
      </c>
      <c r="P449" s="2054">
        <v>43</v>
      </c>
      <c r="Q449" s="2054">
        <v>64</v>
      </c>
      <c r="R449" s="2054">
        <v>77</v>
      </c>
      <c r="S449" s="2054">
        <v>74</v>
      </c>
      <c r="T449" s="2054">
        <v>87</v>
      </c>
      <c r="U449" s="2054">
        <v>101</v>
      </c>
      <c r="V449" s="2054">
        <v>79</v>
      </c>
      <c r="W449" s="2054">
        <v>112</v>
      </c>
      <c r="X449" s="2054">
        <v>125</v>
      </c>
      <c r="Y449" s="2054">
        <v>166</v>
      </c>
      <c r="Z449" s="2054">
        <v>118</v>
      </c>
      <c r="AA449" s="2054">
        <v>283</v>
      </c>
      <c r="AB449" s="2054">
        <v>0</v>
      </c>
      <c r="AC449" s="2054">
        <v>752</v>
      </c>
      <c r="AD449" s="2054">
        <v>24</v>
      </c>
      <c r="AE449" s="2054">
        <v>39</v>
      </c>
      <c r="AF449" s="2054">
        <v>38</v>
      </c>
      <c r="AG449" s="2054">
        <v>43</v>
      </c>
      <c r="AH449" s="2054">
        <v>22</v>
      </c>
      <c r="AI449" s="2054">
        <v>31</v>
      </c>
      <c r="AJ449" s="2054">
        <v>28</v>
      </c>
      <c r="AK449" s="2054">
        <v>34</v>
      </c>
      <c r="AL449" s="2054">
        <v>41</v>
      </c>
      <c r="AM449" s="2054">
        <v>43</v>
      </c>
      <c r="AN449" s="2054">
        <v>42</v>
      </c>
      <c r="AO449" s="2054">
        <v>55</v>
      </c>
      <c r="AP449" s="2054">
        <v>53</v>
      </c>
      <c r="AQ449" s="2054">
        <v>87</v>
      </c>
      <c r="AR449" s="2054">
        <v>51</v>
      </c>
      <c r="AS449" s="2054">
        <v>121</v>
      </c>
      <c r="AT449" s="2054">
        <v>0</v>
      </c>
      <c r="AU449" s="2054">
        <v>856</v>
      </c>
      <c r="AV449" s="2054">
        <v>24</v>
      </c>
      <c r="AW449" s="2054">
        <v>31</v>
      </c>
      <c r="AX449" s="2054">
        <v>45</v>
      </c>
      <c r="AY449" s="2054">
        <v>35</v>
      </c>
      <c r="AZ449" s="2054">
        <v>21</v>
      </c>
      <c r="BA449" s="2054">
        <v>33</v>
      </c>
      <c r="BB449" s="2054">
        <v>49</v>
      </c>
      <c r="BC449" s="2054">
        <v>40</v>
      </c>
      <c r="BD449" s="2054">
        <v>46</v>
      </c>
      <c r="BE449" s="2054">
        <v>58</v>
      </c>
      <c r="BF449" s="2054">
        <v>37</v>
      </c>
      <c r="BG449" s="2054">
        <v>57</v>
      </c>
      <c r="BH449" s="2054">
        <v>72</v>
      </c>
      <c r="BI449" s="2054">
        <v>79</v>
      </c>
      <c r="BJ449" s="2054">
        <v>67</v>
      </c>
      <c r="BK449" s="2054">
        <v>162</v>
      </c>
      <c r="BL449" s="2054">
        <v>0</v>
      </c>
      <c r="BM449" s="2055">
        <f t="shared" si="40"/>
        <v>1608</v>
      </c>
      <c r="BN449" s="2055">
        <f t="shared" si="41"/>
        <v>567</v>
      </c>
      <c r="BO449" s="2056">
        <f t="shared" si="42"/>
        <v>35.261194029850742</v>
      </c>
      <c r="BP449" s="2051" t="str">
        <f t="shared" si="43"/>
        <v/>
      </c>
    </row>
    <row r="450" spans="1:68" s="1185" customFormat="1">
      <c r="A450" s="2057" t="s">
        <v>6018</v>
      </c>
      <c r="B450" s="2057" t="s">
        <v>2067</v>
      </c>
      <c r="C450" s="2057" t="s">
        <v>5909</v>
      </c>
      <c r="D450" s="2057" t="s">
        <v>2435</v>
      </c>
      <c r="E450" s="2057" t="s">
        <v>5481</v>
      </c>
      <c r="F450" s="2057" t="s">
        <v>208</v>
      </c>
      <c r="G450" s="2057" t="s">
        <v>1765</v>
      </c>
      <c r="H450" s="2057" t="s">
        <v>5181</v>
      </c>
      <c r="I450" s="2057" t="s">
        <v>4977</v>
      </c>
      <c r="J450" s="2058" t="s">
        <v>6224</v>
      </c>
      <c r="K450" s="2059">
        <v>258</v>
      </c>
      <c r="L450" s="2059">
        <v>6</v>
      </c>
      <c r="M450" s="2059">
        <v>8</v>
      </c>
      <c r="N450" s="2059">
        <v>11</v>
      </c>
      <c r="O450" s="2059">
        <v>9</v>
      </c>
      <c r="P450" s="2059">
        <v>9</v>
      </c>
      <c r="Q450" s="2059">
        <v>10</v>
      </c>
      <c r="R450" s="2059">
        <v>12</v>
      </c>
      <c r="S450" s="2059">
        <v>9</v>
      </c>
      <c r="T450" s="2059">
        <v>12</v>
      </c>
      <c r="U450" s="2059">
        <v>15</v>
      </c>
      <c r="V450" s="2059">
        <v>14</v>
      </c>
      <c r="W450" s="2059">
        <v>16</v>
      </c>
      <c r="X450" s="2059">
        <v>25</v>
      </c>
      <c r="Y450" s="2059">
        <v>32</v>
      </c>
      <c r="Z450" s="2059">
        <v>25</v>
      </c>
      <c r="AA450" s="2059">
        <v>45</v>
      </c>
      <c r="AB450" s="2059">
        <v>0</v>
      </c>
      <c r="AC450" s="2059">
        <v>120</v>
      </c>
      <c r="AD450" s="2059">
        <v>4</v>
      </c>
      <c r="AE450" s="2059">
        <v>5</v>
      </c>
      <c r="AF450" s="2059">
        <v>5</v>
      </c>
      <c r="AG450" s="2059">
        <v>6</v>
      </c>
      <c r="AH450" s="2059">
        <v>4</v>
      </c>
      <c r="AI450" s="2059">
        <v>4</v>
      </c>
      <c r="AJ450" s="2059">
        <v>3</v>
      </c>
      <c r="AK450" s="2059">
        <v>4</v>
      </c>
      <c r="AL450" s="2059">
        <v>6</v>
      </c>
      <c r="AM450" s="2059">
        <v>6</v>
      </c>
      <c r="AN450" s="2059">
        <v>8</v>
      </c>
      <c r="AO450" s="2059">
        <v>6</v>
      </c>
      <c r="AP450" s="2059">
        <v>11</v>
      </c>
      <c r="AQ450" s="2059">
        <v>16</v>
      </c>
      <c r="AR450" s="2059">
        <v>10</v>
      </c>
      <c r="AS450" s="2059">
        <v>22</v>
      </c>
      <c r="AT450" s="2059">
        <v>0</v>
      </c>
      <c r="AU450" s="2059">
        <v>138</v>
      </c>
      <c r="AV450" s="2059">
        <v>2</v>
      </c>
      <c r="AW450" s="2059">
        <v>3</v>
      </c>
      <c r="AX450" s="2059">
        <v>6</v>
      </c>
      <c r="AY450" s="2059">
        <v>3</v>
      </c>
      <c r="AZ450" s="2059">
        <v>5</v>
      </c>
      <c r="BA450" s="2059">
        <v>6</v>
      </c>
      <c r="BB450" s="2059">
        <v>9</v>
      </c>
      <c r="BC450" s="2059">
        <v>5</v>
      </c>
      <c r="BD450" s="2059">
        <v>6</v>
      </c>
      <c r="BE450" s="2059">
        <v>9</v>
      </c>
      <c r="BF450" s="2059">
        <v>6</v>
      </c>
      <c r="BG450" s="2059">
        <v>10</v>
      </c>
      <c r="BH450" s="2059">
        <v>14</v>
      </c>
      <c r="BI450" s="2059">
        <v>16</v>
      </c>
      <c r="BJ450" s="2059">
        <v>15</v>
      </c>
      <c r="BK450" s="2059">
        <v>23</v>
      </c>
      <c r="BL450" s="2059">
        <v>0</v>
      </c>
      <c r="BM450" s="2060">
        <f t="shared" si="40"/>
        <v>258</v>
      </c>
      <c r="BN450" s="2060">
        <f t="shared" si="41"/>
        <v>102</v>
      </c>
      <c r="BO450" s="2061">
        <f t="shared" si="42"/>
        <v>39.534883720930232</v>
      </c>
      <c r="BP450" s="2051" t="str">
        <f t="shared" si="43"/>
        <v/>
      </c>
    </row>
    <row r="451" spans="1:68" s="1185" customFormat="1">
      <c r="A451" s="2057" t="s">
        <v>6019</v>
      </c>
      <c r="B451" s="2057" t="s">
        <v>2067</v>
      </c>
      <c r="C451" s="2057" t="s">
        <v>5909</v>
      </c>
      <c r="D451" s="2057" t="s">
        <v>2435</v>
      </c>
      <c r="E451" s="2057" t="s">
        <v>5482</v>
      </c>
      <c r="F451" s="2057" t="s">
        <v>208</v>
      </c>
      <c r="G451" s="2057" t="s">
        <v>1765</v>
      </c>
      <c r="H451" s="2057" t="s">
        <v>5181</v>
      </c>
      <c r="I451" s="2057" t="s">
        <v>5182</v>
      </c>
      <c r="J451" s="2058" t="s">
        <v>6224</v>
      </c>
      <c r="K451" s="2059">
        <v>568</v>
      </c>
      <c r="L451" s="2059">
        <v>17</v>
      </c>
      <c r="M451" s="2059">
        <v>37</v>
      </c>
      <c r="N451" s="2059">
        <v>34</v>
      </c>
      <c r="O451" s="2059">
        <v>36</v>
      </c>
      <c r="P451" s="2059">
        <v>12</v>
      </c>
      <c r="Q451" s="2059">
        <v>28</v>
      </c>
      <c r="R451" s="2059">
        <v>27</v>
      </c>
      <c r="S451" s="2059">
        <v>35</v>
      </c>
      <c r="T451" s="2059">
        <v>36</v>
      </c>
      <c r="U451" s="2059">
        <v>46</v>
      </c>
      <c r="V451" s="2059">
        <v>25</v>
      </c>
      <c r="W451" s="2059">
        <v>35</v>
      </c>
      <c r="X451" s="2059">
        <v>38</v>
      </c>
      <c r="Y451" s="2059">
        <v>49</v>
      </c>
      <c r="Z451" s="2059">
        <v>40</v>
      </c>
      <c r="AA451" s="2059">
        <v>73</v>
      </c>
      <c r="AB451" s="2059">
        <v>0</v>
      </c>
      <c r="AC451" s="2059">
        <v>263</v>
      </c>
      <c r="AD451" s="2059">
        <v>7</v>
      </c>
      <c r="AE451" s="2059">
        <v>20</v>
      </c>
      <c r="AF451" s="2059">
        <v>15</v>
      </c>
      <c r="AG451" s="2059">
        <v>18</v>
      </c>
      <c r="AH451" s="2059">
        <v>7</v>
      </c>
      <c r="AI451" s="2059">
        <v>16</v>
      </c>
      <c r="AJ451" s="2059">
        <v>6</v>
      </c>
      <c r="AK451" s="2059">
        <v>16</v>
      </c>
      <c r="AL451" s="2059">
        <v>16</v>
      </c>
      <c r="AM451" s="2059">
        <v>21</v>
      </c>
      <c r="AN451" s="2059">
        <v>14</v>
      </c>
      <c r="AO451" s="2059">
        <v>16</v>
      </c>
      <c r="AP451" s="2059">
        <v>18</v>
      </c>
      <c r="AQ451" s="2059">
        <v>26</v>
      </c>
      <c r="AR451" s="2059">
        <v>15</v>
      </c>
      <c r="AS451" s="2059">
        <v>32</v>
      </c>
      <c r="AT451" s="2059">
        <v>0</v>
      </c>
      <c r="AU451" s="2059">
        <v>305</v>
      </c>
      <c r="AV451" s="2059">
        <v>10</v>
      </c>
      <c r="AW451" s="2059">
        <v>17</v>
      </c>
      <c r="AX451" s="2059">
        <v>19</v>
      </c>
      <c r="AY451" s="2059">
        <v>18</v>
      </c>
      <c r="AZ451" s="2059">
        <v>5</v>
      </c>
      <c r="BA451" s="2059">
        <v>12</v>
      </c>
      <c r="BB451" s="2059">
        <v>21</v>
      </c>
      <c r="BC451" s="2059">
        <v>19</v>
      </c>
      <c r="BD451" s="2059">
        <v>20</v>
      </c>
      <c r="BE451" s="2059">
        <v>25</v>
      </c>
      <c r="BF451" s="2059">
        <v>11</v>
      </c>
      <c r="BG451" s="2059">
        <v>19</v>
      </c>
      <c r="BH451" s="2059">
        <v>20</v>
      </c>
      <c r="BI451" s="2059">
        <v>23</v>
      </c>
      <c r="BJ451" s="2059">
        <v>25</v>
      </c>
      <c r="BK451" s="2059">
        <v>41</v>
      </c>
      <c r="BL451" s="2059">
        <v>0</v>
      </c>
      <c r="BM451" s="2060">
        <f t="shared" si="40"/>
        <v>568</v>
      </c>
      <c r="BN451" s="2060">
        <f t="shared" si="41"/>
        <v>162</v>
      </c>
      <c r="BO451" s="2061">
        <f t="shared" si="42"/>
        <v>28.52112676056338</v>
      </c>
      <c r="BP451" s="2051" t="str">
        <f t="shared" si="43"/>
        <v/>
      </c>
    </row>
    <row r="452" spans="1:68" s="1185" customFormat="1">
      <c r="A452" s="2057" t="s">
        <v>6020</v>
      </c>
      <c r="B452" s="2057" t="s">
        <v>2067</v>
      </c>
      <c r="C452" s="2057" t="s">
        <v>5909</v>
      </c>
      <c r="D452" s="2057" t="s">
        <v>2435</v>
      </c>
      <c r="E452" s="2057" t="s">
        <v>5483</v>
      </c>
      <c r="F452" s="2057" t="s">
        <v>208</v>
      </c>
      <c r="G452" s="2057" t="s">
        <v>1765</v>
      </c>
      <c r="H452" s="2057" t="s">
        <v>5181</v>
      </c>
      <c r="I452" s="2057" t="s">
        <v>5183</v>
      </c>
      <c r="J452" s="2058" t="s">
        <v>6224</v>
      </c>
      <c r="K452" s="2059">
        <v>80</v>
      </c>
      <c r="L452" s="2059">
        <v>2</v>
      </c>
      <c r="M452" s="2059">
        <v>2</v>
      </c>
      <c r="N452" s="2059">
        <v>4</v>
      </c>
      <c r="O452" s="2059">
        <v>3</v>
      </c>
      <c r="P452" s="2059">
        <v>2</v>
      </c>
      <c r="Q452" s="2059">
        <v>3</v>
      </c>
      <c r="R452" s="2059">
        <v>4</v>
      </c>
      <c r="S452" s="2059">
        <v>2</v>
      </c>
      <c r="T452" s="2059">
        <v>4</v>
      </c>
      <c r="U452" s="2059">
        <v>5</v>
      </c>
      <c r="V452" s="2059">
        <v>4</v>
      </c>
      <c r="W452" s="2059">
        <v>5</v>
      </c>
      <c r="X452" s="2059">
        <v>8</v>
      </c>
      <c r="Y452" s="2059">
        <v>10</v>
      </c>
      <c r="Z452" s="2059">
        <v>8</v>
      </c>
      <c r="AA452" s="2059">
        <v>14</v>
      </c>
      <c r="AB452" s="2059">
        <v>0</v>
      </c>
      <c r="AC452" s="2059">
        <v>37</v>
      </c>
      <c r="AD452" s="2059">
        <v>1</v>
      </c>
      <c r="AE452" s="2059">
        <v>1</v>
      </c>
      <c r="AF452" s="2059">
        <v>2</v>
      </c>
      <c r="AG452" s="2059">
        <v>2</v>
      </c>
      <c r="AH452" s="2059">
        <v>1</v>
      </c>
      <c r="AI452" s="2059">
        <v>1</v>
      </c>
      <c r="AJ452" s="2059">
        <v>1</v>
      </c>
      <c r="AK452" s="2059">
        <v>1</v>
      </c>
      <c r="AL452" s="2059">
        <v>2</v>
      </c>
      <c r="AM452" s="2059">
        <v>2</v>
      </c>
      <c r="AN452" s="2059">
        <v>2</v>
      </c>
      <c r="AO452" s="2059">
        <v>2</v>
      </c>
      <c r="AP452" s="2059">
        <v>4</v>
      </c>
      <c r="AQ452" s="2059">
        <v>5</v>
      </c>
      <c r="AR452" s="2059">
        <v>3</v>
      </c>
      <c r="AS452" s="2059">
        <v>7</v>
      </c>
      <c r="AT452" s="2059">
        <v>0</v>
      </c>
      <c r="AU452" s="2059">
        <v>43</v>
      </c>
      <c r="AV452" s="2059">
        <v>1</v>
      </c>
      <c r="AW452" s="2059">
        <v>1</v>
      </c>
      <c r="AX452" s="2059">
        <v>2</v>
      </c>
      <c r="AY452" s="2059">
        <v>1</v>
      </c>
      <c r="AZ452" s="2059">
        <v>1</v>
      </c>
      <c r="BA452" s="2059">
        <v>2</v>
      </c>
      <c r="BB452" s="2059">
        <v>3</v>
      </c>
      <c r="BC452" s="2059">
        <v>1</v>
      </c>
      <c r="BD452" s="2059">
        <v>2</v>
      </c>
      <c r="BE452" s="2059">
        <v>3</v>
      </c>
      <c r="BF452" s="2059">
        <v>2</v>
      </c>
      <c r="BG452" s="2059">
        <v>3</v>
      </c>
      <c r="BH452" s="2059">
        <v>4</v>
      </c>
      <c r="BI452" s="2059">
        <v>5</v>
      </c>
      <c r="BJ452" s="2059">
        <v>5</v>
      </c>
      <c r="BK452" s="2059">
        <v>7</v>
      </c>
      <c r="BL452" s="2059">
        <v>0</v>
      </c>
      <c r="BM452" s="2060">
        <f t="shared" si="40"/>
        <v>80</v>
      </c>
      <c r="BN452" s="2060">
        <f t="shared" si="41"/>
        <v>32</v>
      </c>
      <c r="BO452" s="2061">
        <f t="shared" si="42"/>
        <v>40</v>
      </c>
      <c r="BP452" s="2051" t="str">
        <f t="shared" si="43"/>
        <v/>
      </c>
    </row>
    <row r="453" spans="1:68" s="1185" customFormat="1">
      <c r="A453" s="2057" t="s">
        <v>6021</v>
      </c>
      <c r="B453" s="2057" t="s">
        <v>2067</v>
      </c>
      <c r="C453" s="2057" t="s">
        <v>5909</v>
      </c>
      <c r="D453" s="2057" t="s">
        <v>2435</v>
      </c>
      <c r="E453" s="2057" t="s">
        <v>5484</v>
      </c>
      <c r="F453" s="2057" t="s">
        <v>208</v>
      </c>
      <c r="G453" s="2057" t="s">
        <v>1765</v>
      </c>
      <c r="H453" s="2057" t="s">
        <v>5181</v>
      </c>
      <c r="I453" s="2057" t="s">
        <v>5039</v>
      </c>
      <c r="J453" s="2058" t="s">
        <v>6224</v>
      </c>
      <c r="K453" s="2059">
        <v>425</v>
      </c>
      <c r="L453" s="2059">
        <v>14</v>
      </c>
      <c r="M453" s="2059">
        <v>14</v>
      </c>
      <c r="N453" s="2059">
        <v>21</v>
      </c>
      <c r="O453" s="2059">
        <v>18</v>
      </c>
      <c r="P453" s="2059">
        <v>12</v>
      </c>
      <c r="Q453" s="2059">
        <v>14</v>
      </c>
      <c r="R453" s="2059">
        <v>21</v>
      </c>
      <c r="S453" s="2059">
        <v>17</v>
      </c>
      <c r="T453" s="2059">
        <v>21</v>
      </c>
      <c r="U453" s="2059">
        <v>22</v>
      </c>
      <c r="V453" s="2059">
        <v>22</v>
      </c>
      <c r="W453" s="2059">
        <v>34</v>
      </c>
      <c r="X453" s="2059">
        <v>32</v>
      </c>
      <c r="Y453" s="2059">
        <v>45</v>
      </c>
      <c r="Z453" s="2059">
        <v>27</v>
      </c>
      <c r="AA453" s="2059">
        <v>91</v>
      </c>
      <c r="AB453" s="2059">
        <v>0</v>
      </c>
      <c r="AC453" s="2059">
        <v>201</v>
      </c>
      <c r="AD453" s="2059">
        <v>7</v>
      </c>
      <c r="AE453" s="2059">
        <v>8</v>
      </c>
      <c r="AF453" s="2059">
        <v>10</v>
      </c>
      <c r="AG453" s="2059">
        <v>10</v>
      </c>
      <c r="AH453" s="2059">
        <v>6</v>
      </c>
      <c r="AI453" s="2059">
        <v>6</v>
      </c>
      <c r="AJ453" s="2059">
        <v>11</v>
      </c>
      <c r="AK453" s="2059">
        <v>8</v>
      </c>
      <c r="AL453" s="2059">
        <v>10</v>
      </c>
      <c r="AM453" s="2059">
        <v>9</v>
      </c>
      <c r="AN453" s="2059">
        <v>11</v>
      </c>
      <c r="AO453" s="2059">
        <v>19</v>
      </c>
      <c r="AP453" s="2059">
        <v>12</v>
      </c>
      <c r="AQ453" s="2059">
        <v>24</v>
      </c>
      <c r="AR453" s="2059">
        <v>14</v>
      </c>
      <c r="AS453" s="2059">
        <v>36</v>
      </c>
      <c r="AT453" s="2059">
        <v>0</v>
      </c>
      <c r="AU453" s="2059">
        <v>224</v>
      </c>
      <c r="AV453" s="2059">
        <v>7</v>
      </c>
      <c r="AW453" s="2059">
        <v>6</v>
      </c>
      <c r="AX453" s="2059">
        <v>11</v>
      </c>
      <c r="AY453" s="2059">
        <v>8</v>
      </c>
      <c r="AZ453" s="2059">
        <v>6</v>
      </c>
      <c r="BA453" s="2059">
        <v>8</v>
      </c>
      <c r="BB453" s="2059">
        <v>10</v>
      </c>
      <c r="BC453" s="2059">
        <v>9</v>
      </c>
      <c r="BD453" s="2059">
        <v>11</v>
      </c>
      <c r="BE453" s="2059">
        <v>13</v>
      </c>
      <c r="BF453" s="2059">
        <v>11</v>
      </c>
      <c r="BG453" s="2059">
        <v>15</v>
      </c>
      <c r="BH453" s="2059">
        <v>20</v>
      </c>
      <c r="BI453" s="2059">
        <v>21</v>
      </c>
      <c r="BJ453" s="2059">
        <v>13</v>
      </c>
      <c r="BK453" s="2059">
        <v>55</v>
      </c>
      <c r="BL453" s="2059">
        <v>0</v>
      </c>
      <c r="BM453" s="2060">
        <f t="shared" si="40"/>
        <v>425</v>
      </c>
      <c r="BN453" s="2060">
        <f t="shared" si="41"/>
        <v>163</v>
      </c>
      <c r="BO453" s="2061">
        <f t="shared" si="42"/>
        <v>38.352941176470587</v>
      </c>
      <c r="BP453" s="2051" t="str">
        <f t="shared" si="43"/>
        <v/>
      </c>
    </row>
    <row r="454" spans="1:68" s="1185" customFormat="1">
      <c r="A454" s="2057" t="s">
        <v>6022</v>
      </c>
      <c r="B454" s="2057" t="s">
        <v>2067</v>
      </c>
      <c r="C454" s="2057" t="s">
        <v>5909</v>
      </c>
      <c r="D454" s="2057" t="s">
        <v>2435</v>
      </c>
      <c r="E454" s="2057" t="s">
        <v>5485</v>
      </c>
      <c r="F454" s="2057" t="s">
        <v>208</v>
      </c>
      <c r="G454" s="2057" t="s">
        <v>1765</v>
      </c>
      <c r="H454" s="2057" t="s">
        <v>5181</v>
      </c>
      <c r="I454" s="2057" t="s">
        <v>5013</v>
      </c>
      <c r="J454" s="2058" t="s">
        <v>6224</v>
      </c>
      <c r="K454" s="2059">
        <v>277</v>
      </c>
      <c r="L454" s="2059">
        <v>9</v>
      </c>
      <c r="M454" s="2059">
        <v>9</v>
      </c>
      <c r="N454" s="2059">
        <v>13</v>
      </c>
      <c r="O454" s="2059">
        <v>12</v>
      </c>
      <c r="P454" s="2059">
        <v>8</v>
      </c>
      <c r="Q454" s="2059">
        <v>9</v>
      </c>
      <c r="R454" s="2059">
        <v>13</v>
      </c>
      <c r="S454" s="2059">
        <v>11</v>
      </c>
      <c r="T454" s="2059">
        <v>14</v>
      </c>
      <c r="U454" s="2059">
        <v>13</v>
      </c>
      <c r="V454" s="2059">
        <v>14</v>
      </c>
      <c r="W454" s="2059">
        <v>22</v>
      </c>
      <c r="X454" s="2059">
        <v>22</v>
      </c>
      <c r="Y454" s="2059">
        <v>30</v>
      </c>
      <c r="Z454" s="2059">
        <v>18</v>
      </c>
      <c r="AA454" s="2059">
        <v>60</v>
      </c>
      <c r="AB454" s="2059">
        <v>0</v>
      </c>
      <c r="AC454" s="2059">
        <v>131</v>
      </c>
      <c r="AD454" s="2059">
        <v>5</v>
      </c>
      <c r="AE454" s="2059">
        <v>5</v>
      </c>
      <c r="AF454" s="2059">
        <v>6</v>
      </c>
      <c r="AG454" s="2059">
        <v>7</v>
      </c>
      <c r="AH454" s="2059">
        <v>4</v>
      </c>
      <c r="AI454" s="2059">
        <v>4</v>
      </c>
      <c r="AJ454" s="2059">
        <v>7</v>
      </c>
      <c r="AK454" s="2059">
        <v>5</v>
      </c>
      <c r="AL454" s="2059">
        <v>7</v>
      </c>
      <c r="AM454" s="2059">
        <v>5</v>
      </c>
      <c r="AN454" s="2059">
        <v>7</v>
      </c>
      <c r="AO454" s="2059">
        <v>12</v>
      </c>
      <c r="AP454" s="2059">
        <v>8</v>
      </c>
      <c r="AQ454" s="2059">
        <v>16</v>
      </c>
      <c r="AR454" s="2059">
        <v>9</v>
      </c>
      <c r="AS454" s="2059">
        <v>24</v>
      </c>
      <c r="AT454" s="2059">
        <v>0</v>
      </c>
      <c r="AU454" s="2059">
        <v>146</v>
      </c>
      <c r="AV454" s="2059">
        <v>4</v>
      </c>
      <c r="AW454" s="2059">
        <v>4</v>
      </c>
      <c r="AX454" s="2059">
        <v>7</v>
      </c>
      <c r="AY454" s="2059">
        <v>5</v>
      </c>
      <c r="AZ454" s="2059">
        <v>4</v>
      </c>
      <c r="BA454" s="2059">
        <v>5</v>
      </c>
      <c r="BB454" s="2059">
        <v>6</v>
      </c>
      <c r="BC454" s="2059">
        <v>6</v>
      </c>
      <c r="BD454" s="2059">
        <v>7</v>
      </c>
      <c r="BE454" s="2059">
        <v>8</v>
      </c>
      <c r="BF454" s="2059">
        <v>7</v>
      </c>
      <c r="BG454" s="2059">
        <v>10</v>
      </c>
      <c r="BH454" s="2059">
        <v>14</v>
      </c>
      <c r="BI454" s="2059">
        <v>14</v>
      </c>
      <c r="BJ454" s="2059">
        <v>9</v>
      </c>
      <c r="BK454" s="2059">
        <v>36</v>
      </c>
      <c r="BL454" s="2059">
        <v>0</v>
      </c>
      <c r="BM454" s="2060">
        <f t="shared" si="40"/>
        <v>277</v>
      </c>
      <c r="BN454" s="2060">
        <f t="shared" si="41"/>
        <v>108</v>
      </c>
      <c r="BO454" s="2061">
        <f t="shared" si="42"/>
        <v>38.989169675090253</v>
      </c>
      <c r="BP454" s="2051" t="str">
        <f t="shared" si="43"/>
        <v/>
      </c>
    </row>
    <row r="455" spans="1:68" s="1185" customFormat="1">
      <c r="A455" s="2052" t="s">
        <v>6023</v>
      </c>
      <c r="B455" s="2052" t="s">
        <v>2067</v>
      </c>
      <c r="C455" s="2052" t="s">
        <v>5909</v>
      </c>
      <c r="D455" s="2052" t="s">
        <v>2435</v>
      </c>
      <c r="E455" s="2052" t="s">
        <v>5517</v>
      </c>
      <c r="F455" s="2052" t="s">
        <v>208</v>
      </c>
      <c r="G455" s="2052" t="s">
        <v>1765</v>
      </c>
      <c r="H455" s="2052" t="s">
        <v>5181</v>
      </c>
      <c r="I455" s="2052" t="s">
        <v>3059</v>
      </c>
      <c r="J455" s="2053" t="s">
        <v>6224</v>
      </c>
      <c r="K455" s="2054">
        <v>0</v>
      </c>
      <c r="L455" s="2054">
        <v>0</v>
      </c>
      <c r="M455" s="2054">
        <v>0</v>
      </c>
      <c r="N455" s="2054">
        <v>0</v>
      </c>
      <c r="O455" s="2054">
        <v>0</v>
      </c>
      <c r="P455" s="2054">
        <v>0</v>
      </c>
      <c r="Q455" s="2054">
        <v>0</v>
      </c>
      <c r="R455" s="2054">
        <v>0</v>
      </c>
      <c r="S455" s="2054">
        <v>0</v>
      </c>
      <c r="T455" s="2054">
        <v>0</v>
      </c>
      <c r="U455" s="2054">
        <v>0</v>
      </c>
      <c r="V455" s="2054">
        <v>0</v>
      </c>
      <c r="W455" s="2054">
        <v>0</v>
      </c>
      <c r="X455" s="2054">
        <v>0</v>
      </c>
      <c r="Y455" s="2054">
        <v>0</v>
      </c>
      <c r="Z455" s="2054">
        <v>0</v>
      </c>
      <c r="AA455" s="2054">
        <v>0</v>
      </c>
      <c r="AB455" s="2054">
        <v>0</v>
      </c>
      <c r="AC455" s="2054">
        <v>0</v>
      </c>
      <c r="AD455" s="2054">
        <v>0</v>
      </c>
      <c r="AE455" s="2054">
        <v>0</v>
      </c>
      <c r="AF455" s="2054">
        <v>0</v>
      </c>
      <c r="AG455" s="2054">
        <v>0</v>
      </c>
      <c r="AH455" s="2054">
        <v>0</v>
      </c>
      <c r="AI455" s="2054">
        <v>0</v>
      </c>
      <c r="AJ455" s="2054">
        <v>0</v>
      </c>
      <c r="AK455" s="2054">
        <v>0</v>
      </c>
      <c r="AL455" s="2054">
        <v>0</v>
      </c>
      <c r="AM455" s="2054">
        <v>0</v>
      </c>
      <c r="AN455" s="2054">
        <v>0</v>
      </c>
      <c r="AO455" s="2054">
        <v>0</v>
      </c>
      <c r="AP455" s="2054">
        <v>0</v>
      </c>
      <c r="AQ455" s="2054">
        <v>0</v>
      </c>
      <c r="AR455" s="2054">
        <v>0</v>
      </c>
      <c r="AS455" s="2054">
        <v>0</v>
      </c>
      <c r="AT455" s="2054">
        <v>0</v>
      </c>
      <c r="AU455" s="2054">
        <v>0</v>
      </c>
      <c r="AV455" s="2054">
        <v>0</v>
      </c>
      <c r="AW455" s="2054">
        <v>0</v>
      </c>
      <c r="AX455" s="2054">
        <v>0</v>
      </c>
      <c r="AY455" s="2054">
        <v>0</v>
      </c>
      <c r="AZ455" s="2054">
        <v>0</v>
      </c>
      <c r="BA455" s="2054">
        <v>0</v>
      </c>
      <c r="BB455" s="2054">
        <v>0</v>
      </c>
      <c r="BC455" s="2054">
        <v>0</v>
      </c>
      <c r="BD455" s="2054">
        <v>0</v>
      </c>
      <c r="BE455" s="2054">
        <v>0</v>
      </c>
      <c r="BF455" s="2054">
        <v>0</v>
      </c>
      <c r="BG455" s="2054">
        <v>0</v>
      </c>
      <c r="BH455" s="2054">
        <v>0</v>
      </c>
      <c r="BI455" s="2054">
        <v>0</v>
      </c>
      <c r="BJ455" s="2054">
        <v>0</v>
      </c>
      <c r="BK455" s="2054">
        <v>0</v>
      </c>
      <c r="BL455" s="2054">
        <v>0</v>
      </c>
      <c r="BM455" s="2055">
        <f t="shared" si="40"/>
        <v>0</v>
      </c>
      <c r="BN455" s="2055">
        <f t="shared" si="41"/>
        <v>0</v>
      </c>
      <c r="BO455" s="2056">
        <v>0</v>
      </c>
      <c r="BP455" s="2051" t="str">
        <f t="shared" si="43"/>
        <v/>
      </c>
    </row>
    <row r="456" spans="1:68" s="1185" customFormat="1">
      <c r="A456" s="2052" t="s">
        <v>6024</v>
      </c>
      <c r="B456" s="2052" t="s">
        <v>2067</v>
      </c>
      <c r="C456" s="2052" t="s">
        <v>5909</v>
      </c>
      <c r="D456" s="2052" t="s">
        <v>2436</v>
      </c>
      <c r="E456" s="2052" t="s">
        <v>5479</v>
      </c>
      <c r="F456" s="2052" t="s">
        <v>208</v>
      </c>
      <c r="G456" s="2052" t="s">
        <v>1765</v>
      </c>
      <c r="H456" s="2052" t="s">
        <v>5184</v>
      </c>
      <c r="I456" s="2052" t="s">
        <v>3059</v>
      </c>
      <c r="J456" s="2053" t="s">
        <v>6224</v>
      </c>
      <c r="K456" s="2054">
        <v>2371</v>
      </c>
      <c r="L456" s="2054">
        <v>52</v>
      </c>
      <c r="M456" s="2054">
        <v>58</v>
      </c>
      <c r="N456" s="2054">
        <v>82</v>
      </c>
      <c r="O456" s="2054">
        <v>99</v>
      </c>
      <c r="P456" s="2054">
        <v>60</v>
      </c>
      <c r="Q456" s="2054">
        <v>92</v>
      </c>
      <c r="R456" s="2054">
        <v>82</v>
      </c>
      <c r="S456" s="2054">
        <v>86</v>
      </c>
      <c r="T456" s="2054">
        <v>116</v>
      </c>
      <c r="U456" s="2054">
        <v>121</v>
      </c>
      <c r="V456" s="2054">
        <v>144</v>
      </c>
      <c r="W456" s="2054">
        <v>183</v>
      </c>
      <c r="X456" s="2054">
        <v>186</v>
      </c>
      <c r="Y456" s="2054">
        <v>201</v>
      </c>
      <c r="Z456" s="2054">
        <v>184</v>
      </c>
      <c r="AA456" s="2054">
        <v>615</v>
      </c>
      <c r="AB456" s="2054">
        <v>10</v>
      </c>
      <c r="AC456" s="2054">
        <v>1128</v>
      </c>
      <c r="AD456" s="2054">
        <v>21</v>
      </c>
      <c r="AE456" s="2054">
        <v>26</v>
      </c>
      <c r="AF456" s="2054">
        <v>46</v>
      </c>
      <c r="AG456" s="2054">
        <v>50</v>
      </c>
      <c r="AH456" s="2054">
        <v>36</v>
      </c>
      <c r="AI456" s="2054">
        <v>54</v>
      </c>
      <c r="AJ456" s="2054">
        <v>40</v>
      </c>
      <c r="AK456" s="2054">
        <v>37</v>
      </c>
      <c r="AL456" s="2054">
        <v>65</v>
      </c>
      <c r="AM456" s="2054">
        <v>57</v>
      </c>
      <c r="AN456" s="2054">
        <v>64</v>
      </c>
      <c r="AO456" s="2054">
        <v>102</v>
      </c>
      <c r="AP456" s="2054">
        <v>100</v>
      </c>
      <c r="AQ456" s="2054">
        <v>101</v>
      </c>
      <c r="AR456" s="2054">
        <v>91</v>
      </c>
      <c r="AS456" s="2054">
        <v>234</v>
      </c>
      <c r="AT456" s="2054">
        <v>4</v>
      </c>
      <c r="AU456" s="2054">
        <v>1243</v>
      </c>
      <c r="AV456" s="2054">
        <v>31</v>
      </c>
      <c r="AW456" s="2054">
        <v>32</v>
      </c>
      <c r="AX456" s="2054">
        <v>36</v>
      </c>
      <c r="AY456" s="2054">
        <v>49</v>
      </c>
      <c r="AZ456" s="2054">
        <v>24</v>
      </c>
      <c r="BA456" s="2054">
        <v>38</v>
      </c>
      <c r="BB456" s="2054">
        <v>42</v>
      </c>
      <c r="BC456" s="2054">
        <v>49</v>
      </c>
      <c r="BD456" s="2054">
        <v>51</v>
      </c>
      <c r="BE456" s="2054">
        <v>64</v>
      </c>
      <c r="BF456" s="2054">
        <v>80</v>
      </c>
      <c r="BG456" s="2054">
        <v>81</v>
      </c>
      <c r="BH456" s="2054">
        <v>86</v>
      </c>
      <c r="BI456" s="2054">
        <v>100</v>
      </c>
      <c r="BJ456" s="2054">
        <v>93</v>
      </c>
      <c r="BK456" s="2054">
        <v>381</v>
      </c>
      <c r="BL456" s="2054">
        <v>6</v>
      </c>
      <c r="BM456" s="2055">
        <f t="shared" si="40"/>
        <v>2361</v>
      </c>
      <c r="BN456" s="2055">
        <f t="shared" si="41"/>
        <v>1000</v>
      </c>
      <c r="BO456" s="2056">
        <f t="shared" si="42"/>
        <v>42.35493434985176</v>
      </c>
      <c r="BP456" s="2051" t="str">
        <f t="shared" si="43"/>
        <v/>
      </c>
    </row>
    <row r="457" spans="1:68" s="1185" customFormat="1">
      <c r="A457" s="2057" t="s">
        <v>6025</v>
      </c>
      <c r="B457" s="2057" t="s">
        <v>2067</v>
      </c>
      <c r="C457" s="2057" t="s">
        <v>5909</v>
      </c>
      <c r="D457" s="2057" t="s">
        <v>2436</v>
      </c>
      <c r="E457" s="2057" t="s">
        <v>5481</v>
      </c>
      <c r="F457" s="2057" t="s">
        <v>208</v>
      </c>
      <c r="G457" s="2057" t="s">
        <v>1765</v>
      </c>
      <c r="H457" s="2057" t="s">
        <v>5184</v>
      </c>
      <c r="I457" s="2057" t="s">
        <v>5039</v>
      </c>
      <c r="J457" s="2058" t="s">
        <v>6224</v>
      </c>
      <c r="K457" s="2059">
        <v>568</v>
      </c>
      <c r="L457" s="2059">
        <v>15</v>
      </c>
      <c r="M457" s="2059">
        <v>7</v>
      </c>
      <c r="N457" s="2059">
        <v>24</v>
      </c>
      <c r="O457" s="2059">
        <v>29</v>
      </c>
      <c r="P457" s="2059">
        <v>18</v>
      </c>
      <c r="Q457" s="2059">
        <v>27</v>
      </c>
      <c r="R457" s="2059">
        <v>20</v>
      </c>
      <c r="S457" s="2059">
        <v>26</v>
      </c>
      <c r="T457" s="2059">
        <v>29</v>
      </c>
      <c r="U457" s="2059">
        <v>32</v>
      </c>
      <c r="V457" s="2059">
        <v>34</v>
      </c>
      <c r="W457" s="2059">
        <v>49</v>
      </c>
      <c r="X457" s="2059">
        <v>55</v>
      </c>
      <c r="Y457" s="2059">
        <v>48</v>
      </c>
      <c r="Z457" s="2059">
        <v>45</v>
      </c>
      <c r="AA457" s="2059">
        <v>110</v>
      </c>
      <c r="AB457" s="2059">
        <v>0</v>
      </c>
      <c r="AC457" s="2059">
        <v>279</v>
      </c>
      <c r="AD457" s="2059">
        <v>6</v>
      </c>
      <c r="AE457" s="2059">
        <v>5</v>
      </c>
      <c r="AF457" s="2059">
        <v>14</v>
      </c>
      <c r="AG457" s="2059">
        <v>16</v>
      </c>
      <c r="AH457" s="2059">
        <v>11</v>
      </c>
      <c r="AI457" s="2059">
        <v>14</v>
      </c>
      <c r="AJ457" s="2059">
        <v>10</v>
      </c>
      <c r="AK457" s="2059">
        <v>10</v>
      </c>
      <c r="AL457" s="2059">
        <v>13</v>
      </c>
      <c r="AM457" s="2059">
        <v>15</v>
      </c>
      <c r="AN457" s="2059">
        <v>18</v>
      </c>
      <c r="AO457" s="2059">
        <v>27</v>
      </c>
      <c r="AP457" s="2059">
        <v>30</v>
      </c>
      <c r="AQ457" s="2059">
        <v>25</v>
      </c>
      <c r="AR457" s="2059">
        <v>18</v>
      </c>
      <c r="AS457" s="2059">
        <v>47</v>
      </c>
      <c r="AT457" s="2059">
        <v>0</v>
      </c>
      <c r="AU457" s="2059">
        <v>289</v>
      </c>
      <c r="AV457" s="2059">
        <v>9</v>
      </c>
      <c r="AW457" s="2059">
        <v>2</v>
      </c>
      <c r="AX457" s="2059">
        <v>10</v>
      </c>
      <c r="AY457" s="2059">
        <v>13</v>
      </c>
      <c r="AZ457" s="2059">
        <v>7</v>
      </c>
      <c r="BA457" s="2059">
        <v>13</v>
      </c>
      <c r="BB457" s="2059">
        <v>10</v>
      </c>
      <c r="BC457" s="2059">
        <v>16</v>
      </c>
      <c r="BD457" s="2059">
        <v>16</v>
      </c>
      <c r="BE457" s="2059">
        <v>17</v>
      </c>
      <c r="BF457" s="2059">
        <v>16</v>
      </c>
      <c r="BG457" s="2059">
        <v>22</v>
      </c>
      <c r="BH457" s="2059">
        <v>25</v>
      </c>
      <c r="BI457" s="2059">
        <v>23</v>
      </c>
      <c r="BJ457" s="2059">
        <v>27</v>
      </c>
      <c r="BK457" s="2059">
        <v>63</v>
      </c>
      <c r="BL457" s="2059">
        <v>0</v>
      </c>
      <c r="BM457" s="2060">
        <f t="shared" si="40"/>
        <v>568</v>
      </c>
      <c r="BN457" s="2060">
        <f t="shared" si="41"/>
        <v>203</v>
      </c>
      <c r="BO457" s="2061">
        <f t="shared" si="42"/>
        <v>35.739436619718312</v>
      </c>
      <c r="BP457" s="2051" t="str">
        <f t="shared" si="43"/>
        <v/>
      </c>
    </row>
    <row r="458" spans="1:68" s="1185" customFormat="1">
      <c r="A458" s="2057" t="s">
        <v>6026</v>
      </c>
      <c r="B458" s="2057" t="s">
        <v>2067</v>
      </c>
      <c r="C458" s="2057" t="s">
        <v>5909</v>
      </c>
      <c r="D458" s="2057" t="s">
        <v>2436</v>
      </c>
      <c r="E458" s="2057" t="s">
        <v>5482</v>
      </c>
      <c r="F458" s="2057" t="s">
        <v>208</v>
      </c>
      <c r="G458" s="2057" t="s">
        <v>1765</v>
      </c>
      <c r="H458" s="2057" t="s">
        <v>5184</v>
      </c>
      <c r="I458" s="2057" t="s">
        <v>5185</v>
      </c>
      <c r="J458" s="2058" t="s">
        <v>6224</v>
      </c>
      <c r="K458" s="2059">
        <v>777</v>
      </c>
      <c r="L458" s="2059">
        <v>24</v>
      </c>
      <c r="M458" s="2059">
        <v>20</v>
      </c>
      <c r="N458" s="2059">
        <v>26</v>
      </c>
      <c r="O458" s="2059">
        <v>38</v>
      </c>
      <c r="P458" s="2059">
        <v>18</v>
      </c>
      <c r="Q458" s="2059">
        <v>20</v>
      </c>
      <c r="R458" s="2059">
        <v>25</v>
      </c>
      <c r="S458" s="2059">
        <v>30</v>
      </c>
      <c r="T458" s="2059">
        <v>40</v>
      </c>
      <c r="U458" s="2059">
        <v>34</v>
      </c>
      <c r="V458" s="2059">
        <v>44</v>
      </c>
      <c r="W458" s="2059">
        <v>50</v>
      </c>
      <c r="X458" s="2059">
        <v>44</v>
      </c>
      <c r="Y458" s="2059">
        <v>45</v>
      </c>
      <c r="Z458" s="2059">
        <v>57</v>
      </c>
      <c r="AA458" s="2059">
        <v>254</v>
      </c>
      <c r="AB458" s="2059">
        <v>8</v>
      </c>
      <c r="AC458" s="2059">
        <v>362</v>
      </c>
      <c r="AD458" s="2059">
        <v>8</v>
      </c>
      <c r="AE458" s="2059">
        <v>9</v>
      </c>
      <c r="AF458" s="2059">
        <v>16</v>
      </c>
      <c r="AG458" s="2059">
        <v>20</v>
      </c>
      <c r="AH458" s="2059">
        <v>9</v>
      </c>
      <c r="AI458" s="2059">
        <v>10</v>
      </c>
      <c r="AJ458" s="2059">
        <v>12</v>
      </c>
      <c r="AK458" s="2059">
        <v>16</v>
      </c>
      <c r="AL458" s="2059">
        <v>23</v>
      </c>
      <c r="AM458" s="2059">
        <v>15</v>
      </c>
      <c r="AN458" s="2059">
        <v>21</v>
      </c>
      <c r="AO458" s="2059">
        <v>27</v>
      </c>
      <c r="AP458" s="2059">
        <v>22</v>
      </c>
      <c r="AQ458" s="2059">
        <v>23</v>
      </c>
      <c r="AR458" s="2059">
        <v>36</v>
      </c>
      <c r="AS458" s="2059">
        <v>91</v>
      </c>
      <c r="AT458" s="2059">
        <v>4</v>
      </c>
      <c r="AU458" s="2059">
        <v>415</v>
      </c>
      <c r="AV458" s="2059">
        <v>16</v>
      </c>
      <c r="AW458" s="2059">
        <v>11</v>
      </c>
      <c r="AX458" s="2059">
        <v>10</v>
      </c>
      <c r="AY458" s="2059">
        <v>18</v>
      </c>
      <c r="AZ458" s="2059">
        <v>9</v>
      </c>
      <c r="BA458" s="2059">
        <v>10</v>
      </c>
      <c r="BB458" s="2059">
        <v>13</v>
      </c>
      <c r="BC458" s="2059">
        <v>14</v>
      </c>
      <c r="BD458" s="2059">
        <v>17</v>
      </c>
      <c r="BE458" s="2059">
        <v>19</v>
      </c>
      <c r="BF458" s="2059">
        <v>23</v>
      </c>
      <c r="BG458" s="2059">
        <v>23</v>
      </c>
      <c r="BH458" s="2059">
        <v>22</v>
      </c>
      <c r="BI458" s="2059">
        <v>22</v>
      </c>
      <c r="BJ458" s="2059">
        <v>21</v>
      </c>
      <c r="BK458" s="2059">
        <v>163</v>
      </c>
      <c r="BL458" s="2059">
        <v>4</v>
      </c>
      <c r="BM458" s="2060">
        <f t="shared" si="40"/>
        <v>769</v>
      </c>
      <c r="BN458" s="2060">
        <f t="shared" si="41"/>
        <v>356</v>
      </c>
      <c r="BO458" s="2061">
        <f t="shared" si="42"/>
        <v>46.293888166449939</v>
      </c>
      <c r="BP458" s="2051" t="str">
        <f t="shared" si="43"/>
        <v/>
      </c>
    </row>
    <row r="459" spans="1:68" s="1185" customFormat="1">
      <c r="A459" s="2057" t="s">
        <v>6027</v>
      </c>
      <c r="B459" s="2057" t="s">
        <v>2067</v>
      </c>
      <c r="C459" s="2057" t="s">
        <v>5909</v>
      </c>
      <c r="D459" s="2057" t="s">
        <v>2436</v>
      </c>
      <c r="E459" s="2057" t="s">
        <v>5483</v>
      </c>
      <c r="F459" s="2057" t="s">
        <v>208</v>
      </c>
      <c r="G459" s="2057" t="s">
        <v>1765</v>
      </c>
      <c r="H459" s="2057" t="s">
        <v>5184</v>
      </c>
      <c r="I459" s="2057" t="s">
        <v>5186</v>
      </c>
      <c r="J459" s="2058" t="s">
        <v>6224</v>
      </c>
      <c r="K459" s="2059">
        <v>180</v>
      </c>
      <c r="L459" s="2059">
        <v>4</v>
      </c>
      <c r="M459" s="2059">
        <v>8</v>
      </c>
      <c r="N459" s="2059">
        <v>7</v>
      </c>
      <c r="O459" s="2059">
        <v>6</v>
      </c>
      <c r="P459" s="2059">
        <v>4</v>
      </c>
      <c r="Q459" s="2059">
        <v>8</v>
      </c>
      <c r="R459" s="2059">
        <v>7</v>
      </c>
      <c r="S459" s="2059">
        <v>6</v>
      </c>
      <c r="T459" s="2059">
        <v>9</v>
      </c>
      <c r="U459" s="2059">
        <v>9</v>
      </c>
      <c r="V459" s="2059">
        <v>13</v>
      </c>
      <c r="W459" s="2059">
        <v>14</v>
      </c>
      <c r="X459" s="2059">
        <v>13</v>
      </c>
      <c r="Y459" s="2059">
        <v>18</v>
      </c>
      <c r="Z459" s="2059">
        <v>16</v>
      </c>
      <c r="AA459" s="2059">
        <v>38</v>
      </c>
      <c r="AB459" s="2059">
        <v>0</v>
      </c>
      <c r="AC459" s="2059">
        <v>84</v>
      </c>
      <c r="AD459" s="2059">
        <v>2</v>
      </c>
      <c r="AE459" s="2059">
        <v>3</v>
      </c>
      <c r="AF459" s="2059">
        <v>5</v>
      </c>
      <c r="AG459" s="2059">
        <v>3</v>
      </c>
      <c r="AH459" s="2059">
        <v>2</v>
      </c>
      <c r="AI459" s="2059">
        <v>5</v>
      </c>
      <c r="AJ459" s="2059">
        <v>4</v>
      </c>
      <c r="AK459" s="2059">
        <v>2</v>
      </c>
      <c r="AL459" s="2059">
        <v>5</v>
      </c>
      <c r="AM459" s="2059">
        <v>4</v>
      </c>
      <c r="AN459" s="2059">
        <v>5</v>
      </c>
      <c r="AO459" s="2059">
        <v>9</v>
      </c>
      <c r="AP459" s="2059">
        <v>6</v>
      </c>
      <c r="AQ459" s="2059">
        <v>9</v>
      </c>
      <c r="AR459" s="2059">
        <v>7</v>
      </c>
      <c r="AS459" s="2059">
        <v>13</v>
      </c>
      <c r="AT459" s="2059">
        <v>0</v>
      </c>
      <c r="AU459" s="2059">
        <v>96</v>
      </c>
      <c r="AV459" s="2059">
        <v>2</v>
      </c>
      <c r="AW459" s="2059">
        <v>5</v>
      </c>
      <c r="AX459" s="2059">
        <v>2</v>
      </c>
      <c r="AY459" s="2059">
        <v>3</v>
      </c>
      <c r="AZ459" s="2059">
        <v>2</v>
      </c>
      <c r="BA459" s="2059">
        <v>3</v>
      </c>
      <c r="BB459" s="2059">
        <v>3</v>
      </c>
      <c r="BC459" s="2059">
        <v>4</v>
      </c>
      <c r="BD459" s="2059">
        <v>4</v>
      </c>
      <c r="BE459" s="2059">
        <v>5</v>
      </c>
      <c r="BF459" s="2059">
        <v>8</v>
      </c>
      <c r="BG459" s="2059">
        <v>5</v>
      </c>
      <c r="BH459" s="2059">
        <v>7</v>
      </c>
      <c r="BI459" s="2059">
        <v>9</v>
      </c>
      <c r="BJ459" s="2059">
        <v>9</v>
      </c>
      <c r="BK459" s="2059">
        <v>25</v>
      </c>
      <c r="BL459" s="2059">
        <v>0</v>
      </c>
      <c r="BM459" s="2060">
        <f t="shared" si="40"/>
        <v>180</v>
      </c>
      <c r="BN459" s="2060">
        <f t="shared" si="41"/>
        <v>72</v>
      </c>
      <c r="BO459" s="2061">
        <f t="shared" si="42"/>
        <v>40</v>
      </c>
      <c r="BP459" s="2051" t="str">
        <f t="shared" si="43"/>
        <v/>
      </c>
    </row>
    <row r="460" spans="1:68" s="1185" customFormat="1">
      <c r="A460" s="2057" t="s">
        <v>6028</v>
      </c>
      <c r="B460" s="2057" t="s">
        <v>2067</v>
      </c>
      <c r="C460" s="2057" t="s">
        <v>5909</v>
      </c>
      <c r="D460" s="2057" t="s">
        <v>2436</v>
      </c>
      <c r="E460" s="2057" t="s">
        <v>5484</v>
      </c>
      <c r="F460" s="2057" t="s">
        <v>208</v>
      </c>
      <c r="G460" s="2057" t="s">
        <v>1765</v>
      </c>
      <c r="H460" s="2057" t="s">
        <v>5184</v>
      </c>
      <c r="I460" s="2057" t="s">
        <v>5187</v>
      </c>
      <c r="J460" s="2058" t="s">
        <v>6224</v>
      </c>
      <c r="K460" s="2059">
        <v>75</v>
      </c>
      <c r="L460" s="2059">
        <v>2</v>
      </c>
      <c r="M460" s="2059">
        <v>3</v>
      </c>
      <c r="N460" s="2059">
        <v>3</v>
      </c>
      <c r="O460" s="2059">
        <v>2</v>
      </c>
      <c r="P460" s="2059">
        <v>2</v>
      </c>
      <c r="Q460" s="2059">
        <v>3</v>
      </c>
      <c r="R460" s="2059">
        <v>2</v>
      </c>
      <c r="S460" s="2059">
        <v>3</v>
      </c>
      <c r="T460" s="2059">
        <v>4</v>
      </c>
      <c r="U460" s="2059">
        <v>4</v>
      </c>
      <c r="V460" s="2059">
        <v>5</v>
      </c>
      <c r="W460" s="2059">
        <v>6</v>
      </c>
      <c r="X460" s="2059">
        <v>6</v>
      </c>
      <c r="Y460" s="2059">
        <v>8</v>
      </c>
      <c r="Z460" s="2059">
        <v>7</v>
      </c>
      <c r="AA460" s="2059">
        <v>15</v>
      </c>
      <c r="AB460" s="2059">
        <v>0</v>
      </c>
      <c r="AC460" s="2059">
        <v>35</v>
      </c>
      <c r="AD460" s="2059">
        <v>1</v>
      </c>
      <c r="AE460" s="2059">
        <v>1</v>
      </c>
      <c r="AF460" s="2059">
        <v>2</v>
      </c>
      <c r="AG460" s="2059">
        <v>1</v>
      </c>
      <c r="AH460" s="2059">
        <v>1</v>
      </c>
      <c r="AI460" s="2059">
        <v>2</v>
      </c>
      <c r="AJ460" s="2059">
        <v>1</v>
      </c>
      <c r="AK460" s="2059">
        <v>1</v>
      </c>
      <c r="AL460" s="2059">
        <v>2</v>
      </c>
      <c r="AM460" s="2059">
        <v>2</v>
      </c>
      <c r="AN460" s="2059">
        <v>2</v>
      </c>
      <c r="AO460" s="2059">
        <v>4</v>
      </c>
      <c r="AP460" s="2059">
        <v>3</v>
      </c>
      <c r="AQ460" s="2059">
        <v>4</v>
      </c>
      <c r="AR460" s="2059">
        <v>3</v>
      </c>
      <c r="AS460" s="2059">
        <v>5</v>
      </c>
      <c r="AT460" s="2059">
        <v>0</v>
      </c>
      <c r="AU460" s="2059">
        <v>40</v>
      </c>
      <c r="AV460" s="2059">
        <v>1</v>
      </c>
      <c r="AW460" s="2059">
        <v>2</v>
      </c>
      <c r="AX460" s="2059">
        <v>1</v>
      </c>
      <c r="AY460" s="2059">
        <v>1</v>
      </c>
      <c r="AZ460" s="2059">
        <v>1</v>
      </c>
      <c r="BA460" s="2059">
        <v>1</v>
      </c>
      <c r="BB460" s="2059">
        <v>1</v>
      </c>
      <c r="BC460" s="2059">
        <v>2</v>
      </c>
      <c r="BD460" s="2059">
        <v>2</v>
      </c>
      <c r="BE460" s="2059">
        <v>2</v>
      </c>
      <c r="BF460" s="2059">
        <v>3</v>
      </c>
      <c r="BG460" s="2059">
        <v>2</v>
      </c>
      <c r="BH460" s="2059">
        <v>3</v>
      </c>
      <c r="BI460" s="2059">
        <v>4</v>
      </c>
      <c r="BJ460" s="2059">
        <v>4</v>
      </c>
      <c r="BK460" s="2059">
        <v>10</v>
      </c>
      <c r="BL460" s="2059">
        <v>0</v>
      </c>
      <c r="BM460" s="2060">
        <f t="shared" si="40"/>
        <v>75</v>
      </c>
      <c r="BN460" s="2060">
        <f t="shared" si="41"/>
        <v>30</v>
      </c>
      <c r="BO460" s="2061">
        <f t="shared" si="42"/>
        <v>40</v>
      </c>
      <c r="BP460" s="2051" t="str">
        <f t="shared" si="43"/>
        <v/>
      </c>
    </row>
    <row r="461" spans="1:68" s="1185" customFormat="1">
      <c r="A461" s="2057" t="s">
        <v>6029</v>
      </c>
      <c r="B461" s="2057" t="s">
        <v>2067</v>
      </c>
      <c r="C461" s="2057" t="s">
        <v>5909</v>
      </c>
      <c r="D461" s="2057" t="s">
        <v>2436</v>
      </c>
      <c r="E461" s="2057" t="s">
        <v>5485</v>
      </c>
      <c r="F461" s="2057" t="s">
        <v>208</v>
      </c>
      <c r="G461" s="2057" t="s">
        <v>1765</v>
      </c>
      <c r="H461" s="2057" t="s">
        <v>5184</v>
      </c>
      <c r="I461" s="2057" t="s">
        <v>5188</v>
      </c>
      <c r="J461" s="2058" t="s">
        <v>6224</v>
      </c>
      <c r="K461" s="2059">
        <v>136</v>
      </c>
      <c r="L461" s="2059">
        <v>3</v>
      </c>
      <c r="M461" s="2059">
        <v>5</v>
      </c>
      <c r="N461" s="2059">
        <v>6</v>
      </c>
      <c r="O461" s="2059">
        <v>5</v>
      </c>
      <c r="P461" s="2059">
        <v>4</v>
      </c>
      <c r="Q461" s="2059">
        <v>5</v>
      </c>
      <c r="R461" s="2059">
        <v>5</v>
      </c>
      <c r="S461" s="2059">
        <v>4</v>
      </c>
      <c r="T461" s="2059">
        <v>7</v>
      </c>
      <c r="U461" s="2059">
        <v>7</v>
      </c>
      <c r="V461" s="2059">
        <v>10</v>
      </c>
      <c r="W461" s="2059">
        <v>11</v>
      </c>
      <c r="X461" s="2059">
        <v>11</v>
      </c>
      <c r="Y461" s="2059">
        <v>14</v>
      </c>
      <c r="Z461" s="2059">
        <v>12</v>
      </c>
      <c r="AA461" s="2059">
        <v>27</v>
      </c>
      <c r="AB461" s="2059">
        <v>0</v>
      </c>
      <c r="AC461" s="2059">
        <v>64</v>
      </c>
      <c r="AD461" s="2059">
        <v>1</v>
      </c>
      <c r="AE461" s="2059">
        <v>2</v>
      </c>
      <c r="AF461" s="2059">
        <v>4</v>
      </c>
      <c r="AG461" s="2059">
        <v>3</v>
      </c>
      <c r="AH461" s="2059">
        <v>2</v>
      </c>
      <c r="AI461" s="2059">
        <v>3</v>
      </c>
      <c r="AJ461" s="2059">
        <v>3</v>
      </c>
      <c r="AK461" s="2059">
        <v>1</v>
      </c>
      <c r="AL461" s="2059">
        <v>4</v>
      </c>
      <c r="AM461" s="2059">
        <v>3</v>
      </c>
      <c r="AN461" s="2059">
        <v>4</v>
      </c>
      <c r="AO461" s="2059">
        <v>7</v>
      </c>
      <c r="AP461" s="2059">
        <v>5</v>
      </c>
      <c r="AQ461" s="2059">
        <v>7</v>
      </c>
      <c r="AR461" s="2059">
        <v>6</v>
      </c>
      <c r="AS461" s="2059">
        <v>9</v>
      </c>
      <c r="AT461" s="2059">
        <v>0</v>
      </c>
      <c r="AU461" s="2059">
        <v>72</v>
      </c>
      <c r="AV461" s="2059">
        <v>2</v>
      </c>
      <c r="AW461" s="2059">
        <v>3</v>
      </c>
      <c r="AX461" s="2059">
        <v>2</v>
      </c>
      <c r="AY461" s="2059">
        <v>2</v>
      </c>
      <c r="AZ461" s="2059">
        <v>2</v>
      </c>
      <c r="BA461" s="2059">
        <v>2</v>
      </c>
      <c r="BB461" s="2059">
        <v>2</v>
      </c>
      <c r="BC461" s="2059">
        <v>3</v>
      </c>
      <c r="BD461" s="2059">
        <v>3</v>
      </c>
      <c r="BE461" s="2059">
        <v>4</v>
      </c>
      <c r="BF461" s="2059">
        <v>6</v>
      </c>
      <c r="BG461" s="2059">
        <v>4</v>
      </c>
      <c r="BH461" s="2059">
        <v>6</v>
      </c>
      <c r="BI461" s="2059">
        <v>7</v>
      </c>
      <c r="BJ461" s="2059">
        <v>6</v>
      </c>
      <c r="BK461" s="2059">
        <v>18</v>
      </c>
      <c r="BL461" s="2059">
        <v>0</v>
      </c>
      <c r="BM461" s="2060">
        <f t="shared" si="40"/>
        <v>136</v>
      </c>
      <c r="BN461" s="2060">
        <f t="shared" si="41"/>
        <v>53</v>
      </c>
      <c r="BO461" s="2061">
        <f t="shared" si="42"/>
        <v>38.970588235294116</v>
      </c>
      <c r="BP461" s="2051" t="str">
        <f t="shared" si="43"/>
        <v/>
      </c>
    </row>
    <row r="462" spans="1:68" s="1185" customFormat="1">
      <c r="A462" s="2057" t="s">
        <v>6030</v>
      </c>
      <c r="B462" s="2057" t="s">
        <v>2067</v>
      </c>
      <c r="C462" s="2057" t="s">
        <v>5909</v>
      </c>
      <c r="D462" s="2057" t="s">
        <v>2436</v>
      </c>
      <c r="E462" s="2057" t="s">
        <v>5486</v>
      </c>
      <c r="F462" s="2057" t="s">
        <v>208</v>
      </c>
      <c r="G462" s="2057" t="s">
        <v>1765</v>
      </c>
      <c r="H462" s="2057" t="s">
        <v>5184</v>
      </c>
      <c r="I462" s="2057" t="s">
        <v>5189</v>
      </c>
      <c r="J462" s="2058" t="s">
        <v>6224</v>
      </c>
      <c r="K462" s="2059">
        <v>37</v>
      </c>
      <c r="L462" s="2059">
        <v>0</v>
      </c>
      <c r="M462" s="2059">
        <v>1</v>
      </c>
      <c r="N462" s="2059">
        <v>0</v>
      </c>
      <c r="O462" s="2059">
        <v>1</v>
      </c>
      <c r="P462" s="2059">
        <v>0</v>
      </c>
      <c r="Q462" s="2059">
        <v>2</v>
      </c>
      <c r="R462" s="2059">
        <v>1</v>
      </c>
      <c r="S462" s="2059">
        <v>0</v>
      </c>
      <c r="T462" s="2059">
        <v>0</v>
      </c>
      <c r="U462" s="2059">
        <v>1</v>
      </c>
      <c r="V462" s="2059">
        <v>3</v>
      </c>
      <c r="W462" s="2059">
        <v>4</v>
      </c>
      <c r="X462" s="2059">
        <v>2</v>
      </c>
      <c r="Y462" s="2059">
        <v>4</v>
      </c>
      <c r="Z462" s="2059">
        <v>3</v>
      </c>
      <c r="AA462" s="2059">
        <v>14</v>
      </c>
      <c r="AB462" s="2059">
        <v>1</v>
      </c>
      <c r="AC462" s="2059">
        <v>17</v>
      </c>
      <c r="AD462" s="2059">
        <v>0</v>
      </c>
      <c r="AE462" s="2059">
        <v>1</v>
      </c>
      <c r="AF462" s="2059">
        <v>0</v>
      </c>
      <c r="AG462" s="2059">
        <v>0</v>
      </c>
      <c r="AH462" s="2059">
        <v>0</v>
      </c>
      <c r="AI462" s="2059">
        <v>2</v>
      </c>
      <c r="AJ462" s="2059">
        <v>0</v>
      </c>
      <c r="AK462" s="2059">
        <v>0</v>
      </c>
      <c r="AL462" s="2059">
        <v>0</v>
      </c>
      <c r="AM462" s="2059">
        <v>0</v>
      </c>
      <c r="AN462" s="2059">
        <v>1</v>
      </c>
      <c r="AO462" s="2059">
        <v>3</v>
      </c>
      <c r="AP462" s="2059">
        <v>1</v>
      </c>
      <c r="AQ462" s="2059">
        <v>2</v>
      </c>
      <c r="AR462" s="2059">
        <v>1</v>
      </c>
      <c r="AS462" s="2059">
        <v>6</v>
      </c>
      <c r="AT462" s="2059">
        <v>0</v>
      </c>
      <c r="AU462" s="2059">
        <v>20</v>
      </c>
      <c r="AV462" s="2059">
        <v>0</v>
      </c>
      <c r="AW462" s="2059">
        <v>0</v>
      </c>
      <c r="AX462" s="2059">
        <v>0</v>
      </c>
      <c r="AY462" s="2059">
        <v>1</v>
      </c>
      <c r="AZ462" s="2059">
        <v>0</v>
      </c>
      <c r="BA462" s="2059">
        <v>0</v>
      </c>
      <c r="BB462" s="2059">
        <v>1</v>
      </c>
      <c r="BC462" s="2059">
        <v>0</v>
      </c>
      <c r="BD462" s="2059">
        <v>0</v>
      </c>
      <c r="BE462" s="2059">
        <v>1</v>
      </c>
      <c r="BF462" s="2059">
        <v>2</v>
      </c>
      <c r="BG462" s="2059">
        <v>1</v>
      </c>
      <c r="BH462" s="2059">
        <v>1</v>
      </c>
      <c r="BI462" s="2059">
        <v>2</v>
      </c>
      <c r="BJ462" s="2059">
        <v>2</v>
      </c>
      <c r="BK462" s="2059">
        <v>8</v>
      </c>
      <c r="BL462" s="2059">
        <v>1</v>
      </c>
      <c r="BM462" s="2060">
        <f t="shared" si="40"/>
        <v>36</v>
      </c>
      <c r="BN462" s="2060">
        <f t="shared" si="41"/>
        <v>21</v>
      </c>
      <c r="BO462" s="2061">
        <f t="shared" si="42"/>
        <v>58.333333333333336</v>
      </c>
      <c r="BP462" s="2051" t="str">
        <f t="shared" si="43"/>
        <v>限界集落</v>
      </c>
    </row>
    <row r="463" spans="1:68" s="1185" customFormat="1">
      <c r="A463" s="2057" t="s">
        <v>6031</v>
      </c>
      <c r="B463" s="2057" t="s">
        <v>2067</v>
      </c>
      <c r="C463" s="2057" t="s">
        <v>5909</v>
      </c>
      <c r="D463" s="2057" t="s">
        <v>2436</v>
      </c>
      <c r="E463" s="2057" t="s">
        <v>5487</v>
      </c>
      <c r="F463" s="2057" t="s">
        <v>208</v>
      </c>
      <c r="G463" s="2057" t="s">
        <v>1765</v>
      </c>
      <c r="H463" s="2057" t="s">
        <v>5184</v>
      </c>
      <c r="I463" s="2057" t="s">
        <v>5190</v>
      </c>
      <c r="J463" s="2058" t="s">
        <v>6224</v>
      </c>
      <c r="K463" s="2059">
        <v>24</v>
      </c>
      <c r="L463" s="2059">
        <v>0</v>
      </c>
      <c r="M463" s="2059">
        <v>0</v>
      </c>
      <c r="N463" s="2059">
        <v>0</v>
      </c>
      <c r="O463" s="2059">
        <v>1</v>
      </c>
      <c r="P463" s="2059">
        <v>0</v>
      </c>
      <c r="Q463" s="2059">
        <v>2</v>
      </c>
      <c r="R463" s="2059">
        <v>0</v>
      </c>
      <c r="S463" s="2059">
        <v>0</v>
      </c>
      <c r="T463" s="2059">
        <v>0</v>
      </c>
      <c r="U463" s="2059">
        <v>0</v>
      </c>
      <c r="V463" s="2059">
        <v>2</v>
      </c>
      <c r="W463" s="2059">
        <v>3</v>
      </c>
      <c r="X463" s="2059">
        <v>2</v>
      </c>
      <c r="Y463" s="2059">
        <v>3</v>
      </c>
      <c r="Z463" s="2059">
        <v>1</v>
      </c>
      <c r="AA463" s="2059">
        <v>9</v>
      </c>
      <c r="AB463" s="2059">
        <v>1</v>
      </c>
      <c r="AC463" s="2059">
        <v>11</v>
      </c>
      <c r="AD463" s="2059">
        <v>0</v>
      </c>
      <c r="AE463" s="2059">
        <v>0</v>
      </c>
      <c r="AF463" s="2059">
        <v>0</v>
      </c>
      <c r="AG463" s="2059">
        <v>0</v>
      </c>
      <c r="AH463" s="2059">
        <v>0</v>
      </c>
      <c r="AI463" s="2059">
        <v>2</v>
      </c>
      <c r="AJ463" s="2059">
        <v>0</v>
      </c>
      <c r="AK463" s="2059">
        <v>0</v>
      </c>
      <c r="AL463" s="2059">
        <v>0</v>
      </c>
      <c r="AM463" s="2059">
        <v>0</v>
      </c>
      <c r="AN463" s="2059">
        <v>1</v>
      </c>
      <c r="AO463" s="2059">
        <v>2</v>
      </c>
      <c r="AP463" s="2059">
        <v>1</v>
      </c>
      <c r="AQ463" s="2059">
        <v>1</v>
      </c>
      <c r="AR463" s="2059">
        <v>0</v>
      </c>
      <c r="AS463" s="2059">
        <v>4</v>
      </c>
      <c r="AT463" s="2059">
        <v>0</v>
      </c>
      <c r="AU463" s="2059">
        <v>13</v>
      </c>
      <c r="AV463" s="2059">
        <v>0</v>
      </c>
      <c r="AW463" s="2059">
        <v>0</v>
      </c>
      <c r="AX463" s="2059">
        <v>0</v>
      </c>
      <c r="AY463" s="2059">
        <v>1</v>
      </c>
      <c r="AZ463" s="2059">
        <v>0</v>
      </c>
      <c r="BA463" s="2059">
        <v>0</v>
      </c>
      <c r="BB463" s="2059">
        <v>0</v>
      </c>
      <c r="BC463" s="2059">
        <v>0</v>
      </c>
      <c r="BD463" s="2059">
        <v>0</v>
      </c>
      <c r="BE463" s="2059">
        <v>0</v>
      </c>
      <c r="BF463" s="2059">
        <v>1</v>
      </c>
      <c r="BG463" s="2059">
        <v>1</v>
      </c>
      <c r="BH463" s="2059">
        <v>1</v>
      </c>
      <c r="BI463" s="2059">
        <v>2</v>
      </c>
      <c r="BJ463" s="2059">
        <v>1</v>
      </c>
      <c r="BK463" s="2059">
        <v>5</v>
      </c>
      <c r="BL463" s="2059">
        <v>1</v>
      </c>
      <c r="BM463" s="2060">
        <f t="shared" si="40"/>
        <v>23</v>
      </c>
      <c r="BN463" s="2060">
        <f t="shared" si="41"/>
        <v>13</v>
      </c>
      <c r="BO463" s="2061">
        <f t="shared" si="42"/>
        <v>56.521739130434781</v>
      </c>
      <c r="BP463" s="2051" t="str">
        <f t="shared" si="43"/>
        <v>限界集落</v>
      </c>
    </row>
    <row r="464" spans="1:68" s="1185" customFormat="1">
      <c r="A464" s="2057" t="s">
        <v>6032</v>
      </c>
      <c r="B464" s="2057" t="s">
        <v>2067</v>
      </c>
      <c r="C464" s="2057" t="s">
        <v>5909</v>
      </c>
      <c r="D464" s="2057" t="s">
        <v>2436</v>
      </c>
      <c r="E464" s="2057" t="s">
        <v>5488</v>
      </c>
      <c r="F464" s="2057" t="s">
        <v>208</v>
      </c>
      <c r="G464" s="2057" t="s">
        <v>1765</v>
      </c>
      <c r="H464" s="2057" t="s">
        <v>5184</v>
      </c>
      <c r="I464" s="2057" t="s">
        <v>5191</v>
      </c>
      <c r="J464" s="2058" t="s">
        <v>6224</v>
      </c>
      <c r="K464" s="2059">
        <v>63</v>
      </c>
      <c r="L464" s="2059">
        <v>2</v>
      </c>
      <c r="M464" s="2059">
        <v>3</v>
      </c>
      <c r="N464" s="2059">
        <v>3</v>
      </c>
      <c r="O464" s="2059">
        <v>2</v>
      </c>
      <c r="P464" s="2059">
        <v>2</v>
      </c>
      <c r="Q464" s="2059">
        <v>3</v>
      </c>
      <c r="R464" s="2059">
        <v>2</v>
      </c>
      <c r="S464" s="2059">
        <v>1</v>
      </c>
      <c r="T464" s="2059">
        <v>3</v>
      </c>
      <c r="U464" s="2059">
        <v>3</v>
      </c>
      <c r="V464" s="2059">
        <v>5</v>
      </c>
      <c r="W464" s="2059">
        <v>5</v>
      </c>
      <c r="X464" s="2059">
        <v>5</v>
      </c>
      <c r="Y464" s="2059">
        <v>6</v>
      </c>
      <c r="Z464" s="2059">
        <v>6</v>
      </c>
      <c r="AA464" s="2059">
        <v>12</v>
      </c>
      <c r="AB464" s="2059">
        <v>0</v>
      </c>
      <c r="AC464" s="2059">
        <v>30</v>
      </c>
      <c r="AD464" s="2059">
        <v>1</v>
      </c>
      <c r="AE464" s="2059">
        <v>1</v>
      </c>
      <c r="AF464" s="2059">
        <v>2</v>
      </c>
      <c r="AG464" s="2059">
        <v>1</v>
      </c>
      <c r="AH464" s="2059">
        <v>1</v>
      </c>
      <c r="AI464" s="2059">
        <v>2</v>
      </c>
      <c r="AJ464" s="2059">
        <v>1</v>
      </c>
      <c r="AK464" s="2059">
        <v>0</v>
      </c>
      <c r="AL464" s="2059">
        <v>2</v>
      </c>
      <c r="AM464" s="2059">
        <v>1</v>
      </c>
      <c r="AN464" s="2059">
        <v>2</v>
      </c>
      <c r="AO464" s="2059">
        <v>3</v>
      </c>
      <c r="AP464" s="2059">
        <v>3</v>
      </c>
      <c r="AQ464" s="2059">
        <v>3</v>
      </c>
      <c r="AR464" s="2059">
        <v>3</v>
      </c>
      <c r="AS464" s="2059">
        <v>4</v>
      </c>
      <c r="AT464" s="2059">
        <v>0</v>
      </c>
      <c r="AU464" s="2059">
        <v>33</v>
      </c>
      <c r="AV464" s="2059">
        <v>1</v>
      </c>
      <c r="AW464" s="2059">
        <v>2</v>
      </c>
      <c r="AX464" s="2059">
        <v>1</v>
      </c>
      <c r="AY464" s="2059">
        <v>1</v>
      </c>
      <c r="AZ464" s="2059">
        <v>1</v>
      </c>
      <c r="BA464" s="2059">
        <v>1</v>
      </c>
      <c r="BB464" s="2059">
        <v>1</v>
      </c>
      <c r="BC464" s="2059">
        <v>1</v>
      </c>
      <c r="BD464" s="2059">
        <v>1</v>
      </c>
      <c r="BE464" s="2059">
        <v>2</v>
      </c>
      <c r="BF464" s="2059">
        <v>3</v>
      </c>
      <c r="BG464" s="2059">
        <v>2</v>
      </c>
      <c r="BH464" s="2059">
        <v>2</v>
      </c>
      <c r="BI464" s="2059">
        <v>3</v>
      </c>
      <c r="BJ464" s="2059">
        <v>3</v>
      </c>
      <c r="BK464" s="2059">
        <v>8</v>
      </c>
      <c r="BL464" s="2059">
        <v>0</v>
      </c>
      <c r="BM464" s="2060">
        <f t="shared" si="40"/>
        <v>63</v>
      </c>
      <c r="BN464" s="2060">
        <f t="shared" si="41"/>
        <v>24</v>
      </c>
      <c r="BO464" s="2061">
        <f t="shared" si="42"/>
        <v>38.095238095238095</v>
      </c>
      <c r="BP464" s="2051" t="str">
        <f t="shared" si="43"/>
        <v/>
      </c>
    </row>
    <row r="465" spans="1:68" s="1185" customFormat="1">
      <c r="A465" s="2057" t="s">
        <v>6033</v>
      </c>
      <c r="B465" s="2057" t="s">
        <v>2067</v>
      </c>
      <c r="C465" s="2057" t="s">
        <v>5909</v>
      </c>
      <c r="D465" s="2057" t="s">
        <v>2436</v>
      </c>
      <c r="E465" s="2057" t="s">
        <v>5489</v>
      </c>
      <c r="F465" s="2057" t="s">
        <v>208</v>
      </c>
      <c r="G465" s="2057" t="s">
        <v>1765</v>
      </c>
      <c r="H465" s="2057" t="s">
        <v>5184</v>
      </c>
      <c r="I465" s="2057" t="s">
        <v>5192</v>
      </c>
      <c r="J465" s="2058" t="s">
        <v>6224</v>
      </c>
      <c r="K465" s="2059">
        <v>72</v>
      </c>
      <c r="L465" s="2059">
        <v>1</v>
      </c>
      <c r="M465" s="2059">
        <v>3</v>
      </c>
      <c r="N465" s="2059">
        <v>1</v>
      </c>
      <c r="O465" s="2059">
        <v>0</v>
      </c>
      <c r="P465" s="2059">
        <v>3</v>
      </c>
      <c r="Q465" s="2059">
        <v>6</v>
      </c>
      <c r="R465" s="2059">
        <v>3</v>
      </c>
      <c r="S465" s="2059">
        <v>3</v>
      </c>
      <c r="T465" s="2059">
        <v>3</v>
      </c>
      <c r="U465" s="2059">
        <v>2</v>
      </c>
      <c r="V465" s="2059">
        <v>5</v>
      </c>
      <c r="W465" s="2059">
        <v>6</v>
      </c>
      <c r="X465" s="2059">
        <v>8</v>
      </c>
      <c r="Y465" s="2059">
        <v>7</v>
      </c>
      <c r="Z465" s="2059">
        <v>4</v>
      </c>
      <c r="AA465" s="2059">
        <v>17</v>
      </c>
      <c r="AB465" s="2059">
        <v>0</v>
      </c>
      <c r="AC465" s="2059">
        <v>36</v>
      </c>
      <c r="AD465" s="2059">
        <v>1</v>
      </c>
      <c r="AE465" s="2059">
        <v>2</v>
      </c>
      <c r="AF465" s="2059">
        <v>0</v>
      </c>
      <c r="AG465" s="2059">
        <v>0</v>
      </c>
      <c r="AH465" s="2059">
        <v>2</v>
      </c>
      <c r="AI465" s="2059">
        <v>5</v>
      </c>
      <c r="AJ465" s="2059">
        <v>2</v>
      </c>
      <c r="AK465" s="2059">
        <v>1</v>
      </c>
      <c r="AL465" s="2059">
        <v>2</v>
      </c>
      <c r="AM465" s="2059">
        <v>1</v>
      </c>
      <c r="AN465" s="2059">
        <v>2</v>
      </c>
      <c r="AO465" s="2059">
        <v>3</v>
      </c>
      <c r="AP465" s="2059">
        <v>5</v>
      </c>
      <c r="AQ465" s="2059">
        <v>3</v>
      </c>
      <c r="AR465" s="2059">
        <v>2</v>
      </c>
      <c r="AS465" s="2059">
        <v>5</v>
      </c>
      <c r="AT465" s="2059">
        <v>0</v>
      </c>
      <c r="AU465" s="2059">
        <v>36</v>
      </c>
      <c r="AV465" s="2059">
        <v>0</v>
      </c>
      <c r="AW465" s="2059">
        <v>1</v>
      </c>
      <c r="AX465" s="2059">
        <v>1</v>
      </c>
      <c r="AY465" s="2059">
        <v>0</v>
      </c>
      <c r="AZ465" s="2059">
        <v>1</v>
      </c>
      <c r="BA465" s="2059">
        <v>1</v>
      </c>
      <c r="BB465" s="2059">
        <v>1</v>
      </c>
      <c r="BC465" s="2059">
        <v>2</v>
      </c>
      <c r="BD465" s="2059">
        <v>1</v>
      </c>
      <c r="BE465" s="2059">
        <v>1</v>
      </c>
      <c r="BF465" s="2059">
        <v>3</v>
      </c>
      <c r="BG465" s="2059">
        <v>3</v>
      </c>
      <c r="BH465" s="2059">
        <v>3</v>
      </c>
      <c r="BI465" s="2059">
        <v>4</v>
      </c>
      <c r="BJ465" s="2059">
        <v>2</v>
      </c>
      <c r="BK465" s="2059">
        <v>12</v>
      </c>
      <c r="BL465" s="2059">
        <v>0</v>
      </c>
      <c r="BM465" s="2060">
        <f t="shared" si="40"/>
        <v>72</v>
      </c>
      <c r="BN465" s="2060">
        <f t="shared" si="41"/>
        <v>28</v>
      </c>
      <c r="BO465" s="2061">
        <f t="shared" si="42"/>
        <v>38.888888888888893</v>
      </c>
      <c r="BP465" s="2051" t="str">
        <f t="shared" si="43"/>
        <v/>
      </c>
    </row>
    <row r="466" spans="1:68" s="1185" customFormat="1">
      <c r="A466" s="2057" t="s">
        <v>6034</v>
      </c>
      <c r="B466" s="2057" t="s">
        <v>2067</v>
      </c>
      <c r="C466" s="2057" t="s">
        <v>5909</v>
      </c>
      <c r="D466" s="2057" t="s">
        <v>2436</v>
      </c>
      <c r="E466" s="2057" t="s">
        <v>5490</v>
      </c>
      <c r="F466" s="2057" t="s">
        <v>208</v>
      </c>
      <c r="G466" s="2057" t="s">
        <v>1765</v>
      </c>
      <c r="H466" s="2057" t="s">
        <v>5184</v>
      </c>
      <c r="I466" s="2057" t="s">
        <v>5193</v>
      </c>
      <c r="J466" s="2058" t="s">
        <v>6224</v>
      </c>
      <c r="K466" s="2059">
        <v>74</v>
      </c>
      <c r="L466" s="2059">
        <v>1</v>
      </c>
      <c r="M466" s="2059">
        <v>3</v>
      </c>
      <c r="N466" s="2059">
        <v>1</v>
      </c>
      <c r="O466" s="2059">
        <v>1</v>
      </c>
      <c r="P466" s="2059">
        <v>2</v>
      </c>
      <c r="Q466" s="2059">
        <v>5</v>
      </c>
      <c r="R466" s="2059">
        <v>3</v>
      </c>
      <c r="S466" s="2059">
        <v>3</v>
      </c>
      <c r="T466" s="2059">
        <v>3</v>
      </c>
      <c r="U466" s="2059">
        <v>3</v>
      </c>
      <c r="V466" s="2059">
        <v>5</v>
      </c>
      <c r="W466" s="2059">
        <v>6</v>
      </c>
      <c r="X466" s="2059">
        <v>9</v>
      </c>
      <c r="Y466" s="2059">
        <v>7</v>
      </c>
      <c r="Z466" s="2059">
        <v>4</v>
      </c>
      <c r="AA466" s="2059">
        <v>18</v>
      </c>
      <c r="AB466" s="2059">
        <v>0</v>
      </c>
      <c r="AC466" s="2059">
        <v>37</v>
      </c>
      <c r="AD466" s="2059">
        <v>1</v>
      </c>
      <c r="AE466" s="2059">
        <v>2</v>
      </c>
      <c r="AF466" s="2059">
        <v>0</v>
      </c>
      <c r="AG466" s="2059">
        <v>0</v>
      </c>
      <c r="AH466" s="2059">
        <v>2</v>
      </c>
      <c r="AI466" s="2059">
        <v>4</v>
      </c>
      <c r="AJ466" s="2059">
        <v>2</v>
      </c>
      <c r="AK466" s="2059">
        <v>1</v>
      </c>
      <c r="AL466" s="2059">
        <v>2</v>
      </c>
      <c r="AM466" s="2059">
        <v>1</v>
      </c>
      <c r="AN466" s="2059">
        <v>2</v>
      </c>
      <c r="AO466" s="2059">
        <v>3</v>
      </c>
      <c r="AP466" s="2059">
        <v>6</v>
      </c>
      <c r="AQ466" s="2059">
        <v>3</v>
      </c>
      <c r="AR466" s="2059">
        <v>2</v>
      </c>
      <c r="AS466" s="2059">
        <v>6</v>
      </c>
      <c r="AT466" s="2059">
        <v>0</v>
      </c>
      <c r="AU466" s="2059">
        <v>37</v>
      </c>
      <c r="AV466" s="2059">
        <v>0</v>
      </c>
      <c r="AW466" s="2059">
        <v>1</v>
      </c>
      <c r="AX466" s="2059">
        <v>1</v>
      </c>
      <c r="AY466" s="2059">
        <v>1</v>
      </c>
      <c r="AZ466" s="2059">
        <v>0</v>
      </c>
      <c r="BA466" s="2059">
        <v>1</v>
      </c>
      <c r="BB466" s="2059">
        <v>1</v>
      </c>
      <c r="BC466" s="2059">
        <v>2</v>
      </c>
      <c r="BD466" s="2059">
        <v>1</v>
      </c>
      <c r="BE466" s="2059">
        <v>2</v>
      </c>
      <c r="BF466" s="2059">
        <v>3</v>
      </c>
      <c r="BG466" s="2059">
        <v>3</v>
      </c>
      <c r="BH466" s="2059">
        <v>3</v>
      </c>
      <c r="BI466" s="2059">
        <v>4</v>
      </c>
      <c r="BJ466" s="2059">
        <v>2</v>
      </c>
      <c r="BK466" s="2059">
        <v>12</v>
      </c>
      <c r="BL466" s="2059">
        <v>0</v>
      </c>
      <c r="BM466" s="2060">
        <f t="shared" si="40"/>
        <v>74</v>
      </c>
      <c r="BN466" s="2060">
        <f t="shared" si="41"/>
        <v>29</v>
      </c>
      <c r="BO466" s="2061">
        <f t="shared" si="42"/>
        <v>39.189189189189186</v>
      </c>
      <c r="BP466" s="2051" t="str">
        <f t="shared" si="43"/>
        <v/>
      </c>
    </row>
    <row r="467" spans="1:68" s="1185" customFormat="1">
      <c r="A467" s="2057" t="s">
        <v>6035</v>
      </c>
      <c r="B467" s="2057" t="s">
        <v>2067</v>
      </c>
      <c r="C467" s="2057" t="s">
        <v>5909</v>
      </c>
      <c r="D467" s="2057" t="s">
        <v>2436</v>
      </c>
      <c r="E467" s="2057" t="s">
        <v>5491</v>
      </c>
      <c r="F467" s="2057" t="s">
        <v>208</v>
      </c>
      <c r="G467" s="2057" t="s">
        <v>1765</v>
      </c>
      <c r="H467" s="2057" t="s">
        <v>5184</v>
      </c>
      <c r="I467" s="2057" t="s">
        <v>5087</v>
      </c>
      <c r="J467" s="2058" t="s">
        <v>6224</v>
      </c>
      <c r="K467" s="2059">
        <v>64</v>
      </c>
      <c r="L467" s="2059">
        <v>0</v>
      </c>
      <c r="M467" s="2059">
        <v>0</v>
      </c>
      <c r="N467" s="2059">
        <v>2</v>
      </c>
      <c r="O467" s="2059">
        <v>1</v>
      </c>
      <c r="P467" s="2059">
        <v>1</v>
      </c>
      <c r="Q467" s="2059">
        <v>1</v>
      </c>
      <c r="R467" s="2059">
        <v>0</v>
      </c>
      <c r="S467" s="2059">
        <v>3</v>
      </c>
      <c r="T467" s="2059">
        <v>3</v>
      </c>
      <c r="U467" s="2059">
        <v>4</v>
      </c>
      <c r="V467" s="2059">
        <v>4</v>
      </c>
      <c r="W467" s="2059">
        <v>6</v>
      </c>
      <c r="X467" s="2059">
        <v>3</v>
      </c>
      <c r="Y467" s="2059">
        <v>12</v>
      </c>
      <c r="Z467" s="2059">
        <v>7</v>
      </c>
      <c r="AA467" s="2059">
        <v>17</v>
      </c>
      <c r="AB467" s="2059">
        <v>0</v>
      </c>
      <c r="AC467" s="2059">
        <v>30</v>
      </c>
      <c r="AD467" s="2059">
        <v>0</v>
      </c>
      <c r="AE467" s="2059">
        <v>0</v>
      </c>
      <c r="AF467" s="2059">
        <v>0</v>
      </c>
      <c r="AG467" s="2059">
        <v>0</v>
      </c>
      <c r="AH467" s="2059">
        <v>0</v>
      </c>
      <c r="AI467" s="2059">
        <v>1</v>
      </c>
      <c r="AJ467" s="2059">
        <v>0</v>
      </c>
      <c r="AK467" s="2059">
        <v>1</v>
      </c>
      <c r="AL467" s="2059">
        <v>1</v>
      </c>
      <c r="AM467" s="2059">
        <v>2</v>
      </c>
      <c r="AN467" s="2059">
        <v>1</v>
      </c>
      <c r="AO467" s="2059">
        <v>4</v>
      </c>
      <c r="AP467" s="2059">
        <v>1</v>
      </c>
      <c r="AQ467" s="2059">
        <v>6</v>
      </c>
      <c r="AR467" s="2059">
        <v>5</v>
      </c>
      <c r="AS467" s="2059">
        <v>8</v>
      </c>
      <c r="AT467" s="2059">
        <v>0</v>
      </c>
      <c r="AU467" s="2059">
        <v>34</v>
      </c>
      <c r="AV467" s="2059">
        <v>0</v>
      </c>
      <c r="AW467" s="2059">
        <v>0</v>
      </c>
      <c r="AX467" s="2059">
        <v>2</v>
      </c>
      <c r="AY467" s="2059">
        <v>1</v>
      </c>
      <c r="AZ467" s="2059">
        <v>1</v>
      </c>
      <c r="BA467" s="2059">
        <v>0</v>
      </c>
      <c r="BB467" s="2059">
        <v>0</v>
      </c>
      <c r="BC467" s="2059">
        <v>2</v>
      </c>
      <c r="BD467" s="2059">
        <v>2</v>
      </c>
      <c r="BE467" s="2059">
        <v>2</v>
      </c>
      <c r="BF467" s="2059">
        <v>3</v>
      </c>
      <c r="BG467" s="2059">
        <v>2</v>
      </c>
      <c r="BH467" s="2059">
        <v>2</v>
      </c>
      <c r="BI467" s="2059">
        <v>6</v>
      </c>
      <c r="BJ467" s="2059">
        <v>2</v>
      </c>
      <c r="BK467" s="2059">
        <v>9</v>
      </c>
      <c r="BL467" s="2059">
        <v>0</v>
      </c>
      <c r="BM467" s="2060">
        <f t="shared" si="40"/>
        <v>64</v>
      </c>
      <c r="BN467" s="2060">
        <f t="shared" si="41"/>
        <v>36</v>
      </c>
      <c r="BO467" s="2061">
        <f t="shared" si="42"/>
        <v>56.25</v>
      </c>
      <c r="BP467" s="2051" t="str">
        <f t="shared" si="43"/>
        <v>限界集落</v>
      </c>
    </row>
    <row r="468" spans="1:68" s="1185" customFormat="1">
      <c r="A468" s="2057" t="s">
        <v>6036</v>
      </c>
      <c r="B468" s="2057" t="s">
        <v>2067</v>
      </c>
      <c r="C468" s="2057" t="s">
        <v>5909</v>
      </c>
      <c r="D468" s="2057" t="s">
        <v>2436</v>
      </c>
      <c r="E468" s="2057" t="s">
        <v>5492</v>
      </c>
      <c r="F468" s="2057" t="s">
        <v>208</v>
      </c>
      <c r="G468" s="2057" t="s">
        <v>1765</v>
      </c>
      <c r="H468" s="2057" t="s">
        <v>5184</v>
      </c>
      <c r="I468" s="2057" t="s">
        <v>5194</v>
      </c>
      <c r="J468" s="2058" t="s">
        <v>6224</v>
      </c>
      <c r="K468" s="2059">
        <v>38</v>
      </c>
      <c r="L468" s="2059">
        <v>0</v>
      </c>
      <c r="M468" s="2059">
        <v>1</v>
      </c>
      <c r="N468" s="2059">
        <v>1</v>
      </c>
      <c r="O468" s="2059">
        <v>1</v>
      </c>
      <c r="P468" s="2059">
        <v>1</v>
      </c>
      <c r="Q468" s="2059">
        <v>2</v>
      </c>
      <c r="R468" s="2059">
        <v>1</v>
      </c>
      <c r="S468" s="2059">
        <v>0</v>
      </c>
      <c r="T468" s="2059">
        <v>3</v>
      </c>
      <c r="U468" s="2059">
        <v>4</v>
      </c>
      <c r="V468" s="2059">
        <v>1</v>
      </c>
      <c r="W468" s="2059">
        <v>2</v>
      </c>
      <c r="X468" s="2059">
        <v>4</v>
      </c>
      <c r="Y468" s="2059">
        <v>4</v>
      </c>
      <c r="Z468" s="2059">
        <v>3</v>
      </c>
      <c r="AA468" s="2059">
        <v>10</v>
      </c>
      <c r="AB468" s="2059">
        <v>0</v>
      </c>
      <c r="AC468" s="2059">
        <v>17</v>
      </c>
      <c r="AD468" s="2059">
        <v>0</v>
      </c>
      <c r="AE468" s="2059">
        <v>0</v>
      </c>
      <c r="AF468" s="2059">
        <v>1</v>
      </c>
      <c r="AG468" s="2059">
        <v>0</v>
      </c>
      <c r="AH468" s="2059">
        <v>1</v>
      </c>
      <c r="AI468" s="2059">
        <v>1</v>
      </c>
      <c r="AJ468" s="2059">
        <v>0</v>
      </c>
      <c r="AK468" s="2059">
        <v>0</v>
      </c>
      <c r="AL468" s="2059">
        <v>2</v>
      </c>
      <c r="AM468" s="2059">
        <v>2</v>
      </c>
      <c r="AN468" s="2059">
        <v>0</v>
      </c>
      <c r="AO468" s="2059">
        <v>1</v>
      </c>
      <c r="AP468" s="2059">
        <v>2</v>
      </c>
      <c r="AQ468" s="2059">
        <v>2</v>
      </c>
      <c r="AR468" s="2059">
        <v>1</v>
      </c>
      <c r="AS468" s="2059">
        <v>4</v>
      </c>
      <c r="AT468" s="2059">
        <v>0</v>
      </c>
      <c r="AU468" s="2059">
        <v>21</v>
      </c>
      <c r="AV468" s="2059">
        <v>0</v>
      </c>
      <c r="AW468" s="2059">
        <v>1</v>
      </c>
      <c r="AX468" s="2059">
        <v>0</v>
      </c>
      <c r="AY468" s="2059">
        <v>1</v>
      </c>
      <c r="AZ468" s="2059">
        <v>0</v>
      </c>
      <c r="BA468" s="2059">
        <v>1</v>
      </c>
      <c r="BB468" s="2059">
        <v>1</v>
      </c>
      <c r="BC468" s="2059">
        <v>0</v>
      </c>
      <c r="BD468" s="2059">
        <v>1</v>
      </c>
      <c r="BE468" s="2059">
        <v>2</v>
      </c>
      <c r="BF468" s="2059">
        <v>1</v>
      </c>
      <c r="BG468" s="2059">
        <v>1</v>
      </c>
      <c r="BH468" s="2059">
        <v>2</v>
      </c>
      <c r="BI468" s="2059">
        <v>2</v>
      </c>
      <c r="BJ468" s="2059">
        <v>2</v>
      </c>
      <c r="BK468" s="2059">
        <v>6</v>
      </c>
      <c r="BL468" s="2059">
        <v>0</v>
      </c>
      <c r="BM468" s="2060">
        <f t="shared" si="40"/>
        <v>38</v>
      </c>
      <c r="BN468" s="2060">
        <f t="shared" si="41"/>
        <v>17</v>
      </c>
      <c r="BO468" s="2061">
        <f t="shared" si="42"/>
        <v>44.736842105263158</v>
      </c>
      <c r="BP468" s="2051" t="str">
        <f t="shared" si="43"/>
        <v/>
      </c>
    </row>
    <row r="469" spans="1:68" s="1185" customFormat="1">
      <c r="A469" s="2057" t="s">
        <v>6037</v>
      </c>
      <c r="B469" s="2057" t="s">
        <v>2067</v>
      </c>
      <c r="C469" s="2057" t="s">
        <v>5909</v>
      </c>
      <c r="D469" s="2057" t="s">
        <v>2436</v>
      </c>
      <c r="E469" s="2057" t="s">
        <v>5493</v>
      </c>
      <c r="F469" s="2057" t="s">
        <v>208</v>
      </c>
      <c r="G469" s="2057" t="s">
        <v>1765</v>
      </c>
      <c r="H469" s="2057" t="s">
        <v>5184</v>
      </c>
      <c r="I469" s="2057" t="s">
        <v>5195</v>
      </c>
      <c r="J469" s="2058" t="s">
        <v>6224</v>
      </c>
      <c r="K469" s="2059">
        <v>76</v>
      </c>
      <c r="L469" s="2059">
        <v>0</v>
      </c>
      <c r="M469" s="2059">
        <v>1</v>
      </c>
      <c r="N469" s="2059">
        <v>2</v>
      </c>
      <c r="O469" s="2059">
        <v>3</v>
      </c>
      <c r="P469" s="2059">
        <v>1</v>
      </c>
      <c r="Q469" s="2059">
        <v>3</v>
      </c>
      <c r="R469" s="2059">
        <v>4</v>
      </c>
      <c r="S469" s="2059">
        <v>2</v>
      </c>
      <c r="T469" s="2059">
        <v>4</v>
      </c>
      <c r="U469" s="2059">
        <v>6</v>
      </c>
      <c r="V469" s="2059">
        <v>3</v>
      </c>
      <c r="W469" s="2059">
        <v>5</v>
      </c>
      <c r="X469" s="2059">
        <v>8</v>
      </c>
      <c r="Y469" s="2059">
        <v>8</v>
      </c>
      <c r="Z469" s="2059">
        <v>5</v>
      </c>
      <c r="AA469" s="2059">
        <v>21</v>
      </c>
      <c r="AB469" s="2059">
        <v>0</v>
      </c>
      <c r="AC469" s="2059">
        <v>36</v>
      </c>
      <c r="AD469" s="2059">
        <v>0</v>
      </c>
      <c r="AE469" s="2059">
        <v>0</v>
      </c>
      <c r="AF469" s="2059">
        <v>1</v>
      </c>
      <c r="AG469" s="2059">
        <v>1</v>
      </c>
      <c r="AH469" s="2059">
        <v>1</v>
      </c>
      <c r="AI469" s="2059">
        <v>1</v>
      </c>
      <c r="AJ469" s="2059">
        <v>1</v>
      </c>
      <c r="AK469" s="2059">
        <v>1</v>
      </c>
      <c r="AL469" s="2059">
        <v>3</v>
      </c>
      <c r="AM469" s="2059">
        <v>4</v>
      </c>
      <c r="AN469" s="2059">
        <v>1</v>
      </c>
      <c r="AO469" s="2059">
        <v>2</v>
      </c>
      <c r="AP469" s="2059">
        <v>5</v>
      </c>
      <c r="AQ469" s="2059">
        <v>4</v>
      </c>
      <c r="AR469" s="2059">
        <v>2</v>
      </c>
      <c r="AS469" s="2059">
        <v>9</v>
      </c>
      <c r="AT469" s="2059">
        <v>0</v>
      </c>
      <c r="AU469" s="2059">
        <v>40</v>
      </c>
      <c r="AV469" s="2059">
        <v>0</v>
      </c>
      <c r="AW469" s="2059">
        <v>1</v>
      </c>
      <c r="AX469" s="2059">
        <v>1</v>
      </c>
      <c r="AY469" s="2059">
        <v>2</v>
      </c>
      <c r="AZ469" s="2059">
        <v>0</v>
      </c>
      <c r="BA469" s="2059">
        <v>2</v>
      </c>
      <c r="BB469" s="2059">
        <v>3</v>
      </c>
      <c r="BC469" s="2059">
        <v>1</v>
      </c>
      <c r="BD469" s="2059">
        <v>1</v>
      </c>
      <c r="BE469" s="2059">
        <v>2</v>
      </c>
      <c r="BF469" s="2059">
        <v>2</v>
      </c>
      <c r="BG469" s="2059">
        <v>3</v>
      </c>
      <c r="BH469" s="2059">
        <v>3</v>
      </c>
      <c r="BI469" s="2059">
        <v>4</v>
      </c>
      <c r="BJ469" s="2059">
        <v>3</v>
      </c>
      <c r="BK469" s="2059">
        <v>12</v>
      </c>
      <c r="BL469" s="2059">
        <v>0</v>
      </c>
      <c r="BM469" s="2060">
        <f t="shared" si="40"/>
        <v>76</v>
      </c>
      <c r="BN469" s="2060">
        <f t="shared" si="41"/>
        <v>34</v>
      </c>
      <c r="BO469" s="2061">
        <f t="shared" si="42"/>
        <v>44.736842105263158</v>
      </c>
      <c r="BP469" s="2051" t="str">
        <f t="shared" si="43"/>
        <v/>
      </c>
    </row>
    <row r="470" spans="1:68" s="1185" customFormat="1">
      <c r="A470" s="2057" t="s">
        <v>6038</v>
      </c>
      <c r="B470" s="2057" t="s">
        <v>2067</v>
      </c>
      <c r="C470" s="2057" t="s">
        <v>5909</v>
      </c>
      <c r="D470" s="2057" t="s">
        <v>2436</v>
      </c>
      <c r="E470" s="2057" t="s">
        <v>5494</v>
      </c>
      <c r="F470" s="2057" t="s">
        <v>208</v>
      </c>
      <c r="G470" s="2057" t="s">
        <v>1765</v>
      </c>
      <c r="H470" s="2057" t="s">
        <v>5184</v>
      </c>
      <c r="I470" s="2057" t="s">
        <v>5058</v>
      </c>
      <c r="J470" s="2058" t="s">
        <v>6224</v>
      </c>
      <c r="K470" s="2059">
        <v>68</v>
      </c>
      <c r="L470" s="2059">
        <v>0</v>
      </c>
      <c r="M470" s="2059">
        <v>1</v>
      </c>
      <c r="N470" s="2059">
        <v>2</v>
      </c>
      <c r="O470" s="2059">
        <v>3</v>
      </c>
      <c r="P470" s="2059">
        <v>1</v>
      </c>
      <c r="Q470" s="2059">
        <v>3</v>
      </c>
      <c r="R470" s="2059">
        <v>3</v>
      </c>
      <c r="S470" s="2059">
        <v>2</v>
      </c>
      <c r="T470" s="2059">
        <v>4</v>
      </c>
      <c r="U470" s="2059">
        <v>5</v>
      </c>
      <c r="V470" s="2059">
        <v>3</v>
      </c>
      <c r="W470" s="2059">
        <v>5</v>
      </c>
      <c r="X470" s="2059">
        <v>7</v>
      </c>
      <c r="Y470" s="2059">
        <v>6</v>
      </c>
      <c r="Z470" s="2059">
        <v>5</v>
      </c>
      <c r="AA470" s="2059">
        <v>18</v>
      </c>
      <c r="AB470" s="2059">
        <v>0</v>
      </c>
      <c r="AC470" s="2059">
        <v>32</v>
      </c>
      <c r="AD470" s="2059">
        <v>0</v>
      </c>
      <c r="AE470" s="2059">
        <v>0</v>
      </c>
      <c r="AF470" s="2059">
        <v>1</v>
      </c>
      <c r="AG470" s="2059">
        <v>1</v>
      </c>
      <c r="AH470" s="2059">
        <v>1</v>
      </c>
      <c r="AI470" s="2059">
        <v>1</v>
      </c>
      <c r="AJ470" s="2059">
        <v>1</v>
      </c>
      <c r="AK470" s="2059">
        <v>1</v>
      </c>
      <c r="AL470" s="2059">
        <v>3</v>
      </c>
      <c r="AM470" s="2059">
        <v>3</v>
      </c>
      <c r="AN470" s="2059">
        <v>1</v>
      </c>
      <c r="AO470" s="2059">
        <v>2</v>
      </c>
      <c r="AP470" s="2059">
        <v>4</v>
      </c>
      <c r="AQ470" s="2059">
        <v>3</v>
      </c>
      <c r="AR470" s="2059">
        <v>2</v>
      </c>
      <c r="AS470" s="2059">
        <v>8</v>
      </c>
      <c r="AT470" s="2059">
        <v>0</v>
      </c>
      <c r="AU470" s="2059">
        <v>36</v>
      </c>
      <c r="AV470" s="2059">
        <v>0</v>
      </c>
      <c r="AW470" s="2059">
        <v>1</v>
      </c>
      <c r="AX470" s="2059">
        <v>1</v>
      </c>
      <c r="AY470" s="2059">
        <v>2</v>
      </c>
      <c r="AZ470" s="2059">
        <v>0</v>
      </c>
      <c r="BA470" s="2059">
        <v>2</v>
      </c>
      <c r="BB470" s="2059">
        <v>2</v>
      </c>
      <c r="BC470" s="2059">
        <v>1</v>
      </c>
      <c r="BD470" s="2059">
        <v>1</v>
      </c>
      <c r="BE470" s="2059">
        <v>2</v>
      </c>
      <c r="BF470" s="2059">
        <v>2</v>
      </c>
      <c r="BG470" s="2059">
        <v>3</v>
      </c>
      <c r="BH470" s="2059">
        <v>3</v>
      </c>
      <c r="BI470" s="2059">
        <v>3</v>
      </c>
      <c r="BJ470" s="2059">
        <v>3</v>
      </c>
      <c r="BK470" s="2059">
        <v>10</v>
      </c>
      <c r="BL470" s="2059">
        <v>0</v>
      </c>
      <c r="BM470" s="2060">
        <f t="shared" si="40"/>
        <v>68</v>
      </c>
      <c r="BN470" s="2060">
        <f t="shared" si="41"/>
        <v>29</v>
      </c>
      <c r="BO470" s="2061">
        <f t="shared" si="42"/>
        <v>42.647058823529413</v>
      </c>
      <c r="BP470" s="2051" t="str">
        <f t="shared" si="43"/>
        <v/>
      </c>
    </row>
    <row r="471" spans="1:68" s="1185" customFormat="1">
      <c r="A471" s="2057" t="s">
        <v>6039</v>
      </c>
      <c r="B471" s="2057" t="s">
        <v>2067</v>
      </c>
      <c r="C471" s="2057" t="s">
        <v>5909</v>
      </c>
      <c r="D471" s="2057" t="s">
        <v>2436</v>
      </c>
      <c r="E471" s="2057" t="s">
        <v>5495</v>
      </c>
      <c r="F471" s="2057" t="s">
        <v>208</v>
      </c>
      <c r="G471" s="2057" t="s">
        <v>1765</v>
      </c>
      <c r="H471" s="2057" t="s">
        <v>5184</v>
      </c>
      <c r="I471" s="2057" t="s">
        <v>5196</v>
      </c>
      <c r="J471" s="2058" t="s">
        <v>6224</v>
      </c>
      <c r="K471" s="2059">
        <v>62</v>
      </c>
      <c r="L471" s="2059">
        <v>0</v>
      </c>
      <c r="M471" s="2059">
        <v>1</v>
      </c>
      <c r="N471" s="2059">
        <v>1</v>
      </c>
      <c r="O471" s="2059">
        <v>2</v>
      </c>
      <c r="P471" s="2059">
        <v>1</v>
      </c>
      <c r="Q471" s="2059">
        <v>2</v>
      </c>
      <c r="R471" s="2059">
        <v>4</v>
      </c>
      <c r="S471" s="2059">
        <v>1</v>
      </c>
      <c r="T471" s="2059">
        <v>2</v>
      </c>
      <c r="U471" s="2059">
        <v>5</v>
      </c>
      <c r="V471" s="2059">
        <v>2</v>
      </c>
      <c r="W471" s="2059">
        <v>6</v>
      </c>
      <c r="X471" s="2059">
        <v>5</v>
      </c>
      <c r="Y471" s="2059">
        <v>6</v>
      </c>
      <c r="Z471" s="2059">
        <v>5</v>
      </c>
      <c r="AA471" s="2059">
        <v>19</v>
      </c>
      <c r="AB471" s="2059">
        <v>0</v>
      </c>
      <c r="AC471" s="2059">
        <v>32</v>
      </c>
      <c r="AD471" s="2059">
        <v>0</v>
      </c>
      <c r="AE471" s="2059">
        <v>0</v>
      </c>
      <c r="AF471" s="2059">
        <v>0</v>
      </c>
      <c r="AG471" s="2059">
        <v>1</v>
      </c>
      <c r="AH471" s="2059">
        <v>1</v>
      </c>
      <c r="AI471" s="2059">
        <v>1</v>
      </c>
      <c r="AJ471" s="2059">
        <v>2</v>
      </c>
      <c r="AK471" s="2059">
        <v>1</v>
      </c>
      <c r="AL471" s="2059">
        <v>1</v>
      </c>
      <c r="AM471" s="2059">
        <v>4</v>
      </c>
      <c r="AN471" s="2059">
        <v>1</v>
      </c>
      <c r="AO471" s="2059">
        <v>2</v>
      </c>
      <c r="AP471" s="2059">
        <v>4</v>
      </c>
      <c r="AQ471" s="2059">
        <v>3</v>
      </c>
      <c r="AR471" s="2059">
        <v>2</v>
      </c>
      <c r="AS471" s="2059">
        <v>9</v>
      </c>
      <c r="AT471" s="2059">
        <v>0</v>
      </c>
      <c r="AU471" s="2059">
        <v>30</v>
      </c>
      <c r="AV471" s="2059">
        <v>0</v>
      </c>
      <c r="AW471" s="2059">
        <v>1</v>
      </c>
      <c r="AX471" s="2059">
        <v>1</v>
      </c>
      <c r="AY471" s="2059">
        <v>1</v>
      </c>
      <c r="AZ471" s="2059">
        <v>0</v>
      </c>
      <c r="BA471" s="2059">
        <v>1</v>
      </c>
      <c r="BB471" s="2059">
        <v>2</v>
      </c>
      <c r="BC471" s="2059">
        <v>0</v>
      </c>
      <c r="BD471" s="2059">
        <v>1</v>
      </c>
      <c r="BE471" s="2059">
        <v>1</v>
      </c>
      <c r="BF471" s="2059">
        <v>1</v>
      </c>
      <c r="BG471" s="2059">
        <v>4</v>
      </c>
      <c r="BH471" s="2059">
        <v>1</v>
      </c>
      <c r="BI471" s="2059">
        <v>3</v>
      </c>
      <c r="BJ471" s="2059">
        <v>3</v>
      </c>
      <c r="BK471" s="2059">
        <v>10</v>
      </c>
      <c r="BL471" s="2059">
        <v>0</v>
      </c>
      <c r="BM471" s="2060">
        <f t="shared" si="40"/>
        <v>62</v>
      </c>
      <c r="BN471" s="2060">
        <f t="shared" si="41"/>
        <v>30</v>
      </c>
      <c r="BO471" s="2061">
        <f t="shared" si="42"/>
        <v>48.387096774193552</v>
      </c>
      <c r="BP471" s="2051" t="str">
        <f t="shared" si="43"/>
        <v/>
      </c>
    </row>
    <row r="472" spans="1:68" s="1185" customFormat="1">
      <c r="A472" s="2057" t="s">
        <v>6040</v>
      </c>
      <c r="B472" s="2057" t="s">
        <v>2067</v>
      </c>
      <c r="C472" s="2057" t="s">
        <v>5909</v>
      </c>
      <c r="D472" s="2057" t="s">
        <v>2436</v>
      </c>
      <c r="E472" s="2057" t="s">
        <v>5496</v>
      </c>
      <c r="F472" s="2057" t="s">
        <v>208</v>
      </c>
      <c r="G472" s="2057" t="s">
        <v>1765</v>
      </c>
      <c r="H472" s="2057" t="s">
        <v>5184</v>
      </c>
      <c r="I472" s="2057" t="s">
        <v>5197</v>
      </c>
      <c r="J472" s="2058" t="s">
        <v>6224</v>
      </c>
      <c r="K472" s="2059">
        <v>57</v>
      </c>
      <c r="L472" s="2059">
        <v>0</v>
      </c>
      <c r="M472" s="2059">
        <v>1</v>
      </c>
      <c r="N472" s="2059">
        <v>3</v>
      </c>
      <c r="O472" s="2059">
        <v>4</v>
      </c>
      <c r="P472" s="2059">
        <v>2</v>
      </c>
      <c r="Q472" s="2059">
        <v>0</v>
      </c>
      <c r="R472" s="2059">
        <v>2</v>
      </c>
      <c r="S472" s="2059">
        <v>2</v>
      </c>
      <c r="T472" s="2059">
        <v>2</v>
      </c>
      <c r="U472" s="2059">
        <v>2</v>
      </c>
      <c r="V472" s="2059">
        <v>5</v>
      </c>
      <c r="W472" s="2059">
        <v>5</v>
      </c>
      <c r="X472" s="2059">
        <v>4</v>
      </c>
      <c r="Y472" s="2059">
        <v>5</v>
      </c>
      <c r="Z472" s="2059">
        <v>4</v>
      </c>
      <c r="AA472" s="2059">
        <v>16</v>
      </c>
      <c r="AB472" s="2059">
        <v>0</v>
      </c>
      <c r="AC472" s="2059">
        <v>26</v>
      </c>
      <c r="AD472" s="2059">
        <v>0</v>
      </c>
      <c r="AE472" s="2059">
        <v>0</v>
      </c>
      <c r="AF472" s="2059">
        <v>0</v>
      </c>
      <c r="AG472" s="2059">
        <v>3</v>
      </c>
      <c r="AH472" s="2059">
        <v>2</v>
      </c>
      <c r="AI472" s="2059">
        <v>0</v>
      </c>
      <c r="AJ472" s="2059">
        <v>1</v>
      </c>
      <c r="AK472" s="2059">
        <v>1</v>
      </c>
      <c r="AL472" s="2059">
        <v>2</v>
      </c>
      <c r="AM472" s="2059">
        <v>0</v>
      </c>
      <c r="AN472" s="2059">
        <v>2</v>
      </c>
      <c r="AO472" s="2059">
        <v>3</v>
      </c>
      <c r="AP472" s="2059">
        <v>2</v>
      </c>
      <c r="AQ472" s="2059">
        <v>3</v>
      </c>
      <c r="AR472" s="2059">
        <v>1</v>
      </c>
      <c r="AS472" s="2059">
        <v>6</v>
      </c>
      <c r="AT472" s="2059">
        <v>0</v>
      </c>
      <c r="AU472" s="2059">
        <v>31</v>
      </c>
      <c r="AV472" s="2059">
        <v>0</v>
      </c>
      <c r="AW472" s="2059">
        <v>1</v>
      </c>
      <c r="AX472" s="2059">
        <v>3</v>
      </c>
      <c r="AY472" s="2059">
        <v>1</v>
      </c>
      <c r="AZ472" s="2059">
        <v>0</v>
      </c>
      <c r="BA472" s="2059">
        <v>0</v>
      </c>
      <c r="BB472" s="2059">
        <v>1</v>
      </c>
      <c r="BC472" s="2059">
        <v>1</v>
      </c>
      <c r="BD472" s="2059">
        <v>0</v>
      </c>
      <c r="BE472" s="2059">
        <v>2</v>
      </c>
      <c r="BF472" s="2059">
        <v>3</v>
      </c>
      <c r="BG472" s="2059">
        <v>2</v>
      </c>
      <c r="BH472" s="2059">
        <v>2</v>
      </c>
      <c r="BI472" s="2059">
        <v>2</v>
      </c>
      <c r="BJ472" s="2059">
        <v>3</v>
      </c>
      <c r="BK472" s="2059">
        <v>10</v>
      </c>
      <c r="BL472" s="2059">
        <v>0</v>
      </c>
      <c r="BM472" s="2060">
        <f t="shared" si="40"/>
        <v>57</v>
      </c>
      <c r="BN472" s="2060">
        <f t="shared" si="41"/>
        <v>25</v>
      </c>
      <c r="BO472" s="2061">
        <f t="shared" si="42"/>
        <v>43.859649122807014</v>
      </c>
      <c r="BP472" s="2051" t="str">
        <f t="shared" si="43"/>
        <v/>
      </c>
    </row>
    <row r="473" spans="1:68" s="1185" customFormat="1">
      <c r="A473" s="2052" t="s">
        <v>6041</v>
      </c>
      <c r="B473" s="2052" t="s">
        <v>2067</v>
      </c>
      <c r="C473" s="2052" t="s">
        <v>5909</v>
      </c>
      <c r="D473" s="2052" t="s">
        <v>2436</v>
      </c>
      <c r="E473" s="2052" t="s">
        <v>5517</v>
      </c>
      <c r="F473" s="2052" t="s">
        <v>208</v>
      </c>
      <c r="G473" s="2052" t="s">
        <v>1765</v>
      </c>
      <c r="H473" s="2052" t="s">
        <v>5184</v>
      </c>
      <c r="I473" s="2052" t="s">
        <v>3059</v>
      </c>
      <c r="J473" s="2053" t="s">
        <v>6224</v>
      </c>
      <c r="K473" s="2054">
        <v>0</v>
      </c>
      <c r="L473" s="2054">
        <v>0</v>
      </c>
      <c r="M473" s="2054">
        <v>0</v>
      </c>
      <c r="N473" s="2054">
        <v>0</v>
      </c>
      <c r="O473" s="2054">
        <v>0</v>
      </c>
      <c r="P473" s="2054">
        <v>0</v>
      </c>
      <c r="Q473" s="2054">
        <v>0</v>
      </c>
      <c r="R473" s="2054">
        <v>0</v>
      </c>
      <c r="S473" s="2054">
        <v>0</v>
      </c>
      <c r="T473" s="2054">
        <v>0</v>
      </c>
      <c r="U473" s="2054">
        <v>0</v>
      </c>
      <c r="V473" s="2054">
        <v>0</v>
      </c>
      <c r="W473" s="2054">
        <v>0</v>
      </c>
      <c r="X473" s="2054">
        <v>0</v>
      </c>
      <c r="Y473" s="2054">
        <v>0</v>
      </c>
      <c r="Z473" s="2054">
        <v>0</v>
      </c>
      <c r="AA473" s="2054">
        <v>0</v>
      </c>
      <c r="AB473" s="2054">
        <v>0</v>
      </c>
      <c r="AC473" s="2054">
        <v>0</v>
      </c>
      <c r="AD473" s="2054">
        <v>0</v>
      </c>
      <c r="AE473" s="2054">
        <v>0</v>
      </c>
      <c r="AF473" s="2054">
        <v>0</v>
      </c>
      <c r="AG473" s="2054">
        <v>0</v>
      </c>
      <c r="AH473" s="2054">
        <v>0</v>
      </c>
      <c r="AI473" s="2054">
        <v>0</v>
      </c>
      <c r="AJ473" s="2054">
        <v>0</v>
      </c>
      <c r="AK473" s="2054">
        <v>0</v>
      </c>
      <c r="AL473" s="2054">
        <v>0</v>
      </c>
      <c r="AM473" s="2054">
        <v>0</v>
      </c>
      <c r="AN473" s="2054">
        <v>0</v>
      </c>
      <c r="AO473" s="2054">
        <v>0</v>
      </c>
      <c r="AP473" s="2054">
        <v>0</v>
      </c>
      <c r="AQ473" s="2054">
        <v>0</v>
      </c>
      <c r="AR473" s="2054">
        <v>0</v>
      </c>
      <c r="AS473" s="2054">
        <v>0</v>
      </c>
      <c r="AT473" s="2054">
        <v>0</v>
      </c>
      <c r="AU473" s="2054">
        <v>0</v>
      </c>
      <c r="AV473" s="2054">
        <v>0</v>
      </c>
      <c r="AW473" s="2054">
        <v>0</v>
      </c>
      <c r="AX473" s="2054">
        <v>0</v>
      </c>
      <c r="AY473" s="2054">
        <v>0</v>
      </c>
      <c r="AZ473" s="2054">
        <v>0</v>
      </c>
      <c r="BA473" s="2054">
        <v>0</v>
      </c>
      <c r="BB473" s="2054">
        <v>0</v>
      </c>
      <c r="BC473" s="2054">
        <v>0</v>
      </c>
      <c r="BD473" s="2054">
        <v>0</v>
      </c>
      <c r="BE473" s="2054">
        <v>0</v>
      </c>
      <c r="BF473" s="2054">
        <v>0</v>
      </c>
      <c r="BG473" s="2054">
        <v>0</v>
      </c>
      <c r="BH473" s="2054">
        <v>0</v>
      </c>
      <c r="BI473" s="2054">
        <v>0</v>
      </c>
      <c r="BJ473" s="2054">
        <v>0</v>
      </c>
      <c r="BK473" s="2054">
        <v>0</v>
      </c>
      <c r="BL473" s="2054">
        <v>0</v>
      </c>
      <c r="BM473" s="2055">
        <f t="shared" si="40"/>
        <v>0</v>
      </c>
      <c r="BN473" s="2055">
        <f t="shared" si="41"/>
        <v>0</v>
      </c>
      <c r="BO473" s="2056">
        <v>0</v>
      </c>
      <c r="BP473" s="2051" t="str">
        <f t="shared" si="43"/>
        <v/>
      </c>
    </row>
    <row r="474" spans="1:68" s="1185" customFormat="1">
      <c r="A474" s="2052" t="s">
        <v>6042</v>
      </c>
      <c r="B474" s="2052" t="s">
        <v>2067</v>
      </c>
      <c r="C474" s="2052" t="s">
        <v>5909</v>
      </c>
      <c r="D474" s="2052" t="s">
        <v>2437</v>
      </c>
      <c r="E474" s="2052" t="s">
        <v>5479</v>
      </c>
      <c r="F474" s="2052" t="s">
        <v>208</v>
      </c>
      <c r="G474" s="2052" t="s">
        <v>1765</v>
      </c>
      <c r="H474" s="2052" t="s">
        <v>5093</v>
      </c>
      <c r="I474" s="2052" t="s">
        <v>3059</v>
      </c>
      <c r="J474" s="2053" t="s">
        <v>6224</v>
      </c>
      <c r="K474" s="2054">
        <v>1104</v>
      </c>
      <c r="L474" s="2054">
        <v>18</v>
      </c>
      <c r="M474" s="2054">
        <v>19</v>
      </c>
      <c r="N474" s="2054">
        <v>37</v>
      </c>
      <c r="O474" s="2054">
        <v>46</v>
      </c>
      <c r="P474" s="2054">
        <v>33</v>
      </c>
      <c r="Q474" s="2054">
        <v>33</v>
      </c>
      <c r="R474" s="2054">
        <v>45</v>
      </c>
      <c r="S474" s="2054">
        <v>43</v>
      </c>
      <c r="T474" s="2054">
        <v>53</v>
      </c>
      <c r="U474" s="2054">
        <v>65</v>
      </c>
      <c r="V474" s="2054">
        <v>67</v>
      </c>
      <c r="W474" s="2054">
        <v>92</v>
      </c>
      <c r="X474" s="2054">
        <v>104</v>
      </c>
      <c r="Y474" s="2054">
        <v>114</v>
      </c>
      <c r="Z474" s="2054">
        <v>92</v>
      </c>
      <c r="AA474" s="2054">
        <v>242</v>
      </c>
      <c r="AB474" s="2054">
        <v>1</v>
      </c>
      <c r="AC474" s="2054">
        <v>542</v>
      </c>
      <c r="AD474" s="2054">
        <v>12</v>
      </c>
      <c r="AE474" s="2054">
        <v>7</v>
      </c>
      <c r="AF474" s="2054">
        <v>19</v>
      </c>
      <c r="AG474" s="2054">
        <v>27</v>
      </c>
      <c r="AH474" s="2054">
        <v>20</v>
      </c>
      <c r="AI474" s="2054">
        <v>17</v>
      </c>
      <c r="AJ474" s="2054">
        <v>20</v>
      </c>
      <c r="AK474" s="2054">
        <v>21</v>
      </c>
      <c r="AL474" s="2054">
        <v>29</v>
      </c>
      <c r="AM474" s="2054">
        <v>40</v>
      </c>
      <c r="AN474" s="2054">
        <v>28</v>
      </c>
      <c r="AO474" s="2054">
        <v>44</v>
      </c>
      <c r="AP474" s="2054">
        <v>48</v>
      </c>
      <c r="AQ474" s="2054">
        <v>59</v>
      </c>
      <c r="AR474" s="2054">
        <v>45</v>
      </c>
      <c r="AS474" s="2054">
        <v>106</v>
      </c>
      <c r="AT474" s="2054">
        <v>0</v>
      </c>
      <c r="AU474" s="2054">
        <v>562</v>
      </c>
      <c r="AV474" s="2054">
        <v>6</v>
      </c>
      <c r="AW474" s="2054">
        <v>12</v>
      </c>
      <c r="AX474" s="2054">
        <v>18</v>
      </c>
      <c r="AY474" s="2054">
        <v>19</v>
      </c>
      <c r="AZ474" s="2054">
        <v>13</v>
      </c>
      <c r="BA474" s="2054">
        <v>16</v>
      </c>
      <c r="BB474" s="2054">
        <v>25</v>
      </c>
      <c r="BC474" s="2054">
        <v>22</v>
      </c>
      <c r="BD474" s="2054">
        <v>24</v>
      </c>
      <c r="BE474" s="2054">
        <v>25</v>
      </c>
      <c r="BF474" s="2054">
        <v>39</v>
      </c>
      <c r="BG474" s="2054">
        <v>48</v>
      </c>
      <c r="BH474" s="2054">
        <v>56</v>
      </c>
      <c r="BI474" s="2054">
        <v>55</v>
      </c>
      <c r="BJ474" s="2054">
        <v>47</v>
      </c>
      <c r="BK474" s="2054">
        <v>136</v>
      </c>
      <c r="BL474" s="2054">
        <v>1</v>
      </c>
      <c r="BM474" s="2055">
        <f t="shared" si="40"/>
        <v>1103</v>
      </c>
      <c r="BN474" s="2055">
        <f t="shared" si="41"/>
        <v>448</v>
      </c>
      <c r="BO474" s="2056">
        <f t="shared" si="42"/>
        <v>40.616500453309158</v>
      </c>
      <c r="BP474" s="2051" t="str">
        <f t="shared" si="43"/>
        <v/>
      </c>
    </row>
    <row r="475" spans="1:68" s="1185" customFormat="1">
      <c r="A475" s="2057" t="s">
        <v>6043</v>
      </c>
      <c r="B475" s="2057" t="s">
        <v>2067</v>
      </c>
      <c r="C475" s="2057" t="s">
        <v>5909</v>
      </c>
      <c r="D475" s="2057" t="s">
        <v>2437</v>
      </c>
      <c r="E475" s="2057" t="s">
        <v>5481</v>
      </c>
      <c r="F475" s="2057" t="s">
        <v>208</v>
      </c>
      <c r="G475" s="2057" t="s">
        <v>1765</v>
      </c>
      <c r="H475" s="2057" t="s">
        <v>5093</v>
      </c>
      <c r="I475" s="2057" t="s">
        <v>5198</v>
      </c>
      <c r="J475" s="2058" t="s">
        <v>6224</v>
      </c>
      <c r="K475" s="2059">
        <v>411</v>
      </c>
      <c r="L475" s="2059">
        <v>8</v>
      </c>
      <c r="M475" s="2059">
        <v>12</v>
      </c>
      <c r="N475" s="2059">
        <v>15</v>
      </c>
      <c r="O475" s="2059">
        <v>13</v>
      </c>
      <c r="P475" s="2059">
        <v>15</v>
      </c>
      <c r="Q475" s="2059">
        <v>13</v>
      </c>
      <c r="R475" s="2059">
        <v>25</v>
      </c>
      <c r="S475" s="2059">
        <v>17</v>
      </c>
      <c r="T475" s="2059">
        <v>13</v>
      </c>
      <c r="U475" s="2059">
        <v>17</v>
      </c>
      <c r="V475" s="2059">
        <v>27</v>
      </c>
      <c r="W475" s="2059">
        <v>44</v>
      </c>
      <c r="X475" s="2059">
        <v>42</v>
      </c>
      <c r="Y475" s="2059">
        <v>37</v>
      </c>
      <c r="Z475" s="2059">
        <v>26</v>
      </c>
      <c r="AA475" s="2059">
        <v>86</v>
      </c>
      <c r="AB475" s="2059">
        <v>1</v>
      </c>
      <c r="AC475" s="2059">
        <v>195</v>
      </c>
      <c r="AD475" s="2059">
        <v>3</v>
      </c>
      <c r="AE475" s="2059">
        <v>5</v>
      </c>
      <c r="AF475" s="2059">
        <v>6</v>
      </c>
      <c r="AG475" s="2059">
        <v>5</v>
      </c>
      <c r="AH475" s="2059">
        <v>9</v>
      </c>
      <c r="AI475" s="2059">
        <v>8</v>
      </c>
      <c r="AJ475" s="2059">
        <v>9</v>
      </c>
      <c r="AK475" s="2059">
        <v>9</v>
      </c>
      <c r="AL475" s="2059">
        <v>7</v>
      </c>
      <c r="AM475" s="2059">
        <v>9</v>
      </c>
      <c r="AN475" s="2059">
        <v>13</v>
      </c>
      <c r="AO475" s="2059">
        <v>21</v>
      </c>
      <c r="AP475" s="2059">
        <v>26</v>
      </c>
      <c r="AQ475" s="2059">
        <v>17</v>
      </c>
      <c r="AR475" s="2059">
        <v>12</v>
      </c>
      <c r="AS475" s="2059">
        <v>36</v>
      </c>
      <c r="AT475" s="2059">
        <v>0</v>
      </c>
      <c r="AU475" s="2059">
        <v>216</v>
      </c>
      <c r="AV475" s="2059">
        <v>5</v>
      </c>
      <c r="AW475" s="2059">
        <v>7</v>
      </c>
      <c r="AX475" s="2059">
        <v>9</v>
      </c>
      <c r="AY475" s="2059">
        <v>8</v>
      </c>
      <c r="AZ475" s="2059">
        <v>6</v>
      </c>
      <c r="BA475" s="2059">
        <v>5</v>
      </c>
      <c r="BB475" s="2059">
        <v>16</v>
      </c>
      <c r="BC475" s="2059">
        <v>8</v>
      </c>
      <c r="BD475" s="2059">
        <v>6</v>
      </c>
      <c r="BE475" s="2059">
        <v>8</v>
      </c>
      <c r="BF475" s="2059">
        <v>14</v>
      </c>
      <c r="BG475" s="2059">
        <v>23</v>
      </c>
      <c r="BH475" s="2059">
        <v>16</v>
      </c>
      <c r="BI475" s="2059">
        <v>20</v>
      </c>
      <c r="BJ475" s="2059">
        <v>14</v>
      </c>
      <c r="BK475" s="2059">
        <v>50</v>
      </c>
      <c r="BL475" s="2059">
        <v>1</v>
      </c>
      <c r="BM475" s="2060">
        <f t="shared" si="40"/>
        <v>410</v>
      </c>
      <c r="BN475" s="2060">
        <f t="shared" si="41"/>
        <v>149</v>
      </c>
      <c r="BO475" s="2061">
        <f t="shared" si="42"/>
        <v>36.341463414634148</v>
      </c>
      <c r="BP475" s="2051" t="str">
        <f t="shared" si="43"/>
        <v/>
      </c>
    </row>
    <row r="476" spans="1:68" s="1185" customFormat="1">
      <c r="A476" s="2057" t="s">
        <v>6044</v>
      </c>
      <c r="B476" s="2057" t="s">
        <v>2067</v>
      </c>
      <c r="C476" s="2057" t="s">
        <v>5909</v>
      </c>
      <c r="D476" s="2057" t="s">
        <v>2437</v>
      </c>
      <c r="E476" s="2057" t="s">
        <v>5482</v>
      </c>
      <c r="F476" s="2057" t="s">
        <v>208</v>
      </c>
      <c r="G476" s="2057" t="s">
        <v>1765</v>
      </c>
      <c r="H476" s="2057" t="s">
        <v>5093</v>
      </c>
      <c r="I476" s="2057" t="s">
        <v>5106</v>
      </c>
      <c r="J476" s="2058" t="s">
        <v>6224</v>
      </c>
      <c r="K476" s="2059">
        <v>84</v>
      </c>
      <c r="L476" s="2059">
        <v>1</v>
      </c>
      <c r="M476" s="2059">
        <v>1</v>
      </c>
      <c r="N476" s="2059">
        <v>3</v>
      </c>
      <c r="O476" s="2059">
        <v>7</v>
      </c>
      <c r="P476" s="2059">
        <v>3</v>
      </c>
      <c r="Q476" s="2059">
        <v>2</v>
      </c>
      <c r="R476" s="2059">
        <v>1</v>
      </c>
      <c r="S476" s="2059">
        <v>2</v>
      </c>
      <c r="T476" s="2059">
        <v>5</v>
      </c>
      <c r="U476" s="2059">
        <v>9</v>
      </c>
      <c r="V476" s="2059">
        <v>6</v>
      </c>
      <c r="W476" s="2059">
        <v>6</v>
      </c>
      <c r="X476" s="2059">
        <v>6</v>
      </c>
      <c r="Y476" s="2059">
        <v>8</v>
      </c>
      <c r="Z476" s="2059">
        <v>7</v>
      </c>
      <c r="AA476" s="2059">
        <v>17</v>
      </c>
      <c r="AB476" s="2059">
        <v>0</v>
      </c>
      <c r="AC476" s="2059">
        <v>41</v>
      </c>
      <c r="AD476" s="2059">
        <v>1</v>
      </c>
      <c r="AE476" s="2059">
        <v>0</v>
      </c>
      <c r="AF476" s="2059">
        <v>1</v>
      </c>
      <c r="AG476" s="2059">
        <v>5</v>
      </c>
      <c r="AH476" s="2059">
        <v>2</v>
      </c>
      <c r="AI476" s="2059">
        <v>1</v>
      </c>
      <c r="AJ476" s="2059">
        <v>0</v>
      </c>
      <c r="AK476" s="2059">
        <v>1</v>
      </c>
      <c r="AL476" s="2059">
        <v>3</v>
      </c>
      <c r="AM476" s="2059">
        <v>5</v>
      </c>
      <c r="AN476" s="2059">
        <v>2</v>
      </c>
      <c r="AO476" s="2059">
        <v>3</v>
      </c>
      <c r="AP476" s="2059">
        <v>2</v>
      </c>
      <c r="AQ476" s="2059">
        <v>4</v>
      </c>
      <c r="AR476" s="2059">
        <v>3</v>
      </c>
      <c r="AS476" s="2059">
        <v>8</v>
      </c>
      <c r="AT476" s="2059">
        <v>0</v>
      </c>
      <c r="AU476" s="2059">
        <v>43</v>
      </c>
      <c r="AV476" s="2059">
        <v>0</v>
      </c>
      <c r="AW476" s="2059">
        <v>1</v>
      </c>
      <c r="AX476" s="2059">
        <v>2</v>
      </c>
      <c r="AY476" s="2059">
        <v>2</v>
      </c>
      <c r="AZ476" s="2059">
        <v>1</v>
      </c>
      <c r="BA476" s="2059">
        <v>1</v>
      </c>
      <c r="BB476" s="2059">
        <v>1</v>
      </c>
      <c r="BC476" s="2059">
        <v>1</v>
      </c>
      <c r="BD476" s="2059">
        <v>2</v>
      </c>
      <c r="BE476" s="2059">
        <v>4</v>
      </c>
      <c r="BF476" s="2059">
        <v>4</v>
      </c>
      <c r="BG476" s="2059">
        <v>3</v>
      </c>
      <c r="BH476" s="2059">
        <v>4</v>
      </c>
      <c r="BI476" s="2059">
        <v>4</v>
      </c>
      <c r="BJ476" s="2059">
        <v>4</v>
      </c>
      <c r="BK476" s="2059">
        <v>9</v>
      </c>
      <c r="BL476" s="2059">
        <v>0</v>
      </c>
      <c r="BM476" s="2060">
        <f t="shared" si="40"/>
        <v>84</v>
      </c>
      <c r="BN476" s="2060">
        <f t="shared" si="41"/>
        <v>32</v>
      </c>
      <c r="BO476" s="2061">
        <f t="shared" si="42"/>
        <v>38.095238095238095</v>
      </c>
      <c r="BP476" s="2051" t="str">
        <f t="shared" si="43"/>
        <v/>
      </c>
    </row>
    <row r="477" spans="1:68" s="1185" customFormat="1">
      <c r="A477" s="2057" t="s">
        <v>6045</v>
      </c>
      <c r="B477" s="2057" t="s">
        <v>2067</v>
      </c>
      <c r="C477" s="2057" t="s">
        <v>5909</v>
      </c>
      <c r="D477" s="2057" t="s">
        <v>2437</v>
      </c>
      <c r="E477" s="2057" t="s">
        <v>5483</v>
      </c>
      <c r="F477" s="2057" t="s">
        <v>208</v>
      </c>
      <c r="G477" s="2057" t="s">
        <v>1765</v>
      </c>
      <c r="H477" s="2057" t="s">
        <v>5093</v>
      </c>
      <c r="I477" s="2057" t="s">
        <v>5199</v>
      </c>
      <c r="J477" s="2058" t="s">
        <v>6224</v>
      </c>
      <c r="K477" s="2059">
        <v>106</v>
      </c>
      <c r="L477" s="2059">
        <v>1</v>
      </c>
      <c r="M477" s="2059">
        <v>1</v>
      </c>
      <c r="N477" s="2059">
        <v>4</v>
      </c>
      <c r="O477" s="2059">
        <v>8</v>
      </c>
      <c r="P477" s="2059">
        <v>4</v>
      </c>
      <c r="Q477" s="2059">
        <v>3</v>
      </c>
      <c r="R477" s="2059">
        <v>3</v>
      </c>
      <c r="S477" s="2059">
        <v>4</v>
      </c>
      <c r="T477" s="2059">
        <v>6</v>
      </c>
      <c r="U477" s="2059">
        <v>11</v>
      </c>
      <c r="V477" s="2059">
        <v>7</v>
      </c>
      <c r="W477" s="2059">
        <v>7</v>
      </c>
      <c r="X477" s="2059">
        <v>8</v>
      </c>
      <c r="Y477" s="2059">
        <v>10</v>
      </c>
      <c r="Z477" s="2059">
        <v>8</v>
      </c>
      <c r="AA477" s="2059">
        <v>21</v>
      </c>
      <c r="AB477" s="2059">
        <v>0</v>
      </c>
      <c r="AC477" s="2059">
        <v>51</v>
      </c>
      <c r="AD477" s="2059">
        <v>1</v>
      </c>
      <c r="AE477" s="2059">
        <v>0</v>
      </c>
      <c r="AF477" s="2059">
        <v>1</v>
      </c>
      <c r="AG477" s="2059">
        <v>6</v>
      </c>
      <c r="AH477" s="2059">
        <v>3</v>
      </c>
      <c r="AI477" s="2059">
        <v>1</v>
      </c>
      <c r="AJ477" s="2059">
        <v>1</v>
      </c>
      <c r="AK477" s="2059">
        <v>2</v>
      </c>
      <c r="AL477" s="2059">
        <v>3</v>
      </c>
      <c r="AM477" s="2059">
        <v>6</v>
      </c>
      <c r="AN477" s="2059">
        <v>2</v>
      </c>
      <c r="AO477" s="2059">
        <v>4</v>
      </c>
      <c r="AP477" s="2059">
        <v>3</v>
      </c>
      <c r="AQ477" s="2059">
        <v>5</v>
      </c>
      <c r="AR477" s="2059">
        <v>3</v>
      </c>
      <c r="AS477" s="2059">
        <v>10</v>
      </c>
      <c r="AT477" s="2059">
        <v>0</v>
      </c>
      <c r="AU477" s="2059">
        <v>55</v>
      </c>
      <c r="AV477" s="2059">
        <v>0</v>
      </c>
      <c r="AW477" s="2059">
        <v>1</v>
      </c>
      <c r="AX477" s="2059">
        <v>3</v>
      </c>
      <c r="AY477" s="2059">
        <v>2</v>
      </c>
      <c r="AZ477" s="2059">
        <v>1</v>
      </c>
      <c r="BA477" s="2059">
        <v>2</v>
      </c>
      <c r="BB477" s="2059">
        <v>2</v>
      </c>
      <c r="BC477" s="2059">
        <v>2</v>
      </c>
      <c r="BD477" s="2059">
        <v>3</v>
      </c>
      <c r="BE477" s="2059">
        <v>5</v>
      </c>
      <c r="BF477" s="2059">
        <v>5</v>
      </c>
      <c r="BG477" s="2059">
        <v>3</v>
      </c>
      <c r="BH477" s="2059">
        <v>5</v>
      </c>
      <c r="BI477" s="2059">
        <v>5</v>
      </c>
      <c r="BJ477" s="2059">
        <v>5</v>
      </c>
      <c r="BK477" s="2059">
        <v>11</v>
      </c>
      <c r="BL477" s="2059">
        <v>0</v>
      </c>
      <c r="BM477" s="2060">
        <f t="shared" si="40"/>
        <v>106</v>
      </c>
      <c r="BN477" s="2060">
        <f t="shared" si="41"/>
        <v>39</v>
      </c>
      <c r="BO477" s="2061">
        <f t="shared" si="42"/>
        <v>36.79245283018868</v>
      </c>
      <c r="BP477" s="2051" t="str">
        <f t="shared" si="43"/>
        <v/>
      </c>
    </row>
    <row r="478" spans="1:68" s="1185" customFormat="1">
      <c r="A478" s="2057" t="s">
        <v>6046</v>
      </c>
      <c r="B478" s="2057" t="s">
        <v>2067</v>
      </c>
      <c r="C478" s="2057" t="s">
        <v>5909</v>
      </c>
      <c r="D478" s="2057" t="s">
        <v>2437</v>
      </c>
      <c r="E478" s="2057" t="s">
        <v>5484</v>
      </c>
      <c r="F478" s="2057" t="s">
        <v>208</v>
      </c>
      <c r="G478" s="2057" t="s">
        <v>1765</v>
      </c>
      <c r="H478" s="2057" t="s">
        <v>5093</v>
      </c>
      <c r="I478" s="2057" t="s">
        <v>4972</v>
      </c>
      <c r="J478" s="2058" t="s">
        <v>6224</v>
      </c>
      <c r="K478" s="2059">
        <v>503</v>
      </c>
      <c r="L478" s="2059">
        <v>8</v>
      </c>
      <c r="M478" s="2059">
        <v>5</v>
      </c>
      <c r="N478" s="2059">
        <v>15</v>
      </c>
      <c r="O478" s="2059">
        <v>18</v>
      </c>
      <c r="P478" s="2059">
        <v>11</v>
      </c>
      <c r="Q478" s="2059">
        <v>15</v>
      </c>
      <c r="R478" s="2059">
        <v>16</v>
      </c>
      <c r="S478" s="2059">
        <v>20</v>
      </c>
      <c r="T478" s="2059">
        <v>29</v>
      </c>
      <c r="U478" s="2059">
        <v>28</v>
      </c>
      <c r="V478" s="2059">
        <v>27</v>
      </c>
      <c r="W478" s="2059">
        <v>35</v>
      </c>
      <c r="X478" s="2059">
        <v>48</v>
      </c>
      <c r="Y478" s="2059">
        <v>59</v>
      </c>
      <c r="Z478" s="2059">
        <v>51</v>
      </c>
      <c r="AA478" s="2059">
        <v>118</v>
      </c>
      <c r="AB478" s="2059">
        <v>0</v>
      </c>
      <c r="AC478" s="2059">
        <v>255</v>
      </c>
      <c r="AD478" s="2059">
        <v>7</v>
      </c>
      <c r="AE478" s="2059">
        <v>2</v>
      </c>
      <c r="AF478" s="2059">
        <v>11</v>
      </c>
      <c r="AG478" s="2059">
        <v>11</v>
      </c>
      <c r="AH478" s="2059">
        <v>6</v>
      </c>
      <c r="AI478" s="2059">
        <v>7</v>
      </c>
      <c r="AJ478" s="2059">
        <v>10</v>
      </c>
      <c r="AK478" s="2059">
        <v>9</v>
      </c>
      <c r="AL478" s="2059">
        <v>16</v>
      </c>
      <c r="AM478" s="2059">
        <v>20</v>
      </c>
      <c r="AN478" s="2059">
        <v>11</v>
      </c>
      <c r="AO478" s="2059">
        <v>16</v>
      </c>
      <c r="AP478" s="2059">
        <v>17</v>
      </c>
      <c r="AQ478" s="2059">
        <v>33</v>
      </c>
      <c r="AR478" s="2059">
        <v>27</v>
      </c>
      <c r="AS478" s="2059">
        <v>52</v>
      </c>
      <c r="AT478" s="2059">
        <v>0</v>
      </c>
      <c r="AU478" s="2059">
        <v>248</v>
      </c>
      <c r="AV478" s="2059">
        <v>1</v>
      </c>
      <c r="AW478" s="2059">
        <v>3</v>
      </c>
      <c r="AX478" s="2059">
        <v>4</v>
      </c>
      <c r="AY478" s="2059">
        <v>7</v>
      </c>
      <c r="AZ478" s="2059">
        <v>5</v>
      </c>
      <c r="BA478" s="2059">
        <v>8</v>
      </c>
      <c r="BB478" s="2059">
        <v>6</v>
      </c>
      <c r="BC478" s="2059">
        <v>11</v>
      </c>
      <c r="BD478" s="2059">
        <v>13</v>
      </c>
      <c r="BE478" s="2059">
        <v>8</v>
      </c>
      <c r="BF478" s="2059">
        <v>16</v>
      </c>
      <c r="BG478" s="2059">
        <v>19</v>
      </c>
      <c r="BH478" s="2059">
        <v>31</v>
      </c>
      <c r="BI478" s="2059">
        <v>26</v>
      </c>
      <c r="BJ478" s="2059">
        <v>24</v>
      </c>
      <c r="BK478" s="2059">
        <v>66</v>
      </c>
      <c r="BL478" s="2059">
        <v>0</v>
      </c>
      <c r="BM478" s="2060">
        <f t="shared" ref="BM478:BM541" si="44">SUM(L478:AA478)</f>
        <v>503</v>
      </c>
      <c r="BN478" s="2060">
        <f t="shared" ref="BN478:BN541" si="45">SUM(Y478:AA478)</f>
        <v>228</v>
      </c>
      <c r="BO478" s="2061">
        <f t="shared" ref="BO478:BO541" si="46">BN478/BM478*100</f>
        <v>45.328031809145131</v>
      </c>
      <c r="BP478" s="2051" t="str">
        <f t="shared" ref="BP478:BP541" si="47">IF(BO478&gt;=50,"限界集落","")</f>
        <v/>
      </c>
    </row>
    <row r="479" spans="1:68" s="1185" customFormat="1">
      <c r="A479" s="2052" t="s">
        <v>6047</v>
      </c>
      <c r="B479" s="2052" t="s">
        <v>2067</v>
      </c>
      <c r="C479" s="2052" t="s">
        <v>5909</v>
      </c>
      <c r="D479" s="2052" t="s">
        <v>2438</v>
      </c>
      <c r="E479" s="2052" t="s">
        <v>5479</v>
      </c>
      <c r="F479" s="2052" t="s">
        <v>208</v>
      </c>
      <c r="G479" s="2052" t="s">
        <v>1765</v>
      </c>
      <c r="H479" s="2052" t="s">
        <v>5200</v>
      </c>
      <c r="I479" s="2052" t="s">
        <v>3059</v>
      </c>
      <c r="J479" s="2053" t="s">
        <v>6224</v>
      </c>
      <c r="K479" s="2054">
        <v>1424</v>
      </c>
      <c r="L479" s="2054">
        <v>34</v>
      </c>
      <c r="M479" s="2054">
        <v>50</v>
      </c>
      <c r="N479" s="2054">
        <v>34</v>
      </c>
      <c r="O479" s="2054">
        <v>51</v>
      </c>
      <c r="P479" s="2054">
        <v>32</v>
      </c>
      <c r="Q479" s="2054">
        <v>46</v>
      </c>
      <c r="R479" s="2054">
        <v>46</v>
      </c>
      <c r="S479" s="2054">
        <v>59</v>
      </c>
      <c r="T479" s="2054">
        <v>75</v>
      </c>
      <c r="U479" s="2054">
        <v>75</v>
      </c>
      <c r="V479" s="2054">
        <v>88</v>
      </c>
      <c r="W479" s="2054">
        <v>111</v>
      </c>
      <c r="X479" s="2054">
        <v>125</v>
      </c>
      <c r="Y479" s="2054">
        <v>160</v>
      </c>
      <c r="Z479" s="2054">
        <v>111</v>
      </c>
      <c r="AA479" s="2054">
        <v>327</v>
      </c>
      <c r="AB479" s="2054">
        <v>0</v>
      </c>
      <c r="AC479" s="2054">
        <v>676</v>
      </c>
      <c r="AD479" s="2054">
        <v>18</v>
      </c>
      <c r="AE479" s="2054">
        <v>28</v>
      </c>
      <c r="AF479" s="2054">
        <v>18</v>
      </c>
      <c r="AG479" s="2054">
        <v>27</v>
      </c>
      <c r="AH479" s="2054">
        <v>17</v>
      </c>
      <c r="AI479" s="2054">
        <v>26</v>
      </c>
      <c r="AJ479" s="2054">
        <v>23</v>
      </c>
      <c r="AK479" s="2054">
        <v>25</v>
      </c>
      <c r="AL479" s="2054">
        <v>39</v>
      </c>
      <c r="AM479" s="2054">
        <v>40</v>
      </c>
      <c r="AN479" s="2054">
        <v>36</v>
      </c>
      <c r="AO479" s="2054">
        <v>54</v>
      </c>
      <c r="AP479" s="2054">
        <v>63</v>
      </c>
      <c r="AQ479" s="2054">
        <v>77</v>
      </c>
      <c r="AR479" s="2054">
        <v>59</v>
      </c>
      <c r="AS479" s="2054">
        <v>126</v>
      </c>
      <c r="AT479" s="2054">
        <v>0</v>
      </c>
      <c r="AU479" s="2054">
        <v>748</v>
      </c>
      <c r="AV479" s="2054">
        <v>16</v>
      </c>
      <c r="AW479" s="2054">
        <v>22</v>
      </c>
      <c r="AX479" s="2054">
        <v>16</v>
      </c>
      <c r="AY479" s="2054">
        <v>24</v>
      </c>
      <c r="AZ479" s="2054">
        <v>15</v>
      </c>
      <c r="BA479" s="2054">
        <v>20</v>
      </c>
      <c r="BB479" s="2054">
        <v>23</v>
      </c>
      <c r="BC479" s="2054">
        <v>34</v>
      </c>
      <c r="BD479" s="2054">
        <v>36</v>
      </c>
      <c r="BE479" s="2054">
        <v>35</v>
      </c>
      <c r="BF479" s="2054">
        <v>52</v>
      </c>
      <c r="BG479" s="2054">
        <v>57</v>
      </c>
      <c r="BH479" s="2054">
        <v>62</v>
      </c>
      <c r="BI479" s="2054">
        <v>83</v>
      </c>
      <c r="BJ479" s="2054">
        <v>52</v>
      </c>
      <c r="BK479" s="2054">
        <v>201</v>
      </c>
      <c r="BL479" s="2054">
        <v>0</v>
      </c>
      <c r="BM479" s="2055">
        <f t="shared" si="44"/>
        <v>1424</v>
      </c>
      <c r="BN479" s="2055">
        <f t="shared" si="45"/>
        <v>598</v>
      </c>
      <c r="BO479" s="2056">
        <f t="shared" si="46"/>
        <v>41.99438202247191</v>
      </c>
      <c r="BP479" s="2051" t="str">
        <f t="shared" si="47"/>
        <v/>
      </c>
    </row>
    <row r="480" spans="1:68" s="1185" customFormat="1">
      <c r="A480" s="2057" t="s">
        <v>6048</v>
      </c>
      <c r="B480" s="2057" t="s">
        <v>2067</v>
      </c>
      <c r="C480" s="2057" t="s">
        <v>5909</v>
      </c>
      <c r="D480" s="2057" t="s">
        <v>2438</v>
      </c>
      <c r="E480" s="2057" t="s">
        <v>5481</v>
      </c>
      <c r="F480" s="2057" t="s">
        <v>208</v>
      </c>
      <c r="G480" s="2057" t="s">
        <v>1765</v>
      </c>
      <c r="H480" s="2057" t="s">
        <v>5200</v>
      </c>
      <c r="I480" s="2057" t="s">
        <v>5201</v>
      </c>
      <c r="J480" s="2058" t="s">
        <v>6224</v>
      </c>
      <c r="K480" s="2059">
        <v>247</v>
      </c>
      <c r="L480" s="2059">
        <v>5</v>
      </c>
      <c r="M480" s="2059">
        <v>9</v>
      </c>
      <c r="N480" s="2059">
        <v>5</v>
      </c>
      <c r="O480" s="2059">
        <v>7</v>
      </c>
      <c r="P480" s="2059">
        <v>5</v>
      </c>
      <c r="Q480" s="2059">
        <v>9</v>
      </c>
      <c r="R480" s="2059">
        <v>9</v>
      </c>
      <c r="S480" s="2059">
        <v>11</v>
      </c>
      <c r="T480" s="2059">
        <v>12</v>
      </c>
      <c r="U480" s="2059">
        <v>12</v>
      </c>
      <c r="V480" s="2059">
        <v>15</v>
      </c>
      <c r="W480" s="2059">
        <v>20</v>
      </c>
      <c r="X480" s="2059">
        <v>23</v>
      </c>
      <c r="Y480" s="2059">
        <v>28</v>
      </c>
      <c r="Z480" s="2059">
        <v>21</v>
      </c>
      <c r="AA480" s="2059">
        <v>56</v>
      </c>
      <c r="AB480" s="2059">
        <v>0</v>
      </c>
      <c r="AC480" s="2059">
        <v>115</v>
      </c>
      <c r="AD480" s="2059">
        <v>3</v>
      </c>
      <c r="AE480" s="2059">
        <v>5</v>
      </c>
      <c r="AF480" s="2059">
        <v>2</v>
      </c>
      <c r="AG480" s="2059">
        <v>4</v>
      </c>
      <c r="AH480" s="2059">
        <v>3</v>
      </c>
      <c r="AI480" s="2059">
        <v>5</v>
      </c>
      <c r="AJ480" s="2059">
        <v>5</v>
      </c>
      <c r="AK480" s="2059">
        <v>5</v>
      </c>
      <c r="AL480" s="2059">
        <v>6</v>
      </c>
      <c r="AM480" s="2059">
        <v>7</v>
      </c>
      <c r="AN480" s="2059">
        <v>5</v>
      </c>
      <c r="AO480" s="2059">
        <v>9</v>
      </c>
      <c r="AP480" s="2059">
        <v>11</v>
      </c>
      <c r="AQ480" s="2059">
        <v>13</v>
      </c>
      <c r="AR480" s="2059">
        <v>11</v>
      </c>
      <c r="AS480" s="2059">
        <v>21</v>
      </c>
      <c r="AT480" s="2059">
        <v>0</v>
      </c>
      <c r="AU480" s="2059">
        <v>132</v>
      </c>
      <c r="AV480" s="2059">
        <v>2</v>
      </c>
      <c r="AW480" s="2059">
        <v>4</v>
      </c>
      <c r="AX480" s="2059">
        <v>3</v>
      </c>
      <c r="AY480" s="2059">
        <v>3</v>
      </c>
      <c r="AZ480" s="2059">
        <v>2</v>
      </c>
      <c r="BA480" s="2059">
        <v>4</v>
      </c>
      <c r="BB480" s="2059">
        <v>4</v>
      </c>
      <c r="BC480" s="2059">
        <v>6</v>
      </c>
      <c r="BD480" s="2059">
        <v>6</v>
      </c>
      <c r="BE480" s="2059">
        <v>5</v>
      </c>
      <c r="BF480" s="2059">
        <v>10</v>
      </c>
      <c r="BG480" s="2059">
        <v>11</v>
      </c>
      <c r="BH480" s="2059">
        <v>12</v>
      </c>
      <c r="BI480" s="2059">
        <v>15</v>
      </c>
      <c r="BJ480" s="2059">
        <v>10</v>
      </c>
      <c r="BK480" s="2059">
        <v>35</v>
      </c>
      <c r="BL480" s="2059">
        <v>0</v>
      </c>
      <c r="BM480" s="2060">
        <f t="shared" si="44"/>
        <v>247</v>
      </c>
      <c r="BN480" s="2060">
        <f t="shared" si="45"/>
        <v>105</v>
      </c>
      <c r="BO480" s="2061">
        <f t="shared" si="46"/>
        <v>42.51012145748988</v>
      </c>
      <c r="BP480" s="2051" t="str">
        <f t="shared" si="47"/>
        <v/>
      </c>
    </row>
    <row r="481" spans="1:68" s="1185" customFormat="1">
      <c r="A481" s="2057" t="s">
        <v>6049</v>
      </c>
      <c r="B481" s="2057" t="s">
        <v>2067</v>
      </c>
      <c r="C481" s="2057" t="s">
        <v>5909</v>
      </c>
      <c r="D481" s="2057" t="s">
        <v>2438</v>
      </c>
      <c r="E481" s="2057" t="s">
        <v>5482</v>
      </c>
      <c r="F481" s="2057" t="s">
        <v>208</v>
      </c>
      <c r="G481" s="2057" t="s">
        <v>1765</v>
      </c>
      <c r="H481" s="2057" t="s">
        <v>5200</v>
      </c>
      <c r="I481" s="2057" t="s">
        <v>5202</v>
      </c>
      <c r="J481" s="2058" t="s">
        <v>6224</v>
      </c>
      <c r="K481" s="2059">
        <v>142</v>
      </c>
      <c r="L481" s="2059">
        <v>3</v>
      </c>
      <c r="M481" s="2059">
        <v>5</v>
      </c>
      <c r="N481" s="2059">
        <v>3</v>
      </c>
      <c r="O481" s="2059">
        <v>4</v>
      </c>
      <c r="P481" s="2059">
        <v>3</v>
      </c>
      <c r="Q481" s="2059">
        <v>5</v>
      </c>
      <c r="R481" s="2059">
        <v>5</v>
      </c>
      <c r="S481" s="2059">
        <v>6</v>
      </c>
      <c r="T481" s="2059">
        <v>7</v>
      </c>
      <c r="U481" s="2059">
        <v>7</v>
      </c>
      <c r="V481" s="2059">
        <v>9</v>
      </c>
      <c r="W481" s="2059">
        <v>11</v>
      </c>
      <c r="X481" s="2059">
        <v>13</v>
      </c>
      <c r="Y481" s="2059">
        <v>17</v>
      </c>
      <c r="Z481" s="2059">
        <v>12</v>
      </c>
      <c r="AA481" s="2059">
        <v>32</v>
      </c>
      <c r="AB481" s="2059">
        <v>0</v>
      </c>
      <c r="AC481" s="2059">
        <v>66</v>
      </c>
      <c r="AD481" s="2059">
        <v>2</v>
      </c>
      <c r="AE481" s="2059">
        <v>3</v>
      </c>
      <c r="AF481" s="2059">
        <v>1</v>
      </c>
      <c r="AG481" s="2059">
        <v>2</v>
      </c>
      <c r="AH481" s="2059">
        <v>2</v>
      </c>
      <c r="AI481" s="2059">
        <v>3</v>
      </c>
      <c r="AJ481" s="2059">
        <v>2</v>
      </c>
      <c r="AK481" s="2059">
        <v>3</v>
      </c>
      <c r="AL481" s="2059">
        <v>4</v>
      </c>
      <c r="AM481" s="2059">
        <v>4</v>
      </c>
      <c r="AN481" s="2059">
        <v>3</v>
      </c>
      <c r="AO481" s="2059">
        <v>5</v>
      </c>
      <c r="AP481" s="2059">
        <v>6</v>
      </c>
      <c r="AQ481" s="2059">
        <v>8</v>
      </c>
      <c r="AR481" s="2059">
        <v>6</v>
      </c>
      <c r="AS481" s="2059">
        <v>12</v>
      </c>
      <c r="AT481" s="2059">
        <v>0</v>
      </c>
      <c r="AU481" s="2059">
        <v>76</v>
      </c>
      <c r="AV481" s="2059">
        <v>1</v>
      </c>
      <c r="AW481" s="2059">
        <v>2</v>
      </c>
      <c r="AX481" s="2059">
        <v>2</v>
      </c>
      <c r="AY481" s="2059">
        <v>2</v>
      </c>
      <c r="AZ481" s="2059">
        <v>1</v>
      </c>
      <c r="BA481" s="2059">
        <v>2</v>
      </c>
      <c r="BB481" s="2059">
        <v>3</v>
      </c>
      <c r="BC481" s="2059">
        <v>3</v>
      </c>
      <c r="BD481" s="2059">
        <v>3</v>
      </c>
      <c r="BE481" s="2059">
        <v>3</v>
      </c>
      <c r="BF481" s="2059">
        <v>6</v>
      </c>
      <c r="BG481" s="2059">
        <v>6</v>
      </c>
      <c r="BH481" s="2059">
        <v>7</v>
      </c>
      <c r="BI481" s="2059">
        <v>9</v>
      </c>
      <c r="BJ481" s="2059">
        <v>6</v>
      </c>
      <c r="BK481" s="2059">
        <v>20</v>
      </c>
      <c r="BL481" s="2059">
        <v>0</v>
      </c>
      <c r="BM481" s="2060">
        <f t="shared" si="44"/>
        <v>142</v>
      </c>
      <c r="BN481" s="2060">
        <f t="shared" si="45"/>
        <v>61</v>
      </c>
      <c r="BO481" s="2061">
        <f t="shared" si="46"/>
        <v>42.95774647887324</v>
      </c>
      <c r="BP481" s="2051" t="str">
        <f t="shared" si="47"/>
        <v/>
      </c>
    </row>
    <row r="482" spans="1:68" s="1185" customFormat="1">
      <c r="A482" s="2057" t="s">
        <v>6050</v>
      </c>
      <c r="B482" s="2057" t="s">
        <v>2067</v>
      </c>
      <c r="C482" s="2057" t="s">
        <v>5909</v>
      </c>
      <c r="D482" s="2057" t="s">
        <v>2438</v>
      </c>
      <c r="E482" s="2057" t="s">
        <v>5483</v>
      </c>
      <c r="F482" s="2057" t="s">
        <v>208</v>
      </c>
      <c r="G482" s="2057" t="s">
        <v>1765</v>
      </c>
      <c r="H482" s="2057" t="s">
        <v>5200</v>
      </c>
      <c r="I482" s="2057" t="s">
        <v>5039</v>
      </c>
      <c r="J482" s="2058" t="s">
        <v>6224</v>
      </c>
      <c r="K482" s="2059">
        <v>90</v>
      </c>
      <c r="L482" s="2059">
        <v>2</v>
      </c>
      <c r="M482" s="2059">
        <v>3</v>
      </c>
      <c r="N482" s="2059">
        <v>2</v>
      </c>
      <c r="O482" s="2059">
        <v>2</v>
      </c>
      <c r="P482" s="2059">
        <v>2</v>
      </c>
      <c r="Q482" s="2059">
        <v>3</v>
      </c>
      <c r="R482" s="2059">
        <v>4</v>
      </c>
      <c r="S482" s="2059">
        <v>4</v>
      </c>
      <c r="T482" s="2059">
        <v>4</v>
      </c>
      <c r="U482" s="2059">
        <v>4</v>
      </c>
      <c r="V482" s="2059">
        <v>6</v>
      </c>
      <c r="W482" s="2059">
        <v>7</v>
      </c>
      <c r="X482" s="2059">
        <v>8</v>
      </c>
      <c r="Y482" s="2059">
        <v>10</v>
      </c>
      <c r="Z482" s="2059">
        <v>8</v>
      </c>
      <c r="AA482" s="2059">
        <v>21</v>
      </c>
      <c r="AB482" s="2059">
        <v>0</v>
      </c>
      <c r="AC482" s="2059">
        <v>42</v>
      </c>
      <c r="AD482" s="2059">
        <v>1</v>
      </c>
      <c r="AE482" s="2059">
        <v>2</v>
      </c>
      <c r="AF482" s="2059">
        <v>1</v>
      </c>
      <c r="AG482" s="2059">
        <v>1</v>
      </c>
      <c r="AH482" s="2059">
        <v>1</v>
      </c>
      <c r="AI482" s="2059">
        <v>2</v>
      </c>
      <c r="AJ482" s="2059">
        <v>2</v>
      </c>
      <c r="AK482" s="2059">
        <v>2</v>
      </c>
      <c r="AL482" s="2059">
        <v>2</v>
      </c>
      <c r="AM482" s="2059">
        <v>2</v>
      </c>
      <c r="AN482" s="2059">
        <v>2</v>
      </c>
      <c r="AO482" s="2059">
        <v>3</v>
      </c>
      <c r="AP482" s="2059">
        <v>4</v>
      </c>
      <c r="AQ482" s="2059">
        <v>5</v>
      </c>
      <c r="AR482" s="2059">
        <v>4</v>
      </c>
      <c r="AS482" s="2059">
        <v>8</v>
      </c>
      <c r="AT482" s="2059">
        <v>0</v>
      </c>
      <c r="AU482" s="2059">
        <v>48</v>
      </c>
      <c r="AV482" s="2059">
        <v>1</v>
      </c>
      <c r="AW482" s="2059">
        <v>1</v>
      </c>
      <c r="AX482" s="2059">
        <v>1</v>
      </c>
      <c r="AY482" s="2059">
        <v>1</v>
      </c>
      <c r="AZ482" s="2059">
        <v>1</v>
      </c>
      <c r="BA482" s="2059">
        <v>1</v>
      </c>
      <c r="BB482" s="2059">
        <v>2</v>
      </c>
      <c r="BC482" s="2059">
        <v>2</v>
      </c>
      <c r="BD482" s="2059">
        <v>2</v>
      </c>
      <c r="BE482" s="2059">
        <v>2</v>
      </c>
      <c r="BF482" s="2059">
        <v>4</v>
      </c>
      <c r="BG482" s="2059">
        <v>4</v>
      </c>
      <c r="BH482" s="2059">
        <v>4</v>
      </c>
      <c r="BI482" s="2059">
        <v>5</v>
      </c>
      <c r="BJ482" s="2059">
        <v>4</v>
      </c>
      <c r="BK482" s="2059">
        <v>13</v>
      </c>
      <c r="BL482" s="2059">
        <v>0</v>
      </c>
      <c r="BM482" s="2060">
        <f t="shared" si="44"/>
        <v>90</v>
      </c>
      <c r="BN482" s="2060">
        <f t="shared" si="45"/>
        <v>39</v>
      </c>
      <c r="BO482" s="2061">
        <f t="shared" si="46"/>
        <v>43.333333333333336</v>
      </c>
      <c r="BP482" s="2051" t="str">
        <f t="shared" si="47"/>
        <v/>
      </c>
    </row>
    <row r="483" spans="1:68" s="1185" customFormat="1">
      <c r="A483" s="2057" t="s">
        <v>6051</v>
      </c>
      <c r="B483" s="2057" t="s">
        <v>2067</v>
      </c>
      <c r="C483" s="2057" t="s">
        <v>5909</v>
      </c>
      <c r="D483" s="2057" t="s">
        <v>2438</v>
      </c>
      <c r="E483" s="2057" t="s">
        <v>5484</v>
      </c>
      <c r="F483" s="2057" t="s">
        <v>208</v>
      </c>
      <c r="G483" s="2057" t="s">
        <v>1765</v>
      </c>
      <c r="H483" s="2057" t="s">
        <v>5200</v>
      </c>
      <c r="I483" s="2057" t="s">
        <v>4976</v>
      </c>
      <c r="J483" s="2058" t="s">
        <v>6224</v>
      </c>
      <c r="K483" s="2059">
        <v>154</v>
      </c>
      <c r="L483" s="2059">
        <v>4</v>
      </c>
      <c r="M483" s="2059">
        <v>5</v>
      </c>
      <c r="N483" s="2059">
        <v>3</v>
      </c>
      <c r="O483" s="2059">
        <v>4</v>
      </c>
      <c r="P483" s="2059">
        <v>3</v>
      </c>
      <c r="Q483" s="2059">
        <v>5</v>
      </c>
      <c r="R483" s="2059">
        <v>6</v>
      </c>
      <c r="S483" s="2059">
        <v>7</v>
      </c>
      <c r="T483" s="2059">
        <v>8</v>
      </c>
      <c r="U483" s="2059">
        <v>7</v>
      </c>
      <c r="V483" s="2059">
        <v>9</v>
      </c>
      <c r="W483" s="2059">
        <v>13</v>
      </c>
      <c r="X483" s="2059">
        <v>14</v>
      </c>
      <c r="Y483" s="2059">
        <v>18</v>
      </c>
      <c r="Z483" s="2059">
        <v>13</v>
      </c>
      <c r="AA483" s="2059">
        <v>35</v>
      </c>
      <c r="AB483" s="2059">
        <v>0</v>
      </c>
      <c r="AC483" s="2059">
        <v>72</v>
      </c>
      <c r="AD483" s="2059">
        <v>2</v>
      </c>
      <c r="AE483" s="2059">
        <v>3</v>
      </c>
      <c r="AF483" s="2059">
        <v>1</v>
      </c>
      <c r="AG483" s="2059">
        <v>2</v>
      </c>
      <c r="AH483" s="2059">
        <v>2</v>
      </c>
      <c r="AI483" s="2059">
        <v>3</v>
      </c>
      <c r="AJ483" s="2059">
        <v>3</v>
      </c>
      <c r="AK483" s="2059">
        <v>3</v>
      </c>
      <c r="AL483" s="2059">
        <v>4</v>
      </c>
      <c r="AM483" s="2059">
        <v>4</v>
      </c>
      <c r="AN483" s="2059">
        <v>3</v>
      </c>
      <c r="AO483" s="2059">
        <v>6</v>
      </c>
      <c r="AP483" s="2059">
        <v>7</v>
      </c>
      <c r="AQ483" s="2059">
        <v>9</v>
      </c>
      <c r="AR483" s="2059">
        <v>7</v>
      </c>
      <c r="AS483" s="2059">
        <v>13</v>
      </c>
      <c r="AT483" s="2059">
        <v>0</v>
      </c>
      <c r="AU483" s="2059">
        <v>82</v>
      </c>
      <c r="AV483" s="2059">
        <v>2</v>
      </c>
      <c r="AW483" s="2059">
        <v>2</v>
      </c>
      <c r="AX483" s="2059">
        <v>2</v>
      </c>
      <c r="AY483" s="2059">
        <v>2</v>
      </c>
      <c r="AZ483" s="2059">
        <v>1</v>
      </c>
      <c r="BA483" s="2059">
        <v>2</v>
      </c>
      <c r="BB483" s="2059">
        <v>3</v>
      </c>
      <c r="BC483" s="2059">
        <v>4</v>
      </c>
      <c r="BD483" s="2059">
        <v>4</v>
      </c>
      <c r="BE483" s="2059">
        <v>3</v>
      </c>
      <c r="BF483" s="2059">
        <v>6</v>
      </c>
      <c r="BG483" s="2059">
        <v>7</v>
      </c>
      <c r="BH483" s="2059">
        <v>7</v>
      </c>
      <c r="BI483" s="2059">
        <v>9</v>
      </c>
      <c r="BJ483" s="2059">
        <v>6</v>
      </c>
      <c r="BK483" s="2059">
        <v>22</v>
      </c>
      <c r="BL483" s="2059">
        <v>0</v>
      </c>
      <c r="BM483" s="2060">
        <f t="shared" si="44"/>
        <v>154</v>
      </c>
      <c r="BN483" s="2060">
        <f t="shared" si="45"/>
        <v>66</v>
      </c>
      <c r="BO483" s="2061">
        <f t="shared" si="46"/>
        <v>42.857142857142854</v>
      </c>
      <c r="BP483" s="2051" t="str">
        <f t="shared" si="47"/>
        <v/>
      </c>
    </row>
    <row r="484" spans="1:68" s="1185" customFormat="1">
      <c r="A484" s="2057" t="s">
        <v>6052</v>
      </c>
      <c r="B484" s="2057" t="s">
        <v>2067</v>
      </c>
      <c r="C484" s="2057" t="s">
        <v>5909</v>
      </c>
      <c r="D484" s="2057" t="s">
        <v>2438</v>
      </c>
      <c r="E484" s="2057" t="s">
        <v>5485</v>
      </c>
      <c r="F484" s="2057" t="s">
        <v>208</v>
      </c>
      <c r="G484" s="2057" t="s">
        <v>1765</v>
      </c>
      <c r="H484" s="2057" t="s">
        <v>5200</v>
      </c>
      <c r="I484" s="2057" t="s">
        <v>5074</v>
      </c>
      <c r="J484" s="2058" t="s">
        <v>6224</v>
      </c>
      <c r="K484" s="2059">
        <v>146</v>
      </c>
      <c r="L484" s="2059">
        <v>4</v>
      </c>
      <c r="M484" s="2059">
        <v>5</v>
      </c>
      <c r="N484" s="2059">
        <v>3</v>
      </c>
      <c r="O484" s="2059">
        <v>4</v>
      </c>
      <c r="P484" s="2059">
        <v>3</v>
      </c>
      <c r="Q484" s="2059">
        <v>5</v>
      </c>
      <c r="R484" s="2059">
        <v>6</v>
      </c>
      <c r="S484" s="2059">
        <v>7</v>
      </c>
      <c r="T484" s="2059">
        <v>7</v>
      </c>
      <c r="U484" s="2059">
        <v>7</v>
      </c>
      <c r="V484" s="2059">
        <v>9</v>
      </c>
      <c r="W484" s="2059">
        <v>12</v>
      </c>
      <c r="X484" s="2059">
        <v>14</v>
      </c>
      <c r="Y484" s="2059">
        <v>16</v>
      </c>
      <c r="Z484" s="2059">
        <v>12</v>
      </c>
      <c r="AA484" s="2059">
        <v>32</v>
      </c>
      <c r="AB484" s="2059">
        <v>0</v>
      </c>
      <c r="AC484" s="2059">
        <v>68</v>
      </c>
      <c r="AD484" s="2059">
        <v>2</v>
      </c>
      <c r="AE484" s="2059">
        <v>3</v>
      </c>
      <c r="AF484" s="2059">
        <v>1</v>
      </c>
      <c r="AG484" s="2059">
        <v>2</v>
      </c>
      <c r="AH484" s="2059">
        <v>2</v>
      </c>
      <c r="AI484" s="2059">
        <v>3</v>
      </c>
      <c r="AJ484" s="2059">
        <v>3</v>
      </c>
      <c r="AK484" s="2059">
        <v>3</v>
      </c>
      <c r="AL484" s="2059">
        <v>4</v>
      </c>
      <c r="AM484" s="2059">
        <v>4</v>
      </c>
      <c r="AN484" s="2059">
        <v>3</v>
      </c>
      <c r="AO484" s="2059">
        <v>5</v>
      </c>
      <c r="AP484" s="2059">
        <v>7</v>
      </c>
      <c r="AQ484" s="2059">
        <v>8</v>
      </c>
      <c r="AR484" s="2059">
        <v>6</v>
      </c>
      <c r="AS484" s="2059">
        <v>12</v>
      </c>
      <c r="AT484" s="2059">
        <v>0</v>
      </c>
      <c r="AU484" s="2059">
        <v>78</v>
      </c>
      <c r="AV484" s="2059">
        <v>2</v>
      </c>
      <c r="AW484" s="2059">
        <v>2</v>
      </c>
      <c r="AX484" s="2059">
        <v>2</v>
      </c>
      <c r="AY484" s="2059">
        <v>2</v>
      </c>
      <c r="AZ484" s="2059">
        <v>1</v>
      </c>
      <c r="BA484" s="2059">
        <v>2</v>
      </c>
      <c r="BB484" s="2059">
        <v>3</v>
      </c>
      <c r="BC484" s="2059">
        <v>4</v>
      </c>
      <c r="BD484" s="2059">
        <v>3</v>
      </c>
      <c r="BE484" s="2059">
        <v>3</v>
      </c>
      <c r="BF484" s="2059">
        <v>6</v>
      </c>
      <c r="BG484" s="2059">
        <v>7</v>
      </c>
      <c r="BH484" s="2059">
        <v>7</v>
      </c>
      <c r="BI484" s="2059">
        <v>8</v>
      </c>
      <c r="BJ484" s="2059">
        <v>6</v>
      </c>
      <c r="BK484" s="2059">
        <v>20</v>
      </c>
      <c r="BL484" s="2059">
        <v>0</v>
      </c>
      <c r="BM484" s="2060">
        <f t="shared" si="44"/>
        <v>146</v>
      </c>
      <c r="BN484" s="2060">
        <f t="shared" si="45"/>
        <v>60</v>
      </c>
      <c r="BO484" s="2061">
        <f t="shared" si="46"/>
        <v>41.095890410958901</v>
      </c>
      <c r="BP484" s="2051" t="str">
        <f t="shared" si="47"/>
        <v/>
      </c>
    </row>
    <row r="485" spans="1:68" s="1185" customFormat="1">
      <c r="A485" s="2057" t="s">
        <v>6053</v>
      </c>
      <c r="B485" s="2057" t="s">
        <v>2067</v>
      </c>
      <c r="C485" s="2057" t="s">
        <v>5909</v>
      </c>
      <c r="D485" s="2057" t="s">
        <v>2438</v>
      </c>
      <c r="E485" s="2057" t="s">
        <v>5486</v>
      </c>
      <c r="F485" s="2057" t="s">
        <v>208</v>
      </c>
      <c r="G485" s="2057" t="s">
        <v>1765</v>
      </c>
      <c r="H485" s="2057" t="s">
        <v>5200</v>
      </c>
      <c r="I485" s="2057" t="s">
        <v>5203</v>
      </c>
      <c r="J485" s="2058" t="s">
        <v>6224</v>
      </c>
      <c r="K485" s="2059">
        <v>101</v>
      </c>
      <c r="L485" s="2059">
        <v>2</v>
      </c>
      <c r="M485" s="2059">
        <v>4</v>
      </c>
      <c r="N485" s="2059">
        <v>2</v>
      </c>
      <c r="O485" s="2059">
        <v>2</v>
      </c>
      <c r="P485" s="2059">
        <v>2</v>
      </c>
      <c r="Q485" s="2059">
        <v>4</v>
      </c>
      <c r="R485" s="2059">
        <v>4</v>
      </c>
      <c r="S485" s="2059">
        <v>4</v>
      </c>
      <c r="T485" s="2059">
        <v>5</v>
      </c>
      <c r="U485" s="2059">
        <v>5</v>
      </c>
      <c r="V485" s="2059">
        <v>6</v>
      </c>
      <c r="W485" s="2059">
        <v>9</v>
      </c>
      <c r="X485" s="2059">
        <v>10</v>
      </c>
      <c r="Y485" s="2059">
        <v>12</v>
      </c>
      <c r="Z485" s="2059">
        <v>8</v>
      </c>
      <c r="AA485" s="2059">
        <v>22</v>
      </c>
      <c r="AB485" s="2059">
        <v>0</v>
      </c>
      <c r="AC485" s="2059">
        <v>47</v>
      </c>
      <c r="AD485" s="2059">
        <v>1</v>
      </c>
      <c r="AE485" s="2059">
        <v>2</v>
      </c>
      <c r="AF485" s="2059">
        <v>1</v>
      </c>
      <c r="AG485" s="2059">
        <v>1</v>
      </c>
      <c r="AH485" s="2059">
        <v>1</v>
      </c>
      <c r="AI485" s="2059">
        <v>2</v>
      </c>
      <c r="AJ485" s="2059">
        <v>2</v>
      </c>
      <c r="AK485" s="2059">
        <v>2</v>
      </c>
      <c r="AL485" s="2059">
        <v>3</v>
      </c>
      <c r="AM485" s="2059">
        <v>3</v>
      </c>
      <c r="AN485" s="2059">
        <v>2</v>
      </c>
      <c r="AO485" s="2059">
        <v>4</v>
      </c>
      <c r="AP485" s="2059">
        <v>5</v>
      </c>
      <c r="AQ485" s="2059">
        <v>6</v>
      </c>
      <c r="AR485" s="2059">
        <v>4</v>
      </c>
      <c r="AS485" s="2059">
        <v>8</v>
      </c>
      <c r="AT485" s="2059">
        <v>0</v>
      </c>
      <c r="AU485" s="2059">
        <v>54</v>
      </c>
      <c r="AV485" s="2059">
        <v>1</v>
      </c>
      <c r="AW485" s="2059">
        <v>2</v>
      </c>
      <c r="AX485" s="2059">
        <v>1</v>
      </c>
      <c r="AY485" s="2059">
        <v>1</v>
      </c>
      <c r="AZ485" s="2059">
        <v>1</v>
      </c>
      <c r="BA485" s="2059">
        <v>2</v>
      </c>
      <c r="BB485" s="2059">
        <v>2</v>
      </c>
      <c r="BC485" s="2059">
        <v>2</v>
      </c>
      <c r="BD485" s="2059">
        <v>2</v>
      </c>
      <c r="BE485" s="2059">
        <v>2</v>
      </c>
      <c r="BF485" s="2059">
        <v>4</v>
      </c>
      <c r="BG485" s="2059">
        <v>5</v>
      </c>
      <c r="BH485" s="2059">
        <v>5</v>
      </c>
      <c r="BI485" s="2059">
        <v>6</v>
      </c>
      <c r="BJ485" s="2059">
        <v>4</v>
      </c>
      <c r="BK485" s="2059">
        <v>14</v>
      </c>
      <c r="BL485" s="2059">
        <v>0</v>
      </c>
      <c r="BM485" s="2060">
        <f t="shared" si="44"/>
        <v>101</v>
      </c>
      <c r="BN485" s="2060">
        <f t="shared" si="45"/>
        <v>42</v>
      </c>
      <c r="BO485" s="2061">
        <f t="shared" si="46"/>
        <v>41.584158415841586</v>
      </c>
      <c r="BP485" s="2051" t="str">
        <f t="shared" si="47"/>
        <v/>
      </c>
    </row>
    <row r="486" spans="1:68" s="1185" customFormat="1">
      <c r="A486" s="2057" t="s">
        <v>6054</v>
      </c>
      <c r="B486" s="2057" t="s">
        <v>2067</v>
      </c>
      <c r="C486" s="2057" t="s">
        <v>5909</v>
      </c>
      <c r="D486" s="2057" t="s">
        <v>2438</v>
      </c>
      <c r="E486" s="2057" t="s">
        <v>5487</v>
      </c>
      <c r="F486" s="2057" t="s">
        <v>208</v>
      </c>
      <c r="G486" s="2057" t="s">
        <v>1765</v>
      </c>
      <c r="H486" s="2057" t="s">
        <v>5200</v>
      </c>
      <c r="I486" s="2057" t="s">
        <v>5204</v>
      </c>
      <c r="J486" s="2058" t="s">
        <v>6224</v>
      </c>
      <c r="K486" s="2059">
        <v>115</v>
      </c>
      <c r="L486" s="2059">
        <v>3</v>
      </c>
      <c r="M486" s="2059">
        <v>4</v>
      </c>
      <c r="N486" s="2059">
        <v>2</v>
      </c>
      <c r="O486" s="2059">
        <v>3</v>
      </c>
      <c r="P486" s="2059">
        <v>3</v>
      </c>
      <c r="Q486" s="2059">
        <v>4</v>
      </c>
      <c r="R486" s="2059">
        <v>4</v>
      </c>
      <c r="S486" s="2059">
        <v>5</v>
      </c>
      <c r="T486" s="2059">
        <v>6</v>
      </c>
      <c r="U486" s="2059">
        <v>5</v>
      </c>
      <c r="V486" s="2059">
        <v>8</v>
      </c>
      <c r="W486" s="2059">
        <v>9</v>
      </c>
      <c r="X486" s="2059">
        <v>10</v>
      </c>
      <c r="Y486" s="2059">
        <v>13</v>
      </c>
      <c r="Z486" s="2059">
        <v>10</v>
      </c>
      <c r="AA486" s="2059">
        <v>26</v>
      </c>
      <c r="AB486" s="2059">
        <v>0</v>
      </c>
      <c r="AC486" s="2059">
        <v>54</v>
      </c>
      <c r="AD486" s="2059">
        <v>2</v>
      </c>
      <c r="AE486" s="2059">
        <v>2</v>
      </c>
      <c r="AF486" s="2059">
        <v>1</v>
      </c>
      <c r="AG486" s="2059">
        <v>2</v>
      </c>
      <c r="AH486" s="2059">
        <v>2</v>
      </c>
      <c r="AI486" s="2059">
        <v>2</v>
      </c>
      <c r="AJ486" s="2059">
        <v>2</v>
      </c>
      <c r="AK486" s="2059">
        <v>2</v>
      </c>
      <c r="AL486" s="2059">
        <v>3</v>
      </c>
      <c r="AM486" s="2059">
        <v>3</v>
      </c>
      <c r="AN486" s="2059">
        <v>3</v>
      </c>
      <c r="AO486" s="2059">
        <v>4</v>
      </c>
      <c r="AP486" s="2059">
        <v>5</v>
      </c>
      <c r="AQ486" s="2059">
        <v>6</v>
      </c>
      <c r="AR486" s="2059">
        <v>5</v>
      </c>
      <c r="AS486" s="2059">
        <v>10</v>
      </c>
      <c r="AT486" s="2059">
        <v>0</v>
      </c>
      <c r="AU486" s="2059">
        <v>61</v>
      </c>
      <c r="AV486" s="2059">
        <v>1</v>
      </c>
      <c r="AW486" s="2059">
        <v>2</v>
      </c>
      <c r="AX486" s="2059">
        <v>1</v>
      </c>
      <c r="AY486" s="2059">
        <v>1</v>
      </c>
      <c r="AZ486" s="2059">
        <v>1</v>
      </c>
      <c r="BA486" s="2059">
        <v>2</v>
      </c>
      <c r="BB486" s="2059">
        <v>2</v>
      </c>
      <c r="BC486" s="2059">
        <v>3</v>
      </c>
      <c r="BD486" s="2059">
        <v>3</v>
      </c>
      <c r="BE486" s="2059">
        <v>2</v>
      </c>
      <c r="BF486" s="2059">
        <v>5</v>
      </c>
      <c r="BG486" s="2059">
        <v>5</v>
      </c>
      <c r="BH486" s="2059">
        <v>5</v>
      </c>
      <c r="BI486" s="2059">
        <v>7</v>
      </c>
      <c r="BJ486" s="2059">
        <v>5</v>
      </c>
      <c r="BK486" s="2059">
        <v>16</v>
      </c>
      <c r="BL486" s="2059">
        <v>0</v>
      </c>
      <c r="BM486" s="2060">
        <f t="shared" si="44"/>
        <v>115</v>
      </c>
      <c r="BN486" s="2060">
        <f t="shared" si="45"/>
        <v>49</v>
      </c>
      <c r="BO486" s="2061">
        <f t="shared" si="46"/>
        <v>42.608695652173914</v>
      </c>
      <c r="BP486" s="2051" t="str">
        <f t="shared" si="47"/>
        <v/>
      </c>
    </row>
    <row r="487" spans="1:68" s="1185" customFormat="1">
      <c r="A487" s="2057" t="s">
        <v>6055</v>
      </c>
      <c r="B487" s="2057" t="s">
        <v>2067</v>
      </c>
      <c r="C487" s="2057" t="s">
        <v>5909</v>
      </c>
      <c r="D487" s="2057" t="s">
        <v>2438</v>
      </c>
      <c r="E487" s="2057" t="s">
        <v>5488</v>
      </c>
      <c r="F487" s="2057" t="s">
        <v>208</v>
      </c>
      <c r="G487" s="2057" t="s">
        <v>1765</v>
      </c>
      <c r="H487" s="2057" t="s">
        <v>5200</v>
      </c>
      <c r="I487" s="2057" t="s">
        <v>5011</v>
      </c>
      <c r="J487" s="2058" t="s">
        <v>6224</v>
      </c>
      <c r="K487" s="2059">
        <v>145</v>
      </c>
      <c r="L487" s="2059">
        <v>1</v>
      </c>
      <c r="M487" s="2059">
        <v>3</v>
      </c>
      <c r="N487" s="2059">
        <v>5</v>
      </c>
      <c r="O487" s="2059">
        <v>11</v>
      </c>
      <c r="P487" s="2059">
        <v>3</v>
      </c>
      <c r="Q487" s="2059">
        <v>6</v>
      </c>
      <c r="R487" s="2059">
        <v>3</v>
      </c>
      <c r="S487" s="2059">
        <v>6</v>
      </c>
      <c r="T487" s="2059">
        <v>6</v>
      </c>
      <c r="U487" s="2059">
        <v>15</v>
      </c>
      <c r="V487" s="2059">
        <v>8</v>
      </c>
      <c r="W487" s="2059">
        <v>11</v>
      </c>
      <c r="X487" s="2059">
        <v>11</v>
      </c>
      <c r="Y487" s="2059">
        <v>16</v>
      </c>
      <c r="Z487" s="2059">
        <v>7</v>
      </c>
      <c r="AA487" s="2059">
        <v>33</v>
      </c>
      <c r="AB487" s="2059">
        <v>0</v>
      </c>
      <c r="AC487" s="2059">
        <v>76</v>
      </c>
      <c r="AD487" s="2059">
        <v>1</v>
      </c>
      <c r="AE487" s="2059">
        <v>2</v>
      </c>
      <c r="AF487" s="2059">
        <v>4</v>
      </c>
      <c r="AG487" s="2059">
        <v>6</v>
      </c>
      <c r="AH487" s="2059">
        <v>2</v>
      </c>
      <c r="AI487" s="2059">
        <v>3</v>
      </c>
      <c r="AJ487" s="2059">
        <v>2</v>
      </c>
      <c r="AK487" s="2059">
        <v>2</v>
      </c>
      <c r="AL487" s="2059">
        <v>2</v>
      </c>
      <c r="AM487" s="2059">
        <v>7</v>
      </c>
      <c r="AN487" s="2059">
        <v>6</v>
      </c>
      <c r="AO487" s="2059">
        <v>5</v>
      </c>
      <c r="AP487" s="2059">
        <v>7</v>
      </c>
      <c r="AQ487" s="2059">
        <v>7</v>
      </c>
      <c r="AR487" s="2059">
        <v>3</v>
      </c>
      <c r="AS487" s="2059">
        <v>17</v>
      </c>
      <c r="AT487" s="2059">
        <v>0</v>
      </c>
      <c r="AU487" s="2059">
        <v>69</v>
      </c>
      <c r="AV487" s="2059">
        <v>0</v>
      </c>
      <c r="AW487" s="2059">
        <v>1</v>
      </c>
      <c r="AX487" s="2059">
        <v>1</v>
      </c>
      <c r="AY487" s="2059">
        <v>5</v>
      </c>
      <c r="AZ487" s="2059">
        <v>1</v>
      </c>
      <c r="BA487" s="2059">
        <v>3</v>
      </c>
      <c r="BB487" s="2059">
        <v>1</v>
      </c>
      <c r="BC487" s="2059">
        <v>4</v>
      </c>
      <c r="BD487" s="2059">
        <v>4</v>
      </c>
      <c r="BE487" s="2059">
        <v>8</v>
      </c>
      <c r="BF487" s="2059">
        <v>2</v>
      </c>
      <c r="BG487" s="2059">
        <v>6</v>
      </c>
      <c r="BH487" s="2059">
        <v>4</v>
      </c>
      <c r="BI487" s="2059">
        <v>9</v>
      </c>
      <c r="BJ487" s="2059">
        <v>4</v>
      </c>
      <c r="BK487" s="2059">
        <v>16</v>
      </c>
      <c r="BL487" s="2059">
        <v>0</v>
      </c>
      <c r="BM487" s="2060">
        <f t="shared" si="44"/>
        <v>145</v>
      </c>
      <c r="BN487" s="2060">
        <f t="shared" si="45"/>
        <v>56</v>
      </c>
      <c r="BO487" s="2061">
        <f t="shared" si="46"/>
        <v>38.620689655172413</v>
      </c>
      <c r="BP487" s="2051" t="str">
        <f t="shared" si="47"/>
        <v/>
      </c>
    </row>
    <row r="488" spans="1:68" s="1185" customFormat="1">
      <c r="A488" s="2057" t="s">
        <v>6056</v>
      </c>
      <c r="B488" s="2057" t="s">
        <v>2067</v>
      </c>
      <c r="C488" s="2057" t="s">
        <v>5909</v>
      </c>
      <c r="D488" s="2057" t="s">
        <v>2438</v>
      </c>
      <c r="E488" s="2057" t="s">
        <v>5489</v>
      </c>
      <c r="F488" s="2057" t="s">
        <v>208</v>
      </c>
      <c r="G488" s="2057" t="s">
        <v>1765</v>
      </c>
      <c r="H488" s="2057" t="s">
        <v>5200</v>
      </c>
      <c r="I488" s="2057" t="s">
        <v>5105</v>
      </c>
      <c r="J488" s="2058" t="s">
        <v>6224</v>
      </c>
      <c r="K488" s="2059">
        <v>52</v>
      </c>
      <c r="L488" s="2059">
        <v>2</v>
      </c>
      <c r="M488" s="2059">
        <v>2</v>
      </c>
      <c r="N488" s="2059">
        <v>2</v>
      </c>
      <c r="O488" s="2059">
        <v>2</v>
      </c>
      <c r="P488" s="2059">
        <v>1</v>
      </c>
      <c r="Q488" s="2059">
        <v>1</v>
      </c>
      <c r="R488" s="2059">
        <v>1</v>
      </c>
      <c r="S488" s="2059">
        <v>2</v>
      </c>
      <c r="T488" s="2059">
        <v>4</v>
      </c>
      <c r="U488" s="2059">
        <v>2</v>
      </c>
      <c r="V488" s="2059">
        <v>4</v>
      </c>
      <c r="W488" s="2059">
        <v>3</v>
      </c>
      <c r="X488" s="2059">
        <v>4</v>
      </c>
      <c r="Y488" s="2059">
        <v>6</v>
      </c>
      <c r="Z488" s="2059">
        <v>3</v>
      </c>
      <c r="AA488" s="2059">
        <v>13</v>
      </c>
      <c r="AB488" s="2059">
        <v>0</v>
      </c>
      <c r="AC488" s="2059">
        <v>25</v>
      </c>
      <c r="AD488" s="2059">
        <v>1</v>
      </c>
      <c r="AE488" s="2059">
        <v>1</v>
      </c>
      <c r="AF488" s="2059">
        <v>1</v>
      </c>
      <c r="AG488" s="2059">
        <v>1</v>
      </c>
      <c r="AH488" s="2059">
        <v>0</v>
      </c>
      <c r="AI488" s="2059">
        <v>1</v>
      </c>
      <c r="AJ488" s="2059">
        <v>0</v>
      </c>
      <c r="AK488" s="2059">
        <v>1</v>
      </c>
      <c r="AL488" s="2059">
        <v>2</v>
      </c>
      <c r="AM488" s="2059">
        <v>1</v>
      </c>
      <c r="AN488" s="2059">
        <v>2</v>
      </c>
      <c r="AO488" s="2059">
        <v>2</v>
      </c>
      <c r="AP488" s="2059">
        <v>2</v>
      </c>
      <c r="AQ488" s="2059">
        <v>3</v>
      </c>
      <c r="AR488" s="2059">
        <v>2</v>
      </c>
      <c r="AS488" s="2059">
        <v>5</v>
      </c>
      <c r="AT488" s="2059">
        <v>0</v>
      </c>
      <c r="AU488" s="2059">
        <v>27</v>
      </c>
      <c r="AV488" s="2059">
        <v>1</v>
      </c>
      <c r="AW488" s="2059">
        <v>1</v>
      </c>
      <c r="AX488" s="2059">
        <v>1</v>
      </c>
      <c r="AY488" s="2059">
        <v>1</v>
      </c>
      <c r="AZ488" s="2059">
        <v>1</v>
      </c>
      <c r="BA488" s="2059">
        <v>0</v>
      </c>
      <c r="BB488" s="2059">
        <v>1</v>
      </c>
      <c r="BC488" s="2059">
        <v>1</v>
      </c>
      <c r="BD488" s="2059">
        <v>2</v>
      </c>
      <c r="BE488" s="2059">
        <v>1</v>
      </c>
      <c r="BF488" s="2059">
        <v>2</v>
      </c>
      <c r="BG488" s="2059">
        <v>1</v>
      </c>
      <c r="BH488" s="2059">
        <v>2</v>
      </c>
      <c r="BI488" s="2059">
        <v>3</v>
      </c>
      <c r="BJ488" s="2059">
        <v>1</v>
      </c>
      <c r="BK488" s="2059">
        <v>8</v>
      </c>
      <c r="BL488" s="2059">
        <v>0</v>
      </c>
      <c r="BM488" s="2060">
        <f t="shared" si="44"/>
        <v>52</v>
      </c>
      <c r="BN488" s="2060">
        <f t="shared" si="45"/>
        <v>22</v>
      </c>
      <c r="BO488" s="2061">
        <f t="shared" si="46"/>
        <v>42.307692307692307</v>
      </c>
      <c r="BP488" s="2051" t="str">
        <f t="shared" si="47"/>
        <v/>
      </c>
    </row>
    <row r="489" spans="1:68" s="1185" customFormat="1">
      <c r="A489" s="2057" t="s">
        <v>6057</v>
      </c>
      <c r="B489" s="2057" t="s">
        <v>2067</v>
      </c>
      <c r="C489" s="2057" t="s">
        <v>5909</v>
      </c>
      <c r="D489" s="2057" t="s">
        <v>2438</v>
      </c>
      <c r="E489" s="2057" t="s">
        <v>5490</v>
      </c>
      <c r="F489" s="2057" t="s">
        <v>208</v>
      </c>
      <c r="G489" s="2057" t="s">
        <v>1765</v>
      </c>
      <c r="H489" s="2057" t="s">
        <v>5200</v>
      </c>
      <c r="I489" s="2057" t="s">
        <v>5108</v>
      </c>
      <c r="J489" s="2058" t="s">
        <v>6224</v>
      </c>
      <c r="K489" s="2059">
        <v>36</v>
      </c>
      <c r="L489" s="2059">
        <v>2</v>
      </c>
      <c r="M489" s="2059">
        <v>2</v>
      </c>
      <c r="N489" s="2059">
        <v>1</v>
      </c>
      <c r="O489" s="2059">
        <v>2</v>
      </c>
      <c r="P489" s="2059">
        <v>1</v>
      </c>
      <c r="Q489" s="2059">
        <v>0</v>
      </c>
      <c r="R489" s="2059">
        <v>0</v>
      </c>
      <c r="S489" s="2059">
        <v>1</v>
      </c>
      <c r="T489" s="2059">
        <v>2</v>
      </c>
      <c r="U489" s="2059">
        <v>2</v>
      </c>
      <c r="V489" s="2059">
        <v>2</v>
      </c>
      <c r="W489" s="2059">
        <v>3</v>
      </c>
      <c r="X489" s="2059">
        <v>2</v>
      </c>
      <c r="Y489" s="2059">
        <v>4</v>
      </c>
      <c r="Z489" s="2059">
        <v>3</v>
      </c>
      <c r="AA489" s="2059">
        <v>9</v>
      </c>
      <c r="AB489" s="2059">
        <v>0</v>
      </c>
      <c r="AC489" s="2059">
        <v>17</v>
      </c>
      <c r="AD489" s="2059">
        <v>1</v>
      </c>
      <c r="AE489" s="2059">
        <v>1</v>
      </c>
      <c r="AF489" s="2059">
        <v>1</v>
      </c>
      <c r="AG489" s="2059">
        <v>1</v>
      </c>
      <c r="AH489" s="2059">
        <v>0</v>
      </c>
      <c r="AI489" s="2059">
        <v>0</v>
      </c>
      <c r="AJ489" s="2059">
        <v>0</v>
      </c>
      <c r="AK489" s="2059">
        <v>0</v>
      </c>
      <c r="AL489" s="2059">
        <v>1</v>
      </c>
      <c r="AM489" s="2059">
        <v>1</v>
      </c>
      <c r="AN489" s="2059">
        <v>1</v>
      </c>
      <c r="AO489" s="2059">
        <v>2</v>
      </c>
      <c r="AP489" s="2059">
        <v>1</v>
      </c>
      <c r="AQ489" s="2059">
        <v>2</v>
      </c>
      <c r="AR489" s="2059">
        <v>2</v>
      </c>
      <c r="AS489" s="2059">
        <v>3</v>
      </c>
      <c r="AT489" s="2059">
        <v>0</v>
      </c>
      <c r="AU489" s="2059">
        <v>19</v>
      </c>
      <c r="AV489" s="2059">
        <v>1</v>
      </c>
      <c r="AW489" s="2059">
        <v>1</v>
      </c>
      <c r="AX489" s="2059">
        <v>0</v>
      </c>
      <c r="AY489" s="2059">
        <v>1</v>
      </c>
      <c r="AZ489" s="2059">
        <v>1</v>
      </c>
      <c r="BA489" s="2059">
        <v>0</v>
      </c>
      <c r="BB489" s="2059">
        <v>0</v>
      </c>
      <c r="BC489" s="2059">
        <v>1</v>
      </c>
      <c r="BD489" s="2059">
        <v>1</v>
      </c>
      <c r="BE489" s="2059">
        <v>1</v>
      </c>
      <c r="BF489" s="2059">
        <v>1</v>
      </c>
      <c r="BG489" s="2059">
        <v>1</v>
      </c>
      <c r="BH489" s="2059">
        <v>1</v>
      </c>
      <c r="BI489" s="2059">
        <v>2</v>
      </c>
      <c r="BJ489" s="2059">
        <v>1</v>
      </c>
      <c r="BK489" s="2059">
        <v>6</v>
      </c>
      <c r="BL489" s="2059">
        <v>0</v>
      </c>
      <c r="BM489" s="2060">
        <f t="shared" si="44"/>
        <v>36</v>
      </c>
      <c r="BN489" s="2060">
        <f t="shared" si="45"/>
        <v>16</v>
      </c>
      <c r="BO489" s="2061">
        <f t="shared" si="46"/>
        <v>44.444444444444443</v>
      </c>
      <c r="BP489" s="2051" t="str">
        <f t="shared" si="47"/>
        <v/>
      </c>
    </row>
    <row r="490" spans="1:68" s="1185" customFormat="1">
      <c r="A490" s="2057" t="s">
        <v>6058</v>
      </c>
      <c r="B490" s="2057" t="s">
        <v>2067</v>
      </c>
      <c r="C490" s="2057" t="s">
        <v>5909</v>
      </c>
      <c r="D490" s="2057" t="s">
        <v>2438</v>
      </c>
      <c r="E490" s="2057" t="s">
        <v>5491</v>
      </c>
      <c r="F490" s="2057" t="s">
        <v>208</v>
      </c>
      <c r="G490" s="2057" t="s">
        <v>1765</v>
      </c>
      <c r="H490" s="2057" t="s">
        <v>5200</v>
      </c>
      <c r="I490" s="2057" t="s">
        <v>5205</v>
      </c>
      <c r="J490" s="2058" t="s">
        <v>6224</v>
      </c>
      <c r="K490" s="2059">
        <v>94</v>
      </c>
      <c r="L490" s="2059">
        <v>3</v>
      </c>
      <c r="M490" s="2059">
        <v>4</v>
      </c>
      <c r="N490" s="2059">
        <v>3</v>
      </c>
      <c r="O490" s="2059">
        <v>4</v>
      </c>
      <c r="P490" s="2059">
        <v>3</v>
      </c>
      <c r="Q490" s="2059">
        <v>2</v>
      </c>
      <c r="R490" s="2059">
        <v>2</v>
      </c>
      <c r="S490" s="2059">
        <v>3</v>
      </c>
      <c r="T490" s="2059">
        <v>7</v>
      </c>
      <c r="U490" s="2059">
        <v>4</v>
      </c>
      <c r="V490" s="2059">
        <v>6</v>
      </c>
      <c r="W490" s="2059">
        <v>6</v>
      </c>
      <c r="X490" s="2059">
        <v>8</v>
      </c>
      <c r="Y490" s="2059">
        <v>10</v>
      </c>
      <c r="Z490" s="2059">
        <v>6</v>
      </c>
      <c r="AA490" s="2059">
        <v>23</v>
      </c>
      <c r="AB490" s="2059">
        <v>0</v>
      </c>
      <c r="AC490" s="2059">
        <v>45</v>
      </c>
      <c r="AD490" s="2059">
        <v>1</v>
      </c>
      <c r="AE490" s="2059">
        <v>2</v>
      </c>
      <c r="AF490" s="2059">
        <v>2</v>
      </c>
      <c r="AG490" s="2059">
        <v>2</v>
      </c>
      <c r="AH490" s="2059">
        <v>1</v>
      </c>
      <c r="AI490" s="2059">
        <v>1</v>
      </c>
      <c r="AJ490" s="2059">
        <v>1</v>
      </c>
      <c r="AK490" s="2059">
        <v>1</v>
      </c>
      <c r="AL490" s="2059">
        <v>4</v>
      </c>
      <c r="AM490" s="2059">
        <v>2</v>
      </c>
      <c r="AN490" s="2059">
        <v>3</v>
      </c>
      <c r="AO490" s="2059">
        <v>4</v>
      </c>
      <c r="AP490" s="2059">
        <v>4</v>
      </c>
      <c r="AQ490" s="2059">
        <v>5</v>
      </c>
      <c r="AR490" s="2059">
        <v>4</v>
      </c>
      <c r="AS490" s="2059">
        <v>8</v>
      </c>
      <c r="AT490" s="2059">
        <v>0</v>
      </c>
      <c r="AU490" s="2059">
        <v>49</v>
      </c>
      <c r="AV490" s="2059">
        <v>2</v>
      </c>
      <c r="AW490" s="2059">
        <v>2</v>
      </c>
      <c r="AX490" s="2059">
        <v>1</v>
      </c>
      <c r="AY490" s="2059">
        <v>2</v>
      </c>
      <c r="AZ490" s="2059">
        <v>2</v>
      </c>
      <c r="BA490" s="2059">
        <v>1</v>
      </c>
      <c r="BB490" s="2059">
        <v>1</v>
      </c>
      <c r="BC490" s="2059">
        <v>2</v>
      </c>
      <c r="BD490" s="2059">
        <v>3</v>
      </c>
      <c r="BE490" s="2059">
        <v>2</v>
      </c>
      <c r="BF490" s="2059">
        <v>3</v>
      </c>
      <c r="BG490" s="2059">
        <v>2</v>
      </c>
      <c r="BH490" s="2059">
        <v>4</v>
      </c>
      <c r="BI490" s="2059">
        <v>5</v>
      </c>
      <c r="BJ490" s="2059">
        <v>2</v>
      </c>
      <c r="BK490" s="2059">
        <v>15</v>
      </c>
      <c r="BL490" s="2059">
        <v>0</v>
      </c>
      <c r="BM490" s="2060">
        <f t="shared" si="44"/>
        <v>94</v>
      </c>
      <c r="BN490" s="2060">
        <f t="shared" si="45"/>
        <v>39</v>
      </c>
      <c r="BO490" s="2061">
        <f t="shared" si="46"/>
        <v>41.48936170212766</v>
      </c>
      <c r="BP490" s="2051" t="str">
        <f t="shared" si="47"/>
        <v/>
      </c>
    </row>
    <row r="491" spans="1:68" s="1185" customFormat="1">
      <c r="A491" s="2057" t="s">
        <v>6059</v>
      </c>
      <c r="B491" s="2057" t="s">
        <v>2067</v>
      </c>
      <c r="C491" s="2057" t="s">
        <v>5909</v>
      </c>
      <c r="D491" s="2057" t="s">
        <v>2438</v>
      </c>
      <c r="E491" s="2057" t="s">
        <v>5492</v>
      </c>
      <c r="F491" s="2057" t="s">
        <v>208</v>
      </c>
      <c r="G491" s="2057" t="s">
        <v>1765</v>
      </c>
      <c r="H491" s="2057" t="s">
        <v>5200</v>
      </c>
      <c r="I491" s="2057" t="s">
        <v>4857</v>
      </c>
      <c r="J491" s="2058" t="s">
        <v>6224</v>
      </c>
      <c r="K491" s="2059">
        <v>102</v>
      </c>
      <c r="L491" s="2059">
        <v>3</v>
      </c>
      <c r="M491" s="2059">
        <v>4</v>
      </c>
      <c r="N491" s="2059">
        <v>3</v>
      </c>
      <c r="O491" s="2059">
        <v>6</v>
      </c>
      <c r="P491" s="2059">
        <v>3</v>
      </c>
      <c r="Q491" s="2059">
        <v>2</v>
      </c>
      <c r="R491" s="2059">
        <v>2</v>
      </c>
      <c r="S491" s="2059">
        <v>3</v>
      </c>
      <c r="T491" s="2059">
        <v>7</v>
      </c>
      <c r="U491" s="2059">
        <v>5</v>
      </c>
      <c r="V491" s="2059">
        <v>6</v>
      </c>
      <c r="W491" s="2059">
        <v>7</v>
      </c>
      <c r="X491" s="2059">
        <v>8</v>
      </c>
      <c r="Y491" s="2059">
        <v>10</v>
      </c>
      <c r="Z491" s="2059">
        <v>8</v>
      </c>
      <c r="AA491" s="2059">
        <v>25</v>
      </c>
      <c r="AB491" s="2059">
        <v>0</v>
      </c>
      <c r="AC491" s="2059">
        <v>49</v>
      </c>
      <c r="AD491" s="2059">
        <v>1</v>
      </c>
      <c r="AE491" s="2059">
        <v>2</v>
      </c>
      <c r="AF491" s="2059">
        <v>2</v>
      </c>
      <c r="AG491" s="2059">
        <v>3</v>
      </c>
      <c r="AH491" s="2059">
        <v>1</v>
      </c>
      <c r="AI491" s="2059">
        <v>1</v>
      </c>
      <c r="AJ491" s="2059">
        <v>1</v>
      </c>
      <c r="AK491" s="2059">
        <v>1</v>
      </c>
      <c r="AL491" s="2059">
        <v>4</v>
      </c>
      <c r="AM491" s="2059">
        <v>2</v>
      </c>
      <c r="AN491" s="2059">
        <v>3</v>
      </c>
      <c r="AO491" s="2059">
        <v>5</v>
      </c>
      <c r="AP491" s="2059">
        <v>4</v>
      </c>
      <c r="AQ491" s="2059">
        <v>5</v>
      </c>
      <c r="AR491" s="2059">
        <v>5</v>
      </c>
      <c r="AS491" s="2059">
        <v>9</v>
      </c>
      <c r="AT491" s="2059">
        <v>0</v>
      </c>
      <c r="AU491" s="2059">
        <v>53</v>
      </c>
      <c r="AV491" s="2059">
        <v>2</v>
      </c>
      <c r="AW491" s="2059">
        <v>2</v>
      </c>
      <c r="AX491" s="2059">
        <v>1</v>
      </c>
      <c r="AY491" s="2059">
        <v>3</v>
      </c>
      <c r="AZ491" s="2059">
        <v>2</v>
      </c>
      <c r="BA491" s="2059">
        <v>1</v>
      </c>
      <c r="BB491" s="2059">
        <v>1</v>
      </c>
      <c r="BC491" s="2059">
        <v>2</v>
      </c>
      <c r="BD491" s="2059">
        <v>3</v>
      </c>
      <c r="BE491" s="2059">
        <v>3</v>
      </c>
      <c r="BF491" s="2059">
        <v>3</v>
      </c>
      <c r="BG491" s="2059">
        <v>2</v>
      </c>
      <c r="BH491" s="2059">
        <v>4</v>
      </c>
      <c r="BI491" s="2059">
        <v>5</v>
      </c>
      <c r="BJ491" s="2059">
        <v>3</v>
      </c>
      <c r="BK491" s="2059">
        <v>16</v>
      </c>
      <c r="BL491" s="2059">
        <v>0</v>
      </c>
      <c r="BM491" s="2060">
        <f t="shared" si="44"/>
        <v>102</v>
      </c>
      <c r="BN491" s="2060">
        <f t="shared" si="45"/>
        <v>43</v>
      </c>
      <c r="BO491" s="2061">
        <f t="shared" si="46"/>
        <v>42.156862745098039</v>
      </c>
      <c r="BP491" s="2051" t="str">
        <f t="shared" si="47"/>
        <v/>
      </c>
    </row>
    <row r="492" spans="1:68" s="1185" customFormat="1">
      <c r="A492" s="2052" t="s">
        <v>6060</v>
      </c>
      <c r="B492" s="2052" t="s">
        <v>2067</v>
      </c>
      <c r="C492" s="2052" t="s">
        <v>5909</v>
      </c>
      <c r="D492" s="2052" t="s">
        <v>2438</v>
      </c>
      <c r="E492" s="2052" t="s">
        <v>5517</v>
      </c>
      <c r="F492" s="2052" t="s">
        <v>208</v>
      </c>
      <c r="G492" s="2052" t="s">
        <v>1765</v>
      </c>
      <c r="H492" s="2052" t="s">
        <v>5200</v>
      </c>
      <c r="I492" s="2052" t="s">
        <v>3059</v>
      </c>
      <c r="J492" s="2053" t="s">
        <v>6224</v>
      </c>
      <c r="K492" s="2054">
        <v>0</v>
      </c>
      <c r="L492" s="2054">
        <v>0</v>
      </c>
      <c r="M492" s="2054">
        <v>0</v>
      </c>
      <c r="N492" s="2054">
        <v>0</v>
      </c>
      <c r="O492" s="2054">
        <v>0</v>
      </c>
      <c r="P492" s="2054">
        <v>0</v>
      </c>
      <c r="Q492" s="2054">
        <v>0</v>
      </c>
      <c r="R492" s="2054">
        <v>0</v>
      </c>
      <c r="S492" s="2054">
        <v>0</v>
      </c>
      <c r="T492" s="2054">
        <v>0</v>
      </c>
      <c r="U492" s="2054">
        <v>0</v>
      </c>
      <c r="V492" s="2054">
        <v>0</v>
      </c>
      <c r="W492" s="2054">
        <v>0</v>
      </c>
      <c r="X492" s="2054">
        <v>0</v>
      </c>
      <c r="Y492" s="2054">
        <v>0</v>
      </c>
      <c r="Z492" s="2054">
        <v>0</v>
      </c>
      <c r="AA492" s="2054">
        <v>0</v>
      </c>
      <c r="AB492" s="2054">
        <v>0</v>
      </c>
      <c r="AC492" s="2054">
        <v>0</v>
      </c>
      <c r="AD492" s="2054">
        <v>0</v>
      </c>
      <c r="AE492" s="2054">
        <v>0</v>
      </c>
      <c r="AF492" s="2054">
        <v>0</v>
      </c>
      <c r="AG492" s="2054">
        <v>0</v>
      </c>
      <c r="AH492" s="2054">
        <v>0</v>
      </c>
      <c r="AI492" s="2054">
        <v>0</v>
      </c>
      <c r="AJ492" s="2054">
        <v>0</v>
      </c>
      <c r="AK492" s="2054">
        <v>0</v>
      </c>
      <c r="AL492" s="2054">
        <v>0</v>
      </c>
      <c r="AM492" s="2054">
        <v>0</v>
      </c>
      <c r="AN492" s="2054">
        <v>0</v>
      </c>
      <c r="AO492" s="2054">
        <v>0</v>
      </c>
      <c r="AP492" s="2054">
        <v>0</v>
      </c>
      <c r="AQ492" s="2054">
        <v>0</v>
      </c>
      <c r="AR492" s="2054">
        <v>0</v>
      </c>
      <c r="AS492" s="2054">
        <v>0</v>
      </c>
      <c r="AT492" s="2054">
        <v>0</v>
      </c>
      <c r="AU492" s="2054">
        <v>0</v>
      </c>
      <c r="AV492" s="2054">
        <v>0</v>
      </c>
      <c r="AW492" s="2054">
        <v>0</v>
      </c>
      <c r="AX492" s="2054">
        <v>0</v>
      </c>
      <c r="AY492" s="2054">
        <v>0</v>
      </c>
      <c r="AZ492" s="2054">
        <v>0</v>
      </c>
      <c r="BA492" s="2054">
        <v>0</v>
      </c>
      <c r="BB492" s="2054">
        <v>0</v>
      </c>
      <c r="BC492" s="2054">
        <v>0</v>
      </c>
      <c r="BD492" s="2054">
        <v>0</v>
      </c>
      <c r="BE492" s="2054">
        <v>0</v>
      </c>
      <c r="BF492" s="2054">
        <v>0</v>
      </c>
      <c r="BG492" s="2054">
        <v>0</v>
      </c>
      <c r="BH492" s="2054">
        <v>0</v>
      </c>
      <c r="BI492" s="2054">
        <v>0</v>
      </c>
      <c r="BJ492" s="2054">
        <v>0</v>
      </c>
      <c r="BK492" s="2054">
        <v>0</v>
      </c>
      <c r="BL492" s="2054">
        <v>0</v>
      </c>
      <c r="BM492" s="2055">
        <f t="shared" si="44"/>
        <v>0</v>
      </c>
      <c r="BN492" s="2055">
        <f t="shared" si="45"/>
        <v>0</v>
      </c>
      <c r="BO492" s="2056">
        <v>0</v>
      </c>
      <c r="BP492" s="2051" t="str">
        <f t="shared" si="47"/>
        <v/>
      </c>
    </row>
    <row r="493" spans="1:68" s="1185" customFormat="1">
      <c r="A493" s="2052" t="s">
        <v>6061</v>
      </c>
      <c r="B493" s="2052" t="s">
        <v>2067</v>
      </c>
      <c r="C493" s="2052" t="s">
        <v>5909</v>
      </c>
      <c r="D493" s="2052" t="s">
        <v>2439</v>
      </c>
      <c r="E493" s="2052" t="s">
        <v>5479</v>
      </c>
      <c r="F493" s="2052" t="s">
        <v>208</v>
      </c>
      <c r="G493" s="2052" t="s">
        <v>1765</v>
      </c>
      <c r="H493" s="2052" t="s">
        <v>5206</v>
      </c>
      <c r="I493" s="2052" t="s">
        <v>3059</v>
      </c>
      <c r="J493" s="2053" t="s">
        <v>6224</v>
      </c>
      <c r="K493" s="2054">
        <v>1537</v>
      </c>
      <c r="L493" s="2054">
        <v>47</v>
      </c>
      <c r="M493" s="2054">
        <v>52</v>
      </c>
      <c r="N493" s="2054">
        <v>83</v>
      </c>
      <c r="O493" s="2054">
        <v>63</v>
      </c>
      <c r="P493" s="2054">
        <v>46</v>
      </c>
      <c r="Q493" s="2054">
        <v>62</v>
      </c>
      <c r="R493" s="2054">
        <v>62</v>
      </c>
      <c r="S493" s="2054">
        <v>84</v>
      </c>
      <c r="T493" s="2054">
        <v>97</v>
      </c>
      <c r="U493" s="2054">
        <v>78</v>
      </c>
      <c r="V493" s="2054">
        <v>74</v>
      </c>
      <c r="W493" s="2054">
        <v>115</v>
      </c>
      <c r="X493" s="2054">
        <v>136</v>
      </c>
      <c r="Y493" s="2054">
        <v>131</v>
      </c>
      <c r="Z493" s="2054">
        <v>101</v>
      </c>
      <c r="AA493" s="2054">
        <v>300</v>
      </c>
      <c r="AB493" s="2054">
        <v>6</v>
      </c>
      <c r="AC493" s="2054">
        <v>720</v>
      </c>
      <c r="AD493" s="2054">
        <v>28</v>
      </c>
      <c r="AE493" s="2054">
        <v>22</v>
      </c>
      <c r="AF493" s="2054">
        <v>44</v>
      </c>
      <c r="AG493" s="2054">
        <v>31</v>
      </c>
      <c r="AH493" s="2054">
        <v>28</v>
      </c>
      <c r="AI493" s="2054">
        <v>31</v>
      </c>
      <c r="AJ493" s="2054">
        <v>31</v>
      </c>
      <c r="AK493" s="2054">
        <v>41</v>
      </c>
      <c r="AL493" s="2054">
        <v>53</v>
      </c>
      <c r="AM493" s="2054">
        <v>33</v>
      </c>
      <c r="AN493" s="2054">
        <v>36</v>
      </c>
      <c r="AO493" s="2054">
        <v>47</v>
      </c>
      <c r="AP493" s="2054">
        <v>73</v>
      </c>
      <c r="AQ493" s="2054">
        <v>66</v>
      </c>
      <c r="AR493" s="2054">
        <v>38</v>
      </c>
      <c r="AS493" s="2054">
        <v>115</v>
      </c>
      <c r="AT493" s="2054">
        <v>3</v>
      </c>
      <c r="AU493" s="2054">
        <v>817</v>
      </c>
      <c r="AV493" s="2054">
        <v>19</v>
      </c>
      <c r="AW493" s="2054">
        <v>30</v>
      </c>
      <c r="AX493" s="2054">
        <v>39</v>
      </c>
      <c r="AY493" s="2054">
        <v>32</v>
      </c>
      <c r="AZ493" s="2054">
        <v>18</v>
      </c>
      <c r="BA493" s="2054">
        <v>31</v>
      </c>
      <c r="BB493" s="2054">
        <v>31</v>
      </c>
      <c r="BC493" s="2054">
        <v>43</v>
      </c>
      <c r="BD493" s="2054">
        <v>44</v>
      </c>
      <c r="BE493" s="2054">
        <v>45</v>
      </c>
      <c r="BF493" s="2054">
        <v>38</v>
      </c>
      <c r="BG493" s="2054">
        <v>68</v>
      </c>
      <c r="BH493" s="2054">
        <v>63</v>
      </c>
      <c r="BI493" s="2054">
        <v>65</v>
      </c>
      <c r="BJ493" s="2054">
        <v>63</v>
      </c>
      <c r="BK493" s="2054">
        <v>185</v>
      </c>
      <c r="BL493" s="2054">
        <v>3</v>
      </c>
      <c r="BM493" s="2055">
        <f t="shared" si="44"/>
        <v>1531</v>
      </c>
      <c r="BN493" s="2055">
        <f t="shared" si="45"/>
        <v>532</v>
      </c>
      <c r="BO493" s="2056">
        <f t="shared" si="46"/>
        <v>34.74853037230568</v>
      </c>
      <c r="BP493" s="2051" t="str">
        <f t="shared" si="47"/>
        <v/>
      </c>
    </row>
    <row r="494" spans="1:68" s="1185" customFormat="1">
      <c r="A494" s="2057" t="s">
        <v>6062</v>
      </c>
      <c r="B494" s="2057" t="s">
        <v>2067</v>
      </c>
      <c r="C494" s="2057" t="s">
        <v>5909</v>
      </c>
      <c r="D494" s="2057" t="s">
        <v>2439</v>
      </c>
      <c r="E494" s="2057" t="s">
        <v>5481</v>
      </c>
      <c r="F494" s="2057" t="s">
        <v>208</v>
      </c>
      <c r="G494" s="2057" t="s">
        <v>1765</v>
      </c>
      <c r="H494" s="2057" t="s">
        <v>5206</v>
      </c>
      <c r="I494" s="2057" t="s">
        <v>5207</v>
      </c>
      <c r="J494" s="2058" t="s">
        <v>6224</v>
      </c>
      <c r="K494" s="2059">
        <v>165</v>
      </c>
      <c r="L494" s="2059">
        <v>5</v>
      </c>
      <c r="M494" s="2059">
        <v>6</v>
      </c>
      <c r="N494" s="2059">
        <v>10</v>
      </c>
      <c r="O494" s="2059">
        <v>9</v>
      </c>
      <c r="P494" s="2059">
        <v>6</v>
      </c>
      <c r="Q494" s="2059">
        <v>8</v>
      </c>
      <c r="R494" s="2059">
        <v>4</v>
      </c>
      <c r="S494" s="2059">
        <v>9</v>
      </c>
      <c r="T494" s="2059">
        <v>10</v>
      </c>
      <c r="U494" s="2059">
        <v>10</v>
      </c>
      <c r="V494" s="2059">
        <v>9</v>
      </c>
      <c r="W494" s="2059">
        <v>12</v>
      </c>
      <c r="X494" s="2059">
        <v>15</v>
      </c>
      <c r="Y494" s="2059">
        <v>14</v>
      </c>
      <c r="Z494" s="2059">
        <v>9</v>
      </c>
      <c r="AA494" s="2059">
        <v>27</v>
      </c>
      <c r="AB494" s="2059">
        <v>2</v>
      </c>
      <c r="AC494" s="2059">
        <v>82</v>
      </c>
      <c r="AD494" s="2059">
        <v>3</v>
      </c>
      <c r="AE494" s="2059">
        <v>2</v>
      </c>
      <c r="AF494" s="2059">
        <v>6</v>
      </c>
      <c r="AG494" s="2059">
        <v>5</v>
      </c>
      <c r="AH494" s="2059">
        <v>4</v>
      </c>
      <c r="AI494" s="2059">
        <v>4</v>
      </c>
      <c r="AJ494" s="2059">
        <v>2</v>
      </c>
      <c r="AK494" s="2059">
        <v>5</v>
      </c>
      <c r="AL494" s="2059">
        <v>5</v>
      </c>
      <c r="AM494" s="2059">
        <v>4</v>
      </c>
      <c r="AN494" s="2059">
        <v>5</v>
      </c>
      <c r="AO494" s="2059">
        <v>6</v>
      </c>
      <c r="AP494" s="2059">
        <v>8</v>
      </c>
      <c r="AQ494" s="2059">
        <v>8</v>
      </c>
      <c r="AR494" s="2059">
        <v>4</v>
      </c>
      <c r="AS494" s="2059">
        <v>10</v>
      </c>
      <c r="AT494" s="2059">
        <v>1</v>
      </c>
      <c r="AU494" s="2059">
        <v>83</v>
      </c>
      <c r="AV494" s="2059">
        <v>2</v>
      </c>
      <c r="AW494" s="2059">
        <v>4</v>
      </c>
      <c r="AX494" s="2059">
        <v>4</v>
      </c>
      <c r="AY494" s="2059">
        <v>4</v>
      </c>
      <c r="AZ494" s="2059">
        <v>2</v>
      </c>
      <c r="BA494" s="2059">
        <v>4</v>
      </c>
      <c r="BB494" s="2059">
        <v>2</v>
      </c>
      <c r="BC494" s="2059">
        <v>4</v>
      </c>
      <c r="BD494" s="2059">
        <v>5</v>
      </c>
      <c r="BE494" s="2059">
        <v>6</v>
      </c>
      <c r="BF494" s="2059">
        <v>4</v>
      </c>
      <c r="BG494" s="2059">
        <v>6</v>
      </c>
      <c r="BH494" s="2059">
        <v>7</v>
      </c>
      <c r="BI494" s="2059">
        <v>6</v>
      </c>
      <c r="BJ494" s="2059">
        <v>5</v>
      </c>
      <c r="BK494" s="2059">
        <v>17</v>
      </c>
      <c r="BL494" s="2059">
        <v>1</v>
      </c>
      <c r="BM494" s="2060">
        <f t="shared" si="44"/>
        <v>163</v>
      </c>
      <c r="BN494" s="2060">
        <f t="shared" si="45"/>
        <v>50</v>
      </c>
      <c r="BO494" s="2061">
        <f t="shared" si="46"/>
        <v>30.674846625766872</v>
      </c>
      <c r="BP494" s="2051" t="str">
        <f t="shared" si="47"/>
        <v/>
      </c>
    </row>
    <row r="495" spans="1:68" s="1185" customFormat="1">
      <c r="A495" s="2057" t="s">
        <v>6063</v>
      </c>
      <c r="B495" s="2057" t="s">
        <v>2067</v>
      </c>
      <c r="C495" s="2057" t="s">
        <v>5909</v>
      </c>
      <c r="D495" s="2057" t="s">
        <v>2439</v>
      </c>
      <c r="E495" s="2057" t="s">
        <v>5482</v>
      </c>
      <c r="F495" s="2057" t="s">
        <v>208</v>
      </c>
      <c r="G495" s="2057" t="s">
        <v>1765</v>
      </c>
      <c r="H495" s="2057" t="s">
        <v>5206</v>
      </c>
      <c r="I495" s="2057" t="s">
        <v>5208</v>
      </c>
      <c r="J495" s="2058" t="s">
        <v>6224</v>
      </c>
      <c r="K495" s="2059">
        <v>199</v>
      </c>
      <c r="L495" s="2059">
        <v>5</v>
      </c>
      <c r="M495" s="2059">
        <v>6</v>
      </c>
      <c r="N495" s="2059">
        <v>12</v>
      </c>
      <c r="O495" s="2059">
        <v>11</v>
      </c>
      <c r="P495" s="2059">
        <v>7</v>
      </c>
      <c r="Q495" s="2059">
        <v>10</v>
      </c>
      <c r="R495" s="2059">
        <v>5</v>
      </c>
      <c r="S495" s="2059">
        <v>12</v>
      </c>
      <c r="T495" s="2059">
        <v>12</v>
      </c>
      <c r="U495" s="2059">
        <v>13</v>
      </c>
      <c r="V495" s="2059">
        <v>11</v>
      </c>
      <c r="W495" s="2059">
        <v>14</v>
      </c>
      <c r="X495" s="2059">
        <v>18</v>
      </c>
      <c r="Y495" s="2059">
        <v>16</v>
      </c>
      <c r="Z495" s="2059">
        <v>12</v>
      </c>
      <c r="AA495" s="2059">
        <v>33</v>
      </c>
      <c r="AB495" s="2059">
        <v>2</v>
      </c>
      <c r="AC495" s="2059">
        <v>99</v>
      </c>
      <c r="AD495" s="2059">
        <v>3</v>
      </c>
      <c r="AE495" s="2059">
        <v>2</v>
      </c>
      <c r="AF495" s="2059">
        <v>7</v>
      </c>
      <c r="AG495" s="2059">
        <v>6</v>
      </c>
      <c r="AH495" s="2059">
        <v>5</v>
      </c>
      <c r="AI495" s="2059">
        <v>5</v>
      </c>
      <c r="AJ495" s="2059">
        <v>3</v>
      </c>
      <c r="AK495" s="2059">
        <v>6</v>
      </c>
      <c r="AL495" s="2059">
        <v>6</v>
      </c>
      <c r="AM495" s="2059">
        <v>5</v>
      </c>
      <c r="AN495" s="2059">
        <v>6</v>
      </c>
      <c r="AO495" s="2059">
        <v>7</v>
      </c>
      <c r="AP495" s="2059">
        <v>10</v>
      </c>
      <c r="AQ495" s="2059">
        <v>9</v>
      </c>
      <c r="AR495" s="2059">
        <v>5</v>
      </c>
      <c r="AS495" s="2059">
        <v>13</v>
      </c>
      <c r="AT495" s="2059">
        <v>1</v>
      </c>
      <c r="AU495" s="2059">
        <v>100</v>
      </c>
      <c r="AV495" s="2059">
        <v>2</v>
      </c>
      <c r="AW495" s="2059">
        <v>4</v>
      </c>
      <c r="AX495" s="2059">
        <v>5</v>
      </c>
      <c r="AY495" s="2059">
        <v>5</v>
      </c>
      <c r="AZ495" s="2059">
        <v>2</v>
      </c>
      <c r="BA495" s="2059">
        <v>5</v>
      </c>
      <c r="BB495" s="2059">
        <v>2</v>
      </c>
      <c r="BC495" s="2059">
        <v>6</v>
      </c>
      <c r="BD495" s="2059">
        <v>6</v>
      </c>
      <c r="BE495" s="2059">
        <v>8</v>
      </c>
      <c r="BF495" s="2059">
        <v>5</v>
      </c>
      <c r="BG495" s="2059">
        <v>7</v>
      </c>
      <c r="BH495" s="2059">
        <v>8</v>
      </c>
      <c r="BI495" s="2059">
        <v>7</v>
      </c>
      <c r="BJ495" s="2059">
        <v>7</v>
      </c>
      <c r="BK495" s="2059">
        <v>20</v>
      </c>
      <c r="BL495" s="2059">
        <v>1</v>
      </c>
      <c r="BM495" s="2060">
        <f t="shared" si="44"/>
        <v>197</v>
      </c>
      <c r="BN495" s="2060">
        <f t="shared" si="45"/>
        <v>61</v>
      </c>
      <c r="BO495" s="2061">
        <f t="shared" si="46"/>
        <v>30.964467005076141</v>
      </c>
      <c r="BP495" s="2051" t="str">
        <f t="shared" si="47"/>
        <v/>
      </c>
    </row>
    <row r="496" spans="1:68" s="1185" customFormat="1">
      <c r="A496" s="2057" t="s">
        <v>6064</v>
      </c>
      <c r="B496" s="2057" t="s">
        <v>2067</v>
      </c>
      <c r="C496" s="2057" t="s">
        <v>5909</v>
      </c>
      <c r="D496" s="2057" t="s">
        <v>2439</v>
      </c>
      <c r="E496" s="2057" t="s">
        <v>5483</v>
      </c>
      <c r="F496" s="2057" t="s">
        <v>208</v>
      </c>
      <c r="G496" s="2057" t="s">
        <v>1765</v>
      </c>
      <c r="H496" s="2057" t="s">
        <v>5206</v>
      </c>
      <c r="I496" s="2057" t="s">
        <v>4842</v>
      </c>
      <c r="J496" s="2058" t="s">
        <v>6224</v>
      </c>
      <c r="K496" s="2059">
        <v>223</v>
      </c>
      <c r="L496" s="2059">
        <v>6</v>
      </c>
      <c r="M496" s="2059">
        <v>7</v>
      </c>
      <c r="N496" s="2059">
        <v>14</v>
      </c>
      <c r="O496" s="2059">
        <v>12</v>
      </c>
      <c r="P496" s="2059">
        <v>9</v>
      </c>
      <c r="Q496" s="2059">
        <v>11</v>
      </c>
      <c r="R496" s="2059">
        <v>6</v>
      </c>
      <c r="S496" s="2059">
        <v>13</v>
      </c>
      <c r="T496" s="2059">
        <v>13</v>
      </c>
      <c r="U496" s="2059">
        <v>14</v>
      </c>
      <c r="V496" s="2059">
        <v>11</v>
      </c>
      <c r="W496" s="2059">
        <v>16</v>
      </c>
      <c r="X496" s="2059">
        <v>20</v>
      </c>
      <c r="Y496" s="2059">
        <v>19</v>
      </c>
      <c r="Z496" s="2059">
        <v>13</v>
      </c>
      <c r="AA496" s="2059">
        <v>37</v>
      </c>
      <c r="AB496" s="2059">
        <v>2</v>
      </c>
      <c r="AC496" s="2059">
        <v>110</v>
      </c>
      <c r="AD496" s="2059">
        <v>4</v>
      </c>
      <c r="AE496" s="2059">
        <v>2</v>
      </c>
      <c r="AF496" s="2059">
        <v>8</v>
      </c>
      <c r="AG496" s="2059">
        <v>6</v>
      </c>
      <c r="AH496" s="2059">
        <v>6</v>
      </c>
      <c r="AI496" s="2059">
        <v>6</v>
      </c>
      <c r="AJ496" s="2059">
        <v>3</v>
      </c>
      <c r="AK496" s="2059">
        <v>7</v>
      </c>
      <c r="AL496" s="2059">
        <v>7</v>
      </c>
      <c r="AM496" s="2059">
        <v>5</v>
      </c>
      <c r="AN496" s="2059">
        <v>6</v>
      </c>
      <c r="AO496" s="2059">
        <v>8</v>
      </c>
      <c r="AP496" s="2059">
        <v>11</v>
      </c>
      <c r="AQ496" s="2059">
        <v>11</v>
      </c>
      <c r="AR496" s="2059">
        <v>5</v>
      </c>
      <c r="AS496" s="2059">
        <v>14</v>
      </c>
      <c r="AT496" s="2059">
        <v>1</v>
      </c>
      <c r="AU496" s="2059">
        <v>113</v>
      </c>
      <c r="AV496" s="2059">
        <v>2</v>
      </c>
      <c r="AW496" s="2059">
        <v>5</v>
      </c>
      <c r="AX496" s="2059">
        <v>6</v>
      </c>
      <c r="AY496" s="2059">
        <v>6</v>
      </c>
      <c r="AZ496" s="2059">
        <v>3</v>
      </c>
      <c r="BA496" s="2059">
        <v>5</v>
      </c>
      <c r="BB496" s="2059">
        <v>3</v>
      </c>
      <c r="BC496" s="2059">
        <v>6</v>
      </c>
      <c r="BD496" s="2059">
        <v>6</v>
      </c>
      <c r="BE496" s="2059">
        <v>9</v>
      </c>
      <c r="BF496" s="2059">
        <v>5</v>
      </c>
      <c r="BG496" s="2059">
        <v>8</v>
      </c>
      <c r="BH496" s="2059">
        <v>9</v>
      </c>
      <c r="BI496" s="2059">
        <v>8</v>
      </c>
      <c r="BJ496" s="2059">
        <v>8</v>
      </c>
      <c r="BK496" s="2059">
        <v>23</v>
      </c>
      <c r="BL496" s="2059">
        <v>1</v>
      </c>
      <c r="BM496" s="2060">
        <f t="shared" si="44"/>
        <v>221</v>
      </c>
      <c r="BN496" s="2060">
        <f t="shared" si="45"/>
        <v>69</v>
      </c>
      <c r="BO496" s="2061">
        <f t="shared" si="46"/>
        <v>31.221719457013574</v>
      </c>
      <c r="BP496" s="2051" t="str">
        <f t="shared" si="47"/>
        <v/>
      </c>
    </row>
    <row r="497" spans="1:68" s="1185" customFormat="1">
      <c r="A497" s="2057" t="s">
        <v>6065</v>
      </c>
      <c r="B497" s="2057" t="s">
        <v>2067</v>
      </c>
      <c r="C497" s="2057" t="s">
        <v>5909</v>
      </c>
      <c r="D497" s="2057" t="s">
        <v>2439</v>
      </c>
      <c r="E497" s="2057" t="s">
        <v>5484</v>
      </c>
      <c r="F497" s="2057" t="s">
        <v>208</v>
      </c>
      <c r="G497" s="2057" t="s">
        <v>1765</v>
      </c>
      <c r="H497" s="2057" t="s">
        <v>5206</v>
      </c>
      <c r="I497" s="2057" t="s">
        <v>5209</v>
      </c>
      <c r="J497" s="2058" t="s">
        <v>6224</v>
      </c>
      <c r="K497" s="2059">
        <v>283</v>
      </c>
      <c r="L497" s="2059">
        <v>9</v>
      </c>
      <c r="M497" s="2059">
        <v>10</v>
      </c>
      <c r="N497" s="2059">
        <v>14</v>
      </c>
      <c r="O497" s="2059">
        <v>9</v>
      </c>
      <c r="P497" s="2059">
        <v>7</v>
      </c>
      <c r="Q497" s="2059">
        <v>10</v>
      </c>
      <c r="R497" s="2059">
        <v>14</v>
      </c>
      <c r="S497" s="2059">
        <v>15</v>
      </c>
      <c r="T497" s="2059">
        <v>18</v>
      </c>
      <c r="U497" s="2059">
        <v>13</v>
      </c>
      <c r="V497" s="2059">
        <v>13</v>
      </c>
      <c r="W497" s="2059">
        <v>22</v>
      </c>
      <c r="X497" s="2059">
        <v>25</v>
      </c>
      <c r="Y497" s="2059">
        <v>24</v>
      </c>
      <c r="Z497" s="2059">
        <v>20</v>
      </c>
      <c r="AA497" s="2059">
        <v>60</v>
      </c>
      <c r="AB497" s="2059">
        <v>0</v>
      </c>
      <c r="AC497" s="2059">
        <v>128</v>
      </c>
      <c r="AD497" s="2059">
        <v>5</v>
      </c>
      <c r="AE497" s="2059">
        <v>5</v>
      </c>
      <c r="AF497" s="2059">
        <v>7</v>
      </c>
      <c r="AG497" s="2059">
        <v>4</v>
      </c>
      <c r="AH497" s="2059">
        <v>4</v>
      </c>
      <c r="AI497" s="2059">
        <v>5</v>
      </c>
      <c r="AJ497" s="2059">
        <v>7</v>
      </c>
      <c r="AK497" s="2059">
        <v>7</v>
      </c>
      <c r="AL497" s="2059">
        <v>10</v>
      </c>
      <c r="AM497" s="2059">
        <v>6</v>
      </c>
      <c r="AN497" s="2059">
        <v>6</v>
      </c>
      <c r="AO497" s="2059">
        <v>8</v>
      </c>
      <c r="AP497" s="2059">
        <v>13</v>
      </c>
      <c r="AQ497" s="2059">
        <v>11</v>
      </c>
      <c r="AR497" s="2059">
        <v>7</v>
      </c>
      <c r="AS497" s="2059">
        <v>23</v>
      </c>
      <c r="AT497" s="2059">
        <v>0</v>
      </c>
      <c r="AU497" s="2059">
        <v>155</v>
      </c>
      <c r="AV497" s="2059">
        <v>4</v>
      </c>
      <c r="AW497" s="2059">
        <v>5</v>
      </c>
      <c r="AX497" s="2059">
        <v>7</v>
      </c>
      <c r="AY497" s="2059">
        <v>5</v>
      </c>
      <c r="AZ497" s="2059">
        <v>3</v>
      </c>
      <c r="BA497" s="2059">
        <v>5</v>
      </c>
      <c r="BB497" s="2059">
        <v>7</v>
      </c>
      <c r="BC497" s="2059">
        <v>8</v>
      </c>
      <c r="BD497" s="2059">
        <v>8</v>
      </c>
      <c r="BE497" s="2059">
        <v>7</v>
      </c>
      <c r="BF497" s="2059">
        <v>7</v>
      </c>
      <c r="BG497" s="2059">
        <v>14</v>
      </c>
      <c r="BH497" s="2059">
        <v>12</v>
      </c>
      <c r="BI497" s="2059">
        <v>13</v>
      </c>
      <c r="BJ497" s="2059">
        <v>13</v>
      </c>
      <c r="BK497" s="2059">
        <v>37</v>
      </c>
      <c r="BL497" s="2059">
        <v>0</v>
      </c>
      <c r="BM497" s="2060">
        <f t="shared" si="44"/>
        <v>283</v>
      </c>
      <c r="BN497" s="2060">
        <f t="shared" si="45"/>
        <v>104</v>
      </c>
      <c r="BO497" s="2061">
        <f t="shared" si="46"/>
        <v>36.74911660777385</v>
      </c>
      <c r="BP497" s="2051" t="str">
        <f t="shared" si="47"/>
        <v/>
      </c>
    </row>
    <row r="498" spans="1:68" s="1185" customFormat="1">
      <c r="A498" s="2057" t="s">
        <v>6066</v>
      </c>
      <c r="B498" s="2057" t="s">
        <v>2067</v>
      </c>
      <c r="C498" s="2057" t="s">
        <v>5909</v>
      </c>
      <c r="D498" s="2057" t="s">
        <v>2439</v>
      </c>
      <c r="E498" s="2057" t="s">
        <v>5485</v>
      </c>
      <c r="F498" s="2057" t="s">
        <v>208</v>
      </c>
      <c r="G498" s="2057" t="s">
        <v>1765</v>
      </c>
      <c r="H498" s="2057" t="s">
        <v>5206</v>
      </c>
      <c r="I498" s="2057" t="s">
        <v>5013</v>
      </c>
      <c r="J498" s="2058" t="s">
        <v>6224</v>
      </c>
      <c r="K498" s="2059">
        <v>667</v>
      </c>
      <c r="L498" s="2059">
        <v>22</v>
      </c>
      <c r="M498" s="2059">
        <v>23</v>
      </c>
      <c r="N498" s="2059">
        <v>33</v>
      </c>
      <c r="O498" s="2059">
        <v>22</v>
      </c>
      <c r="P498" s="2059">
        <v>17</v>
      </c>
      <c r="Q498" s="2059">
        <v>23</v>
      </c>
      <c r="R498" s="2059">
        <v>33</v>
      </c>
      <c r="S498" s="2059">
        <v>35</v>
      </c>
      <c r="T498" s="2059">
        <v>44</v>
      </c>
      <c r="U498" s="2059">
        <v>28</v>
      </c>
      <c r="V498" s="2059">
        <v>30</v>
      </c>
      <c r="W498" s="2059">
        <v>51</v>
      </c>
      <c r="X498" s="2059">
        <v>58</v>
      </c>
      <c r="Y498" s="2059">
        <v>58</v>
      </c>
      <c r="Z498" s="2059">
        <v>47</v>
      </c>
      <c r="AA498" s="2059">
        <v>143</v>
      </c>
      <c r="AB498" s="2059">
        <v>0</v>
      </c>
      <c r="AC498" s="2059">
        <v>301</v>
      </c>
      <c r="AD498" s="2059">
        <v>13</v>
      </c>
      <c r="AE498" s="2059">
        <v>11</v>
      </c>
      <c r="AF498" s="2059">
        <v>16</v>
      </c>
      <c r="AG498" s="2059">
        <v>10</v>
      </c>
      <c r="AH498" s="2059">
        <v>9</v>
      </c>
      <c r="AI498" s="2059">
        <v>11</v>
      </c>
      <c r="AJ498" s="2059">
        <v>16</v>
      </c>
      <c r="AK498" s="2059">
        <v>16</v>
      </c>
      <c r="AL498" s="2059">
        <v>25</v>
      </c>
      <c r="AM498" s="2059">
        <v>13</v>
      </c>
      <c r="AN498" s="2059">
        <v>13</v>
      </c>
      <c r="AO498" s="2059">
        <v>18</v>
      </c>
      <c r="AP498" s="2059">
        <v>31</v>
      </c>
      <c r="AQ498" s="2059">
        <v>27</v>
      </c>
      <c r="AR498" s="2059">
        <v>17</v>
      </c>
      <c r="AS498" s="2059">
        <v>55</v>
      </c>
      <c r="AT498" s="2059">
        <v>0</v>
      </c>
      <c r="AU498" s="2059">
        <v>366</v>
      </c>
      <c r="AV498" s="2059">
        <v>9</v>
      </c>
      <c r="AW498" s="2059">
        <v>12</v>
      </c>
      <c r="AX498" s="2059">
        <v>17</v>
      </c>
      <c r="AY498" s="2059">
        <v>12</v>
      </c>
      <c r="AZ498" s="2059">
        <v>8</v>
      </c>
      <c r="BA498" s="2059">
        <v>12</v>
      </c>
      <c r="BB498" s="2059">
        <v>17</v>
      </c>
      <c r="BC498" s="2059">
        <v>19</v>
      </c>
      <c r="BD498" s="2059">
        <v>19</v>
      </c>
      <c r="BE498" s="2059">
        <v>15</v>
      </c>
      <c r="BF498" s="2059">
        <v>17</v>
      </c>
      <c r="BG498" s="2059">
        <v>33</v>
      </c>
      <c r="BH498" s="2059">
        <v>27</v>
      </c>
      <c r="BI498" s="2059">
        <v>31</v>
      </c>
      <c r="BJ498" s="2059">
        <v>30</v>
      </c>
      <c r="BK498" s="2059">
        <v>88</v>
      </c>
      <c r="BL498" s="2059">
        <v>0</v>
      </c>
      <c r="BM498" s="2060">
        <f t="shared" si="44"/>
        <v>667</v>
      </c>
      <c r="BN498" s="2060">
        <f t="shared" si="45"/>
        <v>248</v>
      </c>
      <c r="BO498" s="2061">
        <f t="shared" si="46"/>
        <v>37.181409295352324</v>
      </c>
      <c r="BP498" s="2051" t="str">
        <f t="shared" si="47"/>
        <v/>
      </c>
    </row>
    <row r="499" spans="1:68" s="1185" customFormat="1">
      <c r="A499" s="2052" t="s">
        <v>6067</v>
      </c>
      <c r="B499" s="2052" t="s">
        <v>2067</v>
      </c>
      <c r="C499" s="2052" t="s">
        <v>5909</v>
      </c>
      <c r="D499" s="2052" t="s">
        <v>2439</v>
      </c>
      <c r="E499" s="2052" t="s">
        <v>5517</v>
      </c>
      <c r="F499" s="2052" t="s">
        <v>208</v>
      </c>
      <c r="G499" s="2052" t="s">
        <v>1765</v>
      </c>
      <c r="H499" s="2052" t="s">
        <v>5206</v>
      </c>
      <c r="I499" s="2052" t="s">
        <v>3059</v>
      </c>
      <c r="J499" s="2053" t="s">
        <v>6224</v>
      </c>
      <c r="K499" s="2054">
        <v>0</v>
      </c>
      <c r="L499" s="2054">
        <v>0</v>
      </c>
      <c r="M499" s="2054">
        <v>0</v>
      </c>
      <c r="N499" s="2054">
        <v>0</v>
      </c>
      <c r="O499" s="2054">
        <v>0</v>
      </c>
      <c r="P499" s="2054">
        <v>0</v>
      </c>
      <c r="Q499" s="2054">
        <v>0</v>
      </c>
      <c r="R499" s="2054">
        <v>0</v>
      </c>
      <c r="S499" s="2054">
        <v>0</v>
      </c>
      <c r="T499" s="2054">
        <v>0</v>
      </c>
      <c r="U499" s="2054">
        <v>0</v>
      </c>
      <c r="V499" s="2054">
        <v>0</v>
      </c>
      <c r="W499" s="2054">
        <v>0</v>
      </c>
      <c r="X499" s="2054">
        <v>0</v>
      </c>
      <c r="Y499" s="2054">
        <v>0</v>
      </c>
      <c r="Z499" s="2054">
        <v>0</v>
      </c>
      <c r="AA499" s="2054">
        <v>0</v>
      </c>
      <c r="AB499" s="2054">
        <v>0</v>
      </c>
      <c r="AC499" s="2054">
        <v>0</v>
      </c>
      <c r="AD499" s="2054">
        <v>0</v>
      </c>
      <c r="AE499" s="2054">
        <v>0</v>
      </c>
      <c r="AF499" s="2054">
        <v>0</v>
      </c>
      <c r="AG499" s="2054">
        <v>0</v>
      </c>
      <c r="AH499" s="2054">
        <v>0</v>
      </c>
      <c r="AI499" s="2054">
        <v>0</v>
      </c>
      <c r="AJ499" s="2054">
        <v>0</v>
      </c>
      <c r="AK499" s="2054">
        <v>0</v>
      </c>
      <c r="AL499" s="2054">
        <v>0</v>
      </c>
      <c r="AM499" s="2054">
        <v>0</v>
      </c>
      <c r="AN499" s="2054">
        <v>0</v>
      </c>
      <c r="AO499" s="2054">
        <v>0</v>
      </c>
      <c r="AP499" s="2054">
        <v>0</v>
      </c>
      <c r="AQ499" s="2054">
        <v>0</v>
      </c>
      <c r="AR499" s="2054">
        <v>0</v>
      </c>
      <c r="AS499" s="2054">
        <v>0</v>
      </c>
      <c r="AT499" s="2054">
        <v>0</v>
      </c>
      <c r="AU499" s="2054">
        <v>0</v>
      </c>
      <c r="AV499" s="2054">
        <v>0</v>
      </c>
      <c r="AW499" s="2054">
        <v>0</v>
      </c>
      <c r="AX499" s="2054">
        <v>0</v>
      </c>
      <c r="AY499" s="2054">
        <v>0</v>
      </c>
      <c r="AZ499" s="2054">
        <v>0</v>
      </c>
      <c r="BA499" s="2054">
        <v>0</v>
      </c>
      <c r="BB499" s="2054">
        <v>0</v>
      </c>
      <c r="BC499" s="2054">
        <v>0</v>
      </c>
      <c r="BD499" s="2054">
        <v>0</v>
      </c>
      <c r="BE499" s="2054">
        <v>0</v>
      </c>
      <c r="BF499" s="2054">
        <v>0</v>
      </c>
      <c r="BG499" s="2054">
        <v>0</v>
      </c>
      <c r="BH499" s="2054">
        <v>0</v>
      </c>
      <c r="BI499" s="2054">
        <v>0</v>
      </c>
      <c r="BJ499" s="2054">
        <v>0</v>
      </c>
      <c r="BK499" s="2054">
        <v>0</v>
      </c>
      <c r="BL499" s="2054">
        <v>0</v>
      </c>
      <c r="BM499" s="2055">
        <f t="shared" si="44"/>
        <v>0</v>
      </c>
      <c r="BN499" s="2055">
        <f t="shared" si="45"/>
        <v>0</v>
      </c>
      <c r="BO499" s="2056">
        <v>0</v>
      </c>
      <c r="BP499" s="2051" t="str">
        <f t="shared" si="47"/>
        <v/>
      </c>
    </row>
    <row r="500" spans="1:68" s="1185" customFormat="1">
      <c r="A500" s="2052" t="s">
        <v>6068</v>
      </c>
      <c r="B500" s="2052" t="s">
        <v>2067</v>
      </c>
      <c r="C500" s="2052" t="s">
        <v>5909</v>
      </c>
      <c r="D500" s="2052" t="s">
        <v>2440</v>
      </c>
      <c r="E500" s="2052" t="s">
        <v>5479</v>
      </c>
      <c r="F500" s="2052" t="s">
        <v>208</v>
      </c>
      <c r="G500" s="2052" t="s">
        <v>1765</v>
      </c>
      <c r="H500" s="2052" t="s">
        <v>5210</v>
      </c>
      <c r="I500" s="2052" t="s">
        <v>3059</v>
      </c>
      <c r="J500" s="2053" t="s">
        <v>6224</v>
      </c>
      <c r="K500" s="2054">
        <v>1650</v>
      </c>
      <c r="L500" s="2054">
        <v>67</v>
      </c>
      <c r="M500" s="2054">
        <v>82</v>
      </c>
      <c r="N500" s="2054">
        <v>99</v>
      </c>
      <c r="O500" s="2054">
        <v>78</v>
      </c>
      <c r="P500" s="2054">
        <v>51</v>
      </c>
      <c r="Q500" s="2054">
        <v>62</v>
      </c>
      <c r="R500" s="2054">
        <v>67</v>
      </c>
      <c r="S500" s="2054">
        <v>102</v>
      </c>
      <c r="T500" s="2054">
        <v>123</v>
      </c>
      <c r="U500" s="2054">
        <v>88</v>
      </c>
      <c r="V500" s="2054">
        <v>101</v>
      </c>
      <c r="W500" s="2054">
        <v>110</v>
      </c>
      <c r="X500" s="2054">
        <v>131</v>
      </c>
      <c r="Y500" s="2054">
        <v>136</v>
      </c>
      <c r="Z500" s="2054">
        <v>99</v>
      </c>
      <c r="AA500" s="2054">
        <v>252</v>
      </c>
      <c r="AB500" s="2054">
        <v>2</v>
      </c>
      <c r="AC500" s="2054">
        <v>808</v>
      </c>
      <c r="AD500" s="2054">
        <v>36</v>
      </c>
      <c r="AE500" s="2054">
        <v>41</v>
      </c>
      <c r="AF500" s="2054">
        <v>56</v>
      </c>
      <c r="AG500" s="2054">
        <v>45</v>
      </c>
      <c r="AH500" s="2054">
        <v>28</v>
      </c>
      <c r="AI500" s="2054">
        <v>34</v>
      </c>
      <c r="AJ500" s="2054">
        <v>36</v>
      </c>
      <c r="AK500" s="2054">
        <v>46</v>
      </c>
      <c r="AL500" s="2054">
        <v>64</v>
      </c>
      <c r="AM500" s="2054">
        <v>34</v>
      </c>
      <c r="AN500" s="2054">
        <v>47</v>
      </c>
      <c r="AO500" s="2054">
        <v>53</v>
      </c>
      <c r="AP500" s="2054">
        <v>64</v>
      </c>
      <c r="AQ500" s="2054">
        <v>70</v>
      </c>
      <c r="AR500" s="2054">
        <v>48</v>
      </c>
      <c r="AS500" s="2054">
        <v>105</v>
      </c>
      <c r="AT500" s="2054">
        <v>1</v>
      </c>
      <c r="AU500" s="2054">
        <v>842</v>
      </c>
      <c r="AV500" s="2054">
        <v>31</v>
      </c>
      <c r="AW500" s="2054">
        <v>41</v>
      </c>
      <c r="AX500" s="2054">
        <v>43</v>
      </c>
      <c r="AY500" s="2054">
        <v>33</v>
      </c>
      <c r="AZ500" s="2054">
        <v>23</v>
      </c>
      <c r="BA500" s="2054">
        <v>28</v>
      </c>
      <c r="BB500" s="2054">
        <v>31</v>
      </c>
      <c r="BC500" s="2054">
        <v>56</v>
      </c>
      <c r="BD500" s="2054">
        <v>59</v>
      </c>
      <c r="BE500" s="2054">
        <v>54</v>
      </c>
      <c r="BF500" s="2054">
        <v>54</v>
      </c>
      <c r="BG500" s="2054">
        <v>57</v>
      </c>
      <c r="BH500" s="2054">
        <v>67</v>
      </c>
      <c r="BI500" s="2054">
        <v>66</v>
      </c>
      <c r="BJ500" s="2054">
        <v>51</v>
      </c>
      <c r="BK500" s="2054">
        <v>147</v>
      </c>
      <c r="BL500" s="2054">
        <v>1</v>
      </c>
      <c r="BM500" s="2055">
        <f t="shared" si="44"/>
        <v>1648</v>
      </c>
      <c r="BN500" s="2055">
        <f t="shared" si="45"/>
        <v>487</v>
      </c>
      <c r="BO500" s="2056">
        <f t="shared" si="46"/>
        <v>29.550970873786408</v>
      </c>
      <c r="BP500" s="2051" t="str">
        <f t="shared" si="47"/>
        <v/>
      </c>
    </row>
    <row r="501" spans="1:68" s="1185" customFormat="1">
      <c r="A501" s="2057" t="s">
        <v>6069</v>
      </c>
      <c r="B501" s="2057" t="s">
        <v>2067</v>
      </c>
      <c r="C501" s="2057" t="s">
        <v>5909</v>
      </c>
      <c r="D501" s="2057" t="s">
        <v>2440</v>
      </c>
      <c r="E501" s="2057" t="s">
        <v>5481</v>
      </c>
      <c r="F501" s="2057" t="s">
        <v>208</v>
      </c>
      <c r="G501" s="2057" t="s">
        <v>1765</v>
      </c>
      <c r="H501" s="2057" t="s">
        <v>5210</v>
      </c>
      <c r="I501" s="2057" t="s">
        <v>4975</v>
      </c>
      <c r="J501" s="2058" t="s">
        <v>6224</v>
      </c>
      <c r="K501" s="2059">
        <v>150</v>
      </c>
      <c r="L501" s="2059">
        <v>3</v>
      </c>
      <c r="M501" s="2059">
        <v>4</v>
      </c>
      <c r="N501" s="2059">
        <v>6</v>
      </c>
      <c r="O501" s="2059">
        <v>3</v>
      </c>
      <c r="P501" s="2059">
        <v>4</v>
      </c>
      <c r="Q501" s="2059">
        <v>11</v>
      </c>
      <c r="R501" s="2059">
        <v>9</v>
      </c>
      <c r="S501" s="2059">
        <v>5</v>
      </c>
      <c r="T501" s="2059">
        <v>5</v>
      </c>
      <c r="U501" s="2059">
        <v>6</v>
      </c>
      <c r="V501" s="2059">
        <v>10</v>
      </c>
      <c r="W501" s="2059">
        <v>16</v>
      </c>
      <c r="X501" s="2059">
        <v>13</v>
      </c>
      <c r="Y501" s="2059">
        <v>11</v>
      </c>
      <c r="Z501" s="2059">
        <v>11</v>
      </c>
      <c r="AA501" s="2059">
        <v>33</v>
      </c>
      <c r="AB501" s="2059">
        <v>0</v>
      </c>
      <c r="AC501" s="2059">
        <v>73</v>
      </c>
      <c r="AD501" s="2059">
        <v>1</v>
      </c>
      <c r="AE501" s="2059">
        <v>1</v>
      </c>
      <c r="AF501" s="2059">
        <v>3</v>
      </c>
      <c r="AG501" s="2059">
        <v>2</v>
      </c>
      <c r="AH501" s="2059">
        <v>2</v>
      </c>
      <c r="AI501" s="2059">
        <v>6</v>
      </c>
      <c r="AJ501" s="2059">
        <v>7</v>
      </c>
      <c r="AK501" s="2059">
        <v>2</v>
      </c>
      <c r="AL501" s="2059">
        <v>4</v>
      </c>
      <c r="AM501" s="2059">
        <v>2</v>
      </c>
      <c r="AN501" s="2059">
        <v>3</v>
      </c>
      <c r="AO501" s="2059">
        <v>9</v>
      </c>
      <c r="AP501" s="2059">
        <v>5</v>
      </c>
      <c r="AQ501" s="2059">
        <v>6</v>
      </c>
      <c r="AR501" s="2059">
        <v>5</v>
      </c>
      <c r="AS501" s="2059">
        <v>15</v>
      </c>
      <c r="AT501" s="2059">
        <v>0</v>
      </c>
      <c r="AU501" s="2059">
        <v>77</v>
      </c>
      <c r="AV501" s="2059">
        <v>2</v>
      </c>
      <c r="AW501" s="2059">
        <v>3</v>
      </c>
      <c r="AX501" s="2059">
        <v>3</v>
      </c>
      <c r="AY501" s="2059">
        <v>1</v>
      </c>
      <c r="AZ501" s="2059">
        <v>2</v>
      </c>
      <c r="BA501" s="2059">
        <v>5</v>
      </c>
      <c r="BB501" s="2059">
        <v>2</v>
      </c>
      <c r="BC501" s="2059">
        <v>3</v>
      </c>
      <c r="BD501" s="2059">
        <v>1</v>
      </c>
      <c r="BE501" s="2059">
        <v>4</v>
      </c>
      <c r="BF501" s="2059">
        <v>7</v>
      </c>
      <c r="BG501" s="2059">
        <v>7</v>
      </c>
      <c r="BH501" s="2059">
        <v>8</v>
      </c>
      <c r="BI501" s="2059">
        <v>5</v>
      </c>
      <c r="BJ501" s="2059">
        <v>6</v>
      </c>
      <c r="BK501" s="2059">
        <v>18</v>
      </c>
      <c r="BL501" s="2059">
        <v>0</v>
      </c>
      <c r="BM501" s="2060">
        <f t="shared" si="44"/>
        <v>150</v>
      </c>
      <c r="BN501" s="2060">
        <f t="shared" si="45"/>
        <v>55</v>
      </c>
      <c r="BO501" s="2061">
        <f t="shared" si="46"/>
        <v>36.666666666666664</v>
      </c>
      <c r="BP501" s="2051" t="str">
        <f t="shared" si="47"/>
        <v/>
      </c>
    </row>
    <row r="502" spans="1:68" s="1185" customFormat="1">
      <c r="A502" s="2057" t="s">
        <v>6070</v>
      </c>
      <c r="B502" s="2057" t="s">
        <v>2067</v>
      </c>
      <c r="C502" s="2057" t="s">
        <v>5909</v>
      </c>
      <c r="D502" s="2057" t="s">
        <v>2440</v>
      </c>
      <c r="E502" s="2057" t="s">
        <v>5482</v>
      </c>
      <c r="F502" s="2057" t="s">
        <v>208</v>
      </c>
      <c r="G502" s="2057" t="s">
        <v>1765</v>
      </c>
      <c r="H502" s="2057" t="s">
        <v>5210</v>
      </c>
      <c r="I502" s="2057" t="s">
        <v>5086</v>
      </c>
      <c r="J502" s="2058" t="s">
        <v>6224</v>
      </c>
      <c r="K502" s="2059">
        <v>258</v>
      </c>
      <c r="L502" s="2059">
        <v>12</v>
      </c>
      <c r="M502" s="2059">
        <v>12</v>
      </c>
      <c r="N502" s="2059">
        <v>19</v>
      </c>
      <c r="O502" s="2059">
        <v>12</v>
      </c>
      <c r="P502" s="2059">
        <v>10</v>
      </c>
      <c r="Q502" s="2059">
        <v>8</v>
      </c>
      <c r="R502" s="2059">
        <v>9</v>
      </c>
      <c r="S502" s="2059">
        <v>17</v>
      </c>
      <c r="T502" s="2059">
        <v>22</v>
      </c>
      <c r="U502" s="2059">
        <v>15</v>
      </c>
      <c r="V502" s="2059">
        <v>14</v>
      </c>
      <c r="W502" s="2059">
        <v>18</v>
      </c>
      <c r="X502" s="2059">
        <v>20</v>
      </c>
      <c r="Y502" s="2059">
        <v>22</v>
      </c>
      <c r="Z502" s="2059">
        <v>15</v>
      </c>
      <c r="AA502" s="2059">
        <v>33</v>
      </c>
      <c r="AB502" s="2059">
        <v>0</v>
      </c>
      <c r="AC502" s="2059">
        <v>126</v>
      </c>
      <c r="AD502" s="2059">
        <v>6</v>
      </c>
      <c r="AE502" s="2059">
        <v>7</v>
      </c>
      <c r="AF502" s="2059">
        <v>11</v>
      </c>
      <c r="AG502" s="2059">
        <v>7</v>
      </c>
      <c r="AH502" s="2059">
        <v>5</v>
      </c>
      <c r="AI502" s="2059">
        <v>5</v>
      </c>
      <c r="AJ502" s="2059">
        <v>4</v>
      </c>
      <c r="AK502" s="2059">
        <v>7</v>
      </c>
      <c r="AL502" s="2059">
        <v>12</v>
      </c>
      <c r="AM502" s="2059">
        <v>5</v>
      </c>
      <c r="AN502" s="2059">
        <v>6</v>
      </c>
      <c r="AO502" s="2059">
        <v>9</v>
      </c>
      <c r="AP502" s="2059">
        <v>11</v>
      </c>
      <c r="AQ502" s="2059">
        <v>10</v>
      </c>
      <c r="AR502" s="2059">
        <v>7</v>
      </c>
      <c r="AS502" s="2059">
        <v>14</v>
      </c>
      <c r="AT502" s="2059">
        <v>0</v>
      </c>
      <c r="AU502" s="2059">
        <v>132</v>
      </c>
      <c r="AV502" s="2059">
        <v>6</v>
      </c>
      <c r="AW502" s="2059">
        <v>5</v>
      </c>
      <c r="AX502" s="2059">
        <v>8</v>
      </c>
      <c r="AY502" s="2059">
        <v>5</v>
      </c>
      <c r="AZ502" s="2059">
        <v>5</v>
      </c>
      <c r="BA502" s="2059">
        <v>3</v>
      </c>
      <c r="BB502" s="2059">
        <v>5</v>
      </c>
      <c r="BC502" s="2059">
        <v>10</v>
      </c>
      <c r="BD502" s="2059">
        <v>10</v>
      </c>
      <c r="BE502" s="2059">
        <v>10</v>
      </c>
      <c r="BF502" s="2059">
        <v>8</v>
      </c>
      <c r="BG502" s="2059">
        <v>9</v>
      </c>
      <c r="BH502" s="2059">
        <v>9</v>
      </c>
      <c r="BI502" s="2059">
        <v>12</v>
      </c>
      <c r="BJ502" s="2059">
        <v>8</v>
      </c>
      <c r="BK502" s="2059">
        <v>19</v>
      </c>
      <c r="BL502" s="2059">
        <v>0</v>
      </c>
      <c r="BM502" s="2060">
        <f t="shared" si="44"/>
        <v>258</v>
      </c>
      <c r="BN502" s="2060">
        <f t="shared" si="45"/>
        <v>70</v>
      </c>
      <c r="BO502" s="2061">
        <f t="shared" si="46"/>
        <v>27.131782945736433</v>
      </c>
      <c r="BP502" s="2051" t="str">
        <f t="shared" si="47"/>
        <v/>
      </c>
    </row>
    <row r="503" spans="1:68" s="1185" customFormat="1">
      <c r="A503" s="2057" t="s">
        <v>6071</v>
      </c>
      <c r="B503" s="2057" t="s">
        <v>2067</v>
      </c>
      <c r="C503" s="2057" t="s">
        <v>5909</v>
      </c>
      <c r="D503" s="2057" t="s">
        <v>2440</v>
      </c>
      <c r="E503" s="2057" t="s">
        <v>5483</v>
      </c>
      <c r="F503" s="2057" t="s">
        <v>208</v>
      </c>
      <c r="G503" s="2057" t="s">
        <v>1765</v>
      </c>
      <c r="H503" s="2057" t="s">
        <v>5210</v>
      </c>
      <c r="I503" s="2057" t="s">
        <v>5211</v>
      </c>
      <c r="J503" s="2058" t="s">
        <v>6224</v>
      </c>
      <c r="K503" s="2059">
        <v>189</v>
      </c>
      <c r="L503" s="2059">
        <v>8</v>
      </c>
      <c r="M503" s="2059">
        <v>9</v>
      </c>
      <c r="N503" s="2059">
        <v>14</v>
      </c>
      <c r="O503" s="2059">
        <v>9</v>
      </c>
      <c r="P503" s="2059">
        <v>6</v>
      </c>
      <c r="Q503" s="2059">
        <v>7</v>
      </c>
      <c r="R503" s="2059">
        <v>7</v>
      </c>
      <c r="S503" s="2059">
        <v>13</v>
      </c>
      <c r="T503" s="2059">
        <v>17</v>
      </c>
      <c r="U503" s="2059">
        <v>11</v>
      </c>
      <c r="V503" s="2059">
        <v>10</v>
      </c>
      <c r="W503" s="2059">
        <v>13</v>
      </c>
      <c r="X503" s="2059">
        <v>14</v>
      </c>
      <c r="Y503" s="2059">
        <v>16</v>
      </c>
      <c r="Z503" s="2059">
        <v>11</v>
      </c>
      <c r="AA503" s="2059">
        <v>24</v>
      </c>
      <c r="AB503" s="2059">
        <v>0</v>
      </c>
      <c r="AC503" s="2059">
        <v>92</v>
      </c>
      <c r="AD503" s="2059">
        <v>4</v>
      </c>
      <c r="AE503" s="2059">
        <v>5</v>
      </c>
      <c r="AF503" s="2059">
        <v>8</v>
      </c>
      <c r="AG503" s="2059">
        <v>6</v>
      </c>
      <c r="AH503" s="2059">
        <v>3</v>
      </c>
      <c r="AI503" s="2059">
        <v>4</v>
      </c>
      <c r="AJ503" s="2059">
        <v>3</v>
      </c>
      <c r="AK503" s="2059">
        <v>6</v>
      </c>
      <c r="AL503" s="2059">
        <v>9</v>
      </c>
      <c r="AM503" s="2059">
        <v>4</v>
      </c>
      <c r="AN503" s="2059">
        <v>4</v>
      </c>
      <c r="AO503" s="2059">
        <v>6</v>
      </c>
      <c r="AP503" s="2059">
        <v>8</v>
      </c>
      <c r="AQ503" s="2059">
        <v>7</v>
      </c>
      <c r="AR503" s="2059">
        <v>5</v>
      </c>
      <c r="AS503" s="2059">
        <v>10</v>
      </c>
      <c r="AT503" s="2059">
        <v>0</v>
      </c>
      <c r="AU503" s="2059">
        <v>97</v>
      </c>
      <c r="AV503" s="2059">
        <v>4</v>
      </c>
      <c r="AW503" s="2059">
        <v>4</v>
      </c>
      <c r="AX503" s="2059">
        <v>6</v>
      </c>
      <c r="AY503" s="2059">
        <v>3</v>
      </c>
      <c r="AZ503" s="2059">
        <v>3</v>
      </c>
      <c r="BA503" s="2059">
        <v>3</v>
      </c>
      <c r="BB503" s="2059">
        <v>4</v>
      </c>
      <c r="BC503" s="2059">
        <v>7</v>
      </c>
      <c r="BD503" s="2059">
        <v>8</v>
      </c>
      <c r="BE503" s="2059">
        <v>7</v>
      </c>
      <c r="BF503" s="2059">
        <v>6</v>
      </c>
      <c r="BG503" s="2059">
        <v>7</v>
      </c>
      <c r="BH503" s="2059">
        <v>6</v>
      </c>
      <c r="BI503" s="2059">
        <v>9</v>
      </c>
      <c r="BJ503" s="2059">
        <v>6</v>
      </c>
      <c r="BK503" s="2059">
        <v>14</v>
      </c>
      <c r="BL503" s="2059">
        <v>0</v>
      </c>
      <c r="BM503" s="2060">
        <f t="shared" si="44"/>
        <v>189</v>
      </c>
      <c r="BN503" s="2060">
        <f t="shared" si="45"/>
        <v>51</v>
      </c>
      <c r="BO503" s="2061">
        <f t="shared" si="46"/>
        <v>26.984126984126984</v>
      </c>
      <c r="BP503" s="2051" t="str">
        <f t="shared" si="47"/>
        <v/>
      </c>
    </row>
    <row r="504" spans="1:68" s="1185" customFormat="1">
      <c r="A504" s="2057" t="s">
        <v>6072</v>
      </c>
      <c r="B504" s="2057" t="s">
        <v>2067</v>
      </c>
      <c r="C504" s="2057" t="s">
        <v>5909</v>
      </c>
      <c r="D504" s="2057" t="s">
        <v>2440</v>
      </c>
      <c r="E504" s="2057" t="s">
        <v>5484</v>
      </c>
      <c r="F504" s="2057" t="s">
        <v>208</v>
      </c>
      <c r="G504" s="2057" t="s">
        <v>1765</v>
      </c>
      <c r="H504" s="2057" t="s">
        <v>5210</v>
      </c>
      <c r="I504" s="2057" t="s">
        <v>5071</v>
      </c>
      <c r="J504" s="2058" t="s">
        <v>6224</v>
      </c>
      <c r="K504" s="2059">
        <v>152</v>
      </c>
      <c r="L504" s="2059">
        <v>7</v>
      </c>
      <c r="M504" s="2059">
        <v>7</v>
      </c>
      <c r="N504" s="2059">
        <v>12</v>
      </c>
      <c r="O504" s="2059">
        <v>7</v>
      </c>
      <c r="P504" s="2059">
        <v>6</v>
      </c>
      <c r="Q504" s="2059">
        <v>5</v>
      </c>
      <c r="R504" s="2059">
        <v>5</v>
      </c>
      <c r="S504" s="2059">
        <v>10</v>
      </c>
      <c r="T504" s="2059">
        <v>13</v>
      </c>
      <c r="U504" s="2059">
        <v>9</v>
      </c>
      <c r="V504" s="2059">
        <v>8</v>
      </c>
      <c r="W504" s="2059">
        <v>11</v>
      </c>
      <c r="X504" s="2059">
        <v>11</v>
      </c>
      <c r="Y504" s="2059">
        <v>13</v>
      </c>
      <c r="Z504" s="2059">
        <v>9</v>
      </c>
      <c r="AA504" s="2059">
        <v>19</v>
      </c>
      <c r="AB504" s="2059">
        <v>0</v>
      </c>
      <c r="AC504" s="2059">
        <v>74</v>
      </c>
      <c r="AD504" s="2059">
        <v>4</v>
      </c>
      <c r="AE504" s="2059">
        <v>4</v>
      </c>
      <c r="AF504" s="2059">
        <v>7</v>
      </c>
      <c r="AG504" s="2059">
        <v>4</v>
      </c>
      <c r="AH504" s="2059">
        <v>3</v>
      </c>
      <c r="AI504" s="2059">
        <v>3</v>
      </c>
      <c r="AJ504" s="2059">
        <v>2</v>
      </c>
      <c r="AK504" s="2059">
        <v>4</v>
      </c>
      <c r="AL504" s="2059">
        <v>7</v>
      </c>
      <c r="AM504" s="2059">
        <v>3</v>
      </c>
      <c r="AN504" s="2059">
        <v>4</v>
      </c>
      <c r="AO504" s="2059">
        <v>5</v>
      </c>
      <c r="AP504" s="2059">
        <v>6</v>
      </c>
      <c r="AQ504" s="2059">
        <v>6</v>
      </c>
      <c r="AR504" s="2059">
        <v>4</v>
      </c>
      <c r="AS504" s="2059">
        <v>8</v>
      </c>
      <c r="AT504" s="2059">
        <v>0</v>
      </c>
      <c r="AU504" s="2059">
        <v>78</v>
      </c>
      <c r="AV504" s="2059">
        <v>3</v>
      </c>
      <c r="AW504" s="2059">
        <v>3</v>
      </c>
      <c r="AX504" s="2059">
        <v>5</v>
      </c>
      <c r="AY504" s="2059">
        <v>3</v>
      </c>
      <c r="AZ504" s="2059">
        <v>3</v>
      </c>
      <c r="BA504" s="2059">
        <v>2</v>
      </c>
      <c r="BB504" s="2059">
        <v>3</v>
      </c>
      <c r="BC504" s="2059">
        <v>6</v>
      </c>
      <c r="BD504" s="2059">
        <v>6</v>
      </c>
      <c r="BE504" s="2059">
        <v>6</v>
      </c>
      <c r="BF504" s="2059">
        <v>4</v>
      </c>
      <c r="BG504" s="2059">
        <v>6</v>
      </c>
      <c r="BH504" s="2059">
        <v>5</v>
      </c>
      <c r="BI504" s="2059">
        <v>7</v>
      </c>
      <c r="BJ504" s="2059">
        <v>5</v>
      </c>
      <c r="BK504" s="2059">
        <v>11</v>
      </c>
      <c r="BL504" s="2059">
        <v>0</v>
      </c>
      <c r="BM504" s="2060">
        <f t="shared" si="44"/>
        <v>152</v>
      </c>
      <c r="BN504" s="2060">
        <f t="shared" si="45"/>
        <v>41</v>
      </c>
      <c r="BO504" s="2061">
        <f t="shared" si="46"/>
        <v>26.973684210526315</v>
      </c>
      <c r="BP504" s="2051" t="str">
        <f t="shared" si="47"/>
        <v/>
      </c>
    </row>
    <row r="505" spans="1:68" s="1185" customFormat="1">
      <c r="A505" s="2057" t="s">
        <v>6073</v>
      </c>
      <c r="B505" s="2057" t="s">
        <v>2067</v>
      </c>
      <c r="C505" s="2057" t="s">
        <v>5909</v>
      </c>
      <c r="D505" s="2057" t="s">
        <v>2440</v>
      </c>
      <c r="E505" s="2057" t="s">
        <v>5485</v>
      </c>
      <c r="F505" s="2057" t="s">
        <v>208</v>
      </c>
      <c r="G505" s="2057" t="s">
        <v>1765</v>
      </c>
      <c r="H505" s="2057" t="s">
        <v>5210</v>
      </c>
      <c r="I505" s="2057" t="s">
        <v>5064</v>
      </c>
      <c r="J505" s="2058" t="s">
        <v>6224</v>
      </c>
      <c r="K505" s="2059">
        <v>78</v>
      </c>
      <c r="L505" s="2059">
        <v>4</v>
      </c>
      <c r="M505" s="2059">
        <v>4</v>
      </c>
      <c r="N505" s="2059">
        <v>5</v>
      </c>
      <c r="O505" s="2059">
        <v>3</v>
      </c>
      <c r="P505" s="2059">
        <v>2</v>
      </c>
      <c r="Q505" s="2059">
        <v>3</v>
      </c>
      <c r="R505" s="2059">
        <v>3</v>
      </c>
      <c r="S505" s="2059">
        <v>5</v>
      </c>
      <c r="T505" s="2059">
        <v>7</v>
      </c>
      <c r="U505" s="2059">
        <v>5</v>
      </c>
      <c r="V505" s="2059">
        <v>4</v>
      </c>
      <c r="W505" s="2059">
        <v>6</v>
      </c>
      <c r="X505" s="2059">
        <v>6</v>
      </c>
      <c r="Y505" s="2059">
        <v>7</v>
      </c>
      <c r="Z505" s="2059">
        <v>4</v>
      </c>
      <c r="AA505" s="2059">
        <v>10</v>
      </c>
      <c r="AB505" s="2059">
        <v>0</v>
      </c>
      <c r="AC505" s="2059">
        <v>38</v>
      </c>
      <c r="AD505" s="2059">
        <v>2</v>
      </c>
      <c r="AE505" s="2059">
        <v>2</v>
      </c>
      <c r="AF505" s="2059">
        <v>3</v>
      </c>
      <c r="AG505" s="2059">
        <v>2</v>
      </c>
      <c r="AH505" s="2059">
        <v>1</v>
      </c>
      <c r="AI505" s="2059">
        <v>2</v>
      </c>
      <c r="AJ505" s="2059">
        <v>1</v>
      </c>
      <c r="AK505" s="2059">
        <v>2</v>
      </c>
      <c r="AL505" s="2059">
        <v>4</v>
      </c>
      <c r="AM505" s="2059">
        <v>2</v>
      </c>
      <c r="AN505" s="2059">
        <v>2</v>
      </c>
      <c r="AO505" s="2059">
        <v>3</v>
      </c>
      <c r="AP505" s="2059">
        <v>3</v>
      </c>
      <c r="AQ505" s="2059">
        <v>3</v>
      </c>
      <c r="AR505" s="2059">
        <v>2</v>
      </c>
      <c r="AS505" s="2059">
        <v>4</v>
      </c>
      <c r="AT505" s="2059">
        <v>0</v>
      </c>
      <c r="AU505" s="2059">
        <v>40</v>
      </c>
      <c r="AV505" s="2059">
        <v>2</v>
      </c>
      <c r="AW505" s="2059">
        <v>2</v>
      </c>
      <c r="AX505" s="2059">
        <v>2</v>
      </c>
      <c r="AY505" s="2059">
        <v>1</v>
      </c>
      <c r="AZ505" s="2059">
        <v>1</v>
      </c>
      <c r="BA505" s="2059">
        <v>1</v>
      </c>
      <c r="BB505" s="2059">
        <v>2</v>
      </c>
      <c r="BC505" s="2059">
        <v>3</v>
      </c>
      <c r="BD505" s="2059">
        <v>3</v>
      </c>
      <c r="BE505" s="2059">
        <v>3</v>
      </c>
      <c r="BF505" s="2059">
        <v>2</v>
      </c>
      <c r="BG505" s="2059">
        <v>3</v>
      </c>
      <c r="BH505" s="2059">
        <v>3</v>
      </c>
      <c r="BI505" s="2059">
        <v>4</v>
      </c>
      <c r="BJ505" s="2059">
        <v>2</v>
      </c>
      <c r="BK505" s="2059">
        <v>6</v>
      </c>
      <c r="BL505" s="2059">
        <v>0</v>
      </c>
      <c r="BM505" s="2060">
        <f t="shared" si="44"/>
        <v>78</v>
      </c>
      <c r="BN505" s="2060">
        <f t="shared" si="45"/>
        <v>21</v>
      </c>
      <c r="BO505" s="2061">
        <f t="shared" si="46"/>
        <v>26.923076923076923</v>
      </c>
      <c r="BP505" s="2051" t="str">
        <f t="shared" si="47"/>
        <v/>
      </c>
    </row>
    <row r="506" spans="1:68" s="1185" customFormat="1">
      <c r="A506" s="2057" t="s">
        <v>6074</v>
      </c>
      <c r="B506" s="2057" t="s">
        <v>2067</v>
      </c>
      <c r="C506" s="2057" t="s">
        <v>5909</v>
      </c>
      <c r="D506" s="2057" t="s">
        <v>2440</v>
      </c>
      <c r="E506" s="2057" t="s">
        <v>5486</v>
      </c>
      <c r="F506" s="2057" t="s">
        <v>208</v>
      </c>
      <c r="G506" s="2057" t="s">
        <v>1765</v>
      </c>
      <c r="H506" s="2057" t="s">
        <v>5210</v>
      </c>
      <c r="I506" s="2057" t="s">
        <v>5212</v>
      </c>
      <c r="J506" s="2058" t="s">
        <v>6224</v>
      </c>
      <c r="K506" s="2059">
        <v>127</v>
      </c>
      <c r="L506" s="2059">
        <v>6</v>
      </c>
      <c r="M506" s="2059">
        <v>6</v>
      </c>
      <c r="N506" s="2059">
        <v>10</v>
      </c>
      <c r="O506" s="2059">
        <v>6</v>
      </c>
      <c r="P506" s="2059">
        <v>4</v>
      </c>
      <c r="Q506" s="2059">
        <v>4</v>
      </c>
      <c r="R506" s="2059">
        <v>4</v>
      </c>
      <c r="S506" s="2059">
        <v>9</v>
      </c>
      <c r="T506" s="2059">
        <v>11</v>
      </c>
      <c r="U506" s="2059">
        <v>8</v>
      </c>
      <c r="V506" s="2059">
        <v>7</v>
      </c>
      <c r="W506" s="2059">
        <v>9</v>
      </c>
      <c r="X506" s="2059">
        <v>9</v>
      </c>
      <c r="Y506" s="2059">
        <v>11</v>
      </c>
      <c r="Z506" s="2059">
        <v>7</v>
      </c>
      <c r="AA506" s="2059">
        <v>16</v>
      </c>
      <c r="AB506" s="2059">
        <v>0</v>
      </c>
      <c r="AC506" s="2059">
        <v>62</v>
      </c>
      <c r="AD506" s="2059">
        <v>3</v>
      </c>
      <c r="AE506" s="2059">
        <v>3</v>
      </c>
      <c r="AF506" s="2059">
        <v>6</v>
      </c>
      <c r="AG506" s="2059">
        <v>4</v>
      </c>
      <c r="AH506" s="2059">
        <v>2</v>
      </c>
      <c r="AI506" s="2059">
        <v>2</v>
      </c>
      <c r="AJ506" s="2059">
        <v>2</v>
      </c>
      <c r="AK506" s="2059">
        <v>4</v>
      </c>
      <c r="AL506" s="2059">
        <v>6</v>
      </c>
      <c r="AM506" s="2059">
        <v>3</v>
      </c>
      <c r="AN506" s="2059">
        <v>3</v>
      </c>
      <c r="AO506" s="2059">
        <v>4</v>
      </c>
      <c r="AP506" s="2059">
        <v>5</v>
      </c>
      <c r="AQ506" s="2059">
        <v>5</v>
      </c>
      <c r="AR506" s="2059">
        <v>3</v>
      </c>
      <c r="AS506" s="2059">
        <v>7</v>
      </c>
      <c r="AT506" s="2059">
        <v>0</v>
      </c>
      <c r="AU506" s="2059">
        <v>65</v>
      </c>
      <c r="AV506" s="2059">
        <v>3</v>
      </c>
      <c r="AW506" s="2059">
        <v>3</v>
      </c>
      <c r="AX506" s="2059">
        <v>4</v>
      </c>
      <c r="AY506" s="2059">
        <v>2</v>
      </c>
      <c r="AZ506" s="2059">
        <v>2</v>
      </c>
      <c r="BA506" s="2059">
        <v>2</v>
      </c>
      <c r="BB506" s="2059">
        <v>2</v>
      </c>
      <c r="BC506" s="2059">
        <v>5</v>
      </c>
      <c r="BD506" s="2059">
        <v>5</v>
      </c>
      <c r="BE506" s="2059">
        <v>5</v>
      </c>
      <c r="BF506" s="2059">
        <v>4</v>
      </c>
      <c r="BG506" s="2059">
        <v>5</v>
      </c>
      <c r="BH506" s="2059">
        <v>4</v>
      </c>
      <c r="BI506" s="2059">
        <v>6</v>
      </c>
      <c r="BJ506" s="2059">
        <v>4</v>
      </c>
      <c r="BK506" s="2059">
        <v>9</v>
      </c>
      <c r="BL506" s="2059">
        <v>0</v>
      </c>
      <c r="BM506" s="2060">
        <f t="shared" si="44"/>
        <v>127</v>
      </c>
      <c r="BN506" s="2060">
        <f t="shared" si="45"/>
        <v>34</v>
      </c>
      <c r="BO506" s="2061">
        <f t="shared" si="46"/>
        <v>26.771653543307089</v>
      </c>
      <c r="BP506" s="2051" t="str">
        <f t="shared" si="47"/>
        <v/>
      </c>
    </row>
    <row r="507" spans="1:68" s="1185" customFormat="1">
      <c r="A507" s="2057" t="s">
        <v>6075</v>
      </c>
      <c r="B507" s="2057" t="s">
        <v>2067</v>
      </c>
      <c r="C507" s="2057" t="s">
        <v>5909</v>
      </c>
      <c r="D507" s="2057" t="s">
        <v>2440</v>
      </c>
      <c r="E507" s="2057" t="s">
        <v>5487</v>
      </c>
      <c r="F507" s="2057" t="s">
        <v>208</v>
      </c>
      <c r="G507" s="2057" t="s">
        <v>1765</v>
      </c>
      <c r="H507" s="2057" t="s">
        <v>5210</v>
      </c>
      <c r="I507" s="2057" t="s">
        <v>5213</v>
      </c>
      <c r="J507" s="2058" t="s">
        <v>6224</v>
      </c>
      <c r="K507" s="2059">
        <v>218</v>
      </c>
      <c r="L507" s="2059">
        <v>9</v>
      </c>
      <c r="M507" s="2059">
        <v>13</v>
      </c>
      <c r="N507" s="2059">
        <v>14</v>
      </c>
      <c r="O507" s="2059">
        <v>11</v>
      </c>
      <c r="P507" s="2059">
        <v>4</v>
      </c>
      <c r="Q507" s="2059">
        <v>5</v>
      </c>
      <c r="R507" s="2059">
        <v>5</v>
      </c>
      <c r="S507" s="2059">
        <v>16</v>
      </c>
      <c r="T507" s="2059">
        <v>16</v>
      </c>
      <c r="U507" s="2059">
        <v>15</v>
      </c>
      <c r="V507" s="2059">
        <v>12</v>
      </c>
      <c r="W507" s="2059">
        <v>12</v>
      </c>
      <c r="X507" s="2059">
        <v>18</v>
      </c>
      <c r="Y507" s="2059">
        <v>15</v>
      </c>
      <c r="Z507" s="2059">
        <v>18</v>
      </c>
      <c r="AA507" s="2059">
        <v>35</v>
      </c>
      <c r="AB507" s="2059">
        <v>0</v>
      </c>
      <c r="AC507" s="2059">
        <v>115</v>
      </c>
      <c r="AD507" s="2059">
        <v>4</v>
      </c>
      <c r="AE507" s="2059">
        <v>8</v>
      </c>
      <c r="AF507" s="2059">
        <v>7</v>
      </c>
      <c r="AG507" s="2059">
        <v>9</v>
      </c>
      <c r="AH507" s="2059">
        <v>3</v>
      </c>
      <c r="AI507" s="2059">
        <v>2</v>
      </c>
      <c r="AJ507" s="2059">
        <v>3</v>
      </c>
      <c r="AK507" s="2059">
        <v>8</v>
      </c>
      <c r="AL507" s="2059">
        <v>8</v>
      </c>
      <c r="AM507" s="2059">
        <v>8</v>
      </c>
      <c r="AN507" s="2059">
        <v>7</v>
      </c>
      <c r="AO507" s="2059">
        <v>7</v>
      </c>
      <c r="AP507" s="2059">
        <v>7</v>
      </c>
      <c r="AQ507" s="2059">
        <v>9</v>
      </c>
      <c r="AR507" s="2059">
        <v>11</v>
      </c>
      <c r="AS507" s="2059">
        <v>14</v>
      </c>
      <c r="AT507" s="2059">
        <v>0</v>
      </c>
      <c r="AU507" s="2059">
        <v>103</v>
      </c>
      <c r="AV507" s="2059">
        <v>5</v>
      </c>
      <c r="AW507" s="2059">
        <v>5</v>
      </c>
      <c r="AX507" s="2059">
        <v>7</v>
      </c>
      <c r="AY507" s="2059">
        <v>2</v>
      </c>
      <c r="AZ507" s="2059">
        <v>1</v>
      </c>
      <c r="BA507" s="2059">
        <v>3</v>
      </c>
      <c r="BB507" s="2059">
        <v>2</v>
      </c>
      <c r="BC507" s="2059">
        <v>8</v>
      </c>
      <c r="BD507" s="2059">
        <v>8</v>
      </c>
      <c r="BE507" s="2059">
        <v>7</v>
      </c>
      <c r="BF507" s="2059">
        <v>5</v>
      </c>
      <c r="BG507" s="2059">
        <v>5</v>
      </c>
      <c r="BH507" s="2059">
        <v>11</v>
      </c>
      <c r="BI507" s="2059">
        <v>6</v>
      </c>
      <c r="BJ507" s="2059">
        <v>7</v>
      </c>
      <c r="BK507" s="2059">
        <v>21</v>
      </c>
      <c r="BL507" s="2059">
        <v>0</v>
      </c>
      <c r="BM507" s="2060">
        <f t="shared" si="44"/>
        <v>218</v>
      </c>
      <c r="BN507" s="2060">
        <f t="shared" si="45"/>
        <v>68</v>
      </c>
      <c r="BO507" s="2061">
        <f t="shared" si="46"/>
        <v>31.192660550458719</v>
      </c>
      <c r="BP507" s="2051" t="str">
        <f t="shared" si="47"/>
        <v/>
      </c>
    </row>
    <row r="508" spans="1:68" s="1185" customFormat="1">
      <c r="A508" s="2057" t="s">
        <v>6076</v>
      </c>
      <c r="B508" s="2057" t="s">
        <v>2067</v>
      </c>
      <c r="C508" s="2057" t="s">
        <v>5909</v>
      </c>
      <c r="D508" s="2057" t="s">
        <v>2440</v>
      </c>
      <c r="E508" s="2057" t="s">
        <v>5488</v>
      </c>
      <c r="F508" s="2057" t="s">
        <v>208</v>
      </c>
      <c r="G508" s="2057" t="s">
        <v>1765</v>
      </c>
      <c r="H508" s="2057" t="s">
        <v>5210</v>
      </c>
      <c r="I508" s="2057" t="s">
        <v>5214</v>
      </c>
      <c r="J508" s="2058" t="s">
        <v>6224</v>
      </c>
      <c r="K508" s="2059">
        <v>186</v>
      </c>
      <c r="L508" s="2059">
        <v>8</v>
      </c>
      <c r="M508" s="2059">
        <v>9</v>
      </c>
      <c r="N508" s="2059">
        <v>3</v>
      </c>
      <c r="O508" s="2059">
        <v>10</v>
      </c>
      <c r="P508" s="2059">
        <v>9</v>
      </c>
      <c r="Q508" s="2059">
        <v>9</v>
      </c>
      <c r="R508" s="2059">
        <v>14</v>
      </c>
      <c r="S508" s="2059">
        <v>10</v>
      </c>
      <c r="T508" s="2059">
        <v>16</v>
      </c>
      <c r="U508" s="2059">
        <v>4</v>
      </c>
      <c r="V508" s="2059">
        <v>11</v>
      </c>
      <c r="W508" s="2059">
        <v>9</v>
      </c>
      <c r="X508" s="2059">
        <v>15</v>
      </c>
      <c r="Y508" s="2059">
        <v>19</v>
      </c>
      <c r="Z508" s="2059">
        <v>11</v>
      </c>
      <c r="AA508" s="2059">
        <v>28</v>
      </c>
      <c r="AB508" s="2059">
        <v>1</v>
      </c>
      <c r="AC508" s="2059">
        <v>101</v>
      </c>
      <c r="AD508" s="2059">
        <v>6</v>
      </c>
      <c r="AE508" s="2059">
        <v>5</v>
      </c>
      <c r="AF508" s="2059">
        <v>1</v>
      </c>
      <c r="AG508" s="2059">
        <v>6</v>
      </c>
      <c r="AH508" s="2059">
        <v>7</v>
      </c>
      <c r="AI508" s="2059">
        <v>5</v>
      </c>
      <c r="AJ508" s="2059">
        <v>8</v>
      </c>
      <c r="AK508" s="2059">
        <v>5</v>
      </c>
      <c r="AL508" s="2059">
        <v>7</v>
      </c>
      <c r="AM508" s="2059">
        <v>3</v>
      </c>
      <c r="AN508" s="2059">
        <v>5</v>
      </c>
      <c r="AO508" s="2059">
        <v>2</v>
      </c>
      <c r="AP508" s="2059">
        <v>9</v>
      </c>
      <c r="AQ508" s="2059">
        <v>11</v>
      </c>
      <c r="AR508" s="2059">
        <v>6</v>
      </c>
      <c r="AS508" s="2059">
        <v>14</v>
      </c>
      <c r="AT508" s="2059">
        <v>1</v>
      </c>
      <c r="AU508" s="2059">
        <v>85</v>
      </c>
      <c r="AV508" s="2059">
        <v>2</v>
      </c>
      <c r="AW508" s="2059">
        <v>4</v>
      </c>
      <c r="AX508" s="2059">
        <v>2</v>
      </c>
      <c r="AY508" s="2059">
        <v>4</v>
      </c>
      <c r="AZ508" s="2059">
        <v>2</v>
      </c>
      <c r="BA508" s="2059">
        <v>4</v>
      </c>
      <c r="BB508" s="2059">
        <v>6</v>
      </c>
      <c r="BC508" s="2059">
        <v>5</v>
      </c>
      <c r="BD508" s="2059">
        <v>9</v>
      </c>
      <c r="BE508" s="2059">
        <v>1</v>
      </c>
      <c r="BF508" s="2059">
        <v>6</v>
      </c>
      <c r="BG508" s="2059">
        <v>7</v>
      </c>
      <c r="BH508" s="2059">
        <v>6</v>
      </c>
      <c r="BI508" s="2059">
        <v>8</v>
      </c>
      <c r="BJ508" s="2059">
        <v>5</v>
      </c>
      <c r="BK508" s="2059">
        <v>14</v>
      </c>
      <c r="BL508" s="2059">
        <v>0</v>
      </c>
      <c r="BM508" s="2060">
        <f t="shared" si="44"/>
        <v>185</v>
      </c>
      <c r="BN508" s="2060">
        <f t="shared" si="45"/>
        <v>58</v>
      </c>
      <c r="BO508" s="2061">
        <f t="shared" si="46"/>
        <v>31.351351351351354</v>
      </c>
      <c r="BP508" s="2051" t="str">
        <f t="shared" si="47"/>
        <v/>
      </c>
    </row>
    <row r="509" spans="1:68" s="1185" customFormat="1">
      <c r="A509" s="2057" t="s">
        <v>6077</v>
      </c>
      <c r="B509" s="2057" t="s">
        <v>2067</v>
      </c>
      <c r="C509" s="2057" t="s">
        <v>5909</v>
      </c>
      <c r="D509" s="2057" t="s">
        <v>2440</v>
      </c>
      <c r="E509" s="2057" t="s">
        <v>5489</v>
      </c>
      <c r="F509" s="2057" t="s">
        <v>208</v>
      </c>
      <c r="G509" s="2057" t="s">
        <v>1765</v>
      </c>
      <c r="H509" s="2057" t="s">
        <v>5210</v>
      </c>
      <c r="I509" s="2057" t="s">
        <v>5215</v>
      </c>
      <c r="J509" s="2058" t="s">
        <v>6224</v>
      </c>
      <c r="K509" s="2059">
        <v>114</v>
      </c>
      <c r="L509" s="2059">
        <v>2</v>
      </c>
      <c r="M509" s="2059">
        <v>5</v>
      </c>
      <c r="N509" s="2059">
        <v>5</v>
      </c>
      <c r="O509" s="2059">
        <v>9</v>
      </c>
      <c r="P509" s="2059">
        <v>2</v>
      </c>
      <c r="Q509" s="2059">
        <v>1</v>
      </c>
      <c r="R509" s="2059">
        <v>4</v>
      </c>
      <c r="S509" s="2059">
        <v>7</v>
      </c>
      <c r="T509" s="2059">
        <v>7</v>
      </c>
      <c r="U509" s="2059">
        <v>9</v>
      </c>
      <c r="V509" s="2059">
        <v>7</v>
      </c>
      <c r="W509" s="2059">
        <v>3</v>
      </c>
      <c r="X509" s="2059">
        <v>11</v>
      </c>
      <c r="Y509" s="2059">
        <v>11</v>
      </c>
      <c r="Z509" s="2059">
        <v>4</v>
      </c>
      <c r="AA509" s="2059">
        <v>27</v>
      </c>
      <c r="AB509" s="2059">
        <v>0</v>
      </c>
      <c r="AC509" s="2059">
        <v>48</v>
      </c>
      <c r="AD509" s="2059">
        <v>1</v>
      </c>
      <c r="AE509" s="2059">
        <v>1</v>
      </c>
      <c r="AF509" s="2059">
        <v>3</v>
      </c>
      <c r="AG509" s="2059">
        <v>3</v>
      </c>
      <c r="AH509" s="2059">
        <v>0</v>
      </c>
      <c r="AI509" s="2059">
        <v>0</v>
      </c>
      <c r="AJ509" s="2059">
        <v>2</v>
      </c>
      <c r="AK509" s="2059">
        <v>4</v>
      </c>
      <c r="AL509" s="2059">
        <v>2</v>
      </c>
      <c r="AM509" s="2059">
        <v>3</v>
      </c>
      <c r="AN509" s="2059">
        <v>5</v>
      </c>
      <c r="AO509" s="2059">
        <v>1</v>
      </c>
      <c r="AP509" s="2059">
        <v>4</v>
      </c>
      <c r="AQ509" s="2059">
        <v>6</v>
      </c>
      <c r="AR509" s="2059">
        <v>2</v>
      </c>
      <c r="AS509" s="2059">
        <v>11</v>
      </c>
      <c r="AT509" s="2059">
        <v>0</v>
      </c>
      <c r="AU509" s="2059">
        <v>66</v>
      </c>
      <c r="AV509" s="2059">
        <v>1</v>
      </c>
      <c r="AW509" s="2059">
        <v>4</v>
      </c>
      <c r="AX509" s="2059">
        <v>2</v>
      </c>
      <c r="AY509" s="2059">
        <v>6</v>
      </c>
      <c r="AZ509" s="2059">
        <v>2</v>
      </c>
      <c r="BA509" s="2059">
        <v>1</v>
      </c>
      <c r="BB509" s="2059">
        <v>2</v>
      </c>
      <c r="BC509" s="2059">
        <v>3</v>
      </c>
      <c r="BD509" s="2059">
        <v>5</v>
      </c>
      <c r="BE509" s="2059">
        <v>6</v>
      </c>
      <c r="BF509" s="2059">
        <v>2</v>
      </c>
      <c r="BG509" s="2059">
        <v>2</v>
      </c>
      <c r="BH509" s="2059">
        <v>7</v>
      </c>
      <c r="BI509" s="2059">
        <v>5</v>
      </c>
      <c r="BJ509" s="2059">
        <v>2</v>
      </c>
      <c r="BK509" s="2059">
        <v>16</v>
      </c>
      <c r="BL509" s="2059">
        <v>0</v>
      </c>
      <c r="BM509" s="2060">
        <f t="shared" si="44"/>
        <v>114</v>
      </c>
      <c r="BN509" s="2060">
        <f t="shared" si="45"/>
        <v>42</v>
      </c>
      <c r="BO509" s="2061">
        <f t="shared" si="46"/>
        <v>36.84210526315789</v>
      </c>
      <c r="BP509" s="2051" t="str">
        <f t="shared" si="47"/>
        <v/>
      </c>
    </row>
    <row r="510" spans="1:68" s="1185" customFormat="1">
      <c r="A510" s="2057" t="s">
        <v>6078</v>
      </c>
      <c r="B510" s="2057" t="s">
        <v>2067</v>
      </c>
      <c r="C510" s="2057" t="s">
        <v>5909</v>
      </c>
      <c r="D510" s="2057" t="s">
        <v>2440</v>
      </c>
      <c r="E510" s="2057" t="s">
        <v>5490</v>
      </c>
      <c r="F510" s="2057" t="s">
        <v>208</v>
      </c>
      <c r="G510" s="2057" t="s">
        <v>1765</v>
      </c>
      <c r="H510" s="2057" t="s">
        <v>5210</v>
      </c>
      <c r="I510" s="2057" t="s">
        <v>5216</v>
      </c>
      <c r="J510" s="2058" t="s">
        <v>6224</v>
      </c>
      <c r="K510" s="2059">
        <v>178</v>
      </c>
      <c r="L510" s="2059">
        <v>8</v>
      </c>
      <c r="M510" s="2059">
        <v>13</v>
      </c>
      <c r="N510" s="2059">
        <v>11</v>
      </c>
      <c r="O510" s="2059">
        <v>8</v>
      </c>
      <c r="P510" s="2059">
        <v>4</v>
      </c>
      <c r="Q510" s="2059">
        <v>9</v>
      </c>
      <c r="R510" s="2059">
        <v>7</v>
      </c>
      <c r="S510" s="2059">
        <v>10</v>
      </c>
      <c r="T510" s="2059">
        <v>9</v>
      </c>
      <c r="U510" s="2059">
        <v>6</v>
      </c>
      <c r="V510" s="2059">
        <v>18</v>
      </c>
      <c r="W510" s="2059">
        <v>13</v>
      </c>
      <c r="X510" s="2059">
        <v>14</v>
      </c>
      <c r="Y510" s="2059">
        <v>11</v>
      </c>
      <c r="Z510" s="2059">
        <v>9</v>
      </c>
      <c r="AA510" s="2059">
        <v>27</v>
      </c>
      <c r="AB510" s="2059">
        <v>1</v>
      </c>
      <c r="AC510" s="2059">
        <v>79</v>
      </c>
      <c r="AD510" s="2059">
        <v>5</v>
      </c>
      <c r="AE510" s="2059">
        <v>5</v>
      </c>
      <c r="AF510" s="2059">
        <v>7</v>
      </c>
      <c r="AG510" s="2059">
        <v>2</v>
      </c>
      <c r="AH510" s="2059">
        <v>2</v>
      </c>
      <c r="AI510" s="2059">
        <v>5</v>
      </c>
      <c r="AJ510" s="2059">
        <v>4</v>
      </c>
      <c r="AK510" s="2059">
        <v>4</v>
      </c>
      <c r="AL510" s="2059">
        <v>5</v>
      </c>
      <c r="AM510" s="2059">
        <v>1</v>
      </c>
      <c r="AN510" s="2059">
        <v>8</v>
      </c>
      <c r="AO510" s="2059">
        <v>7</v>
      </c>
      <c r="AP510" s="2059">
        <v>6</v>
      </c>
      <c r="AQ510" s="2059">
        <v>7</v>
      </c>
      <c r="AR510" s="2059">
        <v>3</v>
      </c>
      <c r="AS510" s="2059">
        <v>8</v>
      </c>
      <c r="AT510" s="2059">
        <v>0</v>
      </c>
      <c r="AU510" s="2059">
        <v>99</v>
      </c>
      <c r="AV510" s="2059">
        <v>3</v>
      </c>
      <c r="AW510" s="2059">
        <v>8</v>
      </c>
      <c r="AX510" s="2059">
        <v>4</v>
      </c>
      <c r="AY510" s="2059">
        <v>6</v>
      </c>
      <c r="AZ510" s="2059">
        <v>2</v>
      </c>
      <c r="BA510" s="2059">
        <v>4</v>
      </c>
      <c r="BB510" s="2059">
        <v>3</v>
      </c>
      <c r="BC510" s="2059">
        <v>6</v>
      </c>
      <c r="BD510" s="2059">
        <v>4</v>
      </c>
      <c r="BE510" s="2059">
        <v>5</v>
      </c>
      <c r="BF510" s="2059">
        <v>10</v>
      </c>
      <c r="BG510" s="2059">
        <v>6</v>
      </c>
      <c r="BH510" s="2059">
        <v>8</v>
      </c>
      <c r="BI510" s="2059">
        <v>4</v>
      </c>
      <c r="BJ510" s="2059">
        <v>6</v>
      </c>
      <c r="BK510" s="2059">
        <v>19</v>
      </c>
      <c r="BL510" s="2059">
        <v>1</v>
      </c>
      <c r="BM510" s="2060">
        <f t="shared" si="44"/>
        <v>177</v>
      </c>
      <c r="BN510" s="2060">
        <f t="shared" si="45"/>
        <v>47</v>
      </c>
      <c r="BO510" s="2061">
        <f t="shared" si="46"/>
        <v>26.55367231638418</v>
      </c>
      <c r="BP510" s="2051" t="str">
        <f t="shared" si="47"/>
        <v/>
      </c>
    </row>
    <row r="511" spans="1:68" s="1185" customFormat="1">
      <c r="A511" s="2052" t="s">
        <v>6079</v>
      </c>
      <c r="B511" s="2052" t="s">
        <v>2067</v>
      </c>
      <c r="C511" s="2052" t="s">
        <v>5909</v>
      </c>
      <c r="D511" s="2052" t="s">
        <v>2440</v>
      </c>
      <c r="E511" s="2052" t="s">
        <v>5517</v>
      </c>
      <c r="F511" s="2052" t="s">
        <v>208</v>
      </c>
      <c r="G511" s="2052" t="s">
        <v>1765</v>
      </c>
      <c r="H511" s="2052" t="s">
        <v>5210</v>
      </c>
      <c r="I511" s="2052" t="s">
        <v>3059</v>
      </c>
      <c r="J511" s="2053" t="s">
        <v>6224</v>
      </c>
      <c r="K511" s="2054">
        <v>0</v>
      </c>
      <c r="L511" s="2054">
        <v>0</v>
      </c>
      <c r="M511" s="2054">
        <v>0</v>
      </c>
      <c r="N511" s="2054">
        <v>0</v>
      </c>
      <c r="O511" s="2054">
        <v>0</v>
      </c>
      <c r="P511" s="2054">
        <v>0</v>
      </c>
      <c r="Q511" s="2054">
        <v>0</v>
      </c>
      <c r="R511" s="2054">
        <v>0</v>
      </c>
      <c r="S511" s="2054">
        <v>0</v>
      </c>
      <c r="T511" s="2054">
        <v>0</v>
      </c>
      <c r="U511" s="2054">
        <v>0</v>
      </c>
      <c r="V511" s="2054">
        <v>0</v>
      </c>
      <c r="W511" s="2054">
        <v>0</v>
      </c>
      <c r="X511" s="2054">
        <v>0</v>
      </c>
      <c r="Y511" s="2054">
        <v>0</v>
      </c>
      <c r="Z511" s="2054">
        <v>0</v>
      </c>
      <c r="AA511" s="2054">
        <v>0</v>
      </c>
      <c r="AB511" s="2054">
        <v>0</v>
      </c>
      <c r="AC511" s="2054">
        <v>0</v>
      </c>
      <c r="AD511" s="2054">
        <v>0</v>
      </c>
      <c r="AE511" s="2054">
        <v>0</v>
      </c>
      <c r="AF511" s="2054">
        <v>0</v>
      </c>
      <c r="AG511" s="2054">
        <v>0</v>
      </c>
      <c r="AH511" s="2054">
        <v>0</v>
      </c>
      <c r="AI511" s="2054">
        <v>0</v>
      </c>
      <c r="AJ511" s="2054">
        <v>0</v>
      </c>
      <c r="AK511" s="2054">
        <v>0</v>
      </c>
      <c r="AL511" s="2054">
        <v>0</v>
      </c>
      <c r="AM511" s="2054">
        <v>0</v>
      </c>
      <c r="AN511" s="2054">
        <v>0</v>
      </c>
      <c r="AO511" s="2054">
        <v>0</v>
      </c>
      <c r="AP511" s="2054">
        <v>0</v>
      </c>
      <c r="AQ511" s="2054">
        <v>0</v>
      </c>
      <c r="AR511" s="2054">
        <v>0</v>
      </c>
      <c r="AS511" s="2054">
        <v>0</v>
      </c>
      <c r="AT511" s="2054">
        <v>0</v>
      </c>
      <c r="AU511" s="2054">
        <v>0</v>
      </c>
      <c r="AV511" s="2054">
        <v>0</v>
      </c>
      <c r="AW511" s="2054">
        <v>0</v>
      </c>
      <c r="AX511" s="2054">
        <v>0</v>
      </c>
      <c r="AY511" s="2054">
        <v>0</v>
      </c>
      <c r="AZ511" s="2054">
        <v>0</v>
      </c>
      <c r="BA511" s="2054">
        <v>0</v>
      </c>
      <c r="BB511" s="2054">
        <v>0</v>
      </c>
      <c r="BC511" s="2054">
        <v>0</v>
      </c>
      <c r="BD511" s="2054">
        <v>0</v>
      </c>
      <c r="BE511" s="2054">
        <v>0</v>
      </c>
      <c r="BF511" s="2054">
        <v>0</v>
      </c>
      <c r="BG511" s="2054">
        <v>0</v>
      </c>
      <c r="BH511" s="2054">
        <v>0</v>
      </c>
      <c r="BI511" s="2054">
        <v>0</v>
      </c>
      <c r="BJ511" s="2054">
        <v>0</v>
      </c>
      <c r="BK511" s="2054">
        <v>0</v>
      </c>
      <c r="BL511" s="2054">
        <v>0</v>
      </c>
      <c r="BM511" s="2055">
        <f t="shared" si="44"/>
        <v>0</v>
      </c>
      <c r="BN511" s="2055">
        <f t="shared" si="45"/>
        <v>0</v>
      </c>
      <c r="BO511" s="2056">
        <v>0</v>
      </c>
      <c r="BP511" s="2051" t="str">
        <f t="shared" si="47"/>
        <v/>
      </c>
    </row>
    <row r="512" spans="1:68" s="1185" customFormat="1">
      <c r="A512" s="2052" t="s">
        <v>6080</v>
      </c>
      <c r="B512" s="2052" t="s">
        <v>2067</v>
      </c>
      <c r="C512" s="2052" t="s">
        <v>5909</v>
      </c>
      <c r="D512" s="2052" t="s">
        <v>2441</v>
      </c>
      <c r="E512" s="2052" t="s">
        <v>5479</v>
      </c>
      <c r="F512" s="2052" t="s">
        <v>208</v>
      </c>
      <c r="G512" s="2052" t="s">
        <v>1765</v>
      </c>
      <c r="H512" s="2052" t="s">
        <v>5217</v>
      </c>
      <c r="I512" s="2052" t="s">
        <v>3059</v>
      </c>
      <c r="J512" s="2053" t="s">
        <v>6224</v>
      </c>
      <c r="K512" s="2054">
        <v>1584</v>
      </c>
      <c r="L512" s="2054">
        <v>29</v>
      </c>
      <c r="M512" s="2054">
        <v>45</v>
      </c>
      <c r="N512" s="2054">
        <v>68</v>
      </c>
      <c r="O512" s="2054">
        <v>61</v>
      </c>
      <c r="P512" s="2054">
        <v>48</v>
      </c>
      <c r="Q512" s="2054">
        <v>40</v>
      </c>
      <c r="R512" s="2054">
        <v>31</v>
      </c>
      <c r="S512" s="2054">
        <v>71</v>
      </c>
      <c r="T512" s="2054">
        <v>90</v>
      </c>
      <c r="U512" s="2054">
        <v>87</v>
      </c>
      <c r="V512" s="2054">
        <v>98</v>
      </c>
      <c r="W512" s="2054">
        <v>117</v>
      </c>
      <c r="X512" s="2054">
        <v>142</v>
      </c>
      <c r="Y512" s="2054">
        <v>147</v>
      </c>
      <c r="Z512" s="2054">
        <v>112</v>
      </c>
      <c r="AA512" s="2054">
        <v>398</v>
      </c>
      <c r="AB512" s="2054">
        <v>0</v>
      </c>
      <c r="AC512" s="2054">
        <v>763</v>
      </c>
      <c r="AD512" s="2054">
        <v>16</v>
      </c>
      <c r="AE512" s="2054">
        <v>19</v>
      </c>
      <c r="AF512" s="2054">
        <v>33</v>
      </c>
      <c r="AG512" s="2054">
        <v>32</v>
      </c>
      <c r="AH512" s="2054">
        <v>27</v>
      </c>
      <c r="AI512" s="2054">
        <v>25</v>
      </c>
      <c r="AJ512" s="2054">
        <v>14</v>
      </c>
      <c r="AK512" s="2054">
        <v>37</v>
      </c>
      <c r="AL512" s="2054">
        <v>46</v>
      </c>
      <c r="AM512" s="2054">
        <v>42</v>
      </c>
      <c r="AN512" s="2054">
        <v>52</v>
      </c>
      <c r="AO512" s="2054">
        <v>54</v>
      </c>
      <c r="AP512" s="2054">
        <v>74</v>
      </c>
      <c r="AQ512" s="2054">
        <v>76</v>
      </c>
      <c r="AR512" s="2054">
        <v>58</v>
      </c>
      <c r="AS512" s="2054">
        <v>158</v>
      </c>
      <c r="AT512" s="2054">
        <v>0</v>
      </c>
      <c r="AU512" s="2054">
        <v>821</v>
      </c>
      <c r="AV512" s="2054">
        <v>13</v>
      </c>
      <c r="AW512" s="2054">
        <v>26</v>
      </c>
      <c r="AX512" s="2054">
        <v>35</v>
      </c>
      <c r="AY512" s="2054">
        <v>29</v>
      </c>
      <c r="AZ512" s="2054">
        <v>21</v>
      </c>
      <c r="BA512" s="2054">
        <v>15</v>
      </c>
      <c r="BB512" s="2054">
        <v>17</v>
      </c>
      <c r="BC512" s="2054">
        <v>34</v>
      </c>
      <c r="BD512" s="2054">
        <v>44</v>
      </c>
      <c r="BE512" s="2054">
        <v>45</v>
      </c>
      <c r="BF512" s="2054">
        <v>46</v>
      </c>
      <c r="BG512" s="2054">
        <v>63</v>
      </c>
      <c r="BH512" s="2054">
        <v>68</v>
      </c>
      <c r="BI512" s="2054">
        <v>71</v>
      </c>
      <c r="BJ512" s="2054">
        <v>54</v>
      </c>
      <c r="BK512" s="2054">
        <v>240</v>
      </c>
      <c r="BL512" s="2054">
        <v>0</v>
      </c>
      <c r="BM512" s="2055">
        <f t="shared" si="44"/>
        <v>1584</v>
      </c>
      <c r="BN512" s="2055">
        <f t="shared" si="45"/>
        <v>657</v>
      </c>
      <c r="BO512" s="2056">
        <f t="shared" si="46"/>
        <v>41.477272727272727</v>
      </c>
      <c r="BP512" s="2051" t="str">
        <f t="shared" si="47"/>
        <v/>
      </c>
    </row>
    <row r="513" spans="1:68" s="1185" customFormat="1">
      <c r="A513" s="2057" t="s">
        <v>6081</v>
      </c>
      <c r="B513" s="2057" t="s">
        <v>2067</v>
      </c>
      <c r="C513" s="2057" t="s">
        <v>5909</v>
      </c>
      <c r="D513" s="2057" t="s">
        <v>2441</v>
      </c>
      <c r="E513" s="2057" t="s">
        <v>5481</v>
      </c>
      <c r="F513" s="2057" t="s">
        <v>208</v>
      </c>
      <c r="G513" s="2057" t="s">
        <v>1765</v>
      </c>
      <c r="H513" s="2057" t="s">
        <v>5217</v>
      </c>
      <c r="I513" s="2057" t="s">
        <v>5218</v>
      </c>
      <c r="J513" s="2058" t="s">
        <v>6224</v>
      </c>
      <c r="K513" s="2059">
        <v>314</v>
      </c>
      <c r="L513" s="2059">
        <v>7</v>
      </c>
      <c r="M513" s="2059">
        <v>11</v>
      </c>
      <c r="N513" s="2059">
        <v>15</v>
      </c>
      <c r="O513" s="2059">
        <v>13</v>
      </c>
      <c r="P513" s="2059">
        <v>9</v>
      </c>
      <c r="Q513" s="2059">
        <v>7</v>
      </c>
      <c r="R513" s="2059">
        <v>7</v>
      </c>
      <c r="S513" s="2059">
        <v>13</v>
      </c>
      <c r="T513" s="2059">
        <v>18</v>
      </c>
      <c r="U513" s="2059">
        <v>18</v>
      </c>
      <c r="V513" s="2059">
        <v>22</v>
      </c>
      <c r="W513" s="2059">
        <v>21</v>
      </c>
      <c r="X513" s="2059">
        <v>24</v>
      </c>
      <c r="Y513" s="2059">
        <v>28</v>
      </c>
      <c r="Z513" s="2059">
        <v>23</v>
      </c>
      <c r="AA513" s="2059">
        <v>78</v>
      </c>
      <c r="AB513" s="2059">
        <v>0</v>
      </c>
      <c r="AC513" s="2059">
        <v>152</v>
      </c>
      <c r="AD513" s="2059">
        <v>4</v>
      </c>
      <c r="AE513" s="2059">
        <v>5</v>
      </c>
      <c r="AF513" s="2059">
        <v>7</v>
      </c>
      <c r="AG513" s="2059">
        <v>7</v>
      </c>
      <c r="AH513" s="2059">
        <v>5</v>
      </c>
      <c r="AI513" s="2059">
        <v>4</v>
      </c>
      <c r="AJ513" s="2059">
        <v>3</v>
      </c>
      <c r="AK513" s="2059">
        <v>6</v>
      </c>
      <c r="AL513" s="2059">
        <v>10</v>
      </c>
      <c r="AM513" s="2059">
        <v>9</v>
      </c>
      <c r="AN513" s="2059">
        <v>12</v>
      </c>
      <c r="AO513" s="2059">
        <v>10</v>
      </c>
      <c r="AP513" s="2059">
        <v>13</v>
      </c>
      <c r="AQ513" s="2059">
        <v>14</v>
      </c>
      <c r="AR513" s="2059">
        <v>11</v>
      </c>
      <c r="AS513" s="2059">
        <v>32</v>
      </c>
      <c r="AT513" s="2059">
        <v>0</v>
      </c>
      <c r="AU513" s="2059">
        <v>162</v>
      </c>
      <c r="AV513" s="2059">
        <v>3</v>
      </c>
      <c r="AW513" s="2059">
        <v>6</v>
      </c>
      <c r="AX513" s="2059">
        <v>8</v>
      </c>
      <c r="AY513" s="2059">
        <v>6</v>
      </c>
      <c r="AZ513" s="2059">
        <v>4</v>
      </c>
      <c r="BA513" s="2059">
        <v>3</v>
      </c>
      <c r="BB513" s="2059">
        <v>4</v>
      </c>
      <c r="BC513" s="2059">
        <v>7</v>
      </c>
      <c r="BD513" s="2059">
        <v>8</v>
      </c>
      <c r="BE513" s="2059">
        <v>9</v>
      </c>
      <c r="BF513" s="2059">
        <v>10</v>
      </c>
      <c r="BG513" s="2059">
        <v>11</v>
      </c>
      <c r="BH513" s="2059">
        <v>11</v>
      </c>
      <c r="BI513" s="2059">
        <v>14</v>
      </c>
      <c r="BJ513" s="2059">
        <v>12</v>
      </c>
      <c r="BK513" s="2059">
        <v>46</v>
      </c>
      <c r="BL513" s="2059">
        <v>0</v>
      </c>
      <c r="BM513" s="2060">
        <f t="shared" si="44"/>
        <v>314</v>
      </c>
      <c r="BN513" s="2060">
        <f t="shared" si="45"/>
        <v>129</v>
      </c>
      <c r="BO513" s="2061">
        <f t="shared" si="46"/>
        <v>41.082802547770704</v>
      </c>
      <c r="BP513" s="2051" t="str">
        <f t="shared" si="47"/>
        <v/>
      </c>
    </row>
    <row r="514" spans="1:68" s="1185" customFormat="1">
      <c r="A514" s="2057" t="s">
        <v>6082</v>
      </c>
      <c r="B514" s="2057" t="s">
        <v>2067</v>
      </c>
      <c r="C514" s="2057" t="s">
        <v>5909</v>
      </c>
      <c r="D514" s="2057" t="s">
        <v>2441</v>
      </c>
      <c r="E514" s="2057" t="s">
        <v>5482</v>
      </c>
      <c r="F514" s="2057" t="s">
        <v>208</v>
      </c>
      <c r="G514" s="2057" t="s">
        <v>1765</v>
      </c>
      <c r="H514" s="2057" t="s">
        <v>5217</v>
      </c>
      <c r="I514" s="2057" t="s">
        <v>5219</v>
      </c>
      <c r="J514" s="2058" t="s">
        <v>6224</v>
      </c>
      <c r="K514" s="2059">
        <v>305</v>
      </c>
      <c r="L514" s="2059">
        <v>7</v>
      </c>
      <c r="M514" s="2059">
        <v>10</v>
      </c>
      <c r="N514" s="2059">
        <v>15</v>
      </c>
      <c r="O514" s="2059">
        <v>13</v>
      </c>
      <c r="P514" s="2059">
        <v>9</v>
      </c>
      <c r="Q514" s="2059">
        <v>7</v>
      </c>
      <c r="R514" s="2059">
        <v>7</v>
      </c>
      <c r="S514" s="2059">
        <v>13</v>
      </c>
      <c r="T514" s="2059">
        <v>17</v>
      </c>
      <c r="U514" s="2059">
        <v>17</v>
      </c>
      <c r="V514" s="2059">
        <v>21</v>
      </c>
      <c r="W514" s="2059">
        <v>21</v>
      </c>
      <c r="X514" s="2059">
        <v>24</v>
      </c>
      <c r="Y514" s="2059">
        <v>26</v>
      </c>
      <c r="Z514" s="2059">
        <v>22</v>
      </c>
      <c r="AA514" s="2059">
        <v>76</v>
      </c>
      <c r="AB514" s="2059">
        <v>0</v>
      </c>
      <c r="AC514" s="2059">
        <v>148</v>
      </c>
      <c r="AD514" s="2059">
        <v>4</v>
      </c>
      <c r="AE514" s="2059">
        <v>5</v>
      </c>
      <c r="AF514" s="2059">
        <v>7</v>
      </c>
      <c r="AG514" s="2059">
        <v>7</v>
      </c>
      <c r="AH514" s="2059">
        <v>5</v>
      </c>
      <c r="AI514" s="2059">
        <v>4</v>
      </c>
      <c r="AJ514" s="2059">
        <v>3</v>
      </c>
      <c r="AK514" s="2059">
        <v>6</v>
      </c>
      <c r="AL514" s="2059">
        <v>9</v>
      </c>
      <c r="AM514" s="2059">
        <v>8</v>
      </c>
      <c r="AN514" s="2059">
        <v>12</v>
      </c>
      <c r="AO514" s="2059">
        <v>10</v>
      </c>
      <c r="AP514" s="2059">
        <v>13</v>
      </c>
      <c r="AQ514" s="2059">
        <v>13</v>
      </c>
      <c r="AR514" s="2059">
        <v>11</v>
      </c>
      <c r="AS514" s="2059">
        <v>31</v>
      </c>
      <c r="AT514" s="2059">
        <v>0</v>
      </c>
      <c r="AU514" s="2059">
        <v>157</v>
      </c>
      <c r="AV514" s="2059">
        <v>3</v>
      </c>
      <c r="AW514" s="2059">
        <v>5</v>
      </c>
      <c r="AX514" s="2059">
        <v>8</v>
      </c>
      <c r="AY514" s="2059">
        <v>6</v>
      </c>
      <c r="AZ514" s="2059">
        <v>4</v>
      </c>
      <c r="BA514" s="2059">
        <v>3</v>
      </c>
      <c r="BB514" s="2059">
        <v>4</v>
      </c>
      <c r="BC514" s="2059">
        <v>7</v>
      </c>
      <c r="BD514" s="2059">
        <v>8</v>
      </c>
      <c r="BE514" s="2059">
        <v>9</v>
      </c>
      <c r="BF514" s="2059">
        <v>9</v>
      </c>
      <c r="BG514" s="2059">
        <v>11</v>
      </c>
      <c r="BH514" s="2059">
        <v>11</v>
      </c>
      <c r="BI514" s="2059">
        <v>13</v>
      </c>
      <c r="BJ514" s="2059">
        <v>11</v>
      </c>
      <c r="BK514" s="2059">
        <v>45</v>
      </c>
      <c r="BL514" s="2059">
        <v>0</v>
      </c>
      <c r="BM514" s="2060">
        <f t="shared" si="44"/>
        <v>305</v>
      </c>
      <c r="BN514" s="2060">
        <f t="shared" si="45"/>
        <v>124</v>
      </c>
      <c r="BO514" s="2061">
        <f t="shared" si="46"/>
        <v>40.655737704918032</v>
      </c>
      <c r="BP514" s="2051" t="str">
        <f t="shared" si="47"/>
        <v/>
      </c>
    </row>
    <row r="515" spans="1:68" s="1185" customFormat="1">
      <c r="A515" s="2057" t="s">
        <v>6083</v>
      </c>
      <c r="B515" s="2057" t="s">
        <v>2067</v>
      </c>
      <c r="C515" s="2057" t="s">
        <v>5909</v>
      </c>
      <c r="D515" s="2057" t="s">
        <v>2441</v>
      </c>
      <c r="E515" s="2057" t="s">
        <v>5483</v>
      </c>
      <c r="F515" s="2057" t="s">
        <v>208</v>
      </c>
      <c r="G515" s="2057" t="s">
        <v>1765</v>
      </c>
      <c r="H515" s="2057" t="s">
        <v>5217</v>
      </c>
      <c r="I515" s="2057" t="s">
        <v>5220</v>
      </c>
      <c r="J515" s="2058" t="s">
        <v>6224</v>
      </c>
      <c r="K515" s="2059">
        <v>89</v>
      </c>
      <c r="L515" s="2059">
        <v>2</v>
      </c>
      <c r="M515" s="2059">
        <v>3</v>
      </c>
      <c r="N515" s="2059">
        <v>4</v>
      </c>
      <c r="O515" s="2059">
        <v>4</v>
      </c>
      <c r="P515" s="2059">
        <v>3</v>
      </c>
      <c r="Q515" s="2059">
        <v>2</v>
      </c>
      <c r="R515" s="2059">
        <v>2</v>
      </c>
      <c r="S515" s="2059">
        <v>4</v>
      </c>
      <c r="T515" s="2059">
        <v>5</v>
      </c>
      <c r="U515" s="2059">
        <v>5</v>
      </c>
      <c r="V515" s="2059">
        <v>6</v>
      </c>
      <c r="W515" s="2059">
        <v>6</v>
      </c>
      <c r="X515" s="2059">
        <v>7</v>
      </c>
      <c r="Y515" s="2059">
        <v>8</v>
      </c>
      <c r="Z515" s="2059">
        <v>6</v>
      </c>
      <c r="AA515" s="2059">
        <v>22</v>
      </c>
      <c r="AB515" s="2059">
        <v>0</v>
      </c>
      <c r="AC515" s="2059">
        <v>43</v>
      </c>
      <c r="AD515" s="2059">
        <v>1</v>
      </c>
      <c r="AE515" s="2059">
        <v>1</v>
      </c>
      <c r="AF515" s="2059">
        <v>2</v>
      </c>
      <c r="AG515" s="2059">
        <v>2</v>
      </c>
      <c r="AH515" s="2059">
        <v>2</v>
      </c>
      <c r="AI515" s="2059">
        <v>1</v>
      </c>
      <c r="AJ515" s="2059">
        <v>1</v>
      </c>
      <c r="AK515" s="2059">
        <v>2</v>
      </c>
      <c r="AL515" s="2059">
        <v>3</v>
      </c>
      <c r="AM515" s="2059">
        <v>2</v>
      </c>
      <c r="AN515" s="2059">
        <v>3</v>
      </c>
      <c r="AO515" s="2059">
        <v>3</v>
      </c>
      <c r="AP515" s="2059">
        <v>4</v>
      </c>
      <c r="AQ515" s="2059">
        <v>4</v>
      </c>
      <c r="AR515" s="2059">
        <v>3</v>
      </c>
      <c r="AS515" s="2059">
        <v>9</v>
      </c>
      <c r="AT515" s="2059">
        <v>0</v>
      </c>
      <c r="AU515" s="2059">
        <v>46</v>
      </c>
      <c r="AV515" s="2059">
        <v>1</v>
      </c>
      <c r="AW515" s="2059">
        <v>2</v>
      </c>
      <c r="AX515" s="2059">
        <v>2</v>
      </c>
      <c r="AY515" s="2059">
        <v>2</v>
      </c>
      <c r="AZ515" s="2059">
        <v>1</v>
      </c>
      <c r="BA515" s="2059">
        <v>1</v>
      </c>
      <c r="BB515" s="2059">
        <v>1</v>
      </c>
      <c r="BC515" s="2059">
        <v>2</v>
      </c>
      <c r="BD515" s="2059">
        <v>2</v>
      </c>
      <c r="BE515" s="2059">
        <v>3</v>
      </c>
      <c r="BF515" s="2059">
        <v>3</v>
      </c>
      <c r="BG515" s="2059">
        <v>3</v>
      </c>
      <c r="BH515" s="2059">
        <v>3</v>
      </c>
      <c r="BI515" s="2059">
        <v>4</v>
      </c>
      <c r="BJ515" s="2059">
        <v>3</v>
      </c>
      <c r="BK515" s="2059">
        <v>13</v>
      </c>
      <c r="BL515" s="2059">
        <v>0</v>
      </c>
      <c r="BM515" s="2060">
        <f t="shared" si="44"/>
        <v>89</v>
      </c>
      <c r="BN515" s="2060">
        <f t="shared" si="45"/>
        <v>36</v>
      </c>
      <c r="BO515" s="2061">
        <f t="shared" si="46"/>
        <v>40.449438202247187</v>
      </c>
      <c r="BP515" s="2051" t="str">
        <f t="shared" si="47"/>
        <v/>
      </c>
    </row>
    <row r="516" spans="1:68" s="1185" customFormat="1">
      <c r="A516" s="2057" t="s">
        <v>6084</v>
      </c>
      <c r="B516" s="2057" t="s">
        <v>2067</v>
      </c>
      <c r="C516" s="2057" t="s">
        <v>5909</v>
      </c>
      <c r="D516" s="2057" t="s">
        <v>2441</v>
      </c>
      <c r="E516" s="2057" t="s">
        <v>5484</v>
      </c>
      <c r="F516" s="2057" t="s">
        <v>208</v>
      </c>
      <c r="G516" s="2057" t="s">
        <v>1765</v>
      </c>
      <c r="H516" s="2057" t="s">
        <v>5217</v>
      </c>
      <c r="I516" s="2057" t="s">
        <v>5221</v>
      </c>
      <c r="J516" s="2058" t="s">
        <v>6224</v>
      </c>
      <c r="K516" s="2059">
        <v>123</v>
      </c>
      <c r="L516" s="2059">
        <v>0</v>
      </c>
      <c r="M516" s="2059">
        <v>1</v>
      </c>
      <c r="N516" s="2059">
        <v>3</v>
      </c>
      <c r="O516" s="2059">
        <v>3</v>
      </c>
      <c r="P516" s="2059">
        <v>4</v>
      </c>
      <c r="Q516" s="2059">
        <v>4</v>
      </c>
      <c r="R516" s="2059">
        <v>1</v>
      </c>
      <c r="S516" s="2059">
        <v>6</v>
      </c>
      <c r="T516" s="2059">
        <v>7</v>
      </c>
      <c r="U516" s="2059">
        <v>6</v>
      </c>
      <c r="V516" s="2059">
        <v>5</v>
      </c>
      <c r="W516" s="2059">
        <v>12</v>
      </c>
      <c r="X516" s="2059">
        <v>17</v>
      </c>
      <c r="Y516" s="2059">
        <v>14</v>
      </c>
      <c r="Z516" s="2059">
        <v>8</v>
      </c>
      <c r="AA516" s="2059">
        <v>32</v>
      </c>
      <c r="AB516" s="2059">
        <v>0</v>
      </c>
      <c r="AC516" s="2059">
        <v>58</v>
      </c>
      <c r="AD516" s="2059">
        <v>0</v>
      </c>
      <c r="AE516" s="2059">
        <v>0</v>
      </c>
      <c r="AF516" s="2059">
        <v>2</v>
      </c>
      <c r="AG516" s="2059">
        <v>1</v>
      </c>
      <c r="AH516" s="2059">
        <v>2</v>
      </c>
      <c r="AI516" s="2059">
        <v>3</v>
      </c>
      <c r="AJ516" s="2059">
        <v>1</v>
      </c>
      <c r="AK516" s="2059">
        <v>4</v>
      </c>
      <c r="AL516" s="2059">
        <v>3</v>
      </c>
      <c r="AM516" s="2059">
        <v>3</v>
      </c>
      <c r="AN516" s="2059">
        <v>2</v>
      </c>
      <c r="AO516" s="2059">
        <v>5</v>
      </c>
      <c r="AP516" s="2059">
        <v>8</v>
      </c>
      <c r="AQ516" s="2059">
        <v>8</v>
      </c>
      <c r="AR516" s="2059">
        <v>5</v>
      </c>
      <c r="AS516" s="2059">
        <v>11</v>
      </c>
      <c r="AT516" s="2059">
        <v>0</v>
      </c>
      <c r="AU516" s="2059">
        <v>65</v>
      </c>
      <c r="AV516" s="2059">
        <v>0</v>
      </c>
      <c r="AW516" s="2059">
        <v>1</v>
      </c>
      <c r="AX516" s="2059">
        <v>1</v>
      </c>
      <c r="AY516" s="2059">
        <v>2</v>
      </c>
      <c r="AZ516" s="2059">
        <v>2</v>
      </c>
      <c r="BA516" s="2059">
        <v>1</v>
      </c>
      <c r="BB516" s="2059">
        <v>0</v>
      </c>
      <c r="BC516" s="2059">
        <v>2</v>
      </c>
      <c r="BD516" s="2059">
        <v>4</v>
      </c>
      <c r="BE516" s="2059">
        <v>3</v>
      </c>
      <c r="BF516" s="2059">
        <v>3</v>
      </c>
      <c r="BG516" s="2059">
        <v>7</v>
      </c>
      <c r="BH516" s="2059">
        <v>9</v>
      </c>
      <c r="BI516" s="2059">
        <v>6</v>
      </c>
      <c r="BJ516" s="2059">
        <v>3</v>
      </c>
      <c r="BK516" s="2059">
        <v>21</v>
      </c>
      <c r="BL516" s="2059">
        <v>0</v>
      </c>
      <c r="BM516" s="2060">
        <f t="shared" si="44"/>
        <v>123</v>
      </c>
      <c r="BN516" s="2060">
        <f t="shared" si="45"/>
        <v>54</v>
      </c>
      <c r="BO516" s="2061">
        <f t="shared" si="46"/>
        <v>43.902439024390247</v>
      </c>
      <c r="BP516" s="2051" t="str">
        <f t="shared" si="47"/>
        <v/>
      </c>
    </row>
    <row r="517" spans="1:68" s="1185" customFormat="1">
      <c r="A517" s="2057" t="s">
        <v>6085</v>
      </c>
      <c r="B517" s="2057" t="s">
        <v>2067</v>
      </c>
      <c r="C517" s="2057" t="s">
        <v>5909</v>
      </c>
      <c r="D517" s="2057" t="s">
        <v>2441</v>
      </c>
      <c r="E517" s="2057" t="s">
        <v>5485</v>
      </c>
      <c r="F517" s="2057" t="s">
        <v>208</v>
      </c>
      <c r="G517" s="2057" t="s">
        <v>1765</v>
      </c>
      <c r="H517" s="2057" t="s">
        <v>5217</v>
      </c>
      <c r="I517" s="2057" t="s">
        <v>5222</v>
      </c>
      <c r="J517" s="2058" t="s">
        <v>6224</v>
      </c>
      <c r="K517" s="2059">
        <v>87</v>
      </c>
      <c r="L517" s="2059">
        <v>0</v>
      </c>
      <c r="M517" s="2059">
        <v>1</v>
      </c>
      <c r="N517" s="2059">
        <v>2</v>
      </c>
      <c r="O517" s="2059">
        <v>2</v>
      </c>
      <c r="P517" s="2059">
        <v>3</v>
      </c>
      <c r="Q517" s="2059">
        <v>3</v>
      </c>
      <c r="R517" s="2059">
        <v>0</v>
      </c>
      <c r="S517" s="2059">
        <v>5</v>
      </c>
      <c r="T517" s="2059">
        <v>5</v>
      </c>
      <c r="U517" s="2059">
        <v>4</v>
      </c>
      <c r="V517" s="2059">
        <v>3</v>
      </c>
      <c r="W517" s="2059">
        <v>9</v>
      </c>
      <c r="X517" s="2059">
        <v>12</v>
      </c>
      <c r="Y517" s="2059">
        <v>10</v>
      </c>
      <c r="Z517" s="2059">
        <v>5</v>
      </c>
      <c r="AA517" s="2059">
        <v>23</v>
      </c>
      <c r="AB517" s="2059">
        <v>0</v>
      </c>
      <c r="AC517" s="2059">
        <v>41</v>
      </c>
      <c r="AD517" s="2059">
        <v>0</v>
      </c>
      <c r="AE517" s="2059">
        <v>0</v>
      </c>
      <c r="AF517" s="2059">
        <v>1</v>
      </c>
      <c r="AG517" s="2059">
        <v>1</v>
      </c>
      <c r="AH517" s="2059">
        <v>2</v>
      </c>
      <c r="AI517" s="2059">
        <v>2</v>
      </c>
      <c r="AJ517" s="2059">
        <v>0</v>
      </c>
      <c r="AK517" s="2059">
        <v>3</v>
      </c>
      <c r="AL517" s="2059">
        <v>2</v>
      </c>
      <c r="AM517" s="2059">
        <v>2</v>
      </c>
      <c r="AN517" s="2059">
        <v>1</v>
      </c>
      <c r="AO517" s="2059">
        <v>4</v>
      </c>
      <c r="AP517" s="2059">
        <v>6</v>
      </c>
      <c r="AQ517" s="2059">
        <v>6</v>
      </c>
      <c r="AR517" s="2059">
        <v>3</v>
      </c>
      <c r="AS517" s="2059">
        <v>8</v>
      </c>
      <c r="AT517" s="2059">
        <v>0</v>
      </c>
      <c r="AU517" s="2059">
        <v>46</v>
      </c>
      <c r="AV517" s="2059">
        <v>0</v>
      </c>
      <c r="AW517" s="2059">
        <v>1</v>
      </c>
      <c r="AX517" s="2059">
        <v>1</v>
      </c>
      <c r="AY517" s="2059">
        <v>1</v>
      </c>
      <c r="AZ517" s="2059">
        <v>1</v>
      </c>
      <c r="BA517" s="2059">
        <v>1</v>
      </c>
      <c r="BB517" s="2059">
        <v>0</v>
      </c>
      <c r="BC517" s="2059">
        <v>2</v>
      </c>
      <c r="BD517" s="2059">
        <v>3</v>
      </c>
      <c r="BE517" s="2059">
        <v>2</v>
      </c>
      <c r="BF517" s="2059">
        <v>2</v>
      </c>
      <c r="BG517" s="2059">
        <v>5</v>
      </c>
      <c r="BH517" s="2059">
        <v>6</v>
      </c>
      <c r="BI517" s="2059">
        <v>4</v>
      </c>
      <c r="BJ517" s="2059">
        <v>2</v>
      </c>
      <c r="BK517" s="2059">
        <v>15</v>
      </c>
      <c r="BL517" s="2059">
        <v>0</v>
      </c>
      <c r="BM517" s="2060">
        <f t="shared" si="44"/>
        <v>87</v>
      </c>
      <c r="BN517" s="2060">
        <f t="shared" si="45"/>
        <v>38</v>
      </c>
      <c r="BO517" s="2061">
        <f t="shared" si="46"/>
        <v>43.678160919540232</v>
      </c>
      <c r="BP517" s="2051" t="str">
        <f t="shared" si="47"/>
        <v/>
      </c>
    </row>
    <row r="518" spans="1:68" s="1185" customFormat="1">
      <c r="A518" s="2057" t="s">
        <v>6086</v>
      </c>
      <c r="B518" s="2057" t="s">
        <v>2067</v>
      </c>
      <c r="C518" s="2057" t="s">
        <v>5909</v>
      </c>
      <c r="D518" s="2057" t="s">
        <v>2441</v>
      </c>
      <c r="E518" s="2057" t="s">
        <v>5486</v>
      </c>
      <c r="F518" s="2057" t="s">
        <v>208</v>
      </c>
      <c r="G518" s="2057" t="s">
        <v>1765</v>
      </c>
      <c r="H518" s="2057" t="s">
        <v>5217</v>
      </c>
      <c r="I518" s="2057" t="s">
        <v>4976</v>
      </c>
      <c r="J518" s="2058" t="s">
        <v>6224</v>
      </c>
      <c r="K518" s="2059">
        <v>127</v>
      </c>
      <c r="L518" s="2059">
        <v>0</v>
      </c>
      <c r="M518" s="2059">
        <v>1</v>
      </c>
      <c r="N518" s="2059">
        <v>3</v>
      </c>
      <c r="O518" s="2059">
        <v>3</v>
      </c>
      <c r="P518" s="2059">
        <v>4</v>
      </c>
      <c r="Q518" s="2059">
        <v>4</v>
      </c>
      <c r="R518" s="2059">
        <v>2</v>
      </c>
      <c r="S518" s="2059">
        <v>7</v>
      </c>
      <c r="T518" s="2059">
        <v>8</v>
      </c>
      <c r="U518" s="2059">
        <v>6</v>
      </c>
      <c r="V518" s="2059">
        <v>5</v>
      </c>
      <c r="W518" s="2059">
        <v>12</v>
      </c>
      <c r="X518" s="2059">
        <v>17</v>
      </c>
      <c r="Y518" s="2059">
        <v>14</v>
      </c>
      <c r="Z518" s="2059">
        <v>8</v>
      </c>
      <c r="AA518" s="2059">
        <v>33</v>
      </c>
      <c r="AB518" s="2059">
        <v>0</v>
      </c>
      <c r="AC518" s="2059">
        <v>60</v>
      </c>
      <c r="AD518" s="2059">
        <v>0</v>
      </c>
      <c r="AE518" s="2059">
        <v>0</v>
      </c>
      <c r="AF518" s="2059">
        <v>2</v>
      </c>
      <c r="AG518" s="2059">
        <v>1</v>
      </c>
      <c r="AH518" s="2059">
        <v>2</v>
      </c>
      <c r="AI518" s="2059">
        <v>3</v>
      </c>
      <c r="AJ518" s="2059">
        <v>1</v>
      </c>
      <c r="AK518" s="2059">
        <v>5</v>
      </c>
      <c r="AL518" s="2059">
        <v>3</v>
      </c>
      <c r="AM518" s="2059">
        <v>3</v>
      </c>
      <c r="AN518" s="2059">
        <v>2</v>
      </c>
      <c r="AO518" s="2059">
        <v>5</v>
      </c>
      <c r="AP518" s="2059">
        <v>8</v>
      </c>
      <c r="AQ518" s="2059">
        <v>8</v>
      </c>
      <c r="AR518" s="2059">
        <v>5</v>
      </c>
      <c r="AS518" s="2059">
        <v>12</v>
      </c>
      <c r="AT518" s="2059">
        <v>0</v>
      </c>
      <c r="AU518" s="2059">
        <v>67</v>
      </c>
      <c r="AV518" s="2059">
        <v>0</v>
      </c>
      <c r="AW518" s="2059">
        <v>1</v>
      </c>
      <c r="AX518" s="2059">
        <v>1</v>
      </c>
      <c r="AY518" s="2059">
        <v>2</v>
      </c>
      <c r="AZ518" s="2059">
        <v>2</v>
      </c>
      <c r="BA518" s="2059">
        <v>1</v>
      </c>
      <c r="BB518" s="2059">
        <v>1</v>
      </c>
      <c r="BC518" s="2059">
        <v>2</v>
      </c>
      <c r="BD518" s="2059">
        <v>5</v>
      </c>
      <c r="BE518" s="2059">
        <v>3</v>
      </c>
      <c r="BF518" s="2059">
        <v>3</v>
      </c>
      <c r="BG518" s="2059">
        <v>7</v>
      </c>
      <c r="BH518" s="2059">
        <v>9</v>
      </c>
      <c r="BI518" s="2059">
        <v>6</v>
      </c>
      <c r="BJ518" s="2059">
        <v>3</v>
      </c>
      <c r="BK518" s="2059">
        <v>21</v>
      </c>
      <c r="BL518" s="2059">
        <v>0</v>
      </c>
      <c r="BM518" s="2060">
        <f t="shared" si="44"/>
        <v>127</v>
      </c>
      <c r="BN518" s="2060">
        <f t="shared" si="45"/>
        <v>55</v>
      </c>
      <c r="BO518" s="2061">
        <f t="shared" si="46"/>
        <v>43.30708661417323</v>
      </c>
      <c r="BP518" s="2051" t="str">
        <f t="shared" si="47"/>
        <v/>
      </c>
    </row>
    <row r="519" spans="1:68" s="1185" customFormat="1">
      <c r="A519" s="2057" t="s">
        <v>6087</v>
      </c>
      <c r="B519" s="2057" t="s">
        <v>2067</v>
      </c>
      <c r="C519" s="2057" t="s">
        <v>5909</v>
      </c>
      <c r="D519" s="2057" t="s">
        <v>2441</v>
      </c>
      <c r="E519" s="2057" t="s">
        <v>5487</v>
      </c>
      <c r="F519" s="2057" t="s">
        <v>208</v>
      </c>
      <c r="G519" s="2057" t="s">
        <v>1765</v>
      </c>
      <c r="H519" s="2057" t="s">
        <v>5217</v>
      </c>
      <c r="I519" s="2057" t="s">
        <v>5039</v>
      </c>
      <c r="J519" s="2058" t="s">
        <v>6224</v>
      </c>
      <c r="K519" s="2059">
        <v>539</v>
      </c>
      <c r="L519" s="2059">
        <v>13</v>
      </c>
      <c r="M519" s="2059">
        <v>18</v>
      </c>
      <c r="N519" s="2059">
        <v>26</v>
      </c>
      <c r="O519" s="2059">
        <v>23</v>
      </c>
      <c r="P519" s="2059">
        <v>16</v>
      </c>
      <c r="Q519" s="2059">
        <v>13</v>
      </c>
      <c r="R519" s="2059">
        <v>12</v>
      </c>
      <c r="S519" s="2059">
        <v>23</v>
      </c>
      <c r="T519" s="2059">
        <v>30</v>
      </c>
      <c r="U519" s="2059">
        <v>31</v>
      </c>
      <c r="V519" s="2059">
        <v>36</v>
      </c>
      <c r="W519" s="2059">
        <v>36</v>
      </c>
      <c r="X519" s="2059">
        <v>41</v>
      </c>
      <c r="Y519" s="2059">
        <v>47</v>
      </c>
      <c r="Z519" s="2059">
        <v>40</v>
      </c>
      <c r="AA519" s="2059">
        <v>134</v>
      </c>
      <c r="AB519" s="2059">
        <v>0</v>
      </c>
      <c r="AC519" s="2059">
        <v>261</v>
      </c>
      <c r="AD519" s="2059">
        <v>7</v>
      </c>
      <c r="AE519" s="2059">
        <v>8</v>
      </c>
      <c r="AF519" s="2059">
        <v>12</v>
      </c>
      <c r="AG519" s="2059">
        <v>13</v>
      </c>
      <c r="AH519" s="2059">
        <v>9</v>
      </c>
      <c r="AI519" s="2059">
        <v>8</v>
      </c>
      <c r="AJ519" s="2059">
        <v>5</v>
      </c>
      <c r="AK519" s="2059">
        <v>11</v>
      </c>
      <c r="AL519" s="2059">
        <v>16</v>
      </c>
      <c r="AM519" s="2059">
        <v>15</v>
      </c>
      <c r="AN519" s="2059">
        <v>20</v>
      </c>
      <c r="AO519" s="2059">
        <v>17</v>
      </c>
      <c r="AP519" s="2059">
        <v>22</v>
      </c>
      <c r="AQ519" s="2059">
        <v>23</v>
      </c>
      <c r="AR519" s="2059">
        <v>20</v>
      </c>
      <c r="AS519" s="2059">
        <v>55</v>
      </c>
      <c r="AT519" s="2059">
        <v>0</v>
      </c>
      <c r="AU519" s="2059">
        <v>278</v>
      </c>
      <c r="AV519" s="2059">
        <v>6</v>
      </c>
      <c r="AW519" s="2059">
        <v>10</v>
      </c>
      <c r="AX519" s="2059">
        <v>14</v>
      </c>
      <c r="AY519" s="2059">
        <v>10</v>
      </c>
      <c r="AZ519" s="2059">
        <v>7</v>
      </c>
      <c r="BA519" s="2059">
        <v>5</v>
      </c>
      <c r="BB519" s="2059">
        <v>7</v>
      </c>
      <c r="BC519" s="2059">
        <v>12</v>
      </c>
      <c r="BD519" s="2059">
        <v>14</v>
      </c>
      <c r="BE519" s="2059">
        <v>16</v>
      </c>
      <c r="BF519" s="2059">
        <v>16</v>
      </c>
      <c r="BG519" s="2059">
        <v>19</v>
      </c>
      <c r="BH519" s="2059">
        <v>19</v>
      </c>
      <c r="BI519" s="2059">
        <v>24</v>
      </c>
      <c r="BJ519" s="2059">
        <v>20</v>
      </c>
      <c r="BK519" s="2059">
        <v>79</v>
      </c>
      <c r="BL519" s="2059">
        <v>0</v>
      </c>
      <c r="BM519" s="2060">
        <f t="shared" si="44"/>
        <v>539</v>
      </c>
      <c r="BN519" s="2060">
        <f t="shared" si="45"/>
        <v>221</v>
      </c>
      <c r="BO519" s="2061">
        <f t="shared" si="46"/>
        <v>41.001855287569569</v>
      </c>
      <c r="BP519" s="2051" t="str">
        <f t="shared" si="47"/>
        <v/>
      </c>
    </row>
    <row r="520" spans="1:68" s="1185" customFormat="1">
      <c r="A520" s="2052" t="s">
        <v>6088</v>
      </c>
      <c r="B520" s="2052" t="s">
        <v>2067</v>
      </c>
      <c r="C520" s="2052" t="s">
        <v>5909</v>
      </c>
      <c r="D520" s="2052" t="s">
        <v>2441</v>
      </c>
      <c r="E520" s="2052" t="s">
        <v>5517</v>
      </c>
      <c r="F520" s="2052" t="s">
        <v>208</v>
      </c>
      <c r="G520" s="2052" t="s">
        <v>1765</v>
      </c>
      <c r="H520" s="2052" t="s">
        <v>5217</v>
      </c>
      <c r="I520" s="2052" t="s">
        <v>3059</v>
      </c>
      <c r="J520" s="2053" t="s">
        <v>6224</v>
      </c>
      <c r="K520" s="2054">
        <v>0</v>
      </c>
      <c r="L520" s="2054">
        <v>0</v>
      </c>
      <c r="M520" s="2054">
        <v>0</v>
      </c>
      <c r="N520" s="2054">
        <v>0</v>
      </c>
      <c r="O520" s="2054">
        <v>0</v>
      </c>
      <c r="P520" s="2054">
        <v>0</v>
      </c>
      <c r="Q520" s="2054">
        <v>0</v>
      </c>
      <c r="R520" s="2054">
        <v>0</v>
      </c>
      <c r="S520" s="2054">
        <v>0</v>
      </c>
      <c r="T520" s="2054">
        <v>0</v>
      </c>
      <c r="U520" s="2054">
        <v>0</v>
      </c>
      <c r="V520" s="2054">
        <v>0</v>
      </c>
      <c r="W520" s="2054">
        <v>0</v>
      </c>
      <c r="X520" s="2054">
        <v>0</v>
      </c>
      <c r="Y520" s="2054">
        <v>0</v>
      </c>
      <c r="Z520" s="2054">
        <v>0</v>
      </c>
      <c r="AA520" s="2054">
        <v>0</v>
      </c>
      <c r="AB520" s="2054">
        <v>0</v>
      </c>
      <c r="AC520" s="2054">
        <v>0</v>
      </c>
      <c r="AD520" s="2054">
        <v>0</v>
      </c>
      <c r="AE520" s="2054">
        <v>0</v>
      </c>
      <c r="AF520" s="2054">
        <v>0</v>
      </c>
      <c r="AG520" s="2054">
        <v>0</v>
      </c>
      <c r="AH520" s="2054">
        <v>0</v>
      </c>
      <c r="AI520" s="2054">
        <v>0</v>
      </c>
      <c r="AJ520" s="2054">
        <v>0</v>
      </c>
      <c r="AK520" s="2054">
        <v>0</v>
      </c>
      <c r="AL520" s="2054">
        <v>0</v>
      </c>
      <c r="AM520" s="2054">
        <v>0</v>
      </c>
      <c r="AN520" s="2054">
        <v>0</v>
      </c>
      <c r="AO520" s="2054">
        <v>0</v>
      </c>
      <c r="AP520" s="2054">
        <v>0</v>
      </c>
      <c r="AQ520" s="2054">
        <v>0</v>
      </c>
      <c r="AR520" s="2054">
        <v>0</v>
      </c>
      <c r="AS520" s="2054">
        <v>0</v>
      </c>
      <c r="AT520" s="2054">
        <v>0</v>
      </c>
      <c r="AU520" s="2054">
        <v>0</v>
      </c>
      <c r="AV520" s="2054">
        <v>0</v>
      </c>
      <c r="AW520" s="2054">
        <v>0</v>
      </c>
      <c r="AX520" s="2054">
        <v>0</v>
      </c>
      <c r="AY520" s="2054">
        <v>0</v>
      </c>
      <c r="AZ520" s="2054">
        <v>0</v>
      </c>
      <c r="BA520" s="2054">
        <v>0</v>
      </c>
      <c r="BB520" s="2054">
        <v>0</v>
      </c>
      <c r="BC520" s="2054">
        <v>0</v>
      </c>
      <c r="BD520" s="2054">
        <v>0</v>
      </c>
      <c r="BE520" s="2054">
        <v>0</v>
      </c>
      <c r="BF520" s="2054">
        <v>0</v>
      </c>
      <c r="BG520" s="2054">
        <v>0</v>
      </c>
      <c r="BH520" s="2054">
        <v>0</v>
      </c>
      <c r="BI520" s="2054">
        <v>0</v>
      </c>
      <c r="BJ520" s="2054">
        <v>0</v>
      </c>
      <c r="BK520" s="2054">
        <v>0</v>
      </c>
      <c r="BL520" s="2054">
        <v>0</v>
      </c>
      <c r="BM520" s="2055">
        <f t="shared" si="44"/>
        <v>0</v>
      </c>
      <c r="BN520" s="2055">
        <f t="shared" si="45"/>
        <v>0</v>
      </c>
      <c r="BO520" s="2056">
        <v>0</v>
      </c>
      <c r="BP520" s="2051" t="str">
        <f t="shared" si="47"/>
        <v/>
      </c>
    </row>
    <row r="521" spans="1:68" s="1185" customFormat="1">
      <c r="A521" s="2052" t="s">
        <v>6089</v>
      </c>
      <c r="B521" s="2052" t="s">
        <v>2067</v>
      </c>
      <c r="C521" s="2052" t="s">
        <v>5909</v>
      </c>
      <c r="D521" s="2052" t="s">
        <v>2442</v>
      </c>
      <c r="E521" s="2052" t="s">
        <v>5479</v>
      </c>
      <c r="F521" s="2052" t="s">
        <v>208</v>
      </c>
      <c r="G521" s="2052" t="s">
        <v>1765</v>
      </c>
      <c r="H521" s="2052" t="s">
        <v>4990</v>
      </c>
      <c r="I521" s="2052" t="s">
        <v>3059</v>
      </c>
      <c r="J521" s="2053" t="s">
        <v>6224</v>
      </c>
      <c r="K521" s="2054">
        <v>1182</v>
      </c>
      <c r="L521" s="2054">
        <v>23</v>
      </c>
      <c r="M521" s="2054">
        <v>28</v>
      </c>
      <c r="N521" s="2054">
        <v>37</v>
      </c>
      <c r="O521" s="2054">
        <v>35</v>
      </c>
      <c r="P521" s="2054">
        <v>16</v>
      </c>
      <c r="Q521" s="2054">
        <v>39</v>
      </c>
      <c r="R521" s="2054">
        <v>36</v>
      </c>
      <c r="S521" s="2054">
        <v>40</v>
      </c>
      <c r="T521" s="2054">
        <v>58</v>
      </c>
      <c r="U521" s="2054">
        <v>49</v>
      </c>
      <c r="V521" s="2054">
        <v>60</v>
      </c>
      <c r="W521" s="2054">
        <v>95</v>
      </c>
      <c r="X521" s="2054">
        <v>123</v>
      </c>
      <c r="Y521" s="2054">
        <v>119</v>
      </c>
      <c r="Z521" s="2054">
        <v>80</v>
      </c>
      <c r="AA521" s="2054">
        <v>343</v>
      </c>
      <c r="AB521" s="2054">
        <v>1</v>
      </c>
      <c r="AC521" s="2054">
        <v>552</v>
      </c>
      <c r="AD521" s="2054">
        <v>9</v>
      </c>
      <c r="AE521" s="2054">
        <v>16</v>
      </c>
      <c r="AF521" s="2054">
        <v>19</v>
      </c>
      <c r="AG521" s="2054">
        <v>22</v>
      </c>
      <c r="AH521" s="2054">
        <v>8</v>
      </c>
      <c r="AI521" s="2054">
        <v>22</v>
      </c>
      <c r="AJ521" s="2054">
        <v>21</v>
      </c>
      <c r="AK521" s="2054">
        <v>18</v>
      </c>
      <c r="AL521" s="2054">
        <v>33</v>
      </c>
      <c r="AM521" s="2054">
        <v>18</v>
      </c>
      <c r="AN521" s="2054">
        <v>25</v>
      </c>
      <c r="AO521" s="2054">
        <v>49</v>
      </c>
      <c r="AP521" s="2054">
        <v>67</v>
      </c>
      <c r="AQ521" s="2054">
        <v>63</v>
      </c>
      <c r="AR521" s="2054">
        <v>46</v>
      </c>
      <c r="AS521" s="2054">
        <v>116</v>
      </c>
      <c r="AT521" s="2054">
        <v>0</v>
      </c>
      <c r="AU521" s="2054">
        <v>630</v>
      </c>
      <c r="AV521" s="2054">
        <v>14</v>
      </c>
      <c r="AW521" s="2054">
        <v>12</v>
      </c>
      <c r="AX521" s="2054">
        <v>18</v>
      </c>
      <c r="AY521" s="2054">
        <v>13</v>
      </c>
      <c r="AZ521" s="2054">
        <v>8</v>
      </c>
      <c r="BA521" s="2054">
        <v>17</v>
      </c>
      <c r="BB521" s="2054">
        <v>15</v>
      </c>
      <c r="BC521" s="2054">
        <v>22</v>
      </c>
      <c r="BD521" s="2054">
        <v>25</v>
      </c>
      <c r="BE521" s="2054">
        <v>31</v>
      </c>
      <c r="BF521" s="2054">
        <v>35</v>
      </c>
      <c r="BG521" s="2054">
        <v>46</v>
      </c>
      <c r="BH521" s="2054">
        <v>56</v>
      </c>
      <c r="BI521" s="2054">
        <v>56</v>
      </c>
      <c r="BJ521" s="2054">
        <v>34</v>
      </c>
      <c r="BK521" s="2054">
        <v>227</v>
      </c>
      <c r="BL521" s="2054">
        <v>1</v>
      </c>
      <c r="BM521" s="2055">
        <f t="shared" si="44"/>
        <v>1181</v>
      </c>
      <c r="BN521" s="2055">
        <f t="shared" si="45"/>
        <v>542</v>
      </c>
      <c r="BO521" s="2056">
        <f t="shared" si="46"/>
        <v>45.893310753598641</v>
      </c>
      <c r="BP521" s="2051" t="str">
        <f t="shared" si="47"/>
        <v/>
      </c>
    </row>
    <row r="522" spans="1:68" s="1185" customFormat="1">
      <c r="A522" s="2057" t="s">
        <v>6090</v>
      </c>
      <c r="B522" s="2057" t="s">
        <v>2067</v>
      </c>
      <c r="C522" s="2057" t="s">
        <v>5909</v>
      </c>
      <c r="D522" s="2057" t="s">
        <v>2442</v>
      </c>
      <c r="E522" s="2057" t="s">
        <v>5481</v>
      </c>
      <c r="F522" s="2057" t="s">
        <v>208</v>
      </c>
      <c r="G522" s="2057" t="s">
        <v>1765</v>
      </c>
      <c r="H522" s="2057" t="s">
        <v>4990</v>
      </c>
      <c r="I522" s="2057" t="s">
        <v>5052</v>
      </c>
      <c r="J522" s="2058" t="s">
        <v>6224</v>
      </c>
      <c r="K522" s="2059">
        <v>168</v>
      </c>
      <c r="L522" s="2059">
        <v>4</v>
      </c>
      <c r="M522" s="2059">
        <v>4</v>
      </c>
      <c r="N522" s="2059">
        <v>6</v>
      </c>
      <c r="O522" s="2059">
        <v>11</v>
      </c>
      <c r="P522" s="2059">
        <v>3</v>
      </c>
      <c r="Q522" s="2059">
        <v>8</v>
      </c>
      <c r="R522" s="2059">
        <v>5</v>
      </c>
      <c r="S522" s="2059">
        <v>8</v>
      </c>
      <c r="T522" s="2059">
        <v>8</v>
      </c>
      <c r="U522" s="2059">
        <v>9</v>
      </c>
      <c r="V522" s="2059">
        <v>11</v>
      </c>
      <c r="W522" s="2059">
        <v>16</v>
      </c>
      <c r="X522" s="2059">
        <v>16</v>
      </c>
      <c r="Y522" s="2059">
        <v>17</v>
      </c>
      <c r="Z522" s="2059">
        <v>10</v>
      </c>
      <c r="AA522" s="2059">
        <v>32</v>
      </c>
      <c r="AB522" s="2059">
        <v>0</v>
      </c>
      <c r="AC522" s="2059">
        <v>79</v>
      </c>
      <c r="AD522" s="2059">
        <v>3</v>
      </c>
      <c r="AE522" s="2059">
        <v>2</v>
      </c>
      <c r="AF522" s="2059">
        <v>3</v>
      </c>
      <c r="AG522" s="2059">
        <v>7</v>
      </c>
      <c r="AH522" s="2059">
        <v>2</v>
      </c>
      <c r="AI522" s="2059">
        <v>4</v>
      </c>
      <c r="AJ522" s="2059">
        <v>3</v>
      </c>
      <c r="AK522" s="2059">
        <v>3</v>
      </c>
      <c r="AL522" s="2059">
        <v>4</v>
      </c>
      <c r="AM522" s="2059">
        <v>4</v>
      </c>
      <c r="AN522" s="2059">
        <v>4</v>
      </c>
      <c r="AO522" s="2059">
        <v>8</v>
      </c>
      <c r="AP522" s="2059">
        <v>9</v>
      </c>
      <c r="AQ522" s="2059">
        <v>8</v>
      </c>
      <c r="AR522" s="2059">
        <v>4</v>
      </c>
      <c r="AS522" s="2059">
        <v>11</v>
      </c>
      <c r="AT522" s="2059">
        <v>0</v>
      </c>
      <c r="AU522" s="2059">
        <v>89</v>
      </c>
      <c r="AV522" s="2059">
        <v>1</v>
      </c>
      <c r="AW522" s="2059">
        <v>2</v>
      </c>
      <c r="AX522" s="2059">
        <v>3</v>
      </c>
      <c r="AY522" s="2059">
        <v>4</v>
      </c>
      <c r="AZ522" s="2059">
        <v>1</v>
      </c>
      <c r="BA522" s="2059">
        <v>4</v>
      </c>
      <c r="BB522" s="2059">
        <v>2</v>
      </c>
      <c r="BC522" s="2059">
        <v>5</v>
      </c>
      <c r="BD522" s="2059">
        <v>4</v>
      </c>
      <c r="BE522" s="2059">
        <v>5</v>
      </c>
      <c r="BF522" s="2059">
        <v>7</v>
      </c>
      <c r="BG522" s="2059">
        <v>8</v>
      </c>
      <c r="BH522" s="2059">
        <v>7</v>
      </c>
      <c r="BI522" s="2059">
        <v>9</v>
      </c>
      <c r="BJ522" s="2059">
        <v>6</v>
      </c>
      <c r="BK522" s="2059">
        <v>21</v>
      </c>
      <c r="BL522" s="2059">
        <v>0</v>
      </c>
      <c r="BM522" s="2060">
        <f t="shared" si="44"/>
        <v>168</v>
      </c>
      <c r="BN522" s="2060">
        <f t="shared" si="45"/>
        <v>59</v>
      </c>
      <c r="BO522" s="2061">
        <f t="shared" si="46"/>
        <v>35.119047619047613</v>
      </c>
      <c r="BP522" s="2051" t="str">
        <f t="shared" si="47"/>
        <v/>
      </c>
    </row>
    <row r="523" spans="1:68" s="1185" customFormat="1">
      <c r="A523" s="2057" t="s">
        <v>6091</v>
      </c>
      <c r="B523" s="2057" t="s">
        <v>2067</v>
      </c>
      <c r="C523" s="2057" t="s">
        <v>5909</v>
      </c>
      <c r="D523" s="2057" t="s">
        <v>2442</v>
      </c>
      <c r="E523" s="2057" t="s">
        <v>5482</v>
      </c>
      <c r="F523" s="2057" t="s">
        <v>208</v>
      </c>
      <c r="G523" s="2057" t="s">
        <v>1765</v>
      </c>
      <c r="H523" s="2057" t="s">
        <v>4990</v>
      </c>
      <c r="I523" s="2057" t="s">
        <v>4993</v>
      </c>
      <c r="J523" s="2058" t="s">
        <v>6224</v>
      </c>
      <c r="K523" s="2059">
        <v>189</v>
      </c>
      <c r="L523" s="2059">
        <v>3</v>
      </c>
      <c r="M523" s="2059">
        <v>4</v>
      </c>
      <c r="N523" s="2059">
        <v>11</v>
      </c>
      <c r="O523" s="2059">
        <v>7</v>
      </c>
      <c r="P523" s="2059">
        <v>5</v>
      </c>
      <c r="Q523" s="2059">
        <v>7</v>
      </c>
      <c r="R523" s="2059">
        <v>7</v>
      </c>
      <c r="S523" s="2059">
        <v>9</v>
      </c>
      <c r="T523" s="2059">
        <v>13</v>
      </c>
      <c r="U523" s="2059">
        <v>8</v>
      </c>
      <c r="V523" s="2059">
        <v>8</v>
      </c>
      <c r="W523" s="2059">
        <v>16</v>
      </c>
      <c r="X523" s="2059">
        <v>21</v>
      </c>
      <c r="Y523" s="2059">
        <v>24</v>
      </c>
      <c r="Z523" s="2059">
        <v>10</v>
      </c>
      <c r="AA523" s="2059">
        <v>36</v>
      </c>
      <c r="AB523" s="2059">
        <v>0</v>
      </c>
      <c r="AC523" s="2059">
        <v>89</v>
      </c>
      <c r="AD523" s="2059">
        <v>0</v>
      </c>
      <c r="AE523" s="2059">
        <v>1</v>
      </c>
      <c r="AF523" s="2059">
        <v>4</v>
      </c>
      <c r="AG523" s="2059">
        <v>3</v>
      </c>
      <c r="AH523" s="2059">
        <v>1</v>
      </c>
      <c r="AI523" s="2059">
        <v>4</v>
      </c>
      <c r="AJ523" s="2059">
        <v>5</v>
      </c>
      <c r="AK523" s="2059">
        <v>4</v>
      </c>
      <c r="AL523" s="2059">
        <v>7</v>
      </c>
      <c r="AM523" s="2059">
        <v>2</v>
      </c>
      <c r="AN523" s="2059">
        <v>3</v>
      </c>
      <c r="AO523" s="2059">
        <v>9</v>
      </c>
      <c r="AP523" s="2059">
        <v>12</v>
      </c>
      <c r="AQ523" s="2059">
        <v>12</v>
      </c>
      <c r="AR523" s="2059">
        <v>8</v>
      </c>
      <c r="AS523" s="2059">
        <v>14</v>
      </c>
      <c r="AT523" s="2059">
        <v>0</v>
      </c>
      <c r="AU523" s="2059">
        <v>100</v>
      </c>
      <c r="AV523" s="2059">
        <v>3</v>
      </c>
      <c r="AW523" s="2059">
        <v>3</v>
      </c>
      <c r="AX523" s="2059">
        <v>7</v>
      </c>
      <c r="AY523" s="2059">
        <v>4</v>
      </c>
      <c r="AZ523" s="2059">
        <v>4</v>
      </c>
      <c r="BA523" s="2059">
        <v>3</v>
      </c>
      <c r="BB523" s="2059">
        <v>2</v>
      </c>
      <c r="BC523" s="2059">
        <v>5</v>
      </c>
      <c r="BD523" s="2059">
        <v>6</v>
      </c>
      <c r="BE523" s="2059">
        <v>6</v>
      </c>
      <c r="BF523" s="2059">
        <v>5</v>
      </c>
      <c r="BG523" s="2059">
        <v>7</v>
      </c>
      <c r="BH523" s="2059">
        <v>9</v>
      </c>
      <c r="BI523" s="2059">
        <v>12</v>
      </c>
      <c r="BJ523" s="2059">
        <v>2</v>
      </c>
      <c r="BK523" s="2059">
        <v>22</v>
      </c>
      <c r="BL523" s="2059">
        <v>0</v>
      </c>
      <c r="BM523" s="2060">
        <f t="shared" si="44"/>
        <v>189</v>
      </c>
      <c r="BN523" s="2060">
        <f t="shared" si="45"/>
        <v>70</v>
      </c>
      <c r="BO523" s="2061">
        <f t="shared" si="46"/>
        <v>37.037037037037038</v>
      </c>
      <c r="BP523" s="2051" t="str">
        <f t="shared" si="47"/>
        <v/>
      </c>
    </row>
    <row r="524" spans="1:68" s="1185" customFormat="1">
      <c r="A524" s="2057" t="s">
        <v>6092</v>
      </c>
      <c r="B524" s="2057" t="s">
        <v>2067</v>
      </c>
      <c r="C524" s="2057" t="s">
        <v>5909</v>
      </c>
      <c r="D524" s="2057" t="s">
        <v>2442</v>
      </c>
      <c r="E524" s="2057" t="s">
        <v>5483</v>
      </c>
      <c r="F524" s="2057" t="s">
        <v>208</v>
      </c>
      <c r="G524" s="2057" t="s">
        <v>1765</v>
      </c>
      <c r="H524" s="2057" t="s">
        <v>4990</v>
      </c>
      <c r="I524" s="2057" t="s">
        <v>5097</v>
      </c>
      <c r="J524" s="2058" t="s">
        <v>6224</v>
      </c>
      <c r="K524" s="2059">
        <v>296</v>
      </c>
      <c r="L524" s="2059">
        <v>6</v>
      </c>
      <c r="M524" s="2059">
        <v>7</v>
      </c>
      <c r="N524" s="2059">
        <v>5</v>
      </c>
      <c r="O524" s="2059">
        <v>3</v>
      </c>
      <c r="P524" s="2059">
        <v>1</v>
      </c>
      <c r="Q524" s="2059">
        <v>7</v>
      </c>
      <c r="R524" s="2059">
        <v>8</v>
      </c>
      <c r="S524" s="2059">
        <v>8</v>
      </c>
      <c r="T524" s="2059">
        <v>17</v>
      </c>
      <c r="U524" s="2059">
        <v>7</v>
      </c>
      <c r="V524" s="2059">
        <v>13</v>
      </c>
      <c r="W524" s="2059">
        <v>20</v>
      </c>
      <c r="X524" s="2059">
        <v>21</v>
      </c>
      <c r="Y524" s="2059">
        <v>29</v>
      </c>
      <c r="Z524" s="2059">
        <v>18</v>
      </c>
      <c r="AA524" s="2059">
        <v>126</v>
      </c>
      <c r="AB524" s="2059">
        <v>0</v>
      </c>
      <c r="AC524" s="2059">
        <v>120</v>
      </c>
      <c r="AD524" s="2059">
        <v>2</v>
      </c>
      <c r="AE524" s="2059">
        <v>4</v>
      </c>
      <c r="AF524" s="2059">
        <v>3</v>
      </c>
      <c r="AG524" s="2059">
        <v>3</v>
      </c>
      <c r="AH524" s="2059">
        <v>1</v>
      </c>
      <c r="AI524" s="2059">
        <v>5</v>
      </c>
      <c r="AJ524" s="2059">
        <v>4</v>
      </c>
      <c r="AK524" s="2059">
        <v>4</v>
      </c>
      <c r="AL524" s="2059">
        <v>10</v>
      </c>
      <c r="AM524" s="2059">
        <v>2</v>
      </c>
      <c r="AN524" s="2059">
        <v>5</v>
      </c>
      <c r="AO524" s="2059">
        <v>7</v>
      </c>
      <c r="AP524" s="2059">
        <v>11</v>
      </c>
      <c r="AQ524" s="2059">
        <v>18</v>
      </c>
      <c r="AR524" s="2059">
        <v>12</v>
      </c>
      <c r="AS524" s="2059">
        <v>29</v>
      </c>
      <c r="AT524" s="2059">
        <v>0</v>
      </c>
      <c r="AU524" s="2059">
        <v>176</v>
      </c>
      <c r="AV524" s="2059">
        <v>4</v>
      </c>
      <c r="AW524" s="2059">
        <v>3</v>
      </c>
      <c r="AX524" s="2059">
        <v>2</v>
      </c>
      <c r="AY524" s="2059">
        <v>0</v>
      </c>
      <c r="AZ524" s="2059">
        <v>0</v>
      </c>
      <c r="BA524" s="2059">
        <v>2</v>
      </c>
      <c r="BB524" s="2059">
        <v>4</v>
      </c>
      <c r="BC524" s="2059">
        <v>4</v>
      </c>
      <c r="BD524" s="2059">
        <v>7</v>
      </c>
      <c r="BE524" s="2059">
        <v>5</v>
      </c>
      <c r="BF524" s="2059">
        <v>8</v>
      </c>
      <c r="BG524" s="2059">
        <v>13</v>
      </c>
      <c r="BH524" s="2059">
        <v>10</v>
      </c>
      <c r="BI524" s="2059">
        <v>11</v>
      </c>
      <c r="BJ524" s="2059">
        <v>6</v>
      </c>
      <c r="BK524" s="2059">
        <v>97</v>
      </c>
      <c r="BL524" s="2059">
        <v>0</v>
      </c>
      <c r="BM524" s="2060">
        <f t="shared" si="44"/>
        <v>296</v>
      </c>
      <c r="BN524" s="2060">
        <f t="shared" si="45"/>
        <v>173</v>
      </c>
      <c r="BO524" s="2061">
        <f t="shared" si="46"/>
        <v>58.445945945945944</v>
      </c>
      <c r="BP524" s="2051" t="str">
        <f t="shared" si="47"/>
        <v>限界集落</v>
      </c>
    </row>
    <row r="525" spans="1:68" s="1185" customFormat="1">
      <c r="A525" s="2057" t="s">
        <v>6093</v>
      </c>
      <c r="B525" s="2057" t="s">
        <v>2067</v>
      </c>
      <c r="C525" s="2057" t="s">
        <v>5909</v>
      </c>
      <c r="D525" s="2057" t="s">
        <v>2442</v>
      </c>
      <c r="E525" s="2057" t="s">
        <v>5484</v>
      </c>
      <c r="F525" s="2057" t="s">
        <v>208</v>
      </c>
      <c r="G525" s="2057" t="s">
        <v>1765</v>
      </c>
      <c r="H525" s="2057" t="s">
        <v>4990</v>
      </c>
      <c r="I525" s="2057" t="s">
        <v>5223</v>
      </c>
      <c r="J525" s="2058" t="s">
        <v>6224</v>
      </c>
      <c r="K525" s="2059">
        <v>196</v>
      </c>
      <c r="L525" s="2059">
        <v>8</v>
      </c>
      <c r="M525" s="2059">
        <v>7</v>
      </c>
      <c r="N525" s="2059">
        <v>5</v>
      </c>
      <c r="O525" s="2059">
        <v>7</v>
      </c>
      <c r="P525" s="2059">
        <v>3</v>
      </c>
      <c r="Q525" s="2059">
        <v>7</v>
      </c>
      <c r="R525" s="2059">
        <v>5</v>
      </c>
      <c r="S525" s="2059">
        <v>11</v>
      </c>
      <c r="T525" s="2059">
        <v>6</v>
      </c>
      <c r="U525" s="2059">
        <v>10</v>
      </c>
      <c r="V525" s="2059">
        <v>11</v>
      </c>
      <c r="W525" s="2059">
        <v>17</v>
      </c>
      <c r="X525" s="2059">
        <v>23</v>
      </c>
      <c r="Y525" s="2059">
        <v>18</v>
      </c>
      <c r="Z525" s="2059">
        <v>12</v>
      </c>
      <c r="AA525" s="2059">
        <v>45</v>
      </c>
      <c r="AB525" s="2059">
        <v>1</v>
      </c>
      <c r="AC525" s="2059">
        <v>94</v>
      </c>
      <c r="AD525" s="2059">
        <v>3</v>
      </c>
      <c r="AE525" s="2059">
        <v>4</v>
      </c>
      <c r="AF525" s="2059">
        <v>3</v>
      </c>
      <c r="AG525" s="2059">
        <v>4</v>
      </c>
      <c r="AH525" s="2059">
        <v>1</v>
      </c>
      <c r="AI525" s="2059">
        <v>5</v>
      </c>
      <c r="AJ525" s="2059">
        <v>3</v>
      </c>
      <c r="AK525" s="2059">
        <v>5</v>
      </c>
      <c r="AL525" s="2059">
        <v>4</v>
      </c>
      <c r="AM525" s="2059">
        <v>3</v>
      </c>
      <c r="AN525" s="2059">
        <v>5</v>
      </c>
      <c r="AO525" s="2059">
        <v>10</v>
      </c>
      <c r="AP525" s="2059">
        <v>11</v>
      </c>
      <c r="AQ525" s="2059">
        <v>9</v>
      </c>
      <c r="AR525" s="2059">
        <v>5</v>
      </c>
      <c r="AS525" s="2059">
        <v>19</v>
      </c>
      <c r="AT525" s="2059">
        <v>0</v>
      </c>
      <c r="AU525" s="2059">
        <v>102</v>
      </c>
      <c r="AV525" s="2059">
        <v>5</v>
      </c>
      <c r="AW525" s="2059">
        <v>3</v>
      </c>
      <c r="AX525" s="2059">
        <v>2</v>
      </c>
      <c r="AY525" s="2059">
        <v>3</v>
      </c>
      <c r="AZ525" s="2059">
        <v>2</v>
      </c>
      <c r="BA525" s="2059">
        <v>2</v>
      </c>
      <c r="BB525" s="2059">
        <v>2</v>
      </c>
      <c r="BC525" s="2059">
        <v>6</v>
      </c>
      <c r="BD525" s="2059">
        <v>2</v>
      </c>
      <c r="BE525" s="2059">
        <v>7</v>
      </c>
      <c r="BF525" s="2059">
        <v>6</v>
      </c>
      <c r="BG525" s="2059">
        <v>7</v>
      </c>
      <c r="BH525" s="2059">
        <v>12</v>
      </c>
      <c r="BI525" s="2059">
        <v>9</v>
      </c>
      <c r="BJ525" s="2059">
        <v>7</v>
      </c>
      <c r="BK525" s="2059">
        <v>26</v>
      </c>
      <c r="BL525" s="2059">
        <v>1</v>
      </c>
      <c r="BM525" s="2060">
        <f t="shared" si="44"/>
        <v>195</v>
      </c>
      <c r="BN525" s="2060">
        <f t="shared" si="45"/>
        <v>75</v>
      </c>
      <c r="BO525" s="2061">
        <f t="shared" si="46"/>
        <v>38.461538461538467</v>
      </c>
      <c r="BP525" s="2051" t="str">
        <f t="shared" si="47"/>
        <v/>
      </c>
    </row>
    <row r="526" spans="1:68" s="1185" customFormat="1">
      <c r="A526" s="2057" t="s">
        <v>6094</v>
      </c>
      <c r="B526" s="2057" t="s">
        <v>2067</v>
      </c>
      <c r="C526" s="2057" t="s">
        <v>5909</v>
      </c>
      <c r="D526" s="2057" t="s">
        <v>2442</v>
      </c>
      <c r="E526" s="2057" t="s">
        <v>5485</v>
      </c>
      <c r="F526" s="2057" t="s">
        <v>208</v>
      </c>
      <c r="G526" s="2057" t="s">
        <v>1765</v>
      </c>
      <c r="H526" s="2057" t="s">
        <v>4990</v>
      </c>
      <c r="I526" s="2057" t="s">
        <v>4977</v>
      </c>
      <c r="J526" s="2058" t="s">
        <v>6224</v>
      </c>
      <c r="K526" s="2059">
        <v>86</v>
      </c>
      <c r="L526" s="2059">
        <v>2</v>
      </c>
      <c r="M526" s="2059">
        <v>3</v>
      </c>
      <c r="N526" s="2059">
        <v>2</v>
      </c>
      <c r="O526" s="2059">
        <v>1</v>
      </c>
      <c r="P526" s="2059">
        <v>2</v>
      </c>
      <c r="Q526" s="2059">
        <v>2</v>
      </c>
      <c r="R526" s="2059">
        <v>6</v>
      </c>
      <c r="S526" s="2059">
        <v>0</v>
      </c>
      <c r="T526" s="2059">
        <v>2</v>
      </c>
      <c r="U526" s="2059">
        <v>2</v>
      </c>
      <c r="V526" s="2059">
        <v>4</v>
      </c>
      <c r="W526" s="2059">
        <v>8</v>
      </c>
      <c r="X526" s="2059">
        <v>9</v>
      </c>
      <c r="Y526" s="2059">
        <v>11</v>
      </c>
      <c r="Z526" s="2059">
        <v>6</v>
      </c>
      <c r="AA526" s="2059">
        <v>26</v>
      </c>
      <c r="AB526" s="2059">
        <v>0</v>
      </c>
      <c r="AC526" s="2059">
        <v>44</v>
      </c>
      <c r="AD526" s="2059">
        <v>1</v>
      </c>
      <c r="AE526" s="2059">
        <v>2</v>
      </c>
      <c r="AF526" s="2059">
        <v>1</v>
      </c>
      <c r="AG526" s="2059">
        <v>1</v>
      </c>
      <c r="AH526" s="2059">
        <v>1</v>
      </c>
      <c r="AI526" s="2059">
        <v>2</v>
      </c>
      <c r="AJ526" s="2059">
        <v>3</v>
      </c>
      <c r="AK526" s="2059">
        <v>0</v>
      </c>
      <c r="AL526" s="2059">
        <v>1</v>
      </c>
      <c r="AM526" s="2059">
        <v>1</v>
      </c>
      <c r="AN526" s="2059">
        <v>2</v>
      </c>
      <c r="AO526" s="2059">
        <v>3</v>
      </c>
      <c r="AP526" s="2059">
        <v>5</v>
      </c>
      <c r="AQ526" s="2059">
        <v>6</v>
      </c>
      <c r="AR526" s="2059">
        <v>4</v>
      </c>
      <c r="AS526" s="2059">
        <v>11</v>
      </c>
      <c r="AT526" s="2059">
        <v>0</v>
      </c>
      <c r="AU526" s="2059">
        <v>42</v>
      </c>
      <c r="AV526" s="2059">
        <v>1</v>
      </c>
      <c r="AW526" s="2059">
        <v>1</v>
      </c>
      <c r="AX526" s="2059">
        <v>1</v>
      </c>
      <c r="AY526" s="2059">
        <v>0</v>
      </c>
      <c r="AZ526" s="2059">
        <v>1</v>
      </c>
      <c r="BA526" s="2059">
        <v>0</v>
      </c>
      <c r="BB526" s="2059">
        <v>3</v>
      </c>
      <c r="BC526" s="2059">
        <v>0</v>
      </c>
      <c r="BD526" s="2059">
        <v>1</v>
      </c>
      <c r="BE526" s="2059">
        <v>1</v>
      </c>
      <c r="BF526" s="2059">
        <v>2</v>
      </c>
      <c r="BG526" s="2059">
        <v>5</v>
      </c>
      <c r="BH526" s="2059">
        <v>4</v>
      </c>
      <c r="BI526" s="2059">
        <v>5</v>
      </c>
      <c r="BJ526" s="2059">
        <v>2</v>
      </c>
      <c r="BK526" s="2059">
        <v>15</v>
      </c>
      <c r="BL526" s="2059">
        <v>0</v>
      </c>
      <c r="BM526" s="2060">
        <f t="shared" si="44"/>
        <v>86</v>
      </c>
      <c r="BN526" s="2060">
        <f t="shared" si="45"/>
        <v>43</v>
      </c>
      <c r="BO526" s="2061">
        <f t="shared" si="46"/>
        <v>50</v>
      </c>
      <c r="BP526" s="2051" t="str">
        <f t="shared" si="47"/>
        <v>限界集落</v>
      </c>
    </row>
    <row r="527" spans="1:68" s="1185" customFormat="1">
      <c r="A527" s="2057" t="s">
        <v>6095</v>
      </c>
      <c r="B527" s="2057" t="s">
        <v>2067</v>
      </c>
      <c r="C527" s="2057" t="s">
        <v>5909</v>
      </c>
      <c r="D527" s="2057" t="s">
        <v>2442</v>
      </c>
      <c r="E527" s="2057" t="s">
        <v>5486</v>
      </c>
      <c r="F527" s="2057" t="s">
        <v>208</v>
      </c>
      <c r="G527" s="2057" t="s">
        <v>1765</v>
      </c>
      <c r="H527" s="2057" t="s">
        <v>4990</v>
      </c>
      <c r="I527" s="2057" t="s">
        <v>5224</v>
      </c>
      <c r="J527" s="2058" t="s">
        <v>6224</v>
      </c>
      <c r="K527" s="2059">
        <v>106</v>
      </c>
      <c r="L527" s="2059">
        <v>0</v>
      </c>
      <c r="M527" s="2059">
        <v>0</v>
      </c>
      <c r="N527" s="2059">
        <v>3</v>
      </c>
      <c r="O527" s="2059">
        <v>1</v>
      </c>
      <c r="P527" s="2059">
        <v>1</v>
      </c>
      <c r="Q527" s="2059">
        <v>3</v>
      </c>
      <c r="R527" s="2059">
        <v>2</v>
      </c>
      <c r="S527" s="2059">
        <v>3</v>
      </c>
      <c r="T527" s="2059">
        <v>4</v>
      </c>
      <c r="U527" s="2059">
        <v>3</v>
      </c>
      <c r="V527" s="2059">
        <v>8</v>
      </c>
      <c r="W527" s="2059">
        <v>9</v>
      </c>
      <c r="X527" s="2059">
        <v>17</v>
      </c>
      <c r="Y527" s="2059">
        <v>5</v>
      </c>
      <c r="Z527" s="2059">
        <v>10</v>
      </c>
      <c r="AA527" s="2059">
        <v>37</v>
      </c>
      <c r="AB527" s="2059">
        <v>0</v>
      </c>
      <c r="AC527" s="2059">
        <v>53</v>
      </c>
      <c r="AD527" s="2059">
        <v>0</v>
      </c>
      <c r="AE527" s="2059">
        <v>0</v>
      </c>
      <c r="AF527" s="2059">
        <v>3</v>
      </c>
      <c r="AG527" s="2059">
        <v>0</v>
      </c>
      <c r="AH527" s="2059">
        <v>1</v>
      </c>
      <c r="AI527" s="2059">
        <v>2</v>
      </c>
      <c r="AJ527" s="2059">
        <v>1</v>
      </c>
      <c r="AK527" s="2059">
        <v>1</v>
      </c>
      <c r="AL527" s="2059">
        <v>3</v>
      </c>
      <c r="AM527" s="2059">
        <v>1</v>
      </c>
      <c r="AN527" s="2059">
        <v>5</v>
      </c>
      <c r="AO527" s="2059">
        <v>5</v>
      </c>
      <c r="AP527" s="2059">
        <v>7</v>
      </c>
      <c r="AQ527" s="2059">
        <v>2</v>
      </c>
      <c r="AR527" s="2059">
        <v>6</v>
      </c>
      <c r="AS527" s="2059">
        <v>16</v>
      </c>
      <c r="AT527" s="2059">
        <v>0</v>
      </c>
      <c r="AU527" s="2059">
        <v>53</v>
      </c>
      <c r="AV527" s="2059">
        <v>0</v>
      </c>
      <c r="AW527" s="2059">
        <v>0</v>
      </c>
      <c r="AX527" s="2059">
        <v>0</v>
      </c>
      <c r="AY527" s="2059">
        <v>1</v>
      </c>
      <c r="AZ527" s="2059">
        <v>0</v>
      </c>
      <c r="BA527" s="2059">
        <v>1</v>
      </c>
      <c r="BB527" s="2059">
        <v>1</v>
      </c>
      <c r="BC527" s="2059">
        <v>2</v>
      </c>
      <c r="BD527" s="2059">
        <v>1</v>
      </c>
      <c r="BE527" s="2059">
        <v>2</v>
      </c>
      <c r="BF527" s="2059">
        <v>3</v>
      </c>
      <c r="BG527" s="2059">
        <v>4</v>
      </c>
      <c r="BH527" s="2059">
        <v>10</v>
      </c>
      <c r="BI527" s="2059">
        <v>3</v>
      </c>
      <c r="BJ527" s="2059">
        <v>4</v>
      </c>
      <c r="BK527" s="2059">
        <v>21</v>
      </c>
      <c r="BL527" s="2059">
        <v>0</v>
      </c>
      <c r="BM527" s="2060">
        <f t="shared" si="44"/>
        <v>106</v>
      </c>
      <c r="BN527" s="2060">
        <f t="shared" si="45"/>
        <v>52</v>
      </c>
      <c r="BO527" s="2061">
        <f t="shared" si="46"/>
        <v>49.056603773584904</v>
      </c>
      <c r="BP527" s="2051" t="str">
        <f t="shared" si="47"/>
        <v/>
      </c>
    </row>
    <row r="528" spans="1:68" s="1185" customFormat="1">
      <c r="A528" s="2057" t="s">
        <v>6096</v>
      </c>
      <c r="B528" s="2057" t="s">
        <v>2067</v>
      </c>
      <c r="C528" s="2057" t="s">
        <v>5909</v>
      </c>
      <c r="D528" s="2057" t="s">
        <v>2442</v>
      </c>
      <c r="E528" s="2057" t="s">
        <v>5487</v>
      </c>
      <c r="F528" s="2057" t="s">
        <v>208</v>
      </c>
      <c r="G528" s="2057" t="s">
        <v>1765</v>
      </c>
      <c r="H528" s="2057" t="s">
        <v>4990</v>
      </c>
      <c r="I528" s="2057" t="s">
        <v>5225</v>
      </c>
      <c r="J528" s="2058" t="s">
        <v>6224</v>
      </c>
      <c r="K528" s="2059">
        <v>141</v>
      </c>
      <c r="L528" s="2059">
        <v>0</v>
      </c>
      <c r="M528" s="2059">
        <v>3</v>
      </c>
      <c r="N528" s="2059">
        <v>5</v>
      </c>
      <c r="O528" s="2059">
        <v>5</v>
      </c>
      <c r="P528" s="2059">
        <v>1</v>
      </c>
      <c r="Q528" s="2059">
        <v>5</v>
      </c>
      <c r="R528" s="2059">
        <v>3</v>
      </c>
      <c r="S528" s="2059">
        <v>1</v>
      </c>
      <c r="T528" s="2059">
        <v>8</v>
      </c>
      <c r="U528" s="2059">
        <v>10</v>
      </c>
      <c r="V528" s="2059">
        <v>5</v>
      </c>
      <c r="W528" s="2059">
        <v>9</v>
      </c>
      <c r="X528" s="2059">
        <v>16</v>
      </c>
      <c r="Y528" s="2059">
        <v>15</v>
      </c>
      <c r="Z528" s="2059">
        <v>14</v>
      </c>
      <c r="AA528" s="2059">
        <v>41</v>
      </c>
      <c r="AB528" s="2059">
        <v>0</v>
      </c>
      <c r="AC528" s="2059">
        <v>73</v>
      </c>
      <c r="AD528" s="2059">
        <v>0</v>
      </c>
      <c r="AE528" s="2059">
        <v>3</v>
      </c>
      <c r="AF528" s="2059">
        <v>2</v>
      </c>
      <c r="AG528" s="2059">
        <v>4</v>
      </c>
      <c r="AH528" s="2059">
        <v>1</v>
      </c>
      <c r="AI528" s="2059">
        <v>0</v>
      </c>
      <c r="AJ528" s="2059">
        <v>2</v>
      </c>
      <c r="AK528" s="2059">
        <v>1</v>
      </c>
      <c r="AL528" s="2059">
        <v>4</v>
      </c>
      <c r="AM528" s="2059">
        <v>5</v>
      </c>
      <c r="AN528" s="2059">
        <v>1</v>
      </c>
      <c r="AO528" s="2059">
        <v>7</v>
      </c>
      <c r="AP528" s="2059">
        <v>12</v>
      </c>
      <c r="AQ528" s="2059">
        <v>8</v>
      </c>
      <c r="AR528" s="2059">
        <v>7</v>
      </c>
      <c r="AS528" s="2059">
        <v>16</v>
      </c>
      <c r="AT528" s="2059">
        <v>0</v>
      </c>
      <c r="AU528" s="2059">
        <v>68</v>
      </c>
      <c r="AV528" s="2059">
        <v>0</v>
      </c>
      <c r="AW528" s="2059">
        <v>0</v>
      </c>
      <c r="AX528" s="2059">
        <v>3</v>
      </c>
      <c r="AY528" s="2059">
        <v>1</v>
      </c>
      <c r="AZ528" s="2059">
        <v>0</v>
      </c>
      <c r="BA528" s="2059">
        <v>5</v>
      </c>
      <c r="BB528" s="2059">
        <v>1</v>
      </c>
      <c r="BC528" s="2059">
        <v>0</v>
      </c>
      <c r="BD528" s="2059">
        <v>4</v>
      </c>
      <c r="BE528" s="2059">
        <v>5</v>
      </c>
      <c r="BF528" s="2059">
        <v>4</v>
      </c>
      <c r="BG528" s="2059">
        <v>2</v>
      </c>
      <c r="BH528" s="2059">
        <v>4</v>
      </c>
      <c r="BI528" s="2059">
        <v>7</v>
      </c>
      <c r="BJ528" s="2059">
        <v>7</v>
      </c>
      <c r="BK528" s="2059">
        <v>25</v>
      </c>
      <c r="BL528" s="2059">
        <v>0</v>
      </c>
      <c r="BM528" s="2060">
        <f t="shared" si="44"/>
        <v>141</v>
      </c>
      <c r="BN528" s="2060">
        <f t="shared" si="45"/>
        <v>70</v>
      </c>
      <c r="BO528" s="2061">
        <f t="shared" si="46"/>
        <v>49.645390070921984</v>
      </c>
      <c r="BP528" s="2051" t="str">
        <f t="shared" si="47"/>
        <v/>
      </c>
    </row>
    <row r="529" spans="1:68" s="1185" customFormat="1">
      <c r="A529" s="2052" t="s">
        <v>6097</v>
      </c>
      <c r="B529" s="2052" t="s">
        <v>2067</v>
      </c>
      <c r="C529" s="2052" t="s">
        <v>5909</v>
      </c>
      <c r="D529" s="2052" t="s">
        <v>2442</v>
      </c>
      <c r="E529" s="2052" t="s">
        <v>5517</v>
      </c>
      <c r="F529" s="2052" t="s">
        <v>208</v>
      </c>
      <c r="G529" s="2052" t="s">
        <v>1765</v>
      </c>
      <c r="H529" s="2052" t="s">
        <v>4990</v>
      </c>
      <c r="I529" s="2052" t="s">
        <v>3059</v>
      </c>
      <c r="J529" s="2053" t="s">
        <v>6224</v>
      </c>
      <c r="K529" s="2054">
        <v>0</v>
      </c>
      <c r="L529" s="2054">
        <v>0</v>
      </c>
      <c r="M529" s="2054">
        <v>0</v>
      </c>
      <c r="N529" s="2054">
        <v>0</v>
      </c>
      <c r="O529" s="2054">
        <v>0</v>
      </c>
      <c r="P529" s="2054">
        <v>0</v>
      </c>
      <c r="Q529" s="2054">
        <v>0</v>
      </c>
      <c r="R529" s="2054">
        <v>0</v>
      </c>
      <c r="S529" s="2054">
        <v>0</v>
      </c>
      <c r="T529" s="2054">
        <v>0</v>
      </c>
      <c r="U529" s="2054">
        <v>0</v>
      </c>
      <c r="V529" s="2054">
        <v>0</v>
      </c>
      <c r="W529" s="2054">
        <v>0</v>
      </c>
      <c r="X529" s="2054">
        <v>0</v>
      </c>
      <c r="Y529" s="2054">
        <v>0</v>
      </c>
      <c r="Z529" s="2054">
        <v>0</v>
      </c>
      <c r="AA529" s="2054">
        <v>0</v>
      </c>
      <c r="AB529" s="2054">
        <v>0</v>
      </c>
      <c r="AC529" s="2054">
        <v>0</v>
      </c>
      <c r="AD529" s="2054">
        <v>0</v>
      </c>
      <c r="AE529" s="2054">
        <v>0</v>
      </c>
      <c r="AF529" s="2054">
        <v>0</v>
      </c>
      <c r="AG529" s="2054">
        <v>0</v>
      </c>
      <c r="AH529" s="2054">
        <v>0</v>
      </c>
      <c r="AI529" s="2054">
        <v>0</v>
      </c>
      <c r="AJ529" s="2054">
        <v>0</v>
      </c>
      <c r="AK529" s="2054">
        <v>0</v>
      </c>
      <c r="AL529" s="2054">
        <v>0</v>
      </c>
      <c r="AM529" s="2054">
        <v>0</v>
      </c>
      <c r="AN529" s="2054">
        <v>0</v>
      </c>
      <c r="AO529" s="2054">
        <v>0</v>
      </c>
      <c r="AP529" s="2054">
        <v>0</v>
      </c>
      <c r="AQ529" s="2054">
        <v>0</v>
      </c>
      <c r="AR529" s="2054">
        <v>0</v>
      </c>
      <c r="AS529" s="2054">
        <v>0</v>
      </c>
      <c r="AT529" s="2054">
        <v>0</v>
      </c>
      <c r="AU529" s="2054">
        <v>0</v>
      </c>
      <c r="AV529" s="2054">
        <v>0</v>
      </c>
      <c r="AW529" s="2054">
        <v>0</v>
      </c>
      <c r="AX529" s="2054">
        <v>0</v>
      </c>
      <c r="AY529" s="2054">
        <v>0</v>
      </c>
      <c r="AZ529" s="2054">
        <v>0</v>
      </c>
      <c r="BA529" s="2054">
        <v>0</v>
      </c>
      <c r="BB529" s="2054">
        <v>0</v>
      </c>
      <c r="BC529" s="2054">
        <v>0</v>
      </c>
      <c r="BD529" s="2054">
        <v>0</v>
      </c>
      <c r="BE529" s="2054">
        <v>0</v>
      </c>
      <c r="BF529" s="2054">
        <v>0</v>
      </c>
      <c r="BG529" s="2054">
        <v>0</v>
      </c>
      <c r="BH529" s="2054">
        <v>0</v>
      </c>
      <c r="BI529" s="2054">
        <v>0</v>
      </c>
      <c r="BJ529" s="2054">
        <v>0</v>
      </c>
      <c r="BK529" s="2054">
        <v>0</v>
      </c>
      <c r="BL529" s="2054">
        <v>0</v>
      </c>
      <c r="BM529" s="2055">
        <f t="shared" si="44"/>
        <v>0</v>
      </c>
      <c r="BN529" s="2055">
        <f t="shared" si="45"/>
        <v>0</v>
      </c>
      <c r="BO529" s="2056">
        <v>0</v>
      </c>
      <c r="BP529" s="2051" t="str">
        <f t="shared" si="47"/>
        <v/>
      </c>
    </row>
    <row r="530" spans="1:68" s="1185" customFormat="1">
      <c r="A530" s="2052" t="s">
        <v>6098</v>
      </c>
      <c r="B530" s="2052" t="s">
        <v>2067</v>
      </c>
      <c r="C530" s="2052" t="s">
        <v>5909</v>
      </c>
      <c r="D530" s="2052" t="s">
        <v>2443</v>
      </c>
      <c r="E530" s="2052" t="s">
        <v>5479</v>
      </c>
      <c r="F530" s="2052" t="s">
        <v>208</v>
      </c>
      <c r="G530" s="2052" t="s">
        <v>1765</v>
      </c>
      <c r="H530" s="2052" t="s">
        <v>5272</v>
      </c>
      <c r="I530" s="2052" t="s">
        <v>3059</v>
      </c>
      <c r="J530" s="2053" t="s">
        <v>6224</v>
      </c>
      <c r="K530" s="2054">
        <v>628</v>
      </c>
      <c r="L530" s="2054">
        <v>24</v>
      </c>
      <c r="M530" s="2054">
        <v>27</v>
      </c>
      <c r="N530" s="2054">
        <v>28</v>
      </c>
      <c r="O530" s="2054">
        <v>21</v>
      </c>
      <c r="P530" s="2054">
        <v>15</v>
      </c>
      <c r="Q530" s="2054">
        <v>19</v>
      </c>
      <c r="R530" s="2054">
        <v>28</v>
      </c>
      <c r="S530" s="2054">
        <v>31</v>
      </c>
      <c r="T530" s="2054">
        <v>24</v>
      </c>
      <c r="U530" s="2054">
        <v>33</v>
      </c>
      <c r="V530" s="2054">
        <v>36</v>
      </c>
      <c r="W530" s="2054">
        <v>39</v>
      </c>
      <c r="X530" s="2054">
        <v>62</v>
      </c>
      <c r="Y530" s="2054">
        <v>61</v>
      </c>
      <c r="Z530" s="2054">
        <v>53</v>
      </c>
      <c r="AA530" s="2054">
        <v>127</v>
      </c>
      <c r="AB530" s="2054">
        <v>0</v>
      </c>
      <c r="AC530" s="2054">
        <v>297</v>
      </c>
      <c r="AD530" s="2054">
        <v>16</v>
      </c>
      <c r="AE530" s="2054">
        <v>11</v>
      </c>
      <c r="AF530" s="2054">
        <v>12</v>
      </c>
      <c r="AG530" s="2054">
        <v>11</v>
      </c>
      <c r="AH530" s="2054">
        <v>8</v>
      </c>
      <c r="AI530" s="2054">
        <v>8</v>
      </c>
      <c r="AJ530" s="2054">
        <v>12</v>
      </c>
      <c r="AK530" s="2054">
        <v>15</v>
      </c>
      <c r="AL530" s="2054">
        <v>11</v>
      </c>
      <c r="AM530" s="2054">
        <v>20</v>
      </c>
      <c r="AN530" s="2054">
        <v>16</v>
      </c>
      <c r="AO530" s="2054">
        <v>18</v>
      </c>
      <c r="AP530" s="2054">
        <v>35</v>
      </c>
      <c r="AQ530" s="2054">
        <v>31</v>
      </c>
      <c r="AR530" s="2054">
        <v>21</v>
      </c>
      <c r="AS530" s="2054">
        <v>52</v>
      </c>
      <c r="AT530" s="2054">
        <v>0</v>
      </c>
      <c r="AU530" s="2054">
        <v>331</v>
      </c>
      <c r="AV530" s="2054">
        <v>8</v>
      </c>
      <c r="AW530" s="2054">
        <v>16</v>
      </c>
      <c r="AX530" s="2054">
        <v>16</v>
      </c>
      <c r="AY530" s="2054">
        <v>10</v>
      </c>
      <c r="AZ530" s="2054">
        <v>7</v>
      </c>
      <c r="BA530" s="2054">
        <v>11</v>
      </c>
      <c r="BB530" s="2054">
        <v>16</v>
      </c>
      <c r="BC530" s="2054">
        <v>16</v>
      </c>
      <c r="BD530" s="2054">
        <v>13</v>
      </c>
      <c r="BE530" s="2054">
        <v>13</v>
      </c>
      <c r="BF530" s="2054">
        <v>20</v>
      </c>
      <c r="BG530" s="2054">
        <v>21</v>
      </c>
      <c r="BH530" s="2054">
        <v>27</v>
      </c>
      <c r="BI530" s="2054">
        <v>30</v>
      </c>
      <c r="BJ530" s="2054">
        <v>32</v>
      </c>
      <c r="BK530" s="2054">
        <v>75</v>
      </c>
      <c r="BL530" s="2054">
        <v>0</v>
      </c>
      <c r="BM530" s="2055">
        <f t="shared" si="44"/>
        <v>628</v>
      </c>
      <c r="BN530" s="2055">
        <f t="shared" si="45"/>
        <v>241</v>
      </c>
      <c r="BO530" s="2056">
        <f t="shared" si="46"/>
        <v>38.375796178343954</v>
      </c>
      <c r="BP530" s="2051" t="str">
        <f t="shared" si="47"/>
        <v/>
      </c>
    </row>
    <row r="531" spans="1:68" s="1185" customFormat="1">
      <c r="A531" s="2057" t="s">
        <v>6099</v>
      </c>
      <c r="B531" s="2057" t="s">
        <v>2067</v>
      </c>
      <c r="C531" s="2057" t="s">
        <v>5909</v>
      </c>
      <c r="D531" s="2057" t="s">
        <v>2443</v>
      </c>
      <c r="E531" s="2057" t="s">
        <v>5481</v>
      </c>
      <c r="F531" s="2057" t="s">
        <v>208</v>
      </c>
      <c r="G531" s="2057" t="s">
        <v>1765</v>
      </c>
      <c r="H531" s="2057" t="s">
        <v>5272</v>
      </c>
      <c r="I531" s="2057" t="s">
        <v>5134</v>
      </c>
      <c r="J531" s="2058" t="s">
        <v>6224</v>
      </c>
      <c r="K531" s="2059">
        <v>124</v>
      </c>
      <c r="L531" s="2059">
        <v>5</v>
      </c>
      <c r="M531" s="2059">
        <v>5</v>
      </c>
      <c r="N531" s="2059">
        <v>6</v>
      </c>
      <c r="O531" s="2059">
        <v>4</v>
      </c>
      <c r="P531" s="2059">
        <v>3</v>
      </c>
      <c r="Q531" s="2059">
        <v>4</v>
      </c>
      <c r="R531" s="2059">
        <v>5</v>
      </c>
      <c r="S531" s="2059">
        <v>6</v>
      </c>
      <c r="T531" s="2059">
        <v>5</v>
      </c>
      <c r="U531" s="2059">
        <v>7</v>
      </c>
      <c r="V531" s="2059">
        <v>7</v>
      </c>
      <c r="W531" s="2059">
        <v>8</v>
      </c>
      <c r="X531" s="2059">
        <v>12</v>
      </c>
      <c r="Y531" s="2059">
        <v>12</v>
      </c>
      <c r="Z531" s="2059">
        <v>10</v>
      </c>
      <c r="AA531" s="2059">
        <v>25</v>
      </c>
      <c r="AB531" s="2059">
        <v>0</v>
      </c>
      <c r="AC531" s="2059">
        <v>59</v>
      </c>
      <c r="AD531" s="2059">
        <v>3</v>
      </c>
      <c r="AE531" s="2059">
        <v>2</v>
      </c>
      <c r="AF531" s="2059">
        <v>3</v>
      </c>
      <c r="AG531" s="2059">
        <v>2</v>
      </c>
      <c r="AH531" s="2059">
        <v>2</v>
      </c>
      <c r="AI531" s="2059">
        <v>2</v>
      </c>
      <c r="AJ531" s="2059">
        <v>2</v>
      </c>
      <c r="AK531" s="2059">
        <v>3</v>
      </c>
      <c r="AL531" s="2059">
        <v>2</v>
      </c>
      <c r="AM531" s="2059">
        <v>4</v>
      </c>
      <c r="AN531" s="2059">
        <v>3</v>
      </c>
      <c r="AO531" s="2059">
        <v>4</v>
      </c>
      <c r="AP531" s="2059">
        <v>7</v>
      </c>
      <c r="AQ531" s="2059">
        <v>6</v>
      </c>
      <c r="AR531" s="2059">
        <v>4</v>
      </c>
      <c r="AS531" s="2059">
        <v>10</v>
      </c>
      <c r="AT531" s="2059">
        <v>0</v>
      </c>
      <c r="AU531" s="2059">
        <v>65</v>
      </c>
      <c r="AV531" s="2059">
        <v>2</v>
      </c>
      <c r="AW531" s="2059">
        <v>3</v>
      </c>
      <c r="AX531" s="2059">
        <v>3</v>
      </c>
      <c r="AY531" s="2059">
        <v>2</v>
      </c>
      <c r="AZ531" s="2059">
        <v>1</v>
      </c>
      <c r="BA531" s="2059">
        <v>2</v>
      </c>
      <c r="BB531" s="2059">
        <v>3</v>
      </c>
      <c r="BC531" s="2059">
        <v>3</v>
      </c>
      <c r="BD531" s="2059">
        <v>3</v>
      </c>
      <c r="BE531" s="2059">
        <v>3</v>
      </c>
      <c r="BF531" s="2059">
        <v>4</v>
      </c>
      <c r="BG531" s="2059">
        <v>4</v>
      </c>
      <c r="BH531" s="2059">
        <v>5</v>
      </c>
      <c r="BI531" s="2059">
        <v>6</v>
      </c>
      <c r="BJ531" s="2059">
        <v>6</v>
      </c>
      <c r="BK531" s="2059">
        <v>15</v>
      </c>
      <c r="BL531" s="2059">
        <v>0</v>
      </c>
      <c r="BM531" s="2060">
        <f t="shared" si="44"/>
        <v>124</v>
      </c>
      <c r="BN531" s="2060">
        <f t="shared" si="45"/>
        <v>47</v>
      </c>
      <c r="BO531" s="2061">
        <f t="shared" si="46"/>
        <v>37.903225806451616</v>
      </c>
      <c r="BP531" s="2051" t="str">
        <f t="shared" si="47"/>
        <v/>
      </c>
    </row>
    <row r="532" spans="1:68" s="1185" customFormat="1">
      <c r="A532" s="2057" t="s">
        <v>6100</v>
      </c>
      <c r="B532" s="2057" t="s">
        <v>2067</v>
      </c>
      <c r="C532" s="2057" t="s">
        <v>5909</v>
      </c>
      <c r="D532" s="2057" t="s">
        <v>2443</v>
      </c>
      <c r="E532" s="2057" t="s">
        <v>5482</v>
      </c>
      <c r="F532" s="2057" t="s">
        <v>208</v>
      </c>
      <c r="G532" s="2057" t="s">
        <v>1765</v>
      </c>
      <c r="H532" s="2057" t="s">
        <v>5272</v>
      </c>
      <c r="I532" s="2057" t="s">
        <v>5090</v>
      </c>
      <c r="J532" s="2058" t="s">
        <v>6224</v>
      </c>
      <c r="K532" s="2059">
        <v>21</v>
      </c>
      <c r="L532" s="2059">
        <v>1</v>
      </c>
      <c r="M532" s="2059">
        <v>1</v>
      </c>
      <c r="N532" s="2059">
        <v>1</v>
      </c>
      <c r="O532" s="2059">
        <v>0</v>
      </c>
      <c r="P532" s="2059">
        <v>0</v>
      </c>
      <c r="Q532" s="2059">
        <v>0</v>
      </c>
      <c r="R532" s="2059">
        <v>1</v>
      </c>
      <c r="S532" s="2059">
        <v>2</v>
      </c>
      <c r="T532" s="2059">
        <v>0</v>
      </c>
      <c r="U532" s="2059">
        <v>1</v>
      </c>
      <c r="V532" s="2059">
        <v>2</v>
      </c>
      <c r="W532" s="2059">
        <v>2</v>
      </c>
      <c r="X532" s="2059">
        <v>2</v>
      </c>
      <c r="Y532" s="2059">
        <v>2</v>
      </c>
      <c r="Z532" s="2059">
        <v>2</v>
      </c>
      <c r="AA532" s="2059">
        <v>4</v>
      </c>
      <c r="AB532" s="2059">
        <v>0</v>
      </c>
      <c r="AC532" s="2059">
        <v>10</v>
      </c>
      <c r="AD532" s="2059">
        <v>1</v>
      </c>
      <c r="AE532" s="2059">
        <v>0</v>
      </c>
      <c r="AF532" s="2059">
        <v>0</v>
      </c>
      <c r="AG532" s="2059">
        <v>0</v>
      </c>
      <c r="AH532" s="2059">
        <v>0</v>
      </c>
      <c r="AI532" s="2059">
        <v>0</v>
      </c>
      <c r="AJ532" s="2059">
        <v>0</v>
      </c>
      <c r="AK532" s="2059">
        <v>1</v>
      </c>
      <c r="AL532" s="2059">
        <v>0</v>
      </c>
      <c r="AM532" s="2059">
        <v>1</v>
      </c>
      <c r="AN532" s="2059">
        <v>1</v>
      </c>
      <c r="AO532" s="2059">
        <v>1</v>
      </c>
      <c r="AP532" s="2059">
        <v>1</v>
      </c>
      <c r="AQ532" s="2059">
        <v>1</v>
      </c>
      <c r="AR532" s="2059">
        <v>1</v>
      </c>
      <c r="AS532" s="2059">
        <v>2</v>
      </c>
      <c r="AT532" s="2059">
        <v>0</v>
      </c>
      <c r="AU532" s="2059">
        <v>11</v>
      </c>
      <c r="AV532" s="2059">
        <v>0</v>
      </c>
      <c r="AW532" s="2059">
        <v>1</v>
      </c>
      <c r="AX532" s="2059">
        <v>1</v>
      </c>
      <c r="AY532" s="2059">
        <v>0</v>
      </c>
      <c r="AZ532" s="2059">
        <v>0</v>
      </c>
      <c r="BA532" s="2059">
        <v>0</v>
      </c>
      <c r="BB532" s="2059">
        <v>1</v>
      </c>
      <c r="BC532" s="2059">
        <v>1</v>
      </c>
      <c r="BD532" s="2059">
        <v>0</v>
      </c>
      <c r="BE532" s="2059">
        <v>0</v>
      </c>
      <c r="BF532" s="2059">
        <v>1</v>
      </c>
      <c r="BG532" s="2059">
        <v>1</v>
      </c>
      <c r="BH532" s="2059">
        <v>1</v>
      </c>
      <c r="BI532" s="2059">
        <v>1</v>
      </c>
      <c r="BJ532" s="2059">
        <v>1</v>
      </c>
      <c r="BK532" s="2059">
        <v>2</v>
      </c>
      <c r="BL532" s="2059">
        <v>0</v>
      </c>
      <c r="BM532" s="2060">
        <f t="shared" si="44"/>
        <v>21</v>
      </c>
      <c r="BN532" s="2060">
        <f t="shared" si="45"/>
        <v>8</v>
      </c>
      <c r="BO532" s="2061">
        <f t="shared" si="46"/>
        <v>38.095238095238095</v>
      </c>
      <c r="BP532" s="2051" t="str">
        <f t="shared" si="47"/>
        <v/>
      </c>
    </row>
    <row r="533" spans="1:68" s="1185" customFormat="1">
      <c r="A533" s="2057" t="s">
        <v>6101</v>
      </c>
      <c r="B533" s="2057" t="s">
        <v>2067</v>
      </c>
      <c r="C533" s="2057" t="s">
        <v>5909</v>
      </c>
      <c r="D533" s="2057" t="s">
        <v>2443</v>
      </c>
      <c r="E533" s="2057" t="s">
        <v>5483</v>
      </c>
      <c r="F533" s="2057" t="s">
        <v>208</v>
      </c>
      <c r="G533" s="2057" t="s">
        <v>1765</v>
      </c>
      <c r="H533" s="2057" t="s">
        <v>5272</v>
      </c>
      <c r="I533" s="2057" t="s">
        <v>5273</v>
      </c>
      <c r="J533" s="2058" t="s">
        <v>6224</v>
      </c>
      <c r="K533" s="2059">
        <v>235</v>
      </c>
      <c r="L533" s="2059">
        <v>9</v>
      </c>
      <c r="M533" s="2059">
        <v>10</v>
      </c>
      <c r="N533" s="2059">
        <v>10</v>
      </c>
      <c r="O533" s="2059">
        <v>8</v>
      </c>
      <c r="P533" s="2059">
        <v>6</v>
      </c>
      <c r="Q533" s="2059">
        <v>7</v>
      </c>
      <c r="R533" s="2059">
        <v>11</v>
      </c>
      <c r="S533" s="2059">
        <v>11</v>
      </c>
      <c r="T533" s="2059">
        <v>9</v>
      </c>
      <c r="U533" s="2059">
        <v>12</v>
      </c>
      <c r="V533" s="2059">
        <v>13</v>
      </c>
      <c r="W533" s="2059">
        <v>15</v>
      </c>
      <c r="X533" s="2059">
        <v>23</v>
      </c>
      <c r="Y533" s="2059">
        <v>23</v>
      </c>
      <c r="Z533" s="2059">
        <v>20</v>
      </c>
      <c r="AA533" s="2059">
        <v>48</v>
      </c>
      <c r="AB533" s="2059">
        <v>0</v>
      </c>
      <c r="AC533" s="2059">
        <v>111</v>
      </c>
      <c r="AD533" s="2059">
        <v>6</v>
      </c>
      <c r="AE533" s="2059">
        <v>4</v>
      </c>
      <c r="AF533" s="2059">
        <v>4</v>
      </c>
      <c r="AG533" s="2059">
        <v>4</v>
      </c>
      <c r="AH533" s="2059">
        <v>3</v>
      </c>
      <c r="AI533" s="2059">
        <v>3</v>
      </c>
      <c r="AJ533" s="2059">
        <v>5</v>
      </c>
      <c r="AK533" s="2059">
        <v>5</v>
      </c>
      <c r="AL533" s="2059">
        <v>4</v>
      </c>
      <c r="AM533" s="2059">
        <v>7</v>
      </c>
      <c r="AN533" s="2059">
        <v>6</v>
      </c>
      <c r="AO533" s="2059">
        <v>7</v>
      </c>
      <c r="AP533" s="2059">
        <v>13</v>
      </c>
      <c r="AQ533" s="2059">
        <v>12</v>
      </c>
      <c r="AR533" s="2059">
        <v>8</v>
      </c>
      <c r="AS533" s="2059">
        <v>20</v>
      </c>
      <c r="AT533" s="2059">
        <v>0</v>
      </c>
      <c r="AU533" s="2059">
        <v>124</v>
      </c>
      <c r="AV533" s="2059">
        <v>3</v>
      </c>
      <c r="AW533" s="2059">
        <v>6</v>
      </c>
      <c r="AX533" s="2059">
        <v>6</v>
      </c>
      <c r="AY533" s="2059">
        <v>4</v>
      </c>
      <c r="AZ533" s="2059">
        <v>3</v>
      </c>
      <c r="BA533" s="2059">
        <v>4</v>
      </c>
      <c r="BB533" s="2059">
        <v>6</v>
      </c>
      <c r="BC533" s="2059">
        <v>6</v>
      </c>
      <c r="BD533" s="2059">
        <v>5</v>
      </c>
      <c r="BE533" s="2059">
        <v>5</v>
      </c>
      <c r="BF533" s="2059">
        <v>7</v>
      </c>
      <c r="BG533" s="2059">
        <v>8</v>
      </c>
      <c r="BH533" s="2059">
        <v>10</v>
      </c>
      <c r="BI533" s="2059">
        <v>11</v>
      </c>
      <c r="BJ533" s="2059">
        <v>12</v>
      </c>
      <c r="BK533" s="2059">
        <v>28</v>
      </c>
      <c r="BL533" s="2059">
        <v>0</v>
      </c>
      <c r="BM533" s="2060">
        <f t="shared" si="44"/>
        <v>235</v>
      </c>
      <c r="BN533" s="2060">
        <f t="shared" si="45"/>
        <v>91</v>
      </c>
      <c r="BO533" s="2061">
        <f t="shared" si="46"/>
        <v>38.723404255319153</v>
      </c>
      <c r="BP533" s="2051" t="str">
        <f t="shared" si="47"/>
        <v/>
      </c>
    </row>
    <row r="534" spans="1:68" s="1185" customFormat="1">
      <c r="A534" s="2057" t="s">
        <v>6102</v>
      </c>
      <c r="B534" s="2057" t="s">
        <v>2067</v>
      </c>
      <c r="C534" s="2057" t="s">
        <v>5909</v>
      </c>
      <c r="D534" s="2057" t="s">
        <v>2443</v>
      </c>
      <c r="E534" s="2057" t="s">
        <v>5484</v>
      </c>
      <c r="F534" s="2057" t="s">
        <v>208</v>
      </c>
      <c r="G534" s="2057" t="s">
        <v>1765</v>
      </c>
      <c r="H534" s="2057" t="s">
        <v>5272</v>
      </c>
      <c r="I534" s="2057" t="s">
        <v>5013</v>
      </c>
      <c r="J534" s="2058" t="s">
        <v>6224</v>
      </c>
      <c r="K534" s="2059">
        <v>159</v>
      </c>
      <c r="L534" s="2059">
        <v>6</v>
      </c>
      <c r="M534" s="2059">
        <v>7</v>
      </c>
      <c r="N534" s="2059">
        <v>7</v>
      </c>
      <c r="O534" s="2059">
        <v>6</v>
      </c>
      <c r="P534" s="2059">
        <v>4</v>
      </c>
      <c r="Q534" s="2059">
        <v>5</v>
      </c>
      <c r="R534" s="2059">
        <v>7</v>
      </c>
      <c r="S534" s="2059">
        <v>8</v>
      </c>
      <c r="T534" s="2059">
        <v>6</v>
      </c>
      <c r="U534" s="2059">
        <v>8</v>
      </c>
      <c r="V534" s="2059">
        <v>9</v>
      </c>
      <c r="W534" s="2059">
        <v>9</v>
      </c>
      <c r="X534" s="2059">
        <v>16</v>
      </c>
      <c r="Y534" s="2059">
        <v>16</v>
      </c>
      <c r="Z534" s="2059">
        <v>13</v>
      </c>
      <c r="AA534" s="2059">
        <v>32</v>
      </c>
      <c r="AB534" s="2059">
        <v>0</v>
      </c>
      <c r="AC534" s="2059">
        <v>75</v>
      </c>
      <c r="AD534" s="2059">
        <v>4</v>
      </c>
      <c r="AE534" s="2059">
        <v>3</v>
      </c>
      <c r="AF534" s="2059">
        <v>3</v>
      </c>
      <c r="AG534" s="2059">
        <v>3</v>
      </c>
      <c r="AH534" s="2059">
        <v>2</v>
      </c>
      <c r="AI534" s="2059">
        <v>2</v>
      </c>
      <c r="AJ534" s="2059">
        <v>3</v>
      </c>
      <c r="AK534" s="2059">
        <v>4</v>
      </c>
      <c r="AL534" s="2059">
        <v>3</v>
      </c>
      <c r="AM534" s="2059">
        <v>5</v>
      </c>
      <c r="AN534" s="2059">
        <v>4</v>
      </c>
      <c r="AO534" s="2059">
        <v>4</v>
      </c>
      <c r="AP534" s="2059">
        <v>9</v>
      </c>
      <c r="AQ534" s="2059">
        <v>8</v>
      </c>
      <c r="AR534" s="2059">
        <v>5</v>
      </c>
      <c r="AS534" s="2059">
        <v>13</v>
      </c>
      <c r="AT534" s="2059">
        <v>0</v>
      </c>
      <c r="AU534" s="2059">
        <v>84</v>
      </c>
      <c r="AV534" s="2059">
        <v>2</v>
      </c>
      <c r="AW534" s="2059">
        <v>4</v>
      </c>
      <c r="AX534" s="2059">
        <v>4</v>
      </c>
      <c r="AY534" s="2059">
        <v>3</v>
      </c>
      <c r="AZ534" s="2059">
        <v>2</v>
      </c>
      <c r="BA534" s="2059">
        <v>3</v>
      </c>
      <c r="BB534" s="2059">
        <v>4</v>
      </c>
      <c r="BC534" s="2059">
        <v>4</v>
      </c>
      <c r="BD534" s="2059">
        <v>3</v>
      </c>
      <c r="BE534" s="2059">
        <v>3</v>
      </c>
      <c r="BF534" s="2059">
        <v>5</v>
      </c>
      <c r="BG534" s="2059">
        <v>5</v>
      </c>
      <c r="BH534" s="2059">
        <v>7</v>
      </c>
      <c r="BI534" s="2059">
        <v>8</v>
      </c>
      <c r="BJ534" s="2059">
        <v>8</v>
      </c>
      <c r="BK534" s="2059">
        <v>19</v>
      </c>
      <c r="BL534" s="2059">
        <v>0</v>
      </c>
      <c r="BM534" s="2060">
        <f t="shared" si="44"/>
        <v>159</v>
      </c>
      <c r="BN534" s="2060">
        <f t="shared" si="45"/>
        <v>61</v>
      </c>
      <c r="BO534" s="2061">
        <f t="shared" si="46"/>
        <v>38.364779874213838</v>
      </c>
      <c r="BP534" s="2051" t="str">
        <f t="shared" si="47"/>
        <v/>
      </c>
    </row>
    <row r="535" spans="1:68" s="1185" customFormat="1">
      <c r="A535" s="2057" t="s">
        <v>6103</v>
      </c>
      <c r="B535" s="2057" t="s">
        <v>2067</v>
      </c>
      <c r="C535" s="2057" t="s">
        <v>5909</v>
      </c>
      <c r="D535" s="2057" t="s">
        <v>2443</v>
      </c>
      <c r="E535" s="2057" t="s">
        <v>5485</v>
      </c>
      <c r="F535" s="2057" t="s">
        <v>208</v>
      </c>
      <c r="G535" s="2057" t="s">
        <v>1765</v>
      </c>
      <c r="H535" s="2057" t="s">
        <v>5272</v>
      </c>
      <c r="I535" s="2057" t="s">
        <v>5520</v>
      </c>
      <c r="J535" s="2058" t="s">
        <v>6224</v>
      </c>
      <c r="K535" s="2059">
        <v>89</v>
      </c>
      <c r="L535" s="2059">
        <v>3</v>
      </c>
      <c r="M535" s="2059">
        <v>4</v>
      </c>
      <c r="N535" s="2059">
        <v>4</v>
      </c>
      <c r="O535" s="2059">
        <v>3</v>
      </c>
      <c r="P535" s="2059">
        <v>2</v>
      </c>
      <c r="Q535" s="2059">
        <v>3</v>
      </c>
      <c r="R535" s="2059">
        <v>4</v>
      </c>
      <c r="S535" s="2059">
        <v>4</v>
      </c>
      <c r="T535" s="2059">
        <v>4</v>
      </c>
      <c r="U535" s="2059">
        <v>5</v>
      </c>
      <c r="V535" s="2059">
        <v>5</v>
      </c>
      <c r="W535" s="2059">
        <v>5</v>
      </c>
      <c r="X535" s="2059">
        <v>9</v>
      </c>
      <c r="Y535" s="2059">
        <v>8</v>
      </c>
      <c r="Z535" s="2059">
        <v>8</v>
      </c>
      <c r="AA535" s="2059">
        <v>18</v>
      </c>
      <c r="AB535" s="2059">
        <v>0</v>
      </c>
      <c r="AC535" s="2059">
        <v>42</v>
      </c>
      <c r="AD535" s="2059">
        <v>2</v>
      </c>
      <c r="AE535" s="2059">
        <v>2</v>
      </c>
      <c r="AF535" s="2059">
        <v>2</v>
      </c>
      <c r="AG535" s="2059">
        <v>2</v>
      </c>
      <c r="AH535" s="2059">
        <v>1</v>
      </c>
      <c r="AI535" s="2059">
        <v>1</v>
      </c>
      <c r="AJ535" s="2059">
        <v>2</v>
      </c>
      <c r="AK535" s="2059">
        <v>2</v>
      </c>
      <c r="AL535" s="2059">
        <v>2</v>
      </c>
      <c r="AM535" s="2059">
        <v>3</v>
      </c>
      <c r="AN535" s="2059">
        <v>2</v>
      </c>
      <c r="AO535" s="2059">
        <v>2</v>
      </c>
      <c r="AP535" s="2059">
        <v>5</v>
      </c>
      <c r="AQ535" s="2059">
        <v>4</v>
      </c>
      <c r="AR535" s="2059">
        <v>3</v>
      </c>
      <c r="AS535" s="2059">
        <v>7</v>
      </c>
      <c r="AT535" s="2059">
        <v>0</v>
      </c>
      <c r="AU535" s="2059">
        <v>47</v>
      </c>
      <c r="AV535" s="2059">
        <v>1</v>
      </c>
      <c r="AW535" s="2059">
        <v>2</v>
      </c>
      <c r="AX535" s="2059">
        <v>2</v>
      </c>
      <c r="AY535" s="2059">
        <v>1</v>
      </c>
      <c r="AZ535" s="2059">
        <v>1</v>
      </c>
      <c r="BA535" s="2059">
        <v>2</v>
      </c>
      <c r="BB535" s="2059">
        <v>2</v>
      </c>
      <c r="BC535" s="2059">
        <v>2</v>
      </c>
      <c r="BD535" s="2059">
        <v>2</v>
      </c>
      <c r="BE535" s="2059">
        <v>2</v>
      </c>
      <c r="BF535" s="2059">
        <v>3</v>
      </c>
      <c r="BG535" s="2059">
        <v>3</v>
      </c>
      <c r="BH535" s="2059">
        <v>4</v>
      </c>
      <c r="BI535" s="2059">
        <v>4</v>
      </c>
      <c r="BJ535" s="2059">
        <v>5</v>
      </c>
      <c r="BK535" s="2059">
        <v>11</v>
      </c>
      <c r="BL535" s="2059">
        <v>0</v>
      </c>
      <c r="BM535" s="2060">
        <f t="shared" si="44"/>
        <v>89</v>
      </c>
      <c r="BN535" s="2060">
        <f t="shared" si="45"/>
        <v>34</v>
      </c>
      <c r="BO535" s="2061">
        <f t="shared" si="46"/>
        <v>38.202247191011232</v>
      </c>
      <c r="BP535" s="2051" t="str">
        <f t="shared" si="47"/>
        <v/>
      </c>
    </row>
    <row r="536" spans="1:68" s="1185" customFormat="1">
      <c r="A536" s="2052" t="s">
        <v>6104</v>
      </c>
      <c r="B536" s="2052" t="s">
        <v>2067</v>
      </c>
      <c r="C536" s="2052" t="s">
        <v>5909</v>
      </c>
      <c r="D536" s="2052" t="s">
        <v>2444</v>
      </c>
      <c r="E536" s="2052" t="s">
        <v>5479</v>
      </c>
      <c r="F536" s="2052" t="s">
        <v>208</v>
      </c>
      <c r="G536" s="2052" t="s">
        <v>1765</v>
      </c>
      <c r="H536" s="2052" t="s">
        <v>5274</v>
      </c>
      <c r="I536" s="2052" t="s">
        <v>3059</v>
      </c>
      <c r="J536" s="2053" t="s">
        <v>6224</v>
      </c>
      <c r="K536" s="2054">
        <v>5231</v>
      </c>
      <c r="L536" s="2054">
        <v>228</v>
      </c>
      <c r="M536" s="2054">
        <v>234</v>
      </c>
      <c r="N536" s="2054">
        <v>259</v>
      </c>
      <c r="O536" s="2054">
        <v>224</v>
      </c>
      <c r="P536" s="2054">
        <v>176</v>
      </c>
      <c r="Q536" s="2054">
        <v>231</v>
      </c>
      <c r="R536" s="2054">
        <v>269</v>
      </c>
      <c r="S536" s="2054">
        <v>316</v>
      </c>
      <c r="T536" s="2054">
        <v>338</v>
      </c>
      <c r="U536" s="2054">
        <v>268</v>
      </c>
      <c r="V536" s="2054">
        <v>255</v>
      </c>
      <c r="W536" s="2054">
        <v>271</v>
      </c>
      <c r="X536" s="2054">
        <v>414</v>
      </c>
      <c r="Y536" s="2054">
        <v>420</v>
      </c>
      <c r="Z536" s="2054">
        <v>311</v>
      </c>
      <c r="AA536" s="2054">
        <v>995</v>
      </c>
      <c r="AB536" s="2054">
        <v>22</v>
      </c>
      <c r="AC536" s="2054">
        <v>2423</v>
      </c>
      <c r="AD536" s="2054">
        <v>102</v>
      </c>
      <c r="AE536" s="2054">
        <v>130</v>
      </c>
      <c r="AF536" s="2054">
        <v>132</v>
      </c>
      <c r="AG536" s="2054">
        <v>117</v>
      </c>
      <c r="AH536" s="2054">
        <v>80</v>
      </c>
      <c r="AI536" s="2054">
        <v>110</v>
      </c>
      <c r="AJ536" s="2054">
        <v>130</v>
      </c>
      <c r="AK536" s="2054">
        <v>151</v>
      </c>
      <c r="AL536" s="2054">
        <v>171</v>
      </c>
      <c r="AM536" s="2054">
        <v>134</v>
      </c>
      <c r="AN536" s="2054">
        <v>120</v>
      </c>
      <c r="AO536" s="2054">
        <v>121</v>
      </c>
      <c r="AP536" s="2054">
        <v>199</v>
      </c>
      <c r="AQ536" s="2054">
        <v>213</v>
      </c>
      <c r="AR536" s="2054">
        <v>141</v>
      </c>
      <c r="AS536" s="2054">
        <v>362</v>
      </c>
      <c r="AT536" s="2054">
        <v>10</v>
      </c>
      <c r="AU536" s="2054">
        <v>2808</v>
      </c>
      <c r="AV536" s="2054">
        <v>126</v>
      </c>
      <c r="AW536" s="2054">
        <v>104</v>
      </c>
      <c r="AX536" s="2054">
        <v>127</v>
      </c>
      <c r="AY536" s="2054">
        <v>107</v>
      </c>
      <c r="AZ536" s="2054">
        <v>96</v>
      </c>
      <c r="BA536" s="2054">
        <v>121</v>
      </c>
      <c r="BB536" s="2054">
        <v>139</v>
      </c>
      <c r="BC536" s="2054">
        <v>165</v>
      </c>
      <c r="BD536" s="2054">
        <v>167</v>
      </c>
      <c r="BE536" s="2054">
        <v>134</v>
      </c>
      <c r="BF536" s="2054">
        <v>135</v>
      </c>
      <c r="BG536" s="2054">
        <v>150</v>
      </c>
      <c r="BH536" s="2054">
        <v>215</v>
      </c>
      <c r="BI536" s="2054">
        <v>207</v>
      </c>
      <c r="BJ536" s="2054">
        <v>170</v>
      </c>
      <c r="BK536" s="2054">
        <v>633</v>
      </c>
      <c r="BL536" s="2054">
        <v>12</v>
      </c>
      <c r="BM536" s="2055">
        <f t="shared" si="44"/>
        <v>5209</v>
      </c>
      <c r="BN536" s="2055">
        <f t="shared" si="45"/>
        <v>1726</v>
      </c>
      <c r="BO536" s="2056">
        <f t="shared" si="46"/>
        <v>33.134958725283163</v>
      </c>
      <c r="BP536" s="2051" t="str">
        <f t="shared" si="47"/>
        <v/>
      </c>
    </row>
    <row r="537" spans="1:68" s="1185" customFormat="1">
      <c r="A537" s="2057" t="s">
        <v>6105</v>
      </c>
      <c r="B537" s="2057" t="s">
        <v>2067</v>
      </c>
      <c r="C537" s="2057" t="s">
        <v>5909</v>
      </c>
      <c r="D537" s="2057" t="s">
        <v>2444</v>
      </c>
      <c r="E537" s="2057" t="s">
        <v>5481</v>
      </c>
      <c r="F537" s="2057" t="s">
        <v>208</v>
      </c>
      <c r="G537" s="2057" t="s">
        <v>1765</v>
      </c>
      <c r="H537" s="2057" t="s">
        <v>5274</v>
      </c>
      <c r="I537" s="2057" t="s">
        <v>5275</v>
      </c>
      <c r="J537" s="2058" t="s">
        <v>6224</v>
      </c>
      <c r="K537" s="2059">
        <v>238</v>
      </c>
      <c r="L537" s="2059">
        <v>11</v>
      </c>
      <c r="M537" s="2059">
        <v>12</v>
      </c>
      <c r="N537" s="2059">
        <v>12</v>
      </c>
      <c r="O537" s="2059">
        <v>11</v>
      </c>
      <c r="P537" s="2059">
        <v>8</v>
      </c>
      <c r="Q537" s="2059">
        <v>12</v>
      </c>
      <c r="R537" s="2059">
        <v>13</v>
      </c>
      <c r="S537" s="2059">
        <v>15</v>
      </c>
      <c r="T537" s="2059">
        <v>15</v>
      </c>
      <c r="U537" s="2059">
        <v>12</v>
      </c>
      <c r="V537" s="2059">
        <v>11</v>
      </c>
      <c r="W537" s="2059">
        <v>12</v>
      </c>
      <c r="X537" s="2059">
        <v>18</v>
      </c>
      <c r="Y537" s="2059">
        <v>18</v>
      </c>
      <c r="Z537" s="2059">
        <v>13</v>
      </c>
      <c r="AA537" s="2059">
        <v>45</v>
      </c>
      <c r="AB537" s="2059">
        <v>0</v>
      </c>
      <c r="AC537" s="2059">
        <v>109</v>
      </c>
      <c r="AD537" s="2059">
        <v>5</v>
      </c>
      <c r="AE537" s="2059">
        <v>6</v>
      </c>
      <c r="AF537" s="2059">
        <v>6</v>
      </c>
      <c r="AG537" s="2059">
        <v>6</v>
      </c>
      <c r="AH537" s="2059">
        <v>3</v>
      </c>
      <c r="AI537" s="2059">
        <v>6</v>
      </c>
      <c r="AJ537" s="2059">
        <v>6</v>
      </c>
      <c r="AK537" s="2059">
        <v>7</v>
      </c>
      <c r="AL537" s="2059">
        <v>8</v>
      </c>
      <c r="AM537" s="2059">
        <v>6</v>
      </c>
      <c r="AN537" s="2059">
        <v>5</v>
      </c>
      <c r="AO537" s="2059">
        <v>6</v>
      </c>
      <c r="AP537" s="2059">
        <v>9</v>
      </c>
      <c r="AQ537" s="2059">
        <v>9</v>
      </c>
      <c r="AR537" s="2059">
        <v>6</v>
      </c>
      <c r="AS537" s="2059">
        <v>15</v>
      </c>
      <c r="AT537" s="2059">
        <v>0</v>
      </c>
      <c r="AU537" s="2059">
        <v>129</v>
      </c>
      <c r="AV537" s="2059">
        <v>6</v>
      </c>
      <c r="AW537" s="2059">
        <v>6</v>
      </c>
      <c r="AX537" s="2059">
        <v>6</v>
      </c>
      <c r="AY537" s="2059">
        <v>5</v>
      </c>
      <c r="AZ537" s="2059">
        <v>5</v>
      </c>
      <c r="BA537" s="2059">
        <v>6</v>
      </c>
      <c r="BB537" s="2059">
        <v>7</v>
      </c>
      <c r="BC537" s="2059">
        <v>8</v>
      </c>
      <c r="BD537" s="2059">
        <v>7</v>
      </c>
      <c r="BE537" s="2059">
        <v>6</v>
      </c>
      <c r="BF537" s="2059">
        <v>6</v>
      </c>
      <c r="BG537" s="2059">
        <v>6</v>
      </c>
      <c r="BH537" s="2059">
        <v>9</v>
      </c>
      <c r="BI537" s="2059">
        <v>9</v>
      </c>
      <c r="BJ537" s="2059">
        <v>7</v>
      </c>
      <c r="BK537" s="2059">
        <v>30</v>
      </c>
      <c r="BL537" s="2059">
        <v>0</v>
      </c>
      <c r="BM537" s="2060">
        <f t="shared" si="44"/>
        <v>238</v>
      </c>
      <c r="BN537" s="2060">
        <f t="shared" si="45"/>
        <v>76</v>
      </c>
      <c r="BO537" s="2061">
        <f t="shared" si="46"/>
        <v>31.932773109243694</v>
      </c>
      <c r="BP537" s="2051" t="str">
        <f t="shared" si="47"/>
        <v/>
      </c>
    </row>
    <row r="538" spans="1:68" s="1185" customFormat="1">
      <c r="A538" s="2057" t="s">
        <v>6106</v>
      </c>
      <c r="B538" s="2057" t="s">
        <v>2067</v>
      </c>
      <c r="C538" s="2057" t="s">
        <v>5909</v>
      </c>
      <c r="D538" s="2057" t="s">
        <v>2444</v>
      </c>
      <c r="E538" s="2057" t="s">
        <v>5482</v>
      </c>
      <c r="F538" s="2057" t="s">
        <v>208</v>
      </c>
      <c r="G538" s="2057" t="s">
        <v>1765</v>
      </c>
      <c r="H538" s="2057" t="s">
        <v>5274</v>
      </c>
      <c r="I538" s="2057" t="s">
        <v>5276</v>
      </c>
      <c r="J538" s="2058" t="s">
        <v>6224</v>
      </c>
      <c r="K538" s="2059">
        <v>266</v>
      </c>
      <c r="L538" s="2059">
        <v>13</v>
      </c>
      <c r="M538" s="2059">
        <v>13</v>
      </c>
      <c r="N538" s="2059">
        <v>13</v>
      </c>
      <c r="O538" s="2059">
        <v>12</v>
      </c>
      <c r="P538" s="2059">
        <v>9</v>
      </c>
      <c r="Q538" s="2059">
        <v>13</v>
      </c>
      <c r="R538" s="2059">
        <v>13</v>
      </c>
      <c r="S538" s="2059">
        <v>17</v>
      </c>
      <c r="T538" s="2059">
        <v>17</v>
      </c>
      <c r="U538" s="2059">
        <v>14</v>
      </c>
      <c r="V538" s="2059">
        <v>13</v>
      </c>
      <c r="W538" s="2059">
        <v>13</v>
      </c>
      <c r="X538" s="2059">
        <v>20</v>
      </c>
      <c r="Y538" s="2059">
        <v>20</v>
      </c>
      <c r="Z538" s="2059">
        <v>15</v>
      </c>
      <c r="AA538" s="2059">
        <v>50</v>
      </c>
      <c r="AB538" s="2059">
        <v>1</v>
      </c>
      <c r="AC538" s="2059">
        <v>122</v>
      </c>
      <c r="AD538" s="2059">
        <v>6</v>
      </c>
      <c r="AE538" s="2059">
        <v>7</v>
      </c>
      <c r="AF538" s="2059">
        <v>7</v>
      </c>
      <c r="AG538" s="2059">
        <v>6</v>
      </c>
      <c r="AH538" s="2059">
        <v>4</v>
      </c>
      <c r="AI538" s="2059">
        <v>6</v>
      </c>
      <c r="AJ538" s="2059">
        <v>6</v>
      </c>
      <c r="AK538" s="2059">
        <v>8</v>
      </c>
      <c r="AL538" s="2059">
        <v>9</v>
      </c>
      <c r="AM538" s="2059">
        <v>7</v>
      </c>
      <c r="AN538" s="2059">
        <v>6</v>
      </c>
      <c r="AO538" s="2059">
        <v>6</v>
      </c>
      <c r="AP538" s="2059">
        <v>10</v>
      </c>
      <c r="AQ538" s="2059">
        <v>10</v>
      </c>
      <c r="AR538" s="2059">
        <v>7</v>
      </c>
      <c r="AS538" s="2059">
        <v>17</v>
      </c>
      <c r="AT538" s="2059">
        <v>0</v>
      </c>
      <c r="AU538" s="2059">
        <v>144</v>
      </c>
      <c r="AV538" s="2059">
        <v>7</v>
      </c>
      <c r="AW538" s="2059">
        <v>6</v>
      </c>
      <c r="AX538" s="2059">
        <v>6</v>
      </c>
      <c r="AY538" s="2059">
        <v>6</v>
      </c>
      <c r="AZ538" s="2059">
        <v>5</v>
      </c>
      <c r="BA538" s="2059">
        <v>7</v>
      </c>
      <c r="BB538" s="2059">
        <v>7</v>
      </c>
      <c r="BC538" s="2059">
        <v>9</v>
      </c>
      <c r="BD538" s="2059">
        <v>8</v>
      </c>
      <c r="BE538" s="2059">
        <v>7</v>
      </c>
      <c r="BF538" s="2059">
        <v>7</v>
      </c>
      <c r="BG538" s="2059">
        <v>7</v>
      </c>
      <c r="BH538" s="2059">
        <v>10</v>
      </c>
      <c r="BI538" s="2059">
        <v>10</v>
      </c>
      <c r="BJ538" s="2059">
        <v>8</v>
      </c>
      <c r="BK538" s="2059">
        <v>33</v>
      </c>
      <c r="BL538" s="2059">
        <v>1</v>
      </c>
      <c r="BM538" s="2060">
        <f t="shared" si="44"/>
        <v>265</v>
      </c>
      <c r="BN538" s="2060">
        <f t="shared" si="45"/>
        <v>85</v>
      </c>
      <c r="BO538" s="2061">
        <f t="shared" si="46"/>
        <v>32.075471698113205</v>
      </c>
      <c r="BP538" s="2051" t="str">
        <f t="shared" si="47"/>
        <v/>
      </c>
    </row>
    <row r="539" spans="1:68" s="1185" customFormat="1">
      <c r="A539" s="2057" t="s">
        <v>6107</v>
      </c>
      <c r="B539" s="2057" t="s">
        <v>2067</v>
      </c>
      <c r="C539" s="2057" t="s">
        <v>5909</v>
      </c>
      <c r="D539" s="2057" t="s">
        <v>2444</v>
      </c>
      <c r="E539" s="2057" t="s">
        <v>5483</v>
      </c>
      <c r="F539" s="2057" t="s">
        <v>208</v>
      </c>
      <c r="G539" s="2057" t="s">
        <v>1765</v>
      </c>
      <c r="H539" s="2057" t="s">
        <v>5274</v>
      </c>
      <c r="I539" s="2057" t="s">
        <v>5102</v>
      </c>
      <c r="J539" s="2058" t="s">
        <v>6224</v>
      </c>
      <c r="K539" s="2059">
        <v>214</v>
      </c>
      <c r="L539" s="2059">
        <v>10</v>
      </c>
      <c r="M539" s="2059">
        <v>11</v>
      </c>
      <c r="N539" s="2059">
        <v>10</v>
      </c>
      <c r="O539" s="2059">
        <v>9</v>
      </c>
      <c r="P539" s="2059">
        <v>7</v>
      </c>
      <c r="Q539" s="2059">
        <v>11</v>
      </c>
      <c r="R539" s="2059">
        <v>11</v>
      </c>
      <c r="S539" s="2059">
        <v>13</v>
      </c>
      <c r="T539" s="2059">
        <v>14</v>
      </c>
      <c r="U539" s="2059">
        <v>12</v>
      </c>
      <c r="V539" s="2059">
        <v>11</v>
      </c>
      <c r="W539" s="2059">
        <v>11</v>
      </c>
      <c r="X539" s="2059">
        <v>16</v>
      </c>
      <c r="Y539" s="2059">
        <v>16</v>
      </c>
      <c r="Z539" s="2059">
        <v>11</v>
      </c>
      <c r="AA539" s="2059">
        <v>41</v>
      </c>
      <c r="AB539" s="2059">
        <v>0</v>
      </c>
      <c r="AC539" s="2059">
        <v>98</v>
      </c>
      <c r="AD539" s="2059">
        <v>5</v>
      </c>
      <c r="AE539" s="2059">
        <v>6</v>
      </c>
      <c r="AF539" s="2059">
        <v>5</v>
      </c>
      <c r="AG539" s="2059">
        <v>5</v>
      </c>
      <c r="AH539" s="2059">
        <v>3</v>
      </c>
      <c r="AI539" s="2059">
        <v>5</v>
      </c>
      <c r="AJ539" s="2059">
        <v>5</v>
      </c>
      <c r="AK539" s="2059">
        <v>6</v>
      </c>
      <c r="AL539" s="2059">
        <v>7</v>
      </c>
      <c r="AM539" s="2059">
        <v>6</v>
      </c>
      <c r="AN539" s="2059">
        <v>5</v>
      </c>
      <c r="AO539" s="2059">
        <v>5</v>
      </c>
      <c r="AP539" s="2059">
        <v>8</v>
      </c>
      <c r="AQ539" s="2059">
        <v>8</v>
      </c>
      <c r="AR539" s="2059">
        <v>5</v>
      </c>
      <c r="AS539" s="2059">
        <v>14</v>
      </c>
      <c r="AT539" s="2059">
        <v>0</v>
      </c>
      <c r="AU539" s="2059">
        <v>116</v>
      </c>
      <c r="AV539" s="2059">
        <v>5</v>
      </c>
      <c r="AW539" s="2059">
        <v>5</v>
      </c>
      <c r="AX539" s="2059">
        <v>5</v>
      </c>
      <c r="AY539" s="2059">
        <v>4</v>
      </c>
      <c r="AZ539" s="2059">
        <v>4</v>
      </c>
      <c r="BA539" s="2059">
        <v>6</v>
      </c>
      <c r="BB539" s="2059">
        <v>6</v>
      </c>
      <c r="BC539" s="2059">
        <v>7</v>
      </c>
      <c r="BD539" s="2059">
        <v>7</v>
      </c>
      <c r="BE539" s="2059">
        <v>6</v>
      </c>
      <c r="BF539" s="2059">
        <v>6</v>
      </c>
      <c r="BG539" s="2059">
        <v>6</v>
      </c>
      <c r="BH539" s="2059">
        <v>8</v>
      </c>
      <c r="BI539" s="2059">
        <v>8</v>
      </c>
      <c r="BJ539" s="2059">
        <v>6</v>
      </c>
      <c r="BK539" s="2059">
        <v>27</v>
      </c>
      <c r="BL539" s="2059">
        <v>0</v>
      </c>
      <c r="BM539" s="2060">
        <f t="shared" si="44"/>
        <v>214</v>
      </c>
      <c r="BN539" s="2060">
        <f t="shared" si="45"/>
        <v>68</v>
      </c>
      <c r="BO539" s="2061">
        <f t="shared" si="46"/>
        <v>31.775700934579437</v>
      </c>
      <c r="BP539" s="2051" t="str">
        <f t="shared" si="47"/>
        <v/>
      </c>
    </row>
    <row r="540" spans="1:68" s="1185" customFormat="1">
      <c r="A540" s="2057" t="s">
        <v>6108</v>
      </c>
      <c r="B540" s="2057" t="s">
        <v>2067</v>
      </c>
      <c r="C540" s="2057" t="s">
        <v>5909</v>
      </c>
      <c r="D540" s="2057" t="s">
        <v>2444</v>
      </c>
      <c r="E540" s="2057" t="s">
        <v>5484</v>
      </c>
      <c r="F540" s="2057" t="s">
        <v>208</v>
      </c>
      <c r="G540" s="2057" t="s">
        <v>1765</v>
      </c>
      <c r="H540" s="2057" t="s">
        <v>5274</v>
      </c>
      <c r="I540" s="2057" t="s">
        <v>5059</v>
      </c>
      <c r="J540" s="2058" t="s">
        <v>6224</v>
      </c>
      <c r="K540" s="2059">
        <v>1290</v>
      </c>
      <c r="L540" s="2059">
        <v>60</v>
      </c>
      <c r="M540" s="2059">
        <v>58</v>
      </c>
      <c r="N540" s="2059">
        <v>61</v>
      </c>
      <c r="O540" s="2059">
        <v>53</v>
      </c>
      <c r="P540" s="2059">
        <v>49</v>
      </c>
      <c r="Q540" s="2059">
        <v>58</v>
      </c>
      <c r="R540" s="2059">
        <v>73</v>
      </c>
      <c r="S540" s="2059">
        <v>78</v>
      </c>
      <c r="T540" s="2059">
        <v>83</v>
      </c>
      <c r="U540" s="2059">
        <v>74</v>
      </c>
      <c r="V540" s="2059">
        <v>62</v>
      </c>
      <c r="W540" s="2059">
        <v>63</v>
      </c>
      <c r="X540" s="2059">
        <v>106</v>
      </c>
      <c r="Y540" s="2059">
        <v>97</v>
      </c>
      <c r="Z540" s="2059">
        <v>70</v>
      </c>
      <c r="AA540" s="2059">
        <v>232</v>
      </c>
      <c r="AB540" s="2059">
        <v>13</v>
      </c>
      <c r="AC540" s="2059">
        <v>590</v>
      </c>
      <c r="AD540" s="2059">
        <v>27</v>
      </c>
      <c r="AE540" s="2059">
        <v>33</v>
      </c>
      <c r="AF540" s="2059">
        <v>28</v>
      </c>
      <c r="AG540" s="2059">
        <v>28</v>
      </c>
      <c r="AH540" s="2059">
        <v>21</v>
      </c>
      <c r="AI540" s="2059">
        <v>25</v>
      </c>
      <c r="AJ540" s="2059">
        <v>36</v>
      </c>
      <c r="AK540" s="2059">
        <v>36</v>
      </c>
      <c r="AL540" s="2059">
        <v>42</v>
      </c>
      <c r="AM540" s="2059">
        <v>38</v>
      </c>
      <c r="AN540" s="2059">
        <v>28</v>
      </c>
      <c r="AO540" s="2059">
        <v>27</v>
      </c>
      <c r="AP540" s="2059">
        <v>48</v>
      </c>
      <c r="AQ540" s="2059">
        <v>52</v>
      </c>
      <c r="AR540" s="2059">
        <v>33</v>
      </c>
      <c r="AS540" s="2059">
        <v>81</v>
      </c>
      <c r="AT540" s="2059">
        <v>7</v>
      </c>
      <c r="AU540" s="2059">
        <v>700</v>
      </c>
      <c r="AV540" s="2059">
        <v>33</v>
      </c>
      <c r="AW540" s="2059">
        <v>25</v>
      </c>
      <c r="AX540" s="2059">
        <v>33</v>
      </c>
      <c r="AY540" s="2059">
        <v>25</v>
      </c>
      <c r="AZ540" s="2059">
        <v>28</v>
      </c>
      <c r="BA540" s="2059">
        <v>33</v>
      </c>
      <c r="BB540" s="2059">
        <v>37</v>
      </c>
      <c r="BC540" s="2059">
        <v>42</v>
      </c>
      <c r="BD540" s="2059">
        <v>41</v>
      </c>
      <c r="BE540" s="2059">
        <v>36</v>
      </c>
      <c r="BF540" s="2059">
        <v>34</v>
      </c>
      <c r="BG540" s="2059">
        <v>36</v>
      </c>
      <c r="BH540" s="2059">
        <v>58</v>
      </c>
      <c r="BI540" s="2059">
        <v>45</v>
      </c>
      <c r="BJ540" s="2059">
        <v>37</v>
      </c>
      <c r="BK540" s="2059">
        <v>151</v>
      </c>
      <c r="BL540" s="2059">
        <v>6</v>
      </c>
      <c r="BM540" s="2060">
        <f t="shared" si="44"/>
        <v>1277</v>
      </c>
      <c r="BN540" s="2060">
        <f t="shared" si="45"/>
        <v>399</v>
      </c>
      <c r="BO540" s="2061">
        <f t="shared" si="46"/>
        <v>31.245105716523103</v>
      </c>
      <c r="BP540" s="2051" t="str">
        <f t="shared" si="47"/>
        <v/>
      </c>
    </row>
    <row r="541" spans="1:68" s="1185" customFormat="1">
      <c r="A541" s="2057" t="s">
        <v>6109</v>
      </c>
      <c r="B541" s="2057" t="s">
        <v>2067</v>
      </c>
      <c r="C541" s="2057" t="s">
        <v>5909</v>
      </c>
      <c r="D541" s="2057" t="s">
        <v>2444</v>
      </c>
      <c r="E541" s="2057" t="s">
        <v>5485</v>
      </c>
      <c r="F541" s="2057" t="s">
        <v>208</v>
      </c>
      <c r="G541" s="2057" t="s">
        <v>1765</v>
      </c>
      <c r="H541" s="2057" t="s">
        <v>5274</v>
      </c>
      <c r="I541" s="2057" t="s">
        <v>5277</v>
      </c>
      <c r="J541" s="2058" t="s">
        <v>6224</v>
      </c>
      <c r="K541" s="2059">
        <v>1189</v>
      </c>
      <c r="L541" s="2059">
        <v>57</v>
      </c>
      <c r="M541" s="2059">
        <v>58</v>
      </c>
      <c r="N541" s="2059">
        <v>56</v>
      </c>
      <c r="O541" s="2059">
        <v>51</v>
      </c>
      <c r="P541" s="2059">
        <v>43</v>
      </c>
      <c r="Q541" s="2059">
        <v>57</v>
      </c>
      <c r="R541" s="2059">
        <v>62</v>
      </c>
      <c r="S541" s="2059">
        <v>75</v>
      </c>
      <c r="T541" s="2059">
        <v>75</v>
      </c>
      <c r="U541" s="2059">
        <v>63</v>
      </c>
      <c r="V541" s="2059">
        <v>58</v>
      </c>
      <c r="W541" s="2059">
        <v>59</v>
      </c>
      <c r="X541" s="2059">
        <v>91</v>
      </c>
      <c r="Y541" s="2059">
        <v>91</v>
      </c>
      <c r="Z541" s="2059">
        <v>65</v>
      </c>
      <c r="AA541" s="2059">
        <v>223</v>
      </c>
      <c r="AB541" s="2059">
        <v>5</v>
      </c>
      <c r="AC541" s="2059">
        <v>544</v>
      </c>
      <c r="AD541" s="2059">
        <v>26</v>
      </c>
      <c r="AE541" s="2059">
        <v>31</v>
      </c>
      <c r="AF541" s="2059">
        <v>28</v>
      </c>
      <c r="AG541" s="2059">
        <v>28</v>
      </c>
      <c r="AH541" s="2059">
        <v>18</v>
      </c>
      <c r="AI541" s="2059">
        <v>27</v>
      </c>
      <c r="AJ541" s="2059">
        <v>29</v>
      </c>
      <c r="AK541" s="2059">
        <v>34</v>
      </c>
      <c r="AL541" s="2059">
        <v>38</v>
      </c>
      <c r="AM541" s="2059">
        <v>31</v>
      </c>
      <c r="AN541" s="2059">
        <v>26</v>
      </c>
      <c r="AO541" s="2059">
        <v>28</v>
      </c>
      <c r="AP541" s="2059">
        <v>45</v>
      </c>
      <c r="AQ541" s="2059">
        <v>46</v>
      </c>
      <c r="AR541" s="2059">
        <v>30</v>
      </c>
      <c r="AS541" s="2059">
        <v>77</v>
      </c>
      <c r="AT541" s="2059">
        <v>2</v>
      </c>
      <c r="AU541" s="2059">
        <v>645</v>
      </c>
      <c r="AV541" s="2059">
        <v>31</v>
      </c>
      <c r="AW541" s="2059">
        <v>27</v>
      </c>
      <c r="AX541" s="2059">
        <v>28</v>
      </c>
      <c r="AY541" s="2059">
        <v>23</v>
      </c>
      <c r="AZ541" s="2059">
        <v>25</v>
      </c>
      <c r="BA541" s="2059">
        <v>30</v>
      </c>
      <c r="BB541" s="2059">
        <v>33</v>
      </c>
      <c r="BC541" s="2059">
        <v>41</v>
      </c>
      <c r="BD541" s="2059">
        <v>37</v>
      </c>
      <c r="BE541" s="2059">
        <v>32</v>
      </c>
      <c r="BF541" s="2059">
        <v>32</v>
      </c>
      <c r="BG541" s="2059">
        <v>31</v>
      </c>
      <c r="BH541" s="2059">
        <v>46</v>
      </c>
      <c r="BI541" s="2059">
        <v>45</v>
      </c>
      <c r="BJ541" s="2059">
        <v>35</v>
      </c>
      <c r="BK541" s="2059">
        <v>146</v>
      </c>
      <c r="BL541" s="2059">
        <v>3</v>
      </c>
      <c r="BM541" s="2060">
        <f t="shared" si="44"/>
        <v>1184</v>
      </c>
      <c r="BN541" s="2060">
        <f t="shared" si="45"/>
        <v>379</v>
      </c>
      <c r="BO541" s="2061">
        <f t="shared" si="46"/>
        <v>32.010135135135137</v>
      </c>
      <c r="BP541" s="2051" t="str">
        <f t="shared" si="47"/>
        <v/>
      </c>
    </row>
    <row r="542" spans="1:68" s="1185" customFormat="1">
      <c r="A542" s="2057" t="s">
        <v>6110</v>
      </c>
      <c r="B542" s="2057" t="s">
        <v>2067</v>
      </c>
      <c r="C542" s="2057" t="s">
        <v>5909</v>
      </c>
      <c r="D542" s="2057" t="s">
        <v>2444</v>
      </c>
      <c r="E542" s="2057" t="s">
        <v>5486</v>
      </c>
      <c r="F542" s="2057" t="s">
        <v>208</v>
      </c>
      <c r="G542" s="2057" t="s">
        <v>1765</v>
      </c>
      <c r="H542" s="2057" t="s">
        <v>5274</v>
      </c>
      <c r="I542" s="2057" t="s">
        <v>6111</v>
      </c>
      <c r="J542" s="2058" t="s">
        <v>6224</v>
      </c>
      <c r="K542" s="2059">
        <v>540</v>
      </c>
      <c r="L542" s="2059">
        <v>26</v>
      </c>
      <c r="M542" s="2059">
        <v>26</v>
      </c>
      <c r="N542" s="2059">
        <v>26</v>
      </c>
      <c r="O542" s="2059">
        <v>24</v>
      </c>
      <c r="P542" s="2059">
        <v>19</v>
      </c>
      <c r="Q542" s="2059">
        <v>27</v>
      </c>
      <c r="R542" s="2059">
        <v>28</v>
      </c>
      <c r="S542" s="2059">
        <v>34</v>
      </c>
      <c r="T542" s="2059">
        <v>34</v>
      </c>
      <c r="U542" s="2059">
        <v>28</v>
      </c>
      <c r="V542" s="2059">
        <v>25</v>
      </c>
      <c r="W542" s="2059">
        <v>27</v>
      </c>
      <c r="X542" s="2059">
        <v>41</v>
      </c>
      <c r="Y542" s="2059">
        <v>42</v>
      </c>
      <c r="Z542" s="2059">
        <v>30</v>
      </c>
      <c r="AA542" s="2059">
        <v>102</v>
      </c>
      <c r="AB542" s="2059">
        <v>1</v>
      </c>
      <c r="AC542" s="2059">
        <v>247</v>
      </c>
      <c r="AD542" s="2059">
        <v>12</v>
      </c>
      <c r="AE542" s="2059">
        <v>14</v>
      </c>
      <c r="AF542" s="2059">
        <v>13</v>
      </c>
      <c r="AG542" s="2059">
        <v>13</v>
      </c>
      <c r="AH542" s="2059">
        <v>8</v>
      </c>
      <c r="AI542" s="2059">
        <v>13</v>
      </c>
      <c r="AJ542" s="2059">
        <v>13</v>
      </c>
      <c r="AK542" s="2059">
        <v>15</v>
      </c>
      <c r="AL542" s="2059">
        <v>17</v>
      </c>
      <c r="AM542" s="2059">
        <v>14</v>
      </c>
      <c r="AN542" s="2059">
        <v>11</v>
      </c>
      <c r="AO542" s="2059">
        <v>13</v>
      </c>
      <c r="AP542" s="2059">
        <v>21</v>
      </c>
      <c r="AQ542" s="2059">
        <v>21</v>
      </c>
      <c r="AR542" s="2059">
        <v>14</v>
      </c>
      <c r="AS542" s="2059">
        <v>35</v>
      </c>
      <c r="AT542" s="2059">
        <v>0</v>
      </c>
      <c r="AU542" s="2059">
        <v>293</v>
      </c>
      <c r="AV542" s="2059">
        <v>14</v>
      </c>
      <c r="AW542" s="2059">
        <v>12</v>
      </c>
      <c r="AX542" s="2059">
        <v>13</v>
      </c>
      <c r="AY542" s="2059">
        <v>11</v>
      </c>
      <c r="AZ542" s="2059">
        <v>11</v>
      </c>
      <c r="BA542" s="2059">
        <v>14</v>
      </c>
      <c r="BB542" s="2059">
        <v>15</v>
      </c>
      <c r="BC542" s="2059">
        <v>19</v>
      </c>
      <c r="BD542" s="2059">
        <v>17</v>
      </c>
      <c r="BE542" s="2059">
        <v>14</v>
      </c>
      <c r="BF542" s="2059">
        <v>14</v>
      </c>
      <c r="BG542" s="2059">
        <v>14</v>
      </c>
      <c r="BH542" s="2059">
        <v>20</v>
      </c>
      <c r="BI542" s="2059">
        <v>21</v>
      </c>
      <c r="BJ542" s="2059">
        <v>16</v>
      </c>
      <c r="BK542" s="2059">
        <v>67</v>
      </c>
      <c r="BL542" s="2059">
        <v>1</v>
      </c>
      <c r="BM542" s="2060">
        <f t="shared" ref="BM542:BM564" si="48">SUM(L542:AA542)</f>
        <v>539</v>
      </c>
      <c r="BN542" s="2060">
        <f t="shared" ref="BN542:BN564" si="49">SUM(Y542:AA542)</f>
        <v>174</v>
      </c>
      <c r="BO542" s="2061">
        <f t="shared" ref="BO542:BO563" si="50">BN542/BM542*100</f>
        <v>32.28200371057514</v>
      </c>
      <c r="BP542" s="2051" t="str">
        <f t="shared" ref="BP542:BP564" si="51">IF(BO542&gt;=50,"限界集落","")</f>
        <v/>
      </c>
    </row>
    <row r="543" spans="1:68" s="1185" customFormat="1">
      <c r="A543" s="2057" t="s">
        <v>6112</v>
      </c>
      <c r="B543" s="2057" t="s">
        <v>2067</v>
      </c>
      <c r="C543" s="2057" t="s">
        <v>5909</v>
      </c>
      <c r="D543" s="2057" t="s">
        <v>2444</v>
      </c>
      <c r="E543" s="2057" t="s">
        <v>5487</v>
      </c>
      <c r="F543" s="2057" t="s">
        <v>208</v>
      </c>
      <c r="G543" s="2057" t="s">
        <v>1765</v>
      </c>
      <c r="H543" s="2057" t="s">
        <v>5274</v>
      </c>
      <c r="I543" s="2057" t="s">
        <v>4991</v>
      </c>
      <c r="J543" s="2058" t="s">
        <v>6224</v>
      </c>
      <c r="K543" s="2059">
        <v>671</v>
      </c>
      <c r="L543" s="2059">
        <v>19</v>
      </c>
      <c r="M543" s="2059">
        <v>25</v>
      </c>
      <c r="N543" s="2059">
        <v>42</v>
      </c>
      <c r="O543" s="2059">
        <v>32</v>
      </c>
      <c r="P543" s="2059">
        <v>19</v>
      </c>
      <c r="Q543" s="2059">
        <v>14</v>
      </c>
      <c r="R543" s="2059">
        <v>31</v>
      </c>
      <c r="S543" s="2059">
        <v>37</v>
      </c>
      <c r="T543" s="2059">
        <v>45</v>
      </c>
      <c r="U543" s="2059">
        <v>32</v>
      </c>
      <c r="V543" s="2059">
        <v>35</v>
      </c>
      <c r="W543" s="2059">
        <v>37</v>
      </c>
      <c r="X543" s="2059">
        <v>58</v>
      </c>
      <c r="Y543" s="2059">
        <v>69</v>
      </c>
      <c r="Z543" s="2059">
        <v>51</v>
      </c>
      <c r="AA543" s="2059">
        <v>125</v>
      </c>
      <c r="AB543" s="2059">
        <v>0</v>
      </c>
      <c r="AC543" s="2059">
        <v>321</v>
      </c>
      <c r="AD543" s="2059">
        <v>7</v>
      </c>
      <c r="AE543" s="2059">
        <v>17</v>
      </c>
      <c r="AF543" s="2059">
        <v>21</v>
      </c>
      <c r="AG543" s="2059">
        <v>15</v>
      </c>
      <c r="AH543" s="2059">
        <v>13</v>
      </c>
      <c r="AI543" s="2059">
        <v>8</v>
      </c>
      <c r="AJ543" s="2059">
        <v>14</v>
      </c>
      <c r="AK543" s="2059">
        <v>23</v>
      </c>
      <c r="AL543" s="2059">
        <v>19</v>
      </c>
      <c r="AM543" s="2059">
        <v>16</v>
      </c>
      <c r="AN543" s="2059">
        <v>19</v>
      </c>
      <c r="AO543" s="2059">
        <v>14</v>
      </c>
      <c r="AP543" s="2059">
        <v>26</v>
      </c>
      <c r="AQ543" s="2059">
        <v>34</v>
      </c>
      <c r="AR543" s="2059">
        <v>23</v>
      </c>
      <c r="AS543" s="2059">
        <v>52</v>
      </c>
      <c r="AT543" s="2059">
        <v>0</v>
      </c>
      <c r="AU543" s="2059">
        <v>350</v>
      </c>
      <c r="AV543" s="2059">
        <v>12</v>
      </c>
      <c r="AW543" s="2059">
        <v>8</v>
      </c>
      <c r="AX543" s="2059">
        <v>21</v>
      </c>
      <c r="AY543" s="2059">
        <v>17</v>
      </c>
      <c r="AZ543" s="2059">
        <v>6</v>
      </c>
      <c r="BA543" s="2059">
        <v>6</v>
      </c>
      <c r="BB543" s="2059">
        <v>17</v>
      </c>
      <c r="BC543" s="2059">
        <v>14</v>
      </c>
      <c r="BD543" s="2059">
        <v>26</v>
      </c>
      <c r="BE543" s="2059">
        <v>16</v>
      </c>
      <c r="BF543" s="2059">
        <v>16</v>
      </c>
      <c r="BG543" s="2059">
        <v>23</v>
      </c>
      <c r="BH543" s="2059">
        <v>32</v>
      </c>
      <c r="BI543" s="2059">
        <v>35</v>
      </c>
      <c r="BJ543" s="2059">
        <v>28</v>
      </c>
      <c r="BK543" s="2059">
        <v>73</v>
      </c>
      <c r="BL543" s="2059">
        <v>0</v>
      </c>
      <c r="BM543" s="2060">
        <f t="shared" si="48"/>
        <v>671</v>
      </c>
      <c r="BN543" s="2060">
        <f t="shared" si="49"/>
        <v>245</v>
      </c>
      <c r="BO543" s="2061">
        <f t="shared" si="50"/>
        <v>36.512667660208642</v>
      </c>
      <c r="BP543" s="2051" t="str">
        <f t="shared" si="51"/>
        <v/>
      </c>
    </row>
    <row r="544" spans="1:68" s="1185" customFormat="1">
      <c r="A544" s="2057" t="s">
        <v>6113</v>
      </c>
      <c r="B544" s="2057" t="s">
        <v>2067</v>
      </c>
      <c r="C544" s="2057" t="s">
        <v>5909</v>
      </c>
      <c r="D544" s="2057" t="s">
        <v>2444</v>
      </c>
      <c r="E544" s="2057" t="s">
        <v>5488</v>
      </c>
      <c r="F544" s="2057" t="s">
        <v>208</v>
      </c>
      <c r="G544" s="2057" t="s">
        <v>1765</v>
      </c>
      <c r="H544" s="2057" t="s">
        <v>5274</v>
      </c>
      <c r="I544" s="2057" t="s">
        <v>5519</v>
      </c>
      <c r="J544" s="2058" t="s">
        <v>6224</v>
      </c>
      <c r="K544" s="2059">
        <v>823</v>
      </c>
      <c r="L544" s="2059">
        <v>32</v>
      </c>
      <c r="M544" s="2059">
        <v>31</v>
      </c>
      <c r="N544" s="2059">
        <v>39</v>
      </c>
      <c r="O544" s="2059">
        <v>32</v>
      </c>
      <c r="P544" s="2059">
        <v>22</v>
      </c>
      <c r="Q544" s="2059">
        <v>39</v>
      </c>
      <c r="R544" s="2059">
        <v>38</v>
      </c>
      <c r="S544" s="2059">
        <v>47</v>
      </c>
      <c r="T544" s="2059">
        <v>55</v>
      </c>
      <c r="U544" s="2059">
        <v>33</v>
      </c>
      <c r="V544" s="2059">
        <v>40</v>
      </c>
      <c r="W544" s="2059">
        <v>49</v>
      </c>
      <c r="X544" s="2059">
        <v>64</v>
      </c>
      <c r="Y544" s="2059">
        <v>67</v>
      </c>
      <c r="Z544" s="2059">
        <v>56</v>
      </c>
      <c r="AA544" s="2059">
        <v>177</v>
      </c>
      <c r="AB544" s="2059">
        <v>2</v>
      </c>
      <c r="AC544" s="2059">
        <v>392</v>
      </c>
      <c r="AD544" s="2059">
        <v>14</v>
      </c>
      <c r="AE544" s="2059">
        <v>16</v>
      </c>
      <c r="AF544" s="2059">
        <v>24</v>
      </c>
      <c r="AG544" s="2059">
        <v>16</v>
      </c>
      <c r="AH544" s="2059">
        <v>10</v>
      </c>
      <c r="AI544" s="2059">
        <v>20</v>
      </c>
      <c r="AJ544" s="2059">
        <v>21</v>
      </c>
      <c r="AK544" s="2059">
        <v>22</v>
      </c>
      <c r="AL544" s="2059">
        <v>31</v>
      </c>
      <c r="AM544" s="2059">
        <v>16</v>
      </c>
      <c r="AN544" s="2059">
        <v>20</v>
      </c>
      <c r="AO544" s="2059">
        <v>22</v>
      </c>
      <c r="AP544" s="2059">
        <v>32</v>
      </c>
      <c r="AQ544" s="2059">
        <v>33</v>
      </c>
      <c r="AR544" s="2059">
        <v>23</v>
      </c>
      <c r="AS544" s="2059">
        <v>71</v>
      </c>
      <c r="AT544" s="2059">
        <v>1</v>
      </c>
      <c r="AU544" s="2059">
        <v>431</v>
      </c>
      <c r="AV544" s="2059">
        <v>18</v>
      </c>
      <c r="AW544" s="2059">
        <v>15</v>
      </c>
      <c r="AX544" s="2059">
        <v>15</v>
      </c>
      <c r="AY544" s="2059">
        <v>16</v>
      </c>
      <c r="AZ544" s="2059">
        <v>12</v>
      </c>
      <c r="BA544" s="2059">
        <v>19</v>
      </c>
      <c r="BB544" s="2059">
        <v>17</v>
      </c>
      <c r="BC544" s="2059">
        <v>25</v>
      </c>
      <c r="BD544" s="2059">
        <v>24</v>
      </c>
      <c r="BE544" s="2059">
        <v>17</v>
      </c>
      <c r="BF544" s="2059">
        <v>20</v>
      </c>
      <c r="BG544" s="2059">
        <v>27</v>
      </c>
      <c r="BH544" s="2059">
        <v>32</v>
      </c>
      <c r="BI544" s="2059">
        <v>34</v>
      </c>
      <c r="BJ544" s="2059">
        <v>33</v>
      </c>
      <c r="BK544" s="2059">
        <v>106</v>
      </c>
      <c r="BL544" s="2059">
        <v>1</v>
      </c>
      <c r="BM544" s="2060">
        <f t="shared" si="48"/>
        <v>821</v>
      </c>
      <c r="BN544" s="2060">
        <f t="shared" si="49"/>
        <v>300</v>
      </c>
      <c r="BO544" s="2061">
        <f t="shared" si="50"/>
        <v>36.540803897685748</v>
      </c>
      <c r="BP544" s="2051" t="str">
        <f t="shared" si="51"/>
        <v/>
      </c>
    </row>
    <row r="545" spans="1:68" s="1185" customFormat="1">
      <c r="A545" s="2052" t="s">
        <v>6114</v>
      </c>
      <c r="B545" s="2052" t="s">
        <v>2067</v>
      </c>
      <c r="C545" s="2052" t="s">
        <v>5909</v>
      </c>
      <c r="D545" s="2052" t="s">
        <v>2444</v>
      </c>
      <c r="E545" s="2052" t="s">
        <v>5517</v>
      </c>
      <c r="F545" s="2052" t="s">
        <v>208</v>
      </c>
      <c r="G545" s="2052" t="s">
        <v>1765</v>
      </c>
      <c r="H545" s="2052" t="s">
        <v>5274</v>
      </c>
      <c r="I545" s="2052" t="s">
        <v>3059</v>
      </c>
      <c r="J545" s="2053" t="s">
        <v>6224</v>
      </c>
      <c r="K545" s="2054">
        <v>0</v>
      </c>
      <c r="L545" s="2054">
        <v>0</v>
      </c>
      <c r="M545" s="2054">
        <v>0</v>
      </c>
      <c r="N545" s="2054">
        <v>0</v>
      </c>
      <c r="O545" s="2054">
        <v>0</v>
      </c>
      <c r="P545" s="2054">
        <v>0</v>
      </c>
      <c r="Q545" s="2054">
        <v>0</v>
      </c>
      <c r="R545" s="2054">
        <v>0</v>
      </c>
      <c r="S545" s="2054">
        <v>0</v>
      </c>
      <c r="T545" s="2054">
        <v>0</v>
      </c>
      <c r="U545" s="2054">
        <v>0</v>
      </c>
      <c r="V545" s="2054">
        <v>0</v>
      </c>
      <c r="W545" s="2054">
        <v>0</v>
      </c>
      <c r="X545" s="2054">
        <v>0</v>
      </c>
      <c r="Y545" s="2054">
        <v>0</v>
      </c>
      <c r="Z545" s="2054">
        <v>0</v>
      </c>
      <c r="AA545" s="2054">
        <v>0</v>
      </c>
      <c r="AB545" s="2054">
        <v>0</v>
      </c>
      <c r="AC545" s="2054">
        <v>0</v>
      </c>
      <c r="AD545" s="2054">
        <v>0</v>
      </c>
      <c r="AE545" s="2054">
        <v>0</v>
      </c>
      <c r="AF545" s="2054">
        <v>0</v>
      </c>
      <c r="AG545" s="2054">
        <v>0</v>
      </c>
      <c r="AH545" s="2054">
        <v>0</v>
      </c>
      <c r="AI545" s="2054">
        <v>0</v>
      </c>
      <c r="AJ545" s="2054">
        <v>0</v>
      </c>
      <c r="AK545" s="2054">
        <v>0</v>
      </c>
      <c r="AL545" s="2054">
        <v>0</v>
      </c>
      <c r="AM545" s="2054">
        <v>0</v>
      </c>
      <c r="AN545" s="2054">
        <v>0</v>
      </c>
      <c r="AO545" s="2054">
        <v>0</v>
      </c>
      <c r="AP545" s="2054">
        <v>0</v>
      </c>
      <c r="AQ545" s="2054">
        <v>0</v>
      </c>
      <c r="AR545" s="2054">
        <v>0</v>
      </c>
      <c r="AS545" s="2054">
        <v>0</v>
      </c>
      <c r="AT545" s="2054">
        <v>0</v>
      </c>
      <c r="AU545" s="2054">
        <v>0</v>
      </c>
      <c r="AV545" s="2054">
        <v>0</v>
      </c>
      <c r="AW545" s="2054">
        <v>0</v>
      </c>
      <c r="AX545" s="2054">
        <v>0</v>
      </c>
      <c r="AY545" s="2054">
        <v>0</v>
      </c>
      <c r="AZ545" s="2054">
        <v>0</v>
      </c>
      <c r="BA545" s="2054">
        <v>0</v>
      </c>
      <c r="BB545" s="2054">
        <v>0</v>
      </c>
      <c r="BC545" s="2054">
        <v>0</v>
      </c>
      <c r="BD545" s="2054">
        <v>0</v>
      </c>
      <c r="BE545" s="2054">
        <v>0</v>
      </c>
      <c r="BF545" s="2054">
        <v>0</v>
      </c>
      <c r="BG545" s="2054">
        <v>0</v>
      </c>
      <c r="BH545" s="2054">
        <v>0</v>
      </c>
      <c r="BI545" s="2054">
        <v>0</v>
      </c>
      <c r="BJ545" s="2054">
        <v>0</v>
      </c>
      <c r="BK545" s="2054">
        <v>0</v>
      </c>
      <c r="BL545" s="2054">
        <v>0</v>
      </c>
      <c r="BM545" s="2055">
        <f t="shared" si="48"/>
        <v>0</v>
      </c>
      <c r="BN545" s="2055">
        <f t="shared" si="49"/>
        <v>0</v>
      </c>
      <c r="BO545" s="2056">
        <v>0</v>
      </c>
      <c r="BP545" s="2051" t="str">
        <f t="shared" si="51"/>
        <v/>
      </c>
    </row>
    <row r="546" spans="1:68" s="1185" customFormat="1">
      <c r="A546" s="2052" t="s">
        <v>6115</v>
      </c>
      <c r="B546" s="2052" t="s">
        <v>2067</v>
      </c>
      <c r="C546" s="2052" t="s">
        <v>5909</v>
      </c>
      <c r="D546" s="2052" t="s">
        <v>2445</v>
      </c>
      <c r="E546" s="2052" t="s">
        <v>5479</v>
      </c>
      <c r="F546" s="2052" t="s">
        <v>208</v>
      </c>
      <c r="G546" s="2052" t="s">
        <v>1765</v>
      </c>
      <c r="H546" s="2052" t="s">
        <v>5278</v>
      </c>
      <c r="I546" s="2052" t="s">
        <v>3059</v>
      </c>
      <c r="J546" s="2053" t="s">
        <v>6224</v>
      </c>
      <c r="K546" s="2054">
        <v>2692</v>
      </c>
      <c r="L546" s="2054">
        <v>105</v>
      </c>
      <c r="M546" s="2054">
        <v>98</v>
      </c>
      <c r="N546" s="2054">
        <v>104</v>
      </c>
      <c r="O546" s="2054">
        <v>105</v>
      </c>
      <c r="P546" s="2054">
        <v>126</v>
      </c>
      <c r="Q546" s="2054">
        <v>126</v>
      </c>
      <c r="R546" s="2054">
        <v>131</v>
      </c>
      <c r="S546" s="2054">
        <v>169</v>
      </c>
      <c r="T546" s="2054">
        <v>151</v>
      </c>
      <c r="U546" s="2054">
        <v>149</v>
      </c>
      <c r="V546" s="2054">
        <v>168</v>
      </c>
      <c r="W546" s="2054">
        <v>194</v>
      </c>
      <c r="X546" s="2054">
        <v>189</v>
      </c>
      <c r="Y546" s="2054">
        <v>242</v>
      </c>
      <c r="Z546" s="2054">
        <v>186</v>
      </c>
      <c r="AA546" s="2054">
        <v>436</v>
      </c>
      <c r="AB546" s="2054">
        <v>13</v>
      </c>
      <c r="AC546" s="2054">
        <v>1318</v>
      </c>
      <c r="AD546" s="2054">
        <v>58</v>
      </c>
      <c r="AE546" s="2054">
        <v>56</v>
      </c>
      <c r="AF546" s="2054">
        <v>52</v>
      </c>
      <c r="AG546" s="2054">
        <v>48</v>
      </c>
      <c r="AH546" s="2054">
        <v>63</v>
      </c>
      <c r="AI546" s="2054">
        <v>64</v>
      </c>
      <c r="AJ546" s="2054">
        <v>60</v>
      </c>
      <c r="AK546" s="2054">
        <v>74</v>
      </c>
      <c r="AL546" s="2054">
        <v>84</v>
      </c>
      <c r="AM546" s="2054">
        <v>72</v>
      </c>
      <c r="AN546" s="2054">
        <v>80</v>
      </c>
      <c r="AO546" s="2054">
        <v>101</v>
      </c>
      <c r="AP546" s="2054">
        <v>94</v>
      </c>
      <c r="AQ546" s="2054">
        <v>126</v>
      </c>
      <c r="AR546" s="2054">
        <v>92</v>
      </c>
      <c r="AS546" s="2054">
        <v>186</v>
      </c>
      <c r="AT546" s="2054">
        <v>8</v>
      </c>
      <c r="AU546" s="2054">
        <v>1374</v>
      </c>
      <c r="AV546" s="2054">
        <v>47</v>
      </c>
      <c r="AW546" s="2054">
        <v>42</v>
      </c>
      <c r="AX546" s="2054">
        <v>52</v>
      </c>
      <c r="AY546" s="2054">
        <v>57</v>
      </c>
      <c r="AZ546" s="2054">
        <v>63</v>
      </c>
      <c r="BA546" s="2054">
        <v>62</v>
      </c>
      <c r="BB546" s="2054">
        <v>71</v>
      </c>
      <c r="BC546" s="2054">
        <v>95</v>
      </c>
      <c r="BD546" s="2054">
        <v>67</v>
      </c>
      <c r="BE546" s="2054">
        <v>77</v>
      </c>
      <c r="BF546" s="2054">
        <v>88</v>
      </c>
      <c r="BG546" s="2054">
        <v>93</v>
      </c>
      <c r="BH546" s="2054">
        <v>95</v>
      </c>
      <c r="BI546" s="2054">
        <v>116</v>
      </c>
      <c r="BJ546" s="2054">
        <v>94</v>
      </c>
      <c r="BK546" s="2054">
        <v>250</v>
      </c>
      <c r="BL546" s="2054">
        <v>5</v>
      </c>
      <c r="BM546" s="2055">
        <f t="shared" si="48"/>
        <v>2679</v>
      </c>
      <c r="BN546" s="2055">
        <f t="shared" si="49"/>
        <v>864</v>
      </c>
      <c r="BO546" s="2056">
        <f t="shared" si="50"/>
        <v>32.250839865621501</v>
      </c>
      <c r="BP546" s="2051" t="str">
        <f t="shared" si="51"/>
        <v/>
      </c>
    </row>
    <row r="547" spans="1:68" s="1185" customFormat="1">
      <c r="A547" s="2057" t="s">
        <v>6116</v>
      </c>
      <c r="B547" s="2057" t="s">
        <v>2067</v>
      </c>
      <c r="C547" s="2057" t="s">
        <v>5909</v>
      </c>
      <c r="D547" s="2057" t="s">
        <v>2445</v>
      </c>
      <c r="E547" s="2057" t="s">
        <v>5481</v>
      </c>
      <c r="F547" s="2057" t="s">
        <v>208</v>
      </c>
      <c r="G547" s="2057" t="s">
        <v>1765</v>
      </c>
      <c r="H547" s="2057" t="s">
        <v>5278</v>
      </c>
      <c r="I547" s="2057" t="s">
        <v>5083</v>
      </c>
      <c r="J547" s="2058" t="s">
        <v>6224</v>
      </c>
      <c r="K547" s="2059">
        <v>26</v>
      </c>
      <c r="L547" s="2059">
        <v>0</v>
      </c>
      <c r="M547" s="2059">
        <v>0</v>
      </c>
      <c r="N547" s="2059">
        <v>2</v>
      </c>
      <c r="O547" s="2059">
        <v>2</v>
      </c>
      <c r="P547" s="2059">
        <v>1</v>
      </c>
      <c r="Q547" s="2059">
        <v>0</v>
      </c>
      <c r="R547" s="2059">
        <v>0</v>
      </c>
      <c r="S547" s="2059">
        <v>2</v>
      </c>
      <c r="T547" s="2059">
        <v>1</v>
      </c>
      <c r="U547" s="2059">
        <v>2</v>
      </c>
      <c r="V547" s="2059">
        <v>2</v>
      </c>
      <c r="W547" s="2059">
        <v>2</v>
      </c>
      <c r="X547" s="2059">
        <v>2</v>
      </c>
      <c r="Y547" s="2059">
        <v>2</v>
      </c>
      <c r="Z547" s="2059">
        <v>2</v>
      </c>
      <c r="AA547" s="2059">
        <v>6</v>
      </c>
      <c r="AB547" s="2059">
        <v>0</v>
      </c>
      <c r="AC547" s="2059">
        <v>12</v>
      </c>
      <c r="AD547" s="2059">
        <v>0</v>
      </c>
      <c r="AE547" s="2059">
        <v>0</v>
      </c>
      <c r="AF547" s="2059">
        <v>1</v>
      </c>
      <c r="AG547" s="2059">
        <v>1</v>
      </c>
      <c r="AH547" s="2059">
        <v>0</v>
      </c>
      <c r="AI547" s="2059">
        <v>0</v>
      </c>
      <c r="AJ547" s="2059">
        <v>0</v>
      </c>
      <c r="AK547" s="2059">
        <v>1</v>
      </c>
      <c r="AL547" s="2059">
        <v>1</v>
      </c>
      <c r="AM547" s="2059">
        <v>1</v>
      </c>
      <c r="AN547" s="2059">
        <v>1</v>
      </c>
      <c r="AO547" s="2059">
        <v>1</v>
      </c>
      <c r="AP547" s="2059">
        <v>1</v>
      </c>
      <c r="AQ547" s="2059">
        <v>1</v>
      </c>
      <c r="AR547" s="2059">
        <v>1</v>
      </c>
      <c r="AS547" s="2059">
        <v>2</v>
      </c>
      <c r="AT547" s="2059">
        <v>0</v>
      </c>
      <c r="AU547" s="2059">
        <v>14</v>
      </c>
      <c r="AV547" s="2059">
        <v>0</v>
      </c>
      <c r="AW547" s="2059">
        <v>0</v>
      </c>
      <c r="AX547" s="2059">
        <v>1</v>
      </c>
      <c r="AY547" s="2059">
        <v>1</v>
      </c>
      <c r="AZ547" s="2059">
        <v>1</v>
      </c>
      <c r="BA547" s="2059">
        <v>0</v>
      </c>
      <c r="BB547" s="2059">
        <v>0</v>
      </c>
      <c r="BC547" s="2059">
        <v>1</v>
      </c>
      <c r="BD547" s="2059">
        <v>0</v>
      </c>
      <c r="BE547" s="2059">
        <v>1</v>
      </c>
      <c r="BF547" s="2059">
        <v>1</v>
      </c>
      <c r="BG547" s="2059">
        <v>1</v>
      </c>
      <c r="BH547" s="2059">
        <v>1</v>
      </c>
      <c r="BI547" s="2059">
        <v>1</v>
      </c>
      <c r="BJ547" s="2059">
        <v>1</v>
      </c>
      <c r="BK547" s="2059">
        <v>4</v>
      </c>
      <c r="BL547" s="2059">
        <v>0</v>
      </c>
      <c r="BM547" s="2060">
        <f t="shared" si="48"/>
        <v>26</v>
      </c>
      <c r="BN547" s="2060">
        <f t="shared" si="49"/>
        <v>10</v>
      </c>
      <c r="BO547" s="2061">
        <f t="shared" si="50"/>
        <v>38.461538461538467</v>
      </c>
      <c r="BP547" s="2051" t="str">
        <f t="shared" si="51"/>
        <v/>
      </c>
    </row>
    <row r="548" spans="1:68" s="1185" customFormat="1">
      <c r="A548" s="2057" t="s">
        <v>6117</v>
      </c>
      <c r="B548" s="2057" t="s">
        <v>2067</v>
      </c>
      <c r="C548" s="2057" t="s">
        <v>5909</v>
      </c>
      <c r="D548" s="2057" t="s">
        <v>2445</v>
      </c>
      <c r="E548" s="2057" t="s">
        <v>5482</v>
      </c>
      <c r="F548" s="2057" t="s">
        <v>208</v>
      </c>
      <c r="G548" s="2057" t="s">
        <v>1765</v>
      </c>
      <c r="H548" s="2057" t="s">
        <v>5278</v>
      </c>
      <c r="I548" s="2057" t="s">
        <v>5279</v>
      </c>
      <c r="J548" s="2058" t="s">
        <v>6224</v>
      </c>
      <c r="K548" s="2059">
        <v>629</v>
      </c>
      <c r="L548" s="2059">
        <v>21</v>
      </c>
      <c r="M548" s="2059">
        <v>25</v>
      </c>
      <c r="N548" s="2059">
        <v>24</v>
      </c>
      <c r="O548" s="2059">
        <v>21</v>
      </c>
      <c r="P548" s="2059">
        <v>55</v>
      </c>
      <c r="Q548" s="2059">
        <v>26</v>
      </c>
      <c r="R548" s="2059">
        <v>27</v>
      </c>
      <c r="S548" s="2059">
        <v>46</v>
      </c>
      <c r="T548" s="2059">
        <v>32</v>
      </c>
      <c r="U548" s="2059">
        <v>26</v>
      </c>
      <c r="V548" s="2059">
        <v>34</v>
      </c>
      <c r="W548" s="2059">
        <v>39</v>
      </c>
      <c r="X548" s="2059">
        <v>41</v>
      </c>
      <c r="Y548" s="2059">
        <v>69</v>
      </c>
      <c r="Z548" s="2059">
        <v>53</v>
      </c>
      <c r="AA548" s="2059">
        <v>84</v>
      </c>
      <c r="AB548" s="2059">
        <v>6</v>
      </c>
      <c r="AC548" s="2059">
        <v>306</v>
      </c>
      <c r="AD548" s="2059">
        <v>9</v>
      </c>
      <c r="AE548" s="2059">
        <v>11</v>
      </c>
      <c r="AF548" s="2059">
        <v>8</v>
      </c>
      <c r="AG548" s="2059">
        <v>9</v>
      </c>
      <c r="AH548" s="2059">
        <v>30</v>
      </c>
      <c r="AI548" s="2059">
        <v>14</v>
      </c>
      <c r="AJ548" s="2059">
        <v>16</v>
      </c>
      <c r="AK548" s="2059">
        <v>22</v>
      </c>
      <c r="AL548" s="2059">
        <v>19</v>
      </c>
      <c r="AM548" s="2059">
        <v>12</v>
      </c>
      <c r="AN548" s="2059">
        <v>17</v>
      </c>
      <c r="AO548" s="2059">
        <v>21</v>
      </c>
      <c r="AP548" s="2059">
        <v>15</v>
      </c>
      <c r="AQ548" s="2059">
        <v>37</v>
      </c>
      <c r="AR548" s="2059">
        <v>26</v>
      </c>
      <c r="AS548" s="2059">
        <v>36</v>
      </c>
      <c r="AT548" s="2059">
        <v>4</v>
      </c>
      <c r="AU548" s="2059">
        <v>323</v>
      </c>
      <c r="AV548" s="2059">
        <v>12</v>
      </c>
      <c r="AW548" s="2059">
        <v>14</v>
      </c>
      <c r="AX548" s="2059">
        <v>16</v>
      </c>
      <c r="AY548" s="2059">
        <v>12</v>
      </c>
      <c r="AZ548" s="2059">
        <v>25</v>
      </c>
      <c r="BA548" s="2059">
        <v>12</v>
      </c>
      <c r="BB548" s="2059">
        <v>11</v>
      </c>
      <c r="BC548" s="2059">
        <v>24</v>
      </c>
      <c r="BD548" s="2059">
        <v>13</v>
      </c>
      <c r="BE548" s="2059">
        <v>14</v>
      </c>
      <c r="BF548" s="2059">
        <v>17</v>
      </c>
      <c r="BG548" s="2059">
        <v>18</v>
      </c>
      <c r="BH548" s="2059">
        <v>26</v>
      </c>
      <c r="BI548" s="2059">
        <v>32</v>
      </c>
      <c r="BJ548" s="2059">
        <v>27</v>
      </c>
      <c r="BK548" s="2059">
        <v>48</v>
      </c>
      <c r="BL548" s="2059">
        <v>2</v>
      </c>
      <c r="BM548" s="2060">
        <f t="shared" si="48"/>
        <v>623</v>
      </c>
      <c r="BN548" s="2060">
        <f t="shared" si="49"/>
        <v>206</v>
      </c>
      <c r="BO548" s="2061">
        <f t="shared" si="50"/>
        <v>33.06581059390048</v>
      </c>
      <c r="BP548" s="2051" t="str">
        <f t="shared" si="51"/>
        <v/>
      </c>
    </row>
    <row r="549" spans="1:68" s="1185" customFormat="1">
      <c r="A549" s="2057" t="s">
        <v>6118</v>
      </c>
      <c r="B549" s="2057" t="s">
        <v>2067</v>
      </c>
      <c r="C549" s="2057" t="s">
        <v>5909</v>
      </c>
      <c r="D549" s="2057" t="s">
        <v>2445</v>
      </c>
      <c r="E549" s="2057" t="s">
        <v>5483</v>
      </c>
      <c r="F549" s="2057" t="s">
        <v>208</v>
      </c>
      <c r="G549" s="2057" t="s">
        <v>1765</v>
      </c>
      <c r="H549" s="2057" t="s">
        <v>5278</v>
      </c>
      <c r="I549" s="2057" t="s">
        <v>5280</v>
      </c>
      <c r="J549" s="2058" t="s">
        <v>6224</v>
      </c>
      <c r="K549" s="2059">
        <v>181</v>
      </c>
      <c r="L549" s="2059">
        <v>4</v>
      </c>
      <c r="M549" s="2059">
        <v>4</v>
      </c>
      <c r="N549" s="2059">
        <v>8</v>
      </c>
      <c r="O549" s="2059">
        <v>8</v>
      </c>
      <c r="P549" s="2059">
        <v>8</v>
      </c>
      <c r="Q549" s="2059">
        <v>6</v>
      </c>
      <c r="R549" s="2059">
        <v>5</v>
      </c>
      <c r="S549" s="2059">
        <v>9</v>
      </c>
      <c r="T549" s="2059">
        <v>10</v>
      </c>
      <c r="U549" s="2059">
        <v>10</v>
      </c>
      <c r="V549" s="2059">
        <v>16</v>
      </c>
      <c r="W549" s="2059">
        <v>12</v>
      </c>
      <c r="X549" s="2059">
        <v>12</v>
      </c>
      <c r="Y549" s="2059">
        <v>17</v>
      </c>
      <c r="Z549" s="2059">
        <v>13</v>
      </c>
      <c r="AA549" s="2059">
        <v>39</v>
      </c>
      <c r="AB549" s="2059">
        <v>0</v>
      </c>
      <c r="AC549" s="2059">
        <v>84</v>
      </c>
      <c r="AD549" s="2059">
        <v>2</v>
      </c>
      <c r="AE549" s="2059">
        <v>2</v>
      </c>
      <c r="AF549" s="2059">
        <v>3</v>
      </c>
      <c r="AG549" s="2059">
        <v>4</v>
      </c>
      <c r="AH549" s="2059">
        <v>3</v>
      </c>
      <c r="AI549" s="2059">
        <v>3</v>
      </c>
      <c r="AJ549" s="2059">
        <v>3</v>
      </c>
      <c r="AK549" s="2059">
        <v>4</v>
      </c>
      <c r="AL549" s="2059">
        <v>6</v>
      </c>
      <c r="AM549" s="2059">
        <v>3</v>
      </c>
      <c r="AN549" s="2059">
        <v>8</v>
      </c>
      <c r="AO549" s="2059">
        <v>7</v>
      </c>
      <c r="AP549" s="2059">
        <v>7</v>
      </c>
      <c r="AQ549" s="2059">
        <v>9</v>
      </c>
      <c r="AR549" s="2059">
        <v>6</v>
      </c>
      <c r="AS549" s="2059">
        <v>14</v>
      </c>
      <c r="AT549" s="2059">
        <v>0</v>
      </c>
      <c r="AU549" s="2059">
        <v>97</v>
      </c>
      <c r="AV549" s="2059">
        <v>2</v>
      </c>
      <c r="AW549" s="2059">
        <v>2</v>
      </c>
      <c r="AX549" s="2059">
        <v>5</v>
      </c>
      <c r="AY549" s="2059">
        <v>4</v>
      </c>
      <c r="AZ549" s="2059">
        <v>5</v>
      </c>
      <c r="BA549" s="2059">
        <v>3</v>
      </c>
      <c r="BB549" s="2059">
        <v>2</v>
      </c>
      <c r="BC549" s="2059">
        <v>5</v>
      </c>
      <c r="BD549" s="2059">
        <v>4</v>
      </c>
      <c r="BE549" s="2059">
        <v>7</v>
      </c>
      <c r="BF549" s="2059">
        <v>8</v>
      </c>
      <c r="BG549" s="2059">
        <v>5</v>
      </c>
      <c r="BH549" s="2059">
        <v>5</v>
      </c>
      <c r="BI549" s="2059">
        <v>8</v>
      </c>
      <c r="BJ549" s="2059">
        <v>7</v>
      </c>
      <c r="BK549" s="2059">
        <v>25</v>
      </c>
      <c r="BL549" s="2059">
        <v>0</v>
      </c>
      <c r="BM549" s="2060">
        <f t="shared" si="48"/>
        <v>181</v>
      </c>
      <c r="BN549" s="2060">
        <f t="shared" si="49"/>
        <v>69</v>
      </c>
      <c r="BO549" s="2061">
        <f t="shared" si="50"/>
        <v>38.121546961325969</v>
      </c>
      <c r="BP549" s="2051" t="str">
        <f t="shared" si="51"/>
        <v/>
      </c>
    </row>
    <row r="550" spans="1:68" s="1185" customFormat="1">
      <c r="A550" s="2057" t="s">
        <v>6119</v>
      </c>
      <c r="B550" s="2057" t="s">
        <v>2067</v>
      </c>
      <c r="C550" s="2057" t="s">
        <v>5909</v>
      </c>
      <c r="D550" s="2057" t="s">
        <v>2445</v>
      </c>
      <c r="E550" s="2057" t="s">
        <v>5484</v>
      </c>
      <c r="F550" s="2057" t="s">
        <v>208</v>
      </c>
      <c r="G550" s="2057" t="s">
        <v>1765</v>
      </c>
      <c r="H550" s="2057" t="s">
        <v>5278</v>
      </c>
      <c r="I550" s="2057" t="s">
        <v>5281</v>
      </c>
      <c r="J550" s="2058" t="s">
        <v>6224</v>
      </c>
      <c r="K550" s="2059">
        <v>183</v>
      </c>
      <c r="L550" s="2059">
        <v>4</v>
      </c>
      <c r="M550" s="2059">
        <v>4</v>
      </c>
      <c r="N550" s="2059">
        <v>7</v>
      </c>
      <c r="O550" s="2059">
        <v>8</v>
      </c>
      <c r="P550" s="2059">
        <v>8</v>
      </c>
      <c r="Q550" s="2059">
        <v>7</v>
      </c>
      <c r="R550" s="2059">
        <v>5</v>
      </c>
      <c r="S550" s="2059">
        <v>8</v>
      </c>
      <c r="T550" s="2059">
        <v>9</v>
      </c>
      <c r="U550" s="2059">
        <v>10</v>
      </c>
      <c r="V550" s="2059">
        <v>14</v>
      </c>
      <c r="W550" s="2059">
        <v>15</v>
      </c>
      <c r="X550" s="2059">
        <v>15</v>
      </c>
      <c r="Y550" s="2059">
        <v>17</v>
      </c>
      <c r="Z550" s="2059">
        <v>14</v>
      </c>
      <c r="AA550" s="2059">
        <v>38</v>
      </c>
      <c r="AB550" s="2059">
        <v>0</v>
      </c>
      <c r="AC550" s="2059">
        <v>85</v>
      </c>
      <c r="AD550" s="2059">
        <v>2</v>
      </c>
      <c r="AE550" s="2059">
        <v>2</v>
      </c>
      <c r="AF550" s="2059">
        <v>3</v>
      </c>
      <c r="AG550" s="2059">
        <v>4</v>
      </c>
      <c r="AH550" s="2059">
        <v>3</v>
      </c>
      <c r="AI550" s="2059">
        <v>4</v>
      </c>
      <c r="AJ550" s="2059">
        <v>3</v>
      </c>
      <c r="AK550" s="2059">
        <v>3</v>
      </c>
      <c r="AL550" s="2059">
        <v>6</v>
      </c>
      <c r="AM550" s="2059">
        <v>3</v>
      </c>
      <c r="AN550" s="2059">
        <v>7</v>
      </c>
      <c r="AO550" s="2059">
        <v>9</v>
      </c>
      <c r="AP550" s="2059">
        <v>7</v>
      </c>
      <c r="AQ550" s="2059">
        <v>9</v>
      </c>
      <c r="AR550" s="2059">
        <v>6</v>
      </c>
      <c r="AS550" s="2059">
        <v>14</v>
      </c>
      <c r="AT550" s="2059">
        <v>0</v>
      </c>
      <c r="AU550" s="2059">
        <v>98</v>
      </c>
      <c r="AV550" s="2059">
        <v>2</v>
      </c>
      <c r="AW550" s="2059">
        <v>2</v>
      </c>
      <c r="AX550" s="2059">
        <v>4</v>
      </c>
      <c r="AY550" s="2059">
        <v>4</v>
      </c>
      <c r="AZ550" s="2059">
        <v>5</v>
      </c>
      <c r="BA550" s="2059">
        <v>3</v>
      </c>
      <c r="BB550" s="2059">
        <v>2</v>
      </c>
      <c r="BC550" s="2059">
        <v>5</v>
      </c>
      <c r="BD550" s="2059">
        <v>3</v>
      </c>
      <c r="BE550" s="2059">
        <v>7</v>
      </c>
      <c r="BF550" s="2059">
        <v>7</v>
      </c>
      <c r="BG550" s="2059">
        <v>6</v>
      </c>
      <c r="BH550" s="2059">
        <v>8</v>
      </c>
      <c r="BI550" s="2059">
        <v>8</v>
      </c>
      <c r="BJ550" s="2059">
        <v>8</v>
      </c>
      <c r="BK550" s="2059">
        <v>24</v>
      </c>
      <c r="BL550" s="2059">
        <v>0</v>
      </c>
      <c r="BM550" s="2060">
        <f t="shared" si="48"/>
        <v>183</v>
      </c>
      <c r="BN550" s="2060">
        <f t="shared" si="49"/>
        <v>69</v>
      </c>
      <c r="BO550" s="2061">
        <f t="shared" si="50"/>
        <v>37.704918032786885</v>
      </c>
      <c r="BP550" s="2051" t="str">
        <f t="shared" si="51"/>
        <v/>
      </c>
    </row>
    <row r="551" spans="1:68" s="1185" customFormat="1">
      <c r="A551" s="2057" t="s">
        <v>6120</v>
      </c>
      <c r="B551" s="2057" t="s">
        <v>2067</v>
      </c>
      <c r="C551" s="2057" t="s">
        <v>5909</v>
      </c>
      <c r="D551" s="2057" t="s">
        <v>2445</v>
      </c>
      <c r="E551" s="2057" t="s">
        <v>5485</v>
      </c>
      <c r="F551" s="2057" t="s">
        <v>208</v>
      </c>
      <c r="G551" s="2057" t="s">
        <v>1765</v>
      </c>
      <c r="H551" s="2057" t="s">
        <v>5278</v>
      </c>
      <c r="I551" s="2057" t="s">
        <v>5282</v>
      </c>
      <c r="J551" s="2058" t="s">
        <v>6224</v>
      </c>
      <c r="K551" s="2059">
        <v>105</v>
      </c>
      <c r="L551" s="2059">
        <v>5</v>
      </c>
      <c r="M551" s="2059">
        <v>5</v>
      </c>
      <c r="N551" s="2059">
        <v>4</v>
      </c>
      <c r="O551" s="2059">
        <v>4</v>
      </c>
      <c r="P551" s="2059">
        <v>4</v>
      </c>
      <c r="Q551" s="2059">
        <v>6</v>
      </c>
      <c r="R551" s="2059">
        <v>7</v>
      </c>
      <c r="S551" s="2059">
        <v>7</v>
      </c>
      <c r="T551" s="2059">
        <v>6</v>
      </c>
      <c r="U551" s="2059">
        <v>7</v>
      </c>
      <c r="V551" s="2059">
        <v>7</v>
      </c>
      <c r="W551" s="2059">
        <v>7</v>
      </c>
      <c r="X551" s="2059">
        <v>7</v>
      </c>
      <c r="Y551" s="2059">
        <v>8</v>
      </c>
      <c r="Z551" s="2059">
        <v>6</v>
      </c>
      <c r="AA551" s="2059">
        <v>15</v>
      </c>
      <c r="AB551" s="2059">
        <v>0</v>
      </c>
      <c r="AC551" s="2059">
        <v>52</v>
      </c>
      <c r="AD551" s="2059">
        <v>3</v>
      </c>
      <c r="AE551" s="2059">
        <v>3</v>
      </c>
      <c r="AF551" s="2059">
        <v>2</v>
      </c>
      <c r="AG551" s="2059">
        <v>2</v>
      </c>
      <c r="AH551" s="2059">
        <v>2</v>
      </c>
      <c r="AI551" s="2059">
        <v>3</v>
      </c>
      <c r="AJ551" s="2059">
        <v>3</v>
      </c>
      <c r="AK551" s="2059">
        <v>3</v>
      </c>
      <c r="AL551" s="2059">
        <v>3</v>
      </c>
      <c r="AM551" s="2059">
        <v>4</v>
      </c>
      <c r="AN551" s="2059">
        <v>3</v>
      </c>
      <c r="AO551" s="2059">
        <v>3</v>
      </c>
      <c r="AP551" s="2059">
        <v>4</v>
      </c>
      <c r="AQ551" s="2059">
        <v>4</v>
      </c>
      <c r="AR551" s="2059">
        <v>3</v>
      </c>
      <c r="AS551" s="2059">
        <v>7</v>
      </c>
      <c r="AT551" s="2059">
        <v>0</v>
      </c>
      <c r="AU551" s="2059">
        <v>53</v>
      </c>
      <c r="AV551" s="2059">
        <v>2</v>
      </c>
      <c r="AW551" s="2059">
        <v>2</v>
      </c>
      <c r="AX551" s="2059">
        <v>2</v>
      </c>
      <c r="AY551" s="2059">
        <v>2</v>
      </c>
      <c r="AZ551" s="2059">
        <v>2</v>
      </c>
      <c r="BA551" s="2059">
        <v>3</v>
      </c>
      <c r="BB551" s="2059">
        <v>4</v>
      </c>
      <c r="BC551" s="2059">
        <v>4</v>
      </c>
      <c r="BD551" s="2059">
        <v>3</v>
      </c>
      <c r="BE551" s="2059">
        <v>3</v>
      </c>
      <c r="BF551" s="2059">
        <v>4</v>
      </c>
      <c r="BG551" s="2059">
        <v>4</v>
      </c>
      <c r="BH551" s="2059">
        <v>3</v>
      </c>
      <c r="BI551" s="2059">
        <v>4</v>
      </c>
      <c r="BJ551" s="2059">
        <v>3</v>
      </c>
      <c r="BK551" s="2059">
        <v>8</v>
      </c>
      <c r="BL551" s="2059">
        <v>0</v>
      </c>
      <c r="BM551" s="2060">
        <f t="shared" si="48"/>
        <v>105</v>
      </c>
      <c r="BN551" s="2060">
        <f t="shared" si="49"/>
        <v>29</v>
      </c>
      <c r="BO551" s="2061">
        <f t="shared" si="50"/>
        <v>27.61904761904762</v>
      </c>
      <c r="BP551" s="2051" t="str">
        <f t="shared" si="51"/>
        <v/>
      </c>
    </row>
    <row r="552" spans="1:68" s="1185" customFormat="1">
      <c r="A552" s="2057" t="s">
        <v>6121</v>
      </c>
      <c r="B552" s="2057" t="s">
        <v>2067</v>
      </c>
      <c r="C552" s="2057" t="s">
        <v>5909</v>
      </c>
      <c r="D552" s="2057" t="s">
        <v>2445</v>
      </c>
      <c r="E552" s="2057" t="s">
        <v>5486</v>
      </c>
      <c r="F552" s="2057" t="s">
        <v>208</v>
      </c>
      <c r="G552" s="2057" t="s">
        <v>1765</v>
      </c>
      <c r="H552" s="2057" t="s">
        <v>5278</v>
      </c>
      <c r="I552" s="2057" t="s">
        <v>5283</v>
      </c>
      <c r="J552" s="2058" t="s">
        <v>6224</v>
      </c>
      <c r="K552" s="2059">
        <v>263</v>
      </c>
      <c r="L552" s="2059">
        <v>14</v>
      </c>
      <c r="M552" s="2059">
        <v>12</v>
      </c>
      <c r="N552" s="2059">
        <v>11</v>
      </c>
      <c r="O552" s="2059">
        <v>10</v>
      </c>
      <c r="P552" s="2059">
        <v>8</v>
      </c>
      <c r="Q552" s="2059">
        <v>15</v>
      </c>
      <c r="R552" s="2059">
        <v>16</v>
      </c>
      <c r="S552" s="2059">
        <v>18</v>
      </c>
      <c r="T552" s="2059">
        <v>17</v>
      </c>
      <c r="U552" s="2059">
        <v>17</v>
      </c>
      <c r="V552" s="2059">
        <v>16</v>
      </c>
      <c r="W552" s="2059">
        <v>17</v>
      </c>
      <c r="X552" s="2059">
        <v>17</v>
      </c>
      <c r="Y552" s="2059">
        <v>20</v>
      </c>
      <c r="Z552" s="2059">
        <v>15</v>
      </c>
      <c r="AA552" s="2059">
        <v>38</v>
      </c>
      <c r="AB552" s="2059">
        <v>2</v>
      </c>
      <c r="AC552" s="2059">
        <v>130</v>
      </c>
      <c r="AD552" s="2059">
        <v>9</v>
      </c>
      <c r="AE552" s="2059">
        <v>7</v>
      </c>
      <c r="AF552" s="2059">
        <v>6</v>
      </c>
      <c r="AG552" s="2059">
        <v>5</v>
      </c>
      <c r="AH552" s="2059">
        <v>4</v>
      </c>
      <c r="AI552" s="2059">
        <v>7</v>
      </c>
      <c r="AJ552" s="2059">
        <v>7</v>
      </c>
      <c r="AK552" s="2059">
        <v>7</v>
      </c>
      <c r="AL552" s="2059">
        <v>9</v>
      </c>
      <c r="AM552" s="2059">
        <v>9</v>
      </c>
      <c r="AN552" s="2059">
        <v>7</v>
      </c>
      <c r="AO552" s="2059">
        <v>9</v>
      </c>
      <c r="AP552" s="2059">
        <v>9</v>
      </c>
      <c r="AQ552" s="2059">
        <v>10</v>
      </c>
      <c r="AR552" s="2059">
        <v>7</v>
      </c>
      <c r="AS552" s="2059">
        <v>17</v>
      </c>
      <c r="AT552" s="2059">
        <v>1</v>
      </c>
      <c r="AU552" s="2059">
        <v>133</v>
      </c>
      <c r="AV552" s="2059">
        <v>5</v>
      </c>
      <c r="AW552" s="2059">
        <v>5</v>
      </c>
      <c r="AX552" s="2059">
        <v>5</v>
      </c>
      <c r="AY552" s="2059">
        <v>5</v>
      </c>
      <c r="AZ552" s="2059">
        <v>4</v>
      </c>
      <c r="BA552" s="2059">
        <v>8</v>
      </c>
      <c r="BB552" s="2059">
        <v>9</v>
      </c>
      <c r="BC552" s="2059">
        <v>11</v>
      </c>
      <c r="BD552" s="2059">
        <v>8</v>
      </c>
      <c r="BE552" s="2059">
        <v>8</v>
      </c>
      <c r="BF552" s="2059">
        <v>9</v>
      </c>
      <c r="BG552" s="2059">
        <v>8</v>
      </c>
      <c r="BH552" s="2059">
        <v>8</v>
      </c>
      <c r="BI552" s="2059">
        <v>10</v>
      </c>
      <c r="BJ552" s="2059">
        <v>8</v>
      </c>
      <c r="BK552" s="2059">
        <v>21</v>
      </c>
      <c r="BL552" s="2059">
        <v>1</v>
      </c>
      <c r="BM552" s="2060">
        <f t="shared" si="48"/>
        <v>261</v>
      </c>
      <c r="BN552" s="2060">
        <f t="shared" si="49"/>
        <v>73</v>
      </c>
      <c r="BO552" s="2061">
        <f t="shared" si="50"/>
        <v>27.969348659003828</v>
      </c>
      <c r="BP552" s="2051" t="str">
        <f t="shared" si="51"/>
        <v/>
      </c>
    </row>
    <row r="553" spans="1:68" s="1185" customFormat="1">
      <c r="A553" s="2057" t="s">
        <v>6122</v>
      </c>
      <c r="B553" s="2057" t="s">
        <v>2067</v>
      </c>
      <c r="C553" s="2057" t="s">
        <v>5909</v>
      </c>
      <c r="D553" s="2057" t="s">
        <v>2445</v>
      </c>
      <c r="E553" s="2057" t="s">
        <v>5487</v>
      </c>
      <c r="F553" s="2057" t="s">
        <v>208</v>
      </c>
      <c r="G553" s="2057" t="s">
        <v>1765</v>
      </c>
      <c r="H553" s="2057" t="s">
        <v>5278</v>
      </c>
      <c r="I553" s="2057" t="s">
        <v>4987</v>
      </c>
      <c r="J553" s="2058" t="s">
        <v>6224</v>
      </c>
      <c r="K553" s="2059">
        <v>299</v>
      </c>
      <c r="L553" s="2059">
        <v>16</v>
      </c>
      <c r="M553" s="2059">
        <v>13</v>
      </c>
      <c r="N553" s="2059">
        <v>12</v>
      </c>
      <c r="O553" s="2059">
        <v>11</v>
      </c>
      <c r="P553" s="2059">
        <v>10</v>
      </c>
      <c r="Q553" s="2059">
        <v>17</v>
      </c>
      <c r="R553" s="2059">
        <v>18</v>
      </c>
      <c r="S553" s="2059">
        <v>21</v>
      </c>
      <c r="T553" s="2059">
        <v>19</v>
      </c>
      <c r="U553" s="2059">
        <v>20</v>
      </c>
      <c r="V553" s="2059">
        <v>18</v>
      </c>
      <c r="W553" s="2059">
        <v>20</v>
      </c>
      <c r="X553" s="2059">
        <v>20</v>
      </c>
      <c r="Y553" s="2059">
        <v>22</v>
      </c>
      <c r="Z553" s="2059">
        <v>17</v>
      </c>
      <c r="AA553" s="2059">
        <v>43</v>
      </c>
      <c r="AB553" s="2059">
        <v>2</v>
      </c>
      <c r="AC553" s="2059">
        <v>148</v>
      </c>
      <c r="AD553" s="2059">
        <v>10</v>
      </c>
      <c r="AE553" s="2059">
        <v>8</v>
      </c>
      <c r="AF553" s="2059">
        <v>7</v>
      </c>
      <c r="AG553" s="2059">
        <v>5</v>
      </c>
      <c r="AH553" s="2059">
        <v>5</v>
      </c>
      <c r="AI553" s="2059">
        <v>8</v>
      </c>
      <c r="AJ553" s="2059">
        <v>8</v>
      </c>
      <c r="AK553" s="2059">
        <v>9</v>
      </c>
      <c r="AL553" s="2059">
        <v>10</v>
      </c>
      <c r="AM553" s="2059">
        <v>11</v>
      </c>
      <c r="AN553" s="2059">
        <v>8</v>
      </c>
      <c r="AO553" s="2059">
        <v>10</v>
      </c>
      <c r="AP553" s="2059">
        <v>10</v>
      </c>
      <c r="AQ553" s="2059">
        <v>11</v>
      </c>
      <c r="AR553" s="2059">
        <v>8</v>
      </c>
      <c r="AS553" s="2059">
        <v>19</v>
      </c>
      <c r="AT553" s="2059">
        <v>1</v>
      </c>
      <c r="AU553" s="2059">
        <v>151</v>
      </c>
      <c r="AV553" s="2059">
        <v>6</v>
      </c>
      <c r="AW553" s="2059">
        <v>5</v>
      </c>
      <c r="AX553" s="2059">
        <v>5</v>
      </c>
      <c r="AY553" s="2059">
        <v>6</v>
      </c>
      <c r="AZ553" s="2059">
        <v>5</v>
      </c>
      <c r="BA553" s="2059">
        <v>9</v>
      </c>
      <c r="BB553" s="2059">
        <v>10</v>
      </c>
      <c r="BC553" s="2059">
        <v>12</v>
      </c>
      <c r="BD553" s="2059">
        <v>9</v>
      </c>
      <c r="BE553" s="2059">
        <v>9</v>
      </c>
      <c r="BF553" s="2059">
        <v>10</v>
      </c>
      <c r="BG553" s="2059">
        <v>10</v>
      </c>
      <c r="BH553" s="2059">
        <v>10</v>
      </c>
      <c r="BI553" s="2059">
        <v>11</v>
      </c>
      <c r="BJ553" s="2059">
        <v>9</v>
      </c>
      <c r="BK553" s="2059">
        <v>24</v>
      </c>
      <c r="BL553" s="2059">
        <v>1</v>
      </c>
      <c r="BM553" s="2060">
        <f t="shared" si="48"/>
        <v>297</v>
      </c>
      <c r="BN553" s="2060">
        <f t="shared" si="49"/>
        <v>82</v>
      </c>
      <c r="BO553" s="2061">
        <f t="shared" si="50"/>
        <v>27.609427609427613</v>
      </c>
      <c r="BP553" s="2051" t="str">
        <f t="shared" si="51"/>
        <v/>
      </c>
    </row>
    <row r="554" spans="1:68" s="1185" customFormat="1">
      <c r="A554" s="2057" t="s">
        <v>6123</v>
      </c>
      <c r="B554" s="2057" t="s">
        <v>2067</v>
      </c>
      <c r="C554" s="2057" t="s">
        <v>5909</v>
      </c>
      <c r="D554" s="2057" t="s">
        <v>2445</v>
      </c>
      <c r="E554" s="2057" t="s">
        <v>5488</v>
      </c>
      <c r="F554" s="2057" t="s">
        <v>208</v>
      </c>
      <c r="G554" s="2057" t="s">
        <v>1765</v>
      </c>
      <c r="H554" s="2057" t="s">
        <v>5278</v>
      </c>
      <c r="I554" s="2057" t="s">
        <v>6124</v>
      </c>
      <c r="J554" s="2058" t="s">
        <v>6224</v>
      </c>
      <c r="K554" s="2059">
        <v>139</v>
      </c>
      <c r="L554" s="2059">
        <v>8</v>
      </c>
      <c r="M554" s="2059">
        <v>6</v>
      </c>
      <c r="N554" s="2059">
        <v>6</v>
      </c>
      <c r="O554" s="2059">
        <v>5</v>
      </c>
      <c r="P554" s="2059">
        <v>4</v>
      </c>
      <c r="Q554" s="2059">
        <v>8</v>
      </c>
      <c r="R554" s="2059">
        <v>8</v>
      </c>
      <c r="S554" s="2059">
        <v>10</v>
      </c>
      <c r="T554" s="2059">
        <v>9</v>
      </c>
      <c r="U554" s="2059">
        <v>9</v>
      </c>
      <c r="V554" s="2059">
        <v>9</v>
      </c>
      <c r="W554" s="2059">
        <v>10</v>
      </c>
      <c r="X554" s="2059">
        <v>9</v>
      </c>
      <c r="Y554" s="2059">
        <v>10</v>
      </c>
      <c r="Z554" s="2059">
        <v>8</v>
      </c>
      <c r="AA554" s="2059">
        <v>20</v>
      </c>
      <c r="AB554" s="2059">
        <v>0</v>
      </c>
      <c r="AC554" s="2059">
        <v>69</v>
      </c>
      <c r="AD554" s="2059">
        <v>5</v>
      </c>
      <c r="AE554" s="2059">
        <v>4</v>
      </c>
      <c r="AF554" s="2059">
        <v>3</v>
      </c>
      <c r="AG554" s="2059">
        <v>2</v>
      </c>
      <c r="AH554" s="2059">
        <v>2</v>
      </c>
      <c r="AI554" s="2059">
        <v>4</v>
      </c>
      <c r="AJ554" s="2059">
        <v>3</v>
      </c>
      <c r="AK554" s="2059">
        <v>4</v>
      </c>
      <c r="AL554" s="2059">
        <v>5</v>
      </c>
      <c r="AM554" s="2059">
        <v>5</v>
      </c>
      <c r="AN554" s="2059">
        <v>4</v>
      </c>
      <c r="AO554" s="2059">
        <v>5</v>
      </c>
      <c r="AP554" s="2059">
        <v>5</v>
      </c>
      <c r="AQ554" s="2059">
        <v>5</v>
      </c>
      <c r="AR554" s="2059">
        <v>4</v>
      </c>
      <c r="AS554" s="2059">
        <v>9</v>
      </c>
      <c r="AT554" s="2059">
        <v>0</v>
      </c>
      <c r="AU554" s="2059">
        <v>70</v>
      </c>
      <c r="AV554" s="2059">
        <v>3</v>
      </c>
      <c r="AW554" s="2059">
        <v>2</v>
      </c>
      <c r="AX554" s="2059">
        <v>3</v>
      </c>
      <c r="AY554" s="2059">
        <v>3</v>
      </c>
      <c r="AZ554" s="2059">
        <v>2</v>
      </c>
      <c r="BA554" s="2059">
        <v>4</v>
      </c>
      <c r="BB554" s="2059">
        <v>5</v>
      </c>
      <c r="BC554" s="2059">
        <v>6</v>
      </c>
      <c r="BD554" s="2059">
        <v>4</v>
      </c>
      <c r="BE554" s="2059">
        <v>4</v>
      </c>
      <c r="BF554" s="2059">
        <v>5</v>
      </c>
      <c r="BG554" s="2059">
        <v>5</v>
      </c>
      <c r="BH554" s="2059">
        <v>4</v>
      </c>
      <c r="BI554" s="2059">
        <v>5</v>
      </c>
      <c r="BJ554" s="2059">
        <v>4</v>
      </c>
      <c r="BK554" s="2059">
        <v>11</v>
      </c>
      <c r="BL554" s="2059">
        <v>0</v>
      </c>
      <c r="BM554" s="2060">
        <f t="shared" si="48"/>
        <v>139</v>
      </c>
      <c r="BN554" s="2060">
        <f t="shared" si="49"/>
        <v>38</v>
      </c>
      <c r="BO554" s="2061">
        <f t="shared" si="50"/>
        <v>27.338129496402878</v>
      </c>
      <c r="BP554" s="2051" t="str">
        <f t="shared" si="51"/>
        <v/>
      </c>
    </row>
    <row r="555" spans="1:68" s="1185" customFormat="1">
      <c r="A555" s="2057" t="s">
        <v>6125</v>
      </c>
      <c r="B555" s="2057" t="s">
        <v>2067</v>
      </c>
      <c r="C555" s="2057" t="s">
        <v>5909</v>
      </c>
      <c r="D555" s="2057" t="s">
        <v>2445</v>
      </c>
      <c r="E555" s="2057" t="s">
        <v>5489</v>
      </c>
      <c r="F555" s="2057" t="s">
        <v>208</v>
      </c>
      <c r="G555" s="2057" t="s">
        <v>1765</v>
      </c>
      <c r="H555" s="2057" t="s">
        <v>5278</v>
      </c>
      <c r="I555" s="2057" t="s">
        <v>4981</v>
      </c>
      <c r="J555" s="2058" t="s">
        <v>6224</v>
      </c>
      <c r="K555" s="2059">
        <v>126</v>
      </c>
      <c r="L555" s="2059">
        <v>7</v>
      </c>
      <c r="M555" s="2059">
        <v>5</v>
      </c>
      <c r="N555" s="2059">
        <v>5</v>
      </c>
      <c r="O555" s="2059">
        <v>5</v>
      </c>
      <c r="P555" s="2059">
        <v>4</v>
      </c>
      <c r="Q555" s="2059">
        <v>7</v>
      </c>
      <c r="R555" s="2059">
        <v>7</v>
      </c>
      <c r="S555" s="2059">
        <v>9</v>
      </c>
      <c r="T555" s="2059">
        <v>8</v>
      </c>
      <c r="U555" s="2059">
        <v>9</v>
      </c>
      <c r="V555" s="2059">
        <v>7</v>
      </c>
      <c r="W555" s="2059">
        <v>8</v>
      </c>
      <c r="X555" s="2059">
        <v>8</v>
      </c>
      <c r="Y555" s="2059">
        <v>10</v>
      </c>
      <c r="Z555" s="2059">
        <v>8</v>
      </c>
      <c r="AA555" s="2059">
        <v>18</v>
      </c>
      <c r="AB555" s="2059">
        <v>1</v>
      </c>
      <c r="AC555" s="2059">
        <v>62</v>
      </c>
      <c r="AD555" s="2059">
        <v>4</v>
      </c>
      <c r="AE555" s="2059">
        <v>3</v>
      </c>
      <c r="AF555" s="2059">
        <v>3</v>
      </c>
      <c r="AG555" s="2059">
        <v>2</v>
      </c>
      <c r="AH555" s="2059">
        <v>2</v>
      </c>
      <c r="AI555" s="2059">
        <v>3</v>
      </c>
      <c r="AJ555" s="2059">
        <v>3</v>
      </c>
      <c r="AK555" s="2059">
        <v>4</v>
      </c>
      <c r="AL555" s="2059">
        <v>4</v>
      </c>
      <c r="AM555" s="2059">
        <v>5</v>
      </c>
      <c r="AN555" s="2059">
        <v>3</v>
      </c>
      <c r="AO555" s="2059">
        <v>4</v>
      </c>
      <c r="AP555" s="2059">
        <v>4</v>
      </c>
      <c r="AQ555" s="2059">
        <v>5</v>
      </c>
      <c r="AR555" s="2059">
        <v>4</v>
      </c>
      <c r="AS555" s="2059">
        <v>8</v>
      </c>
      <c r="AT555" s="2059">
        <v>1</v>
      </c>
      <c r="AU555" s="2059">
        <v>64</v>
      </c>
      <c r="AV555" s="2059">
        <v>3</v>
      </c>
      <c r="AW555" s="2059">
        <v>2</v>
      </c>
      <c r="AX555" s="2059">
        <v>2</v>
      </c>
      <c r="AY555" s="2059">
        <v>3</v>
      </c>
      <c r="AZ555" s="2059">
        <v>2</v>
      </c>
      <c r="BA555" s="2059">
        <v>4</v>
      </c>
      <c r="BB555" s="2059">
        <v>4</v>
      </c>
      <c r="BC555" s="2059">
        <v>5</v>
      </c>
      <c r="BD555" s="2059">
        <v>4</v>
      </c>
      <c r="BE555" s="2059">
        <v>4</v>
      </c>
      <c r="BF555" s="2059">
        <v>4</v>
      </c>
      <c r="BG555" s="2059">
        <v>4</v>
      </c>
      <c r="BH555" s="2059">
        <v>4</v>
      </c>
      <c r="BI555" s="2059">
        <v>5</v>
      </c>
      <c r="BJ555" s="2059">
        <v>4</v>
      </c>
      <c r="BK555" s="2059">
        <v>10</v>
      </c>
      <c r="BL555" s="2059">
        <v>0</v>
      </c>
      <c r="BM555" s="2060">
        <f t="shared" si="48"/>
        <v>125</v>
      </c>
      <c r="BN555" s="2060">
        <f t="shared" si="49"/>
        <v>36</v>
      </c>
      <c r="BO555" s="2061">
        <f t="shared" si="50"/>
        <v>28.799999999999997</v>
      </c>
      <c r="BP555" s="2051" t="str">
        <f t="shared" si="51"/>
        <v/>
      </c>
    </row>
    <row r="556" spans="1:68" s="1185" customFormat="1">
      <c r="A556" s="2057" t="s">
        <v>6126</v>
      </c>
      <c r="B556" s="2057" t="s">
        <v>2067</v>
      </c>
      <c r="C556" s="2057" t="s">
        <v>5909</v>
      </c>
      <c r="D556" s="2057" t="s">
        <v>2445</v>
      </c>
      <c r="E556" s="2057" t="s">
        <v>5490</v>
      </c>
      <c r="F556" s="2057" t="s">
        <v>208</v>
      </c>
      <c r="G556" s="2057" t="s">
        <v>1765</v>
      </c>
      <c r="H556" s="2057" t="s">
        <v>5278</v>
      </c>
      <c r="I556" s="2057" t="s">
        <v>5284</v>
      </c>
      <c r="J556" s="2058" t="s">
        <v>6224</v>
      </c>
      <c r="K556" s="2059">
        <v>184</v>
      </c>
      <c r="L556" s="2059">
        <v>10</v>
      </c>
      <c r="M556" s="2059">
        <v>8</v>
      </c>
      <c r="N556" s="2059">
        <v>7</v>
      </c>
      <c r="O556" s="2059">
        <v>7</v>
      </c>
      <c r="P556" s="2059">
        <v>6</v>
      </c>
      <c r="Q556" s="2059">
        <v>10</v>
      </c>
      <c r="R556" s="2059">
        <v>11</v>
      </c>
      <c r="S556" s="2059">
        <v>13</v>
      </c>
      <c r="T556" s="2059">
        <v>12</v>
      </c>
      <c r="U556" s="2059">
        <v>12</v>
      </c>
      <c r="V556" s="2059">
        <v>11</v>
      </c>
      <c r="W556" s="2059">
        <v>12</v>
      </c>
      <c r="X556" s="2059">
        <v>12</v>
      </c>
      <c r="Y556" s="2059">
        <v>14</v>
      </c>
      <c r="Z556" s="2059">
        <v>11</v>
      </c>
      <c r="AA556" s="2059">
        <v>26</v>
      </c>
      <c r="AB556" s="2059">
        <v>2</v>
      </c>
      <c r="AC556" s="2059">
        <v>91</v>
      </c>
      <c r="AD556" s="2059">
        <v>6</v>
      </c>
      <c r="AE556" s="2059">
        <v>5</v>
      </c>
      <c r="AF556" s="2059">
        <v>4</v>
      </c>
      <c r="AG556" s="2059">
        <v>3</v>
      </c>
      <c r="AH556" s="2059">
        <v>3</v>
      </c>
      <c r="AI556" s="2059">
        <v>5</v>
      </c>
      <c r="AJ556" s="2059">
        <v>5</v>
      </c>
      <c r="AK556" s="2059">
        <v>5</v>
      </c>
      <c r="AL556" s="2059">
        <v>6</v>
      </c>
      <c r="AM556" s="2059">
        <v>7</v>
      </c>
      <c r="AN556" s="2059">
        <v>5</v>
      </c>
      <c r="AO556" s="2059">
        <v>6</v>
      </c>
      <c r="AP556" s="2059">
        <v>6</v>
      </c>
      <c r="AQ556" s="2059">
        <v>7</v>
      </c>
      <c r="AR556" s="2059">
        <v>5</v>
      </c>
      <c r="AS556" s="2059">
        <v>12</v>
      </c>
      <c r="AT556" s="2059">
        <v>1</v>
      </c>
      <c r="AU556" s="2059">
        <v>93</v>
      </c>
      <c r="AV556" s="2059">
        <v>4</v>
      </c>
      <c r="AW556" s="2059">
        <v>3</v>
      </c>
      <c r="AX556" s="2059">
        <v>3</v>
      </c>
      <c r="AY556" s="2059">
        <v>4</v>
      </c>
      <c r="AZ556" s="2059">
        <v>3</v>
      </c>
      <c r="BA556" s="2059">
        <v>5</v>
      </c>
      <c r="BB556" s="2059">
        <v>6</v>
      </c>
      <c r="BC556" s="2059">
        <v>8</v>
      </c>
      <c r="BD556" s="2059">
        <v>6</v>
      </c>
      <c r="BE556" s="2059">
        <v>5</v>
      </c>
      <c r="BF556" s="2059">
        <v>6</v>
      </c>
      <c r="BG556" s="2059">
        <v>6</v>
      </c>
      <c r="BH556" s="2059">
        <v>6</v>
      </c>
      <c r="BI556" s="2059">
        <v>7</v>
      </c>
      <c r="BJ556" s="2059">
        <v>6</v>
      </c>
      <c r="BK556" s="2059">
        <v>14</v>
      </c>
      <c r="BL556" s="2059">
        <v>1</v>
      </c>
      <c r="BM556" s="2060">
        <f t="shared" si="48"/>
        <v>182</v>
      </c>
      <c r="BN556" s="2060">
        <f t="shared" si="49"/>
        <v>51</v>
      </c>
      <c r="BO556" s="2061">
        <f t="shared" si="50"/>
        <v>28.021978021978022</v>
      </c>
      <c r="BP556" s="2051" t="str">
        <f t="shared" si="51"/>
        <v/>
      </c>
    </row>
    <row r="557" spans="1:68" s="1185" customFormat="1">
      <c r="A557" s="2057" t="s">
        <v>6127</v>
      </c>
      <c r="B557" s="2057" t="s">
        <v>2067</v>
      </c>
      <c r="C557" s="2057" t="s">
        <v>5909</v>
      </c>
      <c r="D557" s="2057" t="s">
        <v>2445</v>
      </c>
      <c r="E557" s="2057" t="s">
        <v>5491</v>
      </c>
      <c r="F557" s="2057" t="s">
        <v>208</v>
      </c>
      <c r="G557" s="2057" t="s">
        <v>1765</v>
      </c>
      <c r="H557" s="2057" t="s">
        <v>5278</v>
      </c>
      <c r="I557" s="2057" t="s">
        <v>5073</v>
      </c>
      <c r="J557" s="2058" t="s">
        <v>6224</v>
      </c>
      <c r="K557" s="2059">
        <v>92</v>
      </c>
      <c r="L557" s="2059">
        <v>5</v>
      </c>
      <c r="M557" s="2059">
        <v>3</v>
      </c>
      <c r="N557" s="2059">
        <v>4</v>
      </c>
      <c r="O557" s="2059">
        <v>4</v>
      </c>
      <c r="P557" s="2059">
        <v>3</v>
      </c>
      <c r="Q557" s="2059">
        <v>6</v>
      </c>
      <c r="R557" s="2059">
        <v>5</v>
      </c>
      <c r="S557" s="2059">
        <v>7</v>
      </c>
      <c r="T557" s="2059">
        <v>6</v>
      </c>
      <c r="U557" s="2059">
        <v>6</v>
      </c>
      <c r="V557" s="2059">
        <v>5</v>
      </c>
      <c r="W557" s="2059">
        <v>6</v>
      </c>
      <c r="X557" s="2059">
        <v>6</v>
      </c>
      <c r="Y557" s="2059">
        <v>7</v>
      </c>
      <c r="Z557" s="2059">
        <v>6</v>
      </c>
      <c r="AA557" s="2059">
        <v>13</v>
      </c>
      <c r="AB557" s="2059">
        <v>0</v>
      </c>
      <c r="AC557" s="2059">
        <v>46</v>
      </c>
      <c r="AD557" s="2059">
        <v>3</v>
      </c>
      <c r="AE557" s="2059">
        <v>2</v>
      </c>
      <c r="AF557" s="2059">
        <v>2</v>
      </c>
      <c r="AG557" s="2059">
        <v>2</v>
      </c>
      <c r="AH557" s="2059">
        <v>2</v>
      </c>
      <c r="AI557" s="2059">
        <v>3</v>
      </c>
      <c r="AJ557" s="2059">
        <v>2</v>
      </c>
      <c r="AK557" s="2059">
        <v>3</v>
      </c>
      <c r="AL557" s="2059">
        <v>3</v>
      </c>
      <c r="AM557" s="2059">
        <v>3</v>
      </c>
      <c r="AN557" s="2059">
        <v>2</v>
      </c>
      <c r="AO557" s="2059">
        <v>3</v>
      </c>
      <c r="AP557" s="2059">
        <v>3</v>
      </c>
      <c r="AQ557" s="2059">
        <v>4</v>
      </c>
      <c r="AR557" s="2059">
        <v>3</v>
      </c>
      <c r="AS557" s="2059">
        <v>6</v>
      </c>
      <c r="AT557" s="2059">
        <v>0</v>
      </c>
      <c r="AU557" s="2059">
        <v>46</v>
      </c>
      <c r="AV557" s="2059">
        <v>2</v>
      </c>
      <c r="AW557" s="2059">
        <v>1</v>
      </c>
      <c r="AX557" s="2059">
        <v>2</v>
      </c>
      <c r="AY557" s="2059">
        <v>2</v>
      </c>
      <c r="AZ557" s="2059">
        <v>1</v>
      </c>
      <c r="BA557" s="2059">
        <v>3</v>
      </c>
      <c r="BB557" s="2059">
        <v>3</v>
      </c>
      <c r="BC557" s="2059">
        <v>4</v>
      </c>
      <c r="BD557" s="2059">
        <v>3</v>
      </c>
      <c r="BE557" s="2059">
        <v>3</v>
      </c>
      <c r="BF557" s="2059">
        <v>3</v>
      </c>
      <c r="BG557" s="2059">
        <v>3</v>
      </c>
      <c r="BH557" s="2059">
        <v>3</v>
      </c>
      <c r="BI557" s="2059">
        <v>3</v>
      </c>
      <c r="BJ557" s="2059">
        <v>3</v>
      </c>
      <c r="BK557" s="2059">
        <v>7</v>
      </c>
      <c r="BL557" s="2059">
        <v>0</v>
      </c>
      <c r="BM557" s="2060">
        <f t="shared" si="48"/>
        <v>92</v>
      </c>
      <c r="BN557" s="2060">
        <f t="shared" si="49"/>
        <v>26</v>
      </c>
      <c r="BO557" s="2061">
        <f t="shared" si="50"/>
        <v>28.260869565217391</v>
      </c>
      <c r="BP557" s="2051" t="str">
        <f t="shared" si="51"/>
        <v/>
      </c>
    </row>
    <row r="558" spans="1:68" s="1185" customFormat="1">
      <c r="A558" s="2057" t="s">
        <v>6128</v>
      </c>
      <c r="B558" s="2057" t="s">
        <v>2067</v>
      </c>
      <c r="C558" s="2057" t="s">
        <v>5909</v>
      </c>
      <c r="D558" s="2057" t="s">
        <v>2445</v>
      </c>
      <c r="E558" s="2057" t="s">
        <v>5492</v>
      </c>
      <c r="F558" s="2057" t="s">
        <v>208</v>
      </c>
      <c r="G558" s="2057" t="s">
        <v>1765</v>
      </c>
      <c r="H558" s="2057" t="s">
        <v>5278</v>
      </c>
      <c r="I558" s="2057" t="s">
        <v>5089</v>
      </c>
      <c r="J558" s="2058" t="s">
        <v>6224</v>
      </c>
      <c r="K558" s="2059">
        <v>71</v>
      </c>
      <c r="L558" s="2059">
        <v>4</v>
      </c>
      <c r="M558" s="2059">
        <v>3</v>
      </c>
      <c r="N558" s="2059">
        <v>3</v>
      </c>
      <c r="O558" s="2059">
        <v>3</v>
      </c>
      <c r="P558" s="2059">
        <v>2</v>
      </c>
      <c r="Q558" s="2059">
        <v>4</v>
      </c>
      <c r="R558" s="2059">
        <v>5</v>
      </c>
      <c r="S558" s="2059">
        <v>5</v>
      </c>
      <c r="T558" s="2059">
        <v>4</v>
      </c>
      <c r="U558" s="2059">
        <v>5</v>
      </c>
      <c r="V558" s="2059">
        <v>4</v>
      </c>
      <c r="W558" s="2059">
        <v>4</v>
      </c>
      <c r="X558" s="2059">
        <v>4</v>
      </c>
      <c r="Y558" s="2059">
        <v>6</v>
      </c>
      <c r="Z558" s="2059">
        <v>4</v>
      </c>
      <c r="AA558" s="2059">
        <v>11</v>
      </c>
      <c r="AB558" s="2059">
        <v>0</v>
      </c>
      <c r="AC558" s="2059">
        <v>35</v>
      </c>
      <c r="AD558" s="2059">
        <v>2</v>
      </c>
      <c r="AE558" s="2059">
        <v>2</v>
      </c>
      <c r="AF558" s="2059">
        <v>2</v>
      </c>
      <c r="AG558" s="2059">
        <v>1</v>
      </c>
      <c r="AH558" s="2059">
        <v>1</v>
      </c>
      <c r="AI558" s="2059">
        <v>2</v>
      </c>
      <c r="AJ558" s="2059">
        <v>2</v>
      </c>
      <c r="AK558" s="2059">
        <v>2</v>
      </c>
      <c r="AL558" s="2059">
        <v>2</v>
      </c>
      <c r="AM558" s="2059">
        <v>3</v>
      </c>
      <c r="AN558" s="2059">
        <v>2</v>
      </c>
      <c r="AO558" s="2059">
        <v>2</v>
      </c>
      <c r="AP558" s="2059">
        <v>2</v>
      </c>
      <c r="AQ558" s="2059">
        <v>3</v>
      </c>
      <c r="AR558" s="2059">
        <v>2</v>
      </c>
      <c r="AS558" s="2059">
        <v>5</v>
      </c>
      <c r="AT558" s="2059">
        <v>0</v>
      </c>
      <c r="AU558" s="2059">
        <v>36</v>
      </c>
      <c r="AV558" s="2059">
        <v>2</v>
      </c>
      <c r="AW558" s="2059">
        <v>1</v>
      </c>
      <c r="AX558" s="2059">
        <v>1</v>
      </c>
      <c r="AY558" s="2059">
        <v>2</v>
      </c>
      <c r="AZ558" s="2059">
        <v>1</v>
      </c>
      <c r="BA558" s="2059">
        <v>2</v>
      </c>
      <c r="BB558" s="2059">
        <v>3</v>
      </c>
      <c r="BC558" s="2059">
        <v>3</v>
      </c>
      <c r="BD558" s="2059">
        <v>2</v>
      </c>
      <c r="BE558" s="2059">
        <v>2</v>
      </c>
      <c r="BF558" s="2059">
        <v>2</v>
      </c>
      <c r="BG558" s="2059">
        <v>2</v>
      </c>
      <c r="BH558" s="2059">
        <v>2</v>
      </c>
      <c r="BI558" s="2059">
        <v>3</v>
      </c>
      <c r="BJ558" s="2059">
        <v>2</v>
      </c>
      <c r="BK558" s="2059">
        <v>6</v>
      </c>
      <c r="BL558" s="2059">
        <v>0</v>
      </c>
      <c r="BM558" s="2060">
        <f t="shared" si="48"/>
        <v>71</v>
      </c>
      <c r="BN558" s="2060">
        <f t="shared" si="49"/>
        <v>21</v>
      </c>
      <c r="BO558" s="2061">
        <f t="shared" si="50"/>
        <v>29.577464788732392</v>
      </c>
      <c r="BP558" s="2051" t="str">
        <f t="shared" si="51"/>
        <v/>
      </c>
    </row>
    <row r="559" spans="1:68" s="1185" customFormat="1">
      <c r="A559" s="2057" t="s">
        <v>6129</v>
      </c>
      <c r="B559" s="2057" t="s">
        <v>2067</v>
      </c>
      <c r="C559" s="2057" t="s">
        <v>5909</v>
      </c>
      <c r="D559" s="2057" t="s">
        <v>2445</v>
      </c>
      <c r="E559" s="2057" t="s">
        <v>5493</v>
      </c>
      <c r="F559" s="2057" t="s">
        <v>208</v>
      </c>
      <c r="G559" s="2057" t="s">
        <v>1765</v>
      </c>
      <c r="H559" s="2057" t="s">
        <v>5278</v>
      </c>
      <c r="I559" s="2057" t="s">
        <v>5285</v>
      </c>
      <c r="J559" s="2058" t="s">
        <v>6224</v>
      </c>
      <c r="K559" s="2059">
        <v>73</v>
      </c>
      <c r="L559" s="2059">
        <v>4</v>
      </c>
      <c r="M559" s="2059">
        <v>3</v>
      </c>
      <c r="N559" s="2059">
        <v>3</v>
      </c>
      <c r="O559" s="2059">
        <v>3</v>
      </c>
      <c r="P559" s="2059">
        <v>2</v>
      </c>
      <c r="Q559" s="2059">
        <v>4</v>
      </c>
      <c r="R559" s="2059">
        <v>5</v>
      </c>
      <c r="S559" s="2059">
        <v>5</v>
      </c>
      <c r="T559" s="2059">
        <v>4</v>
      </c>
      <c r="U559" s="2059">
        <v>5</v>
      </c>
      <c r="V559" s="2059">
        <v>5</v>
      </c>
      <c r="W559" s="2059">
        <v>4</v>
      </c>
      <c r="X559" s="2059">
        <v>5</v>
      </c>
      <c r="Y559" s="2059">
        <v>6</v>
      </c>
      <c r="Z559" s="2059">
        <v>4</v>
      </c>
      <c r="AA559" s="2059">
        <v>11</v>
      </c>
      <c r="AB559" s="2059">
        <v>0</v>
      </c>
      <c r="AC559" s="2059">
        <v>36</v>
      </c>
      <c r="AD559" s="2059">
        <v>2</v>
      </c>
      <c r="AE559" s="2059">
        <v>2</v>
      </c>
      <c r="AF559" s="2059">
        <v>2</v>
      </c>
      <c r="AG559" s="2059">
        <v>1</v>
      </c>
      <c r="AH559" s="2059">
        <v>1</v>
      </c>
      <c r="AI559" s="2059">
        <v>2</v>
      </c>
      <c r="AJ559" s="2059">
        <v>2</v>
      </c>
      <c r="AK559" s="2059">
        <v>2</v>
      </c>
      <c r="AL559" s="2059">
        <v>2</v>
      </c>
      <c r="AM559" s="2059">
        <v>3</v>
      </c>
      <c r="AN559" s="2059">
        <v>2</v>
      </c>
      <c r="AO559" s="2059">
        <v>2</v>
      </c>
      <c r="AP559" s="2059">
        <v>3</v>
      </c>
      <c r="AQ559" s="2059">
        <v>3</v>
      </c>
      <c r="AR559" s="2059">
        <v>2</v>
      </c>
      <c r="AS559" s="2059">
        <v>5</v>
      </c>
      <c r="AT559" s="2059">
        <v>0</v>
      </c>
      <c r="AU559" s="2059">
        <v>37</v>
      </c>
      <c r="AV559" s="2059">
        <v>2</v>
      </c>
      <c r="AW559" s="2059">
        <v>1</v>
      </c>
      <c r="AX559" s="2059">
        <v>1</v>
      </c>
      <c r="AY559" s="2059">
        <v>2</v>
      </c>
      <c r="AZ559" s="2059">
        <v>1</v>
      </c>
      <c r="BA559" s="2059">
        <v>2</v>
      </c>
      <c r="BB559" s="2059">
        <v>3</v>
      </c>
      <c r="BC559" s="2059">
        <v>3</v>
      </c>
      <c r="BD559" s="2059">
        <v>2</v>
      </c>
      <c r="BE559" s="2059">
        <v>2</v>
      </c>
      <c r="BF559" s="2059">
        <v>3</v>
      </c>
      <c r="BG559" s="2059">
        <v>2</v>
      </c>
      <c r="BH559" s="2059">
        <v>2</v>
      </c>
      <c r="BI559" s="2059">
        <v>3</v>
      </c>
      <c r="BJ559" s="2059">
        <v>2</v>
      </c>
      <c r="BK559" s="2059">
        <v>6</v>
      </c>
      <c r="BL559" s="2059">
        <v>0</v>
      </c>
      <c r="BM559" s="2060">
        <f t="shared" si="48"/>
        <v>73</v>
      </c>
      <c r="BN559" s="2060">
        <f t="shared" si="49"/>
        <v>21</v>
      </c>
      <c r="BO559" s="2061">
        <f t="shared" si="50"/>
        <v>28.767123287671232</v>
      </c>
      <c r="BP559" s="2051" t="str">
        <f t="shared" si="51"/>
        <v/>
      </c>
    </row>
    <row r="560" spans="1:68" s="1185" customFormat="1">
      <c r="A560" s="2057" t="s">
        <v>6130</v>
      </c>
      <c r="B560" s="2057" t="s">
        <v>2067</v>
      </c>
      <c r="C560" s="2057" t="s">
        <v>5909</v>
      </c>
      <c r="D560" s="2057" t="s">
        <v>2445</v>
      </c>
      <c r="E560" s="2057" t="s">
        <v>5494</v>
      </c>
      <c r="F560" s="2057" t="s">
        <v>208</v>
      </c>
      <c r="G560" s="2057" t="s">
        <v>1765</v>
      </c>
      <c r="H560" s="2057" t="s">
        <v>5278</v>
      </c>
      <c r="I560" s="2057" t="s">
        <v>5042</v>
      </c>
      <c r="J560" s="2058" t="s">
        <v>6224</v>
      </c>
      <c r="K560" s="2059">
        <v>44</v>
      </c>
      <c r="L560" s="2059">
        <v>2</v>
      </c>
      <c r="M560" s="2059">
        <v>2</v>
      </c>
      <c r="N560" s="2059">
        <v>2</v>
      </c>
      <c r="O560" s="2059">
        <v>2</v>
      </c>
      <c r="P560" s="2059">
        <v>2</v>
      </c>
      <c r="Q560" s="2059">
        <v>2</v>
      </c>
      <c r="R560" s="2059">
        <v>3</v>
      </c>
      <c r="S560" s="2059">
        <v>3</v>
      </c>
      <c r="T560" s="2059">
        <v>3</v>
      </c>
      <c r="U560" s="2059">
        <v>3</v>
      </c>
      <c r="V560" s="2059">
        <v>2</v>
      </c>
      <c r="W560" s="2059">
        <v>2</v>
      </c>
      <c r="X560" s="2059">
        <v>3</v>
      </c>
      <c r="Y560" s="2059">
        <v>4</v>
      </c>
      <c r="Z560" s="2059">
        <v>2</v>
      </c>
      <c r="AA560" s="2059">
        <v>7</v>
      </c>
      <c r="AB560" s="2059">
        <v>0</v>
      </c>
      <c r="AC560" s="2059">
        <v>22</v>
      </c>
      <c r="AD560" s="2059">
        <v>1</v>
      </c>
      <c r="AE560" s="2059">
        <v>1</v>
      </c>
      <c r="AF560" s="2059">
        <v>1</v>
      </c>
      <c r="AG560" s="2059">
        <v>1</v>
      </c>
      <c r="AH560" s="2059">
        <v>1</v>
      </c>
      <c r="AI560" s="2059">
        <v>1</v>
      </c>
      <c r="AJ560" s="2059">
        <v>1</v>
      </c>
      <c r="AK560" s="2059">
        <v>1</v>
      </c>
      <c r="AL560" s="2059">
        <v>2</v>
      </c>
      <c r="AM560" s="2059">
        <v>2</v>
      </c>
      <c r="AN560" s="2059">
        <v>1</v>
      </c>
      <c r="AO560" s="2059">
        <v>1</v>
      </c>
      <c r="AP560" s="2059">
        <v>2</v>
      </c>
      <c r="AQ560" s="2059">
        <v>2</v>
      </c>
      <c r="AR560" s="2059">
        <v>1</v>
      </c>
      <c r="AS560" s="2059">
        <v>3</v>
      </c>
      <c r="AT560" s="2059">
        <v>0</v>
      </c>
      <c r="AU560" s="2059">
        <v>22</v>
      </c>
      <c r="AV560" s="2059">
        <v>1</v>
      </c>
      <c r="AW560" s="2059">
        <v>1</v>
      </c>
      <c r="AX560" s="2059">
        <v>1</v>
      </c>
      <c r="AY560" s="2059">
        <v>1</v>
      </c>
      <c r="AZ560" s="2059">
        <v>1</v>
      </c>
      <c r="BA560" s="2059">
        <v>1</v>
      </c>
      <c r="BB560" s="2059">
        <v>2</v>
      </c>
      <c r="BC560" s="2059">
        <v>2</v>
      </c>
      <c r="BD560" s="2059">
        <v>1</v>
      </c>
      <c r="BE560" s="2059">
        <v>1</v>
      </c>
      <c r="BF560" s="2059">
        <v>1</v>
      </c>
      <c r="BG560" s="2059">
        <v>1</v>
      </c>
      <c r="BH560" s="2059">
        <v>1</v>
      </c>
      <c r="BI560" s="2059">
        <v>2</v>
      </c>
      <c r="BJ560" s="2059">
        <v>1</v>
      </c>
      <c r="BK560" s="2059">
        <v>4</v>
      </c>
      <c r="BL560" s="2059">
        <v>0</v>
      </c>
      <c r="BM560" s="2060">
        <f t="shared" si="48"/>
        <v>44</v>
      </c>
      <c r="BN560" s="2060">
        <f t="shared" si="49"/>
        <v>13</v>
      </c>
      <c r="BO560" s="2061">
        <f t="shared" si="50"/>
        <v>29.545454545454547</v>
      </c>
      <c r="BP560" s="2051" t="str">
        <f t="shared" si="51"/>
        <v/>
      </c>
    </row>
    <row r="561" spans="1:68" s="1185" customFormat="1">
      <c r="A561" s="2057" t="s">
        <v>6131</v>
      </c>
      <c r="B561" s="2057" t="s">
        <v>2067</v>
      </c>
      <c r="C561" s="2057" t="s">
        <v>5909</v>
      </c>
      <c r="D561" s="2057" t="s">
        <v>2445</v>
      </c>
      <c r="E561" s="2057" t="s">
        <v>5495</v>
      </c>
      <c r="F561" s="2057" t="s">
        <v>208</v>
      </c>
      <c r="G561" s="2057" t="s">
        <v>1765</v>
      </c>
      <c r="H561" s="2057" t="s">
        <v>5278</v>
      </c>
      <c r="I561" s="2057" t="s">
        <v>5286</v>
      </c>
      <c r="J561" s="2058" t="s">
        <v>6224</v>
      </c>
      <c r="K561" s="2059">
        <v>102</v>
      </c>
      <c r="L561" s="2059">
        <v>0</v>
      </c>
      <c r="M561" s="2059">
        <v>3</v>
      </c>
      <c r="N561" s="2059">
        <v>5</v>
      </c>
      <c r="O561" s="2059">
        <v>4</v>
      </c>
      <c r="P561" s="2059">
        <v>5</v>
      </c>
      <c r="Q561" s="2059">
        <v>2</v>
      </c>
      <c r="R561" s="2059">
        <v>2</v>
      </c>
      <c r="S561" s="2059">
        <v>1</v>
      </c>
      <c r="T561" s="2059">
        <v>4</v>
      </c>
      <c r="U561" s="2059">
        <v>4</v>
      </c>
      <c r="V561" s="2059">
        <v>8</v>
      </c>
      <c r="W561" s="2059">
        <v>13</v>
      </c>
      <c r="X561" s="2059">
        <v>7</v>
      </c>
      <c r="Y561" s="2059">
        <v>9</v>
      </c>
      <c r="Z561" s="2059">
        <v>6</v>
      </c>
      <c r="AA561" s="2059">
        <v>29</v>
      </c>
      <c r="AB561" s="2059">
        <v>0</v>
      </c>
      <c r="AC561" s="2059">
        <v>55</v>
      </c>
      <c r="AD561" s="2059">
        <v>0</v>
      </c>
      <c r="AE561" s="2059">
        <v>2</v>
      </c>
      <c r="AF561" s="2059">
        <v>4</v>
      </c>
      <c r="AG561" s="2059">
        <v>2</v>
      </c>
      <c r="AH561" s="2059">
        <v>3</v>
      </c>
      <c r="AI561" s="2059">
        <v>1</v>
      </c>
      <c r="AJ561" s="2059">
        <v>0</v>
      </c>
      <c r="AK561" s="2059">
        <v>0</v>
      </c>
      <c r="AL561" s="2059">
        <v>2</v>
      </c>
      <c r="AM561" s="2059">
        <v>0</v>
      </c>
      <c r="AN561" s="2059">
        <v>5</v>
      </c>
      <c r="AO561" s="2059">
        <v>7</v>
      </c>
      <c r="AP561" s="2059">
        <v>5</v>
      </c>
      <c r="AQ561" s="2059">
        <v>6</v>
      </c>
      <c r="AR561" s="2059">
        <v>3</v>
      </c>
      <c r="AS561" s="2059">
        <v>15</v>
      </c>
      <c r="AT561" s="2059">
        <v>0</v>
      </c>
      <c r="AU561" s="2059">
        <v>47</v>
      </c>
      <c r="AV561" s="2059">
        <v>0</v>
      </c>
      <c r="AW561" s="2059">
        <v>1</v>
      </c>
      <c r="AX561" s="2059">
        <v>1</v>
      </c>
      <c r="AY561" s="2059">
        <v>2</v>
      </c>
      <c r="AZ561" s="2059">
        <v>2</v>
      </c>
      <c r="BA561" s="2059">
        <v>1</v>
      </c>
      <c r="BB561" s="2059">
        <v>2</v>
      </c>
      <c r="BC561" s="2059">
        <v>1</v>
      </c>
      <c r="BD561" s="2059">
        <v>2</v>
      </c>
      <c r="BE561" s="2059">
        <v>4</v>
      </c>
      <c r="BF561" s="2059">
        <v>3</v>
      </c>
      <c r="BG561" s="2059">
        <v>6</v>
      </c>
      <c r="BH561" s="2059">
        <v>2</v>
      </c>
      <c r="BI561" s="2059">
        <v>3</v>
      </c>
      <c r="BJ561" s="2059">
        <v>3</v>
      </c>
      <c r="BK561" s="2059">
        <v>14</v>
      </c>
      <c r="BL561" s="2059">
        <v>0</v>
      </c>
      <c r="BM561" s="2060">
        <f t="shared" si="48"/>
        <v>102</v>
      </c>
      <c r="BN561" s="2060">
        <f t="shared" si="49"/>
        <v>44</v>
      </c>
      <c r="BO561" s="2061">
        <f t="shared" si="50"/>
        <v>43.137254901960787</v>
      </c>
      <c r="BP561" s="2051" t="str">
        <f t="shared" si="51"/>
        <v/>
      </c>
    </row>
    <row r="562" spans="1:68" s="1185" customFormat="1">
      <c r="A562" s="2057" t="s">
        <v>6132</v>
      </c>
      <c r="B562" s="2057" t="s">
        <v>2067</v>
      </c>
      <c r="C562" s="2057" t="s">
        <v>5909</v>
      </c>
      <c r="D562" s="2057" t="s">
        <v>2445</v>
      </c>
      <c r="E562" s="2057" t="s">
        <v>5496</v>
      </c>
      <c r="F562" s="2057" t="s">
        <v>208</v>
      </c>
      <c r="G562" s="2057" t="s">
        <v>1765</v>
      </c>
      <c r="H562" s="2057" t="s">
        <v>5278</v>
      </c>
      <c r="I562" s="2057" t="s">
        <v>5079</v>
      </c>
      <c r="J562" s="2058" t="s">
        <v>6224</v>
      </c>
      <c r="K562" s="2059">
        <v>119</v>
      </c>
      <c r="L562" s="2059">
        <v>0</v>
      </c>
      <c r="M562" s="2059">
        <v>0</v>
      </c>
      <c r="N562" s="2059">
        <v>0</v>
      </c>
      <c r="O562" s="2059">
        <v>3</v>
      </c>
      <c r="P562" s="2059">
        <v>3</v>
      </c>
      <c r="Q562" s="2059">
        <v>4</v>
      </c>
      <c r="R562" s="2059">
        <v>7</v>
      </c>
      <c r="S562" s="2059">
        <v>5</v>
      </c>
      <c r="T562" s="2059">
        <v>0</v>
      </c>
      <c r="U562" s="2059">
        <v>2</v>
      </c>
      <c r="V562" s="2059">
        <v>9</v>
      </c>
      <c r="W562" s="2059">
        <v>17</v>
      </c>
      <c r="X562" s="2059">
        <v>17</v>
      </c>
      <c r="Y562" s="2059">
        <v>16</v>
      </c>
      <c r="Z562" s="2059">
        <v>9</v>
      </c>
      <c r="AA562" s="2059">
        <v>27</v>
      </c>
      <c r="AB562" s="2059">
        <v>0</v>
      </c>
      <c r="AC562" s="2059">
        <v>55</v>
      </c>
      <c r="AD562" s="2059">
        <v>0</v>
      </c>
      <c r="AE562" s="2059">
        <v>0</v>
      </c>
      <c r="AF562" s="2059">
        <v>0</v>
      </c>
      <c r="AG562" s="2059">
        <v>1</v>
      </c>
      <c r="AH562" s="2059">
        <v>1</v>
      </c>
      <c r="AI562" s="2059">
        <v>3</v>
      </c>
      <c r="AJ562" s="2059">
        <v>2</v>
      </c>
      <c r="AK562" s="2059">
        <v>4</v>
      </c>
      <c r="AL562" s="2059">
        <v>0</v>
      </c>
      <c r="AM562" s="2059">
        <v>1</v>
      </c>
      <c r="AN562" s="2059">
        <v>4</v>
      </c>
      <c r="AO562" s="2059">
        <v>8</v>
      </c>
      <c r="AP562" s="2059">
        <v>8</v>
      </c>
      <c r="AQ562" s="2059">
        <v>8</v>
      </c>
      <c r="AR562" s="2059">
        <v>6</v>
      </c>
      <c r="AS562" s="2059">
        <v>9</v>
      </c>
      <c r="AT562" s="2059">
        <v>0</v>
      </c>
      <c r="AU562" s="2059">
        <v>64</v>
      </c>
      <c r="AV562" s="2059">
        <v>0</v>
      </c>
      <c r="AW562" s="2059">
        <v>0</v>
      </c>
      <c r="AX562" s="2059">
        <v>0</v>
      </c>
      <c r="AY562" s="2059">
        <v>2</v>
      </c>
      <c r="AZ562" s="2059">
        <v>2</v>
      </c>
      <c r="BA562" s="2059">
        <v>1</v>
      </c>
      <c r="BB562" s="2059">
        <v>5</v>
      </c>
      <c r="BC562" s="2059">
        <v>1</v>
      </c>
      <c r="BD562" s="2059">
        <v>0</v>
      </c>
      <c r="BE562" s="2059">
        <v>1</v>
      </c>
      <c r="BF562" s="2059">
        <v>5</v>
      </c>
      <c r="BG562" s="2059">
        <v>9</v>
      </c>
      <c r="BH562" s="2059">
        <v>9</v>
      </c>
      <c r="BI562" s="2059">
        <v>8</v>
      </c>
      <c r="BJ562" s="2059">
        <v>3</v>
      </c>
      <c r="BK562" s="2059">
        <v>18</v>
      </c>
      <c r="BL562" s="2059">
        <v>0</v>
      </c>
      <c r="BM562" s="2060">
        <f t="shared" si="48"/>
        <v>119</v>
      </c>
      <c r="BN562" s="2060">
        <f t="shared" si="49"/>
        <v>52</v>
      </c>
      <c r="BO562" s="2061">
        <f t="shared" si="50"/>
        <v>43.69747899159664</v>
      </c>
      <c r="BP562" s="2051" t="str">
        <f t="shared" si="51"/>
        <v/>
      </c>
    </row>
    <row r="563" spans="1:68" s="1185" customFormat="1">
      <c r="A563" s="2057" t="s">
        <v>6133</v>
      </c>
      <c r="B563" s="2057" t="s">
        <v>2067</v>
      </c>
      <c r="C563" s="2057" t="s">
        <v>5909</v>
      </c>
      <c r="D563" s="2057" t="s">
        <v>2445</v>
      </c>
      <c r="E563" s="2057" t="s">
        <v>5497</v>
      </c>
      <c r="F563" s="2057" t="s">
        <v>208</v>
      </c>
      <c r="G563" s="2057" t="s">
        <v>1765</v>
      </c>
      <c r="H563" s="2057" t="s">
        <v>5278</v>
      </c>
      <c r="I563" s="2057" t="s">
        <v>5287</v>
      </c>
      <c r="J563" s="2058" t="s">
        <v>6224</v>
      </c>
      <c r="K563" s="2059">
        <v>56</v>
      </c>
      <c r="L563" s="2059">
        <v>1</v>
      </c>
      <c r="M563" s="2059">
        <v>2</v>
      </c>
      <c r="N563" s="2059">
        <v>1</v>
      </c>
      <c r="O563" s="2059">
        <v>5</v>
      </c>
      <c r="P563" s="2059">
        <v>1</v>
      </c>
      <c r="Q563" s="2059">
        <v>2</v>
      </c>
      <c r="R563" s="2059">
        <v>0</v>
      </c>
      <c r="S563" s="2059">
        <v>0</v>
      </c>
      <c r="T563" s="2059">
        <v>7</v>
      </c>
      <c r="U563" s="2059">
        <v>2</v>
      </c>
      <c r="V563" s="2059">
        <v>1</v>
      </c>
      <c r="W563" s="2059">
        <v>6</v>
      </c>
      <c r="X563" s="2059">
        <v>4</v>
      </c>
      <c r="Y563" s="2059">
        <v>5</v>
      </c>
      <c r="Z563" s="2059">
        <v>8</v>
      </c>
      <c r="AA563" s="2059">
        <v>11</v>
      </c>
      <c r="AB563" s="2059">
        <v>0</v>
      </c>
      <c r="AC563" s="2059">
        <v>30</v>
      </c>
      <c r="AD563" s="2059">
        <v>0</v>
      </c>
      <c r="AE563" s="2059">
        <v>2</v>
      </c>
      <c r="AF563" s="2059">
        <v>1</v>
      </c>
      <c r="AG563" s="2059">
        <v>3</v>
      </c>
      <c r="AH563" s="2059">
        <v>0</v>
      </c>
      <c r="AI563" s="2059">
        <v>1</v>
      </c>
      <c r="AJ563" s="2059">
        <v>0</v>
      </c>
      <c r="AK563" s="2059">
        <v>0</v>
      </c>
      <c r="AL563" s="2059">
        <v>4</v>
      </c>
      <c r="AM563" s="2059">
        <v>0</v>
      </c>
      <c r="AN563" s="2059">
        <v>1</v>
      </c>
      <c r="AO563" s="2059">
        <v>3</v>
      </c>
      <c r="AP563" s="2059">
        <v>3</v>
      </c>
      <c r="AQ563" s="2059">
        <v>2</v>
      </c>
      <c r="AR563" s="2059">
        <v>5</v>
      </c>
      <c r="AS563" s="2059">
        <v>5</v>
      </c>
      <c r="AT563" s="2059">
        <v>0</v>
      </c>
      <c r="AU563" s="2059">
        <v>26</v>
      </c>
      <c r="AV563" s="2059">
        <v>1</v>
      </c>
      <c r="AW563" s="2059">
        <v>0</v>
      </c>
      <c r="AX563" s="2059">
        <v>0</v>
      </c>
      <c r="AY563" s="2059">
        <v>2</v>
      </c>
      <c r="AZ563" s="2059">
        <v>1</v>
      </c>
      <c r="BA563" s="2059">
        <v>1</v>
      </c>
      <c r="BB563" s="2059">
        <v>0</v>
      </c>
      <c r="BC563" s="2059">
        <v>0</v>
      </c>
      <c r="BD563" s="2059">
        <v>3</v>
      </c>
      <c r="BE563" s="2059">
        <v>2</v>
      </c>
      <c r="BF563" s="2059">
        <v>0</v>
      </c>
      <c r="BG563" s="2059">
        <v>3</v>
      </c>
      <c r="BH563" s="2059">
        <v>1</v>
      </c>
      <c r="BI563" s="2059">
        <v>3</v>
      </c>
      <c r="BJ563" s="2059">
        <v>3</v>
      </c>
      <c r="BK563" s="2059">
        <v>6</v>
      </c>
      <c r="BL563" s="2059">
        <v>0</v>
      </c>
      <c r="BM563" s="2060">
        <f t="shared" si="48"/>
        <v>56</v>
      </c>
      <c r="BN563" s="2060">
        <f t="shared" si="49"/>
        <v>24</v>
      </c>
      <c r="BO563" s="2061">
        <f t="shared" si="50"/>
        <v>42.857142857142854</v>
      </c>
      <c r="BP563" s="2051" t="str">
        <f t="shared" si="51"/>
        <v/>
      </c>
    </row>
    <row r="564" spans="1:68" s="1185" customFormat="1">
      <c r="A564" s="2052" t="s">
        <v>6134</v>
      </c>
      <c r="B564" s="2052" t="s">
        <v>2067</v>
      </c>
      <c r="C564" s="2052" t="s">
        <v>5909</v>
      </c>
      <c r="D564" s="2052" t="s">
        <v>2445</v>
      </c>
      <c r="E564" s="2052" t="s">
        <v>5517</v>
      </c>
      <c r="F564" s="2052" t="s">
        <v>208</v>
      </c>
      <c r="G564" s="2052" t="s">
        <v>1765</v>
      </c>
      <c r="H564" s="2052" t="s">
        <v>5278</v>
      </c>
      <c r="I564" s="2052" t="s">
        <v>3059</v>
      </c>
      <c r="J564" s="2053" t="s">
        <v>6224</v>
      </c>
      <c r="K564" s="2054">
        <v>0</v>
      </c>
      <c r="L564" s="2054">
        <v>0</v>
      </c>
      <c r="M564" s="2054">
        <v>0</v>
      </c>
      <c r="N564" s="2054">
        <v>0</v>
      </c>
      <c r="O564" s="2054">
        <v>0</v>
      </c>
      <c r="P564" s="2054">
        <v>0</v>
      </c>
      <c r="Q564" s="2054">
        <v>0</v>
      </c>
      <c r="R564" s="2054">
        <v>0</v>
      </c>
      <c r="S564" s="2054">
        <v>0</v>
      </c>
      <c r="T564" s="2054">
        <v>0</v>
      </c>
      <c r="U564" s="2054">
        <v>0</v>
      </c>
      <c r="V564" s="2054">
        <v>0</v>
      </c>
      <c r="W564" s="2054">
        <v>0</v>
      </c>
      <c r="X564" s="2054">
        <v>0</v>
      </c>
      <c r="Y564" s="2054">
        <v>0</v>
      </c>
      <c r="Z564" s="2054">
        <v>0</v>
      </c>
      <c r="AA564" s="2054">
        <v>0</v>
      </c>
      <c r="AB564" s="2054">
        <v>0</v>
      </c>
      <c r="AC564" s="2054">
        <v>0</v>
      </c>
      <c r="AD564" s="2054">
        <v>0</v>
      </c>
      <c r="AE564" s="2054">
        <v>0</v>
      </c>
      <c r="AF564" s="2054">
        <v>0</v>
      </c>
      <c r="AG564" s="2054">
        <v>0</v>
      </c>
      <c r="AH564" s="2054">
        <v>0</v>
      </c>
      <c r="AI564" s="2054">
        <v>0</v>
      </c>
      <c r="AJ564" s="2054">
        <v>0</v>
      </c>
      <c r="AK564" s="2054">
        <v>0</v>
      </c>
      <c r="AL564" s="2054">
        <v>0</v>
      </c>
      <c r="AM564" s="2054">
        <v>0</v>
      </c>
      <c r="AN564" s="2054">
        <v>0</v>
      </c>
      <c r="AO564" s="2054">
        <v>0</v>
      </c>
      <c r="AP564" s="2054">
        <v>0</v>
      </c>
      <c r="AQ564" s="2054">
        <v>0</v>
      </c>
      <c r="AR564" s="2054">
        <v>0</v>
      </c>
      <c r="AS564" s="2054">
        <v>0</v>
      </c>
      <c r="AT564" s="2054">
        <v>0</v>
      </c>
      <c r="AU564" s="2054">
        <v>0</v>
      </c>
      <c r="AV564" s="2054">
        <v>0</v>
      </c>
      <c r="AW564" s="2054">
        <v>0</v>
      </c>
      <c r="AX564" s="2054">
        <v>0</v>
      </c>
      <c r="AY564" s="2054">
        <v>0</v>
      </c>
      <c r="AZ564" s="2054">
        <v>0</v>
      </c>
      <c r="BA564" s="2054">
        <v>0</v>
      </c>
      <c r="BB564" s="2054">
        <v>0</v>
      </c>
      <c r="BC564" s="2054">
        <v>0</v>
      </c>
      <c r="BD564" s="2054">
        <v>0</v>
      </c>
      <c r="BE564" s="2054">
        <v>0</v>
      </c>
      <c r="BF564" s="2054">
        <v>0</v>
      </c>
      <c r="BG564" s="2054">
        <v>0</v>
      </c>
      <c r="BH564" s="2054">
        <v>0</v>
      </c>
      <c r="BI564" s="2054">
        <v>0</v>
      </c>
      <c r="BJ564" s="2054">
        <v>0</v>
      </c>
      <c r="BK564" s="2054">
        <v>0</v>
      </c>
      <c r="BL564" s="2054">
        <v>0</v>
      </c>
      <c r="BM564" s="2055">
        <f t="shared" si="48"/>
        <v>0</v>
      </c>
      <c r="BN564" s="2055">
        <f t="shared" si="49"/>
        <v>0</v>
      </c>
      <c r="BO564" s="2056">
        <v>0</v>
      </c>
      <c r="BP564" s="2051" t="str">
        <f t="shared" si="51"/>
        <v/>
      </c>
    </row>
  </sheetData>
  <phoneticPr fontId="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DE485-B2DC-4D6E-BE13-2B832B0AF584}">
  <sheetPr>
    <tabColor theme="5" tint="0.79998168889431442"/>
  </sheetPr>
  <dimension ref="A1:AF67"/>
  <sheetViews>
    <sheetView workbookViewId="0">
      <pane xSplit="1" ySplit="4" topLeftCell="B48" activePane="bottomRight" state="frozen"/>
      <selection pane="topRight" activeCell="B1" sqref="B1"/>
      <selection pane="bottomLeft" activeCell="A5" sqref="A5"/>
      <selection pane="bottomRight" activeCell="M48" sqref="M48"/>
    </sheetView>
  </sheetViews>
  <sheetFormatPr defaultRowHeight="13.5"/>
  <cols>
    <col min="1" max="1" width="11.5" style="420" customWidth="1"/>
    <col min="2" max="28" width="9.625" style="420" customWidth="1"/>
    <col min="29" max="31" width="10.5" style="420" customWidth="1"/>
    <col min="32" max="257" width="9" style="420"/>
    <col min="258" max="258" width="0" style="420" hidden="1" customWidth="1"/>
    <col min="259" max="259" width="9" style="420"/>
    <col min="260" max="269" width="9.25" style="420" bestFit="1" customWidth="1"/>
    <col min="270" max="274" width="9" style="420"/>
    <col min="275" max="277" width="10.625" style="420" customWidth="1"/>
    <col min="278" max="280" width="6.875" style="420" customWidth="1"/>
    <col min="281" max="283" width="9" style="420"/>
    <col min="284" max="286" width="6.875" style="420" customWidth="1"/>
    <col min="287" max="513" width="9" style="420"/>
    <col min="514" max="514" width="0" style="420" hidden="1" customWidth="1"/>
    <col min="515" max="515" width="9" style="420"/>
    <col min="516" max="525" width="9.25" style="420" bestFit="1" customWidth="1"/>
    <col min="526" max="530" width="9" style="420"/>
    <col min="531" max="533" width="10.625" style="420" customWidth="1"/>
    <col min="534" max="536" width="6.875" style="420" customWidth="1"/>
    <col min="537" max="539" width="9" style="420"/>
    <col min="540" max="542" width="6.875" style="420" customWidth="1"/>
    <col min="543" max="769" width="9" style="420"/>
    <col min="770" max="770" width="0" style="420" hidden="1" customWidth="1"/>
    <col min="771" max="771" width="9" style="420"/>
    <col min="772" max="781" width="9.25" style="420" bestFit="1" customWidth="1"/>
    <col min="782" max="786" width="9" style="420"/>
    <col min="787" max="789" width="10.625" style="420" customWidth="1"/>
    <col min="790" max="792" width="6.875" style="420" customWidth="1"/>
    <col min="793" max="795" width="9" style="420"/>
    <col min="796" max="798" width="6.875" style="420" customWidth="1"/>
    <col min="799" max="1025" width="9" style="420"/>
    <col min="1026" max="1026" width="0" style="420" hidden="1" customWidth="1"/>
    <col min="1027" max="1027" width="9" style="420"/>
    <col min="1028" max="1037" width="9.25" style="420" bestFit="1" customWidth="1"/>
    <col min="1038" max="1042" width="9" style="420"/>
    <col min="1043" max="1045" width="10.625" style="420" customWidth="1"/>
    <col min="1046" max="1048" width="6.875" style="420" customWidth="1"/>
    <col min="1049" max="1051" width="9" style="420"/>
    <col min="1052" max="1054" width="6.875" style="420" customWidth="1"/>
    <col min="1055" max="1281" width="9" style="420"/>
    <col min="1282" max="1282" width="0" style="420" hidden="1" customWidth="1"/>
    <col min="1283" max="1283" width="9" style="420"/>
    <col min="1284" max="1293" width="9.25" style="420" bestFit="1" customWidth="1"/>
    <col min="1294" max="1298" width="9" style="420"/>
    <col min="1299" max="1301" width="10.625" style="420" customWidth="1"/>
    <col min="1302" max="1304" width="6.875" style="420" customWidth="1"/>
    <col min="1305" max="1307" width="9" style="420"/>
    <col min="1308" max="1310" width="6.875" style="420" customWidth="1"/>
    <col min="1311" max="1537" width="9" style="420"/>
    <col min="1538" max="1538" width="0" style="420" hidden="1" customWidth="1"/>
    <col min="1539" max="1539" width="9" style="420"/>
    <col min="1540" max="1549" width="9.25" style="420" bestFit="1" customWidth="1"/>
    <col min="1550" max="1554" width="9" style="420"/>
    <col min="1555" max="1557" width="10.625" style="420" customWidth="1"/>
    <col min="1558" max="1560" width="6.875" style="420" customWidth="1"/>
    <col min="1561" max="1563" width="9" style="420"/>
    <col min="1564" max="1566" width="6.875" style="420" customWidth="1"/>
    <col min="1567" max="1793" width="9" style="420"/>
    <col min="1794" max="1794" width="0" style="420" hidden="1" customWidth="1"/>
    <col min="1795" max="1795" width="9" style="420"/>
    <col min="1796" max="1805" width="9.25" style="420" bestFit="1" customWidth="1"/>
    <col min="1806" max="1810" width="9" style="420"/>
    <col min="1811" max="1813" width="10.625" style="420" customWidth="1"/>
    <col min="1814" max="1816" width="6.875" style="420" customWidth="1"/>
    <col min="1817" max="1819" width="9" style="420"/>
    <col min="1820" max="1822" width="6.875" style="420" customWidth="1"/>
    <col min="1823" max="2049" width="9" style="420"/>
    <col min="2050" max="2050" width="0" style="420" hidden="1" customWidth="1"/>
    <col min="2051" max="2051" width="9" style="420"/>
    <col min="2052" max="2061" width="9.25" style="420" bestFit="1" customWidth="1"/>
    <col min="2062" max="2066" width="9" style="420"/>
    <col min="2067" max="2069" width="10.625" style="420" customWidth="1"/>
    <col min="2070" max="2072" width="6.875" style="420" customWidth="1"/>
    <col min="2073" max="2075" width="9" style="420"/>
    <col min="2076" max="2078" width="6.875" style="420" customWidth="1"/>
    <col min="2079" max="2305" width="9" style="420"/>
    <col min="2306" max="2306" width="0" style="420" hidden="1" customWidth="1"/>
    <col min="2307" max="2307" width="9" style="420"/>
    <col min="2308" max="2317" width="9.25" style="420" bestFit="1" customWidth="1"/>
    <col min="2318" max="2322" width="9" style="420"/>
    <col min="2323" max="2325" width="10.625" style="420" customWidth="1"/>
    <col min="2326" max="2328" width="6.875" style="420" customWidth="1"/>
    <col min="2329" max="2331" width="9" style="420"/>
    <col min="2332" max="2334" width="6.875" style="420" customWidth="1"/>
    <col min="2335" max="2561" width="9" style="420"/>
    <col min="2562" max="2562" width="0" style="420" hidden="1" customWidth="1"/>
    <col min="2563" max="2563" width="9" style="420"/>
    <col min="2564" max="2573" width="9.25" style="420" bestFit="1" customWidth="1"/>
    <col min="2574" max="2578" width="9" style="420"/>
    <col min="2579" max="2581" width="10.625" style="420" customWidth="1"/>
    <col min="2582" max="2584" width="6.875" style="420" customWidth="1"/>
    <col min="2585" max="2587" width="9" style="420"/>
    <col min="2588" max="2590" width="6.875" style="420" customWidth="1"/>
    <col min="2591" max="2817" width="9" style="420"/>
    <col min="2818" max="2818" width="0" style="420" hidden="1" customWidth="1"/>
    <col min="2819" max="2819" width="9" style="420"/>
    <col min="2820" max="2829" width="9.25" style="420" bestFit="1" customWidth="1"/>
    <col min="2830" max="2834" width="9" style="420"/>
    <col min="2835" max="2837" width="10.625" style="420" customWidth="1"/>
    <col min="2838" max="2840" width="6.875" style="420" customWidth="1"/>
    <col min="2841" max="2843" width="9" style="420"/>
    <col min="2844" max="2846" width="6.875" style="420" customWidth="1"/>
    <col min="2847" max="3073" width="9" style="420"/>
    <col min="3074" max="3074" width="0" style="420" hidden="1" customWidth="1"/>
    <col min="3075" max="3075" width="9" style="420"/>
    <col min="3076" max="3085" width="9.25" style="420" bestFit="1" customWidth="1"/>
    <col min="3086" max="3090" width="9" style="420"/>
    <col min="3091" max="3093" width="10.625" style="420" customWidth="1"/>
    <col min="3094" max="3096" width="6.875" style="420" customWidth="1"/>
    <col min="3097" max="3099" width="9" style="420"/>
    <col min="3100" max="3102" width="6.875" style="420" customWidth="1"/>
    <col min="3103" max="3329" width="9" style="420"/>
    <col min="3330" max="3330" width="0" style="420" hidden="1" customWidth="1"/>
    <col min="3331" max="3331" width="9" style="420"/>
    <col min="3332" max="3341" width="9.25" style="420" bestFit="1" customWidth="1"/>
    <col min="3342" max="3346" width="9" style="420"/>
    <col min="3347" max="3349" width="10.625" style="420" customWidth="1"/>
    <col min="3350" max="3352" width="6.875" style="420" customWidth="1"/>
    <col min="3353" max="3355" width="9" style="420"/>
    <col min="3356" max="3358" width="6.875" style="420" customWidth="1"/>
    <col min="3359" max="3585" width="9" style="420"/>
    <col min="3586" max="3586" width="0" style="420" hidden="1" customWidth="1"/>
    <col min="3587" max="3587" width="9" style="420"/>
    <col min="3588" max="3597" width="9.25" style="420" bestFit="1" customWidth="1"/>
    <col min="3598" max="3602" width="9" style="420"/>
    <col min="3603" max="3605" width="10.625" style="420" customWidth="1"/>
    <col min="3606" max="3608" width="6.875" style="420" customWidth="1"/>
    <col min="3609" max="3611" width="9" style="420"/>
    <col min="3612" max="3614" width="6.875" style="420" customWidth="1"/>
    <col min="3615" max="3841" width="9" style="420"/>
    <col min="3842" max="3842" width="0" style="420" hidden="1" customWidth="1"/>
    <col min="3843" max="3843" width="9" style="420"/>
    <col min="3844" max="3853" width="9.25" style="420" bestFit="1" customWidth="1"/>
    <col min="3854" max="3858" width="9" style="420"/>
    <col min="3859" max="3861" width="10.625" style="420" customWidth="1"/>
    <col min="3862" max="3864" width="6.875" style="420" customWidth="1"/>
    <col min="3865" max="3867" width="9" style="420"/>
    <col min="3868" max="3870" width="6.875" style="420" customWidth="1"/>
    <col min="3871" max="4097" width="9" style="420"/>
    <col min="4098" max="4098" width="0" style="420" hidden="1" customWidth="1"/>
    <col min="4099" max="4099" width="9" style="420"/>
    <col min="4100" max="4109" width="9.25" style="420" bestFit="1" customWidth="1"/>
    <col min="4110" max="4114" width="9" style="420"/>
    <col min="4115" max="4117" width="10.625" style="420" customWidth="1"/>
    <col min="4118" max="4120" width="6.875" style="420" customWidth="1"/>
    <col min="4121" max="4123" width="9" style="420"/>
    <col min="4124" max="4126" width="6.875" style="420" customWidth="1"/>
    <col min="4127" max="4353" width="9" style="420"/>
    <col min="4354" max="4354" width="0" style="420" hidden="1" customWidth="1"/>
    <col min="4355" max="4355" width="9" style="420"/>
    <col min="4356" max="4365" width="9.25" style="420" bestFit="1" customWidth="1"/>
    <col min="4366" max="4370" width="9" style="420"/>
    <col min="4371" max="4373" width="10.625" style="420" customWidth="1"/>
    <col min="4374" max="4376" width="6.875" style="420" customWidth="1"/>
    <col min="4377" max="4379" width="9" style="420"/>
    <col min="4380" max="4382" width="6.875" style="420" customWidth="1"/>
    <col min="4383" max="4609" width="9" style="420"/>
    <col min="4610" max="4610" width="0" style="420" hidden="1" customWidth="1"/>
    <col min="4611" max="4611" width="9" style="420"/>
    <col min="4612" max="4621" width="9.25" style="420" bestFit="1" customWidth="1"/>
    <col min="4622" max="4626" width="9" style="420"/>
    <col min="4627" max="4629" width="10.625" style="420" customWidth="1"/>
    <col min="4630" max="4632" width="6.875" style="420" customWidth="1"/>
    <col min="4633" max="4635" width="9" style="420"/>
    <col min="4636" max="4638" width="6.875" style="420" customWidth="1"/>
    <col min="4639" max="4865" width="9" style="420"/>
    <col min="4866" max="4866" width="0" style="420" hidden="1" customWidth="1"/>
    <col min="4867" max="4867" width="9" style="420"/>
    <col min="4868" max="4877" width="9.25" style="420" bestFit="1" customWidth="1"/>
    <col min="4878" max="4882" width="9" style="420"/>
    <col min="4883" max="4885" width="10.625" style="420" customWidth="1"/>
    <col min="4886" max="4888" width="6.875" style="420" customWidth="1"/>
    <col min="4889" max="4891" width="9" style="420"/>
    <col min="4892" max="4894" width="6.875" style="420" customWidth="1"/>
    <col min="4895" max="5121" width="9" style="420"/>
    <col min="5122" max="5122" width="0" style="420" hidden="1" customWidth="1"/>
    <col min="5123" max="5123" width="9" style="420"/>
    <col min="5124" max="5133" width="9.25" style="420" bestFit="1" customWidth="1"/>
    <col min="5134" max="5138" width="9" style="420"/>
    <col min="5139" max="5141" width="10.625" style="420" customWidth="1"/>
    <col min="5142" max="5144" width="6.875" style="420" customWidth="1"/>
    <col min="5145" max="5147" width="9" style="420"/>
    <col min="5148" max="5150" width="6.875" style="420" customWidth="1"/>
    <col min="5151" max="5377" width="9" style="420"/>
    <col min="5378" max="5378" width="0" style="420" hidden="1" customWidth="1"/>
    <col min="5379" max="5379" width="9" style="420"/>
    <col min="5380" max="5389" width="9.25" style="420" bestFit="1" customWidth="1"/>
    <col min="5390" max="5394" width="9" style="420"/>
    <col min="5395" max="5397" width="10.625" style="420" customWidth="1"/>
    <col min="5398" max="5400" width="6.875" style="420" customWidth="1"/>
    <col min="5401" max="5403" width="9" style="420"/>
    <col min="5404" max="5406" width="6.875" style="420" customWidth="1"/>
    <col min="5407" max="5633" width="9" style="420"/>
    <col min="5634" max="5634" width="0" style="420" hidden="1" customWidth="1"/>
    <col min="5635" max="5635" width="9" style="420"/>
    <col min="5636" max="5645" width="9.25" style="420" bestFit="1" customWidth="1"/>
    <col min="5646" max="5650" width="9" style="420"/>
    <col min="5651" max="5653" width="10.625" style="420" customWidth="1"/>
    <col min="5654" max="5656" width="6.875" style="420" customWidth="1"/>
    <col min="5657" max="5659" width="9" style="420"/>
    <col min="5660" max="5662" width="6.875" style="420" customWidth="1"/>
    <col min="5663" max="5889" width="9" style="420"/>
    <col min="5890" max="5890" width="0" style="420" hidden="1" customWidth="1"/>
    <col min="5891" max="5891" width="9" style="420"/>
    <col min="5892" max="5901" width="9.25" style="420" bestFit="1" customWidth="1"/>
    <col min="5902" max="5906" width="9" style="420"/>
    <col min="5907" max="5909" width="10.625" style="420" customWidth="1"/>
    <col min="5910" max="5912" width="6.875" style="420" customWidth="1"/>
    <col min="5913" max="5915" width="9" style="420"/>
    <col min="5916" max="5918" width="6.875" style="420" customWidth="1"/>
    <col min="5919" max="6145" width="9" style="420"/>
    <col min="6146" max="6146" width="0" style="420" hidden="1" customWidth="1"/>
    <col min="6147" max="6147" width="9" style="420"/>
    <col min="6148" max="6157" width="9.25" style="420" bestFit="1" customWidth="1"/>
    <col min="6158" max="6162" width="9" style="420"/>
    <col min="6163" max="6165" width="10.625" style="420" customWidth="1"/>
    <col min="6166" max="6168" width="6.875" style="420" customWidth="1"/>
    <col min="6169" max="6171" width="9" style="420"/>
    <col min="6172" max="6174" width="6.875" style="420" customWidth="1"/>
    <col min="6175" max="6401" width="9" style="420"/>
    <col min="6402" max="6402" width="0" style="420" hidden="1" customWidth="1"/>
    <col min="6403" max="6403" width="9" style="420"/>
    <col min="6404" max="6413" width="9.25" style="420" bestFit="1" customWidth="1"/>
    <col min="6414" max="6418" width="9" style="420"/>
    <col min="6419" max="6421" width="10.625" style="420" customWidth="1"/>
    <col min="6422" max="6424" width="6.875" style="420" customWidth="1"/>
    <col min="6425" max="6427" width="9" style="420"/>
    <col min="6428" max="6430" width="6.875" style="420" customWidth="1"/>
    <col min="6431" max="6657" width="9" style="420"/>
    <col min="6658" max="6658" width="0" style="420" hidden="1" customWidth="1"/>
    <col min="6659" max="6659" width="9" style="420"/>
    <col min="6660" max="6669" width="9.25" style="420" bestFit="1" customWidth="1"/>
    <col min="6670" max="6674" width="9" style="420"/>
    <col min="6675" max="6677" width="10.625" style="420" customWidth="1"/>
    <col min="6678" max="6680" width="6.875" style="420" customWidth="1"/>
    <col min="6681" max="6683" width="9" style="420"/>
    <col min="6684" max="6686" width="6.875" style="420" customWidth="1"/>
    <col min="6687" max="6913" width="9" style="420"/>
    <col min="6914" max="6914" width="0" style="420" hidden="1" customWidth="1"/>
    <col min="6915" max="6915" width="9" style="420"/>
    <col min="6916" max="6925" width="9.25" style="420" bestFit="1" customWidth="1"/>
    <col min="6926" max="6930" width="9" style="420"/>
    <col min="6931" max="6933" width="10.625" style="420" customWidth="1"/>
    <col min="6934" max="6936" width="6.875" style="420" customWidth="1"/>
    <col min="6937" max="6939" width="9" style="420"/>
    <col min="6940" max="6942" width="6.875" style="420" customWidth="1"/>
    <col min="6943" max="7169" width="9" style="420"/>
    <col min="7170" max="7170" width="0" style="420" hidden="1" customWidth="1"/>
    <col min="7171" max="7171" width="9" style="420"/>
    <col min="7172" max="7181" width="9.25" style="420" bestFit="1" customWidth="1"/>
    <col min="7182" max="7186" width="9" style="420"/>
    <col min="7187" max="7189" width="10.625" style="420" customWidth="1"/>
    <col min="7190" max="7192" width="6.875" style="420" customWidth="1"/>
    <col min="7193" max="7195" width="9" style="420"/>
    <col min="7196" max="7198" width="6.875" style="420" customWidth="1"/>
    <col min="7199" max="7425" width="9" style="420"/>
    <col min="7426" max="7426" width="0" style="420" hidden="1" customWidth="1"/>
    <col min="7427" max="7427" width="9" style="420"/>
    <col min="7428" max="7437" width="9.25" style="420" bestFit="1" customWidth="1"/>
    <col min="7438" max="7442" width="9" style="420"/>
    <col min="7443" max="7445" width="10.625" style="420" customWidth="1"/>
    <col min="7446" max="7448" width="6.875" style="420" customWidth="1"/>
    <col min="7449" max="7451" width="9" style="420"/>
    <col min="7452" max="7454" width="6.875" style="420" customWidth="1"/>
    <col min="7455" max="7681" width="9" style="420"/>
    <col min="7682" max="7682" width="0" style="420" hidden="1" customWidth="1"/>
    <col min="7683" max="7683" width="9" style="420"/>
    <col min="7684" max="7693" width="9.25" style="420" bestFit="1" customWidth="1"/>
    <col min="7694" max="7698" width="9" style="420"/>
    <col min="7699" max="7701" width="10.625" style="420" customWidth="1"/>
    <col min="7702" max="7704" width="6.875" style="420" customWidth="1"/>
    <col min="7705" max="7707" width="9" style="420"/>
    <col min="7708" max="7710" width="6.875" style="420" customWidth="1"/>
    <col min="7711" max="7937" width="9" style="420"/>
    <col min="7938" max="7938" width="0" style="420" hidden="1" customWidth="1"/>
    <col min="7939" max="7939" width="9" style="420"/>
    <col min="7940" max="7949" width="9.25" style="420" bestFit="1" customWidth="1"/>
    <col min="7950" max="7954" width="9" style="420"/>
    <col min="7955" max="7957" width="10.625" style="420" customWidth="1"/>
    <col min="7958" max="7960" width="6.875" style="420" customWidth="1"/>
    <col min="7961" max="7963" width="9" style="420"/>
    <col min="7964" max="7966" width="6.875" style="420" customWidth="1"/>
    <col min="7967" max="8193" width="9" style="420"/>
    <col min="8194" max="8194" width="0" style="420" hidden="1" customWidth="1"/>
    <col min="8195" max="8195" width="9" style="420"/>
    <col min="8196" max="8205" width="9.25" style="420" bestFit="1" customWidth="1"/>
    <col min="8206" max="8210" width="9" style="420"/>
    <col min="8211" max="8213" width="10.625" style="420" customWidth="1"/>
    <col min="8214" max="8216" width="6.875" style="420" customWidth="1"/>
    <col min="8217" max="8219" width="9" style="420"/>
    <col min="8220" max="8222" width="6.875" style="420" customWidth="1"/>
    <col min="8223" max="8449" width="9" style="420"/>
    <col min="8450" max="8450" width="0" style="420" hidden="1" customWidth="1"/>
    <col min="8451" max="8451" width="9" style="420"/>
    <col min="8452" max="8461" width="9.25" style="420" bestFit="1" customWidth="1"/>
    <col min="8462" max="8466" width="9" style="420"/>
    <col min="8467" max="8469" width="10.625" style="420" customWidth="1"/>
    <col min="8470" max="8472" width="6.875" style="420" customWidth="1"/>
    <col min="8473" max="8475" width="9" style="420"/>
    <col min="8476" max="8478" width="6.875" style="420" customWidth="1"/>
    <col min="8479" max="8705" width="9" style="420"/>
    <col min="8706" max="8706" width="0" style="420" hidden="1" customWidth="1"/>
    <col min="8707" max="8707" width="9" style="420"/>
    <col min="8708" max="8717" width="9.25" style="420" bestFit="1" customWidth="1"/>
    <col min="8718" max="8722" width="9" style="420"/>
    <col min="8723" max="8725" width="10.625" style="420" customWidth="1"/>
    <col min="8726" max="8728" width="6.875" style="420" customWidth="1"/>
    <col min="8729" max="8731" width="9" style="420"/>
    <col min="8732" max="8734" width="6.875" style="420" customWidth="1"/>
    <col min="8735" max="8961" width="9" style="420"/>
    <col min="8962" max="8962" width="0" style="420" hidden="1" customWidth="1"/>
    <col min="8963" max="8963" width="9" style="420"/>
    <col min="8964" max="8973" width="9.25" style="420" bestFit="1" customWidth="1"/>
    <col min="8974" max="8978" width="9" style="420"/>
    <col min="8979" max="8981" width="10.625" style="420" customWidth="1"/>
    <col min="8982" max="8984" width="6.875" style="420" customWidth="1"/>
    <col min="8985" max="8987" width="9" style="420"/>
    <col min="8988" max="8990" width="6.875" style="420" customWidth="1"/>
    <col min="8991" max="9217" width="9" style="420"/>
    <col min="9218" max="9218" width="0" style="420" hidden="1" customWidth="1"/>
    <col min="9219" max="9219" width="9" style="420"/>
    <col min="9220" max="9229" width="9.25" style="420" bestFit="1" customWidth="1"/>
    <col min="9230" max="9234" width="9" style="420"/>
    <col min="9235" max="9237" width="10.625" style="420" customWidth="1"/>
    <col min="9238" max="9240" width="6.875" style="420" customWidth="1"/>
    <col min="9241" max="9243" width="9" style="420"/>
    <col min="9244" max="9246" width="6.875" style="420" customWidth="1"/>
    <col min="9247" max="9473" width="9" style="420"/>
    <col min="9474" max="9474" width="0" style="420" hidden="1" customWidth="1"/>
    <col min="9475" max="9475" width="9" style="420"/>
    <col min="9476" max="9485" width="9.25" style="420" bestFit="1" customWidth="1"/>
    <col min="9486" max="9490" width="9" style="420"/>
    <col min="9491" max="9493" width="10.625" style="420" customWidth="1"/>
    <col min="9494" max="9496" width="6.875" style="420" customWidth="1"/>
    <col min="9497" max="9499" width="9" style="420"/>
    <col min="9500" max="9502" width="6.875" style="420" customWidth="1"/>
    <col min="9503" max="9729" width="9" style="420"/>
    <col min="9730" max="9730" width="0" style="420" hidden="1" customWidth="1"/>
    <col min="9731" max="9731" width="9" style="420"/>
    <col min="9732" max="9741" width="9.25" style="420" bestFit="1" customWidth="1"/>
    <col min="9742" max="9746" width="9" style="420"/>
    <col min="9747" max="9749" width="10.625" style="420" customWidth="1"/>
    <col min="9750" max="9752" width="6.875" style="420" customWidth="1"/>
    <col min="9753" max="9755" width="9" style="420"/>
    <col min="9756" max="9758" width="6.875" style="420" customWidth="1"/>
    <col min="9759" max="9985" width="9" style="420"/>
    <col min="9986" max="9986" width="0" style="420" hidden="1" customWidth="1"/>
    <col min="9987" max="9987" width="9" style="420"/>
    <col min="9988" max="9997" width="9.25" style="420" bestFit="1" customWidth="1"/>
    <col min="9998" max="10002" width="9" style="420"/>
    <col min="10003" max="10005" width="10.625" style="420" customWidth="1"/>
    <col min="10006" max="10008" width="6.875" style="420" customWidth="1"/>
    <col min="10009" max="10011" width="9" style="420"/>
    <col min="10012" max="10014" width="6.875" style="420" customWidth="1"/>
    <col min="10015" max="10241" width="9" style="420"/>
    <col min="10242" max="10242" width="0" style="420" hidden="1" customWidth="1"/>
    <col min="10243" max="10243" width="9" style="420"/>
    <col min="10244" max="10253" width="9.25" style="420" bestFit="1" customWidth="1"/>
    <col min="10254" max="10258" width="9" style="420"/>
    <col min="10259" max="10261" width="10.625" style="420" customWidth="1"/>
    <col min="10262" max="10264" width="6.875" style="420" customWidth="1"/>
    <col min="10265" max="10267" width="9" style="420"/>
    <col min="10268" max="10270" width="6.875" style="420" customWidth="1"/>
    <col min="10271" max="10497" width="9" style="420"/>
    <col min="10498" max="10498" width="0" style="420" hidden="1" customWidth="1"/>
    <col min="10499" max="10499" width="9" style="420"/>
    <col min="10500" max="10509" width="9.25" style="420" bestFit="1" customWidth="1"/>
    <col min="10510" max="10514" width="9" style="420"/>
    <col min="10515" max="10517" width="10.625" style="420" customWidth="1"/>
    <col min="10518" max="10520" width="6.875" style="420" customWidth="1"/>
    <col min="10521" max="10523" width="9" style="420"/>
    <col min="10524" max="10526" width="6.875" style="420" customWidth="1"/>
    <col min="10527" max="10753" width="9" style="420"/>
    <col min="10754" max="10754" width="0" style="420" hidden="1" customWidth="1"/>
    <col min="10755" max="10755" width="9" style="420"/>
    <col min="10756" max="10765" width="9.25" style="420" bestFit="1" customWidth="1"/>
    <col min="10766" max="10770" width="9" style="420"/>
    <col min="10771" max="10773" width="10.625" style="420" customWidth="1"/>
    <col min="10774" max="10776" width="6.875" style="420" customWidth="1"/>
    <col min="10777" max="10779" width="9" style="420"/>
    <col min="10780" max="10782" width="6.875" style="420" customWidth="1"/>
    <col min="10783" max="11009" width="9" style="420"/>
    <col min="11010" max="11010" width="0" style="420" hidden="1" customWidth="1"/>
    <col min="11011" max="11011" width="9" style="420"/>
    <col min="11012" max="11021" width="9.25" style="420" bestFit="1" customWidth="1"/>
    <col min="11022" max="11026" width="9" style="420"/>
    <col min="11027" max="11029" width="10.625" style="420" customWidth="1"/>
    <col min="11030" max="11032" width="6.875" style="420" customWidth="1"/>
    <col min="11033" max="11035" width="9" style="420"/>
    <col min="11036" max="11038" width="6.875" style="420" customWidth="1"/>
    <col min="11039" max="11265" width="9" style="420"/>
    <col min="11266" max="11266" width="0" style="420" hidden="1" customWidth="1"/>
    <col min="11267" max="11267" width="9" style="420"/>
    <col min="11268" max="11277" width="9.25" style="420" bestFit="1" customWidth="1"/>
    <col min="11278" max="11282" width="9" style="420"/>
    <col min="11283" max="11285" width="10.625" style="420" customWidth="1"/>
    <col min="11286" max="11288" width="6.875" style="420" customWidth="1"/>
    <col min="11289" max="11291" width="9" style="420"/>
    <col min="11292" max="11294" width="6.875" style="420" customWidth="1"/>
    <col min="11295" max="11521" width="9" style="420"/>
    <col min="11522" max="11522" width="0" style="420" hidden="1" customWidth="1"/>
    <col min="11523" max="11523" width="9" style="420"/>
    <col min="11524" max="11533" width="9.25" style="420" bestFit="1" customWidth="1"/>
    <col min="11534" max="11538" width="9" style="420"/>
    <col min="11539" max="11541" width="10.625" style="420" customWidth="1"/>
    <col min="11542" max="11544" width="6.875" style="420" customWidth="1"/>
    <col min="11545" max="11547" width="9" style="420"/>
    <col min="11548" max="11550" width="6.875" style="420" customWidth="1"/>
    <col min="11551" max="11777" width="9" style="420"/>
    <col min="11778" max="11778" width="0" style="420" hidden="1" customWidth="1"/>
    <col min="11779" max="11779" width="9" style="420"/>
    <col min="11780" max="11789" width="9.25" style="420" bestFit="1" customWidth="1"/>
    <col min="11790" max="11794" width="9" style="420"/>
    <col min="11795" max="11797" width="10.625" style="420" customWidth="1"/>
    <col min="11798" max="11800" width="6.875" style="420" customWidth="1"/>
    <col min="11801" max="11803" width="9" style="420"/>
    <col min="11804" max="11806" width="6.875" style="420" customWidth="1"/>
    <col min="11807" max="12033" width="9" style="420"/>
    <col min="12034" max="12034" width="0" style="420" hidden="1" customWidth="1"/>
    <col min="12035" max="12035" width="9" style="420"/>
    <col min="12036" max="12045" width="9.25" style="420" bestFit="1" customWidth="1"/>
    <col min="12046" max="12050" width="9" style="420"/>
    <col min="12051" max="12053" width="10.625" style="420" customWidth="1"/>
    <col min="12054" max="12056" width="6.875" style="420" customWidth="1"/>
    <col min="12057" max="12059" width="9" style="420"/>
    <col min="12060" max="12062" width="6.875" style="420" customWidth="1"/>
    <col min="12063" max="12289" width="9" style="420"/>
    <col min="12290" max="12290" width="0" style="420" hidden="1" customWidth="1"/>
    <col min="12291" max="12291" width="9" style="420"/>
    <col min="12292" max="12301" width="9.25" style="420" bestFit="1" customWidth="1"/>
    <col min="12302" max="12306" width="9" style="420"/>
    <col min="12307" max="12309" width="10.625" style="420" customWidth="1"/>
    <col min="12310" max="12312" width="6.875" style="420" customWidth="1"/>
    <col min="12313" max="12315" width="9" style="420"/>
    <col min="12316" max="12318" width="6.875" style="420" customWidth="1"/>
    <col min="12319" max="12545" width="9" style="420"/>
    <col min="12546" max="12546" width="0" style="420" hidden="1" customWidth="1"/>
    <col min="12547" max="12547" width="9" style="420"/>
    <col min="12548" max="12557" width="9.25" style="420" bestFit="1" customWidth="1"/>
    <col min="12558" max="12562" width="9" style="420"/>
    <col min="12563" max="12565" width="10.625" style="420" customWidth="1"/>
    <col min="12566" max="12568" width="6.875" style="420" customWidth="1"/>
    <col min="12569" max="12571" width="9" style="420"/>
    <col min="12572" max="12574" width="6.875" style="420" customWidth="1"/>
    <col min="12575" max="12801" width="9" style="420"/>
    <col min="12802" max="12802" width="0" style="420" hidden="1" customWidth="1"/>
    <col min="12803" max="12803" width="9" style="420"/>
    <col min="12804" max="12813" width="9.25" style="420" bestFit="1" customWidth="1"/>
    <col min="12814" max="12818" width="9" style="420"/>
    <col min="12819" max="12821" width="10.625" style="420" customWidth="1"/>
    <col min="12822" max="12824" width="6.875" style="420" customWidth="1"/>
    <col min="12825" max="12827" width="9" style="420"/>
    <col min="12828" max="12830" width="6.875" style="420" customWidth="1"/>
    <col min="12831" max="13057" width="9" style="420"/>
    <col min="13058" max="13058" width="0" style="420" hidden="1" customWidth="1"/>
    <col min="13059" max="13059" width="9" style="420"/>
    <col min="13060" max="13069" width="9.25" style="420" bestFit="1" customWidth="1"/>
    <col min="13070" max="13074" width="9" style="420"/>
    <col min="13075" max="13077" width="10.625" style="420" customWidth="1"/>
    <col min="13078" max="13080" width="6.875" style="420" customWidth="1"/>
    <col min="13081" max="13083" width="9" style="420"/>
    <col min="13084" max="13086" width="6.875" style="420" customWidth="1"/>
    <col min="13087" max="13313" width="9" style="420"/>
    <col min="13314" max="13314" width="0" style="420" hidden="1" customWidth="1"/>
    <col min="13315" max="13315" width="9" style="420"/>
    <col min="13316" max="13325" width="9.25" style="420" bestFit="1" customWidth="1"/>
    <col min="13326" max="13330" width="9" style="420"/>
    <col min="13331" max="13333" width="10.625" style="420" customWidth="1"/>
    <col min="13334" max="13336" width="6.875" style="420" customWidth="1"/>
    <col min="13337" max="13339" width="9" style="420"/>
    <col min="13340" max="13342" width="6.875" style="420" customWidth="1"/>
    <col min="13343" max="13569" width="9" style="420"/>
    <col min="13570" max="13570" width="0" style="420" hidden="1" customWidth="1"/>
    <col min="13571" max="13571" width="9" style="420"/>
    <col min="13572" max="13581" width="9.25" style="420" bestFit="1" customWidth="1"/>
    <col min="13582" max="13586" width="9" style="420"/>
    <col min="13587" max="13589" width="10.625" style="420" customWidth="1"/>
    <col min="13590" max="13592" width="6.875" style="420" customWidth="1"/>
    <col min="13593" max="13595" width="9" style="420"/>
    <col min="13596" max="13598" width="6.875" style="420" customWidth="1"/>
    <col min="13599" max="13825" width="9" style="420"/>
    <col min="13826" max="13826" width="0" style="420" hidden="1" customWidth="1"/>
    <col min="13827" max="13827" width="9" style="420"/>
    <col min="13828" max="13837" width="9.25" style="420" bestFit="1" customWidth="1"/>
    <col min="13838" max="13842" width="9" style="420"/>
    <col min="13843" max="13845" width="10.625" style="420" customWidth="1"/>
    <col min="13846" max="13848" width="6.875" style="420" customWidth="1"/>
    <col min="13849" max="13851" width="9" style="420"/>
    <col min="13852" max="13854" width="6.875" style="420" customWidth="1"/>
    <col min="13855" max="14081" width="9" style="420"/>
    <col min="14082" max="14082" width="0" style="420" hidden="1" customWidth="1"/>
    <col min="14083" max="14083" width="9" style="420"/>
    <col min="14084" max="14093" width="9.25" style="420" bestFit="1" customWidth="1"/>
    <col min="14094" max="14098" width="9" style="420"/>
    <col min="14099" max="14101" width="10.625" style="420" customWidth="1"/>
    <col min="14102" max="14104" width="6.875" style="420" customWidth="1"/>
    <col min="14105" max="14107" width="9" style="420"/>
    <col min="14108" max="14110" width="6.875" style="420" customWidth="1"/>
    <col min="14111" max="14337" width="9" style="420"/>
    <col min="14338" max="14338" width="0" style="420" hidden="1" customWidth="1"/>
    <col min="14339" max="14339" width="9" style="420"/>
    <col min="14340" max="14349" width="9.25" style="420" bestFit="1" customWidth="1"/>
    <col min="14350" max="14354" width="9" style="420"/>
    <col min="14355" max="14357" width="10.625" style="420" customWidth="1"/>
    <col min="14358" max="14360" width="6.875" style="420" customWidth="1"/>
    <col min="14361" max="14363" width="9" style="420"/>
    <col min="14364" max="14366" width="6.875" style="420" customWidth="1"/>
    <col min="14367" max="14593" width="9" style="420"/>
    <col min="14594" max="14594" width="0" style="420" hidden="1" customWidth="1"/>
    <col min="14595" max="14595" width="9" style="420"/>
    <col min="14596" max="14605" width="9.25" style="420" bestFit="1" customWidth="1"/>
    <col min="14606" max="14610" width="9" style="420"/>
    <col min="14611" max="14613" width="10.625" style="420" customWidth="1"/>
    <col min="14614" max="14616" width="6.875" style="420" customWidth="1"/>
    <col min="14617" max="14619" width="9" style="420"/>
    <col min="14620" max="14622" width="6.875" style="420" customWidth="1"/>
    <col min="14623" max="14849" width="9" style="420"/>
    <col min="14850" max="14850" width="0" style="420" hidden="1" customWidth="1"/>
    <col min="14851" max="14851" width="9" style="420"/>
    <col min="14852" max="14861" width="9.25" style="420" bestFit="1" customWidth="1"/>
    <col min="14862" max="14866" width="9" style="420"/>
    <col min="14867" max="14869" width="10.625" style="420" customWidth="1"/>
    <col min="14870" max="14872" width="6.875" style="420" customWidth="1"/>
    <col min="14873" max="14875" width="9" style="420"/>
    <col min="14876" max="14878" width="6.875" style="420" customWidth="1"/>
    <col min="14879" max="15105" width="9" style="420"/>
    <col min="15106" max="15106" width="0" style="420" hidden="1" customWidth="1"/>
    <col min="15107" max="15107" width="9" style="420"/>
    <col min="15108" max="15117" width="9.25" style="420" bestFit="1" customWidth="1"/>
    <col min="15118" max="15122" width="9" style="420"/>
    <col min="15123" max="15125" width="10.625" style="420" customWidth="1"/>
    <col min="15126" max="15128" width="6.875" style="420" customWidth="1"/>
    <col min="15129" max="15131" width="9" style="420"/>
    <col min="15132" max="15134" width="6.875" style="420" customWidth="1"/>
    <col min="15135" max="15361" width="9" style="420"/>
    <col min="15362" max="15362" width="0" style="420" hidden="1" customWidth="1"/>
    <col min="15363" max="15363" width="9" style="420"/>
    <col min="15364" max="15373" width="9.25" style="420" bestFit="1" customWidth="1"/>
    <col min="15374" max="15378" width="9" style="420"/>
    <col min="15379" max="15381" width="10.625" style="420" customWidth="1"/>
    <col min="15382" max="15384" width="6.875" style="420" customWidth="1"/>
    <col min="15385" max="15387" width="9" style="420"/>
    <col min="15388" max="15390" width="6.875" style="420" customWidth="1"/>
    <col min="15391" max="15617" width="9" style="420"/>
    <col min="15618" max="15618" width="0" style="420" hidden="1" customWidth="1"/>
    <col min="15619" max="15619" width="9" style="420"/>
    <col min="15620" max="15629" width="9.25" style="420" bestFit="1" customWidth="1"/>
    <col min="15630" max="15634" width="9" style="420"/>
    <col min="15635" max="15637" width="10.625" style="420" customWidth="1"/>
    <col min="15638" max="15640" width="6.875" style="420" customWidth="1"/>
    <col min="15641" max="15643" width="9" style="420"/>
    <col min="15644" max="15646" width="6.875" style="420" customWidth="1"/>
    <col min="15647" max="15873" width="9" style="420"/>
    <col min="15874" max="15874" width="0" style="420" hidden="1" customWidth="1"/>
    <col min="15875" max="15875" width="9" style="420"/>
    <col min="15876" max="15885" width="9.25" style="420" bestFit="1" customWidth="1"/>
    <col min="15886" max="15890" width="9" style="420"/>
    <col min="15891" max="15893" width="10.625" style="420" customWidth="1"/>
    <col min="15894" max="15896" width="6.875" style="420" customWidth="1"/>
    <col min="15897" max="15899" width="9" style="420"/>
    <col min="15900" max="15902" width="6.875" style="420" customWidth="1"/>
    <col min="15903" max="16129" width="9" style="420"/>
    <col min="16130" max="16130" width="0" style="420" hidden="1" customWidth="1"/>
    <col min="16131" max="16131" width="9" style="420"/>
    <col min="16132" max="16141" width="9.25" style="420" bestFit="1" customWidth="1"/>
    <col min="16142" max="16146" width="9" style="420"/>
    <col min="16147" max="16149" width="10.625" style="420" customWidth="1"/>
    <col min="16150" max="16152" width="6.875" style="420" customWidth="1"/>
    <col min="16153" max="16155" width="9" style="420"/>
    <col min="16156" max="16158" width="6.875" style="420" customWidth="1"/>
    <col min="16159" max="16384" width="9" style="420"/>
  </cols>
  <sheetData>
    <row r="1" spans="1:31">
      <c r="A1" s="2085" t="s">
        <v>6229</v>
      </c>
      <c r="D1" s="2112" t="s">
        <v>122</v>
      </c>
      <c r="H1" s="420" t="s">
        <v>122</v>
      </c>
      <c r="L1" s="420" t="s">
        <v>2024</v>
      </c>
      <c r="W1" s="420" t="s">
        <v>2099</v>
      </c>
    </row>
    <row r="2" spans="1:31">
      <c r="A2" s="2086"/>
      <c r="B2" s="2086" t="s">
        <v>2969</v>
      </c>
      <c r="C2" s="494"/>
      <c r="D2" s="494"/>
      <c r="E2" s="494"/>
      <c r="F2" s="494"/>
      <c r="G2" s="494"/>
      <c r="H2" s="494"/>
      <c r="I2" s="494"/>
      <c r="J2" s="494"/>
      <c r="K2" s="2086" t="s">
        <v>2969</v>
      </c>
      <c r="L2" s="494"/>
      <c r="M2" s="494"/>
      <c r="N2" s="494"/>
      <c r="O2" s="494"/>
      <c r="P2" s="494"/>
      <c r="Q2" s="494"/>
      <c r="R2" s="494"/>
      <c r="S2" s="494"/>
      <c r="T2" s="2086" t="s">
        <v>2969</v>
      </c>
      <c r="U2" s="494"/>
      <c r="V2" s="494"/>
      <c r="W2" s="494"/>
      <c r="X2" s="494"/>
      <c r="Y2" s="494"/>
      <c r="Z2" s="494"/>
      <c r="AA2" s="494"/>
      <c r="AB2" s="2087"/>
      <c r="AC2" s="2261" t="s">
        <v>2173</v>
      </c>
      <c r="AD2" s="2261"/>
      <c r="AE2" s="2262"/>
    </row>
    <row r="3" spans="1:31">
      <c r="A3" s="2097"/>
      <c r="B3" s="2089" t="s">
        <v>6230</v>
      </c>
      <c r="C3" s="500"/>
      <c r="D3" s="500"/>
      <c r="E3" s="500"/>
      <c r="F3" s="500"/>
      <c r="G3" s="2088"/>
      <c r="H3" s="2088"/>
      <c r="I3" s="2088"/>
      <c r="J3" s="2088"/>
      <c r="K3" s="2089" t="s">
        <v>6231</v>
      </c>
      <c r="L3" s="500"/>
      <c r="M3" s="500"/>
      <c r="N3" s="500"/>
      <c r="O3" s="500"/>
      <c r="P3" s="2088"/>
      <c r="Q3" s="2088"/>
      <c r="R3" s="2088"/>
      <c r="S3" s="2088"/>
      <c r="T3" s="2089" t="s">
        <v>6232</v>
      </c>
      <c r="U3" s="500"/>
      <c r="V3" s="500"/>
      <c r="W3" s="500"/>
      <c r="X3" s="500"/>
      <c r="Y3" s="2088"/>
      <c r="Z3" s="2088"/>
      <c r="AA3" s="2088"/>
      <c r="AB3" s="2090"/>
      <c r="AC3" s="2263" t="s">
        <v>6233</v>
      </c>
      <c r="AD3" s="2263"/>
      <c r="AE3" s="2264"/>
    </row>
    <row r="4" spans="1:31">
      <c r="A4" s="2098" t="s">
        <v>1771</v>
      </c>
      <c r="B4" s="2113">
        <v>41640</v>
      </c>
      <c r="C4" s="2114">
        <v>42005</v>
      </c>
      <c r="D4" s="2113">
        <v>42370</v>
      </c>
      <c r="E4" s="2114">
        <v>42736</v>
      </c>
      <c r="F4" s="2113">
        <v>43101</v>
      </c>
      <c r="G4" s="2114">
        <v>43466</v>
      </c>
      <c r="H4" s="2113">
        <v>43831</v>
      </c>
      <c r="I4" s="2091">
        <v>44197</v>
      </c>
      <c r="J4" s="2115" t="s">
        <v>6235</v>
      </c>
      <c r="K4" s="2116">
        <v>41640</v>
      </c>
      <c r="L4" s="2114">
        <v>42005</v>
      </c>
      <c r="M4" s="2113">
        <v>42370</v>
      </c>
      <c r="N4" s="2114">
        <v>42736</v>
      </c>
      <c r="O4" s="2113">
        <v>43101</v>
      </c>
      <c r="P4" s="2114">
        <v>43466</v>
      </c>
      <c r="Q4" s="2113">
        <v>43831</v>
      </c>
      <c r="R4" s="2116">
        <v>44197</v>
      </c>
      <c r="S4" s="2115" t="s">
        <v>6235</v>
      </c>
      <c r="T4" s="2113">
        <v>41640</v>
      </c>
      <c r="U4" s="2114">
        <v>42005</v>
      </c>
      <c r="V4" s="2113">
        <v>42370</v>
      </c>
      <c r="W4" s="2114">
        <v>42736</v>
      </c>
      <c r="X4" s="2113">
        <v>43101</v>
      </c>
      <c r="Y4" s="2114">
        <v>43466</v>
      </c>
      <c r="Z4" s="2113">
        <v>43831</v>
      </c>
      <c r="AA4" s="2116">
        <v>44197</v>
      </c>
      <c r="AB4" s="2115" t="s">
        <v>6235</v>
      </c>
      <c r="AC4" s="2090" t="s">
        <v>6230</v>
      </c>
      <c r="AD4" s="2090" t="s">
        <v>6231</v>
      </c>
      <c r="AE4" s="2090" t="s">
        <v>6234</v>
      </c>
    </row>
    <row r="5" spans="1:31">
      <c r="A5" s="2099" t="s">
        <v>208</v>
      </c>
      <c r="B5" s="2117">
        <v>5655361</v>
      </c>
      <c r="C5" s="2118">
        <v>5638338</v>
      </c>
      <c r="D5" s="2117">
        <v>5621087</v>
      </c>
      <c r="E5" s="2118">
        <v>5606545</v>
      </c>
      <c r="F5" s="2117">
        <v>5589708</v>
      </c>
      <c r="G5" s="2118">
        <v>5570618</v>
      </c>
      <c r="H5" s="2119">
        <v>5549567</v>
      </c>
      <c r="I5" s="2119">
        <v>5523627</v>
      </c>
      <c r="J5" s="2120">
        <f>I5-H5</f>
        <v>-25940</v>
      </c>
      <c r="K5" s="2121">
        <v>5560378</v>
      </c>
      <c r="L5" s="2118">
        <v>5543171</v>
      </c>
      <c r="M5" s="2117">
        <v>5524043</v>
      </c>
      <c r="N5" s="2118">
        <v>5506465</v>
      </c>
      <c r="O5" s="2117">
        <v>5485652</v>
      </c>
      <c r="P5" s="2118">
        <v>5462316</v>
      </c>
      <c r="Q5" s="2117">
        <v>5435379</v>
      </c>
      <c r="R5" s="2117">
        <v>5410278</v>
      </c>
      <c r="S5" s="2120">
        <f>R5-Q5</f>
        <v>-25101</v>
      </c>
      <c r="T5" s="2117">
        <v>94983</v>
      </c>
      <c r="U5" s="2118">
        <v>95167</v>
      </c>
      <c r="V5" s="2117">
        <v>97044</v>
      </c>
      <c r="W5" s="2118">
        <v>100080</v>
      </c>
      <c r="X5" s="2117">
        <v>104056</v>
      </c>
      <c r="Y5" s="2118">
        <v>108302</v>
      </c>
      <c r="Z5" s="2117">
        <v>114189</v>
      </c>
      <c r="AA5" s="2117">
        <v>113349</v>
      </c>
      <c r="AB5" s="2120">
        <f>AA5-Z5</f>
        <v>-840</v>
      </c>
      <c r="AC5" s="2121">
        <v>-131734</v>
      </c>
      <c r="AD5" s="2118">
        <v>-150100</v>
      </c>
      <c r="AE5" s="2117">
        <v>18366</v>
      </c>
    </row>
    <row r="6" spans="1:31">
      <c r="A6" s="2100" t="s">
        <v>1795</v>
      </c>
      <c r="B6" s="2122">
        <v>1553789</v>
      </c>
      <c r="C6" s="2123">
        <v>1550831</v>
      </c>
      <c r="D6" s="2122">
        <v>1547850</v>
      </c>
      <c r="E6" s="2123">
        <v>1546255</v>
      </c>
      <c r="F6" s="2122">
        <v>1542935</v>
      </c>
      <c r="G6" s="2123">
        <v>1538025</v>
      </c>
      <c r="H6" s="2124">
        <v>1533588</v>
      </c>
      <c r="I6" s="2124">
        <v>1526835</v>
      </c>
      <c r="J6" s="2125">
        <f t="shared" ref="J6:J64" si="0">I6-H6</f>
        <v>-6753</v>
      </c>
      <c r="K6" s="2126">
        <v>1511329</v>
      </c>
      <c r="L6" s="2123">
        <v>1508142</v>
      </c>
      <c r="M6" s="2122">
        <v>1504105</v>
      </c>
      <c r="N6" s="2123">
        <v>1501113</v>
      </c>
      <c r="O6" s="2122">
        <v>1496055</v>
      </c>
      <c r="P6" s="2123">
        <v>1489820</v>
      </c>
      <c r="Q6" s="2122">
        <v>1484111</v>
      </c>
      <c r="R6" s="2122">
        <v>1478386</v>
      </c>
      <c r="S6" s="2125">
        <f t="shared" ref="S6:S64" si="1">R6-Q6</f>
        <v>-5725</v>
      </c>
      <c r="T6" s="2122">
        <v>42460</v>
      </c>
      <c r="U6" s="2123">
        <v>42689</v>
      </c>
      <c r="V6" s="2122">
        <v>43745</v>
      </c>
      <c r="W6" s="2123">
        <v>45142</v>
      </c>
      <c r="X6" s="2122">
        <v>46880</v>
      </c>
      <c r="Y6" s="2123">
        <v>48205</v>
      </c>
      <c r="Z6" s="2122">
        <v>49477</v>
      </c>
      <c r="AA6" s="2122">
        <v>48449</v>
      </c>
      <c r="AB6" s="2125">
        <f t="shared" ref="AB6:AB64" si="2">AA6-Z6</f>
        <v>-1028</v>
      </c>
      <c r="AC6" s="2126">
        <v>-26954</v>
      </c>
      <c r="AD6" s="2123">
        <v>-32943</v>
      </c>
      <c r="AE6" s="2122">
        <v>5989</v>
      </c>
    </row>
    <row r="7" spans="1:31">
      <c r="A7" s="2101" t="s">
        <v>6236</v>
      </c>
      <c r="B7" s="2120">
        <v>212878</v>
      </c>
      <c r="C7" s="2127">
        <v>213281</v>
      </c>
      <c r="D7" s="2120">
        <v>213938</v>
      </c>
      <c r="E7" s="2127">
        <v>213959</v>
      </c>
      <c r="F7" s="2120">
        <v>214270</v>
      </c>
      <c r="G7" s="2127">
        <v>214345</v>
      </c>
      <c r="H7" s="2128">
        <v>214545</v>
      </c>
      <c r="I7" s="2128">
        <v>213641</v>
      </c>
      <c r="J7" s="2129">
        <f t="shared" si="0"/>
        <v>-904</v>
      </c>
      <c r="K7" s="2130">
        <v>208086</v>
      </c>
      <c r="L7" s="2127">
        <v>208465</v>
      </c>
      <c r="M7" s="2120">
        <v>208973</v>
      </c>
      <c r="N7" s="2127">
        <v>208729</v>
      </c>
      <c r="O7" s="2120">
        <v>208607</v>
      </c>
      <c r="P7" s="2127">
        <v>208432</v>
      </c>
      <c r="Q7" s="2120">
        <v>208201</v>
      </c>
      <c r="R7" s="2120">
        <v>207377</v>
      </c>
      <c r="S7" s="2129">
        <f t="shared" si="1"/>
        <v>-824</v>
      </c>
      <c r="T7" s="2120">
        <v>4792</v>
      </c>
      <c r="U7" s="2127">
        <v>4816</v>
      </c>
      <c r="V7" s="2120">
        <v>4965</v>
      </c>
      <c r="W7" s="2127">
        <v>5230</v>
      </c>
      <c r="X7" s="2120">
        <v>5663</v>
      </c>
      <c r="Y7" s="2127">
        <v>5913</v>
      </c>
      <c r="Z7" s="2120">
        <v>6344</v>
      </c>
      <c r="AA7" s="2120">
        <v>6264</v>
      </c>
      <c r="AB7" s="2129">
        <f t="shared" si="2"/>
        <v>-80</v>
      </c>
      <c r="AC7" s="2130">
        <v>763</v>
      </c>
      <c r="AD7" s="2127">
        <v>-709</v>
      </c>
      <c r="AE7" s="2120">
        <v>1472</v>
      </c>
    </row>
    <row r="8" spans="1:31">
      <c r="A8" s="2101" t="s">
        <v>1799</v>
      </c>
      <c r="B8" s="2129">
        <v>131631</v>
      </c>
      <c r="C8" s="2131">
        <v>132560</v>
      </c>
      <c r="D8" s="2129">
        <v>132721</v>
      </c>
      <c r="E8" s="2131">
        <v>133214</v>
      </c>
      <c r="F8" s="2129">
        <v>133584</v>
      </c>
      <c r="G8" s="2131">
        <v>133309</v>
      </c>
      <c r="H8" s="2132">
        <v>133474</v>
      </c>
      <c r="I8" s="2132">
        <v>132905</v>
      </c>
      <c r="J8" s="2129">
        <f t="shared" si="0"/>
        <v>-569</v>
      </c>
      <c r="K8" s="2133">
        <v>127435</v>
      </c>
      <c r="L8" s="2131">
        <v>128418</v>
      </c>
      <c r="M8" s="2129">
        <v>128423</v>
      </c>
      <c r="N8" s="2131">
        <v>128792</v>
      </c>
      <c r="O8" s="2129">
        <v>129064</v>
      </c>
      <c r="P8" s="2131">
        <v>128585</v>
      </c>
      <c r="Q8" s="2129">
        <v>128755</v>
      </c>
      <c r="R8" s="2129">
        <v>128620</v>
      </c>
      <c r="S8" s="2129">
        <f t="shared" si="1"/>
        <v>-135</v>
      </c>
      <c r="T8" s="2129">
        <v>4196</v>
      </c>
      <c r="U8" s="2131">
        <v>4142</v>
      </c>
      <c r="V8" s="2129">
        <v>4298</v>
      </c>
      <c r="W8" s="2131">
        <v>4422</v>
      </c>
      <c r="X8" s="2129">
        <v>4520</v>
      </c>
      <c r="Y8" s="2131">
        <v>4724</v>
      </c>
      <c r="Z8" s="2129">
        <v>4719</v>
      </c>
      <c r="AA8" s="2129">
        <v>4285</v>
      </c>
      <c r="AB8" s="2129">
        <f t="shared" si="2"/>
        <v>-434</v>
      </c>
      <c r="AC8" s="2133">
        <v>1274</v>
      </c>
      <c r="AD8" s="2131">
        <v>1185</v>
      </c>
      <c r="AE8" s="2129">
        <v>89</v>
      </c>
    </row>
    <row r="9" spans="1:31">
      <c r="A9" s="2101" t="s">
        <v>2069</v>
      </c>
      <c r="B9" s="2129">
        <v>128271</v>
      </c>
      <c r="C9" s="2131">
        <v>129102</v>
      </c>
      <c r="D9" s="2129">
        <v>130659</v>
      </c>
      <c r="E9" s="2131">
        <v>133258</v>
      </c>
      <c r="F9" s="2129">
        <v>135010</v>
      </c>
      <c r="G9" s="2131">
        <v>136596</v>
      </c>
      <c r="H9" s="2132">
        <v>137782</v>
      </c>
      <c r="I9" s="2132">
        <v>138898</v>
      </c>
      <c r="J9" s="2129">
        <f t="shared" si="0"/>
        <v>1116</v>
      </c>
      <c r="K9" s="2133">
        <v>116675</v>
      </c>
      <c r="L9" s="2131">
        <v>117372</v>
      </c>
      <c r="M9" s="2129">
        <v>118582</v>
      </c>
      <c r="N9" s="2131">
        <v>120886</v>
      </c>
      <c r="O9" s="2129">
        <v>122306</v>
      </c>
      <c r="P9" s="2131">
        <v>123541</v>
      </c>
      <c r="Q9" s="2129">
        <v>124427</v>
      </c>
      <c r="R9" s="2129">
        <v>125951</v>
      </c>
      <c r="S9" s="2129">
        <f t="shared" si="1"/>
        <v>1524</v>
      </c>
      <c r="T9" s="2129">
        <v>11596</v>
      </c>
      <c r="U9" s="2131">
        <v>11730</v>
      </c>
      <c r="V9" s="2129">
        <v>12077</v>
      </c>
      <c r="W9" s="2131">
        <v>12372</v>
      </c>
      <c r="X9" s="2129">
        <v>12704</v>
      </c>
      <c r="Y9" s="2131">
        <v>13055</v>
      </c>
      <c r="Z9" s="2129">
        <v>13355</v>
      </c>
      <c r="AA9" s="2129">
        <v>12947</v>
      </c>
      <c r="AB9" s="2129">
        <f t="shared" si="2"/>
        <v>-408</v>
      </c>
      <c r="AC9" s="2133">
        <v>10627</v>
      </c>
      <c r="AD9" s="2131">
        <v>9276</v>
      </c>
      <c r="AE9" s="2129">
        <v>1351</v>
      </c>
    </row>
    <row r="10" spans="1:31">
      <c r="A10" s="2101" t="s">
        <v>1803</v>
      </c>
      <c r="B10" s="2129">
        <v>109163</v>
      </c>
      <c r="C10" s="2131">
        <v>108923</v>
      </c>
      <c r="D10" s="2129">
        <v>109201</v>
      </c>
      <c r="E10" s="2131">
        <v>109127</v>
      </c>
      <c r="F10" s="2129">
        <v>109234</v>
      </c>
      <c r="G10" s="2131">
        <v>109396</v>
      </c>
      <c r="H10" s="2132">
        <v>109411</v>
      </c>
      <c r="I10" s="2132">
        <v>109214</v>
      </c>
      <c r="J10" s="2129">
        <f t="shared" si="0"/>
        <v>-197</v>
      </c>
      <c r="K10" s="2133">
        <v>105015</v>
      </c>
      <c r="L10" s="2131">
        <v>104660</v>
      </c>
      <c r="M10" s="2129">
        <v>104407</v>
      </c>
      <c r="N10" s="2131">
        <v>103855</v>
      </c>
      <c r="O10" s="2129">
        <v>103365</v>
      </c>
      <c r="P10" s="2131">
        <v>103128</v>
      </c>
      <c r="Q10" s="2129">
        <v>103103</v>
      </c>
      <c r="R10" s="2129">
        <v>102997</v>
      </c>
      <c r="S10" s="2129">
        <f t="shared" si="1"/>
        <v>-106</v>
      </c>
      <c r="T10" s="2129">
        <v>4148</v>
      </c>
      <c r="U10" s="2131">
        <v>4263</v>
      </c>
      <c r="V10" s="2129">
        <v>4794</v>
      </c>
      <c r="W10" s="2131">
        <v>5272</v>
      </c>
      <c r="X10" s="2129">
        <v>5869</v>
      </c>
      <c r="Y10" s="2131">
        <v>6268</v>
      </c>
      <c r="Z10" s="2129">
        <v>6308</v>
      </c>
      <c r="AA10" s="2129">
        <v>6217</v>
      </c>
      <c r="AB10" s="2129">
        <f t="shared" si="2"/>
        <v>-91</v>
      </c>
      <c r="AC10" s="2133">
        <v>51</v>
      </c>
      <c r="AD10" s="2131">
        <v>-2018</v>
      </c>
      <c r="AE10" s="2129">
        <v>2069</v>
      </c>
    </row>
    <row r="11" spans="1:31">
      <c r="A11" s="2101" t="s">
        <v>1805</v>
      </c>
      <c r="B11" s="2129">
        <v>227472</v>
      </c>
      <c r="C11" s="2131">
        <v>225677</v>
      </c>
      <c r="D11" s="2129">
        <v>223625</v>
      </c>
      <c r="E11" s="2131">
        <v>221887</v>
      </c>
      <c r="F11" s="2129">
        <v>219966</v>
      </c>
      <c r="G11" s="2131">
        <v>217833</v>
      </c>
      <c r="H11" s="2132">
        <v>216066</v>
      </c>
      <c r="I11" s="2132">
        <v>214703</v>
      </c>
      <c r="J11" s="2129">
        <f t="shared" si="0"/>
        <v>-1363</v>
      </c>
      <c r="K11" s="2133">
        <v>225567</v>
      </c>
      <c r="L11" s="2131">
        <v>223746</v>
      </c>
      <c r="M11" s="2129">
        <v>221660</v>
      </c>
      <c r="N11" s="2131">
        <v>219893</v>
      </c>
      <c r="O11" s="2129">
        <v>217863</v>
      </c>
      <c r="P11" s="2131">
        <v>215706</v>
      </c>
      <c r="Q11" s="2129">
        <v>213724</v>
      </c>
      <c r="R11" s="2129">
        <v>212379</v>
      </c>
      <c r="S11" s="2129">
        <f t="shared" si="1"/>
        <v>-1345</v>
      </c>
      <c r="T11" s="2129">
        <v>1905</v>
      </c>
      <c r="U11" s="2131">
        <v>1931</v>
      </c>
      <c r="V11" s="2129">
        <v>1965</v>
      </c>
      <c r="W11" s="2131">
        <v>1994</v>
      </c>
      <c r="X11" s="2129">
        <v>2103</v>
      </c>
      <c r="Y11" s="2131">
        <v>2127</v>
      </c>
      <c r="Z11" s="2129">
        <v>2342</v>
      </c>
      <c r="AA11" s="2129">
        <v>2324</v>
      </c>
      <c r="AB11" s="2129">
        <f t="shared" si="2"/>
        <v>-18</v>
      </c>
      <c r="AC11" s="2133">
        <v>-12769</v>
      </c>
      <c r="AD11" s="2131">
        <v>-13188</v>
      </c>
      <c r="AE11" s="2129">
        <v>419</v>
      </c>
    </row>
    <row r="12" spans="1:31">
      <c r="A12" s="2101" t="s">
        <v>1807</v>
      </c>
      <c r="B12" s="2129">
        <v>102156</v>
      </c>
      <c r="C12" s="2131">
        <v>101632</v>
      </c>
      <c r="D12" s="2129">
        <v>100607</v>
      </c>
      <c r="E12" s="2131">
        <v>100057</v>
      </c>
      <c r="F12" s="2129">
        <v>99348</v>
      </c>
      <c r="G12" s="2131">
        <v>98596</v>
      </c>
      <c r="H12" s="2132">
        <v>98051</v>
      </c>
      <c r="I12" s="2132">
        <v>97125</v>
      </c>
      <c r="J12" s="2129">
        <f t="shared" si="0"/>
        <v>-926</v>
      </c>
      <c r="K12" s="2133">
        <v>95094</v>
      </c>
      <c r="L12" s="2131">
        <v>94522</v>
      </c>
      <c r="M12" s="2129">
        <v>93523</v>
      </c>
      <c r="N12" s="2131">
        <v>92869</v>
      </c>
      <c r="O12" s="2129">
        <v>92120</v>
      </c>
      <c r="P12" s="2131">
        <v>91464</v>
      </c>
      <c r="Q12" s="2129">
        <v>90936</v>
      </c>
      <c r="R12" s="2129">
        <v>90070</v>
      </c>
      <c r="S12" s="2129">
        <f t="shared" si="1"/>
        <v>-866</v>
      </c>
      <c r="T12" s="2129">
        <v>7062</v>
      </c>
      <c r="U12" s="2131">
        <v>7110</v>
      </c>
      <c r="V12" s="2129">
        <v>7084</v>
      </c>
      <c r="W12" s="2131">
        <v>7188</v>
      </c>
      <c r="X12" s="2129">
        <v>7228</v>
      </c>
      <c r="Y12" s="2131">
        <v>7132</v>
      </c>
      <c r="Z12" s="2129">
        <v>7115</v>
      </c>
      <c r="AA12" s="2129">
        <v>7055</v>
      </c>
      <c r="AB12" s="2129">
        <f t="shared" si="2"/>
        <v>-60</v>
      </c>
      <c r="AC12" s="2133">
        <v>-5031</v>
      </c>
      <c r="AD12" s="2131">
        <v>-5024</v>
      </c>
      <c r="AE12" s="2129">
        <v>-7</v>
      </c>
    </row>
    <row r="13" spans="1:31">
      <c r="A13" s="2101" t="s">
        <v>1809</v>
      </c>
      <c r="B13" s="2129">
        <v>166757</v>
      </c>
      <c r="C13" s="2131">
        <v>166348</v>
      </c>
      <c r="D13" s="2129">
        <v>164942</v>
      </c>
      <c r="E13" s="2131">
        <v>163844</v>
      </c>
      <c r="F13" s="2129">
        <v>162850</v>
      </c>
      <c r="G13" s="2131">
        <v>161844</v>
      </c>
      <c r="H13" s="2132">
        <v>160900</v>
      </c>
      <c r="I13" s="2132">
        <v>160361</v>
      </c>
      <c r="J13" s="2129">
        <f t="shared" si="0"/>
        <v>-539</v>
      </c>
      <c r="K13" s="2133">
        <v>163033</v>
      </c>
      <c r="L13" s="2131">
        <v>162663</v>
      </c>
      <c r="M13" s="2129">
        <v>161382</v>
      </c>
      <c r="N13" s="2131">
        <v>160287</v>
      </c>
      <c r="O13" s="2129">
        <v>159283</v>
      </c>
      <c r="P13" s="2131">
        <v>158303</v>
      </c>
      <c r="Q13" s="2129">
        <v>157375</v>
      </c>
      <c r="R13" s="2129">
        <v>156858</v>
      </c>
      <c r="S13" s="2129">
        <f t="shared" si="1"/>
        <v>-517</v>
      </c>
      <c r="T13" s="2129">
        <v>3724</v>
      </c>
      <c r="U13" s="2131">
        <v>3685</v>
      </c>
      <c r="V13" s="2129">
        <v>3560</v>
      </c>
      <c r="W13" s="2131">
        <v>3557</v>
      </c>
      <c r="X13" s="2129">
        <v>3567</v>
      </c>
      <c r="Y13" s="2131">
        <v>3541</v>
      </c>
      <c r="Z13" s="2129">
        <v>3525</v>
      </c>
      <c r="AA13" s="2129">
        <v>3503</v>
      </c>
      <c r="AB13" s="2129">
        <f t="shared" si="2"/>
        <v>-22</v>
      </c>
      <c r="AC13" s="2133">
        <v>-6396</v>
      </c>
      <c r="AD13" s="2131">
        <v>-6175</v>
      </c>
      <c r="AE13" s="2129">
        <v>-221</v>
      </c>
    </row>
    <row r="14" spans="1:31">
      <c r="A14" s="2101" t="s">
        <v>1811</v>
      </c>
      <c r="B14" s="2129">
        <v>225374</v>
      </c>
      <c r="C14" s="2131">
        <v>224729</v>
      </c>
      <c r="D14" s="2129">
        <v>224652</v>
      </c>
      <c r="E14" s="2131">
        <v>224217</v>
      </c>
      <c r="F14" s="2129">
        <v>223496</v>
      </c>
      <c r="G14" s="2131">
        <v>222373</v>
      </c>
      <c r="H14" s="2132">
        <v>221309</v>
      </c>
      <c r="I14" s="2132">
        <v>219694</v>
      </c>
      <c r="J14" s="2129">
        <f t="shared" si="0"/>
        <v>-1615</v>
      </c>
      <c r="K14" s="2133">
        <v>222810</v>
      </c>
      <c r="L14" s="2131">
        <v>222165</v>
      </c>
      <c r="M14" s="2129">
        <v>222107</v>
      </c>
      <c r="N14" s="2131">
        <v>221636</v>
      </c>
      <c r="O14" s="2129">
        <v>220901</v>
      </c>
      <c r="P14" s="2131">
        <v>219710</v>
      </c>
      <c r="Q14" s="2129">
        <v>218585</v>
      </c>
      <c r="R14" s="2129">
        <v>217004</v>
      </c>
      <c r="S14" s="2129">
        <f t="shared" si="1"/>
        <v>-1581</v>
      </c>
      <c r="T14" s="2129">
        <v>2564</v>
      </c>
      <c r="U14" s="2131">
        <v>2564</v>
      </c>
      <c r="V14" s="2129">
        <v>2545</v>
      </c>
      <c r="W14" s="2131">
        <v>2581</v>
      </c>
      <c r="X14" s="2129">
        <v>2595</v>
      </c>
      <c r="Y14" s="2131">
        <v>2663</v>
      </c>
      <c r="Z14" s="2129">
        <v>2724</v>
      </c>
      <c r="AA14" s="2129">
        <v>2690</v>
      </c>
      <c r="AB14" s="2129">
        <f t="shared" si="2"/>
        <v>-34</v>
      </c>
      <c r="AC14" s="2133">
        <v>-5680</v>
      </c>
      <c r="AD14" s="2131">
        <v>-5806</v>
      </c>
      <c r="AE14" s="2129">
        <v>126</v>
      </c>
    </row>
    <row r="15" spans="1:31">
      <c r="A15" s="2101" t="s">
        <v>2071</v>
      </c>
      <c r="B15" s="2134">
        <v>250087</v>
      </c>
      <c r="C15" s="2135">
        <v>248579</v>
      </c>
      <c r="D15" s="2134">
        <v>247505</v>
      </c>
      <c r="E15" s="2135">
        <v>246692</v>
      </c>
      <c r="F15" s="2134">
        <v>245177</v>
      </c>
      <c r="G15" s="2135">
        <v>243733</v>
      </c>
      <c r="H15" s="2136">
        <v>242050</v>
      </c>
      <c r="I15" s="2136">
        <v>240294</v>
      </c>
      <c r="J15" s="2129">
        <f t="shared" si="0"/>
        <v>-1756</v>
      </c>
      <c r="K15" s="2137">
        <v>247614</v>
      </c>
      <c r="L15" s="2135">
        <v>246131</v>
      </c>
      <c r="M15" s="2134">
        <v>245048</v>
      </c>
      <c r="N15" s="2135">
        <v>244166</v>
      </c>
      <c r="O15" s="2134">
        <v>242546</v>
      </c>
      <c r="P15" s="2135">
        <v>240951</v>
      </c>
      <c r="Q15" s="2134">
        <v>239005</v>
      </c>
      <c r="R15" s="2134">
        <v>237130</v>
      </c>
      <c r="S15" s="2129">
        <f t="shared" si="1"/>
        <v>-1875</v>
      </c>
      <c r="T15" s="2134">
        <v>2473</v>
      </c>
      <c r="U15" s="2135">
        <v>2448</v>
      </c>
      <c r="V15" s="2134">
        <v>2457</v>
      </c>
      <c r="W15" s="2135">
        <v>2526</v>
      </c>
      <c r="X15" s="2134">
        <v>2631</v>
      </c>
      <c r="Y15" s="2135">
        <v>2782</v>
      </c>
      <c r="Z15" s="2134">
        <v>3045</v>
      </c>
      <c r="AA15" s="2134">
        <v>3164</v>
      </c>
      <c r="AB15" s="2129">
        <f t="shared" si="2"/>
        <v>119</v>
      </c>
      <c r="AC15" s="2137">
        <v>-9793</v>
      </c>
      <c r="AD15" s="2135">
        <v>-10484</v>
      </c>
      <c r="AE15" s="2134">
        <v>691</v>
      </c>
    </row>
    <row r="16" spans="1:31">
      <c r="A16" s="2102" t="s">
        <v>1815</v>
      </c>
      <c r="B16" s="2138">
        <f>SUM(B17:B19)</f>
        <v>1046481</v>
      </c>
      <c r="C16" s="2139">
        <f t="shared" ref="C16:AE16" si="3">SUM(C17:C19)</f>
        <v>1045787</v>
      </c>
      <c r="D16" s="2138">
        <f t="shared" si="3"/>
        <v>1045580</v>
      </c>
      <c r="E16" s="2139">
        <f t="shared" si="3"/>
        <v>1045194</v>
      </c>
      <c r="F16" s="2138">
        <f t="shared" si="3"/>
        <v>1044342</v>
      </c>
      <c r="G16" s="2139">
        <f t="shared" si="3"/>
        <v>1044395</v>
      </c>
      <c r="H16" s="2140">
        <f t="shared" si="3"/>
        <v>1043394</v>
      </c>
      <c r="I16" s="2140">
        <f t="shared" si="3"/>
        <v>1042640</v>
      </c>
      <c r="J16" s="2138">
        <f t="shared" si="0"/>
        <v>-754</v>
      </c>
      <c r="K16" s="2141">
        <f t="shared" si="3"/>
        <v>1027798</v>
      </c>
      <c r="L16" s="2139">
        <f t="shared" si="3"/>
        <v>1027287</v>
      </c>
      <c r="M16" s="2138">
        <f t="shared" si="3"/>
        <v>1026892</v>
      </c>
      <c r="N16" s="2139">
        <f t="shared" si="3"/>
        <v>1026227</v>
      </c>
      <c r="O16" s="2138">
        <f t="shared" si="3"/>
        <v>1025122</v>
      </c>
      <c r="P16" s="2139">
        <f t="shared" si="3"/>
        <v>1024718</v>
      </c>
      <c r="Q16" s="2138">
        <f t="shared" si="3"/>
        <v>1022747</v>
      </c>
      <c r="R16" s="2138">
        <f t="shared" si="3"/>
        <v>1021869</v>
      </c>
      <c r="S16" s="2138">
        <f t="shared" si="1"/>
        <v>-878</v>
      </c>
      <c r="T16" s="2138">
        <f t="shared" si="3"/>
        <v>18683</v>
      </c>
      <c r="U16" s="2139">
        <f t="shared" si="3"/>
        <v>18500</v>
      </c>
      <c r="V16" s="2138">
        <f t="shared" si="3"/>
        <v>18688</v>
      </c>
      <c r="W16" s="2139">
        <f t="shared" si="3"/>
        <v>18967</v>
      </c>
      <c r="X16" s="2138">
        <f t="shared" si="3"/>
        <v>19220</v>
      </c>
      <c r="Y16" s="2139">
        <f t="shared" si="3"/>
        <v>19677</v>
      </c>
      <c r="Z16" s="2138">
        <f t="shared" si="3"/>
        <v>20647</v>
      </c>
      <c r="AA16" s="2138">
        <f t="shared" si="3"/>
        <v>20771</v>
      </c>
      <c r="AB16" s="2138">
        <f t="shared" si="2"/>
        <v>124</v>
      </c>
      <c r="AC16" s="2141">
        <f t="shared" si="3"/>
        <v>-3841</v>
      </c>
      <c r="AD16" s="2139">
        <f t="shared" si="3"/>
        <v>-5929</v>
      </c>
      <c r="AE16" s="2138">
        <f t="shared" si="3"/>
        <v>2088</v>
      </c>
    </row>
    <row r="17" spans="1:31">
      <c r="A17" s="2101" t="s">
        <v>1817</v>
      </c>
      <c r="B17" s="2129">
        <v>467125</v>
      </c>
      <c r="C17" s="2131">
        <v>465236</v>
      </c>
      <c r="D17" s="2129">
        <v>463940</v>
      </c>
      <c r="E17" s="2131">
        <v>463160</v>
      </c>
      <c r="F17" s="2129">
        <v>462744</v>
      </c>
      <c r="G17" s="2131">
        <v>463186</v>
      </c>
      <c r="H17" s="2132">
        <v>463262</v>
      </c>
      <c r="I17" s="2132">
        <v>462820</v>
      </c>
      <c r="J17" s="2129">
        <f t="shared" si="0"/>
        <v>-442</v>
      </c>
      <c r="K17" s="2133">
        <v>456141</v>
      </c>
      <c r="L17" s="2131">
        <v>454420</v>
      </c>
      <c r="M17" s="2129">
        <v>453032</v>
      </c>
      <c r="N17" s="2131">
        <v>452081</v>
      </c>
      <c r="O17" s="2129">
        <v>451593</v>
      </c>
      <c r="P17" s="2131">
        <v>451844</v>
      </c>
      <c r="Q17" s="2129">
        <v>451399</v>
      </c>
      <c r="R17" s="2129">
        <v>450855</v>
      </c>
      <c r="S17" s="2129">
        <f t="shared" si="1"/>
        <v>-544</v>
      </c>
      <c r="T17" s="2129">
        <v>10984</v>
      </c>
      <c r="U17" s="2131">
        <v>10816</v>
      </c>
      <c r="V17" s="2129">
        <v>10908</v>
      </c>
      <c r="W17" s="2131">
        <v>11079</v>
      </c>
      <c r="X17" s="2129">
        <v>11151</v>
      </c>
      <c r="Y17" s="2131">
        <v>11342</v>
      </c>
      <c r="Z17" s="2129">
        <v>11863</v>
      </c>
      <c r="AA17" s="2129">
        <v>11965</v>
      </c>
      <c r="AB17" s="2129">
        <f t="shared" si="2"/>
        <v>102</v>
      </c>
      <c r="AC17" s="2133">
        <v>-4305</v>
      </c>
      <c r="AD17" s="2131">
        <v>-5286</v>
      </c>
      <c r="AE17" s="2129">
        <v>981</v>
      </c>
    </row>
    <row r="18" spans="1:31">
      <c r="A18" s="2101" t="s">
        <v>1819</v>
      </c>
      <c r="B18" s="2129">
        <v>482506</v>
      </c>
      <c r="C18" s="2131">
        <v>483455</v>
      </c>
      <c r="D18" s="2129">
        <v>484892</v>
      </c>
      <c r="E18" s="2131">
        <v>485788</v>
      </c>
      <c r="F18" s="2129">
        <v>485225</v>
      </c>
      <c r="G18" s="2131">
        <v>485189</v>
      </c>
      <c r="H18" s="2132">
        <v>484357</v>
      </c>
      <c r="I18" s="2132">
        <v>484204</v>
      </c>
      <c r="J18" s="2129">
        <f t="shared" si="0"/>
        <v>-153</v>
      </c>
      <c r="K18" s="2133">
        <v>476302</v>
      </c>
      <c r="L18" s="2131">
        <v>477322</v>
      </c>
      <c r="M18" s="2129">
        <v>478690</v>
      </c>
      <c r="N18" s="2131">
        <v>479440</v>
      </c>
      <c r="O18" s="2129">
        <v>478727</v>
      </c>
      <c r="P18" s="2131">
        <v>478480</v>
      </c>
      <c r="Q18" s="2129">
        <v>477221</v>
      </c>
      <c r="R18" s="2129">
        <v>477013</v>
      </c>
      <c r="S18" s="2129">
        <f t="shared" si="1"/>
        <v>-208</v>
      </c>
      <c r="T18" s="2129">
        <v>6204</v>
      </c>
      <c r="U18" s="2131">
        <v>6133</v>
      </c>
      <c r="V18" s="2129">
        <v>6202</v>
      </c>
      <c r="W18" s="2131">
        <v>6348</v>
      </c>
      <c r="X18" s="2129">
        <v>6498</v>
      </c>
      <c r="Y18" s="2131">
        <v>6709</v>
      </c>
      <c r="Z18" s="2129">
        <v>7136</v>
      </c>
      <c r="AA18" s="2129">
        <v>7191</v>
      </c>
      <c r="AB18" s="2129">
        <f t="shared" si="2"/>
        <v>55</v>
      </c>
      <c r="AC18" s="2133">
        <v>1698</v>
      </c>
      <c r="AD18" s="2131">
        <v>711</v>
      </c>
      <c r="AE18" s="2129">
        <v>987</v>
      </c>
    </row>
    <row r="19" spans="1:31">
      <c r="A19" s="2103" t="s">
        <v>1821</v>
      </c>
      <c r="B19" s="2129">
        <v>96850</v>
      </c>
      <c r="C19" s="2131">
        <v>97096</v>
      </c>
      <c r="D19" s="2129">
        <v>96748</v>
      </c>
      <c r="E19" s="2131">
        <v>96246</v>
      </c>
      <c r="F19" s="2129">
        <v>96373</v>
      </c>
      <c r="G19" s="2131">
        <v>96020</v>
      </c>
      <c r="H19" s="2132">
        <v>95775</v>
      </c>
      <c r="I19" s="2132">
        <v>95616</v>
      </c>
      <c r="J19" s="2134">
        <f t="shared" si="0"/>
        <v>-159</v>
      </c>
      <c r="K19" s="2133">
        <v>95355</v>
      </c>
      <c r="L19" s="2131">
        <v>95545</v>
      </c>
      <c r="M19" s="2129">
        <v>95170</v>
      </c>
      <c r="N19" s="2131">
        <v>94706</v>
      </c>
      <c r="O19" s="2129">
        <v>94802</v>
      </c>
      <c r="P19" s="2131">
        <v>94394</v>
      </c>
      <c r="Q19" s="2129">
        <v>94127</v>
      </c>
      <c r="R19" s="2129">
        <v>94001</v>
      </c>
      <c r="S19" s="2134">
        <f t="shared" si="1"/>
        <v>-126</v>
      </c>
      <c r="T19" s="2129">
        <v>1495</v>
      </c>
      <c r="U19" s="2131">
        <v>1551</v>
      </c>
      <c r="V19" s="2129">
        <v>1578</v>
      </c>
      <c r="W19" s="2131">
        <v>1540</v>
      </c>
      <c r="X19" s="2129">
        <v>1571</v>
      </c>
      <c r="Y19" s="2131">
        <v>1626</v>
      </c>
      <c r="Z19" s="2129">
        <v>1648</v>
      </c>
      <c r="AA19" s="2129">
        <v>1615</v>
      </c>
      <c r="AB19" s="2134">
        <f t="shared" si="2"/>
        <v>-33</v>
      </c>
      <c r="AC19" s="2133">
        <v>-1234</v>
      </c>
      <c r="AD19" s="2131">
        <v>-1354</v>
      </c>
      <c r="AE19" s="2129">
        <v>120</v>
      </c>
    </row>
    <row r="20" spans="1:31">
      <c r="A20" s="2102" t="s">
        <v>1822</v>
      </c>
      <c r="B20" s="2138">
        <f>SUM(B21:B25)</f>
        <v>743765</v>
      </c>
      <c r="C20" s="2139">
        <f t="shared" ref="C20:AE20" si="4">SUM(C21:C25)</f>
        <v>743017</v>
      </c>
      <c r="D20" s="2138">
        <f t="shared" si="4"/>
        <v>741880</v>
      </c>
      <c r="E20" s="2139">
        <f t="shared" si="4"/>
        <v>741405</v>
      </c>
      <c r="F20" s="2138">
        <f t="shared" si="4"/>
        <v>740695</v>
      </c>
      <c r="G20" s="2139">
        <f t="shared" si="4"/>
        <v>739557</v>
      </c>
      <c r="H20" s="2140">
        <f t="shared" si="4"/>
        <v>737772</v>
      </c>
      <c r="I20" s="2140">
        <f t="shared" si="4"/>
        <v>734569</v>
      </c>
      <c r="J20" s="2122">
        <f t="shared" si="0"/>
        <v>-3203</v>
      </c>
      <c r="K20" s="2141">
        <f t="shared" si="4"/>
        <v>735321</v>
      </c>
      <c r="L20" s="2139">
        <f t="shared" si="4"/>
        <v>734638</v>
      </c>
      <c r="M20" s="2138">
        <f t="shared" si="4"/>
        <v>733545</v>
      </c>
      <c r="N20" s="2139">
        <f t="shared" si="4"/>
        <v>732989</v>
      </c>
      <c r="O20" s="2138">
        <f t="shared" si="4"/>
        <v>732032</v>
      </c>
      <c r="P20" s="2139">
        <f t="shared" si="4"/>
        <v>730762</v>
      </c>
      <c r="Q20" s="2138">
        <f t="shared" si="4"/>
        <v>728557</v>
      </c>
      <c r="R20" s="2138">
        <f t="shared" si="4"/>
        <v>725452</v>
      </c>
      <c r="S20" s="2122">
        <f t="shared" si="1"/>
        <v>-3105</v>
      </c>
      <c r="T20" s="2138">
        <f t="shared" si="4"/>
        <v>8444</v>
      </c>
      <c r="U20" s="2139">
        <f t="shared" si="4"/>
        <v>8379</v>
      </c>
      <c r="V20" s="2138">
        <f t="shared" si="4"/>
        <v>8335</v>
      </c>
      <c r="W20" s="2139">
        <f t="shared" si="4"/>
        <v>8416</v>
      </c>
      <c r="X20" s="2138">
        <f t="shared" si="4"/>
        <v>8663</v>
      </c>
      <c r="Y20" s="2139">
        <f t="shared" si="4"/>
        <v>8795</v>
      </c>
      <c r="Z20" s="2138">
        <f t="shared" si="4"/>
        <v>9215</v>
      </c>
      <c r="AA20" s="2138">
        <f t="shared" si="4"/>
        <v>9117</v>
      </c>
      <c r="AB20" s="2122">
        <f t="shared" si="2"/>
        <v>-98</v>
      </c>
      <c r="AC20" s="2141">
        <f t="shared" si="4"/>
        <v>-9196</v>
      </c>
      <c r="AD20" s="2139">
        <f t="shared" si="4"/>
        <v>-9869</v>
      </c>
      <c r="AE20" s="2138">
        <f t="shared" si="4"/>
        <v>673</v>
      </c>
    </row>
    <row r="21" spans="1:31">
      <c r="A21" s="2101" t="s">
        <v>1824</v>
      </c>
      <c r="B21" s="2129">
        <v>201760</v>
      </c>
      <c r="C21" s="2131">
        <v>201912</v>
      </c>
      <c r="D21" s="2129">
        <v>202037</v>
      </c>
      <c r="E21" s="2131">
        <v>201865</v>
      </c>
      <c r="F21" s="2129">
        <v>202193</v>
      </c>
      <c r="G21" s="2131">
        <v>203261</v>
      </c>
      <c r="H21" s="2132">
        <v>203539</v>
      </c>
      <c r="I21" s="2132">
        <v>203509</v>
      </c>
      <c r="J21" s="2129">
        <f t="shared" si="0"/>
        <v>-30</v>
      </c>
      <c r="K21" s="2133">
        <v>198659</v>
      </c>
      <c r="L21" s="2131">
        <v>198806</v>
      </c>
      <c r="M21" s="2129">
        <v>198990</v>
      </c>
      <c r="N21" s="2131">
        <v>198815</v>
      </c>
      <c r="O21" s="2129">
        <v>199107</v>
      </c>
      <c r="P21" s="2131">
        <v>200098</v>
      </c>
      <c r="Q21" s="2129">
        <v>200312</v>
      </c>
      <c r="R21" s="2129">
        <v>200338</v>
      </c>
      <c r="S21" s="2129">
        <f t="shared" si="1"/>
        <v>26</v>
      </c>
      <c r="T21" s="2129">
        <v>3101</v>
      </c>
      <c r="U21" s="2131">
        <v>3106</v>
      </c>
      <c r="V21" s="2129">
        <v>3047</v>
      </c>
      <c r="W21" s="2131">
        <v>3050</v>
      </c>
      <c r="X21" s="2129">
        <v>3086</v>
      </c>
      <c r="Y21" s="2131">
        <v>3163</v>
      </c>
      <c r="Z21" s="2129">
        <v>3227</v>
      </c>
      <c r="AA21" s="2129">
        <v>3171</v>
      </c>
      <c r="AB21" s="2129">
        <f t="shared" si="2"/>
        <v>-56</v>
      </c>
      <c r="AC21" s="2133">
        <v>1749</v>
      </c>
      <c r="AD21" s="2131">
        <v>1679</v>
      </c>
      <c r="AE21" s="2129">
        <v>70</v>
      </c>
    </row>
    <row r="22" spans="1:31">
      <c r="A22" s="2101" t="s">
        <v>1826</v>
      </c>
      <c r="B22" s="2129">
        <v>234290</v>
      </c>
      <c r="C22" s="2131">
        <v>234003</v>
      </c>
      <c r="D22" s="2129">
        <v>233962</v>
      </c>
      <c r="E22" s="2131">
        <v>234349</v>
      </c>
      <c r="F22" s="2129">
        <v>234662</v>
      </c>
      <c r="G22" s="2131">
        <v>234209</v>
      </c>
      <c r="H22" s="2132">
        <v>234044</v>
      </c>
      <c r="I22" s="2132">
        <v>233499</v>
      </c>
      <c r="J22" s="2129">
        <f t="shared" si="0"/>
        <v>-545</v>
      </c>
      <c r="K22" s="2133">
        <v>231302</v>
      </c>
      <c r="L22" s="2131">
        <v>231072</v>
      </c>
      <c r="M22" s="2129">
        <v>231063</v>
      </c>
      <c r="N22" s="2131">
        <v>231407</v>
      </c>
      <c r="O22" s="2129">
        <v>231609</v>
      </c>
      <c r="P22" s="2131">
        <v>231183</v>
      </c>
      <c r="Q22" s="2129">
        <v>230881</v>
      </c>
      <c r="R22" s="2129">
        <v>230401</v>
      </c>
      <c r="S22" s="2129">
        <f t="shared" si="1"/>
        <v>-480</v>
      </c>
      <c r="T22" s="2129">
        <v>2988</v>
      </c>
      <c r="U22" s="2131">
        <v>2931</v>
      </c>
      <c r="V22" s="2129">
        <v>2899</v>
      </c>
      <c r="W22" s="2131">
        <v>2942</v>
      </c>
      <c r="X22" s="2129">
        <v>3053</v>
      </c>
      <c r="Y22" s="2131">
        <v>3026</v>
      </c>
      <c r="Z22" s="2129">
        <v>3163</v>
      </c>
      <c r="AA22" s="2129">
        <v>3098</v>
      </c>
      <c r="AB22" s="2129">
        <f t="shared" si="2"/>
        <v>-65</v>
      </c>
      <c r="AC22" s="2133">
        <v>-791</v>
      </c>
      <c r="AD22" s="2131">
        <v>-901</v>
      </c>
      <c r="AE22" s="2129">
        <v>110</v>
      </c>
    </row>
    <row r="23" spans="1:31">
      <c r="A23" s="2101" t="s">
        <v>1828</v>
      </c>
      <c r="B23" s="2129">
        <v>160923</v>
      </c>
      <c r="C23" s="2131">
        <v>160676</v>
      </c>
      <c r="D23" s="2129">
        <v>160154</v>
      </c>
      <c r="E23" s="2131">
        <v>159668</v>
      </c>
      <c r="F23" s="2129">
        <v>158873</v>
      </c>
      <c r="G23" s="2131">
        <v>158003</v>
      </c>
      <c r="H23" s="2132">
        <v>157432</v>
      </c>
      <c r="I23" s="2132">
        <v>156204</v>
      </c>
      <c r="J23" s="2129">
        <f t="shared" si="0"/>
        <v>-1228</v>
      </c>
      <c r="K23" s="2133">
        <v>159697</v>
      </c>
      <c r="L23" s="2131">
        <v>159457</v>
      </c>
      <c r="M23" s="2129">
        <v>158939</v>
      </c>
      <c r="N23" s="2131">
        <v>158466</v>
      </c>
      <c r="O23" s="2129">
        <v>157602</v>
      </c>
      <c r="P23" s="2131">
        <v>156691</v>
      </c>
      <c r="Q23" s="2129">
        <v>155977</v>
      </c>
      <c r="R23" s="2129">
        <v>154779</v>
      </c>
      <c r="S23" s="2129">
        <f t="shared" si="1"/>
        <v>-1198</v>
      </c>
      <c r="T23" s="2129">
        <v>1226</v>
      </c>
      <c r="U23" s="2131">
        <v>1219</v>
      </c>
      <c r="V23" s="2129">
        <v>1215</v>
      </c>
      <c r="W23" s="2131">
        <v>1202</v>
      </c>
      <c r="X23" s="2129">
        <v>1271</v>
      </c>
      <c r="Y23" s="2131">
        <v>1312</v>
      </c>
      <c r="Z23" s="2129">
        <v>1455</v>
      </c>
      <c r="AA23" s="2129">
        <v>1425</v>
      </c>
      <c r="AB23" s="2129">
        <f t="shared" si="2"/>
        <v>-30</v>
      </c>
      <c r="AC23" s="2133">
        <v>-4719</v>
      </c>
      <c r="AD23" s="2131">
        <v>-4918</v>
      </c>
      <c r="AE23" s="2129">
        <v>199</v>
      </c>
    </row>
    <row r="24" spans="1:31">
      <c r="A24" s="2101" t="s">
        <v>1830</v>
      </c>
      <c r="B24" s="2129">
        <v>114870</v>
      </c>
      <c r="C24" s="2131">
        <v>114628</v>
      </c>
      <c r="D24" s="2129">
        <v>113996</v>
      </c>
      <c r="E24" s="2131">
        <v>113794</v>
      </c>
      <c r="F24" s="2129">
        <v>113473</v>
      </c>
      <c r="G24" s="2131">
        <v>112806</v>
      </c>
      <c r="H24" s="2132">
        <v>111934</v>
      </c>
      <c r="I24" s="2132">
        <v>110863</v>
      </c>
      <c r="J24" s="2129">
        <f t="shared" si="0"/>
        <v>-1071</v>
      </c>
      <c r="K24" s="2133">
        <v>113888</v>
      </c>
      <c r="L24" s="2131">
        <v>113648</v>
      </c>
      <c r="M24" s="2129">
        <v>112977</v>
      </c>
      <c r="N24" s="2131">
        <v>112731</v>
      </c>
      <c r="O24" s="2129">
        <v>112387</v>
      </c>
      <c r="P24" s="2131">
        <v>111702</v>
      </c>
      <c r="Q24" s="2129">
        <v>110760</v>
      </c>
      <c r="R24" s="2129">
        <v>109655</v>
      </c>
      <c r="S24" s="2129">
        <f t="shared" si="1"/>
        <v>-1105</v>
      </c>
      <c r="T24" s="2129">
        <v>982</v>
      </c>
      <c r="U24" s="2131">
        <v>980</v>
      </c>
      <c r="V24" s="2129">
        <v>1019</v>
      </c>
      <c r="W24" s="2131">
        <v>1063</v>
      </c>
      <c r="X24" s="2129">
        <v>1086</v>
      </c>
      <c r="Y24" s="2131">
        <v>1104</v>
      </c>
      <c r="Z24" s="2129">
        <v>1174</v>
      </c>
      <c r="AA24" s="2129">
        <v>1208</v>
      </c>
      <c r="AB24" s="2129">
        <f t="shared" si="2"/>
        <v>34</v>
      </c>
      <c r="AC24" s="2133">
        <v>-4007</v>
      </c>
      <c r="AD24" s="2131">
        <v>-4233</v>
      </c>
      <c r="AE24" s="2129">
        <v>226</v>
      </c>
    </row>
    <row r="25" spans="1:31">
      <c r="A25" s="2103" t="s">
        <v>1832</v>
      </c>
      <c r="B25" s="2134">
        <v>31922</v>
      </c>
      <c r="C25" s="2135">
        <v>31798</v>
      </c>
      <c r="D25" s="2134">
        <v>31731</v>
      </c>
      <c r="E25" s="2135">
        <v>31729</v>
      </c>
      <c r="F25" s="2134">
        <v>31494</v>
      </c>
      <c r="G25" s="2135">
        <v>31278</v>
      </c>
      <c r="H25" s="2136">
        <v>30823</v>
      </c>
      <c r="I25" s="2136">
        <v>30494</v>
      </c>
      <c r="J25" s="2129">
        <f t="shared" si="0"/>
        <v>-329</v>
      </c>
      <c r="K25" s="2137">
        <v>31775</v>
      </c>
      <c r="L25" s="2135">
        <v>31655</v>
      </c>
      <c r="M25" s="2134">
        <v>31576</v>
      </c>
      <c r="N25" s="2135">
        <v>31570</v>
      </c>
      <c r="O25" s="2134">
        <v>31327</v>
      </c>
      <c r="P25" s="2135">
        <v>31088</v>
      </c>
      <c r="Q25" s="2134">
        <v>30627</v>
      </c>
      <c r="R25" s="2134">
        <v>30279</v>
      </c>
      <c r="S25" s="2129">
        <f t="shared" si="1"/>
        <v>-348</v>
      </c>
      <c r="T25" s="2134">
        <v>147</v>
      </c>
      <c r="U25" s="2135">
        <v>143</v>
      </c>
      <c r="V25" s="2134">
        <v>155</v>
      </c>
      <c r="W25" s="2135">
        <v>159</v>
      </c>
      <c r="X25" s="2134">
        <v>167</v>
      </c>
      <c r="Y25" s="2135">
        <v>190</v>
      </c>
      <c r="Z25" s="2134">
        <v>196</v>
      </c>
      <c r="AA25" s="2134">
        <v>215</v>
      </c>
      <c r="AB25" s="2129">
        <f t="shared" si="2"/>
        <v>19</v>
      </c>
      <c r="AC25" s="2137">
        <v>-1428</v>
      </c>
      <c r="AD25" s="2135">
        <v>-1496</v>
      </c>
      <c r="AE25" s="2134">
        <v>68</v>
      </c>
    </row>
    <row r="26" spans="1:31">
      <c r="A26" s="2104" t="s">
        <v>1833</v>
      </c>
      <c r="B26" s="2122">
        <f>SUM(B27:B31)</f>
        <v>729432</v>
      </c>
      <c r="C26" s="2123">
        <f t="shared" ref="C26:AE26" si="5">SUM(C27:C31)</f>
        <v>728431</v>
      </c>
      <c r="D26" s="2122">
        <f t="shared" si="5"/>
        <v>727332</v>
      </c>
      <c r="E26" s="2123">
        <f t="shared" si="5"/>
        <v>726291</v>
      </c>
      <c r="F26" s="2122">
        <f t="shared" si="5"/>
        <v>726270</v>
      </c>
      <c r="G26" s="2123">
        <f t="shared" si="5"/>
        <v>725768</v>
      </c>
      <c r="H26" s="2124">
        <f t="shared" si="5"/>
        <v>724367</v>
      </c>
      <c r="I26" s="2124">
        <f t="shared" si="5"/>
        <v>722844</v>
      </c>
      <c r="J26" s="2138">
        <f t="shared" si="0"/>
        <v>-1523</v>
      </c>
      <c r="K26" s="2126">
        <f t="shared" si="5"/>
        <v>722406</v>
      </c>
      <c r="L26" s="2123">
        <f t="shared" si="5"/>
        <v>721291</v>
      </c>
      <c r="M26" s="2122">
        <f t="shared" si="5"/>
        <v>720148</v>
      </c>
      <c r="N26" s="2123">
        <f t="shared" si="5"/>
        <v>718918</v>
      </c>
      <c r="O26" s="2122">
        <f t="shared" si="5"/>
        <v>718634</v>
      </c>
      <c r="P26" s="2123">
        <f t="shared" si="5"/>
        <v>717711</v>
      </c>
      <c r="Q26" s="2122">
        <f t="shared" si="5"/>
        <v>715545</v>
      </c>
      <c r="R26" s="2122">
        <f t="shared" si="5"/>
        <v>714152</v>
      </c>
      <c r="S26" s="2138">
        <f t="shared" si="1"/>
        <v>-1393</v>
      </c>
      <c r="T26" s="2122">
        <f t="shared" si="5"/>
        <v>7026</v>
      </c>
      <c r="U26" s="2123">
        <f t="shared" si="5"/>
        <v>7140</v>
      </c>
      <c r="V26" s="2122">
        <f t="shared" si="5"/>
        <v>7184</v>
      </c>
      <c r="W26" s="2123">
        <f t="shared" si="5"/>
        <v>7373</v>
      </c>
      <c r="X26" s="2122">
        <f t="shared" si="5"/>
        <v>7636</v>
      </c>
      <c r="Y26" s="2123">
        <f t="shared" si="5"/>
        <v>8057</v>
      </c>
      <c r="Z26" s="2122">
        <f t="shared" si="5"/>
        <v>8823</v>
      </c>
      <c r="AA26" s="2122">
        <f t="shared" si="5"/>
        <v>8692</v>
      </c>
      <c r="AB26" s="2138">
        <f t="shared" si="2"/>
        <v>-131</v>
      </c>
      <c r="AC26" s="2126">
        <f t="shared" si="5"/>
        <v>-6588</v>
      </c>
      <c r="AD26" s="2123">
        <f t="shared" si="5"/>
        <v>-8254</v>
      </c>
      <c r="AE26" s="2122">
        <f t="shared" si="5"/>
        <v>1666</v>
      </c>
    </row>
    <row r="27" spans="1:31">
      <c r="A27" s="2101" t="s">
        <v>1835</v>
      </c>
      <c r="B27" s="2129">
        <v>297057</v>
      </c>
      <c r="C27" s="2131">
        <v>297547</v>
      </c>
      <c r="D27" s="2129">
        <v>298059</v>
      </c>
      <c r="E27" s="2131">
        <v>298799</v>
      </c>
      <c r="F27" s="2129">
        <v>301182</v>
      </c>
      <c r="G27" s="2131">
        <v>303129</v>
      </c>
      <c r="H27" s="2132">
        <v>303961</v>
      </c>
      <c r="I27" s="2132">
        <v>304382</v>
      </c>
      <c r="J27" s="2129">
        <f t="shared" si="0"/>
        <v>421</v>
      </c>
      <c r="K27" s="2133">
        <v>294150</v>
      </c>
      <c r="L27" s="2131">
        <v>294621</v>
      </c>
      <c r="M27" s="2129">
        <v>295112</v>
      </c>
      <c r="N27" s="2131">
        <v>295776</v>
      </c>
      <c r="O27" s="2129">
        <v>298016</v>
      </c>
      <c r="P27" s="2131">
        <v>299743</v>
      </c>
      <c r="Q27" s="2129">
        <v>300343</v>
      </c>
      <c r="R27" s="2129">
        <v>300877</v>
      </c>
      <c r="S27" s="2129">
        <f t="shared" si="1"/>
        <v>534</v>
      </c>
      <c r="T27" s="2129">
        <v>2907</v>
      </c>
      <c r="U27" s="2131">
        <v>2926</v>
      </c>
      <c r="V27" s="2129">
        <v>2947</v>
      </c>
      <c r="W27" s="2131">
        <v>3023</v>
      </c>
      <c r="X27" s="2129">
        <v>3166</v>
      </c>
      <c r="Y27" s="2131">
        <v>3386</v>
      </c>
      <c r="Z27" s="2129">
        <v>3618</v>
      </c>
      <c r="AA27" s="2129">
        <v>3505</v>
      </c>
      <c r="AB27" s="2129">
        <f t="shared" si="2"/>
        <v>-113</v>
      </c>
      <c r="AC27" s="2133">
        <v>7325</v>
      </c>
      <c r="AD27" s="2131">
        <v>6727</v>
      </c>
      <c r="AE27" s="2129">
        <v>598</v>
      </c>
    </row>
    <row r="28" spans="1:31">
      <c r="A28" s="2101" t="s">
        <v>1837</v>
      </c>
      <c r="B28" s="2129">
        <v>271426</v>
      </c>
      <c r="C28" s="2131">
        <v>270589</v>
      </c>
      <c r="D28" s="2129">
        <v>269555</v>
      </c>
      <c r="E28" s="2131">
        <v>268541</v>
      </c>
      <c r="F28" s="2129">
        <v>267151</v>
      </c>
      <c r="G28" s="2131">
        <v>265716</v>
      </c>
      <c r="H28" s="2132">
        <v>264364</v>
      </c>
      <c r="I28" s="2132">
        <v>263134</v>
      </c>
      <c r="J28" s="2129">
        <f t="shared" si="0"/>
        <v>-1230</v>
      </c>
      <c r="K28" s="2133">
        <v>268984</v>
      </c>
      <c r="L28" s="2131">
        <v>268093</v>
      </c>
      <c r="M28" s="2129">
        <v>267072</v>
      </c>
      <c r="N28" s="2131">
        <v>266018</v>
      </c>
      <c r="O28" s="2129">
        <v>264573</v>
      </c>
      <c r="P28" s="2131">
        <v>263031</v>
      </c>
      <c r="Q28" s="2129">
        <v>261411</v>
      </c>
      <c r="R28" s="2129">
        <v>260161</v>
      </c>
      <c r="S28" s="2129">
        <f t="shared" si="1"/>
        <v>-1250</v>
      </c>
      <c r="T28" s="2129">
        <v>2442</v>
      </c>
      <c r="U28" s="2131">
        <v>2496</v>
      </c>
      <c r="V28" s="2129">
        <v>2483</v>
      </c>
      <c r="W28" s="2131">
        <v>2523</v>
      </c>
      <c r="X28" s="2129">
        <v>2578</v>
      </c>
      <c r="Y28" s="2131">
        <v>2685</v>
      </c>
      <c r="Z28" s="2129">
        <v>2953</v>
      </c>
      <c r="AA28" s="2129">
        <v>2973</v>
      </c>
      <c r="AB28" s="2129">
        <f t="shared" si="2"/>
        <v>20</v>
      </c>
      <c r="AC28" s="2133">
        <v>-8292</v>
      </c>
      <c r="AD28" s="2131">
        <v>-8823</v>
      </c>
      <c r="AE28" s="2129">
        <v>531</v>
      </c>
    </row>
    <row r="29" spans="1:31">
      <c r="A29" s="2101" t="s">
        <v>1839</v>
      </c>
      <c r="B29" s="2129">
        <v>94309</v>
      </c>
      <c r="C29" s="2131">
        <v>93769</v>
      </c>
      <c r="D29" s="2129">
        <v>93356</v>
      </c>
      <c r="E29" s="2131">
        <v>92770</v>
      </c>
      <c r="F29" s="2129">
        <v>92020</v>
      </c>
      <c r="G29" s="2131">
        <v>91159</v>
      </c>
      <c r="H29" s="2132">
        <v>90461</v>
      </c>
      <c r="I29" s="2132">
        <v>89762</v>
      </c>
      <c r="J29" s="2129">
        <f t="shared" si="0"/>
        <v>-699</v>
      </c>
      <c r="K29" s="2133">
        <v>93284</v>
      </c>
      <c r="L29" s="2131">
        <v>92736</v>
      </c>
      <c r="M29" s="2129">
        <v>92303</v>
      </c>
      <c r="N29" s="2131">
        <v>91695</v>
      </c>
      <c r="O29" s="2129">
        <v>90930</v>
      </c>
      <c r="P29" s="2131">
        <v>90037</v>
      </c>
      <c r="Q29" s="2129">
        <v>89251</v>
      </c>
      <c r="R29" s="2129">
        <v>88569</v>
      </c>
      <c r="S29" s="2129">
        <f t="shared" si="1"/>
        <v>-682</v>
      </c>
      <c r="T29" s="2129">
        <v>1025</v>
      </c>
      <c r="U29" s="2131">
        <v>1033</v>
      </c>
      <c r="V29" s="2129">
        <v>1053</v>
      </c>
      <c r="W29" s="2131">
        <v>1075</v>
      </c>
      <c r="X29" s="2129">
        <v>1090</v>
      </c>
      <c r="Y29" s="2131">
        <v>1122</v>
      </c>
      <c r="Z29" s="2129">
        <v>1211</v>
      </c>
      <c r="AA29" s="2129">
        <v>1193</v>
      </c>
      <c r="AB29" s="2129">
        <f t="shared" si="2"/>
        <v>-18</v>
      </c>
      <c r="AC29" s="2133">
        <v>-4547</v>
      </c>
      <c r="AD29" s="2131">
        <v>-4715</v>
      </c>
      <c r="AE29" s="2129">
        <v>168</v>
      </c>
    </row>
    <row r="30" spans="1:31">
      <c r="A30" s="2101" t="s">
        <v>1841</v>
      </c>
      <c r="B30" s="2129">
        <v>31810</v>
      </c>
      <c r="C30" s="2131">
        <v>31748</v>
      </c>
      <c r="D30" s="2129">
        <v>31630</v>
      </c>
      <c r="E30" s="2131">
        <v>31470</v>
      </c>
      <c r="F30" s="2129">
        <v>31302</v>
      </c>
      <c r="G30" s="2131">
        <v>31142</v>
      </c>
      <c r="H30" s="2132">
        <v>31061</v>
      </c>
      <c r="I30" s="2132">
        <v>30854</v>
      </c>
      <c r="J30" s="2129">
        <f t="shared" si="0"/>
        <v>-207</v>
      </c>
      <c r="K30" s="2133">
        <v>31551</v>
      </c>
      <c r="L30" s="2131">
        <v>31459</v>
      </c>
      <c r="M30" s="2129">
        <v>31301</v>
      </c>
      <c r="N30" s="2131">
        <v>31129</v>
      </c>
      <c r="O30" s="2129">
        <v>30910</v>
      </c>
      <c r="P30" s="2131">
        <v>30695</v>
      </c>
      <c r="Q30" s="2129">
        <v>30529</v>
      </c>
      <c r="R30" s="2129">
        <v>30335</v>
      </c>
      <c r="S30" s="2129">
        <f t="shared" si="1"/>
        <v>-194</v>
      </c>
      <c r="T30" s="2129">
        <v>259</v>
      </c>
      <c r="U30" s="2131">
        <v>289</v>
      </c>
      <c r="V30" s="2129">
        <v>329</v>
      </c>
      <c r="W30" s="2131">
        <v>341</v>
      </c>
      <c r="X30" s="2129">
        <v>392</v>
      </c>
      <c r="Y30" s="2131">
        <v>447</v>
      </c>
      <c r="Z30" s="2129">
        <v>532</v>
      </c>
      <c r="AA30" s="2129">
        <v>519</v>
      </c>
      <c r="AB30" s="2129">
        <f t="shared" si="2"/>
        <v>-13</v>
      </c>
      <c r="AC30" s="2133">
        <v>-956</v>
      </c>
      <c r="AD30" s="2131">
        <v>-1216</v>
      </c>
      <c r="AE30" s="2129">
        <v>260</v>
      </c>
    </row>
    <row r="31" spans="1:31">
      <c r="A31" s="2101" t="s">
        <v>1843</v>
      </c>
      <c r="B31" s="2129">
        <v>34830</v>
      </c>
      <c r="C31" s="2131">
        <v>34778</v>
      </c>
      <c r="D31" s="2129">
        <v>34732</v>
      </c>
      <c r="E31" s="2131">
        <v>34711</v>
      </c>
      <c r="F31" s="2129">
        <v>34615</v>
      </c>
      <c r="G31" s="2131">
        <v>34622</v>
      </c>
      <c r="H31" s="2132">
        <v>34520</v>
      </c>
      <c r="I31" s="2132">
        <v>34712</v>
      </c>
      <c r="J31" s="2134">
        <f t="shared" si="0"/>
        <v>192</v>
      </c>
      <c r="K31" s="2133">
        <v>34437</v>
      </c>
      <c r="L31" s="2131">
        <v>34382</v>
      </c>
      <c r="M31" s="2129">
        <v>34360</v>
      </c>
      <c r="N31" s="2131">
        <v>34300</v>
      </c>
      <c r="O31" s="2129">
        <v>34205</v>
      </c>
      <c r="P31" s="2131">
        <v>34205</v>
      </c>
      <c r="Q31" s="2129">
        <v>34011</v>
      </c>
      <c r="R31" s="2129">
        <v>34210</v>
      </c>
      <c r="S31" s="2134">
        <f t="shared" si="1"/>
        <v>199</v>
      </c>
      <c r="T31" s="2129">
        <v>393</v>
      </c>
      <c r="U31" s="2131">
        <v>396</v>
      </c>
      <c r="V31" s="2129">
        <v>372</v>
      </c>
      <c r="W31" s="2131">
        <v>411</v>
      </c>
      <c r="X31" s="2129">
        <v>410</v>
      </c>
      <c r="Y31" s="2131">
        <v>417</v>
      </c>
      <c r="Z31" s="2129">
        <v>509</v>
      </c>
      <c r="AA31" s="2129">
        <v>502</v>
      </c>
      <c r="AB31" s="2134">
        <f t="shared" si="2"/>
        <v>-7</v>
      </c>
      <c r="AC31" s="2133">
        <v>-118</v>
      </c>
      <c r="AD31" s="2131">
        <v>-227</v>
      </c>
      <c r="AE31" s="2129">
        <v>109</v>
      </c>
    </row>
    <row r="32" spans="1:31">
      <c r="A32" s="2105" t="s">
        <v>1844</v>
      </c>
      <c r="B32" s="2138">
        <f>SUM(B33:B38)</f>
        <v>282651</v>
      </c>
      <c r="C32" s="2139">
        <f t="shared" ref="C32:AE32" si="6">SUM(C33:C38)</f>
        <v>280074</v>
      </c>
      <c r="D32" s="2138">
        <f t="shared" si="6"/>
        <v>278018</v>
      </c>
      <c r="E32" s="2139">
        <f t="shared" si="6"/>
        <v>276650</v>
      </c>
      <c r="F32" s="2138">
        <f t="shared" si="6"/>
        <v>274844</v>
      </c>
      <c r="G32" s="2139">
        <f t="shared" si="6"/>
        <v>273048</v>
      </c>
      <c r="H32" s="2140">
        <f t="shared" si="6"/>
        <v>271088</v>
      </c>
      <c r="I32" s="2140">
        <f t="shared" si="6"/>
        <v>268478</v>
      </c>
      <c r="J32" s="2122">
        <f t="shared" si="0"/>
        <v>-2610</v>
      </c>
      <c r="K32" s="2141">
        <f t="shared" si="6"/>
        <v>279232</v>
      </c>
      <c r="L32" s="2139">
        <f t="shared" si="6"/>
        <v>276652</v>
      </c>
      <c r="M32" s="2138">
        <f t="shared" si="6"/>
        <v>274286</v>
      </c>
      <c r="N32" s="2139">
        <f t="shared" si="6"/>
        <v>272518</v>
      </c>
      <c r="O32" s="2138">
        <f t="shared" si="6"/>
        <v>270126</v>
      </c>
      <c r="P32" s="2139">
        <f t="shared" si="6"/>
        <v>267482</v>
      </c>
      <c r="Q32" s="2138">
        <f t="shared" si="6"/>
        <v>264412</v>
      </c>
      <c r="R32" s="2138">
        <f t="shared" si="6"/>
        <v>261442</v>
      </c>
      <c r="S32" s="2122">
        <f t="shared" si="1"/>
        <v>-2970</v>
      </c>
      <c r="T32" s="2138">
        <f t="shared" si="6"/>
        <v>3419</v>
      </c>
      <c r="U32" s="2139">
        <f t="shared" si="6"/>
        <v>3422</v>
      </c>
      <c r="V32" s="2138">
        <f t="shared" si="6"/>
        <v>3732</v>
      </c>
      <c r="W32" s="2139">
        <f t="shared" si="6"/>
        <v>4132</v>
      </c>
      <c r="X32" s="2138">
        <f t="shared" si="6"/>
        <v>4718</v>
      </c>
      <c r="Y32" s="2139">
        <f t="shared" si="6"/>
        <v>5566</v>
      </c>
      <c r="Z32" s="2138">
        <f t="shared" si="6"/>
        <v>6676</v>
      </c>
      <c r="AA32" s="2138">
        <f t="shared" si="6"/>
        <v>7036</v>
      </c>
      <c r="AB32" s="2122">
        <f t="shared" si="2"/>
        <v>360</v>
      </c>
      <c r="AC32" s="2141">
        <f t="shared" si="6"/>
        <v>-14173</v>
      </c>
      <c r="AD32" s="2139">
        <f t="shared" si="6"/>
        <v>-17790</v>
      </c>
      <c r="AE32" s="2138">
        <f t="shared" si="6"/>
        <v>3617</v>
      </c>
    </row>
    <row r="33" spans="1:32">
      <c r="A33" s="2106" t="s">
        <v>2072</v>
      </c>
      <c r="B33" s="2129">
        <v>43048</v>
      </c>
      <c r="C33" s="2131">
        <v>42520</v>
      </c>
      <c r="D33" s="2129">
        <v>42082</v>
      </c>
      <c r="E33" s="2131">
        <v>41654</v>
      </c>
      <c r="F33" s="2129">
        <v>41177</v>
      </c>
      <c r="G33" s="2131">
        <v>40867</v>
      </c>
      <c r="H33" s="2132">
        <v>40412</v>
      </c>
      <c r="I33" s="2132">
        <v>39871</v>
      </c>
      <c r="J33" s="2129">
        <f t="shared" si="0"/>
        <v>-541</v>
      </c>
      <c r="K33" s="2133">
        <v>42638</v>
      </c>
      <c r="L33" s="2131">
        <v>42114</v>
      </c>
      <c r="M33" s="2129">
        <v>41678</v>
      </c>
      <c r="N33" s="2131">
        <v>41251</v>
      </c>
      <c r="O33" s="2129">
        <v>40724</v>
      </c>
      <c r="P33" s="2131">
        <v>40328</v>
      </c>
      <c r="Q33" s="2129">
        <v>39722</v>
      </c>
      <c r="R33" s="2129">
        <v>39180</v>
      </c>
      <c r="S33" s="2129">
        <f t="shared" si="1"/>
        <v>-542</v>
      </c>
      <c r="T33" s="2129">
        <v>410</v>
      </c>
      <c r="U33" s="2131">
        <v>406</v>
      </c>
      <c r="V33" s="2129">
        <v>404</v>
      </c>
      <c r="W33" s="2131">
        <v>403</v>
      </c>
      <c r="X33" s="2129">
        <v>453</v>
      </c>
      <c r="Y33" s="2131">
        <v>539</v>
      </c>
      <c r="Z33" s="2129">
        <v>690</v>
      </c>
      <c r="AA33" s="2129">
        <v>691</v>
      </c>
      <c r="AB33" s="2129">
        <f t="shared" si="2"/>
        <v>1</v>
      </c>
      <c r="AC33" s="2133">
        <v>-3177</v>
      </c>
      <c r="AD33" s="2131">
        <v>-3458</v>
      </c>
      <c r="AE33" s="2129">
        <v>281</v>
      </c>
    </row>
    <row r="34" spans="1:32">
      <c r="A34" s="2101" t="s">
        <v>2073</v>
      </c>
      <c r="B34" s="2129">
        <v>80387</v>
      </c>
      <c r="C34" s="2131">
        <v>79763</v>
      </c>
      <c r="D34" s="2129">
        <v>79282</v>
      </c>
      <c r="E34" s="2131">
        <v>78803</v>
      </c>
      <c r="F34" s="2129">
        <v>78414</v>
      </c>
      <c r="G34" s="2131">
        <v>77873</v>
      </c>
      <c r="H34" s="2132">
        <v>77238</v>
      </c>
      <c r="I34" s="2132">
        <v>76565</v>
      </c>
      <c r="J34" s="2129">
        <f t="shared" si="0"/>
        <v>-673</v>
      </c>
      <c r="K34" s="2133">
        <v>79416</v>
      </c>
      <c r="L34" s="2131">
        <v>78814</v>
      </c>
      <c r="M34" s="2129">
        <v>78169</v>
      </c>
      <c r="N34" s="2131">
        <v>77647</v>
      </c>
      <c r="O34" s="2129">
        <v>77124</v>
      </c>
      <c r="P34" s="2131">
        <v>76329</v>
      </c>
      <c r="Q34" s="2129">
        <v>75435</v>
      </c>
      <c r="R34" s="2129">
        <v>74609</v>
      </c>
      <c r="S34" s="2129">
        <f t="shared" si="1"/>
        <v>-826</v>
      </c>
      <c r="T34" s="2129">
        <v>971</v>
      </c>
      <c r="U34" s="2131">
        <v>949</v>
      </c>
      <c r="V34" s="2129">
        <v>1113</v>
      </c>
      <c r="W34" s="2131">
        <v>1156</v>
      </c>
      <c r="X34" s="2129">
        <v>1290</v>
      </c>
      <c r="Y34" s="2131">
        <v>1544</v>
      </c>
      <c r="Z34" s="2129">
        <v>1803</v>
      </c>
      <c r="AA34" s="2129">
        <v>1956</v>
      </c>
      <c r="AB34" s="2129">
        <f t="shared" si="2"/>
        <v>153</v>
      </c>
      <c r="AC34" s="2133">
        <v>-3822</v>
      </c>
      <c r="AD34" s="2131">
        <v>-4807</v>
      </c>
      <c r="AE34" s="2129">
        <v>985</v>
      </c>
    </row>
    <row r="35" spans="1:32">
      <c r="A35" s="2101" t="s">
        <v>1858</v>
      </c>
      <c r="B35" s="2129">
        <v>50052</v>
      </c>
      <c r="C35" s="2131">
        <v>49707</v>
      </c>
      <c r="D35" s="2129">
        <v>49319</v>
      </c>
      <c r="E35" s="2131">
        <v>49083</v>
      </c>
      <c r="F35" s="2129">
        <v>48941</v>
      </c>
      <c r="G35" s="2131">
        <v>48742</v>
      </c>
      <c r="H35" s="2132">
        <v>48486</v>
      </c>
      <c r="I35" s="2132">
        <v>48146</v>
      </c>
      <c r="J35" s="2129">
        <f t="shared" si="0"/>
        <v>-340</v>
      </c>
      <c r="K35" s="2133">
        <v>49434</v>
      </c>
      <c r="L35" s="2131">
        <v>49138</v>
      </c>
      <c r="M35" s="2129">
        <v>48752</v>
      </c>
      <c r="N35" s="2131">
        <v>48471</v>
      </c>
      <c r="O35" s="2129">
        <v>48249</v>
      </c>
      <c r="P35" s="2131">
        <v>47947</v>
      </c>
      <c r="Q35" s="2129">
        <v>47564</v>
      </c>
      <c r="R35" s="2129">
        <v>47242</v>
      </c>
      <c r="S35" s="2129">
        <f t="shared" si="1"/>
        <v>-322</v>
      </c>
      <c r="T35" s="2129">
        <v>618</v>
      </c>
      <c r="U35" s="2131">
        <v>569</v>
      </c>
      <c r="V35" s="2129">
        <v>567</v>
      </c>
      <c r="W35" s="2131">
        <v>612</v>
      </c>
      <c r="X35" s="2129">
        <v>692</v>
      </c>
      <c r="Y35" s="2131">
        <v>795</v>
      </c>
      <c r="Z35" s="2129">
        <v>922</v>
      </c>
      <c r="AA35" s="2129">
        <v>904</v>
      </c>
      <c r="AB35" s="2129">
        <f t="shared" si="2"/>
        <v>-18</v>
      </c>
      <c r="AC35" s="2133">
        <v>-1906</v>
      </c>
      <c r="AD35" s="2131">
        <v>-2192</v>
      </c>
      <c r="AE35" s="2129">
        <v>286</v>
      </c>
    </row>
    <row r="36" spans="1:32">
      <c r="A36" s="2101" t="s">
        <v>1860</v>
      </c>
      <c r="B36" s="2129">
        <v>46386</v>
      </c>
      <c r="C36" s="2131">
        <v>45842</v>
      </c>
      <c r="D36" s="2129">
        <v>45345</v>
      </c>
      <c r="E36" s="2131">
        <v>45099</v>
      </c>
      <c r="F36" s="2129">
        <v>44649</v>
      </c>
      <c r="G36" s="2131">
        <v>44494</v>
      </c>
      <c r="H36" s="2132">
        <v>44080</v>
      </c>
      <c r="I36" s="2132">
        <v>43482</v>
      </c>
      <c r="J36" s="2129">
        <f t="shared" si="0"/>
        <v>-598</v>
      </c>
      <c r="K36" s="2133">
        <v>45638</v>
      </c>
      <c r="L36" s="2131">
        <v>45072</v>
      </c>
      <c r="M36" s="2129">
        <v>44576</v>
      </c>
      <c r="N36" s="2131">
        <v>44250</v>
      </c>
      <c r="O36" s="2129">
        <v>43723</v>
      </c>
      <c r="P36" s="2131">
        <v>43307</v>
      </c>
      <c r="Q36" s="2129">
        <v>42766</v>
      </c>
      <c r="R36" s="2129">
        <v>42155</v>
      </c>
      <c r="S36" s="2129">
        <f t="shared" si="1"/>
        <v>-611</v>
      </c>
      <c r="T36" s="2129">
        <v>748</v>
      </c>
      <c r="U36" s="2131">
        <v>770</v>
      </c>
      <c r="V36" s="2129">
        <v>769</v>
      </c>
      <c r="W36" s="2131">
        <v>849</v>
      </c>
      <c r="X36" s="2129">
        <v>926</v>
      </c>
      <c r="Y36" s="2131">
        <v>1187</v>
      </c>
      <c r="Z36" s="2129">
        <v>1314</v>
      </c>
      <c r="AA36" s="2129">
        <v>1327</v>
      </c>
      <c r="AB36" s="2129">
        <f t="shared" si="2"/>
        <v>13</v>
      </c>
      <c r="AC36" s="2133">
        <v>-2904</v>
      </c>
      <c r="AD36" s="2131">
        <v>-3483</v>
      </c>
      <c r="AE36" s="2129">
        <v>579</v>
      </c>
    </row>
    <row r="37" spans="1:32">
      <c r="A37" s="2101" t="s">
        <v>2074</v>
      </c>
      <c r="B37" s="2129">
        <v>40059</v>
      </c>
      <c r="C37" s="2131">
        <v>39814</v>
      </c>
      <c r="D37" s="2129">
        <v>39974</v>
      </c>
      <c r="E37" s="2131">
        <v>40329</v>
      </c>
      <c r="F37" s="2129">
        <v>40296</v>
      </c>
      <c r="G37" s="2131">
        <v>40187</v>
      </c>
      <c r="H37" s="2132">
        <v>40348</v>
      </c>
      <c r="I37" s="2132">
        <v>40265</v>
      </c>
      <c r="J37" s="2129">
        <f t="shared" si="0"/>
        <v>-83</v>
      </c>
      <c r="K37" s="2133">
        <v>39542</v>
      </c>
      <c r="L37" s="2131">
        <v>39250</v>
      </c>
      <c r="M37" s="2129">
        <v>39273</v>
      </c>
      <c r="N37" s="2131">
        <v>39392</v>
      </c>
      <c r="O37" s="2129">
        <v>39130</v>
      </c>
      <c r="P37" s="2131">
        <v>38893</v>
      </c>
      <c r="Q37" s="2129">
        <v>38672</v>
      </c>
      <c r="R37" s="2129">
        <v>38407</v>
      </c>
      <c r="S37" s="2129">
        <f t="shared" si="1"/>
        <v>-265</v>
      </c>
      <c r="T37" s="2129">
        <v>517</v>
      </c>
      <c r="U37" s="2131">
        <v>564</v>
      </c>
      <c r="V37" s="2129">
        <v>701</v>
      </c>
      <c r="W37" s="2131">
        <v>937</v>
      </c>
      <c r="X37" s="2129">
        <v>1166</v>
      </c>
      <c r="Y37" s="2131">
        <v>1294</v>
      </c>
      <c r="Z37" s="2129">
        <v>1676</v>
      </c>
      <c r="AA37" s="2129">
        <v>1858</v>
      </c>
      <c r="AB37" s="2129">
        <f t="shared" si="2"/>
        <v>182</v>
      </c>
      <c r="AC37" s="2133">
        <v>206</v>
      </c>
      <c r="AD37" s="2131">
        <v>-1135</v>
      </c>
      <c r="AE37" s="2129">
        <v>1341</v>
      </c>
    </row>
    <row r="38" spans="1:32">
      <c r="A38" s="2103" t="s">
        <v>2075</v>
      </c>
      <c r="B38" s="2134">
        <v>22719</v>
      </c>
      <c r="C38" s="2135">
        <v>22428</v>
      </c>
      <c r="D38" s="2134">
        <v>22016</v>
      </c>
      <c r="E38" s="2135">
        <v>21682</v>
      </c>
      <c r="F38" s="2134">
        <v>21367</v>
      </c>
      <c r="G38" s="2135">
        <v>20885</v>
      </c>
      <c r="H38" s="2136">
        <v>20524</v>
      </c>
      <c r="I38" s="2136">
        <v>20149</v>
      </c>
      <c r="J38" s="2129">
        <f t="shared" si="0"/>
        <v>-375</v>
      </c>
      <c r="K38" s="2137">
        <v>22564</v>
      </c>
      <c r="L38" s="2135">
        <v>22264</v>
      </c>
      <c r="M38" s="2134">
        <v>21838</v>
      </c>
      <c r="N38" s="2135">
        <v>21507</v>
      </c>
      <c r="O38" s="2134">
        <v>21176</v>
      </c>
      <c r="P38" s="2135">
        <v>20678</v>
      </c>
      <c r="Q38" s="2134">
        <v>20253</v>
      </c>
      <c r="R38" s="2134">
        <v>19849</v>
      </c>
      <c r="S38" s="2129">
        <f t="shared" si="1"/>
        <v>-404</v>
      </c>
      <c r="T38" s="2134">
        <v>155</v>
      </c>
      <c r="U38" s="2135">
        <v>164</v>
      </c>
      <c r="V38" s="2134">
        <v>178</v>
      </c>
      <c r="W38" s="2135">
        <v>175</v>
      </c>
      <c r="X38" s="2134">
        <v>191</v>
      </c>
      <c r="Y38" s="2135">
        <v>207</v>
      </c>
      <c r="Z38" s="2134">
        <v>271</v>
      </c>
      <c r="AA38" s="2134">
        <v>300</v>
      </c>
      <c r="AB38" s="2129">
        <f t="shared" si="2"/>
        <v>29</v>
      </c>
      <c r="AC38" s="2137">
        <v>-2570</v>
      </c>
      <c r="AD38" s="2135">
        <v>-2715</v>
      </c>
      <c r="AE38" s="2134">
        <v>145</v>
      </c>
    </row>
    <row r="39" spans="1:32">
      <c r="A39" s="2107" t="s">
        <v>1875</v>
      </c>
      <c r="B39" s="2122">
        <f>SUM(B40:B43)</f>
        <v>589070</v>
      </c>
      <c r="C39" s="2123">
        <f t="shared" ref="C39:AE39" si="7">SUM(C40:C43)</f>
        <v>587807</v>
      </c>
      <c r="D39" s="2122">
        <f t="shared" si="7"/>
        <v>585900</v>
      </c>
      <c r="E39" s="2123">
        <f t="shared" si="7"/>
        <v>584057</v>
      </c>
      <c r="F39" s="2122">
        <f t="shared" si="7"/>
        <v>581984</v>
      </c>
      <c r="G39" s="2123">
        <f t="shared" si="7"/>
        <v>580119</v>
      </c>
      <c r="H39" s="2124">
        <f t="shared" si="7"/>
        <v>578420</v>
      </c>
      <c r="I39" s="2124">
        <f t="shared" si="7"/>
        <v>575912</v>
      </c>
      <c r="J39" s="2138">
        <f t="shared" si="0"/>
        <v>-2508</v>
      </c>
      <c r="K39" s="2126">
        <f t="shared" si="7"/>
        <v>578512</v>
      </c>
      <c r="L39" s="2123">
        <f t="shared" si="7"/>
        <v>577239</v>
      </c>
      <c r="M39" s="2122">
        <f t="shared" si="7"/>
        <v>575207</v>
      </c>
      <c r="N39" s="2123">
        <f t="shared" si="7"/>
        <v>573124</v>
      </c>
      <c r="O39" s="2122">
        <f t="shared" si="7"/>
        <v>570727</v>
      </c>
      <c r="P39" s="2123">
        <f t="shared" si="7"/>
        <v>568375</v>
      </c>
      <c r="Q39" s="2122">
        <f t="shared" si="7"/>
        <v>566124</v>
      </c>
      <c r="R39" s="2122">
        <f t="shared" si="7"/>
        <v>563706</v>
      </c>
      <c r="S39" s="2138">
        <f t="shared" si="1"/>
        <v>-2418</v>
      </c>
      <c r="T39" s="2122">
        <f t="shared" si="7"/>
        <v>10558</v>
      </c>
      <c r="U39" s="2123">
        <f t="shared" si="7"/>
        <v>10568</v>
      </c>
      <c r="V39" s="2122">
        <f t="shared" si="7"/>
        <v>10693</v>
      </c>
      <c r="W39" s="2123">
        <f t="shared" si="7"/>
        <v>10933</v>
      </c>
      <c r="X39" s="2122">
        <f t="shared" si="7"/>
        <v>11257</v>
      </c>
      <c r="Y39" s="2123">
        <f t="shared" si="7"/>
        <v>11744</v>
      </c>
      <c r="Z39" s="2122">
        <f t="shared" si="7"/>
        <v>12296</v>
      </c>
      <c r="AA39" s="2122">
        <f t="shared" si="7"/>
        <v>12206</v>
      </c>
      <c r="AB39" s="2138">
        <f t="shared" si="2"/>
        <v>-90</v>
      </c>
      <c r="AC39" s="2126">
        <f t="shared" si="7"/>
        <v>-13158</v>
      </c>
      <c r="AD39" s="2123">
        <f t="shared" si="7"/>
        <v>-14806</v>
      </c>
      <c r="AE39" s="2122">
        <f t="shared" si="7"/>
        <v>1648</v>
      </c>
    </row>
    <row r="40" spans="1:32">
      <c r="A40" s="2106" t="s">
        <v>2076</v>
      </c>
      <c r="B40" s="2129">
        <v>543991</v>
      </c>
      <c r="C40" s="2131">
        <v>543083</v>
      </c>
      <c r="D40" s="2129">
        <v>541497</v>
      </c>
      <c r="E40" s="2131">
        <v>540000</v>
      </c>
      <c r="F40" s="2129">
        <v>538488</v>
      </c>
      <c r="G40" s="2131">
        <v>537101</v>
      </c>
      <c r="H40" s="2132">
        <v>535982</v>
      </c>
      <c r="I40" s="2132">
        <v>534127</v>
      </c>
      <c r="J40" s="2129">
        <f t="shared" si="0"/>
        <v>-1855</v>
      </c>
      <c r="K40" s="2133">
        <v>533868</v>
      </c>
      <c r="L40" s="2131">
        <v>532949</v>
      </c>
      <c r="M40" s="2129">
        <v>531289</v>
      </c>
      <c r="N40" s="2131">
        <v>529626</v>
      </c>
      <c r="O40" s="2129">
        <v>527838</v>
      </c>
      <c r="P40" s="2131">
        <v>526071</v>
      </c>
      <c r="Q40" s="2129">
        <v>524460</v>
      </c>
      <c r="R40" s="2129">
        <v>522597</v>
      </c>
      <c r="S40" s="2129">
        <f t="shared" si="1"/>
        <v>-1863</v>
      </c>
      <c r="T40" s="2129">
        <v>10123</v>
      </c>
      <c r="U40" s="2131">
        <v>10134</v>
      </c>
      <c r="V40" s="2129">
        <v>10208</v>
      </c>
      <c r="W40" s="2131">
        <v>10374</v>
      </c>
      <c r="X40" s="2129">
        <v>10650</v>
      </c>
      <c r="Y40" s="2131">
        <v>11030</v>
      </c>
      <c r="Z40" s="2129">
        <v>11522</v>
      </c>
      <c r="AA40" s="2129">
        <v>11530</v>
      </c>
      <c r="AB40" s="2129">
        <f t="shared" si="2"/>
        <v>8</v>
      </c>
      <c r="AC40" s="2133">
        <v>-9864</v>
      </c>
      <c r="AD40" s="2131">
        <v>-11271</v>
      </c>
      <c r="AE40" s="2129">
        <v>1407</v>
      </c>
    </row>
    <row r="41" spans="1:32">
      <c r="A41" s="2101" t="s">
        <v>1889</v>
      </c>
      <c r="B41" s="2129">
        <v>13216</v>
      </c>
      <c r="C41" s="2131">
        <v>13050</v>
      </c>
      <c r="D41" s="2129">
        <v>12854</v>
      </c>
      <c r="E41" s="2131">
        <v>12675</v>
      </c>
      <c r="F41" s="2129">
        <v>12463</v>
      </c>
      <c r="G41" s="2131">
        <v>12192</v>
      </c>
      <c r="H41" s="2132">
        <v>11947</v>
      </c>
      <c r="I41" s="2132">
        <v>11671</v>
      </c>
      <c r="J41" s="2129">
        <f t="shared" si="0"/>
        <v>-276</v>
      </c>
      <c r="K41" s="2133">
        <v>13140</v>
      </c>
      <c r="L41" s="2131">
        <v>12971</v>
      </c>
      <c r="M41" s="2129">
        <v>12754</v>
      </c>
      <c r="N41" s="2131">
        <v>12569</v>
      </c>
      <c r="O41" s="2129">
        <v>12353</v>
      </c>
      <c r="P41" s="2131">
        <v>12075</v>
      </c>
      <c r="Q41" s="2129">
        <v>11799</v>
      </c>
      <c r="R41" s="2129">
        <v>11523</v>
      </c>
      <c r="S41" s="2129">
        <f t="shared" si="1"/>
        <v>-276</v>
      </c>
      <c r="T41" s="2129">
        <v>76</v>
      </c>
      <c r="U41" s="2131">
        <v>79</v>
      </c>
      <c r="V41" s="2129">
        <v>100</v>
      </c>
      <c r="W41" s="2131">
        <v>106</v>
      </c>
      <c r="X41" s="2129">
        <v>110</v>
      </c>
      <c r="Y41" s="2131">
        <v>117</v>
      </c>
      <c r="Z41" s="2129">
        <v>148</v>
      </c>
      <c r="AA41" s="2129">
        <v>148</v>
      </c>
      <c r="AB41" s="2129">
        <f t="shared" si="2"/>
        <v>0</v>
      </c>
      <c r="AC41" s="2133">
        <v>-1545</v>
      </c>
      <c r="AD41" s="2131">
        <v>-1617</v>
      </c>
      <c r="AE41" s="2129">
        <v>72</v>
      </c>
    </row>
    <row r="42" spans="1:32">
      <c r="A42" s="2101" t="s">
        <v>1891</v>
      </c>
      <c r="B42" s="2129">
        <v>19536</v>
      </c>
      <c r="C42" s="2131">
        <v>19591</v>
      </c>
      <c r="D42" s="2129">
        <v>19568</v>
      </c>
      <c r="E42" s="2131">
        <v>19527</v>
      </c>
      <c r="F42" s="2129">
        <v>19390</v>
      </c>
      <c r="G42" s="2131">
        <v>19353</v>
      </c>
      <c r="H42" s="2132">
        <v>19205</v>
      </c>
      <c r="I42" s="2132">
        <v>18999</v>
      </c>
      <c r="J42" s="2129">
        <f t="shared" si="0"/>
        <v>-206</v>
      </c>
      <c r="K42" s="2133">
        <v>19204</v>
      </c>
      <c r="L42" s="2131">
        <v>19263</v>
      </c>
      <c r="M42" s="2129">
        <v>19214</v>
      </c>
      <c r="N42" s="2131">
        <v>19109</v>
      </c>
      <c r="O42" s="2129">
        <v>18935</v>
      </c>
      <c r="P42" s="2131">
        <v>18804</v>
      </c>
      <c r="Q42" s="2129">
        <v>18643</v>
      </c>
      <c r="R42" s="2129">
        <v>18542</v>
      </c>
      <c r="S42" s="2129">
        <f t="shared" si="1"/>
        <v>-101</v>
      </c>
      <c r="T42" s="2129">
        <v>332</v>
      </c>
      <c r="U42" s="2131">
        <v>328</v>
      </c>
      <c r="V42" s="2129">
        <v>354</v>
      </c>
      <c r="W42" s="2131">
        <v>418</v>
      </c>
      <c r="X42" s="2129">
        <v>455</v>
      </c>
      <c r="Y42" s="2131">
        <v>549</v>
      </c>
      <c r="Z42" s="2129">
        <v>562</v>
      </c>
      <c r="AA42" s="2129">
        <v>457</v>
      </c>
      <c r="AB42" s="2129">
        <f t="shared" si="2"/>
        <v>-105</v>
      </c>
      <c r="AC42" s="2133">
        <v>-537</v>
      </c>
      <c r="AD42" s="2131">
        <v>-662</v>
      </c>
      <c r="AE42" s="2129">
        <v>125</v>
      </c>
    </row>
    <row r="43" spans="1:32">
      <c r="A43" s="2101" t="s">
        <v>2077</v>
      </c>
      <c r="B43" s="2129">
        <v>12327</v>
      </c>
      <c r="C43" s="2131">
        <v>12083</v>
      </c>
      <c r="D43" s="2129">
        <v>11981</v>
      </c>
      <c r="E43" s="2131">
        <v>11855</v>
      </c>
      <c r="F43" s="2129">
        <v>11643</v>
      </c>
      <c r="G43" s="2131">
        <v>11473</v>
      </c>
      <c r="H43" s="2132">
        <v>11286</v>
      </c>
      <c r="I43" s="2132">
        <v>11115</v>
      </c>
      <c r="J43" s="2134">
        <f t="shared" si="0"/>
        <v>-171</v>
      </c>
      <c r="K43" s="2133">
        <v>12300</v>
      </c>
      <c r="L43" s="2131">
        <v>12056</v>
      </c>
      <c r="M43" s="2129">
        <v>11950</v>
      </c>
      <c r="N43" s="2131">
        <v>11820</v>
      </c>
      <c r="O43" s="2129">
        <v>11601</v>
      </c>
      <c r="P43" s="2131">
        <v>11425</v>
      </c>
      <c r="Q43" s="2129">
        <v>11222</v>
      </c>
      <c r="R43" s="2129">
        <v>11044</v>
      </c>
      <c r="S43" s="2134">
        <f t="shared" si="1"/>
        <v>-178</v>
      </c>
      <c r="T43" s="2129">
        <v>27</v>
      </c>
      <c r="U43" s="2131">
        <v>27</v>
      </c>
      <c r="V43" s="2129">
        <v>31</v>
      </c>
      <c r="W43" s="2131">
        <v>35</v>
      </c>
      <c r="X43" s="2129">
        <v>42</v>
      </c>
      <c r="Y43" s="2131">
        <v>48</v>
      </c>
      <c r="Z43" s="2129">
        <v>64</v>
      </c>
      <c r="AA43" s="2129">
        <v>71</v>
      </c>
      <c r="AB43" s="2134">
        <f t="shared" si="2"/>
        <v>7</v>
      </c>
      <c r="AC43" s="2133">
        <v>-1212</v>
      </c>
      <c r="AD43" s="2131">
        <v>-1256</v>
      </c>
      <c r="AE43" s="2129">
        <v>44</v>
      </c>
    </row>
    <row r="44" spans="1:32">
      <c r="A44" s="2105" t="s">
        <v>1897</v>
      </c>
      <c r="B44" s="2138">
        <f>SUM(B45:B51)</f>
        <v>272452</v>
      </c>
      <c r="C44" s="2139">
        <f t="shared" ref="C44:AE44" si="8">SUM(C45:C51)</f>
        <v>269895</v>
      </c>
      <c r="D44" s="2138">
        <f t="shared" si="8"/>
        <v>267343</v>
      </c>
      <c r="E44" s="2139">
        <f t="shared" si="8"/>
        <v>264578</v>
      </c>
      <c r="F44" s="2138">
        <f t="shared" si="8"/>
        <v>261779</v>
      </c>
      <c r="G44" s="2139">
        <f t="shared" si="8"/>
        <v>258705</v>
      </c>
      <c r="H44" s="2140">
        <f t="shared" si="8"/>
        <v>255749</v>
      </c>
      <c r="I44" s="2140">
        <f t="shared" si="8"/>
        <v>252578</v>
      </c>
      <c r="J44" s="2138">
        <f t="shared" si="0"/>
        <v>-3171</v>
      </c>
      <c r="K44" s="2141">
        <f t="shared" si="8"/>
        <v>270838</v>
      </c>
      <c r="L44" s="2139">
        <f t="shared" si="8"/>
        <v>268228</v>
      </c>
      <c r="M44" s="2138">
        <f t="shared" si="8"/>
        <v>265671</v>
      </c>
      <c r="N44" s="2139">
        <f t="shared" si="8"/>
        <v>262728</v>
      </c>
      <c r="O44" s="2138">
        <f t="shared" si="8"/>
        <v>259824</v>
      </c>
      <c r="P44" s="2139">
        <f t="shared" si="8"/>
        <v>256587</v>
      </c>
      <c r="Q44" s="2138">
        <f t="shared" si="8"/>
        <v>253351</v>
      </c>
      <c r="R44" s="2138">
        <f t="shared" si="8"/>
        <v>250121</v>
      </c>
      <c r="S44" s="2138">
        <f t="shared" si="1"/>
        <v>-3230</v>
      </c>
      <c r="T44" s="2138">
        <f t="shared" si="8"/>
        <v>1614</v>
      </c>
      <c r="U44" s="2139">
        <f t="shared" si="8"/>
        <v>1667</v>
      </c>
      <c r="V44" s="2138">
        <f t="shared" si="8"/>
        <v>1672</v>
      </c>
      <c r="W44" s="2139">
        <f t="shared" si="8"/>
        <v>1850</v>
      </c>
      <c r="X44" s="2138">
        <f t="shared" si="8"/>
        <v>1955</v>
      </c>
      <c r="Y44" s="2139">
        <f t="shared" si="8"/>
        <v>2118</v>
      </c>
      <c r="Z44" s="2138">
        <f t="shared" si="8"/>
        <v>2398</v>
      </c>
      <c r="AA44" s="2138">
        <f t="shared" si="8"/>
        <v>2457</v>
      </c>
      <c r="AB44" s="2138">
        <f t="shared" si="2"/>
        <v>59</v>
      </c>
      <c r="AC44" s="2141">
        <f t="shared" si="8"/>
        <v>-19874</v>
      </c>
      <c r="AD44" s="2139">
        <f t="shared" si="8"/>
        <v>-20717</v>
      </c>
      <c r="AE44" s="2138">
        <f t="shared" si="8"/>
        <v>843</v>
      </c>
      <c r="AF44" s="2142"/>
    </row>
    <row r="45" spans="1:32">
      <c r="A45" s="2101" t="s">
        <v>1899</v>
      </c>
      <c r="B45" s="2129">
        <v>30931</v>
      </c>
      <c r="C45" s="2131">
        <v>30660</v>
      </c>
      <c r="D45" s="2129">
        <v>30453</v>
      </c>
      <c r="E45" s="2131">
        <v>30264</v>
      </c>
      <c r="F45" s="2129">
        <v>30107</v>
      </c>
      <c r="G45" s="2131">
        <v>29666</v>
      </c>
      <c r="H45" s="2132">
        <v>29215</v>
      </c>
      <c r="I45" s="2132">
        <v>28804</v>
      </c>
      <c r="J45" s="2129">
        <f t="shared" si="0"/>
        <v>-411</v>
      </c>
      <c r="K45" s="2133">
        <v>30603</v>
      </c>
      <c r="L45" s="2131">
        <v>30321</v>
      </c>
      <c r="M45" s="2129">
        <v>30090</v>
      </c>
      <c r="N45" s="2131">
        <v>29841</v>
      </c>
      <c r="O45" s="2129">
        <v>29639</v>
      </c>
      <c r="P45" s="2131">
        <v>29181</v>
      </c>
      <c r="Q45" s="2129">
        <v>28699</v>
      </c>
      <c r="R45" s="2129">
        <v>28328</v>
      </c>
      <c r="S45" s="2129">
        <f t="shared" si="1"/>
        <v>-371</v>
      </c>
      <c r="T45" s="2129">
        <v>328</v>
      </c>
      <c r="U45" s="2131">
        <v>339</v>
      </c>
      <c r="V45" s="2129">
        <v>363</v>
      </c>
      <c r="W45" s="2131">
        <v>423</v>
      </c>
      <c r="X45" s="2129">
        <v>468</v>
      </c>
      <c r="Y45" s="2131">
        <v>485</v>
      </c>
      <c r="Z45" s="2129">
        <v>516</v>
      </c>
      <c r="AA45" s="2129">
        <v>476</v>
      </c>
      <c r="AB45" s="2129">
        <f t="shared" si="2"/>
        <v>-40</v>
      </c>
      <c r="AC45" s="2133">
        <v>-2127</v>
      </c>
      <c r="AD45" s="2131">
        <v>-2275</v>
      </c>
      <c r="AE45" s="2129">
        <v>148</v>
      </c>
    </row>
    <row r="46" spans="1:32">
      <c r="A46" s="2101" t="s">
        <v>1901</v>
      </c>
      <c r="B46" s="2129">
        <v>50298</v>
      </c>
      <c r="C46" s="2131">
        <v>49944</v>
      </c>
      <c r="D46" s="2129">
        <v>49616</v>
      </c>
      <c r="E46" s="2131">
        <v>49090</v>
      </c>
      <c r="F46" s="2129">
        <v>48440</v>
      </c>
      <c r="G46" s="2131">
        <v>47839</v>
      </c>
      <c r="H46" s="2132">
        <v>47391</v>
      </c>
      <c r="I46" s="2132">
        <v>46693</v>
      </c>
      <c r="J46" s="2129">
        <f t="shared" si="0"/>
        <v>-698</v>
      </c>
      <c r="K46" s="2133">
        <v>49986</v>
      </c>
      <c r="L46" s="2131">
        <v>49610</v>
      </c>
      <c r="M46" s="2129">
        <v>49297</v>
      </c>
      <c r="N46" s="2131">
        <v>48737</v>
      </c>
      <c r="O46" s="2129">
        <v>48104</v>
      </c>
      <c r="P46" s="2131">
        <v>47474</v>
      </c>
      <c r="Q46" s="2129">
        <v>46984</v>
      </c>
      <c r="R46" s="2129">
        <v>46280</v>
      </c>
      <c r="S46" s="2129">
        <f t="shared" si="1"/>
        <v>-704</v>
      </c>
      <c r="T46" s="2129">
        <v>312</v>
      </c>
      <c r="U46" s="2131">
        <v>334</v>
      </c>
      <c r="V46" s="2129">
        <v>319</v>
      </c>
      <c r="W46" s="2131">
        <v>353</v>
      </c>
      <c r="X46" s="2129">
        <v>336</v>
      </c>
      <c r="Y46" s="2131">
        <v>365</v>
      </c>
      <c r="Z46" s="2129">
        <v>407</v>
      </c>
      <c r="AA46" s="2129">
        <v>413</v>
      </c>
      <c r="AB46" s="2129">
        <f t="shared" si="2"/>
        <v>6</v>
      </c>
      <c r="AC46" s="2133">
        <v>-3605</v>
      </c>
      <c r="AD46" s="2131">
        <v>-3706</v>
      </c>
      <c r="AE46" s="2129">
        <v>101</v>
      </c>
    </row>
    <row r="47" spans="1:32">
      <c r="A47" s="2101" t="s">
        <v>2078</v>
      </c>
      <c r="B47" s="2129">
        <v>41440</v>
      </c>
      <c r="C47" s="2131">
        <v>40744</v>
      </c>
      <c r="D47" s="2129">
        <v>40061</v>
      </c>
      <c r="E47" s="2131">
        <v>39352</v>
      </c>
      <c r="F47" s="2129">
        <v>38669</v>
      </c>
      <c r="G47" s="2131">
        <v>38013</v>
      </c>
      <c r="H47" s="2132">
        <v>37331</v>
      </c>
      <c r="I47" s="2132">
        <v>36679</v>
      </c>
      <c r="J47" s="2129">
        <f t="shared" si="0"/>
        <v>-652</v>
      </c>
      <c r="K47" s="2133">
        <v>41267</v>
      </c>
      <c r="L47" s="2131">
        <v>40565</v>
      </c>
      <c r="M47" s="2129">
        <v>39889</v>
      </c>
      <c r="N47" s="2131">
        <v>39166</v>
      </c>
      <c r="O47" s="2129">
        <v>38480</v>
      </c>
      <c r="P47" s="2131">
        <v>37774</v>
      </c>
      <c r="Q47" s="2129">
        <v>37071</v>
      </c>
      <c r="R47" s="2129">
        <v>36398</v>
      </c>
      <c r="S47" s="2129">
        <f t="shared" si="1"/>
        <v>-673</v>
      </c>
      <c r="T47" s="2129">
        <v>173</v>
      </c>
      <c r="U47" s="2131">
        <v>179</v>
      </c>
      <c r="V47" s="2129">
        <v>172</v>
      </c>
      <c r="W47" s="2131">
        <v>186</v>
      </c>
      <c r="X47" s="2129">
        <v>189</v>
      </c>
      <c r="Y47" s="2131">
        <v>239</v>
      </c>
      <c r="Z47" s="2129">
        <v>260</v>
      </c>
      <c r="AA47" s="2129">
        <v>281</v>
      </c>
      <c r="AB47" s="2129">
        <f t="shared" si="2"/>
        <v>21</v>
      </c>
      <c r="AC47" s="2133">
        <v>-4761</v>
      </c>
      <c r="AD47" s="2131">
        <v>-4869</v>
      </c>
      <c r="AE47" s="2129">
        <v>108</v>
      </c>
    </row>
    <row r="48" spans="1:32">
      <c r="A48" s="2101" t="s">
        <v>2079</v>
      </c>
      <c r="B48" s="2129">
        <v>79870</v>
      </c>
      <c r="C48" s="2131">
        <v>79344</v>
      </c>
      <c r="D48" s="2129">
        <v>78812</v>
      </c>
      <c r="E48" s="2131">
        <v>78231</v>
      </c>
      <c r="F48" s="2129">
        <v>77499</v>
      </c>
      <c r="G48" s="2131">
        <v>76909</v>
      </c>
      <c r="H48" s="2132">
        <v>76276</v>
      </c>
      <c r="I48" s="2132">
        <v>75554</v>
      </c>
      <c r="J48" s="2129">
        <f t="shared" si="0"/>
        <v>-722</v>
      </c>
      <c r="K48" s="2133">
        <v>79466</v>
      </c>
      <c r="L48" s="2131">
        <v>78926</v>
      </c>
      <c r="M48" s="2129">
        <v>78399</v>
      </c>
      <c r="N48" s="2131">
        <v>77787</v>
      </c>
      <c r="O48" s="2129">
        <v>77007</v>
      </c>
      <c r="P48" s="2131">
        <v>76358</v>
      </c>
      <c r="Q48" s="2129">
        <v>75612</v>
      </c>
      <c r="R48" s="2129">
        <v>74868</v>
      </c>
      <c r="S48" s="2129">
        <f t="shared" si="1"/>
        <v>-744</v>
      </c>
      <c r="T48" s="2129">
        <v>404</v>
      </c>
      <c r="U48" s="2131">
        <v>418</v>
      </c>
      <c r="V48" s="2129">
        <v>413</v>
      </c>
      <c r="W48" s="2131">
        <v>444</v>
      </c>
      <c r="X48" s="2129">
        <v>492</v>
      </c>
      <c r="Y48" s="2131">
        <v>551</v>
      </c>
      <c r="Z48" s="2129">
        <v>664</v>
      </c>
      <c r="AA48" s="2129">
        <v>686</v>
      </c>
      <c r="AB48" s="2129">
        <f t="shared" si="2"/>
        <v>22</v>
      </c>
      <c r="AC48" s="2133">
        <v>-4316</v>
      </c>
      <c r="AD48" s="2131">
        <v>-4598</v>
      </c>
      <c r="AE48" s="2129">
        <v>282</v>
      </c>
    </row>
    <row r="49" spans="1:31">
      <c r="A49" s="2101" t="s">
        <v>1922</v>
      </c>
      <c r="B49" s="2129">
        <v>34613</v>
      </c>
      <c r="C49" s="2131">
        <v>34535</v>
      </c>
      <c r="D49" s="2129">
        <v>34434</v>
      </c>
      <c r="E49" s="2131">
        <v>34344</v>
      </c>
      <c r="F49" s="2129">
        <v>34418</v>
      </c>
      <c r="G49" s="2131">
        <v>34280</v>
      </c>
      <c r="H49" s="2132">
        <v>34128</v>
      </c>
      <c r="I49" s="2132">
        <v>34007</v>
      </c>
      <c r="J49" s="2129">
        <f t="shared" si="0"/>
        <v>-121</v>
      </c>
      <c r="K49" s="2133">
        <v>34398</v>
      </c>
      <c r="L49" s="2131">
        <v>34323</v>
      </c>
      <c r="M49" s="2129">
        <v>34220</v>
      </c>
      <c r="N49" s="2131">
        <v>34112</v>
      </c>
      <c r="O49" s="2129">
        <v>34176</v>
      </c>
      <c r="P49" s="2131">
        <v>34040</v>
      </c>
      <c r="Q49" s="2129">
        <v>33883</v>
      </c>
      <c r="R49" s="2129">
        <v>33751</v>
      </c>
      <c r="S49" s="2129">
        <f t="shared" si="1"/>
        <v>-132</v>
      </c>
      <c r="T49" s="2129">
        <v>215</v>
      </c>
      <c r="U49" s="2131">
        <v>212</v>
      </c>
      <c r="V49" s="2129">
        <v>214</v>
      </c>
      <c r="W49" s="2131">
        <v>232</v>
      </c>
      <c r="X49" s="2129">
        <v>242</v>
      </c>
      <c r="Y49" s="2131">
        <v>240</v>
      </c>
      <c r="Z49" s="2129">
        <v>245</v>
      </c>
      <c r="AA49" s="2129">
        <v>256</v>
      </c>
      <c r="AB49" s="2129">
        <f t="shared" si="2"/>
        <v>11</v>
      </c>
      <c r="AC49" s="2133">
        <v>-606</v>
      </c>
      <c r="AD49" s="2131">
        <v>-647</v>
      </c>
      <c r="AE49" s="2129">
        <v>41</v>
      </c>
    </row>
    <row r="50" spans="1:31">
      <c r="A50" s="2101" t="s">
        <v>1924</v>
      </c>
      <c r="B50" s="2129">
        <v>16397</v>
      </c>
      <c r="C50" s="2131">
        <v>16154</v>
      </c>
      <c r="D50" s="2129">
        <v>15815</v>
      </c>
      <c r="E50" s="2131">
        <v>15586</v>
      </c>
      <c r="F50" s="2129">
        <v>15292</v>
      </c>
      <c r="G50" s="2131">
        <v>15025</v>
      </c>
      <c r="H50" s="2132">
        <v>14768</v>
      </c>
      <c r="I50" s="2132">
        <v>14547</v>
      </c>
      <c r="J50" s="2129">
        <f t="shared" si="0"/>
        <v>-221</v>
      </c>
      <c r="K50" s="2133">
        <v>16305</v>
      </c>
      <c r="L50" s="2131">
        <v>16060</v>
      </c>
      <c r="M50" s="2129">
        <v>15722</v>
      </c>
      <c r="N50" s="2131">
        <v>15476</v>
      </c>
      <c r="O50" s="2129">
        <v>15173</v>
      </c>
      <c r="P50" s="2131">
        <v>14910</v>
      </c>
      <c r="Q50" s="2129">
        <v>14623</v>
      </c>
      <c r="R50" s="2129">
        <v>14384</v>
      </c>
      <c r="S50" s="2129">
        <f t="shared" si="1"/>
        <v>-239</v>
      </c>
      <c r="T50" s="2129">
        <v>92</v>
      </c>
      <c r="U50" s="2131">
        <v>94</v>
      </c>
      <c r="V50" s="2129">
        <v>93</v>
      </c>
      <c r="W50" s="2131">
        <v>110</v>
      </c>
      <c r="X50" s="2129">
        <v>119</v>
      </c>
      <c r="Y50" s="2131">
        <v>115</v>
      </c>
      <c r="Z50" s="2129">
        <v>145</v>
      </c>
      <c r="AA50" s="2129">
        <v>163</v>
      </c>
      <c r="AB50" s="2129">
        <f t="shared" si="2"/>
        <v>18</v>
      </c>
      <c r="AC50" s="2133">
        <v>-1850</v>
      </c>
      <c r="AD50" s="2131">
        <v>-1921</v>
      </c>
      <c r="AE50" s="2129">
        <v>71</v>
      </c>
    </row>
    <row r="51" spans="1:31">
      <c r="A51" s="2103" t="s">
        <v>2080</v>
      </c>
      <c r="B51" s="2134">
        <v>18903</v>
      </c>
      <c r="C51" s="2135">
        <v>18514</v>
      </c>
      <c r="D51" s="2134">
        <v>18152</v>
      </c>
      <c r="E51" s="2135">
        <v>17711</v>
      </c>
      <c r="F51" s="2134">
        <v>17354</v>
      </c>
      <c r="G51" s="2135">
        <v>16973</v>
      </c>
      <c r="H51" s="2136">
        <v>16640</v>
      </c>
      <c r="I51" s="2136">
        <v>16294</v>
      </c>
      <c r="J51" s="2134">
        <f t="shared" si="0"/>
        <v>-346</v>
      </c>
      <c r="K51" s="2137">
        <v>18813</v>
      </c>
      <c r="L51" s="2135">
        <v>18423</v>
      </c>
      <c r="M51" s="2134">
        <v>18054</v>
      </c>
      <c r="N51" s="2135">
        <v>17609</v>
      </c>
      <c r="O51" s="2134">
        <v>17245</v>
      </c>
      <c r="P51" s="2135">
        <v>16850</v>
      </c>
      <c r="Q51" s="2134">
        <v>16479</v>
      </c>
      <c r="R51" s="2134">
        <v>16112</v>
      </c>
      <c r="S51" s="2134">
        <f t="shared" si="1"/>
        <v>-367</v>
      </c>
      <c r="T51" s="2134">
        <v>90</v>
      </c>
      <c r="U51" s="2135">
        <v>91</v>
      </c>
      <c r="V51" s="2134">
        <v>98</v>
      </c>
      <c r="W51" s="2135">
        <v>102</v>
      </c>
      <c r="X51" s="2134">
        <v>109</v>
      </c>
      <c r="Y51" s="2135">
        <v>123</v>
      </c>
      <c r="Z51" s="2134">
        <v>161</v>
      </c>
      <c r="AA51" s="2134">
        <v>182</v>
      </c>
      <c r="AB51" s="2134">
        <f t="shared" si="2"/>
        <v>21</v>
      </c>
      <c r="AC51" s="2137">
        <v>-2609</v>
      </c>
      <c r="AD51" s="2135">
        <v>-2701</v>
      </c>
      <c r="AE51" s="2134">
        <v>92</v>
      </c>
    </row>
    <row r="52" spans="1:31">
      <c r="A52" s="2108" t="s">
        <v>1934</v>
      </c>
      <c r="B52" s="2122">
        <f>SUM(B53:B57)</f>
        <v>181371</v>
      </c>
      <c r="C52" s="2123">
        <f t="shared" ref="C52:AE52" si="9">SUM(C53:C57)</f>
        <v>178824</v>
      </c>
      <c r="D52" s="2122">
        <f t="shared" si="9"/>
        <v>176363</v>
      </c>
      <c r="E52" s="2123">
        <f t="shared" si="9"/>
        <v>174003</v>
      </c>
      <c r="F52" s="2122">
        <f t="shared" si="9"/>
        <v>171517</v>
      </c>
      <c r="G52" s="2123">
        <f t="shared" si="9"/>
        <v>168881</v>
      </c>
      <c r="H52" s="2124">
        <f t="shared" si="9"/>
        <v>166030</v>
      </c>
      <c r="I52" s="2124">
        <f t="shared" si="9"/>
        <v>163332</v>
      </c>
      <c r="J52" s="2122">
        <f t="shared" si="0"/>
        <v>-2698</v>
      </c>
      <c r="K52" s="2126">
        <f t="shared" si="9"/>
        <v>180364</v>
      </c>
      <c r="L52" s="2123">
        <f t="shared" si="9"/>
        <v>177817</v>
      </c>
      <c r="M52" s="2122">
        <f t="shared" si="9"/>
        <v>175311</v>
      </c>
      <c r="N52" s="2123">
        <f t="shared" si="9"/>
        <v>172843</v>
      </c>
      <c r="O52" s="2122">
        <f t="shared" si="9"/>
        <v>170188</v>
      </c>
      <c r="P52" s="2123">
        <f t="shared" si="9"/>
        <v>167442</v>
      </c>
      <c r="Q52" s="2122">
        <f t="shared" si="9"/>
        <v>164450</v>
      </c>
      <c r="R52" s="2122">
        <f t="shared" si="9"/>
        <v>161811</v>
      </c>
      <c r="S52" s="2122">
        <f t="shared" si="1"/>
        <v>-2639</v>
      </c>
      <c r="T52" s="2122">
        <f t="shared" si="9"/>
        <v>1007</v>
      </c>
      <c r="U52" s="2123">
        <f t="shared" si="9"/>
        <v>1007</v>
      </c>
      <c r="V52" s="2122">
        <f t="shared" si="9"/>
        <v>1052</v>
      </c>
      <c r="W52" s="2123">
        <f t="shared" si="9"/>
        <v>1160</v>
      </c>
      <c r="X52" s="2122">
        <f t="shared" si="9"/>
        <v>1329</v>
      </c>
      <c r="Y52" s="2123">
        <f t="shared" si="9"/>
        <v>1439</v>
      </c>
      <c r="Z52" s="2122">
        <f t="shared" si="9"/>
        <v>1580</v>
      </c>
      <c r="AA52" s="2122">
        <f t="shared" si="9"/>
        <v>1521</v>
      </c>
      <c r="AB52" s="2122">
        <f t="shared" si="2"/>
        <v>-59</v>
      </c>
      <c r="AC52" s="2126">
        <f t="shared" si="9"/>
        <v>-18039</v>
      </c>
      <c r="AD52" s="2123">
        <f t="shared" si="9"/>
        <v>-18553</v>
      </c>
      <c r="AE52" s="2122">
        <f t="shared" si="9"/>
        <v>514</v>
      </c>
    </row>
    <row r="53" spans="1:31">
      <c r="A53" s="2109" t="s">
        <v>2081</v>
      </c>
      <c r="B53" s="2129">
        <v>86689</v>
      </c>
      <c r="C53" s="2131">
        <v>85749</v>
      </c>
      <c r="D53" s="2129">
        <v>84823</v>
      </c>
      <c r="E53" s="2131">
        <v>83936</v>
      </c>
      <c r="F53" s="2129">
        <v>83174</v>
      </c>
      <c r="G53" s="2131">
        <v>82037</v>
      </c>
      <c r="H53" s="2132">
        <v>80942</v>
      </c>
      <c r="I53" s="2132">
        <v>79897</v>
      </c>
      <c r="J53" s="2129">
        <f t="shared" si="0"/>
        <v>-1045</v>
      </c>
      <c r="K53" s="2133">
        <v>86179</v>
      </c>
      <c r="L53" s="2131">
        <v>85247</v>
      </c>
      <c r="M53" s="2129">
        <v>84303</v>
      </c>
      <c r="N53" s="2131">
        <v>83369</v>
      </c>
      <c r="O53" s="2129">
        <v>82475</v>
      </c>
      <c r="P53" s="2131">
        <v>81303</v>
      </c>
      <c r="Q53" s="2129">
        <v>80097</v>
      </c>
      <c r="R53" s="2129">
        <v>79104</v>
      </c>
      <c r="S53" s="2129">
        <f t="shared" si="1"/>
        <v>-993</v>
      </c>
      <c r="T53" s="2129">
        <v>510</v>
      </c>
      <c r="U53" s="2131">
        <v>502</v>
      </c>
      <c r="V53" s="2129">
        <v>520</v>
      </c>
      <c r="W53" s="2131">
        <v>567</v>
      </c>
      <c r="X53" s="2129">
        <v>699</v>
      </c>
      <c r="Y53" s="2131">
        <v>734</v>
      </c>
      <c r="Z53" s="2129">
        <v>845</v>
      </c>
      <c r="AA53" s="2129">
        <v>793</v>
      </c>
      <c r="AB53" s="2129">
        <f t="shared" si="2"/>
        <v>-52</v>
      </c>
      <c r="AC53" s="2133">
        <v>-6792</v>
      </c>
      <c r="AD53" s="2131">
        <v>-7075</v>
      </c>
      <c r="AE53" s="2129">
        <v>283</v>
      </c>
    </row>
    <row r="54" spans="1:31">
      <c r="A54" s="2101" t="s">
        <v>2082</v>
      </c>
      <c r="B54" s="2129">
        <v>26006</v>
      </c>
      <c r="C54" s="2131">
        <v>25566</v>
      </c>
      <c r="D54" s="2129">
        <v>25139</v>
      </c>
      <c r="E54" s="2131">
        <v>24778</v>
      </c>
      <c r="F54" s="2129">
        <v>24248</v>
      </c>
      <c r="G54" s="2131">
        <v>23723</v>
      </c>
      <c r="H54" s="2132">
        <v>23229</v>
      </c>
      <c r="I54" s="2132">
        <v>22824</v>
      </c>
      <c r="J54" s="2129">
        <f t="shared" si="0"/>
        <v>-405</v>
      </c>
      <c r="K54" s="2133">
        <v>25897</v>
      </c>
      <c r="L54" s="2131">
        <v>25458</v>
      </c>
      <c r="M54" s="2129">
        <v>25034</v>
      </c>
      <c r="N54" s="2131">
        <v>24666</v>
      </c>
      <c r="O54" s="2129">
        <v>24135</v>
      </c>
      <c r="P54" s="2131">
        <v>23609</v>
      </c>
      <c r="Q54" s="2129">
        <v>23110</v>
      </c>
      <c r="R54" s="2129">
        <v>22708</v>
      </c>
      <c r="S54" s="2129">
        <f t="shared" si="1"/>
        <v>-402</v>
      </c>
      <c r="T54" s="2129">
        <v>109</v>
      </c>
      <c r="U54" s="2131">
        <v>108</v>
      </c>
      <c r="V54" s="2129">
        <v>105</v>
      </c>
      <c r="W54" s="2131">
        <v>112</v>
      </c>
      <c r="X54" s="2129">
        <v>113</v>
      </c>
      <c r="Y54" s="2131">
        <v>114</v>
      </c>
      <c r="Z54" s="2129">
        <v>119</v>
      </c>
      <c r="AA54" s="2129">
        <v>116</v>
      </c>
      <c r="AB54" s="2129">
        <f t="shared" si="2"/>
        <v>-3</v>
      </c>
      <c r="AC54" s="2133">
        <v>-3182</v>
      </c>
      <c r="AD54" s="2131">
        <v>-3189</v>
      </c>
      <c r="AE54" s="2129">
        <v>7</v>
      </c>
    </row>
    <row r="55" spans="1:31">
      <c r="A55" s="2101" t="s">
        <v>2083</v>
      </c>
      <c r="B55" s="2129">
        <v>32762</v>
      </c>
      <c r="C55" s="2131">
        <v>32274</v>
      </c>
      <c r="D55" s="2129">
        <v>31854</v>
      </c>
      <c r="E55" s="2131">
        <v>31481</v>
      </c>
      <c r="F55" s="2129">
        <v>31053</v>
      </c>
      <c r="G55" s="2131">
        <v>30689</v>
      </c>
      <c r="H55" s="2132">
        <v>30218</v>
      </c>
      <c r="I55" s="2132">
        <v>29743</v>
      </c>
      <c r="J55" s="2129">
        <f t="shared" si="0"/>
        <v>-475</v>
      </c>
      <c r="K55" s="2133">
        <v>32572</v>
      </c>
      <c r="L55" s="2131">
        <v>32090</v>
      </c>
      <c r="M55" s="2129">
        <v>31642</v>
      </c>
      <c r="N55" s="2131">
        <v>31236</v>
      </c>
      <c r="O55" s="2129">
        <v>30784</v>
      </c>
      <c r="P55" s="2131">
        <v>30363</v>
      </c>
      <c r="Q55" s="2129">
        <v>29877</v>
      </c>
      <c r="R55" s="2129">
        <v>29394</v>
      </c>
      <c r="S55" s="2129">
        <f t="shared" si="1"/>
        <v>-483</v>
      </c>
      <c r="T55" s="2129">
        <v>190</v>
      </c>
      <c r="U55" s="2131">
        <v>184</v>
      </c>
      <c r="V55" s="2129">
        <v>212</v>
      </c>
      <c r="W55" s="2131">
        <v>245</v>
      </c>
      <c r="X55" s="2129">
        <v>269</v>
      </c>
      <c r="Y55" s="2131">
        <v>326</v>
      </c>
      <c r="Z55" s="2129">
        <v>341</v>
      </c>
      <c r="AA55" s="2129">
        <v>349</v>
      </c>
      <c r="AB55" s="2129">
        <f t="shared" si="2"/>
        <v>8</v>
      </c>
      <c r="AC55" s="2133">
        <v>-3019</v>
      </c>
      <c r="AD55" s="2131">
        <v>-3178</v>
      </c>
      <c r="AE55" s="2129">
        <v>159</v>
      </c>
    </row>
    <row r="56" spans="1:31">
      <c r="A56" s="2101" t="s">
        <v>2084</v>
      </c>
      <c r="B56" s="2092">
        <v>19863</v>
      </c>
      <c r="C56" s="2143">
        <v>19468</v>
      </c>
      <c r="D56" s="2092">
        <v>19096</v>
      </c>
      <c r="E56" s="2143">
        <v>18634</v>
      </c>
      <c r="F56" s="2092">
        <v>18176</v>
      </c>
      <c r="G56" s="2143">
        <v>17845</v>
      </c>
      <c r="H56" s="843">
        <v>17343</v>
      </c>
      <c r="I56" s="843">
        <v>16898</v>
      </c>
      <c r="J56" s="2129">
        <f t="shared" si="0"/>
        <v>-445</v>
      </c>
      <c r="K56" s="2093">
        <v>19758</v>
      </c>
      <c r="L56" s="2143">
        <v>19362</v>
      </c>
      <c r="M56" s="2092">
        <v>18985</v>
      </c>
      <c r="N56" s="2143">
        <v>18513</v>
      </c>
      <c r="O56" s="2092">
        <v>18045</v>
      </c>
      <c r="P56" s="2143">
        <v>17709</v>
      </c>
      <c r="Q56" s="2092">
        <v>17211</v>
      </c>
      <c r="R56" s="2092">
        <v>16777</v>
      </c>
      <c r="S56" s="2129">
        <f t="shared" si="1"/>
        <v>-434</v>
      </c>
      <c r="T56" s="2092">
        <v>105</v>
      </c>
      <c r="U56" s="2143">
        <v>106</v>
      </c>
      <c r="V56" s="2092">
        <v>111</v>
      </c>
      <c r="W56" s="2143">
        <v>121</v>
      </c>
      <c r="X56" s="2092">
        <v>131</v>
      </c>
      <c r="Y56" s="2143">
        <v>136</v>
      </c>
      <c r="Z56" s="2092">
        <v>132</v>
      </c>
      <c r="AA56" s="2092">
        <v>121</v>
      </c>
      <c r="AB56" s="2129">
        <f t="shared" si="2"/>
        <v>-11</v>
      </c>
      <c r="AC56" s="2093">
        <v>-2965</v>
      </c>
      <c r="AD56" s="2143">
        <v>-2981</v>
      </c>
      <c r="AE56" s="2092">
        <v>16</v>
      </c>
    </row>
    <row r="57" spans="1:31">
      <c r="A57" s="2101" t="s">
        <v>2085</v>
      </c>
      <c r="B57" s="2092">
        <v>16051</v>
      </c>
      <c r="C57" s="2143">
        <v>15767</v>
      </c>
      <c r="D57" s="2092">
        <v>15451</v>
      </c>
      <c r="E57" s="2143">
        <v>15174</v>
      </c>
      <c r="F57" s="2092">
        <v>14866</v>
      </c>
      <c r="G57" s="2143">
        <v>14587</v>
      </c>
      <c r="H57" s="843">
        <v>14298</v>
      </c>
      <c r="I57" s="843">
        <v>13970</v>
      </c>
      <c r="J57" s="2129">
        <f t="shared" si="0"/>
        <v>-328</v>
      </c>
      <c r="K57" s="2093">
        <v>15958</v>
      </c>
      <c r="L57" s="2143">
        <v>15660</v>
      </c>
      <c r="M57" s="2092">
        <v>15347</v>
      </c>
      <c r="N57" s="2143">
        <v>15059</v>
      </c>
      <c r="O57" s="2092">
        <v>14749</v>
      </c>
      <c r="P57" s="2143">
        <v>14458</v>
      </c>
      <c r="Q57" s="2092">
        <v>14155</v>
      </c>
      <c r="R57" s="2092">
        <v>13828</v>
      </c>
      <c r="S57" s="2129">
        <f t="shared" si="1"/>
        <v>-327</v>
      </c>
      <c r="T57" s="2092">
        <v>93</v>
      </c>
      <c r="U57" s="2143">
        <v>107</v>
      </c>
      <c r="V57" s="2092">
        <v>104</v>
      </c>
      <c r="W57" s="2143">
        <v>115</v>
      </c>
      <c r="X57" s="2092">
        <v>117</v>
      </c>
      <c r="Y57" s="2143">
        <v>129</v>
      </c>
      <c r="Z57" s="2092">
        <v>143</v>
      </c>
      <c r="AA57" s="2092">
        <v>142</v>
      </c>
      <c r="AB57" s="2129">
        <f t="shared" si="2"/>
        <v>-1</v>
      </c>
      <c r="AC57" s="2093">
        <v>-2081</v>
      </c>
      <c r="AD57" s="2143">
        <v>-2130</v>
      </c>
      <c r="AE57" s="2092">
        <v>49</v>
      </c>
    </row>
    <row r="58" spans="1:31">
      <c r="A58" s="2110" t="s">
        <v>1979</v>
      </c>
      <c r="B58" s="2144">
        <f>SUM(B59:B60)</f>
        <v>112045</v>
      </c>
      <c r="C58" s="2145">
        <f t="shared" ref="C58:AE58" si="10">SUM(C59:C60)</f>
        <v>110915</v>
      </c>
      <c r="D58" s="2146">
        <f t="shared" si="10"/>
        <v>109806</v>
      </c>
      <c r="E58" s="2145">
        <f t="shared" si="10"/>
        <v>108725</v>
      </c>
      <c r="F58" s="2146">
        <f t="shared" si="10"/>
        <v>107586</v>
      </c>
      <c r="G58" s="2144">
        <f t="shared" si="10"/>
        <v>106495</v>
      </c>
      <c r="H58" s="2144">
        <f t="shared" si="10"/>
        <v>105303</v>
      </c>
      <c r="I58" s="2144">
        <f t="shared" si="10"/>
        <v>104080</v>
      </c>
      <c r="J58" s="2138">
        <f t="shared" si="0"/>
        <v>-1223</v>
      </c>
      <c r="K58" s="2146">
        <f t="shared" si="10"/>
        <v>110928</v>
      </c>
      <c r="L58" s="2145">
        <f t="shared" si="10"/>
        <v>109793</v>
      </c>
      <c r="M58" s="2146">
        <f t="shared" si="10"/>
        <v>108605</v>
      </c>
      <c r="N58" s="2145">
        <f t="shared" si="10"/>
        <v>107438</v>
      </c>
      <c r="O58" s="2146">
        <f t="shared" si="10"/>
        <v>106130</v>
      </c>
      <c r="P58" s="2144">
        <f t="shared" si="10"/>
        <v>104792</v>
      </c>
      <c r="Q58" s="2145">
        <f t="shared" si="10"/>
        <v>103440</v>
      </c>
      <c r="R58" s="2145">
        <f t="shared" si="10"/>
        <v>102228</v>
      </c>
      <c r="S58" s="2138">
        <f t="shared" si="1"/>
        <v>-1212</v>
      </c>
      <c r="T58" s="2144">
        <f t="shared" si="10"/>
        <v>1117</v>
      </c>
      <c r="U58" s="2145">
        <f t="shared" si="10"/>
        <v>1122</v>
      </c>
      <c r="V58" s="2146">
        <f t="shared" si="10"/>
        <v>1201</v>
      </c>
      <c r="W58" s="2145">
        <f t="shared" si="10"/>
        <v>1287</v>
      </c>
      <c r="X58" s="2146">
        <f t="shared" si="10"/>
        <v>1456</v>
      </c>
      <c r="Y58" s="2144">
        <f t="shared" si="10"/>
        <v>1703</v>
      </c>
      <c r="Z58" s="2145">
        <f t="shared" si="10"/>
        <v>1863</v>
      </c>
      <c r="AA58" s="2145">
        <f t="shared" si="10"/>
        <v>1852</v>
      </c>
      <c r="AB58" s="2138">
        <f t="shared" si="2"/>
        <v>-11</v>
      </c>
      <c r="AC58" s="2146">
        <f t="shared" si="10"/>
        <v>-7965</v>
      </c>
      <c r="AD58" s="2145">
        <f t="shared" si="10"/>
        <v>-8700</v>
      </c>
      <c r="AE58" s="2147">
        <f t="shared" si="10"/>
        <v>735</v>
      </c>
    </row>
    <row r="59" spans="1:31">
      <c r="A59" s="2101" t="s">
        <v>2086</v>
      </c>
      <c r="B59" s="843">
        <v>43793</v>
      </c>
      <c r="C59" s="2092">
        <v>43364</v>
      </c>
      <c r="D59" s="2143">
        <v>42948</v>
      </c>
      <c r="E59" s="2092">
        <v>42617</v>
      </c>
      <c r="F59" s="2143">
        <v>42138</v>
      </c>
      <c r="G59" s="843">
        <v>41804</v>
      </c>
      <c r="H59" s="843">
        <v>41362</v>
      </c>
      <c r="I59" s="843">
        <v>40845</v>
      </c>
      <c r="J59" s="2129">
        <f t="shared" si="0"/>
        <v>-517</v>
      </c>
      <c r="K59" s="2143">
        <v>43303</v>
      </c>
      <c r="L59" s="2092">
        <v>42911</v>
      </c>
      <c r="M59" s="2143">
        <v>42464</v>
      </c>
      <c r="N59" s="2092">
        <v>42086</v>
      </c>
      <c r="O59" s="2143">
        <v>41511</v>
      </c>
      <c r="P59" s="843">
        <v>41031</v>
      </c>
      <c r="Q59" s="2092">
        <v>40498</v>
      </c>
      <c r="R59" s="2092">
        <v>39953</v>
      </c>
      <c r="S59" s="2129">
        <f t="shared" si="1"/>
        <v>-545</v>
      </c>
      <c r="T59" s="843">
        <v>490</v>
      </c>
      <c r="U59" s="2092">
        <v>453</v>
      </c>
      <c r="V59" s="2143">
        <v>484</v>
      </c>
      <c r="W59" s="2092">
        <v>531</v>
      </c>
      <c r="X59" s="2143">
        <v>627</v>
      </c>
      <c r="Y59" s="843">
        <v>773</v>
      </c>
      <c r="Z59" s="2092">
        <v>864</v>
      </c>
      <c r="AA59" s="2092">
        <v>892</v>
      </c>
      <c r="AB59" s="2129">
        <f t="shared" si="2"/>
        <v>28</v>
      </c>
      <c r="AC59" s="2143">
        <v>-2948</v>
      </c>
      <c r="AD59" s="2092">
        <v>-3350</v>
      </c>
      <c r="AE59" s="2093">
        <v>402</v>
      </c>
    </row>
    <row r="60" spans="1:31">
      <c r="A60" s="2103" t="s">
        <v>2087</v>
      </c>
      <c r="B60" s="2094">
        <v>68252</v>
      </c>
      <c r="C60" s="2095">
        <v>67551</v>
      </c>
      <c r="D60" s="2148">
        <v>66858</v>
      </c>
      <c r="E60" s="2095">
        <v>66108</v>
      </c>
      <c r="F60" s="2148">
        <v>65448</v>
      </c>
      <c r="G60" s="2094">
        <v>64691</v>
      </c>
      <c r="H60" s="2094">
        <v>63941</v>
      </c>
      <c r="I60" s="2094">
        <v>63235</v>
      </c>
      <c r="J60" s="2134">
        <f t="shared" si="0"/>
        <v>-706</v>
      </c>
      <c r="K60" s="2148">
        <v>67625</v>
      </c>
      <c r="L60" s="2095">
        <v>66882</v>
      </c>
      <c r="M60" s="2148">
        <v>66141</v>
      </c>
      <c r="N60" s="2095">
        <v>65352</v>
      </c>
      <c r="O60" s="2148">
        <v>64619</v>
      </c>
      <c r="P60" s="2094">
        <v>63761</v>
      </c>
      <c r="Q60" s="2095">
        <v>62942</v>
      </c>
      <c r="R60" s="2095">
        <v>62275</v>
      </c>
      <c r="S60" s="2134">
        <f t="shared" si="1"/>
        <v>-667</v>
      </c>
      <c r="T60" s="2094">
        <v>627</v>
      </c>
      <c r="U60" s="2095">
        <v>669</v>
      </c>
      <c r="V60" s="2148">
        <v>717</v>
      </c>
      <c r="W60" s="2095">
        <v>756</v>
      </c>
      <c r="X60" s="2148">
        <v>829</v>
      </c>
      <c r="Y60" s="2094">
        <v>930</v>
      </c>
      <c r="Z60" s="2095">
        <v>999</v>
      </c>
      <c r="AA60" s="2095">
        <v>960</v>
      </c>
      <c r="AB60" s="2134">
        <f t="shared" si="2"/>
        <v>-39</v>
      </c>
      <c r="AC60" s="2148">
        <v>-5017</v>
      </c>
      <c r="AD60" s="2095">
        <v>-5350</v>
      </c>
      <c r="AE60" s="2096">
        <v>333</v>
      </c>
    </row>
    <row r="61" spans="1:31">
      <c r="A61" s="2111" t="s">
        <v>1994</v>
      </c>
      <c r="B61" s="845">
        <f>SUM(B62:B64)</f>
        <v>144305</v>
      </c>
      <c r="C61" s="2149">
        <f t="shared" ref="C61:AE61" si="11">SUM(C62:C64)</f>
        <v>142757</v>
      </c>
      <c r="D61" s="845">
        <f t="shared" si="11"/>
        <v>141015</v>
      </c>
      <c r="E61" s="2149">
        <f t="shared" si="11"/>
        <v>139387</v>
      </c>
      <c r="F61" s="845">
        <f t="shared" si="11"/>
        <v>137756</v>
      </c>
      <c r="G61" s="2149">
        <f t="shared" si="11"/>
        <v>135625</v>
      </c>
      <c r="H61" s="2150">
        <f t="shared" si="11"/>
        <v>133856</v>
      </c>
      <c r="I61" s="2150">
        <f t="shared" si="11"/>
        <v>132359</v>
      </c>
      <c r="J61" s="2122">
        <f t="shared" si="0"/>
        <v>-1497</v>
      </c>
      <c r="K61" s="2151">
        <f t="shared" si="11"/>
        <v>143650</v>
      </c>
      <c r="L61" s="2149">
        <f t="shared" si="11"/>
        <v>142084</v>
      </c>
      <c r="M61" s="845">
        <f t="shared" si="11"/>
        <v>140273</v>
      </c>
      <c r="N61" s="2149">
        <f t="shared" si="11"/>
        <v>138567</v>
      </c>
      <c r="O61" s="845">
        <f t="shared" si="11"/>
        <v>136814</v>
      </c>
      <c r="P61" s="2149">
        <f t="shared" si="11"/>
        <v>134627</v>
      </c>
      <c r="Q61" s="845">
        <f t="shared" si="11"/>
        <v>132642</v>
      </c>
      <c r="R61" s="845">
        <f t="shared" si="11"/>
        <v>131111</v>
      </c>
      <c r="S61" s="2122">
        <f t="shared" si="1"/>
        <v>-1531</v>
      </c>
      <c r="T61" s="845">
        <f t="shared" si="11"/>
        <v>655</v>
      </c>
      <c r="U61" s="2149">
        <f t="shared" si="11"/>
        <v>673</v>
      </c>
      <c r="V61" s="845">
        <f t="shared" si="11"/>
        <v>742</v>
      </c>
      <c r="W61" s="2149">
        <f t="shared" si="11"/>
        <v>820</v>
      </c>
      <c r="X61" s="845">
        <f t="shared" si="11"/>
        <v>942</v>
      </c>
      <c r="Y61" s="2149">
        <f t="shared" si="11"/>
        <v>998</v>
      </c>
      <c r="Z61" s="845">
        <f t="shared" si="11"/>
        <v>1214</v>
      </c>
      <c r="AA61" s="845">
        <f t="shared" si="11"/>
        <v>1248</v>
      </c>
      <c r="AB61" s="2122">
        <f t="shared" si="2"/>
        <v>34</v>
      </c>
      <c r="AC61" s="2151">
        <f t="shared" si="11"/>
        <v>-11946</v>
      </c>
      <c r="AD61" s="2149">
        <f t="shared" si="11"/>
        <v>-12539</v>
      </c>
      <c r="AE61" s="845">
        <f t="shared" si="11"/>
        <v>593</v>
      </c>
    </row>
    <row r="62" spans="1:31">
      <c r="A62" s="2109" t="s">
        <v>2088</v>
      </c>
      <c r="B62" s="2092">
        <v>47039</v>
      </c>
      <c r="C62" s="2143">
        <v>46524</v>
      </c>
      <c r="D62" s="2092">
        <v>45910</v>
      </c>
      <c r="E62" s="2143">
        <v>45375</v>
      </c>
      <c r="F62" s="2092">
        <v>44796</v>
      </c>
      <c r="G62" s="2143">
        <v>44034</v>
      </c>
      <c r="H62" s="843">
        <v>43316</v>
      </c>
      <c r="I62" s="843">
        <v>42781</v>
      </c>
      <c r="J62" s="2129">
        <f t="shared" si="0"/>
        <v>-535</v>
      </c>
      <c r="K62" s="2093">
        <v>46811</v>
      </c>
      <c r="L62" s="2143">
        <v>46298</v>
      </c>
      <c r="M62" s="2092">
        <v>45672</v>
      </c>
      <c r="N62" s="2143">
        <v>45120</v>
      </c>
      <c r="O62" s="2092">
        <v>44514</v>
      </c>
      <c r="P62" s="2143">
        <v>43743</v>
      </c>
      <c r="Q62" s="2092">
        <v>43012</v>
      </c>
      <c r="R62" s="2092">
        <v>42428</v>
      </c>
      <c r="S62" s="2129">
        <f t="shared" si="1"/>
        <v>-584</v>
      </c>
      <c r="T62" s="2092">
        <v>228</v>
      </c>
      <c r="U62" s="2143">
        <v>226</v>
      </c>
      <c r="V62" s="2092">
        <v>238</v>
      </c>
      <c r="W62" s="2143">
        <v>255</v>
      </c>
      <c r="X62" s="2092">
        <v>282</v>
      </c>
      <c r="Y62" s="2143">
        <v>291</v>
      </c>
      <c r="Z62" s="2092">
        <v>304</v>
      </c>
      <c r="AA62" s="2092">
        <v>353</v>
      </c>
      <c r="AB62" s="2129">
        <f t="shared" si="2"/>
        <v>49</v>
      </c>
      <c r="AC62" s="2093">
        <v>-4258</v>
      </c>
      <c r="AD62" s="2143">
        <v>-4383</v>
      </c>
      <c r="AE62" s="2092">
        <v>125</v>
      </c>
    </row>
    <row r="63" spans="1:31">
      <c r="A63" s="2101" t="s">
        <v>2089</v>
      </c>
      <c r="B63" s="2092">
        <v>50344</v>
      </c>
      <c r="C63" s="2143">
        <v>49847</v>
      </c>
      <c r="D63" s="2092">
        <v>49265</v>
      </c>
      <c r="E63" s="2143">
        <v>48733</v>
      </c>
      <c r="F63" s="2092">
        <v>48139</v>
      </c>
      <c r="G63" s="2143">
        <v>47552</v>
      </c>
      <c r="H63" s="843">
        <v>46978</v>
      </c>
      <c r="I63" s="843">
        <v>46447</v>
      </c>
      <c r="J63" s="2129">
        <f t="shared" si="0"/>
        <v>-531</v>
      </c>
      <c r="K63" s="2093">
        <v>50116</v>
      </c>
      <c r="L63" s="2143">
        <v>49592</v>
      </c>
      <c r="M63" s="2092">
        <v>48984</v>
      </c>
      <c r="N63" s="2143">
        <v>48407</v>
      </c>
      <c r="O63" s="2092">
        <v>47797</v>
      </c>
      <c r="P63" s="2143">
        <v>47158</v>
      </c>
      <c r="Q63" s="2092">
        <v>46476</v>
      </c>
      <c r="R63" s="2092">
        <v>45951</v>
      </c>
      <c r="S63" s="2129">
        <f t="shared" si="1"/>
        <v>-525</v>
      </c>
      <c r="T63" s="2092">
        <v>228</v>
      </c>
      <c r="U63" s="2143">
        <v>255</v>
      </c>
      <c r="V63" s="2092">
        <v>281</v>
      </c>
      <c r="W63" s="2143">
        <v>326</v>
      </c>
      <c r="X63" s="2092">
        <v>342</v>
      </c>
      <c r="Y63" s="2143">
        <v>394</v>
      </c>
      <c r="Z63" s="2092">
        <v>502</v>
      </c>
      <c r="AA63" s="2092">
        <v>496</v>
      </c>
      <c r="AB63" s="2129">
        <f t="shared" si="2"/>
        <v>-6</v>
      </c>
      <c r="AC63" s="2093">
        <v>-3897</v>
      </c>
      <c r="AD63" s="2143">
        <v>-4165</v>
      </c>
      <c r="AE63" s="2092">
        <v>268</v>
      </c>
    </row>
    <row r="64" spans="1:31">
      <c r="A64" s="2103" t="s">
        <v>2090</v>
      </c>
      <c r="B64" s="2095">
        <v>46922</v>
      </c>
      <c r="C64" s="2148">
        <v>46386</v>
      </c>
      <c r="D64" s="2095">
        <v>45840</v>
      </c>
      <c r="E64" s="2148">
        <v>45279</v>
      </c>
      <c r="F64" s="2095">
        <v>44821</v>
      </c>
      <c r="G64" s="2148">
        <v>44039</v>
      </c>
      <c r="H64" s="2094">
        <v>43562</v>
      </c>
      <c r="I64" s="2094">
        <v>43131</v>
      </c>
      <c r="J64" s="2134">
        <f t="shared" si="0"/>
        <v>-431</v>
      </c>
      <c r="K64" s="2096">
        <v>46723</v>
      </c>
      <c r="L64" s="2148">
        <v>46194</v>
      </c>
      <c r="M64" s="2095">
        <v>45617</v>
      </c>
      <c r="N64" s="2148">
        <v>45040</v>
      </c>
      <c r="O64" s="2095">
        <v>44503</v>
      </c>
      <c r="P64" s="2148">
        <v>43726</v>
      </c>
      <c r="Q64" s="2095">
        <v>43154</v>
      </c>
      <c r="R64" s="2095">
        <v>42732</v>
      </c>
      <c r="S64" s="2134">
        <f t="shared" si="1"/>
        <v>-422</v>
      </c>
      <c r="T64" s="2095">
        <v>199</v>
      </c>
      <c r="U64" s="2148">
        <v>192</v>
      </c>
      <c r="V64" s="2095">
        <v>223</v>
      </c>
      <c r="W64" s="2148">
        <v>239</v>
      </c>
      <c r="X64" s="2095">
        <v>318</v>
      </c>
      <c r="Y64" s="2148">
        <v>313</v>
      </c>
      <c r="Z64" s="2095">
        <v>408</v>
      </c>
      <c r="AA64" s="2095">
        <v>399</v>
      </c>
      <c r="AB64" s="2134">
        <f t="shared" si="2"/>
        <v>-9</v>
      </c>
      <c r="AC64" s="2096">
        <v>-3791</v>
      </c>
      <c r="AD64" s="2148">
        <v>-3991</v>
      </c>
      <c r="AE64" s="2095">
        <v>200</v>
      </c>
    </row>
    <row r="67" spans="23:23">
      <c r="W67" s="420" t="s">
        <v>122</v>
      </c>
    </row>
  </sheetData>
  <mergeCells count="2">
    <mergeCell ref="AC2:AE2"/>
    <mergeCell ref="AC3:AE3"/>
  </mergeCells>
  <phoneticPr fontId="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126C2-21FD-4923-BE25-9FCEA76D0F5D}">
  <dimension ref="A1:AF298"/>
  <sheetViews>
    <sheetView workbookViewId="0">
      <pane xSplit="2" ySplit="3" topLeftCell="C24" activePane="bottomRight" state="frozen"/>
      <selection pane="topRight" activeCell="C1" sqref="C1"/>
      <selection pane="bottomLeft" activeCell="A4" sqref="A4"/>
      <selection pane="bottomRight" activeCell="O21" sqref="O21"/>
    </sheetView>
  </sheetViews>
  <sheetFormatPr defaultRowHeight="13.5"/>
  <cols>
    <col min="1" max="1" width="2.75" style="1778" customWidth="1"/>
    <col min="2" max="2" width="9.875" style="1778" customWidth="1"/>
    <col min="3" max="5" width="7.875" style="1778" customWidth="1"/>
    <col min="6" max="10" width="5.875" style="1778" customWidth="1"/>
    <col min="11" max="13" width="7.875" style="1778" customWidth="1"/>
    <col min="14" max="15" width="5.875" style="1778" customWidth="1"/>
    <col min="16" max="16" width="7.875" style="1778" customWidth="1"/>
    <col min="17" max="18" width="5.875" style="1778" customWidth="1"/>
    <col min="19" max="21" width="7.875" style="1778" customWidth="1"/>
    <col min="22" max="22" width="3.875" style="1" customWidth="1"/>
    <col min="23" max="32" width="8.625" style="1"/>
    <col min="33" max="155" width="8.625" style="1778"/>
    <col min="156" max="156" width="4.625" style="1778" customWidth="1"/>
    <col min="157" max="157" width="12.5" style="1778" customWidth="1"/>
    <col min="158" max="158" width="13.375" style="1778" customWidth="1"/>
    <col min="159" max="159" width="9.375" style="1778" bestFit="1" customWidth="1"/>
    <col min="160" max="160" width="8.625" style="1778" bestFit="1" customWidth="1"/>
    <col min="161" max="163" width="8.625" style="1778" bestFit="1"/>
    <col min="164" max="176" width="8.625" style="1778" customWidth="1"/>
    <col min="177" max="179" width="8.625" style="1778" bestFit="1" customWidth="1"/>
    <col min="180" max="180" width="4.625" style="1778" customWidth="1"/>
    <col min="181" max="181" width="12.5" style="1778" customWidth="1"/>
    <col min="182" max="182" width="13.375" style="1778" customWidth="1"/>
    <col min="183" max="203" width="8.625" style="1778"/>
    <col min="204" max="204" width="4.625" style="1778" customWidth="1"/>
    <col min="205" max="205" width="12.5" style="1778" customWidth="1"/>
    <col min="206" max="206" width="13.375" style="1778" customWidth="1"/>
    <col min="207" max="411" width="8.625" style="1778"/>
    <col min="412" max="412" width="4.625" style="1778" customWidth="1"/>
    <col min="413" max="413" width="12.5" style="1778" customWidth="1"/>
    <col min="414" max="414" width="13.375" style="1778" customWidth="1"/>
    <col min="415" max="415" width="9.375" style="1778" bestFit="1" customWidth="1"/>
    <col min="416" max="416" width="8.625" style="1778" bestFit="1" customWidth="1"/>
    <col min="417" max="419" width="8.625" style="1778" bestFit="1"/>
    <col min="420" max="432" width="8.625" style="1778" customWidth="1"/>
    <col min="433" max="435" width="8.625" style="1778" bestFit="1" customWidth="1"/>
    <col min="436" max="436" width="4.625" style="1778" customWidth="1"/>
    <col min="437" max="437" width="12.5" style="1778" customWidth="1"/>
    <col min="438" max="438" width="13.375" style="1778" customWidth="1"/>
    <col min="439" max="459" width="8.625" style="1778"/>
    <col min="460" max="460" width="4.625" style="1778" customWidth="1"/>
    <col min="461" max="461" width="12.5" style="1778" customWidth="1"/>
    <col min="462" max="462" width="13.375" style="1778" customWidth="1"/>
    <col min="463" max="667" width="8.625" style="1778"/>
    <col min="668" max="668" width="4.625" style="1778" customWidth="1"/>
    <col min="669" max="669" width="12.5" style="1778" customWidth="1"/>
    <col min="670" max="670" width="13.375" style="1778" customWidth="1"/>
    <col min="671" max="671" width="9.375" style="1778" bestFit="1" customWidth="1"/>
    <col min="672" max="672" width="8.625" style="1778" bestFit="1" customWidth="1"/>
    <col min="673" max="675" width="8.625" style="1778" bestFit="1"/>
    <col min="676" max="688" width="8.625" style="1778" customWidth="1"/>
    <col min="689" max="691" width="8.625" style="1778" bestFit="1" customWidth="1"/>
    <col min="692" max="692" width="4.625" style="1778" customWidth="1"/>
    <col min="693" max="693" width="12.5" style="1778" customWidth="1"/>
    <col min="694" max="694" width="13.375" style="1778" customWidth="1"/>
    <col min="695" max="715" width="8.625" style="1778"/>
    <col min="716" max="716" width="4.625" style="1778" customWidth="1"/>
    <col min="717" max="717" width="12.5" style="1778" customWidth="1"/>
    <col min="718" max="718" width="13.375" style="1778" customWidth="1"/>
    <col min="719" max="923" width="8.625" style="1778"/>
    <col min="924" max="924" width="4.625" style="1778" customWidth="1"/>
    <col min="925" max="925" width="12.5" style="1778" customWidth="1"/>
    <col min="926" max="926" width="13.375" style="1778" customWidth="1"/>
    <col min="927" max="927" width="9.375" style="1778" bestFit="1" customWidth="1"/>
    <col min="928" max="928" width="8.625" style="1778" bestFit="1" customWidth="1"/>
    <col min="929" max="931" width="8.625" style="1778" bestFit="1"/>
    <col min="932" max="944" width="8.625" style="1778" customWidth="1"/>
    <col min="945" max="947" width="8.625" style="1778" bestFit="1" customWidth="1"/>
    <col min="948" max="948" width="4.625" style="1778" customWidth="1"/>
    <col min="949" max="949" width="12.5" style="1778" customWidth="1"/>
    <col min="950" max="950" width="13.375" style="1778" customWidth="1"/>
    <col min="951" max="971" width="8.625" style="1778"/>
    <col min="972" max="972" width="4.625" style="1778" customWidth="1"/>
    <col min="973" max="973" width="12.5" style="1778" customWidth="1"/>
    <col min="974" max="974" width="13.375" style="1778" customWidth="1"/>
    <col min="975" max="1179" width="8.625" style="1778"/>
    <col min="1180" max="1180" width="4.625" style="1778" customWidth="1"/>
    <col min="1181" max="1181" width="12.5" style="1778" customWidth="1"/>
    <col min="1182" max="1182" width="13.375" style="1778" customWidth="1"/>
    <col min="1183" max="1183" width="9.375" style="1778" bestFit="1" customWidth="1"/>
    <col min="1184" max="1184" width="8.625" style="1778" bestFit="1" customWidth="1"/>
    <col min="1185" max="1187" width="8.625" style="1778" bestFit="1"/>
    <col min="1188" max="1200" width="8.625" style="1778" customWidth="1"/>
    <col min="1201" max="1203" width="8.625" style="1778" bestFit="1" customWidth="1"/>
    <col min="1204" max="1204" width="4.625" style="1778" customWidth="1"/>
    <col min="1205" max="1205" width="12.5" style="1778" customWidth="1"/>
    <col min="1206" max="1206" width="13.375" style="1778" customWidth="1"/>
    <col min="1207" max="1227" width="8.625" style="1778"/>
    <col min="1228" max="1228" width="4.625" style="1778" customWidth="1"/>
    <col min="1229" max="1229" width="12.5" style="1778" customWidth="1"/>
    <col min="1230" max="1230" width="13.375" style="1778" customWidth="1"/>
    <col min="1231" max="1435" width="8.625" style="1778"/>
    <col min="1436" max="1436" width="4.625" style="1778" customWidth="1"/>
    <col min="1437" max="1437" width="12.5" style="1778" customWidth="1"/>
    <col min="1438" max="1438" width="13.375" style="1778" customWidth="1"/>
    <col min="1439" max="1439" width="9.375" style="1778" bestFit="1" customWidth="1"/>
    <col min="1440" max="1440" width="8.625" style="1778" bestFit="1" customWidth="1"/>
    <col min="1441" max="1443" width="8.625" style="1778" bestFit="1"/>
    <col min="1444" max="1456" width="8.625" style="1778" customWidth="1"/>
    <col min="1457" max="1459" width="8.625" style="1778" bestFit="1" customWidth="1"/>
    <col min="1460" max="1460" width="4.625" style="1778" customWidth="1"/>
    <col min="1461" max="1461" width="12.5" style="1778" customWidth="1"/>
    <col min="1462" max="1462" width="13.375" style="1778" customWidth="1"/>
    <col min="1463" max="1483" width="8.625" style="1778"/>
    <col min="1484" max="1484" width="4.625" style="1778" customWidth="1"/>
    <col min="1485" max="1485" width="12.5" style="1778" customWidth="1"/>
    <col min="1486" max="1486" width="13.375" style="1778" customWidth="1"/>
    <col min="1487" max="1691" width="8.625" style="1778"/>
    <col min="1692" max="1692" width="4.625" style="1778" customWidth="1"/>
    <col min="1693" max="1693" width="12.5" style="1778" customWidth="1"/>
    <col min="1694" max="1694" width="13.375" style="1778" customWidth="1"/>
    <col min="1695" max="1695" width="9.375" style="1778" bestFit="1" customWidth="1"/>
    <col min="1696" max="1696" width="8.625" style="1778" bestFit="1" customWidth="1"/>
    <col min="1697" max="1699" width="8.625" style="1778" bestFit="1"/>
    <col min="1700" max="1712" width="8.625" style="1778" customWidth="1"/>
    <col min="1713" max="1715" width="8.625" style="1778" bestFit="1" customWidth="1"/>
    <col min="1716" max="1716" width="4.625" style="1778" customWidth="1"/>
    <col min="1717" max="1717" width="12.5" style="1778" customWidth="1"/>
    <col min="1718" max="1718" width="13.375" style="1778" customWidth="1"/>
    <col min="1719" max="1739" width="8.625" style="1778"/>
    <col min="1740" max="1740" width="4.625" style="1778" customWidth="1"/>
    <col min="1741" max="1741" width="12.5" style="1778" customWidth="1"/>
    <col min="1742" max="1742" width="13.375" style="1778" customWidth="1"/>
    <col min="1743" max="1947" width="8.625" style="1778"/>
    <col min="1948" max="1948" width="4.625" style="1778" customWidth="1"/>
    <col min="1949" max="1949" width="12.5" style="1778" customWidth="1"/>
    <col min="1950" max="1950" width="13.375" style="1778" customWidth="1"/>
    <col min="1951" max="1951" width="9.375" style="1778" bestFit="1" customWidth="1"/>
    <col min="1952" max="1952" width="8.625" style="1778" bestFit="1" customWidth="1"/>
    <col min="1953" max="1955" width="8.625" style="1778" bestFit="1"/>
    <col min="1956" max="1968" width="8.625" style="1778" customWidth="1"/>
    <col min="1969" max="1971" width="8.625" style="1778" bestFit="1" customWidth="1"/>
    <col min="1972" max="1972" width="4.625" style="1778" customWidth="1"/>
    <col min="1973" max="1973" width="12.5" style="1778" customWidth="1"/>
    <col min="1974" max="1974" width="13.375" style="1778" customWidth="1"/>
    <col min="1975" max="1995" width="8.625" style="1778"/>
    <col min="1996" max="1996" width="4.625" style="1778" customWidth="1"/>
    <col min="1997" max="1997" width="12.5" style="1778" customWidth="1"/>
    <col min="1998" max="1998" width="13.375" style="1778" customWidth="1"/>
    <col min="1999" max="2203" width="8.625" style="1778"/>
    <col min="2204" max="2204" width="4.625" style="1778" customWidth="1"/>
    <col min="2205" max="2205" width="12.5" style="1778" customWidth="1"/>
    <col min="2206" max="2206" width="13.375" style="1778" customWidth="1"/>
    <col min="2207" max="2207" width="9.375" style="1778" bestFit="1" customWidth="1"/>
    <col min="2208" max="2208" width="8.625" style="1778" bestFit="1" customWidth="1"/>
    <col min="2209" max="2211" width="8.625" style="1778" bestFit="1"/>
    <col min="2212" max="2224" width="8.625" style="1778" customWidth="1"/>
    <col min="2225" max="2227" width="8.625" style="1778" bestFit="1" customWidth="1"/>
    <col min="2228" max="2228" width="4.625" style="1778" customWidth="1"/>
    <col min="2229" max="2229" width="12.5" style="1778" customWidth="1"/>
    <col min="2230" max="2230" width="13.375" style="1778" customWidth="1"/>
    <col min="2231" max="2251" width="8.625" style="1778"/>
    <col min="2252" max="2252" width="4.625" style="1778" customWidth="1"/>
    <col min="2253" max="2253" width="12.5" style="1778" customWidth="1"/>
    <col min="2254" max="2254" width="13.375" style="1778" customWidth="1"/>
    <col min="2255" max="2459" width="8.625" style="1778"/>
    <col min="2460" max="2460" width="4.625" style="1778" customWidth="1"/>
    <col min="2461" max="2461" width="12.5" style="1778" customWidth="1"/>
    <col min="2462" max="2462" width="13.375" style="1778" customWidth="1"/>
    <col min="2463" max="2463" width="9.375" style="1778" bestFit="1" customWidth="1"/>
    <col min="2464" max="2464" width="8.625" style="1778" bestFit="1" customWidth="1"/>
    <col min="2465" max="2467" width="8.625" style="1778" bestFit="1"/>
    <col min="2468" max="2480" width="8.625" style="1778" customWidth="1"/>
    <col min="2481" max="2483" width="8.625" style="1778" bestFit="1" customWidth="1"/>
    <col min="2484" max="2484" width="4.625" style="1778" customWidth="1"/>
    <col min="2485" max="2485" width="12.5" style="1778" customWidth="1"/>
    <col min="2486" max="2486" width="13.375" style="1778" customWidth="1"/>
    <col min="2487" max="2507" width="8.625" style="1778"/>
    <col min="2508" max="2508" width="4.625" style="1778" customWidth="1"/>
    <col min="2509" max="2509" width="12.5" style="1778" customWidth="1"/>
    <col min="2510" max="2510" width="13.375" style="1778" customWidth="1"/>
    <col min="2511" max="2715" width="8.625" style="1778"/>
    <col min="2716" max="2716" width="4.625" style="1778" customWidth="1"/>
    <col min="2717" max="2717" width="12.5" style="1778" customWidth="1"/>
    <col min="2718" max="2718" width="13.375" style="1778" customWidth="1"/>
    <col min="2719" max="2719" width="9.375" style="1778" bestFit="1" customWidth="1"/>
    <col min="2720" max="2720" width="8.625" style="1778" bestFit="1" customWidth="1"/>
    <col min="2721" max="2723" width="8.625" style="1778" bestFit="1"/>
    <col min="2724" max="2736" width="8.625" style="1778" customWidth="1"/>
    <col min="2737" max="2739" width="8.625" style="1778" bestFit="1" customWidth="1"/>
    <col min="2740" max="2740" width="4.625" style="1778" customWidth="1"/>
    <col min="2741" max="2741" width="12.5" style="1778" customWidth="1"/>
    <col min="2742" max="2742" width="13.375" style="1778" customWidth="1"/>
    <col min="2743" max="2763" width="8.625" style="1778"/>
    <col min="2764" max="2764" width="4.625" style="1778" customWidth="1"/>
    <col min="2765" max="2765" width="12.5" style="1778" customWidth="1"/>
    <col min="2766" max="2766" width="13.375" style="1778" customWidth="1"/>
    <col min="2767" max="2971" width="8.625" style="1778"/>
    <col min="2972" max="2972" width="4.625" style="1778" customWidth="1"/>
    <col min="2973" max="2973" width="12.5" style="1778" customWidth="1"/>
    <col min="2974" max="2974" width="13.375" style="1778" customWidth="1"/>
    <col min="2975" max="2975" width="9.375" style="1778" bestFit="1" customWidth="1"/>
    <col min="2976" max="2976" width="8.625" style="1778" bestFit="1" customWidth="1"/>
    <col min="2977" max="2979" width="8.625" style="1778" bestFit="1"/>
    <col min="2980" max="2992" width="8.625" style="1778" customWidth="1"/>
    <col min="2993" max="2995" width="8.625" style="1778" bestFit="1" customWidth="1"/>
    <col min="2996" max="2996" width="4.625" style="1778" customWidth="1"/>
    <col min="2997" max="2997" width="12.5" style="1778" customWidth="1"/>
    <col min="2998" max="2998" width="13.375" style="1778" customWidth="1"/>
    <col min="2999" max="3019" width="8.625" style="1778"/>
    <col min="3020" max="3020" width="4.625" style="1778" customWidth="1"/>
    <col min="3021" max="3021" width="12.5" style="1778" customWidth="1"/>
    <col min="3022" max="3022" width="13.375" style="1778" customWidth="1"/>
    <col min="3023" max="3227" width="8.625" style="1778"/>
    <col min="3228" max="3228" width="4.625" style="1778" customWidth="1"/>
    <col min="3229" max="3229" width="12.5" style="1778" customWidth="1"/>
    <col min="3230" max="3230" width="13.375" style="1778" customWidth="1"/>
    <col min="3231" max="3231" width="9.375" style="1778" bestFit="1" customWidth="1"/>
    <col min="3232" max="3232" width="8.625" style="1778" bestFit="1" customWidth="1"/>
    <col min="3233" max="3235" width="8.625" style="1778" bestFit="1"/>
    <col min="3236" max="3248" width="8.625" style="1778" customWidth="1"/>
    <col min="3249" max="3251" width="8.625" style="1778" bestFit="1" customWidth="1"/>
    <col min="3252" max="3252" width="4.625" style="1778" customWidth="1"/>
    <col min="3253" max="3253" width="12.5" style="1778" customWidth="1"/>
    <col min="3254" max="3254" width="13.375" style="1778" customWidth="1"/>
    <col min="3255" max="3275" width="8.625" style="1778"/>
    <col min="3276" max="3276" width="4.625" style="1778" customWidth="1"/>
    <col min="3277" max="3277" width="12.5" style="1778" customWidth="1"/>
    <col min="3278" max="3278" width="13.375" style="1778" customWidth="1"/>
    <col min="3279" max="3483" width="8.625" style="1778"/>
    <col min="3484" max="3484" width="4.625" style="1778" customWidth="1"/>
    <col min="3485" max="3485" width="12.5" style="1778" customWidth="1"/>
    <col min="3486" max="3486" width="13.375" style="1778" customWidth="1"/>
    <col min="3487" max="3487" width="9.375" style="1778" bestFit="1" customWidth="1"/>
    <col min="3488" max="3488" width="8.625" style="1778" bestFit="1" customWidth="1"/>
    <col min="3489" max="3491" width="8.625" style="1778" bestFit="1"/>
    <col min="3492" max="3504" width="8.625" style="1778" customWidth="1"/>
    <col min="3505" max="3507" width="8.625" style="1778" bestFit="1" customWidth="1"/>
    <col min="3508" max="3508" width="4.625" style="1778" customWidth="1"/>
    <col min="3509" max="3509" width="12.5" style="1778" customWidth="1"/>
    <col min="3510" max="3510" width="13.375" style="1778" customWidth="1"/>
    <col min="3511" max="3531" width="8.625" style="1778"/>
    <col min="3532" max="3532" width="4.625" style="1778" customWidth="1"/>
    <col min="3533" max="3533" width="12.5" style="1778" customWidth="1"/>
    <col min="3534" max="3534" width="13.375" style="1778" customWidth="1"/>
    <col min="3535" max="3739" width="8.625" style="1778"/>
    <col min="3740" max="3740" width="4.625" style="1778" customWidth="1"/>
    <col min="3741" max="3741" width="12.5" style="1778" customWidth="1"/>
    <col min="3742" max="3742" width="13.375" style="1778" customWidth="1"/>
    <col min="3743" max="3743" width="9.375" style="1778" bestFit="1" customWidth="1"/>
    <col min="3744" max="3744" width="8.625" style="1778" bestFit="1" customWidth="1"/>
    <col min="3745" max="3747" width="8.625" style="1778" bestFit="1"/>
    <col min="3748" max="3760" width="8.625" style="1778" customWidth="1"/>
    <col min="3761" max="3763" width="8.625" style="1778" bestFit="1" customWidth="1"/>
    <col min="3764" max="3764" width="4.625" style="1778" customWidth="1"/>
    <col min="3765" max="3765" width="12.5" style="1778" customWidth="1"/>
    <col min="3766" max="3766" width="13.375" style="1778" customWidth="1"/>
    <col min="3767" max="3787" width="8.625" style="1778"/>
    <col min="3788" max="3788" width="4.625" style="1778" customWidth="1"/>
    <col min="3789" max="3789" width="12.5" style="1778" customWidth="1"/>
    <col min="3790" max="3790" width="13.375" style="1778" customWidth="1"/>
    <col min="3791" max="3995" width="8.625" style="1778"/>
    <col min="3996" max="3996" width="4.625" style="1778" customWidth="1"/>
    <col min="3997" max="3997" width="12.5" style="1778" customWidth="1"/>
    <col min="3998" max="3998" width="13.375" style="1778" customWidth="1"/>
    <col min="3999" max="3999" width="9.375" style="1778" bestFit="1" customWidth="1"/>
    <col min="4000" max="4000" width="8.625" style="1778" bestFit="1" customWidth="1"/>
    <col min="4001" max="4003" width="8.625" style="1778" bestFit="1"/>
    <col min="4004" max="4016" width="8.625" style="1778" customWidth="1"/>
    <col min="4017" max="4019" width="8.625" style="1778" bestFit="1" customWidth="1"/>
    <col min="4020" max="4020" width="4.625" style="1778" customWidth="1"/>
    <col min="4021" max="4021" width="12.5" style="1778" customWidth="1"/>
    <col min="4022" max="4022" width="13.375" style="1778" customWidth="1"/>
    <col min="4023" max="4043" width="8.625" style="1778"/>
    <col min="4044" max="4044" width="4.625" style="1778" customWidth="1"/>
    <col min="4045" max="4045" width="12.5" style="1778" customWidth="1"/>
    <col min="4046" max="4046" width="13.375" style="1778" customWidth="1"/>
    <col min="4047" max="4251" width="8.625" style="1778"/>
    <col min="4252" max="4252" width="4.625" style="1778" customWidth="1"/>
    <col min="4253" max="4253" width="12.5" style="1778" customWidth="1"/>
    <col min="4254" max="4254" width="13.375" style="1778" customWidth="1"/>
    <col min="4255" max="4255" width="9.375" style="1778" bestFit="1" customWidth="1"/>
    <col min="4256" max="4256" width="8.625" style="1778" bestFit="1" customWidth="1"/>
    <col min="4257" max="4259" width="8.625" style="1778" bestFit="1"/>
    <col min="4260" max="4272" width="8.625" style="1778" customWidth="1"/>
    <col min="4273" max="4275" width="8.625" style="1778" bestFit="1" customWidth="1"/>
    <col min="4276" max="4276" width="4.625" style="1778" customWidth="1"/>
    <col min="4277" max="4277" width="12.5" style="1778" customWidth="1"/>
    <col min="4278" max="4278" width="13.375" style="1778" customWidth="1"/>
    <col min="4279" max="4299" width="8.625" style="1778"/>
    <col min="4300" max="4300" width="4.625" style="1778" customWidth="1"/>
    <col min="4301" max="4301" width="12.5" style="1778" customWidth="1"/>
    <col min="4302" max="4302" width="13.375" style="1778" customWidth="1"/>
    <col min="4303" max="4507" width="8.625" style="1778"/>
    <col min="4508" max="4508" width="4.625" style="1778" customWidth="1"/>
    <col min="4509" max="4509" width="12.5" style="1778" customWidth="1"/>
    <col min="4510" max="4510" width="13.375" style="1778" customWidth="1"/>
    <col min="4511" max="4511" width="9.375" style="1778" bestFit="1" customWidth="1"/>
    <col min="4512" max="4512" width="8.625" style="1778" bestFit="1" customWidth="1"/>
    <col min="4513" max="4515" width="8.625" style="1778" bestFit="1"/>
    <col min="4516" max="4528" width="8.625" style="1778" customWidth="1"/>
    <col min="4529" max="4531" width="8.625" style="1778" bestFit="1" customWidth="1"/>
    <col min="4532" max="4532" width="4.625" style="1778" customWidth="1"/>
    <col min="4533" max="4533" width="12.5" style="1778" customWidth="1"/>
    <col min="4534" max="4534" width="13.375" style="1778" customWidth="1"/>
    <col min="4535" max="4555" width="8.625" style="1778"/>
    <col min="4556" max="4556" width="4.625" style="1778" customWidth="1"/>
    <col min="4557" max="4557" width="12.5" style="1778" customWidth="1"/>
    <col min="4558" max="4558" width="13.375" style="1778" customWidth="1"/>
    <col min="4559" max="4763" width="8.625" style="1778"/>
    <col min="4764" max="4764" width="4.625" style="1778" customWidth="1"/>
    <col min="4765" max="4765" width="12.5" style="1778" customWidth="1"/>
    <col min="4766" max="4766" width="13.375" style="1778" customWidth="1"/>
    <col min="4767" max="4767" width="9.375" style="1778" bestFit="1" customWidth="1"/>
    <col min="4768" max="4768" width="8.625" style="1778" bestFit="1" customWidth="1"/>
    <col min="4769" max="4771" width="8.625" style="1778" bestFit="1"/>
    <col min="4772" max="4784" width="8.625" style="1778" customWidth="1"/>
    <col min="4785" max="4787" width="8.625" style="1778" bestFit="1" customWidth="1"/>
    <col min="4788" max="4788" width="4.625" style="1778" customWidth="1"/>
    <col min="4789" max="4789" width="12.5" style="1778" customWidth="1"/>
    <col min="4790" max="4790" width="13.375" style="1778" customWidth="1"/>
    <col min="4791" max="4811" width="8.625" style="1778"/>
    <col min="4812" max="4812" width="4.625" style="1778" customWidth="1"/>
    <col min="4813" max="4813" width="12.5" style="1778" customWidth="1"/>
    <col min="4814" max="4814" width="13.375" style="1778" customWidth="1"/>
    <col min="4815" max="5019" width="8.625" style="1778"/>
    <col min="5020" max="5020" width="4.625" style="1778" customWidth="1"/>
    <col min="5021" max="5021" width="12.5" style="1778" customWidth="1"/>
    <col min="5022" max="5022" width="13.375" style="1778" customWidth="1"/>
    <col min="5023" max="5023" width="9.375" style="1778" bestFit="1" customWidth="1"/>
    <col min="5024" max="5024" width="8.625" style="1778" bestFit="1" customWidth="1"/>
    <col min="5025" max="5027" width="8.625" style="1778" bestFit="1"/>
    <col min="5028" max="5040" width="8.625" style="1778" customWidth="1"/>
    <col min="5041" max="5043" width="8.625" style="1778" bestFit="1" customWidth="1"/>
    <col min="5044" max="5044" width="4.625" style="1778" customWidth="1"/>
    <col min="5045" max="5045" width="12.5" style="1778" customWidth="1"/>
    <col min="5046" max="5046" width="13.375" style="1778" customWidth="1"/>
    <col min="5047" max="5067" width="8.625" style="1778"/>
    <col min="5068" max="5068" width="4.625" style="1778" customWidth="1"/>
    <col min="5069" max="5069" width="12.5" style="1778" customWidth="1"/>
    <col min="5070" max="5070" width="13.375" style="1778" customWidth="1"/>
    <col min="5071" max="5275" width="8.625" style="1778"/>
    <col min="5276" max="5276" width="4.625" style="1778" customWidth="1"/>
    <col min="5277" max="5277" width="12.5" style="1778" customWidth="1"/>
    <col min="5278" max="5278" width="13.375" style="1778" customWidth="1"/>
    <col min="5279" max="5279" width="9.375" style="1778" bestFit="1" customWidth="1"/>
    <col min="5280" max="5280" width="8.625" style="1778" bestFit="1" customWidth="1"/>
    <col min="5281" max="5283" width="8.625" style="1778" bestFit="1"/>
    <col min="5284" max="5296" width="8.625" style="1778" customWidth="1"/>
    <col min="5297" max="5299" width="8.625" style="1778" bestFit="1" customWidth="1"/>
    <col min="5300" max="5300" width="4.625" style="1778" customWidth="1"/>
    <col min="5301" max="5301" width="12.5" style="1778" customWidth="1"/>
    <col min="5302" max="5302" width="13.375" style="1778" customWidth="1"/>
    <col min="5303" max="5323" width="8.625" style="1778"/>
    <col min="5324" max="5324" width="4.625" style="1778" customWidth="1"/>
    <col min="5325" max="5325" width="12.5" style="1778" customWidth="1"/>
    <col min="5326" max="5326" width="13.375" style="1778" customWidth="1"/>
    <col min="5327" max="5531" width="8.625" style="1778"/>
    <col min="5532" max="5532" width="4.625" style="1778" customWidth="1"/>
    <col min="5533" max="5533" width="12.5" style="1778" customWidth="1"/>
    <col min="5534" max="5534" width="13.375" style="1778" customWidth="1"/>
    <col min="5535" max="5535" width="9.375" style="1778" bestFit="1" customWidth="1"/>
    <col min="5536" max="5536" width="8.625" style="1778" bestFit="1" customWidth="1"/>
    <col min="5537" max="5539" width="8.625" style="1778" bestFit="1"/>
    <col min="5540" max="5552" width="8.625" style="1778" customWidth="1"/>
    <col min="5553" max="5555" width="8.625" style="1778" bestFit="1" customWidth="1"/>
    <col min="5556" max="5556" width="4.625" style="1778" customWidth="1"/>
    <col min="5557" max="5557" width="12.5" style="1778" customWidth="1"/>
    <col min="5558" max="5558" width="13.375" style="1778" customWidth="1"/>
    <col min="5559" max="5579" width="8.625" style="1778"/>
    <col min="5580" max="5580" width="4.625" style="1778" customWidth="1"/>
    <col min="5581" max="5581" width="12.5" style="1778" customWidth="1"/>
    <col min="5582" max="5582" width="13.375" style="1778" customWidth="1"/>
    <col min="5583" max="5787" width="8.625" style="1778"/>
    <col min="5788" max="5788" width="4.625" style="1778" customWidth="1"/>
    <col min="5789" max="5789" width="12.5" style="1778" customWidth="1"/>
    <col min="5790" max="5790" width="13.375" style="1778" customWidth="1"/>
    <col min="5791" max="5791" width="9.375" style="1778" bestFit="1" customWidth="1"/>
    <col min="5792" max="5792" width="8.625" style="1778" bestFit="1" customWidth="1"/>
    <col min="5793" max="5795" width="8.625" style="1778" bestFit="1"/>
    <col min="5796" max="5808" width="8.625" style="1778" customWidth="1"/>
    <col min="5809" max="5811" width="8.625" style="1778" bestFit="1" customWidth="1"/>
    <col min="5812" max="5812" width="4.625" style="1778" customWidth="1"/>
    <col min="5813" max="5813" width="12.5" style="1778" customWidth="1"/>
    <col min="5814" max="5814" width="13.375" style="1778" customWidth="1"/>
    <col min="5815" max="5835" width="8.625" style="1778"/>
    <col min="5836" max="5836" width="4.625" style="1778" customWidth="1"/>
    <col min="5837" max="5837" width="12.5" style="1778" customWidth="1"/>
    <col min="5838" max="5838" width="13.375" style="1778" customWidth="1"/>
    <col min="5839" max="6043" width="8.625" style="1778"/>
    <col min="6044" max="6044" width="4.625" style="1778" customWidth="1"/>
    <col min="6045" max="6045" width="12.5" style="1778" customWidth="1"/>
    <col min="6046" max="6046" width="13.375" style="1778" customWidth="1"/>
    <col min="6047" max="6047" width="9.375" style="1778" bestFit="1" customWidth="1"/>
    <col min="6048" max="6048" width="8.625" style="1778" bestFit="1" customWidth="1"/>
    <col min="6049" max="6051" width="8.625" style="1778" bestFit="1"/>
    <col min="6052" max="6064" width="8.625" style="1778" customWidth="1"/>
    <col min="6065" max="6067" width="8.625" style="1778" bestFit="1" customWidth="1"/>
    <col min="6068" max="6068" width="4.625" style="1778" customWidth="1"/>
    <col min="6069" max="6069" width="12.5" style="1778" customWidth="1"/>
    <col min="6070" max="6070" width="13.375" style="1778" customWidth="1"/>
    <col min="6071" max="6091" width="8.625" style="1778"/>
    <col min="6092" max="6092" width="4.625" style="1778" customWidth="1"/>
    <col min="6093" max="6093" width="12.5" style="1778" customWidth="1"/>
    <col min="6094" max="6094" width="13.375" style="1778" customWidth="1"/>
    <col min="6095" max="6299" width="8.625" style="1778"/>
    <col min="6300" max="6300" width="4.625" style="1778" customWidth="1"/>
    <col min="6301" max="6301" width="12.5" style="1778" customWidth="1"/>
    <col min="6302" max="6302" width="13.375" style="1778" customWidth="1"/>
    <col min="6303" max="6303" width="9.375" style="1778" bestFit="1" customWidth="1"/>
    <col min="6304" max="6304" width="8.625" style="1778" bestFit="1" customWidth="1"/>
    <col min="6305" max="6307" width="8.625" style="1778" bestFit="1"/>
    <col min="6308" max="6320" width="8.625" style="1778" customWidth="1"/>
    <col min="6321" max="6323" width="8.625" style="1778" bestFit="1" customWidth="1"/>
    <col min="6324" max="6324" width="4.625" style="1778" customWidth="1"/>
    <col min="6325" max="6325" width="12.5" style="1778" customWidth="1"/>
    <col min="6326" max="6326" width="13.375" style="1778" customWidth="1"/>
    <col min="6327" max="6347" width="8.625" style="1778"/>
    <col min="6348" max="6348" width="4.625" style="1778" customWidth="1"/>
    <col min="6349" max="6349" width="12.5" style="1778" customWidth="1"/>
    <col min="6350" max="6350" width="13.375" style="1778" customWidth="1"/>
    <col min="6351" max="6555" width="8.625" style="1778"/>
    <col min="6556" max="6556" width="4.625" style="1778" customWidth="1"/>
    <col min="6557" max="6557" width="12.5" style="1778" customWidth="1"/>
    <col min="6558" max="6558" width="13.375" style="1778" customWidth="1"/>
    <col min="6559" max="6559" width="9.375" style="1778" bestFit="1" customWidth="1"/>
    <col min="6560" max="6560" width="8.625" style="1778" bestFit="1" customWidth="1"/>
    <col min="6561" max="6563" width="8.625" style="1778" bestFit="1"/>
    <col min="6564" max="6576" width="8.625" style="1778" customWidth="1"/>
    <col min="6577" max="6579" width="8.625" style="1778" bestFit="1" customWidth="1"/>
    <col min="6580" max="6580" width="4.625" style="1778" customWidth="1"/>
    <col min="6581" max="6581" width="12.5" style="1778" customWidth="1"/>
    <col min="6582" max="6582" width="13.375" style="1778" customWidth="1"/>
    <col min="6583" max="6603" width="8.625" style="1778"/>
    <col min="6604" max="6604" width="4.625" style="1778" customWidth="1"/>
    <col min="6605" max="6605" width="12.5" style="1778" customWidth="1"/>
    <col min="6606" max="6606" width="13.375" style="1778" customWidth="1"/>
    <col min="6607" max="6811" width="8.625" style="1778"/>
    <col min="6812" max="6812" width="4.625" style="1778" customWidth="1"/>
    <col min="6813" max="6813" width="12.5" style="1778" customWidth="1"/>
    <col min="6814" max="6814" width="13.375" style="1778" customWidth="1"/>
    <col min="6815" max="6815" width="9.375" style="1778" bestFit="1" customWidth="1"/>
    <col min="6816" max="6816" width="8.625" style="1778" bestFit="1" customWidth="1"/>
    <col min="6817" max="6819" width="8.625" style="1778" bestFit="1"/>
    <col min="6820" max="6832" width="8.625" style="1778" customWidth="1"/>
    <col min="6833" max="6835" width="8.625" style="1778" bestFit="1" customWidth="1"/>
    <col min="6836" max="6836" width="4.625" style="1778" customWidth="1"/>
    <col min="6837" max="6837" width="12.5" style="1778" customWidth="1"/>
    <col min="6838" max="6838" width="13.375" style="1778" customWidth="1"/>
    <col min="6839" max="6859" width="8.625" style="1778"/>
    <col min="6860" max="6860" width="4.625" style="1778" customWidth="1"/>
    <col min="6861" max="6861" width="12.5" style="1778" customWidth="1"/>
    <col min="6862" max="6862" width="13.375" style="1778" customWidth="1"/>
    <col min="6863" max="7067" width="8.625" style="1778"/>
    <col min="7068" max="7068" width="4.625" style="1778" customWidth="1"/>
    <col min="7069" max="7069" width="12.5" style="1778" customWidth="1"/>
    <col min="7070" max="7070" width="13.375" style="1778" customWidth="1"/>
    <col min="7071" max="7071" width="9.375" style="1778" bestFit="1" customWidth="1"/>
    <col min="7072" max="7072" width="8.625" style="1778" bestFit="1" customWidth="1"/>
    <col min="7073" max="7075" width="8.625" style="1778" bestFit="1"/>
    <col min="7076" max="7088" width="8.625" style="1778" customWidth="1"/>
    <col min="7089" max="7091" width="8.625" style="1778" bestFit="1" customWidth="1"/>
    <col min="7092" max="7092" width="4.625" style="1778" customWidth="1"/>
    <col min="7093" max="7093" width="12.5" style="1778" customWidth="1"/>
    <col min="7094" max="7094" width="13.375" style="1778" customWidth="1"/>
    <col min="7095" max="7115" width="8.625" style="1778"/>
    <col min="7116" max="7116" width="4.625" style="1778" customWidth="1"/>
    <col min="7117" max="7117" width="12.5" style="1778" customWidth="1"/>
    <col min="7118" max="7118" width="13.375" style="1778" customWidth="1"/>
    <col min="7119" max="7323" width="8.625" style="1778"/>
    <col min="7324" max="7324" width="4.625" style="1778" customWidth="1"/>
    <col min="7325" max="7325" width="12.5" style="1778" customWidth="1"/>
    <col min="7326" max="7326" width="13.375" style="1778" customWidth="1"/>
    <col min="7327" max="7327" width="9.375" style="1778" bestFit="1" customWidth="1"/>
    <col min="7328" max="7328" width="8.625" style="1778" bestFit="1" customWidth="1"/>
    <col min="7329" max="7331" width="8.625" style="1778" bestFit="1"/>
    <col min="7332" max="7344" width="8.625" style="1778" customWidth="1"/>
    <col min="7345" max="7347" width="8.625" style="1778" bestFit="1" customWidth="1"/>
    <col min="7348" max="7348" width="4.625" style="1778" customWidth="1"/>
    <col min="7349" max="7349" width="12.5" style="1778" customWidth="1"/>
    <col min="7350" max="7350" width="13.375" style="1778" customWidth="1"/>
    <col min="7351" max="7371" width="8.625" style="1778"/>
    <col min="7372" max="7372" width="4.625" style="1778" customWidth="1"/>
    <col min="7373" max="7373" width="12.5" style="1778" customWidth="1"/>
    <col min="7374" max="7374" width="13.375" style="1778" customWidth="1"/>
    <col min="7375" max="7579" width="8.625" style="1778"/>
    <col min="7580" max="7580" width="4.625" style="1778" customWidth="1"/>
    <col min="7581" max="7581" width="12.5" style="1778" customWidth="1"/>
    <col min="7582" max="7582" width="13.375" style="1778" customWidth="1"/>
    <col min="7583" max="7583" width="9.375" style="1778" bestFit="1" customWidth="1"/>
    <col min="7584" max="7584" width="8.625" style="1778" bestFit="1" customWidth="1"/>
    <col min="7585" max="7587" width="8.625" style="1778" bestFit="1"/>
    <col min="7588" max="7600" width="8.625" style="1778" customWidth="1"/>
    <col min="7601" max="7603" width="8.625" style="1778" bestFit="1" customWidth="1"/>
    <col min="7604" max="7604" width="4.625" style="1778" customWidth="1"/>
    <col min="7605" max="7605" width="12.5" style="1778" customWidth="1"/>
    <col min="7606" max="7606" width="13.375" style="1778" customWidth="1"/>
    <col min="7607" max="7627" width="8.625" style="1778"/>
    <col min="7628" max="7628" width="4.625" style="1778" customWidth="1"/>
    <col min="7629" max="7629" width="12.5" style="1778" customWidth="1"/>
    <col min="7630" max="7630" width="13.375" style="1778" customWidth="1"/>
    <col min="7631" max="7835" width="8.625" style="1778"/>
    <col min="7836" max="7836" width="4.625" style="1778" customWidth="1"/>
    <col min="7837" max="7837" width="12.5" style="1778" customWidth="1"/>
    <col min="7838" max="7838" width="13.375" style="1778" customWidth="1"/>
    <col min="7839" max="7839" width="9.375" style="1778" bestFit="1" customWidth="1"/>
    <col min="7840" max="7840" width="8.625" style="1778" bestFit="1" customWidth="1"/>
    <col min="7841" max="7843" width="8.625" style="1778" bestFit="1"/>
    <col min="7844" max="7856" width="8.625" style="1778" customWidth="1"/>
    <col min="7857" max="7859" width="8.625" style="1778" bestFit="1" customWidth="1"/>
    <col min="7860" max="7860" width="4.625" style="1778" customWidth="1"/>
    <col min="7861" max="7861" width="12.5" style="1778" customWidth="1"/>
    <col min="7862" max="7862" width="13.375" style="1778" customWidth="1"/>
    <col min="7863" max="7883" width="8.625" style="1778"/>
    <col min="7884" max="7884" width="4.625" style="1778" customWidth="1"/>
    <col min="7885" max="7885" width="12.5" style="1778" customWidth="1"/>
    <col min="7886" max="7886" width="13.375" style="1778" customWidth="1"/>
    <col min="7887" max="8091" width="8.625" style="1778"/>
    <col min="8092" max="8092" width="4.625" style="1778" customWidth="1"/>
    <col min="8093" max="8093" width="12.5" style="1778" customWidth="1"/>
    <col min="8094" max="8094" width="13.375" style="1778" customWidth="1"/>
    <col min="8095" max="8095" width="9.375" style="1778" bestFit="1" customWidth="1"/>
    <col min="8096" max="8096" width="8.625" style="1778" bestFit="1" customWidth="1"/>
    <col min="8097" max="8099" width="8.625" style="1778" bestFit="1"/>
    <col min="8100" max="8112" width="8.625" style="1778" customWidth="1"/>
    <col min="8113" max="8115" width="8.625" style="1778" bestFit="1" customWidth="1"/>
    <col min="8116" max="8116" width="4.625" style="1778" customWidth="1"/>
    <col min="8117" max="8117" width="12.5" style="1778" customWidth="1"/>
    <col min="8118" max="8118" width="13.375" style="1778" customWidth="1"/>
    <col min="8119" max="8139" width="8.625" style="1778"/>
    <col min="8140" max="8140" width="4.625" style="1778" customWidth="1"/>
    <col min="8141" max="8141" width="12.5" style="1778" customWidth="1"/>
    <col min="8142" max="8142" width="13.375" style="1778" customWidth="1"/>
    <col min="8143" max="8347" width="8.625" style="1778"/>
    <col min="8348" max="8348" width="4.625" style="1778" customWidth="1"/>
    <col min="8349" max="8349" width="12.5" style="1778" customWidth="1"/>
    <col min="8350" max="8350" width="13.375" style="1778" customWidth="1"/>
    <col min="8351" max="8351" width="9.375" style="1778" bestFit="1" customWidth="1"/>
    <col min="8352" max="8352" width="8.625" style="1778" bestFit="1" customWidth="1"/>
    <col min="8353" max="8355" width="8.625" style="1778" bestFit="1"/>
    <col min="8356" max="8368" width="8.625" style="1778" customWidth="1"/>
    <col min="8369" max="8371" width="8.625" style="1778" bestFit="1" customWidth="1"/>
    <col min="8372" max="8372" width="4.625" style="1778" customWidth="1"/>
    <col min="8373" max="8373" width="12.5" style="1778" customWidth="1"/>
    <col min="8374" max="8374" width="13.375" style="1778" customWidth="1"/>
    <col min="8375" max="8395" width="8.625" style="1778"/>
    <col min="8396" max="8396" width="4.625" style="1778" customWidth="1"/>
    <col min="8397" max="8397" width="12.5" style="1778" customWidth="1"/>
    <col min="8398" max="8398" width="13.375" style="1778" customWidth="1"/>
    <col min="8399" max="8603" width="8.625" style="1778"/>
    <col min="8604" max="8604" width="4.625" style="1778" customWidth="1"/>
    <col min="8605" max="8605" width="12.5" style="1778" customWidth="1"/>
    <col min="8606" max="8606" width="13.375" style="1778" customWidth="1"/>
    <col min="8607" max="8607" width="9.375" style="1778" bestFit="1" customWidth="1"/>
    <col min="8608" max="8608" width="8.625" style="1778" bestFit="1" customWidth="1"/>
    <col min="8609" max="8611" width="8.625" style="1778" bestFit="1"/>
    <col min="8612" max="8624" width="8.625" style="1778" customWidth="1"/>
    <col min="8625" max="8627" width="8.625" style="1778" bestFit="1" customWidth="1"/>
    <col min="8628" max="8628" width="4.625" style="1778" customWidth="1"/>
    <col min="8629" max="8629" width="12.5" style="1778" customWidth="1"/>
    <col min="8630" max="8630" width="13.375" style="1778" customWidth="1"/>
    <col min="8631" max="8651" width="8.625" style="1778"/>
    <col min="8652" max="8652" width="4.625" style="1778" customWidth="1"/>
    <col min="8653" max="8653" width="12.5" style="1778" customWidth="1"/>
    <col min="8654" max="8654" width="13.375" style="1778" customWidth="1"/>
    <col min="8655" max="8859" width="8.625" style="1778"/>
    <col min="8860" max="8860" width="4.625" style="1778" customWidth="1"/>
    <col min="8861" max="8861" width="12.5" style="1778" customWidth="1"/>
    <col min="8862" max="8862" width="13.375" style="1778" customWidth="1"/>
    <col min="8863" max="8863" width="9.375" style="1778" bestFit="1" customWidth="1"/>
    <col min="8864" max="8864" width="8.625" style="1778" bestFit="1" customWidth="1"/>
    <col min="8865" max="8867" width="8.625" style="1778" bestFit="1"/>
    <col min="8868" max="8880" width="8.625" style="1778" customWidth="1"/>
    <col min="8881" max="8883" width="8.625" style="1778" bestFit="1" customWidth="1"/>
    <col min="8884" max="8884" width="4.625" style="1778" customWidth="1"/>
    <col min="8885" max="8885" width="12.5" style="1778" customWidth="1"/>
    <col min="8886" max="8886" width="13.375" style="1778" customWidth="1"/>
    <col min="8887" max="8907" width="8.625" style="1778"/>
    <col min="8908" max="8908" width="4.625" style="1778" customWidth="1"/>
    <col min="8909" max="8909" width="12.5" style="1778" customWidth="1"/>
    <col min="8910" max="8910" width="13.375" style="1778" customWidth="1"/>
    <col min="8911" max="9115" width="8.625" style="1778"/>
    <col min="9116" max="9116" width="4.625" style="1778" customWidth="1"/>
    <col min="9117" max="9117" width="12.5" style="1778" customWidth="1"/>
    <col min="9118" max="9118" width="13.375" style="1778" customWidth="1"/>
    <col min="9119" max="9119" width="9.375" style="1778" bestFit="1" customWidth="1"/>
    <col min="9120" max="9120" width="8.625" style="1778" bestFit="1" customWidth="1"/>
    <col min="9121" max="9123" width="8.625" style="1778" bestFit="1"/>
    <col min="9124" max="9136" width="8.625" style="1778" customWidth="1"/>
    <col min="9137" max="9139" width="8.625" style="1778" bestFit="1" customWidth="1"/>
    <col min="9140" max="9140" width="4.625" style="1778" customWidth="1"/>
    <col min="9141" max="9141" width="12.5" style="1778" customWidth="1"/>
    <col min="9142" max="9142" width="13.375" style="1778" customWidth="1"/>
    <col min="9143" max="9163" width="8.625" style="1778"/>
    <col min="9164" max="9164" width="4.625" style="1778" customWidth="1"/>
    <col min="9165" max="9165" width="12.5" style="1778" customWidth="1"/>
    <col min="9166" max="9166" width="13.375" style="1778" customWidth="1"/>
    <col min="9167" max="9371" width="8.625" style="1778"/>
    <col min="9372" max="9372" width="4.625" style="1778" customWidth="1"/>
    <col min="9373" max="9373" width="12.5" style="1778" customWidth="1"/>
    <col min="9374" max="9374" width="13.375" style="1778" customWidth="1"/>
    <col min="9375" max="9375" width="9.375" style="1778" bestFit="1" customWidth="1"/>
    <col min="9376" max="9376" width="8.625" style="1778" bestFit="1" customWidth="1"/>
    <col min="9377" max="9379" width="8.625" style="1778" bestFit="1"/>
    <col min="9380" max="9392" width="8.625" style="1778" customWidth="1"/>
    <col min="9393" max="9395" width="8.625" style="1778" bestFit="1" customWidth="1"/>
    <col min="9396" max="9396" width="4.625" style="1778" customWidth="1"/>
    <col min="9397" max="9397" width="12.5" style="1778" customWidth="1"/>
    <col min="9398" max="9398" width="13.375" style="1778" customWidth="1"/>
    <col min="9399" max="9419" width="8.625" style="1778"/>
    <col min="9420" max="9420" width="4.625" style="1778" customWidth="1"/>
    <col min="9421" max="9421" width="12.5" style="1778" customWidth="1"/>
    <col min="9422" max="9422" width="13.375" style="1778" customWidth="1"/>
    <col min="9423" max="9627" width="8.625" style="1778"/>
    <col min="9628" max="9628" width="4.625" style="1778" customWidth="1"/>
    <col min="9629" max="9629" width="12.5" style="1778" customWidth="1"/>
    <col min="9630" max="9630" width="13.375" style="1778" customWidth="1"/>
    <col min="9631" max="9631" width="9.375" style="1778" bestFit="1" customWidth="1"/>
    <col min="9632" max="9632" width="8.625" style="1778" bestFit="1" customWidth="1"/>
    <col min="9633" max="9635" width="8.625" style="1778" bestFit="1"/>
    <col min="9636" max="9648" width="8.625" style="1778" customWidth="1"/>
    <col min="9649" max="9651" width="8.625" style="1778" bestFit="1" customWidth="1"/>
    <col min="9652" max="9652" width="4.625" style="1778" customWidth="1"/>
    <col min="9653" max="9653" width="12.5" style="1778" customWidth="1"/>
    <col min="9654" max="9654" width="13.375" style="1778" customWidth="1"/>
    <col min="9655" max="9675" width="8.625" style="1778"/>
    <col min="9676" max="9676" width="4.625" style="1778" customWidth="1"/>
    <col min="9677" max="9677" width="12.5" style="1778" customWidth="1"/>
    <col min="9678" max="9678" width="13.375" style="1778" customWidth="1"/>
    <col min="9679" max="9883" width="8.625" style="1778"/>
    <col min="9884" max="9884" width="4.625" style="1778" customWidth="1"/>
    <col min="9885" max="9885" width="12.5" style="1778" customWidth="1"/>
    <col min="9886" max="9886" width="13.375" style="1778" customWidth="1"/>
    <col min="9887" max="9887" width="9.375" style="1778" bestFit="1" customWidth="1"/>
    <col min="9888" max="9888" width="8.625" style="1778" bestFit="1" customWidth="1"/>
    <col min="9889" max="9891" width="8.625" style="1778" bestFit="1"/>
    <col min="9892" max="9904" width="8.625" style="1778" customWidth="1"/>
    <col min="9905" max="9907" width="8.625" style="1778" bestFit="1" customWidth="1"/>
    <col min="9908" max="9908" width="4.625" style="1778" customWidth="1"/>
    <col min="9909" max="9909" width="12.5" style="1778" customWidth="1"/>
    <col min="9910" max="9910" width="13.375" style="1778" customWidth="1"/>
    <col min="9911" max="9931" width="8.625" style="1778"/>
    <col min="9932" max="9932" width="4.625" style="1778" customWidth="1"/>
    <col min="9933" max="9933" width="12.5" style="1778" customWidth="1"/>
    <col min="9934" max="9934" width="13.375" style="1778" customWidth="1"/>
    <col min="9935" max="10139" width="8.625" style="1778"/>
    <col min="10140" max="10140" width="4.625" style="1778" customWidth="1"/>
    <col min="10141" max="10141" width="12.5" style="1778" customWidth="1"/>
    <col min="10142" max="10142" width="13.375" style="1778" customWidth="1"/>
    <col min="10143" max="10143" width="9.375" style="1778" bestFit="1" customWidth="1"/>
    <col min="10144" max="10144" width="8.625" style="1778" bestFit="1" customWidth="1"/>
    <col min="10145" max="10147" width="8.625" style="1778" bestFit="1"/>
    <col min="10148" max="10160" width="8.625" style="1778" customWidth="1"/>
    <col min="10161" max="10163" width="8.625" style="1778" bestFit="1" customWidth="1"/>
    <col min="10164" max="10164" width="4.625" style="1778" customWidth="1"/>
    <col min="10165" max="10165" width="12.5" style="1778" customWidth="1"/>
    <col min="10166" max="10166" width="13.375" style="1778" customWidth="1"/>
    <col min="10167" max="10187" width="8.625" style="1778"/>
    <col min="10188" max="10188" width="4.625" style="1778" customWidth="1"/>
    <col min="10189" max="10189" width="12.5" style="1778" customWidth="1"/>
    <col min="10190" max="10190" width="13.375" style="1778" customWidth="1"/>
    <col min="10191" max="10395" width="8.625" style="1778"/>
    <col min="10396" max="10396" width="4.625" style="1778" customWidth="1"/>
    <col min="10397" max="10397" width="12.5" style="1778" customWidth="1"/>
    <col min="10398" max="10398" width="13.375" style="1778" customWidth="1"/>
    <col min="10399" max="10399" width="9.375" style="1778" bestFit="1" customWidth="1"/>
    <col min="10400" max="10400" width="8.625" style="1778" bestFit="1" customWidth="1"/>
    <col min="10401" max="10403" width="8.625" style="1778" bestFit="1"/>
    <col min="10404" max="10416" width="8.625" style="1778" customWidth="1"/>
    <col min="10417" max="10419" width="8.625" style="1778" bestFit="1" customWidth="1"/>
    <col min="10420" max="10420" width="4.625" style="1778" customWidth="1"/>
    <col min="10421" max="10421" width="12.5" style="1778" customWidth="1"/>
    <col min="10422" max="10422" width="13.375" style="1778" customWidth="1"/>
    <col min="10423" max="10443" width="8.625" style="1778"/>
    <col min="10444" max="10444" width="4.625" style="1778" customWidth="1"/>
    <col min="10445" max="10445" width="12.5" style="1778" customWidth="1"/>
    <col min="10446" max="10446" width="13.375" style="1778" customWidth="1"/>
    <col min="10447" max="10651" width="8.625" style="1778"/>
    <col min="10652" max="10652" width="4.625" style="1778" customWidth="1"/>
    <col min="10653" max="10653" width="12.5" style="1778" customWidth="1"/>
    <col min="10654" max="10654" width="13.375" style="1778" customWidth="1"/>
    <col min="10655" max="10655" width="9.375" style="1778" bestFit="1" customWidth="1"/>
    <col min="10656" max="10656" width="8.625" style="1778" bestFit="1" customWidth="1"/>
    <col min="10657" max="10659" width="8.625" style="1778" bestFit="1"/>
    <col min="10660" max="10672" width="8.625" style="1778" customWidth="1"/>
    <col min="10673" max="10675" width="8.625" style="1778" bestFit="1" customWidth="1"/>
    <col min="10676" max="10676" width="4.625" style="1778" customWidth="1"/>
    <col min="10677" max="10677" width="12.5" style="1778" customWidth="1"/>
    <col min="10678" max="10678" width="13.375" style="1778" customWidth="1"/>
    <col min="10679" max="10699" width="8.625" style="1778"/>
    <col min="10700" max="10700" width="4.625" style="1778" customWidth="1"/>
    <col min="10701" max="10701" width="12.5" style="1778" customWidth="1"/>
    <col min="10702" max="10702" width="13.375" style="1778" customWidth="1"/>
    <col min="10703" max="10907" width="8.625" style="1778"/>
    <col min="10908" max="10908" width="4.625" style="1778" customWidth="1"/>
    <col min="10909" max="10909" width="12.5" style="1778" customWidth="1"/>
    <col min="10910" max="10910" width="13.375" style="1778" customWidth="1"/>
    <col min="10911" max="10911" width="9.375" style="1778" bestFit="1" customWidth="1"/>
    <col min="10912" max="10912" width="8.625" style="1778" bestFit="1" customWidth="1"/>
    <col min="10913" max="10915" width="8.625" style="1778" bestFit="1"/>
    <col min="10916" max="10928" width="8.625" style="1778" customWidth="1"/>
    <col min="10929" max="10931" width="8.625" style="1778" bestFit="1" customWidth="1"/>
    <col min="10932" max="10932" width="4.625" style="1778" customWidth="1"/>
    <col min="10933" max="10933" width="12.5" style="1778" customWidth="1"/>
    <col min="10934" max="10934" width="13.375" style="1778" customWidth="1"/>
    <col min="10935" max="10955" width="8.625" style="1778"/>
    <col min="10956" max="10956" width="4.625" style="1778" customWidth="1"/>
    <col min="10957" max="10957" width="12.5" style="1778" customWidth="1"/>
    <col min="10958" max="10958" width="13.375" style="1778" customWidth="1"/>
    <col min="10959" max="11163" width="8.625" style="1778"/>
    <col min="11164" max="11164" width="4.625" style="1778" customWidth="1"/>
    <col min="11165" max="11165" width="12.5" style="1778" customWidth="1"/>
    <col min="11166" max="11166" width="13.375" style="1778" customWidth="1"/>
    <col min="11167" max="11167" width="9.375" style="1778" bestFit="1" customWidth="1"/>
    <col min="11168" max="11168" width="8.625" style="1778" bestFit="1" customWidth="1"/>
    <col min="11169" max="11171" width="8.625" style="1778" bestFit="1"/>
    <col min="11172" max="11184" width="8.625" style="1778" customWidth="1"/>
    <col min="11185" max="11187" width="8.625" style="1778" bestFit="1" customWidth="1"/>
    <col min="11188" max="11188" width="4.625" style="1778" customWidth="1"/>
    <col min="11189" max="11189" width="12.5" style="1778" customWidth="1"/>
    <col min="11190" max="11190" width="13.375" style="1778" customWidth="1"/>
    <col min="11191" max="11211" width="8.625" style="1778"/>
    <col min="11212" max="11212" width="4.625" style="1778" customWidth="1"/>
    <col min="11213" max="11213" width="12.5" style="1778" customWidth="1"/>
    <col min="11214" max="11214" width="13.375" style="1778" customWidth="1"/>
    <col min="11215" max="11419" width="8.625" style="1778"/>
    <col min="11420" max="11420" width="4.625" style="1778" customWidth="1"/>
    <col min="11421" max="11421" width="12.5" style="1778" customWidth="1"/>
    <col min="11422" max="11422" width="13.375" style="1778" customWidth="1"/>
    <col min="11423" max="11423" width="9.375" style="1778" bestFit="1" customWidth="1"/>
    <col min="11424" max="11424" width="8.625" style="1778" bestFit="1" customWidth="1"/>
    <col min="11425" max="11427" width="8.625" style="1778" bestFit="1"/>
    <col min="11428" max="11440" width="8.625" style="1778" customWidth="1"/>
    <col min="11441" max="11443" width="8.625" style="1778" bestFit="1" customWidth="1"/>
    <col min="11444" max="11444" width="4.625" style="1778" customWidth="1"/>
    <col min="11445" max="11445" width="12.5" style="1778" customWidth="1"/>
    <col min="11446" max="11446" width="13.375" style="1778" customWidth="1"/>
    <col min="11447" max="11467" width="8.625" style="1778"/>
    <col min="11468" max="11468" width="4.625" style="1778" customWidth="1"/>
    <col min="11469" max="11469" width="12.5" style="1778" customWidth="1"/>
    <col min="11470" max="11470" width="13.375" style="1778" customWidth="1"/>
    <col min="11471" max="11675" width="8.625" style="1778"/>
    <col min="11676" max="11676" width="4.625" style="1778" customWidth="1"/>
    <col min="11677" max="11677" width="12.5" style="1778" customWidth="1"/>
    <col min="11678" max="11678" width="13.375" style="1778" customWidth="1"/>
    <col min="11679" max="11679" width="9.375" style="1778" bestFit="1" customWidth="1"/>
    <col min="11680" max="11680" width="8.625" style="1778" bestFit="1" customWidth="1"/>
    <col min="11681" max="11683" width="8.625" style="1778" bestFit="1"/>
    <col min="11684" max="11696" width="8.625" style="1778" customWidth="1"/>
    <col min="11697" max="11699" width="8.625" style="1778" bestFit="1" customWidth="1"/>
    <col min="11700" max="11700" width="4.625" style="1778" customWidth="1"/>
    <col min="11701" max="11701" width="12.5" style="1778" customWidth="1"/>
    <col min="11702" max="11702" width="13.375" style="1778" customWidth="1"/>
    <col min="11703" max="11723" width="8.625" style="1778"/>
    <col min="11724" max="11724" width="4.625" style="1778" customWidth="1"/>
    <col min="11725" max="11725" width="12.5" style="1778" customWidth="1"/>
    <col min="11726" max="11726" width="13.375" style="1778" customWidth="1"/>
    <col min="11727" max="11931" width="8.625" style="1778"/>
    <col min="11932" max="11932" width="4.625" style="1778" customWidth="1"/>
    <col min="11933" max="11933" width="12.5" style="1778" customWidth="1"/>
    <col min="11934" max="11934" width="13.375" style="1778" customWidth="1"/>
    <col min="11935" max="11935" width="9.375" style="1778" bestFit="1" customWidth="1"/>
    <col min="11936" max="11936" width="8.625" style="1778" bestFit="1" customWidth="1"/>
    <col min="11937" max="11939" width="8.625" style="1778" bestFit="1"/>
    <col min="11940" max="11952" width="8.625" style="1778" customWidth="1"/>
    <col min="11953" max="11955" width="8.625" style="1778" bestFit="1" customWidth="1"/>
    <col min="11956" max="11956" width="4.625" style="1778" customWidth="1"/>
    <col min="11957" max="11957" width="12.5" style="1778" customWidth="1"/>
    <col min="11958" max="11958" width="13.375" style="1778" customWidth="1"/>
    <col min="11959" max="11979" width="8.625" style="1778"/>
    <col min="11980" max="11980" width="4.625" style="1778" customWidth="1"/>
    <col min="11981" max="11981" width="12.5" style="1778" customWidth="1"/>
    <col min="11982" max="11982" width="13.375" style="1778" customWidth="1"/>
    <col min="11983" max="12187" width="8.625" style="1778"/>
    <col min="12188" max="12188" width="4.625" style="1778" customWidth="1"/>
    <col min="12189" max="12189" width="12.5" style="1778" customWidth="1"/>
    <col min="12190" max="12190" width="13.375" style="1778" customWidth="1"/>
    <col min="12191" max="12191" width="9.375" style="1778" bestFit="1" customWidth="1"/>
    <col min="12192" max="12192" width="8.625" style="1778" bestFit="1" customWidth="1"/>
    <col min="12193" max="12195" width="8.625" style="1778" bestFit="1"/>
    <col min="12196" max="12208" width="8.625" style="1778" customWidth="1"/>
    <col min="12209" max="12211" width="8.625" style="1778" bestFit="1" customWidth="1"/>
    <col min="12212" max="12212" width="4.625" style="1778" customWidth="1"/>
    <col min="12213" max="12213" width="12.5" style="1778" customWidth="1"/>
    <col min="12214" max="12214" width="13.375" style="1778" customWidth="1"/>
    <col min="12215" max="12235" width="8.625" style="1778"/>
    <col min="12236" max="12236" width="4.625" style="1778" customWidth="1"/>
    <col min="12237" max="12237" width="12.5" style="1778" customWidth="1"/>
    <col min="12238" max="12238" width="13.375" style="1778" customWidth="1"/>
    <col min="12239" max="12443" width="8.625" style="1778"/>
    <col min="12444" max="12444" width="4.625" style="1778" customWidth="1"/>
    <col min="12445" max="12445" width="12.5" style="1778" customWidth="1"/>
    <col min="12446" max="12446" width="13.375" style="1778" customWidth="1"/>
    <col min="12447" max="12447" width="9.375" style="1778" bestFit="1" customWidth="1"/>
    <col min="12448" max="12448" width="8.625" style="1778" bestFit="1" customWidth="1"/>
    <col min="12449" max="12451" width="8.625" style="1778" bestFit="1"/>
    <col min="12452" max="12464" width="8.625" style="1778" customWidth="1"/>
    <col min="12465" max="12467" width="8.625" style="1778" bestFit="1" customWidth="1"/>
    <col min="12468" max="12468" width="4.625" style="1778" customWidth="1"/>
    <col min="12469" max="12469" width="12.5" style="1778" customWidth="1"/>
    <col min="12470" max="12470" width="13.375" style="1778" customWidth="1"/>
    <col min="12471" max="12491" width="8.625" style="1778"/>
    <col min="12492" max="12492" width="4.625" style="1778" customWidth="1"/>
    <col min="12493" max="12493" width="12.5" style="1778" customWidth="1"/>
    <col min="12494" max="12494" width="13.375" style="1778" customWidth="1"/>
    <col min="12495" max="12699" width="8.625" style="1778"/>
    <col min="12700" max="12700" width="4.625" style="1778" customWidth="1"/>
    <col min="12701" max="12701" width="12.5" style="1778" customWidth="1"/>
    <col min="12702" max="12702" width="13.375" style="1778" customWidth="1"/>
    <col min="12703" max="12703" width="9.375" style="1778" bestFit="1" customWidth="1"/>
    <col min="12704" max="12704" width="8.625" style="1778" bestFit="1" customWidth="1"/>
    <col min="12705" max="12707" width="8.625" style="1778" bestFit="1"/>
    <col min="12708" max="12720" width="8.625" style="1778" customWidth="1"/>
    <col min="12721" max="12723" width="8.625" style="1778" bestFit="1" customWidth="1"/>
    <col min="12724" max="12724" width="4.625" style="1778" customWidth="1"/>
    <col min="12725" max="12725" width="12.5" style="1778" customWidth="1"/>
    <col min="12726" max="12726" width="13.375" style="1778" customWidth="1"/>
    <col min="12727" max="12747" width="8.625" style="1778"/>
    <col min="12748" max="12748" width="4.625" style="1778" customWidth="1"/>
    <col min="12749" max="12749" width="12.5" style="1778" customWidth="1"/>
    <col min="12750" max="12750" width="13.375" style="1778" customWidth="1"/>
    <col min="12751" max="12955" width="8.625" style="1778"/>
    <col min="12956" max="12956" width="4.625" style="1778" customWidth="1"/>
    <col min="12957" max="12957" width="12.5" style="1778" customWidth="1"/>
    <col min="12958" max="12958" width="13.375" style="1778" customWidth="1"/>
    <col min="12959" max="12959" width="9.375" style="1778" bestFit="1" customWidth="1"/>
    <col min="12960" max="12960" width="8.625" style="1778" bestFit="1" customWidth="1"/>
    <col min="12961" max="12963" width="8.625" style="1778" bestFit="1"/>
    <col min="12964" max="12976" width="8.625" style="1778" customWidth="1"/>
    <col min="12977" max="12979" width="8.625" style="1778" bestFit="1" customWidth="1"/>
    <col min="12980" max="12980" width="4.625" style="1778" customWidth="1"/>
    <col min="12981" max="12981" width="12.5" style="1778" customWidth="1"/>
    <col min="12982" max="12982" width="13.375" style="1778" customWidth="1"/>
    <col min="12983" max="13003" width="8.625" style="1778"/>
    <col min="13004" max="13004" width="4.625" style="1778" customWidth="1"/>
    <col min="13005" max="13005" width="12.5" style="1778" customWidth="1"/>
    <col min="13006" max="13006" width="13.375" style="1778" customWidth="1"/>
    <col min="13007" max="13211" width="8.625" style="1778"/>
    <col min="13212" max="13212" width="4.625" style="1778" customWidth="1"/>
    <col min="13213" max="13213" width="12.5" style="1778" customWidth="1"/>
    <col min="13214" max="13214" width="13.375" style="1778" customWidth="1"/>
    <col min="13215" max="13215" width="9.375" style="1778" bestFit="1" customWidth="1"/>
    <col min="13216" max="13216" width="8.625" style="1778" bestFit="1" customWidth="1"/>
    <col min="13217" max="13219" width="8.625" style="1778" bestFit="1"/>
    <col min="13220" max="13232" width="8.625" style="1778" customWidth="1"/>
    <col min="13233" max="13235" width="8.625" style="1778" bestFit="1" customWidth="1"/>
    <col min="13236" max="13236" width="4.625" style="1778" customWidth="1"/>
    <col min="13237" max="13237" width="12.5" style="1778" customWidth="1"/>
    <col min="13238" max="13238" width="13.375" style="1778" customWidth="1"/>
    <col min="13239" max="13259" width="8.625" style="1778"/>
    <col min="13260" max="13260" width="4.625" style="1778" customWidth="1"/>
    <col min="13261" max="13261" width="12.5" style="1778" customWidth="1"/>
    <col min="13262" max="13262" width="13.375" style="1778" customWidth="1"/>
    <col min="13263" max="13467" width="8.625" style="1778"/>
    <col min="13468" max="13468" width="4.625" style="1778" customWidth="1"/>
    <col min="13469" max="13469" width="12.5" style="1778" customWidth="1"/>
    <col min="13470" max="13470" width="13.375" style="1778" customWidth="1"/>
    <col min="13471" max="13471" width="9.375" style="1778" bestFit="1" customWidth="1"/>
    <col min="13472" max="13472" width="8.625" style="1778" bestFit="1" customWidth="1"/>
    <col min="13473" max="13475" width="8.625" style="1778" bestFit="1"/>
    <col min="13476" max="13488" width="8.625" style="1778" customWidth="1"/>
    <col min="13489" max="13491" width="8.625" style="1778" bestFit="1" customWidth="1"/>
    <col min="13492" max="13492" width="4.625" style="1778" customWidth="1"/>
    <col min="13493" max="13493" width="12.5" style="1778" customWidth="1"/>
    <col min="13494" max="13494" width="13.375" style="1778" customWidth="1"/>
    <col min="13495" max="13515" width="8.625" style="1778"/>
    <col min="13516" max="13516" width="4.625" style="1778" customWidth="1"/>
    <col min="13517" max="13517" width="12.5" style="1778" customWidth="1"/>
    <col min="13518" max="13518" width="13.375" style="1778" customWidth="1"/>
    <col min="13519" max="13723" width="8.625" style="1778"/>
    <col min="13724" max="13724" width="4.625" style="1778" customWidth="1"/>
    <col min="13725" max="13725" width="12.5" style="1778" customWidth="1"/>
    <col min="13726" max="13726" width="13.375" style="1778" customWidth="1"/>
    <col min="13727" max="13727" width="9.375" style="1778" bestFit="1" customWidth="1"/>
    <col min="13728" max="13728" width="8.625" style="1778" bestFit="1" customWidth="1"/>
    <col min="13729" max="13731" width="8.625" style="1778" bestFit="1"/>
    <col min="13732" max="13744" width="8.625" style="1778" customWidth="1"/>
    <col min="13745" max="13747" width="8.625" style="1778" bestFit="1" customWidth="1"/>
    <col min="13748" max="13748" width="4.625" style="1778" customWidth="1"/>
    <col min="13749" max="13749" width="12.5" style="1778" customWidth="1"/>
    <col min="13750" max="13750" width="13.375" style="1778" customWidth="1"/>
    <col min="13751" max="13771" width="8.625" style="1778"/>
    <col min="13772" max="13772" width="4.625" style="1778" customWidth="1"/>
    <col min="13773" max="13773" width="12.5" style="1778" customWidth="1"/>
    <col min="13774" max="13774" width="13.375" style="1778" customWidth="1"/>
    <col min="13775" max="13979" width="8.625" style="1778"/>
    <col min="13980" max="13980" width="4.625" style="1778" customWidth="1"/>
    <col min="13981" max="13981" width="12.5" style="1778" customWidth="1"/>
    <col min="13982" max="13982" width="13.375" style="1778" customWidth="1"/>
    <col min="13983" max="13983" width="9.375" style="1778" bestFit="1" customWidth="1"/>
    <col min="13984" max="13984" width="8.625" style="1778" bestFit="1" customWidth="1"/>
    <col min="13985" max="13987" width="8.625" style="1778" bestFit="1"/>
    <col min="13988" max="14000" width="8.625" style="1778" customWidth="1"/>
    <col min="14001" max="14003" width="8.625" style="1778" bestFit="1" customWidth="1"/>
    <col min="14004" max="14004" width="4.625" style="1778" customWidth="1"/>
    <col min="14005" max="14005" width="12.5" style="1778" customWidth="1"/>
    <col min="14006" max="14006" width="13.375" style="1778" customWidth="1"/>
    <col min="14007" max="14027" width="8.625" style="1778"/>
    <col min="14028" max="14028" width="4.625" style="1778" customWidth="1"/>
    <col min="14029" max="14029" width="12.5" style="1778" customWidth="1"/>
    <col min="14030" max="14030" width="13.375" style="1778" customWidth="1"/>
    <col min="14031" max="14235" width="8.625" style="1778"/>
    <col min="14236" max="14236" width="4.625" style="1778" customWidth="1"/>
    <col min="14237" max="14237" width="12.5" style="1778" customWidth="1"/>
    <col min="14238" max="14238" width="13.375" style="1778" customWidth="1"/>
    <col min="14239" max="14239" width="9.375" style="1778" bestFit="1" customWidth="1"/>
    <col min="14240" max="14240" width="8.625" style="1778" bestFit="1" customWidth="1"/>
    <col min="14241" max="14243" width="8.625" style="1778" bestFit="1"/>
    <col min="14244" max="14256" width="8.625" style="1778" customWidth="1"/>
    <col min="14257" max="14259" width="8.625" style="1778" bestFit="1" customWidth="1"/>
    <col min="14260" max="14260" width="4.625" style="1778" customWidth="1"/>
    <col min="14261" max="14261" width="12.5" style="1778" customWidth="1"/>
    <col min="14262" max="14262" width="13.375" style="1778" customWidth="1"/>
    <col min="14263" max="14283" width="8.625" style="1778"/>
    <col min="14284" max="14284" width="4.625" style="1778" customWidth="1"/>
    <col min="14285" max="14285" width="12.5" style="1778" customWidth="1"/>
    <col min="14286" max="14286" width="13.375" style="1778" customWidth="1"/>
    <col min="14287" max="14491" width="8.625" style="1778"/>
    <col min="14492" max="14492" width="4.625" style="1778" customWidth="1"/>
    <col min="14493" max="14493" width="12.5" style="1778" customWidth="1"/>
    <col min="14494" max="14494" width="13.375" style="1778" customWidth="1"/>
    <col min="14495" max="14495" width="9.375" style="1778" bestFit="1" customWidth="1"/>
    <col min="14496" max="14496" width="8.625" style="1778" bestFit="1" customWidth="1"/>
    <col min="14497" max="14499" width="8.625" style="1778" bestFit="1"/>
    <col min="14500" max="14512" width="8.625" style="1778" customWidth="1"/>
    <col min="14513" max="14515" width="8.625" style="1778" bestFit="1" customWidth="1"/>
    <col min="14516" max="14516" width="4.625" style="1778" customWidth="1"/>
    <col min="14517" max="14517" width="12.5" style="1778" customWidth="1"/>
    <col min="14518" max="14518" width="13.375" style="1778" customWidth="1"/>
    <col min="14519" max="14539" width="8.625" style="1778"/>
    <col min="14540" max="14540" width="4.625" style="1778" customWidth="1"/>
    <col min="14541" max="14541" width="12.5" style="1778" customWidth="1"/>
    <col min="14542" max="14542" width="13.375" style="1778" customWidth="1"/>
    <col min="14543" max="14747" width="8.625" style="1778"/>
    <col min="14748" max="14748" width="4.625" style="1778" customWidth="1"/>
    <col min="14749" max="14749" width="12.5" style="1778" customWidth="1"/>
    <col min="14750" max="14750" width="13.375" style="1778" customWidth="1"/>
    <col min="14751" max="14751" width="9.375" style="1778" bestFit="1" customWidth="1"/>
    <col min="14752" max="14752" width="8.625" style="1778" bestFit="1" customWidth="1"/>
    <col min="14753" max="14755" width="8.625" style="1778" bestFit="1"/>
    <col min="14756" max="14768" width="8.625" style="1778" customWidth="1"/>
    <col min="14769" max="14771" width="8.625" style="1778" bestFit="1" customWidth="1"/>
    <col min="14772" max="14772" width="4.625" style="1778" customWidth="1"/>
    <col min="14773" max="14773" width="12.5" style="1778" customWidth="1"/>
    <col min="14774" max="14774" width="13.375" style="1778" customWidth="1"/>
    <col min="14775" max="14795" width="8.625" style="1778"/>
    <col min="14796" max="14796" width="4.625" style="1778" customWidth="1"/>
    <col min="14797" max="14797" width="12.5" style="1778" customWidth="1"/>
    <col min="14798" max="14798" width="13.375" style="1778" customWidth="1"/>
    <col min="14799" max="15003" width="8.625" style="1778"/>
    <col min="15004" max="15004" width="4.625" style="1778" customWidth="1"/>
    <col min="15005" max="15005" width="12.5" style="1778" customWidth="1"/>
    <col min="15006" max="15006" width="13.375" style="1778" customWidth="1"/>
    <col min="15007" max="15007" width="9.375" style="1778" bestFit="1" customWidth="1"/>
    <col min="15008" max="15008" width="8.625" style="1778" bestFit="1" customWidth="1"/>
    <col min="15009" max="15011" width="8.625" style="1778" bestFit="1"/>
    <col min="15012" max="15024" width="8.625" style="1778" customWidth="1"/>
    <col min="15025" max="15027" width="8.625" style="1778" bestFit="1" customWidth="1"/>
    <col min="15028" max="15028" width="4.625" style="1778" customWidth="1"/>
    <col min="15029" max="15029" width="12.5" style="1778" customWidth="1"/>
    <col min="15030" max="15030" width="13.375" style="1778" customWidth="1"/>
    <col min="15031" max="15051" width="8.625" style="1778"/>
    <col min="15052" max="15052" width="4.625" style="1778" customWidth="1"/>
    <col min="15053" max="15053" width="12.5" style="1778" customWidth="1"/>
    <col min="15054" max="15054" width="13.375" style="1778" customWidth="1"/>
    <col min="15055" max="15259" width="8.625" style="1778"/>
    <col min="15260" max="15260" width="4.625" style="1778" customWidth="1"/>
    <col min="15261" max="15261" width="12.5" style="1778" customWidth="1"/>
    <col min="15262" max="15262" width="13.375" style="1778" customWidth="1"/>
    <col min="15263" max="15263" width="9.375" style="1778" bestFit="1" customWidth="1"/>
    <col min="15264" max="15264" width="8.625" style="1778" bestFit="1" customWidth="1"/>
    <col min="15265" max="15267" width="8.625" style="1778" bestFit="1"/>
    <col min="15268" max="15280" width="8.625" style="1778" customWidth="1"/>
    <col min="15281" max="15283" width="8.625" style="1778" bestFit="1" customWidth="1"/>
    <col min="15284" max="15284" width="4.625" style="1778" customWidth="1"/>
    <col min="15285" max="15285" width="12.5" style="1778" customWidth="1"/>
    <col min="15286" max="15286" width="13.375" style="1778" customWidth="1"/>
    <col min="15287" max="15307" width="8.625" style="1778"/>
    <col min="15308" max="15308" width="4.625" style="1778" customWidth="1"/>
    <col min="15309" max="15309" width="12.5" style="1778" customWidth="1"/>
    <col min="15310" max="15310" width="13.375" style="1778" customWidth="1"/>
    <col min="15311" max="15515" width="8.625" style="1778"/>
    <col min="15516" max="15516" width="4.625" style="1778" customWidth="1"/>
    <col min="15517" max="15517" width="12.5" style="1778" customWidth="1"/>
    <col min="15518" max="15518" width="13.375" style="1778" customWidth="1"/>
    <col min="15519" max="15519" width="9.375" style="1778" bestFit="1" customWidth="1"/>
    <col min="15520" max="15520" width="8.625" style="1778" bestFit="1" customWidth="1"/>
    <col min="15521" max="15523" width="8.625" style="1778" bestFit="1"/>
    <col min="15524" max="15536" width="8.625" style="1778" customWidth="1"/>
    <col min="15537" max="15539" width="8.625" style="1778" bestFit="1" customWidth="1"/>
    <col min="15540" max="15540" width="4.625" style="1778" customWidth="1"/>
    <col min="15541" max="15541" width="12.5" style="1778" customWidth="1"/>
    <col min="15542" max="15542" width="13.375" style="1778" customWidth="1"/>
    <col min="15543" max="15563" width="8.625" style="1778"/>
    <col min="15564" max="15564" width="4.625" style="1778" customWidth="1"/>
    <col min="15565" max="15565" width="12.5" style="1778" customWidth="1"/>
    <col min="15566" max="15566" width="13.375" style="1778" customWidth="1"/>
    <col min="15567" max="15771" width="8.625" style="1778"/>
    <col min="15772" max="15772" width="4.625" style="1778" customWidth="1"/>
    <col min="15773" max="15773" width="12.5" style="1778" customWidth="1"/>
    <col min="15774" max="15774" width="13.375" style="1778" customWidth="1"/>
    <col min="15775" max="15775" width="9.375" style="1778" bestFit="1" customWidth="1"/>
    <col min="15776" max="15776" width="8.625" style="1778" bestFit="1" customWidth="1"/>
    <col min="15777" max="15779" width="8.625" style="1778" bestFit="1"/>
    <col min="15780" max="15792" width="8.625" style="1778" customWidth="1"/>
    <col min="15793" max="15795" width="8.625" style="1778" bestFit="1" customWidth="1"/>
    <col min="15796" max="15796" width="4.625" style="1778" customWidth="1"/>
    <col min="15797" max="15797" width="12.5" style="1778" customWidth="1"/>
    <col min="15798" max="15798" width="13.375" style="1778" customWidth="1"/>
    <col min="15799" max="15819" width="8.625" style="1778"/>
    <col min="15820" max="15820" width="4.625" style="1778" customWidth="1"/>
    <col min="15821" max="15821" width="12.5" style="1778" customWidth="1"/>
    <col min="15822" max="15822" width="13.375" style="1778" customWidth="1"/>
    <col min="15823" max="16027" width="8.625" style="1778"/>
    <col min="16028" max="16028" width="4.625" style="1778" customWidth="1"/>
    <col min="16029" max="16029" width="12.5" style="1778" customWidth="1"/>
    <col min="16030" max="16030" width="13.375" style="1778" customWidth="1"/>
    <col min="16031" max="16031" width="9.375" style="1778" bestFit="1" customWidth="1"/>
    <col min="16032" max="16032" width="8.625" style="1778" bestFit="1" customWidth="1"/>
    <col min="16033" max="16035" width="8.625" style="1778" bestFit="1"/>
    <col min="16036" max="16048" width="8.625" style="1778" customWidth="1"/>
    <col min="16049" max="16051" width="8.625" style="1778" bestFit="1" customWidth="1"/>
    <col min="16052" max="16052" width="4.625" style="1778" customWidth="1"/>
    <col min="16053" max="16053" width="12.5" style="1778" customWidth="1"/>
    <col min="16054" max="16054" width="13.375" style="1778" customWidth="1"/>
    <col min="16055" max="16075" width="8.625" style="1778"/>
    <col min="16076" max="16076" width="4.625" style="1778" customWidth="1"/>
    <col min="16077" max="16077" width="12.5" style="1778" customWidth="1"/>
    <col min="16078" max="16078" width="13.375" style="1778" customWidth="1"/>
    <col min="16079" max="16384" width="8.625" style="1778"/>
  </cols>
  <sheetData>
    <row r="1" spans="1:22" ht="15.75" customHeight="1">
      <c r="A1" s="1774"/>
      <c r="B1" s="1775" t="s">
        <v>4895</v>
      </c>
      <c r="C1" s="1774"/>
      <c r="D1" s="1776"/>
      <c r="E1" s="1776"/>
      <c r="F1" s="1774"/>
      <c r="G1" s="1774"/>
      <c r="H1" s="1774"/>
      <c r="I1" s="1774"/>
      <c r="J1" s="1774"/>
      <c r="K1" s="1774"/>
      <c r="L1" s="1774"/>
      <c r="M1" s="1774"/>
      <c r="N1" s="1774"/>
      <c r="O1" s="1774"/>
      <c r="P1" s="1774"/>
      <c r="Q1" s="1774"/>
      <c r="R1" s="1774"/>
      <c r="S1" s="1774"/>
      <c r="T1" s="1777" t="s">
        <v>2300</v>
      </c>
      <c r="U1" s="1777"/>
      <c r="V1" s="21"/>
    </row>
    <row r="2" spans="1:22" ht="15.75" customHeight="1">
      <c r="A2" s="1774"/>
      <c r="B2" s="1779" t="s">
        <v>4896</v>
      </c>
      <c r="C2" s="2265" t="s">
        <v>4897</v>
      </c>
      <c r="D2" s="2266"/>
      <c r="E2" s="1780"/>
      <c r="F2" s="2265" t="s">
        <v>4898</v>
      </c>
      <c r="G2" s="2266"/>
      <c r="H2" s="1780"/>
      <c r="I2" s="2265" t="s">
        <v>3038</v>
      </c>
      <c r="J2" s="2267"/>
      <c r="K2" s="2265" t="s">
        <v>4899</v>
      </c>
      <c r="L2" s="2266"/>
      <c r="M2" s="1780"/>
      <c r="N2" s="2268" t="s">
        <v>4900</v>
      </c>
      <c r="O2" s="2269"/>
      <c r="P2" s="1780"/>
      <c r="Q2" s="2268" t="s">
        <v>3038</v>
      </c>
      <c r="R2" s="2270"/>
      <c r="S2" s="2265" t="s">
        <v>4901</v>
      </c>
      <c r="T2" s="2266"/>
      <c r="U2" s="1781"/>
      <c r="V2" s="21"/>
    </row>
    <row r="3" spans="1:22" ht="15.75" customHeight="1">
      <c r="A3" s="1774"/>
      <c r="B3" s="1782"/>
      <c r="C3" s="1783">
        <v>2014</v>
      </c>
      <c r="D3" s="1784">
        <v>2019</v>
      </c>
      <c r="E3" s="1785" t="s">
        <v>4902</v>
      </c>
      <c r="F3" s="1783">
        <v>2014</v>
      </c>
      <c r="G3" s="1784">
        <v>2019</v>
      </c>
      <c r="H3" s="1785" t="s">
        <v>4902</v>
      </c>
      <c r="I3" s="1784">
        <v>2014</v>
      </c>
      <c r="J3" s="1786">
        <v>2019</v>
      </c>
      <c r="K3" s="1783">
        <v>2014</v>
      </c>
      <c r="L3" s="1784">
        <v>2019</v>
      </c>
      <c r="M3" s="1785" t="s">
        <v>4902</v>
      </c>
      <c r="N3" s="1787">
        <v>2014</v>
      </c>
      <c r="O3" s="1788">
        <v>2019</v>
      </c>
      <c r="P3" s="1785" t="s">
        <v>4902</v>
      </c>
      <c r="Q3" s="1783">
        <v>2014</v>
      </c>
      <c r="R3" s="1786">
        <v>2019</v>
      </c>
      <c r="S3" s="1789" t="s">
        <v>4903</v>
      </c>
      <c r="T3" s="1789" t="s">
        <v>4904</v>
      </c>
      <c r="U3" s="1785" t="s">
        <v>4902</v>
      </c>
      <c r="V3" s="21"/>
    </row>
    <row r="4" spans="1:22" ht="15.75" customHeight="1">
      <c r="A4" s="1774"/>
      <c r="B4" s="1790" t="s">
        <v>181</v>
      </c>
      <c r="C4" s="1791">
        <v>11688</v>
      </c>
      <c r="D4" s="1792">
        <v>12829</v>
      </c>
      <c r="E4" s="1793">
        <f>D4-C4</f>
        <v>1141</v>
      </c>
      <c r="F4" s="1794">
        <f t="shared" ref="F4:G50" si="0">C4/S4*100</f>
        <v>4.7619629652264255</v>
      </c>
      <c r="G4" s="1795">
        <f t="shared" si="0"/>
        <v>5.6036760883903574</v>
      </c>
      <c r="H4" s="1796">
        <f>G4-F4</f>
        <v>0.84171312316393188</v>
      </c>
      <c r="I4" s="1797">
        <f t="shared" ref="I4:I50" si="1">RANK(F4,$F$4:$F$50)</f>
        <v>46</v>
      </c>
      <c r="J4" s="1774">
        <f t="shared" ref="J4:J50" si="2">RANK(G4,$G$4:$G$50)</f>
        <v>46</v>
      </c>
      <c r="K4" s="1791">
        <v>6962</v>
      </c>
      <c r="L4" s="1798">
        <v>8353</v>
      </c>
      <c r="M4" s="1793">
        <f>L4-K4</f>
        <v>1391</v>
      </c>
      <c r="N4" s="1794">
        <f t="shared" ref="N4:O50" si="3">K4/S4*100</f>
        <v>2.8364806779522906</v>
      </c>
      <c r="O4" s="1794">
        <f t="shared" si="3"/>
        <v>3.6485701431385653</v>
      </c>
      <c r="P4" s="1796">
        <f>O4-N4</f>
        <v>0.81208946518627467</v>
      </c>
      <c r="Q4" s="1774">
        <f t="shared" ref="Q4:Q50" si="4">RANK(N4,$N$4:$N$50)</f>
        <v>47</v>
      </c>
      <c r="R4" s="1797">
        <f t="shared" ref="R4:R50" si="5">RANK(O4,$O$4:$O$50)</f>
        <v>47</v>
      </c>
      <c r="S4" s="1799">
        <v>245445</v>
      </c>
      <c r="T4" s="1798">
        <v>228939</v>
      </c>
      <c r="U4" s="198">
        <f>T4-S4</f>
        <v>-16506</v>
      </c>
      <c r="V4" s="21"/>
    </row>
    <row r="5" spans="1:22" ht="15.75" customHeight="1">
      <c r="A5" s="1774"/>
      <c r="B5" s="1800" t="s">
        <v>182</v>
      </c>
      <c r="C5" s="1801">
        <v>5523</v>
      </c>
      <c r="D5" s="1802">
        <v>6125</v>
      </c>
      <c r="E5" s="1803">
        <f t="shared" ref="E5:E50" si="6">D5-C5</f>
        <v>602</v>
      </c>
      <c r="F5" s="1804">
        <f t="shared" si="0"/>
        <v>9.7489938572336374</v>
      </c>
      <c r="G5" s="1805">
        <f t="shared" si="0"/>
        <v>11.874297235469736</v>
      </c>
      <c r="H5" s="1806">
        <f t="shared" ref="H5:H50" si="7">G5-F5</f>
        <v>2.1253033782360991</v>
      </c>
      <c r="I5" s="1807">
        <f t="shared" si="1"/>
        <v>5</v>
      </c>
      <c r="J5" s="1808">
        <f t="shared" si="2"/>
        <v>2</v>
      </c>
      <c r="K5" s="1801">
        <v>3219</v>
      </c>
      <c r="L5" s="1809">
        <v>3149</v>
      </c>
      <c r="M5" s="1803">
        <f t="shared" ref="M5:M50" si="8">L5-K5</f>
        <v>-70</v>
      </c>
      <c r="N5" s="1804">
        <f t="shared" si="3"/>
        <v>5.6820588858292735</v>
      </c>
      <c r="O5" s="1804">
        <f t="shared" si="3"/>
        <v>6.1048427746112983</v>
      </c>
      <c r="P5" s="1806">
        <f t="shared" ref="P5:P50" si="9">O5-N5</f>
        <v>0.42278388878202477</v>
      </c>
      <c r="Q5" s="1808">
        <f t="shared" si="4"/>
        <v>19</v>
      </c>
      <c r="R5" s="1807">
        <f t="shared" si="5"/>
        <v>29</v>
      </c>
      <c r="S5" s="1810">
        <v>56652</v>
      </c>
      <c r="T5" s="1809">
        <v>51582</v>
      </c>
      <c r="U5" s="1811">
        <f t="shared" ref="U5:U50" si="10">T5-S5</f>
        <v>-5070</v>
      </c>
      <c r="V5" s="21"/>
    </row>
    <row r="6" spans="1:22" ht="15.75" customHeight="1">
      <c r="A6" s="1774"/>
      <c r="B6" s="1790" t="s">
        <v>183</v>
      </c>
      <c r="C6" s="1791">
        <v>5006</v>
      </c>
      <c r="D6" s="1792">
        <v>5425</v>
      </c>
      <c r="E6" s="1793">
        <f t="shared" si="6"/>
        <v>419</v>
      </c>
      <c r="F6" s="1794">
        <f t="shared" si="0"/>
        <v>9.096360365598823</v>
      </c>
      <c r="G6" s="1795">
        <f t="shared" si="0"/>
        <v>10.916371538956858</v>
      </c>
      <c r="H6" s="1796">
        <f t="shared" si="7"/>
        <v>1.8200111733580346</v>
      </c>
      <c r="I6" s="1797">
        <f t="shared" si="1"/>
        <v>10</v>
      </c>
      <c r="J6" s="1774">
        <f t="shared" si="2"/>
        <v>7</v>
      </c>
      <c r="K6" s="1791">
        <v>3213</v>
      </c>
      <c r="L6" s="1798">
        <v>3058</v>
      </c>
      <c r="M6" s="1793">
        <f t="shared" si="8"/>
        <v>-155</v>
      </c>
      <c r="N6" s="1794">
        <f t="shared" si="3"/>
        <v>5.8383151927025603</v>
      </c>
      <c r="O6" s="1794">
        <f t="shared" si="3"/>
        <v>6.1534127495170639</v>
      </c>
      <c r="P6" s="1796">
        <f t="shared" si="9"/>
        <v>0.31509755681450358</v>
      </c>
      <c r="Q6" s="1774">
        <f t="shared" si="4"/>
        <v>18</v>
      </c>
      <c r="R6" s="1797">
        <f t="shared" si="5"/>
        <v>25</v>
      </c>
      <c r="S6" s="1799">
        <v>55033</v>
      </c>
      <c r="T6" s="1798">
        <v>49696</v>
      </c>
      <c r="U6" s="198">
        <f t="shared" si="10"/>
        <v>-5337</v>
      </c>
      <c r="V6" s="21"/>
    </row>
    <row r="7" spans="1:22" ht="15.75" customHeight="1">
      <c r="A7" s="1774"/>
      <c r="B7" s="1790" t="s">
        <v>184</v>
      </c>
      <c r="C7" s="1791">
        <v>9566</v>
      </c>
      <c r="D7" s="1792">
        <v>10672</v>
      </c>
      <c r="E7" s="1793">
        <f t="shared" si="6"/>
        <v>1106</v>
      </c>
      <c r="F7" s="1794">
        <f t="shared" si="0"/>
        <v>8.2751580896028507</v>
      </c>
      <c r="G7" s="1795">
        <f t="shared" si="0"/>
        <v>9.6627280546878538</v>
      </c>
      <c r="H7" s="1796">
        <f t="shared" si="7"/>
        <v>1.3875699650850031</v>
      </c>
      <c r="I7" s="1797">
        <f t="shared" si="1"/>
        <v>16</v>
      </c>
      <c r="J7" s="1774">
        <f t="shared" si="2"/>
        <v>18</v>
      </c>
      <c r="K7" s="1791">
        <v>8912</v>
      </c>
      <c r="L7" s="1798">
        <v>9216</v>
      </c>
      <c r="M7" s="1793">
        <f t="shared" si="8"/>
        <v>304</v>
      </c>
      <c r="N7" s="1794">
        <f t="shared" si="3"/>
        <v>7.709409250945078</v>
      </c>
      <c r="O7" s="1794">
        <f t="shared" si="3"/>
        <v>8.344424826836887</v>
      </c>
      <c r="P7" s="1796">
        <f t="shared" si="9"/>
        <v>0.63501557589180901</v>
      </c>
      <c r="Q7" s="1774">
        <f t="shared" si="4"/>
        <v>5</v>
      </c>
      <c r="R7" s="1797">
        <f t="shared" si="5"/>
        <v>7</v>
      </c>
      <c r="S7" s="1799">
        <v>115599</v>
      </c>
      <c r="T7" s="1798">
        <v>110445</v>
      </c>
      <c r="U7" s="198">
        <f t="shared" si="10"/>
        <v>-5154</v>
      </c>
      <c r="V7" s="21"/>
    </row>
    <row r="8" spans="1:22" ht="15.75" customHeight="1">
      <c r="A8" s="1774"/>
      <c r="B8" s="1790" t="s">
        <v>185</v>
      </c>
      <c r="C8" s="1791">
        <v>4178</v>
      </c>
      <c r="D8" s="1792">
        <v>4089</v>
      </c>
      <c r="E8" s="1793">
        <f t="shared" si="6"/>
        <v>-89</v>
      </c>
      <c r="F8" s="1794">
        <f t="shared" si="0"/>
        <v>10.460952953253711</v>
      </c>
      <c r="G8" s="1795">
        <f t="shared" si="0"/>
        <v>11.521880019160866</v>
      </c>
      <c r="H8" s="1796">
        <f t="shared" si="7"/>
        <v>1.0609270659071548</v>
      </c>
      <c r="I8" s="1797">
        <f t="shared" si="1"/>
        <v>2</v>
      </c>
      <c r="J8" s="1774">
        <f t="shared" si="2"/>
        <v>4</v>
      </c>
      <c r="K8" s="1791">
        <v>2164</v>
      </c>
      <c r="L8" s="1798">
        <v>2066</v>
      </c>
      <c r="M8" s="1793">
        <f t="shared" si="8"/>
        <v>-98</v>
      </c>
      <c r="N8" s="1794">
        <f t="shared" si="3"/>
        <v>5.4182628508475421</v>
      </c>
      <c r="O8" s="1794">
        <f t="shared" si="3"/>
        <v>5.8215221617966124</v>
      </c>
      <c r="P8" s="1796">
        <f t="shared" si="9"/>
        <v>0.4032593109490703</v>
      </c>
      <c r="Q8" s="1774">
        <f t="shared" si="4"/>
        <v>27</v>
      </c>
      <c r="R8" s="1797">
        <f t="shared" si="5"/>
        <v>31</v>
      </c>
      <c r="S8" s="1799">
        <v>39939</v>
      </c>
      <c r="T8" s="1798">
        <v>35489</v>
      </c>
      <c r="U8" s="198">
        <f t="shared" si="10"/>
        <v>-4450</v>
      </c>
      <c r="V8" s="21"/>
    </row>
    <row r="9" spans="1:22" ht="15.75" customHeight="1">
      <c r="A9" s="1774"/>
      <c r="B9" s="1790" t="s">
        <v>186</v>
      </c>
      <c r="C9" s="1791">
        <v>4621</v>
      </c>
      <c r="D9" s="1792">
        <v>4787</v>
      </c>
      <c r="E9" s="1793">
        <f t="shared" si="6"/>
        <v>166</v>
      </c>
      <c r="F9" s="1794">
        <f t="shared" si="0"/>
        <v>9.4531841335433597</v>
      </c>
      <c r="G9" s="1795">
        <f t="shared" si="0"/>
        <v>10.774009137764173</v>
      </c>
      <c r="H9" s="1796">
        <f t="shared" si="7"/>
        <v>1.3208250042208132</v>
      </c>
      <c r="I9" s="1797">
        <f t="shared" si="1"/>
        <v>6</v>
      </c>
      <c r="J9" s="1774">
        <f t="shared" si="2"/>
        <v>12</v>
      </c>
      <c r="K9" s="1791">
        <v>2607</v>
      </c>
      <c r="L9" s="1798">
        <v>2425</v>
      </c>
      <c r="M9" s="1793">
        <f t="shared" si="8"/>
        <v>-182</v>
      </c>
      <c r="N9" s="1794">
        <f t="shared" si="3"/>
        <v>5.3331424012437862</v>
      </c>
      <c r="O9" s="1794">
        <f t="shared" si="3"/>
        <v>5.4579010150570548</v>
      </c>
      <c r="P9" s="1796">
        <f t="shared" si="9"/>
        <v>0.12475861381326858</v>
      </c>
      <c r="Q9" s="1774">
        <f t="shared" si="4"/>
        <v>28</v>
      </c>
      <c r="R9" s="1797">
        <f t="shared" si="5"/>
        <v>35</v>
      </c>
      <c r="S9" s="1799">
        <v>48883</v>
      </c>
      <c r="T9" s="1798">
        <v>44431</v>
      </c>
      <c r="U9" s="198">
        <f t="shared" si="10"/>
        <v>-4452</v>
      </c>
      <c r="V9" s="21"/>
    </row>
    <row r="10" spans="1:22" ht="15.75" customHeight="1">
      <c r="A10" s="1774"/>
      <c r="B10" s="1812" t="s">
        <v>187</v>
      </c>
      <c r="C10" s="1813">
        <v>7171</v>
      </c>
      <c r="D10" s="1814">
        <v>8350</v>
      </c>
      <c r="E10" s="1815">
        <f t="shared" si="6"/>
        <v>1179</v>
      </c>
      <c r="F10" s="1816">
        <f t="shared" si="0"/>
        <v>7.8050851147198399</v>
      </c>
      <c r="G10" s="1817">
        <f t="shared" si="0"/>
        <v>9.8237605590719781</v>
      </c>
      <c r="H10" s="1818">
        <f t="shared" si="7"/>
        <v>2.0186754443521382</v>
      </c>
      <c r="I10" s="303">
        <f t="shared" si="1"/>
        <v>19</v>
      </c>
      <c r="J10" s="1819">
        <f t="shared" si="2"/>
        <v>16</v>
      </c>
      <c r="K10" s="1813">
        <v>4683</v>
      </c>
      <c r="L10" s="1820">
        <v>4358</v>
      </c>
      <c r="M10" s="1815">
        <f t="shared" si="8"/>
        <v>-325</v>
      </c>
      <c r="N10" s="1816">
        <f t="shared" si="3"/>
        <v>5.0970873786407767</v>
      </c>
      <c r="O10" s="1816">
        <f t="shared" si="3"/>
        <v>5.1271794630461898</v>
      </c>
      <c r="P10" s="1818">
        <f t="shared" si="9"/>
        <v>3.0092084405413111E-2</v>
      </c>
      <c r="Q10" s="1819">
        <f t="shared" si="4"/>
        <v>30</v>
      </c>
      <c r="R10" s="303">
        <f t="shared" si="5"/>
        <v>39</v>
      </c>
      <c r="S10" s="1821">
        <v>91876</v>
      </c>
      <c r="T10" s="1820">
        <v>84998</v>
      </c>
      <c r="U10" s="291">
        <f t="shared" si="10"/>
        <v>-6878</v>
      </c>
      <c r="V10" s="21"/>
    </row>
    <row r="11" spans="1:22" ht="15.75" customHeight="1">
      <c r="A11" s="1774"/>
      <c r="B11" s="1790" t="s">
        <v>188</v>
      </c>
      <c r="C11" s="1791">
        <v>10664</v>
      </c>
      <c r="D11" s="1792">
        <v>12150</v>
      </c>
      <c r="E11" s="1793">
        <f t="shared" si="6"/>
        <v>1486</v>
      </c>
      <c r="F11" s="1794">
        <f t="shared" si="0"/>
        <v>7.3942075009880677</v>
      </c>
      <c r="G11" s="1795">
        <f t="shared" si="0"/>
        <v>9.051762672467742</v>
      </c>
      <c r="H11" s="1796">
        <f t="shared" si="7"/>
        <v>1.6575551714796743</v>
      </c>
      <c r="I11" s="1797">
        <f t="shared" si="1"/>
        <v>24</v>
      </c>
      <c r="J11" s="1774">
        <f t="shared" si="2"/>
        <v>25</v>
      </c>
      <c r="K11" s="1791">
        <v>7336</v>
      </c>
      <c r="L11" s="1798">
        <v>8258</v>
      </c>
      <c r="M11" s="1793">
        <f t="shared" si="8"/>
        <v>922</v>
      </c>
      <c r="N11" s="1794">
        <f t="shared" si="3"/>
        <v>5.0866378682716107</v>
      </c>
      <c r="O11" s="1794">
        <f t="shared" si="3"/>
        <v>6.1522186131060588</v>
      </c>
      <c r="P11" s="1796">
        <f t="shared" si="9"/>
        <v>1.0655807448344481</v>
      </c>
      <c r="Q11" s="1774">
        <f t="shared" si="4"/>
        <v>31</v>
      </c>
      <c r="R11" s="1797">
        <f t="shared" si="5"/>
        <v>27</v>
      </c>
      <c r="S11" s="1799">
        <v>144221</v>
      </c>
      <c r="T11" s="1798">
        <v>134228</v>
      </c>
      <c r="U11" s="198">
        <f t="shared" si="10"/>
        <v>-9993</v>
      </c>
      <c r="V11" s="21"/>
    </row>
    <row r="12" spans="1:22" ht="15.75" customHeight="1">
      <c r="A12" s="1774"/>
      <c r="B12" s="1790" t="s">
        <v>189</v>
      </c>
      <c r="C12" s="1791">
        <v>6873</v>
      </c>
      <c r="D12" s="1792">
        <v>8161</v>
      </c>
      <c r="E12" s="1793">
        <f t="shared" si="6"/>
        <v>1288</v>
      </c>
      <c r="F12" s="1794">
        <f t="shared" si="0"/>
        <v>7.3125578525146562</v>
      </c>
      <c r="G12" s="1795">
        <f t="shared" si="0"/>
        <v>9.2766044513151602</v>
      </c>
      <c r="H12" s="1796">
        <f t="shared" si="7"/>
        <v>1.964046598800504</v>
      </c>
      <c r="I12" s="1797">
        <f t="shared" si="1"/>
        <v>27</v>
      </c>
      <c r="J12" s="1774">
        <f t="shared" si="2"/>
        <v>22</v>
      </c>
      <c r="K12" s="1791">
        <v>5501</v>
      </c>
      <c r="L12" s="1798">
        <v>6341</v>
      </c>
      <c r="M12" s="1793">
        <f t="shared" si="8"/>
        <v>840</v>
      </c>
      <c r="N12" s="1794">
        <f t="shared" si="3"/>
        <v>5.8528125631722858</v>
      </c>
      <c r="O12" s="1794">
        <f t="shared" si="3"/>
        <v>7.2078113988223791</v>
      </c>
      <c r="P12" s="1796">
        <f t="shared" si="9"/>
        <v>1.3549988356500933</v>
      </c>
      <c r="Q12" s="1774">
        <f t="shared" si="4"/>
        <v>16</v>
      </c>
      <c r="R12" s="1797">
        <f t="shared" si="5"/>
        <v>12</v>
      </c>
      <c r="S12" s="1799">
        <v>93989</v>
      </c>
      <c r="T12" s="1798">
        <v>87974</v>
      </c>
      <c r="U12" s="198">
        <f t="shared" si="10"/>
        <v>-6015</v>
      </c>
      <c r="V12" s="21"/>
    </row>
    <row r="13" spans="1:22" ht="15.75" customHeight="1">
      <c r="A13" s="1774"/>
      <c r="B13" s="1790" t="s">
        <v>190</v>
      </c>
      <c r="C13" s="1791">
        <v>7289</v>
      </c>
      <c r="D13" s="1792">
        <v>8629</v>
      </c>
      <c r="E13" s="1793">
        <f t="shared" si="6"/>
        <v>1340</v>
      </c>
      <c r="F13" s="1794">
        <f t="shared" si="0"/>
        <v>7.6632743176752598</v>
      </c>
      <c r="G13" s="1795">
        <f t="shared" si="0"/>
        <v>9.3885322598193888</v>
      </c>
      <c r="H13" s="1796">
        <f t="shared" si="7"/>
        <v>1.725257942144129</v>
      </c>
      <c r="I13" s="1797">
        <f t="shared" si="1"/>
        <v>21</v>
      </c>
      <c r="J13" s="1774">
        <f t="shared" si="2"/>
        <v>21</v>
      </c>
      <c r="K13" s="1791">
        <v>4740</v>
      </c>
      <c r="L13" s="1798">
        <v>5215</v>
      </c>
      <c r="M13" s="1793">
        <f t="shared" si="8"/>
        <v>475</v>
      </c>
      <c r="N13" s="1794">
        <f t="shared" si="3"/>
        <v>4.9833887043189371</v>
      </c>
      <c r="O13" s="1794">
        <f t="shared" si="3"/>
        <v>5.6740289413556741</v>
      </c>
      <c r="P13" s="1796">
        <f t="shared" si="9"/>
        <v>0.69064023703673705</v>
      </c>
      <c r="Q13" s="1774">
        <f t="shared" si="4"/>
        <v>34</v>
      </c>
      <c r="R13" s="1797">
        <f t="shared" si="5"/>
        <v>32</v>
      </c>
      <c r="S13" s="1799">
        <v>95116</v>
      </c>
      <c r="T13" s="1798">
        <v>91910</v>
      </c>
      <c r="U13" s="198">
        <f t="shared" si="10"/>
        <v>-3206</v>
      </c>
      <c r="V13" s="21"/>
    </row>
    <row r="14" spans="1:22" ht="15.75" customHeight="1">
      <c r="A14" s="1774"/>
      <c r="B14" s="2164" t="s">
        <v>191</v>
      </c>
      <c r="C14" s="2165">
        <v>24314</v>
      </c>
      <c r="D14" s="2166">
        <v>29672</v>
      </c>
      <c r="E14" s="2167">
        <f t="shared" si="6"/>
        <v>5358</v>
      </c>
      <c r="F14" s="2168">
        <f t="shared" si="0"/>
        <v>6.7980953925387029</v>
      </c>
      <c r="G14" s="2169">
        <f t="shared" si="0"/>
        <v>8.1676695496110501</v>
      </c>
      <c r="H14" s="2170">
        <f t="shared" si="7"/>
        <v>1.3695741570723472</v>
      </c>
      <c r="I14" s="2171">
        <f t="shared" si="1"/>
        <v>36</v>
      </c>
      <c r="J14" s="2172">
        <f t="shared" si="2"/>
        <v>39</v>
      </c>
      <c r="K14" s="2165">
        <v>26756</v>
      </c>
      <c r="L14" s="2173">
        <v>33738</v>
      </c>
      <c r="M14" s="2167">
        <f t="shared" si="8"/>
        <v>6982</v>
      </c>
      <c r="N14" s="2168">
        <f t="shared" si="3"/>
        <v>7.4808686486290004</v>
      </c>
      <c r="O14" s="2168">
        <f t="shared" si="3"/>
        <v>9.2868979261518483</v>
      </c>
      <c r="P14" s="2170">
        <f t="shared" si="9"/>
        <v>1.8060292775228479</v>
      </c>
      <c r="Q14" s="2172">
        <f t="shared" si="4"/>
        <v>6</v>
      </c>
      <c r="R14" s="2171">
        <f t="shared" si="5"/>
        <v>5</v>
      </c>
      <c r="S14" s="2174">
        <v>357659</v>
      </c>
      <c r="T14" s="2173">
        <v>363286</v>
      </c>
      <c r="U14" s="2175">
        <f t="shared" si="10"/>
        <v>5627</v>
      </c>
      <c r="V14" s="21"/>
    </row>
    <row r="15" spans="1:22" ht="15.75" customHeight="1">
      <c r="A15" s="1774"/>
      <c r="B15" s="2164" t="s">
        <v>192</v>
      </c>
      <c r="C15" s="2165">
        <v>20649</v>
      </c>
      <c r="D15" s="2166">
        <v>26005</v>
      </c>
      <c r="E15" s="2167">
        <f t="shared" si="6"/>
        <v>5356</v>
      </c>
      <c r="F15" s="2168">
        <f t="shared" si="0"/>
        <v>6.9451124557290704</v>
      </c>
      <c r="G15" s="2169">
        <f t="shared" si="0"/>
        <v>8.4647559526715828</v>
      </c>
      <c r="H15" s="2170">
        <f t="shared" si="7"/>
        <v>1.5196434969425123</v>
      </c>
      <c r="I15" s="2171">
        <f t="shared" si="1"/>
        <v>34</v>
      </c>
      <c r="J15" s="2172">
        <f t="shared" si="2"/>
        <v>34</v>
      </c>
      <c r="K15" s="2165">
        <v>24879</v>
      </c>
      <c r="L15" s="2173">
        <v>30369</v>
      </c>
      <c r="M15" s="2167">
        <f t="shared" si="8"/>
        <v>5490</v>
      </c>
      <c r="N15" s="2168">
        <f t="shared" si="3"/>
        <v>8.3678363497546382</v>
      </c>
      <c r="O15" s="2168">
        <f t="shared" si="3"/>
        <v>9.8852595088130464</v>
      </c>
      <c r="P15" s="2170">
        <f t="shared" si="9"/>
        <v>1.5174231590584082</v>
      </c>
      <c r="Q15" s="2172">
        <f t="shared" si="4"/>
        <v>4</v>
      </c>
      <c r="R15" s="2171">
        <f t="shared" si="5"/>
        <v>3</v>
      </c>
      <c r="S15" s="2174">
        <v>297317</v>
      </c>
      <c r="T15" s="2173">
        <v>307215</v>
      </c>
      <c r="U15" s="2175">
        <f t="shared" si="10"/>
        <v>9898</v>
      </c>
      <c r="V15" s="21"/>
    </row>
    <row r="16" spans="1:22" ht="15.75" customHeight="1">
      <c r="A16" s="1774"/>
      <c r="B16" s="2164" t="s">
        <v>193</v>
      </c>
      <c r="C16" s="2165">
        <v>46818</v>
      </c>
      <c r="D16" s="2166">
        <v>54864</v>
      </c>
      <c r="E16" s="2167">
        <f t="shared" si="6"/>
        <v>8046</v>
      </c>
      <c r="F16" s="2168">
        <f t="shared" si="0"/>
        <v>7.1780106156917212</v>
      </c>
      <c r="G16" s="2169">
        <f t="shared" si="0"/>
        <v>7.8053777208706796</v>
      </c>
      <c r="H16" s="2170">
        <f t="shared" si="7"/>
        <v>0.62736710517895844</v>
      </c>
      <c r="I16" s="2171">
        <f t="shared" si="1"/>
        <v>28</v>
      </c>
      <c r="J16" s="2172">
        <f t="shared" si="2"/>
        <v>43</v>
      </c>
      <c r="K16" s="2165">
        <v>90980</v>
      </c>
      <c r="L16" s="2173">
        <v>114800</v>
      </c>
      <c r="M16" s="2167">
        <f t="shared" si="8"/>
        <v>23820</v>
      </c>
      <c r="N16" s="2168">
        <f t="shared" si="3"/>
        <v>13.948810410859771</v>
      </c>
      <c r="O16" s="2168">
        <f t="shared" si="3"/>
        <v>16.332337459098024</v>
      </c>
      <c r="P16" s="2170">
        <f t="shared" si="9"/>
        <v>2.3835270482382533</v>
      </c>
      <c r="Q16" s="2172">
        <f t="shared" si="4"/>
        <v>1</v>
      </c>
      <c r="R16" s="2171">
        <f t="shared" si="5"/>
        <v>1</v>
      </c>
      <c r="S16" s="2174">
        <v>652242</v>
      </c>
      <c r="T16" s="2173">
        <v>702900</v>
      </c>
      <c r="U16" s="2175">
        <f t="shared" si="10"/>
        <v>50658</v>
      </c>
      <c r="V16" s="21"/>
    </row>
    <row r="17" spans="1:22" ht="15.75" customHeight="1">
      <c r="A17" s="1774"/>
      <c r="B17" s="2164" t="s">
        <v>194</v>
      </c>
      <c r="C17" s="2165">
        <v>29321</v>
      </c>
      <c r="D17" s="2166">
        <v>36525</v>
      </c>
      <c r="E17" s="2167">
        <f t="shared" si="6"/>
        <v>7204</v>
      </c>
      <c r="F17" s="2168">
        <f t="shared" si="0"/>
        <v>6.6918477268577696</v>
      </c>
      <c r="G17" s="2169">
        <f t="shared" si="0"/>
        <v>7.9094907392369214</v>
      </c>
      <c r="H17" s="2170">
        <f t="shared" si="7"/>
        <v>1.2176430123791517</v>
      </c>
      <c r="I17" s="2171">
        <f t="shared" si="1"/>
        <v>38</v>
      </c>
      <c r="J17" s="2172">
        <f t="shared" si="2"/>
        <v>42</v>
      </c>
      <c r="K17" s="2165">
        <v>38861</v>
      </c>
      <c r="L17" s="2173">
        <v>49144</v>
      </c>
      <c r="M17" s="2167">
        <f t="shared" si="8"/>
        <v>10283</v>
      </c>
      <c r="N17" s="2168">
        <f t="shared" si="3"/>
        <v>8.8691345627168161</v>
      </c>
      <c r="O17" s="2168">
        <f t="shared" si="3"/>
        <v>10.642135876497173</v>
      </c>
      <c r="P17" s="2170">
        <f t="shared" si="9"/>
        <v>1.7730013137803571</v>
      </c>
      <c r="Q17" s="2172">
        <f t="shared" si="4"/>
        <v>2</v>
      </c>
      <c r="R17" s="2171">
        <f t="shared" si="5"/>
        <v>2</v>
      </c>
      <c r="S17" s="2174">
        <v>438160</v>
      </c>
      <c r="T17" s="2173">
        <v>461787</v>
      </c>
      <c r="U17" s="2175">
        <f t="shared" si="10"/>
        <v>23627</v>
      </c>
      <c r="V17" s="21"/>
    </row>
    <row r="18" spans="1:22" ht="15.75" customHeight="1">
      <c r="A18" s="1774"/>
      <c r="B18" s="1800" t="s">
        <v>195</v>
      </c>
      <c r="C18" s="1801">
        <v>7585</v>
      </c>
      <c r="D18" s="1802">
        <v>8813</v>
      </c>
      <c r="E18" s="1803">
        <f t="shared" si="6"/>
        <v>1228</v>
      </c>
      <c r="F18" s="1804">
        <f t="shared" si="0"/>
        <v>7.145414123144171</v>
      </c>
      <c r="G18" s="1805">
        <f t="shared" si="0"/>
        <v>9.068831743483674</v>
      </c>
      <c r="H18" s="1806">
        <f t="shared" si="7"/>
        <v>1.923417620339503</v>
      </c>
      <c r="I18" s="1807">
        <f t="shared" si="1"/>
        <v>29</v>
      </c>
      <c r="J18" s="1808">
        <f t="shared" si="2"/>
        <v>24</v>
      </c>
      <c r="K18" s="1801">
        <v>4085</v>
      </c>
      <c r="L18" s="1809">
        <v>4210</v>
      </c>
      <c r="M18" s="1803">
        <f t="shared" si="8"/>
        <v>125</v>
      </c>
      <c r="N18" s="1804">
        <f t="shared" si="3"/>
        <v>3.8482553319767883</v>
      </c>
      <c r="O18" s="1804">
        <f t="shared" si="3"/>
        <v>4.3322116918264237</v>
      </c>
      <c r="P18" s="1806">
        <f t="shared" si="9"/>
        <v>0.48395635984963548</v>
      </c>
      <c r="Q18" s="1808">
        <f t="shared" si="4"/>
        <v>45</v>
      </c>
      <c r="R18" s="1807">
        <f t="shared" si="5"/>
        <v>44</v>
      </c>
      <c r="S18" s="1810">
        <v>106152</v>
      </c>
      <c r="T18" s="1809">
        <v>97179</v>
      </c>
      <c r="U18" s="1811">
        <f t="shared" si="10"/>
        <v>-8973</v>
      </c>
      <c r="V18" s="21"/>
    </row>
    <row r="19" spans="1:22" ht="15.75" customHeight="1">
      <c r="A19" s="1774"/>
      <c r="B19" s="1790" t="s">
        <v>196</v>
      </c>
      <c r="C19" s="1791">
        <v>2757</v>
      </c>
      <c r="D19" s="1792">
        <v>3519</v>
      </c>
      <c r="E19" s="1793">
        <f t="shared" si="6"/>
        <v>762</v>
      </c>
      <c r="F19" s="1794">
        <f t="shared" si="0"/>
        <v>5.9564447133042391</v>
      </c>
      <c r="G19" s="1795">
        <f t="shared" si="0"/>
        <v>7.5429232846762266</v>
      </c>
      <c r="H19" s="1796">
        <f t="shared" si="7"/>
        <v>1.5864785713719876</v>
      </c>
      <c r="I19" s="1797">
        <f t="shared" si="1"/>
        <v>44</v>
      </c>
      <c r="J19" s="1774">
        <f t="shared" si="2"/>
        <v>44</v>
      </c>
      <c r="K19" s="1791">
        <v>2105</v>
      </c>
      <c r="L19" s="1798">
        <v>2342</v>
      </c>
      <c r="M19" s="1793">
        <f t="shared" si="8"/>
        <v>237</v>
      </c>
      <c r="N19" s="1794">
        <f t="shared" si="3"/>
        <v>4.5478114332627575</v>
      </c>
      <c r="O19" s="1794">
        <f t="shared" si="3"/>
        <v>5.0200415836066279</v>
      </c>
      <c r="P19" s="1796">
        <f t="shared" si="9"/>
        <v>0.47223015034387039</v>
      </c>
      <c r="Q19" s="1774">
        <f t="shared" si="4"/>
        <v>40</v>
      </c>
      <c r="R19" s="1797">
        <f t="shared" si="5"/>
        <v>40</v>
      </c>
      <c r="S19" s="1799">
        <v>46286</v>
      </c>
      <c r="T19" s="1798">
        <v>46653</v>
      </c>
      <c r="U19" s="198">
        <f t="shared" si="10"/>
        <v>367</v>
      </c>
      <c r="V19" s="21"/>
    </row>
    <row r="20" spans="1:22" ht="15.75" customHeight="1">
      <c r="A20" s="1774"/>
      <c r="B20" s="1790" t="s">
        <v>197</v>
      </c>
      <c r="C20" s="1791">
        <v>3989</v>
      </c>
      <c r="D20" s="1792">
        <v>5045</v>
      </c>
      <c r="E20" s="1793">
        <f t="shared" si="6"/>
        <v>1056</v>
      </c>
      <c r="F20" s="1794">
        <f t="shared" si="0"/>
        <v>7.0711905268382615</v>
      </c>
      <c r="G20" s="1795">
        <f t="shared" si="0"/>
        <v>9.004908522980811</v>
      </c>
      <c r="H20" s="1796">
        <f t="shared" si="7"/>
        <v>1.9337179961425495</v>
      </c>
      <c r="I20" s="1797">
        <f t="shared" si="1"/>
        <v>31</v>
      </c>
      <c r="J20" s="1774">
        <f t="shared" si="2"/>
        <v>27</v>
      </c>
      <c r="K20" s="1791">
        <v>2662</v>
      </c>
      <c r="L20" s="1798">
        <v>3045</v>
      </c>
      <c r="M20" s="1793">
        <f t="shared" si="8"/>
        <v>383</v>
      </c>
      <c r="N20" s="1794">
        <f t="shared" si="3"/>
        <v>4.7188541445082599</v>
      </c>
      <c r="O20" s="1794">
        <f t="shared" si="3"/>
        <v>5.4350736278447123</v>
      </c>
      <c r="P20" s="1796">
        <f t="shared" si="9"/>
        <v>0.71621948333645236</v>
      </c>
      <c r="Q20" s="1774">
        <f t="shared" si="4"/>
        <v>36</v>
      </c>
      <c r="R20" s="1797">
        <f t="shared" si="5"/>
        <v>36</v>
      </c>
      <c r="S20" s="1799">
        <v>56412</v>
      </c>
      <c r="T20" s="1798">
        <v>56025</v>
      </c>
      <c r="U20" s="198">
        <f t="shared" si="10"/>
        <v>-387</v>
      </c>
      <c r="V20" s="21"/>
    </row>
    <row r="21" spans="1:22" ht="15.75" customHeight="1">
      <c r="A21" s="1774"/>
      <c r="B21" s="1790" t="s">
        <v>198</v>
      </c>
      <c r="C21" s="1791">
        <v>2381</v>
      </c>
      <c r="D21" s="1792">
        <v>2985</v>
      </c>
      <c r="E21" s="1793">
        <f t="shared" si="6"/>
        <v>604</v>
      </c>
      <c r="F21" s="1794">
        <f t="shared" si="0"/>
        <v>6.2524618576192843</v>
      </c>
      <c r="G21" s="1795">
        <f t="shared" si="0"/>
        <v>8.197621728503556</v>
      </c>
      <c r="H21" s="1796">
        <f t="shared" si="7"/>
        <v>1.9451598708842717</v>
      </c>
      <c r="I21" s="1797">
        <f t="shared" si="1"/>
        <v>43</v>
      </c>
      <c r="J21" s="1774">
        <f t="shared" si="2"/>
        <v>37</v>
      </c>
      <c r="K21" s="1791">
        <v>1312</v>
      </c>
      <c r="L21" s="1798">
        <v>1548</v>
      </c>
      <c r="M21" s="1793">
        <f t="shared" si="8"/>
        <v>236</v>
      </c>
      <c r="N21" s="1794">
        <f t="shared" si="3"/>
        <v>3.4452876762690057</v>
      </c>
      <c r="O21" s="1794">
        <f t="shared" si="3"/>
        <v>4.2512289566912917</v>
      </c>
      <c r="P21" s="1796">
        <f t="shared" si="9"/>
        <v>0.80594128042228608</v>
      </c>
      <c r="Q21" s="1774">
        <f t="shared" si="4"/>
        <v>46</v>
      </c>
      <c r="R21" s="1797">
        <f t="shared" si="5"/>
        <v>46</v>
      </c>
      <c r="S21" s="1799">
        <v>38081</v>
      </c>
      <c r="T21" s="1798">
        <v>36413</v>
      </c>
      <c r="U21" s="198">
        <f t="shared" si="10"/>
        <v>-1668</v>
      </c>
      <c r="V21" s="21"/>
    </row>
    <row r="22" spans="1:22" ht="15.75" customHeight="1">
      <c r="A22" s="1774"/>
      <c r="B22" s="1790" t="s">
        <v>199</v>
      </c>
      <c r="C22" s="1791">
        <v>3844</v>
      </c>
      <c r="D22" s="1792">
        <v>4293</v>
      </c>
      <c r="E22" s="1793">
        <f t="shared" si="6"/>
        <v>449</v>
      </c>
      <c r="F22" s="1794">
        <f t="shared" si="0"/>
        <v>9.0831758034026464</v>
      </c>
      <c r="G22" s="1795">
        <f t="shared" si="0"/>
        <v>10.784535383224055</v>
      </c>
      <c r="H22" s="1796">
        <f t="shared" si="7"/>
        <v>1.7013595798214087</v>
      </c>
      <c r="I22" s="1797">
        <f t="shared" si="1"/>
        <v>11</v>
      </c>
      <c r="J22" s="1774">
        <f t="shared" si="2"/>
        <v>10</v>
      </c>
      <c r="K22" s="1791">
        <v>1911</v>
      </c>
      <c r="L22" s="1798">
        <v>2205</v>
      </c>
      <c r="M22" s="1793">
        <f t="shared" si="8"/>
        <v>294</v>
      </c>
      <c r="N22" s="1794">
        <f t="shared" si="3"/>
        <v>4.5155954631379958</v>
      </c>
      <c r="O22" s="1794">
        <f t="shared" si="3"/>
        <v>5.5392267691612025</v>
      </c>
      <c r="P22" s="1796">
        <f t="shared" si="9"/>
        <v>1.0236313060232067</v>
      </c>
      <c r="Q22" s="1774">
        <f t="shared" si="4"/>
        <v>41</v>
      </c>
      <c r="R22" s="1797">
        <f t="shared" si="5"/>
        <v>34</v>
      </c>
      <c r="S22" s="1799">
        <v>42320</v>
      </c>
      <c r="T22" s="1798">
        <v>39807</v>
      </c>
      <c r="U22" s="198">
        <f t="shared" si="10"/>
        <v>-2513</v>
      </c>
      <c r="V22" s="21"/>
    </row>
    <row r="23" spans="1:22" ht="15.75" customHeight="1">
      <c r="A23" s="1774"/>
      <c r="B23" s="1812" t="s">
        <v>200</v>
      </c>
      <c r="C23" s="1813">
        <v>6823</v>
      </c>
      <c r="D23" s="1814">
        <v>7931</v>
      </c>
      <c r="E23" s="1815">
        <f t="shared" si="6"/>
        <v>1108</v>
      </c>
      <c r="F23" s="1816">
        <f t="shared" si="0"/>
        <v>7.3273408722360047</v>
      </c>
      <c r="G23" s="1817">
        <f t="shared" si="0"/>
        <v>8.7324657021426528</v>
      </c>
      <c r="H23" s="1818">
        <f t="shared" si="7"/>
        <v>1.4051248299066481</v>
      </c>
      <c r="I23" s="303">
        <f t="shared" si="1"/>
        <v>26</v>
      </c>
      <c r="J23" s="1819">
        <f t="shared" si="2"/>
        <v>29</v>
      </c>
      <c r="K23" s="1813">
        <v>4456</v>
      </c>
      <c r="L23" s="1820">
        <v>4752</v>
      </c>
      <c r="M23" s="1815">
        <f t="shared" si="8"/>
        <v>296</v>
      </c>
      <c r="N23" s="1816">
        <f t="shared" si="3"/>
        <v>4.7853775357883093</v>
      </c>
      <c r="O23" s="1816">
        <f t="shared" si="3"/>
        <v>5.2322124595362354</v>
      </c>
      <c r="P23" s="1818">
        <f t="shared" si="9"/>
        <v>0.4468349237479261</v>
      </c>
      <c r="Q23" s="1819">
        <f t="shared" si="4"/>
        <v>35</v>
      </c>
      <c r="R23" s="303">
        <f t="shared" si="5"/>
        <v>38</v>
      </c>
      <c r="S23" s="1821">
        <v>93117</v>
      </c>
      <c r="T23" s="1820">
        <v>90822</v>
      </c>
      <c r="U23" s="291">
        <f t="shared" si="10"/>
        <v>-2295</v>
      </c>
      <c r="V23" s="21"/>
    </row>
    <row r="24" spans="1:22" ht="15.75" customHeight="1">
      <c r="A24" s="1774"/>
      <c r="B24" s="1790" t="s">
        <v>201</v>
      </c>
      <c r="C24" s="1791">
        <v>6336</v>
      </c>
      <c r="D24" s="1792">
        <v>7897</v>
      </c>
      <c r="E24" s="1793">
        <f t="shared" si="6"/>
        <v>1561</v>
      </c>
      <c r="F24" s="1794">
        <f t="shared" si="0"/>
        <v>6.5330363771343727</v>
      </c>
      <c r="G24" s="1795">
        <f t="shared" si="0"/>
        <v>8.4268823629844629</v>
      </c>
      <c r="H24" s="1796">
        <f t="shared" si="7"/>
        <v>1.8938459858500902</v>
      </c>
      <c r="I24" s="1797">
        <f t="shared" si="1"/>
        <v>40</v>
      </c>
      <c r="J24" s="1774">
        <f t="shared" si="2"/>
        <v>35</v>
      </c>
      <c r="K24" s="1791">
        <v>4163</v>
      </c>
      <c r="L24" s="1798">
        <v>4648</v>
      </c>
      <c r="M24" s="1793">
        <f t="shared" si="8"/>
        <v>485</v>
      </c>
      <c r="N24" s="1794">
        <f t="shared" si="3"/>
        <v>4.2924606120597213</v>
      </c>
      <c r="O24" s="1794">
        <f t="shared" si="3"/>
        <v>4.9598770701724426</v>
      </c>
      <c r="P24" s="1796">
        <f t="shared" si="9"/>
        <v>0.66741645811272132</v>
      </c>
      <c r="Q24" s="1774">
        <f t="shared" si="4"/>
        <v>43</v>
      </c>
      <c r="R24" s="1797">
        <f t="shared" si="5"/>
        <v>42</v>
      </c>
      <c r="S24" s="1799">
        <v>96984</v>
      </c>
      <c r="T24" s="1798">
        <v>93712</v>
      </c>
      <c r="U24" s="198">
        <f t="shared" si="10"/>
        <v>-3272</v>
      </c>
      <c r="V24" s="21"/>
    </row>
    <row r="25" spans="1:22" ht="15.75" customHeight="1">
      <c r="A25" s="1774"/>
      <c r="B25" s="1790" t="s">
        <v>202</v>
      </c>
      <c r="C25" s="1791">
        <v>11549</v>
      </c>
      <c r="D25" s="1792">
        <v>13781</v>
      </c>
      <c r="E25" s="1793">
        <f t="shared" si="6"/>
        <v>2232</v>
      </c>
      <c r="F25" s="1794">
        <f t="shared" si="0"/>
        <v>6.8228274354581435</v>
      </c>
      <c r="G25" s="1795">
        <f t="shared" si="0"/>
        <v>8.5058450295646164</v>
      </c>
      <c r="H25" s="1796">
        <f t="shared" si="7"/>
        <v>1.6830175941064729</v>
      </c>
      <c r="I25" s="1797">
        <f t="shared" si="1"/>
        <v>35</v>
      </c>
      <c r="J25" s="1774">
        <f t="shared" si="2"/>
        <v>33</v>
      </c>
      <c r="K25" s="1791">
        <v>9493</v>
      </c>
      <c r="L25" s="1798">
        <v>10693</v>
      </c>
      <c r="M25" s="1793">
        <f t="shared" si="8"/>
        <v>1200</v>
      </c>
      <c r="N25" s="1794">
        <f t="shared" si="3"/>
        <v>5.6081999172919001</v>
      </c>
      <c r="O25" s="1794">
        <f t="shared" si="3"/>
        <v>6.5998839635102264</v>
      </c>
      <c r="P25" s="1796">
        <f t="shared" si="9"/>
        <v>0.99168404621832629</v>
      </c>
      <c r="Q25" s="1774">
        <f t="shared" si="4"/>
        <v>20</v>
      </c>
      <c r="R25" s="1797">
        <f t="shared" si="5"/>
        <v>19</v>
      </c>
      <c r="S25" s="1799">
        <v>169270</v>
      </c>
      <c r="T25" s="1798">
        <v>162018</v>
      </c>
      <c r="U25" s="198">
        <f t="shared" si="10"/>
        <v>-7252</v>
      </c>
      <c r="V25" s="21"/>
    </row>
    <row r="26" spans="1:22" ht="15.75" customHeight="1">
      <c r="A26" s="1774"/>
      <c r="B26" s="2164" t="s">
        <v>203</v>
      </c>
      <c r="C26" s="2165">
        <v>16590</v>
      </c>
      <c r="D26" s="2166">
        <v>21141</v>
      </c>
      <c r="E26" s="2167">
        <f t="shared" si="6"/>
        <v>4551</v>
      </c>
      <c r="F26" s="2168">
        <f t="shared" si="0"/>
        <v>4.4642016236885231</v>
      </c>
      <c r="G26" s="2169">
        <f t="shared" si="0"/>
        <v>5.5333371721116249</v>
      </c>
      <c r="H26" s="2170">
        <f t="shared" si="7"/>
        <v>1.0691355484231018</v>
      </c>
      <c r="I26" s="2171">
        <f t="shared" si="1"/>
        <v>47</v>
      </c>
      <c r="J26" s="2172">
        <f t="shared" si="2"/>
        <v>47</v>
      </c>
      <c r="K26" s="2165">
        <v>21961</v>
      </c>
      <c r="L26" s="2173">
        <v>25513</v>
      </c>
      <c r="M26" s="2167">
        <f t="shared" si="8"/>
        <v>3552</v>
      </c>
      <c r="N26" s="2168">
        <f t="shared" si="3"/>
        <v>5.9094835357337949</v>
      </c>
      <c r="O26" s="2168">
        <f t="shared" si="3"/>
        <v>6.6776420827815084</v>
      </c>
      <c r="P26" s="2170">
        <f t="shared" si="9"/>
        <v>0.76815854704771347</v>
      </c>
      <c r="Q26" s="2172">
        <f t="shared" si="4"/>
        <v>15</v>
      </c>
      <c r="R26" s="2171">
        <f t="shared" si="5"/>
        <v>17</v>
      </c>
      <c r="S26" s="2174">
        <v>371623</v>
      </c>
      <c r="T26" s="2173">
        <v>382066</v>
      </c>
      <c r="U26" s="2175">
        <f t="shared" si="10"/>
        <v>10443</v>
      </c>
      <c r="V26" s="21"/>
    </row>
    <row r="27" spans="1:22" ht="15.75" customHeight="1">
      <c r="A27" s="1774"/>
      <c r="B27" s="1790" t="s">
        <v>204</v>
      </c>
      <c r="C27" s="1791">
        <v>5813</v>
      </c>
      <c r="D27" s="1792">
        <v>7188</v>
      </c>
      <c r="E27" s="1793">
        <f t="shared" si="6"/>
        <v>1375</v>
      </c>
      <c r="F27" s="1794">
        <f t="shared" si="0"/>
        <v>6.7388506973023734</v>
      </c>
      <c r="G27" s="1795">
        <f t="shared" si="0"/>
        <v>8.6249100071994231</v>
      </c>
      <c r="H27" s="1796">
        <f t="shared" si="7"/>
        <v>1.8860593098970497</v>
      </c>
      <c r="I27" s="1797">
        <f t="shared" si="1"/>
        <v>37</v>
      </c>
      <c r="J27" s="1774">
        <f t="shared" si="2"/>
        <v>31</v>
      </c>
      <c r="K27" s="1791">
        <v>4379</v>
      </c>
      <c r="L27" s="1798">
        <v>5128</v>
      </c>
      <c r="M27" s="1793">
        <f t="shared" si="8"/>
        <v>749</v>
      </c>
      <c r="N27" s="1794">
        <f t="shared" si="3"/>
        <v>5.0764540174586434</v>
      </c>
      <c r="O27" s="1794">
        <f t="shared" si="3"/>
        <v>6.1531077513798893</v>
      </c>
      <c r="P27" s="1796">
        <f t="shared" si="9"/>
        <v>1.0766537339212459</v>
      </c>
      <c r="Q27" s="1774">
        <f t="shared" si="4"/>
        <v>32</v>
      </c>
      <c r="R27" s="1797">
        <f t="shared" si="5"/>
        <v>26</v>
      </c>
      <c r="S27" s="1799">
        <v>86261</v>
      </c>
      <c r="T27" s="1798">
        <v>83340</v>
      </c>
      <c r="U27" s="198">
        <f t="shared" si="10"/>
        <v>-2921</v>
      </c>
      <c r="V27" s="21"/>
    </row>
    <row r="28" spans="1:22" ht="15.75" customHeight="1">
      <c r="A28" s="1774"/>
      <c r="B28" s="1800" t="s">
        <v>205</v>
      </c>
      <c r="C28" s="1801">
        <v>5346</v>
      </c>
      <c r="D28" s="1802">
        <v>6429</v>
      </c>
      <c r="E28" s="1803">
        <f t="shared" si="6"/>
        <v>1083</v>
      </c>
      <c r="F28" s="1804">
        <f t="shared" si="0"/>
        <v>7.4253093878911614</v>
      </c>
      <c r="G28" s="1805">
        <f t="shared" si="0"/>
        <v>9.2034815472270743</v>
      </c>
      <c r="H28" s="1806">
        <f t="shared" si="7"/>
        <v>1.778172159335913</v>
      </c>
      <c r="I28" s="1807">
        <f t="shared" si="1"/>
        <v>23</v>
      </c>
      <c r="J28" s="1808">
        <f t="shared" si="2"/>
        <v>23</v>
      </c>
      <c r="K28" s="1801">
        <v>3982</v>
      </c>
      <c r="L28" s="1809">
        <v>4928</v>
      </c>
      <c r="M28" s="1803">
        <f t="shared" si="8"/>
        <v>946</v>
      </c>
      <c r="N28" s="1804">
        <f t="shared" si="3"/>
        <v>5.5307860049724296</v>
      </c>
      <c r="O28" s="1804">
        <f t="shared" si="3"/>
        <v>7.0547141180175803</v>
      </c>
      <c r="P28" s="1806">
        <f t="shared" si="9"/>
        <v>1.5239281130451507</v>
      </c>
      <c r="Q28" s="1808">
        <f t="shared" si="4"/>
        <v>24</v>
      </c>
      <c r="R28" s="1807">
        <f t="shared" si="5"/>
        <v>15</v>
      </c>
      <c r="S28" s="1810">
        <v>71997</v>
      </c>
      <c r="T28" s="1809">
        <v>69854</v>
      </c>
      <c r="U28" s="1811">
        <f t="shared" si="10"/>
        <v>-2143</v>
      </c>
      <c r="V28" s="21"/>
    </row>
    <row r="29" spans="1:22" ht="15.75" customHeight="1">
      <c r="A29" s="1774"/>
      <c r="B29" s="1790" t="s">
        <v>206</v>
      </c>
      <c r="C29" s="1791">
        <v>11154</v>
      </c>
      <c r="D29" s="1792">
        <v>13328</v>
      </c>
      <c r="E29" s="1793">
        <f t="shared" si="6"/>
        <v>2174</v>
      </c>
      <c r="F29" s="1794">
        <f t="shared" si="0"/>
        <v>8.7087556020549979</v>
      </c>
      <c r="G29" s="1795">
        <f t="shared" si="0"/>
        <v>10.399825213021629</v>
      </c>
      <c r="H29" s="1796">
        <f t="shared" si="7"/>
        <v>1.6910696109666308</v>
      </c>
      <c r="I29" s="1797">
        <f t="shared" si="1"/>
        <v>15</v>
      </c>
      <c r="J29" s="1774">
        <f t="shared" si="2"/>
        <v>14</v>
      </c>
      <c r="K29" s="1791">
        <v>10755</v>
      </c>
      <c r="L29" s="1798">
        <v>11904</v>
      </c>
      <c r="M29" s="1793">
        <f t="shared" si="8"/>
        <v>1149</v>
      </c>
      <c r="N29" s="1794">
        <f t="shared" si="3"/>
        <v>8.3972266899857892</v>
      </c>
      <c r="O29" s="1794">
        <f t="shared" si="3"/>
        <v>9.2886794219544928</v>
      </c>
      <c r="P29" s="1796">
        <f t="shared" si="9"/>
        <v>0.89145273196870356</v>
      </c>
      <c r="Q29" s="1774">
        <f t="shared" si="4"/>
        <v>3</v>
      </c>
      <c r="R29" s="1797">
        <f t="shared" si="5"/>
        <v>4</v>
      </c>
      <c r="S29" s="1799">
        <v>128078</v>
      </c>
      <c r="T29" s="1798">
        <v>128156</v>
      </c>
      <c r="U29" s="198">
        <f t="shared" si="10"/>
        <v>78</v>
      </c>
      <c r="V29" s="21"/>
    </row>
    <row r="30" spans="1:22" ht="15.75" customHeight="1">
      <c r="A30" s="1774"/>
      <c r="B30" s="2164" t="s">
        <v>207</v>
      </c>
      <c r="C30" s="2165">
        <v>23040</v>
      </c>
      <c r="D30" s="2166">
        <v>28796</v>
      </c>
      <c r="E30" s="2167">
        <f t="shared" si="6"/>
        <v>5756</v>
      </c>
      <c r="F30" s="2168">
        <f t="shared" si="0"/>
        <v>5.3757921360374068</v>
      </c>
      <c r="G30" s="2169">
        <f t="shared" si="0"/>
        <v>6.4246240068895819</v>
      </c>
      <c r="H30" s="2170">
        <f t="shared" si="7"/>
        <v>1.0488318708521751</v>
      </c>
      <c r="I30" s="2171">
        <f t="shared" si="1"/>
        <v>45</v>
      </c>
      <c r="J30" s="2172">
        <f t="shared" si="2"/>
        <v>45</v>
      </c>
      <c r="K30" s="2165">
        <v>29208</v>
      </c>
      <c r="L30" s="2173">
        <v>36925</v>
      </c>
      <c r="M30" s="2167">
        <f t="shared" si="8"/>
        <v>7717</v>
      </c>
      <c r="N30" s="2168">
        <f t="shared" si="3"/>
        <v>6.8149364891224211</v>
      </c>
      <c r="O30" s="2168">
        <f t="shared" si="3"/>
        <v>8.2382706436448743</v>
      </c>
      <c r="P30" s="2170">
        <f t="shared" si="9"/>
        <v>1.4233341545224532</v>
      </c>
      <c r="Q30" s="2172">
        <f t="shared" si="4"/>
        <v>8</v>
      </c>
      <c r="R30" s="2171">
        <f t="shared" si="5"/>
        <v>8</v>
      </c>
      <c r="S30" s="2174">
        <v>428588</v>
      </c>
      <c r="T30" s="2173">
        <v>448213</v>
      </c>
      <c r="U30" s="2175">
        <f t="shared" si="10"/>
        <v>19625</v>
      </c>
      <c r="V30" s="21"/>
    </row>
    <row r="31" spans="1:22" ht="15.75" customHeight="1">
      <c r="A31" s="1774"/>
      <c r="B31" s="2164" t="s">
        <v>208</v>
      </c>
      <c r="C31" s="2165">
        <v>17043</v>
      </c>
      <c r="D31" s="2166">
        <v>21227</v>
      </c>
      <c r="E31" s="2167">
        <f t="shared" si="6"/>
        <v>4184</v>
      </c>
      <c r="F31" s="2168">
        <f t="shared" si="0"/>
        <v>6.3276194295006736</v>
      </c>
      <c r="G31" s="2169">
        <f t="shared" si="0"/>
        <v>8.0013117522446784</v>
      </c>
      <c r="H31" s="2170">
        <f t="shared" si="7"/>
        <v>1.6736923227440048</v>
      </c>
      <c r="I31" s="2171">
        <f t="shared" si="1"/>
        <v>42</v>
      </c>
      <c r="J31" s="2172">
        <f t="shared" si="2"/>
        <v>41</v>
      </c>
      <c r="K31" s="2165">
        <v>14112</v>
      </c>
      <c r="L31" s="2173">
        <v>16174</v>
      </c>
      <c r="M31" s="2167">
        <f t="shared" si="8"/>
        <v>2062</v>
      </c>
      <c r="N31" s="2168">
        <f t="shared" si="3"/>
        <v>5.2394159120526611</v>
      </c>
      <c r="O31" s="2168">
        <f t="shared" si="3"/>
        <v>6.0966324153580551</v>
      </c>
      <c r="P31" s="2170">
        <f t="shared" si="9"/>
        <v>0.85721650330539401</v>
      </c>
      <c r="Q31" s="2172">
        <f t="shared" si="4"/>
        <v>29</v>
      </c>
      <c r="R31" s="2171">
        <f t="shared" si="5"/>
        <v>30</v>
      </c>
      <c r="S31" s="2174">
        <v>269343</v>
      </c>
      <c r="T31" s="2173">
        <v>265294</v>
      </c>
      <c r="U31" s="2175">
        <f t="shared" si="10"/>
        <v>-4049</v>
      </c>
      <c r="V31" s="21"/>
    </row>
    <row r="32" spans="1:22" ht="15.75" customHeight="1">
      <c r="A32" s="1774"/>
      <c r="B32" s="1790" t="s">
        <v>209</v>
      </c>
      <c r="C32" s="1791">
        <v>5087</v>
      </c>
      <c r="D32" s="1792">
        <v>5899</v>
      </c>
      <c r="E32" s="1793">
        <f t="shared" si="6"/>
        <v>812</v>
      </c>
      <c r="F32" s="1794">
        <f t="shared" si="0"/>
        <v>7.3324012280727047</v>
      </c>
      <c r="G32" s="1795">
        <f t="shared" si="0"/>
        <v>9.0346591518233197</v>
      </c>
      <c r="H32" s="1796">
        <f t="shared" si="7"/>
        <v>1.702257923750615</v>
      </c>
      <c r="I32" s="1797">
        <f t="shared" si="1"/>
        <v>25</v>
      </c>
      <c r="J32" s="1774">
        <f t="shared" si="2"/>
        <v>26</v>
      </c>
      <c r="K32" s="1791">
        <v>3121</v>
      </c>
      <c r="L32" s="1798">
        <v>3268</v>
      </c>
      <c r="M32" s="1793">
        <f t="shared" si="8"/>
        <v>147</v>
      </c>
      <c r="N32" s="1794">
        <f t="shared" si="3"/>
        <v>4.4986090491084942</v>
      </c>
      <c r="O32" s="1794">
        <f t="shared" si="3"/>
        <v>5.0051307184537395</v>
      </c>
      <c r="P32" s="1796">
        <f t="shared" si="9"/>
        <v>0.50652166934524523</v>
      </c>
      <c r="Q32" s="1774">
        <f t="shared" si="4"/>
        <v>42</v>
      </c>
      <c r="R32" s="1797">
        <f t="shared" si="5"/>
        <v>41</v>
      </c>
      <c r="S32" s="1799">
        <v>69377</v>
      </c>
      <c r="T32" s="1798">
        <v>65293</v>
      </c>
      <c r="U32" s="198">
        <f t="shared" si="10"/>
        <v>-4084</v>
      </c>
      <c r="V32" s="21"/>
    </row>
    <row r="33" spans="1:22" ht="15.75" customHeight="1">
      <c r="A33" s="1774"/>
      <c r="B33" s="1812" t="s">
        <v>210</v>
      </c>
      <c r="C33" s="1813">
        <v>3288</v>
      </c>
      <c r="D33" s="1814">
        <v>3717</v>
      </c>
      <c r="E33" s="1815">
        <f t="shared" si="6"/>
        <v>429</v>
      </c>
      <c r="F33" s="1816">
        <f t="shared" si="0"/>
        <v>7.0542801973825355</v>
      </c>
      <c r="G33" s="1817">
        <f t="shared" si="0"/>
        <v>8.6490134028294854</v>
      </c>
      <c r="H33" s="1818">
        <f t="shared" si="7"/>
        <v>1.5947332054469499</v>
      </c>
      <c r="I33" s="303">
        <f t="shared" si="1"/>
        <v>32</v>
      </c>
      <c r="J33" s="1819">
        <f t="shared" si="2"/>
        <v>30</v>
      </c>
      <c r="K33" s="1813">
        <v>1891</v>
      </c>
      <c r="L33" s="1820">
        <v>1860</v>
      </c>
      <c r="M33" s="1815">
        <f t="shared" si="8"/>
        <v>-31</v>
      </c>
      <c r="N33" s="1816">
        <f t="shared" si="3"/>
        <v>4.0570692984338121</v>
      </c>
      <c r="O33" s="1816">
        <f t="shared" si="3"/>
        <v>4.3279970215934469</v>
      </c>
      <c r="P33" s="1818">
        <f t="shared" si="9"/>
        <v>0.27092772315963476</v>
      </c>
      <c r="Q33" s="1819">
        <f t="shared" si="4"/>
        <v>44</v>
      </c>
      <c r="R33" s="303">
        <f t="shared" si="5"/>
        <v>45</v>
      </c>
      <c r="S33" s="1821">
        <v>46610</v>
      </c>
      <c r="T33" s="1820">
        <v>42976</v>
      </c>
      <c r="U33" s="291">
        <f t="shared" si="10"/>
        <v>-3634</v>
      </c>
      <c r="V33" s="21"/>
    </row>
    <row r="34" spans="1:22" ht="15.75" customHeight="1">
      <c r="A34" s="1774"/>
      <c r="B34" s="1790" t="s">
        <v>211</v>
      </c>
      <c r="C34" s="1791">
        <v>2485</v>
      </c>
      <c r="D34" s="1792">
        <v>2558</v>
      </c>
      <c r="E34" s="1793">
        <f t="shared" si="6"/>
        <v>73</v>
      </c>
      <c r="F34" s="1794">
        <f t="shared" si="0"/>
        <v>9.3424564833264405</v>
      </c>
      <c r="G34" s="1795">
        <f t="shared" si="0"/>
        <v>10.637501559446084</v>
      </c>
      <c r="H34" s="1796">
        <f t="shared" si="7"/>
        <v>1.2950450761196439</v>
      </c>
      <c r="I34" s="1797">
        <f t="shared" si="1"/>
        <v>7</v>
      </c>
      <c r="J34" s="1774">
        <f t="shared" si="2"/>
        <v>13</v>
      </c>
      <c r="K34" s="1791">
        <v>1444</v>
      </c>
      <c r="L34" s="1798">
        <v>1500</v>
      </c>
      <c r="M34" s="1793">
        <f t="shared" si="8"/>
        <v>56</v>
      </c>
      <c r="N34" s="1794">
        <f t="shared" si="3"/>
        <v>5.4287755178766117</v>
      </c>
      <c r="O34" s="1794">
        <f t="shared" si="3"/>
        <v>6.2377843390027863</v>
      </c>
      <c r="P34" s="1796">
        <f t="shared" si="9"/>
        <v>0.80900882112617456</v>
      </c>
      <c r="Q34" s="1774">
        <f t="shared" si="4"/>
        <v>26</v>
      </c>
      <c r="R34" s="1797">
        <f t="shared" si="5"/>
        <v>24</v>
      </c>
      <c r="S34" s="1799">
        <v>26599</v>
      </c>
      <c r="T34" s="1798">
        <v>24047</v>
      </c>
      <c r="U34" s="198">
        <f t="shared" si="10"/>
        <v>-2552</v>
      </c>
      <c r="V34" s="21"/>
    </row>
    <row r="35" spans="1:22" ht="15.75" customHeight="1">
      <c r="A35" s="1774"/>
      <c r="B35" s="1790" t="s">
        <v>212</v>
      </c>
      <c r="C35" s="1791">
        <v>2715</v>
      </c>
      <c r="D35" s="1792">
        <v>3027</v>
      </c>
      <c r="E35" s="1793">
        <f t="shared" si="6"/>
        <v>312</v>
      </c>
      <c r="F35" s="1794">
        <f t="shared" si="0"/>
        <v>9.0403569525839114</v>
      </c>
      <c r="G35" s="1795">
        <f t="shared" si="0"/>
        <v>10.893583330334328</v>
      </c>
      <c r="H35" s="1796">
        <f t="shared" si="7"/>
        <v>1.853226377750417</v>
      </c>
      <c r="I35" s="1797">
        <f t="shared" si="1"/>
        <v>13</v>
      </c>
      <c r="J35" s="1774">
        <f t="shared" si="2"/>
        <v>8</v>
      </c>
      <c r="K35" s="1791">
        <v>1669</v>
      </c>
      <c r="L35" s="1798">
        <v>1800</v>
      </c>
      <c r="M35" s="1793">
        <f t="shared" si="8"/>
        <v>131</v>
      </c>
      <c r="N35" s="1794">
        <f t="shared" si="3"/>
        <v>5.557405434203516</v>
      </c>
      <c r="O35" s="1794">
        <f t="shared" si="3"/>
        <v>6.4778493540144675</v>
      </c>
      <c r="P35" s="1796">
        <f t="shared" si="9"/>
        <v>0.92044391981095153</v>
      </c>
      <c r="Q35" s="1774">
        <f t="shared" si="4"/>
        <v>22</v>
      </c>
      <c r="R35" s="1797">
        <f t="shared" si="5"/>
        <v>22</v>
      </c>
      <c r="S35" s="1799">
        <v>30032</v>
      </c>
      <c r="T35" s="1798">
        <v>27787</v>
      </c>
      <c r="U35" s="198">
        <f t="shared" si="10"/>
        <v>-2245</v>
      </c>
      <c r="V35" s="21"/>
    </row>
    <row r="36" spans="1:22" ht="15.75" customHeight="1">
      <c r="A36" s="1774"/>
      <c r="B36" s="1790" t="s">
        <v>213</v>
      </c>
      <c r="C36" s="1791">
        <v>5968</v>
      </c>
      <c r="D36" s="1792">
        <v>7443</v>
      </c>
      <c r="E36" s="1793">
        <f t="shared" si="6"/>
        <v>1475</v>
      </c>
      <c r="F36" s="1794">
        <f t="shared" si="0"/>
        <v>6.4293717142118414</v>
      </c>
      <c r="G36" s="1795">
        <f t="shared" si="0"/>
        <v>8.1702323845486777</v>
      </c>
      <c r="H36" s="1796">
        <f t="shared" si="7"/>
        <v>1.7408606703368363</v>
      </c>
      <c r="I36" s="1797">
        <f t="shared" si="1"/>
        <v>41</v>
      </c>
      <c r="J36" s="1774">
        <f t="shared" si="2"/>
        <v>38</v>
      </c>
      <c r="K36" s="1791">
        <v>5150</v>
      </c>
      <c r="L36" s="1798">
        <v>5600</v>
      </c>
      <c r="M36" s="1793">
        <f t="shared" si="8"/>
        <v>450</v>
      </c>
      <c r="N36" s="1794">
        <f t="shared" si="3"/>
        <v>5.5481341032491596</v>
      </c>
      <c r="O36" s="1794">
        <f t="shared" si="3"/>
        <v>6.1471585857144424</v>
      </c>
      <c r="P36" s="1796">
        <f t="shared" si="9"/>
        <v>0.59902448246528284</v>
      </c>
      <c r="Q36" s="1774">
        <f t="shared" si="4"/>
        <v>23</v>
      </c>
      <c r="R36" s="1797">
        <f t="shared" si="5"/>
        <v>28</v>
      </c>
      <c r="S36" s="1799">
        <v>92824</v>
      </c>
      <c r="T36" s="1798">
        <v>91099</v>
      </c>
      <c r="U36" s="198">
        <f t="shared" si="10"/>
        <v>-1725</v>
      </c>
      <c r="V36" s="21"/>
    </row>
    <row r="37" spans="1:22" ht="15.75" customHeight="1">
      <c r="A37" s="1774"/>
      <c r="B37" s="1790" t="s">
        <v>214</v>
      </c>
      <c r="C37" s="1791">
        <v>9484</v>
      </c>
      <c r="D37" s="1792">
        <v>11399</v>
      </c>
      <c r="E37" s="1793">
        <f t="shared" si="6"/>
        <v>1915</v>
      </c>
      <c r="F37" s="1794">
        <f t="shared" si="0"/>
        <v>6.9715302229507712</v>
      </c>
      <c r="G37" s="1795">
        <f t="shared" si="0"/>
        <v>8.5855238382164654</v>
      </c>
      <c r="H37" s="1796">
        <f t="shared" si="7"/>
        <v>1.6139936152656942</v>
      </c>
      <c r="I37" s="1797">
        <f t="shared" si="1"/>
        <v>33</v>
      </c>
      <c r="J37" s="1774">
        <f t="shared" si="2"/>
        <v>32</v>
      </c>
      <c r="K37" s="1791">
        <v>7949</v>
      </c>
      <c r="L37" s="1798">
        <v>8812</v>
      </c>
      <c r="M37" s="1793">
        <f t="shared" si="8"/>
        <v>863</v>
      </c>
      <c r="N37" s="1794">
        <f t="shared" si="3"/>
        <v>5.8431773241496927</v>
      </c>
      <c r="O37" s="1794">
        <f t="shared" si="3"/>
        <v>6.637041500338932</v>
      </c>
      <c r="P37" s="1796">
        <f t="shared" si="9"/>
        <v>0.79386417618923932</v>
      </c>
      <c r="Q37" s="1774">
        <f t="shared" si="4"/>
        <v>17</v>
      </c>
      <c r="R37" s="1797">
        <f t="shared" si="5"/>
        <v>18</v>
      </c>
      <c r="S37" s="1799">
        <v>136039</v>
      </c>
      <c r="T37" s="1798">
        <v>132770</v>
      </c>
      <c r="U37" s="198">
        <f t="shared" si="10"/>
        <v>-3269</v>
      </c>
      <c r="V37" s="21"/>
    </row>
    <row r="38" spans="1:22" ht="15.75" customHeight="1">
      <c r="A38" s="1774"/>
      <c r="B38" s="1790" t="s">
        <v>215</v>
      </c>
      <c r="C38" s="1791">
        <v>6458</v>
      </c>
      <c r="D38" s="1792">
        <v>6759</v>
      </c>
      <c r="E38" s="1793">
        <f t="shared" si="6"/>
        <v>301</v>
      </c>
      <c r="F38" s="1794">
        <f t="shared" si="0"/>
        <v>10.479003050561433</v>
      </c>
      <c r="G38" s="1795">
        <f t="shared" si="0"/>
        <v>11.753760542561515</v>
      </c>
      <c r="H38" s="1796">
        <f t="shared" si="7"/>
        <v>1.2747574920000826</v>
      </c>
      <c r="I38" s="1797">
        <f t="shared" si="1"/>
        <v>1</v>
      </c>
      <c r="J38" s="1774">
        <f t="shared" si="2"/>
        <v>3</v>
      </c>
      <c r="K38" s="1791">
        <v>4165</v>
      </c>
      <c r="L38" s="1798">
        <v>4126</v>
      </c>
      <c r="M38" s="1793">
        <f t="shared" si="8"/>
        <v>-39</v>
      </c>
      <c r="N38" s="1794">
        <f t="shared" si="3"/>
        <v>6.758291685597456</v>
      </c>
      <c r="O38" s="1794">
        <f t="shared" si="3"/>
        <v>7.1750282584123122</v>
      </c>
      <c r="P38" s="1796">
        <f t="shared" si="9"/>
        <v>0.41673657281485621</v>
      </c>
      <c r="Q38" s="1774">
        <f t="shared" si="4"/>
        <v>9</v>
      </c>
      <c r="R38" s="1797">
        <f t="shared" si="5"/>
        <v>13</v>
      </c>
      <c r="S38" s="1799">
        <v>61628</v>
      </c>
      <c r="T38" s="1798">
        <v>57505</v>
      </c>
      <c r="U38" s="198">
        <f t="shared" si="10"/>
        <v>-4123</v>
      </c>
      <c r="V38" s="21"/>
    </row>
    <row r="39" spans="1:22" ht="15.75" customHeight="1">
      <c r="A39" s="1774"/>
      <c r="B39" s="1800" t="s">
        <v>216</v>
      </c>
      <c r="C39" s="1801">
        <v>2609</v>
      </c>
      <c r="D39" s="1802">
        <v>2846</v>
      </c>
      <c r="E39" s="1803">
        <f t="shared" si="6"/>
        <v>237</v>
      </c>
      <c r="F39" s="1804">
        <f t="shared" si="0"/>
        <v>7.5599084349917414</v>
      </c>
      <c r="G39" s="1805">
        <f t="shared" si="0"/>
        <v>9.0000632471064446</v>
      </c>
      <c r="H39" s="1806">
        <f t="shared" si="7"/>
        <v>1.4401548121147032</v>
      </c>
      <c r="I39" s="1807">
        <f t="shared" si="1"/>
        <v>22</v>
      </c>
      <c r="J39" s="1808">
        <f t="shared" si="2"/>
        <v>28</v>
      </c>
      <c r="K39" s="1801">
        <v>1591</v>
      </c>
      <c r="L39" s="1809">
        <v>1552</v>
      </c>
      <c r="M39" s="1803">
        <f t="shared" si="8"/>
        <v>-39</v>
      </c>
      <c r="N39" s="1804">
        <f t="shared" si="3"/>
        <v>4.6101243081915912</v>
      </c>
      <c r="O39" s="1804">
        <f t="shared" si="3"/>
        <v>4.9079754601226995</v>
      </c>
      <c r="P39" s="1806">
        <f t="shared" si="9"/>
        <v>0.29785115193110823</v>
      </c>
      <c r="Q39" s="1808">
        <f t="shared" si="4"/>
        <v>38</v>
      </c>
      <c r="R39" s="1807">
        <f t="shared" si="5"/>
        <v>43</v>
      </c>
      <c r="S39" s="1810">
        <v>34511</v>
      </c>
      <c r="T39" s="1809">
        <v>31622</v>
      </c>
      <c r="U39" s="1811">
        <f t="shared" si="10"/>
        <v>-2889</v>
      </c>
      <c r="V39" s="21"/>
    </row>
    <row r="40" spans="1:22" ht="15.75" customHeight="1">
      <c r="A40" s="1774"/>
      <c r="B40" s="1790" t="s">
        <v>217</v>
      </c>
      <c r="C40" s="1791">
        <v>3535</v>
      </c>
      <c r="D40" s="1792">
        <v>4116</v>
      </c>
      <c r="E40" s="1793">
        <f t="shared" si="6"/>
        <v>581</v>
      </c>
      <c r="F40" s="1794">
        <f t="shared" si="0"/>
        <v>8.004075625495302</v>
      </c>
      <c r="G40" s="1795">
        <f t="shared" si="0"/>
        <v>9.5926167614430877</v>
      </c>
      <c r="H40" s="1796">
        <f t="shared" si="7"/>
        <v>1.5885411359477857</v>
      </c>
      <c r="I40" s="1797">
        <f t="shared" si="1"/>
        <v>17</v>
      </c>
      <c r="J40" s="1774">
        <f t="shared" si="2"/>
        <v>19</v>
      </c>
      <c r="K40" s="1791">
        <v>2768</v>
      </c>
      <c r="L40" s="1798">
        <v>2894</v>
      </c>
      <c r="M40" s="1793">
        <f t="shared" si="8"/>
        <v>126</v>
      </c>
      <c r="N40" s="1794">
        <f t="shared" si="3"/>
        <v>6.2674063172195176</v>
      </c>
      <c r="O40" s="1794">
        <f t="shared" si="3"/>
        <v>6.7446629999067769</v>
      </c>
      <c r="P40" s="1796">
        <f t="shared" si="9"/>
        <v>0.47725668268725929</v>
      </c>
      <c r="Q40" s="1774">
        <f t="shared" si="4"/>
        <v>13</v>
      </c>
      <c r="R40" s="1797">
        <f t="shared" si="5"/>
        <v>16</v>
      </c>
      <c r="S40" s="1799">
        <v>44165</v>
      </c>
      <c r="T40" s="1798">
        <v>42908</v>
      </c>
      <c r="U40" s="198">
        <f t="shared" si="10"/>
        <v>-1257</v>
      </c>
      <c r="V40" s="21"/>
    </row>
    <row r="41" spans="1:22" ht="15.75" customHeight="1">
      <c r="A41" s="1774"/>
      <c r="B41" s="1790" t="s">
        <v>218</v>
      </c>
      <c r="C41" s="1791">
        <v>4786</v>
      </c>
      <c r="D41" s="1792">
        <v>5625</v>
      </c>
      <c r="E41" s="1793">
        <f t="shared" si="6"/>
        <v>839</v>
      </c>
      <c r="F41" s="1794">
        <f t="shared" si="0"/>
        <v>7.6835396297901717</v>
      </c>
      <c r="G41" s="1795">
        <f t="shared" si="0"/>
        <v>9.6641182029035306</v>
      </c>
      <c r="H41" s="1796">
        <f t="shared" si="7"/>
        <v>1.9805785731133589</v>
      </c>
      <c r="I41" s="1797">
        <f t="shared" si="1"/>
        <v>20</v>
      </c>
      <c r="J41" s="1774">
        <f t="shared" si="2"/>
        <v>17</v>
      </c>
      <c r="K41" s="1791">
        <v>2855</v>
      </c>
      <c r="L41" s="1798">
        <v>3128</v>
      </c>
      <c r="M41" s="1793">
        <f t="shared" si="8"/>
        <v>273</v>
      </c>
      <c r="N41" s="1794">
        <f t="shared" si="3"/>
        <v>4.5834738075743706</v>
      </c>
      <c r="O41" s="1794">
        <f t="shared" si="3"/>
        <v>5.3741087535435099</v>
      </c>
      <c r="P41" s="1796">
        <f t="shared" si="9"/>
        <v>0.7906349459691393</v>
      </c>
      <c r="Q41" s="1774">
        <f t="shared" si="4"/>
        <v>39</v>
      </c>
      <c r="R41" s="1797">
        <f t="shared" si="5"/>
        <v>37</v>
      </c>
      <c r="S41" s="1799">
        <v>62289</v>
      </c>
      <c r="T41" s="1798">
        <v>58205</v>
      </c>
      <c r="U41" s="198">
        <f t="shared" si="10"/>
        <v>-4084</v>
      </c>
      <c r="V41" s="21"/>
    </row>
    <row r="42" spans="1:22" ht="15.75" customHeight="1">
      <c r="A42" s="1774"/>
      <c r="B42" s="1812" t="s">
        <v>219</v>
      </c>
      <c r="C42" s="1813">
        <v>2815</v>
      </c>
      <c r="D42" s="1814">
        <v>3074</v>
      </c>
      <c r="E42" s="1815">
        <f t="shared" si="6"/>
        <v>259</v>
      </c>
      <c r="F42" s="1816">
        <f t="shared" si="0"/>
        <v>9.1461433491454933</v>
      </c>
      <c r="G42" s="1817">
        <f t="shared" si="0"/>
        <v>10.779913031280683</v>
      </c>
      <c r="H42" s="1818">
        <f t="shared" si="7"/>
        <v>1.6337696821351901</v>
      </c>
      <c r="I42" s="303">
        <f t="shared" si="1"/>
        <v>9</v>
      </c>
      <c r="J42" s="1819">
        <f t="shared" si="2"/>
        <v>11</v>
      </c>
      <c r="K42" s="1813">
        <v>1542</v>
      </c>
      <c r="L42" s="1820">
        <v>1598</v>
      </c>
      <c r="M42" s="1815">
        <f t="shared" si="8"/>
        <v>56</v>
      </c>
      <c r="N42" s="1816">
        <f t="shared" si="3"/>
        <v>5.0100721294431088</v>
      </c>
      <c r="O42" s="1816">
        <f t="shared" si="3"/>
        <v>5.6038715107308175</v>
      </c>
      <c r="P42" s="1818">
        <f t="shared" si="9"/>
        <v>0.59379938128770871</v>
      </c>
      <c r="Q42" s="1819">
        <f t="shared" si="4"/>
        <v>33</v>
      </c>
      <c r="R42" s="303">
        <f t="shared" si="5"/>
        <v>33</v>
      </c>
      <c r="S42" s="1821">
        <v>30778</v>
      </c>
      <c r="T42" s="1820">
        <v>28516</v>
      </c>
      <c r="U42" s="291">
        <f t="shared" si="10"/>
        <v>-2262</v>
      </c>
      <c r="V42" s="21"/>
    </row>
    <row r="43" spans="1:22" ht="15.75" customHeight="1">
      <c r="A43" s="1774"/>
      <c r="B43" s="1790" t="s">
        <v>220</v>
      </c>
      <c r="C43" s="1791">
        <v>18212</v>
      </c>
      <c r="D43" s="1792">
        <v>21142</v>
      </c>
      <c r="E43" s="1793">
        <f t="shared" si="6"/>
        <v>2930</v>
      </c>
      <c r="F43" s="1794">
        <f t="shared" si="0"/>
        <v>7.1156746450367665</v>
      </c>
      <c r="G43" s="1795">
        <f t="shared" si="0"/>
        <v>8.4193842563647152</v>
      </c>
      <c r="H43" s="1796">
        <f t="shared" si="7"/>
        <v>1.3037096113279487</v>
      </c>
      <c r="I43" s="1797">
        <f t="shared" si="1"/>
        <v>30</v>
      </c>
      <c r="J43" s="1774">
        <f t="shared" si="2"/>
        <v>36</v>
      </c>
      <c r="K43" s="1791">
        <v>17933</v>
      </c>
      <c r="L43" s="1798">
        <v>21048</v>
      </c>
      <c r="M43" s="1793">
        <f t="shared" si="8"/>
        <v>3115</v>
      </c>
      <c r="N43" s="1794">
        <f t="shared" si="3"/>
        <v>7.0066655726688074</v>
      </c>
      <c r="O43" s="1794">
        <f t="shared" si="3"/>
        <v>8.3819506114825728</v>
      </c>
      <c r="P43" s="1796">
        <f t="shared" si="9"/>
        <v>1.3752850388137654</v>
      </c>
      <c r="Q43" s="1774">
        <f t="shared" si="4"/>
        <v>7</v>
      </c>
      <c r="R43" s="1797">
        <f t="shared" si="5"/>
        <v>6</v>
      </c>
      <c r="S43" s="1799">
        <v>255942</v>
      </c>
      <c r="T43" s="1798">
        <v>251111</v>
      </c>
      <c r="U43" s="198">
        <f t="shared" si="10"/>
        <v>-4831</v>
      </c>
      <c r="V43" s="21"/>
    </row>
    <row r="44" spans="1:22" ht="15.75" customHeight="1">
      <c r="A44" s="1774"/>
      <c r="B44" s="1790" t="s">
        <v>221</v>
      </c>
      <c r="C44" s="1791">
        <v>3697</v>
      </c>
      <c r="D44" s="1792">
        <v>4195</v>
      </c>
      <c r="E44" s="1793">
        <f t="shared" si="6"/>
        <v>498</v>
      </c>
      <c r="F44" s="1794">
        <f t="shared" si="0"/>
        <v>9.1755187133922362</v>
      </c>
      <c r="G44" s="1795">
        <f t="shared" si="0"/>
        <v>11.224080267558529</v>
      </c>
      <c r="H44" s="1796">
        <f t="shared" si="7"/>
        <v>2.0485615541662927</v>
      </c>
      <c r="I44" s="1797">
        <f t="shared" si="1"/>
        <v>8</v>
      </c>
      <c r="J44" s="1774">
        <f t="shared" si="2"/>
        <v>6</v>
      </c>
      <c r="K44" s="1791">
        <v>2517</v>
      </c>
      <c r="L44" s="1798">
        <v>2752</v>
      </c>
      <c r="M44" s="1793">
        <f t="shared" si="8"/>
        <v>235</v>
      </c>
      <c r="N44" s="1794">
        <f t="shared" si="3"/>
        <v>6.2468976471756177</v>
      </c>
      <c r="O44" s="1794">
        <f t="shared" si="3"/>
        <v>7.3632107023411368</v>
      </c>
      <c r="P44" s="1796">
        <f t="shared" si="9"/>
        <v>1.1163130551655192</v>
      </c>
      <c r="Q44" s="1774">
        <f t="shared" si="4"/>
        <v>14</v>
      </c>
      <c r="R44" s="1797">
        <f t="shared" si="5"/>
        <v>9</v>
      </c>
      <c r="S44" s="1799">
        <v>40292</v>
      </c>
      <c r="T44" s="1798">
        <v>37375</v>
      </c>
      <c r="U44" s="198">
        <f t="shared" si="10"/>
        <v>-2917</v>
      </c>
      <c r="V44" s="21"/>
    </row>
    <row r="45" spans="1:22" ht="15.75" customHeight="1">
      <c r="A45" s="1774"/>
      <c r="B45" s="1790" t="s">
        <v>222</v>
      </c>
      <c r="C45" s="1791">
        <v>6368</v>
      </c>
      <c r="D45" s="1792">
        <v>6558</v>
      </c>
      <c r="E45" s="1793">
        <f t="shared" si="6"/>
        <v>190</v>
      </c>
      <c r="F45" s="1794">
        <f t="shared" si="0"/>
        <v>10.439344262295082</v>
      </c>
      <c r="G45" s="1795">
        <f t="shared" si="0"/>
        <v>11.96038737210702</v>
      </c>
      <c r="H45" s="1796">
        <f t="shared" si="7"/>
        <v>1.5210431098119379</v>
      </c>
      <c r="I45" s="1797">
        <f t="shared" si="1"/>
        <v>3</v>
      </c>
      <c r="J45" s="1774">
        <f t="shared" si="2"/>
        <v>1</v>
      </c>
      <c r="K45" s="1791">
        <v>3977</v>
      </c>
      <c r="L45" s="1798">
        <v>3894</v>
      </c>
      <c r="M45" s="1793">
        <f t="shared" si="8"/>
        <v>-83</v>
      </c>
      <c r="N45" s="1794">
        <f t="shared" si="3"/>
        <v>6.5196721311475416</v>
      </c>
      <c r="O45" s="1794">
        <f t="shared" si="3"/>
        <v>7.1018219620287786</v>
      </c>
      <c r="P45" s="1796">
        <f t="shared" si="9"/>
        <v>0.58214983088123695</v>
      </c>
      <c r="Q45" s="1774">
        <f t="shared" si="4"/>
        <v>11</v>
      </c>
      <c r="R45" s="1797">
        <f t="shared" si="5"/>
        <v>14</v>
      </c>
      <c r="S45" s="1799">
        <v>61000</v>
      </c>
      <c r="T45" s="1798">
        <v>54831</v>
      </c>
      <c r="U45" s="198">
        <f t="shared" si="10"/>
        <v>-6169</v>
      </c>
      <c r="V45" s="21"/>
    </row>
    <row r="46" spans="1:22" ht="15.75" customHeight="1">
      <c r="A46" s="1774"/>
      <c r="B46" s="1790" t="s">
        <v>223</v>
      </c>
      <c r="C46" s="1791">
        <v>6543</v>
      </c>
      <c r="D46" s="1792">
        <v>7174</v>
      </c>
      <c r="E46" s="1793">
        <f t="shared" si="6"/>
        <v>631</v>
      </c>
      <c r="F46" s="1794">
        <f t="shared" si="0"/>
        <v>7.9261053906723191</v>
      </c>
      <c r="G46" s="1795">
        <f t="shared" si="0"/>
        <v>9.5416699917537837</v>
      </c>
      <c r="H46" s="1796">
        <f t="shared" si="7"/>
        <v>1.6155646010814646</v>
      </c>
      <c r="I46" s="1797">
        <f t="shared" si="1"/>
        <v>18</v>
      </c>
      <c r="J46" s="1774">
        <f t="shared" si="2"/>
        <v>20</v>
      </c>
      <c r="K46" s="1791">
        <v>4553</v>
      </c>
      <c r="L46" s="1798">
        <v>4862</v>
      </c>
      <c r="M46" s="1793">
        <f t="shared" si="8"/>
        <v>309</v>
      </c>
      <c r="N46" s="1794">
        <f t="shared" si="3"/>
        <v>5.5154451847365236</v>
      </c>
      <c r="O46" s="1794">
        <f t="shared" si="3"/>
        <v>6.4666294256909538</v>
      </c>
      <c r="P46" s="1796">
        <f t="shared" si="9"/>
        <v>0.95118424095443022</v>
      </c>
      <c r="Q46" s="1774">
        <f t="shared" si="4"/>
        <v>25</v>
      </c>
      <c r="R46" s="1797">
        <f t="shared" si="5"/>
        <v>23</v>
      </c>
      <c r="S46" s="1799">
        <v>82550</v>
      </c>
      <c r="T46" s="1798">
        <v>75186</v>
      </c>
      <c r="U46" s="198">
        <f t="shared" si="10"/>
        <v>-7364</v>
      </c>
      <c r="V46" s="21"/>
    </row>
    <row r="47" spans="1:22" ht="15.75" customHeight="1">
      <c r="A47" s="1774"/>
      <c r="B47" s="1790" t="s">
        <v>224</v>
      </c>
      <c r="C47" s="1791">
        <v>4618</v>
      </c>
      <c r="D47" s="1792">
        <v>5085</v>
      </c>
      <c r="E47" s="1793">
        <f t="shared" si="6"/>
        <v>467</v>
      </c>
      <c r="F47" s="1794">
        <f t="shared" si="0"/>
        <v>8.8057510058539741</v>
      </c>
      <c r="G47" s="1795">
        <f t="shared" si="0"/>
        <v>10.390486115368111</v>
      </c>
      <c r="H47" s="1796">
        <f t="shared" si="7"/>
        <v>1.5847351095141367</v>
      </c>
      <c r="I47" s="1797">
        <f t="shared" si="1"/>
        <v>14</v>
      </c>
      <c r="J47" s="1774">
        <f t="shared" si="2"/>
        <v>15</v>
      </c>
      <c r="K47" s="1791">
        <v>2927</v>
      </c>
      <c r="L47" s="1798">
        <v>3187</v>
      </c>
      <c r="M47" s="1793">
        <f t="shared" si="8"/>
        <v>260</v>
      </c>
      <c r="N47" s="1794">
        <f t="shared" si="3"/>
        <v>5.5812977899815035</v>
      </c>
      <c r="O47" s="1794">
        <f t="shared" si="3"/>
        <v>6.5121886430045572</v>
      </c>
      <c r="P47" s="1796">
        <f t="shared" si="9"/>
        <v>0.93089085302305374</v>
      </c>
      <c r="Q47" s="1774">
        <f t="shared" si="4"/>
        <v>21</v>
      </c>
      <c r="R47" s="1797">
        <f t="shared" si="5"/>
        <v>21</v>
      </c>
      <c r="S47" s="1799">
        <v>52443</v>
      </c>
      <c r="T47" s="1798">
        <v>48939</v>
      </c>
      <c r="U47" s="198">
        <f t="shared" si="10"/>
        <v>-3504</v>
      </c>
      <c r="V47" s="21"/>
    </row>
    <row r="48" spans="1:22" ht="15.75" customHeight="1">
      <c r="A48" s="1774"/>
      <c r="B48" s="1790" t="s">
        <v>225</v>
      </c>
      <c r="C48" s="1791">
        <v>4812</v>
      </c>
      <c r="D48" s="1792">
        <v>4996</v>
      </c>
      <c r="E48" s="1793">
        <f t="shared" si="6"/>
        <v>184</v>
      </c>
      <c r="F48" s="1794">
        <f t="shared" si="0"/>
        <v>9.9885832900882203</v>
      </c>
      <c r="G48" s="1795">
        <f t="shared" si="0"/>
        <v>11.323149449254339</v>
      </c>
      <c r="H48" s="1796">
        <f t="shared" si="7"/>
        <v>1.3345661591661191</v>
      </c>
      <c r="I48" s="1797">
        <f t="shared" si="1"/>
        <v>4</v>
      </c>
      <c r="J48" s="1774">
        <f t="shared" si="2"/>
        <v>5</v>
      </c>
      <c r="K48" s="1791">
        <v>3215</v>
      </c>
      <c r="L48" s="1798">
        <v>3240</v>
      </c>
      <c r="M48" s="1793">
        <f t="shared" si="8"/>
        <v>25</v>
      </c>
      <c r="N48" s="1794">
        <f t="shared" si="3"/>
        <v>6.6735858847950178</v>
      </c>
      <c r="O48" s="1794">
        <f t="shared" si="3"/>
        <v>7.3432754634876032</v>
      </c>
      <c r="P48" s="1796">
        <f t="shared" si="9"/>
        <v>0.66968957869258539</v>
      </c>
      <c r="Q48" s="1774">
        <f t="shared" si="4"/>
        <v>10</v>
      </c>
      <c r="R48" s="1797">
        <f t="shared" si="5"/>
        <v>10</v>
      </c>
      <c r="S48" s="1799">
        <v>48175</v>
      </c>
      <c r="T48" s="1798">
        <v>44122</v>
      </c>
      <c r="U48" s="198">
        <f t="shared" si="10"/>
        <v>-4053</v>
      </c>
      <c r="V48" s="21"/>
    </row>
    <row r="49" spans="1:22" ht="15.75" customHeight="1">
      <c r="A49" s="1774"/>
      <c r="B49" s="1790" t="s">
        <v>226</v>
      </c>
      <c r="C49" s="1791">
        <v>6398</v>
      </c>
      <c r="D49" s="1792">
        <v>6809</v>
      </c>
      <c r="E49" s="1793">
        <f t="shared" si="6"/>
        <v>411</v>
      </c>
      <c r="F49" s="1794">
        <f t="shared" si="0"/>
        <v>9.040426163258962</v>
      </c>
      <c r="G49" s="1795">
        <f t="shared" si="0"/>
        <v>10.815661980779922</v>
      </c>
      <c r="H49" s="1796">
        <f t="shared" si="7"/>
        <v>1.7752358175209597</v>
      </c>
      <c r="I49" s="1797">
        <f t="shared" si="1"/>
        <v>12</v>
      </c>
      <c r="J49" s="1774">
        <f t="shared" si="2"/>
        <v>9</v>
      </c>
      <c r="K49" s="1791">
        <v>4608</v>
      </c>
      <c r="L49" s="1798">
        <v>4567</v>
      </c>
      <c r="M49" s="1793">
        <f t="shared" si="8"/>
        <v>-41</v>
      </c>
      <c r="N49" s="1794">
        <f t="shared" si="3"/>
        <v>6.5111415692868544</v>
      </c>
      <c r="O49" s="1794">
        <f t="shared" si="3"/>
        <v>7.2543880549598914</v>
      </c>
      <c r="P49" s="1796">
        <f t="shared" si="9"/>
        <v>0.74324648567303697</v>
      </c>
      <c r="Q49" s="1774">
        <f t="shared" si="4"/>
        <v>12</v>
      </c>
      <c r="R49" s="1797">
        <f t="shared" si="5"/>
        <v>11</v>
      </c>
      <c r="S49" s="1799">
        <v>70771</v>
      </c>
      <c r="T49" s="1798">
        <v>62955</v>
      </c>
      <c r="U49" s="198">
        <f t="shared" si="10"/>
        <v>-7816</v>
      </c>
      <c r="V49" s="21"/>
    </row>
    <row r="50" spans="1:22" ht="15.75" customHeight="1">
      <c r="A50" s="1774"/>
      <c r="B50" s="1822" t="s">
        <v>227</v>
      </c>
      <c r="C50" s="1823">
        <v>5057</v>
      </c>
      <c r="D50" s="1824">
        <v>5977</v>
      </c>
      <c r="E50" s="1825">
        <f t="shared" si="6"/>
        <v>920</v>
      </c>
      <c r="F50" s="1826">
        <f t="shared" si="0"/>
        <v>6.5663385877892333</v>
      </c>
      <c r="G50" s="1827">
        <f t="shared" si="0"/>
        <v>8.0908032596041917</v>
      </c>
      <c r="H50" s="1828">
        <f t="shared" si="7"/>
        <v>1.5244646718149584</v>
      </c>
      <c r="I50" s="1829">
        <f t="shared" si="1"/>
        <v>39</v>
      </c>
      <c r="J50" s="1830">
        <f t="shared" si="2"/>
        <v>40</v>
      </c>
      <c r="K50" s="1823">
        <v>3594</v>
      </c>
      <c r="L50" s="1831">
        <v>4862</v>
      </c>
      <c r="M50" s="1825">
        <f t="shared" si="8"/>
        <v>1268</v>
      </c>
      <c r="N50" s="1826">
        <f t="shared" si="3"/>
        <v>4.6666839795361881</v>
      </c>
      <c r="O50" s="1826">
        <f t="shared" si="3"/>
        <v>6.5814765682107366</v>
      </c>
      <c r="P50" s="1828">
        <f t="shared" si="9"/>
        <v>1.9147925886745485</v>
      </c>
      <c r="Q50" s="1830">
        <f t="shared" si="4"/>
        <v>37</v>
      </c>
      <c r="R50" s="1829">
        <f t="shared" si="5"/>
        <v>20</v>
      </c>
      <c r="S50" s="1832">
        <v>77014</v>
      </c>
      <c r="T50" s="1831">
        <v>73874</v>
      </c>
      <c r="U50" s="1833">
        <f t="shared" si="10"/>
        <v>-3140</v>
      </c>
      <c r="V50" s="21"/>
    </row>
    <row r="51" spans="1:22" ht="12.75" customHeight="1">
      <c r="A51" s="1774"/>
      <c r="B51" s="1774" t="s">
        <v>4905</v>
      </c>
      <c r="C51" s="1774"/>
      <c r="D51" s="1834"/>
      <c r="E51" s="1834"/>
      <c r="F51" s="1774"/>
      <c r="G51" s="1774"/>
      <c r="H51" s="1774"/>
      <c r="I51" s="1774"/>
      <c r="J51" s="1774"/>
      <c r="K51" s="1774"/>
      <c r="L51" s="1774"/>
      <c r="M51" s="1774"/>
      <c r="N51" s="1774"/>
      <c r="O51" s="1774"/>
      <c r="P51" s="1774"/>
      <c r="Q51" s="1774"/>
      <c r="R51" s="1774"/>
      <c r="S51" s="1774"/>
      <c r="T51" s="1774"/>
      <c r="U51" s="1774"/>
      <c r="V51" s="21"/>
    </row>
    <row r="52" spans="1:22" ht="18" customHeight="1">
      <c r="A52" s="1774"/>
      <c r="B52" s="1774"/>
      <c r="C52" s="1774"/>
      <c r="D52" s="1834"/>
      <c r="E52" s="1834"/>
      <c r="F52" s="1774"/>
      <c r="G52" s="1774"/>
      <c r="H52" s="1774"/>
      <c r="I52" s="1774"/>
      <c r="J52" s="1774"/>
      <c r="K52" s="1774"/>
      <c r="L52" s="1774"/>
      <c r="M52" s="1774"/>
      <c r="N52" s="1774"/>
      <c r="O52" s="1774"/>
      <c r="P52" s="1774"/>
      <c r="Q52" s="1774"/>
      <c r="R52" s="1774"/>
      <c r="S52" s="1774"/>
      <c r="T52" s="1774"/>
      <c r="U52" s="1774"/>
      <c r="V52" s="21"/>
    </row>
    <row r="53" spans="1:22" ht="15" customHeight="1">
      <c r="D53" s="1835"/>
      <c r="E53" s="1835"/>
    </row>
    <row r="54" spans="1:22" ht="12" customHeight="1">
      <c r="D54" s="1835"/>
      <c r="E54" s="1835"/>
    </row>
    <row r="55" spans="1:22" ht="15" customHeight="1">
      <c r="D55" s="1835"/>
      <c r="E55" s="1835"/>
    </row>
    <row r="56" spans="1:22" ht="13.5" customHeight="1">
      <c r="D56" s="1835"/>
      <c r="E56" s="1835"/>
    </row>
    <row r="57" spans="1:22" ht="13.5" customHeight="1">
      <c r="D57" s="1835"/>
      <c r="E57" s="1835"/>
    </row>
    <row r="58" spans="1:22" ht="13.5" customHeight="1">
      <c r="D58" s="1835"/>
      <c r="E58" s="1835"/>
    </row>
    <row r="59" spans="1:22" ht="13.5" customHeight="1">
      <c r="D59" s="1835"/>
      <c r="E59" s="1835"/>
    </row>
    <row r="60" spans="1:22" ht="13.5" customHeight="1">
      <c r="D60" s="1835"/>
      <c r="E60" s="1835"/>
    </row>
    <row r="61" spans="1:22" ht="13.5" customHeight="1">
      <c r="D61" s="1835"/>
      <c r="E61" s="1835"/>
    </row>
    <row r="62" spans="1:22" ht="13.5" customHeight="1">
      <c r="D62" s="1835"/>
      <c r="E62" s="1835"/>
    </row>
    <row r="63" spans="1:22" ht="13.5" customHeight="1">
      <c r="D63" s="1835"/>
      <c r="E63" s="1835"/>
    </row>
    <row r="64" spans="1:22" ht="13.5" customHeight="1">
      <c r="D64" s="1835"/>
      <c r="E64" s="1835"/>
    </row>
    <row r="65" spans="4:5" ht="13.5" customHeight="1">
      <c r="D65" s="1835"/>
      <c r="E65" s="1835"/>
    </row>
    <row r="66" spans="4:5" ht="13.5" customHeight="1">
      <c r="D66" s="1835"/>
      <c r="E66" s="1835"/>
    </row>
    <row r="67" spans="4:5" ht="13.5" customHeight="1">
      <c r="D67" s="1835"/>
      <c r="E67" s="1835"/>
    </row>
    <row r="68" spans="4:5" ht="13.5" customHeight="1">
      <c r="D68" s="1835"/>
      <c r="E68" s="1835"/>
    </row>
    <row r="69" spans="4:5" ht="13.5" customHeight="1">
      <c r="D69" s="1835"/>
      <c r="E69" s="1835"/>
    </row>
    <row r="70" spans="4:5" ht="13.5" customHeight="1">
      <c r="D70" s="1835"/>
      <c r="E70" s="1835"/>
    </row>
    <row r="71" spans="4:5" ht="13.5" customHeight="1">
      <c r="D71" s="1835"/>
      <c r="E71" s="1835"/>
    </row>
    <row r="72" spans="4:5" ht="13.5" customHeight="1">
      <c r="D72" s="1835"/>
      <c r="E72" s="1835"/>
    </row>
    <row r="73" spans="4:5" ht="13.5" customHeight="1">
      <c r="D73" s="1835"/>
      <c r="E73" s="1835"/>
    </row>
    <row r="74" spans="4:5" ht="13.5" customHeight="1">
      <c r="D74" s="1835"/>
      <c r="E74" s="1835"/>
    </row>
    <row r="75" spans="4:5" ht="13.5" customHeight="1">
      <c r="D75" s="1835"/>
      <c r="E75" s="1835"/>
    </row>
    <row r="76" spans="4:5" ht="13.5" customHeight="1">
      <c r="D76" s="1835"/>
      <c r="E76" s="1835"/>
    </row>
    <row r="77" spans="4:5" ht="13.5" customHeight="1">
      <c r="D77" s="1835"/>
      <c r="E77" s="1835"/>
    </row>
    <row r="78" spans="4:5" ht="13.5" customHeight="1">
      <c r="D78" s="1835"/>
      <c r="E78" s="1835"/>
    </row>
    <row r="79" spans="4:5" ht="13.5" customHeight="1">
      <c r="D79" s="1835"/>
      <c r="E79" s="1835"/>
    </row>
    <row r="80" spans="4:5" ht="13.5" customHeight="1">
      <c r="D80" s="1835"/>
      <c r="E80" s="1835"/>
    </row>
    <row r="81" spans="4:5" ht="13.5" customHeight="1">
      <c r="D81" s="1835"/>
      <c r="E81" s="1835"/>
    </row>
    <row r="82" spans="4:5" ht="13.5" customHeight="1">
      <c r="D82" s="1835"/>
      <c r="E82" s="1835"/>
    </row>
    <row r="83" spans="4:5" ht="13.5" customHeight="1">
      <c r="D83" s="1835"/>
      <c r="E83" s="1835"/>
    </row>
    <row r="84" spans="4:5" ht="13.5" customHeight="1">
      <c r="D84" s="1835"/>
      <c r="E84" s="1835"/>
    </row>
    <row r="85" spans="4:5" ht="13.5" customHeight="1">
      <c r="D85" s="1835"/>
      <c r="E85" s="1835"/>
    </row>
    <row r="86" spans="4:5" ht="13.5" customHeight="1">
      <c r="D86" s="1835"/>
      <c r="E86" s="1835"/>
    </row>
    <row r="87" spans="4:5" ht="13.5" customHeight="1">
      <c r="D87" s="1835"/>
      <c r="E87" s="1835"/>
    </row>
    <row r="88" spans="4:5" ht="13.5" customHeight="1">
      <c r="D88" s="1835"/>
      <c r="E88" s="1835"/>
    </row>
    <row r="89" spans="4:5" ht="13.5" customHeight="1">
      <c r="D89" s="1835"/>
      <c r="E89" s="1835"/>
    </row>
    <row r="90" spans="4:5" ht="13.5" customHeight="1"/>
    <row r="91" spans="4:5" ht="13.5" customHeight="1"/>
    <row r="92" spans="4:5" ht="13.5" customHeight="1"/>
    <row r="93" spans="4:5" ht="13.5" customHeight="1"/>
    <row r="94" spans="4:5" ht="13.5" customHeight="1"/>
    <row r="95" spans="4:5" ht="13.5" customHeight="1"/>
    <row r="96" spans="4:5" ht="13.5" customHeight="1"/>
    <row r="97" ht="13.5" customHeight="1"/>
    <row r="98" ht="13.5" customHeight="1"/>
    <row r="99" ht="13.5" customHeight="1"/>
    <row r="100" ht="13.5" customHeight="1"/>
    <row r="101" ht="13.5" customHeight="1"/>
    <row r="102" ht="13.5" customHeight="1"/>
    <row r="103" ht="13.5" customHeight="1"/>
    <row r="104" ht="10.5" customHeight="1"/>
    <row r="105" ht="15" customHeight="1"/>
    <row r="106" ht="15" customHeight="1"/>
    <row r="107" ht="5.25" customHeight="1"/>
    <row r="108" ht="13.5" customHeight="1"/>
    <row r="109" ht="10.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5.0999999999999996" customHeight="1"/>
    <row r="131" ht="18" customHeight="1"/>
    <row r="132" ht="18" customHeight="1"/>
    <row r="133" ht="15" customHeight="1"/>
    <row r="134" ht="12" customHeight="1"/>
    <row r="135" ht="1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0.5" customHeight="1"/>
    <row r="185" ht="15" customHeight="1"/>
    <row r="186" ht="15" customHeight="1"/>
    <row r="187" ht="5.25" customHeight="1"/>
    <row r="188" ht="13.5" customHeight="1"/>
    <row r="189" ht="10.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spans="2:32" ht="13.5" customHeight="1"/>
    <row r="210" spans="2:32" ht="5.0999999999999996" customHeight="1"/>
    <row r="211" spans="2:32" ht="16.5" customHeight="1">
      <c r="B211" s="1836"/>
    </row>
    <row r="212" spans="2:32" ht="18" customHeight="1">
      <c r="V212" s="1778"/>
      <c r="W212" s="1778"/>
      <c r="X212" s="1778"/>
      <c r="Y212" s="1778"/>
      <c r="Z212" s="1778"/>
      <c r="AA212" s="1778"/>
      <c r="AB212" s="1778"/>
      <c r="AC212" s="1778"/>
      <c r="AD212" s="1778"/>
      <c r="AE212" s="1778"/>
      <c r="AF212" s="1778"/>
    </row>
    <row r="213" spans="2:32" ht="18" customHeight="1">
      <c r="B213" s="1837"/>
      <c r="V213" s="1778"/>
      <c r="W213" s="1778"/>
      <c r="X213" s="1778"/>
      <c r="Y213" s="1778"/>
      <c r="Z213" s="1778"/>
      <c r="AA213" s="1778"/>
      <c r="AB213" s="1778"/>
      <c r="AC213" s="1778"/>
      <c r="AD213" s="1778"/>
      <c r="AE213" s="1778"/>
      <c r="AF213" s="1778"/>
    </row>
    <row r="214" spans="2:32" ht="15" customHeight="1">
      <c r="B214" s="1838"/>
      <c r="V214" s="1778"/>
      <c r="W214" s="1778"/>
      <c r="X214" s="1778"/>
      <c r="Y214" s="1778"/>
      <c r="Z214" s="1778"/>
      <c r="AA214" s="1778"/>
      <c r="AB214" s="1778"/>
      <c r="AC214" s="1778"/>
      <c r="AD214" s="1778"/>
      <c r="AE214" s="1778"/>
      <c r="AF214" s="1778"/>
    </row>
    <row r="215" spans="2:32" ht="12" customHeight="1">
      <c r="V215" s="1778"/>
      <c r="W215" s="1778"/>
      <c r="X215" s="1778"/>
      <c r="Y215" s="1778"/>
      <c r="Z215" s="1778"/>
      <c r="AA215" s="1778"/>
      <c r="AB215" s="1778"/>
      <c r="AC215" s="1778"/>
      <c r="AD215" s="1778"/>
      <c r="AE215" s="1778"/>
      <c r="AF215" s="1778"/>
    </row>
    <row r="216" spans="2:32" ht="15" customHeight="1">
      <c r="B216" s="1839"/>
      <c r="V216" s="1778"/>
      <c r="W216" s="1778"/>
      <c r="X216" s="1778"/>
      <c r="Y216" s="1778"/>
      <c r="Z216" s="1778"/>
      <c r="AA216" s="1778"/>
      <c r="AB216" s="1778"/>
      <c r="AC216" s="1778"/>
      <c r="AD216" s="1778"/>
      <c r="AE216" s="1778"/>
      <c r="AF216" s="1778"/>
    </row>
    <row r="217" spans="2:32" ht="10.5" customHeight="1">
      <c r="V217" s="1778"/>
      <c r="W217" s="1778"/>
      <c r="X217" s="1778"/>
      <c r="Y217" s="1778"/>
      <c r="Z217" s="1778"/>
      <c r="AA217" s="1778"/>
      <c r="AB217" s="1778"/>
      <c r="AC217" s="1778"/>
      <c r="AD217" s="1778"/>
      <c r="AE217" s="1778"/>
      <c r="AF217" s="1778"/>
    </row>
    <row r="218" spans="2:32" ht="13.5" customHeight="1">
      <c r="B218" s="191"/>
      <c r="V218" s="1778"/>
      <c r="W218" s="1778"/>
      <c r="X218" s="1778"/>
      <c r="Y218" s="1778"/>
      <c r="Z218" s="1778"/>
      <c r="AA218" s="1778"/>
      <c r="AB218" s="1778"/>
      <c r="AC218" s="1778"/>
      <c r="AD218" s="1778"/>
      <c r="AE218" s="1778"/>
      <c r="AF218" s="1778"/>
    </row>
    <row r="219" spans="2:32" ht="10.5" customHeight="1">
      <c r="B219" s="191"/>
      <c r="V219" s="1778"/>
      <c r="W219" s="1778"/>
      <c r="X219" s="1778"/>
      <c r="Y219" s="1778"/>
      <c r="Z219" s="1778"/>
      <c r="AA219" s="1778"/>
      <c r="AB219" s="1778"/>
      <c r="AC219" s="1778"/>
      <c r="AD219" s="1778"/>
      <c r="AE219" s="1778"/>
      <c r="AF219" s="1778"/>
    </row>
    <row r="220" spans="2:32" ht="13.5" customHeight="1">
      <c r="B220" s="1836"/>
      <c r="V220" s="1778"/>
      <c r="W220" s="1778"/>
      <c r="X220" s="1778"/>
      <c r="Y220" s="1778"/>
      <c r="Z220" s="1778"/>
      <c r="AA220" s="1778"/>
      <c r="AB220" s="1778"/>
      <c r="AC220" s="1778"/>
      <c r="AD220" s="1778"/>
      <c r="AE220" s="1778"/>
      <c r="AF220" s="1778"/>
    </row>
    <row r="221" spans="2:32" ht="13.5" customHeight="1">
      <c r="B221" s="1836"/>
      <c r="V221" s="1778"/>
      <c r="W221" s="1778"/>
      <c r="X221" s="1778"/>
      <c r="Y221" s="1778"/>
      <c r="Z221" s="1778"/>
      <c r="AA221" s="1778"/>
      <c r="AB221" s="1778"/>
      <c r="AC221" s="1778"/>
      <c r="AD221" s="1778"/>
      <c r="AE221" s="1778"/>
      <c r="AF221" s="1778"/>
    </row>
    <row r="222" spans="2:32" ht="13.5" customHeight="1">
      <c r="B222" s="1836"/>
      <c r="V222" s="1778"/>
      <c r="W222" s="1778"/>
      <c r="X222" s="1778"/>
      <c r="Y222" s="1778"/>
      <c r="Z222" s="1778"/>
      <c r="AA222" s="1778"/>
      <c r="AB222" s="1778"/>
      <c r="AC222" s="1778"/>
      <c r="AD222" s="1778"/>
      <c r="AE222" s="1778"/>
      <c r="AF222" s="1778"/>
    </row>
    <row r="223" spans="2:32" ht="13.5" customHeight="1">
      <c r="B223" s="1836"/>
      <c r="V223" s="1778"/>
      <c r="W223" s="1778"/>
      <c r="X223" s="1778"/>
      <c r="Y223" s="1778"/>
      <c r="Z223" s="1778"/>
      <c r="AA223" s="1778"/>
      <c r="AB223" s="1778"/>
      <c r="AC223" s="1778"/>
      <c r="AD223" s="1778"/>
      <c r="AE223" s="1778"/>
      <c r="AF223" s="1778"/>
    </row>
    <row r="224" spans="2:32" ht="13.5" customHeight="1">
      <c r="B224" s="1836"/>
      <c r="V224" s="1778"/>
      <c r="W224" s="1778"/>
      <c r="X224" s="1778"/>
      <c r="Y224" s="1778"/>
      <c r="Z224" s="1778"/>
      <c r="AA224" s="1778"/>
      <c r="AB224" s="1778"/>
      <c r="AC224" s="1778"/>
      <c r="AD224" s="1778"/>
      <c r="AE224" s="1778"/>
      <c r="AF224" s="1778"/>
    </row>
    <row r="225" spans="2:2" s="1778" customFormat="1" ht="10.5" customHeight="1">
      <c r="B225" s="1836"/>
    </row>
    <row r="226" spans="2:2" s="1778" customFormat="1" ht="13.5" customHeight="1">
      <c r="B226" s="1836"/>
    </row>
    <row r="227" spans="2:2" s="1778" customFormat="1" ht="13.5" customHeight="1">
      <c r="B227" s="1836"/>
    </row>
    <row r="228" spans="2:2" s="1778" customFormat="1" ht="13.5" customHeight="1">
      <c r="B228" s="1836"/>
    </row>
    <row r="229" spans="2:2" s="1778" customFormat="1" ht="13.5" customHeight="1">
      <c r="B229" s="1836"/>
    </row>
    <row r="230" spans="2:2" s="1778" customFormat="1" ht="13.5" customHeight="1">
      <c r="B230" s="1836"/>
    </row>
    <row r="231" spans="2:2" s="1778" customFormat="1" ht="10.5" customHeight="1">
      <c r="B231" s="1836"/>
    </row>
    <row r="232" spans="2:2" s="1778" customFormat="1" ht="13.5" customHeight="1">
      <c r="B232" s="1836"/>
    </row>
    <row r="233" spans="2:2" s="1778" customFormat="1" ht="13.5" customHeight="1">
      <c r="B233" s="1836"/>
    </row>
    <row r="234" spans="2:2" s="1778" customFormat="1" ht="13.5" customHeight="1">
      <c r="B234" s="1836"/>
    </row>
    <row r="235" spans="2:2" s="1778" customFormat="1" ht="13.5" customHeight="1">
      <c r="B235" s="1836"/>
    </row>
    <row r="236" spans="2:2" s="1778" customFormat="1" ht="13.5" customHeight="1">
      <c r="B236" s="1836"/>
    </row>
    <row r="237" spans="2:2" s="1778" customFormat="1" ht="10.5" customHeight="1">
      <c r="B237" s="1836"/>
    </row>
    <row r="238" spans="2:2" s="1778" customFormat="1" ht="13.5" customHeight="1">
      <c r="B238" s="1836"/>
    </row>
    <row r="239" spans="2:2" s="1778" customFormat="1" ht="13.5" customHeight="1">
      <c r="B239" s="1836"/>
    </row>
    <row r="240" spans="2:2" s="1778" customFormat="1" ht="13.5" customHeight="1">
      <c r="B240" s="1836"/>
    </row>
    <row r="241" spans="2:2" s="1778" customFormat="1" ht="13.5" customHeight="1">
      <c r="B241" s="1836"/>
    </row>
    <row r="242" spans="2:2" s="1778" customFormat="1" ht="13.5" customHeight="1">
      <c r="B242" s="1836"/>
    </row>
    <row r="243" spans="2:2" s="1778" customFormat="1" ht="10.5" customHeight="1">
      <c r="B243" s="1836"/>
    </row>
    <row r="244" spans="2:2" s="1778" customFormat="1" ht="13.5" customHeight="1">
      <c r="B244" s="1836"/>
    </row>
    <row r="245" spans="2:2" s="1778" customFormat="1" ht="13.5" customHeight="1">
      <c r="B245" s="1836"/>
    </row>
    <row r="246" spans="2:2" s="1778" customFormat="1" ht="13.5" customHeight="1">
      <c r="B246" s="1836"/>
    </row>
    <row r="247" spans="2:2" s="1778" customFormat="1" ht="13.5" customHeight="1">
      <c r="B247" s="1836"/>
    </row>
    <row r="248" spans="2:2" s="1778" customFormat="1" ht="13.5" customHeight="1">
      <c r="B248" s="1836"/>
    </row>
    <row r="249" spans="2:2" s="1778" customFormat="1" ht="10.5" customHeight="1">
      <c r="B249" s="1836"/>
    </row>
    <row r="250" spans="2:2" s="1778" customFormat="1" ht="13.5" customHeight="1">
      <c r="B250" s="1836"/>
    </row>
    <row r="251" spans="2:2" s="1778" customFormat="1" ht="13.5" customHeight="1">
      <c r="B251" s="1836"/>
    </row>
    <row r="252" spans="2:2" s="1778" customFormat="1" ht="13.5" customHeight="1">
      <c r="B252" s="1836"/>
    </row>
    <row r="253" spans="2:2" s="1778" customFormat="1" ht="13.5" customHeight="1">
      <c r="B253" s="1836"/>
    </row>
    <row r="254" spans="2:2" s="1778" customFormat="1" ht="13.5" customHeight="1">
      <c r="B254" s="1836"/>
    </row>
    <row r="255" spans="2:2" s="1778" customFormat="1" ht="10.5" customHeight="1">
      <c r="B255" s="1836"/>
    </row>
    <row r="256" spans="2:2" s="1778" customFormat="1" ht="13.5" customHeight="1">
      <c r="B256" s="1836"/>
    </row>
    <row r="257" spans="2:2" s="1778" customFormat="1" ht="13.5" customHeight="1">
      <c r="B257" s="1836"/>
    </row>
    <row r="258" spans="2:2" s="1778" customFormat="1" ht="13.5" customHeight="1">
      <c r="B258" s="1836"/>
    </row>
    <row r="259" spans="2:2" s="1778" customFormat="1" ht="13.5" customHeight="1">
      <c r="B259" s="1836"/>
    </row>
    <row r="260" spans="2:2" s="1778" customFormat="1" ht="13.5" customHeight="1">
      <c r="B260" s="1836"/>
    </row>
    <row r="261" spans="2:2" s="1778" customFormat="1" ht="10.5" customHeight="1">
      <c r="B261" s="1836"/>
    </row>
    <row r="262" spans="2:2" s="1778" customFormat="1" ht="13.5" customHeight="1">
      <c r="B262" s="1836"/>
    </row>
    <row r="263" spans="2:2" s="1778" customFormat="1" ht="13.5" customHeight="1">
      <c r="B263" s="1836"/>
    </row>
    <row r="264" spans="2:2" s="1778" customFormat="1" ht="13.5" customHeight="1">
      <c r="B264" s="1836"/>
    </row>
    <row r="265" spans="2:2" s="1778" customFormat="1" ht="13.5" customHeight="1">
      <c r="B265" s="1836"/>
    </row>
    <row r="266" spans="2:2" s="1778" customFormat="1" ht="13.5" customHeight="1">
      <c r="B266" s="1836"/>
    </row>
    <row r="267" spans="2:2" s="1778" customFormat="1" ht="10.5" customHeight="1">
      <c r="B267" s="1836"/>
    </row>
    <row r="268" spans="2:2" s="1778" customFormat="1" ht="13.5" customHeight="1">
      <c r="B268" s="1836"/>
    </row>
    <row r="269" spans="2:2" s="1778" customFormat="1" ht="13.5" customHeight="1">
      <c r="B269" s="1836"/>
    </row>
    <row r="270" spans="2:2" s="1778" customFormat="1" ht="13.5" customHeight="1">
      <c r="B270" s="1836"/>
    </row>
    <row r="271" spans="2:2" s="1778" customFormat="1" ht="13.5" customHeight="1">
      <c r="B271" s="1836"/>
    </row>
    <row r="272" spans="2:2" s="1778" customFormat="1" ht="13.5" customHeight="1">
      <c r="B272" s="1836"/>
    </row>
    <row r="273" spans="2:2" s="1778" customFormat="1" ht="10.5" customHeight="1">
      <c r="B273" s="1836"/>
    </row>
    <row r="274" spans="2:2" s="1778" customFormat="1" ht="13.5" customHeight="1">
      <c r="B274" s="1836"/>
    </row>
    <row r="275" spans="2:2" s="1778" customFormat="1" ht="13.5" customHeight="1">
      <c r="B275" s="1836"/>
    </row>
    <row r="276" spans="2:2" s="1778" customFormat="1" ht="10.5" customHeight="1"/>
    <row r="277" spans="2:2" s="1778" customFormat="1" ht="15" customHeight="1">
      <c r="B277" s="1838"/>
    </row>
    <row r="278" spans="2:2" s="1778" customFormat="1" ht="15" customHeight="1">
      <c r="B278" s="1840"/>
    </row>
    <row r="279" spans="2:2" s="1778" customFormat="1" ht="12" customHeight="1"/>
    <row r="280" spans="2:2" s="1778" customFormat="1" ht="13.5" customHeight="1">
      <c r="B280" s="191"/>
    </row>
    <row r="281" spans="2:2" s="1778" customFormat="1" ht="10.5" customHeight="1">
      <c r="B281" s="191"/>
    </row>
    <row r="282" spans="2:2" s="1778" customFormat="1" ht="13.5" customHeight="1">
      <c r="B282" s="1836"/>
    </row>
    <row r="283" spans="2:2" s="1778" customFormat="1" ht="13.5" customHeight="1">
      <c r="B283" s="1836"/>
    </row>
    <row r="284" spans="2:2" s="1778" customFormat="1" ht="13.5" customHeight="1">
      <c r="B284" s="1836"/>
    </row>
    <row r="285" spans="2:2" s="1778" customFormat="1" ht="13.5" customHeight="1">
      <c r="B285" s="1836"/>
    </row>
    <row r="286" spans="2:2" s="1778" customFormat="1" ht="13.5" customHeight="1">
      <c r="B286" s="1836"/>
    </row>
    <row r="287" spans="2:2" s="1778" customFormat="1" ht="10.5" customHeight="1">
      <c r="B287" s="1836"/>
    </row>
    <row r="288" spans="2:2" s="1778" customFormat="1" ht="13.5" customHeight="1">
      <c r="B288" s="1836"/>
    </row>
    <row r="289" spans="2:2" s="1778" customFormat="1" ht="13.5" customHeight="1">
      <c r="B289" s="1836"/>
    </row>
    <row r="290" spans="2:2" s="1778" customFormat="1" ht="13.5" customHeight="1">
      <c r="B290" s="1836"/>
    </row>
    <row r="291" spans="2:2" s="1778" customFormat="1" ht="13.5" customHeight="1">
      <c r="B291" s="1836"/>
    </row>
    <row r="292" spans="2:2" s="1778" customFormat="1" ht="13.5" customHeight="1">
      <c r="B292" s="1836"/>
    </row>
    <row r="293" spans="2:2" s="1778" customFormat="1" ht="10.5" customHeight="1">
      <c r="B293" s="1836"/>
    </row>
    <row r="294" spans="2:2" s="1778" customFormat="1" ht="13.5" customHeight="1">
      <c r="B294" s="1836"/>
    </row>
    <row r="295" spans="2:2" s="1778" customFormat="1" ht="13.5" customHeight="1">
      <c r="B295" s="1836"/>
    </row>
    <row r="296" spans="2:2" s="1778" customFormat="1" ht="13.5" customHeight="1">
      <c r="B296" s="1836"/>
    </row>
    <row r="297" spans="2:2" s="1778" customFormat="1" ht="5.0999999999999996" customHeight="1">
      <c r="B297" s="1836"/>
    </row>
    <row r="298" spans="2:2" s="1778" customFormat="1" ht="12.75"/>
  </sheetData>
  <mergeCells count="7">
    <mergeCell ref="S2:T2"/>
    <mergeCell ref="C2:D2"/>
    <mergeCell ref="F2:G2"/>
    <mergeCell ref="I2:J2"/>
    <mergeCell ref="K2:L2"/>
    <mergeCell ref="N2:O2"/>
    <mergeCell ref="Q2:R2"/>
  </mergeCells>
  <phoneticPr fontId="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59999389629810485"/>
  </sheetPr>
  <dimension ref="B1:T276"/>
  <sheetViews>
    <sheetView workbookViewId="0">
      <pane xSplit="4" ySplit="5" topLeftCell="E128" activePane="bottomRight" state="frozen"/>
      <selection pane="topRight" activeCell="E1" sqref="E1"/>
      <selection pane="bottomLeft" activeCell="A4" sqref="A4"/>
      <selection pane="bottomRight" activeCell="E137" sqref="E137"/>
    </sheetView>
  </sheetViews>
  <sheetFormatPr defaultColWidth="8.625" defaultRowHeight="13.5"/>
  <cols>
    <col min="1" max="1" width="1.875" style="1" customWidth="1"/>
    <col min="2" max="2" width="12.625" style="1" customWidth="1"/>
    <col min="3" max="3" width="8.875" style="1" customWidth="1"/>
    <col min="4" max="4" width="9.375" style="1" hidden="1" customWidth="1"/>
    <col min="5" max="5" width="11.375" style="1" customWidth="1"/>
    <col min="6" max="16" width="10.625" style="1" customWidth="1"/>
    <col min="17" max="17" width="10.375" style="1" bestFit="1" customWidth="1"/>
    <col min="18" max="16384" width="8.625" style="1"/>
  </cols>
  <sheetData>
    <row r="1" spans="2:18">
      <c r="B1" s="14" t="s">
        <v>70</v>
      </c>
    </row>
    <row r="2" spans="2:18">
      <c r="B2" s="423" t="s">
        <v>71</v>
      </c>
      <c r="C2" s="425"/>
      <c r="D2" s="26"/>
      <c r="E2" s="19" t="s">
        <v>58</v>
      </c>
      <c r="F2" s="10" t="s">
        <v>59</v>
      </c>
      <c r="G2" s="10" t="s">
        <v>60</v>
      </c>
      <c r="H2" s="10" t="s">
        <v>61</v>
      </c>
      <c r="I2" s="10" t="s">
        <v>62</v>
      </c>
      <c r="J2" s="19" t="s">
        <v>63</v>
      </c>
      <c r="K2" s="10" t="s">
        <v>64</v>
      </c>
      <c r="L2" s="10" t="s">
        <v>65</v>
      </c>
      <c r="M2" s="10" t="s">
        <v>66</v>
      </c>
      <c r="N2" s="10" t="s">
        <v>67</v>
      </c>
      <c r="O2" s="691" t="s">
        <v>69</v>
      </c>
      <c r="P2" s="1596"/>
    </row>
    <row r="3" spans="2:18">
      <c r="B3" s="626"/>
      <c r="C3" s="689" t="s">
        <v>68</v>
      </c>
      <c r="D3" s="27"/>
      <c r="E3" s="20">
        <v>2010</v>
      </c>
      <c r="F3" s="12">
        <v>2011</v>
      </c>
      <c r="G3" s="12">
        <v>2012</v>
      </c>
      <c r="H3" s="12">
        <v>2013</v>
      </c>
      <c r="I3" s="12">
        <v>2014</v>
      </c>
      <c r="J3" s="20">
        <v>2015</v>
      </c>
      <c r="K3" s="12">
        <v>2016</v>
      </c>
      <c r="L3" s="12">
        <v>2017</v>
      </c>
      <c r="M3" s="12">
        <v>2018</v>
      </c>
      <c r="N3" s="12">
        <v>2019</v>
      </c>
      <c r="O3" s="692">
        <v>2020</v>
      </c>
      <c r="P3" s="1597"/>
    </row>
    <row r="4" spans="2:18">
      <c r="B4" s="14" t="s">
        <v>2374</v>
      </c>
      <c r="C4" s="31"/>
      <c r="D4" s="18"/>
    </row>
    <row r="5" spans="2:18">
      <c r="B5" s="635" t="s">
        <v>2375</v>
      </c>
      <c r="C5" s="633" t="s">
        <v>68</v>
      </c>
      <c r="D5" s="690"/>
      <c r="E5" s="64">
        <v>2010</v>
      </c>
      <c r="F5" s="53">
        <v>2011</v>
      </c>
      <c r="G5" s="53">
        <v>2012</v>
      </c>
      <c r="H5" s="53">
        <v>2013</v>
      </c>
      <c r="I5" s="53">
        <v>2014</v>
      </c>
      <c r="J5" s="64">
        <v>2015</v>
      </c>
      <c r="K5" s="53">
        <v>2016</v>
      </c>
      <c r="L5" s="53">
        <v>2017</v>
      </c>
      <c r="M5" s="53">
        <v>2018</v>
      </c>
      <c r="N5" s="53">
        <v>2019</v>
      </c>
      <c r="O5" s="673">
        <v>2020</v>
      </c>
      <c r="P5" s="673"/>
      <c r="Q5" s="742" t="s">
        <v>2321</v>
      </c>
      <c r="R5" s="633" t="s">
        <v>2325</v>
      </c>
    </row>
    <row r="6" spans="2:18">
      <c r="B6" s="424" t="s">
        <v>24</v>
      </c>
      <c r="C6" s="629" t="s">
        <v>25</v>
      </c>
      <c r="D6" s="26"/>
      <c r="E6" s="47">
        <v>452530</v>
      </c>
      <c r="F6" s="47">
        <v>431000</v>
      </c>
      <c r="G6" s="47">
        <v>431915</v>
      </c>
      <c r="H6" s="47">
        <v>433548</v>
      </c>
      <c r="I6" s="47">
        <v>436278</v>
      </c>
      <c r="J6" s="47">
        <v>448066</v>
      </c>
      <c r="K6" s="47">
        <v>444513</v>
      </c>
      <c r="L6" s="47">
        <v>445551</v>
      </c>
      <c r="M6" s="47">
        <v>443826</v>
      </c>
      <c r="N6" s="44">
        <v>445116</v>
      </c>
      <c r="O6" s="674"/>
      <c r="P6" s="675"/>
      <c r="Q6" s="630">
        <f>N6-E6</f>
        <v>-7414</v>
      </c>
      <c r="R6" s="743">
        <f>Q6/E6*100</f>
        <v>-1.6383444191545311</v>
      </c>
    </row>
    <row r="7" spans="2:18">
      <c r="B7" s="668" t="s">
        <v>26</v>
      </c>
      <c r="C7" s="730"/>
      <c r="D7" s="26"/>
      <c r="E7" s="61">
        <v>24399</v>
      </c>
      <c r="F7" s="61">
        <v>24472</v>
      </c>
      <c r="G7" s="61">
        <v>26512</v>
      </c>
      <c r="H7" s="61">
        <v>22105</v>
      </c>
      <c r="I7" s="61">
        <v>23672</v>
      </c>
      <c r="J7" s="61">
        <v>26322</v>
      </c>
      <c r="K7" s="61">
        <v>29097</v>
      </c>
      <c r="L7" s="61">
        <v>27362</v>
      </c>
      <c r="M7" s="61">
        <v>27231</v>
      </c>
      <c r="N7" s="61">
        <v>26805</v>
      </c>
      <c r="O7" s="674"/>
      <c r="P7" s="674"/>
      <c r="Q7" s="750">
        <f t="shared" ref="Q7:Q15" si="0">N7-E7</f>
        <v>2406</v>
      </c>
      <c r="R7" s="748">
        <f t="shared" ref="R7:R10" si="1">Q7/E7*100</f>
        <v>9.8610598795032587</v>
      </c>
    </row>
    <row r="8" spans="2:18">
      <c r="B8" s="669" t="s">
        <v>27</v>
      </c>
      <c r="C8" s="731"/>
      <c r="D8" s="39"/>
      <c r="E8" s="34">
        <v>104526</v>
      </c>
      <c r="F8" s="34">
        <v>93289</v>
      </c>
      <c r="G8" s="34">
        <v>92742</v>
      </c>
      <c r="H8" s="34">
        <v>91007</v>
      </c>
      <c r="I8" s="34">
        <v>88323</v>
      </c>
      <c r="J8" s="34">
        <v>87571</v>
      </c>
      <c r="K8" s="34">
        <v>84168</v>
      </c>
      <c r="L8" s="34">
        <v>79790</v>
      </c>
      <c r="M8" s="34">
        <v>80882</v>
      </c>
      <c r="N8" s="34">
        <v>79617</v>
      </c>
      <c r="O8" s="675"/>
      <c r="P8" s="675"/>
      <c r="Q8" s="630">
        <f t="shared" si="0"/>
        <v>-24909</v>
      </c>
      <c r="R8" s="748">
        <f t="shared" si="1"/>
        <v>-23.830434533034843</v>
      </c>
    </row>
    <row r="9" spans="2:18">
      <c r="B9" s="669" t="s">
        <v>28</v>
      </c>
      <c r="C9" s="731"/>
      <c r="D9" s="39"/>
      <c r="E9" s="34">
        <v>321967</v>
      </c>
      <c r="F9" s="34">
        <v>310961</v>
      </c>
      <c r="G9" s="34">
        <v>310369</v>
      </c>
      <c r="H9" s="34">
        <v>317655</v>
      </c>
      <c r="I9" s="34">
        <v>320550</v>
      </c>
      <c r="J9" s="34">
        <v>330961</v>
      </c>
      <c r="K9" s="34">
        <v>329596</v>
      </c>
      <c r="L9" s="34">
        <v>336231</v>
      </c>
      <c r="M9" s="34">
        <v>333192</v>
      </c>
      <c r="N9" s="34">
        <v>336166</v>
      </c>
      <c r="O9" s="675"/>
      <c r="P9" s="675"/>
      <c r="Q9" s="630">
        <f t="shared" si="0"/>
        <v>14199</v>
      </c>
      <c r="R9" s="748">
        <f t="shared" si="1"/>
        <v>4.4100792938406732</v>
      </c>
    </row>
    <row r="10" spans="2:18">
      <c r="B10" s="670" t="s">
        <v>91</v>
      </c>
      <c r="C10" s="732"/>
      <c r="D10" s="40"/>
      <c r="E10" s="35">
        <f t="shared" ref="E10:N10" si="2">E6-SUM(E7:E9)</f>
        <v>1638</v>
      </c>
      <c r="F10" s="35">
        <f t="shared" si="2"/>
        <v>2278</v>
      </c>
      <c r="G10" s="35">
        <f t="shared" si="2"/>
        <v>2292</v>
      </c>
      <c r="H10" s="35">
        <f t="shared" si="2"/>
        <v>2781</v>
      </c>
      <c r="I10" s="35">
        <f t="shared" si="2"/>
        <v>3733</v>
      </c>
      <c r="J10" s="35">
        <f t="shared" si="2"/>
        <v>3212</v>
      </c>
      <c r="K10" s="35">
        <f t="shared" si="2"/>
        <v>1652</v>
      </c>
      <c r="L10" s="35">
        <f t="shared" si="2"/>
        <v>2168</v>
      </c>
      <c r="M10" s="35">
        <f t="shared" si="2"/>
        <v>2521</v>
      </c>
      <c r="N10" s="35">
        <f t="shared" si="2"/>
        <v>2528</v>
      </c>
      <c r="O10" s="676"/>
      <c r="P10" s="676"/>
      <c r="Q10" s="741">
        <f t="shared" si="0"/>
        <v>890</v>
      </c>
      <c r="R10" s="749">
        <f t="shared" si="1"/>
        <v>54.334554334554333</v>
      </c>
    </row>
    <row r="11" spans="2:18">
      <c r="B11" s="668" t="s">
        <v>26</v>
      </c>
      <c r="C11" s="730" t="s">
        <v>72</v>
      </c>
      <c r="D11" s="26"/>
      <c r="E11" s="49">
        <f t="shared" ref="E11:M11" si="3">ROUND(E7/(E$6-E$10)*100,1)</f>
        <v>5.4</v>
      </c>
      <c r="F11" s="49">
        <f t="shared" si="3"/>
        <v>5.7</v>
      </c>
      <c r="G11" s="49">
        <f t="shared" si="3"/>
        <v>6.2</v>
      </c>
      <c r="H11" s="49">
        <f t="shared" si="3"/>
        <v>5.0999999999999996</v>
      </c>
      <c r="I11" s="49">
        <f t="shared" si="3"/>
        <v>5.5</v>
      </c>
      <c r="J11" s="49">
        <f t="shared" si="3"/>
        <v>5.9</v>
      </c>
      <c r="K11" s="49">
        <f t="shared" si="3"/>
        <v>6.6</v>
      </c>
      <c r="L11" s="49">
        <f t="shared" si="3"/>
        <v>6.2</v>
      </c>
      <c r="M11" s="49">
        <f t="shared" si="3"/>
        <v>6.2</v>
      </c>
      <c r="N11" s="49">
        <f t="shared" ref="N11" si="4">ROUND(N7/(N$6-N$10)*100,1)</f>
        <v>6.1</v>
      </c>
      <c r="O11" s="674"/>
      <c r="P11" s="675"/>
      <c r="Q11" s="748">
        <f t="shared" si="0"/>
        <v>0.69999999999999929</v>
      </c>
      <c r="R11" s="754"/>
    </row>
    <row r="12" spans="2:18">
      <c r="B12" s="669" t="s">
        <v>27</v>
      </c>
      <c r="C12" s="731"/>
      <c r="D12" s="39"/>
      <c r="E12" s="50">
        <f t="shared" ref="E12:M12" si="5">ROUND(E8/(E$6-E$10)*100,1)</f>
        <v>23.2</v>
      </c>
      <c r="F12" s="50">
        <f t="shared" si="5"/>
        <v>21.8</v>
      </c>
      <c r="G12" s="50">
        <f t="shared" si="5"/>
        <v>21.6</v>
      </c>
      <c r="H12" s="50">
        <f t="shared" si="5"/>
        <v>21.1</v>
      </c>
      <c r="I12" s="50">
        <f t="shared" si="5"/>
        <v>20.399999999999999</v>
      </c>
      <c r="J12" s="50">
        <f t="shared" si="5"/>
        <v>19.7</v>
      </c>
      <c r="K12" s="50">
        <f t="shared" si="5"/>
        <v>19</v>
      </c>
      <c r="L12" s="50">
        <f t="shared" si="5"/>
        <v>18</v>
      </c>
      <c r="M12" s="50">
        <f t="shared" si="5"/>
        <v>18.3</v>
      </c>
      <c r="N12" s="50">
        <f t="shared" ref="N12" si="6">ROUND(N8/(N$6-N$10)*100,1)</f>
        <v>18</v>
      </c>
      <c r="O12" s="675"/>
      <c r="P12" s="675"/>
      <c r="Q12" s="748">
        <f t="shared" si="0"/>
        <v>-5.1999999999999993</v>
      </c>
      <c r="R12" s="632"/>
    </row>
    <row r="13" spans="2:18">
      <c r="B13" s="670" t="s">
        <v>28</v>
      </c>
      <c r="C13" s="732"/>
      <c r="D13" s="40"/>
      <c r="E13" s="51">
        <f t="shared" ref="E13:M13" si="7">ROUND(E9/(E$6-E$10)*100,1)</f>
        <v>71.400000000000006</v>
      </c>
      <c r="F13" s="51">
        <f t="shared" si="7"/>
        <v>72.5</v>
      </c>
      <c r="G13" s="51">
        <f t="shared" si="7"/>
        <v>72.2</v>
      </c>
      <c r="H13" s="51">
        <f t="shared" si="7"/>
        <v>73.7</v>
      </c>
      <c r="I13" s="51">
        <f t="shared" si="7"/>
        <v>74.099999999999994</v>
      </c>
      <c r="J13" s="51">
        <f t="shared" si="7"/>
        <v>74.400000000000006</v>
      </c>
      <c r="K13" s="51">
        <f t="shared" si="7"/>
        <v>74.400000000000006</v>
      </c>
      <c r="L13" s="51">
        <f t="shared" si="7"/>
        <v>75.8</v>
      </c>
      <c r="M13" s="51">
        <f t="shared" si="7"/>
        <v>75.5</v>
      </c>
      <c r="N13" s="51">
        <f t="shared" ref="N13" si="8">ROUND(N9/(N$6-N$10)*100,1)</f>
        <v>76</v>
      </c>
      <c r="O13" s="676"/>
      <c r="P13" s="675"/>
      <c r="Q13" s="748">
        <f t="shared" si="0"/>
        <v>4.5999999999999943</v>
      </c>
      <c r="R13" s="632"/>
    </row>
    <row r="14" spans="2:18">
      <c r="B14" s="424" t="s">
        <v>29</v>
      </c>
      <c r="C14" s="629"/>
      <c r="D14" s="39"/>
      <c r="E14" s="48">
        <v>19645069.789474234</v>
      </c>
      <c r="F14" s="48">
        <v>19413326.95154839</v>
      </c>
      <c r="G14" s="48">
        <v>19566105</v>
      </c>
      <c r="H14" s="48">
        <v>19829288</v>
      </c>
      <c r="I14" s="48">
        <v>20308830</v>
      </c>
      <c r="J14" s="48">
        <v>20844441</v>
      </c>
      <c r="K14" s="48">
        <v>20892590</v>
      </c>
      <c r="L14" s="48">
        <v>21268034</v>
      </c>
      <c r="M14" s="48">
        <v>21177780</v>
      </c>
      <c r="N14" s="45">
        <v>21222725</v>
      </c>
      <c r="O14" s="675"/>
      <c r="P14" s="675"/>
      <c r="Q14" s="634">
        <f t="shared" si="0"/>
        <v>1577655.210525766</v>
      </c>
      <c r="R14" s="755"/>
    </row>
    <row r="15" spans="2:18">
      <c r="B15" s="672" t="s">
        <v>30</v>
      </c>
      <c r="C15" s="733" t="s">
        <v>72</v>
      </c>
      <c r="D15" s="63"/>
      <c r="E15" s="65">
        <f t="shared" ref="E15:N15" si="9">ROUND(E6/E14*100,1)</f>
        <v>2.2999999999999998</v>
      </c>
      <c r="F15" s="65">
        <f t="shared" si="9"/>
        <v>2.2000000000000002</v>
      </c>
      <c r="G15" s="65">
        <f t="shared" si="9"/>
        <v>2.2000000000000002</v>
      </c>
      <c r="H15" s="65">
        <f t="shared" si="9"/>
        <v>2.2000000000000002</v>
      </c>
      <c r="I15" s="65">
        <f t="shared" si="9"/>
        <v>2.1</v>
      </c>
      <c r="J15" s="65">
        <f t="shared" si="9"/>
        <v>2.1</v>
      </c>
      <c r="K15" s="65">
        <f t="shared" si="9"/>
        <v>2.1</v>
      </c>
      <c r="L15" s="65">
        <f t="shared" si="9"/>
        <v>2.1</v>
      </c>
      <c r="M15" s="65">
        <f t="shared" si="9"/>
        <v>2.1</v>
      </c>
      <c r="N15" s="65">
        <f t="shared" si="9"/>
        <v>2.1</v>
      </c>
      <c r="O15" s="677"/>
      <c r="P15" s="680"/>
      <c r="Q15" s="749">
        <f t="shared" si="0"/>
        <v>-0.19999999999999973</v>
      </c>
      <c r="R15" s="752"/>
    </row>
    <row r="16" spans="2:18">
      <c r="B16" s="1" t="s">
        <v>99</v>
      </c>
      <c r="C16" s="31"/>
      <c r="D16" s="18"/>
      <c r="E16" s="17"/>
      <c r="F16" s="17"/>
      <c r="G16" s="17"/>
      <c r="H16" s="17"/>
      <c r="I16" s="17"/>
      <c r="J16" s="17"/>
      <c r="K16" s="17"/>
      <c r="L16" s="17"/>
      <c r="M16" s="17"/>
      <c r="N16" s="21"/>
      <c r="O16" s="21"/>
      <c r="P16" s="21"/>
      <c r="Q16" s="328" t="s">
        <v>2408</v>
      </c>
    </row>
    <row r="17" spans="2:18">
      <c r="B17" s="421" t="s">
        <v>2379</v>
      </c>
      <c r="C17" s="31"/>
      <c r="D17" s="18"/>
      <c r="E17" s="17"/>
      <c r="F17" s="17"/>
      <c r="G17" s="17"/>
      <c r="H17" s="17"/>
      <c r="I17" s="17"/>
      <c r="J17" s="17"/>
      <c r="K17" s="17"/>
      <c r="L17" s="17"/>
      <c r="M17" s="17"/>
      <c r="N17" s="21"/>
      <c r="O17" s="21"/>
      <c r="P17" s="21"/>
    </row>
    <row r="18" spans="2:18">
      <c r="B18" s="635" t="s">
        <v>2375</v>
      </c>
      <c r="C18" s="633" t="s">
        <v>68</v>
      </c>
      <c r="D18" s="62"/>
      <c r="E18" s="53">
        <v>2010</v>
      </c>
      <c r="F18" s="53">
        <v>2011</v>
      </c>
      <c r="G18" s="53">
        <v>2012</v>
      </c>
      <c r="H18" s="53">
        <v>2013</v>
      </c>
      <c r="I18" s="53">
        <v>2014</v>
      </c>
      <c r="J18" s="53">
        <v>2015</v>
      </c>
      <c r="K18" s="53">
        <v>2016</v>
      </c>
      <c r="L18" s="53">
        <v>2017</v>
      </c>
      <c r="M18" s="53">
        <v>2018</v>
      </c>
      <c r="N18" s="53">
        <v>2019</v>
      </c>
      <c r="O18" s="682">
        <v>2020</v>
      </c>
      <c r="P18" s="682"/>
      <c r="Q18" s="742" t="s">
        <v>2321</v>
      </c>
      <c r="R18" s="629" t="s">
        <v>2325</v>
      </c>
    </row>
    <row r="19" spans="2:18">
      <c r="B19" s="424" t="s">
        <v>24</v>
      </c>
      <c r="C19" s="629" t="s">
        <v>2377</v>
      </c>
      <c r="D19" s="26"/>
      <c r="E19" s="44">
        <f t="shared" ref="E19:M19" si="10">E6/E30*1000</f>
        <v>5841.5087520008265</v>
      </c>
      <c r="F19" s="44">
        <f t="shared" si="10"/>
        <v>5586.9542673441874</v>
      </c>
      <c r="G19" s="44">
        <f t="shared" si="10"/>
        <v>5638.4298060102874</v>
      </c>
      <c r="H19" s="44">
        <f t="shared" si="10"/>
        <v>5693.8654899334142</v>
      </c>
      <c r="I19" s="44">
        <f t="shared" si="10"/>
        <v>5764.6203852963718</v>
      </c>
      <c r="J19" s="44">
        <f t="shared" si="10"/>
        <v>6111.5187887881066</v>
      </c>
      <c r="K19" s="44">
        <f t="shared" si="10"/>
        <v>6092.8916058994464</v>
      </c>
      <c r="L19" s="44">
        <f t="shared" si="10"/>
        <v>6207.6935937804783</v>
      </c>
      <c r="M19" s="44">
        <f t="shared" si="10"/>
        <v>6226.7772212635218</v>
      </c>
      <c r="N19" s="44">
        <f>N6/N30*1000</f>
        <v>6318.1651719938336</v>
      </c>
      <c r="O19" s="678"/>
      <c r="P19" s="39"/>
      <c r="Q19" s="636">
        <f>N19-E19</f>
        <v>476.65641999300715</v>
      </c>
      <c r="R19" s="753">
        <f>Q19/E19*100</f>
        <v>8.1598169279425168</v>
      </c>
    </row>
    <row r="20" spans="2:18">
      <c r="B20" s="626" t="s">
        <v>29</v>
      </c>
      <c r="C20" s="734"/>
      <c r="D20" s="39"/>
      <c r="E20" s="48">
        <v>7943</v>
      </c>
      <c r="F20" s="48">
        <v>7811</v>
      </c>
      <c r="G20" s="48">
        <v>7894</v>
      </c>
      <c r="H20" s="48">
        <v>7966</v>
      </c>
      <c r="I20" s="48">
        <v>8143</v>
      </c>
      <c r="J20" s="48">
        <v>8553</v>
      </c>
      <c r="K20" s="48">
        <v>8558</v>
      </c>
      <c r="L20" s="48">
        <v>8797</v>
      </c>
      <c r="M20" s="48">
        <v>8749</v>
      </c>
      <c r="N20" s="45">
        <v>8816</v>
      </c>
      <c r="O20" s="679"/>
      <c r="P20" s="39"/>
      <c r="Q20" s="636">
        <f t="shared" ref="Q20:Q23" si="11">N20-E20</f>
        <v>873</v>
      </c>
      <c r="R20" s="749">
        <f>Q20/E20*100</f>
        <v>10.990809517814428</v>
      </c>
    </row>
    <row r="21" spans="2:18">
      <c r="B21" s="672" t="s">
        <v>30</v>
      </c>
      <c r="C21" s="733"/>
      <c r="D21" s="63"/>
      <c r="E21" s="552">
        <f>ROUND(E19/E20*100,1)</f>
        <v>73.5</v>
      </c>
      <c r="F21" s="552">
        <f t="shared" ref="F21:M21" si="12">ROUND(F19/F20*100,1)</f>
        <v>71.5</v>
      </c>
      <c r="G21" s="552">
        <f t="shared" si="12"/>
        <v>71.400000000000006</v>
      </c>
      <c r="H21" s="552">
        <f t="shared" si="12"/>
        <v>71.5</v>
      </c>
      <c r="I21" s="552">
        <f t="shared" si="12"/>
        <v>70.8</v>
      </c>
      <c r="J21" s="552">
        <f t="shared" si="12"/>
        <v>71.5</v>
      </c>
      <c r="K21" s="552">
        <f t="shared" si="12"/>
        <v>71.2</v>
      </c>
      <c r="L21" s="552">
        <f t="shared" si="12"/>
        <v>70.599999999999994</v>
      </c>
      <c r="M21" s="552">
        <f t="shared" si="12"/>
        <v>71.2</v>
      </c>
      <c r="N21" s="552">
        <f t="shared" ref="N21" si="13">ROUND(N19/N20*100,1)</f>
        <v>71.7</v>
      </c>
      <c r="O21" s="677"/>
      <c r="P21" s="678"/>
      <c r="Q21" s="753">
        <f t="shared" si="11"/>
        <v>-1.7999999999999972</v>
      </c>
      <c r="R21" s="752"/>
    </row>
    <row r="22" spans="2:18">
      <c r="B22" s="569" t="s">
        <v>24</v>
      </c>
      <c r="C22" s="735" t="s">
        <v>2324</v>
      </c>
      <c r="D22" s="550"/>
      <c r="E22" s="67">
        <f>E19/$E19*100</f>
        <v>100</v>
      </c>
      <c r="F22" s="67">
        <f t="shared" ref="F22:M22" si="14">F19/$E19*100</f>
        <v>95.642316129896244</v>
      </c>
      <c r="G22" s="67">
        <f t="shared" si="14"/>
        <v>96.52351892957482</v>
      </c>
      <c r="H22" s="67">
        <f t="shared" si="14"/>
        <v>97.472514921477398</v>
      </c>
      <c r="I22" s="67">
        <f t="shared" si="14"/>
        <v>98.683758426654435</v>
      </c>
      <c r="J22" s="67">
        <f t="shared" si="14"/>
        <v>104.62226538126467</v>
      </c>
      <c r="K22" s="67">
        <f t="shared" si="14"/>
        <v>104.30338915117633</v>
      </c>
      <c r="L22" s="67">
        <f t="shared" si="14"/>
        <v>106.26866888891036</v>
      </c>
      <c r="M22" s="67">
        <f t="shared" si="14"/>
        <v>106.59535893241166</v>
      </c>
      <c r="N22" s="67">
        <f t="shared" ref="N22" si="15">N19/$E19*100</f>
        <v>108.15981692794252</v>
      </c>
      <c r="O22" s="678"/>
      <c r="P22" s="678"/>
      <c r="Q22" s="753">
        <f t="shared" si="11"/>
        <v>8.159816927942515</v>
      </c>
      <c r="R22" s="632"/>
    </row>
    <row r="23" spans="2:18">
      <c r="B23" s="574" t="s">
        <v>29</v>
      </c>
      <c r="C23" s="568"/>
      <c r="D23" s="551"/>
      <c r="E23" s="69">
        <f>E20/$E20*100</f>
        <v>100</v>
      </c>
      <c r="F23" s="69">
        <f t="shared" ref="F23:M23" si="16">F20/$E20*100</f>
        <v>98.338159385622561</v>
      </c>
      <c r="G23" s="69">
        <f t="shared" si="16"/>
        <v>99.383104620420497</v>
      </c>
      <c r="H23" s="69">
        <f t="shared" si="16"/>
        <v>100.28956313735364</v>
      </c>
      <c r="I23" s="69">
        <f t="shared" si="16"/>
        <v>102.51794032481429</v>
      </c>
      <c r="J23" s="69">
        <f t="shared" si="16"/>
        <v>107.67971799068361</v>
      </c>
      <c r="K23" s="69">
        <f t="shared" si="16"/>
        <v>107.74266649880397</v>
      </c>
      <c r="L23" s="69">
        <f t="shared" si="16"/>
        <v>110.75160518695706</v>
      </c>
      <c r="M23" s="69">
        <f t="shared" si="16"/>
        <v>110.14729950900164</v>
      </c>
      <c r="N23" s="69">
        <f t="shared" ref="N23" si="17">N20/$E20*100</f>
        <v>110.99080951781444</v>
      </c>
      <c r="O23" s="680"/>
      <c r="P23" s="680"/>
      <c r="Q23" s="749">
        <f t="shared" si="11"/>
        <v>10.990809517814441</v>
      </c>
      <c r="R23" s="752"/>
    </row>
    <row r="24" spans="2:18">
      <c r="B24" s="1" t="s">
        <v>99</v>
      </c>
      <c r="C24" s="31"/>
      <c r="D24" s="18"/>
    </row>
    <row r="25" spans="2:18">
      <c r="B25" s="14" t="s">
        <v>2380</v>
      </c>
      <c r="C25" s="31"/>
      <c r="D25" s="18"/>
    </row>
    <row r="26" spans="2:18">
      <c r="B26" s="635" t="s">
        <v>2375</v>
      </c>
      <c r="C26" s="633" t="s">
        <v>68</v>
      </c>
      <c r="D26" s="26"/>
      <c r="E26" s="53">
        <v>2010</v>
      </c>
      <c r="F26" s="53">
        <v>2011</v>
      </c>
      <c r="G26" s="53">
        <v>2012</v>
      </c>
      <c r="H26" s="53">
        <v>2013</v>
      </c>
      <c r="I26" s="53">
        <v>2014</v>
      </c>
      <c r="J26" s="53">
        <v>2015</v>
      </c>
      <c r="K26" s="53">
        <v>2016</v>
      </c>
      <c r="L26" s="53">
        <v>2017</v>
      </c>
      <c r="M26" s="53">
        <v>2018</v>
      </c>
      <c r="N26" s="53">
        <v>2019</v>
      </c>
      <c r="O26" s="682">
        <v>2020</v>
      </c>
      <c r="P26" s="682"/>
      <c r="Q26" s="742" t="s">
        <v>2321</v>
      </c>
      <c r="R26" s="629" t="s">
        <v>2325</v>
      </c>
    </row>
    <row r="27" spans="2:18">
      <c r="B27" s="424" t="s">
        <v>26</v>
      </c>
      <c r="C27" s="629" t="s">
        <v>89</v>
      </c>
      <c r="D27" s="39"/>
      <c r="E27" s="48">
        <v>15162</v>
      </c>
      <c r="F27" s="48">
        <v>14844</v>
      </c>
      <c r="G27" s="48">
        <v>14510</v>
      </c>
      <c r="H27" s="48">
        <v>14154</v>
      </c>
      <c r="I27" s="48">
        <v>13797</v>
      </c>
      <c r="J27" s="48">
        <v>13433</v>
      </c>
      <c r="K27" s="48">
        <v>13078</v>
      </c>
      <c r="L27" s="48">
        <v>12725</v>
      </c>
      <c r="M27" s="48">
        <v>12382</v>
      </c>
      <c r="N27" s="44">
        <v>12036.199999999999</v>
      </c>
      <c r="O27" s="678"/>
      <c r="P27" s="39"/>
      <c r="Q27" s="636">
        <f>N27-E27</f>
        <v>-3125.8000000000011</v>
      </c>
      <c r="R27" s="753">
        <f>Q27/E27*100</f>
        <v>-20.6160137185068</v>
      </c>
    </row>
    <row r="28" spans="2:18">
      <c r="B28" s="624" t="s">
        <v>27</v>
      </c>
      <c r="C28" s="734"/>
      <c r="D28" s="39"/>
      <c r="E28" s="48">
        <v>18019</v>
      </c>
      <c r="F28" s="48">
        <v>17914</v>
      </c>
      <c r="G28" s="48">
        <v>17445</v>
      </c>
      <c r="H28" s="48">
        <v>16730</v>
      </c>
      <c r="I28" s="48">
        <v>16486</v>
      </c>
      <c r="J28" s="48">
        <v>16093</v>
      </c>
      <c r="K28" s="48">
        <v>15683</v>
      </c>
      <c r="L28" s="48">
        <v>14977</v>
      </c>
      <c r="M28" s="48">
        <v>14719</v>
      </c>
      <c r="N28" s="45">
        <v>14336.599999999999</v>
      </c>
      <c r="O28" s="679"/>
      <c r="P28" s="39"/>
      <c r="Q28" s="636">
        <f t="shared" ref="Q28:Q34" si="18">N28-E28</f>
        <v>-3682.4000000000015</v>
      </c>
      <c r="R28" s="748">
        <f>Q28/E28*100</f>
        <v>-20.43620622676065</v>
      </c>
    </row>
    <row r="29" spans="2:18">
      <c r="B29" s="624" t="s">
        <v>28</v>
      </c>
      <c r="C29" s="734"/>
      <c r="D29" s="39"/>
      <c r="E29" s="48">
        <v>44287</v>
      </c>
      <c r="F29" s="48">
        <v>44386</v>
      </c>
      <c r="G29" s="48">
        <v>44647</v>
      </c>
      <c r="H29" s="48">
        <v>45259</v>
      </c>
      <c r="I29" s="48">
        <v>45399</v>
      </c>
      <c r="J29" s="48">
        <v>43789</v>
      </c>
      <c r="K29" s="48">
        <v>44195</v>
      </c>
      <c r="L29" s="48">
        <v>44072</v>
      </c>
      <c r="M29" s="48">
        <v>44176</v>
      </c>
      <c r="N29" s="45">
        <v>44077.4</v>
      </c>
      <c r="O29" s="679"/>
      <c r="P29" s="39"/>
      <c r="Q29" s="636">
        <f t="shared" si="18"/>
        <v>-209.59999999999854</v>
      </c>
      <c r="R29" s="748">
        <f>Q29/E29*100</f>
        <v>-0.47327658229276887</v>
      </c>
    </row>
    <row r="30" spans="2:18">
      <c r="B30" s="625" t="s">
        <v>31</v>
      </c>
      <c r="C30" s="633"/>
      <c r="D30" s="62"/>
      <c r="E30" s="530">
        <f>SUM(E27:E29)</f>
        <v>77468</v>
      </c>
      <c r="F30" s="530">
        <f t="shared" ref="F30:N30" si="19">SUM(F27:F29)</f>
        <v>77144</v>
      </c>
      <c r="G30" s="530">
        <f t="shared" si="19"/>
        <v>76602</v>
      </c>
      <c r="H30" s="530">
        <f t="shared" si="19"/>
        <v>76143</v>
      </c>
      <c r="I30" s="530">
        <f t="shared" si="19"/>
        <v>75682</v>
      </c>
      <c r="J30" s="530">
        <f t="shared" si="19"/>
        <v>73315</v>
      </c>
      <c r="K30" s="530">
        <f t="shared" si="19"/>
        <v>72956</v>
      </c>
      <c r="L30" s="530">
        <f t="shared" si="19"/>
        <v>71774</v>
      </c>
      <c r="M30" s="530">
        <f t="shared" si="19"/>
        <v>71277</v>
      </c>
      <c r="N30" s="530">
        <f t="shared" si="19"/>
        <v>70450.2</v>
      </c>
      <c r="O30" s="677"/>
      <c r="P30" s="677"/>
      <c r="Q30" s="634">
        <f t="shared" si="18"/>
        <v>-7017.8000000000029</v>
      </c>
      <c r="R30" s="743">
        <f>Q30/E30*100</f>
        <v>-9.0589662828522783</v>
      </c>
    </row>
    <row r="31" spans="2:18">
      <c r="B31" s="686" t="s">
        <v>121</v>
      </c>
      <c r="C31" s="688"/>
      <c r="D31" s="687"/>
      <c r="E31" s="38">
        <f>E30/$E30*100</f>
        <v>100</v>
      </c>
      <c r="F31" s="38">
        <f t="shared" ref="F31" si="20">F30/$E30*100</f>
        <v>99.581762792378797</v>
      </c>
      <c r="G31" s="38">
        <f t="shared" ref="G31" si="21">G30/$E30*100</f>
        <v>98.88211906851862</v>
      </c>
      <c r="H31" s="38">
        <f t="shared" ref="H31" si="22">H30/$E30*100</f>
        <v>98.289616357721897</v>
      </c>
      <c r="I31" s="38">
        <f t="shared" ref="I31" si="23">I30/$E30*100</f>
        <v>97.694531935767031</v>
      </c>
      <c r="J31" s="38">
        <f t="shared" ref="J31" si="24">J30/$E30*100</f>
        <v>94.639076780089852</v>
      </c>
      <c r="K31" s="38">
        <f t="shared" ref="K31" si="25">K30/$E30*100</f>
        <v>94.175659627200915</v>
      </c>
      <c r="L31" s="38">
        <f t="shared" ref="L31" si="26">L30/$E30*100</f>
        <v>92.649868332730932</v>
      </c>
      <c r="M31" s="38">
        <f t="shared" ref="M31:N31" si="27">M30/$E30*100</f>
        <v>92.008313109929261</v>
      </c>
      <c r="N31" s="38">
        <f t="shared" si="27"/>
        <v>90.941033717147718</v>
      </c>
      <c r="O31" s="679"/>
      <c r="P31" s="679"/>
      <c r="Q31" s="743">
        <f t="shared" si="18"/>
        <v>-9.0589662828522819</v>
      </c>
      <c r="R31" s="755"/>
    </row>
    <row r="32" spans="2:18">
      <c r="B32" s="424" t="s">
        <v>26</v>
      </c>
      <c r="C32" s="629" t="s">
        <v>90</v>
      </c>
      <c r="D32" s="26"/>
      <c r="E32" s="66">
        <f>ROUND(E27/E$30*100,1)</f>
        <v>19.600000000000001</v>
      </c>
      <c r="F32" s="66">
        <f t="shared" ref="F32:M32" si="28">ROUND(F27/F$30*100,1)</f>
        <v>19.2</v>
      </c>
      <c r="G32" s="66">
        <f t="shared" si="28"/>
        <v>18.899999999999999</v>
      </c>
      <c r="H32" s="66">
        <f t="shared" si="28"/>
        <v>18.600000000000001</v>
      </c>
      <c r="I32" s="66">
        <f t="shared" si="28"/>
        <v>18.2</v>
      </c>
      <c r="J32" s="66">
        <f t="shared" si="28"/>
        <v>18.3</v>
      </c>
      <c r="K32" s="66">
        <f t="shared" si="28"/>
        <v>17.899999999999999</v>
      </c>
      <c r="L32" s="66">
        <f t="shared" si="28"/>
        <v>17.7</v>
      </c>
      <c r="M32" s="66">
        <f t="shared" si="28"/>
        <v>17.399999999999999</v>
      </c>
      <c r="N32" s="66">
        <f t="shared" ref="N32" si="29">ROUND(N27/N$30*100,1)</f>
        <v>17.100000000000001</v>
      </c>
      <c r="O32" s="678"/>
      <c r="P32" s="679"/>
      <c r="Q32" s="748">
        <f t="shared" si="18"/>
        <v>-2.5</v>
      </c>
      <c r="R32" s="632"/>
    </row>
    <row r="33" spans="2:18">
      <c r="B33" s="624" t="s">
        <v>27</v>
      </c>
      <c r="C33" s="734"/>
      <c r="D33" s="39"/>
      <c r="E33" s="37">
        <f>ROUND(E28/E$30*100,1)</f>
        <v>23.3</v>
      </c>
      <c r="F33" s="37">
        <f t="shared" ref="F33:M34" si="30">ROUND(F28/F$30*100,1)</f>
        <v>23.2</v>
      </c>
      <c r="G33" s="37">
        <f t="shared" si="30"/>
        <v>22.8</v>
      </c>
      <c r="H33" s="37">
        <f t="shared" si="30"/>
        <v>22</v>
      </c>
      <c r="I33" s="37">
        <f t="shared" si="30"/>
        <v>21.8</v>
      </c>
      <c r="J33" s="37">
        <f t="shared" si="30"/>
        <v>22</v>
      </c>
      <c r="K33" s="37">
        <f t="shared" si="30"/>
        <v>21.5</v>
      </c>
      <c r="L33" s="37">
        <f t="shared" si="30"/>
        <v>20.9</v>
      </c>
      <c r="M33" s="37">
        <f t="shared" si="30"/>
        <v>20.7</v>
      </c>
      <c r="N33" s="37">
        <f t="shared" ref="N33" si="31">ROUND(N28/N$30*100,1)</f>
        <v>20.3</v>
      </c>
      <c r="O33" s="679"/>
      <c r="P33" s="679"/>
      <c r="Q33" s="748">
        <f t="shared" si="18"/>
        <v>-3</v>
      </c>
      <c r="R33" s="632"/>
    </row>
    <row r="34" spans="2:18">
      <c r="B34" s="626" t="s">
        <v>28</v>
      </c>
      <c r="C34" s="737"/>
      <c r="D34" s="40"/>
      <c r="E34" s="28">
        <f>ROUND(E29/E$30*100,1)</f>
        <v>57.2</v>
      </c>
      <c r="F34" s="28">
        <f t="shared" si="30"/>
        <v>57.5</v>
      </c>
      <c r="G34" s="28">
        <f t="shared" si="30"/>
        <v>58.3</v>
      </c>
      <c r="H34" s="28">
        <f t="shared" si="30"/>
        <v>59.4</v>
      </c>
      <c r="I34" s="28">
        <f t="shared" si="30"/>
        <v>60</v>
      </c>
      <c r="J34" s="28">
        <f t="shared" si="30"/>
        <v>59.7</v>
      </c>
      <c r="K34" s="28">
        <f t="shared" si="30"/>
        <v>60.6</v>
      </c>
      <c r="L34" s="28">
        <f t="shared" si="30"/>
        <v>61.4</v>
      </c>
      <c r="M34" s="28">
        <f t="shared" si="30"/>
        <v>62</v>
      </c>
      <c r="N34" s="28">
        <f t="shared" ref="N34" si="32">ROUND(N29/N$30*100,1)</f>
        <v>62.6</v>
      </c>
      <c r="O34" s="680"/>
      <c r="P34" s="680"/>
      <c r="Q34" s="749">
        <f t="shared" si="18"/>
        <v>5.3999999999999986</v>
      </c>
      <c r="R34" s="752"/>
    </row>
    <row r="35" spans="2:18">
      <c r="B35" s="1" t="s">
        <v>99</v>
      </c>
      <c r="C35" s="31"/>
      <c r="D35" s="18"/>
      <c r="E35" s="15"/>
      <c r="F35" s="15"/>
      <c r="G35" s="15"/>
      <c r="H35" s="15"/>
      <c r="I35" s="15"/>
      <c r="J35" s="15"/>
      <c r="K35" s="15"/>
      <c r="L35" s="15"/>
      <c r="M35" s="15"/>
    </row>
    <row r="36" spans="2:18">
      <c r="C36" s="31"/>
      <c r="D36" s="18"/>
      <c r="E36" s="15"/>
      <c r="F36" s="15"/>
      <c r="G36" s="15"/>
      <c r="H36" s="15"/>
      <c r="I36" s="15"/>
      <c r="J36" s="15"/>
      <c r="K36" s="15"/>
      <c r="L36" s="15"/>
      <c r="M36" s="15"/>
    </row>
    <row r="37" spans="2:18">
      <c r="B37" s="14" t="s">
        <v>2381</v>
      </c>
      <c r="C37" s="31"/>
      <c r="D37" s="18"/>
      <c r="E37" s="15"/>
      <c r="F37" s="15"/>
      <c r="G37" s="15"/>
      <c r="H37" s="15"/>
      <c r="I37" s="15"/>
      <c r="J37" s="15"/>
      <c r="K37" s="15"/>
      <c r="L37" s="15"/>
      <c r="M37" s="15"/>
    </row>
    <row r="38" spans="2:18">
      <c r="B38" s="635" t="s">
        <v>2375</v>
      </c>
      <c r="C38" s="633" t="s">
        <v>68</v>
      </c>
      <c r="D38" s="26"/>
      <c r="E38" s="13">
        <v>2010</v>
      </c>
      <c r="F38" s="13">
        <v>2011</v>
      </c>
      <c r="G38" s="13">
        <v>2012</v>
      </c>
      <c r="H38" s="13">
        <v>2013</v>
      </c>
      <c r="I38" s="13">
        <v>2014</v>
      </c>
      <c r="J38" s="13">
        <v>2015</v>
      </c>
      <c r="K38" s="13">
        <v>2016</v>
      </c>
      <c r="L38" s="13">
        <v>2017</v>
      </c>
      <c r="M38" s="13">
        <v>2018</v>
      </c>
      <c r="N38" s="13">
        <v>2019</v>
      </c>
      <c r="O38" s="671">
        <v>2020</v>
      </c>
      <c r="P38" s="671"/>
      <c r="Q38" s="742" t="s">
        <v>2321</v>
      </c>
      <c r="R38" s="629" t="s">
        <v>2325</v>
      </c>
    </row>
    <row r="39" spans="2:18">
      <c r="B39" s="685" t="s">
        <v>32</v>
      </c>
      <c r="C39" s="629" t="s">
        <v>133</v>
      </c>
      <c r="D39" s="26"/>
      <c r="E39" s="47">
        <v>2328</v>
      </c>
      <c r="F39" s="47">
        <v>2326</v>
      </c>
      <c r="G39" s="47">
        <v>2322</v>
      </c>
      <c r="H39" s="47">
        <v>2313</v>
      </c>
      <c r="I39" s="47">
        <v>2305</v>
      </c>
      <c r="J39" s="47">
        <v>2294</v>
      </c>
      <c r="K39" s="47">
        <v>2286</v>
      </c>
      <c r="L39" s="47">
        <v>2278</v>
      </c>
      <c r="M39" s="47">
        <v>2270</v>
      </c>
      <c r="N39" s="44">
        <v>2263.1999999999998</v>
      </c>
      <c r="O39" s="678"/>
      <c r="P39" s="678"/>
      <c r="Q39" s="750">
        <f>N39-E39</f>
        <v>-64.800000000000182</v>
      </c>
      <c r="R39" s="756">
        <f>Q39/E39*100</f>
        <v>-2.7835051546391831</v>
      </c>
    </row>
    <row r="40" spans="2:18">
      <c r="B40" s="683" t="s">
        <v>33</v>
      </c>
      <c r="C40" s="734"/>
      <c r="D40" s="39"/>
      <c r="E40" s="48">
        <v>7280</v>
      </c>
      <c r="F40" s="48">
        <v>7129</v>
      </c>
      <c r="G40" s="48">
        <v>6971</v>
      </c>
      <c r="H40" s="48">
        <v>6803</v>
      </c>
      <c r="I40" s="48">
        <v>6633</v>
      </c>
      <c r="J40" s="48">
        <v>6456</v>
      </c>
      <c r="K40" s="48">
        <v>6287</v>
      </c>
      <c r="L40" s="48">
        <v>6119</v>
      </c>
      <c r="M40" s="48">
        <v>5955</v>
      </c>
      <c r="N40" s="45">
        <v>5790.2</v>
      </c>
      <c r="O40" s="679"/>
      <c r="P40" s="679"/>
      <c r="Q40" s="630">
        <f t="shared" ref="Q40:Q43" si="33">N40-E40</f>
        <v>-1489.8000000000002</v>
      </c>
      <c r="R40" s="751">
        <f>Q40/E40*100</f>
        <v>-20.464285714285715</v>
      </c>
    </row>
    <row r="41" spans="2:18">
      <c r="B41" s="683" t="s">
        <v>34</v>
      </c>
      <c r="C41" s="734"/>
      <c r="D41" s="39"/>
      <c r="E41" s="48">
        <v>2862</v>
      </c>
      <c r="F41" s="48">
        <v>2772</v>
      </c>
      <c r="G41" s="48">
        <v>2680</v>
      </c>
      <c r="H41" s="48">
        <v>2585</v>
      </c>
      <c r="I41" s="48">
        <v>2488</v>
      </c>
      <c r="J41" s="48">
        <v>2389</v>
      </c>
      <c r="K41" s="48">
        <v>2293</v>
      </c>
      <c r="L41" s="48">
        <v>2197</v>
      </c>
      <c r="M41" s="48">
        <v>2104</v>
      </c>
      <c r="N41" s="45">
        <v>2009.4</v>
      </c>
      <c r="O41" s="679"/>
      <c r="P41" s="679"/>
      <c r="Q41" s="748">
        <f t="shared" si="33"/>
        <v>-852.59999999999991</v>
      </c>
      <c r="R41" s="751">
        <f>Q41/E41*100</f>
        <v>-29.790356394129976</v>
      </c>
    </row>
    <row r="42" spans="2:18">
      <c r="B42" s="683" t="s">
        <v>24</v>
      </c>
      <c r="C42" s="737"/>
      <c r="D42" s="39"/>
      <c r="E42" s="48">
        <f>SUM(E39:E41)</f>
        <v>12470</v>
      </c>
      <c r="F42" s="48">
        <f t="shared" ref="F42:N42" si="34">SUM(F39:F41)</f>
        <v>12227</v>
      </c>
      <c r="G42" s="48">
        <f t="shared" si="34"/>
        <v>11973</v>
      </c>
      <c r="H42" s="48">
        <f t="shared" si="34"/>
        <v>11701</v>
      </c>
      <c r="I42" s="48">
        <f t="shared" si="34"/>
        <v>11426</v>
      </c>
      <c r="J42" s="48">
        <f t="shared" si="34"/>
        <v>11139</v>
      </c>
      <c r="K42" s="48">
        <f t="shared" si="34"/>
        <v>10866</v>
      </c>
      <c r="L42" s="48">
        <f t="shared" si="34"/>
        <v>10594</v>
      </c>
      <c r="M42" s="48">
        <f t="shared" si="34"/>
        <v>10329</v>
      </c>
      <c r="N42" s="48">
        <f t="shared" si="34"/>
        <v>10062.799999999999</v>
      </c>
      <c r="O42" s="679"/>
      <c r="P42" s="679"/>
      <c r="Q42" s="749">
        <f t="shared" si="33"/>
        <v>-2407.2000000000007</v>
      </c>
      <c r="R42" s="757">
        <f>Q42/E42*100</f>
        <v>-19.303929430633527</v>
      </c>
    </row>
    <row r="43" spans="2:18">
      <c r="B43" s="684" t="s">
        <v>121</v>
      </c>
      <c r="C43" s="673"/>
      <c r="D43" s="63"/>
      <c r="E43" s="65">
        <f>E42/$E42*100</f>
        <v>100</v>
      </c>
      <c r="F43" s="65">
        <f t="shared" ref="F43" si="35">F42/$E42*100</f>
        <v>98.051323175621491</v>
      </c>
      <c r="G43" s="65">
        <f t="shared" ref="G43" si="36">G42/$E42*100</f>
        <v>96.014434643143545</v>
      </c>
      <c r="H43" s="65">
        <f t="shared" ref="H43" si="37">H42/$E42*100</f>
        <v>93.833199679230148</v>
      </c>
      <c r="I43" s="65">
        <f t="shared" ref="I43" si="38">I42/$E42*100</f>
        <v>91.627906976744185</v>
      </c>
      <c r="J43" s="65">
        <f t="shared" ref="J43" si="39">J42/$E42*100</f>
        <v>89.326383319967931</v>
      </c>
      <c r="K43" s="65">
        <f t="shared" ref="K43" si="40">K42/$E42*100</f>
        <v>87.137129109863679</v>
      </c>
      <c r="L43" s="65">
        <f t="shared" ref="L43:N43" si="41">L42/$E42*100</f>
        <v>84.955894145950282</v>
      </c>
      <c r="M43" s="65">
        <f t="shared" si="41"/>
        <v>82.830793905372886</v>
      </c>
      <c r="N43" s="65">
        <f t="shared" si="41"/>
        <v>80.696070569366469</v>
      </c>
      <c r="O43" s="677"/>
      <c r="P43" s="680"/>
      <c r="Q43" s="749">
        <f t="shared" si="33"/>
        <v>-19.303929430633531</v>
      </c>
      <c r="R43" s="755"/>
    </row>
    <row r="44" spans="2:18">
      <c r="B44" s="25" t="s">
        <v>99</v>
      </c>
      <c r="C44" s="54"/>
      <c r="D44" s="18"/>
    </row>
    <row r="45" spans="2:18">
      <c r="B45" s="421" t="s">
        <v>2382</v>
      </c>
      <c r="C45" s="54"/>
      <c r="D45" s="18"/>
    </row>
    <row r="46" spans="2:18">
      <c r="B46" s="635" t="s">
        <v>2375</v>
      </c>
      <c r="C46" s="633" t="s">
        <v>68</v>
      </c>
      <c r="D46" s="26"/>
      <c r="E46" s="13">
        <v>2010</v>
      </c>
      <c r="F46" s="13">
        <v>2011</v>
      </c>
      <c r="G46" s="13">
        <v>2012</v>
      </c>
      <c r="H46" s="13">
        <v>2013</v>
      </c>
      <c r="I46" s="13">
        <v>2014</v>
      </c>
      <c r="J46" s="13">
        <v>2015</v>
      </c>
      <c r="K46" s="13">
        <v>2016</v>
      </c>
      <c r="L46" s="13">
        <v>2017</v>
      </c>
      <c r="M46" s="13">
        <v>2018</v>
      </c>
      <c r="N46" s="13">
        <v>2019</v>
      </c>
      <c r="O46" s="671">
        <v>2020</v>
      </c>
      <c r="P46" s="671"/>
      <c r="Q46" s="742" t="s">
        <v>2321</v>
      </c>
      <c r="R46" s="629" t="s">
        <v>2325</v>
      </c>
    </row>
    <row r="47" spans="2:18">
      <c r="B47" s="685" t="s">
        <v>32</v>
      </c>
      <c r="C47" s="629" t="s">
        <v>133</v>
      </c>
      <c r="D47" s="26"/>
      <c r="E47" s="47">
        <v>523</v>
      </c>
      <c r="F47" s="47">
        <v>509</v>
      </c>
      <c r="G47" s="47">
        <v>494</v>
      </c>
      <c r="H47" s="47">
        <v>478</v>
      </c>
      <c r="I47" s="47">
        <v>463</v>
      </c>
      <c r="J47" s="47">
        <v>448</v>
      </c>
      <c r="K47" s="47">
        <v>433</v>
      </c>
      <c r="L47" s="47">
        <v>417</v>
      </c>
      <c r="M47" s="47">
        <v>403</v>
      </c>
      <c r="N47" s="44">
        <v>388</v>
      </c>
      <c r="O47" s="678"/>
      <c r="P47" s="678"/>
      <c r="Q47" s="750">
        <f>N47-E47</f>
        <v>-135</v>
      </c>
      <c r="R47" s="756">
        <f>Q47/E47*100</f>
        <v>-25.812619502868067</v>
      </c>
    </row>
    <row r="48" spans="2:18">
      <c r="B48" s="683" t="s">
        <v>33</v>
      </c>
      <c r="C48" s="734"/>
      <c r="D48" s="39"/>
      <c r="E48" s="48">
        <v>623</v>
      </c>
      <c r="F48" s="48">
        <v>603</v>
      </c>
      <c r="G48" s="48">
        <v>583</v>
      </c>
      <c r="H48" s="48">
        <v>561</v>
      </c>
      <c r="I48" s="48">
        <v>541</v>
      </c>
      <c r="J48" s="48">
        <v>520</v>
      </c>
      <c r="K48" s="48">
        <v>499</v>
      </c>
      <c r="L48" s="48">
        <v>479</v>
      </c>
      <c r="M48" s="48">
        <v>458</v>
      </c>
      <c r="N48" s="45">
        <v>437.4</v>
      </c>
      <c r="O48" s="679"/>
      <c r="P48" s="679"/>
      <c r="Q48" s="630">
        <f t="shared" ref="Q48:Q51" si="42">N48-E48</f>
        <v>-185.60000000000002</v>
      </c>
      <c r="R48" s="751">
        <f>Q48/E48*100</f>
        <v>-29.791332263242381</v>
      </c>
    </row>
    <row r="49" spans="2:18">
      <c r="B49" s="683" t="s">
        <v>34</v>
      </c>
      <c r="C49" s="734"/>
      <c r="D49" s="39"/>
      <c r="E49" s="48">
        <v>1525</v>
      </c>
      <c r="F49" s="48">
        <v>1483</v>
      </c>
      <c r="G49" s="48">
        <v>1438</v>
      </c>
      <c r="H49" s="48">
        <v>1391</v>
      </c>
      <c r="I49" s="48">
        <v>1344</v>
      </c>
      <c r="J49" s="48">
        <v>1301</v>
      </c>
      <c r="K49" s="48">
        <v>1254</v>
      </c>
      <c r="L49" s="48">
        <v>1209</v>
      </c>
      <c r="M49" s="48">
        <v>1165</v>
      </c>
      <c r="N49" s="45">
        <v>1120.2</v>
      </c>
      <c r="O49" s="679"/>
      <c r="P49" s="679"/>
      <c r="Q49" s="748">
        <f t="shared" si="42"/>
        <v>-404.79999999999995</v>
      </c>
      <c r="R49" s="751">
        <f>Q49/E49*100</f>
        <v>-26.544262295081968</v>
      </c>
    </row>
    <row r="50" spans="2:18">
      <c r="B50" s="683" t="s">
        <v>24</v>
      </c>
      <c r="C50" s="737"/>
      <c r="D50" s="39"/>
      <c r="E50" s="32">
        <f>SUM(E47:E49)</f>
        <v>2671</v>
      </c>
      <c r="F50" s="32">
        <f t="shared" ref="F50:M50" si="43">SUM(F47:F49)</f>
        <v>2595</v>
      </c>
      <c r="G50" s="32">
        <f t="shared" si="43"/>
        <v>2515</v>
      </c>
      <c r="H50" s="32">
        <f t="shared" si="43"/>
        <v>2430</v>
      </c>
      <c r="I50" s="32">
        <f t="shared" si="43"/>
        <v>2348</v>
      </c>
      <c r="J50" s="32">
        <f t="shared" si="43"/>
        <v>2269</v>
      </c>
      <c r="K50" s="32">
        <f t="shared" si="43"/>
        <v>2186</v>
      </c>
      <c r="L50" s="32">
        <f t="shared" si="43"/>
        <v>2105</v>
      </c>
      <c r="M50" s="32">
        <f t="shared" si="43"/>
        <v>2026</v>
      </c>
      <c r="N50" s="45">
        <f t="shared" ref="N50" si="44">SUM(N47:N49)</f>
        <v>1945.6</v>
      </c>
      <c r="O50" s="679"/>
      <c r="P50" s="679"/>
      <c r="Q50" s="749">
        <f t="shared" si="42"/>
        <v>-725.40000000000009</v>
      </c>
      <c r="R50" s="757">
        <f>Q50/E50*100</f>
        <v>-27.158367652564586</v>
      </c>
    </row>
    <row r="51" spans="2:18">
      <c r="B51" s="684" t="s">
        <v>121</v>
      </c>
      <c r="C51" s="673"/>
      <c r="D51" s="63"/>
      <c r="E51" s="65">
        <f>E50/$E50*100</f>
        <v>100</v>
      </c>
      <c r="F51" s="65">
        <f t="shared" ref="F51" si="45">F50/$E50*100</f>
        <v>97.154623736428306</v>
      </c>
      <c r="G51" s="65">
        <f t="shared" ref="G51" si="46">G50/$E50*100</f>
        <v>94.159490827405463</v>
      </c>
      <c r="H51" s="65">
        <f t="shared" ref="H51" si="47">H50/$E50*100</f>
        <v>90.977162111568703</v>
      </c>
      <c r="I51" s="65">
        <f t="shared" ref="I51" si="48">I50/$E50*100</f>
        <v>87.907150879820293</v>
      </c>
      <c r="J51" s="65">
        <f t="shared" ref="J51" si="49">J50/$E50*100</f>
        <v>84.949457132160248</v>
      </c>
      <c r="K51" s="65">
        <f t="shared" ref="K51" si="50">K50/$E50*100</f>
        <v>81.84200673904904</v>
      </c>
      <c r="L51" s="65">
        <f t="shared" ref="L51:M51" si="51">L50/$E50*100</f>
        <v>78.809434668663428</v>
      </c>
      <c r="M51" s="65">
        <f t="shared" si="51"/>
        <v>75.851740921003369</v>
      </c>
      <c r="N51" s="65">
        <f t="shared" ref="N51" si="52">N50/$E50*100</f>
        <v>72.841632347435421</v>
      </c>
      <c r="O51" s="677"/>
      <c r="P51" s="680"/>
      <c r="Q51" s="749">
        <f t="shared" si="42"/>
        <v>-27.158367652564579</v>
      </c>
      <c r="R51" s="755"/>
    </row>
    <row r="52" spans="2:18">
      <c r="B52" s="1" t="s">
        <v>99</v>
      </c>
      <c r="C52" s="31"/>
      <c r="D52" s="18"/>
    </row>
    <row r="53" spans="2:18">
      <c r="B53" s="14" t="s">
        <v>2383</v>
      </c>
      <c r="C53" s="31"/>
      <c r="D53" s="18"/>
    </row>
    <row r="54" spans="2:18">
      <c r="B54" s="635" t="s">
        <v>2375</v>
      </c>
      <c r="C54" s="633" t="s">
        <v>68</v>
      </c>
      <c r="D54" s="26"/>
      <c r="E54" s="53">
        <v>2010</v>
      </c>
      <c r="F54" s="53">
        <v>2011</v>
      </c>
      <c r="G54" s="53">
        <v>2012</v>
      </c>
      <c r="H54" s="53">
        <v>2013</v>
      </c>
      <c r="I54" s="53">
        <v>2014</v>
      </c>
      <c r="J54" s="53">
        <v>2015</v>
      </c>
      <c r="K54" s="53">
        <v>2016</v>
      </c>
      <c r="L54" s="53">
        <v>2017</v>
      </c>
      <c r="M54" s="53">
        <v>2018</v>
      </c>
      <c r="N54" s="53">
        <v>2019</v>
      </c>
      <c r="O54" s="682">
        <v>2020</v>
      </c>
      <c r="P54" s="682"/>
      <c r="Q54" s="742" t="s">
        <v>2321</v>
      </c>
      <c r="R54" s="629" t="s">
        <v>2325</v>
      </c>
    </row>
    <row r="55" spans="2:18">
      <c r="B55" s="685" t="s">
        <v>32</v>
      </c>
      <c r="C55" s="629" t="s">
        <v>133</v>
      </c>
      <c r="D55" s="39"/>
      <c r="E55" s="48">
        <v>1781</v>
      </c>
      <c r="F55" s="48">
        <v>1833</v>
      </c>
      <c r="G55" s="48">
        <v>1794</v>
      </c>
      <c r="H55" s="48">
        <v>1699</v>
      </c>
      <c r="I55" s="48">
        <v>1751</v>
      </c>
      <c r="J55" s="48">
        <v>1749</v>
      </c>
      <c r="K55" s="48">
        <v>1712</v>
      </c>
      <c r="L55" s="48">
        <v>1619</v>
      </c>
      <c r="M55" s="48">
        <v>1664</v>
      </c>
      <c r="N55" s="45">
        <v>1657.6</v>
      </c>
      <c r="O55" s="679"/>
      <c r="P55" s="679"/>
      <c r="Q55" s="750">
        <f>N55-E55</f>
        <v>-123.40000000000009</v>
      </c>
      <c r="R55" s="756">
        <f>Q55/E55*100</f>
        <v>-6.9286917462100002</v>
      </c>
    </row>
    <row r="56" spans="2:18">
      <c r="B56" s="683" t="s">
        <v>33</v>
      </c>
      <c r="C56" s="734"/>
      <c r="D56" s="39"/>
      <c r="E56" s="48">
        <v>2012</v>
      </c>
      <c r="F56" s="48">
        <v>2060</v>
      </c>
      <c r="G56" s="48">
        <v>2007</v>
      </c>
      <c r="H56" s="48">
        <v>1891</v>
      </c>
      <c r="I56" s="48">
        <v>1941</v>
      </c>
      <c r="J56" s="48">
        <v>1928</v>
      </c>
      <c r="K56" s="48">
        <v>1877</v>
      </c>
      <c r="L56" s="48">
        <v>1767</v>
      </c>
      <c r="M56" s="48">
        <v>1807</v>
      </c>
      <c r="N56" s="45">
        <v>1790.2</v>
      </c>
      <c r="O56" s="679"/>
      <c r="P56" s="679"/>
      <c r="Q56" s="630">
        <f t="shared" ref="Q56:Q59" si="53">N56-E56</f>
        <v>-221.79999999999995</v>
      </c>
      <c r="R56" s="751">
        <f>Q56/E56*100</f>
        <v>-11.023856858846916</v>
      </c>
    </row>
    <row r="57" spans="2:18">
      <c r="B57" s="683" t="s">
        <v>34</v>
      </c>
      <c r="C57" s="734"/>
      <c r="D57" s="39"/>
      <c r="E57" s="48">
        <v>1526</v>
      </c>
      <c r="F57" s="48">
        <v>1566</v>
      </c>
      <c r="G57" s="48">
        <v>1530</v>
      </c>
      <c r="H57" s="48">
        <v>1445</v>
      </c>
      <c r="I57" s="48">
        <v>1486</v>
      </c>
      <c r="J57" s="48">
        <v>1481</v>
      </c>
      <c r="K57" s="48">
        <v>1446</v>
      </c>
      <c r="L57" s="48">
        <v>1364</v>
      </c>
      <c r="M57" s="48">
        <v>1399</v>
      </c>
      <c r="N57" s="45">
        <v>1390</v>
      </c>
      <c r="O57" s="679"/>
      <c r="P57" s="679"/>
      <c r="Q57" s="748">
        <f t="shared" si="53"/>
        <v>-136</v>
      </c>
      <c r="R57" s="751">
        <f>Q57/E57*100</f>
        <v>-8.9121887287024908</v>
      </c>
    </row>
    <row r="58" spans="2:18">
      <c r="B58" s="683" t="s">
        <v>24</v>
      </c>
      <c r="C58" s="737"/>
      <c r="D58" s="39"/>
      <c r="E58" s="32">
        <f>SUM(E55:E57)</f>
        <v>5319</v>
      </c>
      <c r="F58" s="32">
        <f t="shared" ref="F58:M58" si="54">SUM(F55:F57)</f>
        <v>5459</v>
      </c>
      <c r="G58" s="32">
        <f t="shared" si="54"/>
        <v>5331</v>
      </c>
      <c r="H58" s="32">
        <f t="shared" si="54"/>
        <v>5035</v>
      </c>
      <c r="I58" s="32">
        <f t="shared" si="54"/>
        <v>5178</v>
      </c>
      <c r="J58" s="32">
        <f t="shared" si="54"/>
        <v>5158</v>
      </c>
      <c r="K58" s="32">
        <f t="shared" si="54"/>
        <v>5035</v>
      </c>
      <c r="L58" s="32">
        <f t="shared" si="54"/>
        <v>4750</v>
      </c>
      <c r="M58" s="32">
        <f t="shared" si="54"/>
        <v>4870</v>
      </c>
      <c r="N58" s="48">
        <f t="shared" ref="N58" si="55">SUM(N55:N57)</f>
        <v>4837.8</v>
      </c>
      <c r="O58" s="679"/>
      <c r="P58" s="679"/>
      <c r="Q58" s="749">
        <f t="shared" si="53"/>
        <v>-481.19999999999982</v>
      </c>
      <c r="R58" s="757">
        <f>Q58/E58*100</f>
        <v>-9.0468133107726985</v>
      </c>
    </row>
    <row r="59" spans="2:18">
      <c r="B59" s="684" t="s">
        <v>121</v>
      </c>
      <c r="C59" s="673"/>
      <c r="D59" s="63"/>
      <c r="E59" s="65">
        <f>E58/$E58*100</f>
        <v>100</v>
      </c>
      <c r="F59" s="65">
        <f t="shared" ref="F59" si="56">F58/$E58*100</f>
        <v>102.63207369806355</v>
      </c>
      <c r="G59" s="65">
        <f t="shared" ref="G59" si="57">G58/$E58*100</f>
        <v>100.22560631697688</v>
      </c>
      <c r="H59" s="65">
        <f t="shared" ref="H59" si="58">H58/$E58*100</f>
        <v>94.660650498213954</v>
      </c>
      <c r="I59" s="65">
        <f t="shared" ref="I59" si="59">I58/$E58*100</f>
        <v>97.349125775521713</v>
      </c>
      <c r="J59" s="65">
        <f t="shared" ref="J59" si="60">J58/$E58*100</f>
        <v>96.973115247226929</v>
      </c>
      <c r="K59" s="65">
        <f t="shared" ref="K59" si="61">K58/$E58*100</f>
        <v>94.660650498213954</v>
      </c>
      <c r="L59" s="65">
        <f t="shared" ref="L59:M59" si="62">L58/$E58*100</f>
        <v>89.302500470013157</v>
      </c>
      <c r="M59" s="65">
        <f t="shared" si="62"/>
        <v>91.558563639781909</v>
      </c>
      <c r="N59" s="65">
        <f t="shared" ref="N59" si="63">N58/$E58*100</f>
        <v>90.953186689227309</v>
      </c>
      <c r="O59" s="677"/>
      <c r="P59" s="680"/>
      <c r="Q59" s="749">
        <f t="shared" si="53"/>
        <v>-9.0468133107726914</v>
      </c>
      <c r="R59" s="755"/>
    </row>
    <row r="60" spans="2:18">
      <c r="B60" s="25" t="s">
        <v>99</v>
      </c>
      <c r="C60" s="54"/>
      <c r="D60" s="18"/>
    </row>
    <row r="61" spans="2:18">
      <c r="B61" s="421" t="s">
        <v>2384</v>
      </c>
      <c r="C61" s="54"/>
      <c r="D61" s="18"/>
    </row>
    <row r="62" spans="2:18">
      <c r="B62" s="635" t="s">
        <v>2375</v>
      </c>
      <c r="C62" s="633" t="s">
        <v>68</v>
      </c>
      <c r="D62" s="26"/>
      <c r="E62" s="53">
        <v>2010</v>
      </c>
      <c r="F62" s="53">
        <v>2011</v>
      </c>
      <c r="G62" s="53">
        <v>2012</v>
      </c>
      <c r="H62" s="53">
        <v>2013</v>
      </c>
      <c r="I62" s="53">
        <v>2014</v>
      </c>
      <c r="J62" s="53">
        <v>2015</v>
      </c>
      <c r="K62" s="53">
        <v>2016</v>
      </c>
      <c r="L62" s="53">
        <v>2017</v>
      </c>
      <c r="M62" s="53">
        <v>2018</v>
      </c>
      <c r="N62" s="53">
        <v>2019</v>
      </c>
      <c r="O62" s="682">
        <v>2020</v>
      </c>
      <c r="P62" s="682"/>
      <c r="Q62" s="742" t="s">
        <v>2321</v>
      </c>
      <c r="R62" s="629" t="s">
        <v>2325</v>
      </c>
    </row>
    <row r="63" spans="2:18">
      <c r="B63" s="683" t="s">
        <v>32</v>
      </c>
      <c r="C63" s="734" t="s">
        <v>133</v>
      </c>
      <c r="D63" s="39"/>
      <c r="E63" s="48">
        <v>4650</v>
      </c>
      <c r="F63" s="48">
        <v>4474</v>
      </c>
      <c r="G63" s="48">
        <v>4264</v>
      </c>
      <c r="H63" s="48">
        <v>4028</v>
      </c>
      <c r="I63" s="48">
        <v>3803</v>
      </c>
      <c r="J63" s="48">
        <v>3583</v>
      </c>
      <c r="K63" s="48">
        <v>3391</v>
      </c>
      <c r="L63" s="48">
        <v>3157</v>
      </c>
      <c r="M63" s="48">
        <v>2939</v>
      </c>
      <c r="N63" s="45">
        <v>2725.6</v>
      </c>
      <c r="O63" s="679"/>
      <c r="P63" s="679"/>
      <c r="Q63" s="750">
        <f>N63-E63</f>
        <v>-1924.4</v>
      </c>
      <c r="R63" s="756">
        <f>Q63/E63*100</f>
        <v>-41.384946236559138</v>
      </c>
    </row>
    <row r="64" spans="2:18">
      <c r="B64" s="683" t="s">
        <v>33</v>
      </c>
      <c r="C64" s="734"/>
      <c r="D64" s="39"/>
      <c r="E64" s="48">
        <v>4768</v>
      </c>
      <c r="F64" s="48">
        <v>4661</v>
      </c>
      <c r="G64" s="48">
        <v>4517</v>
      </c>
      <c r="H64" s="48">
        <v>4345</v>
      </c>
      <c r="I64" s="48">
        <v>4185</v>
      </c>
      <c r="J64" s="48">
        <v>4030</v>
      </c>
      <c r="K64" s="48">
        <v>3905</v>
      </c>
      <c r="L64" s="48">
        <v>3732</v>
      </c>
      <c r="M64" s="48">
        <v>3575</v>
      </c>
      <c r="N64" s="45">
        <v>3427.4</v>
      </c>
      <c r="O64" s="679"/>
      <c r="P64" s="679"/>
      <c r="Q64" s="630">
        <f t="shared" ref="Q64:Q67" si="64">N64-E64</f>
        <v>-1340.6</v>
      </c>
      <c r="R64" s="751">
        <f>Q64/E64*100</f>
        <v>-28.116610738255034</v>
      </c>
    </row>
    <row r="65" spans="2:18">
      <c r="B65" s="683" t="s">
        <v>34</v>
      </c>
      <c r="C65" s="734"/>
      <c r="D65" s="39"/>
      <c r="E65" s="48">
        <v>3249</v>
      </c>
      <c r="F65" s="48">
        <v>3290</v>
      </c>
      <c r="G65" s="48">
        <v>3307</v>
      </c>
      <c r="H65" s="48">
        <v>3301</v>
      </c>
      <c r="I65" s="48">
        <v>3303</v>
      </c>
      <c r="J65" s="48">
        <v>3308</v>
      </c>
      <c r="K65" s="48">
        <v>3338</v>
      </c>
      <c r="L65" s="48">
        <v>3325</v>
      </c>
      <c r="M65" s="48">
        <v>3323</v>
      </c>
      <c r="N65" s="45">
        <v>3334.8</v>
      </c>
      <c r="O65" s="679"/>
      <c r="P65" s="679"/>
      <c r="Q65" s="748">
        <f t="shared" si="64"/>
        <v>85.800000000000182</v>
      </c>
      <c r="R65" s="751">
        <f>Q65/E65*100</f>
        <v>2.6408125577100701</v>
      </c>
    </row>
    <row r="66" spans="2:18">
      <c r="B66" s="683" t="s">
        <v>24</v>
      </c>
      <c r="C66" s="737"/>
      <c r="D66" s="39"/>
      <c r="E66" s="32">
        <f>SUM(E63:E65)</f>
        <v>12667</v>
      </c>
      <c r="F66" s="32">
        <f t="shared" ref="F66:M66" si="65">SUM(F63:F65)</f>
        <v>12425</v>
      </c>
      <c r="G66" s="32">
        <f t="shared" si="65"/>
        <v>12088</v>
      </c>
      <c r="H66" s="32">
        <f t="shared" si="65"/>
        <v>11674</v>
      </c>
      <c r="I66" s="32">
        <f t="shared" si="65"/>
        <v>11291</v>
      </c>
      <c r="J66" s="32">
        <f t="shared" si="65"/>
        <v>10921</v>
      </c>
      <c r="K66" s="32">
        <f t="shared" si="65"/>
        <v>10634</v>
      </c>
      <c r="L66" s="32">
        <f t="shared" si="65"/>
        <v>10214</v>
      </c>
      <c r="M66" s="32">
        <f t="shared" si="65"/>
        <v>9837</v>
      </c>
      <c r="N66" s="48">
        <f t="shared" ref="N66" si="66">SUM(N63:N65)</f>
        <v>9487.7999999999993</v>
      </c>
      <c r="O66" s="679"/>
      <c r="P66" s="679"/>
      <c r="Q66" s="749">
        <f t="shared" si="64"/>
        <v>-3179.2000000000007</v>
      </c>
      <c r="R66" s="757">
        <f>Q66/E66*100</f>
        <v>-25.098286887187182</v>
      </c>
    </row>
    <row r="67" spans="2:18">
      <c r="B67" s="684" t="s">
        <v>121</v>
      </c>
      <c r="C67" s="673"/>
      <c r="D67" s="63"/>
      <c r="E67" s="65">
        <f>E66/$E66*100</f>
        <v>100</v>
      </c>
      <c r="F67" s="65">
        <f t="shared" ref="F67" si="67">F66/$E66*100</f>
        <v>98.0895239598958</v>
      </c>
      <c r="G67" s="65">
        <f t="shared" ref="G67" si="68">G66/$E66*100</f>
        <v>95.429067656114313</v>
      </c>
      <c r="H67" s="65">
        <f t="shared" ref="H67" si="69">H66/$E66*100</f>
        <v>92.160732612299682</v>
      </c>
      <c r="I67" s="65">
        <f t="shared" ref="I67" si="70">I66/$E66*100</f>
        <v>89.13712797031657</v>
      </c>
      <c r="J67" s="65">
        <f t="shared" ref="J67" si="71">J66/$E66*100</f>
        <v>86.216152206520874</v>
      </c>
      <c r="K67" s="65">
        <f t="shared" ref="K67" si="72">K66/$E66*100</f>
        <v>83.950422357306394</v>
      </c>
      <c r="L67" s="65">
        <f t="shared" ref="L67:M67" si="73">L66/$E66*100</f>
        <v>80.63472013894372</v>
      </c>
      <c r="M67" s="65">
        <f t="shared" si="73"/>
        <v>77.658482671508651</v>
      </c>
      <c r="N67" s="65">
        <f t="shared" ref="N67" si="74">N66/$E66*100</f>
        <v>74.901713112812814</v>
      </c>
      <c r="O67" s="677"/>
      <c r="P67" s="680"/>
      <c r="Q67" s="749">
        <f t="shared" si="64"/>
        <v>-25.098286887187186</v>
      </c>
      <c r="R67" s="755"/>
    </row>
    <row r="68" spans="2:18">
      <c r="B68" s="1" t="s">
        <v>99</v>
      </c>
      <c r="C68" s="31"/>
      <c r="D68" s="18"/>
    </row>
    <row r="69" spans="2:18">
      <c r="C69" s="31"/>
      <c r="D69" s="18"/>
    </row>
    <row r="70" spans="2:18">
      <c r="B70" s="14" t="s">
        <v>2385</v>
      </c>
      <c r="C70" s="31"/>
      <c r="D70" s="18"/>
    </row>
    <row r="71" spans="2:18">
      <c r="B71" s="635" t="s">
        <v>2375</v>
      </c>
      <c r="C71" s="633" t="s">
        <v>68</v>
      </c>
      <c r="D71" s="26"/>
      <c r="E71" s="53">
        <v>2010</v>
      </c>
      <c r="F71" s="53">
        <v>2011</v>
      </c>
      <c r="G71" s="53">
        <v>2012</v>
      </c>
      <c r="H71" s="53">
        <v>2013</v>
      </c>
      <c r="I71" s="53">
        <v>2014</v>
      </c>
      <c r="J71" s="53">
        <v>2015</v>
      </c>
      <c r="K71" s="53">
        <v>2016</v>
      </c>
      <c r="L71" s="53">
        <v>2017</v>
      </c>
      <c r="M71" s="53">
        <v>2018</v>
      </c>
      <c r="N71" s="53">
        <v>2019</v>
      </c>
      <c r="O71" s="682">
        <v>2020</v>
      </c>
      <c r="P71" s="53"/>
      <c r="Q71" s="758" t="s">
        <v>2320</v>
      </c>
      <c r="R71" s="633" t="s">
        <v>2325</v>
      </c>
    </row>
    <row r="72" spans="2:18">
      <c r="B72" s="685" t="s">
        <v>32</v>
      </c>
      <c r="C72" s="629" t="s">
        <v>73</v>
      </c>
      <c r="D72" s="39"/>
      <c r="E72" s="48">
        <v>6248</v>
      </c>
      <c r="F72" s="48">
        <v>6303</v>
      </c>
      <c r="G72" s="48">
        <v>6383</v>
      </c>
      <c r="H72" s="48">
        <v>6050</v>
      </c>
      <c r="I72" s="48">
        <v>6190</v>
      </c>
      <c r="J72" s="48">
        <v>6850</v>
      </c>
      <c r="K72" s="48">
        <v>7290</v>
      </c>
      <c r="L72" s="48">
        <v>6890</v>
      </c>
      <c r="M72" s="45">
        <v>6950</v>
      </c>
      <c r="N72" s="39"/>
      <c r="O72" s="679"/>
      <c r="P72" s="39"/>
      <c r="Q72" s="636">
        <f>M72-E72</f>
        <v>702</v>
      </c>
      <c r="R72" s="748">
        <f>Q72/E72*100</f>
        <v>11.235595390524967</v>
      </c>
    </row>
    <row r="73" spans="2:18">
      <c r="B73" s="683" t="s">
        <v>33</v>
      </c>
      <c r="C73" s="734"/>
      <c r="D73" s="39"/>
      <c r="E73" s="48">
        <v>22332</v>
      </c>
      <c r="F73" s="48">
        <v>22307</v>
      </c>
      <c r="G73" s="48">
        <v>22765</v>
      </c>
      <c r="H73" s="48">
        <v>21352</v>
      </c>
      <c r="I73" s="48">
        <v>25390</v>
      </c>
      <c r="J73" s="48">
        <v>26010</v>
      </c>
      <c r="K73" s="48">
        <v>26660</v>
      </c>
      <c r="L73" s="48">
        <v>24270</v>
      </c>
      <c r="M73" s="45">
        <v>21520</v>
      </c>
      <c r="N73" s="39"/>
      <c r="O73" s="679"/>
      <c r="P73" s="39"/>
      <c r="Q73" s="636">
        <f t="shared" ref="Q73:Q76" si="75">M73-E73</f>
        <v>-812</v>
      </c>
      <c r="R73" s="748">
        <f t="shared" ref="R73:R75" si="76">Q73/E73*100</f>
        <v>-3.6360379724162639</v>
      </c>
    </row>
    <row r="74" spans="2:18">
      <c r="B74" s="683" t="s">
        <v>34</v>
      </c>
      <c r="C74" s="734"/>
      <c r="D74" s="39"/>
      <c r="E74" s="48">
        <v>6405</v>
      </c>
      <c r="F74" s="48">
        <v>6395</v>
      </c>
      <c r="G74" s="48">
        <v>6340</v>
      </c>
      <c r="H74" s="48">
        <v>5952</v>
      </c>
      <c r="I74" s="48">
        <v>6180</v>
      </c>
      <c r="J74" s="48">
        <v>6960</v>
      </c>
      <c r="K74" s="48">
        <v>7190</v>
      </c>
      <c r="L74" s="48">
        <v>6840</v>
      </c>
      <c r="M74" s="45">
        <v>6880</v>
      </c>
      <c r="N74" s="39"/>
      <c r="O74" s="679"/>
      <c r="P74" s="39"/>
      <c r="Q74" s="636">
        <f t="shared" si="75"/>
        <v>475</v>
      </c>
      <c r="R74" s="748">
        <f t="shared" si="76"/>
        <v>7.4160811865729901</v>
      </c>
    </row>
    <row r="75" spans="2:18">
      <c r="B75" s="683" t="s">
        <v>24</v>
      </c>
      <c r="C75" s="737"/>
      <c r="D75" s="39"/>
      <c r="E75" s="32">
        <f>SUM(E72:E74)</f>
        <v>34985</v>
      </c>
      <c r="F75" s="32">
        <f t="shared" ref="F75:L75" si="77">SUM(F72:F74)</f>
        <v>35005</v>
      </c>
      <c r="G75" s="32">
        <f t="shared" si="77"/>
        <v>35488</v>
      </c>
      <c r="H75" s="32">
        <f t="shared" si="77"/>
        <v>33354</v>
      </c>
      <c r="I75" s="32">
        <f t="shared" si="77"/>
        <v>37760</v>
      </c>
      <c r="J75" s="32">
        <f t="shared" si="77"/>
        <v>39820</v>
      </c>
      <c r="K75" s="32">
        <f t="shared" si="77"/>
        <v>41140</v>
      </c>
      <c r="L75" s="32">
        <f t="shared" si="77"/>
        <v>38000</v>
      </c>
      <c r="M75" s="45">
        <f t="shared" ref="M75" si="78">SUM(M72:M74)</f>
        <v>35350</v>
      </c>
      <c r="N75" s="39"/>
      <c r="O75" s="679"/>
      <c r="P75" s="39"/>
      <c r="Q75" s="636">
        <f t="shared" si="75"/>
        <v>365</v>
      </c>
      <c r="R75" s="748">
        <f t="shared" si="76"/>
        <v>1.0433042732599687</v>
      </c>
    </row>
    <row r="76" spans="2:18">
      <c r="B76" s="684" t="s">
        <v>121</v>
      </c>
      <c r="C76" s="673"/>
      <c r="D76" s="63"/>
      <c r="E76" s="65">
        <f>E75/$E75*100</f>
        <v>100</v>
      </c>
      <c r="F76" s="65">
        <f t="shared" ref="F76:L76" si="79">F75/$E75*100</f>
        <v>100.0571673574389</v>
      </c>
      <c r="G76" s="65">
        <f t="shared" si="79"/>
        <v>101.4377590395884</v>
      </c>
      <c r="H76" s="65">
        <f t="shared" si="79"/>
        <v>95.338002000857514</v>
      </c>
      <c r="I76" s="65">
        <f t="shared" si="79"/>
        <v>107.93197084464769</v>
      </c>
      <c r="J76" s="65">
        <f t="shared" si="79"/>
        <v>113.82020866085465</v>
      </c>
      <c r="K76" s="65">
        <f t="shared" si="79"/>
        <v>117.59325425182222</v>
      </c>
      <c r="L76" s="65">
        <f t="shared" si="79"/>
        <v>108.61797913391453</v>
      </c>
      <c r="M76" s="65">
        <f t="shared" ref="M76" si="80">M75/$E75*100</f>
        <v>101.04330427325996</v>
      </c>
      <c r="N76" s="62"/>
      <c r="O76" s="677"/>
      <c r="P76" s="62"/>
      <c r="Q76" s="759">
        <f t="shared" si="75"/>
        <v>1.0433042732599631</v>
      </c>
      <c r="R76" s="755"/>
    </row>
    <row r="77" spans="2:18">
      <c r="B77" s="25" t="s">
        <v>2410</v>
      </c>
      <c r="C77" s="54"/>
      <c r="D77" s="18"/>
    </row>
    <row r="78" spans="2:18">
      <c r="B78" s="421" t="s">
        <v>2386</v>
      </c>
      <c r="C78" s="54"/>
      <c r="D78" s="18"/>
    </row>
    <row r="79" spans="2:18">
      <c r="B79" s="635" t="s">
        <v>2375</v>
      </c>
      <c r="C79" s="633" t="s">
        <v>68</v>
      </c>
      <c r="D79" s="26"/>
      <c r="E79" s="53">
        <v>2010</v>
      </c>
      <c r="F79" s="53">
        <v>2011</v>
      </c>
      <c r="G79" s="53">
        <v>2012</v>
      </c>
      <c r="H79" s="53">
        <v>2013</v>
      </c>
      <c r="I79" s="53">
        <v>2014</v>
      </c>
      <c r="J79" s="53">
        <v>2015</v>
      </c>
      <c r="K79" s="53">
        <v>2016</v>
      </c>
      <c r="L79" s="53">
        <v>2017</v>
      </c>
      <c r="M79" s="53">
        <v>2018</v>
      </c>
      <c r="N79" s="53">
        <v>2019</v>
      </c>
      <c r="O79" s="682">
        <v>2020</v>
      </c>
      <c r="P79" s="682"/>
      <c r="Q79" s="742" t="s">
        <v>2321</v>
      </c>
      <c r="R79" s="682" t="s">
        <v>2325</v>
      </c>
    </row>
    <row r="80" spans="2:18">
      <c r="B80" s="683" t="s">
        <v>32</v>
      </c>
      <c r="C80" s="734" t="s">
        <v>25</v>
      </c>
      <c r="D80" s="39"/>
      <c r="E80" s="48">
        <v>582</v>
      </c>
      <c r="F80" s="48">
        <v>387</v>
      </c>
      <c r="G80" s="48">
        <v>610</v>
      </c>
      <c r="H80" s="48">
        <v>382</v>
      </c>
      <c r="I80" s="48">
        <v>488</v>
      </c>
      <c r="J80" s="48">
        <v>591</v>
      </c>
      <c r="K80" s="48">
        <v>689</v>
      </c>
      <c r="L80" s="48">
        <v>877</v>
      </c>
      <c r="M80" s="48">
        <v>1221</v>
      </c>
      <c r="N80" s="45">
        <v>1100</v>
      </c>
      <c r="O80" s="679"/>
      <c r="P80" s="679"/>
      <c r="Q80" s="750">
        <f>N80-E80</f>
        <v>518</v>
      </c>
      <c r="R80" s="751">
        <f>Q80/E80*100</f>
        <v>89.003436426116835</v>
      </c>
    </row>
    <row r="81" spans="2:18">
      <c r="B81" s="683" t="s">
        <v>33</v>
      </c>
      <c r="C81" s="734"/>
      <c r="D81" s="39"/>
      <c r="E81" s="48">
        <v>1291</v>
      </c>
      <c r="F81" s="48">
        <v>1314</v>
      </c>
      <c r="G81" s="48">
        <v>1454</v>
      </c>
      <c r="H81" s="48">
        <v>879</v>
      </c>
      <c r="I81" s="48">
        <v>852</v>
      </c>
      <c r="J81" s="48">
        <v>1041</v>
      </c>
      <c r="K81" s="48">
        <v>1351</v>
      </c>
      <c r="L81" s="48">
        <v>1562</v>
      </c>
      <c r="M81" s="48">
        <v>1702</v>
      </c>
      <c r="N81" s="45">
        <v>1534</v>
      </c>
      <c r="O81" s="679"/>
      <c r="P81" s="679"/>
      <c r="Q81" s="630">
        <f t="shared" ref="Q81:Q84" si="81">N81-E81</f>
        <v>243</v>
      </c>
      <c r="R81" s="751">
        <f t="shared" ref="R81:R83" si="82">Q81/E81*100</f>
        <v>18.822618125484119</v>
      </c>
    </row>
    <row r="82" spans="2:18">
      <c r="B82" s="683" t="s">
        <v>34</v>
      </c>
      <c r="C82" s="734"/>
      <c r="D82" s="39"/>
      <c r="E82" s="48">
        <v>4685</v>
      </c>
      <c r="F82" s="48">
        <v>5184</v>
      </c>
      <c r="G82" s="48">
        <v>5982</v>
      </c>
      <c r="H82" s="48">
        <v>4163</v>
      </c>
      <c r="I82" s="48">
        <v>4336</v>
      </c>
      <c r="J82" s="48">
        <v>4615</v>
      </c>
      <c r="K82" s="48">
        <v>5230</v>
      </c>
      <c r="L82" s="48">
        <v>4579</v>
      </c>
      <c r="M82" s="48">
        <v>5126</v>
      </c>
      <c r="N82" s="45">
        <v>4620</v>
      </c>
      <c r="O82" s="679"/>
      <c r="P82" s="679"/>
      <c r="Q82" s="748">
        <f t="shared" si="81"/>
        <v>-65</v>
      </c>
      <c r="R82" s="751">
        <f t="shared" si="82"/>
        <v>-1.3874066168623265</v>
      </c>
    </row>
    <row r="83" spans="2:18">
      <c r="B83" s="683" t="s">
        <v>24</v>
      </c>
      <c r="C83" s="737"/>
      <c r="D83" s="39"/>
      <c r="E83" s="32">
        <f>SUM(E80:E82)</f>
        <v>6558</v>
      </c>
      <c r="F83" s="32">
        <f t="shared" ref="F83:N83" si="83">SUM(F80:F82)</f>
        <v>6885</v>
      </c>
      <c r="G83" s="32">
        <f t="shared" si="83"/>
        <v>8046</v>
      </c>
      <c r="H83" s="32">
        <f t="shared" si="83"/>
        <v>5424</v>
      </c>
      <c r="I83" s="32">
        <f t="shared" si="83"/>
        <v>5676</v>
      </c>
      <c r="J83" s="32">
        <f t="shared" si="83"/>
        <v>6247</v>
      </c>
      <c r="K83" s="32">
        <f t="shared" si="83"/>
        <v>7270</v>
      </c>
      <c r="L83" s="32">
        <f t="shared" si="83"/>
        <v>7018</v>
      </c>
      <c r="M83" s="32">
        <f t="shared" si="83"/>
        <v>8049</v>
      </c>
      <c r="N83" s="48">
        <f t="shared" si="83"/>
        <v>7254</v>
      </c>
      <c r="O83" s="679"/>
      <c r="P83" s="679"/>
      <c r="Q83" s="749">
        <f t="shared" si="81"/>
        <v>696</v>
      </c>
      <c r="R83" s="751">
        <f t="shared" si="82"/>
        <v>10.612991765782251</v>
      </c>
    </row>
    <row r="84" spans="2:18">
      <c r="B84" s="684" t="s">
        <v>121</v>
      </c>
      <c r="C84" s="64"/>
      <c r="D84" s="63"/>
      <c r="E84" s="65">
        <f>E83/$E83*100</f>
        <v>100</v>
      </c>
      <c r="F84" s="65">
        <f t="shared" ref="F84" si="84">F83/$E83*100</f>
        <v>104.98627630375114</v>
      </c>
      <c r="G84" s="65">
        <f t="shared" ref="G84" si="85">G83/$E83*100</f>
        <v>122.68984446477585</v>
      </c>
      <c r="H84" s="65">
        <f t="shared" ref="H84" si="86">H83/$E83*100</f>
        <v>82.708142726440997</v>
      </c>
      <c r="I84" s="65">
        <f t="shared" ref="I84" si="87">I83/$E83*100</f>
        <v>86.550777676120774</v>
      </c>
      <c r="J84" s="65">
        <f t="shared" ref="J84" si="88">J83/$E83*100</f>
        <v>95.257700518450747</v>
      </c>
      <c r="K84" s="65">
        <f t="shared" ref="K84" si="89">K83/$E83*100</f>
        <v>110.85696858798416</v>
      </c>
      <c r="L84" s="65">
        <f t="shared" ref="L84:N84" si="90">L83/$E83*100</f>
        <v>107.01433363830436</v>
      </c>
      <c r="M84" s="65">
        <f t="shared" si="90"/>
        <v>122.7355901189387</v>
      </c>
      <c r="N84" s="65">
        <f t="shared" si="90"/>
        <v>110.61299176578225</v>
      </c>
      <c r="O84" s="677"/>
      <c r="P84" s="680"/>
      <c r="Q84" s="749">
        <f t="shared" si="81"/>
        <v>10.612991765782255</v>
      </c>
      <c r="R84" s="627"/>
    </row>
    <row r="85" spans="2:18">
      <c r="B85" s="1" t="s">
        <v>99</v>
      </c>
      <c r="C85" s="31"/>
      <c r="D85" s="18"/>
    </row>
    <row r="86" spans="2:18">
      <c r="B86" s="14" t="s">
        <v>2387</v>
      </c>
      <c r="C86" s="31"/>
      <c r="D86" s="18"/>
    </row>
    <row r="87" spans="2:18">
      <c r="B87" s="635" t="s">
        <v>2375</v>
      </c>
      <c r="C87" s="633" t="s">
        <v>68</v>
      </c>
      <c r="D87" s="26"/>
      <c r="E87" s="53">
        <v>2010</v>
      </c>
      <c r="F87" s="53">
        <v>2011</v>
      </c>
      <c r="G87" s="53">
        <v>2012</v>
      </c>
      <c r="H87" s="53">
        <v>2013</v>
      </c>
      <c r="I87" s="53">
        <v>2014</v>
      </c>
      <c r="J87" s="53">
        <v>2015</v>
      </c>
      <c r="K87" s="53">
        <v>2016</v>
      </c>
      <c r="L87" s="53">
        <v>2017</v>
      </c>
      <c r="M87" s="53">
        <v>2018</v>
      </c>
      <c r="N87" s="53">
        <v>2019</v>
      </c>
      <c r="O87" s="682">
        <v>2020</v>
      </c>
      <c r="P87" s="53"/>
      <c r="Q87" s="758" t="s">
        <v>2320</v>
      </c>
      <c r="R87" s="633" t="s">
        <v>2325</v>
      </c>
    </row>
    <row r="88" spans="2:18">
      <c r="B88" s="685" t="s">
        <v>32</v>
      </c>
      <c r="C88" s="629" t="s">
        <v>77</v>
      </c>
      <c r="D88" s="39"/>
      <c r="E88" s="48">
        <v>97506.91</v>
      </c>
      <c r="F88" s="48">
        <v>71752.03</v>
      </c>
      <c r="G88" s="48">
        <v>75127.759999999995</v>
      </c>
      <c r="H88" s="48">
        <v>72728.649999999994</v>
      </c>
      <c r="I88" s="48">
        <v>65141.67</v>
      </c>
      <c r="J88" s="693">
        <v>54969</v>
      </c>
      <c r="K88" s="48">
        <v>50822.79</v>
      </c>
      <c r="L88" s="48">
        <v>45276.05</v>
      </c>
      <c r="M88" s="44">
        <v>46620.92</v>
      </c>
      <c r="N88" s="26"/>
      <c r="O88" s="678"/>
      <c r="P88" s="39"/>
      <c r="Q88" s="636">
        <f>M88-E88</f>
        <v>-50885.990000000005</v>
      </c>
      <c r="R88" s="748">
        <f>Q88/E88*100</f>
        <v>-52.187060383720492</v>
      </c>
    </row>
    <row r="89" spans="2:18">
      <c r="B89" s="683" t="s">
        <v>33</v>
      </c>
      <c r="C89" s="734"/>
      <c r="D89" s="39"/>
      <c r="E89" s="48">
        <v>60606.45</v>
      </c>
      <c r="F89" s="48">
        <v>58005.82</v>
      </c>
      <c r="G89" s="48">
        <v>51820.66</v>
      </c>
      <c r="H89" s="48">
        <v>51741.58</v>
      </c>
      <c r="I89" s="48">
        <v>54894.400000000001</v>
      </c>
      <c r="J89" s="48">
        <v>62130.83</v>
      </c>
      <c r="K89" s="48">
        <v>59606.9</v>
      </c>
      <c r="L89" s="48">
        <v>57491.98</v>
      </c>
      <c r="M89" s="45">
        <v>59751.29</v>
      </c>
      <c r="N89" s="39"/>
      <c r="O89" s="679"/>
      <c r="P89" s="39"/>
      <c r="Q89" s="636">
        <f t="shared" ref="Q89:Q92" si="91">M89-E89</f>
        <v>-855.15999999999622</v>
      </c>
      <c r="R89" s="748">
        <f t="shared" ref="R89:R91" si="92">Q89/E89*100</f>
        <v>-1.4110049342932911</v>
      </c>
    </row>
    <row r="90" spans="2:18">
      <c r="B90" s="683" t="s">
        <v>34</v>
      </c>
      <c r="C90" s="734"/>
      <c r="D90" s="39"/>
      <c r="E90" s="48">
        <v>61243.839999999997</v>
      </c>
      <c r="F90" s="48">
        <v>58047.48</v>
      </c>
      <c r="G90" s="48">
        <v>54770.66</v>
      </c>
      <c r="H90" s="48">
        <v>47809.62</v>
      </c>
      <c r="I90" s="48">
        <v>47228.800000000003</v>
      </c>
      <c r="J90" s="48">
        <v>46549.07</v>
      </c>
      <c r="K90" s="48">
        <v>58237.87</v>
      </c>
      <c r="L90" s="48">
        <v>58155.72</v>
      </c>
      <c r="M90" s="45">
        <v>53466.65</v>
      </c>
      <c r="N90" s="39"/>
      <c r="O90" s="679"/>
      <c r="P90" s="39"/>
      <c r="Q90" s="636">
        <f t="shared" si="91"/>
        <v>-7777.1899999999951</v>
      </c>
      <c r="R90" s="748">
        <f t="shared" si="92"/>
        <v>-12.6987301906608</v>
      </c>
    </row>
    <row r="91" spans="2:18">
      <c r="B91" s="683" t="s">
        <v>24</v>
      </c>
      <c r="C91" s="737"/>
      <c r="D91" s="39"/>
      <c r="E91" s="32">
        <f>SUM(E88:E90)</f>
        <v>219357.19999999998</v>
      </c>
      <c r="F91" s="32">
        <f t="shared" ref="F91:M91" si="93">SUM(F88:F90)</f>
        <v>187805.33000000002</v>
      </c>
      <c r="G91" s="32">
        <f t="shared" si="93"/>
        <v>181719.08000000002</v>
      </c>
      <c r="H91" s="32">
        <f t="shared" si="93"/>
        <v>172279.85</v>
      </c>
      <c r="I91" s="32">
        <f t="shared" si="93"/>
        <v>167264.87</v>
      </c>
      <c r="J91" s="32">
        <f t="shared" si="93"/>
        <v>163648.9</v>
      </c>
      <c r="K91" s="32">
        <f t="shared" si="93"/>
        <v>168667.56</v>
      </c>
      <c r="L91" s="32">
        <f t="shared" si="93"/>
        <v>160923.75</v>
      </c>
      <c r="M91" s="529">
        <f t="shared" si="93"/>
        <v>159838.85999999999</v>
      </c>
      <c r="N91" s="39"/>
      <c r="O91" s="679"/>
      <c r="P91" s="39"/>
      <c r="Q91" s="636">
        <f t="shared" si="91"/>
        <v>-59518.34</v>
      </c>
      <c r="R91" s="748">
        <f t="shared" si="92"/>
        <v>-27.133068802847593</v>
      </c>
    </row>
    <row r="92" spans="2:18">
      <c r="B92" s="684" t="s">
        <v>121</v>
      </c>
      <c r="C92" s="673"/>
      <c r="D92" s="63"/>
      <c r="E92" s="65">
        <f>E91/$E91*100</f>
        <v>100</v>
      </c>
      <c r="F92" s="65">
        <f t="shared" ref="F92:M92" si="94">F91/$E91*100</f>
        <v>85.616214101930566</v>
      </c>
      <c r="G92" s="65">
        <f t="shared" si="94"/>
        <v>82.841629998924134</v>
      </c>
      <c r="H92" s="65">
        <f t="shared" si="94"/>
        <v>78.538497938522198</v>
      </c>
      <c r="I92" s="65">
        <f t="shared" si="94"/>
        <v>76.252281666615005</v>
      </c>
      <c r="J92" s="65">
        <f t="shared" si="94"/>
        <v>74.603842499813084</v>
      </c>
      <c r="K92" s="65">
        <f t="shared" si="94"/>
        <v>76.891736400719921</v>
      </c>
      <c r="L92" s="65">
        <f t="shared" si="94"/>
        <v>73.361508079060101</v>
      </c>
      <c r="M92" s="65">
        <f t="shared" si="94"/>
        <v>72.866931197152411</v>
      </c>
      <c r="N92" s="62"/>
      <c r="O92" s="677"/>
      <c r="P92" s="62"/>
      <c r="Q92" s="759">
        <f t="shared" si="91"/>
        <v>-27.133068802847589</v>
      </c>
      <c r="R92" s="755"/>
    </row>
    <row r="93" spans="2:18">
      <c r="B93" s="624" t="s">
        <v>29</v>
      </c>
      <c r="C93" s="681"/>
      <c r="D93" s="39"/>
      <c r="E93" s="48">
        <v>14183783.48</v>
      </c>
      <c r="F93" s="48">
        <v>14357443.18</v>
      </c>
      <c r="G93" s="48">
        <v>14347022.390000001</v>
      </c>
      <c r="H93" s="48">
        <v>14026866.060000001</v>
      </c>
      <c r="I93" s="48">
        <v>14888355.91</v>
      </c>
      <c r="J93" s="48">
        <v>15445672.43</v>
      </c>
      <c r="K93" s="48">
        <v>15105350.359999999</v>
      </c>
      <c r="L93" s="48">
        <v>15665881.140000001</v>
      </c>
      <c r="M93" s="45">
        <v>16506736.35</v>
      </c>
      <c r="N93" s="39"/>
      <c r="O93" s="679"/>
      <c r="P93" s="39"/>
      <c r="Q93" s="636">
        <f>M93-E93</f>
        <v>2322952.8699999992</v>
      </c>
      <c r="R93" s="632"/>
    </row>
    <row r="94" spans="2:18">
      <c r="B94" s="672" t="s">
        <v>30</v>
      </c>
      <c r="C94" s="673"/>
      <c r="D94" s="63"/>
      <c r="E94" s="63">
        <f>ROUND(E91/E93*100,1)</f>
        <v>1.5</v>
      </c>
      <c r="F94" s="63">
        <f t="shared" ref="F94:M94" si="95">ROUND(F91/F93*100,1)</f>
        <v>1.3</v>
      </c>
      <c r="G94" s="63">
        <f t="shared" si="95"/>
        <v>1.3</v>
      </c>
      <c r="H94" s="63">
        <f t="shared" si="95"/>
        <v>1.2</v>
      </c>
      <c r="I94" s="63">
        <f t="shared" si="95"/>
        <v>1.1000000000000001</v>
      </c>
      <c r="J94" s="63">
        <f t="shared" si="95"/>
        <v>1.1000000000000001</v>
      </c>
      <c r="K94" s="63">
        <f t="shared" si="95"/>
        <v>1.1000000000000001</v>
      </c>
      <c r="L94" s="65">
        <f t="shared" si="95"/>
        <v>1</v>
      </c>
      <c r="M94" s="65">
        <f t="shared" si="95"/>
        <v>1</v>
      </c>
      <c r="N94" s="62"/>
      <c r="O94" s="677"/>
      <c r="P94" s="62"/>
      <c r="Q94" s="759">
        <f>M94-E94</f>
        <v>-0.5</v>
      </c>
      <c r="R94" s="755"/>
    </row>
    <row r="95" spans="2:18">
      <c r="B95" s="1" t="s">
        <v>100</v>
      </c>
      <c r="C95" s="31"/>
      <c r="D95" s="18"/>
      <c r="J95" s="1" t="s">
        <v>78</v>
      </c>
    </row>
    <row r="96" spans="2:18">
      <c r="B96" s="14" t="s">
        <v>2388</v>
      </c>
      <c r="C96" s="31"/>
      <c r="D96" s="18"/>
    </row>
    <row r="97" spans="2:16">
      <c r="B97" s="635" t="s">
        <v>2375</v>
      </c>
      <c r="C97" s="633" t="s">
        <v>68</v>
      </c>
      <c r="D97" s="18">
        <v>2008</v>
      </c>
      <c r="E97" s="635">
        <v>2010</v>
      </c>
      <c r="F97" s="53">
        <v>2011</v>
      </c>
      <c r="G97" s="53">
        <v>2012</v>
      </c>
      <c r="H97" s="53">
        <v>2013</v>
      </c>
      <c r="I97" s="53">
        <v>2014</v>
      </c>
      <c r="J97" s="53">
        <v>2015</v>
      </c>
      <c r="K97" s="53">
        <v>2016</v>
      </c>
      <c r="L97" s="53">
        <v>2017</v>
      </c>
      <c r="M97" s="53">
        <v>2018</v>
      </c>
      <c r="N97" s="53">
        <v>2019</v>
      </c>
      <c r="O97" s="682">
        <v>2020</v>
      </c>
      <c r="P97" s="54"/>
    </row>
    <row r="98" spans="2:16">
      <c r="B98" s="685" t="s">
        <v>35</v>
      </c>
      <c r="C98" s="629" t="s">
        <v>86</v>
      </c>
      <c r="D98" s="16">
        <v>4413</v>
      </c>
      <c r="E98" s="695"/>
      <c r="F98" s="42"/>
      <c r="G98" s="42"/>
      <c r="H98" s="42"/>
      <c r="I98" s="42"/>
      <c r="J98" s="42"/>
      <c r="K98" s="42"/>
      <c r="L98" s="44">
        <v>2320</v>
      </c>
      <c r="M98" s="42"/>
      <c r="N98" s="42"/>
      <c r="O98" s="674"/>
      <c r="P98" s="43"/>
    </row>
    <row r="99" spans="2:16">
      <c r="B99" s="683" t="s">
        <v>36</v>
      </c>
      <c r="C99" s="734"/>
      <c r="D99" s="16">
        <v>12000</v>
      </c>
      <c r="E99" s="696"/>
      <c r="F99" s="43"/>
      <c r="G99" s="43"/>
      <c r="H99" s="43"/>
      <c r="I99" s="43"/>
      <c r="J99" s="43"/>
      <c r="K99" s="43"/>
      <c r="L99" s="45">
        <v>10828</v>
      </c>
      <c r="M99" s="43"/>
      <c r="N99" s="43"/>
      <c r="O99" s="675"/>
      <c r="P99" s="43"/>
    </row>
    <row r="100" spans="2:16">
      <c r="B100" s="683" t="s">
        <v>37</v>
      </c>
      <c r="C100" s="734"/>
      <c r="D100" s="16">
        <v>109</v>
      </c>
      <c r="E100" s="696"/>
      <c r="F100" s="43"/>
      <c r="G100" s="43"/>
      <c r="H100" s="43"/>
      <c r="I100" s="43"/>
      <c r="J100" s="43"/>
      <c r="K100" s="43"/>
      <c r="L100" s="45">
        <v>79</v>
      </c>
      <c r="M100" s="43"/>
      <c r="N100" s="43"/>
      <c r="O100" s="675"/>
      <c r="P100" s="43"/>
    </row>
    <row r="101" spans="2:16">
      <c r="B101" s="694" t="s">
        <v>38</v>
      </c>
      <c r="C101" s="737"/>
      <c r="D101" s="16">
        <v>300</v>
      </c>
      <c r="E101" s="697"/>
      <c r="F101" s="29"/>
      <c r="G101" s="29"/>
      <c r="H101" s="29"/>
      <c r="I101" s="29"/>
      <c r="J101" s="29"/>
      <c r="K101" s="29"/>
      <c r="L101" s="46">
        <v>160</v>
      </c>
      <c r="M101" s="29"/>
      <c r="N101" s="29"/>
      <c r="O101" s="676"/>
      <c r="P101" s="43"/>
    </row>
    <row r="102" spans="2:16">
      <c r="B102" s="1" t="s">
        <v>129</v>
      </c>
      <c r="C102" s="31"/>
      <c r="D102" s="18"/>
    </row>
    <row r="103" spans="2:16">
      <c r="B103" s="14" t="s">
        <v>2389</v>
      </c>
      <c r="C103" s="31"/>
      <c r="D103" s="18"/>
    </row>
    <row r="104" spans="2:16">
      <c r="B104" s="635" t="s">
        <v>2375</v>
      </c>
      <c r="C104" s="633" t="s">
        <v>68</v>
      </c>
      <c r="D104" s="26"/>
      <c r="E104" s="53">
        <v>2010</v>
      </c>
      <c r="F104" s="53">
        <v>2011</v>
      </c>
      <c r="G104" s="53">
        <v>2012</v>
      </c>
      <c r="H104" s="53">
        <v>2013</v>
      </c>
      <c r="I104" s="53">
        <v>2014</v>
      </c>
      <c r="J104" s="53">
        <v>2015</v>
      </c>
      <c r="K104" s="53">
        <v>2016</v>
      </c>
      <c r="L104" s="53">
        <v>2017</v>
      </c>
      <c r="M104" s="53">
        <v>2018</v>
      </c>
      <c r="N104" s="53">
        <v>2019</v>
      </c>
      <c r="O104" s="682">
        <v>2020</v>
      </c>
      <c r="P104" s="54"/>
    </row>
    <row r="105" spans="2:16">
      <c r="B105" s="685" t="s">
        <v>32</v>
      </c>
      <c r="C105" s="629" t="s">
        <v>75</v>
      </c>
      <c r="D105" s="39"/>
      <c r="E105" s="26"/>
      <c r="F105" s="47">
        <v>84262.67</v>
      </c>
      <c r="G105" s="26"/>
      <c r="H105" s="47">
        <v>77907.13</v>
      </c>
      <c r="I105" s="26"/>
      <c r="J105" s="47">
        <v>95327</v>
      </c>
      <c r="K105" s="26"/>
      <c r="L105" s="26"/>
      <c r="M105" s="26"/>
      <c r="N105" s="26"/>
      <c r="O105" s="678"/>
      <c r="P105" s="39"/>
    </row>
    <row r="106" spans="2:16">
      <c r="B106" s="683" t="s">
        <v>33</v>
      </c>
      <c r="C106" s="734"/>
      <c r="D106" s="39"/>
      <c r="E106" s="39"/>
      <c r="F106" s="48">
        <v>75167.03</v>
      </c>
      <c r="G106" s="39"/>
      <c r="H106" s="48">
        <v>86527.56</v>
      </c>
      <c r="I106" s="39"/>
      <c r="J106" s="48">
        <v>84998</v>
      </c>
      <c r="K106" s="39"/>
      <c r="L106" s="39"/>
      <c r="M106" s="39"/>
      <c r="N106" s="39"/>
      <c r="O106" s="679"/>
      <c r="P106" s="39"/>
    </row>
    <row r="107" spans="2:16">
      <c r="B107" s="683" t="s">
        <v>34</v>
      </c>
      <c r="C107" s="734"/>
      <c r="D107" s="39"/>
      <c r="E107" s="39"/>
      <c r="F107" s="48">
        <v>42952.789999999994</v>
      </c>
      <c r="G107" s="39"/>
      <c r="H107" s="48">
        <v>57970.37</v>
      </c>
      <c r="I107" s="39"/>
      <c r="J107" s="48">
        <v>59326</v>
      </c>
      <c r="K107" s="39"/>
      <c r="L107" s="39"/>
      <c r="M107" s="39"/>
      <c r="N107" s="39"/>
      <c r="O107" s="679"/>
      <c r="P107" s="39"/>
    </row>
    <row r="108" spans="2:16">
      <c r="B108" s="683" t="s">
        <v>24</v>
      </c>
      <c r="C108" s="734"/>
      <c r="D108" s="39"/>
      <c r="E108" s="39"/>
      <c r="F108" s="32">
        <f>SUM(F105:F107)</f>
        <v>202382.49</v>
      </c>
      <c r="G108" s="39"/>
      <c r="H108" s="32">
        <f>SUM(H105:H107)</f>
        <v>222405.06</v>
      </c>
      <c r="I108" s="39"/>
      <c r="J108" s="32">
        <f>SUM(J105:J107)</f>
        <v>239651</v>
      </c>
      <c r="K108" s="39"/>
      <c r="L108" s="39"/>
      <c r="M108" s="39"/>
      <c r="N108" s="39"/>
      <c r="O108" s="679"/>
      <c r="P108" s="39"/>
    </row>
    <row r="109" spans="2:16">
      <c r="B109" s="624" t="s">
        <v>29</v>
      </c>
      <c r="C109" s="737"/>
      <c r="D109" s="39"/>
      <c r="E109" s="39"/>
      <c r="F109" s="48">
        <v>12560534.949999999</v>
      </c>
      <c r="G109" s="39"/>
      <c r="H109" s="48">
        <v>12318446.27</v>
      </c>
      <c r="I109" s="39"/>
      <c r="J109" s="48">
        <v>14379382</v>
      </c>
      <c r="K109" s="39"/>
      <c r="L109" s="39"/>
      <c r="M109" s="39"/>
      <c r="N109" s="39"/>
      <c r="O109" s="679"/>
      <c r="P109" s="39"/>
    </row>
    <row r="110" spans="2:16">
      <c r="B110" s="672" t="s">
        <v>30</v>
      </c>
      <c r="C110" s="673"/>
      <c r="D110" s="62"/>
      <c r="E110" s="62"/>
      <c r="F110" s="63">
        <f>ROUND(F108/F109*100,1)</f>
        <v>1.6</v>
      </c>
      <c r="G110" s="62"/>
      <c r="H110" s="63">
        <f>ROUND(H108/H109*100,1)</f>
        <v>1.8</v>
      </c>
      <c r="I110" s="62"/>
      <c r="J110" s="63">
        <f>ROUND(J108/J109*100,1)</f>
        <v>1.7</v>
      </c>
      <c r="K110" s="62"/>
      <c r="L110" s="62"/>
      <c r="M110" s="62"/>
      <c r="N110" s="62"/>
      <c r="O110" s="677"/>
      <c r="P110" s="39"/>
    </row>
    <row r="111" spans="2:16">
      <c r="B111" s="1" t="s">
        <v>101</v>
      </c>
      <c r="C111" s="31"/>
      <c r="D111" s="18"/>
    </row>
    <row r="112" spans="2:16">
      <c r="C112" s="31"/>
      <c r="D112" s="18"/>
    </row>
    <row r="113" spans="2:18">
      <c r="B113" s="14" t="s">
        <v>2390</v>
      </c>
      <c r="C113" s="31"/>
      <c r="D113" s="18"/>
    </row>
    <row r="114" spans="2:18">
      <c r="B114" s="635" t="s">
        <v>2375</v>
      </c>
      <c r="C114" s="633" t="s">
        <v>68</v>
      </c>
      <c r="D114" s="26"/>
      <c r="E114" s="53">
        <v>2010</v>
      </c>
      <c r="F114" s="53">
        <v>2011</v>
      </c>
      <c r="G114" s="53">
        <v>2012</v>
      </c>
      <c r="H114" s="53">
        <v>2013</v>
      </c>
      <c r="I114" s="53">
        <v>2014</v>
      </c>
      <c r="J114" s="53">
        <v>2015</v>
      </c>
      <c r="K114" s="53">
        <v>2016</v>
      </c>
      <c r="L114" s="53">
        <v>2017</v>
      </c>
      <c r="M114" s="53">
        <v>2018</v>
      </c>
      <c r="N114" s="53">
        <v>2019</v>
      </c>
      <c r="O114" s="682">
        <v>2020</v>
      </c>
      <c r="P114" s="53"/>
      <c r="Q114" s="758" t="s">
        <v>2321</v>
      </c>
      <c r="R114" s="633" t="s">
        <v>2325</v>
      </c>
    </row>
    <row r="115" spans="2:18">
      <c r="B115" s="685" t="s">
        <v>32</v>
      </c>
      <c r="C115" s="629" t="s">
        <v>76</v>
      </c>
      <c r="D115" s="39"/>
      <c r="E115" s="47">
        <v>1082</v>
      </c>
      <c r="F115" s="47">
        <v>1083.203</v>
      </c>
      <c r="G115" s="47">
        <v>1118.816</v>
      </c>
      <c r="H115" s="47">
        <v>1077.547</v>
      </c>
      <c r="I115" s="47">
        <v>1073.982</v>
      </c>
      <c r="J115" s="47">
        <v>1208.952</v>
      </c>
      <c r="K115" s="47">
        <v>1174.1089999999999</v>
      </c>
      <c r="L115" s="47">
        <v>1275.923</v>
      </c>
      <c r="M115" s="47">
        <v>1215.8119999999999</v>
      </c>
      <c r="N115" s="44">
        <v>1177.655</v>
      </c>
      <c r="O115" s="674"/>
      <c r="P115" s="43"/>
      <c r="Q115" s="636">
        <f>N115-E115</f>
        <v>95.654999999999973</v>
      </c>
      <c r="R115" s="748">
        <f>Q115/E115*100</f>
        <v>8.8405730129389983</v>
      </c>
    </row>
    <row r="116" spans="2:18">
      <c r="B116" s="683" t="s">
        <v>33</v>
      </c>
      <c r="C116" s="734"/>
      <c r="D116" s="39"/>
      <c r="E116" s="48">
        <v>2715</v>
      </c>
      <c r="F116" s="48">
        <v>2552.3000000000002</v>
      </c>
      <c r="G116" s="48">
        <v>2761.4960000000001</v>
      </c>
      <c r="H116" s="48">
        <v>2779.0079999999998</v>
      </c>
      <c r="I116" s="48">
        <v>2818.105</v>
      </c>
      <c r="J116" s="48">
        <v>3031.7649999999999</v>
      </c>
      <c r="K116" s="48">
        <v>3040.2829999999999</v>
      </c>
      <c r="L116" s="48">
        <v>2877.4580000000001</v>
      </c>
      <c r="M116" s="48">
        <v>2728.1950000000002</v>
      </c>
      <c r="N116" s="45">
        <v>2603.0920000000001</v>
      </c>
      <c r="O116" s="675"/>
      <c r="P116" s="43"/>
      <c r="Q116" s="636">
        <f t="shared" ref="Q116:Q121" si="96">N116-E116</f>
        <v>-111.9079999999999</v>
      </c>
      <c r="R116" s="748">
        <f t="shared" ref="R116:R118" si="97">Q116/E116*100</f>
        <v>-4.1218416206261477</v>
      </c>
    </row>
    <row r="117" spans="2:18">
      <c r="B117" s="683" t="s">
        <v>34</v>
      </c>
      <c r="C117" s="734"/>
      <c r="D117" s="39"/>
      <c r="E117" s="48">
        <v>5982</v>
      </c>
      <c r="F117" s="48">
        <v>5505.55</v>
      </c>
      <c r="G117" s="48">
        <v>5999.5730000000003</v>
      </c>
      <c r="H117" s="48">
        <v>5912.2269999999999</v>
      </c>
      <c r="I117" s="48">
        <v>8820.6880000000001</v>
      </c>
      <c r="J117" s="48">
        <v>9481.8340000000007</v>
      </c>
      <c r="K117" s="48">
        <v>8562.4480000000003</v>
      </c>
      <c r="L117" s="48">
        <v>8858.5990000000002</v>
      </c>
      <c r="M117" s="48">
        <v>8622.7360000000008</v>
      </c>
      <c r="N117" s="45">
        <v>8821.93</v>
      </c>
      <c r="O117" s="675"/>
      <c r="P117" s="43"/>
      <c r="Q117" s="636">
        <f t="shared" si="96"/>
        <v>2839.9300000000003</v>
      </c>
      <c r="R117" s="748">
        <f t="shared" si="97"/>
        <v>47.474590437980609</v>
      </c>
    </row>
    <row r="118" spans="2:18">
      <c r="B118" s="683" t="s">
        <v>24</v>
      </c>
      <c r="C118" s="737"/>
      <c r="D118" s="39"/>
      <c r="E118" s="32">
        <f>SUM(E115:E117)</f>
        <v>9779</v>
      </c>
      <c r="F118" s="32">
        <f t="shared" ref="F118:N118" si="98">SUM(F115:F117)</f>
        <v>9141.0529999999999</v>
      </c>
      <c r="G118" s="32">
        <f t="shared" si="98"/>
        <v>9879.8850000000002</v>
      </c>
      <c r="H118" s="32">
        <f t="shared" si="98"/>
        <v>9768.7819999999992</v>
      </c>
      <c r="I118" s="32">
        <f t="shared" si="98"/>
        <v>12712.775</v>
      </c>
      <c r="J118" s="32">
        <f t="shared" si="98"/>
        <v>13722.550999999999</v>
      </c>
      <c r="K118" s="32">
        <f t="shared" si="98"/>
        <v>12776.84</v>
      </c>
      <c r="L118" s="32">
        <f t="shared" si="98"/>
        <v>13011.98</v>
      </c>
      <c r="M118" s="32">
        <f t="shared" si="98"/>
        <v>12566.743</v>
      </c>
      <c r="N118" s="529">
        <f t="shared" si="98"/>
        <v>12602.677</v>
      </c>
      <c r="O118" s="679"/>
      <c r="P118" s="39"/>
      <c r="Q118" s="636">
        <f t="shared" si="96"/>
        <v>2823.6769999999997</v>
      </c>
      <c r="R118" s="748">
        <f t="shared" si="97"/>
        <v>28.874905409551076</v>
      </c>
    </row>
    <row r="119" spans="2:18">
      <c r="B119" s="684" t="s">
        <v>121</v>
      </c>
      <c r="C119" s="673"/>
      <c r="D119" s="63"/>
      <c r="E119" s="65">
        <f>E118/$E118*100</f>
        <v>100</v>
      </c>
      <c r="F119" s="65">
        <f t="shared" ref="F119" si="99">F118/$E118*100</f>
        <v>93.476357500766952</v>
      </c>
      <c r="G119" s="65">
        <f t="shared" ref="G119" si="100">G118/$E118*100</f>
        <v>101.03164945290931</v>
      </c>
      <c r="H119" s="65">
        <f t="shared" ref="H119" si="101">H118/$E118*100</f>
        <v>99.895510788424176</v>
      </c>
      <c r="I119" s="65">
        <f t="shared" ref="I119" si="102">I118/$E118*100</f>
        <v>130.00076694958585</v>
      </c>
      <c r="J119" s="65">
        <f t="shared" ref="J119" si="103">J118/$E118*100</f>
        <v>140.3267307495654</v>
      </c>
      <c r="K119" s="65">
        <f t="shared" ref="K119" si="104">K118/$E118*100</f>
        <v>130.65589528581654</v>
      </c>
      <c r="L119" s="65">
        <f t="shared" ref="L119" si="105">L118/$E118*100</f>
        <v>133.06043562736477</v>
      </c>
      <c r="M119" s="65">
        <f t="shared" ref="M119:N119" si="106">M118/$E118*100</f>
        <v>128.50744452397996</v>
      </c>
      <c r="N119" s="65">
        <f t="shared" si="106"/>
        <v>128.87490540955108</v>
      </c>
      <c r="O119" s="677"/>
      <c r="P119" s="62"/>
      <c r="Q119" s="759">
        <f t="shared" si="96"/>
        <v>28.874905409551076</v>
      </c>
      <c r="R119" s="755"/>
    </row>
    <row r="120" spans="2:18">
      <c r="B120" s="624" t="s">
        <v>29</v>
      </c>
      <c r="C120" s="681"/>
      <c r="D120" s="39"/>
      <c r="E120" s="48">
        <v>123682</v>
      </c>
      <c r="F120" s="48">
        <v>121264.837</v>
      </c>
      <c r="G120" s="48">
        <v>126111.209</v>
      </c>
      <c r="H120" s="48">
        <v>130271.751</v>
      </c>
      <c r="I120" s="48">
        <v>133255.97899999999</v>
      </c>
      <c r="J120" s="48">
        <v>138753.79699999999</v>
      </c>
      <c r="K120" s="48">
        <v>134166.17300000001</v>
      </c>
      <c r="L120" s="48">
        <v>139045.98199999999</v>
      </c>
      <c r="M120" s="48">
        <v>137005.27499999999</v>
      </c>
      <c r="N120" s="45">
        <v>138058.986</v>
      </c>
      <c r="O120" s="679"/>
      <c r="P120" s="39"/>
      <c r="Q120" s="636">
        <f t="shared" si="96"/>
        <v>14376.986000000004</v>
      </c>
      <c r="R120" s="632"/>
    </row>
    <row r="121" spans="2:18">
      <c r="B121" s="672" t="s">
        <v>30</v>
      </c>
      <c r="C121" s="673"/>
      <c r="D121" s="63"/>
      <c r="E121" s="63">
        <f>ROUND(E118/E120*100,1)</f>
        <v>7.9</v>
      </c>
      <c r="F121" s="63">
        <f t="shared" ref="F121:N121" si="107">ROUND(F118/F120*100,1)</f>
        <v>7.5</v>
      </c>
      <c r="G121" s="63">
        <f t="shared" si="107"/>
        <v>7.8</v>
      </c>
      <c r="H121" s="63">
        <f t="shared" si="107"/>
        <v>7.5</v>
      </c>
      <c r="I121" s="63">
        <f t="shared" si="107"/>
        <v>9.5</v>
      </c>
      <c r="J121" s="63">
        <f t="shared" si="107"/>
        <v>9.9</v>
      </c>
      <c r="K121" s="63">
        <f t="shared" si="107"/>
        <v>9.5</v>
      </c>
      <c r="L121" s="63">
        <f t="shared" si="107"/>
        <v>9.4</v>
      </c>
      <c r="M121" s="63">
        <f t="shared" si="107"/>
        <v>9.1999999999999993</v>
      </c>
      <c r="N121" s="63">
        <f t="shared" si="107"/>
        <v>9.1</v>
      </c>
      <c r="O121" s="677"/>
      <c r="P121" s="62"/>
      <c r="Q121" s="759">
        <f t="shared" si="96"/>
        <v>1.1999999999999993</v>
      </c>
      <c r="R121" s="755"/>
    </row>
    <row r="122" spans="2:18">
      <c r="B122" s="1" t="s">
        <v>102</v>
      </c>
      <c r="C122" s="31"/>
      <c r="D122" s="18"/>
    </row>
    <row r="123" spans="2:18">
      <c r="C123" s="31"/>
      <c r="D123" s="18"/>
    </row>
    <row r="124" spans="2:18">
      <c r="B124" s="14" t="s">
        <v>2406</v>
      </c>
      <c r="C124" s="31"/>
      <c r="D124" s="18"/>
    </row>
    <row r="125" spans="2:18">
      <c r="B125" s="635" t="s">
        <v>2375</v>
      </c>
      <c r="C125" s="633" t="s">
        <v>68</v>
      </c>
      <c r="D125" s="26"/>
      <c r="E125" s="53">
        <v>2010</v>
      </c>
      <c r="F125" s="53">
        <v>2011</v>
      </c>
      <c r="G125" s="53">
        <v>2012</v>
      </c>
      <c r="H125" s="53">
        <v>2013</v>
      </c>
      <c r="I125" s="53">
        <v>2014</v>
      </c>
      <c r="J125" s="53">
        <v>2015</v>
      </c>
      <c r="K125" s="53">
        <v>2016</v>
      </c>
      <c r="L125" s="53">
        <v>2017</v>
      </c>
      <c r="M125" s="53">
        <v>2018</v>
      </c>
      <c r="N125" s="53">
        <v>2019</v>
      </c>
      <c r="O125" s="682">
        <v>2020</v>
      </c>
      <c r="P125" s="53"/>
      <c r="Q125" s="758" t="s">
        <v>2320</v>
      </c>
      <c r="R125" s="633" t="s">
        <v>2325</v>
      </c>
    </row>
    <row r="126" spans="2:18">
      <c r="B126" s="685" t="s">
        <v>32</v>
      </c>
      <c r="C126" s="13" t="s">
        <v>74</v>
      </c>
      <c r="D126" s="39"/>
      <c r="E126" s="48">
        <v>2224</v>
      </c>
      <c r="F126" s="48">
        <v>2260</v>
      </c>
      <c r="G126" s="48">
        <v>2290</v>
      </c>
      <c r="H126" s="48">
        <v>2355</v>
      </c>
      <c r="I126" s="48">
        <v>2390</v>
      </c>
      <c r="J126" s="48">
        <v>2484</v>
      </c>
      <c r="K126" s="48">
        <v>2488</v>
      </c>
      <c r="L126" s="48">
        <v>2539</v>
      </c>
      <c r="M126" s="44">
        <v>2631</v>
      </c>
      <c r="N126" s="26"/>
      <c r="O126" s="678"/>
      <c r="P126" s="39"/>
      <c r="Q126" s="760">
        <f>M126-E126</f>
        <v>407</v>
      </c>
      <c r="R126" s="748">
        <f>Q126/E126*100</f>
        <v>18.300359712230215</v>
      </c>
    </row>
    <row r="127" spans="2:18">
      <c r="B127" s="683" t="s">
        <v>33</v>
      </c>
      <c r="C127" s="54"/>
      <c r="D127" s="39"/>
      <c r="E127" s="48">
        <v>2227</v>
      </c>
      <c r="F127" s="48">
        <v>2177</v>
      </c>
      <c r="G127" s="48">
        <v>2278</v>
      </c>
      <c r="H127" s="48">
        <v>2341</v>
      </c>
      <c r="I127" s="48">
        <v>2389</v>
      </c>
      <c r="J127" s="48">
        <v>2464</v>
      </c>
      <c r="K127" s="48">
        <v>2403</v>
      </c>
      <c r="L127" s="48">
        <v>2473</v>
      </c>
      <c r="M127" s="45">
        <v>2527</v>
      </c>
      <c r="N127" s="39"/>
      <c r="O127" s="679"/>
      <c r="P127" s="39"/>
      <c r="Q127" s="760">
        <f t="shared" ref="Q127:Q132" si="108">M127-E127</f>
        <v>300</v>
      </c>
      <c r="R127" s="748">
        <f t="shared" ref="R127:R129" si="109">Q127/E127*100</f>
        <v>13.471037269869779</v>
      </c>
    </row>
    <row r="128" spans="2:18">
      <c r="B128" s="683" t="s">
        <v>34</v>
      </c>
      <c r="C128" s="54"/>
      <c r="D128" s="39"/>
      <c r="E128" s="48">
        <v>2047</v>
      </c>
      <c r="F128" s="48">
        <v>1982</v>
      </c>
      <c r="G128" s="48">
        <v>2080</v>
      </c>
      <c r="H128" s="48">
        <v>2144</v>
      </c>
      <c r="I128" s="48">
        <v>2156</v>
      </c>
      <c r="J128" s="48">
        <v>2260</v>
      </c>
      <c r="K128" s="48">
        <v>2239</v>
      </c>
      <c r="L128" s="48">
        <v>2339</v>
      </c>
      <c r="M128" s="45">
        <v>2365</v>
      </c>
      <c r="N128" s="39"/>
      <c r="O128" s="679"/>
      <c r="P128" s="39"/>
      <c r="Q128" s="760">
        <f t="shared" si="108"/>
        <v>318</v>
      </c>
      <c r="R128" s="748">
        <f t="shared" si="109"/>
        <v>15.534929164631167</v>
      </c>
    </row>
    <row r="129" spans="2:18">
      <c r="B129" s="683" t="s">
        <v>24</v>
      </c>
      <c r="C129" s="54"/>
      <c r="D129" s="39"/>
      <c r="E129" s="48">
        <v>2168</v>
      </c>
      <c r="F129" s="48">
        <v>2141</v>
      </c>
      <c r="G129" s="48">
        <v>2218</v>
      </c>
      <c r="H129" s="48">
        <v>2282</v>
      </c>
      <c r="I129" s="48">
        <v>2314</v>
      </c>
      <c r="J129" s="48">
        <v>2404</v>
      </c>
      <c r="K129" s="48">
        <v>2378</v>
      </c>
      <c r="L129" s="48">
        <v>2451</v>
      </c>
      <c r="M129" s="45">
        <v>2509</v>
      </c>
      <c r="N129" s="39"/>
      <c r="O129" s="679"/>
      <c r="P129" s="39"/>
      <c r="Q129" s="760">
        <f t="shared" si="108"/>
        <v>341</v>
      </c>
      <c r="R129" s="748">
        <f t="shared" si="109"/>
        <v>15.728782287822879</v>
      </c>
    </row>
    <row r="130" spans="2:18">
      <c r="B130" s="684" t="s">
        <v>121</v>
      </c>
      <c r="C130" s="64"/>
      <c r="D130" s="63"/>
      <c r="E130" s="65">
        <f>E129/$E129*100</f>
        <v>100</v>
      </c>
      <c r="F130" s="65">
        <f t="shared" ref="F130" si="110">F129/$E129*100</f>
        <v>98.754612546125458</v>
      </c>
      <c r="G130" s="65">
        <f t="shared" ref="G130" si="111">G129/$E129*100</f>
        <v>102.30627306273064</v>
      </c>
      <c r="H130" s="65">
        <f t="shared" ref="H130" si="112">H129/$E129*100</f>
        <v>105.25830258302582</v>
      </c>
      <c r="I130" s="65">
        <f t="shared" ref="I130" si="113">I129/$E129*100</f>
        <v>106.73431734317343</v>
      </c>
      <c r="J130" s="65">
        <f t="shared" ref="J130" si="114">J129/$E129*100</f>
        <v>110.88560885608855</v>
      </c>
      <c r="K130" s="65">
        <f t="shared" ref="K130" si="115">K129/$E129*100</f>
        <v>109.68634686346863</v>
      </c>
      <c r="L130" s="65">
        <f t="shared" ref="L130:M130" si="116">L129/$E129*100</f>
        <v>113.05350553505535</v>
      </c>
      <c r="M130" s="65">
        <f t="shared" si="116"/>
        <v>115.72878228782288</v>
      </c>
      <c r="N130" s="62"/>
      <c r="O130" s="677"/>
      <c r="P130" s="677"/>
      <c r="Q130" s="743">
        <f t="shared" si="108"/>
        <v>15.728782287822881</v>
      </c>
      <c r="R130" s="754"/>
    </row>
    <row r="131" spans="2:18">
      <c r="B131" s="625" t="s">
        <v>29</v>
      </c>
      <c r="C131" s="53"/>
      <c r="D131" s="62"/>
      <c r="E131" s="530">
        <v>2685</v>
      </c>
      <c r="F131" s="530">
        <v>2620</v>
      </c>
      <c r="G131" s="530">
        <v>2687</v>
      </c>
      <c r="H131" s="530">
        <v>2749</v>
      </c>
      <c r="I131" s="530">
        <v>2777</v>
      </c>
      <c r="J131" s="530">
        <v>2852</v>
      </c>
      <c r="K131" s="530">
        <v>2883</v>
      </c>
      <c r="L131" s="530">
        <v>2955</v>
      </c>
      <c r="M131" s="525">
        <v>2968</v>
      </c>
      <c r="N131" s="62"/>
      <c r="O131" s="677"/>
      <c r="P131" s="39"/>
      <c r="Q131" s="760">
        <f t="shared" si="108"/>
        <v>283</v>
      </c>
      <c r="R131" s="755"/>
    </row>
    <row r="132" spans="2:18">
      <c r="B132" s="672" t="s">
        <v>30</v>
      </c>
      <c r="C132" s="64"/>
      <c r="D132" s="63"/>
      <c r="E132" s="65">
        <f>ROUND(E129/E131*100,1)</f>
        <v>80.7</v>
      </c>
      <c r="F132" s="65">
        <f t="shared" ref="F132:M132" si="117">ROUND(F129/F131*100,1)</f>
        <v>81.7</v>
      </c>
      <c r="G132" s="65">
        <f t="shared" si="117"/>
        <v>82.5</v>
      </c>
      <c r="H132" s="65">
        <f t="shared" si="117"/>
        <v>83</v>
      </c>
      <c r="I132" s="65">
        <f t="shared" si="117"/>
        <v>83.3</v>
      </c>
      <c r="J132" s="65">
        <f t="shared" si="117"/>
        <v>84.3</v>
      </c>
      <c r="K132" s="65">
        <f t="shared" si="117"/>
        <v>82.5</v>
      </c>
      <c r="L132" s="65">
        <f t="shared" si="117"/>
        <v>82.9</v>
      </c>
      <c r="M132" s="65">
        <f t="shared" si="117"/>
        <v>84.5</v>
      </c>
      <c r="N132" s="62"/>
      <c r="O132" s="677"/>
      <c r="P132" s="677"/>
      <c r="Q132" s="743">
        <f t="shared" si="108"/>
        <v>3.7999999999999972</v>
      </c>
      <c r="R132" s="752"/>
    </row>
    <row r="133" spans="2:18">
      <c r="B133" s="1" t="s">
        <v>99</v>
      </c>
      <c r="C133" s="31"/>
      <c r="D133" s="18"/>
    </row>
    <row r="134" spans="2:18">
      <c r="C134" s="31"/>
      <c r="D134" s="18"/>
    </row>
    <row r="135" spans="2:18">
      <c r="B135" s="14" t="s">
        <v>2392</v>
      </c>
      <c r="C135" s="31"/>
      <c r="D135" s="18"/>
    </row>
    <row r="136" spans="2:18">
      <c r="B136" s="635" t="s">
        <v>2375</v>
      </c>
      <c r="C136" s="633" t="s">
        <v>68</v>
      </c>
      <c r="D136" s="26"/>
      <c r="E136" s="53">
        <v>2010</v>
      </c>
      <c r="F136" s="53">
        <v>2011</v>
      </c>
      <c r="G136" s="53">
        <v>2012</v>
      </c>
      <c r="H136" s="53">
        <v>2013</v>
      </c>
      <c r="I136" s="53">
        <v>2014</v>
      </c>
      <c r="J136" s="53">
        <v>2015</v>
      </c>
      <c r="K136" s="53">
        <v>2016</v>
      </c>
      <c r="L136" s="53">
        <v>2017</v>
      </c>
      <c r="M136" s="53">
        <v>2018</v>
      </c>
      <c r="N136" s="53">
        <v>2019</v>
      </c>
      <c r="O136" s="64">
        <v>2020</v>
      </c>
      <c r="P136" s="690" t="s">
        <v>3032</v>
      </c>
      <c r="Q136" s="673" t="s">
        <v>92</v>
      </c>
    </row>
    <row r="137" spans="2:18">
      <c r="B137" s="685" t="s">
        <v>32</v>
      </c>
      <c r="C137" s="629" t="s">
        <v>2391</v>
      </c>
      <c r="D137" s="39"/>
      <c r="E137" s="48">
        <v>47254</v>
      </c>
      <c r="F137" s="48">
        <v>46625</v>
      </c>
      <c r="G137" s="48">
        <v>46087</v>
      </c>
      <c r="H137" s="48">
        <v>45371</v>
      </c>
      <c r="I137" s="48">
        <v>44849</v>
      </c>
      <c r="J137" s="48">
        <v>44258</v>
      </c>
      <c r="K137" s="48">
        <v>43693</v>
      </c>
      <c r="L137" s="48">
        <v>43149</v>
      </c>
      <c r="M137" s="48">
        <v>42415</v>
      </c>
      <c r="N137" s="48">
        <v>41727</v>
      </c>
      <c r="O137" s="57">
        <v>41329</v>
      </c>
      <c r="P137" s="43">
        <v>40895</v>
      </c>
      <c r="Q137" s="698">
        <f>ROUND(O137/E137*100,1)</f>
        <v>87.5</v>
      </c>
    </row>
    <row r="138" spans="2:18">
      <c r="B138" s="683" t="s">
        <v>33</v>
      </c>
      <c r="C138" s="739">
        <v>44470</v>
      </c>
      <c r="D138" s="39"/>
      <c r="E138" s="48">
        <v>49834</v>
      </c>
      <c r="F138" s="48">
        <v>49337</v>
      </c>
      <c r="G138" s="48">
        <v>48852</v>
      </c>
      <c r="H138" s="48">
        <v>48272</v>
      </c>
      <c r="I138" s="48">
        <v>47827</v>
      </c>
      <c r="J138" s="48">
        <v>46912</v>
      </c>
      <c r="K138" s="48">
        <v>46369</v>
      </c>
      <c r="L138" s="48">
        <v>45779</v>
      </c>
      <c r="M138" s="48">
        <v>45167</v>
      </c>
      <c r="N138" s="48">
        <v>44605</v>
      </c>
      <c r="O138" s="57">
        <v>44180</v>
      </c>
      <c r="P138" s="43">
        <v>43695</v>
      </c>
      <c r="Q138" s="698">
        <f t="shared" ref="Q138:Q142" si="118">ROUND(O138/E138*100,1)</f>
        <v>88.7</v>
      </c>
    </row>
    <row r="139" spans="2:18">
      <c r="B139" s="683" t="s">
        <v>34</v>
      </c>
      <c r="C139" s="734"/>
      <c r="D139" s="39"/>
      <c r="E139" s="48">
        <v>46459</v>
      </c>
      <c r="F139" s="48">
        <v>45854</v>
      </c>
      <c r="G139" s="48">
        <v>45256</v>
      </c>
      <c r="H139" s="48">
        <v>44698</v>
      </c>
      <c r="I139" s="48">
        <v>44172</v>
      </c>
      <c r="J139" s="48">
        <v>43977</v>
      </c>
      <c r="K139" s="48">
        <v>43450</v>
      </c>
      <c r="L139" s="48">
        <v>42984</v>
      </c>
      <c r="M139" s="48">
        <v>42254</v>
      </c>
      <c r="N139" s="48">
        <v>41681</v>
      </c>
      <c r="O139" s="57">
        <v>42028</v>
      </c>
      <c r="P139" s="43">
        <v>41726</v>
      </c>
      <c r="Q139" s="698">
        <f t="shared" si="118"/>
        <v>90.5</v>
      </c>
    </row>
    <row r="140" spans="2:18">
      <c r="B140" s="683" t="s">
        <v>24</v>
      </c>
      <c r="C140" s="737"/>
      <c r="D140" s="39"/>
      <c r="E140" s="32">
        <f>SUM(E137:E139)</f>
        <v>143547</v>
      </c>
      <c r="F140" s="32">
        <f t="shared" ref="F140:P140" si="119">SUM(F137:F139)</f>
        <v>141816</v>
      </c>
      <c r="G140" s="32">
        <f t="shared" si="119"/>
        <v>140195</v>
      </c>
      <c r="H140" s="32">
        <f t="shared" si="119"/>
        <v>138341</v>
      </c>
      <c r="I140" s="32">
        <f t="shared" si="119"/>
        <v>136848</v>
      </c>
      <c r="J140" s="32">
        <f t="shared" si="119"/>
        <v>135147</v>
      </c>
      <c r="K140" s="32">
        <f t="shared" si="119"/>
        <v>133512</v>
      </c>
      <c r="L140" s="32">
        <f t="shared" si="119"/>
        <v>131912</v>
      </c>
      <c r="M140" s="32">
        <f t="shared" si="119"/>
        <v>129836</v>
      </c>
      <c r="N140" s="32">
        <f t="shared" si="119"/>
        <v>128013</v>
      </c>
      <c r="O140" s="1601">
        <f t="shared" si="119"/>
        <v>127537</v>
      </c>
      <c r="P140" s="529">
        <f t="shared" si="119"/>
        <v>126316</v>
      </c>
      <c r="Q140" s="698">
        <f t="shared" si="118"/>
        <v>88.8</v>
      </c>
    </row>
    <row r="141" spans="2:18">
      <c r="B141" s="684" t="s">
        <v>121</v>
      </c>
      <c r="C141" s="64"/>
      <c r="D141" s="63"/>
      <c r="E141" s="65">
        <f>E140/$E140*100</f>
        <v>100</v>
      </c>
      <c r="F141" s="65">
        <f t="shared" ref="F141" si="120">F140/$E140*100</f>
        <v>98.794123179167798</v>
      </c>
      <c r="G141" s="65">
        <f t="shared" ref="G141" si="121">G140/$E140*100</f>
        <v>97.664876312287959</v>
      </c>
      <c r="H141" s="65">
        <f t="shared" ref="H141" si="122">H140/$E140*100</f>
        <v>96.373313270218119</v>
      </c>
      <c r="I141" s="65">
        <f t="shared" ref="I141" si="123">I140/$E140*100</f>
        <v>95.333235804301026</v>
      </c>
      <c r="J141" s="65">
        <f t="shared" ref="J141" si="124">J140/$E140*100</f>
        <v>94.148258061819476</v>
      </c>
      <c r="K141" s="65">
        <f t="shared" ref="K141" si="125">K140/$E140*100</f>
        <v>93.009258291709344</v>
      </c>
      <c r="L141" s="65">
        <f t="shared" ref="L141" si="126">L140/$E140*100</f>
        <v>91.894640779674958</v>
      </c>
      <c r="M141" s="65">
        <f t="shared" ref="M141" si="127">M140/$E140*100</f>
        <v>90.448424557810341</v>
      </c>
      <c r="N141" s="65">
        <f t="shared" ref="N141" si="128">N140/$E140*100</f>
        <v>89.178457230036159</v>
      </c>
      <c r="O141" s="65">
        <f t="shared" ref="O141:P141" si="129">O140/$E140*100</f>
        <v>88.846858520205927</v>
      </c>
      <c r="P141" s="65">
        <f t="shared" si="129"/>
        <v>87.996266031334684</v>
      </c>
      <c r="Q141" s="699"/>
    </row>
    <row r="142" spans="2:18">
      <c r="B142" s="624" t="s">
        <v>87</v>
      </c>
      <c r="C142" s="54"/>
      <c r="D142" s="39"/>
      <c r="E142" s="48">
        <v>5588133</v>
      </c>
      <c r="F142" s="48">
        <v>5584252</v>
      </c>
      <c r="G142" s="48">
        <v>5575415</v>
      </c>
      <c r="H142" s="48">
        <v>5564516</v>
      </c>
      <c r="I142" s="48">
        <v>5550385</v>
      </c>
      <c r="J142" s="48">
        <v>5534800</v>
      </c>
      <c r="K142" s="48">
        <v>5519963</v>
      </c>
      <c r="L142" s="48">
        <v>5503111</v>
      </c>
      <c r="M142" s="48">
        <v>5484375</v>
      </c>
      <c r="N142" s="48">
        <v>5466190</v>
      </c>
      <c r="O142" s="57">
        <v>5469184</v>
      </c>
      <c r="P142" s="43">
        <v>5439721</v>
      </c>
      <c r="Q142" s="698">
        <f t="shared" si="118"/>
        <v>97.9</v>
      </c>
    </row>
    <row r="143" spans="2:18">
      <c r="B143" s="672" t="s">
        <v>30</v>
      </c>
      <c r="C143" s="64"/>
      <c r="D143" s="63"/>
      <c r="E143" s="63">
        <f>ROUND(E140/E142*100,1)</f>
        <v>2.6</v>
      </c>
      <c r="F143" s="63">
        <f t="shared" ref="F143:P143" si="130">ROUND(F140/F142*100,1)</f>
        <v>2.5</v>
      </c>
      <c r="G143" s="63">
        <f t="shared" si="130"/>
        <v>2.5</v>
      </c>
      <c r="H143" s="63">
        <f t="shared" si="130"/>
        <v>2.5</v>
      </c>
      <c r="I143" s="63">
        <f t="shared" si="130"/>
        <v>2.5</v>
      </c>
      <c r="J143" s="63">
        <f t="shared" si="130"/>
        <v>2.4</v>
      </c>
      <c r="K143" s="63">
        <f t="shared" si="130"/>
        <v>2.4</v>
      </c>
      <c r="L143" s="63">
        <f t="shared" si="130"/>
        <v>2.4</v>
      </c>
      <c r="M143" s="63">
        <f t="shared" si="130"/>
        <v>2.4</v>
      </c>
      <c r="N143" s="63">
        <f t="shared" si="130"/>
        <v>2.2999999999999998</v>
      </c>
      <c r="O143" s="63">
        <f t="shared" si="130"/>
        <v>2.2999999999999998</v>
      </c>
      <c r="P143" s="63">
        <f t="shared" si="130"/>
        <v>2.2999999999999998</v>
      </c>
      <c r="Q143" s="700"/>
    </row>
    <row r="144" spans="2:18">
      <c r="B144" s="1" t="s">
        <v>103</v>
      </c>
      <c r="C144" s="31"/>
      <c r="D144" s="18"/>
      <c r="O144" s="1" t="s">
        <v>3033</v>
      </c>
    </row>
    <row r="145" spans="2:20">
      <c r="C145" s="31"/>
      <c r="D145" s="18"/>
    </row>
    <row r="146" spans="2:20">
      <c r="B146" s="14" t="s">
        <v>2393</v>
      </c>
      <c r="C146" s="31"/>
      <c r="D146" s="18"/>
    </row>
    <row r="147" spans="2:20">
      <c r="B147" s="424"/>
      <c r="C147" s="13" t="s">
        <v>81</v>
      </c>
      <c r="D147" s="26"/>
      <c r="E147" s="53">
        <v>2010</v>
      </c>
      <c r="F147" s="53">
        <v>2011</v>
      </c>
      <c r="G147" s="53">
        <v>2012</v>
      </c>
      <c r="H147" s="53">
        <v>2013</v>
      </c>
      <c r="I147" s="53">
        <v>2014</v>
      </c>
      <c r="J147" s="53">
        <v>2015</v>
      </c>
      <c r="K147" s="53">
        <v>2016</v>
      </c>
      <c r="L147" s="53">
        <v>2017</v>
      </c>
      <c r="M147" s="53">
        <v>2018</v>
      </c>
      <c r="N147" s="53">
        <v>2019</v>
      </c>
      <c r="O147" s="682">
        <v>2020</v>
      </c>
      <c r="P147" s="54"/>
      <c r="Q147" s="549" t="s">
        <v>2322</v>
      </c>
    </row>
    <row r="148" spans="2:20">
      <c r="B148" s="685" t="s">
        <v>41</v>
      </c>
      <c r="C148" s="13" t="s">
        <v>79</v>
      </c>
      <c r="D148" s="39"/>
      <c r="E148" s="37">
        <f>ROUND(E156/E159*100,1)</f>
        <v>12.5</v>
      </c>
      <c r="F148" s="39"/>
      <c r="G148" s="39"/>
      <c r="H148" s="39"/>
      <c r="I148" s="39"/>
      <c r="J148" s="37">
        <f>ROUND(J156/J159*100,1)</f>
        <v>11.7</v>
      </c>
      <c r="K148" s="39"/>
      <c r="L148" s="39"/>
      <c r="M148" s="39"/>
      <c r="N148" s="39"/>
      <c r="O148" s="701">
        <f>ROUND(O156/O159*100,1)</f>
        <v>11.2</v>
      </c>
      <c r="P148" s="37"/>
    </row>
    <row r="149" spans="2:20">
      <c r="B149" s="683" t="s">
        <v>42</v>
      </c>
      <c r="C149" s="54"/>
      <c r="D149" s="39"/>
      <c r="E149" s="37">
        <f>ROUND(E157/E159*100,1)</f>
        <v>57.5</v>
      </c>
      <c r="F149" s="39"/>
      <c r="G149" s="39"/>
      <c r="H149" s="39"/>
      <c r="I149" s="39"/>
      <c r="J149" s="37">
        <f>ROUND(J157/J159*100,1)</f>
        <v>53.9</v>
      </c>
      <c r="K149" s="39"/>
      <c r="L149" s="39"/>
      <c r="M149" s="39"/>
      <c r="N149" s="39"/>
      <c r="O149" s="701">
        <f>ROUND(O157/O159*100,1)</f>
        <v>51.3</v>
      </c>
      <c r="P149" s="37"/>
    </row>
    <row r="150" spans="2:20">
      <c r="B150" s="683" t="s">
        <v>43</v>
      </c>
      <c r="C150" s="54"/>
      <c r="D150" s="39"/>
      <c r="E150" s="37">
        <f>ROUND(E158/E159*100,1)</f>
        <v>30.1</v>
      </c>
      <c r="F150" s="39"/>
      <c r="G150" s="39"/>
      <c r="H150" s="39"/>
      <c r="I150" s="39"/>
      <c r="J150" s="37">
        <f>ROUND(J158/J159*100,1)</f>
        <v>34.4</v>
      </c>
      <c r="K150" s="39"/>
      <c r="L150" s="39"/>
      <c r="M150" s="39"/>
      <c r="N150" s="39"/>
      <c r="O150" s="701">
        <f>ROUND(O158/O159*100,1)</f>
        <v>37.5</v>
      </c>
      <c r="P150" s="37"/>
    </row>
    <row r="151" spans="2:20">
      <c r="B151" s="702" t="s">
        <v>40</v>
      </c>
      <c r="C151" s="53"/>
      <c r="D151" s="62"/>
      <c r="E151" s="503">
        <f>SUM(E148:E150)</f>
        <v>100.1</v>
      </c>
      <c r="F151" s="74"/>
      <c r="G151" s="74"/>
      <c r="H151" s="74"/>
      <c r="I151" s="74"/>
      <c r="J151" s="503">
        <f>SUM(J148:J150)</f>
        <v>100</v>
      </c>
      <c r="K151" s="74"/>
      <c r="L151" s="74"/>
      <c r="M151" s="74"/>
      <c r="N151" s="74"/>
      <c r="O151" s="700">
        <f>SUM(O148:O150)</f>
        <v>100</v>
      </c>
      <c r="P151" s="37"/>
    </row>
    <row r="152" spans="2:20">
      <c r="B152" s="685" t="s">
        <v>41</v>
      </c>
      <c r="C152" s="13" t="s">
        <v>85</v>
      </c>
      <c r="D152" s="26"/>
      <c r="E152" s="67">
        <v>13.6653885161</v>
      </c>
      <c r="F152" s="67">
        <v>13.6</v>
      </c>
      <c r="G152" s="67">
        <v>13.5</v>
      </c>
      <c r="H152" s="67">
        <v>13.3</v>
      </c>
      <c r="I152" s="67">
        <v>13.2</v>
      </c>
      <c r="J152" s="67">
        <v>12.9256907775</v>
      </c>
      <c r="K152" s="67">
        <v>12.7</v>
      </c>
      <c r="L152" s="67">
        <v>12.6</v>
      </c>
      <c r="M152" s="67">
        <v>12.5</v>
      </c>
      <c r="N152" s="67">
        <v>12.3</v>
      </c>
      <c r="O152" s="703">
        <v>12.153881596642</v>
      </c>
      <c r="P152" s="1598"/>
    </row>
    <row r="153" spans="2:20">
      <c r="B153" s="683" t="s">
        <v>42</v>
      </c>
      <c r="C153" s="54"/>
      <c r="D153" s="39"/>
      <c r="E153" s="68">
        <v>63.270559671599997</v>
      </c>
      <c r="F153" s="68">
        <v>63.1</v>
      </c>
      <c r="G153" s="68">
        <v>62.2</v>
      </c>
      <c r="H153" s="68">
        <v>61.3</v>
      </c>
      <c r="I153" s="68">
        <v>60.4</v>
      </c>
      <c r="J153" s="68">
        <v>59.9812497566</v>
      </c>
      <c r="K153" s="68">
        <v>59.5</v>
      </c>
      <c r="L153" s="68">
        <v>59.1</v>
      </c>
      <c r="M153" s="68">
        <v>58.8</v>
      </c>
      <c r="N153" s="68">
        <v>58.6</v>
      </c>
      <c r="O153" s="704">
        <v>58.326903320532097</v>
      </c>
      <c r="P153" s="1598"/>
    </row>
    <row r="154" spans="2:20">
      <c r="B154" s="694" t="s">
        <v>43</v>
      </c>
      <c r="C154" s="12"/>
      <c r="D154" s="40"/>
      <c r="E154" s="69">
        <v>23.064051812300001</v>
      </c>
      <c r="F154" s="69">
        <v>23.4</v>
      </c>
      <c r="G154" s="69">
        <v>24.3</v>
      </c>
      <c r="H154" s="69">
        <v>25.3</v>
      </c>
      <c r="I154" s="69">
        <v>26.3</v>
      </c>
      <c r="J154" s="69">
        <v>27.093059465900001</v>
      </c>
      <c r="K154" s="69">
        <v>27.8</v>
      </c>
      <c r="L154" s="69">
        <v>28.3</v>
      </c>
      <c r="M154" s="69">
        <v>28.8</v>
      </c>
      <c r="N154" s="69">
        <v>29.1</v>
      </c>
      <c r="O154" s="705">
        <v>29.519215082825912</v>
      </c>
      <c r="P154" s="1598"/>
      <c r="R154" s="1" t="s">
        <v>97</v>
      </c>
    </row>
    <row r="155" spans="2:20">
      <c r="B155" s="624"/>
      <c r="C155" s="54"/>
      <c r="D155" s="558"/>
      <c r="E155" s="48" t="s">
        <v>98</v>
      </c>
      <c r="F155" s="45"/>
      <c r="G155" s="45"/>
      <c r="H155" s="45"/>
      <c r="I155" s="45"/>
      <c r="J155" s="37" t="s">
        <v>98</v>
      </c>
      <c r="K155" s="45"/>
      <c r="L155" s="45"/>
      <c r="M155" s="45"/>
      <c r="N155" s="45"/>
      <c r="O155" s="706" t="s">
        <v>93</v>
      </c>
      <c r="P155" s="48"/>
      <c r="R155" s="1" t="s">
        <v>94</v>
      </c>
      <c r="S155" s="1" t="s">
        <v>95</v>
      </c>
      <c r="T155" s="1" t="s">
        <v>96</v>
      </c>
    </row>
    <row r="156" spans="2:20">
      <c r="B156" s="685" t="s">
        <v>41</v>
      </c>
      <c r="C156" s="13" t="s">
        <v>80</v>
      </c>
      <c r="D156" s="26"/>
      <c r="E156" s="47">
        <v>17873</v>
      </c>
      <c r="F156" s="42"/>
      <c r="G156" s="42"/>
      <c r="H156" s="42"/>
      <c r="I156" s="42"/>
      <c r="J156" s="47">
        <v>15872</v>
      </c>
      <c r="K156" s="42"/>
      <c r="L156" s="42"/>
      <c r="M156" s="42"/>
      <c r="N156" s="42"/>
      <c r="O156" s="519">
        <f>SUM(R156:T156)</f>
        <v>14160</v>
      </c>
      <c r="P156" s="57"/>
      <c r="Q156" s="328">
        <f>O156-J156</f>
        <v>-1712</v>
      </c>
      <c r="R156" s="15">
        <v>4397</v>
      </c>
      <c r="S156" s="15">
        <v>5211</v>
      </c>
      <c r="T156" s="15">
        <v>4552</v>
      </c>
    </row>
    <row r="157" spans="2:20">
      <c r="B157" s="683" t="s">
        <v>42</v>
      </c>
      <c r="C157" s="54"/>
      <c r="D157" s="39"/>
      <c r="E157" s="48">
        <v>82419</v>
      </c>
      <c r="F157" s="43"/>
      <c r="G157" s="43"/>
      <c r="H157" s="43"/>
      <c r="I157" s="43"/>
      <c r="J157" s="48">
        <v>72818</v>
      </c>
      <c r="K157" s="43"/>
      <c r="L157" s="43"/>
      <c r="M157" s="43"/>
      <c r="N157" s="43"/>
      <c r="O157" s="518">
        <f t="shared" ref="O157:O158" si="131">SUM(R157:T157)</f>
        <v>64956</v>
      </c>
      <c r="P157" s="57"/>
      <c r="Q157" s="328">
        <f t="shared" ref="Q157:Q159" si="132">O157-J157</f>
        <v>-7862</v>
      </c>
      <c r="R157" s="15">
        <v>21673</v>
      </c>
      <c r="S157" s="15">
        <v>22719</v>
      </c>
      <c r="T157" s="15">
        <v>20564</v>
      </c>
    </row>
    <row r="158" spans="2:20">
      <c r="B158" s="683" t="s">
        <v>43</v>
      </c>
      <c r="C158" s="54"/>
      <c r="D158" s="39"/>
      <c r="E158" s="48">
        <v>43162</v>
      </c>
      <c r="F158" s="43"/>
      <c r="G158" s="43"/>
      <c r="H158" s="43"/>
      <c r="I158" s="43"/>
      <c r="J158" s="48">
        <v>46457</v>
      </c>
      <c r="K158" s="43"/>
      <c r="L158" s="43"/>
      <c r="M158" s="43"/>
      <c r="N158" s="43"/>
      <c r="O158" s="518">
        <f t="shared" si="131"/>
        <v>47454</v>
      </c>
      <c r="P158" s="57"/>
      <c r="Q158" s="328">
        <f t="shared" si="132"/>
        <v>997</v>
      </c>
      <c r="R158" s="15">
        <v>15099</v>
      </c>
      <c r="S158" s="15">
        <v>16094</v>
      </c>
      <c r="T158" s="15">
        <v>16261</v>
      </c>
    </row>
    <row r="159" spans="2:20">
      <c r="B159" s="625" t="s">
        <v>40</v>
      </c>
      <c r="C159" s="53"/>
      <c r="D159" s="62"/>
      <c r="E159" s="530">
        <f>SUM(E156:E158)</f>
        <v>143454</v>
      </c>
      <c r="F159" s="74"/>
      <c r="G159" s="74"/>
      <c r="H159" s="74"/>
      <c r="I159" s="74"/>
      <c r="J159" s="530">
        <f>SUM(J156:J158)</f>
        <v>135147</v>
      </c>
      <c r="K159" s="74"/>
      <c r="L159" s="74"/>
      <c r="M159" s="74"/>
      <c r="N159" s="74"/>
      <c r="O159" s="707">
        <f>SUM(O156:O158)</f>
        <v>126570</v>
      </c>
      <c r="P159" s="693"/>
      <c r="Q159" s="328">
        <f t="shared" si="132"/>
        <v>-8577</v>
      </c>
      <c r="R159" s="15">
        <f>SUM(R156:R158)</f>
        <v>41169</v>
      </c>
      <c r="S159" s="15">
        <f t="shared" ref="S159:T159" si="133">SUM(S156:S158)</f>
        <v>44024</v>
      </c>
      <c r="T159" s="15">
        <f t="shared" si="133"/>
        <v>41377</v>
      </c>
    </row>
    <row r="160" spans="2:20">
      <c r="B160" s="1" t="s">
        <v>116</v>
      </c>
      <c r="C160" s="31"/>
      <c r="D160" s="18"/>
      <c r="E160" s="15"/>
      <c r="F160" s="22"/>
      <c r="G160" s="22"/>
      <c r="H160" s="22"/>
      <c r="I160" s="22"/>
      <c r="J160" s="22"/>
      <c r="K160" s="22"/>
      <c r="L160" s="22"/>
      <c r="M160" s="22"/>
      <c r="N160" s="22"/>
      <c r="O160" s="22"/>
      <c r="P160" s="22"/>
      <c r="R160" s="15"/>
      <c r="S160" s="15"/>
      <c r="T160" s="15"/>
    </row>
    <row r="161" spans="2:16">
      <c r="B161" s="14" t="s">
        <v>2394</v>
      </c>
      <c r="C161" s="31"/>
      <c r="D161" s="18"/>
    </row>
    <row r="162" spans="2:16">
      <c r="B162" s="635" t="s">
        <v>2375</v>
      </c>
      <c r="C162" s="633" t="s">
        <v>68</v>
      </c>
      <c r="D162" s="18"/>
      <c r="E162" s="635">
        <v>2010</v>
      </c>
      <c r="F162" s="53">
        <v>2011</v>
      </c>
      <c r="G162" s="53">
        <v>2012</v>
      </c>
      <c r="H162" s="53">
        <v>2013</v>
      </c>
      <c r="I162" s="53">
        <v>2014</v>
      </c>
      <c r="J162" s="53">
        <v>2015</v>
      </c>
      <c r="K162" s="53">
        <v>2016</v>
      </c>
      <c r="L162" s="53">
        <v>2017</v>
      </c>
      <c r="M162" s="53">
        <v>2018</v>
      </c>
      <c r="N162" s="53">
        <v>2019</v>
      </c>
      <c r="O162" s="682">
        <v>2020</v>
      </c>
      <c r="P162" s="54"/>
    </row>
    <row r="163" spans="2:16">
      <c r="B163" s="685" t="s">
        <v>32</v>
      </c>
      <c r="C163" s="629"/>
      <c r="D163" s="18"/>
      <c r="E163" s="624">
        <v>1.67</v>
      </c>
      <c r="F163" s="39"/>
      <c r="G163" s="39"/>
      <c r="H163" s="39"/>
      <c r="I163" s="39"/>
      <c r="J163" s="25">
        <v>1.41</v>
      </c>
      <c r="K163" s="39"/>
      <c r="L163" s="39"/>
      <c r="M163" s="39"/>
      <c r="N163" s="39"/>
      <c r="O163" s="679"/>
      <c r="P163" s="39"/>
    </row>
    <row r="164" spans="2:16">
      <c r="B164" s="683" t="s">
        <v>33</v>
      </c>
      <c r="C164" s="734"/>
      <c r="D164" s="18"/>
      <c r="E164" s="624">
        <v>1.71</v>
      </c>
      <c r="F164" s="39"/>
      <c r="G164" s="39"/>
      <c r="H164" s="39"/>
      <c r="I164" s="39"/>
      <c r="J164" s="25">
        <v>1.83</v>
      </c>
      <c r="K164" s="39"/>
      <c r="L164" s="39"/>
      <c r="M164" s="39"/>
      <c r="N164" s="39"/>
      <c r="O164" s="679"/>
      <c r="P164" s="39"/>
    </row>
    <row r="165" spans="2:16">
      <c r="B165" s="683" t="s">
        <v>34</v>
      </c>
      <c r="C165" s="734"/>
      <c r="D165" s="18"/>
      <c r="E165" s="624">
        <v>1.37</v>
      </c>
      <c r="F165" s="39"/>
      <c r="G165" s="39"/>
      <c r="H165" s="39"/>
      <c r="I165" s="39"/>
      <c r="J165" s="25">
        <v>1.62</v>
      </c>
      <c r="K165" s="39"/>
      <c r="L165" s="39"/>
      <c r="M165" s="39"/>
      <c r="N165" s="39"/>
      <c r="O165" s="679"/>
      <c r="P165" s="39"/>
    </row>
    <row r="166" spans="2:16">
      <c r="B166" s="683" t="s">
        <v>24</v>
      </c>
      <c r="C166" s="734"/>
      <c r="D166" s="18"/>
      <c r="E166" s="624">
        <v>1.58</v>
      </c>
      <c r="F166" s="39"/>
      <c r="G166" s="39"/>
      <c r="H166" s="39"/>
      <c r="I166" s="39"/>
      <c r="J166" s="25">
        <v>1.62</v>
      </c>
      <c r="K166" s="39"/>
      <c r="L166" s="39"/>
      <c r="M166" s="39"/>
      <c r="N166" s="39"/>
      <c r="O166" s="679"/>
      <c r="P166" s="39"/>
    </row>
    <row r="167" spans="2:16">
      <c r="B167" s="625" t="s">
        <v>29</v>
      </c>
      <c r="C167" s="633"/>
      <c r="D167" s="62"/>
      <c r="E167" s="625">
        <v>1.41</v>
      </c>
      <c r="F167" s="52">
        <v>1.4</v>
      </c>
      <c r="G167" s="52">
        <v>1.4</v>
      </c>
      <c r="H167" s="52">
        <v>1.42</v>
      </c>
      <c r="I167" s="52">
        <v>1.41</v>
      </c>
      <c r="J167" s="52">
        <v>1.48</v>
      </c>
      <c r="K167" s="52">
        <v>1.49</v>
      </c>
      <c r="L167" s="52">
        <v>1.47</v>
      </c>
      <c r="M167" s="52">
        <v>1.44</v>
      </c>
      <c r="N167" s="52">
        <v>1.41</v>
      </c>
      <c r="O167" s="677"/>
      <c r="P167" s="39"/>
    </row>
    <row r="168" spans="2:16">
      <c r="B168" s="624" t="s">
        <v>44</v>
      </c>
      <c r="C168" s="737"/>
      <c r="D168" s="18"/>
      <c r="E168" s="624">
        <v>1.39</v>
      </c>
      <c r="F168" s="25">
        <v>1.39</v>
      </c>
      <c r="G168" s="25">
        <v>1.41</v>
      </c>
      <c r="H168" s="25">
        <v>1.43</v>
      </c>
      <c r="I168" s="25">
        <v>1.42</v>
      </c>
      <c r="J168" s="25">
        <v>1.46</v>
      </c>
      <c r="K168" s="25">
        <v>1.44</v>
      </c>
      <c r="L168" s="25">
        <v>1.43</v>
      </c>
      <c r="M168" s="25">
        <v>1.42</v>
      </c>
      <c r="N168" s="25">
        <v>1.36</v>
      </c>
      <c r="O168" s="679"/>
      <c r="P168" s="39"/>
    </row>
    <row r="169" spans="2:16">
      <c r="B169" s="625" t="s">
        <v>113</v>
      </c>
      <c r="C169" s="633"/>
      <c r="D169" s="62"/>
      <c r="E169" s="672">
        <f>E166-E167</f>
        <v>0.17000000000000015</v>
      </c>
      <c r="F169" s="52"/>
      <c r="G169" s="52"/>
      <c r="H169" s="52"/>
      <c r="I169" s="52"/>
      <c r="J169" s="63">
        <f>J166-J167</f>
        <v>0.14000000000000012</v>
      </c>
      <c r="K169" s="52"/>
      <c r="L169" s="52"/>
      <c r="M169" s="52"/>
      <c r="N169" s="52"/>
      <c r="O169" s="627"/>
      <c r="P169" s="25"/>
    </row>
    <row r="170" spans="2:16">
      <c r="B170" s="1" t="s">
        <v>117</v>
      </c>
      <c r="C170" s="31"/>
      <c r="D170" s="18"/>
      <c r="E170" s="21"/>
      <c r="J170" s="21"/>
    </row>
    <row r="171" spans="2:16">
      <c r="C171" s="31"/>
      <c r="D171" s="18"/>
    </row>
    <row r="172" spans="2:16">
      <c r="B172" s="14" t="s">
        <v>2395</v>
      </c>
      <c r="C172" s="31"/>
      <c r="D172" s="18"/>
      <c r="O172" s="1" t="s">
        <v>118</v>
      </c>
    </row>
    <row r="173" spans="2:16">
      <c r="B173" s="635" t="s">
        <v>2375</v>
      </c>
      <c r="C173" s="633" t="s">
        <v>68</v>
      </c>
      <c r="D173" s="26"/>
      <c r="E173" s="53">
        <v>2010</v>
      </c>
      <c r="F173" s="53">
        <v>2011</v>
      </c>
      <c r="G173" s="53">
        <v>2012</v>
      </c>
      <c r="H173" s="53">
        <v>2013</v>
      </c>
      <c r="I173" s="53">
        <v>2014</v>
      </c>
      <c r="J173" s="53">
        <v>2015</v>
      </c>
      <c r="K173" s="53">
        <v>2016</v>
      </c>
      <c r="L173" s="53">
        <v>2017</v>
      </c>
      <c r="M173" s="53">
        <v>2018</v>
      </c>
      <c r="N173" s="53">
        <v>2019</v>
      </c>
      <c r="O173" s="682">
        <v>2020</v>
      </c>
      <c r="P173" s="54"/>
    </row>
    <row r="174" spans="2:16">
      <c r="B174" s="424" t="s">
        <v>45</v>
      </c>
      <c r="C174" s="629" t="s">
        <v>131</v>
      </c>
      <c r="D174" s="39"/>
      <c r="E174" s="70">
        <v>36.9</v>
      </c>
      <c r="F174" s="71"/>
      <c r="G174" s="71"/>
      <c r="H174" s="71"/>
      <c r="I174" s="71"/>
      <c r="J174" s="70">
        <v>39.700000000000003</v>
      </c>
      <c r="K174" s="71"/>
      <c r="L174" s="71"/>
      <c r="M174" s="71"/>
      <c r="N174" s="71"/>
      <c r="O174" s="708"/>
      <c r="P174" s="71"/>
    </row>
    <row r="175" spans="2:16">
      <c r="B175" s="624" t="s">
        <v>46</v>
      </c>
      <c r="C175" s="734"/>
      <c r="D175" s="39"/>
      <c r="E175" s="70">
        <v>21.7</v>
      </c>
      <c r="F175" s="71"/>
      <c r="G175" s="71"/>
      <c r="H175" s="71"/>
      <c r="I175" s="71"/>
      <c r="J175" s="70">
        <v>24.8</v>
      </c>
      <c r="K175" s="71"/>
      <c r="L175" s="71"/>
      <c r="M175" s="71"/>
      <c r="N175" s="71"/>
      <c r="O175" s="708"/>
      <c r="P175" s="71"/>
    </row>
    <row r="176" spans="2:16">
      <c r="B176" s="624" t="s">
        <v>47</v>
      </c>
      <c r="C176" s="734"/>
      <c r="D176" s="39"/>
      <c r="E176" s="70">
        <v>21</v>
      </c>
      <c r="F176" s="71"/>
      <c r="G176" s="71"/>
      <c r="H176" s="71"/>
      <c r="I176" s="71"/>
      <c r="J176" s="70">
        <v>23.5</v>
      </c>
      <c r="K176" s="71"/>
      <c r="L176" s="71"/>
      <c r="M176" s="71"/>
      <c r="N176" s="71"/>
      <c r="O176" s="708"/>
      <c r="P176" s="71"/>
    </row>
    <row r="177" spans="2:16">
      <c r="B177" s="424" t="s">
        <v>24</v>
      </c>
      <c r="C177" s="629"/>
      <c r="D177" s="26"/>
      <c r="E177" s="512">
        <v>24.6</v>
      </c>
      <c r="F177" s="531"/>
      <c r="G177" s="531"/>
      <c r="H177" s="531"/>
      <c r="I177" s="531"/>
      <c r="J177" s="512">
        <v>27.8</v>
      </c>
      <c r="K177" s="531"/>
      <c r="L177" s="531"/>
      <c r="M177" s="531"/>
      <c r="N177" s="531"/>
      <c r="O177" s="709"/>
      <c r="P177" s="71"/>
    </row>
    <row r="178" spans="2:16">
      <c r="B178" s="683" t="s">
        <v>32</v>
      </c>
      <c r="C178" s="734"/>
      <c r="D178" s="39"/>
      <c r="E178" s="70">
        <v>28.1</v>
      </c>
      <c r="F178" s="71"/>
      <c r="G178" s="71"/>
      <c r="H178" s="71"/>
      <c r="I178" s="71"/>
      <c r="J178" s="70">
        <v>30.728388916542226</v>
      </c>
      <c r="K178" s="71"/>
      <c r="L178" s="71"/>
      <c r="M178" s="71"/>
      <c r="N178" s="71"/>
      <c r="O178" s="708"/>
      <c r="P178" s="71"/>
    </row>
    <row r="179" spans="2:16">
      <c r="B179" s="683" t="s">
        <v>33</v>
      </c>
      <c r="C179" s="734"/>
      <c r="D179" s="39"/>
      <c r="E179" s="70">
        <v>20.5</v>
      </c>
      <c r="F179" s="71"/>
      <c r="G179" s="71"/>
      <c r="H179" s="71"/>
      <c r="I179" s="71"/>
      <c r="J179" s="70">
        <v>23.355728429985856</v>
      </c>
      <c r="K179" s="71"/>
      <c r="L179" s="71"/>
      <c r="M179" s="71"/>
      <c r="N179" s="71"/>
      <c r="O179" s="708"/>
      <c r="P179" s="71"/>
    </row>
    <row r="180" spans="2:16">
      <c r="B180" s="694" t="s">
        <v>34</v>
      </c>
      <c r="C180" s="737"/>
      <c r="D180" s="40"/>
      <c r="E180" s="515">
        <v>24.9</v>
      </c>
      <c r="F180" s="532"/>
      <c r="G180" s="532"/>
      <c r="H180" s="532"/>
      <c r="I180" s="532"/>
      <c r="J180" s="515">
        <v>29.1100796515959</v>
      </c>
      <c r="K180" s="532"/>
      <c r="L180" s="532"/>
      <c r="M180" s="532"/>
      <c r="N180" s="532"/>
      <c r="O180" s="710"/>
      <c r="P180" s="71"/>
    </row>
    <row r="181" spans="2:16">
      <c r="B181" s="711" t="s">
        <v>29</v>
      </c>
      <c r="C181" s="633"/>
      <c r="D181" s="62"/>
      <c r="E181" s="517">
        <v>30.2</v>
      </c>
      <c r="F181" s="73"/>
      <c r="G181" s="73"/>
      <c r="H181" s="73"/>
      <c r="I181" s="73"/>
      <c r="J181" s="517">
        <v>32.700000000000003</v>
      </c>
      <c r="K181" s="73"/>
      <c r="L181" s="73"/>
      <c r="M181" s="73"/>
      <c r="N181" s="73"/>
      <c r="O181" s="712">
        <v>34.200000000000003</v>
      </c>
      <c r="P181" s="1599"/>
    </row>
    <row r="182" spans="2:16">
      <c r="B182" s="672" t="s">
        <v>48</v>
      </c>
      <c r="C182" s="733"/>
      <c r="D182" s="63"/>
      <c r="E182" s="72">
        <f>E177-E181</f>
        <v>-5.5999999999999979</v>
      </c>
      <c r="F182" s="73"/>
      <c r="G182" s="73"/>
      <c r="H182" s="73"/>
      <c r="I182" s="73"/>
      <c r="J182" s="72">
        <f>J177-J181</f>
        <v>-4.9000000000000021</v>
      </c>
      <c r="K182" s="73"/>
      <c r="L182" s="73"/>
      <c r="M182" s="73"/>
      <c r="N182" s="73"/>
      <c r="O182" s="713"/>
      <c r="P182" s="71"/>
    </row>
    <row r="183" spans="2:16">
      <c r="C183" s="31"/>
      <c r="D183" s="18"/>
    </row>
    <row r="184" spans="2:16">
      <c r="B184" s="14" t="s">
        <v>2396</v>
      </c>
      <c r="C184" s="31"/>
      <c r="D184" s="18"/>
    </row>
    <row r="185" spans="2:16">
      <c r="B185" s="635" t="s">
        <v>2375</v>
      </c>
      <c r="C185" s="633" t="s">
        <v>68</v>
      </c>
      <c r="D185" s="26"/>
      <c r="E185" s="53">
        <v>2010</v>
      </c>
      <c r="F185" s="53">
        <v>2011</v>
      </c>
      <c r="G185" s="53">
        <v>2012</v>
      </c>
      <c r="H185" s="53">
        <v>2013</v>
      </c>
      <c r="I185" s="53">
        <v>2014</v>
      </c>
      <c r="J185" s="53">
        <v>2015</v>
      </c>
      <c r="K185" s="53">
        <v>2016</v>
      </c>
      <c r="L185" s="53">
        <v>2017</v>
      </c>
      <c r="M185" s="53">
        <v>2018</v>
      </c>
      <c r="N185" s="53">
        <v>2019</v>
      </c>
      <c r="O185" s="682">
        <v>2020</v>
      </c>
      <c r="P185" s="54"/>
    </row>
    <row r="186" spans="2:16">
      <c r="B186" s="424" t="s">
        <v>45</v>
      </c>
      <c r="C186" s="629" t="s">
        <v>132</v>
      </c>
      <c r="D186" s="39"/>
      <c r="E186" s="25">
        <v>12.3</v>
      </c>
      <c r="F186" s="39"/>
      <c r="G186" s="39"/>
      <c r="H186" s="39"/>
      <c r="I186" s="39"/>
      <c r="J186" s="25">
        <v>14.2</v>
      </c>
      <c r="K186" s="39"/>
      <c r="L186" s="39"/>
      <c r="M186" s="39"/>
      <c r="N186" s="39"/>
      <c r="O186" s="679"/>
      <c r="P186" s="39"/>
    </row>
    <row r="187" spans="2:16">
      <c r="B187" s="624" t="s">
        <v>46</v>
      </c>
      <c r="C187" s="734"/>
      <c r="D187" s="39"/>
      <c r="E187" s="25">
        <v>10.199999999999999</v>
      </c>
      <c r="F187" s="39"/>
      <c r="G187" s="39"/>
      <c r="H187" s="39"/>
      <c r="I187" s="39"/>
      <c r="J187" s="25">
        <v>12.2</v>
      </c>
      <c r="K187" s="39"/>
      <c r="L187" s="39"/>
      <c r="M187" s="39"/>
      <c r="N187" s="39"/>
      <c r="O187" s="679"/>
      <c r="P187" s="39"/>
    </row>
    <row r="188" spans="2:16">
      <c r="B188" s="624" t="s">
        <v>47</v>
      </c>
      <c r="C188" s="734"/>
      <c r="D188" s="39"/>
      <c r="E188" s="25">
        <v>10.199999999999999</v>
      </c>
      <c r="F188" s="39"/>
      <c r="G188" s="39"/>
      <c r="H188" s="39"/>
      <c r="I188" s="39"/>
      <c r="J188" s="25">
        <v>11.9</v>
      </c>
      <c r="K188" s="39"/>
      <c r="L188" s="39"/>
      <c r="M188" s="39"/>
      <c r="N188" s="39"/>
      <c r="O188" s="679"/>
      <c r="P188" s="39"/>
    </row>
    <row r="189" spans="2:16">
      <c r="B189" s="424" t="s">
        <v>24</v>
      </c>
      <c r="C189" s="629"/>
      <c r="D189" s="26"/>
      <c r="E189" s="9">
        <v>12.4</v>
      </c>
      <c r="F189" s="26"/>
      <c r="G189" s="26"/>
      <c r="H189" s="26"/>
      <c r="I189" s="26"/>
      <c r="J189" s="9">
        <v>14.9</v>
      </c>
      <c r="K189" s="26"/>
      <c r="L189" s="26"/>
      <c r="M189" s="26"/>
      <c r="N189" s="26"/>
      <c r="O189" s="678"/>
      <c r="P189" s="39"/>
    </row>
    <row r="190" spans="2:16">
      <c r="B190" s="683" t="s">
        <v>32</v>
      </c>
      <c r="C190" s="734"/>
      <c r="D190" s="39"/>
      <c r="E190" s="25">
        <v>13.3</v>
      </c>
      <c r="F190" s="39"/>
      <c r="G190" s="39"/>
      <c r="H190" s="39"/>
      <c r="I190" s="39"/>
      <c r="J190" s="37">
        <v>15.767933189535977</v>
      </c>
      <c r="K190" s="39"/>
      <c r="L190" s="39"/>
      <c r="M190" s="39"/>
      <c r="N190" s="39"/>
      <c r="O190" s="679"/>
      <c r="P190" s="39"/>
    </row>
    <row r="191" spans="2:16">
      <c r="B191" s="683" t="s">
        <v>33</v>
      </c>
      <c r="C191" s="734"/>
      <c r="D191" s="39"/>
      <c r="E191" s="25">
        <v>10.1</v>
      </c>
      <c r="F191" s="39"/>
      <c r="G191" s="39"/>
      <c r="H191" s="39"/>
      <c r="I191" s="39"/>
      <c r="J191" s="37">
        <v>12.276049033474775</v>
      </c>
      <c r="K191" s="39"/>
      <c r="L191" s="39"/>
      <c r="M191" s="39"/>
      <c r="N191" s="39"/>
      <c r="O191" s="679"/>
      <c r="P191" s="39"/>
    </row>
    <row r="192" spans="2:16">
      <c r="B192" s="694" t="s">
        <v>34</v>
      </c>
      <c r="C192" s="737"/>
      <c r="D192" s="40"/>
      <c r="E192" s="11">
        <v>13.7</v>
      </c>
      <c r="F192" s="40"/>
      <c r="G192" s="40"/>
      <c r="H192" s="40"/>
      <c r="I192" s="40"/>
      <c r="J192" s="28">
        <v>16.549194888545067</v>
      </c>
      <c r="K192" s="40"/>
      <c r="L192" s="40"/>
      <c r="M192" s="40"/>
      <c r="N192" s="40"/>
      <c r="O192" s="680"/>
      <c r="P192" s="39"/>
    </row>
    <row r="193" spans="2:17">
      <c r="B193" s="736" t="s">
        <v>29</v>
      </c>
      <c r="C193" s="734"/>
      <c r="D193" s="39"/>
      <c r="E193" s="25">
        <v>10.6</v>
      </c>
      <c r="F193" s="39"/>
      <c r="G193" s="39"/>
      <c r="H193" s="39"/>
      <c r="I193" s="39"/>
      <c r="J193" s="25">
        <v>12.4</v>
      </c>
      <c r="K193" s="39"/>
      <c r="L193" s="39"/>
      <c r="M193" s="39"/>
      <c r="N193" s="39"/>
      <c r="O193" s="679"/>
      <c r="P193" s="39"/>
    </row>
    <row r="194" spans="2:17">
      <c r="B194" s="672" t="s">
        <v>48</v>
      </c>
      <c r="C194" s="733"/>
      <c r="D194" s="63"/>
      <c r="E194" s="72">
        <f>E189-E193</f>
        <v>1.8000000000000007</v>
      </c>
      <c r="F194" s="62"/>
      <c r="G194" s="62"/>
      <c r="H194" s="62"/>
      <c r="I194" s="62"/>
      <c r="J194" s="72">
        <f>J189-J193</f>
        <v>2.5</v>
      </c>
      <c r="K194" s="62"/>
      <c r="L194" s="62"/>
      <c r="M194" s="62"/>
      <c r="N194" s="62"/>
      <c r="O194" s="677"/>
      <c r="P194" s="39"/>
    </row>
    <row r="195" spans="2:17">
      <c r="B195" s="558"/>
      <c r="C195" s="59"/>
      <c r="D195" s="558"/>
      <c r="E195" s="714"/>
      <c r="F195" s="558"/>
      <c r="G195" s="558"/>
      <c r="H195" s="558"/>
      <c r="I195" s="558"/>
      <c r="J195" s="714"/>
      <c r="K195" s="558"/>
      <c r="L195" s="558"/>
      <c r="M195" s="558"/>
      <c r="N195" s="558"/>
      <c r="O195" s="558"/>
      <c r="P195" s="558"/>
    </row>
    <row r="196" spans="2:17">
      <c r="B196" s="14" t="s">
        <v>2397</v>
      </c>
      <c r="C196" s="31"/>
      <c r="D196" s="18"/>
    </row>
    <row r="197" spans="2:17">
      <c r="B197" s="635" t="s">
        <v>2375</v>
      </c>
      <c r="C197" s="633" t="s">
        <v>68</v>
      </c>
      <c r="D197" s="715"/>
      <c r="E197" s="53">
        <v>2010</v>
      </c>
      <c r="F197" s="53">
        <v>2011</v>
      </c>
      <c r="G197" s="53">
        <v>2012</v>
      </c>
      <c r="H197" s="53">
        <v>2013</v>
      </c>
      <c r="I197" s="53">
        <v>2014</v>
      </c>
      <c r="J197" s="53">
        <v>2015</v>
      </c>
      <c r="K197" s="53">
        <v>2016</v>
      </c>
      <c r="L197" s="53">
        <v>2017</v>
      </c>
      <c r="M197" s="53">
        <v>2018</v>
      </c>
      <c r="N197" s="53">
        <v>2019</v>
      </c>
      <c r="O197" s="682">
        <v>2020</v>
      </c>
      <c r="P197" s="682"/>
      <c r="Q197" s="742" t="s">
        <v>2407</v>
      </c>
    </row>
    <row r="198" spans="2:17">
      <c r="B198" s="424" t="s">
        <v>50</v>
      </c>
      <c r="C198" s="738" t="s">
        <v>84</v>
      </c>
      <c r="D198" s="39"/>
      <c r="E198" s="48">
        <v>49</v>
      </c>
      <c r="F198" s="48">
        <v>49</v>
      </c>
      <c r="G198" s="48">
        <v>49</v>
      </c>
      <c r="H198" s="48">
        <v>49</v>
      </c>
      <c r="I198" s="48">
        <v>47</v>
      </c>
      <c r="J198" s="48">
        <v>46</v>
      </c>
      <c r="K198" s="48">
        <v>44</v>
      </c>
      <c r="L198" s="48">
        <v>42</v>
      </c>
      <c r="M198" s="48">
        <v>41</v>
      </c>
      <c r="N198" s="48">
        <v>40</v>
      </c>
      <c r="O198" s="604">
        <v>39</v>
      </c>
      <c r="P198" s="604"/>
      <c r="Q198" s="630">
        <f>O198-E198</f>
        <v>-10</v>
      </c>
    </row>
    <row r="199" spans="2:17">
      <c r="B199" s="624" t="s">
        <v>51</v>
      </c>
      <c r="C199" s="734"/>
      <c r="D199" s="39"/>
      <c r="E199" s="48">
        <v>425</v>
      </c>
      <c r="F199" s="48">
        <v>424</v>
      </c>
      <c r="G199" s="48">
        <v>418</v>
      </c>
      <c r="H199" s="48">
        <v>407</v>
      </c>
      <c r="I199" s="48">
        <v>395</v>
      </c>
      <c r="J199" s="48">
        <v>386</v>
      </c>
      <c r="K199" s="48">
        <v>377</v>
      </c>
      <c r="L199" s="48">
        <v>372</v>
      </c>
      <c r="M199" s="48">
        <v>364</v>
      </c>
      <c r="N199" s="48">
        <v>364</v>
      </c>
      <c r="O199" s="604">
        <v>351</v>
      </c>
      <c r="P199" s="604"/>
      <c r="Q199" s="630">
        <f t="shared" ref="Q199:Q201" si="134">O199-E199</f>
        <v>-74</v>
      </c>
    </row>
    <row r="200" spans="2:17">
      <c r="B200" s="624" t="s">
        <v>52</v>
      </c>
      <c r="C200" s="737"/>
      <c r="D200" s="39"/>
      <c r="E200" s="48">
        <v>7696</v>
      </c>
      <c r="F200" s="48">
        <v>7433</v>
      </c>
      <c r="G200" s="48">
        <v>7268</v>
      </c>
      <c r="H200" s="48">
        <v>7028</v>
      </c>
      <c r="I200" s="48">
        <v>6852</v>
      </c>
      <c r="J200" s="48">
        <v>6674</v>
      </c>
      <c r="K200" s="48">
        <v>6523</v>
      </c>
      <c r="L200" s="48">
        <v>6449</v>
      </c>
      <c r="M200" s="48">
        <v>6431</v>
      </c>
      <c r="N200" s="48">
        <v>6305</v>
      </c>
      <c r="O200" s="604">
        <v>6118</v>
      </c>
      <c r="P200" s="604"/>
      <c r="Q200" s="630">
        <f t="shared" si="134"/>
        <v>-1578</v>
      </c>
    </row>
    <row r="201" spans="2:17">
      <c r="B201" s="684" t="s">
        <v>121</v>
      </c>
      <c r="C201" s="64"/>
      <c r="D201" s="63"/>
      <c r="E201" s="65">
        <f>E200/$E200*100</f>
        <v>100</v>
      </c>
      <c r="F201" s="65">
        <f t="shared" ref="F201" si="135">F200/$E200*100</f>
        <v>96.582640332640338</v>
      </c>
      <c r="G201" s="65">
        <f t="shared" ref="G201" si="136">G200/$E200*100</f>
        <v>94.438669438669436</v>
      </c>
      <c r="H201" s="65">
        <f t="shared" ref="H201" si="137">H200/$E200*100</f>
        <v>91.320166320166322</v>
      </c>
      <c r="I201" s="65">
        <f t="shared" ref="I201" si="138">I200/$E200*100</f>
        <v>89.033264033264032</v>
      </c>
      <c r="J201" s="65">
        <f t="shared" ref="J201" si="139">J200/$E200*100</f>
        <v>86.720374220374225</v>
      </c>
      <c r="K201" s="65">
        <f t="shared" ref="K201" si="140">K200/$E200*100</f>
        <v>84.758316008316001</v>
      </c>
      <c r="L201" s="65">
        <f t="shared" ref="L201" si="141">L200/$E200*100</f>
        <v>83.796777546777548</v>
      </c>
      <c r="M201" s="65">
        <f t="shared" ref="M201" si="142">M200/$E200*100</f>
        <v>83.562889812889821</v>
      </c>
      <c r="N201" s="65">
        <f t="shared" ref="N201:O201" si="143">N200/$E200*100</f>
        <v>81.925675675675677</v>
      </c>
      <c r="O201" s="699">
        <f t="shared" si="143"/>
        <v>79.495841995842</v>
      </c>
      <c r="P201" s="699"/>
      <c r="Q201" s="743">
        <f t="shared" si="134"/>
        <v>-20.504158004158</v>
      </c>
    </row>
    <row r="202" spans="2:17">
      <c r="B202" s="421" t="s">
        <v>2398</v>
      </c>
      <c r="C202" s="59"/>
      <c r="D202" s="21"/>
      <c r="E202" s="33"/>
      <c r="F202" s="33"/>
      <c r="G202" s="33"/>
      <c r="H202" s="33"/>
      <c r="I202" s="33"/>
      <c r="J202" s="33"/>
      <c r="K202" s="33"/>
      <c r="L202" s="33"/>
      <c r="M202" s="33"/>
      <c r="N202" s="33"/>
      <c r="O202" s="21"/>
      <c r="P202" s="21"/>
    </row>
    <row r="203" spans="2:17">
      <c r="B203" s="635" t="s">
        <v>2375</v>
      </c>
      <c r="C203" s="633" t="s">
        <v>68</v>
      </c>
      <c r="D203" s="715"/>
      <c r="E203" s="53">
        <v>2010</v>
      </c>
      <c r="F203" s="53">
        <v>2011</v>
      </c>
      <c r="G203" s="53">
        <v>2012</v>
      </c>
      <c r="H203" s="53">
        <v>2013</v>
      </c>
      <c r="I203" s="53">
        <v>2014</v>
      </c>
      <c r="J203" s="53">
        <v>2015</v>
      </c>
      <c r="K203" s="53">
        <v>2016</v>
      </c>
      <c r="L203" s="53">
        <v>2017</v>
      </c>
      <c r="M203" s="53">
        <v>2018</v>
      </c>
      <c r="N203" s="53">
        <v>2019</v>
      </c>
      <c r="O203" s="682">
        <v>2020</v>
      </c>
      <c r="P203" s="682"/>
      <c r="Q203" s="742" t="s">
        <v>2407</v>
      </c>
    </row>
    <row r="204" spans="2:17">
      <c r="B204" s="624" t="s">
        <v>50</v>
      </c>
      <c r="C204" s="738" t="s">
        <v>84</v>
      </c>
      <c r="D204" s="39"/>
      <c r="E204" s="48">
        <v>19</v>
      </c>
      <c r="F204" s="48">
        <v>18</v>
      </c>
      <c r="G204" s="48">
        <v>18</v>
      </c>
      <c r="H204" s="48">
        <v>17</v>
      </c>
      <c r="I204" s="48">
        <v>17</v>
      </c>
      <c r="J204" s="48">
        <v>17</v>
      </c>
      <c r="K204" s="48">
        <v>17</v>
      </c>
      <c r="L204" s="48">
        <v>17</v>
      </c>
      <c r="M204" s="48">
        <v>17</v>
      </c>
      <c r="N204" s="48">
        <v>17</v>
      </c>
      <c r="O204" s="604">
        <v>17</v>
      </c>
      <c r="P204" s="604"/>
      <c r="Q204" s="630">
        <f>O204-E204</f>
        <v>-2</v>
      </c>
    </row>
    <row r="205" spans="2:17">
      <c r="B205" s="624" t="s">
        <v>51</v>
      </c>
      <c r="C205" s="734"/>
      <c r="D205" s="39"/>
      <c r="E205" s="48">
        <v>154</v>
      </c>
      <c r="F205" s="48">
        <v>155</v>
      </c>
      <c r="G205" s="48">
        <v>152</v>
      </c>
      <c r="H205" s="48">
        <v>154</v>
      </c>
      <c r="I205" s="48">
        <v>151</v>
      </c>
      <c r="J205" s="48">
        <v>148</v>
      </c>
      <c r="K205" s="48">
        <v>143</v>
      </c>
      <c r="L205" s="48">
        <v>137</v>
      </c>
      <c r="M205" s="48">
        <v>135</v>
      </c>
      <c r="N205" s="48">
        <v>135</v>
      </c>
      <c r="O205" s="604">
        <v>135</v>
      </c>
      <c r="P205" s="604"/>
      <c r="Q205" s="630">
        <f t="shared" ref="Q205:Q207" si="144">O205-E205</f>
        <v>-19</v>
      </c>
    </row>
    <row r="206" spans="2:17">
      <c r="B206" s="624" t="s">
        <v>54</v>
      </c>
      <c r="C206" s="737"/>
      <c r="D206" s="39"/>
      <c r="E206" s="48">
        <v>4127</v>
      </c>
      <c r="F206" s="48">
        <v>4093</v>
      </c>
      <c r="G206" s="48">
        <v>4013</v>
      </c>
      <c r="H206" s="48">
        <v>3921</v>
      </c>
      <c r="I206" s="48">
        <v>3820</v>
      </c>
      <c r="J206" s="48">
        <v>3731</v>
      </c>
      <c r="K206" s="48">
        <v>3628</v>
      </c>
      <c r="L206" s="48">
        <v>3470</v>
      </c>
      <c r="M206" s="48">
        <v>3383</v>
      </c>
      <c r="N206" s="48">
        <v>3287</v>
      </c>
      <c r="O206" s="604">
        <v>3241</v>
      </c>
      <c r="P206" s="604"/>
      <c r="Q206" s="630">
        <f t="shared" si="144"/>
        <v>-886</v>
      </c>
    </row>
    <row r="207" spans="2:17">
      <c r="B207" s="684" t="s">
        <v>121</v>
      </c>
      <c r="C207" s="64"/>
      <c r="D207" s="63"/>
      <c r="E207" s="65">
        <f>E206/$E206*100</f>
        <v>100</v>
      </c>
      <c r="F207" s="65">
        <f t="shared" ref="F207" si="145">F206/$E206*100</f>
        <v>99.176157014780713</v>
      </c>
      <c r="G207" s="65">
        <f t="shared" ref="G207" si="146">G206/$E206*100</f>
        <v>97.237702931911798</v>
      </c>
      <c r="H207" s="65">
        <f t="shared" ref="H207" si="147">H206/$E206*100</f>
        <v>95.008480736612555</v>
      </c>
      <c r="I207" s="65">
        <f t="shared" ref="I207" si="148">I206/$E206*100</f>
        <v>92.561182456990551</v>
      </c>
      <c r="J207" s="65">
        <f t="shared" ref="J207" si="149">J206/$E206*100</f>
        <v>90.404652289798875</v>
      </c>
      <c r="K207" s="65">
        <f t="shared" ref="K207" si="150">K206/$E206*100</f>
        <v>87.90889265810516</v>
      </c>
      <c r="L207" s="65">
        <f t="shared" ref="L207" si="151">L206/$E206*100</f>
        <v>84.080445844439055</v>
      </c>
      <c r="M207" s="65">
        <f t="shared" ref="M207" si="152">M206/$E206*100</f>
        <v>81.972377029319119</v>
      </c>
      <c r="N207" s="65">
        <f t="shared" ref="N207:O207" si="153">N206/$E206*100</f>
        <v>79.646232129876424</v>
      </c>
      <c r="O207" s="65">
        <f t="shared" si="153"/>
        <v>78.531621032226795</v>
      </c>
      <c r="P207" s="65"/>
      <c r="Q207" s="743">
        <f t="shared" si="144"/>
        <v>-21.468378967773205</v>
      </c>
    </row>
    <row r="208" spans="2:17">
      <c r="B208" s="14" t="s">
        <v>2399</v>
      </c>
      <c r="C208" s="41"/>
      <c r="D208" s="21"/>
      <c r="E208" s="33"/>
      <c r="F208" s="33"/>
      <c r="G208" s="33"/>
      <c r="H208" s="33"/>
      <c r="I208" s="33"/>
      <c r="J208" s="33"/>
      <c r="K208" s="33"/>
      <c r="L208" s="33"/>
      <c r="M208" s="33"/>
      <c r="N208" s="33"/>
      <c r="O208" s="21"/>
      <c r="P208" s="21"/>
    </row>
    <row r="209" spans="2:17">
      <c r="B209" s="635" t="s">
        <v>2375</v>
      </c>
      <c r="C209" s="633" t="s">
        <v>68</v>
      </c>
      <c r="D209" s="715"/>
      <c r="E209" s="635">
        <v>2010</v>
      </c>
      <c r="F209" s="53">
        <v>2011</v>
      </c>
      <c r="G209" s="53">
        <v>2012</v>
      </c>
      <c r="H209" s="53">
        <v>2013</v>
      </c>
      <c r="I209" s="53">
        <v>2014</v>
      </c>
      <c r="J209" s="53">
        <v>2015</v>
      </c>
      <c r="K209" s="53">
        <v>2016</v>
      </c>
      <c r="L209" s="53">
        <v>2017</v>
      </c>
      <c r="M209" s="53">
        <v>2018</v>
      </c>
      <c r="N209" s="53">
        <v>2019</v>
      </c>
      <c r="O209" s="682">
        <v>2020</v>
      </c>
      <c r="P209" s="682"/>
      <c r="Q209" s="742" t="s">
        <v>2407</v>
      </c>
    </row>
    <row r="210" spans="2:17">
      <c r="B210" s="424" t="s">
        <v>50</v>
      </c>
      <c r="C210" s="738" t="s">
        <v>84</v>
      </c>
      <c r="D210" s="39"/>
      <c r="E210" s="628">
        <v>8</v>
      </c>
      <c r="F210" s="48">
        <v>6</v>
      </c>
      <c r="G210" s="48">
        <v>6</v>
      </c>
      <c r="H210" s="48">
        <v>6</v>
      </c>
      <c r="I210" s="48">
        <v>6</v>
      </c>
      <c r="J210" s="48">
        <v>6</v>
      </c>
      <c r="K210" s="48">
        <v>6</v>
      </c>
      <c r="L210" s="48">
        <v>6</v>
      </c>
      <c r="M210" s="48">
        <v>6</v>
      </c>
      <c r="N210" s="48">
        <v>6</v>
      </c>
      <c r="O210" s="604">
        <v>6</v>
      </c>
      <c r="P210" s="604"/>
      <c r="Q210" s="630">
        <f>O210-E210</f>
        <v>-2</v>
      </c>
    </row>
    <row r="211" spans="2:17">
      <c r="B211" s="624" t="s">
        <v>51</v>
      </c>
      <c r="C211" s="734"/>
      <c r="D211" s="39"/>
      <c r="E211" s="628">
        <v>83</v>
      </c>
      <c r="F211" s="48">
        <v>81</v>
      </c>
      <c r="G211" s="48">
        <v>83</v>
      </c>
      <c r="H211" s="48">
        <v>82</v>
      </c>
      <c r="I211" s="48">
        <v>82</v>
      </c>
      <c r="J211" s="48">
        <v>80</v>
      </c>
      <c r="K211" s="48">
        <v>78</v>
      </c>
      <c r="L211" s="48">
        <v>76</v>
      </c>
      <c r="M211" s="48">
        <v>75</v>
      </c>
      <c r="N211" s="48">
        <v>73</v>
      </c>
      <c r="O211" s="604">
        <v>70</v>
      </c>
      <c r="P211" s="604"/>
      <c r="Q211" s="630">
        <f t="shared" ref="Q211:Q213" si="154">O211-E211</f>
        <v>-13</v>
      </c>
    </row>
    <row r="212" spans="2:17">
      <c r="B212" s="624" t="s">
        <v>56</v>
      </c>
      <c r="C212" s="737"/>
      <c r="D212" s="39"/>
      <c r="E212" s="628">
        <v>3762</v>
      </c>
      <c r="F212" s="48">
        <v>3633</v>
      </c>
      <c r="G212" s="48">
        <v>3664</v>
      </c>
      <c r="H212" s="48">
        <v>3535</v>
      </c>
      <c r="I212" s="48">
        <v>3462</v>
      </c>
      <c r="J212" s="48">
        <v>3349</v>
      </c>
      <c r="K212" s="48">
        <v>3249</v>
      </c>
      <c r="L212" s="48">
        <v>3171</v>
      </c>
      <c r="M212" s="48">
        <v>3092</v>
      </c>
      <c r="N212" s="48">
        <v>2988</v>
      </c>
      <c r="O212" s="604">
        <v>2862</v>
      </c>
      <c r="P212" s="604"/>
      <c r="Q212" s="630">
        <f t="shared" si="154"/>
        <v>-900</v>
      </c>
    </row>
    <row r="213" spans="2:17">
      <c r="B213" s="684" t="s">
        <v>121</v>
      </c>
      <c r="C213" s="733"/>
      <c r="D213" s="63"/>
      <c r="E213" s="740">
        <f>E212/$E212*100</f>
        <v>100</v>
      </c>
      <c r="F213" s="65">
        <f t="shared" ref="F213" si="155">F212/$E212*100</f>
        <v>96.570972886762362</v>
      </c>
      <c r="G213" s="65">
        <f t="shared" ref="G213" si="156">G212/$E212*100</f>
        <v>97.39500265816055</v>
      </c>
      <c r="H213" s="65">
        <f t="shared" ref="H213" si="157">H212/$E212*100</f>
        <v>93.965975544922912</v>
      </c>
      <c r="I213" s="65">
        <f t="shared" ref="I213" si="158">I212/$E212*100</f>
        <v>92.025518341307816</v>
      </c>
      <c r="J213" s="65">
        <f t="shared" ref="J213" si="159">J212/$E212*100</f>
        <v>89.021796916533759</v>
      </c>
      <c r="K213" s="65">
        <f t="shared" ref="K213" si="160">K212/$E212*100</f>
        <v>86.36363636363636</v>
      </c>
      <c r="L213" s="65">
        <f t="shared" ref="L213" si="161">L212/$E212*100</f>
        <v>84.29027113237639</v>
      </c>
      <c r="M213" s="65">
        <f t="shared" ref="M213" si="162">M212/$E212*100</f>
        <v>82.190324295587459</v>
      </c>
      <c r="N213" s="65">
        <f t="shared" ref="N213:O213" si="163">N212/$E212*100</f>
        <v>79.425837320574161</v>
      </c>
      <c r="O213" s="699">
        <f t="shared" si="163"/>
        <v>76.076555023923447</v>
      </c>
      <c r="P213" s="699"/>
      <c r="Q213" s="743">
        <f t="shared" si="154"/>
        <v>-23.923444976076553</v>
      </c>
    </row>
    <row r="214" spans="2:17">
      <c r="B214" s="25"/>
      <c r="C214" s="54"/>
      <c r="D214" s="18"/>
    </row>
    <row r="215" spans="2:17">
      <c r="B215" s="421" t="s">
        <v>2400</v>
      </c>
      <c r="C215" s="54"/>
      <c r="D215" s="18"/>
    </row>
    <row r="216" spans="2:17">
      <c r="B216" s="635" t="s">
        <v>2375</v>
      </c>
      <c r="C216" s="633" t="s">
        <v>68</v>
      </c>
      <c r="D216" s="62"/>
      <c r="E216" s="52">
        <v>2010.3</v>
      </c>
      <c r="F216" s="52">
        <v>2011.3</v>
      </c>
      <c r="G216" s="52">
        <v>2012.3</v>
      </c>
      <c r="H216" s="52">
        <v>2013.3</v>
      </c>
      <c r="I216" s="52">
        <v>2014.3</v>
      </c>
      <c r="J216" s="52">
        <v>2015.3</v>
      </c>
      <c r="K216" s="52">
        <v>2016.3</v>
      </c>
      <c r="L216" s="52">
        <v>2017.3</v>
      </c>
      <c r="M216" s="52">
        <v>2018.3</v>
      </c>
      <c r="N216" s="52">
        <v>2019.3</v>
      </c>
      <c r="O216" s="682">
        <v>2020.3</v>
      </c>
      <c r="P216" s="671"/>
      <c r="Q216" s="747" t="s">
        <v>2407</v>
      </c>
    </row>
    <row r="217" spans="2:17">
      <c r="B217" s="683" t="s">
        <v>24</v>
      </c>
      <c r="C217" s="734" t="s">
        <v>2378</v>
      </c>
      <c r="D217" s="39"/>
      <c r="E217" s="716">
        <v>49.4</v>
      </c>
      <c r="F217" s="717">
        <v>48.2</v>
      </c>
      <c r="G217" s="716">
        <v>51.1</v>
      </c>
      <c r="H217" s="716">
        <v>50</v>
      </c>
      <c r="I217" s="25">
        <v>52.1</v>
      </c>
      <c r="J217" s="716">
        <v>48.9</v>
      </c>
      <c r="K217" s="716">
        <v>50.3</v>
      </c>
      <c r="L217" s="716">
        <v>50.4</v>
      </c>
      <c r="M217" s="716">
        <v>51.9</v>
      </c>
      <c r="N217" s="716">
        <v>49.5</v>
      </c>
      <c r="O217" s="68">
        <v>49.9</v>
      </c>
      <c r="P217" s="68"/>
      <c r="Q217" s="753">
        <f>O217-E217</f>
        <v>0.5</v>
      </c>
    </row>
    <row r="218" spans="2:17">
      <c r="B218" s="624" t="s">
        <v>29</v>
      </c>
      <c r="C218" s="734"/>
      <c r="D218" s="39"/>
      <c r="E218" s="716">
        <v>60.7</v>
      </c>
      <c r="F218" s="716">
        <v>59.9</v>
      </c>
      <c r="G218" s="716">
        <v>60</v>
      </c>
      <c r="H218" s="716">
        <v>61.1</v>
      </c>
      <c r="I218" s="25">
        <v>60.1</v>
      </c>
      <c r="J218" s="716">
        <v>60.8</v>
      </c>
      <c r="K218" s="716">
        <v>60.6</v>
      </c>
      <c r="L218" s="716">
        <v>60.7</v>
      </c>
      <c r="M218" s="716">
        <v>60.6</v>
      </c>
      <c r="N218" s="716">
        <v>60.9</v>
      </c>
      <c r="O218" s="68">
        <v>62.5</v>
      </c>
      <c r="P218" s="68"/>
      <c r="Q218" s="748">
        <f t="shared" ref="Q218:Q219" si="164">O218-E218</f>
        <v>1.7999999999999972</v>
      </c>
    </row>
    <row r="219" spans="2:17">
      <c r="B219" s="672" t="s">
        <v>88</v>
      </c>
      <c r="C219" s="733"/>
      <c r="D219" s="63"/>
      <c r="E219" s="72">
        <f t="shared" ref="E219:J219" si="165">E217-E218</f>
        <v>-11.300000000000004</v>
      </c>
      <c r="F219" s="72">
        <f t="shared" si="165"/>
        <v>-11.699999999999996</v>
      </c>
      <c r="G219" s="72">
        <f t="shared" si="165"/>
        <v>-8.8999999999999986</v>
      </c>
      <c r="H219" s="72">
        <f t="shared" si="165"/>
        <v>-11.100000000000001</v>
      </c>
      <c r="I219" s="72">
        <f t="shared" si="165"/>
        <v>-8</v>
      </c>
      <c r="J219" s="72">
        <f t="shared" si="165"/>
        <v>-11.899999999999999</v>
      </c>
      <c r="K219" s="72">
        <f>K217-K218</f>
        <v>-10.300000000000004</v>
      </c>
      <c r="L219" s="72">
        <f t="shared" ref="L219:O219" si="166">L217-L218</f>
        <v>-10.300000000000004</v>
      </c>
      <c r="M219" s="72">
        <f t="shared" si="166"/>
        <v>-8.7000000000000028</v>
      </c>
      <c r="N219" s="72">
        <f t="shared" si="166"/>
        <v>-11.399999999999999</v>
      </c>
      <c r="O219" s="72">
        <f t="shared" si="166"/>
        <v>-12.600000000000001</v>
      </c>
      <c r="P219" s="72"/>
      <c r="Q219" s="743">
        <f t="shared" si="164"/>
        <v>-1.2999999999999972</v>
      </c>
    </row>
    <row r="220" spans="2:17">
      <c r="B220" s="1" t="s">
        <v>123</v>
      </c>
      <c r="C220" s="31"/>
      <c r="D220" s="18"/>
    </row>
    <row r="221" spans="2:17">
      <c r="B221" s="14" t="s">
        <v>2401</v>
      </c>
      <c r="C221" s="31"/>
      <c r="D221" s="18"/>
      <c r="E221" s="25"/>
      <c r="F221" s="25"/>
      <c r="G221" s="25"/>
      <c r="H221" s="25"/>
      <c r="I221" s="25"/>
      <c r="J221" s="25"/>
      <c r="K221" s="25"/>
      <c r="L221" s="25"/>
      <c r="M221" s="25"/>
      <c r="N221" s="25"/>
      <c r="O221" s="25"/>
      <c r="P221" s="25"/>
    </row>
    <row r="222" spans="2:17">
      <c r="B222" s="635" t="s">
        <v>2375</v>
      </c>
      <c r="C222" s="633" t="s">
        <v>68</v>
      </c>
      <c r="D222" s="26">
        <v>2009</v>
      </c>
      <c r="E222" s="53">
        <v>2010</v>
      </c>
      <c r="F222" s="53">
        <v>2011</v>
      </c>
      <c r="G222" s="53">
        <v>2012</v>
      </c>
      <c r="H222" s="53">
        <v>2013</v>
      </c>
      <c r="I222" s="53">
        <v>2014</v>
      </c>
      <c r="J222" s="53">
        <v>2015</v>
      </c>
      <c r="K222" s="53">
        <v>2016</v>
      </c>
      <c r="L222" s="53">
        <v>2017</v>
      </c>
      <c r="M222" s="53">
        <v>2018</v>
      </c>
      <c r="N222" s="53">
        <v>2019</v>
      </c>
      <c r="O222" s="682">
        <v>2020</v>
      </c>
      <c r="P222" s="671"/>
      <c r="Q222" s="747" t="s">
        <v>2321</v>
      </c>
    </row>
    <row r="223" spans="2:17">
      <c r="B223" s="685" t="s">
        <v>32</v>
      </c>
      <c r="C223" s="629" t="s">
        <v>2405</v>
      </c>
      <c r="D223" s="39"/>
      <c r="E223" s="718">
        <v>17</v>
      </c>
      <c r="F223" s="718">
        <v>12</v>
      </c>
      <c r="G223" s="718">
        <v>10</v>
      </c>
      <c r="H223" s="718">
        <v>7</v>
      </c>
      <c r="I223" s="718">
        <v>5</v>
      </c>
      <c r="J223" s="718">
        <v>4</v>
      </c>
      <c r="K223" s="718">
        <v>9</v>
      </c>
      <c r="L223" s="718">
        <v>7</v>
      </c>
      <c r="M223" s="718">
        <v>10</v>
      </c>
      <c r="N223" s="570">
        <v>7</v>
      </c>
      <c r="O223" s="719"/>
      <c r="P223" s="719"/>
      <c r="Q223" s="750">
        <f>N223-E223</f>
        <v>-10</v>
      </c>
    </row>
    <row r="224" spans="2:17">
      <c r="B224" s="683" t="s">
        <v>33</v>
      </c>
      <c r="C224" s="734"/>
      <c r="D224" s="39"/>
      <c r="E224" s="718">
        <v>16</v>
      </c>
      <c r="F224" s="718">
        <v>11</v>
      </c>
      <c r="G224" s="718">
        <v>13</v>
      </c>
      <c r="H224" s="718">
        <v>14</v>
      </c>
      <c r="I224" s="718">
        <v>9</v>
      </c>
      <c r="J224" s="718">
        <v>14</v>
      </c>
      <c r="K224" s="718">
        <v>12</v>
      </c>
      <c r="L224" s="718">
        <v>12</v>
      </c>
      <c r="M224" s="718">
        <v>9</v>
      </c>
      <c r="N224" s="570">
        <v>3</v>
      </c>
      <c r="O224" s="719"/>
      <c r="P224" s="719"/>
      <c r="Q224" s="630">
        <f t="shared" ref="Q224:Q228" si="167">N224-E224</f>
        <v>-13</v>
      </c>
    </row>
    <row r="225" spans="2:17">
      <c r="B225" s="683" t="s">
        <v>34</v>
      </c>
      <c r="C225" s="734"/>
      <c r="D225" s="39"/>
      <c r="E225" s="718">
        <v>10</v>
      </c>
      <c r="F225" s="718">
        <v>16</v>
      </c>
      <c r="G225" s="718">
        <v>16</v>
      </c>
      <c r="H225" s="718">
        <v>8</v>
      </c>
      <c r="I225" s="718">
        <v>13</v>
      </c>
      <c r="J225" s="718">
        <v>9</v>
      </c>
      <c r="K225" s="718">
        <v>9</v>
      </c>
      <c r="L225" s="718">
        <v>8</v>
      </c>
      <c r="M225" s="718">
        <v>10</v>
      </c>
      <c r="N225" s="570">
        <v>9</v>
      </c>
      <c r="O225" s="719"/>
      <c r="P225" s="719"/>
      <c r="Q225" s="630">
        <f t="shared" si="167"/>
        <v>-1</v>
      </c>
    </row>
    <row r="226" spans="2:17">
      <c r="B226" s="624" t="s">
        <v>24</v>
      </c>
      <c r="C226" s="737"/>
      <c r="D226" s="39">
        <v>50</v>
      </c>
      <c r="E226" s="32">
        <f>SUM(E223:E225)</f>
        <v>43</v>
      </c>
      <c r="F226" s="32">
        <f t="shared" ref="F226:N226" si="168">SUM(F223:F225)</f>
        <v>39</v>
      </c>
      <c r="G226" s="32">
        <f t="shared" si="168"/>
        <v>39</v>
      </c>
      <c r="H226" s="32">
        <f t="shared" si="168"/>
        <v>29</v>
      </c>
      <c r="I226" s="32">
        <f t="shared" si="168"/>
        <v>27</v>
      </c>
      <c r="J226" s="32">
        <f t="shared" si="168"/>
        <v>27</v>
      </c>
      <c r="K226" s="32">
        <f t="shared" si="168"/>
        <v>30</v>
      </c>
      <c r="L226" s="32">
        <f t="shared" si="168"/>
        <v>27</v>
      </c>
      <c r="M226" s="32">
        <f t="shared" si="168"/>
        <v>29</v>
      </c>
      <c r="N226" s="529">
        <f t="shared" si="168"/>
        <v>19</v>
      </c>
      <c r="O226" s="39"/>
      <c r="P226" s="39"/>
      <c r="Q226" s="630">
        <f t="shared" si="167"/>
        <v>-24</v>
      </c>
    </row>
    <row r="227" spans="2:17">
      <c r="B227" s="684" t="s">
        <v>121</v>
      </c>
      <c r="C227" s="64"/>
      <c r="D227" s="63"/>
      <c r="E227" s="65">
        <f>E226/$E226*100</f>
        <v>100</v>
      </c>
      <c r="F227" s="65">
        <f t="shared" ref="F227" si="169">F226/$E226*100</f>
        <v>90.697674418604649</v>
      </c>
      <c r="G227" s="65">
        <f t="shared" ref="G227" si="170">G226/$E226*100</f>
        <v>90.697674418604649</v>
      </c>
      <c r="H227" s="65">
        <f t="shared" ref="H227" si="171">H226/$E226*100</f>
        <v>67.441860465116278</v>
      </c>
      <c r="I227" s="65">
        <f t="shared" ref="I227" si="172">I226/$E226*100</f>
        <v>62.790697674418603</v>
      </c>
      <c r="J227" s="65">
        <f t="shared" ref="J227" si="173">J226/$E226*100</f>
        <v>62.790697674418603</v>
      </c>
      <c r="K227" s="65">
        <f t="shared" ref="K227" si="174">K226/$E226*100</f>
        <v>69.767441860465112</v>
      </c>
      <c r="L227" s="65">
        <f t="shared" ref="L227:N227" si="175">L226/$E226*100</f>
        <v>62.790697674418603</v>
      </c>
      <c r="M227" s="65">
        <f t="shared" si="175"/>
        <v>67.441860465116278</v>
      </c>
      <c r="N227" s="65">
        <f t="shared" si="175"/>
        <v>44.186046511627907</v>
      </c>
      <c r="O227" s="62"/>
      <c r="P227" s="62"/>
      <c r="Q227" s="634">
        <f t="shared" si="167"/>
        <v>-55.813953488372093</v>
      </c>
    </row>
    <row r="228" spans="2:17">
      <c r="B228" s="626" t="s">
        <v>29</v>
      </c>
      <c r="C228" s="12"/>
      <c r="D228" s="40"/>
      <c r="E228" s="30">
        <v>1256</v>
      </c>
      <c r="F228" s="30">
        <v>1256</v>
      </c>
      <c r="G228" s="30">
        <v>1135</v>
      </c>
      <c r="H228" s="30">
        <v>1126</v>
      </c>
      <c r="I228" s="30">
        <v>1080</v>
      </c>
      <c r="J228" s="11">
        <v>963</v>
      </c>
      <c r="K228" s="11">
        <v>892</v>
      </c>
      <c r="L228" s="11">
        <v>904</v>
      </c>
      <c r="M228" s="11">
        <f>598+287</f>
        <v>885</v>
      </c>
      <c r="N228" s="551">
        <v>853</v>
      </c>
      <c r="O228" s="40"/>
      <c r="P228" s="40"/>
      <c r="Q228" s="741">
        <f t="shared" si="167"/>
        <v>-403</v>
      </c>
    </row>
    <row r="229" spans="2:17">
      <c r="B229" s="1" t="s">
        <v>57</v>
      </c>
      <c r="C229" s="31"/>
      <c r="D229" s="18"/>
    </row>
    <row r="230" spans="2:17">
      <c r="B230" s="424" t="s">
        <v>24</v>
      </c>
      <c r="C230" s="13"/>
      <c r="D230" s="26">
        <v>34.5</v>
      </c>
      <c r="E230" s="66">
        <f>E226/E233*100000</f>
        <v>29.955345635924122</v>
      </c>
      <c r="F230" s="66">
        <f t="shared" ref="F230:L230" si="176">F226/F233*100000</f>
        <v>27.500423083432054</v>
      </c>
      <c r="G230" s="66">
        <f t="shared" si="176"/>
        <v>27.81839580584186</v>
      </c>
      <c r="H230" s="66">
        <f t="shared" si="176"/>
        <v>20.962693633846801</v>
      </c>
      <c r="I230" s="66">
        <f t="shared" si="176"/>
        <v>19.729919326552086</v>
      </c>
      <c r="J230" s="66">
        <f t="shared" si="176"/>
        <v>19.978245910009104</v>
      </c>
      <c r="K230" s="66">
        <f t="shared" si="176"/>
        <v>22.469890346935106</v>
      </c>
      <c r="L230" s="66">
        <f t="shared" si="176"/>
        <v>20.46819091515556</v>
      </c>
      <c r="M230" s="66">
        <f t="shared" ref="M230:N230" si="177">M226/M233*100000</f>
        <v>22.335869866600945</v>
      </c>
      <c r="N230" s="66">
        <f t="shared" si="177"/>
        <v>14.842242584737487</v>
      </c>
      <c r="O230" s="26"/>
      <c r="P230" s="26"/>
      <c r="Q230" s="744">
        <f>N230-E230</f>
        <v>-15.113103051186634</v>
      </c>
    </row>
    <row r="231" spans="2:17">
      <c r="B231" s="624" t="s">
        <v>29</v>
      </c>
      <c r="C231" s="54"/>
      <c r="D231" s="39">
        <v>22.1</v>
      </c>
      <c r="E231" s="28">
        <f>E228/E234*100000</f>
        <v>22.476200906456594</v>
      </c>
      <c r="F231" s="28">
        <f t="shared" ref="F231:L231" si="178">F228/F234*100000</f>
        <v>22.491821644152161</v>
      </c>
      <c r="G231" s="28">
        <f t="shared" si="178"/>
        <v>20.357229013445636</v>
      </c>
      <c r="H231" s="28">
        <f t="shared" si="178"/>
        <v>20.235362788066382</v>
      </c>
      <c r="I231" s="28">
        <f t="shared" si="178"/>
        <v>19.458109662663041</v>
      </c>
      <c r="J231" s="28">
        <f t="shared" si="178"/>
        <v>17.399002673990026</v>
      </c>
      <c r="K231" s="28">
        <f t="shared" si="178"/>
        <v>16.159528605535943</v>
      </c>
      <c r="L231" s="28">
        <f t="shared" si="178"/>
        <v>16.427071887156192</v>
      </c>
      <c r="M231" s="28">
        <f t="shared" ref="M231:N231" si="179">M228/M234*100000</f>
        <v>16.136752136752136</v>
      </c>
      <c r="N231" s="28">
        <f t="shared" si="179"/>
        <v>15.605019218139143</v>
      </c>
      <c r="O231" s="40"/>
      <c r="P231" s="39"/>
      <c r="Q231" s="745">
        <f t="shared" ref="Q231:Q234" si="180">N231-E231</f>
        <v>-6.871181688317451</v>
      </c>
    </row>
    <row r="232" spans="2:17">
      <c r="B232" s="720" t="s">
        <v>113</v>
      </c>
      <c r="C232" s="60"/>
      <c r="D232" s="687"/>
      <c r="E232" s="38">
        <f>E230-E231</f>
        <v>7.479144729467528</v>
      </c>
      <c r="F232" s="38">
        <f t="shared" ref="F232:L232" si="181">F230-F231</f>
        <v>5.008601439279893</v>
      </c>
      <c r="G232" s="38">
        <f t="shared" si="181"/>
        <v>7.4611667923962237</v>
      </c>
      <c r="H232" s="38">
        <f t="shared" si="181"/>
        <v>0.7273308457804184</v>
      </c>
      <c r="I232" s="38">
        <f t="shared" si="181"/>
        <v>0.27180966388904437</v>
      </c>
      <c r="J232" s="38">
        <f t="shared" si="181"/>
        <v>2.579243236019078</v>
      </c>
      <c r="K232" s="38">
        <f t="shared" si="181"/>
        <v>6.3103617413991628</v>
      </c>
      <c r="L232" s="38">
        <f t="shared" si="181"/>
        <v>4.0411190279993683</v>
      </c>
      <c r="M232" s="38">
        <f t="shared" ref="M232:N232" si="182">M230-M231</f>
        <v>6.1991177298488083</v>
      </c>
      <c r="N232" s="770">
        <f t="shared" si="182"/>
        <v>-0.76277663340165525</v>
      </c>
      <c r="O232" s="39"/>
      <c r="P232" s="39"/>
      <c r="Q232" s="746">
        <f t="shared" si="180"/>
        <v>-8.2419213628691832</v>
      </c>
    </row>
    <row r="233" spans="2:17">
      <c r="B233" s="424" t="s">
        <v>82</v>
      </c>
      <c r="C233" s="13"/>
      <c r="D233" s="26"/>
      <c r="E233" s="75">
        <f t="shared" ref="E233:O233" si="183">E140</f>
        <v>143547</v>
      </c>
      <c r="F233" s="75">
        <f t="shared" si="183"/>
        <v>141816</v>
      </c>
      <c r="G233" s="75">
        <f t="shared" si="183"/>
        <v>140195</v>
      </c>
      <c r="H233" s="75">
        <f t="shared" si="183"/>
        <v>138341</v>
      </c>
      <c r="I233" s="75">
        <f t="shared" si="183"/>
        <v>136848</v>
      </c>
      <c r="J233" s="75">
        <f t="shared" si="183"/>
        <v>135147</v>
      </c>
      <c r="K233" s="75">
        <f t="shared" si="183"/>
        <v>133512</v>
      </c>
      <c r="L233" s="75">
        <f t="shared" si="183"/>
        <v>131912</v>
      </c>
      <c r="M233" s="75">
        <f t="shared" si="183"/>
        <v>129836</v>
      </c>
      <c r="N233" s="75">
        <f t="shared" si="183"/>
        <v>128013</v>
      </c>
      <c r="O233" s="75">
        <f t="shared" si="183"/>
        <v>127537</v>
      </c>
      <c r="P233" s="32"/>
      <c r="Q233" s="631">
        <f t="shared" si="180"/>
        <v>-15534</v>
      </c>
    </row>
    <row r="234" spans="2:17">
      <c r="B234" s="626" t="s">
        <v>83</v>
      </c>
      <c r="C234" s="12"/>
      <c r="D234" s="40"/>
      <c r="E234" s="76">
        <f t="shared" ref="E234:O234" si="184">E142</f>
        <v>5588133</v>
      </c>
      <c r="F234" s="76">
        <f t="shared" si="184"/>
        <v>5584252</v>
      </c>
      <c r="G234" s="76">
        <f t="shared" si="184"/>
        <v>5575415</v>
      </c>
      <c r="H234" s="76">
        <f t="shared" si="184"/>
        <v>5564516</v>
      </c>
      <c r="I234" s="76">
        <f t="shared" si="184"/>
        <v>5550385</v>
      </c>
      <c r="J234" s="76">
        <f t="shared" si="184"/>
        <v>5534800</v>
      </c>
      <c r="K234" s="76">
        <f t="shared" si="184"/>
        <v>5519963</v>
      </c>
      <c r="L234" s="76">
        <f t="shared" si="184"/>
        <v>5503111</v>
      </c>
      <c r="M234" s="76">
        <f t="shared" si="184"/>
        <v>5484375</v>
      </c>
      <c r="N234" s="76">
        <f t="shared" si="184"/>
        <v>5466190</v>
      </c>
      <c r="O234" s="76">
        <f t="shared" si="184"/>
        <v>5469184</v>
      </c>
      <c r="P234" s="76"/>
      <c r="Q234" s="771">
        <f t="shared" si="180"/>
        <v>-121943</v>
      </c>
    </row>
    <row r="235" spans="2:17">
      <c r="B235" s="25"/>
      <c r="C235" s="54"/>
      <c r="D235" s="18"/>
    </row>
    <row r="236" spans="2:17">
      <c r="B236" s="421" t="s">
        <v>2402</v>
      </c>
      <c r="C236" s="54"/>
      <c r="D236" s="18"/>
    </row>
    <row r="237" spans="2:17">
      <c r="B237" s="635" t="s">
        <v>2375</v>
      </c>
      <c r="C237" s="633" t="s">
        <v>68</v>
      </c>
      <c r="D237" s="26">
        <v>2009</v>
      </c>
      <c r="E237" s="53">
        <v>2010</v>
      </c>
      <c r="F237" s="53">
        <v>2011</v>
      </c>
      <c r="G237" s="53">
        <v>2012</v>
      </c>
      <c r="H237" s="53">
        <v>2013</v>
      </c>
      <c r="I237" s="53">
        <v>2014</v>
      </c>
      <c r="J237" s="53">
        <v>2015</v>
      </c>
      <c r="K237" s="53">
        <v>2016</v>
      </c>
      <c r="L237" s="53">
        <v>2017</v>
      </c>
      <c r="M237" s="53">
        <v>2018</v>
      </c>
      <c r="N237" s="53">
        <v>2019</v>
      </c>
      <c r="O237" s="682">
        <v>2020</v>
      </c>
      <c r="P237" s="54"/>
    </row>
    <row r="238" spans="2:17">
      <c r="B238" s="683" t="s">
        <v>32</v>
      </c>
      <c r="C238" s="734"/>
      <c r="D238" s="43">
        <v>425568</v>
      </c>
      <c r="E238" s="43"/>
      <c r="F238" s="43"/>
      <c r="G238" s="43"/>
      <c r="H238" s="43"/>
      <c r="I238" s="43"/>
      <c r="J238" s="43"/>
      <c r="K238" s="43"/>
      <c r="L238" s="43"/>
      <c r="M238" s="43"/>
      <c r="N238" s="43"/>
      <c r="O238" s="675"/>
      <c r="P238" s="43"/>
    </row>
    <row r="239" spans="2:17">
      <c r="B239" s="683" t="s">
        <v>33</v>
      </c>
      <c r="C239" s="734"/>
      <c r="D239" s="43">
        <v>632114</v>
      </c>
      <c r="E239" s="43"/>
      <c r="F239" s="43"/>
      <c r="G239" s="43"/>
      <c r="H239" s="43"/>
      <c r="I239" s="43"/>
      <c r="J239" s="43"/>
      <c r="K239" s="43"/>
      <c r="L239" s="43"/>
      <c r="M239" s="43"/>
      <c r="N239" s="43"/>
      <c r="O239" s="675"/>
      <c r="P239" s="43"/>
    </row>
    <row r="240" spans="2:17">
      <c r="B240" s="683" t="s">
        <v>34</v>
      </c>
      <c r="C240" s="734"/>
      <c r="D240" s="43">
        <v>307581</v>
      </c>
      <c r="E240" s="43"/>
      <c r="F240" s="43"/>
      <c r="G240" s="43"/>
      <c r="H240" s="43"/>
      <c r="I240" s="43"/>
      <c r="J240" s="43"/>
      <c r="K240" s="43"/>
      <c r="L240" s="43"/>
      <c r="M240" s="43"/>
      <c r="N240" s="43"/>
      <c r="O240" s="675"/>
      <c r="P240" s="43"/>
    </row>
    <row r="241" spans="2:17">
      <c r="B241" s="683" t="s">
        <v>24</v>
      </c>
      <c r="C241" s="734"/>
      <c r="D241" s="43">
        <f>SUM(D238:D240)</f>
        <v>1365263</v>
      </c>
      <c r="E241" s="29"/>
      <c r="F241" s="29"/>
      <c r="G241" s="29"/>
      <c r="H241" s="29"/>
      <c r="I241" s="29"/>
      <c r="J241" s="29"/>
      <c r="K241" s="29"/>
      <c r="L241" s="29"/>
      <c r="M241" s="29"/>
      <c r="N241" s="29"/>
      <c r="O241" s="676"/>
      <c r="P241" s="43"/>
    </row>
    <row r="242" spans="2:17">
      <c r="B242" s="424" t="s">
        <v>29</v>
      </c>
      <c r="C242" s="633" t="s">
        <v>120</v>
      </c>
      <c r="D242" s="39"/>
      <c r="E242" s="48">
        <v>67719</v>
      </c>
      <c r="F242" s="48">
        <v>72598</v>
      </c>
      <c r="G242" s="48">
        <v>74030</v>
      </c>
      <c r="H242" s="48">
        <v>75182</v>
      </c>
      <c r="I242" s="48">
        <v>73293</v>
      </c>
      <c r="J242" s="48">
        <v>71558</v>
      </c>
      <c r="K242" s="48">
        <v>70618</v>
      </c>
      <c r="L242" s="48">
        <v>68605</v>
      </c>
      <c r="M242" s="43"/>
      <c r="N242" s="43"/>
      <c r="O242" s="675"/>
      <c r="P242" s="43"/>
    </row>
    <row r="243" spans="2:17">
      <c r="B243" s="684" t="s">
        <v>121</v>
      </c>
      <c r="C243" s="733"/>
      <c r="D243" s="63"/>
      <c r="E243" s="65">
        <f>E242/$E242*100</f>
        <v>100</v>
      </c>
      <c r="F243" s="65">
        <f t="shared" ref="F243:L243" si="185">F242/$E242*100</f>
        <v>107.20477266350655</v>
      </c>
      <c r="G243" s="65">
        <f t="shared" si="185"/>
        <v>109.31939337556669</v>
      </c>
      <c r="H243" s="65">
        <f t="shared" si="185"/>
        <v>111.02054076403964</v>
      </c>
      <c r="I243" s="65">
        <f t="shared" si="185"/>
        <v>108.23107252026757</v>
      </c>
      <c r="J243" s="65">
        <f t="shared" si="185"/>
        <v>105.66901460446847</v>
      </c>
      <c r="K243" s="65">
        <f t="shared" si="185"/>
        <v>104.28092558956865</v>
      </c>
      <c r="L243" s="65">
        <f t="shared" si="185"/>
        <v>101.30834773106514</v>
      </c>
      <c r="M243" s="74"/>
      <c r="N243" s="74"/>
      <c r="O243" s="721"/>
      <c r="P243" s="43"/>
    </row>
    <row r="244" spans="2:17">
      <c r="B244" s="25" t="s">
        <v>119</v>
      </c>
      <c r="C244" s="54"/>
      <c r="D244" s="18"/>
    </row>
    <row r="245" spans="2:17">
      <c r="B245" s="421" t="s">
        <v>2403</v>
      </c>
      <c r="C245" s="54"/>
      <c r="D245" s="18"/>
    </row>
    <row r="246" spans="2:17">
      <c r="B246" s="635" t="s">
        <v>2375</v>
      </c>
      <c r="C246" s="633" t="s">
        <v>68</v>
      </c>
      <c r="D246" s="62"/>
      <c r="E246" s="53" t="s">
        <v>114</v>
      </c>
      <c r="F246" s="53" t="s">
        <v>109</v>
      </c>
      <c r="G246" s="53" t="s">
        <v>108</v>
      </c>
      <c r="H246" s="53" t="s">
        <v>107</v>
      </c>
      <c r="I246" s="53" t="s">
        <v>106</v>
      </c>
      <c r="J246" s="53" t="s">
        <v>105</v>
      </c>
      <c r="K246" s="53" t="s">
        <v>104</v>
      </c>
      <c r="L246" s="53" t="s">
        <v>110</v>
      </c>
      <c r="M246" s="53" t="s">
        <v>111</v>
      </c>
      <c r="N246" s="53" t="s">
        <v>112</v>
      </c>
      <c r="O246" s="682" t="s">
        <v>2409</v>
      </c>
      <c r="P246" s="671"/>
      <c r="Q246" s="747" t="s">
        <v>2321</v>
      </c>
    </row>
    <row r="247" spans="2:17">
      <c r="B247" s="683" t="s">
        <v>32</v>
      </c>
      <c r="C247" s="734" t="s">
        <v>2378</v>
      </c>
      <c r="D247" s="39"/>
      <c r="E247" s="25">
        <v>23.8</v>
      </c>
      <c r="F247" s="37">
        <v>23.824470831182243</v>
      </c>
      <c r="G247" s="37">
        <v>23.686576213074655</v>
      </c>
      <c r="H247" s="37">
        <v>24.170825699665169</v>
      </c>
      <c r="I247" s="37">
        <v>24.670461354104255</v>
      </c>
      <c r="J247" s="25">
        <v>25.1</v>
      </c>
      <c r="K247" s="25">
        <v>26.1</v>
      </c>
      <c r="L247" s="25">
        <v>26.3</v>
      </c>
      <c r="M247" s="37">
        <v>26.387262408792001</v>
      </c>
      <c r="N247" s="37">
        <v>26.793577981651378</v>
      </c>
      <c r="O247" s="39"/>
      <c r="P247" s="39"/>
      <c r="Q247" s="753">
        <f>N247-E247</f>
        <v>2.9935779816513772</v>
      </c>
    </row>
    <row r="248" spans="2:17">
      <c r="B248" s="683" t="s">
        <v>33</v>
      </c>
      <c r="C248" s="734"/>
      <c r="D248" s="39"/>
      <c r="E248" s="25">
        <v>53.5</v>
      </c>
      <c r="F248" s="37">
        <v>55.690962099125365</v>
      </c>
      <c r="G248" s="37">
        <v>58.315855499147339</v>
      </c>
      <c r="H248" s="37">
        <v>60.427987116915958</v>
      </c>
      <c r="I248" s="37">
        <v>61.72269830806416</v>
      </c>
      <c r="J248" s="25">
        <v>63.6</v>
      </c>
      <c r="K248" s="25">
        <v>64.3</v>
      </c>
      <c r="L248" s="25">
        <v>68.099999999999994</v>
      </c>
      <c r="M248" s="37">
        <v>66.921353959515187</v>
      </c>
      <c r="N248" s="37">
        <v>67.300211416490484</v>
      </c>
      <c r="O248" s="39"/>
      <c r="P248" s="39"/>
      <c r="Q248" s="748">
        <f t="shared" ref="Q248:Q252" si="186">N248-E248</f>
        <v>13.800211416490484</v>
      </c>
    </row>
    <row r="249" spans="2:17">
      <c r="B249" s="683" t="s">
        <v>34</v>
      </c>
      <c r="C249" s="734"/>
      <c r="D249" s="39"/>
      <c r="E249" s="25">
        <v>55.6</v>
      </c>
      <c r="F249" s="37">
        <v>56.583533903228492</v>
      </c>
      <c r="G249" s="37">
        <v>56.91897229049809</v>
      </c>
      <c r="H249" s="37">
        <v>56.914184081814135</v>
      </c>
      <c r="I249" s="37">
        <v>57.957687608513929</v>
      </c>
      <c r="J249" s="25">
        <v>58.599999999999994</v>
      </c>
      <c r="K249" s="25">
        <v>58.6</v>
      </c>
      <c r="L249" s="25">
        <v>59.2</v>
      </c>
      <c r="M249" s="37">
        <v>59.357086658424194</v>
      </c>
      <c r="N249" s="37">
        <v>59.617848970251721</v>
      </c>
      <c r="O249" s="39"/>
      <c r="P249" s="39"/>
      <c r="Q249" s="748">
        <f t="shared" si="186"/>
        <v>4.0178489702517197</v>
      </c>
    </row>
    <row r="250" spans="2:17">
      <c r="B250" s="683" t="s">
        <v>24</v>
      </c>
      <c r="C250" s="734"/>
      <c r="D250" s="39">
        <v>44.5</v>
      </c>
      <c r="E250" s="25">
        <v>44.5</v>
      </c>
      <c r="F250" s="37">
        <v>45.559900318090648</v>
      </c>
      <c r="G250" s="37">
        <v>46.551406272405103</v>
      </c>
      <c r="H250" s="37">
        <v>47.438499913985893</v>
      </c>
      <c r="I250" s="37">
        <v>48.4</v>
      </c>
      <c r="J250" s="25">
        <v>49.4</v>
      </c>
      <c r="K250" s="37">
        <v>50</v>
      </c>
      <c r="L250" s="25">
        <v>51.6</v>
      </c>
      <c r="M250" s="37">
        <v>51.288599443875306</v>
      </c>
      <c r="N250" s="37">
        <v>51.7</v>
      </c>
      <c r="O250" s="39"/>
      <c r="P250" s="39"/>
      <c r="Q250" s="748">
        <f t="shared" si="186"/>
        <v>7.2000000000000028</v>
      </c>
    </row>
    <row r="251" spans="2:17">
      <c r="B251" s="624" t="s">
        <v>29</v>
      </c>
      <c r="C251" s="734"/>
      <c r="D251" s="39">
        <v>91.1</v>
      </c>
      <c r="E251" s="25">
        <v>91.1</v>
      </c>
      <c r="F251" s="25">
        <v>91.4</v>
      </c>
      <c r="G251" s="25">
        <v>91.7</v>
      </c>
      <c r="H251" s="25">
        <v>91.9</v>
      </c>
      <c r="I251" s="25">
        <v>92.1</v>
      </c>
      <c r="J251" s="25">
        <v>92.3</v>
      </c>
      <c r="K251" s="25">
        <v>92.5</v>
      </c>
      <c r="L251" s="25">
        <v>92.7</v>
      </c>
      <c r="M251" s="37">
        <v>92.9</v>
      </c>
      <c r="N251" s="25">
        <v>93.2</v>
      </c>
      <c r="O251" s="39"/>
      <c r="P251" s="39"/>
      <c r="Q251" s="748">
        <f t="shared" si="186"/>
        <v>2.1000000000000085</v>
      </c>
    </row>
    <row r="252" spans="2:17">
      <c r="B252" s="672" t="s">
        <v>115</v>
      </c>
      <c r="C252" s="733"/>
      <c r="D252" s="63"/>
      <c r="E252" s="72">
        <f t="shared" ref="E252:N252" si="187">E250-E251</f>
        <v>-46.599999999999994</v>
      </c>
      <c r="F252" s="72">
        <f t="shared" si="187"/>
        <v>-45.840099681909358</v>
      </c>
      <c r="G252" s="72">
        <f t="shared" si="187"/>
        <v>-45.1485937275949</v>
      </c>
      <c r="H252" s="72">
        <f t="shared" si="187"/>
        <v>-44.461500086014112</v>
      </c>
      <c r="I252" s="72">
        <f t="shared" si="187"/>
        <v>-43.699999999999996</v>
      </c>
      <c r="J252" s="72">
        <f t="shared" si="187"/>
        <v>-42.9</v>
      </c>
      <c r="K252" s="72">
        <f t="shared" si="187"/>
        <v>-42.5</v>
      </c>
      <c r="L252" s="72">
        <f t="shared" si="187"/>
        <v>-41.1</v>
      </c>
      <c r="M252" s="72">
        <f t="shared" si="187"/>
        <v>-41.6114005561247</v>
      </c>
      <c r="N252" s="72">
        <f t="shared" si="187"/>
        <v>-41.5</v>
      </c>
      <c r="O252" s="62"/>
      <c r="P252" s="62"/>
      <c r="Q252" s="743">
        <f t="shared" si="186"/>
        <v>5.0999999999999943</v>
      </c>
    </row>
    <row r="253" spans="2:17">
      <c r="B253" s="558"/>
      <c r="C253" s="59"/>
      <c r="D253" s="558"/>
      <c r="E253" s="714"/>
      <c r="F253" s="714"/>
      <c r="G253" s="714"/>
      <c r="H253" s="714"/>
      <c r="I253" s="714"/>
      <c r="J253" s="714"/>
      <c r="K253" s="714"/>
      <c r="L253" s="714"/>
      <c r="M253" s="714"/>
      <c r="N253" s="714"/>
      <c r="O253" s="558"/>
      <c r="P253" s="558"/>
      <c r="Q253" s="70"/>
    </row>
    <row r="254" spans="2:17">
      <c r="B254" s="722" t="s">
        <v>2404</v>
      </c>
      <c r="C254" s="54"/>
      <c r="D254" s="18"/>
      <c r="H254" s="14" t="s">
        <v>2414</v>
      </c>
      <c r="M254" s="17"/>
      <c r="N254" s="1" t="s">
        <v>122</v>
      </c>
    </row>
    <row r="255" spans="2:17">
      <c r="B255" s="424" t="s">
        <v>2375</v>
      </c>
      <c r="C255" s="726"/>
      <c r="D255" s="26"/>
      <c r="E255" s="690">
        <v>2010</v>
      </c>
      <c r="F255" s="690">
        <v>2011</v>
      </c>
      <c r="G255" s="690">
        <v>2012</v>
      </c>
      <c r="H255" s="635">
        <v>2013</v>
      </c>
      <c r="I255" s="53">
        <v>2014</v>
      </c>
      <c r="J255" s="53">
        <v>2015</v>
      </c>
      <c r="K255" s="53">
        <v>2016</v>
      </c>
      <c r="L255" s="53">
        <v>2017</v>
      </c>
      <c r="M255" s="53">
        <v>2018</v>
      </c>
      <c r="N255" s="53">
        <v>2019</v>
      </c>
      <c r="O255" s="682">
        <v>2020</v>
      </c>
      <c r="P255" s="671"/>
      <c r="Q255" s="747" t="s">
        <v>2415</v>
      </c>
    </row>
    <row r="256" spans="2:17">
      <c r="B256" s="723" t="s">
        <v>124</v>
      </c>
      <c r="C256" s="727"/>
      <c r="D256" s="39"/>
      <c r="E256" s="783">
        <v>65.5</v>
      </c>
      <c r="F256" s="783">
        <v>63.5</v>
      </c>
      <c r="G256" s="783">
        <v>61.8</v>
      </c>
      <c r="H256" s="773">
        <v>18.8</v>
      </c>
      <c r="I256" s="37">
        <v>20.7</v>
      </c>
      <c r="J256" s="37">
        <v>24</v>
      </c>
      <c r="K256" s="37">
        <v>38.1</v>
      </c>
      <c r="L256" s="37">
        <v>34.700000000000003</v>
      </c>
      <c r="M256" s="37">
        <v>34.4</v>
      </c>
      <c r="N256" s="37">
        <v>32.299999999999997</v>
      </c>
      <c r="O256" s="761">
        <v>35.799999999999997</v>
      </c>
      <c r="P256" s="761"/>
      <c r="Q256" s="753">
        <f>O256-H256</f>
        <v>16.999999999999996</v>
      </c>
    </row>
    <row r="257" spans="2:19">
      <c r="B257" s="724" t="s">
        <v>125</v>
      </c>
      <c r="C257" s="728"/>
      <c r="D257" s="39"/>
      <c r="E257" s="783">
        <v>36.6</v>
      </c>
      <c r="F257" s="783">
        <v>38.799999999999997</v>
      </c>
      <c r="G257" s="783">
        <v>37.299999999999997</v>
      </c>
      <c r="H257" s="792">
        <v>48.5</v>
      </c>
      <c r="I257" s="37">
        <v>25.4</v>
      </c>
      <c r="J257" s="37">
        <v>28.4</v>
      </c>
      <c r="K257" s="37">
        <v>25.3</v>
      </c>
      <c r="L257" s="37">
        <v>17.899999999999999</v>
      </c>
      <c r="M257" s="37">
        <v>26.7</v>
      </c>
      <c r="N257" s="37">
        <v>24.8</v>
      </c>
      <c r="O257" s="761">
        <v>23.2</v>
      </c>
      <c r="P257" s="761"/>
      <c r="Q257" s="793">
        <f>O257-I257</f>
        <v>-2.1999999999999993</v>
      </c>
      <c r="R257" s="36" t="s">
        <v>2416</v>
      </c>
    </row>
    <row r="258" spans="2:19">
      <c r="B258" s="724" t="s">
        <v>126</v>
      </c>
      <c r="C258" s="728"/>
      <c r="D258" s="39"/>
      <c r="E258" s="783">
        <v>94.4</v>
      </c>
      <c r="F258" s="783">
        <v>94.5</v>
      </c>
      <c r="G258" s="783">
        <v>94.4</v>
      </c>
      <c r="H258" s="773">
        <v>89.5</v>
      </c>
      <c r="I258" s="37">
        <v>88.3</v>
      </c>
      <c r="J258" s="37">
        <v>88.6</v>
      </c>
      <c r="K258" s="37">
        <v>86.4</v>
      </c>
      <c r="L258" s="37">
        <v>87.6</v>
      </c>
      <c r="M258" s="37">
        <v>88.5</v>
      </c>
      <c r="N258" s="37">
        <v>90.4</v>
      </c>
      <c r="O258" s="761">
        <v>88.8</v>
      </c>
      <c r="P258" s="761"/>
      <c r="Q258" s="748">
        <f t="shared" ref="Q258:Q260" si="188">O258-H258</f>
        <v>-0.70000000000000284</v>
      </c>
    </row>
    <row r="259" spans="2:19">
      <c r="B259" s="724" t="s">
        <v>127</v>
      </c>
      <c r="C259" s="728"/>
      <c r="D259" s="39"/>
      <c r="E259" s="783">
        <v>84.8</v>
      </c>
      <c r="F259" s="783">
        <v>89.7</v>
      </c>
      <c r="G259" s="783">
        <v>86.9</v>
      </c>
      <c r="H259" s="773">
        <v>80.2</v>
      </c>
      <c r="I259" s="37">
        <v>70.400000000000006</v>
      </c>
      <c r="J259" s="37">
        <v>78.099999999999994</v>
      </c>
      <c r="K259" s="37">
        <v>76.5</v>
      </c>
      <c r="L259" s="37">
        <v>79</v>
      </c>
      <c r="M259" s="37">
        <v>76.400000000000006</v>
      </c>
      <c r="N259" s="37">
        <v>76.7</v>
      </c>
      <c r="O259" s="761">
        <v>75.099999999999994</v>
      </c>
      <c r="P259" s="761"/>
      <c r="Q259" s="748">
        <f t="shared" si="188"/>
        <v>-5.1000000000000085</v>
      </c>
    </row>
    <row r="260" spans="2:19">
      <c r="B260" s="725" t="s">
        <v>128</v>
      </c>
      <c r="C260" s="729"/>
      <c r="D260" s="40"/>
      <c r="E260" s="784">
        <v>62.1</v>
      </c>
      <c r="F260" s="784">
        <v>65</v>
      </c>
      <c r="G260" s="784">
        <v>59.4</v>
      </c>
      <c r="H260" s="774">
        <v>62.9</v>
      </c>
      <c r="I260" s="28">
        <v>60.9</v>
      </c>
      <c r="J260" s="28">
        <v>63.3</v>
      </c>
      <c r="K260" s="28">
        <v>57</v>
      </c>
      <c r="L260" s="28">
        <v>51.4</v>
      </c>
      <c r="M260" s="28">
        <v>60.6</v>
      </c>
      <c r="N260" s="28">
        <v>52.3</v>
      </c>
      <c r="O260" s="762">
        <v>54.7</v>
      </c>
      <c r="P260" s="762"/>
      <c r="Q260" s="749">
        <f t="shared" si="188"/>
        <v>-8.1999999999999957</v>
      </c>
    </row>
    <row r="261" spans="2:19">
      <c r="B261" s="672" t="s">
        <v>2411</v>
      </c>
      <c r="C261" s="772"/>
      <c r="D261" s="63"/>
      <c r="E261" s="62">
        <v>267</v>
      </c>
      <c r="F261" s="62">
        <v>236</v>
      </c>
      <c r="G261" s="62">
        <v>214</v>
      </c>
      <c r="H261" s="672">
        <v>177</v>
      </c>
      <c r="I261" s="63">
        <v>181</v>
      </c>
      <c r="J261" s="63">
        <v>212</v>
      </c>
      <c r="K261" s="63">
        <v>203</v>
      </c>
      <c r="L261" s="63">
        <v>222</v>
      </c>
      <c r="M261" s="63">
        <v>219</v>
      </c>
      <c r="N261" s="63">
        <v>221</v>
      </c>
      <c r="O261" s="772">
        <v>238</v>
      </c>
      <c r="P261" s="1600"/>
      <c r="Q261" s="785" t="s">
        <v>2323</v>
      </c>
    </row>
    <row r="262" spans="2:19">
      <c r="B262" s="25"/>
      <c r="C262" s="25"/>
      <c r="D262" s="25"/>
      <c r="E262" s="25"/>
      <c r="F262" s="25"/>
      <c r="G262" s="25"/>
      <c r="H262" s="25"/>
      <c r="I262" s="25"/>
      <c r="J262" s="25"/>
      <c r="K262" s="25"/>
      <c r="L262" s="25"/>
      <c r="M262" s="25"/>
      <c r="N262" s="25"/>
      <c r="O262" s="25"/>
      <c r="P262" s="25"/>
      <c r="Q262" s="70"/>
      <c r="S262" s="1" t="s">
        <v>130</v>
      </c>
    </row>
    <row r="263" spans="2:19">
      <c r="B263" s="722" t="s">
        <v>2412</v>
      </c>
      <c r="H263" s="14" t="s">
        <v>2414</v>
      </c>
    </row>
    <row r="264" spans="2:19">
      <c r="B264" s="424" t="s">
        <v>71</v>
      </c>
      <c r="C264" s="726"/>
      <c r="D264" s="26"/>
      <c r="E264" s="690">
        <v>2010</v>
      </c>
      <c r="F264" s="690">
        <v>2011</v>
      </c>
      <c r="G264" s="690">
        <v>2012</v>
      </c>
      <c r="H264" s="635">
        <v>2013</v>
      </c>
      <c r="I264" s="53">
        <v>2014</v>
      </c>
      <c r="J264" s="53">
        <v>2015</v>
      </c>
      <c r="K264" s="53">
        <v>2016</v>
      </c>
      <c r="L264" s="53">
        <v>2017</v>
      </c>
      <c r="M264" s="53">
        <v>2018</v>
      </c>
      <c r="N264" s="53">
        <v>2019</v>
      </c>
      <c r="O264" s="682">
        <v>2020</v>
      </c>
      <c r="P264" s="671"/>
      <c r="Q264" s="747" t="s">
        <v>2415</v>
      </c>
    </row>
    <row r="265" spans="2:19">
      <c r="B265" s="723" t="s">
        <v>124</v>
      </c>
      <c r="C265" s="727"/>
      <c r="D265" s="39"/>
      <c r="E265" s="783">
        <v>69.3</v>
      </c>
      <c r="F265" s="783">
        <v>71</v>
      </c>
      <c r="G265" s="783">
        <v>68.7</v>
      </c>
      <c r="H265" s="773">
        <v>10.4</v>
      </c>
      <c r="I265" s="37">
        <v>13.7</v>
      </c>
      <c r="J265" s="37">
        <v>12.2</v>
      </c>
      <c r="K265" s="37">
        <v>31.3</v>
      </c>
      <c r="L265" s="37">
        <v>27.4</v>
      </c>
      <c r="M265" s="37">
        <v>28.3</v>
      </c>
      <c r="N265" s="37">
        <v>30.1</v>
      </c>
      <c r="O265" s="761">
        <v>30.4</v>
      </c>
      <c r="P265" s="761"/>
      <c r="Q265" s="753">
        <f>O265-H265</f>
        <v>20</v>
      </c>
    </row>
    <row r="266" spans="2:19">
      <c r="B266" s="724" t="s">
        <v>125</v>
      </c>
      <c r="C266" s="728"/>
      <c r="D266" s="39"/>
      <c r="E266" s="783">
        <v>38.700000000000003</v>
      </c>
      <c r="F266" s="783">
        <v>38.6</v>
      </c>
      <c r="G266" s="783">
        <v>38.1</v>
      </c>
      <c r="H266" s="792">
        <v>52.6</v>
      </c>
      <c r="I266" s="37">
        <v>29.7</v>
      </c>
      <c r="J266" s="37">
        <v>26.1</v>
      </c>
      <c r="K266" s="37">
        <v>25</v>
      </c>
      <c r="L266" s="37">
        <v>23.3</v>
      </c>
      <c r="M266" s="37">
        <v>23.8</v>
      </c>
      <c r="N266" s="37">
        <v>21.1</v>
      </c>
      <c r="O266" s="761">
        <v>22.5</v>
      </c>
      <c r="P266" s="761"/>
      <c r="Q266" s="793">
        <f>O266-I266</f>
        <v>-7.1999999999999993</v>
      </c>
      <c r="R266" s="36" t="s">
        <v>2416</v>
      </c>
    </row>
    <row r="267" spans="2:19">
      <c r="B267" s="724" t="s">
        <v>126</v>
      </c>
      <c r="C267" s="728"/>
      <c r="D267" s="39"/>
      <c r="E267" s="783">
        <v>92.7</v>
      </c>
      <c r="F267" s="783">
        <v>93.4</v>
      </c>
      <c r="G267" s="783">
        <v>93.2</v>
      </c>
      <c r="H267" s="773">
        <v>91.6</v>
      </c>
      <c r="I267" s="37">
        <v>91.1</v>
      </c>
      <c r="J267" s="37">
        <v>90.9</v>
      </c>
      <c r="K267" s="37">
        <v>90.8</v>
      </c>
      <c r="L267" s="37">
        <v>89.8</v>
      </c>
      <c r="M267" s="37">
        <v>89.9</v>
      </c>
      <c r="N267" s="37">
        <v>91.2</v>
      </c>
      <c r="O267" s="761">
        <v>91</v>
      </c>
      <c r="P267" s="761"/>
      <c r="Q267" s="748">
        <f t="shared" ref="Q267:Q269" si="189">O267-H267</f>
        <v>-0.59999999999999432</v>
      </c>
    </row>
    <row r="268" spans="2:19">
      <c r="B268" s="724" t="s">
        <v>127</v>
      </c>
      <c r="C268" s="728"/>
      <c r="D268" s="39"/>
      <c r="E268" s="783">
        <v>84.9</v>
      </c>
      <c r="F268" s="783">
        <v>88.7</v>
      </c>
      <c r="G268" s="783">
        <v>87.5</v>
      </c>
      <c r="H268" s="773">
        <v>81.3</v>
      </c>
      <c r="I268" s="37">
        <v>80.599999999999994</v>
      </c>
      <c r="J268" s="37">
        <v>77.8</v>
      </c>
      <c r="K268" s="37">
        <v>79</v>
      </c>
      <c r="L268" s="37">
        <v>76.2</v>
      </c>
      <c r="M268" s="37">
        <v>78.3</v>
      </c>
      <c r="N268" s="37">
        <v>77.900000000000006</v>
      </c>
      <c r="O268" s="761">
        <v>77.5</v>
      </c>
      <c r="P268" s="761"/>
      <c r="Q268" s="748">
        <f t="shared" si="189"/>
        <v>-3.7999999999999972</v>
      </c>
    </row>
    <row r="269" spans="2:19">
      <c r="B269" s="725" t="s">
        <v>128</v>
      </c>
      <c r="C269" s="729"/>
      <c r="D269" s="40"/>
      <c r="E269" s="784">
        <v>61</v>
      </c>
      <c r="F269" s="784">
        <v>62.6</v>
      </c>
      <c r="G269" s="784">
        <v>59.2</v>
      </c>
      <c r="H269" s="774">
        <v>62.5</v>
      </c>
      <c r="I269" s="28">
        <v>61.6</v>
      </c>
      <c r="J269" s="28">
        <v>59.7</v>
      </c>
      <c r="K269" s="28">
        <v>61.7</v>
      </c>
      <c r="L269" s="28">
        <v>57.8</v>
      </c>
      <c r="M269" s="28">
        <v>60.8</v>
      </c>
      <c r="N269" s="28">
        <v>54.6</v>
      </c>
      <c r="O269" s="762">
        <v>57.6</v>
      </c>
      <c r="P269" s="762"/>
      <c r="Q269" s="749">
        <f t="shared" si="189"/>
        <v>-4.8999999999999986</v>
      </c>
    </row>
    <row r="270" spans="2:19">
      <c r="B270" s="14" t="s">
        <v>2413</v>
      </c>
      <c r="H270" s="14" t="s">
        <v>2414</v>
      </c>
    </row>
    <row r="271" spans="2:19">
      <c r="B271" s="424" t="s">
        <v>71</v>
      </c>
      <c r="C271" s="726"/>
      <c r="D271" s="26"/>
      <c r="E271" s="690">
        <v>2010</v>
      </c>
      <c r="F271" s="690">
        <v>2011</v>
      </c>
      <c r="G271" s="690">
        <v>2012</v>
      </c>
      <c r="H271" s="635">
        <v>2013</v>
      </c>
      <c r="I271" s="53">
        <v>2014</v>
      </c>
      <c r="J271" s="53">
        <v>2015</v>
      </c>
      <c r="K271" s="53">
        <v>2016</v>
      </c>
      <c r="L271" s="53">
        <v>2017</v>
      </c>
      <c r="M271" s="53">
        <v>2018</v>
      </c>
      <c r="N271" s="53">
        <v>2019</v>
      </c>
      <c r="O271" s="682">
        <v>2020</v>
      </c>
      <c r="P271" s="671"/>
      <c r="Q271" s="747" t="s">
        <v>2415</v>
      </c>
    </row>
    <row r="272" spans="2:19">
      <c r="B272" s="723" t="s">
        <v>124</v>
      </c>
      <c r="C272" s="727"/>
      <c r="D272" s="39"/>
      <c r="E272" s="786">
        <f>E256-E265</f>
        <v>-3.7999999999999972</v>
      </c>
      <c r="F272" s="787">
        <f t="shared" ref="F272:O272" si="190">F256-F265</f>
        <v>-7.5</v>
      </c>
      <c r="G272" s="787">
        <f t="shared" si="190"/>
        <v>-6.9000000000000057</v>
      </c>
      <c r="H272" s="775">
        <f t="shared" si="190"/>
        <v>8.4</v>
      </c>
      <c r="I272" s="776">
        <f t="shared" si="190"/>
        <v>7</v>
      </c>
      <c r="J272" s="776">
        <f t="shared" si="190"/>
        <v>11.8</v>
      </c>
      <c r="K272" s="776">
        <f t="shared" si="190"/>
        <v>6.8000000000000007</v>
      </c>
      <c r="L272" s="776">
        <f t="shared" si="190"/>
        <v>7.3000000000000043</v>
      </c>
      <c r="M272" s="776">
        <f t="shared" si="190"/>
        <v>6.0999999999999979</v>
      </c>
      <c r="N272" s="776">
        <f t="shared" si="190"/>
        <v>2.1999999999999957</v>
      </c>
      <c r="O272" s="780">
        <f t="shared" si="190"/>
        <v>5.3999999999999986</v>
      </c>
      <c r="P272" s="780"/>
      <c r="Q272" s="753">
        <f>O272-H272</f>
        <v>-3.0000000000000018</v>
      </c>
    </row>
    <row r="273" spans="2:18">
      <c r="B273" s="724" t="s">
        <v>125</v>
      </c>
      <c r="C273" s="728"/>
      <c r="D273" s="39"/>
      <c r="E273" s="788">
        <f t="shared" ref="E273:O276" si="191">E257-E266</f>
        <v>-2.1000000000000014</v>
      </c>
      <c r="F273" s="789">
        <f t="shared" si="191"/>
        <v>0.19999999999999574</v>
      </c>
      <c r="G273" s="789">
        <f t="shared" si="191"/>
        <v>-0.80000000000000426</v>
      </c>
      <c r="H273" s="777">
        <f t="shared" si="191"/>
        <v>-4.1000000000000014</v>
      </c>
      <c r="I273" s="716">
        <f t="shared" si="191"/>
        <v>-4.3000000000000007</v>
      </c>
      <c r="J273" s="716">
        <f t="shared" si="191"/>
        <v>2.2999999999999972</v>
      </c>
      <c r="K273" s="716">
        <f t="shared" si="191"/>
        <v>0.30000000000000071</v>
      </c>
      <c r="L273" s="716">
        <f t="shared" si="191"/>
        <v>-5.4000000000000021</v>
      </c>
      <c r="M273" s="716">
        <f t="shared" si="191"/>
        <v>2.8999999999999986</v>
      </c>
      <c r="N273" s="716">
        <f t="shared" si="191"/>
        <v>3.6999999999999993</v>
      </c>
      <c r="O273" s="781">
        <f t="shared" si="191"/>
        <v>0.69999999999999929</v>
      </c>
      <c r="P273" s="781"/>
      <c r="Q273" s="748">
        <f t="shared" ref="Q273:Q276" si="192">O273-H273</f>
        <v>4.8000000000000007</v>
      </c>
    </row>
    <row r="274" spans="2:18">
      <c r="B274" s="724" t="s">
        <v>126</v>
      </c>
      <c r="C274" s="728"/>
      <c r="D274" s="39"/>
      <c r="E274" s="788">
        <f t="shared" si="191"/>
        <v>1.7000000000000028</v>
      </c>
      <c r="F274" s="789">
        <f t="shared" si="191"/>
        <v>1.0999999999999943</v>
      </c>
      <c r="G274" s="789">
        <f t="shared" si="191"/>
        <v>1.2000000000000028</v>
      </c>
      <c r="H274" s="777">
        <f t="shared" si="191"/>
        <v>-2.0999999999999943</v>
      </c>
      <c r="I274" s="716">
        <f t="shared" si="191"/>
        <v>-2.7999999999999972</v>
      </c>
      <c r="J274" s="716">
        <f t="shared" si="191"/>
        <v>-2.3000000000000114</v>
      </c>
      <c r="K274" s="716">
        <f t="shared" si="191"/>
        <v>-4.3999999999999915</v>
      </c>
      <c r="L274" s="716">
        <f t="shared" si="191"/>
        <v>-2.2000000000000028</v>
      </c>
      <c r="M274" s="716">
        <f t="shared" si="191"/>
        <v>-1.4000000000000057</v>
      </c>
      <c r="N274" s="716">
        <f t="shared" si="191"/>
        <v>-0.79999999999999716</v>
      </c>
      <c r="O274" s="781">
        <f t="shared" si="191"/>
        <v>-2.2000000000000028</v>
      </c>
      <c r="P274" s="781"/>
      <c r="Q274" s="793">
        <f t="shared" si="192"/>
        <v>-0.10000000000000853</v>
      </c>
      <c r="R274" s="36" t="s">
        <v>2416</v>
      </c>
    </row>
    <row r="275" spans="2:18">
      <c r="B275" s="724" t="s">
        <v>127</v>
      </c>
      <c r="C275" s="728"/>
      <c r="D275" s="39"/>
      <c r="E275" s="788">
        <f t="shared" si="191"/>
        <v>-0.10000000000000853</v>
      </c>
      <c r="F275" s="789">
        <f t="shared" si="191"/>
        <v>1</v>
      </c>
      <c r="G275" s="789">
        <f t="shared" si="191"/>
        <v>-0.59999999999999432</v>
      </c>
      <c r="H275" s="777">
        <f t="shared" si="191"/>
        <v>-1.0999999999999943</v>
      </c>
      <c r="I275" s="716">
        <f t="shared" si="191"/>
        <v>-10.199999999999989</v>
      </c>
      <c r="J275" s="716">
        <f t="shared" si="191"/>
        <v>0.29999999999999716</v>
      </c>
      <c r="K275" s="716">
        <f t="shared" si="191"/>
        <v>-2.5</v>
      </c>
      <c r="L275" s="716">
        <f t="shared" si="191"/>
        <v>2.7999999999999972</v>
      </c>
      <c r="M275" s="716">
        <f t="shared" si="191"/>
        <v>-1.8999999999999915</v>
      </c>
      <c r="N275" s="716">
        <f t="shared" si="191"/>
        <v>-1.2000000000000028</v>
      </c>
      <c r="O275" s="781">
        <f t="shared" si="191"/>
        <v>-2.4000000000000057</v>
      </c>
      <c r="P275" s="781"/>
      <c r="Q275" s="748">
        <f t="shared" si="192"/>
        <v>-1.3000000000000114</v>
      </c>
    </row>
    <row r="276" spans="2:18">
      <c r="B276" s="725" t="s">
        <v>128</v>
      </c>
      <c r="C276" s="729"/>
      <c r="D276" s="40"/>
      <c r="E276" s="790">
        <f t="shared" si="191"/>
        <v>1.1000000000000014</v>
      </c>
      <c r="F276" s="791">
        <f t="shared" si="191"/>
        <v>2.3999999999999986</v>
      </c>
      <c r="G276" s="791">
        <f t="shared" si="191"/>
        <v>0.19999999999999574</v>
      </c>
      <c r="H276" s="778">
        <f t="shared" si="191"/>
        <v>0.39999999999999858</v>
      </c>
      <c r="I276" s="779">
        <f t="shared" si="191"/>
        <v>-0.70000000000000284</v>
      </c>
      <c r="J276" s="779">
        <f t="shared" si="191"/>
        <v>3.5999999999999943</v>
      </c>
      <c r="K276" s="779">
        <f t="shared" si="191"/>
        <v>-4.7000000000000028</v>
      </c>
      <c r="L276" s="779">
        <f t="shared" si="191"/>
        <v>-6.3999999999999986</v>
      </c>
      <c r="M276" s="779">
        <f t="shared" si="191"/>
        <v>-0.19999999999999574</v>
      </c>
      <c r="N276" s="779">
        <f t="shared" si="191"/>
        <v>-2.3000000000000043</v>
      </c>
      <c r="O276" s="782">
        <f t="shared" si="191"/>
        <v>-2.8999999999999986</v>
      </c>
      <c r="P276" s="782"/>
      <c r="Q276" s="749">
        <f t="shared" si="192"/>
        <v>-3.2999999999999972</v>
      </c>
    </row>
  </sheetData>
  <phoneticPr fontId="1"/>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15C84-ACEC-44F0-BB42-A9934D1D996B}">
  <sheetPr>
    <tabColor theme="5" tint="0.59999389629810485"/>
  </sheetPr>
  <dimension ref="A1:Z55"/>
  <sheetViews>
    <sheetView workbookViewId="0">
      <pane xSplit="3" ySplit="2" topLeftCell="D3" activePane="bottomRight" state="frozen"/>
      <selection pane="topRight" activeCell="D1" sqref="D1"/>
      <selection pane="bottomLeft" activeCell="A3" sqref="A3"/>
      <selection pane="bottomRight" activeCell="K17" sqref="K17"/>
    </sheetView>
  </sheetViews>
  <sheetFormatPr defaultColWidth="9" defaultRowHeight="13.5"/>
  <cols>
    <col min="1" max="1" width="16.375" style="1" customWidth="1"/>
    <col min="2" max="2" width="10.5" style="1" customWidth="1"/>
    <col min="3" max="3" width="6.5" style="1" customWidth="1"/>
    <col min="4" max="5" width="9" style="1"/>
    <col min="6" max="6" width="0" style="1" hidden="1" customWidth="1"/>
    <col min="7" max="7" width="9" style="1"/>
    <col min="8" max="8" width="0" style="1" hidden="1" customWidth="1"/>
    <col min="9" max="9" width="9" style="1"/>
    <col min="10" max="10" width="0" style="1" hidden="1" customWidth="1"/>
    <col min="11" max="11" width="9" style="1"/>
    <col min="12" max="12" width="0" style="1" hidden="1" customWidth="1"/>
    <col min="13" max="14" width="9" style="1"/>
    <col min="15" max="15" width="4" style="1" customWidth="1"/>
    <col min="16" max="16384" width="9" style="1"/>
  </cols>
  <sheetData>
    <row r="1" spans="1:26" ht="14.25" thickBot="1">
      <c r="A1" s="526" t="s">
        <v>2376</v>
      </c>
      <c r="B1" s="21"/>
      <c r="C1" s="21"/>
      <c r="D1" s="650" t="s">
        <v>2372</v>
      </c>
      <c r="E1" s="650" t="s">
        <v>2373</v>
      </c>
      <c r="F1" s="21"/>
      <c r="G1" s="21"/>
      <c r="H1" s="21"/>
      <c r="I1" s="21"/>
      <c r="J1" s="21"/>
      <c r="K1" s="21"/>
      <c r="L1" s="21"/>
      <c r="M1" s="21"/>
      <c r="N1" s="21"/>
      <c r="O1" s="21"/>
      <c r="Q1" s="36" t="s">
        <v>2301</v>
      </c>
    </row>
    <row r="2" spans="1:26" ht="14.25" thickBot="1">
      <c r="A2" s="763" t="s">
        <v>2296</v>
      </c>
      <c r="B2" s="764" t="s">
        <v>2297</v>
      </c>
      <c r="C2" s="765" t="s">
        <v>2295</v>
      </c>
      <c r="D2" s="766" t="s">
        <v>2126</v>
      </c>
      <c r="E2" s="767" t="s">
        <v>2127</v>
      </c>
      <c r="F2" s="768" t="s">
        <v>2128</v>
      </c>
      <c r="G2" s="767" t="s">
        <v>2129</v>
      </c>
      <c r="H2" s="768" t="s">
        <v>2130</v>
      </c>
      <c r="I2" s="767" t="s">
        <v>2131</v>
      </c>
      <c r="J2" s="768" t="s">
        <v>2132</v>
      </c>
      <c r="K2" s="767" t="s">
        <v>2168</v>
      </c>
      <c r="L2" s="768" t="s">
        <v>2169</v>
      </c>
      <c r="M2" s="768" t="s">
        <v>2170</v>
      </c>
      <c r="N2" s="769" t="s">
        <v>2298</v>
      </c>
      <c r="O2" s="21"/>
      <c r="Q2" s="1" t="s">
        <v>140</v>
      </c>
      <c r="R2" s="1" t="s">
        <v>33</v>
      </c>
      <c r="S2" s="1" t="s">
        <v>34</v>
      </c>
      <c r="T2" s="1" t="s">
        <v>2304</v>
      </c>
      <c r="W2" s="1" t="s">
        <v>140</v>
      </c>
      <c r="X2" s="1" t="s">
        <v>33</v>
      </c>
      <c r="Y2" s="1" t="s">
        <v>34</v>
      </c>
      <c r="Z2" s="1" t="s">
        <v>2304</v>
      </c>
    </row>
    <row r="3" spans="1:26">
      <c r="A3" s="651" t="s">
        <v>2277</v>
      </c>
      <c r="B3" s="545" t="s">
        <v>2278</v>
      </c>
      <c r="C3" s="664" t="s">
        <v>2281</v>
      </c>
      <c r="D3" s="518">
        <f>将来人口1!C61</f>
        <v>44258</v>
      </c>
      <c r="E3" s="57">
        <v>41084</v>
      </c>
      <c r="F3" s="45">
        <f>将来人口1!E61</f>
        <v>38109</v>
      </c>
      <c r="G3" s="45">
        <f>将来人口1!F61</f>
        <v>35181</v>
      </c>
      <c r="H3" s="45">
        <f>将来人口1!G61</f>
        <v>32253</v>
      </c>
      <c r="I3" s="45">
        <f>将来人口1!H61</f>
        <v>29244</v>
      </c>
      <c r="J3" s="45">
        <f>将来人口1!I61</f>
        <v>26369</v>
      </c>
      <c r="K3" s="45">
        <f>将来人口1!J61</f>
        <v>23853.654158197332</v>
      </c>
      <c r="L3" s="45">
        <f>将来人口1!K61</f>
        <v>21428.950823635696</v>
      </c>
      <c r="M3" s="45">
        <f>将来人口1!L61</f>
        <v>19100.267703009347</v>
      </c>
      <c r="N3" s="652">
        <f>M3/D3*100</f>
        <v>43.156644455260853</v>
      </c>
      <c r="O3" s="21"/>
      <c r="P3" s="1">
        <v>2015</v>
      </c>
      <c r="Q3" s="15">
        <v>44258</v>
      </c>
      <c r="R3" s="15">
        <v>46912</v>
      </c>
      <c r="S3" s="15">
        <v>43977</v>
      </c>
      <c r="T3" s="1">
        <v>135147</v>
      </c>
      <c r="V3" s="1">
        <v>2015</v>
      </c>
      <c r="W3" s="17">
        <f>Q3/Q$3*100</f>
        <v>100</v>
      </c>
      <c r="X3" s="17">
        <f t="shared" ref="X3:Z3" si="0">R3/R$3*100</f>
        <v>100</v>
      </c>
      <c r="Y3" s="17">
        <f t="shared" si="0"/>
        <v>100</v>
      </c>
      <c r="Z3" s="17">
        <f t="shared" si="0"/>
        <v>100</v>
      </c>
    </row>
    <row r="4" spans="1:26">
      <c r="A4" s="651"/>
      <c r="B4" s="545" t="s">
        <v>2279</v>
      </c>
      <c r="C4" s="664"/>
      <c r="D4" s="518">
        <f>将来人口1!C62</f>
        <v>46912</v>
      </c>
      <c r="E4" s="57">
        <v>44030</v>
      </c>
      <c r="F4" s="45">
        <f>将来人口1!E62</f>
        <v>41011</v>
      </c>
      <c r="G4" s="45">
        <f>将来人口1!F62</f>
        <v>38052</v>
      </c>
      <c r="H4" s="45">
        <f>将来人口1!G62</f>
        <v>35072</v>
      </c>
      <c r="I4" s="45">
        <f>将来人口1!H62</f>
        <v>31996</v>
      </c>
      <c r="J4" s="45">
        <f>将来人口1!I62</f>
        <v>29005</v>
      </c>
      <c r="K4" s="45">
        <f>将来人口1!J62</f>
        <v>26443.790118401212</v>
      </c>
      <c r="L4" s="45">
        <f>将来人口1!K62</f>
        <v>23975.975641426074</v>
      </c>
      <c r="M4" s="45">
        <f>将来人口1!L62</f>
        <v>21647.522236769088</v>
      </c>
      <c r="N4" s="652">
        <f t="shared" ref="N4:N30" si="1">M4/D4*100</f>
        <v>46.144957019033697</v>
      </c>
      <c r="O4" s="21"/>
      <c r="P4" s="1">
        <v>20</v>
      </c>
      <c r="Q4" s="15">
        <v>41169</v>
      </c>
      <c r="R4" s="15">
        <v>44024</v>
      </c>
      <c r="S4" s="15">
        <v>41377</v>
      </c>
      <c r="T4" s="1">
        <v>126570</v>
      </c>
      <c r="V4" s="1">
        <v>20</v>
      </c>
      <c r="W4" s="17">
        <f t="shared" ref="W4:W12" si="2">Q4/Q$3*100</f>
        <v>93.020470875321976</v>
      </c>
      <c r="X4" s="17">
        <f t="shared" ref="X4:X12" si="3">R4/R$3*100</f>
        <v>93.843792633015013</v>
      </c>
      <c r="Y4" s="17">
        <f t="shared" ref="Y4:Z12" si="4">S4/S$3*100</f>
        <v>94.087818632466963</v>
      </c>
      <c r="Z4" s="17">
        <f t="shared" si="4"/>
        <v>93.65357721592045</v>
      </c>
    </row>
    <row r="5" spans="1:26">
      <c r="A5" s="651"/>
      <c r="B5" s="546" t="s">
        <v>2280</v>
      </c>
      <c r="C5" s="664"/>
      <c r="D5" s="520">
        <f>将来人口1!C63</f>
        <v>43977</v>
      </c>
      <c r="E5" s="667">
        <v>41195</v>
      </c>
      <c r="F5" s="46">
        <f>将来人口1!E63</f>
        <v>38726</v>
      </c>
      <c r="G5" s="46">
        <f>将来人口1!F63</f>
        <v>36082</v>
      </c>
      <c r="H5" s="46">
        <f>将来人口1!G63</f>
        <v>33411</v>
      </c>
      <c r="I5" s="46">
        <f>将来人口1!H63</f>
        <v>30725</v>
      </c>
      <c r="J5" s="46">
        <f>将来人口1!I63</f>
        <v>28100</v>
      </c>
      <c r="K5" s="46">
        <f>将来人口1!J63</f>
        <v>25588.718542939841</v>
      </c>
      <c r="L5" s="46">
        <f>将来人口1!K63</f>
        <v>23223.04906687111</v>
      </c>
      <c r="M5" s="46">
        <f>将来人口1!L63</f>
        <v>20972.182721281639</v>
      </c>
      <c r="N5" s="653">
        <f t="shared" si="1"/>
        <v>47.68897996971517</v>
      </c>
      <c r="O5" s="21"/>
      <c r="P5" s="1">
        <v>25</v>
      </c>
      <c r="Q5" s="15">
        <v>38109</v>
      </c>
      <c r="R5" s="15">
        <v>41011</v>
      </c>
      <c r="S5" s="15">
        <v>38726</v>
      </c>
      <c r="T5" s="1">
        <v>117846</v>
      </c>
      <c r="V5" s="1">
        <v>25</v>
      </c>
      <c r="W5" s="17">
        <f t="shared" si="2"/>
        <v>86.106466627502371</v>
      </c>
      <c r="X5" s="17">
        <f t="shared" si="3"/>
        <v>87.421128922237372</v>
      </c>
      <c r="Y5" s="17">
        <f t="shared" si="4"/>
        <v>88.059667553493867</v>
      </c>
      <c r="Z5" s="17">
        <f t="shared" si="4"/>
        <v>87.19838398188638</v>
      </c>
    </row>
    <row r="6" spans="1:26">
      <c r="A6" s="651"/>
      <c r="B6" s="545" t="s">
        <v>2282</v>
      </c>
      <c r="C6" s="664"/>
      <c r="D6" s="518">
        <f>SUM(D3:D5)</f>
        <v>135147</v>
      </c>
      <c r="E6" s="57">
        <f t="shared" ref="E6:M6" si="5">SUM(E3:E5)</f>
        <v>126309</v>
      </c>
      <c r="F6" s="45">
        <f t="shared" si="5"/>
        <v>117846</v>
      </c>
      <c r="G6" s="45">
        <f t="shared" si="5"/>
        <v>109315</v>
      </c>
      <c r="H6" s="45">
        <f t="shared" si="5"/>
        <v>100736</v>
      </c>
      <c r="I6" s="45">
        <f t="shared" si="5"/>
        <v>91965</v>
      </c>
      <c r="J6" s="45">
        <f t="shared" si="5"/>
        <v>83474</v>
      </c>
      <c r="K6" s="45">
        <f t="shared" si="5"/>
        <v>75886.162819538382</v>
      </c>
      <c r="L6" s="45">
        <f t="shared" si="5"/>
        <v>68627.975531932883</v>
      </c>
      <c r="M6" s="45">
        <f t="shared" si="5"/>
        <v>61719.972661060077</v>
      </c>
      <c r="N6" s="652">
        <f t="shared" si="1"/>
        <v>45.668770051173965</v>
      </c>
      <c r="O6" s="21"/>
      <c r="P6" s="1">
        <v>30</v>
      </c>
      <c r="Q6" s="15">
        <v>35181</v>
      </c>
      <c r="R6" s="15">
        <v>38052</v>
      </c>
      <c r="S6" s="15">
        <v>36082</v>
      </c>
      <c r="T6" s="1">
        <v>109315</v>
      </c>
      <c r="V6" s="1">
        <v>30</v>
      </c>
      <c r="W6" s="17">
        <f t="shared" si="2"/>
        <v>79.4907135433142</v>
      </c>
      <c r="X6" s="17">
        <f t="shared" si="3"/>
        <v>81.113574351978173</v>
      </c>
      <c r="Y6" s="17">
        <f t="shared" si="4"/>
        <v>82.047433885894904</v>
      </c>
      <c r="Z6" s="17">
        <f t="shared" si="4"/>
        <v>80.885998209357226</v>
      </c>
    </row>
    <row r="7" spans="1:26">
      <c r="A7" s="654" t="s">
        <v>2283</v>
      </c>
      <c r="B7" s="547" t="s">
        <v>2278</v>
      </c>
      <c r="C7" s="663" t="s">
        <v>2281</v>
      </c>
      <c r="D7" s="519">
        <f>将来人口2!B61</f>
        <v>5168</v>
      </c>
      <c r="E7" s="44">
        <f>将来人口2!C61</f>
        <v>4397</v>
      </c>
      <c r="F7" s="44">
        <f>将来人口2!D61</f>
        <v>3738</v>
      </c>
      <c r="G7" s="44">
        <f>将来人口2!E61</f>
        <v>3298</v>
      </c>
      <c r="H7" s="44">
        <f>将来人口2!F61</f>
        <v>2927</v>
      </c>
      <c r="I7" s="44">
        <f>将来人口2!G61</f>
        <v>2656</v>
      </c>
      <c r="J7" s="44">
        <f>将来人口2!H61</f>
        <v>2400</v>
      </c>
      <c r="K7" s="44">
        <f>将来人口2!I61</f>
        <v>2139.6941881973316</v>
      </c>
      <c r="L7" s="44">
        <f>将来人口2!J61</f>
        <v>1869.7453347304952</v>
      </c>
      <c r="M7" s="44">
        <f>将来人口2!K61</f>
        <v>1644.2700851532948</v>
      </c>
      <c r="N7" s="655">
        <f t="shared" si="1"/>
        <v>31.816371616743321</v>
      </c>
      <c r="O7" s="21"/>
      <c r="P7" s="1">
        <v>35</v>
      </c>
      <c r="Q7" s="15">
        <v>32253</v>
      </c>
      <c r="R7" s="15">
        <v>35072</v>
      </c>
      <c r="S7" s="15">
        <v>33411</v>
      </c>
      <c r="T7" s="1">
        <v>100736</v>
      </c>
      <c r="V7" s="1">
        <v>35</v>
      </c>
      <c r="W7" s="17">
        <f t="shared" si="2"/>
        <v>72.874960459126044</v>
      </c>
      <c r="X7" s="17">
        <f t="shared" si="3"/>
        <v>74.761255115961802</v>
      </c>
      <c r="Y7" s="17">
        <f t="shared" si="4"/>
        <v>75.973804488710002</v>
      </c>
      <c r="Z7" s="17">
        <f t="shared" si="4"/>
        <v>74.538095555210248</v>
      </c>
    </row>
    <row r="8" spans="1:26">
      <c r="A8" s="651" t="s">
        <v>2291</v>
      </c>
      <c r="B8" s="545" t="s">
        <v>2279</v>
      </c>
      <c r="C8" s="664"/>
      <c r="D8" s="518">
        <f>将来人口2!B62</f>
        <v>5760</v>
      </c>
      <c r="E8" s="45">
        <f>将来人口2!C62</f>
        <v>5211</v>
      </c>
      <c r="F8" s="45">
        <f>将来人口2!D62</f>
        <v>4694</v>
      </c>
      <c r="G8" s="45">
        <f>将来人口2!E62</f>
        <v>4169</v>
      </c>
      <c r="H8" s="45">
        <f>将来人口2!F62</f>
        <v>3688</v>
      </c>
      <c r="I8" s="45">
        <f>将来人口2!G62</f>
        <v>3296</v>
      </c>
      <c r="J8" s="45">
        <f>将来人口2!H62</f>
        <v>2920</v>
      </c>
      <c r="K8" s="45">
        <f>将来人口2!I62</f>
        <v>2472.6296584012034</v>
      </c>
      <c r="L8" s="45">
        <f>将来人口2!J62</f>
        <v>2113.1302811124779</v>
      </c>
      <c r="M8" s="45">
        <f>将来人口2!K62</f>
        <v>1830.4198948467374</v>
      </c>
      <c r="N8" s="652">
        <f t="shared" si="1"/>
        <v>31.778123174422525</v>
      </c>
      <c r="O8" s="21"/>
      <c r="P8" s="1">
        <v>40</v>
      </c>
      <c r="Q8" s="15">
        <v>29244</v>
      </c>
      <c r="R8" s="15">
        <v>31996</v>
      </c>
      <c r="S8" s="15">
        <v>30725</v>
      </c>
      <c r="T8" s="1">
        <v>91965</v>
      </c>
      <c r="V8" s="1">
        <v>40</v>
      </c>
      <c r="W8" s="17">
        <f t="shared" si="2"/>
        <v>66.076189615436761</v>
      </c>
      <c r="X8" s="17">
        <f t="shared" si="3"/>
        <v>68.204297407912691</v>
      </c>
      <c r="Y8" s="17">
        <f t="shared" si="4"/>
        <v>69.86606635286627</v>
      </c>
      <c r="Z8" s="17">
        <f t="shared" si="4"/>
        <v>68.048125374592104</v>
      </c>
    </row>
    <row r="9" spans="1:26">
      <c r="A9" s="651"/>
      <c r="B9" s="546" t="s">
        <v>2280</v>
      </c>
      <c r="C9" s="664"/>
      <c r="D9" s="520">
        <f>将来人口2!B63</f>
        <v>4944</v>
      </c>
      <c r="E9" s="524">
        <f>将来人口2!C63</f>
        <v>4552</v>
      </c>
      <c r="F9" s="46">
        <f>将来人口2!D63</f>
        <v>4153</v>
      </c>
      <c r="G9" s="46">
        <f>将来人口2!E63</f>
        <v>3731</v>
      </c>
      <c r="H9" s="46">
        <f>将来人口2!F63</f>
        <v>3354</v>
      </c>
      <c r="I9" s="46">
        <f>将来人口2!G63</f>
        <v>3042</v>
      </c>
      <c r="J9" s="46">
        <f>将来人口2!H63</f>
        <v>2762</v>
      </c>
      <c r="K9" s="46">
        <f>将来人口2!I63</f>
        <v>2324.7667929398431</v>
      </c>
      <c r="L9" s="46">
        <f>将来人口2!J63</f>
        <v>1986.8424139142076</v>
      </c>
      <c r="M9" s="46">
        <f>将来人口2!K63</f>
        <v>1722.7299225102838</v>
      </c>
      <c r="N9" s="653">
        <f t="shared" si="1"/>
        <v>34.844860892198298</v>
      </c>
      <c r="O9" s="21"/>
      <c r="P9" s="1">
        <v>45</v>
      </c>
      <c r="Q9" s="15">
        <v>26369</v>
      </c>
      <c r="R9" s="15">
        <v>29005</v>
      </c>
      <c r="S9" s="15">
        <v>28100</v>
      </c>
      <c r="T9" s="1">
        <v>83474</v>
      </c>
      <c r="V9" s="1">
        <v>45</v>
      </c>
      <c r="W9" s="17">
        <f t="shared" si="2"/>
        <v>59.580188892403626</v>
      </c>
      <c r="X9" s="17">
        <f t="shared" si="3"/>
        <v>61.82853001364257</v>
      </c>
      <c r="Y9" s="17">
        <f t="shared" si="4"/>
        <v>63.897037087568499</v>
      </c>
      <c r="Z9" s="17">
        <f t="shared" si="4"/>
        <v>61.765337003411105</v>
      </c>
    </row>
    <row r="10" spans="1:26">
      <c r="A10" s="656"/>
      <c r="B10" s="546" t="s">
        <v>2282</v>
      </c>
      <c r="C10" s="665"/>
      <c r="D10" s="520">
        <f>SUM(D7:D9)</f>
        <v>15872</v>
      </c>
      <c r="E10" s="46">
        <f t="shared" ref="E10" si="6">SUM(E7:E9)</f>
        <v>14160</v>
      </c>
      <c r="F10" s="46">
        <f t="shared" ref="F10" si="7">SUM(F7:F9)</f>
        <v>12585</v>
      </c>
      <c r="G10" s="46">
        <f t="shared" ref="G10" si="8">SUM(G7:G9)</f>
        <v>11198</v>
      </c>
      <c r="H10" s="46">
        <f t="shared" ref="H10" si="9">SUM(H7:H9)</f>
        <v>9969</v>
      </c>
      <c r="I10" s="46">
        <f t="shared" ref="I10" si="10">SUM(I7:I9)</f>
        <v>8994</v>
      </c>
      <c r="J10" s="46">
        <f t="shared" ref="J10" si="11">SUM(J7:J9)</f>
        <v>8082</v>
      </c>
      <c r="K10" s="46">
        <f t="shared" ref="K10" si="12">SUM(K7:K9)</f>
        <v>6937.0906395383781</v>
      </c>
      <c r="L10" s="46">
        <f t="shared" ref="L10" si="13">SUM(L7:L9)</f>
        <v>5969.7180297571813</v>
      </c>
      <c r="M10" s="46">
        <f t="shared" ref="M10" si="14">SUM(M7:M9)</f>
        <v>5197.4199025103153</v>
      </c>
      <c r="N10" s="653">
        <f t="shared" si="1"/>
        <v>32.745841119646649</v>
      </c>
      <c r="O10" s="21"/>
      <c r="P10" s="1">
        <v>50</v>
      </c>
      <c r="Q10" s="15">
        <v>23853.654158197332</v>
      </c>
      <c r="R10" s="15">
        <v>26443.790118401212</v>
      </c>
      <c r="S10" s="15">
        <v>25588.718542939841</v>
      </c>
      <c r="T10" s="1">
        <v>75886.162819538382</v>
      </c>
      <c r="V10" s="1">
        <v>50</v>
      </c>
      <c r="W10" s="17">
        <f t="shared" si="2"/>
        <v>53.896819011698071</v>
      </c>
      <c r="X10" s="17">
        <f t="shared" si="3"/>
        <v>56.36892504775156</v>
      </c>
      <c r="Y10" s="17">
        <f t="shared" si="4"/>
        <v>58.18659422639071</v>
      </c>
      <c r="Z10" s="17">
        <f t="shared" si="4"/>
        <v>56.150830443545466</v>
      </c>
    </row>
    <row r="11" spans="1:26">
      <c r="A11" s="651" t="s">
        <v>2284</v>
      </c>
      <c r="B11" s="545" t="s">
        <v>2278</v>
      </c>
      <c r="C11" s="664" t="s">
        <v>2281</v>
      </c>
      <c r="D11" s="518">
        <f>将来人口3!B61</f>
        <v>24311</v>
      </c>
      <c r="E11" s="45">
        <f>将来人口3!C61</f>
        <v>21673</v>
      </c>
      <c r="F11" s="45">
        <f>将来人口3!D61</f>
        <v>19636</v>
      </c>
      <c r="G11" s="45">
        <f>将来人口3!E61</f>
        <v>17634</v>
      </c>
      <c r="H11" s="45">
        <f>将来人口3!F61</f>
        <v>15601</v>
      </c>
      <c r="I11" s="45">
        <f>将来人口3!G61</f>
        <v>13321</v>
      </c>
      <c r="J11" s="45">
        <f>将来人口3!H61</f>
        <v>11560</v>
      </c>
      <c r="K11" s="45">
        <f>将来人口3!I61</f>
        <v>10318.62767</v>
      </c>
      <c r="L11" s="45">
        <f>将来人口3!J61</f>
        <v>9446.0004253368006</v>
      </c>
      <c r="M11" s="45">
        <f>将来人口3!K61</f>
        <v>8537.2077016122294</v>
      </c>
      <c r="N11" s="652">
        <f t="shared" si="1"/>
        <v>35.116645558028175</v>
      </c>
      <c r="O11" s="21"/>
      <c r="P11" s="1">
        <v>55</v>
      </c>
      <c r="Q11" s="15">
        <v>21428.950823635696</v>
      </c>
      <c r="R11" s="15">
        <v>23975.975641426074</v>
      </c>
      <c r="S11" s="15">
        <v>23223.04906687111</v>
      </c>
      <c r="T11" s="1">
        <v>68627.975531932883</v>
      </c>
      <c r="V11" s="1">
        <v>55</v>
      </c>
      <c r="W11" s="17">
        <f t="shared" si="2"/>
        <v>48.418253928409996</v>
      </c>
      <c r="X11" s="17">
        <f t="shared" si="3"/>
        <v>51.108406466204968</v>
      </c>
      <c r="Y11" s="17">
        <f t="shared" si="4"/>
        <v>52.807260765561793</v>
      </c>
      <c r="Z11" s="17">
        <f t="shared" si="4"/>
        <v>50.78024338826085</v>
      </c>
    </row>
    <row r="12" spans="1:26">
      <c r="A12" s="651" t="s">
        <v>2292</v>
      </c>
      <c r="B12" s="545" t="s">
        <v>2279</v>
      </c>
      <c r="C12" s="664"/>
      <c r="D12" s="518">
        <f>将来人口3!B62</f>
        <v>25439</v>
      </c>
      <c r="E12" s="45">
        <f>将来人口3!C62</f>
        <v>22719</v>
      </c>
      <c r="F12" s="45">
        <f>将来人口3!D62</f>
        <v>20518</v>
      </c>
      <c r="G12" s="45">
        <f>将来人口3!E62</f>
        <v>18598</v>
      </c>
      <c r="H12" s="45">
        <f>将来人口3!F62</f>
        <v>16776</v>
      </c>
      <c r="I12" s="45">
        <f>将来人口3!G62</f>
        <v>14541</v>
      </c>
      <c r="J12" s="45">
        <f>将来人口3!H62</f>
        <v>12820</v>
      </c>
      <c r="K12" s="45">
        <f>将来人口3!I62</f>
        <v>11554.13775</v>
      </c>
      <c r="L12" s="45">
        <f>将来人口3!J62</f>
        <v>10504.1144169861</v>
      </c>
      <c r="M12" s="45">
        <f>将来人口3!K62</f>
        <v>9621.2394117830481</v>
      </c>
      <c r="N12" s="652">
        <f t="shared" si="1"/>
        <v>37.820823978077158</v>
      </c>
      <c r="O12" s="21"/>
      <c r="P12" s="1">
        <v>60</v>
      </c>
      <c r="Q12" s="15">
        <v>19100.267703009347</v>
      </c>
      <c r="R12" s="15">
        <v>21647.522236769088</v>
      </c>
      <c r="S12" s="15">
        <v>20972.182721281639</v>
      </c>
      <c r="T12" s="1">
        <v>61719.972661060077</v>
      </c>
      <c r="V12" s="1">
        <v>60</v>
      </c>
      <c r="W12" s="17">
        <f t="shared" si="2"/>
        <v>43.156644455260853</v>
      </c>
      <c r="X12" s="17">
        <f t="shared" si="3"/>
        <v>46.144957019033697</v>
      </c>
      <c r="Y12" s="17">
        <f t="shared" si="4"/>
        <v>47.68897996971517</v>
      </c>
      <c r="Z12" s="17">
        <f t="shared" si="4"/>
        <v>45.668770051173965</v>
      </c>
    </row>
    <row r="13" spans="1:26">
      <c r="A13" s="651"/>
      <c r="B13" s="545" t="s">
        <v>2280</v>
      </c>
      <c r="C13" s="664"/>
      <c r="D13" s="518">
        <f>将来人口3!B63</f>
        <v>23068</v>
      </c>
      <c r="E13" s="45">
        <f>将来人口3!C63</f>
        <v>20564</v>
      </c>
      <c r="F13" s="45">
        <f>将来人口3!D63</f>
        <v>18705</v>
      </c>
      <c r="G13" s="45">
        <f>将来人口3!E63</f>
        <v>17243</v>
      </c>
      <c r="H13" s="45">
        <f>将来人口3!F63</f>
        <v>15725</v>
      </c>
      <c r="I13" s="45">
        <f>将来人口3!G63</f>
        <v>13894</v>
      </c>
      <c r="J13" s="45">
        <f>将来人口3!H63</f>
        <v>12319</v>
      </c>
      <c r="K13" s="45">
        <f>将来人口3!I63</f>
        <v>11160.69886</v>
      </c>
      <c r="L13" s="45">
        <f>将来人口3!J63</f>
        <v>10060.538489159699</v>
      </c>
      <c r="M13" s="45">
        <f>将来人口3!K63</f>
        <v>9257.6420573404612</v>
      </c>
      <c r="N13" s="652">
        <f t="shared" si="1"/>
        <v>40.131966608897443</v>
      </c>
      <c r="O13" s="21"/>
    </row>
    <row r="14" spans="1:26">
      <c r="A14" s="651"/>
      <c r="B14" s="548" t="s">
        <v>2282</v>
      </c>
      <c r="C14" s="664"/>
      <c r="D14" s="521">
        <f>SUM(D11:D13)</f>
        <v>72818</v>
      </c>
      <c r="E14" s="525">
        <f t="shared" ref="E14" si="15">SUM(E11:E13)</f>
        <v>64956</v>
      </c>
      <c r="F14" s="525">
        <f t="shared" ref="F14" si="16">SUM(F11:F13)</f>
        <v>58859</v>
      </c>
      <c r="G14" s="525">
        <f t="shared" ref="G14" si="17">SUM(G11:G13)</f>
        <v>53475</v>
      </c>
      <c r="H14" s="525">
        <f t="shared" ref="H14" si="18">SUM(H11:H13)</f>
        <v>48102</v>
      </c>
      <c r="I14" s="525">
        <f t="shared" ref="I14" si="19">SUM(I11:I13)</f>
        <v>41756</v>
      </c>
      <c r="J14" s="525">
        <f t="shared" ref="J14" si="20">SUM(J11:J13)</f>
        <v>36699</v>
      </c>
      <c r="K14" s="525">
        <f t="shared" ref="K14" si="21">SUM(K11:K13)</f>
        <v>33033.46428</v>
      </c>
      <c r="L14" s="525">
        <f t="shared" ref="L14" si="22">SUM(L11:L13)</f>
        <v>30010.653331482601</v>
      </c>
      <c r="M14" s="525">
        <f t="shared" ref="M14" si="23">SUM(M11:M13)</f>
        <v>27416.089170735737</v>
      </c>
      <c r="N14" s="657">
        <f t="shared" si="1"/>
        <v>37.650154042593506</v>
      </c>
      <c r="O14" s="21"/>
      <c r="Q14" s="36" t="s">
        <v>2302</v>
      </c>
    </row>
    <row r="15" spans="1:26">
      <c r="A15" s="654" t="s">
        <v>2285</v>
      </c>
      <c r="B15" s="547" t="s">
        <v>2278</v>
      </c>
      <c r="C15" s="663" t="s">
        <v>2281</v>
      </c>
      <c r="D15" s="519">
        <f>将来人口4!B61</f>
        <v>14779</v>
      </c>
      <c r="E15" s="44">
        <f>将来人口4!C61</f>
        <v>15099</v>
      </c>
      <c r="F15" s="56">
        <f>将来人口4!D61</f>
        <v>14735</v>
      </c>
      <c r="G15" s="44">
        <f>将来人口4!E61</f>
        <v>14249</v>
      </c>
      <c r="H15" s="44">
        <f>将来人口4!F61</f>
        <v>13725</v>
      </c>
      <c r="I15" s="44">
        <f>将来人口4!G61</f>
        <v>13267</v>
      </c>
      <c r="J15" s="44">
        <f>将来人口4!H61</f>
        <v>12409</v>
      </c>
      <c r="K15" s="44">
        <f>将来人口4!I61</f>
        <v>11395.3323</v>
      </c>
      <c r="L15" s="44">
        <f>将来人口4!J61</f>
        <v>10113.205063568401</v>
      </c>
      <c r="M15" s="44">
        <f>将来人口4!K61</f>
        <v>8918.7899162438262</v>
      </c>
      <c r="N15" s="655">
        <f t="shared" si="1"/>
        <v>60.347722553919922</v>
      </c>
      <c r="O15" s="21"/>
      <c r="Q15" s="1" t="s">
        <v>140</v>
      </c>
      <c r="R15" s="1" t="s">
        <v>33</v>
      </c>
      <c r="S15" s="1" t="s">
        <v>34</v>
      </c>
      <c r="T15" s="1" t="s">
        <v>2304</v>
      </c>
      <c r="W15" s="1" t="s">
        <v>140</v>
      </c>
      <c r="X15" s="1" t="s">
        <v>33</v>
      </c>
      <c r="Y15" s="1" t="s">
        <v>34</v>
      </c>
      <c r="Z15" s="1" t="s">
        <v>2304</v>
      </c>
    </row>
    <row r="16" spans="1:26">
      <c r="A16" s="651" t="s">
        <v>2293</v>
      </c>
      <c r="B16" s="545" t="s">
        <v>2279</v>
      </c>
      <c r="C16" s="664"/>
      <c r="D16" s="518">
        <f>将来人口4!B62</f>
        <v>15713</v>
      </c>
      <c r="E16" s="45">
        <f>将来人口4!C62</f>
        <v>16094</v>
      </c>
      <c r="F16" s="57">
        <f>将来人口4!D62</f>
        <v>15799</v>
      </c>
      <c r="G16" s="45">
        <f>将来人口4!E62</f>
        <v>15285</v>
      </c>
      <c r="H16" s="45">
        <f>将来人口4!F62</f>
        <v>14608</v>
      </c>
      <c r="I16" s="45">
        <f>将来人口4!G62</f>
        <v>14159</v>
      </c>
      <c r="J16" s="45">
        <f>将来人口4!H62</f>
        <v>13265</v>
      </c>
      <c r="K16" s="45">
        <f>将来人口4!I62</f>
        <v>12417.022709999999</v>
      </c>
      <c r="L16" s="45">
        <f>将来人口4!J62</f>
        <v>11358.7309433275</v>
      </c>
      <c r="M16" s="45">
        <f>将来人口4!K62</f>
        <v>10195.862930139305</v>
      </c>
      <c r="N16" s="652">
        <f t="shared" si="1"/>
        <v>64.888073125051264</v>
      </c>
      <c r="O16" s="21"/>
      <c r="P16" s="1">
        <v>2015</v>
      </c>
      <c r="Q16" s="15">
        <v>158519</v>
      </c>
      <c r="R16" s="15">
        <v>139760</v>
      </c>
      <c r="S16" s="15">
        <v>131345</v>
      </c>
      <c r="T16" s="1">
        <v>429624</v>
      </c>
      <c r="V16" s="1">
        <v>2015</v>
      </c>
      <c r="W16" s="17">
        <f>Q16/Q$16*100</f>
        <v>100</v>
      </c>
      <c r="X16" s="17">
        <f t="shared" ref="X16:Z25" si="24">R16/R$16*100</f>
        <v>100</v>
      </c>
      <c r="Y16" s="17">
        <f t="shared" si="24"/>
        <v>100</v>
      </c>
      <c r="Z16" s="17">
        <f t="shared" si="24"/>
        <v>100</v>
      </c>
    </row>
    <row r="17" spans="1:26">
      <c r="A17" s="651"/>
      <c r="B17" s="545" t="s">
        <v>2280</v>
      </c>
      <c r="C17" s="664"/>
      <c r="D17" s="518">
        <f>将来人口4!B63</f>
        <v>15965</v>
      </c>
      <c r="E17" s="45">
        <f>将来人口4!C63</f>
        <v>16261</v>
      </c>
      <c r="F17" s="57">
        <f>将来人口4!D63</f>
        <v>15868</v>
      </c>
      <c r="G17" s="45">
        <f>将来人口4!E63</f>
        <v>15108</v>
      </c>
      <c r="H17" s="45">
        <f>将来人口4!F63</f>
        <v>14332</v>
      </c>
      <c r="I17" s="45">
        <f>将来人口4!G63</f>
        <v>13789</v>
      </c>
      <c r="J17" s="45">
        <f>将来人口4!H63</f>
        <v>13019</v>
      </c>
      <c r="K17" s="45">
        <f>将来人口4!I63</f>
        <v>12103.25289</v>
      </c>
      <c r="L17" s="45">
        <f>将来人口4!J63</f>
        <v>11175.6681637972</v>
      </c>
      <c r="M17" s="45">
        <f>将来人口4!K63</f>
        <v>9991.8107414308924</v>
      </c>
      <c r="N17" s="652">
        <f t="shared" si="1"/>
        <v>62.585723403889084</v>
      </c>
      <c r="O17" s="21"/>
      <c r="P17" s="1">
        <v>20</v>
      </c>
      <c r="Q17" s="15">
        <v>151309.10900982108</v>
      </c>
      <c r="R17" s="15">
        <v>133856.8006129498</v>
      </c>
      <c r="S17" s="15">
        <v>124681.47405762839</v>
      </c>
      <c r="T17" s="1">
        <v>409847.38368039927</v>
      </c>
      <c r="V17" s="1">
        <v>20</v>
      </c>
      <c r="W17" s="17">
        <f t="shared" ref="W17:W25" si="25">Q17/Q$16*100</f>
        <v>95.451718096771415</v>
      </c>
      <c r="X17" s="17">
        <f t="shared" si="24"/>
        <v>95.776188189002426</v>
      </c>
      <c r="Y17" s="17">
        <f t="shared" si="24"/>
        <v>94.926699956319922</v>
      </c>
      <c r="Z17" s="17">
        <f t="shared" si="24"/>
        <v>95.396761745246835</v>
      </c>
    </row>
    <row r="18" spans="1:26">
      <c r="A18" s="656"/>
      <c r="B18" s="548" t="s">
        <v>2282</v>
      </c>
      <c r="C18" s="665"/>
      <c r="D18" s="521">
        <f>SUM(D15:D17)</f>
        <v>46457</v>
      </c>
      <c r="E18" s="525">
        <f t="shared" ref="E18" si="26">SUM(E15:E17)</f>
        <v>47454</v>
      </c>
      <c r="F18" s="528">
        <f t="shared" ref="F18" si="27">SUM(F15:F17)</f>
        <v>46402</v>
      </c>
      <c r="G18" s="525">
        <f t="shared" ref="G18" si="28">SUM(G15:G17)</f>
        <v>44642</v>
      </c>
      <c r="H18" s="525">
        <f t="shared" ref="H18" si="29">SUM(H15:H17)</f>
        <v>42665</v>
      </c>
      <c r="I18" s="525">
        <f t="shared" ref="I18" si="30">SUM(I15:I17)</f>
        <v>41215</v>
      </c>
      <c r="J18" s="525">
        <f t="shared" ref="J18" si="31">SUM(J15:J17)</f>
        <v>38693</v>
      </c>
      <c r="K18" s="525">
        <f t="shared" ref="K18" si="32">SUM(K15:K17)</f>
        <v>35915.607900000003</v>
      </c>
      <c r="L18" s="525">
        <f t="shared" ref="L18" si="33">SUM(L15:L17)</f>
        <v>32647.604170693099</v>
      </c>
      <c r="M18" s="525">
        <f t="shared" ref="M18" si="34">SUM(M15:M17)</f>
        <v>29106.463587814025</v>
      </c>
      <c r="N18" s="657">
        <f t="shared" si="1"/>
        <v>62.652482053972548</v>
      </c>
      <c r="O18" s="21"/>
      <c r="P18" s="1">
        <v>25</v>
      </c>
      <c r="Q18" s="15">
        <v>144260.96648589135</v>
      </c>
      <c r="R18" s="15">
        <v>128137.03274876739</v>
      </c>
      <c r="S18" s="15">
        <v>118487.49606671478</v>
      </c>
      <c r="T18" s="1">
        <v>390885.49530137354</v>
      </c>
      <c r="V18" s="1">
        <v>25</v>
      </c>
      <c r="W18" s="17">
        <f t="shared" si="25"/>
        <v>91.005473467465308</v>
      </c>
      <c r="X18" s="17">
        <f t="shared" si="24"/>
        <v>91.683623890073989</v>
      </c>
      <c r="Y18" s="17">
        <f t="shared" si="24"/>
        <v>90.210891976637697</v>
      </c>
      <c r="Z18" s="17">
        <f t="shared" si="24"/>
        <v>90.983160927083574</v>
      </c>
    </row>
    <row r="19" spans="1:26">
      <c r="A19" s="654" t="s">
        <v>2286</v>
      </c>
      <c r="B19" s="547" t="s">
        <v>2278</v>
      </c>
      <c r="C19" s="664" t="s">
        <v>2281</v>
      </c>
      <c r="D19" s="519">
        <f>将来人口5!B61</f>
        <v>7586</v>
      </c>
      <c r="E19" s="44">
        <f>将来人口5!C61</f>
        <v>7824</v>
      </c>
      <c r="F19" s="44">
        <f>将来人口5!D61</f>
        <v>8878</v>
      </c>
      <c r="G19" s="56">
        <f>将来人口5!E61</f>
        <v>9128</v>
      </c>
      <c r="H19" s="44">
        <f>将来人口5!F61</f>
        <v>8730</v>
      </c>
      <c r="I19" s="44">
        <f>将来人口5!G61</f>
        <v>8123</v>
      </c>
      <c r="J19" s="44">
        <f>将来人口5!H61</f>
        <v>7670</v>
      </c>
      <c r="K19" s="44">
        <f>将来人口5!I61</f>
        <v>7646.0473599999996</v>
      </c>
      <c r="L19" s="44">
        <f>将来人口5!J61</f>
        <v>7188.4251159136002</v>
      </c>
      <c r="M19" s="44">
        <f>将来人口5!K61</f>
        <v>6396.9846759425664</v>
      </c>
      <c r="N19" s="652">
        <f t="shared" si="1"/>
        <v>84.326188715298784</v>
      </c>
      <c r="O19" s="21"/>
      <c r="P19" s="1">
        <v>30</v>
      </c>
      <c r="Q19" s="15">
        <v>136767.34918124432</v>
      </c>
      <c r="R19" s="15">
        <v>122035.77603856739</v>
      </c>
      <c r="S19" s="15">
        <v>112365.92243246689</v>
      </c>
      <c r="T19" s="1">
        <v>371169.04765227862</v>
      </c>
      <c r="V19" s="1">
        <v>30</v>
      </c>
      <c r="W19" s="17">
        <f t="shared" si="25"/>
        <v>86.27820588146804</v>
      </c>
      <c r="X19" s="17">
        <f t="shared" si="24"/>
        <v>87.318099626908548</v>
      </c>
      <c r="Y19" s="17">
        <f t="shared" si="24"/>
        <v>85.550209320847301</v>
      </c>
      <c r="Z19" s="17">
        <f t="shared" si="24"/>
        <v>86.393927632599343</v>
      </c>
    </row>
    <row r="20" spans="1:26">
      <c r="A20" s="651" t="s">
        <v>2294</v>
      </c>
      <c r="B20" s="545" t="s">
        <v>2279</v>
      </c>
      <c r="C20" s="664"/>
      <c r="D20" s="518">
        <f>将来人口5!B62</f>
        <v>8333</v>
      </c>
      <c r="E20" s="45">
        <f>将来人口5!C62</f>
        <v>8429</v>
      </c>
      <c r="F20" s="45">
        <f>将来人口5!D62</f>
        <v>9413</v>
      </c>
      <c r="G20" s="57">
        <f>将来人口5!E62</f>
        <v>9721</v>
      </c>
      <c r="H20" s="45">
        <f>将来人口5!F62</f>
        <v>9469</v>
      </c>
      <c r="I20" s="45">
        <f>将来人口5!G62</f>
        <v>8908</v>
      </c>
      <c r="J20" s="45">
        <f>将来人口5!H62</f>
        <v>8267</v>
      </c>
      <c r="K20" s="45">
        <f>将来人口5!I62</f>
        <v>8273.5343300000004</v>
      </c>
      <c r="L20" s="45">
        <f>将来人口5!J62</f>
        <v>7856.5599578311003</v>
      </c>
      <c r="M20" s="45">
        <f>将来人口5!K62</f>
        <v>7231.2294144592979</v>
      </c>
      <c r="N20" s="652">
        <f t="shared" si="1"/>
        <v>86.778224102475676</v>
      </c>
      <c r="O20" s="21"/>
      <c r="P20" s="1">
        <v>35</v>
      </c>
      <c r="Q20" s="15">
        <v>128845.1926993482</v>
      </c>
      <c r="R20" s="15">
        <v>115403.69750113276</v>
      </c>
      <c r="S20" s="15">
        <v>106009.93002898831</v>
      </c>
      <c r="T20" s="1">
        <v>350258.82022946927</v>
      </c>
      <c r="V20" s="1">
        <v>35</v>
      </c>
      <c r="W20" s="17">
        <f t="shared" si="25"/>
        <v>81.280598981414343</v>
      </c>
      <c r="X20" s="17">
        <f t="shared" si="24"/>
        <v>82.572765813632486</v>
      </c>
      <c r="Y20" s="17">
        <f t="shared" si="24"/>
        <v>80.711051070835055</v>
      </c>
      <c r="Z20" s="17">
        <f t="shared" si="24"/>
        <v>81.5268281635731</v>
      </c>
    </row>
    <row r="21" spans="1:26">
      <c r="A21" s="651"/>
      <c r="B21" s="545" t="s">
        <v>2280</v>
      </c>
      <c r="C21" s="664"/>
      <c r="D21" s="518">
        <f>将来人口5!B63</f>
        <v>8831</v>
      </c>
      <c r="E21" s="45">
        <f>将来人口5!C63</f>
        <v>8946</v>
      </c>
      <c r="F21" s="45">
        <f>将来人口5!D63</f>
        <v>9748</v>
      </c>
      <c r="G21" s="57">
        <f>将来人口5!E63</f>
        <v>10009</v>
      </c>
      <c r="H21" s="45">
        <f>将来人口5!F63</f>
        <v>9642</v>
      </c>
      <c r="I21" s="45">
        <f>将来人口5!G63</f>
        <v>8928</v>
      </c>
      <c r="J21" s="45">
        <f>将来人口5!H63</f>
        <v>8279</v>
      </c>
      <c r="K21" s="45">
        <f>将来人口5!I63</f>
        <v>8100.1435399999991</v>
      </c>
      <c r="L21" s="45">
        <f>将来人口5!J63</f>
        <v>7716.7659243355993</v>
      </c>
      <c r="M21" s="45">
        <f>将来人口5!K63</f>
        <v>7085.3534990943444</v>
      </c>
      <c r="N21" s="652">
        <f t="shared" si="1"/>
        <v>80.232742601000396</v>
      </c>
      <c r="O21" s="21"/>
      <c r="P21" s="1">
        <v>40</v>
      </c>
      <c r="Q21" s="15">
        <v>120878.73249367555</v>
      </c>
      <c r="R21" s="15">
        <v>108866.03034185131</v>
      </c>
      <c r="S21" s="15">
        <v>99744.38495700006</v>
      </c>
      <c r="T21" s="1">
        <v>329489.14779252687</v>
      </c>
      <c r="V21" s="1">
        <v>40</v>
      </c>
      <c r="W21" s="17">
        <f t="shared" si="25"/>
        <v>76.255043555457419</v>
      </c>
      <c r="X21" s="17">
        <f t="shared" si="24"/>
        <v>77.894984503328075</v>
      </c>
      <c r="Y21" s="17">
        <f t="shared" si="24"/>
        <v>75.940755230119194</v>
      </c>
      <c r="Z21" s="17">
        <f t="shared" si="24"/>
        <v>76.69244450787825</v>
      </c>
    </row>
    <row r="22" spans="1:26">
      <c r="A22" s="656"/>
      <c r="B22" s="548" t="s">
        <v>2282</v>
      </c>
      <c r="C22" s="664"/>
      <c r="D22" s="521">
        <f>SUM(D19:D21)</f>
        <v>24750</v>
      </c>
      <c r="E22" s="525">
        <f t="shared" ref="E22" si="35">SUM(E19:E21)</f>
        <v>25199</v>
      </c>
      <c r="F22" s="525">
        <f t="shared" ref="F22" si="36">SUM(F19:F21)</f>
        <v>28039</v>
      </c>
      <c r="G22" s="528">
        <f t="shared" ref="G22" si="37">SUM(G19:G21)</f>
        <v>28858</v>
      </c>
      <c r="H22" s="525">
        <f t="shared" ref="H22" si="38">SUM(H19:H21)</f>
        <v>27841</v>
      </c>
      <c r="I22" s="525">
        <f t="shared" ref="I22" si="39">SUM(I19:I21)</f>
        <v>25959</v>
      </c>
      <c r="J22" s="525">
        <f t="shared" ref="J22" si="40">SUM(J19:J21)</f>
        <v>24216</v>
      </c>
      <c r="K22" s="525">
        <f t="shared" ref="K22" si="41">SUM(K19:K21)</f>
        <v>24019.725229999996</v>
      </c>
      <c r="L22" s="525">
        <f t="shared" ref="L22" si="42">SUM(L19:L21)</f>
        <v>22761.750998080301</v>
      </c>
      <c r="M22" s="525">
        <f t="shared" ref="M22" si="43">SUM(M19:M21)</f>
        <v>20713.567589496208</v>
      </c>
      <c r="N22" s="657">
        <f t="shared" si="1"/>
        <v>83.691182179782658</v>
      </c>
      <c r="O22" s="21"/>
      <c r="P22" s="1">
        <v>45</v>
      </c>
      <c r="Q22" s="15">
        <v>112897.46439638462</v>
      </c>
      <c r="R22" s="15">
        <v>102349.17423183042</v>
      </c>
      <c r="S22" s="15">
        <v>93371.705750147463</v>
      </c>
      <c r="T22" s="1">
        <v>308618.34437836253</v>
      </c>
      <c r="V22" s="1">
        <v>45</v>
      </c>
      <c r="W22" s="17">
        <f t="shared" si="25"/>
        <v>71.220146730918458</v>
      </c>
      <c r="X22" s="17">
        <f t="shared" si="24"/>
        <v>73.232093754887245</v>
      </c>
      <c r="Y22" s="17">
        <f t="shared" si="24"/>
        <v>71.088892420836316</v>
      </c>
      <c r="Z22" s="17">
        <f t="shared" si="24"/>
        <v>71.834521436968728</v>
      </c>
    </row>
    <row r="23" spans="1:26">
      <c r="A23" s="654" t="s">
        <v>2287</v>
      </c>
      <c r="B23" s="547" t="s">
        <v>2278</v>
      </c>
      <c r="C23" s="663" t="s">
        <v>2289</v>
      </c>
      <c r="D23" s="519">
        <f>'GDP1'!D65</f>
        <v>158519</v>
      </c>
      <c r="E23" s="44">
        <f>'GDP1'!I65</f>
        <v>151309.10900982108</v>
      </c>
      <c r="F23" s="44">
        <f>'GDP1'!N65</f>
        <v>144260.96648589135</v>
      </c>
      <c r="G23" s="44">
        <f>'GDP1'!S65</f>
        <v>136767.34918124432</v>
      </c>
      <c r="H23" s="44">
        <f>'GDP1'!X65</f>
        <v>128845.1926993482</v>
      </c>
      <c r="I23" s="44">
        <f>'GDP1'!AC65</f>
        <v>120878.73249367555</v>
      </c>
      <c r="J23" s="44">
        <f>'GDP1'!AH65</f>
        <v>112897.46439638462</v>
      </c>
      <c r="K23" s="44">
        <f>'GDP1'!AM65</f>
        <v>106222.53139863859</v>
      </c>
      <c r="L23" s="44">
        <f>'GDP1'!AR65</f>
        <v>100488.23129778255</v>
      </c>
      <c r="M23" s="44">
        <f>'GDP1'!AW65</f>
        <v>95098.248329045819</v>
      </c>
      <c r="N23" s="655">
        <f t="shared" si="1"/>
        <v>59.99170341034565</v>
      </c>
      <c r="O23" s="21"/>
      <c r="P23" s="1">
        <v>50</v>
      </c>
      <c r="Q23" s="15">
        <v>106222.53139863859</v>
      </c>
      <c r="R23" s="15">
        <v>96661.393831634545</v>
      </c>
      <c r="S23" s="15">
        <v>87815.439637901945</v>
      </c>
      <c r="T23" s="1">
        <v>290699.36486817506</v>
      </c>
      <c r="V23" s="1">
        <v>50</v>
      </c>
      <c r="W23" s="17">
        <f t="shared" si="25"/>
        <v>67.009337302555906</v>
      </c>
      <c r="X23" s="17">
        <f t="shared" si="24"/>
        <v>69.162416880104857</v>
      </c>
      <c r="Y23" s="17">
        <f t="shared" si="24"/>
        <v>66.858608731129436</v>
      </c>
      <c r="Z23" s="17">
        <f t="shared" si="24"/>
        <v>67.663669829472994</v>
      </c>
    </row>
    <row r="24" spans="1:26">
      <c r="A24" s="651" t="s">
        <v>2303</v>
      </c>
      <c r="B24" s="545" t="s">
        <v>2279</v>
      </c>
      <c r="C24" s="664"/>
      <c r="D24" s="518">
        <f>'GDP1'!D66</f>
        <v>139760</v>
      </c>
      <c r="E24" s="45">
        <f>'GDP1'!I66</f>
        <v>133856.8006129498</v>
      </c>
      <c r="F24" s="45">
        <f>'GDP1'!N66</f>
        <v>128137.03274876739</v>
      </c>
      <c r="G24" s="45">
        <f>'GDP1'!S66</f>
        <v>122035.77603856739</v>
      </c>
      <c r="H24" s="45">
        <f>'GDP1'!X66</f>
        <v>115403.69750113276</v>
      </c>
      <c r="I24" s="45">
        <f>'GDP1'!AC66</f>
        <v>108866.03034185131</v>
      </c>
      <c r="J24" s="45">
        <f>'GDP1'!AH66</f>
        <v>102349.17423183042</v>
      </c>
      <c r="K24" s="45">
        <f>'GDP1'!AM66</f>
        <v>96661.393831634545</v>
      </c>
      <c r="L24" s="45">
        <f>'GDP1'!AR66</f>
        <v>91788.605057697961</v>
      </c>
      <c r="M24" s="45">
        <f>'GDP1'!AW66</f>
        <v>87226.576692571223</v>
      </c>
      <c r="N24" s="652">
        <f t="shared" si="1"/>
        <v>62.41168910458731</v>
      </c>
      <c r="O24" s="21"/>
      <c r="P24" s="1">
        <v>55</v>
      </c>
      <c r="Q24" s="15">
        <v>100488.23129778255</v>
      </c>
      <c r="R24" s="15">
        <v>91788.605057697961</v>
      </c>
      <c r="S24" s="15">
        <v>82946.585639574958</v>
      </c>
      <c r="T24" s="1">
        <v>275223.42199505545</v>
      </c>
      <c r="V24" s="1">
        <v>55</v>
      </c>
      <c r="W24" s="17">
        <f t="shared" si="25"/>
        <v>63.391915983435773</v>
      </c>
      <c r="X24" s="17">
        <f t="shared" si="24"/>
        <v>65.675876543859445</v>
      </c>
      <c r="Y24" s="17">
        <f t="shared" si="24"/>
        <v>63.151688788743357</v>
      </c>
      <c r="Z24" s="17">
        <f t="shared" si="24"/>
        <v>64.061463511129602</v>
      </c>
    </row>
    <row r="25" spans="1:26">
      <c r="A25" s="651"/>
      <c r="B25" s="545" t="s">
        <v>2280</v>
      </c>
      <c r="C25" s="664"/>
      <c r="D25" s="518">
        <f>'GDP1'!D67</f>
        <v>131345</v>
      </c>
      <c r="E25" s="45">
        <f>'GDP1'!I67</f>
        <v>124681.47405762839</v>
      </c>
      <c r="F25" s="45">
        <f>'GDP1'!N67</f>
        <v>118487.49606671478</v>
      </c>
      <c r="G25" s="45">
        <f>'GDP1'!S67</f>
        <v>112365.92243246689</v>
      </c>
      <c r="H25" s="45">
        <f>'GDP1'!X67</f>
        <v>106009.93002898831</v>
      </c>
      <c r="I25" s="45">
        <f>'GDP1'!AC67</f>
        <v>99744.38495700006</v>
      </c>
      <c r="J25" s="45">
        <f>'GDP1'!AH67</f>
        <v>93371.705750147463</v>
      </c>
      <c r="K25" s="45">
        <f>'GDP1'!AM67</f>
        <v>87815.439637901945</v>
      </c>
      <c r="L25" s="45">
        <f>'GDP1'!AR67</f>
        <v>82946.585639574958</v>
      </c>
      <c r="M25" s="45">
        <f>'GDP1'!AW67</f>
        <v>78301.017789826175</v>
      </c>
      <c r="N25" s="652">
        <f t="shared" si="1"/>
        <v>59.614768578801005</v>
      </c>
      <c r="O25" s="21"/>
      <c r="P25" s="1">
        <v>60</v>
      </c>
      <c r="Q25" s="15">
        <v>95098.248329045819</v>
      </c>
      <c r="R25" s="15">
        <v>87226.576692571223</v>
      </c>
      <c r="S25" s="15">
        <v>78301.017789826175</v>
      </c>
      <c r="T25" s="1">
        <v>260625.84281144323</v>
      </c>
      <c r="V25" s="1">
        <v>60</v>
      </c>
      <c r="W25" s="17">
        <f t="shared" si="25"/>
        <v>59.99170341034565</v>
      </c>
      <c r="X25" s="17">
        <f t="shared" si="24"/>
        <v>62.41168910458731</v>
      </c>
      <c r="Y25" s="17">
        <f t="shared" si="24"/>
        <v>59.614768578801005</v>
      </c>
      <c r="Z25" s="17">
        <f t="shared" si="24"/>
        <v>60.663706592611966</v>
      </c>
    </row>
    <row r="26" spans="1:26">
      <c r="A26" s="656"/>
      <c r="B26" s="548" t="s">
        <v>2282</v>
      </c>
      <c r="C26" s="665"/>
      <c r="D26" s="521">
        <f>SUM(D23:D25)</f>
        <v>429624</v>
      </c>
      <c r="E26" s="525">
        <f t="shared" ref="E26:M26" si="44">SUM(E23:E25)</f>
        <v>409847.38368039927</v>
      </c>
      <c r="F26" s="525">
        <f t="shared" si="44"/>
        <v>390885.49530137354</v>
      </c>
      <c r="G26" s="525">
        <f t="shared" si="44"/>
        <v>371169.04765227862</v>
      </c>
      <c r="H26" s="525">
        <f t="shared" si="44"/>
        <v>350258.82022946927</v>
      </c>
      <c r="I26" s="525">
        <f t="shared" si="44"/>
        <v>329489.14779252687</v>
      </c>
      <c r="J26" s="525">
        <f t="shared" si="44"/>
        <v>308618.34437836253</v>
      </c>
      <c r="K26" s="525">
        <f t="shared" si="44"/>
        <v>290699.36486817506</v>
      </c>
      <c r="L26" s="525">
        <f t="shared" si="44"/>
        <v>275223.42199505545</v>
      </c>
      <c r="M26" s="525">
        <f t="shared" si="44"/>
        <v>260625.84281144323</v>
      </c>
      <c r="N26" s="657">
        <f t="shared" si="1"/>
        <v>60.663706592611966</v>
      </c>
      <c r="O26" s="21"/>
    </row>
    <row r="27" spans="1:26">
      <c r="A27" s="654" t="s">
        <v>2288</v>
      </c>
      <c r="B27" s="547" t="s">
        <v>2278</v>
      </c>
      <c r="C27" s="664" t="s">
        <v>2290</v>
      </c>
      <c r="D27" s="519">
        <f>'GDP2'!D63*1000</f>
        <v>3551.49863456204</v>
      </c>
      <c r="E27" s="44">
        <f>'GDP2'!I63*1000</f>
        <v>3587.7877022030248</v>
      </c>
      <c r="F27" s="44">
        <f>'GDP2'!N63*1000</f>
        <v>3642.6031445784683</v>
      </c>
      <c r="G27" s="44">
        <f>'GDP2'!S63*1000</f>
        <v>3690.5814299318276</v>
      </c>
      <c r="H27" s="44">
        <f>'GDP2'!X63*1000</f>
        <v>3740.7800977193892</v>
      </c>
      <c r="I27" s="44">
        <f>'GDP2'!AC63*1000</f>
        <v>3803.3768379119451</v>
      </c>
      <c r="J27" s="44">
        <f>'GDP2'!AH63*1000</f>
        <v>3885.717430421797</v>
      </c>
      <c r="K27" s="44">
        <f>'GDP2'!AM63*1000</f>
        <v>3980.2650481080341</v>
      </c>
      <c r="L27" s="44">
        <f>'GDP2'!AR63*1000</f>
        <v>4094.7226086406213</v>
      </c>
      <c r="M27" s="44">
        <f>'GDP2'!AW63*1000</f>
        <v>4212.4574241188147</v>
      </c>
      <c r="N27" s="655">
        <f t="shared" si="1"/>
        <v>118.61070093409406</v>
      </c>
      <c r="O27" s="21"/>
    </row>
    <row r="28" spans="1:26">
      <c r="A28" s="651"/>
      <c r="B28" s="545" t="s">
        <v>2279</v>
      </c>
      <c r="C28" s="664"/>
      <c r="D28" s="518">
        <f>'GDP2'!D64*1000</f>
        <v>2953.8798247725349</v>
      </c>
      <c r="E28" s="45">
        <f>'GDP2'!I64*1000</f>
        <v>2982.9652393332999</v>
      </c>
      <c r="F28" s="45">
        <f>'GDP2'!N64*1000</f>
        <v>3025.4009409882378</v>
      </c>
      <c r="G28" s="45">
        <f>'GDP2'!S64*1000</f>
        <v>3061.5663323463191</v>
      </c>
      <c r="H28" s="45">
        <f>'GDP2'!X64*1000</f>
        <v>3089.0264913312021</v>
      </c>
      <c r="I28" s="45">
        <f>'GDP2'!AC64*1000</f>
        <v>3130.0659951874327</v>
      </c>
      <c r="J28" s="45">
        <f>'GDP2'!AH64*1000</f>
        <v>3186.2125828871149</v>
      </c>
      <c r="K28" s="45">
        <f>'GDP2'!AM64*1000</f>
        <v>3264.158016456392</v>
      </c>
      <c r="L28" s="45">
        <f>'GDP2'!AR64*1000</f>
        <v>3348.6398204124775</v>
      </c>
      <c r="M28" s="45">
        <f>'GDP2'!AW64*1000</f>
        <v>3429.7078575780324</v>
      </c>
      <c r="N28" s="652">
        <f t="shared" si="1"/>
        <v>116.1085779054041</v>
      </c>
      <c r="O28" s="21"/>
      <c r="Q28" s="36" t="s">
        <v>42</v>
      </c>
    </row>
    <row r="29" spans="1:26">
      <c r="A29" s="651"/>
      <c r="B29" s="545" t="s">
        <v>2280</v>
      </c>
      <c r="C29" s="664"/>
      <c r="D29" s="518">
        <f>'GDP2'!D65*1000</f>
        <v>3002.1069261597577</v>
      </c>
      <c r="E29" s="45">
        <f>'GDP2'!I65*1000</f>
        <v>3033.520247136727</v>
      </c>
      <c r="F29" s="45">
        <f>'GDP2'!N65*1000</f>
        <v>3082.8925086370373</v>
      </c>
      <c r="G29" s="45">
        <f>'GDP2'!S65*1000</f>
        <v>3134.6364012718682</v>
      </c>
      <c r="H29" s="45">
        <f>'GDP2'!X65*1000</f>
        <v>3183.5115921516945</v>
      </c>
      <c r="I29" s="45">
        <f>'GDP2'!AC65*1000</f>
        <v>3244.7600585904929</v>
      </c>
      <c r="J29" s="45">
        <f>'GDP2'!AH65*1000</f>
        <v>3330.4209743615579</v>
      </c>
      <c r="K29" s="45">
        <f>'GDP2'!AM65*1000</f>
        <v>3435.7466033033606</v>
      </c>
      <c r="L29" s="45">
        <f>'GDP2'!AR65*1000</f>
        <v>3532.3236521639669</v>
      </c>
      <c r="M29" s="45">
        <f>'GDP2'!AW65*1000</f>
        <v>3603.8831492588947</v>
      </c>
      <c r="N29" s="652">
        <f t="shared" si="1"/>
        <v>120.04512956735086</v>
      </c>
      <c r="O29" s="21"/>
      <c r="Q29" s="1" t="s">
        <v>140</v>
      </c>
      <c r="R29" s="1" t="s">
        <v>33</v>
      </c>
      <c r="S29" s="1" t="s">
        <v>34</v>
      </c>
      <c r="T29" s="1" t="s">
        <v>2304</v>
      </c>
      <c r="W29" s="1" t="s">
        <v>140</v>
      </c>
      <c r="X29" s="1" t="s">
        <v>33</v>
      </c>
      <c r="Y29" s="1" t="s">
        <v>34</v>
      </c>
      <c r="Z29" s="1" t="s">
        <v>2304</v>
      </c>
    </row>
    <row r="30" spans="1:26" ht="14.25" thickBot="1">
      <c r="A30" s="658"/>
      <c r="B30" s="659" t="s">
        <v>2282</v>
      </c>
      <c r="C30" s="666"/>
      <c r="D30" s="660">
        <f>'GDP2'!D62*1000</f>
        <v>3165.9982295718801</v>
      </c>
      <c r="E30" s="661">
        <f>'GDP2'!I62*1000</f>
        <v>3198.2257165224241</v>
      </c>
      <c r="F30" s="661">
        <f>'GDP2'!N62*1000</f>
        <v>3246.788671054484</v>
      </c>
      <c r="G30" s="661">
        <f>'GDP2'!S62*1000</f>
        <v>3291.5092725857462</v>
      </c>
      <c r="H30" s="661">
        <f>'GDP2'!X62*1000</f>
        <v>3332.5504477105201</v>
      </c>
      <c r="I30" s="661">
        <f>'GDP2'!AC62*1000</f>
        <v>3386.2234089464782</v>
      </c>
      <c r="J30" s="661">
        <f>'GDP2'!AH62*1000</f>
        <v>3459.3428620984732</v>
      </c>
      <c r="K30" s="661">
        <f>'GDP2'!AM62*1000</f>
        <v>3551.1940231059866</v>
      </c>
      <c r="L30" s="661">
        <f>'GDP2'!AR62*1000</f>
        <v>3648.5431825415553</v>
      </c>
      <c r="M30" s="661">
        <f>'GDP2'!AW62*1000</f>
        <v>3737.3759243451627</v>
      </c>
      <c r="N30" s="662">
        <f t="shared" si="1"/>
        <v>118.04731567555382</v>
      </c>
      <c r="O30" s="21"/>
      <c r="P30" s="1">
        <v>2015</v>
      </c>
      <c r="Q30" s="15">
        <v>24311</v>
      </c>
      <c r="R30" s="15">
        <v>25439</v>
      </c>
      <c r="S30" s="15">
        <v>23068</v>
      </c>
      <c r="T30" s="1">
        <v>72818</v>
      </c>
      <c r="V30" s="1">
        <v>2015</v>
      </c>
      <c r="W30" s="17">
        <f>Q30/Q$30*100</f>
        <v>100</v>
      </c>
      <c r="X30" s="17">
        <f t="shared" ref="X30:Z39" si="45">R30/R$30*100</f>
        <v>100</v>
      </c>
      <c r="Y30" s="17">
        <f t="shared" si="45"/>
        <v>100</v>
      </c>
      <c r="Z30" s="17">
        <f t="shared" si="45"/>
        <v>100</v>
      </c>
    </row>
    <row r="31" spans="1:26">
      <c r="A31" s="21"/>
      <c r="B31" s="21"/>
      <c r="C31" s="21"/>
      <c r="D31" s="21"/>
      <c r="E31" s="21"/>
      <c r="F31" s="21"/>
      <c r="G31" s="21"/>
      <c r="H31" s="21"/>
      <c r="I31" s="21"/>
      <c r="J31" s="21"/>
      <c r="K31" s="21"/>
      <c r="L31" s="21"/>
      <c r="M31" s="21"/>
      <c r="N31" s="21"/>
      <c r="O31" s="21"/>
      <c r="P31" s="1">
        <v>20</v>
      </c>
      <c r="Q31" s="15">
        <v>21673</v>
      </c>
      <c r="R31" s="15">
        <v>22719</v>
      </c>
      <c r="S31" s="15">
        <v>20564</v>
      </c>
      <c r="T31" s="1">
        <v>64956</v>
      </c>
      <c r="V31" s="1">
        <v>20</v>
      </c>
      <c r="W31" s="17">
        <f t="shared" ref="W31:W39" si="46">Q31/Q$30*100</f>
        <v>89.14894492205174</v>
      </c>
      <c r="X31" s="17">
        <f t="shared" si="45"/>
        <v>89.307755808011322</v>
      </c>
      <c r="Y31" s="17">
        <f t="shared" si="45"/>
        <v>89.145136119299465</v>
      </c>
      <c r="Z31" s="17">
        <f t="shared" si="45"/>
        <v>89.203218984317061</v>
      </c>
    </row>
    <row r="32" spans="1:26" ht="27">
      <c r="D32" s="543" t="s">
        <v>2305</v>
      </c>
      <c r="E32" s="543" t="s">
        <v>2306</v>
      </c>
      <c r="F32" s="543" t="s">
        <v>2307</v>
      </c>
      <c r="G32" s="543" t="s">
        <v>2308</v>
      </c>
      <c r="H32" s="543" t="s">
        <v>2310</v>
      </c>
      <c r="P32" s="1">
        <v>25</v>
      </c>
      <c r="Q32" s="15">
        <v>19636</v>
      </c>
      <c r="R32" s="15">
        <v>20518</v>
      </c>
      <c r="S32" s="15">
        <v>18705</v>
      </c>
      <c r="T32" s="1">
        <v>58859</v>
      </c>
      <c r="V32" s="1">
        <v>25</v>
      </c>
      <c r="W32" s="17">
        <f t="shared" si="46"/>
        <v>80.770021800830904</v>
      </c>
      <c r="X32" s="17">
        <f t="shared" si="45"/>
        <v>80.655686151185193</v>
      </c>
      <c r="Y32" s="17">
        <f t="shared" si="45"/>
        <v>81.086353389977461</v>
      </c>
      <c r="Z32" s="17">
        <f t="shared" si="45"/>
        <v>80.83028921420528</v>
      </c>
    </row>
    <row r="33" spans="3:26">
      <c r="C33" s="1">
        <v>2015</v>
      </c>
      <c r="D33" s="15">
        <v>135147</v>
      </c>
      <c r="E33" s="15">
        <v>15872</v>
      </c>
      <c r="F33" s="15">
        <v>46457</v>
      </c>
      <c r="G33" s="15">
        <v>24750</v>
      </c>
      <c r="H33" s="15">
        <v>429624</v>
      </c>
      <c r="P33" s="1">
        <v>30</v>
      </c>
      <c r="Q33" s="15">
        <v>17634</v>
      </c>
      <c r="R33" s="15">
        <v>18598</v>
      </c>
      <c r="S33" s="15">
        <v>17243</v>
      </c>
      <c r="T33" s="1">
        <v>53475</v>
      </c>
      <c r="V33" s="1">
        <v>30</v>
      </c>
      <c r="W33" s="17">
        <f t="shared" si="46"/>
        <v>72.53506643083378</v>
      </c>
      <c r="X33" s="17">
        <f t="shared" si="45"/>
        <v>73.10821966272259</v>
      </c>
      <c r="Y33" s="17">
        <f t="shared" si="45"/>
        <v>74.748569446852784</v>
      </c>
      <c r="Z33" s="17">
        <f t="shared" si="45"/>
        <v>73.436512950094752</v>
      </c>
    </row>
    <row r="34" spans="3:26">
      <c r="C34" s="1">
        <v>20</v>
      </c>
      <c r="D34" s="15">
        <v>126570</v>
      </c>
      <c r="E34" s="15">
        <v>14160</v>
      </c>
      <c r="F34" s="15">
        <v>47454</v>
      </c>
      <c r="G34" s="15">
        <v>25199</v>
      </c>
      <c r="H34" s="15">
        <v>409847.38368039927</v>
      </c>
      <c r="P34" s="1">
        <v>35</v>
      </c>
      <c r="Q34" s="15">
        <v>15601</v>
      </c>
      <c r="R34" s="15">
        <v>16776</v>
      </c>
      <c r="S34" s="15">
        <v>15725</v>
      </c>
      <c r="T34" s="1">
        <v>48102</v>
      </c>
      <c r="V34" s="1">
        <v>35</v>
      </c>
      <c r="W34" s="17">
        <f t="shared" si="46"/>
        <v>64.172596766895637</v>
      </c>
      <c r="X34" s="17">
        <f t="shared" si="45"/>
        <v>65.945988442941939</v>
      </c>
      <c r="Y34" s="17">
        <f t="shared" si="45"/>
        <v>68.168024969654923</v>
      </c>
      <c r="Z34" s="17">
        <f t="shared" si="45"/>
        <v>66.057842841055788</v>
      </c>
    </row>
    <row r="35" spans="3:26">
      <c r="C35" s="1">
        <v>25</v>
      </c>
      <c r="D35" s="15">
        <v>117846</v>
      </c>
      <c r="E35" s="15">
        <v>12585</v>
      </c>
      <c r="F35" s="15">
        <v>46402</v>
      </c>
      <c r="G35" s="15">
        <v>28039</v>
      </c>
      <c r="H35" s="15">
        <v>390885.49530137354</v>
      </c>
      <c r="P35" s="1">
        <v>40</v>
      </c>
      <c r="Q35" s="15">
        <v>13321</v>
      </c>
      <c r="R35" s="15">
        <v>14541</v>
      </c>
      <c r="S35" s="15">
        <v>13894</v>
      </c>
      <c r="T35" s="1">
        <v>41756</v>
      </c>
      <c r="V35" s="1">
        <v>40</v>
      </c>
      <c r="W35" s="17">
        <f t="shared" si="46"/>
        <v>54.794126115750075</v>
      </c>
      <c r="X35" s="17">
        <f t="shared" si="45"/>
        <v>57.160265733715946</v>
      </c>
      <c r="Y35" s="17">
        <f t="shared" si="45"/>
        <v>60.23062250736951</v>
      </c>
      <c r="Z35" s="17">
        <f t="shared" si="45"/>
        <v>57.342964651597129</v>
      </c>
    </row>
    <row r="36" spans="3:26">
      <c r="C36" s="1">
        <v>30</v>
      </c>
      <c r="D36" s="15">
        <v>109315</v>
      </c>
      <c r="E36" s="15">
        <v>11198</v>
      </c>
      <c r="F36" s="15">
        <v>44642</v>
      </c>
      <c r="G36" s="15">
        <v>28858</v>
      </c>
      <c r="H36" s="15">
        <v>371169.04765227862</v>
      </c>
      <c r="P36" s="1">
        <v>45</v>
      </c>
      <c r="Q36" s="15">
        <v>11560</v>
      </c>
      <c r="R36" s="15">
        <v>12820</v>
      </c>
      <c r="S36" s="15">
        <v>12319</v>
      </c>
      <c r="T36" s="1">
        <v>36699</v>
      </c>
      <c r="V36" s="1">
        <v>45</v>
      </c>
      <c r="W36" s="17">
        <f t="shared" si="46"/>
        <v>47.550491547036323</v>
      </c>
      <c r="X36" s="17">
        <f t="shared" si="45"/>
        <v>50.395062699005464</v>
      </c>
      <c r="Y36" s="17">
        <f t="shared" si="45"/>
        <v>53.40298248656147</v>
      </c>
      <c r="Z36" s="17">
        <f t="shared" si="45"/>
        <v>50.398253179158999</v>
      </c>
    </row>
    <row r="37" spans="3:26">
      <c r="C37" s="1">
        <v>35</v>
      </c>
      <c r="D37" s="15">
        <v>100736</v>
      </c>
      <c r="E37" s="15">
        <v>9969</v>
      </c>
      <c r="F37" s="15">
        <v>42665</v>
      </c>
      <c r="G37" s="15">
        <v>27841</v>
      </c>
      <c r="H37" s="15">
        <v>350258.82022946927</v>
      </c>
      <c r="P37" s="1">
        <v>50</v>
      </c>
      <c r="Q37" s="15">
        <v>10318.62767</v>
      </c>
      <c r="R37" s="15">
        <v>11554.13775</v>
      </c>
      <c r="S37" s="15">
        <v>11160.69886</v>
      </c>
      <c r="T37" s="1">
        <v>33033.46428</v>
      </c>
      <c r="V37" s="1">
        <v>50</v>
      </c>
      <c r="W37" s="17">
        <f t="shared" si="46"/>
        <v>42.44427489613755</v>
      </c>
      <c r="X37" s="17">
        <f t="shared" si="45"/>
        <v>45.418993474586266</v>
      </c>
      <c r="Y37" s="17">
        <f t="shared" si="45"/>
        <v>48.381735997919193</v>
      </c>
      <c r="Z37" s="17">
        <f t="shared" si="45"/>
        <v>45.364421269466341</v>
      </c>
    </row>
    <row r="38" spans="3:26">
      <c r="C38" s="1">
        <v>40</v>
      </c>
      <c r="D38" s="15">
        <v>91965</v>
      </c>
      <c r="E38" s="15">
        <v>8994</v>
      </c>
      <c r="F38" s="15">
        <v>41215</v>
      </c>
      <c r="G38" s="15">
        <v>25959</v>
      </c>
      <c r="H38" s="15">
        <v>329489.14779252687</v>
      </c>
      <c r="P38" s="1">
        <v>55</v>
      </c>
      <c r="Q38" s="15">
        <v>9446.0004253368006</v>
      </c>
      <c r="R38" s="15">
        <v>10504.1144169861</v>
      </c>
      <c r="S38" s="15">
        <v>10060.538489159699</v>
      </c>
      <c r="T38" s="1">
        <v>30010.653331482601</v>
      </c>
      <c r="V38" s="1">
        <v>55</v>
      </c>
      <c r="W38" s="17">
        <f t="shared" si="46"/>
        <v>38.854841122688498</v>
      </c>
      <c r="X38" s="17">
        <f t="shared" si="45"/>
        <v>41.291381017280948</v>
      </c>
      <c r="Y38" s="17">
        <f t="shared" si="45"/>
        <v>43.612530298073949</v>
      </c>
      <c r="Z38" s="17">
        <f t="shared" si="45"/>
        <v>41.213234820350195</v>
      </c>
    </row>
    <row r="39" spans="3:26">
      <c r="C39" s="1">
        <v>45</v>
      </c>
      <c r="D39" s="15">
        <v>83474</v>
      </c>
      <c r="E39" s="15">
        <v>8082</v>
      </c>
      <c r="F39" s="15">
        <v>38693</v>
      </c>
      <c r="G39" s="15">
        <v>24216</v>
      </c>
      <c r="H39" s="15">
        <v>308618.34437836253</v>
      </c>
      <c r="P39" s="1">
        <v>60</v>
      </c>
      <c r="Q39" s="15">
        <v>8537.2077016122294</v>
      </c>
      <c r="R39" s="15">
        <v>9621.2394117830481</v>
      </c>
      <c r="S39" s="15">
        <v>9257.6420573404612</v>
      </c>
      <c r="T39" s="1">
        <v>27416.089170735737</v>
      </c>
      <c r="V39" s="1">
        <v>60</v>
      </c>
      <c r="W39" s="17">
        <f t="shared" si="46"/>
        <v>35.116645558028175</v>
      </c>
      <c r="X39" s="17">
        <f t="shared" si="45"/>
        <v>37.820823978077158</v>
      </c>
      <c r="Y39" s="17">
        <f t="shared" si="45"/>
        <v>40.131966608897443</v>
      </c>
      <c r="Z39" s="17">
        <f t="shared" si="45"/>
        <v>37.650154042593506</v>
      </c>
    </row>
    <row r="40" spans="3:26">
      <c r="C40" s="1">
        <v>50</v>
      </c>
      <c r="D40" s="15">
        <v>75886.162819538382</v>
      </c>
      <c r="E40" s="15">
        <v>6937.0906395383781</v>
      </c>
      <c r="F40" s="15">
        <v>35915.607900000003</v>
      </c>
      <c r="G40" s="15">
        <v>24019.725229999996</v>
      </c>
      <c r="H40" s="15">
        <v>290699.36486817506</v>
      </c>
    </row>
    <row r="41" spans="3:26">
      <c r="C41" s="1">
        <v>55</v>
      </c>
      <c r="D41" s="15">
        <v>68627.975531932883</v>
      </c>
      <c r="E41" s="15">
        <v>5969.7180297571813</v>
      </c>
      <c r="F41" s="15">
        <v>32647.604170693099</v>
      </c>
      <c r="G41" s="15">
        <v>22761.750998080301</v>
      </c>
      <c r="H41" s="15">
        <v>275223.42199505545</v>
      </c>
      <c r="Q41" s="36" t="s">
        <v>2286</v>
      </c>
    </row>
    <row r="42" spans="3:26">
      <c r="C42" s="1">
        <v>60</v>
      </c>
      <c r="D42" s="15">
        <v>61719.972661060077</v>
      </c>
      <c r="E42" s="15">
        <v>5197.4199025103153</v>
      </c>
      <c r="F42" s="15">
        <v>29106.463587814025</v>
      </c>
      <c r="G42" s="15">
        <v>20713.567589496208</v>
      </c>
      <c r="H42" s="15">
        <v>260625.84281144323</v>
      </c>
      <c r="Q42" s="1" t="s">
        <v>140</v>
      </c>
      <c r="R42" s="1" t="s">
        <v>33</v>
      </c>
      <c r="S42" s="1" t="s">
        <v>34</v>
      </c>
      <c r="T42" s="1" t="s">
        <v>2304</v>
      </c>
      <c r="W42" s="1" t="s">
        <v>140</v>
      </c>
      <c r="X42" s="1" t="s">
        <v>33</v>
      </c>
      <c r="Y42" s="1" t="s">
        <v>34</v>
      </c>
      <c r="Z42" s="1" t="s">
        <v>2304</v>
      </c>
    </row>
    <row r="43" spans="3:26">
      <c r="P43" s="1">
        <v>2015</v>
      </c>
      <c r="Q43" s="15">
        <v>7586</v>
      </c>
      <c r="R43" s="15">
        <v>8333</v>
      </c>
      <c r="S43" s="15">
        <v>8831</v>
      </c>
      <c r="T43" s="1">
        <v>24750</v>
      </c>
      <c r="V43" s="1">
        <v>2015</v>
      </c>
      <c r="W43" s="17">
        <f>Q43/Q$43*100</f>
        <v>100</v>
      </c>
      <c r="X43" s="17">
        <f t="shared" ref="X43:Z52" si="47">R43/R$43*100</f>
        <v>100</v>
      </c>
      <c r="Y43" s="17">
        <f t="shared" si="47"/>
        <v>100</v>
      </c>
      <c r="Z43" s="17">
        <f t="shared" si="47"/>
        <v>100</v>
      </c>
    </row>
    <row r="44" spans="3:26">
      <c r="D44" s="1" t="s">
        <v>2309</v>
      </c>
      <c r="P44" s="1">
        <v>20</v>
      </c>
      <c r="Q44" s="15">
        <v>7824</v>
      </c>
      <c r="R44" s="15">
        <v>8429</v>
      </c>
      <c r="S44" s="15">
        <v>8946</v>
      </c>
      <c r="T44" s="1">
        <v>25199</v>
      </c>
      <c r="V44" s="1">
        <v>20</v>
      </c>
      <c r="W44" s="17">
        <f t="shared" ref="W44:W52" si="48">Q44/Q$43*100</f>
        <v>103.13735829158976</v>
      </c>
      <c r="X44" s="17">
        <f t="shared" si="47"/>
        <v>101.15204608184327</v>
      </c>
      <c r="Y44" s="17">
        <f t="shared" si="47"/>
        <v>101.30223077794133</v>
      </c>
      <c r="Z44" s="17">
        <f t="shared" si="47"/>
        <v>101.81414141414142</v>
      </c>
    </row>
    <row r="45" spans="3:26" ht="27">
      <c r="D45" s="543" t="s">
        <v>2305</v>
      </c>
      <c r="E45" s="543" t="s">
        <v>2306</v>
      </c>
      <c r="F45" s="543" t="s">
        <v>2307</v>
      </c>
      <c r="G45" s="543" t="s">
        <v>2308</v>
      </c>
      <c r="H45" s="543" t="s">
        <v>2310</v>
      </c>
      <c r="P45" s="1">
        <v>25</v>
      </c>
      <c r="Q45" s="15">
        <v>8878</v>
      </c>
      <c r="R45" s="15">
        <v>9413</v>
      </c>
      <c r="S45" s="15">
        <v>9748</v>
      </c>
      <c r="T45" s="1">
        <v>28039</v>
      </c>
      <c r="V45" s="1">
        <v>25</v>
      </c>
      <c r="W45" s="17">
        <f t="shared" si="48"/>
        <v>117.03137358291589</v>
      </c>
      <c r="X45" s="17">
        <f t="shared" si="47"/>
        <v>112.96051842073682</v>
      </c>
      <c r="Y45" s="17">
        <f t="shared" si="47"/>
        <v>110.38387498584532</v>
      </c>
      <c r="Z45" s="17">
        <f t="shared" si="47"/>
        <v>113.28888888888888</v>
      </c>
    </row>
    <row r="46" spans="3:26">
      <c r="C46" s="1">
        <v>2015</v>
      </c>
      <c r="D46" s="17">
        <f>D33/D$33*100</f>
        <v>100</v>
      </c>
      <c r="E46" s="17">
        <f t="shared" ref="E46:G46" si="49">E33/E$33*100</f>
        <v>100</v>
      </c>
      <c r="F46" s="17">
        <f t="shared" si="49"/>
        <v>100</v>
      </c>
      <c r="G46" s="17">
        <f t="shared" si="49"/>
        <v>100</v>
      </c>
      <c r="H46" s="17">
        <f t="shared" ref="H46" si="50">H33/H$33*100</f>
        <v>100</v>
      </c>
      <c r="P46" s="1">
        <v>30</v>
      </c>
      <c r="Q46" s="15">
        <v>9128</v>
      </c>
      <c r="R46" s="15">
        <v>9721</v>
      </c>
      <c r="S46" s="15">
        <v>10009</v>
      </c>
      <c r="T46" s="1">
        <v>28858</v>
      </c>
      <c r="V46" s="1">
        <v>30</v>
      </c>
      <c r="W46" s="17">
        <f t="shared" si="48"/>
        <v>120.32691800685473</v>
      </c>
      <c r="X46" s="17">
        <f t="shared" si="47"/>
        <v>116.65666626665067</v>
      </c>
      <c r="Y46" s="17">
        <f t="shared" si="47"/>
        <v>113.33937266447739</v>
      </c>
      <c r="Z46" s="17">
        <f t="shared" si="47"/>
        <v>116.59797979797979</v>
      </c>
    </row>
    <row r="47" spans="3:26">
      <c r="C47" s="1">
        <v>20</v>
      </c>
      <c r="D47" s="17">
        <f t="shared" ref="D47:G55" si="51">D34/D$33*100</f>
        <v>93.65357721592045</v>
      </c>
      <c r="E47" s="17">
        <f t="shared" si="51"/>
        <v>89.213709677419345</v>
      </c>
      <c r="F47" s="17">
        <f t="shared" si="51"/>
        <v>102.14607055987257</v>
      </c>
      <c r="G47" s="17">
        <f t="shared" si="51"/>
        <v>101.81414141414142</v>
      </c>
      <c r="H47" s="17">
        <f t="shared" ref="H47" si="52">H34/H$33*100</f>
        <v>95.396761745246835</v>
      </c>
      <c r="P47" s="1">
        <v>35</v>
      </c>
      <c r="Q47" s="15">
        <v>8730</v>
      </c>
      <c r="R47" s="15">
        <v>9469</v>
      </c>
      <c r="S47" s="15">
        <v>9642</v>
      </c>
      <c r="T47" s="1">
        <v>27841</v>
      </c>
      <c r="V47" s="1">
        <v>35</v>
      </c>
      <c r="W47" s="17">
        <f t="shared" si="48"/>
        <v>115.0804112839441</v>
      </c>
      <c r="X47" s="17">
        <f t="shared" si="47"/>
        <v>113.63254530181209</v>
      </c>
      <c r="Y47" s="17">
        <f t="shared" si="47"/>
        <v>109.18355792096025</v>
      </c>
      <c r="Z47" s="17">
        <f t="shared" si="47"/>
        <v>112.48888888888888</v>
      </c>
    </row>
    <row r="48" spans="3:26">
      <c r="C48" s="1">
        <v>25</v>
      </c>
      <c r="D48" s="17">
        <f t="shared" si="51"/>
        <v>87.19838398188638</v>
      </c>
      <c r="E48" s="17">
        <f t="shared" si="51"/>
        <v>79.290574596774192</v>
      </c>
      <c r="F48" s="17">
        <f t="shared" si="51"/>
        <v>99.881610952063198</v>
      </c>
      <c r="G48" s="17">
        <f t="shared" si="51"/>
        <v>113.28888888888888</v>
      </c>
      <c r="H48" s="17">
        <f t="shared" ref="H48" si="53">H35/H$33*100</f>
        <v>90.983160927083574</v>
      </c>
      <c r="P48" s="1">
        <v>40</v>
      </c>
      <c r="Q48" s="15">
        <v>8123</v>
      </c>
      <c r="R48" s="15">
        <v>8908</v>
      </c>
      <c r="S48" s="15">
        <v>8928</v>
      </c>
      <c r="T48" s="1">
        <v>25959</v>
      </c>
      <c r="V48" s="1">
        <v>40</v>
      </c>
      <c r="W48" s="17">
        <f t="shared" si="48"/>
        <v>107.07882942262061</v>
      </c>
      <c r="X48" s="17">
        <f t="shared" si="47"/>
        <v>106.90027601104045</v>
      </c>
      <c r="Y48" s="17">
        <f t="shared" si="47"/>
        <v>101.09840335182878</v>
      </c>
      <c r="Z48" s="17">
        <f t="shared" si="47"/>
        <v>104.88484848484849</v>
      </c>
    </row>
    <row r="49" spans="3:26">
      <c r="C49" s="1">
        <v>30</v>
      </c>
      <c r="D49" s="17">
        <f t="shared" si="51"/>
        <v>80.885998209357226</v>
      </c>
      <c r="E49" s="17">
        <f t="shared" si="51"/>
        <v>70.551915322580655</v>
      </c>
      <c r="F49" s="17">
        <f t="shared" si="51"/>
        <v>96.093161418085543</v>
      </c>
      <c r="G49" s="17">
        <f t="shared" si="51"/>
        <v>116.59797979797979</v>
      </c>
      <c r="H49" s="17">
        <f t="shared" ref="H49" si="54">H36/H$33*100</f>
        <v>86.393927632599343</v>
      </c>
      <c r="P49" s="1">
        <v>45</v>
      </c>
      <c r="Q49" s="15">
        <v>7670</v>
      </c>
      <c r="R49" s="15">
        <v>8267</v>
      </c>
      <c r="S49" s="15">
        <v>8279</v>
      </c>
      <c r="T49" s="1">
        <v>24216</v>
      </c>
      <c r="V49" s="1">
        <v>45</v>
      </c>
      <c r="W49" s="17">
        <f t="shared" si="48"/>
        <v>101.10730292644345</v>
      </c>
      <c r="X49" s="17">
        <f t="shared" si="47"/>
        <v>99.207968318732753</v>
      </c>
      <c r="Y49" s="17">
        <f t="shared" si="47"/>
        <v>93.74929226588155</v>
      </c>
      <c r="Z49" s="17">
        <f t="shared" si="47"/>
        <v>97.842424242424244</v>
      </c>
    </row>
    <row r="50" spans="3:26">
      <c r="C50" s="1">
        <v>35</v>
      </c>
      <c r="D50" s="17">
        <f t="shared" si="51"/>
        <v>74.538095555210248</v>
      </c>
      <c r="E50" s="17">
        <f t="shared" si="51"/>
        <v>62.808719758064512</v>
      </c>
      <c r="F50" s="17">
        <f t="shared" si="51"/>
        <v>91.83761327679359</v>
      </c>
      <c r="G50" s="17">
        <f t="shared" si="51"/>
        <v>112.48888888888888</v>
      </c>
      <c r="H50" s="17">
        <f t="shared" ref="H50" si="55">H37/H$33*100</f>
        <v>81.5268281635731</v>
      </c>
      <c r="P50" s="1">
        <v>50</v>
      </c>
      <c r="Q50" s="15">
        <v>7646.0473599999996</v>
      </c>
      <c r="R50" s="15">
        <v>8273.5343300000004</v>
      </c>
      <c r="S50" s="15">
        <v>8100.1435399999991</v>
      </c>
      <c r="T50" s="1">
        <v>24019.725229999996</v>
      </c>
      <c r="V50" s="1">
        <v>50</v>
      </c>
      <c r="W50" s="17">
        <f t="shared" si="48"/>
        <v>100.791554969681</v>
      </c>
      <c r="X50" s="17">
        <f t="shared" si="47"/>
        <v>99.286383415336616</v>
      </c>
      <c r="Y50" s="17">
        <f t="shared" si="47"/>
        <v>91.723967161136898</v>
      </c>
      <c r="Z50" s="17">
        <f t="shared" si="47"/>
        <v>97.049394868686861</v>
      </c>
    </row>
    <row r="51" spans="3:26">
      <c r="C51" s="1">
        <v>40</v>
      </c>
      <c r="D51" s="17">
        <f t="shared" si="51"/>
        <v>68.048125374592104</v>
      </c>
      <c r="E51" s="17">
        <f t="shared" si="51"/>
        <v>56.665826612903224</v>
      </c>
      <c r="F51" s="17">
        <f t="shared" si="51"/>
        <v>88.716447467550637</v>
      </c>
      <c r="G51" s="17">
        <f t="shared" si="51"/>
        <v>104.88484848484849</v>
      </c>
      <c r="H51" s="17">
        <f t="shared" ref="H51" si="56">H38/H$33*100</f>
        <v>76.69244450787825</v>
      </c>
      <c r="P51" s="1">
        <v>55</v>
      </c>
      <c r="Q51" s="15">
        <v>7188.4251159136002</v>
      </c>
      <c r="R51" s="15">
        <v>7856.5599578311003</v>
      </c>
      <c r="S51" s="15">
        <v>7716.7659243355993</v>
      </c>
      <c r="T51" s="1">
        <v>22761.750998080301</v>
      </c>
      <c r="V51" s="1">
        <v>55</v>
      </c>
      <c r="W51" s="17">
        <f t="shared" si="48"/>
        <v>94.759097230603757</v>
      </c>
      <c r="X51" s="17">
        <f t="shared" si="47"/>
        <v>94.28249079360495</v>
      </c>
      <c r="Y51" s="17">
        <f t="shared" si="47"/>
        <v>87.38269645946778</v>
      </c>
      <c r="Z51" s="17">
        <f t="shared" si="47"/>
        <v>91.966670699314349</v>
      </c>
    </row>
    <row r="52" spans="3:26">
      <c r="C52" s="1">
        <v>45</v>
      </c>
      <c r="D52" s="17">
        <f t="shared" si="51"/>
        <v>61.765337003411105</v>
      </c>
      <c r="E52" s="17">
        <f t="shared" si="51"/>
        <v>50.919858870967737</v>
      </c>
      <c r="F52" s="17">
        <f t="shared" si="51"/>
        <v>83.287771487612204</v>
      </c>
      <c r="G52" s="17">
        <f t="shared" si="51"/>
        <v>97.842424242424244</v>
      </c>
      <c r="H52" s="17">
        <f t="shared" ref="H52" si="57">H39/H$33*100</f>
        <v>71.834521436968728</v>
      </c>
      <c r="P52" s="1">
        <v>60</v>
      </c>
      <c r="Q52" s="15">
        <v>6396.9846759425664</v>
      </c>
      <c r="R52" s="15">
        <v>7231.2294144592979</v>
      </c>
      <c r="S52" s="15">
        <v>7085.3534990943444</v>
      </c>
      <c r="T52" s="1">
        <v>20713.567589496208</v>
      </c>
      <c r="V52" s="1">
        <v>60</v>
      </c>
      <c r="W52" s="17">
        <f t="shared" si="48"/>
        <v>84.326188715298784</v>
      </c>
      <c r="X52" s="17">
        <f t="shared" si="47"/>
        <v>86.778224102475676</v>
      </c>
      <c r="Y52" s="17">
        <f t="shared" si="47"/>
        <v>80.232742601000396</v>
      </c>
      <c r="Z52" s="17">
        <f t="shared" si="47"/>
        <v>83.691182179782658</v>
      </c>
    </row>
    <row r="53" spans="3:26">
      <c r="C53" s="1">
        <v>50</v>
      </c>
      <c r="D53" s="17">
        <f t="shared" si="51"/>
        <v>56.150830443545466</v>
      </c>
      <c r="E53" s="17">
        <f t="shared" si="51"/>
        <v>43.706468243059341</v>
      </c>
      <c r="F53" s="17">
        <f t="shared" si="51"/>
        <v>77.309356824590495</v>
      </c>
      <c r="G53" s="17">
        <f t="shared" si="51"/>
        <v>97.049394868686861</v>
      </c>
      <c r="H53" s="17">
        <f t="shared" ref="H53" si="58">H40/H$33*100</f>
        <v>67.663669829472994</v>
      </c>
    </row>
    <row r="54" spans="3:26">
      <c r="C54" s="1">
        <v>55</v>
      </c>
      <c r="D54" s="17">
        <f t="shared" si="51"/>
        <v>50.78024338826085</v>
      </c>
      <c r="E54" s="17">
        <f t="shared" si="51"/>
        <v>37.611630731837081</v>
      </c>
      <c r="F54" s="17">
        <f t="shared" si="51"/>
        <v>70.274886821562092</v>
      </c>
      <c r="G54" s="17">
        <f t="shared" si="51"/>
        <v>91.966670699314349</v>
      </c>
      <c r="H54" s="17">
        <f t="shared" ref="H54" si="59">H41/H$33*100</f>
        <v>64.061463511129602</v>
      </c>
    </row>
    <row r="55" spans="3:26">
      <c r="C55" s="1">
        <v>60</v>
      </c>
      <c r="D55" s="17">
        <f t="shared" si="51"/>
        <v>45.668770051173965</v>
      </c>
      <c r="E55" s="17">
        <f t="shared" si="51"/>
        <v>32.745841119646649</v>
      </c>
      <c r="F55" s="17">
        <f t="shared" si="51"/>
        <v>62.652482053972548</v>
      </c>
      <c r="G55" s="17">
        <f t="shared" si="51"/>
        <v>83.691182179782658</v>
      </c>
      <c r="H55" s="17">
        <f t="shared" ref="H55" si="60">H42/H$33*100</f>
        <v>60.663706592611966</v>
      </c>
    </row>
  </sheetData>
  <phoneticPr fontId="1"/>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C98AB-D99B-4D4E-9FD6-A6505C3F294D}">
  <sheetPr>
    <tabColor theme="5" tint="0.79998168889431442"/>
  </sheetPr>
  <dimension ref="A2:S156"/>
  <sheetViews>
    <sheetView workbookViewId="0">
      <pane xSplit="1" ySplit="3" topLeftCell="B142" activePane="bottomRight" state="frozen"/>
      <selection pane="topRight" activeCell="B1" sqref="B1"/>
      <selection pane="bottomLeft" activeCell="A4" sqref="A4"/>
      <selection pane="bottomRight" activeCell="N152" sqref="N152"/>
    </sheetView>
  </sheetViews>
  <sheetFormatPr defaultColWidth="8.625" defaultRowHeight="13.5"/>
  <cols>
    <col min="1" max="1" width="6.375" style="1" customWidth="1"/>
    <col min="2" max="4" width="8.625" style="1"/>
    <col min="5" max="5" width="5.875" style="21" customWidth="1"/>
    <col min="6" max="19" width="8.625" style="21"/>
    <col min="20" max="16384" width="8.625" style="1"/>
  </cols>
  <sheetData>
    <row r="2" spans="1:4">
      <c r="B2" s="1" t="s">
        <v>2327</v>
      </c>
    </row>
    <row r="3" spans="1:4">
      <c r="B3" s="31" t="s">
        <v>32</v>
      </c>
      <c r="C3" s="31" t="s">
        <v>33</v>
      </c>
      <c r="D3" s="31" t="s">
        <v>34</v>
      </c>
    </row>
    <row r="4" spans="1:4">
      <c r="A4" s="1">
        <v>2010</v>
      </c>
      <c r="B4" s="15">
        <v>1082</v>
      </c>
      <c r="C4" s="15">
        <v>2715</v>
      </c>
      <c r="D4" s="15">
        <v>5982</v>
      </c>
    </row>
    <row r="5" spans="1:4">
      <c r="A5" s="1">
        <v>11</v>
      </c>
      <c r="B5" s="15">
        <v>1083.203</v>
      </c>
      <c r="C5" s="15">
        <v>2552.3000000000002</v>
      </c>
      <c r="D5" s="15">
        <v>5505.55</v>
      </c>
    </row>
    <row r="6" spans="1:4">
      <c r="A6" s="1">
        <v>12</v>
      </c>
      <c r="B6" s="15">
        <v>1118.816</v>
      </c>
      <c r="C6" s="15">
        <v>2761.4960000000001</v>
      </c>
      <c r="D6" s="15">
        <v>5999.5730000000003</v>
      </c>
    </row>
    <row r="7" spans="1:4">
      <c r="A7" s="1">
        <v>13</v>
      </c>
      <c r="B7" s="15">
        <v>1077.547</v>
      </c>
      <c r="C7" s="15">
        <v>2779.0079999999998</v>
      </c>
      <c r="D7" s="15">
        <v>5912.2269999999999</v>
      </c>
    </row>
    <row r="8" spans="1:4">
      <c r="A8" s="1">
        <v>14</v>
      </c>
      <c r="B8" s="15">
        <v>1073.982</v>
      </c>
      <c r="C8" s="15">
        <v>2818.105</v>
      </c>
      <c r="D8" s="15">
        <v>8820.6880000000001</v>
      </c>
    </row>
    <row r="9" spans="1:4">
      <c r="A9" s="1">
        <v>15</v>
      </c>
      <c r="B9" s="15">
        <v>1208.952</v>
      </c>
      <c r="C9" s="15">
        <v>3031.7649999999999</v>
      </c>
      <c r="D9" s="15">
        <v>9481.8340000000007</v>
      </c>
    </row>
    <row r="10" spans="1:4">
      <c r="A10" s="1">
        <v>16</v>
      </c>
      <c r="B10" s="15">
        <v>1174.1089999999999</v>
      </c>
      <c r="C10" s="15">
        <v>3040.2829999999999</v>
      </c>
      <c r="D10" s="15">
        <v>8562.4480000000003</v>
      </c>
    </row>
    <row r="11" spans="1:4">
      <c r="A11" s="1">
        <v>17</v>
      </c>
      <c r="B11" s="15">
        <v>1275.923</v>
      </c>
      <c r="C11" s="15">
        <v>2877.4580000000001</v>
      </c>
      <c r="D11" s="15">
        <v>8858.5990000000002</v>
      </c>
    </row>
    <row r="12" spans="1:4">
      <c r="A12" s="1">
        <v>18</v>
      </c>
      <c r="B12" s="15">
        <v>1215.8119999999999</v>
      </c>
      <c r="C12" s="15">
        <v>2728.1950000000002</v>
      </c>
      <c r="D12" s="15">
        <v>8622.7360000000008</v>
      </c>
    </row>
    <row r="13" spans="1:4">
      <c r="A13" s="1">
        <v>19</v>
      </c>
      <c r="B13" s="15">
        <v>1177.655</v>
      </c>
      <c r="C13" s="15">
        <v>2603.0920000000001</v>
      </c>
      <c r="D13" s="15">
        <v>8821.93</v>
      </c>
    </row>
    <row r="14" spans="1:4">
      <c r="A14" s="1">
        <v>20</v>
      </c>
    </row>
    <row r="17" spans="1:4">
      <c r="B17" s="1" t="s">
        <v>2326</v>
      </c>
    </row>
    <row r="18" spans="1:4">
      <c r="B18" s="31" t="s">
        <v>32</v>
      </c>
      <c r="C18" s="31" t="s">
        <v>33</v>
      </c>
      <c r="D18" s="31" t="s">
        <v>34</v>
      </c>
    </row>
    <row r="19" spans="1:4">
      <c r="A19" s="1">
        <v>2010</v>
      </c>
      <c r="B19" s="15">
        <v>97506.91</v>
      </c>
      <c r="C19" s="15">
        <v>60606.45</v>
      </c>
      <c r="D19" s="15">
        <v>61243.839999999997</v>
      </c>
    </row>
    <row r="20" spans="1:4">
      <c r="A20" s="1">
        <v>11</v>
      </c>
      <c r="B20" s="15">
        <v>71752.03</v>
      </c>
      <c r="C20" s="15">
        <v>58005.82</v>
      </c>
      <c r="D20" s="15">
        <v>58047.48</v>
      </c>
    </row>
    <row r="21" spans="1:4">
      <c r="A21" s="1">
        <v>12</v>
      </c>
      <c r="B21" s="15">
        <v>75127.759999999995</v>
      </c>
      <c r="C21" s="15">
        <v>51820.66</v>
      </c>
      <c r="D21" s="15">
        <v>54770.66</v>
      </c>
    </row>
    <row r="22" spans="1:4">
      <c r="A22" s="1">
        <v>13</v>
      </c>
      <c r="B22" s="15">
        <v>72728.649999999994</v>
      </c>
      <c r="C22" s="15">
        <v>51741.58</v>
      </c>
      <c r="D22" s="15">
        <v>47809.62</v>
      </c>
    </row>
    <row r="23" spans="1:4">
      <c r="A23" s="1">
        <v>14</v>
      </c>
      <c r="B23" s="15">
        <v>65141.67</v>
      </c>
      <c r="C23" s="15">
        <v>54894.400000000001</v>
      </c>
      <c r="D23" s="15">
        <v>47228.800000000003</v>
      </c>
    </row>
    <row r="24" spans="1:4">
      <c r="A24" s="1">
        <v>15</v>
      </c>
      <c r="B24" s="15">
        <v>54969</v>
      </c>
      <c r="C24" s="15">
        <v>62130.83</v>
      </c>
      <c r="D24" s="15">
        <v>46549.07</v>
      </c>
    </row>
    <row r="25" spans="1:4">
      <c r="A25" s="1">
        <v>16</v>
      </c>
      <c r="B25" s="15">
        <v>50822.79</v>
      </c>
      <c r="C25" s="15">
        <v>59606.9</v>
      </c>
      <c r="D25" s="15">
        <v>58237.87</v>
      </c>
    </row>
    <row r="26" spans="1:4">
      <c r="A26" s="1">
        <v>17</v>
      </c>
      <c r="B26" s="15">
        <v>45276.05</v>
      </c>
      <c r="C26" s="15">
        <v>57491.98</v>
      </c>
      <c r="D26" s="15">
        <v>58155.72</v>
      </c>
    </row>
    <row r="27" spans="1:4">
      <c r="A27" s="1">
        <v>18</v>
      </c>
      <c r="B27" s="15">
        <v>46620.92</v>
      </c>
      <c r="C27" s="15">
        <v>59751.29</v>
      </c>
      <c r="D27" s="15">
        <v>53466.65</v>
      </c>
    </row>
    <row r="28" spans="1:4">
      <c r="A28" s="1">
        <v>19</v>
      </c>
    </row>
    <row r="29" spans="1:4">
      <c r="A29" s="1">
        <v>20</v>
      </c>
    </row>
    <row r="32" spans="1:4">
      <c r="B32" s="1" t="s">
        <v>2328</v>
      </c>
    </row>
    <row r="33" spans="1:4">
      <c r="B33" s="31" t="s">
        <v>32</v>
      </c>
      <c r="C33" s="31" t="s">
        <v>33</v>
      </c>
      <c r="D33" s="31" t="s">
        <v>34</v>
      </c>
    </row>
    <row r="34" spans="1:4">
      <c r="A34" s="1">
        <v>2010</v>
      </c>
      <c r="B34" s="15">
        <v>6248</v>
      </c>
      <c r="C34" s="15">
        <v>22332</v>
      </c>
      <c r="D34" s="15">
        <v>6405</v>
      </c>
    </row>
    <row r="35" spans="1:4">
      <c r="A35" s="1">
        <v>11</v>
      </c>
      <c r="B35" s="15">
        <v>6303</v>
      </c>
      <c r="C35" s="15">
        <v>22307</v>
      </c>
      <c r="D35" s="15">
        <v>6395</v>
      </c>
    </row>
    <row r="36" spans="1:4">
      <c r="A36" s="1">
        <v>12</v>
      </c>
      <c r="B36" s="15">
        <v>6383</v>
      </c>
      <c r="C36" s="15">
        <v>22765</v>
      </c>
      <c r="D36" s="15">
        <v>6340</v>
      </c>
    </row>
    <row r="37" spans="1:4">
      <c r="A37" s="1">
        <v>13</v>
      </c>
      <c r="B37" s="15">
        <v>6050</v>
      </c>
      <c r="C37" s="15">
        <v>21352</v>
      </c>
      <c r="D37" s="15">
        <v>5952</v>
      </c>
    </row>
    <row r="38" spans="1:4">
      <c r="A38" s="1">
        <v>14</v>
      </c>
      <c r="B38" s="15">
        <v>6190</v>
      </c>
      <c r="C38" s="15">
        <v>25390</v>
      </c>
      <c r="D38" s="15">
        <v>6180</v>
      </c>
    </row>
    <row r="39" spans="1:4">
      <c r="A39" s="1">
        <v>15</v>
      </c>
      <c r="B39" s="15">
        <v>6850</v>
      </c>
      <c r="C39" s="15">
        <v>26010</v>
      </c>
      <c r="D39" s="15">
        <v>6960</v>
      </c>
    </row>
    <row r="40" spans="1:4">
      <c r="A40" s="1">
        <v>16</v>
      </c>
      <c r="B40" s="15">
        <v>7290</v>
      </c>
      <c r="C40" s="15">
        <v>26660</v>
      </c>
      <c r="D40" s="15">
        <v>7190</v>
      </c>
    </row>
    <row r="41" spans="1:4">
      <c r="A41" s="1">
        <v>17</v>
      </c>
      <c r="B41" s="15">
        <v>6890</v>
      </c>
      <c r="C41" s="15">
        <v>24270</v>
      </c>
      <c r="D41" s="15">
        <v>6840</v>
      </c>
    </row>
    <row r="42" spans="1:4">
      <c r="A42" s="1">
        <v>18</v>
      </c>
      <c r="B42" s="15">
        <v>6950</v>
      </c>
      <c r="C42" s="15">
        <v>21520</v>
      </c>
      <c r="D42" s="15">
        <v>6880</v>
      </c>
    </row>
    <row r="43" spans="1:4">
      <c r="A43" s="1">
        <v>19</v>
      </c>
    </row>
    <row r="44" spans="1:4">
      <c r="A44" s="1">
        <v>20</v>
      </c>
    </row>
    <row r="47" spans="1:4">
      <c r="B47" s="1" t="s">
        <v>24</v>
      </c>
    </row>
    <row r="48" spans="1:4">
      <c r="B48" s="1" t="s">
        <v>49</v>
      </c>
      <c r="C48" s="1" t="s">
        <v>53</v>
      </c>
      <c r="D48" s="1" t="s">
        <v>55</v>
      </c>
    </row>
    <row r="49" spans="1:4">
      <c r="A49" s="1">
        <v>2010</v>
      </c>
      <c r="B49" s="15">
        <v>7696</v>
      </c>
      <c r="C49" s="15">
        <v>4127</v>
      </c>
      <c r="D49" s="15">
        <v>3762</v>
      </c>
    </row>
    <row r="50" spans="1:4">
      <c r="A50" s="1">
        <v>11</v>
      </c>
      <c r="B50" s="15">
        <v>7433</v>
      </c>
      <c r="C50" s="15">
        <v>4093</v>
      </c>
      <c r="D50" s="15">
        <v>3633</v>
      </c>
    </row>
    <row r="51" spans="1:4">
      <c r="A51" s="1">
        <v>12</v>
      </c>
      <c r="B51" s="15">
        <v>7268</v>
      </c>
      <c r="C51" s="15">
        <v>4013</v>
      </c>
      <c r="D51" s="15">
        <v>3664</v>
      </c>
    </row>
    <row r="52" spans="1:4">
      <c r="A52" s="1">
        <v>13</v>
      </c>
      <c r="B52" s="15">
        <v>7028</v>
      </c>
      <c r="C52" s="15">
        <v>3921</v>
      </c>
      <c r="D52" s="15">
        <v>3535</v>
      </c>
    </row>
    <row r="53" spans="1:4">
      <c r="A53" s="1">
        <v>14</v>
      </c>
      <c r="B53" s="15">
        <v>6852</v>
      </c>
      <c r="C53" s="15">
        <v>3820</v>
      </c>
      <c r="D53" s="15">
        <v>3462</v>
      </c>
    </row>
    <row r="54" spans="1:4">
      <c r="A54" s="1">
        <v>15</v>
      </c>
      <c r="B54" s="15">
        <v>6674</v>
      </c>
      <c r="C54" s="15">
        <v>3731</v>
      </c>
      <c r="D54" s="15">
        <v>3349</v>
      </c>
    </row>
    <row r="55" spans="1:4">
      <c r="A55" s="1">
        <v>16</v>
      </c>
      <c r="B55" s="15">
        <v>6523</v>
      </c>
      <c r="C55" s="15">
        <v>3628</v>
      </c>
      <c r="D55" s="15">
        <v>3249</v>
      </c>
    </row>
    <row r="56" spans="1:4">
      <c r="A56" s="1">
        <v>17</v>
      </c>
      <c r="B56" s="15">
        <v>6449</v>
      </c>
      <c r="C56" s="15">
        <v>3470</v>
      </c>
      <c r="D56" s="15">
        <v>3171</v>
      </c>
    </row>
    <row r="57" spans="1:4">
      <c r="A57" s="1">
        <v>18</v>
      </c>
      <c r="B57" s="15">
        <v>6431</v>
      </c>
      <c r="C57" s="15">
        <v>3383</v>
      </c>
      <c r="D57" s="15">
        <v>3092</v>
      </c>
    </row>
    <row r="58" spans="1:4">
      <c r="A58" s="1">
        <v>19</v>
      </c>
      <c r="B58" s="15">
        <v>6305</v>
      </c>
      <c r="C58" s="15">
        <v>3287</v>
      </c>
      <c r="D58" s="15">
        <v>2988</v>
      </c>
    </row>
    <row r="59" spans="1:4">
      <c r="A59" s="1">
        <v>20</v>
      </c>
      <c r="B59" s="15">
        <v>6118</v>
      </c>
      <c r="C59" s="15">
        <v>3241</v>
      </c>
      <c r="D59" s="15">
        <v>2862</v>
      </c>
    </row>
    <row r="62" spans="1:4">
      <c r="B62" s="1" t="s">
        <v>130</v>
      </c>
    </row>
    <row r="63" spans="1:4">
      <c r="B63" s="1" t="s">
        <v>2329</v>
      </c>
    </row>
    <row r="64" spans="1:4">
      <c r="B64" s="1" t="s">
        <v>24</v>
      </c>
      <c r="C64" s="1" t="s">
        <v>29</v>
      </c>
    </row>
    <row r="65" spans="1:3">
      <c r="A65" s="1">
        <v>2010</v>
      </c>
      <c r="B65" s="17">
        <v>49.4</v>
      </c>
      <c r="C65" s="17">
        <v>60.7</v>
      </c>
    </row>
    <row r="66" spans="1:3">
      <c r="A66" s="1">
        <v>11</v>
      </c>
      <c r="B66" s="17">
        <v>48.2</v>
      </c>
      <c r="C66" s="17">
        <v>59.9</v>
      </c>
    </row>
    <row r="67" spans="1:3">
      <c r="A67" s="1">
        <v>12</v>
      </c>
      <c r="B67" s="17">
        <v>51.1</v>
      </c>
      <c r="C67" s="17">
        <v>60</v>
      </c>
    </row>
    <row r="68" spans="1:3">
      <c r="A68" s="1">
        <v>13</v>
      </c>
      <c r="B68" s="17">
        <v>50</v>
      </c>
      <c r="C68" s="17">
        <v>61.1</v>
      </c>
    </row>
    <row r="69" spans="1:3">
      <c r="A69" s="1">
        <v>14</v>
      </c>
      <c r="B69" s="17">
        <v>52.1</v>
      </c>
      <c r="C69" s="17">
        <v>60.1</v>
      </c>
    </row>
    <row r="70" spans="1:3">
      <c r="A70" s="1">
        <v>15</v>
      </c>
      <c r="B70" s="17">
        <v>48.9</v>
      </c>
      <c r="C70" s="17">
        <v>60.8</v>
      </c>
    </row>
    <row r="71" spans="1:3">
      <c r="A71" s="1">
        <v>16</v>
      </c>
      <c r="B71" s="17">
        <v>50.3</v>
      </c>
      <c r="C71" s="17">
        <v>60.6</v>
      </c>
    </row>
    <row r="72" spans="1:3">
      <c r="A72" s="1">
        <v>17</v>
      </c>
      <c r="B72" s="17">
        <v>50.4</v>
      </c>
      <c r="C72" s="17">
        <v>60.7</v>
      </c>
    </row>
    <row r="73" spans="1:3">
      <c r="A73" s="1">
        <v>18</v>
      </c>
      <c r="B73" s="17">
        <v>51.9</v>
      </c>
      <c r="C73" s="17">
        <v>60.6</v>
      </c>
    </row>
    <row r="74" spans="1:3">
      <c r="A74" s="1">
        <v>19</v>
      </c>
      <c r="B74" s="17">
        <v>49.5</v>
      </c>
      <c r="C74" s="17">
        <v>60.9</v>
      </c>
    </row>
    <row r="75" spans="1:3">
      <c r="A75" s="1">
        <v>20</v>
      </c>
    </row>
    <row r="77" spans="1:3">
      <c r="B77" s="1" t="s">
        <v>2330</v>
      </c>
    </row>
    <row r="78" spans="1:3">
      <c r="B78" s="1" t="s">
        <v>24</v>
      </c>
      <c r="C78" s="1" t="s">
        <v>29</v>
      </c>
    </row>
    <row r="79" spans="1:3">
      <c r="A79" s="1">
        <v>2010</v>
      </c>
      <c r="B79" s="17">
        <v>29.955345635924122</v>
      </c>
      <c r="C79" s="17">
        <v>22.476200906456594</v>
      </c>
    </row>
    <row r="80" spans="1:3">
      <c r="A80" s="1">
        <v>11</v>
      </c>
      <c r="B80" s="17">
        <v>27.500423083432054</v>
      </c>
      <c r="C80" s="17">
        <v>22.491821644152161</v>
      </c>
    </row>
    <row r="81" spans="1:5">
      <c r="A81" s="1">
        <v>12</v>
      </c>
      <c r="B81" s="17">
        <v>27.81839580584186</v>
      </c>
      <c r="C81" s="17">
        <v>20.357229013445636</v>
      </c>
    </row>
    <row r="82" spans="1:5">
      <c r="A82" s="1">
        <v>13</v>
      </c>
      <c r="B82" s="17">
        <v>20.962693633846801</v>
      </c>
      <c r="C82" s="17">
        <v>20.235362788066382</v>
      </c>
    </row>
    <row r="83" spans="1:5">
      <c r="A83" s="1">
        <v>14</v>
      </c>
      <c r="B83" s="17">
        <v>19.729919326552086</v>
      </c>
      <c r="C83" s="17">
        <v>19.458109662663041</v>
      </c>
    </row>
    <row r="84" spans="1:5">
      <c r="A84" s="1">
        <v>15</v>
      </c>
      <c r="B84" s="17">
        <v>19.978245910009104</v>
      </c>
      <c r="C84" s="17">
        <v>17.399002673990026</v>
      </c>
    </row>
    <row r="85" spans="1:5">
      <c r="A85" s="1">
        <v>16</v>
      </c>
      <c r="B85" s="17">
        <v>22.469890346935106</v>
      </c>
      <c r="C85" s="17">
        <v>16.159528605535943</v>
      </c>
    </row>
    <row r="86" spans="1:5">
      <c r="A86" s="1">
        <v>17</v>
      </c>
      <c r="B86" s="17">
        <v>20.46819091515556</v>
      </c>
      <c r="C86" s="17">
        <v>16.427071887156192</v>
      </c>
    </row>
    <row r="87" spans="1:5">
      <c r="A87" s="1">
        <v>18</v>
      </c>
      <c r="B87" s="17">
        <v>22.335869866600945</v>
      </c>
      <c r="C87" s="17">
        <v>16.136752136752136</v>
      </c>
    </row>
    <row r="88" spans="1:5">
      <c r="A88" s="1">
        <v>19</v>
      </c>
    </row>
    <row r="89" spans="1:5">
      <c r="A89" s="1">
        <v>20</v>
      </c>
    </row>
    <row r="92" spans="1:5">
      <c r="B92" s="1" t="s">
        <v>39</v>
      </c>
    </row>
    <row r="93" spans="1:5">
      <c r="B93" s="1" t="s">
        <v>2337</v>
      </c>
      <c r="C93" s="1" t="s">
        <v>32</v>
      </c>
      <c r="D93" s="1" t="s">
        <v>33</v>
      </c>
      <c r="E93" s="1" t="s">
        <v>34</v>
      </c>
    </row>
    <row r="94" spans="1:5">
      <c r="A94" s="1">
        <v>2010</v>
      </c>
      <c r="B94" s="15">
        <v>2685</v>
      </c>
      <c r="C94" s="15">
        <v>2224</v>
      </c>
      <c r="D94" s="15">
        <v>2227</v>
      </c>
      <c r="E94" s="15">
        <v>2047</v>
      </c>
    </row>
    <row r="95" spans="1:5">
      <c r="A95" s="1">
        <v>11</v>
      </c>
      <c r="B95" s="15">
        <v>2620</v>
      </c>
      <c r="C95" s="15">
        <v>2260</v>
      </c>
      <c r="D95" s="15">
        <v>2177</v>
      </c>
      <c r="E95" s="15">
        <v>1982</v>
      </c>
    </row>
    <row r="96" spans="1:5">
      <c r="A96" s="1">
        <v>12</v>
      </c>
      <c r="B96" s="15">
        <v>2687</v>
      </c>
      <c r="C96" s="15">
        <v>2290</v>
      </c>
      <c r="D96" s="15">
        <v>2278</v>
      </c>
      <c r="E96" s="15">
        <v>2080</v>
      </c>
    </row>
    <row r="97" spans="1:6">
      <c r="A97" s="1">
        <v>13</v>
      </c>
      <c r="B97" s="15">
        <v>2749</v>
      </c>
      <c r="C97" s="15">
        <v>2355</v>
      </c>
      <c r="D97" s="15">
        <v>2341</v>
      </c>
      <c r="E97" s="15">
        <v>2144</v>
      </c>
    </row>
    <row r="98" spans="1:6">
      <c r="A98" s="1">
        <v>14</v>
      </c>
      <c r="B98" s="15">
        <v>2777</v>
      </c>
      <c r="C98" s="15">
        <v>2390</v>
      </c>
      <c r="D98" s="15">
        <v>2389</v>
      </c>
      <c r="E98" s="15">
        <v>2156</v>
      </c>
    </row>
    <row r="99" spans="1:6">
      <c r="A99" s="1">
        <v>15</v>
      </c>
      <c r="B99" s="15">
        <v>2852</v>
      </c>
      <c r="C99" s="15">
        <v>2484</v>
      </c>
      <c r="D99" s="15">
        <v>2464</v>
      </c>
      <c r="E99" s="15">
        <v>2260</v>
      </c>
    </row>
    <row r="100" spans="1:6">
      <c r="A100" s="1">
        <v>16</v>
      </c>
      <c r="B100" s="15">
        <v>2883</v>
      </c>
      <c r="C100" s="15">
        <v>2488</v>
      </c>
      <c r="D100" s="15">
        <v>2403</v>
      </c>
      <c r="E100" s="15">
        <v>2239</v>
      </c>
    </row>
    <row r="101" spans="1:6">
      <c r="A101" s="1">
        <v>17</v>
      </c>
      <c r="B101" s="15">
        <v>2955</v>
      </c>
      <c r="C101" s="15">
        <v>2539</v>
      </c>
      <c r="D101" s="15">
        <v>2473</v>
      </c>
      <c r="E101" s="15">
        <v>2339</v>
      </c>
    </row>
    <row r="102" spans="1:6">
      <c r="A102" s="1">
        <v>18</v>
      </c>
      <c r="B102" s="15">
        <v>2968</v>
      </c>
      <c r="C102" s="15">
        <v>2631</v>
      </c>
      <c r="D102" s="15">
        <v>2527</v>
      </c>
      <c r="E102" s="22">
        <v>2365</v>
      </c>
    </row>
    <row r="103" spans="1:6">
      <c r="A103" s="1">
        <v>19</v>
      </c>
    </row>
    <row r="104" spans="1:6">
      <c r="A104" s="1">
        <v>20</v>
      </c>
    </row>
    <row r="108" spans="1:6">
      <c r="B108" s="1" t="s">
        <v>2331</v>
      </c>
      <c r="C108" s="1" t="s">
        <v>2332</v>
      </c>
      <c r="D108" s="1" t="s">
        <v>2333</v>
      </c>
      <c r="E108" s="21" t="s">
        <v>2334</v>
      </c>
      <c r="F108" s="21" t="s">
        <v>2335</v>
      </c>
    </row>
    <row r="109" spans="1:6">
      <c r="A109" s="1">
        <v>2010</v>
      </c>
      <c r="B109" s="17">
        <v>65.5</v>
      </c>
      <c r="C109" s="17">
        <v>36.6</v>
      </c>
      <c r="D109" s="17">
        <v>94.4</v>
      </c>
      <c r="E109" s="33">
        <v>84.8</v>
      </c>
      <c r="F109" s="33">
        <v>62.1</v>
      </c>
    </row>
    <row r="110" spans="1:6">
      <c r="A110" s="1">
        <v>11</v>
      </c>
      <c r="B110" s="17">
        <v>63.5</v>
      </c>
      <c r="C110" s="17">
        <v>38.799999999999997</v>
      </c>
      <c r="D110" s="17">
        <v>94.5</v>
      </c>
      <c r="E110" s="33">
        <v>89.7</v>
      </c>
      <c r="F110" s="33">
        <v>65</v>
      </c>
    </row>
    <row r="111" spans="1:6">
      <c r="A111" s="1">
        <v>12</v>
      </c>
      <c r="B111" s="17">
        <v>61.8</v>
      </c>
      <c r="C111" s="17">
        <v>37.299999999999997</v>
      </c>
      <c r="D111" s="17">
        <v>94.4</v>
      </c>
      <c r="E111" s="33">
        <v>86.9</v>
      </c>
      <c r="F111" s="33">
        <v>59.4</v>
      </c>
    </row>
    <row r="112" spans="1:6">
      <c r="A112" s="1">
        <v>13</v>
      </c>
      <c r="B112" s="17">
        <v>18.8</v>
      </c>
      <c r="C112" s="17">
        <v>48.5</v>
      </c>
      <c r="D112" s="17">
        <v>89.5</v>
      </c>
      <c r="E112" s="33">
        <v>80.2</v>
      </c>
      <c r="F112" s="33">
        <v>62.9</v>
      </c>
    </row>
    <row r="113" spans="1:6">
      <c r="A113" s="1">
        <v>14</v>
      </c>
      <c r="B113" s="17">
        <v>20.7</v>
      </c>
      <c r="C113" s="17">
        <v>25.4</v>
      </c>
      <c r="D113" s="17">
        <v>88.3</v>
      </c>
      <c r="E113" s="33">
        <v>70.400000000000006</v>
      </c>
      <c r="F113" s="33">
        <v>60.9</v>
      </c>
    </row>
    <row r="114" spans="1:6">
      <c r="A114" s="1">
        <v>15</v>
      </c>
      <c r="B114" s="17">
        <v>24</v>
      </c>
      <c r="C114" s="17">
        <v>28.4</v>
      </c>
      <c r="D114" s="17">
        <v>88.6</v>
      </c>
      <c r="E114" s="33">
        <v>78.099999999999994</v>
      </c>
      <c r="F114" s="33">
        <v>63.3</v>
      </c>
    </row>
    <row r="115" spans="1:6">
      <c r="A115" s="1">
        <v>16</v>
      </c>
      <c r="B115" s="17">
        <v>38.1</v>
      </c>
      <c r="C115" s="17">
        <v>25.3</v>
      </c>
      <c r="D115" s="17">
        <v>86.4</v>
      </c>
      <c r="E115" s="33">
        <v>76.5</v>
      </c>
      <c r="F115" s="33">
        <v>57</v>
      </c>
    </row>
    <row r="116" spans="1:6">
      <c r="A116" s="1">
        <v>17</v>
      </c>
      <c r="B116" s="17">
        <v>34.700000000000003</v>
      </c>
      <c r="C116" s="17">
        <v>17.899999999999999</v>
      </c>
      <c r="D116" s="17">
        <v>87.6</v>
      </c>
      <c r="E116" s="33">
        <v>79</v>
      </c>
      <c r="F116" s="33">
        <v>51.4</v>
      </c>
    </row>
    <row r="117" spans="1:6">
      <c r="A117" s="1">
        <v>18</v>
      </c>
      <c r="B117" s="17">
        <v>34.4</v>
      </c>
      <c r="C117" s="17">
        <v>26.7</v>
      </c>
      <c r="D117" s="17">
        <v>88.5</v>
      </c>
      <c r="E117" s="33">
        <v>76.400000000000006</v>
      </c>
      <c r="F117" s="33">
        <v>60.6</v>
      </c>
    </row>
    <row r="118" spans="1:6">
      <c r="A118" s="1">
        <v>19</v>
      </c>
      <c r="B118" s="17">
        <v>32.299999999999997</v>
      </c>
      <c r="C118" s="17">
        <v>24.8</v>
      </c>
      <c r="D118" s="17">
        <v>90.4</v>
      </c>
      <c r="E118" s="33">
        <v>76.7</v>
      </c>
      <c r="F118" s="33">
        <v>52.3</v>
      </c>
    </row>
    <row r="119" spans="1:6">
      <c r="A119" s="1">
        <v>20</v>
      </c>
    </row>
    <row r="127" spans="1:6">
      <c r="B127" s="1" t="s">
        <v>2336</v>
      </c>
    </row>
    <row r="128" spans="1:6">
      <c r="B128" s="31" t="s">
        <v>32</v>
      </c>
      <c r="C128" s="31" t="s">
        <v>33</v>
      </c>
      <c r="D128" s="31" t="s">
        <v>34</v>
      </c>
    </row>
    <row r="129" spans="1:4">
      <c r="A129" s="1">
        <v>2010</v>
      </c>
      <c r="B129" s="24">
        <v>19457</v>
      </c>
      <c r="C129" s="24">
        <v>29503</v>
      </c>
      <c r="D129" s="24">
        <v>45861</v>
      </c>
    </row>
    <row r="130" spans="1:4">
      <c r="A130" s="1">
        <v>11</v>
      </c>
      <c r="B130" s="24">
        <v>19234</v>
      </c>
      <c r="C130" s="24">
        <v>27824</v>
      </c>
      <c r="D130" s="24">
        <v>41663</v>
      </c>
    </row>
    <row r="131" spans="1:4">
      <c r="A131" s="1">
        <v>12</v>
      </c>
      <c r="B131" s="24">
        <v>22529</v>
      </c>
      <c r="C131" s="24">
        <v>32436</v>
      </c>
      <c r="D131" s="24">
        <v>47275</v>
      </c>
    </row>
    <row r="132" spans="1:4">
      <c r="A132" s="1">
        <v>13</v>
      </c>
      <c r="B132" s="24">
        <v>21565</v>
      </c>
      <c r="C132" s="24">
        <v>32145</v>
      </c>
      <c r="D132" s="24">
        <v>45912</v>
      </c>
    </row>
    <row r="133" spans="1:4">
      <c r="A133" s="1">
        <v>14</v>
      </c>
      <c r="B133" s="24">
        <v>21911</v>
      </c>
      <c r="C133" s="24">
        <v>26632</v>
      </c>
      <c r="D133" s="24">
        <v>56279</v>
      </c>
    </row>
    <row r="134" spans="1:4">
      <c r="A134" s="1">
        <v>15</v>
      </c>
      <c r="B134" s="24">
        <v>24672</v>
      </c>
      <c r="C134" s="24">
        <v>29942</v>
      </c>
      <c r="D134" s="24">
        <v>64451</v>
      </c>
    </row>
    <row r="135" spans="1:4">
      <c r="A135" s="1">
        <v>16</v>
      </c>
      <c r="B135" s="24">
        <v>25083</v>
      </c>
      <c r="C135" s="24">
        <v>31806</v>
      </c>
      <c r="D135" s="24">
        <v>62639</v>
      </c>
    </row>
    <row r="136" spans="1:4">
      <c r="A136" s="1">
        <v>17</v>
      </c>
      <c r="B136" s="24">
        <v>26865</v>
      </c>
      <c r="C136" s="24">
        <v>31172</v>
      </c>
      <c r="D136" s="24">
        <v>65225</v>
      </c>
    </row>
    <row r="137" spans="1:4">
      <c r="A137" s="1">
        <v>18</v>
      </c>
      <c r="B137" s="24">
        <v>25326</v>
      </c>
      <c r="C137" s="24">
        <v>27464</v>
      </c>
      <c r="D137" s="24">
        <v>59935</v>
      </c>
    </row>
    <row r="138" spans="1:4">
      <c r="A138" s="1">
        <v>19</v>
      </c>
      <c r="B138" s="24">
        <v>28568</v>
      </c>
      <c r="C138" s="24">
        <v>30103</v>
      </c>
      <c r="D138" s="24">
        <v>63708</v>
      </c>
    </row>
    <row r="139" spans="1:4">
      <c r="A139" s="1">
        <v>20</v>
      </c>
    </row>
    <row r="144" spans="1:4">
      <c r="B144" s="1" t="s">
        <v>40</v>
      </c>
      <c r="D144" s="1" t="s">
        <v>2100</v>
      </c>
    </row>
    <row r="145" spans="1:4">
      <c r="B145" s="31" t="s">
        <v>32</v>
      </c>
      <c r="C145" s="31" t="s">
        <v>33</v>
      </c>
      <c r="D145" s="41" t="s">
        <v>34</v>
      </c>
    </row>
    <row r="146" spans="1:4">
      <c r="A146" s="1">
        <v>2010</v>
      </c>
      <c r="B146" s="15">
        <v>47254</v>
      </c>
      <c r="C146" s="15">
        <v>49834</v>
      </c>
      <c r="D146" s="22">
        <v>46459</v>
      </c>
    </row>
    <row r="147" spans="1:4">
      <c r="A147" s="1">
        <v>2011</v>
      </c>
      <c r="B147" s="15">
        <v>46625</v>
      </c>
      <c r="C147" s="15">
        <v>49337</v>
      </c>
      <c r="D147" s="22">
        <v>45854</v>
      </c>
    </row>
    <row r="148" spans="1:4">
      <c r="A148" s="1">
        <v>2012</v>
      </c>
      <c r="B148" s="15">
        <v>46087</v>
      </c>
      <c r="C148" s="15">
        <v>48852</v>
      </c>
      <c r="D148" s="22">
        <v>45256</v>
      </c>
    </row>
    <row r="149" spans="1:4">
      <c r="A149" s="1">
        <v>2013</v>
      </c>
      <c r="B149" s="15">
        <v>45371</v>
      </c>
      <c r="C149" s="15">
        <v>48272</v>
      </c>
      <c r="D149" s="22">
        <v>44698</v>
      </c>
    </row>
    <row r="150" spans="1:4">
      <c r="A150" s="1">
        <v>2014</v>
      </c>
      <c r="B150" s="15">
        <v>44849</v>
      </c>
      <c r="C150" s="15">
        <v>47827</v>
      </c>
      <c r="D150" s="22">
        <v>44172</v>
      </c>
    </row>
    <row r="151" spans="1:4">
      <c r="A151" s="1">
        <v>2015</v>
      </c>
      <c r="B151" s="15">
        <v>44258</v>
      </c>
      <c r="C151" s="15">
        <v>46912</v>
      </c>
      <c r="D151" s="22">
        <v>43977</v>
      </c>
    </row>
    <row r="152" spans="1:4">
      <c r="A152" s="1">
        <v>2016</v>
      </c>
      <c r="B152" s="15">
        <v>43693</v>
      </c>
      <c r="C152" s="15">
        <v>46369</v>
      </c>
      <c r="D152" s="22">
        <v>43450</v>
      </c>
    </row>
    <row r="153" spans="1:4">
      <c r="A153" s="1">
        <v>2017</v>
      </c>
      <c r="B153" s="15">
        <v>43149</v>
      </c>
      <c r="C153" s="15">
        <v>45779</v>
      </c>
      <c r="D153" s="22">
        <v>42984</v>
      </c>
    </row>
    <row r="154" spans="1:4">
      <c r="A154" s="1">
        <v>2018</v>
      </c>
      <c r="B154" s="15">
        <v>42415</v>
      </c>
      <c r="C154" s="15">
        <v>45167</v>
      </c>
      <c r="D154" s="22">
        <v>42254</v>
      </c>
    </row>
    <row r="155" spans="1:4">
      <c r="A155" s="1">
        <v>2019</v>
      </c>
      <c r="B155" s="15">
        <v>41727</v>
      </c>
      <c r="C155" s="15">
        <v>44605</v>
      </c>
      <c r="D155" s="22">
        <v>41681</v>
      </c>
    </row>
    <row r="156" spans="1:4">
      <c r="A156" s="1">
        <v>2020</v>
      </c>
      <c r="B156" s="15">
        <v>41084</v>
      </c>
      <c r="C156" s="15">
        <v>44030</v>
      </c>
      <c r="D156" s="22">
        <v>41195</v>
      </c>
    </row>
  </sheetData>
  <phoneticPr fontId="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2AFF8-DB61-4AF4-AA82-6ED1D65F8E4E}">
  <sheetPr>
    <tabColor theme="5" tint="0.79998168889431442"/>
  </sheetPr>
  <dimension ref="A1:Y34"/>
  <sheetViews>
    <sheetView tabSelected="1" workbookViewId="0">
      <pane xSplit="2" ySplit="4" topLeftCell="C15" activePane="bottomRight" state="frozen"/>
      <selection pane="topRight" activeCell="C1" sqref="C1"/>
      <selection pane="bottomLeft" activeCell="A5" sqref="A5"/>
      <selection pane="bottomRight" activeCell="I33" sqref="I33"/>
    </sheetView>
  </sheetViews>
  <sheetFormatPr defaultRowHeight="13.5"/>
  <cols>
    <col min="1" max="2" width="10.875" style="1" customWidth="1"/>
    <col min="3" max="12" width="11" style="1" customWidth="1"/>
    <col min="13" max="16384" width="9" style="1"/>
  </cols>
  <sheetData>
    <row r="1" spans="1:25">
      <c r="A1" s="14" t="s">
        <v>6246</v>
      </c>
    </row>
    <row r="2" spans="1:25">
      <c r="X2" s="1" t="s">
        <v>6247</v>
      </c>
    </row>
    <row r="3" spans="1:25">
      <c r="A3" s="9"/>
      <c r="B3" s="9"/>
      <c r="C3" s="9"/>
      <c r="D3" s="2152" t="s">
        <v>5437</v>
      </c>
      <c r="E3" s="9" t="s">
        <v>2422</v>
      </c>
      <c r="F3" s="9" t="s">
        <v>2422</v>
      </c>
      <c r="G3" s="9" t="s">
        <v>2422</v>
      </c>
      <c r="H3" s="2152" t="s">
        <v>5438</v>
      </c>
      <c r="I3" s="9"/>
      <c r="J3" s="9"/>
      <c r="K3" s="9"/>
      <c r="L3" s="2152" t="s">
        <v>5439</v>
      </c>
      <c r="M3" s="9"/>
      <c r="N3" s="9"/>
      <c r="O3" s="9"/>
      <c r="P3" s="9"/>
      <c r="Q3" s="9"/>
      <c r="R3" s="9"/>
      <c r="S3" s="9" t="s">
        <v>2422</v>
      </c>
      <c r="T3" s="9"/>
      <c r="U3" s="9"/>
      <c r="V3" s="9"/>
      <c r="W3" s="9"/>
      <c r="X3" s="9"/>
      <c r="Y3" s="9" t="s">
        <v>6242</v>
      </c>
    </row>
    <row r="4" spans="1:25">
      <c r="A4" s="11"/>
      <c r="B4" s="11"/>
      <c r="C4" s="11" t="s">
        <v>6244</v>
      </c>
      <c r="D4" s="2034"/>
      <c r="E4" s="11" t="s">
        <v>2592</v>
      </c>
      <c r="F4" s="11" t="s">
        <v>2593</v>
      </c>
      <c r="G4" s="11" t="s">
        <v>5447</v>
      </c>
      <c r="H4" s="2034"/>
      <c r="I4" s="11" t="s">
        <v>5448</v>
      </c>
      <c r="J4" s="11" t="s">
        <v>5449</v>
      </c>
      <c r="K4" s="11" t="s">
        <v>5450</v>
      </c>
      <c r="L4" s="2034"/>
      <c r="M4" s="687" t="s">
        <v>5440</v>
      </c>
      <c r="N4" s="687" t="s">
        <v>6240</v>
      </c>
      <c r="O4" s="25" t="s">
        <v>5452</v>
      </c>
      <c r="P4" s="25" t="s">
        <v>5441</v>
      </c>
      <c r="Q4" s="25" t="s">
        <v>5453</v>
      </c>
      <c r="R4" s="687" t="s">
        <v>6241</v>
      </c>
      <c r="S4" s="687" t="s">
        <v>5455</v>
      </c>
      <c r="T4" s="25" t="s">
        <v>5442</v>
      </c>
      <c r="U4" s="687" t="s">
        <v>2500</v>
      </c>
      <c r="V4" s="25" t="s">
        <v>5456</v>
      </c>
      <c r="W4" s="25" t="s">
        <v>5443</v>
      </c>
      <c r="X4" s="25" t="s">
        <v>5444</v>
      </c>
      <c r="Y4" s="25" t="s">
        <v>6243</v>
      </c>
    </row>
    <row r="5" spans="1:25">
      <c r="A5" s="9">
        <v>1990</v>
      </c>
      <c r="B5" s="9" t="s">
        <v>1994</v>
      </c>
      <c r="C5" s="47">
        <f>産業別GDP!D6</f>
        <v>482343</v>
      </c>
      <c r="D5" s="56">
        <f>産業別GDP!F6</f>
        <v>47041</v>
      </c>
      <c r="E5" s="47">
        <f>産業別GDP!G6</f>
        <v>33606</v>
      </c>
      <c r="F5" s="47">
        <f>産業別GDP!H6</f>
        <v>94</v>
      </c>
      <c r="G5" s="47">
        <f>産業別GDP!I6</f>
        <v>13341</v>
      </c>
      <c r="H5" s="56">
        <f>産業別GDP!J6</f>
        <v>176099</v>
      </c>
      <c r="I5" s="47">
        <f>産業別GDP!K6</f>
        <v>13267</v>
      </c>
      <c r="J5" s="47">
        <f>産業別GDP!L6</f>
        <v>116948</v>
      </c>
      <c r="K5" s="47">
        <f>産業別GDP!M6</f>
        <v>45884</v>
      </c>
      <c r="L5" s="56">
        <f>産業別GDP!N6</f>
        <v>258579</v>
      </c>
      <c r="M5" s="75">
        <f>産業別GDP!O6</f>
        <v>15767</v>
      </c>
      <c r="N5" s="75">
        <f>産業別GDP!P6</f>
        <v>50008</v>
      </c>
      <c r="O5" s="9"/>
      <c r="P5" s="9"/>
      <c r="Q5" s="9"/>
      <c r="R5" s="75">
        <f>産業別GDP!Q6</f>
        <v>10254</v>
      </c>
      <c r="S5" s="75">
        <f>産業別GDP!R6</f>
        <v>63556</v>
      </c>
      <c r="T5" s="9"/>
      <c r="U5" s="75">
        <f>産業別GDP!V6</f>
        <v>19532</v>
      </c>
      <c r="V5" s="9"/>
      <c r="W5" s="9"/>
      <c r="X5" s="9"/>
      <c r="Y5" s="9"/>
    </row>
    <row r="6" spans="1:25">
      <c r="A6" s="25"/>
      <c r="B6" s="25" t="s">
        <v>1761</v>
      </c>
      <c r="C6" s="48">
        <f>産業別GDP!D7</f>
        <v>201941</v>
      </c>
      <c r="D6" s="57">
        <f>産業別GDP!F7</f>
        <v>7856</v>
      </c>
      <c r="E6" s="48">
        <f>産業別GDP!G7</f>
        <v>6546</v>
      </c>
      <c r="F6" s="48">
        <f>産業別GDP!H7</f>
        <v>31</v>
      </c>
      <c r="G6" s="48">
        <f>産業別GDP!I7</f>
        <v>1279</v>
      </c>
      <c r="H6" s="57">
        <f>産業別GDP!J7</f>
        <v>83963</v>
      </c>
      <c r="I6" s="48">
        <f>産業別GDP!K7</f>
        <v>3674</v>
      </c>
      <c r="J6" s="48">
        <f>産業別GDP!L7</f>
        <v>56145</v>
      </c>
      <c r="K6" s="48">
        <f>産業別GDP!M7</f>
        <v>24144</v>
      </c>
      <c r="L6" s="57">
        <f>産業別GDP!N7</f>
        <v>109861</v>
      </c>
      <c r="M6" s="32">
        <f>産業別GDP!O7</f>
        <v>10488</v>
      </c>
      <c r="N6" s="32">
        <f>産業別GDP!P7</f>
        <v>21301</v>
      </c>
      <c r="O6" s="25"/>
      <c r="P6" s="25"/>
      <c r="Q6" s="25"/>
      <c r="R6" s="32">
        <f>産業別GDP!Q7</f>
        <v>3910</v>
      </c>
      <c r="S6" s="32">
        <f>産業別GDP!R7</f>
        <v>20703</v>
      </c>
      <c r="T6" s="25"/>
      <c r="U6" s="32">
        <f>産業別GDP!V7</f>
        <v>8447</v>
      </c>
      <c r="V6" s="25"/>
      <c r="W6" s="25"/>
      <c r="X6" s="25"/>
      <c r="Y6" s="25"/>
    </row>
    <row r="7" spans="1:25">
      <c r="A7" s="25"/>
      <c r="B7" s="25" t="s">
        <v>2213</v>
      </c>
      <c r="C7" s="48">
        <f>産業別GDP!D8</f>
        <v>153560</v>
      </c>
      <c r="D7" s="57">
        <f>産業別GDP!F8</f>
        <v>22566</v>
      </c>
      <c r="E7" s="48">
        <f>産業別GDP!G8</f>
        <v>19811</v>
      </c>
      <c r="F7" s="48">
        <f>産業別GDP!H8</f>
        <v>40</v>
      </c>
      <c r="G7" s="48">
        <f>産業別GDP!I8</f>
        <v>2715</v>
      </c>
      <c r="H7" s="57">
        <f>産業別GDP!J8</f>
        <v>48799</v>
      </c>
      <c r="I7" s="48">
        <f>産業別GDP!K8</f>
        <v>1939</v>
      </c>
      <c r="J7" s="48">
        <f>産業別GDP!L8</f>
        <v>36622</v>
      </c>
      <c r="K7" s="48">
        <f>産業別GDP!M8</f>
        <v>10238</v>
      </c>
      <c r="L7" s="57">
        <f>産業別GDP!N8</f>
        <v>81996</v>
      </c>
      <c r="M7" s="32">
        <f>産業別GDP!O8</f>
        <v>2518</v>
      </c>
      <c r="N7" s="32">
        <f>産業別GDP!P8</f>
        <v>18069</v>
      </c>
      <c r="O7" s="25"/>
      <c r="P7" s="25"/>
      <c r="Q7" s="25"/>
      <c r="R7" s="32">
        <f>産業別GDP!Q8</f>
        <v>3043</v>
      </c>
      <c r="S7" s="32">
        <f>産業別GDP!R8</f>
        <v>22699</v>
      </c>
      <c r="T7" s="25"/>
      <c r="U7" s="32">
        <f>産業別GDP!V8</f>
        <v>4883</v>
      </c>
      <c r="V7" s="25"/>
      <c r="W7" s="25"/>
      <c r="X7" s="25"/>
      <c r="Y7" s="25"/>
    </row>
    <row r="8" spans="1:25">
      <c r="A8" s="11"/>
      <c r="B8" s="11" t="s">
        <v>2214</v>
      </c>
      <c r="C8" s="30">
        <f>産業別GDP!D9</f>
        <v>126842</v>
      </c>
      <c r="D8" s="2154">
        <f>産業別GDP!F9</f>
        <v>16619</v>
      </c>
      <c r="E8" s="30">
        <f>産業別GDP!G9</f>
        <v>7249</v>
      </c>
      <c r="F8" s="30">
        <f>産業別GDP!H9</f>
        <v>23</v>
      </c>
      <c r="G8" s="30">
        <f>産業別GDP!I9</f>
        <v>9347</v>
      </c>
      <c r="H8" s="2154">
        <f>産業別GDP!J9</f>
        <v>43337</v>
      </c>
      <c r="I8" s="30">
        <f>産業別GDP!K9</f>
        <v>7654</v>
      </c>
      <c r="J8" s="30">
        <f>産業別GDP!L9</f>
        <v>24181</v>
      </c>
      <c r="K8" s="30">
        <f>産業別GDP!M9</f>
        <v>11502</v>
      </c>
      <c r="L8" s="2154">
        <f>産業別GDP!N9</f>
        <v>66722</v>
      </c>
      <c r="M8" s="76">
        <f>産業別GDP!O9</f>
        <v>2761</v>
      </c>
      <c r="N8" s="76">
        <f>産業別GDP!P9</f>
        <v>10638</v>
      </c>
      <c r="O8" s="11"/>
      <c r="P8" s="11"/>
      <c r="Q8" s="11"/>
      <c r="R8" s="76">
        <f>産業別GDP!Q9</f>
        <v>3301</v>
      </c>
      <c r="S8" s="76">
        <f>産業別GDP!R9</f>
        <v>20154</v>
      </c>
      <c r="T8" s="11"/>
      <c r="U8" s="76">
        <f>産業別GDP!V9</f>
        <v>6202</v>
      </c>
      <c r="V8" s="11"/>
      <c r="W8" s="11"/>
      <c r="X8" s="11"/>
      <c r="Y8" s="11"/>
    </row>
    <row r="9" spans="1:25">
      <c r="A9" s="1">
        <v>2000</v>
      </c>
      <c r="B9" s="1" t="s">
        <v>1994</v>
      </c>
      <c r="C9" s="15">
        <f>産業別GDP!D15</f>
        <v>565880</v>
      </c>
      <c r="D9" s="2153">
        <f>産業別GDP!F15</f>
        <v>28768</v>
      </c>
      <c r="E9" s="15">
        <f>産業別GDP!G15</f>
        <v>19127</v>
      </c>
      <c r="F9" s="15">
        <f>産業別GDP!H15</f>
        <v>156</v>
      </c>
      <c r="G9" s="15">
        <f>産業別GDP!I15</f>
        <v>9485</v>
      </c>
      <c r="H9" s="2153">
        <f>産業別GDP!J15</f>
        <v>213157</v>
      </c>
      <c r="I9" s="15">
        <f>産業別GDP!K15</f>
        <v>16857</v>
      </c>
      <c r="J9" s="15">
        <f>産業別GDP!L15</f>
        <v>147611</v>
      </c>
      <c r="K9" s="15">
        <f>産業別GDP!M15</f>
        <v>48689</v>
      </c>
      <c r="L9" s="2153">
        <f>産業別GDP!N15</f>
        <v>322893</v>
      </c>
      <c r="M9" s="1118">
        <f>産業別GDP!O15</f>
        <v>17429</v>
      </c>
      <c r="N9" s="1118">
        <f>産業別GDP!P15</f>
        <v>59835</v>
      </c>
      <c r="R9" s="1118">
        <f>産業別GDP!Q15</f>
        <v>15321</v>
      </c>
      <c r="S9" s="1118">
        <f>産業別GDP!R15</f>
        <v>92843</v>
      </c>
      <c r="U9" s="1118">
        <f>産業別GDP!V15</f>
        <v>24166</v>
      </c>
    </row>
    <row r="10" spans="1:25">
      <c r="B10" s="1" t="s">
        <v>1761</v>
      </c>
      <c r="C10" s="15">
        <f>産業別GDP!D16</f>
        <v>241761</v>
      </c>
      <c r="D10" s="2153">
        <f>産業別GDP!F16</f>
        <v>4898</v>
      </c>
      <c r="E10" s="15">
        <f>産業別GDP!G16</f>
        <v>3662</v>
      </c>
      <c r="F10" s="15">
        <f>産業別GDP!H16</f>
        <v>52</v>
      </c>
      <c r="G10" s="15">
        <f>産業別GDP!I16</f>
        <v>1184</v>
      </c>
      <c r="H10" s="2153">
        <f>産業別GDP!J16</f>
        <v>113142</v>
      </c>
      <c r="I10" s="15">
        <f>産業別GDP!K16</f>
        <v>10114</v>
      </c>
      <c r="J10" s="15">
        <f>産業別GDP!L16</f>
        <v>85941</v>
      </c>
      <c r="K10" s="15">
        <f>産業別GDP!M16</f>
        <v>17087</v>
      </c>
      <c r="L10" s="2153">
        <f>産業別GDP!N16</f>
        <v>123267</v>
      </c>
      <c r="M10" s="1118">
        <f>産業別GDP!O16</f>
        <v>10345</v>
      </c>
      <c r="N10" s="1118">
        <f>産業別GDP!P16</f>
        <v>21700</v>
      </c>
      <c r="R10" s="1118">
        <f>産業別GDP!Q16</f>
        <v>7660</v>
      </c>
      <c r="S10" s="1118">
        <f>産業別GDP!R16</f>
        <v>29109</v>
      </c>
      <c r="U10" s="1118">
        <f>産業別GDP!V16</f>
        <v>9632</v>
      </c>
    </row>
    <row r="11" spans="1:25">
      <c r="B11" s="1" t="s">
        <v>2213</v>
      </c>
      <c r="C11" s="15">
        <f>産業別GDP!D17</f>
        <v>174837</v>
      </c>
      <c r="D11" s="2153">
        <f>産業別GDP!F17</f>
        <v>13637</v>
      </c>
      <c r="E11" s="15">
        <f>産業別GDP!G17</f>
        <v>11582</v>
      </c>
      <c r="F11" s="15">
        <f>産業別GDP!H17</f>
        <v>67</v>
      </c>
      <c r="G11" s="15">
        <f>産業別GDP!I17</f>
        <v>1988</v>
      </c>
      <c r="H11" s="2153">
        <f>産業別GDP!J17</f>
        <v>54669</v>
      </c>
      <c r="I11" s="15">
        <f>産業別GDP!K17</f>
        <v>5580</v>
      </c>
      <c r="J11" s="15">
        <f>産業別GDP!L17</f>
        <v>34615</v>
      </c>
      <c r="K11" s="15">
        <f>産業別GDP!M17</f>
        <v>14474</v>
      </c>
      <c r="L11" s="2153">
        <f>産業別GDP!N17</f>
        <v>106203</v>
      </c>
      <c r="M11" s="1118">
        <f>産業別GDP!O17</f>
        <v>3574</v>
      </c>
      <c r="N11" s="1118">
        <f>産業別GDP!P17</f>
        <v>21787</v>
      </c>
      <c r="R11" s="1118">
        <f>産業別GDP!Q17</f>
        <v>3953</v>
      </c>
      <c r="S11" s="1118">
        <f>産業別GDP!R17</f>
        <v>34444</v>
      </c>
      <c r="U11" s="1118">
        <f>産業別GDP!V17</f>
        <v>6672</v>
      </c>
    </row>
    <row r="12" spans="1:25">
      <c r="B12" s="1" t="s">
        <v>2214</v>
      </c>
      <c r="C12" s="15">
        <f>産業別GDP!D18</f>
        <v>149282</v>
      </c>
      <c r="D12" s="2153">
        <f>産業別GDP!F18</f>
        <v>10233</v>
      </c>
      <c r="E12" s="15">
        <f>産業別GDP!G18</f>
        <v>3883</v>
      </c>
      <c r="F12" s="15">
        <f>産業別GDP!H18</f>
        <v>37</v>
      </c>
      <c r="G12" s="15">
        <f>産業別GDP!I18</f>
        <v>6313</v>
      </c>
      <c r="H12" s="2153">
        <f>産業別GDP!J18</f>
        <v>45346</v>
      </c>
      <c r="I12" s="15">
        <f>産業別GDP!K18</f>
        <v>1163</v>
      </c>
      <c r="J12" s="15">
        <f>産業別GDP!L18</f>
        <v>27055</v>
      </c>
      <c r="K12" s="15">
        <f>産業別GDP!M18</f>
        <v>17128</v>
      </c>
      <c r="L12" s="2153">
        <f>産業別GDP!N18</f>
        <v>93423</v>
      </c>
      <c r="M12" s="1118">
        <f>産業別GDP!O18</f>
        <v>3510</v>
      </c>
      <c r="N12" s="1118">
        <f>産業別GDP!P18</f>
        <v>16348</v>
      </c>
      <c r="R12" s="1118">
        <f>産業別GDP!Q18</f>
        <v>3708</v>
      </c>
      <c r="S12" s="1118">
        <f>産業別GDP!R18</f>
        <v>29290</v>
      </c>
      <c r="U12" s="1118">
        <f>産業別GDP!V18</f>
        <v>7862</v>
      </c>
    </row>
    <row r="13" spans="1:25">
      <c r="A13" s="9">
        <v>2006</v>
      </c>
      <c r="B13" s="9" t="s">
        <v>1994</v>
      </c>
      <c r="C13" s="47">
        <f>産業別GDP!D24</f>
        <v>507448</v>
      </c>
      <c r="D13" s="56">
        <f>産業別GDP!F24</f>
        <v>24712</v>
      </c>
      <c r="E13" s="47">
        <f>産業別GDP!G24</f>
        <v>17462</v>
      </c>
      <c r="F13" s="47">
        <f>産業別GDP!H24</f>
        <v>285</v>
      </c>
      <c r="G13" s="47">
        <f>産業別GDP!I24</f>
        <v>6965</v>
      </c>
      <c r="H13" s="56">
        <f>産業別GDP!J24</f>
        <v>114113</v>
      </c>
      <c r="I13" s="47">
        <f>産業別GDP!K24</f>
        <v>436</v>
      </c>
      <c r="J13" s="47">
        <f>産業別GDP!L24</f>
        <v>97017</v>
      </c>
      <c r="K13" s="47">
        <f>産業別GDP!M24</f>
        <v>16660</v>
      </c>
      <c r="L13" s="56">
        <f>産業別GDP!N24</f>
        <v>366549</v>
      </c>
      <c r="M13" s="44">
        <f>産業別GDP!O24</f>
        <v>28242</v>
      </c>
      <c r="N13" s="44">
        <f>産業別GDP!P24</f>
        <v>43494</v>
      </c>
      <c r="O13" s="44">
        <f>産業別GDP!Q24</f>
        <v>26599</v>
      </c>
      <c r="P13" s="44">
        <f>産業別GDP!R24</f>
        <v>20222</v>
      </c>
      <c r="Q13" s="44">
        <f>産業別GDP!S24</f>
        <v>4796</v>
      </c>
      <c r="R13" s="44">
        <f>産業別GDP!T24</f>
        <v>30801</v>
      </c>
      <c r="S13" s="44">
        <f>産業別GDP!U24</f>
        <v>81105</v>
      </c>
      <c r="T13" s="44">
        <f>産業別GDP!V24</f>
        <v>15669</v>
      </c>
      <c r="U13" s="44">
        <f>産業別GDP!W24</f>
        <v>22407</v>
      </c>
      <c r="V13" s="44">
        <f>産業別GDP!X24</f>
        <v>22775</v>
      </c>
      <c r="W13" s="44">
        <f>産業別GDP!Y24</f>
        <v>39665</v>
      </c>
      <c r="X13" s="44">
        <f>産業別GDP!Z24</f>
        <v>30774</v>
      </c>
      <c r="Y13" s="44">
        <f>産業別GDP!AA24</f>
        <v>2074</v>
      </c>
    </row>
    <row r="14" spans="1:25">
      <c r="A14" s="25"/>
      <c r="B14" s="25" t="s">
        <v>1761</v>
      </c>
      <c r="C14" s="48">
        <f>産業別GDP!D25</f>
        <v>202111</v>
      </c>
      <c r="D14" s="57">
        <f>産業別GDP!F25</f>
        <v>3851</v>
      </c>
      <c r="E14" s="48">
        <f>産業別GDP!G25</f>
        <v>3143</v>
      </c>
      <c r="F14" s="48">
        <f>産業別GDP!H25</f>
        <v>97</v>
      </c>
      <c r="G14" s="48">
        <f>産業別GDP!I25</f>
        <v>611</v>
      </c>
      <c r="H14" s="57">
        <f>産業別GDP!J25</f>
        <v>45555</v>
      </c>
      <c r="I14" s="48">
        <f>産業別GDP!K25</f>
        <v>308</v>
      </c>
      <c r="J14" s="48">
        <f>産業別GDP!L25</f>
        <v>40344</v>
      </c>
      <c r="K14" s="48">
        <f>産業別GDP!M25</f>
        <v>4903</v>
      </c>
      <c r="L14" s="57">
        <f>産業別GDP!N25</f>
        <v>151879</v>
      </c>
      <c r="M14" s="45">
        <f>産業別GDP!O25</f>
        <v>23631</v>
      </c>
      <c r="N14" s="45">
        <f>産業別GDP!P25</f>
        <v>14556</v>
      </c>
      <c r="O14" s="45">
        <f>産業別GDP!Q25</f>
        <v>9107</v>
      </c>
      <c r="P14" s="45">
        <f>産業別GDP!R25</f>
        <v>7639</v>
      </c>
      <c r="Q14" s="45">
        <f>産業別GDP!S25</f>
        <v>3152</v>
      </c>
      <c r="R14" s="45">
        <f>産業別GDP!T25</f>
        <v>14794</v>
      </c>
      <c r="S14" s="45">
        <f>産業別GDP!U25</f>
        <v>25805</v>
      </c>
      <c r="T14" s="45">
        <f>産業別GDP!V25</f>
        <v>8549</v>
      </c>
      <c r="U14" s="45">
        <f>産業別GDP!W25</f>
        <v>9858</v>
      </c>
      <c r="V14" s="45">
        <f>産業別GDP!X25</f>
        <v>8683</v>
      </c>
      <c r="W14" s="45">
        <f>産業別GDP!Y25</f>
        <v>15251</v>
      </c>
      <c r="X14" s="45">
        <f>産業別GDP!Z25</f>
        <v>10854</v>
      </c>
      <c r="Y14" s="45">
        <f>産業別GDP!AA25</f>
        <v>826</v>
      </c>
    </row>
    <row r="15" spans="1:25">
      <c r="A15" s="25"/>
      <c r="B15" s="25" t="s">
        <v>2213</v>
      </c>
      <c r="C15" s="48">
        <f>産業別GDP!D26</f>
        <v>161728</v>
      </c>
      <c r="D15" s="57">
        <f>産業別GDP!F26</f>
        <v>12516</v>
      </c>
      <c r="E15" s="48">
        <f>産業別GDP!G26</f>
        <v>11101</v>
      </c>
      <c r="F15" s="48">
        <f>産業別GDP!H26</f>
        <v>121</v>
      </c>
      <c r="G15" s="48">
        <f>産業別GDP!I26</f>
        <v>1294</v>
      </c>
      <c r="H15" s="57">
        <f>産業別GDP!J26</f>
        <v>35961</v>
      </c>
      <c r="I15" s="48">
        <f>産業別GDP!K26</f>
        <v>90</v>
      </c>
      <c r="J15" s="48">
        <f>産業別GDP!L26</f>
        <v>30072</v>
      </c>
      <c r="K15" s="48">
        <f>産業別GDP!M26</f>
        <v>5799</v>
      </c>
      <c r="L15" s="57">
        <f>産業別GDP!N26</f>
        <v>112590</v>
      </c>
      <c r="M15" s="45">
        <f>産業別GDP!O26</f>
        <v>2235</v>
      </c>
      <c r="N15" s="45">
        <f>産業別GDP!P26</f>
        <v>17423</v>
      </c>
      <c r="O15" s="45">
        <f>産業別GDP!Q26</f>
        <v>9946</v>
      </c>
      <c r="P15" s="45">
        <f>産業別GDP!R26</f>
        <v>6519</v>
      </c>
      <c r="Q15" s="45">
        <f>産業別GDP!S26</f>
        <v>1057</v>
      </c>
      <c r="R15" s="45">
        <f>産業別GDP!T26</f>
        <v>8206</v>
      </c>
      <c r="S15" s="45">
        <f>産業別GDP!U26</f>
        <v>29658</v>
      </c>
      <c r="T15" s="45">
        <f>産業別GDP!V26</f>
        <v>3890</v>
      </c>
      <c r="U15" s="45">
        <f>産業別GDP!W26</f>
        <v>5401</v>
      </c>
      <c r="V15" s="45">
        <f>産業別GDP!X26</f>
        <v>6550</v>
      </c>
      <c r="W15" s="45">
        <f>産業別GDP!Y26</f>
        <v>11884</v>
      </c>
      <c r="X15" s="45">
        <f>産業別GDP!Z26</f>
        <v>9821</v>
      </c>
      <c r="Y15" s="45">
        <f>産業別GDP!AA26</f>
        <v>661</v>
      </c>
    </row>
    <row r="16" spans="1:25">
      <c r="A16" s="11"/>
      <c r="B16" s="11" t="s">
        <v>2214</v>
      </c>
      <c r="C16" s="30">
        <f>産業別GDP!D27</f>
        <v>143609</v>
      </c>
      <c r="D16" s="2154">
        <f>産業別GDP!F27</f>
        <v>8345</v>
      </c>
      <c r="E16" s="30">
        <f>産業別GDP!G27</f>
        <v>3218</v>
      </c>
      <c r="F16" s="30">
        <f>産業別GDP!H27</f>
        <v>67</v>
      </c>
      <c r="G16" s="30">
        <f>産業別GDP!I27</f>
        <v>5060</v>
      </c>
      <c r="H16" s="2154">
        <f>産業別GDP!J27</f>
        <v>32597</v>
      </c>
      <c r="I16" s="30">
        <f>産業別GDP!K27</f>
        <v>38</v>
      </c>
      <c r="J16" s="30">
        <f>産業別GDP!L27</f>
        <v>26601</v>
      </c>
      <c r="K16" s="30">
        <f>産業別GDP!M27</f>
        <v>5958</v>
      </c>
      <c r="L16" s="2154">
        <f>産業別GDP!N27</f>
        <v>102080</v>
      </c>
      <c r="M16" s="46">
        <f>産業別GDP!O27</f>
        <v>2376</v>
      </c>
      <c r="N16" s="46">
        <f>産業別GDP!P27</f>
        <v>11515</v>
      </c>
      <c r="O16" s="46">
        <f>産業別GDP!Q27</f>
        <v>7546</v>
      </c>
      <c r="P16" s="46">
        <f>産業別GDP!R27</f>
        <v>6064</v>
      </c>
      <c r="Q16" s="46">
        <f>産業別GDP!S27</f>
        <v>587</v>
      </c>
      <c r="R16" s="46">
        <f>産業別GDP!T27</f>
        <v>7801</v>
      </c>
      <c r="S16" s="46">
        <f>産業別GDP!U27</f>
        <v>25642</v>
      </c>
      <c r="T16" s="46">
        <f>産業別GDP!V27</f>
        <v>3230</v>
      </c>
      <c r="U16" s="46">
        <f>産業別GDP!W27</f>
        <v>7148</v>
      </c>
      <c r="V16" s="46">
        <f>産業別GDP!X27</f>
        <v>7542</v>
      </c>
      <c r="W16" s="46">
        <f>産業別GDP!Y27</f>
        <v>12530</v>
      </c>
      <c r="X16" s="46">
        <f>産業別GDP!Z27</f>
        <v>10099</v>
      </c>
      <c r="Y16" s="46">
        <f>産業別GDP!AA27</f>
        <v>587</v>
      </c>
    </row>
    <row r="17" spans="1:25">
      <c r="A17" s="1">
        <v>2010</v>
      </c>
      <c r="B17" s="1" t="s">
        <v>1994</v>
      </c>
      <c r="C17" s="15">
        <f>産業別GDP!D34</f>
        <v>451439</v>
      </c>
      <c r="D17" s="2153">
        <f>産業別GDP!F34</f>
        <v>23313</v>
      </c>
      <c r="E17" s="15">
        <f>産業別GDP!G34</f>
        <v>16523</v>
      </c>
      <c r="F17" s="15">
        <f>産業別GDP!H34</f>
        <v>232</v>
      </c>
      <c r="G17" s="15">
        <f>産業別GDP!I34</f>
        <v>6558</v>
      </c>
      <c r="H17" s="2153">
        <f>産業別GDP!J34</f>
        <v>104526</v>
      </c>
      <c r="I17" s="15">
        <f>産業別GDP!K34</f>
        <v>513</v>
      </c>
      <c r="J17" s="15">
        <f>産業別GDP!L34</f>
        <v>80809</v>
      </c>
      <c r="K17" s="15">
        <f>産業別GDP!M34</f>
        <v>23204</v>
      </c>
      <c r="L17" s="2153">
        <f>産業別GDP!N34</f>
        <v>321967</v>
      </c>
      <c r="M17" s="22">
        <f>産業別GDP!O34</f>
        <v>22394</v>
      </c>
      <c r="N17" s="22">
        <f>産業別GDP!P34</f>
        <v>41529</v>
      </c>
      <c r="O17" s="22">
        <f>産業別GDP!Q34</f>
        <v>22604</v>
      </c>
      <c r="P17" s="22">
        <f>産業別GDP!R34</f>
        <v>16320</v>
      </c>
      <c r="Q17" s="22">
        <f>産業別GDP!S34</f>
        <v>3759</v>
      </c>
      <c r="R17" s="22">
        <f>産業別GDP!T34</f>
        <v>22626</v>
      </c>
      <c r="S17" s="22">
        <f>産業別GDP!U34</f>
        <v>70939</v>
      </c>
      <c r="T17" s="22">
        <f>産業別GDP!V34</f>
        <v>13125</v>
      </c>
      <c r="U17" s="22">
        <f>産業別GDP!W34</f>
        <v>20063</v>
      </c>
      <c r="V17" s="22">
        <f>産業別GDP!X34</f>
        <v>19280</v>
      </c>
      <c r="W17" s="22">
        <f>産業別GDP!Y34</f>
        <v>42283</v>
      </c>
      <c r="X17" s="22">
        <f>産業別GDP!Z34</f>
        <v>27045</v>
      </c>
      <c r="Y17" s="22">
        <f>産業別GDP!AA34</f>
        <v>1633</v>
      </c>
    </row>
    <row r="18" spans="1:25">
      <c r="B18" s="1" t="s">
        <v>1761</v>
      </c>
      <c r="C18" s="15">
        <f>産業別GDP!D35</f>
        <v>173619</v>
      </c>
      <c r="D18" s="2153">
        <f>産業別GDP!F35</f>
        <v>3613</v>
      </c>
      <c r="E18" s="15">
        <f>産業別GDP!G35</f>
        <v>2951</v>
      </c>
      <c r="F18" s="15">
        <f>産業別GDP!H35</f>
        <v>80</v>
      </c>
      <c r="G18" s="15">
        <f>産業別GDP!I35</f>
        <v>582</v>
      </c>
      <c r="H18" s="2153">
        <f>産業別GDP!J35</f>
        <v>41664</v>
      </c>
      <c r="I18" s="15">
        <f>産業別GDP!K35</f>
        <v>189</v>
      </c>
      <c r="J18" s="15">
        <f>産業別GDP!L35</f>
        <v>28978</v>
      </c>
      <c r="K18" s="15">
        <f>産業別GDP!M35</f>
        <v>12497</v>
      </c>
      <c r="L18" s="2153">
        <f>産業別GDP!N35</f>
        <v>127714</v>
      </c>
      <c r="M18" s="22">
        <f>産業別GDP!O35</f>
        <v>17491</v>
      </c>
      <c r="N18" s="22">
        <f>産業別GDP!P35</f>
        <v>14497</v>
      </c>
      <c r="O18" s="22">
        <f>産業別GDP!Q35</f>
        <v>6874</v>
      </c>
      <c r="P18" s="22">
        <f>産業別GDP!R35</f>
        <v>5650</v>
      </c>
      <c r="Q18" s="22">
        <f>産業別GDP!S35</f>
        <v>2142</v>
      </c>
      <c r="R18" s="22">
        <f>産業別GDP!T35</f>
        <v>10851</v>
      </c>
      <c r="S18" s="22">
        <f>産業別GDP!U35</f>
        <v>24134</v>
      </c>
      <c r="T18" s="22">
        <f>産業別GDP!V35</f>
        <v>7564</v>
      </c>
      <c r="U18" s="22">
        <f>産業別GDP!W35</f>
        <v>8451</v>
      </c>
      <c r="V18" s="22">
        <f>産業別GDP!X35</f>
        <v>7171</v>
      </c>
      <c r="W18" s="22">
        <f>産業別GDP!Y35</f>
        <v>14072</v>
      </c>
      <c r="X18" s="22">
        <f>産業別GDP!Z35</f>
        <v>8817</v>
      </c>
      <c r="Y18" s="22">
        <f>産業別GDP!AA35</f>
        <v>628</v>
      </c>
    </row>
    <row r="19" spans="1:25">
      <c r="B19" s="1" t="s">
        <v>2213</v>
      </c>
      <c r="C19" s="15">
        <f>産業別GDP!D36</f>
        <v>149247</v>
      </c>
      <c r="D19" s="2153">
        <f>産業別GDP!F36</f>
        <v>11935</v>
      </c>
      <c r="E19" s="15">
        <f>産業別GDP!G36</f>
        <v>10547</v>
      </c>
      <c r="F19" s="15">
        <f>産業別GDP!H36</f>
        <v>97</v>
      </c>
      <c r="G19" s="15">
        <f>産業別GDP!I36</f>
        <v>1291</v>
      </c>
      <c r="H19" s="2153">
        <f>産業別GDP!J36</f>
        <v>34319</v>
      </c>
      <c r="I19" s="15">
        <f>産業別GDP!K36</f>
        <v>297</v>
      </c>
      <c r="J19" s="15">
        <f>産業別GDP!L36</f>
        <v>27207</v>
      </c>
      <c r="K19" s="15">
        <f>産業別GDP!M36</f>
        <v>6815</v>
      </c>
      <c r="L19" s="2153">
        <f>産業別GDP!N36</f>
        <v>102453</v>
      </c>
      <c r="M19" s="22">
        <f>産業別GDP!O36</f>
        <v>2322</v>
      </c>
      <c r="N19" s="22">
        <f>産業別GDP!P36</f>
        <v>16491</v>
      </c>
      <c r="O19" s="22">
        <f>産業別GDP!Q36</f>
        <v>9265</v>
      </c>
      <c r="P19" s="22">
        <f>産業別GDP!R36</f>
        <v>5343</v>
      </c>
      <c r="Q19" s="22">
        <f>産業別GDP!S36</f>
        <v>1197</v>
      </c>
      <c r="R19" s="22">
        <f>産業別GDP!T36</f>
        <v>6261</v>
      </c>
      <c r="S19" s="22">
        <f>産業別GDP!U36</f>
        <v>24288</v>
      </c>
      <c r="T19" s="22">
        <f>産業別GDP!V36</f>
        <v>3096</v>
      </c>
      <c r="U19" s="22">
        <f>産業別GDP!W36</f>
        <v>5204</v>
      </c>
      <c r="V19" s="22">
        <f>産業別GDP!X36</f>
        <v>5639</v>
      </c>
      <c r="W19" s="22">
        <f>産業別GDP!Y36</f>
        <v>13750</v>
      </c>
      <c r="X19" s="22">
        <f>産業別GDP!Z36</f>
        <v>9597</v>
      </c>
      <c r="Y19" s="22">
        <f>産業別GDP!AA36</f>
        <v>540</v>
      </c>
    </row>
    <row r="20" spans="1:25">
      <c r="B20" s="1" t="s">
        <v>2214</v>
      </c>
      <c r="C20" s="15">
        <f>産業別GDP!D37</f>
        <v>128573</v>
      </c>
      <c r="D20" s="2153">
        <f>産業別GDP!F37</f>
        <v>7765</v>
      </c>
      <c r="E20" s="15">
        <f>産業別GDP!G37</f>
        <v>3025</v>
      </c>
      <c r="F20" s="15">
        <f>産業別GDP!H37</f>
        <v>55</v>
      </c>
      <c r="G20" s="15">
        <f>産業別GDP!I37</f>
        <v>4685</v>
      </c>
      <c r="H20" s="2153">
        <f>産業別GDP!J37</f>
        <v>28543</v>
      </c>
      <c r="I20" s="15">
        <f>産業別GDP!K37</f>
        <v>27</v>
      </c>
      <c r="J20" s="15">
        <f>産業別GDP!L37</f>
        <v>24624</v>
      </c>
      <c r="K20" s="15">
        <f>産業別GDP!M37</f>
        <v>3892</v>
      </c>
      <c r="L20" s="2153">
        <f>産業別GDP!N37</f>
        <v>91800</v>
      </c>
      <c r="M20" s="22">
        <f>産業別GDP!O37</f>
        <v>2581</v>
      </c>
      <c r="N20" s="22">
        <f>産業別GDP!P37</f>
        <v>10541</v>
      </c>
      <c r="O20" s="22">
        <f>産業別GDP!Q37</f>
        <v>6465</v>
      </c>
      <c r="P20" s="22">
        <f>産業別GDP!R37</f>
        <v>5327</v>
      </c>
      <c r="Q20" s="22">
        <f>産業別GDP!S37</f>
        <v>420</v>
      </c>
      <c r="R20" s="22">
        <f>産業別GDP!T37</f>
        <v>5514</v>
      </c>
      <c r="S20" s="22">
        <f>産業別GDP!U37</f>
        <v>22517</v>
      </c>
      <c r="T20" s="22">
        <f>産業別GDP!V37</f>
        <v>2465</v>
      </c>
      <c r="U20" s="22">
        <f>産業別GDP!W37</f>
        <v>6408</v>
      </c>
      <c r="V20" s="22">
        <f>産業別GDP!X37</f>
        <v>6470</v>
      </c>
      <c r="W20" s="22">
        <f>産業別GDP!Y37</f>
        <v>14461</v>
      </c>
      <c r="X20" s="22">
        <f>産業別GDP!Z37</f>
        <v>8631</v>
      </c>
      <c r="Y20" s="22">
        <f>産業別GDP!AA37</f>
        <v>465</v>
      </c>
    </row>
    <row r="21" spans="1:25">
      <c r="A21" s="9">
        <v>2015</v>
      </c>
      <c r="B21" s="9" t="s">
        <v>1994</v>
      </c>
      <c r="C21" s="47">
        <f>産業別GDP!D44</f>
        <v>447095</v>
      </c>
      <c r="D21" s="56">
        <f>産業別GDP!F44</f>
        <v>25358</v>
      </c>
      <c r="E21" s="47">
        <f>産業別GDP!G44</f>
        <v>18916</v>
      </c>
      <c r="F21" s="47">
        <f>産業別GDP!H44</f>
        <v>195</v>
      </c>
      <c r="G21" s="47">
        <f>産業別GDP!I44</f>
        <v>6247</v>
      </c>
      <c r="H21" s="56">
        <f>産業別GDP!J44</f>
        <v>87571</v>
      </c>
      <c r="I21" s="47">
        <f>産業別GDP!K44</f>
        <v>133</v>
      </c>
      <c r="J21" s="47">
        <f>産業別GDP!L44</f>
        <v>70611</v>
      </c>
      <c r="K21" s="47">
        <f>産業別GDP!M44</f>
        <v>16827</v>
      </c>
      <c r="L21" s="56">
        <f>産業別GDP!N44</f>
        <v>330961</v>
      </c>
      <c r="M21" s="44">
        <f>産業別GDP!O44</f>
        <v>22026</v>
      </c>
      <c r="N21" s="44">
        <f>産業別GDP!P44</f>
        <v>43962</v>
      </c>
      <c r="O21" s="44">
        <f>産業別GDP!Q44</f>
        <v>20836</v>
      </c>
      <c r="P21" s="44">
        <f>産業別GDP!R44</f>
        <v>15857</v>
      </c>
      <c r="Q21" s="44">
        <f>産業別GDP!S44</f>
        <v>2965</v>
      </c>
      <c r="R21" s="44">
        <f>産業別GDP!T44</f>
        <v>17836</v>
      </c>
      <c r="S21" s="44">
        <f>産業別GDP!U44</f>
        <v>75372</v>
      </c>
      <c r="T21" s="44">
        <f>産業別GDP!V44</f>
        <v>15308</v>
      </c>
      <c r="U21" s="44">
        <f>産業別GDP!W44</f>
        <v>19796</v>
      </c>
      <c r="V21" s="44">
        <f>産業別GDP!X44</f>
        <v>18615</v>
      </c>
      <c r="W21" s="44">
        <f>産業別GDP!Y44</f>
        <v>46809</v>
      </c>
      <c r="X21" s="44">
        <f>産業別GDP!Z44</f>
        <v>31579</v>
      </c>
      <c r="Y21" s="44">
        <f>産業別GDP!AA44</f>
        <v>3205</v>
      </c>
    </row>
    <row r="22" spans="1:25">
      <c r="A22" s="25"/>
      <c r="B22" s="25" t="s">
        <v>1761</v>
      </c>
      <c r="C22" s="48">
        <f>産業別GDP!D45</f>
        <v>168901</v>
      </c>
      <c r="D22" s="57">
        <f>産業別GDP!F45</f>
        <v>3911</v>
      </c>
      <c r="E22" s="48">
        <f>産業別GDP!G45</f>
        <v>3254</v>
      </c>
      <c r="F22" s="48">
        <f>産業別GDP!H45</f>
        <v>66</v>
      </c>
      <c r="G22" s="48">
        <f>産業別GDP!I45</f>
        <v>591</v>
      </c>
      <c r="H22" s="57">
        <f>産業別GDP!J45</f>
        <v>33191</v>
      </c>
      <c r="I22" s="48">
        <f>産業別GDP!K45</f>
        <v>50</v>
      </c>
      <c r="J22" s="48">
        <f>産業別GDP!L45</f>
        <v>25805</v>
      </c>
      <c r="K22" s="48">
        <f>産業別GDP!M45</f>
        <v>7336</v>
      </c>
      <c r="L22" s="57">
        <f>産業別GDP!N45</f>
        <v>130588</v>
      </c>
      <c r="M22" s="45">
        <f>産業別GDP!O45</f>
        <v>15895</v>
      </c>
      <c r="N22" s="45">
        <f>産業別GDP!P45</f>
        <v>16413</v>
      </c>
      <c r="O22" s="45">
        <f>産業別GDP!Q45</f>
        <v>6406</v>
      </c>
      <c r="P22" s="45">
        <f>産業別GDP!R45</f>
        <v>5927</v>
      </c>
      <c r="Q22" s="45">
        <f>産業別GDP!S45</f>
        <v>1624</v>
      </c>
      <c r="R22" s="45">
        <f>産業別GDP!T45</f>
        <v>9212</v>
      </c>
      <c r="S22" s="45">
        <f>産業別GDP!U45</f>
        <v>25018</v>
      </c>
      <c r="T22" s="45">
        <f>産業別GDP!V45</f>
        <v>8567</v>
      </c>
      <c r="U22" s="45">
        <f>産業別GDP!W45</f>
        <v>7668</v>
      </c>
      <c r="V22" s="45">
        <f>産業別GDP!X45</f>
        <v>6746</v>
      </c>
      <c r="W22" s="45">
        <f>産業別GDP!Y45</f>
        <v>17758</v>
      </c>
      <c r="X22" s="45">
        <f>産業別GDP!Z45</f>
        <v>9354</v>
      </c>
      <c r="Y22" s="45">
        <f>産業別GDP!AA45</f>
        <v>1211</v>
      </c>
    </row>
    <row r="23" spans="1:25">
      <c r="A23" s="25"/>
      <c r="B23" s="25" t="s">
        <v>2213</v>
      </c>
      <c r="C23" s="48">
        <f>産業別GDP!D46</f>
        <v>150591</v>
      </c>
      <c r="D23" s="57">
        <f>産業別GDP!F46</f>
        <v>13480</v>
      </c>
      <c r="E23" s="48">
        <f>産業別GDP!G46</f>
        <v>12356</v>
      </c>
      <c r="F23" s="48">
        <f>産業別GDP!H46</f>
        <v>83</v>
      </c>
      <c r="G23" s="48">
        <f>産業別GDP!I46</f>
        <v>1041</v>
      </c>
      <c r="H23" s="57">
        <f>産業別GDP!J46</f>
        <v>31877</v>
      </c>
      <c r="I23" s="48">
        <f>産業別GDP!K46</f>
        <v>83</v>
      </c>
      <c r="J23" s="48">
        <f>産業別GDP!L46</f>
        <v>27568</v>
      </c>
      <c r="K23" s="48">
        <f>産業別GDP!M46</f>
        <v>4226</v>
      </c>
      <c r="L23" s="57">
        <f>産業別GDP!N46</f>
        <v>104155</v>
      </c>
      <c r="M23" s="45">
        <f>産業別GDP!O46</f>
        <v>2311</v>
      </c>
      <c r="N23" s="45">
        <f>産業別GDP!P46</f>
        <v>15607</v>
      </c>
      <c r="O23" s="45">
        <f>産業別GDP!Q46</f>
        <v>9084</v>
      </c>
      <c r="P23" s="45">
        <f>産業別GDP!R46</f>
        <v>5026</v>
      </c>
      <c r="Q23" s="45">
        <f>産業別GDP!S46</f>
        <v>1109</v>
      </c>
      <c r="R23" s="45">
        <f>産業別GDP!T46</f>
        <v>4335</v>
      </c>
      <c r="S23" s="45">
        <f>産業別GDP!U46</f>
        <v>26073</v>
      </c>
      <c r="T23" s="45">
        <f>産業別GDP!V46</f>
        <v>3762</v>
      </c>
      <c r="U23" s="45">
        <f>産業別GDP!W46</f>
        <v>4874</v>
      </c>
      <c r="V23" s="45">
        <f>産業別GDP!X46</f>
        <v>5701</v>
      </c>
      <c r="W23" s="45">
        <f>産業別GDP!Y46</f>
        <v>14775</v>
      </c>
      <c r="X23" s="45">
        <f>産業別GDP!Z46</f>
        <v>11498</v>
      </c>
      <c r="Y23" s="45">
        <f>産業別GDP!AA46</f>
        <v>1079</v>
      </c>
    </row>
    <row r="24" spans="1:25">
      <c r="A24" s="11"/>
      <c r="B24" s="11" t="s">
        <v>2214</v>
      </c>
      <c r="C24" s="30">
        <f>産業別GDP!D47</f>
        <v>127603</v>
      </c>
      <c r="D24" s="2154">
        <f>産業別GDP!F47</f>
        <v>7967</v>
      </c>
      <c r="E24" s="30">
        <f>産業別GDP!G47</f>
        <v>3306</v>
      </c>
      <c r="F24" s="30">
        <f>産業別GDP!H47</f>
        <v>46</v>
      </c>
      <c r="G24" s="30">
        <f>産業別GDP!I47</f>
        <v>4615</v>
      </c>
      <c r="H24" s="2154">
        <f>産業別GDP!J47</f>
        <v>22503</v>
      </c>
      <c r="I24" s="30">
        <f>産業別GDP!K47</f>
        <v>0</v>
      </c>
      <c r="J24" s="30">
        <f>産業別GDP!L47</f>
        <v>17238</v>
      </c>
      <c r="K24" s="30">
        <f>産業別GDP!M47</f>
        <v>5265</v>
      </c>
      <c r="L24" s="2154">
        <f>産業別GDP!N47</f>
        <v>96218</v>
      </c>
      <c r="M24" s="46">
        <f>産業別GDP!O47</f>
        <v>3820</v>
      </c>
      <c r="N24" s="46">
        <f>産業別GDP!P47</f>
        <v>11942</v>
      </c>
      <c r="O24" s="46">
        <f>産業別GDP!Q47</f>
        <v>5346</v>
      </c>
      <c r="P24" s="46">
        <f>産業別GDP!R47</f>
        <v>4904</v>
      </c>
      <c r="Q24" s="46">
        <f>産業別GDP!S47</f>
        <v>232</v>
      </c>
      <c r="R24" s="46">
        <f>産業別GDP!T47</f>
        <v>4289</v>
      </c>
      <c r="S24" s="46">
        <f>産業別GDP!U47</f>
        <v>24281</v>
      </c>
      <c r="T24" s="46">
        <f>産業別GDP!V47</f>
        <v>2979</v>
      </c>
      <c r="U24" s="46">
        <f>産業別GDP!W47</f>
        <v>7254</v>
      </c>
      <c r="V24" s="46">
        <f>産業別GDP!X47</f>
        <v>6168</v>
      </c>
      <c r="W24" s="46">
        <f>産業別GDP!Y47</f>
        <v>14276</v>
      </c>
      <c r="X24" s="46">
        <f>産業別GDP!Z47</f>
        <v>10727</v>
      </c>
      <c r="Y24" s="46">
        <f>産業別GDP!AA47</f>
        <v>915</v>
      </c>
    </row>
    <row r="25" spans="1:25">
      <c r="A25" s="9">
        <v>2019</v>
      </c>
      <c r="B25" s="9" t="s">
        <v>1994</v>
      </c>
      <c r="C25" s="47">
        <f>産業別GDP!D54</f>
        <v>447123</v>
      </c>
      <c r="D25" s="56">
        <f>産業別GDP!F54</f>
        <v>25369</v>
      </c>
      <c r="E25" s="47">
        <f>産業別GDP!G54</f>
        <v>18048</v>
      </c>
      <c r="F25" s="47">
        <f>産業別GDP!H54</f>
        <v>194</v>
      </c>
      <c r="G25" s="47">
        <f>産業別GDP!I54</f>
        <v>7127</v>
      </c>
      <c r="H25" s="56">
        <f>産業別GDP!J54</f>
        <v>86570</v>
      </c>
      <c r="I25" s="47">
        <f>産業別GDP!K54</f>
        <v>12</v>
      </c>
      <c r="J25" s="47">
        <f>産業別GDP!L54</f>
        <v>71716</v>
      </c>
      <c r="K25" s="47">
        <f>産業別GDP!M54</f>
        <v>14842</v>
      </c>
      <c r="L25" s="56">
        <f>産業別GDP!N54</f>
        <v>332644</v>
      </c>
      <c r="M25" s="44">
        <f>産業別GDP!O54</f>
        <v>17450</v>
      </c>
      <c r="N25" s="44">
        <f>産業別GDP!P54</f>
        <v>41254</v>
      </c>
      <c r="O25" s="44">
        <f>産業別GDP!Q54</f>
        <v>25802</v>
      </c>
      <c r="P25" s="44">
        <f>産業別GDP!R54</f>
        <v>18486</v>
      </c>
      <c r="Q25" s="44">
        <f>産業別GDP!S54</f>
        <v>3034</v>
      </c>
      <c r="R25" s="44">
        <f>産業別GDP!T54</f>
        <v>16452</v>
      </c>
      <c r="S25" s="44">
        <f>産業別GDP!U54</f>
        <v>73172</v>
      </c>
      <c r="T25" s="44">
        <f>産業別GDP!V54</f>
        <v>13584</v>
      </c>
      <c r="U25" s="44">
        <f>産業別GDP!W54</f>
        <v>18975</v>
      </c>
      <c r="V25" s="44">
        <f>産業別GDP!X54</f>
        <v>20707</v>
      </c>
      <c r="W25" s="44">
        <f>産業別GDP!Y54</f>
        <v>53159</v>
      </c>
      <c r="X25" s="44">
        <f>産業別GDP!Z54</f>
        <v>30569</v>
      </c>
      <c r="Y25" s="44">
        <f>産業別GDP!AA54</f>
        <v>2540</v>
      </c>
    </row>
    <row r="26" spans="1:25">
      <c r="A26" s="25"/>
      <c r="B26" s="25" t="s">
        <v>1761</v>
      </c>
      <c r="C26" s="48">
        <f>産業別GDP!D55</f>
        <v>154319</v>
      </c>
      <c r="D26" s="57">
        <f>産業別GDP!F55</f>
        <v>4479</v>
      </c>
      <c r="E26" s="48">
        <f>産業別GDP!G55</f>
        <v>3331</v>
      </c>
      <c r="F26" s="48">
        <f>産業別GDP!H55</f>
        <v>67</v>
      </c>
      <c r="G26" s="48">
        <f>産業別GDP!I55</f>
        <v>1081</v>
      </c>
      <c r="H26" s="57">
        <f>産業別GDP!J55</f>
        <v>21543</v>
      </c>
      <c r="I26" s="48">
        <f>産業別GDP!K55</f>
        <v>12</v>
      </c>
      <c r="J26" s="48">
        <f>産業別GDP!L55</f>
        <v>17660</v>
      </c>
      <c r="K26" s="48">
        <f>産業別GDP!M55</f>
        <v>3871</v>
      </c>
      <c r="L26" s="57">
        <f>産業別GDP!N55</f>
        <v>127420</v>
      </c>
      <c r="M26" s="45">
        <f>産業別GDP!O55</f>
        <v>10586</v>
      </c>
      <c r="N26" s="45">
        <f>産業別GDP!P55</f>
        <v>15097</v>
      </c>
      <c r="O26" s="45">
        <f>産業別GDP!Q55</f>
        <v>9504</v>
      </c>
      <c r="P26" s="45">
        <f>産業別GDP!R55</f>
        <v>7530</v>
      </c>
      <c r="Q26" s="45">
        <f>産業別GDP!S55</f>
        <v>1882</v>
      </c>
      <c r="R26" s="45">
        <f>産業別GDP!T55</f>
        <v>8886</v>
      </c>
      <c r="S26" s="45">
        <f>産業別GDP!U55</f>
        <v>23971</v>
      </c>
      <c r="T26" s="45">
        <f>産業別GDP!V55</f>
        <v>7352</v>
      </c>
      <c r="U26" s="45">
        <f>産業別GDP!W55</f>
        <v>8326</v>
      </c>
      <c r="V26" s="45">
        <f>産業別GDP!X55</f>
        <v>6714</v>
      </c>
      <c r="W26" s="45">
        <f>産業別GDP!Y55</f>
        <v>19409</v>
      </c>
      <c r="X26" s="45">
        <f>産業別GDP!Z55</f>
        <v>8163</v>
      </c>
      <c r="Y26" s="45">
        <f>産業別GDP!AA55</f>
        <v>877</v>
      </c>
    </row>
    <row r="27" spans="1:25">
      <c r="A27" s="25"/>
      <c r="B27" s="25" t="s">
        <v>2213</v>
      </c>
      <c r="C27" s="48">
        <f>産業別GDP!D56</f>
        <v>153230</v>
      </c>
      <c r="D27" s="57">
        <f>産業別GDP!F56</f>
        <v>13011</v>
      </c>
      <c r="E27" s="48">
        <f>産業別GDP!G56</f>
        <v>11421</v>
      </c>
      <c r="F27" s="48">
        <f>産業別GDP!H56</f>
        <v>83</v>
      </c>
      <c r="G27" s="48">
        <f>産業別GDP!I56</f>
        <v>1507</v>
      </c>
      <c r="H27" s="57">
        <f>産業別GDP!J56</f>
        <v>32123</v>
      </c>
      <c r="I27" s="48">
        <f>産業別GDP!K56</f>
        <v>0</v>
      </c>
      <c r="J27" s="48">
        <f>産業別GDP!L56</f>
        <v>28155</v>
      </c>
      <c r="K27" s="48">
        <f>産業別GDP!M56</f>
        <v>3968</v>
      </c>
      <c r="L27" s="57">
        <f>産業別GDP!N56</f>
        <v>107226</v>
      </c>
      <c r="M27" s="45">
        <f>産業別GDP!O56</f>
        <v>2576</v>
      </c>
      <c r="N27" s="45">
        <f>産業別GDP!P56</f>
        <v>14328</v>
      </c>
      <c r="O27" s="45">
        <f>産業別GDP!Q56</f>
        <v>9564</v>
      </c>
      <c r="P27" s="45">
        <f>産業別GDP!R56</f>
        <v>5393</v>
      </c>
      <c r="Q27" s="45">
        <f>産業別GDP!S56</f>
        <v>899</v>
      </c>
      <c r="R27" s="45">
        <f>産業別GDP!T56</f>
        <v>3821</v>
      </c>
      <c r="S27" s="45">
        <f>産業別GDP!U56</f>
        <v>25512</v>
      </c>
      <c r="T27" s="45">
        <f>産業別GDP!V56</f>
        <v>3696</v>
      </c>
      <c r="U27" s="45">
        <f>産業別GDP!W56</f>
        <v>5047</v>
      </c>
      <c r="V27" s="45">
        <f>産業別GDP!X56</f>
        <v>6960</v>
      </c>
      <c r="W27" s="45">
        <f>産業別GDP!Y56</f>
        <v>17750</v>
      </c>
      <c r="X27" s="45">
        <f>産業別GDP!Z56</f>
        <v>11680</v>
      </c>
      <c r="Y27" s="45">
        <f>産業別GDP!AA56</f>
        <v>870</v>
      </c>
    </row>
    <row r="28" spans="1:25">
      <c r="A28" s="11"/>
      <c r="B28" s="11" t="s">
        <v>2214</v>
      </c>
      <c r="C28" s="30">
        <f>産業別GDP!D57</f>
        <v>139574</v>
      </c>
      <c r="D28" s="2154">
        <f>産業別GDP!F57</f>
        <v>7879</v>
      </c>
      <c r="E28" s="30">
        <f>産業別GDP!G57</f>
        <v>3296</v>
      </c>
      <c r="F28" s="30">
        <f>産業別GDP!H57</f>
        <v>44</v>
      </c>
      <c r="G28" s="30">
        <f>産業別GDP!I57</f>
        <v>4539</v>
      </c>
      <c r="H28" s="2154">
        <f>産業別GDP!J57</f>
        <v>32904</v>
      </c>
      <c r="I28" s="30">
        <f>産業別GDP!K57</f>
        <v>0</v>
      </c>
      <c r="J28" s="30">
        <f>産業別GDP!L57</f>
        <v>25901</v>
      </c>
      <c r="K28" s="30">
        <f>産業別GDP!M57</f>
        <v>7003</v>
      </c>
      <c r="L28" s="2154">
        <f>産業別GDP!N57</f>
        <v>97998</v>
      </c>
      <c r="M28" s="46">
        <f>産業別GDP!O57</f>
        <v>4288</v>
      </c>
      <c r="N28" s="46">
        <f>産業別GDP!P57</f>
        <v>11829</v>
      </c>
      <c r="O28" s="46">
        <f>産業別GDP!Q57</f>
        <v>6734</v>
      </c>
      <c r="P28" s="46">
        <f>産業別GDP!R57</f>
        <v>5563</v>
      </c>
      <c r="Q28" s="46">
        <f>産業別GDP!S57</f>
        <v>253</v>
      </c>
      <c r="R28" s="46">
        <f>産業別GDP!T57</f>
        <v>3745</v>
      </c>
      <c r="S28" s="46">
        <f>産業別GDP!U57</f>
        <v>23689</v>
      </c>
      <c r="T28" s="46">
        <f>産業別GDP!V57</f>
        <v>2536</v>
      </c>
      <c r="U28" s="46">
        <f>産業別GDP!W57</f>
        <v>5602</v>
      </c>
      <c r="V28" s="46">
        <f>産業別GDP!X57</f>
        <v>7033</v>
      </c>
      <c r="W28" s="46">
        <f>産業別GDP!Y57</f>
        <v>16000</v>
      </c>
      <c r="X28" s="46">
        <f>産業別GDP!Z57</f>
        <v>10726</v>
      </c>
      <c r="Y28" s="46">
        <f>産業別GDP!AA57</f>
        <v>793</v>
      </c>
    </row>
    <row r="29" spans="1:25">
      <c r="A29" s="1" t="s">
        <v>6250</v>
      </c>
      <c r="B29" s="9" t="s">
        <v>1994</v>
      </c>
      <c r="C29" s="17">
        <f>C25/C5*100</f>
        <v>92.698142193418377</v>
      </c>
      <c r="D29" s="17">
        <f t="shared" ref="D29:L29" si="0">D25/D5*100</f>
        <v>53.929550817372082</v>
      </c>
      <c r="E29" s="17">
        <f t="shared" si="0"/>
        <v>53.7046955900732</v>
      </c>
      <c r="F29" s="17">
        <f t="shared" si="0"/>
        <v>206.38297872340425</v>
      </c>
      <c r="G29" s="17">
        <f t="shared" si="0"/>
        <v>53.421782475076832</v>
      </c>
      <c r="H29" s="17">
        <f t="shared" si="0"/>
        <v>49.159847585733026</v>
      </c>
      <c r="I29" s="17">
        <f t="shared" si="0"/>
        <v>9.0449988693751412E-2</v>
      </c>
      <c r="J29" s="17">
        <f t="shared" si="0"/>
        <v>61.322981154017178</v>
      </c>
      <c r="K29" s="17">
        <f t="shared" si="0"/>
        <v>32.34678755121611</v>
      </c>
      <c r="L29" s="17">
        <f t="shared" si="0"/>
        <v>128.64308393179647</v>
      </c>
      <c r="M29" s="17">
        <f t="shared" ref="M29:N29" si="1">M25/M5*100</f>
        <v>110.67419293461028</v>
      </c>
      <c r="N29" s="17">
        <f t="shared" si="1"/>
        <v>82.494800831866897</v>
      </c>
      <c r="O29" s="18"/>
      <c r="P29" s="18"/>
      <c r="Q29" s="18"/>
      <c r="R29" s="17">
        <f t="shared" ref="R29:S29" si="2">R25/R5*100</f>
        <v>160.4447045055588</v>
      </c>
      <c r="S29" s="17">
        <f t="shared" si="2"/>
        <v>115.12996412612499</v>
      </c>
      <c r="T29" s="18"/>
      <c r="U29" s="17">
        <f t="shared" ref="U29" si="3">U25/U5*100</f>
        <v>97.148269506450958</v>
      </c>
      <c r="V29" s="18"/>
      <c r="W29" s="18"/>
      <c r="X29" s="18"/>
    </row>
    <row r="30" spans="1:25">
      <c r="B30" s="25" t="s">
        <v>1761</v>
      </c>
      <c r="C30" s="17">
        <f t="shared" ref="C30:L32" si="4">C26/C6*100</f>
        <v>76.417864623825764</v>
      </c>
      <c r="D30" s="17">
        <f t="shared" si="4"/>
        <v>57.01374745417516</v>
      </c>
      <c r="E30" s="17">
        <f t="shared" si="4"/>
        <v>50.886037274671558</v>
      </c>
      <c r="F30" s="17">
        <f t="shared" si="4"/>
        <v>216.12903225806451</v>
      </c>
      <c r="G30" s="17">
        <f t="shared" si="4"/>
        <v>84.519155590304933</v>
      </c>
      <c r="H30" s="17">
        <f t="shared" si="4"/>
        <v>25.657730190679228</v>
      </c>
      <c r="I30" s="17">
        <f t="shared" si="4"/>
        <v>0.32661948829613496</v>
      </c>
      <c r="J30" s="17">
        <f t="shared" si="4"/>
        <v>31.454270193249624</v>
      </c>
      <c r="K30" s="17">
        <f t="shared" si="4"/>
        <v>16.032968853545391</v>
      </c>
      <c r="L30" s="17">
        <f t="shared" si="4"/>
        <v>115.9829238765349</v>
      </c>
      <c r="M30" s="17">
        <f t="shared" ref="M30:N30" si="5">M26/M6*100</f>
        <v>100.93440122044241</v>
      </c>
      <c r="N30" s="17">
        <f t="shared" si="5"/>
        <v>70.874606825970616</v>
      </c>
      <c r="O30" s="18"/>
      <c r="P30" s="18"/>
      <c r="Q30" s="18"/>
      <c r="R30" s="17">
        <f t="shared" ref="R30:S30" si="6">R26/R6*100</f>
        <v>227.2634271099744</v>
      </c>
      <c r="S30" s="17">
        <f t="shared" si="6"/>
        <v>115.78515191035115</v>
      </c>
      <c r="T30" s="18"/>
      <c r="U30" s="17">
        <f t="shared" ref="U30" si="7">U26/U6*100</f>
        <v>98.567538771161352</v>
      </c>
      <c r="V30" s="18"/>
      <c r="W30" s="18"/>
      <c r="X30" s="18"/>
    </row>
    <row r="31" spans="1:25">
      <c r="B31" s="25" t="s">
        <v>2213</v>
      </c>
      <c r="C31" s="17">
        <f t="shared" si="4"/>
        <v>99.785100286532952</v>
      </c>
      <c r="D31" s="17">
        <f t="shared" si="4"/>
        <v>57.657537888859345</v>
      </c>
      <c r="E31" s="17">
        <f t="shared" si="4"/>
        <v>57.649790520417952</v>
      </c>
      <c r="F31" s="17">
        <f t="shared" si="4"/>
        <v>207.50000000000003</v>
      </c>
      <c r="G31" s="17">
        <f t="shared" si="4"/>
        <v>55.506445672191532</v>
      </c>
      <c r="H31" s="17">
        <f t="shared" si="4"/>
        <v>65.827168589520284</v>
      </c>
      <c r="I31" s="17">
        <f t="shared" si="4"/>
        <v>0</v>
      </c>
      <c r="J31" s="17">
        <f t="shared" si="4"/>
        <v>76.880017475834194</v>
      </c>
      <c r="K31" s="17">
        <f t="shared" si="4"/>
        <v>38.757569837858959</v>
      </c>
      <c r="L31" s="17">
        <f t="shared" si="4"/>
        <v>130.76979364847065</v>
      </c>
      <c r="M31" s="17">
        <f t="shared" ref="M31:N31" si="8">M27/M7*100</f>
        <v>102.30341540905481</v>
      </c>
      <c r="N31" s="17">
        <f t="shared" si="8"/>
        <v>79.296031877801767</v>
      </c>
      <c r="O31" s="18"/>
      <c r="P31" s="18"/>
      <c r="Q31" s="18"/>
      <c r="R31" s="17">
        <f t="shared" ref="R31:S31" si="9">R27/R7*100</f>
        <v>125.56687479461057</v>
      </c>
      <c r="S31" s="17">
        <f t="shared" si="9"/>
        <v>112.39261641482004</v>
      </c>
      <c r="T31" s="18"/>
      <c r="U31" s="17">
        <f t="shared" ref="U31" si="10">U27/U7*100</f>
        <v>103.35859103010445</v>
      </c>
      <c r="V31" s="18"/>
      <c r="W31" s="18"/>
      <c r="X31" s="18"/>
    </row>
    <row r="32" spans="1:25">
      <c r="A32" s="11"/>
      <c r="B32" s="11" t="s">
        <v>2214</v>
      </c>
      <c r="C32" s="28">
        <f t="shared" si="4"/>
        <v>110.03768467857648</v>
      </c>
      <c r="D32" s="28">
        <f t="shared" si="4"/>
        <v>47.409591431494071</v>
      </c>
      <c r="E32" s="28">
        <f t="shared" si="4"/>
        <v>45.468340460753211</v>
      </c>
      <c r="F32" s="28">
        <f t="shared" si="4"/>
        <v>191.30434782608697</v>
      </c>
      <c r="G32" s="28">
        <f t="shared" si="4"/>
        <v>48.561035626404191</v>
      </c>
      <c r="H32" s="28">
        <f t="shared" si="4"/>
        <v>75.925883194498923</v>
      </c>
      <c r="I32" s="28">
        <f t="shared" si="4"/>
        <v>0</v>
      </c>
      <c r="J32" s="28">
        <f t="shared" si="4"/>
        <v>107.11302262106612</v>
      </c>
      <c r="K32" s="28">
        <f t="shared" si="4"/>
        <v>60.885063467223091</v>
      </c>
      <c r="L32" s="28">
        <f t="shared" si="4"/>
        <v>146.87509367225204</v>
      </c>
      <c r="M32" s="28">
        <f t="shared" ref="M32:N32" si="11">M28/M8*100</f>
        <v>155.30604853314017</v>
      </c>
      <c r="N32" s="28">
        <f t="shared" si="11"/>
        <v>111.19571347997743</v>
      </c>
      <c r="O32" s="40"/>
      <c r="P32" s="40"/>
      <c r="Q32" s="40"/>
      <c r="R32" s="28">
        <f t="shared" ref="R32:S32" si="12">R28/R8*100</f>
        <v>113.45046955468041</v>
      </c>
      <c r="S32" s="28">
        <f t="shared" si="12"/>
        <v>117.53994244318746</v>
      </c>
      <c r="T32" s="40"/>
      <c r="U32" s="28">
        <f t="shared" ref="U32" si="13">U28/U8*100</f>
        <v>90.32570138664947</v>
      </c>
      <c r="V32" s="40"/>
      <c r="W32" s="40"/>
      <c r="X32" s="40"/>
      <c r="Y32" s="11"/>
    </row>
    <row r="33" spans="6:7">
      <c r="F33" s="1" t="s">
        <v>6256</v>
      </c>
    </row>
    <row r="34" spans="6:7">
      <c r="G34" s="1" t="s">
        <v>6257</v>
      </c>
    </row>
  </sheetData>
  <phoneticPr fontId="1"/>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D4805-6E99-4B78-A4DA-90B9BEF2AAA8}">
  <sheetPr>
    <tabColor theme="5" tint="0.79998168889431442"/>
  </sheetPr>
  <dimension ref="A1:P45"/>
  <sheetViews>
    <sheetView workbookViewId="0">
      <pane xSplit="1" ySplit="3" topLeftCell="B4" activePane="bottomRight" state="frozen"/>
      <selection pane="topRight" activeCell="C1" sqref="C1"/>
      <selection pane="bottomLeft" activeCell="A4" sqref="A4"/>
      <selection pane="bottomRight" activeCell="H6" sqref="H6"/>
    </sheetView>
  </sheetViews>
  <sheetFormatPr defaultColWidth="8.625" defaultRowHeight="13.5"/>
  <cols>
    <col min="1" max="1" width="3.875" style="1" customWidth="1"/>
    <col min="2" max="2" width="24.25" style="1" customWidth="1"/>
    <col min="3" max="7" width="10.375" style="1" customWidth="1"/>
    <col min="8" max="8" width="5.875" style="1" customWidth="1"/>
    <col min="9" max="9" width="3.375" style="1" customWidth="1"/>
    <col min="10" max="10" width="24.375" style="1" customWidth="1"/>
    <col min="11" max="13" width="8.625" style="1"/>
    <col min="14" max="16" width="7.75" style="1" customWidth="1"/>
    <col min="17" max="16384" width="8.625" style="1"/>
  </cols>
  <sheetData>
    <row r="1" spans="1:16">
      <c r="A1" s="934" t="s">
        <v>2656</v>
      </c>
      <c r="B1" s="932"/>
      <c r="C1" s="932"/>
      <c r="D1" s="932"/>
      <c r="E1" s="21"/>
      <c r="F1" s="933" t="s">
        <v>2654</v>
      </c>
      <c r="G1" s="21"/>
      <c r="H1" s="21"/>
      <c r="I1" s="934" t="s">
        <v>2664</v>
      </c>
      <c r="J1" s="932"/>
      <c r="K1" s="21"/>
      <c r="L1" s="21"/>
      <c r="M1" s="21"/>
      <c r="N1" s="21"/>
      <c r="O1" s="21"/>
      <c r="P1" s="973" t="s">
        <v>2663</v>
      </c>
    </row>
    <row r="2" spans="1:16">
      <c r="A2" s="935" t="s">
        <v>2422</v>
      </c>
      <c r="B2" s="936"/>
      <c r="C2" s="939" t="s">
        <v>2466</v>
      </c>
      <c r="D2" s="940" t="s">
        <v>2467</v>
      </c>
      <c r="E2" s="980" t="s">
        <v>2421</v>
      </c>
      <c r="F2" s="986" t="s">
        <v>2465</v>
      </c>
      <c r="G2" s="622" t="s">
        <v>2657</v>
      </c>
      <c r="H2" s="21"/>
      <c r="I2" s="935" t="s">
        <v>2422</v>
      </c>
      <c r="J2" s="938"/>
      <c r="K2" s="991" t="s">
        <v>2589</v>
      </c>
      <c r="L2" s="971" t="s">
        <v>2610</v>
      </c>
      <c r="M2" s="971" t="s">
        <v>2610</v>
      </c>
      <c r="N2" s="955" t="s">
        <v>2662</v>
      </c>
      <c r="O2" s="971" t="s">
        <v>2610</v>
      </c>
      <c r="P2" s="956" t="s">
        <v>2610</v>
      </c>
    </row>
    <row r="3" spans="1:16">
      <c r="A3" s="941"/>
      <c r="B3" s="942" t="s">
        <v>2653</v>
      </c>
      <c r="C3" s="944" t="s">
        <v>2531</v>
      </c>
      <c r="D3" s="943" t="s">
        <v>2532</v>
      </c>
      <c r="E3" s="981" t="s">
        <v>2533</v>
      </c>
      <c r="F3" s="981" t="s">
        <v>2610</v>
      </c>
      <c r="G3" s="960" t="s">
        <v>2658</v>
      </c>
      <c r="H3" s="21"/>
      <c r="I3" s="941"/>
      <c r="J3" s="952" t="s">
        <v>2653</v>
      </c>
      <c r="K3" s="992"/>
      <c r="L3" s="972" t="s">
        <v>2660</v>
      </c>
      <c r="M3" s="522" t="s">
        <v>2661</v>
      </c>
      <c r="N3" s="573"/>
      <c r="O3" s="622" t="s">
        <v>2660</v>
      </c>
      <c r="P3" s="622" t="s">
        <v>2661</v>
      </c>
    </row>
    <row r="4" spans="1:16">
      <c r="A4" s="937" t="s">
        <v>2534</v>
      </c>
      <c r="B4" s="938" t="s">
        <v>2469</v>
      </c>
      <c r="C4" s="945">
        <f>H27淡路IO!BT5/100</f>
        <v>356.13</v>
      </c>
      <c r="D4" s="946">
        <f>H27淡路IO!BU5/100</f>
        <v>69.31</v>
      </c>
      <c r="E4" s="982">
        <f>H27淡路IO!BV5/100</f>
        <v>286.82</v>
      </c>
      <c r="F4" s="987">
        <f>H27淡路IO!BP5*100</f>
        <v>55.570512820512818</v>
      </c>
      <c r="G4" s="957">
        <v>1.2015393475985303</v>
      </c>
      <c r="H4" s="21"/>
      <c r="I4" s="937" t="s">
        <v>2534</v>
      </c>
      <c r="J4" s="938" t="s">
        <v>2469</v>
      </c>
      <c r="K4" s="993">
        <f>H27淡路雇用表!H5</f>
        <v>11139</v>
      </c>
      <c r="L4" s="562">
        <f>H27淡路雇用表!I5</f>
        <v>6176</v>
      </c>
      <c r="M4" s="529">
        <f>H27淡路雇用表!J5</f>
        <v>4963</v>
      </c>
      <c r="N4" s="773">
        <f>K4/K$44*100</f>
        <v>15.186301108399569</v>
      </c>
      <c r="O4" s="443">
        <f t="shared" ref="O4:P4" si="0">L4/L$44*100</f>
        <v>15.188628203236437</v>
      </c>
      <c r="P4" s="443">
        <f t="shared" si="0"/>
        <v>15.183406247131886</v>
      </c>
    </row>
    <row r="5" spans="1:16">
      <c r="A5" s="947" t="s">
        <v>2535</v>
      </c>
      <c r="B5" s="932" t="s">
        <v>2470</v>
      </c>
      <c r="C5" s="945">
        <f>H27淡路IO!BT6/100</f>
        <v>2.8</v>
      </c>
      <c r="D5" s="946">
        <f>H27淡路IO!BU6/100</f>
        <v>4.12</v>
      </c>
      <c r="E5" s="982">
        <f>H27淡路IO!BV6/100</f>
        <v>-1.32</v>
      </c>
      <c r="F5" s="987">
        <f>H27淡路IO!BP6*100</f>
        <v>16.430020283975654</v>
      </c>
      <c r="G5" s="957">
        <v>1.0769313875217128</v>
      </c>
      <c r="H5" s="21" t="s">
        <v>130</v>
      </c>
      <c r="I5" s="947" t="s">
        <v>2535</v>
      </c>
      <c r="J5" s="932" t="s">
        <v>2470</v>
      </c>
      <c r="K5" s="993">
        <f>H27淡路雇用表!H6</f>
        <v>25</v>
      </c>
      <c r="L5" s="562">
        <f>H27淡路雇用表!I6</f>
        <v>22</v>
      </c>
      <c r="M5" s="529">
        <f>H27淡路雇用表!J6</f>
        <v>3</v>
      </c>
      <c r="N5" s="773">
        <f t="shared" ref="N5:N13" si="1">K5/K$44*100</f>
        <v>3.4083627588651515E-2</v>
      </c>
      <c r="O5" s="443">
        <f t="shared" ref="O5:O13" si="2">L5/L$44*100</f>
        <v>5.4104569376813731E-2</v>
      </c>
      <c r="P5" s="443">
        <f t="shared" ref="P5:P13" si="3">M5/M$44*100</f>
        <v>9.1779606571419838E-3</v>
      </c>
    </row>
    <row r="6" spans="1:16">
      <c r="A6" s="947" t="s">
        <v>2536</v>
      </c>
      <c r="B6" s="932" t="s">
        <v>2471</v>
      </c>
      <c r="C6" s="945">
        <f>H27淡路IO!BT7/100</f>
        <v>114.67</v>
      </c>
      <c r="D6" s="946">
        <f>H27淡路IO!BU7/100</f>
        <v>8.7200000000000006</v>
      </c>
      <c r="E6" s="982">
        <f>H27淡路IO!BV7/100</f>
        <v>105.95</v>
      </c>
      <c r="F6" s="987">
        <f>H27淡路IO!BP7*100</f>
        <v>54.129405576012623</v>
      </c>
      <c r="G6" s="957">
        <v>1.140937725135722</v>
      </c>
      <c r="H6" s="21"/>
      <c r="I6" s="947" t="s">
        <v>2536</v>
      </c>
      <c r="J6" s="932" t="s">
        <v>2471</v>
      </c>
      <c r="K6" s="993">
        <f>H27淡路雇用表!H7</f>
        <v>2269</v>
      </c>
      <c r="L6" s="562">
        <f>H27淡路雇用表!I7</f>
        <v>1906</v>
      </c>
      <c r="M6" s="529">
        <f>H27淡路雇用表!J7</f>
        <v>363</v>
      </c>
      <c r="N6" s="773">
        <f t="shared" si="1"/>
        <v>3.0934300399460115</v>
      </c>
      <c r="O6" s="443">
        <f t="shared" si="2"/>
        <v>4.6874231469184995</v>
      </c>
      <c r="P6" s="443">
        <f t="shared" si="3"/>
        <v>1.11053323951418</v>
      </c>
    </row>
    <row r="7" spans="1:16">
      <c r="A7" s="947" t="s">
        <v>2537</v>
      </c>
      <c r="B7" s="932" t="s">
        <v>2472</v>
      </c>
      <c r="C7" s="945">
        <f>H27淡路IO!BT8/100</f>
        <v>1.2</v>
      </c>
      <c r="D7" s="946">
        <f>H27淡路IO!BU8/100</f>
        <v>99.18</v>
      </c>
      <c r="E7" s="982">
        <f>H27淡路IO!BV8/100</f>
        <v>-97.98</v>
      </c>
      <c r="F7" s="987">
        <f>H27淡路IO!BP8*100</f>
        <v>2.5832432963363128</v>
      </c>
      <c r="G7" s="957">
        <v>1.2484415354562204</v>
      </c>
      <c r="H7" s="21"/>
      <c r="I7" s="947" t="s">
        <v>2537</v>
      </c>
      <c r="J7" s="932" t="s">
        <v>2472</v>
      </c>
      <c r="K7" s="993">
        <f>H27淡路雇用表!H8</f>
        <v>15</v>
      </c>
      <c r="L7" s="562">
        <f>H27淡路雇用表!I8</f>
        <v>13</v>
      </c>
      <c r="M7" s="529">
        <f>H27淡路雇用表!J8</f>
        <v>2</v>
      </c>
      <c r="N7" s="773">
        <f t="shared" si="1"/>
        <v>2.045017655319091E-2</v>
      </c>
      <c r="O7" s="443">
        <f t="shared" si="2"/>
        <v>3.1970881904480844E-2</v>
      </c>
      <c r="P7" s="443">
        <f t="shared" si="3"/>
        <v>6.1186404380946559E-3</v>
      </c>
    </row>
    <row r="8" spans="1:16">
      <c r="A8" s="937" t="s">
        <v>2538</v>
      </c>
      <c r="B8" s="938" t="s">
        <v>2473</v>
      </c>
      <c r="C8" s="961">
        <f>H27淡路IO!BT9/100</f>
        <v>199.54</v>
      </c>
      <c r="D8" s="962">
        <f>H27淡路IO!BU9/100</f>
        <v>406.33</v>
      </c>
      <c r="E8" s="983">
        <f>H27淡路IO!BV9/100</f>
        <v>-206.79</v>
      </c>
      <c r="F8" s="988">
        <f>H27淡路IO!BP9*100</f>
        <v>14.89936540515634</v>
      </c>
      <c r="G8" s="963">
        <v>1.2861424256987257</v>
      </c>
      <c r="H8" s="21"/>
      <c r="I8" s="937" t="s">
        <v>2538</v>
      </c>
      <c r="J8" s="938" t="s">
        <v>2473</v>
      </c>
      <c r="K8" s="994">
        <f>H27淡路雇用表!H9</f>
        <v>2409</v>
      </c>
      <c r="L8" s="969">
        <f>H27淡路雇用表!I9</f>
        <v>1330</v>
      </c>
      <c r="M8" s="975">
        <f>H27淡路雇用表!J9</f>
        <v>1079</v>
      </c>
      <c r="N8" s="974">
        <f t="shared" si="1"/>
        <v>3.28429835444246</v>
      </c>
      <c r="O8" s="435">
        <f t="shared" si="2"/>
        <v>3.2708671486891938</v>
      </c>
      <c r="P8" s="435">
        <f t="shared" si="3"/>
        <v>3.3010065163520665</v>
      </c>
    </row>
    <row r="9" spans="1:16">
      <c r="A9" s="947" t="s">
        <v>2539</v>
      </c>
      <c r="B9" s="953" t="s">
        <v>2474</v>
      </c>
      <c r="C9" s="945">
        <f>H27淡路IO!BT10/100</f>
        <v>14.12</v>
      </c>
      <c r="D9" s="946">
        <f>H27淡路IO!BU10/100</f>
        <v>89.08</v>
      </c>
      <c r="E9" s="982">
        <f>H27淡路IO!BV10/100</f>
        <v>-74.959999999999994</v>
      </c>
      <c r="F9" s="987">
        <f>H27淡路IO!BP10*100</f>
        <v>8.1838796124510402</v>
      </c>
      <c r="G9" s="957">
        <v>1.1792798820011703</v>
      </c>
      <c r="H9" s="21"/>
      <c r="I9" s="947" t="s">
        <v>2539</v>
      </c>
      <c r="J9" s="953" t="s">
        <v>2474</v>
      </c>
      <c r="K9" s="993">
        <f>H27淡路雇用表!H10</f>
        <v>382</v>
      </c>
      <c r="L9" s="562">
        <f>H27淡路雇用表!I10</f>
        <v>127</v>
      </c>
      <c r="M9" s="529">
        <f>H27淡路雇用表!J10</f>
        <v>255</v>
      </c>
      <c r="N9" s="773">
        <f t="shared" si="1"/>
        <v>0.52079782955459519</v>
      </c>
      <c r="O9" s="443">
        <f t="shared" si="2"/>
        <v>0.31233092322069744</v>
      </c>
      <c r="P9" s="443">
        <f t="shared" si="3"/>
        <v>0.78012665585706853</v>
      </c>
    </row>
    <row r="10" spans="1:16">
      <c r="A10" s="947" t="s">
        <v>2540</v>
      </c>
      <c r="B10" s="953" t="s">
        <v>2475</v>
      </c>
      <c r="C10" s="945">
        <f>H27淡路IO!BT11/100</f>
        <v>11.75</v>
      </c>
      <c r="D10" s="946">
        <f>H27淡路IO!BU11/100</f>
        <v>72.66</v>
      </c>
      <c r="E10" s="982">
        <f>H27淡路IO!BV11/100</f>
        <v>-60.91</v>
      </c>
      <c r="F10" s="987">
        <f>H27淡路IO!BP11*100</f>
        <v>5.8808290155440428</v>
      </c>
      <c r="G10" s="957">
        <v>1.1746409558202684</v>
      </c>
      <c r="H10" s="21"/>
      <c r="I10" s="947" t="s">
        <v>2540</v>
      </c>
      <c r="J10" s="953" t="s">
        <v>2475</v>
      </c>
      <c r="K10" s="993">
        <f>H27淡路雇用表!H11</f>
        <v>232</v>
      </c>
      <c r="L10" s="562">
        <f>H27淡路雇用表!I11</f>
        <v>174</v>
      </c>
      <c r="M10" s="529">
        <f>H27淡路雇用表!J11</f>
        <v>58</v>
      </c>
      <c r="N10" s="773">
        <f t="shared" si="1"/>
        <v>0.31629606402268606</v>
      </c>
      <c r="O10" s="443">
        <f t="shared" si="2"/>
        <v>0.42791795779843583</v>
      </c>
      <c r="P10" s="443">
        <f t="shared" si="3"/>
        <v>0.177440572704745</v>
      </c>
    </row>
    <row r="11" spans="1:16">
      <c r="A11" s="947" t="s">
        <v>2541</v>
      </c>
      <c r="B11" s="953" t="s">
        <v>2476</v>
      </c>
      <c r="C11" s="945">
        <f>H27淡路IO!BT12/100</f>
        <v>13.81</v>
      </c>
      <c r="D11" s="946">
        <f>H27淡路IO!BU12/100</f>
        <v>358.44</v>
      </c>
      <c r="E11" s="982">
        <f>H27淡路IO!BV12/100</f>
        <v>-344.63</v>
      </c>
      <c r="F11" s="987">
        <f>H27淡路IO!BP12*100</f>
        <v>0.40013337779259972</v>
      </c>
      <c r="G11" s="957">
        <v>1.1216679379934851</v>
      </c>
      <c r="H11" s="21"/>
      <c r="I11" s="947" t="s">
        <v>2541</v>
      </c>
      <c r="J11" s="953" t="s">
        <v>2476</v>
      </c>
      <c r="K11" s="993">
        <f>H27淡路雇用表!H12</f>
        <v>168</v>
      </c>
      <c r="L11" s="562">
        <f>H27淡路雇用表!I12</f>
        <v>100</v>
      </c>
      <c r="M11" s="529">
        <f>H27淡路雇用表!J12</f>
        <v>68</v>
      </c>
      <c r="N11" s="773">
        <f t="shared" si="1"/>
        <v>0.22904197739573817</v>
      </c>
      <c r="O11" s="443">
        <f t="shared" si="2"/>
        <v>0.2459298608036988</v>
      </c>
      <c r="P11" s="443">
        <f t="shared" si="3"/>
        <v>0.20803377489521827</v>
      </c>
    </row>
    <row r="12" spans="1:16">
      <c r="A12" s="947" t="s">
        <v>2542</v>
      </c>
      <c r="B12" s="953" t="s">
        <v>2477</v>
      </c>
      <c r="C12" s="945">
        <f>H27淡路IO!BT13/100</f>
        <v>6.65</v>
      </c>
      <c r="D12" s="946">
        <f>H27淡路IO!BU13/100</f>
        <v>95.21</v>
      </c>
      <c r="E12" s="982">
        <f>H27淡路IO!BV13/100</f>
        <v>-88.56</v>
      </c>
      <c r="F12" s="987">
        <f>H27淡路IO!BP13*100</f>
        <v>3.9640911841839821</v>
      </c>
      <c r="G12" s="957">
        <v>1.1142118106391561</v>
      </c>
      <c r="H12" s="21"/>
      <c r="I12" s="947" t="s">
        <v>2542</v>
      </c>
      <c r="J12" s="953" t="s">
        <v>2477</v>
      </c>
      <c r="K12" s="993">
        <f>H27淡路雇用表!H13</f>
        <v>9</v>
      </c>
      <c r="L12" s="562">
        <f>H27淡路雇用表!I13</f>
        <v>8</v>
      </c>
      <c r="M12" s="529">
        <f>H27淡路雇用表!J13</f>
        <v>1</v>
      </c>
      <c r="N12" s="773">
        <f t="shared" si="1"/>
        <v>1.2270105931914545E-2</v>
      </c>
      <c r="O12" s="443">
        <f t="shared" si="2"/>
        <v>1.9674388864295903E-2</v>
      </c>
      <c r="P12" s="443">
        <f t="shared" si="3"/>
        <v>3.0593202190473279E-3</v>
      </c>
    </row>
    <row r="13" spans="1:16">
      <c r="A13" s="947" t="s">
        <v>2543</v>
      </c>
      <c r="B13" s="953" t="s">
        <v>2478</v>
      </c>
      <c r="C13" s="945">
        <f>H27淡路IO!BT14/100</f>
        <v>0.98</v>
      </c>
      <c r="D13" s="946">
        <f>H27淡路IO!BU14/100</f>
        <v>38.54</v>
      </c>
      <c r="E13" s="982">
        <f>H27淡路IO!BV14/100</f>
        <v>-37.56</v>
      </c>
      <c r="F13" s="987">
        <f>H27淡路IO!BP14*100</f>
        <v>0.516262261228706</v>
      </c>
      <c r="G13" s="957">
        <v>1.1201488059985238</v>
      </c>
      <c r="H13" s="21"/>
      <c r="I13" s="947" t="s">
        <v>2543</v>
      </c>
      <c r="J13" s="953" t="s">
        <v>2478</v>
      </c>
      <c r="K13" s="993">
        <f>H27淡路雇用表!H14</f>
        <v>172</v>
      </c>
      <c r="L13" s="562">
        <f>H27淡路雇用表!I14</f>
        <v>105</v>
      </c>
      <c r="M13" s="529">
        <f>H27淡路雇用表!J14</f>
        <v>67</v>
      </c>
      <c r="N13" s="773">
        <f t="shared" si="1"/>
        <v>0.23449535780992242</v>
      </c>
      <c r="O13" s="443">
        <f t="shared" si="2"/>
        <v>0.25822635384388376</v>
      </c>
      <c r="P13" s="443">
        <f t="shared" si="3"/>
        <v>0.20497445467617098</v>
      </c>
    </row>
    <row r="14" spans="1:16">
      <c r="A14" s="947" t="s">
        <v>2544</v>
      </c>
      <c r="B14" s="953" t="s">
        <v>2479</v>
      </c>
      <c r="C14" s="945">
        <f>H27淡路IO!BT15/100</f>
        <v>93.38</v>
      </c>
      <c r="D14" s="946">
        <f>H27淡路IO!BU15/100</f>
        <v>35.82</v>
      </c>
      <c r="E14" s="982">
        <f>H27淡路IO!BV15/100</f>
        <v>57.56</v>
      </c>
      <c r="F14" s="987">
        <f>H27淡路IO!BP15*100</f>
        <v>23.133047210300429</v>
      </c>
      <c r="G14" s="957">
        <v>1.1922338210069023</v>
      </c>
      <c r="H14" s="21"/>
      <c r="I14" s="947" t="s">
        <v>2544</v>
      </c>
      <c r="J14" s="953" t="s">
        <v>2479</v>
      </c>
      <c r="K14" s="993">
        <f>H27淡路雇用表!H15</f>
        <v>1117</v>
      </c>
      <c r="L14" s="562">
        <f>H27淡路雇用表!I15</f>
        <v>816</v>
      </c>
      <c r="M14" s="529">
        <f>H27淡路雇用表!J15</f>
        <v>301</v>
      </c>
      <c r="N14" s="773">
        <f t="shared" ref="N14:N44" si="4">K14/K$44*100</f>
        <v>1.5228564806609497</v>
      </c>
      <c r="O14" s="443">
        <f t="shared" ref="O14:O44" si="5">L14/L$44*100</f>
        <v>2.0067876641581819</v>
      </c>
      <c r="P14" s="443">
        <f t="shared" ref="P14:P44" si="6">M14/M$44*100</f>
        <v>0.92085538593324567</v>
      </c>
    </row>
    <row r="15" spans="1:16">
      <c r="A15" s="947" t="s">
        <v>2545</v>
      </c>
      <c r="B15" s="953" t="s">
        <v>2480</v>
      </c>
      <c r="C15" s="945">
        <f>H27淡路IO!BT16/100</f>
        <v>14.15</v>
      </c>
      <c r="D15" s="946">
        <f>H27淡路IO!BU16/100</f>
        <v>139.71</v>
      </c>
      <c r="E15" s="982">
        <f>H27淡路IO!BV16/100</f>
        <v>-125.56</v>
      </c>
      <c r="F15" s="987">
        <f>H27淡路IO!BP16*100</f>
        <v>4.117768169652047</v>
      </c>
      <c r="G15" s="957">
        <v>1.1619056857954406</v>
      </c>
      <c r="H15" s="21"/>
      <c r="I15" s="947" t="s">
        <v>2545</v>
      </c>
      <c r="J15" s="953" t="s">
        <v>2480</v>
      </c>
      <c r="K15" s="993">
        <f>H27淡路雇用表!H16</f>
        <v>68</v>
      </c>
      <c r="L15" s="562">
        <f>H27淡路雇用表!I16</f>
        <v>52</v>
      </c>
      <c r="M15" s="529">
        <f>H27淡路雇用表!J16</f>
        <v>16</v>
      </c>
      <c r="N15" s="773">
        <f t="shared" si="4"/>
        <v>9.2707467041132127E-2</v>
      </c>
      <c r="O15" s="443">
        <f t="shared" si="5"/>
        <v>0.12788352761792338</v>
      </c>
      <c r="P15" s="443">
        <f t="shared" si="6"/>
        <v>4.8949123504757247E-2</v>
      </c>
    </row>
    <row r="16" spans="1:16">
      <c r="A16" s="947" t="s">
        <v>2546</v>
      </c>
      <c r="B16" s="953" t="s">
        <v>2481</v>
      </c>
      <c r="C16" s="945">
        <f>H27淡路IO!BT17/100</f>
        <v>38.799999999999997</v>
      </c>
      <c r="D16" s="946">
        <f>H27淡路IO!BU17/100</f>
        <v>67.459999999999994</v>
      </c>
      <c r="E16" s="982">
        <f>H27淡路IO!BV17/100</f>
        <v>-28.66</v>
      </c>
      <c r="F16" s="987">
        <f>H27淡路IO!BP17*100</f>
        <v>10.2567513635759</v>
      </c>
      <c r="G16" s="957">
        <v>1.1296761011910126</v>
      </c>
      <c r="H16" s="21"/>
      <c r="I16" s="947" t="s">
        <v>2546</v>
      </c>
      <c r="J16" s="953" t="s">
        <v>2481</v>
      </c>
      <c r="K16" s="993">
        <f>H27淡路雇用表!H17</f>
        <v>14</v>
      </c>
      <c r="L16" s="562">
        <f>H27淡路雇用表!I17</f>
        <v>12</v>
      </c>
      <c r="M16" s="529">
        <f>H27淡路雇用表!J17</f>
        <v>2</v>
      </c>
      <c r="N16" s="773">
        <f t="shared" si="4"/>
        <v>1.9086831449644848E-2</v>
      </c>
      <c r="O16" s="443">
        <f t="shared" si="5"/>
        <v>2.9511583296443857E-2</v>
      </c>
      <c r="P16" s="443">
        <f t="shared" si="6"/>
        <v>6.1186404380946559E-3</v>
      </c>
    </row>
    <row r="17" spans="1:16">
      <c r="A17" s="947" t="s">
        <v>2547</v>
      </c>
      <c r="B17" s="953" t="s">
        <v>2482</v>
      </c>
      <c r="C17" s="945">
        <f>H27淡路IO!BT18/100</f>
        <v>39.229999999999997</v>
      </c>
      <c r="D17" s="946">
        <f>H27淡路IO!BU18/100</f>
        <v>103.53</v>
      </c>
      <c r="E17" s="982">
        <f>H27淡路IO!BV18/100</f>
        <v>-64.3</v>
      </c>
      <c r="F17" s="987">
        <f>H27淡路IO!BP18*100</f>
        <v>8.0632270668679507</v>
      </c>
      <c r="G17" s="957">
        <v>1.1311731574421007</v>
      </c>
      <c r="H17" s="21"/>
      <c r="I17" s="947" t="s">
        <v>2547</v>
      </c>
      <c r="J17" s="953" t="s">
        <v>2482</v>
      </c>
      <c r="K17" s="993">
        <f>H27淡路雇用表!H18</f>
        <v>347</v>
      </c>
      <c r="L17" s="562">
        <f>H27淡路雇用表!I18</f>
        <v>285</v>
      </c>
      <c r="M17" s="529">
        <f>H27淡路雇用表!J18</f>
        <v>62</v>
      </c>
      <c r="N17" s="773">
        <f t="shared" si="4"/>
        <v>0.47308075093048302</v>
      </c>
      <c r="O17" s="443">
        <f t="shared" si="5"/>
        <v>0.70090010329054153</v>
      </c>
      <c r="P17" s="443">
        <f t="shared" si="6"/>
        <v>0.18967785358093431</v>
      </c>
    </row>
    <row r="18" spans="1:16">
      <c r="A18" s="947" t="s">
        <v>2548</v>
      </c>
      <c r="B18" s="954" t="s">
        <v>2483</v>
      </c>
      <c r="C18" s="945">
        <f>H27淡路IO!BT19/100</f>
        <v>209.47</v>
      </c>
      <c r="D18" s="946">
        <f>H27淡路IO!BU19/100</f>
        <v>75.510000000000005</v>
      </c>
      <c r="E18" s="982">
        <f>H27淡路IO!BV19/100</f>
        <v>133.96</v>
      </c>
      <c r="F18" s="987">
        <f>H27淡路IO!BP19*100</f>
        <v>26.417852270512565</v>
      </c>
      <c r="G18" s="957">
        <v>1.1570045121156143</v>
      </c>
      <c r="H18" s="21"/>
      <c r="I18" s="947" t="s">
        <v>2548</v>
      </c>
      <c r="J18" s="954" t="s">
        <v>2483</v>
      </c>
      <c r="K18" s="993">
        <f>H27淡路雇用表!H19</f>
        <v>307</v>
      </c>
      <c r="L18" s="562">
        <f>H27淡路雇用表!I19</f>
        <v>271</v>
      </c>
      <c r="M18" s="529">
        <f>H27淡路雇用表!J19</f>
        <v>36</v>
      </c>
      <c r="N18" s="773">
        <f t="shared" si="4"/>
        <v>0.41854694678864057</v>
      </c>
      <c r="O18" s="443">
        <f t="shared" si="5"/>
        <v>0.66646992277802375</v>
      </c>
      <c r="P18" s="443">
        <f t="shared" si="6"/>
        <v>0.1101355278857038</v>
      </c>
    </row>
    <row r="19" spans="1:16">
      <c r="A19" s="947" t="s">
        <v>2549</v>
      </c>
      <c r="B19" s="954" t="s">
        <v>2484</v>
      </c>
      <c r="C19" s="945">
        <f>H27淡路IO!BT20/100</f>
        <v>13.51</v>
      </c>
      <c r="D19" s="946">
        <f>H27淡路IO!BU20/100</f>
        <v>42.29</v>
      </c>
      <c r="E19" s="982">
        <f>H27淡路IO!BV20/100</f>
        <v>-28.78</v>
      </c>
      <c r="F19" s="987">
        <f>H27淡路IO!BP20*100</f>
        <v>35.788035226237469</v>
      </c>
      <c r="G19" s="957">
        <v>1.1894500895834099</v>
      </c>
      <c r="H19" s="21"/>
      <c r="I19" s="947" t="s">
        <v>2549</v>
      </c>
      <c r="J19" s="954" t="s">
        <v>2484</v>
      </c>
      <c r="K19" s="993">
        <f>H27淡路雇用表!H20</f>
        <v>1054</v>
      </c>
      <c r="L19" s="562">
        <f>H27淡路雇用表!I20</f>
        <v>807</v>
      </c>
      <c r="M19" s="529">
        <f>H27淡路雇用表!J20</f>
        <v>247</v>
      </c>
      <c r="N19" s="773">
        <f t="shared" si="4"/>
        <v>1.4369657391375479</v>
      </c>
      <c r="O19" s="443">
        <f t="shared" si="5"/>
        <v>1.9846539766858493</v>
      </c>
      <c r="P19" s="443">
        <f t="shared" si="6"/>
        <v>0.75565209410468992</v>
      </c>
    </row>
    <row r="20" spans="1:16">
      <c r="A20" s="947" t="s">
        <v>2550</v>
      </c>
      <c r="B20" s="954" t="s">
        <v>2485</v>
      </c>
      <c r="C20" s="945">
        <f>H27淡路IO!BT21/100</f>
        <v>0</v>
      </c>
      <c r="D20" s="946">
        <f>H27淡路IO!BU21/100</f>
        <v>32.93</v>
      </c>
      <c r="E20" s="982">
        <f>H27淡路IO!BV21/100</f>
        <v>-32.93</v>
      </c>
      <c r="F20" s="987">
        <f>H27淡路IO!BP21*100</f>
        <v>0</v>
      </c>
      <c r="G20" s="957">
        <v>1</v>
      </c>
      <c r="H20" s="21"/>
      <c r="I20" s="947" t="s">
        <v>2550</v>
      </c>
      <c r="J20" s="954" t="s">
        <v>2485</v>
      </c>
      <c r="K20" s="993">
        <f>H27淡路雇用表!H21</f>
        <v>72</v>
      </c>
      <c r="L20" s="562">
        <f>H27淡路雇用表!I21</f>
        <v>43</v>
      </c>
      <c r="M20" s="529">
        <f>H27淡路雇用表!J21</f>
        <v>29</v>
      </c>
      <c r="N20" s="773">
        <f t="shared" si="4"/>
        <v>9.8160847455316363E-2</v>
      </c>
      <c r="O20" s="443">
        <f t="shared" si="5"/>
        <v>0.10574984014559048</v>
      </c>
      <c r="P20" s="443">
        <f t="shared" si="6"/>
        <v>8.8720286352372502E-2</v>
      </c>
    </row>
    <row r="21" spans="1:16">
      <c r="A21" s="947" t="s">
        <v>2551</v>
      </c>
      <c r="B21" s="954" t="s">
        <v>2486</v>
      </c>
      <c r="C21" s="945">
        <f>H27淡路IO!BT22/100</f>
        <v>28.44</v>
      </c>
      <c r="D21" s="946">
        <f>H27淡路IO!BU22/100</f>
        <v>37.380000000000003</v>
      </c>
      <c r="E21" s="982">
        <f>H27淡路IO!BV22/100</f>
        <v>-8.94</v>
      </c>
      <c r="F21" s="987">
        <f>H27淡路IO!BP22*100</f>
        <v>38.367683429513598</v>
      </c>
      <c r="G21" s="957">
        <v>1.235850550707229</v>
      </c>
      <c r="H21" s="21"/>
      <c r="I21" s="947" t="s">
        <v>2551</v>
      </c>
      <c r="J21" s="954" t="s">
        <v>2486</v>
      </c>
      <c r="K21" s="993">
        <f>H27淡路雇用表!H22</f>
        <v>51</v>
      </c>
      <c r="L21" s="562">
        <f>H27淡路雇用表!I22</f>
        <v>16</v>
      </c>
      <c r="M21" s="529">
        <f>H27淡路雇用表!J22</f>
        <v>35</v>
      </c>
      <c r="N21" s="773">
        <f t="shared" si="4"/>
        <v>6.9530600280849092E-2</v>
      </c>
      <c r="O21" s="443">
        <f t="shared" si="5"/>
        <v>3.9348777728591806E-2</v>
      </c>
      <c r="P21" s="443">
        <f t="shared" si="6"/>
        <v>0.10707620766665646</v>
      </c>
    </row>
    <row r="22" spans="1:16">
      <c r="A22" s="947" t="s">
        <v>2552</v>
      </c>
      <c r="B22" s="953" t="s">
        <v>2487</v>
      </c>
      <c r="C22" s="945">
        <f>H27淡路IO!BT23/100</f>
        <v>444.85</v>
      </c>
      <c r="D22" s="946">
        <f>H27淡路IO!BU23/100</f>
        <v>42.25</v>
      </c>
      <c r="E22" s="982">
        <f>H27淡路IO!BV23/100</f>
        <v>402.6</v>
      </c>
      <c r="F22" s="987">
        <f>H27淡路IO!BP23*100</f>
        <v>65.783932620667301</v>
      </c>
      <c r="G22" s="957">
        <v>1.1855656386384101</v>
      </c>
      <c r="H22" s="21"/>
      <c r="I22" s="947" t="s">
        <v>2552</v>
      </c>
      <c r="J22" s="953" t="s">
        <v>2487</v>
      </c>
      <c r="K22" s="993">
        <f>H27淡路雇用表!H23</f>
        <v>2806</v>
      </c>
      <c r="L22" s="562">
        <f>H27淡路雇用表!I23</f>
        <v>1910</v>
      </c>
      <c r="M22" s="529">
        <f>H27淡路雇用表!J23</f>
        <v>896</v>
      </c>
      <c r="N22" s="773">
        <f t="shared" si="4"/>
        <v>3.8255463605502462</v>
      </c>
      <c r="O22" s="443">
        <f t="shared" si="5"/>
        <v>4.6972603413506464</v>
      </c>
      <c r="P22" s="443">
        <f t="shared" si="6"/>
        <v>2.7411509162664056</v>
      </c>
    </row>
    <row r="23" spans="1:16">
      <c r="A23" s="947" t="s">
        <v>2553</v>
      </c>
      <c r="B23" s="953" t="s">
        <v>2488</v>
      </c>
      <c r="C23" s="945">
        <f>H27淡路IO!BT24/100</f>
        <v>0.23</v>
      </c>
      <c r="D23" s="946">
        <f>H27淡路IO!BU24/100</f>
        <v>58.33</v>
      </c>
      <c r="E23" s="982">
        <f>H27淡路IO!BV24/100</f>
        <v>-58.1</v>
      </c>
      <c r="F23" s="987">
        <f>H27淡路IO!BP24*100</f>
        <v>3.4275921165383139E-2</v>
      </c>
      <c r="G23" s="957">
        <v>1.1358118425859201</v>
      </c>
      <c r="H23" s="21"/>
      <c r="I23" s="947" t="s">
        <v>2553</v>
      </c>
      <c r="J23" s="953" t="s">
        <v>2488</v>
      </c>
      <c r="K23" s="993">
        <f>H27淡路雇用表!H24</f>
        <v>107</v>
      </c>
      <c r="L23" s="562">
        <f>H27淡路雇用表!I24</f>
        <v>87</v>
      </c>
      <c r="M23" s="529">
        <f>H27淡路雇用表!J24</f>
        <v>20</v>
      </c>
      <c r="N23" s="773">
        <f t="shared" si="4"/>
        <v>0.14587792607942848</v>
      </c>
      <c r="O23" s="443">
        <f t="shared" si="5"/>
        <v>0.21395897889921792</v>
      </c>
      <c r="P23" s="443">
        <f t="shared" si="6"/>
        <v>6.1186404380946552E-2</v>
      </c>
    </row>
    <row r="24" spans="1:16">
      <c r="A24" s="947" t="s">
        <v>2554</v>
      </c>
      <c r="B24" s="953" t="s">
        <v>2489</v>
      </c>
      <c r="C24" s="945">
        <f>H27淡路IO!BT25/100</f>
        <v>33.659999999999997</v>
      </c>
      <c r="D24" s="946">
        <f>H27淡路IO!BU25/100</f>
        <v>82.95</v>
      </c>
      <c r="E24" s="982">
        <f>H27淡路IO!BV25/100</f>
        <v>-49.29</v>
      </c>
      <c r="F24" s="987">
        <f>H27淡路IO!BP25*100</f>
        <v>6.0482500849473375</v>
      </c>
      <c r="G24" s="957">
        <v>1.1369975456353068</v>
      </c>
      <c r="H24" s="21"/>
      <c r="I24" s="947" t="s">
        <v>2554</v>
      </c>
      <c r="J24" s="953" t="s">
        <v>2489</v>
      </c>
      <c r="K24" s="993">
        <f>H27淡路雇用表!H25</f>
        <v>474</v>
      </c>
      <c r="L24" s="562">
        <f>H27淡路雇用表!I25</f>
        <v>406</v>
      </c>
      <c r="M24" s="529">
        <f>H27淡路雇用表!J25</f>
        <v>68</v>
      </c>
      <c r="N24" s="773">
        <f t="shared" si="4"/>
        <v>0.64622557908083267</v>
      </c>
      <c r="O24" s="443">
        <f t="shared" si="5"/>
        <v>0.99847523486301715</v>
      </c>
      <c r="P24" s="443">
        <f t="shared" si="6"/>
        <v>0.20803377489521827</v>
      </c>
    </row>
    <row r="25" spans="1:16">
      <c r="A25" s="964" t="s">
        <v>2555</v>
      </c>
      <c r="B25" s="965" t="s">
        <v>2490</v>
      </c>
      <c r="C25" s="966">
        <f>H27淡路IO!BT26/100</f>
        <v>168.32</v>
      </c>
      <c r="D25" s="967">
        <f>H27淡路IO!BU26/100</f>
        <v>79.05</v>
      </c>
      <c r="E25" s="984">
        <f>H27淡路IO!BV26/100</f>
        <v>89.27</v>
      </c>
      <c r="F25" s="989">
        <f>H27淡路IO!BP26*100</f>
        <v>18.014934660858739</v>
      </c>
      <c r="G25" s="968">
        <v>1.1856385291447082</v>
      </c>
      <c r="H25" s="21"/>
      <c r="I25" s="964" t="s">
        <v>2555</v>
      </c>
      <c r="J25" s="965" t="s">
        <v>2490</v>
      </c>
      <c r="K25" s="995">
        <f>H27淡路雇用表!H26</f>
        <v>1132</v>
      </c>
      <c r="L25" s="970">
        <f>H27淡路雇用表!I26</f>
        <v>538</v>
      </c>
      <c r="M25" s="976">
        <f>H27淡路雇用表!J26</f>
        <v>594</v>
      </c>
      <c r="N25" s="774">
        <f t="shared" si="4"/>
        <v>1.5433066572141405</v>
      </c>
      <c r="O25" s="449">
        <f t="shared" si="5"/>
        <v>1.3231026511238995</v>
      </c>
      <c r="P25" s="449">
        <f t="shared" si="6"/>
        <v>1.8172362101141128</v>
      </c>
    </row>
    <row r="26" spans="1:16">
      <c r="A26" s="947" t="s">
        <v>2556</v>
      </c>
      <c r="B26" s="932" t="s">
        <v>2491</v>
      </c>
      <c r="C26" s="945">
        <f>H27淡路IO!BT27/100</f>
        <v>0</v>
      </c>
      <c r="D26" s="946">
        <f>H27淡路IO!BU27/100</f>
        <v>0</v>
      </c>
      <c r="E26" s="982">
        <f>H27淡路IO!BV27/100</f>
        <v>0</v>
      </c>
      <c r="F26" s="987">
        <f>H27淡路IO!BP27*100</f>
        <v>100</v>
      </c>
      <c r="G26" s="957">
        <v>1.1712353500253658</v>
      </c>
      <c r="H26" s="21"/>
      <c r="I26" s="947" t="s">
        <v>2556</v>
      </c>
      <c r="J26" s="932" t="s">
        <v>2491</v>
      </c>
      <c r="K26" s="993">
        <f>H27淡路雇用表!H27</f>
        <v>5158</v>
      </c>
      <c r="L26" s="562">
        <f>H27淡路雇用表!I27</f>
        <v>4188</v>
      </c>
      <c r="M26" s="529">
        <f>H27淡路雇用表!J27</f>
        <v>970</v>
      </c>
      <c r="N26" s="773">
        <f t="shared" si="4"/>
        <v>7.0321340440905811</v>
      </c>
      <c r="O26" s="443">
        <f t="shared" si="5"/>
        <v>10.299542570458906</v>
      </c>
      <c r="P26" s="443">
        <f t="shared" si="6"/>
        <v>2.9675406124759078</v>
      </c>
    </row>
    <row r="27" spans="1:16">
      <c r="A27" s="947" t="s">
        <v>2557</v>
      </c>
      <c r="B27" s="932" t="s">
        <v>2492</v>
      </c>
      <c r="C27" s="945">
        <f>H27淡路IO!BT28/100</f>
        <v>15.41</v>
      </c>
      <c r="D27" s="946">
        <f>H27淡路IO!BU28/100</f>
        <v>0.76</v>
      </c>
      <c r="E27" s="982">
        <f>H27淡路IO!BV28/100</f>
        <v>14.65</v>
      </c>
      <c r="F27" s="987">
        <f>H27淡路IO!BP28*100</f>
        <v>99.694029550303952</v>
      </c>
      <c r="G27" s="957">
        <v>1.2273957426526541</v>
      </c>
      <c r="H27" s="21"/>
      <c r="I27" s="947" t="s">
        <v>2557</v>
      </c>
      <c r="J27" s="932" t="s">
        <v>2492</v>
      </c>
      <c r="K27" s="993">
        <f>H27淡路雇用表!H28</f>
        <v>183</v>
      </c>
      <c r="L27" s="562">
        <f>H27淡路雇用表!I28</f>
        <v>164</v>
      </c>
      <c r="M27" s="529">
        <f>H27淡路雇用表!J28</f>
        <v>19</v>
      </c>
      <c r="N27" s="773">
        <f t="shared" si="4"/>
        <v>0.24949215394892912</v>
      </c>
      <c r="O27" s="443">
        <f t="shared" si="5"/>
        <v>0.40332497171806603</v>
      </c>
      <c r="P27" s="443">
        <f t="shared" si="6"/>
        <v>5.8127084161899219E-2</v>
      </c>
    </row>
    <row r="28" spans="1:16">
      <c r="A28" s="947" t="s">
        <v>2558</v>
      </c>
      <c r="B28" s="932" t="s">
        <v>2493</v>
      </c>
      <c r="C28" s="945">
        <f>H27淡路IO!BT29/100</f>
        <v>0.28000000000000003</v>
      </c>
      <c r="D28" s="946">
        <f>H27淡路IO!BU29/100</f>
        <v>0.01</v>
      </c>
      <c r="E28" s="982">
        <f>H27淡路IO!BV29/100</f>
        <v>0.27</v>
      </c>
      <c r="F28" s="987">
        <f>H27淡路IO!BP29*100</f>
        <v>99.977762953079832</v>
      </c>
      <c r="G28" s="957">
        <v>1.3479009038693144</v>
      </c>
      <c r="H28" s="21"/>
      <c r="I28" s="947" t="s">
        <v>2558</v>
      </c>
      <c r="J28" s="932" t="s">
        <v>2493</v>
      </c>
      <c r="K28" s="993">
        <f>H27淡路雇用表!H29</f>
        <v>102</v>
      </c>
      <c r="L28" s="562">
        <f>H27淡路雇用表!I29</f>
        <v>91</v>
      </c>
      <c r="M28" s="529">
        <f>H27淡路雇用表!J29</f>
        <v>11</v>
      </c>
      <c r="N28" s="773">
        <f t="shared" si="4"/>
        <v>0.13906120056169818</v>
      </c>
      <c r="O28" s="443">
        <f t="shared" si="5"/>
        <v>0.22379617333136589</v>
      </c>
      <c r="P28" s="443">
        <f t="shared" si="6"/>
        <v>3.3652522409520602E-2</v>
      </c>
    </row>
    <row r="29" spans="1:16">
      <c r="A29" s="947" t="s">
        <v>2559</v>
      </c>
      <c r="B29" s="932" t="s">
        <v>2494</v>
      </c>
      <c r="C29" s="945">
        <f>H27淡路IO!BT30/100</f>
        <v>0.08</v>
      </c>
      <c r="D29" s="946">
        <f>H27淡路IO!BU30/100</f>
        <v>7.34</v>
      </c>
      <c r="E29" s="982">
        <f>H27淡路IO!BV30/100</f>
        <v>-7.26</v>
      </c>
      <c r="F29" s="987">
        <f>H27淡路IO!BP30*100</f>
        <v>86.462559940981194</v>
      </c>
      <c r="G29" s="957">
        <v>1.2480344396698866</v>
      </c>
      <c r="H29" s="21"/>
      <c r="I29" s="947" t="s">
        <v>2559</v>
      </c>
      <c r="J29" s="932" t="s">
        <v>2494</v>
      </c>
      <c r="K29" s="993">
        <f>H27淡路雇用表!H30</f>
        <v>336</v>
      </c>
      <c r="L29" s="562">
        <f>H27淡路雇用表!I30</f>
        <v>297</v>
      </c>
      <c r="M29" s="529">
        <f>H27淡路雇用表!J30</f>
        <v>39</v>
      </c>
      <c r="N29" s="773">
        <f t="shared" si="4"/>
        <v>0.45808395479147634</v>
      </c>
      <c r="O29" s="443">
        <f t="shared" si="5"/>
        <v>0.7304116865869853</v>
      </c>
      <c r="P29" s="443">
        <f t="shared" si="6"/>
        <v>0.11931348854284578</v>
      </c>
    </row>
    <row r="30" spans="1:16">
      <c r="A30" s="947" t="s">
        <v>2560</v>
      </c>
      <c r="B30" s="932" t="s">
        <v>2495</v>
      </c>
      <c r="C30" s="945">
        <f>H27淡路IO!BT31/100</f>
        <v>238.01</v>
      </c>
      <c r="D30" s="946">
        <f>H27淡路IO!BU31/100</f>
        <v>543</v>
      </c>
      <c r="E30" s="982">
        <f>H27淡路IO!BV31/100</f>
        <v>-304.99</v>
      </c>
      <c r="F30" s="987">
        <f>H27淡路IO!BP31*100</f>
        <v>38.140101846683152</v>
      </c>
      <c r="G30" s="957">
        <v>1.1775444371673771</v>
      </c>
      <c r="H30" s="21"/>
      <c r="I30" s="947" t="s">
        <v>2560</v>
      </c>
      <c r="J30" s="932" t="s">
        <v>2495</v>
      </c>
      <c r="K30" s="993">
        <f>H27淡路雇用表!H31</f>
        <v>10877</v>
      </c>
      <c r="L30" s="562">
        <f>H27淡路雇用表!I31</f>
        <v>5636</v>
      </c>
      <c r="M30" s="529">
        <f>H27淡路雇用表!J31</f>
        <v>5241</v>
      </c>
      <c r="N30" s="773">
        <f t="shared" si="4"/>
        <v>14.829104691270501</v>
      </c>
      <c r="O30" s="443">
        <f t="shared" si="5"/>
        <v>13.860606954896463</v>
      </c>
      <c r="P30" s="443">
        <f t="shared" si="6"/>
        <v>16.033897268027044</v>
      </c>
    </row>
    <row r="31" spans="1:16">
      <c r="A31" s="947" t="s">
        <v>2561</v>
      </c>
      <c r="B31" s="932" t="s">
        <v>2496</v>
      </c>
      <c r="C31" s="945">
        <f>H27淡路IO!BT32/100</f>
        <v>25.99</v>
      </c>
      <c r="D31" s="946">
        <f>H27淡路IO!BU32/100</f>
        <v>13.73</v>
      </c>
      <c r="E31" s="982">
        <f>H27淡路IO!BV32/100</f>
        <v>12.26</v>
      </c>
      <c r="F31" s="987">
        <f>H27淡路IO!BP32*100</f>
        <v>95.285189382232744</v>
      </c>
      <c r="G31" s="957">
        <v>1.1810089538529778</v>
      </c>
      <c r="H31" s="21"/>
      <c r="I31" s="947" t="s">
        <v>2561</v>
      </c>
      <c r="J31" s="932" t="s">
        <v>2496</v>
      </c>
      <c r="K31" s="993">
        <f>H27淡路雇用表!H32</f>
        <v>1357</v>
      </c>
      <c r="L31" s="562">
        <f>H27淡路雇用表!I32</f>
        <v>621</v>
      </c>
      <c r="M31" s="529">
        <f>H27淡路雇用表!J32</f>
        <v>736</v>
      </c>
      <c r="N31" s="773">
        <f t="shared" si="4"/>
        <v>1.8500593055120043</v>
      </c>
      <c r="O31" s="443">
        <f t="shared" si="5"/>
        <v>1.5272244355909694</v>
      </c>
      <c r="P31" s="443">
        <f t="shared" si="6"/>
        <v>2.251659681218833</v>
      </c>
    </row>
    <row r="32" spans="1:16">
      <c r="A32" s="947" t="s">
        <v>2562</v>
      </c>
      <c r="B32" s="932" t="s">
        <v>2497</v>
      </c>
      <c r="C32" s="945">
        <f>H27淡路IO!BT33/100</f>
        <v>3.54</v>
      </c>
      <c r="D32" s="946">
        <f>H27淡路IO!BU33/100</f>
        <v>59.25</v>
      </c>
      <c r="E32" s="982">
        <f>H27淡路IO!BV33/100</f>
        <v>-55.71</v>
      </c>
      <c r="F32" s="987">
        <f>H27淡路IO!BP33*100</f>
        <v>92.38373139316657</v>
      </c>
      <c r="G32" s="957">
        <v>1.1323415726451773</v>
      </c>
      <c r="H32" s="21"/>
      <c r="I32" s="947" t="s">
        <v>2562</v>
      </c>
      <c r="J32" s="932" t="s">
        <v>2497</v>
      </c>
      <c r="K32" s="993">
        <f>H27淡路雇用表!H33</f>
        <v>534</v>
      </c>
      <c r="L32" s="562">
        <f>H27淡路雇用表!I33</f>
        <v>300</v>
      </c>
      <c r="M32" s="529">
        <f>H27淡路雇用表!J33</f>
        <v>234</v>
      </c>
      <c r="N32" s="773">
        <f t="shared" si="4"/>
        <v>0.72802628529359636</v>
      </c>
      <c r="O32" s="443">
        <f t="shared" si="5"/>
        <v>0.73778958241109638</v>
      </c>
      <c r="P32" s="443">
        <f t="shared" si="6"/>
        <v>0.71588093125707464</v>
      </c>
    </row>
    <row r="33" spans="1:16">
      <c r="A33" s="947" t="s">
        <v>2563</v>
      </c>
      <c r="B33" s="932" t="s">
        <v>2498</v>
      </c>
      <c r="C33" s="945">
        <f>H27淡路IO!BT34/100</f>
        <v>176.58</v>
      </c>
      <c r="D33" s="946">
        <f>H27淡路IO!BU34/100</f>
        <v>241.25</v>
      </c>
      <c r="E33" s="982">
        <f>H27淡路IO!BV34/100</f>
        <v>-64.67</v>
      </c>
      <c r="F33" s="987">
        <f>H27淡路IO!BP34*100</f>
        <v>31.601032009299423</v>
      </c>
      <c r="G33" s="957">
        <v>1.1579874150352905</v>
      </c>
      <c r="H33" s="21"/>
      <c r="I33" s="947" t="s">
        <v>2563</v>
      </c>
      <c r="J33" s="932" t="s">
        <v>2498</v>
      </c>
      <c r="K33" s="993">
        <f>H27淡路雇用表!H34</f>
        <v>2357</v>
      </c>
      <c r="L33" s="562">
        <f>H27淡路雇用表!I34</f>
        <v>1847</v>
      </c>
      <c r="M33" s="529">
        <f>H27淡路雇用表!J34</f>
        <v>510</v>
      </c>
      <c r="N33" s="773">
        <f t="shared" si="4"/>
        <v>3.2134044090580649</v>
      </c>
      <c r="O33" s="443">
        <f t="shared" si="5"/>
        <v>4.5423245290443166</v>
      </c>
      <c r="P33" s="443">
        <f t="shared" si="6"/>
        <v>1.5602533117141371</v>
      </c>
    </row>
    <row r="34" spans="1:16">
      <c r="A34" s="947" t="s">
        <v>2564</v>
      </c>
      <c r="B34" s="932" t="s">
        <v>2499</v>
      </c>
      <c r="C34" s="945">
        <f>H27淡路IO!BT35/100</f>
        <v>18.84</v>
      </c>
      <c r="D34" s="946">
        <f>H27淡路IO!BU35/100</f>
        <v>257.64</v>
      </c>
      <c r="E34" s="982">
        <f>H27淡路IO!BV35/100</f>
        <v>-238.8</v>
      </c>
      <c r="F34" s="987">
        <f>H27淡路IO!BP35*100</f>
        <v>10.851211072664357</v>
      </c>
      <c r="G34" s="957">
        <v>1.1924173015276893</v>
      </c>
      <c r="H34" s="21"/>
      <c r="I34" s="947" t="s">
        <v>2564</v>
      </c>
      <c r="J34" s="932" t="s">
        <v>2499</v>
      </c>
      <c r="K34" s="993">
        <f>H27淡路雇用表!H35</f>
        <v>233</v>
      </c>
      <c r="L34" s="562">
        <f>H27淡路雇用表!I35</f>
        <v>137</v>
      </c>
      <c r="M34" s="529">
        <f>H27淡路雇用表!J35</f>
        <v>96</v>
      </c>
      <c r="N34" s="773">
        <f t="shared" si="4"/>
        <v>0.31765940912623208</v>
      </c>
      <c r="O34" s="443">
        <f t="shared" si="5"/>
        <v>0.33692390930106736</v>
      </c>
      <c r="P34" s="443">
        <f t="shared" si="6"/>
        <v>0.29369474102854348</v>
      </c>
    </row>
    <row r="35" spans="1:16">
      <c r="A35" s="947" t="s">
        <v>2565</v>
      </c>
      <c r="B35" s="932" t="s">
        <v>2500</v>
      </c>
      <c r="C35" s="945">
        <f>H27淡路IO!BT36/100</f>
        <v>0</v>
      </c>
      <c r="D35" s="946">
        <f>H27淡路IO!BU36/100</f>
        <v>0</v>
      </c>
      <c r="E35" s="982">
        <f>H27淡路IO!BV36/100</f>
        <v>0</v>
      </c>
      <c r="F35" s="987">
        <f>H27淡路IO!BP36*100</f>
        <v>100</v>
      </c>
      <c r="G35" s="957">
        <v>1.1683071518841139</v>
      </c>
      <c r="H35" s="21"/>
      <c r="I35" s="947" t="s">
        <v>2565</v>
      </c>
      <c r="J35" s="932" t="s">
        <v>2500</v>
      </c>
      <c r="K35" s="993">
        <f>H27淡路雇用表!H36</f>
        <v>2515</v>
      </c>
      <c r="L35" s="562">
        <f>H27淡路雇用表!I36</f>
        <v>1792</v>
      </c>
      <c r="M35" s="529">
        <f>H27淡路雇用表!J36</f>
        <v>723</v>
      </c>
      <c r="N35" s="773">
        <f t="shared" si="4"/>
        <v>3.4288129354183425</v>
      </c>
      <c r="O35" s="443">
        <f t="shared" si="5"/>
        <v>4.4070631056022824</v>
      </c>
      <c r="P35" s="443">
        <f t="shared" si="6"/>
        <v>2.211888518371218</v>
      </c>
    </row>
    <row r="36" spans="1:16">
      <c r="A36" s="947" t="s">
        <v>2566</v>
      </c>
      <c r="B36" s="932" t="s">
        <v>2501</v>
      </c>
      <c r="C36" s="945">
        <f>H27淡路IO!BT37/100</f>
        <v>13.99</v>
      </c>
      <c r="D36" s="946">
        <f>H27淡路IO!BU37/100</f>
        <v>216.99</v>
      </c>
      <c r="E36" s="982">
        <f>H27淡路IO!BV37/100</f>
        <v>-203</v>
      </c>
      <c r="F36" s="987">
        <f>H27淡路IO!BP37*100</f>
        <v>55.220092040365685</v>
      </c>
      <c r="G36" s="957">
        <v>1.1276372438093625</v>
      </c>
      <c r="H36" s="21"/>
      <c r="I36" s="947" t="s">
        <v>2566</v>
      </c>
      <c r="J36" s="932" t="s">
        <v>2501</v>
      </c>
      <c r="K36" s="993">
        <f>H27淡路雇用表!H37</f>
        <v>2160</v>
      </c>
      <c r="L36" s="562">
        <f>H27淡路雇用表!I37</f>
        <v>963</v>
      </c>
      <c r="M36" s="529">
        <f>H27淡路雇用表!J37</f>
        <v>1197</v>
      </c>
      <c r="N36" s="773">
        <f t="shared" si="4"/>
        <v>2.9448254236594908</v>
      </c>
      <c r="O36" s="443">
        <f t="shared" si="5"/>
        <v>2.3683045595396193</v>
      </c>
      <c r="P36" s="443">
        <f t="shared" si="6"/>
        <v>3.662006302199651</v>
      </c>
    </row>
    <row r="37" spans="1:16">
      <c r="A37" s="947" t="s">
        <v>2567</v>
      </c>
      <c r="B37" s="932" t="s">
        <v>2502</v>
      </c>
      <c r="C37" s="945">
        <f>H27淡路IO!BT38/100</f>
        <v>2.11</v>
      </c>
      <c r="D37" s="946">
        <f>H27淡路IO!BU38/100</f>
        <v>0.05</v>
      </c>
      <c r="E37" s="982">
        <f>H27淡路IO!BV38/100</f>
        <v>2.06</v>
      </c>
      <c r="F37" s="987">
        <f>H27淡路IO!BP38*100</f>
        <v>99.993771410775452</v>
      </c>
      <c r="G37" s="957">
        <v>1.1530345363325023</v>
      </c>
      <c r="H37" s="21"/>
      <c r="I37" s="947" t="s">
        <v>2567</v>
      </c>
      <c r="J37" s="932" t="s">
        <v>2502</v>
      </c>
      <c r="K37" s="993">
        <f>H27淡路雇用表!H38</f>
        <v>8695</v>
      </c>
      <c r="L37" s="562">
        <f>H27淡路雇用表!I38</f>
        <v>2329</v>
      </c>
      <c r="M37" s="529">
        <f>H27淡路雇用表!J38</f>
        <v>6366</v>
      </c>
      <c r="N37" s="773">
        <f t="shared" si="4"/>
        <v>11.854285675332997</v>
      </c>
      <c r="O37" s="443">
        <f t="shared" si="5"/>
        <v>5.7277064581181447</v>
      </c>
      <c r="P37" s="443">
        <f t="shared" si="6"/>
        <v>19.475632514455288</v>
      </c>
    </row>
    <row r="38" spans="1:16">
      <c r="A38" s="947" t="s">
        <v>2568</v>
      </c>
      <c r="B38" s="932" t="s">
        <v>2503</v>
      </c>
      <c r="C38" s="945">
        <f>H27淡路IO!BT39/100</f>
        <v>0.59</v>
      </c>
      <c r="D38" s="946">
        <f>H27淡路IO!BU39/100</f>
        <v>2.73</v>
      </c>
      <c r="E38" s="982">
        <f>H27淡路IO!BV39/100</f>
        <v>-2.14</v>
      </c>
      <c r="F38" s="987">
        <f>H27淡路IO!BP39*100</f>
        <v>97.193379253623931</v>
      </c>
      <c r="G38" s="957">
        <v>1.1684815943802449</v>
      </c>
      <c r="H38" s="21"/>
      <c r="I38" s="947" t="s">
        <v>2568</v>
      </c>
      <c r="J38" s="932" t="s">
        <v>2503</v>
      </c>
      <c r="K38" s="993">
        <f>H27淡路雇用表!H39</f>
        <v>1357</v>
      </c>
      <c r="L38" s="562">
        <f>H27淡路雇用表!I39</f>
        <v>834</v>
      </c>
      <c r="M38" s="529">
        <f>H27淡路雇用表!J39</f>
        <v>523</v>
      </c>
      <c r="N38" s="773">
        <f t="shared" si="4"/>
        <v>1.8500593055120043</v>
      </c>
      <c r="O38" s="443">
        <f t="shared" si="5"/>
        <v>2.0510550391028479</v>
      </c>
      <c r="P38" s="443">
        <f t="shared" si="6"/>
        <v>1.6000244745617522</v>
      </c>
    </row>
    <row r="39" spans="1:16">
      <c r="A39" s="947" t="s">
        <v>2569</v>
      </c>
      <c r="B39" s="932" t="s">
        <v>2504</v>
      </c>
      <c r="C39" s="945">
        <f>H27淡路IO!BT40/100</f>
        <v>25.84</v>
      </c>
      <c r="D39" s="946">
        <f>H27淡路IO!BU40/100</f>
        <v>291.63</v>
      </c>
      <c r="E39" s="982">
        <f>H27淡路IO!BV40/100</f>
        <v>-265.79000000000002</v>
      </c>
      <c r="F39" s="987">
        <f>H27淡路IO!BP40*100</f>
        <v>42.302898407359777</v>
      </c>
      <c r="G39" s="957">
        <v>1.1642713679725143</v>
      </c>
      <c r="H39" s="21"/>
      <c r="I39" s="947" t="s">
        <v>2569</v>
      </c>
      <c r="J39" s="932" t="s">
        <v>2504</v>
      </c>
      <c r="K39" s="993">
        <f>H27淡路雇用表!H40</f>
        <v>2787</v>
      </c>
      <c r="L39" s="562">
        <f>H27淡路雇用表!I40</f>
        <v>1781</v>
      </c>
      <c r="M39" s="529">
        <f>H27淡路雇用表!J40</f>
        <v>1006</v>
      </c>
      <c r="N39" s="773">
        <f t="shared" si="4"/>
        <v>3.7996428035828709</v>
      </c>
      <c r="O39" s="443">
        <f t="shared" si="5"/>
        <v>4.3800108209138751</v>
      </c>
      <c r="P39" s="443">
        <f t="shared" si="6"/>
        <v>3.0776761403616115</v>
      </c>
    </row>
    <row r="40" spans="1:16">
      <c r="A40" s="947" t="s">
        <v>2570</v>
      </c>
      <c r="B40" s="932" t="s">
        <v>2505</v>
      </c>
      <c r="C40" s="945">
        <f>H27淡路IO!BT41/100</f>
        <v>297.5</v>
      </c>
      <c r="D40" s="946">
        <f>H27淡路IO!BU41/100</f>
        <v>97.61</v>
      </c>
      <c r="E40" s="982">
        <f>H27淡路IO!BV41/100</f>
        <v>199.89</v>
      </c>
      <c r="F40" s="987">
        <f>H27淡路IO!BP41*100</f>
        <v>68.829634360530093</v>
      </c>
      <c r="G40" s="957">
        <v>1.2871341361638391</v>
      </c>
      <c r="H40" s="21"/>
      <c r="I40" s="947" t="s">
        <v>2570</v>
      </c>
      <c r="J40" s="932" t="s">
        <v>2505</v>
      </c>
      <c r="K40" s="993">
        <f>H27淡路雇用表!H41</f>
        <v>5905</v>
      </c>
      <c r="L40" s="562">
        <f>H27淡路雇用表!I41</f>
        <v>2329</v>
      </c>
      <c r="M40" s="529">
        <f>H27淡路雇用表!J41</f>
        <v>3576</v>
      </c>
      <c r="N40" s="773">
        <f t="shared" si="4"/>
        <v>8.050552836439488</v>
      </c>
      <c r="O40" s="443">
        <f t="shared" si="5"/>
        <v>5.7277064581181447</v>
      </c>
      <c r="P40" s="443">
        <f t="shared" si="6"/>
        <v>10.940129103313243</v>
      </c>
    </row>
    <row r="41" spans="1:16">
      <c r="A41" s="947" t="s">
        <v>2571</v>
      </c>
      <c r="B41" s="932" t="s">
        <v>2506</v>
      </c>
      <c r="C41" s="945">
        <f>H27淡路IO!BT42/100</f>
        <v>68.959999999999994</v>
      </c>
      <c r="D41" s="946">
        <f>H27淡路IO!BU42/100</f>
        <v>112.38</v>
      </c>
      <c r="E41" s="982">
        <f>H27淡路IO!BV42/100</f>
        <v>-43.42</v>
      </c>
      <c r="F41" s="987">
        <f>H27淡路IO!BP42*100</f>
        <v>52.688081505494047</v>
      </c>
      <c r="G41" s="957">
        <v>1.1756076808019724</v>
      </c>
      <c r="H41" s="21"/>
      <c r="I41" s="947" t="s">
        <v>2571</v>
      </c>
      <c r="J41" s="932" t="s">
        <v>2506</v>
      </c>
      <c r="K41" s="993">
        <f>H27淡路雇用表!H42</f>
        <v>4389</v>
      </c>
      <c r="L41" s="562">
        <f>H27淡路雇用表!I42</f>
        <v>2130</v>
      </c>
      <c r="M41" s="529">
        <f>H27淡路雇用表!J42</f>
        <v>2259</v>
      </c>
      <c r="N41" s="773">
        <f t="shared" si="4"/>
        <v>5.9837216594636606</v>
      </c>
      <c r="O41" s="443">
        <f t="shared" si="5"/>
        <v>5.238306035118784</v>
      </c>
      <c r="P41" s="443">
        <f t="shared" si="6"/>
        <v>6.9110043748279129</v>
      </c>
    </row>
    <row r="42" spans="1:16">
      <c r="A42" s="947" t="s">
        <v>2572</v>
      </c>
      <c r="B42" s="932" t="s">
        <v>2507</v>
      </c>
      <c r="C42" s="945">
        <f>H27淡路IO!BT43/100</f>
        <v>0</v>
      </c>
      <c r="D42" s="946">
        <f>H27淡路IO!BU43/100</f>
        <v>0</v>
      </c>
      <c r="E42" s="982">
        <f>H27淡路IO!BV43/100</f>
        <v>0</v>
      </c>
      <c r="F42" s="987">
        <f>H27淡路IO!BP43*100</f>
        <v>100</v>
      </c>
      <c r="G42" s="957">
        <v>1.228471041925316</v>
      </c>
      <c r="H42" s="21"/>
      <c r="I42" s="947" t="s">
        <v>2572</v>
      </c>
      <c r="J42" s="932" t="s">
        <v>2507</v>
      </c>
      <c r="K42" s="993">
        <f>H27淡路雇用表!H43</f>
        <v>0</v>
      </c>
      <c r="L42" s="562">
        <f>H27淡路雇用表!I43</f>
        <v>0</v>
      </c>
      <c r="M42" s="529">
        <f>H27淡路雇用表!J43</f>
        <v>0</v>
      </c>
      <c r="N42" s="773">
        <f t="shared" si="4"/>
        <v>0</v>
      </c>
      <c r="O42" s="443">
        <f t="shared" si="5"/>
        <v>0</v>
      </c>
      <c r="P42" s="443">
        <f t="shared" si="6"/>
        <v>0</v>
      </c>
    </row>
    <row r="43" spans="1:16">
      <c r="A43" s="947" t="s">
        <v>2573</v>
      </c>
      <c r="B43" s="932" t="s">
        <v>2508</v>
      </c>
      <c r="C43" s="945">
        <f>H27淡路IO!BT44/100</f>
        <v>0.05</v>
      </c>
      <c r="D43" s="946">
        <f>H27淡路IO!BU44/100</f>
        <v>0.45</v>
      </c>
      <c r="E43" s="982">
        <f>H27淡路IO!BV44/100</f>
        <v>-0.4</v>
      </c>
      <c r="F43" s="987">
        <f>H27淡路IO!BP44*100</f>
        <v>98.762035763411276</v>
      </c>
      <c r="G43" s="957">
        <v>0.44379143298047424</v>
      </c>
      <c r="H43" s="21"/>
      <c r="I43" s="947" t="s">
        <v>2573</v>
      </c>
      <c r="J43" s="932" t="s">
        <v>2508</v>
      </c>
      <c r="K43" s="993">
        <f>H27淡路雇用表!H44</f>
        <v>35</v>
      </c>
      <c r="L43" s="562">
        <f>H27淡路雇用表!I44</f>
        <v>19</v>
      </c>
      <c r="M43" s="529">
        <f>H27淡路雇用表!J44</f>
        <v>16</v>
      </c>
      <c r="N43" s="773">
        <f t="shared" si="4"/>
        <v>4.7717078624112119E-2</v>
      </c>
      <c r="O43" s="443">
        <f t="shared" si="5"/>
        <v>4.6726673552702769E-2</v>
      </c>
      <c r="P43" s="443">
        <f t="shared" si="6"/>
        <v>4.8949123504757247E-2</v>
      </c>
    </row>
    <row r="44" spans="1:16">
      <c r="A44" s="948" t="s">
        <v>2574</v>
      </c>
      <c r="B44" s="949" t="s">
        <v>2509</v>
      </c>
      <c r="C44" s="950">
        <f>H27淡路IO!BT45/100</f>
        <v>2693.46</v>
      </c>
      <c r="D44" s="951">
        <f>H27淡路IO!BU45/100</f>
        <v>3883.62</v>
      </c>
      <c r="E44" s="985">
        <f>H27淡路IO!BV45/100</f>
        <v>-1190.1600000000001</v>
      </c>
      <c r="F44" s="990">
        <f>H27淡路IO!BP45*100</f>
        <v>55.279267079372097</v>
      </c>
      <c r="G44" s="958">
        <f>H27淡路生産波及!AQ45/40</f>
        <v>1.1453515039356295</v>
      </c>
      <c r="H44" s="21"/>
      <c r="I44" s="948" t="s">
        <v>2574</v>
      </c>
      <c r="J44" s="949" t="s">
        <v>2509</v>
      </c>
      <c r="K44" s="996">
        <f>H27淡路雇用表!H45</f>
        <v>73349</v>
      </c>
      <c r="L44" s="959">
        <f>H27淡路雇用表!I45</f>
        <v>40662</v>
      </c>
      <c r="M44" s="977">
        <f>H27淡路雇用表!J45</f>
        <v>32687</v>
      </c>
      <c r="N44" s="978">
        <f t="shared" si="4"/>
        <v>100</v>
      </c>
      <c r="O44" s="979">
        <f t="shared" si="5"/>
        <v>100</v>
      </c>
      <c r="P44" s="979">
        <f t="shared" si="6"/>
        <v>100</v>
      </c>
    </row>
    <row r="45" spans="1:16">
      <c r="A45" s="650" t="s">
        <v>2655</v>
      </c>
      <c r="B45" s="21"/>
      <c r="C45" s="21"/>
      <c r="D45" s="21"/>
      <c r="E45" s="21"/>
      <c r="F45" s="21"/>
      <c r="G45" s="21"/>
      <c r="H45" s="21"/>
      <c r="I45" s="650" t="s">
        <v>2659</v>
      </c>
      <c r="J45" s="21"/>
      <c r="K45" s="21"/>
      <c r="L45" s="21"/>
      <c r="M45" s="21"/>
    </row>
  </sheetData>
  <phoneticPr fontId="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5DEA8-C40E-4046-9448-B3EFE19824A8}">
  <dimension ref="A1:AQ93"/>
  <sheetViews>
    <sheetView workbookViewId="0">
      <pane xSplit="2" ySplit="4" topLeftCell="AO42" activePane="bottomRight" state="frozen"/>
      <selection pane="topRight" activeCell="C1" sqref="C1"/>
      <selection pane="bottomLeft" activeCell="A5" sqref="A5"/>
      <selection pane="bottomRight" activeCell="AZ54" sqref="AZ54"/>
    </sheetView>
  </sheetViews>
  <sheetFormatPr defaultColWidth="8.25" defaultRowHeight="12"/>
  <cols>
    <col min="1" max="1" width="3.375" style="885" customWidth="1"/>
    <col min="2" max="2" width="23.5" style="885" customWidth="1"/>
    <col min="3" max="43" width="8.375" style="885" customWidth="1"/>
    <col min="44" max="256" width="8.25" style="885"/>
    <col min="257" max="257" width="3.375" style="885" customWidth="1"/>
    <col min="258" max="258" width="23.5" style="885" customWidth="1"/>
    <col min="259" max="299" width="8.375" style="885" customWidth="1"/>
    <col min="300" max="512" width="8.25" style="885"/>
    <col min="513" max="513" width="3.375" style="885" customWidth="1"/>
    <col min="514" max="514" width="23.5" style="885" customWidth="1"/>
    <col min="515" max="555" width="8.375" style="885" customWidth="1"/>
    <col min="556" max="768" width="8.25" style="885"/>
    <col min="769" max="769" width="3.375" style="885" customWidth="1"/>
    <col min="770" max="770" width="23.5" style="885" customWidth="1"/>
    <col min="771" max="811" width="8.375" style="885" customWidth="1"/>
    <col min="812" max="1024" width="8.25" style="885"/>
    <col min="1025" max="1025" width="3.375" style="885" customWidth="1"/>
    <col min="1026" max="1026" width="23.5" style="885" customWidth="1"/>
    <col min="1027" max="1067" width="8.375" style="885" customWidth="1"/>
    <col min="1068" max="1280" width="8.25" style="885"/>
    <col min="1281" max="1281" width="3.375" style="885" customWidth="1"/>
    <col min="1282" max="1282" width="23.5" style="885" customWidth="1"/>
    <col min="1283" max="1323" width="8.375" style="885" customWidth="1"/>
    <col min="1324" max="1536" width="8.25" style="885"/>
    <col min="1537" max="1537" width="3.375" style="885" customWidth="1"/>
    <col min="1538" max="1538" width="23.5" style="885" customWidth="1"/>
    <col min="1539" max="1579" width="8.375" style="885" customWidth="1"/>
    <col min="1580" max="1792" width="8.25" style="885"/>
    <col min="1793" max="1793" width="3.375" style="885" customWidth="1"/>
    <col min="1794" max="1794" width="23.5" style="885" customWidth="1"/>
    <col min="1795" max="1835" width="8.375" style="885" customWidth="1"/>
    <col min="1836" max="2048" width="8.25" style="885"/>
    <col min="2049" max="2049" width="3.375" style="885" customWidth="1"/>
    <col min="2050" max="2050" width="23.5" style="885" customWidth="1"/>
    <col min="2051" max="2091" width="8.375" style="885" customWidth="1"/>
    <col min="2092" max="2304" width="8.25" style="885"/>
    <col min="2305" max="2305" width="3.375" style="885" customWidth="1"/>
    <col min="2306" max="2306" width="23.5" style="885" customWidth="1"/>
    <col min="2307" max="2347" width="8.375" style="885" customWidth="1"/>
    <col min="2348" max="2560" width="8.25" style="885"/>
    <col min="2561" max="2561" width="3.375" style="885" customWidth="1"/>
    <col min="2562" max="2562" width="23.5" style="885" customWidth="1"/>
    <col min="2563" max="2603" width="8.375" style="885" customWidth="1"/>
    <col min="2604" max="2816" width="8.25" style="885"/>
    <col min="2817" max="2817" width="3.375" style="885" customWidth="1"/>
    <col min="2818" max="2818" width="23.5" style="885" customWidth="1"/>
    <col min="2819" max="2859" width="8.375" style="885" customWidth="1"/>
    <col min="2860" max="3072" width="8.25" style="885"/>
    <col min="3073" max="3073" width="3.375" style="885" customWidth="1"/>
    <col min="3074" max="3074" width="23.5" style="885" customWidth="1"/>
    <col min="3075" max="3115" width="8.375" style="885" customWidth="1"/>
    <col min="3116" max="3328" width="8.25" style="885"/>
    <col min="3329" max="3329" width="3.375" style="885" customWidth="1"/>
    <col min="3330" max="3330" width="23.5" style="885" customWidth="1"/>
    <col min="3331" max="3371" width="8.375" style="885" customWidth="1"/>
    <col min="3372" max="3584" width="8.25" style="885"/>
    <col min="3585" max="3585" width="3.375" style="885" customWidth="1"/>
    <col min="3586" max="3586" width="23.5" style="885" customWidth="1"/>
    <col min="3587" max="3627" width="8.375" style="885" customWidth="1"/>
    <col min="3628" max="3840" width="8.25" style="885"/>
    <col min="3841" max="3841" width="3.375" style="885" customWidth="1"/>
    <col min="3842" max="3842" width="23.5" style="885" customWidth="1"/>
    <col min="3843" max="3883" width="8.375" style="885" customWidth="1"/>
    <col min="3884" max="4096" width="8.25" style="885"/>
    <col min="4097" max="4097" width="3.375" style="885" customWidth="1"/>
    <col min="4098" max="4098" width="23.5" style="885" customWidth="1"/>
    <col min="4099" max="4139" width="8.375" style="885" customWidth="1"/>
    <col min="4140" max="4352" width="8.25" style="885"/>
    <col min="4353" max="4353" width="3.375" style="885" customWidth="1"/>
    <col min="4354" max="4354" width="23.5" style="885" customWidth="1"/>
    <col min="4355" max="4395" width="8.375" style="885" customWidth="1"/>
    <col min="4396" max="4608" width="8.25" style="885"/>
    <col min="4609" max="4609" width="3.375" style="885" customWidth="1"/>
    <col min="4610" max="4610" width="23.5" style="885" customWidth="1"/>
    <col min="4611" max="4651" width="8.375" style="885" customWidth="1"/>
    <col min="4652" max="4864" width="8.25" style="885"/>
    <col min="4865" max="4865" width="3.375" style="885" customWidth="1"/>
    <col min="4866" max="4866" width="23.5" style="885" customWidth="1"/>
    <col min="4867" max="4907" width="8.375" style="885" customWidth="1"/>
    <col min="4908" max="5120" width="8.25" style="885"/>
    <col min="5121" max="5121" width="3.375" style="885" customWidth="1"/>
    <col min="5122" max="5122" width="23.5" style="885" customWidth="1"/>
    <col min="5123" max="5163" width="8.375" style="885" customWidth="1"/>
    <col min="5164" max="5376" width="8.25" style="885"/>
    <col min="5377" max="5377" width="3.375" style="885" customWidth="1"/>
    <col min="5378" max="5378" width="23.5" style="885" customWidth="1"/>
    <col min="5379" max="5419" width="8.375" style="885" customWidth="1"/>
    <col min="5420" max="5632" width="8.25" style="885"/>
    <col min="5633" max="5633" width="3.375" style="885" customWidth="1"/>
    <col min="5634" max="5634" width="23.5" style="885" customWidth="1"/>
    <col min="5635" max="5675" width="8.375" style="885" customWidth="1"/>
    <col min="5676" max="5888" width="8.25" style="885"/>
    <col min="5889" max="5889" width="3.375" style="885" customWidth="1"/>
    <col min="5890" max="5890" width="23.5" style="885" customWidth="1"/>
    <col min="5891" max="5931" width="8.375" style="885" customWidth="1"/>
    <col min="5932" max="6144" width="8.25" style="885"/>
    <col min="6145" max="6145" width="3.375" style="885" customWidth="1"/>
    <col min="6146" max="6146" width="23.5" style="885" customWidth="1"/>
    <col min="6147" max="6187" width="8.375" style="885" customWidth="1"/>
    <col min="6188" max="6400" width="8.25" style="885"/>
    <col min="6401" max="6401" width="3.375" style="885" customWidth="1"/>
    <col min="6402" max="6402" width="23.5" style="885" customWidth="1"/>
    <col min="6403" max="6443" width="8.375" style="885" customWidth="1"/>
    <col min="6444" max="6656" width="8.25" style="885"/>
    <col min="6657" max="6657" width="3.375" style="885" customWidth="1"/>
    <col min="6658" max="6658" width="23.5" style="885" customWidth="1"/>
    <col min="6659" max="6699" width="8.375" style="885" customWidth="1"/>
    <col min="6700" max="6912" width="8.25" style="885"/>
    <col min="6913" max="6913" width="3.375" style="885" customWidth="1"/>
    <col min="6914" max="6914" width="23.5" style="885" customWidth="1"/>
    <col min="6915" max="6955" width="8.375" style="885" customWidth="1"/>
    <col min="6956" max="7168" width="8.25" style="885"/>
    <col min="7169" max="7169" width="3.375" style="885" customWidth="1"/>
    <col min="7170" max="7170" width="23.5" style="885" customWidth="1"/>
    <col min="7171" max="7211" width="8.375" style="885" customWidth="1"/>
    <col min="7212" max="7424" width="8.25" style="885"/>
    <col min="7425" max="7425" width="3.375" style="885" customWidth="1"/>
    <col min="7426" max="7426" width="23.5" style="885" customWidth="1"/>
    <col min="7427" max="7467" width="8.375" style="885" customWidth="1"/>
    <col min="7468" max="7680" width="8.25" style="885"/>
    <col min="7681" max="7681" width="3.375" style="885" customWidth="1"/>
    <col min="7682" max="7682" width="23.5" style="885" customWidth="1"/>
    <col min="7683" max="7723" width="8.375" style="885" customWidth="1"/>
    <col min="7724" max="7936" width="8.25" style="885"/>
    <col min="7937" max="7937" width="3.375" style="885" customWidth="1"/>
    <col min="7938" max="7938" width="23.5" style="885" customWidth="1"/>
    <col min="7939" max="7979" width="8.375" style="885" customWidth="1"/>
    <col min="7980" max="8192" width="8.25" style="885"/>
    <col min="8193" max="8193" width="3.375" style="885" customWidth="1"/>
    <col min="8194" max="8194" width="23.5" style="885" customWidth="1"/>
    <col min="8195" max="8235" width="8.375" style="885" customWidth="1"/>
    <col min="8236" max="8448" width="8.25" style="885"/>
    <col min="8449" max="8449" width="3.375" style="885" customWidth="1"/>
    <col min="8450" max="8450" width="23.5" style="885" customWidth="1"/>
    <col min="8451" max="8491" width="8.375" style="885" customWidth="1"/>
    <col min="8492" max="8704" width="8.25" style="885"/>
    <col min="8705" max="8705" width="3.375" style="885" customWidth="1"/>
    <col min="8706" max="8706" width="23.5" style="885" customWidth="1"/>
    <col min="8707" max="8747" width="8.375" style="885" customWidth="1"/>
    <col min="8748" max="8960" width="8.25" style="885"/>
    <col min="8961" max="8961" width="3.375" style="885" customWidth="1"/>
    <col min="8962" max="8962" width="23.5" style="885" customWidth="1"/>
    <col min="8963" max="9003" width="8.375" style="885" customWidth="1"/>
    <col min="9004" max="9216" width="8.25" style="885"/>
    <col min="9217" max="9217" width="3.375" style="885" customWidth="1"/>
    <col min="9218" max="9218" width="23.5" style="885" customWidth="1"/>
    <col min="9219" max="9259" width="8.375" style="885" customWidth="1"/>
    <col min="9260" max="9472" width="8.25" style="885"/>
    <col min="9473" max="9473" width="3.375" style="885" customWidth="1"/>
    <col min="9474" max="9474" width="23.5" style="885" customWidth="1"/>
    <col min="9475" max="9515" width="8.375" style="885" customWidth="1"/>
    <col min="9516" max="9728" width="8.25" style="885"/>
    <col min="9729" max="9729" width="3.375" style="885" customWidth="1"/>
    <col min="9730" max="9730" width="23.5" style="885" customWidth="1"/>
    <col min="9731" max="9771" width="8.375" style="885" customWidth="1"/>
    <col min="9772" max="9984" width="8.25" style="885"/>
    <col min="9985" max="9985" width="3.375" style="885" customWidth="1"/>
    <col min="9986" max="9986" width="23.5" style="885" customWidth="1"/>
    <col min="9987" max="10027" width="8.375" style="885" customWidth="1"/>
    <col min="10028" max="10240" width="8.25" style="885"/>
    <col min="10241" max="10241" width="3.375" style="885" customWidth="1"/>
    <col min="10242" max="10242" width="23.5" style="885" customWidth="1"/>
    <col min="10243" max="10283" width="8.375" style="885" customWidth="1"/>
    <col min="10284" max="10496" width="8.25" style="885"/>
    <col min="10497" max="10497" width="3.375" style="885" customWidth="1"/>
    <col min="10498" max="10498" width="23.5" style="885" customWidth="1"/>
    <col min="10499" max="10539" width="8.375" style="885" customWidth="1"/>
    <col min="10540" max="10752" width="8.25" style="885"/>
    <col min="10753" max="10753" width="3.375" style="885" customWidth="1"/>
    <col min="10754" max="10754" width="23.5" style="885" customWidth="1"/>
    <col min="10755" max="10795" width="8.375" style="885" customWidth="1"/>
    <col min="10796" max="11008" width="8.25" style="885"/>
    <col min="11009" max="11009" width="3.375" style="885" customWidth="1"/>
    <col min="11010" max="11010" width="23.5" style="885" customWidth="1"/>
    <col min="11011" max="11051" width="8.375" style="885" customWidth="1"/>
    <col min="11052" max="11264" width="8.25" style="885"/>
    <col min="11265" max="11265" width="3.375" style="885" customWidth="1"/>
    <col min="11266" max="11266" width="23.5" style="885" customWidth="1"/>
    <col min="11267" max="11307" width="8.375" style="885" customWidth="1"/>
    <col min="11308" max="11520" width="8.25" style="885"/>
    <col min="11521" max="11521" width="3.375" style="885" customWidth="1"/>
    <col min="11522" max="11522" width="23.5" style="885" customWidth="1"/>
    <col min="11523" max="11563" width="8.375" style="885" customWidth="1"/>
    <col min="11564" max="11776" width="8.25" style="885"/>
    <col min="11777" max="11777" width="3.375" style="885" customWidth="1"/>
    <col min="11778" max="11778" width="23.5" style="885" customWidth="1"/>
    <col min="11779" max="11819" width="8.375" style="885" customWidth="1"/>
    <col min="11820" max="12032" width="8.25" style="885"/>
    <col min="12033" max="12033" width="3.375" style="885" customWidth="1"/>
    <col min="12034" max="12034" width="23.5" style="885" customWidth="1"/>
    <col min="12035" max="12075" width="8.375" style="885" customWidth="1"/>
    <col min="12076" max="12288" width="8.25" style="885"/>
    <col min="12289" max="12289" width="3.375" style="885" customWidth="1"/>
    <col min="12290" max="12290" width="23.5" style="885" customWidth="1"/>
    <col min="12291" max="12331" width="8.375" style="885" customWidth="1"/>
    <col min="12332" max="12544" width="8.25" style="885"/>
    <col min="12545" max="12545" width="3.375" style="885" customWidth="1"/>
    <col min="12546" max="12546" width="23.5" style="885" customWidth="1"/>
    <col min="12547" max="12587" width="8.375" style="885" customWidth="1"/>
    <col min="12588" max="12800" width="8.25" style="885"/>
    <col min="12801" max="12801" width="3.375" style="885" customWidth="1"/>
    <col min="12802" max="12802" width="23.5" style="885" customWidth="1"/>
    <col min="12803" max="12843" width="8.375" style="885" customWidth="1"/>
    <col min="12844" max="13056" width="8.25" style="885"/>
    <col min="13057" max="13057" width="3.375" style="885" customWidth="1"/>
    <col min="13058" max="13058" width="23.5" style="885" customWidth="1"/>
    <col min="13059" max="13099" width="8.375" style="885" customWidth="1"/>
    <col min="13100" max="13312" width="8.25" style="885"/>
    <col min="13313" max="13313" width="3.375" style="885" customWidth="1"/>
    <col min="13314" max="13314" width="23.5" style="885" customWidth="1"/>
    <col min="13315" max="13355" width="8.375" style="885" customWidth="1"/>
    <col min="13356" max="13568" width="8.25" style="885"/>
    <col min="13569" max="13569" width="3.375" style="885" customWidth="1"/>
    <col min="13570" max="13570" width="23.5" style="885" customWidth="1"/>
    <col min="13571" max="13611" width="8.375" style="885" customWidth="1"/>
    <col min="13612" max="13824" width="8.25" style="885"/>
    <col min="13825" max="13825" width="3.375" style="885" customWidth="1"/>
    <col min="13826" max="13826" width="23.5" style="885" customWidth="1"/>
    <col min="13827" max="13867" width="8.375" style="885" customWidth="1"/>
    <col min="13868" max="14080" width="8.25" style="885"/>
    <col min="14081" max="14081" width="3.375" style="885" customWidth="1"/>
    <col min="14082" max="14082" width="23.5" style="885" customWidth="1"/>
    <col min="14083" max="14123" width="8.375" style="885" customWidth="1"/>
    <col min="14124" max="14336" width="8.25" style="885"/>
    <col min="14337" max="14337" width="3.375" style="885" customWidth="1"/>
    <col min="14338" max="14338" width="23.5" style="885" customWidth="1"/>
    <col min="14339" max="14379" width="8.375" style="885" customWidth="1"/>
    <col min="14380" max="14592" width="8.25" style="885"/>
    <col min="14593" max="14593" width="3.375" style="885" customWidth="1"/>
    <col min="14594" max="14594" width="23.5" style="885" customWidth="1"/>
    <col min="14595" max="14635" width="8.375" style="885" customWidth="1"/>
    <col min="14636" max="14848" width="8.25" style="885"/>
    <col min="14849" max="14849" width="3.375" style="885" customWidth="1"/>
    <col min="14850" max="14850" width="23.5" style="885" customWidth="1"/>
    <col min="14851" max="14891" width="8.375" style="885" customWidth="1"/>
    <col min="14892" max="15104" width="8.25" style="885"/>
    <col min="15105" max="15105" width="3.375" style="885" customWidth="1"/>
    <col min="15106" max="15106" width="23.5" style="885" customWidth="1"/>
    <col min="15107" max="15147" width="8.375" style="885" customWidth="1"/>
    <col min="15148" max="15360" width="8.25" style="885"/>
    <col min="15361" max="15361" width="3.375" style="885" customWidth="1"/>
    <col min="15362" max="15362" width="23.5" style="885" customWidth="1"/>
    <col min="15363" max="15403" width="8.375" style="885" customWidth="1"/>
    <col min="15404" max="15616" width="8.25" style="885"/>
    <col min="15617" max="15617" width="3.375" style="885" customWidth="1"/>
    <col min="15618" max="15618" width="23.5" style="885" customWidth="1"/>
    <col min="15619" max="15659" width="8.375" style="885" customWidth="1"/>
    <col min="15660" max="15872" width="8.25" style="885"/>
    <col min="15873" max="15873" width="3.375" style="885" customWidth="1"/>
    <col min="15874" max="15874" width="23.5" style="885" customWidth="1"/>
    <col min="15875" max="15915" width="8.375" style="885" customWidth="1"/>
    <col min="15916" max="16128" width="8.25" style="885"/>
    <col min="16129" max="16129" width="3.375" style="885" customWidth="1"/>
    <col min="16130" max="16130" width="23.5" style="885" customWidth="1"/>
    <col min="16131" max="16171" width="8.375" style="885" customWidth="1"/>
    <col min="16172" max="16384" width="8.25" style="885"/>
  </cols>
  <sheetData>
    <row r="1" spans="1:43" ht="17.25">
      <c r="A1" s="794" t="s">
        <v>2417</v>
      </c>
      <c r="F1" s="886" t="s">
        <v>2610</v>
      </c>
    </row>
    <row r="2" spans="1:43" ht="14.25">
      <c r="A2" s="885" t="s">
        <v>2611</v>
      </c>
    </row>
    <row r="3" spans="1:43">
      <c r="A3" s="887" t="s">
        <v>2422</v>
      </c>
      <c r="B3" s="888"/>
      <c r="C3" s="889" t="s">
        <v>2423</v>
      </c>
      <c r="D3" s="889" t="s">
        <v>2424</v>
      </c>
      <c r="E3" s="889" t="s">
        <v>2425</v>
      </c>
      <c r="F3" s="889" t="s">
        <v>2426</v>
      </c>
      <c r="G3" s="889" t="s">
        <v>2427</v>
      </c>
      <c r="H3" s="890" t="s">
        <v>2428</v>
      </c>
      <c r="I3" s="890" t="s">
        <v>2429</v>
      </c>
      <c r="J3" s="890" t="s">
        <v>2430</v>
      </c>
      <c r="K3" s="890" t="s">
        <v>2431</v>
      </c>
      <c r="L3" s="890" t="s">
        <v>2432</v>
      </c>
      <c r="M3" s="890" t="s">
        <v>2433</v>
      </c>
      <c r="N3" s="890" t="s">
        <v>2434</v>
      </c>
      <c r="O3" s="890" t="s">
        <v>2435</v>
      </c>
      <c r="P3" s="890" t="s">
        <v>2436</v>
      </c>
      <c r="Q3" s="890" t="s">
        <v>2437</v>
      </c>
      <c r="R3" s="890" t="s">
        <v>2438</v>
      </c>
      <c r="S3" s="890" t="s">
        <v>2439</v>
      </c>
      <c r="T3" s="890" t="s">
        <v>2440</v>
      </c>
      <c r="U3" s="890" t="s">
        <v>2441</v>
      </c>
      <c r="V3" s="890" t="s">
        <v>2442</v>
      </c>
      <c r="W3" s="890" t="s">
        <v>2443</v>
      </c>
      <c r="X3" s="890" t="s">
        <v>2444</v>
      </c>
      <c r="Y3" s="890" t="s">
        <v>2445</v>
      </c>
      <c r="Z3" s="890" t="s">
        <v>2446</v>
      </c>
      <c r="AA3" s="890" t="s">
        <v>2447</v>
      </c>
      <c r="AB3" s="890" t="s">
        <v>2448</v>
      </c>
      <c r="AC3" s="890" t="s">
        <v>2449</v>
      </c>
      <c r="AD3" s="890" t="s">
        <v>2067</v>
      </c>
      <c r="AE3" s="890" t="s">
        <v>2450</v>
      </c>
      <c r="AF3" s="890" t="s">
        <v>2451</v>
      </c>
      <c r="AG3" s="890" t="s">
        <v>2452</v>
      </c>
      <c r="AH3" s="890" t="s">
        <v>2453</v>
      </c>
      <c r="AI3" s="890" t="s">
        <v>2454</v>
      </c>
      <c r="AJ3" s="890" t="s">
        <v>2455</v>
      </c>
      <c r="AK3" s="890" t="s">
        <v>2456</v>
      </c>
      <c r="AL3" s="889" t="s">
        <v>2457</v>
      </c>
      <c r="AM3" s="889" t="s">
        <v>2458</v>
      </c>
      <c r="AN3" s="889" t="s">
        <v>2459</v>
      </c>
      <c r="AO3" s="889" t="s">
        <v>2460</v>
      </c>
      <c r="AP3" s="889" t="s">
        <v>2461</v>
      </c>
      <c r="AQ3" s="891"/>
    </row>
    <row r="4" spans="1:43" ht="33" customHeight="1">
      <c r="A4" s="892"/>
      <c r="B4" s="893" t="s">
        <v>2468</v>
      </c>
      <c r="C4" s="894" t="s">
        <v>2469</v>
      </c>
      <c r="D4" s="894" t="s">
        <v>2470</v>
      </c>
      <c r="E4" s="894" t="s">
        <v>2471</v>
      </c>
      <c r="F4" s="894" t="s">
        <v>2472</v>
      </c>
      <c r="G4" s="894" t="s">
        <v>2473</v>
      </c>
      <c r="H4" s="895" t="s">
        <v>2474</v>
      </c>
      <c r="I4" s="895" t="s">
        <v>2475</v>
      </c>
      <c r="J4" s="895" t="s">
        <v>2476</v>
      </c>
      <c r="K4" s="895" t="s">
        <v>2477</v>
      </c>
      <c r="L4" s="895" t="s">
        <v>2478</v>
      </c>
      <c r="M4" s="895" t="s">
        <v>2479</v>
      </c>
      <c r="N4" s="895" t="s">
        <v>2480</v>
      </c>
      <c r="O4" s="895" t="s">
        <v>2481</v>
      </c>
      <c r="P4" s="895" t="s">
        <v>2482</v>
      </c>
      <c r="Q4" s="895" t="s">
        <v>2483</v>
      </c>
      <c r="R4" s="895" t="s">
        <v>2484</v>
      </c>
      <c r="S4" s="895" t="s">
        <v>2485</v>
      </c>
      <c r="T4" s="895" t="s">
        <v>2486</v>
      </c>
      <c r="U4" s="895" t="s">
        <v>2487</v>
      </c>
      <c r="V4" s="895" t="s">
        <v>2488</v>
      </c>
      <c r="W4" s="895" t="s">
        <v>2489</v>
      </c>
      <c r="X4" s="895" t="s">
        <v>2490</v>
      </c>
      <c r="Y4" s="895" t="s">
        <v>2491</v>
      </c>
      <c r="Z4" s="895" t="s">
        <v>2492</v>
      </c>
      <c r="AA4" s="895" t="s">
        <v>2493</v>
      </c>
      <c r="AB4" s="895" t="s">
        <v>2494</v>
      </c>
      <c r="AC4" s="895" t="s">
        <v>2495</v>
      </c>
      <c r="AD4" s="895" t="s">
        <v>2496</v>
      </c>
      <c r="AE4" s="895" t="s">
        <v>2497</v>
      </c>
      <c r="AF4" s="895" t="s">
        <v>2498</v>
      </c>
      <c r="AG4" s="895" t="s">
        <v>2499</v>
      </c>
      <c r="AH4" s="895" t="s">
        <v>2500</v>
      </c>
      <c r="AI4" s="895" t="s">
        <v>2501</v>
      </c>
      <c r="AJ4" s="895" t="s">
        <v>2502</v>
      </c>
      <c r="AK4" s="895" t="s">
        <v>2503</v>
      </c>
      <c r="AL4" s="894" t="s">
        <v>2504</v>
      </c>
      <c r="AM4" s="894" t="s">
        <v>2505</v>
      </c>
      <c r="AN4" s="894" t="s">
        <v>2506</v>
      </c>
      <c r="AO4" s="894" t="s">
        <v>2507</v>
      </c>
      <c r="AP4" s="894" t="s">
        <v>2508</v>
      </c>
      <c r="AQ4" s="896" t="s">
        <v>2612</v>
      </c>
    </row>
    <row r="5" spans="1:43">
      <c r="A5" s="897" t="s">
        <v>2534</v>
      </c>
      <c r="B5" s="898" t="s">
        <v>2469</v>
      </c>
      <c r="C5" s="899">
        <v>1.0790079001698905</v>
      </c>
      <c r="D5" s="899">
        <v>2.4839224019095616E-4</v>
      </c>
      <c r="E5" s="899">
        <v>2.1441978199303962E-3</v>
      </c>
      <c r="F5" s="899">
        <v>2.1920261912988104E-5</v>
      </c>
      <c r="G5" s="899">
        <v>0.11534782929667453</v>
      </c>
      <c r="H5" s="899">
        <v>5.3616390910013745E-3</v>
      </c>
      <c r="I5" s="899">
        <v>9.3394484368970735E-5</v>
      </c>
      <c r="J5" s="899">
        <v>9.5897979947820466E-4</v>
      </c>
      <c r="K5" s="899">
        <v>2.6885638785963264E-5</v>
      </c>
      <c r="L5" s="899">
        <v>1.5693404863966677E-2</v>
      </c>
      <c r="M5" s="899">
        <v>4.349322332462542E-5</v>
      </c>
      <c r="N5" s="899">
        <v>1.1594377784623688E-5</v>
      </c>
      <c r="O5" s="899">
        <v>1.5096639219080752E-5</v>
      </c>
      <c r="P5" s="899">
        <v>1.583435655149368E-5</v>
      </c>
      <c r="Q5" s="899">
        <v>1.5132826862419053E-5</v>
      </c>
      <c r="R5" s="899">
        <v>1.835588881618011E-5</v>
      </c>
      <c r="S5" s="899">
        <v>0</v>
      </c>
      <c r="T5" s="899">
        <v>1.7882724887897062E-5</v>
      </c>
      <c r="U5" s="899">
        <v>3.6729999709358956E-5</v>
      </c>
      <c r="V5" s="899">
        <v>4.0750555519212851E-6</v>
      </c>
      <c r="W5" s="899">
        <v>2.5501181851049053E-5</v>
      </c>
      <c r="X5" s="899">
        <v>2.5294882644372376E-3</v>
      </c>
      <c r="Y5" s="899">
        <v>8.1318527262236827E-4</v>
      </c>
      <c r="Z5" s="899">
        <v>2.7298085158980987E-5</v>
      </c>
      <c r="AA5" s="899">
        <v>4.82451246603666E-5</v>
      </c>
      <c r="AB5" s="899">
        <v>1.8943207359588089E-5</v>
      </c>
      <c r="AC5" s="899">
        <v>1.1780034674613024E-4</v>
      </c>
      <c r="AD5" s="899">
        <v>2.1346520021375142E-5</v>
      </c>
      <c r="AE5" s="899">
        <v>1.0857464381073152E-5</v>
      </c>
      <c r="AF5" s="899">
        <v>2.8549355318470753E-5</v>
      </c>
      <c r="AG5" s="899">
        <v>5.9080566341573549E-5</v>
      </c>
      <c r="AH5" s="899">
        <v>4.2516658679885636E-5</v>
      </c>
      <c r="AI5" s="899">
        <v>1.3374277786553678E-3</v>
      </c>
      <c r="AJ5" s="899">
        <v>1.5368814067317469E-3</v>
      </c>
      <c r="AK5" s="899">
        <v>1.3959806196013871E-3</v>
      </c>
      <c r="AL5" s="899">
        <v>1.9644659576340665E-5</v>
      </c>
      <c r="AM5" s="899">
        <v>1.5423586380818513E-2</v>
      </c>
      <c r="AN5" s="899">
        <v>2.5208225796687763E-3</v>
      </c>
      <c r="AO5" s="899">
        <v>3.3183815141855607E-4</v>
      </c>
      <c r="AP5" s="899">
        <v>8.9245356426557977E-5</v>
      </c>
      <c r="AQ5" s="900">
        <f t="shared" ref="AQ5:AQ45" si="0">SUM(C5:AO5)</f>
        <v>1.2453917323829575</v>
      </c>
    </row>
    <row r="6" spans="1:43">
      <c r="A6" s="901" t="s">
        <v>2535</v>
      </c>
      <c r="B6" s="902" t="s">
        <v>2470</v>
      </c>
      <c r="C6" s="899">
        <v>3.4516738224462028E-5</v>
      </c>
      <c r="D6" s="899">
        <v>1.0171283864733149</v>
      </c>
      <c r="E6" s="899">
        <v>2.9414819275631298E-5</v>
      </c>
      <c r="F6" s="899">
        <v>2.2916369660931618E-7</v>
      </c>
      <c r="G6" s="899">
        <v>1.000342920673238E-4</v>
      </c>
      <c r="H6" s="899">
        <v>2.3154085363018671E-4</v>
      </c>
      <c r="I6" s="899">
        <v>8.0355950061068383E-7</v>
      </c>
      <c r="J6" s="899">
        <v>3.5554366961032772E-7</v>
      </c>
      <c r="K6" s="899">
        <v>1.6340659398603638E-7</v>
      </c>
      <c r="L6" s="899">
        <v>8.9069650128666116E-7</v>
      </c>
      <c r="M6" s="899">
        <v>7.0433737553699657E-7</v>
      </c>
      <c r="N6" s="899">
        <v>9.9732458919889351E-8</v>
      </c>
      <c r="O6" s="899">
        <v>9.9631773518780045E-8</v>
      </c>
      <c r="P6" s="899">
        <v>1.7136216757228449E-7</v>
      </c>
      <c r="Q6" s="899">
        <v>1.1500635096186075E-7</v>
      </c>
      <c r="R6" s="899">
        <v>3.0733651837116361E-7</v>
      </c>
      <c r="S6" s="899">
        <v>0</v>
      </c>
      <c r="T6" s="899">
        <v>2.9926033571389985E-7</v>
      </c>
      <c r="U6" s="899">
        <v>3.0093248496306137E-7</v>
      </c>
      <c r="V6" s="899">
        <v>3.0173764992849868E-8</v>
      </c>
      <c r="W6" s="899">
        <v>1.797088719219187E-7</v>
      </c>
      <c r="X6" s="899">
        <v>8.2756461125441588E-5</v>
      </c>
      <c r="Y6" s="899">
        <v>4.5064426773200754E-6</v>
      </c>
      <c r="Z6" s="899">
        <v>3.5146666313147479E-7</v>
      </c>
      <c r="AA6" s="899">
        <v>2.8893840518099445E-7</v>
      </c>
      <c r="AB6" s="899">
        <v>1.8425642908538391E-7</v>
      </c>
      <c r="AC6" s="899">
        <v>2.5795094069961959E-7</v>
      </c>
      <c r="AD6" s="899">
        <v>3.2904702122755248E-7</v>
      </c>
      <c r="AE6" s="899">
        <v>7.2370190336190255E-8</v>
      </c>
      <c r="AF6" s="899">
        <v>1.4365187979171204E-7</v>
      </c>
      <c r="AG6" s="899">
        <v>3.6070138948579865E-7</v>
      </c>
      <c r="AH6" s="899">
        <v>2.8125356600718376E-7</v>
      </c>
      <c r="AI6" s="899">
        <v>1.2607664730265208E-5</v>
      </c>
      <c r="AJ6" s="899">
        <v>1.1255878430360164E-5</v>
      </c>
      <c r="AK6" s="899">
        <v>1.2550858296126799E-6</v>
      </c>
      <c r="AL6" s="899">
        <v>1.9626193060966602E-7</v>
      </c>
      <c r="AM6" s="899">
        <v>2.4925129426880244E-4</v>
      </c>
      <c r="AN6" s="899">
        <v>4.6334478292828045E-7</v>
      </c>
      <c r="AO6" s="899">
        <v>1.3009224724442272E-6</v>
      </c>
      <c r="AP6" s="899">
        <v>2.1985452322356825E-7</v>
      </c>
      <c r="AQ6" s="903">
        <f t="shared" si="0"/>
        <v>1.01789450602131</v>
      </c>
    </row>
    <row r="7" spans="1:43">
      <c r="A7" s="901" t="s">
        <v>2536</v>
      </c>
      <c r="B7" s="902" t="s">
        <v>2471</v>
      </c>
      <c r="C7" s="899">
        <v>1.5903457050224271E-4</v>
      </c>
      <c r="D7" s="899">
        <v>2.3139873685512961E-5</v>
      </c>
      <c r="E7" s="899">
        <v>1.0209032316854174</v>
      </c>
      <c r="F7" s="899">
        <v>7.6392870537788055E-6</v>
      </c>
      <c r="G7" s="899">
        <v>8.4461691727381345E-3</v>
      </c>
      <c r="H7" s="899">
        <v>3.2278542780692023E-4</v>
      </c>
      <c r="I7" s="899">
        <v>2.9728253175550434E-5</v>
      </c>
      <c r="J7" s="899">
        <v>2.6335980549312635E-5</v>
      </c>
      <c r="K7" s="899">
        <v>1.3334233986210324E-5</v>
      </c>
      <c r="L7" s="899">
        <v>3.5664814875182559E-5</v>
      </c>
      <c r="M7" s="899">
        <v>2.7089410724865798E-5</v>
      </c>
      <c r="N7" s="899">
        <v>5.1500518590780643E-6</v>
      </c>
      <c r="O7" s="899">
        <v>2.8687287413492653E-6</v>
      </c>
      <c r="P7" s="899">
        <v>1.1561893061995776E-5</v>
      </c>
      <c r="Q7" s="899">
        <v>7.3173698717768852E-6</v>
      </c>
      <c r="R7" s="899">
        <v>2.3696970429037961E-5</v>
      </c>
      <c r="S7" s="899">
        <v>0</v>
      </c>
      <c r="T7" s="899">
        <v>1.7684089188128866E-5</v>
      </c>
      <c r="U7" s="899">
        <v>2.3487943186356942E-5</v>
      </c>
      <c r="V7" s="899">
        <v>1.9291446855679327E-6</v>
      </c>
      <c r="W7" s="899">
        <v>1.1506806443429882E-5</v>
      </c>
      <c r="X7" s="899">
        <v>7.9085977135776638E-3</v>
      </c>
      <c r="Y7" s="899">
        <v>1.1746429454803237E-5</v>
      </c>
      <c r="Z7" s="899">
        <v>1.8736649064918008E-5</v>
      </c>
      <c r="AA7" s="899">
        <v>1.0324092626568075E-5</v>
      </c>
      <c r="AB7" s="899">
        <v>1.037701332779059E-5</v>
      </c>
      <c r="AC7" s="899">
        <v>1.3034229846895503E-5</v>
      </c>
      <c r="AD7" s="899">
        <v>2.6340450895125553E-5</v>
      </c>
      <c r="AE7" s="899">
        <v>2.3270343483510685E-6</v>
      </c>
      <c r="AF7" s="899">
        <v>7.0974546444525854E-6</v>
      </c>
      <c r="AG7" s="899">
        <v>2.9277843226199793E-5</v>
      </c>
      <c r="AH7" s="899">
        <v>1.5778007994944679E-5</v>
      </c>
      <c r="AI7" s="899">
        <v>7.0849605779363167E-5</v>
      </c>
      <c r="AJ7" s="899">
        <v>3.1711573823063361E-4</v>
      </c>
      <c r="AK7" s="899">
        <v>7.5095513715583485E-5</v>
      </c>
      <c r="AL7" s="899">
        <v>1.3464913197663854E-5</v>
      </c>
      <c r="AM7" s="899">
        <v>3.1422223797530429E-3</v>
      </c>
      <c r="AN7" s="899">
        <v>8.1446102853679206E-5</v>
      </c>
      <c r="AO7" s="899">
        <v>1.137523109003046E-4</v>
      </c>
      <c r="AP7" s="899">
        <v>1.3944683453672985E-5</v>
      </c>
      <c r="AQ7" s="903">
        <f t="shared" si="0"/>
        <v>1.0419669391914206</v>
      </c>
    </row>
    <row r="8" spans="1:43">
      <c r="A8" s="901" t="s">
        <v>2537</v>
      </c>
      <c r="B8" s="902" t="s">
        <v>2472</v>
      </c>
      <c r="C8" s="899">
        <v>1.006394847154025E-4</v>
      </c>
      <c r="D8" s="899">
        <v>3.3350421498954945E-5</v>
      </c>
      <c r="E8" s="899">
        <v>6.8521975492240035E-5</v>
      </c>
      <c r="F8" s="899">
        <v>1.0002762921085713</v>
      </c>
      <c r="G8" s="899">
        <v>1.9311079656942668E-4</v>
      </c>
      <c r="H8" s="899">
        <v>2.0858417327142769E-4</v>
      </c>
      <c r="I8" s="899">
        <v>5.136810786126459E-4</v>
      </c>
      <c r="J8" s="899">
        <v>1.4060520218322407E-3</v>
      </c>
      <c r="K8" s="899">
        <v>4.1768091991016788E-3</v>
      </c>
      <c r="L8" s="899">
        <v>2.678503197653671E-4</v>
      </c>
      <c r="M8" s="899">
        <v>2.1736920738767134E-3</v>
      </c>
      <c r="N8" s="899">
        <v>3.4850548910685591E-4</v>
      </c>
      <c r="O8" s="899">
        <v>1.5590938630036485E-4</v>
      </c>
      <c r="P8" s="899">
        <v>2.432900020643728E-4</v>
      </c>
      <c r="Q8" s="899">
        <v>1.1777767382795769E-4</v>
      </c>
      <c r="R8" s="899">
        <v>1.3836412297362773E-4</v>
      </c>
      <c r="S8" s="899">
        <v>0</v>
      </c>
      <c r="T8" s="899">
        <v>3.0242132298115835E-4</v>
      </c>
      <c r="U8" s="899">
        <v>1.9436229594472259E-4</v>
      </c>
      <c r="V8" s="899">
        <v>3.2658469858645905E-5</v>
      </c>
      <c r="W8" s="899">
        <v>2.0254489877900229E-4</v>
      </c>
      <c r="X8" s="899">
        <v>1.5165821056498173E-4</v>
      </c>
      <c r="Y8" s="899">
        <v>3.1012747037054546E-4</v>
      </c>
      <c r="Z8" s="899">
        <v>9.6731545793260661E-3</v>
      </c>
      <c r="AA8" s="899">
        <v>5.0507403031268053E-4</v>
      </c>
      <c r="AB8" s="899">
        <v>9.0565907148283014E-4</v>
      </c>
      <c r="AC8" s="899">
        <v>2.8659293963710322E-4</v>
      </c>
      <c r="AD8" s="899">
        <v>6.4387506059675304E-5</v>
      </c>
      <c r="AE8" s="899">
        <v>2.8767692615476763E-5</v>
      </c>
      <c r="AF8" s="899">
        <v>6.0091839175135649E-5</v>
      </c>
      <c r="AG8" s="899">
        <v>8.8199815269284306E-5</v>
      </c>
      <c r="AH8" s="899">
        <v>1.5222499597743251E-4</v>
      </c>
      <c r="AI8" s="899">
        <v>2.4081621327686842E-4</v>
      </c>
      <c r="AJ8" s="899">
        <v>1.3699042792766395E-4</v>
      </c>
      <c r="AK8" s="899">
        <v>6.1715885904154453E-5</v>
      </c>
      <c r="AL8" s="899">
        <v>7.0961543086326344E-5</v>
      </c>
      <c r="AM8" s="899">
        <v>5.0751813608357875E-4</v>
      </c>
      <c r="AN8" s="899">
        <v>3.1872762726133016E-4</v>
      </c>
      <c r="AO8" s="899">
        <v>5.6765457023343394E-5</v>
      </c>
      <c r="AP8" s="899">
        <v>1.1746068489349953E-4</v>
      </c>
      <c r="AQ8" s="903">
        <f t="shared" si="0"/>
        <v>1.0247738507564983</v>
      </c>
    </row>
    <row r="9" spans="1:43">
      <c r="A9" s="901" t="s">
        <v>2538</v>
      </c>
      <c r="B9" s="902" t="s">
        <v>2473</v>
      </c>
      <c r="C9" s="899">
        <v>1.9175495849373374E-2</v>
      </c>
      <c r="D9" s="899">
        <v>2.2071610418608841E-3</v>
      </c>
      <c r="E9" s="899">
        <v>1.9089564475392607E-2</v>
      </c>
      <c r="F9" s="899">
        <v>3.9190062264391481E-5</v>
      </c>
      <c r="G9" s="899">
        <v>1.0375699138753949</v>
      </c>
      <c r="H9" s="899">
        <v>3.5854891281744274E-2</v>
      </c>
      <c r="I9" s="899">
        <v>6.6928577149944315E-4</v>
      </c>
      <c r="J9" s="899">
        <v>1.4485352961430573E-3</v>
      </c>
      <c r="K9" s="899">
        <v>1.5716483011938965E-4</v>
      </c>
      <c r="L9" s="899">
        <v>4.2141750923389487E-3</v>
      </c>
      <c r="M9" s="899">
        <v>2.1898314038171432E-4</v>
      </c>
      <c r="N9" s="899">
        <v>2.2695934513128853E-5</v>
      </c>
      <c r="O9" s="899">
        <v>5.1711943205361979E-5</v>
      </c>
      <c r="P9" s="899">
        <v>5.2752034302688463E-5</v>
      </c>
      <c r="Q9" s="899">
        <v>4.1886766410906681E-5</v>
      </c>
      <c r="R9" s="899">
        <v>3.0640630823387692E-5</v>
      </c>
      <c r="S9" s="899">
        <v>0</v>
      </c>
      <c r="T9" s="899">
        <v>3.153979924847043E-5</v>
      </c>
      <c r="U9" s="899">
        <v>2.0359237438850381E-4</v>
      </c>
      <c r="V9" s="899">
        <v>1.0276948460931057E-5</v>
      </c>
      <c r="W9" s="899">
        <v>1.4722551384125716E-4</v>
      </c>
      <c r="X9" s="899">
        <v>1.288305747105978E-3</v>
      </c>
      <c r="Y9" s="899">
        <v>2.245724440085418E-4</v>
      </c>
      <c r="Z9" s="899">
        <v>2.7078007869175649E-5</v>
      </c>
      <c r="AA9" s="899">
        <v>3.7105425618263159E-5</v>
      </c>
      <c r="AB9" s="899">
        <v>4.9941518311035586E-5</v>
      </c>
      <c r="AC9" s="899">
        <v>1.1100606892475481E-4</v>
      </c>
      <c r="AD9" s="899">
        <v>4.3713059096079938E-5</v>
      </c>
      <c r="AE9" s="899">
        <v>7.9839736604674892E-6</v>
      </c>
      <c r="AF9" s="899">
        <v>1.7360722019407293E-4</v>
      </c>
      <c r="AG9" s="899">
        <v>4.7624072544961219E-5</v>
      </c>
      <c r="AH9" s="899">
        <v>9.8231275803238336E-5</v>
      </c>
      <c r="AI9" s="899">
        <v>1.0234541484862691E-3</v>
      </c>
      <c r="AJ9" s="899">
        <v>1.4184194886971409E-3</v>
      </c>
      <c r="AK9" s="899">
        <v>3.8509303367539557E-4</v>
      </c>
      <c r="AL9" s="899">
        <v>6.7522331927304078E-5</v>
      </c>
      <c r="AM9" s="899">
        <v>2.5074866997631208E-2</v>
      </c>
      <c r="AN9" s="899">
        <v>6.0132718978524549E-4</v>
      </c>
      <c r="AO9" s="899">
        <v>2.636956175173768E-3</v>
      </c>
      <c r="AP9" s="899">
        <v>5.8301923864884097E-4</v>
      </c>
      <c r="AQ9" s="903">
        <f t="shared" si="0"/>
        <v>1.1545534908402211</v>
      </c>
    </row>
    <row r="10" spans="1:43">
      <c r="A10" s="904" t="s">
        <v>2539</v>
      </c>
      <c r="B10" s="885" t="s">
        <v>2474</v>
      </c>
      <c r="C10" s="899">
        <v>4.7152996498682281E-4</v>
      </c>
      <c r="D10" s="899">
        <v>2.457494832442336E-4</v>
      </c>
      <c r="E10" s="899">
        <v>6.860588904710139E-4</v>
      </c>
      <c r="F10" s="899">
        <v>5.0243331551651465E-4</v>
      </c>
      <c r="G10" s="899">
        <v>2.3892759802656314E-4</v>
      </c>
      <c r="H10" s="899">
        <v>1.0019887045394438</v>
      </c>
      <c r="I10" s="899">
        <v>2.058075470466787E-3</v>
      </c>
      <c r="J10" s="899">
        <v>1.0089923944092677E-4</v>
      </c>
      <c r="K10" s="899">
        <v>3.9189941673560479E-5</v>
      </c>
      <c r="L10" s="899">
        <v>3.3658274281994078E-5</v>
      </c>
      <c r="M10" s="899">
        <v>1.7095776769152642E-3</v>
      </c>
      <c r="N10" s="899">
        <v>1.2452720849776903E-4</v>
      </c>
      <c r="O10" s="899">
        <v>1.9910880656542153E-4</v>
      </c>
      <c r="P10" s="899">
        <v>1.6051148836870581E-4</v>
      </c>
      <c r="Q10" s="899">
        <v>1.1444268108316023E-4</v>
      </c>
      <c r="R10" s="899">
        <v>2.3191617305047728E-4</v>
      </c>
      <c r="S10" s="899">
        <v>0</v>
      </c>
      <c r="T10" s="899">
        <v>3.612838536702681E-4</v>
      </c>
      <c r="U10" s="899">
        <v>1.6685729665791811E-4</v>
      </c>
      <c r="V10" s="899">
        <v>3.2444584673507644E-5</v>
      </c>
      <c r="W10" s="899">
        <v>2.0670460530687341E-4</v>
      </c>
      <c r="X10" s="899">
        <v>2.6025172844825607E-3</v>
      </c>
      <c r="Y10" s="899">
        <v>2.7136788948839679E-3</v>
      </c>
      <c r="Z10" s="899">
        <v>3.7568344317032165E-4</v>
      </c>
      <c r="AA10" s="899">
        <v>2.318879723690048E-4</v>
      </c>
      <c r="AB10" s="899">
        <v>2.3138564934178127E-4</v>
      </c>
      <c r="AC10" s="899">
        <v>4.3617242021312203E-4</v>
      </c>
      <c r="AD10" s="899">
        <v>1.7343468309231929E-4</v>
      </c>
      <c r="AE10" s="899">
        <v>4.3727347214854121E-5</v>
      </c>
      <c r="AF10" s="899">
        <v>2.2125397374351795E-4</v>
      </c>
      <c r="AG10" s="899">
        <v>1.2116037979047876E-4</v>
      </c>
      <c r="AH10" s="899">
        <v>3.4292668390391957E-4</v>
      </c>
      <c r="AI10" s="899">
        <v>7.1701906350131472E-5</v>
      </c>
      <c r="AJ10" s="899">
        <v>2.6272394015392175E-4</v>
      </c>
      <c r="AK10" s="899">
        <v>1.8600719540745874E-3</v>
      </c>
      <c r="AL10" s="899">
        <v>1.9910209773022576E-4</v>
      </c>
      <c r="AM10" s="899">
        <v>5.438534161748221E-4</v>
      </c>
      <c r="AN10" s="899">
        <v>4.8546563969213035E-4</v>
      </c>
      <c r="AO10" s="899">
        <v>3.7150093234732877E-4</v>
      </c>
      <c r="AP10" s="899">
        <v>1.4462716229382891E-4</v>
      </c>
      <c r="AQ10" s="903">
        <f t="shared" si="0"/>
        <v>1.0209608497110712</v>
      </c>
    </row>
    <row r="11" spans="1:43">
      <c r="A11" s="904" t="s">
        <v>2540</v>
      </c>
      <c r="B11" s="885" t="s">
        <v>2475</v>
      </c>
      <c r="C11" s="899">
        <v>1.7178254059278498E-3</v>
      </c>
      <c r="D11" s="899">
        <v>3.3601401799005398E-4</v>
      </c>
      <c r="E11" s="899">
        <v>2.772022194298372E-4</v>
      </c>
      <c r="F11" s="899">
        <v>2.4299271630213708E-4</v>
      </c>
      <c r="G11" s="899">
        <v>1.1613121591937184E-3</v>
      </c>
      <c r="H11" s="899">
        <v>6.4223535407189106E-4</v>
      </c>
      <c r="I11" s="899">
        <v>1.0180933540803967</v>
      </c>
      <c r="J11" s="899">
        <v>1.1427678516858339E-3</v>
      </c>
      <c r="K11" s="899">
        <v>3.7401381050245532E-4</v>
      </c>
      <c r="L11" s="899">
        <v>5.9616373231249434E-5</v>
      </c>
      <c r="M11" s="899">
        <v>2.1069876256036763E-3</v>
      </c>
      <c r="N11" s="899">
        <v>1.7442745771276892E-4</v>
      </c>
      <c r="O11" s="899">
        <v>9.4343900239188074E-5</v>
      </c>
      <c r="P11" s="899">
        <v>3.1473898000815417E-4</v>
      </c>
      <c r="Q11" s="899">
        <v>1.5456282871106723E-4</v>
      </c>
      <c r="R11" s="899">
        <v>3.8346420796890883E-4</v>
      </c>
      <c r="S11" s="899">
        <v>0</v>
      </c>
      <c r="T11" s="899">
        <v>6.1454868658574304E-4</v>
      </c>
      <c r="U11" s="899">
        <v>7.9033093426629389E-4</v>
      </c>
      <c r="V11" s="899">
        <v>6.5690483682589372E-5</v>
      </c>
      <c r="W11" s="899">
        <v>1.875298842356966E-4</v>
      </c>
      <c r="X11" s="899">
        <v>1.8915854149605526E-3</v>
      </c>
      <c r="Y11" s="899">
        <v>7.3934916677077973E-4</v>
      </c>
      <c r="Z11" s="899">
        <v>9.5117556249368118E-5</v>
      </c>
      <c r="AA11" s="899">
        <v>3.6161625546546469E-4</v>
      </c>
      <c r="AB11" s="899">
        <v>4.7434592181552152E-4</v>
      </c>
      <c r="AC11" s="899">
        <v>6.1056111205642135E-4</v>
      </c>
      <c r="AD11" s="899">
        <v>5.474476818387047E-4</v>
      </c>
      <c r="AE11" s="899">
        <v>8.5192807868663195E-5</v>
      </c>
      <c r="AF11" s="899">
        <v>3.2220990372126086E-4</v>
      </c>
      <c r="AG11" s="899">
        <v>1.0358796151005499E-3</v>
      </c>
      <c r="AH11" s="899">
        <v>3.1825834504415121E-4</v>
      </c>
      <c r="AI11" s="899">
        <v>4.9106968686255068E-4</v>
      </c>
      <c r="AJ11" s="899">
        <v>4.8572146292485963E-4</v>
      </c>
      <c r="AK11" s="899">
        <v>1.4274271294978838E-3</v>
      </c>
      <c r="AL11" s="899">
        <v>3.1259660125508012E-4</v>
      </c>
      <c r="AM11" s="899">
        <v>5.2594907690072532E-4</v>
      </c>
      <c r="AN11" s="899">
        <v>4.9094602643399261E-4</v>
      </c>
      <c r="AO11" s="899">
        <v>2.5984028020706231E-2</v>
      </c>
      <c r="AP11" s="899">
        <v>2.1637237619999999E-4</v>
      </c>
      <c r="AQ11" s="903">
        <f t="shared" si="0"/>
        <v>1.0651332607632185</v>
      </c>
    </row>
    <row r="12" spans="1:43">
      <c r="A12" s="904" t="s">
        <v>2541</v>
      </c>
      <c r="B12" s="885" t="s">
        <v>2476</v>
      </c>
      <c r="C12" s="899">
        <v>3.9260497124807942E-4</v>
      </c>
      <c r="D12" s="899">
        <v>7.3133712296945743E-5</v>
      </c>
      <c r="E12" s="899">
        <v>2.8106072715301344E-4</v>
      </c>
      <c r="F12" s="899">
        <v>6.137690913205167E-4</v>
      </c>
      <c r="G12" s="899">
        <v>1.3002420822825231E-4</v>
      </c>
      <c r="H12" s="899">
        <v>4.1671037477453534E-4</v>
      </c>
      <c r="I12" s="899">
        <v>1.8416336756364038E-4</v>
      </c>
      <c r="J12" s="899">
        <v>1.0012479835888128</v>
      </c>
      <c r="K12" s="899">
        <v>6.8916925151374722E-4</v>
      </c>
      <c r="L12" s="899">
        <v>5.270718461752328E-4</v>
      </c>
      <c r="M12" s="899">
        <v>2.5657615440660014E-4</v>
      </c>
      <c r="N12" s="899">
        <v>3.9307016959399117E-5</v>
      </c>
      <c r="O12" s="899">
        <v>8.1311626134323366E-5</v>
      </c>
      <c r="P12" s="899">
        <v>5.0961110068599155E-5</v>
      </c>
      <c r="Q12" s="899">
        <v>3.4066353982977616E-5</v>
      </c>
      <c r="R12" s="899">
        <v>7.9299331975079914E-5</v>
      </c>
      <c r="S12" s="899">
        <v>0</v>
      </c>
      <c r="T12" s="899">
        <v>6.7099500844331844E-5</v>
      </c>
      <c r="U12" s="899">
        <v>1.9290721620416894E-4</v>
      </c>
      <c r="V12" s="899">
        <v>1.1481052382070128E-5</v>
      </c>
      <c r="W12" s="899">
        <v>7.0048354732001386E-5</v>
      </c>
      <c r="X12" s="899">
        <v>2.5582621541188967E-4</v>
      </c>
      <c r="Y12" s="899">
        <v>8.2087987790046334E-5</v>
      </c>
      <c r="Z12" s="899">
        <v>2.1937705655707875E-4</v>
      </c>
      <c r="AA12" s="899">
        <v>1.2632044106741821E-4</v>
      </c>
      <c r="AB12" s="899">
        <v>1.6004809724461482E-4</v>
      </c>
      <c r="AC12" s="899">
        <v>6.624919472013888E-5</v>
      </c>
      <c r="AD12" s="899">
        <v>2.1466267692520735E-5</v>
      </c>
      <c r="AE12" s="899">
        <v>6.178922141171996E-6</v>
      </c>
      <c r="AF12" s="899">
        <v>2.2232497292490707E-4</v>
      </c>
      <c r="AG12" s="899">
        <v>3.327484016197941E-5</v>
      </c>
      <c r="AH12" s="899">
        <v>7.0612755231254116E-5</v>
      </c>
      <c r="AI12" s="899">
        <v>4.5339114254977333E-5</v>
      </c>
      <c r="AJ12" s="899">
        <v>5.8880471809107712E-4</v>
      </c>
      <c r="AK12" s="899">
        <v>4.7431101064348581E-5</v>
      </c>
      <c r="AL12" s="899">
        <v>4.2207356163432932E-5</v>
      </c>
      <c r="AM12" s="899">
        <v>7.5526984101016614E-5</v>
      </c>
      <c r="AN12" s="899">
        <v>1.1423941785706689E-4</v>
      </c>
      <c r="AO12" s="899">
        <v>6.7369413109563591E-5</v>
      </c>
      <c r="AP12" s="899">
        <v>1.5776069108635484E-4</v>
      </c>
      <c r="AQ12" s="903">
        <f t="shared" si="0"/>
        <v>1.007683433712361</v>
      </c>
    </row>
    <row r="13" spans="1:43">
      <c r="A13" s="904" t="s">
        <v>2542</v>
      </c>
      <c r="B13" s="885" t="s">
        <v>2477</v>
      </c>
      <c r="C13" s="899">
        <v>2.5525564020569539E-4</v>
      </c>
      <c r="D13" s="899">
        <v>2.4684630131103602E-4</v>
      </c>
      <c r="E13" s="899">
        <v>6.4558029617791106E-4</v>
      </c>
      <c r="F13" s="899">
        <v>7.5992943842623687E-5</v>
      </c>
      <c r="G13" s="899">
        <v>8.0405495562499505E-4</v>
      </c>
      <c r="H13" s="899">
        <v>5.0012131446959453E-4</v>
      </c>
      <c r="I13" s="899">
        <v>9.5399027276853285E-4</v>
      </c>
      <c r="J13" s="899">
        <v>9.193003518436193E-4</v>
      </c>
      <c r="K13" s="899">
        <v>1.0082095501122628</v>
      </c>
      <c r="L13" s="899">
        <v>2.4188187917810978E-3</v>
      </c>
      <c r="M13" s="899">
        <v>2.2833760528702802E-4</v>
      </c>
      <c r="N13" s="899">
        <v>1.3729194759959197E-4</v>
      </c>
      <c r="O13" s="899">
        <v>1.1518709935942667E-4</v>
      </c>
      <c r="P13" s="899">
        <v>2.3555024186590014E-4</v>
      </c>
      <c r="Q13" s="899">
        <v>2.281277777355714E-4</v>
      </c>
      <c r="R13" s="899">
        <v>1.4217366742733505E-3</v>
      </c>
      <c r="S13" s="899">
        <v>0</v>
      </c>
      <c r="T13" s="899">
        <v>6.4409562575858679E-4</v>
      </c>
      <c r="U13" s="899">
        <v>3.328068091425245E-3</v>
      </c>
      <c r="V13" s="899">
        <v>1.7244556774233921E-3</v>
      </c>
      <c r="W13" s="899">
        <v>5.6837097175239525E-4</v>
      </c>
      <c r="X13" s="899">
        <v>2.3803925349356499E-3</v>
      </c>
      <c r="Y13" s="899">
        <v>9.5692705349845425E-4</v>
      </c>
      <c r="Z13" s="899">
        <v>1.0533065586363674E-3</v>
      </c>
      <c r="AA13" s="899">
        <v>1.7497007796930344E-3</v>
      </c>
      <c r="AB13" s="899">
        <v>2.2411520924720316E-4</v>
      </c>
      <c r="AC13" s="899">
        <v>3.1078422856424217E-4</v>
      </c>
      <c r="AD13" s="899">
        <v>1.6370148060350693E-4</v>
      </c>
      <c r="AE13" s="899">
        <v>4.7551485532254612E-5</v>
      </c>
      <c r="AF13" s="899">
        <v>5.7829346218508911E-5</v>
      </c>
      <c r="AG13" s="899">
        <v>1.2710764867814722E-4</v>
      </c>
      <c r="AH13" s="899">
        <v>9.6232570369621728E-5</v>
      </c>
      <c r="AI13" s="899">
        <v>1.306244045440267E-4</v>
      </c>
      <c r="AJ13" s="899">
        <v>9.3610736380595911E-5</v>
      </c>
      <c r="AK13" s="899">
        <v>1.7846402279947721E-4</v>
      </c>
      <c r="AL13" s="899">
        <v>1.5364770390232778E-4</v>
      </c>
      <c r="AM13" s="899">
        <v>1.9565763558249775E-4</v>
      </c>
      <c r="AN13" s="899">
        <v>2.0867727482778482E-4</v>
      </c>
      <c r="AO13" s="899">
        <v>1.5797642777897996E-3</v>
      </c>
      <c r="AP13" s="899">
        <v>2.0306345795418213E-4</v>
      </c>
      <c r="AQ13" s="903">
        <f t="shared" si="0"/>
        <v>1.0333688276445718</v>
      </c>
    </row>
    <row r="14" spans="1:43">
      <c r="A14" s="904" t="s">
        <v>2543</v>
      </c>
      <c r="B14" s="885" t="s">
        <v>2478</v>
      </c>
      <c r="C14" s="899">
        <v>1.3836889397920034E-5</v>
      </c>
      <c r="D14" s="899">
        <v>1.1403024715341018E-6</v>
      </c>
      <c r="E14" s="899">
        <v>9.3685244110216814E-6</v>
      </c>
      <c r="F14" s="899">
        <v>5.8467110985198578E-5</v>
      </c>
      <c r="G14" s="899">
        <v>4.9563360653174224E-6</v>
      </c>
      <c r="H14" s="899">
        <v>6.0562688230769406E-5</v>
      </c>
      <c r="I14" s="899">
        <v>5.0479944016449793E-6</v>
      </c>
      <c r="J14" s="899">
        <v>5.4766428406735959E-6</v>
      </c>
      <c r="K14" s="899">
        <v>6.5504073144264913E-6</v>
      </c>
      <c r="L14" s="899">
        <v>1.0004391796301351</v>
      </c>
      <c r="M14" s="899">
        <v>1.1679164413591555E-5</v>
      </c>
      <c r="N14" s="899">
        <v>1.5411053213610089E-6</v>
      </c>
      <c r="O14" s="899">
        <v>1.9217599030708774E-5</v>
      </c>
      <c r="P14" s="899">
        <v>1.353772522690522E-5</v>
      </c>
      <c r="Q14" s="899">
        <v>1.3924883599843467E-4</v>
      </c>
      <c r="R14" s="899">
        <v>6.0696230294703849E-5</v>
      </c>
      <c r="S14" s="899">
        <v>0</v>
      </c>
      <c r="T14" s="899">
        <v>1.0968196982611858E-5</v>
      </c>
      <c r="U14" s="899">
        <v>1.2089893952702827E-5</v>
      </c>
      <c r="V14" s="899">
        <v>1.8381986172592262E-6</v>
      </c>
      <c r="W14" s="899">
        <v>5.9721963761381464E-5</v>
      </c>
      <c r="X14" s="899">
        <v>6.1261246405072543E-5</v>
      </c>
      <c r="Y14" s="899">
        <v>1.3793968152833779E-5</v>
      </c>
      <c r="Z14" s="899">
        <v>8.6511983392336958E-6</v>
      </c>
      <c r="AA14" s="899">
        <v>1.5089337597675513E-5</v>
      </c>
      <c r="AB14" s="899">
        <v>6.8448525216629539E-5</v>
      </c>
      <c r="AC14" s="899">
        <v>5.7706328561883539E-6</v>
      </c>
      <c r="AD14" s="899">
        <v>4.730636589847319E-6</v>
      </c>
      <c r="AE14" s="899">
        <v>8.8200394968426499E-7</v>
      </c>
      <c r="AF14" s="899">
        <v>1.1772056842164468E-5</v>
      </c>
      <c r="AG14" s="899">
        <v>1.3147101728791425E-5</v>
      </c>
      <c r="AH14" s="899">
        <v>1.2214048976511129E-5</v>
      </c>
      <c r="AI14" s="899">
        <v>3.6403327146716522E-6</v>
      </c>
      <c r="AJ14" s="899">
        <v>9.1368150563458934E-6</v>
      </c>
      <c r="AK14" s="899">
        <v>3.3857254766842684E-5</v>
      </c>
      <c r="AL14" s="899">
        <v>4.6932387509499624E-5</v>
      </c>
      <c r="AM14" s="899">
        <v>9.597747905846136E-6</v>
      </c>
      <c r="AN14" s="899">
        <v>1.4818091873192884E-5</v>
      </c>
      <c r="AO14" s="899">
        <v>5.5719855417319809E-5</v>
      </c>
      <c r="AP14" s="899">
        <v>1.3344610366058443E-5</v>
      </c>
      <c r="AQ14" s="903">
        <f t="shared" si="0"/>
        <v>1.0013245886817514</v>
      </c>
    </row>
    <row r="15" spans="1:43">
      <c r="A15" s="904" t="s">
        <v>2544</v>
      </c>
      <c r="B15" s="885" t="s">
        <v>2479</v>
      </c>
      <c r="C15" s="899">
        <v>6.5566758405729176E-4</v>
      </c>
      <c r="D15" s="899">
        <v>1.6333384260101678E-5</v>
      </c>
      <c r="E15" s="899">
        <v>6.574326911668057E-5</v>
      </c>
      <c r="F15" s="899">
        <v>1.514875357005177E-4</v>
      </c>
      <c r="G15" s="899">
        <v>1.4889217229889761E-4</v>
      </c>
      <c r="H15" s="899">
        <v>5.0646303875240274E-5</v>
      </c>
      <c r="I15" s="899">
        <v>2.2498577860717827E-4</v>
      </c>
      <c r="J15" s="899">
        <v>2.3192802828430909E-4</v>
      </c>
      <c r="K15" s="899">
        <v>5.8574587975025336E-5</v>
      </c>
      <c r="L15" s="899">
        <v>4.0921885324463097E-5</v>
      </c>
      <c r="M15" s="899">
        <v>1.0122476784501158</v>
      </c>
      <c r="N15" s="899">
        <v>2.492136051342602E-2</v>
      </c>
      <c r="O15" s="899">
        <v>1.1907184811399069E-3</v>
      </c>
      <c r="P15" s="899">
        <v>7.481638767846716E-4</v>
      </c>
      <c r="Q15" s="899">
        <v>9.4288042541722792E-4</v>
      </c>
      <c r="R15" s="899">
        <v>6.5098355767139707E-4</v>
      </c>
      <c r="S15" s="899">
        <v>0</v>
      </c>
      <c r="T15" s="899">
        <v>1.1043631720244486E-2</v>
      </c>
      <c r="U15" s="899">
        <v>2.8918195460780646E-3</v>
      </c>
      <c r="V15" s="899">
        <v>5.9721393548077431E-4</v>
      </c>
      <c r="W15" s="899">
        <v>3.5744949224643873E-4</v>
      </c>
      <c r="X15" s="899">
        <v>1.2028107455708331E-3</v>
      </c>
      <c r="Y15" s="899">
        <v>1.2700146468982544E-2</v>
      </c>
      <c r="Z15" s="899">
        <v>2.5855656962549441E-4</v>
      </c>
      <c r="AA15" s="899">
        <v>1.6394920092997244E-3</v>
      </c>
      <c r="AB15" s="899">
        <v>2.1944658481517956E-4</v>
      </c>
      <c r="AC15" s="899">
        <v>1.2078424579501025E-4</v>
      </c>
      <c r="AD15" s="899">
        <v>7.3683626651280053E-5</v>
      </c>
      <c r="AE15" s="899">
        <v>1.5332205413554097E-4</v>
      </c>
      <c r="AF15" s="899">
        <v>7.4241308533913285E-5</v>
      </c>
      <c r="AG15" s="899">
        <v>8.5481431742700541E-5</v>
      </c>
      <c r="AH15" s="899">
        <v>1.9117579864159781E-4</v>
      </c>
      <c r="AI15" s="899">
        <v>3.5363327609672367E-4</v>
      </c>
      <c r="AJ15" s="899">
        <v>1.5662663852516437E-4</v>
      </c>
      <c r="AK15" s="899">
        <v>1.184337063347432E-4</v>
      </c>
      <c r="AL15" s="899">
        <v>2.0233701518612883E-4</v>
      </c>
      <c r="AM15" s="899">
        <v>3.6292247974026483E-4</v>
      </c>
      <c r="AN15" s="899">
        <v>1.9691369296491327E-4</v>
      </c>
      <c r="AO15" s="899">
        <v>1.3549203631102393E-3</v>
      </c>
      <c r="AP15" s="899">
        <v>8.9973537460256211E-4</v>
      </c>
      <c r="AQ15" s="903">
        <f t="shared" si="0"/>
        <v>1.0767020085438572</v>
      </c>
    </row>
    <row r="16" spans="1:43">
      <c r="A16" s="904" t="s">
        <v>2545</v>
      </c>
      <c r="B16" s="885" t="s">
        <v>2480</v>
      </c>
      <c r="C16" s="899">
        <v>1.2189744593657812E-5</v>
      </c>
      <c r="D16" s="899">
        <v>3.6632838311771049E-6</v>
      </c>
      <c r="E16" s="899">
        <v>3.797850191549542E-5</v>
      </c>
      <c r="F16" s="899">
        <v>4.5914513318582987E-5</v>
      </c>
      <c r="G16" s="899">
        <v>1.3678402679160024E-5</v>
      </c>
      <c r="H16" s="899">
        <v>1.2586321131940575E-5</v>
      </c>
      <c r="I16" s="899">
        <v>4.0365697478989133E-5</v>
      </c>
      <c r="J16" s="899">
        <v>1.0288131428691719E-4</v>
      </c>
      <c r="K16" s="899">
        <v>5.5605885635788542E-5</v>
      </c>
      <c r="L16" s="899">
        <v>3.7997510993950602E-4</v>
      </c>
      <c r="M16" s="899">
        <v>1.2949683535245331E-3</v>
      </c>
      <c r="N16" s="899">
        <v>1.0232102310400528</v>
      </c>
      <c r="O16" s="899">
        <v>1.2506007500482336E-2</v>
      </c>
      <c r="P16" s="899">
        <v>8.1249244372301448E-3</v>
      </c>
      <c r="Q16" s="899">
        <v>4.2381551118201386E-3</v>
      </c>
      <c r="R16" s="899">
        <v>1.2300211084046828E-3</v>
      </c>
      <c r="S16" s="899">
        <v>0</v>
      </c>
      <c r="T16" s="899">
        <v>1.6168049643819336E-3</v>
      </c>
      <c r="U16" s="899">
        <v>5.5247506883054319E-3</v>
      </c>
      <c r="V16" s="899">
        <v>2.9979918568466904E-4</v>
      </c>
      <c r="W16" s="899">
        <v>4.270425612796014E-3</v>
      </c>
      <c r="X16" s="899">
        <v>1.1084966197163271E-3</v>
      </c>
      <c r="Y16" s="899">
        <v>1.1401565340141571E-3</v>
      </c>
      <c r="Z16" s="899">
        <v>2.7923529655374867E-5</v>
      </c>
      <c r="AA16" s="899">
        <v>6.315178092339193E-5</v>
      </c>
      <c r="AB16" s="899">
        <v>1.9159888974108279E-5</v>
      </c>
      <c r="AC16" s="899">
        <v>1.8232573855622378E-5</v>
      </c>
      <c r="AD16" s="899">
        <v>1.591180591072912E-5</v>
      </c>
      <c r="AE16" s="899">
        <v>1.3835913120190978E-5</v>
      </c>
      <c r="AF16" s="899">
        <v>1.9214209823252204E-5</v>
      </c>
      <c r="AG16" s="899">
        <v>1.9967897830461392E-5</v>
      </c>
      <c r="AH16" s="899">
        <v>3.2923772450444852E-5</v>
      </c>
      <c r="AI16" s="899">
        <v>1.9988207714489776E-5</v>
      </c>
      <c r="AJ16" s="899">
        <v>1.6232781052969652E-5</v>
      </c>
      <c r="AK16" s="899">
        <v>2.068506278063549E-5</v>
      </c>
      <c r="AL16" s="899">
        <v>1.2431807548345607E-4</v>
      </c>
      <c r="AM16" s="899">
        <v>1.3688073841361142E-5</v>
      </c>
      <c r="AN16" s="899">
        <v>1.7230462444087309E-5</v>
      </c>
      <c r="AO16" s="899">
        <v>5.2531920075360724E-5</v>
      </c>
      <c r="AP16" s="899">
        <v>3.0845323167298579E-4</v>
      </c>
      <c r="AQ16" s="903">
        <f t="shared" si="0"/>
        <v>1.0657645758871599</v>
      </c>
    </row>
    <row r="17" spans="1:43">
      <c r="A17" s="904" t="s">
        <v>2546</v>
      </c>
      <c r="B17" s="885" t="s">
        <v>2481</v>
      </c>
      <c r="C17" s="899">
        <v>3.9350328450873915E-5</v>
      </c>
      <c r="D17" s="899">
        <v>8.3998643208811582E-6</v>
      </c>
      <c r="E17" s="899">
        <v>5.4066723937209713E-5</v>
      </c>
      <c r="F17" s="899">
        <v>1.0275058097606159E-4</v>
      </c>
      <c r="G17" s="899">
        <v>1.7721575839002387E-4</v>
      </c>
      <c r="H17" s="899">
        <v>3.779006766982704E-5</v>
      </c>
      <c r="I17" s="899">
        <v>4.9959136176911606E-5</v>
      </c>
      <c r="J17" s="899">
        <v>1.8639210553606205E-4</v>
      </c>
      <c r="K17" s="899">
        <v>2.3458371473822885E-4</v>
      </c>
      <c r="L17" s="899">
        <v>2.4857955667822773E-5</v>
      </c>
      <c r="M17" s="899">
        <v>2.4232840693820927E-4</v>
      </c>
      <c r="N17" s="899">
        <v>9.8503124345057595E-5</v>
      </c>
      <c r="O17" s="899">
        <v>1.0079324221940886</v>
      </c>
      <c r="P17" s="899">
        <v>5.1210673882224585E-3</v>
      </c>
      <c r="Q17" s="899">
        <v>1.8960289144008111E-3</v>
      </c>
      <c r="R17" s="899">
        <v>1.816118618162222E-3</v>
      </c>
      <c r="S17" s="899">
        <v>0</v>
      </c>
      <c r="T17" s="899">
        <v>6.0999995545862147E-3</v>
      </c>
      <c r="U17" s="899">
        <v>4.8375847256567983E-3</v>
      </c>
      <c r="V17" s="899">
        <v>4.5652360525196998E-3</v>
      </c>
      <c r="W17" s="899">
        <v>2.633252898061024E-3</v>
      </c>
      <c r="X17" s="899">
        <v>2.1831925114054532E-3</v>
      </c>
      <c r="Y17" s="899">
        <v>7.3213188879517098E-3</v>
      </c>
      <c r="Z17" s="899">
        <v>1.6454229004694268E-4</v>
      </c>
      <c r="AA17" s="899">
        <v>3.000991577615431E-4</v>
      </c>
      <c r="AB17" s="899">
        <v>6.2126730304820085E-5</v>
      </c>
      <c r="AC17" s="899">
        <v>5.6156002799423056E-5</v>
      </c>
      <c r="AD17" s="899">
        <v>4.6922749577017686E-5</v>
      </c>
      <c r="AE17" s="899">
        <v>7.9250311190331901E-5</v>
      </c>
      <c r="AF17" s="899">
        <v>5.6357683781747752E-5</v>
      </c>
      <c r="AG17" s="899">
        <v>5.497005981517189E-5</v>
      </c>
      <c r="AH17" s="899">
        <v>1.1867141992604014E-4</v>
      </c>
      <c r="AI17" s="899">
        <v>7.4267391066498289E-5</v>
      </c>
      <c r="AJ17" s="899">
        <v>1.7950312563381004E-4</v>
      </c>
      <c r="AK17" s="899">
        <v>7.0776520246182195E-5</v>
      </c>
      <c r="AL17" s="899">
        <v>2.4229891437672977E-4</v>
      </c>
      <c r="AM17" s="899">
        <v>9.2177610549918493E-5</v>
      </c>
      <c r="AN17" s="899">
        <v>8.2111664451105939E-5</v>
      </c>
      <c r="AO17" s="899">
        <v>2.4478187133511388E-4</v>
      </c>
      <c r="AP17" s="899">
        <v>3.5186573622686211E-4</v>
      </c>
      <c r="AQ17" s="903">
        <f t="shared" si="0"/>
        <v>1.0475874330150647</v>
      </c>
    </row>
    <row r="18" spans="1:43">
      <c r="A18" s="904" t="s">
        <v>2547</v>
      </c>
      <c r="B18" s="885" t="s">
        <v>2482</v>
      </c>
      <c r="C18" s="899">
        <v>2.2685313830526609E-4</v>
      </c>
      <c r="D18" s="899">
        <v>3.6055684038587173E-5</v>
      </c>
      <c r="E18" s="899">
        <v>2.0225147347348644E-4</v>
      </c>
      <c r="F18" s="899">
        <v>2.5497201016327956E-3</v>
      </c>
      <c r="G18" s="899">
        <v>4.0858330739193636E-4</v>
      </c>
      <c r="H18" s="899">
        <v>3.0507997778287819E-4</v>
      </c>
      <c r="I18" s="899">
        <v>3.209777306982105E-4</v>
      </c>
      <c r="J18" s="899">
        <v>8.9252965757529552E-4</v>
      </c>
      <c r="K18" s="899">
        <v>2.2965142278563188E-4</v>
      </c>
      <c r="L18" s="899">
        <v>2.1299065212974913E-3</v>
      </c>
      <c r="M18" s="899">
        <v>1.680507266732954E-3</v>
      </c>
      <c r="N18" s="899">
        <v>9.6817027103995268E-5</v>
      </c>
      <c r="O18" s="899">
        <v>4.1878683533770524E-3</v>
      </c>
      <c r="P18" s="899">
        <v>1.0097564549369482</v>
      </c>
      <c r="Q18" s="899">
        <v>6.1270124605242128E-3</v>
      </c>
      <c r="R18" s="899">
        <v>4.3506347148689522E-3</v>
      </c>
      <c r="S18" s="899">
        <v>0</v>
      </c>
      <c r="T18" s="899">
        <v>3.0296178163560683E-3</v>
      </c>
      <c r="U18" s="899">
        <v>1.8380695501188124E-3</v>
      </c>
      <c r="V18" s="899">
        <v>3.5065846149373407E-3</v>
      </c>
      <c r="W18" s="899">
        <v>3.6619327573449187E-3</v>
      </c>
      <c r="X18" s="899">
        <v>1.5071872445722059E-3</v>
      </c>
      <c r="Y18" s="899">
        <v>2.3729146669316538E-3</v>
      </c>
      <c r="Z18" s="899">
        <v>1.8523481784858383E-4</v>
      </c>
      <c r="AA18" s="899">
        <v>1.3444353464565357E-3</v>
      </c>
      <c r="AB18" s="899">
        <v>1.5051060998873963E-4</v>
      </c>
      <c r="AC18" s="899">
        <v>3.5341021897422332E-4</v>
      </c>
      <c r="AD18" s="899">
        <v>1.5440842765058517E-4</v>
      </c>
      <c r="AE18" s="899">
        <v>7.8672863287752382E-5</v>
      </c>
      <c r="AF18" s="899">
        <v>2.22774630118166E-4</v>
      </c>
      <c r="AG18" s="899">
        <v>1.8956319442698855E-4</v>
      </c>
      <c r="AH18" s="899">
        <v>4.9016987158375519E-4</v>
      </c>
      <c r="AI18" s="899">
        <v>1.0968763554429178E-4</v>
      </c>
      <c r="AJ18" s="899">
        <v>1.2577318763807641E-4</v>
      </c>
      <c r="AK18" s="899">
        <v>2.9671476294357443E-4</v>
      </c>
      <c r="AL18" s="899">
        <v>2.3069076102861233E-3</v>
      </c>
      <c r="AM18" s="899">
        <v>2.4917640928217677E-4</v>
      </c>
      <c r="AN18" s="899">
        <v>2.7787402226079754E-4</v>
      </c>
      <c r="AO18" s="899">
        <v>1.7868573431640341E-4</v>
      </c>
      <c r="AP18" s="899">
        <v>6.4888148781750993E-4</v>
      </c>
      <c r="AQ18" s="903">
        <f t="shared" si="0"/>
        <v>1.0561312097674047</v>
      </c>
    </row>
    <row r="19" spans="1:43">
      <c r="A19" s="904" t="s">
        <v>2548</v>
      </c>
      <c r="B19" s="905" t="s">
        <v>2483</v>
      </c>
      <c r="C19" s="899">
        <v>1.5036867797064711E-4</v>
      </c>
      <c r="D19" s="899">
        <v>9.6656698313143927E-5</v>
      </c>
      <c r="E19" s="899">
        <v>1.0760497607435664E-4</v>
      </c>
      <c r="F19" s="899">
        <v>1.2818910875951471E-3</v>
      </c>
      <c r="G19" s="899">
        <v>1.6417952053132155E-4</v>
      </c>
      <c r="H19" s="899">
        <v>1.5605671609433128E-4</v>
      </c>
      <c r="I19" s="899">
        <v>1.1245526086948158E-4</v>
      </c>
      <c r="J19" s="899">
        <v>2.1082031234958789E-4</v>
      </c>
      <c r="K19" s="899">
        <v>9.238955474089902E-4</v>
      </c>
      <c r="L19" s="899">
        <v>1.408197589760679E-4</v>
      </c>
      <c r="M19" s="899">
        <v>1.1535741789856957E-3</v>
      </c>
      <c r="N19" s="899">
        <v>2.6344510812666009E-4</v>
      </c>
      <c r="O19" s="899">
        <v>1.2770594984390737E-4</v>
      </c>
      <c r="P19" s="899">
        <v>5.4788338092373286E-4</v>
      </c>
      <c r="Q19" s="899">
        <v>1.0456655377166328</v>
      </c>
      <c r="R19" s="899">
        <v>7.2391258263877854E-4</v>
      </c>
      <c r="S19" s="899">
        <v>0</v>
      </c>
      <c r="T19" s="899">
        <v>9.4923766761475072E-4</v>
      </c>
      <c r="U19" s="899">
        <v>3.1862448482399995E-4</v>
      </c>
      <c r="V19" s="899">
        <v>1.9566089252309439E-4</v>
      </c>
      <c r="W19" s="899">
        <v>7.8927031272738263E-4</v>
      </c>
      <c r="X19" s="899">
        <v>2.1329951354327615E-4</v>
      </c>
      <c r="Y19" s="899">
        <v>4.577730856360792E-4</v>
      </c>
      <c r="Z19" s="899">
        <v>2.142264216230171E-4</v>
      </c>
      <c r="AA19" s="899">
        <v>6.5516776730587304E-4</v>
      </c>
      <c r="AB19" s="899">
        <v>2.9064238846976983E-4</v>
      </c>
      <c r="AC19" s="899">
        <v>3.8522661132038718E-4</v>
      </c>
      <c r="AD19" s="899">
        <v>4.2869523911009781E-4</v>
      </c>
      <c r="AE19" s="899">
        <v>9.1966550201545735E-5</v>
      </c>
      <c r="AF19" s="899">
        <v>2.1927814452995731E-4</v>
      </c>
      <c r="AG19" s="899">
        <v>4.9696674588960187E-4</v>
      </c>
      <c r="AH19" s="899">
        <v>3.5213165241114827E-4</v>
      </c>
      <c r="AI19" s="899">
        <v>1.9254954904366546E-4</v>
      </c>
      <c r="AJ19" s="899">
        <v>1.8905103679559793E-4</v>
      </c>
      <c r="AK19" s="899">
        <v>2.9265845856833776E-4</v>
      </c>
      <c r="AL19" s="899">
        <v>7.9155135136350883E-3</v>
      </c>
      <c r="AM19" s="899">
        <v>1.7935221049923401E-4</v>
      </c>
      <c r="AN19" s="899">
        <v>2.1524953611265312E-4</v>
      </c>
      <c r="AO19" s="899">
        <v>7.060267806246452E-5</v>
      </c>
      <c r="AP19" s="899">
        <v>2.8161532729989555E-4</v>
      </c>
      <c r="AQ19" s="903">
        <f t="shared" si="0"/>
        <v>1.0669399519337819</v>
      </c>
    </row>
    <row r="20" spans="1:43">
      <c r="A20" s="904" t="s">
        <v>2549</v>
      </c>
      <c r="B20" s="905" t="s">
        <v>2484</v>
      </c>
      <c r="C20" s="899">
        <v>2.8551318603500819E-4</v>
      </c>
      <c r="D20" s="899">
        <v>1.0287218248296696E-4</v>
      </c>
      <c r="E20" s="899">
        <v>9.3057623382377037E-5</v>
      </c>
      <c r="F20" s="899">
        <v>2.8092791033167396E-4</v>
      </c>
      <c r="G20" s="899">
        <v>1.3423318239126655E-4</v>
      </c>
      <c r="H20" s="899">
        <v>1.1312124940332832E-4</v>
      </c>
      <c r="I20" s="899">
        <v>8.1186940098665531E-5</v>
      </c>
      <c r="J20" s="899">
        <v>1.0719596818787047E-4</v>
      </c>
      <c r="K20" s="899">
        <v>7.2552363020942184E-5</v>
      </c>
      <c r="L20" s="899">
        <v>8.033163327282429E-5</v>
      </c>
      <c r="M20" s="899">
        <v>1.2676556551297177E-4</v>
      </c>
      <c r="N20" s="899">
        <v>7.2038291511522255E-5</v>
      </c>
      <c r="O20" s="899">
        <v>7.9201231614193281E-5</v>
      </c>
      <c r="P20" s="899">
        <v>2.4724634748522116E-4</v>
      </c>
      <c r="Q20" s="899">
        <v>2.7006094529415047E-3</v>
      </c>
      <c r="R20" s="899">
        <v>1.0518900918574146</v>
      </c>
      <c r="S20" s="899">
        <v>0</v>
      </c>
      <c r="T20" s="899">
        <v>1.1365183383459957E-4</v>
      </c>
      <c r="U20" s="899">
        <v>1.0706592223722603E-4</v>
      </c>
      <c r="V20" s="899">
        <v>8.0359693052256488E-5</v>
      </c>
      <c r="W20" s="899">
        <v>2.9638913595998685E-4</v>
      </c>
      <c r="X20" s="899">
        <v>2.005869648390454E-4</v>
      </c>
      <c r="Y20" s="899">
        <v>3.024648023200985E-4</v>
      </c>
      <c r="Z20" s="899">
        <v>1.0703724454507994E-4</v>
      </c>
      <c r="AA20" s="899">
        <v>3.1091810902100396E-4</v>
      </c>
      <c r="AB20" s="899">
        <v>2.2049644430607439E-4</v>
      </c>
      <c r="AC20" s="899">
        <v>5.6396046441146205E-4</v>
      </c>
      <c r="AD20" s="899">
        <v>2.8953025301326532E-4</v>
      </c>
      <c r="AE20" s="899">
        <v>5.5057821377210386E-5</v>
      </c>
      <c r="AF20" s="899">
        <v>1.5915186859178268E-4</v>
      </c>
      <c r="AG20" s="899">
        <v>3.1294354398331867E-4</v>
      </c>
      <c r="AH20" s="899">
        <v>1.2019290839584012E-3</v>
      </c>
      <c r="AI20" s="899">
        <v>1.503021469771138E-4</v>
      </c>
      <c r="AJ20" s="899">
        <v>4.2934707438724547E-3</v>
      </c>
      <c r="AK20" s="899">
        <v>2.5757503844974839E-4</v>
      </c>
      <c r="AL20" s="899">
        <v>3.6917394277035396E-3</v>
      </c>
      <c r="AM20" s="899">
        <v>1.530116724391751E-4</v>
      </c>
      <c r="AN20" s="899">
        <v>7.0874321358911304E-4</v>
      </c>
      <c r="AO20" s="899">
        <v>9.4133331807954249E-3</v>
      </c>
      <c r="AP20" s="899">
        <v>4.2211004727059034E-4</v>
      </c>
      <c r="AQ20" s="903">
        <f t="shared" si="0"/>
        <v>1.0794566635943641</v>
      </c>
    </row>
    <row r="21" spans="1:43">
      <c r="A21" s="904" t="s">
        <v>2550</v>
      </c>
      <c r="B21" s="905" t="s">
        <v>2485</v>
      </c>
      <c r="C21" s="899">
        <v>0</v>
      </c>
      <c r="D21" s="899">
        <v>0</v>
      </c>
      <c r="E21" s="899">
        <v>0</v>
      </c>
      <c r="F21" s="899">
        <v>0</v>
      </c>
      <c r="G21" s="899">
        <v>0</v>
      </c>
      <c r="H21" s="899">
        <v>0</v>
      </c>
      <c r="I21" s="899">
        <v>0</v>
      </c>
      <c r="J21" s="899">
        <v>0</v>
      </c>
      <c r="K21" s="899">
        <v>0</v>
      </c>
      <c r="L21" s="899">
        <v>0</v>
      </c>
      <c r="M21" s="899">
        <v>0</v>
      </c>
      <c r="N21" s="899">
        <v>0</v>
      </c>
      <c r="O21" s="899">
        <v>0</v>
      </c>
      <c r="P21" s="899">
        <v>0</v>
      </c>
      <c r="Q21" s="899">
        <v>0</v>
      </c>
      <c r="R21" s="899">
        <v>0</v>
      </c>
      <c r="S21" s="899">
        <v>1</v>
      </c>
      <c r="T21" s="899">
        <v>0</v>
      </c>
      <c r="U21" s="899">
        <v>0</v>
      </c>
      <c r="V21" s="899">
        <v>0</v>
      </c>
      <c r="W21" s="899">
        <v>0</v>
      </c>
      <c r="X21" s="899">
        <v>0</v>
      </c>
      <c r="Y21" s="899">
        <v>0</v>
      </c>
      <c r="Z21" s="899">
        <v>0</v>
      </c>
      <c r="AA21" s="899">
        <v>0</v>
      </c>
      <c r="AB21" s="899">
        <v>0</v>
      </c>
      <c r="AC21" s="899">
        <v>0</v>
      </c>
      <c r="AD21" s="899">
        <v>0</v>
      </c>
      <c r="AE21" s="899">
        <v>0</v>
      </c>
      <c r="AF21" s="899">
        <v>0</v>
      </c>
      <c r="AG21" s="899">
        <v>0</v>
      </c>
      <c r="AH21" s="899">
        <v>0</v>
      </c>
      <c r="AI21" s="899">
        <v>0</v>
      </c>
      <c r="AJ21" s="899">
        <v>0</v>
      </c>
      <c r="AK21" s="899">
        <v>0</v>
      </c>
      <c r="AL21" s="899">
        <v>0</v>
      </c>
      <c r="AM21" s="899">
        <v>0</v>
      </c>
      <c r="AN21" s="899">
        <v>0</v>
      </c>
      <c r="AO21" s="899">
        <v>0</v>
      </c>
      <c r="AP21" s="899">
        <v>0</v>
      </c>
      <c r="AQ21" s="903">
        <f t="shared" si="0"/>
        <v>1</v>
      </c>
    </row>
    <row r="22" spans="1:43">
      <c r="A22" s="904" t="s">
        <v>2551</v>
      </c>
      <c r="B22" s="905" t="s">
        <v>2486</v>
      </c>
      <c r="C22" s="899">
        <v>3.0123644913966581E-4</v>
      </c>
      <c r="D22" s="899">
        <v>2.5164975424911141E-4</v>
      </c>
      <c r="E22" s="899">
        <v>5.3243667316595327E-4</v>
      </c>
      <c r="F22" s="899">
        <v>9.8110073339845671E-4</v>
      </c>
      <c r="G22" s="899">
        <v>3.2321799849424604E-4</v>
      </c>
      <c r="H22" s="899">
        <v>3.1033447844845501E-4</v>
      </c>
      <c r="I22" s="899">
        <v>2.2145468678692133E-4</v>
      </c>
      <c r="J22" s="899">
        <v>3.65337611389486E-4</v>
      </c>
      <c r="K22" s="899">
        <v>2.3650988529527717E-4</v>
      </c>
      <c r="L22" s="899">
        <v>2.4970193344268373E-4</v>
      </c>
      <c r="M22" s="899">
        <v>3.8532040008786266E-4</v>
      </c>
      <c r="N22" s="899">
        <v>1.9768222595217377E-4</v>
      </c>
      <c r="O22" s="899">
        <v>6.1830514998455742E-4</v>
      </c>
      <c r="P22" s="899">
        <v>5.0991716759526667E-3</v>
      </c>
      <c r="Q22" s="899">
        <v>9.4197544806322621E-3</v>
      </c>
      <c r="R22" s="899">
        <v>2.3818293987857075E-2</v>
      </c>
      <c r="S22" s="899">
        <v>0</v>
      </c>
      <c r="T22" s="899">
        <v>1.0934416080939848</v>
      </c>
      <c r="U22" s="899">
        <v>6.8038331276114774E-3</v>
      </c>
      <c r="V22" s="899">
        <v>5.0777403046879638E-2</v>
      </c>
      <c r="W22" s="899">
        <v>7.9685720951725939E-3</v>
      </c>
      <c r="X22" s="899">
        <v>7.0530460192839701E-4</v>
      </c>
      <c r="Y22" s="899">
        <v>1.9443239728072891E-3</v>
      </c>
      <c r="Z22" s="899">
        <v>3.776981705328785E-4</v>
      </c>
      <c r="AA22" s="899">
        <v>1.0775993193491444E-3</v>
      </c>
      <c r="AB22" s="899">
        <v>6.2198676263916822E-4</v>
      </c>
      <c r="AC22" s="899">
        <v>7.6137533315728757E-4</v>
      </c>
      <c r="AD22" s="899">
        <v>8.8228171887718473E-4</v>
      </c>
      <c r="AE22" s="899">
        <v>1.8480539383434509E-4</v>
      </c>
      <c r="AF22" s="899">
        <v>4.5061689131748166E-4</v>
      </c>
      <c r="AG22" s="899">
        <v>1.8014586088033978E-3</v>
      </c>
      <c r="AH22" s="899">
        <v>1.5280376444814969E-3</v>
      </c>
      <c r="AI22" s="899">
        <v>6.7763659338161567E-4</v>
      </c>
      <c r="AJ22" s="899">
        <v>5.0042978268698558E-4</v>
      </c>
      <c r="AK22" s="899">
        <v>6.8677908439813778E-4</v>
      </c>
      <c r="AL22" s="899">
        <v>1.323848420466525E-2</v>
      </c>
      <c r="AM22" s="899">
        <v>3.7862827216043166E-4</v>
      </c>
      <c r="AN22" s="899">
        <v>5.0034075333386691E-4</v>
      </c>
      <c r="AO22" s="899">
        <v>1.5348730199821234E-2</v>
      </c>
      <c r="AP22" s="899">
        <v>7.4333524941703523E-4</v>
      </c>
      <c r="AQ22" s="903">
        <f t="shared" si="0"/>
        <v>1.2439694417961005</v>
      </c>
    </row>
    <row r="23" spans="1:43">
      <c r="A23" s="904" t="s">
        <v>2552</v>
      </c>
      <c r="B23" s="885" t="s">
        <v>2487</v>
      </c>
      <c r="C23" s="899">
        <v>1.4231157221526806E-4</v>
      </c>
      <c r="D23" s="899">
        <v>7.2048022239697224E-5</v>
      </c>
      <c r="E23" s="899">
        <v>6.7010360125764417E-4</v>
      </c>
      <c r="F23" s="899">
        <v>4.268615544904457E-4</v>
      </c>
      <c r="G23" s="899">
        <v>1.3717644840994844E-4</v>
      </c>
      <c r="H23" s="899">
        <v>1.2778638592945E-4</v>
      </c>
      <c r="I23" s="899">
        <v>1.05542914217444E-4</v>
      </c>
      <c r="J23" s="899">
        <v>1.6482909507754831E-4</v>
      </c>
      <c r="K23" s="899">
        <v>1.0967645085457661E-4</v>
      </c>
      <c r="L23" s="899">
        <v>1.1004790790633541E-4</v>
      </c>
      <c r="M23" s="899">
        <v>1.6266531180250153E-4</v>
      </c>
      <c r="N23" s="899">
        <v>9.8693683138038744E-5</v>
      </c>
      <c r="O23" s="899">
        <v>1.1154641649143E-4</v>
      </c>
      <c r="P23" s="899">
        <v>8.8294168297211857E-4</v>
      </c>
      <c r="Q23" s="899">
        <v>2.9182054551791588E-3</v>
      </c>
      <c r="R23" s="899">
        <v>6.2248562409336792E-3</v>
      </c>
      <c r="S23" s="899">
        <v>0</v>
      </c>
      <c r="T23" s="899">
        <v>9.2414382143969874E-3</v>
      </c>
      <c r="U23" s="899">
        <v>1.0547239724598918</v>
      </c>
      <c r="V23" s="899">
        <v>2.8278133367338532E-2</v>
      </c>
      <c r="W23" s="899">
        <v>3.4324719666049899E-3</v>
      </c>
      <c r="X23" s="899">
        <v>1.6650711521401084E-3</v>
      </c>
      <c r="Y23" s="899">
        <v>3.6750986664562911E-3</v>
      </c>
      <c r="Z23" s="899">
        <v>2.0735120739627682E-4</v>
      </c>
      <c r="AA23" s="899">
        <v>6.8656737493055764E-4</v>
      </c>
      <c r="AB23" s="899">
        <v>2.4142269395835945E-4</v>
      </c>
      <c r="AC23" s="899">
        <v>4.3294925704892904E-4</v>
      </c>
      <c r="AD23" s="899">
        <v>3.1127881954514134E-4</v>
      </c>
      <c r="AE23" s="899">
        <v>9.7548086794698024E-5</v>
      </c>
      <c r="AF23" s="899">
        <v>2.6643497738391958E-4</v>
      </c>
      <c r="AG23" s="899">
        <v>6.4857753018704835E-4</v>
      </c>
      <c r="AH23" s="899">
        <v>1.4202395007633162E-3</v>
      </c>
      <c r="AI23" s="899">
        <v>5.4287765518217098E-4</v>
      </c>
      <c r="AJ23" s="899">
        <v>2.2392554204502365E-4</v>
      </c>
      <c r="AK23" s="899">
        <v>2.2825377999772251E-4</v>
      </c>
      <c r="AL23" s="899">
        <v>5.2600176853853098E-3</v>
      </c>
      <c r="AM23" s="899">
        <v>1.899582152797165E-4</v>
      </c>
      <c r="AN23" s="899">
        <v>4.2968120931886509E-4</v>
      </c>
      <c r="AO23" s="899">
        <v>2.5395607223777897E-4</v>
      </c>
      <c r="AP23" s="899">
        <v>1.3118975873853491E-3</v>
      </c>
      <c r="AQ23" s="903">
        <f t="shared" si="0"/>
        <v>1.1249225181773994</v>
      </c>
    </row>
    <row r="24" spans="1:43">
      <c r="A24" s="904" t="s">
        <v>2553</v>
      </c>
      <c r="B24" s="885" t="s">
        <v>2488</v>
      </c>
      <c r="C24" s="899">
        <v>2.3844822493363676E-8</v>
      </c>
      <c r="D24" s="899">
        <v>1.3022476439232331E-8</v>
      </c>
      <c r="E24" s="899">
        <v>4.7261404765389577E-8</v>
      </c>
      <c r="F24" s="899">
        <v>7.5126718211808971E-8</v>
      </c>
      <c r="G24" s="899">
        <v>2.5006122179056467E-8</v>
      </c>
      <c r="H24" s="899">
        <v>2.436255997610257E-8</v>
      </c>
      <c r="I24" s="899">
        <v>2.1168627206966743E-8</v>
      </c>
      <c r="J24" s="899">
        <v>2.9269086439201532E-8</v>
      </c>
      <c r="K24" s="899">
        <v>2.001582924039794E-8</v>
      </c>
      <c r="L24" s="899">
        <v>1.9976005376767651E-8</v>
      </c>
      <c r="M24" s="899">
        <v>2.8933231538542283E-8</v>
      </c>
      <c r="N24" s="899">
        <v>1.9058325669669491E-8</v>
      </c>
      <c r="O24" s="899">
        <v>9.515670861487098E-8</v>
      </c>
      <c r="P24" s="899">
        <v>9.3120344165739446E-8</v>
      </c>
      <c r="Q24" s="899">
        <v>9.8692482012231311E-8</v>
      </c>
      <c r="R24" s="899">
        <v>2.2637445257356534E-8</v>
      </c>
      <c r="S24" s="899">
        <v>0</v>
      </c>
      <c r="T24" s="899">
        <v>2.6917408851691774E-8</v>
      </c>
      <c r="U24" s="899">
        <v>4.8928677437961086E-8</v>
      </c>
      <c r="V24" s="899">
        <v>1.000000020331387</v>
      </c>
      <c r="W24" s="899">
        <v>5.5619141737081743E-7</v>
      </c>
      <c r="X24" s="899">
        <v>4.8939069197924837E-8</v>
      </c>
      <c r="Y24" s="899">
        <v>7.1869440280543412E-7</v>
      </c>
      <c r="Z24" s="899">
        <v>3.7852332442198117E-8</v>
      </c>
      <c r="AA24" s="899">
        <v>9.1203684172134835E-8</v>
      </c>
      <c r="AB24" s="899">
        <v>4.1491807236889512E-8</v>
      </c>
      <c r="AC24" s="899">
        <v>1.5050685809632858E-7</v>
      </c>
      <c r="AD24" s="899">
        <v>9.868451528073577E-8</v>
      </c>
      <c r="AE24" s="899">
        <v>3.5213009416799369E-8</v>
      </c>
      <c r="AF24" s="899">
        <v>9.0507679234861807E-8</v>
      </c>
      <c r="AG24" s="899">
        <v>5.9786347772164253E-8</v>
      </c>
      <c r="AH24" s="899">
        <v>5.0106827531701041E-7</v>
      </c>
      <c r="AI24" s="899">
        <v>5.314941126314364E-8</v>
      </c>
      <c r="AJ24" s="899">
        <v>3.5210120585426869E-8</v>
      </c>
      <c r="AK24" s="899">
        <v>7.4315572371532815E-8</v>
      </c>
      <c r="AL24" s="899">
        <v>8.7381554403148438E-7</v>
      </c>
      <c r="AM24" s="899">
        <v>5.5569601196974007E-8</v>
      </c>
      <c r="AN24" s="899">
        <v>6.5754713675430425E-8</v>
      </c>
      <c r="AO24" s="899">
        <v>1.8698722095760527E-8</v>
      </c>
      <c r="AP24" s="899">
        <v>1.5373843426472795E-7</v>
      </c>
      <c r="AQ24" s="903">
        <f t="shared" si="0"/>
        <v>1.0000043594827464</v>
      </c>
    </row>
    <row r="25" spans="1:43">
      <c r="A25" s="904" t="s">
        <v>2554</v>
      </c>
      <c r="B25" s="885" t="s">
        <v>2489</v>
      </c>
      <c r="C25" s="899">
        <v>3.7176594469910605E-5</v>
      </c>
      <c r="D25" s="899">
        <v>2.5103709580904211E-5</v>
      </c>
      <c r="E25" s="899">
        <v>2.8175793821107768E-3</v>
      </c>
      <c r="F25" s="899">
        <v>1.2634820337103334E-4</v>
      </c>
      <c r="G25" s="899">
        <v>6.3447063509752027E-5</v>
      </c>
      <c r="H25" s="899">
        <v>3.7908329562254009E-5</v>
      </c>
      <c r="I25" s="899">
        <v>2.9437094411869218E-5</v>
      </c>
      <c r="J25" s="899">
        <v>4.8361586794198389E-5</v>
      </c>
      <c r="K25" s="899">
        <v>3.178418870200318E-5</v>
      </c>
      <c r="L25" s="899">
        <v>3.190104861455481E-5</v>
      </c>
      <c r="M25" s="899">
        <v>4.5821621250027896E-5</v>
      </c>
      <c r="N25" s="899">
        <v>2.6259508901720735E-5</v>
      </c>
      <c r="O25" s="899">
        <v>3.0395825238312062E-5</v>
      </c>
      <c r="P25" s="899">
        <v>3.3085671398166446E-5</v>
      </c>
      <c r="Q25" s="899">
        <v>1.207773609259303E-4</v>
      </c>
      <c r="R25" s="899">
        <v>3.6798956775064641E-5</v>
      </c>
      <c r="S25" s="899">
        <v>0</v>
      </c>
      <c r="T25" s="899">
        <v>4.0710782491577333E-5</v>
      </c>
      <c r="U25" s="899">
        <v>3.3974091948704886E-5</v>
      </c>
      <c r="V25" s="899">
        <v>3.3235093754523076E-5</v>
      </c>
      <c r="W25" s="899">
        <v>1.015960168542964</v>
      </c>
      <c r="X25" s="899">
        <v>7.4870302572491767E-5</v>
      </c>
      <c r="Y25" s="899">
        <v>9.363753343870892E-5</v>
      </c>
      <c r="Z25" s="899">
        <v>5.024811313585579E-5</v>
      </c>
      <c r="AA25" s="899">
        <v>1.2934855595695427E-4</v>
      </c>
      <c r="AB25" s="899">
        <v>7.0221605393867975E-5</v>
      </c>
      <c r="AC25" s="899">
        <v>8.6453735010076166E-5</v>
      </c>
      <c r="AD25" s="899">
        <v>9.6876449365818494E-5</v>
      </c>
      <c r="AE25" s="899">
        <v>2.0267175101817717E-5</v>
      </c>
      <c r="AF25" s="899">
        <v>4.4027547332802056E-4</v>
      </c>
      <c r="AG25" s="899">
        <v>1.1060031463195264E-4</v>
      </c>
      <c r="AH25" s="899">
        <v>3.6087254292046421E-4</v>
      </c>
      <c r="AI25" s="899">
        <v>4.6697391357650114E-5</v>
      </c>
      <c r="AJ25" s="899">
        <v>4.3109725169336726E-5</v>
      </c>
      <c r="AK25" s="899">
        <v>6.7492244454104796E-5</v>
      </c>
      <c r="AL25" s="899">
        <v>1.7059105427653853E-3</v>
      </c>
      <c r="AM25" s="899">
        <v>5.4880167393409087E-5</v>
      </c>
      <c r="AN25" s="899">
        <v>5.2487420011818701E-5</v>
      </c>
      <c r="AO25" s="899">
        <v>2.8851586690022616E-5</v>
      </c>
      <c r="AP25" s="899">
        <v>1.4215405889459324E-4</v>
      </c>
      <c r="AQ25" s="903">
        <f t="shared" si="0"/>
        <v>1.0231433755354731</v>
      </c>
    </row>
    <row r="26" spans="1:43">
      <c r="A26" s="904" t="s">
        <v>2555</v>
      </c>
      <c r="B26" s="885" t="s">
        <v>2490</v>
      </c>
      <c r="C26" s="899">
        <v>3.9027751485026612E-4</v>
      </c>
      <c r="D26" s="899">
        <v>6.6479099064335994E-4</v>
      </c>
      <c r="E26" s="899">
        <v>1.4004118207069265E-3</v>
      </c>
      <c r="F26" s="899">
        <v>9.3222808838629178E-4</v>
      </c>
      <c r="G26" s="899">
        <v>2.1500252598644965E-3</v>
      </c>
      <c r="H26" s="899">
        <v>4.023466519118407E-3</v>
      </c>
      <c r="I26" s="899">
        <v>3.1027970712575216E-3</v>
      </c>
      <c r="J26" s="899">
        <v>1.8603712111587502E-3</v>
      </c>
      <c r="K26" s="899">
        <v>1.5399617654260503E-3</v>
      </c>
      <c r="L26" s="899">
        <v>1.8056890443022392E-4</v>
      </c>
      <c r="M26" s="899">
        <v>3.229134016969486E-3</v>
      </c>
      <c r="N26" s="899">
        <v>6.3264438963263922E-4</v>
      </c>
      <c r="O26" s="899">
        <v>3.0918198980293976E-4</v>
      </c>
      <c r="P26" s="899">
        <v>1.4205992294518649E-3</v>
      </c>
      <c r="Q26" s="899">
        <v>8.8769201053111313E-4</v>
      </c>
      <c r="R26" s="899">
        <v>2.9930769577312375E-3</v>
      </c>
      <c r="S26" s="899">
        <v>0</v>
      </c>
      <c r="T26" s="899">
        <v>2.2208222607444147E-3</v>
      </c>
      <c r="U26" s="899">
        <v>2.7845413368297262E-3</v>
      </c>
      <c r="V26" s="899">
        <v>2.3513899936732579E-4</v>
      </c>
      <c r="W26" s="899">
        <v>1.3143505841697236E-3</v>
      </c>
      <c r="X26" s="899">
        <v>1.0092736214285527</v>
      </c>
      <c r="Y26" s="899">
        <v>1.263673230359088E-3</v>
      </c>
      <c r="Z26" s="899">
        <v>2.3628597027888342E-3</v>
      </c>
      <c r="AA26" s="899">
        <v>1.2673519025553151E-3</v>
      </c>
      <c r="AB26" s="899">
        <v>1.2697463298011597E-3</v>
      </c>
      <c r="AC26" s="899">
        <v>1.5428198561432288E-3</v>
      </c>
      <c r="AD26" s="899">
        <v>3.3101325104840404E-3</v>
      </c>
      <c r="AE26" s="899">
        <v>2.8646594479163481E-4</v>
      </c>
      <c r="AF26" s="899">
        <v>7.0432404711274013E-4</v>
      </c>
      <c r="AG26" s="899">
        <v>3.5443385072321072E-3</v>
      </c>
      <c r="AH26" s="899">
        <v>1.9093616831427805E-3</v>
      </c>
      <c r="AI26" s="899">
        <v>2.4200462287018833E-3</v>
      </c>
      <c r="AJ26" s="899">
        <v>1.0073991159856182E-3</v>
      </c>
      <c r="AK26" s="899">
        <v>9.1836689418853916E-3</v>
      </c>
      <c r="AL26" s="899">
        <v>1.6422593424023327E-3</v>
      </c>
      <c r="AM26" s="899">
        <v>1.0666424987044426E-3</v>
      </c>
      <c r="AN26" s="899">
        <v>2.4113416847181116E-3</v>
      </c>
      <c r="AO26" s="899">
        <v>1.1796644568801074E-2</v>
      </c>
      <c r="AP26" s="899">
        <v>1.0646047237509722E-3</v>
      </c>
      <c r="AQ26" s="903">
        <f t="shared" si="0"/>
        <v>1.0885347784452351</v>
      </c>
    </row>
    <row r="27" spans="1:43">
      <c r="A27" s="904" t="s">
        <v>2556</v>
      </c>
      <c r="B27" s="885" t="s">
        <v>2491</v>
      </c>
      <c r="C27" s="899">
        <v>3.7495406242375388E-3</v>
      </c>
      <c r="D27" s="899">
        <v>1.8520593789324923E-4</v>
      </c>
      <c r="E27" s="899">
        <v>1.7041122273573112E-3</v>
      </c>
      <c r="F27" s="899">
        <v>9.0441085443083557E-3</v>
      </c>
      <c r="G27" s="899">
        <v>1.6763240015040485E-3</v>
      </c>
      <c r="H27" s="899">
        <v>2.1493462697381189E-3</v>
      </c>
      <c r="I27" s="899">
        <v>4.9147519902061985E-3</v>
      </c>
      <c r="J27" s="899">
        <v>4.7264163155463267E-3</v>
      </c>
      <c r="K27" s="899">
        <v>3.660928616734057E-3</v>
      </c>
      <c r="L27" s="899">
        <v>7.2373073125804653E-4</v>
      </c>
      <c r="M27" s="899">
        <v>6.2510735883460674E-3</v>
      </c>
      <c r="N27" s="899">
        <v>4.4850836326055885E-3</v>
      </c>
      <c r="O27" s="899">
        <v>4.7532554250428773E-3</v>
      </c>
      <c r="P27" s="899">
        <v>3.2462075592148555E-3</v>
      </c>
      <c r="Q27" s="899">
        <v>2.2348127830485892E-3</v>
      </c>
      <c r="R27" s="899">
        <v>1.4817912327917805E-3</v>
      </c>
      <c r="S27" s="899">
        <v>0</v>
      </c>
      <c r="T27" s="899">
        <v>5.7109133254086416E-3</v>
      </c>
      <c r="U27" s="899">
        <v>2.2723537701587085E-3</v>
      </c>
      <c r="V27" s="899">
        <v>4.595744299948953E-4</v>
      </c>
      <c r="W27" s="899">
        <v>1.96973017368237E-3</v>
      </c>
      <c r="X27" s="899">
        <v>2.3708431766320242E-3</v>
      </c>
      <c r="Y27" s="899">
        <v>1.0013810604781204</v>
      </c>
      <c r="Z27" s="899">
        <v>1.779495840811722E-2</v>
      </c>
      <c r="AA27" s="899">
        <v>3.3363952065162183E-2</v>
      </c>
      <c r="AB27" s="899">
        <v>5.4727589119789675E-3</v>
      </c>
      <c r="AC27" s="899">
        <v>4.5389415425697204E-3</v>
      </c>
      <c r="AD27" s="899">
        <v>3.1980295132842227E-3</v>
      </c>
      <c r="AE27" s="899">
        <v>1.0094883376514161E-2</v>
      </c>
      <c r="AF27" s="899">
        <v>3.1490236125875002E-3</v>
      </c>
      <c r="AG27" s="899">
        <v>3.1236542770598837E-3</v>
      </c>
      <c r="AH27" s="899">
        <v>9.6890251170056382E-3</v>
      </c>
      <c r="AI27" s="899">
        <v>6.9479383810166061E-3</v>
      </c>
      <c r="AJ27" s="899">
        <v>3.0828370558896125E-3</v>
      </c>
      <c r="AK27" s="899">
        <v>2.1295566543710147E-3</v>
      </c>
      <c r="AL27" s="899">
        <v>1.8805413270526802E-3</v>
      </c>
      <c r="AM27" s="899">
        <v>3.4164485124898517E-3</v>
      </c>
      <c r="AN27" s="899">
        <v>5.0008139585444537E-3</v>
      </c>
      <c r="AO27" s="899">
        <v>7.8811883477309481E-4</v>
      </c>
      <c r="AP27" s="899">
        <v>3.2301263754351988E-3</v>
      </c>
      <c r="AQ27" s="903">
        <f t="shared" si="0"/>
        <v>1.1828226463822469</v>
      </c>
    </row>
    <row r="28" spans="1:43">
      <c r="A28" s="904" t="s">
        <v>2557</v>
      </c>
      <c r="B28" s="885" t="s">
        <v>2492</v>
      </c>
      <c r="C28" s="899">
        <v>1.1062058918737244E-2</v>
      </c>
      <c r="D28" s="899">
        <v>3.6689018091062881E-3</v>
      </c>
      <c r="E28" s="899">
        <v>7.4068187121524038E-3</v>
      </c>
      <c r="F28" s="899">
        <v>3.1115454093782285E-2</v>
      </c>
      <c r="G28" s="899">
        <v>2.0549316540215832E-2</v>
      </c>
      <c r="H28" s="899">
        <v>2.3397765880592298E-2</v>
      </c>
      <c r="I28" s="899">
        <v>5.0598257224598063E-2</v>
      </c>
      <c r="J28" s="899">
        <v>2.8239264369798775E-2</v>
      </c>
      <c r="K28" s="899">
        <v>3.2569899711522465E-2</v>
      </c>
      <c r="L28" s="899">
        <v>2.9374475783233444E-2</v>
      </c>
      <c r="M28" s="899">
        <v>6.6631286570327783E-2</v>
      </c>
      <c r="N28" s="899">
        <v>3.3602325205595661E-2</v>
      </c>
      <c r="O28" s="899">
        <v>1.7358175961063763E-2</v>
      </c>
      <c r="P28" s="899">
        <v>2.6776998045977343E-2</v>
      </c>
      <c r="Q28" s="899">
        <v>1.3076062140779172E-2</v>
      </c>
      <c r="R28" s="899">
        <v>1.4958807834620117E-2</v>
      </c>
      <c r="S28" s="899">
        <v>0</v>
      </c>
      <c r="T28" s="899">
        <v>3.1437747921016328E-2</v>
      </c>
      <c r="U28" s="899">
        <v>2.0014363625578194E-2</v>
      </c>
      <c r="V28" s="899">
        <v>2.811325408284172E-3</v>
      </c>
      <c r="W28" s="899">
        <v>2.2701067192117629E-2</v>
      </c>
      <c r="X28" s="899">
        <v>1.3836865997429075E-2</v>
      </c>
      <c r="Y28" s="899">
        <v>6.4045431197749872E-3</v>
      </c>
      <c r="Z28" s="899">
        <v>1.1022274181572702</v>
      </c>
      <c r="AA28" s="899">
        <v>5.5634303411193207E-2</v>
      </c>
      <c r="AB28" s="899">
        <v>0.10296519630348734</v>
      </c>
      <c r="AC28" s="899">
        <v>3.2385444206170289E-2</v>
      </c>
      <c r="AD28" s="899">
        <v>7.1554557034148644E-3</v>
      </c>
      <c r="AE28" s="899">
        <v>2.9646777518250013E-3</v>
      </c>
      <c r="AF28" s="899">
        <v>6.6892516411913407E-3</v>
      </c>
      <c r="AG28" s="899">
        <v>9.8807950239947658E-3</v>
      </c>
      <c r="AH28" s="899">
        <v>1.7012435053906084E-2</v>
      </c>
      <c r="AI28" s="899">
        <v>2.7136829191268114E-2</v>
      </c>
      <c r="AJ28" s="899">
        <v>1.5348624205481488E-2</v>
      </c>
      <c r="AK28" s="899">
        <v>6.842835484975246E-3</v>
      </c>
      <c r="AL28" s="899">
        <v>7.915949075705633E-3</v>
      </c>
      <c r="AM28" s="899">
        <v>5.759901641388563E-2</v>
      </c>
      <c r="AN28" s="899">
        <v>3.6064936700406038E-2</v>
      </c>
      <c r="AO28" s="899">
        <v>5.2821526756587625E-3</v>
      </c>
      <c r="AP28" s="899">
        <v>1.217540828307258E-2</v>
      </c>
      <c r="AQ28" s="903">
        <f t="shared" si="0"/>
        <v>2.0006971030661376</v>
      </c>
    </row>
    <row r="29" spans="1:43">
      <c r="A29" s="904" t="s">
        <v>2558</v>
      </c>
      <c r="B29" s="885" t="s">
        <v>2493</v>
      </c>
      <c r="C29" s="899">
        <v>1.1829695239044616E-3</v>
      </c>
      <c r="D29" s="899">
        <v>9.3407154557504323E-5</v>
      </c>
      <c r="E29" s="899">
        <v>6.1410165308793446E-4</v>
      </c>
      <c r="F29" s="899">
        <v>6.0815594697802809E-3</v>
      </c>
      <c r="G29" s="899">
        <v>2.6922674823435795E-3</v>
      </c>
      <c r="H29" s="899">
        <v>1.8244297159216399E-3</v>
      </c>
      <c r="I29" s="899">
        <v>2.3242202234769207E-3</v>
      </c>
      <c r="J29" s="899">
        <v>3.7908084802646858E-3</v>
      </c>
      <c r="K29" s="899">
        <v>2.2615746510389343E-3</v>
      </c>
      <c r="L29" s="899">
        <v>2.2172393134742478E-4</v>
      </c>
      <c r="M29" s="899">
        <v>1.2290395051566389E-3</v>
      </c>
      <c r="N29" s="899">
        <v>1.3511887944983097E-3</v>
      </c>
      <c r="O29" s="899">
        <v>9.0186997425290689E-4</v>
      </c>
      <c r="P29" s="899">
        <v>1.1076064655188953E-3</v>
      </c>
      <c r="Q29" s="899">
        <v>7.6813611395324961E-4</v>
      </c>
      <c r="R29" s="899">
        <v>8.4895093732220163E-4</v>
      </c>
      <c r="S29" s="899">
        <v>0</v>
      </c>
      <c r="T29" s="899">
        <v>1.8204440210593379E-3</v>
      </c>
      <c r="U29" s="899">
        <v>1.3538779647118374E-3</v>
      </c>
      <c r="V29" s="899">
        <v>2.0829820646386764E-4</v>
      </c>
      <c r="W29" s="899">
        <v>7.9498667340546856E-4</v>
      </c>
      <c r="X29" s="899">
        <v>1.474495702540604E-3</v>
      </c>
      <c r="Y29" s="899">
        <v>1.1746883802528649E-3</v>
      </c>
      <c r="Z29" s="899">
        <v>1.2799615453930272E-3</v>
      </c>
      <c r="AA29" s="899">
        <v>1.0912591017299298</v>
      </c>
      <c r="AB29" s="899">
        <v>1.0560681106643115E-2</v>
      </c>
      <c r="AC29" s="899">
        <v>3.7513844956933479E-3</v>
      </c>
      <c r="AD29" s="899">
        <v>1.6953070102164387E-3</v>
      </c>
      <c r="AE29" s="899">
        <v>3.5585507529126815E-4</v>
      </c>
      <c r="AF29" s="899">
        <v>1.3970432670496735E-3</v>
      </c>
      <c r="AG29" s="899">
        <v>3.2948039164319254E-3</v>
      </c>
      <c r="AH29" s="899">
        <v>5.0087763529609334E-3</v>
      </c>
      <c r="AI29" s="899">
        <v>9.6515574347493197E-3</v>
      </c>
      <c r="AJ29" s="899">
        <v>5.5105344356015983E-3</v>
      </c>
      <c r="AK29" s="899">
        <v>2.765300125405208E-3</v>
      </c>
      <c r="AL29" s="899">
        <v>1.2273160519704208E-3</v>
      </c>
      <c r="AM29" s="899">
        <v>1.228881269777978E-2</v>
      </c>
      <c r="AN29" s="899">
        <v>8.3153267415234846E-3</v>
      </c>
      <c r="AO29" s="899">
        <v>5.0514389451824658E-4</v>
      </c>
      <c r="AP29" s="899">
        <v>3.5064483298996633E-3</v>
      </c>
      <c r="AQ29" s="903">
        <f t="shared" si="0"/>
        <v>1.1929875509060173</v>
      </c>
    </row>
    <row r="30" spans="1:43">
      <c r="A30" s="904" t="s">
        <v>2559</v>
      </c>
      <c r="B30" s="885" t="s">
        <v>2494</v>
      </c>
      <c r="C30" s="899">
        <v>6.051852121906181E-4</v>
      </c>
      <c r="D30" s="899">
        <v>1.5366239288073613E-4</v>
      </c>
      <c r="E30" s="899">
        <v>3.2342370815517202E-4</v>
      </c>
      <c r="F30" s="899">
        <v>2.9953699127308756E-3</v>
      </c>
      <c r="G30" s="899">
        <v>1.0936801293129933E-3</v>
      </c>
      <c r="H30" s="899">
        <v>7.6362442662705158E-4</v>
      </c>
      <c r="I30" s="899">
        <v>1.5432058654861291E-3</v>
      </c>
      <c r="J30" s="899">
        <v>2.5840610180567504E-3</v>
      </c>
      <c r="K30" s="899">
        <v>2.9745007549036813E-4</v>
      </c>
      <c r="L30" s="899">
        <v>4.264289759112249E-4</v>
      </c>
      <c r="M30" s="899">
        <v>1.6094394067993633E-3</v>
      </c>
      <c r="N30" s="899">
        <v>5.0248475615824657E-4</v>
      </c>
      <c r="O30" s="899">
        <v>4.5312228727403304E-4</v>
      </c>
      <c r="P30" s="899">
        <v>3.7393086786115991E-4</v>
      </c>
      <c r="Q30" s="899">
        <v>3.4774687102099433E-4</v>
      </c>
      <c r="R30" s="899">
        <v>2.7116619293560476E-4</v>
      </c>
      <c r="S30" s="899">
        <v>0</v>
      </c>
      <c r="T30" s="899">
        <v>8.6059484834818197E-4</v>
      </c>
      <c r="U30" s="899">
        <v>6.1918964213399162E-4</v>
      </c>
      <c r="V30" s="899">
        <v>9.6070986369159792E-5</v>
      </c>
      <c r="W30" s="899">
        <v>2.6430841542174634E-3</v>
      </c>
      <c r="X30" s="899">
        <v>4.3454086043120623E-4</v>
      </c>
      <c r="Y30" s="899">
        <v>2.4562454657154047E-3</v>
      </c>
      <c r="Z30" s="899">
        <v>6.0832670333606405E-3</v>
      </c>
      <c r="AA30" s="899">
        <v>2.4581200561693771E-3</v>
      </c>
      <c r="AB30" s="899">
        <v>1.0011622261140591</v>
      </c>
      <c r="AC30" s="899">
        <v>1.7026214833828701E-3</v>
      </c>
      <c r="AD30" s="899">
        <v>3.1135956529298788E-3</v>
      </c>
      <c r="AE30" s="899">
        <v>2.9318434292655937E-4</v>
      </c>
      <c r="AF30" s="899">
        <v>2.5164735219066459E-3</v>
      </c>
      <c r="AG30" s="899">
        <v>1.0106697877136698E-2</v>
      </c>
      <c r="AH30" s="899">
        <v>2.5860204659535545E-2</v>
      </c>
      <c r="AI30" s="899">
        <v>5.3534115441280523E-3</v>
      </c>
      <c r="AJ30" s="899">
        <v>3.5429609910384604E-3</v>
      </c>
      <c r="AK30" s="899">
        <v>3.7127769374749856E-4</v>
      </c>
      <c r="AL30" s="899">
        <v>6.2898092051142057E-4</v>
      </c>
      <c r="AM30" s="899">
        <v>2.8124091686297419E-2</v>
      </c>
      <c r="AN30" s="899">
        <v>1.0148791011470799E-2</v>
      </c>
      <c r="AO30" s="899">
        <v>3.2416395543662693E-4</v>
      </c>
      <c r="AP30" s="899">
        <v>2.0035422327946421E-2</v>
      </c>
      <c r="AQ30" s="903">
        <f t="shared" si="0"/>
        <v>1.123243776600144</v>
      </c>
    </row>
    <row r="31" spans="1:43">
      <c r="A31" s="904" t="s">
        <v>2560</v>
      </c>
      <c r="B31" s="885" t="s">
        <v>2495</v>
      </c>
      <c r="C31" s="899">
        <v>3.1278556963147748E-2</v>
      </c>
      <c r="D31" s="899">
        <v>7.4089934446334377E-3</v>
      </c>
      <c r="E31" s="899">
        <v>2.6767868512534692E-2</v>
      </c>
      <c r="F31" s="899">
        <v>1.8971543206964953E-2</v>
      </c>
      <c r="G31" s="899">
        <v>3.7839411468399309E-2</v>
      </c>
      <c r="H31" s="899">
        <v>3.7034736453933438E-2</v>
      </c>
      <c r="I31" s="899">
        <v>3.7903584004198687E-2</v>
      </c>
      <c r="J31" s="899">
        <v>1.8453267554247123E-2</v>
      </c>
      <c r="K31" s="899">
        <v>2.0205916998466682E-2</v>
      </c>
      <c r="L31" s="899">
        <v>2.4051783767049206E-2</v>
      </c>
      <c r="M31" s="899">
        <v>1.8322391579614447E-2</v>
      </c>
      <c r="N31" s="899">
        <v>2.8524681605823107E-2</v>
      </c>
      <c r="O31" s="899">
        <v>2.0689809935452851E-2</v>
      </c>
      <c r="P31" s="899">
        <v>1.8047361357039382E-2</v>
      </c>
      <c r="Q31" s="899">
        <v>1.7613545932923434E-2</v>
      </c>
      <c r="R31" s="899">
        <v>2.4140930806283635E-2</v>
      </c>
      <c r="S31" s="899">
        <v>0</v>
      </c>
      <c r="T31" s="899">
        <v>1.7091180666304853E-2</v>
      </c>
      <c r="U31" s="899">
        <v>2.2769794120639706E-2</v>
      </c>
      <c r="V31" s="899">
        <v>1.7145431052046894E-2</v>
      </c>
      <c r="W31" s="899">
        <v>1.8727781145504479E-2</v>
      </c>
      <c r="X31" s="899">
        <v>3.423593256486928E-2</v>
      </c>
      <c r="Y31" s="899">
        <v>2.2855955377029578E-2</v>
      </c>
      <c r="Z31" s="899">
        <v>1.025186113964178E-2</v>
      </c>
      <c r="AA31" s="899">
        <v>1.1015732782097176E-2</v>
      </c>
      <c r="AB31" s="899">
        <v>9.0978342286227708E-3</v>
      </c>
      <c r="AC31" s="899">
        <v>1.0072407712954756</v>
      </c>
      <c r="AD31" s="899">
        <v>4.4490504348334301E-3</v>
      </c>
      <c r="AE31" s="899">
        <v>1.1959887529973603E-3</v>
      </c>
      <c r="AF31" s="899">
        <v>6.0489664663133432E-3</v>
      </c>
      <c r="AG31" s="899">
        <v>6.610137571107756E-3</v>
      </c>
      <c r="AH31" s="899">
        <v>6.2819315991426133E-3</v>
      </c>
      <c r="AI31" s="899">
        <v>6.7641443066180085E-3</v>
      </c>
      <c r="AJ31" s="899">
        <v>2.1895109112991851E-2</v>
      </c>
      <c r="AK31" s="899">
        <v>1.6927760123064656E-2</v>
      </c>
      <c r="AL31" s="899">
        <v>1.2867914801066076E-2</v>
      </c>
      <c r="AM31" s="899">
        <v>3.7651449862969852E-2</v>
      </c>
      <c r="AN31" s="899">
        <v>1.2488227370235111E-2</v>
      </c>
      <c r="AO31" s="899">
        <v>8.9329702158045643E-2</v>
      </c>
      <c r="AP31" s="899">
        <v>7.2026987930155391E-3</v>
      </c>
      <c r="AQ31" s="903">
        <f t="shared" si="0"/>
        <v>1.78019704052233</v>
      </c>
    </row>
    <row r="32" spans="1:43">
      <c r="A32" s="904" t="s">
        <v>2561</v>
      </c>
      <c r="B32" s="885" t="s">
        <v>2496</v>
      </c>
      <c r="C32" s="899">
        <v>9.3172004654784989E-3</v>
      </c>
      <c r="D32" s="899">
        <v>1.1892602642933056E-2</v>
      </c>
      <c r="E32" s="899">
        <v>1.1869247351479819E-2</v>
      </c>
      <c r="F32" s="899">
        <v>6.3119405851865235E-2</v>
      </c>
      <c r="G32" s="899">
        <v>8.2365847424578469E-3</v>
      </c>
      <c r="H32" s="899">
        <v>2.1358903649373203E-2</v>
      </c>
      <c r="I32" s="899">
        <v>1.2501827411812163E-2</v>
      </c>
      <c r="J32" s="899">
        <v>7.8270487239234313E-3</v>
      </c>
      <c r="K32" s="899">
        <v>5.7305578016162246E-3</v>
      </c>
      <c r="L32" s="899">
        <v>9.9943017981852927E-3</v>
      </c>
      <c r="M32" s="899">
        <v>1.8430156378823035E-2</v>
      </c>
      <c r="N32" s="899">
        <v>8.8521192414748959E-3</v>
      </c>
      <c r="O32" s="899">
        <v>1.6699107700585008E-2</v>
      </c>
      <c r="P32" s="899">
        <v>1.2579827965294933E-2</v>
      </c>
      <c r="Q32" s="899">
        <v>8.6421446094738785E-3</v>
      </c>
      <c r="R32" s="899">
        <v>1.0064800820133467E-2</v>
      </c>
      <c r="S32" s="899">
        <v>0</v>
      </c>
      <c r="T32" s="899">
        <v>8.9964722860758992E-3</v>
      </c>
      <c r="U32" s="899">
        <v>1.0765562351684538E-2</v>
      </c>
      <c r="V32" s="899">
        <v>1.3628228728373398E-3</v>
      </c>
      <c r="W32" s="899">
        <v>1.4355348157359194E-2</v>
      </c>
      <c r="X32" s="899">
        <v>2.7585528457061206E-2</v>
      </c>
      <c r="Y32" s="899">
        <v>1.6964850598943881E-2</v>
      </c>
      <c r="Z32" s="899">
        <v>1.8605604202271187E-2</v>
      </c>
      <c r="AA32" s="899">
        <v>3.1267949005879904E-2</v>
      </c>
      <c r="AB32" s="899">
        <v>3.4051253062283876E-2</v>
      </c>
      <c r="AC32" s="899">
        <v>2.1164596711632643E-2</v>
      </c>
      <c r="AD32" s="899">
        <v>1.0475235476523015</v>
      </c>
      <c r="AE32" s="899">
        <v>7.6991767353200069E-2</v>
      </c>
      <c r="AF32" s="899">
        <v>2.1851475990858692E-2</v>
      </c>
      <c r="AG32" s="899">
        <v>9.8466985194894073E-3</v>
      </c>
      <c r="AH32" s="899">
        <v>2.3316263850805027E-2</v>
      </c>
      <c r="AI32" s="899">
        <v>1.2276693012079084E-2</v>
      </c>
      <c r="AJ32" s="899">
        <v>1.0830707121594181E-2</v>
      </c>
      <c r="AK32" s="899">
        <v>3.0586548951129076E-2</v>
      </c>
      <c r="AL32" s="899">
        <v>1.3254075726713405E-2</v>
      </c>
      <c r="AM32" s="899">
        <v>1.8487414881309977E-2</v>
      </c>
      <c r="AN32" s="899">
        <v>1.0425723839035044E-2</v>
      </c>
      <c r="AO32" s="899">
        <v>3.6594485392839101E-3</v>
      </c>
      <c r="AP32" s="899">
        <v>1.3610807146196759E-2</v>
      </c>
      <c r="AQ32" s="903">
        <f t="shared" si="0"/>
        <v>1.7012861902987391</v>
      </c>
    </row>
    <row r="33" spans="1:43">
      <c r="A33" s="904" t="s">
        <v>2562</v>
      </c>
      <c r="B33" s="885" t="s">
        <v>2497</v>
      </c>
      <c r="C33" s="899">
        <v>4.1720213439551878E-3</v>
      </c>
      <c r="D33" s="899">
        <v>9.0412602722052162E-4</v>
      </c>
      <c r="E33" s="899">
        <v>2.7455168980116801E-3</v>
      </c>
      <c r="F33" s="899">
        <v>1.0459708240437404E-2</v>
      </c>
      <c r="G33" s="899">
        <v>5.045431758542154E-3</v>
      </c>
      <c r="H33" s="899">
        <v>6.3223243710642599E-3</v>
      </c>
      <c r="I33" s="899">
        <v>4.4326727056261898E-3</v>
      </c>
      <c r="J33" s="899">
        <v>3.2269404202053434E-3</v>
      </c>
      <c r="K33" s="899">
        <v>3.9639606623333816E-3</v>
      </c>
      <c r="L33" s="899">
        <v>1.5120588243431278E-3</v>
      </c>
      <c r="M33" s="899">
        <v>4.8057183513113217E-3</v>
      </c>
      <c r="N33" s="899">
        <v>3.7855135247808766E-3</v>
      </c>
      <c r="O33" s="899">
        <v>9.415414698369387E-3</v>
      </c>
      <c r="P33" s="899">
        <v>3.8289330511757083E-3</v>
      </c>
      <c r="Q33" s="899">
        <v>3.5321367478759846E-3</v>
      </c>
      <c r="R33" s="899">
        <v>4.1841319577137328E-3</v>
      </c>
      <c r="S33" s="899">
        <v>0</v>
      </c>
      <c r="T33" s="899">
        <v>2.9529056214294314E-3</v>
      </c>
      <c r="U33" s="899">
        <v>7.3782207552776256E-3</v>
      </c>
      <c r="V33" s="899">
        <v>9.3009758250603338E-4</v>
      </c>
      <c r="W33" s="899">
        <v>2.7099294861931559E-3</v>
      </c>
      <c r="X33" s="899">
        <v>4.8112358160924277E-3</v>
      </c>
      <c r="Y33" s="899">
        <v>6.4745785705463774E-3</v>
      </c>
      <c r="Z33" s="899">
        <v>7.3964222370368942E-3</v>
      </c>
      <c r="AA33" s="899">
        <v>4.1653893362069185E-3</v>
      </c>
      <c r="AB33" s="899">
        <v>4.8583349729810644E-3</v>
      </c>
      <c r="AC33" s="899">
        <v>2.6135078748586709E-2</v>
      </c>
      <c r="AD33" s="899">
        <v>1.6548049368356712E-2</v>
      </c>
      <c r="AE33" s="899">
        <v>1.0224382459900834</v>
      </c>
      <c r="AF33" s="899">
        <v>3.2076574591942471E-2</v>
      </c>
      <c r="AG33" s="899">
        <v>1.2981482112491546E-2</v>
      </c>
      <c r="AH33" s="899">
        <v>3.0365701968142825E-3</v>
      </c>
      <c r="AI33" s="899">
        <v>5.1247689057945999E-3</v>
      </c>
      <c r="AJ33" s="899">
        <v>1.7728334749992445E-2</v>
      </c>
      <c r="AK33" s="899">
        <v>1.8678825389609778E-2</v>
      </c>
      <c r="AL33" s="899">
        <v>8.5108575921208889E-3</v>
      </c>
      <c r="AM33" s="899">
        <v>1.2944643527992458E-2</v>
      </c>
      <c r="AN33" s="899">
        <v>1.7260700448852268E-2</v>
      </c>
      <c r="AO33" s="899">
        <v>3.8964574145188575E-3</v>
      </c>
      <c r="AP33" s="899">
        <v>3.3562842750812685E-2</v>
      </c>
      <c r="AQ33" s="903">
        <f t="shared" si="0"/>
        <v>1.3113743129983924</v>
      </c>
    </row>
    <row r="34" spans="1:43">
      <c r="A34" s="904" t="s">
        <v>2563</v>
      </c>
      <c r="B34" s="885" t="s">
        <v>2498</v>
      </c>
      <c r="C34" s="899">
        <v>1.1361308007398322E-2</v>
      </c>
      <c r="D34" s="899">
        <v>1.0819396049185057E-2</v>
      </c>
      <c r="E34" s="899">
        <v>8.8420918006980407E-3</v>
      </c>
      <c r="F34" s="899">
        <v>1.3196031098196552E-2</v>
      </c>
      <c r="G34" s="899">
        <v>1.3122323523009748E-2</v>
      </c>
      <c r="H34" s="899">
        <v>8.9795848457547706E-3</v>
      </c>
      <c r="I34" s="899">
        <v>1.4173006071857742E-2</v>
      </c>
      <c r="J34" s="899">
        <v>8.759834508073723E-3</v>
      </c>
      <c r="K34" s="899">
        <v>9.0271493312601529E-3</v>
      </c>
      <c r="L34" s="899">
        <v>3.9856008038651539E-3</v>
      </c>
      <c r="M34" s="899">
        <v>1.4952868287770312E-2</v>
      </c>
      <c r="N34" s="899">
        <v>1.1306733651985666E-2</v>
      </c>
      <c r="O34" s="899">
        <v>1.0147665488791788E-2</v>
      </c>
      <c r="P34" s="899">
        <v>7.6206295269732162E-3</v>
      </c>
      <c r="Q34" s="899">
        <v>5.8926293056865411E-3</v>
      </c>
      <c r="R34" s="899">
        <v>8.4449941475900694E-3</v>
      </c>
      <c r="S34" s="899">
        <v>0</v>
      </c>
      <c r="T34" s="899">
        <v>7.0836496001335037E-3</v>
      </c>
      <c r="U34" s="899">
        <v>8.8312463901278095E-3</v>
      </c>
      <c r="V34" s="899">
        <v>8.4864279095016554E-4</v>
      </c>
      <c r="W34" s="899">
        <v>5.9458100557707163E-3</v>
      </c>
      <c r="X34" s="899">
        <v>3.0100581446920686E-2</v>
      </c>
      <c r="Y34" s="899">
        <v>1.0993797329052306E-2</v>
      </c>
      <c r="Z34" s="899">
        <v>1.5168081245304079E-2</v>
      </c>
      <c r="AA34" s="899">
        <v>7.6000131802113173E-3</v>
      </c>
      <c r="AB34" s="899">
        <v>1.7323035771778333E-2</v>
      </c>
      <c r="AC34" s="899">
        <v>8.5389677665181751E-3</v>
      </c>
      <c r="AD34" s="899">
        <v>1.1290803525119568E-2</v>
      </c>
      <c r="AE34" s="899">
        <v>1.2832588348582945E-3</v>
      </c>
      <c r="AF34" s="899">
        <v>1.039098487993046</v>
      </c>
      <c r="AG34" s="899">
        <v>8.9066776918128119E-3</v>
      </c>
      <c r="AH34" s="899">
        <v>9.4509330998134335E-3</v>
      </c>
      <c r="AI34" s="899">
        <v>6.4146485624461281E-3</v>
      </c>
      <c r="AJ34" s="899">
        <v>5.0595144671081683E-3</v>
      </c>
      <c r="AK34" s="899">
        <v>1.0998757540043034E-2</v>
      </c>
      <c r="AL34" s="899">
        <v>4.6879220983831009E-3</v>
      </c>
      <c r="AM34" s="899">
        <v>2.0726782556536042E-2</v>
      </c>
      <c r="AN34" s="899">
        <v>7.3917887567446624E-3</v>
      </c>
      <c r="AO34" s="899">
        <v>4.5502355455186903E-2</v>
      </c>
      <c r="AP34" s="899">
        <v>2.4061588999495145E-2</v>
      </c>
      <c r="AQ34" s="903">
        <f t="shared" si="0"/>
        <v>1.4438776026059621</v>
      </c>
    </row>
    <row r="35" spans="1:43">
      <c r="A35" s="904" t="s">
        <v>2564</v>
      </c>
      <c r="B35" s="885" t="s">
        <v>2499</v>
      </c>
      <c r="C35" s="899">
        <v>7.4730057071783563E-4</v>
      </c>
      <c r="D35" s="899">
        <v>2.0130721583564988E-4</v>
      </c>
      <c r="E35" s="899">
        <v>1.0032216540278459E-3</v>
      </c>
      <c r="F35" s="899">
        <v>1.5540380593145526E-3</v>
      </c>
      <c r="G35" s="899">
        <v>9.6892740565033175E-4</v>
      </c>
      <c r="H35" s="899">
        <v>1.2324762566662448E-3</v>
      </c>
      <c r="I35" s="899">
        <v>1.1156919671939619E-3</v>
      </c>
      <c r="J35" s="899">
        <v>2.0023267055182437E-3</v>
      </c>
      <c r="K35" s="899">
        <v>7.9308018460564559E-4</v>
      </c>
      <c r="L35" s="899">
        <v>1.3054975141774698E-3</v>
      </c>
      <c r="M35" s="899">
        <v>1.5911161871521038E-3</v>
      </c>
      <c r="N35" s="899">
        <v>9.2179023512896341E-4</v>
      </c>
      <c r="O35" s="899">
        <v>9.8768436227530108E-4</v>
      </c>
      <c r="P35" s="899">
        <v>1.0045269586091751E-3</v>
      </c>
      <c r="Q35" s="899">
        <v>1.597892071455789E-3</v>
      </c>
      <c r="R35" s="899">
        <v>1.0558782054664276E-3</v>
      </c>
      <c r="S35" s="899">
        <v>0</v>
      </c>
      <c r="T35" s="899">
        <v>1.6753101423389407E-3</v>
      </c>
      <c r="U35" s="899">
        <v>1.16398230203464E-3</v>
      </c>
      <c r="V35" s="899">
        <v>2.4796116998423941E-4</v>
      </c>
      <c r="W35" s="899">
        <v>8.135227709436092E-4</v>
      </c>
      <c r="X35" s="899">
        <v>1.3155443733106553E-3</v>
      </c>
      <c r="Y35" s="899">
        <v>1.5086649793533908E-3</v>
      </c>
      <c r="Z35" s="899">
        <v>1.5941330977786406E-3</v>
      </c>
      <c r="AA35" s="899">
        <v>5.8133530661516591E-3</v>
      </c>
      <c r="AB35" s="899">
        <v>1.8594080591113138E-3</v>
      </c>
      <c r="AC35" s="899">
        <v>4.80138185190948E-3</v>
      </c>
      <c r="AD35" s="899">
        <v>7.0318164003814005E-3</v>
      </c>
      <c r="AE35" s="899">
        <v>7.9780453533075113E-4</v>
      </c>
      <c r="AF35" s="899">
        <v>1.910236297425221E-3</v>
      </c>
      <c r="AG35" s="899">
        <v>1.0234702277116545</v>
      </c>
      <c r="AH35" s="899">
        <v>3.7562591020039652E-3</v>
      </c>
      <c r="AI35" s="899">
        <v>2.001792942958595E-3</v>
      </c>
      <c r="AJ35" s="899">
        <v>1.6629639187889628E-3</v>
      </c>
      <c r="AK35" s="899">
        <v>7.9144184619456149E-3</v>
      </c>
      <c r="AL35" s="899">
        <v>3.4512785806554663E-3</v>
      </c>
      <c r="AM35" s="899">
        <v>2.6163701706260287E-3</v>
      </c>
      <c r="AN35" s="899">
        <v>2.9968676286194831E-3</v>
      </c>
      <c r="AO35" s="899">
        <v>5.8102753677195264E-4</v>
      </c>
      <c r="AP35" s="899">
        <v>1.0015832959975235E-2</v>
      </c>
      <c r="AQ35" s="903">
        <f t="shared" si="0"/>
        <v>1.097067080653874</v>
      </c>
    </row>
    <row r="36" spans="1:43">
      <c r="A36" s="904" t="s">
        <v>2565</v>
      </c>
      <c r="B36" s="885" t="s">
        <v>2500</v>
      </c>
      <c r="C36" s="899">
        <v>1.3030109154254519E-3</v>
      </c>
      <c r="D36" s="899">
        <v>7.9565768229608136E-4</v>
      </c>
      <c r="E36" s="899">
        <v>2.0287321890920251E-3</v>
      </c>
      <c r="F36" s="899">
        <v>3.6394396444572596E-3</v>
      </c>
      <c r="G36" s="899">
        <v>1.2664780974229609E-3</v>
      </c>
      <c r="H36" s="899">
        <v>9.0777206967891059E-4</v>
      </c>
      <c r="I36" s="899">
        <v>6.8200212053260497E-4</v>
      </c>
      <c r="J36" s="899">
        <v>6.640788180762939E-4</v>
      </c>
      <c r="K36" s="899">
        <v>3.8394365776226933E-4</v>
      </c>
      <c r="L36" s="899">
        <v>2.2975677206723412E-3</v>
      </c>
      <c r="M36" s="899">
        <v>1.229534417066868E-3</v>
      </c>
      <c r="N36" s="899">
        <v>2.5062349232728843E-3</v>
      </c>
      <c r="O36" s="899">
        <v>6.7073674662591876E-4</v>
      </c>
      <c r="P36" s="899">
        <v>1.6920092782490785E-3</v>
      </c>
      <c r="Q36" s="899">
        <v>1.8883720483783807E-3</v>
      </c>
      <c r="R36" s="899">
        <v>1.0107578519566881E-3</v>
      </c>
      <c r="S36" s="899">
        <v>0</v>
      </c>
      <c r="T36" s="899">
        <v>3.2944996879590065E-4</v>
      </c>
      <c r="U36" s="899">
        <v>9.2021411943812674E-4</v>
      </c>
      <c r="V36" s="899">
        <v>9.6934136670176984E-5</v>
      </c>
      <c r="W36" s="899">
        <v>2.2062736904919556E-3</v>
      </c>
      <c r="X36" s="899">
        <v>6.5884406958867435E-4</v>
      </c>
      <c r="Y36" s="899">
        <v>3.3438557714137716E-3</v>
      </c>
      <c r="Z36" s="899">
        <v>8.8051039755367849E-4</v>
      </c>
      <c r="AA36" s="899">
        <v>2.9127049373922375E-3</v>
      </c>
      <c r="AB36" s="899">
        <v>5.4213172496025254E-3</v>
      </c>
      <c r="AC36" s="899">
        <v>1.9916684969391576E-3</v>
      </c>
      <c r="AD36" s="899">
        <v>1.4321394073787993E-3</v>
      </c>
      <c r="AE36" s="899">
        <v>3.81102483187767E-4</v>
      </c>
      <c r="AF36" s="899">
        <v>2.8522460319301626E-3</v>
      </c>
      <c r="AG36" s="899">
        <v>1.5143838708876643E-3</v>
      </c>
      <c r="AH36" s="899">
        <v>1.0005370263625526</v>
      </c>
      <c r="AI36" s="899">
        <v>2.9863982981716553E-3</v>
      </c>
      <c r="AJ36" s="899">
        <v>1.0456414341119995E-3</v>
      </c>
      <c r="AK36" s="899">
        <v>1.198201195830007E-3</v>
      </c>
      <c r="AL36" s="899">
        <v>1.0843767545372328E-3</v>
      </c>
      <c r="AM36" s="899">
        <v>8.9606216539842997E-4</v>
      </c>
      <c r="AN36" s="899">
        <v>1.15758417410664E-3</v>
      </c>
      <c r="AO36" s="899">
        <v>4.2709080955039225E-4</v>
      </c>
      <c r="AP36" s="899">
        <v>0.25858228587614696</v>
      </c>
      <c r="AQ36" s="903">
        <f t="shared" si="0"/>
        <v>1.0572403540064959</v>
      </c>
    </row>
    <row r="37" spans="1:43">
      <c r="A37" s="904" t="s">
        <v>2566</v>
      </c>
      <c r="B37" s="885" t="s">
        <v>2501</v>
      </c>
      <c r="C37" s="899">
        <v>6.165115826835801E-5</v>
      </c>
      <c r="D37" s="899">
        <v>9.3374514802440905E-6</v>
      </c>
      <c r="E37" s="899">
        <v>2.0139333177764029E-5</v>
      </c>
      <c r="F37" s="899">
        <v>4.4805306479887288E-5</v>
      </c>
      <c r="G37" s="899">
        <v>2.374241352006218E-4</v>
      </c>
      <c r="H37" s="899">
        <v>3.0580037461554416E-5</v>
      </c>
      <c r="I37" s="899">
        <v>2.9624314096428838E-5</v>
      </c>
      <c r="J37" s="899">
        <v>2.3863033252610038E-5</v>
      </c>
      <c r="K37" s="899">
        <v>2.0254703598589526E-5</v>
      </c>
      <c r="L37" s="899">
        <v>2.2943300530864643E-5</v>
      </c>
      <c r="M37" s="899">
        <v>6.8043806174417976E-4</v>
      </c>
      <c r="N37" s="899">
        <v>3.8603624771376374E-5</v>
      </c>
      <c r="O37" s="899">
        <v>4.9753283366550161E-4</v>
      </c>
      <c r="P37" s="899">
        <v>1.4300861442679506E-4</v>
      </c>
      <c r="Q37" s="899">
        <v>3.2156300798328295E-4</v>
      </c>
      <c r="R37" s="899">
        <v>1.9943434892015911E-4</v>
      </c>
      <c r="S37" s="899">
        <v>0</v>
      </c>
      <c r="T37" s="899">
        <v>9.7200553510836676E-4</v>
      </c>
      <c r="U37" s="899">
        <v>6.703440888285178E-4</v>
      </c>
      <c r="V37" s="899">
        <v>7.1631765373461026E-5</v>
      </c>
      <c r="W37" s="899">
        <v>3.1734323326331669E-4</v>
      </c>
      <c r="X37" s="899">
        <v>5.8006410518975625E-5</v>
      </c>
      <c r="Y37" s="899">
        <v>1.2720156802519474E-4</v>
      </c>
      <c r="Z37" s="899">
        <v>3.4140471321480803E-4</v>
      </c>
      <c r="AA37" s="899">
        <v>5.5587898276972575E-5</v>
      </c>
      <c r="AB37" s="899">
        <v>1.7176199055561267E-4</v>
      </c>
      <c r="AC37" s="899">
        <v>1.6064223568729895E-4</v>
      </c>
      <c r="AD37" s="899">
        <v>1.6263779642861805E-4</v>
      </c>
      <c r="AE37" s="899">
        <v>1.6347483315939917E-5</v>
      </c>
      <c r="AF37" s="899">
        <v>1.5706118115411561E-4</v>
      </c>
      <c r="AG37" s="899">
        <v>1.4930892540839815E-3</v>
      </c>
      <c r="AH37" s="899">
        <v>9.452626908513984E-5</v>
      </c>
      <c r="AI37" s="899">
        <v>1.0000247473069144</v>
      </c>
      <c r="AJ37" s="899">
        <v>7.0947218407493734E-5</v>
      </c>
      <c r="AK37" s="899">
        <v>3.1905512440676081E-5</v>
      </c>
      <c r="AL37" s="899">
        <v>2.5145692732477198E-4</v>
      </c>
      <c r="AM37" s="899">
        <v>2.322985608801143E-4</v>
      </c>
      <c r="AN37" s="899">
        <v>3.4540706907261112E-4</v>
      </c>
      <c r="AO37" s="899">
        <v>3.8612565720892301E-5</v>
      </c>
      <c r="AP37" s="899">
        <v>2.1456257208196691E-4</v>
      </c>
      <c r="AQ37" s="903">
        <f t="shared" si="0"/>
        <v>1.0082461698487395</v>
      </c>
    </row>
    <row r="38" spans="1:43">
      <c r="A38" s="904" t="s">
        <v>2567</v>
      </c>
      <c r="B38" s="885" t="s">
        <v>2502</v>
      </c>
      <c r="C38" s="899">
        <v>6.4219037864312277E-4</v>
      </c>
      <c r="D38" s="899">
        <v>1.6330220772280883E-5</v>
      </c>
      <c r="E38" s="899">
        <v>3.0800685159840969E-5</v>
      </c>
      <c r="F38" s="899">
        <v>6.0800723532471797E-5</v>
      </c>
      <c r="G38" s="899">
        <v>9.0366990410768313E-5</v>
      </c>
      <c r="H38" s="899">
        <v>2.3779014568343084E-5</v>
      </c>
      <c r="I38" s="899">
        <v>1.9112470730173549E-5</v>
      </c>
      <c r="J38" s="899">
        <v>1.7071704280622085E-5</v>
      </c>
      <c r="K38" s="899">
        <v>1.1705874998213979E-5</v>
      </c>
      <c r="L38" s="899">
        <v>3.9039971448396826E-5</v>
      </c>
      <c r="M38" s="899">
        <v>2.5990678658461524E-5</v>
      </c>
      <c r="N38" s="899">
        <v>3.5248616888388068E-5</v>
      </c>
      <c r="O38" s="899">
        <v>1.6857786254868129E-5</v>
      </c>
      <c r="P38" s="899">
        <v>2.5622652521049915E-5</v>
      </c>
      <c r="Q38" s="899">
        <v>2.6713998074917049E-5</v>
      </c>
      <c r="R38" s="899">
        <v>1.8832459089789844E-5</v>
      </c>
      <c r="S38" s="899">
        <v>0</v>
      </c>
      <c r="T38" s="899">
        <v>1.1588247301390003E-5</v>
      </c>
      <c r="U38" s="899">
        <v>1.8289975524508589E-5</v>
      </c>
      <c r="V38" s="899">
        <v>3.354284740882693E-6</v>
      </c>
      <c r="W38" s="899">
        <v>3.0256909675751064E-5</v>
      </c>
      <c r="X38" s="899">
        <v>3.0420419380855063E-5</v>
      </c>
      <c r="Y38" s="899">
        <v>4.762392683168114E-5</v>
      </c>
      <c r="Z38" s="899">
        <v>2.2333074271782065E-5</v>
      </c>
      <c r="AA38" s="899">
        <v>2.9249086295761944E-4</v>
      </c>
      <c r="AB38" s="899">
        <v>7.5637234811570152E-5</v>
      </c>
      <c r="AC38" s="899">
        <v>7.0842276552448663E-5</v>
      </c>
      <c r="AD38" s="899">
        <v>2.0411236583721585E-4</v>
      </c>
      <c r="AE38" s="899">
        <v>1.8735071106770407E-5</v>
      </c>
      <c r="AF38" s="899">
        <v>5.13101026710016E-4</v>
      </c>
      <c r="AG38" s="899">
        <v>8.548704048757669E-4</v>
      </c>
      <c r="AH38" s="899">
        <v>4.8830403166263868E-5</v>
      </c>
      <c r="AI38" s="899">
        <v>7.8007557430533739E-5</v>
      </c>
      <c r="AJ38" s="899">
        <v>1.0163735100270015</v>
      </c>
      <c r="AK38" s="899">
        <v>3.274815079556861E-5</v>
      </c>
      <c r="AL38" s="899">
        <v>6.4318064224494338E-5</v>
      </c>
      <c r="AM38" s="899">
        <v>9.8123739214923901E-5</v>
      </c>
      <c r="AN38" s="899">
        <v>7.7556064204464825E-5</v>
      </c>
      <c r="AO38" s="899">
        <v>3.014931877938656E-5</v>
      </c>
      <c r="AP38" s="899">
        <v>2.7010582082191621E-3</v>
      </c>
      <c r="AQ38" s="903">
        <f t="shared" si="0"/>
        <v>1.0200973636314272</v>
      </c>
    </row>
    <row r="39" spans="1:43">
      <c r="A39" s="904" t="s">
        <v>2568</v>
      </c>
      <c r="B39" s="885" t="s">
        <v>2503</v>
      </c>
      <c r="C39" s="899">
        <v>3.1604319665936345E-4</v>
      </c>
      <c r="D39" s="899">
        <v>1.0359132416477536E-4</v>
      </c>
      <c r="E39" s="899">
        <v>9.3782947120767679E-3</v>
      </c>
      <c r="F39" s="899">
        <v>3.0814079724011609E-3</v>
      </c>
      <c r="G39" s="899">
        <v>8.820697878300271E-4</v>
      </c>
      <c r="H39" s="899">
        <v>6.8272688125473112E-4</v>
      </c>
      <c r="I39" s="899">
        <v>8.4070972855356527E-4</v>
      </c>
      <c r="J39" s="899">
        <v>1.4832248842785269E-3</v>
      </c>
      <c r="K39" s="899">
        <v>1.7054602968769093E-4</v>
      </c>
      <c r="L39" s="899">
        <v>1.8642260980997021E-4</v>
      </c>
      <c r="M39" s="899">
        <v>9.5622617973446366E-4</v>
      </c>
      <c r="N39" s="899">
        <v>7.1253762461684074E-4</v>
      </c>
      <c r="O39" s="899">
        <v>1.2276500240608881E-3</v>
      </c>
      <c r="P39" s="899">
        <v>1.2131543291261006E-3</v>
      </c>
      <c r="Q39" s="899">
        <v>1.422726618886237E-3</v>
      </c>
      <c r="R39" s="899">
        <v>1.8351993895855154E-3</v>
      </c>
      <c r="S39" s="899">
        <v>0</v>
      </c>
      <c r="T39" s="899">
        <v>8.2003667210195949E-4</v>
      </c>
      <c r="U39" s="899">
        <v>1.406982627209441E-3</v>
      </c>
      <c r="V39" s="899">
        <v>1.328137502887025E-4</v>
      </c>
      <c r="W39" s="899">
        <v>7.1296770239078812E-4</v>
      </c>
      <c r="X39" s="899">
        <v>1.3313398000629288E-3</v>
      </c>
      <c r="Y39" s="899">
        <v>1.2133263926833037E-3</v>
      </c>
      <c r="Z39" s="899">
        <v>1.8909406643267412E-3</v>
      </c>
      <c r="AA39" s="899">
        <v>9.3568660954194E-3</v>
      </c>
      <c r="AB39" s="899">
        <v>2.4247539393811124E-3</v>
      </c>
      <c r="AC39" s="899">
        <v>9.3071703336871866E-4</v>
      </c>
      <c r="AD39" s="899">
        <v>3.2953637126495478E-3</v>
      </c>
      <c r="AE39" s="899">
        <v>4.7240398137522786E-4</v>
      </c>
      <c r="AF39" s="899">
        <v>1.6888832292905991E-3</v>
      </c>
      <c r="AG39" s="899">
        <v>2.7141376790777252E-3</v>
      </c>
      <c r="AH39" s="899">
        <v>3.2316061228140371E-4</v>
      </c>
      <c r="AI39" s="899">
        <v>1.2361121316529892E-3</v>
      </c>
      <c r="AJ39" s="899">
        <v>1.2744144162001006E-3</v>
      </c>
      <c r="AK39" s="899">
        <v>1.0002870392492873</v>
      </c>
      <c r="AL39" s="899">
        <v>2.0457572409605558E-3</v>
      </c>
      <c r="AM39" s="899">
        <v>1.9808113074909839E-3</v>
      </c>
      <c r="AN39" s="899">
        <v>4.9006600911913273E-3</v>
      </c>
      <c r="AO39" s="899">
        <v>2.2154101659444428E-4</v>
      </c>
      <c r="AP39" s="899">
        <v>5.1009230799629263E-3</v>
      </c>
      <c r="AQ39" s="903">
        <f t="shared" si="0"/>
        <v>1.065153560638012</v>
      </c>
    </row>
    <row r="40" spans="1:43">
      <c r="A40" s="904" t="s">
        <v>2569</v>
      </c>
      <c r="B40" s="885" t="s">
        <v>2504</v>
      </c>
      <c r="C40" s="899">
        <v>2.0031622464554033E-2</v>
      </c>
      <c r="D40" s="899">
        <v>1.2938616758926191E-2</v>
      </c>
      <c r="E40" s="899">
        <v>1.406471557143747E-2</v>
      </c>
      <c r="F40" s="899">
        <v>7.5123435503240174E-2</v>
      </c>
      <c r="G40" s="899">
        <v>2.1877753619749321E-2</v>
      </c>
      <c r="H40" s="899">
        <v>2.084396074852897E-2</v>
      </c>
      <c r="I40" s="899">
        <v>1.4859142620290098E-2</v>
      </c>
      <c r="J40" s="899">
        <v>2.7976762205779868E-2</v>
      </c>
      <c r="K40" s="899">
        <v>1.7587283390321645E-2</v>
      </c>
      <c r="L40" s="899">
        <v>1.852094053037984E-2</v>
      </c>
      <c r="M40" s="899">
        <v>2.4770008204264234E-2</v>
      </c>
      <c r="N40" s="899">
        <v>1.3266235859715796E-2</v>
      </c>
      <c r="O40" s="899">
        <v>1.6460287591948931E-2</v>
      </c>
      <c r="P40" s="899">
        <v>1.8525894946278834E-2</v>
      </c>
      <c r="Q40" s="899">
        <v>2.1123470712005838E-2</v>
      </c>
      <c r="R40" s="899">
        <v>2.0741301593728296E-2</v>
      </c>
      <c r="S40" s="899">
        <v>0</v>
      </c>
      <c r="T40" s="899">
        <v>2.3627732757617759E-2</v>
      </c>
      <c r="U40" s="899">
        <v>1.8920085571969107E-2</v>
      </c>
      <c r="V40" s="899">
        <v>2.0541958693496686E-2</v>
      </c>
      <c r="W40" s="899">
        <v>1.7828684478800042E-2</v>
      </c>
      <c r="X40" s="899">
        <v>2.60117478798777E-2</v>
      </c>
      <c r="Y40" s="899">
        <v>5.5286325900556502E-2</v>
      </c>
      <c r="Z40" s="899">
        <v>2.7609194791334647E-2</v>
      </c>
      <c r="AA40" s="899">
        <v>7.8481607976513532E-2</v>
      </c>
      <c r="AB40" s="899">
        <v>3.879281868880477E-2</v>
      </c>
      <c r="AC40" s="899">
        <v>5.1617741554069577E-2</v>
      </c>
      <c r="AD40" s="899">
        <v>5.7553603662955262E-2</v>
      </c>
      <c r="AE40" s="899">
        <v>1.2287247227640347E-2</v>
      </c>
      <c r="AF40" s="899">
        <v>2.8045924543107857E-2</v>
      </c>
      <c r="AG40" s="899">
        <v>6.6644209798193452E-2</v>
      </c>
      <c r="AH40" s="899">
        <v>4.6982855852270987E-2</v>
      </c>
      <c r="AI40" s="899">
        <v>2.564386542551398E-2</v>
      </c>
      <c r="AJ40" s="899">
        <v>2.499831938631392E-2</v>
      </c>
      <c r="AK40" s="899">
        <v>3.9218543078188672E-2</v>
      </c>
      <c r="AL40" s="899">
        <v>1.0645607178981655</v>
      </c>
      <c r="AM40" s="899">
        <v>2.3836089387760391E-2</v>
      </c>
      <c r="AN40" s="899">
        <v>2.8694850236300015E-2</v>
      </c>
      <c r="AO40" s="899">
        <v>6.9607278104764992E-3</v>
      </c>
      <c r="AP40" s="899">
        <v>3.7540268738936594E-2</v>
      </c>
      <c r="AQ40" s="903">
        <f t="shared" si="0"/>
        <v>2.1428562849210766</v>
      </c>
    </row>
    <row r="41" spans="1:43">
      <c r="A41" s="904" t="s">
        <v>2570</v>
      </c>
      <c r="B41" s="885" t="s">
        <v>2505</v>
      </c>
      <c r="C41" s="899">
        <v>1.031862793662859E-6</v>
      </c>
      <c r="D41" s="899">
        <v>3.772143199858381E-8</v>
      </c>
      <c r="E41" s="899">
        <v>7.4882644703473742E-8</v>
      </c>
      <c r="F41" s="899">
        <v>1.5528196757164587E-7</v>
      </c>
      <c r="G41" s="899">
        <v>4.8324984281733984E-7</v>
      </c>
      <c r="H41" s="899">
        <v>8.0025978388932348E-8</v>
      </c>
      <c r="I41" s="899">
        <v>7.1777507617726922E-8</v>
      </c>
      <c r="J41" s="899">
        <v>6.0273828112668629E-8</v>
      </c>
      <c r="K41" s="899">
        <v>4.7080891411003367E-8</v>
      </c>
      <c r="L41" s="899">
        <v>9.1096245857194986E-8</v>
      </c>
      <c r="M41" s="899">
        <v>1.0436386794900948E-6</v>
      </c>
      <c r="N41" s="899">
        <v>1.086853696111872E-7</v>
      </c>
      <c r="O41" s="899">
        <v>7.5995888304937001E-7</v>
      </c>
      <c r="P41" s="899">
        <v>2.4887588258725115E-7</v>
      </c>
      <c r="Q41" s="899">
        <v>5.1434575876512662E-7</v>
      </c>
      <c r="R41" s="899">
        <v>3.2231588069761954E-7</v>
      </c>
      <c r="S41" s="899">
        <v>0</v>
      </c>
      <c r="T41" s="899">
        <v>1.4534244321081844E-6</v>
      </c>
      <c r="U41" s="899">
        <v>1.0174407444634189E-6</v>
      </c>
      <c r="V41" s="899">
        <v>1.107725512900524E-7</v>
      </c>
      <c r="W41" s="899">
        <v>5.1329975368105173E-7</v>
      </c>
      <c r="X41" s="899">
        <v>1.3028629014332591E-7</v>
      </c>
      <c r="Y41" s="899">
        <v>2.5774589178591111E-7</v>
      </c>
      <c r="Z41" s="899">
        <v>5.372505404304799E-7</v>
      </c>
      <c r="AA41" s="899">
        <v>5.1062276180009251E-7</v>
      </c>
      <c r="AB41" s="899">
        <v>3.6463522926639823E-7</v>
      </c>
      <c r="AC41" s="899">
        <v>3.4117803937479363E-7</v>
      </c>
      <c r="AD41" s="899">
        <v>5.3935630389998518E-7</v>
      </c>
      <c r="AE41" s="899">
        <v>5.1603891450249408E-8</v>
      </c>
      <c r="AF41" s="899">
        <v>9.8375681118201334E-7</v>
      </c>
      <c r="AG41" s="899">
        <v>3.4588276947050568E-6</v>
      </c>
      <c r="AH41" s="899">
        <v>2.1122508445764359E-7</v>
      </c>
      <c r="AI41" s="899">
        <v>1.4779702593766229E-3</v>
      </c>
      <c r="AJ41" s="899">
        <v>1.4890043761206576E-3</v>
      </c>
      <c r="AK41" s="899">
        <v>9.5123802020294706E-8</v>
      </c>
      <c r="AL41" s="899">
        <v>4.658283453201575E-7</v>
      </c>
      <c r="AM41" s="899">
        <v>1.0075839598146488</v>
      </c>
      <c r="AN41" s="899">
        <v>6.2406221682732411E-7</v>
      </c>
      <c r="AO41" s="899">
        <v>1.0122855080989628E-7</v>
      </c>
      <c r="AP41" s="899">
        <v>4.2739020403547108E-6</v>
      </c>
      <c r="AQ41" s="903">
        <f t="shared" si="0"/>
        <v>1.0105678331926675</v>
      </c>
    </row>
    <row r="42" spans="1:43">
      <c r="A42" s="904" t="s">
        <v>2571</v>
      </c>
      <c r="B42" s="885" t="s">
        <v>2506</v>
      </c>
      <c r="C42" s="899">
        <v>1.1639216295817023E-4</v>
      </c>
      <c r="D42" s="899">
        <v>2.0919620507354992E-5</v>
      </c>
      <c r="E42" s="899">
        <v>5.4120826500478607E-4</v>
      </c>
      <c r="F42" s="899">
        <v>1.0492134060795148E-4</v>
      </c>
      <c r="G42" s="899">
        <v>1.4781359186207406E-4</v>
      </c>
      <c r="H42" s="899">
        <v>5.9752462718126632E-5</v>
      </c>
      <c r="I42" s="899">
        <v>5.2228960138685594E-5</v>
      </c>
      <c r="J42" s="899">
        <v>6.1834973461769098E-5</v>
      </c>
      <c r="K42" s="899">
        <v>3.6406623203764469E-5</v>
      </c>
      <c r="L42" s="899">
        <v>5.3687743822484606E-5</v>
      </c>
      <c r="M42" s="899">
        <v>6.0053261675421358E-5</v>
      </c>
      <c r="N42" s="899">
        <v>5.0742053058624988E-5</v>
      </c>
      <c r="O42" s="899">
        <v>4.3981956128595186E-5</v>
      </c>
      <c r="P42" s="899">
        <v>4.652815146830338E-5</v>
      </c>
      <c r="Q42" s="899">
        <v>1.508817111253275E-4</v>
      </c>
      <c r="R42" s="899">
        <v>2.0026436310444291E-4</v>
      </c>
      <c r="S42" s="899">
        <v>0</v>
      </c>
      <c r="T42" s="899">
        <v>5.2797825415220334E-5</v>
      </c>
      <c r="U42" s="899">
        <v>1.5560368621327401E-4</v>
      </c>
      <c r="V42" s="899">
        <v>2.5706095423247958E-5</v>
      </c>
      <c r="W42" s="899">
        <v>4.4941774176030813E-5</v>
      </c>
      <c r="X42" s="899">
        <v>1.2606275657044906E-4</v>
      </c>
      <c r="Y42" s="899">
        <v>2.3862341893137457E-4</v>
      </c>
      <c r="Z42" s="899">
        <v>8.0939460284292349E-5</v>
      </c>
      <c r="AA42" s="899">
        <v>2.9734297446704886E-4</v>
      </c>
      <c r="AB42" s="899">
        <v>9.1717947141191515E-5</v>
      </c>
      <c r="AC42" s="899">
        <v>5.4952540226641444E-4</v>
      </c>
      <c r="AD42" s="899">
        <v>2.6239851970822551E-4</v>
      </c>
      <c r="AE42" s="899">
        <v>2.4991129866495086E-4</v>
      </c>
      <c r="AF42" s="899">
        <v>3.2264044430558583E-4</v>
      </c>
      <c r="AG42" s="899">
        <v>1.4745280997193608E-2</v>
      </c>
      <c r="AH42" s="899">
        <v>3.473895258652117E-4</v>
      </c>
      <c r="AI42" s="899">
        <v>5.29964060960986E-4</v>
      </c>
      <c r="AJ42" s="899">
        <v>5.5604994116234471E-3</v>
      </c>
      <c r="AK42" s="899">
        <v>1.5604202914031378E-3</v>
      </c>
      <c r="AL42" s="899">
        <v>6.1514159435618258E-4</v>
      </c>
      <c r="AM42" s="899">
        <v>5.4032591169448684E-3</v>
      </c>
      <c r="AN42" s="899">
        <v>1.0127291166989802</v>
      </c>
      <c r="AO42" s="899">
        <v>6.7389826169806898E-5</v>
      </c>
      <c r="AP42" s="899">
        <v>1.3598297645476191E-3</v>
      </c>
      <c r="AQ42" s="903">
        <f t="shared" si="0"/>
        <v>1.0458042903679108</v>
      </c>
    </row>
    <row r="43" spans="1:43">
      <c r="A43" s="901" t="s">
        <v>2572</v>
      </c>
      <c r="B43" s="902" t="s">
        <v>2507</v>
      </c>
      <c r="C43" s="899">
        <v>2.0216555100776986E-3</v>
      </c>
      <c r="D43" s="899">
        <v>5.8983936035873355E-3</v>
      </c>
      <c r="E43" s="899">
        <v>3.4818742399267246E-3</v>
      </c>
      <c r="F43" s="899">
        <v>1.131119708767893E-3</v>
      </c>
      <c r="G43" s="899">
        <v>2.698762364304416E-3</v>
      </c>
      <c r="H43" s="899">
        <v>2.9054630812896743E-3</v>
      </c>
      <c r="I43" s="899">
        <v>1.7601385519777507E-3</v>
      </c>
      <c r="J43" s="899">
        <v>4.037115288703657E-4</v>
      </c>
      <c r="K43" s="899">
        <v>3.0545858609880641E-4</v>
      </c>
      <c r="L43" s="899">
        <v>3.7312755831382292E-4</v>
      </c>
      <c r="M43" s="899">
        <v>3.3415237923168969E-3</v>
      </c>
      <c r="N43" s="899">
        <v>1.4812194673653038E-3</v>
      </c>
      <c r="O43" s="899">
        <v>1.5238848509961172E-3</v>
      </c>
      <c r="P43" s="899">
        <v>1.8601278550838636E-3</v>
      </c>
      <c r="Q43" s="899">
        <v>2.5957328948611014E-3</v>
      </c>
      <c r="R43" s="899">
        <v>3.8692363392609556E-3</v>
      </c>
      <c r="S43" s="899">
        <v>0</v>
      </c>
      <c r="T43" s="899">
        <v>2.5408949578135261E-3</v>
      </c>
      <c r="U43" s="899">
        <v>3.4914983657356393E-3</v>
      </c>
      <c r="V43" s="899">
        <v>3.7544358591328451E-4</v>
      </c>
      <c r="W43" s="899">
        <v>3.0311312585216605E-3</v>
      </c>
      <c r="X43" s="899">
        <v>3.9695300102148157E-3</v>
      </c>
      <c r="Y43" s="899">
        <v>3.6215493287131677E-3</v>
      </c>
      <c r="Z43" s="899">
        <v>7.1370471438829636E-4</v>
      </c>
      <c r="AA43" s="899">
        <v>3.3660029434644328E-3</v>
      </c>
      <c r="AB43" s="899">
        <v>8.396089453180133E-3</v>
      </c>
      <c r="AC43" s="899">
        <v>5.6840229586355272E-3</v>
      </c>
      <c r="AD43" s="899">
        <v>9.4157861532672554E-3</v>
      </c>
      <c r="AE43" s="899">
        <v>1.2053390542215345E-3</v>
      </c>
      <c r="AF43" s="899">
        <v>5.9514019227974741E-3</v>
      </c>
      <c r="AG43" s="899">
        <v>7.4066557893808314E-3</v>
      </c>
      <c r="AH43" s="899">
        <v>7.8054619677186609E-3</v>
      </c>
      <c r="AI43" s="899">
        <v>5.9731244081508098E-3</v>
      </c>
      <c r="AJ43" s="899">
        <v>5.9643965020865514E-3</v>
      </c>
      <c r="AK43" s="899">
        <v>1.2247857837646051E-2</v>
      </c>
      <c r="AL43" s="899">
        <v>3.9673614867087419E-3</v>
      </c>
      <c r="AM43" s="899">
        <v>4.759978532902236E-3</v>
      </c>
      <c r="AN43" s="899">
        <v>7.8797332415138227E-3</v>
      </c>
      <c r="AO43" s="899">
        <v>1.000914806494954</v>
      </c>
      <c r="AP43" s="899">
        <v>3.1731901940707167E-3</v>
      </c>
      <c r="AQ43" s="903">
        <f t="shared" si="0"/>
        <v>1.1443332009010272</v>
      </c>
    </row>
    <row r="44" spans="1:43">
      <c r="A44" s="901" t="s">
        <v>2573</v>
      </c>
      <c r="B44" s="902" t="s">
        <v>2508</v>
      </c>
      <c r="C44" s="899">
        <v>5.2870476760208803E-3</v>
      </c>
      <c r="D44" s="899">
        <v>3.2284304377589307E-3</v>
      </c>
      <c r="E44" s="899">
        <v>8.2317067943406663E-3</v>
      </c>
      <c r="F44" s="899">
        <v>1.4767252281968226E-2</v>
      </c>
      <c r="G44" s="899">
        <v>5.1388134991371829E-3</v>
      </c>
      <c r="H44" s="899">
        <v>3.6833415242614942E-3</v>
      </c>
      <c r="I44" s="899">
        <v>2.767265940535796E-3</v>
      </c>
      <c r="J44" s="899">
        <v>2.6945410281989579E-3</v>
      </c>
      <c r="K44" s="899">
        <v>1.5578752253446481E-3</v>
      </c>
      <c r="L44" s="899">
        <v>9.322523652163732E-3</v>
      </c>
      <c r="M44" s="899">
        <v>4.9889122227487481E-3</v>
      </c>
      <c r="N44" s="899">
        <v>1.0169203780097089E-2</v>
      </c>
      <c r="O44" s="899">
        <v>2.7215559865916231E-3</v>
      </c>
      <c r="P44" s="899">
        <v>6.8654326809316447E-3</v>
      </c>
      <c r="Q44" s="899">
        <v>7.6621868102937675E-3</v>
      </c>
      <c r="R44" s="899">
        <v>4.1012127288761789E-3</v>
      </c>
      <c r="S44" s="899">
        <v>0</v>
      </c>
      <c r="T44" s="899">
        <v>1.3367636995725313E-3</v>
      </c>
      <c r="U44" s="899">
        <v>3.7338259135215189E-3</v>
      </c>
      <c r="V44" s="899">
        <v>3.9331627689535696E-4</v>
      </c>
      <c r="W44" s="899">
        <v>8.9520924574701816E-3</v>
      </c>
      <c r="X44" s="899">
        <v>2.6733007112542712E-3</v>
      </c>
      <c r="Y44" s="899">
        <v>1.356790236820825E-2</v>
      </c>
      <c r="Z44" s="899">
        <v>3.5727255972973749E-3</v>
      </c>
      <c r="AA44" s="899">
        <v>1.1818481094723584E-2</v>
      </c>
      <c r="AB44" s="899">
        <v>2.1997331278014762E-2</v>
      </c>
      <c r="AC44" s="899">
        <v>8.0813185626368769E-3</v>
      </c>
      <c r="AD44" s="899">
        <v>5.8109945479986273E-3</v>
      </c>
      <c r="AE44" s="899">
        <v>1.5463469831377228E-3</v>
      </c>
      <c r="AF44" s="899">
        <v>1.1573165332718889E-2</v>
      </c>
      <c r="AG44" s="899">
        <v>6.1447065641548008E-3</v>
      </c>
      <c r="AH44" s="899">
        <v>2.1790178029083064E-3</v>
      </c>
      <c r="AI44" s="899">
        <v>1.2117496480730362E-2</v>
      </c>
      <c r="AJ44" s="899">
        <v>4.2427550289307432E-3</v>
      </c>
      <c r="AK44" s="899">
        <v>4.8617757325156606E-3</v>
      </c>
      <c r="AL44" s="899">
        <v>4.3999259961189068E-3</v>
      </c>
      <c r="AM44" s="899">
        <v>3.6358278607306498E-3</v>
      </c>
      <c r="AN44" s="899">
        <v>4.6969696455004192E-3</v>
      </c>
      <c r="AO44" s="899">
        <v>1.7329474721598874E-3</v>
      </c>
      <c r="AP44" s="899">
        <v>1.0492136768902354</v>
      </c>
      <c r="AQ44" s="903">
        <f t="shared" si="0"/>
        <v>0.23225628967646922</v>
      </c>
    </row>
    <row r="45" spans="1:43">
      <c r="A45" s="926" t="s">
        <v>2571</v>
      </c>
      <c r="B45" s="927" t="s">
        <v>2509</v>
      </c>
      <c r="C45" s="928">
        <f t="shared" ref="C45:AP45" si="1">SUM(C5:C43)</f>
        <v>1.2015393475985303</v>
      </c>
      <c r="D45" s="929">
        <f t="shared" si="1"/>
        <v>1.0769313875217128</v>
      </c>
      <c r="E45" s="929">
        <f t="shared" si="1"/>
        <v>1.140937725135722</v>
      </c>
      <c r="F45" s="929">
        <f t="shared" si="1"/>
        <v>1.2484415354562204</v>
      </c>
      <c r="G45" s="929">
        <f t="shared" si="1"/>
        <v>1.2861424256987257</v>
      </c>
      <c r="H45" s="929">
        <f t="shared" si="1"/>
        <v>1.1792798820011703</v>
      </c>
      <c r="I45" s="929">
        <f t="shared" si="1"/>
        <v>1.1746409558202684</v>
      </c>
      <c r="J45" s="929">
        <f t="shared" si="1"/>
        <v>1.1216679379934851</v>
      </c>
      <c r="K45" s="929">
        <f t="shared" si="1"/>
        <v>1.1142118106391561</v>
      </c>
      <c r="L45" s="929">
        <f t="shared" si="1"/>
        <v>1.1201488059985238</v>
      </c>
      <c r="M45" s="929">
        <f t="shared" si="1"/>
        <v>1.1922338210069023</v>
      </c>
      <c r="N45" s="929">
        <f t="shared" si="1"/>
        <v>1.1619056857954406</v>
      </c>
      <c r="O45" s="929">
        <f t="shared" si="1"/>
        <v>1.1296761011910126</v>
      </c>
      <c r="P45" s="929">
        <f t="shared" si="1"/>
        <v>1.1311731574421007</v>
      </c>
      <c r="Q45" s="929">
        <f t="shared" si="1"/>
        <v>1.1570045121156143</v>
      </c>
      <c r="R45" s="929">
        <f t="shared" si="1"/>
        <v>1.1894500895834099</v>
      </c>
      <c r="S45" s="929">
        <f t="shared" si="1"/>
        <v>1</v>
      </c>
      <c r="T45" s="929">
        <f t="shared" si="1"/>
        <v>1.235850550707229</v>
      </c>
      <c r="U45" s="929">
        <f t="shared" si="1"/>
        <v>1.1855656386384101</v>
      </c>
      <c r="V45" s="929">
        <f t="shared" si="1"/>
        <v>1.1358118425859201</v>
      </c>
      <c r="W45" s="929">
        <f t="shared" si="1"/>
        <v>1.1369975456353068</v>
      </c>
      <c r="X45" s="929">
        <f t="shared" si="1"/>
        <v>1.1856385291447082</v>
      </c>
      <c r="Y45" s="929">
        <f t="shared" si="1"/>
        <v>1.1712353500253658</v>
      </c>
      <c r="Z45" s="929">
        <f t="shared" si="1"/>
        <v>1.2273957426526541</v>
      </c>
      <c r="AA45" s="929">
        <f t="shared" si="1"/>
        <v>1.3479009038693144</v>
      </c>
      <c r="AB45" s="929">
        <f t="shared" si="1"/>
        <v>1.2480344396698866</v>
      </c>
      <c r="AC45" s="929">
        <f t="shared" si="1"/>
        <v>1.1775444371673771</v>
      </c>
      <c r="AD45" s="929">
        <f t="shared" si="1"/>
        <v>1.1810089538529778</v>
      </c>
      <c r="AE45" s="929">
        <f t="shared" si="1"/>
        <v>1.1323415726451773</v>
      </c>
      <c r="AF45" s="929">
        <f t="shared" si="1"/>
        <v>1.1579874150352905</v>
      </c>
      <c r="AG45" s="929">
        <f t="shared" si="1"/>
        <v>1.1924173015276893</v>
      </c>
      <c r="AH45" s="929">
        <f t="shared" si="1"/>
        <v>1.1683071518841139</v>
      </c>
      <c r="AI45" s="929">
        <f t="shared" si="1"/>
        <v>1.1276372438093625</v>
      </c>
      <c r="AJ45" s="929">
        <f t="shared" si="1"/>
        <v>1.1530345363325023</v>
      </c>
      <c r="AK45" s="929">
        <f t="shared" si="1"/>
        <v>1.1684815943802449</v>
      </c>
      <c r="AL45" s="929">
        <f t="shared" si="1"/>
        <v>1.1642713679725143</v>
      </c>
      <c r="AM45" s="929">
        <f t="shared" si="1"/>
        <v>1.2871341361638391</v>
      </c>
      <c r="AN45" s="929">
        <f t="shared" si="1"/>
        <v>1.1756076808019724</v>
      </c>
      <c r="AO45" s="929">
        <f t="shared" si="1"/>
        <v>1.228471041925316</v>
      </c>
      <c r="AP45" s="929">
        <f t="shared" si="1"/>
        <v>0.44379143298047424</v>
      </c>
      <c r="AQ45" s="930">
        <f t="shared" si="0"/>
        <v>45.814060157425175</v>
      </c>
    </row>
    <row r="62" spans="3:42">
      <c r="C62" s="906"/>
      <c r="D62" s="906"/>
      <c r="E62" s="906"/>
      <c r="F62" s="906"/>
      <c r="G62" s="906"/>
      <c r="H62" s="906"/>
      <c r="I62" s="906"/>
      <c r="J62" s="906"/>
      <c r="K62" s="906"/>
      <c r="L62" s="906"/>
      <c r="M62" s="906"/>
      <c r="N62" s="906"/>
      <c r="O62" s="906"/>
      <c r="P62" s="906"/>
      <c r="Q62" s="906"/>
      <c r="R62" s="906"/>
      <c r="S62" s="906"/>
      <c r="T62" s="906"/>
      <c r="U62" s="906"/>
      <c r="V62" s="906"/>
      <c r="W62" s="906"/>
      <c r="X62" s="906"/>
      <c r="Y62" s="906"/>
      <c r="Z62" s="906"/>
      <c r="AA62" s="906"/>
      <c r="AB62" s="906"/>
      <c r="AC62" s="906"/>
      <c r="AD62" s="906"/>
      <c r="AE62" s="906"/>
      <c r="AF62" s="906"/>
      <c r="AG62" s="906"/>
      <c r="AH62" s="906"/>
      <c r="AI62" s="906"/>
      <c r="AJ62" s="906"/>
      <c r="AK62" s="906"/>
      <c r="AL62" s="906"/>
      <c r="AM62" s="906"/>
      <c r="AN62" s="906"/>
      <c r="AO62" s="906"/>
      <c r="AP62" s="906"/>
    </row>
    <row r="63" spans="3:42">
      <c r="C63" s="906"/>
      <c r="D63" s="906"/>
      <c r="E63" s="906"/>
      <c r="F63" s="906"/>
      <c r="G63" s="906"/>
      <c r="H63" s="906"/>
      <c r="I63" s="906"/>
      <c r="J63" s="906"/>
      <c r="K63" s="906"/>
      <c r="L63" s="906"/>
      <c r="M63" s="906"/>
      <c r="N63" s="906"/>
      <c r="O63" s="906"/>
      <c r="P63" s="906"/>
      <c r="Q63" s="906"/>
      <c r="R63" s="906"/>
      <c r="S63" s="906"/>
      <c r="T63" s="906"/>
      <c r="U63" s="906"/>
      <c r="V63" s="906"/>
      <c r="W63" s="906"/>
      <c r="X63" s="906"/>
      <c r="Y63" s="906"/>
      <c r="Z63" s="906"/>
      <c r="AA63" s="906"/>
      <c r="AB63" s="906"/>
      <c r="AC63" s="906"/>
      <c r="AD63" s="906"/>
      <c r="AE63" s="906"/>
      <c r="AF63" s="906"/>
      <c r="AG63" s="906"/>
      <c r="AH63" s="906"/>
      <c r="AI63" s="906"/>
      <c r="AJ63" s="906"/>
      <c r="AK63" s="906"/>
      <c r="AL63" s="906"/>
      <c r="AM63" s="906"/>
      <c r="AN63" s="906"/>
      <c r="AO63" s="906"/>
      <c r="AP63" s="906"/>
    </row>
    <row r="64" spans="3:42">
      <c r="C64" s="906"/>
      <c r="D64" s="906"/>
      <c r="E64" s="906"/>
      <c r="F64" s="906"/>
      <c r="G64" s="906"/>
      <c r="H64" s="906"/>
      <c r="I64" s="906"/>
      <c r="J64" s="906"/>
      <c r="K64" s="906"/>
      <c r="L64" s="906"/>
      <c r="M64" s="906"/>
      <c r="N64" s="906"/>
      <c r="O64" s="906"/>
      <c r="P64" s="906"/>
      <c r="Q64" s="906"/>
      <c r="R64" s="906"/>
      <c r="S64" s="906"/>
      <c r="T64" s="906"/>
      <c r="U64" s="906"/>
      <c r="V64" s="906"/>
      <c r="W64" s="906"/>
      <c r="X64" s="906"/>
      <c r="Y64" s="906"/>
      <c r="Z64" s="906"/>
      <c r="AA64" s="906"/>
      <c r="AB64" s="906"/>
      <c r="AC64" s="906"/>
      <c r="AD64" s="906"/>
      <c r="AE64" s="906"/>
      <c r="AF64" s="906"/>
      <c r="AG64" s="906"/>
      <c r="AH64" s="906"/>
      <c r="AI64" s="906"/>
      <c r="AJ64" s="906"/>
      <c r="AK64" s="906"/>
      <c r="AL64" s="906"/>
      <c r="AM64" s="906"/>
      <c r="AN64" s="906"/>
      <c r="AO64" s="906"/>
      <c r="AP64" s="906"/>
    </row>
    <row r="65" spans="3:42">
      <c r="C65" s="906"/>
      <c r="D65" s="906"/>
      <c r="E65" s="906"/>
      <c r="F65" s="906"/>
      <c r="G65" s="906"/>
      <c r="H65" s="906"/>
      <c r="I65" s="906"/>
      <c r="J65" s="906"/>
      <c r="K65" s="906"/>
      <c r="L65" s="906"/>
      <c r="M65" s="906"/>
      <c r="N65" s="906"/>
      <c r="O65" s="906"/>
      <c r="P65" s="906"/>
      <c r="Q65" s="906"/>
      <c r="R65" s="906"/>
      <c r="S65" s="906"/>
      <c r="T65" s="906"/>
      <c r="U65" s="906"/>
      <c r="V65" s="906"/>
      <c r="W65" s="906"/>
      <c r="X65" s="906"/>
      <c r="Y65" s="906"/>
      <c r="Z65" s="906"/>
      <c r="AA65" s="906"/>
      <c r="AB65" s="906"/>
      <c r="AC65" s="906"/>
      <c r="AD65" s="906"/>
      <c r="AE65" s="906"/>
      <c r="AF65" s="906"/>
      <c r="AG65" s="906"/>
      <c r="AH65" s="906"/>
      <c r="AI65" s="906"/>
      <c r="AJ65" s="906"/>
      <c r="AK65" s="906"/>
      <c r="AL65" s="906"/>
      <c r="AM65" s="906"/>
      <c r="AN65" s="906"/>
      <c r="AO65" s="906"/>
      <c r="AP65" s="906"/>
    </row>
    <row r="66" spans="3:42">
      <c r="C66" s="906"/>
      <c r="D66" s="906"/>
      <c r="E66" s="906"/>
      <c r="F66" s="906"/>
      <c r="G66" s="906"/>
      <c r="H66" s="906"/>
      <c r="I66" s="906"/>
      <c r="J66" s="906"/>
      <c r="K66" s="906"/>
      <c r="L66" s="906"/>
      <c r="M66" s="906"/>
      <c r="N66" s="906"/>
      <c r="O66" s="906"/>
      <c r="P66" s="906"/>
      <c r="Q66" s="906"/>
      <c r="R66" s="906"/>
      <c r="S66" s="906"/>
      <c r="T66" s="906"/>
      <c r="U66" s="906"/>
      <c r="V66" s="906"/>
      <c r="W66" s="906"/>
      <c r="X66" s="906"/>
      <c r="Y66" s="906"/>
      <c r="Z66" s="906"/>
      <c r="AA66" s="906"/>
      <c r="AB66" s="906"/>
      <c r="AC66" s="906"/>
      <c r="AD66" s="906"/>
      <c r="AE66" s="906"/>
      <c r="AF66" s="906"/>
      <c r="AG66" s="906"/>
      <c r="AH66" s="906"/>
      <c r="AI66" s="906"/>
      <c r="AJ66" s="906"/>
      <c r="AK66" s="906"/>
      <c r="AL66" s="906"/>
      <c r="AM66" s="906"/>
      <c r="AN66" s="906"/>
      <c r="AO66" s="906"/>
      <c r="AP66" s="906"/>
    </row>
    <row r="67" spans="3:42">
      <c r="C67" s="906"/>
      <c r="D67" s="906"/>
      <c r="E67" s="906"/>
      <c r="F67" s="906"/>
      <c r="G67" s="906"/>
      <c r="H67" s="906"/>
      <c r="I67" s="906"/>
      <c r="J67" s="906"/>
      <c r="K67" s="906"/>
      <c r="L67" s="906"/>
      <c r="M67" s="906"/>
      <c r="N67" s="906"/>
      <c r="O67" s="906"/>
      <c r="P67" s="906"/>
      <c r="Q67" s="906"/>
      <c r="R67" s="906"/>
      <c r="S67" s="906"/>
      <c r="T67" s="906"/>
      <c r="U67" s="906"/>
      <c r="V67" s="906"/>
      <c r="W67" s="906"/>
      <c r="X67" s="906"/>
      <c r="Y67" s="906"/>
      <c r="Z67" s="906"/>
      <c r="AA67" s="906"/>
      <c r="AB67" s="906"/>
      <c r="AC67" s="906"/>
      <c r="AD67" s="906"/>
      <c r="AE67" s="906"/>
      <c r="AF67" s="906"/>
      <c r="AG67" s="906"/>
      <c r="AH67" s="906"/>
      <c r="AI67" s="906"/>
      <c r="AJ67" s="906"/>
      <c r="AK67" s="906"/>
      <c r="AL67" s="906"/>
      <c r="AM67" s="906"/>
      <c r="AN67" s="906"/>
      <c r="AO67" s="906"/>
      <c r="AP67" s="906"/>
    </row>
    <row r="68" spans="3:42">
      <c r="C68" s="906"/>
      <c r="D68" s="906"/>
      <c r="E68" s="906"/>
      <c r="F68" s="906"/>
      <c r="G68" s="906"/>
      <c r="H68" s="906"/>
      <c r="I68" s="906"/>
      <c r="J68" s="906"/>
      <c r="K68" s="906"/>
      <c r="L68" s="906"/>
      <c r="M68" s="906"/>
      <c r="N68" s="906"/>
      <c r="O68" s="906"/>
      <c r="P68" s="906"/>
      <c r="Q68" s="906"/>
      <c r="R68" s="906"/>
      <c r="S68" s="906"/>
      <c r="T68" s="906"/>
      <c r="U68" s="906"/>
      <c r="V68" s="906"/>
      <c r="W68" s="906"/>
      <c r="X68" s="906"/>
      <c r="Y68" s="906"/>
      <c r="Z68" s="906"/>
      <c r="AA68" s="906"/>
      <c r="AB68" s="906"/>
      <c r="AC68" s="906"/>
      <c r="AD68" s="906"/>
      <c r="AE68" s="906"/>
      <c r="AF68" s="906"/>
      <c r="AG68" s="906"/>
      <c r="AH68" s="906"/>
      <c r="AI68" s="906"/>
      <c r="AJ68" s="906"/>
      <c r="AK68" s="906"/>
      <c r="AL68" s="906"/>
      <c r="AM68" s="906"/>
      <c r="AN68" s="906"/>
      <c r="AO68" s="906"/>
      <c r="AP68" s="906"/>
    </row>
    <row r="69" spans="3:42">
      <c r="C69" s="906"/>
      <c r="D69" s="906"/>
      <c r="E69" s="906"/>
      <c r="F69" s="906"/>
      <c r="G69" s="906"/>
      <c r="H69" s="906"/>
      <c r="I69" s="906"/>
      <c r="J69" s="906"/>
      <c r="K69" s="906"/>
      <c r="L69" s="906"/>
      <c r="M69" s="906"/>
      <c r="N69" s="906"/>
      <c r="O69" s="906"/>
      <c r="P69" s="906"/>
      <c r="Q69" s="906"/>
      <c r="R69" s="906"/>
      <c r="S69" s="906"/>
      <c r="T69" s="906"/>
      <c r="U69" s="906"/>
      <c r="V69" s="906"/>
      <c r="W69" s="906"/>
      <c r="X69" s="906"/>
      <c r="Y69" s="906"/>
      <c r="Z69" s="906"/>
      <c r="AA69" s="906"/>
      <c r="AB69" s="906"/>
      <c r="AC69" s="906"/>
      <c r="AD69" s="906"/>
      <c r="AE69" s="906"/>
      <c r="AF69" s="906"/>
      <c r="AG69" s="906"/>
      <c r="AH69" s="906"/>
      <c r="AI69" s="906"/>
      <c r="AJ69" s="906"/>
      <c r="AK69" s="906"/>
      <c r="AL69" s="906"/>
      <c r="AM69" s="906"/>
      <c r="AN69" s="906"/>
      <c r="AO69" s="906"/>
      <c r="AP69" s="906"/>
    </row>
    <row r="70" spans="3:42">
      <c r="C70" s="906"/>
      <c r="D70" s="906"/>
      <c r="E70" s="906"/>
      <c r="F70" s="906"/>
      <c r="G70" s="906"/>
      <c r="H70" s="906"/>
      <c r="I70" s="906"/>
      <c r="J70" s="906"/>
      <c r="K70" s="906"/>
      <c r="L70" s="906"/>
      <c r="M70" s="906"/>
      <c r="N70" s="906"/>
      <c r="O70" s="906"/>
      <c r="P70" s="906"/>
      <c r="Q70" s="906"/>
      <c r="R70" s="906"/>
      <c r="S70" s="906"/>
      <c r="T70" s="906"/>
      <c r="U70" s="906"/>
      <c r="V70" s="906"/>
      <c r="W70" s="906"/>
      <c r="X70" s="906"/>
      <c r="Y70" s="906"/>
      <c r="Z70" s="906"/>
      <c r="AA70" s="906"/>
      <c r="AB70" s="906"/>
      <c r="AC70" s="906"/>
      <c r="AD70" s="906"/>
      <c r="AE70" s="906"/>
      <c r="AF70" s="906"/>
      <c r="AG70" s="906"/>
      <c r="AH70" s="906"/>
      <c r="AI70" s="906"/>
      <c r="AJ70" s="906"/>
      <c r="AK70" s="906"/>
      <c r="AL70" s="906"/>
      <c r="AM70" s="906"/>
      <c r="AN70" s="906"/>
      <c r="AO70" s="906"/>
      <c r="AP70" s="906"/>
    </row>
    <row r="71" spans="3:42">
      <c r="C71" s="906"/>
      <c r="D71" s="906"/>
      <c r="E71" s="906"/>
      <c r="F71" s="906"/>
      <c r="G71" s="906"/>
      <c r="H71" s="906"/>
      <c r="I71" s="906"/>
      <c r="J71" s="906"/>
      <c r="K71" s="906"/>
      <c r="L71" s="906"/>
      <c r="M71" s="906"/>
      <c r="N71" s="906"/>
      <c r="O71" s="906"/>
      <c r="P71" s="906"/>
      <c r="Q71" s="906"/>
      <c r="R71" s="906"/>
      <c r="S71" s="906"/>
      <c r="T71" s="906"/>
      <c r="U71" s="906"/>
      <c r="V71" s="906"/>
      <c r="W71" s="906"/>
      <c r="X71" s="906"/>
      <c r="Y71" s="906"/>
      <c r="Z71" s="906"/>
      <c r="AA71" s="906"/>
      <c r="AB71" s="906"/>
      <c r="AC71" s="906"/>
      <c r="AD71" s="906"/>
      <c r="AE71" s="906"/>
      <c r="AF71" s="906"/>
      <c r="AG71" s="906"/>
      <c r="AH71" s="906"/>
      <c r="AI71" s="906"/>
      <c r="AJ71" s="906"/>
      <c r="AK71" s="906"/>
      <c r="AL71" s="906"/>
      <c r="AM71" s="906"/>
      <c r="AN71" s="906"/>
      <c r="AO71" s="906"/>
      <c r="AP71" s="906"/>
    </row>
    <row r="72" spans="3:42">
      <c r="C72" s="906"/>
      <c r="D72" s="906"/>
      <c r="E72" s="906"/>
      <c r="F72" s="906"/>
      <c r="G72" s="906"/>
      <c r="H72" s="906"/>
      <c r="I72" s="906"/>
      <c r="J72" s="906"/>
      <c r="K72" s="906"/>
      <c r="L72" s="906"/>
      <c r="M72" s="906"/>
      <c r="N72" s="906"/>
      <c r="O72" s="906"/>
      <c r="P72" s="906"/>
      <c r="Q72" s="906"/>
      <c r="R72" s="906"/>
      <c r="S72" s="906"/>
      <c r="T72" s="906"/>
      <c r="U72" s="906"/>
      <c r="V72" s="906"/>
      <c r="W72" s="906"/>
      <c r="X72" s="906"/>
      <c r="Y72" s="906"/>
      <c r="Z72" s="906"/>
      <c r="AA72" s="906"/>
      <c r="AB72" s="906"/>
      <c r="AC72" s="906"/>
      <c r="AD72" s="906"/>
      <c r="AE72" s="906"/>
      <c r="AF72" s="906"/>
      <c r="AG72" s="906"/>
      <c r="AH72" s="906"/>
      <c r="AI72" s="906"/>
      <c r="AJ72" s="906"/>
      <c r="AK72" s="906"/>
      <c r="AL72" s="906"/>
      <c r="AM72" s="906"/>
      <c r="AN72" s="906"/>
      <c r="AO72" s="906"/>
      <c r="AP72" s="906"/>
    </row>
    <row r="73" spans="3:42">
      <c r="C73" s="906"/>
      <c r="D73" s="906"/>
      <c r="E73" s="906"/>
      <c r="F73" s="906"/>
      <c r="G73" s="906"/>
      <c r="H73" s="906"/>
      <c r="I73" s="906"/>
      <c r="J73" s="906"/>
      <c r="K73" s="906"/>
      <c r="L73" s="906"/>
      <c r="M73" s="906"/>
      <c r="N73" s="906"/>
      <c r="O73" s="906"/>
      <c r="P73" s="906"/>
      <c r="Q73" s="906"/>
      <c r="R73" s="906"/>
      <c r="S73" s="906"/>
      <c r="T73" s="906"/>
      <c r="U73" s="906"/>
      <c r="V73" s="906"/>
      <c r="W73" s="906"/>
      <c r="X73" s="906"/>
      <c r="Y73" s="906"/>
      <c r="Z73" s="906"/>
      <c r="AA73" s="906"/>
      <c r="AB73" s="906"/>
      <c r="AC73" s="906"/>
      <c r="AD73" s="906"/>
      <c r="AE73" s="906"/>
      <c r="AF73" s="906"/>
      <c r="AG73" s="906"/>
      <c r="AH73" s="906"/>
      <c r="AI73" s="906"/>
      <c r="AJ73" s="906"/>
      <c r="AK73" s="906"/>
      <c r="AL73" s="906"/>
      <c r="AM73" s="906"/>
      <c r="AN73" s="906"/>
      <c r="AO73" s="906"/>
      <c r="AP73" s="906"/>
    </row>
    <row r="74" spans="3:42">
      <c r="C74" s="906"/>
      <c r="D74" s="906"/>
      <c r="E74" s="906"/>
      <c r="F74" s="906"/>
      <c r="G74" s="906"/>
      <c r="H74" s="906"/>
      <c r="I74" s="906"/>
      <c r="J74" s="906"/>
      <c r="K74" s="906"/>
      <c r="L74" s="906"/>
      <c r="M74" s="906"/>
      <c r="N74" s="906"/>
      <c r="O74" s="906"/>
      <c r="P74" s="906"/>
      <c r="Q74" s="906"/>
      <c r="R74" s="906"/>
      <c r="S74" s="906"/>
      <c r="T74" s="906"/>
      <c r="U74" s="906"/>
      <c r="V74" s="906"/>
      <c r="W74" s="906"/>
      <c r="X74" s="906"/>
      <c r="Y74" s="906"/>
      <c r="Z74" s="906"/>
      <c r="AA74" s="906"/>
      <c r="AB74" s="906"/>
      <c r="AC74" s="906"/>
      <c r="AD74" s="906"/>
      <c r="AE74" s="906"/>
      <c r="AF74" s="906"/>
      <c r="AG74" s="906"/>
      <c r="AH74" s="906"/>
      <c r="AI74" s="906"/>
      <c r="AJ74" s="906"/>
      <c r="AK74" s="906"/>
      <c r="AL74" s="906"/>
      <c r="AM74" s="906"/>
      <c r="AN74" s="906"/>
      <c r="AO74" s="906"/>
      <c r="AP74" s="906"/>
    </row>
    <row r="75" spans="3:42">
      <c r="C75" s="906"/>
      <c r="D75" s="906"/>
      <c r="E75" s="906"/>
      <c r="F75" s="906"/>
      <c r="G75" s="906"/>
      <c r="H75" s="906"/>
      <c r="I75" s="906"/>
      <c r="J75" s="906"/>
      <c r="K75" s="906"/>
      <c r="L75" s="906"/>
      <c r="M75" s="906"/>
      <c r="N75" s="906"/>
      <c r="O75" s="906"/>
      <c r="P75" s="906"/>
      <c r="Q75" s="906"/>
      <c r="R75" s="906"/>
      <c r="S75" s="906"/>
      <c r="T75" s="906"/>
      <c r="U75" s="906"/>
      <c r="V75" s="906"/>
      <c r="W75" s="906"/>
      <c r="X75" s="906"/>
      <c r="Y75" s="906"/>
      <c r="Z75" s="906"/>
      <c r="AA75" s="906"/>
      <c r="AB75" s="906"/>
      <c r="AC75" s="906"/>
      <c r="AD75" s="906"/>
      <c r="AE75" s="906"/>
      <c r="AF75" s="906"/>
      <c r="AG75" s="906"/>
      <c r="AH75" s="906"/>
      <c r="AI75" s="906"/>
      <c r="AJ75" s="906"/>
      <c r="AK75" s="906"/>
      <c r="AL75" s="906"/>
      <c r="AM75" s="906"/>
      <c r="AN75" s="906"/>
      <c r="AO75" s="906"/>
      <c r="AP75" s="906"/>
    </row>
    <row r="76" spans="3:42">
      <c r="C76" s="906"/>
      <c r="D76" s="906"/>
      <c r="E76" s="906"/>
      <c r="F76" s="906"/>
      <c r="G76" s="906"/>
      <c r="H76" s="906"/>
      <c r="I76" s="906"/>
      <c r="J76" s="906"/>
      <c r="K76" s="906"/>
      <c r="L76" s="906"/>
      <c r="M76" s="906"/>
      <c r="N76" s="906"/>
      <c r="O76" s="906"/>
      <c r="P76" s="906"/>
      <c r="Q76" s="906"/>
      <c r="R76" s="906"/>
      <c r="S76" s="906"/>
      <c r="T76" s="906"/>
      <c r="U76" s="906"/>
      <c r="V76" s="906"/>
      <c r="W76" s="906"/>
      <c r="X76" s="906"/>
      <c r="Y76" s="906"/>
      <c r="Z76" s="906"/>
      <c r="AA76" s="906"/>
      <c r="AB76" s="906"/>
      <c r="AC76" s="906"/>
      <c r="AD76" s="906"/>
      <c r="AE76" s="906"/>
      <c r="AF76" s="906"/>
      <c r="AG76" s="906"/>
      <c r="AH76" s="906"/>
      <c r="AI76" s="906"/>
      <c r="AJ76" s="906"/>
      <c r="AK76" s="906"/>
      <c r="AL76" s="906"/>
      <c r="AM76" s="906"/>
      <c r="AN76" s="906"/>
      <c r="AO76" s="906"/>
      <c r="AP76" s="906"/>
    </row>
    <row r="77" spans="3:42">
      <c r="C77" s="906"/>
      <c r="D77" s="906"/>
      <c r="E77" s="906"/>
      <c r="F77" s="906"/>
      <c r="G77" s="906"/>
      <c r="H77" s="906"/>
      <c r="I77" s="906"/>
      <c r="J77" s="906"/>
      <c r="K77" s="906"/>
      <c r="L77" s="906"/>
      <c r="M77" s="906"/>
      <c r="N77" s="906"/>
      <c r="O77" s="906"/>
      <c r="P77" s="906"/>
      <c r="Q77" s="906"/>
      <c r="R77" s="906"/>
      <c r="S77" s="906"/>
      <c r="T77" s="906"/>
      <c r="U77" s="906"/>
      <c r="V77" s="906"/>
      <c r="W77" s="906"/>
      <c r="X77" s="906"/>
      <c r="Y77" s="906"/>
      <c r="Z77" s="906"/>
      <c r="AA77" s="906"/>
      <c r="AB77" s="906"/>
      <c r="AC77" s="906"/>
      <c r="AD77" s="906"/>
      <c r="AE77" s="906"/>
      <c r="AF77" s="906"/>
      <c r="AG77" s="906"/>
      <c r="AH77" s="906"/>
      <c r="AI77" s="906"/>
      <c r="AJ77" s="906"/>
      <c r="AK77" s="906"/>
      <c r="AL77" s="906"/>
      <c r="AM77" s="906"/>
      <c r="AN77" s="906"/>
      <c r="AO77" s="906"/>
      <c r="AP77" s="906"/>
    </row>
    <row r="78" spans="3:42">
      <c r="C78" s="906"/>
      <c r="D78" s="906"/>
      <c r="E78" s="906"/>
      <c r="F78" s="906"/>
      <c r="G78" s="906"/>
      <c r="H78" s="906"/>
      <c r="I78" s="906"/>
      <c r="J78" s="906"/>
      <c r="K78" s="906"/>
      <c r="L78" s="906"/>
      <c r="M78" s="906"/>
      <c r="N78" s="906"/>
      <c r="O78" s="906"/>
      <c r="P78" s="906"/>
      <c r="Q78" s="906"/>
      <c r="R78" s="906"/>
      <c r="S78" s="906"/>
      <c r="T78" s="906"/>
      <c r="U78" s="906"/>
      <c r="V78" s="906"/>
      <c r="W78" s="906"/>
      <c r="X78" s="906"/>
      <c r="Y78" s="906"/>
      <c r="Z78" s="906"/>
      <c r="AA78" s="906"/>
      <c r="AB78" s="906"/>
      <c r="AC78" s="906"/>
      <c r="AD78" s="906"/>
      <c r="AE78" s="906"/>
      <c r="AF78" s="906"/>
      <c r="AG78" s="906"/>
      <c r="AH78" s="906"/>
      <c r="AI78" s="906"/>
      <c r="AJ78" s="906"/>
      <c r="AK78" s="906"/>
      <c r="AL78" s="906"/>
      <c r="AM78" s="906"/>
      <c r="AN78" s="906"/>
      <c r="AO78" s="906"/>
      <c r="AP78" s="906"/>
    </row>
    <row r="79" spans="3:42">
      <c r="C79" s="906"/>
      <c r="D79" s="906"/>
      <c r="E79" s="906"/>
      <c r="F79" s="906"/>
      <c r="G79" s="906"/>
      <c r="H79" s="906"/>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6"/>
      <c r="AK79" s="906"/>
      <c r="AL79" s="906"/>
      <c r="AM79" s="906"/>
      <c r="AN79" s="906"/>
      <c r="AO79" s="906"/>
      <c r="AP79" s="906"/>
    </row>
    <row r="80" spans="3:42">
      <c r="C80" s="906"/>
      <c r="D80" s="906"/>
      <c r="E80" s="906"/>
      <c r="F80" s="906"/>
      <c r="G80" s="906"/>
      <c r="H80" s="906"/>
      <c r="I80" s="906"/>
      <c r="J80" s="906"/>
      <c r="K80" s="906"/>
      <c r="L80" s="906"/>
      <c r="M80" s="906"/>
      <c r="N80" s="906"/>
      <c r="O80" s="906"/>
      <c r="P80" s="906"/>
      <c r="Q80" s="906"/>
      <c r="R80" s="906"/>
      <c r="S80" s="906"/>
      <c r="T80" s="906"/>
      <c r="U80" s="906"/>
      <c r="V80" s="906"/>
      <c r="W80" s="906"/>
      <c r="X80" s="906"/>
      <c r="Y80" s="906"/>
      <c r="Z80" s="906"/>
      <c r="AA80" s="906"/>
      <c r="AB80" s="906"/>
      <c r="AC80" s="906"/>
      <c r="AD80" s="906"/>
      <c r="AE80" s="906"/>
      <c r="AF80" s="906"/>
      <c r="AG80" s="906"/>
      <c r="AH80" s="906"/>
      <c r="AI80" s="906"/>
      <c r="AJ80" s="906"/>
      <c r="AK80" s="906"/>
      <c r="AL80" s="906"/>
      <c r="AM80" s="906"/>
      <c r="AN80" s="906"/>
      <c r="AO80" s="906"/>
      <c r="AP80" s="906"/>
    </row>
    <row r="81" spans="3:42">
      <c r="C81" s="906"/>
      <c r="D81" s="906"/>
      <c r="E81" s="906"/>
      <c r="F81" s="906"/>
      <c r="G81" s="906"/>
      <c r="H81" s="906"/>
      <c r="I81" s="906"/>
      <c r="J81" s="906"/>
      <c r="K81" s="906"/>
      <c r="L81" s="906"/>
      <c r="M81" s="906"/>
      <c r="N81" s="906"/>
      <c r="O81" s="906"/>
      <c r="P81" s="906"/>
      <c r="Q81" s="906"/>
      <c r="R81" s="906"/>
      <c r="S81" s="906"/>
      <c r="T81" s="906"/>
      <c r="U81" s="906"/>
      <c r="V81" s="906"/>
      <c r="W81" s="906"/>
      <c r="X81" s="906"/>
      <c r="Y81" s="906"/>
      <c r="Z81" s="906"/>
      <c r="AA81" s="906"/>
      <c r="AB81" s="906"/>
      <c r="AC81" s="906"/>
      <c r="AD81" s="906"/>
      <c r="AE81" s="906"/>
      <c r="AF81" s="906"/>
      <c r="AG81" s="906"/>
      <c r="AH81" s="906"/>
      <c r="AI81" s="906"/>
      <c r="AJ81" s="906"/>
      <c r="AK81" s="906"/>
      <c r="AL81" s="906"/>
      <c r="AM81" s="906"/>
      <c r="AN81" s="906"/>
      <c r="AO81" s="906"/>
      <c r="AP81" s="906"/>
    </row>
    <row r="82" spans="3:42">
      <c r="C82" s="906"/>
      <c r="D82" s="906"/>
      <c r="E82" s="906"/>
      <c r="F82" s="906"/>
      <c r="G82" s="906"/>
      <c r="H82" s="906"/>
      <c r="I82" s="906"/>
      <c r="J82" s="906"/>
      <c r="K82" s="906"/>
      <c r="L82" s="906"/>
      <c r="M82" s="906"/>
      <c r="N82" s="906"/>
      <c r="O82" s="906"/>
      <c r="P82" s="906"/>
      <c r="Q82" s="906"/>
      <c r="R82" s="906"/>
      <c r="S82" s="906"/>
      <c r="T82" s="906"/>
      <c r="U82" s="906"/>
      <c r="V82" s="906"/>
      <c r="W82" s="906"/>
      <c r="X82" s="906"/>
      <c r="Y82" s="906"/>
      <c r="Z82" s="906"/>
      <c r="AA82" s="906"/>
      <c r="AB82" s="906"/>
      <c r="AC82" s="906"/>
      <c r="AD82" s="906"/>
      <c r="AE82" s="906"/>
      <c r="AF82" s="906"/>
      <c r="AG82" s="906"/>
      <c r="AH82" s="906"/>
      <c r="AI82" s="906"/>
      <c r="AJ82" s="906"/>
      <c r="AK82" s="906"/>
      <c r="AL82" s="906"/>
      <c r="AM82" s="906"/>
      <c r="AN82" s="906"/>
      <c r="AO82" s="906"/>
      <c r="AP82" s="906"/>
    </row>
    <row r="83" spans="3:42">
      <c r="C83" s="906"/>
      <c r="D83" s="906"/>
      <c r="E83" s="906"/>
      <c r="F83" s="906"/>
      <c r="G83" s="906"/>
      <c r="H83" s="906"/>
      <c r="I83" s="906"/>
      <c r="J83" s="906"/>
      <c r="K83" s="906"/>
      <c r="L83" s="906"/>
      <c r="M83" s="906"/>
      <c r="N83" s="906"/>
      <c r="O83" s="906"/>
      <c r="P83" s="906"/>
      <c r="Q83" s="906"/>
      <c r="R83" s="906"/>
      <c r="S83" s="906"/>
      <c r="T83" s="906"/>
      <c r="U83" s="906"/>
      <c r="V83" s="906"/>
      <c r="W83" s="906"/>
      <c r="X83" s="906"/>
      <c r="Y83" s="906"/>
      <c r="Z83" s="906"/>
      <c r="AA83" s="906"/>
      <c r="AB83" s="906"/>
      <c r="AC83" s="906"/>
      <c r="AD83" s="906"/>
      <c r="AE83" s="906"/>
      <c r="AF83" s="906"/>
      <c r="AG83" s="906"/>
      <c r="AH83" s="906"/>
      <c r="AI83" s="906"/>
      <c r="AJ83" s="906"/>
      <c r="AK83" s="906"/>
      <c r="AL83" s="906"/>
      <c r="AM83" s="906"/>
      <c r="AN83" s="906"/>
      <c r="AO83" s="906"/>
      <c r="AP83" s="906"/>
    </row>
    <row r="84" spans="3:42">
      <c r="C84" s="906"/>
      <c r="D84" s="906"/>
      <c r="E84" s="906"/>
      <c r="F84" s="906"/>
      <c r="G84" s="906"/>
      <c r="H84" s="906"/>
      <c r="I84" s="906"/>
      <c r="J84" s="906"/>
      <c r="K84" s="906"/>
      <c r="L84" s="906"/>
      <c r="M84" s="906"/>
      <c r="N84" s="906"/>
      <c r="O84" s="906"/>
      <c r="P84" s="906"/>
      <c r="Q84" s="906"/>
      <c r="R84" s="906"/>
      <c r="S84" s="906"/>
      <c r="T84" s="906"/>
      <c r="U84" s="906"/>
      <c r="V84" s="906"/>
      <c r="W84" s="906"/>
      <c r="X84" s="906"/>
      <c r="Y84" s="906"/>
      <c r="Z84" s="906"/>
      <c r="AA84" s="906"/>
      <c r="AB84" s="906"/>
      <c r="AC84" s="906"/>
      <c r="AD84" s="906"/>
      <c r="AE84" s="906"/>
      <c r="AF84" s="906"/>
      <c r="AG84" s="906"/>
      <c r="AH84" s="906"/>
      <c r="AI84" s="906"/>
      <c r="AJ84" s="906"/>
      <c r="AK84" s="906"/>
      <c r="AL84" s="906"/>
      <c r="AM84" s="906"/>
      <c r="AN84" s="906"/>
      <c r="AO84" s="906"/>
      <c r="AP84" s="906"/>
    </row>
    <row r="85" spans="3:42">
      <c r="C85" s="906"/>
      <c r="D85" s="906"/>
      <c r="E85" s="906"/>
      <c r="F85" s="906"/>
      <c r="G85" s="906"/>
      <c r="H85" s="906"/>
      <c r="I85" s="906"/>
      <c r="J85" s="906"/>
      <c r="K85" s="906"/>
      <c r="L85" s="906"/>
      <c r="M85" s="906"/>
      <c r="N85" s="906"/>
      <c r="O85" s="906"/>
      <c r="P85" s="906"/>
      <c r="Q85" s="906"/>
      <c r="R85" s="906"/>
      <c r="S85" s="906"/>
      <c r="T85" s="906"/>
      <c r="U85" s="906"/>
      <c r="V85" s="906"/>
      <c r="W85" s="906"/>
      <c r="X85" s="906"/>
      <c r="Y85" s="906"/>
      <c r="Z85" s="906"/>
      <c r="AA85" s="906"/>
      <c r="AB85" s="906"/>
      <c r="AC85" s="906"/>
      <c r="AD85" s="906"/>
      <c r="AE85" s="906"/>
      <c r="AF85" s="906"/>
      <c r="AG85" s="906"/>
      <c r="AH85" s="906"/>
      <c r="AI85" s="906"/>
      <c r="AJ85" s="906"/>
      <c r="AK85" s="906"/>
      <c r="AL85" s="906"/>
      <c r="AM85" s="906"/>
      <c r="AN85" s="906"/>
      <c r="AO85" s="906"/>
      <c r="AP85" s="906"/>
    </row>
    <row r="86" spans="3:42">
      <c r="C86" s="906"/>
      <c r="D86" s="906"/>
      <c r="E86" s="906"/>
      <c r="F86" s="906"/>
      <c r="G86" s="906"/>
      <c r="H86" s="906"/>
      <c r="I86" s="906"/>
      <c r="J86" s="906"/>
      <c r="K86" s="906"/>
      <c r="L86" s="906"/>
      <c r="M86" s="906"/>
      <c r="N86" s="906"/>
      <c r="O86" s="906"/>
      <c r="P86" s="906"/>
      <c r="Q86" s="906"/>
      <c r="R86" s="906"/>
      <c r="S86" s="906"/>
      <c r="T86" s="906"/>
      <c r="U86" s="906"/>
      <c r="V86" s="906"/>
      <c r="W86" s="906"/>
      <c r="X86" s="906"/>
      <c r="Y86" s="906"/>
      <c r="Z86" s="906"/>
      <c r="AA86" s="906"/>
      <c r="AB86" s="906"/>
      <c r="AC86" s="906"/>
      <c r="AD86" s="906"/>
      <c r="AE86" s="906"/>
      <c r="AF86" s="906"/>
      <c r="AG86" s="906"/>
      <c r="AH86" s="906"/>
      <c r="AI86" s="906"/>
      <c r="AJ86" s="906"/>
      <c r="AK86" s="906"/>
      <c r="AL86" s="906"/>
      <c r="AM86" s="906"/>
      <c r="AN86" s="906"/>
      <c r="AO86" s="906"/>
      <c r="AP86" s="906"/>
    </row>
    <row r="87" spans="3:42">
      <c r="C87" s="906"/>
      <c r="D87" s="906"/>
      <c r="E87" s="906"/>
      <c r="F87" s="906"/>
      <c r="G87" s="906"/>
      <c r="H87" s="906"/>
      <c r="I87" s="906"/>
      <c r="J87" s="906"/>
      <c r="K87" s="906"/>
      <c r="L87" s="906"/>
      <c r="M87" s="906"/>
      <c r="N87" s="906"/>
      <c r="O87" s="906"/>
      <c r="P87" s="906"/>
      <c r="Q87" s="906"/>
      <c r="R87" s="906"/>
      <c r="S87" s="906"/>
      <c r="T87" s="906"/>
      <c r="U87" s="906"/>
      <c r="V87" s="906"/>
      <c r="W87" s="906"/>
      <c r="X87" s="906"/>
      <c r="Y87" s="906"/>
      <c r="Z87" s="906"/>
      <c r="AA87" s="906"/>
      <c r="AB87" s="906"/>
      <c r="AC87" s="906"/>
      <c r="AD87" s="906"/>
      <c r="AE87" s="906"/>
      <c r="AF87" s="906"/>
      <c r="AG87" s="906"/>
      <c r="AH87" s="906"/>
      <c r="AI87" s="906"/>
      <c r="AJ87" s="906"/>
      <c r="AK87" s="906"/>
      <c r="AL87" s="906"/>
      <c r="AM87" s="906"/>
      <c r="AN87" s="906"/>
      <c r="AO87" s="906"/>
      <c r="AP87" s="906"/>
    </row>
    <row r="88" spans="3:42">
      <c r="C88" s="906"/>
      <c r="D88" s="906"/>
      <c r="E88" s="906"/>
      <c r="F88" s="906"/>
      <c r="G88" s="906"/>
      <c r="H88" s="906"/>
      <c r="I88" s="906"/>
      <c r="J88" s="906"/>
      <c r="K88" s="906"/>
      <c r="L88" s="906"/>
      <c r="M88" s="906"/>
      <c r="N88" s="906"/>
      <c r="O88" s="906"/>
      <c r="P88" s="906"/>
      <c r="Q88" s="906"/>
      <c r="R88" s="906"/>
      <c r="S88" s="906"/>
      <c r="T88" s="906"/>
      <c r="U88" s="906"/>
      <c r="V88" s="906"/>
      <c r="W88" s="906"/>
      <c r="X88" s="906"/>
      <c r="Y88" s="906"/>
      <c r="Z88" s="906"/>
      <c r="AA88" s="906"/>
      <c r="AB88" s="906"/>
      <c r="AC88" s="906"/>
      <c r="AD88" s="906"/>
      <c r="AE88" s="906"/>
      <c r="AF88" s="906"/>
      <c r="AG88" s="906"/>
      <c r="AH88" s="906"/>
      <c r="AI88" s="906"/>
      <c r="AJ88" s="906"/>
      <c r="AK88" s="906"/>
      <c r="AL88" s="906"/>
      <c r="AM88" s="906"/>
      <c r="AN88" s="906"/>
      <c r="AO88" s="906"/>
      <c r="AP88" s="906"/>
    </row>
    <row r="89" spans="3:42">
      <c r="C89" s="906"/>
      <c r="D89" s="906"/>
      <c r="E89" s="906"/>
      <c r="F89" s="906"/>
      <c r="G89" s="906"/>
      <c r="H89" s="906"/>
      <c r="I89" s="906"/>
      <c r="J89" s="906"/>
      <c r="K89" s="906"/>
      <c r="L89" s="906"/>
      <c r="M89" s="906"/>
      <c r="N89" s="906"/>
      <c r="O89" s="906"/>
      <c r="P89" s="906"/>
      <c r="Q89" s="906"/>
      <c r="R89" s="906"/>
      <c r="S89" s="906"/>
      <c r="T89" s="906"/>
      <c r="U89" s="906"/>
      <c r="V89" s="906"/>
      <c r="W89" s="906"/>
      <c r="X89" s="906"/>
      <c r="Y89" s="906"/>
      <c r="Z89" s="906"/>
      <c r="AA89" s="906"/>
      <c r="AB89" s="906"/>
      <c r="AC89" s="906"/>
      <c r="AD89" s="906"/>
      <c r="AE89" s="906"/>
      <c r="AF89" s="906"/>
      <c r="AG89" s="906"/>
      <c r="AH89" s="906"/>
      <c r="AI89" s="906"/>
      <c r="AJ89" s="906"/>
      <c r="AK89" s="906"/>
      <c r="AL89" s="906"/>
      <c r="AM89" s="906"/>
      <c r="AN89" s="906"/>
      <c r="AO89" s="906"/>
      <c r="AP89" s="906"/>
    </row>
    <row r="90" spans="3:42">
      <c r="C90" s="906"/>
      <c r="D90" s="906"/>
      <c r="E90" s="906"/>
      <c r="F90" s="906"/>
      <c r="G90" s="906"/>
      <c r="H90" s="906"/>
      <c r="I90" s="906"/>
      <c r="J90" s="906"/>
      <c r="K90" s="906"/>
      <c r="L90" s="906"/>
      <c r="M90" s="906"/>
      <c r="N90" s="906"/>
      <c r="O90" s="906"/>
      <c r="P90" s="906"/>
      <c r="Q90" s="906"/>
      <c r="R90" s="906"/>
      <c r="S90" s="906"/>
      <c r="T90" s="906"/>
      <c r="U90" s="906"/>
      <c r="V90" s="906"/>
      <c r="W90" s="906"/>
      <c r="X90" s="906"/>
      <c r="Y90" s="906"/>
      <c r="Z90" s="906"/>
      <c r="AA90" s="906"/>
      <c r="AB90" s="906"/>
      <c r="AC90" s="906"/>
      <c r="AD90" s="906"/>
      <c r="AE90" s="906"/>
      <c r="AF90" s="906"/>
      <c r="AG90" s="906"/>
      <c r="AH90" s="906"/>
      <c r="AI90" s="906"/>
      <c r="AJ90" s="906"/>
      <c r="AK90" s="906"/>
      <c r="AL90" s="906"/>
      <c r="AM90" s="906"/>
      <c r="AN90" s="906"/>
      <c r="AO90" s="906"/>
      <c r="AP90" s="906"/>
    </row>
    <row r="91" spans="3:42">
      <c r="C91" s="906"/>
      <c r="D91" s="906"/>
      <c r="E91" s="906"/>
      <c r="F91" s="906"/>
      <c r="G91" s="906"/>
      <c r="H91" s="906"/>
      <c r="I91" s="906"/>
      <c r="J91" s="906"/>
      <c r="K91" s="906"/>
      <c r="L91" s="906"/>
      <c r="M91" s="906"/>
      <c r="N91" s="906"/>
      <c r="O91" s="906"/>
      <c r="P91" s="906"/>
      <c r="Q91" s="906"/>
      <c r="R91" s="906"/>
      <c r="S91" s="906"/>
      <c r="T91" s="906"/>
      <c r="U91" s="906"/>
      <c r="V91" s="906"/>
      <c r="W91" s="906"/>
      <c r="X91" s="906"/>
      <c r="Y91" s="906"/>
      <c r="Z91" s="906"/>
      <c r="AA91" s="906"/>
      <c r="AB91" s="906"/>
      <c r="AC91" s="906"/>
      <c r="AD91" s="906"/>
      <c r="AE91" s="906"/>
      <c r="AF91" s="906"/>
      <c r="AG91" s="906"/>
      <c r="AH91" s="906"/>
      <c r="AI91" s="906"/>
      <c r="AJ91" s="906"/>
      <c r="AK91" s="906"/>
      <c r="AL91" s="906"/>
      <c r="AM91" s="906"/>
      <c r="AN91" s="906"/>
      <c r="AO91" s="906"/>
      <c r="AP91" s="906"/>
    </row>
    <row r="92" spans="3:42">
      <c r="C92" s="906"/>
      <c r="D92" s="906"/>
      <c r="E92" s="906"/>
      <c r="F92" s="906"/>
      <c r="G92" s="906"/>
      <c r="H92" s="906"/>
      <c r="I92" s="906"/>
      <c r="J92" s="906"/>
      <c r="K92" s="906"/>
      <c r="L92" s="906"/>
      <c r="M92" s="906"/>
      <c r="N92" s="906"/>
      <c r="O92" s="906"/>
      <c r="P92" s="906"/>
      <c r="Q92" s="906"/>
      <c r="R92" s="906"/>
      <c r="S92" s="906"/>
      <c r="T92" s="906"/>
      <c r="U92" s="906"/>
      <c r="V92" s="906"/>
      <c r="W92" s="906"/>
      <c r="X92" s="906"/>
      <c r="Y92" s="906"/>
      <c r="Z92" s="906"/>
      <c r="AA92" s="906"/>
      <c r="AB92" s="906"/>
      <c r="AC92" s="906"/>
      <c r="AD92" s="906"/>
      <c r="AE92" s="906"/>
      <c r="AF92" s="906"/>
      <c r="AG92" s="906"/>
      <c r="AH92" s="906"/>
      <c r="AI92" s="906"/>
      <c r="AJ92" s="906"/>
      <c r="AK92" s="906"/>
      <c r="AL92" s="906"/>
      <c r="AM92" s="906"/>
      <c r="AN92" s="906"/>
      <c r="AO92" s="906"/>
      <c r="AP92" s="906"/>
    </row>
    <row r="93" spans="3:42">
      <c r="C93" s="906"/>
      <c r="D93" s="906"/>
      <c r="E93" s="906"/>
      <c r="F93" s="906"/>
      <c r="G93" s="906"/>
      <c r="H93" s="906"/>
      <c r="I93" s="906"/>
      <c r="J93" s="906"/>
      <c r="K93" s="906"/>
      <c r="L93" s="906"/>
      <c r="M93" s="906"/>
      <c r="N93" s="906"/>
      <c r="O93" s="906"/>
      <c r="P93" s="906"/>
      <c r="Q93" s="906"/>
      <c r="R93" s="906"/>
      <c r="S93" s="906"/>
      <c r="T93" s="906"/>
      <c r="U93" s="906"/>
      <c r="V93" s="906"/>
      <c r="W93" s="906"/>
      <c r="X93" s="906"/>
      <c r="Y93" s="906"/>
      <c r="Z93" s="906"/>
      <c r="AA93" s="906"/>
      <c r="AB93" s="906"/>
      <c r="AC93" s="906"/>
      <c r="AD93" s="906"/>
      <c r="AE93" s="906"/>
      <c r="AF93" s="906"/>
      <c r="AG93" s="906"/>
      <c r="AH93" s="906"/>
      <c r="AI93" s="906"/>
      <c r="AJ93" s="906"/>
      <c r="AK93" s="906"/>
      <c r="AL93" s="906"/>
      <c r="AM93" s="906"/>
      <c r="AN93" s="906"/>
      <c r="AO93" s="906"/>
      <c r="AP93" s="906"/>
    </row>
  </sheetData>
  <phoneticPr fontId="1"/>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A7288-4F83-4A0B-B554-DC3E1970E5F1}">
  <dimension ref="A1:T92"/>
  <sheetViews>
    <sheetView workbookViewId="0">
      <pane xSplit="4" ySplit="4" topLeftCell="E5" activePane="bottomRight" state="frozen"/>
      <selection pane="topRight" activeCell="E1" sqref="E1"/>
      <selection pane="bottomLeft" activeCell="A5" sqref="A5"/>
      <selection pane="bottomRight" activeCell="P19" sqref="P19"/>
    </sheetView>
  </sheetViews>
  <sheetFormatPr defaultColWidth="8.25" defaultRowHeight="13.5"/>
  <cols>
    <col min="1" max="1" width="3.125" style="1" customWidth="1"/>
    <col min="2" max="2" width="19.625" style="1" customWidth="1"/>
    <col min="3" max="3" width="7.375" style="1" hidden="1" customWidth="1"/>
    <col min="4" max="4" width="9.125" style="1" hidden="1" customWidth="1"/>
    <col min="5" max="19" width="8.625" style="1" customWidth="1"/>
    <col min="20" max="145" width="8.25" style="1"/>
    <col min="146" max="146" width="3.125" style="1" customWidth="1"/>
    <col min="147" max="147" width="19.625" style="1" customWidth="1"/>
    <col min="148" max="149" width="0" style="1" hidden="1" customWidth="1"/>
    <col min="150" max="275" width="8.625" style="1" customWidth="1"/>
    <col min="276" max="401" width="8.25" style="1"/>
    <col min="402" max="402" width="3.125" style="1" customWidth="1"/>
    <col min="403" max="403" width="19.625" style="1" customWidth="1"/>
    <col min="404" max="405" width="0" style="1" hidden="1" customWidth="1"/>
    <col min="406" max="531" width="8.625" style="1" customWidth="1"/>
    <col min="532" max="657" width="8.25" style="1"/>
    <col min="658" max="658" width="3.125" style="1" customWidth="1"/>
    <col min="659" max="659" width="19.625" style="1" customWidth="1"/>
    <col min="660" max="661" width="0" style="1" hidden="1" customWidth="1"/>
    <col min="662" max="787" width="8.625" style="1" customWidth="1"/>
    <col min="788" max="913" width="8.25" style="1"/>
    <col min="914" max="914" width="3.125" style="1" customWidth="1"/>
    <col min="915" max="915" width="19.625" style="1" customWidth="1"/>
    <col min="916" max="917" width="0" style="1" hidden="1" customWidth="1"/>
    <col min="918" max="1043" width="8.625" style="1" customWidth="1"/>
    <col min="1044" max="1169" width="8.25" style="1"/>
    <col min="1170" max="1170" width="3.125" style="1" customWidth="1"/>
    <col min="1171" max="1171" width="19.625" style="1" customWidth="1"/>
    <col min="1172" max="1173" width="0" style="1" hidden="1" customWidth="1"/>
    <col min="1174" max="1299" width="8.625" style="1" customWidth="1"/>
    <col min="1300" max="1425" width="8.25" style="1"/>
    <col min="1426" max="1426" width="3.125" style="1" customWidth="1"/>
    <col min="1427" max="1427" width="19.625" style="1" customWidth="1"/>
    <col min="1428" max="1429" width="0" style="1" hidden="1" customWidth="1"/>
    <col min="1430" max="1555" width="8.625" style="1" customWidth="1"/>
    <col min="1556" max="1681" width="8.25" style="1"/>
    <col min="1682" max="1682" width="3.125" style="1" customWidth="1"/>
    <col min="1683" max="1683" width="19.625" style="1" customWidth="1"/>
    <col min="1684" max="1685" width="0" style="1" hidden="1" customWidth="1"/>
    <col min="1686" max="1811" width="8.625" style="1" customWidth="1"/>
    <col min="1812" max="1937" width="8.25" style="1"/>
    <col min="1938" max="1938" width="3.125" style="1" customWidth="1"/>
    <col min="1939" max="1939" width="19.625" style="1" customWidth="1"/>
    <col min="1940" max="1941" width="0" style="1" hidden="1" customWidth="1"/>
    <col min="1942" max="2067" width="8.625" style="1" customWidth="1"/>
    <col min="2068" max="2193" width="8.25" style="1"/>
    <col min="2194" max="2194" width="3.125" style="1" customWidth="1"/>
    <col min="2195" max="2195" width="19.625" style="1" customWidth="1"/>
    <col min="2196" max="2197" width="0" style="1" hidden="1" customWidth="1"/>
    <col min="2198" max="2323" width="8.625" style="1" customWidth="1"/>
    <col min="2324" max="2449" width="8.25" style="1"/>
    <col min="2450" max="2450" width="3.125" style="1" customWidth="1"/>
    <col min="2451" max="2451" width="19.625" style="1" customWidth="1"/>
    <col min="2452" max="2453" width="0" style="1" hidden="1" customWidth="1"/>
    <col min="2454" max="2579" width="8.625" style="1" customWidth="1"/>
    <col min="2580" max="2705" width="8.25" style="1"/>
    <col min="2706" max="2706" width="3.125" style="1" customWidth="1"/>
    <col min="2707" max="2707" width="19.625" style="1" customWidth="1"/>
    <col min="2708" max="2709" width="0" style="1" hidden="1" customWidth="1"/>
    <col min="2710" max="2835" width="8.625" style="1" customWidth="1"/>
    <col min="2836" max="2961" width="8.25" style="1"/>
    <col min="2962" max="2962" width="3.125" style="1" customWidth="1"/>
    <col min="2963" max="2963" width="19.625" style="1" customWidth="1"/>
    <col min="2964" max="2965" width="0" style="1" hidden="1" customWidth="1"/>
    <col min="2966" max="3091" width="8.625" style="1" customWidth="1"/>
    <col min="3092" max="3217" width="8.25" style="1"/>
    <col min="3218" max="3218" width="3.125" style="1" customWidth="1"/>
    <col min="3219" max="3219" width="19.625" style="1" customWidth="1"/>
    <col min="3220" max="3221" width="0" style="1" hidden="1" customWidth="1"/>
    <col min="3222" max="3347" width="8.625" style="1" customWidth="1"/>
    <col min="3348" max="3473" width="8.25" style="1"/>
    <col min="3474" max="3474" width="3.125" style="1" customWidth="1"/>
    <col min="3475" max="3475" width="19.625" style="1" customWidth="1"/>
    <col min="3476" max="3477" width="0" style="1" hidden="1" customWidth="1"/>
    <col min="3478" max="3603" width="8.625" style="1" customWidth="1"/>
    <col min="3604" max="3729" width="8.25" style="1"/>
    <col min="3730" max="3730" width="3.125" style="1" customWidth="1"/>
    <col min="3731" max="3731" width="19.625" style="1" customWidth="1"/>
    <col min="3732" max="3733" width="0" style="1" hidden="1" customWidth="1"/>
    <col min="3734" max="3859" width="8.625" style="1" customWidth="1"/>
    <col min="3860" max="3985" width="8.25" style="1"/>
    <col min="3986" max="3986" width="3.125" style="1" customWidth="1"/>
    <col min="3987" max="3987" width="19.625" style="1" customWidth="1"/>
    <col min="3988" max="3989" width="0" style="1" hidden="1" customWidth="1"/>
    <col min="3990" max="4115" width="8.625" style="1" customWidth="1"/>
    <col min="4116" max="4241" width="8.25" style="1"/>
    <col min="4242" max="4242" width="3.125" style="1" customWidth="1"/>
    <col min="4243" max="4243" width="19.625" style="1" customWidth="1"/>
    <col min="4244" max="4245" width="0" style="1" hidden="1" customWidth="1"/>
    <col min="4246" max="4371" width="8.625" style="1" customWidth="1"/>
    <col min="4372" max="4497" width="8.25" style="1"/>
    <col min="4498" max="4498" width="3.125" style="1" customWidth="1"/>
    <col min="4499" max="4499" width="19.625" style="1" customWidth="1"/>
    <col min="4500" max="4501" width="0" style="1" hidden="1" customWidth="1"/>
    <col min="4502" max="4627" width="8.625" style="1" customWidth="1"/>
    <col min="4628" max="4753" width="8.25" style="1"/>
    <col min="4754" max="4754" width="3.125" style="1" customWidth="1"/>
    <col min="4755" max="4755" width="19.625" style="1" customWidth="1"/>
    <col min="4756" max="4757" width="0" style="1" hidden="1" customWidth="1"/>
    <col min="4758" max="4883" width="8.625" style="1" customWidth="1"/>
    <col min="4884" max="5009" width="8.25" style="1"/>
    <col min="5010" max="5010" width="3.125" style="1" customWidth="1"/>
    <col min="5011" max="5011" width="19.625" style="1" customWidth="1"/>
    <col min="5012" max="5013" width="0" style="1" hidden="1" customWidth="1"/>
    <col min="5014" max="5139" width="8.625" style="1" customWidth="1"/>
    <col min="5140" max="5265" width="8.25" style="1"/>
    <col min="5266" max="5266" width="3.125" style="1" customWidth="1"/>
    <col min="5267" max="5267" width="19.625" style="1" customWidth="1"/>
    <col min="5268" max="5269" width="0" style="1" hidden="1" customWidth="1"/>
    <col min="5270" max="5395" width="8.625" style="1" customWidth="1"/>
    <col min="5396" max="5521" width="8.25" style="1"/>
    <col min="5522" max="5522" width="3.125" style="1" customWidth="1"/>
    <col min="5523" max="5523" width="19.625" style="1" customWidth="1"/>
    <col min="5524" max="5525" width="0" style="1" hidden="1" customWidth="1"/>
    <col min="5526" max="5651" width="8.625" style="1" customWidth="1"/>
    <col min="5652" max="5777" width="8.25" style="1"/>
    <col min="5778" max="5778" width="3.125" style="1" customWidth="1"/>
    <col min="5779" max="5779" width="19.625" style="1" customWidth="1"/>
    <col min="5780" max="5781" width="0" style="1" hidden="1" customWidth="1"/>
    <col min="5782" max="5907" width="8.625" style="1" customWidth="1"/>
    <col min="5908" max="6033" width="8.25" style="1"/>
    <col min="6034" max="6034" width="3.125" style="1" customWidth="1"/>
    <col min="6035" max="6035" width="19.625" style="1" customWidth="1"/>
    <col min="6036" max="6037" width="0" style="1" hidden="1" customWidth="1"/>
    <col min="6038" max="6163" width="8.625" style="1" customWidth="1"/>
    <col min="6164" max="6289" width="8.25" style="1"/>
    <col min="6290" max="6290" width="3.125" style="1" customWidth="1"/>
    <col min="6291" max="6291" width="19.625" style="1" customWidth="1"/>
    <col min="6292" max="6293" width="0" style="1" hidden="1" customWidth="1"/>
    <col min="6294" max="6419" width="8.625" style="1" customWidth="1"/>
    <col min="6420" max="6545" width="8.25" style="1"/>
    <col min="6546" max="6546" width="3.125" style="1" customWidth="1"/>
    <col min="6547" max="6547" width="19.625" style="1" customWidth="1"/>
    <col min="6548" max="6549" width="0" style="1" hidden="1" customWidth="1"/>
    <col min="6550" max="6675" width="8.625" style="1" customWidth="1"/>
    <col min="6676" max="6801" width="8.25" style="1"/>
    <col min="6802" max="6802" width="3.125" style="1" customWidth="1"/>
    <col min="6803" max="6803" width="19.625" style="1" customWidth="1"/>
    <col min="6804" max="6805" width="0" style="1" hidden="1" customWidth="1"/>
    <col min="6806" max="6931" width="8.625" style="1" customWidth="1"/>
    <col min="6932" max="7057" width="8.25" style="1"/>
    <col min="7058" max="7058" width="3.125" style="1" customWidth="1"/>
    <col min="7059" max="7059" width="19.625" style="1" customWidth="1"/>
    <col min="7060" max="7061" width="0" style="1" hidden="1" customWidth="1"/>
    <col min="7062" max="7187" width="8.625" style="1" customWidth="1"/>
    <col min="7188" max="7313" width="8.25" style="1"/>
    <col min="7314" max="7314" width="3.125" style="1" customWidth="1"/>
    <col min="7315" max="7315" width="19.625" style="1" customWidth="1"/>
    <col min="7316" max="7317" width="0" style="1" hidden="1" customWidth="1"/>
    <col min="7318" max="7443" width="8.625" style="1" customWidth="1"/>
    <col min="7444" max="7569" width="8.25" style="1"/>
    <col min="7570" max="7570" width="3.125" style="1" customWidth="1"/>
    <col min="7571" max="7571" width="19.625" style="1" customWidth="1"/>
    <col min="7572" max="7573" width="0" style="1" hidden="1" customWidth="1"/>
    <col min="7574" max="7699" width="8.625" style="1" customWidth="1"/>
    <col min="7700" max="7825" width="8.25" style="1"/>
    <col min="7826" max="7826" width="3.125" style="1" customWidth="1"/>
    <col min="7827" max="7827" width="19.625" style="1" customWidth="1"/>
    <col min="7828" max="7829" width="0" style="1" hidden="1" customWidth="1"/>
    <col min="7830" max="7955" width="8.625" style="1" customWidth="1"/>
    <col min="7956" max="8081" width="8.25" style="1"/>
    <col min="8082" max="8082" width="3.125" style="1" customWidth="1"/>
    <col min="8083" max="8083" width="19.625" style="1" customWidth="1"/>
    <col min="8084" max="8085" width="0" style="1" hidden="1" customWidth="1"/>
    <col min="8086" max="8211" width="8.625" style="1" customWidth="1"/>
    <col min="8212" max="8337" width="8.25" style="1"/>
    <col min="8338" max="8338" width="3.125" style="1" customWidth="1"/>
    <col min="8339" max="8339" width="19.625" style="1" customWidth="1"/>
    <col min="8340" max="8341" width="0" style="1" hidden="1" customWidth="1"/>
    <col min="8342" max="8467" width="8.625" style="1" customWidth="1"/>
    <col min="8468" max="8593" width="8.25" style="1"/>
    <col min="8594" max="8594" width="3.125" style="1" customWidth="1"/>
    <col min="8595" max="8595" width="19.625" style="1" customWidth="1"/>
    <col min="8596" max="8597" width="0" style="1" hidden="1" customWidth="1"/>
    <col min="8598" max="8723" width="8.625" style="1" customWidth="1"/>
    <col min="8724" max="8849" width="8.25" style="1"/>
    <col min="8850" max="8850" width="3.125" style="1" customWidth="1"/>
    <col min="8851" max="8851" width="19.625" style="1" customWidth="1"/>
    <col min="8852" max="8853" width="0" style="1" hidden="1" customWidth="1"/>
    <col min="8854" max="8979" width="8.625" style="1" customWidth="1"/>
    <col min="8980" max="9105" width="8.25" style="1"/>
    <col min="9106" max="9106" width="3.125" style="1" customWidth="1"/>
    <col min="9107" max="9107" width="19.625" style="1" customWidth="1"/>
    <col min="9108" max="9109" width="0" style="1" hidden="1" customWidth="1"/>
    <col min="9110" max="9235" width="8.625" style="1" customWidth="1"/>
    <col min="9236" max="9361" width="8.25" style="1"/>
    <col min="9362" max="9362" width="3.125" style="1" customWidth="1"/>
    <col min="9363" max="9363" width="19.625" style="1" customWidth="1"/>
    <col min="9364" max="9365" width="0" style="1" hidden="1" customWidth="1"/>
    <col min="9366" max="9491" width="8.625" style="1" customWidth="1"/>
    <col min="9492" max="9617" width="8.25" style="1"/>
    <col min="9618" max="9618" width="3.125" style="1" customWidth="1"/>
    <col min="9619" max="9619" width="19.625" style="1" customWidth="1"/>
    <col min="9620" max="9621" width="0" style="1" hidden="1" customWidth="1"/>
    <col min="9622" max="9747" width="8.625" style="1" customWidth="1"/>
    <col min="9748" max="9873" width="8.25" style="1"/>
    <col min="9874" max="9874" width="3.125" style="1" customWidth="1"/>
    <col min="9875" max="9875" width="19.625" style="1" customWidth="1"/>
    <col min="9876" max="9877" width="0" style="1" hidden="1" customWidth="1"/>
    <col min="9878" max="10003" width="8.625" style="1" customWidth="1"/>
    <col min="10004" max="10129" width="8.25" style="1"/>
    <col min="10130" max="10130" width="3.125" style="1" customWidth="1"/>
    <col min="10131" max="10131" width="19.625" style="1" customWidth="1"/>
    <col min="10132" max="10133" width="0" style="1" hidden="1" customWidth="1"/>
    <col min="10134" max="10259" width="8.625" style="1" customWidth="1"/>
    <col min="10260" max="10385" width="8.25" style="1"/>
    <col min="10386" max="10386" width="3.125" style="1" customWidth="1"/>
    <col min="10387" max="10387" width="19.625" style="1" customWidth="1"/>
    <col min="10388" max="10389" width="0" style="1" hidden="1" customWidth="1"/>
    <col min="10390" max="10515" width="8.625" style="1" customWidth="1"/>
    <col min="10516" max="10641" width="8.25" style="1"/>
    <col min="10642" max="10642" width="3.125" style="1" customWidth="1"/>
    <col min="10643" max="10643" width="19.625" style="1" customWidth="1"/>
    <col min="10644" max="10645" width="0" style="1" hidden="1" customWidth="1"/>
    <col min="10646" max="10771" width="8.625" style="1" customWidth="1"/>
    <col min="10772" max="10897" width="8.25" style="1"/>
    <col min="10898" max="10898" width="3.125" style="1" customWidth="1"/>
    <col min="10899" max="10899" width="19.625" style="1" customWidth="1"/>
    <col min="10900" max="10901" width="0" style="1" hidden="1" customWidth="1"/>
    <col min="10902" max="11027" width="8.625" style="1" customWidth="1"/>
    <col min="11028" max="11153" width="8.25" style="1"/>
    <col min="11154" max="11154" width="3.125" style="1" customWidth="1"/>
    <col min="11155" max="11155" width="19.625" style="1" customWidth="1"/>
    <col min="11156" max="11157" width="0" style="1" hidden="1" customWidth="1"/>
    <col min="11158" max="11283" width="8.625" style="1" customWidth="1"/>
    <col min="11284" max="11409" width="8.25" style="1"/>
    <col min="11410" max="11410" width="3.125" style="1" customWidth="1"/>
    <col min="11411" max="11411" width="19.625" style="1" customWidth="1"/>
    <col min="11412" max="11413" width="0" style="1" hidden="1" customWidth="1"/>
    <col min="11414" max="11539" width="8.625" style="1" customWidth="1"/>
    <col min="11540" max="11665" width="8.25" style="1"/>
    <col min="11666" max="11666" width="3.125" style="1" customWidth="1"/>
    <col min="11667" max="11667" width="19.625" style="1" customWidth="1"/>
    <col min="11668" max="11669" width="0" style="1" hidden="1" customWidth="1"/>
    <col min="11670" max="11795" width="8.625" style="1" customWidth="1"/>
    <col min="11796" max="11921" width="8.25" style="1"/>
    <col min="11922" max="11922" width="3.125" style="1" customWidth="1"/>
    <col min="11923" max="11923" width="19.625" style="1" customWidth="1"/>
    <col min="11924" max="11925" width="0" style="1" hidden="1" customWidth="1"/>
    <col min="11926" max="12051" width="8.625" style="1" customWidth="1"/>
    <col min="12052" max="12177" width="8.25" style="1"/>
    <col min="12178" max="12178" width="3.125" style="1" customWidth="1"/>
    <col min="12179" max="12179" width="19.625" style="1" customWidth="1"/>
    <col min="12180" max="12181" width="0" style="1" hidden="1" customWidth="1"/>
    <col min="12182" max="12307" width="8.625" style="1" customWidth="1"/>
    <col min="12308" max="12433" width="8.25" style="1"/>
    <col min="12434" max="12434" width="3.125" style="1" customWidth="1"/>
    <col min="12435" max="12435" width="19.625" style="1" customWidth="1"/>
    <col min="12436" max="12437" width="0" style="1" hidden="1" customWidth="1"/>
    <col min="12438" max="12563" width="8.625" style="1" customWidth="1"/>
    <col min="12564" max="12689" width="8.25" style="1"/>
    <col min="12690" max="12690" width="3.125" style="1" customWidth="1"/>
    <col min="12691" max="12691" width="19.625" style="1" customWidth="1"/>
    <col min="12692" max="12693" width="0" style="1" hidden="1" customWidth="1"/>
    <col min="12694" max="12819" width="8.625" style="1" customWidth="1"/>
    <col min="12820" max="12945" width="8.25" style="1"/>
    <col min="12946" max="12946" width="3.125" style="1" customWidth="1"/>
    <col min="12947" max="12947" width="19.625" style="1" customWidth="1"/>
    <col min="12948" max="12949" width="0" style="1" hidden="1" customWidth="1"/>
    <col min="12950" max="13075" width="8.625" style="1" customWidth="1"/>
    <col min="13076" max="13201" width="8.25" style="1"/>
    <col min="13202" max="13202" width="3.125" style="1" customWidth="1"/>
    <col min="13203" max="13203" width="19.625" style="1" customWidth="1"/>
    <col min="13204" max="13205" width="0" style="1" hidden="1" customWidth="1"/>
    <col min="13206" max="13331" width="8.625" style="1" customWidth="1"/>
    <col min="13332" max="13457" width="8.25" style="1"/>
    <col min="13458" max="13458" width="3.125" style="1" customWidth="1"/>
    <col min="13459" max="13459" width="19.625" style="1" customWidth="1"/>
    <col min="13460" max="13461" width="0" style="1" hidden="1" customWidth="1"/>
    <col min="13462" max="13587" width="8.625" style="1" customWidth="1"/>
    <col min="13588" max="13713" width="8.25" style="1"/>
    <col min="13714" max="13714" width="3.125" style="1" customWidth="1"/>
    <col min="13715" max="13715" width="19.625" style="1" customWidth="1"/>
    <col min="13716" max="13717" width="0" style="1" hidden="1" customWidth="1"/>
    <col min="13718" max="13843" width="8.625" style="1" customWidth="1"/>
    <col min="13844" max="13969" width="8.25" style="1"/>
    <col min="13970" max="13970" width="3.125" style="1" customWidth="1"/>
    <col min="13971" max="13971" width="19.625" style="1" customWidth="1"/>
    <col min="13972" max="13973" width="0" style="1" hidden="1" customWidth="1"/>
    <col min="13974" max="14099" width="8.625" style="1" customWidth="1"/>
    <col min="14100" max="14225" width="8.25" style="1"/>
    <col min="14226" max="14226" width="3.125" style="1" customWidth="1"/>
    <col min="14227" max="14227" width="19.625" style="1" customWidth="1"/>
    <col min="14228" max="14229" width="0" style="1" hidden="1" customWidth="1"/>
    <col min="14230" max="14355" width="8.625" style="1" customWidth="1"/>
    <col min="14356" max="14481" width="8.25" style="1"/>
    <col min="14482" max="14482" width="3.125" style="1" customWidth="1"/>
    <col min="14483" max="14483" width="19.625" style="1" customWidth="1"/>
    <col min="14484" max="14485" width="0" style="1" hidden="1" customWidth="1"/>
    <col min="14486" max="14611" width="8.625" style="1" customWidth="1"/>
    <col min="14612" max="14737" width="8.25" style="1"/>
    <col min="14738" max="14738" width="3.125" style="1" customWidth="1"/>
    <col min="14739" max="14739" width="19.625" style="1" customWidth="1"/>
    <col min="14740" max="14741" width="0" style="1" hidden="1" customWidth="1"/>
    <col min="14742" max="14867" width="8.625" style="1" customWidth="1"/>
    <col min="14868" max="14993" width="8.25" style="1"/>
    <col min="14994" max="14994" width="3.125" style="1" customWidth="1"/>
    <col min="14995" max="14995" width="19.625" style="1" customWidth="1"/>
    <col min="14996" max="14997" width="0" style="1" hidden="1" customWidth="1"/>
    <col min="14998" max="15123" width="8.625" style="1" customWidth="1"/>
    <col min="15124" max="15249" width="8.25" style="1"/>
    <col min="15250" max="15250" width="3.125" style="1" customWidth="1"/>
    <col min="15251" max="15251" width="19.625" style="1" customWidth="1"/>
    <col min="15252" max="15253" width="0" style="1" hidden="1" customWidth="1"/>
    <col min="15254" max="15379" width="8.625" style="1" customWidth="1"/>
    <col min="15380" max="15505" width="8.25" style="1"/>
    <col min="15506" max="15506" width="3.125" style="1" customWidth="1"/>
    <col min="15507" max="15507" width="19.625" style="1" customWidth="1"/>
    <col min="15508" max="15509" width="0" style="1" hidden="1" customWidth="1"/>
    <col min="15510" max="15635" width="8.625" style="1" customWidth="1"/>
    <col min="15636" max="15761" width="8.25" style="1"/>
    <col min="15762" max="15762" width="3.125" style="1" customWidth="1"/>
    <col min="15763" max="15763" width="19.625" style="1" customWidth="1"/>
    <col min="15764" max="15765" width="0" style="1" hidden="1" customWidth="1"/>
    <col min="15766" max="15891" width="8.625" style="1" customWidth="1"/>
    <col min="15892" max="16017" width="8.25" style="1"/>
    <col min="16018" max="16018" width="3.125" style="1" customWidth="1"/>
    <col min="16019" max="16019" width="19.625" style="1" customWidth="1"/>
    <col min="16020" max="16021" width="0" style="1" hidden="1" customWidth="1"/>
    <col min="16022" max="16147" width="8.625" style="1" customWidth="1"/>
    <col min="16148" max="16384" width="8.25" style="1"/>
  </cols>
  <sheetData>
    <row r="1" spans="1:19">
      <c r="A1" s="870" t="s">
        <v>2581</v>
      </c>
      <c r="B1" s="871"/>
      <c r="C1" s="871"/>
      <c r="D1" s="871"/>
      <c r="E1" s="21"/>
      <c r="F1" s="21"/>
      <c r="G1" s="907">
        <v>43152</v>
      </c>
      <c r="H1" s="914"/>
      <c r="I1" s="914"/>
      <c r="J1" s="914"/>
      <c r="K1" s="21"/>
      <c r="L1" s="21"/>
      <c r="M1" s="21"/>
      <c r="N1" s="21"/>
      <c r="O1" s="21"/>
      <c r="P1" s="21"/>
      <c r="Q1" s="21"/>
      <c r="R1" s="21"/>
      <c r="S1" s="21"/>
    </row>
    <row r="2" spans="1:19">
      <c r="A2" s="871" t="s">
        <v>2024</v>
      </c>
      <c r="B2" s="871" t="s">
        <v>2582</v>
      </c>
      <c r="C2" s="871"/>
      <c r="D2" s="871"/>
      <c r="E2" s="21"/>
      <c r="F2" s="21"/>
      <c r="G2" s="21"/>
      <c r="H2" s="21"/>
      <c r="I2" s="21"/>
      <c r="J2" s="21"/>
      <c r="K2" s="21"/>
      <c r="L2" s="21"/>
      <c r="M2" s="21"/>
      <c r="N2" s="21"/>
      <c r="O2" s="21"/>
      <c r="P2" s="21"/>
      <c r="Q2" s="21"/>
      <c r="R2" s="21"/>
      <c r="S2" s="21"/>
    </row>
    <row r="3" spans="1:19">
      <c r="A3" s="2271" t="s">
        <v>2583</v>
      </c>
      <c r="B3" s="2272"/>
      <c r="C3" s="872" t="s">
        <v>2584</v>
      </c>
      <c r="D3" s="872" t="s">
        <v>2585</v>
      </c>
      <c r="E3" s="908" t="s">
        <v>2586</v>
      </c>
      <c r="F3" s="908"/>
      <c r="G3" s="908"/>
      <c r="H3" s="923" t="s">
        <v>2613</v>
      </c>
      <c r="I3" s="923"/>
      <c r="J3" s="923"/>
      <c r="K3" s="908" t="s">
        <v>2587</v>
      </c>
      <c r="L3" s="908"/>
      <c r="M3" s="908"/>
      <c r="N3" s="908" t="s">
        <v>2213</v>
      </c>
      <c r="O3" s="908"/>
      <c r="P3" s="908"/>
      <c r="Q3" s="908" t="s">
        <v>2588</v>
      </c>
      <c r="R3" s="908"/>
      <c r="S3" s="908"/>
    </row>
    <row r="4" spans="1:19" ht="13.5" customHeight="1">
      <c r="A4" s="873"/>
      <c r="B4" s="874"/>
      <c r="C4" s="875"/>
      <c r="D4" s="875"/>
      <c r="E4" s="909" t="s">
        <v>2589</v>
      </c>
      <c r="F4" s="909" t="s">
        <v>2590</v>
      </c>
      <c r="G4" s="909" t="s">
        <v>2591</v>
      </c>
      <c r="H4" s="924" t="s">
        <v>2589</v>
      </c>
      <c r="I4" s="924" t="s">
        <v>2590</v>
      </c>
      <c r="J4" s="924" t="s">
        <v>2591</v>
      </c>
      <c r="K4" s="909" t="s">
        <v>2589</v>
      </c>
      <c r="L4" s="909" t="s">
        <v>2590</v>
      </c>
      <c r="M4" s="909" t="s">
        <v>2591</v>
      </c>
      <c r="N4" s="909" t="s">
        <v>2589</v>
      </c>
      <c r="O4" s="909" t="s">
        <v>2590</v>
      </c>
      <c r="P4" s="909" t="s">
        <v>2591</v>
      </c>
      <c r="Q4" s="909" t="s">
        <v>2589</v>
      </c>
      <c r="R4" s="909" t="s">
        <v>2590</v>
      </c>
      <c r="S4" s="909" t="s">
        <v>2591</v>
      </c>
    </row>
    <row r="5" spans="1:19">
      <c r="A5" s="876" t="s">
        <v>2423</v>
      </c>
      <c r="B5" s="877" t="s">
        <v>2592</v>
      </c>
      <c r="C5" s="878">
        <f>E5-D5</f>
        <v>-4078</v>
      </c>
      <c r="D5" s="879">
        <v>52947</v>
      </c>
      <c r="E5" s="910">
        <v>48869</v>
      </c>
      <c r="F5" s="910">
        <v>31192</v>
      </c>
      <c r="G5" s="910">
        <v>17677</v>
      </c>
      <c r="H5" s="479">
        <f>K5+N5+Q5</f>
        <v>11139</v>
      </c>
      <c r="I5" s="479">
        <f t="shared" ref="I5:J5" si="0">L5+O5+R5</f>
        <v>6176</v>
      </c>
      <c r="J5" s="479">
        <f t="shared" si="0"/>
        <v>4963</v>
      </c>
      <c r="K5" s="910">
        <v>2294</v>
      </c>
      <c r="L5" s="910">
        <v>1362</v>
      </c>
      <c r="M5" s="910">
        <v>932</v>
      </c>
      <c r="N5" s="910">
        <v>6456</v>
      </c>
      <c r="O5" s="910">
        <v>3366</v>
      </c>
      <c r="P5" s="910">
        <v>3090</v>
      </c>
      <c r="Q5" s="910">
        <v>2389</v>
      </c>
      <c r="R5" s="910">
        <v>1448</v>
      </c>
      <c r="S5" s="910">
        <v>941</v>
      </c>
    </row>
    <row r="6" spans="1:19">
      <c r="A6" s="876" t="s">
        <v>2424</v>
      </c>
      <c r="B6" s="877" t="s">
        <v>2593</v>
      </c>
      <c r="C6" s="878">
        <f t="shared" ref="C6:C44" si="1">E6-D6</f>
        <v>-72</v>
      </c>
      <c r="D6" s="879">
        <v>1405</v>
      </c>
      <c r="E6" s="910">
        <v>1333</v>
      </c>
      <c r="F6" s="910">
        <v>1182</v>
      </c>
      <c r="G6" s="910">
        <v>151</v>
      </c>
      <c r="H6" s="479">
        <f t="shared" ref="H6:H45" si="2">K6+N6+Q6</f>
        <v>25</v>
      </c>
      <c r="I6" s="479">
        <f t="shared" ref="I6:I45" si="3">L6+O6+R6</f>
        <v>22</v>
      </c>
      <c r="J6" s="479">
        <f t="shared" ref="J6:J45" si="4">M6+P6+S6</f>
        <v>3</v>
      </c>
      <c r="K6" s="910">
        <v>13</v>
      </c>
      <c r="L6" s="910">
        <v>12</v>
      </c>
      <c r="M6" s="910">
        <v>1</v>
      </c>
      <c r="N6" s="910">
        <v>11</v>
      </c>
      <c r="O6" s="910">
        <v>9</v>
      </c>
      <c r="P6" s="910">
        <v>2</v>
      </c>
      <c r="Q6" s="910">
        <v>1</v>
      </c>
      <c r="R6" s="910">
        <v>1</v>
      </c>
      <c r="S6" s="910">
        <v>0</v>
      </c>
    </row>
    <row r="7" spans="1:19">
      <c r="A7" s="876" t="s">
        <v>2425</v>
      </c>
      <c r="B7" s="877" t="s">
        <v>2594</v>
      </c>
      <c r="C7" s="878">
        <f t="shared" si="1"/>
        <v>1246</v>
      </c>
      <c r="D7" s="879">
        <v>4020</v>
      </c>
      <c r="E7" s="910">
        <v>5266</v>
      </c>
      <c r="F7" s="910">
        <v>4463</v>
      </c>
      <c r="G7" s="910">
        <v>803</v>
      </c>
      <c r="H7" s="479">
        <f t="shared" si="2"/>
        <v>2269</v>
      </c>
      <c r="I7" s="479">
        <f t="shared" si="3"/>
        <v>1906</v>
      </c>
      <c r="J7" s="479">
        <f t="shared" si="4"/>
        <v>363</v>
      </c>
      <c r="K7" s="910">
        <v>448</v>
      </c>
      <c r="L7" s="910">
        <v>346</v>
      </c>
      <c r="M7" s="910">
        <v>102</v>
      </c>
      <c r="N7" s="910">
        <v>520</v>
      </c>
      <c r="O7" s="910">
        <v>433</v>
      </c>
      <c r="P7" s="910">
        <v>87</v>
      </c>
      <c r="Q7" s="910">
        <v>1301</v>
      </c>
      <c r="R7" s="910">
        <v>1127</v>
      </c>
      <c r="S7" s="910">
        <v>174</v>
      </c>
    </row>
    <row r="8" spans="1:19">
      <c r="A8" s="876" t="s">
        <v>2426</v>
      </c>
      <c r="B8" s="877" t="s">
        <v>2472</v>
      </c>
      <c r="C8" s="878">
        <f t="shared" si="1"/>
        <v>-41</v>
      </c>
      <c r="D8" s="879">
        <v>400</v>
      </c>
      <c r="E8" s="910">
        <v>359</v>
      </c>
      <c r="F8" s="910">
        <v>314</v>
      </c>
      <c r="G8" s="910">
        <v>45</v>
      </c>
      <c r="H8" s="479">
        <f t="shared" si="2"/>
        <v>15</v>
      </c>
      <c r="I8" s="479">
        <f t="shared" si="3"/>
        <v>13</v>
      </c>
      <c r="J8" s="479">
        <f t="shared" si="4"/>
        <v>2</v>
      </c>
      <c r="K8" s="910">
        <v>11</v>
      </c>
      <c r="L8" s="910">
        <v>9</v>
      </c>
      <c r="M8" s="910">
        <v>2</v>
      </c>
      <c r="N8" s="910">
        <v>3</v>
      </c>
      <c r="O8" s="910">
        <v>3</v>
      </c>
      <c r="P8" s="910">
        <v>0</v>
      </c>
      <c r="Q8" s="910">
        <v>1</v>
      </c>
      <c r="R8" s="910">
        <v>1</v>
      </c>
      <c r="S8" s="910">
        <v>0</v>
      </c>
    </row>
    <row r="9" spans="1:19">
      <c r="A9" s="876" t="s">
        <v>2427</v>
      </c>
      <c r="B9" s="877" t="s">
        <v>2473</v>
      </c>
      <c r="C9" s="878">
        <f t="shared" si="1"/>
        <v>17338</v>
      </c>
      <c r="D9" s="879">
        <v>64734</v>
      </c>
      <c r="E9" s="910">
        <v>82072</v>
      </c>
      <c r="F9" s="910">
        <v>40364</v>
      </c>
      <c r="G9" s="910">
        <v>41708</v>
      </c>
      <c r="H9" s="479">
        <f t="shared" si="2"/>
        <v>2409</v>
      </c>
      <c r="I9" s="479">
        <f t="shared" si="3"/>
        <v>1330</v>
      </c>
      <c r="J9" s="479">
        <f t="shared" si="4"/>
        <v>1079</v>
      </c>
      <c r="K9" s="910">
        <v>219</v>
      </c>
      <c r="L9" s="910">
        <v>110</v>
      </c>
      <c r="M9" s="910">
        <v>109</v>
      </c>
      <c r="N9" s="910">
        <v>1021</v>
      </c>
      <c r="O9" s="910">
        <v>604</v>
      </c>
      <c r="P9" s="910">
        <v>417</v>
      </c>
      <c r="Q9" s="910">
        <v>1169</v>
      </c>
      <c r="R9" s="910">
        <v>616</v>
      </c>
      <c r="S9" s="910">
        <v>553</v>
      </c>
    </row>
    <row r="10" spans="1:19">
      <c r="A10" s="876" t="s">
        <v>2428</v>
      </c>
      <c r="B10" s="877" t="s">
        <v>2474</v>
      </c>
      <c r="C10" s="878">
        <f t="shared" si="1"/>
        <v>-605</v>
      </c>
      <c r="D10" s="879">
        <v>14740</v>
      </c>
      <c r="E10" s="910">
        <v>14135</v>
      </c>
      <c r="F10" s="910">
        <v>6500</v>
      </c>
      <c r="G10" s="910">
        <v>7635</v>
      </c>
      <c r="H10" s="479">
        <f t="shared" si="2"/>
        <v>382</v>
      </c>
      <c r="I10" s="479">
        <f t="shared" si="3"/>
        <v>127</v>
      </c>
      <c r="J10" s="479">
        <f t="shared" si="4"/>
        <v>255</v>
      </c>
      <c r="K10" s="910">
        <v>210</v>
      </c>
      <c r="L10" s="910">
        <v>67</v>
      </c>
      <c r="M10" s="910">
        <v>143</v>
      </c>
      <c r="N10" s="910">
        <v>93</v>
      </c>
      <c r="O10" s="910">
        <v>35</v>
      </c>
      <c r="P10" s="910">
        <v>58</v>
      </c>
      <c r="Q10" s="910">
        <v>79</v>
      </c>
      <c r="R10" s="910">
        <v>25</v>
      </c>
      <c r="S10" s="910">
        <v>54</v>
      </c>
    </row>
    <row r="11" spans="1:19">
      <c r="A11" s="876" t="s">
        <v>2429</v>
      </c>
      <c r="B11" s="877" t="s">
        <v>2475</v>
      </c>
      <c r="C11" s="878">
        <f t="shared" si="1"/>
        <v>3410</v>
      </c>
      <c r="D11" s="879">
        <v>13302</v>
      </c>
      <c r="E11" s="910">
        <v>16712</v>
      </c>
      <c r="F11" s="910">
        <v>12520</v>
      </c>
      <c r="G11" s="910">
        <v>4192</v>
      </c>
      <c r="H11" s="479">
        <f t="shared" si="2"/>
        <v>232</v>
      </c>
      <c r="I11" s="479">
        <f t="shared" si="3"/>
        <v>174</v>
      </c>
      <c r="J11" s="479">
        <f t="shared" si="4"/>
        <v>58</v>
      </c>
      <c r="K11" s="910">
        <v>84</v>
      </c>
      <c r="L11" s="910">
        <v>61</v>
      </c>
      <c r="M11" s="910">
        <v>23</v>
      </c>
      <c r="N11" s="910">
        <v>119</v>
      </c>
      <c r="O11" s="910">
        <v>98</v>
      </c>
      <c r="P11" s="910">
        <v>21</v>
      </c>
      <c r="Q11" s="910">
        <v>29</v>
      </c>
      <c r="R11" s="910">
        <v>15</v>
      </c>
      <c r="S11" s="910">
        <v>14</v>
      </c>
    </row>
    <row r="12" spans="1:19">
      <c r="A12" s="876" t="s">
        <v>2430</v>
      </c>
      <c r="B12" s="877" t="s">
        <v>2476</v>
      </c>
      <c r="C12" s="878">
        <f t="shared" si="1"/>
        <v>-1611</v>
      </c>
      <c r="D12" s="879">
        <v>27263</v>
      </c>
      <c r="E12" s="910">
        <v>25652</v>
      </c>
      <c r="F12" s="910">
        <v>18942</v>
      </c>
      <c r="G12" s="910">
        <v>6710</v>
      </c>
      <c r="H12" s="479">
        <f t="shared" si="2"/>
        <v>168</v>
      </c>
      <c r="I12" s="479">
        <f t="shared" si="3"/>
        <v>100</v>
      </c>
      <c r="J12" s="479">
        <f t="shared" si="4"/>
        <v>68</v>
      </c>
      <c r="K12" s="910">
        <v>64</v>
      </c>
      <c r="L12" s="910">
        <v>54</v>
      </c>
      <c r="M12" s="910">
        <v>10</v>
      </c>
      <c r="N12" s="910">
        <v>0</v>
      </c>
      <c r="O12" s="910">
        <v>0</v>
      </c>
      <c r="P12" s="910">
        <v>0</v>
      </c>
      <c r="Q12" s="910">
        <v>104</v>
      </c>
      <c r="R12" s="910">
        <v>46</v>
      </c>
      <c r="S12" s="910">
        <v>58</v>
      </c>
    </row>
    <row r="13" spans="1:19">
      <c r="A13" s="876" t="s">
        <v>2431</v>
      </c>
      <c r="B13" s="877" t="s">
        <v>2477</v>
      </c>
      <c r="C13" s="878">
        <f t="shared" si="1"/>
        <v>283</v>
      </c>
      <c r="D13" s="879">
        <v>1224</v>
      </c>
      <c r="E13" s="910">
        <v>1507</v>
      </c>
      <c r="F13" s="910">
        <v>1307</v>
      </c>
      <c r="G13" s="910">
        <v>200</v>
      </c>
      <c r="H13" s="479">
        <f t="shared" si="2"/>
        <v>9</v>
      </c>
      <c r="I13" s="479">
        <f t="shared" si="3"/>
        <v>8</v>
      </c>
      <c r="J13" s="479">
        <f t="shared" si="4"/>
        <v>1</v>
      </c>
      <c r="K13" s="910">
        <v>3</v>
      </c>
      <c r="L13" s="910">
        <v>2</v>
      </c>
      <c r="M13" s="910">
        <v>1</v>
      </c>
      <c r="N13" s="910">
        <v>0</v>
      </c>
      <c r="O13" s="910">
        <v>0</v>
      </c>
      <c r="P13" s="910">
        <v>0</v>
      </c>
      <c r="Q13" s="910">
        <v>6</v>
      </c>
      <c r="R13" s="910">
        <v>6</v>
      </c>
      <c r="S13" s="910">
        <v>0</v>
      </c>
    </row>
    <row r="14" spans="1:19">
      <c r="A14" s="876" t="s">
        <v>2432</v>
      </c>
      <c r="B14" s="877" t="s">
        <v>2595</v>
      </c>
      <c r="C14" s="878">
        <f t="shared" si="1"/>
        <v>3</v>
      </c>
      <c r="D14" s="879">
        <v>26559</v>
      </c>
      <c r="E14" s="910">
        <v>26562</v>
      </c>
      <c r="F14" s="910">
        <v>18309</v>
      </c>
      <c r="G14" s="910">
        <v>8253</v>
      </c>
      <c r="H14" s="479">
        <f t="shared" si="2"/>
        <v>172</v>
      </c>
      <c r="I14" s="479">
        <f t="shared" si="3"/>
        <v>105</v>
      </c>
      <c r="J14" s="479">
        <f t="shared" si="4"/>
        <v>67</v>
      </c>
      <c r="K14" s="910">
        <v>27</v>
      </c>
      <c r="L14" s="910">
        <v>16</v>
      </c>
      <c r="M14" s="910">
        <v>11</v>
      </c>
      <c r="N14" s="910">
        <v>96</v>
      </c>
      <c r="O14" s="910">
        <v>55</v>
      </c>
      <c r="P14" s="910">
        <v>41</v>
      </c>
      <c r="Q14" s="910">
        <v>49</v>
      </c>
      <c r="R14" s="910">
        <v>34</v>
      </c>
      <c r="S14" s="910">
        <v>15</v>
      </c>
    </row>
    <row r="15" spans="1:19">
      <c r="A15" s="876" t="s">
        <v>2433</v>
      </c>
      <c r="B15" s="877" t="s">
        <v>2479</v>
      </c>
      <c r="C15" s="878">
        <f t="shared" si="1"/>
        <v>859</v>
      </c>
      <c r="D15" s="879">
        <v>11103</v>
      </c>
      <c r="E15" s="910">
        <v>11962</v>
      </c>
      <c r="F15" s="910">
        <v>9728</v>
      </c>
      <c r="G15" s="910">
        <v>2234</v>
      </c>
      <c r="H15" s="479">
        <f t="shared" si="2"/>
        <v>1117</v>
      </c>
      <c r="I15" s="479">
        <f t="shared" si="3"/>
        <v>816</v>
      </c>
      <c r="J15" s="479">
        <f t="shared" si="4"/>
        <v>301</v>
      </c>
      <c r="K15" s="910">
        <v>19</v>
      </c>
      <c r="L15" s="910">
        <v>11</v>
      </c>
      <c r="M15" s="910">
        <v>8</v>
      </c>
      <c r="N15" s="910">
        <v>930</v>
      </c>
      <c r="O15" s="910">
        <v>672</v>
      </c>
      <c r="P15" s="910">
        <v>258</v>
      </c>
      <c r="Q15" s="910">
        <v>168</v>
      </c>
      <c r="R15" s="910">
        <v>133</v>
      </c>
      <c r="S15" s="910">
        <v>35</v>
      </c>
    </row>
    <row r="16" spans="1:19">
      <c r="A16" s="876" t="s">
        <v>2434</v>
      </c>
      <c r="B16" s="877" t="s">
        <v>2480</v>
      </c>
      <c r="C16" s="878">
        <f t="shared" si="1"/>
        <v>5197</v>
      </c>
      <c r="D16" s="879">
        <v>22471</v>
      </c>
      <c r="E16" s="910">
        <v>27668</v>
      </c>
      <c r="F16" s="910">
        <v>24447</v>
      </c>
      <c r="G16" s="910">
        <v>3221</v>
      </c>
      <c r="H16" s="479">
        <f t="shared" si="2"/>
        <v>68</v>
      </c>
      <c r="I16" s="479">
        <f t="shared" si="3"/>
        <v>52</v>
      </c>
      <c r="J16" s="479">
        <f t="shared" si="4"/>
        <v>16</v>
      </c>
      <c r="K16" s="910">
        <v>17</v>
      </c>
      <c r="L16" s="910">
        <v>14</v>
      </c>
      <c r="M16" s="910">
        <v>3</v>
      </c>
      <c r="N16" s="910">
        <v>15</v>
      </c>
      <c r="O16" s="910">
        <v>9</v>
      </c>
      <c r="P16" s="910">
        <v>6</v>
      </c>
      <c r="Q16" s="910">
        <v>36</v>
      </c>
      <c r="R16" s="910">
        <v>29</v>
      </c>
      <c r="S16" s="910">
        <v>7</v>
      </c>
    </row>
    <row r="17" spans="1:19">
      <c r="A17" s="876" t="s">
        <v>2435</v>
      </c>
      <c r="B17" s="877" t="s">
        <v>2481</v>
      </c>
      <c r="C17" s="878">
        <f t="shared" si="1"/>
        <v>-220</v>
      </c>
      <c r="D17" s="879">
        <v>7982</v>
      </c>
      <c r="E17" s="910">
        <v>7762</v>
      </c>
      <c r="F17" s="910">
        <v>6170</v>
      </c>
      <c r="G17" s="910">
        <v>1592</v>
      </c>
      <c r="H17" s="479">
        <f t="shared" si="2"/>
        <v>14</v>
      </c>
      <c r="I17" s="479">
        <f t="shared" si="3"/>
        <v>12</v>
      </c>
      <c r="J17" s="479">
        <f t="shared" si="4"/>
        <v>2</v>
      </c>
      <c r="K17" s="910">
        <v>5</v>
      </c>
      <c r="L17" s="910">
        <v>4</v>
      </c>
      <c r="M17" s="910">
        <v>1</v>
      </c>
      <c r="N17" s="910">
        <v>1</v>
      </c>
      <c r="O17" s="910">
        <v>1</v>
      </c>
      <c r="P17" s="910">
        <v>0</v>
      </c>
      <c r="Q17" s="910">
        <v>8</v>
      </c>
      <c r="R17" s="910">
        <v>7</v>
      </c>
      <c r="S17" s="910">
        <v>1</v>
      </c>
    </row>
    <row r="18" spans="1:19">
      <c r="A18" s="876" t="s">
        <v>2436</v>
      </c>
      <c r="B18" s="877" t="s">
        <v>2482</v>
      </c>
      <c r="C18" s="878">
        <f t="shared" si="1"/>
        <v>-2705</v>
      </c>
      <c r="D18" s="879">
        <v>41855</v>
      </c>
      <c r="E18" s="910">
        <v>39150</v>
      </c>
      <c r="F18" s="910">
        <v>29737</v>
      </c>
      <c r="G18" s="910">
        <v>9413</v>
      </c>
      <c r="H18" s="479">
        <f t="shared" si="2"/>
        <v>347</v>
      </c>
      <c r="I18" s="479">
        <f t="shared" si="3"/>
        <v>285</v>
      </c>
      <c r="J18" s="479">
        <f t="shared" si="4"/>
        <v>62</v>
      </c>
      <c r="K18" s="910">
        <v>169</v>
      </c>
      <c r="L18" s="910">
        <v>142</v>
      </c>
      <c r="M18" s="910">
        <v>27</v>
      </c>
      <c r="N18" s="910">
        <v>115</v>
      </c>
      <c r="O18" s="910">
        <v>95</v>
      </c>
      <c r="P18" s="910">
        <v>20</v>
      </c>
      <c r="Q18" s="910">
        <v>63</v>
      </c>
      <c r="R18" s="910">
        <v>48</v>
      </c>
      <c r="S18" s="910">
        <v>15</v>
      </c>
    </row>
    <row r="19" spans="1:19">
      <c r="A19" s="876" t="s">
        <v>2437</v>
      </c>
      <c r="B19" s="877" t="s">
        <v>2483</v>
      </c>
      <c r="C19" s="878">
        <f t="shared" si="1"/>
        <v>6557</v>
      </c>
      <c r="D19" s="879">
        <v>28314</v>
      </c>
      <c r="E19" s="910">
        <v>34871</v>
      </c>
      <c r="F19" s="910">
        <v>29829</v>
      </c>
      <c r="G19" s="910">
        <v>5042</v>
      </c>
      <c r="H19" s="479">
        <f t="shared" si="2"/>
        <v>307</v>
      </c>
      <c r="I19" s="479">
        <f t="shared" si="3"/>
        <v>271</v>
      </c>
      <c r="J19" s="479">
        <f t="shared" si="4"/>
        <v>36</v>
      </c>
      <c r="K19" s="910">
        <v>195</v>
      </c>
      <c r="L19" s="910">
        <v>173</v>
      </c>
      <c r="M19" s="910">
        <v>22</v>
      </c>
      <c r="N19" s="910">
        <v>89</v>
      </c>
      <c r="O19" s="910">
        <v>81</v>
      </c>
      <c r="P19" s="910">
        <v>8</v>
      </c>
      <c r="Q19" s="910">
        <v>23</v>
      </c>
      <c r="R19" s="910">
        <v>17</v>
      </c>
      <c r="S19" s="910">
        <v>6</v>
      </c>
    </row>
    <row r="20" spans="1:19">
      <c r="A20" s="876" t="s">
        <v>2438</v>
      </c>
      <c r="B20" s="877" t="s">
        <v>2484</v>
      </c>
      <c r="C20" s="878">
        <f t="shared" si="1"/>
        <v>2808</v>
      </c>
      <c r="D20" s="879">
        <v>30674</v>
      </c>
      <c r="E20" s="910">
        <v>33482</v>
      </c>
      <c r="F20" s="910">
        <v>28166</v>
      </c>
      <c r="G20" s="910">
        <v>5316</v>
      </c>
      <c r="H20" s="479">
        <f t="shared" si="2"/>
        <v>1054</v>
      </c>
      <c r="I20" s="479">
        <f t="shared" si="3"/>
        <v>807</v>
      </c>
      <c r="J20" s="479">
        <f t="shared" si="4"/>
        <v>247</v>
      </c>
      <c r="K20" s="910">
        <v>663</v>
      </c>
      <c r="L20" s="910">
        <v>493</v>
      </c>
      <c r="M20" s="910">
        <v>170</v>
      </c>
      <c r="N20" s="910">
        <v>277</v>
      </c>
      <c r="O20" s="910">
        <v>220</v>
      </c>
      <c r="P20" s="910">
        <v>57</v>
      </c>
      <c r="Q20" s="910">
        <v>114</v>
      </c>
      <c r="R20" s="910">
        <v>94</v>
      </c>
      <c r="S20" s="910">
        <v>20</v>
      </c>
    </row>
    <row r="21" spans="1:19">
      <c r="A21" s="876" t="s">
        <v>2439</v>
      </c>
      <c r="B21" s="877" t="s">
        <v>2485</v>
      </c>
      <c r="C21" s="878">
        <f t="shared" si="1"/>
        <v>800</v>
      </c>
      <c r="D21" s="879">
        <v>10464</v>
      </c>
      <c r="E21" s="910">
        <v>11264</v>
      </c>
      <c r="F21" s="910">
        <v>7980</v>
      </c>
      <c r="G21" s="910">
        <v>3284</v>
      </c>
      <c r="H21" s="479">
        <f t="shared" si="2"/>
        <v>72</v>
      </c>
      <c r="I21" s="479">
        <f t="shared" si="3"/>
        <v>43</v>
      </c>
      <c r="J21" s="479">
        <f t="shared" si="4"/>
        <v>29</v>
      </c>
      <c r="K21" s="910">
        <v>0</v>
      </c>
      <c r="L21" s="910">
        <v>0</v>
      </c>
      <c r="M21" s="910">
        <v>0</v>
      </c>
      <c r="N21" s="910">
        <v>63</v>
      </c>
      <c r="O21" s="910">
        <v>34</v>
      </c>
      <c r="P21" s="910">
        <v>29</v>
      </c>
      <c r="Q21" s="910">
        <v>9</v>
      </c>
      <c r="R21" s="910">
        <v>9</v>
      </c>
      <c r="S21" s="910">
        <v>0</v>
      </c>
    </row>
    <row r="22" spans="1:19">
      <c r="A22" s="876" t="s">
        <v>2440</v>
      </c>
      <c r="B22" s="877" t="s">
        <v>2596</v>
      </c>
      <c r="C22" s="878">
        <f t="shared" si="1"/>
        <v>-5395</v>
      </c>
      <c r="D22" s="879">
        <v>16581</v>
      </c>
      <c r="E22" s="910">
        <v>11186</v>
      </c>
      <c r="F22" s="910">
        <v>7761</v>
      </c>
      <c r="G22" s="910">
        <v>3425</v>
      </c>
      <c r="H22" s="479">
        <f t="shared" si="2"/>
        <v>51</v>
      </c>
      <c r="I22" s="479">
        <f t="shared" si="3"/>
        <v>16</v>
      </c>
      <c r="J22" s="479">
        <f t="shared" si="4"/>
        <v>35</v>
      </c>
      <c r="K22" s="910">
        <v>14</v>
      </c>
      <c r="L22" s="910">
        <v>10</v>
      </c>
      <c r="M22" s="910">
        <v>4</v>
      </c>
      <c r="N22" s="910">
        <v>35</v>
      </c>
      <c r="O22" s="910">
        <v>5</v>
      </c>
      <c r="P22" s="910">
        <v>30</v>
      </c>
      <c r="Q22" s="910">
        <v>2</v>
      </c>
      <c r="R22" s="910">
        <v>1</v>
      </c>
      <c r="S22" s="910">
        <v>1</v>
      </c>
    </row>
    <row r="23" spans="1:19">
      <c r="A23" s="876" t="s">
        <v>2441</v>
      </c>
      <c r="B23" s="877" t="s">
        <v>2487</v>
      </c>
      <c r="C23" s="878">
        <f t="shared" si="1"/>
        <v>-17</v>
      </c>
      <c r="D23" s="879">
        <v>43187</v>
      </c>
      <c r="E23" s="910">
        <v>43170</v>
      </c>
      <c r="F23" s="910">
        <v>31130</v>
      </c>
      <c r="G23" s="910">
        <v>12040</v>
      </c>
      <c r="H23" s="479">
        <f t="shared" si="2"/>
        <v>2806</v>
      </c>
      <c r="I23" s="479">
        <f t="shared" si="3"/>
        <v>1910</v>
      </c>
      <c r="J23" s="479">
        <f t="shared" si="4"/>
        <v>896</v>
      </c>
      <c r="K23" s="910">
        <v>1522</v>
      </c>
      <c r="L23" s="910">
        <v>984</v>
      </c>
      <c r="M23" s="910">
        <v>538</v>
      </c>
      <c r="N23" s="910">
        <v>891</v>
      </c>
      <c r="O23" s="910">
        <v>637</v>
      </c>
      <c r="P23" s="910">
        <v>254</v>
      </c>
      <c r="Q23" s="910">
        <v>393</v>
      </c>
      <c r="R23" s="910">
        <v>289</v>
      </c>
      <c r="S23" s="910">
        <v>104</v>
      </c>
    </row>
    <row r="24" spans="1:19">
      <c r="A24" s="876" t="s">
        <v>2442</v>
      </c>
      <c r="B24" s="877" t="s">
        <v>2597</v>
      </c>
      <c r="C24" s="878">
        <f t="shared" si="1"/>
        <v>1003</v>
      </c>
      <c r="D24" s="879">
        <v>15072</v>
      </c>
      <c r="E24" s="910">
        <v>16075</v>
      </c>
      <c r="F24" s="910">
        <v>12318</v>
      </c>
      <c r="G24" s="910">
        <v>3757</v>
      </c>
      <c r="H24" s="479">
        <f t="shared" si="2"/>
        <v>107</v>
      </c>
      <c r="I24" s="479">
        <f t="shared" si="3"/>
        <v>87</v>
      </c>
      <c r="J24" s="479">
        <f t="shared" si="4"/>
        <v>20</v>
      </c>
      <c r="K24" s="910">
        <v>0</v>
      </c>
      <c r="L24" s="910">
        <v>0</v>
      </c>
      <c r="M24" s="910">
        <v>0</v>
      </c>
      <c r="N24" s="910">
        <v>0</v>
      </c>
      <c r="O24" s="910">
        <v>0</v>
      </c>
      <c r="P24" s="910">
        <v>0</v>
      </c>
      <c r="Q24" s="910">
        <v>107</v>
      </c>
      <c r="R24" s="910">
        <v>87</v>
      </c>
      <c r="S24" s="910">
        <v>20</v>
      </c>
    </row>
    <row r="25" spans="1:19">
      <c r="A25" s="876" t="s">
        <v>2443</v>
      </c>
      <c r="B25" s="877" t="s">
        <v>2489</v>
      </c>
      <c r="C25" s="878">
        <f t="shared" si="1"/>
        <v>3062</v>
      </c>
      <c r="D25" s="879">
        <v>31384</v>
      </c>
      <c r="E25" s="910">
        <v>34446</v>
      </c>
      <c r="F25" s="910">
        <v>29170</v>
      </c>
      <c r="G25" s="910">
        <v>5276</v>
      </c>
      <c r="H25" s="479">
        <f t="shared" si="2"/>
        <v>474</v>
      </c>
      <c r="I25" s="479">
        <f t="shared" si="3"/>
        <v>406</v>
      </c>
      <c r="J25" s="479">
        <f t="shared" si="4"/>
        <v>68</v>
      </c>
      <c r="K25" s="910">
        <v>112</v>
      </c>
      <c r="L25" s="910">
        <v>98</v>
      </c>
      <c r="M25" s="910">
        <v>14</v>
      </c>
      <c r="N25" s="910">
        <v>125</v>
      </c>
      <c r="O25" s="910">
        <v>107</v>
      </c>
      <c r="P25" s="910">
        <v>18</v>
      </c>
      <c r="Q25" s="910">
        <v>237</v>
      </c>
      <c r="R25" s="910">
        <v>201</v>
      </c>
      <c r="S25" s="910">
        <v>36</v>
      </c>
    </row>
    <row r="26" spans="1:19">
      <c r="A26" s="876" t="s">
        <v>2444</v>
      </c>
      <c r="B26" s="877" t="s">
        <v>2490</v>
      </c>
      <c r="C26" s="878">
        <f t="shared" si="1"/>
        <v>16037</v>
      </c>
      <c r="D26" s="879">
        <v>15464</v>
      </c>
      <c r="E26" s="910">
        <v>31501</v>
      </c>
      <c r="F26" s="910">
        <v>19284</v>
      </c>
      <c r="G26" s="910">
        <v>12217</v>
      </c>
      <c r="H26" s="479">
        <f t="shared" si="2"/>
        <v>1132</v>
      </c>
      <c r="I26" s="479">
        <f t="shared" si="3"/>
        <v>538</v>
      </c>
      <c r="J26" s="479">
        <f t="shared" si="4"/>
        <v>594</v>
      </c>
      <c r="K26" s="910">
        <v>260</v>
      </c>
      <c r="L26" s="910">
        <v>121</v>
      </c>
      <c r="M26" s="910">
        <v>139</v>
      </c>
      <c r="N26" s="910">
        <v>160</v>
      </c>
      <c r="O26" s="910">
        <v>79</v>
      </c>
      <c r="P26" s="910">
        <v>81</v>
      </c>
      <c r="Q26" s="910">
        <v>712</v>
      </c>
      <c r="R26" s="910">
        <v>338</v>
      </c>
      <c r="S26" s="910">
        <v>374</v>
      </c>
    </row>
    <row r="27" spans="1:19">
      <c r="A27" s="876" t="s">
        <v>2445</v>
      </c>
      <c r="B27" s="877" t="s">
        <v>2491</v>
      </c>
      <c r="C27" s="878">
        <f t="shared" si="1"/>
        <v>3570</v>
      </c>
      <c r="D27" s="879">
        <v>156541</v>
      </c>
      <c r="E27" s="910">
        <v>160111</v>
      </c>
      <c r="F27" s="910">
        <v>129494</v>
      </c>
      <c r="G27" s="910">
        <v>30617</v>
      </c>
      <c r="H27" s="479">
        <f t="shared" si="2"/>
        <v>5158</v>
      </c>
      <c r="I27" s="479">
        <f t="shared" si="3"/>
        <v>4188</v>
      </c>
      <c r="J27" s="479">
        <f t="shared" si="4"/>
        <v>970</v>
      </c>
      <c r="K27" s="910">
        <v>1749</v>
      </c>
      <c r="L27" s="910">
        <v>1392</v>
      </c>
      <c r="M27" s="910">
        <v>357</v>
      </c>
      <c r="N27" s="910">
        <v>1928</v>
      </c>
      <c r="O27" s="910">
        <v>1602</v>
      </c>
      <c r="P27" s="910">
        <v>326</v>
      </c>
      <c r="Q27" s="910">
        <v>1481</v>
      </c>
      <c r="R27" s="910">
        <v>1194</v>
      </c>
      <c r="S27" s="910">
        <v>287</v>
      </c>
    </row>
    <row r="28" spans="1:19">
      <c r="A28" s="876" t="s">
        <v>2446</v>
      </c>
      <c r="B28" s="877" t="s">
        <v>2492</v>
      </c>
      <c r="C28" s="878">
        <f t="shared" si="1"/>
        <v>-4457</v>
      </c>
      <c r="D28" s="879">
        <v>10762</v>
      </c>
      <c r="E28" s="910">
        <v>6305</v>
      </c>
      <c r="F28" s="910">
        <v>5798</v>
      </c>
      <c r="G28" s="910">
        <v>507</v>
      </c>
      <c r="H28" s="479">
        <f t="shared" si="2"/>
        <v>183</v>
      </c>
      <c r="I28" s="479">
        <f t="shared" si="3"/>
        <v>164</v>
      </c>
      <c r="J28" s="479">
        <f t="shared" si="4"/>
        <v>19</v>
      </c>
      <c r="K28" s="910">
        <v>174</v>
      </c>
      <c r="L28" s="910">
        <v>156</v>
      </c>
      <c r="M28" s="910">
        <v>18</v>
      </c>
      <c r="N28" s="910">
        <v>1</v>
      </c>
      <c r="O28" s="910">
        <v>1</v>
      </c>
      <c r="P28" s="910">
        <v>0</v>
      </c>
      <c r="Q28" s="910">
        <v>8</v>
      </c>
      <c r="R28" s="910">
        <v>7</v>
      </c>
      <c r="S28" s="910">
        <v>1</v>
      </c>
    </row>
    <row r="29" spans="1:19">
      <c r="A29" s="876" t="s">
        <v>2447</v>
      </c>
      <c r="B29" s="877" t="s">
        <v>2493</v>
      </c>
      <c r="C29" s="878">
        <f t="shared" si="1"/>
        <v>3658</v>
      </c>
      <c r="D29" s="879">
        <v>1414</v>
      </c>
      <c r="E29" s="910">
        <v>5072</v>
      </c>
      <c r="F29" s="910">
        <v>4597</v>
      </c>
      <c r="G29" s="910">
        <v>475</v>
      </c>
      <c r="H29" s="479">
        <f t="shared" si="2"/>
        <v>102</v>
      </c>
      <c r="I29" s="479">
        <f t="shared" si="3"/>
        <v>91</v>
      </c>
      <c r="J29" s="479">
        <f t="shared" si="4"/>
        <v>11</v>
      </c>
      <c r="K29" s="910">
        <v>17</v>
      </c>
      <c r="L29" s="910">
        <v>14</v>
      </c>
      <c r="M29" s="910">
        <v>3</v>
      </c>
      <c r="N29" s="910">
        <v>50</v>
      </c>
      <c r="O29" s="910">
        <v>43</v>
      </c>
      <c r="P29" s="910">
        <v>7</v>
      </c>
      <c r="Q29" s="910">
        <v>35</v>
      </c>
      <c r="R29" s="910">
        <v>34</v>
      </c>
      <c r="S29" s="910">
        <v>1</v>
      </c>
    </row>
    <row r="30" spans="1:19">
      <c r="A30" s="876" t="s">
        <v>2448</v>
      </c>
      <c r="B30" s="877" t="s">
        <v>2598</v>
      </c>
      <c r="C30" s="878">
        <f t="shared" si="1"/>
        <v>1902</v>
      </c>
      <c r="D30" s="879">
        <v>10450</v>
      </c>
      <c r="E30" s="910">
        <v>12352</v>
      </c>
      <c r="F30" s="910">
        <v>10732</v>
      </c>
      <c r="G30" s="910">
        <v>1620</v>
      </c>
      <c r="H30" s="479">
        <f t="shared" si="2"/>
        <v>336</v>
      </c>
      <c r="I30" s="479">
        <f t="shared" si="3"/>
        <v>297</v>
      </c>
      <c r="J30" s="479">
        <f t="shared" si="4"/>
        <v>39</v>
      </c>
      <c r="K30" s="910">
        <v>155</v>
      </c>
      <c r="L30" s="910">
        <v>140</v>
      </c>
      <c r="M30" s="910">
        <v>15</v>
      </c>
      <c r="N30" s="910">
        <v>101</v>
      </c>
      <c r="O30" s="910">
        <v>88</v>
      </c>
      <c r="P30" s="910">
        <v>13</v>
      </c>
      <c r="Q30" s="910">
        <v>80</v>
      </c>
      <c r="R30" s="910">
        <v>69</v>
      </c>
      <c r="S30" s="910">
        <v>11</v>
      </c>
    </row>
    <row r="31" spans="1:19">
      <c r="A31" s="876" t="s">
        <v>2449</v>
      </c>
      <c r="B31" s="877" t="s">
        <v>2599</v>
      </c>
      <c r="C31" s="878">
        <f t="shared" si="1"/>
        <v>-59501</v>
      </c>
      <c r="D31" s="879">
        <v>465648</v>
      </c>
      <c r="E31" s="910">
        <v>406147</v>
      </c>
      <c r="F31" s="910">
        <v>193020</v>
      </c>
      <c r="G31" s="910">
        <v>213127</v>
      </c>
      <c r="H31" s="479">
        <f t="shared" si="2"/>
        <v>10877</v>
      </c>
      <c r="I31" s="479">
        <f t="shared" si="3"/>
        <v>5636</v>
      </c>
      <c r="J31" s="479">
        <f t="shared" si="4"/>
        <v>5241</v>
      </c>
      <c r="K31" s="910">
        <v>3723</v>
      </c>
      <c r="L31" s="910">
        <v>1945</v>
      </c>
      <c r="M31" s="910">
        <v>1778</v>
      </c>
      <c r="N31" s="910">
        <v>3984</v>
      </c>
      <c r="O31" s="910">
        <v>2089</v>
      </c>
      <c r="P31" s="910">
        <v>1895</v>
      </c>
      <c r="Q31" s="910">
        <v>3170</v>
      </c>
      <c r="R31" s="910">
        <v>1602</v>
      </c>
      <c r="S31" s="910">
        <v>1568</v>
      </c>
    </row>
    <row r="32" spans="1:19">
      <c r="A32" s="876" t="s">
        <v>2067</v>
      </c>
      <c r="B32" s="877" t="s">
        <v>2496</v>
      </c>
      <c r="C32" s="878">
        <f t="shared" si="1"/>
        <v>3015</v>
      </c>
      <c r="D32" s="879">
        <v>46562</v>
      </c>
      <c r="E32" s="910">
        <v>49577</v>
      </c>
      <c r="F32" s="910">
        <v>21280</v>
      </c>
      <c r="G32" s="910">
        <v>28297</v>
      </c>
      <c r="H32" s="479">
        <f t="shared" si="2"/>
        <v>1357</v>
      </c>
      <c r="I32" s="479">
        <f t="shared" si="3"/>
        <v>621</v>
      </c>
      <c r="J32" s="479">
        <f t="shared" si="4"/>
        <v>736</v>
      </c>
      <c r="K32" s="910">
        <v>700</v>
      </c>
      <c r="L32" s="910">
        <v>329</v>
      </c>
      <c r="M32" s="910">
        <v>371</v>
      </c>
      <c r="N32" s="910">
        <v>334</v>
      </c>
      <c r="O32" s="910">
        <v>148</v>
      </c>
      <c r="P32" s="910">
        <v>186</v>
      </c>
      <c r="Q32" s="910">
        <v>323</v>
      </c>
      <c r="R32" s="910">
        <v>144</v>
      </c>
      <c r="S32" s="910">
        <v>179</v>
      </c>
    </row>
    <row r="33" spans="1:20">
      <c r="A33" s="876" t="s">
        <v>2450</v>
      </c>
      <c r="B33" s="877" t="s">
        <v>2497</v>
      </c>
      <c r="C33" s="878">
        <f t="shared" si="1"/>
        <v>-2361</v>
      </c>
      <c r="D33" s="879">
        <v>47900</v>
      </c>
      <c r="E33" s="910">
        <v>45539</v>
      </c>
      <c r="F33" s="910">
        <v>26481</v>
      </c>
      <c r="G33" s="910">
        <v>19058</v>
      </c>
      <c r="H33" s="479">
        <f t="shared" si="2"/>
        <v>534</v>
      </c>
      <c r="I33" s="479">
        <f t="shared" si="3"/>
        <v>300</v>
      </c>
      <c r="J33" s="479">
        <f t="shared" si="4"/>
        <v>234</v>
      </c>
      <c r="K33" s="910">
        <v>218</v>
      </c>
      <c r="L33" s="910">
        <v>110</v>
      </c>
      <c r="M33" s="910">
        <v>108</v>
      </c>
      <c r="N33" s="910">
        <v>160</v>
      </c>
      <c r="O33" s="910">
        <v>97</v>
      </c>
      <c r="P33" s="910">
        <v>63</v>
      </c>
      <c r="Q33" s="910">
        <v>156</v>
      </c>
      <c r="R33" s="910">
        <v>93</v>
      </c>
      <c r="S33" s="910">
        <v>63</v>
      </c>
    </row>
    <row r="34" spans="1:20">
      <c r="A34" s="876" t="s">
        <v>2451</v>
      </c>
      <c r="B34" s="877" t="s">
        <v>2600</v>
      </c>
      <c r="C34" s="878">
        <f t="shared" si="1"/>
        <v>-211</v>
      </c>
      <c r="D34" s="879">
        <v>145669</v>
      </c>
      <c r="E34" s="910">
        <v>145458</v>
      </c>
      <c r="F34" s="910">
        <v>115072</v>
      </c>
      <c r="G34" s="910">
        <v>30386</v>
      </c>
      <c r="H34" s="479">
        <f t="shared" si="2"/>
        <v>2357</v>
      </c>
      <c r="I34" s="479">
        <f t="shared" si="3"/>
        <v>1847</v>
      </c>
      <c r="J34" s="479">
        <f t="shared" si="4"/>
        <v>510</v>
      </c>
      <c r="K34" s="910">
        <v>677</v>
      </c>
      <c r="L34" s="910">
        <v>519</v>
      </c>
      <c r="M34" s="910">
        <v>158</v>
      </c>
      <c r="N34" s="910">
        <v>918</v>
      </c>
      <c r="O34" s="910">
        <v>717</v>
      </c>
      <c r="P34" s="910">
        <v>201</v>
      </c>
      <c r="Q34" s="910">
        <v>762</v>
      </c>
      <c r="R34" s="910">
        <v>611</v>
      </c>
      <c r="S34" s="910">
        <v>151</v>
      </c>
    </row>
    <row r="35" spans="1:20">
      <c r="A35" s="876" t="s">
        <v>2452</v>
      </c>
      <c r="B35" s="877" t="s">
        <v>2499</v>
      </c>
      <c r="C35" s="878">
        <f t="shared" si="1"/>
        <v>2537</v>
      </c>
      <c r="D35" s="879">
        <v>34195</v>
      </c>
      <c r="E35" s="910">
        <v>36732</v>
      </c>
      <c r="F35" s="910">
        <v>25905</v>
      </c>
      <c r="G35" s="910">
        <v>10827</v>
      </c>
      <c r="H35" s="479">
        <f t="shared" si="2"/>
        <v>233</v>
      </c>
      <c r="I35" s="479">
        <f t="shared" si="3"/>
        <v>137</v>
      </c>
      <c r="J35" s="479">
        <f t="shared" si="4"/>
        <v>96</v>
      </c>
      <c r="K35" s="910">
        <v>155</v>
      </c>
      <c r="L35" s="910">
        <v>97</v>
      </c>
      <c r="M35" s="910">
        <v>58</v>
      </c>
      <c r="N35" s="910">
        <v>51</v>
      </c>
      <c r="O35" s="910">
        <v>28</v>
      </c>
      <c r="P35" s="910">
        <v>23</v>
      </c>
      <c r="Q35" s="910">
        <v>27</v>
      </c>
      <c r="R35" s="910">
        <v>12</v>
      </c>
      <c r="S35" s="910">
        <v>15</v>
      </c>
    </row>
    <row r="36" spans="1:20">
      <c r="A36" s="876" t="s">
        <v>2453</v>
      </c>
      <c r="B36" s="877" t="s">
        <v>2500</v>
      </c>
      <c r="C36" s="878">
        <f t="shared" si="1"/>
        <v>20434</v>
      </c>
      <c r="D36" s="879">
        <v>63927</v>
      </c>
      <c r="E36" s="910">
        <v>84361</v>
      </c>
      <c r="F36" s="910">
        <v>62606</v>
      </c>
      <c r="G36" s="910">
        <v>21755</v>
      </c>
      <c r="H36" s="479">
        <f t="shared" si="2"/>
        <v>2515</v>
      </c>
      <c r="I36" s="479">
        <f t="shared" si="3"/>
        <v>1792</v>
      </c>
      <c r="J36" s="479">
        <f t="shared" si="4"/>
        <v>723</v>
      </c>
      <c r="K36" s="910">
        <v>1146</v>
      </c>
      <c r="L36" s="910">
        <v>876</v>
      </c>
      <c r="M36" s="910">
        <v>270</v>
      </c>
      <c r="N36" s="910">
        <v>644</v>
      </c>
      <c r="O36" s="910">
        <v>459</v>
      </c>
      <c r="P36" s="910">
        <v>185</v>
      </c>
      <c r="Q36" s="910">
        <v>725</v>
      </c>
      <c r="R36" s="910">
        <v>457</v>
      </c>
      <c r="S36" s="910">
        <v>268</v>
      </c>
    </row>
    <row r="37" spans="1:20">
      <c r="A37" s="876" t="s">
        <v>2454</v>
      </c>
      <c r="B37" s="877" t="s">
        <v>2501</v>
      </c>
      <c r="C37" s="878">
        <f t="shared" si="1"/>
        <v>-47036</v>
      </c>
      <c r="D37" s="879">
        <v>141552</v>
      </c>
      <c r="E37" s="910">
        <v>94516</v>
      </c>
      <c r="F37" s="910">
        <v>45823</v>
      </c>
      <c r="G37" s="910">
        <v>48693</v>
      </c>
      <c r="H37" s="479">
        <f t="shared" si="2"/>
        <v>2160</v>
      </c>
      <c r="I37" s="479">
        <f t="shared" si="3"/>
        <v>963</v>
      </c>
      <c r="J37" s="479">
        <f t="shared" si="4"/>
        <v>1197</v>
      </c>
      <c r="K37" s="910">
        <v>767</v>
      </c>
      <c r="L37" s="910">
        <v>357</v>
      </c>
      <c r="M37" s="910">
        <v>410</v>
      </c>
      <c r="N37" s="910">
        <v>678</v>
      </c>
      <c r="O37" s="910">
        <v>317</v>
      </c>
      <c r="P37" s="910">
        <v>361</v>
      </c>
      <c r="Q37" s="910">
        <v>715</v>
      </c>
      <c r="R37" s="910">
        <v>289</v>
      </c>
      <c r="S37" s="910">
        <v>426</v>
      </c>
    </row>
    <row r="38" spans="1:20">
      <c r="A38" s="876" t="s">
        <v>2455</v>
      </c>
      <c r="B38" s="877" t="s">
        <v>2601</v>
      </c>
      <c r="C38" s="878">
        <f t="shared" si="1"/>
        <v>27209</v>
      </c>
      <c r="D38" s="879">
        <v>286523</v>
      </c>
      <c r="E38" s="910">
        <v>313732</v>
      </c>
      <c r="F38" s="910">
        <v>77748</v>
      </c>
      <c r="G38" s="910">
        <v>235984</v>
      </c>
      <c r="H38" s="479">
        <f t="shared" si="2"/>
        <v>8695</v>
      </c>
      <c r="I38" s="479">
        <f t="shared" si="3"/>
        <v>2329</v>
      </c>
      <c r="J38" s="479">
        <f t="shared" si="4"/>
        <v>6366</v>
      </c>
      <c r="K38" s="910">
        <v>3590</v>
      </c>
      <c r="L38" s="910">
        <v>942</v>
      </c>
      <c r="M38" s="910">
        <v>2648</v>
      </c>
      <c r="N38" s="910">
        <v>2408</v>
      </c>
      <c r="O38" s="910">
        <v>621</v>
      </c>
      <c r="P38" s="910">
        <v>1787</v>
      </c>
      <c r="Q38" s="910">
        <v>2697</v>
      </c>
      <c r="R38" s="910">
        <v>766</v>
      </c>
      <c r="S38" s="910">
        <v>1931</v>
      </c>
    </row>
    <row r="39" spans="1:20">
      <c r="A39" s="876" t="s">
        <v>2456</v>
      </c>
      <c r="B39" s="877" t="s">
        <v>2602</v>
      </c>
      <c r="C39" s="878">
        <f t="shared" si="1"/>
        <v>2326</v>
      </c>
      <c r="D39" s="879">
        <v>25203</v>
      </c>
      <c r="E39" s="910">
        <v>27529</v>
      </c>
      <c r="F39" s="910">
        <v>15168</v>
      </c>
      <c r="G39" s="910">
        <v>12361</v>
      </c>
      <c r="H39" s="479">
        <f t="shared" si="2"/>
        <v>1357</v>
      </c>
      <c r="I39" s="479">
        <f t="shared" si="3"/>
        <v>834</v>
      </c>
      <c r="J39" s="479">
        <f t="shared" si="4"/>
        <v>523</v>
      </c>
      <c r="K39" s="910">
        <v>383</v>
      </c>
      <c r="L39" s="910">
        <v>237</v>
      </c>
      <c r="M39" s="910">
        <v>146</v>
      </c>
      <c r="N39" s="910">
        <v>487</v>
      </c>
      <c r="O39" s="910">
        <v>312</v>
      </c>
      <c r="P39" s="910">
        <v>175</v>
      </c>
      <c r="Q39" s="910">
        <v>487</v>
      </c>
      <c r="R39" s="910">
        <v>285</v>
      </c>
      <c r="S39" s="910">
        <v>202</v>
      </c>
    </row>
    <row r="40" spans="1:20">
      <c r="A40" s="876" t="s">
        <v>2457</v>
      </c>
      <c r="B40" s="877" t="s">
        <v>2504</v>
      </c>
      <c r="C40" s="878">
        <f t="shared" si="1"/>
        <v>11998</v>
      </c>
      <c r="D40" s="879">
        <v>182029</v>
      </c>
      <c r="E40" s="910">
        <v>194027</v>
      </c>
      <c r="F40" s="910">
        <v>117529</v>
      </c>
      <c r="G40" s="910">
        <v>76498</v>
      </c>
      <c r="H40" s="479">
        <f t="shared" si="2"/>
        <v>2787</v>
      </c>
      <c r="I40" s="479">
        <f t="shared" si="3"/>
        <v>1781</v>
      </c>
      <c r="J40" s="479">
        <f t="shared" si="4"/>
        <v>1006</v>
      </c>
      <c r="K40" s="910">
        <v>1314</v>
      </c>
      <c r="L40" s="910">
        <v>863</v>
      </c>
      <c r="M40" s="910">
        <v>451</v>
      </c>
      <c r="N40" s="910">
        <v>826</v>
      </c>
      <c r="O40" s="910">
        <v>509</v>
      </c>
      <c r="P40" s="910">
        <v>317</v>
      </c>
      <c r="Q40" s="910">
        <v>647</v>
      </c>
      <c r="R40" s="910">
        <v>409</v>
      </c>
      <c r="S40" s="910">
        <v>238</v>
      </c>
    </row>
    <row r="41" spans="1:20">
      <c r="A41" s="876" t="s">
        <v>2458</v>
      </c>
      <c r="B41" s="877" t="s">
        <v>2505</v>
      </c>
      <c r="C41" s="878">
        <f t="shared" si="1"/>
        <v>-80890</v>
      </c>
      <c r="D41" s="879">
        <v>230465</v>
      </c>
      <c r="E41" s="910">
        <v>149575</v>
      </c>
      <c r="F41" s="910">
        <v>57556</v>
      </c>
      <c r="G41" s="910">
        <v>92019</v>
      </c>
      <c r="H41" s="479">
        <f t="shared" si="2"/>
        <v>5905</v>
      </c>
      <c r="I41" s="479">
        <f t="shared" si="3"/>
        <v>2329</v>
      </c>
      <c r="J41" s="479">
        <f t="shared" si="4"/>
        <v>3576</v>
      </c>
      <c r="K41" s="910">
        <v>2327</v>
      </c>
      <c r="L41" s="910">
        <v>942</v>
      </c>
      <c r="M41" s="910">
        <v>1385</v>
      </c>
      <c r="N41" s="910">
        <v>1760</v>
      </c>
      <c r="O41" s="910">
        <v>636</v>
      </c>
      <c r="P41" s="910">
        <v>1124</v>
      </c>
      <c r="Q41" s="910">
        <v>1818</v>
      </c>
      <c r="R41" s="910">
        <v>751</v>
      </c>
      <c r="S41" s="910">
        <v>1067</v>
      </c>
    </row>
    <row r="42" spans="1:20">
      <c r="A42" s="876" t="s">
        <v>2459</v>
      </c>
      <c r="B42" s="877" t="s">
        <v>2603</v>
      </c>
      <c r="C42" s="878">
        <f t="shared" si="1"/>
        <v>61709</v>
      </c>
      <c r="D42" s="879">
        <v>119271</v>
      </c>
      <c r="E42" s="910">
        <v>180980</v>
      </c>
      <c r="F42" s="910">
        <v>84215</v>
      </c>
      <c r="G42" s="910">
        <v>96765</v>
      </c>
      <c r="H42" s="479">
        <f t="shared" si="2"/>
        <v>4389</v>
      </c>
      <c r="I42" s="479">
        <f t="shared" si="3"/>
        <v>2130</v>
      </c>
      <c r="J42" s="479">
        <f t="shared" si="4"/>
        <v>2259</v>
      </c>
      <c r="K42" s="910">
        <v>1315</v>
      </c>
      <c r="L42" s="910">
        <v>598</v>
      </c>
      <c r="M42" s="910">
        <v>717</v>
      </c>
      <c r="N42" s="910">
        <v>1455</v>
      </c>
      <c r="O42" s="910">
        <v>707</v>
      </c>
      <c r="P42" s="910">
        <v>748</v>
      </c>
      <c r="Q42" s="910">
        <v>1619</v>
      </c>
      <c r="R42" s="910">
        <v>825</v>
      </c>
      <c r="S42" s="910">
        <v>794</v>
      </c>
    </row>
    <row r="43" spans="1:20">
      <c r="A43" s="876" t="s">
        <v>2460</v>
      </c>
      <c r="B43" s="877" t="s">
        <v>2507</v>
      </c>
      <c r="C43" s="878">
        <f t="shared" si="1"/>
        <v>0</v>
      </c>
      <c r="D43" s="879">
        <v>0</v>
      </c>
      <c r="E43" s="910">
        <v>0</v>
      </c>
      <c r="F43" s="910">
        <v>0</v>
      </c>
      <c r="G43" s="910">
        <v>0</v>
      </c>
      <c r="H43" s="479">
        <f t="shared" si="2"/>
        <v>0</v>
      </c>
      <c r="I43" s="479">
        <f t="shared" si="3"/>
        <v>0</v>
      </c>
      <c r="J43" s="479">
        <f t="shared" si="4"/>
        <v>0</v>
      </c>
      <c r="K43" s="910">
        <v>0</v>
      </c>
      <c r="L43" s="910">
        <v>0</v>
      </c>
      <c r="M43" s="910">
        <v>0</v>
      </c>
      <c r="N43" s="910">
        <v>0</v>
      </c>
      <c r="O43" s="910">
        <v>0</v>
      </c>
      <c r="P43" s="910">
        <v>0</v>
      </c>
      <c r="Q43" s="910">
        <v>0</v>
      </c>
      <c r="R43" s="910">
        <v>0</v>
      </c>
      <c r="S43" s="910">
        <v>0</v>
      </c>
    </row>
    <row r="44" spans="1:20">
      <c r="A44" s="876" t="s">
        <v>2461</v>
      </c>
      <c r="B44" s="877" t="s">
        <v>2508</v>
      </c>
      <c r="C44" s="878">
        <f t="shared" si="1"/>
        <v>-21</v>
      </c>
      <c r="D44" s="879">
        <v>1294</v>
      </c>
      <c r="E44" s="910">
        <v>1273</v>
      </c>
      <c r="F44" s="910">
        <v>698</v>
      </c>
      <c r="G44" s="910">
        <v>575</v>
      </c>
      <c r="H44" s="479">
        <f t="shared" si="2"/>
        <v>35</v>
      </c>
      <c r="I44" s="479">
        <f t="shared" si="3"/>
        <v>19</v>
      </c>
      <c r="J44" s="479">
        <f t="shared" si="4"/>
        <v>16</v>
      </c>
      <c r="K44" s="910">
        <v>7</v>
      </c>
      <c r="L44" s="910">
        <v>4</v>
      </c>
      <c r="M44" s="910">
        <v>3</v>
      </c>
      <c r="N44" s="910">
        <v>15</v>
      </c>
      <c r="O44" s="910">
        <v>8</v>
      </c>
      <c r="P44" s="910">
        <v>7</v>
      </c>
      <c r="Q44" s="910">
        <v>13</v>
      </c>
      <c r="R44" s="910">
        <v>7</v>
      </c>
      <c r="S44" s="910">
        <v>6</v>
      </c>
    </row>
    <row r="45" spans="1:20">
      <c r="A45" s="880"/>
      <c r="B45" s="881" t="s">
        <v>2604</v>
      </c>
      <c r="C45" s="882">
        <f>SUM(C5:C44)</f>
        <v>-12260</v>
      </c>
      <c r="D45" s="883">
        <f>SUM(D5:D44)</f>
        <v>2450550</v>
      </c>
      <c r="E45" s="911">
        <v>2438290</v>
      </c>
      <c r="F45" s="911">
        <v>1364535</v>
      </c>
      <c r="G45" s="911">
        <v>1073755</v>
      </c>
      <c r="H45" s="925">
        <f t="shared" si="2"/>
        <v>73349</v>
      </c>
      <c r="I45" s="925">
        <f t="shared" si="3"/>
        <v>40662</v>
      </c>
      <c r="J45" s="925">
        <f t="shared" si="4"/>
        <v>32687</v>
      </c>
      <c r="K45" s="911">
        <v>24766</v>
      </c>
      <c r="L45" s="911">
        <v>13610</v>
      </c>
      <c r="M45" s="911">
        <v>11156</v>
      </c>
      <c r="N45" s="911">
        <v>26820</v>
      </c>
      <c r="O45" s="911">
        <v>14925</v>
      </c>
      <c r="P45" s="911">
        <v>11895</v>
      </c>
      <c r="Q45" s="911">
        <v>21763</v>
      </c>
      <c r="R45" s="911">
        <v>12127</v>
      </c>
      <c r="S45" s="911">
        <v>9636</v>
      </c>
      <c r="T45" s="879"/>
    </row>
    <row r="46" spans="1:20">
      <c r="A46" s="21"/>
      <c r="B46" s="21"/>
      <c r="C46" s="21"/>
      <c r="D46" s="21"/>
      <c r="E46" s="912"/>
      <c r="F46" s="912" t="s">
        <v>2024</v>
      </c>
      <c r="G46" s="912"/>
      <c r="H46" s="912"/>
      <c r="I46" s="912"/>
      <c r="J46" s="912"/>
      <c r="K46" s="912"/>
      <c r="L46" s="912"/>
      <c r="M46" s="912"/>
      <c r="N46" s="912"/>
      <c r="O46" s="912"/>
      <c r="P46" s="912"/>
      <c r="Q46" s="912"/>
      <c r="R46" s="912"/>
      <c r="S46" s="912"/>
    </row>
    <row r="47" spans="1:20">
      <c r="A47" s="21"/>
      <c r="B47" s="21"/>
      <c r="C47" s="21"/>
      <c r="D47" s="21"/>
      <c r="E47" s="912"/>
      <c r="F47" s="21"/>
      <c r="G47" s="21"/>
      <c r="H47" s="21"/>
      <c r="I47" s="21"/>
      <c r="J47" s="21"/>
      <c r="K47" s="21"/>
      <c r="L47" s="21"/>
      <c r="M47" s="21"/>
      <c r="N47" s="21"/>
      <c r="O47" s="21"/>
      <c r="P47" s="21"/>
      <c r="Q47" s="21"/>
      <c r="R47" s="21"/>
      <c r="S47" s="21"/>
    </row>
    <row r="48" spans="1:20">
      <c r="A48" s="870" t="s">
        <v>2605</v>
      </c>
      <c r="B48" s="871"/>
      <c r="C48" s="871"/>
      <c r="D48" s="871"/>
      <c r="E48" s="21"/>
      <c r="F48" s="21"/>
      <c r="G48" s="21"/>
      <c r="H48" s="21"/>
      <c r="I48" s="21"/>
      <c r="J48" s="21"/>
      <c r="K48" s="21"/>
      <c r="L48" s="21"/>
      <c r="M48" s="21"/>
      <c r="N48" s="21"/>
      <c r="O48" s="21"/>
      <c r="P48" s="21"/>
      <c r="Q48" s="21"/>
      <c r="R48" s="21"/>
      <c r="S48" s="21"/>
    </row>
    <row r="49" spans="1:19">
      <c r="A49" s="871" t="s">
        <v>2024</v>
      </c>
      <c r="B49" s="871" t="s">
        <v>2606</v>
      </c>
      <c r="C49" s="871"/>
      <c r="D49" s="871"/>
      <c r="E49" s="21"/>
      <c r="F49" s="21"/>
      <c r="G49" s="21"/>
      <c r="H49" s="21"/>
      <c r="I49" s="21"/>
      <c r="J49" s="21"/>
      <c r="K49" s="21"/>
      <c r="L49" s="21"/>
      <c r="M49" s="21"/>
      <c r="N49" s="21"/>
      <c r="O49" s="21"/>
      <c r="P49" s="21"/>
      <c r="Q49" s="21"/>
      <c r="R49" s="21"/>
      <c r="S49" s="21"/>
    </row>
    <row r="50" spans="1:19">
      <c r="A50" s="2271" t="s">
        <v>2583</v>
      </c>
      <c r="B50" s="2272"/>
      <c r="C50" s="872" t="s">
        <v>2584</v>
      </c>
      <c r="D50" s="872" t="s">
        <v>2586</v>
      </c>
      <c r="E50" s="908" t="s">
        <v>2586</v>
      </c>
      <c r="F50" s="908"/>
      <c r="G50" s="908"/>
      <c r="H50" s="908"/>
      <c r="I50" s="908"/>
      <c r="J50" s="908"/>
      <c r="K50" s="908" t="s">
        <v>2587</v>
      </c>
      <c r="L50" s="908"/>
      <c r="M50" s="908"/>
      <c r="N50" s="908" t="s">
        <v>2213</v>
      </c>
      <c r="O50" s="908"/>
      <c r="P50" s="908"/>
      <c r="Q50" s="908" t="s">
        <v>2588</v>
      </c>
      <c r="R50" s="908"/>
      <c r="S50" s="908"/>
    </row>
    <row r="51" spans="1:19" ht="24">
      <c r="A51" s="873"/>
      <c r="B51" s="874"/>
      <c r="C51" s="875"/>
      <c r="D51" s="875"/>
      <c r="E51" s="913" t="s">
        <v>2607</v>
      </c>
      <c r="F51" s="909" t="s">
        <v>2608</v>
      </c>
      <c r="G51" s="909" t="s">
        <v>2609</v>
      </c>
      <c r="H51" s="909"/>
      <c r="I51" s="909"/>
      <c r="J51" s="909"/>
      <c r="K51" s="913" t="s">
        <v>2607</v>
      </c>
      <c r="L51" s="909" t="s">
        <v>2608</v>
      </c>
      <c r="M51" s="909" t="s">
        <v>2609</v>
      </c>
      <c r="N51" s="913" t="s">
        <v>2607</v>
      </c>
      <c r="O51" s="909" t="s">
        <v>2608</v>
      </c>
      <c r="P51" s="909" t="s">
        <v>2609</v>
      </c>
      <c r="Q51" s="913" t="s">
        <v>2607</v>
      </c>
      <c r="R51" s="909" t="s">
        <v>2608</v>
      </c>
      <c r="S51" s="909" t="s">
        <v>2609</v>
      </c>
    </row>
    <row r="52" spans="1:19" ht="13.5" customHeight="1">
      <c r="A52" s="876" t="s">
        <v>2423</v>
      </c>
      <c r="B52" s="877" t="s">
        <v>2592</v>
      </c>
      <c r="C52" s="878">
        <f>E52-D52</f>
        <v>24086</v>
      </c>
      <c r="D52" s="884">
        <v>7927</v>
      </c>
      <c r="E52" s="910">
        <v>32013</v>
      </c>
      <c r="F52" s="910">
        <v>20627</v>
      </c>
      <c r="G52" s="910">
        <v>11386</v>
      </c>
      <c r="H52" s="910"/>
      <c r="I52" s="910"/>
      <c r="J52" s="910"/>
      <c r="K52" s="910">
        <v>875</v>
      </c>
      <c r="L52" s="910">
        <v>483</v>
      </c>
      <c r="M52" s="910">
        <v>392</v>
      </c>
      <c r="N52" s="910">
        <v>4404</v>
      </c>
      <c r="O52" s="910">
        <v>3135</v>
      </c>
      <c r="P52" s="910">
        <v>1269</v>
      </c>
      <c r="Q52" s="910">
        <v>1642</v>
      </c>
      <c r="R52" s="910">
        <v>1088</v>
      </c>
      <c r="S52" s="910">
        <v>554</v>
      </c>
    </row>
    <row r="53" spans="1:19">
      <c r="A53" s="876" t="s">
        <v>2424</v>
      </c>
      <c r="B53" s="877" t="s">
        <v>2593</v>
      </c>
      <c r="C53" s="878">
        <f t="shared" ref="C53:C91" si="5">E53-D53</f>
        <v>-318</v>
      </c>
      <c r="D53" s="884">
        <v>1242</v>
      </c>
      <c r="E53" s="910">
        <v>924</v>
      </c>
      <c r="F53" s="910">
        <v>833</v>
      </c>
      <c r="G53" s="910">
        <v>91</v>
      </c>
      <c r="H53" s="910"/>
      <c r="I53" s="910"/>
      <c r="J53" s="910"/>
      <c r="K53" s="910">
        <v>0</v>
      </c>
      <c r="L53" s="910">
        <v>0</v>
      </c>
      <c r="M53" s="910">
        <v>0</v>
      </c>
      <c r="N53" s="910">
        <v>0</v>
      </c>
      <c r="O53" s="910">
        <v>0</v>
      </c>
      <c r="P53" s="910">
        <v>0</v>
      </c>
      <c r="Q53" s="910">
        <v>0</v>
      </c>
      <c r="R53" s="910">
        <v>0</v>
      </c>
      <c r="S53" s="910">
        <v>0</v>
      </c>
    </row>
    <row r="54" spans="1:19">
      <c r="A54" s="876" t="s">
        <v>2425</v>
      </c>
      <c r="B54" s="877" t="s">
        <v>2594</v>
      </c>
      <c r="C54" s="878">
        <f t="shared" si="5"/>
        <v>2218</v>
      </c>
      <c r="D54" s="884">
        <v>886</v>
      </c>
      <c r="E54" s="910">
        <v>3104</v>
      </c>
      <c r="F54" s="910">
        <v>2482</v>
      </c>
      <c r="G54" s="910">
        <v>622</v>
      </c>
      <c r="H54" s="910"/>
      <c r="I54" s="910"/>
      <c r="J54" s="910"/>
      <c r="K54" s="910">
        <v>0</v>
      </c>
      <c r="L54" s="910">
        <v>0</v>
      </c>
      <c r="M54" s="910">
        <v>0</v>
      </c>
      <c r="N54" s="910">
        <v>312</v>
      </c>
      <c r="O54" s="910">
        <v>312</v>
      </c>
      <c r="P54" s="910">
        <v>0</v>
      </c>
      <c r="Q54" s="910">
        <v>1208</v>
      </c>
      <c r="R54" s="910">
        <v>1115</v>
      </c>
      <c r="S54" s="910">
        <v>93</v>
      </c>
    </row>
    <row r="55" spans="1:19">
      <c r="A55" s="876" t="s">
        <v>2426</v>
      </c>
      <c r="B55" s="877" t="s">
        <v>2472</v>
      </c>
      <c r="C55" s="878">
        <f t="shared" si="5"/>
        <v>-151</v>
      </c>
      <c r="D55" s="884">
        <v>391</v>
      </c>
      <c r="E55" s="910">
        <v>240</v>
      </c>
      <c r="F55" s="910">
        <v>199</v>
      </c>
      <c r="G55" s="910">
        <v>41</v>
      </c>
      <c r="H55" s="910"/>
      <c r="I55" s="910"/>
      <c r="J55" s="910"/>
      <c r="K55" s="910">
        <v>2</v>
      </c>
      <c r="L55" s="910">
        <v>2</v>
      </c>
      <c r="M55" s="910">
        <v>0</v>
      </c>
      <c r="N55" s="910">
        <v>3</v>
      </c>
      <c r="O55" s="910">
        <v>3</v>
      </c>
      <c r="P55" s="910">
        <v>0</v>
      </c>
      <c r="Q55" s="910">
        <v>0</v>
      </c>
      <c r="R55" s="910">
        <v>0</v>
      </c>
      <c r="S55" s="910">
        <v>0</v>
      </c>
    </row>
    <row r="56" spans="1:19">
      <c r="A56" s="876" t="s">
        <v>2427</v>
      </c>
      <c r="B56" s="877" t="s">
        <v>2473</v>
      </c>
      <c r="C56" s="878">
        <f t="shared" si="5"/>
        <v>10437</v>
      </c>
      <c r="D56" s="884">
        <v>62602</v>
      </c>
      <c r="E56" s="910">
        <v>73039</v>
      </c>
      <c r="F56" s="910">
        <v>35307</v>
      </c>
      <c r="G56" s="910">
        <v>37732</v>
      </c>
      <c r="H56" s="910"/>
      <c r="I56" s="910"/>
      <c r="J56" s="910"/>
      <c r="K56" s="910">
        <v>139</v>
      </c>
      <c r="L56" s="910">
        <v>67</v>
      </c>
      <c r="M56" s="910">
        <v>72</v>
      </c>
      <c r="N56" s="910">
        <v>787</v>
      </c>
      <c r="O56" s="910">
        <v>439</v>
      </c>
      <c r="P56" s="910">
        <v>348</v>
      </c>
      <c r="Q56" s="910">
        <v>833</v>
      </c>
      <c r="R56" s="910">
        <v>405</v>
      </c>
      <c r="S56" s="910">
        <v>428</v>
      </c>
    </row>
    <row r="57" spans="1:19">
      <c r="A57" s="876" t="s">
        <v>2428</v>
      </c>
      <c r="B57" s="877" t="s">
        <v>2474</v>
      </c>
      <c r="C57" s="878">
        <f t="shared" si="5"/>
        <v>-556</v>
      </c>
      <c r="D57" s="884">
        <v>11798</v>
      </c>
      <c r="E57" s="910">
        <v>11242</v>
      </c>
      <c r="F57" s="910">
        <v>4727</v>
      </c>
      <c r="G57" s="910">
        <v>6515</v>
      </c>
      <c r="H57" s="910"/>
      <c r="I57" s="910"/>
      <c r="J57" s="910"/>
      <c r="K57" s="910">
        <v>189</v>
      </c>
      <c r="L57" s="910">
        <v>55</v>
      </c>
      <c r="M57" s="910">
        <v>134</v>
      </c>
      <c r="N57" s="910">
        <v>76</v>
      </c>
      <c r="O57" s="910">
        <v>23</v>
      </c>
      <c r="P57" s="910">
        <v>53</v>
      </c>
      <c r="Q57" s="910">
        <v>66</v>
      </c>
      <c r="R57" s="910">
        <v>18</v>
      </c>
      <c r="S57" s="910">
        <v>48</v>
      </c>
    </row>
    <row r="58" spans="1:19">
      <c r="A58" s="876" t="s">
        <v>2429</v>
      </c>
      <c r="B58" s="877" t="s">
        <v>2475</v>
      </c>
      <c r="C58" s="878">
        <f t="shared" si="5"/>
        <v>2205</v>
      </c>
      <c r="D58" s="884">
        <v>11873</v>
      </c>
      <c r="E58" s="910">
        <v>14078</v>
      </c>
      <c r="F58" s="910">
        <v>10606</v>
      </c>
      <c r="G58" s="910">
        <v>3472</v>
      </c>
      <c r="H58" s="910"/>
      <c r="I58" s="910"/>
      <c r="J58" s="910"/>
      <c r="K58" s="910">
        <v>62</v>
      </c>
      <c r="L58" s="910">
        <v>46</v>
      </c>
      <c r="M58" s="910">
        <v>16</v>
      </c>
      <c r="N58" s="910">
        <v>67</v>
      </c>
      <c r="O58" s="910">
        <v>56</v>
      </c>
      <c r="P58" s="910">
        <v>11</v>
      </c>
      <c r="Q58" s="910">
        <v>13</v>
      </c>
      <c r="R58" s="910">
        <v>4</v>
      </c>
      <c r="S58" s="910">
        <v>9</v>
      </c>
    </row>
    <row r="59" spans="1:19">
      <c r="A59" s="876" t="s">
        <v>2430</v>
      </c>
      <c r="B59" s="877" t="s">
        <v>2476</v>
      </c>
      <c r="C59" s="878">
        <f t="shared" si="5"/>
        <v>-2444</v>
      </c>
      <c r="D59" s="884">
        <v>27192</v>
      </c>
      <c r="E59" s="910">
        <v>24748</v>
      </c>
      <c r="F59" s="910">
        <v>18231</v>
      </c>
      <c r="G59" s="910">
        <v>6517</v>
      </c>
      <c r="H59" s="910"/>
      <c r="I59" s="910"/>
      <c r="J59" s="910"/>
      <c r="K59" s="910">
        <v>55</v>
      </c>
      <c r="L59" s="910">
        <v>47</v>
      </c>
      <c r="M59" s="910">
        <v>8</v>
      </c>
      <c r="N59" s="910">
        <v>0</v>
      </c>
      <c r="O59" s="910">
        <v>0</v>
      </c>
      <c r="P59" s="910">
        <v>0</v>
      </c>
      <c r="Q59" s="910">
        <v>99</v>
      </c>
      <c r="R59" s="910">
        <v>41</v>
      </c>
      <c r="S59" s="910">
        <v>58</v>
      </c>
    </row>
    <row r="60" spans="1:19">
      <c r="A60" s="876" t="s">
        <v>2431</v>
      </c>
      <c r="B60" s="877" t="s">
        <v>2477</v>
      </c>
      <c r="C60" s="878">
        <f t="shared" si="5"/>
        <v>201</v>
      </c>
      <c r="D60" s="884">
        <v>1224</v>
      </c>
      <c r="E60" s="910">
        <v>1425</v>
      </c>
      <c r="F60" s="910">
        <v>1235</v>
      </c>
      <c r="G60" s="910">
        <v>190</v>
      </c>
      <c r="H60" s="910"/>
      <c r="I60" s="910"/>
      <c r="J60" s="910"/>
      <c r="K60" s="910">
        <v>2</v>
      </c>
      <c r="L60" s="910">
        <v>1</v>
      </c>
      <c r="M60" s="910">
        <v>1</v>
      </c>
      <c r="N60" s="910">
        <v>0</v>
      </c>
      <c r="O60" s="910">
        <v>0</v>
      </c>
      <c r="P60" s="910">
        <v>0</v>
      </c>
      <c r="Q60" s="910">
        <v>4</v>
      </c>
      <c r="R60" s="910">
        <v>4</v>
      </c>
      <c r="S60" s="910">
        <v>0</v>
      </c>
    </row>
    <row r="61" spans="1:19">
      <c r="A61" s="876" t="s">
        <v>2432</v>
      </c>
      <c r="B61" s="877" t="s">
        <v>2595</v>
      </c>
      <c r="C61" s="878">
        <f t="shared" si="5"/>
        <v>-1509</v>
      </c>
      <c r="D61" s="884">
        <v>25409</v>
      </c>
      <c r="E61" s="910">
        <v>23900</v>
      </c>
      <c r="F61" s="910">
        <v>16541</v>
      </c>
      <c r="G61" s="910">
        <v>7359</v>
      </c>
      <c r="H61" s="910"/>
      <c r="I61" s="910"/>
      <c r="J61" s="910"/>
      <c r="K61" s="910">
        <v>24</v>
      </c>
      <c r="L61" s="910">
        <v>14</v>
      </c>
      <c r="M61" s="910">
        <v>10</v>
      </c>
      <c r="N61" s="910">
        <v>83</v>
      </c>
      <c r="O61" s="910">
        <v>47</v>
      </c>
      <c r="P61" s="910">
        <v>36</v>
      </c>
      <c r="Q61" s="910">
        <v>35</v>
      </c>
      <c r="R61" s="910">
        <v>23</v>
      </c>
      <c r="S61" s="910">
        <v>12</v>
      </c>
    </row>
    <row r="62" spans="1:19">
      <c r="A62" s="876" t="s">
        <v>2433</v>
      </c>
      <c r="B62" s="877" t="s">
        <v>2479</v>
      </c>
      <c r="C62" s="878">
        <f t="shared" si="5"/>
        <v>-61</v>
      </c>
      <c r="D62" s="884">
        <v>10459</v>
      </c>
      <c r="E62" s="910">
        <v>10398</v>
      </c>
      <c r="F62" s="910">
        <v>8524</v>
      </c>
      <c r="G62" s="910">
        <v>1874</v>
      </c>
      <c r="H62" s="910"/>
      <c r="I62" s="910"/>
      <c r="J62" s="910"/>
      <c r="K62" s="910">
        <v>6</v>
      </c>
      <c r="L62" s="910">
        <v>1</v>
      </c>
      <c r="M62" s="910">
        <v>5</v>
      </c>
      <c r="N62" s="910">
        <v>683</v>
      </c>
      <c r="O62" s="910">
        <v>491</v>
      </c>
      <c r="P62" s="910">
        <v>192</v>
      </c>
      <c r="Q62" s="910">
        <v>136</v>
      </c>
      <c r="R62" s="910">
        <v>106</v>
      </c>
      <c r="S62" s="910">
        <v>30</v>
      </c>
    </row>
    <row r="63" spans="1:19">
      <c r="A63" s="876" t="s">
        <v>2434</v>
      </c>
      <c r="B63" s="877" t="s">
        <v>2480</v>
      </c>
      <c r="C63" s="878">
        <f t="shared" si="5"/>
        <v>4418</v>
      </c>
      <c r="D63" s="884">
        <v>22280</v>
      </c>
      <c r="E63" s="910">
        <v>26698</v>
      </c>
      <c r="F63" s="910">
        <v>23681</v>
      </c>
      <c r="G63" s="910">
        <v>3017</v>
      </c>
      <c r="H63" s="910"/>
      <c r="I63" s="910"/>
      <c r="J63" s="910"/>
      <c r="K63" s="910">
        <v>13</v>
      </c>
      <c r="L63" s="910">
        <v>11</v>
      </c>
      <c r="M63" s="910">
        <v>2</v>
      </c>
      <c r="N63" s="910">
        <v>7</v>
      </c>
      <c r="O63" s="910">
        <v>5</v>
      </c>
      <c r="P63" s="910">
        <v>2</v>
      </c>
      <c r="Q63" s="910">
        <v>21</v>
      </c>
      <c r="R63" s="910">
        <v>19</v>
      </c>
      <c r="S63" s="910">
        <v>2</v>
      </c>
    </row>
    <row r="64" spans="1:19">
      <c r="A64" s="876" t="s">
        <v>2435</v>
      </c>
      <c r="B64" s="877" t="s">
        <v>2481</v>
      </c>
      <c r="C64" s="878">
        <f t="shared" si="5"/>
        <v>-530</v>
      </c>
      <c r="D64" s="884">
        <v>7791</v>
      </c>
      <c r="E64" s="910">
        <v>7261</v>
      </c>
      <c r="F64" s="910">
        <v>5809</v>
      </c>
      <c r="G64" s="910">
        <v>1452</v>
      </c>
      <c r="H64" s="910"/>
      <c r="I64" s="910"/>
      <c r="J64" s="910"/>
      <c r="K64" s="910">
        <v>3</v>
      </c>
      <c r="L64" s="910">
        <v>3</v>
      </c>
      <c r="M64" s="910">
        <v>0</v>
      </c>
      <c r="N64" s="910">
        <v>0</v>
      </c>
      <c r="O64" s="910">
        <v>0</v>
      </c>
      <c r="P64" s="910">
        <v>0</v>
      </c>
      <c r="Q64" s="910">
        <v>5</v>
      </c>
      <c r="R64" s="910">
        <v>4</v>
      </c>
      <c r="S64" s="910">
        <v>1</v>
      </c>
    </row>
    <row r="65" spans="1:19">
      <c r="A65" s="876" t="s">
        <v>2436</v>
      </c>
      <c r="B65" s="877" t="s">
        <v>2482</v>
      </c>
      <c r="C65" s="878">
        <f t="shared" si="5"/>
        <v>-5440</v>
      </c>
      <c r="D65" s="884">
        <v>38975</v>
      </c>
      <c r="E65" s="910">
        <v>33535</v>
      </c>
      <c r="F65" s="910">
        <v>25522</v>
      </c>
      <c r="G65" s="910">
        <v>8013</v>
      </c>
      <c r="H65" s="910"/>
      <c r="I65" s="910"/>
      <c r="J65" s="910"/>
      <c r="K65" s="910">
        <v>147</v>
      </c>
      <c r="L65" s="910">
        <v>123</v>
      </c>
      <c r="M65" s="910">
        <v>24</v>
      </c>
      <c r="N65" s="910">
        <v>68</v>
      </c>
      <c r="O65" s="910">
        <v>55</v>
      </c>
      <c r="P65" s="910">
        <v>13</v>
      </c>
      <c r="Q65" s="910">
        <v>37</v>
      </c>
      <c r="R65" s="910">
        <v>26</v>
      </c>
      <c r="S65" s="910">
        <v>11</v>
      </c>
    </row>
    <row r="66" spans="1:19">
      <c r="A66" s="876" t="s">
        <v>2437</v>
      </c>
      <c r="B66" s="877" t="s">
        <v>2483</v>
      </c>
      <c r="C66" s="878">
        <f t="shared" si="5"/>
        <v>5001</v>
      </c>
      <c r="D66" s="884">
        <v>27704</v>
      </c>
      <c r="E66" s="910">
        <v>32705</v>
      </c>
      <c r="F66" s="910">
        <v>28179</v>
      </c>
      <c r="G66" s="910">
        <v>4526</v>
      </c>
      <c r="H66" s="910"/>
      <c r="I66" s="910"/>
      <c r="J66" s="910"/>
      <c r="K66" s="910">
        <v>173</v>
      </c>
      <c r="L66" s="910">
        <v>156</v>
      </c>
      <c r="M66" s="910">
        <v>17</v>
      </c>
      <c r="N66" s="910">
        <v>76</v>
      </c>
      <c r="O66" s="910">
        <v>69</v>
      </c>
      <c r="P66" s="910">
        <v>7</v>
      </c>
      <c r="Q66" s="910">
        <v>13</v>
      </c>
      <c r="R66" s="910">
        <v>9</v>
      </c>
      <c r="S66" s="910">
        <v>4</v>
      </c>
    </row>
    <row r="67" spans="1:19">
      <c r="A67" s="876" t="s">
        <v>2438</v>
      </c>
      <c r="B67" s="877" t="s">
        <v>2484</v>
      </c>
      <c r="C67" s="878">
        <f t="shared" si="5"/>
        <v>4</v>
      </c>
      <c r="D67" s="884">
        <v>30017</v>
      </c>
      <c r="E67" s="910">
        <v>30021</v>
      </c>
      <c r="F67" s="910">
        <v>25516</v>
      </c>
      <c r="G67" s="910">
        <v>4505</v>
      </c>
      <c r="H67" s="910"/>
      <c r="I67" s="910"/>
      <c r="J67" s="910"/>
      <c r="K67" s="910">
        <v>626</v>
      </c>
      <c r="L67" s="910">
        <v>467</v>
      </c>
      <c r="M67" s="910">
        <v>159</v>
      </c>
      <c r="N67" s="910">
        <v>222</v>
      </c>
      <c r="O67" s="910">
        <v>180</v>
      </c>
      <c r="P67" s="910">
        <v>42</v>
      </c>
      <c r="Q67" s="910">
        <v>91</v>
      </c>
      <c r="R67" s="910">
        <v>77</v>
      </c>
      <c r="S67" s="910">
        <v>14</v>
      </c>
    </row>
    <row r="68" spans="1:19">
      <c r="A68" s="876" t="s">
        <v>2439</v>
      </c>
      <c r="B68" s="877" t="s">
        <v>2485</v>
      </c>
      <c r="C68" s="878">
        <f t="shared" si="5"/>
        <v>358</v>
      </c>
      <c r="D68" s="884">
        <v>10325</v>
      </c>
      <c r="E68" s="910">
        <v>10683</v>
      </c>
      <c r="F68" s="910">
        <v>7540</v>
      </c>
      <c r="G68" s="910">
        <v>3143</v>
      </c>
      <c r="H68" s="910"/>
      <c r="I68" s="910"/>
      <c r="J68" s="910"/>
      <c r="K68" s="910">
        <v>0</v>
      </c>
      <c r="L68" s="910">
        <v>0</v>
      </c>
      <c r="M68" s="910">
        <v>0</v>
      </c>
      <c r="N68" s="910">
        <v>63</v>
      </c>
      <c r="O68" s="910">
        <v>34</v>
      </c>
      <c r="P68" s="910">
        <v>29</v>
      </c>
      <c r="Q68" s="910">
        <v>7</v>
      </c>
      <c r="R68" s="910">
        <v>7</v>
      </c>
      <c r="S68" s="910">
        <v>0</v>
      </c>
    </row>
    <row r="69" spans="1:19">
      <c r="A69" s="876" t="s">
        <v>2440</v>
      </c>
      <c r="B69" s="877" t="s">
        <v>2596</v>
      </c>
      <c r="C69" s="878">
        <f t="shared" si="5"/>
        <v>-5871</v>
      </c>
      <c r="D69" s="884">
        <v>16461</v>
      </c>
      <c r="E69" s="910">
        <v>10590</v>
      </c>
      <c r="F69" s="910">
        <v>7384</v>
      </c>
      <c r="G69" s="910">
        <v>3206</v>
      </c>
      <c r="H69" s="910"/>
      <c r="I69" s="910"/>
      <c r="J69" s="910"/>
      <c r="K69" s="910">
        <v>12</v>
      </c>
      <c r="L69" s="910">
        <v>8</v>
      </c>
      <c r="M69" s="910">
        <v>4</v>
      </c>
      <c r="N69" s="910">
        <v>7</v>
      </c>
      <c r="O69" s="910">
        <v>2</v>
      </c>
      <c r="P69" s="910">
        <v>5</v>
      </c>
      <c r="Q69" s="910">
        <v>0</v>
      </c>
      <c r="R69" s="910">
        <v>0</v>
      </c>
      <c r="S69" s="910">
        <v>0</v>
      </c>
    </row>
    <row r="70" spans="1:19">
      <c r="A70" s="876" t="s">
        <v>2441</v>
      </c>
      <c r="B70" s="877" t="s">
        <v>2487</v>
      </c>
      <c r="C70" s="878">
        <f t="shared" si="5"/>
        <v>-1074</v>
      </c>
      <c r="D70" s="884">
        <v>42499</v>
      </c>
      <c r="E70" s="910">
        <v>41425</v>
      </c>
      <c r="F70" s="910">
        <v>29823</v>
      </c>
      <c r="G70" s="910">
        <v>11602</v>
      </c>
      <c r="H70" s="910"/>
      <c r="I70" s="910"/>
      <c r="J70" s="910"/>
      <c r="K70" s="910">
        <v>1443</v>
      </c>
      <c r="L70" s="910">
        <v>943</v>
      </c>
      <c r="M70" s="910">
        <v>500</v>
      </c>
      <c r="N70" s="910">
        <v>876</v>
      </c>
      <c r="O70" s="910">
        <v>628</v>
      </c>
      <c r="P70" s="910">
        <v>248</v>
      </c>
      <c r="Q70" s="910">
        <v>380</v>
      </c>
      <c r="R70" s="910">
        <v>278</v>
      </c>
      <c r="S70" s="910">
        <v>102</v>
      </c>
    </row>
    <row r="71" spans="1:19">
      <c r="A71" s="876" t="s">
        <v>2442</v>
      </c>
      <c r="B71" s="877" t="s">
        <v>2597</v>
      </c>
      <c r="C71" s="878">
        <f t="shared" si="5"/>
        <v>800</v>
      </c>
      <c r="D71" s="884">
        <v>15037</v>
      </c>
      <c r="E71" s="910">
        <v>15837</v>
      </c>
      <c r="F71" s="910">
        <v>12137</v>
      </c>
      <c r="G71" s="910">
        <v>3700</v>
      </c>
      <c r="H71" s="910"/>
      <c r="I71" s="910"/>
      <c r="J71" s="910"/>
      <c r="K71" s="910">
        <v>0</v>
      </c>
      <c r="L71" s="910">
        <v>0</v>
      </c>
      <c r="M71" s="910">
        <v>0</v>
      </c>
      <c r="N71" s="910">
        <v>0</v>
      </c>
      <c r="O71" s="910">
        <v>0</v>
      </c>
      <c r="P71" s="910">
        <v>0</v>
      </c>
      <c r="Q71" s="910">
        <v>101</v>
      </c>
      <c r="R71" s="910">
        <v>81</v>
      </c>
      <c r="S71" s="910">
        <v>20</v>
      </c>
    </row>
    <row r="72" spans="1:19">
      <c r="A72" s="876" t="s">
        <v>2443</v>
      </c>
      <c r="B72" s="877" t="s">
        <v>2489</v>
      </c>
      <c r="C72" s="878">
        <f t="shared" si="5"/>
        <v>1351</v>
      </c>
      <c r="D72" s="884">
        <v>30792</v>
      </c>
      <c r="E72" s="910">
        <v>32143</v>
      </c>
      <c r="F72" s="910">
        <v>27345</v>
      </c>
      <c r="G72" s="910">
        <v>4798</v>
      </c>
      <c r="H72" s="910"/>
      <c r="I72" s="910"/>
      <c r="J72" s="910"/>
      <c r="K72" s="910">
        <v>92</v>
      </c>
      <c r="L72" s="910">
        <v>82</v>
      </c>
      <c r="M72" s="910">
        <v>10</v>
      </c>
      <c r="N72" s="910">
        <v>107</v>
      </c>
      <c r="O72" s="910">
        <v>94</v>
      </c>
      <c r="P72" s="910">
        <v>13</v>
      </c>
      <c r="Q72" s="910">
        <v>185</v>
      </c>
      <c r="R72" s="910">
        <v>158</v>
      </c>
      <c r="S72" s="910">
        <v>27</v>
      </c>
    </row>
    <row r="73" spans="1:19">
      <c r="A73" s="876" t="s">
        <v>2444</v>
      </c>
      <c r="B73" s="877" t="s">
        <v>2490</v>
      </c>
      <c r="C73" s="878">
        <f t="shared" si="5"/>
        <v>13017</v>
      </c>
      <c r="D73" s="884">
        <v>12549</v>
      </c>
      <c r="E73" s="910">
        <v>25566</v>
      </c>
      <c r="F73" s="910">
        <v>15269</v>
      </c>
      <c r="G73" s="910">
        <v>10297</v>
      </c>
      <c r="H73" s="910"/>
      <c r="I73" s="910"/>
      <c r="J73" s="910"/>
      <c r="K73" s="910">
        <v>152</v>
      </c>
      <c r="L73" s="910">
        <v>63</v>
      </c>
      <c r="M73" s="910">
        <v>89</v>
      </c>
      <c r="N73" s="910">
        <v>106</v>
      </c>
      <c r="O73" s="910">
        <v>50</v>
      </c>
      <c r="P73" s="910">
        <v>56</v>
      </c>
      <c r="Q73" s="910">
        <v>585</v>
      </c>
      <c r="R73" s="910">
        <v>261</v>
      </c>
      <c r="S73" s="910">
        <v>324</v>
      </c>
    </row>
    <row r="74" spans="1:19">
      <c r="A74" s="876" t="s">
        <v>2445</v>
      </c>
      <c r="B74" s="877" t="s">
        <v>2491</v>
      </c>
      <c r="C74" s="878">
        <f t="shared" si="5"/>
        <v>-2458</v>
      </c>
      <c r="D74" s="884">
        <v>119110</v>
      </c>
      <c r="E74" s="910">
        <v>116652</v>
      </c>
      <c r="F74" s="910">
        <v>95649</v>
      </c>
      <c r="G74" s="910">
        <v>21003</v>
      </c>
      <c r="H74" s="910"/>
      <c r="I74" s="910"/>
      <c r="J74" s="910"/>
      <c r="K74" s="910">
        <v>1183</v>
      </c>
      <c r="L74" s="910">
        <v>976</v>
      </c>
      <c r="M74" s="910">
        <v>207</v>
      </c>
      <c r="N74" s="910">
        <v>1356</v>
      </c>
      <c r="O74" s="910">
        <v>1134</v>
      </c>
      <c r="P74" s="910">
        <v>222</v>
      </c>
      <c r="Q74" s="910">
        <v>981</v>
      </c>
      <c r="R74" s="910">
        <v>811</v>
      </c>
      <c r="S74" s="910">
        <v>170</v>
      </c>
    </row>
    <row r="75" spans="1:19">
      <c r="A75" s="876" t="s">
        <v>2446</v>
      </c>
      <c r="B75" s="877" t="s">
        <v>2492</v>
      </c>
      <c r="C75" s="878">
        <f t="shared" si="5"/>
        <v>-4478</v>
      </c>
      <c r="D75" s="884">
        <v>10762</v>
      </c>
      <c r="E75" s="910">
        <v>6284</v>
      </c>
      <c r="F75" s="910">
        <v>5777</v>
      </c>
      <c r="G75" s="910">
        <v>507</v>
      </c>
      <c r="H75" s="910"/>
      <c r="I75" s="910"/>
      <c r="J75" s="910"/>
      <c r="K75" s="910">
        <v>171</v>
      </c>
      <c r="L75" s="910">
        <v>153</v>
      </c>
      <c r="M75" s="910">
        <v>18</v>
      </c>
      <c r="N75" s="910">
        <v>1</v>
      </c>
      <c r="O75" s="910">
        <v>1</v>
      </c>
      <c r="P75" s="910">
        <v>0</v>
      </c>
      <c r="Q75" s="910">
        <v>4</v>
      </c>
      <c r="R75" s="910">
        <v>3</v>
      </c>
      <c r="S75" s="910">
        <v>1</v>
      </c>
    </row>
    <row r="76" spans="1:19">
      <c r="A76" s="876" t="s">
        <v>2447</v>
      </c>
      <c r="B76" s="877" t="s">
        <v>2493</v>
      </c>
      <c r="C76" s="878">
        <f t="shared" si="5"/>
        <v>3624</v>
      </c>
      <c r="D76" s="884">
        <v>1414</v>
      </c>
      <c r="E76" s="910">
        <v>5038</v>
      </c>
      <c r="F76" s="910">
        <v>4571</v>
      </c>
      <c r="G76" s="910">
        <v>467</v>
      </c>
      <c r="H76" s="910"/>
      <c r="I76" s="910"/>
      <c r="J76" s="910"/>
      <c r="K76" s="910">
        <v>17</v>
      </c>
      <c r="L76" s="910">
        <v>14</v>
      </c>
      <c r="M76" s="910">
        <v>3</v>
      </c>
      <c r="N76" s="910">
        <v>50</v>
      </c>
      <c r="O76" s="910">
        <v>43</v>
      </c>
      <c r="P76" s="910">
        <v>7</v>
      </c>
      <c r="Q76" s="910">
        <v>35</v>
      </c>
      <c r="R76" s="910">
        <v>34</v>
      </c>
      <c r="S76" s="910">
        <v>1</v>
      </c>
    </row>
    <row r="77" spans="1:19">
      <c r="A77" s="876" t="s">
        <v>2448</v>
      </c>
      <c r="B77" s="877" t="s">
        <v>2598</v>
      </c>
      <c r="C77" s="878">
        <f t="shared" si="5"/>
        <v>775</v>
      </c>
      <c r="D77" s="884">
        <v>10287</v>
      </c>
      <c r="E77" s="910">
        <v>11062</v>
      </c>
      <c r="F77" s="910">
        <v>9802</v>
      </c>
      <c r="G77" s="910">
        <v>1260</v>
      </c>
      <c r="H77" s="910"/>
      <c r="I77" s="910"/>
      <c r="J77" s="910"/>
      <c r="K77" s="910">
        <v>141</v>
      </c>
      <c r="L77" s="910">
        <v>132</v>
      </c>
      <c r="M77" s="910">
        <v>9</v>
      </c>
      <c r="N77" s="910">
        <v>88</v>
      </c>
      <c r="O77" s="910">
        <v>80</v>
      </c>
      <c r="P77" s="910">
        <v>8</v>
      </c>
      <c r="Q77" s="910">
        <v>59</v>
      </c>
      <c r="R77" s="910">
        <v>54</v>
      </c>
      <c r="S77" s="910">
        <v>5</v>
      </c>
    </row>
    <row r="78" spans="1:19">
      <c r="A78" s="876" t="s">
        <v>2449</v>
      </c>
      <c r="B78" s="877" t="s">
        <v>2599</v>
      </c>
      <c r="C78" s="878">
        <f t="shared" si="5"/>
        <v>-76437</v>
      </c>
      <c r="D78" s="884">
        <v>416751</v>
      </c>
      <c r="E78" s="910">
        <v>340314</v>
      </c>
      <c r="F78" s="910">
        <v>153765</v>
      </c>
      <c r="G78" s="910">
        <v>186549</v>
      </c>
      <c r="H78" s="910"/>
      <c r="I78" s="910"/>
      <c r="J78" s="910"/>
      <c r="K78" s="910">
        <v>2780</v>
      </c>
      <c r="L78" s="910">
        <v>1395</v>
      </c>
      <c r="M78" s="910">
        <v>1385</v>
      </c>
      <c r="N78" s="910">
        <v>2862</v>
      </c>
      <c r="O78" s="910">
        <v>1410</v>
      </c>
      <c r="P78" s="910">
        <v>1452</v>
      </c>
      <c r="Q78" s="910">
        <v>2179</v>
      </c>
      <c r="R78" s="910">
        <v>1020</v>
      </c>
      <c r="S78" s="910">
        <v>1159</v>
      </c>
    </row>
    <row r="79" spans="1:19">
      <c r="A79" s="876" t="s">
        <v>2067</v>
      </c>
      <c r="B79" s="877" t="s">
        <v>2496</v>
      </c>
      <c r="C79" s="878">
        <f t="shared" si="5"/>
        <v>1404</v>
      </c>
      <c r="D79" s="884">
        <v>45438</v>
      </c>
      <c r="E79" s="910">
        <v>46842</v>
      </c>
      <c r="F79" s="910">
        <v>19410</v>
      </c>
      <c r="G79" s="910">
        <v>27432</v>
      </c>
      <c r="H79" s="910"/>
      <c r="I79" s="910"/>
      <c r="J79" s="910"/>
      <c r="K79" s="910">
        <v>661</v>
      </c>
      <c r="L79" s="910">
        <v>295</v>
      </c>
      <c r="M79" s="910">
        <v>366</v>
      </c>
      <c r="N79" s="910">
        <v>326</v>
      </c>
      <c r="O79" s="910">
        <v>141</v>
      </c>
      <c r="P79" s="910">
        <v>185</v>
      </c>
      <c r="Q79" s="910">
        <v>314</v>
      </c>
      <c r="R79" s="910">
        <v>137</v>
      </c>
      <c r="S79" s="910">
        <v>177</v>
      </c>
    </row>
    <row r="80" spans="1:19">
      <c r="A80" s="876" t="s">
        <v>2450</v>
      </c>
      <c r="B80" s="877" t="s">
        <v>2497</v>
      </c>
      <c r="C80" s="878">
        <f t="shared" si="5"/>
        <v>-11582</v>
      </c>
      <c r="D80" s="884">
        <v>38130</v>
      </c>
      <c r="E80" s="910">
        <v>26548</v>
      </c>
      <c r="F80" s="910">
        <v>15285</v>
      </c>
      <c r="G80" s="910">
        <v>11263</v>
      </c>
      <c r="H80" s="910"/>
      <c r="I80" s="910"/>
      <c r="J80" s="910"/>
      <c r="K80" s="910">
        <v>73</v>
      </c>
      <c r="L80" s="910">
        <v>24</v>
      </c>
      <c r="M80" s="910">
        <v>49</v>
      </c>
      <c r="N80" s="910">
        <v>48</v>
      </c>
      <c r="O80" s="910">
        <v>22</v>
      </c>
      <c r="P80" s="910">
        <v>26</v>
      </c>
      <c r="Q80" s="910">
        <v>44</v>
      </c>
      <c r="R80" s="910">
        <v>20</v>
      </c>
      <c r="S80" s="910">
        <v>24</v>
      </c>
    </row>
    <row r="81" spans="1:20">
      <c r="A81" s="876" t="s">
        <v>2451</v>
      </c>
      <c r="B81" s="877" t="s">
        <v>2600</v>
      </c>
      <c r="C81" s="878">
        <f t="shared" si="5"/>
        <v>-2109</v>
      </c>
      <c r="D81" s="884">
        <v>138321</v>
      </c>
      <c r="E81" s="910">
        <v>136212</v>
      </c>
      <c r="F81" s="910">
        <v>108335</v>
      </c>
      <c r="G81" s="910">
        <v>27877</v>
      </c>
      <c r="H81" s="910"/>
      <c r="I81" s="910"/>
      <c r="J81" s="910"/>
      <c r="K81" s="910">
        <v>632</v>
      </c>
      <c r="L81" s="910">
        <v>485</v>
      </c>
      <c r="M81" s="910">
        <v>147</v>
      </c>
      <c r="N81" s="910">
        <v>774</v>
      </c>
      <c r="O81" s="910">
        <v>616</v>
      </c>
      <c r="P81" s="910">
        <v>158</v>
      </c>
      <c r="Q81" s="910">
        <v>692</v>
      </c>
      <c r="R81" s="910">
        <v>558</v>
      </c>
      <c r="S81" s="910">
        <v>134</v>
      </c>
    </row>
    <row r="82" spans="1:20">
      <c r="A82" s="876" t="s">
        <v>2452</v>
      </c>
      <c r="B82" s="877" t="s">
        <v>2499</v>
      </c>
      <c r="C82" s="878">
        <f t="shared" si="5"/>
        <v>-93</v>
      </c>
      <c r="D82" s="884">
        <v>33438</v>
      </c>
      <c r="E82" s="910">
        <v>33345</v>
      </c>
      <c r="F82" s="910">
        <v>23453</v>
      </c>
      <c r="G82" s="910">
        <v>9892</v>
      </c>
      <c r="H82" s="910"/>
      <c r="I82" s="910"/>
      <c r="J82" s="910"/>
      <c r="K82" s="910">
        <v>122</v>
      </c>
      <c r="L82" s="910">
        <v>74</v>
      </c>
      <c r="M82" s="910">
        <v>48</v>
      </c>
      <c r="N82" s="910">
        <v>40</v>
      </c>
      <c r="O82" s="910">
        <v>21</v>
      </c>
      <c r="P82" s="910">
        <v>19</v>
      </c>
      <c r="Q82" s="910">
        <v>21</v>
      </c>
      <c r="R82" s="910">
        <v>9</v>
      </c>
      <c r="S82" s="910">
        <v>12</v>
      </c>
    </row>
    <row r="83" spans="1:20">
      <c r="A83" s="876" t="s">
        <v>2453</v>
      </c>
      <c r="B83" s="877" t="s">
        <v>2500</v>
      </c>
      <c r="C83" s="878">
        <f t="shared" si="5"/>
        <v>19900</v>
      </c>
      <c r="D83" s="884">
        <v>63927</v>
      </c>
      <c r="E83" s="910">
        <v>83827</v>
      </c>
      <c r="F83" s="910">
        <v>62503</v>
      </c>
      <c r="G83" s="910">
        <v>21324</v>
      </c>
      <c r="H83" s="910"/>
      <c r="I83" s="910"/>
      <c r="J83" s="910"/>
      <c r="K83" s="910">
        <v>1144</v>
      </c>
      <c r="L83" s="910">
        <v>876</v>
      </c>
      <c r="M83" s="910">
        <v>268</v>
      </c>
      <c r="N83" s="910">
        <v>643</v>
      </c>
      <c r="O83" s="910">
        <v>459</v>
      </c>
      <c r="P83" s="910">
        <v>184</v>
      </c>
      <c r="Q83" s="910">
        <v>698</v>
      </c>
      <c r="R83" s="910">
        <v>447</v>
      </c>
      <c r="S83" s="910">
        <v>251</v>
      </c>
    </row>
    <row r="84" spans="1:20">
      <c r="A84" s="876" t="s">
        <v>2454</v>
      </c>
      <c r="B84" s="877" t="s">
        <v>2501</v>
      </c>
      <c r="C84" s="878">
        <f t="shared" si="5"/>
        <v>-39405</v>
      </c>
      <c r="D84" s="884">
        <v>124092</v>
      </c>
      <c r="E84" s="910">
        <v>84687</v>
      </c>
      <c r="F84" s="910">
        <v>41827</v>
      </c>
      <c r="G84" s="910">
        <v>42860</v>
      </c>
      <c r="H84" s="910"/>
      <c r="I84" s="910"/>
      <c r="J84" s="910"/>
      <c r="K84" s="910">
        <v>683</v>
      </c>
      <c r="L84" s="910">
        <v>322</v>
      </c>
      <c r="M84" s="910">
        <v>361</v>
      </c>
      <c r="N84" s="910">
        <v>609</v>
      </c>
      <c r="O84" s="910">
        <v>293</v>
      </c>
      <c r="P84" s="910">
        <v>316</v>
      </c>
      <c r="Q84" s="910">
        <v>626</v>
      </c>
      <c r="R84" s="910">
        <v>269</v>
      </c>
      <c r="S84" s="910">
        <v>357</v>
      </c>
    </row>
    <row r="85" spans="1:20">
      <c r="A85" s="876" t="s">
        <v>2455</v>
      </c>
      <c r="B85" s="877" t="s">
        <v>2601</v>
      </c>
      <c r="C85" s="878">
        <f t="shared" si="5"/>
        <v>9968</v>
      </c>
      <c r="D85" s="884">
        <v>271163</v>
      </c>
      <c r="E85" s="910">
        <v>281131</v>
      </c>
      <c r="F85" s="910">
        <v>62908</v>
      </c>
      <c r="G85" s="910">
        <v>218223</v>
      </c>
      <c r="H85" s="910"/>
      <c r="I85" s="910"/>
      <c r="J85" s="910"/>
      <c r="K85" s="910">
        <v>3211</v>
      </c>
      <c r="L85" s="910">
        <v>808</v>
      </c>
      <c r="M85" s="910">
        <v>2403</v>
      </c>
      <c r="N85" s="910">
        <v>2215</v>
      </c>
      <c r="O85" s="910">
        <v>519</v>
      </c>
      <c r="P85" s="910">
        <v>1696</v>
      </c>
      <c r="Q85" s="910">
        <v>2394</v>
      </c>
      <c r="R85" s="910">
        <v>660</v>
      </c>
      <c r="S85" s="910">
        <v>1734</v>
      </c>
    </row>
    <row r="86" spans="1:20">
      <c r="A86" s="876" t="s">
        <v>2456</v>
      </c>
      <c r="B86" s="877" t="s">
        <v>2602</v>
      </c>
      <c r="C86" s="878">
        <f t="shared" si="5"/>
        <v>-3213</v>
      </c>
      <c r="D86" s="884">
        <v>23532</v>
      </c>
      <c r="E86" s="910">
        <v>20319</v>
      </c>
      <c r="F86" s="910">
        <v>9922</v>
      </c>
      <c r="G86" s="910">
        <v>10397</v>
      </c>
      <c r="H86" s="910"/>
      <c r="I86" s="910"/>
      <c r="J86" s="910"/>
      <c r="K86" s="910">
        <v>286</v>
      </c>
      <c r="L86" s="910">
        <v>159</v>
      </c>
      <c r="M86" s="910">
        <v>127</v>
      </c>
      <c r="N86" s="910">
        <v>413</v>
      </c>
      <c r="O86" s="910">
        <v>251</v>
      </c>
      <c r="P86" s="910">
        <v>162</v>
      </c>
      <c r="Q86" s="910">
        <v>349</v>
      </c>
      <c r="R86" s="910">
        <v>184</v>
      </c>
      <c r="S86" s="910">
        <v>165</v>
      </c>
    </row>
    <row r="87" spans="1:20">
      <c r="A87" s="876" t="s">
        <v>2457</v>
      </c>
      <c r="B87" s="877" t="s">
        <v>2504</v>
      </c>
      <c r="C87" s="878">
        <f t="shared" si="5"/>
        <v>23786</v>
      </c>
      <c r="D87" s="884">
        <v>154856</v>
      </c>
      <c r="E87" s="910">
        <v>178642</v>
      </c>
      <c r="F87" s="910">
        <v>103683</v>
      </c>
      <c r="G87" s="910">
        <v>74959</v>
      </c>
      <c r="H87" s="910"/>
      <c r="I87" s="910"/>
      <c r="J87" s="910"/>
      <c r="K87" s="910">
        <v>1149</v>
      </c>
      <c r="L87" s="910">
        <v>745</v>
      </c>
      <c r="M87" s="910">
        <v>404</v>
      </c>
      <c r="N87" s="910">
        <v>634</v>
      </c>
      <c r="O87" s="910">
        <v>372</v>
      </c>
      <c r="P87" s="910">
        <v>262</v>
      </c>
      <c r="Q87" s="910">
        <v>592</v>
      </c>
      <c r="R87" s="910">
        <v>361</v>
      </c>
      <c r="S87" s="910">
        <v>231</v>
      </c>
    </row>
    <row r="88" spans="1:20">
      <c r="A88" s="876" t="s">
        <v>2458</v>
      </c>
      <c r="B88" s="877" t="s">
        <v>2505</v>
      </c>
      <c r="C88" s="878">
        <f t="shared" si="5"/>
        <v>-90455</v>
      </c>
      <c r="D88" s="884">
        <v>205629</v>
      </c>
      <c r="E88" s="910">
        <v>115174</v>
      </c>
      <c r="F88" s="910">
        <v>42043</v>
      </c>
      <c r="G88" s="910">
        <v>73131</v>
      </c>
      <c r="H88" s="910"/>
      <c r="I88" s="910"/>
      <c r="J88" s="910"/>
      <c r="K88" s="910">
        <v>1807</v>
      </c>
      <c r="L88" s="910">
        <v>728</v>
      </c>
      <c r="M88" s="910">
        <v>1079</v>
      </c>
      <c r="N88" s="910">
        <v>1240</v>
      </c>
      <c r="O88" s="910">
        <v>424</v>
      </c>
      <c r="P88" s="910">
        <v>816</v>
      </c>
      <c r="Q88" s="910">
        <v>1321</v>
      </c>
      <c r="R88" s="910">
        <v>535</v>
      </c>
      <c r="S88" s="910">
        <v>786</v>
      </c>
    </row>
    <row r="89" spans="1:20">
      <c r="A89" s="876" t="s">
        <v>2459</v>
      </c>
      <c r="B89" s="877" t="s">
        <v>2603</v>
      </c>
      <c r="C89" s="878">
        <f t="shared" si="5"/>
        <v>39429</v>
      </c>
      <c r="D89" s="884">
        <v>93910</v>
      </c>
      <c r="E89" s="910">
        <v>133339</v>
      </c>
      <c r="F89" s="910">
        <v>60831</v>
      </c>
      <c r="G89" s="910">
        <v>72508</v>
      </c>
      <c r="H89" s="910"/>
      <c r="I89" s="910"/>
      <c r="J89" s="910"/>
      <c r="K89" s="910">
        <v>818</v>
      </c>
      <c r="L89" s="910">
        <v>359</v>
      </c>
      <c r="M89" s="910">
        <v>459</v>
      </c>
      <c r="N89" s="910">
        <v>728</v>
      </c>
      <c r="O89" s="910">
        <v>342</v>
      </c>
      <c r="P89" s="910">
        <v>386</v>
      </c>
      <c r="Q89" s="910">
        <v>1191</v>
      </c>
      <c r="R89" s="910">
        <v>603</v>
      </c>
      <c r="S89" s="910">
        <v>588</v>
      </c>
    </row>
    <row r="90" spans="1:20">
      <c r="A90" s="876" t="s">
        <v>2460</v>
      </c>
      <c r="B90" s="877" t="s">
        <v>2507</v>
      </c>
      <c r="C90" s="878">
        <f t="shared" si="5"/>
        <v>0</v>
      </c>
      <c r="D90" s="884">
        <v>0</v>
      </c>
      <c r="E90" s="910">
        <v>0</v>
      </c>
      <c r="F90" s="910">
        <v>0</v>
      </c>
      <c r="G90" s="910">
        <v>0</v>
      </c>
      <c r="H90" s="910"/>
      <c r="I90" s="910"/>
      <c r="J90" s="910"/>
      <c r="K90" s="910">
        <v>0</v>
      </c>
      <c r="L90" s="910">
        <v>0</v>
      </c>
      <c r="M90" s="910">
        <v>0</v>
      </c>
      <c r="N90" s="910">
        <v>0</v>
      </c>
      <c r="O90" s="910">
        <v>0</v>
      </c>
      <c r="P90" s="910">
        <v>0</v>
      </c>
      <c r="Q90" s="910">
        <v>0</v>
      </c>
      <c r="R90" s="910">
        <v>0</v>
      </c>
      <c r="S90" s="910">
        <v>0</v>
      </c>
    </row>
    <row r="91" spans="1:20">
      <c r="A91" s="876" t="s">
        <v>2461</v>
      </c>
      <c r="B91" s="877" t="s">
        <v>2508</v>
      </c>
      <c r="C91" s="878">
        <f t="shared" si="5"/>
        <v>-75</v>
      </c>
      <c r="D91" s="884">
        <v>1285</v>
      </c>
      <c r="E91" s="910">
        <v>1210</v>
      </c>
      <c r="F91" s="910">
        <v>653</v>
      </c>
      <c r="G91" s="910">
        <v>550</v>
      </c>
      <c r="H91" s="910"/>
      <c r="I91" s="910"/>
      <c r="J91" s="910"/>
      <c r="K91" s="910">
        <v>7</v>
      </c>
      <c r="L91" s="910">
        <v>4</v>
      </c>
      <c r="M91" s="910">
        <v>3</v>
      </c>
      <c r="N91" s="910">
        <v>15</v>
      </c>
      <c r="O91" s="910">
        <v>8</v>
      </c>
      <c r="P91" s="910">
        <v>7</v>
      </c>
      <c r="Q91" s="910">
        <v>13</v>
      </c>
      <c r="R91" s="910">
        <v>7</v>
      </c>
      <c r="S91" s="910">
        <v>6</v>
      </c>
    </row>
    <row r="92" spans="1:20">
      <c r="A92" s="880"/>
      <c r="B92" s="881" t="s">
        <v>2604</v>
      </c>
      <c r="C92" s="882">
        <f>SUM(C52:C91)</f>
        <v>-85277</v>
      </c>
      <c r="D92" s="883">
        <f>SUM(D52:D91)</f>
        <v>2167478</v>
      </c>
      <c r="E92" s="911">
        <v>2082201</v>
      </c>
      <c r="F92" s="911">
        <v>1147934</v>
      </c>
      <c r="G92" s="911">
        <v>934260</v>
      </c>
      <c r="H92" s="911"/>
      <c r="I92" s="911"/>
      <c r="J92" s="911"/>
      <c r="K92" s="911">
        <v>18900</v>
      </c>
      <c r="L92" s="911">
        <v>10121</v>
      </c>
      <c r="M92" s="911">
        <v>8779</v>
      </c>
      <c r="N92" s="911">
        <v>19989</v>
      </c>
      <c r="O92" s="911">
        <v>11759</v>
      </c>
      <c r="P92" s="911">
        <v>8230</v>
      </c>
      <c r="Q92" s="911">
        <v>16974</v>
      </c>
      <c r="R92" s="911">
        <v>9436</v>
      </c>
      <c r="S92" s="911">
        <v>7538</v>
      </c>
      <c r="T92" s="879" t="s">
        <v>2024</v>
      </c>
    </row>
  </sheetData>
  <mergeCells count="2">
    <mergeCell ref="A3:B3"/>
    <mergeCell ref="A50:B50"/>
  </mergeCells>
  <phoneticPr fontId="1"/>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25AA0-F906-469B-8232-74A1D75495C4}">
  <dimension ref="A1:AK136"/>
  <sheetViews>
    <sheetView workbookViewId="0">
      <pane xSplit="2" ySplit="5" topLeftCell="C122" activePane="bottomRight" state="frozen"/>
      <selection pane="topRight" activeCell="C1" sqref="C1"/>
      <selection pane="bottomLeft" activeCell="A6" sqref="A6"/>
      <selection pane="bottomRight" activeCell="C138" sqref="C138"/>
    </sheetView>
  </sheetViews>
  <sheetFormatPr defaultColWidth="9.75" defaultRowHeight="14.25" customHeight="1"/>
  <cols>
    <col min="1" max="1" width="4.125" style="172" customWidth="1"/>
    <col min="2" max="2" width="9.5" style="172" customWidth="1"/>
    <col min="3" max="19" width="9.375" style="172" customWidth="1"/>
    <col min="20" max="20" width="9.625" style="172" customWidth="1"/>
    <col min="21" max="23" width="9.375" style="172" customWidth="1"/>
    <col min="24" max="24" width="8.625" style="172" customWidth="1"/>
    <col min="25" max="25" width="7" style="172" customWidth="1"/>
    <col min="26" max="26" width="9.75" style="172"/>
    <col min="27" max="27" width="7.5" style="172" customWidth="1"/>
    <col min="28" max="31" width="9.25" style="172" customWidth="1"/>
    <col min="32" max="32" width="5.625" style="172" customWidth="1"/>
    <col min="33" max="33" width="6.875" style="172" customWidth="1"/>
    <col min="34" max="251" width="9.75" style="172"/>
    <col min="252" max="252" width="5.75" style="172" customWidth="1"/>
    <col min="253" max="253" width="9.375" style="172" bestFit="1" customWidth="1"/>
    <col min="254" max="270" width="9.375" style="172" customWidth="1"/>
    <col min="271" max="271" width="9.625" style="172" customWidth="1"/>
    <col min="272" max="272" width="9.375" style="172" customWidth="1"/>
    <col min="273" max="273" width="8.625" style="172" customWidth="1"/>
    <col min="274" max="274" width="3.125" style="172" customWidth="1"/>
    <col min="275" max="275" width="7.625" style="172" customWidth="1"/>
    <col min="276" max="507" width="9.75" style="172"/>
    <col min="508" max="508" width="5.75" style="172" customWidth="1"/>
    <col min="509" max="509" width="9.375" style="172" bestFit="1" customWidth="1"/>
    <col min="510" max="526" width="9.375" style="172" customWidth="1"/>
    <col min="527" max="527" width="9.625" style="172" customWidth="1"/>
    <col min="528" max="528" width="9.375" style="172" customWidth="1"/>
    <col min="529" max="529" width="8.625" style="172" customWidth="1"/>
    <col min="530" max="530" width="3.125" style="172" customWidth="1"/>
    <col min="531" max="531" width="7.625" style="172" customWidth="1"/>
    <col min="532" max="763" width="9.75" style="172"/>
    <col min="764" max="764" width="5.75" style="172" customWidth="1"/>
    <col min="765" max="765" width="9.375" style="172" bestFit="1" customWidth="1"/>
    <col min="766" max="782" width="9.375" style="172" customWidth="1"/>
    <col min="783" max="783" width="9.625" style="172" customWidth="1"/>
    <col min="784" max="784" width="9.375" style="172" customWidth="1"/>
    <col min="785" max="785" width="8.625" style="172" customWidth="1"/>
    <col min="786" max="786" width="3.125" style="172" customWidth="1"/>
    <col min="787" max="787" width="7.625" style="172" customWidth="1"/>
    <col min="788" max="1019" width="9.75" style="172"/>
    <col min="1020" max="1020" width="5.75" style="172" customWidth="1"/>
    <col min="1021" max="1021" width="9.375" style="172" bestFit="1" customWidth="1"/>
    <col min="1022" max="1038" width="9.375" style="172" customWidth="1"/>
    <col min="1039" max="1039" width="9.625" style="172" customWidth="1"/>
    <col min="1040" max="1040" width="9.375" style="172" customWidth="1"/>
    <col min="1041" max="1041" width="8.625" style="172" customWidth="1"/>
    <col min="1042" max="1042" width="3.125" style="172" customWidth="1"/>
    <col min="1043" max="1043" width="7.625" style="172" customWidth="1"/>
    <col min="1044" max="1275" width="9.75" style="172"/>
    <col min="1276" max="1276" width="5.75" style="172" customWidth="1"/>
    <col min="1277" max="1277" width="9.375" style="172" bestFit="1" customWidth="1"/>
    <col min="1278" max="1294" width="9.375" style="172" customWidth="1"/>
    <col min="1295" max="1295" width="9.625" style="172" customWidth="1"/>
    <col min="1296" max="1296" width="9.375" style="172" customWidth="1"/>
    <col min="1297" max="1297" width="8.625" style="172" customWidth="1"/>
    <col min="1298" max="1298" width="3.125" style="172" customWidth="1"/>
    <col min="1299" max="1299" width="7.625" style="172" customWidth="1"/>
    <col min="1300" max="1531" width="9.75" style="172"/>
    <col min="1532" max="1532" width="5.75" style="172" customWidth="1"/>
    <col min="1533" max="1533" width="9.375" style="172" bestFit="1" customWidth="1"/>
    <col min="1534" max="1550" width="9.375" style="172" customWidth="1"/>
    <col min="1551" max="1551" width="9.625" style="172" customWidth="1"/>
    <col min="1552" max="1552" width="9.375" style="172" customWidth="1"/>
    <col min="1553" max="1553" width="8.625" style="172" customWidth="1"/>
    <col min="1554" max="1554" width="3.125" style="172" customWidth="1"/>
    <col min="1555" max="1555" width="7.625" style="172" customWidth="1"/>
    <col min="1556" max="1787" width="9.75" style="172"/>
    <col min="1788" max="1788" width="5.75" style="172" customWidth="1"/>
    <col min="1789" max="1789" width="9.375" style="172" bestFit="1" customWidth="1"/>
    <col min="1790" max="1806" width="9.375" style="172" customWidth="1"/>
    <col min="1807" max="1807" width="9.625" style="172" customWidth="1"/>
    <col min="1808" max="1808" width="9.375" style="172" customWidth="1"/>
    <col min="1809" max="1809" width="8.625" style="172" customWidth="1"/>
    <col min="1810" max="1810" width="3.125" style="172" customWidth="1"/>
    <col min="1811" max="1811" width="7.625" style="172" customWidth="1"/>
    <col min="1812" max="2043" width="9.75" style="172"/>
    <col min="2044" max="2044" width="5.75" style="172" customWidth="1"/>
    <col min="2045" max="2045" width="9.375" style="172" bestFit="1" customWidth="1"/>
    <col min="2046" max="2062" width="9.375" style="172" customWidth="1"/>
    <col min="2063" max="2063" width="9.625" style="172" customWidth="1"/>
    <col min="2064" max="2064" width="9.375" style="172" customWidth="1"/>
    <col min="2065" max="2065" width="8.625" style="172" customWidth="1"/>
    <col min="2066" max="2066" width="3.125" style="172" customWidth="1"/>
    <col min="2067" max="2067" width="7.625" style="172" customWidth="1"/>
    <col min="2068" max="2299" width="9.75" style="172"/>
    <col min="2300" max="2300" width="5.75" style="172" customWidth="1"/>
    <col min="2301" max="2301" width="9.375" style="172" bestFit="1" customWidth="1"/>
    <col min="2302" max="2318" width="9.375" style="172" customWidth="1"/>
    <col min="2319" max="2319" width="9.625" style="172" customWidth="1"/>
    <col min="2320" max="2320" width="9.375" style="172" customWidth="1"/>
    <col min="2321" max="2321" width="8.625" style="172" customWidth="1"/>
    <col min="2322" max="2322" width="3.125" style="172" customWidth="1"/>
    <col min="2323" max="2323" width="7.625" style="172" customWidth="1"/>
    <col min="2324" max="2555" width="9.75" style="172"/>
    <col min="2556" max="2556" width="5.75" style="172" customWidth="1"/>
    <col min="2557" max="2557" width="9.375" style="172" bestFit="1" customWidth="1"/>
    <col min="2558" max="2574" width="9.375" style="172" customWidth="1"/>
    <col min="2575" max="2575" width="9.625" style="172" customWidth="1"/>
    <col min="2576" max="2576" width="9.375" style="172" customWidth="1"/>
    <col min="2577" max="2577" width="8.625" style="172" customWidth="1"/>
    <col min="2578" max="2578" width="3.125" style="172" customWidth="1"/>
    <col min="2579" max="2579" width="7.625" style="172" customWidth="1"/>
    <col min="2580" max="2811" width="9.75" style="172"/>
    <col min="2812" max="2812" width="5.75" style="172" customWidth="1"/>
    <col min="2813" max="2813" width="9.375" style="172" bestFit="1" customWidth="1"/>
    <col min="2814" max="2830" width="9.375" style="172" customWidth="1"/>
    <col min="2831" max="2831" width="9.625" style="172" customWidth="1"/>
    <col min="2832" max="2832" width="9.375" style="172" customWidth="1"/>
    <col min="2833" max="2833" width="8.625" style="172" customWidth="1"/>
    <col min="2834" max="2834" width="3.125" style="172" customWidth="1"/>
    <col min="2835" max="2835" width="7.625" style="172" customWidth="1"/>
    <col min="2836" max="3067" width="9.75" style="172"/>
    <col min="3068" max="3068" width="5.75" style="172" customWidth="1"/>
    <col min="3069" max="3069" width="9.375" style="172" bestFit="1" customWidth="1"/>
    <col min="3070" max="3086" width="9.375" style="172" customWidth="1"/>
    <col min="3087" max="3087" width="9.625" style="172" customWidth="1"/>
    <col min="3088" max="3088" width="9.375" style="172" customWidth="1"/>
    <col min="3089" max="3089" width="8.625" style="172" customWidth="1"/>
    <col min="3090" max="3090" width="3.125" style="172" customWidth="1"/>
    <col min="3091" max="3091" width="7.625" style="172" customWidth="1"/>
    <col min="3092" max="3323" width="9.75" style="172"/>
    <col min="3324" max="3324" width="5.75" style="172" customWidth="1"/>
    <col min="3325" max="3325" width="9.375" style="172" bestFit="1" customWidth="1"/>
    <col min="3326" max="3342" width="9.375" style="172" customWidth="1"/>
    <col min="3343" max="3343" width="9.625" style="172" customWidth="1"/>
    <col min="3344" max="3344" width="9.375" style="172" customWidth="1"/>
    <col min="3345" max="3345" width="8.625" style="172" customWidth="1"/>
    <col min="3346" max="3346" width="3.125" style="172" customWidth="1"/>
    <col min="3347" max="3347" width="7.625" style="172" customWidth="1"/>
    <col min="3348" max="3579" width="9.75" style="172"/>
    <col min="3580" max="3580" width="5.75" style="172" customWidth="1"/>
    <col min="3581" max="3581" width="9.375" style="172" bestFit="1" customWidth="1"/>
    <col min="3582" max="3598" width="9.375" style="172" customWidth="1"/>
    <col min="3599" max="3599" width="9.625" style="172" customWidth="1"/>
    <col min="3600" max="3600" width="9.375" style="172" customWidth="1"/>
    <col min="3601" max="3601" width="8.625" style="172" customWidth="1"/>
    <col min="3602" max="3602" width="3.125" style="172" customWidth="1"/>
    <col min="3603" max="3603" width="7.625" style="172" customWidth="1"/>
    <col min="3604" max="3835" width="9.75" style="172"/>
    <col min="3836" max="3836" width="5.75" style="172" customWidth="1"/>
    <col min="3837" max="3837" width="9.375" style="172" bestFit="1" customWidth="1"/>
    <col min="3838" max="3854" width="9.375" style="172" customWidth="1"/>
    <col min="3855" max="3855" width="9.625" style="172" customWidth="1"/>
    <col min="3856" max="3856" width="9.375" style="172" customWidth="1"/>
    <col min="3857" max="3857" width="8.625" style="172" customWidth="1"/>
    <col min="3858" max="3858" width="3.125" style="172" customWidth="1"/>
    <col min="3859" max="3859" width="7.625" style="172" customWidth="1"/>
    <col min="3860" max="4091" width="9.75" style="172"/>
    <col min="4092" max="4092" width="5.75" style="172" customWidth="1"/>
    <col min="4093" max="4093" width="9.375" style="172" bestFit="1" customWidth="1"/>
    <col min="4094" max="4110" width="9.375" style="172" customWidth="1"/>
    <col min="4111" max="4111" width="9.625" style="172" customWidth="1"/>
    <col min="4112" max="4112" width="9.375" style="172" customWidth="1"/>
    <col min="4113" max="4113" width="8.625" style="172" customWidth="1"/>
    <col min="4114" max="4114" width="3.125" style="172" customWidth="1"/>
    <col min="4115" max="4115" width="7.625" style="172" customWidth="1"/>
    <col min="4116" max="4347" width="9.75" style="172"/>
    <col min="4348" max="4348" width="5.75" style="172" customWidth="1"/>
    <col min="4349" max="4349" width="9.375" style="172" bestFit="1" customWidth="1"/>
    <col min="4350" max="4366" width="9.375" style="172" customWidth="1"/>
    <col min="4367" max="4367" width="9.625" style="172" customWidth="1"/>
    <col min="4368" max="4368" width="9.375" style="172" customWidth="1"/>
    <col min="4369" max="4369" width="8.625" style="172" customWidth="1"/>
    <col min="4370" max="4370" width="3.125" style="172" customWidth="1"/>
    <col min="4371" max="4371" width="7.625" style="172" customWidth="1"/>
    <col min="4372" max="4603" width="9.75" style="172"/>
    <col min="4604" max="4604" width="5.75" style="172" customWidth="1"/>
    <col min="4605" max="4605" width="9.375" style="172" bestFit="1" customWidth="1"/>
    <col min="4606" max="4622" width="9.375" style="172" customWidth="1"/>
    <col min="4623" max="4623" width="9.625" style="172" customWidth="1"/>
    <col min="4624" max="4624" width="9.375" style="172" customWidth="1"/>
    <col min="4625" max="4625" width="8.625" style="172" customWidth="1"/>
    <col min="4626" max="4626" width="3.125" style="172" customWidth="1"/>
    <col min="4627" max="4627" width="7.625" style="172" customWidth="1"/>
    <col min="4628" max="4859" width="9.75" style="172"/>
    <col min="4860" max="4860" width="5.75" style="172" customWidth="1"/>
    <col min="4861" max="4861" width="9.375" style="172" bestFit="1" customWidth="1"/>
    <col min="4862" max="4878" width="9.375" style="172" customWidth="1"/>
    <col min="4879" max="4879" width="9.625" style="172" customWidth="1"/>
    <col min="4880" max="4880" width="9.375" style="172" customWidth="1"/>
    <col min="4881" max="4881" width="8.625" style="172" customWidth="1"/>
    <col min="4882" max="4882" width="3.125" style="172" customWidth="1"/>
    <col min="4883" max="4883" width="7.625" style="172" customWidth="1"/>
    <col min="4884" max="5115" width="9.75" style="172"/>
    <col min="5116" max="5116" width="5.75" style="172" customWidth="1"/>
    <col min="5117" max="5117" width="9.375" style="172" bestFit="1" customWidth="1"/>
    <col min="5118" max="5134" width="9.375" style="172" customWidth="1"/>
    <col min="5135" max="5135" width="9.625" style="172" customWidth="1"/>
    <col min="5136" max="5136" width="9.375" style="172" customWidth="1"/>
    <col min="5137" max="5137" width="8.625" style="172" customWidth="1"/>
    <col min="5138" max="5138" width="3.125" style="172" customWidth="1"/>
    <col min="5139" max="5139" width="7.625" style="172" customWidth="1"/>
    <col min="5140" max="5371" width="9.75" style="172"/>
    <col min="5372" max="5372" width="5.75" style="172" customWidth="1"/>
    <col min="5373" max="5373" width="9.375" style="172" bestFit="1" customWidth="1"/>
    <col min="5374" max="5390" width="9.375" style="172" customWidth="1"/>
    <col min="5391" max="5391" width="9.625" style="172" customWidth="1"/>
    <col min="5392" max="5392" width="9.375" style="172" customWidth="1"/>
    <col min="5393" max="5393" width="8.625" style="172" customWidth="1"/>
    <col min="5394" max="5394" width="3.125" style="172" customWidth="1"/>
    <col min="5395" max="5395" width="7.625" style="172" customWidth="1"/>
    <col min="5396" max="5627" width="9.75" style="172"/>
    <col min="5628" max="5628" width="5.75" style="172" customWidth="1"/>
    <col min="5629" max="5629" width="9.375" style="172" bestFit="1" customWidth="1"/>
    <col min="5630" max="5646" width="9.375" style="172" customWidth="1"/>
    <col min="5647" max="5647" width="9.625" style="172" customWidth="1"/>
    <col min="5648" max="5648" width="9.375" style="172" customWidth="1"/>
    <col min="5649" max="5649" width="8.625" style="172" customWidth="1"/>
    <col min="5650" max="5650" width="3.125" style="172" customWidth="1"/>
    <col min="5651" max="5651" width="7.625" style="172" customWidth="1"/>
    <col min="5652" max="5883" width="9.75" style="172"/>
    <col min="5884" max="5884" width="5.75" style="172" customWidth="1"/>
    <col min="5885" max="5885" width="9.375" style="172" bestFit="1" customWidth="1"/>
    <col min="5886" max="5902" width="9.375" style="172" customWidth="1"/>
    <col min="5903" max="5903" width="9.625" style="172" customWidth="1"/>
    <col min="5904" max="5904" width="9.375" style="172" customWidth="1"/>
    <col min="5905" max="5905" width="8.625" style="172" customWidth="1"/>
    <col min="5906" max="5906" width="3.125" style="172" customWidth="1"/>
    <col min="5907" max="5907" width="7.625" style="172" customWidth="1"/>
    <col min="5908" max="6139" width="9.75" style="172"/>
    <col min="6140" max="6140" width="5.75" style="172" customWidth="1"/>
    <col min="6141" max="6141" width="9.375" style="172" bestFit="1" customWidth="1"/>
    <col min="6142" max="6158" width="9.375" style="172" customWidth="1"/>
    <col min="6159" max="6159" width="9.625" style="172" customWidth="1"/>
    <col min="6160" max="6160" width="9.375" style="172" customWidth="1"/>
    <col min="6161" max="6161" width="8.625" style="172" customWidth="1"/>
    <col min="6162" max="6162" width="3.125" style="172" customWidth="1"/>
    <col min="6163" max="6163" width="7.625" style="172" customWidth="1"/>
    <col min="6164" max="6395" width="9.75" style="172"/>
    <col min="6396" max="6396" width="5.75" style="172" customWidth="1"/>
    <col min="6397" max="6397" width="9.375" style="172" bestFit="1" customWidth="1"/>
    <col min="6398" max="6414" width="9.375" style="172" customWidth="1"/>
    <col min="6415" max="6415" width="9.625" style="172" customWidth="1"/>
    <col min="6416" max="6416" width="9.375" style="172" customWidth="1"/>
    <col min="6417" max="6417" width="8.625" style="172" customWidth="1"/>
    <col min="6418" max="6418" width="3.125" style="172" customWidth="1"/>
    <col min="6419" max="6419" width="7.625" style="172" customWidth="1"/>
    <col min="6420" max="6651" width="9.75" style="172"/>
    <col min="6652" max="6652" width="5.75" style="172" customWidth="1"/>
    <col min="6653" max="6653" width="9.375" style="172" bestFit="1" customWidth="1"/>
    <col min="6654" max="6670" width="9.375" style="172" customWidth="1"/>
    <col min="6671" max="6671" width="9.625" style="172" customWidth="1"/>
    <col min="6672" max="6672" width="9.375" style="172" customWidth="1"/>
    <col min="6673" max="6673" width="8.625" style="172" customWidth="1"/>
    <col min="6674" max="6674" width="3.125" style="172" customWidth="1"/>
    <col min="6675" max="6675" width="7.625" style="172" customWidth="1"/>
    <col min="6676" max="6907" width="9.75" style="172"/>
    <col min="6908" max="6908" width="5.75" style="172" customWidth="1"/>
    <col min="6909" max="6909" width="9.375" style="172" bestFit="1" customWidth="1"/>
    <col min="6910" max="6926" width="9.375" style="172" customWidth="1"/>
    <col min="6927" max="6927" width="9.625" style="172" customWidth="1"/>
    <col min="6928" max="6928" width="9.375" style="172" customWidth="1"/>
    <col min="6929" max="6929" width="8.625" style="172" customWidth="1"/>
    <col min="6930" max="6930" width="3.125" style="172" customWidth="1"/>
    <col min="6931" max="6931" width="7.625" style="172" customWidth="1"/>
    <col min="6932" max="7163" width="9.75" style="172"/>
    <col min="7164" max="7164" width="5.75" style="172" customWidth="1"/>
    <col min="7165" max="7165" width="9.375" style="172" bestFit="1" customWidth="1"/>
    <col min="7166" max="7182" width="9.375" style="172" customWidth="1"/>
    <col min="7183" max="7183" width="9.625" style="172" customWidth="1"/>
    <col min="7184" max="7184" width="9.375" style="172" customWidth="1"/>
    <col min="7185" max="7185" width="8.625" style="172" customWidth="1"/>
    <col min="7186" max="7186" width="3.125" style="172" customWidth="1"/>
    <col min="7187" max="7187" width="7.625" style="172" customWidth="1"/>
    <col min="7188" max="7419" width="9.75" style="172"/>
    <col min="7420" max="7420" width="5.75" style="172" customWidth="1"/>
    <col min="7421" max="7421" width="9.375" style="172" bestFit="1" customWidth="1"/>
    <col min="7422" max="7438" width="9.375" style="172" customWidth="1"/>
    <col min="7439" max="7439" width="9.625" style="172" customWidth="1"/>
    <col min="7440" max="7440" width="9.375" style="172" customWidth="1"/>
    <col min="7441" max="7441" width="8.625" style="172" customWidth="1"/>
    <col min="7442" max="7442" width="3.125" style="172" customWidth="1"/>
    <col min="7443" max="7443" width="7.625" style="172" customWidth="1"/>
    <col min="7444" max="7675" width="9.75" style="172"/>
    <col min="7676" max="7676" width="5.75" style="172" customWidth="1"/>
    <col min="7677" max="7677" width="9.375" style="172" bestFit="1" customWidth="1"/>
    <col min="7678" max="7694" width="9.375" style="172" customWidth="1"/>
    <col min="7695" max="7695" width="9.625" style="172" customWidth="1"/>
    <col min="7696" max="7696" width="9.375" style="172" customWidth="1"/>
    <col min="7697" max="7697" width="8.625" style="172" customWidth="1"/>
    <col min="7698" max="7698" width="3.125" style="172" customWidth="1"/>
    <col min="7699" max="7699" width="7.625" style="172" customWidth="1"/>
    <col min="7700" max="7931" width="9.75" style="172"/>
    <col min="7932" max="7932" width="5.75" style="172" customWidth="1"/>
    <col min="7933" max="7933" width="9.375" style="172" bestFit="1" customWidth="1"/>
    <col min="7934" max="7950" width="9.375" style="172" customWidth="1"/>
    <col min="7951" max="7951" width="9.625" style="172" customWidth="1"/>
    <col min="7952" max="7952" width="9.375" style="172" customWidth="1"/>
    <col min="7953" max="7953" width="8.625" style="172" customWidth="1"/>
    <col min="7954" max="7954" width="3.125" style="172" customWidth="1"/>
    <col min="7955" max="7955" width="7.625" style="172" customWidth="1"/>
    <col min="7956" max="8187" width="9.75" style="172"/>
    <col min="8188" max="8188" width="5.75" style="172" customWidth="1"/>
    <col min="8189" max="8189" width="9.375" style="172" bestFit="1" customWidth="1"/>
    <col min="8190" max="8206" width="9.375" style="172" customWidth="1"/>
    <col min="8207" max="8207" width="9.625" style="172" customWidth="1"/>
    <col min="8208" max="8208" width="9.375" style="172" customWidth="1"/>
    <col min="8209" max="8209" width="8.625" style="172" customWidth="1"/>
    <col min="8210" max="8210" width="3.125" style="172" customWidth="1"/>
    <col min="8211" max="8211" width="7.625" style="172" customWidth="1"/>
    <col min="8212" max="8443" width="9.75" style="172"/>
    <col min="8444" max="8444" width="5.75" style="172" customWidth="1"/>
    <col min="8445" max="8445" width="9.375" style="172" bestFit="1" customWidth="1"/>
    <col min="8446" max="8462" width="9.375" style="172" customWidth="1"/>
    <col min="8463" max="8463" width="9.625" style="172" customWidth="1"/>
    <col min="8464" max="8464" width="9.375" style="172" customWidth="1"/>
    <col min="8465" max="8465" width="8.625" style="172" customWidth="1"/>
    <col min="8466" max="8466" width="3.125" style="172" customWidth="1"/>
    <col min="8467" max="8467" width="7.625" style="172" customWidth="1"/>
    <col min="8468" max="8699" width="9.75" style="172"/>
    <col min="8700" max="8700" width="5.75" style="172" customWidth="1"/>
    <col min="8701" max="8701" width="9.375" style="172" bestFit="1" customWidth="1"/>
    <col min="8702" max="8718" width="9.375" style="172" customWidth="1"/>
    <col min="8719" max="8719" width="9.625" style="172" customWidth="1"/>
    <col min="8720" max="8720" width="9.375" style="172" customWidth="1"/>
    <col min="8721" max="8721" width="8.625" style="172" customWidth="1"/>
    <col min="8722" max="8722" width="3.125" style="172" customWidth="1"/>
    <col min="8723" max="8723" width="7.625" style="172" customWidth="1"/>
    <col min="8724" max="8955" width="9.75" style="172"/>
    <col min="8956" max="8956" width="5.75" style="172" customWidth="1"/>
    <col min="8957" max="8957" width="9.375" style="172" bestFit="1" customWidth="1"/>
    <col min="8958" max="8974" width="9.375" style="172" customWidth="1"/>
    <col min="8975" max="8975" width="9.625" style="172" customWidth="1"/>
    <col min="8976" max="8976" width="9.375" style="172" customWidth="1"/>
    <col min="8977" max="8977" width="8.625" style="172" customWidth="1"/>
    <col min="8978" max="8978" width="3.125" style="172" customWidth="1"/>
    <col min="8979" max="8979" width="7.625" style="172" customWidth="1"/>
    <col min="8980" max="9211" width="9.75" style="172"/>
    <col min="9212" max="9212" width="5.75" style="172" customWidth="1"/>
    <col min="9213" max="9213" width="9.375" style="172" bestFit="1" customWidth="1"/>
    <col min="9214" max="9230" width="9.375" style="172" customWidth="1"/>
    <col min="9231" max="9231" width="9.625" style="172" customWidth="1"/>
    <col min="9232" max="9232" width="9.375" style="172" customWidth="1"/>
    <col min="9233" max="9233" width="8.625" style="172" customWidth="1"/>
    <col min="9234" max="9234" width="3.125" style="172" customWidth="1"/>
    <col min="9235" max="9235" width="7.625" style="172" customWidth="1"/>
    <col min="9236" max="9467" width="9.75" style="172"/>
    <col min="9468" max="9468" width="5.75" style="172" customWidth="1"/>
    <col min="9469" max="9469" width="9.375" style="172" bestFit="1" customWidth="1"/>
    <col min="9470" max="9486" width="9.375" style="172" customWidth="1"/>
    <col min="9487" max="9487" width="9.625" style="172" customWidth="1"/>
    <col min="9488" max="9488" width="9.375" style="172" customWidth="1"/>
    <col min="9489" max="9489" width="8.625" style="172" customWidth="1"/>
    <col min="9490" max="9490" width="3.125" style="172" customWidth="1"/>
    <col min="9491" max="9491" width="7.625" style="172" customWidth="1"/>
    <col min="9492" max="9723" width="9.75" style="172"/>
    <col min="9724" max="9724" width="5.75" style="172" customWidth="1"/>
    <col min="9725" max="9725" width="9.375" style="172" bestFit="1" customWidth="1"/>
    <col min="9726" max="9742" width="9.375" style="172" customWidth="1"/>
    <col min="9743" max="9743" width="9.625" style="172" customWidth="1"/>
    <col min="9744" max="9744" width="9.375" style="172" customWidth="1"/>
    <col min="9745" max="9745" width="8.625" style="172" customWidth="1"/>
    <col min="9746" max="9746" width="3.125" style="172" customWidth="1"/>
    <col min="9747" max="9747" width="7.625" style="172" customWidth="1"/>
    <col min="9748" max="9979" width="9.75" style="172"/>
    <col min="9980" max="9980" width="5.75" style="172" customWidth="1"/>
    <col min="9981" max="9981" width="9.375" style="172" bestFit="1" customWidth="1"/>
    <col min="9982" max="9998" width="9.375" style="172" customWidth="1"/>
    <col min="9999" max="9999" width="9.625" style="172" customWidth="1"/>
    <col min="10000" max="10000" width="9.375" style="172" customWidth="1"/>
    <col min="10001" max="10001" width="8.625" style="172" customWidth="1"/>
    <col min="10002" max="10002" width="3.125" style="172" customWidth="1"/>
    <col min="10003" max="10003" width="7.625" style="172" customWidth="1"/>
    <col min="10004" max="10235" width="9.75" style="172"/>
    <col min="10236" max="10236" width="5.75" style="172" customWidth="1"/>
    <col min="10237" max="10237" width="9.375" style="172" bestFit="1" customWidth="1"/>
    <col min="10238" max="10254" width="9.375" style="172" customWidth="1"/>
    <col min="10255" max="10255" width="9.625" style="172" customWidth="1"/>
    <col min="10256" max="10256" width="9.375" style="172" customWidth="1"/>
    <col min="10257" max="10257" width="8.625" style="172" customWidth="1"/>
    <col min="10258" max="10258" width="3.125" style="172" customWidth="1"/>
    <col min="10259" max="10259" width="7.625" style="172" customWidth="1"/>
    <col min="10260" max="10491" width="9.75" style="172"/>
    <col min="10492" max="10492" width="5.75" style="172" customWidth="1"/>
    <col min="10493" max="10493" width="9.375" style="172" bestFit="1" customWidth="1"/>
    <col min="10494" max="10510" width="9.375" style="172" customWidth="1"/>
    <col min="10511" max="10511" width="9.625" style="172" customWidth="1"/>
    <col min="10512" max="10512" width="9.375" style="172" customWidth="1"/>
    <col min="10513" max="10513" width="8.625" style="172" customWidth="1"/>
    <col min="10514" max="10514" width="3.125" style="172" customWidth="1"/>
    <col min="10515" max="10515" width="7.625" style="172" customWidth="1"/>
    <col min="10516" max="10747" width="9.75" style="172"/>
    <col min="10748" max="10748" width="5.75" style="172" customWidth="1"/>
    <col min="10749" max="10749" width="9.375" style="172" bestFit="1" customWidth="1"/>
    <col min="10750" max="10766" width="9.375" style="172" customWidth="1"/>
    <col min="10767" max="10767" width="9.625" style="172" customWidth="1"/>
    <col min="10768" max="10768" width="9.375" style="172" customWidth="1"/>
    <col min="10769" max="10769" width="8.625" style="172" customWidth="1"/>
    <col min="10770" max="10770" width="3.125" style="172" customWidth="1"/>
    <col min="10771" max="10771" width="7.625" style="172" customWidth="1"/>
    <col min="10772" max="11003" width="9.75" style="172"/>
    <col min="11004" max="11004" width="5.75" style="172" customWidth="1"/>
    <col min="11005" max="11005" width="9.375" style="172" bestFit="1" customWidth="1"/>
    <col min="11006" max="11022" width="9.375" style="172" customWidth="1"/>
    <col min="11023" max="11023" width="9.625" style="172" customWidth="1"/>
    <col min="11024" max="11024" width="9.375" style="172" customWidth="1"/>
    <col min="11025" max="11025" width="8.625" style="172" customWidth="1"/>
    <col min="11026" max="11026" width="3.125" style="172" customWidth="1"/>
    <col min="11027" max="11027" width="7.625" style="172" customWidth="1"/>
    <col min="11028" max="11259" width="9.75" style="172"/>
    <col min="11260" max="11260" width="5.75" style="172" customWidth="1"/>
    <col min="11261" max="11261" width="9.375" style="172" bestFit="1" customWidth="1"/>
    <col min="11262" max="11278" width="9.375" style="172" customWidth="1"/>
    <col min="11279" max="11279" width="9.625" style="172" customWidth="1"/>
    <col min="11280" max="11280" width="9.375" style="172" customWidth="1"/>
    <col min="11281" max="11281" width="8.625" style="172" customWidth="1"/>
    <col min="11282" max="11282" width="3.125" style="172" customWidth="1"/>
    <col min="11283" max="11283" width="7.625" style="172" customWidth="1"/>
    <col min="11284" max="11515" width="9.75" style="172"/>
    <col min="11516" max="11516" width="5.75" style="172" customWidth="1"/>
    <col min="11517" max="11517" width="9.375" style="172" bestFit="1" customWidth="1"/>
    <col min="11518" max="11534" width="9.375" style="172" customWidth="1"/>
    <col min="11535" max="11535" width="9.625" style="172" customWidth="1"/>
    <col min="11536" max="11536" width="9.375" style="172" customWidth="1"/>
    <col min="11537" max="11537" width="8.625" style="172" customWidth="1"/>
    <col min="11538" max="11538" width="3.125" style="172" customWidth="1"/>
    <col min="11539" max="11539" width="7.625" style="172" customWidth="1"/>
    <col min="11540" max="11771" width="9.75" style="172"/>
    <col min="11772" max="11772" width="5.75" style="172" customWidth="1"/>
    <col min="11773" max="11773" width="9.375" style="172" bestFit="1" customWidth="1"/>
    <col min="11774" max="11790" width="9.375" style="172" customWidth="1"/>
    <col min="11791" max="11791" width="9.625" style="172" customWidth="1"/>
    <col min="11792" max="11792" width="9.375" style="172" customWidth="1"/>
    <col min="11793" max="11793" width="8.625" style="172" customWidth="1"/>
    <col min="11794" max="11794" width="3.125" style="172" customWidth="1"/>
    <col min="11795" max="11795" width="7.625" style="172" customWidth="1"/>
    <col min="11796" max="12027" width="9.75" style="172"/>
    <col min="12028" max="12028" width="5.75" style="172" customWidth="1"/>
    <col min="12029" max="12029" width="9.375" style="172" bestFit="1" customWidth="1"/>
    <col min="12030" max="12046" width="9.375" style="172" customWidth="1"/>
    <col min="12047" max="12047" width="9.625" style="172" customWidth="1"/>
    <col min="12048" max="12048" width="9.375" style="172" customWidth="1"/>
    <col min="12049" max="12049" width="8.625" style="172" customWidth="1"/>
    <col min="12050" max="12050" width="3.125" style="172" customWidth="1"/>
    <col min="12051" max="12051" width="7.625" style="172" customWidth="1"/>
    <col min="12052" max="12283" width="9.75" style="172"/>
    <col min="12284" max="12284" width="5.75" style="172" customWidth="1"/>
    <col min="12285" max="12285" width="9.375" style="172" bestFit="1" customWidth="1"/>
    <col min="12286" max="12302" width="9.375" style="172" customWidth="1"/>
    <col min="12303" max="12303" width="9.625" style="172" customWidth="1"/>
    <col min="12304" max="12304" width="9.375" style="172" customWidth="1"/>
    <col min="12305" max="12305" width="8.625" style="172" customWidth="1"/>
    <col min="12306" max="12306" width="3.125" style="172" customWidth="1"/>
    <col min="12307" max="12307" width="7.625" style="172" customWidth="1"/>
    <col min="12308" max="12539" width="9.75" style="172"/>
    <col min="12540" max="12540" width="5.75" style="172" customWidth="1"/>
    <col min="12541" max="12541" width="9.375" style="172" bestFit="1" customWidth="1"/>
    <col min="12542" max="12558" width="9.375" style="172" customWidth="1"/>
    <col min="12559" max="12559" width="9.625" style="172" customWidth="1"/>
    <col min="12560" max="12560" width="9.375" style="172" customWidth="1"/>
    <col min="12561" max="12561" width="8.625" style="172" customWidth="1"/>
    <col min="12562" max="12562" width="3.125" style="172" customWidth="1"/>
    <col min="12563" max="12563" width="7.625" style="172" customWidth="1"/>
    <col min="12564" max="12795" width="9.75" style="172"/>
    <col min="12796" max="12796" width="5.75" style="172" customWidth="1"/>
    <col min="12797" max="12797" width="9.375" style="172" bestFit="1" customWidth="1"/>
    <col min="12798" max="12814" width="9.375" style="172" customWidth="1"/>
    <col min="12815" max="12815" width="9.625" style="172" customWidth="1"/>
    <col min="12816" max="12816" width="9.375" style="172" customWidth="1"/>
    <col min="12817" max="12817" width="8.625" style="172" customWidth="1"/>
    <col min="12818" max="12818" width="3.125" style="172" customWidth="1"/>
    <col min="12819" max="12819" width="7.625" style="172" customWidth="1"/>
    <col min="12820" max="13051" width="9.75" style="172"/>
    <col min="13052" max="13052" width="5.75" style="172" customWidth="1"/>
    <col min="13053" max="13053" width="9.375" style="172" bestFit="1" customWidth="1"/>
    <col min="13054" max="13070" width="9.375" style="172" customWidth="1"/>
    <col min="13071" max="13071" width="9.625" style="172" customWidth="1"/>
    <col min="13072" max="13072" width="9.375" style="172" customWidth="1"/>
    <col min="13073" max="13073" width="8.625" style="172" customWidth="1"/>
    <col min="13074" max="13074" width="3.125" style="172" customWidth="1"/>
    <col min="13075" max="13075" width="7.625" style="172" customWidth="1"/>
    <col min="13076" max="13307" width="9.75" style="172"/>
    <col min="13308" max="13308" width="5.75" style="172" customWidth="1"/>
    <col min="13309" max="13309" width="9.375" style="172" bestFit="1" customWidth="1"/>
    <col min="13310" max="13326" width="9.375" style="172" customWidth="1"/>
    <col min="13327" max="13327" width="9.625" style="172" customWidth="1"/>
    <col min="13328" max="13328" width="9.375" style="172" customWidth="1"/>
    <col min="13329" max="13329" width="8.625" style="172" customWidth="1"/>
    <col min="13330" max="13330" width="3.125" style="172" customWidth="1"/>
    <col min="13331" max="13331" width="7.625" style="172" customWidth="1"/>
    <col min="13332" max="13563" width="9.75" style="172"/>
    <col min="13564" max="13564" width="5.75" style="172" customWidth="1"/>
    <col min="13565" max="13565" width="9.375" style="172" bestFit="1" customWidth="1"/>
    <col min="13566" max="13582" width="9.375" style="172" customWidth="1"/>
    <col min="13583" max="13583" width="9.625" style="172" customWidth="1"/>
    <col min="13584" max="13584" width="9.375" style="172" customWidth="1"/>
    <col min="13585" max="13585" width="8.625" style="172" customWidth="1"/>
    <col min="13586" max="13586" width="3.125" style="172" customWidth="1"/>
    <col min="13587" max="13587" width="7.625" style="172" customWidth="1"/>
    <col min="13588" max="13819" width="9.75" style="172"/>
    <col min="13820" max="13820" width="5.75" style="172" customWidth="1"/>
    <col min="13821" max="13821" width="9.375" style="172" bestFit="1" customWidth="1"/>
    <col min="13822" max="13838" width="9.375" style="172" customWidth="1"/>
    <col min="13839" max="13839" width="9.625" style="172" customWidth="1"/>
    <col min="13840" max="13840" width="9.375" style="172" customWidth="1"/>
    <col min="13841" max="13841" width="8.625" style="172" customWidth="1"/>
    <col min="13842" max="13842" width="3.125" style="172" customWidth="1"/>
    <col min="13843" max="13843" width="7.625" style="172" customWidth="1"/>
    <col min="13844" max="14075" width="9.75" style="172"/>
    <col min="14076" max="14076" width="5.75" style="172" customWidth="1"/>
    <col min="14077" max="14077" width="9.375" style="172" bestFit="1" customWidth="1"/>
    <col min="14078" max="14094" width="9.375" style="172" customWidth="1"/>
    <col min="14095" max="14095" width="9.625" style="172" customWidth="1"/>
    <col min="14096" max="14096" width="9.375" style="172" customWidth="1"/>
    <col min="14097" max="14097" width="8.625" style="172" customWidth="1"/>
    <col min="14098" max="14098" width="3.125" style="172" customWidth="1"/>
    <col min="14099" max="14099" width="7.625" style="172" customWidth="1"/>
    <col min="14100" max="14331" width="9.75" style="172"/>
    <col min="14332" max="14332" width="5.75" style="172" customWidth="1"/>
    <col min="14333" max="14333" width="9.375" style="172" bestFit="1" customWidth="1"/>
    <col min="14334" max="14350" width="9.375" style="172" customWidth="1"/>
    <col min="14351" max="14351" width="9.625" style="172" customWidth="1"/>
    <col min="14352" max="14352" width="9.375" style="172" customWidth="1"/>
    <col min="14353" max="14353" width="8.625" style="172" customWidth="1"/>
    <col min="14354" max="14354" width="3.125" style="172" customWidth="1"/>
    <col min="14355" max="14355" width="7.625" style="172" customWidth="1"/>
    <col min="14356" max="14587" width="9.75" style="172"/>
    <col min="14588" max="14588" width="5.75" style="172" customWidth="1"/>
    <col min="14589" max="14589" width="9.375" style="172" bestFit="1" customWidth="1"/>
    <col min="14590" max="14606" width="9.375" style="172" customWidth="1"/>
    <col min="14607" max="14607" width="9.625" style="172" customWidth="1"/>
    <col min="14608" max="14608" width="9.375" style="172" customWidth="1"/>
    <col min="14609" max="14609" width="8.625" style="172" customWidth="1"/>
    <col min="14610" max="14610" width="3.125" style="172" customWidth="1"/>
    <col min="14611" max="14611" width="7.625" style="172" customWidth="1"/>
    <col min="14612" max="14843" width="9.75" style="172"/>
    <col min="14844" max="14844" width="5.75" style="172" customWidth="1"/>
    <col min="14845" max="14845" width="9.375" style="172" bestFit="1" customWidth="1"/>
    <col min="14846" max="14862" width="9.375" style="172" customWidth="1"/>
    <col min="14863" max="14863" width="9.625" style="172" customWidth="1"/>
    <col min="14864" max="14864" width="9.375" style="172" customWidth="1"/>
    <col min="14865" max="14865" width="8.625" style="172" customWidth="1"/>
    <col min="14866" max="14866" width="3.125" style="172" customWidth="1"/>
    <col min="14867" max="14867" width="7.625" style="172" customWidth="1"/>
    <col min="14868" max="15099" width="9.75" style="172"/>
    <col min="15100" max="15100" width="5.75" style="172" customWidth="1"/>
    <col min="15101" max="15101" width="9.375" style="172" bestFit="1" customWidth="1"/>
    <col min="15102" max="15118" width="9.375" style="172" customWidth="1"/>
    <col min="15119" max="15119" width="9.625" style="172" customWidth="1"/>
    <col min="15120" max="15120" width="9.375" style="172" customWidth="1"/>
    <col min="15121" max="15121" width="8.625" style="172" customWidth="1"/>
    <col min="15122" max="15122" width="3.125" style="172" customWidth="1"/>
    <col min="15123" max="15123" width="7.625" style="172" customWidth="1"/>
    <col min="15124" max="15355" width="9.75" style="172"/>
    <col min="15356" max="15356" width="5.75" style="172" customWidth="1"/>
    <col min="15357" max="15357" width="9.375" style="172" bestFit="1" customWidth="1"/>
    <col min="15358" max="15374" width="9.375" style="172" customWidth="1"/>
    <col min="15375" max="15375" width="9.625" style="172" customWidth="1"/>
    <col min="15376" max="15376" width="9.375" style="172" customWidth="1"/>
    <col min="15377" max="15377" width="8.625" style="172" customWidth="1"/>
    <col min="15378" max="15378" width="3.125" style="172" customWidth="1"/>
    <col min="15379" max="15379" width="7.625" style="172" customWidth="1"/>
    <col min="15380" max="15611" width="9.75" style="172"/>
    <col min="15612" max="15612" width="5.75" style="172" customWidth="1"/>
    <col min="15613" max="15613" width="9.375" style="172" bestFit="1" customWidth="1"/>
    <col min="15614" max="15630" width="9.375" style="172" customWidth="1"/>
    <col min="15631" max="15631" width="9.625" style="172" customWidth="1"/>
    <col min="15632" max="15632" width="9.375" style="172" customWidth="1"/>
    <col min="15633" max="15633" width="8.625" style="172" customWidth="1"/>
    <col min="15634" max="15634" width="3.125" style="172" customWidth="1"/>
    <col min="15635" max="15635" width="7.625" style="172" customWidth="1"/>
    <col min="15636" max="15867" width="9.75" style="172"/>
    <col min="15868" max="15868" width="5.75" style="172" customWidth="1"/>
    <col min="15869" max="15869" width="9.375" style="172" bestFit="1" customWidth="1"/>
    <col min="15870" max="15886" width="9.375" style="172" customWidth="1"/>
    <col min="15887" max="15887" width="9.625" style="172" customWidth="1"/>
    <col min="15888" max="15888" width="9.375" style="172" customWidth="1"/>
    <col min="15889" max="15889" width="8.625" style="172" customWidth="1"/>
    <col min="15890" max="15890" width="3.125" style="172" customWidth="1"/>
    <col min="15891" max="15891" width="7.625" style="172" customWidth="1"/>
    <col min="15892" max="16123" width="9.75" style="172"/>
    <col min="16124" max="16124" width="5.75" style="172" customWidth="1"/>
    <col min="16125" max="16125" width="9.375" style="172" bestFit="1" customWidth="1"/>
    <col min="16126" max="16142" width="9.375" style="172" customWidth="1"/>
    <col min="16143" max="16143" width="9.625" style="172" customWidth="1"/>
    <col min="16144" max="16144" width="9.375" style="172" customWidth="1"/>
    <col min="16145" max="16145" width="8.625" style="172" customWidth="1"/>
    <col min="16146" max="16146" width="3.125" style="172" customWidth="1"/>
    <col min="16147" max="16147" width="7.625" style="172" customWidth="1"/>
    <col min="16148" max="16384" width="9.75" style="172"/>
  </cols>
  <sheetData>
    <row r="1" spans="1:37" ht="12">
      <c r="A1" s="171" t="s">
        <v>1766</v>
      </c>
    </row>
    <row r="2" spans="1:37" ht="16.5" customHeight="1">
      <c r="A2" s="173" t="s">
        <v>1767</v>
      </c>
      <c r="B2" s="174" t="s">
        <v>1768</v>
      </c>
      <c r="U2" s="172" t="s">
        <v>1769</v>
      </c>
      <c r="V2" s="172" t="s">
        <v>1770</v>
      </c>
    </row>
    <row r="3" spans="1:37" ht="12">
      <c r="A3" s="2279" t="s">
        <v>1771</v>
      </c>
      <c r="B3" s="2280"/>
      <c r="C3" s="2280" t="s">
        <v>1772</v>
      </c>
      <c r="D3" s="2273" t="s">
        <v>1773</v>
      </c>
      <c r="E3" s="2273" t="s">
        <v>1774</v>
      </c>
      <c r="F3" s="2273" t="s">
        <v>1775</v>
      </c>
      <c r="G3" s="2273" t="s">
        <v>1776</v>
      </c>
      <c r="H3" s="2273" t="s">
        <v>1777</v>
      </c>
      <c r="I3" s="2273" t="s">
        <v>1778</v>
      </c>
      <c r="J3" s="2273" t="s">
        <v>1779</v>
      </c>
      <c r="K3" s="2273" t="s">
        <v>1780</v>
      </c>
      <c r="L3" s="2273" t="s">
        <v>1781</v>
      </c>
      <c r="M3" s="2273" t="s">
        <v>1782</v>
      </c>
      <c r="N3" s="2273" t="s">
        <v>1783</v>
      </c>
      <c r="O3" s="2273" t="s">
        <v>1784</v>
      </c>
      <c r="P3" s="2273" t="s">
        <v>1785</v>
      </c>
      <c r="Q3" s="2273" t="s">
        <v>1786</v>
      </c>
      <c r="R3" s="2277" t="s">
        <v>1787</v>
      </c>
      <c r="S3" s="2273" t="s">
        <v>1788</v>
      </c>
      <c r="T3" s="2273" t="s">
        <v>1789</v>
      </c>
      <c r="U3" s="2273" t="s">
        <v>1790</v>
      </c>
      <c r="V3" s="2273" t="s">
        <v>1791</v>
      </c>
      <c r="W3" s="2273" t="s">
        <v>2311</v>
      </c>
      <c r="X3" s="2275" t="s">
        <v>2313</v>
      </c>
      <c r="Y3" s="2276"/>
    </row>
    <row r="4" spans="1:37" ht="12">
      <c r="A4" s="2281"/>
      <c r="B4" s="2282"/>
      <c r="C4" s="2282"/>
      <c r="D4" s="2274"/>
      <c r="E4" s="2274"/>
      <c r="F4" s="2274"/>
      <c r="G4" s="2274"/>
      <c r="H4" s="2274"/>
      <c r="I4" s="2274"/>
      <c r="J4" s="2274"/>
      <c r="K4" s="2274"/>
      <c r="L4" s="2274"/>
      <c r="M4" s="2274"/>
      <c r="N4" s="2274"/>
      <c r="O4" s="2274"/>
      <c r="P4" s="2274"/>
      <c r="Q4" s="2274"/>
      <c r="R4" s="2278"/>
      <c r="S4" s="2274"/>
      <c r="T4" s="2274"/>
      <c r="U4" s="2274"/>
      <c r="V4" s="2274"/>
      <c r="W4" s="2274"/>
      <c r="X4" s="175" t="s">
        <v>1792</v>
      </c>
      <c r="Y4" s="175" t="s">
        <v>1793</v>
      </c>
    </row>
    <row r="5" spans="1:37" s="174" customFormat="1" ht="18" customHeight="1">
      <c r="A5" s="2283"/>
      <c r="B5" s="2284"/>
      <c r="C5" s="176">
        <v>1920</v>
      </c>
      <c r="D5" s="177">
        <v>1925</v>
      </c>
      <c r="E5" s="177">
        <v>1930</v>
      </c>
      <c r="F5" s="177">
        <v>1935</v>
      </c>
      <c r="G5" s="177">
        <v>1940</v>
      </c>
      <c r="H5" s="177">
        <v>1947</v>
      </c>
      <c r="I5" s="177">
        <v>1950</v>
      </c>
      <c r="J5" s="177">
        <v>1955</v>
      </c>
      <c r="K5" s="177">
        <v>1960</v>
      </c>
      <c r="L5" s="177">
        <v>1965</v>
      </c>
      <c r="M5" s="177">
        <v>1970</v>
      </c>
      <c r="N5" s="177">
        <v>1975</v>
      </c>
      <c r="O5" s="177">
        <v>1980</v>
      </c>
      <c r="P5" s="177">
        <v>1985</v>
      </c>
      <c r="Q5" s="177">
        <v>1990</v>
      </c>
      <c r="R5" s="178">
        <v>1995</v>
      </c>
      <c r="S5" s="179">
        <v>2000</v>
      </c>
      <c r="T5" s="177">
        <v>2005</v>
      </c>
      <c r="U5" s="177">
        <v>2010</v>
      </c>
      <c r="V5" s="177">
        <v>2015</v>
      </c>
      <c r="W5" s="533" t="s">
        <v>2312</v>
      </c>
      <c r="X5" s="180"/>
      <c r="Y5" s="181" t="s">
        <v>72</v>
      </c>
      <c r="AB5" s="536" t="s">
        <v>2315</v>
      </c>
      <c r="AC5" s="536" t="s">
        <v>2316</v>
      </c>
      <c r="AD5" s="536" t="s">
        <v>2317</v>
      </c>
      <c r="AE5" s="536" t="s">
        <v>2318</v>
      </c>
      <c r="AH5" s="536" t="s">
        <v>2315</v>
      </c>
      <c r="AI5" s="536" t="s">
        <v>2316</v>
      </c>
      <c r="AJ5" s="536" t="s">
        <v>2317</v>
      </c>
      <c r="AK5" s="536" t="s">
        <v>2318</v>
      </c>
    </row>
    <row r="6" spans="1:37" s="191" customFormat="1" ht="15" customHeight="1">
      <c r="A6" s="182"/>
      <c r="B6" s="183" t="s">
        <v>1768</v>
      </c>
      <c r="C6" s="184">
        <v>2302783</v>
      </c>
      <c r="D6" s="184">
        <v>2455668</v>
      </c>
      <c r="E6" s="184">
        <v>2647326</v>
      </c>
      <c r="F6" s="184">
        <v>2924276</v>
      </c>
      <c r="G6" s="184">
        <v>3222490</v>
      </c>
      <c r="H6" s="184">
        <v>3059083</v>
      </c>
      <c r="I6" s="184">
        <v>3311526</v>
      </c>
      <c r="J6" s="184">
        <v>3622519</v>
      </c>
      <c r="K6" s="184">
        <v>3908127</v>
      </c>
      <c r="L6" s="184">
        <v>4309944</v>
      </c>
      <c r="M6" s="184">
        <v>4667928</v>
      </c>
      <c r="N6" s="184">
        <v>4992140</v>
      </c>
      <c r="O6" s="184">
        <v>5144892</v>
      </c>
      <c r="P6" s="184">
        <v>5278050</v>
      </c>
      <c r="Q6" s="184">
        <v>5405040</v>
      </c>
      <c r="R6" s="185">
        <v>5401877</v>
      </c>
      <c r="S6" s="184">
        <v>5550574</v>
      </c>
      <c r="T6" s="186">
        <v>5590601</v>
      </c>
      <c r="U6" s="187">
        <v>5588133</v>
      </c>
      <c r="V6" s="188">
        <v>5534800</v>
      </c>
      <c r="W6" s="188">
        <f>人口2!AM7</f>
        <v>5469184</v>
      </c>
      <c r="X6" s="189">
        <f>W6-V6</f>
        <v>-65616</v>
      </c>
      <c r="Y6" s="190">
        <f>ROUND((W6-V6)/V6*100,1)</f>
        <v>-1.2</v>
      </c>
      <c r="AA6" s="191">
        <v>1920</v>
      </c>
      <c r="AB6" s="309">
        <f>SUM(AC6:AE6)</f>
        <v>186217</v>
      </c>
      <c r="AC6" s="537">
        <v>59029</v>
      </c>
      <c r="AD6" s="537">
        <v>57240</v>
      </c>
      <c r="AE6" s="537">
        <v>69948</v>
      </c>
      <c r="AG6" s="191">
        <v>1920</v>
      </c>
      <c r="AH6" s="538">
        <f>ROUND(AB6/AB$6*100,1)</f>
        <v>100</v>
      </c>
      <c r="AI6" s="538">
        <f t="shared" ref="AI6:AK6" si="0">ROUND(AC6/AC$6*100,1)</f>
        <v>100</v>
      </c>
      <c r="AJ6" s="538">
        <f t="shared" si="0"/>
        <v>100</v>
      </c>
      <c r="AK6" s="538">
        <f t="shared" si="0"/>
        <v>100</v>
      </c>
    </row>
    <row r="7" spans="1:37" s="191" customFormat="1" ht="15" customHeight="1">
      <c r="A7" s="182" t="s">
        <v>1794</v>
      </c>
      <c r="B7" s="183" t="s">
        <v>1795</v>
      </c>
      <c r="C7" s="184">
        <v>746534</v>
      </c>
      <c r="D7" s="184">
        <v>818602</v>
      </c>
      <c r="E7" s="184">
        <v>915216</v>
      </c>
      <c r="F7" s="184">
        <v>1058033</v>
      </c>
      <c r="G7" s="184">
        <v>1134436</v>
      </c>
      <c r="H7" s="184">
        <v>693971</v>
      </c>
      <c r="I7" s="184">
        <v>820956</v>
      </c>
      <c r="J7" s="184">
        <v>986311</v>
      </c>
      <c r="K7" s="184">
        <v>1113937</v>
      </c>
      <c r="L7" s="184">
        <v>1216614</v>
      </c>
      <c r="M7" s="184">
        <v>1288901</v>
      </c>
      <c r="N7" s="184">
        <v>1360565</v>
      </c>
      <c r="O7" s="184">
        <v>1367390</v>
      </c>
      <c r="P7" s="184">
        <v>1410834</v>
      </c>
      <c r="Q7" s="184">
        <v>1477410</v>
      </c>
      <c r="R7" s="185">
        <v>1423792</v>
      </c>
      <c r="S7" s="184">
        <v>1493398</v>
      </c>
      <c r="T7" s="184">
        <v>1525393</v>
      </c>
      <c r="U7" s="184">
        <v>1544200</v>
      </c>
      <c r="V7" s="188">
        <v>1537272</v>
      </c>
      <c r="W7" s="188">
        <f>人口2!AM8</f>
        <v>1527022</v>
      </c>
      <c r="X7" s="189">
        <f t="shared" ref="X7:X70" si="1">W7-V7</f>
        <v>-10250</v>
      </c>
      <c r="Y7" s="190">
        <f t="shared" ref="Y7:Y70" si="2">ROUND((W7-V7)/V7*100,1)</f>
        <v>-0.7</v>
      </c>
      <c r="AA7" s="191">
        <v>1925</v>
      </c>
      <c r="AB7" s="309">
        <f t="shared" ref="AB7:AB27" si="3">SUM(AC7:AE7)</f>
        <v>190286</v>
      </c>
      <c r="AC7" s="537">
        <v>61093</v>
      </c>
      <c r="AD7" s="537">
        <v>58706</v>
      </c>
      <c r="AE7" s="537">
        <v>70487</v>
      </c>
      <c r="AG7" s="191">
        <v>1925</v>
      </c>
      <c r="AH7" s="538">
        <f t="shared" ref="AH7:AH26" si="4">ROUND(AB7/AB$6*100,1)</f>
        <v>102.2</v>
      </c>
      <c r="AI7" s="538">
        <f t="shared" ref="AI7:AI26" si="5">ROUND(AC7/AC$6*100,1)</f>
        <v>103.5</v>
      </c>
      <c r="AJ7" s="538">
        <f t="shared" ref="AJ7:AJ26" si="6">ROUND(AD7/AD$6*100,1)</f>
        <v>102.6</v>
      </c>
      <c r="AK7" s="538">
        <f t="shared" ref="AK7:AK26" si="7">ROUND(AE7/AE$6*100,1)</f>
        <v>100.8</v>
      </c>
    </row>
    <row r="8" spans="1:37" s="191" customFormat="1" ht="15" customHeight="1">
      <c r="A8" s="182" t="s">
        <v>1796</v>
      </c>
      <c r="B8" s="183" t="s">
        <v>1797</v>
      </c>
      <c r="C8" s="184">
        <v>42024</v>
      </c>
      <c r="D8" s="184">
        <v>52430</v>
      </c>
      <c r="E8" s="184">
        <v>60044</v>
      </c>
      <c r="F8" s="184">
        <v>73157</v>
      </c>
      <c r="G8" s="184">
        <v>87093</v>
      </c>
      <c r="H8" s="184">
        <v>69974</v>
      </c>
      <c r="I8" s="184">
        <v>83842</v>
      </c>
      <c r="J8" s="184">
        <v>108342</v>
      </c>
      <c r="K8" s="184">
        <v>134197</v>
      </c>
      <c r="L8" s="184">
        <v>155732</v>
      </c>
      <c r="M8" s="184">
        <v>170932</v>
      </c>
      <c r="N8" s="184">
        <v>183872</v>
      </c>
      <c r="O8" s="184">
        <v>183284</v>
      </c>
      <c r="P8" s="184">
        <v>184734</v>
      </c>
      <c r="Q8" s="184">
        <v>190354</v>
      </c>
      <c r="R8" s="185">
        <v>157599</v>
      </c>
      <c r="S8" s="184">
        <v>191309</v>
      </c>
      <c r="T8" s="184">
        <v>206037</v>
      </c>
      <c r="U8" s="184">
        <v>210408</v>
      </c>
      <c r="V8" s="188">
        <v>213634</v>
      </c>
      <c r="W8" s="188">
        <f>人口2!AM9</f>
        <v>213773</v>
      </c>
      <c r="X8" s="189">
        <f t="shared" si="1"/>
        <v>139</v>
      </c>
      <c r="Y8" s="190">
        <f t="shared" si="2"/>
        <v>0.1</v>
      </c>
      <c r="AA8" s="191">
        <v>1930</v>
      </c>
      <c r="AB8" s="309">
        <f t="shared" si="3"/>
        <v>188499</v>
      </c>
      <c r="AC8" s="537">
        <v>59592</v>
      </c>
      <c r="AD8" s="537">
        <v>59240</v>
      </c>
      <c r="AE8" s="537">
        <v>69667</v>
      </c>
      <c r="AG8" s="191">
        <v>1930</v>
      </c>
      <c r="AH8" s="538">
        <f t="shared" si="4"/>
        <v>101.2</v>
      </c>
      <c r="AI8" s="538">
        <f t="shared" si="5"/>
        <v>101</v>
      </c>
      <c r="AJ8" s="538">
        <f t="shared" si="6"/>
        <v>103.5</v>
      </c>
      <c r="AK8" s="538">
        <f t="shared" si="7"/>
        <v>99.6</v>
      </c>
    </row>
    <row r="9" spans="1:37" s="191" customFormat="1" ht="15" customHeight="1">
      <c r="A9" s="182" t="s">
        <v>1798</v>
      </c>
      <c r="B9" s="183" t="s">
        <v>1799</v>
      </c>
      <c r="C9" s="184">
        <v>70643</v>
      </c>
      <c r="D9" s="184">
        <v>77209</v>
      </c>
      <c r="E9" s="184">
        <v>86334</v>
      </c>
      <c r="F9" s="184">
        <v>128594</v>
      </c>
      <c r="G9" s="184">
        <v>155933</v>
      </c>
      <c r="H9" s="184">
        <v>97746</v>
      </c>
      <c r="I9" s="184">
        <v>114691</v>
      </c>
      <c r="J9" s="184">
        <v>138577</v>
      </c>
      <c r="K9" s="184">
        <v>155775</v>
      </c>
      <c r="L9" s="184">
        <v>169432</v>
      </c>
      <c r="M9" s="184">
        <v>171281</v>
      </c>
      <c r="N9" s="184">
        <v>157891</v>
      </c>
      <c r="O9" s="184">
        <v>142313</v>
      </c>
      <c r="P9" s="184">
        <v>133745</v>
      </c>
      <c r="Q9" s="184">
        <v>129578</v>
      </c>
      <c r="R9" s="185">
        <v>97473</v>
      </c>
      <c r="S9" s="184">
        <v>120518</v>
      </c>
      <c r="T9" s="184">
        <v>128050</v>
      </c>
      <c r="U9" s="184">
        <v>133451</v>
      </c>
      <c r="V9" s="188">
        <v>136088</v>
      </c>
      <c r="W9" s="188">
        <f>人口2!AM10</f>
        <v>136854</v>
      </c>
      <c r="X9" s="189">
        <f t="shared" si="1"/>
        <v>766</v>
      </c>
      <c r="Y9" s="190">
        <f t="shared" si="2"/>
        <v>0.6</v>
      </c>
      <c r="AA9" s="191">
        <v>1935</v>
      </c>
      <c r="AB9" s="309">
        <f t="shared" si="3"/>
        <v>190040</v>
      </c>
      <c r="AC9" s="537">
        <v>59815</v>
      </c>
      <c r="AD9" s="537">
        <v>60729</v>
      </c>
      <c r="AE9" s="537">
        <v>69496</v>
      </c>
      <c r="AG9" s="191">
        <v>1935</v>
      </c>
      <c r="AH9" s="538">
        <f t="shared" si="4"/>
        <v>102.1</v>
      </c>
      <c r="AI9" s="538">
        <f t="shared" si="5"/>
        <v>101.3</v>
      </c>
      <c r="AJ9" s="538">
        <f t="shared" si="6"/>
        <v>106.1</v>
      </c>
      <c r="AK9" s="538">
        <f t="shared" si="7"/>
        <v>99.4</v>
      </c>
    </row>
    <row r="10" spans="1:37" s="191" customFormat="1" ht="15" customHeight="1">
      <c r="A10" s="182" t="s">
        <v>1800</v>
      </c>
      <c r="B10" s="183" t="s">
        <v>1801</v>
      </c>
      <c r="C10" s="184">
        <v>192125</v>
      </c>
      <c r="D10" s="184">
        <v>209964</v>
      </c>
      <c r="E10" s="184">
        <v>234777</v>
      </c>
      <c r="F10" s="184">
        <v>248409</v>
      </c>
      <c r="G10" s="184">
        <v>237609</v>
      </c>
      <c r="H10" s="184">
        <v>90943</v>
      </c>
      <c r="I10" s="184">
        <v>122953</v>
      </c>
      <c r="J10" s="184">
        <v>156099</v>
      </c>
      <c r="K10" s="184">
        <v>178732</v>
      </c>
      <c r="L10" s="184">
        <v>171835</v>
      </c>
      <c r="M10" s="184">
        <v>148288</v>
      </c>
      <c r="N10" s="184">
        <v>130491</v>
      </c>
      <c r="O10" s="184">
        <v>115329</v>
      </c>
      <c r="P10" s="184">
        <v>119163</v>
      </c>
      <c r="Q10" s="184">
        <v>116279</v>
      </c>
      <c r="R10" s="185">
        <v>103711</v>
      </c>
      <c r="S10" s="184">
        <v>107982</v>
      </c>
      <c r="T10" s="184">
        <v>116591</v>
      </c>
      <c r="U10" s="184">
        <v>126393</v>
      </c>
      <c r="V10" s="188">
        <v>135153</v>
      </c>
      <c r="W10" s="188">
        <f>人口2!AM11</f>
        <v>147715</v>
      </c>
      <c r="X10" s="189">
        <f t="shared" si="1"/>
        <v>12562</v>
      </c>
      <c r="Y10" s="190">
        <f t="shared" si="2"/>
        <v>9.3000000000000007</v>
      </c>
      <c r="AA10" s="191">
        <v>1940</v>
      </c>
      <c r="AB10" s="309">
        <f t="shared" si="3"/>
        <v>185095</v>
      </c>
      <c r="AC10" s="537">
        <v>56906</v>
      </c>
      <c r="AD10" s="537">
        <v>60263</v>
      </c>
      <c r="AE10" s="537">
        <v>67926</v>
      </c>
      <c r="AG10" s="191">
        <v>1940</v>
      </c>
      <c r="AH10" s="538">
        <f t="shared" si="4"/>
        <v>99.4</v>
      </c>
      <c r="AI10" s="538">
        <f t="shared" si="5"/>
        <v>96.4</v>
      </c>
      <c r="AJ10" s="538">
        <f t="shared" si="6"/>
        <v>105.3</v>
      </c>
      <c r="AK10" s="538">
        <f t="shared" si="7"/>
        <v>97.1</v>
      </c>
    </row>
    <row r="11" spans="1:37" s="191" customFormat="1" ht="15" customHeight="1">
      <c r="A11" s="182" t="s">
        <v>1802</v>
      </c>
      <c r="B11" s="183" t="s">
        <v>1803</v>
      </c>
      <c r="C11" s="184">
        <v>158638</v>
      </c>
      <c r="D11" s="184">
        <v>171829</v>
      </c>
      <c r="E11" s="184">
        <v>191571</v>
      </c>
      <c r="F11" s="184">
        <v>206494</v>
      </c>
      <c r="G11" s="184">
        <v>213945</v>
      </c>
      <c r="H11" s="184">
        <v>103071</v>
      </c>
      <c r="I11" s="184">
        <v>123413</v>
      </c>
      <c r="J11" s="184">
        <v>152651</v>
      </c>
      <c r="K11" s="184">
        <v>166724</v>
      </c>
      <c r="L11" s="184">
        <v>177544</v>
      </c>
      <c r="M11" s="184">
        <v>188419</v>
      </c>
      <c r="N11" s="184">
        <v>165868</v>
      </c>
      <c r="O11" s="184">
        <v>142418</v>
      </c>
      <c r="P11" s="184">
        <v>130429</v>
      </c>
      <c r="Q11" s="184">
        <v>123919</v>
      </c>
      <c r="R11" s="185">
        <v>98856</v>
      </c>
      <c r="S11" s="184">
        <v>106897</v>
      </c>
      <c r="T11" s="184">
        <v>106985</v>
      </c>
      <c r="U11" s="184">
        <v>108304</v>
      </c>
      <c r="V11" s="188">
        <v>106956</v>
      </c>
      <c r="W11" s="188">
        <f>人口2!AM12</f>
        <v>109270</v>
      </c>
      <c r="X11" s="189">
        <f t="shared" si="1"/>
        <v>2314</v>
      </c>
      <c r="Y11" s="190">
        <f t="shared" si="2"/>
        <v>2.2000000000000002</v>
      </c>
      <c r="AA11" s="191">
        <v>1947</v>
      </c>
      <c r="AB11" s="309">
        <f t="shared" si="3"/>
        <v>226890</v>
      </c>
      <c r="AC11" s="537">
        <v>69463</v>
      </c>
      <c r="AD11" s="537">
        <v>72644</v>
      </c>
      <c r="AE11" s="537">
        <v>84783</v>
      </c>
      <c r="AG11" s="191">
        <v>1947</v>
      </c>
      <c r="AH11" s="539">
        <f t="shared" si="4"/>
        <v>121.8</v>
      </c>
      <c r="AI11" s="538">
        <f t="shared" si="5"/>
        <v>117.7</v>
      </c>
      <c r="AJ11" s="538">
        <f t="shared" si="6"/>
        <v>126.9</v>
      </c>
      <c r="AK11" s="539">
        <f t="shared" si="7"/>
        <v>121.2</v>
      </c>
    </row>
    <row r="12" spans="1:37" s="191" customFormat="1" ht="15" customHeight="1">
      <c r="A12" s="182" t="s">
        <v>1804</v>
      </c>
      <c r="B12" s="183" t="s">
        <v>1805</v>
      </c>
      <c r="C12" s="184">
        <v>68133</v>
      </c>
      <c r="D12" s="184">
        <v>73798</v>
      </c>
      <c r="E12" s="184">
        <v>82277</v>
      </c>
      <c r="F12" s="184">
        <v>88686</v>
      </c>
      <c r="G12" s="184">
        <v>91886</v>
      </c>
      <c r="H12" s="184">
        <v>44267</v>
      </c>
      <c r="I12" s="184">
        <v>53004</v>
      </c>
      <c r="J12" s="184">
        <v>65561</v>
      </c>
      <c r="K12" s="184">
        <v>71605</v>
      </c>
      <c r="L12" s="184">
        <v>76252</v>
      </c>
      <c r="M12" s="184">
        <v>80923</v>
      </c>
      <c r="N12" s="184">
        <v>135691</v>
      </c>
      <c r="O12" s="184">
        <v>164714</v>
      </c>
      <c r="P12" s="184">
        <v>177221</v>
      </c>
      <c r="Q12" s="184">
        <v>198443</v>
      </c>
      <c r="R12" s="185">
        <v>230473</v>
      </c>
      <c r="S12" s="184">
        <v>225184</v>
      </c>
      <c r="T12" s="184">
        <v>225945</v>
      </c>
      <c r="U12" s="184">
        <v>226836</v>
      </c>
      <c r="V12" s="188">
        <v>219805</v>
      </c>
      <c r="W12" s="188">
        <f>人口2!AM13</f>
        <v>210747</v>
      </c>
      <c r="X12" s="189">
        <f t="shared" si="1"/>
        <v>-9058</v>
      </c>
      <c r="Y12" s="190">
        <f t="shared" si="2"/>
        <v>-4.0999999999999996</v>
      </c>
      <c r="AA12" s="191">
        <v>1950</v>
      </c>
      <c r="AB12" s="309">
        <f t="shared" si="3"/>
        <v>226280</v>
      </c>
      <c r="AC12" s="537">
        <v>69825</v>
      </c>
      <c r="AD12" s="537">
        <v>73581</v>
      </c>
      <c r="AE12" s="537">
        <v>82874</v>
      </c>
      <c r="AG12" s="191">
        <v>1950</v>
      </c>
      <c r="AH12" s="538">
        <f t="shared" si="4"/>
        <v>121.5</v>
      </c>
      <c r="AI12" s="539">
        <f t="shared" si="5"/>
        <v>118.3</v>
      </c>
      <c r="AJ12" s="539">
        <f t="shared" si="6"/>
        <v>128.5</v>
      </c>
      <c r="AK12" s="538">
        <f t="shared" si="7"/>
        <v>118.5</v>
      </c>
    </row>
    <row r="13" spans="1:37" s="191" customFormat="1" ht="15" customHeight="1">
      <c r="A13" s="182" t="s">
        <v>1806</v>
      </c>
      <c r="B13" s="183" t="s">
        <v>1807</v>
      </c>
      <c r="C13" s="184">
        <v>128760</v>
      </c>
      <c r="D13" s="184">
        <v>140814</v>
      </c>
      <c r="E13" s="184">
        <v>157664</v>
      </c>
      <c r="F13" s="184">
        <v>188831</v>
      </c>
      <c r="G13" s="184">
        <v>202985</v>
      </c>
      <c r="H13" s="184">
        <v>150204</v>
      </c>
      <c r="I13" s="184">
        <v>167109</v>
      </c>
      <c r="J13" s="184">
        <v>189806</v>
      </c>
      <c r="K13" s="184">
        <v>202338</v>
      </c>
      <c r="L13" s="184">
        <v>214345</v>
      </c>
      <c r="M13" s="184">
        <v>210072</v>
      </c>
      <c r="N13" s="184">
        <v>185974</v>
      </c>
      <c r="O13" s="184">
        <v>163949</v>
      </c>
      <c r="P13" s="184">
        <v>148590</v>
      </c>
      <c r="Q13" s="184">
        <v>136884</v>
      </c>
      <c r="R13" s="185">
        <v>96807</v>
      </c>
      <c r="S13" s="184">
        <v>105464</v>
      </c>
      <c r="T13" s="184">
        <v>103791</v>
      </c>
      <c r="U13" s="184">
        <v>101624</v>
      </c>
      <c r="V13" s="188">
        <v>97912</v>
      </c>
      <c r="W13" s="188">
        <f>人口2!AM14</f>
        <v>94933</v>
      </c>
      <c r="X13" s="189">
        <f t="shared" si="1"/>
        <v>-2979</v>
      </c>
      <c r="Y13" s="190">
        <f t="shared" si="2"/>
        <v>-3</v>
      </c>
      <c r="AA13" s="191">
        <v>1955</v>
      </c>
      <c r="AB13" s="309">
        <f t="shared" si="3"/>
        <v>214908</v>
      </c>
      <c r="AC13" s="537">
        <v>66148</v>
      </c>
      <c r="AD13" s="537">
        <v>70687</v>
      </c>
      <c r="AE13" s="537">
        <v>78073</v>
      </c>
      <c r="AG13" s="191">
        <v>1955</v>
      </c>
      <c r="AH13" s="538">
        <f t="shared" si="4"/>
        <v>115.4</v>
      </c>
      <c r="AI13" s="538">
        <f t="shared" si="5"/>
        <v>112.1</v>
      </c>
      <c r="AJ13" s="538">
        <f t="shared" si="6"/>
        <v>123.5</v>
      </c>
      <c r="AK13" s="538">
        <f t="shared" si="7"/>
        <v>111.6</v>
      </c>
    </row>
    <row r="14" spans="1:37" s="191" customFormat="1" ht="15" customHeight="1">
      <c r="A14" s="182" t="s">
        <v>1808</v>
      </c>
      <c r="B14" s="183" t="s">
        <v>1809</v>
      </c>
      <c r="C14" s="184">
        <v>41477</v>
      </c>
      <c r="D14" s="184">
        <v>45689</v>
      </c>
      <c r="E14" s="184">
        <v>51868</v>
      </c>
      <c r="F14" s="184">
        <v>66313</v>
      </c>
      <c r="G14" s="184">
        <v>80512</v>
      </c>
      <c r="H14" s="184">
        <v>58398</v>
      </c>
      <c r="I14" s="184">
        <v>68609</v>
      </c>
      <c r="J14" s="184">
        <v>80649</v>
      </c>
      <c r="K14" s="184">
        <v>94238</v>
      </c>
      <c r="L14" s="184">
        <v>104389</v>
      </c>
      <c r="M14" s="184">
        <v>112359</v>
      </c>
      <c r="N14" s="184">
        <v>127187</v>
      </c>
      <c r="O14" s="184">
        <v>155683</v>
      </c>
      <c r="P14" s="184">
        <v>181966</v>
      </c>
      <c r="Q14" s="184">
        <v>188119</v>
      </c>
      <c r="R14" s="185">
        <v>176507</v>
      </c>
      <c r="S14" s="184">
        <v>174056</v>
      </c>
      <c r="T14" s="184">
        <v>171628</v>
      </c>
      <c r="U14" s="184">
        <v>167475</v>
      </c>
      <c r="V14" s="188">
        <v>162468</v>
      </c>
      <c r="W14" s="188">
        <f>人口2!AM15</f>
        <v>158888</v>
      </c>
      <c r="X14" s="189">
        <f t="shared" si="1"/>
        <v>-3580</v>
      </c>
      <c r="Y14" s="190">
        <f t="shared" si="2"/>
        <v>-2.2000000000000002</v>
      </c>
      <c r="AA14" s="191">
        <v>1960</v>
      </c>
      <c r="AB14" s="309">
        <f t="shared" si="3"/>
        <v>198808</v>
      </c>
      <c r="AC14" s="537">
        <v>62632</v>
      </c>
      <c r="AD14" s="537">
        <v>64789</v>
      </c>
      <c r="AE14" s="537">
        <v>71387</v>
      </c>
      <c r="AG14" s="191">
        <v>1960</v>
      </c>
      <c r="AH14" s="538">
        <f t="shared" si="4"/>
        <v>106.8</v>
      </c>
      <c r="AI14" s="538">
        <f t="shared" si="5"/>
        <v>106.1</v>
      </c>
      <c r="AJ14" s="538">
        <f t="shared" si="6"/>
        <v>113.2</v>
      </c>
      <c r="AK14" s="538">
        <f t="shared" si="7"/>
        <v>102.1</v>
      </c>
    </row>
    <row r="15" spans="1:37" s="191" customFormat="1" ht="15" customHeight="1">
      <c r="A15" s="182" t="s">
        <v>1810</v>
      </c>
      <c r="B15" s="183" t="s">
        <v>1811</v>
      </c>
      <c r="C15" s="192">
        <v>44734</v>
      </c>
      <c r="D15" s="192">
        <v>46869</v>
      </c>
      <c r="E15" s="192">
        <v>50681</v>
      </c>
      <c r="F15" s="192">
        <v>57549</v>
      </c>
      <c r="G15" s="192">
        <v>64473</v>
      </c>
      <c r="H15" s="192">
        <v>79368</v>
      </c>
      <c r="I15" s="192">
        <v>87335</v>
      </c>
      <c r="J15" s="192">
        <v>94626</v>
      </c>
      <c r="K15" s="192">
        <v>110328</v>
      </c>
      <c r="L15" s="192">
        <v>147085</v>
      </c>
      <c r="M15" s="192">
        <v>206627</v>
      </c>
      <c r="N15" s="192">
        <v>273591</v>
      </c>
      <c r="O15" s="192">
        <v>299700</v>
      </c>
      <c r="P15" s="184">
        <v>224212</v>
      </c>
      <c r="Q15" s="184">
        <v>235254</v>
      </c>
      <c r="R15" s="185">
        <v>240203</v>
      </c>
      <c r="S15" s="184">
        <v>226230</v>
      </c>
      <c r="T15" s="184">
        <v>222729</v>
      </c>
      <c r="U15" s="184">
        <v>220411</v>
      </c>
      <c r="V15" s="188">
        <v>219474</v>
      </c>
      <c r="W15" s="188">
        <f>人口2!AM16</f>
        <v>215562</v>
      </c>
      <c r="X15" s="189">
        <f t="shared" si="1"/>
        <v>-3912</v>
      </c>
      <c r="Y15" s="190">
        <f t="shared" si="2"/>
        <v>-1.8</v>
      </c>
      <c r="AA15" s="191">
        <v>1965</v>
      </c>
      <c r="AB15" s="309">
        <f t="shared" si="3"/>
        <v>185473</v>
      </c>
      <c r="AC15" s="537">
        <v>58974</v>
      </c>
      <c r="AD15" s="537">
        <v>60194</v>
      </c>
      <c r="AE15" s="537">
        <v>66305</v>
      </c>
      <c r="AG15" s="191">
        <v>1965</v>
      </c>
      <c r="AH15" s="538">
        <f t="shared" si="4"/>
        <v>99.6</v>
      </c>
      <c r="AI15" s="538">
        <f t="shared" si="5"/>
        <v>99.9</v>
      </c>
      <c r="AJ15" s="538">
        <f t="shared" si="6"/>
        <v>105.2</v>
      </c>
      <c r="AK15" s="538">
        <f t="shared" si="7"/>
        <v>94.8</v>
      </c>
    </row>
    <row r="16" spans="1:37" s="191" customFormat="1" ht="15" customHeight="1">
      <c r="A16" s="182" t="s">
        <v>1812</v>
      </c>
      <c r="B16" s="183" t="s">
        <v>1813</v>
      </c>
      <c r="C16" s="193" t="s">
        <v>1814</v>
      </c>
      <c r="D16" s="193" t="s">
        <v>1814</v>
      </c>
      <c r="E16" s="193" t="s">
        <v>1814</v>
      </c>
      <c r="F16" s="193" t="s">
        <v>1814</v>
      </c>
      <c r="G16" s="193" t="s">
        <v>1814</v>
      </c>
      <c r="H16" s="193" t="s">
        <v>1814</v>
      </c>
      <c r="I16" s="193" t="s">
        <v>1814</v>
      </c>
      <c r="J16" s="193" t="s">
        <v>1814</v>
      </c>
      <c r="K16" s="193" t="s">
        <v>1814</v>
      </c>
      <c r="L16" s="193" t="s">
        <v>1814</v>
      </c>
      <c r="M16" s="193" t="s">
        <v>1814</v>
      </c>
      <c r="N16" s="193" t="s">
        <v>1814</v>
      </c>
      <c r="O16" s="193" t="s">
        <v>1814</v>
      </c>
      <c r="P16" s="184">
        <v>110774</v>
      </c>
      <c r="Q16" s="184">
        <v>158580</v>
      </c>
      <c r="R16" s="185">
        <v>222163</v>
      </c>
      <c r="S16" s="184">
        <v>235758</v>
      </c>
      <c r="T16" s="184">
        <v>243637</v>
      </c>
      <c r="U16" s="184">
        <v>249298</v>
      </c>
      <c r="V16" s="188">
        <v>245782</v>
      </c>
      <c r="W16" s="188">
        <f>人口2!AM17</f>
        <v>239280</v>
      </c>
      <c r="X16" s="189">
        <f t="shared" si="1"/>
        <v>-6502</v>
      </c>
      <c r="Y16" s="190">
        <f t="shared" si="2"/>
        <v>-2.6</v>
      </c>
      <c r="AA16" s="191">
        <v>1970</v>
      </c>
      <c r="AB16" s="309">
        <f t="shared" si="3"/>
        <v>175918</v>
      </c>
      <c r="AC16" s="537">
        <v>56171</v>
      </c>
      <c r="AD16" s="537">
        <v>58072</v>
      </c>
      <c r="AE16" s="537">
        <v>61675</v>
      </c>
      <c r="AG16" s="191">
        <v>1970</v>
      </c>
      <c r="AH16" s="538">
        <f t="shared" si="4"/>
        <v>94.5</v>
      </c>
      <c r="AI16" s="538">
        <f t="shared" si="5"/>
        <v>95.2</v>
      </c>
      <c r="AJ16" s="538">
        <f t="shared" si="6"/>
        <v>101.5</v>
      </c>
      <c r="AK16" s="538">
        <f t="shared" si="7"/>
        <v>88.2</v>
      </c>
    </row>
    <row r="17" spans="1:37" s="191" customFormat="1" ht="15" customHeight="1">
      <c r="A17" s="194" t="s">
        <v>1815</v>
      </c>
      <c r="B17" s="195"/>
      <c r="V17" s="195"/>
      <c r="W17" s="195"/>
      <c r="X17" s="189" t="s">
        <v>2314</v>
      </c>
      <c r="Y17" s="190" t="s">
        <v>2314</v>
      </c>
      <c r="AA17" s="191">
        <v>1975</v>
      </c>
      <c r="AB17" s="309">
        <f t="shared" si="3"/>
        <v>172133</v>
      </c>
      <c r="AC17" s="537">
        <v>55022</v>
      </c>
      <c r="AD17" s="537">
        <v>57813</v>
      </c>
      <c r="AE17" s="537">
        <v>59298</v>
      </c>
      <c r="AG17" s="191">
        <v>1975</v>
      </c>
      <c r="AH17" s="538">
        <f t="shared" si="4"/>
        <v>92.4</v>
      </c>
      <c r="AI17" s="538">
        <f t="shared" si="5"/>
        <v>93.2</v>
      </c>
      <c r="AJ17" s="538">
        <f t="shared" si="6"/>
        <v>101</v>
      </c>
      <c r="AK17" s="538">
        <f t="shared" si="7"/>
        <v>84.8</v>
      </c>
    </row>
    <row r="18" spans="1:37" s="191" customFormat="1" ht="15" customHeight="1">
      <c r="A18" s="182" t="s">
        <v>1816</v>
      </c>
      <c r="B18" s="183" t="s">
        <v>1817</v>
      </c>
      <c r="C18" s="184">
        <v>78261</v>
      </c>
      <c r="D18" s="184">
        <v>99481</v>
      </c>
      <c r="E18" s="184">
        <v>120902</v>
      </c>
      <c r="F18" s="184">
        <v>173051</v>
      </c>
      <c r="G18" s="184">
        <v>274231</v>
      </c>
      <c r="H18" s="184">
        <v>232941</v>
      </c>
      <c r="I18" s="184">
        <v>278973</v>
      </c>
      <c r="J18" s="184">
        <v>335165</v>
      </c>
      <c r="K18" s="184">
        <v>405534</v>
      </c>
      <c r="L18" s="184">
        <v>500472</v>
      </c>
      <c r="M18" s="184">
        <v>553696</v>
      </c>
      <c r="N18" s="184">
        <v>545783</v>
      </c>
      <c r="O18" s="184">
        <v>523650</v>
      </c>
      <c r="P18" s="184">
        <v>509115</v>
      </c>
      <c r="Q18" s="184">
        <v>498999</v>
      </c>
      <c r="R18" s="185">
        <v>488586</v>
      </c>
      <c r="S18" s="184">
        <v>466187</v>
      </c>
      <c r="T18" s="184">
        <v>462647</v>
      </c>
      <c r="U18" s="184">
        <v>453748</v>
      </c>
      <c r="V18" s="188">
        <v>452563</v>
      </c>
      <c r="W18" s="188">
        <f>人口2!AM19</f>
        <v>459717</v>
      </c>
      <c r="X18" s="189">
        <f t="shared" si="1"/>
        <v>7154</v>
      </c>
      <c r="Y18" s="190">
        <f t="shared" si="2"/>
        <v>1.6</v>
      </c>
      <c r="AA18" s="191">
        <v>1980</v>
      </c>
      <c r="AB18" s="309">
        <f t="shared" si="3"/>
        <v>170220</v>
      </c>
      <c r="AC18" s="537">
        <v>54826</v>
      </c>
      <c r="AD18" s="537">
        <v>57744</v>
      </c>
      <c r="AE18" s="537">
        <v>57650</v>
      </c>
      <c r="AG18" s="191">
        <v>1980</v>
      </c>
      <c r="AH18" s="538">
        <f t="shared" si="4"/>
        <v>91.4</v>
      </c>
      <c r="AI18" s="538">
        <f t="shared" si="5"/>
        <v>92.9</v>
      </c>
      <c r="AJ18" s="538">
        <f t="shared" si="6"/>
        <v>100.9</v>
      </c>
      <c r="AK18" s="538">
        <f t="shared" si="7"/>
        <v>82.4</v>
      </c>
    </row>
    <row r="19" spans="1:37" s="191" customFormat="1" ht="15" customHeight="1">
      <c r="A19" s="182" t="s">
        <v>1818</v>
      </c>
      <c r="B19" s="183" t="s">
        <v>1819</v>
      </c>
      <c r="C19" s="184">
        <v>60391</v>
      </c>
      <c r="D19" s="184">
        <v>80220</v>
      </c>
      <c r="E19" s="184">
        <v>98901</v>
      </c>
      <c r="F19" s="184">
        <v>130436</v>
      </c>
      <c r="G19" s="184">
        <v>170055</v>
      </c>
      <c r="H19" s="184">
        <v>144052</v>
      </c>
      <c r="I19" s="184">
        <v>168610</v>
      </c>
      <c r="J19" s="184">
        <v>210527</v>
      </c>
      <c r="K19" s="184">
        <v>263029</v>
      </c>
      <c r="L19" s="184">
        <v>337391</v>
      </c>
      <c r="M19" s="184">
        <v>377043</v>
      </c>
      <c r="N19" s="184">
        <v>400622</v>
      </c>
      <c r="O19" s="184">
        <v>410329</v>
      </c>
      <c r="P19" s="184">
        <v>421267</v>
      </c>
      <c r="Q19" s="184">
        <v>426909</v>
      </c>
      <c r="R19" s="185">
        <v>390389</v>
      </c>
      <c r="S19" s="184">
        <v>438105</v>
      </c>
      <c r="T19" s="184">
        <v>465337</v>
      </c>
      <c r="U19" s="184">
        <v>482640</v>
      </c>
      <c r="V19" s="188">
        <v>487850</v>
      </c>
      <c r="W19" s="188">
        <f>人口2!AM20</f>
        <v>485705</v>
      </c>
      <c r="X19" s="189">
        <f t="shared" si="1"/>
        <v>-2145</v>
      </c>
      <c r="Y19" s="190">
        <f t="shared" si="2"/>
        <v>-0.4</v>
      </c>
      <c r="AA19" s="191">
        <v>1985</v>
      </c>
      <c r="AB19" s="309">
        <f t="shared" si="3"/>
        <v>169044</v>
      </c>
      <c r="AC19" s="537">
        <v>55048</v>
      </c>
      <c r="AD19" s="537">
        <v>57690</v>
      </c>
      <c r="AE19" s="537">
        <v>56306</v>
      </c>
      <c r="AG19" s="191">
        <v>1985</v>
      </c>
      <c r="AH19" s="538">
        <f t="shared" si="4"/>
        <v>90.8</v>
      </c>
      <c r="AI19" s="538">
        <f t="shared" si="5"/>
        <v>93.3</v>
      </c>
      <c r="AJ19" s="538">
        <f t="shared" si="6"/>
        <v>100.8</v>
      </c>
      <c r="AK19" s="538">
        <f t="shared" si="7"/>
        <v>80.5</v>
      </c>
    </row>
    <row r="20" spans="1:37" s="191" customFormat="1" ht="15" customHeight="1">
      <c r="A20" s="182" t="s">
        <v>1820</v>
      </c>
      <c r="B20" s="183" t="s">
        <v>1821</v>
      </c>
      <c r="C20" s="184">
        <v>11151</v>
      </c>
      <c r="D20" s="184">
        <v>19101</v>
      </c>
      <c r="E20" s="184">
        <v>28404</v>
      </c>
      <c r="F20" s="184">
        <v>35567</v>
      </c>
      <c r="G20" s="184">
        <v>39137</v>
      </c>
      <c r="H20" s="184">
        <v>37033</v>
      </c>
      <c r="I20" s="184">
        <v>42951</v>
      </c>
      <c r="J20" s="184">
        <v>50960</v>
      </c>
      <c r="K20" s="184">
        <v>57050</v>
      </c>
      <c r="L20" s="184">
        <v>63195</v>
      </c>
      <c r="M20" s="184">
        <v>70938</v>
      </c>
      <c r="N20" s="184">
        <v>76211</v>
      </c>
      <c r="O20" s="184">
        <v>81745</v>
      </c>
      <c r="P20" s="184">
        <v>87127</v>
      </c>
      <c r="Q20" s="184">
        <v>87524</v>
      </c>
      <c r="R20" s="185">
        <v>75032</v>
      </c>
      <c r="S20" s="184">
        <v>83834</v>
      </c>
      <c r="T20" s="184">
        <v>90590</v>
      </c>
      <c r="U20" s="184">
        <v>93238</v>
      </c>
      <c r="V20" s="188">
        <v>95350</v>
      </c>
      <c r="W20" s="188">
        <f>人口2!AM21</f>
        <v>94038</v>
      </c>
      <c r="X20" s="189">
        <f t="shared" si="1"/>
        <v>-1312</v>
      </c>
      <c r="Y20" s="190">
        <f t="shared" si="2"/>
        <v>-1.4</v>
      </c>
      <c r="AA20" s="191">
        <v>1990</v>
      </c>
      <c r="AB20" s="309">
        <f t="shared" si="3"/>
        <v>166218</v>
      </c>
      <c r="AC20" s="537">
        <v>54049</v>
      </c>
      <c r="AD20" s="537">
        <v>57526</v>
      </c>
      <c r="AE20" s="537">
        <v>54643</v>
      </c>
      <c r="AG20" s="191">
        <v>1990</v>
      </c>
      <c r="AH20" s="538">
        <f t="shared" si="4"/>
        <v>89.3</v>
      </c>
      <c r="AI20" s="538">
        <f t="shared" si="5"/>
        <v>91.6</v>
      </c>
      <c r="AJ20" s="538">
        <f t="shared" si="6"/>
        <v>100.5</v>
      </c>
      <c r="AK20" s="538">
        <f t="shared" si="7"/>
        <v>78.099999999999994</v>
      </c>
    </row>
    <row r="21" spans="1:37" s="191" customFormat="1" ht="15" customHeight="1">
      <c r="A21" s="194" t="s">
        <v>1822</v>
      </c>
      <c r="B21" s="195"/>
      <c r="V21" s="195"/>
      <c r="W21" s="195"/>
      <c r="X21" s="189" t="s">
        <v>2314</v>
      </c>
      <c r="Y21" s="190" t="s">
        <v>2314</v>
      </c>
      <c r="AA21" s="191">
        <v>1995</v>
      </c>
      <c r="AB21" s="309">
        <f t="shared" si="3"/>
        <v>162738</v>
      </c>
      <c r="AC21" s="537">
        <v>52839</v>
      </c>
      <c r="AD21" s="537">
        <v>56664</v>
      </c>
      <c r="AE21" s="537">
        <v>53235</v>
      </c>
      <c r="AG21" s="191">
        <v>1995</v>
      </c>
      <c r="AH21" s="538">
        <f t="shared" si="4"/>
        <v>87.4</v>
      </c>
      <c r="AI21" s="538">
        <f t="shared" si="5"/>
        <v>89.5</v>
      </c>
      <c r="AJ21" s="538">
        <f t="shared" si="6"/>
        <v>99</v>
      </c>
      <c r="AK21" s="538">
        <f t="shared" si="7"/>
        <v>76.099999999999994</v>
      </c>
    </row>
    <row r="22" spans="1:37" s="191" customFormat="1" ht="15" customHeight="1">
      <c r="A22" s="182" t="s">
        <v>1823</v>
      </c>
      <c r="B22" s="183" t="s">
        <v>1824</v>
      </c>
      <c r="C22" s="184">
        <v>18013</v>
      </c>
      <c r="D22" s="184">
        <v>20262</v>
      </c>
      <c r="E22" s="184">
        <v>24038</v>
      </c>
      <c r="F22" s="184">
        <v>31487</v>
      </c>
      <c r="G22" s="184">
        <v>40018</v>
      </c>
      <c r="H22" s="184">
        <v>56677</v>
      </c>
      <c r="I22" s="184">
        <v>59838</v>
      </c>
      <c r="J22" s="184">
        <v>68982</v>
      </c>
      <c r="K22" s="184">
        <v>86455</v>
      </c>
      <c r="L22" s="184">
        <v>121380</v>
      </c>
      <c r="M22" s="184">
        <v>153763</v>
      </c>
      <c r="N22" s="184">
        <v>171978</v>
      </c>
      <c r="O22" s="184">
        <v>178228</v>
      </c>
      <c r="P22" s="184">
        <v>182731</v>
      </c>
      <c r="Q22" s="184">
        <v>186134</v>
      </c>
      <c r="R22" s="185">
        <v>188431</v>
      </c>
      <c r="S22" s="184">
        <v>192159</v>
      </c>
      <c r="T22" s="184">
        <v>192250</v>
      </c>
      <c r="U22" s="184">
        <v>196127</v>
      </c>
      <c r="V22" s="188">
        <v>196883</v>
      </c>
      <c r="W22" s="188">
        <f>人口2!AM23</f>
        <v>198244</v>
      </c>
      <c r="X22" s="189">
        <f t="shared" si="1"/>
        <v>1361</v>
      </c>
      <c r="Y22" s="190">
        <f t="shared" si="2"/>
        <v>0.7</v>
      </c>
      <c r="AA22" s="191">
        <v>2000</v>
      </c>
      <c r="AB22" s="309">
        <f t="shared" si="3"/>
        <v>159111</v>
      </c>
      <c r="AC22" s="537">
        <v>52248</v>
      </c>
      <c r="AD22" s="537">
        <v>54979</v>
      </c>
      <c r="AE22" s="537">
        <v>51884</v>
      </c>
      <c r="AG22" s="191">
        <v>2000</v>
      </c>
      <c r="AH22" s="538">
        <f t="shared" si="4"/>
        <v>85.4</v>
      </c>
      <c r="AI22" s="538">
        <f t="shared" si="5"/>
        <v>88.5</v>
      </c>
      <c r="AJ22" s="538">
        <f t="shared" si="6"/>
        <v>96</v>
      </c>
      <c r="AK22" s="538">
        <f t="shared" si="7"/>
        <v>74.2</v>
      </c>
    </row>
    <row r="23" spans="1:37" s="191" customFormat="1" ht="15" customHeight="1">
      <c r="A23" s="182" t="s">
        <v>1825</v>
      </c>
      <c r="B23" s="183" t="s">
        <v>1826</v>
      </c>
      <c r="C23" s="184">
        <v>16831</v>
      </c>
      <c r="D23" s="184">
        <v>19516</v>
      </c>
      <c r="E23" s="184">
        <v>22831</v>
      </c>
      <c r="F23" s="184">
        <v>26544</v>
      </c>
      <c r="G23" s="184">
        <v>31739</v>
      </c>
      <c r="H23" s="184">
        <v>46900</v>
      </c>
      <c r="I23" s="184">
        <v>48405</v>
      </c>
      <c r="J23" s="184">
        <v>55084</v>
      </c>
      <c r="K23" s="184">
        <v>66491</v>
      </c>
      <c r="L23" s="184">
        <v>91486</v>
      </c>
      <c r="M23" s="184">
        <v>127179</v>
      </c>
      <c r="N23" s="184">
        <v>162624</v>
      </c>
      <c r="O23" s="184">
        <v>183628</v>
      </c>
      <c r="P23" s="184">
        <v>194273</v>
      </c>
      <c r="Q23" s="184">
        <v>201862</v>
      </c>
      <c r="R23" s="185">
        <v>202544</v>
      </c>
      <c r="S23" s="184">
        <v>213037</v>
      </c>
      <c r="T23" s="184">
        <v>219862</v>
      </c>
      <c r="U23" s="184">
        <v>225700</v>
      </c>
      <c r="V23" s="188">
        <v>224903</v>
      </c>
      <c r="W23" s="188">
        <f>人口2!AM24</f>
        <v>226658</v>
      </c>
      <c r="X23" s="189">
        <f t="shared" si="1"/>
        <v>1755</v>
      </c>
      <c r="Y23" s="190">
        <f t="shared" si="2"/>
        <v>0.8</v>
      </c>
      <c r="AA23" s="191">
        <v>2005</v>
      </c>
      <c r="AB23" s="309">
        <f t="shared" si="3"/>
        <v>151391</v>
      </c>
      <c r="AC23" s="537">
        <v>50030</v>
      </c>
      <c r="AD23" s="537">
        <v>52283</v>
      </c>
      <c r="AE23" s="537">
        <v>49078</v>
      </c>
      <c r="AG23" s="191">
        <v>2005</v>
      </c>
      <c r="AH23" s="538">
        <f t="shared" si="4"/>
        <v>81.3</v>
      </c>
      <c r="AI23" s="538">
        <f t="shared" si="5"/>
        <v>84.8</v>
      </c>
      <c r="AJ23" s="538">
        <f t="shared" si="6"/>
        <v>91.3</v>
      </c>
      <c r="AK23" s="538">
        <f t="shared" si="7"/>
        <v>70.2</v>
      </c>
    </row>
    <row r="24" spans="1:37" s="191" customFormat="1" ht="15" customHeight="1">
      <c r="A24" s="182" t="s">
        <v>1827</v>
      </c>
      <c r="B24" s="183" t="s">
        <v>1828</v>
      </c>
      <c r="C24" s="184">
        <v>13951</v>
      </c>
      <c r="D24" s="184">
        <v>16047</v>
      </c>
      <c r="E24" s="184">
        <v>17039</v>
      </c>
      <c r="F24" s="184">
        <v>18889</v>
      </c>
      <c r="G24" s="184">
        <v>22411</v>
      </c>
      <c r="H24" s="184">
        <v>31048</v>
      </c>
      <c r="I24" s="184">
        <v>32555</v>
      </c>
      <c r="J24" s="184">
        <v>35158</v>
      </c>
      <c r="K24" s="184">
        <v>41916</v>
      </c>
      <c r="L24" s="184">
        <v>61282</v>
      </c>
      <c r="M24" s="184">
        <v>87127</v>
      </c>
      <c r="N24" s="184">
        <v>115773</v>
      </c>
      <c r="O24" s="184">
        <v>129834</v>
      </c>
      <c r="P24" s="184">
        <v>136376</v>
      </c>
      <c r="Q24" s="184">
        <v>141253</v>
      </c>
      <c r="R24" s="185">
        <v>144539</v>
      </c>
      <c r="S24" s="184">
        <v>153762</v>
      </c>
      <c r="T24" s="184">
        <v>157668</v>
      </c>
      <c r="U24" s="184">
        <v>156423</v>
      </c>
      <c r="V24" s="188">
        <v>156375</v>
      </c>
      <c r="W24" s="188">
        <f>人口2!AM25</f>
        <v>152473</v>
      </c>
      <c r="X24" s="189">
        <f t="shared" si="1"/>
        <v>-3902</v>
      </c>
      <c r="Y24" s="190">
        <f t="shared" si="2"/>
        <v>-2.5</v>
      </c>
      <c r="AA24" s="191">
        <v>2010</v>
      </c>
      <c r="AB24" s="309">
        <f t="shared" si="3"/>
        <v>143547</v>
      </c>
      <c r="AC24" s="537">
        <v>47254</v>
      </c>
      <c r="AD24" s="537">
        <v>49834</v>
      </c>
      <c r="AE24" s="537">
        <v>46459</v>
      </c>
      <c r="AG24" s="191">
        <v>2010</v>
      </c>
      <c r="AH24" s="538">
        <f t="shared" si="4"/>
        <v>77.099999999999994</v>
      </c>
      <c r="AI24" s="538">
        <f t="shared" si="5"/>
        <v>80.099999999999994</v>
      </c>
      <c r="AJ24" s="538">
        <f t="shared" si="6"/>
        <v>87.1</v>
      </c>
      <c r="AK24" s="538">
        <f t="shared" si="7"/>
        <v>66.400000000000006</v>
      </c>
    </row>
    <row r="25" spans="1:37" s="191" customFormat="1" ht="15" customHeight="1">
      <c r="A25" s="182" t="s">
        <v>1829</v>
      </c>
      <c r="B25" s="183" t="s">
        <v>1830</v>
      </c>
      <c r="C25" s="184">
        <v>22008</v>
      </c>
      <c r="D25" s="184">
        <v>22238</v>
      </c>
      <c r="E25" s="184">
        <v>23513</v>
      </c>
      <c r="F25" s="184">
        <v>23212</v>
      </c>
      <c r="G25" s="184">
        <v>24282</v>
      </c>
      <c r="H25" s="184">
        <v>33145</v>
      </c>
      <c r="I25" s="184">
        <v>33211</v>
      </c>
      <c r="J25" s="184">
        <v>33667</v>
      </c>
      <c r="K25" s="184">
        <v>32528</v>
      </c>
      <c r="L25" s="184">
        <v>32265</v>
      </c>
      <c r="M25" s="184">
        <v>33090</v>
      </c>
      <c r="N25" s="184">
        <v>35261</v>
      </c>
      <c r="O25" s="184">
        <v>36529</v>
      </c>
      <c r="P25" s="184">
        <v>40716</v>
      </c>
      <c r="Q25" s="184">
        <v>64560</v>
      </c>
      <c r="R25" s="185">
        <v>96279</v>
      </c>
      <c r="S25" s="184">
        <v>111737</v>
      </c>
      <c r="T25" s="184">
        <v>113572</v>
      </c>
      <c r="U25" s="184">
        <v>114216</v>
      </c>
      <c r="V25" s="188">
        <v>112691</v>
      </c>
      <c r="W25" s="188">
        <f>人口2!AM26</f>
        <v>109324</v>
      </c>
      <c r="X25" s="189">
        <f t="shared" si="1"/>
        <v>-3367</v>
      </c>
      <c r="Y25" s="190">
        <f t="shared" si="2"/>
        <v>-3</v>
      </c>
      <c r="AA25" s="191">
        <v>2015</v>
      </c>
      <c r="AB25" s="309">
        <f t="shared" si="3"/>
        <v>135147</v>
      </c>
      <c r="AC25" s="537">
        <v>44258</v>
      </c>
      <c r="AD25" s="537">
        <v>46912</v>
      </c>
      <c r="AE25" s="537">
        <v>43977</v>
      </c>
      <c r="AG25" s="191">
        <v>2015</v>
      </c>
      <c r="AH25" s="538">
        <f t="shared" si="4"/>
        <v>72.599999999999994</v>
      </c>
      <c r="AI25" s="538">
        <f t="shared" si="5"/>
        <v>75</v>
      </c>
      <c r="AJ25" s="538">
        <f t="shared" si="6"/>
        <v>82</v>
      </c>
      <c r="AK25" s="538">
        <f t="shared" si="7"/>
        <v>62.9</v>
      </c>
    </row>
    <row r="26" spans="1:37" s="191" customFormat="1" ht="15" customHeight="1">
      <c r="A26" s="196" t="s">
        <v>1831</v>
      </c>
      <c r="B26" s="197" t="s">
        <v>1832</v>
      </c>
      <c r="C26" s="185">
        <v>6649</v>
      </c>
      <c r="D26" s="185">
        <v>6491</v>
      </c>
      <c r="E26" s="185">
        <v>6576</v>
      </c>
      <c r="F26" s="185">
        <v>6506</v>
      </c>
      <c r="G26" s="185">
        <v>6400</v>
      </c>
      <c r="H26" s="185">
        <v>7781</v>
      </c>
      <c r="I26" s="185">
        <v>7747</v>
      </c>
      <c r="J26" s="185">
        <v>7610</v>
      </c>
      <c r="K26" s="185">
        <v>7178</v>
      </c>
      <c r="L26" s="185">
        <v>7038</v>
      </c>
      <c r="M26" s="185">
        <v>7032</v>
      </c>
      <c r="N26" s="185">
        <v>7940</v>
      </c>
      <c r="O26" s="185">
        <v>11526</v>
      </c>
      <c r="P26" s="185">
        <v>14430</v>
      </c>
      <c r="Q26" s="185">
        <v>21558</v>
      </c>
      <c r="R26" s="185">
        <v>27130</v>
      </c>
      <c r="S26" s="185">
        <v>29094</v>
      </c>
      <c r="T26" s="185">
        <v>30021</v>
      </c>
      <c r="U26" s="185">
        <v>31739</v>
      </c>
      <c r="V26" s="198">
        <v>30838</v>
      </c>
      <c r="W26" s="188">
        <f>人口2!AM27</f>
        <v>29703</v>
      </c>
      <c r="X26" s="189">
        <f t="shared" si="1"/>
        <v>-1135</v>
      </c>
      <c r="Y26" s="190">
        <f t="shared" si="2"/>
        <v>-3.7</v>
      </c>
      <c r="AA26" s="191">
        <v>2020</v>
      </c>
      <c r="AB26" s="309">
        <f t="shared" si="3"/>
        <v>127537</v>
      </c>
      <c r="AC26" s="537">
        <v>41329</v>
      </c>
      <c r="AD26" s="537">
        <v>44180</v>
      </c>
      <c r="AE26" s="537">
        <v>42028</v>
      </c>
      <c r="AF26" s="191" t="s">
        <v>3034</v>
      </c>
      <c r="AG26" s="191">
        <v>2020</v>
      </c>
      <c r="AH26" s="538">
        <f t="shared" si="4"/>
        <v>68.5</v>
      </c>
      <c r="AI26" s="538">
        <f t="shared" si="5"/>
        <v>70</v>
      </c>
      <c r="AJ26" s="538">
        <f t="shared" si="6"/>
        <v>77.2</v>
      </c>
      <c r="AK26" s="538">
        <f t="shared" si="7"/>
        <v>60.1</v>
      </c>
    </row>
    <row r="27" spans="1:37" s="191" customFormat="1" ht="15" customHeight="1">
      <c r="A27" s="194" t="s">
        <v>1833</v>
      </c>
      <c r="B27" s="195"/>
      <c r="V27" s="195"/>
      <c r="W27" s="195"/>
      <c r="X27" s="189" t="s">
        <v>2314</v>
      </c>
      <c r="Y27" s="190" t="s">
        <v>2314</v>
      </c>
      <c r="AA27" s="191">
        <v>2021.9</v>
      </c>
      <c r="AB27" s="309">
        <f t="shared" si="3"/>
        <v>126316</v>
      </c>
      <c r="AC27" s="537">
        <v>40895</v>
      </c>
      <c r="AD27" s="537">
        <v>43695</v>
      </c>
      <c r="AE27" s="537">
        <v>41726</v>
      </c>
    </row>
    <row r="28" spans="1:37" s="191" customFormat="1" ht="15" customHeight="1">
      <c r="A28" s="182" t="s">
        <v>1834</v>
      </c>
      <c r="B28" s="183" t="s">
        <v>1835</v>
      </c>
      <c r="C28" s="184">
        <v>58103</v>
      </c>
      <c r="D28" s="184">
        <v>63682</v>
      </c>
      <c r="E28" s="184">
        <v>66890</v>
      </c>
      <c r="F28" s="184">
        <v>72417</v>
      </c>
      <c r="G28" s="184">
        <v>84857</v>
      </c>
      <c r="H28" s="184">
        <v>101611</v>
      </c>
      <c r="I28" s="184">
        <v>112041</v>
      </c>
      <c r="J28" s="184">
        <v>120233</v>
      </c>
      <c r="K28" s="184">
        <v>129820</v>
      </c>
      <c r="L28" s="184">
        <v>159351</v>
      </c>
      <c r="M28" s="184">
        <v>206561</v>
      </c>
      <c r="N28" s="184">
        <v>234945</v>
      </c>
      <c r="O28" s="184">
        <v>254869</v>
      </c>
      <c r="P28" s="184">
        <v>263363</v>
      </c>
      <c r="Q28" s="184">
        <v>270722</v>
      </c>
      <c r="R28" s="185">
        <v>287606</v>
      </c>
      <c r="S28" s="184">
        <v>293117</v>
      </c>
      <c r="T28" s="184">
        <v>291027</v>
      </c>
      <c r="U28" s="184">
        <v>290959</v>
      </c>
      <c r="V28" s="188">
        <v>293409</v>
      </c>
      <c r="W28" s="188">
        <f>人口2!AM29</f>
        <v>303838</v>
      </c>
      <c r="X28" s="189">
        <f t="shared" si="1"/>
        <v>10429</v>
      </c>
      <c r="Y28" s="190">
        <f t="shared" si="2"/>
        <v>3.6</v>
      </c>
      <c r="AB28" s="1602">
        <f>AB27-AB26</f>
        <v>-1221</v>
      </c>
      <c r="AC28" s="1602">
        <f t="shared" ref="AC28:AE28" si="8">AC27-AC26</f>
        <v>-434</v>
      </c>
      <c r="AD28" s="1602">
        <f t="shared" si="8"/>
        <v>-485</v>
      </c>
      <c r="AE28" s="1602">
        <f t="shared" si="8"/>
        <v>-302</v>
      </c>
    </row>
    <row r="29" spans="1:37" s="191" customFormat="1" ht="15" customHeight="1">
      <c r="A29" s="182" t="s">
        <v>1836</v>
      </c>
      <c r="B29" s="183" t="s">
        <v>1837</v>
      </c>
      <c r="C29" s="184">
        <v>61707</v>
      </c>
      <c r="D29" s="184">
        <v>67991</v>
      </c>
      <c r="E29" s="184">
        <v>71553</v>
      </c>
      <c r="F29" s="184">
        <v>74773</v>
      </c>
      <c r="G29" s="184">
        <v>78251</v>
      </c>
      <c r="H29" s="184">
        <v>93071</v>
      </c>
      <c r="I29" s="184">
        <v>97208</v>
      </c>
      <c r="J29" s="184">
        <v>100003</v>
      </c>
      <c r="K29" s="184">
        <v>101894</v>
      </c>
      <c r="L29" s="184">
        <v>114279</v>
      </c>
      <c r="M29" s="184">
        <v>140344</v>
      </c>
      <c r="N29" s="184">
        <v>183280</v>
      </c>
      <c r="O29" s="184">
        <v>212233</v>
      </c>
      <c r="P29" s="184">
        <v>227311</v>
      </c>
      <c r="Q29" s="184">
        <v>239803</v>
      </c>
      <c r="R29" s="185">
        <v>260567</v>
      </c>
      <c r="S29" s="184">
        <v>266170</v>
      </c>
      <c r="T29" s="184">
        <v>267100</v>
      </c>
      <c r="U29" s="184">
        <v>266937</v>
      </c>
      <c r="V29" s="188">
        <v>267435</v>
      </c>
      <c r="W29" s="188">
        <f>人口2!AM30</f>
        <v>260988</v>
      </c>
      <c r="X29" s="189">
        <f t="shared" si="1"/>
        <v>-6447</v>
      </c>
      <c r="Y29" s="190">
        <f t="shared" si="2"/>
        <v>-2.4</v>
      </c>
    </row>
    <row r="30" spans="1:37" s="191" customFormat="1" ht="15" customHeight="1">
      <c r="A30" s="182" t="s">
        <v>1838</v>
      </c>
      <c r="B30" s="183" t="s">
        <v>1839</v>
      </c>
      <c r="C30" s="184">
        <v>30097</v>
      </c>
      <c r="D30" s="184">
        <v>31641</v>
      </c>
      <c r="E30" s="184">
        <v>31904</v>
      </c>
      <c r="F30" s="184">
        <v>36304</v>
      </c>
      <c r="G30" s="184">
        <v>40722</v>
      </c>
      <c r="H30" s="184">
        <v>46659</v>
      </c>
      <c r="I30" s="184">
        <v>49771</v>
      </c>
      <c r="J30" s="184">
        <v>51131</v>
      </c>
      <c r="K30" s="184">
        <v>53565</v>
      </c>
      <c r="L30" s="184">
        <v>61000</v>
      </c>
      <c r="M30" s="184">
        <v>68900</v>
      </c>
      <c r="N30" s="184">
        <v>77080</v>
      </c>
      <c r="O30" s="184">
        <v>85463</v>
      </c>
      <c r="P30" s="184">
        <v>91434</v>
      </c>
      <c r="Q30" s="184">
        <v>93273</v>
      </c>
      <c r="R30" s="185">
        <v>97632</v>
      </c>
      <c r="S30" s="184">
        <v>96020</v>
      </c>
      <c r="T30" s="184">
        <v>94813</v>
      </c>
      <c r="U30" s="184">
        <v>93901</v>
      </c>
      <c r="V30" s="188">
        <v>91030</v>
      </c>
      <c r="W30" s="188">
        <f>人口2!AM31</f>
        <v>87758</v>
      </c>
      <c r="X30" s="189">
        <f t="shared" si="1"/>
        <v>-3272</v>
      </c>
      <c r="Y30" s="190">
        <f t="shared" si="2"/>
        <v>-3.6</v>
      </c>
    </row>
    <row r="31" spans="1:37" s="191" customFormat="1" ht="15" customHeight="1">
      <c r="A31" s="182" t="s">
        <v>1840</v>
      </c>
      <c r="B31" s="183" t="s">
        <v>1841</v>
      </c>
      <c r="C31" s="184">
        <v>13730</v>
      </c>
      <c r="D31" s="184">
        <v>13876</v>
      </c>
      <c r="E31" s="184">
        <v>14418</v>
      </c>
      <c r="F31" s="184">
        <v>14719</v>
      </c>
      <c r="G31" s="184">
        <v>15152</v>
      </c>
      <c r="H31" s="184">
        <v>18153</v>
      </c>
      <c r="I31" s="184">
        <v>18240</v>
      </c>
      <c r="J31" s="184">
        <v>18639</v>
      </c>
      <c r="K31" s="184">
        <v>18525</v>
      </c>
      <c r="L31" s="184">
        <v>19099</v>
      </c>
      <c r="M31" s="184">
        <v>21140</v>
      </c>
      <c r="N31" s="184">
        <v>23425</v>
      </c>
      <c r="O31" s="184">
        <v>27609</v>
      </c>
      <c r="P31" s="184">
        <v>29579</v>
      </c>
      <c r="Q31" s="184">
        <v>30603</v>
      </c>
      <c r="R31" s="185">
        <v>31377</v>
      </c>
      <c r="S31" s="184">
        <v>32054</v>
      </c>
      <c r="T31" s="184">
        <v>31944</v>
      </c>
      <c r="U31" s="184">
        <v>31026</v>
      </c>
      <c r="V31" s="188">
        <v>31020</v>
      </c>
      <c r="W31" s="188">
        <f>人口2!AM32</f>
        <v>30268</v>
      </c>
      <c r="X31" s="189">
        <f t="shared" si="1"/>
        <v>-752</v>
      </c>
      <c r="Y31" s="190">
        <f t="shared" si="2"/>
        <v>-2.4</v>
      </c>
    </row>
    <row r="32" spans="1:37" s="191" customFormat="1" ht="15" customHeight="1">
      <c r="A32" s="182" t="s">
        <v>1842</v>
      </c>
      <c r="B32" s="183" t="s">
        <v>1843</v>
      </c>
      <c r="C32" s="184">
        <v>4933</v>
      </c>
      <c r="D32" s="184">
        <v>5243</v>
      </c>
      <c r="E32" s="184">
        <v>5447</v>
      </c>
      <c r="F32" s="184">
        <v>5772</v>
      </c>
      <c r="G32" s="184">
        <v>6078</v>
      </c>
      <c r="H32" s="184">
        <v>8081</v>
      </c>
      <c r="I32" s="184">
        <v>8461</v>
      </c>
      <c r="J32" s="184">
        <v>8852</v>
      </c>
      <c r="K32" s="184">
        <v>9235</v>
      </c>
      <c r="L32" s="184">
        <v>11095</v>
      </c>
      <c r="M32" s="184">
        <v>13116</v>
      </c>
      <c r="N32" s="184">
        <v>20011</v>
      </c>
      <c r="O32" s="184">
        <v>26527</v>
      </c>
      <c r="P32" s="184">
        <v>29757</v>
      </c>
      <c r="Q32" s="184">
        <v>30813</v>
      </c>
      <c r="R32" s="185">
        <v>33583</v>
      </c>
      <c r="S32" s="184">
        <v>33766</v>
      </c>
      <c r="T32" s="184">
        <v>33545</v>
      </c>
      <c r="U32" s="184">
        <v>33183</v>
      </c>
      <c r="V32" s="188">
        <v>33739</v>
      </c>
      <c r="W32" s="188">
        <f>人口2!AM33</f>
        <v>33561</v>
      </c>
      <c r="X32" s="189">
        <f t="shared" si="1"/>
        <v>-178</v>
      </c>
      <c r="Y32" s="190">
        <f t="shared" si="2"/>
        <v>-0.5</v>
      </c>
    </row>
    <row r="33" spans="1:26" s="191" customFormat="1" ht="15" customHeight="1">
      <c r="A33" s="199" t="s">
        <v>1844</v>
      </c>
      <c r="B33" s="195"/>
      <c r="V33" s="195"/>
      <c r="W33" s="195"/>
      <c r="X33" s="189" t="s">
        <v>2314</v>
      </c>
      <c r="Y33" s="190" t="s">
        <v>2314</v>
      </c>
    </row>
    <row r="34" spans="1:26" s="191" customFormat="1" ht="15" customHeight="1">
      <c r="A34" s="182" t="s">
        <v>1845</v>
      </c>
      <c r="B34" s="183" t="s">
        <v>1846</v>
      </c>
      <c r="C34" s="184">
        <v>20987</v>
      </c>
      <c r="D34" s="184">
        <v>22392</v>
      </c>
      <c r="E34" s="184">
        <v>25656</v>
      </c>
      <c r="F34" s="184">
        <v>29737</v>
      </c>
      <c r="G34" s="184">
        <v>32083</v>
      </c>
      <c r="H34" s="184">
        <v>37160</v>
      </c>
      <c r="I34" s="184">
        <v>42516</v>
      </c>
      <c r="J34" s="184">
        <v>48012</v>
      </c>
      <c r="K34" s="184">
        <v>51173</v>
      </c>
      <c r="L34" s="184">
        <v>48481</v>
      </c>
      <c r="M34" s="184">
        <v>45964</v>
      </c>
      <c r="N34" s="184">
        <v>46182</v>
      </c>
      <c r="O34" s="184">
        <v>46380</v>
      </c>
      <c r="P34" s="184">
        <v>46889</v>
      </c>
      <c r="Q34" s="184">
        <v>46220</v>
      </c>
      <c r="R34" s="185">
        <v>46339</v>
      </c>
      <c r="S34" s="184">
        <v>45718</v>
      </c>
      <c r="T34" s="184">
        <v>43953</v>
      </c>
      <c r="U34" s="184">
        <v>42802</v>
      </c>
      <c r="V34" s="188">
        <v>40866</v>
      </c>
      <c r="W34" s="188">
        <f>人口2!AM35</f>
        <v>38714</v>
      </c>
      <c r="X34" s="189">
        <f t="shared" si="1"/>
        <v>-2152</v>
      </c>
      <c r="Y34" s="190">
        <f t="shared" si="2"/>
        <v>-5.3</v>
      </c>
    </row>
    <row r="35" spans="1:26" ht="15" customHeight="1">
      <c r="A35" s="200" t="s">
        <v>1847</v>
      </c>
      <c r="B35" s="201" t="s">
        <v>1848</v>
      </c>
      <c r="C35" s="202">
        <v>15479</v>
      </c>
      <c r="D35" s="202">
        <v>16803</v>
      </c>
      <c r="E35" s="202">
        <v>19777</v>
      </c>
      <c r="F35" s="202">
        <v>23540</v>
      </c>
      <c r="G35" s="202">
        <v>25873</v>
      </c>
      <c r="H35" s="202">
        <v>29426</v>
      </c>
      <c r="I35" s="202">
        <v>34288</v>
      </c>
      <c r="J35" s="202">
        <v>39145</v>
      </c>
      <c r="K35" s="202">
        <v>42238</v>
      </c>
      <c r="L35" s="202">
        <v>40157</v>
      </c>
      <c r="M35" s="202">
        <v>37934</v>
      </c>
      <c r="N35" s="202">
        <v>38108</v>
      </c>
      <c r="O35" s="202">
        <v>38303</v>
      </c>
      <c r="P35" s="202">
        <v>38770</v>
      </c>
      <c r="Q35" s="202">
        <v>38230</v>
      </c>
      <c r="R35" s="202">
        <v>38257</v>
      </c>
      <c r="S35" s="202">
        <v>37768</v>
      </c>
      <c r="T35" s="202">
        <v>36268</v>
      </c>
      <c r="U35" s="202">
        <v>35435</v>
      </c>
      <c r="V35" s="203">
        <v>33957</v>
      </c>
      <c r="W35" s="203"/>
      <c r="X35" s="189" t="s">
        <v>2314</v>
      </c>
      <c r="Y35" s="190" t="s">
        <v>2314</v>
      </c>
    </row>
    <row r="36" spans="1:26" ht="15" customHeight="1">
      <c r="A36" s="200" t="s">
        <v>1849</v>
      </c>
      <c r="B36" s="201" t="s">
        <v>1850</v>
      </c>
      <c r="C36" s="202">
        <v>5508</v>
      </c>
      <c r="D36" s="202">
        <v>5589</v>
      </c>
      <c r="E36" s="202">
        <v>5879</v>
      </c>
      <c r="F36" s="202">
        <v>6197</v>
      </c>
      <c r="G36" s="202">
        <v>6210</v>
      </c>
      <c r="H36" s="202">
        <v>7734</v>
      </c>
      <c r="I36" s="202">
        <v>8228</v>
      </c>
      <c r="J36" s="202">
        <v>8867</v>
      </c>
      <c r="K36" s="202">
        <v>8935</v>
      </c>
      <c r="L36" s="202">
        <v>8324</v>
      </c>
      <c r="M36" s="202">
        <v>8030</v>
      </c>
      <c r="N36" s="202">
        <v>8074</v>
      </c>
      <c r="O36" s="202">
        <v>8077</v>
      </c>
      <c r="P36" s="202">
        <v>8119</v>
      </c>
      <c r="Q36" s="202">
        <v>7990</v>
      </c>
      <c r="R36" s="202">
        <v>8082</v>
      </c>
      <c r="S36" s="202">
        <v>7950</v>
      </c>
      <c r="T36" s="202">
        <v>7685</v>
      </c>
      <c r="U36" s="202">
        <v>7367</v>
      </c>
      <c r="V36" s="203">
        <v>6909</v>
      </c>
      <c r="W36" s="203"/>
      <c r="X36" s="189" t="s">
        <v>2314</v>
      </c>
      <c r="Y36" s="190" t="s">
        <v>2314</v>
      </c>
    </row>
    <row r="37" spans="1:26" s="191" customFormat="1" ht="15" customHeight="1">
      <c r="A37" s="182" t="s">
        <v>1851</v>
      </c>
      <c r="B37" s="183" t="s">
        <v>1852</v>
      </c>
      <c r="C37" s="184">
        <v>33644</v>
      </c>
      <c r="D37" s="184">
        <v>35564</v>
      </c>
      <c r="E37" s="184">
        <v>37074</v>
      </c>
      <c r="F37" s="184">
        <v>37304</v>
      </c>
      <c r="G37" s="184">
        <v>38160</v>
      </c>
      <c r="H37" s="184">
        <v>47985</v>
      </c>
      <c r="I37" s="184">
        <v>47951</v>
      </c>
      <c r="J37" s="184">
        <v>48240</v>
      </c>
      <c r="K37" s="184">
        <v>47062</v>
      </c>
      <c r="L37" s="184">
        <v>46688</v>
      </c>
      <c r="M37" s="184">
        <v>49071</v>
      </c>
      <c r="N37" s="184">
        <v>63746</v>
      </c>
      <c r="O37" s="184">
        <v>78297</v>
      </c>
      <c r="P37" s="184">
        <v>82636</v>
      </c>
      <c r="Q37" s="184">
        <v>84445</v>
      </c>
      <c r="R37" s="185">
        <v>86562</v>
      </c>
      <c r="S37" s="184">
        <v>86117</v>
      </c>
      <c r="T37" s="184">
        <v>84361</v>
      </c>
      <c r="U37" s="184">
        <v>81009</v>
      </c>
      <c r="V37" s="188">
        <v>77178</v>
      </c>
      <c r="W37" s="188">
        <f>人口2!AM36</f>
        <v>75373</v>
      </c>
      <c r="X37" s="189">
        <f t="shared" si="1"/>
        <v>-1805</v>
      </c>
      <c r="Y37" s="190">
        <f t="shared" si="2"/>
        <v>-2.2999999999999998</v>
      </c>
    </row>
    <row r="38" spans="1:26" ht="15" customHeight="1">
      <c r="A38" s="200" t="s">
        <v>1853</v>
      </c>
      <c r="B38" s="201" t="s">
        <v>1854</v>
      </c>
      <c r="C38" s="202">
        <v>25107</v>
      </c>
      <c r="D38" s="202">
        <v>27013</v>
      </c>
      <c r="E38" s="202">
        <v>28544</v>
      </c>
      <c r="F38" s="202">
        <v>29063</v>
      </c>
      <c r="G38" s="202">
        <v>30204</v>
      </c>
      <c r="H38" s="202">
        <v>38499</v>
      </c>
      <c r="I38" s="202">
        <v>38445</v>
      </c>
      <c r="J38" s="202">
        <v>38876</v>
      </c>
      <c r="K38" s="202">
        <v>38264</v>
      </c>
      <c r="L38" s="202">
        <v>38542</v>
      </c>
      <c r="M38" s="202">
        <v>41245</v>
      </c>
      <c r="N38" s="202">
        <v>55731</v>
      </c>
      <c r="O38" s="202">
        <v>70201</v>
      </c>
      <c r="P38" s="202">
        <v>74527</v>
      </c>
      <c r="Q38" s="202">
        <v>76501</v>
      </c>
      <c r="R38" s="202">
        <v>78653</v>
      </c>
      <c r="S38" s="202">
        <v>76682</v>
      </c>
      <c r="T38" s="202">
        <v>75087</v>
      </c>
      <c r="U38" s="202">
        <v>72433</v>
      </c>
      <c r="V38" s="203">
        <v>69583</v>
      </c>
      <c r="W38" s="203"/>
      <c r="X38" s="189" t="s">
        <v>2314</v>
      </c>
      <c r="Y38" s="190" t="s">
        <v>2314</v>
      </c>
    </row>
    <row r="39" spans="1:26" ht="15" customHeight="1">
      <c r="A39" s="200" t="s">
        <v>1855</v>
      </c>
      <c r="B39" s="201" t="s">
        <v>1856</v>
      </c>
      <c r="C39" s="202">
        <v>8537</v>
      </c>
      <c r="D39" s="202">
        <v>8551</v>
      </c>
      <c r="E39" s="202">
        <v>8530</v>
      </c>
      <c r="F39" s="202">
        <v>8241</v>
      </c>
      <c r="G39" s="202">
        <v>7956</v>
      </c>
      <c r="H39" s="202">
        <v>9486</v>
      </c>
      <c r="I39" s="202">
        <v>9506</v>
      </c>
      <c r="J39" s="202">
        <v>9364</v>
      </c>
      <c r="K39" s="202">
        <v>8798</v>
      </c>
      <c r="L39" s="202">
        <v>8146</v>
      </c>
      <c r="M39" s="202">
        <v>7826</v>
      </c>
      <c r="N39" s="202">
        <v>8015</v>
      </c>
      <c r="O39" s="202">
        <v>8096</v>
      </c>
      <c r="P39" s="202">
        <v>8109</v>
      </c>
      <c r="Q39" s="202">
        <v>7944</v>
      </c>
      <c r="R39" s="202">
        <v>7909</v>
      </c>
      <c r="S39" s="202">
        <v>9435</v>
      </c>
      <c r="T39" s="202">
        <v>9274</v>
      </c>
      <c r="U39" s="202">
        <v>8576</v>
      </c>
      <c r="V39" s="203">
        <v>7595</v>
      </c>
      <c r="W39" s="203"/>
      <c r="X39" s="189" t="s">
        <v>2314</v>
      </c>
      <c r="Y39" s="190" t="s">
        <v>2314</v>
      </c>
      <c r="Z39" s="172" t="s">
        <v>2314</v>
      </c>
    </row>
    <row r="40" spans="1:26" s="191" customFormat="1" ht="15" customHeight="1">
      <c r="A40" s="182" t="s">
        <v>1857</v>
      </c>
      <c r="B40" s="183" t="s">
        <v>1858</v>
      </c>
      <c r="C40" s="184">
        <v>24318</v>
      </c>
      <c r="D40" s="184">
        <v>24755</v>
      </c>
      <c r="E40" s="184">
        <v>25804</v>
      </c>
      <c r="F40" s="184">
        <v>26466</v>
      </c>
      <c r="G40" s="184">
        <v>27809</v>
      </c>
      <c r="H40" s="184">
        <v>34847</v>
      </c>
      <c r="I40" s="184">
        <v>35744</v>
      </c>
      <c r="J40" s="184">
        <v>36623</v>
      </c>
      <c r="K40" s="184">
        <v>36343</v>
      </c>
      <c r="L40" s="184">
        <v>36695</v>
      </c>
      <c r="M40" s="184">
        <v>37623</v>
      </c>
      <c r="N40" s="184">
        <v>40576</v>
      </c>
      <c r="O40" s="184">
        <v>43574</v>
      </c>
      <c r="P40" s="184">
        <v>45686</v>
      </c>
      <c r="Q40" s="184">
        <v>46007</v>
      </c>
      <c r="R40" s="185">
        <v>48214</v>
      </c>
      <c r="S40" s="184">
        <v>49432</v>
      </c>
      <c r="T40" s="184">
        <v>49761</v>
      </c>
      <c r="U40" s="184">
        <v>49680</v>
      </c>
      <c r="V40" s="188">
        <v>48580</v>
      </c>
      <c r="W40" s="188">
        <f>人口2!AM37</f>
        <v>47591</v>
      </c>
      <c r="X40" s="189">
        <f t="shared" si="1"/>
        <v>-989</v>
      </c>
      <c r="Y40" s="190">
        <f t="shared" si="2"/>
        <v>-2</v>
      </c>
    </row>
    <row r="41" spans="1:26" s="191" customFormat="1" ht="15" customHeight="1">
      <c r="A41" s="182" t="s">
        <v>1859</v>
      </c>
      <c r="B41" s="183" t="s">
        <v>1860</v>
      </c>
      <c r="C41" s="184">
        <v>38586</v>
      </c>
      <c r="D41" s="184">
        <v>38750</v>
      </c>
      <c r="E41" s="184">
        <v>39061</v>
      </c>
      <c r="F41" s="184">
        <v>39145</v>
      </c>
      <c r="G41" s="184">
        <v>38642</v>
      </c>
      <c r="H41" s="184">
        <v>48600</v>
      </c>
      <c r="I41" s="184">
        <v>49474</v>
      </c>
      <c r="J41" s="184">
        <v>49736</v>
      </c>
      <c r="K41" s="184">
        <v>49234</v>
      </c>
      <c r="L41" s="184">
        <v>48219</v>
      </c>
      <c r="M41" s="184">
        <v>48354</v>
      </c>
      <c r="N41" s="184">
        <v>50161</v>
      </c>
      <c r="O41" s="184">
        <v>51051</v>
      </c>
      <c r="P41" s="184">
        <v>52107</v>
      </c>
      <c r="Q41" s="184">
        <v>51784</v>
      </c>
      <c r="R41" s="185">
        <v>51706</v>
      </c>
      <c r="S41" s="184">
        <v>51104</v>
      </c>
      <c r="T41" s="184">
        <v>49396</v>
      </c>
      <c r="U41" s="184">
        <v>47993</v>
      </c>
      <c r="V41" s="188">
        <v>44313</v>
      </c>
      <c r="W41" s="188">
        <f>人口2!AM38</f>
        <v>42750</v>
      </c>
      <c r="X41" s="189">
        <f t="shared" si="1"/>
        <v>-1563</v>
      </c>
      <c r="Y41" s="190">
        <f t="shared" si="2"/>
        <v>-3.5</v>
      </c>
    </row>
    <row r="42" spans="1:26" s="191" customFormat="1" ht="15" customHeight="1">
      <c r="A42" s="182">
        <v>801</v>
      </c>
      <c r="B42" s="183" t="s">
        <v>1861</v>
      </c>
      <c r="C42" s="184">
        <v>26861</v>
      </c>
      <c r="D42" s="184">
        <v>27277</v>
      </c>
      <c r="E42" s="184">
        <v>27880</v>
      </c>
      <c r="F42" s="184">
        <v>28147</v>
      </c>
      <c r="G42" s="184">
        <v>27877</v>
      </c>
      <c r="H42" s="184">
        <v>34183</v>
      </c>
      <c r="I42" s="184">
        <v>34828</v>
      </c>
      <c r="J42" s="184">
        <v>35001</v>
      </c>
      <c r="K42" s="184">
        <v>34170</v>
      </c>
      <c r="L42" s="184">
        <v>32823</v>
      </c>
      <c r="M42" s="184">
        <v>32149</v>
      </c>
      <c r="N42" s="184">
        <v>32410</v>
      </c>
      <c r="O42" s="184">
        <v>34275</v>
      </c>
      <c r="P42" s="184">
        <v>36401</v>
      </c>
      <c r="Q42" s="184">
        <v>38270</v>
      </c>
      <c r="R42" s="185">
        <v>39743</v>
      </c>
      <c r="S42" s="184">
        <v>40688</v>
      </c>
      <c r="T42" s="184">
        <v>39970</v>
      </c>
      <c r="U42" s="184">
        <v>40181</v>
      </c>
      <c r="V42" s="188">
        <v>40310</v>
      </c>
      <c r="W42" s="188">
        <f>人口2!AM39</f>
        <v>40683</v>
      </c>
      <c r="X42" s="189">
        <f t="shared" si="1"/>
        <v>373</v>
      </c>
      <c r="Y42" s="190">
        <f t="shared" si="2"/>
        <v>0.9</v>
      </c>
    </row>
    <row r="43" spans="1:26" ht="15" customHeight="1">
      <c r="A43" s="200" t="s">
        <v>1862</v>
      </c>
      <c r="B43" s="201" t="s">
        <v>1863</v>
      </c>
      <c r="C43" s="202">
        <v>14431</v>
      </c>
      <c r="D43" s="202">
        <v>14633</v>
      </c>
      <c r="E43" s="202">
        <v>14940</v>
      </c>
      <c r="F43" s="202">
        <v>15038</v>
      </c>
      <c r="G43" s="202">
        <v>14799</v>
      </c>
      <c r="H43" s="202">
        <v>18040</v>
      </c>
      <c r="I43" s="202">
        <v>18355</v>
      </c>
      <c r="J43" s="202">
        <v>18429</v>
      </c>
      <c r="K43" s="202">
        <v>17966</v>
      </c>
      <c r="L43" s="202">
        <v>17375</v>
      </c>
      <c r="M43" s="202">
        <v>17073</v>
      </c>
      <c r="N43" s="202">
        <v>17122</v>
      </c>
      <c r="O43" s="202">
        <v>17830</v>
      </c>
      <c r="P43" s="202">
        <v>19692</v>
      </c>
      <c r="Q43" s="202">
        <v>20775</v>
      </c>
      <c r="R43" s="202">
        <v>21415</v>
      </c>
      <c r="S43" s="202">
        <v>21545</v>
      </c>
      <c r="T43" s="202">
        <v>20732</v>
      </c>
      <c r="U43" s="202">
        <v>20875</v>
      </c>
      <c r="V43" s="203">
        <v>20471</v>
      </c>
      <c r="W43" s="203"/>
      <c r="X43" s="189" t="s">
        <v>2314</v>
      </c>
      <c r="Y43" s="190" t="s">
        <v>2314</v>
      </c>
    </row>
    <row r="44" spans="1:26" ht="15" customHeight="1">
      <c r="A44" s="200" t="s">
        <v>1864</v>
      </c>
      <c r="B44" s="201" t="s">
        <v>1865</v>
      </c>
      <c r="C44" s="202">
        <v>5665</v>
      </c>
      <c r="D44" s="202">
        <v>5770</v>
      </c>
      <c r="E44" s="202">
        <v>6023</v>
      </c>
      <c r="F44" s="202">
        <v>6273</v>
      </c>
      <c r="G44" s="202">
        <v>6363</v>
      </c>
      <c r="H44" s="202">
        <v>8148</v>
      </c>
      <c r="I44" s="202">
        <v>8335</v>
      </c>
      <c r="J44" s="202">
        <v>8736</v>
      </c>
      <c r="K44" s="202">
        <v>8612</v>
      </c>
      <c r="L44" s="202">
        <v>8475</v>
      </c>
      <c r="M44" s="202">
        <v>8351</v>
      </c>
      <c r="N44" s="202">
        <v>8342</v>
      </c>
      <c r="O44" s="202">
        <v>9253</v>
      </c>
      <c r="P44" s="202">
        <v>9292</v>
      </c>
      <c r="Q44" s="202">
        <v>10124</v>
      </c>
      <c r="R44" s="202">
        <v>10823</v>
      </c>
      <c r="S44" s="202">
        <v>11823</v>
      </c>
      <c r="T44" s="202">
        <v>11967</v>
      </c>
      <c r="U44" s="202">
        <v>12020</v>
      </c>
      <c r="V44" s="203">
        <v>12468</v>
      </c>
      <c r="W44" s="203"/>
      <c r="X44" s="189" t="s">
        <v>2314</v>
      </c>
      <c r="Y44" s="190" t="s">
        <v>2314</v>
      </c>
    </row>
    <row r="45" spans="1:26" ht="15" customHeight="1">
      <c r="A45" s="200" t="s">
        <v>1866</v>
      </c>
      <c r="B45" s="201" t="s">
        <v>1867</v>
      </c>
      <c r="C45" s="202">
        <v>6765</v>
      </c>
      <c r="D45" s="202">
        <v>6874</v>
      </c>
      <c r="E45" s="202">
        <v>6917</v>
      </c>
      <c r="F45" s="202">
        <v>6836</v>
      </c>
      <c r="G45" s="202">
        <v>6715</v>
      </c>
      <c r="H45" s="202">
        <v>7995</v>
      </c>
      <c r="I45" s="202">
        <v>8138</v>
      </c>
      <c r="J45" s="202">
        <v>7836</v>
      </c>
      <c r="K45" s="202">
        <v>7592</v>
      </c>
      <c r="L45" s="202">
        <v>6973</v>
      </c>
      <c r="M45" s="202">
        <v>6725</v>
      </c>
      <c r="N45" s="202">
        <v>6946</v>
      </c>
      <c r="O45" s="202">
        <v>7192</v>
      </c>
      <c r="P45" s="202">
        <v>7417</v>
      </c>
      <c r="Q45" s="202">
        <v>7371</v>
      </c>
      <c r="R45" s="202">
        <v>7505</v>
      </c>
      <c r="S45" s="202">
        <v>7320</v>
      </c>
      <c r="T45" s="202">
        <v>7271</v>
      </c>
      <c r="U45" s="202">
        <v>7286</v>
      </c>
      <c r="V45" s="203">
        <v>7371</v>
      </c>
      <c r="W45" s="203"/>
      <c r="X45" s="189" t="s">
        <v>2314</v>
      </c>
      <c r="Y45" s="190" t="s">
        <v>2314</v>
      </c>
    </row>
    <row r="46" spans="1:26" s="191" customFormat="1" ht="15" customHeight="1">
      <c r="A46" s="182">
        <v>903</v>
      </c>
      <c r="B46" s="183" t="s">
        <v>1868</v>
      </c>
      <c r="C46" s="184">
        <v>19976</v>
      </c>
      <c r="D46" s="184">
        <v>19645</v>
      </c>
      <c r="E46" s="184">
        <v>19466</v>
      </c>
      <c r="F46" s="184">
        <v>19812</v>
      </c>
      <c r="G46" s="184">
        <v>20519</v>
      </c>
      <c r="H46" s="184">
        <v>24253</v>
      </c>
      <c r="I46" s="184">
        <v>26611</v>
      </c>
      <c r="J46" s="184">
        <v>28500</v>
      </c>
      <c r="K46" s="184">
        <v>28662</v>
      </c>
      <c r="L46" s="184">
        <v>27145</v>
      </c>
      <c r="M46" s="184">
        <v>26282</v>
      </c>
      <c r="N46" s="184">
        <v>26252</v>
      </c>
      <c r="O46" s="184">
        <v>26095</v>
      </c>
      <c r="P46" s="184">
        <v>26179</v>
      </c>
      <c r="Q46" s="184">
        <v>25745</v>
      </c>
      <c r="R46" s="185">
        <v>25440</v>
      </c>
      <c r="S46" s="184">
        <v>25331</v>
      </c>
      <c r="T46" s="184">
        <v>24304</v>
      </c>
      <c r="U46" s="184">
        <v>23104</v>
      </c>
      <c r="V46" s="188">
        <v>21200</v>
      </c>
      <c r="W46" s="188">
        <f>人口2!AM40</f>
        <v>19284</v>
      </c>
      <c r="X46" s="189">
        <f t="shared" si="1"/>
        <v>-1916</v>
      </c>
      <c r="Y46" s="190">
        <f t="shared" si="2"/>
        <v>-9</v>
      </c>
    </row>
    <row r="47" spans="1:26" ht="15" customHeight="1">
      <c r="A47" s="200" t="s">
        <v>1869</v>
      </c>
      <c r="B47" s="201" t="s">
        <v>1870</v>
      </c>
      <c r="C47" s="202">
        <v>7510</v>
      </c>
      <c r="D47" s="202">
        <v>7597</v>
      </c>
      <c r="E47" s="202">
        <v>7844</v>
      </c>
      <c r="F47" s="202">
        <v>8157</v>
      </c>
      <c r="G47" s="202">
        <v>8413</v>
      </c>
      <c r="H47" s="202">
        <v>10404</v>
      </c>
      <c r="I47" s="202">
        <v>11613</v>
      </c>
      <c r="J47" s="202">
        <v>12442</v>
      </c>
      <c r="K47" s="202">
        <v>12894</v>
      </c>
      <c r="L47" s="202">
        <v>12321</v>
      </c>
      <c r="M47" s="202">
        <v>11995</v>
      </c>
      <c r="N47" s="202">
        <v>12051</v>
      </c>
      <c r="O47" s="202">
        <v>12028</v>
      </c>
      <c r="P47" s="202">
        <v>12079</v>
      </c>
      <c r="Q47" s="202">
        <v>11748</v>
      </c>
      <c r="R47" s="202">
        <v>11698</v>
      </c>
      <c r="S47" s="202">
        <v>11686</v>
      </c>
      <c r="T47" s="202">
        <v>11256</v>
      </c>
      <c r="U47" s="202">
        <v>10831</v>
      </c>
      <c r="V47" s="203">
        <v>9910</v>
      </c>
      <c r="W47" s="203"/>
      <c r="X47" s="189" t="s">
        <v>2314</v>
      </c>
      <c r="Y47" s="190" t="s">
        <v>2314</v>
      </c>
    </row>
    <row r="48" spans="1:26" ht="15" customHeight="1">
      <c r="A48" s="200" t="s">
        <v>1871</v>
      </c>
      <c r="B48" s="201" t="s">
        <v>1872</v>
      </c>
      <c r="C48" s="202">
        <v>8129</v>
      </c>
      <c r="D48" s="202">
        <v>7740</v>
      </c>
      <c r="E48" s="202">
        <v>7283</v>
      </c>
      <c r="F48" s="202">
        <v>7020</v>
      </c>
      <c r="G48" s="202">
        <v>7011</v>
      </c>
      <c r="H48" s="202">
        <v>8417</v>
      </c>
      <c r="I48" s="202">
        <v>8714</v>
      </c>
      <c r="J48" s="202">
        <v>8736</v>
      </c>
      <c r="K48" s="202">
        <v>8554</v>
      </c>
      <c r="L48" s="202">
        <v>7913</v>
      </c>
      <c r="M48" s="202">
        <v>7710</v>
      </c>
      <c r="N48" s="202">
        <v>7680</v>
      </c>
      <c r="O48" s="202">
        <v>7706</v>
      </c>
      <c r="P48" s="202">
        <v>7737</v>
      </c>
      <c r="Q48" s="202">
        <v>7677</v>
      </c>
      <c r="R48" s="202">
        <v>7476</v>
      </c>
      <c r="S48" s="202">
        <v>7439</v>
      </c>
      <c r="T48" s="202">
        <v>7204</v>
      </c>
      <c r="U48" s="202">
        <v>6629</v>
      </c>
      <c r="V48" s="203">
        <v>6056</v>
      </c>
      <c r="W48" s="203"/>
      <c r="X48" s="189" t="s">
        <v>2314</v>
      </c>
      <c r="Y48" s="190" t="s">
        <v>2314</v>
      </c>
    </row>
    <row r="49" spans="1:25" ht="15" customHeight="1">
      <c r="A49" s="200" t="s">
        <v>1873</v>
      </c>
      <c r="B49" s="201" t="s">
        <v>1874</v>
      </c>
      <c r="C49" s="202">
        <v>4337</v>
      </c>
      <c r="D49" s="202">
        <v>4308</v>
      </c>
      <c r="E49" s="202">
        <v>4339</v>
      </c>
      <c r="F49" s="202">
        <v>4635</v>
      </c>
      <c r="G49" s="202">
        <v>5095</v>
      </c>
      <c r="H49" s="202">
        <v>5432</v>
      </c>
      <c r="I49" s="202">
        <v>6284</v>
      </c>
      <c r="J49" s="202">
        <v>7322</v>
      </c>
      <c r="K49" s="202">
        <v>7214</v>
      </c>
      <c r="L49" s="202">
        <v>6911</v>
      </c>
      <c r="M49" s="202">
        <v>6577</v>
      </c>
      <c r="N49" s="202">
        <v>6521</v>
      </c>
      <c r="O49" s="202">
        <v>6361</v>
      </c>
      <c r="P49" s="202">
        <v>6363</v>
      </c>
      <c r="Q49" s="202">
        <v>6320</v>
      </c>
      <c r="R49" s="202">
        <v>6266</v>
      </c>
      <c r="S49" s="202">
        <v>6206</v>
      </c>
      <c r="T49" s="202">
        <v>5844</v>
      </c>
      <c r="U49" s="202">
        <v>5644</v>
      </c>
      <c r="V49" s="203">
        <v>5234</v>
      </c>
      <c r="W49" s="203"/>
      <c r="X49" s="189" t="s">
        <v>2314</v>
      </c>
      <c r="Y49" s="190" t="s">
        <v>2314</v>
      </c>
    </row>
    <row r="50" spans="1:25" s="191" customFormat="1" ht="15" customHeight="1">
      <c r="A50" s="199" t="s">
        <v>1875</v>
      </c>
      <c r="B50" s="195"/>
      <c r="V50" s="195"/>
      <c r="W50" s="195"/>
      <c r="X50" s="189" t="s">
        <v>2314</v>
      </c>
      <c r="Y50" s="190" t="s">
        <v>2314</v>
      </c>
    </row>
    <row r="51" spans="1:25" s="191" customFormat="1" ht="15" customHeight="1">
      <c r="A51" s="182" t="s">
        <v>1876</v>
      </c>
      <c r="B51" s="183" t="s">
        <v>1877</v>
      </c>
      <c r="C51" s="184">
        <v>209050</v>
      </c>
      <c r="D51" s="184">
        <v>221240</v>
      </c>
      <c r="E51" s="184">
        <v>232805</v>
      </c>
      <c r="F51" s="184">
        <v>244556</v>
      </c>
      <c r="G51" s="184">
        <v>270719</v>
      </c>
      <c r="H51" s="184">
        <v>308321</v>
      </c>
      <c r="I51" s="184">
        <v>325329</v>
      </c>
      <c r="J51" s="184">
        <v>348365</v>
      </c>
      <c r="K51" s="184">
        <v>372824</v>
      </c>
      <c r="L51" s="184">
        <v>412507</v>
      </c>
      <c r="M51" s="184">
        <v>447666</v>
      </c>
      <c r="N51" s="184">
        <v>479360</v>
      </c>
      <c r="O51" s="184">
        <v>494825</v>
      </c>
      <c r="P51" s="184">
        <v>506101</v>
      </c>
      <c r="Q51" s="184">
        <v>509129</v>
      </c>
      <c r="R51" s="185">
        <v>527854</v>
      </c>
      <c r="S51" s="184">
        <v>534969</v>
      </c>
      <c r="T51" s="184">
        <v>536232</v>
      </c>
      <c r="U51" s="184">
        <v>536270</v>
      </c>
      <c r="V51" s="188">
        <v>535664</v>
      </c>
      <c r="W51" s="188">
        <f>人口2!AM42</f>
        <v>530723</v>
      </c>
      <c r="X51" s="189">
        <f t="shared" si="1"/>
        <v>-4941</v>
      </c>
      <c r="Y51" s="190">
        <f t="shared" si="2"/>
        <v>-0.9</v>
      </c>
    </row>
    <row r="52" spans="1:25" ht="15" customHeight="1">
      <c r="A52" s="200" t="s">
        <v>1878</v>
      </c>
      <c r="B52" s="201" t="s">
        <v>1879</v>
      </c>
      <c r="C52" s="202">
        <v>177954</v>
      </c>
      <c r="D52" s="202">
        <v>190773</v>
      </c>
      <c r="E52" s="202">
        <v>202159</v>
      </c>
      <c r="F52" s="202">
        <v>213718</v>
      </c>
      <c r="G52" s="202">
        <v>239535</v>
      </c>
      <c r="H52" s="202">
        <v>270606</v>
      </c>
      <c r="I52" s="202">
        <v>286312</v>
      </c>
      <c r="J52" s="202">
        <v>309335</v>
      </c>
      <c r="K52" s="202">
        <v>334520</v>
      </c>
      <c r="L52" s="202">
        <v>373653</v>
      </c>
      <c r="M52" s="202">
        <v>408353</v>
      </c>
      <c r="N52" s="202">
        <v>436086</v>
      </c>
      <c r="O52" s="202">
        <v>446256</v>
      </c>
      <c r="P52" s="202">
        <v>452917</v>
      </c>
      <c r="Q52" s="202">
        <v>454360</v>
      </c>
      <c r="R52" s="202">
        <v>470986</v>
      </c>
      <c r="S52" s="202">
        <v>478309</v>
      </c>
      <c r="T52" s="202">
        <v>482304</v>
      </c>
      <c r="U52" s="202">
        <v>485992</v>
      </c>
      <c r="V52" s="203">
        <v>488459</v>
      </c>
      <c r="W52" s="203"/>
      <c r="X52" s="189" t="s">
        <v>2314</v>
      </c>
      <c r="Y52" s="190" t="s">
        <v>2314</v>
      </c>
    </row>
    <row r="53" spans="1:25" ht="15" customHeight="1">
      <c r="A53" s="200" t="s">
        <v>1880</v>
      </c>
      <c r="B53" s="201" t="s">
        <v>1881</v>
      </c>
      <c r="C53" s="202">
        <v>6415</v>
      </c>
      <c r="D53" s="202">
        <v>6395</v>
      </c>
      <c r="E53" s="202">
        <v>6308</v>
      </c>
      <c r="F53" s="202">
        <v>7275</v>
      </c>
      <c r="G53" s="202">
        <v>7427</v>
      </c>
      <c r="H53" s="202">
        <v>8538</v>
      </c>
      <c r="I53" s="202">
        <v>9318</v>
      </c>
      <c r="J53" s="202">
        <v>9821</v>
      </c>
      <c r="K53" s="202">
        <v>10228</v>
      </c>
      <c r="L53" s="202">
        <v>10524</v>
      </c>
      <c r="M53" s="202">
        <v>10110</v>
      </c>
      <c r="N53" s="202">
        <v>10301</v>
      </c>
      <c r="O53" s="202">
        <v>9718</v>
      </c>
      <c r="P53" s="202">
        <v>9355</v>
      </c>
      <c r="Q53" s="202">
        <v>9222</v>
      </c>
      <c r="R53" s="202">
        <v>9024</v>
      </c>
      <c r="S53" s="202">
        <v>8978</v>
      </c>
      <c r="T53" s="202">
        <v>7724</v>
      </c>
      <c r="U53" s="202">
        <v>5987</v>
      </c>
      <c r="V53" s="203">
        <v>4898</v>
      </c>
      <c r="W53" s="203"/>
      <c r="X53" s="189" t="s">
        <v>2314</v>
      </c>
      <c r="Y53" s="190" t="s">
        <v>2314</v>
      </c>
    </row>
    <row r="54" spans="1:25" ht="15" customHeight="1">
      <c r="A54" s="200" t="s">
        <v>1882</v>
      </c>
      <c r="B54" s="201" t="s">
        <v>1883</v>
      </c>
      <c r="C54" s="202">
        <v>12611</v>
      </c>
      <c r="D54" s="202">
        <v>12207</v>
      </c>
      <c r="E54" s="202">
        <v>12292</v>
      </c>
      <c r="F54" s="202">
        <v>11769</v>
      </c>
      <c r="G54" s="202">
        <v>11559</v>
      </c>
      <c r="H54" s="202">
        <v>14369</v>
      </c>
      <c r="I54" s="202">
        <v>14524</v>
      </c>
      <c r="J54" s="202">
        <v>14196</v>
      </c>
      <c r="K54" s="202">
        <v>13649</v>
      </c>
      <c r="L54" s="202">
        <v>13693</v>
      </c>
      <c r="M54" s="202">
        <v>13716</v>
      </c>
      <c r="N54" s="202">
        <v>14821</v>
      </c>
      <c r="O54" s="202">
        <v>17171</v>
      </c>
      <c r="P54" s="202">
        <v>19665</v>
      </c>
      <c r="Q54" s="202">
        <v>20368</v>
      </c>
      <c r="R54" s="202">
        <v>22056</v>
      </c>
      <c r="S54" s="202">
        <v>21952</v>
      </c>
      <c r="T54" s="202">
        <v>21228</v>
      </c>
      <c r="U54" s="202">
        <v>19812</v>
      </c>
      <c r="V54" s="203">
        <v>18548</v>
      </c>
      <c r="W54" s="203"/>
      <c r="X54" s="189" t="s">
        <v>2314</v>
      </c>
      <c r="Y54" s="190" t="s">
        <v>2314</v>
      </c>
    </row>
    <row r="55" spans="1:25" ht="15" customHeight="1">
      <c r="A55" s="200" t="s">
        <v>1884</v>
      </c>
      <c r="B55" s="201" t="s">
        <v>1885</v>
      </c>
      <c r="C55" s="202">
        <v>7213</v>
      </c>
      <c r="D55" s="202">
        <v>7081</v>
      </c>
      <c r="E55" s="202">
        <v>7338</v>
      </c>
      <c r="F55" s="202">
        <v>7214</v>
      </c>
      <c r="G55" s="202">
        <v>7259</v>
      </c>
      <c r="H55" s="202">
        <v>9213</v>
      </c>
      <c r="I55" s="202">
        <v>9632</v>
      </c>
      <c r="J55" s="202">
        <v>9683</v>
      </c>
      <c r="K55" s="202">
        <v>9484</v>
      </c>
      <c r="L55" s="202">
        <v>9979</v>
      </c>
      <c r="M55" s="202">
        <v>10981</v>
      </c>
      <c r="N55" s="202">
        <v>13487</v>
      </c>
      <c r="O55" s="202">
        <v>16746</v>
      </c>
      <c r="P55" s="202">
        <v>19230</v>
      </c>
      <c r="Q55" s="202">
        <v>19879</v>
      </c>
      <c r="R55" s="202">
        <v>20221</v>
      </c>
      <c r="S55" s="202">
        <v>19885</v>
      </c>
      <c r="T55" s="202">
        <v>19326</v>
      </c>
      <c r="U55" s="202">
        <v>19115</v>
      </c>
      <c r="V55" s="203">
        <v>18735</v>
      </c>
      <c r="W55" s="203"/>
      <c r="X55" s="189" t="s">
        <v>2314</v>
      </c>
      <c r="Y55" s="190" t="s">
        <v>2314</v>
      </c>
    </row>
    <row r="56" spans="1:25" ht="15" customHeight="1">
      <c r="A56" s="200" t="s">
        <v>1886</v>
      </c>
      <c r="B56" s="201" t="s">
        <v>1887</v>
      </c>
      <c r="C56" s="202">
        <v>4857</v>
      </c>
      <c r="D56" s="202">
        <v>4784</v>
      </c>
      <c r="E56" s="202">
        <v>4708</v>
      </c>
      <c r="F56" s="202">
        <v>4580</v>
      </c>
      <c r="G56" s="202">
        <v>4939</v>
      </c>
      <c r="H56" s="202">
        <v>5595</v>
      </c>
      <c r="I56" s="202">
        <v>5543</v>
      </c>
      <c r="J56" s="202">
        <v>5330</v>
      </c>
      <c r="K56" s="202">
        <v>4943</v>
      </c>
      <c r="L56" s="202">
        <v>4658</v>
      </c>
      <c r="M56" s="202">
        <v>4506</v>
      </c>
      <c r="N56" s="202">
        <v>4665</v>
      </c>
      <c r="O56" s="202">
        <v>4934</v>
      </c>
      <c r="P56" s="202">
        <v>4934</v>
      </c>
      <c r="Q56" s="202">
        <v>5300</v>
      </c>
      <c r="R56" s="202">
        <v>5567</v>
      </c>
      <c r="S56" s="202">
        <v>5845</v>
      </c>
      <c r="T56" s="202">
        <v>5650</v>
      </c>
      <c r="U56" s="202">
        <v>5364</v>
      </c>
      <c r="V56" s="203">
        <v>5024</v>
      </c>
      <c r="W56" s="203"/>
      <c r="X56" s="189" t="s">
        <v>2314</v>
      </c>
      <c r="Y56" s="190" t="s">
        <v>2314</v>
      </c>
    </row>
    <row r="57" spans="1:25" s="191" customFormat="1" ht="15" customHeight="1">
      <c r="A57" s="182" t="s">
        <v>1888</v>
      </c>
      <c r="B57" s="183" t="s">
        <v>1889</v>
      </c>
      <c r="C57" s="184">
        <v>12281</v>
      </c>
      <c r="D57" s="184">
        <v>12244</v>
      </c>
      <c r="E57" s="184">
        <v>12411</v>
      </c>
      <c r="F57" s="184">
        <v>12163</v>
      </c>
      <c r="G57" s="184">
        <v>12050</v>
      </c>
      <c r="H57" s="184">
        <v>15582</v>
      </c>
      <c r="I57" s="184">
        <v>15941</v>
      </c>
      <c r="J57" s="184">
        <v>15751</v>
      </c>
      <c r="K57" s="184">
        <v>15543</v>
      </c>
      <c r="L57" s="184">
        <v>15211</v>
      </c>
      <c r="M57" s="184">
        <v>14686</v>
      </c>
      <c r="N57" s="184">
        <v>14915</v>
      </c>
      <c r="O57" s="184">
        <v>15230</v>
      </c>
      <c r="P57" s="184">
        <v>15354</v>
      </c>
      <c r="Q57" s="184">
        <v>15105</v>
      </c>
      <c r="R57" s="185">
        <v>15060</v>
      </c>
      <c r="S57" s="184">
        <v>14812</v>
      </c>
      <c r="T57" s="184">
        <v>14150</v>
      </c>
      <c r="U57" s="184">
        <v>13288</v>
      </c>
      <c r="V57" s="188">
        <v>12300</v>
      </c>
      <c r="W57" s="188">
        <f>人口2!AM43</f>
        <v>11239</v>
      </c>
      <c r="X57" s="189">
        <f t="shared" si="1"/>
        <v>-1061</v>
      </c>
      <c r="Y57" s="190">
        <f t="shared" si="2"/>
        <v>-8.6</v>
      </c>
    </row>
    <row r="58" spans="1:25" s="191" customFormat="1" ht="15" customHeight="1">
      <c r="A58" s="182" t="s">
        <v>1890</v>
      </c>
      <c r="B58" s="183" t="s">
        <v>1891</v>
      </c>
      <c r="C58" s="184">
        <v>11377</v>
      </c>
      <c r="D58" s="184">
        <v>11627</v>
      </c>
      <c r="E58" s="184">
        <v>12155</v>
      </c>
      <c r="F58" s="184">
        <v>12130</v>
      </c>
      <c r="G58" s="184">
        <v>12340</v>
      </c>
      <c r="H58" s="184">
        <v>16240</v>
      </c>
      <c r="I58" s="184">
        <v>16385</v>
      </c>
      <c r="J58" s="184">
        <v>16347</v>
      </c>
      <c r="K58" s="184">
        <v>16312</v>
      </c>
      <c r="L58" s="184">
        <v>16322</v>
      </c>
      <c r="M58" s="184">
        <v>16637</v>
      </c>
      <c r="N58" s="184">
        <v>17603</v>
      </c>
      <c r="O58" s="184">
        <v>18089</v>
      </c>
      <c r="P58" s="184">
        <v>18787</v>
      </c>
      <c r="Q58" s="184">
        <v>19913</v>
      </c>
      <c r="R58" s="185">
        <v>19854</v>
      </c>
      <c r="S58" s="184">
        <v>19582</v>
      </c>
      <c r="T58" s="184">
        <v>20669</v>
      </c>
      <c r="U58" s="184">
        <v>19830</v>
      </c>
      <c r="V58" s="188">
        <v>19738</v>
      </c>
      <c r="W58" s="188">
        <f>人口2!AM44</f>
        <v>19376</v>
      </c>
      <c r="X58" s="189">
        <f t="shared" si="1"/>
        <v>-362</v>
      </c>
      <c r="Y58" s="190">
        <f t="shared" si="2"/>
        <v>-1.8</v>
      </c>
    </row>
    <row r="59" spans="1:25" s="191" customFormat="1" ht="15" customHeight="1">
      <c r="A59" s="182">
        <v>904</v>
      </c>
      <c r="B59" s="183" t="s">
        <v>1892</v>
      </c>
      <c r="C59" s="184">
        <v>13799</v>
      </c>
      <c r="D59" s="184">
        <v>13500</v>
      </c>
      <c r="E59" s="184">
        <v>13512</v>
      </c>
      <c r="F59" s="184">
        <v>13217</v>
      </c>
      <c r="G59" s="184">
        <v>13646</v>
      </c>
      <c r="H59" s="184">
        <v>16597</v>
      </c>
      <c r="I59" s="184">
        <v>16866</v>
      </c>
      <c r="J59" s="184">
        <v>16514</v>
      </c>
      <c r="K59" s="184">
        <v>15799</v>
      </c>
      <c r="L59" s="184">
        <v>15132</v>
      </c>
      <c r="M59" s="184">
        <v>14659</v>
      </c>
      <c r="N59" s="184">
        <v>14517</v>
      </c>
      <c r="O59" s="184">
        <v>14401</v>
      </c>
      <c r="P59" s="184">
        <v>14266</v>
      </c>
      <c r="Q59" s="184">
        <v>14492</v>
      </c>
      <c r="R59" s="185">
        <v>13829</v>
      </c>
      <c r="S59" s="184">
        <v>13500</v>
      </c>
      <c r="T59" s="184">
        <v>13077</v>
      </c>
      <c r="U59" s="184">
        <v>12289</v>
      </c>
      <c r="V59" s="188">
        <v>11452</v>
      </c>
      <c r="W59" s="188">
        <f>人口2!AM45</f>
        <v>10633</v>
      </c>
      <c r="X59" s="189">
        <f t="shared" si="1"/>
        <v>-819</v>
      </c>
      <c r="Y59" s="190">
        <f t="shared" si="2"/>
        <v>-7.2</v>
      </c>
    </row>
    <row r="60" spans="1:25" ht="15" customHeight="1">
      <c r="A60" s="200" t="s">
        <v>1893</v>
      </c>
      <c r="B60" s="201" t="s">
        <v>1894</v>
      </c>
      <c r="C60" s="202">
        <v>7987</v>
      </c>
      <c r="D60" s="202">
        <v>7821</v>
      </c>
      <c r="E60" s="202">
        <v>7750</v>
      </c>
      <c r="F60" s="202">
        <v>7697</v>
      </c>
      <c r="G60" s="202">
        <v>8065</v>
      </c>
      <c r="H60" s="202">
        <v>9712</v>
      </c>
      <c r="I60" s="202">
        <v>9966</v>
      </c>
      <c r="J60" s="202">
        <v>9653</v>
      </c>
      <c r="K60" s="202">
        <v>9226</v>
      </c>
      <c r="L60" s="202">
        <v>8769</v>
      </c>
      <c r="M60" s="202">
        <v>8575</v>
      </c>
      <c r="N60" s="202">
        <v>8517</v>
      </c>
      <c r="O60" s="202">
        <v>8575</v>
      </c>
      <c r="P60" s="202">
        <v>8477</v>
      </c>
      <c r="Q60" s="202">
        <v>8416</v>
      </c>
      <c r="R60" s="202">
        <v>8432</v>
      </c>
      <c r="S60" s="202">
        <v>8261</v>
      </c>
      <c r="T60" s="202">
        <v>8034</v>
      </c>
      <c r="U60" s="202">
        <v>7586</v>
      </c>
      <c r="V60" s="203">
        <v>7063</v>
      </c>
      <c r="W60" s="203"/>
      <c r="X60" s="189" t="s">
        <v>2314</v>
      </c>
      <c r="Y60" s="190" t="s">
        <v>2314</v>
      </c>
    </row>
    <row r="61" spans="1:25" ht="15" customHeight="1">
      <c r="A61" s="200" t="s">
        <v>1895</v>
      </c>
      <c r="B61" s="201" t="s">
        <v>1896</v>
      </c>
      <c r="C61" s="202">
        <v>5812</v>
      </c>
      <c r="D61" s="202">
        <v>5679</v>
      </c>
      <c r="E61" s="202">
        <v>5762</v>
      </c>
      <c r="F61" s="202">
        <v>5520</v>
      </c>
      <c r="G61" s="202">
        <v>5581</v>
      </c>
      <c r="H61" s="202">
        <v>6885</v>
      </c>
      <c r="I61" s="202">
        <v>6900</v>
      </c>
      <c r="J61" s="202">
        <v>6861</v>
      </c>
      <c r="K61" s="202">
        <v>6573</v>
      </c>
      <c r="L61" s="202">
        <v>6363</v>
      </c>
      <c r="M61" s="202">
        <v>6084</v>
      </c>
      <c r="N61" s="202">
        <v>6000</v>
      </c>
      <c r="O61" s="202">
        <v>5826</v>
      </c>
      <c r="P61" s="202">
        <v>5789</v>
      </c>
      <c r="Q61" s="202">
        <v>6076</v>
      </c>
      <c r="R61" s="202">
        <v>5397</v>
      </c>
      <c r="S61" s="202">
        <v>5239</v>
      </c>
      <c r="T61" s="202">
        <v>5043</v>
      </c>
      <c r="U61" s="202">
        <v>4703</v>
      </c>
      <c r="V61" s="203">
        <v>4389</v>
      </c>
      <c r="W61" s="203"/>
      <c r="X61" s="189" t="s">
        <v>2314</v>
      </c>
      <c r="Y61" s="190" t="s">
        <v>2314</v>
      </c>
    </row>
    <row r="62" spans="1:25" s="191" customFormat="1" ht="15" customHeight="1">
      <c r="A62" s="199" t="s">
        <v>1897</v>
      </c>
      <c r="B62" s="195"/>
      <c r="V62" s="195"/>
      <c r="W62" s="195"/>
      <c r="X62" s="189" t="s">
        <v>2314</v>
      </c>
      <c r="Y62" s="190" t="s">
        <v>2314</v>
      </c>
    </row>
    <row r="63" spans="1:25" s="191" customFormat="1" ht="15" customHeight="1">
      <c r="A63" s="182" t="s">
        <v>1898</v>
      </c>
      <c r="B63" s="183" t="s">
        <v>1899</v>
      </c>
      <c r="C63" s="184">
        <v>25313</v>
      </c>
      <c r="D63" s="184">
        <v>18044</v>
      </c>
      <c r="E63" s="184">
        <v>19357</v>
      </c>
      <c r="F63" s="184">
        <v>21315</v>
      </c>
      <c r="G63" s="184">
        <v>29844</v>
      </c>
      <c r="H63" s="184">
        <v>34170</v>
      </c>
      <c r="I63" s="184">
        <v>35894</v>
      </c>
      <c r="J63" s="184">
        <v>35905</v>
      </c>
      <c r="K63" s="184">
        <v>36521</v>
      </c>
      <c r="L63" s="184">
        <v>38921</v>
      </c>
      <c r="M63" s="184">
        <v>40657</v>
      </c>
      <c r="N63" s="184">
        <v>42008</v>
      </c>
      <c r="O63" s="184">
        <v>41498</v>
      </c>
      <c r="P63" s="184">
        <v>39868</v>
      </c>
      <c r="Q63" s="184">
        <v>36871</v>
      </c>
      <c r="R63" s="185">
        <v>36103</v>
      </c>
      <c r="S63" s="184">
        <v>34320</v>
      </c>
      <c r="T63" s="184">
        <v>32475</v>
      </c>
      <c r="U63" s="184">
        <v>31158</v>
      </c>
      <c r="V63" s="188">
        <v>30129</v>
      </c>
      <c r="W63" s="188">
        <f>人口2!AM47</f>
        <v>28374</v>
      </c>
      <c r="X63" s="189">
        <f t="shared" si="1"/>
        <v>-1755</v>
      </c>
      <c r="Y63" s="190">
        <f t="shared" si="2"/>
        <v>-5.8</v>
      </c>
    </row>
    <row r="64" spans="1:25" s="191" customFormat="1" ht="15" customHeight="1">
      <c r="A64" s="182" t="s">
        <v>1900</v>
      </c>
      <c r="B64" s="183" t="s">
        <v>1901</v>
      </c>
      <c r="C64" s="184">
        <v>27211</v>
      </c>
      <c r="D64" s="184">
        <v>28248</v>
      </c>
      <c r="E64" s="184">
        <v>31305</v>
      </c>
      <c r="F64" s="184">
        <v>32542</v>
      </c>
      <c r="G64" s="184">
        <v>34446</v>
      </c>
      <c r="H64" s="184">
        <v>44162</v>
      </c>
      <c r="I64" s="184">
        <v>42596</v>
      </c>
      <c r="J64" s="184">
        <v>42116</v>
      </c>
      <c r="K64" s="184">
        <v>42381</v>
      </c>
      <c r="L64" s="184">
        <v>44698</v>
      </c>
      <c r="M64" s="184">
        <v>45942</v>
      </c>
      <c r="N64" s="184">
        <v>49583</v>
      </c>
      <c r="O64" s="184">
        <v>51046</v>
      </c>
      <c r="P64" s="184">
        <v>52374</v>
      </c>
      <c r="Q64" s="184">
        <v>51131</v>
      </c>
      <c r="R64" s="185">
        <v>51426</v>
      </c>
      <c r="S64" s="184">
        <v>52077</v>
      </c>
      <c r="T64" s="184">
        <v>51794</v>
      </c>
      <c r="U64" s="184">
        <v>50523</v>
      </c>
      <c r="V64" s="188">
        <v>48567</v>
      </c>
      <c r="W64" s="188">
        <f>人口2!AM48</f>
        <v>45921</v>
      </c>
      <c r="X64" s="189">
        <f t="shared" si="1"/>
        <v>-2646</v>
      </c>
      <c r="Y64" s="190">
        <f t="shared" si="2"/>
        <v>-5.4</v>
      </c>
    </row>
    <row r="65" spans="1:25" s="191" customFormat="1" ht="15" customHeight="1">
      <c r="A65" s="182">
        <v>227</v>
      </c>
      <c r="B65" s="183" t="s">
        <v>1902</v>
      </c>
      <c r="C65" s="184">
        <v>47489</v>
      </c>
      <c r="D65" s="184">
        <v>47595</v>
      </c>
      <c r="E65" s="184">
        <v>48732</v>
      </c>
      <c r="F65" s="184">
        <v>48204</v>
      </c>
      <c r="G65" s="184">
        <v>48492</v>
      </c>
      <c r="H65" s="184">
        <v>59217</v>
      </c>
      <c r="I65" s="184">
        <v>60289</v>
      </c>
      <c r="J65" s="184">
        <v>58655</v>
      </c>
      <c r="K65" s="184">
        <v>54590</v>
      </c>
      <c r="L65" s="184">
        <v>50889</v>
      </c>
      <c r="M65" s="184">
        <v>48558</v>
      </c>
      <c r="N65" s="184">
        <v>48791</v>
      </c>
      <c r="O65" s="184">
        <v>49084</v>
      </c>
      <c r="P65" s="184">
        <v>48980</v>
      </c>
      <c r="Q65" s="184">
        <v>48454</v>
      </c>
      <c r="R65" s="185">
        <v>47685</v>
      </c>
      <c r="S65" s="184">
        <v>45460</v>
      </c>
      <c r="T65" s="184">
        <v>43302</v>
      </c>
      <c r="U65" s="184">
        <v>40938</v>
      </c>
      <c r="V65" s="188">
        <v>37773</v>
      </c>
      <c r="W65" s="188">
        <f>人口2!AM49</f>
        <v>34852</v>
      </c>
      <c r="X65" s="189">
        <f t="shared" si="1"/>
        <v>-2921</v>
      </c>
      <c r="Y65" s="190">
        <f t="shared" si="2"/>
        <v>-7.7</v>
      </c>
    </row>
    <row r="66" spans="1:25" ht="15" customHeight="1">
      <c r="A66" s="200" t="s">
        <v>1903</v>
      </c>
      <c r="B66" s="201" t="s">
        <v>1904</v>
      </c>
      <c r="C66" s="202">
        <v>23050</v>
      </c>
      <c r="D66" s="202">
        <v>23313</v>
      </c>
      <c r="E66" s="202">
        <v>23835</v>
      </c>
      <c r="F66" s="202">
        <v>23666</v>
      </c>
      <c r="G66" s="202">
        <v>23588</v>
      </c>
      <c r="H66" s="202">
        <v>29479</v>
      </c>
      <c r="I66" s="202">
        <v>29802</v>
      </c>
      <c r="J66" s="202">
        <v>28902</v>
      </c>
      <c r="K66" s="202">
        <v>27243</v>
      </c>
      <c r="L66" s="202">
        <v>25691</v>
      </c>
      <c r="M66" s="202">
        <v>25258</v>
      </c>
      <c r="N66" s="202">
        <v>25961</v>
      </c>
      <c r="O66" s="202">
        <v>26764</v>
      </c>
      <c r="P66" s="202">
        <v>27005</v>
      </c>
      <c r="Q66" s="202">
        <v>26900</v>
      </c>
      <c r="R66" s="202">
        <v>26663</v>
      </c>
      <c r="S66" s="202">
        <v>25971</v>
      </c>
      <c r="T66" s="202">
        <v>25155</v>
      </c>
      <c r="U66" s="202">
        <v>24465</v>
      </c>
      <c r="V66" s="203">
        <v>23108</v>
      </c>
      <c r="W66" s="203"/>
      <c r="X66" s="189" t="s">
        <v>2314</v>
      </c>
      <c r="Y66" s="190" t="s">
        <v>2314</v>
      </c>
    </row>
    <row r="67" spans="1:25" ht="15" customHeight="1">
      <c r="A67" s="200" t="s">
        <v>1905</v>
      </c>
      <c r="B67" s="201" t="s">
        <v>1906</v>
      </c>
      <c r="C67" s="202">
        <v>12841</v>
      </c>
      <c r="D67" s="202">
        <v>12612</v>
      </c>
      <c r="E67" s="202">
        <v>12864</v>
      </c>
      <c r="F67" s="202">
        <v>12510</v>
      </c>
      <c r="G67" s="202">
        <v>12736</v>
      </c>
      <c r="H67" s="202">
        <v>15257</v>
      </c>
      <c r="I67" s="202">
        <v>15806</v>
      </c>
      <c r="J67" s="202">
        <v>15535</v>
      </c>
      <c r="K67" s="202">
        <v>14407</v>
      </c>
      <c r="L67" s="202">
        <v>13196</v>
      </c>
      <c r="M67" s="202">
        <v>12440</v>
      </c>
      <c r="N67" s="202">
        <v>12177</v>
      </c>
      <c r="O67" s="202">
        <v>12215</v>
      </c>
      <c r="P67" s="202">
        <v>12107</v>
      </c>
      <c r="Q67" s="202">
        <v>12034</v>
      </c>
      <c r="R67" s="202">
        <v>11559</v>
      </c>
      <c r="S67" s="202">
        <v>10600</v>
      </c>
      <c r="T67" s="202">
        <v>9955</v>
      </c>
      <c r="U67" s="202">
        <v>9068</v>
      </c>
      <c r="V67" s="203">
        <v>8101</v>
      </c>
      <c r="W67" s="203"/>
      <c r="X67" s="189" t="s">
        <v>2314</v>
      </c>
      <c r="Y67" s="190" t="s">
        <v>2314</v>
      </c>
    </row>
    <row r="68" spans="1:25" ht="15" customHeight="1">
      <c r="A68" s="200" t="s">
        <v>1907</v>
      </c>
      <c r="B68" s="201" t="s">
        <v>1908</v>
      </c>
      <c r="C68" s="202">
        <v>6201</v>
      </c>
      <c r="D68" s="202">
        <v>6105</v>
      </c>
      <c r="E68" s="202">
        <v>6421</v>
      </c>
      <c r="F68" s="202">
        <v>6457</v>
      </c>
      <c r="G68" s="202">
        <v>6582</v>
      </c>
      <c r="H68" s="202">
        <v>7840</v>
      </c>
      <c r="I68" s="202">
        <v>7804</v>
      </c>
      <c r="J68" s="202">
        <v>7584</v>
      </c>
      <c r="K68" s="202">
        <v>6830</v>
      </c>
      <c r="L68" s="202">
        <v>6445</v>
      </c>
      <c r="M68" s="202">
        <v>5851</v>
      </c>
      <c r="N68" s="202">
        <v>5846</v>
      </c>
      <c r="O68" s="202">
        <v>5534</v>
      </c>
      <c r="P68" s="202">
        <v>5407</v>
      </c>
      <c r="Q68" s="202">
        <v>5164</v>
      </c>
      <c r="R68" s="202">
        <v>5058</v>
      </c>
      <c r="S68" s="202">
        <v>4860</v>
      </c>
      <c r="T68" s="202">
        <v>4536</v>
      </c>
      <c r="U68" s="202">
        <v>4122</v>
      </c>
      <c r="V68" s="203">
        <v>3704</v>
      </c>
      <c r="W68" s="203"/>
      <c r="X68" s="189" t="s">
        <v>2314</v>
      </c>
      <c r="Y68" s="190" t="s">
        <v>2314</v>
      </c>
    </row>
    <row r="69" spans="1:25" ht="15" customHeight="1">
      <c r="A69" s="200" t="s">
        <v>1909</v>
      </c>
      <c r="B69" s="201" t="s">
        <v>1910</v>
      </c>
      <c r="C69" s="202">
        <v>5397</v>
      </c>
      <c r="D69" s="202">
        <v>5565</v>
      </c>
      <c r="E69" s="202">
        <v>5612</v>
      </c>
      <c r="F69" s="202">
        <v>5571</v>
      </c>
      <c r="G69" s="202">
        <v>5586</v>
      </c>
      <c r="H69" s="202">
        <v>6641</v>
      </c>
      <c r="I69" s="202">
        <v>6877</v>
      </c>
      <c r="J69" s="202">
        <v>6634</v>
      </c>
      <c r="K69" s="202">
        <v>6110</v>
      </c>
      <c r="L69" s="202">
        <v>5557</v>
      </c>
      <c r="M69" s="202">
        <v>5009</v>
      </c>
      <c r="N69" s="202">
        <v>4807</v>
      </c>
      <c r="O69" s="202">
        <v>4571</v>
      </c>
      <c r="P69" s="202">
        <v>4461</v>
      </c>
      <c r="Q69" s="202">
        <v>4356</v>
      </c>
      <c r="R69" s="202">
        <v>4405</v>
      </c>
      <c r="S69" s="202">
        <v>4029</v>
      </c>
      <c r="T69" s="202">
        <v>3656</v>
      </c>
      <c r="U69" s="202">
        <v>3283</v>
      </c>
      <c r="V69" s="203">
        <v>2860</v>
      </c>
      <c r="W69" s="203"/>
      <c r="X69" s="189" t="s">
        <v>2314</v>
      </c>
      <c r="Y69" s="190" t="s">
        <v>2314</v>
      </c>
    </row>
    <row r="70" spans="1:25" s="191" customFormat="1" ht="15" customHeight="1">
      <c r="A70" s="182" t="s">
        <v>1911</v>
      </c>
      <c r="B70" s="183" t="s">
        <v>1912</v>
      </c>
      <c r="C70" s="184">
        <v>52127</v>
      </c>
      <c r="D70" s="184">
        <v>50832</v>
      </c>
      <c r="E70" s="184">
        <v>52142</v>
      </c>
      <c r="F70" s="184">
        <v>52893</v>
      </c>
      <c r="G70" s="184">
        <v>54378</v>
      </c>
      <c r="H70" s="184">
        <v>73379</v>
      </c>
      <c r="I70" s="184">
        <v>72414</v>
      </c>
      <c r="J70" s="184">
        <v>71619</v>
      </c>
      <c r="K70" s="184">
        <v>70720</v>
      </c>
      <c r="L70" s="184">
        <v>71340</v>
      </c>
      <c r="M70" s="184">
        <v>73058</v>
      </c>
      <c r="N70" s="184">
        <v>78363</v>
      </c>
      <c r="O70" s="184">
        <v>81167</v>
      </c>
      <c r="P70" s="184">
        <v>82934</v>
      </c>
      <c r="Q70" s="184">
        <v>83045</v>
      </c>
      <c r="R70" s="185">
        <v>83431</v>
      </c>
      <c r="S70" s="184">
        <v>83207</v>
      </c>
      <c r="T70" s="184">
        <v>81561</v>
      </c>
      <c r="U70" s="184">
        <v>80518</v>
      </c>
      <c r="V70" s="188">
        <v>77419</v>
      </c>
      <c r="W70" s="188">
        <f>人口2!AM50</f>
        <v>74355</v>
      </c>
      <c r="X70" s="189">
        <f t="shared" si="1"/>
        <v>-3064</v>
      </c>
      <c r="Y70" s="190">
        <f t="shared" si="2"/>
        <v>-4</v>
      </c>
    </row>
    <row r="71" spans="1:25" ht="15" customHeight="1">
      <c r="A71" s="200" t="s">
        <v>1913</v>
      </c>
      <c r="B71" s="201" t="s">
        <v>1914</v>
      </c>
      <c r="C71" s="202">
        <v>26610</v>
      </c>
      <c r="D71" s="202">
        <v>26256</v>
      </c>
      <c r="E71" s="202">
        <v>27038</v>
      </c>
      <c r="F71" s="202">
        <v>27463</v>
      </c>
      <c r="G71" s="202">
        <v>28237</v>
      </c>
      <c r="H71" s="202">
        <v>35324</v>
      </c>
      <c r="I71" s="202">
        <v>35387</v>
      </c>
      <c r="J71" s="202">
        <v>35009</v>
      </c>
      <c r="K71" s="202">
        <v>34966</v>
      </c>
      <c r="L71" s="202">
        <v>35340</v>
      </c>
      <c r="M71" s="202">
        <v>36105</v>
      </c>
      <c r="N71" s="202">
        <v>39646</v>
      </c>
      <c r="O71" s="202">
        <v>40941</v>
      </c>
      <c r="P71" s="202">
        <v>41157</v>
      </c>
      <c r="Q71" s="202">
        <v>40843</v>
      </c>
      <c r="R71" s="202">
        <v>40607</v>
      </c>
      <c r="S71" s="202">
        <v>40550</v>
      </c>
      <c r="T71" s="202">
        <v>40150</v>
      </c>
      <c r="U71" s="202">
        <v>40359</v>
      </c>
      <c r="V71" s="203">
        <v>39661</v>
      </c>
      <c r="W71" s="203"/>
      <c r="X71" s="189" t="s">
        <v>2314</v>
      </c>
      <c r="Y71" s="190" t="s">
        <v>2314</v>
      </c>
    </row>
    <row r="72" spans="1:25" ht="15" customHeight="1">
      <c r="A72" s="200" t="s">
        <v>1915</v>
      </c>
      <c r="B72" s="201" t="s">
        <v>1916</v>
      </c>
      <c r="C72" s="202">
        <v>13349</v>
      </c>
      <c r="D72" s="202">
        <v>13027</v>
      </c>
      <c r="E72" s="202">
        <v>13110</v>
      </c>
      <c r="F72" s="202">
        <v>13041</v>
      </c>
      <c r="G72" s="202">
        <v>13291</v>
      </c>
      <c r="H72" s="202">
        <v>18253</v>
      </c>
      <c r="I72" s="202">
        <v>18028</v>
      </c>
      <c r="J72" s="202">
        <v>17506</v>
      </c>
      <c r="K72" s="202">
        <v>16920</v>
      </c>
      <c r="L72" s="202">
        <v>16570</v>
      </c>
      <c r="M72" s="202">
        <v>16560</v>
      </c>
      <c r="N72" s="202">
        <v>17189</v>
      </c>
      <c r="O72" s="202">
        <v>17348</v>
      </c>
      <c r="P72" s="202">
        <v>17472</v>
      </c>
      <c r="Q72" s="202">
        <v>17157</v>
      </c>
      <c r="R72" s="202">
        <v>17519</v>
      </c>
      <c r="S72" s="202">
        <v>17363</v>
      </c>
      <c r="T72" s="202">
        <v>16743</v>
      </c>
      <c r="U72" s="202">
        <v>16216</v>
      </c>
      <c r="V72" s="203">
        <v>14720</v>
      </c>
      <c r="W72" s="203"/>
      <c r="X72" s="189" t="s">
        <v>2314</v>
      </c>
      <c r="Y72" s="190" t="s">
        <v>2314</v>
      </c>
    </row>
    <row r="73" spans="1:25" ht="15" customHeight="1">
      <c r="A73" s="200" t="s">
        <v>1917</v>
      </c>
      <c r="B73" s="201" t="s">
        <v>1918</v>
      </c>
      <c r="C73" s="202">
        <v>5956</v>
      </c>
      <c r="D73" s="202">
        <v>5429</v>
      </c>
      <c r="E73" s="202">
        <v>5658</v>
      </c>
      <c r="F73" s="202">
        <v>5928</v>
      </c>
      <c r="G73" s="202">
        <v>6355</v>
      </c>
      <c r="H73" s="202">
        <v>8847</v>
      </c>
      <c r="I73" s="202">
        <v>8385</v>
      </c>
      <c r="J73" s="202">
        <v>8357</v>
      </c>
      <c r="K73" s="202">
        <v>8329</v>
      </c>
      <c r="L73" s="202">
        <v>8566</v>
      </c>
      <c r="M73" s="202">
        <v>9135</v>
      </c>
      <c r="N73" s="202">
        <v>9543</v>
      </c>
      <c r="O73" s="202">
        <v>10407</v>
      </c>
      <c r="P73" s="202">
        <v>11752</v>
      </c>
      <c r="Q73" s="202">
        <v>12434</v>
      </c>
      <c r="R73" s="202">
        <v>12825</v>
      </c>
      <c r="S73" s="202">
        <v>13107</v>
      </c>
      <c r="T73" s="202">
        <v>12884</v>
      </c>
      <c r="U73" s="202">
        <v>12657</v>
      </c>
      <c r="V73" s="203">
        <v>12379</v>
      </c>
      <c r="W73" s="203"/>
      <c r="X73" s="189" t="s">
        <v>2314</v>
      </c>
      <c r="Y73" s="190" t="s">
        <v>2314</v>
      </c>
    </row>
    <row r="74" spans="1:25" ht="15" customHeight="1">
      <c r="A74" s="200" t="s">
        <v>1919</v>
      </c>
      <c r="B74" s="201" t="s">
        <v>1920</v>
      </c>
      <c r="C74" s="202">
        <v>6212</v>
      </c>
      <c r="D74" s="202">
        <v>6120</v>
      </c>
      <c r="E74" s="202">
        <v>6336</v>
      </c>
      <c r="F74" s="202">
        <v>6461</v>
      </c>
      <c r="G74" s="202">
        <v>6495</v>
      </c>
      <c r="H74" s="202">
        <v>10955</v>
      </c>
      <c r="I74" s="202">
        <v>10614</v>
      </c>
      <c r="J74" s="202">
        <v>10747</v>
      </c>
      <c r="K74" s="202">
        <v>10505</v>
      </c>
      <c r="L74" s="202">
        <v>10864</v>
      </c>
      <c r="M74" s="202">
        <v>11258</v>
      </c>
      <c r="N74" s="202">
        <v>11985</v>
      </c>
      <c r="O74" s="202">
        <v>12471</v>
      </c>
      <c r="P74" s="202">
        <v>12553</v>
      </c>
      <c r="Q74" s="202">
        <v>12611</v>
      </c>
      <c r="R74" s="202">
        <v>12480</v>
      </c>
      <c r="S74" s="202">
        <v>12187</v>
      </c>
      <c r="T74" s="202">
        <v>11784</v>
      </c>
      <c r="U74" s="202">
        <v>11286</v>
      </c>
      <c r="V74" s="203">
        <v>10659</v>
      </c>
      <c r="W74" s="203"/>
      <c r="X74" s="189" t="s">
        <v>2314</v>
      </c>
      <c r="Y74" s="190" t="s">
        <v>2314</v>
      </c>
    </row>
    <row r="75" spans="1:25" s="191" customFormat="1" ht="15" customHeight="1">
      <c r="A75" s="182" t="s">
        <v>1921</v>
      </c>
      <c r="B75" s="183" t="s">
        <v>1922</v>
      </c>
      <c r="C75" s="184">
        <v>9271</v>
      </c>
      <c r="D75" s="184">
        <v>9156</v>
      </c>
      <c r="E75" s="184">
        <v>9392</v>
      </c>
      <c r="F75" s="184">
        <v>9414</v>
      </c>
      <c r="G75" s="184">
        <v>9832</v>
      </c>
      <c r="H75" s="184">
        <v>14154</v>
      </c>
      <c r="I75" s="184">
        <v>13599</v>
      </c>
      <c r="J75" s="184">
        <v>13613</v>
      </c>
      <c r="K75" s="184">
        <v>14296</v>
      </c>
      <c r="L75" s="184">
        <v>16545</v>
      </c>
      <c r="M75" s="184">
        <v>20457</v>
      </c>
      <c r="N75" s="184">
        <v>24751</v>
      </c>
      <c r="O75" s="184">
        <v>26686</v>
      </c>
      <c r="P75" s="184">
        <v>29663</v>
      </c>
      <c r="Q75" s="184">
        <v>30477</v>
      </c>
      <c r="R75" s="185">
        <v>31634</v>
      </c>
      <c r="S75" s="184">
        <v>31960</v>
      </c>
      <c r="T75" s="184">
        <v>32555</v>
      </c>
      <c r="U75" s="184">
        <v>33438</v>
      </c>
      <c r="V75" s="188">
        <v>33690</v>
      </c>
      <c r="W75" s="188">
        <f>人口2!AM51</f>
        <v>33498</v>
      </c>
      <c r="X75" s="189">
        <f t="shared" ref="X75:X125" si="9">W75-V75</f>
        <v>-192</v>
      </c>
      <c r="Y75" s="190">
        <f t="shared" ref="Y75:Y125" si="10">ROUND((W75-V75)/V75*100,1)</f>
        <v>-0.6</v>
      </c>
    </row>
    <row r="76" spans="1:25" s="191" customFormat="1" ht="15" customHeight="1">
      <c r="A76" s="182" t="s">
        <v>1923</v>
      </c>
      <c r="B76" s="183" t="s">
        <v>1924</v>
      </c>
      <c r="C76" s="184">
        <v>14939</v>
      </c>
      <c r="D76" s="184">
        <v>15050</v>
      </c>
      <c r="E76" s="184">
        <v>15150</v>
      </c>
      <c r="F76" s="184">
        <v>15135</v>
      </c>
      <c r="G76" s="184">
        <v>15442</v>
      </c>
      <c r="H76" s="184">
        <v>20756</v>
      </c>
      <c r="I76" s="184">
        <v>19959</v>
      </c>
      <c r="J76" s="184">
        <v>19000</v>
      </c>
      <c r="K76" s="184">
        <v>17798</v>
      </c>
      <c r="L76" s="184">
        <v>17153</v>
      </c>
      <c r="M76" s="184">
        <v>16902</v>
      </c>
      <c r="N76" s="184">
        <v>17448</v>
      </c>
      <c r="O76" s="184">
        <v>18388</v>
      </c>
      <c r="P76" s="184">
        <v>18900</v>
      </c>
      <c r="Q76" s="184">
        <v>18781</v>
      </c>
      <c r="R76" s="185">
        <v>18849</v>
      </c>
      <c r="S76" s="184">
        <v>18419</v>
      </c>
      <c r="T76" s="184">
        <v>17603</v>
      </c>
      <c r="U76" s="184">
        <v>16636</v>
      </c>
      <c r="V76" s="188">
        <v>15224</v>
      </c>
      <c r="W76" s="188">
        <f>人口2!AM52</f>
        <v>13896</v>
      </c>
      <c r="X76" s="189">
        <f t="shared" si="9"/>
        <v>-1328</v>
      </c>
      <c r="Y76" s="190">
        <f t="shared" si="10"/>
        <v>-8.6999999999999993</v>
      </c>
    </row>
    <row r="77" spans="1:25" s="191" customFormat="1" ht="15" customHeight="1">
      <c r="A77" s="182">
        <v>901</v>
      </c>
      <c r="B77" s="183" t="s">
        <v>1925</v>
      </c>
      <c r="C77" s="184">
        <v>31626</v>
      </c>
      <c r="D77" s="184">
        <v>31686</v>
      </c>
      <c r="E77" s="184">
        <v>31646</v>
      </c>
      <c r="F77" s="184">
        <v>31093</v>
      </c>
      <c r="G77" s="184">
        <v>29879</v>
      </c>
      <c r="H77" s="184">
        <v>38947</v>
      </c>
      <c r="I77" s="184">
        <v>38352</v>
      </c>
      <c r="J77" s="184">
        <v>35664</v>
      </c>
      <c r="K77" s="184">
        <v>32455</v>
      </c>
      <c r="L77" s="184">
        <v>28921</v>
      </c>
      <c r="M77" s="184">
        <v>26410</v>
      </c>
      <c r="N77" s="184">
        <v>25600</v>
      </c>
      <c r="O77" s="184">
        <v>24874</v>
      </c>
      <c r="P77" s="184">
        <v>24516</v>
      </c>
      <c r="Q77" s="184">
        <v>23827</v>
      </c>
      <c r="R77" s="185">
        <v>23341</v>
      </c>
      <c r="S77" s="184">
        <v>22337</v>
      </c>
      <c r="T77" s="184">
        <v>21012</v>
      </c>
      <c r="U77" s="184">
        <v>19265</v>
      </c>
      <c r="V77" s="188">
        <v>17510</v>
      </c>
      <c r="W77" s="188">
        <f>人口2!AM53</f>
        <v>15885</v>
      </c>
      <c r="X77" s="189">
        <f t="shared" si="9"/>
        <v>-1625</v>
      </c>
      <c r="Y77" s="190">
        <f t="shared" si="10"/>
        <v>-9.3000000000000007</v>
      </c>
    </row>
    <row r="78" spans="1:25" ht="15" customHeight="1">
      <c r="A78" s="200" t="s">
        <v>1926</v>
      </c>
      <c r="B78" s="201" t="s">
        <v>1927</v>
      </c>
      <c r="C78" s="202">
        <v>11469</v>
      </c>
      <c r="D78" s="202">
        <v>11653</v>
      </c>
      <c r="E78" s="202">
        <v>11747</v>
      </c>
      <c r="F78" s="202">
        <v>12013</v>
      </c>
      <c r="G78" s="202">
        <v>11505</v>
      </c>
      <c r="H78" s="202">
        <v>14641</v>
      </c>
      <c r="I78" s="202">
        <v>14417</v>
      </c>
      <c r="J78" s="202">
        <v>13298</v>
      </c>
      <c r="K78" s="202">
        <v>12191</v>
      </c>
      <c r="L78" s="202">
        <v>10998</v>
      </c>
      <c r="M78" s="202">
        <v>10135</v>
      </c>
      <c r="N78" s="202">
        <v>9872</v>
      </c>
      <c r="O78" s="202">
        <v>9717</v>
      </c>
      <c r="P78" s="202">
        <v>9565</v>
      </c>
      <c r="Q78" s="202">
        <v>9360</v>
      </c>
      <c r="R78" s="202">
        <v>9131</v>
      </c>
      <c r="S78" s="202">
        <v>8789</v>
      </c>
      <c r="T78" s="202">
        <v>8251</v>
      </c>
      <c r="U78" s="202">
        <v>7601</v>
      </c>
      <c r="V78" s="203">
        <v>7068</v>
      </c>
      <c r="W78" s="203"/>
      <c r="X78" s="189" t="s">
        <v>2314</v>
      </c>
      <c r="Y78" s="190" t="s">
        <v>2314</v>
      </c>
    </row>
    <row r="79" spans="1:25" ht="15" customHeight="1">
      <c r="A79" s="200" t="s">
        <v>1928</v>
      </c>
      <c r="B79" s="201" t="s">
        <v>1929</v>
      </c>
      <c r="C79" s="202">
        <v>9529</v>
      </c>
      <c r="D79" s="202">
        <v>9554</v>
      </c>
      <c r="E79" s="202">
        <v>9551</v>
      </c>
      <c r="F79" s="202">
        <v>9068</v>
      </c>
      <c r="G79" s="202">
        <v>8665</v>
      </c>
      <c r="H79" s="202">
        <v>11269</v>
      </c>
      <c r="I79" s="202">
        <v>11087</v>
      </c>
      <c r="J79" s="202">
        <v>10257</v>
      </c>
      <c r="K79" s="202">
        <v>9252</v>
      </c>
      <c r="L79" s="202">
        <v>7987</v>
      </c>
      <c r="M79" s="202">
        <v>7155</v>
      </c>
      <c r="N79" s="202">
        <v>6800</v>
      </c>
      <c r="O79" s="202">
        <v>6410</v>
      </c>
      <c r="P79" s="202">
        <v>6223</v>
      </c>
      <c r="Q79" s="202">
        <v>6006</v>
      </c>
      <c r="R79" s="202">
        <v>5831</v>
      </c>
      <c r="S79" s="202">
        <v>5606</v>
      </c>
      <c r="T79" s="202">
        <v>5225</v>
      </c>
      <c r="U79" s="202">
        <v>4667</v>
      </c>
      <c r="V79" s="203">
        <v>4099</v>
      </c>
      <c r="W79" s="203"/>
      <c r="X79" s="189" t="s">
        <v>2314</v>
      </c>
      <c r="Y79" s="190" t="s">
        <v>2314</v>
      </c>
    </row>
    <row r="80" spans="1:25" ht="15" customHeight="1">
      <c r="A80" s="200" t="s">
        <v>1930</v>
      </c>
      <c r="B80" s="201" t="s">
        <v>1931</v>
      </c>
      <c r="C80" s="202">
        <v>6123</v>
      </c>
      <c r="D80" s="202">
        <v>6066</v>
      </c>
      <c r="E80" s="202">
        <v>5940</v>
      </c>
      <c r="F80" s="202">
        <v>5728</v>
      </c>
      <c r="G80" s="202">
        <v>5632</v>
      </c>
      <c r="H80" s="202">
        <v>7378</v>
      </c>
      <c r="I80" s="202">
        <v>7398</v>
      </c>
      <c r="J80" s="202">
        <v>7043</v>
      </c>
      <c r="K80" s="202">
        <v>6242</v>
      </c>
      <c r="L80" s="202">
        <v>5556</v>
      </c>
      <c r="M80" s="202">
        <v>5038</v>
      </c>
      <c r="N80" s="202">
        <v>4930</v>
      </c>
      <c r="O80" s="202">
        <v>4987</v>
      </c>
      <c r="P80" s="202">
        <v>5009</v>
      </c>
      <c r="Q80" s="202">
        <v>4884</v>
      </c>
      <c r="R80" s="202">
        <v>4817</v>
      </c>
      <c r="S80" s="202">
        <v>4567</v>
      </c>
      <c r="T80" s="202">
        <v>4341</v>
      </c>
      <c r="U80" s="202">
        <v>4024</v>
      </c>
      <c r="V80" s="203">
        <v>3628</v>
      </c>
      <c r="W80" s="203"/>
      <c r="X80" s="189" t="s">
        <v>2314</v>
      </c>
      <c r="Y80" s="190" t="s">
        <v>2314</v>
      </c>
    </row>
    <row r="81" spans="1:25" ht="15" customHeight="1">
      <c r="A81" s="200" t="s">
        <v>1932</v>
      </c>
      <c r="B81" s="201" t="s">
        <v>1933</v>
      </c>
      <c r="C81" s="202">
        <v>4505</v>
      </c>
      <c r="D81" s="202">
        <v>4413</v>
      </c>
      <c r="E81" s="202">
        <v>4408</v>
      </c>
      <c r="F81" s="202">
        <v>4284</v>
      </c>
      <c r="G81" s="202">
        <v>4077</v>
      </c>
      <c r="H81" s="202">
        <v>5659</v>
      </c>
      <c r="I81" s="202">
        <v>5450</v>
      </c>
      <c r="J81" s="202">
        <v>5066</v>
      </c>
      <c r="K81" s="202">
        <v>4770</v>
      </c>
      <c r="L81" s="202">
        <v>4380</v>
      </c>
      <c r="M81" s="202">
        <v>4082</v>
      </c>
      <c r="N81" s="202">
        <v>3998</v>
      </c>
      <c r="O81" s="202">
        <v>3760</v>
      </c>
      <c r="P81" s="202">
        <v>3719</v>
      </c>
      <c r="Q81" s="202">
        <v>3577</v>
      </c>
      <c r="R81" s="202">
        <v>3562</v>
      </c>
      <c r="S81" s="202">
        <v>3375</v>
      </c>
      <c r="T81" s="202">
        <v>3195</v>
      </c>
      <c r="U81" s="202">
        <v>2973</v>
      </c>
      <c r="V81" s="203">
        <v>2715</v>
      </c>
      <c r="W81" s="203"/>
      <c r="X81" s="189" t="s">
        <v>2314</v>
      </c>
      <c r="Y81" s="190" t="s">
        <v>2314</v>
      </c>
    </row>
    <row r="82" spans="1:25" s="191" customFormat="1" ht="15" customHeight="1">
      <c r="A82" s="204" t="s">
        <v>1934</v>
      </c>
      <c r="B82" s="195"/>
      <c r="V82" s="195"/>
      <c r="W82" s="195"/>
      <c r="X82" s="189" t="s">
        <v>2314</v>
      </c>
      <c r="Y82" s="190" t="s">
        <v>2314</v>
      </c>
    </row>
    <row r="83" spans="1:25" s="191" customFormat="1" ht="15" customHeight="1">
      <c r="A83" s="182" t="s">
        <v>1935</v>
      </c>
      <c r="B83" s="183" t="s">
        <v>1936</v>
      </c>
      <c r="C83" s="184">
        <v>90750</v>
      </c>
      <c r="D83" s="184">
        <v>91246</v>
      </c>
      <c r="E83" s="184">
        <v>91800</v>
      </c>
      <c r="F83" s="184">
        <v>92006</v>
      </c>
      <c r="G83" s="184">
        <v>91546</v>
      </c>
      <c r="H83" s="184">
        <v>103154</v>
      </c>
      <c r="I83" s="184">
        <v>102838</v>
      </c>
      <c r="J83" s="184">
        <v>102557</v>
      </c>
      <c r="K83" s="184">
        <v>99572</v>
      </c>
      <c r="L83" s="184">
        <v>96599</v>
      </c>
      <c r="M83" s="184">
        <v>94732</v>
      </c>
      <c r="N83" s="184">
        <v>95687</v>
      </c>
      <c r="O83" s="184">
        <v>96448</v>
      </c>
      <c r="P83" s="184">
        <v>96086</v>
      </c>
      <c r="Q83" s="184">
        <v>94163</v>
      </c>
      <c r="R83" s="185">
        <v>93859</v>
      </c>
      <c r="S83" s="184">
        <v>92752</v>
      </c>
      <c r="T83" s="184">
        <v>89208</v>
      </c>
      <c r="U83" s="184">
        <v>85592</v>
      </c>
      <c r="V83" s="188">
        <v>82250</v>
      </c>
      <c r="W83" s="188">
        <f>人口2!AM55</f>
        <v>77519</v>
      </c>
      <c r="X83" s="189">
        <f t="shared" si="9"/>
        <v>-4731</v>
      </c>
      <c r="Y83" s="190">
        <f t="shared" si="10"/>
        <v>-5.8</v>
      </c>
    </row>
    <row r="84" spans="1:25" ht="15" customHeight="1">
      <c r="A84" s="200" t="s">
        <v>1937</v>
      </c>
      <c r="B84" s="201" t="s">
        <v>1938</v>
      </c>
      <c r="C84" s="202">
        <v>32455</v>
      </c>
      <c r="D84" s="202">
        <v>34827</v>
      </c>
      <c r="E84" s="202">
        <v>35690</v>
      </c>
      <c r="F84" s="202">
        <v>35882</v>
      </c>
      <c r="G84" s="202">
        <v>36312</v>
      </c>
      <c r="H84" s="202">
        <v>40996</v>
      </c>
      <c r="I84" s="202">
        <v>41525</v>
      </c>
      <c r="J84" s="202">
        <v>42341</v>
      </c>
      <c r="K84" s="202">
        <v>42569</v>
      </c>
      <c r="L84" s="202">
        <v>43259</v>
      </c>
      <c r="M84" s="202">
        <v>44094</v>
      </c>
      <c r="N84" s="202">
        <v>46210</v>
      </c>
      <c r="O84" s="202">
        <v>47458</v>
      </c>
      <c r="P84" s="202">
        <v>47712</v>
      </c>
      <c r="Q84" s="202">
        <v>47244</v>
      </c>
      <c r="R84" s="202">
        <v>47742</v>
      </c>
      <c r="S84" s="202">
        <v>47308</v>
      </c>
      <c r="T84" s="202">
        <v>45997</v>
      </c>
      <c r="U84" s="202">
        <v>44598</v>
      </c>
      <c r="V84" s="203">
        <v>43375</v>
      </c>
      <c r="W84" s="203"/>
      <c r="X84" s="189" t="s">
        <v>2314</v>
      </c>
      <c r="Y84" s="190" t="s">
        <v>2314</v>
      </c>
    </row>
    <row r="85" spans="1:25" ht="15" customHeight="1">
      <c r="A85" s="200" t="s">
        <v>1939</v>
      </c>
      <c r="B85" s="201" t="s">
        <v>1940</v>
      </c>
      <c r="C85" s="202">
        <v>5136</v>
      </c>
      <c r="D85" s="202">
        <v>4614</v>
      </c>
      <c r="E85" s="202">
        <v>5216</v>
      </c>
      <c r="F85" s="202">
        <v>5213</v>
      </c>
      <c r="G85" s="202">
        <v>5001</v>
      </c>
      <c r="H85" s="202">
        <v>5547</v>
      </c>
      <c r="I85" s="202">
        <v>5523</v>
      </c>
      <c r="J85" s="202">
        <v>5922</v>
      </c>
      <c r="K85" s="202">
        <v>6042</v>
      </c>
      <c r="L85" s="202">
        <v>6262</v>
      </c>
      <c r="M85" s="202">
        <v>5904</v>
      </c>
      <c r="N85" s="202">
        <v>5669</v>
      </c>
      <c r="O85" s="202">
        <v>5303</v>
      </c>
      <c r="P85" s="202">
        <v>4958</v>
      </c>
      <c r="Q85" s="202">
        <v>4748</v>
      </c>
      <c r="R85" s="202">
        <v>4592</v>
      </c>
      <c r="S85" s="202">
        <v>4345</v>
      </c>
      <c r="T85" s="202">
        <v>3973</v>
      </c>
      <c r="U85" s="202">
        <v>3778</v>
      </c>
      <c r="V85" s="203">
        <v>3519</v>
      </c>
      <c r="W85" s="203"/>
      <c r="X85" s="189" t="s">
        <v>2314</v>
      </c>
      <c r="Y85" s="190" t="s">
        <v>2314</v>
      </c>
    </row>
    <row r="86" spans="1:25" ht="15" customHeight="1">
      <c r="A86" s="200" t="s">
        <v>1941</v>
      </c>
      <c r="B86" s="201" t="s">
        <v>1942</v>
      </c>
      <c r="C86" s="202">
        <v>9425</v>
      </c>
      <c r="D86" s="202">
        <v>8534</v>
      </c>
      <c r="E86" s="202">
        <v>7894</v>
      </c>
      <c r="F86" s="202">
        <v>7978</v>
      </c>
      <c r="G86" s="202">
        <v>7928</v>
      </c>
      <c r="H86" s="202">
        <v>8692</v>
      </c>
      <c r="I86" s="202">
        <v>8540</v>
      </c>
      <c r="J86" s="202">
        <v>8328</v>
      </c>
      <c r="K86" s="202">
        <v>7915</v>
      </c>
      <c r="L86" s="202">
        <v>7278</v>
      </c>
      <c r="M86" s="202">
        <v>6726</v>
      </c>
      <c r="N86" s="202">
        <v>6466</v>
      </c>
      <c r="O86" s="202">
        <v>6409</v>
      </c>
      <c r="P86" s="202">
        <v>6306</v>
      </c>
      <c r="Q86" s="202">
        <v>6018</v>
      </c>
      <c r="R86" s="202">
        <v>5880</v>
      </c>
      <c r="S86" s="202">
        <v>5751</v>
      </c>
      <c r="T86" s="202">
        <v>5444</v>
      </c>
      <c r="U86" s="202">
        <v>4973</v>
      </c>
      <c r="V86" s="203">
        <v>4496</v>
      </c>
      <c r="W86" s="203"/>
      <c r="X86" s="189" t="s">
        <v>2314</v>
      </c>
      <c r="Y86" s="190" t="s">
        <v>2314</v>
      </c>
    </row>
    <row r="87" spans="1:25" ht="15" customHeight="1">
      <c r="A87" s="200" t="s">
        <v>1943</v>
      </c>
      <c r="B87" s="201" t="s">
        <v>1944</v>
      </c>
      <c r="C87" s="202">
        <v>20572</v>
      </c>
      <c r="D87" s="202">
        <v>20533</v>
      </c>
      <c r="E87" s="202">
        <v>20964</v>
      </c>
      <c r="F87" s="202">
        <v>20716</v>
      </c>
      <c r="G87" s="202">
        <v>20354</v>
      </c>
      <c r="H87" s="202">
        <v>23923</v>
      </c>
      <c r="I87" s="202">
        <v>23558</v>
      </c>
      <c r="J87" s="202">
        <v>23047</v>
      </c>
      <c r="K87" s="202">
        <v>21685</v>
      </c>
      <c r="L87" s="202">
        <v>20338</v>
      </c>
      <c r="M87" s="202">
        <v>19592</v>
      </c>
      <c r="N87" s="202">
        <v>19394</v>
      </c>
      <c r="O87" s="202">
        <v>19415</v>
      </c>
      <c r="P87" s="202">
        <v>19325</v>
      </c>
      <c r="Q87" s="202">
        <v>18822</v>
      </c>
      <c r="R87" s="202">
        <v>18666</v>
      </c>
      <c r="S87" s="202">
        <v>18410</v>
      </c>
      <c r="T87" s="202">
        <v>17697</v>
      </c>
      <c r="U87" s="202">
        <v>17242</v>
      </c>
      <c r="V87" s="203">
        <v>16609</v>
      </c>
      <c r="W87" s="203"/>
      <c r="X87" s="189" t="s">
        <v>2314</v>
      </c>
      <c r="Y87" s="190" t="s">
        <v>2314</v>
      </c>
    </row>
    <row r="88" spans="1:25" ht="15" customHeight="1">
      <c r="A88" s="200" t="s">
        <v>1945</v>
      </c>
      <c r="B88" s="201" t="s">
        <v>1946</v>
      </c>
      <c r="C88" s="202">
        <v>12590</v>
      </c>
      <c r="D88" s="202">
        <v>12676</v>
      </c>
      <c r="E88" s="202">
        <v>12336</v>
      </c>
      <c r="F88" s="202">
        <v>12809</v>
      </c>
      <c r="G88" s="202">
        <v>12510</v>
      </c>
      <c r="H88" s="202">
        <v>14174</v>
      </c>
      <c r="I88" s="202">
        <v>13811</v>
      </c>
      <c r="J88" s="202">
        <v>13302</v>
      </c>
      <c r="K88" s="202">
        <v>12557</v>
      </c>
      <c r="L88" s="202">
        <v>11646</v>
      </c>
      <c r="M88" s="202">
        <v>11235</v>
      </c>
      <c r="N88" s="202">
        <v>10926</v>
      </c>
      <c r="O88" s="202">
        <v>11129</v>
      </c>
      <c r="P88" s="202">
        <v>11204</v>
      </c>
      <c r="Q88" s="202">
        <v>11001</v>
      </c>
      <c r="R88" s="202">
        <v>10917</v>
      </c>
      <c r="S88" s="202">
        <v>11207</v>
      </c>
      <c r="T88" s="202">
        <v>10824</v>
      </c>
      <c r="U88" s="202">
        <v>10259</v>
      </c>
      <c r="V88" s="203">
        <v>9996</v>
      </c>
      <c r="W88" s="203"/>
      <c r="X88" s="189" t="s">
        <v>2314</v>
      </c>
      <c r="Y88" s="190" t="s">
        <v>2314</v>
      </c>
    </row>
    <row r="89" spans="1:25" ht="15" customHeight="1">
      <c r="A89" s="200" t="s">
        <v>1947</v>
      </c>
      <c r="B89" s="201" t="s">
        <v>1948</v>
      </c>
      <c r="C89" s="202">
        <v>10572</v>
      </c>
      <c r="D89" s="202">
        <v>10062</v>
      </c>
      <c r="E89" s="202">
        <v>9700</v>
      </c>
      <c r="F89" s="202">
        <v>9408</v>
      </c>
      <c r="G89" s="202">
        <v>9441</v>
      </c>
      <c r="H89" s="202">
        <v>9822</v>
      </c>
      <c r="I89" s="202">
        <v>9881</v>
      </c>
      <c r="J89" s="202">
        <v>9617</v>
      </c>
      <c r="K89" s="202">
        <v>8804</v>
      </c>
      <c r="L89" s="202">
        <v>7816</v>
      </c>
      <c r="M89" s="202">
        <v>7181</v>
      </c>
      <c r="N89" s="202">
        <v>7022</v>
      </c>
      <c r="O89" s="202">
        <v>6734</v>
      </c>
      <c r="P89" s="202">
        <v>6581</v>
      </c>
      <c r="Q89" s="202">
        <v>6330</v>
      </c>
      <c r="R89" s="202">
        <v>6062</v>
      </c>
      <c r="S89" s="202">
        <v>5731</v>
      </c>
      <c r="T89" s="202">
        <v>5273</v>
      </c>
      <c r="U89" s="202">
        <v>4742</v>
      </c>
      <c r="V89" s="203">
        <v>4255</v>
      </c>
      <c r="W89" s="203"/>
      <c r="X89" s="189" t="s">
        <v>2314</v>
      </c>
      <c r="Y89" s="190" t="s">
        <v>2314</v>
      </c>
    </row>
    <row r="90" spans="1:25" s="191" customFormat="1" ht="15" customHeight="1">
      <c r="A90" s="182">
        <v>222</v>
      </c>
      <c r="B90" s="183" t="s">
        <v>1949</v>
      </c>
      <c r="C90" s="184">
        <v>43271</v>
      </c>
      <c r="D90" s="184">
        <v>42465</v>
      </c>
      <c r="E90" s="184">
        <v>43449</v>
      </c>
      <c r="F90" s="184">
        <v>43190</v>
      </c>
      <c r="G90" s="184">
        <v>45203</v>
      </c>
      <c r="H90" s="184">
        <v>49057</v>
      </c>
      <c r="I90" s="184">
        <v>49190</v>
      </c>
      <c r="J90" s="184">
        <v>48578</v>
      </c>
      <c r="K90" s="184">
        <v>44884</v>
      </c>
      <c r="L90" s="184">
        <v>40740</v>
      </c>
      <c r="M90" s="184">
        <v>36716</v>
      </c>
      <c r="N90" s="184">
        <v>34919</v>
      </c>
      <c r="O90" s="184">
        <v>33979</v>
      </c>
      <c r="P90" s="184">
        <v>33595</v>
      </c>
      <c r="Q90" s="184">
        <v>32092</v>
      </c>
      <c r="R90" s="185">
        <v>31290</v>
      </c>
      <c r="S90" s="184">
        <v>30110</v>
      </c>
      <c r="T90" s="184">
        <v>28306</v>
      </c>
      <c r="U90" s="184">
        <v>26501</v>
      </c>
      <c r="V90" s="188">
        <v>24288</v>
      </c>
      <c r="W90" s="188">
        <f>人口2!AM56</f>
        <v>22137</v>
      </c>
      <c r="X90" s="189">
        <f t="shared" si="9"/>
        <v>-2151</v>
      </c>
      <c r="Y90" s="190">
        <f t="shared" si="10"/>
        <v>-8.9</v>
      </c>
    </row>
    <row r="91" spans="1:25" ht="15" customHeight="1">
      <c r="A91" s="200" t="s">
        <v>1950</v>
      </c>
      <c r="B91" s="201" t="s">
        <v>1951</v>
      </c>
      <c r="C91" s="202">
        <v>13638</v>
      </c>
      <c r="D91" s="202">
        <v>13582</v>
      </c>
      <c r="E91" s="202">
        <v>13811</v>
      </c>
      <c r="F91" s="202">
        <v>13590</v>
      </c>
      <c r="G91" s="202">
        <v>13569</v>
      </c>
      <c r="H91" s="202">
        <v>16271</v>
      </c>
      <c r="I91" s="202">
        <v>15782</v>
      </c>
      <c r="J91" s="202">
        <v>15435</v>
      </c>
      <c r="K91" s="202">
        <v>14551</v>
      </c>
      <c r="L91" s="202">
        <v>13801</v>
      </c>
      <c r="M91" s="202">
        <v>13155</v>
      </c>
      <c r="N91" s="202">
        <v>13029</v>
      </c>
      <c r="O91" s="202">
        <v>13056</v>
      </c>
      <c r="P91" s="202">
        <v>12969</v>
      </c>
      <c r="Q91" s="202">
        <v>12779</v>
      </c>
      <c r="R91" s="202">
        <v>12562</v>
      </c>
      <c r="S91" s="202">
        <v>12011</v>
      </c>
      <c r="T91" s="202">
        <v>11453</v>
      </c>
      <c r="U91" s="202">
        <v>10843</v>
      </c>
      <c r="V91" s="203">
        <v>10111</v>
      </c>
      <c r="W91" s="203"/>
      <c r="X91" s="189" t="s">
        <v>2314</v>
      </c>
      <c r="Y91" s="190" t="s">
        <v>2314</v>
      </c>
    </row>
    <row r="92" spans="1:25" ht="15" customHeight="1">
      <c r="A92" s="200" t="s">
        <v>1952</v>
      </c>
      <c r="B92" s="201" t="s">
        <v>1953</v>
      </c>
      <c r="C92" s="202">
        <v>12515</v>
      </c>
      <c r="D92" s="202">
        <v>12583</v>
      </c>
      <c r="E92" s="202">
        <v>12751</v>
      </c>
      <c r="F92" s="202">
        <v>11812</v>
      </c>
      <c r="G92" s="202">
        <v>11943</v>
      </c>
      <c r="H92" s="202">
        <v>13806</v>
      </c>
      <c r="I92" s="202">
        <v>13376</v>
      </c>
      <c r="J92" s="202">
        <v>12958</v>
      </c>
      <c r="K92" s="202">
        <v>11954</v>
      </c>
      <c r="L92" s="202">
        <v>10987</v>
      </c>
      <c r="M92" s="202">
        <v>10289</v>
      </c>
      <c r="N92" s="202">
        <v>9968</v>
      </c>
      <c r="O92" s="202">
        <v>9611</v>
      </c>
      <c r="P92" s="202">
        <v>9431</v>
      </c>
      <c r="Q92" s="202">
        <v>9140</v>
      </c>
      <c r="R92" s="202">
        <v>8913</v>
      </c>
      <c r="S92" s="202">
        <v>8728</v>
      </c>
      <c r="T92" s="202">
        <v>8181</v>
      </c>
      <c r="U92" s="202">
        <v>7732</v>
      </c>
      <c r="V92" s="203">
        <v>7144</v>
      </c>
      <c r="W92" s="203"/>
      <c r="X92" s="189" t="s">
        <v>2314</v>
      </c>
      <c r="Y92" s="190" t="s">
        <v>2314</v>
      </c>
    </row>
    <row r="93" spans="1:25" ht="15" customHeight="1">
      <c r="A93" s="200" t="s">
        <v>1954</v>
      </c>
      <c r="B93" s="201" t="s">
        <v>1955</v>
      </c>
      <c r="C93" s="202">
        <v>10028</v>
      </c>
      <c r="D93" s="202">
        <v>9205</v>
      </c>
      <c r="E93" s="202">
        <v>9752</v>
      </c>
      <c r="F93" s="202">
        <v>10815</v>
      </c>
      <c r="G93" s="202">
        <v>11901</v>
      </c>
      <c r="H93" s="202">
        <v>10634</v>
      </c>
      <c r="I93" s="202">
        <v>11531</v>
      </c>
      <c r="J93" s="202">
        <v>12086</v>
      </c>
      <c r="K93" s="202">
        <v>10978</v>
      </c>
      <c r="L93" s="202">
        <v>9313</v>
      </c>
      <c r="M93" s="202">
        <v>7527</v>
      </c>
      <c r="N93" s="202">
        <v>6572</v>
      </c>
      <c r="O93" s="202">
        <v>6142</v>
      </c>
      <c r="P93" s="202">
        <v>6004</v>
      </c>
      <c r="Q93" s="202">
        <v>5173</v>
      </c>
      <c r="R93" s="202">
        <v>4962</v>
      </c>
      <c r="S93" s="202">
        <v>4785</v>
      </c>
      <c r="T93" s="202">
        <v>4397</v>
      </c>
      <c r="U93" s="202">
        <v>3997</v>
      </c>
      <c r="V93" s="203">
        <v>3533</v>
      </c>
      <c r="W93" s="203"/>
      <c r="X93" s="189" t="s">
        <v>2314</v>
      </c>
      <c r="Y93" s="190" t="s">
        <v>2314</v>
      </c>
    </row>
    <row r="94" spans="1:25" ht="15" customHeight="1">
      <c r="A94" s="200" t="s">
        <v>1956</v>
      </c>
      <c r="B94" s="201" t="s">
        <v>1957</v>
      </c>
      <c r="C94" s="202">
        <v>7090</v>
      </c>
      <c r="D94" s="202">
        <v>7095</v>
      </c>
      <c r="E94" s="202">
        <v>7135</v>
      </c>
      <c r="F94" s="202">
        <v>6973</v>
      </c>
      <c r="G94" s="202">
        <v>7790</v>
      </c>
      <c r="H94" s="202">
        <v>8346</v>
      </c>
      <c r="I94" s="202">
        <v>8501</v>
      </c>
      <c r="J94" s="202">
        <v>8099</v>
      </c>
      <c r="K94" s="202">
        <v>7401</v>
      </c>
      <c r="L94" s="202">
        <v>6639</v>
      </c>
      <c r="M94" s="202">
        <v>5745</v>
      </c>
      <c r="N94" s="202">
        <v>5350</v>
      </c>
      <c r="O94" s="202">
        <v>5170</v>
      </c>
      <c r="P94" s="202">
        <v>5191</v>
      </c>
      <c r="Q94" s="202">
        <v>5000</v>
      </c>
      <c r="R94" s="202">
        <v>4853</v>
      </c>
      <c r="S94" s="202">
        <v>4586</v>
      </c>
      <c r="T94" s="202">
        <v>4275</v>
      </c>
      <c r="U94" s="202">
        <v>3929</v>
      </c>
      <c r="V94" s="203">
        <v>3500</v>
      </c>
      <c r="W94" s="203"/>
      <c r="X94" s="189" t="s">
        <v>2314</v>
      </c>
      <c r="Y94" s="190" t="s">
        <v>2314</v>
      </c>
    </row>
    <row r="95" spans="1:25" s="191" customFormat="1" ht="15" customHeight="1">
      <c r="A95" s="182">
        <v>225</v>
      </c>
      <c r="B95" s="183" t="s">
        <v>1958</v>
      </c>
      <c r="C95" s="184">
        <v>41657</v>
      </c>
      <c r="D95" s="184">
        <v>41053</v>
      </c>
      <c r="E95" s="184">
        <v>42524</v>
      </c>
      <c r="F95" s="184">
        <v>42173</v>
      </c>
      <c r="G95" s="184">
        <v>42442</v>
      </c>
      <c r="H95" s="184">
        <v>49448</v>
      </c>
      <c r="I95" s="184">
        <v>49619</v>
      </c>
      <c r="J95" s="184">
        <v>49225</v>
      </c>
      <c r="K95" s="184">
        <v>47118</v>
      </c>
      <c r="L95" s="184">
        <v>43637</v>
      </c>
      <c r="M95" s="184">
        <v>39506</v>
      </c>
      <c r="N95" s="184">
        <v>37763</v>
      </c>
      <c r="O95" s="184">
        <v>36850</v>
      </c>
      <c r="P95" s="184">
        <v>37149</v>
      </c>
      <c r="Q95" s="184">
        <v>36625</v>
      </c>
      <c r="R95" s="185">
        <v>36766</v>
      </c>
      <c r="S95" s="184">
        <v>36069</v>
      </c>
      <c r="T95" s="184">
        <v>34791</v>
      </c>
      <c r="U95" s="184">
        <v>32814</v>
      </c>
      <c r="V95" s="188">
        <v>30805</v>
      </c>
      <c r="W95" s="188">
        <f>人口2!AM57</f>
        <v>29002</v>
      </c>
      <c r="X95" s="189">
        <f t="shared" si="9"/>
        <v>-1803</v>
      </c>
      <c r="Y95" s="190">
        <f t="shared" si="10"/>
        <v>-5.9</v>
      </c>
    </row>
    <row r="96" spans="1:25" ht="15" customHeight="1">
      <c r="A96" s="200" t="s">
        <v>1959</v>
      </c>
      <c r="B96" s="201" t="s">
        <v>1960</v>
      </c>
      <c r="C96" s="202">
        <v>8888</v>
      </c>
      <c r="D96" s="202">
        <v>7819</v>
      </c>
      <c r="E96" s="202">
        <v>8285</v>
      </c>
      <c r="F96" s="202">
        <v>8496</v>
      </c>
      <c r="G96" s="202">
        <v>9211</v>
      </c>
      <c r="H96" s="202">
        <v>9918</v>
      </c>
      <c r="I96" s="202">
        <v>10462</v>
      </c>
      <c r="J96" s="202">
        <v>11083</v>
      </c>
      <c r="K96" s="202">
        <v>10564</v>
      </c>
      <c r="L96" s="202">
        <v>9466</v>
      </c>
      <c r="M96" s="202">
        <v>7652</v>
      </c>
      <c r="N96" s="202">
        <v>6658</v>
      </c>
      <c r="O96" s="202">
        <v>5988</v>
      </c>
      <c r="P96" s="202">
        <v>5866</v>
      </c>
      <c r="Q96" s="202">
        <v>5699</v>
      </c>
      <c r="R96" s="202">
        <v>5582</v>
      </c>
      <c r="S96" s="202">
        <v>5077</v>
      </c>
      <c r="T96" s="202">
        <v>4716</v>
      </c>
      <c r="U96" s="202">
        <v>4221</v>
      </c>
      <c r="V96" s="203">
        <v>3759</v>
      </c>
      <c r="W96" s="203"/>
      <c r="X96" s="189" t="s">
        <v>2314</v>
      </c>
      <c r="Y96" s="190" t="s">
        <v>2314</v>
      </c>
    </row>
    <row r="97" spans="1:25" ht="15" customHeight="1">
      <c r="A97" s="200" t="s">
        <v>1961</v>
      </c>
      <c r="B97" s="201" t="s">
        <v>1962</v>
      </c>
      <c r="C97" s="202">
        <v>16292</v>
      </c>
      <c r="D97" s="202">
        <v>16757</v>
      </c>
      <c r="E97" s="202">
        <v>17227</v>
      </c>
      <c r="F97" s="202">
        <v>16558</v>
      </c>
      <c r="G97" s="202">
        <v>16351</v>
      </c>
      <c r="H97" s="202">
        <v>19750</v>
      </c>
      <c r="I97" s="202">
        <v>19201</v>
      </c>
      <c r="J97" s="202">
        <v>18556</v>
      </c>
      <c r="K97" s="202">
        <v>17592</v>
      </c>
      <c r="L97" s="202">
        <v>16281</v>
      </c>
      <c r="M97" s="202">
        <v>15514</v>
      </c>
      <c r="N97" s="202">
        <v>15697</v>
      </c>
      <c r="O97" s="202">
        <v>16046</v>
      </c>
      <c r="P97" s="202">
        <v>16782</v>
      </c>
      <c r="Q97" s="202">
        <v>16848</v>
      </c>
      <c r="R97" s="202">
        <v>16764</v>
      </c>
      <c r="S97" s="202">
        <v>17051</v>
      </c>
      <c r="T97" s="202">
        <v>16792</v>
      </c>
      <c r="U97" s="202">
        <v>16200</v>
      </c>
      <c r="V97" s="203">
        <v>15490</v>
      </c>
      <c r="W97" s="203"/>
      <c r="X97" s="189" t="s">
        <v>2314</v>
      </c>
      <c r="Y97" s="190" t="s">
        <v>2314</v>
      </c>
    </row>
    <row r="98" spans="1:25" ht="15" customHeight="1">
      <c r="A98" s="200" t="s">
        <v>1963</v>
      </c>
      <c r="B98" s="201" t="s">
        <v>1964</v>
      </c>
      <c r="C98" s="202">
        <v>7696</v>
      </c>
      <c r="D98" s="202">
        <v>7728</v>
      </c>
      <c r="E98" s="202">
        <v>8064</v>
      </c>
      <c r="F98" s="202">
        <v>7971</v>
      </c>
      <c r="G98" s="202">
        <v>7669</v>
      </c>
      <c r="H98" s="202">
        <v>9097</v>
      </c>
      <c r="I98" s="202">
        <v>9070</v>
      </c>
      <c r="J98" s="202">
        <v>8689</v>
      </c>
      <c r="K98" s="202">
        <v>8734</v>
      </c>
      <c r="L98" s="202">
        <v>8317</v>
      </c>
      <c r="M98" s="202">
        <v>7787</v>
      </c>
      <c r="N98" s="202">
        <v>7364</v>
      </c>
      <c r="O98" s="202">
        <v>7029</v>
      </c>
      <c r="P98" s="202">
        <v>6737</v>
      </c>
      <c r="Q98" s="202">
        <v>6466</v>
      </c>
      <c r="R98" s="202">
        <v>6551</v>
      </c>
      <c r="S98" s="202">
        <v>6392</v>
      </c>
      <c r="T98" s="202">
        <v>6203</v>
      </c>
      <c r="U98" s="202">
        <v>5932</v>
      </c>
      <c r="V98" s="203">
        <v>5549</v>
      </c>
      <c r="W98" s="203"/>
      <c r="X98" s="189" t="s">
        <v>2314</v>
      </c>
      <c r="Y98" s="190" t="s">
        <v>2314</v>
      </c>
    </row>
    <row r="99" spans="1:25" ht="15" customHeight="1">
      <c r="A99" s="200" t="s">
        <v>1965</v>
      </c>
      <c r="B99" s="201" t="s">
        <v>1966</v>
      </c>
      <c r="C99" s="202">
        <v>8781</v>
      </c>
      <c r="D99" s="202">
        <v>8749</v>
      </c>
      <c r="E99" s="202">
        <v>8948</v>
      </c>
      <c r="F99" s="202">
        <v>9148</v>
      </c>
      <c r="G99" s="202">
        <v>9211</v>
      </c>
      <c r="H99" s="202">
        <v>10683</v>
      </c>
      <c r="I99" s="202">
        <v>10886</v>
      </c>
      <c r="J99" s="202">
        <v>10897</v>
      </c>
      <c r="K99" s="202">
        <v>10228</v>
      </c>
      <c r="L99" s="202">
        <v>9573</v>
      </c>
      <c r="M99" s="202">
        <v>8553</v>
      </c>
      <c r="N99" s="202">
        <v>8044</v>
      </c>
      <c r="O99" s="202">
        <v>7787</v>
      </c>
      <c r="P99" s="202">
        <v>7764</v>
      </c>
      <c r="Q99" s="202">
        <v>7612</v>
      </c>
      <c r="R99" s="202">
        <v>7869</v>
      </c>
      <c r="S99" s="202">
        <v>7549</v>
      </c>
      <c r="T99" s="202">
        <v>7080</v>
      </c>
      <c r="U99" s="202">
        <v>6461</v>
      </c>
      <c r="V99" s="203">
        <v>6007</v>
      </c>
      <c r="W99" s="203"/>
      <c r="X99" s="189" t="s">
        <v>2314</v>
      </c>
      <c r="Y99" s="190" t="s">
        <v>2314</v>
      </c>
    </row>
    <row r="100" spans="1:25" s="191" customFormat="1" ht="15" customHeight="1">
      <c r="A100" s="182">
        <v>585</v>
      </c>
      <c r="B100" s="183" t="s">
        <v>1967</v>
      </c>
      <c r="C100" s="184">
        <v>31838</v>
      </c>
      <c r="D100" s="184">
        <v>31607</v>
      </c>
      <c r="E100" s="184">
        <v>31646</v>
      </c>
      <c r="F100" s="184">
        <v>31292</v>
      </c>
      <c r="G100" s="184">
        <v>31627</v>
      </c>
      <c r="H100" s="184">
        <v>34890</v>
      </c>
      <c r="I100" s="184">
        <v>35414</v>
      </c>
      <c r="J100" s="184">
        <v>34855</v>
      </c>
      <c r="K100" s="184">
        <v>33745</v>
      </c>
      <c r="L100" s="184">
        <v>31096</v>
      </c>
      <c r="M100" s="184">
        <v>28321</v>
      </c>
      <c r="N100" s="184">
        <v>27571</v>
      </c>
      <c r="O100" s="184">
        <v>26694</v>
      </c>
      <c r="P100" s="184">
        <v>25964</v>
      </c>
      <c r="Q100" s="184">
        <v>25136</v>
      </c>
      <c r="R100" s="185">
        <v>24298</v>
      </c>
      <c r="S100" s="184">
        <v>23271</v>
      </c>
      <c r="T100" s="184">
        <v>21439</v>
      </c>
      <c r="U100" s="184">
        <v>19696</v>
      </c>
      <c r="V100" s="188">
        <v>18070</v>
      </c>
      <c r="W100" s="188">
        <f>人口2!AM58</f>
        <v>16069</v>
      </c>
      <c r="X100" s="189">
        <f t="shared" si="9"/>
        <v>-2001</v>
      </c>
      <c r="Y100" s="190">
        <f t="shared" si="10"/>
        <v>-11.1</v>
      </c>
    </row>
    <row r="101" spans="1:25" ht="15" customHeight="1">
      <c r="A101" s="200" t="s">
        <v>1968</v>
      </c>
      <c r="B101" s="201" t="s">
        <v>1969</v>
      </c>
      <c r="C101" s="202">
        <v>14152</v>
      </c>
      <c r="D101" s="202">
        <v>14098</v>
      </c>
      <c r="E101" s="202">
        <v>14331</v>
      </c>
      <c r="F101" s="202">
        <v>14077</v>
      </c>
      <c r="G101" s="202">
        <v>14431</v>
      </c>
      <c r="H101" s="202">
        <v>16697</v>
      </c>
      <c r="I101" s="202">
        <v>17339</v>
      </c>
      <c r="J101" s="202">
        <v>17356</v>
      </c>
      <c r="K101" s="202">
        <v>17369</v>
      </c>
      <c r="L101" s="202">
        <v>16507</v>
      </c>
      <c r="M101" s="202">
        <v>15568</v>
      </c>
      <c r="N101" s="202">
        <v>15604</v>
      </c>
      <c r="O101" s="202">
        <v>15520</v>
      </c>
      <c r="P101" s="202">
        <v>15332</v>
      </c>
      <c r="Q101" s="202">
        <v>14942</v>
      </c>
      <c r="R101" s="202">
        <v>14502</v>
      </c>
      <c r="S101" s="202">
        <v>13998</v>
      </c>
      <c r="T101" s="202">
        <v>12939</v>
      </c>
      <c r="U101" s="202">
        <v>11971</v>
      </c>
      <c r="V101" s="203">
        <v>11217</v>
      </c>
      <c r="W101" s="203"/>
      <c r="X101" s="189" t="s">
        <v>2314</v>
      </c>
      <c r="Y101" s="190" t="s">
        <v>2314</v>
      </c>
    </row>
    <row r="102" spans="1:25" ht="15" customHeight="1">
      <c r="A102" s="200" t="s">
        <v>1970</v>
      </c>
      <c r="B102" s="201" t="s">
        <v>1971</v>
      </c>
      <c r="C102" s="202">
        <v>9221</v>
      </c>
      <c r="D102" s="202">
        <v>9017</v>
      </c>
      <c r="E102" s="202">
        <v>8928</v>
      </c>
      <c r="F102" s="202">
        <v>8768</v>
      </c>
      <c r="G102" s="202">
        <v>8639</v>
      </c>
      <c r="H102" s="202">
        <v>9468</v>
      </c>
      <c r="I102" s="202">
        <v>9360</v>
      </c>
      <c r="J102" s="202">
        <v>9098</v>
      </c>
      <c r="K102" s="202">
        <v>8572</v>
      </c>
      <c r="L102" s="202">
        <v>10293</v>
      </c>
      <c r="M102" s="202">
        <v>8987</v>
      </c>
      <c r="N102" s="202">
        <v>8429</v>
      </c>
      <c r="O102" s="202">
        <v>7930</v>
      </c>
      <c r="P102" s="202">
        <v>7627</v>
      </c>
      <c r="Q102" s="202">
        <v>7322</v>
      </c>
      <c r="R102" s="202">
        <v>7070</v>
      </c>
      <c r="S102" s="202">
        <v>6633</v>
      </c>
      <c r="T102" s="202">
        <v>6117</v>
      </c>
      <c r="U102" s="202">
        <v>5531</v>
      </c>
      <c r="V102" s="203">
        <v>4888</v>
      </c>
      <c r="W102" s="203"/>
      <c r="X102" s="189" t="s">
        <v>2314</v>
      </c>
      <c r="Y102" s="190" t="s">
        <v>2314</v>
      </c>
    </row>
    <row r="103" spans="1:25" ht="15" customHeight="1">
      <c r="A103" s="200" t="s">
        <v>1972</v>
      </c>
      <c r="B103" s="201" t="s">
        <v>1973</v>
      </c>
      <c r="C103" s="202">
        <v>8465</v>
      </c>
      <c r="D103" s="202">
        <v>8492</v>
      </c>
      <c r="E103" s="202">
        <v>8387</v>
      </c>
      <c r="F103" s="202">
        <v>8447</v>
      </c>
      <c r="G103" s="202">
        <v>8557</v>
      </c>
      <c r="H103" s="202">
        <v>8725</v>
      </c>
      <c r="I103" s="202">
        <v>8715</v>
      </c>
      <c r="J103" s="202">
        <v>8401</v>
      </c>
      <c r="K103" s="202">
        <v>7804</v>
      </c>
      <c r="L103" s="202">
        <v>4296</v>
      </c>
      <c r="M103" s="202">
        <v>3766</v>
      </c>
      <c r="N103" s="202">
        <v>3538</v>
      </c>
      <c r="O103" s="202">
        <v>3244</v>
      </c>
      <c r="P103" s="202">
        <v>3005</v>
      </c>
      <c r="Q103" s="202">
        <v>2872</v>
      </c>
      <c r="R103" s="202">
        <v>2726</v>
      </c>
      <c r="S103" s="202">
        <v>2640</v>
      </c>
      <c r="T103" s="202">
        <v>2383</v>
      </c>
      <c r="U103" s="202">
        <v>2194</v>
      </c>
      <c r="V103" s="203">
        <v>1965</v>
      </c>
      <c r="W103" s="203"/>
      <c r="X103" s="189" t="s">
        <v>2314</v>
      </c>
      <c r="Y103" s="190" t="s">
        <v>2314</v>
      </c>
    </row>
    <row r="104" spans="1:25" s="191" customFormat="1" ht="15" customHeight="1">
      <c r="A104" s="182">
        <v>902</v>
      </c>
      <c r="B104" s="183" t="s">
        <v>1974</v>
      </c>
      <c r="C104" s="184">
        <v>26952</v>
      </c>
      <c r="D104" s="184">
        <v>26469</v>
      </c>
      <c r="E104" s="184">
        <v>25973</v>
      </c>
      <c r="F104" s="184">
        <v>25350</v>
      </c>
      <c r="G104" s="184">
        <v>25560</v>
      </c>
      <c r="H104" s="184">
        <v>29631</v>
      </c>
      <c r="I104" s="184">
        <v>29788</v>
      </c>
      <c r="J104" s="184">
        <v>29269</v>
      </c>
      <c r="K104" s="184">
        <v>27701</v>
      </c>
      <c r="L104" s="184">
        <v>25539</v>
      </c>
      <c r="M104" s="184">
        <v>22961</v>
      </c>
      <c r="N104" s="184">
        <v>21876</v>
      </c>
      <c r="O104" s="184">
        <v>21514</v>
      </c>
      <c r="P104" s="184">
        <v>21011</v>
      </c>
      <c r="Q104" s="184">
        <v>20226</v>
      </c>
      <c r="R104" s="185">
        <v>19629</v>
      </c>
      <c r="S104" s="184">
        <v>18601</v>
      </c>
      <c r="T104" s="184">
        <v>17467</v>
      </c>
      <c r="U104" s="184">
        <v>16004</v>
      </c>
      <c r="V104" s="188">
        <v>14819</v>
      </c>
      <c r="W104" s="188">
        <f>人口2!AM59</f>
        <v>13328</v>
      </c>
      <c r="X104" s="189">
        <f t="shared" si="9"/>
        <v>-1491</v>
      </c>
      <c r="Y104" s="190">
        <f t="shared" si="10"/>
        <v>-10.1</v>
      </c>
    </row>
    <row r="105" spans="1:25" ht="15" customHeight="1">
      <c r="A105" s="200" t="s">
        <v>1975</v>
      </c>
      <c r="B105" s="201" t="s">
        <v>1976</v>
      </c>
      <c r="C105" s="202">
        <v>14948</v>
      </c>
      <c r="D105" s="202">
        <v>14345</v>
      </c>
      <c r="E105" s="202">
        <v>14037</v>
      </c>
      <c r="F105" s="202">
        <v>13514</v>
      </c>
      <c r="G105" s="202">
        <v>13770</v>
      </c>
      <c r="H105" s="202">
        <v>16795</v>
      </c>
      <c r="I105" s="202">
        <v>16746</v>
      </c>
      <c r="J105" s="202">
        <v>16553</v>
      </c>
      <c r="K105" s="202">
        <v>15643</v>
      </c>
      <c r="L105" s="202">
        <v>14466</v>
      </c>
      <c r="M105" s="202">
        <v>13328</v>
      </c>
      <c r="N105" s="202">
        <v>12915</v>
      </c>
      <c r="O105" s="202">
        <v>12821</v>
      </c>
      <c r="P105" s="202">
        <v>12611</v>
      </c>
      <c r="Q105" s="202">
        <v>12137</v>
      </c>
      <c r="R105" s="202">
        <v>11827</v>
      </c>
      <c r="S105" s="202">
        <v>11222</v>
      </c>
      <c r="T105" s="202">
        <v>10528</v>
      </c>
      <c r="U105" s="202">
        <v>9793</v>
      </c>
      <c r="V105" s="203">
        <v>9222</v>
      </c>
      <c r="W105" s="203"/>
      <c r="X105" s="189" t="s">
        <v>2314</v>
      </c>
      <c r="Y105" s="190" t="s">
        <v>2314</v>
      </c>
    </row>
    <row r="106" spans="1:25" ht="15" customHeight="1">
      <c r="A106" s="200" t="s">
        <v>1977</v>
      </c>
      <c r="B106" s="201" t="s">
        <v>1978</v>
      </c>
      <c r="C106" s="202">
        <v>12004</v>
      </c>
      <c r="D106" s="202">
        <v>12124</v>
      </c>
      <c r="E106" s="202">
        <v>11936</v>
      </c>
      <c r="F106" s="202">
        <v>11836</v>
      </c>
      <c r="G106" s="202">
        <v>11790</v>
      </c>
      <c r="H106" s="202">
        <v>12836</v>
      </c>
      <c r="I106" s="202">
        <v>13042</v>
      </c>
      <c r="J106" s="202">
        <v>12716</v>
      </c>
      <c r="K106" s="202">
        <v>12058</v>
      </c>
      <c r="L106" s="202">
        <v>11073</v>
      </c>
      <c r="M106" s="202">
        <v>9633</v>
      </c>
      <c r="N106" s="202">
        <v>8961</v>
      </c>
      <c r="O106" s="202">
        <v>8693</v>
      </c>
      <c r="P106" s="202">
        <v>8400</v>
      </c>
      <c r="Q106" s="202">
        <v>8089</v>
      </c>
      <c r="R106" s="202">
        <v>7802</v>
      </c>
      <c r="S106" s="202">
        <v>7379</v>
      </c>
      <c r="T106" s="202">
        <v>6939</v>
      </c>
      <c r="U106" s="202">
        <v>6211</v>
      </c>
      <c r="V106" s="203">
        <v>5597</v>
      </c>
      <c r="W106" s="203"/>
      <c r="X106" s="189" t="s">
        <v>2314</v>
      </c>
      <c r="Y106" s="190" t="s">
        <v>2314</v>
      </c>
    </row>
    <row r="107" spans="1:25" s="191" customFormat="1" ht="15" customHeight="1">
      <c r="A107" s="205" t="s">
        <v>1979</v>
      </c>
      <c r="B107" s="195"/>
      <c r="V107" s="195"/>
      <c r="W107" s="195"/>
      <c r="X107" s="189" t="s">
        <v>2314</v>
      </c>
      <c r="Y107" s="190" t="s">
        <v>2314</v>
      </c>
    </row>
    <row r="108" spans="1:25" s="191" customFormat="1" ht="15" customHeight="1">
      <c r="A108" s="182">
        <v>221</v>
      </c>
      <c r="B108" s="183" t="s">
        <v>1980</v>
      </c>
      <c r="C108" s="184">
        <v>49523</v>
      </c>
      <c r="D108" s="184">
        <v>49046</v>
      </c>
      <c r="E108" s="184">
        <v>49969</v>
      </c>
      <c r="F108" s="184">
        <v>48748</v>
      </c>
      <c r="G108" s="184">
        <v>46814</v>
      </c>
      <c r="H108" s="184">
        <v>58355</v>
      </c>
      <c r="I108" s="184">
        <v>57083</v>
      </c>
      <c r="J108" s="184">
        <v>55181</v>
      </c>
      <c r="K108" s="184">
        <v>51611</v>
      </c>
      <c r="L108" s="184">
        <v>47346</v>
      </c>
      <c r="M108" s="184">
        <v>43428</v>
      </c>
      <c r="N108" s="184">
        <v>42026</v>
      </c>
      <c r="O108" s="184">
        <v>41685</v>
      </c>
      <c r="P108" s="184">
        <v>41144</v>
      </c>
      <c r="Q108" s="184">
        <v>41802</v>
      </c>
      <c r="R108" s="185">
        <v>44752</v>
      </c>
      <c r="S108" s="184">
        <v>46325</v>
      </c>
      <c r="T108" s="184">
        <v>45245</v>
      </c>
      <c r="U108" s="184">
        <v>43263</v>
      </c>
      <c r="V108" s="188">
        <v>41490</v>
      </c>
      <c r="W108" s="188">
        <f>人口2!AM61</f>
        <v>39637</v>
      </c>
      <c r="X108" s="189">
        <f t="shared" si="9"/>
        <v>-1853</v>
      </c>
      <c r="Y108" s="190">
        <f t="shared" si="10"/>
        <v>-4.5</v>
      </c>
    </row>
    <row r="109" spans="1:25" s="191" customFormat="1" ht="15" customHeight="1">
      <c r="A109" s="182">
        <v>223</v>
      </c>
      <c r="B109" s="183" t="s">
        <v>1981</v>
      </c>
      <c r="C109" s="184">
        <v>71361</v>
      </c>
      <c r="D109" s="184">
        <v>71500</v>
      </c>
      <c r="E109" s="184">
        <v>72286</v>
      </c>
      <c r="F109" s="184">
        <v>70494</v>
      </c>
      <c r="G109" s="184">
        <v>70276</v>
      </c>
      <c r="H109" s="184">
        <v>87982</v>
      </c>
      <c r="I109" s="184">
        <v>87599</v>
      </c>
      <c r="J109" s="184">
        <v>85963</v>
      </c>
      <c r="K109" s="184">
        <v>81648</v>
      </c>
      <c r="L109" s="184">
        <v>75877</v>
      </c>
      <c r="M109" s="184">
        <v>72441</v>
      </c>
      <c r="N109" s="184">
        <v>72401</v>
      </c>
      <c r="O109" s="184">
        <v>72982</v>
      </c>
      <c r="P109" s="184">
        <v>74103</v>
      </c>
      <c r="Q109" s="184">
        <v>73659</v>
      </c>
      <c r="R109" s="185">
        <v>73988</v>
      </c>
      <c r="S109" s="184">
        <v>72862</v>
      </c>
      <c r="T109" s="184">
        <v>70810</v>
      </c>
      <c r="U109" s="184">
        <v>67757</v>
      </c>
      <c r="V109" s="188">
        <v>64660</v>
      </c>
      <c r="W109" s="188">
        <f>人口2!AM62</f>
        <v>61511</v>
      </c>
      <c r="X109" s="189">
        <f t="shared" si="9"/>
        <v>-3149</v>
      </c>
      <c r="Y109" s="190">
        <f t="shared" si="10"/>
        <v>-4.9000000000000004</v>
      </c>
    </row>
    <row r="110" spans="1:25" ht="15" customHeight="1">
      <c r="A110" s="200" t="s">
        <v>1982</v>
      </c>
      <c r="B110" s="201" t="s">
        <v>1983</v>
      </c>
      <c r="C110" s="202">
        <v>6105</v>
      </c>
      <c r="D110" s="202">
        <v>6215</v>
      </c>
      <c r="E110" s="202">
        <v>6317</v>
      </c>
      <c r="F110" s="202">
        <v>6459</v>
      </c>
      <c r="G110" s="202">
        <v>6454</v>
      </c>
      <c r="H110" s="202">
        <v>8320</v>
      </c>
      <c r="I110" s="202">
        <v>7984</v>
      </c>
      <c r="J110" s="202">
        <v>8162</v>
      </c>
      <c r="K110" s="202">
        <v>7801</v>
      </c>
      <c r="L110" s="202">
        <v>7324</v>
      </c>
      <c r="M110" s="202">
        <v>7218</v>
      </c>
      <c r="N110" s="202">
        <v>7528</v>
      </c>
      <c r="O110" s="202">
        <v>8260</v>
      </c>
      <c r="P110" s="202">
        <v>8941</v>
      </c>
      <c r="Q110" s="202">
        <v>9355</v>
      </c>
      <c r="R110" s="202">
        <v>9793</v>
      </c>
      <c r="S110" s="202">
        <v>9947</v>
      </c>
      <c r="T110" s="202">
        <v>10080</v>
      </c>
      <c r="U110" s="202">
        <v>9992</v>
      </c>
      <c r="V110" s="203">
        <v>9870</v>
      </c>
      <c r="W110" s="203"/>
      <c r="X110" s="189" t="s">
        <v>2314</v>
      </c>
      <c r="Y110" s="190" t="s">
        <v>2314</v>
      </c>
    </row>
    <row r="111" spans="1:25" ht="15" customHeight="1">
      <c r="A111" s="200" t="s">
        <v>1984</v>
      </c>
      <c r="B111" s="201" t="s">
        <v>1985</v>
      </c>
      <c r="C111" s="202">
        <v>17914</v>
      </c>
      <c r="D111" s="202">
        <v>18194</v>
      </c>
      <c r="E111" s="202">
        <v>18579</v>
      </c>
      <c r="F111" s="202">
        <v>18268</v>
      </c>
      <c r="G111" s="202">
        <v>18011</v>
      </c>
      <c r="H111" s="202">
        <v>22413</v>
      </c>
      <c r="I111" s="202">
        <v>22377</v>
      </c>
      <c r="J111" s="202">
        <v>22028</v>
      </c>
      <c r="K111" s="202">
        <v>20802</v>
      </c>
      <c r="L111" s="202">
        <v>19638</v>
      </c>
      <c r="M111" s="202">
        <v>18864</v>
      </c>
      <c r="N111" s="202">
        <v>18879</v>
      </c>
      <c r="O111" s="202">
        <v>18991</v>
      </c>
      <c r="P111" s="202">
        <v>19203</v>
      </c>
      <c r="Q111" s="202">
        <v>19096</v>
      </c>
      <c r="R111" s="202">
        <v>19021</v>
      </c>
      <c r="S111" s="202">
        <v>19299</v>
      </c>
      <c r="T111" s="202">
        <v>18933</v>
      </c>
      <c r="U111" s="202">
        <v>18378</v>
      </c>
      <c r="V111" s="203">
        <v>17800</v>
      </c>
      <c r="W111" s="203"/>
      <c r="X111" s="189" t="s">
        <v>2314</v>
      </c>
      <c r="Y111" s="190" t="s">
        <v>2314</v>
      </c>
    </row>
    <row r="112" spans="1:25" ht="15" customHeight="1">
      <c r="A112" s="200" t="s">
        <v>1986</v>
      </c>
      <c r="B112" s="201" t="s">
        <v>1987</v>
      </c>
      <c r="C112" s="202">
        <v>10372</v>
      </c>
      <c r="D112" s="202">
        <v>10216</v>
      </c>
      <c r="E112" s="202">
        <v>10205</v>
      </c>
      <c r="F112" s="202">
        <v>9511</v>
      </c>
      <c r="G112" s="202">
        <v>9500</v>
      </c>
      <c r="H112" s="202">
        <v>11443</v>
      </c>
      <c r="I112" s="202">
        <v>11515</v>
      </c>
      <c r="J112" s="202">
        <v>11059</v>
      </c>
      <c r="K112" s="202">
        <v>10270</v>
      </c>
      <c r="L112" s="202">
        <v>9222</v>
      </c>
      <c r="M112" s="202">
        <v>8673</v>
      </c>
      <c r="N112" s="202">
        <v>8350</v>
      </c>
      <c r="O112" s="202">
        <v>8253</v>
      </c>
      <c r="P112" s="202">
        <v>8277</v>
      </c>
      <c r="Q112" s="202">
        <v>8047</v>
      </c>
      <c r="R112" s="202">
        <v>7957</v>
      </c>
      <c r="S112" s="202">
        <v>7401</v>
      </c>
      <c r="T112" s="202">
        <v>6958</v>
      </c>
      <c r="U112" s="202">
        <v>6409</v>
      </c>
      <c r="V112" s="203">
        <v>6007</v>
      </c>
      <c r="W112" s="203"/>
      <c r="X112" s="189" t="s">
        <v>2314</v>
      </c>
      <c r="Y112" s="190" t="s">
        <v>2314</v>
      </c>
    </row>
    <row r="113" spans="1:25" ht="15" customHeight="1">
      <c r="A113" s="200" t="s">
        <v>1988</v>
      </c>
      <c r="B113" s="201" t="s">
        <v>1989</v>
      </c>
      <c r="C113" s="202">
        <v>13542</v>
      </c>
      <c r="D113" s="202">
        <v>13502</v>
      </c>
      <c r="E113" s="202">
        <v>13565</v>
      </c>
      <c r="F113" s="202">
        <v>13260</v>
      </c>
      <c r="G113" s="202">
        <v>13067</v>
      </c>
      <c r="H113" s="202">
        <v>16658</v>
      </c>
      <c r="I113" s="202">
        <v>16238</v>
      </c>
      <c r="J113" s="202">
        <v>15793</v>
      </c>
      <c r="K113" s="202">
        <v>15019</v>
      </c>
      <c r="L113" s="202">
        <v>14018</v>
      </c>
      <c r="M113" s="202">
        <v>13246</v>
      </c>
      <c r="N113" s="202">
        <v>13218</v>
      </c>
      <c r="O113" s="202">
        <v>13154</v>
      </c>
      <c r="P113" s="202">
        <v>13251</v>
      </c>
      <c r="Q113" s="202">
        <v>13082</v>
      </c>
      <c r="R113" s="202">
        <v>12963</v>
      </c>
      <c r="S113" s="202">
        <v>12390</v>
      </c>
      <c r="T113" s="202">
        <v>11913</v>
      </c>
      <c r="U113" s="202">
        <v>11502</v>
      </c>
      <c r="V113" s="203">
        <v>10903</v>
      </c>
      <c r="W113" s="203"/>
      <c r="X113" s="189" t="s">
        <v>2314</v>
      </c>
      <c r="Y113" s="190" t="s">
        <v>2314</v>
      </c>
    </row>
    <row r="114" spans="1:25" ht="15" customHeight="1">
      <c r="A114" s="200" t="s">
        <v>1990</v>
      </c>
      <c r="B114" s="201" t="s">
        <v>1991</v>
      </c>
      <c r="C114" s="202">
        <v>13459</v>
      </c>
      <c r="D114" s="202">
        <v>13200</v>
      </c>
      <c r="E114" s="202">
        <v>13079</v>
      </c>
      <c r="F114" s="202">
        <v>12710</v>
      </c>
      <c r="G114" s="202">
        <v>12924</v>
      </c>
      <c r="H114" s="202">
        <v>16579</v>
      </c>
      <c r="I114" s="202">
        <v>16847</v>
      </c>
      <c r="J114" s="202">
        <v>16677</v>
      </c>
      <c r="K114" s="202">
        <v>16027</v>
      </c>
      <c r="L114" s="202">
        <v>14952</v>
      </c>
      <c r="M114" s="202">
        <v>14274</v>
      </c>
      <c r="N114" s="202">
        <v>14376</v>
      </c>
      <c r="O114" s="202">
        <v>14265</v>
      </c>
      <c r="P114" s="202">
        <v>14245</v>
      </c>
      <c r="Q114" s="202">
        <v>13971</v>
      </c>
      <c r="R114" s="202">
        <v>13984</v>
      </c>
      <c r="S114" s="202">
        <v>13653</v>
      </c>
      <c r="T114" s="202">
        <v>12903</v>
      </c>
      <c r="U114" s="202">
        <v>12042</v>
      </c>
      <c r="V114" s="203">
        <v>11343</v>
      </c>
      <c r="W114" s="203"/>
      <c r="X114" s="189" t="s">
        <v>2314</v>
      </c>
      <c r="Y114" s="190" t="s">
        <v>2314</v>
      </c>
    </row>
    <row r="115" spans="1:25" ht="15" customHeight="1">
      <c r="A115" s="200" t="s">
        <v>1992</v>
      </c>
      <c r="B115" s="201" t="s">
        <v>1993</v>
      </c>
      <c r="C115" s="202">
        <v>9969</v>
      </c>
      <c r="D115" s="202">
        <v>10173</v>
      </c>
      <c r="E115" s="202">
        <v>10541</v>
      </c>
      <c r="F115" s="202">
        <v>10286</v>
      </c>
      <c r="G115" s="202">
        <v>10320</v>
      </c>
      <c r="H115" s="202">
        <v>12569</v>
      </c>
      <c r="I115" s="202">
        <v>12638</v>
      </c>
      <c r="J115" s="202">
        <v>12244</v>
      </c>
      <c r="K115" s="202">
        <v>11729</v>
      </c>
      <c r="L115" s="202">
        <v>10723</v>
      </c>
      <c r="M115" s="202">
        <v>10166</v>
      </c>
      <c r="N115" s="202">
        <v>10050</v>
      </c>
      <c r="O115" s="202">
        <v>10059</v>
      </c>
      <c r="P115" s="202">
        <v>10186</v>
      </c>
      <c r="Q115" s="202">
        <v>10108</v>
      </c>
      <c r="R115" s="202">
        <v>10270</v>
      </c>
      <c r="S115" s="202">
        <v>10172</v>
      </c>
      <c r="T115" s="202">
        <v>10023</v>
      </c>
      <c r="U115" s="202">
        <v>9434</v>
      </c>
      <c r="V115" s="203">
        <v>8737</v>
      </c>
      <c r="W115" s="203"/>
      <c r="X115" s="189" t="s">
        <v>2314</v>
      </c>
      <c r="Y115" s="190" t="s">
        <v>2314</v>
      </c>
    </row>
    <row r="116" spans="1:25" ht="15" customHeight="1">
      <c r="A116" s="206" t="s">
        <v>1994</v>
      </c>
      <c r="B116" s="207"/>
      <c r="V116" s="207"/>
      <c r="W116" s="207"/>
      <c r="X116" s="189" t="s">
        <v>2314</v>
      </c>
      <c r="Y116" s="190" t="s">
        <v>2314</v>
      </c>
    </row>
    <row r="117" spans="1:25" ht="15" customHeight="1">
      <c r="A117" s="208" t="s">
        <v>1995</v>
      </c>
      <c r="B117" s="209" t="s">
        <v>1761</v>
      </c>
      <c r="C117" s="210">
        <v>59029</v>
      </c>
      <c r="D117" s="210">
        <v>61093</v>
      </c>
      <c r="E117" s="210">
        <v>59592</v>
      </c>
      <c r="F117" s="210">
        <v>59815</v>
      </c>
      <c r="G117" s="210">
        <v>56906</v>
      </c>
      <c r="H117" s="210">
        <v>69463</v>
      </c>
      <c r="I117" s="210">
        <v>69825</v>
      </c>
      <c r="J117" s="210">
        <v>66148</v>
      </c>
      <c r="K117" s="210">
        <v>62632</v>
      </c>
      <c r="L117" s="210">
        <v>58974</v>
      </c>
      <c r="M117" s="210">
        <v>56171</v>
      </c>
      <c r="N117" s="210">
        <v>55022</v>
      </c>
      <c r="O117" s="210">
        <v>54826</v>
      </c>
      <c r="P117" s="210">
        <v>55048</v>
      </c>
      <c r="Q117" s="210">
        <v>54049</v>
      </c>
      <c r="R117" s="211">
        <v>52839</v>
      </c>
      <c r="S117" s="210">
        <v>52248</v>
      </c>
      <c r="T117" s="210">
        <v>50030</v>
      </c>
      <c r="U117" s="210">
        <v>47254</v>
      </c>
      <c r="V117" s="212">
        <v>44258</v>
      </c>
      <c r="W117" s="212">
        <f>人口2!AM64</f>
        <v>41329</v>
      </c>
      <c r="X117" s="189">
        <f t="shared" si="9"/>
        <v>-2929</v>
      </c>
      <c r="Y117" s="190">
        <f t="shared" si="10"/>
        <v>-6.6</v>
      </c>
    </row>
    <row r="118" spans="1:25" ht="15" customHeight="1">
      <c r="A118" s="200" t="s">
        <v>1996</v>
      </c>
      <c r="B118" s="201" t="s">
        <v>1997</v>
      </c>
      <c r="C118" s="202">
        <v>44456</v>
      </c>
      <c r="D118" s="202">
        <v>46488</v>
      </c>
      <c r="E118" s="202">
        <v>45444</v>
      </c>
      <c r="F118" s="202">
        <v>46081</v>
      </c>
      <c r="G118" s="202">
        <v>43341</v>
      </c>
      <c r="H118" s="202">
        <v>52256</v>
      </c>
      <c r="I118" s="202">
        <v>53122</v>
      </c>
      <c r="J118" s="202">
        <v>50690</v>
      </c>
      <c r="K118" s="202">
        <v>48497</v>
      </c>
      <c r="L118" s="202">
        <v>46313</v>
      </c>
      <c r="M118" s="202">
        <v>44499</v>
      </c>
      <c r="N118" s="202">
        <v>44137</v>
      </c>
      <c r="O118" s="202">
        <v>44131</v>
      </c>
      <c r="P118" s="202">
        <v>44563</v>
      </c>
      <c r="Q118" s="202">
        <v>43817</v>
      </c>
      <c r="R118" s="202">
        <v>42373</v>
      </c>
      <c r="S118" s="202">
        <v>41158</v>
      </c>
      <c r="T118" s="202">
        <v>38929</v>
      </c>
      <c r="U118" s="202">
        <v>36794</v>
      </c>
      <c r="V118" s="203">
        <v>34684</v>
      </c>
      <c r="W118" s="203"/>
      <c r="X118" s="189" t="s">
        <v>2314</v>
      </c>
      <c r="Y118" s="190" t="s">
        <v>2314</v>
      </c>
    </row>
    <row r="119" spans="1:25" ht="15" customHeight="1">
      <c r="A119" s="200" t="s">
        <v>1998</v>
      </c>
      <c r="B119" s="201" t="s">
        <v>1999</v>
      </c>
      <c r="C119" s="202">
        <v>14573</v>
      </c>
      <c r="D119" s="202">
        <v>14605</v>
      </c>
      <c r="E119" s="202">
        <v>14148</v>
      </c>
      <c r="F119" s="202">
        <v>13734</v>
      </c>
      <c r="G119" s="202">
        <v>13565</v>
      </c>
      <c r="H119" s="202">
        <v>17207</v>
      </c>
      <c r="I119" s="202">
        <v>16703</v>
      </c>
      <c r="J119" s="202">
        <v>15458</v>
      </c>
      <c r="K119" s="202">
        <v>14135</v>
      </c>
      <c r="L119" s="202">
        <v>12661</v>
      </c>
      <c r="M119" s="202">
        <v>11672</v>
      </c>
      <c r="N119" s="202">
        <v>10885</v>
      </c>
      <c r="O119" s="202">
        <v>10695</v>
      </c>
      <c r="P119" s="202">
        <v>10485</v>
      </c>
      <c r="Q119" s="202">
        <v>10232</v>
      </c>
      <c r="R119" s="202">
        <v>10466</v>
      </c>
      <c r="S119" s="202">
        <v>11090</v>
      </c>
      <c r="T119" s="202">
        <v>11101</v>
      </c>
      <c r="U119" s="202">
        <v>10460</v>
      </c>
      <c r="V119" s="203">
        <v>9574</v>
      </c>
      <c r="W119" s="203"/>
      <c r="X119" s="189" t="s">
        <v>2314</v>
      </c>
      <c r="Y119" s="190" t="s">
        <v>2314</v>
      </c>
    </row>
    <row r="120" spans="1:25" s="191" customFormat="1" ht="15" customHeight="1">
      <c r="A120" s="182">
        <v>224</v>
      </c>
      <c r="B120" s="183" t="s">
        <v>2000</v>
      </c>
      <c r="C120" s="184">
        <v>57240</v>
      </c>
      <c r="D120" s="184">
        <v>58706</v>
      </c>
      <c r="E120" s="184">
        <v>59240</v>
      </c>
      <c r="F120" s="184">
        <v>60729</v>
      </c>
      <c r="G120" s="184">
        <v>60263</v>
      </c>
      <c r="H120" s="184">
        <v>72644</v>
      </c>
      <c r="I120" s="184">
        <v>73581</v>
      </c>
      <c r="J120" s="184">
        <v>70687</v>
      </c>
      <c r="K120" s="184">
        <v>64789</v>
      </c>
      <c r="L120" s="184">
        <v>60194</v>
      </c>
      <c r="M120" s="184">
        <v>58072</v>
      </c>
      <c r="N120" s="184">
        <v>57813</v>
      </c>
      <c r="O120" s="184">
        <v>57744</v>
      </c>
      <c r="P120" s="184">
        <v>57690</v>
      </c>
      <c r="Q120" s="184">
        <v>57526</v>
      </c>
      <c r="R120" s="185">
        <v>56664</v>
      </c>
      <c r="S120" s="184">
        <v>54979</v>
      </c>
      <c r="T120" s="184">
        <v>52283</v>
      </c>
      <c r="U120" s="184">
        <v>49834</v>
      </c>
      <c r="V120" s="188">
        <v>46912</v>
      </c>
      <c r="W120" s="188">
        <f>人口2!AM65</f>
        <v>44180</v>
      </c>
      <c r="X120" s="189">
        <f t="shared" si="9"/>
        <v>-2732</v>
      </c>
      <c r="Y120" s="190">
        <f t="shared" si="10"/>
        <v>-5.8</v>
      </c>
    </row>
    <row r="121" spans="1:25" ht="15" customHeight="1">
      <c r="A121" s="200" t="s">
        <v>2001</v>
      </c>
      <c r="B121" s="201" t="s">
        <v>2002</v>
      </c>
      <c r="C121" s="202">
        <v>5359</v>
      </c>
      <c r="D121" s="202">
        <v>5353</v>
      </c>
      <c r="E121" s="202">
        <v>5353</v>
      </c>
      <c r="F121" s="202">
        <v>5215</v>
      </c>
      <c r="G121" s="202">
        <v>5247</v>
      </c>
      <c r="H121" s="202">
        <v>6424</v>
      </c>
      <c r="I121" s="202">
        <v>6431</v>
      </c>
      <c r="J121" s="202">
        <v>6051</v>
      </c>
      <c r="K121" s="202">
        <v>5683</v>
      </c>
      <c r="L121" s="202">
        <v>5364</v>
      </c>
      <c r="M121" s="202">
        <v>5225</v>
      </c>
      <c r="N121" s="202">
        <v>5228</v>
      </c>
      <c r="O121" s="202">
        <v>5509</v>
      </c>
      <c r="P121" s="202">
        <v>5557</v>
      </c>
      <c r="Q121" s="202">
        <v>5607</v>
      </c>
      <c r="R121" s="202">
        <v>5988</v>
      </c>
      <c r="S121" s="202">
        <v>6154</v>
      </c>
      <c r="T121" s="202">
        <v>6205</v>
      </c>
      <c r="U121" s="202">
        <v>6109</v>
      </c>
      <c r="V121" s="203">
        <v>5931</v>
      </c>
      <c r="W121" s="203"/>
      <c r="X121" s="189" t="s">
        <v>2314</v>
      </c>
      <c r="Y121" s="190" t="s">
        <v>2314</v>
      </c>
    </row>
    <row r="122" spans="1:25" ht="15" customHeight="1">
      <c r="A122" s="200" t="s">
        <v>2003</v>
      </c>
      <c r="B122" s="201" t="s">
        <v>2004</v>
      </c>
      <c r="C122" s="202">
        <v>13481</v>
      </c>
      <c r="D122" s="202">
        <v>14047</v>
      </c>
      <c r="E122" s="202">
        <v>13880</v>
      </c>
      <c r="F122" s="202">
        <v>14629</v>
      </c>
      <c r="G122" s="202">
        <v>14396</v>
      </c>
      <c r="H122" s="202">
        <v>17480</v>
      </c>
      <c r="I122" s="202">
        <v>18062</v>
      </c>
      <c r="J122" s="202">
        <v>17592</v>
      </c>
      <c r="K122" s="202">
        <v>15839</v>
      </c>
      <c r="L122" s="202">
        <v>14301</v>
      </c>
      <c r="M122" s="202">
        <v>13955</v>
      </c>
      <c r="N122" s="202">
        <v>13972</v>
      </c>
      <c r="O122" s="202">
        <v>13998</v>
      </c>
      <c r="P122" s="202">
        <v>14007</v>
      </c>
      <c r="Q122" s="202">
        <v>13789</v>
      </c>
      <c r="R122" s="202">
        <v>13248</v>
      </c>
      <c r="S122" s="202">
        <v>12519</v>
      </c>
      <c r="T122" s="202">
        <v>11407</v>
      </c>
      <c r="U122" s="202">
        <v>10700</v>
      </c>
      <c r="V122" s="203">
        <v>9854</v>
      </c>
      <c r="W122" s="203"/>
      <c r="X122" s="189" t="s">
        <v>2314</v>
      </c>
      <c r="Y122" s="190" t="s">
        <v>2314</v>
      </c>
    </row>
    <row r="123" spans="1:25" ht="15" customHeight="1">
      <c r="A123" s="200" t="s">
        <v>2005</v>
      </c>
      <c r="B123" s="201" t="s">
        <v>2006</v>
      </c>
      <c r="C123" s="202">
        <v>15699</v>
      </c>
      <c r="D123" s="202">
        <v>15880</v>
      </c>
      <c r="E123" s="202">
        <v>16098</v>
      </c>
      <c r="F123" s="202">
        <v>16437</v>
      </c>
      <c r="G123" s="202">
        <v>16495</v>
      </c>
      <c r="H123" s="202">
        <v>19603</v>
      </c>
      <c r="I123" s="202">
        <v>19835</v>
      </c>
      <c r="J123" s="202">
        <v>19001</v>
      </c>
      <c r="K123" s="202">
        <v>17337</v>
      </c>
      <c r="L123" s="202">
        <v>16104</v>
      </c>
      <c r="M123" s="202">
        <v>15606</v>
      </c>
      <c r="N123" s="202">
        <v>15682</v>
      </c>
      <c r="O123" s="202">
        <v>16004</v>
      </c>
      <c r="P123" s="202">
        <v>16529</v>
      </c>
      <c r="Q123" s="202">
        <v>16847</v>
      </c>
      <c r="R123" s="202">
        <v>16854</v>
      </c>
      <c r="S123" s="202">
        <v>16602</v>
      </c>
      <c r="T123" s="202">
        <v>16112</v>
      </c>
      <c r="U123" s="202">
        <v>15780</v>
      </c>
      <c r="V123" s="203">
        <v>15155</v>
      </c>
      <c r="W123" s="203"/>
      <c r="X123" s="189" t="s">
        <v>2314</v>
      </c>
      <c r="Y123" s="190" t="s">
        <v>2314</v>
      </c>
    </row>
    <row r="124" spans="1:25" ht="15" customHeight="1">
      <c r="A124" s="200" t="s">
        <v>2007</v>
      </c>
      <c r="B124" s="201" t="s">
        <v>2008</v>
      </c>
      <c r="C124" s="202">
        <v>22701</v>
      </c>
      <c r="D124" s="202">
        <v>23426</v>
      </c>
      <c r="E124" s="202">
        <v>23909</v>
      </c>
      <c r="F124" s="202">
        <v>24448</v>
      </c>
      <c r="G124" s="202">
        <v>24125</v>
      </c>
      <c r="H124" s="202">
        <v>29137</v>
      </c>
      <c r="I124" s="202">
        <v>29253</v>
      </c>
      <c r="J124" s="202">
        <v>28043</v>
      </c>
      <c r="K124" s="202">
        <v>25930</v>
      </c>
      <c r="L124" s="202">
        <v>24425</v>
      </c>
      <c r="M124" s="202">
        <v>23286</v>
      </c>
      <c r="N124" s="202">
        <v>22931</v>
      </c>
      <c r="O124" s="202">
        <v>22233</v>
      </c>
      <c r="P124" s="202">
        <v>21597</v>
      </c>
      <c r="Q124" s="202">
        <v>21283</v>
      </c>
      <c r="R124" s="202">
        <v>20574</v>
      </c>
      <c r="S124" s="202">
        <v>19704</v>
      </c>
      <c r="T124" s="202">
        <v>18559</v>
      </c>
      <c r="U124" s="202">
        <v>17245</v>
      </c>
      <c r="V124" s="203">
        <v>15972</v>
      </c>
      <c r="W124" s="203"/>
      <c r="X124" s="189" t="s">
        <v>2314</v>
      </c>
      <c r="Y124" s="190" t="s">
        <v>2314</v>
      </c>
    </row>
    <row r="125" spans="1:25" s="191" customFormat="1" ht="15" customHeight="1">
      <c r="A125" s="182">
        <v>226</v>
      </c>
      <c r="B125" s="183" t="s">
        <v>2009</v>
      </c>
      <c r="C125" s="184">
        <v>69948</v>
      </c>
      <c r="D125" s="184">
        <v>70487</v>
      </c>
      <c r="E125" s="184">
        <v>69667</v>
      </c>
      <c r="F125" s="184">
        <v>69496</v>
      </c>
      <c r="G125" s="184">
        <v>67926</v>
      </c>
      <c r="H125" s="184">
        <v>84783</v>
      </c>
      <c r="I125" s="184">
        <v>82874</v>
      </c>
      <c r="J125" s="184">
        <v>78073</v>
      </c>
      <c r="K125" s="184">
        <v>71387</v>
      </c>
      <c r="L125" s="184">
        <v>66305</v>
      </c>
      <c r="M125" s="184">
        <v>61675</v>
      </c>
      <c r="N125" s="184">
        <v>59298</v>
      </c>
      <c r="O125" s="184">
        <v>57650</v>
      </c>
      <c r="P125" s="184">
        <v>56306</v>
      </c>
      <c r="Q125" s="184">
        <v>54643</v>
      </c>
      <c r="R125" s="185">
        <v>53235</v>
      </c>
      <c r="S125" s="184">
        <v>51884</v>
      </c>
      <c r="T125" s="184">
        <v>49078</v>
      </c>
      <c r="U125" s="184">
        <v>46459</v>
      </c>
      <c r="V125" s="188">
        <v>43977</v>
      </c>
      <c r="W125" s="188">
        <f>人口2!AM66</f>
        <v>42028</v>
      </c>
      <c r="X125" s="189">
        <f t="shared" si="9"/>
        <v>-1949</v>
      </c>
      <c r="Y125" s="190">
        <f t="shared" si="10"/>
        <v>-4.4000000000000004</v>
      </c>
    </row>
    <row r="126" spans="1:25" ht="15" customHeight="1">
      <c r="A126" s="200" t="s">
        <v>2010</v>
      </c>
      <c r="B126" s="201" t="s">
        <v>2011</v>
      </c>
      <c r="C126" s="202">
        <v>19421</v>
      </c>
      <c r="D126" s="202">
        <v>19490</v>
      </c>
      <c r="E126" s="202">
        <v>19478</v>
      </c>
      <c r="F126" s="202">
        <v>19641</v>
      </c>
      <c r="G126" s="202">
        <v>19071</v>
      </c>
      <c r="H126" s="202">
        <v>24167</v>
      </c>
      <c r="I126" s="202">
        <v>23486</v>
      </c>
      <c r="J126" s="202">
        <v>22207</v>
      </c>
      <c r="K126" s="202">
        <v>20323</v>
      </c>
      <c r="L126" s="202">
        <v>18742</v>
      </c>
      <c r="M126" s="202">
        <v>17507</v>
      </c>
      <c r="N126" s="202">
        <v>17137</v>
      </c>
      <c r="O126" s="202">
        <v>17045</v>
      </c>
      <c r="P126" s="202">
        <v>16985</v>
      </c>
      <c r="Q126" s="202">
        <v>16869</v>
      </c>
      <c r="R126" s="202">
        <v>17084</v>
      </c>
      <c r="S126" s="202">
        <v>16801</v>
      </c>
      <c r="T126" s="202">
        <v>16116</v>
      </c>
      <c r="U126" s="202">
        <v>15475</v>
      </c>
      <c r="V126" s="203">
        <v>14989</v>
      </c>
      <c r="W126" s="203"/>
      <c r="X126" s="189" t="s">
        <v>2314</v>
      </c>
      <c r="Y126" s="190" t="s">
        <v>2314</v>
      </c>
    </row>
    <row r="127" spans="1:25" ht="15" customHeight="1">
      <c r="A127" s="200" t="s">
        <v>2012</v>
      </c>
      <c r="B127" s="201" t="s">
        <v>2013</v>
      </c>
      <c r="C127" s="202">
        <v>9627</v>
      </c>
      <c r="D127" s="202">
        <v>9886</v>
      </c>
      <c r="E127" s="202">
        <v>9887</v>
      </c>
      <c r="F127" s="202">
        <v>9725</v>
      </c>
      <c r="G127" s="202">
        <v>9521</v>
      </c>
      <c r="H127" s="202">
        <v>11552</v>
      </c>
      <c r="I127" s="202">
        <v>11444</v>
      </c>
      <c r="J127" s="202">
        <v>11107</v>
      </c>
      <c r="K127" s="202">
        <v>10276</v>
      </c>
      <c r="L127" s="202">
        <v>9972</v>
      </c>
      <c r="M127" s="202">
        <v>9834</v>
      </c>
      <c r="N127" s="202">
        <v>9623</v>
      </c>
      <c r="O127" s="202">
        <v>9082</v>
      </c>
      <c r="P127" s="202">
        <v>8474</v>
      </c>
      <c r="Q127" s="202">
        <v>7934</v>
      </c>
      <c r="R127" s="202">
        <v>7431</v>
      </c>
      <c r="S127" s="202">
        <v>6834</v>
      </c>
      <c r="T127" s="202">
        <v>6112</v>
      </c>
      <c r="U127" s="202">
        <v>5742</v>
      </c>
      <c r="V127" s="203">
        <v>5289</v>
      </c>
      <c r="W127" s="203"/>
      <c r="X127" s="189" t="s">
        <v>2314</v>
      </c>
      <c r="Y127" s="190" t="s">
        <v>2314</v>
      </c>
    </row>
    <row r="128" spans="1:25" ht="15" customHeight="1">
      <c r="A128" s="200" t="s">
        <v>2014</v>
      </c>
      <c r="B128" s="201" t="s">
        <v>2015</v>
      </c>
      <c r="C128" s="202">
        <v>16523</v>
      </c>
      <c r="D128" s="202">
        <v>16464</v>
      </c>
      <c r="E128" s="202">
        <v>16154</v>
      </c>
      <c r="F128" s="202">
        <v>16118</v>
      </c>
      <c r="G128" s="202">
        <v>15934</v>
      </c>
      <c r="H128" s="202">
        <v>19743</v>
      </c>
      <c r="I128" s="202">
        <v>19580</v>
      </c>
      <c r="J128" s="202">
        <v>18128</v>
      </c>
      <c r="K128" s="202">
        <v>16459</v>
      </c>
      <c r="L128" s="202">
        <v>15040</v>
      </c>
      <c r="M128" s="202">
        <v>13617</v>
      </c>
      <c r="N128" s="202">
        <v>12927</v>
      </c>
      <c r="O128" s="202">
        <v>12473</v>
      </c>
      <c r="P128" s="202">
        <v>11989</v>
      </c>
      <c r="Q128" s="202">
        <v>11444</v>
      </c>
      <c r="R128" s="202">
        <v>10687</v>
      </c>
      <c r="S128" s="202">
        <v>10218</v>
      </c>
      <c r="T128" s="202">
        <v>9537</v>
      </c>
      <c r="U128" s="202">
        <v>8828</v>
      </c>
      <c r="V128" s="203">
        <v>7854</v>
      </c>
      <c r="W128" s="203"/>
      <c r="X128" s="189" t="s">
        <v>2314</v>
      </c>
      <c r="Y128" s="190" t="s">
        <v>2314</v>
      </c>
    </row>
    <row r="129" spans="1:25" ht="15" customHeight="1">
      <c r="A129" s="200" t="s">
        <v>2016</v>
      </c>
      <c r="B129" s="201" t="s">
        <v>1906</v>
      </c>
      <c r="C129" s="202">
        <v>14961</v>
      </c>
      <c r="D129" s="202">
        <v>14977</v>
      </c>
      <c r="E129" s="202">
        <v>14477</v>
      </c>
      <c r="F129" s="202">
        <v>14499</v>
      </c>
      <c r="G129" s="202">
        <v>14088</v>
      </c>
      <c r="H129" s="202">
        <v>18021</v>
      </c>
      <c r="I129" s="202">
        <v>17170</v>
      </c>
      <c r="J129" s="202">
        <v>15767</v>
      </c>
      <c r="K129" s="202">
        <v>14278</v>
      </c>
      <c r="L129" s="202">
        <v>13045</v>
      </c>
      <c r="M129" s="202">
        <v>11697</v>
      </c>
      <c r="N129" s="202">
        <v>11083</v>
      </c>
      <c r="O129" s="202">
        <v>10579</v>
      </c>
      <c r="P129" s="202">
        <v>10372</v>
      </c>
      <c r="Q129" s="202">
        <v>10006</v>
      </c>
      <c r="R129" s="202">
        <v>9549</v>
      </c>
      <c r="S129" s="202">
        <v>9233</v>
      </c>
      <c r="T129" s="202">
        <v>8671</v>
      </c>
      <c r="U129" s="202">
        <v>7959</v>
      </c>
      <c r="V129" s="203">
        <v>7379</v>
      </c>
      <c r="W129" s="203"/>
      <c r="X129" s="189" t="s">
        <v>2314</v>
      </c>
      <c r="Y129" s="190" t="s">
        <v>2314</v>
      </c>
    </row>
    <row r="130" spans="1:25" ht="15" customHeight="1">
      <c r="A130" s="200" t="s">
        <v>2017</v>
      </c>
      <c r="B130" s="201" t="s">
        <v>2018</v>
      </c>
      <c r="C130" s="202">
        <v>9416</v>
      </c>
      <c r="D130" s="202">
        <v>9670</v>
      </c>
      <c r="E130" s="202">
        <v>9671</v>
      </c>
      <c r="F130" s="202">
        <v>9513</v>
      </c>
      <c r="G130" s="202">
        <v>9312</v>
      </c>
      <c r="H130" s="202">
        <v>11300</v>
      </c>
      <c r="I130" s="202">
        <v>11194</v>
      </c>
      <c r="J130" s="202">
        <v>10864</v>
      </c>
      <c r="K130" s="202">
        <v>10051</v>
      </c>
      <c r="L130" s="202">
        <v>9506</v>
      </c>
      <c r="M130" s="202">
        <v>9020</v>
      </c>
      <c r="N130" s="202">
        <v>8528</v>
      </c>
      <c r="O130" s="202">
        <v>8471</v>
      </c>
      <c r="P130" s="202">
        <v>8486</v>
      </c>
      <c r="Q130" s="202">
        <v>8390</v>
      </c>
      <c r="R130" s="202">
        <v>8484</v>
      </c>
      <c r="S130" s="202">
        <v>8798</v>
      </c>
      <c r="T130" s="202">
        <v>8642</v>
      </c>
      <c r="U130" s="202">
        <v>8455</v>
      </c>
      <c r="V130" s="203">
        <v>8466</v>
      </c>
      <c r="W130" s="203"/>
      <c r="X130" s="189" t="s">
        <v>2314</v>
      </c>
      <c r="Y130" s="190" t="s">
        <v>2314</v>
      </c>
    </row>
    <row r="131" spans="1:25" ht="6.75" customHeight="1">
      <c r="A131" s="213"/>
      <c r="B131" s="214"/>
      <c r="C131" s="215"/>
      <c r="D131" s="215"/>
      <c r="E131" s="215"/>
      <c r="F131" s="215"/>
      <c r="G131" s="215"/>
      <c r="H131" s="215"/>
      <c r="I131" s="215"/>
      <c r="J131" s="215"/>
      <c r="K131" s="215"/>
      <c r="L131" s="215"/>
      <c r="M131" s="215"/>
      <c r="N131" s="215"/>
      <c r="O131" s="215"/>
      <c r="P131" s="215"/>
      <c r="Q131" s="215"/>
      <c r="R131" s="216"/>
      <c r="S131" s="215"/>
      <c r="T131" s="215"/>
      <c r="U131" s="215"/>
      <c r="V131" s="217"/>
      <c r="W131" s="217"/>
      <c r="X131" s="218"/>
      <c r="Y131" s="218"/>
    </row>
    <row r="132" spans="1:25" ht="14.25" customHeight="1">
      <c r="A132" s="174" t="s">
        <v>2019</v>
      </c>
      <c r="B132" s="174"/>
      <c r="C132" s="219"/>
      <c r="D132" s="219"/>
      <c r="E132" s="219"/>
      <c r="F132" s="219"/>
      <c r="G132" s="219"/>
      <c r="H132" s="219"/>
      <c r="I132" s="219"/>
      <c r="J132" s="219"/>
      <c r="K132" s="219"/>
      <c r="L132" s="219"/>
      <c r="M132" s="219"/>
      <c r="N132" s="219"/>
      <c r="O132" s="219"/>
      <c r="P132" s="219"/>
      <c r="Q132" s="219"/>
      <c r="R132" s="220"/>
      <c r="S132" s="219"/>
      <c r="T132" s="219"/>
      <c r="U132" s="219"/>
      <c r="V132" s="219"/>
      <c r="W132" s="219"/>
    </row>
    <row r="133" spans="1:25" ht="14.25" customHeight="1">
      <c r="C133" s="221"/>
      <c r="D133" s="221"/>
      <c r="E133" s="221"/>
      <c r="F133" s="221"/>
      <c r="G133" s="221"/>
      <c r="H133" s="221"/>
      <c r="I133" s="221"/>
      <c r="J133" s="221"/>
      <c r="K133" s="221"/>
      <c r="L133" s="221"/>
      <c r="M133" s="221"/>
      <c r="N133" s="221"/>
      <c r="O133" s="221"/>
      <c r="P133" s="221"/>
      <c r="Q133" s="221"/>
      <c r="R133" s="222"/>
      <c r="S133" s="221"/>
      <c r="T133" s="221"/>
      <c r="U133" s="221"/>
      <c r="V133" s="221"/>
      <c r="W133" s="221"/>
    </row>
    <row r="134" spans="1:25" ht="14.25" customHeight="1">
      <c r="A134" s="172" t="s">
        <v>2020</v>
      </c>
      <c r="B134" s="172" t="s">
        <v>2021</v>
      </c>
      <c r="C134" s="221">
        <v>1214559</v>
      </c>
      <c r="D134" s="221">
        <v>1354210</v>
      </c>
      <c r="E134" s="221">
        <v>1511264</v>
      </c>
      <c r="F134" s="221">
        <v>1765527</v>
      </c>
      <c r="G134" s="221">
        <v>2012183</v>
      </c>
      <c r="H134" s="221">
        <v>1609622</v>
      </c>
      <c r="I134" s="221">
        <v>1829054</v>
      </c>
      <c r="J134" s="221">
        <v>2116204</v>
      </c>
      <c r="K134" s="221">
        <v>2401304</v>
      </c>
      <c r="L134" s="221">
        <v>2775186</v>
      </c>
      <c r="M134" s="221">
        <v>3082371</v>
      </c>
      <c r="N134" s="221">
        <v>3296365</v>
      </c>
      <c r="O134" s="221">
        <v>3370094</v>
      </c>
      <c r="P134" s="221">
        <v>3448657</v>
      </c>
      <c r="Q134" s="221">
        <v>3533532</v>
      </c>
      <c r="R134" s="223">
        <v>3442310</v>
      </c>
      <c r="S134" s="221">
        <v>3569392</v>
      </c>
      <c r="T134" s="221">
        <v>3631252</v>
      </c>
      <c r="U134" s="221">
        <v>3659015</v>
      </c>
      <c r="V134" s="221">
        <v>3649335</v>
      </c>
      <c r="W134" s="221">
        <f>W7+W18+W19+W20+W22+W23+W24+W28+W37+W117+W120+W125</f>
        <v>3650605</v>
      </c>
      <c r="X134" s="534">
        <f t="shared" ref="X134" si="11">W134-V134</f>
        <v>1270</v>
      </c>
      <c r="Y134" s="535">
        <f t="shared" ref="Y134" si="12">ROUND((W134-V134)/V134*100,1)</f>
        <v>0</v>
      </c>
    </row>
    <row r="135" spans="1:25" ht="14.25" customHeight="1">
      <c r="A135" s="172" t="s">
        <v>2022</v>
      </c>
      <c r="B135" s="172" t="s">
        <v>2023</v>
      </c>
      <c r="C135" s="224">
        <v>1088224</v>
      </c>
      <c r="D135" s="224">
        <v>1101458</v>
      </c>
      <c r="E135" s="224">
        <v>1136062</v>
      </c>
      <c r="F135" s="224">
        <v>1158749</v>
      </c>
      <c r="G135" s="224">
        <v>1210307</v>
      </c>
      <c r="H135" s="224">
        <v>1449461</v>
      </c>
      <c r="I135" s="224">
        <v>1482472</v>
      </c>
      <c r="J135" s="224">
        <v>1506315</v>
      </c>
      <c r="K135" s="224">
        <v>1506823</v>
      </c>
      <c r="L135" s="224">
        <v>1534758</v>
      </c>
      <c r="M135" s="224">
        <v>1585557</v>
      </c>
      <c r="N135" s="224">
        <v>1695775</v>
      </c>
      <c r="O135" s="224">
        <v>1774798</v>
      </c>
      <c r="P135" s="224">
        <v>1829393</v>
      </c>
      <c r="Q135" s="224">
        <v>1871508</v>
      </c>
      <c r="R135" s="225">
        <v>1959567</v>
      </c>
      <c r="S135" s="224">
        <v>1981182</v>
      </c>
      <c r="T135" s="224">
        <v>20266904</v>
      </c>
      <c r="U135" s="224">
        <v>19865255</v>
      </c>
      <c r="V135" s="224">
        <v>1885465</v>
      </c>
      <c r="W135" s="224">
        <f>W6-W134</f>
        <v>1818579</v>
      </c>
      <c r="X135" s="534">
        <f t="shared" ref="X135" si="13">W135-V135</f>
        <v>-66886</v>
      </c>
      <c r="Y135" s="535">
        <f t="shared" ref="Y135" si="14">ROUND((W135-V135)/V135*100,1)</f>
        <v>-3.5</v>
      </c>
    </row>
    <row r="136" spans="1:25" ht="14.25" customHeight="1">
      <c r="R136" s="226" t="s">
        <v>2024</v>
      </c>
    </row>
  </sheetData>
  <mergeCells count="23">
    <mergeCell ref="M3:M4"/>
    <mergeCell ref="A3:B5"/>
    <mergeCell ref="C3:C4"/>
    <mergeCell ref="D3:D4"/>
    <mergeCell ref="E3:E4"/>
    <mergeCell ref="F3:F4"/>
    <mergeCell ref="G3:G4"/>
    <mergeCell ref="H3:H4"/>
    <mergeCell ref="I3:I4"/>
    <mergeCell ref="J3:J4"/>
    <mergeCell ref="K3:K4"/>
    <mergeCell ref="L3:L4"/>
    <mergeCell ref="T3:T4"/>
    <mergeCell ref="U3:U4"/>
    <mergeCell ref="V3:V4"/>
    <mergeCell ref="X3:Y3"/>
    <mergeCell ref="N3:N4"/>
    <mergeCell ref="O3:O4"/>
    <mergeCell ref="P3:P4"/>
    <mergeCell ref="Q3:Q4"/>
    <mergeCell ref="R3:R4"/>
    <mergeCell ref="S3:S4"/>
    <mergeCell ref="W3:W4"/>
  </mergeCells>
  <phoneticPr fontId="1"/>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8261D-73F8-45BB-8D3C-A04C7780BE51}">
  <dimension ref="A1:BA74"/>
  <sheetViews>
    <sheetView workbookViewId="0">
      <pane xSplit="2" ySplit="5" topLeftCell="AM59" activePane="bottomRight" state="frozen"/>
      <selection pane="topRight" activeCell="C1" sqref="C1"/>
      <selection pane="bottomLeft" activeCell="A6" sqref="A6"/>
      <selection pane="bottomRight" activeCell="AM64" sqref="AM64:AM66"/>
    </sheetView>
  </sheetViews>
  <sheetFormatPr defaultRowHeight="12.75"/>
  <cols>
    <col min="1" max="1" width="4.625" style="1027" customWidth="1"/>
    <col min="2" max="2" width="10.5" style="1027" customWidth="1"/>
    <col min="3" max="6" width="9.625" style="1027" customWidth="1"/>
    <col min="7" max="7" width="3.375" style="1027" customWidth="1"/>
    <col min="8" max="8" width="8.25" style="1027" customWidth="1"/>
    <col min="9" max="9" width="3.375" style="1027" customWidth="1"/>
    <col min="10" max="10" width="8.625" style="1027" customWidth="1"/>
    <col min="11" max="11" width="3.375" style="1027" customWidth="1"/>
    <col min="12" max="12" width="8.5" style="1027" customWidth="1"/>
    <col min="13" max="13" width="3.375" style="1027" customWidth="1"/>
    <col min="14" max="14" width="9.125" style="1027" customWidth="1"/>
    <col min="15" max="15" width="3.375" style="1027" customWidth="1"/>
    <col min="16" max="16" width="8.875" style="1027" customWidth="1"/>
    <col min="17" max="17" width="3.375" style="1027" customWidth="1"/>
    <col min="18" max="18" width="9" style="1027" customWidth="1"/>
    <col min="19" max="19" width="3.375" style="1027" customWidth="1"/>
    <col min="20" max="20" width="9.875" style="1027" customWidth="1"/>
    <col min="21" max="21" width="3.375" style="1027" customWidth="1"/>
    <col min="22" max="22" width="8.75" style="1027" customWidth="1"/>
    <col min="23" max="28" width="9.625" style="1027" customWidth="1"/>
    <col min="29" max="40" width="9" style="1027"/>
    <col min="41" max="46" width="8.5" style="1027" customWidth="1"/>
    <col min="47" max="47" width="8.5" style="1027" hidden="1" customWidth="1"/>
    <col min="48" max="48" width="8.5" style="1027" customWidth="1"/>
    <col min="49" max="49" width="3.375" style="1032" customWidth="1"/>
    <col min="50" max="50" width="9.5" style="1027" customWidth="1"/>
    <col min="51" max="260" width="9" style="1027"/>
    <col min="261" max="261" width="3.375" style="1027" customWidth="1"/>
    <col min="262" max="266" width="9.625" style="1027" customWidth="1"/>
    <col min="267" max="267" width="3.375" style="1027" customWidth="1"/>
    <col min="268" max="268" width="8.25" style="1027" customWidth="1"/>
    <col min="269" max="269" width="3.375" style="1027" customWidth="1"/>
    <col min="270" max="270" width="8.625" style="1027" customWidth="1"/>
    <col min="271" max="271" width="3.375" style="1027" customWidth="1"/>
    <col min="272" max="272" width="8.5" style="1027" customWidth="1"/>
    <col min="273" max="273" width="3.375" style="1027" customWidth="1"/>
    <col min="274" max="274" width="9.125" style="1027" customWidth="1"/>
    <col min="275" max="275" width="3.375" style="1027" customWidth="1"/>
    <col min="276" max="276" width="8.875" style="1027" customWidth="1"/>
    <col min="277" max="277" width="3.375" style="1027" customWidth="1"/>
    <col min="278" max="278" width="9" style="1027"/>
    <col min="279" max="279" width="3.375" style="1027" customWidth="1"/>
    <col min="280" max="280" width="9.875" style="1027" customWidth="1"/>
    <col min="281" max="281" width="3.375" style="1027" customWidth="1"/>
    <col min="282" max="282" width="8.75" style="1027" customWidth="1"/>
    <col min="283" max="288" width="9.625" style="1027" customWidth="1"/>
    <col min="289" max="294" width="9" style="1027"/>
    <col min="295" max="296" width="8.625" style="1027" customWidth="1"/>
    <col min="297" max="297" width="3.5" style="1027" customWidth="1"/>
    <col min="298" max="298" width="7.5" style="1027" customWidth="1"/>
    <col min="299" max="299" width="7.75" style="1027" customWidth="1"/>
    <col min="300" max="300" width="9" style="1027"/>
    <col min="301" max="301" width="3.375" style="1027" customWidth="1"/>
    <col min="302" max="302" width="9.5" style="1027" customWidth="1"/>
    <col min="303" max="516" width="9" style="1027"/>
    <col min="517" max="517" width="3.375" style="1027" customWidth="1"/>
    <col min="518" max="522" width="9.625" style="1027" customWidth="1"/>
    <col min="523" max="523" width="3.375" style="1027" customWidth="1"/>
    <col min="524" max="524" width="8.25" style="1027" customWidth="1"/>
    <col min="525" max="525" width="3.375" style="1027" customWidth="1"/>
    <col min="526" max="526" width="8.625" style="1027" customWidth="1"/>
    <col min="527" max="527" width="3.375" style="1027" customWidth="1"/>
    <col min="528" max="528" width="8.5" style="1027" customWidth="1"/>
    <col min="529" max="529" width="3.375" style="1027" customWidth="1"/>
    <col min="530" max="530" width="9.125" style="1027" customWidth="1"/>
    <col min="531" max="531" width="3.375" style="1027" customWidth="1"/>
    <col min="532" max="532" width="8.875" style="1027" customWidth="1"/>
    <col min="533" max="533" width="3.375" style="1027" customWidth="1"/>
    <col min="534" max="534" width="9" style="1027"/>
    <col min="535" max="535" width="3.375" style="1027" customWidth="1"/>
    <col min="536" max="536" width="9.875" style="1027" customWidth="1"/>
    <col min="537" max="537" width="3.375" style="1027" customWidth="1"/>
    <col min="538" max="538" width="8.75" style="1027" customWidth="1"/>
    <col min="539" max="544" width="9.625" style="1027" customWidth="1"/>
    <col min="545" max="550" width="9" style="1027"/>
    <col min="551" max="552" width="8.625" style="1027" customWidth="1"/>
    <col min="553" max="553" width="3.5" style="1027" customWidth="1"/>
    <col min="554" max="554" width="7.5" style="1027" customWidth="1"/>
    <col min="555" max="555" width="7.75" style="1027" customWidth="1"/>
    <col min="556" max="556" width="9" style="1027"/>
    <col min="557" max="557" width="3.375" style="1027" customWidth="1"/>
    <col min="558" max="558" width="9.5" style="1027" customWidth="1"/>
    <col min="559" max="772" width="9" style="1027"/>
    <col min="773" max="773" width="3.375" style="1027" customWidth="1"/>
    <col min="774" max="778" width="9.625" style="1027" customWidth="1"/>
    <col min="779" max="779" width="3.375" style="1027" customWidth="1"/>
    <col min="780" max="780" width="8.25" style="1027" customWidth="1"/>
    <col min="781" max="781" width="3.375" style="1027" customWidth="1"/>
    <col min="782" max="782" width="8.625" style="1027" customWidth="1"/>
    <col min="783" max="783" width="3.375" style="1027" customWidth="1"/>
    <col min="784" max="784" width="8.5" style="1027" customWidth="1"/>
    <col min="785" max="785" width="3.375" style="1027" customWidth="1"/>
    <col min="786" max="786" width="9.125" style="1027" customWidth="1"/>
    <col min="787" max="787" width="3.375" style="1027" customWidth="1"/>
    <col min="788" max="788" width="8.875" style="1027" customWidth="1"/>
    <col min="789" max="789" width="3.375" style="1027" customWidth="1"/>
    <col min="790" max="790" width="9" style="1027"/>
    <col min="791" max="791" width="3.375" style="1027" customWidth="1"/>
    <col min="792" max="792" width="9.875" style="1027" customWidth="1"/>
    <col min="793" max="793" width="3.375" style="1027" customWidth="1"/>
    <col min="794" max="794" width="8.75" style="1027" customWidth="1"/>
    <col min="795" max="800" width="9.625" style="1027" customWidth="1"/>
    <col min="801" max="806" width="9" style="1027"/>
    <col min="807" max="808" width="8.625" style="1027" customWidth="1"/>
    <col min="809" max="809" width="3.5" style="1027" customWidth="1"/>
    <col min="810" max="810" width="7.5" style="1027" customWidth="1"/>
    <col min="811" max="811" width="7.75" style="1027" customWidth="1"/>
    <col min="812" max="812" width="9" style="1027"/>
    <col min="813" max="813" width="3.375" style="1027" customWidth="1"/>
    <col min="814" max="814" width="9.5" style="1027" customWidth="1"/>
    <col min="815" max="1028" width="9" style="1027"/>
    <col min="1029" max="1029" width="3.375" style="1027" customWidth="1"/>
    <col min="1030" max="1034" width="9.625" style="1027" customWidth="1"/>
    <col min="1035" max="1035" width="3.375" style="1027" customWidth="1"/>
    <col min="1036" max="1036" width="8.25" style="1027" customWidth="1"/>
    <col min="1037" max="1037" width="3.375" style="1027" customWidth="1"/>
    <col min="1038" max="1038" width="8.625" style="1027" customWidth="1"/>
    <col min="1039" max="1039" width="3.375" style="1027" customWidth="1"/>
    <col min="1040" max="1040" width="8.5" style="1027" customWidth="1"/>
    <col min="1041" max="1041" width="3.375" style="1027" customWidth="1"/>
    <col min="1042" max="1042" width="9.125" style="1027" customWidth="1"/>
    <col min="1043" max="1043" width="3.375" style="1027" customWidth="1"/>
    <col min="1044" max="1044" width="8.875" style="1027" customWidth="1"/>
    <col min="1045" max="1045" width="3.375" style="1027" customWidth="1"/>
    <col min="1046" max="1046" width="9" style="1027"/>
    <col min="1047" max="1047" width="3.375" style="1027" customWidth="1"/>
    <col min="1048" max="1048" width="9.875" style="1027" customWidth="1"/>
    <col min="1049" max="1049" width="3.375" style="1027" customWidth="1"/>
    <col min="1050" max="1050" width="8.75" style="1027" customWidth="1"/>
    <col min="1051" max="1056" width="9.625" style="1027" customWidth="1"/>
    <col min="1057" max="1062" width="9" style="1027"/>
    <col min="1063" max="1064" width="8.625" style="1027" customWidth="1"/>
    <col min="1065" max="1065" width="3.5" style="1027" customWidth="1"/>
    <col min="1066" max="1066" width="7.5" style="1027" customWidth="1"/>
    <col min="1067" max="1067" width="7.75" style="1027" customWidth="1"/>
    <col min="1068" max="1068" width="9" style="1027"/>
    <col min="1069" max="1069" width="3.375" style="1027" customWidth="1"/>
    <col min="1070" max="1070" width="9.5" style="1027" customWidth="1"/>
    <col min="1071" max="1284" width="9" style="1027"/>
    <col min="1285" max="1285" width="3.375" style="1027" customWidth="1"/>
    <col min="1286" max="1290" width="9.625" style="1027" customWidth="1"/>
    <col min="1291" max="1291" width="3.375" style="1027" customWidth="1"/>
    <col min="1292" max="1292" width="8.25" style="1027" customWidth="1"/>
    <col min="1293" max="1293" width="3.375" style="1027" customWidth="1"/>
    <col min="1294" max="1294" width="8.625" style="1027" customWidth="1"/>
    <col min="1295" max="1295" width="3.375" style="1027" customWidth="1"/>
    <col min="1296" max="1296" width="8.5" style="1027" customWidth="1"/>
    <col min="1297" max="1297" width="3.375" style="1027" customWidth="1"/>
    <col min="1298" max="1298" width="9.125" style="1027" customWidth="1"/>
    <col min="1299" max="1299" width="3.375" style="1027" customWidth="1"/>
    <col min="1300" max="1300" width="8.875" style="1027" customWidth="1"/>
    <col min="1301" max="1301" width="3.375" style="1027" customWidth="1"/>
    <col min="1302" max="1302" width="9" style="1027"/>
    <col min="1303" max="1303" width="3.375" style="1027" customWidth="1"/>
    <col min="1304" max="1304" width="9.875" style="1027" customWidth="1"/>
    <col min="1305" max="1305" width="3.375" style="1027" customWidth="1"/>
    <col min="1306" max="1306" width="8.75" style="1027" customWidth="1"/>
    <col min="1307" max="1312" width="9.625" style="1027" customWidth="1"/>
    <col min="1313" max="1318" width="9" style="1027"/>
    <col min="1319" max="1320" width="8.625" style="1027" customWidth="1"/>
    <col min="1321" max="1321" width="3.5" style="1027" customWidth="1"/>
    <col min="1322" max="1322" width="7.5" style="1027" customWidth="1"/>
    <col min="1323" max="1323" width="7.75" style="1027" customWidth="1"/>
    <col min="1324" max="1324" width="9" style="1027"/>
    <col min="1325" max="1325" width="3.375" style="1027" customWidth="1"/>
    <col min="1326" max="1326" width="9.5" style="1027" customWidth="1"/>
    <col min="1327" max="1540" width="9" style="1027"/>
    <col min="1541" max="1541" width="3.375" style="1027" customWidth="1"/>
    <col min="1542" max="1546" width="9.625" style="1027" customWidth="1"/>
    <col min="1547" max="1547" width="3.375" style="1027" customWidth="1"/>
    <col min="1548" max="1548" width="8.25" style="1027" customWidth="1"/>
    <col min="1549" max="1549" width="3.375" style="1027" customWidth="1"/>
    <col min="1550" max="1550" width="8.625" style="1027" customWidth="1"/>
    <col min="1551" max="1551" width="3.375" style="1027" customWidth="1"/>
    <col min="1552" max="1552" width="8.5" style="1027" customWidth="1"/>
    <col min="1553" max="1553" width="3.375" style="1027" customWidth="1"/>
    <col min="1554" max="1554" width="9.125" style="1027" customWidth="1"/>
    <col min="1555" max="1555" width="3.375" style="1027" customWidth="1"/>
    <col min="1556" max="1556" width="8.875" style="1027" customWidth="1"/>
    <col min="1557" max="1557" width="3.375" style="1027" customWidth="1"/>
    <col min="1558" max="1558" width="9" style="1027"/>
    <col min="1559" max="1559" width="3.375" style="1027" customWidth="1"/>
    <col min="1560" max="1560" width="9.875" style="1027" customWidth="1"/>
    <col min="1561" max="1561" width="3.375" style="1027" customWidth="1"/>
    <col min="1562" max="1562" width="8.75" style="1027" customWidth="1"/>
    <col min="1563" max="1568" width="9.625" style="1027" customWidth="1"/>
    <col min="1569" max="1574" width="9" style="1027"/>
    <col min="1575" max="1576" width="8.625" style="1027" customWidth="1"/>
    <col min="1577" max="1577" width="3.5" style="1027" customWidth="1"/>
    <col min="1578" max="1578" width="7.5" style="1027" customWidth="1"/>
    <col min="1579" max="1579" width="7.75" style="1027" customWidth="1"/>
    <col min="1580" max="1580" width="9" style="1027"/>
    <col min="1581" max="1581" width="3.375" style="1027" customWidth="1"/>
    <col min="1582" max="1582" width="9.5" style="1027" customWidth="1"/>
    <col min="1583" max="1796" width="9" style="1027"/>
    <col min="1797" max="1797" width="3.375" style="1027" customWidth="1"/>
    <col min="1798" max="1802" width="9.625" style="1027" customWidth="1"/>
    <col min="1803" max="1803" width="3.375" style="1027" customWidth="1"/>
    <col min="1804" max="1804" width="8.25" style="1027" customWidth="1"/>
    <col min="1805" max="1805" width="3.375" style="1027" customWidth="1"/>
    <col min="1806" max="1806" width="8.625" style="1027" customWidth="1"/>
    <col min="1807" max="1807" width="3.375" style="1027" customWidth="1"/>
    <col min="1808" max="1808" width="8.5" style="1027" customWidth="1"/>
    <col min="1809" max="1809" width="3.375" style="1027" customWidth="1"/>
    <col min="1810" max="1810" width="9.125" style="1027" customWidth="1"/>
    <col min="1811" max="1811" width="3.375" style="1027" customWidth="1"/>
    <col min="1812" max="1812" width="8.875" style="1027" customWidth="1"/>
    <col min="1813" max="1813" width="3.375" style="1027" customWidth="1"/>
    <col min="1814" max="1814" width="9" style="1027"/>
    <col min="1815" max="1815" width="3.375" style="1027" customWidth="1"/>
    <col min="1816" max="1816" width="9.875" style="1027" customWidth="1"/>
    <col min="1817" max="1817" width="3.375" style="1027" customWidth="1"/>
    <col min="1818" max="1818" width="8.75" style="1027" customWidth="1"/>
    <col min="1819" max="1824" width="9.625" style="1027" customWidth="1"/>
    <col min="1825" max="1830" width="9" style="1027"/>
    <col min="1831" max="1832" width="8.625" style="1027" customWidth="1"/>
    <col min="1833" max="1833" width="3.5" style="1027" customWidth="1"/>
    <col min="1834" max="1834" width="7.5" style="1027" customWidth="1"/>
    <col min="1835" max="1835" width="7.75" style="1027" customWidth="1"/>
    <col min="1836" max="1836" width="9" style="1027"/>
    <col min="1837" max="1837" width="3.375" style="1027" customWidth="1"/>
    <col min="1838" max="1838" width="9.5" style="1027" customWidth="1"/>
    <col min="1839" max="2052" width="9" style="1027"/>
    <col min="2053" max="2053" width="3.375" style="1027" customWidth="1"/>
    <col min="2054" max="2058" width="9.625" style="1027" customWidth="1"/>
    <col min="2059" max="2059" width="3.375" style="1027" customWidth="1"/>
    <col min="2060" max="2060" width="8.25" style="1027" customWidth="1"/>
    <col min="2061" max="2061" width="3.375" style="1027" customWidth="1"/>
    <col min="2062" max="2062" width="8.625" style="1027" customWidth="1"/>
    <col min="2063" max="2063" width="3.375" style="1027" customWidth="1"/>
    <col min="2064" max="2064" width="8.5" style="1027" customWidth="1"/>
    <col min="2065" max="2065" width="3.375" style="1027" customWidth="1"/>
    <col min="2066" max="2066" width="9.125" style="1027" customWidth="1"/>
    <col min="2067" max="2067" width="3.375" style="1027" customWidth="1"/>
    <col min="2068" max="2068" width="8.875" style="1027" customWidth="1"/>
    <col min="2069" max="2069" width="3.375" style="1027" customWidth="1"/>
    <col min="2070" max="2070" width="9" style="1027"/>
    <col min="2071" max="2071" width="3.375" style="1027" customWidth="1"/>
    <col min="2072" max="2072" width="9.875" style="1027" customWidth="1"/>
    <col min="2073" max="2073" width="3.375" style="1027" customWidth="1"/>
    <col min="2074" max="2074" width="8.75" style="1027" customWidth="1"/>
    <col min="2075" max="2080" width="9.625" style="1027" customWidth="1"/>
    <col min="2081" max="2086" width="9" style="1027"/>
    <col min="2087" max="2088" width="8.625" style="1027" customWidth="1"/>
    <col min="2089" max="2089" width="3.5" style="1027" customWidth="1"/>
    <col min="2090" max="2090" width="7.5" style="1027" customWidth="1"/>
    <col min="2091" max="2091" width="7.75" style="1027" customWidth="1"/>
    <col min="2092" max="2092" width="9" style="1027"/>
    <col min="2093" max="2093" width="3.375" style="1027" customWidth="1"/>
    <col min="2094" max="2094" width="9.5" style="1027" customWidth="1"/>
    <col min="2095" max="2308" width="9" style="1027"/>
    <col min="2309" max="2309" width="3.375" style="1027" customWidth="1"/>
    <col min="2310" max="2314" width="9.625" style="1027" customWidth="1"/>
    <col min="2315" max="2315" width="3.375" style="1027" customWidth="1"/>
    <col min="2316" max="2316" width="8.25" style="1027" customWidth="1"/>
    <col min="2317" max="2317" width="3.375" style="1027" customWidth="1"/>
    <col min="2318" max="2318" width="8.625" style="1027" customWidth="1"/>
    <col min="2319" max="2319" width="3.375" style="1027" customWidth="1"/>
    <col min="2320" max="2320" width="8.5" style="1027" customWidth="1"/>
    <col min="2321" max="2321" width="3.375" style="1027" customWidth="1"/>
    <col min="2322" max="2322" width="9.125" style="1027" customWidth="1"/>
    <col min="2323" max="2323" width="3.375" style="1027" customWidth="1"/>
    <col min="2324" max="2324" width="8.875" style="1027" customWidth="1"/>
    <col min="2325" max="2325" width="3.375" style="1027" customWidth="1"/>
    <col min="2326" max="2326" width="9" style="1027"/>
    <col min="2327" max="2327" width="3.375" style="1027" customWidth="1"/>
    <col min="2328" max="2328" width="9.875" style="1027" customWidth="1"/>
    <col min="2329" max="2329" width="3.375" style="1027" customWidth="1"/>
    <col min="2330" max="2330" width="8.75" style="1027" customWidth="1"/>
    <col min="2331" max="2336" width="9.625" style="1027" customWidth="1"/>
    <col min="2337" max="2342" width="9" style="1027"/>
    <col min="2343" max="2344" width="8.625" style="1027" customWidth="1"/>
    <col min="2345" max="2345" width="3.5" style="1027" customWidth="1"/>
    <col min="2346" max="2346" width="7.5" style="1027" customWidth="1"/>
    <col min="2347" max="2347" width="7.75" style="1027" customWidth="1"/>
    <col min="2348" max="2348" width="9" style="1027"/>
    <col min="2349" max="2349" width="3.375" style="1027" customWidth="1"/>
    <col min="2350" max="2350" width="9.5" style="1027" customWidth="1"/>
    <col min="2351" max="2564" width="9" style="1027"/>
    <col min="2565" max="2565" width="3.375" style="1027" customWidth="1"/>
    <col min="2566" max="2570" width="9.625" style="1027" customWidth="1"/>
    <col min="2571" max="2571" width="3.375" style="1027" customWidth="1"/>
    <col min="2572" max="2572" width="8.25" style="1027" customWidth="1"/>
    <col min="2573" max="2573" width="3.375" style="1027" customWidth="1"/>
    <col min="2574" max="2574" width="8.625" style="1027" customWidth="1"/>
    <col min="2575" max="2575" width="3.375" style="1027" customWidth="1"/>
    <col min="2576" max="2576" width="8.5" style="1027" customWidth="1"/>
    <col min="2577" max="2577" width="3.375" style="1027" customWidth="1"/>
    <col min="2578" max="2578" width="9.125" style="1027" customWidth="1"/>
    <col min="2579" max="2579" width="3.375" style="1027" customWidth="1"/>
    <col min="2580" max="2580" width="8.875" style="1027" customWidth="1"/>
    <col min="2581" max="2581" width="3.375" style="1027" customWidth="1"/>
    <col min="2582" max="2582" width="9" style="1027"/>
    <col min="2583" max="2583" width="3.375" style="1027" customWidth="1"/>
    <col min="2584" max="2584" width="9.875" style="1027" customWidth="1"/>
    <col min="2585" max="2585" width="3.375" style="1027" customWidth="1"/>
    <col min="2586" max="2586" width="8.75" style="1027" customWidth="1"/>
    <col min="2587" max="2592" width="9.625" style="1027" customWidth="1"/>
    <col min="2593" max="2598" width="9" style="1027"/>
    <col min="2599" max="2600" width="8.625" style="1027" customWidth="1"/>
    <col min="2601" max="2601" width="3.5" style="1027" customWidth="1"/>
    <col min="2602" max="2602" width="7.5" style="1027" customWidth="1"/>
    <col min="2603" max="2603" width="7.75" style="1027" customWidth="1"/>
    <col min="2604" max="2604" width="9" style="1027"/>
    <col min="2605" max="2605" width="3.375" style="1027" customWidth="1"/>
    <col min="2606" max="2606" width="9.5" style="1027" customWidth="1"/>
    <col min="2607" max="2820" width="9" style="1027"/>
    <col min="2821" max="2821" width="3.375" style="1027" customWidth="1"/>
    <col min="2822" max="2826" width="9.625" style="1027" customWidth="1"/>
    <col min="2827" max="2827" width="3.375" style="1027" customWidth="1"/>
    <col min="2828" max="2828" width="8.25" style="1027" customWidth="1"/>
    <col min="2829" max="2829" width="3.375" style="1027" customWidth="1"/>
    <col min="2830" max="2830" width="8.625" style="1027" customWidth="1"/>
    <col min="2831" max="2831" width="3.375" style="1027" customWidth="1"/>
    <col min="2832" max="2832" width="8.5" style="1027" customWidth="1"/>
    <col min="2833" max="2833" width="3.375" style="1027" customWidth="1"/>
    <col min="2834" max="2834" width="9.125" style="1027" customWidth="1"/>
    <col min="2835" max="2835" width="3.375" style="1027" customWidth="1"/>
    <col min="2836" max="2836" width="8.875" style="1027" customWidth="1"/>
    <col min="2837" max="2837" width="3.375" style="1027" customWidth="1"/>
    <col min="2838" max="2838" width="9" style="1027"/>
    <col min="2839" max="2839" width="3.375" style="1027" customWidth="1"/>
    <col min="2840" max="2840" width="9.875" style="1027" customWidth="1"/>
    <col min="2841" max="2841" width="3.375" style="1027" customWidth="1"/>
    <col min="2842" max="2842" width="8.75" style="1027" customWidth="1"/>
    <col min="2843" max="2848" width="9.625" style="1027" customWidth="1"/>
    <col min="2849" max="2854" width="9" style="1027"/>
    <col min="2855" max="2856" width="8.625" style="1027" customWidth="1"/>
    <col min="2857" max="2857" width="3.5" style="1027" customWidth="1"/>
    <col min="2858" max="2858" width="7.5" style="1027" customWidth="1"/>
    <col min="2859" max="2859" width="7.75" style="1027" customWidth="1"/>
    <col min="2860" max="2860" width="9" style="1027"/>
    <col min="2861" max="2861" width="3.375" style="1027" customWidth="1"/>
    <col min="2862" max="2862" width="9.5" style="1027" customWidth="1"/>
    <col min="2863" max="3076" width="9" style="1027"/>
    <col min="3077" max="3077" width="3.375" style="1027" customWidth="1"/>
    <col min="3078" max="3082" width="9.625" style="1027" customWidth="1"/>
    <col min="3083" max="3083" width="3.375" style="1027" customWidth="1"/>
    <col min="3084" max="3084" width="8.25" style="1027" customWidth="1"/>
    <col min="3085" max="3085" width="3.375" style="1027" customWidth="1"/>
    <col min="3086" max="3086" width="8.625" style="1027" customWidth="1"/>
    <col min="3087" max="3087" width="3.375" style="1027" customWidth="1"/>
    <col min="3088" max="3088" width="8.5" style="1027" customWidth="1"/>
    <col min="3089" max="3089" width="3.375" style="1027" customWidth="1"/>
    <col min="3090" max="3090" width="9.125" style="1027" customWidth="1"/>
    <col min="3091" max="3091" width="3.375" style="1027" customWidth="1"/>
    <col min="3092" max="3092" width="8.875" style="1027" customWidth="1"/>
    <col min="3093" max="3093" width="3.375" style="1027" customWidth="1"/>
    <col min="3094" max="3094" width="9" style="1027"/>
    <col min="3095" max="3095" width="3.375" style="1027" customWidth="1"/>
    <col min="3096" max="3096" width="9.875" style="1027" customWidth="1"/>
    <col min="3097" max="3097" width="3.375" style="1027" customWidth="1"/>
    <col min="3098" max="3098" width="8.75" style="1027" customWidth="1"/>
    <col min="3099" max="3104" width="9.625" style="1027" customWidth="1"/>
    <col min="3105" max="3110" width="9" style="1027"/>
    <col min="3111" max="3112" width="8.625" style="1027" customWidth="1"/>
    <col min="3113" max="3113" width="3.5" style="1027" customWidth="1"/>
    <col min="3114" max="3114" width="7.5" style="1027" customWidth="1"/>
    <col min="3115" max="3115" width="7.75" style="1027" customWidth="1"/>
    <col min="3116" max="3116" width="9" style="1027"/>
    <col min="3117" max="3117" width="3.375" style="1027" customWidth="1"/>
    <col min="3118" max="3118" width="9.5" style="1027" customWidth="1"/>
    <col min="3119" max="3332" width="9" style="1027"/>
    <col min="3333" max="3333" width="3.375" style="1027" customWidth="1"/>
    <col min="3334" max="3338" width="9.625" style="1027" customWidth="1"/>
    <col min="3339" max="3339" width="3.375" style="1027" customWidth="1"/>
    <col min="3340" max="3340" width="8.25" style="1027" customWidth="1"/>
    <col min="3341" max="3341" width="3.375" style="1027" customWidth="1"/>
    <col min="3342" max="3342" width="8.625" style="1027" customWidth="1"/>
    <col min="3343" max="3343" width="3.375" style="1027" customWidth="1"/>
    <col min="3344" max="3344" width="8.5" style="1027" customWidth="1"/>
    <col min="3345" max="3345" width="3.375" style="1027" customWidth="1"/>
    <col min="3346" max="3346" width="9.125" style="1027" customWidth="1"/>
    <col min="3347" max="3347" width="3.375" style="1027" customWidth="1"/>
    <col min="3348" max="3348" width="8.875" style="1027" customWidth="1"/>
    <col min="3349" max="3349" width="3.375" style="1027" customWidth="1"/>
    <col min="3350" max="3350" width="9" style="1027"/>
    <col min="3351" max="3351" width="3.375" style="1027" customWidth="1"/>
    <col min="3352" max="3352" width="9.875" style="1027" customWidth="1"/>
    <col min="3353" max="3353" width="3.375" style="1027" customWidth="1"/>
    <col min="3354" max="3354" width="8.75" style="1027" customWidth="1"/>
    <col min="3355" max="3360" width="9.625" style="1027" customWidth="1"/>
    <col min="3361" max="3366" width="9" style="1027"/>
    <col min="3367" max="3368" width="8.625" style="1027" customWidth="1"/>
    <col min="3369" max="3369" width="3.5" style="1027" customWidth="1"/>
    <col min="3370" max="3370" width="7.5" style="1027" customWidth="1"/>
    <col min="3371" max="3371" width="7.75" style="1027" customWidth="1"/>
    <col min="3372" max="3372" width="9" style="1027"/>
    <col min="3373" max="3373" width="3.375" style="1027" customWidth="1"/>
    <col min="3374" max="3374" width="9.5" style="1027" customWidth="1"/>
    <col min="3375" max="3588" width="9" style="1027"/>
    <col min="3589" max="3589" width="3.375" style="1027" customWidth="1"/>
    <col min="3590" max="3594" width="9.625" style="1027" customWidth="1"/>
    <col min="3595" max="3595" width="3.375" style="1027" customWidth="1"/>
    <col min="3596" max="3596" width="8.25" style="1027" customWidth="1"/>
    <col min="3597" max="3597" width="3.375" style="1027" customWidth="1"/>
    <col min="3598" max="3598" width="8.625" style="1027" customWidth="1"/>
    <col min="3599" max="3599" width="3.375" style="1027" customWidth="1"/>
    <col min="3600" max="3600" width="8.5" style="1027" customWidth="1"/>
    <col min="3601" max="3601" width="3.375" style="1027" customWidth="1"/>
    <col min="3602" max="3602" width="9.125" style="1027" customWidth="1"/>
    <col min="3603" max="3603" width="3.375" style="1027" customWidth="1"/>
    <col min="3604" max="3604" width="8.875" style="1027" customWidth="1"/>
    <col min="3605" max="3605" width="3.375" style="1027" customWidth="1"/>
    <col min="3606" max="3606" width="9" style="1027"/>
    <col min="3607" max="3607" width="3.375" style="1027" customWidth="1"/>
    <col min="3608" max="3608" width="9.875" style="1027" customWidth="1"/>
    <col min="3609" max="3609" width="3.375" style="1027" customWidth="1"/>
    <col min="3610" max="3610" width="8.75" style="1027" customWidth="1"/>
    <col min="3611" max="3616" width="9.625" style="1027" customWidth="1"/>
    <col min="3617" max="3622" width="9" style="1027"/>
    <col min="3623" max="3624" width="8.625" style="1027" customWidth="1"/>
    <col min="3625" max="3625" width="3.5" style="1027" customWidth="1"/>
    <col min="3626" max="3626" width="7.5" style="1027" customWidth="1"/>
    <col min="3627" max="3627" width="7.75" style="1027" customWidth="1"/>
    <col min="3628" max="3628" width="9" style="1027"/>
    <col min="3629" max="3629" width="3.375" style="1027" customWidth="1"/>
    <col min="3630" max="3630" width="9.5" style="1027" customWidth="1"/>
    <col min="3631" max="3844" width="9" style="1027"/>
    <col min="3845" max="3845" width="3.375" style="1027" customWidth="1"/>
    <col min="3846" max="3850" width="9.625" style="1027" customWidth="1"/>
    <col min="3851" max="3851" width="3.375" style="1027" customWidth="1"/>
    <col min="3852" max="3852" width="8.25" style="1027" customWidth="1"/>
    <col min="3853" max="3853" width="3.375" style="1027" customWidth="1"/>
    <col min="3854" max="3854" width="8.625" style="1027" customWidth="1"/>
    <col min="3855" max="3855" width="3.375" style="1027" customWidth="1"/>
    <col min="3856" max="3856" width="8.5" style="1027" customWidth="1"/>
    <col min="3857" max="3857" width="3.375" style="1027" customWidth="1"/>
    <col min="3858" max="3858" width="9.125" style="1027" customWidth="1"/>
    <col min="3859" max="3859" width="3.375" style="1027" customWidth="1"/>
    <col min="3860" max="3860" width="8.875" style="1027" customWidth="1"/>
    <col min="3861" max="3861" width="3.375" style="1027" customWidth="1"/>
    <col min="3862" max="3862" width="9" style="1027"/>
    <col min="3863" max="3863" width="3.375" style="1027" customWidth="1"/>
    <col min="3864" max="3864" width="9.875" style="1027" customWidth="1"/>
    <col min="3865" max="3865" width="3.375" style="1027" customWidth="1"/>
    <col min="3866" max="3866" width="8.75" style="1027" customWidth="1"/>
    <col min="3867" max="3872" width="9.625" style="1027" customWidth="1"/>
    <col min="3873" max="3878" width="9" style="1027"/>
    <col min="3879" max="3880" width="8.625" style="1027" customWidth="1"/>
    <col min="3881" max="3881" width="3.5" style="1027" customWidth="1"/>
    <col min="3882" max="3882" width="7.5" style="1027" customWidth="1"/>
    <col min="3883" max="3883" width="7.75" style="1027" customWidth="1"/>
    <col min="3884" max="3884" width="9" style="1027"/>
    <col min="3885" max="3885" width="3.375" style="1027" customWidth="1"/>
    <col min="3886" max="3886" width="9.5" style="1027" customWidth="1"/>
    <col min="3887" max="4100" width="9" style="1027"/>
    <col min="4101" max="4101" width="3.375" style="1027" customWidth="1"/>
    <col min="4102" max="4106" width="9.625" style="1027" customWidth="1"/>
    <col min="4107" max="4107" width="3.375" style="1027" customWidth="1"/>
    <col min="4108" max="4108" width="8.25" style="1027" customWidth="1"/>
    <col min="4109" max="4109" width="3.375" style="1027" customWidth="1"/>
    <col min="4110" max="4110" width="8.625" style="1027" customWidth="1"/>
    <col min="4111" max="4111" width="3.375" style="1027" customWidth="1"/>
    <col min="4112" max="4112" width="8.5" style="1027" customWidth="1"/>
    <col min="4113" max="4113" width="3.375" style="1027" customWidth="1"/>
    <col min="4114" max="4114" width="9.125" style="1027" customWidth="1"/>
    <col min="4115" max="4115" width="3.375" style="1027" customWidth="1"/>
    <col min="4116" max="4116" width="8.875" style="1027" customWidth="1"/>
    <col min="4117" max="4117" width="3.375" style="1027" customWidth="1"/>
    <col min="4118" max="4118" width="9" style="1027"/>
    <col min="4119" max="4119" width="3.375" style="1027" customWidth="1"/>
    <col min="4120" max="4120" width="9.875" style="1027" customWidth="1"/>
    <col min="4121" max="4121" width="3.375" style="1027" customWidth="1"/>
    <col min="4122" max="4122" width="8.75" style="1027" customWidth="1"/>
    <col min="4123" max="4128" width="9.625" style="1027" customWidth="1"/>
    <col min="4129" max="4134" width="9" style="1027"/>
    <col min="4135" max="4136" width="8.625" style="1027" customWidth="1"/>
    <col min="4137" max="4137" width="3.5" style="1027" customWidth="1"/>
    <col min="4138" max="4138" width="7.5" style="1027" customWidth="1"/>
    <col min="4139" max="4139" width="7.75" style="1027" customWidth="1"/>
    <col min="4140" max="4140" width="9" style="1027"/>
    <col min="4141" max="4141" width="3.375" style="1027" customWidth="1"/>
    <col min="4142" max="4142" width="9.5" style="1027" customWidth="1"/>
    <col min="4143" max="4356" width="9" style="1027"/>
    <col min="4357" max="4357" width="3.375" style="1027" customWidth="1"/>
    <col min="4358" max="4362" width="9.625" style="1027" customWidth="1"/>
    <col min="4363" max="4363" width="3.375" style="1027" customWidth="1"/>
    <col min="4364" max="4364" width="8.25" style="1027" customWidth="1"/>
    <col min="4365" max="4365" width="3.375" style="1027" customWidth="1"/>
    <col min="4366" max="4366" width="8.625" style="1027" customWidth="1"/>
    <col min="4367" max="4367" width="3.375" style="1027" customWidth="1"/>
    <col min="4368" max="4368" width="8.5" style="1027" customWidth="1"/>
    <col min="4369" max="4369" width="3.375" style="1027" customWidth="1"/>
    <col min="4370" max="4370" width="9.125" style="1027" customWidth="1"/>
    <col min="4371" max="4371" width="3.375" style="1027" customWidth="1"/>
    <col min="4372" max="4372" width="8.875" style="1027" customWidth="1"/>
    <col min="4373" max="4373" width="3.375" style="1027" customWidth="1"/>
    <col min="4374" max="4374" width="9" style="1027"/>
    <col min="4375" max="4375" width="3.375" style="1027" customWidth="1"/>
    <col min="4376" max="4376" width="9.875" style="1027" customWidth="1"/>
    <col min="4377" max="4377" width="3.375" style="1027" customWidth="1"/>
    <col min="4378" max="4378" width="8.75" style="1027" customWidth="1"/>
    <col min="4379" max="4384" width="9.625" style="1027" customWidth="1"/>
    <col min="4385" max="4390" width="9" style="1027"/>
    <col min="4391" max="4392" width="8.625" style="1027" customWidth="1"/>
    <col min="4393" max="4393" width="3.5" style="1027" customWidth="1"/>
    <col min="4394" max="4394" width="7.5" style="1027" customWidth="1"/>
    <col min="4395" max="4395" width="7.75" style="1027" customWidth="1"/>
    <col min="4396" max="4396" width="9" style="1027"/>
    <col min="4397" max="4397" width="3.375" style="1027" customWidth="1"/>
    <col min="4398" max="4398" width="9.5" style="1027" customWidth="1"/>
    <col min="4399" max="4612" width="9" style="1027"/>
    <col min="4613" max="4613" width="3.375" style="1027" customWidth="1"/>
    <col min="4614" max="4618" width="9.625" style="1027" customWidth="1"/>
    <col min="4619" max="4619" width="3.375" style="1027" customWidth="1"/>
    <col min="4620" max="4620" width="8.25" style="1027" customWidth="1"/>
    <col min="4621" max="4621" width="3.375" style="1027" customWidth="1"/>
    <col min="4622" max="4622" width="8.625" style="1027" customWidth="1"/>
    <col min="4623" max="4623" width="3.375" style="1027" customWidth="1"/>
    <col min="4624" max="4624" width="8.5" style="1027" customWidth="1"/>
    <col min="4625" max="4625" width="3.375" style="1027" customWidth="1"/>
    <col min="4626" max="4626" width="9.125" style="1027" customWidth="1"/>
    <col min="4627" max="4627" width="3.375" style="1027" customWidth="1"/>
    <col min="4628" max="4628" width="8.875" style="1027" customWidth="1"/>
    <col min="4629" max="4629" width="3.375" style="1027" customWidth="1"/>
    <col min="4630" max="4630" width="9" style="1027"/>
    <col min="4631" max="4631" width="3.375" style="1027" customWidth="1"/>
    <col min="4632" max="4632" width="9.875" style="1027" customWidth="1"/>
    <col min="4633" max="4633" width="3.375" style="1027" customWidth="1"/>
    <col min="4634" max="4634" width="8.75" style="1027" customWidth="1"/>
    <col min="4635" max="4640" width="9.625" style="1027" customWidth="1"/>
    <col min="4641" max="4646" width="9" style="1027"/>
    <col min="4647" max="4648" width="8.625" style="1027" customWidth="1"/>
    <col min="4649" max="4649" width="3.5" style="1027" customWidth="1"/>
    <col min="4650" max="4650" width="7.5" style="1027" customWidth="1"/>
    <col min="4651" max="4651" width="7.75" style="1027" customWidth="1"/>
    <col min="4652" max="4652" width="9" style="1027"/>
    <col min="4653" max="4653" width="3.375" style="1027" customWidth="1"/>
    <col min="4654" max="4654" width="9.5" style="1027" customWidth="1"/>
    <col min="4655" max="4868" width="9" style="1027"/>
    <col min="4869" max="4869" width="3.375" style="1027" customWidth="1"/>
    <col min="4870" max="4874" width="9.625" style="1027" customWidth="1"/>
    <col min="4875" max="4875" width="3.375" style="1027" customWidth="1"/>
    <col min="4876" max="4876" width="8.25" style="1027" customWidth="1"/>
    <col min="4877" max="4877" width="3.375" style="1027" customWidth="1"/>
    <col min="4878" max="4878" width="8.625" style="1027" customWidth="1"/>
    <col min="4879" max="4879" width="3.375" style="1027" customWidth="1"/>
    <col min="4880" max="4880" width="8.5" style="1027" customWidth="1"/>
    <col min="4881" max="4881" width="3.375" style="1027" customWidth="1"/>
    <col min="4882" max="4882" width="9.125" style="1027" customWidth="1"/>
    <col min="4883" max="4883" width="3.375" style="1027" customWidth="1"/>
    <col min="4884" max="4884" width="8.875" style="1027" customWidth="1"/>
    <col min="4885" max="4885" width="3.375" style="1027" customWidth="1"/>
    <col min="4886" max="4886" width="9" style="1027"/>
    <col min="4887" max="4887" width="3.375" style="1027" customWidth="1"/>
    <col min="4888" max="4888" width="9.875" style="1027" customWidth="1"/>
    <col min="4889" max="4889" width="3.375" style="1027" customWidth="1"/>
    <col min="4890" max="4890" width="8.75" style="1027" customWidth="1"/>
    <col min="4891" max="4896" width="9.625" style="1027" customWidth="1"/>
    <col min="4897" max="4902" width="9" style="1027"/>
    <col min="4903" max="4904" width="8.625" style="1027" customWidth="1"/>
    <col min="4905" max="4905" width="3.5" style="1027" customWidth="1"/>
    <col min="4906" max="4906" width="7.5" style="1027" customWidth="1"/>
    <col min="4907" max="4907" width="7.75" style="1027" customWidth="1"/>
    <col min="4908" max="4908" width="9" style="1027"/>
    <col min="4909" max="4909" width="3.375" style="1027" customWidth="1"/>
    <col min="4910" max="4910" width="9.5" style="1027" customWidth="1"/>
    <col min="4911" max="5124" width="9" style="1027"/>
    <col min="5125" max="5125" width="3.375" style="1027" customWidth="1"/>
    <col min="5126" max="5130" width="9.625" style="1027" customWidth="1"/>
    <col min="5131" max="5131" width="3.375" style="1027" customWidth="1"/>
    <col min="5132" max="5132" width="8.25" style="1027" customWidth="1"/>
    <col min="5133" max="5133" width="3.375" style="1027" customWidth="1"/>
    <col min="5134" max="5134" width="8.625" style="1027" customWidth="1"/>
    <col min="5135" max="5135" width="3.375" style="1027" customWidth="1"/>
    <col min="5136" max="5136" width="8.5" style="1027" customWidth="1"/>
    <col min="5137" max="5137" width="3.375" style="1027" customWidth="1"/>
    <col min="5138" max="5138" width="9.125" style="1027" customWidth="1"/>
    <col min="5139" max="5139" width="3.375" style="1027" customWidth="1"/>
    <col min="5140" max="5140" width="8.875" style="1027" customWidth="1"/>
    <col min="5141" max="5141" width="3.375" style="1027" customWidth="1"/>
    <col min="5142" max="5142" width="9" style="1027"/>
    <col min="5143" max="5143" width="3.375" style="1027" customWidth="1"/>
    <col min="5144" max="5144" width="9.875" style="1027" customWidth="1"/>
    <col min="5145" max="5145" width="3.375" style="1027" customWidth="1"/>
    <col min="5146" max="5146" width="8.75" style="1027" customWidth="1"/>
    <col min="5147" max="5152" width="9.625" style="1027" customWidth="1"/>
    <col min="5153" max="5158" width="9" style="1027"/>
    <col min="5159" max="5160" width="8.625" style="1027" customWidth="1"/>
    <col min="5161" max="5161" width="3.5" style="1027" customWidth="1"/>
    <col min="5162" max="5162" width="7.5" style="1027" customWidth="1"/>
    <col min="5163" max="5163" width="7.75" style="1027" customWidth="1"/>
    <col min="5164" max="5164" width="9" style="1027"/>
    <col min="5165" max="5165" width="3.375" style="1027" customWidth="1"/>
    <col min="5166" max="5166" width="9.5" style="1027" customWidth="1"/>
    <col min="5167" max="5380" width="9" style="1027"/>
    <col min="5381" max="5381" width="3.375" style="1027" customWidth="1"/>
    <col min="5382" max="5386" width="9.625" style="1027" customWidth="1"/>
    <col min="5387" max="5387" width="3.375" style="1027" customWidth="1"/>
    <col min="5388" max="5388" width="8.25" style="1027" customWidth="1"/>
    <col min="5389" max="5389" width="3.375" style="1027" customWidth="1"/>
    <col min="5390" max="5390" width="8.625" style="1027" customWidth="1"/>
    <col min="5391" max="5391" width="3.375" style="1027" customWidth="1"/>
    <col min="5392" max="5392" width="8.5" style="1027" customWidth="1"/>
    <col min="5393" max="5393" width="3.375" style="1027" customWidth="1"/>
    <col min="5394" max="5394" width="9.125" style="1027" customWidth="1"/>
    <col min="5395" max="5395" width="3.375" style="1027" customWidth="1"/>
    <col min="5396" max="5396" width="8.875" style="1027" customWidth="1"/>
    <col min="5397" max="5397" width="3.375" style="1027" customWidth="1"/>
    <col min="5398" max="5398" width="9" style="1027"/>
    <col min="5399" max="5399" width="3.375" style="1027" customWidth="1"/>
    <col min="5400" max="5400" width="9.875" style="1027" customWidth="1"/>
    <col min="5401" max="5401" width="3.375" style="1027" customWidth="1"/>
    <col min="5402" max="5402" width="8.75" style="1027" customWidth="1"/>
    <col min="5403" max="5408" width="9.625" style="1027" customWidth="1"/>
    <col min="5409" max="5414" width="9" style="1027"/>
    <col min="5415" max="5416" width="8.625" style="1027" customWidth="1"/>
    <col min="5417" max="5417" width="3.5" style="1027" customWidth="1"/>
    <col min="5418" max="5418" width="7.5" style="1027" customWidth="1"/>
    <col min="5419" max="5419" width="7.75" style="1027" customWidth="1"/>
    <col min="5420" max="5420" width="9" style="1027"/>
    <col min="5421" max="5421" width="3.375" style="1027" customWidth="1"/>
    <col min="5422" max="5422" width="9.5" style="1027" customWidth="1"/>
    <col min="5423" max="5636" width="9" style="1027"/>
    <col min="5637" max="5637" width="3.375" style="1027" customWidth="1"/>
    <col min="5638" max="5642" width="9.625" style="1027" customWidth="1"/>
    <col min="5643" max="5643" width="3.375" style="1027" customWidth="1"/>
    <col min="5644" max="5644" width="8.25" style="1027" customWidth="1"/>
    <col min="5645" max="5645" width="3.375" style="1027" customWidth="1"/>
    <col min="5646" max="5646" width="8.625" style="1027" customWidth="1"/>
    <col min="5647" max="5647" width="3.375" style="1027" customWidth="1"/>
    <col min="5648" max="5648" width="8.5" style="1027" customWidth="1"/>
    <col min="5649" max="5649" width="3.375" style="1027" customWidth="1"/>
    <col min="5650" max="5650" width="9.125" style="1027" customWidth="1"/>
    <col min="5651" max="5651" width="3.375" style="1027" customWidth="1"/>
    <col min="5652" max="5652" width="8.875" style="1027" customWidth="1"/>
    <col min="5653" max="5653" width="3.375" style="1027" customWidth="1"/>
    <col min="5654" max="5654" width="9" style="1027"/>
    <col min="5655" max="5655" width="3.375" style="1027" customWidth="1"/>
    <col min="5656" max="5656" width="9.875" style="1027" customWidth="1"/>
    <col min="5657" max="5657" width="3.375" style="1027" customWidth="1"/>
    <col min="5658" max="5658" width="8.75" style="1027" customWidth="1"/>
    <col min="5659" max="5664" width="9.625" style="1027" customWidth="1"/>
    <col min="5665" max="5670" width="9" style="1027"/>
    <col min="5671" max="5672" width="8.625" style="1027" customWidth="1"/>
    <col min="5673" max="5673" width="3.5" style="1027" customWidth="1"/>
    <col min="5674" max="5674" width="7.5" style="1027" customWidth="1"/>
    <col min="5675" max="5675" width="7.75" style="1027" customWidth="1"/>
    <col min="5676" max="5676" width="9" style="1027"/>
    <col min="5677" max="5677" width="3.375" style="1027" customWidth="1"/>
    <col min="5678" max="5678" width="9.5" style="1027" customWidth="1"/>
    <col min="5679" max="5892" width="9" style="1027"/>
    <col min="5893" max="5893" width="3.375" style="1027" customWidth="1"/>
    <col min="5894" max="5898" width="9.625" style="1027" customWidth="1"/>
    <col min="5899" max="5899" width="3.375" style="1027" customWidth="1"/>
    <col min="5900" max="5900" width="8.25" style="1027" customWidth="1"/>
    <col min="5901" max="5901" width="3.375" style="1027" customWidth="1"/>
    <col min="5902" max="5902" width="8.625" style="1027" customWidth="1"/>
    <col min="5903" max="5903" width="3.375" style="1027" customWidth="1"/>
    <col min="5904" max="5904" width="8.5" style="1027" customWidth="1"/>
    <col min="5905" max="5905" width="3.375" style="1027" customWidth="1"/>
    <col min="5906" max="5906" width="9.125" style="1027" customWidth="1"/>
    <col min="5907" max="5907" width="3.375" style="1027" customWidth="1"/>
    <col min="5908" max="5908" width="8.875" style="1027" customWidth="1"/>
    <col min="5909" max="5909" width="3.375" style="1027" customWidth="1"/>
    <col min="5910" max="5910" width="9" style="1027"/>
    <col min="5911" max="5911" width="3.375" style="1027" customWidth="1"/>
    <col min="5912" max="5912" width="9.875" style="1027" customWidth="1"/>
    <col min="5913" max="5913" width="3.375" style="1027" customWidth="1"/>
    <col min="5914" max="5914" width="8.75" style="1027" customWidth="1"/>
    <col min="5915" max="5920" width="9.625" style="1027" customWidth="1"/>
    <col min="5921" max="5926" width="9" style="1027"/>
    <col min="5927" max="5928" width="8.625" style="1027" customWidth="1"/>
    <col min="5929" max="5929" width="3.5" style="1027" customWidth="1"/>
    <col min="5930" max="5930" width="7.5" style="1027" customWidth="1"/>
    <col min="5931" max="5931" width="7.75" style="1027" customWidth="1"/>
    <col min="5932" max="5932" width="9" style="1027"/>
    <col min="5933" max="5933" width="3.375" style="1027" customWidth="1"/>
    <col min="5934" max="5934" width="9.5" style="1027" customWidth="1"/>
    <col min="5935" max="6148" width="9" style="1027"/>
    <col min="6149" max="6149" width="3.375" style="1027" customWidth="1"/>
    <col min="6150" max="6154" width="9.625" style="1027" customWidth="1"/>
    <col min="6155" max="6155" width="3.375" style="1027" customWidth="1"/>
    <col min="6156" max="6156" width="8.25" style="1027" customWidth="1"/>
    <col min="6157" max="6157" width="3.375" style="1027" customWidth="1"/>
    <col min="6158" max="6158" width="8.625" style="1027" customWidth="1"/>
    <col min="6159" max="6159" width="3.375" style="1027" customWidth="1"/>
    <col min="6160" max="6160" width="8.5" style="1027" customWidth="1"/>
    <col min="6161" max="6161" width="3.375" style="1027" customWidth="1"/>
    <col min="6162" max="6162" width="9.125" style="1027" customWidth="1"/>
    <col min="6163" max="6163" width="3.375" style="1027" customWidth="1"/>
    <col min="6164" max="6164" width="8.875" style="1027" customWidth="1"/>
    <col min="6165" max="6165" width="3.375" style="1027" customWidth="1"/>
    <col min="6166" max="6166" width="9" style="1027"/>
    <col min="6167" max="6167" width="3.375" style="1027" customWidth="1"/>
    <col min="6168" max="6168" width="9.875" style="1027" customWidth="1"/>
    <col min="6169" max="6169" width="3.375" style="1027" customWidth="1"/>
    <col min="6170" max="6170" width="8.75" style="1027" customWidth="1"/>
    <col min="6171" max="6176" width="9.625" style="1027" customWidth="1"/>
    <col min="6177" max="6182" width="9" style="1027"/>
    <col min="6183" max="6184" width="8.625" style="1027" customWidth="1"/>
    <col min="6185" max="6185" width="3.5" style="1027" customWidth="1"/>
    <col min="6186" max="6186" width="7.5" style="1027" customWidth="1"/>
    <col min="6187" max="6187" width="7.75" style="1027" customWidth="1"/>
    <col min="6188" max="6188" width="9" style="1027"/>
    <col min="6189" max="6189" width="3.375" style="1027" customWidth="1"/>
    <col min="6190" max="6190" width="9.5" style="1027" customWidth="1"/>
    <col min="6191" max="6404" width="9" style="1027"/>
    <col min="6405" max="6405" width="3.375" style="1027" customWidth="1"/>
    <col min="6406" max="6410" width="9.625" style="1027" customWidth="1"/>
    <col min="6411" max="6411" width="3.375" style="1027" customWidth="1"/>
    <col min="6412" max="6412" width="8.25" style="1027" customWidth="1"/>
    <col min="6413" max="6413" width="3.375" style="1027" customWidth="1"/>
    <col min="6414" max="6414" width="8.625" style="1027" customWidth="1"/>
    <col min="6415" max="6415" width="3.375" style="1027" customWidth="1"/>
    <col min="6416" max="6416" width="8.5" style="1027" customWidth="1"/>
    <col min="6417" max="6417" width="3.375" style="1027" customWidth="1"/>
    <col min="6418" max="6418" width="9.125" style="1027" customWidth="1"/>
    <col min="6419" max="6419" width="3.375" style="1027" customWidth="1"/>
    <col min="6420" max="6420" width="8.875" style="1027" customWidth="1"/>
    <col min="6421" max="6421" width="3.375" style="1027" customWidth="1"/>
    <col min="6422" max="6422" width="9" style="1027"/>
    <col min="6423" max="6423" width="3.375" style="1027" customWidth="1"/>
    <col min="6424" max="6424" width="9.875" style="1027" customWidth="1"/>
    <col min="6425" max="6425" width="3.375" style="1027" customWidth="1"/>
    <col min="6426" max="6426" width="8.75" style="1027" customWidth="1"/>
    <col min="6427" max="6432" width="9.625" style="1027" customWidth="1"/>
    <col min="6433" max="6438" width="9" style="1027"/>
    <col min="6439" max="6440" width="8.625" style="1027" customWidth="1"/>
    <col min="6441" max="6441" width="3.5" style="1027" customWidth="1"/>
    <col min="6442" max="6442" width="7.5" style="1027" customWidth="1"/>
    <col min="6443" max="6443" width="7.75" style="1027" customWidth="1"/>
    <col min="6444" max="6444" width="9" style="1027"/>
    <col min="6445" max="6445" width="3.375" style="1027" customWidth="1"/>
    <col min="6446" max="6446" width="9.5" style="1027" customWidth="1"/>
    <col min="6447" max="6660" width="9" style="1027"/>
    <col min="6661" max="6661" width="3.375" style="1027" customWidth="1"/>
    <col min="6662" max="6666" width="9.625" style="1027" customWidth="1"/>
    <col min="6667" max="6667" width="3.375" style="1027" customWidth="1"/>
    <col min="6668" max="6668" width="8.25" style="1027" customWidth="1"/>
    <col min="6669" max="6669" width="3.375" style="1027" customWidth="1"/>
    <col min="6670" max="6670" width="8.625" style="1027" customWidth="1"/>
    <col min="6671" max="6671" width="3.375" style="1027" customWidth="1"/>
    <col min="6672" max="6672" width="8.5" style="1027" customWidth="1"/>
    <col min="6673" max="6673" width="3.375" style="1027" customWidth="1"/>
    <col min="6674" max="6674" width="9.125" style="1027" customWidth="1"/>
    <col min="6675" max="6675" width="3.375" style="1027" customWidth="1"/>
    <col min="6676" max="6676" width="8.875" style="1027" customWidth="1"/>
    <col min="6677" max="6677" width="3.375" style="1027" customWidth="1"/>
    <col min="6678" max="6678" width="9" style="1027"/>
    <col min="6679" max="6679" width="3.375" style="1027" customWidth="1"/>
    <col min="6680" max="6680" width="9.875" style="1027" customWidth="1"/>
    <col min="6681" max="6681" width="3.375" style="1027" customWidth="1"/>
    <col min="6682" max="6682" width="8.75" style="1027" customWidth="1"/>
    <col min="6683" max="6688" width="9.625" style="1027" customWidth="1"/>
    <col min="6689" max="6694" width="9" style="1027"/>
    <col min="6695" max="6696" width="8.625" style="1027" customWidth="1"/>
    <col min="6697" max="6697" width="3.5" style="1027" customWidth="1"/>
    <col min="6698" max="6698" width="7.5" style="1027" customWidth="1"/>
    <col min="6699" max="6699" width="7.75" style="1027" customWidth="1"/>
    <col min="6700" max="6700" width="9" style="1027"/>
    <col min="6701" max="6701" width="3.375" style="1027" customWidth="1"/>
    <col min="6702" max="6702" width="9.5" style="1027" customWidth="1"/>
    <col min="6703" max="6916" width="9" style="1027"/>
    <col min="6917" max="6917" width="3.375" style="1027" customWidth="1"/>
    <col min="6918" max="6922" width="9.625" style="1027" customWidth="1"/>
    <col min="6923" max="6923" width="3.375" style="1027" customWidth="1"/>
    <col min="6924" max="6924" width="8.25" style="1027" customWidth="1"/>
    <col min="6925" max="6925" width="3.375" style="1027" customWidth="1"/>
    <col min="6926" max="6926" width="8.625" style="1027" customWidth="1"/>
    <col min="6927" max="6927" width="3.375" style="1027" customWidth="1"/>
    <col min="6928" max="6928" width="8.5" style="1027" customWidth="1"/>
    <col min="6929" max="6929" width="3.375" style="1027" customWidth="1"/>
    <col min="6930" max="6930" width="9.125" style="1027" customWidth="1"/>
    <col min="6931" max="6931" width="3.375" style="1027" customWidth="1"/>
    <col min="6932" max="6932" width="8.875" style="1027" customWidth="1"/>
    <col min="6933" max="6933" width="3.375" style="1027" customWidth="1"/>
    <col min="6934" max="6934" width="9" style="1027"/>
    <col min="6935" max="6935" width="3.375" style="1027" customWidth="1"/>
    <col min="6936" max="6936" width="9.875" style="1027" customWidth="1"/>
    <col min="6937" max="6937" width="3.375" style="1027" customWidth="1"/>
    <col min="6938" max="6938" width="8.75" style="1027" customWidth="1"/>
    <col min="6939" max="6944" width="9.625" style="1027" customWidth="1"/>
    <col min="6945" max="6950" width="9" style="1027"/>
    <col min="6951" max="6952" width="8.625" style="1027" customWidth="1"/>
    <col min="6953" max="6953" width="3.5" style="1027" customWidth="1"/>
    <col min="6954" max="6954" width="7.5" style="1027" customWidth="1"/>
    <col min="6955" max="6955" width="7.75" style="1027" customWidth="1"/>
    <col min="6956" max="6956" width="9" style="1027"/>
    <col min="6957" max="6957" width="3.375" style="1027" customWidth="1"/>
    <col min="6958" max="6958" width="9.5" style="1027" customWidth="1"/>
    <col min="6959" max="7172" width="9" style="1027"/>
    <col min="7173" max="7173" width="3.375" style="1027" customWidth="1"/>
    <col min="7174" max="7178" width="9.625" style="1027" customWidth="1"/>
    <col min="7179" max="7179" width="3.375" style="1027" customWidth="1"/>
    <col min="7180" max="7180" width="8.25" style="1027" customWidth="1"/>
    <col min="7181" max="7181" width="3.375" style="1027" customWidth="1"/>
    <col min="7182" max="7182" width="8.625" style="1027" customWidth="1"/>
    <col min="7183" max="7183" width="3.375" style="1027" customWidth="1"/>
    <col min="7184" max="7184" width="8.5" style="1027" customWidth="1"/>
    <col min="7185" max="7185" width="3.375" style="1027" customWidth="1"/>
    <col min="7186" max="7186" width="9.125" style="1027" customWidth="1"/>
    <col min="7187" max="7187" width="3.375" style="1027" customWidth="1"/>
    <col min="7188" max="7188" width="8.875" style="1027" customWidth="1"/>
    <col min="7189" max="7189" width="3.375" style="1027" customWidth="1"/>
    <col min="7190" max="7190" width="9" style="1027"/>
    <col min="7191" max="7191" width="3.375" style="1027" customWidth="1"/>
    <col min="7192" max="7192" width="9.875" style="1027" customWidth="1"/>
    <col min="7193" max="7193" width="3.375" style="1027" customWidth="1"/>
    <col min="7194" max="7194" width="8.75" style="1027" customWidth="1"/>
    <col min="7195" max="7200" width="9.625" style="1027" customWidth="1"/>
    <col min="7201" max="7206" width="9" style="1027"/>
    <col min="7207" max="7208" width="8.625" style="1027" customWidth="1"/>
    <col min="7209" max="7209" width="3.5" style="1027" customWidth="1"/>
    <col min="7210" max="7210" width="7.5" style="1027" customWidth="1"/>
    <col min="7211" max="7211" width="7.75" style="1027" customWidth="1"/>
    <col min="7212" max="7212" width="9" style="1027"/>
    <col min="7213" max="7213" width="3.375" style="1027" customWidth="1"/>
    <col min="7214" max="7214" width="9.5" style="1027" customWidth="1"/>
    <col min="7215" max="7428" width="9" style="1027"/>
    <col min="7429" max="7429" width="3.375" style="1027" customWidth="1"/>
    <col min="7430" max="7434" width="9.625" style="1027" customWidth="1"/>
    <col min="7435" max="7435" width="3.375" style="1027" customWidth="1"/>
    <col min="7436" max="7436" width="8.25" style="1027" customWidth="1"/>
    <col min="7437" max="7437" width="3.375" style="1027" customWidth="1"/>
    <col min="7438" max="7438" width="8.625" style="1027" customWidth="1"/>
    <col min="7439" max="7439" width="3.375" style="1027" customWidth="1"/>
    <col min="7440" max="7440" width="8.5" style="1027" customWidth="1"/>
    <col min="7441" max="7441" width="3.375" style="1027" customWidth="1"/>
    <col min="7442" max="7442" width="9.125" style="1027" customWidth="1"/>
    <col min="7443" max="7443" width="3.375" style="1027" customWidth="1"/>
    <col min="7444" max="7444" width="8.875" style="1027" customWidth="1"/>
    <col min="7445" max="7445" width="3.375" style="1027" customWidth="1"/>
    <col min="7446" max="7446" width="9" style="1027"/>
    <col min="7447" max="7447" width="3.375" style="1027" customWidth="1"/>
    <col min="7448" max="7448" width="9.875" style="1027" customWidth="1"/>
    <col min="7449" max="7449" width="3.375" style="1027" customWidth="1"/>
    <col min="7450" max="7450" width="8.75" style="1027" customWidth="1"/>
    <col min="7451" max="7456" width="9.625" style="1027" customWidth="1"/>
    <col min="7457" max="7462" width="9" style="1027"/>
    <col min="7463" max="7464" width="8.625" style="1027" customWidth="1"/>
    <col min="7465" max="7465" width="3.5" style="1027" customWidth="1"/>
    <col min="7466" max="7466" width="7.5" style="1027" customWidth="1"/>
    <col min="7467" max="7467" width="7.75" style="1027" customWidth="1"/>
    <col min="7468" max="7468" width="9" style="1027"/>
    <col min="7469" max="7469" width="3.375" style="1027" customWidth="1"/>
    <col min="7470" max="7470" width="9.5" style="1027" customWidth="1"/>
    <col min="7471" max="7684" width="9" style="1027"/>
    <col min="7685" max="7685" width="3.375" style="1027" customWidth="1"/>
    <col min="7686" max="7690" width="9.625" style="1027" customWidth="1"/>
    <col min="7691" max="7691" width="3.375" style="1027" customWidth="1"/>
    <col min="7692" max="7692" width="8.25" style="1027" customWidth="1"/>
    <col min="7693" max="7693" width="3.375" style="1027" customWidth="1"/>
    <col min="7694" max="7694" width="8.625" style="1027" customWidth="1"/>
    <col min="7695" max="7695" width="3.375" style="1027" customWidth="1"/>
    <col min="7696" max="7696" width="8.5" style="1027" customWidth="1"/>
    <col min="7697" max="7697" width="3.375" style="1027" customWidth="1"/>
    <col min="7698" max="7698" width="9.125" style="1027" customWidth="1"/>
    <col min="7699" max="7699" width="3.375" style="1027" customWidth="1"/>
    <col min="7700" max="7700" width="8.875" style="1027" customWidth="1"/>
    <col min="7701" max="7701" width="3.375" style="1027" customWidth="1"/>
    <col min="7702" max="7702" width="9" style="1027"/>
    <col min="7703" max="7703" width="3.375" style="1027" customWidth="1"/>
    <col min="7704" max="7704" width="9.875" style="1027" customWidth="1"/>
    <col min="7705" max="7705" width="3.375" style="1027" customWidth="1"/>
    <col min="7706" max="7706" width="8.75" style="1027" customWidth="1"/>
    <col min="7707" max="7712" width="9.625" style="1027" customWidth="1"/>
    <col min="7713" max="7718" width="9" style="1027"/>
    <col min="7719" max="7720" width="8.625" style="1027" customWidth="1"/>
    <col min="7721" max="7721" width="3.5" style="1027" customWidth="1"/>
    <col min="7722" max="7722" width="7.5" style="1027" customWidth="1"/>
    <col min="7723" max="7723" width="7.75" style="1027" customWidth="1"/>
    <col min="7724" max="7724" width="9" style="1027"/>
    <col min="7725" max="7725" width="3.375" style="1027" customWidth="1"/>
    <col min="7726" max="7726" width="9.5" style="1027" customWidth="1"/>
    <col min="7727" max="7940" width="9" style="1027"/>
    <col min="7941" max="7941" width="3.375" style="1027" customWidth="1"/>
    <col min="7942" max="7946" width="9.625" style="1027" customWidth="1"/>
    <col min="7947" max="7947" width="3.375" style="1027" customWidth="1"/>
    <col min="7948" max="7948" width="8.25" style="1027" customWidth="1"/>
    <col min="7949" max="7949" width="3.375" style="1027" customWidth="1"/>
    <col min="7950" max="7950" width="8.625" style="1027" customWidth="1"/>
    <col min="7951" max="7951" width="3.375" style="1027" customWidth="1"/>
    <col min="7952" max="7952" width="8.5" style="1027" customWidth="1"/>
    <col min="7953" max="7953" width="3.375" style="1027" customWidth="1"/>
    <col min="7954" max="7954" width="9.125" style="1027" customWidth="1"/>
    <col min="7955" max="7955" width="3.375" style="1027" customWidth="1"/>
    <col min="7956" max="7956" width="8.875" style="1027" customWidth="1"/>
    <col min="7957" max="7957" width="3.375" style="1027" customWidth="1"/>
    <col min="7958" max="7958" width="9" style="1027"/>
    <col min="7959" max="7959" width="3.375" style="1027" customWidth="1"/>
    <col min="7960" max="7960" width="9.875" style="1027" customWidth="1"/>
    <col min="7961" max="7961" width="3.375" style="1027" customWidth="1"/>
    <col min="7962" max="7962" width="8.75" style="1027" customWidth="1"/>
    <col min="7963" max="7968" width="9.625" style="1027" customWidth="1"/>
    <col min="7969" max="7974" width="9" style="1027"/>
    <col min="7975" max="7976" width="8.625" style="1027" customWidth="1"/>
    <col min="7977" max="7977" width="3.5" style="1027" customWidth="1"/>
    <col min="7978" max="7978" width="7.5" style="1027" customWidth="1"/>
    <col min="7979" max="7979" width="7.75" style="1027" customWidth="1"/>
    <col min="7980" max="7980" width="9" style="1027"/>
    <col min="7981" max="7981" width="3.375" style="1027" customWidth="1"/>
    <col min="7982" max="7982" width="9.5" style="1027" customWidth="1"/>
    <col min="7983" max="8196" width="9" style="1027"/>
    <col min="8197" max="8197" width="3.375" style="1027" customWidth="1"/>
    <col min="8198" max="8202" width="9.625" style="1027" customWidth="1"/>
    <col min="8203" max="8203" width="3.375" style="1027" customWidth="1"/>
    <col min="8204" max="8204" width="8.25" style="1027" customWidth="1"/>
    <col min="8205" max="8205" width="3.375" style="1027" customWidth="1"/>
    <col min="8206" max="8206" width="8.625" style="1027" customWidth="1"/>
    <col min="8207" max="8207" width="3.375" style="1027" customWidth="1"/>
    <col min="8208" max="8208" width="8.5" style="1027" customWidth="1"/>
    <col min="8209" max="8209" width="3.375" style="1027" customWidth="1"/>
    <col min="8210" max="8210" width="9.125" style="1027" customWidth="1"/>
    <col min="8211" max="8211" width="3.375" style="1027" customWidth="1"/>
    <col min="8212" max="8212" width="8.875" style="1027" customWidth="1"/>
    <col min="8213" max="8213" width="3.375" style="1027" customWidth="1"/>
    <col min="8214" max="8214" width="9" style="1027"/>
    <col min="8215" max="8215" width="3.375" style="1027" customWidth="1"/>
    <col min="8216" max="8216" width="9.875" style="1027" customWidth="1"/>
    <col min="8217" max="8217" width="3.375" style="1027" customWidth="1"/>
    <col min="8218" max="8218" width="8.75" style="1027" customWidth="1"/>
    <col min="8219" max="8224" width="9.625" style="1027" customWidth="1"/>
    <col min="8225" max="8230" width="9" style="1027"/>
    <col min="8231" max="8232" width="8.625" style="1027" customWidth="1"/>
    <col min="8233" max="8233" width="3.5" style="1027" customWidth="1"/>
    <col min="8234" max="8234" width="7.5" style="1027" customWidth="1"/>
    <col min="8235" max="8235" width="7.75" style="1027" customWidth="1"/>
    <col min="8236" max="8236" width="9" style="1027"/>
    <col min="8237" max="8237" width="3.375" style="1027" customWidth="1"/>
    <col min="8238" max="8238" width="9.5" style="1027" customWidth="1"/>
    <col min="8239" max="8452" width="9" style="1027"/>
    <col min="8453" max="8453" width="3.375" style="1027" customWidth="1"/>
    <col min="8454" max="8458" width="9.625" style="1027" customWidth="1"/>
    <col min="8459" max="8459" width="3.375" style="1027" customWidth="1"/>
    <col min="8460" max="8460" width="8.25" style="1027" customWidth="1"/>
    <col min="8461" max="8461" width="3.375" style="1027" customWidth="1"/>
    <col min="8462" max="8462" width="8.625" style="1027" customWidth="1"/>
    <col min="8463" max="8463" width="3.375" style="1027" customWidth="1"/>
    <col min="8464" max="8464" width="8.5" style="1027" customWidth="1"/>
    <col min="8465" max="8465" width="3.375" style="1027" customWidth="1"/>
    <col min="8466" max="8466" width="9.125" style="1027" customWidth="1"/>
    <col min="8467" max="8467" width="3.375" style="1027" customWidth="1"/>
    <col min="8468" max="8468" width="8.875" style="1027" customWidth="1"/>
    <col min="8469" max="8469" width="3.375" style="1027" customWidth="1"/>
    <col min="8470" max="8470" width="9" style="1027"/>
    <col min="8471" max="8471" width="3.375" style="1027" customWidth="1"/>
    <col min="8472" max="8472" width="9.875" style="1027" customWidth="1"/>
    <col min="8473" max="8473" width="3.375" style="1027" customWidth="1"/>
    <col min="8474" max="8474" width="8.75" style="1027" customWidth="1"/>
    <col min="8475" max="8480" width="9.625" style="1027" customWidth="1"/>
    <col min="8481" max="8486" width="9" style="1027"/>
    <col min="8487" max="8488" width="8.625" style="1027" customWidth="1"/>
    <col min="8489" max="8489" width="3.5" style="1027" customWidth="1"/>
    <col min="8490" max="8490" width="7.5" style="1027" customWidth="1"/>
    <col min="8491" max="8491" width="7.75" style="1027" customWidth="1"/>
    <col min="8492" max="8492" width="9" style="1027"/>
    <col min="8493" max="8493" width="3.375" style="1027" customWidth="1"/>
    <col min="8494" max="8494" width="9.5" style="1027" customWidth="1"/>
    <col min="8495" max="8708" width="9" style="1027"/>
    <col min="8709" max="8709" width="3.375" style="1027" customWidth="1"/>
    <col min="8710" max="8714" width="9.625" style="1027" customWidth="1"/>
    <col min="8715" max="8715" width="3.375" style="1027" customWidth="1"/>
    <col min="8716" max="8716" width="8.25" style="1027" customWidth="1"/>
    <col min="8717" max="8717" width="3.375" style="1027" customWidth="1"/>
    <col min="8718" max="8718" width="8.625" style="1027" customWidth="1"/>
    <col min="8719" max="8719" width="3.375" style="1027" customWidth="1"/>
    <col min="8720" max="8720" width="8.5" style="1027" customWidth="1"/>
    <col min="8721" max="8721" width="3.375" style="1027" customWidth="1"/>
    <col min="8722" max="8722" width="9.125" style="1027" customWidth="1"/>
    <col min="8723" max="8723" width="3.375" style="1027" customWidth="1"/>
    <col min="8724" max="8724" width="8.875" style="1027" customWidth="1"/>
    <col min="8725" max="8725" width="3.375" style="1027" customWidth="1"/>
    <col min="8726" max="8726" width="9" style="1027"/>
    <col min="8727" max="8727" width="3.375" style="1027" customWidth="1"/>
    <col min="8728" max="8728" width="9.875" style="1027" customWidth="1"/>
    <col min="8729" max="8729" width="3.375" style="1027" customWidth="1"/>
    <col min="8730" max="8730" width="8.75" style="1027" customWidth="1"/>
    <col min="8731" max="8736" width="9.625" style="1027" customWidth="1"/>
    <col min="8737" max="8742" width="9" style="1027"/>
    <col min="8743" max="8744" width="8.625" style="1027" customWidth="1"/>
    <col min="8745" max="8745" width="3.5" style="1027" customWidth="1"/>
    <col min="8746" max="8746" width="7.5" style="1027" customWidth="1"/>
    <col min="8747" max="8747" width="7.75" style="1027" customWidth="1"/>
    <col min="8748" max="8748" width="9" style="1027"/>
    <col min="8749" max="8749" width="3.375" style="1027" customWidth="1"/>
    <col min="8750" max="8750" width="9.5" style="1027" customWidth="1"/>
    <col min="8751" max="8964" width="9" style="1027"/>
    <col min="8965" max="8965" width="3.375" style="1027" customWidth="1"/>
    <col min="8966" max="8970" width="9.625" style="1027" customWidth="1"/>
    <col min="8971" max="8971" width="3.375" style="1027" customWidth="1"/>
    <col min="8972" max="8972" width="8.25" style="1027" customWidth="1"/>
    <col min="8973" max="8973" width="3.375" style="1027" customWidth="1"/>
    <col min="8974" max="8974" width="8.625" style="1027" customWidth="1"/>
    <col min="8975" max="8975" width="3.375" style="1027" customWidth="1"/>
    <col min="8976" max="8976" width="8.5" style="1027" customWidth="1"/>
    <col min="8977" max="8977" width="3.375" style="1027" customWidth="1"/>
    <col min="8978" max="8978" width="9.125" style="1027" customWidth="1"/>
    <col min="8979" max="8979" width="3.375" style="1027" customWidth="1"/>
    <col min="8980" max="8980" width="8.875" style="1027" customWidth="1"/>
    <col min="8981" max="8981" width="3.375" style="1027" customWidth="1"/>
    <col min="8982" max="8982" width="9" style="1027"/>
    <col min="8983" max="8983" width="3.375" style="1027" customWidth="1"/>
    <col min="8984" max="8984" width="9.875" style="1027" customWidth="1"/>
    <col min="8985" max="8985" width="3.375" style="1027" customWidth="1"/>
    <col min="8986" max="8986" width="8.75" style="1027" customWidth="1"/>
    <col min="8987" max="8992" width="9.625" style="1027" customWidth="1"/>
    <col min="8993" max="8998" width="9" style="1027"/>
    <col min="8999" max="9000" width="8.625" style="1027" customWidth="1"/>
    <col min="9001" max="9001" width="3.5" style="1027" customWidth="1"/>
    <col min="9002" max="9002" width="7.5" style="1027" customWidth="1"/>
    <col min="9003" max="9003" width="7.75" style="1027" customWidth="1"/>
    <col min="9004" max="9004" width="9" style="1027"/>
    <col min="9005" max="9005" width="3.375" style="1027" customWidth="1"/>
    <col min="9006" max="9006" width="9.5" style="1027" customWidth="1"/>
    <col min="9007" max="9220" width="9" style="1027"/>
    <col min="9221" max="9221" width="3.375" style="1027" customWidth="1"/>
    <col min="9222" max="9226" width="9.625" style="1027" customWidth="1"/>
    <col min="9227" max="9227" width="3.375" style="1027" customWidth="1"/>
    <col min="9228" max="9228" width="8.25" style="1027" customWidth="1"/>
    <col min="9229" max="9229" width="3.375" style="1027" customWidth="1"/>
    <col min="9230" max="9230" width="8.625" style="1027" customWidth="1"/>
    <col min="9231" max="9231" width="3.375" style="1027" customWidth="1"/>
    <col min="9232" max="9232" width="8.5" style="1027" customWidth="1"/>
    <col min="9233" max="9233" width="3.375" style="1027" customWidth="1"/>
    <col min="9234" max="9234" width="9.125" style="1027" customWidth="1"/>
    <col min="9235" max="9235" width="3.375" style="1027" customWidth="1"/>
    <col min="9236" max="9236" width="8.875" style="1027" customWidth="1"/>
    <col min="9237" max="9237" width="3.375" style="1027" customWidth="1"/>
    <col min="9238" max="9238" width="9" style="1027"/>
    <col min="9239" max="9239" width="3.375" style="1027" customWidth="1"/>
    <col min="9240" max="9240" width="9.875" style="1027" customWidth="1"/>
    <col min="9241" max="9241" width="3.375" style="1027" customWidth="1"/>
    <col min="9242" max="9242" width="8.75" style="1027" customWidth="1"/>
    <col min="9243" max="9248" width="9.625" style="1027" customWidth="1"/>
    <col min="9249" max="9254" width="9" style="1027"/>
    <col min="9255" max="9256" width="8.625" style="1027" customWidth="1"/>
    <col min="9257" max="9257" width="3.5" style="1027" customWidth="1"/>
    <col min="9258" max="9258" width="7.5" style="1027" customWidth="1"/>
    <col min="9259" max="9259" width="7.75" style="1027" customWidth="1"/>
    <col min="9260" max="9260" width="9" style="1027"/>
    <col min="9261" max="9261" width="3.375" style="1027" customWidth="1"/>
    <col min="9262" max="9262" width="9.5" style="1027" customWidth="1"/>
    <col min="9263" max="9476" width="9" style="1027"/>
    <col min="9477" max="9477" width="3.375" style="1027" customWidth="1"/>
    <col min="9478" max="9482" width="9.625" style="1027" customWidth="1"/>
    <col min="9483" max="9483" width="3.375" style="1027" customWidth="1"/>
    <col min="9484" max="9484" width="8.25" style="1027" customWidth="1"/>
    <col min="9485" max="9485" width="3.375" style="1027" customWidth="1"/>
    <col min="9486" max="9486" width="8.625" style="1027" customWidth="1"/>
    <col min="9487" max="9487" width="3.375" style="1027" customWidth="1"/>
    <col min="9488" max="9488" width="8.5" style="1027" customWidth="1"/>
    <col min="9489" max="9489" width="3.375" style="1027" customWidth="1"/>
    <col min="9490" max="9490" width="9.125" style="1027" customWidth="1"/>
    <col min="9491" max="9491" width="3.375" style="1027" customWidth="1"/>
    <col min="9492" max="9492" width="8.875" style="1027" customWidth="1"/>
    <col min="9493" max="9493" width="3.375" style="1027" customWidth="1"/>
    <col min="9494" max="9494" width="9" style="1027"/>
    <col min="9495" max="9495" width="3.375" style="1027" customWidth="1"/>
    <col min="9496" max="9496" width="9.875" style="1027" customWidth="1"/>
    <col min="9497" max="9497" width="3.375" style="1027" customWidth="1"/>
    <col min="9498" max="9498" width="8.75" style="1027" customWidth="1"/>
    <col min="9499" max="9504" width="9.625" style="1027" customWidth="1"/>
    <col min="9505" max="9510" width="9" style="1027"/>
    <col min="9511" max="9512" width="8.625" style="1027" customWidth="1"/>
    <col min="9513" max="9513" width="3.5" style="1027" customWidth="1"/>
    <col min="9514" max="9514" width="7.5" style="1027" customWidth="1"/>
    <col min="9515" max="9515" width="7.75" style="1027" customWidth="1"/>
    <col min="9516" max="9516" width="9" style="1027"/>
    <col min="9517" max="9517" width="3.375" style="1027" customWidth="1"/>
    <col min="9518" max="9518" width="9.5" style="1027" customWidth="1"/>
    <col min="9519" max="9732" width="9" style="1027"/>
    <col min="9733" max="9733" width="3.375" style="1027" customWidth="1"/>
    <col min="9734" max="9738" width="9.625" style="1027" customWidth="1"/>
    <col min="9739" max="9739" width="3.375" style="1027" customWidth="1"/>
    <col min="9740" max="9740" width="8.25" style="1027" customWidth="1"/>
    <col min="9741" max="9741" width="3.375" style="1027" customWidth="1"/>
    <col min="9742" max="9742" width="8.625" style="1027" customWidth="1"/>
    <col min="9743" max="9743" width="3.375" style="1027" customWidth="1"/>
    <col min="9744" max="9744" width="8.5" style="1027" customWidth="1"/>
    <col min="9745" max="9745" width="3.375" style="1027" customWidth="1"/>
    <col min="9746" max="9746" width="9.125" style="1027" customWidth="1"/>
    <col min="9747" max="9747" width="3.375" style="1027" customWidth="1"/>
    <col min="9748" max="9748" width="8.875" style="1027" customWidth="1"/>
    <col min="9749" max="9749" width="3.375" style="1027" customWidth="1"/>
    <col min="9750" max="9750" width="9" style="1027"/>
    <col min="9751" max="9751" width="3.375" style="1027" customWidth="1"/>
    <col min="9752" max="9752" width="9.875" style="1027" customWidth="1"/>
    <col min="9753" max="9753" width="3.375" style="1027" customWidth="1"/>
    <col min="9754" max="9754" width="8.75" style="1027" customWidth="1"/>
    <col min="9755" max="9760" width="9.625" style="1027" customWidth="1"/>
    <col min="9761" max="9766" width="9" style="1027"/>
    <col min="9767" max="9768" width="8.625" style="1027" customWidth="1"/>
    <col min="9769" max="9769" width="3.5" style="1027" customWidth="1"/>
    <col min="9770" max="9770" width="7.5" style="1027" customWidth="1"/>
    <col min="9771" max="9771" width="7.75" style="1027" customWidth="1"/>
    <col min="9772" max="9772" width="9" style="1027"/>
    <col min="9773" max="9773" width="3.375" style="1027" customWidth="1"/>
    <col min="9774" max="9774" width="9.5" style="1027" customWidth="1"/>
    <col min="9775" max="9988" width="9" style="1027"/>
    <col min="9989" max="9989" width="3.375" style="1027" customWidth="1"/>
    <col min="9990" max="9994" width="9.625" style="1027" customWidth="1"/>
    <col min="9995" max="9995" width="3.375" style="1027" customWidth="1"/>
    <col min="9996" max="9996" width="8.25" style="1027" customWidth="1"/>
    <col min="9997" max="9997" width="3.375" style="1027" customWidth="1"/>
    <col min="9998" max="9998" width="8.625" style="1027" customWidth="1"/>
    <col min="9999" max="9999" width="3.375" style="1027" customWidth="1"/>
    <col min="10000" max="10000" width="8.5" style="1027" customWidth="1"/>
    <col min="10001" max="10001" width="3.375" style="1027" customWidth="1"/>
    <col min="10002" max="10002" width="9.125" style="1027" customWidth="1"/>
    <col min="10003" max="10003" width="3.375" style="1027" customWidth="1"/>
    <col min="10004" max="10004" width="8.875" style="1027" customWidth="1"/>
    <col min="10005" max="10005" width="3.375" style="1027" customWidth="1"/>
    <col min="10006" max="10006" width="9" style="1027"/>
    <col min="10007" max="10007" width="3.375" style="1027" customWidth="1"/>
    <col min="10008" max="10008" width="9.875" style="1027" customWidth="1"/>
    <col min="10009" max="10009" width="3.375" style="1027" customWidth="1"/>
    <col min="10010" max="10010" width="8.75" style="1027" customWidth="1"/>
    <col min="10011" max="10016" width="9.625" style="1027" customWidth="1"/>
    <col min="10017" max="10022" width="9" style="1027"/>
    <col min="10023" max="10024" width="8.625" style="1027" customWidth="1"/>
    <col min="10025" max="10025" width="3.5" style="1027" customWidth="1"/>
    <col min="10026" max="10026" width="7.5" style="1027" customWidth="1"/>
    <col min="10027" max="10027" width="7.75" style="1027" customWidth="1"/>
    <col min="10028" max="10028" width="9" style="1027"/>
    <col min="10029" max="10029" width="3.375" style="1027" customWidth="1"/>
    <col min="10030" max="10030" width="9.5" style="1027" customWidth="1"/>
    <col min="10031" max="10244" width="9" style="1027"/>
    <col min="10245" max="10245" width="3.375" style="1027" customWidth="1"/>
    <col min="10246" max="10250" width="9.625" style="1027" customWidth="1"/>
    <col min="10251" max="10251" width="3.375" style="1027" customWidth="1"/>
    <col min="10252" max="10252" width="8.25" style="1027" customWidth="1"/>
    <col min="10253" max="10253" width="3.375" style="1027" customWidth="1"/>
    <col min="10254" max="10254" width="8.625" style="1027" customWidth="1"/>
    <col min="10255" max="10255" width="3.375" style="1027" customWidth="1"/>
    <col min="10256" max="10256" width="8.5" style="1027" customWidth="1"/>
    <col min="10257" max="10257" width="3.375" style="1027" customWidth="1"/>
    <col min="10258" max="10258" width="9.125" style="1027" customWidth="1"/>
    <col min="10259" max="10259" width="3.375" style="1027" customWidth="1"/>
    <col min="10260" max="10260" width="8.875" style="1027" customWidth="1"/>
    <col min="10261" max="10261" width="3.375" style="1027" customWidth="1"/>
    <col min="10262" max="10262" width="9" style="1027"/>
    <col min="10263" max="10263" width="3.375" style="1027" customWidth="1"/>
    <col min="10264" max="10264" width="9.875" style="1027" customWidth="1"/>
    <col min="10265" max="10265" width="3.375" style="1027" customWidth="1"/>
    <col min="10266" max="10266" width="8.75" style="1027" customWidth="1"/>
    <col min="10267" max="10272" width="9.625" style="1027" customWidth="1"/>
    <col min="10273" max="10278" width="9" style="1027"/>
    <col min="10279" max="10280" width="8.625" style="1027" customWidth="1"/>
    <col min="10281" max="10281" width="3.5" style="1027" customWidth="1"/>
    <col min="10282" max="10282" width="7.5" style="1027" customWidth="1"/>
    <col min="10283" max="10283" width="7.75" style="1027" customWidth="1"/>
    <col min="10284" max="10284" width="9" style="1027"/>
    <col min="10285" max="10285" width="3.375" style="1027" customWidth="1"/>
    <col min="10286" max="10286" width="9.5" style="1027" customWidth="1"/>
    <col min="10287" max="10500" width="9" style="1027"/>
    <col min="10501" max="10501" width="3.375" style="1027" customWidth="1"/>
    <col min="10502" max="10506" width="9.625" style="1027" customWidth="1"/>
    <col min="10507" max="10507" width="3.375" style="1027" customWidth="1"/>
    <col min="10508" max="10508" width="8.25" style="1027" customWidth="1"/>
    <col min="10509" max="10509" width="3.375" style="1027" customWidth="1"/>
    <col min="10510" max="10510" width="8.625" style="1027" customWidth="1"/>
    <col min="10511" max="10511" width="3.375" style="1027" customWidth="1"/>
    <col min="10512" max="10512" width="8.5" style="1027" customWidth="1"/>
    <col min="10513" max="10513" width="3.375" style="1027" customWidth="1"/>
    <col min="10514" max="10514" width="9.125" style="1027" customWidth="1"/>
    <col min="10515" max="10515" width="3.375" style="1027" customWidth="1"/>
    <col min="10516" max="10516" width="8.875" style="1027" customWidth="1"/>
    <col min="10517" max="10517" width="3.375" style="1027" customWidth="1"/>
    <col min="10518" max="10518" width="9" style="1027"/>
    <col min="10519" max="10519" width="3.375" style="1027" customWidth="1"/>
    <col min="10520" max="10520" width="9.875" style="1027" customWidth="1"/>
    <col min="10521" max="10521" width="3.375" style="1027" customWidth="1"/>
    <col min="10522" max="10522" width="8.75" style="1027" customWidth="1"/>
    <col min="10523" max="10528" width="9.625" style="1027" customWidth="1"/>
    <col min="10529" max="10534" width="9" style="1027"/>
    <col min="10535" max="10536" width="8.625" style="1027" customWidth="1"/>
    <col min="10537" max="10537" width="3.5" style="1027" customWidth="1"/>
    <col min="10538" max="10538" width="7.5" style="1027" customWidth="1"/>
    <col min="10539" max="10539" width="7.75" style="1027" customWidth="1"/>
    <col min="10540" max="10540" width="9" style="1027"/>
    <col min="10541" max="10541" width="3.375" style="1027" customWidth="1"/>
    <col min="10542" max="10542" width="9.5" style="1027" customWidth="1"/>
    <col min="10543" max="10756" width="9" style="1027"/>
    <col min="10757" max="10757" width="3.375" style="1027" customWidth="1"/>
    <col min="10758" max="10762" width="9.625" style="1027" customWidth="1"/>
    <col min="10763" max="10763" width="3.375" style="1027" customWidth="1"/>
    <col min="10764" max="10764" width="8.25" style="1027" customWidth="1"/>
    <col min="10765" max="10765" width="3.375" style="1027" customWidth="1"/>
    <col min="10766" max="10766" width="8.625" style="1027" customWidth="1"/>
    <col min="10767" max="10767" width="3.375" style="1027" customWidth="1"/>
    <col min="10768" max="10768" width="8.5" style="1027" customWidth="1"/>
    <col min="10769" max="10769" width="3.375" style="1027" customWidth="1"/>
    <col min="10770" max="10770" width="9.125" style="1027" customWidth="1"/>
    <col min="10771" max="10771" width="3.375" style="1027" customWidth="1"/>
    <col min="10772" max="10772" width="8.875" style="1027" customWidth="1"/>
    <col min="10773" max="10773" width="3.375" style="1027" customWidth="1"/>
    <col min="10774" max="10774" width="9" style="1027"/>
    <col min="10775" max="10775" width="3.375" style="1027" customWidth="1"/>
    <col min="10776" max="10776" width="9.875" style="1027" customWidth="1"/>
    <col min="10777" max="10777" width="3.375" style="1027" customWidth="1"/>
    <col min="10778" max="10778" width="8.75" style="1027" customWidth="1"/>
    <col min="10779" max="10784" width="9.625" style="1027" customWidth="1"/>
    <col min="10785" max="10790" width="9" style="1027"/>
    <col min="10791" max="10792" width="8.625" style="1027" customWidth="1"/>
    <col min="10793" max="10793" width="3.5" style="1027" customWidth="1"/>
    <col min="10794" max="10794" width="7.5" style="1027" customWidth="1"/>
    <col min="10795" max="10795" width="7.75" style="1027" customWidth="1"/>
    <col min="10796" max="10796" width="9" style="1027"/>
    <col min="10797" max="10797" width="3.375" style="1027" customWidth="1"/>
    <col min="10798" max="10798" width="9.5" style="1027" customWidth="1"/>
    <col min="10799" max="11012" width="9" style="1027"/>
    <col min="11013" max="11013" width="3.375" style="1027" customWidth="1"/>
    <col min="11014" max="11018" width="9.625" style="1027" customWidth="1"/>
    <col min="11019" max="11019" width="3.375" style="1027" customWidth="1"/>
    <col min="11020" max="11020" width="8.25" style="1027" customWidth="1"/>
    <col min="11021" max="11021" width="3.375" style="1027" customWidth="1"/>
    <col min="11022" max="11022" width="8.625" style="1027" customWidth="1"/>
    <col min="11023" max="11023" width="3.375" style="1027" customWidth="1"/>
    <col min="11024" max="11024" width="8.5" style="1027" customWidth="1"/>
    <col min="11025" max="11025" width="3.375" style="1027" customWidth="1"/>
    <col min="11026" max="11026" width="9.125" style="1027" customWidth="1"/>
    <col min="11027" max="11027" width="3.375" style="1027" customWidth="1"/>
    <col min="11028" max="11028" width="8.875" style="1027" customWidth="1"/>
    <col min="11029" max="11029" width="3.375" style="1027" customWidth="1"/>
    <col min="11030" max="11030" width="9" style="1027"/>
    <col min="11031" max="11031" width="3.375" style="1027" customWidth="1"/>
    <col min="11032" max="11032" width="9.875" style="1027" customWidth="1"/>
    <col min="11033" max="11033" width="3.375" style="1027" customWidth="1"/>
    <col min="11034" max="11034" width="8.75" style="1027" customWidth="1"/>
    <col min="11035" max="11040" width="9.625" style="1027" customWidth="1"/>
    <col min="11041" max="11046" width="9" style="1027"/>
    <col min="11047" max="11048" width="8.625" style="1027" customWidth="1"/>
    <col min="11049" max="11049" width="3.5" style="1027" customWidth="1"/>
    <col min="11050" max="11050" width="7.5" style="1027" customWidth="1"/>
    <col min="11051" max="11051" width="7.75" style="1027" customWidth="1"/>
    <col min="11052" max="11052" width="9" style="1027"/>
    <col min="11053" max="11053" width="3.375" style="1027" customWidth="1"/>
    <col min="11054" max="11054" width="9.5" style="1027" customWidth="1"/>
    <col min="11055" max="11268" width="9" style="1027"/>
    <col min="11269" max="11269" width="3.375" style="1027" customWidth="1"/>
    <col min="11270" max="11274" width="9.625" style="1027" customWidth="1"/>
    <col min="11275" max="11275" width="3.375" style="1027" customWidth="1"/>
    <col min="11276" max="11276" width="8.25" style="1027" customWidth="1"/>
    <col min="11277" max="11277" width="3.375" style="1027" customWidth="1"/>
    <col min="11278" max="11278" width="8.625" style="1027" customWidth="1"/>
    <col min="11279" max="11279" width="3.375" style="1027" customWidth="1"/>
    <col min="11280" max="11280" width="8.5" style="1027" customWidth="1"/>
    <col min="11281" max="11281" width="3.375" style="1027" customWidth="1"/>
    <col min="11282" max="11282" width="9.125" style="1027" customWidth="1"/>
    <col min="11283" max="11283" width="3.375" style="1027" customWidth="1"/>
    <col min="11284" max="11284" width="8.875" style="1027" customWidth="1"/>
    <col min="11285" max="11285" width="3.375" style="1027" customWidth="1"/>
    <col min="11286" max="11286" width="9" style="1027"/>
    <col min="11287" max="11287" width="3.375" style="1027" customWidth="1"/>
    <col min="11288" max="11288" width="9.875" style="1027" customWidth="1"/>
    <col min="11289" max="11289" width="3.375" style="1027" customWidth="1"/>
    <col min="11290" max="11290" width="8.75" style="1027" customWidth="1"/>
    <col min="11291" max="11296" width="9.625" style="1027" customWidth="1"/>
    <col min="11297" max="11302" width="9" style="1027"/>
    <col min="11303" max="11304" width="8.625" style="1027" customWidth="1"/>
    <col min="11305" max="11305" width="3.5" style="1027" customWidth="1"/>
    <col min="11306" max="11306" width="7.5" style="1027" customWidth="1"/>
    <col min="11307" max="11307" width="7.75" style="1027" customWidth="1"/>
    <col min="11308" max="11308" width="9" style="1027"/>
    <col min="11309" max="11309" width="3.375" style="1027" customWidth="1"/>
    <col min="11310" max="11310" width="9.5" style="1027" customWidth="1"/>
    <col min="11311" max="11524" width="9" style="1027"/>
    <col min="11525" max="11525" width="3.375" style="1027" customWidth="1"/>
    <col min="11526" max="11530" width="9.625" style="1027" customWidth="1"/>
    <col min="11531" max="11531" width="3.375" style="1027" customWidth="1"/>
    <col min="11532" max="11532" width="8.25" style="1027" customWidth="1"/>
    <col min="11533" max="11533" width="3.375" style="1027" customWidth="1"/>
    <col min="11534" max="11534" width="8.625" style="1027" customWidth="1"/>
    <col min="11535" max="11535" width="3.375" style="1027" customWidth="1"/>
    <col min="11536" max="11536" width="8.5" style="1027" customWidth="1"/>
    <col min="11537" max="11537" width="3.375" style="1027" customWidth="1"/>
    <col min="11538" max="11538" width="9.125" style="1027" customWidth="1"/>
    <col min="11539" max="11539" width="3.375" style="1027" customWidth="1"/>
    <col min="11540" max="11540" width="8.875" style="1027" customWidth="1"/>
    <col min="11541" max="11541" width="3.375" style="1027" customWidth="1"/>
    <col min="11542" max="11542" width="9" style="1027"/>
    <col min="11543" max="11543" width="3.375" style="1027" customWidth="1"/>
    <col min="11544" max="11544" width="9.875" style="1027" customWidth="1"/>
    <col min="11545" max="11545" width="3.375" style="1027" customWidth="1"/>
    <col min="11546" max="11546" width="8.75" style="1027" customWidth="1"/>
    <col min="11547" max="11552" width="9.625" style="1027" customWidth="1"/>
    <col min="11553" max="11558" width="9" style="1027"/>
    <col min="11559" max="11560" width="8.625" style="1027" customWidth="1"/>
    <col min="11561" max="11561" width="3.5" style="1027" customWidth="1"/>
    <col min="11562" max="11562" width="7.5" style="1027" customWidth="1"/>
    <col min="11563" max="11563" width="7.75" style="1027" customWidth="1"/>
    <col min="11564" max="11564" width="9" style="1027"/>
    <col min="11565" max="11565" width="3.375" style="1027" customWidth="1"/>
    <col min="11566" max="11566" width="9.5" style="1027" customWidth="1"/>
    <col min="11567" max="11780" width="9" style="1027"/>
    <col min="11781" max="11781" width="3.375" style="1027" customWidth="1"/>
    <col min="11782" max="11786" width="9.625" style="1027" customWidth="1"/>
    <col min="11787" max="11787" width="3.375" style="1027" customWidth="1"/>
    <col min="11788" max="11788" width="8.25" style="1027" customWidth="1"/>
    <col min="11789" max="11789" width="3.375" style="1027" customWidth="1"/>
    <col min="11790" max="11790" width="8.625" style="1027" customWidth="1"/>
    <col min="11791" max="11791" width="3.375" style="1027" customWidth="1"/>
    <col min="11792" max="11792" width="8.5" style="1027" customWidth="1"/>
    <col min="11793" max="11793" width="3.375" style="1027" customWidth="1"/>
    <col min="11794" max="11794" width="9.125" style="1027" customWidth="1"/>
    <col min="11795" max="11795" width="3.375" style="1027" customWidth="1"/>
    <col min="11796" max="11796" width="8.875" style="1027" customWidth="1"/>
    <col min="11797" max="11797" width="3.375" style="1027" customWidth="1"/>
    <col min="11798" max="11798" width="9" style="1027"/>
    <col min="11799" max="11799" width="3.375" style="1027" customWidth="1"/>
    <col min="11800" max="11800" width="9.875" style="1027" customWidth="1"/>
    <col min="11801" max="11801" width="3.375" style="1027" customWidth="1"/>
    <col min="11802" max="11802" width="8.75" style="1027" customWidth="1"/>
    <col min="11803" max="11808" width="9.625" style="1027" customWidth="1"/>
    <col min="11809" max="11814" width="9" style="1027"/>
    <col min="11815" max="11816" width="8.625" style="1027" customWidth="1"/>
    <col min="11817" max="11817" width="3.5" style="1027" customWidth="1"/>
    <col min="11818" max="11818" width="7.5" style="1027" customWidth="1"/>
    <col min="11819" max="11819" width="7.75" style="1027" customWidth="1"/>
    <col min="11820" max="11820" width="9" style="1027"/>
    <col min="11821" max="11821" width="3.375" style="1027" customWidth="1"/>
    <col min="11822" max="11822" width="9.5" style="1027" customWidth="1"/>
    <col min="11823" max="12036" width="9" style="1027"/>
    <col min="12037" max="12037" width="3.375" style="1027" customWidth="1"/>
    <col min="12038" max="12042" width="9.625" style="1027" customWidth="1"/>
    <col min="12043" max="12043" width="3.375" style="1027" customWidth="1"/>
    <col min="12044" max="12044" width="8.25" style="1027" customWidth="1"/>
    <col min="12045" max="12045" width="3.375" style="1027" customWidth="1"/>
    <col min="12046" max="12046" width="8.625" style="1027" customWidth="1"/>
    <col min="12047" max="12047" width="3.375" style="1027" customWidth="1"/>
    <col min="12048" max="12048" width="8.5" style="1027" customWidth="1"/>
    <col min="12049" max="12049" width="3.375" style="1027" customWidth="1"/>
    <col min="12050" max="12050" width="9.125" style="1027" customWidth="1"/>
    <col min="12051" max="12051" width="3.375" style="1027" customWidth="1"/>
    <col min="12052" max="12052" width="8.875" style="1027" customWidth="1"/>
    <col min="12053" max="12053" width="3.375" style="1027" customWidth="1"/>
    <col min="12054" max="12054" width="9" style="1027"/>
    <col min="12055" max="12055" width="3.375" style="1027" customWidth="1"/>
    <col min="12056" max="12056" width="9.875" style="1027" customWidth="1"/>
    <col min="12057" max="12057" width="3.375" style="1027" customWidth="1"/>
    <col min="12058" max="12058" width="8.75" style="1027" customWidth="1"/>
    <col min="12059" max="12064" width="9.625" style="1027" customWidth="1"/>
    <col min="12065" max="12070" width="9" style="1027"/>
    <col min="12071" max="12072" width="8.625" style="1027" customWidth="1"/>
    <col min="12073" max="12073" width="3.5" style="1027" customWidth="1"/>
    <col min="12074" max="12074" width="7.5" style="1027" customWidth="1"/>
    <col min="12075" max="12075" width="7.75" style="1027" customWidth="1"/>
    <col min="12076" max="12076" width="9" style="1027"/>
    <col min="12077" max="12077" width="3.375" style="1027" customWidth="1"/>
    <col min="12078" max="12078" width="9.5" style="1027" customWidth="1"/>
    <col min="12079" max="12292" width="9" style="1027"/>
    <col min="12293" max="12293" width="3.375" style="1027" customWidth="1"/>
    <col min="12294" max="12298" width="9.625" style="1027" customWidth="1"/>
    <col min="12299" max="12299" width="3.375" style="1027" customWidth="1"/>
    <col min="12300" max="12300" width="8.25" style="1027" customWidth="1"/>
    <col min="12301" max="12301" width="3.375" style="1027" customWidth="1"/>
    <col min="12302" max="12302" width="8.625" style="1027" customWidth="1"/>
    <col min="12303" max="12303" width="3.375" style="1027" customWidth="1"/>
    <col min="12304" max="12304" width="8.5" style="1027" customWidth="1"/>
    <col min="12305" max="12305" width="3.375" style="1027" customWidth="1"/>
    <col min="12306" max="12306" width="9.125" style="1027" customWidth="1"/>
    <col min="12307" max="12307" width="3.375" style="1027" customWidth="1"/>
    <col min="12308" max="12308" width="8.875" style="1027" customWidth="1"/>
    <col min="12309" max="12309" width="3.375" style="1027" customWidth="1"/>
    <col min="12310" max="12310" width="9" style="1027"/>
    <col min="12311" max="12311" width="3.375" style="1027" customWidth="1"/>
    <col min="12312" max="12312" width="9.875" style="1027" customWidth="1"/>
    <col min="12313" max="12313" width="3.375" style="1027" customWidth="1"/>
    <col min="12314" max="12314" width="8.75" style="1027" customWidth="1"/>
    <col min="12315" max="12320" width="9.625" style="1027" customWidth="1"/>
    <col min="12321" max="12326" width="9" style="1027"/>
    <col min="12327" max="12328" width="8.625" style="1027" customWidth="1"/>
    <col min="12329" max="12329" width="3.5" style="1027" customWidth="1"/>
    <col min="12330" max="12330" width="7.5" style="1027" customWidth="1"/>
    <col min="12331" max="12331" width="7.75" style="1027" customWidth="1"/>
    <col min="12332" max="12332" width="9" style="1027"/>
    <col min="12333" max="12333" width="3.375" style="1027" customWidth="1"/>
    <col min="12334" max="12334" width="9.5" style="1027" customWidth="1"/>
    <col min="12335" max="12548" width="9" style="1027"/>
    <col min="12549" max="12549" width="3.375" style="1027" customWidth="1"/>
    <col min="12550" max="12554" width="9.625" style="1027" customWidth="1"/>
    <col min="12555" max="12555" width="3.375" style="1027" customWidth="1"/>
    <col min="12556" max="12556" width="8.25" style="1027" customWidth="1"/>
    <col min="12557" max="12557" width="3.375" style="1027" customWidth="1"/>
    <col min="12558" max="12558" width="8.625" style="1027" customWidth="1"/>
    <col min="12559" max="12559" width="3.375" style="1027" customWidth="1"/>
    <col min="12560" max="12560" width="8.5" style="1027" customWidth="1"/>
    <col min="12561" max="12561" width="3.375" style="1027" customWidth="1"/>
    <col min="12562" max="12562" width="9.125" style="1027" customWidth="1"/>
    <col min="12563" max="12563" width="3.375" style="1027" customWidth="1"/>
    <col min="12564" max="12564" width="8.875" style="1027" customWidth="1"/>
    <col min="12565" max="12565" width="3.375" style="1027" customWidth="1"/>
    <col min="12566" max="12566" width="9" style="1027"/>
    <col min="12567" max="12567" width="3.375" style="1027" customWidth="1"/>
    <col min="12568" max="12568" width="9.875" style="1027" customWidth="1"/>
    <col min="12569" max="12569" width="3.375" style="1027" customWidth="1"/>
    <col min="12570" max="12570" width="8.75" style="1027" customWidth="1"/>
    <col min="12571" max="12576" width="9.625" style="1027" customWidth="1"/>
    <col min="12577" max="12582" width="9" style="1027"/>
    <col min="12583" max="12584" width="8.625" style="1027" customWidth="1"/>
    <col min="12585" max="12585" width="3.5" style="1027" customWidth="1"/>
    <col min="12586" max="12586" width="7.5" style="1027" customWidth="1"/>
    <col min="12587" max="12587" width="7.75" style="1027" customWidth="1"/>
    <col min="12588" max="12588" width="9" style="1027"/>
    <col min="12589" max="12589" width="3.375" style="1027" customWidth="1"/>
    <col min="12590" max="12590" width="9.5" style="1027" customWidth="1"/>
    <col min="12591" max="12804" width="9" style="1027"/>
    <col min="12805" max="12805" width="3.375" style="1027" customWidth="1"/>
    <col min="12806" max="12810" width="9.625" style="1027" customWidth="1"/>
    <col min="12811" max="12811" width="3.375" style="1027" customWidth="1"/>
    <col min="12812" max="12812" width="8.25" style="1027" customWidth="1"/>
    <col min="12813" max="12813" width="3.375" style="1027" customWidth="1"/>
    <col min="12814" max="12814" width="8.625" style="1027" customWidth="1"/>
    <col min="12815" max="12815" width="3.375" style="1027" customWidth="1"/>
    <col min="12816" max="12816" width="8.5" style="1027" customWidth="1"/>
    <col min="12817" max="12817" width="3.375" style="1027" customWidth="1"/>
    <col min="12818" max="12818" width="9.125" style="1027" customWidth="1"/>
    <col min="12819" max="12819" width="3.375" style="1027" customWidth="1"/>
    <col min="12820" max="12820" width="8.875" style="1027" customWidth="1"/>
    <col min="12821" max="12821" width="3.375" style="1027" customWidth="1"/>
    <col min="12822" max="12822" width="9" style="1027"/>
    <col min="12823" max="12823" width="3.375" style="1027" customWidth="1"/>
    <col min="12824" max="12824" width="9.875" style="1027" customWidth="1"/>
    <col min="12825" max="12825" width="3.375" style="1027" customWidth="1"/>
    <col min="12826" max="12826" width="8.75" style="1027" customWidth="1"/>
    <col min="12827" max="12832" width="9.625" style="1027" customWidth="1"/>
    <col min="12833" max="12838" width="9" style="1027"/>
    <col min="12839" max="12840" width="8.625" style="1027" customWidth="1"/>
    <col min="12841" max="12841" width="3.5" style="1027" customWidth="1"/>
    <col min="12842" max="12842" width="7.5" style="1027" customWidth="1"/>
    <col min="12843" max="12843" width="7.75" style="1027" customWidth="1"/>
    <col min="12844" max="12844" width="9" style="1027"/>
    <col min="12845" max="12845" width="3.375" style="1027" customWidth="1"/>
    <col min="12846" max="12846" width="9.5" style="1027" customWidth="1"/>
    <col min="12847" max="13060" width="9" style="1027"/>
    <col min="13061" max="13061" width="3.375" style="1027" customWidth="1"/>
    <col min="13062" max="13066" width="9.625" style="1027" customWidth="1"/>
    <col min="13067" max="13067" width="3.375" style="1027" customWidth="1"/>
    <col min="13068" max="13068" width="8.25" style="1027" customWidth="1"/>
    <col min="13069" max="13069" width="3.375" style="1027" customWidth="1"/>
    <col min="13070" max="13070" width="8.625" style="1027" customWidth="1"/>
    <col min="13071" max="13071" width="3.375" style="1027" customWidth="1"/>
    <col min="13072" max="13072" width="8.5" style="1027" customWidth="1"/>
    <col min="13073" max="13073" width="3.375" style="1027" customWidth="1"/>
    <col min="13074" max="13074" width="9.125" style="1027" customWidth="1"/>
    <col min="13075" max="13075" width="3.375" style="1027" customWidth="1"/>
    <col min="13076" max="13076" width="8.875" style="1027" customWidth="1"/>
    <col min="13077" max="13077" width="3.375" style="1027" customWidth="1"/>
    <col min="13078" max="13078" width="9" style="1027"/>
    <col min="13079" max="13079" width="3.375" style="1027" customWidth="1"/>
    <col min="13080" max="13080" width="9.875" style="1027" customWidth="1"/>
    <col min="13081" max="13081" width="3.375" style="1027" customWidth="1"/>
    <col min="13082" max="13082" width="8.75" style="1027" customWidth="1"/>
    <col min="13083" max="13088" width="9.625" style="1027" customWidth="1"/>
    <col min="13089" max="13094" width="9" style="1027"/>
    <col min="13095" max="13096" width="8.625" style="1027" customWidth="1"/>
    <col min="13097" max="13097" width="3.5" style="1027" customWidth="1"/>
    <col min="13098" max="13098" width="7.5" style="1027" customWidth="1"/>
    <col min="13099" max="13099" width="7.75" style="1027" customWidth="1"/>
    <col min="13100" max="13100" width="9" style="1027"/>
    <col min="13101" max="13101" width="3.375" style="1027" customWidth="1"/>
    <col min="13102" max="13102" width="9.5" style="1027" customWidth="1"/>
    <col min="13103" max="13316" width="9" style="1027"/>
    <col min="13317" max="13317" width="3.375" style="1027" customWidth="1"/>
    <col min="13318" max="13322" width="9.625" style="1027" customWidth="1"/>
    <col min="13323" max="13323" width="3.375" style="1027" customWidth="1"/>
    <col min="13324" max="13324" width="8.25" style="1027" customWidth="1"/>
    <col min="13325" max="13325" width="3.375" style="1027" customWidth="1"/>
    <col min="13326" max="13326" width="8.625" style="1027" customWidth="1"/>
    <col min="13327" max="13327" width="3.375" style="1027" customWidth="1"/>
    <col min="13328" max="13328" width="8.5" style="1027" customWidth="1"/>
    <col min="13329" max="13329" width="3.375" style="1027" customWidth="1"/>
    <col min="13330" max="13330" width="9.125" style="1027" customWidth="1"/>
    <col min="13331" max="13331" width="3.375" style="1027" customWidth="1"/>
    <col min="13332" max="13332" width="8.875" style="1027" customWidth="1"/>
    <col min="13333" max="13333" width="3.375" style="1027" customWidth="1"/>
    <col min="13334" max="13334" width="9" style="1027"/>
    <col min="13335" max="13335" width="3.375" style="1027" customWidth="1"/>
    <col min="13336" max="13336" width="9.875" style="1027" customWidth="1"/>
    <col min="13337" max="13337" width="3.375" style="1027" customWidth="1"/>
    <col min="13338" max="13338" width="8.75" style="1027" customWidth="1"/>
    <col min="13339" max="13344" width="9.625" style="1027" customWidth="1"/>
    <col min="13345" max="13350" width="9" style="1027"/>
    <col min="13351" max="13352" width="8.625" style="1027" customWidth="1"/>
    <col min="13353" max="13353" width="3.5" style="1027" customWidth="1"/>
    <col min="13354" max="13354" width="7.5" style="1027" customWidth="1"/>
    <col min="13355" max="13355" width="7.75" style="1027" customWidth="1"/>
    <col min="13356" max="13356" width="9" style="1027"/>
    <col min="13357" max="13357" width="3.375" style="1027" customWidth="1"/>
    <col min="13358" max="13358" width="9.5" style="1027" customWidth="1"/>
    <col min="13359" max="13572" width="9" style="1027"/>
    <col min="13573" max="13573" width="3.375" style="1027" customWidth="1"/>
    <col min="13574" max="13578" width="9.625" style="1027" customWidth="1"/>
    <col min="13579" max="13579" width="3.375" style="1027" customWidth="1"/>
    <col min="13580" max="13580" width="8.25" style="1027" customWidth="1"/>
    <col min="13581" max="13581" width="3.375" style="1027" customWidth="1"/>
    <col min="13582" max="13582" width="8.625" style="1027" customWidth="1"/>
    <col min="13583" max="13583" width="3.375" style="1027" customWidth="1"/>
    <col min="13584" max="13584" width="8.5" style="1027" customWidth="1"/>
    <col min="13585" max="13585" width="3.375" style="1027" customWidth="1"/>
    <col min="13586" max="13586" width="9.125" style="1027" customWidth="1"/>
    <col min="13587" max="13587" width="3.375" style="1027" customWidth="1"/>
    <col min="13588" max="13588" width="8.875" style="1027" customWidth="1"/>
    <col min="13589" max="13589" width="3.375" style="1027" customWidth="1"/>
    <col min="13590" max="13590" width="9" style="1027"/>
    <col min="13591" max="13591" width="3.375" style="1027" customWidth="1"/>
    <col min="13592" max="13592" width="9.875" style="1027" customWidth="1"/>
    <col min="13593" max="13593" width="3.375" style="1027" customWidth="1"/>
    <col min="13594" max="13594" width="8.75" style="1027" customWidth="1"/>
    <col min="13595" max="13600" width="9.625" style="1027" customWidth="1"/>
    <col min="13601" max="13606" width="9" style="1027"/>
    <col min="13607" max="13608" width="8.625" style="1027" customWidth="1"/>
    <col min="13609" max="13609" width="3.5" style="1027" customWidth="1"/>
    <col min="13610" max="13610" width="7.5" style="1027" customWidth="1"/>
    <col min="13611" max="13611" width="7.75" style="1027" customWidth="1"/>
    <col min="13612" max="13612" width="9" style="1027"/>
    <col min="13613" max="13613" width="3.375" style="1027" customWidth="1"/>
    <col min="13614" max="13614" width="9.5" style="1027" customWidth="1"/>
    <col min="13615" max="13828" width="9" style="1027"/>
    <col min="13829" max="13829" width="3.375" style="1027" customWidth="1"/>
    <col min="13830" max="13834" width="9.625" style="1027" customWidth="1"/>
    <col min="13835" max="13835" width="3.375" style="1027" customWidth="1"/>
    <col min="13836" max="13836" width="8.25" style="1027" customWidth="1"/>
    <col min="13837" max="13837" width="3.375" style="1027" customWidth="1"/>
    <col min="13838" max="13838" width="8.625" style="1027" customWidth="1"/>
    <col min="13839" max="13839" width="3.375" style="1027" customWidth="1"/>
    <col min="13840" max="13840" width="8.5" style="1027" customWidth="1"/>
    <col min="13841" max="13841" width="3.375" style="1027" customWidth="1"/>
    <col min="13842" max="13842" width="9.125" style="1027" customWidth="1"/>
    <col min="13843" max="13843" width="3.375" style="1027" customWidth="1"/>
    <col min="13844" max="13844" width="8.875" style="1027" customWidth="1"/>
    <col min="13845" max="13845" width="3.375" style="1027" customWidth="1"/>
    <col min="13846" max="13846" width="9" style="1027"/>
    <col min="13847" max="13847" width="3.375" style="1027" customWidth="1"/>
    <col min="13848" max="13848" width="9.875" style="1027" customWidth="1"/>
    <col min="13849" max="13849" width="3.375" style="1027" customWidth="1"/>
    <col min="13850" max="13850" width="8.75" style="1027" customWidth="1"/>
    <col min="13851" max="13856" width="9.625" style="1027" customWidth="1"/>
    <col min="13857" max="13862" width="9" style="1027"/>
    <col min="13863" max="13864" width="8.625" style="1027" customWidth="1"/>
    <col min="13865" max="13865" width="3.5" style="1027" customWidth="1"/>
    <col min="13866" max="13866" width="7.5" style="1027" customWidth="1"/>
    <col min="13867" max="13867" width="7.75" style="1027" customWidth="1"/>
    <col min="13868" max="13868" width="9" style="1027"/>
    <col min="13869" max="13869" width="3.375" style="1027" customWidth="1"/>
    <col min="13870" max="13870" width="9.5" style="1027" customWidth="1"/>
    <col min="13871" max="14084" width="9" style="1027"/>
    <col min="14085" max="14085" width="3.375" style="1027" customWidth="1"/>
    <col min="14086" max="14090" width="9.625" style="1027" customWidth="1"/>
    <col min="14091" max="14091" width="3.375" style="1027" customWidth="1"/>
    <col min="14092" max="14092" width="8.25" style="1027" customWidth="1"/>
    <col min="14093" max="14093" width="3.375" style="1027" customWidth="1"/>
    <col min="14094" max="14094" width="8.625" style="1027" customWidth="1"/>
    <col min="14095" max="14095" width="3.375" style="1027" customWidth="1"/>
    <col min="14096" max="14096" width="8.5" style="1027" customWidth="1"/>
    <col min="14097" max="14097" width="3.375" style="1027" customWidth="1"/>
    <col min="14098" max="14098" width="9.125" style="1027" customWidth="1"/>
    <col min="14099" max="14099" width="3.375" style="1027" customWidth="1"/>
    <col min="14100" max="14100" width="8.875" style="1027" customWidth="1"/>
    <col min="14101" max="14101" width="3.375" style="1027" customWidth="1"/>
    <col min="14102" max="14102" width="9" style="1027"/>
    <col min="14103" max="14103" width="3.375" style="1027" customWidth="1"/>
    <col min="14104" max="14104" width="9.875" style="1027" customWidth="1"/>
    <col min="14105" max="14105" width="3.375" style="1027" customWidth="1"/>
    <col min="14106" max="14106" width="8.75" style="1027" customWidth="1"/>
    <col min="14107" max="14112" width="9.625" style="1027" customWidth="1"/>
    <col min="14113" max="14118" width="9" style="1027"/>
    <col min="14119" max="14120" width="8.625" style="1027" customWidth="1"/>
    <col min="14121" max="14121" width="3.5" style="1027" customWidth="1"/>
    <col min="14122" max="14122" width="7.5" style="1027" customWidth="1"/>
    <col min="14123" max="14123" width="7.75" style="1027" customWidth="1"/>
    <col min="14124" max="14124" width="9" style="1027"/>
    <col min="14125" max="14125" width="3.375" style="1027" customWidth="1"/>
    <col min="14126" max="14126" width="9.5" style="1027" customWidth="1"/>
    <col min="14127" max="14340" width="9" style="1027"/>
    <col min="14341" max="14341" width="3.375" style="1027" customWidth="1"/>
    <col min="14342" max="14346" width="9.625" style="1027" customWidth="1"/>
    <col min="14347" max="14347" width="3.375" style="1027" customWidth="1"/>
    <col min="14348" max="14348" width="8.25" style="1027" customWidth="1"/>
    <col min="14349" max="14349" width="3.375" style="1027" customWidth="1"/>
    <col min="14350" max="14350" width="8.625" style="1027" customWidth="1"/>
    <col min="14351" max="14351" width="3.375" style="1027" customWidth="1"/>
    <col min="14352" max="14352" width="8.5" style="1027" customWidth="1"/>
    <col min="14353" max="14353" width="3.375" style="1027" customWidth="1"/>
    <col min="14354" max="14354" width="9.125" style="1027" customWidth="1"/>
    <col min="14355" max="14355" width="3.375" style="1027" customWidth="1"/>
    <col min="14356" max="14356" width="8.875" style="1027" customWidth="1"/>
    <col min="14357" max="14357" width="3.375" style="1027" customWidth="1"/>
    <col min="14358" max="14358" width="9" style="1027"/>
    <col min="14359" max="14359" width="3.375" style="1027" customWidth="1"/>
    <col min="14360" max="14360" width="9.875" style="1027" customWidth="1"/>
    <col min="14361" max="14361" width="3.375" style="1027" customWidth="1"/>
    <col min="14362" max="14362" width="8.75" style="1027" customWidth="1"/>
    <col min="14363" max="14368" width="9.625" style="1027" customWidth="1"/>
    <col min="14369" max="14374" width="9" style="1027"/>
    <col min="14375" max="14376" width="8.625" style="1027" customWidth="1"/>
    <col min="14377" max="14377" width="3.5" style="1027" customWidth="1"/>
    <col min="14378" max="14378" width="7.5" style="1027" customWidth="1"/>
    <col min="14379" max="14379" width="7.75" style="1027" customWidth="1"/>
    <col min="14380" max="14380" width="9" style="1027"/>
    <col min="14381" max="14381" width="3.375" style="1027" customWidth="1"/>
    <col min="14382" max="14382" width="9.5" style="1027" customWidth="1"/>
    <col min="14383" max="14596" width="9" style="1027"/>
    <col min="14597" max="14597" width="3.375" style="1027" customWidth="1"/>
    <col min="14598" max="14602" width="9.625" style="1027" customWidth="1"/>
    <col min="14603" max="14603" width="3.375" style="1027" customWidth="1"/>
    <col min="14604" max="14604" width="8.25" style="1027" customWidth="1"/>
    <col min="14605" max="14605" width="3.375" style="1027" customWidth="1"/>
    <col min="14606" max="14606" width="8.625" style="1027" customWidth="1"/>
    <col min="14607" max="14607" width="3.375" style="1027" customWidth="1"/>
    <col min="14608" max="14608" width="8.5" style="1027" customWidth="1"/>
    <col min="14609" max="14609" width="3.375" style="1027" customWidth="1"/>
    <col min="14610" max="14610" width="9.125" style="1027" customWidth="1"/>
    <col min="14611" max="14611" width="3.375" style="1027" customWidth="1"/>
    <col min="14612" max="14612" width="8.875" style="1027" customWidth="1"/>
    <col min="14613" max="14613" width="3.375" style="1027" customWidth="1"/>
    <col min="14614" max="14614" width="9" style="1027"/>
    <col min="14615" max="14615" width="3.375" style="1027" customWidth="1"/>
    <col min="14616" max="14616" width="9.875" style="1027" customWidth="1"/>
    <col min="14617" max="14617" width="3.375" style="1027" customWidth="1"/>
    <col min="14618" max="14618" width="8.75" style="1027" customWidth="1"/>
    <col min="14619" max="14624" width="9.625" style="1027" customWidth="1"/>
    <col min="14625" max="14630" width="9" style="1027"/>
    <col min="14631" max="14632" width="8.625" style="1027" customWidth="1"/>
    <col min="14633" max="14633" width="3.5" style="1027" customWidth="1"/>
    <col min="14634" max="14634" width="7.5" style="1027" customWidth="1"/>
    <col min="14635" max="14635" width="7.75" style="1027" customWidth="1"/>
    <col min="14636" max="14636" width="9" style="1027"/>
    <col min="14637" max="14637" width="3.375" style="1027" customWidth="1"/>
    <col min="14638" max="14638" width="9.5" style="1027" customWidth="1"/>
    <col min="14639" max="14852" width="9" style="1027"/>
    <col min="14853" max="14853" width="3.375" style="1027" customWidth="1"/>
    <col min="14854" max="14858" width="9.625" style="1027" customWidth="1"/>
    <col min="14859" max="14859" width="3.375" style="1027" customWidth="1"/>
    <col min="14860" max="14860" width="8.25" style="1027" customWidth="1"/>
    <col min="14861" max="14861" width="3.375" style="1027" customWidth="1"/>
    <col min="14862" max="14862" width="8.625" style="1027" customWidth="1"/>
    <col min="14863" max="14863" width="3.375" style="1027" customWidth="1"/>
    <col min="14864" max="14864" width="8.5" style="1027" customWidth="1"/>
    <col min="14865" max="14865" width="3.375" style="1027" customWidth="1"/>
    <col min="14866" max="14866" width="9.125" style="1027" customWidth="1"/>
    <col min="14867" max="14867" width="3.375" style="1027" customWidth="1"/>
    <col min="14868" max="14868" width="8.875" style="1027" customWidth="1"/>
    <col min="14869" max="14869" width="3.375" style="1027" customWidth="1"/>
    <col min="14870" max="14870" width="9" style="1027"/>
    <col min="14871" max="14871" width="3.375" style="1027" customWidth="1"/>
    <col min="14872" max="14872" width="9.875" style="1027" customWidth="1"/>
    <col min="14873" max="14873" width="3.375" style="1027" customWidth="1"/>
    <col min="14874" max="14874" width="8.75" style="1027" customWidth="1"/>
    <col min="14875" max="14880" width="9.625" style="1027" customWidth="1"/>
    <col min="14881" max="14886" width="9" style="1027"/>
    <col min="14887" max="14888" width="8.625" style="1027" customWidth="1"/>
    <col min="14889" max="14889" width="3.5" style="1027" customWidth="1"/>
    <col min="14890" max="14890" width="7.5" style="1027" customWidth="1"/>
    <col min="14891" max="14891" width="7.75" style="1027" customWidth="1"/>
    <col min="14892" max="14892" width="9" style="1027"/>
    <col min="14893" max="14893" width="3.375" style="1027" customWidth="1"/>
    <col min="14894" max="14894" width="9.5" style="1027" customWidth="1"/>
    <col min="14895" max="15108" width="9" style="1027"/>
    <col min="15109" max="15109" width="3.375" style="1027" customWidth="1"/>
    <col min="15110" max="15114" width="9.625" style="1027" customWidth="1"/>
    <col min="15115" max="15115" width="3.375" style="1027" customWidth="1"/>
    <col min="15116" max="15116" width="8.25" style="1027" customWidth="1"/>
    <col min="15117" max="15117" width="3.375" style="1027" customWidth="1"/>
    <col min="15118" max="15118" width="8.625" style="1027" customWidth="1"/>
    <col min="15119" max="15119" width="3.375" style="1027" customWidth="1"/>
    <col min="15120" max="15120" width="8.5" style="1027" customWidth="1"/>
    <col min="15121" max="15121" width="3.375" style="1027" customWidth="1"/>
    <col min="15122" max="15122" width="9.125" style="1027" customWidth="1"/>
    <col min="15123" max="15123" width="3.375" style="1027" customWidth="1"/>
    <col min="15124" max="15124" width="8.875" style="1027" customWidth="1"/>
    <col min="15125" max="15125" width="3.375" style="1027" customWidth="1"/>
    <col min="15126" max="15126" width="9" style="1027"/>
    <col min="15127" max="15127" width="3.375" style="1027" customWidth="1"/>
    <col min="15128" max="15128" width="9.875" style="1027" customWidth="1"/>
    <col min="15129" max="15129" width="3.375" style="1027" customWidth="1"/>
    <col min="15130" max="15130" width="8.75" style="1027" customWidth="1"/>
    <col min="15131" max="15136" width="9.625" style="1027" customWidth="1"/>
    <col min="15137" max="15142" width="9" style="1027"/>
    <col min="15143" max="15144" width="8.625" style="1027" customWidth="1"/>
    <col min="15145" max="15145" width="3.5" style="1027" customWidth="1"/>
    <col min="15146" max="15146" width="7.5" style="1027" customWidth="1"/>
    <col min="15147" max="15147" width="7.75" style="1027" customWidth="1"/>
    <col min="15148" max="15148" width="9" style="1027"/>
    <col min="15149" max="15149" width="3.375" style="1027" customWidth="1"/>
    <col min="15150" max="15150" width="9.5" style="1027" customWidth="1"/>
    <col min="15151" max="15364" width="9" style="1027"/>
    <col min="15365" max="15365" width="3.375" style="1027" customWidth="1"/>
    <col min="15366" max="15370" width="9.625" style="1027" customWidth="1"/>
    <col min="15371" max="15371" width="3.375" style="1027" customWidth="1"/>
    <col min="15372" max="15372" width="8.25" style="1027" customWidth="1"/>
    <col min="15373" max="15373" width="3.375" style="1027" customWidth="1"/>
    <col min="15374" max="15374" width="8.625" style="1027" customWidth="1"/>
    <col min="15375" max="15375" width="3.375" style="1027" customWidth="1"/>
    <col min="15376" max="15376" width="8.5" style="1027" customWidth="1"/>
    <col min="15377" max="15377" width="3.375" style="1027" customWidth="1"/>
    <col min="15378" max="15378" width="9.125" style="1027" customWidth="1"/>
    <col min="15379" max="15379" width="3.375" style="1027" customWidth="1"/>
    <col min="15380" max="15380" width="8.875" style="1027" customWidth="1"/>
    <col min="15381" max="15381" width="3.375" style="1027" customWidth="1"/>
    <col min="15382" max="15382" width="9" style="1027"/>
    <col min="15383" max="15383" width="3.375" style="1027" customWidth="1"/>
    <col min="15384" max="15384" width="9.875" style="1027" customWidth="1"/>
    <col min="15385" max="15385" width="3.375" style="1027" customWidth="1"/>
    <col min="15386" max="15386" width="8.75" style="1027" customWidth="1"/>
    <col min="15387" max="15392" width="9.625" style="1027" customWidth="1"/>
    <col min="15393" max="15398" width="9" style="1027"/>
    <col min="15399" max="15400" width="8.625" style="1027" customWidth="1"/>
    <col min="15401" max="15401" width="3.5" style="1027" customWidth="1"/>
    <col min="15402" max="15402" width="7.5" style="1027" customWidth="1"/>
    <col min="15403" max="15403" width="7.75" style="1027" customWidth="1"/>
    <col min="15404" max="15404" width="9" style="1027"/>
    <col min="15405" max="15405" width="3.375" style="1027" customWidth="1"/>
    <col min="15406" max="15406" width="9.5" style="1027" customWidth="1"/>
    <col min="15407" max="15620" width="9" style="1027"/>
    <col min="15621" max="15621" width="3.375" style="1027" customWidth="1"/>
    <col min="15622" max="15626" width="9.625" style="1027" customWidth="1"/>
    <col min="15627" max="15627" width="3.375" style="1027" customWidth="1"/>
    <col min="15628" max="15628" width="8.25" style="1027" customWidth="1"/>
    <col min="15629" max="15629" width="3.375" style="1027" customWidth="1"/>
    <col min="15630" max="15630" width="8.625" style="1027" customWidth="1"/>
    <col min="15631" max="15631" width="3.375" style="1027" customWidth="1"/>
    <col min="15632" max="15632" width="8.5" style="1027" customWidth="1"/>
    <col min="15633" max="15633" width="3.375" style="1027" customWidth="1"/>
    <col min="15634" max="15634" width="9.125" style="1027" customWidth="1"/>
    <col min="15635" max="15635" width="3.375" style="1027" customWidth="1"/>
    <col min="15636" max="15636" width="8.875" style="1027" customWidth="1"/>
    <col min="15637" max="15637" width="3.375" style="1027" customWidth="1"/>
    <col min="15638" max="15638" width="9" style="1027"/>
    <col min="15639" max="15639" width="3.375" style="1027" customWidth="1"/>
    <col min="15640" max="15640" width="9.875" style="1027" customWidth="1"/>
    <col min="15641" max="15641" width="3.375" style="1027" customWidth="1"/>
    <col min="15642" max="15642" width="8.75" style="1027" customWidth="1"/>
    <col min="15643" max="15648" width="9.625" style="1027" customWidth="1"/>
    <col min="15649" max="15654" width="9" style="1027"/>
    <col min="15655" max="15656" width="8.625" style="1027" customWidth="1"/>
    <col min="15657" max="15657" width="3.5" style="1027" customWidth="1"/>
    <col min="15658" max="15658" width="7.5" style="1027" customWidth="1"/>
    <col min="15659" max="15659" width="7.75" style="1027" customWidth="1"/>
    <col min="15660" max="15660" width="9" style="1027"/>
    <col min="15661" max="15661" width="3.375" style="1027" customWidth="1"/>
    <col min="15662" max="15662" width="9.5" style="1027" customWidth="1"/>
    <col min="15663" max="15876" width="9" style="1027"/>
    <col min="15877" max="15877" width="3.375" style="1027" customWidth="1"/>
    <col min="15878" max="15882" width="9.625" style="1027" customWidth="1"/>
    <col min="15883" max="15883" width="3.375" style="1027" customWidth="1"/>
    <col min="15884" max="15884" width="8.25" style="1027" customWidth="1"/>
    <col min="15885" max="15885" width="3.375" style="1027" customWidth="1"/>
    <col min="15886" max="15886" width="8.625" style="1027" customWidth="1"/>
    <col min="15887" max="15887" width="3.375" style="1027" customWidth="1"/>
    <col min="15888" max="15888" width="8.5" style="1027" customWidth="1"/>
    <col min="15889" max="15889" width="3.375" style="1027" customWidth="1"/>
    <col min="15890" max="15890" width="9.125" style="1027" customWidth="1"/>
    <col min="15891" max="15891" width="3.375" style="1027" customWidth="1"/>
    <col min="15892" max="15892" width="8.875" style="1027" customWidth="1"/>
    <col min="15893" max="15893" width="3.375" style="1027" customWidth="1"/>
    <col min="15894" max="15894" width="9" style="1027"/>
    <col min="15895" max="15895" width="3.375" style="1027" customWidth="1"/>
    <col min="15896" max="15896" width="9.875" style="1027" customWidth="1"/>
    <col min="15897" max="15897" width="3.375" style="1027" customWidth="1"/>
    <col min="15898" max="15898" width="8.75" style="1027" customWidth="1"/>
    <col min="15899" max="15904" width="9.625" style="1027" customWidth="1"/>
    <col min="15905" max="15910" width="9" style="1027"/>
    <col min="15911" max="15912" width="8.625" style="1027" customWidth="1"/>
    <col min="15913" max="15913" width="3.5" style="1027" customWidth="1"/>
    <col min="15914" max="15914" width="7.5" style="1027" customWidth="1"/>
    <col min="15915" max="15915" width="7.75" style="1027" customWidth="1"/>
    <col min="15916" max="15916" width="9" style="1027"/>
    <col min="15917" max="15917" width="3.375" style="1027" customWidth="1"/>
    <col min="15918" max="15918" width="9.5" style="1027" customWidth="1"/>
    <col min="15919" max="16132" width="9" style="1027"/>
    <col min="16133" max="16133" width="3.375" style="1027" customWidth="1"/>
    <col min="16134" max="16138" width="9.625" style="1027" customWidth="1"/>
    <col min="16139" max="16139" width="3.375" style="1027" customWidth="1"/>
    <col min="16140" max="16140" width="8.25" style="1027" customWidth="1"/>
    <col min="16141" max="16141" width="3.375" style="1027" customWidth="1"/>
    <col min="16142" max="16142" width="8.625" style="1027" customWidth="1"/>
    <col min="16143" max="16143" width="3.375" style="1027" customWidth="1"/>
    <col min="16144" max="16144" width="8.5" style="1027" customWidth="1"/>
    <col min="16145" max="16145" width="3.375" style="1027" customWidth="1"/>
    <col min="16146" max="16146" width="9.125" style="1027" customWidth="1"/>
    <col min="16147" max="16147" width="3.375" style="1027" customWidth="1"/>
    <col min="16148" max="16148" width="8.875" style="1027" customWidth="1"/>
    <col min="16149" max="16149" width="3.375" style="1027" customWidth="1"/>
    <col min="16150" max="16150" width="9" style="1027"/>
    <col min="16151" max="16151" width="3.375" style="1027" customWidth="1"/>
    <col min="16152" max="16152" width="9.875" style="1027" customWidth="1"/>
    <col min="16153" max="16153" width="3.375" style="1027" customWidth="1"/>
    <col min="16154" max="16154" width="8.75" style="1027" customWidth="1"/>
    <col min="16155" max="16160" width="9.625" style="1027" customWidth="1"/>
    <col min="16161" max="16166" width="9" style="1027"/>
    <col min="16167" max="16168" width="8.625" style="1027" customWidth="1"/>
    <col min="16169" max="16169" width="3.5" style="1027" customWidth="1"/>
    <col min="16170" max="16170" width="7.5" style="1027" customWidth="1"/>
    <col min="16171" max="16171" width="7.75" style="1027" customWidth="1"/>
    <col min="16172" max="16172" width="9" style="1027"/>
    <col min="16173" max="16173" width="3.375" style="1027" customWidth="1"/>
    <col min="16174" max="16174" width="9.5" style="1027" customWidth="1"/>
    <col min="16175" max="16384" width="9" style="1027"/>
  </cols>
  <sheetData>
    <row r="1" spans="1:53" ht="12" customHeight="1">
      <c r="A1" s="227" t="s">
        <v>2025</v>
      </c>
      <c r="B1" s="1026"/>
      <c r="D1" s="1028"/>
      <c r="E1" s="1029"/>
      <c r="F1" s="1029"/>
      <c r="G1" s="1029"/>
      <c r="H1" s="1029"/>
      <c r="I1" s="1029"/>
      <c r="J1" s="1029"/>
      <c r="K1" s="1029"/>
      <c r="L1" s="1029"/>
      <c r="M1" s="1029"/>
      <c r="N1" s="1029"/>
      <c r="O1" s="1029"/>
      <c r="P1" s="1029"/>
      <c r="Q1" s="1029"/>
      <c r="R1" s="1029"/>
      <c r="S1" s="1029"/>
      <c r="T1" s="1029"/>
      <c r="U1" s="1029"/>
      <c r="V1" s="1029"/>
      <c r="W1" s="1029"/>
      <c r="X1" s="1029"/>
      <c r="Y1" s="1029"/>
      <c r="Z1" s="1029"/>
      <c r="AA1" s="1029"/>
      <c r="AB1" s="1029"/>
      <c r="AC1" s="1029"/>
      <c r="AD1" s="1029"/>
      <c r="AH1" s="1027" t="s">
        <v>122</v>
      </c>
      <c r="AI1" s="1030" t="s">
        <v>2739</v>
      </c>
      <c r="AJ1" s="1030" t="s">
        <v>2739</v>
      </c>
      <c r="AK1" s="1030" t="s">
        <v>2739</v>
      </c>
      <c r="AL1" s="1030" t="s">
        <v>2739</v>
      </c>
      <c r="AM1" s="1031">
        <v>44344</v>
      </c>
      <c r="AN1" s="1031"/>
      <c r="AX1" s="228" t="s">
        <v>2026</v>
      </c>
    </row>
    <row r="2" spans="1:53" ht="12" customHeight="1">
      <c r="A2" s="1033"/>
      <c r="B2" s="1033"/>
      <c r="C2" s="1034"/>
      <c r="D2" s="1034"/>
      <c r="E2" s="1034"/>
      <c r="F2" s="1034"/>
      <c r="G2" s="2292"/>
      <c r="H2" s="2292"/>
      <c r="I2" s="2292"/>
      <c r="J2" s="2292"/>
      <c r="K2" s="2292"/>
      <c r="L2" s="2292"/>
      <c r="M2" s="2292"/>
      <c r="N2" s="2292"/>
      <c r="O2" s="2292"/>
      <c r="P2" s="2292"/>
      <c r="Q2" s="2292"/>
      <c r="R2" s="2292"/>
      <c r="S2" s="2292"/>
      <c r="T2" s="2292"/>
      <c r="U2" s="2292"/>
      <c r="V2" s="2292"/>
      <c r="W2" s="1034"/>
      <c r="X2" s="1034"/>
      <c r="Y2" s="1034"/>
      <c r="Z2" s="1034"/>
      <c r="AA2" s="1034"/>
      <c r="AB2" s="1034"/>
      <c r="AC2" s="1035" t="s">
        <v>2024</v>
      </c>
      <c r="AD2" s="1036" t="s">
        <v>2027</v>
      </c>
      <c r="AE2" s="1036" t="s">
        <v>2027</v>
      </c>
      <c r="AF2" s="1036" t="s">
        <v>2027</v>
      </c>
      <c r="AG2" s="1036" t="s">
        <v>2027</v>
      </c>
      <c r="AH2" s="1036" t="s">
        <v>2028</v>
      </c>
      <c r="AI2" s="1036" t="s">
        <v>2027</v>
      </c>
      <c r="AJ2" s="1036" t="s">
        <v>2029</v>
      </c>
      <c r="AK2" s="1036" t="s">
        <v>2029</v>
      </c>
      <c r="AL2" s="1036" t="s">
        <v>2029</v>
      </c>
      <c r="AM2" s="1037" t="s">
        <v>2740</v>
      </c>
      <c r="AN2" s="1037" t="s">
        <v>2741</v>
      </c>
      <c r="AO2" s="1036" t="s">
        <v>122</v>
      </c>
      <c r="AP2" s="1036"/>
      <c r="AQ2" s="1036"/>
      <c r="AR2" s="1036"/>
      <c r="AS2" s="1036"/>
      <c r="AT2" s="1036"/>
      <c r="AU2" s="1036"/>
      <c r="AV2" s="1036"/>
      <c r="AX2" s="229" t="s">
        <v>2027</v>
      </c>
      <c r="AY2" s="1036" t="s">
        <v>2030</v>
      </c>
      <c r="AZ2" s="1036" t="s">
        <v>2030</v>
      </c>
    </row>
    <row r="3" spans="1:53" ht="45" customHeight="1">
      <c r="A3" s="2293" t="s">
        <v>155</v>
      </c>
      <c r="B3" s="2293"/>
      <c r="C3" s="1038" t="s">
        <v>2031</v>
      </c>
      <c r="D3" s="1038" t="s">
        <v>2032</v>
      </c>
      <c r="E3" s="1038" t="s">
        <v>2033</v>
      </c>
      <c r="F3" s="1038" t="s">
        <v>2034</v>
      </c>
      <c r="G3" s="2288" t="s">
        <v>2035</v>
      </c>
      <c r="H3" s="2288"/>
      <c r="I3" s="2288" t="s">
        <v>2036</v>
      </c>
      <c r="J3" s="2288"/>
      <c r="K3" s="2288" t="s">
        <v>2037</v>
      </c>
      <c r="L3" s="2288"/>
      <c r="M3" s="2288" t="s">
        <v>2038</v>
      </c>
      <c r="N3" s="2288"/>
      <c r="O3" s="2288" t="s">
        <v>2039</v>
      </c>
      <c r="P3" s="2288"/>
      <c r="Q3" s="2288" t="s">
        <v>2040</v>
      </c>
      <c r="R3" s="2288"/>
      <c r="S3" s="2288" t="s">
        <v>2041</v>
      </c>
      <c r="T3" s="2288"/>
      <c r="U3" s="2288" t="s">
        <v>2042</v>
      </c>
      <c r="V3" s="2288"/>
      <c r="W3" s="1038" t="s">
        <v>2043</v>
      </c>
      <c r="X3" s="1038" t="s">
        <v>2044</v>
      </c>
      <c r="Y3" s="1038" t="s">
        <v>2045</v>
      </c>
      <c r="Z3" s="1038" t="s">
        <v>2046</v>
      </c>
      <c r="AA3" s="1038" t="s">
        <v>2047</v>
      </c>
      <c r="AB3" s="1039" t="s">
        <v>2048</v>
      </c>
      <c r="AC3" s="1038" t="s">
        <v>2049</v>
      </c>
      <c r="AD3" s="1040" t="s">
        <v>2050</v>
      </c>
      <c r="AE3" s="1038" t="s">
        <v>2051</v>
      </c>
      <c r="AF3" s="1038" t="s">
        <v>2052</v>
      </c>
      <c r="AG3" s="1039" t="s">
        <v>2053</v>
      </c>
      <c r="AH3" s="1041" t="s">
        <v>2054</v>
      </c>
      <c r="AI3" s="1041" t="s">
        <v>2055</v>
      </c>
      <c r="AJ3" s="489" t="s">
        <v>2056</v>
      </c>
      <c r="AK3" s="489" t="s">
        <v>2057</v>
      </c>
      <c r="AL3" s="489" t="s">
        <v>2058</v>
      </c>
      <c r="AM3" s="489" t="s">
        <v>2059</v>
      </c>
      <c r="AN3" s="489" t="s">
        <v>2742</v>
      </c>
      <c r="AO3" s="1042" t="s">
        <v>2060</v>
      </c>
      <c r="AP3" s="1041" t="s">
        <v>2743</v>
      </c>
      <c r="AQ3" s="1042" t="s">
        <v>2061</v>
      </c>
      <c r="AR3" s="1042" t="s">
        <v>2062</v>
      </c>
      <c r="AS3" s="1042" t="s">
        <v>2063</v>
      </c>
      <c r="AT3" s="1042" t="s">
        <v>2064</v>
      </c>
      <c r="AU3" s="1041" t="s">
        <v>2065</v>
      </c>
      <c r="AV3" s="1041" t="s">
        <v>2744</v>
      </c>
      <c r="AX3" s="1043" t="s">
        <v>2046</v>
      </c>
      <c r="AY3" s="1038" t="s">
        <v>2054</v>
      </c>
      <c r="AZ3" s="1038" t="s">
        <v>2319</v>
      </c>
    </row>
    <row r="4" spans="1:53" ht="21" customHeight="1">
      <c r="A4" s="2289" t="s">
        <v>168</v>
      </c>
      <c r="B4" s="2290"/>
      <c r="C4" s="1044">
        <v>7580</v>
      </c>
      <c r="D4" s="1044">
        <v>9406</v>
      </c>
      <c r="E4" s="1044">
        <v>11232</v>
      </c>
      <c r="F4" s="1044">
        <v>13058</v>
      </c>
      <c r="G4" s="2291">
        <v>14885</v>
      </c>
      <c r="H4" s="2291"/>
      <c r="I4" s="2291">
        <v>17441</v>
      </c>
      <c r="J4" s="2291"/>
      <c r="K4" s="2291">
        <v>18537</v>
      </c>
      <c r="L4" s="2291"/>
      <c r="M4" s="2291">
        <v>20363</v>
      </c>
      <c r="N4" s="2291"/>
      <c r="O4" s="2291">
        <v>22190</v>
      </c>
      <c r="P4" s="2291"/>
      <c r="Q4" s="2291">
        <v>24016</v>
      </c>
      <c r="R4" s="2291"/>
      <c r="S4" s="2291">
        <v>25842</v>
      </c>
      <c r="T4" s="2291"/>
      <c r="U4" s="2291">
        <v>27668</v>
      </c>
      <c r="V4" s="2291"/>
      <c r="W4" s="1044">
        <v>29495</v>
      </c>
      <c r="X4" s="1044">
        <v>31321</v>
      </c>
      <c r="Y4" s="1044">
        <v>33147</v>
      </c>
      <c r="Z4" s="1044">
        <v>34973</v>
      </c>
      <c r="AA4" s="1044">
        <v>36800</v>
      </c>
      <c r="AB4" s="1045">
        <v>38626</v>
      </c>
      <c r="AC4" s="1044">
        <v>40452</v>
      </c>
      <c r="AD4" s="1046">
        <v>40817</v>
      </c>
      <c r="AE4" s="1045">
        <v>41183</v>
      </c>
      <c r="AF4" s="1047">
        <v>41548</v>
      </c>
      <c r="AG4" s="1048">
        <v>41913</v>
      </c>
      <c r="AH4" s="1049">
        <v>42278</v>
      </c>
      <c r="AI4" s="1049">
        <v>42278</v>
      </c>
      <c r="AJ4" s="1050">
        <v>43009</v>
      </c>
      <c r="AK4" s="490">
        <v>43374</v>
      </c>
      <c r="AL4" s="490">
        <v>43739</v>
      </c>
      <c r="AM4" s="490">
        <v>44105</v>
      </c>
      <c r="AN4" s="490">
        <v>44440</v>
      </c>
      <c r="AO4" s="1051"/>
      <c r="AP4" s="1052"/>
      <c r="AQ4" s="1051"/>
      <c r="AR4" s="1051"/>
      <c r="AS4" s="1051"/>
      <c r="AT4" s="1051"/>
      <c r="AU4" s="1051"/>
      <c r="AV4" s="1051"/>
      <c r="AW4" s="1053"/>
      <c r="AX4" s="1054">
        <v>34700</v>
      </c>
      <c r="AY4" s="1047">
        <v>41913</v>
      </c>
      <c r="AZ4" s="1047">
        <v>41913</v>
      </c>
    </row>
    <row r="5" spans="1:53" ht="12" customHeight="1">
      <c r="A5" s="2286" t="s">
        <v>173</v>
      </c>
      <c r="B5" s="2287"/>
      <c r="C5" s="1055" t="s">
        <v>177</v>
      </c>
      <c r="D5" s="1055" t="s">
        <v>177</v>
      </c>
      <c r="E5" s="1055" t="s">
        <v>177</v>
      </c>
      <c r="F5" s="1055" t="s">
        <v>177</v>
      </c>
      <c r="G5" s="2285" t="s">
        <v>177</v>
      </c>
      <c r="H5" s="2285"/>
      <c r="I5" s="2285" t="s">
        <v>177</v>
      </c>
      <c r="J5" s="2285"/>
      <c r="K5" s="2285" t="s">
        <v>177</v>
      </c>
      <c r="L5" s="2285"/>
      <c r="M5" s="2285" t="s">
        <v>177</v>
      </c>
      <c r="N5" s="2285"/>
      <c r="O5" s="2285" t="s">
        <v>177</v>
      </c>
      <c r="P5" s="2285"/>
      <c r="Q5" s="2285" t="s">
        <v>177</v>
      </c>
      <c r="R5" s="2285"/>
      <c r="S5" s="2285" t="s">
        <v>177</v>
      </c>
      <c r="T5" s="2285"/>
      <c r="U5" s="2285" t="s">
        <v>177</v>
      </c>
      <c r="V5" s="2285"/>
      <c r="W5" s="1055" t="s">
        <v>177</v>
      </c>
      <c r="X5" s="1055" t="s">
        <v>177</v>
      </c>
      <c r="Y5" s="1055" t="s">
        <v>177</v>
      </c>
      <c r="Z5" s="1055" t="s">
        <v>177</v>
      </c>
      <c r="AA5" s="1055" t="s">
        <v>177</v>
      </c>
      <c r="AB5" s="1056" t="s">
        <v>2066</v>
      </c>
      <c r="AC5" s="1055" t="s">
        <v>2066</v>
      </c>
      <c r="AD5" s="1057" t="s">
        <v>2066</v>
      </c>
      <c r="AE5" s="1055" t="s">
        <v>2066</v>
      </c>
      <c r="AF5" s="1055" t="s">
        <v>2066</v>
      </c>
      <c r="AG5" s="1056" t="s">
        <v>2066</v>
      </c>
      <c r="AH5" s="1058" t="s">
        <v>2066</v>
      </c>
      <c r="AI5" s="1058" t="s">
        <v>2066</v>
      </c>
      <c r="AJ5" s="491" t="s">
        <v>2066</v>
      </c>
      <c r="AK5" s="491" t="s">
        <v>2066</v>
      </c>
      <c r="AL5" s="491" t="s">
        <v>2066</v>
      </c>
      <c r="AM5" s="491" t="s">
        <v>2066</v>
      </c>
      <c r="AN5" s="491" t="s">
        <v>2066</v>
      </c>
      <c r="AO5" s="1058" t="s">
        <v>2066</v>
      </c>
      <c r="AP5" s="1059" t="s">
        <v>80</v>
      </c>
      <c r="AQ5" s="1058" t="s">
        <v>80</v>
      </c>
      <c r="AR5" s="1058" t="s">
        <v>80</v>
      </c>
      <c r="AS5" s="1058" t="s">
        <v>80</v>
      </c>
      <c r="AT5" s="1058" t="s">
        <v>80</v>
      </c>
      <c r="AU5" s="1058" t="s">
        <v>80</v>
      </c>
      <c r="AV5" s="1058" t="s">
        <v>80</v>
      </c>
      <c r="AW5" s="1053"/>
      <c r="AX5" s="1060" t="s">
        <v>2066</v>
      </c>
      <c r="AY5" s="1055" t="s">
        <v>2066</v>
      </c>
      <c r="AZ5" s="1055" t="s">
        <v>2066</v>
      </c>
    </row>
    <row r="6" spans="1:53" ht="9" customHeight="1">
      <c r="A6" s="1061"/>
      <c r="B6" s="1062"/>
      <c r="C6" s="1063"/>
      <c r="D6" s="1063"/>
      <c r="E6" s="1063"/>
      <c r="F6" s="1063"/>
      <c r="G6" s="1063"/>
      <c r="H6" s="1063"/>
      <c r="I6" s="1063"/>
      <c r="J6" s="1063"/>
      <c r="K6" s="1063"/>
      <c r="L6" s="1063"/>
      <c r="M6" s="1063"/>
      <c r="N6" s="1063"/>
      <c r="O6" s="1063"/>
      <c r="P6" s="1064"/>
      <c r="Q6" s="1064"/>
      <c r="R6" s="1064"/>
      <c r="S6" s="1064"/>
      <c r="T6" s="1064"/>
      <c r="U6" s="1064"/>
      <c r="V6" s="1064"/>
      <c r="W6" s="1064"/>
      <c r="X6" s="1063"/>
      <c r="Y6" s="1063"/>
      <c r="Z6" s="1063"/>
      <c r="AA6" s="1065"/>
      <c r="AB6" s="1063"/>
      <c r="AC6" s="1066"/>
      <c r="AD6" s="1065"/>
      <c r="AE6" s="1065"/>
      <c r="AF6" s="1065"/>
      <c r="AG6" s="1065"/>
      <c r="AH6" s="1066"/>
      <c r="AI6" s="1066"/>
      <c r="AJ6" s="492"/>
      <c r="AK6" s="492"/>
      <c r="AL6" s="492"/>
      <c r="AM6" s="492"/>
      <c r="AN6" s="492"/>
      <c r="AO6" s="1066" t="s">
        <v>122</v>
      </c>
      <c r="AP6" s="1067"/>
      <c r="AQ6" s="1066"/>
      <c r="AR6" s="1066"/>
      <c r="AS6" s="1066"/>
      <c r="AT6" s="1066"/>
      <c r="AU6" s="1066"/>
      <c r="AV6" s="1066"/>
      <c r="AX6" s="1068"/>
      <c r="AY6" s="1069"/>
      <c r="AZ6" s="1069"/>
    </row>
    <row r="7" spans="1:53" ht="12" customHeight="1">
      <c r="A7" s="1070" t="s">
        <v>2067</v>
      </c>
      <c r="B7" s="1071" t="s">
        <v>208</v>
      </c>
      <c r="C7" s="1072">
        <v>2302783</v>
      </c>
      <c r="D7" s="1072">
        <v>2455668</v>
      </c>
      <c r="E7" s="1072">
        <v>2647326</v>
      </c>
      <c r="F7" s="1072">
        <v>2924276</v>
      </c>
      <c r="G7" s="1072"/>
      <c r="H7" s="1072">
        <v>3222490</v>
      </c>
      <c r="I7" s="1072"/>
      <c r="J7" s="1072">
        <v>3059083</v>
      </c>
      <c r="K7" s="1072"/>
      <c r="L7" s="1072">
        <v>3311526</v>
      </c>
      <c r="M7" s="1072"/>
      <c r="N7" s="1072">
        <v>3622519</v>
      </c>
      <c r="O7" s="1072"/>
      <c r="P7" s="1072">
        <v>3908127</v>
      </c>
      <c r="Q7" s="1072"/>
      <c r="R7" s="1072">
        <v>4309944</v>
      </c>
      <c r="S7" s="1072"/>
      <c r="T7" s="1072">
        <v>4667928</v>
      </c>
      <c r="U7" s="1072"/>
      <c r="V7" s="1072">
        <v>4992140</v>
      </c>
      <c r="W7" s="1072">
        <v>5144892</v>
      </c>
      <c r="X7" s="1072">
        <v>5278050</v>
      </c>
      <c r="Y7" s="1072">
        <v>5405040</v>
      </c>
      <c r="Z7" s="1072">
        <v>5401877</v>
      </c>
      <c r="AA7" s="1072">
        <v>5550574</v>
      </c>
      <c r="AB7" s="1072">
        <v>5590601</v>
      </c>
      <c r="AC7" s="230">
        <v>5588133</v>
      </c>
      <c r="AD7" s="231">
        <f>AD8+AD18+AD22+AD28+AD34+AD41+AD46+AD54+AD60+AD63</f>
        <v>5582038</v>
      </c>
      <c r="AE7" s="231">
        <f>AE8+AE18+AE22+AE28+AE34+AE41+AE46+AE54+AE60+AE63</f>
        <v>5571096</v>
      </c>
      <c r="AF7" s="231">
        <f>AF8+AF18+AF22+AF28+AF34+AF41+AF46+AF54+AF60+AF63</f>
        <v>5556788</v>
      </c>
      <c r="AG7" s="231">
        <f>AG8+AG18+AG22+AG28+AG34+AG41+AG46+AG54+AG60+AG63</f>
        <v>5541205</v>
      </c>
      <c r="AH7" s="230">
        <f t="shared" ref="AH7:AN7" si="0">AH8+AH18+AH22+AH28+AH34+AH41+AH46+AH54+AH60+AH63</f>
        <v>5534800</v>
      </c>
      <c r="AI7" s="232">
        <f t="shared" si="0"/>
        <v>5520576</v>
      </c>
      <c r="AJ7" s="232">
        <f t="shared" si="0"/>
        <v>5503021</v>
      </c>
      <c r="AK7" s="232">
        <f t="shared" si="0"/>
        <v>5483450</v>
      </c>
      <c r="AL7" s="232">
        <f t="shared" si="0"/>
        <v>5463596</v>
      </c>
      <c r="AM7" s="1073">
        <f t="shared" si="0"/>
        <v>5469184</v>
      </c>
      <c r="AN7" s="232">
        <f t="shared" si="0"/>
        <v>5439721</v>
      </c>
      <c r="AO7" s="233">
        <f>AH7-AC7</f>
        <v>-53333</v>
      </c>
      <c r="AP7" s="243">
        <f>AM7-AH7</f>
        <v>-65616</v>
      </c>
      <c r="AQ7" s="233">
        <f t="shared" ref="AQ7:AV22" si="1">AI7-AH7</f>
        <v>-14224</v>
      </c>
      <c r="AR7" s="233">
        <f t="shared" si="1"/>
        <v>-17555</v>
      </c>
      <c r="AS7" s="233">
        <f t="shared" si="1"/>
        <v>-19571</v>
      </c>
      <c r="AT7" s="233">
        <f t="shared" si="1"/>
        <v>-19854</v>
      </c>
      <c r="AU7" s="233">
        <f t="shared" si="1"/>
        <v>5588</v>
      </c>
      <c r="AV7" s="233">
        <f t="shared" si="1"/>
        <v>-29463</v>
      </c>
      <c r="AW7" s="1074"/>
      <c r="AX7" s="234">
        <f>AX8+AX18+AX22+AX28+AX34+AX41+AX46+AX54+AX60+AX63</f>
        <v>5526689</v>
      </c>
      <c r="AY7" s="1069">
        <f>AH7-AX7</f>
        <v>8111</v>
      </c>
      <c r="AZ7" s="1075">
        <f>AM7-AX7</f>
        <v>-57505</v>
      </c>
    </row>
    <row r="8" spans="1:53" ht="20.25" customHeight="1">
      <c r="A8" s="1076">
        <v>100</v>
      </c>
      <c r="B8" s="1071" t="s">
        <v>1795</v>
      </c>
      <c r="C8" s="1072">
        <v>746534</v>
      </c>
      <c r="D8" s="1072">
        <v>818602</v>
      </c>
      <c r="E8" s="1072">
        <v>915216</v>
      </c>
      <c r="F8" s="1072">
        <v>1058033</v>
      </c>
      <c r="G8" s="1072"/>
      <c r="H8" s="1072">
        <v>1134436</v>
      </c>
      <c r="I8" s="1072"/>
      <c r="J8" s="1072">
        <v>693971</v>
      </c>
      <c r="K8" s="1072"/>
      <c r="L8" s="1072">
        <v>820956</v>
      </c>
      <c r="M8" s="1072"/>
      <c r="N8" s="1072">
        <v>986311</v>
      </c>
      <c r="O8" s="1072"/>
      <c r="P8" s="1072">
        <v>1113937</v>
      </c>
      <c r="Q8" s="1072"/>
      <c r="R8" s="1072">
        <v>1216614</v>
      </c>
      <c r="S8" s="1072"/>
      <c r="T8" s="1072">
        <v>1288901</v>
      </c>
      <c r="U8" s="1072"/>
      <c r="V8" s="1072">
        <v>1360565</v>
      </c>
      <c r="W8" s="235">
        <v>1367390</v>
      </c>
      <c r="X8" s="236">
        <v>1410834</v>
      </c>
      <c r="Y8" s="236">
        <v>1477410</v>
      </c>
      <c r="Z8" s="236">
        <v>1423792</v>
      </c>
      <c r="AA8" s="236">
        <v>1493398</v>
      </c>
      <c r="AB8" s="236">
        <v>1525393</v>
      </c>
      <c r="AC8" s="230">
        <v>1544200</v>
      </c>
      <c r="AD8" s="231">
        <f>SUM(AD9:AD17)</f>
        <v>1544496</v>
      </c>
      <c r="AE8" s="231">
        <f>SUM(AE9:AE17)</f>
        <v>1542128</v>
      </c>
      <c r="AF8" s="231">
        <f>SUM(AF9:AF17)</f>
        <v>1539751</v>
      </c>
      <c r="AG8" s="231">
        <f>SUM(AG9:AG17)</f>
        <v>1537864</v>
      </c>
      <c r="AH8" s="230">
        <f t="shared" ref="AH8:AN8" si="2">SUM(AH9:AH17)</f>
        <v>1537272</v>
      </c>
      <c r="AI8" s="237">
        <f t="shared" si="2"/>
        <v>1535765</v>
      </c>
      <c r="AJ8" s="237">
        <f t="shared" si="2"/>
        <v>1532153</v>
      </c>
      <c r="AK8" s="237">
        <f t="shared" si="2"/>
        <v>1527407</v>
      </c>
      <c r="AL8" s="237">
        <f t="shared" si="2"/>
        <v>1522944</v>
      </c>
      <c r="AM8" s="1073">
        <f t="shared" si="2"/>
        <v>1527022</v>
      </c>
      <c r="AN8" s="237">
        <f t="shared" si="2"/>
        <v>1520020</v>
      </c>
      <c r="AO8" s="233">
        <f t="shared" ref="AO8:AO67" si="3">AH8-AC8</f>
        <v>-6928</v>
      </c>
      <c r="AP8" s="243">
        <f t="shared" ref="AP8:AP67" si="4">AM8-AH8</f>
        <v>-10250</v>
      </c>
      <c r="AQ8" s="233">
        <f t="shared" si="1"/>
        <v>-1507</v>
      </c>
      <c r="AR8" s="233">
        <f t="shared" si="1"/>
        <v>-3612</v>
      </c>
      <c r="AS8" s="233">
        <f t="shared" si="1"/>
        <v>-4746</v>
      </c>
      <c r="AT8" s="233">
        <f t="shared" si="1"/>
        <v>-4463</v>
      </c>
      <c r="AU8" s="233">
        <f t="shared" si="1"/>
        <v>4078</v>
      </c>
      <c r="AV8" s="233">
        <f t="shared" si="1"/>
        <v>-7002</v>
      </c>
      <c r="AW8" s="1074"/>
      <c r="AX8" s="234">
        <f>SUM(AX9:AX17)</f>
        <v>1520365</v>
      </c>
      <c r="AY8" s="1069">
        <f t="shared" ref="AY8:AY67" si="5">AH8-AX8</f>
        <v>16907</v>
      </c>
      <c r="AZ8" s="1069">
        <f t="shared" ref="AZ8:AZ67" si="6">AM8-AX8</f>
        <v>6657</v>
      </c>
    </row>
    <row r="9" spans="1:53" ht="12.75" customHeight="1">
      <c r="A9" s="1076">
        <v>101</v>
      </c>
      <c r="B9" s="1077" t="s">
        <v>1797</v>
      </c>
      <c r="C9" s="238">
        <v>42024</v>
      </c>
      <c r="D9" s="238">
        <v>52430</v>
      </c>
      <c r="E9" s="238">
        <v>60044</v>
      </c>
      <c r="F9" s="238">
        <v>73157</v>
      </c>
      <c r="G9" s="238"/>
      <c r="H9" s="238">
        <v>87093</v>
      </c>
      <c r="I9" s="238"/>
      <c r="J9" s="238">
        <v>69974</v>
      </c>
      <c r="K9" s="238"/>
      <c r="L9" s="238">
        <v>83842</v>
      </c>
      <c r="M9" s="238"/>
      <c r="N9" s="238">
        <v>108342</v>
      </c>
      <c r="O9" s="238"/>
      <c r="P9" s="238">
        <v>134197</v>
      </c>
      <c r="Q9" s="238"/>
      <c r="R9" s="238">
        <v>155732</v>
      </c>
      <c r="S9" s="238"/>
      <c r="T9" s="238">
        <v>170932</v>
      </c>
      <c r="U9" s="238"/>
      <c r="V9" s="238">
        <v>183872</v>
      </c>
      <c r="W9" s="235">
        <v>183284</v>
      </c>
      <c r="X9" s="236">
        <v>184734</v>
      </c>
      <c r="Y9" s="236">
        <v>190354</v>
      </c>
      <c r="Z9" s="236">
        <v>157599</v>
      </c>
      <c r="AA9" s="235">
        <v>191309</v>
      </c>
      <c r="AB9" s="236">
        <v>206037</v>
      </c>
      <c r="AC9" s="230">
        <v>210408</v>
      </c>
      <c r="AD9" s="239">
        <v>211091</v>
      </c>
      <c r="AE9" s="239">
        <v>211816</v>
      </c>
      <c r="AF9" s="239">
        <v>212743</v>
      </c>
      <c r="AG9" s="239">
        <v>213358</v>
      </c>
      <c r="AH9" s="240">
        <v>213634</v>
      </c>
      <c r="AI9" s="241">
        <v>213959</v>
      </c>
      <c r="AJ9" s="242">
        <v>214156</v>
      </c>
      <c r="AK9" s="242">
        <v>213944</v>
      </c>
      <c r="AL9" s="242">
        <v>214255</v>
      </c>
      <c r="AM9" s="1078">
        <v>213773</v>
      </c>
      <c r="AN9" s="242">
        <v>212910</v>
      </c>
      <c r="AO9" s="233">
        <f t="shared" si="3"/>
        <v>3226</v>
      </c>
      <c r="AP9" s="243">
        <f t="shared" si="4"/>
        <v>139</v>
      </c>
      <c r="AQ9" s="233">
        <f t="shared" si="1"/>
        <v>325</v>
      </c>
      <c r="AR9" s="233">
        <f t="shared" si="1"/>
        <v>197</v>
      </c>
      <c r="AS9" s="233">
        <f t="shared" si="1"/>
        <v>-212</v>
      </c>
      <c r="AT9" s="243">
        <f t="shared" si="1"/>
        <v>311</v>
      </c>
      <c r="AU9" s="244">
        <f t="shared" si="1"/>
        <v>-482</v>
      </c>
      <c r="AV9" s="244">
        <f t="shared" si="1"/>
        <v>-863</v>
      </c>
      <c r="AW9" s="1074"/>
      <c r="AX9" s="234">
        <v>191716</v>
      </c>
      <c r="AY9" s="1069">
        <f t="shared" si="5"/>
        <v>21918</v>
      </c>
      <c r="AZ9" s="1069">
        <f t="shared" si="6"/>
        <v>22057</v>
      </c>
      <c r="BA9" s="1027" t="s">
        <v>122</v>
      </c>
    </row>
    <row r="10" spans="1:53" ht="12.75" customHeight="1">
      <c r="A10" s="1076">
        <v>102</v>
      </c>
      <c r="B10" s="1077" t="s">
        <v>1799</v>
      </c>
      <c r="C10" s="238" t="s">
        <v>2068</v>
      </c>
      <c r="D10" s="238" t="s">
        <v>2068</v>
      </c>
      <c r="E10" s="238">
        <v>86334</v>
      </c>
      <c r="F10" s="238">
        <v>128594</v>
      </c>
      <c r="G10" s="238"/>
      <c r="H10" s="238">
        <v>155933</v>
      </c>
      <c r="I10" s="238"/>
      <c r="J10" s="238">
        <v>97746</v>
      </c>
      <c r="K10" s="238"/>
      <c r="L10" s="238">
        <v>114691</v>
      </c>
      <c r="M10" s="238"/>
      <c r="N10" s="238">
        <v>138577</v>
      </c>
      <c r="O10" s="238"/>
      <c r="P10" s="238">
        <v>155775</v>
      </c>
      <c r="Q10" s="238"/>
      <c r="R10" s="238">
        <v>169432</v>
      </c>
      <c r="S10" s="238"/>
      <c r="T10" s="238">
        <v>171281</v>
      </c>
      <c r="U10" s="238"/>
      <c r="V10" s="238">
        <v>157891</v>
      </c>
      <c r="W10" s="235">
        <v>142313</v>
      </c>
      <c r="X10" s="236">
        <v>133745</v>
      </c>
      <c r="Y10" s="236">
        <v>129578</v>
      </c>
      <c r="Z10" s="236">
        <v>97473</v>
      </c>
      <c r="AA10" s="235">
        <v>120518</v>
      </c>
      <c r="AB10" s="236">
        <v>128050</v>
      </c>
      <c r="AC10" s="230">
        <v>133451</v>
      </c>
      <c r="AD10" s="239">
        <v>134190</v>
      </c>
      <c r="AE10" s="239">
        <v>134531</v>
      </c>
      <c r="AF10" s="239">
        <v>134707</v>
      </c>
      <c r="AG10" s="239">
        <v>135888</v>
      </c>
      <c r="AH10" s="240">
        <v>136088</v>
      </c>
      <c r="AI10" s="241">
        <v>136658</v>
      </c>
      <c r="AJ10" s="242">
        <v>136968</v>
      </c>
      <c r="AK10" s="242">
        <v>136985</v>
      </c>
      <c r="AL10" s="242">
        <v>136865</v>
      </c>
      <c r="AM10" s="1078">
        <v>136854</v>
      </c>
      <c r="AN10" s="242">
        <v>136688</v>
      </c>
      <c r="AO10" s="233">
        <f t="shared" si="3"/>
        <v>2637</v>
      </c>
      <c r="AP10" s="243">
        <f t="shared" si="4"/>
        <v>766</v>
      </c>
      <c r="AQ10" s="233">
        <f t="shared" si="1"/>
        <v>570</v>
      </c>
      <c r="AR10" s="233">
        <f t="shared" si="1"/>
        <v>310</v>
      </c>
      <c r="AS10" s="233">
        <f t="shared" si="1"/>
        <v>17</v>
      </c>
      <c r="AT10" s="233">
        <f t="shared" si="1"/>
        <v>-120</v>
      </c>
      <c r="AU10" s="233">
        <f t="shared" si="1"/>
        <v>-11</v>
      </c>
      <c r="AV10" s="233">
        <f t="shared" si="1"/>
        <v>-166</v>
      </c>
      <c r="AW10" s="1074"/>
      <c r="AX10" s="234">
        <v>124538</v>
      </c>
      <c r="AY10" s="1069">
        <f t="shared" si="5"/>
        <v>11550</v>
      </c>
      <c r="AZ10" s="1069">
        <f t="shared" si="6"/>
        <v>12316</v>
      </c>
    </row>
    <row r="11" spans="1:53" ht="12.75" customHeight="1">
      <c r="A11" s="1076">
        <v>110</v>
      </c>
      <c r="B11" s="1077" t="s">
        <v>2069</v>
      </c>
      <c r="C11" s="238" t="s">
        <v>2068</v>
      </c>
      <c r="D11" s="238" t="s">
        <v>2068</v>
      </c>
      <c r="E11" s="238" t="s">
        <v>2068</v>
      </c>
      <c r="F11" s="238" t="s">
        <v>2068</v>
      </c>
      <c r="G11" s="238"/>
      <c r="H11" s="238">
        <v>237609</v>
      </c>
      <c r="I11" s="238"/>
      <c r="J11" s="238">
        <v>90943</v>
      </c>
      <c r="K11" s="238"/>
      <c r="L11" s="238">
        <v>122953</v>
      </c>
      <c r="M11" s="238"/>
      <c r="N11" s="238">
        <v>156099</v>
      </c>
      <c r="O11" s="238"/>
      <c r="P11" s="238">
        <v>178732</v>
      </c>
      <c r="Q11" s="238"/>
      <c r="R11" s="238">
        <v>171835</v>
      </c>
      <c r="S11" s="238"/>
      <c r="T11" s="238">
        <v>148288</v>
      </c>
      <c r="U11" s="238"/>
      <c r="V11" s="238">
        <v>130491</v>
      </c>
      <c r="W11" s="238">
        <v>115329</v>
      </c>
      <c r="X11" s="236">
        <v>119163</v>
      </c>
      <c r="Y11" s="236">
        <v>116279</v>
      </c>
      <c r="Z11" s="236">
        <v>103711</v>
      </c>
      <c r="AA11" s="235">
        <v>107982</v>
      </c>
      <c r="AB11" s="236">
        <v>116591</v>
      </c>
      <c r="AC11" s="230">
        <v>126393</v>
      </c>
      <c r="AD11" s="239">
        <v>127506</v>
      </c>
      <c r="AE11" s="239">
        <v>127891</v>
      </c>
      <c r="AF11" s="239">
        <v>129330</v>
      </c>
      <c r="AG11" s="239">
        <v>130187</v>
      </c>
      <c r="AH11" s="240">
        <v>135153</v>
      </c>
      <c r="AI11" s="241">
        <v>137638</v>
      </c>
      <c r="AJ11" s="242">
        <v>139333</v>
      </c>
      <c r="AK11" s="242">
        <v>140897</v>
      </c>
      <c r="AL11" s="242">
        <v>142232</v>
      </c>
      <c r="AM11" s="1078">
        <v>147715</v>
      </c>
      <c r="AN11" s="242">
        <v>148014</v>
      </c>
      <c r="AO11" s="233">
        <f t="shared" si="3"/>
        <v>8760</v>
      </c>
      <c r="AP11" s="243">
        <f t="shared" si="4"/>
        <v>12562</v>
      </c>
      <c r="AQ11" s="233">
        <f t="shared" si="1"/>
        <v>2485</v>
      </c>
      <c r="AR11" s="233">
        <f t="shared" si="1"/>
        <v>1695</v>
      </c>
      <c r="AS11" s="233">
        <f t="shared" si="1"/>
        <v>1564</v>
      </c>
      <c r="AT11" s="243">
        <f t="shared" si="1"/>
        <v>1335</v>
      </c>
      <c r="AU11" s="243">
        <f t="shared" si="1"/>
        <v>5483</v>
      </c>
      <c r="AV11" s="244">
        <f t="shared" si="1"/>
        <v>299</v>
      </c>
      <c r="AW11" s="1074"/>
      <c r="AX11" s="234">
        <v>111195</v>
      </c>
      <c r="AY11" s="1069">
        <f t="shared" si="5"/>
        <v>23958</v>
      </c>
      <c r="AZ11" s="1069">
        <f t="shared" si="6"/>
        <v>36520</v>
      </c>
    </row>
    <row r="12" spans="1:53" ht="12.75" customHeight="1">
      <c r="A12" s="1079">
        <v>105</v>
      </c>
      <c r="B12" s="1077" t="s">
        <v>1803</v>
      </c>
      <c r="C12" s="238" t="s">
        <v>2068</v>
      </c>
      <c r="D12" s="238" t="s">
        <v>2068</v>
      </c>
      <c r="E12" s="238" t="s">
        <v>2068</v>
      </c>
      <c r="F12" s="238" t="s">
        <v>2068</v>
      </c>
      <c r="G12" s="238"/>
      <c r="H12" s="238" t="s">
        <v>2068</v>
      </c>
      <c r="I12" s="238"/>
      <c r="J12" s="238" t="s">
        <v>2068</v>
      </c>
      <c r="K12" s="238"/>
      <c r="L12" s="238" t="s">
        <v>2068</v>
      </c>
      <c r="M12" s="238"/>
      <c r="N12" s="238" t="s">
        <v>2068</v>
      </c>
      <c r="O12" s="238"/>
      <c r="P12" s="238" t="s">
        <v>2068</v>
      </c>
      <c r="Q12" s="238"/>
      <c r="R12" s="238" t="s">
        <v>2068</v>
      </c>
      <c r="S12" s="238"/>
      <c r="T12" s="238">
        <v>188419</v>
      </c>
      <c r="U12" s="238"/>
      <c r="V12" s="238">
        <v>165868</v>
      </c>
      <c r="W12" s="235">
        <v>142418</v>
      </c>
      <c r="X12" s="236">
        <v>130429</v>
      </c>
      <c r="Y12" s="236">
        <v>123919</v>
      </c>
      <c r="Z12" s="236">
        <v>98856</v>
      </c>
      <c r="AA12" s="235">
        <v>106897</v>
      </c>
      <c r="AB12" s="236">
        <v>106985</v>
      </c>
      <c r="AC12" s="230">
        <v>108304</v>
      </c>
      <c r="AD12" s="239">
        <v>107935</v>
      </c>
      <c r="AE12" s="239">
        <v>107100</v>
      </c>
      <c r="AF12" s="239">
        <v>106736</v>
      </c>
      <c r="AG12" s="239">
        <v>106453</v>
      </c>
      <c r="AH12" s="240">
        <v>106956</v>
      </c>
      <c r="AI12" s="241">
        <v>107109</v>
      </c>
      <c r="AJ12" s="242">
        <v>107056</v>
      </c>
      <c r="AK12" s="242">
        <v>107191</v>
      </c>
      <c r="AL12" s="242">
        <v>107307</v>
      </c>
      <c r="AM12" s="1078">
        <v>109270</v>
      </c>
      <c r="AN12" s="242">
        <v>109049</v>
      </c>
      <c r="AO12" s="233">
        <f t="shared" si="3"/>
        <v>-1348</v>
      </c>
      <c r="AP12" s="243">
        <f t="shared" si="4"/>
        <v>2314</v>
      </c>
      <c r="AQ12" s="233">
        <f t="shared" si="1"/>
        <v>153</v>
      </c>
      <c r="AR12" s="233">
        <f t="shared" si="1"/>
        <v>-53</v>
      </c>
      <c r="AS12" s="233">
        <f t="shared" si="1"/>
        <v>135</v>
      </c>
      <c r="AT12" s="243">
        <f t="shared" si="1"/>
        <v>116</v>
      </c>
      <c r="AU12" s="244">
        <f t="shared" si="1"/>
        <v>1963</v>
      </c>
      <c r="AV12" s="244">
        <f t="shared" si="1"/>
        <v>-221</v>
      </c>
      <c r="AW12" s="1074"/>
      <c r="AX12" s="234">
        <v>117558</v>
      </c>
      <c r="AY12" s="1069">
        <f t="shared" si="5"/>
        <v>-10602</v>
      </c>
      <c r="AZ12" s="1069">
        <f t="shared" si="6"/>
        <v>-8288</v>
      </c>
      <c r="BA12" s="1027" t="s">
        <v>122</v>
      </c>
    </row>
    <row r="13" spans="1:53" ht="12.75" customHeight="1">
      <c r="A13" s="1079">
        <v>109</v>
      </c>
      <c r="B13" s="1077" t="s">
        <v>1805</v>
      </c>
      <c r="C13" s="238" t="s">
        <v>2068</v>
      </c>
      <c r="D13" s="238" t="s">
        <v>2068</v>
      </c>
      <c r="E13" s="238" t="s">
        <v>2068</v>
      </c>
      <c r="F13" s="238" t="s">
        <v>2068</v>
      </c>
      <c r="G13" s="238"/>
      <c r="H13" s="238" t="s">
        <v>2068</v>
      </c>
      <c r="I13" s="238"/>
      <c r="J13" s="238" t="s">
        <v>2068</v>
      </c>
      <c r="K13" s="238"/>
      <c r="L13" s="238" t="s">
        <v>2068</v>
      </c>
      <c r="M13" s="238"/>
      <c r="N13" s="238" t="s">
        <v>2068</v>
      </c>
      <c r="O13" s="238"/>
      <c r="P13" s="238" t="s">
        <v>2068</v>
      </c>
      <c r="Q13" s="238"/>
      <c r="R13" s="238" t="s">
        <v>2068</v>
      </c>
      <c r="S13" s="238"/>
      <c r="T13" s="238">
        <v>80923</v>
      </c>
      <c r="U13" s="238"/>
      <c r="V13" s="238">
        <v>135691</v>
      </c>
      <c r="W13" s="235">
        <v>164714</v>
      </c>
      <c r="X13" s="236">
        <v>177221</v>
      </c>
      <c r="Y13" s="236">
        <v>198443</v>
      </c>
      <c r="Z13" s="236">
        <v>230473</v>
      </c>
      <c r="AA13" s="235">
        <v>225184</v>
      </c>
      <c r="AB13" s="236">
        <v>225945</v>
      </c>
      <c r="AC13" s="230">
        <v>226836</v>
      </c>
      <c r="AD13" s="239">
        <v>226480</v>
      </c>
      <c r="AE13" s="239">
        <v>225800</v>
      </c>
      <c r="AF13" s="239">
        <v>224348</v>
      </c>
      <c r="AG13" s="239">
        <v>222695</v>
      </c>
      <c r="AH13" s="240">
        <v>219805</v>
      </c>
      <c r="AI13" s="241">
        <v>217864</v>
      </c>
      <c r="AJ13" s="242">
        <v>216190</v>
      </c>
      <c r="AK13" s="242">
        <v>214037</v>
      </c>
      <c r="AL13" s="242">
        <v>212211</v>
      </c>
      <c r="AM13" s="1078">
        <v>210747</v>
      </c>
      <c r="AN13" s="242">
        <v>209672</v>
      </c>
      <c r="AO13" s="233">
        <f t="shared" si="3"/>
        <v>-7031</v>
      </c>
      <c r="AP13" s="243">
        <f t="shared" si="4"/>
        <v>-9058</v>
      </c>
      <c r="AQ13" s="233">
        <f t="shared" si="1"/>
        <v>-1941</v>
      </c>
      <c r="AR13" s="233">
        <f t="shared" si="1"/>
        <v>-1674</v>
      </c>
      <c r="AS13" s="233">
        <f t="shared" si="1"/>
        <v>-2153</v>
      </c>
      <c r="AT13" s="233">
        <f t="shared" si="1"/>
        <v>-1826</v>
      </c>
      <c r="AU13" s="233">
        <f t="shared" si="1"/>
        <v>-1464</v>
      </c>
      <c r="AV13" s="233">
        <f t="shared" si="1"/>
        <v>-1075</v>
      </c>
      <c r="AW13" s="1074"/>
      <c r="AX13" s="234">
        <v>217166</v>
      </c>
      <c r="AY13" s="1069">
        <f t="shared" si="5"/>
        <v>2639</v>
      </c>
      <c r="AZ13" s="1075">
        <f t="shared" si="6"/>
        <v>-6419</v>
      </c>
    </row>
    <row r="14" spans="1:53" ht="12.75" customHeight="1">
      <c r="A14" s="1079">
        <v>106</v>
      </c>
      <c r="B14" s="1077" t="s">
        <v>1807</v>
      </c>
      <c r="C14" s="238" t="s">
        <v>2068</v>
      </c>
      <c r="D14" s="238" t="s">
        <v>2068</v>
      </c>
      <c r="E14" s="238" t="s">
        <v>2068</v>
      </c>
      <c r="F14" s="238" t="s">
        <v>2068</v>
      </c>
      <c r="G14" s="238"/>
      <c r="H14" s="238">
        <v>202985</v>
      </c>
      <c r="I14" s="238"/>
      <c r="J14" s="238">
        <v>150204</v>
      </c>
      <c r="K14" s="238"/>
      <c r="L14" s="238">
        <v>167109</v>
      </c>
      <c r="M14" s="238"/>
      <c r="N14" s="238">
        <v>189806</v>
      </c>
      <c r="O14" s="238"/>
      <c r="P14" s="238">
        <v>202338</v>
      </c>
      <c r="Q14" s="238"/>
      <c r="R14" s="238">
        <v>214345</v>
      </c>
      <c r="S14" s="238"/>
      <c r="T14" s="238">
        <v>210072</v>
      </c>
      <c r="U14" s="238"/>
      <c r="V14" s="238">
        <v>185974</v>
      </c>
      <c r="W14" s="235">
        <v>163949</v>
      </c>
      <c r="X14" s="236">
        <v>148590</v>
      </c>
      <c r="Y14" s="236">
        <v>136884</v>
      </c>
      <c r="Z14" s="236">
        <v>96807</v>
      </c>
      <c r="AA14" s="235">
        <v>105464</v>
      </c>
      <c r="AB14" s="236">
        <v>103791</v>
      </c>
      <c r="AC14" s="230">
        <v>101624</v>
      </c>
      <c r="AD14" s="239">
        <v>101027</v>
      </c>
      <c r="AE14" s="239">
        <v>99977</v>
      </c>
      <c r="AF14" s="239">
        <v>98745</v>
      </c>
      <c r="AG14" s="239">
        <v>98391</v>
      </c>
      <c r="AH14" s="240">
        <v>97912</v>
      </c>
      <c r="AI14" s="241">
        <v>97209</v>
      </c>
      <c r="AJ14" s="242">
        <v>96493</v>
      </c>
      <c r="AK14" s="242">
        <v>95721</v>
      </c>
      <c r="AL14" s="242">
        <v>95155</v>
      </c>
      <c r="AM14" s="1078">
        <v>94933</v>
      </c>
      <c r="AN14" s="242">
        <v>94515</v>
      </c>
      <c r="AO14" s="233">
        <f t="shared" si="3"/>
        <v>-3712</v>
      </c>
      <c r="AP14" s="243">
        <f t="shared" si="4"/>
        <v>-2979</v>
      </c>
      <c r="AQ14" s="233">
        <f t="shared" si="1"/>
        <v>-703</v>
      </c>
      <c r="AR14" s="233">
        <f t="shared" si="1"/>
        <v>-716</v>
      </c>
      <c r="AS14" s="233">
        <f t="shared" si="1"/>
        <v>-772</v>
      </c>
      <c r="AT14" s="233">
        <f t="shared" si="1"/>
        <v>-566</v>
      </c>
      <c r="AU14" s="233">
        <f t="shared" si="1"/>
        <v>-222</v>
      </c>
      <c r="AV14" s="233">
        <f t="shared" si="1"/>
        <v>-418</v>
      </c>
      <c r="AW14" s="1074"/>
      <c r="AX14" s="234">
        <v>129978</v>
      </c>
      <c r="AY14" s="1069">
        <f t="shared" si="5"/>
        <v>-32066</v>
      </c>
      <c r="AZ14" s="1069">
        <f t="shared" si="6"/>
        <v>-35045</v>
      </c>
    </row>
    <row r="15" spans="1:53" ht="12.75" customHeight="1">
      <c r="A15" s="1079">
        <v>107</v>
      </c>
      <c r="B15" s="1077" t="s">
        <v>1809</v>
      </c>
      <c r="C15" s="238" t="s">
        <v>2068</v>
      </c>
      <c r="D15" s="238" t="s">
        <v>2068</v>
      </c>
      <c r="E15" s="238" t="s">
        <v>2068</v>
      </c>
      <c r="F15" s="238" t="s">
        <v>2068</v>
      </c>
      <c r="G15" s="238"/>
      <c r="H15" s="238" t="s">
        <v>2068</v>
      </c>
      <c r="I15" s="238"/>
      <c r="J15" s="238" t="s">
        <v>2068</v>
      </c>
      <c r="K15" s="238"/>
      <c r="L15" s="238" t="s">
        <v>2068</v>
      </c>
      <c r="M15" s="238"/>
      <c r="N15" s="238" t="s">
        <v>2068</v>
      </c>
      <c r="O15" s="238"/>
      <c r="P15" s="238" t="s">
        <v>2068</v>
      </c>
      <c r="Q15" s="238"/>
      <c r="R15" s="238" t="s">
        <v>2068</v>
      </c>
      <c r="S15" s="238"/>
      <c r="T15" s="238" t="s">
        <v>2068</v>
      </c>
      <c r="U15" s="238"/>
      <c r="V15" s="238">
        <v>127187</v>
      </c>
      <c r="W15" s="235">
        <v>155683</v>
      </c>
      <c r="X15" s="236">
        <v>181966</v>
      </c>
      <c r="Y15" s="236">
        <v>188119</v>
      </c>
      <c r="Z15" s="236">
        <v>176507</v>
      </c>
      <c r="AA15" s="235">
        <v>174056</v>
      </c>
      <c r="AB15" s="236">
        <v>171628</v>
      </c>
      <c r="AC15" s="230">
        <v>167475</v>
      </c>
      <c r="AD15" s="239">
        <v>166746</v>
      </c>
      <c r="AE15" s="239">
        <v>165323</v>
      </c>
      <c r="AF15" s="239">
        <v>164269</v>
      </c>
      <c r="AG15" s="239">
        <v>164189</v>
      </c>
      <c r="AH15" s="240">
        <v>162468</v>
      </c>
      <c r="AI15" s="241">
        <v>161189</v>
      </c>
      <c r="AJ15" s="242">
        <v>160197</v>
      </c>
      <c r="AK15" s="242">
        <v>159127</v>
      </c>
      <c r="AL15" s="242">
        <v>158196</v>
      </c>
      <c r="AM15" s="1078">
        <v>158888</v>
      </c>
      <c r="AN15" s="242">
        <v>158223</v>
      </c>
      <c r="AO15" s="233">
        <f t="shared" si="3"/>
        <v>-5007</v>
      </c>
      <c r="AP15" s="243">
        <f t="shared" si="4"/>
        <v>-3580</v>
      </c>
      <c r="AQ15" s="233">
        <f t="shared" si="1"/>
        <v>-1279</v>
      </c>
      <c r="AR15" s="233">
        <f t="shared" si="1"/>
        <v>-992</v>
      </c>
      <c r="AS15" s="233">
        <f t="shared" si="1"/>
        <v>-1070</v>
      </c>
      <c r="AT15" s="233">
        <f t="shared" si="1"/>
        <v>-931</v>
      </c>
      <c r="AU15" s="233">
        <f t="shared" si="1"/>
        <v>692</v>
      </c>
      <c r="AV15" s="233">
        <f t="shared" si="1"/>
        <v>-665</v>
      </c>
      <c r="AW15" s="1074"/>
      <c r="AX15" s="234">
        <v>188949</v>
      </c>
      <c r="AY15" s="1069">
        <f t="shared" si="5"/>
        <v>-26481</v>
      </c>
      <c r="AZ15" s="1069">
        <f t="shared" si="6"/>
        <v>-30061</v>
      </c>
    </row>
    <row r="16" spans="1:53" ht="12.75" customHeight="1">
      <c r="A16" s="1079">
        <v>108</v>
      </c>
      <c r="B16" s="1077" t="s">
        <v>1811</v>
      </c>
      <c r="C16" s="238" t="s">
        <v>2068</v>
      </c>
      <c r="D16" s="238" t="s">
        <v>2068</v>
      </c>
      <c r="E16" s="238" t="s">
        <v>2068</v>
      </c>
      <c r="F16" s="238" t="s">
        <v>2068</v>
      </c>
      <c r="G16" s="238" t="s">
        <v>2070</v>
      </c>
      <c r="H16" s="238">
        <v>64473</v>
      </c>
      <c r="I16" s="238" t="s">
        <v>2070</v>
      </c>
      <c r="J16" s="238">
        <v>79368</v>
      </c>
      <c r="K16" s="238" t="s">
        <v>2070</v>
      </c>
      <c r="L16" s="238">
        <v>87335</v>
      </c>
      <c r="M16" s="238" t="s">
        <v>2070</v>
      </c>
      <c r="N16" s="238">
        <v>94626</v>
      </c>
      <c r="O16" s="238" t="s">
        <v>2070</v>
      </c>
      <c r="P16" s="238">
        <v>110328</v>
      </c>
      <c r="Q16" s="238" t="s">
        <v>2070</v>
      </c>
      <c r="R16" s="238">
        <v>147085</v>
      </c>
      <c r="S16" s="238" t="s">
        <v>2070</v>
      </c>
      <c r="T16" s="238">
        <v>206627</v>
      </c>
      <c r="U16" s="238" t="s">
        <v>2070</v>
      </c>
      <c r="V16" s="238">
        <v>273591</v>
      </c>
      <c r="W16" s="238">
        <v>212758</v>
      </c>
      <c r="X16" s="236">
        <v>224212</v>
      </c>
      <c r="Y16" s="236">
        <v>235254</v>
      </c>
      <c r="Z16" s="236">
        <v>240203</v>
      </c>
      <c r="AA16" s="235">
        <v>226230</v>
      </c>
      <c r="AB16" s="236">
        <v>222729</v>
      </c>
      <c r="AC16" s="230">
        <v>220411</v>
      </c>
      <c r="AD16" s="239">
        <v>220289</v>
      </c>
      <c r="AE16" s="239">
        <v>220212</v>
      </c>
      <c r="AF16" s="239">
        <v>220173</v>
      </c>
      <c r="AG16" s="239">
        <v>219384</v>
      </c>
      <c r="AH16" s="240">
        <v>219474</v>
      </c>
      <c r="AI16" s="241">
        <v>219188</v>
      </c>
      <c r="AJ16" s="242">
        <v>218417</v>
      </c>
      <c r="AK16" s="242">
        <v>217389</v>
      </c>
      <c r="AL16" s="242">
        <v>216337</v>
      </c>
      <c r="AM16" s="1078">
        <v>215562</v>
      </c>
      <c r="AN16" s="242">
        <v>213585</v>
      </c>
      <c r="AO16" s="233">
        <f t="shared" si="3"/>
        <v>-937</v>
      </c>
      <c r="AP16" s="243">
        <f t="shared" si="4"/>
        <v>-3912</v>
      </c>
      <c r="AQ16" s="233">
        <f t="shared" si="1"/>
        <v>-286</v>
      </c>
      <c r="AR16" s="233">
        <f t="shared" si="1"/>
        <v>-771</v>
      </c>
      <c r="AS16" s="233">
        <f t="shared" si="1"/>
        <v>-1028</v>
      </c>
      <c r="AT16" s="233">
        <f t="shared" si="1"/>
        <v>-1052</v>
      </c>
      <c r="AU16" s="233">
        <f t="shared" si="1"/>
        <v>-775</v>
      </c>
      <c r="AV16" s="233">
        <f t="shared" si="1"/>
        <v>-1977</v>
      </c>
      <c r="AW16" s="1074"/>
      <c r="AX16" s="234">
        <v>237735</v>
      </c>
      <c r="AY16" s="1069">
        <f t="shared" si="5"/>
        <v>-18261</v>
      </c>
      <c r="AZ16" s="1069">
        <f t="shared" si="6"/>
        <v>-22173</v>
      </c>
    </row>
    <row r="17" spans="1:52" ht="12.75" customHeight="1">
      <c r="A17" s="1079">
        <v>111</v>
      </c>
      <c r="B17" s="1077" t="s">
        <v>2071</v>
      </c>
      <c r="C17" s="238" t="s">
        <v>2068</v>
      </c>
      <c r="D17" s="238" t="s">
        <v>2068</v>
      </c>
      <c r="E17" s="238" t="s">
        <v>2068</v>
      </c>
      <c r="F17" s="238" t="s">
        <v>2068</v>
      </c>
      <c r="G17" s="238"/>
      <c r="H17" s="238" t="s">
        <v>2068</v>
      </c>
      <c r="I17" s="238"/>
      <c r="J17" s="238" t="s">
        <v>2068</v>
      </c>
      <c r="K17" s="238"/>
      <c r="L17" s="238" t="s">
        <v>2068</v>
      </c>
      <c r="M17" s="238"/>
      <c r="N17" s="238" t="s">
        <v>2068</v>
      </c>
      <c r="O17" s="238"/>
      <c r="P17" s="238" t="s">
        <v>2068</v>
      </c>
      <c r="Q17" s="238"/>
      <c r="R17" s="238" t="s">
        <v>2068</v>
      </c>
      <c r="S17" s="238"/>
      <c r="T17" s="238" t="s">
        <v>2068</v>
      </c>
      <c r="U17" s="238"/>
      <c r="V17" s="238" t="s">
        <v>2068</v>
      </c>
      <c r="W17" s="238">
        <v>86942</v>
      </c>
      <c r="X17" s="236">
        <v>110774</v>
      </c>
      <c r="Y17" s="236">
        <v>158580</v>
      </c>
      <c r="Z17" s="236">
        <v>222163</v>
      </c>
      <c r="AA17" s="235">
        <v>235758</v>
      </c>
      <c r="AB17" s="236">
        <v>243637</v>
      </c>
      <c r="AC17" s="230">
        <v>249298</v>
      </c>
      <c r="AD17" s="239">
        <v>249232</v>
      </c>
      <c r="AE17" s="239">
        <v>249478</v>
      </c>
      <c r="AF17" s="239">
        <v>248700</v>
      </c>
      <c r="AG17" s="239">
        <v>247319</v>
      </c>
      <c r="AH17" s="240">
        <v>245782</v>
      </c>
      <c r="AI17" s="241">
        <v>244951</v>
      </c>
      <c r="AJ17" s="242">
        <v>243343</v>
      </c>
      <c r="AK17" s="242">
        <v>242116</v>
      </c>
      <c r="AL17" s="242">
        <v>240386</v>
      </c>
      <c r="AM17" s="1078">
        <v>239280</v>
      </c>
      <c r="AN17" s="242">
        <v>237364</v>
      </c>
      <c r="AO17" s="233">
        <f t="shared" si="3"/>
        <v>-3516</v>
      </c>
      <c r="AP17" s="243">
        <f t="shared" si="4"/>
        <v>-6502</v>
      </c>
      <c r="AQ17" s="233">
        <f t="shared" si="1"/>
        <v>-831</v>
      </c>
      <c r="AR17" s="233">
        <f t="shared" si="1"/>
        <v>-1608</v>
      </c>
      <c r="AS17" s="233">
        <f t="shared" si="1"/>
        <v>-1227</v>
      </c>
      <c r="AT17" s="233">
        <f t="shared" si="1"/>
        <v>-1730</v>
      </c>
      <c r="AU17" s="233">
        <f t="shared" si="1"/>
        <v>-1106</v>
      </c>
      <c r="AV17" s="233">
        <f t="shared" si="1"/>
        <v>-1916</v>
      </c>
      <c r="AW17" s="1074"/>
      <c r="AX17" s="234">
        <v>201530</v>
      </c>
      <c r="AY17" s="1069">
        <f t="shared" si="5"/>
        <v>44252</v>
      </c>
      <c r="AZ17" s="1069">
        <f t="shared" si="6"/>
        <v>37750</v>
      </c>
    </row>
    <row r="18" spans="1:52" ht="20.25" customHeight="1">
      <c r="A18" s="1070"/>
      <c r="B18" s="1080" t="s">
        <v>1815</v>
      </c>
      <c r="C18" s="235">
        <v>149803</v>
      </c>
      <c r="D18" s="235">
        <v>198802</v>
      </c>
      <c r="E18" s="235">
        <v>248207</v>
      </c>
      <c r="F18" s="235">
        <v>339054</v>
      </c>
      <c r="G18" s="235"/>
      <c r="H18" s="235">
        <v>483423</v>
      </c>
      <c r="I18" s="235"/>
      <c r="J18" s="235">
        <v>414026</v>
      </c>
      <c r="K18" s="235"/>
      <c r="L18" s="235">
        <v>490534</v>
      </c>
      <c r="M18" s="235"/>
      <c r="N18" s="235">
        <v>596652</v>
      </c>
      <c r="O18" s="235"/>
      <c r="P18" s="235">
        <v>725613</v>
      </c>
      <c r="Q18" s="235"/>
      <c r="R18" s="235">
        <v>901058</v>
      </c>
      <c r="S18" s="235"/>
      <c r="T18" s="235">
        <v>1001677</v>
      </c>
      <c r="U18" s="235"/>
      <c r="V18" s="235">
        <v>1022616</v>
      </c>
      <c r="W18" s="235">
        <v>1015724</v>
      </c>
      <c r="X18" s="235">
        <v>1017509</v>
      </c>
      <c r="Y18" s="235">
        <v>1013432</v>
      </c>
      <c r="Z18" s="236">
        <v>954007</v>
      </c>
      <c r="AA18" s="235">
        <v>988126</v>
      </c>
      <c r="AB18" s="235">
        <v>1018574</v>
      </c>
      <c r="AC18" s="230">
        <v>1029626</v>
      </c>
      <c r="AD18" s="231">
        <f>SUM(AD19:AD21)</f>
        <v>1029378</v>
      </c>
      <c r="AE18" s="231">
        <f>SUM(AE19:AE21)</f>
        <v>1029324</v>
      </c>
      <c r="AF18" s="231">
        <f>SUM(AF19:AF21)</f>
        <v>1029733</v>
      </c>
      <c r="AG18" s="231">
        <f>SUM(AG19:AG21)</f>
        <v>1029517</v>
      </c>
      <c r="AH18" s="230">
        <f t="shared" ref="AH18:AN18" si="7">SUM(AH19:AH21)</f>
        <v>1035763</v>
      </c>
      <c r="AI18" s="237">
        <f t="shared" si="7"/>
        <v>1035506</v>
      </c>
      <c r="AJ18" s="237">
        <f t="shared" si="7"/>
        <v>1034328</v>
      </c>
      <c r="AK18" s="237">
        <f t="shared" si="7"/>
        <v>1033949</v>
      </c>
      <c r="AL18" s="237">
        <f t="shared" si="7"/>
        <v>1033217</v>
      </c>
      <c r="AM18" s="1073">
        <f t="shared" si="7"/>
        <v>1039460</v>
      </c>
      <c r="AN18" s="237">
        <f t="shared" si="7"/>
        <v>1037071</v>
      </c>
      <c r="AO18" s="233">
        <f t="shared" si="3"/>
        <v>6137</v>
      </c>
      <c r="AP18" s="243">
        <f t="shared" si="4"/>
        <v>3697</v>
      </c>
      <c r="AQ18" s="233">
        <f t="shared" si="1"/>
        <v>-257</v>
      </c>
      <c r="AR18" s="233">
        <f t="shared" si="1"/>
        <v>-1178</v>
      </c>
      <c r="AS18" s="233">
        <f t="shared" si="1"/>
        <v>-379</v>
      </c>
      <c r="AT18" s="233">
        <f t="shared" si="1"/>
        <v>-732</v>
      </c>
      <c r="AU18" s="233">
        <f t="shared" si="1"/>
        <v>6243</v>
      </c>
      <c r="AV18" s="233">
        <f t="shared" si="1"/>
        <v>-2389</v>
      </c>
      <c r="AW18" s="1074"/>
      <c r="AX18" s="234">
        <f>SUM(AX19:AX21)</f>
        <v>1003756</v>
      </c>
      <c r="AY18" s="1069">
        <f t="shared" si="5"/>
        <v>32007</v>
      </c>
      <c r="AZ18" s="1069">
        <f t="shared" si="6"/>
        <v>35704</v>
      </c>
    </row>
    <row r="19" spans="1:52" ht="12.75" customHeight="1">
      <c r="A19" s="1076">
        <v>202</v>
      </c>
      <c r="B19" s="1071" t="s">
        <v>1817</v>
      </c>
      <c r="C19" s="1072">
        <v>78261</v>
      </c>
      <c r="D19" s="1072">
        <v>99481</v>
      </c>
      <c r="E19" s="1072">
        <v>120902</v>
      </c>
      <c r="F19" s="1072">
        <v>173051</v>
      </c>
      <c r="G19" s="1072"/>
      <c r="H19" s="1072">
        <v>274231</v>
      </c>
      <c r="I19" s="1072"/>
      <c r="J19" s="1072">
        <v>232941</v>
      </c>
      <c r="K19" s="1072"/>
      <c r="L19" s="1072">
        <v>278973</v>
      </c>
      <c r="M19" s="1072"/>
      <c r="N19" s="1072">
        <v>335165</v>
      </c>
      <c r="O19" s="1072"/>
      <c r="P19" s="1072">
        <v>405534</v>
      </c>
      <c r="Q19" s="1072"/>
      <c r="R19" s="1072">
        <v>500472</v>
      </c>
      <c r="S19" s="1072"/>
      <c r="T19" s="1072">
        <v>553696</v>
      </c>
      <c r="U19" s="1072"/>
      <c r="V19" s="1072">
        <v>545783</v>
      </c>
      <c r="W19" s="1072">
        <v>523650</v>
      </c>
      <c r="X19" s="1072">
        <v>509115</v>
      </c>
      <c r="Y19" s="1072">
        <v>498999</v>
      </c>
      <c r="Z19" s="236">
        <v>488586</v>
      </c>
      <c r="AA19" s="245">
        <v>466187</v>
      </c>
      <c r="AB19" s="1072">
        <v>462647</v>
      </c>
      <c r="AC19" s="230">
        <v>453748</v>
      </c>
      <c r="AD19" s="239">
        <v>452020</v>
      </c>
      <c r="AE19" s="239">
        <v>450264</v>
      </c>
      <c r="AF19" s="239">
        <v>449258</v>
      </c>
      <c r="AG19" s="239">
        <v>447466</v>
      </c>
      <c r="AH19" s="240">
        <v>452563</v>
      </c>
      <c r="AI19" s="241">
        <v>451708</v>
      </c>
      <c r="AJ19" s="242">
        <v>451000</v>
      </c>
      <c r="AK19" s="242">
        <v>451072</v>
      </c>
      <c r="AL19" s="242">
        <v>451475</v>
      </c>
      <c r="AM19" s="1078">
        <v>459717</v>
      </c>
      <c r="AN19" s="242">
        <v>457938</v>
      </c>
      <c r="AO19" s="233">
        <f t="shared" si="3"/>
        <v>-1185</v>
      </c>
      <c r="AP19" s="243">
        <f t="shared" si="4"/>
        <v>7154</v>
      </c>
      <c r="AQ19" s="233">
        <f t="shared" si="1"/>
        <v>-855</v>
      </c>
      <c r="AR19" s="233">
        <f t="shared" si="1"/>
        <v>-708</v>
      </c>
      <c r="AS19" s="233">
        <f t="shared" si="1"/>
        <v>72</v>
      </c>
      <c r="AT19" s="243">
        <f t="shared" si="1"/>
        <v>403</v>
      </c>
      <c r="AU19" s="244">
        <f t="shared" si="1"/>
        <v>8242</v>
      </c>
      <c r="AV19" s="244">
        <f t="shared" si="1"/>
        <v>-1779</v>
      </c>
      <c r="AW19" s="1074"/>
      <c r="AX19" s="234">
        <v>492793</v>
      </c>
      <c r="AY19" s="1069">
        <f t="shared" si="5"/>
        <v>-40230</v>
      </c>
      <c r="AZ19" s="1069">
        <f t="shared" si="6"/>
        <v>-33076</v>
      </c>
    </row>
    <row r="20" spans="1:52" ht="12.75" customHeight="1">
      <c r="A20" s="1076">
        <v>204</v>
      </c>
      <c r="B20" s="1071" t="s">
        <v>1819</v>
      </c>
      <c r="C20" s="1072">
        <v>60391</v>
      </c>
      <c r="D20" s="1072">
        <v>80220</v>
      </c>
      <c r="E20" s="1072">
        <v>98901</v>
      </c>
      <c r="F20" s="1072">
        <v>130436</v>
      </c>
      <c r="G20" s="1072"/>
      <c r="H20" s="1072">
        <v>170055</v>
      </c>
      <c r="I20" s="1072"/>
      <c r="J20" s="1072">
        <v>144052</v>
      </c>
      <c r="K20" s="1072"/>
      <c r="L20" s="1072">
        <v>168610</v>
      </c>
      <c r="M20" s="1072"/>
      <c r="N20" s="1072">
        <v>210527</v>
      </c>
      <c r="O20" s="1072"/>
      <c r="P20" s="1072">
        <v>263029</v>
      </c>
      <c r="Q20" s="1072"/>
      <c r="R20" s="1072">
        <v>337391</v>
      </c>
      <c r="S20" s="1072"/>
      <c r="T20" s="1072">
        <v>377043</v>
      </c>
      <c r="U20" s="1072"/>
      <c r="V20" s="1072">
        <v>400622</v>
      </c>
      <c r="W20" s="1072">
        <v>410329</v>
      </c>
      <c r="X20" s="1072">
        <v>421267</v>
      </c>
      <c r="Y20" s="1072">
        <v>426909</v>
      </c>
      <c r="Z20" s="236">
        <v>390389</v>
      </c>
      <c r="AA20" s="245">
        <v>438105</v>
      </c>
      <c r="AB20" s="1072">
        <v>465337</v>
      </c>
      <c r="AC20" s="230">
        <v>482640</v>
      </c>
      <c r="AD20" s="239">
        <v>483598</v>
      </c>
      <c r="AE20" s="239">
        <v>484702</v>
      </c>
      <c r="AF20" s="239">
        <v>486071</v>
      </c>
      <c r="AG20" s="239">
        <v>487409</v>
      </c>
      <c r="AH20" s="240">
        <v>487850</v>
      </c>
      <c r="AI20" s="241">
        <v>488873</v>
      </c>
      <c r="AJ20" s="242">
        <v>488398</v>
      </c>
      <c r="AK20" s="242">
        <v>488126</v>
      </c>
      <c r="AL20" s="246">
        <v>487400</v>
      </c>
      <c r="AM20" s="1078">
        <v>485705</v>
      </c>
      <c r="AN20" s="242">
        <v>485111</v>
      </c>
      <c r="AO20" s="233">
        <f t="shared" si="3"/>
        <v>5210</v>
      </c>
      <c r="AP20" s="243">
        <f t="shared" si="4"/>
        <v>-2145</v>
      </c>
      <c r="AQ20" s="233">
        <f t="shared" si="1"/>
        <v>1023</v>
      </c>
      <c r="AR20" s="233">
        <f t="shared" si="1"/>
        <v>-475</v>
      </c>
      <c r="AS20" s="233">
        <f t="shared" si="1"/>
        <v>-272</v>
      </c>
      <c r="AT20" s="233">
        <f t="shared" si="1"/>
        <v>-726</v>
      </c>
      <c r="AU20" s="233">
        <f t="shared" si="1"/>
        <v>-1695</v>
      </c>
      <c r="AV20" s="233">
        <f t="shared" si="1"/>
        <v>-594</v>
      </c>
      <c r="AW20" s="1074"/>
      <c r="AX20" s="234">
        <v>424101</v>
      </c>
      <c r="AY20" s="1069">
        <f t="shared" si="5"/>
        <v>63749</v>
      </c>
      <c r="AZ20" s="1069">
        <f t="shared" si="6"/>
        <v>61604</v>
      </c>
    </row>
    <row r="21" spans="1:52" ht="12.75" customHeight="1">
      <c r="A21" s="1076">
        <v>206</v>
      </c>
      <c r="B21" s="1071" t="s">
        <v>1821</v>
      </c>
      <c r="C21" s="1072">
        <v>11151</v>
      </c>
      <c r="D21" s="1072">
        <v>19101</v>
      </c>
      <c r="E21" s="1072">
        <v>28404</v>
      </c>
      <c r="F21" s="1072">
        <v>35567</v>
      </c>
      <c r="G21" s="1072"/>
      <c r="H21" s="1072">
        <v>39137</v>
      </c>
      <c r="I21" s="1072"/>
      <c r="J21" s="1072">
        <v>37033</v>
      </c>
      <c r="K21" s="1072"/>
      <c r="L21" s="1072">
        <v>42951</v>
      </c>
      <c r="M21" s="1072"/>
      <c r="N21" s="1072">
        <v>50960</v>
      </c>
      <c r="O21" s="1072"/>
      <c r="P21" s="1072">
        <v>57050</v>
      </c>
      <c r="Q21" s="1072"/>
      <c r="R21" s="1072">
        <v>63195</v>
      </c>
      <c r="S21" s="1072"/>
      <c r="T21" s="1072">
        <v>70938</v>
      </c>
      <c r="U21" s="1072"/>
      <c r="V21" s="1072">
        <v>76211</v>
      </c>
      <c r="W21" s="1072">
        <v>81745</v>
      </c>
      <c r="X21" s="1072">
        <v>87127</v>
      </c>
      <c r="Y21" s="1072">
        <v>87524</v>
      </c>
      <c r="Z21" s="236">
        <v>75032</v>
      </c>
      <c r="AA21" s="245">
        <v>83834</v>
      </c>
      <c r="AB21" s="1072">
        <v>90590</v>
      </c>
      <c r="AC21" s="230">
        <v>93238</v>
      </c>
      <c r="AD21" s="239">
        <v>93760</v>
      </c>
      <c r="AE21" s="239">
        <v>94358</v>
      </c>
      <c r="AF21" s="239">
        <v>94404</v>
      </c>
      <c r="AG21" s="239">
        <v>94642</v>
      </c>
      <c r="AH21" s="240">
        <v>95350</v>
      </c>
      <c r="AI21" s="241">
        <v>94925</v>
      </c>
      <c r="AJ21" s="242">
        <v>94930</v>
      </c>
      <c r="AK21" s="242">
        <v>94751</v>
      </c>
      <c r="AL21" s="242">
        <v>94342</v>
      </c>
      <c r="AM21" s="1078">
        <v>94038</v>
      </c>
      <c r="AN21" s="242">
        <v>94022</v>
      </c>
      <c r="AO21" s="233">
        <f t="shared" si="3"/>
        <v>2112</v>
      </c>
      <c r="AP21" s="243">
        <f t="shared" si="4"/>
        <v>-1312</v>
      </c>
      <c r="AQ21" s="233">
        <f t="shared" si="1"/>
        <v>-425</v>
      </c>
      <c r="AR21" s="233">
        <f t="shared" si="1"/>
        <v>5</v>
      </c>
      <c r="AS21" s="233">
        <f t="shared" si="1"/>
        <v>-179</v>
      </c>
      <c r="AT21" s="233">
        <f t="shared" si="1"/>
        <v>-409</v>
      </c>
      <c r="AU21" s="233">
        <f t="shared" si="1"/>
        <v>-304</v>
      </c>
      <c r="AV21" s="233">
        <f t="shared" si="1"/>
        <v>-16</v>
      </c>
      <c r="AW21" s="1074"/>
      <c r="AX21" s="234">
        <v>86862</v>
      </c>
      <c r="AY21" s="1069">
        <f t="shared" si="5"/>
        <v>8488</v>
      </c>
      <c r="AZ21" s="1069">
        <f t="shared" si="6"/>
        <v>7176</v>
      </c>
    </row>
    <row r="22" spans="1:52" ht="20.25" customHeight="1">
      <c r="A22" s="1070"/>
      <c r="B22" s="1080" t="s">
        <v>1822</v>
      </c>
      <c r="C22" s="235">
        <v>77452</v>
      </c>
      <c r="D22" s="235">
        <v>84554</v>
      </c>
      <c r="E22" s="235">
        <v>93997</v>
      </c>
      <c r="F22" s="235">
        <v>106638</v>
      </c>
      <c r="G22" s="235"/>
      <c r="H22" s="235">
        <v>124850</v>
      </c>
      <c r="I22" s="235"/>
      <c r="J22" s="235">
        <v>175551</v>
      </c>
      <c r="K22" s="235"/>
      <c r="L22" s="235">
        <v>181756</v>
      </c>
      <c r="M22" s="235"/>
      <c r="N22" s="235">
        <v>200501</v>
      </c>
      <c r="O22" s="235"/>
      <c r="P22" s="235">
        <v>234568</v>
      </c>
      <c r="Q22" s="235"/>
      <c r="R22" s="235">
        <v>313451</v>
      </c>
      <c r="S22" s="235"/>
      <c r="T22" s="235">
        <v>408191</v>
      </c>
      <c r="U22" s="235"/>
      <c r="V22" s="235">
        <v>493576</v>
      </c>
      <c r="W22" s="235">
        <v>539745</v>
      </c>
      <c r="X22" s="235">
        <v>568526</v>
      </c>
      <c r="Y22" s="235">
        <v>615367</v>
      </c>
      <c r="Z22" s="236">
        <v>658923</v>
      </c>
      <c r="AA22" s="235">
        <v>699789</v>
      </c>
      <c r="AB22" s="235">
        <v>713373</v>
      </c>
      <c r="AC22" s="230">
        <v>724205</v>
      </c>
      <c r="AD22" s="231">
        <f>SUM(AD23:AD27)</f>
        <v>726260</v>
      </c>
      <c r="AE22" s="231">
        <f>SUM(AE23:AE27)</f>
        <v>727488</v>
      </c>
      <c r="AF22" s="231">
        <f>SUM(AF23:AF27)</f>
        <v>727284</v>
      </c>
      <c r="AG22" s="231">
        <f>SUM(AG23:AG27)</f>
        <v>726539</v>
      </c>
      <c r="AH22" s="230">
        <f t="shared" ref="AH22:AN22" si="8">SUM(AH23:AH27)</f>
        <v>721690</v>
      </c>
      <c r="AI22" s="237">
        <f t="shared" si="8"/>
        <v>721237</v>
      </c>
      <c r="AJ22" s="237">
        <f t="shared" si="8"/>
        <v>720348</v>
      </c>
      <c r="AK22" s="237">
        <f t="shared" si="8"/>
        <v>719220</v>
      </c>
      <c r="AL22" s="237">
        <f t="shared" si="8"/>
        <v>717906</v>
      </c>
      <c r="AM22" s="1073">
        <f t="shared" si="8"/>
        <v>716402</v>
      </c>
      <c r="AN22" s="237">
        <f t="shared" si="8"/>
        <v>712933</v>
      </c>
      <c r="AO22" s="233">
        <f t="shared" si="3"/>
        <v>-2515</v>
      </c>
      <c r="AP22" s="243">
        <f t="shared" si="4"/>
        <v>-5288</v>
      </c>
      <c r="AQ22" s="233">
        <f t="shared" si="1"/>
        <v>-453</v>
      </c>
      <c r="AR22" s="233">
        <f t="shared" si="1"/>
        <v>-889</v>
      </c>
      <c r="AS22" s="233">
        <f t="shared" si="1"/>
        <v>-1128</v>
      </c>
      <c r="AT22" s="233">
        <f t="shared" si="1"/>
        <v>-1314</v>
      </c>
      <c r="AU22" s="233">
        <f t="shared" si="1"/>
        <v>-1504</v>
      </c>
      <c r="AV22" s="233">
        <f t="shared" si="1"/>
        <v>-3469</v>
      </c>
      <c r="AW22" s="1074"/>
      <c r="AX22" s="234">
        <f>SUM(AX23:AX27)</f>
        <v>657760</v>
      </c>
      <c r="AY22" s="1069">
        <f t="shared" si="5"/>
        <v>63930</v>
      </c>
      <c r="AZ22" s="1069">
        <f t="shared" si="6"/>
        <v>58642</v>
      </c>
    </row>
    <row r="23" spans="1:52" ht="12.75" customHeight="1">
      <c r="A23" s="1076">
        <v>207</v>
      </c>
      <c r="B23" s="1071" t="s">
        <v>1824</v>
      </c>
      <c r="C23" s="1072">
        <v>18013</v>
      </c>
      <c r="D23" s="1072">
        <v>20262</v>
      </c>
      <c r="E23" s="1072">
        <v>24038</v>
      </c>
      <c r="F23" s="1072">
        <v>31487</v>
      </c>
      <c r="G23" s="1072"/>
      <c r="H23" s="1072">
        <v>40018</v>
      </c>
      <c r="I23" s="1072"/>
      <c r="J23" s="1072">
        <v>56677</v>
      </c>
      <c r="K23" s="1072"/>
      <c r="L23" s="1072">
        <v>59838</v>
      </c>
      <c r="M23" s="1072"/>
      <c r="N23" s="1072">
        <v>68982</v>
      </c>
      <c r="O23" s="1072"/>
      <c r="P23" s="1072">
        <v>86455</v>
      </c>
      <c r="Q23" s="1072"/>
      <c r="R23" s="1072">
        <v>121380</v>
      </c>
      <c r="S23" s="1072"/>
      <c r="T23" s="1072">
        <v>153763</v>
      </c>
      <c r="U23" s="1072"/>
      <c r="V23" s="1072">
        <v>171978</v>
      </c>
      <c r="W23" s="1072">
        <v>178228</v>
      </c>
      <c r="X23" s="1072">
        <v>182731</v>
      </c>
      <c r="Y23" s="1072">
        <v>186134</v>
      </c>
      <c r="Z23" s="236">
        <v>188431</v>
      </c>
      <c r="AA23" s="245">
        <v>192159</v>
      </c>
      <c r="AB23" s="1072">
        <v>192250</v>
      </c>
      <c r="AC23" s="230">
        <v>196127</v>
      </c>
      <c r="AD23" s="239">
        <v>197094</v>
      </c>
      <c r="AE23" s="239">
        <v>197395</v>
      </c>
      <c r="AF23" s="239">
        <v>197638</v>
      </c>
      <c r="AG23" s="239">
        <v>197580</v>
      </c>
      <c r="AH23" s="240">
        <v>196883</v>
      </c>
      <c r="AI23" s="241">
        <v>196947</v>
      </c>
      <c r="AJ23" s="242">
        <v>196982</v>
      </c>
      <c r="AK23" s="242">
        <v>197851</v>
      </c>
      <c r="AL23" s="242">
        <v>198395</v>
      </c>
      <c r="AM23" s="1078">
        <v>198244</v>
      </c>
      <c r="AN23" s="242">
        <v>197891</v>
      </c>
      <c r="AO23" s="233">
        <f t="shared" si="3"/>
        <v>756</v>
      </c>
      <c r="AP23" s="243">
        <f t="shared" si="4"/>
        <v>1361</v>
      </c>
      <c r="AQ23" s="233">
        <f t="shared" ref="AQ23:AV54" si="9">AI23-AH23</f>
        <v>64</v>
      </c>
      <c r="AR23" s="233">
        <f t="shared" si="9"/>
        <v>35</v>
      </c>
      <c r="AS23" s="233">
        <f t="shared" si="9"/>
        <v>869</v>
      </c>
      <c r="AT23" s="243">
        <f t="shared" si="9"/>
        <v>544</v>
      </c>
      <c r="AU23" s="244">
        <f t="shared" si="9"/>
        <v>-151</v>
      </c>
      <c r="AV23" s="244">
        <f t="shared" si="9"/>
        <v>-353</v>
      </c>
      <c r="AW23" s="1074"/>
      <c r="AX23" s="234">
        <v>189767</v>
      </c>
      <c r="AY23" s="1069">
        <f t="shared" si="5"/>
        <v>7116</v>
      </c>
      <c r="AZ23" s="1069">
        <f t="shared" si="6"/>
        <v>8477</v>
      </c>
    </row>
    <row r="24" spans="1:52" ht="12.75" customHeight="1">
      <c r="A24" s="1076">
        <v>214</v>
      </c>
      <c r="B24" s="1071" t="s">
        <v>1826</v>
      </c>
      <c r="C24" s="1072">
        <v>16831</v>
      </c>
      <c r="D24" s="1072">
        <v>19516</v>
      </c>
      <c r="E24" s="1072">
        <v>22831</v>
      </c>
      <c r="F24" s="1072">
        <v>26544</v>
      </c>
      <c r="G24" s="1072"/>
      <c r="H24" s="1072">
        <v>31739</v>
      </c>
      <c r="I24" s="1072"/>
      <c r="J24" s="1072">
        <v>46900</v>
      </c>
      <c r="K24" s="1072"/>
      <c r="L24" s="1072">
        <v>48405</v>
      </c>
      <c r="M24" s="1072"/>
      <c r="N24" s="1072">
        <v>55084</v>
      </c>
      <c r="O24" s="1072"/>
      <c r="P24" s="1072">
        <v>66491</v>
      </c>
      <c r="Q24" s="1072"/>
      <c r="R24" s="1072">
        <v>91486</v>
      </c>
      <c r="S24" s="1072"/>
      <c r="T24" s="1072">
        <v>127179</v>
      </c>
      <c r="U24" s="1072"/>
      <c r="V24" s="1072">
        <v>162624</v>
      </c>
      <c r="W24" s="1072">
        <v>183628</v>
      </c>
      <c r="X24" s="1072">
        <v>194273</v>
      </c>
      <c r="Y24" s="1072">
        <v>201862</v>
      </c>
      <c r="Z24" s="236">
        <v>202544</v>
      </c>
      <c r="AA24" s="245">
        <v>213037</v>
      </c>
      <c r="AB24" s="1072">
        <v>219862</v>
      </c>
      <c r="AC24" s="230">
        <v>225700</v>
      </c>
      <c r="AD24" s="239">
        <v>226875</v>
      </c>
      <c r="AE24" s="239">
        <v>228235</v>
      </c>
      <c r="AF24" s="239">
        <v>228159</v>
      </c>
      <c r="AG24" s="239">
        <v>227915</v>
      </c>
      <c r="AH24" s="240">
        <v>224903</v>
      </c>
      <c r="AI24" s="241">
        <v>225228</v>
      </c>
      <c r="AJ24" s="242">
        <v>225396</v>
      </c>
      <c r="AK24" s="242">
        <v>225129</v>
      </c>
      <c r="AL24" s="242">
        <v>225008</v>
      </c>
      <c r="AM24" s="1078">
        <v>226658</v>
      </c>
      <c r="AN24" s="242">
        <v>225589</v>
      </c>
      <c r="AO24" s="233">
        <f t="shared" si="3"/>
        <v>-797</v>
      </c>
      <c r="AP24" s="243">
        <f t="shared" si="4"/>
        <v>1755</v>
      </c>
      <c r="AQ24" s="233">
        <f t="shared" si="9"/>
        <v>325</v>
      </c>
      <c r="AR24" s="233">
        <f t="shared" si="9"/>
        <v>168</v>
      </c>
      <c r="AS24" s="233">
        <f t="shared" si="9"/>
        <v>-267</v>
      </c>
      <c r="AT24" s="233">
        <f t="shared" si="9"/>
        <v>-121</v>
      </c>
      <c r="AU24" s="233">
        <f t="shared" si="9"/>
        <v>1650</v>
      </c>
      <c r="AV24" s="233">
        <f t="shared" si="9"/>
        <v>-1069</v>
      </c>
      <c r="AW24" s="1074"/>
      <c r="AX24" s="234">
        <v>206641</v>
      </c>
      <c r="AY24" s="1069">
        <f t="shared" si="5"/>
        <v>18262</v>
      </c>
      <c r="AZ24" s="1069">
        <f t="shared" si="6"/>
        <v>20017</v>
      </c>
    </row>
    <row r="25" spans="1:52" ht="12.75" customHeight="1">
      <c r="A25" s="1076">
        <v>217</v>
      </c>
      <c r="B25" s="1071" t="s">
        <v>1828</v>
      </c>
      <c r="C25" s="1072">
        <v>13951</v>
      </c>
      <c r="D25" s="1072">
        <v>16047</v>
      </c>
      <c r="E25" s="1072">
        <v>17039</v>
      </c>
      <c r="F25" s="1072">
        <v>18889</v>
      </c>
      <c r="G25" s="1072"/>
      <c r="H25" s="1072">
        <v>22411</v>
      </c>
      <c r="I25" s="1072"/>
      <c r="J25" s="1072">
        <v>31048</v>
      </c>
      <c r="K25" s="1072"/>
      <c r="L25" s="1072">
        <v>32555</v>
      </c>
      <c r="M25" s="1072"/>
      <c r="N25" s="1072">
        <v>35158</v>
      </c>
      <c r="O25" s="1072"/>
      <c r="P25" s="1072">
        <v>41916</v>
      </c>
      <c r="Q25" s="1072"/>
      <c r="R25" s="1072">
        <v>61282</v>
      </c>
      <c r="S25" s="1072"/>
      <c r="T25" s="1072">
        <v>87127</v>
      </c>
      <c r="U25" s="1072"/>
      <c r="V25" s="1072">
        <v>115773</v>
      </c>
      <c r="W25" s="1072">
        <v>129834</v>
      </c>
      <c r="X25" s="1072">
        <v>136376</v>
      </c>
      <c r="Y25" s="1072">
        <v>141253</v>
      </c>
      <c r="Z25" s="236">
        <v>144539</v>
      </c>
      <c r="AA25" s="245">
        <v>153762</v>
      </c>
      <c r="AB25" s="1072">
        <v>157668</v>
      </c>
      <c r="AC25" s="230">
        <v>156423</v>
      </c>
      <c r="AD25" s="239">
        <v>156007</v>
      </c>
      <c r="AE25" s="239">
        <v>156095</v>
      </c>
      <c r="AF25" s="239">
        <v>156056</v>
      </c>
      <c r="AG25" s="239">
        <v>155881</v>
      </c>
      <c r="AH25" s="240">
        <v>156375</v>
      </c>
      <c r="AI25" s="241">
        <v>155839</v>
      </c>
      <c r="AJ25" s="242">
        <v>155206</v>
      </c>
      <c r="AK25" s="242">
        <v>154315</v>
      </c>
      <c r="AL25" s="242">
        <v>153597</v>
      </c>
      <c r="AM25" s="1078">
        <v>152473</v>
      </c>
      <c r="AN25" s="242">
        <v>151939</v>
      </c>
      <c r="AO25" s="233">
        <f t="shared" si="3"/>
        <v>-48</v>
      </c>
      <c r="AP25" s="243">
        <f t="shared" si="4"/>
        <v>-3902</v>
      </c>
      <c r="AQ25" s="233">
        <f t="shared" si="9"/>
        <v>-536</v>
      </c>
      <c r="AR25" s="233">
        <f t="shared" si="9"/>
        <v>-633</v>
      </c>
      <c r="AS25" s="233">
        <f t="shared" si="9"/>
        <v>-891</v>
      </c>
      <c r="AT25" s="233">
        <f t="shared" si="9"/>
        <v>-718</v>
      </c>
      <c r="AU25" s="233">
        <f t="shared" si="9"/>
        <v>-1124</v>
      </c>
      <c r="AV25" s="233">
        <f t="shared" si="9"/>
        <v>-534</v>
      </c>
      <c r="AW25" s="1074"/>
      <c r="AX25" s="234">
        <v>143588</v>
      </c>
      <c r="AY25" s="1069">
        <f t="shared" si="5"/>
        <v>12787</v>
      </c>
      <c r="AZ25" s="1069">
        <f t="shared" si="6"/>
        <v>8885</v>
      </c>
    </row>
    <row r="26" spans="1:52" ht="12.75" customHeight="1">
      <c r="A26" s="1076">
        <v>219</v>
      </c>
      <c r="B26" s="1071" t="s">
        <v>1830</v>
      </c>
      <c r="C26" s="1072">
        <v>22008</v>
      </c>
      <c r="D26" s="1072">
        <v>22238</v>
      </c>
      <c r="E26" s="1072">
        <v>23513</v>
      </c>
      <c r="F26" s="1072">
        <v>23212</v>
      </c>
      <c r="G26" s="1072"/>
      <c r="H26" s="1072">
        <v>24282</v>
      </c>
      <c r="I26" s="1072"/>
      <c r="J26" s="1072">
        <v>33145</v>
      </c>
      <c r="K26" s="1072"/>
      <c r="L26" s="1072">
        <v>33211</v>
      </c>
      <c r="M26" s="1072"/>
      <c r="N26" s="1072">
        <v>33667</v>
      </c>
      <c r="O26" s="1072"/>
      <c r="P26" s="1072">
        <v>32528</v>
      </c>
      <c r="Q26" s="1072"/>
      <c r="R26" s="1072">
        <v>32265</v>
      </c>
      <c r="S26" s="1072"/>
      <c r="T26" s="1072">
        <v>33090</v>
      </c>
      <c r="U26" s="1072"/>
      <c r="V26" s="1072">
        <v>35261</v>
      </c>
      <c r="W26" s="1072">
        <v>36529</v>
      </c>
      <c r="X26" s="1072">
        <v>40716</v>
      </c>
      <c r="Y26" s="1072">
        <v>64560</v>
      </c>
      <c r="Z26" s="236">
        <v>96279</v>
      </c>
      <c r="AA26" s="245">
        <v>111737</v>
      </c>
      <c r="AB26" s="1072">
        <v>113572</v>
      </c>
      <c r="AC26" s="230">
        <v>114216</v>
      </c>
      <c r="AD26" s="239">
        <v>114644</v>
      </c>
      <c r="AE26" s="239">
        <v>114364</v>
      </c>
      <c r="AF26" s="239">
        <v>114368</v>
      </c>
      <c r="AG26" s="239">
        <v>114142</v>
      </c>
      <c r="AH26" s="240">
        <v>112691</v>
      </c>
      <c r="AI26" s="241">
        <v>112362</v>
      </c>
      <c r="AJ26" s="242">
        <v>112168</v>
      </c>
      <c r="AK26" s="242">
        <v>111512</v>
      </c>
      <c r="AL26" s="242">
        <v>110820</v>
      </c>
      <c r="AM26" s="1078">
        <v>109324</v>
      </c>
      <c r="AN26" s="242">
        <v>108236</v>
      </c>
      <c r="AO26" s="233">
        <f t="shared" si="3"/>
        <v>-1525</v>
      </c>
      <c r="AP26" s="243">
        <f t="shared" si="4"/>
        <v>-3367</v>
      </c>
      <c r="AQ26" s="233">
        <f t="shared" si="9"/>
        <v>-329</v>
      </c>
      <c r="AR26" s="233">
        <f t="shared" si="9"/>
        <v>-194</v>
      </c>
      <c r="AS26" s="233">
        <f t="shared" si="9"/>
        <v>-656</v>
      </c>
      <c r="AT26" s="233">
        <f t="shared" si="9"/>
        <v>-692</v>
      </c>
      <c r="AU26" s="233">
        <f t="shared" si="9"/>
        <v>-1496</v>
      </c>
      <c r="AV26" s="233">
        <f t="shared" si="9"/>
        <v>-1088</v>
      </c>
      <c r="AW26" s="1074"/>
      <c r="AX26" s="234">
        <v>91109</v>
      </c>
      <c r="AY26" s="1069">
        <f t="shared" si="5"/>
        <v>21582</v>
      </c>
      <c r="AZ26" s="1069">
        <f t="shared" si="6"/>
        <v>18215</v>
      </c>
    </row>
    <row r="27" spans="1:52" ht="12.75" customHeight="1">
      <c r="A27" s="1076">
        <v>301</v>
      </c>
      <c r="B27" s="1071" t="s">
        <v>1832</v>
      </c>
      <c r="C27" s="1072">
        <v>6649</v>
      </c>
      <c r="D27" s="1072">
        <v>6491</v>
      </c>
      <c r="E27" s="1072">
        <v>6576</v>
      </c>
      <c r="F27" s="1072">
        <v>6506</v>
      </c>
      <c r="G27" s="1072"/>
      <c r="H27" s="1072">
        <v>6400</v>
      </c>
      <c r="I27" s="1072"/>
      <c r="J27" s="1072">
        <v>7781</v>
      </c>
      <c r="K27" s="1072"/>
      <c r="L27" s="1072">
        <v>7747</v>
      </c>
      <c r="M27" s="1072"/>
      <c r="N27" s="1072">
        <v>7610</v>
      </c>
      <c r="O27" s="1072"/>
      <c r="P27" s="1072">
        <v>7178</v>
      </c>
      <c r="Q27" s="1072"/>
      <c r="R27" s="1072">
        <v>7038</v>
      </c>
      <c r="S27" s="1072"/>
      <c r="T27" s="1072">
        <v>7032</v>
      </c>
      <c r="U27" s="1072"/>
      <c r="V27" s="1072">
        <v>7940</v>
      </c>
      <c r="W27" s="1072">
        <v>11526</v>
      </c>
      <c r="X27" s="1072">
        <v>14430</v>
      </c>
      <c r="Y27" s="1072">
        <v>21558</v>
      </c>
      <c r="Z27" s="236">
        <v>27130</v>
      </c>
      <c r="AA27" s="245">
        <v>29094</v>
      </c>
      <c r="AB27" s="1072">
        <v>30021</v>
      </c>
      <c r="AC27" s="230">
        <v>31739</v>
      </c>
      <c r="AD27" s="239">
        <v>31640</v>
      </c>
      <c r="AE27" s="239">
        <v>31399</v>
      </c>
      <c r="AF27" s="239">
        <v>31063</v>
      </c>
      <c r="AG27" s="239">
        <v>31021</v>
      </c>
      <c r="AH27" s="240">
        <v>30838</v>
      </c>
      <c r="AI27" s="241">
        <v>30861</v>
      </c>
      <c r="AJ27" s="242">
        <v>30596</v>
      </c>
      <c r="AK27" s="242">
        <v>30413</v>
      </c>
      <c r="AL27" s="242">
        <v>30086</v>
      </c>
      <c r="AM27" s="1078">
        <v>29703</v>
      </c>
      <c r="AN27" s="242">
        <v>29278</v>
      </c>
      <c r="AO27" s="233">
        <f t="shared" si="3"/>
        <v>-901</v>
      </c>
      <c r="AP27" s="243">
        <f t="shared" si="4"/>
        <v>-1135</v>
      </c>
      <c r="AQ27" s="233">
        <f t="shared" si="9"/>
        <v>23</v>
      </c>
      <c r="AR27" s="233">
        <f t="shared" si="9"/>
        <v>-265</v>
      </c>
      <c r="AS27" s="233">
        <f t="shared" si="9"/>
        <v>-183</v>
      </c>
      <c r="AT27" s="233">
        <f t="shared" si="9"/>
        <v>-327</v>
      </c>
      <c r="AU27" s="233">
        <f t="shared" si="9"/>
        <v>-383</v>
      </c>
      <c r="AV27" s="233">
        <f t="shared" si="9"/>
        <v>-425</v>
      </c>
      <c r="AW27" s="1074"/>
      <c r="AX27" s="234">
        <v>26655</v>
      </c>
      <c r="AY27" s="1069">
        <f t="shared" si="5"/>
        <v>4183</v>
      </c>
      <c r="AZ27" s="1069">
        <f t="shared" si="6"/>
        <v>3048</v>
      </c>
    </row>
    <row r="28" spans="1:52" ht="20.25" customHeight="1">
      <c r="A28" s="1070"/>
      <c r="B28" s="1080" t="s">
        <v>1833</v>
      </c>
      <c r="C28" s="235">
        <v>168570</v>
      </c>
      <c r="D28" s="235">
        <v>182433</v>
      </c>
      <c r="E28" s="235">
        <v>190212</v>
      </c>
      <c r="F28" s="235">
        <v>203985</v>
      </c>
      <c r="G28" s="235"/>
      <c r="H28" s="235">
        <v>225060</v>
      </c>
      <c r="I28" s="235"/>
      <c r="J28" s="235">
        <v>267575</v>
      </c>
      <c r="K28" s="235"/>
      <c r="L28" s="235">
        <v>285721</v>
      </c>
      <c r="M28" s="235"/>
      <c r="N28" s="235">
        <v>298858</v>
      </c>
      <c r="O28" s="235"/>
      <c r="P28" s="235">
        <v>313039</v>
      </c>
      <c r="Q28" s="235"/>
      <c r="R28" s="235">
        <v>364824</v>
      </c>
      <c r="S28" s="235"/>
      <c r="T28" s="235">
        <v>450061</v>
      </c>
      <c r="U28" s="235"/>
      <c r="V28" s="235">
        <v>538741</v>
      </c>
      <c r="W28" s="235">
        <v>606701</v>
      </c>
      <c r="X28" s="235">
        <v>641444</v>
      </c>
      <c r="Y28" s="235">
        <v>665214</v>
      </c>
      <c r="Z28" s="236">
        <v>710765</v>
      </c>
      <c r="AA28" s="235">
        <v>721127</v>
      </c>
      <c r="AB28" s="235">
        <v>718429</v>
      </c>
      <c r="AC28" s="230">
        <v>716006</v>
      </c>
      <c r="AD28" s="231">
        <f>SUM(AD29:AD33)</f>
        <v>716586</v>
      </c>
      <c r="AE28" s="231">
        <f>SUM(AE29:AE33)</f>
        <v>716451</v>
      </c>
      <c r="AF28" s="231">
        <f>SUM(AF29:AF33)</f>
        <v>715647</v>
      </c>
      <c r="AG28" s="231">
        <f>SUM(AG29:AG33)</f>
        <v>714587</v>
      </c>
      <c r="AH28" s="230">
        <f t="shared" ref="AH28:AN28" si="10">SUM(AH29:AH33)</f>
        <v>716633</v>
      </c>
      <c r="AI28" s="237">
        <f t="shared" si="10"/>
        <v>715422</v>
      </c>
      <c r="AJ28" s="237">
        <f t="shared" si="10"/>
        <v>715083</v>
      </c>
      <c r="AK28" s="237">
        <f t="shared" si="10"/>
        <v>714726</v>
      </c>
      <c r="AL28" s="237">
        <f t="shared" si="10"/>
        <v>713697</v>
      </c>
      <c r="AM28" s="1073">
        <f t="shared" si="10"/>
        <v>716413</v>
      </c>
      <c r="AN28" s="237">
        <f t="shared" si="10"/>
        <v>714646</v>
      </c>
      <c r="AO28" s="233">
        <f t="shared" si="3"/>
        <v>627</v>
      </c>
      <c r="AP28" s="243">
        <f t="shared" si="4"/>
        <v>-220</v>
      </c>
      <c r="AQ28" s="233">
        <f t="shared" si="9"/>
        <v>-1211</v>
      </c>
      <c r="AR28" s="233">
        <f t="shared" si="9"/>
        <v>-339</v>
      </c>
      <c r="AS28" s="233">
        <f t="shared" si="9"/>
        <v>-357</v>
      </c>
      <c r="AT28" s="233">
        <f t="shared" si="9"/>
        <v>-1029</v>
      </c>
      <c r="AU28" s="233">
        <f t="shared" si="9"/>
        <v>2716</v>
      </c>
      <c r="AV28" s="233">
        <f t="shared" si="9"/>
        <v>-1767</v>
      </c>
      <c r="AW28" s="1074"/>
      <c r="AX28" s="234">
        <f>SUM(AX29:AX33)</f>
        <v>696884</v>
      </c>
      <c r="AY28" s="1069">
        <f t="shared" si="5"/>
        <v>19749</v>
      </c>
      <c r="AZ28" s="1069">
        <f t="shared" si="6"/>
        <v>19529</v>
      </c>
    </row>
    <row r="29" spans="1:52" ht="12.75" customHeight="1">
      <c r="A29" s="1076">
        <v>203</v>
      </c>
      <c r="B29" s="1071" t="s">
        <v>1835</v>
      </c>
      <c r="C29" s="1072">
        <v>58103</v>
      </c>
      <c r="D29" s="1072">
        <v>63682</v>
      </c>
      <c r="E29" s="1072">
        <v>66890</v>
      </c>
      <c r="F29" s="1072">
        <v>72417</v>
      </c>
      <c r="G29" s="1072"/>
      <c r="H29" s="1072">
        <v>84857</v>
      </c>
      <c r="I29" s="1072"/>
      <c r="J29" s="1072">
        <v>101611</v>
      </c>
      <c r="K29" s="1072"/>
      <c r="L29" s="1072">
        <v>112041</v>
      </c>
      <c r="M29" s="1072"/>
      <c r="N29" s="1072">
        <v>120233</v>
      </c>
      <c r="O29" s="1072"/>
      <c r="P29" s="1072">
        <v>129820</v>
      </c>
      <c r="Q29" s="1072"/>
      <c r="R29" s="1072">
        <v>159351</v>
      </c>
      <c r="S29" s="1072"/>
      <c r="T29" s="1072">
        <v>206561</v>
      </c>
      <c r="U29" s="1072"/>
      <c r="V29" s="1072">
        <v>234945</v>
      </c>
      <c r="W29" s="1072">
        <v>254869</v>
      </c>
      <c r="X29" s="1072">
        <v>263363</v>
      </c>
      <c r="Y29" s="1072">
        <v>270722</v>
      </c>
      <c r="Z29" s="236">
        <v>287606</v>
      </c>
      <c r="AA29" s="245">
        <v>293117</v>
      </c>
      <c r="AB29" s="1072">
        <v>291027</v>
      </c>
      <c r="AC29" s="230">
        <v>290959</v>
      </c>
      <c r="AD29" s="239">
        <v>290856</v>
      </c>
      <c r="AE29" s="239">
        <v>290657</v>
      </c>
      <c r="AF29" s="239">
        <v>290909</v>
      </c>
      <c r="AG29" s="239">
        <v>291357</v>
      </c>
      <c r="AH29" s="240">
        <v>293409</v>
      </c>
      <c r="AI29" s="241">
        <v>293710</v>
      </c>
      <c r="AJ29" s="242">
        <v>295908</v>
      </c>
      <c r="AK29" s="242">
        <v>297920</v>
      </c>
      <c r="AL29" s="242">
        <v>299094</v>
      </c>
      <c r="AM29" s="1078">
        <v>303838</v>
      </c>
      <c r="AN29" s="242">
        <v>303952</v>
      </c>
      <c r="AO29" s="233">
        <f t="shared" si="3"/>
        <v>2450</v>
      </c>
      <c r="AP29" s="243">
        <f t="shared" si="4"/>
        <v>10429</v>
      </c>
      <c r="AQ29" s="233">
        <f t="shared" si="9"/>
        <v>301</v>
      </c>
      <c r="AR29" s="233">
        <f t="shared" si="9"/>
        <v>2198</v>
      </c>
      <c r="AS29" s="233">
        <f t="shared" si="9"/>
        <v>2012</v>
      </c>
      <c r="AT29" s="243">
        <f t="shared" si="9"/>
        <v>1174</v>
      </c>
      <c r="AU29" s="243">
        <f t="shared" si="9"/>
        <v>4744</v>
      </c>
      <c r="AV29" s="243">
        <f t="shared" si="9"/>
        <v>114</v>
      </c>
      <c r="AW29" s="1074"/>
      <c r="AX29" s="234">
        <v>283668</v>
      </c>
      <c r="AY29" s="1069">
        <f t="shared" si="5"/>
        <v>9741</v>
      </c>
      <c r="AZ29" s="1069">
        <f t="shared" si="6"/>
        <v>20170</v>
      </c>
    </row>
    <row r="30" spans="1:52" ht="12.75" customHeight="1">
      <c r="A30" s="1076">
        <v>210</v>
      </c>
      <c r="B30" s="1071" t="s">
        <v>1837</v>
      </c>
      <c r="C30" s="1072">
        <v>61707</v>
      </c>
      <c r="D30" s="1072">
        <v>67991</v>
      </c>
      <c r="E30" s="1072">
        <v>71553</v>
      </c>
      <c r="F30" s="1072">
        <v>74773</v>
      </c>
      <c r="G30" s="1072"/>
      <c r="H30" s="1072">
        <v>78251</v>
      </c>
      <c r="I30" s="1072"/>
      <c r="J30" s="1072">
        <v>93071</v>
      </c>
      <c r="K30" s="1072"/>
      <c r="L30" s="1072">
        <v>97208</v>
      </c>
      <c r="M30" s="1072"/>
      <c r="N30" s="1072">
        <v>100003</v>
      </c>
      <c r="O30" s="1072"/>
      <c r="P30" s="1072">
        <v>101894</v>
      </c>
      <c r="Q30" s="1072"/>
      <c r="R30" s="1072">
        <v>114279</v>
      </c>
      <c r="S30" s="1072"/>
      <c r="T30" s="1072">
        <v>140344</v>
      </c>
      <c r="U30" s="1072"/>
      <c r="V30" s="1072">
        <v>183280</v>
      </c>
      <c r="W30" s="1072">
        <v>212233</v>
      </c>
      <c r="X30" s="1072">
        <v>227311</v>
      </c>
      <c r="Y30" s="1072">
        <v>239803</v>
      </c>
      <c r="Z30" s="236">
        <v>260567</v>
      </c>
      <c r="AA30" s="245">
        <v>266170</v>
      </c>
      <c r="AB30" s="1072">
        <v>267100</v>
      </c>
      <c r="AC30" s="230">
        <v>266937</v>
      </c>
      <c r="AD30" s="239">
        <v>267935</v>
      </c>
      <c r="AE30" s="239">
        <v>268390</v>
      </c>
      <c r="AF30" s="239">
        <v>268053</v>
      </c>
      <c r="AG30" s="239">
        <v>267043</v>
      </c>
      <c r="AH30" s="240">
        <v>267435</v>
      </c>
      <c r="AI30" s="241">
        <v>266443</v>
      </c>
      <c r="AJ30" s="242">
        <v>265055</v>
      </c>
      <c r="AK30" s="242">
        <v>263697</v>
      </c>
      <c r="AL30" s="242">
        <v>262308</v>
      </c>
      <c r="AM30" s="1078">
        <v>260988</v>
      </c>
      <c r="AN30" s="242">
        <v>259820</v>
      </c>
      <c r="AO30" s="233">
        <f t="shared" si="3"/>
        <v>498</v>
      </c>
      <c r="AP30" s="243">
        <f t="shared" si="4"/>
        <v>-6447</v>
      </c>
      <c r="AQ30" s="233">
        <f t="shared" si="9"/>
        <v>-992</v>
      </c>
      <c r="AR30" s="233">
        <f t="shared" si="9"/>
        <v>-1388</v>
      </c>
      <c r="AS30" s="233">
        <f t="shared" si="9"/>
        <v>-1358</v>
      </c>
      <c r="AT30" s="233">
        <f t="shared" si="9"/>
        <v>-1389</v>
      </c>
      <c r="AU30" s="233">
        <f t="shared" si="9"/>
        <v>-1320</v>
      </c>
      <c r="AV30" s="233">
        <f t="shared" si="9"/>
        <v>-1168</v>
      </c>
      <c r="AW30" s="1074"/>
      <c r="AX30" s="234">
        <v>252599</v>
      </c>
      <c r="AY30" s="1069">
        <f t="shared" si="5"/>
        <v>14836</v>
      </c>
      <c r="AZ30" s="1069">
        <f t="shared" si="6"/>
        <v>8389</v>
      </c>
    </row>
    <row r="31" spans="1:52" ht="12.75" customHeight="1">
      <c r="A31" s="1076">
        <v>216</v>
      </c>
      <c r="B31" s="1071" t="s">
        <v>1839</v>
      </c>
      <c r="C31" s="1072">
        <v>30097</v>
      </c>
      <c r="D31" s="1072">
        <v>31641</v>
      </c>
      <c r="E31" s="1072">
        <v>31904</v>
      </c>
      <c r="F31" s="1072">
        <v>36304</v>
      </c>
      <c r="G31" s="1072"/>
      <c r="H31" s="1072">
        <v>40722</v>
      </c>
      <c r="I31" s="1072"/>
      <c r="J31" s="1072">
        <v>46659</v>
      </c>
      <c r="K31" s="1072"/>
      <c r="L31" s="1072">
        <v>49771</v>
      </c>
      <c r="M31" s="1072"/>
      <c r="N31" s="1072">
        <v>51131</v>
      </c>
      <c r="O31" s="1072"/>
      <c r="P31" s="1072">
        <v>53565</v>
      </c>
      <c r="Q31" s="1072"/>
      <c r="R31" s="1072">
        <v>61000</v>
      </c>
      <c r="S31" s="1072"/>
      <c r="T31" s="1072">
        <v>68900</v>
      </c>
      <c r="U31" s="1072"/>
      <c r="V31" s="1072">
        <v>77080</v>
      </c>
      <c r="W31" s="1072">
        <v>85463</v>
      </c>
      <c r="X31" s="1072">
        <v>91434</v>
      </c>
      <c r="Y31" s="1072">
        <v>93273</v>
      </c>
      <c r="Z31" s="236">
        <v>97632</v>
      </c>
      <c r="AA31" s="245">
        <v>96020</v>
      </c>
      <c r="AB31" s="1072">
        <v>94813</v>
      </c>
      <c r="AC31" s="230">
        <v>93901</v>
      </c>
      <c r="AD31" s="239">
        <v>93293</v>
      </c>
      <c r="AE31" s="239">
        <v>92677</v>
      </c>
      <c r="AF31" s="239">
        <v>91965</v>
      </c>
      <c r="AG31" s="239">
        <v>91528</v>
      </c>
      <c r="AH31" s="240">
        <v>91030</v>
      </c>
      <c r="AI31" s="241">
        <v>90600</v>
      </c>
      <c r="AJ31" s="242">
        <v>89728</v>
      </c>
      <c r="AK31" s="242">
        <v>88956</v>
      </c>
      <c r="AL31" s="242">
        <v>88223</v>
      </c>
      <c r="AM31" s="1078">
        <v>87758</v>
      </c>
      <c r="AN31" s="242">
        <v>87057</v>
      </c>
      <c r="AO31" s="233">
        <f t="shared" si="3"/>
        <v>-2871</v>
      </c>
      <c r="AP31" s="243">
        <f t="shared" si="4"/>
        <v>-3272</v>
      </c>
      <c r="AQ31" s="233">
        <f t="shared" si="9"/>
        <v>-430</v>
      </c>
      <c r="AR31" s="233">
        <f t="shared" si="9"/>
        <v>-872</v>
      </c>
      <c r="AS31" s="233">
        <f t="shared" si="9"/>
        <v>-772</v>
      </c>
      <c r="AT31" s="233">
        <f t="shared" si="9"/>
        <v>-733</v>
      </c>
      <c r="AU31" s="233">
        <f t="shared" si="9"/>
        <v>-465</v>
      </c>
      <c r="AV31" s="233">
        <f t="shared" si="9"/>
        <v>-701</v>
      </c>
      <c r="AW31" s="1074"/>
      <c r="AX31" s="234">
        <v>96309</v>
      </c>
      <c r="AY31" s="1069">
        <f t="shared" si="5"/>
        <v>-5279</v>
      </c>
      <c r="AZ31" s="1069">
        <f t="shared" si="6"/>
        <v>-8551</v>
      </c>
    </row>
    <row r="32" spans="1:52" ht="12.75" customHeight="1">
      <c r="A32" s="1076">
        <v>381</v>
      </c>
      <c r="B32" s="1071" t="s">
        <v>1841</v>
      </c>
      <c r="C32" s="1072">
        <v>13730</v>
      </c>
      <c r="D32" s="1072">
        <v>13876</v>
      </c>
      <c r="E32" s="1072">
        <v>14418</v>
      </c>
      <c r="F32" s="1072">
        <v>14719</v>
      </c>
      <c r="G32" s="1072"/>
      <c r="H32" s="1072">
        <v>15152</v>
      </c>
      <c r="I32" s="1072"/>
      <c r="J32" s="1072">
        <v>18153</v>
      </c>
      <c r="K32" s="1072"/>
      <c r="L32" s="1072">
        <v>18240</v>
      </c>
      <c r="M32" s="1072"/>
      <c r="N32" s="1072">
        <v>18639</v>
      </c>
      <c r="O32" s="1072"/>
      <c r="P32" s="1072">
        <v>18525</v>
      </c>
      <c r="Q32" s="1072"/>
      <c r="R32" s="1072">
        <v>19099</v>
      </c>
      <c r="S32" s="1072"/>
      <c r="T32" s="1072">
        <v>21140</v>
      </c>
      <c r="U32" s="1072"/>
      <c r="V32" s="1072">
        <v>23425</v>
      </c>
      <c r="W32" s="1072">
        <v>27609</v>
      </c>
      <c r="X32" s="1072">
        <v>29579</v>
      </c>
      <c r="Y32" s="1072">
        <v>30603</v>
      </c>
      <c r="Z32" s="236">
        <v>31377</v>
      </c>
      <c r="AA32" s="245">
        <v>32054</v>
      </c>
      <c r="AB32" s="1072">
        <v>31944</v>
      </c>
      <c r="AC32" s="230">
        <v>31026</v>
      </c>
      <c r="AD32" s="239">
        <v>31013</v>
      </c>
      <c r="AE32" s="239">
        <v>30940</v>
      </c>
      <c r="AF32" s="239">
        <v>30929</v>
      </c>
      <c r="AG32" s="239">
        <v>30853</v>
      </c>
      <c r="AH32" s="240">
        <v>31020</v>
      </c>
      <c r="AI32" s="241">
        <v>30867</v>
      </c>
      <c r="AJ32" s="242">
        <v>30666</v>
      </c>
      <c r="AK32" s="242">
        <v>30492</v>
      </c>
      <c r="AL32" s="242">
        <v>30372</v>
      </c>
      <c r="AM32" s="1078">
        <v>30268</v>
      </c>
      <c r="AN32" s="242">
        <v>30127</v>
      </c>
      <c r="AO32" s="233">
        <f t="shared" si="3"/>
        <v>-6</v>
      </c>
      <c r="AP32" s="243">
        <f t="shared" si="4"/>
        <v>-752</v>
      </c>
      <c r="AQ32" s="233">
        <f t="shared" si="9"/>
        <v>-153</v>
      </c>
      <c r="AR32" s="233">
        <f t="shared" si="9"/>
        <v>-201</v>
      </c>
      <c r="AS32" s="233">
        <f t="shared" si="9"/>
        <v>-174</v>
      </c>
      <c r="AT32" s="233">
        <f t="shared" si="9"/>
        <v>-120</v>
      </c>
      <c r="AU32" s="233">
        <f t="shared" si="9"/>
        <v>-104</v>
      </c>
      <c r="AV32" s="233">
        <f t="shared" si="9"/>
        <v>-141</v>
      </c>
      <c r="AW32" s="1074"/>
      <c r="AX32" s="234">
        <v>31496</v>
      </c>
      <c r="AY32" s="1069">
        <f t="shared" si="5"/>
        <v>-476</v>
      </c>
      <c r="AZ32" s="1069">
        <f t="shared" si="6"/>
        <v>-1228</v>
      </c>
    </row>
    <row r="33" spans="1:52" ht="12.75" customHeight="1">
      <c r="A33" s="1076">
        <v>382</v>
      </c>
      <c r="B33" s="1071" t="s">
        <v>1843</v>
      </c>
      <c r="C33" s="1072">
        <v>4933</v>
      </c>
      <c r="D33" s="1072">
        <v>5243</v>
      </c>
      <c r="E33" s="1072">
        <v>5447</v>
      </c>
      <c r="F33" s="1072">
        <v>5772</v>
      </c>
      <c r="G33" s="1072"/>
      <c r="H33" s="1072">
        <v>6078</v>
      </c>
      <c r="I33" s="1072"/>
      <c r="J33" s="1072">
        <v>8081</v>
      </c>
      <c r="K33" s="1072"/>
      <c r="L33" s="1072">
        <v>8461</v>
      </c>
      <c r="M33" s="1072"/>
      <c r="N33" s="1072">
        <v>8852</v>
      </c>
      <c r="O33" s="1072"/>
      <c r="P33" s="1072">
        <v>9235</v>
      </c>
      <c r="Q33" s="1072"/>
      <c r="R33" s="1072">
        <v>11095</v>
      </c>
      <c r="S33" s="1072"/>
      <c r="T33" s="1072">
        <v>13116</v>
      </c>
      <c r="U33" s="1072"/>
      <c r="V33" s="1072">
        <v>20011</v>
      </c>
      <c r="W33" s="1072">
        <v>26527</v>
      </c>
      <c r="X33" s="1072">
        <v>29757</v>
      </c>
      <c r="Y33" s="1072">
        <v>30813</v>
      </c>
      <c r="Z33" s="236">
        <v>33583</v>
      </c>
      <c r="AA33" s="245">
        <v>33766</v>
      </c>
      <c r="AB33" s="1072">
        <v>33545</v>
      </c>
      <c r="AC33" s="230">
        <v>33183</v>
      </c>
      <c r="AD33" s="239">
        <v>33489</v>
      </c>
      <c r="AE33" s="239">
        <v>33787</v>
      </c>
      <c r="AF33" s="239">
        <v>33791</v>
      </c>
      <c r="AG33" s="239">
        <v>33806</v>
      </c>
      <c r="AH33" s="240">
        <v>33739</v>
      </c>
      <c r="AI33" s="241">
        <v>33802</v>
      </c>
      <c r="AJ33" s="242">
        <v>33726</v>
      </c>
      <c r="AK33" s="242">
        <v>33661</v>
      </c>
      <c r="AL33" s="242">
        <v>33700</v>
      </c>
      <c r="AM33" s="1078">
        <v>33561</v>
      </c>
      <c r="AN33" s="242">
        <v>33690</v>
      </c>
      <c r="AO33" s="233">
        <f t="shared" si="3"/>
        <v>556</v>
      </c>
      <c r="AP33" s="243">
        <f t="shared" si="4"/>
        <v>-178</v>
      </c>
      <c r="AQ33" s="233">
        <f t="shared" si="9"/>
        <v>63</v>
      </c>
      <c r="AR33" s="233">
        <f t="shared" si="9"/>
        <v>-76</v>
      </c>
      <c r="AS33" s="233">
        <f t="shared" si="9"/>
        <v>-65</v>
      </c>
      <c r="AT33" s="243">
        <f t="shared" si="9"/>
        <v>39</v>
      </c>
      <c r="AU33" s="244">
        <f t="shared" si="9"/>
        <v>-139</v>
      </c>
      <c r="AV33" s="244">
        <f t="shared" si="9"/>
        <v>129</v>
      </c>
      <c r="AW33" s="1074"/>
      <c r="AX33" s="234">
        <v>32812</v>
      </c>
      <c r="AY33" s="1069">
        <f t="shared" si="5"/>
        <v>927</v>
      </c>
      <c r="AZ33" s="1069">
        <f t="shared" si="6"/>
        <v>749</v>
      </c>
    </row>
    <row r="34" spans="1:52" ht="20.25" customHeight="1">
      <c r="A34" s="1070"/>
      <c r="B34" s="1081" t="s">
        <v>1844</v>
      </c>
      <c r="C34" s="235">
        <v>164372</v>
      </c>
      <c r="D34" s="235">
        <v>168383</v>
      </c>
      <c r="E34" s="235">
        <v>174941</v>
      </c>
      <c r="F34" s="235">
        <v>180611</v>
      </c>
      <c r="G34" s="235"/>
      <c r="H34" s="235">
        <v>185090</v>
      </c>
      <c r="I34" s="235"/>
      <c r="J34" s="235">
        <v>227028</v>
      </c>
      <c r="K34" s="235"/>
      <c r="L34" s="235">
        <v>237124</v>
      </c>
      <c r="M34" s="235"/>
      <c r="N34" s="235">
        <v>246112</v>
      </c>
      <c r="O34" s="235"/>
      <c r="P34" s="235">
        <v>246644</v>
      </c>
      <c r="Q34" s="235"/>
      <c r="R34" s="235">
        <v>240051</v>
      </c>
      <c r="S34" s="235"/>
      <c r="T34" s="235">
        <v>239443</v>
      </c>
      <c r="U34" s="235"/>
      <c r="V34" s="235">
        <v>259327</v>
      </c>
      <c r="W34" s="235">
        <v>279672</v>
      </c>
      <c r="X34" s="235">
        <v>289898</v>
      </c>
      <c r="Y34" s="235">
        <v>292471</v>
      </c>
      <c r="Z34" s="236">
        <v>298004</v>
      </c>
      <c r="AA34" s="235">
        <v>298390</v>
      </c>
      <c r="AB34" s="235">
        <v>291745</v>
      </c>
      <c r="AC34" s="230">
        <v>284769</v>
      </c>
      <c r="AD34" s="231">
        <f>SUM(AD35:AD40)</f>
        <v>282942</v>
      </c>
      <c r="AE34" s="231">
        <f>SUM(AE35:AE40)</f>
        <v>281009</v>
      </c>
      <c r="AF34" s="231">
        <f>SUM(AF35:AF40)</f>
        <v>278449</v>
      </c>
      <c r="AG34" s="231">
        <f>SUM(AG35:AG40)</f>
        <v>275971</v>
      </c>
      <c r="AH34" s="230">
        <f t="shared" ref="AH34:AN34" si="11">SUM(AH35:AH40)</f>
        <v>272447</v>
      </c>
      <c r="AI34" s="237">
        <f t="shared" si="11"/>
        <v>271028</v>
      </c>
      <c r="AJ34" s="237">
        <f t="shared" si="11"/>
        <v>269235</v>
      </c>
      <c r="AK34" s="237">
        <f t="shared" si="11"/>
        <v>267560</v>
      </c>
      <c r="AL34" s="237">
        <f t="shared" si="11"/>
        <v>265529</v>
      </c>
      <c r="AM34" s="1073">
        <f t="shared" si="11"/>
        <v>264395</v>
      </c>
      <c r="AN34" s="237">
        <f t="shared" si="11"/>
        <v>261182</v>
      </c>
      <c r="AO34" s="233">
        <f t="shared" si="3"/>
        <v>-12322</v>
      </c>
      <c r="AP34" s="243">
        <f t="shared" si="4"/>
        <v>-8052</v>
      </c>
      <c r="AQ34" s="233">
        <f t="shared" si="9"/>
        <v>-1419</v>
      </c>
      <c r="AR34" s="233">
        <f t="shared" si="9"/>
        <v>-1793</v>
      </c>
      <c r="AS34" s="233">
        <f t="shared" si="9"/>
        <v>-1675</v>
      </c>
      <c r="AT34" s="233">
        <f t="shared" si="9"/>
        <v>-2031</v>
      </c>
      <c r="AU34" s="233">
        <f t="shared" si="9"/>
        <v>-1134</v>
      </c>
      <c r="AV34" s="233">
        <f t="shared" si="9"/>
        <v>-3213</v>
      </c>
      <c r="AW34" s="1074"/>
      <c r="AX34" s="234">
        <f>SUM(AX35:AX40)</f>
        <v>296522</v>
      </c>
      <c r="AY34" s="1069">
        <f t="shared" si="5"/>
        <v>-24075</v>
      </c>
      <c r="AZ34" s="1069">
        <f t="shared" si="6"/>
        <v>-32127</v>
      </c>
    </row>
    <row r="35" spans="1:52" ht="12.75" customHeight="1">
      <c r="A35" s="1070">
        <v>213</v>
      </c>
      <c r="B35" s="1081" t="s">
        <v>2072</v>
      </c>
      <c r="C35" s="235">
        <v>20987</v>
      </c>
      <c r="D35" s="235">
        <v>22392</v>
      </c>
      <c r="E35" s="235">
        <v>25656</v>
      </c>
      <c r="F35" s="235">
        <v>29737</v>
      </c>
      <c r="G35" s="235"/>
      <c r="H35" s="235">
        <v>32083</v>
      </c>
      <c r="I35" s="235"/>
      <c r="J35" s="235">
        <v>37160</v>
      </c>
      <c r="K35" s="235"/>
      <c r="L35" s="235">
        <v>42516</v>
      </c>
      <c r="M35" s="235"/>
      <c r="N35" s="235">
        <v>48012</v>
      </c>
      <c r="O35" s="235"/>
      <c r="P35" s="235">
        <v>51173</v>
      </c>
      <c r="Q35" s="235"/>
      <c r="R35" s="235">
        <v>48481</v>
      </c>
      <c r="S35" s="235"/>
      <c r="T35" s="235">
        <v>45964</v>
      </c>
      <c r="U35" s="235"/>
      <c r="V35" s="235">
        <v>46182</v>
      </c>
      <c r="W35" s="235">
        <v>46380</v>
      </c>
      <c r="X35" s="1072">
        <v>46889</v>
      </c>
      <c r="Y35" s="1072">
        <v>46220</v>
      </c>
      <c r="Z35" s="1072">
        <v>46339</v>
      </c>
      <c r="AA35" s="245">
        <v>45718</v>
      </c>
      <c r="AB35" s="1072">
        <v>43953</v>
      </c>
      <c r="AC35" s="230">
        <v>42802</v>
      </c>
      <c r="AD35" s="239">
        <v>42420</v>
      </c>
      <c r="AE35" s="239">
        <v>42042</v>
      </c>
      <c r="AF35" s="239">
        <v>41661</v>
      </c>
      <c r="AG35" s="239">
        <v>41178</v>
      </c>
      <c r="AH35" s="240">
        <v>40866</v>
      </c>
      <c r="AI35" s="247">
        <v>40458</v>
      </c>
      <c r="AJ35" s="248">
        <v>39953</v>
      </c>
      <c r="AK35" s="248">
        <v>39611</v>
      </c>
      <c r="AL35" s="248">
        <v>39147</v>
      </c>
      <c r="AM35" s="1078">
        <v>38714</v>
      </c>
      <c r="AN35" s="248">
        <v>38109</v>
      </c>
      <c r="AO35" s="233">
        <f t="shared" si="3"/>
        <v>-1936</v>
      </c>
      <c r="AP35" s="243">
        <f t="shared" si="4"/>
        <v>-2152</v>
      </c>
      <c r="AQ35" s="233">
        <f t="shared" si="9"/>
        <v>-408</v>
      </c>
      <c r="AR35" s="233">
        <f t="shared" si="9"/>
        <v>-505</v>
      </c>
      <c r="AS35" s="233">
        <f t="shared" si="9"/>
        <v>-342</v>
      </c>
      <c r="AT35" s="233">
        <f t="shared" si="9"/>
        <v>-464</v>
      </c>
      <c r="AU35" s="233">
        <f t="shared" si="9"/>
        <v>-433</v>
      </c>
      <c r="AV35" s="233">
        <f t="shared" si="9"/>
        <v>-605</v>
      </c>
      <c r="AW35" s="1074"/>
      <c r="AX35" s="234">
        <v>46313</v>
      </c>
      <c r="AY35" s="1069">
        <f t="shared" si="5"/>
        <v>-5447</v>
      </c>
      <c r="AZ35" s="1069">
        <f t="shared" si="6"/>
        <v>-7599</v>
      </c>
    </row>
    <row r="36" spans="1:52" ht="12.75" customHeight="1">
      <c r="A36" s="1076">
        <v>215</v>
      </c>
      <c r="B36" s="1071" t="s">
        <v>2073</v>
      </c>
      <c r="C36" s="235">
        <v>33644</v>
      </c>
      <c r="D36" s="235">
        <v>35564</v>
      </c>
      <c r="E36" s="235">
        <v>37074</v>
      </c>
      <c r="F36" s="235">
        <v>37304</v>
      </c>
      <c r="G36" s="235"/>
      <c r="H36" s="235">
        <v>38160</v>
      </c>
      <c r="I36" s="235"/>
      <c r="J36" s="235">
        <v>47985</v>
      </c>
      <c r="K36" s="235"/>
      <c r="L36" s="235">
        <v>47951</v>
      </c>
      <c r="M36" s="235"/>
      <c r="N36" s="235">
        <v>48240</v>
      </c>
      <c r="O36" s="235"/>
      <c r="P36" s="235">
        <v>47062</v>
      </c>
      <c r="Q36" s="235"/>
      <c r="R36" s="235">
        <v>46688</v>
      </c>
      <c r="S36" s="235"/>
      <c r="T36" s="235">
        <v>49071</v>
      </c>
      <c r="U36" s="235"/>
      <c r="V36" s="235">
        <v>63746</v>
      </c>
      <c r="W36" s="235">
        <v>78297</v>
      </c>
      <c r="X36" s="1072">
        <v>82636</v>
      </c>
      <c r="Y36" s="1072">
        <v>84445</v>
      </c>
      <c r="Z36" s="1072">
        <v>86562</v>
      </c>
      <c r="AA36" s="245">
        <v>86117</v>
      </c>
      <c r="AB36" s="235">
        <v>84361</v>
      </c>
      <c r="AC36" s="230">
        <v>81009</v>
      </c>
      <c r="AD36" s="239">
        <v>80396</v>
      </c>
      <c r="AE36" s="239">
        <v>79896</v>
      </c>
      <c r="AF36" s="239">
        <v>78984</v>
      </c>
      <c r="AG36" s="239">
        <v>78325</v>
      </c>
      <c r="AH36" s="240">
        <v>77178</v>
      </c>
      <c r="AI36" s="241">
        <v>76786</v>
      </c>
      <c r="AJ36" s="242">
        <v>76302</v>
      </c>
      <c r="AK36" s="242">
        <v>75823</v>
      </c>
      <c r="AL36" s="242">
        <v>75145</v>
      </c>
      <c r="AM36" s="1078">
        <v>75373</v>
      </c>
      <c r="AN36" s="242">
        <v>74520</v>
      </c>
      <c r="AO36" s="233">
        <f t="shared" si="3"/>
        <v>-3831</v>
      </c>
      <c r="AP36" s="243">
        <f t="shared" si="4"/>
        <v>-1805</v>
      </c>
      <c r="AQ36" s="233">
        <f t="shared" si="9"/>
        <v>-392</v>
      </c>
      <c r="AR36" s="233">
        <f t="shared" si="9"/>
        <v>-484</v>
      </c>
      <c r="AS36" s="233">
        <f t="shared" si="9"/>
        <v>-479</v>
      </c>
      <c r="AT36" s="233">
        <f t="shared" si="9"/>
        <v>-678</v>
      </c>
      <c r="AU36" s="233">
        <f t="shared" si="9"/>
        <v>228</v>
      </c>
      <c r="AV36" s="233">
        <f t="shared" si="9"/>
        <v>-853</v>
      </c>
      <c r="AW36" s="1074"/>
      <c r="AX36" s="234">
        <v>85511</v>
      </c>
      <c r="AY36" s="1069">
        <f t="shared" si="5"/>
        <v>-8333</v>
      </c>
      <c r="AZ36" s="1069">
        <f t="shared" si="6"/>
        <v>-10138</v>
      </c>
    </row>
    <row r="37" spans="1:52" ht="12.75" customHeight="1">
      <c r="A37" s="1076">
        <v>218</v>
      </c>
      <c r="B37" s="1071" t="s">
        <v>1858</v>
      </c>
      <c r="C37" s="1072">
        <v>24318</v>
      </c>
      <c r="D37" s="1072">
        <v>24755</v>
      </c>
      <c r="E37" s="1072">
        <v>25804</v>
      </c>
      <c r="F37" s="1072">
        <v>26466</v>
      </c>
      <c r="G37" s="1072"/>
      <c r="H37" s="1072">
        <v>27809</v>
      </c>
      <c r="I37" s="1072"/>
      <c r="J37" s="1072">
        <v>34847</v>
      </c>
      <c r="K37" s="1072"/>
      <c r="L37" s="1072">
        <v>35744</v>
      </c>
      <c r="M37" s="1072"/>
      <c r="N37" s="1072">
        <v>36623</v>
      </c>
      <c r="O37" s="1072"/>
      <c r="P37" s="1072">
        <v>36343</v>
      </c>
      <c r="Q37" s="1072"/>
      <c r="R37" s="1072">
        <v>36695</v>
      </c>
      <c r="S37" s="1072"/>
      <c r="T37" s="1072">
        <v>37623</v>
      </c>
      <c r="U37" s="1072"/>
      <c r="V37" s="1072">
        <v>40576</v>
      </c>
      <c r="W37" s="1072">
        <v>43574</v>
      </c>
      <c r="X37" s="1072">
        <v>45686</v>
      </c>
      <c r="Y37" s="1072">
        <v>46007</v>
      </c>
      <c r="Z37" s="236">
        <v>48214</v>
      </c>
      <c r="AA37" s="245">
        <v>49432</v>
      </c>
      <c r="AB37" s="1072">
        <v>49761</v>
      </c>
      <c r="AC37" s="230">
        <v>49680</v>
      </c>
      <c r="AD37" s="239">
        <v>49768</v>
      </c>
      <c r="AE37" s="239">
        <v>49515</v>
      </c>
      <c r="AF37" s="239">
        <v>49294</v>
      </c>
      <c r="AG37" s="239">
        <v>49002</v>
      </c>
      <c r="AH37" s="240">
        <v>48580</v>
      </c>
      <c r="AI37" s="241">
        <v>48274</v>
      </c>
      <c r="AJ37" s="242">
        <v>48215</v>
      </c>
      <c r="AK37" s="242">
        <v>48000</v>
      </c>
      <c r="AL37" s="242">
        <v>47758</v>
      </c>
      <c r="AM37" s="1078">
        <v>47591</v>
      </c>
      <c r="AN37" s="242">
        <v>47277</v>
      </c>
      <c r="AO37" s="233">
        <f t="shared" si="3"/>
        <v>-1100</v>
      </c>
      <c r="AP37" s="243">
        <f t="shared" si="4"/>
        <v>-989</v>
      </c>
      <c r="AQ37" s="233">
        <f t="shared" si="9"/>
        <v>-306</v>
      </c>
      <c r="AR37" s="233">
        <f t="shared" si="9"/>
        <v>-59</v>
      </c>
      <c r="AS37" s="233">
        <f t="shared" si="9"/>
        <v>-215</v>
      </c>
      <c r="AT37" s="233">
        <f t="shared" si="9"/>
        <v>-242</v>
      </c>
      <c r="AU37" s="233">
        <f t="shared" si="9"/>
        <v>-167</v>
      </c>
      <c r="AV37" s="233">
        <f t="shared" si="9"/>
        <v>-314</v>
      </c>
      <c r="AW37" s="1074"/>
      <c r="AX37" s="234">
        <v>47889</v>
      </c>
      <c r="AY37" s="1069">
        <f t="shared" si="5"/>
        <v>691</v>
      </c>
      <c r="AZ37" s="1075">
        <f t="shared" si="6"/>
        <v>-298</v>
      </c>
    </row>
    <row r="38" spans="1:52" ht="12.75" customHeight="1">
      <c r="A38" s="1076">
        <v>220</v>
      </c>
      <c r="B38" s="1071" t="s">
        <v>1860</v>
      </c>
      <c r="C38" s="1072">
        <v>38586</v>
      </c>
      <c r="D38" s="1072">
        <v>38750</v>
      </c>
      <c r="E38" s="1072">
        <v>39061</v>
      </c>
      <c r="F38" s="1072">
        <v>39145</v>
      </c>
      <c r="G38" s="1072"/>
      <c r="H38" s="1072">
        <v>38642</v>
      </c>
      <c r="I38" s="1072"/>
      <c r="J38" s="1072">
        <v>48600</v>
      </c>
      <c r="K38" s="1072"/>
      <c r="L38" s="1072">
        <v>49474</v>
      </c>
      <c r="M38" s="1072"/>
      <c r="N38" s="1072">
        <v>49736</v>
      </c>
      <c r="O38" s="1072"/>
      <c r="P38" s="1072">
        <v>49234</v>
      </c>
      <c r="Q38" s="1072"/>
      <c r="R38" s="1072">
        <v>48219</v>
      </c>
      <c r="S38" s="1072"/>
      <c r="T38" s="1072">
        <v>48354</v>
      </c>
      <c r="U38" s="1072"/>
      <c r="V38" s="1072">
        <v>50161</v>
      </c>
      <c r="W38" s="1072">
        <v>51051</v>
      </c>
      <c r="X38" s="1072">
        <v>52107</v>
      </c>
      <c r="Y38" s="1072">
        <v>51784</v>
      </c>
      <c r="Z38" s="236">
        <v>51706</v>
      </c>
      <c r="AA38" s="245">
        <v>51104</v>
      </c>
      <c r="AB38" s="1072">
        <v>49396</v>
      </c>
      <c r="AC38" s="230">
        <v>47993</v>
      </c>
      <c r="AD38" s="239">
        <v>47459</v>
      </c>
      <c r="AE38" s="239">
        <v>46959</v>
      </c>
      <c r="AF38" s="239">
        <v>46345</v>
      </c>
      <c r="AG38" s="239">
        <v>45895</v>
      </c>
      <c r="AH38" s="240">
        <v>44313</v>
      </c>
      <c r="AI38" s="241">
        <v>44016</v>
      </c>
      <c r="AJ38" s="242">
        <v>43619</v>
      </c>
      <c r="AK38" s="242">
        <v>43496</v>
      </c>
      <c r="AL38" s="242">
        <v>43090</v>
      </c>
      <c r="AM38" s="1078">
        <v>42750</v>
      </c>
      <c r="AN38" s="242">
        <v>42066</v>
      </c>
      <c r="AO38" s="233">
        <f t="shared" si="3"/>
        <v>-3680</v>
      </c>
      <c r="AP38" s="243">
        <f t="shared" si="4"/>
        <v>-1563</v>
      </c>
      <c r="AQ38" s="233">
        <f t="shared" si="9"/>
        <v>-297</v>
      </c>
      <c r="AR38" s="233">
        <f t="shared" si="9"/>
        <v>-397</v>
      </c>
      <c r="AS38" s="233">
        <f t="shared" si="9"/>
        <v>-123</v>
      </c>
      <c r="AT38" s="233">
        <f t="shared" si="9"/>
        <v>-406</v>
      </c>
      <c r="AU38" s="233">
        <f t="shared" si="9"/>
        <v>-340</v>
      </c>
      <c r="AV38" s="233">
        <f t="shared" si="9"/>
        <v>-684</v>
      </c>
      <c r="AW38" s="1074"/>
      <c r="AX38" s="234">
        <v>51896</v>
      </c>
      <c r="AY38" s="1069">
        <f t="shared" si="5"/>
        <v>-7583</v>
      </c>
      <c r="AZ38" s="1069">
        <f t="shared" si="6"/>
        <v>-9146</v>
      </c>
    </row>
    <row r="39" spans="1:52" ht="12.75" customHeight="1">
      <c r="A39" s="1076">
        <v>228</v>
      </c>
      <c r="B39" s="1071" t="s">
        <v>2074</v>
      </c>
      <c r="C39" s="235">
        <v>26861</v>
      </c>
      <c r="D39" s="235">
        <v>27277</v>
      </c>
      <c r="E39" s="235">
        <v>27880</v>
      </c>
      <c r="F39" s="235">
        <v>28147</v>
      </c>
      <c r="G39" s="235"/>
      <c r="H39" s="235">
        <v>27877</v>
      </c>
      <c r="I39" s="235"/>
      <c r="J39" s="235">
        <v>34183</v>
      </c>
      <c r="K39" s="235"/>
      <c r="L39" s="235">
        <v>34828</v>
      </c>
      <c r="M39" s="235"/>
      <c r="N39" s="235">
        <v>35001</v>
      </c>
      <c r="O39" s="235"/>
      <c r="P39" s="235">
        <v>34170</v>
      </c>
      <c r="Q39" s="235"/>
      <c r="R39" s="235">
        <v>32823</v>
      </c>
      <c r="S39" s="235"/>
      <c r="T39" s="235">
        <v>32149</v>
      </c>
      <c r="U39" s="235"/>
      <c r="V39" s="235">
        <v>32410</v>
      </c>
      <c r="W39" s="235">
        <v>34275</v>
      </c>
      <c r="X39" s="1072">
        <v>36401</v>
      </c>
      <c r="Y39" s="1072">
        <v>38270</v>
      </c>
      <c r="Z39" s="1072">
        <v>39743</v>
      </c>
      <c r="AA39" s="245">
        <v>40688</v>
      </c>
      <c r="AB39" s="235">
        <v>39970</v>
      </c>
      <c r="AC39" s="230">
        <v>40181</v>
      </c>
      <c r="AD39" s="239">
        <v>40170</v>
      </c>
      <c r="AE39" s="239">
        <v>40171</v>
      </c>
      <c r="AF39" s="239">
        <v>40055</v>
      </c>
      <c r="AG39" s="239">
        <v>39814</v>
      </c>
      <c r="AH39" s="240">
        <v>40310</v>
      </c>
      <c r="AI39" s="241">
        <v>40592</v>
      </c>
      <c r="AJ39" s="242">
        <v>40599</v>
      </c>
      <c r="AK39" s="242">
        <v>40516</v>
      </c>
      <c r="AL39" s="242">
        <v>40624</v>
      </c>
      <c r="AM39" s="1078">
        <v>40683</v>
      </c>
      <c r="AN39" s="242">
        <v>40318</v>
      </c>
      <c r="AO39" s="233">
        <f t="shared" si="3"/>
        <v>129</v>
      </c>
      <c r="AP39" s="243">
        <f t="shared" si="4"/>
        <v>373</v>
      </c>
      <c r="AQ39" s="233">
        <f t="shared" si="9"/>
        <v>282</v>
      </c>
      <c r="AR39" s="233">
        <f t="shared" si="9"/>
        <v>7</v>
      </c>
      <c r="AS39" s="233">
        <f t="shared" si="9"/>
        <v>-83</v>
      </c>
      <c r="AT39" s="243">
        <f t="shared" si="9"/>
        <v>108</v>
      </c>
      <c r="AU39" s="244">
        <f t="shared" si="9"/>
        <v>59</v>
      </c>
      <c r="AV39" s="244">
        <f t="shared" si="9"/>
        <v>-365</v>
      </c>
      <c r="AW39" s="1074"/>
      <c r="AX39" s="234">
        <v>39496</v>
      </c>
      <c r="AY39" s="1069">
        <f t="shared" si="5"/>
        <v>814</v>
      </c>
      <c r="AZ39" s="1069">
        <f t="shared" si="6"/>
        <v>1187</v>
      </c>
    </row>
    <row r="40" spans="1:52" ht="12.75" customHeight="1">
      <c r="A40" s="1076">
        <v>365</v>
      </c>
      <c r="B40" s="1071" t="s">
        <v>2075</v>
      </c>
      <c r="C40" s="235">
        <v>19976</v>
      </c>
      <c r="D40" s="235">
        <v>19645</v>
      </c>
      <c r="E40" s="235">
        <v>19466</v>
      </c>
      <c r="F40" s="235">
        <v>19812</v>
      </c>
      <c r="G40" s="235"/>
      <c r="H40" s="235">
        <v>20519</v>
      </c>
      <c r="I40" s="235"/>
      <c r="J40" s="235">
        <v>24253</v>
      </c>
      <c r="K40" s="235"/>
      <c r="L40" s="235">
        <v>26611</v>
      </c>
      <c r="M40" s="235"/>
      <c r="N40" s="235">
        <v>28500</v>
      </c>
      <c r="O40" s="235"/>
      <c r="P40" s="235">
        <v>28662</v>
      </c>
      <c r="Q40" s="235"/>
      <c r="R40" s="235">
        <v>27145</v>
      </c>
      <c r="S40" s="235"/>
      <c r="T40" s="235">
        <v>26282</v>
      </c>
      <c r="U40" s="235"/>
      <c r="V40" s="235">
        <v>26252</v>
      </c>
      <c r="W40" s="235">
        <v>26095</v>
      </c>
      <c r="X40" s="1072">
        <v>26179</v>
      </c>
      <c r="Y40" s="1072">
        <v>25745</v>
      </c>
      <c r="Z40" s="1072">
        <v>25440</v>
      </c>
      <c r="AA40" s="245">
        <v>25331</v>
      </c>
      <c r="AB40" s="235">
        <v>24304</v>
      </c>
      <c r="AC40" s="230">
        <v>23104</v>
      </c>
      <c r="AD40" s="239">
        <v>22729</v>
      </c>
      <c r="AE40" s="239">
        <v>22426</v>
      </c>
      <c r="AF40" s="239">
        <v>22110</v>
      </c>
      <c r="AG40" s="239">
        <v>21757</v>
      </c>
      <c r="AH40" s="240">
        <v>21200</v>
      </c>
      <c r="AI40" s="241">
        <v>20902</v>
      </c>
      <c r="AJ40" s="242">
        <v>20547</v>
      </c>
      <c r="AK40" s="242">
        <v>20114</v>
      </c>
      <c r="AL40" s="242">
        <v>19765</v>
      </c>
      <c r="AM40" s="1078">
        <v>19284</v>
      </c>
      <c r="AN40" s="242">
        <v>18892</v>
      </c>
      <c r="AO40" s="233">
        <f t="shared" si="3"/>
        <v>-1904</v>
      </c>
      <c r="AP40" s="243">
        <f t="shared" si="4"/>
        <v>-1916</v>
      </c>
      <c r="AQ40" s="233">
        <f t="shared" si="9"/>
        <v>-298</v>
      </c>
      <c r="AR40" s="233">
        <f t="shared" si="9"/>
        <v>-355</v>
      </c>
      <c r="AS40" s="233">
        <f t="shared" si="9"/>
        <v>-433</v>
      </c>
      <c r="AT40" s="233">
        <f t="shared" si="9"/>
        <v>-349</v>
      </c>
      <c r="AU40" s="233">
        <f t="shared" si="9"/>
        <v>-481</v>
      </c>
      <c r="AV40" s="233">
        <f t="shared" si="9"/>
        <v>-392</v>
      </c>
      <c r="AW40" s="1074"/>
      <c r="AX40" s="234">
        <v>25417</v>
      </c>
      <c r="AY40" s="1069">
        <f t="shared" si="5"/>
        <v>-4217</v>
      </c>
      <c r="AZ40" s="1069">
        <f t="shared" si="6"/>
        <v>-6133</v>
      </c>
    </row>
    <row r="41" spans="1:52" ht="20.25" customHeight="1">
      <c r="A41" s="1070"/>
      <c r="B41" s="1081" t="s">
        <v>1875</v>
      </c>
      <c r="C41" s="235">
        <v>246507</v>
      </c>
      <c r="D41" s="235">
        <v>258611</v>
      </c>
      <c r="E41" s="235">
        <v>270883</v>
      </c>
      <c r="F41" s="235">
        <v>282066</v>
      </c>
      <c r="G41" s="235"/>
      <c r="H41" s="235">
        <v>308755</v>
      </c>
      <c r="I41" s="235"/>
      <c r="J41" s="235">
        <v>356740</v>
      </c>
      <c r="K41" s="235"/>
      <c r="L41" s="235">
        <v>374521</v>
      </c>
      <c r="M41" s="235"/>
      <c r="N41" s="235">
        <v>396977</v>
      </c>
      <c r="O41" s="235"/>
      <c r="P41" s="235">
        <v>420478</v>
      </c>
      <c r="Q41" s="235"/>
      <c r="R41" s="235">
        <v>459172</v>
      </c>
      <c r="S41" s="235"/>
      <c r="T41" s="235">
        <v>493648</v>
      </c>
      <c r="U41" s="235"/>
      <c r="V41" s="235">
        <v>526395</v>
      </c>
      <c r="W41" s="235">
        <v>542545</v>
      </c>
      <c r="X41" s="235">
        <v>554508</v>
      </c>
      <c r="Y41" s="235">
        <v>558639</v>
      </c>
      <c r="Z41" s="236">
        <v>576597</v>
      </c>
      <c r="AA41" s="235">
        <v>582863</v>
      </c>
      <c r="AB41" s="235">
        <v>584128</v>
      </c>
      <c r="AC41" s="230">
        <v>581677</v>
      </c>
      <c r="AD41" s="231">
        <f>SUM(AD42:AD45)</f>
        <v>581442</v>
      </c>
      <c r="AE41" s="231">
        <f>SUM(AE42:AE45)</f>
        <v>580870</v>
      </c>
      <c r="AF41" s="231">
        <f>SUM(AF42:AF45)</f>
        <v>580002</v>
      </c>
      <c r="AG41" s="231">
        <f>SUM(AG42:AG45)</f>
        <v>578624</v>
      </c>
      <c r="AH41" s="230">
        <f t="shared" ref="AH41:AN41" si="12">SUM(AH42:AH45)</f>
        <v>579154</v>
      </c>
      <c r="AI41" s="237">
        <f t="shared" si="12"/>
        <v>577594</v>
      </c>
      <c r="AJ41" s="237">
        <f t="shared" si="12"/>
        <v>575657</v>
      </c>
      <c r="AK41" s="237">
        <f t="shared" si="12"/>
        <v>573389</v>
      </c>
      <c r="AL41" s="237">
        <f t="shared" si="12"/>
        <v>571944</v>
      </c>
      <c r="AM41" s="1073">
        <f t="shared" si="12"/>
        <v>571971</v>
      </c>
      <c r="AN41" s="237">
        <f t="shared" si="12"/>
        <v>568504</v>
      </c>
      <c r="AO41" s="233">
        <f t="shared" si="3"/>
        <v>-2523</v>
      </c>
      <c r="AP41" s="243">
        <f t="shared" si="4"/>
        <v>-7183</v>
      </c>
      <c r="AQ41" s="233">
        <f t="shared" si="9"/>
        <v>-1560</v>
      </c>
      <c r="AR41" s="233">
        <f t="shared" si="9"/>
        <v>-1937</v>
      </c>
      <c r="AS41" s="233">
        <f t="shared" si="9"/>
        <v>-2268</v>
      </c>
      <c r="AT41" s="233">
        <f t="shared" si="9"/>
        <v>-1445</v>
      </c>
      <c r="AU41" s="233">
        <f t="shared" si="9"/>
        <v>27</v>
      </c>
      <c r="AV41" s="233">
        <f t="shared" si="9"/>
        <v>-3467</v>
      </c>
      <c r="AW41" s="1074"/>
      <c r="AX41" s="234">
        <f>SUM(AX42:AX45)</f>
        <v>572691</v>
      </c>
      <c r="AY41" s="1069">
        <f t="shared" si="5"/>
        <v>6463</v>
      </c>
      <c r="AZ41" s="1069">
        <f t="shared" si="6"/>
        <v>-720</v>
      </c>
    </row>
    <row r="42" spans="1:52" ht="12.75" customHeight="1">
      <c r="A42" s="1070">
        <v>201</v>
      </c>
      <c r="B42" s="1081" t="s">
        <v>2076</v>
      </c>
      <c r="C42" s="235">
        <v>209050</v>
      </c>
      <c r="D42" s="235">
        <v>221240</v>
      </c>
      <c r="E42" s="235">
        <v>232805</v>
      </c>
      <c r="F42" s="235">
        <v>244556</v>
      </c>
      <c r="G42" s="235"/>
      <c r="H42" s="235">
        <v>270719</v>
      </c>
      <c r="I42" s="235"/>
      <c r="J42" s="235">
        <v>308321</v>
      </c>
      <c r="K42" s="235"/>
      <c r="L42" s="235">
        <v>325329</v>
      </c>
      <c r="M42" s="235"/>
      <c r="N42" s="235">
        <v>348365</v>
      </c>
      <c r="O42" s="235"/>
      <c r="P42" s="235">
        <v>372824</v>
      </c>
      <c r="Q42" s="235"/>
      <c r="R42" s="235">
        <v>412507</v>
      </c>
      <c r="S42" s="235"/>
      <c r="T42" s="235">
        <v>447666</v>
      </c>
      <c r="U42" s="235"/>
      <c r="V42" s="235">
        <v>479360</v>
      </c>
      <c r="W42" s="235">
        <v>494825</v>
      </c>
      <c r="X42" s="1072">
        <v>506101</v>
      </c>
      <c r="Y42" s="1072">
        <v>509129</v>
      </c>
      <c r="Z42" s="1072">
        <v>527854</v>
      </c>
      <c r="AA42" s="245">
        <v>534969</v>
      </c>
      <c r="AB42" s="235">
        <v>536232</v>
      </c>
      <c r="AC42" s="230">
        <v>536270</v>
      </c>
      <c r="AD42" s="239">
        <v>536370</v>
      </c>
      <c r="AE42" s="239">
        <v>536300</v>
      </c>
      <c r="AF42" s="239">
        <v>535783</v>
      </c>
      <c r="AG42" s="239">
        <v>534794</v>
      </c>
      <c r="AH42" s="240">
        <v>535664</v>
      </c>
      <c r="AI42" s="241">
        <v>534452</v>
      </c>
      <c r="AJ42" s="242">
        <v>532994</v>
      </c>
      <c r="AK42" s="242">
        <v>531298</v>
      </c>
      <c r="AL42" s="242">
        <v>530363</v>
      </c>
      <c r="AM42" s="1078">
        <v>530723</v>
      </c>
      <c r="AN42" s="242">
        <v>527834</v>
      </c>
      <c r="AO42" s="233">
        <f t="shared" si="3"/>
        <v>-606</v>
      </c>
      <c r="AP42" s="243">
        <f t="shared" si="4"/>
        <v>-4941</v>
      </c>
      <c r="AQ42" s="233">
        <f t="shared" si="9"/>
        <v>-1212</v>
      </c>
      <c r="AR42" s="233">
        <f t="shared" si="9"/>
        <v>-1458</v>
      </c>
      <c r="AS42" s="233">
        <f t="shared" si="9"/>
        <v>-1696</v>
      </c>
      <c r="AT42" s="233">
        <f t="shared" si="9"/>
        <v>-935</v>
      </c>
      <c r="AU42" s="233">
        <f t="shared" si="9"/>
        <v>360</v>
      </c>
      <c r="AV42" s="233">
        <f t="shared" si="9"/>
        <v>-2889</v>
      </c>
      <c r="AW42" s="1074"/>
      <c r="AX42" s="234">
        <v>523107</v>
      </c>
      <c r="AY42" s="1069">
        <f t="shared" si="5"/>
        <v>12557</v>
      </c>
      <c r="AZ42" s="1069">
        <f t="shared" si="6"/>
        <v>7616</v>
      </c>
    </row>
    <row r="43" spans="1:52" ht="12.75" customHeight="1">
      <c r="A43" s="1076">
        <v>442</v>
      </c>
      <c r="B43" s="1071" t="s">
        <v>1889</v>
      </c>
      <c r="C43" s="1072">
        <v>12281</v>
      </c>
      <c r="D43" s="1072">
        <v>12244</v>
      </c>
      <c r="E43" s="1072">
        <v>12411</v>
      </c>
      <c r="F43" s="1072">
        <v>12163</v>
      </c>
      <c r="G43" s="1072"/>
      <c r="H43" s="1072">
        <v>12050</v>
      </c>
      <c r="I43" s="1072"/>
      <c r="J43" s="1072">
        <v>15582</v>
      </c>
      <c r="K43" s="1072"/>
      <c r="L43" s="1072">
        <v>15941</v>
      </c>
      <c r="M43" s="1072"/>
      <c r="N43" s="1072">
        <v>15751</v>
      </c>
      <c r="O43" s="1072"/>
      <c r="P43" s="1072">
        <v>15543</v>
      </c>
      <c r="Q43" s="1072"/>
      <c r="R43" s="1072">
        <v>15211</v>
      </c>
      <c r="S43" s="1072"/>
      <c r="T43" s="1072">
        <v>14686</v>
      </c>
      <c r="U43" s="1072"/>
      <c r="V43" s="1072">
        <v>14915</v>
      </c>
      <c r="W43" s="1072">
        <v>15230</v>
      </c>
      <c r="X43" s="1072">
        <v>15354</v>
      </c>
      <c r="Y43" s="1072">
        <v>15105</v>
      </c>
      <c r="Z43" s="236">
        <v>15060</v>
      </c>
      <c r="AA43" s="245">
        <v>14812</v>
      </c>
      <c r="AB43" s="1072">
        <v>14150</v>
      </c>
      <c r="AC43" s="230">
        <v>13288</v>
      </c>
      <c r="AD43" s="239">
        <v>13089</v>
      </c>
      <c r="AE43" s="239">
        <v>12883</v>
      </c>
      <c r="AF43" s="239">
        <v>12734</v>
      </c>
      <c r="AG43" s="239">
        <v>12545</v>
      </c>
      <c r="AH43" s="240">
        <v>12300</v>
      </c>
      <c r="AI43" s="241">
        <v>12093</v>
      </c>
      <c r="AJ43" s="242">
        <v>11909</v>
      </c>
      <c r="AK43" s="242">
        <v>11625</v>
      </c>
      <c r="AL43" s="242">
        <v>11408</v>
      </c>
      <c r="AM43" s="1078">
        <v>11239</v>
      </c>
      <c r="AN43" s="242">
        <v>10976</v>
      </c>
      <c r="AO43" s="233">
        <f t="shared" si="3"/>
        <v>-988</v>
      </c>
      <c r="AP43" s="243">
        <f t="shared" si="4"/>
        <v>-1061</v>
      </c>
      <c r="AQ43" s="233">
        <f t="shared" si="9"/>
        <v>-207</v>
      </c>
      <c r="AR43" s="233">
        <f t="shared" si="9"/>
        <v>-184</v>
      </c>
      <c r="AS43" s="233">
        <f t="shared" si="9"/>
        <v>-284</v>
      </c>
      <c r="AT43" s="233">
        <f t="shared" si="9"/>
        <v>-217</v>
      </c>
      <c r="AU43" s="233">
        <f t="shared" si="9"/>
        <v>-169</v>
      </c>
      <c r="AV43" s="233">
        <f t="shared" si="9"/>
        <v>-263</v>
      </c>
      <c r="AW43" s="1074"/>
      <c r="AX43" s="234">
        <v>15171</v>
      </c>
      <c r="AY43" s="1069">
        <f t="shared" si="5"/>
        <v>-2871</v>
      </c>
      <c r="AZ43" s="1069">
        <f t="shared" si="6"/>
        <v>-3932</v>
      </c>
    </row>
    <row r="44" spans="1:52" ht="12.75" customHeight="1">
      <c r="A44" s="1076">
        <v>443</v>
      </c>
      <c r="B44" s="1071" t="s">
        <v>1891</v>
      </c>
      <c r="C44" s="1072">
        <v>11377</v>
      </c>
      <c r="D44" s="1072">
        <v>11627</v>
      </c>
      <c r="E44" s="1072">
        <v>12155</v>
      </c>
      <c r="F44" s="1072">
        <v>12130</v>
      </c>
      <c r="G44" s="1072"/>
      <c r="H44" s="1072">
        <v>12340</v>
      </c>
      <c r="I44" s="1072"/>
      <c r="J44" s="1072">
        <v>16240</v>
      </c>
      <c r="K44" s="1072"/>
      <c r="L44" s="1072">
        <v>16385</v>
      </c>
      <c r="M44" s="1072"/>
      <c r="N44" s="1072">
        <v>16347</v>
      </c>
      <c r="O44" s="1072"/>
      <c r="P44" s="1072">
        <v>16312</v>
      </c>
      <c r="Q44" s="1072"/>
      <c r="R44" s="1072">
        <v>16322</v>
      </c>
      <c r="S44" s="1072"/>
      <c r="T44" s="1072">
        <v>16637</v>
      </c>
      <c r="U44" s="1072"/>
      <c r="V44" s="1072">
        <v>17603</v>
      </c>
      <c r="W44" s="1072">
        <v>18089</v>
      </c>
      <c r="X44" s="1072">
        <v>18787</v>
      </c>
      <c r="Y44" s="1072">
        <v>19913</v>
      </c>
      <c r="Z44" s="236">
        <v>19854</v>
      </c>
      <c r="AA44" s="245">
        <v>19582</v>
      </c>
      <c r="AB44" s="1072">
        <v>20669</v>
      </c>
      <c r="AC44" s="230">
        <v>19830</v>
      </c>
      <c r="AD44" s="239">
        <v>19852</v>
      </c>
      <c r="AE44" s="239">
        <v>19759</v>
      </c>
      <c r="AF44" s="239">
        <v>19687</v>
      </c>
      <c r="AG44" s="239">
        <v>19721</v>
      </c>
      <c r="AH44" s="240">
        <v>19738</v>
      </c>
      <c r="AI44" s="241">
        <v>19686</v>
      </c>
      <c r="AJ44" s="242">
        <v>19615</v>
      </c>
      <c r="AK44" s="242">
        <v>19528</v>
      </c>
      <c r="AL44" s="242">
        <v>19392</v>
      </c>
      <c r="AM44" s="1078">
        <v>19376</v>
      </c>
      <c r="AN44" s="242">
        <v>19255</v>
      </c>
      <c r="AO44" s="233">
        <f t="shared" si="3"/>
        <v>-92</v>
      </c>
      <c r="AP44" s="243">
        <f t="shared" si="4"/>
        <v>-362</v>
      </c>
      <c r="AQ44" s="233">
        <f t="shared" si="9"/>
        <v>-52</v>
      </c>
      <c r="AR44" s="233">
        <f t="shared" si="9"/>
        <v>-71</v>
      </c>
      <c r="AS44" s="233">
        <f t="shared" si="9"/>
        <v>-87</v>
      </c>
      <c r="AT44" s="233">
        <f t="shared" si="9"/>
        <v>-136</v>
      </c>
      <c r="AU44" s="233">
        <f t="shared" si="9"/>
        <v>-16</v>
      </c>
      <c r="AV44" s="233">
        <f t="shared" si="9"/>
        <v>-121</v>
      </c>
      <c r="AW44" s="1074"/>
      <c r="AX44" s="234">
        <v>20076</v>
      </c>
      <c r="AY44" s="1069">
        <f t="shared" si="5"/>
        <v>-338</v>
      </c>
      <c r="AZ44" s="1069">
        <f t="shared" si="6"/>
        <v>-700</v>
      </c>
    </row>
    <row r="45" spans="1:52" ht="12.75" customHeight="1">
      <c r="A45" s="1076">
        <v>446</v>
      </c>
      <c r="B45" s="1071" t="s">
        <v>2077</v>
      </c>
      <c r="C45" s="235">
        <v>13799</v>
      </c>
      <c r="D45" s="235">
        <v>13500</v>
      </c>
      <c r="E45" s="235">
        <v>13512</v>
      </c>
      <c r="F45" s="235">
        <v>13217</v>
      </c>
      <c r="G45" s="235"/>
      <c r="H45" s="235">
        <v>13646</v>
      </c>
      <c r="I45" s="235"/>
      <c r="J45" s="235">
        <v>16597</v>
      </c>
      <c r="K45" s="235"/>
      <c r="L45" s="235">
        <v>16866</v>
      </c>
      <c r="M45" s="235"/>
      <c r="N45" s="235">
        <v>16514</v>
      </c>
      <c r="O45" s="235"/>
      <c r="P45" s="235">
        <v>15799</v>
      </c>
      <c r="Q45" s="235"/>
      <c r="R45" s="235">
        <v>15132</v>
      </c>
      <c r="S45" s="235"/>
      <c r="T45" s="235">
        <v>14659</v>
      </c>
      <c r="U45" s="235"/>
      <c r="V45" s="235">
        <v>14517</v>
      </c>
      <c r="W45" s="235">
        <v>14401</v>
      </c>
      <c r="X45" s="1072">
        <v>14266</v>
      </c>
      <c r="Y45" s="1072">
        <v>14492</v>
      </c>
      <c r="Z45" s="1072">
        <v>13829</v>
      </c>
      <c r="AA45" s="245">
        <v>13500</v>
      </c>
      <c r="AB45" s="235">
        <v>13077</v>
      </c>
      <c r="AC45" s="230">
        <v>12289</v>
      </c>
      <c r="AD45" s="239">
        <v>12131</v>
      </c>
      <c r="AE45" s="239">
        <v>11928</v>
      </c>
      <c r="AF45" s="239">
        <v>11798</v>
      </c>
      <c r="AG45" s="239">
        <v>11564</v>
      </c>
      <c r="AH45" s="240">
        <v>11452</v>
      </c>
      <c r="AI45" s="241">
        <v>11363</v>
      </c>
      <c r="AJ45" s="242">
        <v>11139</v>
      </c>
      <c r="AK45" s="242">
        <v>10938</v>
      </c>
      <c r="AL45" s="242">
        <v>10781</v>
      </c>
      <c r="AM45" s="1078">
        <v>10633</v>
      </c>
      <c r="AN45" s="242">
        <v>10439</v>
      </c>
      <c r="AO45" s="233">
        <f t="shared" si="3"/>
        <v>-837</v>
      </c>
      <c r="AP45" s="243">
        <f t="shared" si="4"/>
        <v>-819</v>
      </c>
      <c r="AQ45" s="233">
        <f t="shared" si="9"/>
        <v>-89</v>
      </c>
      <c r="AR45" s="233">
        <f t="shared" si="9"/>
        <v>-224</v>
      </c>
      <c r="AS45" s="233">
        <f t="shared" si="9"/>
        <v>-201</v>
      </c>
      <c r="AT45" s="233">
        <f t="shared" si="9"/>
        <v>-157</v>
      </c>
      <c r="AU45" s="233">
        <f t="shared" si="9"/>
        <v>-148</v>
      </c>
      <c r="AV45" s="233">
        <f t="shared" si="9"/>
        <v>-194</v>
      </c>
      <c r="AW45" s="1074"/>
      <c r="AX45" s="234">
        <v>14337</v>
      </c>
      <c r="AY45" s="1069">
        <f t="shared" si="5"/>
        <v>-2885</v>
      </c>
      <c r="AZ45" s="1069">
        <f t="shared" si="6"/>
        <v>-3704</v>
      </c>
    </row>
    <row r="46" spans="1:52" ht="20.25" customHeight="1">
      <c r="A46" s="1070"/>
      <c r="B46" s="1081" t="s">
        <v>1897</v>
      </c>
      <c r="C46" s="235">
        <v>207976</v>
      </c>
      <c r="D46" s="235">
        <v>200611</v>
      </c>
      <c r="E46" s="235">
        <v>207724</v>
      </c>
      <c r="F46" s="235">
        <v>210596</v>
      </c>
      <c r="G46" s="235"/>
      <c r="H46" s="235">
        <v>222313</v>
      </c>
      <c r="I46" s="235"/>
      <c r="J46" s="235">
        <v>284785</v>
      </c>
      <c r="K46" s="235"/>
      <c r="L46" s="235">
        <v>283103</v>
      </c>
      <c r="M46" s="235"/>
      <c r="N46" s="235">
        <v>276572</v>
      </c>
      <c r="O46" s="235"/>
      <c r="P46" s="235">
        <v>268761</v>
      </c>
      <c r="Q46" s="235"/>
      <c r="R46" s="235">
        <v>268467</v>
      </c>
      <c r="S46" s="235"/>
      <c r="T46" s="235">
        <v>271984</v>
      </c>
      <c r="U46" s="235"/>
      <c r="V46" s="235">
        <v>286544</v>
      </c>
      <c r="W46" s="235">
        <v>292743</v>
      </c>
      <c r="X46" s="235">
        <v>297235</v>
      </c>
      <c r="Y46" s="235">
        <v>292586</v>
      </c>
      <c r="Z46" s="236">
        <v>292469</v>
      </c>
      <c r="AA46" s="235">
        <v>287780</v>
      </c>
      <c r="AB46" s="235">
        <v>280302</v>
      </c>
      <c r="AC46" s="230">
        <v>272476</v>
      </c>
      <c r="AD46" s="231">
        <f>SUM(AD47:AD53)</f>
        <v>270439</v>
      </c>
      <c r="AE46" s="231">
        <f>SUM(AE47:AE53)</f>
        <v>268281</v>
      </c>
      <c r="AF46" s="231">
        <f>SUM(AF47:AF53)</f>
        <v>265803</v>
      </c>
      <c r="AG46" s="231">
        <f>SUM(AG47:AG53)</f>
        <v>263148</v>
      </c>
      <c r="AH46" s="230">
        <f t="shared" ref="AH46:AN46" si="13">SUM(AH47:AH53)</f>
        <v>260312</v>
      </c>
      <c r="AI46" s="237">
        <f t="shared" si="13"/>
        <v>257438</v>
      </c>
      <c r="AJ46" s="237">
        <f t="shared" si="13"/>
        <v>254860</v>
      </c>
      <c r="AK46" s="237">
        <f t="shared" si="13"/>
        <v>251697</v>
      </c>
      <c r="AL46" s="237">
        <f t="shared" si="13"/>
        <v>248747</v>
      </c>
      <c r="AM46" s="1073">
        <f t="shared" si="13"/>
        <v>246781</v>
      </c>
      <c r="AN46" s="237">
        <f t="shared" si="13"/>
        <v>243622</v>
      </c>
      <c r="AO46" s="233">
        <f t="shared" si="3"/>
        <v>-12164</v>
      </c>
      <c r="AP46" s="243">
        <f t="shared" si="4"/>
        <v>-13531</v>
      </c>
      <c r="AQ46" s="233">
        <f t="shared" si="9"/>
        <v>-2874</v>
      </c>
      <c r="AR46" s="233">
        <f t="shared" si="9"/>
        <v>-2578</v>
      </c>
      <c r="AS46" s="233">
        <f t="shared" si="9"/>
        <v>-3163</v>
      </c>
      <c r="AT46" s="233">
        <f t="shared" si="9"/>
        <v>-2950</v>
      </c>
      <c r="AU46" s="233">
        <f t="shared" si="9"/>
        <v>-1966</v>
      </c>
      <c r="AV46" s="233">
        <f t="shared" si="9"/>
        <v>-3159</v>
      </c>
      <c r="AW46" s="1074"/>
      <c r="AX46" s="234">
        <f>SUM(AX47:AX53)</f>
        <v>290988</v>
      </c>
      <c r="AY46" s="1069">
        <f t="shared" si="5"/>
        <v>-30676</v>
      </c>
      <c r="AZ46" s="1069">
        <f t="shared" si="6"/>
        <v>-44207</v>
      </c>
    </row>
    <row r="47" spans="1:52" ht="12.75" customHeight="1">
      <c r="A47" s="1076">
        <v>208</v>
      </c>
      <c r="B47" s="1071" t="s">
        <v>1899</v>
      </c>
      <c r="C47" s="1072">
        <v>25313</v>
      </c>
      <c r="D47" s="1072">
        <v>18044</v>
      </c>
      <c r="E47" s="1072">
        <v>19357</v>
      </c>
      <c r="F47" s="1072">
        <v>21315</v>
      </c>
      <c r="G47" s="1072"/>
      <c r="H47" s="1072">
        <v>29844</v>
      </c>
      <c r="I47" s="1072"/>
      <c r="J47" s="1072">
        <v>34170</v>
      </c>
      <c r="K47" s="1072"/>
      <c r="L47" s="1072">
        <v>35894</v>
      </c>
      <c r="M47" s="1072"/>
      <c r="N47" s="1072">
        <v>35905</v>
      </c>
      <c r="O47" s="1072"/>
      <c r="P47" s="1072">
        <v>36521</v>
      </c>
      <c r="Q47" s="1072"/>
      <c r="R47" s="1072">
        <v>38921</v>
      </c>
      <c r="S47" s="1072"/>
      <c r="T47" s="1072">
        <v>40657</v>
      </c>
      <c r="U47" s="1072"/>
      <c r="V47" s="1072">
        <v>42008</v>
      </c>
      <c r="W47" s="1072">
        <v>41498</v>
      </c>
      <c r="X47" s="1072">
        <v>39868</v>
      </c>
      <c r="Y47" s="1072">
        <v>36871</v>
      </c>
      <c r="Z47" s="236">
        <v>36103</v>
      </c>
      <c r="AA47" s="245">
        <v>34320</v>
      </c>
      <c r="AB47" s="1072">
        <v>32475</v>
      </c>
      <c r="AC47" s="230">
        <v>31158</v>
      </c>
      <c r="AD47" s="239">
        <v>30871</v>
      </c>
      <c r="AE47" s="239">
        <v>30606</v>
      </c>
      <c r="AF47" s="239">
        <v>30390</v>
      </c>
      <c r="AG47" s="239">
        <v>30123</v>
      </c>
      <c r="AH47" s="240">
        <v>30129</v>
      </c>
      <c r="AI47" s="241">
        <v>29885</v>
      </c>
      <c r="AJ47" s="242">
        <v>29772</v>
      </c>
      <c r="AK47" s="242">
        <v>29433</v>
      </c>
      <c r="AL47" s="242">
        <v>28971</v>
      </c>
      <c r="AM47" s="1078">
        <v>28374</v>
      </c>
      <c r="AN47" s="242">
        <v>27992</v>
      </c>
      <c r="AO47" s="233">
        <f t="shared" si="3"/>
        <v>-1029</v>
      </c>
      <c r="AP47" s="243">
        <f t="shared" si="4"/>
        <v>-1755</v>
      </c>
      <c r="AQ47" s="233">
        <f t="shared" si="9"/>
        <v>-244</v>
      </c>
      <c r="AR47" s="233">
        <f t="shared" si="9"/>
        <v>-113</v>
      </c>
      <c r="AS47" s="233">
        <f t="shared" si="9"/>
        <v>-339</v>
      </c>
      <c r="AT47" s="233">
        <f t="shared" si="9"/>
        <v>-462</v>
      </c>
      <c r="AU47" s="233">
        <f t="shared" si="9"/>
        <v>-597</v>
      </c>
      <c r="AV47" s="233">
        <f t="shared" si="9"/>
        <v>-382</v>
      </c>
      <c r="AW47" s="1074"/>
      <c r="AX47" s="234">
        <v>35769</v>
      </c>
      <c r="AY47" s="1069">
        <f t="shared" si="5"/>
        <v>-5640</v>
      </c>
      <c r="AZ47" s="1069">
        <f t="shared" si="6"/>
        <v>-7395</v>
      </c>
    </row>
    <row r="48" spans="1:52" ht="12.75" customHeight="1">
      <c r="A48" s="1076">
        <v>212</v>
      </c>
      <c r="B48" s="1071" t="s">
        <v>1901</v>
      </c>
      <c r="C48" s="1072">
        <v>27211</v>
      </c>
      <c r="D48" s="1072">
        <v>28248</v>
      </c>
      <c r="E48" s="1072">
        <v>31305</v>
      </c>
      <c r="F48" s="1072">
        <v>32542</v>
      </c>
      <c r="G48" s="1072"/>
      <c r="H48" s="1072">
        <v>34446</v>
      </c>
      <c r="I48" s="1072"/>
      <c r="J48" s="1072">
        <v>44162</v>
      </c>
      <c r="K48" s="1072"/>
      <c r="L48" s="1072">
        <v>42596</v>
      </c>
      <c r="M48" s="1072"/>
      <c r="N48" s="1072">
        <v>42116</v>
      </c>
      <c r="O48" s="1072"/>
      <c r="P48" s="1072">
        <v>42381</v>
      </c>
      <c r="Q48" s="1072"/>
      <c r="R48" s="1072">
        <v>44698</v>
      </c>
      <c r="S48" s="1072"/>
      <c r="T48" s="1072">
        <v>45942</v>
      </c>
      <c r="U48" s="1072"/>
      <c r="V48" s="1072">
        <v>49583</v>
      </c>
      <c r="W48" s="1072">
        <v>51046</v>
      </c>
      <c r="X48" s="1072">
        <v>52374</v>
      </c>
      <c r="Y48" s="1072">
        <v>51131</v>
      </c>
      <c r="Z48" s="236">
        <v>51426</v>
      </c>
      <c r="AA48" s="245">
        <v>52077</v>
      </c>
      <c r="AB48" s="1072">
        <v>51794</v>
      </c>
      <c r="AC48" s="230">
        <v>50523</v>
      </c>
      <c r="AD48" s="239">
        <v>50189</v>
      </c>
      <c r="AE48" s="239">
        <v>49809</v>
      </c>
      <c r="AF48" s="239">
        <v>49448</v>
      </c>
      <c r="AG48" s="239">
        <v>49109</v>
      </c>
      <c r="AH48" s="240">
        <v>48567</v>
      </c>
      <c r="AI48" s="241">
        <v>48076</v>
      </c>
      <c r="AJ48" s="242">
        <v>47461</v>
      </c>
      <c r="AK48" s="242">
        <v>46779</v>
      </c>
      <c r="AL48" s="242">
        <v>46347</v>
      </c>
      <c r="AM48" s="1078">
        <v>45921</v>
      </c>
      <c r="AN48" s="242">
        <v>45259</v>
      </c>
      <c r="AO48" s="233">
        <f t="shared" si="3"/>
        <v>-1956</v>
      </c>
      <c r="AP48" s="243">
        <f t="shared" si="4"/>
        <v>-2646</v>
      </c>
      <c r="AQ48" s="233">
        <f t="shared" si="9"/>
        <v>-491</v>
      </c>
      <c r="AR48" s="233">
        <f t="shared" si="9"/>
        <v>-615</v>
      </c>
      <c r="AS48" s="233">
        <f t="shared" si="9"/>
        <v>-682</v>
      </c>
      <c r="AT48" s="233">
        <f t="shared" si="9"/>
        <v>-432</v>
      </c>
      <c r="AU48" s="233">
        <f t="shared" si="9"/>
        <v>-426</v>
      </c>
      <c r="AV48" s="233">
        <f t="shared" si="9"/>
        <v>-662</v>
      </c>
      <c r="AW48" s="1074"/>
      <c r="AX48" s="234">
        <v>51081</v>
      </c>
      <c r="AY48" s="1069">
        <f t="shared" si="5"/>
        <v>-2514</v>
      </c>
      <c r="AZ48" s="1069">
        <f t="shared" si="6"/>
        <v>-5160</v>
      </c>
    </row>
    <row r="49" spans="1:52" ht="12.75" customHeight="1">
      <c r="A49" s="1076">
        <v>227</v>
      </c>
      <c r="B49" s="1071" t="s">
        <v>2078</v>
      </c>
      <c r="C49" s="235">
        <v>47489</v>
      </c>
      <c r="D49" s="235">
        <v>47595</v>
      </c>
      <c r="E49" s="235">
        <v>48732</v>
      </c>
      <c r="F49" s="235">
        <v>48204</v>
      </c>
      <c r="G49" s="235"/>
      <c r="H49" s="235">
        <v>48492</v>
      </c>
      <c r="I49" s="235"/>
      <c r="J49" s="235">
        <v>59217</v>
      </c>
      <c r="K49" s="235"/>
      <c r="L49" s="235">
        <v>60289</v>
      </c>
      <c r="M49" s="235"/>
      <c r="N49" s="235">
        <v>58655</v>
      </c>
      <c r="O49" s="235"/>
      <c r="P49" s="235">
        <v>54590</v>
      </c>
      <c r="Q49" s="235"/>
      <c r="R49" s="235">
        <v>50889</v>
      </c>
      <c r="S49" s="235"/>
      <c r="T49" s="235">
        <v>48558</v>
      </c>
      <c r="U49" s="235"/>
      <c r="V49" s="235">
        <v>48791</v>
      </c>
      <c r="W49" s="235">
        <v>49084</v>
      </c>
      <c r="X49" s="1072">
        <v>48980</v>
      </c>
      <c r="Y49" s="1072">
        <v>48454</v>
      </c>
      <c r="Z49" s="1072">
        <v>47685</v>
      </c>
      <c r="AA49" s="245">
        <v>45460</v>
      </c>
      <c r="AB49" s="1072">
        <v>43302</v>
      </c>
      <c r="AC49" s="230">
        <v>40938</v>
      </c>
      <c r="AD49" s="239">
        <v>40363</v>
      </c>
      <c r="AE49" s="239">
        <v>39782</v>
      </c>
      <c r="AF49" s="239">
        <v>39190</v>
      </c>
      <c r="AG49" s="239">
        <v>38490</v>
      </c>
      <c r="AH49" s="240">
        <v>37773</v>
      </c>
      <c r="AI49" s="241">
        <v>37030</v>
      </c>
      <c r="AJ49" s="242">
        <v>36387</v>
      </c>
      <c r="AK49" s="242">
        <v>35698</v>
      </c>
      <c r="AL49" s="242">
        <v>35002</v>
      </c>
      <c r="AM49" s="1078">
        <v>34852</v>
      </c>
      <c r="AN49" s="242">
        <v>34210</v>
      </c>
      <c r="AO49" s="233">
        <f t="shared" si="3"/>
        <v>-3165</v>
      </c>
      <c r="AP49" s="243">
        <f t="shared" si="4"/>
        <v>-2921</v>
      </c>
      <c r="AQ49" s="233">
        <f t="shared" si="9"/>
        <v>-743</v>
      </c>
      <c r="AR49" s="233">
        <f t="shared" si="9"/>
        <v>-643</v>
      </c>
      <c r="AS49" s="233">
        <f t="shared" si="9"/>
        <v>-689</v>
      </c>
      <c r="AT49" s="233">
        <f t="shared" si="9"/>
        <v>-696</v>
      </c>
      <c r="AU49" s="233">
        <f t="shared" si="9"/>
        <v>-150</v>
      </c>
      <c r="AV49" s="233">
        <f t="shared" si="9"/>
        <v>-642</v>
      </c>
      <c r="AW49" s="1074"/>
      <c r="AX49" s="234">
        <v>47653</v>
      </c>
      <c r="AY49" s="1069">
        <f t="shared" si="5"/>
        <v>-9880</v>
      </c>
      <c r="AZ49" s="1069">
        <f t="shared" si="6"/>
        <v>-12801</v>
      </c>
    </row>
    <row r="50" spans="1:52" ht="12.75" customHeight="1">
      <c r="A50" s="1076">
        <v>229</v>
      </c>
      <c r="B50" s="1071" t="s">
        <v>2079</v>
      </c>
      <c r="C50" s="235">
        <v>52127</v>
      </c>
      <c r="D50" s="235">
        <v>50832</v>
      </c>
      <c r="E50" s="235">
        <v>52142</v>
      </c>
      <c r="F50" s="235">
        <v>52893</v>
      </c>
      <c r="G50" s="235"/>
      <c r="H50" s="235">
        <v>54378</v>
      </c>
      <c r="I50" s="235"/>
      <c r="J50" s="235">
        <v>73379</v>
      </c>
      <c r="K50" s="235"/>
      <c r="L50" s="235">
        <v>72414</v>
      </c>
      <c r="M50" s="235"/>
      <c r="N50" s="235">
        <v>71619</v>
      </c>
      <c r="O50" s="235"/>
      <c r="P50" s="235">
        <v>70720</v>
      </c>
      <c r="Q50" s="235"/>
      <c r="R50" s="235">
        <v>71340</v>
      </c>
      <c r="S50" s="235"/>
      <c r="T50" s="235">
        <v>73058</v>
      </c>
      <c r="U50" s="235"/>
      <c r="V50" s="235">
        <v>78363</v>
      </c>
      <c r="W50" s="235">
        <v>81167</v>
      </c>
      <c r="X50" s="1072">
        <v>82934</v>
      </c>
      <c r="Y50" s="1072">
        <v>83045</v>
      </c>
      <c r="Z50" s="1072">
        <v>83431</v>
      </c>
      <c r="AA50" s="245">
        <v>83207</v>
      </c>
      <c r="AB50" s="1072">
        <v>81561</v>
      </c>
      <c r="AC50" s="230">
        <v>80518</v>
      </c>
      <c r="AD50" s="239">
        <v>80008</v>
      </c>
      <c r="AE50" s="239">
        <v>79519</v>
      </c>
      <c r="AF50" s="239">
        <v>78974</v>
      </c>
      <c r="AG50" s="239">
        <v>78436</v>
      </c>
      <c r="AH50" s="240">
        <v>77419</v>
      </c>
      <c r="AI50" s="241">
        <v>76881</v>
      </c>
      <c r="AJ50" s="246">
        <v>76264</v>
      </c>
      <c r="AK50" s="248">
        <v>75558</v>
      </c>
      <c r="AL50" s="248">
        <v>74892</v>
      </c>
      <c r="AM50" s="1078">
        <v>74355</v>
      </c>
      <c r="AN50" s="248">
        <v>73578</v>
      </c>
      <c r="AO50" s="233">
        <f t="shared" si="3"/>
        <v>-3099</v>
      </c>
      <c r="AP50" s="243">
        <f t="shared" si="4"/>
        <v>-3064</v>
      </c>
      <c r="AQ50" s="233">
        <f t="shared" si="9"/>
        <v>-538</v>
      </c>
      <c r="AR50" s="233">
        <f t="shared" si="9"/>
        <v>-617</v>
      </c>
      <c r="AS50" s="233">
        <f t="shared" si="9"/>
        <v>-706</v>
      </c>
      <c r="AT50" s="233">
        <f t="shared" si="9"/>
        <v>-666</v>
      </c>
      <c r="AU50" s="233">
        <f t="shared" si="9"/>
        <v>-537</v>
      </c>
      <c r="AV50" s="233">
        <f t="shared" si="9"/>
        <v>-777</v>
      </c>
      <c r="AW50" s="1074"/>
      <c r="AX50" s="234">
        <v>83008</v>
      </c>
      <c r="AY50" s="1069">
        <f t="shared" si="5"/>
        <v>-5589</v>
      </c>
      <c r="AZ50" s="1069">
        <f t="shared" si="6"/>
        <v>-8653</v>
      </c>
    </row>
    <row r="51" spans="1:52" ht="12.75" customHeight="1">
      <c r="A51" s="1076">
        <v>464</v>
      </c>
      <c r="B51" s="1071" t="s">
        <v>1922</v>
      </c>
      <c r="C51" s="1072">
        <v>9271</v>
      </c>
      <c r="D51" s="1072">
        <v>9156</v>
      </c>
      <c r="E51" s="1072">
        <v>9392</v>
      </c>
      <c r="F51" s="1072">
        <v>9414</v>
      </c>
      <c r="G51" s="1072"/>
      <c r="H51" s="1072">
        <v>9832</v>
      </c>
      <c r="I51" s="1072"/>
      <c r="J51" s="1072">
        <v>14154</v>
      </c>
      <c r="K51" s="1072"/>
      <c r="L51" s="1072">
        <v>13599</v>
      </c>
      <c r="M51" s="1072"/>
      <c r="N51" s="1072">
        <v>13613</v>
      </c>
      <c r="O51" s="1072"/>
      <c r="P51" s="1072">
        <v>14296</v>
      </c>
      <c r="Q51" s="1072"/>
      <c r="R51" s="1072">
        <v>16545</v>
      </c>
      <c r="S51" s="1072"/>
      <c r="T51" s="1072">
        <v>20457</v>
      </c>
      <c r="U51" s="1072"/>
      <c r="V51" s="1072">
        <v>24751</v>
      </c>
      <c r="W51" s="1072">
        <v>26686</v>
      </c>
      <c r="X51" s="1072">
        <v>29663</v>
      </c>
      <c r="Y51" s="1072">
        <v>30477</v>
      </c>
      <c r="Z51" s="236">
        <v>31634</v>
      </c>
      <c r="AA51" s="245">
        <v>31960</v>
      </c>
      <c r="AB51" s="1072">
        <v>32555</v>
      </c>
      <c r="AC51" s="230">
        <v>33438</v>
      </c>
      <c r="AD51" s="239">
        <v>33632</v>
      </c>
      <c r="AE51" s="239">
        <v>33800</v>
      </c>
      <c r="AF51" s="239">
        <v>33732</v>
      </c>
      <c r="AG51" s="239">
        <v>33603</v>
      </c>
      <c r="AH51" s="240">
        <v>33690</v>
      </c>
      <c r="AI51" s="241">
        <v>33562</v>
      </c>
      <c r="AJ51" s="242">
        <v>33628</v>
      </c>
      <c r="AK51" s="242">
        <v>33548</v>
      </c>
      <c r="AL51" s="242">
        <v>33431</v>
      </c>
      <c r="AM51" s="1078">
        <v>33498</v>
      </c>
      <c r="AN51" s="242">
        <v>33379</v>
      </c>
      <c r="AO51" s="233">
        <f t="shared" si="3"/>
        <v>252</v>
      </c>
      <c r="AP51" s="243">
        <f t="shared" si="4"/>
        <v>-192</v>
      </c>
      <c r="AQ51" s="233">
        <f t="shared" si="9"/>
        <v>-128</v>
      </c>
      <c r="AR51" s="233">
        <f t="shared" si="9"/>
        <v>66</v>
      </c>
      <c r="AS51" s="233">
        <f t="shared" si="9"/>
        <v>-80</v>
      </c>
      <c r="AT51" s="233">
        <f t="shared" si="9"/>
        <v>-117</v>
      </c>
      <c r="AU51" s="233">
        <f t="shared" si="9"/>
        <v>67</v>
      </c>
      <c r="AV51" s="233">
        <f t="shared" si="9"/>
        <v>-119</v>
      </c>
      <c r="AW51" s="1074"/>
      <c r="AX51" s="234">
        <v>31424</v>
      </c>
      <c r="AY51" s="1069">
        <f t="shared" si="5"/>
        <v>2266</v>
      </c>
      <c r="AZ51" s="1069">
        <f t="shared" si="6"/>
        <v>2074</v>
      </c>
    </row>
    <row r="52" spans="1:52" ht="12.75" customHeight="1">
      <c r="A52" s="1076">
        <v>481</v>
      </c>
      <c r="B52" s="1071" t="s">
        <v>1924</v>
      </c>
      <c r="C52" s="1072">
        <v>14939</v>
      </c>
      <c r="D52" s="1072">
        <v>15050</v>
      </c>
      <c r="E52" s="1072">
        <v>15150</v>
      </c>
      <c r="F52" s="1072">
        <v>15135</v>
      </c>
      <c r="G52" s="1072"/>
      <c r="H52" s="1072">
        <v>15442</v>
      </c>
      <c r="I52" s="1072"/>
      <c r="J52" s="1072">
        <v>20756</v>
      </c>
      <c r="K52" s="1072"/>
      <c r="L52" s="1072">
        <v>19959</v>
      </c>
      <c r="M52" s="1072"/>
      <c r="N52" s="1072">
        <v>19000</v>
      </c>
      <c r="O52" s="1072"/>
      <c r="P52" s="1072">
        <v>17798</v>
      </c>
      <c r="Q52" s="1072"/>
      <c r="R52" s="1072">
        <v>17153</v>
      </c>
      <c r="S52" s="1072"/>
      <c r="T52" s="1072">
        <v>16902</v>
      </c>
      <c r="U52" s="1072"/>
      <c r="V52" s="1072">
        <v>17448</v>
      </c>
      <c r="W52" s="1072">
        <v>18388</v>
      </c>
      <c r="X52" s="1072">
        <v>18900</v>
      </c>
      <c r="Y52" s="1072">
        <v>18781</v>
      </c>
      <c r="Z52" s="236">
        <v>18849</v>
      </c>
      <c r="AA52" s="245">
        <v>18419</v>
      </c>
      <c r="AB52" s="1072">
        <v>17603</v>
      </c>
      <c r="AC52" s="230">
        <v>16636</v>
      </c>
      <c r="AD52" s="239">
        <v>16338</v>
      </c>
      <c r="AE52" s="239">
        <v>16137</v>
      </c>
      <c r="AF52" s="239">
        <v>15806</v>
      </c>
      <c r="AG52" s="239">
        <v>15544</v>
      </c>
      <c r="AH52" s="240">
        <v>15224</v>
      </c>
      <c r="AI52" s="247">
        <v>14953</v>
      </c>
      <c r="AJ52" s="242">
        <v>14661</v>
      </c>
      <c r="AK52" s="242">
        <v>14373</v>
      </c>
      <c r="AL52" s="242">
        <v>14146</v>
      </c>
      <c r="AM52" s="1078">
        <v>13896</v>
      </c>
      <c r="AN52" s="242">
        <v>13675</v>
      </c>
      <c r="AO52" s="233">
        <f t="shared" si="3"/>
        <v>-1412</v>
      </c>
      <c r="AP52" s="243">
        <f t="shared" si="4"/>
        <v>-1328</v>
      </c>
      <c r="AQ52" s="233">
        <f t="shared" si="9"/>
        <v>-271</v>
      </c>
      <c r="AR52" s="233">
        <f t="shared" si="9"/>
        <v>-292</v>
      </c>
      <c r="AS52" s="233">
        <f t="shared" si="9"/>
        <v>-288</v>
      </c>
      <c r="AT52" s="233">
        <f t="shared" si="9"/>
        <v>-227</v>
      </c>
      <c r="AU52" s="233">
        <f t="shared" si="9"/>
        <v>-250</v>
      </c>
      <c r="AV52" s="233">
        <f t="shared" si="9"/>
        <v>-221</v>
      </c>
      <c r="AW52" s="1074"/>
      <c r="AX52" s="234">
        <v>18844</v>
      </c>
      <c r="AY52" s="1069">
        <f t="shared" si="5"/>
        <v>-3620</v>
      </c>
      <c r="AZ52" s="1069">
        <f t="shared" si="6"/>
        <v>-4948</v>
      </c>
    </row>
    <row r="53" spans="1:52" ht="12.75" customHeight="1">
      <c r="A53" s="1076">
        <v>501</v>
      </c>
      <c r="B53" s="1071" t="s">
        <v>2080</v>
      </c>
      <c r="C53" s="235">
        <v>31626</v>
      </c>
      <c r="D53" s="235">
        <v>31686</v>
      </c>
      <c r="E53" s="235">
        <v>31646</v>
      </c>
      <c r="F53" s="235">
        <v>31093</v>
      </c>
      <c r="G53" s="235"/>
      <c r="H53" s="235">
        <v>29879</v>
      </c>
      <c r="I53" s="235"/>
      <c r="J53" s="235">
        <v>38947</v>
      </c>
      <c r="K53" s="235"/>
      <c r="L53" s="235">
        <v>38352</v>
      </c>
      <c r="M53" s="235"/>
      <c r="N53" s="235">
        <v>35664</v>
      </c>
      <c r="O53" s="235"/>
      <c r="P53" s="235">
        <v>32455</v>
      </c>
      <c r="Q53" s="235"/>
      <c r="R53" s="235">
        <v>28921</v>
      </c>
      <c r="S53" s="235"/>
      <c r="T53" s="235">
        <v>26410</v>
      </c>
      <c r="U53" s="235"/>
      <c r="V53" s="235">
        <v>25600</v>
      </c>
      <c r="W53" s="235">
        <v>24874</v>
      </c>
      <c r="X53" s="1072">
        <v>24516</v>
      </c>
      <c r="Y53" s="1072">
        <v>23827</v>
      </c>
      <c r="Z53" s="1072">
        <v>23341</v>
      </c>
      <c r="AA53" s="245">
        <v>22337</v>
      </c>
      <c r="AB53" s="1072">
        <v>21012</v>
      </c>
      <c r="AC53" s="230">
        <v>19265</v>
      </c>
      <c r="AD53" s="239">
        <v>19038</v>
      </c>
      <c r="AE53" s="239">
        <v>18628</v>
      </c>
      <c r="AF53" s="239">
        <v>18263</v>
      </c>
      <c r="AG53" s="239">
        <v>17843</v>
      </c>
      <c r="AH53" s="240">
        <v>17510</v>
      </c>
      <c r="AI53" s="241">
        <v>17051</v>
      </c>
      <c r="AJ53" s="242">
        <v>16687</v>
      </c>
      <c r="AK53" s="242">
        <v>16308</v>
      </c>
      <c r="AL53" s="242">
        <v>15958</v>
      </c>
      <c r="AM53" s="1078">
        <v>15885</v>
      </c>
      <c r="AN53" s="242">
        <v>15529</v>
      </c>
      <c r="AO53" s="233">
        <f t="shared" si="3"/>
        <v>-1755</v>
      </c>
      <c r="AP53" s="243">
        <f t="shared" si="4"/>
        <v>-1625</v>
      </c>
      <c r="AQ53" s="233">
        <f t="shared" si="9"/>
        <v>-459</v>
      </c>
      <c r="AR53" s="233">
        <f t="shared" si="9"/>
        <v>-364</v>
      </c>
      <c r="AS53" s="233">
        <f t="shared" si="9"/>
        <v>-379</v>
      </c>
      <c r="AT53" s="233">
        <f t="shared" si="9"/>
        <v>-350</v>
      </c>
      <c r="AU53" s="233">
        <f t="shared" si="9"/>
        <v>-73</v>
      </c>
      <c r="AV53" s="233">
        <f t="shared" si="9"/>
        <v>-356</v>
      </c>
      <c r="AW53" s="1074"/>
      <c r="AX53" s="234">
        <v>23209</v>
      </c>
      <c r="AY53" s="1069">
        <f t="shared" si="5"/>
        <v>-5699</v>
      </c>
      <c r="AZ53" s="1069">
        <f t="shared" si="6"/>
        <v>-7324</v>
      </c>
    </row>
    <row r="54" spans="1:52" ht="20.25" customHeight="1">
      <c r="A54" s="1070"/>
      <c r="B54" s="1082" t="s">
        <v>1934</v>
      </c>
      <c r="C54" s="235">
        <v>234468</v>
      </c>
      <c r="D54" s="235">
        <v>232840</v>
      </c>
      <c r="E54" s="235">
        <v>235392</v>
      </c>
      <c r="F54" s="235">
        <v>234011</v>
      </c>
      <c r="G54" s="235"/>
      <c r="H54" s="235">
        <v>236378</v>
      </c>
      <c r="I54" s="235"/>
      <c r="J54" s="235">
        <v>266180</v>
      </c>
      <c r="K54" s="235"/>
      <c r="L54" s="235">
        <v>266849</v>
      </c>
      <c r="M54" s="235"/>
      <c r="N54" s="235">
        <v>264484</v>
      </c>
      <c r="O54" s="235"/>
      <c r="P54" s="235">
        <v>253020</v>
      </c>
      <c r="Q54" s="235"/>
      <c r="R54" s="235">
        <v>237611</v>
      </c>
      <c r="S54" s="235"/>
      <c r="T54" s="235">
        <v>222236</v>
      </c>
      <c r="U54" s="235"/>
      <c r="V54" s="235">
        <v>217816</v>
      </c>
      <c r="W54" s="235">
        <v>215485</v>
      </c>
      <c r="X54" s="235">
        <v>213805</v>
      </c>
      <c r="Y54" s="235">
        <v>208242</v>
      </c>
      <c r="Z54" s="236">
        <v>205842</v>
      </c>
      <c r="AA54" s="235">
        <v>200803</v>
      </c>
      <c r="AB54" s="235">
        <v>191211</v>
      </c>
      <c r="AC54" s="230">
        <v>180607</v>
      </c>
      <c r="AD54" s="231">
        <f>SUM(AD55:AD59)</f>
        <v>178494</v>
      </c>
      <c r="AE54" s="231">
        <f>SUM(AE55:AE59)</f>
        <v>176177</v>
      </c>
      <c r="AF54" s="231">
        <f>SUM(AF55:AF59)</f>
        <v>173744</v>
      </c>
      <c r="AG54" s="231">
        <f>SUM(AG55:AG59)</f>
        <v>171295</v>
      </c>
      <c r="AH54" s="230">
        <f t="shared" ref="AH54:AN54" si="14">SUM(AH55:AH59)</f>
        <v>170232</v>
      </c>
      <c r="AI54" s="237">
        <f t="shared" si="14"/>
        <v>167971</v>
      </c>
      <c r="AJ54" s="237">
        <f t="shared" si="14"/>
        <v>165490</v>
      </c>
      <c r="AK54" s="237">
        <f t="shared" si="14"/>
        <v>162791</v>
      </c>
      <c r="AL54" s="237">
        <f t="shared" si="14"/>
        <v>159879</v>
      </c>
      <c r="AM54" s="1073">
        <f t="shared" si="14"/>
        <v>158055</v>
      </c>
      <c r="AN54" s="237">
        <f t="shared" si="14"/>
        <v>155482</v>
      </c>
      <c r="AO54" s="233">
        <f t="shared" si="3"/>
        <v>-10375</v>
      </c>
      <c r="AP54" s="243">
        <f t="shared" si="4"/>
        <v>-12177</v>
      </c>
      <c r="AQ54" s="233">
        <f t="shared" si="9"/>
        <v>-2261</v>
      </c>
      <c r="AR54" s="233">
        <f t="shared" si="9"/>
        <v>-2481</v>
      </c>
      <c r="AS54" s="233">
        <f t="shared" si="9"/>
        <v>-2699</v>
      </c>
      <c r="AT54" s="233">
        <f t="shared" si="9"/>
        <v>-2912</v>
      </c>
      <c r="AU54" s="233">
        <f t="shared" si="9"/>
        <v>-1824</v>
      </c>
      <c r="AV54" s="233">
        <f t="shared" si="9"/>
        <v>-2573</v>
      </c>
      <c r="AW54" s="1074"/>
      <c r="AX54" s="234">
        <f>SUM(AX55:AX59)</f>
        <v>205877</v>
      </c>
      <c r="AY54" s="1069">
        <f t="shared" si="5"/>
        <v>-35645</v>
      </c>
      <c r="AZ54" s="1069">
        <f t="shared" si="6"/>
        <v>-47822</v>
      </c>
    </row>
    <row r="55" spans="1:52" ht="12.75" customHeight="1">
      <c r="A55" s="1070">
        <v>209</v>
      </c>
      <c r="B55" s="1082" t="s">
        <v>2081</v>
      </c>
      <c r="C55" s="235">
        <v>90750</v>
      </c>
      <c r="D55" s="235">
        <v>91246</v>
      </c>
      <c r="E55" s="235">
        <v>91800</v>
      </c>
      <c r="F55" s="235">
        <v>92006</v>
      </c>
      <c r="G55" s="235"/>
      <c r="H55" s="235">
        <v>91546</v>
      </c>
      <c r="I55" s="235"/>
      <c r="J55" s="235">
        <v>103154</v>
      </c>
      <c r="K55" s="235"/>
      <c r="L55" s="235">
        <v>102838</v>
      </c>
      <c r="M55" s="235"/>
      <c r="N55" s="235">
        <v>102557</v>
      </c>
      <c r="O55" s="235"/>
      <c r="P55" s="235">
        <v>99572</v>
      </c>
      <c r="Q55" s="235"/>
      <c r="R55" s="235">
        <v>96599</v>
      </c>
      <c r="S55" s="235"/>
      <c r="T55" s="235">
        <v>94732</v>
      </c>
      <c r="U55" s="235"/>
      <c r="V55" s="235">
        <v>95687</v>
      </c>
      <c r="W55" s="235">
        <v>96448</v>
      </c>
      <c r="X55" s="1072">
        <v>96086</v>
      </c>
      <c r="Y55" s="1072">
        <v>94163</v>
      </c>
      <c r="Z55" s="1072">
        <v>93859</v>
      </c>
      <c r="AA55" s="245">
        <v>92752</v>
      </c>
      <c r="AB55" s="1072">
        <v>89208</v>
      </c>
      <c r="AC55" s="230">
        <v>85592</v>
      </c>
      <c r="AD55" s="239">
        <v>84876</v>
      </c>
      <c r="AE55" s="239">
        <v>84116</v>
      </c>
      <c r="AF55" s="239">
        <v>83338</v>
      </c>
      <c r="AG55" s="239">
        <v>82462</v>
      </c>
      <c r="AH55" s="240">
        <v>82250</v>
      </c>
      <c r="AI55" s="241">
        <v>81391</v>
      </c>
      <c r="AJ55" s="242">
        <v>80595</v>
      </c>
      <c r="AK55" s="242">
        <v>79428</v>
      </c>
      <c r="AL55" s="242">
        <v>78299</v>
      </c>
      <c r="AM55" s="1078">
        <v>77519</v>
      </c>
      <c r="AN55" s="242">
        <v>76676</v>
      </c>
      <c r="AO55" s="233">
        <f t="shared" si="3"/>
        <v>-3342</v>
      </c>
      <c r="AP55" s="243">
        <f t="shared" si="4"/>
        <v>-4731</v>
      </c>
      <c r="AQ55" s="233">
        <f t="shared" ref="AQ55:AV67" si="15">AI55-AH55</f>
        <v>-859</v>
      </c>
      <c r="AR55" s="233">
        <f t="shared" si="15"/>
        <v>-796</v>
      </c>
      <c r="AS55" s="233">
        <f t="shared" si="15"/>
        <v>-1167</v>
      </c>
      <c r="AT55" s="233">
        <f t="shared" si="15"/>
        <v>-1129</v>
      </c>
      <c r="AU55" s="233">
        <f t="shared" si="15"/>
        <v>-780</v>
      </c>
      <c r="AV55" s="233">
        <f t="shared" si="15"/>
        <v>-843</v>
      </c>
      <c r="AW55" s="1074"/>
      <c r="AX55" s="234">
        <v>93844</v>
      </c>
      <c r="AY55" s="1069">
        <f t="shared" si="5"/>
        <v>-11594</v>
      </c>
      <c r="AZ55" s="1069">
        <f t="shared" si="6"/>
        <v>-16325</v>
      </c>
    </row>
    <row r="56" spans="1:52" ht="12.75" customHeight="1">
      <c r="A56" s="1076">
        <v>222</v>
      </c>
      <c r="B56" s="1071" t="s">
        <v>2082</v>
      </c>
      <c r="C56" s="235">
        <v>43271</v>
      </c>
      <c r="D56" s="235">
        <v>42465</v>
      </c>
      <c r="E56" s="235">
        <v>43449</v>
      </c>
      <c r="F56" s="235">
        <v>43190</v>
      </c>
      <c r="G56" s="235"/>
      <c r="H56" s="235">
        <v>45203</v>
      </c>
      <c r="I56" s="235"/>
      <c r="J56" s="235">
        <v>49057</v>
      </c>
      <c r="K56" s="235"/>
      <c r="L56" s="235">
        <v>49190</v>
      </c>
      <c r="M56" s="235"/>
      <c r="N56" s="235">
        <v>48578</v>
      </c>
      <c r="O56" s="235"/>
      <c r="P56" s="235">
        <v>44884</v>
      </c>
      <c r="Q56" s="235"/>
      <c r="R56" s="235">
        <v>40740</v>
      </c>
      <c r="S56" s="235"/>
      <c r="T56" s="235">
        <v>36716</v>
      </c>
      <c r="U56" s="235"/>
      <c r="V56" s="235">
        <v>34919</v>
      </c>
      <c r="W56" s="235">
        <v>33979</v>
      </c>
      <c r="X56" s="1072">
        <v>33595</v>
      </c>
      <c r="Y56" s="1072">
        <v>32092</v>
      </c>
      <c r="Z56" s="1072">
        <v>31290</v>
      </c>
      <c r="AA56" s="245">
        <v>30110</v>
      </c>
      <c r="AB56" s="1072">
        <v>28306</v>
      </c>
      <c r="AC56" s="230">
        <v>26501</v>
      </c>
      <c r="AD56" s="239">
        <v>26053</v>
      </c>
      <c r="AE56" s="239">
        <v>25499</v>
      </c>
      <c r="AF56" s="239">
        <v>24988</v>
      </c>
      <c r="AG56" s="239">
        <v>24567</v>
      </c>
      <c r="AH56" s="240">
        <v>24288</v>
      </c>
      <c r="AI56" s="241">
        <v>23922</v>
      </c>
      <c r="AJ56" s="242">
        <v>23427</v>
      </c>
      <c r="AK56" s="242">
        <v>22910</v>
      </c>
      <c r="AL56" s="242">
        <v>22358</v>
      </c>
      <c r="AM56" s="1078">
        <v>22137</v>
      </c>
      <c r="AN56" s="242">
        <v>21716</v>
      </c>
      <c r="AO56" s="233">
        <f t="shared" si="3"/>
        <v>-2213</v>
      </c>
      <c r="AP56" s="243">
        <f t="shared" si="4"/>
        <v>-2151</v>
      </c>
      <c r="AQ56" s="233">
        <f t="shared" si="15"/>
        <v>-366</v>
      </c>
      <c r="AR56" s="233">
        <f t="shared" si="15"/>
        <v>-495</v>
      </c>
      <c r="AS56" s="233">
        <f t="shared" si="15"/>
        <v>-517</v>
      </c>
      <c r="AT56" s="233">
        <f t="shared" si="15"/>
        <v>-552</v>
      </c>
      <c r="AU56" s="233">
        <f t="shared" si="15"/>
        <v>-221</v>
      </c>
      <c r="AV56" s="233">
        <f t="shared" si="15"/>
        <v>-421</v>
      </c>
      <c r="AW56" s="1074"/>
      <c r="AX56" s="234">
        <v>31319</v>
      </c>
      <c r="AY56" s="1069">
        <f t="shared" si="5"/>
        <v>-7031</v>
      </c>
      <c r="AZ56" s="1069">
        <f t="shared" si="6"/>
        <v>-9182</v>
      </c>
    </row>
    <row r="57" spans="1:52" ht="12.75" customHeight="1">
      <c r="A57" s="1076">
        <v>225</v>
      </c>
      <c r="B57" s="1071" t="s">
        <v>2083</v>
      </c>
      <c r="C57" s="235">
        <v>41657</v>
      </c>
      <c r="D57" s="235">
        <v>41053</v>
      </c>
      <c r="E57" s="235">
        <v>42524</v>
      </c>
      <c r="F57" s="235">
        <v>42173</v>
      </c>
      <c r="G57" s="235"/>
      <c r="H57" s="235">
        <v>42442</v>
      </c>
      <c r="I57" s="235"/>
      <c r="J57" s="235">
        <v>49448</v>
      </c>
      <c r="K57" s="235"/>
      <c r="L57" s="235">
        <v>49619</v>
      </c>
      <c r="M57" s="235"/>
      <c r="N57" s="235">
        <v>49225</v>
      </c>
      <c r="O57" s="235"/>
      <c r="P57" s="235">
        <v>47118</v>
      </c>
      <c r="Q57" s="235"/>
      <c r="R57" s="235">
        <v>43637</v>
      </c>
      <c r="S57" s="235"/>
      <c r="T57" s="235">
        <v>39506</v>
      </c>
      <c r="U57" s="235"/>
      <c r="V57" s="235">
        <v>37763</v>
      </c>
      <c r="W57" s="235">
        <v>36850</v>
      </c>
      <c r="X57" s="1072">
        <v>37149</v>
      </c>
      <c r="Y57" s="1072">
        <v>36625</v>
      </c>
      <c r="Z57" s="1072">
        <v>36766</v>
      </c>
      <c r="AA57" s="245">
        <v>36069</v>
      </c>
      <c r="AB57" s="1072">
        <v>34791</v>
      </c>
      <c r="AC57" s="230">
        <v>32814</v>
      </c>
      <c r="AD57" s="239">
        <v>32491</v>
      </c>
      <c r="AE57" s="239">
        <v>32118</v>
      </c>
      <c r="AF57" s="239">
        <v>31622</v>
      </c>
      <c r="AG57" s="239">
        <v>31144</v>
      </c>
      <c r="AH57" s="240">
        <v>30805</v>
      </c>
      <c r="AI57" s="241">
        <v>30507</v>
      </c>
      <c r="AJ57" s="242">
        <v>30075</v>
      </c>
      <c r="AK57" s="242">
        <v>29693</v>
      </c>
      <c r="AL57" s="242">
        <v>29238</v>
      </c>
      <c r="AM57" s="1078">
        <v>29002</v>
      </c>
      <c r="AN57" s="242">
        <v>28457</v>
      </c>
      <c r="AO57" s="233">
        <f t="shared" si="3"/>
        <v>-2009</v>
      </c>
      <c r="AP57" s="243">
        <f t="shared" si="4"/>
        <v>-1803</v>
      </c>
      <c r="AQ57" s="233">
        <f t="shared" si="15"/>
        <v>-298</v>
      </c>
      <c r="AR57" s="233">
        <f t="shared" si="15"/>
        <v>-432</v>
      </c>
      <c r="AS57" s="233">
        <f t="shared" si="15"/>
        <v>-382</v>
      </c>
      <c r="AT57" s="233">
        <f t="shared" si="15"/>
        <v>-455</v>
      </c>
      <c r="AU57" s="233">
        <f t="shared" si="15"/>
        <v>-236</v>
      </c>
      <c r="AV57" s="233">
        <f t="shared" si="15"/>
        <v>-545</v>
      </c>
      <c r="AW57" s="1074"/>
      <c r="AX57" s="234">
        <v>36479</v>
      </c>
      <c r="AY57" s="1069">
        <f t="shared" si="5"/>
        <v>-5674</v>
      </c>
      <c r="AZ57" s="1069">
        <f t="shared" si="6"/>
        <v>-7477</v>
      </c>
    </row>
    <row r="58" spans="1:52" ht="12.75" customHeight="1">
      <c r="A58" s="1076">
        <v>585</v>
      </c>
      <c r="B58" s="1071" t="s">
        <v>2084</v>
      </c>
      <c r="C58" s="235">
        <v>31838</v>
      </c>
      <c r="D58" s="235">
        <v>31607</v>
      </c>
      <c r="E58" s="235">
        <v>31646</v>
      </c>
      <c r="F58" s="235">
        <v>31292</v>
      </c>
      <c r="G58" s="235"/>
      <c r="H58" s="235">
        <v>31627</v>
      </c>
      <c r="I58" s="235"/>
      <c r="J58" s="235">
        <v>34890</v>
      </c>
      <c r="K58" s="235"/>
      <c r="L58" s="235">
        <v>35414</v>
      </c>
      <c r="M58" s="235"/>
      <c r="N58" s="235">
        <v>34855</v>
      </c>
      <c r="O58" s="235"/>
      <c r="P58" s="235">
        <v>33745</v>
      </c>
      <c r="Q58" s="235"/>
      <c r="R58" s="235">
        <v>31096</v>
      </c>
      <c r="S58" s="235"/>
      <c r="T58" s="235">
        <v>28321</v>
      </c>
      <c r="U58" s="235"/>
      <c r="V58" s="235">
        <v>27571</v>
      </c>
      <c r="W58" s="235">
        <v>26694</v>
      </c>
      <c r="X58" s="1072">
        <v>25964</v>
      </c>
      <c r="Y58" s="1072">
        <v>25136</v>
      </c>
      <c r="Z58" s="1072">
        <v>24298</v>
      </c>
      <c r="AA58" s="245">
        <v>23271</v>
      </c>
      <c r="AB58" s="1072">
        <v>21439</v>
      </c>
      <c r="AC58" s="230">
        <v>19696</v>
      </c>
      <c r="AD58" s="239">
        <v>19342</v>
      </c>
      <c r="AE58" s="239">
        <v>18961</v>
      </c>
      <c r="AF58" s="239">
        <v>18603</v>
      </c>
      <c r="AG58" s="239">
        <v>18220</v>
      </c>
      <c r="AH58" s="240">
        <v>18070</v>
      </c>
      <c r="AI58" s="241">
        <v>17643</v>
      </c>
      <c r="AJ58" s="242">
        <v>17156</v>
      </c>
      <c r="AK58" s="242">
        <v>16802</v>
      </c>
      <c r="AL58" s="242">
        <v>16321</v>
      </c>
      <c r="AM58" s="1078">
        <v>16069</v>
      </c>
      <c r="AN58" s="242">
        <v>15606</v>
      </c>
      <c r="AO58" s="233">
        <f t="shared" si="3"/>
        <v>-1626</v>
      </c>
      <c r="AP58" s="243">
        <f t="shared" si="4"/>
        <v>-2001</v>
      </c>
      <c r="AQ58" s="233">
        <f t="shared" si="15"/>
        <v>-427</v>
      </c>
      <c r="AR58" s="233">
        <f t="shared" si="15"/>
        <v>-487</v>
      </c>
      <c r="AS58" s="233">
        <f t="shared" si="15"/>
        <v>-354</v>
      </c>
      <c r="AT58" s="233">
        <f t="shared" si="15"/>
        <v>-481</v>
      </c>
      <c r="AU58" s="233">
        <f t="shared" si="15"/>
        <v>-252</v>
      </c>
      <c r="AV58" s="233">
        <f t="shared" si="15"/>
        <v>-463</v>
      </c>
      <c r="AW58" s="1074"/>
      <c r="AX58" s="234">
        <v>24496</v>
      </c>
      <c r="AY58" s="1069">
        <f t="shared" si="5"/>
        <v>-6426</v>
      </c>
      <c r="AZ58" s="1069">
        <f t="shared" si="6"/>
        <v>-8427</v>
      </c>
    </row>
    <row r="59" spans="1:52" ht="12.75" customHeight="1">
      <c r="A59" s="1076">
        <v>586</v>
      </c>
      <c r="B59" s="1071" t="s">
        <v>2085</v>
      </c>
      <c r="C59" s="235">
        <v>26952</v>
      </c>
      <c r="D59" s="235">
        <v>26469</v>
      </c>
      <c r="E59" s="235">
        <v>25973</v>
      </c>
      <c r="F59" s="235">
        <v>25350</v>
      </c>
      <c r="G59" s="235"/>
      <c r="H59" s="235">
        <v>25560</v>
      </c>
      <c r="I59" s="235"/>
      <c r="J59" s="235">
        <v>29631</v>
      </c>
      <c r="K59" s="235"/>
      <c r="L59" s="235">
        <v>29788</v>
      </c>
      <c r="M59" s="235"/>
      <c r="N59" s="235">
        <v>29269</v>
      </c>
      <c r="O59" s="235"/>
      <c r="P59" s="235">
        <v>27701</v>
      </c>
      <c r="Q59" s="235"/>
      <c r="R59" s="235">
        <v>25539</v>
      </c>
      <c r="S59" s="235"/>
      <c r="T59" s="235">
        <v>22961</v>
      </c>
      <c r="U59" s="235"/>
      <c r="V59" s="235">
        <v>21876</v>
      </c>
      <c r="W59" s="235">
        <v>21514</v>
      </c>
      <c r="X59" s="1072">
        <v>21011</v>
      </c>
      <c r="Y59" s="1072">
        <v>20226</v>
      </c>
      <c r="Z59" s="1072">
        <v>19629</v>
      </c>
      <c r="AA59" s="245">
        <v>18601</v>
      </c>
      <c r="AB59" s="1072">
        <v>17467</v>
      </c>
      <c r="AC59" s="230">
        <v>16004</v>
      </c>
      <c r="AD59" s="239">
        <v>15732</v>
      </c>
      <c r="AE59" s="239">
        <v>15483</v>
      </c>
      <c r="AF59" s="239">
        <v>15193</v>
      </c>
      <c r="AG59" s="239">
        <v>14902</v>
      </c>
      <c r="AH59" s="240">
        <v>14819</v>
      </c>
      <c r="AI59" s="241">
        <v>14508</v>
      </c>
      <c r="AJ59" s="242">
        <v>14237</v>
      </c>
      <c r="AK59" s="242">
        <v>13958</v>
      </c>
      <c r="AL59" s="242">
        <v>13663</v>
      </c>
      <c r="AM59" s="1078">
        <v>13328</v>
      </c>
      <c r="AN59" s="242">
        <v>13027</v>
      </c>
      <c r="AO59" s="233">
        <f t="shared" si="3"/>
        <v>-1185</v>
      </c>
      <c r="AP59" s="243">
        <f t="shared" si="4"/>
        <v>-1491</v>
      </c>
      <c r="AQ59" s="233">
        <f t="shared" si="15"/>
        <v>-311</v>
      </c>
      <c r="AR59" s="233">
        <f t="shared" si="15"/>
        <v>-271</v>
      </c>
      <c r="AS59" s="233">
        <f t="shared" si="15"/>
        <v>-279</v>
      </c>
      <c r="AT59" s="233">
        <f t="shared" si="15"/>
        <v>-295</v>
      </c>
      <c r="AU59" s="233">
        <f t="shared" si="15"/>
        <v>-335</v>
      </c>
      <c r="AV59" s="233">
        <f t="shared" si="15"/>
        <v>-301</v>
      </c>
      <c r="AW59" s="1074"/>
      <c r="AX59" s="234">
        <v>19739</v>
      </c>
      <c r="AY59" s="1069">
        <f t="shared" si="5"/>
        <v>-4920</v>
      </c>
      <c r="AZ59" s="1069">
        <f t="shared" si="6"/>
        <v>-6411</v>
      </c>
    </row>
    <row r="60" spans="1:52" ht="20.25" customHeight="1">
      <c r="A60" s="1070"/>
      <c r="B60" s="1083" t="s">
        <v>1979</v>
      </c>
      <c r="C60" s="235">
        <v>120884</v>
      </c>
      <c r="D60" s="235">
        <v>120546</v>
      </c>
      <c r="E60" s="235">
        <v>122255</v>
      </c>
      <c r="F60" s="235">
        <v>119242</v>
      </c>
      <c r="G60" s="235"/>
      <c r="H60" s="235">
        <v>117090</v>
      </c>
      <c r="I60" s="235"/>
      <c r="J60" s="235">
        <v>146337</v>
      </c>
      <c r="K60" s="235"/>
      <c r="L60" s="235">
        <v>144682</v>
      </c>
      <c r="M60" s="235"/>
      <c r="N60" s="235">
        <v>141144</v>
      </c>
      <c r="O60" s="235"/>
      <c r="P60" s="235">
        <v>133259</v>
      </c>
      <c r="Q60" s="235"/>
      <c r="R60" s="235">
        <v>123223</v>
      </c>
      <c r="S60" s="235"/>
      <c r="T60" s="235">
        <v>115869</v>
      </c>
      <c r="U60" s="235"/>
      <c r="V60" s="235">
        <v>114427</v>
      </c>
      <c r="W60" s="235">
        <v>114667</v>
      </c>
      <c r="X60" s="235">
        <v>115247</v>
      </c>
      <c r="Y60" s="235">
        <v>115461</v>
      </c>
      <c r="Z60" s="236">
        <v>118740</v>
      </c>
      <c r="AA60" s="235">
        <v>119187</v>
      </c>
      <c r="AB60" s="235">
        <v>116055</v>
      </c>
      <c r="AC60" s="230">
        <v>111020</v>
      </c>
      <c r="AD60" s="231">
        <f>AD61+AD62</f>
        <v>110185</v>
      </c>
      <c r="AE60" s="231">
        <f>AE61+AE62</f>
        <v>109173</v>
      </c>
      <c r="AF60" s="231">
        <f>AF61+AF62</f>
        <v>108034</v>
      </c>
      <c r="AG60" s="231">
        <f>AG61+AG62</f>
        <v>106812</v>
      </c>
      <c r="AH60" s="230">
        <f t="shared" ref="AH60:AN60" si="16">AH61+AH62</f>
        <v>106150</v>
      </c>
      <c r="AI60" s="237">
        <f t="shared" si="16"/>
        <v>105103</v>
      </c>
      <c r="AJ60" s="237">
        <f t="shared" si="16"/>
        <v>103955</v>
      </c>
      <c r="AK60" s="237">
        <f t="shared" si="16"/>
        <v>102875</v>
      </c>
      <c r="AL60" s="237">
        <f t="shared" si="16"/>
        <v>101720</v>
      </c>
      <c r="AM60" s="1073">
        <f t="shared" si="16"/>
        <v>101148</v>
      </c>
      <c r="AN60" s="237">
        <f t="shared" si="16"/>
        <v>99945</v>
      </c>
      <c r="AO60" s="233">
        <f t="shared" si="3"/>
        <v>-4870</v>
      </c>
      <c r="AP60" s="243">
        <f t="shared" si="4"/>
        <v>-5002</v>
      </c>
      <c r="AQ60" s="233">
        <f t="shared" si="15"/>
        <v>-1047</v>
      </c>
      <c r="AR60" s="233">
        <f t="shared" si="15"/>
        <v>-1148</v>
      </c>
      <c r="AS60" s="233">
        <f t="shared" si="15"/>
        <v>-1080</v>
      </c>
      <c r="AT60" s="233">
        <f t="shared" si="15"/>
        <v>-1155</v>
      </c>
      <c r="AU60" s="233">
        <f t="shared" si="15"/>
        <v>-572</v>
      </c>
      <c r="AV60" s="233">
        <f t="shared" si="15"/>
        <v>-1203</v>
      </c>
      <c r="AW60" s="1074"/>
      <c r="AX60" s="234">
        <f>AX61+AX62</f>
        <v>118306</v>
      </c>
      <c r="AY60" s="1069">
        <f t="shared" si="5"/>
        <v>-12156</v>
      </c>
      <c r="AZ60" s="1069">
        <f t="shared" si="6"/>
        <v>-17158</v>
      </c>
    </row>
    <row r="61" spans="1:52" ht="12.75" customHeight="1">
      <c r="A61" s="1076">
        <v>221</v>
      </c>
      <c r="B61" s="1071" t="s">
        <v>2086</v>
      </c>
      <c r="C61" s="235">
        <v>49523</v>
      </c>
      <c r="D61" s="235">
        <v>49046</v>
      </c>
      <c r="E61" s="235">
        <v>49969</v>
      </c>
      <c r="F61" s="235">
        <v>48748</v>
      </c>
      <c r="G61" s="235"/>
      <c r="H61" s="235">
        <v>46814</v>
      </c>
      <c r="I61" s="235"/>
      <c r="J61" s="235">
        <v>58355</v>
      </c>
      <c r="K61" s="235"/>
      <c r="L61" s="235">
        <v>57083</v>
      </c>
      <c r="M61" s="235"/>
      <c r="N61" s="235">
        <v>55181</v>
      </c>
      <c r="O61" s="235"/>
      <c r="P61" s="235">
        <v>51611</v>
      </c>
      <c r="Q61" s="235"/>
      <c r="R61" s="235">
        <v>47346</v>
      </c>
      <c r="S61" s="235"/>
      <c r="T61" s="235">
        <v>43428</v>
      </c>
      <c r="U61" s="235"/>
      <c r="V61" s="235">
        <v>42026</v>
      </c>
      <c r="W61" s="235">
        <v>41685</v>
      </c>
      <c r="X61" s="1072">
        <v>41144</v>
      </c>
      <c r="Y61" s="1072">
        <v>41802</v>
      </c>
      <c r="Z61" s="1072">
        <v>44752</v>
      </c>
      <c r="AA61" s="245">
        <v>46325</v>
      </c>
      <c r="AB61" s="1072">
        <v>45245</v>
      </c>
      <c r="AC61" s="230">
        <v>43263</v>
      </c>
      <c r="AD61" s="239">
        <v>42937</v>
      </c>
      <c r="AE61" s="239">
        <v>42648</v>
      </c>
      <c r="AF61" s="239">
        <v>42202</v>
      </c>
      <c r="AG61" s="239">
        <v>41729</v>
      </c>
      <c r="AH61" s="240">
        <v>41490</v>
      </c>
      <c r="AI61" s="241">
        <v>41159</v>
      </c>
      <c r="AJ61" s="242">
        <v>40708</v>
      </c>
      <c r="AK61" s="242">
        <v>40320</v>
      </c>
      <c r="AL61" s="242">
        <v>39858</v>
      </c>
      <c r="AM61" s="1078">
        <v>39637</v>
      </c>
      <c r="AN61" s="242">
        <v>39178</v>
      </c>
      <c r="AO61" s="233">
        <f t="shared" si="3"/>
        <v>-1773</v>
      </c>
      <c r="AP61" s="243">
        <f t="shared" si="4"/>
        <v>-1853</v>
      </c>
      <c r="AQ61" s="233">
        <f t="shared" si="15"/>
        <v>-331</v>
      </c>
      <c r="AR61" s="233">
        <f t="shared" si="15"/>
        <v>-451</v>
      </c>
      <c r="AS61" s="233">
        <f t="shared" si="15"/>
        <v>-388</v>
      </c>
      <c r="AT61" s="233">
        <f t="shared" si="15"/>
        <v>-462</v>
      </c>
      <c r="AU61" s="233">
        <f t="shared" si="15"/>
        <v>-221</v>
      </c>
      <c r="AV61" s="233">
        <f t="shared" si="15"/>
        <v>-459</v>
      </c>
      <c r="AW61" s="1074"/>
      <c r="AX61" s="234">
        <v>44076</v>
      </c>
      <c r="AY61" s="1069">
        <f t="shared" si="5"/>
        <v>-2586</v>
      </c>
      <c r="AZ61" s="1069">
        <f t="shared" si="6"/>
        <v>-4439</v>
      </c>
    </row>
    <row r="62" spans="1:52" ht="12.75" customHeight="1">
      <c r="A62" s="1076">
        <v>223</v>
      </c>
      <c r="B62" s="1071" t="s">
        <v>2087</v>
      </c>
      <c r="C62" s="235">
        <v>71361</v>
      </c>
      <c r="D62" s="235">
        <v>71500</v>
      </c>
      <c r="E62" s="235">
        <v>72286</v>
      </c>
      <c r="F62" s="235">
        <v>70494</v>
      </c>
      <c r="G62" s="235"/>
      <c r="H62" s="235">
        <v>70276</v>
      </c>
      <c r="I62" s="235"/>
      <c r="J62" s="235">
        <v>87982</v>
      </c>
      <c r="K62" s="235"/>
      <c r="L62" s="235">
        <v>87599</v>
      </c>
      <c r="M62" s="235"/>
      <c r="N62" s="235">
        <v>85963</v>
      </c>
      <c r="O62" s="235"/>
      <c r="P62" s="235">
        <v>81648</v>
      </c>
      <c r="Q62" s="235"/>
      <c r="R62" s="235">
        <v>75877</v>
      </c>
      <c r="S62" s="235"/>
      <c r="T62" s="235">
        <v>72441</v>
      </c>
      <c r="U62" s="235"/>
      <c r="V62" s="235">
        <v>72401</v>
      </c>
      <c r="W62" s="235">
        <v>72982</v>
      </c>
      <c r="X62" s="1072">
        <v>74103</v>
      </c>
      <c r="Y62" s="1072">
        <v>73659</v>
      </c>
      <c r="Z62" s="1072">
        <v>73988</v>
      </c>
      <c r="AA62" s="245">
        <v>72862</v>
      </c>
      <c r="AB62" s="1072">
        <v>70810</v>
      </c>
      <c r="AC62" s="230">
        <v>67757</v>
      </c>
      <c r="AD62" s="239">
        <v>67248</v>
      </c>
      <c r="AE62" s="239">
        <v>66525</v>
      </c>
      <c r="AF62" s="239">
        <v>65832</v>
      </c>
      <c r="AG62" s="239">
        <v>65083</v>
      </c>
      <c r="AH62" s="240">
        <v>64660</v>
      </c>
      <c r="AI62" s="241">
        <v>63944</v>
      </c>
      <c r="AJ62" s="242">
        <v>63247</v>
      </c>
      <c r="AK62" s="242">
        <v>62555</v>
      </c>
      <c r="AL62" s="242">
        <v>61862</v>
      </c>
      <c r="AM62" s="1078">
        <v>61511</v>
      </c>
      <c r="AN62" s="242">
        <v>60767</v>
      </c>
      <c r="AO62" s="233">
        <f t="shared" si="3"/>
        <v>-3097</v>
      </c>
      <c r="AP62" s="243">
        <f t="shared" si="4"/>
        <v>-3149</v>
      </c>
      <c r="AQ62" s="233">
        <f t="shared" si="15"/>
        <v>-716</v>
      </c>
      <c r="AR62" s="233">
        <f t="shared" si="15"/>
        <v>-697</v>
      </c>
      <c r="AS62" s="233">
        <f t="shared" si="15"/>
        <v>-692</v>
      </c>
      <c r="AT62" s="233">
        <f t="shared" si="15"/>
        <v>-693</v>
      </c>
      <c r="AU62" s="233">
        <f t="shared" si="15"/>
        <v>-351</v>
      </c>
      <c r="AV62" s="233">
        <f t="shared" si="15"/>
        <v>-744</v>
      </c>
      <c r="AW62" s="1074"/>
      <c r="AX62" s="234">
        <v>74230</v>
      </c>
      <c r="AY62" s="1069">
        <f t="shared" si="5"/>
        <v>-9570</v>
      </c>
      <c r="AZ62" s="1069">
        <f t="shared" si="6"/>
        <v>-12719</v>
      </c>
    </row>
    <row r="63" spans="1:52" ht="20.25" customHeight="1">
      <c r="A63" s="1070"/>
      <c r="B63" s="1084" t="s">
        <v>1994</v>
      </c>
      <c r="C63" s="235">
        <v>186217</v>
      </c>
      <c r="D63" s="235">
        <v>190286</v>
      </c>
      <c r="E63" s="235">
        <v>188499</v>
      </c>
      <c r="F63" s="235">
        <v>190040</v>
      </c>
      <c r="G63" s="235"/>
      <c r="H63" s="235">
        <v>185095</v>
      </c>
      <c r="I63" s="235"/>
      <c r="J63" s="235">
        <v>226890</v>
      </c>
      <c r="K63" s="235"/>
      <c r="L63" s="235">
        <v>226280</v>
      </c>
      <c r="M63" s="235"/>
      <c r="N63" s="235">
        <v>214908</v>
      </c>
      <c r="O63" s="235"/>
      <c r="P63" s="235">
        <v>198808</v>
      </c>
      <c r="Q63" s="235"/>
      <c r="R63" s="235">
        <v>185473</v>
      </c>
      <c r="S63" s="235"/>
      <c r="T63" s="235">
        <v>175918</v>
      </c>
      <c r="U63" s="235"/>
      <c r="V63" s="235">
        <v>172133</v>
      </c>
      <c r="W63" s="235">
        <v>170220</v>
      </c>
      <c r="X63" s="235">
        <v>169044</v>
      </c>
      <c r="Y63" s="235">
        <v>166218</v>
      </c>
      <c r="Z63" s="236">
        <v>162738</v>
      </c>
      <c r="AA63" s="235">
        <v>159111</v>
      </c>
      <c r="AB63" s="235">
        <v>151391</v>
      </c>
      <c r="AC63" s="230">
        <v>143547</v>
      </c>
      <c r="AD63" s="231">
        <f>SUM(AD64:AD66)</f>
        <v>141816</v>
      </c>
      <c r="AE63" s="231">
        <f>SUM(AE64:AE66)</f>
        <v>140195</v>
      </c>
      <c r="AF63" s="231">
        <f>SUM(AF64:AF66)</f>
        <v>138341</v>
      </c>
      <c r="AG63" s="231">
        <f>SUM(AG64:AG66)</f>
        <v>136848</v>
      </c>
      <c r="AH63" s="230">
        <f t="shared" ref="AH63:AN63" si="17">SUM(AH64:AH66)</f>
        <v>135147</v>
      </c>
      <c r="AI63" s="237">
        <f t="shared" si="17"/>
        <v>133512</v>
      </c>
      <c r="AJ63" s="237">
        <f t="shared" si="17"/>
        <v>131912</v>
      </c>
      <c r="AK63" s="237">
        <f t="shared" si="17"/>
        <v>129836</v>
      </c>
      <c r="AL63" s="237">
        <f t="shared" si="17"/>
        <v>128013</v>
      </c>
      <c r="AM63" s="1073">
        <f t="shared" si="17"/>
        <v>127537</v>
      </c>
      <c r="AN63" s="237">
        <f t="shared" si="17"/>
        <v>126316</v>
      </c>
      <c r="AO63" s="233">
        <f t="shared" si="3"/>
        <v>-8400</v>
      </c>
      <c r="AP63" s="243">
        <f t="shared" si="4"/>
        <v>-7610</v>
      </c>
      <c r="AQ63" s="233">
        <f t="shared" si="15"/>
        <v>-1635</v>
      </c>
      <c r="AR63" s="233">
        <f t="shared" si="15"/>
        <v>-1600</v>
      </c>
      <c r="AS63" s="233">
        <f t="shared" si="15"/>
        <v>-2076</v>
      </c>
      <c r="AT63" s="233">
        <f t="shared" si="15"/>
        <v>-1823</v>
      </c>
      <c r="AU63" s="233">
        <f t="shared" si="15"/>
        <v>-476</v>
      </c>
      <c r="AV63" s="233">
        <f t="shared" si="15"/>
        <v>-1221</v>
      </c>
      <c r="AW63" s="1074"/>
      <c r="AX63" s="234">
        <f>SUM(AX64:AX66)</f>
        <v>163540</v>
      </c>
      <c r="AY63" s="1069">
        <f t="shared" si="5"/>
        <v>-28393</v>
      </c>
      <c r="AZ63" s="1069">
        <f t="shared" si="6"/>
        <v>-36003</v>
      </c>
    </row>
    <row r="64" spans="1:52" ht="12.75" customHeight="1">
      <c r="A64" s="1070">
        <v>205</v>
      </c>
      <c r="B64" s="1084" t="s">
        <v>2088</v>
      </c>
      <c r="C64" s="235">
        <v>59029</v>
      </c>
      <c r="D64" s="235">
        <v>61093</v>
      </c>
      <c r="E64" s="235">
        <v>59592</v>
      </c>
      <c r="F64" s="235">
        <v>59815</v>
      </c>
      <c r="G64" s="235"/>
      <c r="H64" s="235">
        <v>56906</v>
      </c>
      <c r="I64" s="235"/>
      <c r="J64" s="235">
        <v>69463</v>
      </c>
      <c r="K64" s="235"/>
      <c r="L64" s="235">
        <v>69825</v>
      </c>
      <c r="M64" s="235"/>
      <c r="N64" s="235">
        <v>66148</v>
      </c>
      <c r="O64" s="235"/>
      <c r="P64" s="235">
        <v>62632</v>
      </c>
      <c r="Q64" s="235"/>
      <c r="R64" s="235">
        <v>58974</v>
      </c>
      <c r="S64" s="235"/>
      <c r="T64" s="235">
        <v>56171</v>
      </c>
      <c r="U64" s="235"/>
      <c r="V64" s="235">
        <v>55022</v>
      </c>
      <c r="W64" s="235">
        <v>54826</v>
      </c>
      <c r="X64" s="1072">
        <v>55048</v>
      </c>
      <c r="Y64" s="1072">
        <v>54049</v>
      </c>
      <c r="Z64" s="1072">
        <v>52839</v>
      </c>
      <c r="AA64" s="245">
        <v>52248</v>
      </c>
      <c r="AB64" s="235">
        <v>50030</v>
      </c>
      <c r="AC64" s="230">
        <v>47254</v>
      </c>
      <c r="AD64" s="239">
        <v>46625</v>
      </c>
      <c r="AE64" s="239">
        <v>46087</v>
      </c>
      <c r="AF64" s="239">
        <v>45371</v>
      </c>
      <c r="AG64" s="239">
        <v>44849</v>
      </c>
      <c r="AH64" s="240">
        <v>44258</v>
      </c>
      <c r="AI64" s="241">
        <v>43693</v>
      </c>
      <c r="AJ64" s="242">
        <v>43149</v>
      </c>
      <c r="AK64" s="242">
        <v>42415</v>
      </c>
      <c r="AL64" s="242">
        <v>41727</v>
      </c>
      <c r="AM64" s="1078">
        <v>41329</v>
      </c>
      <c r="AN64" s="242">
        <v>40895</v>
      </c>
      <c r="AO64" s="233">
        <f t="shared" si="3"/>
        <v>-2996</v>
      </c>
      <c r="AP64" s="243">
        <f t="shared" si="4"/>
        <v>-2929</v>
      </c>
      <c r="AQ64" s="233">
        <f t="shared" si="15"/>
        <v>-565</v>
      </c>
      <c r="AR64" s="233">
        <f t="shared" si="15"/>
        <v>-544</v>
      </c>
      <c r="AS64" s="233">
        <f t="shared" si="15"/>
        <v>-734</v>
      </c>
      <c r="AT64" s="233">
        <f t="shared" si="15"/>
        <v>-688</v>
      </c>
      <c r="AU64" s="233">
        <f t="shared" si="15"/>
        <v>-398</v>
      </c>
      <c r="AV64" s="233">
        <f t="shared" si="15"/>
        <v>-434</v>
      </c>
      <c r="AW64" s="1074"/>
      <c r="AX64" s="234">
        <v>53049</v>
      </c>
      <c r="AY64" s="1069">
        <f t="shared" si="5"/>
        <v>-8791</v>
      </c>
      <c r="AZ64" s="1069">
        <f t="shared" si="6"/>
        <v>-11720</v>
      </c>
    </row>
    <row r="65" spans="1:52" ht="12.75" customHeight="1">
      <c r="A65" s="1076">
        <v>224</v>
      </c>
      <c r="B65" s="1071" t="s">
        <v>2089</v>
      </c>
      <c r="C65" s="235">
        <v>57240</v>
      </c>
      <c r="D65" s="235">
        <v>58706</v>
      </c>
      <c r="E65" s="235">
        <v>59240</v>
      </c>
      <c r="F65" s="235">
        <v>60729</v>
      </c>
      <c r="G65" s="235"/>
      <c r="H65" s="235">
        <v>60263</v>
      </c>
      <c r="I65" s="235"/>
      <c r="J65" s="235">
        <v>72644</v>
      </c>
      <c r="K65" s="235"/>
      <c r="L65" s="235">
        <v>73581</v>
      </c>
      <c r="M65" s="235"/>
      <c r="N65" s="235">
        <v>70687</v>
      </c>
      <c r="O65" s="235"/>
      <c r="P65" s="235">
        <v>64789</v>
      </c>
      <c r="Q65" s="235"/>
      <c r="R65" s="235">
        <v>60194</v>
      </c>
      <c r="S65" s="235"/>
      <c r="T65" s="235">
        <v>58072</v>
      </c>
      <c r="U65" s="235"/>
      <c r="V65" s="235">
        <v>57813</v>
      </c>
      <c r="W65" s="235">
        <v>57744</v>
      </c>
      <c r="X65" s="1072">
        <v>57690</v>
      </c>
      <c r="Y65" s="1072">
        <v>57526</v>
      </c>
      <c r="Z65" s="1072">
        <v>56664</v>
      </c>
      <c r="AA65" s="245">
        <v>54979</v>
      </c>
      <c r="AB65" s="1072">
        <v>52283</v>
      </c>
      <c r="AC65" s="230">
        <v>49834</v>
      </c>
      <c r="AD65" s="239">
        <v>49337</v>
      </c>
      <c r="AE65" s="239">
        <v>48852</v>
      </c>
      <c r="AF65" s="239">
        <v>48272</v>
      </c>
      <c r="AG65" s="239">
        <v>47827</v>
      </c>
      <c r="AH65" s="240">
        <v>46912</v>
      </c>
      <c r="AI65" s="241">
        <v>46369</v>
      </c>
      <c r="AJ65" s="242">
        <v>45779</v>
      </c>
      <c r="AK65" s="242">
        <v>45167</v>
      </c>
      <c r="AL65" s="242">
        <v>44605</v>
      </c>
      <c r="AM65" s="1078">
        <v>44180</v>
      </c>
      <c r="AN65" s="242">
        <v>43695</v>
      </c>
      <c r="AO65" s="233">
        <f t="shared" si="3"/>
        <v>-2922</v>
      </c>
      <c r="AP65" s="243">
        <f t="shared" si="4"/>
        <v>-2732</v>
      </c>
      <c r="AQ65" s="233">
        <f t="shared" si="15"/>
        <v>-543</v>
      </c>
      <c r="AR65" s="233">
        <f t="shared" si="15"/>
        <v>-590</v>
      </c>
      <c r="AS65" s="233">
        <f t="shared" si="15"/>
        <v>-612</v>
      </c>
      <c r="AT65" s="233">
        <f t="shared" si="15"/>
        <v>-562</v>
      </c>
      <c r="AU65" s="233">
        <f t="shared" si="15"/>
        <v>-425</v>
      </c>
      <c r="AV65" s="233">
        <f t="shared" si="15"/>
        <v>-485</v>
      </c>
      <c r="AW65" s="1074"/>
      <c r="AX65" s="234">
        <v>56845</v>
      </c>
      <c r="AY65" s="1069">
        <f t="shared" si="5"/>
        <v>-9933</v>
      </c>
      <c r="AZ65" s="1069">
        <f t="shared" si="6"/>
        <v>-12665</v>
      </c>
    </row>
    <row r="66" spans="1:52" ht="12.75" customHeight="1">
      <c r="A66" s="1076">
        <v>226</v>
      </c>
      <c r="B66" s="1071" t="s">
        <v>2090</v>
      </c>
      <c r="C66" s="235">
        <v>69948</v>
      </c>
      <c r="D66" s="235">
        <v>70487</v>
      </c>
      <c r="E66" s="235">
        <v>69667</v>
      </c>
      <c r="F66" s="235">
        <v>69496</v>
      </c>
      <c r="G66" s="235"/>
      <c r="H66" s="235">
        <v>67926</v>
      </c>
      <c r="I66" s="235"/>
      <c r="J66" s="235">
        <v>84783</v>
      </c>
      <c r="K66" s="235"/>
      <c r="L66" s="235">
        <v>82874</v>
      </c>
      <c r="M66" s="235"/>
      <c r="N66" s="235">
        <v>78073</v>
      </c>
      <c r="O66" s="235"/>
      <c r="P66" s="235">
        <v>71387</v>
      </c>
      <c r="Q66" s="235"/>
      <c r="R66" s="235">
        <v>66305</v>
      </c>
      <c r="S66" s="235"/>
      <c r="T66" s="235">
        <v>61675</v>
      </c>
      <c r="U66" s="235"/>
      <c r="V66" s="235">
        <v>59298</v>
      </c>
      <c r="W66" s="235">
        <v>57650</v>
      </c>
      <c r="X66" s="1072">
        <v>56306</v>
      </c>
      <c r="Y66" s="1072">
        <v>54643</v>
      </c>
      <c r="Z66" s="1072">
        <v>53235</v>
      </c>
      <c r="AA66" s="245">
        <v>51884</v>
      </c>
      <c r="AB66" s="1072">
        <v>49078</v>
      </c>
      <c r="AC66" s="230">
        <v>46459</v>
      </c>
      <c r="AD66" s="239">
        <v>45854</v>
      </c>
      <c r="AE66" s="239">
        <v>45256</v>
      </c>
      <c r="AF66" s="239">
        <v>44698</v>
      </c>
      <c r="AG66" s="239">
        <v>44172</v>
      </c>
      <c r="AH66" s="240">
        <v>43977</v>
      </c>
      <c r="AI66" s="241">
        <v>43450</v>
      </c>
      <c r="AJ66" s="242">
        <v>42984</v>
      </c>
      <c r="AK66" s="242">
        <v>42254</v>
      </c>
      <c r="AL66" s="242">
        <v>41681</v>
      </c>
      <c r="AM66" s="1078">
        <v>42028</v>
      </c>
      <c r="AN66" s="242">
        <v>41726</v>
      </c>
      <c r="AO66" s="233">
        <f t="shared" si="3"/>
        <v>-2482</v>
      </c>
      <c r="AP66" s="243">
        <f t="shared" si="4"/>
        <v>-1949</v>
      </c>
      <c r="AQ66" s="233">
        <f t="shared" si="15"/>
        <v>-527</v>
      </c>
      <c r="AR66" s="233">
        <f t="shared" si="15"/>
        <v>-466</v>
      </c>
      <c r="AS66" s="233">
        <f t="shared" si="15"/>
        <v>-730</v>
      </c>
      <c r="AT66" s="233">
        <f t="shared" si="15"/>
        <v>-573</v>
      </c>
      <c r="AU66" s="233">
        <f t="shared" si="15"/>
        <v>347</v>
      </c>
      <c r="AV66" s="233">
        <f t="shared" si="15"/>
        <v>-302</v>
      </c>
      <c r="AW66" s="1074"/>
      <c r="AX66" s="234">
        <v>53646</v>
      </c>
      <c r="AY66" s="1069">
        <f t="shared" si="5"/>
        <v>-9669</v>
      </c>
      <c r="AZ66" s="1069">
        <f t="shared" si="6"/>
        <v>-11618</v>
      </c>
    </row>
    <row r="67" spans="1:52" ht="12" customHeight="1">
      <c r="A67" s="1085"/>
      <c r="B67" s="1086" t="s">
        <v>2091</v>
      </c>
      <c r="C67" s="1087">
        <f>C8+SUM(C19:C21)+SUM(C23:C25)+C29+C36+SUM(C64:C66)</f>
        <v>1223096</v>
      </c>
      <c r="D67" s="1087">
        <f t="shared" ref="D67:AN67" si="18">D8+SUM(D19:D21)+SUM(D23:D25)+D29+D36+SUM(D64:D66)</f>
        <v>1362761</v>
      </c>
      <c r="E67" s="1087">
        <f t="shared" si="18"/>
        <v>1519794</v>
      </c>
      <c r="F67" s="1087">
        <f t="shared" si="18"/>
        <v>1773768</v>
      </c>
      <c r="G67" s="1087" t="s">
        <v>2024</v>
      </c>
      <c r="H67" s="1087">
        <f t="shared" si="18"/>
        <v>2020139</v>
      </c>
      <c r="I67" s="1087" t="s">
        <v>2024</v>
      </c>
      <c r="J67" s="1087">
        <f t="shared" si="18"/>
        <v>1619108</v>
      </c>
      <c r="K67" s="1087" t="s">
        <v>2024</v>
      </c>
      <c r="L67" s="1087">
        <f t="shared" si="18"/>
        <v>1838560</v>
      </c>
      <c r="M67" s="1087" t="s">
        <v>2024</v>
      </c>
      <c r="N67" s="1087">
        <f t="shared" si="18"/>
        <v>2125568</v>
      </c>
      <c r="O67" s="1087" t="s">
        <v>2024</v>
      </c>
      <c r="P67" s="1087">
        <f t="shared" si="18"/>
        <v>2410102</v>
      </c>
      <c r="Q67" s="1087" t="s">
        <v>2024</v>
      </c>
      <c r="R67" s="1087">
        <f t="shared" si="18"/>
        <v>2783332</v>
      </c>
      <c r="S67" s="1087" t="s">
        <v>2024</v>
      </c>
      <c r="T67" s="1087">
        <f t="shared" si="18"/>
        <v>3090197</v>
      </c>
      <c r="U67" s="1087" t="s">
        <v>2024</v>
      </c>
      <c r="V67" s="1087">
        <f t="shared" si="18"/>
        <v>3304380</v>
      </c>
      <c r="W67" s="1087">
        <f t="shared" si="18"/>
        <v>3378190</v>
      </c>
      <c r="X67" s="1087">
        <f t="shared" si="18"/>
        <v>3456766</v>
      </c>
      <c r="Y67" s="1087">
        <f t="shared" si="18"/>
        <v>3541476</v>
      </c>
      <c r="Z67" s="1087">
        <f t="shared" si="18"/>
        <v>3450219</v>
      </c>
      <c r="AA67" s="1087">
        <f t="shared" si="18"/>
        <v>3578827</v>
      </c>
      <c r="AB67" s="1087">
        <f t="shared" si="18"/>
        <v>3640526</v>
      </c>
      <c r="AC67" s="1088">
        <f t="shared" si="18"/>
        <v>3667591</v>
      </c>
      <c r="AD67" s="1087">
        <f t="shared" si="18"/>
        <v>3666918</v>
      </c>
      <c r="AE67" s="1087">
        <f t="shared" si="18"/>
        <v>3663925</v>
      </c>
      <c r="AF67" s="1087">
        <f t="shared" si="18"/>
        <v>3659571</v>
      </c>
      <c r="AG67" s="1087">
        <f t="shared" si="18"/>
        <v>3655287</v>
      </c>
      <c r="AH67" s="1088">
        <f t="shared" si="18"/>
        <v>3656930</v>
      </c>
      <c r="AI67" s="249">
        <f t="shared" si="18"/>
        <v>3653293</v>
      </c>
      <c r="AJ67" s="249">
        <f t="shared" si="18"/>
        <v>3648187</v>
      </c>
      <c r="AK67" s="249">
        <f t="shared" si="18"/>
        <v>3642230</v>
      </c>
      <c r="AL67" s="249">
        <f t="shared" si="18"/>
        <v>3635413</v>
      </c>
      <c r="AM67" s="1089">
        <f t="shared" si="18"/>
        <v>3650605</v>
      </c>
      <c r="AN67" s="249">
        <f t="shared" si="18"/>
        <v>3637298</v>
      </c>
      <c r="AO67" s="250">
        <f t="shared" si="3"/>
        <v>-10661</v>
      </c>
      <c r="AP67" s="1090">
        <f t="shared" si="4"/>
        <v>-6325</v>
      </c>
      <c r="AQ67" s="250">
        <f t="shared" si="15"/>
        <v>-3637</v>
      </c>
      <c r="AR67" s="250">
        <f t="shared" si="15"/>
        <v>-5106</v>
      </c>
      <c r="AS67" s="250">
        <f t="shared" si="15"/>
        <v>-5957</v>
      </c>
      <c r="AT67" s="250">
        <f t="shared" si="15"/>
        <v>-6817</v>
      </c>
      <c r="AU67" s="250">
        <f t="shared" si="15"/>
        <v>15192</v>
      </c>
      <c r="AV67" s="250">
        <f t="shared" si="15"/>
        <v>-13307</v>
      </c>
      <c r="AW67" s="1074"/>
      <c r="AX67" s="1091">
        <f>AX8+SUM(AX19:AX21)+SUM(AX23:AX25)+AX29+AX36+SUM(AX64:AX66)</f>
        <v>3596836</v>
      </c>
      <c r="AY67" s="1092">
        <f t="shared" si="5"/>
        <v>60094</v>
      </c>
      <c r="AZ67" s="1092">
        <f t="shared" si="6"/>
        <v>53769</v>
      </c>
    </row>
    <row r="68" spans="1:52" ht="12" customHeight="1">
      <c r="A68" s="1065" t="s">
        <v>2092</v>
      </c>
      <c r="B68" s="1063"/>
      <c r="C68" s="1072"/>
      <c r="D68" s="1072"/>
      <c r="E68" s="1072"/>
      <c r="F68" s="1072"/>
      <c r="G68" s="1072"/>
      <c r="H68" s="1072"/>
      <c r="I68" s="1072"/>
      <c r="J68" s="1072"/>
      <c r="K68" s="1072"/>
      <c r="L68" s="1072"/>
      <c r="M68" s="1072"/>
      <c r="N68" s="1072"/>
      <c r="O68" s="1072"/>
      <c r="P68" s="1072"/>
      <c r="Q68" s="1072"/>
      <c r="R68" s="1072"/>
      <c r="S68" s="1072"/>
      <c r="T68" s="1072"/>
      <c r="U68" s="1072"/>
      <c r="V68" s="1072"/>
      <c r="W68" s="1072"/>
      <c r="X68" s="1072"/>
      <c r="Y68" s="1072"/>
      <c r="Z68" s="1072"/>
      <c r="AA68" s="245"/>
      <c r="AB68" s="1072"/>
      <c r="AC68" s="231"/>
      <c r="AD68" s="1065"/>
      <c r="AE68" s="1065"/>
      <c r="AF68" s="1065"/>
      <c r="AG68" s="1065"/>
      <c r="AH68" s="1065"/>
      <c r="AI68" s="1065"/>
      <c r="AJ68" s="1065"/>
      <c r="AK68" s="1065"/>
      <c r="AL68" s="1065"/>
      <c r="AM68" s="1065"/>
      <c r="AN68" s="1065"/>
      <c r="AO68" s="1065"/>
      <c r="AP68" s="1065"/>
      <c r="AQ68" s="1065"/>
      <c r="AR68" s="1065"/>
      <c r="AS68" s="1065"/>
      <c r="AT68" s="1065"/>
      <c r="AU68" s="1065"/>
      <c r="AV68" s="1065"/>
      <c r="AX68" s="231"/>
    </row>
    <row r="69" spans="1:52" ht="12" customHeight="1">
      <c r="A69" s="1065" t="s">
        <v>2093</v>
      </c>
      <c r="M69" s="1065"/>
      <c r="R69" s="1065"/>
      <c r="S69" s="1065"/>
      <c r="X69" s="1072"/>
      <c r="Y69" s="1065"/>
      <c r="AA69" s="1065"/>
      <c r="AB69" s="1072"/>
    </row>
    <row r="70" spans="1:52" ht="18" customHeight="1">
      <c r="A70" s="1065" t="s">
        <v>2094</v>
      </c>
      <c r="M70" s="1065"/>
      <c r="R70" s="1065"/>
      <c r="S70" s="1065"/>
      <c r="X70" s="1072"/>
      <c r="Y70" s="1065"/>
      <c r="AA70" s="1065"/>
      <c r="AB70" s="1072"/>
    </row>
    <row r="71" spans="1:52" ht="12" customHeight="1">
      <c r="A71" s="1065" t="s">
        <v>2095</v>
      </c>
      <c r="M71" s="1065"/>
      <c r="R71" s="1065"/>
      <c r="S71" s="1065"/>
      <c r="X71" s="1072"/>
      <c r="Y71" s="1065"/>
      <c r="AA71" s="1093"/>
      <c r="AB71" s="1072"/>
    </row>
    <row r="72" spans="1:52" ht="12" customHeight="1">
      <c r="A72" s="1065" t="s">
        <v>2096</v>
      </c>
      <c r="M72" s="1065"/>
      <c r="R72" s="1065"/>
      <c r="S72" s="1065"/>
      <c r="Y72" s="1065"/>
    </row>
    <row r="73" spans="1:52">
      <c r="M73" s="1065"/>
      <c r="R73" s="1065"/>
      <c r="Y73" s="1065"/>
    </row>
    <row r="74" spans="1:52">
      <c r="C74" s="1027" t="s">
        <v>2097</v>
      </c>
    </row>
  </sheetData>
  <mergeCells count="35">
    <mergeCell ref="S2:T2"/>
    <mergeCell ref="U2:V2"/>
    <mergeCell ref="A3:B3"/>
    <mergeCell ref="G3:H3"/>
    <mergeCell ref="I3:J3"/>
    <mergeCell ref="K3:L3"/>
    <mergeCell ref="M3:N3"/>
    <mergeCell ref="O3:P3"/>
    <mergeCell ref="Q3:R3"/>
    <mergeCell ref="S3:T3"/>
    <mergeCell ref="G2:H2"/>
    <mergeCell ref="I2:J2"/>
    <mergeCell ref="K2:L2"/>
    <mergeCell ref="M2:N2"/>
    <mergeCell ref="O2:P2"/>
    <mergeCell ref="Q2:R2"/>
    <mergeCell ref="U3:V3"/>
    <mergeCell ref="A4:B4"/>
    <mergeCell ref="G4:H4"/>
    <mergeCell ref="I4:J4"/>
    <mergeCell ref="K4:L4"/>
    <mergeCell ref="M4:N4"/>
    <mergeCell ref="O4:P4"/>
    <mergeCell ref="Q4:R4"/>
    <mergeCell ref="S4:T4"/>
    <mergeCell ref="U4:V4"/>
    <mergeCell ref="Q5:R5"/>
    <mergeCell ref="S5:T5"/>
    <mergeCell ref="U5:V5"/>
    <mergeCell ref="A5:B5"/>
    <mergeCell ref="G5:H5"/>
    <mergeCell ref="I5:J5"/>
    <mergeCell ref="K5:L5"/>
    <mergeCell ref="M5:N5"/>
    <mergeCell ref="O5:P5"/>
  </mergeCells>
  <phoneticPr fontId="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9B15D-76E9-4F6C-A7AF-47EF015BE513}">
  <dimension ref="A1:AF27"/>
  <sheetViews>
    <sheetView workbookViewId="0">
      <pane xSplit="1" ySplit="2" topLeftCell="Q3" activePane="bottomRight" state="frozen"/>
      <selection pane="topRight" activeCell="B1" sqref="B1"/>
      <selection pane="bottomLeft" activeCell="A3" sqref="A3"/>
      <selection pane="bottomRight" activeCell="A9" sqref="A9"/>
    </sheetView>
  </sheetViews>
  <sheetFormatPr defaultColWidth="9" defaultRowHeight="13.5"/>
  <cols>
    <col min="1" max="1" width="10.625" style="1" customWidth="1"/>
    <col min="2" max="29" width="9" style="1"/>
    <col min="30" max="30" width="9" style="1" customWidth="1"/>
    <col min="31" max="31" width="9.25" style="1" customWidth="1"/>
    <col min="32" max="16384" width="9" style="1"/>
  </cols>
  <sheetData>
    <row r="1" spans="1:32" s="1027" customFormat="1" ht="12.75">
      <c r="A1" s="1094" t="s">
        <v>2098</v>
      </c>
      <c r="T1" s="1027" t="s">
        <v>2099</v>
      </c>
      <c r="X1" s="1095" t="s">
        <v>130</v>
      </c>
      <c r="Y1" s="1037" t="s">
        <v>98</v>
      </c>
      <c r="Z1" s="1095" t="s">
        <v>130</v>
      </c>
      <c r="AC1" s="1027" t="s">
        <v>2100</v>
      </c>
    </row>
    <row r="2" spans="1:32" s="1027" customFormat="1" ht="25.5">
      <c r="A2" s="1096"/>
      <c r="B2" s="1097" t="s">
        <v>2031</v>
      </c>
      <c r="C2" s="1098" t="s">
        <v>2032</v>
      </c>
      <c r="D2" s="1098" t="s">
        <v>2033</v>
      </c>
      <c r="E2" s="1098" t="s">
        <v>2034</v>
      </c>
      <c r="F2" s="1039" t="s">
        <v>2035</v>
      </c>
      <c r="G2" s="1039" t="s">
        <v>2036</v>
      </c>
      <c r="H2" s="1039" t="s">
        <v>2037</v>
      </c>
      <c r="I2" s="1039" t="s">
        <v>2038</v>
      </c>
      <c r="J2" s="1039" t="s">
        <v>2039</v>
      </c>
      <c r="K2" s="1039" t="s">
        <v>2040</v>
      </c>
      <c r="L2" s="1039" t="s">
        <v>2041</v>
      </c>
      <c r="M2" s="1039" t="s">
        <v>2042</v>
      </c>
      <c r="N2" s="1098" t="s">
        <v>2043</v>
      </c>
      <c r="O2" s="1098" t="s">
        <v>2044</v>
      </c>
      <c r="P2" s="1098" t="s">
        <v>2045</v>
      </c>
      <c r="Q2" s="1098" t="s">
        <v>2046</v>
      </c>
      <c r="R2" s="1098" t="s">
        <v>2047</v>
      </c>
      <c r="S2" s="1099" t="s">
        <v>2048</v>
      </c>
      <c r="T2" s="1098" t="s">
        <v>2049</v>
      </c>
      <c r="U2" s="1100" t="s">
        <v>2050</v>
      </c>
      <c r="V2" s="1098" t="s">
        <v>2051</v>
      </c>
      <c r="W2" s="1098" t="s">
        <v>2052</v>
      </c>
      <c r="X2" s="1098" t="s">
        <v>2053</v>
      </c>
      <c r="Y2" s="1098" t="s">
        <v>2054</v>
      </c>
      <c r="Z2" s="1098" t="s">
        <v>2055</v>
      </c>
      <c r="AA2" s="1098" t="s">
        <v>2056</v>
      </c>
      <c r="AB2" s="1098" t="s">
        <v>2057</v>
      </c>
      <c r="AC2" s="1098" t="s">
        <v>2101</v>
      </c>
      <c r="AD2" s="1098" t="s">
        <v>2319</v>
      </c>
      <c r="AE2" s="1101" t="s">
        <v>2745</v>
      </c>
      <c r="AF2" s="1036" t="s">
        <v>2102</v>
      </c>
    </row>
    <row r="3" spans="1:32" s="1027" customFormat="1" ht="12.75">
      <c r="A3" s="1102" t="s">
        <v>2103</v>
      </c>
      <c r="B3" s="1103">
        <v>2302783</v>
      </c>
      <c r="C3" s="1103">
        <v>2455668</v>
      </c>
      <c r="D3" s="1103">
        <v>2647326</v>
      </c>
      <c r="E3" s="1103">
        <v>2924276</v>
      </c>
      <c r="F3" s="1103">
        <v>3222490</v>
      </c>
      <c r="G3" s="1103">
        <v>3059083</v>
      </c>
      <c r="H3" s="1103">
        <v>3311526</v>
      </c>
      <c r="I3" s="1103">
        <v>3622519</v>
      </c>
      <c r="J3" s="1103">
        <v>3908127</v>
      </c>
      <c r="K3" s="1103">
        <v>4309944</v>
      </c>
      <c r="L3" s="1103">
        <v>4667928</v>
      </c>
      <c r="M3" s="1103">
        <v>4992140</v>
      </c>
      <c r="N3" s="1103">
        <v>5144892</v>
      </c>
      <c r="O3" s="1103">
        <v>5278050</v>
      </c>
      <c r="P3" s="1103">
        <v>5405040</v>
      </c>
      <c r="Q3" s="1103">
        <v>5401877</v>
      </c>
      <c r="R3" s="1103">
        <v>5550574</v>
      </c>
      <c r="S3" s="1103">
        <v>5590601</v>
      </c>
      <c r="T3" s="1104">
        <v>5588133</v>
      </c>
      <c r="U3" s="1103">
        <v>5582038</v>
      </c>
      <c r="V3" s="1103">
        <v>5571096</v>
      </c>
      <c r="W3" s="1104">
        <v>5556788</v>
      </c>
      <c r="X3" s="1103">
        <v>5541205</v>
      </c>
      <c r="Y3" s="251">
        <v>5534800</v>
      </c>
      <c r="Z3" s="251">
        <v>5520576</v>
      </c>
      <c r="AA3" s="251">
        <v>5503021</v>
      </c>
      <c r="AB3" s="251">
        <v>5483450</v>
      </c>
      <c r="AC3" s="251">
        <v>5463596</v>
      </c>
      <c r="AD3" s="251">
        <v>5469184</v>
      </c>
      <c r="AE3" s="1105">
        <f>AC3-AB3</f>
        <v>-19854</v>
      </c>
      <c r="AF3" s="1106">
        <f>AE3/AB3*100</f>
        <v>-0.36207132371043776</v>
      </c>
    </row>
    <row r="4" spans="1:32" s="1027" customFormat="1" ht="12.75">
      <c r="A4" s="1066" t="s">
        <v>1795</v>
      </c>
      <c r="B4" s="1107">
        <v>746534</v>
      </c>
      <c r="C4" s="1107">
        <v>818602</v>
      </c>
      <c r="D4" s="1107">
        <v>915216</v>
      </c>
      <c r="E4" s="1107">
        <v>1058033</v>
      </c>
      <c r="F4" s="1107">
        <v>1134436</v>
      </c>
      <c r="G4" s="1107">
        <v>693971</v>
      </c>
      <c r="H4" s="1107">
        <v>820956</v>
      </c>
      <c r="I4" s="1107">
        <v>986311</v>
      </c>
      <c r="J4" s="1107">
        <v>1113937</v>
      </c>
      <c r="K4" s="1107">
        <v>1216614</v>
      </c>
      <c r="L4" s="1107">
        <v>1288901</v>
      </c>
      <c r="M4" s="1107">
        <v>1360565</v>
      </c>
      <c r="N4" s="1107">
        <v>1367390</v>
      </c>
      <c r="O4" s="1107">
        <v>1410834</v>
      </c>
      <c r="P4" s="1107">
        <v>1477410</v>
      </c>
      <c r="Q4" s="1107">
        <v>1423792</v>
      </c>
      <c r="R4" s="1107">
        <v>1493398</v>
      </c>
      <c r="S4" s="1107">
        <v>1525393</v>
      </c>
      <c r="T4" s="1108">
        <v>1544200</v>
      </c>
      <c r="U4" s="1107">
        <v>1544496</v>
      </c>
      <c r="V4" s="1107">
        <v>1542128</v>
      </c>
      <c r="W4" s="1108">
        <v>1539751</v>
      </c>
      <c r="X4" s="1107">
        <v>1537864</v>
      </c>
      <c r="Y4" s="251">
        <v>1537272</v>
      </c>
      <c r="Z4" s="251">
        <v>1535765</v>
      </c>
      <c r="AA4" s="251">
        <v>1532153</v>
      </c>
      <c r="AB4" s="251">
        <v>1527407</v>
      </c>
      <c r="AC4" s="251">
        <v>1522944</v>
      </c>
      <c r="AD4" s="251">
        <v>1527022</v>
      </c>
      <c r="AE4" s="1105">
        <f t="shared" ref="AE4:AE13" si="0">AC4-AB4</f>
        <v>-4463</v>
      </c>
      <c r="AF4" s="1106">
        <f t="shared" ref="AF4:AF13" si="1">AE4/AB4*100</f>
        <v>-0.29219454932444333</v>
      </c>
    </row>
    <row r="5" spans="1:32" s="1027" customFormat="1" ht="12.75">
      <c r="A5" s="1066" t="s">
        <v>1815</v>
      </c>
      <c r="B5" s="1109">
        <v>149803</v>
      </c>
      <c r="C5" s="1109">
        <v>198802</v>
      </c>
      <c r="D5" s="1109">
        <v>248207</v>
      </c>
      <c r="E5" s="1109">
        <v>339054</v>
      </c>
      <c r="F5" s="1109">
        <v>483423</v>
      </c>
      <c r="G5" s="1109">
        <v>414026</v>
      </c>
      <c r="H5" s="1109">
        <v>490534</v>
      </c>
      <c r="I5" s="1109">
        <v>596652</v>
      </c>
      <c r="J5" s="1109">
        <v>725613</v>
      </c>
      <c r="K5" s="1109">
        <v>901058</v>
      </c>
      <c r="L5" s="1109">
        <v>1001677</v>
      </c>
      <c r="M5" s="1109">
        <v>1022616</v>
      </c>
      <c r="N5" s="1109">
        <v>1015724</v>
      </c>
      <c r="O5" s="1109">
        <v>1017509</v>
      </c>
      <c r="P5" s="1109">
        <v>1013432</v>
      </c>
      <c r="Q5" s="1109">
        <v>954007</v>
      </c>
      <c r="R5" s="1109">
        <v>988126</v>
      </c>
      <c r="S5" s="1109">
        <v>1018574</v>
      </c>
      <c r="T5" s="1110">
        <v>1029626</v>
      </c>
      <c r="U5" s="1109">
        <v>1029378</v>
      </c>
      <c r="V5" s="1109">
        <v>1029324</v>
      </c>
      <c r="W5" s="1110">
        <v>1029733</v>
      </c>
      <c r="X5" s="1109">
        <v>1029517</v>
      </c>
      <c r="Y5" s="233">
        <v>1035763</v>
      </c>
      <c r="Z5" s="233">
        <v>1035506</v>
      </c>
      <c r="AA5" s="233">
        <v>1034328</v>
      </c>
      <c r="AB5" s="233">
        <v>1033949</v>
      </c>
      <c r="AC5" s="233">
        <v>1033217</v>
      </c>
      <c r="AD5" s="233">
        <v>1039460</v>
      </c>
      <c r="AE5" s="1105">
        <f t="shared" si="0"/>
        <v>-732</v>
      </c>
      <c r="AF5" s="1106">
        <f t="shared" si="1"/>
        <v>-7.0796528648898543E-2</v>
      </c>
    </row>
    <row r="6" spans="1:32" s="1027" customFormat="1" ht="12.75">
      <c r="A6" s="1066" t="s">
        <v>1822</v>
      </c>
      <c r="B6" s="1109">
        <v>77452</v>
      </c>
      <c r="C6" s="1109">
        <v>84554</v>
      </c>
      <c r="D6" s="1109">
        <v>93997</v>
      </c>
      <c r="E6" s="1109">
        <v>106638</v>
      </c>
      <c r="F6" s="1109">
        <v>124850</v>
      </c>
      <c r="G6" s="1109">
        <v>175551</v>
      </c>
      <c r="H6" s="1109">
        <v>181756</v>
      </c>
      <c r="I6" s="1109">
        <v>200501</v>
      </c>
      <c r="J6" s="1109">
        <v>234568</v>
      </c>
      <c r="K6" s="1109">
        <v>313451</v>
      </c>
      <c r="L6" s="1109">
        <v>408191</v>
      </c>
      <c r="M6" s="1109">
        <v>493576</v>
      </c>
      <c r="N6" s="1109">
        <v>539745</v>
      </c>
      <c r="O6" s="1109">
        <v>568526</v>
      </c>
      <c r="P6" s="1109">
        <v>615367</v>
      </c>
      <c r="Q6" s="1109">
        <v>658923</v>
      </c>
      <c r="R6" s="1109">
        <v>699789</v>
      </c>
      <c r="S6" s="1109">
        <v>713373</v>
      </c>
      <c r="T6" s="1110">
        <v>724205</v>
      </c>
      <c r="U6" s="1109">
        <v>726260</v>
      </c>
      <c r="V6" s="1109">
        <v>727488</v>
      </c>
      <c r="W6" s="1110">
        <v>727284</v>
      </c>
      <c r="X6" s="1109">
        <v>726539</v>
      </c>
      <c r="Y6" s="233">
        <v>721690</v>
      </c>
      <c r="Z6" s="233">
        <v>721237</v>
      </c>
      <c r="AA6" s="233">
        <v>720348</v>
      </c>
      <c r="AB6" s="233">
        <v>719220</v>
      </c>
      <c r="AC6" s="233">
        <v>717906</v>
      </c>
      <c r="AD6" s="233">
        <v>716402</v>
      </c>
      <c r="AE6" s="1105">
        <f t="shared" si="0"/>
        <v>-1314</v>
      </c>
      <c r="AF6" s="1106">
        <f t="shared" si="1"/>
        <v>-0.18269792274964544</v>
      </c>
    </row>
    <row r="7" spans="1:32" s="1027" customFormat="1" ht="12.75">
      <c r="A7" s="1066" t="s">
        <v>1833</v>
      </c>
      <c r="B7" s="1109">
        <v>168570</v>
      </c>
      <c r="C7" s="1109">
        <v>182433</v>
      </c>
      <c r="D7" s="1109">
        <v>190212</v>
      </c>
      <c r="E7" s="1109">
        <v>203985</v>
      </c>
      <c r="F7" s="1109">
        <v>225060</v>
      </c>
      <c r="G7" s="1109">
        <v>267575</v>
      </c>
      <c r="H7" s="1109">
        <v>285721</v>
      </c>
      <c r="I7" s="1109">
        <v>298858</v>
      </c>
      <c r="J7" s="1109">
        <v>313039</v>
      </c>
      <c r="K7" s="1109">
        <v>364824</v>
      </c>
      <c r="L7" s="1109">
        <v>450061</v>
      </c>
      <c r="M7" s="1109">
        <v>538741</v>
      </c>
      <c r="N7" s="1109">
        <v>606701</v>
      </c>
      <c r="O7" s="1109">
        <v>641444</v>
      </c>
      <c r="P7" s="1109">
        <v>665214</v>
      </c>
      <c r="Q7" s="1109">
        <v>710765</v>
      </c>
      <c r="R7" s="1109">
        <v>721127</v>
      </c>
      <c r="S7" s="1109">
        <v>718429</v>
      </c>
      <c r="T7" s="1110">
        <v>716006</v>
      </c>
      <c r="U7" s="1109">
        <v>716586</v>
      </c>
      <c r="V7" s="1109">
        <v>716451</v>
      </c>
      <c r="W7" s="1110">
        <v>715647</v>
      </c>
      <c r="X7" s="1109">
        <v>714587</v>
      </c>
      <c r="Y7" s="233">
        <v>716633</v>
      </c>
      <c r="Z7" s="233">
        <v>715422</v>
      </c>
      <c r="AA7" s="233">
        <v>715083</v>
      </c>
      <c r="AB7" s="233">
        <v>714726</v>
      </c>
      <c r="AC7" s="233">
        <v>713697</v>
      </c>
      <c r="AD7" s="233">
        <v>716413</v>
      </c>
      <c r="AE7" s="1105">
        <f t="shared" si="0"/>
        <v>-1029</v>
      </c>
      <c r="AF7" s="1106">
        <f t="shared" si="1"/>
        <v>-0.14397125611772904</v>
      </c>
    </row>
    <row r="8" spans="1:32" s="1027" customFormat="1" ht="12.75">
      <c r="A8" s="1066" t="s">
        <v>1844</v>
      </c>
      <c r="B8" s="1109">
        <v>164372</v>
      </c>
      <c r="C8" s="1109">
        <v>168383</v>
      </c>
      <c r="D8" s="1109">
        <v>174941</v>
      </c>
      <c r="E8" s="1109">
        <v>180611</v>
      </c>
      <c r="F8" s="1109">
        <v>185090</v>
      </c>
      <c r="G8" s="1109">
        <v>227028</v>
      </c>
      <c r="H8" s="1109">
        <v>237124</v>
      </c>
      <c r="I8" s="1109">
        <v>246112</v>
      </c>
      <c r="J8" s="1109">
        <v>246644</v>
      </c>
      <c r="K8" s="1109">
        <v>240051</v>
      </c>
      <c r="L8" s="1109">
        <v>239443</v>
      </c>
      <c r="M8" s="1109">
        <v>259327</v>
      </c>
      <c r="N8" s="1109">
        <v>279672</v>
      </c>
      <c r="O8" s="1109">
        <v>289898</v>
      </c>
      <c r="P8" s="1109">
        <v>292471</v>
      </c>
      <c r="Q8" s="1109">
        <v>298004</v>
      </c>
      <c r="R8" s="1109">
        <v>298390</v>
      </c>
      <c r="S8" s="1109">
        <v>291745</v>
      </c>
      <c r="T8" s="1110">
        <v>284769</v>
      </c>
      <c r="U8" s="1109">
        <v>282942</v>
      </c>
      <c r="V8" s="1109">
        <v>281009</v>
      </c>
      <c r="W8" s="1110">
        <v>278449</v>
      </c>
      <c r="X8" s="1109">
        <v>275971</v>
      </c>
      <c r="Y8" s="233">
        <v>272447</v>
      </c>
      <c r="Z8" s="233">
        <v>271028</v>
      </c>
      <c r="AA8" s="233">
        <v>269235</v>
      </c>
      <c r="AB8" s="233">
        <v>267560</v>
      </c>
      <c r="AC8" s="233">
        <v>265529</v>
      </c>
      <c r="AD8" s="233">
        <v>264395</v>
      </c>
      <c r="AE8" s="1105">
        <f t="shared" si="0"/>
        <v>-2031</v>
      </c>
      <c r="AF8" s="1106">
        <f t="shared" si="1"/>
        <v>-0.75908207504858716</v>
      </c>
    </row>
    <row r="9" spans="1:32" s="1027" customFormat="1" ht="12.75">
      <c r="A9" s="1066" t="s">
        <v>1875</v>
      </c>
      <c r="B9" s="1109">
        <v>246507</v>
      </c>
      <c r="C9" s="1109">
        <v>258611</v>
      </c>
      <c r="D9" s="1109">
        <v>270883</v>
      </c>
      <c r="E9" s="1109">
        <v>282066</v>
      </c>
      <c r="F9" s="1109">
        <v>308755</v>
      </c>
      <c r="G9" s="1109">
        <v>356740</v>
      </c>
      <c r="H9" s="1109">
        <v>374521</v>
      </c>
      <c r="I9" s="1109">
        <v>396977</v>
      </c>
      <c r="J9" s="1109">
        <v>420478</v>
      </c>
      <c r="K9" s="1109">
        <v>459172</v>
      </c>
      <c r="L9" s="1109">
        <v>493648</v>
      </c>
      <c r="M9" s="1109">
        <v>526395</v>
      </c>
      <c r="N9" s="1109">
        <v>542545</v>
      </c>
      <c r="O9" s="1109">
        <v>554508</v>
      </c>
      <c r="P9" s="1109">
        <v>558639</v>
      </c>
      <c r="Q9" s="1109">
        <v>576597</v>
      </c>
      <c r="R9" s="1109">
        <v>582863</v>
      </c>
      <c r="S9" s="1109">
        <v>584128</v>
      </c>
      <c r="T9" s="1110">
        <v>581677</v>
      </c>
      <c r="U9" s="1109">
        <v>581442</v>
      </c>
      <c r="V9" s="1109">
        <v>580870</v>
      </c>
      <c r="W9" s="1110">
        <v>580002</v>
      </c>
      <c r="X9" s="1109">
        <v>578624</v>
      </c>
      <c r="Y9" s="233">
        <v>579154</v>
      </c>
      <c r="Z9" s="233">
        <v>577594</v>
      </c>
      <c r="AA9" s="233">
        <v>575657</v>
      </c>
      <c r="AB9" s="233">
        <v>573389</v>
      </c>
      <c r="AC9" s="233">
        <v>571944</v>
      </c>
      <c r="AD9" s="233">
        <v>571971</v>
      </c>
      <c r="AE9" s="1105">
        <f t="shared" si="0"/>
        <v>-1445</v>
      </c>
      <c r="AF9" s="1106">
        <f t="shared" si="1"/>
        <v>-0.25201041526781992</v>
      </c>
    </row>
    <row r="10" spans="1:32" s="1027" customFormat="1" ht="12.75">
      <c r="A10" s="1066" t="s">
        <v>1897</v>
      </c>
      <c r="B10" s="1109">
        <v>207976</v>
      </c>
      <c r="C10" s="1109">
        <v>200611</v>
      </c>
      <c r="D10" s="1109">
        <v>207724</v>
      </c>
      <c r="E10" s="1109">
        <v>210596</v>
      </c>
      <c r="F10" s="1109">
        <v>222313</v>
      </c>
      <c r="G10" s="1109">
        <v>284785</v>
      </c>
      <c r="H10" s="1109">
        <v>283103</v>
      </c>
      <c r="I10" s="1109">
        <v>276572</v>
      </c>
      <c r="J10" s="1109">
        <v>268761</v>
      </c>
      <c r="K10" s="1109">
        <v>268467</v>
      </c>
      <c r="L10" s="1109">
        <v>271984</v>
      </c>
      <c r="M10" s="1109">
        <v>286544</v>
      </c>
      <c r="N10" s="1109">
        <v>292743</v>
      </c>
      <c r="O10" s="1109">
        <v>297235</v>
      </c>
      <c r="P10" s="1109">
        <v>292586</v>
      </c>
      <c r="Q10" s="1109">
        <v>292469</v>
      </c>
      <c r="R10" s="1109">
        <v>287780</v>
      </c>
      <c r="S10" s="1109">
        <v>280302</v>
      </c>
      <c r="T10" s="1110">
        <v>272476</v>
      </c>
      <c r="U10" s="1109">
        <v>270439</v>
      </c>
      <c r="V10" s="1109">
        <v>268281</v>
      </c>
      <c r="W10" s="1110">
        <v>265803</v>
      </c>
      <c r="X10" s="1109">
        <v>263148</v>
      </c>
      <c r="Y10" s="233">
        <v>260312</v>
      </c>
      <c r="Z10" s="233">
        <v>257438</v>
      </c>
      <c r="AA10" s="233">
        <v>254860</v>
      </c>
      <c r="AB10" s="233">
        <v>251697</v>
      </c>
      <c r="AC10" s="233">
        <v>248747</v>
      </c>
      <c r="AD10" s="233">
        <v>246781</v>
      </c>
      <c r="AE10" s="1105">
        <f t="shared" si="0"/>
        <v>-2950</v>
      </c>
      <c r="AF10" s="1106">
        <f t="shared" si="1"/>
        <v>-1.1720441642133201</v>
      </c>
    </row>
    <row r="11" spans="1:32" s="1027" customFormat="1" ht="12.75">
      <c r="A11" s="1066" t="s">
        <v>1934</v>
      </c>
      <c r="B11" s="1109">
        <v>234468</v>
      </c>
      <c r="C11" s="1109">
        <v>232840</v>
      </c>
      <c r="D11" s="1109">
        <v>235392</v>
      </c>
      <c r="E11" s="1109">
        <v>234011</v>
      </c>
      <c r="F11" s="1109">
        <v>236378</v>
      </c>
      <c r="G11" s="1109">
        <v>266180</v>
      </c>
      <c r="H11" s="1109">
        <v>266849</v>
      </c>
      <c r="I11" s="1109">
        <v>264484</v>
      </c>
      <c r="J11" s="1109">
        <v>253020</v>
      </c>
      <c r="K11" s="1109">
        <v>237611</v>
      </c>
      <c r="L11" s="1109">
        <v>222236</v>
      </c>
      <c r="M11" s="1109">
        <v>217816</v>
      </c>
      <c r="N11" s="1109">
        <v>215485</v>
      </c>
      <c r="O11" s="1109">
        <v>213805</v>
      </c>
      <c r="P11" s="1109">
        <v>208242</v>
      </c>
      <c r="Q11" s="1109">
        <v>205842</v>
      </c>
      <c r="R11" s="1109">
        <v>200803</v>
      </c>
      <c r="S11" s="1109">
        <v>191211</v>
      </c>
      <c r="T11" s="1110">
        <v>180607</v>
      </c>
      <c r="U11" s="1109">
        <v>178494</v>
      </c>
      <c r="V11" s="1109">
        <v>176177</v>
      </c>
      <c r="W11" s="1110">
        <v>173744</v>
      </c>
      <c r="X11" s="1109">
        <v>171295</v>
      </c>
      <c r="Y11" s="233">
        <v>170232</v>
      </c>
      <c r="Z11" s="233">
        <v>167971</v>
      </c>
      <c r="AA11" s="233">
        <v>165490</v>
      </c>
      <c r="AB11" s="233">
        <v>162791</v>
      </c>
      <c r="AC11" s="233">
        <v>159879</v>
      </c>
      <c r="AD11" s="233">
        <v>158055</v>
      </c>
      <c r="AE11" s="1105">
        <f t="shared" si="0"/>
        <v>-2912</v>
      </c>
      <c r="AF11" s="1106">
        <f t="shared" si="1"/>
        <v>-1.7887966779490265</v>
      </c>
    </row>
    <row r="12" spans="1:32" s="1027" customFormat="1" ht="12.75">
      <c r="A12" s="1066" t="s">
        <v>1979</v>
      </c>
      <c r="B12" s="1109">
        <v>120884</v>
      </c>
      <c r="C12" s="1109">
        <v>120546</v>
      </c>
      <c r="D12" s="1109">
        <v>122255</v>
      </c>
      <c r="E12" s="1109">
        <v>119242</v>
      </c>
      <c r="F12" s="1109">
        <v>117090</v>
      </c>
      <c r="G12" s="1109">
        <v>146337</v>
      </c>
      <c r="H12" s="1109">
        <v>144682</v>
      </c>
      <c r="I12" s="1109">
        <v>141144</v>
      </c>
      <c r="J12" s="1109">
        <v>133259</v>
      </c>
      <c r="K12" s="1109">
        <v>123223</v>
      </c>
      <c r="L12" s="1109">
        <v>115869</v>
      </c>
      <c r="M12" s="1109">
        <v>114427</v>
      </c>
      <c r="N12" s="1109">
        <v>114667</v>
      </c>
      <c r="O12" s="1109">
        <v>115247</v>
      </c>
      <c r="P12" s="1109">
        <v>115461</v>
      </c>
      <c r="Q12" s="1109">
        <v>118740</v>
      </c>
      <c r="R12" s="1109">
        <v>119187</v>
      </c>
      <c r="S12" s="1109">
        <v>116055</v>
      </c>
      <c r="T12" s="1110">
        <v>111020</v>
      </c>
      <c r="U12" s="1109">
        <v>110185</v>
      </c>
      <c r="V12" s="1109">
        <v>109173</v>
      </c>
      <c r="W12" s="1110">
        <v>108034</v>
      </c>
      <c r="X12" s="1109">
        <v>106812</v>
      </c>
      <c r="Y12" s="233">
        <v>106150</v>
      </c>
      <c r="Z12" s="233">
        <v>105103</v>
      </c>
      <c r="AA12" s="233">
        <v>103955</v>
      </c>
      <c r="AB12" s="233">
        <v>102875</v>
      </c>
      <c r="AC12" s="233">
        <v>101720</v>
      </c>
      <c r="AD12" s="233">
        <v>101148</v>
      </c>
      <c r="AE12" s="1105">
        <f t="shared" si="0"/>
        <v>-1155</v>
      </c>
      <c r="AF12" s="1106">
        <f t="shared" si="1"/>
        <v>-1.1227217496962334</v>
      </c>
    </row>
    <row r="13" spans="1:32" s="1027" customFormat="1" ht="12.75">
      <c r="A13" s="1111" t="s">
        <v>1994</v>
      </c>
      <c r="B13" s="1112">
        <v>186217</v>
      </c>
      <c r="C13" s="1112">
        <v>190286</v>
      </c>
      <c r="D13" s="1112">
        <v>188499</v>
      </c>
      <c r="E13" s="1112">
        <v>190040</v>
      </c>
      <c r="F13" s="1112">
        <v>185095</v>
      </c>
      <c r="G13" s="1112">
        <v>226890</v>
      </c>
      <c r="H13" s="1112">
        <v>226280</v>
      </c>
      <c r="I13" s="1112">
        <v>214908</v>
      </c>
      <c r="J13" s="1112">
        <v>198808</v>
      </c>
      <c r="K13" s="1112">
        <v>185473</v>
      </c>
      <c r="L13" s="1112">
        <v>175918</v>
      </c>
      <c r="M13" s="1112">
        <v>172133</v>
      </c>
      <c r="N13" s="1112">
        <v>170220</v>
      </c>
      <c r="O13" s="1112">
        <v>169044</v>
      </c>
      <c r="P13" s="1112">
        <v>166218</v>
      </c>
      <c r="Q13" s="1112">
        <v>162738</v>
      </c>
      <c r="R13" s="1112">
        <v>159111</v>
      </c>
      <c r="S13" s="1112">
        <v>151391</v>
      </c>
      <c r="T13" s="1113">
        <v>143547</v>
      </c>
      <c r="U13" s="1112">
        <v>141816</v>
      </c>
      <c r="V13" s="1112">
        <v>140195</v>
      </c>
      <c r="W13" s="1113">
        <v>138341</v>
      </c>
      <c r="X13" s="1112">
        <v>136848</v>
      </c>
      <c r="Y13" s="252">
        <v>135147</v>
      </c>
      <c r="Z13" s="252">
        <v>133512</v>
      </c>
      <c r="AA13" s="252">
        <v>131912</v>
      </c>
      <c r="AB13" s="252">
        <v>129836</v>
      </c>
      <c r="AC13" s="252">
        <v>128013</v>
      </c>
      <c r="AD13" s="252">
        <v>127537</v>
      </c>
      <c r="AE13" s="1105">
        <f t="shared" si="0"/>
        <v>-1823</v>
      </c>
      <c r="AF13" s="1106">
        <f t="shared" si="1"/>
        <v>-1.4040789919590868</v>
      </c>
    </row>
    <row r="14" spans="1:32" s="1027" customFormat="1" ht="12.75">
      <c r="A14" s="1094" t="s">
        <v>2104</v>
      </c>
      <c r="T14" s="1027" t="s">
        <v>2105</v>
      </c>
      <c r="Y14" s="1114"/>
    </row>
    <row r="15" spans="1:32" s="1027" customFormat="1" ht="12.75">
      <c r="A15" s="1102" t="s">
        <v>2103</v>
      </c>
      <c r="B15" s="253">
        <v>100</v>
      </c>
      <c r="C15" s="253">
        <v>100</v>
      </c>
      <c r="D15" s="253">
        <v>100</v>
      </c>
      <c r="E15" s="253">
        <v>100</v>
      </c>
      <c r="F15" s="253">
        <v>100</v>
      </c>
      <c r="G15" s="253">
        <v>100</v>
      </c>
      <c r="H15" s="253">
        <v>100</v>
      </c>
      <c r="I15" s="253">
        <v>100</v>
      </c>
      <c r="J15" s="253">
        <v>100</v>
      </c>
      <c r="K15" s="253">
        <v>100</v>
      </c>
      <c r="L15" s="253">
        <v>100</v>
      </c>
      <c r="M15" s="253">
        <v>100</v>
      </c>
      <c r="N15" s="253">
        <v>100</v>
      </c>
      <c r="O15" s="253">
        <v>100</v>
      </c>
      <c r="P15" s="253">
        <v>100</v>
      </c>
      <c r="Q15" s="253">
        <v>100</v>
      </c>
      <c r="R15" s="253">
        <v>100</v>
      </c>
      <c r="S15" s="253">
        <v>100</v>
      </c>
      <c r="T15" s="254">
        <v>100</v>
      </c>
      <c r="U15" s="253">
        <v>100</v>
      </c>
      <c r="V15" s="253">
        <v>100</v>
      </c>
      <c r="W15" s="254">
        <v>100</v>
      </c>
      <c r="X15" s="254">
        <v>100</v>
      </c>
      <c r="Y15" s="255">
        <f t="shared" ref="Y15:AD25" si="2">Y3/Y$3*100</f>
        <v>100</v>
      </c>
      <c r="Z15" s="255">
        <f t="shared" si="2"/>
        <v>100</v>
      </c>
      <c r="AA15" s="255">
        <f t="shared" si="2"/>
        <v>100</v>
      </c>
      <c r="AB15" s="255">
        <f t="shared" si="2"/>
        <v>100</v>
      </c>
      <c r="AC15" s="255">
        <f t="shared" si="2"/>
        <v>100</v>
      </c>
      <c r="AD15" s="255">
        <f t="shared" si="2"/>
        <v>100</v>
      </c>
    </row>
    <row r="16" spans="1:32" s="1027" customFormat="1" ht="12.75">
      <c r="A16" s="1066" t="s">
        <v>1795</v>
      </c>
      <c r="B16" s="256">
        <v>32.4</v>
      </c>
      <c r="C16" s="256">
        <v>33.299999999999997</v>
      </c>
      <c r="D16" s="256">
        <v>34.6</v>
      </c>
      <c r="E16" s="256">
        <v>36.200000000000003</v>
      </c>
      <c r="F16" s="256">
        <v>35.200000000000003</v>
      </c>
      <c r="G16" s="256">
        <v>22.7</v>
      </c>
      <c r="H16" s="256">
        <v>24.8</v>
      </c>
      <c r="I16" s="256">
        <v>27.2</v>
      </c>
      <c r="J16" s="256">
        <v>28.5</v>
      </c>
      <c r="K16" s="256">
        <v>28.2</v>
      </c>
      <c r="L16" s="256">
        <v>27.6</v>
      </c>
      <c r="M16" s="256">
        <v>27.3</v>
      </c>
      <c r="N16" s="256">
        <v>26.6</v>
      </c>
      <c r="O16" s="256">
        <v>26.7</v>
      </c>
      <c r="P16" s="256">
        <v>27.3</v>
      </c>
      <c r="Q16" s="256">
        <v>26.4</v>
      </c>
      <c r="R16" s="256">
        <v>26.9</v>
      </c>
      <c r="S16" s="256">
        <v>27.3</v>
      </c>
      <c r="T16" s="257">
        <v>27.6</v>
      </c>
      <c r="U16" s="256">
        <v>27.7</v>
      </c>
      <c r="V16" s="256">
        <v>27.7</v>
      </c>
      <c r="W16" s="257">
        <v>27.7</v>
      </c>
      <c r="X16" s="256">
        <v>27.8</v>
      </c>
      <c r="Y16" s="255">
        <f t="shared" si="2"/>
        <v>27.774662137746621</v>
      </c>
      <c r="Z16" s="255">
        <f t="shared" si="2"/>
        <v>27.818926865602428</v>
      </c>
      <c r="AA16" s="255">
        <f t="shared" si="2"/>
        <v>27.842034402558159</v>
      </c>
      <c r="AB16" s="255">
        <f t="shared" si="2"/>
        <v>27.854854152039316</v>
      </c>
      <c r="AC16" s="255">
        <f t="shared" si="2"/>
        <v>27.874388955552348</v>
      </c>
      <c r="AD16" s="255">
        <f t="shared" si="2"/>
        <v>27.920472231323721</v>
      </c>
      <c r="AE16" s="1106"/>
    </row>
    <row r="17" spans="1:31" s="1027" customFormat="1" ht="12.75">
      <c r="A17" s="1066" t="s">
        <v>1815</v>
      </c>
      <c r="B17" s="256">
        <v>6.5</v>
      </c>
      <c r="C17" s="256">
        <v>8.1</v>
      </c>
      <c r="D17" s="256">
        <v>9.4</v>
      </c>
      <c r="E17" s="256">
        <v>11.6</v>
      </c>
      <c r="F17" s="256">
        <v>15</v>
      </c>
      <c r="G17" s="256">
        <v>13.5</v>
      </c>
      <c r="H17" s="256">
        <v>14.8</v>
      </c>
      <c r="I17" s="256">
        <v>16.5</v>
      </c>
      <c r="J17" s="256">
        <v>18.600000000000001</v>
      </c>
      <c r="K17" s="256">
        <v>20.9</v>
      </c>
      <c r="L17" s="256">
        <v>21.5</v>
      </c>
      <c r="M17" s="256">
        <v>20.5</v>
      </c>
      <c r="N17" s="256">
        <v>19.7</v>
      </c>
      <c r="O17" s="256">
        <v>19.3</v>
      </c>
      <c r="P17" s="256">
        <v>18.7</v>
      </c>
      <c r="Q17" s="256">
        <v>17.7</v>
      </c>
      <c r="R17" s="256">
        <v>17.8</v>
      </c>
      <c r="S17" s="256">
        <v>18.2</v>
      </c>
      <c r="T17" s="257">
        <v>18.399999999999999</v>
      </c>
      <c r="U17" s="256">
        <v>18.399999999999999</v>
      </c>
      <c r="V17" s="256">
        <v>18.5</v>
      </c>
      <c r="W17" s="257">
        <v>18.5</v>
      </c>
      <c r="X17" s="256">
        <v>18.600000000000001</v>
      </c>
      <c r="Y17" s="258">
        <f t="shared" si="2"/>
        <v>18.71364818963648</v>
      </c>
      <c r="Z17" s="258">
        <f t="shared" si="2"/>
        <v>18.757209392643087</v>
      </c>
      <c r="AA17" s="258">
        <f t="shared" si="2"/>
        <v>18.795639704082539</v>
      </c>
      <c r="AB17" s="258">
        <f t="shared" si="2"/>
        <v>18.855811578477052</v>
      </c>
      <c r="AC17" s="258">
        <f t="shared" si="2"/>
        <v>18.91093338526494</v>
      </c>
      <c r="AD17" s="258">
        <f t="shared" si="2"/>
        <v>19.005760274293205</v>
      </c>
      <c r="AE17" s="1106"/>
    </row>
    <row r="18" spans="1:31" s="1027" customFormat="1" ht="12.75">
      <c r="A18" s="1066" t="s">
        <v>1822</v>
      </c>
      <c r="B18" s="256">
        <v>3.4</v>
      </c>
      <c r="C18" s="256">
        <v>3.4</v>
      </c>
      <c r="D18" s="256">
        <v>3.6</v>
      </c>
      <c r="E18" s="256">
        <v>3.6</v>
      </c>
      <c r="F18" s="256">
        <v>3.9</v>
      </c>
      <c r="G18" s="256">
        <v>5.7</v>
      </c>
      <c r="H18" s="256">
        <v>5.5</v>
      </c>
      <c r="I18" s="256">
        <v>5.5</v>
      </c>
      <c r="J18" s="256">
        <v>6</v>
      </c>
      <c r="K18" s="256">
        <v>7.3</v>
      </c>
      <c r="L18" s="256">
        <v>8.6999999999999993</v>
      </c>
      <c r="M18" s="256">
        <v>9.9</v>
      </c>
      <c r="N18" s="256">
        <v>10.5</v>
      </c>
      <c r="O18" s="256">
        <v>10.8</v>
      </c>
      <c r="P18" s="256">
        <v>11.4</v>
      </c>
      <c r="Q18" s="256">
        <v>12.2</v>
      </c>
      <c r="R18" s="256">
        <v>12.6</v>
      </c>
      <c r="S18" s="256">
        <v>12.8</v>
      </c>
      <c r="T18" s="257">
        <v>13</v>
      </c>
      <c r="U18" s="256">
        <v>13</v>
      </c>
      <c r="V18" s="256">
        <v>13.1</v>
      </c>
      <c r="W18" s="257">
        <v>13.1</v>
      </c>
      <c r="X18" s="256">
        <v>13.1</v>
      </c>
      <c r="Y18" s="258">
        <f t="shared" si="2"/>
        <v>13.039134205391342</v>
      </c>
      <c r="Z18" s="258">
        <f t="shared" si="2"/>
        <v>13.064524426436661</v>
      </c>
      <c r="AA18" s="258">
        <f t="shared" si="2"/>
        <v>13.090046358173083</v>
      </c>
      <c r="AB18" s="258">
        <f t="shared" si="2"/>
        <v>13.116195096152969</v>
      </c>
      <c r="AC18" s="258">
        <f t="shared" si="2"/>
        <v>13.139807555317049</v>
      </c>
      <c r="AD18" s="258">
        <f t="shared" si="2"/>
        <v>13.098882758378579</v>
      </c>
      <c r="AE18" s="1106"/>
    </row>
    <row r="19" spans="1:31" s="1027" customFormat="1" ht="12.75">
      <c r="A19" s="1066" t="s">
        <v>1833</v>
      </c>
      <c r="B19" s="256">
        <v>7.3</v>
      </c>
      <c r="C19" s="256">
        <v>7.4</v>
      </c>
      <c r="D19" s="256">
        <v>7.2</v>
      </c>
      <c r="E19" s="256">
        <v>7</v>
      </c>
      <c r="F19" s="256">
        <v>7</v>
      </c>
      <c r="G19" s="256">
        <v>8.6999999999999993</v>
      </c>
      <c r="H19" s="256">
        <v>8.6</v>
      </c>
      <c r="I19" s="256">
        <v>8.3000000000000007</v>
      </c>
      <c r="J19" s="256">
        <v>8</v>
      </c>
      <c r="K19" s="256">
        <v>8.5</v>
      </c>
      <c r="L19" s="256">
        <v>9.6</v>
      </c>
      <c r="M19" s="256">
        <v>10.8</v>
      </c>
      <c r="N19" s="256">
        <v>11.8</v>
      </c>
      <c r="O19" s="256">
        <v>12.2</v>
      </c>
      <c r="P19" s="256">
        <v>12.3</v>
      </c>
      <c r="Q19" s="256">
        <v>13.2</v>
      </c>
      <c r="R19" s="256">
        <v>13</v>
      </c>
      <c r="S19" s="256">
        <v>12.9</v>
      </c>
      <c r="T19" s="257">
        <v>12.8</v>
      </c>
      <c r="U19" s="256">
        <v>12.8</v>
      </c>
      <c r="V19" s="256">
        <v>12.9</v>
      </c>
      <c r="W19" s="257">
        <v>12.9</v>
      </c>
      <c r="X19" s="256">
        <v>12.9</v>
      </c>
      <c r="Y19" s="258">
        <f t="shared" si="2"/>
        <v>12.947766856977669</v>
      </c>
      <c r="Z19" s="258">
        <f t="shared" si="2"/>
        <v>12.959191214829758</v>
      </c>
      <c r="AA19" s="258">
        <f t="shared" si="2"/>
        <v>12.99437163696086</v>
      </c>
      <c r="AB19" s="258">
        <f t="shared" si="2"/>
        <v>13.034239393082823</v>
      </c>
      <c r="AC19" s="258">
        <f t="shared" si="2"/>
        <v>13.062770380533262</v>
      </c>
      <c r="AD19" s="258">
        <f t="shared" si="2"/>
        <v>13.099083885274293</v>
      </c>
      <c r="AE19" s="1106"/>
    </row>
    <row r="20" spans="1:31" s="1027" customFormat="1" ht="12.75">
      <c r="A20" s="1066" t="s">
        <v>1844</v>
      </c>
      <c r="B20" s="256">
        <v>7.1</v>
      </c>
      <c r="C20" s="256">
        <v>6.9</v>
      </c>
      <c r="D20" s="256">
        <v>6.6</v>
      </c>
      <c r="E20" s="256">
        <v>6.2</v>
      </c>
      <c r="F20" s="256">
        <v>5.7</v>
      </c>
      <c r="G20" s="256">
        <v>7.4</v>
      </c>
      <c r="H20" s="256">
        <v>7.2</v>
      </c>
      <c r="I20" s="256">
        <v>6.8</v>
      </c>
      <c r="J20" s="256">
        <v>6.3</v>
      </c>
      <c r="K20" s="256">
        <v>5.6</v>
      </c>
      <c r="L20" s="256">
        <v>5.0999999999999996</v>
      </c>
      <c r="M20" s="256">
        <v>5.2</v>
      </c>
      <c r="N20" s="256">
        <v>5.4</v>
      </c>
      <c r="O20" s="256">
        <v>5.5</v>
      </c>
      <c r="P20" s="256">
        <v>5.4</v>
      </c>
      <c r="Q20" s="256">
        <v>5.5</v>
      </c>
      <c r="R20" s="256">
        <v>5.4</v>
      </c>
      <c r="S20" s="256">
        <v>5.2</v>
      </c>
      <c r="T20" s="257">
        <v>5.0999999999999996</v>
      </c>
      <c r="U20" s="256">
        <v>5.0999999999999996</v>
      </c>
      <c r="V20" s="256">
        <v>5</v>
      </c>
      <c r="W20" s="257">
        <v>5</v>
      </c>
      <c r="X20" s="256">
        <v>5</v>
      </c>
      <c r="Y20" s="258">
        <f t="shared" si="2"/>
        <v>4.9224362217243618</v>
      </c>
      <c r="Z20" s="258">
        <f t="shared" si="2"/>
        <v>4.9094152494232484</v>
      </c>
      <c r="AA20" s="258">
        <f t="shared" si="2"/>
        <v>4.8924945043822294</v>
      </c>
      <c r="AB20" s="258">
        <f t="shared" si="2"/>
        <v>4.8794098605804743</v>
      </c>
      <c r="AC20" s="258">
        <f t="shared" si="2"/>
        <v>4.8599676842870521</v>
      </c>
      <c r="AD20" s="258">
        <f t="shared" si="2"/>
        <v>4.8342677810803227</v>
      </c>
      <c r="AE20" s="1106"/>
    </row>
    <row r="21" spans="1:31" s="1027" customFormat="1" ht="12.75">
      <c r="A21" s="1066" t="s">
        <v>1875</v>
      </c>
      <c r="B21" s="256">
        <v>10.7</v>
      </c>
      <c r="C21" s="256">
        <v>10.5</v>
      </c>
      <c r="D21" s="256">
        <v>10.199999999999999</v>
      </c>
      <c r="E21" s="256">
        <v>9.6</v>
      </c>
      <c r="F21" s="256">
        <v>9.6</v>
      </c>
      <c r="G21" s="256">
        <v>11.7</v>
      </c>
      <c r="H21" s="256">
        <v>11.3</v>
      </c>
      <c r="I21" s="256">
        <v>11</v>
      </c>
      <c r="J21" s="256">
        <v>10.8</v>
      </c>
      <c r="K21" s="256">
        <v>10.7</v>
      </c>
      <c r="L21" s="256">
        <v>10.6</v>
      </c>
      <c r="M21" s="256">
        <v>10.5</v>
      </c>
      <c r="N21" s="256">
        <v>10.5</v>
      </c>
      <c r="O21" s="256">
        <v>10.5</v>
      </c>
      <c r="P21" s="256">
        <v>10.3</v>
      </c>
      <c r="Q21" s="256">
        <v>10.7</v>
      </c>
      <c r="R21" s="256">
        <v>10.5</v>
      </c>
      <c r="S21" s="256">
        <v>10.4</v>
      </c>
      <c r="T21" s="257">
        <v>10.4</v>
      </c>
      <c r="U21" s="256">
        <v>10.4</v>
      </c>
      <c r="V21" s="256">
        <v>10.4</v>
      </c>
      <c r="W21" s="257">
        <v>10.4</v>
      </c>
      <c r="X21" s="256">
        <v>10.4</v>
      </c>
      <c r="Y21" s="258">
        <f t="shared" si="2"/>
        <v>10.46386499963865</v>
      </c>
      <c r="Z21" s="258">
        <f t="shared" si="2"/>
        <v>10.462567674097775</v>
      </c>
      <c r="AA21" s="258">
        <f t="shared" si="2"/>
        <v>10.46074510709663</v>
      </c>
      <c r="AB21" s="258">
        <f t="shared" si="2"/>
        <v>10.456719765840848</v>
      </c>
      <c r="AC21" s="258">
        <f t="shared" si="2"/>
        <v>10.468270347953986</v>
      </c>
      <c r="AD21" s="258">
        <f t="shared" si="2"/>
        <v>10.458068333411347</v>
      </c>
      <c r="AE21" s="1106"/>
    </row>
    <row r="22" spans="1:31" s="1027" customFormat="1" ht="12.75">
      <c r="A22" s="1066" t="s">
        <v>1897</v>
      </c>
      <c r="B22" s="256">
        <v>9</v>
      </c>
      <c r="C22" s="256">
        <v>8.1999999999999993</v>
      </c>
      <c r="D22" s="256">
        <v>7.8</v>
      </c>
      <c r="E22" s="256">
        <v>7.2</v>
      </c>
      <c r="F22" s="256">
        <v>6.9</v>
      </c>
      <c r="G22" s="256">
        <v>9.3000000000000007</v>
      </c>
      <c r="H22" s="256">
        <v>8.5</v>
      </c>
      <c r="I22" s="256">
        <v>7.6</v>
      </c>
      <c r="J22" s="256">
        <v>6.9</v>
      </c>
      <c r="K22" s="256">
        <v>6.2</v>
      </c>
      <c r="L22" s="256">
        <v>5.8</v>
      </c>
      <c r="M22" s="256">
        <v>5.7</v>
      </c>
      <c r="N22" s="256">
        <v>5.7</v>
      </c>
      <c r="O22" s="256">
        <v>5.6</v>
      </c>
      <c r="P22" s="256">
        <v>5.4</v>
      </c>
      <c r="Q22" s="256">
        <v>5.4</v>
      </c>
      <c r="R22" s="256">
        <v>5.2</v>
      </c>
      <c r="S22" s="256">
        <v>5</v>
      </c>
      <c r="T22" s="257">
        <v>4.9000000000000004</v>
      </c>
      <c r="U22" s="256">
        <v>4.8</v>
      </c>
      <c r="V22" s="256">
        <v>4.8</v>
      </c>
      <c r="W22" s="257">
        <v>4.8</v>
      </c>
      <c r="X22" s="256">
        <v>4.7</v>
      </c>
      <c r="Y22" s="258">
        <f t="shared" si="2"/>
        <v>4.7031871070318712</v>
      </c>
      <c r="Z22" s="258">
        <f t="shared" si="2"/>
        <v>4.6632452845500181</v>
      </c>
      <c r="AA22" s="258">
        <f t="shared" si="2"/>
        <v>4.6312743491256896</v>
      </c>
      <c r="AB22" s="258">
        <f t="shared" si="2"/>
        <v>4.5901211828319761</v>
      </c>
      <c r="AC22" s="258">
        <f t="shared" si="2"/>
        <v>4.5528073451990227</v>
      </c>
      <c r="AD22" s="258">
        <f t="shared" si="2"/>
        <v>4.5122087682550083</v>
      </c>
      <c r="AE22" s="1106"/>
    </row>
    <row r="23" spans="1:31" s="1027" customFormat="1" ht="12.75">
      <c r="A23" s="1066" t="s">
        <v>1934</v>
      </c>
      <c r="B23" s="256">
        <v>10.199999999999999</v>
      </c>
      <c r="C23" s="256">
        <v>9.5</v>
      </c>
      <c r="D23" s="256">
        <v>8.9</v>
      </c>
      <c r="E23" s="256">
        <v>8</v>
      </c>
      <c r="F23" s="256">
        <v>7.3</v>
      </c>
      <c r="G23" s="256">
        <v>8.6999999999999993</v>
      </c>
      <c r="H23" s="256">
        <v>8.1</v>
      </c>
      <c r="I23" s="256">
        <v>7.3</v>
      </c>
      <c r="J23" s="256">
        <v>6.5</v>
      </c>
      <c r="K23" s="256">
        <v>5.5</v>
      </c>
      <c r="L23" s="256">
        <v>4.8</v>
      </c>
      <c r="M23" s="256">
        <v>4.4000000000000004</v>
      </c>
      <c r="N23" s="256">
        <v>4.2</v>
      </c>
      <c r="O23" s="256">
        <v>4.0999999999999996</v>
      </c>
      <c r="P23" s="256">
        <v>3.9</v>
      </c>
      <c r="Q23" s="256">
        <v>3.8</v>
      </c>
      <c r="R23" s="256">
        <v>3.6</v>
      </c>
      <c r="S23" s="256">
        <v>3.4</v>
      </c>
      <c r="T23" s="257">
        <v>3.2</v>
      </c>
      <c r="U23" s="256">
        <v>3.2</v>
      </c>
      <c r="V23" s="256">
        <v>3.2</v>
      </c>
      <c r="W23" s="257">
        <v>3.1</v>
      </c>
      <c r="X23" s="256">
        <v>3.1</v>
      </c>
      <c r="Y23" s="258">
        <f t="shared" si="2"/>
        <v>3.075666690756667</v>
      </c>
      <c r="Z23" s="258">
        <f t="shared" si="2"/>
        <v>3.0426354061605165</v>
      </c>
      <c r="AA23" s="258">
        <f t="shared" si="2"/>
        <v>3.0072572864977256</v>
      </c>
      <c r="AB23" s="258">
        <f t="shared" si="2"/>
        <v>2.968769661435775</v>
      </c>
      <c r="AC23" s="258">
        <f t="shared" si="2"/>
        <v>2.9262595550622703</v>
      </c>
      <c r="AD23" s="258">
        <f t="shared" si="2"/>
        <v>2.889919227438682</v>
      </c>
      <c r="AE23" s="1106"/>
    </row>
    <row r="24" spans="1:31" s="1027" customFormat="1" ht="12.75">
      <c r="A24" s="1066" t="s">
        <v>1979</v>
      </c>
      <c r="B24" s="256">
        <v>5.2</v>
      </c>
      <c r="C24" s="256">
        <v>4.9000000000000004</v>
      </c>
      <c r="D24" s="256">
        <v>4.5999999999999996</v>
      </c>
      <c r="E24" s="256">
        <v>4.0999999999999996</v>
      </c>
      <c r="F24" s="256">
        <v>3.6</v>
      </c>
      <c r="G24" s="256">
        <v>4.8</v>
      </c>
      <c r="H24" s="256">
        <v>4.4000000000000004</v>
      </c>
      <c r="I24" s="256">
        <v>3.9</v>
      </c>
      <c r="J24" s="256">
        <v>3.4</v>
      </c>
      <c r="K24" s="256">
        <v>2.9</v>
      </c>
      <c r="L24" s="256">
        <v>2.5</v>
      </c>
      <c r="M24" s="256">
        <v>2.2999999999999998</v>
      </c>
      <c r="N24" s="256">
        <v>2.2000000000000002</v>
      </c>
      <c r="O24" s="256">
        <v>2.2000000000000002</v>
      </c>
      <c r="P24" s="256">
        <v>2.1</v>
      </c>
      <c r="Q24" s="256">
        <v>2.2000000000000002</v>
      </c>
      <c r="R24" s="256">
        <v>2.1</v>
      </c>
      <c r="S24" s="256">
        <v>2.1</v>
      </c>
      <c r="T24" s="257">
        <v>2</v>
      </c>
      <c r="U24" s="256">
        <v>2</v>
      </c>
      <c r="V24" s="256">
        <v>2</v>
      </c>
      <c r="W24" s="257">
        <v>1.9</v>
      </c>
      <c r="X24" s="256">
        <v>1.9</v>
      </c>
      <c r="Y24" s="258">
        <f t="shared" si="2"/>
        <v>1.9178651441786516</v>
      </c>
      <c r="Z24" s="258">
        <f t="shared" si="2"/>
        <v>1.9038411933827195</v>
      </c>
      <c r="AA24" s="258">
        <f t="shared" si="2"/>
        <v>1.8890533036308603</v>
      </c>
      <c r="AB24" s="258">
        <f t="shared" si="2"/>
        <v>1.8760999006100172</v>
      </c>
      <c r="AC24" s="258">
        <f t="shared" si="2"/>
        <v>1.8617774813511103</v>
      </c>
      <c r="AD24" s="258">
        <f t="shared" si="2"/>
        <v>1.8494166588653809</v>
      </c>
      <c r="AE24" s="1106"/>
    </row>
    <row r="25" spans="1:31" s="1027" customFormat="1" ht="12.75">
      <c r="A25" s="1111" t="s">
        <v>1994</v>
      </c>
      <c r="B25" s="259">
        <v>8.1</v>
      </c>
      <c r="C25" s="259">
        <v>7.7</v>
      </c>
      <c r="D25" s="259">
        <v>7.1</v>
      </c>
      <c r="E25" s="259">
        <v>6.5</v>
      </c>
      <c r="F25" s="259">
        <v>5.7</v>
      </c>
      <c r="G25" s="259">
        <v>7.4</v>
      </c>
      <c r="H25" s="259">
        <v>6.8</v>
      </c>
      <c r="I25" s="259">
        <v>5.9</v>
      </c>
      <c r="J25" s="259">
        <v>5.0999999999999996</v>
      </c>
      <c r="K25" s="259">
        <v>4.3</v>
      </c>
      <c r="L25" s="259">
        <v>3.8</v>
      </c>
      <c r="M25" s="259">
        <v>3.4</v>
      </c>
      <c r="N25" s="259">
        <v>3.3</v>
      </c>
      <c r="O25" s="259">
        <v>3.2</v>
      </c>
      <c r="P25" s="259">
        <v>3.1</v>
      </c>
      <c r="Q25" s="259">
        <v>3</v>
      </c>
      <c r="R25" s="259">
        <v>2.9</v>
      </c>
      <c r="S25" s="259">
        <v>2.7</v>
      </c>
      <c r="T25" s="260">
        <v>2.6</v>
      </c>
      <c r="U25" s="259">
        <v>2.5</v>
      </c>
      <c r="V25" s="259">
        <v>2.5</v>
      </c>
      <c r="W25" s="260">
        <v>2.5</v>
      </c>
      <c r="X25" s="259">
        <v>2.5</v>
      </c>
      <c r="Y25" s="261">
        <f t="shared" si="2"/>
        <v>2.4417684469176844</v>
      </c>
      <c r="Z25" s="261">
        <f t="shared" si="2"/>
        <v>2.4184432928737869</v>
      </c>
      <c r="AA25" s="261">
        <f t="shared" si="2"/>
        <v>2.3970833474922228</v>
      </c>
      <c r="AB25" s="261">
        <f t="shared" si="2"/>
        <v>2.3677794089487456</v>
      </c>
      <c r="AC25" s="261">
        <f t="shared" si="2"/>
        <v>2.3430173094789586</v>
      </c>
      <c r="AD25" s="261">
        <f t="shared" si="2"/>
        <v>2.3319200816794607</v>
      </c>
      <c r="AE25" s="1106"/>
    </row>
    <row r="26" spans="1:31" s="262" customFormat="1" ht="12.75">
      <c r="A26" s="492" t="s">
        <v>2106</v>
      </c>
    </row>
    <row r="27" spans="1:31" s="262" customFormat="1" ht="12.75"/>
  </sheetData>
  <phoneticPr fontId="1"/>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4F5D0-2CFA-41F8-9C77-4782F9C992D9}">
  <dimension ref="A1:W598"/>
  <sheetViews>
    <sheetView workbookViewId="0">
      <pane xSplit="3" ySplit="5" topLeftCell="V210" activePane="bottomRight" state="frozen"/>
      <selection pane="topRight" activeCell="D1" sqref="D1"/>
      <selection pane="bottomLeft" activeCell="A6" sqref="A6"/>
      <selection pane="bottomRight" activeCell="Z211" sqref="Z211"/>
    </sheetView>
  </sheetViews>
  <sheetFormatPr defaultColWidth="9.75" defaultRowHeight="14.25" customHeight="1"/>
  <cols>
    <col min="1" max="1" width="4.125" style="191" customWidth="1"/>
    <col min="2" max="3" width="9.5" style="191" customWidth="1"/>
    <col min="4" max="20" width="9.375" style="191" customWidth="1"/>
    <col min="21" max="21" width="9.625" style="191" customWidth="1"/>
    <col min="22" max="23" width="9.375" style="191" customWidth="1"/>
    <col min="24" max="248" width="9.75" style="191"/>
    <col min="249" max="249" width="5.75" style="191" customWidth="1"/>
    <col min="250" max="250" width="9.375" style="191" bestFit="1" customWidth="1"/>
    <col min="251" max="267" width="9.375" style="191" customWidth="1"/>
    <col min="268" max="268" width="9.625" style="191" customWidth="1"/>
    <col min="269" max="269" width="9.375" style="191" customWidth="1"/>
    <col min="270" max="270" width="8.625" style="191" customWidth="1"/>
    <col min="271" max="271" width="3.125" style="191" customWidth="1"/>
    <col min="272" max="272" width="7.625" style="191" customWidth="1"/>
    <col min="273" max="504" width="9.75" style="191"/>
    <col min="505" max="505" width="5.75" style="191" customWidth="1"/>
    <col min="506" max="506" width="9.375" style="191" bestFit="1" customWidth="1"/>
    <col min="507" max="523" width="9.375" style="191" customWidth="1"/>
    <col min="524" max="524" width="9.625" style="191" customWidth="1"/>
    <col min="525" max="525" width="9.375" style="191" customWidth="1"/>
    <col min="526" max="526" width="8.625" style="191" customWidth="1"/>
    <col min="527" max="527" width="3.125" style="191" customWidth="1"/>
    <col min="528" max="528" width="7.625" style="191" customWidth="1"/>
    <col min="529" max="760" width="9.75" style="191"/>
    <col min="761" max="761" width="5.75" style="191" customWidth="1"/>
    <col min="762" max="762" width="9.375" style="191" bestFit="1" customWidth="1"/>
    <col min="763" max="779" width="9.375" style="191" customWidth="1"/>
    <col min="780" max="780" width="9.625" style="191" customWidth="1"/>
    <col min="781" max="781" width="9.375" style="191" customWidth="1"/>
    <col min="782" max="782" width="8.625" style="191" customWidth="1"/>
    <col min="783" max="783" width="3.125" style="191" customWidth="1"/>
    <col min="784" max="784" width="7.625" style="191" customWidth="1"/>
    <col min="785" max="1016" width="9.75" style="191"/>
    <col min="1017" max="1017" width="5.75" style="191" customWidth="1"/>
    <col min="1018" max="1018" width="9.375" style="191" bestFit="1" customWidth="1"/>
    <col min="1019" max="1035" width="9.375" style="191" customWidth="1"/>
    <col min="1036" max="1036" width="9.625" style="191" customWidth="1"/>
    <col min="1037" max="1037" width="9.375" style="191" customWidth="1"/>
    <col min="1038" max="1038" width="8.625" style="191" customWidth="1"/>
    <col min="1039" max="1039" width="3.125" style="191" customWidth="1"/>
    <col min="1040" max="1040" width="7.625" style="191" customWidth="1"/>
    <col min="1041" max="1272" width="9.75" style="191"/>
    <col min="1273" max="1273" width="5.75" style="191" customWidth="1"/>
    <col min="1274" max="1274" width="9.375" style="191" bestFit="1" customWidth="1"/>
    <col min="1275" max="1291" width="9.375" style="191" customWidth="1"/>
    <col min="1292" max="1292" width="9.625" style="191" customWidth="1"/>
    <col min="1293" max="1293" width="9.375" style="191" customWidth="1"/>
    <col min="1294" max="1294" width="8.625" style="191" customWidth="1"/>
    <col min="1295" max="1295" width="3.125" style="191" customWidth="1"/>
    <col min="1296" max="1296" width="7.625" style="191" customWidth="1"/>
    <col min="1297" max="1528" width="9.75" style="191"/>
    <col min="1529" max="1529" width="5.75" style="191" customWidth="1"/>
    <col min="1530" max="1530" width="9.375" style="191" bestFit="1" customWidth="1"/>
    <col min="1531" max="1547" width="9.375" style="191" customWidth="1"/>
    <col min="1548" max="1548" width="9.625" style="191" customWidth="1"/>
    <col min="1549" max="1549" width="9.375" style="191" customWidth="1"/>
    <col min="1550" max="1550" width="8.625" style="191" customWidth="1"/>
    <col min="1551" max="1551" width="3.125" style="191" customWidth="1"/>
    <col min="1552" max="1552" width="7.625" style="191" customWidth="1"/>
    <col min="1553" max="1784" width="9.75" style="191"/>
    <col min="1785" max="1785" width="5.75" style="191" customWidth="1"/>
    <col min="1786" max="1786" width="9.375" style="191" bestFit="1" customWidth="1"/>
    <col min="1787" max="1803" width="9.375" style="191" customWidth="1"/>
    <col min="1804" max="1804" width="9.625" style="191" customWidth="1"/>
    <col min="1805" max="1805" width="9.375" style="191" customWidth="1"/>
    <col min="1806" max="1806" width="8.625" style="191" customWidth="1"/>
    <col min="1807" max="1807" width="3.125" style="191" customWidth="1"/>
    <col min="1808" max="1808" width="7.625" style="191" customWidth="1"/>
    <col min="1809" max="2040" width="9.75" style="191"/>
    <col min="2041" max="2041" width="5.75" style="191" customWidth="1"/>
    <col min="2042" max="2042" width="9.375" style="191" bestFit="1" customWidth="1"/>
    <col min="2043" max="2059" width="9.375" style="191" customWidth="1"/>
    <col min="2060" max="2060" width="9.625" style="191" customWidth="1"/>
    <col min="2061" max="2061" width="9.375" style="191" customWidth="1"/>
    <col min="2062" max="2062" width="8.625" style="191" customWidth="1"/>
    <col min="2063" max="2063" width="3.125" style="191" customWidth="1"/>
    <col min="2064" max="2064" width="7.625" style="191" customWidth="1"/>
    <col min="2065" max="2296" width="9.75" style="191"/>
    <col min="2297" max="2297" width="5.75" style="191" customWidth="1"/>
    <col min="2298" max="2298" width="9.375" style="191" bestFit="1" customWidth="1"/>
    <col min="2299" max="2315" width="9.375" style="191" customWidth="1"/>
    <col min="2316" max="2316" width="9.625" style="191" customWidth="1"/>
    <col min="2317" max="2317" width="9.375" style="191" customWidth="1"/>
    <col min="2318" max="2318" width="8.625" style="191" customWidth="1"/>
    <col min="2319" max="2319" width="3.125" style="191" customWidth="1"/>
    <col min="2320" max="2320" width="7.625" style="191" customWidth="1"/>
    <col min="2321" max="2552" width="9.75" style="191"/>
    <col min="2553" max="2553" width="5.75" style="191" customWidth="1"/>
    <col min="2554" max="2554" width="9.375" style="191" bestFit="1" customWidth="1"/>
    <col min="2555" max="2571" width="9.375" style="191" customWidth="1"/>
    <col min="2572" max="2572" width="9.625" style="191" customWidth="1"/>
    <col min="2573" max="2573" width="9.375" style="191" customWidth="1"/>
    <col min="2574" max="2574" width="8.625" style="191" customWidth="1"/>
    <col min="2575" max="2575" width="3.125" style="191" customWidth="1"/>
    <col min="2576" max="2576" width="7.625" style="191" customWidth="1"/>
    <col min="2577" max="2808" width="9.75" style="191"/>
    <col min="2809" max="2809" width="5.75" style="191" customWidth="1"/>
    <col min="2810" max="2810" width="9.375" style="191" bestFit="1" customWidth="1"/>
    <col min="2811" max="2827" width="9.375" style="191" customWidth="1"/>
    <col min="2828" max="2828" width="9.625" style="191" customWidth="1"/>
    <col min="2829" max="2829" width="9.375" style="191" customWidth="1"/>
    <col min="2830" max="2830" width="8.625" style="191" customWidth="1"/>
    <col min="2831" max="2831" width="3.125" style="191" customWidth="1"/>
    <col min="2832" max="2832" width="7.625" style="191" customWidth="1"/>
    <col min="2833" max="3064" width="9.75" style="191"/>
    <col min="3065" max="3065" width="5.75" style="191" customWidth="1"/>
    <col min="3066" max="3066" width="9.375" style="191" bestFit="1" customWidth="1"/>
    <col min="3067" max="3083" width="9.375" style="191" customWidth="1"/>
    <col min="3084" max="3084" width="9.625" style="191" customWidth="1"/>
    <col min="3085" max="3085" width="9.375" style="191" customWidth="1"/>
    <col min="3086" max="3086" width="8.625" style="191" customWidth="1"/>
    <col min="3087" max="3087" width="3.125" style="191" customWidth="1"/>
    <col min="3088" max="3088" width="7.625" style="191" customWidth="1"/>
    <col min="3089" max="3320" width="9.75" style="191"/>
    <col min="3321" max="3321" width="5.75" style="191" customWidth="1"/>
    <col min="3322" max="3322" width="9.375" style="191" bestFit="1" customWidth="1"/>
    <col min="3323" max="3339" width="9.375" style="191" customWidth="1"/>
    <col min="3340" max="3340" width="9.625" style="191" customWidth="1"/>
    <col min="3341" max="3341" width="9.375" style="191" customWidth="1"/>
    <col min="3342" max="3342" width="8.625" style="191" customWidth="1"/>
    <col min="3343" max="3343" width="3.125" style="191" customWidth="1"/>
    <col min="3344" max="3344" width="7.625" style="191" customWidth="1"/>
    <col min="3345" max="3576" width="9.75" style="191"/>
    <col min="3577" max="3577" width="5.75" style="191" customWidth="1"/>
    <col min="3578" max="3578" width="9.375" style="191" bestFit="1" customWidth="1"/>
    <col min="3579" max="3595" width="9.375" style="191" customWidth="1"/>
    <col min="3596" max="3596" width="9.625" style="191" customWidth="1"/>
    <col min="3597" max="3597" width="9.375" style="191" customWidth="1"/>
    <col min="3598" max="3598" width="8.625" style="191" customWidth="1"/>
    <col min="3599" max="3599" width="3.125" style="191" customWidth="1"/>
    <col min="3600" max="3600" width="7.625" style="191" customWidth="1"/>
    <col min="3601" max="3832" width="9.75" style="191"/>
    <col min="3833" max="3833" width="5.75" style="191" customWidth="1"/>
    <col min="3834" max="3834" width="9.375" style="191" bestFit="1" customWidth="1"/>
    <col min="3835" max="3851" width="9.375" style="191" customWidth="1"/>
    <col min="3852" max="3852" width="9.625" style="191" customWidth="1"/>
    <col min="3853" max="3853" width="9.375" style="191" customWidth="1"/>
    <col min="3854" max="3854" width="8.625" style="191" customWidth="1"/>
    <col min="3855" max="3855" width="3.125" style="191" customWidth="1"/>
    <col min="3856" max="3856" width="7.625" style="191" customWidth="1"/>
    <col min="3857" max="4088" width="9.75" style="191"/>
    <col min="4089" max="4089" width="5.75" style="191" customWidth="1"/>
    <col min="4090" max="4090" width="9.375" style="191" bestFit="1" customWidth="1"/>
    <col min="4091" max="4107" width="9.375" style="191" customWidth="1"/>
    <col min="4108" max="4108" width="9.625" style="191" customWidth="1"/>
    <col min="4109" max="4109" width="9.375" style="191" customWidth="1"/>
    <col min="4110" max="4110" width="8.625" style="191" customWidth="1"/>
    <col min="4111" max="4111" width="3.125" style="191" customWidth="1"/>
    <col min="4112" max="4112" width="7.625" style="191" customWidth="1"/>
    <col min="4113" max="4344" width="9.75" style="191"/>
    <col min="4345" max="4345" width="5.75" style="191" customWidth="1"/>
    <col min="4346" max="4346" width="9.375" style="191" bestFit="1" customWidth="1"/>
    <col min="4347" max="4363" width="9.375" style="191" customWidth="1"/>
    <col min="4364" max="4364" width="9.625" style="191" customWidth="1"/>
    <col min="4365" max="4365" width="9.375" style="191" customWidth="1"/>
    <col min="4366" max="4366" width="8.625" style="191" customWidth="1"/>
    <col min="4367" max="4367" width="3.125" style="191" customWidth="1"/>
    <col min="4368" max="4368" width="7.625" style="191" customWidth="1"/>
    <col min="4369" max="4600" width="9.75" style="191"/>
    <col min="4601" max="4601" width="5.75" style="191" customWidth="1"/>
    <col min="4602" max="4602" width="9.375" style="191" bestFit="1" customWidth="1"/>
    <col min="4603" max="4619" width="9.375" style="191" customWidth="1"/>
    <col min="4620" max="4620" width="9.625" style="191" customWidth="1"/>
    <col min="4621" max="4621" width="9.375" style="191" customWidth="1"/>
    <col min="4622" max="4622" width="8.625" style="191" customWidth="1"/>
    <col min="4623" max="4623" width="3.125" style="191" customWidth="1"/>
    <col min="4624" max="4624" width="7.625" style="191" customWidth="1"/>
    <col min="4625" max="4856" width="9.75" style="191"/>
    <col min="4857" max="4857" width="5.75" style="191" customWidth="1"/>
    <col min="4858" max="4858" width="9.375" style="191" bestFit="1" customWidth="1"/>
    <col min="4859" max="4875" width="9.375" style="191" customWidth="1"/>
    <col min="4876" max="4876" width="9.625" style="191" customWidth="1"/>
    <col min="4877" max="4877" width="9.375" style="191" customWidth="1"/>
    <col min="4878" max="4878" width="8.625" style="191" customWidth="1"/>
    <col min="4879" max="4879" width="3.125" style="191" customWidth="1"/>
    <col min="4880" max="4880" width="7.625" style="191" customWidth="1"/>
    <col min="4881" max="5112" width="9.75" style="191"/>
    <col min="5113" max="5113" width="5.75" style="191" customWidth="1"/>
    <col min="5114" max="5114" width="9.375" style="191" bestFit="1" customWidth="1"/>
    <col min="5115" max="5131" width="9.375" style="191" customWidth="1"/>
    <col min="5132" max="5132" width="9.625" style="191" customWidth="1"/>
    <col min="5133" max="5133" width="9.375" style="191" customWidth="1"/>
    <col min="5134" max="5134" width="8.625" style="191" customWidth="1"/>
    <col min="5135" max="5135" width="3.125" style="191" customWidth="1"/>
    <col min="5136" max="5136" width="7.625" style="191" customWidth="1"/>
    <col min="5137" max="5368" width="9.75" style="191"/>
    <col min="5369" max="5369" width="5.75" style="191" customWidth="1"/>
    <col min="5370" max="5370" width="9.375" style="191" bestFit="1" customWidth="1"/>
    <col min="5371" max="5387" width="9.375" style="191" customWidth="1"/>
    <col min="5388" max="5388" width="9.625" style="191" customWidth="1"/>
    <col min="5389" max="5389" width="9.375" style="191" customWidth="1"/>
    <col min="5390" max="5390" width="8.625" style="191" customWidth="1"/>
    <col min="5391" max="5391" width="3.125" style="191" customWidth="1"/>
    <col min="5392" max="5392" width="7.625" style="191" customWidth="1"/>
    <col min="5393" max="5624" width="9.75" style="191"/>
    <col min="5625" max="5625" width="5.75" style="191" customWidth="1"/>
    <col min="5626" max="5626" width="9.375" style="191" bestFit="1" customWidth="1"/>
    <col min="5627" max="5643" width="9.375" style="191" customWidth="1"/>
    <col min="5644" max="5644" width="9.625" style="191" customWidth="1"/>
    <col min="5645" max="5645" width="9.375" style="191" customWidth="1"/>
    <col min="5646" max="5646" width="8.625" style="191" customWidth="1"/>
    <col min="5647" max="5647" width="3.125" style="191" customWidth="1"/>
    <col min="5648" max="5648" width="7.625" style="191" customWidth="1"/>
    <col min="5649" max="5880" width="9.75" style="191"/>
    <col min="5881" max="5881" width="5.75" style="191" customWidth="1"/>
    <col min="5882" max="5882" width="9.375" style="191" bestFit="1" customWidth="1"/>
    <col min="5883" max="5899" width="9.375" style="191" customWidth="1"/>
    <col min="5900" max="5900" width="9.625" style="191" customWidth="1"/>
    <col min="5901" max="5901" width="9.375" style="191" customWidth="1"/>
    <col min="5902" max="5902" width="8.625" style="191" customWidth="1"/>
    <col min="5903" max="5903" width="3.125" style="191" customWidth="1"/>
    <col min="5904" max="5904" width="7.625" style="191" customWidth="1"/>
    <col min="5905" max="6136" width="9.75" style="191"/>
    <col min="6137" max="6137" width="5.75" style="191" customWidth="1"/>
    <col min="6138" max="6138" width="9.375" style="191" bestFit="1" customWidth="1"/>
    <col min="6139" max="6155" width="9.375" style="191" customWidth="1"/>
    <col min="6156" max="6156" width="9.625" style="191" customWidth="1"/>
    <col min="6157" max="6157" width="9.375" style="191" customWidth="1"/>
    <col min="6158" max="6158" width="8.625" style="191" customWidth="1"/>
    <col min="6159" max="6159" width="3.125" style="191" customWidth="1"/>
    <col min="6160" max="6160" width="7.625" style="191" customWidth="1"/>
    <col min="6161" max="6392" width="9.75" style="191"/>
    <col min="6393" max="6393" width="5.75" style="191" customWidth="1"/>
    <col min="6394" max="6394" width="9.375" style="191" bestFit="1" customWidth="1"/>
    <col min="6395" max="6411" width="9.375" style="191" customWidth="1"/>
    <col min="6412" max="6412" width="9.625" style="191" customWidth="1"/>
    <col min="6413" max="6413" width="9.375" style="191" customWidth="1"/>
    <col min="6414" max="6414" width="8.625" style="191" customWidth="1"/>
    <col min="6415" max="6415" width="3.125" style="191" customWidth="1"/>
    <col min="6416" max="6416" width="7.625" style="191" customWidth="1"/>
    <col min="6417" max="6648" width="9.75" style="191"/>
    <col min="6649" max="6649" width="5.75" style="191" customWidth="1"/>
    <col min="6650" max="6650" width="9.375" style="191" bestFit="1" customWidth="1"/>
    <col min="6651" max="6667" width="9.375" style="191" customWidth="1"/>
    <col min="6668" max="6668" width="9.625" style="191" customWidth="1"/>
    <col min="6669" max="6669" width="9.375" style="191" customWidth="1"/>
    <col min="6670" max="6670" width="8.625" style="191" customWidth="1"/>
    <col min="6671" max="6671" width="3.125" style="191" customWidth="1"/>
    <col min="6672" max="6672" width="7.625" style="191" customWidth="1"/>
    <col min="6673" max="6904" width="9.75" style="191"/>
    <col min="6905" max="6905" width="5.75" style="191" customWidth="1"/>
    <col min="6906" max="6906" width="9.375" style="191" bestFit="1" customWidth="1"/>
    <col min="6907" max="6923" width="9.375" style="191" customWidth="1"/>
    <col min="6924" max="6924" width="9.625" style="191" customWidth="1"/>
    <col min="6925" max="6925" width="9.375" style="191" customWidth="1"/>
    <col min="6926" max="6926" width="8.625" style="191" customWidth="1"/>
    <col min="6927" max="6927" width="3.125" style="191" customWidth="1"/>
    <col min="6928" max="6928" width="7.625" style="191" customWidth="1"/>
    <col min="6929" max="7160" width="9.75" style="191"/>
    <col min="7161" max="7161" width="5.75" style="191" customWidth="1"/>
    <col min="7162" max="7162" width="9.375" style="191" bestFit="1" customWidth="1"/>
    <col min="7163" max="7179" width="9.375" style="191" customWidth="1"/>
    <col min="7180" max="7180" width="9.625" style="191" customWidth="1"/>
    <col min="7181" max="7181" width="9.375" style="191" customWidth="1"/>
    <col min="7182" max="7182" width="8.625" style="191" customWidth="1"/>
    <col min="7183" max="7183" width="3.125" style="191" customWidth="1"/>
    <col min="7184" max="7184" width="7.625" style="191" customWidth="1"/>
    <col min="7185" max="7416" width="9.75" style="191"/>
    <col min="7417" max="7417" width="5.75" style="191" customWidth="1"/>
    <col min="7418" max="7418" width="9.375" style="191" bestFit="1" customWidth="1"/>
    <col min="7419" max="7435" width="9.375" style="191" customWidth="1"/>
    <col min="7436" max="7436" width="9.625" style="191" customWidth="1"/>
    <col min="7437" max="7437" width="9.375" style="191" customWidth="1"/>
    <col min="7438" max="7438" width="8.625" style="191" customWidth="1"/>
    <col min="7439" max="7439" width="3.125" style="191" customWidth="1"/>
    <col min="7440" max="7440" width="7.625" style="191" customWidth="1"/>
    <col min="7441" max="7672" width="9.75" style="191"/>
    <col min="7673" max="7673" width="5.75" style="191" customWidth="1"/>
    <col min="7674" max="7674" width="9.375" style="191" bestFit="1" customWidth="1"/>
    <col min="7675" max="7691" width="9.375" style="191" customWidth="1"/>
    <col min="7692" max="7692" width="9.625" style="191" customWidth="1"/>
    <col min="7693" max="7693" width="9.375" style="191" customWidth="1"/>
    <col min="7694" max="7694" width="8.625" style="191" customWidth="1"/>
    <col min="7695" max="7695" width="3.125" style="191" customWidth="1"/>
    <col min="7696" max="7696" width="7.625" style="191" customWidth="1"/>
    <col min="7697" max="7928" width="9.75" style="191"/>
    <col min="7929" max="7929" width="5.75" style="191" customWidth="1"/>
    <col min="7930" max="7930" width="9.375" style="191" bestFit="1" customWidth="1"/>
    <col min="7931" max="7947" width="9.375" style="191" customWidth="1"/>
    <col min="7948" max="7948" width="9.625" style="191" customWidth="1"/>
    <col min="7949" max="7949" width="9.375" style="191" customWidth="1"/>
    <col min="7950" max="7950" width="8.625" style="191" customWidth="1"/>
    <col min="7951" max="7951" width="3.125" style="191" customWidth="1"/>
    <col min="7952" max="7952" width="7.625" style="191" customWidth="1"/>
    <col min="7953" max="8184" width="9.75" style="191"/>
    <col min="8185" max="8185" width="5.75" style="191" customWidth="1"/>
    <col min="8186" max="8186" width="9.375" style="191" bestFit="1" customWidth="1"/>
    <col min="8187" max="8203" width="9.375" style="191" customWidth="1"/>
    <col min="8204" max="8204" width="9.625" style="191" customWidth="1"/>
    <col min="8205" max="8205" width="9.375" style="191" customWidth="1"/>
    <col min="8206" max="8206" width="8.625" style="191" customWidth="1"/>
    <col min="8207" max="8207" width="3.125" style="191" customWidth="1"/>
    <col min="8208" max="8208" width="7.625" style="191" customWidth="1"/>
    <col min="8209" max="8440" width="9.75" style="191"/>
    <col min="8441" max="8441" width="5.75" style="191" customWidth="1"/>
    <col min="8442" max="8442" width="9.375" style="191" bestFit="1" customWidth="1"/>
    <col min="8443" max="8459" width="9.375" style="191" customWidth="1"/>
    <col min="8460" max="8460" width="9.625" style="191" customWidth="1"/>
    <col min="8461" max="8461" width="9.375" style="191" customWidth="1"/>
    <col min="8462" max="8462" width="8.625" style="191" customWidth="1"/>
    <col min="8463" max="8463" width="3.125" style="191" customWidth="1"/>
    <col min="8464" max="8464" width="7.625" style="191" customWidth="1"/>
    <col min="8465" max="8696" width="9.75" style="191"/>
    <col min="8697" max="8697" width="5.75" style="191" customWidth="1"/>
    <col min="8698" max="8698" width="9.375" style="191" bestFit="1" customWidth="1"/>
    <col min="8699" max="8715" width="9.375" style="191" customWidth="1"/>
    <col min="8716" max="8716" width="9.625" style="191" customWidth="1"/>
    <col min="8717" max="8717" width="9.375" style="191" customWidth="1"/>
    <col min="8718" max="8718" width="8.625" style="191" customWidth="1"/>
    <col min="8719" max="8719" width="3.125" style="191" customWidth="1"/>
    <col min="8720" max="8720" width="7.625" style="191" customWidth="1"/>
    <col min="8721" max="8952" width="9.75" style="191"/>
    <col min="8953" max="8953" width="5.75" style="191" customWidth="1"/>
    <col min="8954" max="8954" width="9.375" style="191" bestFit="1" customWidth="1"/>
    <col min="8955" max="8971" width="9.375" style="191" customWidth="1"/>
    <col min="8972" max="8972" width="9.625" style="191" customWidth="1"/>
    <col min="8973" max="8973" width="9.375" style="191" customWidth="1"/>
    <col min="8974" max="8974" width="8.625" style="191" customWidth="1"/>
    <col min="8975" max="8975" width="3.125" style="191" customWidth="1"/>
    <col min="8976" max="8976" width="7.625" style="191" customWidth="1"/>
    <col min="8977" max="9208" width="9.75" style="191"/>
    <col min="9209" max="9209" width="5.75" style="191" customWidth="1"/>
    <col min="9210" max="9210" width="9.375" style="191" bestFit="1" customWidth="1"/>
    <col min="9211" max="9227" width="9.375" style="191" customWidth="1"/>
    <col min="9228" max="9228" width="9.625" style="191" customWidth="1"/>
    <col min="9229" max="9229" width="9.375" style="191" customWidth="1"/>
    <col min="9230" max="9230" width="8.625" style="191" customWidth="1"/>
    <col min="9231" max="9231" width="3.125" style="191" customWidth="1"/>
    <col min="9232" max="9232" width="7.625" style="191" customWidth="1"/>
    <col min="9233" max="9464" width="9.75" style="191"/>
    <col min="9465" max="9465" width="5.75" style="191" customWidth="1"/>
    <col min="9466" max="9466" width="9.375" style="191" bestFit="1" customWidth="1"/>
    <col min="9467" max="9483" width="9.375" style="191" customWidth="1"/>
    <col min="9484" max="9484" width="9.625" style="191" customWidth="1"/>
    <col min="9485" max="9485" width="9.375" style="191" customWidth="1"/>
    <col min="9486" max="9486" width="8.625" style="191" customWidth="1"/>
    <col min="9487" max="9487" width="3.125" style="191" customWidth="1"/>
    <col min="9488" max="9488" width="7.625" style="191" customWidth="1"/>
    <col min="9489" max="9720" width="9.75" style="191"/>
    <col min="9721" max="9721" width="5.75" style="191" customWidth="1"/>
    <col min="9722" max="9722" width="9.375" style="191" bestFit="1" customWidth="1"/>
    <col min="9723" max="9739" width="9.375" style="191" customWidth="1"/>
    <col min="9740" max="9740" width="9.625" style="191" customWidth="1"/>
    <col min="9741" max="9741" width="9.375" style="191" customWidth="1"/>
    <col min="9742" max="9742" width="8.625" style="191" customWidth="1"/>
    <col min="9743" max="9743" width="3.125" style="191" customWidth="1"/>
    <col min="9744" max="9744" width="7.625" style="191" customWidth="1"/>
    <col min="9745" max="9976" width="9.75" style="191"/>
    <col min="9977" max="9977" width="5.75" style="191" customWidth="1"/>
    <col min="9978" max="9978" width="9.375" style="191" bestFit="1" customWidth="1"/>
    <col min="9979" max="9995" width="9.375" style="191" customWidth="1"/>
    <col min="9996" max="9996" width="9.625" style="191" customWidth="1"/>
    <col min="9997" max="9997" width="9.375" style="191" customWidth="1"/>
    <col min="9998" max="9998" width="8.625" style="191" customWidth="1"/>
    <col min="9999" max="9999" width="3.125" style="191" customWidth="1"/>
    <col min="10000" max="10000" width="7.625" style="191" customWidth="1"/>
    <col min="10001" max="10232" width="9.75" style="191"/>
    <col min="10233" max="10233" width="5.75" style="191" customWidth="1"/>
    <col min="10234" max="10234" width="9.375" style="191" bestFit="1" customWidth="1"/>
    <col min="10235" max="10251" width="9.375" style="191" customWidth="1"/>
    <col min="10252" max="10252" width="9.625" style="191" customWidth="1"/>
    <col min="10253" max="10253" width="9.375" style="191" customWidth="1"/>
    <col min="10254" max="10254" width="8.625" style="191" customWidth="1"/>
    <col min="10255" max="10255" width="3.125" style="191" customWidth="1"/>
    <col min="10256" max="10256" width="7.625" style="191" customWidth="1"/>
    <col min="10257" max="10488" width="9.75" style="191"/>
    <col min="10489" max="10489" width="5.75" style="191" customWidth="1"/>
    <col min="10490" max="10490" width="9.375" style="191" bestFit="1" customWidth="1"/>
    <col min="10491" max="10507" width="9.375" style="191" customWidth="1"/>
    <col min="10508" max="10508" width="9.625" style="191" customWidth="1"/>
    <col min="10509" max="10509" width="9.375" style="191" customWidth="1"/>
    <col min="10510" max="10510" width="8.625" style="191" customWidth="1"/>
    <col min="10511" max="10511" width="3.125" style="191" customWidth="1"/>
    <col min="10512" max="10512" width="7.625" style="191" customWidth="1"/>
    <col min="10513" max="10744" width="9.75" style="191"/>
    <col min="10745" max="10745" width="5.75" style="191" customWidth="1"/>
    <col min="10746" max="10746" width="9.375" style="191" bestFit="1" customWidth="1"/>
    <col min="10747" max="10763" width="9.375" style="191" customWidth="1"/>
    <col min="10764" max="10764" width="9.625" style="191" customWidth="1"/>
    <col min="10765" max="10765" width="9.375" style="191" customWidth="1"/>
    <col min="10766" max="10766" width="8.625" style="191" customWidth="1"/>
    <col min="10767" max="10767" width="3.125" style="191" customWidth="1"/>
    <col min="10768" max="10768" width="7.625" style="191" customWidth="1"/>
    <col min="10769" max="11000" width="9.75" style="191"/>
    <col min="11001" max="11001" width="5.75" style="191" customWidth="1"/>
    <col min="11002" max="11002" width="9.375" style="191" bestFit="1" customWidth="1"/>
    <col min="11003" max="11019" width="9.375" style="191" customWidth="1"/>
    <col min="11020" max="11020" width="9.625" style="191" customWidth="1"/>
    <col min="11021" max="11021" width="9.375" style="191" customWidth="1"/>
    <col min="11022" max="11022" width="8.625" style="191" customWidth="1"/>
    <col min="11023" max="11023" width="3.125" style="191" customWidth="1"/>
    <col min="11024" max="11024" width="7.625" style="191" customWidth="1"/>
    <col min="11025" max="11256" width="9.75" style="191"/>
    <col min="11257" max="11257" width="5.75" style="191" customWidth="1"/>
    <col min="11258" max="11258" width="9.375" style="191" bestFit="1" customWidth="1"/>
    <col min="11259" max="11275" width="9.375" style="191" customWidth="1"/>
    <col min="11276" max="11276" width="9.625" style="191" customWidth="1"/>
    <col min="11277" max="11277" width="9.375" style="191" customWidth="1"/>
    <col min="11278" max="11278" width="8.625" style="191" customWidth="1"/>
    <col min="11279" max="11279" width="3.125" style="191" customWidth="1"/>
    <col min="11280" max="11280" width="7.625" style="191" customWidth="1"/>
    <col min="11281" max="11512" width="9.75" style="191"/>
    <col min="11513" max="11513" width="5.75" style="191" customWidth="1"/>
    <col min="11514" max="11514" width="9.375" style="191" bestFit="1" customWidth="1"/>
    <col min="11515" max="11531" width="9.375" style="191" customWidth="1"/>
    <col min="11532" max="11532" width="9.625" style="191" customWidth="1"/>
    <col min="11533" max="11533" width="9.375" style="191" customWidth="1"/>
    <col min="11534" max="11534" width="8.625" style="191" customWidth="1"/>
    <col min="11535" max="11535" width="3.125" style="191" customWidth="1"/>
    <col min="11536" max="11536" width="7.625" style="191" customWidth="1"/>
    <col min="11537" max="11768" width="9.75" style="191"/>
    <col min="11769" max="11769" width="5.75" style="191" customWidth="1"/>
    <col min="11770" max="11770" width="9.375" style="191" bestFit="1" customWidth="1"/>
    <col min="11771" max="11787" width="9.375" style="191" customWidth="1"/>
    <col min="11788" max="11788" width="9.625" style="191" customWidth="1"/>
    <col min="11789" max="11789" width="9.375" style="191" customWidth="1"/>
    <col min="11790" max="11790" width="8.625" style="191" customWidth="1"/>
    <col min="11791" max="11791" width="3.125" style="191" customWidth="1"/>
    <col min="11792" max="11792" width="7.625" style="191" customWidth="1"/>
    <col min="11793" max="12024" width="9.75" style="191"/>
    <col min="12025" max="12025" width="5.75" style="191" customWidth="1"/>
    <col min="12026" max="12026" width="9.375" style="191" bestFit="1" customWidth="1"/>
    <col min="12027" max="12043" width="9.375" style="191" customWidth="1"/>
    <col min="12044" max="12044" width="9.625" style="191" customWidth="1"/>
    <col min="12045" max="12045" width="9.375" style="191" customWidth="1"/>
    <col min="12046" max="12046" width="8.625" style="191" customWidth="1"/>
    <col min="12047" max="12047" width="3.125" style="191" customWidth="1"/>
    <col min="12048" max="12048" width="7.625" style="191" customWidth="1"/>
    <col min="12049" max="12280" width="9.75" style="191"/>
    <col min="12281" max="12281" width="5.75" style="191" customWidth="1"/>
    <col min="12282" max="12282" width="9.375" style="191" bestFit="1" customWidth="1"/>
    <col min="12283" max="12299" width="9.375" style="191" customWidth="1"/>
    <col min="12300" max="12300" width="9.625" style="191" customWidth="1"/>
    <col min="12301" max="12301" width="9.375" style="191" customWidth="1"/>
    <col min="12302" max="12302" width="8.625" style="191" customWidth="1"/>
    <col min="12303" max="12303" width="3.125" style="191" customWidth="1"/>
    <col min="12304" max="12304" width="7.625" style="191" customWidth="1"/>
    <col min="12305" max="12536" width="9.75" style="191"/>
    <col min="12537" max="12537" width="5.75" style="191" customWidth="1"/>
    <col min="12538" max="12538" width="9.375" style="191" bestFit="1" customWidth="1"/>
    <col min="12539" max="12555" width="9.375" style="191" customWidth="1"/>
    <col min="12556" max="12556" width="9.625" style="191" customWidth="1"/>
    <col min="12557" max="12557" width="9.375" style="191" customWidth="1"/>
    <col min="12558" max="12558" width="8.625" style="191" customWidth="1"/>
    <col min="12559" max="12559" width="3.125" style="191" customWidth="1"/>
    <col min="12560" max="12560" width="7.625" style="191" customWidth="1"/>
    <col min="12561" max="12792" width="9.75" style="191"/>
    <col min="12793" max="12793" width="5.75" style="191" customWidth="1"/>
    <col min="12794" max="12794" width="9.375" style="191" bestFit="1" customWidth="1"/>
    <col min="12795" max="12811" width="9.375" style="191" customWidth="1"/>
    <col min="12812" max="12812" width="9.625" style="191" customWidth="1"/>
    <col min="12813" max="12813" width="9.375" style="191" customWidth="1"/>
    <col min="12814" max="12814" width="8.625" style="191" customWidth="1"/>
    <col min="12815" max="12815" width="3.125" style="191" customWidth="1"/>
    <col min="12816" max="12816" width="7.625" style="191" customWidth="1"/>
    <col min="12817" max="13048" width="9.75" style="191"/>
    <col min="13049" max="13049" width="5.75" style="191" customWidth="1"/>
    <col min="13050" max="13050" width="9.375" style="191" bestFit="1" customWidth="1"/>
    <col min="13051" max="13067" width="9.375" style="191" customWidth="1"/>
    <col min="13068" max="13068" width="9.625" style="191" customWidth="1"/>
    <col min="13069" max="13069" width="9.375" style="191" customWidth="1"/>
    <col min="13070" max="13070" width="8.625" style="191" customWidth="1"/>
    <col min="13071" max="13071" width="3.125" style="191" customWidth="1"/>
    <col min="13072" max="13072" width="7.625" style="191" customWidth="1"/>
    <col min="13073" max="13304" width="9.75" style="191"/>
    <col min="13305" max="13305" width="5.75" style="191" customWidth="1"/>
    <col min="13306" max="13306" width="9.375" style="191" bestFit="1" customWidth="1"/>
    <col min="13307" max="13323" width="9.375" style="191" customWidth="1"/>
    <col min="13324" max="13324" width="9.625" style="191" customWidth="1"/>
    <col min="13325" max="13325" width="9.375" style="191" customWidth="1"/>
    <col min="13326" max="13326" width="8.625" style="191" customWidth="1"/>
    <col min="13327" max="13327" width="3.125" style="191" customWidth="1"/>
    <col min="13328" max="13328" width="7.625" style="191" customWidth="1"/>
    <col min="13329" max="13560" width="9.75" style="191"/>
    <col min="13561" max="13561" width="5.75" style="191" customWidth="1"/>
    <col min="13562" max="13562" width="9.375" style="191" bestFit="1" customWidth="1"/>
    <col min="13563" max="13579" width="9.375" style="191" customWidth="1"/>
    <col min="13580" max="13580" width="9.625" style="191" customWidth="1"/>
    <col min="13581" max="13581" width="9.375" style="191" customWidth="1"/>
    <col min="13582" max="13582" width="8.625" style="191" customWidth="1"/>
    <col min="13583" max="13583" width="3.125" style="191" customWidth="1"/>
    <col min="13584" max="13584" width="7.625" style="191" customWidth="1"/>
    <col min="13585" max="13816" width="9.75" style="191"/>
    <col min="13817" max="13817" width="5.75" style="191" customWidth="1"/>
    <col min="13818" max="13818" width="9.375" style="191" bestFit="1" customWidth="1"/>
    <col min="13819" max="13835" width="9.375" style="191" customWidth="1"/>
    <col min="13836" max="13836" width="9.625" style="191" customWidth="1"/>
    <col min="13837" max="13837" width="9.375" style="191" customWidth="1"/>
    <col min="13838" max="13838" width="8.625" style="191" customWidth="1"/>
    <col min="13839" max="13839" width="3.125" style="191" customWidth="1"/>
    <col min="13840" max="13840" width="7.625" style="191" customWidth="1"/>
    <col min="13841" max="14072" width="9.75" style="191"/>
    <col min="14073" max="14073" width="5.75" style="191" customWidth="1"/>
    <col min="14074" max="14074" width="9.375" style="191" bestFit="1" customWidth="1"/>
    <col min="14075" max="14091" width="9.375" style="191" customWidth="1"/>
    <col min="14092" max="14092" width="9.625" style="191" customWidth="1"/>
    <col min="14093" max="14093" width="9.375" style="191" customWidth="1"/>
    <col min="14094" max="14094" width="8.625" style="191" customWidth="1"/>
    <col min="14095" max="14095" width="3.125" style="191" customWidth="1"/>
    <col min="14096" max="14096" width="7.625" style="191" customWidth="1"/>
    <col min="14097" max="14328" width="9.75" style="191"/>
    <col min="14329" max="14329" width="5.75" style="191" customWidth="1"/>
    <col min="14330" max="14330" width="9.375" style="191" bestFit="1" customWidth="1"/>
    <col min="14331" max="14347" width="9.375" style="191" customWidth="1"/>
    <col min="14348" max="14348" width="9.625" style="191" customWidth="1"/>
    <col min="14349" max="14349" width="9.375" style="191" customWidth="1"/>
    <col min="14350" max="14350" width="8.625" style="191" customWidth="1"/>
    <col min="14351" max="14351" width="3.125" style="191" customWidth="1"/>
    <col min="14352" max="14352" width="7.625" style="191" customWidth="1"/>
    <col min="14353" max="14584" width="9.75" style="191"/>
    <col min="14585" max="14585" width="5.75" style="191" customWidth="1"/>
    <col min="14586" max="14586" width="9.375" style="191" bestFit="1" customWidth="1"/>
    <col min="14587" max="14603" width="9.375" style="191" customWidth="1"/>
    <col min="14604" max="14604" width="9.625" style="191" customWidth="1"/>
    <col min="14605" max="14605" width="9.375" style="191" customWidth="1"/>
    <col min="14606" max="14606" width="8.625" style="191" customWidth="1"/>
    <col min="14607" max="14607" width="3.125" style="191" customWidth="1"/>
    <col min="14608" max="14608" width="7.625" style="191" customWidth="1"/>
    <col min="14609" max="14840" width="9.75" style="191"/>
    <col min="14841" max="14841" width="5.75" style="191" customWidth="1"/>
    <col min="14842" max="14842" width="9.375" style="191" bestFit="1" customWidth="1"/>
    <col min="14843" max="14859" width="9.375" style="191" customWidth="1"/>
    <col min="14860" max="14860" width="9.625" style="191" customWidth="1"/>
    <col min="14861" max="14861" width="9.375" style="191" customWidth="1"/>
    <col min="14862" max="14862" width="8.625" style="191" customWidth="1"/>
    <col min="14863" max="14863" width="3.125" style="191" customWidth="1"/>
    <col min="14864" max="14864" width="7.625" style="191" customWidth="1"/>
    <col min="14865" max="15096" width="9.75" style="191"/>
    <col min="15097" max="15097" width="5.75" style="191" customWidth="1"/>
    <col min="15098" max="15098" width="9.375" style="191" bestFit="1" customWidth="1"/>
    <col min="15099" max="15115" width="9.375" style="191" customWidth="1"/>
    <col min="15116" max="15116" width="9.625" style="191" customWidth="1"/>
    <col min="15117" max="15117" width="9.375" style="191" customWidth="1"/>
    <col min="15118" max="15118" width="8.625" style="191" customWidth="1"/>
    <col min="15119" max="15119" width="3.125" style="191" customWidth="1"/>
    <col min="15120" max="15120" width="7.625" style="191" customWidth="1"/>
    <col min="15121" max="15352" width="9.75" style="191"/>
    <col min="15353" max="15353" width="5.75" style="191" customWidth="1"/>
    <col min="15354" max="15354" width="9.375" style="191" bestFit="1" customWidth="1"/>
    <col min="15355" max="15371" width="9.375" style="191" customWidth="1"/>
    <col min="15372" max="15372" width="9.625" style="191" customWidth="1"/>
    <col min="15373" max="15373" width="9.375" style="191" customWidth="1"/>
    <col min="15374" max="15374" width="8.625" style="191" customWidth="1"/>
    <col min="15375" max="15375" width="3.125" style="191" customWidth="1"/>
    <col min="15376" max="15376" width="7.625" style="191" customWidth="1"/>
    <col min="15377" max="15608" width="9.75" style="191"/>
    <col min="15609" max="15609" width="5.75" style="191" customWidth="1"/>
    <col min="15610" max="15610" width="9.375" style="191" bestFit="1" customWidth="1"/>
    <col min="15611" max="15627" width="9.375" style="191" customWidth="1"/>
    <col min="15628" max="15628" width="9.625" style="191" customWidth="1"/>
    <col min="15629" max="15629" width="9.375" style="191" customWidth="1"/>
    <col min="15630" max="15630" width="8.625" style="191" customWidth="1"/>
    <col min="15631" max="15631" width="3.125" style="191" customWidth="1"/>
    <col min="15632" max="15632" width="7.625" style="191" customWidth="1"/>
    <col min="15633" max="15864" width="9.75" style="191"/>
    <col min="15865" max="15865" width="5.75" style="191" customWidth="1"/>
    <col min="15866" max="15866" width="9.375" style="191" bestFit="1" customWidth="1"/>
    <col min="15867" max="15883" width="9.375" style="191" customWidth="1"/>
    <col min="15884" max="15884" width="9.625" style="191" customWidth="1"/>
    <col min="15885" max="15885" width="9.375" style="191" customWidth="1"/>
    <col min="15886" max="15886" width="8.625" style="191" customWidth="1"/>
    <col min="15887" max="15887" width="3.125" style="191" customWidth="1"/>
    <col min="15888" max="15888" width="7.625" style="191" customWidth="1"/>
    <col min="15889" max="16120" width="9.75" style="191"/>
    <col min="16121" max="16121" width="5.75" style="191" customWidth="1"/>
    <col min="16122" max="16122" width="9.375" style="191" bestFit="1" customWidth="1"/>
    <col min="16123" max="16139" width="9.375" style="191" customWidth="1"/>
    <col min="16140" max="16140" width="9.625" style="191" customWidth="1"/>
    <col min="16141" max="16141" width="9.375" style="191" customWidth="1"/>
    <col min="16142" max="16142" width="8.625" style="191" customWidth="1"/>
    <col min="16143" max="16143" width="3.125" style="191" customWidth="1"/>
    <col min="16144" max="16144" width="7.625" style="191" customWidth="1"/>
    <col min="16145" max="16384" width="9.75" style="191"/>
  </cols>
  <sheetData>
    <row r="1" spans="1:23" ht="12.75">
      <c r="A1" s="227" t="s">
        <v>2107</v>
      </c>
    </row>
    <row r="2" spans="1:23" ht="16.5" customHeight="1">
      <c r="A2" s="263" t="s">
        <v>1767</v>
      </c>
      <c r="B2" s="264" t="s">
        <v>1768</v>
      </c>
      <c r="C2" s="264"/>
      <c r="V2" s="191" t="s">
        <v>1769</v>
      </c>
      <c r="W2" s="191" t="s">
        <v>1770</v>
      </c>
    </row>
    <row r="3" spans="1:23" ht="12.75">
      <c r="A3" s="2298" t="s">
        <v>1771</v>
      </c>
      <c r="B3" s="2299"/>
      <c r="C3" s="265"/>
      <c r="D3" s="2299" t="s">
        <v>1772</v>
      </c>
      <c r="E3" s="2294" t="s">
        <v>1773</v>
      </c>
      <c r="F3" s="2294" t="s">
        <v>1774</v>
      </c>
      <c r="G3" s="2294" t="s">
        <v>1775</v>
      </c>
      <c r="H3" s="2304" t="s">
        <v>1776</v>
      </c>
      <c r="I3" s="2304" t="s">
        <v>1777</v>
      </c>
      <c r="J3" s="2294" t="s">
        <v>1778</v>
      </c>
      <c r="K3" s="2294" t="s">
        <v>1779</v>
      </c>
      <c r="L3" s="2294" t="s">
        <v>1780</v>
      </c>
      <c r="M3" s="2294" t="s">
        <v>1781</v>
      </c>
      <c r="N3" s="2294" t="s">
        <v>1782</v>
      </c>
      <c r="O3" s="2294" t="s">
        <v>1783</v>
      </c>
      <c r="P3" s="2294" t="s">
        <v>1784</v>
      </c>
      <c r="Q3" s="2294" t="s">
        <v>1785</v>
      </c>
      <c r="R3" s="2294" t="s">
        <v>1786</v>
      </c>
      <c r="S3" s="2296" t="s">
        <v>1787</v>
      </c>
      <c r="T3" s="2294" t="s">
        <v>1788</v>
      </c>
      <c r="U3" s="2294" t="s">
        <v>1789</v>
      </c>
      <c r="V3" s="2294" t="s">
        <v>1790</v>
      </c>
      <c r="W3" s="2294" t="s">
        <v>1791</v>
      </c>
    </row>
    <row r="4" spans="1:23" ht="12.75">
      <c r="A4" s="2300"/>
      <c r="B4" s="2301"/>
      <c r="C4" s="266"/>
      <c r="D4" s="2301"/>
      <c r="E4" s="2295"/>
      <c r="F4" s="2295"/>
      <c r="G4" s="2295"/>
      <c r="H4" s="2305"/>
      <c r="I4" s="2305"/>
      <c r="J4" s="2295"/>
      <c r="K4" s="2295"/>
      <c r="L4" s="2295"/>
      <c r="M4" s="2295"/>
      <c r="N4" s="2295"/>
      <c r="O4" s="2295"/>
      <c r="P4" s="2295"/>
      <c r="Q4" s="2295"/>
      <c r="R4" s="2295"/>
      <c r="S4" s="2297"/>
      <c r="T4" s="2295"/>
      <c r="U4" s="2295"/>
      <c r="V4" s="2295"/>
      <c r="W4" s="2295"/>
    </row>
    <row r="5" spans="1:23" s="264" customFormat="1" ht="18" customHeight="1">
      <c r="A5" s="2302"/>
      <c r="B5" s="2303"/>
      <c r="C5" s="267"/>
      <c r="D5" s="267">
        <v>1920</v>
      </c>
      <c r="E5" s="268">
        <v>1925</v>
      </c>
      <c r="F5" s="268">
        <v>1930</v>
      </c>
      <c r="G5" s="268">
        <v>1935</v>
      </c>
      <c r="H5" s="269">
        <v>1940</v>
      </c>
      <c r="I5" s="269">
        <v>1947</v>
      </c>
      <c r="J5" s="268">
        <v>1950</v>
      </c>
      <c r="K5" s="268">
        <v>1955</v>
      </c>
      <c r="L5" s="268">
        <v>1960</v>
      </c>
      <c r="M5" s="268">
        <v>1965</v>
      </c>
      <c r="N5" s="268">
        <v>1970</v>
      </c>
      <c r="O5" s="268">
        <v>1975</v>
      </c>
      <c r="P5" s="268">
        <v>1980</v>
      </c>
      <c r="Q5" s="268">
        <v>1985</v>
      </c>
      <c r="R5" s="268">
        <v>1990</v>
      </c>
      <c r="S5" s="270">
        <v>1995</v>
      </c>
      <c r="T5" s="271">
        <v>2000</v>
      </c>
      <c r="U5" s="268">
        <v>2005</v>
      </c>
      <c r="V5" s="268">
        <v>2010</v>
      </c>
      <c r="W5" s="268">
        <v>2015</v>
      </c>
    </row>
    <row r="6" spans="1:23" ht="15" customHeight="1">
      <c r="A6" s="182"/>
      <c r="B6" s="183" t="s">
        <v>1768</v>
      </c>
      <c r="C6" s="272" t="s">
        <v>2108</v>
      </c>
      <c r="D6" s="184">
        <v>2302783</v>
      </c>
      <c r="E6" s="184">
        <v>2455668</v>
      </c>
      <c r="F6" s="184">
        <v>2647326</v>
      </c>
      <c r="G6" s="184">
        <v>2924276</v>
      </c>
      <c r="H6" s="273">
        <v>3222490</v>
      </c>
      <c r="I6" s="273">
        <v>3059083</v>
      </c>
      <c r="J6" s="184">
        <v>3311526</v>
      </c>
      <c r="K6" s="184">
        <v>3622519</v>
      </c>
      <c r="L6" s="184">
        <v>3908127</v>
      </c>
      <c r="M6" s="184">
        <v>4309944</v>
      </c>
      <c r="N6" s="184">
        <v>4667928</v>
      </c>
      <c r="O6" s="184">
        <v>4992140</v>
      </c>
      <c r="P6" s="184">
        <v>5144892</v>
      </c>
      <c r="Q6" s="184">
        <v>5278050</v>
      </c>
      <c r="R6" s="184">
        <v>5405040</v>
      </c>
      <c r="S6" s="184">
        <v>5401877</v>
      </c>
      <c r="T6" s="184">
        <v>5550574</v>
      </c>
      <c r="U6" s="185">
        <v>5590601</v>
      </c>
      <c r="V6" s="274">
        <v>5588133</v>
      </c>
      <c r="W6" s="188">
        <v>5534800</v>
      </c>
    </row>
    <row r="7" spans="1:23" ht="15" customHeight="1">
      <c r="A7" s="182"/>
      <c r="B7" s="183"/>
      <c r="C7" s="272" t="s">
        <v>2109</v>
      </c>
      <c r="D7" s="184">
        <v>798717</v>
      </c>
      <c r="E7" s="184">
        <v>850325</v>
      </c>
      <c r="F7" s="184">
        <v>906939</v>
      </c>
      <c r="G7" s="184">
        <v>1004577</v>
      </c>
      <c r="H7" s="273">
        <v>0</v>
      </c>
      <c r="I7" s="273">
        <v>0</v>
      </c>
      <c r="J7" s="184">
        <v>1103414</v>
      </c>
      <c r="K7" s="184">
        <v>1142948</v>
      </c>
      <c r="L7" s="184">
        <v>1089570</v>
      </c>
      <c r="M7" s="184">
        <v>1037393</v>
      </c>
      <c r="N7" s="184">
        <v>1096958</v>
      </c>
      <c r="O7" s="184">
        <v>1224538</v>
      </c>
      <c r="P7" s="184">
        <v>1227770</v>
      </c>
      <c r="Q7" s="184">
        <v>1149105</v>
      </c>
      <c r="R7" s="184">
        <v>991045</v>
      </c>
      <c r="S7" s="184">
        <v>880094</v>
      </c>
      <c r="T7" s="184">
        <v>830112</v>
      </c>
      <c r="U7" s="185">
        <v>793885</v>
      </c>
      <c r="V7" s="274">
        <v>759277</v>
      </c>
      <c r="W7" s="188">
        <v>706871</v>
      </c>
    </row>
    <row r="8" spans="1:23" ht="15" customHeight="1">
      <c r="A8" s="182"/>
      <c r="B8" s="183"/>
      <c r="C8" s="272" t="s">
        <v>2110</v>
      </c>
      <c r="D8" s="184">
        <v>1318437</v>
      </c>
      <c r="E8" s="184">
        <v>1418362</v>
      </c>
      <c r="F8" s="184">
        <v>1613128</v>
      </c>
      <c r="G8" s="184">
        <v>1786952</v>
      </c>
      <c r="H8" s="273">
        <v>0</v>
      </c>
      <c r="I8" s="273">
        <v>0</v>
      </c>
      <c r="J8" s="184">
        <v>2046404</v>
      </c>
      <c r="K8" s="184">
        <v>2285090</v>
      </c>
      <c r="L8" s="184">
        <v>2595852</v>
      </c>
      <c r="M8" s="184">
        <v>3006974</v>
      </c>
      <c r="N8" s="184">
        <v>3246965</v>
      </c>
      <c r="O8" s="184">
        <v>3369577</v>
      </c>
      <c r="P8" s="184">
        <v>3435027</v>
      </c>
      <c r="Q8" s="184">
        <v>3581543</v>
      </c>
      <c r="R8" s="184">
        <v>3752880</v>
      </c>
      <c r="S8" s="184">
        <v>3755500</v>
      </c>
      <c r="T8" s="184">
        <v>3776483</v>
      </c>
      <c r="U8" s="185">
        <v>3667475</v>
      </c>
      <c r="V8" s="274">
        <v>3515442</v>
      </c>
      <c r="W8" s="188">
        <v>3280212</v>
      </c>
    </row>
    <row r="9" spans="1:23" ht="15" customHeight="1">
      <c r="A9" s="182"/>
      <c r="B9" s="183"/>
      <c r="C9" s="272" t="s">
        <v>2111</v>
      </c>
      <c r="D9" s="184">
        <v>185629</v>
      </c>
      <c r="E9" s="184">
        <v>186981</v>
      </c>
      <c r="F9" s="184">
        <v>127259</v>
      </c>
      <c r="G9" s="184">
        <v>132747</v>
      </c>
      <c r="H9" s="273">
        <v>0</v>
      </c>
      <c r="I9" s="273">
        <v>0</v>
      </c>
      <c r="J9" s="184">
        <v>161374</v>
      </c>
      <c r="K9" s="184">
        <v>194384</v>
      </c>
      <c r="L9" s="184">
        <v>222705</v>
      </c>
      <c r="M9" s="184">
        <v>265577</v>
      </c>
      <c r="N9" s="184">
        <v>324005</v>
      </c>
      <c r="O9" s="184">
        <v>395727</v>
      </c>
      <c r="P9" s="184">
        <v>474708</v>
      </c>
      <c r="Q9" s="184">
        <v>545382</v>
      </c>
      <c r="R9" s="184">
        <v>642401</v>
      </c>
      <c r="S9" s="184">
        <v>763752</v>
      </c>
      <c r="T9" s="184">
        <v>939950</v>
      </c>
      <c r="U9" s="185">
        <v>1108564</v>
      </c>
      <c r="V9" s="274">
        <v>1281486</v>
      </c>
      <c r="W9" s="188">
        <v>1481646</v>
      </c>
    </row>
    <row r="10" spans="1:23" ht="15" customHeight="1">
      <c r="A10" s="275"/>
      <c r="B10" s="276"/>
      <c r="C10" s="277" t="s">
        <v>2112</v>
      </c>
      <c r="D10" s="278">
        <v>0</v>
      </c>
      <c r="E10" s="278">
        <v>0</v>
      </c>
      <c r="F10" s="278">
        <v>0</v>
      </c>
      <c r="G10" s="278">
        <v>0</v>
      </c>
      <c r="H10" s="279">
        <v>0</v>
      </c>
      <c r="I10" s="279">
        <v>0</v>
      </c>
      <c r="J10" s="278">
        <v>334</v>
      </c>
      <c r="K10" s="278">
        <v>97</v>
      </c>
      <c r="L10" s="278">
        <v>0</v>
      </c>
      <c r="M10" s="278">
        <v>0</v>
      </c>
      <c r="N10" s="278">
        <v>0</v>
      </c>
      <c r="O10" s="278">
        <v>2298</v>
      </c>
      <c r="P10" s="278">
        <v>7387</v>
      </c>
      <c r="Q10" s="278">
        <v>2020</v>
      </c>
      <c r="R10" s="278">
        <v>18714</v>
      </c>
      <c r="S10" s="278">
        <v>2531</v>
      </c>
      <c r="T10" s="278">
        <v>4029</v>
      </c>
      <c r="U10" s="280">
        <v>20677</v>
      </c>
      <c r="V10" s="281">
        <v>31928</v>
      </c>
      <c r="W10" s="282">
        <v>66071</v>
      </c>
    </row>
    <row r="11" spans="1:23" ht="15" customHeight="1">
      <c r="A11" s="182" t="s">
        <v>1794</v>
      </c>
      <c r="B11" s="183" t="s">
        <v>1795</v>
      </c>
      <c r="C11" s="272" t="s">
        <v>2108</v>
      </c>
      <c r="D11" s="184">
        <v>746534</v>
      </c>
      <c r="E11" s="184">
        <v>818602</v>
      </c>
      <c r="F11" s="184">
        <v>915216</v>
      </c>
      <c r="G11" s="184">
        <v>1058033</v>
      </c>
      <c r="H11" s="273">
        <v>1134436</v>
      </c>
      <c r="I11" s="273">
        <v>693971</v>
      </c>
      <c r="J11" s="184">
        <v>820956</v>
      </c>
      <c r="K11" s="184">
        <v>986311</v>
      </c>
      <c r="L11" s="184">
        <v>1113937</v>
      </c>
      <c r="M11" s="184">
        <v>1216614</v>
      </c>
      <c r="N11" s="184">
        <v>1288901</v>
      </c>
      <c r="O11" s="184">
        <v>1360565</v>
      </c>
      <c r="P11" s="184">
        <v>1367390</v>
      </c>
      <c r="Q11" s="184">
        <v>1410834</v>
      </c>
      <c r="R11" s="184">
        <v>1477410</v>
      </c>
      <c r="S11" s="184">
        <v>1423792</v>
      </c>
      <c r="T11" s="184">
        <v>1493398</v>
      </c>
      <c r="U11" s="185">
        <v>1525393</v>
      </c>
      <c r="V11" s="185">
        <v>1544200</v>
      </c>
      <c r="W11" s="188">
        <v>1537272</v>
      </c>
    </row>
    <row r="12" spans="1:23" ht="13.5" customHeight="1">
      <c r="A12" s="182"/>
      <c r="B12" s="183"/>
      <c r="C12" s="272" t="s">
        <v>2109</v>
      </c>
      <c r="D12" s="184">
        <v>226351</v>
      </c>
      <c r="E12" s="184">
        <v>253843</v>
      </c>
      <c r="F12" s="184">
        <v>284429</v>
      </c>
      <c r="G12" s="184">
        <v>332099</v>
      </c>
      <c r="H12" s="273">
        <v>0</v>
      </c>
      <c r="I12" s="273">
        <v>0</v>
      </c>
      <c r="J12" s="184">
        <v>251571</v>
      </c>
      <c r="K12" s="184">
        <v>286624</v>
      </c>
      <c r="L12" s="184">
        <v>283787</v>
      </c>
      <c r="M12" s="184">
        <v>271508</v>
      </c>
      <c r="N12" s="184">
        <v>286279</v>
      </c>
      <c r="O12" s="184">
        <v>318499</v>
      </c>
      <c r="P12" s="184">
        <v>307689</v>
      </c>
      <c r="Q12" s="184">
        <v>289636</v>
      </c>
      <c r="R12" s="184">
        <v>256836</v>
      </c>
      <c r="S12" s="184">
        <v>223364</v>
      </c>
      <c r="T12" s="184">
        <v>206703</v>
      </c>
      <c r="U12" s="185">
        <v>199608</v>
      </c>
      <c r="V12" s="185">
        <v>194963</v>
      </c>
      <c r="W12" s="188">
        <v>185084</v>
      </c>
    </row>
    <row r="13" spans="1:23" ht="13.5" customHeight="1">
      <c r="A13" s="182"/>
      <c r="B13" s="183"/>
      <c r="C13" s="272" t="s">
        <v>2110</v>
      </c>
      <c r="D13" s="184">
        <v>482285</v>
      </c>
      <c r="E13" s="184">
        <v>524222</v>
      </c>
      <c r="F13" s="184">
        <v>603257</v>
      </c>
      <c r="G13" s="184">
        <v>694606</v>
      </c>
      <c r="H13" s="273">
        <v>0</v>
      </c>
      <c r="I13" s="273">
        <v>0</v>
      </c>
      <c r="J13" s="184">
        <v>539705</v>
      </c>
      <c r="K13" s="184">
        <v>658323</v>
      </c>
      <c r="L13" s="184">
        <v>778616</v>
      </c>
      <c r="M13" s="184">
        <v>879056</v>
      </c>
      <c r="N13" s="184">
        <v>919292</v>
      </c>
      <c r="O13" s="184">
        <v>937495</v>
      </c>
      <c r="P13" s="184">
        <v>931084</v>
      </c>
      <c r="Q13" s="184">
        <v>977902</v>
      </c>
      <c r="R13" s="184">
        <v>1040394</v>
      </c>
      <c r="S13" s="184">
        <v>1006496</v>
      </c>
      <c r="T13" s="184">
        <v>1033013</v>
      </c>
      <c r="U13" s="185">
        <v>1015642</v>
      </c>
      <c r="V13" s="185">
        <v>980959</v>
      </c>
      <c r="W13" s="188">
        <v>921967</v>
      </c>
    </row>
    <row r="14" spans="1:23" ht="15" customHeight="1">
      <c r="A14" s="182"/>
      <c r="B14" s="183"/>
      <c r="C14" s="272" t="s">
        <v>2111</v>
      </c>
      <c r="D14" s="184">
        <v>37898</v>
      </c>
      <c r="E14" s="184">
        <v>40537</v>
      </c>
      <c r="F14" s="184">
        <v>27530</v>
      </c>
      <c r="G14" s="184">
        <v>31328</v>
      </c>
      <c r="H14" s="273">
        <v>0</v>
      </c>
      <c r="I14" s="273">
        <v>0</v>
      </c>
      <c r="J14" s="184">
        <v>29531</v>
      </c>
      <c r="K14" s="184">
        <v>41298</v>
      </c>
      <c r="L14" s="184">
        <v>51534</v>
      </c>
      <c r="M14" s="184">
        <v>66050</v>
      </c>
      <c r="N14" s="184">
        <v>83330</v>
      </c>
      <c r="O14" s="184">
        <v>103188</v>
      </c>
      <c r="P14" s="184">
        <v>123263</v>
      </c>
      <c r="Q14" s="184">
        <v>142488</v>
      </c>
      <c r="R14" s="184">
        <v>169316</v>
      </c>
      <c r="S14" s="184">
        <v>192703</v>
      </c>
      <c r="T14" s="184">
        <v>252427</v>
      </c>
      <c r="U14" s="185">
        <v>305301</v>
      </c>
      <c r="V14" s="185">
        <v>354218</v>
      </c>
      <c r="W14" s="188">
        <v>411427</v>
      </c>
    </row>
    <row r="15" spans="1:23" ht="15" customHeight="1">
      <c r="A15" s="275"/>
      <c r="B15" s="276"/>
      <c r="C15" s="277" t="s">
        <v>2112</v>
      </c>
      <c r="D15" s="278">
        <v>0</v>
      </c>
      <c r="E15" s="278">
        <v>0</v>
      </c>
      <c r="F15" s="278">
        <v>0</v>
      </c>
      <c r="G15" s="278">
        <v>0</v>
      </c>
      <c r="H15" s="279">
        <v>0</v>
      </c>
      <c r="I15" s="279">
        <v>0</v>
      </c>
      <c r="J15" s="278">
        <v>149</v>
      </c>
      <c r="K15" s="278">
        <v>66</v>
      </c>
      <c r="L15" s="278">
        <v>0</v>
      </c>
      <c r="M15" s="278">
        <v>0</v>
      </c>
      <c r="N15" s="278">
        <v>0</v>
      </c>
      <c r="O15" s="278">
        <v>1383</v>
      </c>
      <c r="P15" s="278">
        <v>5354</v>
      </c>
      <c r="Q15" s="278">
        <v>808</v>
      </c>
      <c r="R15" s="278">
        <v>10864</v>
      </c>
      <c r="S15" s="278">
        <v>1229</v>
      </c>
      <c r="T15" s="278">
        <v>1255</v>
      </c>
      <c r="U15" s="280">
        <v>4842</v>
      </c>
      <c r="V15" s="280">
        <v>14060</v>
      </c>
      <c r="W15" s="282">
        <v>18794</v>
      </c>
    </row>
    <row r="16" spans="1:23" ht="15" customHeight="1">
      <c r="A16" s="182" t="s">
        <v>1796</v>
      </c>
      <c r="B16" s="183" t="s">
        <v>1797</v>
      </c>
      <c r="C16" s="272" t="s">
        <v>2108</v>
      </c>
      <c r="D16" s="184">
        <v>42024</v>
      </c>
      <c r="E16" s="184">
        <v>52430</v>
      </c>
      <c r="F16" s="184">
        <v>60044</v>
      </c>
      <c r="G16" s="184">
        <v>73157</v>
      </c>
      <c r="H16" s="273">
        <v>87093</v>
      </c>
      <c r="I16" s="273">
        <v>69974</v>
      </c>
      <c r="J16" s="184">
        <v>83842</v>
      </c>
      <c r="K16" s="184">
        <v>108342</v>
      </c>
      <c r="L16" s="184">
        <v>134197</v>
      </c>
      <c r="M16" s="184">
        <v>155732</v>
      </c>
      <c r="N16" s="184">
        <v>170932</v>
      </c>
      <c r="O16" s="184">
        <v>183872</v>
      </c>
      <c r="P16" s="184">
        <v>183284</v>
      </c>
      <c r="Q16" s="184">
        <v>184734</v>
      </c>
      <c r="R16" s="184">
        <v>190354</v>
      </c>
      <c r="S16" s="184">
        <v>157599</v>
      </c>
      <c r="T16" s="184">
        <v>191309</v>
      </c>
      <c r="U16" s="185">
        <v>206037</v>
      </c>
      <c r="V16" s="185">
        <v>210408</v>
      </c>
      <c r="W16" s="188">
        <v>213634</v>
      </c>
    </row>
    <row r="17" spans="1:23" ht="15" customHeight="1">
      <c r="A17" s="182"/>
      <c r="B17" s="183"/>
      <c r="C17" s="272" t="s">
        <v>2109</v>
      </c>
      <c r="D17" s="184">
        <v>13842</v>
      </c>
      <c r="E17" s="184">
        <v>16829</v>
      </c>
      <c r="F17" s="184">
        <v>19366</v>
      </c>
      <c r="G17" s="184">
        <v>23699</v>
      </c>
      <c r="H17" s="273">
        <v>0</v>
      </c>
      <c r="I17" s="273">
        <v>0</v>
      </c>
      <c r="J17" s="184">
        <v>25405</v>
      </c>
      <c r="K17" s="184">
        <v>30802</v>
      </c>
      <c r="L17" s="184">
        <v>33269</v>
      </c>
      <c r="M17" s="184">
        <v>33605</v>
      </c>
      <c r="N17" s="184">
        <v>37053</v>
      </c>
      <c r="O17" s="184">
        <v>42138</v>
      </c>
      <c r="P17" s="184">
        <v>39961</v>
      </c>
      <c r="Q17" s="184">
        <v>36352</v>
      </c>
      <c r="R17" s="184">
        <v>31906</v>
      </c>
      <c r="S17" s="184">
        <v>23666</v>
      </c>
      <c r="T17" s="184">
        <v>26514</v>
      </c>
      <c r="U17" s="185">
        <v>29297</v>
      </c>
      <c r="V17" s="185">
        <v>29617</v>
      </c>
      <c r="W17" s="188">
        <v>28123</v>
      </c>
    </row>
    <row r="18" spans="1:23" ht="15" customHeight="1">
      <c r="A18" s="182"/>
      <c r="B18" s="183"/>
      <c r="C18" s="272" t="s">
        <v>2110</v>
      </c>
      <c r="D18" s="184">
        <v>25643</v>
      </c>
      <c r="E18" s="184">
        <v>32730</v>
      </c>
      <c r="F18" s="184">
        <v>38705</v>
      </c>
      <c r="G18" s="184">
        <v>47107</v>
      </c>
      <c r="H18" s="273">
        <v>0</v>
      </c>
      <c r="I18" s="273">
        <v>0</v>
      </c>
      <c r="J18" s="184">
        <v>55294</v>
      </c>
      <c r="K18" s="184">
        <v>72895</v>
      </c>
      <c r="L18" s="184">
        <v>94830</v>
      </c>
      <c r="M18" s="184">
        <v>114243</v>
      </c>
      <c r="N18" s="184">
        <v>123907</v>
      </c>
      <c r="O18" s="184">
        <v>129022</v>
      </c>
      <c r="P18" s="184">
        <v>126750</v>
      </c>
      <c r="Q18" s="184">
        <v>130676</v>
      </c>
      <c r="R18" s="184">
        <v>136740</v>
      </c>
      <c r="S18" s="184">
        <v>113168</v>
      </c>
      <c r="T18" s="184">
        <v>135636</v>
      </c>
      <c r="U18" s="185">
        <v>141322</v>
      </c>
      <c r="V18" s="185">
        <v>138228</v>
      </c>
      <c r="W18" s="188">
        <v>132846</v>
      </c>
    </row>
    <row r="19" spans="1:23" ht="15" customHeight="1">
      <c r="A19" s="182"/>
      <c r="B19" s="183"/>
      <c r="C19" s="272" t="s">
        <v>2111</v>
      </c>
      <c r="D19" s="184">
        <v>2539</v>
      </c>
      <c r="E19" s="184">
        <v>2871</v>
      </c>
      <c r="F19" s="184">
        <v>1973</v>
      </c>
      <c r="G19" s="184">
        <v>2351</v>
      </c>
      <c r="H19" s="273">
        <v>0</v>
      </c>
      <c r="I19" s="273">
        <v>0</v>
      </c>
      <c r="J19" s="184">
        <v>3137</v>
      </c>
      <c r="K19" s="184">
        <v>4644</v>
      </c>
      <c r="L19" s="184">
        <v>6098</v>
      </c>
      <c r="M19" s="184">
        <v>7884</v>
      </c>
      <c r="N19" s="184">
        <v>9972</v>
      </c>
      <c r="O19" s="184">
        <v>12657</v>
      </c>
      <c r="P19" s="184">
        <v>15212</v>
      </c>
      <c r="Q19" s="184">
        <v>17400</v>
      </c>
      <c r="R19" s="184">
        <v>20498</v>
      </c>
      <c r="S19" s="184">
        <v>20573</v>
      </c>
      <c r="T19" s="184">
        <v>28715</v>
      </c>
      <c r="U19" s="185">
        <v>35200</v>
      </c>
      <c r="V19" s="185">
        <v>41526</v>
      </c>
      <c r="W19" s="188">
        <v>49623</v>
      </c>
    </row>
    <row r="20" spans="1:23" ht="15" customHeight="1">
      <c r="A20" s="275"/>
      <c r="B20" s="276"/>
      <c r="C20" s="277" t="s">
        <v>2112</v>
      </c>
      <c r="D20" s="278">
        <v>0</v>
      </c>
      <c r="E20" s="278">
        <v>0</v>
      </c>
      <c r="F20" s="278">
        <v>0</v>
      </c>
      <c r="G20" s="278">
        <v>0</v>
      </c>
      <c r="H20" s="279">
        <v>0</v>
      </c>
      <c r="I20" s="279">
        <v>0</v>
      </c>
      <c r="J20" s="278">
        <v>6</v>
      </c>
      <c r="K20" s="278">
        <v>1</v>
      </c>
      <c r="L20" s="278">
        <v>0</v>
      </c>
      <c r="M20" s="278">
        <v>0</v>
      </c>
      <c r="N20" s="278">
        <v>0</v>
      </c>
      <c r="O20" s="278">
        <v>55</v>
      </c>
      <c r="P20" s="278">
        <v>1361</v>
      </c>
      <c r="Q20" s="278">
        <v>306</v>
      </c>
      <c r="R20" s="278">
        <v>1210</v>
      </c>
      <c r="S20" s="278">
        <v>192</v>
      </c>
      <c r="T20" s="278">
        <v>444</v>
      </c>
      <c r="U20" s="280">
        <v>218</v>
      </c>
      <c r="V20" s="280">
        <v>1037</v>
      </c>
      <c r="W20" s="282">
        <v>3042</v>
      </c>
    </row>
    <row r="21" spans="1:23" ht="15" customHeight="1">
      <c r="A21" s="182" t="s">
        <v>1798</v>
      </c>
      <c r="B21" s="183" t="s">
        <v>1799</v>
      </c>
      <c r="C21" s="272" t="s">
        <v>2108</v>
      </c>
      <c r="D21" s="184">
        <v>70643</v>
      </c>
      <c r="E21" s="184">
        <v>77209</v>
      </c>
      <c r="F21" s="184">
        <v>86334</v>
      </c>
      <c r="G21" s="184">
        <v>128594</v>
      </c>
      <c r="H21" s="273">
        <v>155933</v>
      </c>
      <c r="I21" s="273">
        <v>97746</v>
      </c>
      <c r="J21" s="184">
        <v>114691</v>
      </c>
      <c r="K21" s="184">
        <v>138577</v>
      </c>
      <c r="L21" s="184">
        <v>155775</v>
      </c>
      <c r="M21" s="184">
        <v>169432</v>
      </c>
      <c r="N21" s="184">
        <v>171281</v>
      </c>
      <c r="O21" s="184">
        <v>157891</v>
      </c>
      <c r="P21" s="184">
        <v>142313</v>
      </c>
      <c r="Q21" s="184">
        <v>133745</v>
      </c>
      <c r="R21" s="184">
        <v>129578</v>
      </c>
      <c r="S21" s="184">
        <v>97473</v>
      </c>
      <c r="T21" s="184">
        <v>120518</v>
      </c>
      <c r="U21" s="185">
        <v>128050</v>
      </c>
      <c r="V21" s="185">
        <v>133451</v>
      </c>
      <c r="W21" s="188">
        <v>136088</v>
      </c>
    </row>
    <row r="22" spans="1:23" ht="15" customHeight="1">
      <c r="A22" s="182"/>
      <c r="B22" s="183"/>
      <c r="C22" s="272" t="s">
        <v>2109</v>
      </c>
      <c r="D22" s="184">
        <v>20778</v>
      </c>
      <c r="E22" s="184">
        <v>23423</v>
      </c>
      <c r="F22" s="184">
        <v>26345</v>
      </c>
      <c r="G22" s="184">
        <v>42982</v>
      </c>
      <c r="H22" s="273">
        <v>0</v>
      </c>
      <c r="I22" s="273">
        <v>0</v>
      </c>
      <c r="J22" s="184">
        <v>34015</v>
      </c>
      <c r="K22" s="184">
        <v>38995</v>
      </c>
      <c r="L22" s="184">
        <v>38117</v>
      </c>
      <c r="M22" s="184">
        <v>36232</v>
      </c>
      <c r="N22" s="184">
        <v>35747</v>
      </c>
      <c r="O22" s="184">
        <v>32783</v>
      </c>
      <c r="P22" s="184">
        <v>27055</v>
      </c>
      <c r="Q22" s="184">
        <v>22166</v>
      </c>
      <c r="R22" s="184">
        <v>17609</v>
      </c>
      <c r="S22" s="184">
        <v>12210</v>
      </c>
      <c r="T22" s="184">
        <v>13621</v>
      </c>
      <c r="U22" s="185">
        <v>15144</v>
      </c>
      <c r="V22" s="185">
        <v>16396</v>
      </c>
      <c r="W22" s="188">
        <v>16493</v>
      </c>
    </row>
    <row r="23" spans="1:23" ht="15" customHeight="1">
      <c r="A23" s="182"/>
      <c r="B23" s="183"/>
      <c r="C23" s="272" t="s">
        <v>2110</v>
      </c>
      <c r="D23" s="184">
        <v>46560</v>
      </c>
      <c r="E23" s="184">
        <v>50240</v>
      </c>
      <c r="F23" s="184">
        <v>57588</v>
      </c>
      <c r="G23" s="184">
        <v>82486</v>
      </c>
      <c r="H23" s="273">
        <v>0</v>
      </c>
      <c r="I23" s="273">
        <v>0</v>
      </c>
      <c r="J23" s="184">
        <v>77102</v>
      </c>
      <c r="K23" s="184">
        <v>94284</v>
      </c>
      <c r="L23" s="184">
        <v>110756</v>
      </c>
      <c r="M23" s="184">
        <v>124404</v>
      </c>
      <c r="N23" s="184">
        <v>124403</v>
      </c>
      <c r="O23" s="184">
        <v>111598</v>
      </c>
      <c r="P23" s="184">
        <v>99581</v>
      </c>
      <c r="Q23" s="184">
        <v>94850</v>
      </c>
      <c r="R23" s="184">
        <v>92157</v>
      </c>
      <c r="S23" s="184">
        <v>69967</v>
      </c>
      <c r="T23" s="184">
        <v>84105</v>
      </c>
      <c r="U23" s="185">
        <v>85977</v>
      </c>
      <c r="V23" s="185">
        <v>85667</v>
      </c>
      <c r="W23" s="188">
        <v>84284</v>
      </c>
    </row>
    <row r="24" spans="1:23" ht="15" customHeight="1">
      <c r="A24" s="182"/>
      <c r="B24" s="183"/>
      <c r="C24" s="272" t="s">
        <v>2111</v>
      </c>
      <c r="D24" s="184">
        <v>3305</v>
      </c>
      <c r="E24" s="184">
        <v>3546</v>
      </c>
      <c r="F24" s="184">
        <v>2401</v>
      </c>
      <c r="G24" s="184">
        <v>3126</v>
      </c>
      <c r="H24" s="273">
        <v>0</v>
      </c>
      <c r="I24" s="273">
        <v>0</v>
      </c>
      <c r="J24" s="184">
        <v>3529</v>
      </c>
      <c r="K24" s="184">
        <v>5293</v>
      </c>
      <c r="L24" s="184">
        <v>6902</v>
      </c>
      <c r="M24" s="184">
        <v>8796</v>
      </c>
      <c r="N24" s="184">
        <v>11131</v>
      </c>
      <c r="O24" s="184">
        <v>13297</v>
      </c>
      <c r="P24" s="184">
        <v>15216</v>
      </c>
      <c r="Q24" s="184">
        <v>16548</v>
      </c>
      <c r="R24" s="184">
        <v>18340</v>
      </c>
      <c r="S24" s="184">
        <v>15183</v>
      </c>
      <c r="T24" s="184">
        <v>22768</v>
      </c>
      <c r="U24" s="185">
        <v>26908</v>
      </c>
      <c r="V24" s="185">
        <v>29860</v>
      </c>
      <c r="W24" s="188">
        <v>33522</v>
      </c>
    </row>
    <row r="25" spans="1:23" ht="15" customHeight="1">
      <c r="A25" s="275"/>
      <c r="B25" s="276"/>
      <c r="C25" s="277" t="s">
        <v>2112</v>
      </c>
      <c r="D25" s="278">
        <v>0</v>
      </c>
      <c r="E25" s="278">
        <v>0</v>
      </c>
      <c r="F25" s="278">
        <v>0</v>
      </c>
      <c r="G25" s="278">
        <v>0</v>
      </c>
      <c r="H25" s="279">
        <v>0</v>
      </c>
      <c r="I25" s="279">
        <v>0</v>
      </c>
      <c r="J25" s="278">
        <v>45</v>
      </c>
      <c r="K25" s="278">
        <v>5</v>
      </c>
      <c r="L25" s="278">
        <v>0</v>
      </c>
      <c r="M25" s="278">
        <v>0</v>
      </c>
      <c r="N25" s="278">
        <v>0</v>
      </c>
      <c r="O25" s="278">
        <v>213</v>
      </c>
      <c r="P25" s="278">
        <v>461</v>
      </c>
      <c r="Q25" s="278">
        <v>181</v>
      </c>
      <c r="R25" s="278">
        <v>1472</v>
      </c>
      <c r="S25" s="278">
        <v>113</v>
      </c>
      <c r="T25" s="278">
        <v>24</v>
      </c>
      <c r="U25" s="280">
        <v>21</v>
      </c>
      <c r="V25" s="280">
        <v>1528</v>
      </c>
      <c r="W25" s="282">
        <v>1789</v>
      </c>
    </row>
    <row r="26" spans="1:23" ht="15" customHeight="1">
      <c r="A26" s="182" t="s">
        <v>1800</v>
      </c>
      <c r="B26" s="183" t="s">
        <v>1801</v>
      </c>
      <c r="C26" s="272" t="s">
        <v>2108</v>
      </c>
      <c r="D26" s="184">
        <v>192125</v>
      </c>
      <c r="E26" s="184">
        <v>209964</v>
      </c>
      <c r="F26" s="184">
        <v>234777</v>
      </c>
      <c r="G26" s="184">
        <v>248409</v>
      </c>
      <c r="H26" s="273">
        <v>237609</v>
      </c>
      <c r="I26" s="273">
        <v>90943</v>
      </c>
      <c r="J26" s="184">
        <v>122953</v>
      </c>
      <c r="K26" s="184">
        <v>156099</v>
      </c>
      <c r="L26" s="184">
        <v>178732</v>
      </c>
      <c r="M26" s="184">
        <v>171835</v>
      </c>
      <c r="N26" s="184">
        <v>148288</v>
      </c>
      <c r="O26" s="184">
        <v>130491</v>
      </c>
      <c r="P26" s="184">
        <v>115329</v>
      </c>
      <c r="Q26" s="184">
        <v>119163</v>
      </c>
      <c r="R26" s="184">
        <v>116279</v>
      </c>
      <c r="S26" s="184">
        <v>103711</v>
      </c>
      <c r="T26" s="184">
        <v>107982</v>
      </c>
      <c r="U26" s="185">
        <v>116591</v>
      </c>
      <c r="V26" s="185">
        <v>126393</v>
      </c>
      <c r="W26" s="188">
        <v>135153</v>
      </c>
    </row>
    <row r="27" spans="1:23" ht="15" customHeight="1">
      <c r="A27" s="182"/>
      <c r="B27" s="183"/>
      <c r="C27" s="272" t="s">
        <v>2109</v>
      </c>
      <c r="D27" s="184">
        <v>56498</v>
      </c>
      <c r="E27" s="184">
        <v>63688</v>
      </c>
      <c r="F27" s="184">
        <v>71633</v>
      </c>
      <c r="G27" s="184">
        <v>68789</v>
      </c>
      <c r="H27" s="273">
        <v>0</v>
      </c>
      <c r="I27" s="273">
        <v>0</v>
      </c>
      <c r="J27" s="184">
        <v>35462</v>
      </c>
      <c r="K27" s="184">
        <v>43133</v>
      </c>
      <c r="L27" s="184">
        <v>43013</v>
      </c>
      <c r="M27" s="184">
        <v>35240</v>
      </c>
      <c r="N27" s="184">
        <v>28356</v>
      </c>
      <c r="O27" s="184">
        <v>24224</v>
      </c>
      <c r="P27" s="184">
        <v>19526</v>
      </c>
      <c r="Q27" s="184">
        <v>19549</v>
      </c>
      <c r="R27" s="184">
        <v>15937</v>
      </c>
      <c r="S27" s="184">
        <v>12083</v>
      </c>
      <c r="T27" s="184">
        <v>10440</v>
      </c>
      <c r="U27" s="185">
        <v>10685</v>
      </c>
      <c r="V27" s="185">
        <v>10829</v>
      </c>
      <c r="W27" s="188">
        <v>11711</v>
      </c>
    </row>
    <row r="28" spans="1:23" ht="15" customHeight="1">
      <c r="A28" s="182"/>
      <c r="B28" s="183"/>
      <c r="C28" s="272" t="s">
        <v>2110</v>
      </c>
      <c r="D28" s="184">
        <v>126646</v>
      </c>
      <c r="E28" s="184">
        <v>136638</v>
      </c>
      <c r="F28" s="184">
        <v>156615</v>
      </c>
      <c r="G28" s="184">
        <v>172825</v>
      </c>
      <c r="H28" s="273">
        <v>0</v>
      </c>
      <c r="I28" s="273">
        <v>0</v>
      </c>
      <c r="J28" s="184">
        <v>83765</v>
      </c>
      <c r="K28" s="184">
        <v>107519</v>
      </c>
      <c r="L28" s="184">
        <v>129031</v>
      </c>
      <c r="M28" s="184">
        <v>128418</v>
      </c>
      <c r="N28" s="184">
        <v>110472</v>
      </c>
      <c r="O28" s="184">
        <v>94812</v>
      </c>
      <c r="P28" s="184">
        <v>82480</v>
      </c>
      <c r="Q28" s="184">
        <v>85388</v>
      </c>
      <c r="R28" s="184">
        <v>82614</v>
      </c>
      <c r="S28" s="184">
        <v>74351</v>
      </c>
      <c r="T28" s="184">
        <v>75833</v>
      </c>
      <c r="U28" s="185">
        <v>80003</v>
      </c>
      <c r="V28" s="185">
        <v>82184</v>
      </c>
      <c r="W28" s="188">
        <v>86471</v>
      </c>
    </row>
    <row r="29" spans="1:23" ht="15" customHeight="1">
      <c r="A29" s="182"/>
      <c r="B29" s="183"/>
      <c r="C29" s="272" t="s">
        <v>2111</v>
      </c>
      <c r="D29" s="184">
        <v>8981</v>
      </c>
      <c r="E29" s="184">
        <v>9638</v>
      </c>
      <c r="F29" s="184">
        <v>6529</v>
      </c>
      <c r="G29" s="184">
        <v>6795</v>
      </c>
      <c r="H29" s="273">
        <v>0</v>
      </c>
      <c r="I29" s="273">
        <v>0</v>
      </c>
      <c r="J29" s="184">
        <v>3704</v>
      </c>
      <c r="K29" s="184">
        <v>5444</v>
      </c>
      <c r="L29" s="184">
        <v>6688</v>
      </c>
      <c r="M29" s="184">
        <v>8177</v>
      </c>
      <c r="N29" s="184">
        <v>9460</v>
      </c>
      <c r="O29" s="184">
        <v>11252</v>
      </c>
      <c r="P29" s="184">
        <v>12735</v>
      </c>
      <c r="Q29" s="184">
        <v>14184</v>
      </c>
      <c r="R29" s="184">
        <v>15657</v>
      </c>
      <c r="S29" s="184">
        <v>16784</v>
      </c>
      <c r="T29" s="184">
        <v>21613</v>
      </c>
      <c r="U29" s="185">
        <v>25410</v>
      </c>
      <c r="V29" s="185">
        <v>28696</v>
      </c>
      <c r="W29" s="188">
        <v>33518</v>
      </c>
    </row>
    <row r="30" spans="1:23" ht="15" customHeight="1">
      <c r="A30" s="275"/>
      <c r="B30" s="276"/>
      <c r="C30" s="277" t="s">
        <v>2112</v>
      </c>
      <c r="D30" s="278">
        <v>0</v>
      </c>
      <c r="E30" s="278">
        <v>0</v>
      </c>
      <c r="F30" s="278">
        <v>0</v>
      </c>
      <c r="G30" s="278">
        <v>0</v>
      </c>
      <c r="H30" s="279">
        <v>0</v>
      </c>
      <c r="I30" s="279">
        <v>0</v>
      </c>
      <c r="J30" s="278">
        <v>22</v>
      </c>
      <c r="K30" s="278">
        <v>3</v>
      </c>
      <c r="L30" s="278">
        <v>0</v>
      </c>
      <c r="M30" s="278">
        <v>0</v>
      </c>
      <c r="N30" s="278">
        <v>0</v>
      </c>
      <c r="O30" s="278">
        <v>203</v>
      </c>
      <c r="P30" s="278">
        <v>588</v>
      </c>
      <c r="Q30" s="278">
        <v>42</v>
      </c>
      <c r="R30" s="278">
        <v>2071</v>
      </c>
      <c r="S30" s="278">
        <v>493</v>
      </c>
      <c r="T30" s="278">
        <v>96</v>
      </c>
      <c r="U30" s="280">
        <v>493</v>
      </c>
      <c r="V30" s="280">
        <v>4684</v>
      </c>
      <c r="W30" s="282">
        <v>3453</v>
      </c>
    </row>
    <row r="31" spans="1:23" ht="15" customHeight="1">
      <c r="A31" s="182" t="s">
        <v>1802</v>
      </c>
      <c r="B31" s="183" t="s">
        <v>1803</v>
      </c>
      <c r="C31" s="272" t="s">
        <v>2108</v>
      </c>
      <c r="D31" s="184">
        <v>158638</v>
      </c>
      <c r="E31" s="184">
        <v>171829</v>
      </c>
      <c r="F31" s="184">
        <v>191571</v>
      </c>
      <c r="G31" s="184">
        <v>206494</v>
      </c>
      <c r="H31" s="273">
        <v>213945</v>
      </c>
      <c r="I31" s="273">
        <v>103071</v>
      </c>
      <c r="J31" s="184">
        <v>123413</v>
      </c>
      <c r="K31" s="184">
        <v>152651</v>
      </c>
      <c r="L31" s="184">
        <v>166724</v>
      </c>
      <c r="M31" s="184">
        <v>177544</v>
      </c>
      <c r="N31" s="184">
        <v>188419</v>
      </c>
      <c r="O31" s="184">
        <v>165868</v>
      </c>
      <c r="P31" s="184">
        <v>142418</v>
      </c>
      <c r="Q31" s="184">
        <v>130429</v>
      </c>
      <c r="R31" s="184">
        <v>123919</v>
      </c>
      <c r="S31" s="184">
        <v>98856</v>
      </c>
      <c r="T31" s="184">
        <v>106897</v>
      </c>
      <c r="U31" s="185">
        <v>106985</v>
      </c>
      <c r="V31" s="185">
        <v>108304</v>
      </c>
      <c r="W31" s="188">
        <v>106956</v>
      </c>
    </row>
    <row r="32" spans="1:23" ht="15" customHeight="1">
      <c r="A32" s="182"/>
      <c r="B32" s="183"/>
      <c r="C32" s="272" t="s">
        <v>2109</v>
      </c>
      <c r="D32" s="184">
        <v>48040</v>
      </c>
      <c r="E32" s="184">
        <v>53281</v>
      </c>
      <c r="F32" s="184">
        <v>59477</v>
      </c>
      <c r="G32" s="184">
        <v>62361</v>
      </c>
      <c r="H32" s="273">
        <v>0</v>
      </c>
      <c r="I32" s="273">
        <v>0</v>
      </c>
      <c r="J32" s="184">
        <v>37557</v>
      </c>
      <c r="K32" s="184">
        <v>43728</v>
      </c>
      <c r="L32" s="184">
        <v>41961</v>
      </c>
      <c r="M32" s="184">
        <v>39157</v>
      </c>
      <c r="N32" s="184">
        <v>41639</v>
      </c>
      <c r="O32" s="184">
        <v>32524</v>
      </c>
      <c r="P32" s="184">
        <v>24884</v>
      </c>
      <c r="Q32" s="184">
        <v>19892</v>
      </c>
      <c r="R32" s="184">
        <v>15536</v>
      </c>
      <c r="S32" s="184">
        <v>11311</v>
      </c>
      <c r="T32" s="184">
        <v>11027</v>
      </c>
      <c r="U32" s="185">
        <v>10919</v>
      </c>
      <c r="V32" s="185">
        <v>10535</v>
      </c>
      <c r="W32" s="188">
        <v>10133</v>
      </c>
    </row>
    <row r="33" spans="1:23" ht="15" customHeight="1">
      <c r="A33" s="182"/>
      <c r="B33" s="183"/>
      <c r="C33" s="272" t="s">
        <v>2110</v>
      </c>
      <c r="D33" s="184">
        <v>102352</v>
      </c>
      <c r="E33" s="184">
        <v>109781</v>
      </c>
      <c r="F33" s="184">
        <v>126156</v>
      </c>
      <c r="G33" s="184">
        <v>137098</v>
      </c>
      <c r="H33" s="273">
        <v>0</v>
      </c>
      <c r="I33" s="273">
        <v>0</v>
      </c>
      <c r="J33" s="184">
        <v>80790</v>
      </c>
      <c r="K33" s="184">
        <v>102107</v>
      </c>
      <c r="L33" s="184">
        <v>116626</v>
      </c>
      <c r="M33" s="184">
        <v>128062</v>
      </c>
      <c r="N33" s="184">
        <v>133826</v>
      </c>
      <c r="O33" s="184">
        <v>117310</v>
      </c>
      <c r="P33" s="184">
        <v>99173</v>
      </c>
      <c r="Q33" s="184">
        <v>91651</v>
      </c>
      <c r="R33" s="184">
        <v>86961</v>
      </c>
      <c r="S33" s="184">
        <v>68562</v>
      </c>
      <c r="T33" s="184">
        <v>71015</v>
      </c>
      <c r="U33" s="185">
        <v>67025</v>
      </c>
      <c r="V33" s="185">
        <v>65135</v>
      </c>
      <c r="W33" s="188">
        <v>63028</v>
      </c>
    </row>
    <row r="34" spans="1:23" ht="15" customHeight="1">
      <c r="A34" s="182"/>
      <c r="B34" s="183"/>
      <c r="C34" s="272" t="s">
        <v>2111</v>
      </c>
      <c r="D34" s="184">
        <v>8246</v>
      </c>
      <c r="E34" s="184">
        <v>8767</v>
      </c>
      <c r="F34" s="184">
        <v>5938</v>
      </c>
      <c r="G34" s="184">
        <v>7035</v>
      </c>
      <c r="H34" s="273">
        <v>0</v>
      </c>
      <c r="I34" s="273">
        <v>0</v>
      </c>
      <c r="J34" s="184">
        <v>5049</v>
      </c>
      <c r="K34" s="184">
        <v>6803</v>
      </c>
      <c r="L34" s="184">
        <v>8137</v>
      </c>
      <c r="M34" s="184">
        <v>10325</v>
      </c>
      <c r="N34" s="184">
        <v>12954</v>
      </c>
      <c r="O34" s="184">
        <v>15666</v>
      </c>
      <c r="P34" s="184">
        <v>17366</v>
      </c>
      <c r="Q34" s="184">
        <v>18826</v>
      </c>
      <c r="R34" s="184">
        <v>20766</v>
      </c>
      <c r="S34" s="184">
        <v>18926</v>
      </c>
      <c r="T34" s="184">
        <v>24841</v>
      </c>
      <c r="U34" s="185">
        <v>27741</v>
      </c>
      <c r="V34" s="185">
        <v>30002</v>
      </c>
      <c r="W34" s="188">
        <v>32099</v>
      </c>
    </row>
    <row r="35" spans="1:23" ht="15" customHeight="1">
      <c r="A35" s="275"/>
      <c r="B35" s="276"/>
      <c r="C35" s="277" t="s">
        <v>2112</v>
      </c>
      <c r="D35" s="278">
        <v>0</v>
      </c>
      <c r="E35" s="278">
        <v>0</v>
      </c>
      <c r="F35" s="278">
        <v>0</v>
      </c>
      <c r="G35" s="278">
        <v>0</v>
      </c>
      <c r="H35" s="279">
        <v>0</v>
      </c>
      <c r="I35" s="279">
        <v>0</v>
      </c>
      <c r="J35" s="278">
        <v>17</v>
      </c>
      <c r="K35" s="278">
        <v>13</v>
      </c>
      <c r="L35" s="278">
        <v>0</v>
      </c>
      <c r="M35" s="278">
        <v>0</v>
      </c>
      <c r="N35" s="278">
        <v>0</v>
      </c>
      <c r="O35" s="278">
        <v>368</v>
      </c>
      <c r="P35" s="278">
        <v>995</v>
      </c>
      <c r="Q35" s="278">
        <v>60</v>
      </c>
      <c r="R35" s="278">
        <v>656</v>
      </c>
      <c r="S35" s="278">
        <v>57</v>
      </c>
      <c r="T35" s="278">
        <v>14</v>
      </c>
      <c r="U35" s="280">
        <v>1300</v>
      </c>
      <c r="V35" s="280">
        <v>2632</v>
      </c>
      <c r="W35" s="282">
        <v>1696</v>
      </c>
    </row>
    <row r="36" spans="1:23" ht="15" customHeight="1">
      <c r="A36" s="182" t="s">
        <v>1804</v>
      </c>
      <c r="B36" s="183" t="s">
        <v>1805</v>
      </c>
      <c r="C36" s="272" t="s">
        <v>2108</v>
      </c>
      <c r="D36" s="184">
        <v>68133</v>
      </c>
      <c r="E36" s="184">
        <v>73798</v>
      </c>
      <c r="F36" s="184">
        <v>82277</v>
      </c>
      <c r="G36" s="184">
        <v>88686</v>
      </c>
      <c r="H36" s="273">
        <v>91886</v>
      </c>
      <c r="I36" s="273">
        <v>44267</v>
      </c>
      <c r="J36" s="184">
        <v>53004</v>
      </c>
      <c r="K36" s="184">
        <v>65561</v>
      </c>
      <c r="L36" s="184">
        <v>71605</v>
      </c>
      <c r="M36" s="184">
        <v>76252</v>
      </c>
      <c r="N36" s="184">
        <v>80923</v>
      </c>
      <c r="O36" s="184">
        <v>135691</v>
      </c>
      <c r="P36" s="184">
        <v>164714</v>
      </c>
      <c r="Q36" s="184">
        <v>177221</v>
      </c>
      <c r="R36" s="184">
        <v>198443</v>
      </c>
      <c r="S36" s="184">
        <v>230473</v>
      </c>
      <c r="T36" s="184">
        <v>225184</v>
      </c>
      <c r="U36" s="185">
        <v>225945</v>
      </c>
      <c r="V36" s="185">
        <v>226836</v>
      </c>
      <c r="W36" s="188">
        <v>219805</v>
      </c>
    </row>
    <row r="37" spans="1:23" ht="15" customHeight="1">
      <c r="A37" s="182"/>
      <c r="B37" s="183"/>
      <c r="C37" s="272" t="s">
        <v>2109</v>
      </c>
      <c r="D37" s="184">
        <v>20632</v>
      </c>
      <c r="E37" s="184">
        <v>22883</v>
      </c>
      <c r="F37" s="184">
        <v>25544</v>
      </c>
      <c r="G37" s="184">
        <v>26783</v>
      </c>
      <c r="H37" s="273">
        <v>0</v>
      </c>
      <c r="I37" s="273">
        <v>0</v>
      </c>
      <c r="J37" s="184">
        <v>16130</v>
      </c>
      <c r="K37" s="184">
        <v>18780</v>
      </c>
      <c r="L37" s="184">
        <v>18021</v>
      </c>
      <c r="M37" s="184">
        <v>16818</v>
      </c>
      <c r="N37" s="184">
        <v>17884</v>
      </c>
      <c r="O37" s="184">
        <v>40748</v>
      </c>
      <c r="P37" s="184">
        <v>46708</v>
      </c>
      <c r="Q37" s="184">
        <v>42955</v>
      </c>
      <c r="R37" s="184">
        <v>38856</v>
      </c>
      <c r="S37" s="184">
        <v>39195</v>
      </c>
      <c r="T37" s="184">
        <v>35459</v>
      </c>
      <c r="U37" s="185">
        <v>32889</v>
      </c>
      <c r="V37" s="185">
        <v>31772</v>
      </c>
      <c r="W37" s="188">
        <v>28194</v>
      </c>
    </row>
    <row r="38" spans="1:23" ht="15" customHeight="1">
      <c r="A38" s="182"/>
      <c r="B38" s="183"/>
      <c r="C38" s="272" t="s">
        <v>2110</v>
      </c>
      <c r="D38" s="184">
        <v>43959</v>
      </c>
      <c r="E38" s="184">
        <v>47150</v>
      </c>
      <c r="F38" s="184">
        <v>54183</v>
      </c>
      <c r="G38" s="184">
        <v>58881</v>
      </c>
      <c r="H38" s="273">
        <v>0</v>
      </c>
      <c r="I38" s="273">
        <v>0</v>
      </c>
      <c r="J38" s="184">
        <v>34697</v>
      </c>
      <c r="K38" s="184">
        <v>43853</v>
      </c>
      <c r="L38" s="184">
        <v>50090</v>
      </c>
      <c r="M38" s="184">
        <v>54999</v>
      </c>
      <c r="N38" s="184">
        <v>57476</v>
      </c>
      <c r="O38" s="184">
        <v>87393</v>
      </c>
      <c r="P38" s="184">
        <v>106985</v>
      </c>
      <c r="Q38" s="184">
        <v>120766</v>
      </c>
      <c r="R38" s="184">
        <v>140326</v>
      </c>
      <c r="S38" s="184">
        <v>162907</v>
      </c>
      <c r="T38" s="184">
        <v>155444</v>
      </c>
      <c r="U38" s="185">
        <v>149601</v>
      </c>
      <c r="V38" s="185">
        <v>142101</v>
      </c>
      <c r="W38" s="188">
        <v>126853</v>
      </c>
    </row>
    <row r="39" spans="1:23" ht="15" customHeight="1">
      <c r="A39" s="182"/>
      <c r="B39" s="183"/>
      <c r="C39" s="272" t="s">
        <v>2111</v>
      </c>
      <c r="D39" s="184">
        <v>3542</v>
      </c>
      <c r="E39" s="184">
        <v>3765</v>
      </c>
      <c r="F39" s="184">
        <v>2550</v>
      </c>
      <c r="G39" s="184">
        <v>3022</v>
      </c>
      <c r="H39" s="273">
        <v>0</v>
      </c>
      <c r="I39" s="273">
        <v>0</v>
      </c>
      <c r="J39" s="184">
        <v>2169</v>
      </c>
      <c r="K39" s="184">
        <v>2922</v>
      </c>
      <c r="L39" s="184">
        <v>3494</v>
      </c>
      <c r="M39" s="184">
        <v>4435</v>
      </c>
      <c r="N39" s="184">
        <v>5563</v>
      </c>
      <c r="O39" s="184">
        <v>7500</v>
      </c>
      <c r="P39" s="184">
        <v>10397</v>
      </c>
      <c r="Q39" s="184">
        <v>13454</v>
      </c>
      <c r="R39" s="184">
        <v>18515</v>
      </c>
      <c r="S39" s="184">
        <v>28341</v>
      </c>
      <c r="T39" s="184">
        <v>34221</v>
      </c>
      <c r="U39" s="185">
        <v>42965</v>
      </c>
      <c r="V39" s="185">
        <v>52492</v>
      </c>
      <c r="W39" s="188">
        <v>62118</v>
      </c>
    </row>
    <row r="40" spans="1:23" ht="15" customHeight="1">
      <c r="A40" s="275"/>
      <c r="B40" s="276"/>
      <c r="C40" s="277" t="s">
        <v>2112</v>
      </c>
      <c r="D40" s="278">
        <v>0</v>
      </c>
      <c r="E40" s="278">
        <v>0</v>
      </c>
      <c r="F40" s="278">
        <v>0</v>
      </c>
      <c r="G40" s="278">
        <v>0</v>
      </c>
      <c r="H40" s="279">
        <v>0</v>
      </c>
      <c r="I40" s="279">
        <v>0</v>
      </c>
      <c r="J40" s="278">
        <v>8</v>
      </c>
      <c r="K40" s="278">
        <v>6</v>
      </c>
      <c r="L40" s="278">
        <v>0</v>
      </c>
      <c r="M40" s="278">
        <v>0</v>
      </c>
      <c r="N40" s="278">
        <v>0</v>
      </c>
      <c r="O40" s="278">
        <v>50</v>
      </c>
      <c r="P40" s="278">
        <v>624</v>
      </c>
      <c r="Q40" s="278">
        <v>46</v>
      </c>
      <c r="R40" s="278">
        <v>746</v>
      </c>
      <c r="S40" s="278">
        <v>30</v>
      </c>
      <c r="T40" s="278">
        <v>60</v>
      </c>
      <c r="U40" s="280">
        <v>490</v>
      </c>
      <c r="V40" s="280">
        <v>471</v>
      </c>
      <c r="W40" s="282">
        <v>2640</v>
      </c>
    </row>
    <row r="41" spans="1:23" ht="15" customHeight="1">
      <c r="A41" s="182" t="s">
        <v>1806</v>
      </c>
      <c r="B41" s="183" t="s">
        <v>1807</v>
      </c>
      <c r="C41" s="272" t="s">
        <v>2108</v>
      </c>
      <c r="D41" s="184">
        <v>128760</v>
      </c>
      <c r="E41" s="184">
        <v>140814</v>
      </c>
      <c r="F41" s="184">
        <v>157664</v>
      </c>
      <c r="G41" s="184">
        <v>188831</v>
      </c>
      <c r="H41" s="273">
        <v>202985</v>
      </c>
      <c r="I41" s="273">
        <v>150204</v>
      </c>
      <c r="J41" s="184">
        <v>167109</v>
      </c>
      <c r="K41" s="184">
        <v>189806</v>
      </c>
      <c r="L41" s="184">
        <v>202338</v>
      </c>
      <c r="M41" s="184">
        <v>214345</v>
      </c>
      <c r="N41" s="184">
        <v>210072</v>
      </c>
      <c r="O41" s="184">
        <v>185974</v>
      </c>
      <c r="P41" s="184">
        <v>163949</v>
      </c>
      <c r="Q41" s="184">
        <v>148590</v>
      </c>
      <c r="R41" s="184">
        <v>136884</v>
      </c>
      <c r="S41" s="184">
        <v>96807</v>
      </c>
      <c r="T41" s="184">
        <v>105464</v>
      </c>
      <c r="U41" s="185">
        <v>103791</v>
      </c>
      <c r="V41" s="185">
        <v>101624</v>
      </c>
      <c r="W41" s="188">
        <v>97912</v>
      </c>
    </row>
    <row r="42" spans="1:23" ht="15" customHeight="1">
      <c r="A42" s="182"/>
      <c r="B42" s="183"/>
      <c r="C42" s="272" t="s">
        <v>2109</v>
      </c>
      <c r="D42" s="184">
        <v>37948</v>
      </c>
      <c r="E42" s="184">
        <v>42806</v>
      </c>
      <c r="F42" s="184">
        <v>48184</v>
      </c>
      <c r="G42" s="184">
        <v>63933</v>
      </c>
      <c r="H42" s="273">
        <v>0</v>
      </c>
      <c r="I42" s="273">
        <v>0</v>
      </c>
      <c r="J42" s="184">
        <v>53169</v>
      </c>
      <c r="K42" s="184">
        <v>57740</v>
      </c>
      <c r="L42" s="184">
        <v>54098</v>
      </c>
      <c r="M42" s="184">
        <v>49992</v>
      </c>
      <c r="N42" s="184">
        <v>47212</v>
      </c>
      <c r="O42" s="184">
        <v>40675</v>
      </c>
      <c r="P42" s="184">
        <v>32284</v>
      </c>
      <c r="Q42" s="184">
        <v>24986</v>
      </c>
      <c r="R42" s="184">
        <v>18644</v>
      </c>
      <c r="S42" s="184">
        <v>12642</v>
      </c>
      <c r="T42" s="184">
        <v>12192</v>
      </c>
      <c r="U42" s="185">
        <v>11281</v>
      </c>
      <c r="V42" s="185">
        <v>10839</v>
      </c>
      <c r="W42" s="188">
        <v>9657</v>
      </c>
    </row>
    <row r="43" spans="1:23" ht="15" customHeight="1">
      <c r="A43" s="182"/>
      <c r="B43" s="183"/>
      <c r="C43" s="272" t="s">
        <v>2110</v>
      </c>
      <c r="D43" s="184">
        <v>84755</v>
      </c>
      <c r="E43" s="184">
        <v>91511</v>
      </c>
      <c r="F43" s="184">
        <v>105076</v>
      </c>
      <c r="G43" s="184">
        <v>120377</v>
      </c>
      <c r="H43" s="273">
        <v>0</v>
      </c>
      <c r="I43" s="273">
        <v>0</v>
      </c>
      <c r="J43" s="184">
        <v>108451</v>
      </c>
      <c r="K43" s="184">
        <v>124476</v>
      </c>
      <c r="L43" s="184">
        <v>138882</v>
      </c>
      <c r="M43" s="184">
        <v>152433</v>
      </c>
      <c r="N43" s="184">
        <v>148225</v>
      </c>
      <c r="O43" s="184">
        <v>128079</v>
      </c>
      <c r="P43" s="184">
        <v>112085</v>
      </c>
      <c r="Q43" s="184">
        <v>102988</v>
      </c>
      <c r="R43" s="184">
        <v>94949</v>
      </c>
      <c r="S43" s="184">
        <v>67419</v>
      </c>
      <c r="T43" s="184">
        <v>69436</v>
      </c>
      <c r="U43" s="185">
        <v>64754</v>
      </c>
      <c r="V43" s="185">
        <v>60393</v>
      </c>
      <c r="W43" s="188">
        <v>55202</v>
      </c>
    </row>
    <row r="44" spans="1:23" ht="15" customHeight="1">
      <c r="A44" s="182"/>
      <c r="B44" s="183"/>
      <c r="C44" s="272" t="s">
        <v>2111</v>
      </c>
      <c r="D44" s="184">
        <v>6057</v>
      </c>
      <c r="E44" s="184">
        <v>6497</v>
      </c>
      <c r="F44" s="184">
        <v>4404</v>
      </c>
      <c r="G44" s="184">
        <v>4521</v>
      </c>
      <c r="H44" s="273">
        <v>0</v>
      </c>
      <c r="I44" s="273">
        <v>0</v>
      </c>
      <c r="J44" s="184">
        <v>5445</v>
      </c>
      <c r="K44" s="184">
        <v>7569</v>
      </c>
      <c r="L44" s="184">
        <v>9358</v>
      </c>
      <c r="M44" s="184">
        <v>11920</v>
      </c>
      <c r="N44" s="184">
        <v>14635</v>
      </c>
      <c r="O44" s="184">
        <v>16977</v>
      </c>
      <c r="P44" s="184">
        <v>19148</v>
      </c>
      <c r="Q44" s="184">
        <v>20598</v>
      </c>
      <c r="R44" s="184">
        <v>22494</v>
      </c>
      <c r="S44" s="184">
        <v>16673</v>
      </c>
      <c r="T44" s="184">
        <v>23588</v>
      </c>
      <c r="U44" s="185">
        <v>27584</v>
      </c>
      <c r="V44" s="185">
        <v>29901</v>
      </c>
      <c r="W44" s="188">
        <v>31825</v>
      </c>
    </row>
    <row r="45" spans="1:23" ht="15" customHeight="1">
      <c r="A45" s="275"/>
      <c r="B45" s="276"/>
      <c r="C45" s="277" t="s">
        <v>2112</v>
      </c>
      <c r="D45" s="278">
        <v>0</v>
      </c>
      <c r="E45" s="278">
        <v>0</v>
      </c>
      <c r="F45" s="278">
        <v>0</v>
      </c>
      <c r="G45" s="278">
        <v>0</v>
      </c>
      <c r="H45" s="279">
        <v>0</v>
      </c>
      <c r="I45" s="279">
        <v>0</v>
      </c>
      <c r="J45" s="278">
        <v>44</v>
      </c>
      <c r="K45" s="278">
        <v>21</v>
      </c>
      <c r="L45" s="278">
        <v>0</v>
      </c>
      <c r="M45" s="278">
        <v>0</v>
      </c>
      <c r="N45" s="278">
        <v>0</v>
      </c>
      <c r="O45" s="278">
        <v>243</v>
      </c>
      <c r="P45" s="278">
        <v>432</v>
      </c>
      <c r="Q45" s="278">
        <v>18</v>
      </c>
      <c r="R45" s="278">
        <v>797</v>
      </c>
      <c r="S45" s="278">
        <v>73</v>
      </c>
      <c r="T45" s="278">
        <v>248</v>
      </c>
      <c r="U45" s="280">
        <v>172</v>
      </c>
      <c r="V45" s="280">
        <v>491</v>
      </c>
      <c r="W45" s="282">
        <v>1228</v>
      </c>
    </row>
    <row r="46" spans="1:23" ht="15" customHeight="1">
      <c r="A46" s="182" t="s">
        <v>1808</v>
      </c>
      <c r="B46" s="183" t="s">
        <v>1809</v>
      </c>
      <c r="C46" s="272" t="s">
        <v>2108</v>
      </c>
      <c r="D46" s="184">
        <v>41477</v>
      </c>
      <c r="E46" s="184">
        <v>45689</v>
      </c>
      <c r="F46" s="184">
        <v>51868</v>
      </c>
      <c r="G46" s="184">
        <v>66313</v>
      </c>
      <c r="H46" s="273">
        <v>80512</v>
      </c>
      <c r="I46" s="273">
        <v>58398</v>
      </c>
      <c r="J46" s="184">
        <v>68609</v>
      </c>
      <c r="K46" s="184">
        <v>80649</v>
      </c>
      <c r="L46" s="184">
        <v>94238</v>
      </c>
      <c r="M46" s="184">
        <v>104389</v>
      </c>
      <c r="N46" s="184">
        <v>112359</v>
      </c>
      <c r="O46" s="184">
        <v>127187</v>
      </c>
      <c r="P46" s="184">
        <v>155683</v>
      </c>
      <c r="Q46" s="184">
        <v>181966</v>
      </c>
      <c r="R46" s="184">
        <v>188119</v>
      </c>
      <c r="S46" s="184">
        <v>176507</v>
      </c>
      <c r="T46" s="184">
        <v>174056</v>
      </c>
      <c r="U46" s="185">
        <v>171628</v>
      </c>
      <c r="V46" s="185">
        <v>167475</v>
      </c>
      <c r="W46" s="188">
        <v>162468</v>
      </c>
    </row>
    <row r="47" spans="1:23" ht="15" customHeight="1">
      <c r="A47" s="182"/>
      <c r="B47" s="183"/>
      <c r="C47" s="272" t="s">
        <v>2109</v>
      </c>
      <c r="D47" s="184">
        <v>12535</v>
      </c>
      <c r="E47" s="184">
        <v>14222</v>
      </c>
      <c r="F47" s="184">
        <v>16140</v>
      </c>
      <c r="G47" s="184">
        <v>22618</v>
      </c>
      <c r="H47" s="273">
        <v>0</v>
      </c>
      <c r="I47" s="273">
        <v>0</v>
      </c>
      <c r="J47" s="184">
        <v>20586</v>
      </c>
      <c r="K47" s="184">
        <v>23197</v>
      </c>
      <c r="L47" s="184">
        <v>23874</v>
      </c>
      <c r="M47" s="184">
        <v>23434</v>
      </c>
      <c r="N47" s="184">
        <v>25556</v>
      </c>
      <c r="O47" s="184">
        <v>31278</v>
      </c>
      <c r="P47" s="184">
        <v>39376</v>
      </c>
      <c r="Q47" s="184">
        <v>43381</v>
      </c>
      <c r="R47" s="184">
        <v>36873</v>
      </c>
      <c r="S47" s="184">
        <v>29623</v>
      </c>
      <c r="T47" s="184">
        <v>23777</v>
      </c>
      <c r="U47" s="185">
        <v>21790</v>
      </c>
      <c r="V47" s="185">
        <v>20147</v>
      </c>
      <c r="W47" s="188">
        <v>18473</v>
      </c>
    </row>
    <row r="48" spans="1:23" ht="15" customHeight="1">
      <c r="A48" s="182"/>
      <c r="B48" s="183"/>
      <c r="C48" s="272" t="s">
        <v>2110</v>
      </c>
      <c r="D48" s="184">
        <v>26855</v>
      </c>
      <c r="E48" s="184">
        <v>29235</v>
      </c>
      <c r="F48" s="184">
        <v>34205</v>
      </c>
      <c r="G48" s="184">
        <v>41639</v>
      </c>
      <c r="H48" s="273">
        <v>0</v>
      </c>
      <c r="I48" s="273">
        <v>0</v>
      </c>
      <c r="J48" s="184">
        <v>45349</v>
      </c>
      <c r="K48" s="184">
        <v>53597</v>
      </c>
      <c r="L48" s="184">
        <v>65385</v>
      </c>
      <c r="M48" s="184">
        <v>74474</v>
      </c>
      <c r="N48" s="184">
        <v>78746</v>
      </c>
      <c r="O48" s="184">
        <v>85914</v>
      </c>
      <c r="P48" s="184">
        <v>103907</v>
      </c>
      <c r="Q48" s="184">
        <v>123519</v>
      </c>
      <c r="R48" s="184">
        <v>131877</v>
      </c>
      <c r="S48" s="184">
        <v>125932</v>
      </c>
      <c r="T48" s="184">
        <v>121501</v>
      </c>
      <c r="U48" s="185">
        <v>113274</v>
      </c>
      <c r="V48" s="185">
        <v>104546</v>
      </c>
      <c r="W48" s="188">
        <v>93424</v>
      </c>
    </row>
    <row r="49" spans="1:23" ht="15" customHeight="1">
      <c r="A49" s="182"/>
      <c r="B49" s="183"/>
      <c r="C49" s="272" t="s">
        <v>2111</v>
      </c>
      <c r="D49" s="184">
        <v>2087</v>
      </c>
      <c r="E49" s="184">
        <v>2232</v>
      </c>
      <c r="F49" s="184">
        <v>1523</v>
      </c>
      <c r="G49" s="184">
        <v>2056</v>
      </c>
      <c r="H49" s="273">
        <v>0</v>
      </c>
      <c r="I49" s="273">
        <v>0</v>
      </c>
      <c r="J49" s="184">
        <v>2669</v>
      </c>
      <c r="K49" s="184">
        <v>3838</v>
      </c>
      <c r="L49" s="184">
        <v>4979</v>
      </c>
      <c r="M49" s="184">
        <v>6481</v>
      </c>
      <c r="N49" s="184">
        <v>8057</v>
      </c>
      <c r="O49" s="184">
        <v>9922</v>
      </c>
      <c r="P49" s="184">
        <v>12302</v>
      </c>
      <c r="Q49" s="184">
        <v>15055</v>
      </c>
      <c r="R49" s="184">
        <v>18179</v>
      </c>
      <c r="S49" s="184">
        <v>20933</v>
      </c>
      <c r="T49" s="184">
        <v>28647</v>
      </c>
      <c r="U49" s="185">
        <v>35749</v>
      </c>
      <c r="V49" s="185">
        <v>42060</v>
      </c>
      <c r="W49" s="188">
        <v>49167</v>
      </c>
    </row>
    <row r="50" spans="1:23" ht="15" customHeight="1">
      <c r="A50" s="275"/>
      <c r="B50" s="276"/>
      <c r="C50" s="277" t="s">
        <v>2112</v>
      </c>
      <c r="D50" s="278">
        <v>0</v>
      </c>
      <c r="E50" s="278">
        <v>0</v>
      </c>
      <c r="F50" s="278">
        <v>0</v>
      </c>
      <c r="G50" s="278">
        <v>0</v>
      </c>
      <c r="H50" s="279">
        <v>0</v>
      </c>
      <c r="I50" s="279">
        <v>0</v>
      </c>
      <c r="J50" s="278">
        <v>5</v>
      </c>
      <c r="K50" s="278">
        <v>17</v>
      </c>
      <c r="L50" s="278">
        <v>0</v>
      </c>
      <c r="M50" s="278">
        <v>0</v>
      </c>
      <c r="N50" s="278">
        <v>0</v>
      </c>
      <c r="O50" s="278">
        <v>73</v>
      </c>
      <c r="P50" s="278">
        <v>98</v>
      </c>
      <c r="Q50" s="278">
        <v>11</v>
      </c>
      <c r="R50" s="278">
        <v>1190</v>
      </c>
      <c r="S50" s="278">
        <v>19</v>
      </c>
      <c r="T50" s="278">
        <v>131</v>
      </c>
      <c r="U50" s="280">
        <v>815</v>
      </c>
      <c r="V50" s="280">
        <v>722</v>
      </c>
      <c r="W50" s="282">
        <v>1404</v>
      </c>
    </row>
    <row r="51" spans="1:23" ht="15" customHeight="1">
      <c r="A51" s="182" t="s">
        <v>1810</v>
      </c>
      <c r="B51" s="183" t="s">
        <v>1811</v>
      </c>
      <c r="C51" s="272" t="s">
        <v>2108</v>
      </c>
      <c r="D51" s="192">
        <v>44734</v>
      </c>
      <c r="E51" s="192">
        <v>46869</v>
      </c>
      <c r="F51" s="192">
        <v>50681</v>
      </c>
      <c r="G51" s="192">
        <v>57549</v>
      </c>
      <c r="H51" s="273">
        <v>64473</v>
      </c>
      <c r="I51" s="273">
        <v>79368</v>
      </c>
      <c r="J51" s="192">
        <v>87335</v>
      </c>
      <c r="K51" s="192">
        <v>94626</v>
      </c>
      <c r="L51" s="192">
        <v>110328</v>
      </c>
      <c r="M51" s="192">
        <v>147085</v>
      </c>
      <c r="N51" s="192">
        <v>206627</v>
      </c>
      <c r="O51" s="192">
        <v>273591</v>
      </c>
      <c r="P51" s="192">
        <v>299700</v>
      </c>
      <c r="Q51" s="192">
        <v>224212</v>
      </c>
      <c r="R51" s="192">
        <v>235254</v>
      </c>
      <c r="S51" s="192">
        <v>240203</v>
      </c>
      <c r="T51" s="192">
        <v>226230</v>
      </c>
      <c r="U51" s="185">
        <v>222729</v>
      </c>
      <c r="V51" s="185">
        <v>220411</v>
      </c>
      <c r="W51" s="188">
        <v>219474</v>
      </c>
    </row>
    <row r="52" spans="1:23" ht="15" customHeight="1">
      <c r="A52" s="182"/>
      <c r="B52" s="183"/>
      <c r="C52" s="272" t="s">
        <v>2109</v>
      </c>
      <c r="D52" s="192">
        <v>16078</v>
      </c>
      <c r="E52" s="192">
        <v>16711</v>
      </c>
      <c r="F52" s="192">
        <v>17740</v>
      </c>
      <c r="G52" s="192">
        <v>20934</v>
      </c>
      <c r="H52" s="273">
        <v>0</v>
      </c>
      <c r="I52" s="273">
        <v>0</v>
      </c>
      <c r="J52" s="192">
        <v>29247</v>
      </c>
      <c r="K52" s="192">
        <v>30249</v>
      </c>
      <c r="L52" s="192">
        <v>31434</v>
      </c>
      <c r="M52" s="192">
        <v>37030</v>
      </c>
      <c r="N52" s="192">
        <v>52832</v>
      </c>
      <c r="O52" s="192">
        <v>74129</v>
      </c>
      <c r="P52" s="192">
        <v>77895</v>
      </c>
      <c r="Q52" s="192">
        <v>51322</v>
      </c>
      <c r="R52" s="192">
        <v>45164</v>
      </c>
      <c r="S52" s="192">
        <v>39095</v>
      </c>
      <c r="T52" s="192">
        <v>32138</v>
      </c>
      <c r="U52" s="185">
        <v>29663</v>
      </c>
      <c r="V52" s="185">
        <v>28711</v>
      </c>
      <c r="W52" s="188">
        <v>28813</v>
      </c>
    </row>
    <row r="53" spans="1:23" ht="15" customHeight="1">
      <c r="A53" s="182"/>
      <c r="B53" s="183"/>
      <c r="C53" s="272" t="s">
        <v>2110</v>
      </c>
      <c r="D53" s="192">
        <v>25515</v>
      </c>
      <c r="E53" s="192">
        <v>26937</v>
      </c>
      <c r="F53" s="192">
        <v>30729</v>
      </c>
      <c r="G53" s="192">
        <v>34193</v>
      </c>
      <c r="H53" s="273">
        <v>0</v>
      </c>
      <c r="I53" s="273">
        <v>0</v>
      </c>
      <c r="J53" s="192">
        <v>54257</v>
      </c>
      <c r="K53" s="192">
        <v>59592</v>
      </c>
      <c r="L53" s="192">
        <v>73016</v>
      </c>
      <c r="M53" s="192">
        <v>102023</v>
      </c>
      <c r="N53" s="192">
        <v>142237</v>
      </c>
      <c r="O53" s="192">
        <v>183367</v>
      </c>
      <c r="P53" s="192">
        <v>200123</v>
      </c>
      <c r="Q53" s="192">
        <v>155317</v>
      </c>
      <c r="R53" s="192">
        <v>165870</v>
      </c>
      <c r="S53" s="192">
        <v>169948</v>
      </c>
      <c r="T53" s="192">
        <v>154437</v>
      </c>
      <c r="U53" s="185">
        <v>144258</v>
      </c>
      <c r="V53" s="185">
        <v>136506</v>
      </c>
      <c r="W53" s="188">
        <v>126296</v>
      </c>
    </row>
    <row r="54" spans="1:23" ht="15" customHeight="1">
      <c r="A54" s="182"/>
      <c r="B54" s="183"/>
      <c r="C54" s="272" t="s">
        <v>2111</v>
      </c>
      <c r="D54" s="192">
        <v>3141</v>
      </c>
      <c r="E54" s="192">
        <v>3221</v>
      </c>
      <c r="F54" s="192">
        <v>2212</v>
      </c>
      <c r="G54" s="192">
        <v>2422</v>
      </c>
      <c r="H54" s="273">
        <v>0</v>
      </c>
      <c r="I54" s="273">
        <v>0</v>
      </c>
      <c r="J54" s="192">
        <v>3829</v>
      </c>
      <c r="K54" s="192">
        <v>4785</v>
      </c>
      <c r="L54" s="192">
        <v>5878</v>
      </c>
      <c r="M54" s="192">
        <v>8032</v>
      </c>
      <c r="N54" s="192">
        <v>11558</v>
      </c>
      <c r="O54" s="192">
        <v>15917</v>
      </c>
      <c r="P54" s="192">
        <v>20887</v>
      </c>
      <c r="Q54" s="192">
        <v>17437</v>
      </c>
      <c r="R54" s="192">
        <v>22294</v>
      </c>
      <c r="S54" s="192">
        <v>31044</v>
      </c>
      <c r="T54" s="192">
        <v>39576</v>
      </c>
      <c r="U54" s="185">
        <v>47832</v>
      </c>
      <c r="V54" s="185">
        <v>54608</v>
      </c>
      <c r="W54" s="188">
        <v>62261</v>
      </c>
    </row>
    <row r="55" spans="1:23" ht="15" customHeight="1">
      <c r="A55" s="275"/>
      <c r="B55" s="276"/>
      <c r="C55" s="277" t="s">
        <v>2112</v>
      </c>
      <c r="D55" s="283">
        <v>0</v>
      </c>
      <c r="E55" s="283">
        <v>0</v>
      </c>
      <c r="F55" s="283">
        <v>0</v>
      </c>
      <c r="G55" s="283">
        <v>0</v>
      </c>
      <c r="H55" s="279">
        <v>0</v>
      </c>
      <c r="I55" s="279">
        <v>0</v>
      </c>
      <c r="J55" s="283">
        <v>2</v>
      </c>
      <c r="K55" s="283">
        <v>0</v>
      </c>
      <c r="L55" s="283">
        <v>0</v>
      </c>
      <c r="M55" s="283">
        <v>0</v>
      </c>
      <c r="N55" s="283">
        <v>0</v>
      </c>
      <c r="O55" s="283">
        <v>178</v>
      </c>
      <c r="P55" s="283">
        <v>795</v>
      </c>
      <c r="Q55" s="283">
        <v>136</v>
      </c>
      <c r="R55" s="283">
        <v>1926</v>
      </c>
      <c r="S55" s="283">
        <v>116</v>
      </c>
      <c r="T55" s="283">
        <v>79</v>
      </c>
      <c r="U55" s="280">
        <v>976</v>
      </c>
      <c r="V55" s="280">
        <v>586</v>
      </c>
      <c r="W55" s="282">
        <v>2104</v>
      </c>
    </row>
    <row r="56" spans="1:23" ht="15" customHeight="1">
      <c r="A56" s="182" t="s">
        <v>1812</v>
      </c>
      <c r="B56" s="183" t="s">
        <v>1813</v>
      </c>
      <c r="C56" s="272" t="s">
        <v>2108</v>
      </c>
      <c r="D56" s="284"/>
      <c r="E56" s="284"/>
      <c r="F56" s="284"/>
      <c r="G56" s="284"/>
      <c r="H56" s="284"/>
      <c r="I56" s="284"/>
      <c r="J56" s="284"/>
      <c r="K56" s="284"/>
      <c r="L56" s="284"/>
      <c r="M56" s="284"/>
      <c r="N56" s="284"/>
      <c r="O56" s="284"/>
      <c r="P56" s="284"/>
      <c r="Q56" s="193">
        <v>110774</v>
      </c>
      <c r="R56" s="193">
        <v>158580</v>
      </c>
      <c r="S56" s="193">
        <v>222163</v>
      </c>
      <c r="T56" s="193">
        <v>235758</v>
      </c>
      <c r="U56" s="185">
        <v>243637</v>
      </c>
      <c r="V56" s="185">
        <v>249298</v>
      </c>
      <c r="W56" s="188">
        <v>245782</v>
      </c>
    </row>
    <row r="57" spans="1:23" ht="15" customHeight="1">
      <c r="A57" s="182"/>
      <c r="B57" s="183"/>
      <c r="C57" s="272" t="s">
        <v>2109</v>
      </c>
      <c r="D57" s="284"/>
      <c r="E57" s="284"/>
      <c r="F57" s="284"/>
      <c r="G57" s="284"/>
      <c r="H57" s="284"/>
      <c r="I57" s="284"/>
      <c r="J57" s="284"/>
      <c r="K57" s="284"/>
      <c r="L57" s="284"/>
      <c r="M57" s="284"/>
      <c r="N57" s="284"/>
      <c r="O57" s="284"/>
      <c r="P57" s="284"/>
      <c r="Q57" s="193">
        <v>29033</v>
      </c>
      <c r="R57" s="193">
        <v>36311</v>
      </c>
      <c r="S57" s="193">
        <v>43539</v>
      </c>
      <c r="T57" s="193">
        <v>41535</v>
      </c>
      <c r="U57" s="185">
        <v>37940</v>
      </c>
      <c r="V57" s="185">
        <v>36117</v>
      </c>
      <c r="W57" s="188">
        <v>33487</v>
      </c>
    </row>
    <row r="58" spans="1:23" ht="15" customHeight="1">
      <c r="A58" s="182"/>
      <c r="B58" s="183"/>
      <c r="C58" s="272" t="s">
        <v>2110</v>
      </c>
      <c r="D58" s="284"/>
      <c r="E58" s="284"/>
      <c r="F58" s="284"/>
      <c r="G58" s="284"/>
      <c r="H58" s="284"/>
      <c r="I58" s="284"/>
      <c r="J58" s="284"/>
      <c r="K58" s="284"/>
      <c r="L58" s="284"/>
      <c r="M58" s="284"/>
      <c r="N58" s="284"/>
      <c r="O58" s="284"/>
      <c r="P58" s="284"/>
      <c r="Q58" s="193">
        <v>72747</v>
      </c>
      <c r="R58" s="193">
        <v>108900</v>
      </c>
      <c r="S58" s="193">
        <v>154242</v>
      </c>
      <c r="T58" s="193">
        <v>165606</v>
      </c>
      <c r="U58" s="185">
        <v>169428</v>
      </c>
      <c r="V58" s="185">
        <v>166199</v>
      </c>
      <c r="W58" s="188">
        <v>153563</v>
      </c>
    </row>
    <row r="59" spans="1:23" ht="15" customHeight="1">
      <c r="A59" s="182"/>
      <c r="B59" s="183"/>
      <c r="C59" s="272" t="s">
        <v>2111</v>
      </c>
      <c r="D59" s="284"/>
      <c r="E59" s="284"/>
      <c r="F59" s="284"/>
      <c r="G59" s="284"/>
      <c r="H59" s="284"/>
      <c r="I59" s="284"/>
      <c r="J59" s="284"/>
      <c r="K59" s="284"/>
      <c r="L59" s="284"/>
      <c r="M59" s="284"/>
      <c r="N59" s="284"/>
      <c r="O59" s="284"/>
      <c r="P59" s="284"/>
      <c r="Q59" s="193">
        <v>8986</v>
      </c>
      <c r="R59" s="193">
        <v>12573</v>
      </c>
      <c r="S59" s="193">
        <v>24246</v>
      </c>
      <c r="T59" s="193">
        <v>28458</v>
      </c>
      <c r="U59" s="185">
        <v>35912</v>
      </c>
      <c r="V59" s="185">
        <v>45073</v>
      </c>
      <c r="W59" s="188">
        <v>57294</v>
      </c>
    </row>
    <row r="60" spans="1:23" ht="15" customHeight="1">
      <c r="A60" s="275"/>
      <c r="B60" s="276"/>
      <c r="C60" s="277" t="s">
        <v>2112</v>
      </c>
      <c r="D60" s="285"/>
      <c r="E60" s="285"/>
      <c r="F60" s="285"/>
      <c r="G60" s="285"/>
      <c r="H60" s="285"/>
      <c r="I60" s="285"/>
      <c r="J60" s="285"/>
      <c r="K60" s="285"/>
      <c r="L60" s="285"/>
      <c r="M60" s="285"/>
      <c r="N60" s="285"/>
      <c r="O60" s="285"/>
      <c r="P60" s="285"/>
      <c r="Q60" s="286">
        <v>8</v>
      </c>
      <c r="R60" s="286">
        <v>796</v>
      </c>
      <c r="S60" s="286">
        <v>136</v>
      </c>
      <c r="T60" s="286">
        <v>159</v>
      </c>
      <c r="U60" s="280">
        <v>357</v>
      </c>
      <c r="V60" s="280">
        <v>1909</v>
      </c>
      <c r="W60" s="282">
        <v>1438</v>
      </c>
    </row>
    <row r="61" spans="1:23" ht="15" customHeight="1">
      <c r="A61" s="194" t="s">
        <v>1815</v>
      </c>
      <c r="B61" s="195"/>
      <c r="H61" s="287"/>
      <c r="I61" s="287"/>
      <c r="U61" s="288"/>
      <c r="V61" s="288"/>
      <c r="W61" s="195"/>
    </row>
    <row r="62" spans="1:23" ht="15" customHeight="1">
      <c r="A62" s="182" t="s">
        <v>1816</v>
      </c>
      <c r="B62" s="183" t="s">
        <v>1817</v>
      </c>
      <c r="C62" s="272" t="s">
        <v>2108</v>
      </c>
      <c r="D62" s="184">
        <v>78261</v>
      </c>
      <c r="E62" s="184">
        <v>99481</v>
      </c>
      <c r="F62" s="184">
        <v>120902</v>
      </c>
      <c r="G62" s="184">
        <v>173051</v>
      </c>
      <c r="H62" s="273">
        <v>274231</v>
      </c>
      <c r="I62" s="273">
        <v>232941</v>
      </c>
      <c r="J62" s="184">
        <v>278973</v>
      </c>
      <c r="K62" s="184">
        <v>335165</v>
      </c>
      <c r="L62" s="184">
        <v>405534</v>
      </c>
      <c r="M62" s="184">
        <v>500472</v>
      </c>
      <c r="N62" s="184">
        <v>553696</v>
      </c>
      <c r="O62" s="184">
        <v>545783</v>
      </c>
      <c r="P62" s="184">
        <v>523650</v>
      </c>
      <c r="Q62" s="184">
        <v>509115</v>
      </c>
      <c r="R62" s="184">
        <v>498999</v>
      </c>
      <c r="S62" s="184">
        <v>488586</v>
      </c>
      <c r="T62" s="184">
        <v>466187</v>
      </c>
      <c r="U62" s="185">
        <v>462647</v>
      </c>
      <c r="V62" s="185">
        <v>453748</v>
      </c>
      <c r="W62" s="188">
        <v>452563</v>
      </c>
    </row>
    <row r="63" spans="1:23" ht="15" customHeight="1">
      <c r="A63" s="182"/>
      <c r="B63" s="183"/>
      <c r="C63" s="272" t="s">
        <v>2109</v>
      </c>
      <c r="D63" s="184">
        <v>25404</v>
      </c>
      <c r="E63" s="184">
        <v>31667</v>
      </c>
      <c r="F63" s="184">
        <v>39482</v>
      </c>
      <c r="G63" s="184">
        <v>57351</v>
      </c>
      <c r="H63" s="273">
        <v>0</v>
      </c>
      <c r="I63" s="273">
        <v>0</v>
      </c>
      <c r="J63" s="184">
        <v>93187</v>
      </c>
      <c r="K63" s="184">
        <v>106310</v>
      </c>
      <c r="L63" s="184">
        <v>109125</v>
      </c>
      <c r="M63" s="184">
        <v>117257</v>
      </c>
      <c r="N63" s="184">
        <v>132416</v>
      </c>
      <c r="O63" s="184">
        <v>135694</v>
      </c>
      <c r="P63" s="184">
        <v>123116</v>
      </c>
      <c r="Q63" s="184">
        <v>104654</v>
      </c>
      <c r="R63" s="184">
        <v>82353</v>
      </c>
      <c r="S63" s="184">
        <v>70688</v>
      </c>
      <c r="T63" s="184">
        <v>63043</v>
      </c>
      <c r="U63" s="185">
        <v>60080</v>
      </c>
      <c r="V63" s="185">
        <v>53922</v>
      </c>
      <c r="W63" s="188">
        <v>50036</v>
      </c>
    </row>
    <row r="64" spans="1:23" ht="15" customHeight="1">
      <c r="A64" s="182"/>
      <c r="B64" s="183"/>
      <c r="C64" s="272" t="s">
        <v>2110</v>
      </c>
      <c r="D64" s="184">
        <v>48604</v>
      </c>
      <c r="E64" s="184">
        <v>63243</v>
      </c>
      <c r="F64" s="184">
        <v>78110</v>
      </c>
      <c r="G64" s="184">
        <v>111427</v>
      </c>
      <c r="H64" s="273">
        <v>0</v>
      </c>
      <c r="I64" s="273">
        <v>0</v>
      </c>
      <c r="J64" s="184">
        <v>178057</v>
      </c>
      <c r="K64" s="184">
        <v>218244</v>
      </c>
      <c r="L64" s="184">
        <v>282876</v>
      </c>
      <c r="M64" s="184">
        <v>364959</v>
      </c>
      <c r="N64" s="184">
        <v>397105</v>
      </c>
      <c r="O64" s="184">
        <v>378607</v>
      </c>
      <c r="P64" s="184">
        <v>360871</v>
      </c>
      <c r="Q64" s="184">
        <v>358749</v>
      </c>
      <c r="R64" s="184">
        <v>361653</v>
      </c>
      <c r="S64" s="184">
        <v>355199</v>
      </c>
      <c r="T64" s="184">
        <v>326950</v>
      </c>
      <c r="U64" s="185">
        <v>306753</v>
      </c>
      <c r="V64" s="185">
        <v>289125</v>
      </c>
      <c r="W64" s="188">
        <v>265526</v>
      </c>
    </row>
    <row r="65" spans="1:23" ht="15" customHeight="1">
      <c r="A65" s="182"/>
      <c r="B65" s="183"/>
      <c r="C65" s="272" t="s">
        <v>2111</v>
      </c>
      <c r="D65" s="184">
        <v>4253</v>
      </c>
      <c r="E65" s="184">
        <v>4571</v>
      </c>
      <c r="F65" s="184">
        <v>3310</v>
      </c>
      <c r="G65" s="184">
        <v>4273</v>
      </c>
      <c r="H65" s="273">
        <v>0</v>
      </c>
      <c r="I65" s="273">
        <v>0</v>
      </c>
      <c r="J65" s="184">
        <v>7707</v>
      </c>
      <c r="K65" s="184">
        <v>10607</v>
      </c>
      <c r="L65" s="184">
        <v>13533</v>
      </c>
      <c r="M65" s="184">
        <v>18256</v>
      </c>
      <c r="N65" s="184">
        <v>24175</v>
      </c>
      <c r="O65" s="184">
        <v>31115</v>
      </c>
      <c r="P65" s="184">
        <v>38851</v>
      </c>
      <c r="Q65" s="184">
        <v>45174</v>
      </c>
      <c r="R65" s="184">
        <v>52611</v>
      </c>
      <c r="S65" s="184">
        <v>62438</v>
      </c>
      <c r="T65" s="184">
        <v>75828</v>
      </c>
      <c r="U65" s="185">
        <v>91322</v>
      </c>
      <c r="V65" s="185">
        <v>106070</v>
      </c>
      <c r="W65" s="188">
        <v>121155</v>
      </c>
    </row>
    <row r="66" spans="1:23" ht="15" customHeight="1">
      <c r="A66" s="275"/>
      <c r="B66" s="276"/>
      <c r="C66" s="277" t="s">
        <v>2112</v>
      </c>
      <c r="D66" s="278">
        <v>0</v>
      </c>
      <c r="E66" s="278">
        <v>0</v>
      </c>
      <c r="F66" s="278">
        <v>0</v>
      </c>
      <c r="G66" s="278">
        <v>0</v>
      </c>
      <c r="H66" s="279">
        <v>0</v>
      </c>
      <c r="I66" s="279">
        <v>0</v>
      </c>
      <c r="J66" s="278">
        <v>22</v>
      </c>
      <c r="K66" s="278">
        <v>4</v>
      </c>
      <c r="L66" s="278">
        <v>0</v>
      </c>
      <c r="M66" s="278">
        <v>0</v>
      </c>
      <c r="N66" s="278">
        <v>0</v>
      </c>
      <c r="O66" s="278">
        <v>367</v>
      </c>
      <c r="P66" s="278">
        <v>812</v>
      </c>
      <c r="Q66" s="278">
        <v>538</v>
      </c>
      <c r="R66" s="278">
        <v>2382</v>
      </c>
      <c r="S66" s="278">
        <v>261</v>
      </c>
      <c r="T66" s="278">
        <v>366</v>
      </c>
      <c r="U66" s="280">
        <v>4492</v>
      </c>
      <c r="V66" s="280">
        <v>4631</v>
      </c>
      <c r="W66" s="282">
        <v>15846</v>
      </c>
    </row>
    <row r="67" spans="1:23" ht="15" customHeight="1">
      <c r="A67" s="182" t="s">
        <v>1818</v>
      </c>
      <c r="B67" s="183" t="s">
        <v>1819</v>
      </c>
      <c r="C67" s="272" t="s">
        <v>2108</v>
      </c>
      <c r="D67" s="184">
        <v>60391</v>
      </c>
      <c r="E67" s="184">
        <v>80220</v>
      </c>
      <c r="F67" s="184">
        <v>98901</v>
      </c>
      <c r="G67" s="184">
        <v>130436</v>
      </c>
      <c r="H67" s="273">
        <v>170055</v>
      </c>
      <c r="I67" s="273">
        <v>144052</v>
      </c>
      <c r="J67" s="184">
        <v>168610</v>
      </c>
      <c r="K67" s="184">
        <v>210527</v>
      </c>
      <c r="L67" s="184">
        <v>263029</v>
      </c>
      <c r="M67" s="184">
        <v>337391</v>
      </c>
      <c r="N67" s="184">
        <v>377043</v>
      </c>
      <c r="O67" s="184">
        <v>400622</v>
      </c>
      <c r="P67" s="184">
        <v>410329</v>
      </c>
      <c r="Q67" s="184">
        <v>421267</v>
      </c>
      <c r="R67" s="184">
        <v>426909</v>
      </c>
      <c r="S67" s="184">
        <v>390389</v>
      </c>
      <c r="T67" s="184">
        <v>438105</v>
      </c>
      <c r="U67" s="185">
        <v>465337</v>
      </c>
      <c r="V67" s="185">
        <v>482640</v>
      </c>
      <c r="W67" s="188">
        <v>487850</v>
      </c>
    </row>
    <row r="68" spans="1:23" ht="15" customHeight="1">
      <c r="A68" s="182"/>
      <c r="B68" s="183"/>
      <c r="C68" s="272" t="s">
        <v>2109</v>
      </c>
      <c r="D68" s="184">
        <v>20532</v>
      </c>
      <c r="E68" s="184">
        <v>25836</v>
      </c>
      <c r="F68" s="184">
        <v>32283</v>
      </c>
      <c r="G68" s="184">
        <v>42687</v>
      </c>
      <c r="H68" s="273">
        <v>0</v>
      </c>
      <c r="I68" s="273">
        <v>0</v>
      </c>
      <c r="J68" s="184">
        <v>54442</v>
      </c>
      <c r="K68" s="184">
        <v>62279</v>
      </c>
      <c r="L68" s="184">
        <v>67338</v>
      </c>
      <c r="M68" s="184">
        <v>76229</v>
      </c>
      <c r="N68" s="184">
        <v>86986</v>
      </c>
      <c r="O68" s="184">
        <v>95943</v>
      </c>
      <c r="P68" s="184">
        <v>95394</v>
      </c>
      <c r="Q68" s="184">
        <v>89028</v>
      </c>
      <c r="R68" s="184">
        <v>75552</v>
      </c>
      <c r="S68" s="184">
        <v>59831</v>
      </c>
      <c r="T68" s="184">
        <v>63208</v>
      </c>
      <c r="U68" s="185">
        <v>68852</v>
      </c>
      <c r="V68" s="185">
        <v>71847</v>
      </c>
      <c r="W68" s="188">
        <v>66025</v>
      </c>
    </row>
    <row r="69" spans="1:23" ht="15" customHeight="1">
      <c r="A69" s="182"/>
      <c r="B69" s="183"/>
      <c r="C69" s="272" t="s">
        <v>2110</v>
      </c>
      <c r="D69" s="184">
        <v>36019</v>
      </c>
      <c r="E69" s="184">
        <v>49959</v>
      </c>
      <c r="F69" s="184">
        <v>63378</v>
      </c>
      <c r="G69" s="184">
        <v>83585</v>
      </c>
      <c r="H69" s="273">
        <v>0</v>
      </c>
      <c r="I69" s="273">
        <v>0</v>
      </c>
      <c r="J69" s="184">
        <v>108022</v>
      </c>
      <c r="K69" s="184">
        <v>139658</v>
      </c>
      <c r="L69" s="184">
        <v>184474</v>
      </c>
      <c r="M69" s="184">
        <v>246163</v>
      </c>
      <c r="N69" s="184">
        <v>270121</v>
      </c>
      <c r="O69" s="184">
        <v>278877</v>
      </c>
      <c r="P69" s="184">
        <v>282741</v>
      </c>
      <c r="Q69" s="184">
        <v>295298</v>
      </c>
      <c r="R69" s="184">
        <v>306155</v>
      </c>
      <c r="S69" s="184">
        <v>281957</v>
      </c>
      <c r="T69" s="184">
        <v>310132</v>
      </c>
      <c r="U69" s="185">
        <v>315831</v>
      </c>
      <c r="V69" s="185">
        <v>313110</v>
      </c>
      <c r="W69" s="188">
        <v>293369</v>
      </c>
    </row>
    <row r="70" spans="1:23" ht="15" customHeight="1">
      <c r="A70" s="182"/>
      <c r="B70" s="183"/>
      <c r="C70" s="272" t="s">
        <v>2111</v>
      </c>
      <c r="D70" s="184">
        <v>3840</v>
      </c>
      <c r="E70" s="184">
        <v>4425</v>
      </c>
      <c r="F70" s="184">
        <v>3240</v>
      </c>
      <c r="G70" s="184">
        <v>4164</v>
      </c>
      <c r="H70" s="273">
        <v>0</v>
      </c>
      <c r="I70" s="273">
        <v>0</v>
      </c>
      <c r="J70" s="184">
        <v>6135</v>
      </c>
      <c r="K70" s="184">
        <v>8585</v>
      </c>
      <c r="L70" s="184">
        <v>11217</v>
      </c>
      <c r="M70" s="184">
        <v>14999</v>
      </c>
      <c r="N70" s="184">
        <v>19936</v>
      </c>
      <c r="O70" s="184">
        <v>25649</v>
      </c>
      <c r="P70" s="184">
        <v>31750</v>
      </c>
      <c r="Q70" s="184">
        <v>36709</v>
      </c>
      <c r="R70" s="184">
        <v>43774</v>
      </c>
      <c r="S70" s="184">
        <v>48417</v>
      </c>
      <c r="T70" s="184">
        <v>63782</v>
      </c>
      <c r="U70" s="185">
        <v>78006</v>
      </c>
      <c r="V70" s="185">
        <v>92399</v>
      </c>
      <c r="W70" s="188">
        <v>109205</v>
      </c>
    </row>
    <row r="71" spans="1:23" ht="15" customHeight="1">
      <c r="A71" s="275"/>
      <c r="B71" s="276"/>
      <c r="C71" s="277" t="s">
        <v>2112</v>
      </c>
      <c r="D71" s="278">
        <v>0</v>
      </c>
      <c r="E71" s="278">
        <v>0</v>
      </c>
      <c r="F71" s="278">
        <v>0</v>
      </c>
      <c r="G71" s="278">
        <v>0</v>
      </c>
      <c r="H71" s="279">
        <v>0</v>
      </c>
      <c r="I71" s="279">
        <v>0</v>
      </c>
      <c r="J71" s="278">
        <v>11</v>
      </c>
      <c r="K71" s="278">
        <v>5</v>
      </c>
      <c r="L71" s="278">
        <v>0</v>
      </c>
      <c r="M71" s="278">
        <v>0</v>
      </c>
      <c r="N71" s="278">
        <v>0</v>
      </c>
      <c r="O71" s="278">
        <v>153</v>
      </c>
      <c r="P71" s="278">
        <v>444</v>
      </c>
      <c r="Q71" s="278">
        <v>232</v>
      </c>
      <c r="R71" s="278">
        <v>1428</v>
      </c>
      <c r="S71" s="278">
        <v>184</v>
      </c>
      <c r="T71" s="278">
        <v>983</v>
      </c>
      <c r="U71" s="280">
        <v>2648</v>
      </c>
      <c r="V71" s="280">
        <v>5284</v>
      </c>
      <c r="W71" s="282">
        <v>19251</v>
      </c>
    </row>
    <row r="72" spans="1:23" ht="15" customHeight="1">
      <c r="A72" s="182" t="s">
        <v>1820</v>
      </c>
      <c r="B72" s="183" t="s">
        <v>1821</v>
      </c>
      <c r="C72" s="272" t="s">
        <v>2108</v>
      </c>
      <c r="D72" s="184">
        <v>11151</v>
      </c>
      <c r="E72" s="184">
        <v>19101</v>
      </c>
      <c r="F72" s="184">
        <v>28404</v>
      </c>
      <c r="G72" s="184">
        <v>35567</v>
      </c>
      <c r="H72" s="273">
        <v>39137</v>
      </c>
      <c r="I72" s="273">
        <v>37033</v>
      </c>
      <c r="J72" s="184">
        <v>42951</v>
      </c>
      <c r="K72" s="184">
        <v>50960</v>
      </c>
      <c r="L72" s="184">
        <v>57050</v>
      </c>
      <c r="M72" s="184">
        <v>63195</v>
      </c>
      <c r="N72" s="184">
        <v>70938</v>
      </c>
      <c r="O72" s="184">
        <v>76211</v>
      </c>
      <c r="P72" s="184">
        <v>81745</v>
      </c>
      <c r="Q72" s="184">
        <v>87127</v>
      </c>
      <c r="R72" s="184">
        <v>87524</v>
      </c>
      <c r="S72" s="184">
        <v>75032</v>
      </c>
      <c r="T72" s="184">
        <v>83834</v>
      </c>
      <c r="U72" s="185">
        <v>90590</v>
      </c>
      <c r="V72" s="185">
        <v>93238</v>
      </c>
      <c r="W72" s="188">
        <v>95350</v>
      </c>
    </row>
    <row r="73" spans="1:23" ht="15" customHeight="1">
      <c r="A73" s="182"/>
      <c r="B73" s="183"/>
      <c r="C73" s="272" t="s">
        <v>2109</v>
      </c>
      <c r="D73" s="184">
        <v>3634</v>
      </c>
      <c r="E73" s="184">
        <v>6009</v>
      </c>
      <c r="F73" s="184">
        <v>8973</v>
      </c>
      <c r="G73" s="184">
        <v>11126</v>
      </c>
      <c r="H73" s="273">
        <v>0</v>
      </c>
      <c r="I73" s="273">
        <v>0</v>
      </c>
      <c r="J73" s="184">
        <v>12195</v>
      </c>
      <c r="K73" s="184">
        <v>13850</v>
      </c>
      <c r="L73" s="184">
        <v>13655</v>
      </c>
      <c r="M73" s="184">
        <v>13295</v>
      </c>
      <c r="N73" s="184">
        <v>15190</v>
      </c>
      <c r="O73" s="184">
        <v>17152</v>
      </c>
      <c r="P73" s="184">
        <v>18007</v>
      </c>
      <c r="Q73" s="184">
        <v>18025</v>
      </c>
      <c r="R73" s="184">
        <v>15022</v>
      </c>
      <c r="S73" s="184">
        <v>10792</v>
      </c>
      <c r="T73" s="184">
        <v>10575</v>
      </c>
      <c r="U73" s="185">
        <v>11727</v>
      </c>
      <c r="V73" s="185">
        <v>12635</v>
      </c>
      <c r="W73" s="188">
        <v>12518</v>
      </c>
    </row>
    <row r="74" spans="1:23" ht="15" customHeight="1">
      <c r="A74" s="182"/>
      <c r="B74" s="183"/>
      <c r="C74" s="272" t="s">
        <v>2110</v>
      </c>
      <c r="D74" s="184">
        <v>6880</v>
      </c>
      <c r="E74" s="184">
        <v>12070</v>
      </c>
      <c r="F74" s="184">
        <v>18587</v>
      </c>
      <c r="G74" s="184">
        <v>23425</v>
      </c>
      <c r="H74" s="273">
        <v>0</v>
      </c>
      <c r="I74" s="273">
        <v>0</v>
      </c>
      <c r="J74" s="184">
        <v>29185</v>
      </c>
      <c r="K74" s="184">
        <v>34895</v>
      </c>
      <c r="L74" s="184">
        <v>40397</v>
      </c>
      <c r="M74" s="184">
        <v>45973</v>
      </c>
      <c r="N74" s="184">
        <v>50531</v>
      </c>
      <c r="O74" s="184">
        <v>52562</v>
      </c>
      <c r="P74" s="184">
        <v>55990</v>
      </c>
      <c r="Q74" s="184">
        <v>60073</v>
      </c>
      <c r="R74" s="184">
        <v>61623</v>
      </c>
      <c r="S74" s="184">
        <v>52834</v>
      </c>
      <c r="T74" s="184">
        <v>57686</v>
      </c>
      <c r="U74" s="185">
        <v>60298</v>
      </c>
      <c r="V74" s="185">
        <v>58820</v>
      </c>
      <c r="W74" s="188">
        <v>56130</v>
      </c>
    </row>
    <row r="75" spans="1:23" ht="15" customHeight="1">
      <c r="A75" s="182"/>
      <c r="B75" s="183"/>
      <c r="C75" s="272" t="s">
        <v>2111</v>
      </c>
      <c r="D75" s="184">
        <v>637</v>
      </c>
      <c r="E75" s="184">
        <v>1022</v>
      </c>
      <c r="F75" s="184">
        <v>844</v>
      </c>
      <c r="G75" s="184">
        <v>1016</v>
      </c>
      <c r="H75" s="273">
        <v>0</v>
      </c>
      <c r="I75" s="273">
        <v>0</v>
      </c>
      <c r="J75" s="184">
        <v>1571</v>
      </c>
      <c r="K75" s="184">
        <v>2215</v>
      </c>
      <c r="L75" s="184">
        <v>2998</v>
      </c>
      <c r="M75" s="184">
        <v>3927</v>
      </c>
      <c r="N75" s="184">
        <v>5217</v>
      </c>
      <c r="O75" s="184">
        <v>6497</v>
      </c>
      <c r="P75" s="184">
        <v>7739</v>
      </c>
      <c r="Q75" s="184">
        <v>8919</v>
      </c>
      <c r="R75" s="184">
        <v>10576</v>
      </c>
      <c r="S75" s="184">
        <v>11292</v>
      </c>
      <c r="T75" s="184">
        <v>15427</v>
      </c>
      <c r="U75" s="185">
        <v>18422</v>
      </c>
      <c r="V75" s="185">
        <v>21570</v>
      </c>
      <c r="W75" s="188">
        <v>25943</v>
      </c>
    </row>
    <row r="76" spans="1:23" ht="15" customHeight="1">
      <c r="A76" s="275"/>
      <c r="B76" s="276"/>
      <c r="C76" s="277" t="s">
        <v>2112</v>
      </c>
      <c r="D76" s="278">
        <v>0</v>
      </c>
      <c r="E76" s="278">
        <v>0</v>
      </c>
      <c r="F76" s="278">
        <v>0</v>
      </c>
      <c r="G76" s="278">
        <v>0</v>
      </c>
      <c r="H76" s="279">
        <v>0</v>
      </c>
      <c r="I76" s="279">
        <v>0</v>
      </c>
      <c r="J76" s="278">
        <v>0</v>
      </c>
      <c r="K76" s="278">
        <v>0</v>
      </c>
      <c r="L76" s="278">
        <v>0</v>
      </c>
      <c r="M76" s="278">
        <v>0</v>
      </c>
      <c r="N76" s="278">
        <v>0</v>
      </c>
      <c r="O76" s="278">
        <v>0</v>
      </c>
      <c r="P76" s="278">
        <v>9</v>
      </c>
      <c r="Q76" s="278">
        <v>110</v>
      </c>
      <c r="R76" s="278">
        <v>303</v>
      </c>
      <c r="S76" s="278">
        <v>114</v>
      </c>
      <c r="T76" s="278">
        <v>146</v>
      </c>
      <c r="U76" s="280">
        <v>143</v>
      </c>
      <c r="V76" s="280">
        <v>213</v>
      </c>
      <c r="W76" s="282">
        <v>759</v>
      </c>
    </row>
    <row r="77" spans="1:23" ht="15" customHeight="1">
      <c r="A77" s="194" t="s">
        <v>1822</v>
      </c>
      <c r="B77" s="195"/>
      <c r="H77" s="287"/>
      <c r="I77" s="287"/>
      <c r="U77" s="288"/>
      <c r="V77" s="288"/>
      <c r="W77" s="195"/>
    </row>
    <row r="78" spans="1:23" ht="15" customHeight="1">
      <c r="A78" s="182" t="s">
        <v>1823</v>
      </c>
      <c r="B78" s="183" t="s">
        <v>1824</v>
      </c>
      <c r="C78" s="272" t="s">
        <v>2108</v>
      </c>
      <c r="D78" s="184">
        <v>18013</v>
      </c>
      <c r="E78" s="184">
        <v>20262</v>
      </c>
      <c r="F78" s="184">
        <v>24038</v>
      </c>
      <c r="G78" s="184">
        <v>31487</v>
      </c>
      <c r="H78" s="273">
        <v>40018</v>
      </c>
      <c r="I78" s="273">
        <v>56677</v>
      </c>
      <c r="J78" s="184">
        <v>59838</v>
      </c>
      <c r="K78" s="184">
        <v>68982</v>
      </c>
      <c r="L78" s="184">
        <v>86455</v>
      </c>
      <c r="M78" s="184">
        <v>121380</v>
      </c>
      <c r="N78" s="184">
        <v>153763</v>
      </c>
      <c r="O78" s="184">
        <v>171978</v>
      </c>
      <c r="P78" s="184">
        <v>178228</v>
      </c>
      <c r="Q78" s="184">
        <v>182731</v>
      </c>
      <c r="R78" s="184">
        <v>186134</v>
      </c>
      <c r="S78" s="184">
        <v>188431</v>
      </c>
      <c r="T78" s="184">
        <v>192159</v>
      </c>
      <c r="U78" s="185">
        <v>192250</v>
      </c>
      <c r="V78" s="185">
        <v>196127</v>
      </c>
      <c r="W78" s="188">
        <v>196883</v>
      </c>
    </row>
    <row r="79" spans="1:23" ht="15" customHeight="1">
      <c r="A79" s="182"/>
      <c r="B79" s="183"/>
      <c r="C79" s="272" t="s">
        <v>2109</v>
      </c>
      <c r="D79" s="184">
        <v>6481</v>
      </c>
      <c r="E79" s="184">
        <v>6987</v>
      </c>
      <c r="F79" s="184">
        <v>8006</v>
      </c>
      <c r="G79" s="184">
        <v>10366</v>
      </c>
      <c r="H79" s="273">
        <v>0</v>
      </c>
      <c r="I79" s="273">
        <v>0</v>
      </c>
      <c r="J79" s="184">
        <v>19878</v>
      </c>
      <c r="K79" s="184">
        <v>21286</v>
      </c>
      <c r="L79" s="184">
        <v>22538</v>
      </c>
      <c r="M79" s="184">
        <v>28530</v>
      </c>
      <c r="N79" s="184">
        <v>38533</v>
      </c>
      <c r="O79" s="184">
        <v>47087</v>
      </c>
      <c r="P79" s="184">
        <v>46867</v>
      </c>
      <c r="Q79" s="184">
        <v>41840</v>
      </c>
      <c r="R79" s="184">
        <v>34532</v>
      </c>
      <c r="S79" s="184">
        <v>30517</v>
      </c>
      <c r="T79" s="184">
        <v>30416</v>
      </c>
      <c r="U79" s="185">
        <v>29938</v>
      </c>
      <c r="V79" s="185">
        <v>29644</v>
      </c>
      <c r="W79" s="188">
        <v>27762</v>
      </c>
    </row>
    <row r="80" spans="1:23" ht="15" customHeight="1">
      <c r="A80" s="182"/>
      <c r="B80" s="183"/>
      <c r="C80" s="272" t="s">
        <v>2110</v>
      </c>
      <c r="D80" s="184">
        <v>10085</v>
      </c>
      <c r="E80" s="184">
        <v>11812</v>
      </c>
      <c r="F80" s="184">
        <v>14984</v>
      </c>
      <c r="G80" s="184">
        <v>19902</v>
      </c>
      <c r="H80" s="273">
        <v>0</v>
      </c>
      <c r="I80" s="273">
        <v>0</v>
      </c>
      <c r="J80" s="184">
        <v>37744</v>
      </c>
      <c r="K80" s="184">
        <v>44976</v>
      </c>
      <c r="L80" s="184">
        <v>60462</v>
      </c>
      <c r="M80" s="184">
        <v>88187</v>
      </c>
      <c r="N80" s="184">
        <v>108884</v>
      </c>
      <c r="O80" s="184">
        <v>116461</v>
      </c>
      <c r="P80" s="184">
        <v>120375</v>
      </c>
      <c r="Q80" s="184">
        <v>127700</v>
      </c>
      <c r="R80" s="184">
        <v>135729</v>
      </c>
      <c r="S80" s="184">
        <v>138311</v>
      </c>
      <c r="T80" s="184">
        <v>136512</v>
      </c>
      <c r="U80" s="185">
        <v>130583</v>
      </c>
      <c r="V80" s="185">
        <v>127087</v>
      </c>
      <c r="W80" s="188">
        <v>121160</v>
      </c>
    </row>
    <row r="81" spans="1:23" ht="15" customHeight="1">
      <c r="A81" s="182"/>
      <c r="B81" s="183"/>
      <c r="C81" s="272" t="s">
        <v>2111</v>
      </c>
      <c r="D81" s="184">
        <v>1447</v>
      </c>
      <c r="E81" s="184">
        <v>1463</v>
      </c>
      <c r="F81" s="184">
        <v>1048</v>
      </c>
      <c r="G81" s="184">
        <v>1219</v>
      </c>
      <c r="H81" s="273">
        <v>0</v>
      </c>
      <c r="I81" s="273">
        <v>0</v>
      </c>
      <c r="J81" s="184">
        <v>2215</v>
      </c>
      <c r="K81" s="184">
        <v>2720</v>
      </c>
      <c r="L81" s="184">
        <v>3455</v>
      </c>
      <c r="M81" s="184">
        <v>4663</v>
      </c>
      <c r="N81" s="184">
        <v>6346</v>
      </c>
      <c r="O81" s="184">
        <v>8370</v>
      </c>
      <c r="P81" s="184">
        <v>10864</v>
      </c>
      <c r="Q81" s="184">
        <v>13153</v>
      </c>
      <c r="R81" s="184">
        <v>15763</v>
      </c>
      <c r="S81" s="184">
        <v>19587</v>
      </c>
      <c r="T81" s="184">
        <v>25228</v>
      </c>
      <c r="U81" s="185">
        <v>31709</v>
      </c>
      <c r="V81" s="185">
        <v>39275</v>
      </c>
      <c r="W81" s="188">
        <v>47286</v>
      </c>
    </row>
    <row r="82" spans="1:23" ht="15" customHeight="1">
      <c r="A82" s="275"/>
      <c r="B82" s="276"/>
      <c r="C82" s="277" t="s">
        <v>2112</v>
      </c>
      <c r="D82" s="278">
        <v>0</v>
      </c>
      <c r="E82" s="278">
        <v>0</v>
      </c>
      <c r="F82" s="278">
        <v>0</v>
      </c>
      <c r="G82" s="278">
        <v>0</v>
      </c>
      <c r="H82" s="279">
        <v>0</v>
      </c>
      <c r="I82" s="279">
        <v>0</v>
      </c>
      <c r="J82" s="278">
        <v>1</v>
      </c>
      <c r="K82" s="278">
        <v>0</v>
      </c>
      <c r="L82" s="278">
        <v>0</v>
      </c>
      <c r="M82" s="278">
        <v>0</v>
      </c>
      <c r="N82" s="278">
        <v>0</v>
      </c>
      <c r="O82" s="278">
        <v>60</v>
      </c>
      <c r="P82" s="278">
        <v>122</v>
      </c>
      <c r="Q82" s="278">
        <v>38</v>
      </c>
      <c r="R82" s="278">
        <v>110</v>
      </c>
      <c r="S82" s="278">
        <v>16</v>
      </c>
      <c r="T82" s="278">
        <v>3</v>
      </c>
      <c r="U82" s="280">
        <v>20</v>
      </c>
      <c r="V82" s="280">
        <v>121</v>
      </c>
      <c r="W82" s="282">
        <v>675</v>
      </c>
    </row>
    <row r="83" spans="1:23" ht="15" customHeight="1">
      <c r="A83" s="182" t="s">
        <v>1825</v>
      </c>
      <c r="B83" s="183" t="s">
        <v>1826</v>
      </c>
      <c r="C83" s="272" t="s">
        <v>2108</v>
      </c>
      <c r="D83" s="184">
        <v>16831</v>
      </c>
      <c r="E83" s="184">
        <v>19516</v>
      </c>
      <c r="F83" s="184">
        <v>22831</v>
      </c>
      <c r="G83" s="184">
        <v>26544</v>
      </c>
      <c r="H83" s="273">
        <v>31739</v>
      </c>
      <c r="I83" s="273">
        <v>46900</v>
      </c>
      <c r="J83" s="184">
        <v>48405</v>
      </c>
      <c r="K83" s="184">
        <v>55084</v>
      </c>
      <c r="L83" s="184">
        <v>66491</v>
      </c>
      <c r="M83" s="184">
        <v>91486</v>
      </c>
      <c r="N83" s="184">
        <v>127179</v>
      </c>
      <c r="O83" s="184">
        <v>162624</v>
      </c>
      <c r="P83" s="184">
        <v>183628</v>
      </c>
      <c r="Q83" s="184">
        <v>194273</v>
      </c>
      <c r="R83" s="184">
        <v>201862</v>
      </c>
      <c r="S83" s="184">
        <v>202544</v>
      </c>
      <c r="T83" s="184">
        <v>213037</v>
      </c>
      <c r="U83" s="185">
        <v>219862</v>
      </c>
      <c r="V83" s="185">
        <v>225700</v>
      </c>
      <c r="W83" s="188">
        <v>224903</v>
      </c>
    </row>
    <row r="84" spans="1:23" ht="15" customHeight="1">
      <c r="A84" s="182"/>
      <c r="B84" s="183"/>
      <c r="C84" s="272" t="s">
        <v>2109</v>
      </c>
      <c r="D84" s="184">
        <v>6080</v>
      </c>
      <c r="E84" s="184">
        <v>6799</v>
      </c>
      <c r="F84" s="184">
        <v>7603</v>
      </c>
      <c r="G84" s="184">
        <v>8964</v>
      </c>
      <c r="H84" s="273">
        <v>0</v>
      </c>
      <c r="I84" s="273">
        <v>0</v>
      </c>
      <c r="J84" s="184">
        <v>15922</v>
      </c>
      <c r="K84" s="184">
        <v>16689</v>
      </c>
      <c r="L84" s="184">
        <v>17335</v>
      </c>
      <c r="M84" s="184">
        <v>21034</v>
      </c>
      <c r="N84" s="184">
        <v>30550</v>
      </c>
      <c r="O84" s="184">
        <v>41953</v>
      </c>
      <c r="P84" s="184">
        <v>46469</v>
      </c>
      <c r="Q84" s="184">
        <v>43974</v>
      </c>
      <c r="R84" s="184">
        <v>37485</v>
      </c>
      <c r="S84" s="184">
        <v>32339</v>
      </c>
      <c r="T84" s="184">
        <v>31877</v>
      </c>
      <c r="U84" s="185">
        <v>32069</v>
      </c>
      <c r="V84" s="185">
        <v>32168</v>
      </c>
      <c r="W84" s="188">
        <v>29691</v>
      </c>
    </row>
    <row r="85" spans="1:23" ht="15" customHeight="1">
      <c r="A85" s="182"/>
      <c r="B85" s="183"/>
      <c r="C85" s="272" t="s">
        <v>2110</v>
      </c>
      <c r="D85" s="184">
        <v>9324</v>
      </c>
      <c r="E85" s="184">
        <v>11239</v>
      </c>
      <c r="F85" s="184">
        <v>14219</v>
      </c>
      <c r="G85" s="184">
        <v>16385</v>
      </c>
      <c r="H85" s="273">
        <v>0</v>
      </c>
      <c r="I85" s="273">
        <v>0</v>
      </c>
      <c r="J85" s="184">
        <v>30448</v>
      </c>
      <c r="K85" s="184">
        <v>35774</v>
      </c>
      <c r="L85" s="184">
        <v>45760</v>
      </c>
      <c r="M85" s="184">
        <v>65741</v>
      </c>
      <c r="N85" s="184">
        <v>89646</v>
      </c>
      <c r="O85" s="184">
        <v>110819</v>
      </c>
      <c r="P85" s="184">
        <v>123827</v>
      </c>
      <c r="Q85" s="184">
        <v>133880</v>
      </c>
      <c r="R85" s="184">
        <v>143245</v>
      </c>
      <c r="S85" s="184">
        <v>144747</v>
      </c>
      <c r="T85" s="184">
        <v>148177</v>
      </c>
      <c r="U85" s="185">
        <v>144472</v>
      </c>
      <c r="V85" s="185">
        <v>142599</v>
      </c>
      <c r="W85" s="188">
        <v>130976</v>
      </c>
    </row>
    <row r="86" spans="1:23" ht="15" customHeight="1">
      <c r="A86" s="182"/>
      <c r="B86" s="183"/>
      <c r="C86" s="272" t="s">
        <v>2111</v>
      </c>
      <c r="D86" s="184">
        <v>1427</v>
      </c>
      <c r="E86" s="184">
        <v>1478</v>
      </c>
      <c r="F86" s="184">
        <v>1009</v>
      </c>
      <c r="G86" s="184">
        <v>1195</v>
      </c>
      <c r="H86" s="273">
        <v>0</v>
      </c>
      <c r="I86" s="273">
        <v>0</v>
      </c>
      <c r="J86" s="184">
        <v>2034</v>
      </c>
      <c r="K86" s="184">
        <v>2619</v>
      </c>
      <c r="L86" s="184">
        <v>3396</v>
      </c>
      <c r="M86" s="184">
        <v>4711</v>
      </c>
      <c r="N86" s="184">
        <v>6983</v>
      </c>
      <c r="O86" s="184">
        <v>9810</v>
      </c>
      <c r="P86" s="184">
        <v>13256</v>
      </c>
      <c r="Q86" s="184">
        <v>16341</v>
      </c>
      <c r="R86" s="184">
        <v>20405</v>
      </c>
      <c r="S86" s="184">
        <v>25353</v>
      </c>
      <c r="T86" s="184">
        <v>32553</v>
      </c>
      <c r="U86" s="185">
        <v>41121</v>
      </c>
      <c r="V86" s="185">
        <v>50453</v>
      </c>
      <c r="W86" s="188">
        <v>59733</v>
      </c>
    </row>
    <row r="87" spans="1:23" ht="15" customHeight="1">
      <c r="A87" s="275"/>
      <c r="B87" s="276"/>
      <c r="C87" s="277" t="s">
        <v>2112</v>
      </c>
      <c r="D87" s="278">
        <v>0</v>
      </c>
      <c r="E87" s="278">
        <v>0</v>
      </c>
      <c r="F87" s="278">
        <v>0</v>
      </c>
      <c r="G87" s="278">
        <v>0</v>
      </c>
      <c r="H87" s="279">
        <v>0</v>
      </c>
      <c r="I87" s="279">
        <v>0</v>
      </c>
      <c r="J87" s="278">
        <v>1</v>
      </c>
      <c r="K87" s="278">
        <v>2</v>
      </c>
      <c r="L87" s="278">
        <v>0</v>
      </c>
      <c r="M87" s="278">
        <v>0</v>
      </c>
      <c r="N87" s="278">
        <v>0</v>
      </c>
      <c r="O87" s="278">
        <v>42</v>
      </c>
      <c r="P87" s="278">
        <v>76</v>
      </c>
      <c r="Q87" s="278">
        <v>78</v>
      </c>
      <c r="R87" s="278">
        <v>727</v>
      </c>
      <c r="S87" s="278">
        <v>105</v>
      </c>
      <c r="T87" s="278">
        <v>430</v>
      </c>
      <c r="U87" s="280">
        <v>2200</v>
      </c>
      <c r="V87" s="280">
        <v>480</v>
      </c>
      <c r="W87" s="282">
        <v>4503</v>
      </c>
    </row>
    <row r="88" spans="1:23" ht="15" customHeight="1">
      <c r="A88" s="182" t="s">
        <v>1827</v>
      </c>
      <c r="B88" s="183" t="s">
        <v>1828</v>
      </c>
      <c r="C88" s="272" t="s">
        <v>2108</v>
      </c>
      <c r="D88" s="184">
        <v>13951</v>
      </c>
      <c r="E88" s="184">
        <v>16047</v>
      </c>
      <c r="F88" s="184">
        <v>17039</v>
      </c>
      <c r="G88" s="184">
        <v>18889</v>
      </c>
      <c r="H88" s="273">
        <v>22411</v>
      </c>
      <c r="I88" s="273">
        <v>31048</v>
      </c>
      <c r="J88" s="184">
        <v>32555</v>
      </c>
      <c r="K88" s="184">
        <v>35158</v>
      </c>
      <c r="L88" s="184">
        <v>41916</v>
      </c>
      <c r="M88" s="184">
        <v>61282</v>
      </c>
      <c r="N88" s="184">
        <v>87127</v>
      </c>
      <c r="O88" s="184">
        <v>115773</v>
      </c>
      <c r="P88" s="184">
        <v>129834</v>
      </c>
      <c r="Q88" s="184">
        <v>136376</v>
      </c>
      <c r="R88" s="184">
        <v>141253</v>
      </c>
      <c r="S88" s="184">
        <v>144539</v>
      </c>
      <c r="T88" s="184">
        <v>153762</v>
      </c>
      <c r="U88" s="185">
        <v>157668</v>
      </c>
      <c r="V88" s="185">
        <v>156423</v>
      </c>
      <c r="W88" s="188">
        <v>156375</v>
      </c>
    </row>
    <row r="89" spans="1:23" ht="15" customHeight="1">
      <c r="A89" s="182"/>
      <c r="B89" s="183"/>
      <c r="C89" s="272" t="s">
        <v>2109</v>
      </c>
      <c r="D89" s="184">
        <v>5086</v>
      </c>
      <c r="E89" s="184">
        <v>5523</v>
      </c>
      <c r="F89" s="184">
        <v>5984</v>
      </c>
      <c r="G89" s="184">
        <v>6635</v>
      </c>
      <c r="H89" s="273">
        <v>0</v>
      </c>
      <c r="I89" s="273">
        <v>0</v>
      </c>
      <c r="J89" s="184">
        <v>11086</v>
      </c>
      <c r="K89" s="184">
        <v>11023</v>
      </c>
      <c r="L89" s="184">
        <v>11371</v>
      </c>
      <c r="M89" s="184">
        <v>15013</v>
      </c>
      <c r="N89" s="184">
        <v>22868</v>
      </c>
      <c r="O89" s="184">
        <v>33133</v>
      </c>
      <c r="P89" s="184">
        <v>34335</v>
      </c>
      <c r="Q89" s="184">
        <v>29844</v>
      </c>
      <c r="R89" s="184">
        <v>24010</v>
      </c>
      <c r="S89" s="184">
        <v>20616</v>
      </c>
      <c r="T89" s="184">
        <v>21026</v>
      </c>
      <c r="U89" s="185">
        <v>21735</v>
      </c>
      <c r="V89" s="185">
        <v>21727</v>
      </c>
      <c r="W89" s="188">
        <v>20347</v>
      </c>
    </row>
    <row r="90" spans="1:23" ht="15" customHeight="1">
      <c r="A90" s="182"/>
      <c r="B90" s="183"/>
      <c r="C90" s="272" t="s">
        <v>2110</v>
      </c>
      <c r="D90" s="184">
        <v>7802</v>
      </c>
      <c r="E90" s="184">
        <v>9439</v>
      </c>
      <c r="F90" s="184">
        <v>10284</v>
      </c>
      <c r="G90" s="184">
        <v>11436</v>
      </c>
      <c r="H90" s="273">
        <v>0</v>
      </c>
      <c r="I90" s="273">
        <v>0</v>
      </c>
      <c r="J90" s="184">
        <v>19941</v>
      </c>
      <c r="K90" s="184">
        <v>22342</v>
      </c>
      <c r="L90" s="184">
        <v>28425</v>
      </c>
      <c r="M90" s="184">
        <v>43295</v>
      </c>
      <c r="N90" s="184">
        <v>59900</v>
      </c>
      <c r="O90" s="184">
        <v>76066</v>
      </c>
      <c r="P90" s="184">
        <v>86858</v>
      </c>
      <c r="Q90" s="184">
        <v>95410</v>
      </c>
      <c r="R90" s="184">
        <v>102968</v>
      </c>
      <c r="S90" s="184">
        <v>104851</v>
      </c>
      <c r="T90" s="184">
        <v>107592</v>
      </c>
      <c r="U90" s="185">
        <v>102478</v>
      </c>
      <c r="V90" s="185">
        <v>94176</v>
      </c>
      <c r="W90" s="188">
        <v>88809</v>
      </c>
    </row>
    <row r="91" spans="1:23" ht="15" customHeight="1">
      <c r="A91" s="182"/>
      <c r="B91" s="183"/>
      <c r="C91" s="272" t="s">
        <v>2111</v>
      </c>
      <c r="D91" s="184">
        <v>1063</v>
      </c>
      <c r="E91" s="184">
        <v>1085</v>
      </c>
      <c r="F91" s="184">
        <v>771</v>
      </c>
      <c r="G91" s="184">
        <v>818</v>
      </c>
      <c r="H91" s="273">
        <v>0</v>
      </c>
      <c r="I91" s="273">
        <v>0</v>
      </c>
      <c r="J91" s="184">
        <v>1527</v>
      </c>
      <c r="K91" s="184">
        <v>1793</v>
      </c>
      <c r="L91" s="184">
        <v>2120</v>
      </c>
      <c r="M91" s="184">
        <v>2974</v>
      </c>
      <c r="N91" s="184">
        <v>4359</v>
      </c>
      <c r="O91" s="184">
        <v>6541</v>
      </c>
      <c r="P91" s="184">
        <v>8634</v>
      </c>
      <c r="Q91" s="184">
        <v>11024</v>
      </c>
      <c r="R91" s="184">
        <v>14080</v>
      </c>
      <c r="S91" s="184">
        <v>18979</v>
      </c>
      <c r="T91" s="184">
        <v>25076</v>
      </c>
      <c r="U91" s="185">
        <v>33134</v>
      </c>
      <c r="V91" s="185">
        <v>40398</v>
      </c>
      <c r="W91" s="188">
        <v>47024</v>
      </c>
    </row>
    <row r="92" spans="1:23" ht="15" customHeight="1">
      <c r="A92" s="275"/>
      <c r="B92" s="276"/>
      <c r="C92" s="277" t="s">
        <v>2112</v>
      </c>
      <c r="D92" s="278">
        <v>0</v>
      </c>
      <c r="E92" s="278">
        <v>0</v>
      </c>
      <c r="F92" s="278">
        <v>0</v>
      </c>
      <c r="G92" s="278">
        <v>0</v>
      </c>
      <c r="H92" s="279">
        <v>0</v>
      </c>
      <c r="I92" s="279">
        <v>0</v>
      </c>
      <c r="J92" s="278">
        <v>1</v>
      </c>
      <c r="K92" s="278">
        <v>0</v>
      </c>
      <c r="L92" s="278">
        <v>0</v>
      </c>
      <c r="M92" s="278">
        <v>0</v>
      </c>
      <c r="N92" s="278">
        <v>0</v>
      </c>
      <c r="O92" s="278">
        <v>33</v>
      </c>
      <c r="P92" s="278">
        <v>7</v>
      </c>
      <c r="Q92" s="278">
        <v>98</v>
      </c>
      <c r="R92" s="278">
        <v>195</v>
      </c>
      <c r="S92" s="278">
        <v>93</v>
      </c>
      <c r="T92" s="278">
        <v>68</v>
      </c>
      <c r="U92" s="280">
        <v>321</v>
      </c>
      <c r="V92" s="280">
        <v>122</v>
      </c>
      <c r="W92" s="282">
        <v>195</v>
      </c>
    </row>
    <row r="93" spans="1:23" ht="15" customHeight="1">
      <c r="A93" s="182" t="s">
        <v>1829</v>
      </c>
      <c r="B93" s="183" t="s">
        <v>1830</v>
      </c>
      <c r="C93" s="272" t="s">
        <v>2108</v>
      </c>
      <c r="D93" s="184">
        <v>22008</v>
      </c>
      <c r="E93" s="184">
        <v>22238</v>
      </c>
      <c r="F93" s="184">
        <v>23513</v>
      </c>
      <c r="G93" s="184">
        <v>23212</v>
      </c>
      <c r="H93" s="273">
        <v>24282</v>
      </c>
      <c r="I93" s="273">
        <v>33145</v>
      </c>
      <c r="J93" s="184">
        <v>33211</v>
      </c>
      <c r="K93" s="184">
        <v>33667</v>
      </c>
      <c r="L93" s="184">
        <v>32528</v>
      </c>
      <c r="M93" s="184">
        <v>32265</v>
      </c>
      <c r="N93" s="184">
        <v>33090</v>
      </c>
      <c r="O93" s="184">
        <v>35261</v>
      </c>
      <c r="P93" s="184">
        <v>36529</v>
      </c>
      <c r="Q93" s="184">
        <v>40716</v>
      </c>
      <c r="R93" s="184">
        <v>64560</v>
      </c>
      <c r="S93" s="184">
        <v>96279</v>
      </c>
      <c r="T93" s="184">
        <v>111737</v>
      </c>
      <c r="U93" s="185">
        <v>113572</v>
      </c>
      <c r="V93" s="185">
        <v>114216</v>
      </c>
      <c r="W93" s="188">
        <v>112691</v>
      </c>
    </row>
    <row r="94" spans="1:23" ht="15" customHeight="1">
      <c r="A94" s="182"/>
      <c r="B94" s="183"/>
      <c r="C94" s="272" t="s">
        <v>2109</v>
      </c>
      <c r="D94" s="184">
        <v>8128</v>
      </c>
      <c r="E94" s="184">
        <v>8287</v>
      </c>
      <c r="F94" s="184">
        <v>8633</v>
      </c>
      <c r="G94" s="184">
        <v>8677</v>
      </c>
      <c r="H94" s="273">
        <v>0</v>
      </c>
      <c r="I94" s="273">
        <v>0</v>
      </c>
      <c r="J94" s="184">
        <v>10722</v>
      </c>
      <c r="K94" s="184">
        <v>10327</v>
      </c>
      <c r="L94" s="184">
        <v>9297</v>
      </c>
      <c r="M94" s="184">
        <v>7939</v>
      </c>
      <c r="N94" s="184">
        <v>7196</v>
      </c>
      <c r="O94" s="184">
        <v>7783</v>
      </c>
      <c r="P94" s="184">
        <v>8245</v>
      </c>
      <c r="Q94" s="184">
        <v>9381</v>
      </c>
      <c r="R94" s="184">
        <v>15696</v>
      </c>
      <c r="S94" s="184">
        <v>22941</v>
      </c>
      <c r="T94" s="184">
        <v>23657</v>
      </c>
      <c r="U94" s="185">
        <v>19319</v>
      </c>
      <c r="V94" s="185">
        <v>16051</v>
      </c>
      <c r="W94" s="188">
        <v>14634</v>
      </c>
    </row>
    <row r="95" spans="1:23" ht="15" customHeight="1">
      <c r="A95" s="182"/>
      <c r="B95" s="183"/>
      <c r="C95" s="272" t="s">
        <v>2110</v>
      </c>
      <c r="D95" s="184">
        <v>11590</v>
      </c>
      <c r="E95" s="184">
        <v>11738</v>
      </c>
      <c r="F95" s="184">
        <v>13344</v>
      </c>
      <c r="G95" s="184">
        <v>12963</v>
      </c>
      <c r="H95" s="273">
        <v>0</v>
      </c>
      <c r="I95" s="273">
        <v>0</v>
      </c>
      <c r="J95" s="184">
        <v>20649</v>
      </c>
      <c r="K95" s="184">
        <v>21295</v>
      </c>
      <c r="L95" s="184">
        <v>20959</v>
      </c>
      <c r="M95" s="184">
        <v>21698</v>
      </c>
      <c r="N95" s="184">
        <v>22826</v>
      </c>
      <c r="O95" s="184">
        <v>23785</v>
      </c>
      <c r="P95" s="184">
        <v>24083</v>
      </c>
      <c r="Q95" s="184">
        <v>26468</v>
      </c>
      <c r="R95" s="184">
        <v>42008</v>
      </c>
      <c r="S95" s="184">
        <v>63324</v>
      </c>
      <c r="T95" s="184">
        <v>74881</v>
      </c>
      <c r="U95" s="185">
        <v>77833</v>
      </c>
      <c r="V95" s="185">
        <v>78588</v>
      </c>
      <c r="W95" s="188">
        <v>73966</v>
      </c>
    </row>
    <row r="96" spans="1:23" ht="15" customHeight="1">
      <c r="A96" s="182"/>
      <c r="B96" s="183"/>
      <c r="C96" s="272" t="s">
        <v>2111</v>
      </c>
      <c r="D96" s="184">
        <v>2290</v>
      </c>
      <c r="E96" s="184">
        <v>2213</v>
      </c>
      <c r="F96" s="184">
        <v>1536</v>
      </c>
      <c r="G96" s="184">
        <v>1572</v>
      </c>
      <c r="H96" s="273">
        <v>0</v>
      </c>
      <c r="I96" s="273">
        <v>0</v>
      </c>
      <c r="J96" s="184">
        <v>1839</v>
      </c>
      <c r="K96" s="184">
        <v>2045</v>
      </c>
      <c r="L96" s="184">
        <v>2272</v>
      </c>
      <c r="M96" s="184">
        <v>2628</v>
      </c>
      <c r="N96" s="184">
        <v>3068</v>
      </c>
      <c r="O96" s="184">
        <v>3693</v>
      </c>
      <c r="P96" s="184">
        <v>4201</v>
      </c>
      <c r="Q96" s="184">
        <v>4867</v>
      </c>
      <c r="R96" s="184">
        <v>6811</v>
      </c>
      <c r="S96" s="184">
        <v>9979</v>
      </c>
      <c r="T96" s="184">
        <v>13084</v>
      </c>
      <c r="U96" s="185">
        <v>16104</v>
      </c>
      <c r="V96" s="185">
        <v>19286</v>
      </c>
      <c r="W96" s="188">
        <v>23952</v>
      </c>
    </row>
    <row r="97" spans="1:23" ht="15" customHeight="1">
      <c r="A97" s="275"/>
      <c r="B97" s="276"/>
      <c r="C97" s="277" t="s">
        <v>2112</v>
      </c>
      <c r="D97" s="278">
        <v>0</v>
      </c>
      <c r="E97" s="278">
        <v>0</v>
      </c>
      <c r="F97" s="278">
        <v>0</v>
      </c>
      <c r="G97" s="278">
        <v>0</v>
      </c>
      <c r="H97" s="279">
        <v>0</v>
      </c>
      <c r="I97" s="279">
        <v>0</v>
      </c>
      <c r="J97" s="278">
        <v>1</v>
      </c>
      <c r="K97" s="278">
        <v>0</v>
      </c>
      <c r="L97" s="278">
        <v>0</v>
      </c>
      <c r="M97" s="278">
        <v>0</v>
      </c>
      <c r="N97" s="278">
        <v>0</v>
      </c>
      <c r="O97" s="278">
        <v>0</v>
      </c>
      <c r="P97" s="278">
        <v>0</v>
      </c>
      <c r="Q97" s="278">
        <v>0</v>
      </c>
      <c r="R97" s="278">
        <v>45</v>
      </c>
      <c r="S97" s="278">
        <v>35</v>
      </c>
      <c r="T97" s="278">
        <v>115</v>
      </c>
      <c r="U97" s="280">
        <v>316</v>
      </c>
      <c r="V97" s="280">
        <v>291</v>
      </c>
      <c r="W97" s="282">
        <v>139</v>
      </c>
    </row>
    <row r="98" spans="1:23" ht="15" customHeight="1">
      <c r="A98" s="196" t="s">
        <v>1831</v>
      </c>
      <c r="B98" s="197" t="s">
        <v>1832</v>
      </c>
      <c r="C98" s="272" t="s">
        <v>2108</v>
      </c>
      <c r="D98" s="185">
        <v>6649</v>
      </c>
      <c r="E98" s="185">
        <v>6491</v>
      </c>
      <c r="F98" s="185">
        <v>6576</v>
      </c>
      <c r="G98" s="185">
        <v>6506</v>
      </c>
      <c r="H98" s="273">
        <v>6400</v>
      </c>
      <c r="I98" s="273">
        <v>7781</v>
      </c>
      <c r="J98" s="185">
        <v>7747</v>
      </c>
      <c r="K98" s="185">
        <v>7610</v>
      </c>
      <c r="L98" s="185">
        <v>7178</v>
      </c>
      <c r="M98" s="185">
        <v>7038</v>
      </c>
      <c r="N98" s="185">
        <v>7032</v>
      </c>
      <c r="O98" s="185">
        <v>7940</v>
      </c>
      <c r="P98" s="185">
        <v>11526</v>
      </c>
      <c r="Q98" s="185">
        <v>14430</v>
      </c>
      <c r="R98" s="185">
        <v>21558</v>
      </c>
      <c r="S98" s="185">
        <v>27130</v>
      </c>
      <c r="T98" s="185">
        <v>29094</v>
      </c>
      <c r="U98" s="185">
        <v>30021</v>
      </c>
      <c r="V98" s="185">
        <v>31739</v>
      </c>
      <c r="W98" s="198">
        <v>30838</v>
      </c>
    </row>
    <row r="99" spans="1:23" ht="15" customHeight="1">
      <c r="A99" s="196"/>
      <c r="B99" s="197"/>
      <c r="C99" s="272" t="s">
        <v>2109</v>
      </c>
      <c r="D99" s="185">
        <v>2577</v>
      </c>
      <c r="E99" s="185">
        <v>2494</v>
      </c>
      <c r="F99" s="185">
        <v>2542</v>
      </c>
      <c r="G99" s="185">
        <v>2581</v>
      </c>
      <c r="H99" s="273">
        <v>0</v>
      </c>
      <c r="I99" s="273">
        <v>0</v>
      </c>
      <c r="J99" s="185">
        <v>2731</v>
      </c>
      <c r="K99" s="185">
        <v>2523</v>
      </c>
      <c r="L99" s="185">
        <v>2218</v>
      </c>
      <c r="M99" s="185">
        <v>1795</v>
      </c>
      <c r="N99" s="185">
        <v>1561</v>
      </c>
      <c r="O99" s="185">
        <v>1829</v>
      </c>
      <c r="P99" s="185">
        <v>2885</v>
      </c>
      <c r="Q99" s="185">
        <v>3449</v>
      </c>
      <c r="R99" s="185">
        <v>4957</v>
      </c>
      <c r="S99" s="185">
        <v>5648</v>
      </c>
      <c r="T99" s="185">
        <v>5255</v>
      </c>
      <c r="U99" s="185">
        <v>4732</v>
      </c>
      <c r="V99" s="185">
        <v>5094</v>
      </c>
      <c r="W99" s="198">
        <v>4651</v>
      </c>
    </row>
    <row r="100" spans="1:23" ht="15" customHeight="1">
      <c r="A100" s="196"/>
      <c r="B100" s="197"/>
      <c r="C100" s="272" t="s">
        <v>2110</v>
      </c>
      <c r="D100" s="185">
        <v>3395</v>
      </c>
      <c r="E100" s="185">
        <v>3315</v>
      </c>
      <c r="F100" s="185">
        <v>3565</v>
      </c>
      <c r="G100" s="185">
        <v>3455</v>
      </c>
      <c r="H100" s="273">
        <v>0</v>
      </c>
      <c r="I100" s="273">
        <v>0</v>
      </c>
      <c r="J100" s="185">
        <v>4433</v>
      </c>
      <c r="K100" s="185">
        <v>4521</v>
      </c>
      <c r="L100" s="185">
        <v>4369</v>
      </c>
      <c r="M100" s="185">
        <v>4546</v>
      </c>
      <c r="N100" s="185">
        <v>4685</v>
      </c>
      <c r="O100" s="185">
        <v>5185</v>
      </c>
      <c r="P100" s="185">
        <v>7265</v>
      </c>
      <c r="Q100" s="185">
        <v>9177</v>
      </c>
      <c r="R100" s="185">
        <v>14070</v>
      </c>
      <c r="S100" s="185">
        <v>18003</v>
      </c>
      <c r="T100" s="185">
        <v>19508</v>
      </c>
      <c r="U100" s="185">
        <v>20081</v>
      </c>
      <c r="V100" s="185">
        <v>20051</v>
      </c>
      <c r="W100" s="198">
        <v>18087</v>
      </c>
    </row>
    <row r="101" spans="1:23" ht="15" customHeight="1">
      <c r="A101" s="196"/>
      <c r="B101" s="197"/>
      <c r="C101" s="272" t="s">
        <v>2111</v>
      </c>
      <c r="D101" s="185">
        <v>677</v>
      </c>
      <c r="E101" s="185">
        <v>682</v>
      </c>
      <c r="F101" s="185">
        <v>469</v>
      </c>
      <c r="G101" s="185">
        <v>470</v>
      </c>
      <c r="H101" s="273">
        <v>0</v>
      </c>
      <c r="I101" s="273">
        <v>0</v>
      </c>
      <c r="J101" s="185">
        <v>583</v>
      </c>
      <c r="K101" s="185">
        <v>566</v>
      </c>
      <c r="L101" s="185">
        <v>591</v>
      </c>
      <c r="M101" s="185">
        <v>697</v>
      </c>
      <c r="N101" s="185">
        <v>786</v>
      </c>
      <c r="O101" s="185">
        <v>926</v>
      </c>
      <c r="P101" s="185">
        <v>1376</v>
      </c>
      <c r="Q101" s="185">
        <v>1804</v>
      </c>
      <c r="R101" s="185">
        <v>2507</v>
      </c>
      <c r="S101" s="185">
        <v>3479</v>
      </c>
      <c r="T101" s="185">
        <v>4331</v>
      </c>
      <c r="U101" s="185">
        <v>5195</v>
      </c>
      <c r="V101" s="185">
        <v>6582</v>
      </c>
      <c r="W101" s="198">
        <v>8095</v>
      </c>
    </row>
    <row r="102" spans="1:23" ht="15" customHeight="1">
      <c r="A102" s="289"/>
      <c r="B102" s="290"/>
      <c r="C102" s="277" t="s">
        <v>2112</v>
      </c>
      <c r="D102" s="280">
        <v>0</v>
      </c>
      <c r="E102" s="280">
        <v>0</v>
      </c>
      <c r="F102" s="280">
        <v>0</v>
      </c>
      <c r="G102" s="280">
        <v>0</v>
      </c>
      <c r="H102" s="279">
        <v>0</v>
      </c>
      <c r="I102" s="279">
        <v>0</v>
      </c>
      <c r="J102" s="280">
        <v>0</v>
      </c>
      <c r="K102" s="280">
        <v>0</v>
      </c>
      <c r="L102" s="280">
        <v>0</v>
      </c>
      <c r="M102" s="280">
        <v>0</v>
      </c>
      <c r="N102" s="280">
        <v>0</v>
      </c>
      <c r="O102" s="280">
        <v>0</v>
      </c>
      <c r="P102" s="280">
        <v>0</v>
      </c>
      <c r="Q102" s="280">
        <v>0</v>
      </c>
      <c r="R102" s="280">
        <v>24</v>
      </c>
      <c r="S102" s="280">
        <v>0</v>
      </c>
      <c r="T102" s="280">
        <v>0</v>
      </c>
      <c r="U102" s="280">
        <v>13</v>
      </c>
      <c r="V102" s="280">
        <v>12</v>
      </c>
      <c r="W102" s="291">
        <v>5</v>
      </c>
    </row>
    <row r="103" spans="1:23" ht="15" customHeight="1">
      <c r="A103" s="194" t="s">
        <v>1833</v>
      </c>
      <c r="B103" s="195"/>
      <c r="H103" s="287"/>
      <c r="I103" s="287"/>
      <c r="U103" s="288"/>
      <c r="V103" s="288"/>
      <c r="W103" s="195"/>
    </row>
    <row r="104" spans="1:23" ht="15" customHeight="1">
      <c r="A104" s="182" t="s">
        <v>1834</v>
      </c>
      <c r="B104" s="183" t="s">
        <v>1835</v>
      </c>
      <c r="C104" s="272" t="s">
        <v>2108</v>
      </c>
      <c r="D104" s="184">
        <v>58103</v>
      </c>
      <c r="E104" s="184">
        <v>63682</v>
      </c>
      <c r="F104" s="184">
        <v>66890</v>
      </c>
      <c r="G104" s="184">
        <v>72417</v>
      </c>
      <c r="H104" s="273">
        <v>84857</v>
      </c>
      <c r="I104" s="273">
        <v>101611</v>
      </c>
      <c r="J104" s="184">
        <v>112041</v>
      </c>
      <c r="K104" s="184">
        <v>120233</v>
      </c>
      <c r="L104" s="184">
        <v>129820</v>
      </c>
      <c r="M104" s="184">
        <v>159351</v>
      </c>
      <c r="N104" s="184">
        <v>206561</v>
      </c>
      <c r="O104" s="184">
        <v>234945</v>
      </c>
      <c r="P104" s="184">
        <v>254869</v>
      </c>
      <c r="Q104" s="184">
        <v>263363</v>
      </c>
      <c r="R104" s="184">
        <v>270722</v>
      </c>
      <c r="S104" s="184">
        <v>287606</v>
      </c>
      <c r="T104" s="184">
        <v>293117</v>
      </c>
      <c r="U104" s="185">
        <v>291027</v>
      </c>
      <c r="V104" s="185">
        <v>290959</v>
      </c>
      <c r="W104" s="188">
        <v>293409</v>
      </c>
    </row>
    <row r="105" spans="1:23" ht="15" customHeight="1">
      <c r="A105" s="182"/>
      <c r="B105" s="183"/>
      <c r="C105" s="272" t="s">
        <v>2109</v>
      </c>
      <c r="D105" s="184">
        <v>20882</v>
      </c>
      <c r="E105" s="184">
        <v>22587</v>
      </c>
      <c r="F105" s="184">
        <v>23320</v>
      </c>
      <c r="G105" s="184">
        <v>25346</v>
      </c>
      <c r="H105" s="273">
        <v>0</v>
      </c>
      <c r="I105" s="273">
        <v>0</v>
      </c>
      <c r="J105" s="184">
        <v>38320</v>
      </c>
      <c r="K105" s="184">
        <v>39191</v>
      </c>
      <c r="L105" s="184">
        <v>36504</v>
      </c>
      <c r="M105" s="184">
        <v>38655</v>
      </c>
      <c r="N105" s="184">
        <v>52021</v>
      </c>
      <c r="O105" s="184">
        <v>62436</v>
      </c>
      <c r="P105" s="184">
        <v>65658</v>
      </c>
      <c r="Q105" s="184">
        <v>60668</v>
      </c>
      <c r="R105" s="184">
        <v>50996</v>
      </c>
      <c r="S105" s="184">
        <v>47812</v>
      </c>
      <c r="T105" s="184">
        <v>46190</v>
      </c>
      <c r="U105" s="185">
        <v>43505</v>
      </c>
      <c r="V105" s="185">
        <v>40266</v>
      </c>
      <c r="W105" s="188">
        <v>39714</v>
      </c>
    </row>
    <row r="106" spans="1:23" ht="15" customHeight="1">
      <c r="A106" s="182"/>
      <c r="B106" s="183"/>
      <c r="C106" s="272" t="s">
        <v>2110</v>
      </c>
      <c r="D106" s="184">
        <v>32895</v>
      </c>
      <c r="E106" s="184">
        <v>36828</v>
      </c>
      <c r="F106" s="184">
        <v>40770</v>
      </c>
      <c r="G106" s="184">
        <v>44041</v>
      </c>
      <c r="H106" s="273">
        <v>0</v>
      </c>
      <c r="I106" s="273">
        <v>0</v>
      </c>
      <c r="J106" s="184">
        <v>69439</v>
      </c>
      <c r="K106" s="184">
        <v>75553</v>
      </c>
      <c r="L106" s="184">
        <v>86726</v>
      </c>
      <c r="M106" s="184">
        <v>112467</v>
      </c>
      <c r="N106" s="184">
        <v>143578</v>
      </c>
      <c r="O106" s="184">
        <v>158167</v>
      </c>
      <c r="P106" s="184">
        <v>170204</v>
      </c>
      <c r="Q106" s="184">
        <v>180297</v>
      </c>
      <c r="R106" s="184">
        <v>191832</v>
      </c>
      <c r="S106" s="184">
        <v>204713</v>
      </c>
      <c r="T106" s="184">
        <v>203733</v>
      </c>
      <c r="U106" s="185">
        <v>194059</v>
      </c>
      <c r="V106" s="185">
        <v>184936</v>
      </c>
      <c r="W106" s="188">
        <v>178803</v>
      </c>
    </row>
    <row r="107" spans="1:23" ht="15" customHeight="1">
      <c r="A107" s="182"/>
      <c r="B107" s="183"/>
      <c r="C107" s="272" t="s">
        <v>2111</v>
      </c>
      <c r="D107" s="184">
        <v>4326</v>
      </c>
      <c r="E107" s="184">
        <v>4267</v>
      </c>
      <c r="F107" s="184">
        <v>2800</v>
      </c>
      <c r="G107" s="184">
        <v>3030</v>
      </c>
      <c r="H107" s="273">
        <v>0</v>
      </c>
      <c r="I107" s="273">
        <v>0</v>
      </c>
      <c r="J107" s="184">
        <v>4277</v>
      </c>
      <c r="K107" s="184">
        <v>5486</v>
      </c>
      <c r="L107" s="184">
        <v>6590</v>
      </c>
      <c r="M107" s="184">
        <v>8229</v>
      </c>
      <c r="N107" s="184">
        <v>10962</v>
      </c>
      <c r="O107" s="184">
        <v>14228</v>
      </c>
      <c r="P107" s="184">
        <v>18578</v>
      </c>
      <c r="Q107" s="184">
        <v>22371</v>
      </c>
      <c r="R107" s="184">
        <v>27151</v>
      </c>
      <c r="S107" s="184">
        <v>35004</v>
      </c>
      <c r="T107" s="184">
        <v>43068</v>
      </c>
      <c r="U107" s="185">
        <v>51866</v>
      </c>
      <c r="V107" s="185">
        <v>61866</v>
      </c>
      <c r="W107" s="188">
        <v>74142</v>
      </c>
    </row>
    <row r="108" spans="1:23" ht="15" customHeight="1">
      <c r="A108" s="275"/>
      <c r="B108" s="276"/>
      <c r="C108" s="277" t="s">
        <v>2112</v>
      </c>
      <c r="D108" s="278">
        <v>0</v>
      </c>
      <c r="E108" s="278">
        <v>0</v>
      </c>
      <c r="F108" s="278">
        <v>0</v>
      </c>
      <c r="G108" s="278">
        <v>0</v>
      </c>
      <c r="H108" s="279">
        <v>0</v>
      </c>
      <c r="I108" s="279">
        <v>0</v>
      </c>
      <c r="J108" s="278">
        <v>5</v>
      </c>
      <c r="K108" s="278">
        <v>3</v>
      </c>
      <c r="L108" s="278">
        <v>0</v>
      </c>
      <c r="M108" s="278">
        <v>0</v>
      </c>
      <c r="N108" s="278">
        <v>0</v>
      </c>
      <c r="O108" s="278">
        <v>114</v>
      </c>
      <c r="P108" s="278">
        <v>429</v>
      </c>
      <c r="Q108" s="278">
        <v>27</v>
      </c>
      <c r="R108" s="278">
        <v>743</v>
      </c>
      <c r="S108" s="278">
        <v>77</v>
      </c>
      <c r="T108" s="278">
        <v>126</v>
      </c>
      <c r="U108" s="280">
        <v>1597</v>
      </c>
      <c r="V108" s="280">
        <v>3891</v>
      </c>
      <c r="W108" s="282">
        <v>750</v>
      </c>
    </row>
    <row r="109" spans="1:23" ht="15" customHeight="1">
      <c r="A109" s="182" t="s">
        <v>1836</v>
      </c>
      <c r="B109" s="183" t="s">
        <v>1837</v>
      </c>
      <c r="C109" s="272" t="s">
        <v>2108</v>
      </c>
      <c r="D109" s="184">
        <v>61707</v>
      </c>
      <c r="E109" s="184">
        <v>67991</v>
      </c>
      <c r="F109" s="184">
        <v>71553</v>
      </c>
      <c r="G109" s="184">
        <v>74773</v>
      </c>
      <c r="H109" s="273">
        <v>78251</v>
      </c>
      <c r="I109" s="273">
        <v>93071</v>
      </c>
      <c r="J109" s="184">
        <v>97208</v>
      </c>
      <c r="K109" s="184">
        <v>100003</v>
      </c>
      <c r="L109" s="184">
        <v>101894</v>
      </c>
      <c r="M109" s="184">
        <v>114279</v>
      </c>
      <c r="N109" s="184">
        <v>140344</v>
      </c>
      <c r="O109" s="184">
        <v>183280</v>
      </c>
      <c r="P109" s="184">
        <v>212233</v>
      </c>
      <c r="Q109" s="184">
        <v>227311</v>
      </c>
      <c r="R109" s="184">
        <v>239803</v>
      </c>
      <c r="S109" s="184">
        <v>260567</v>
      </c>
      <c r="T109" s="184">
        <v>266170</v>
      </c>
      <c r="U109" s="185">
        <v>267100</v>
      </c>
      <c r="V109" s="185">
        <v>266937</v>
      </c>
      <c r="W109" s="188">
        <v>267435</v>
      </c>
    </row>
    <row r="110" spans="1:23" ht="15" customHeight="1">
      <c r="A110" s="182"/>
      <c r="B110" s="183"/>
      <c r="C110" s="272" t="s">
        <v>2109</v>
      </c>
      <c r="D110" s="184">
        <v>23242</v>
      </c>
      <c r="E110" s="184">
        <v>24893</v>
      </c>
      <c r="F110" s="184">
        <v>26164</v>
      </c>
      <c r="G110" s="184">
        <v>27455</v>
      </c>
      <c r="H110" s="273">
        <v>0</v>
      </c>
      <c r="I110" s="273">
        <v>0</v>
      </c>
      <c r="J110" s="184">
        <v>31747</v>
      </c>
      <c r="K110" s="184">
        <v>30902</v>
      </c>
      <c r="L110" s="184">
        <v>28420</v>
      </c>
      <c r="M110" s="184">
        <v>27471</v>
      </c>
      <c r="N110" s="184">
        <v>33722</v>
      </c>
      <c r="O110" s="184">
        <v>50067</v>
      </c>
      <c r="P110" s="184">
        <v>58271</v>
      </c>
      <c r="Q110" s="184">
        <v>56924</v>
      </c>
      <c r="R110" s="184">
        <v>49047</v>
      </c>
      <c r="S110" s="184">
        <v>45478</v>
      </c>
      <c r="T110" s="184">
        <v>43424</v>
      </c>
      <c r="U110" s="185">
        <v>40603</v>
      </c>
      <c r="V110" s="185">
        <v>39271</v>
      </c>
      <c r="W110" s="188">
        <v>36724</v>
      </c>
    </row>
    <row r="111" spans="1:23" ht="15" customHeight="1">
      <c r="A111" s="182"/>
      <c r="B111" s="183"/>
      <c r="C111" s="272" t="s">
        <v>2110</v>
      </c>
      <c r="D111" s="184">
        <v>33253</v>
      </c>
      <c r="E111" s="184">
        <v>38012</v>
      </c>
      <c r="F111" s="184">
        <v>41941</v>
      </c>
      <c r="G111" s="184">
        <v>43794</v>
      </c>
      <c r="H111" s="273">
        <v>0</v>
      </c>
      <c r="I111" s="273">
        <v>0</v>
      </c>
      <c r="J111" s="184">
        <v>60589</v>
      </c>
      <c r="K111" s="184">
        <v>63464</v>
      </c>
      <c r="L111" s="184">
        <v>67016</v>
      </c>
      <c r="M111" s="184">
        <v>78914</v>
      </c>
      <c r="N111" s="184">
        <v>96937</v>
      </c>
      <c r="O111" s="184">
        <v>120959</v>
      </c>
      <c r="P111" s="184">
        <v>138607</v>
      </c>
      <c r="Q111" s="184">
        <v>152321</v>
      </c>
      <c r="R111" s="184">
        <v>167553</v>
      </c>
      <c r="S111" s="184">
        <v>185054</v>
      </c>
      <c r="T111" s="184">
        <v>186220</v>
      </c>
      <c r="U111" s="185">
        <v>179276</v>
      </c>
      <c r="V111" s="185">
        <v>172184</v>
      </c>
      <c r="W111" s="188">
        <v>163163</v>
      </c>
    </row>
    <row r="112" spans="1:23" ht="15" customHeight="1">
      <c r="A112" s="182"/>
      <c r="B112" s="183"/>
      <c r="C112" s="272" t="s">
        <v>2111</v>
      </c>
      <c r="D112" s="184">
        <v>5212</v>
      </c>
      <c r="E112" s="184">
        <v>5086</v>
      </c>
      <c r="F112" s="184">
        <v>3448</v>
      </c>
      <c r="G112" s="184">
        <v>3524</v>
      </c>
      <c r="H112" s="273">
        <v>0</v>
      </c>
      <c r="I112" s="273">
        <v>0</v>
      </c>
      <c r="J112" s="184">
        <v>4864</v>
      </c>
      <c r="K112" s="184">
        <v>5637</v>
      </c>
      <c r="L112" s="184">
        <v>6458</v>
      </c>
      <c r="M112" s="184">
        <v>7894</v>
      </c>
      <c r="N112" s="184">
        <v>9685</v>
      </c>
      <c r="O112" s="184">
        <v>12225</v>
      </c>
      <c r="P112" s="184">
        <v>15332</v>
      </c>
      <c r="Q112" s="184">
        <v>18066</v>
      </c>
      <c r="R112" s="184">
        <v>22176</v>
      </c>
      <c r="S112" s="184">
        <v>29697</v>
      </c>
      <c r="T112" s="184">
        <v>36266</v>
      </c>
      <c r="U112" s="185">
        <v>44564</v>
      </c>
      <c r="V112" s="185">
        <v>55078</v>
      </c>
      <c r="W112" s="188">
        <v>66824</v>
      </c>
    </row>
    <row r="113" spans="1:23" ht="15" customHeight="1">
      <c r="A113" s="275"/>
      <c r="B113" s="276"/>
      <c r="C113" s="277" t="s">
        <v>2112</v>
      </c>
      <c r="D113" s="278">
        <v>0</v>
      </c>
      <c r="E113" s="278">
        <v>0</v>
      </c>
      <c r="F113" s="278">
        <v>0</v>
      </c>
      <c r="G113" s="278">
        <v>0</v>
      </c>
      <c r="H113" s="279">
        <v>0</v>
      </c>
      <c r="I113" s="279">
        <v>0</v>
      </c>
      <c r="J113" s="278">
        <v>8</v>
      </c>
      <c r="K113" s="278">
        <v>0</v>
      </c>
      <c r="L113" s="278">
        <v>0</v>
      </c>
      <c r="M113" s="278">
        <v>0</v>
      </c>
      <c r="N113" s="278">
        <v>0</v>
      </c>
      <c r="O113" s="278">
        <v>29</v>
      </c>
      <c r="P113" s="278">
        <v>23</v>
      </c>
      <c r="Q113" s="278">
        <v>0</v>
      </c>
      <c r="R113" s="278">
        <v>1027</v>
      </c>
      <c r="S113" s="278">
        <v>338</v>
      </c>
      <c r="T113" s="278">
        <v>260</v>
      </c>
      <c r="U113" s="280">
        <v>2657</v>
      </c>
      <c r="V113" s="280">
        <v>404</v>
      </c>
      <c r="W113" s="282">
        <v>724</v>
      </c>
    </row>
    <row r="114" spans="1:23" ht="15" customHeight="1">
      <c r="A114" s="182" t="s">
        <v>1838</v>
      </c>
      <c r="B114" s="183" t="s">
        <v>1839</v>
      </c>
      <c r="C114" s="272" t="s">
        <v>2108</v>
      </c>
      <c r="D114" s="184">
        <v>30097</v>
      </c>
      <c r="E114" s="184">
        <v>31641</v>
      </c>
      <c r="F114" s="184">
        <v>31904</v>
      </c>
      <c r="G114" s="184">
        <v>36304</v>
      </c>
      <c r="H114" s="273">
        <v>40722</v>
      </c>
      <c r="I114" s="273">
        <v>46659</v>
      </c>
      <c r="J114" s="184">
        <v>49771</v>
      </c>
      <c r="K114" s="184">
        <v>51131</v>
      </c>
      <c r="L114" s="184">
        <v>53565</v>
      </c>
      <c r="M114" s="184">
        <v>61000</v>
      </c>
      <c r="N114" s="184">
        <v>68900</v>
      </c>
      <c r="O114" s="184">
        <v>77080</v>
      </c>
      <c r="P114" s="184">
        <v>85463</v>
      </c>
      <c r="Q114" s="184">
        <v>91434</v>
      </c>
      <c r="R114" s="184">
        <v>93273</v>
      </c>
      <c r="S114" s="184">
        <v>97632</v>
      </c>
      <c r="T114" s="184">
        <v>96020</v>
      </c>
      <c r="U114" s="185">
        <v>94813</v>
      </c>
      <c r="V114" s="185">
        <v>93901</v>
      </c>
      <c r="W114" s="188">
        <v>91030</v>
      </c>
    </row>
    <row r="115" spans="1:23" ht="15" customHeight="1">
      <c r="A115" s="182"/>
      <c r="B115" s="183"/>
      <c r="C115" s="272" t="s">
        <v>2109</v>
      </c>
      <c r="D115" s="184">
        <v>11176</v>
      </c>
      <c r="E115" s="184">
        <v>11536</v>
      </c>
      <c r="F115" s="184">
        <v>11405</v>
      </c>
      <c r="G115" s="184">
        <v>12592</v>
      </c>
      <c r="H115" s="273">
        <v>0</v>
      </c>
      <c r="I115" s="273">
        <v>0</v>
      </c>
      <c r="J115" s="184">
        <v>17063</v>
      </c>
      <c r="K115" s="184">
        <v>17008</v>
      </c>
      <c r="L115" s="184">
        <v>15566</v>
      </c>
      <c r="M115" s="184">
        <v>15484</v>
      </c>
      <c r="N115" s="184">
        <v>17027</v>
      </c>
      <c r="O115" s="184">
        <v>20401</v>
      </c>
      <c r="P115" s="184">
        <v>23219</v>
      </c>
      <c r="Q115" s="184">
        <v>23164</v>
      </c>
      <c r="R115" s="184">
        <v>19586</v>
      </c>
      <c r="S115" s="184">
        <v>17423</v>
      </c>
      <c r="T115" s="184">
        <v>15497</v>
      </c>
      <c r="U115" s="185">
        <v>14261</v>
      </c>
      <c r="V115" s="185">
        <v>13450</v>
      </c>
      <c r="W115" s="188">
        <v>12137</v>
      </c>
    </row>
    <row r="116" spans="1:23" ht="15" customHeight="1">
      <c r="A116" s="182"/>
      <c r="B116" s="183"/>
      <c r="C116" s="272" t="s">
        <v>2110</v>
      </c>
      <c r="D116" s="184">
        <v>16563</v>
      </c>
      <c r="E116" s="184">
        <v>17787</v>
      </c>
      <c r="F116" s="184">
        <v>18920</v>
      </c>
      <c r="G116" s="184">
        <v>22078</v>
      </c>
      <c r="H116" s="273">
        <v>0</v>
      </c>
      <c r="I116" s="273">
        <v>0</v>
      </c>
      <c r="J116" s="184">
        <v>30439</v>
      </c>
      <c r="K116" s="184">
        <v>31409</v>
      </c>
      <c r="L116" s="184">
        <v>34886</v>
      </c>
      <c r="M116" s="184">
        <v>41872</v>
      </c>
      <c r="N116" s="184">
        <v>47533</v>
      </c>
      <c r="O116" s="184">
        <v>51457</v>
      </c>
      <c r="P116" s="184">
        <v>55733</v>
      </c>
      <c r="Q116" s="184">
        <v>60606</v>
      </c>
      <c r="R116" s="184">
        <v>64680</v>
      </c>
      <c r="S116" s="184">
        <v>68689</v>
      </c>
      <c r="T116" s="184">
        <v>66690</v>
      </c>
      <c r="U116" s="185">
        <v>63687</v>
      </c>
      <c r="V116" s="185">
        <v>60280</v>
      </c>
      <c r="W116" s="188">
        <v>54718</v>
      </c>
    </row>
    <row r="117" spans="1:23" ht="15" customHeight="1">
      <c r="A117" s="182"/>
      <c r="B117" s="183"/>
      <c r="C117" s="272" t="s">
        <v>2111</v>
      </c>
      <c r="D117" s="184">
        <v>2358</v>
      </c>
      <c r="E117" s="184">
        <v>2318</v>
      </c>
      <c r="F117" s="184">
        <v>1579</v>
      </c>
      <c r="G117" s="184">
        <v>1634</v>
      </c>
      <c r="H117" s="273">
        <v>0</v>
      </c>
      <c r="I117" s="273">
        <v>0</v>
      </c>
      <c r="J117" s="184">
        <v>2267</v>
      </c>
      <c r="K117" s="184">
        <v>2714</v>
      </c>
      <c r="L117" s="184">
        <v>3113</v>
      </c>
      <c r="M117" s="184">
        <v>3644</v>
      </c>
      <c r="N117" s="184">
        <v>4340</v>
      </c>
      <c r="O117" s="184">
        <v>5218</v>
      </c>
      <c r="P117" s="184">
        <v>6509</v>
      </c>
      <c r="Q117" s="184">
        <v>7664</v>
      </c>
      <c r="R117" s="184">
        <v>8952</v>
      </c>
      <c r="S117" s="184">
        <v>11511</v>
      </c>
      <c r="T117" s="184">
        <v>13745</v>
      </c>
      <c r="U117" s="185">
        <v>16662</v>
      </c>
      <c r="V117" s="185">
        <v>20059</v>
      </c>
      <c r="W117" s="188">
        <v>23967</v>
      </c>
    </row>
    <row r="118" spans="1:23" ht="15" customHeight="1">
      <c r="A118" s="275"/>
      <c r="B118" s="276"/>
      <c r="C118" s="277" t="s">
        <v>2112</v>
      </c>
      <c r="D118" s="278">
        <v>0</v>
      </c>
      <c r="E118" s="278">
        <v>0</v>
      </c>
      <c r="F118" s="278">
        <v>0</v>
      </c>
      <c r="G118" s="278">
        <v>0</v>
      </c>
      <c r="H118" s="279">
        <v>0</v>
      </c>
      <c r="I118" s="279">
        <v>0</v>
      </c>
      <c r="J118" s="278">
        <v>2</v>
      </c>
      <c r="K118" s="278">
        <v>0</v>
      </c>
      <c r="L118" s="278">
        <v>0</v>
      </c>
      <c r="M118" s="278">
        <v>0</v>
      </c>
      <c r="N118" s="278">
        <v>0</v>
      </c>
      <c r="O118" s="278">
        <v>4</v>
      </c>
      <c r="P118" s="278">
        <v>2</v>
      </c>
      <c r="Q118" s="278">
        <v>0</v>
      </c>
      <c r="R118" s="278">
        <v>55</v>
      </c>
      <c r="S118" s="278">
        <v>9</v>
      </c>
      <c r="T118" s="278">
        <v>88</v>
      </c>
      <c r="U118" s="280">
        <v>203</v>
      </c>
      <c r="V118" s="280">
        <v>112</v>
      </c>
      <c r="W118" s="282">
        <v>208</v>
      </c>
    </row>
    <row r="119" spans="1:23" ht="15" customHeight="1">
      <c r="A119" s="182" t="s">
        <v>1840</v>
      </c>
      <c r="B119" s="183" t="s">
        <v>1841</v>
      </c>
      <c r="C119" s="272" t="s">
        <v>2108</v>
      </c>
      <c r="D119" s="184">
        <v>13730</v>
      </c>
      <c r="E119" s="184">
        <v>13876</v>
      </c>
      <c r="F119" s="184">
        <v>14418</v>
      </c>
      <c r="G119" s="184">
        <v>14719</v>
      </c>
      <c r="H119" s="273">
        <v>15152</v>
      </c>
      <c r="I119" s="273">
        <v>18153</v>
      </c>
      <c r="J119" s="184">
        <v>18240</v>
      </c>
      <c r="K119" s="184">
        <v>18639</v>
      </c>
      <c r="L119" s="184">
        <v>18525</v>
      </c>
      <c r="M119" s="184">
        <v>19099</v>
      </c>
      <c r="N119" s="184">
        <v>21140</v>
      </c>
      <c r="O119" s="184">
        <v>23425</v>
      </c>
      <c r="P119" s="184">
        <v>27609</v>
      </c>
      <c r="Q119" s="184">
        <v>29579</v>
      </c>
      <c r="R119" s="184">
        <v>30603</v>
      </c>
      <c r="S119" s="184">
        <v>31377</v>
      </c>
      <c r="T119" s="184">
        <v>32054</v>
      </c>
      <c r="U119" s="185">
        <v>31944</v>
      </c>
      <c r="V119" s="185">
        <v>31026</v>
      </c>
      <c r="W119" s="188">
        <v>31020</v>
      </c>
    </row>
    <row r="120" spans="1:23" ht="15" customHeight="1">
      <c r="A120" s="182"/>
      <c r="B120" s="183"/>
      <c r="C120" s="272" t="s">
        <v>2109</v>
      </c>
      <c r="D120" s="184">
        <v>5568</v>
      </c>
      <c r="E120" s="184">
        <v>5468</v>
      </c>
      <c r="F120" s="184">
        <v>5561</v>
      </c>
      <c r="G120" s="184">
        <v>5583</v>
      </c>
      <c r="H120" s="273">
        <v>0</v>
      </c>
      <c r="I120" s="273">
        <v>0</v>
      </c>
      <c r="J120" s="184">
        <v>6219</v>
      </c>
      <c r="K120" s="184">
        <v>6259</v>
      </c>
      <c r="L120" s="184">
        <v>5816</v>
      </c>
      <c r="M120" s="184">
        <v>5079</v>
      </c>
      <c r="N120" s="184">
        <v>5120</v>
      </c>
      <c r="O120" s="184">
        <v>5857</v>
      </c>
      <c r="P120" s="184">
        <v>7441</v>
      </c>
      <c r="Q120" s="184">
        <v>7510</v>
      </c>
      <c r="R120" s="184">
        <v>6277</v>
      </c>
      <c r="S120" s="184">
        <v>5316</v>
      </c>
      <c r="T120" s="184">
        <v>4857</v>
      </c>
      <c r="U120" s="185">
        <v>4569</v>
      </c>
      <c r="V120" s="185">
        <v>4199</v>
      </c>
      <c r="W120" s="188">
        <v>4110</v>
      </c>
    </row>
    <row r="121" spans="1:23" ht="15" customHeight="1">
      <c r="A121" s="182"/>
      <c r="B121" s="183"/>
      <c r="C121" s="272" t="s">
        <v>2110</v>
      </c>
      <c r="D121" s="184">
        <v>6972</v>
      </c>
      <c r="E121" s="184">
        <v>7228</v>
      </c>
      <c r="F121" s="184">
        <v>8069</v>
      </c>
      <c r="G121" s="184">
        <v>8369</v>
      </c>
      <c r="H121" s="273">
        <v>0</v>
      </c>
      <c r="I121" s="273">
        <v>0</v>
      </c>
      <c r="J121" s="184">
        <v>10980</v>
      </c>
      <c r="K121" s="184">
        <v>11148</v>
      </c>
      <c r="L121" s="184">
        <v>11379</v>
      </c>
      <c r="M121" s="184">
        <v>12568</v>
      </c>
      <c r="N121" s="184">
        <v>14284</v>
      </c>
      <c r="O121" s="184">
        <v>15499</v>
      </c>
      <c r="P121" s="184">
        <v>17648</v>
      </c>
      <c r="Q121" s="184">
        <v>19210</v>
      </c>
      <c r="R121" s="184">
        <v>21018</v>
      </c>
      <c r="S121" s="184">
        <v>21985</v>
      </c>
      <c r="T121" s="184">
        <v>22343</v>
      </c>
      <c r="U121" s="185">
        <v>21612</v>
      </c>
      <c r="V121" s="185">
        <v>19618</v>
      </c>
      <c r="W121" s="188">
        <v>17911</v>
      </c>
    </row>
    <row r="122" spans="1:23" ht="15" customHeight="1">
      <c r="A122" s="182"/>
      <c r="B122" s="183"/>
      <c r="C122" s="272" t="s">
        <v>2111</v>
      </c>
      <c r="D122" s="184">
        <v>1190</v>
      </c>
      <c r="E122" s="184">
        <v>1180</v>
      </c>
      <c r="F122" s="184">
        <v>788</v>
      </c>
      <c r="G122" s="184">
        <v>767</v>
      </c>
      <c r="H122" s="273">
        <v>0</v>
      </c>
      <c r="I122" s="273">
        <v>0</v>
      </c>
      <c r="J122" s="184">
        <v>1039</v>
      </c>
      <c r="K122" s="184">
        <v>1232</v>
      </c>
      <c r="L122" s="184">
        <v>1330</v>
      </c>
      <c r="M122" s="184">
        <v>1452</v>
      </c>
      <c r="N122" s="184">
        <v>1736</v>
      </c>
      <c r="O122" s="184">
        <v>2066</v>
      </c>
      <c r="P122" s="184">
        <v>2520</v>
      </c>
      <c r="Q122" s="184">
        <v>2859</v>
      </c>
      <c r="R122" s="184">
        <v>3308</v>
      </c>
      <c r="S122" s="184">
        <v>4076</v>
      </c>
      <c r="T122" s="184">
        <v>4834</v>
      </c>
      <c r="U122" s="185">
        <v>5762</v>
      </c>
      <c r="V122" s="185">
        <v>7198</v>
      </c>
      <c r="W122" s="188">
        <v>8974</v>
      </c>
    </row>
    <row r="123" spans="1:23" ht="15" customHeight="1">
      <c r="A123" s="275"/>
      <c r="B123" s="276"/>
      <c r="C123" s="277" t="s">
        <v>2112</v>
      </c>
      <c r="D123" s="278">
        <v>0</v>
      </c>
      <c r="E123" s="278">
        <v>0</v>
      </c>
      <c r="F123" s="278">
        <v>0</v>
      </c>
      <c r="G123" s="278">
        <v>0</v>
      </c>
      <c r="H123" s="279">
        <v>0</v>
      </c>
      <c r="I123" s="279">
        <v>0</v>
      </c>
      <c r="J123" s="278">
        <v>2</v>
      </c>
      <c r="K123" s="278">
        <v>0</v>
      </c>
      <c r="L123" s="278">
        <v>0</v>
      </c>
      <c r="M123" s="278">
        <v>0</v>
      </c>
      <c r="N123" s="278">
        <v>0</v>
      </c>
      <c r="O123" s="278">
        <v>3</v>
      </c>
      <c r="P123" s="278">
        <v>0</v>
      </c>
      <c r="Q123" s="278">
        <v>0</v>
      </c>
      <c r="R123" s="278">
        <v>0</v>
      </c>
      <c r="S123" s="278">
        <v>0</v>
      </c>
      <c r="T123" s="278">
        <v>20</v>
      </c>
      <c r="U123" s="280">
        <v>1</v>
      </c>
      <c r="V123" s="280">
        <v>11</v>
      </c>
      <c r="W123" s="282">
        <v>25</v>
      </c>
    </row>
    <row r="124" spans="1:23" ht="15" customHeight="1">
      <c r="A124" s="182" t="s">
        <v>1842</v>
      </c>
      <c r="B124" s="183" t="s">
        <v>1843</v>
      </c>
      <c r="C124" s="272" t="s">
        <v>2108</v>
      </c>
      <c r="D124" s="184">
        <v>4933</v>
      </c>
      <c r="E124" s="184">
        <v>5243</v>
      </c>
      <c r="F124" s="184">
        <v>5447</v>
      </c>
      <c r="G124" s="184">
        <v>5772</v>
      </c>
      <c r="H124" s="273">
        <v>6078</v>
      </c>
      <c r="I124" s="273">
        <v>8081</v>
      </c>
      <c r="J124" s="184">
        <v>8461</v>
      </c>
      <c r="K124" s="184">
        <v>8852</v>
      </c>
      <c r="L124" s="184">
        <v>9235</v>
      </c>
      <c r="M124" s="184">
        <v>11095</v>
      </c>
      <c r="N124" s="184">
        <v>13116</v>
      </c>
      <c r="O124" s="184">
        <v>20011</v>
      </c>
      <c r="P124" s="184">
        <v>26527</v>
      </c>
      <c r="Q124" s="184">
        <v>29757</v>
      </c>
      <c r="R124" s="184">
        <v>30813</v>
      </c>
      <c r="S124" s="184">
        <v>33583</v>
      </c>
      <c r="T124" s="184">
        <v>33766</v>
      </c>
      <c r="U124" s="185">
        <v>33545</v>
      </c>
      <c r="V124" s="185">
        <v>33183</v>
      </c>
      <c r="W124" s="188">
        <v>33739</v>
      </c>
    </row>
    <row r="125" spans="1:23" ht="15" customHeight="1">
      <c r="A125" s="182"/>
      <c r="B125" s="183"/>
      <c r="C125" s="272" t="s">
        <v>2109</v>
      </c>
      <c r="D125" s="184">
        <v>1996</v>
      </c>
      <c r="E125" s="184">
        <v>2030</v>
      </c>
      <c r="F125" s="184">
        <v>2053</v>
      </c>
      <c r="G125" s="184">
        <v>2184</v>
      </c>
      <c r="H125" s="273">
        <v>0</v>
      </c>
      <c r="I125" s="273">
        <v>0</v>
      </c>
      <c r="J125" s="184">
        <v>2851</v>
      </c>
      <c r="K125" s="184">
        <v>2948</v>
      </c>
      <c r="L125" s="184">
        <v>2768</v>
      </c>
      <c r="M125" s="184">
        <v>2837</v>
      </c>
      <c r="N125" s="184">
        <v>3226</v>
      </c>
      <c r="O125" s="184">
        <v>5630</v>
      </c>
      <c r="P125" s="184">
        <v>7720</v>
      </c>
      <c r="Q125" s="184">
        <v>7921</v>
      </c>
      <c r="R125" s="184">
        <v>6451</v>
      </c>
      <c r="S125" s="184">
        <v>5932</v>
      </c>
      <c r="T125" s="184">
        <v>5415</v>
      </c>
      <c r="U125" s="185">
        <v>5063</v>
      </c>
      <c r="V125" s="185">
        <v>4764</v>
      </c>
      <c r="W125" s="188">
        <v>4933</v>
      </c>
    </row>
    <row r="126" spans="1:23" ht="15" customHeight="1">
      <c r="A126" s="182"/>
      <c r="B126" s="183"/>
      <c r="C126" s="272" t="s">
        <v>2110</v>
      </c>
      <c r="D126" s="184">
        <v>2497</v>
      </c>
      <c r="E126" s="184">
        <v>2785</v>
      </c>
      <c r="F126" s="184">
        <v>3110</v>
      </c>
      <c r="G126" s="184">
        <v>3293</v>
      </c>
      <c r="H126" s="273">
        <v>0</v>
      </c>
      <c r="I126" s="273">
        <v>0</v>
      </c>
      <c r="J126" s="184">
        <v>5179</v>
      </c>
      <c r="K126" s="184">
        <v>5395</v>
      </c>
      <c r="L126" s="184">
        <v>5927</v>
      </c>
      <c r="M126" s="184">
        <v>7612</v>
      </c>
      <c r="N126" s="184">
        <v>9096</v>
      </c>
      <c r="O126" s="184">
        <v>13241</v>
      </c>
      <c r="P126" s="184">
        <v>17249</v>
      </c>
      <c r="Q126" s="184">
        <v>19899</v>
      </c>
      <c r="R126" s="184">
        <v>21935</v>
      </c>
      <c r="S126" s="184">
        <v>24294</v>
      </c>
      <c r="T126" s="184">
        <v>23930</v>
      </c>
      <c r="U126" s="185">
        <v>23021</v>
      </c>
      <c r="V126" s="185">
        <v>21434</v>
      </c>
      <c r="W126" s="188">
        <v>20319</v>
      </c>
    </row>
    <row r="127" spans="1:23" ht="15" customHeight="1">
      <c r="A127" s="182"/>
      <c r="B127" s="183"/>
      <c r="C127" s="272" t="s">
        <v>2111</v>
      </c>
      <c r="D127" s="184">
        <v>440</v>
      </c>
      <c r="E127" s="184">
        <v>428</v>
      </c>
      <c r="F127" s="184">
        <v>284</v>
      </c>
      <c r="G127" s="184">
        <v>295</v>
      </c>
      <c r="H127" s="273">
        <v>0</v>
      </c>
      <c r="I127" s="273">
        <v>0</v>
      </c>
      <c r="J127" s="184">
        <v>431</v>
      </c>
      <c r="K127" s="184">
        <v>509</v>
      </c>
      <c r="L127" s="184">
        <v>540</v>
      </c>
      <c r="M127" s="184">
        <v>646</v>
      </c>
      <c r="N127" s="184">
        <v>794</v>
      </c>
      <c r="O127" s="184">
        <v>1121</v>
      </c>
      <c r="P127" s="184">
        <v>1553</v>
      </c>
      <c r="Q127" s="184">
        <v>1937</v>
      </c>
      <c r="R127" s="184">
        <v>2415</v>
      </c>
      <c r="S127" s="184">
        <v>3357</v>
      </c>
      <c r="T127" s="184">
        <v>4408</v>
      </c>
      <c r="U127" s="185">
        <v>5459</v>
      </c>
      <c r="V127" s="185">
        <v>6956</v>
      </c>
      <c r="W127" s="188">
        <v>8441</v>
      </c>
    </row>
    <row r="128" spans="1:23" ht="15" customHeight="1">
      <c r="A128" s="275"/>
      <c r="B128" s="276"/>
      <c r="C128" s="277" t="s">
        <v>2112</v>
      </c>
      <c r="D128" s="278">
        <v>0</v>
      </c>
      <c r="E128" s="278">
        <v>0</v>
      </c>
      <c r="F128" s="278">
        <v>0</v>
      </c>
      <c r="G128" s="278">
        <v>0</v>
      </c>
      <c r="H128" s="279">
        <v>0</v>
      </c>
      <c r="I128" s="279">
        <v>0</v>
      </c>
      <c r="J128" s="278">
        <v>0</v>
      </c>
      <c r="K128" s="278">
        <v>0</v>
      </c>
      <c r="L128" s="278">
        <v>0</v>
      </c>
      <c r="M128" s="278">
        <v>0</v>
      </c>
      <c r="N128" s="278">
        <v>0</v>
      </c>
      <c r="O128" s="278">
        <v>19</v>
      </c>
      <c r="P128" s="278">
        <v>5</v>
      </c>
      <c r="Q128" s="278">
        <v>0</v>
      </c>
      <c r="R128" s="278">
        <v>12</v>
      </c>
      <c r="S128" s="278">
        <v>0</v>
      </c>
      <c r="T128" s="278">
        <v>13</v>
      </c>
      <c r="U128" s="280">
        <v>2</v>
      </c>
      <c r="V128" s="280">
        <v>29</v>
      </c>
      <c r="W128" s="282">
        <v>46</v>
      </c>
    </row>
    <row r="129" spans="1:23" ht="15" customHeight="1">
      <c r="A129" s="199" t="s">
        <v>1844</v>
      </c>
      <c r="B129" s="195"/>
      <c r="H129" s="287"/>
      <c r="I129" s="287"/>
      <c r="U129" s="288"/>
      <c r="V129" s="288"/>
      <c r="W129" s="195"/>
    </row>
    <row r="130" spans="1:23" ht="15" customHeight="1">
      <c r="A130" s="182" t="s">
        <v>1845</v>
      </c>
      <c r="B130" s="183" t="s">
        <v>1846</v>
      </c>
      <c r="C130" s="272" t="s">
        <v>2108</v>
      </c>
      <c r="D130" s="184">
        <v>20987</v>
      </c>
      <c r="E130" s="184">
        <v>22392</v>
      </c>
      <c r="F130" s="184">
        <v>25656</v>
      </c>
      <c r="G130" s="184">
        <v>29737</v>
      </c>
      <c r="H130" s="273">
        <v>32083</v>
      </c>
      <c r="I130" s="273">
        <v>37160</v>
      </c>
      <c r="J130" s="184">
        <v>42516</v>
      </c>
      <c r="K130" s="184">
        <v>48012</v>
      </c>
      <c r="L130" s="184">
        <v>51173</v>
      </c>
      <c r="M130" s="184">
        <v>48481</v>
      </c>
      <c r="N130" s="184">
        <v>45964</v>
      </c>
      <c r="O130" s="184">
        <v>46182</v>
      </c>
      <c r="P130" s="184">
        <v>46380</v>
      </c>
      <c r="Q130" s="184">
        <v>46889</v>
      </c>
      <c r="R130" s="184">
        <v>46220</v>
      </c>
      <c r="S130" s="184">
        <v>46339</v>
      </c>
      <c r="T130" s="184">
        <v>45718</v>
      </c>
      <c r="U130" s="185">
        <v>43953</v>
      </c>
      <c r="V130" s="185">
        <v>42802</v>
      </c>
      <c r="W130" s="188">
        <v>40866</v>
      </c>
    </row>
    <row r="131" spans="1:23" ht="15" customHeight="1">
      <c r="A131" s="182"/>
      <c r="B131" s="183"/>
      <c r="C131" s="272" t="s">
        <v>2109</v>
      </c>
      <c r="D131" s="184">
        <v>7848</v>
      </c>
      <c r="E131" s="184">
        <v>8252</v>
      </c>
      <c r="F131" s="184">
        <v>9145</v>
      </c>
      <c r="G131" s="184">
        <v>10349</v>
      </c>
      <c r="H131" s="273">
        <v>0</v>
      </c>
      <c r="I131" s="273">
        <v>0</v>
      </c>
      <c r="J131" s="184">
        <v>13058</v>
      </c>
      <c r="K131" s="184">
        <v>13163</v>
      </c>
      <c r="L131" s="184">
        <v>12431</v>
      </c>
      <c r="M131" s="184">
        <v>11516</v>
      </c>
      <c r="N131" s="184">
        <v>11143</v>
      </c>
      <c r="O131" s="184">
        <v>11668</v>
      </c>
      <c r="P131" s="184">
        <v>11153</v>
      </c>
      <c r="Q131" s="184">
        <v>10240</v>
      </c>
      <c r="R131" s="184">
        <v>8553</v>
      </c>
      <c r="S131" s="184">
        <v>7723</v>
      </c>
      <c r="T131" s="184">
        <v>7224</v>
      </c>
      <c r="U131" s="185">
        <v>6567</v>
      </c>
      <c r="V131" s="185">
        <v>5977</v>
      </c>
      <c r="W131" s="188">
        <v>5248</v>
      </c>
    </row>
    <row r="132" spans="1:23" ht="15" customHeight="1">
      <c r="A132" s="182"/>
      <c r="B132" s="183"/>
      <c r="C132" s="272" t="s">
        <v>2110</v>
      </c>
      <c r="D132" s="184">
        <v>10961</v>
      </c>
      <c r="E132" s="184">
        <v>11965</v>
      </c>
      <c r="F132" s="184">
        <v>15014</v>
      </c>
      <c r="G132" s="184">
        <v>17859</v>
      </c>
      <c r="H132" s="273">
        <v>0</v>
      </c>
      <c r="I132" s="273">
        <v>0</v>
      </c>
      <c r="J132" s="184">
        <v>27418</v>
      </c>
      <c r="K132" s="184">
        <v>32495</v>
      </c>
      <c r="L132" s="184">
        <v>36164</v>
      </c>
      <c r="M132" s="184">
        <v>34010</v>
      </c>
      <c r="N132" s="184">
        <v>31359</v>
      </c>
      <c r="O132" s="184">
        <v>30334</v>
      </c>
      <c r="P132" s="184">
        <v>30287</v>
      </c>
      <c r="Q132" s="184">
        <v>30928</v>
      </c>
      <c r="R132" s="184">
        <v>30906</v>
      </c>
      <c r="S132" s="184">
        <v>30520</v>
      </c>
      <c r="T132" s="184">
        <v>29073</v>
      </c>
      <c r="U132" s="185">
        <v>26865</v>
      </c>
      <c r="V132" s="185">
        <v>25061</v>
      </c>
      <c r="W132" s="188">
        <v>22907</v>
      </c>
    </row>
    <row r="133" spans="1:23" ht="15" customHeight="1">
      <c r="A133" s="182"/>
      <c r="B133" s="183"/>
      <c r="C133" s="272" t="s">
        <v>2111</v>
      </c>
      <c r="D133" s="184">
        <v>2178</v>
      </c>
      <c r="E133" s="184">
        <v>2175</v>
      </c>
      <c r="F133" s="184">
        <v>1497</v>
      </c>
      <c r="G133" s="184">
        <v>1529</v>
      </c>
      <c r="H133" s="273">
        <v>0</v>
      </c>
      <c r="I133" s="273">
        <v>0</v>
      </c>
      <c r="J133" s="184">
        <v>2033</v>
      </c>
      <c r="K133" s="184">
        <v>2354</v>
      </c>
      <c r="L133" s="184">
        <v>2578</v>
      </c>
      <c r="M133" s="184">
        <v>2955</v>
      </c>
      <c r="N133" s="184">
        <v>3462</v>
      </c>
      <c r="O133" s="184">
        <v>4178</v>
      </c>
      <c r="P133" s="184">
        <v>4940</v>
      </c>
      <c r="Q133" s="184">
        <v>5721</v>
      </c>
      <c r="R133" s="184">
        <v>6761</v>
      </c>
      <c r="S133" s="184">
        <v>8096</v>
      </c>
      <c r="T133" s="184">
        <v>9407</v>
      </c>
      <c r="U133" s="185">
        <v>10519</v>
      </c>
      <c r="V133" s="185">
        <v>11734</v>
      </c>
      <c r="W133" s="188">
        <v>12652</v>
      </c>
    </row>
    <row r="134" spans="1:23" ht="15" customHeight="1">
      <c r="A134" s="275"/>
      <c r="B134" s="276"/>
      <c r="C134" s="277" t="s">
        <v>2112</v>
      </c>
      <c r="D134" s="278">
        <v>0</v>
      </c>
      <c r="E134" s="278">
        <v>0</v>
      </c>
      <c r="F134" s="278">
        <v>0</v>
      </c>
      <c r="G134" s="278">
        <v>0</v>
      </c>
      <c r="H134" s="279">
        <v>0</v>
      </c>
      <c r="I134" s="279">
        <v>0</v>
      </c>
      <c r="J134" s="278">
        <v>7</v>
      </c>
      <c r="K134" s="278">
        <v>0</v>
      </c>
      <c r="L134" s="278">
        <v>0</v>
      </c>
      <c r="M134" s="278">
        <v>0</v>
      </c>
      <c r="N134" s="278">
        <v>0</v>
      </c>
      <c r="O134" s="278">
        <v>2</v>
      </c>
      <c r="P134" s="278">
        <v>0</v>
      </c>
      <c r="Q134" s="278">
        <v>0</v>
      </c>
      <c r="R134" s="278">
        <v>0</v>
      </c>
      <c r="S134" s="278">
        <v>0</v>
      </c>
      <c r="T134" s="278">
        <v>14</v>
      </c>
      <c r="U134" s="280">
        <v>2</v>
      </c>
      <c r="V134" s="280">
        <v>30</v>
      </c>
      <c r="W134" s="282">
        <v>59</v>
      </c>
    </row>
    <row r="135" spans="1:23" ht="15" customHeight="1">
      <c r="A135" s="292" t="s">
        <v>1847</v>
      </c>
      <c r="B135" s="293" t="s">
        <v>1848</v>
      </c>
      <c r="C135" s="294" t="s">
        <v>2108</v>
      </c>
      <c r="D135" s="186">
        <v>15479</v>
      </c>
      <c r="E135" s="186">
        <v>16803</v>
      </c>
      <c r="F135" s="186">
        <v>19777</v>
      </c>
      <c r="G135" s="186">
        <v>23540</v>
      </c>
      <c r="H135" s="273">
        <v>25873</v>
      </c>
      <c r="I135" s="273">
        <v>29426</v>
      </c>
      <c r="J135" s="186">
        <v>34288</v>
      </c>
      <c r="K135" s="186">
        <v>39145</v>
      </c>
      <c r="L135" s="186">
        <v>42238</v>
      </c>
      <c r="M135" s="186">
        <v>40157</v>
      </c>
      <c r="N135" s="186">
        <v>37934</v>
      </c>
      <c r="O135" s="186">
        <v>38108</v>
      </c>
      <c r="P135" s="186">
        <v>38303</v>
      </c>
      <c r="Q135" s="186">
        <v>38770</v>
      </c>
      <c r="R135" s="186">
        <v>38230</v>
      </c>
      <c r="S135" s="186">
        <v>38257</v>
      </c>
      <c r="T135" s="186">
        <v>37768</v>
      </c>
      <c r="U135" s="186">
        <v>36268</v>
      </c>
      <c r="V135" s="186">
        <v>35435</v>
      </c>
      <c r="W135" s="295">
        <v>33957</v>
      </c>
    </row>
    <row r="136" spans="1:23" ht="15" customHeight="1">
      <c r="A136" s="292"/>
      <c r="B136" s="293"/>
      <c r="C136" s="294" t="s">
        <v>2109</v>
      </c>
      <c r="D136" s="186">
        <v>5712</v>
      </c>
      <c r="E136" s="186">
        <v>6070</v>
      </c>
      <c r="F136" s="186">
        <v>6874</v>
      </c>
      <c r="G136" s="186">
        <v>8007</v>
      </c>
      <c r="H136" s="273">
        <v>0</v>
      </c>
      <c r="I136" s="273">
        <v>0</v>
      </c>
      <c r="J136" s="186">
        <v>10266</v>
      </c>
      <c r="K136" s="186">
        <v>10432</v>
      </c>
      <c r="L136" s="186">
        <v>9997</v>
      </c>
      <c r="M136" s="186">
        <v>9422</v>
      </c>
      <c r="N136" s="186">
        <v>9243</v>
      </c>
      <c r="O136" s="186">
        <v>9693</v>
      </c>
      <c r="P136" s="186">
        <v>9247</v>
      </c>
      <c r="Q136" s="186">
        <v>8483</v>
      </c>
      <c r="R136" s="186">
        <v>7068</v>
      </c>
      <c r="S136" s="186">
        <v>6313</v>
      </c>
      <c r="T136" s="186">
        <v>5938</v>
      </c>
      <c r="U136" s="186">
        <v>5424</v>
      </c>
      <c r="V136" s="186">
        <v>5043</v>
      </c>
      <c r="W136" s="295">
        <v>4450</v>
      </c>
    </row>
    <row r="137" spans="1:23" ht="15" customHeight="1">
      <c r="A137" s="292"/>
      <c r="B137" s="293"/>
      <c r="C137" s="294" t="s">
        <v>2110</v>
      </c>
      <c r="D137" s="186">
        <v>8198</v>
      </c>
      <c r="E137" s="186">
        <v>9166</v>
      </c>
      <c r="F137" s="186">
        <v>11782</v>
      </c>
      <c r="G137" s="186">
        <v>14371</v>
      </c>
      <c r="H137" s="273">
        <v>0</v>
      </c>
      <c r="I137" s="273">
        <v>0</v>
      </c>
      <c r="J137" s="186">
        <v>22468</v>
      </c>
      <c r="K137" s="186">
        <v>26915</v>
      </c>
      <c r="L137" s="186">
        <v>30240</v>
      </c>
      <c r="M137" s="186">
        <v>28410</v>
      </c>
      <c r="N137" s="186">
        <v>25917</v>
      </c>
      <c r="O137" s="186">
        <v>25057</v>
      </c>
      <c r="P137" s="186">
        <v>25086</v>
      </c>
      <c r="Q137" s="186">
        <v>25684</v>
      </c>
      <c r="R137" s="186">
        <v>25700</v>
      </c>
      <c r="S137" s="186">
        <v>25429</v>
      </c>
      <c r="T137" s="186">
        <v>24142</v>
      </c>
      <c r="U137" s="186">
        <v>22212</v>
      </c>
      <c r="V137" s="186">
        <v>20715</v>
      </c>
      <c r="W137" s="295">
        <v>19108</v>
      </c>
    </row>
    <row r="138" spans="1:23" ht="15" customHeight="1">
      <c r="A138" s="292"/>
      <c r="B138" s="293"/>
      <c r="C138" s="294" t="s">
        <v>2111</v>
      </c>
      <c r="D138" s="186">
        <v>1569</v>
      </c>
      <c r="E138" s="186">
        <v>1567</v>
      </c>
      <c r="F138" s="186">
        <v>1121</v>
      </c>
      <c r="G138" s="186">
        <v>1162</v>
      </c>
      <c r="H138" s="273">
        <v>0</v>
      </c>
      <c r="I138" s="273">
        <v>0</v>
      </c>
      <c r="J138" s="186">
        <v>1550</v>
      </c>
      <c r="K138" s="186">
        <v>1798</v>
      </c>
      <c r="L138" s="186">
        <v>2001</v>
      </c>
      <c r="M138" s="186">
        <v>2325</v>
      </c>
      <c r="N138" s="186">
        <v>2774</v>
      </c>
      <c r="O138" s="186">
        <v>3356</v>
      </c>
      <c r="P138" s="186">
        <v>3970</v>
      </c>
      <c r="Q138" s="186">
        <v>4603</v>
      </c>
      <c r="R138" s="186">
        <v>5462</v>
      </c>
      <c r="S138" s="186">
        <v>6515</v>
      </c>
      <c r="T138" s="186">
        <v>7674</v>
      </c>
      <c r="U138" s="186">
        <v>8630</v>
      </c>
      <c r="V138" s="186">
        <v>9647</v>
      </c>
      <c r="W138" s="295">
        <v>10354</v>
      </c>
    </row>
    <row r="139" spans="1:23" ht="15" customHeight="1">
      <c r="A139" s="296"/>
      <c r="B139" s="297"/>
      <c r="C139" s="298" t="s">
        <v>2112</v>
      </c>
      <c r="D139" s="299">
        <v>0</v>
      </c>
      <c r="E139" s="299">
        <v>0</v>
      </c>
      <c r="F139" s="299">
        <v>0</v>
      </c>
      <c r="G139" s="299">
        <v>0</v>
      </c>
      <c r="H139" s="279">
        <v>0</v>
      </c>
      <c r="I139" s="279">
        <v>0</v>
      </c>
      <c r="J139" s="299">
        <v>4</v>
      </c>
      <c r="K139" s="299">
        <v>0</v>
      </c>
      <c r="L139" s="299">
        <v>0</v>
      </c>
      <c r="M139" s="299">
        <v>0</v>
      </c>
      <c r="N139" s="299">
        <v>0</v>
      </c>
      <c r="O139" s="299">
        <v>2</v>
      </c>
      <c r="P139" s="299">
        <v>0</v>
      </c>
      <c r="Q139" s="299">
        <v>0</v>
      </c>
      <c r="R139" s="299">
        <v>0</v>
      </c>
      <c r="S139" s="299">
        <v>0</v>
      </c>
      <c r="T139" s="299">
        <v>14</v>
      </c>
      <c r="U139" s="299">
        <v>2</v>
      </c>
      <c r="V139" s="299">
        <v>30</v>
      </c>
      <c r="W139" s="300">
        <v>45</v>
      </c>
    </row>
    <row r="140" spans="1:23" ht="15" customHeight="1">
      <c r="A140" s="292" t="s">
        <v>1849</v>
      </c>
      <c r="B140" s="293" t="s">
        <v>1850</v>
      </c>
      <c r="C140" s="294" t="s">
        <v>2108</v>
      </c>
      <c r="D140" s="186">
        <v>5508</v>
      </c>
      <c r="E140" s="186">
        <v>5589</v>
      </c>
      <c r="F140" s="186">
        <v>5879</v>
      </c>
      <c r="G140" s="186">
        <v>6197</v>
      </c>
      <c r="H140" s="273">
        <v>6210</v>
      </c>
      <c r="I140" s="273">
        <v>7734</v>
      </c>
      <c r="J140" s="186">
        <v>8228</v>
      </c>
      <c r="K140" s="186">
        <v>8867</v>
      </c>
      <c r="L140" s="186">
        <v>8935</v>
      </c>
      <c r="M140" s="186">
        <v>8324</v>
      </c>
      <c r="N140" s="186">
        <v>8030</v>
      </c>
      <c r="O140" s="186">
        <v>8074</v>
      </c>
      <c r="P140" s="186">
        <v>8077</v>
      </c>
      <c r="Q140" s="186">
        <v>8119</v>
      </c>
      <c r="R140" s="186">
        <v>7990</v>
      </c>
      <c r="S140" s="186">
        <v>8082</v>
      </c>
      <c r="T140" s="186">
        <v>7950</v>
      </c>
      <c r="U140" s="186">
        <v>7685</v>
      </c>
      <c r="V140" s="186">
        <v>7367</v>
      </c>
      <c r="W140" s="295">
        <v>6909</v>
      </c>
    </row>
    <row r="141" spans="1:23" ht="15" customHeight="1">
      <c r="A141" s="292"/>
      <c r="B141" s="293"/>
      <c r="C141" s="294" t="s">
        <v>2109</v>
      </c>
      <c r="D141" s="186">
        <v>2136</v>
      </c>
      <c r="E141" s="186">
        <v>2182</v>
      </c>
      <c r="F141" s="186">
        <v>2271</v>
      </c>
      <c r="G141" s="186">
        <v>2342</v>
      </c>
      <c r="H141" s="273">
        <v>0</v>
      </c>
      <c r="I141" s="273">
        <v>0</v>
      </c>
      <c r="J141" s="186">
        <v>2792</v>
      </c>
      <c r="K141" s="186">
        <v>2731</v>
      </c>
      <c r="L141" s="186">
        <v>2434</v>
      </c>
      <c r="M141" s="186">
        <v>2094</v>
      </c>
      <c r="N141" s="186">
        <v>1900</v>
      </c>
      <c r="O141" s="186">
        <v>1975</v>
      </c>
      <c r="P141" s="186">
        <v>1906</v>
      </c>
      <c r="Q141" s="186">
        <v>1757</v>
      </c>
      <c r="R141" s="186">
        <v>1485</v>
      </c>
      <c r="S141" s="186">
        <v>1410</v>
      </c>
      <c r="T141" s="186">
        <v>1286</v>
      </c>
      <c r="U141" s="186">
        <v>1143</v>
      </c>
      <c r="V141" s="186">
        <v>934</v>
      </c>
      <c r="W141" s="295">
        <v>798</v>
      </c>
    </row>
    <row r="142" spans="1:23" ht="15" customHeight="1">
      <c r="A142" s="292"/>
      <c r="B142" s="293"/>
      <c r="C142" s="294" t="s">
        <v>2110</v>
      </c>
      <c r="D142" s="186">
        <v>2763</v>
      </c>
      <c r="E142" s="186">
        <v>2799</v>
      </c>
      <c r="F142" s="186">
        <v>3232</v>
      </c>
      <c r="G142" s="186">
        <v>3488</v>
      </c>
      <c r="H142" s="273">
        <v>0</v>
      </c>
      <c r="I142" s="273">
        <v>0</v>
      </c>
      <c r="J142" s="186">
        <v>4950</v>
      </c>
      <c r="K142" s="186">
        <v>5580</v>
      </c>
      <c r="L142" s="186">
        <v>5924</v>
      </c>
      <c r="M142" s="186">
        <v>5600</v>
      </c>
      <c r="N142" s="186">
        <v>5442</v>
      </c>
      <c r="O142" s="186">
        <v>5277</v>
      </c>
      <c r="P142" s="186">
        <v>5201</v>
      </c>
      <c r="Q142" s="186">
        <v>5244</v>
      </c>
      <c r="R142" s="186">
        <v>5206</v>
      </c>
      <c r="S142" s="186">
        <v>5091</v>
      </c>
      <c r="T142" s="186">
        <v>4931</v>
      </c>
      <c r="U142" s="186">
        <v>4653</v>
      </c>
      <c r="V142" s="186">
        <v>4346</v>
      </c>
      <c r="W142" s="295">
        <v>3799</v>
      </c>
    </row>
    <row r="143" spans="1:23" ht="15" customHeight="1">
      <c r="A143" s="292"/>
      <c r="B143" s="293"/>
      <c r="C143" s="294" t="s">
        <v>2111</v>
      </c>
      <c r="D143" s="186">
        <v>609</v>
      </c>
      <c r="E143" s="186">
        <v>608</v>
      </c>
      <c r="F143" s="186">
        <v>376</v>
      </c>
      <c r="G143" s="186">
        <v>367</v>
      </c>
      <c r="H143" s="273">
        <v>0</v>
      </c>
      <c r="I143" s="273">
        <v>0</v>
      </c>
      <c r="J143" s="186">
        <v>483</v>
      </c>
      <c r="K143" s="186">
        <v>556</v>
      </c>
      <c r="L143" s="186">
        <v>577</v>
      </c>
      <c r="M143" s="186">
        <v>630</v>
      </c>
      <c r="N143" s="186">
        <v>688</v>
      </c>
      <c r="O143" s="186">
        <v>822</v>
      </c>
      <c r="P143" s="186">
        <v>970</v>
      </c>
      <c r="Q143" s="186">
        <v>1118</v>
      </c>
      <c r="R143" s="186">
        <v>1299</v>
      </c>
      <c r="S143" s="186">
        <v>1581</v>
      </c>
      <c r="T143" s="186">
        <v>1733</v>
      </c>
      <c r="U143" s="186">
        <v>1889</v>
      </c>
      <c r="V143" s="186">
        <v>2087</v>
      </c>
      <c r="W143" s="295">
        <v>2298</v>
      </c>
    </row>
    <row r="144" spans="1:23" ht="15" customHeight="1">
      <c r="A144" s="296"/>
      <c r="B144" s="297"/>
      <c r="C144" s="298" t="s">
        <v>2112</v>
      </c>
      <c r="D144" s="299">
        <v>0</v>
      </c>
      <c r="E144" s="299">
        <v>0</v>
      </c>
      <c r="F144" s="299">
        <v>0</v>
      </c>
      <c r="G144" s="299">
        <v>0</v>
      </c>
      <c r="H144" s="279">
        <v>0</v>
      </c>
      <c r="I144" s="279">
        <v>0</v>
      </c>
      <c r="J144" s="299">
        <v>3</v>
      </c>
      <c r="K144" s="299">
        <v>0</v>
      </c>
      <c r="L144" s="299">
        <v>0</v>
      </c>
      <c r="M144" s="299">
        <v>0</v>
      </c>
      <c r="N144" s="299">
        <v>0</v>
      </c>
      <c r="O144" s="299">
        <v>0</v>
      </c>
      <c r="P144" s="299">
        <v>0</v>
      </c>
      <c r="Q144" s="299">
        <v>0</v>
      </c>
      <c r="R144" s="299">
        <v>0</v>
      </c>
      <c r="S144" s="299">
        <v>0</v>
      </c>
      <c r="T144" s="299">
        <v>0</v>
      </c>
      <c r="U144" s="299">
        <v>0</v>
      </c>
      <c r="V144" s="299">
        <v>0</v>
      </c>
      <c r="W144" s="300">
        <v>14</v>
      </c>
    </row>
    <row r="145" spans="1:23" ht="15" customHeight="1">
      <c r="A145" s="182" t="s">
        <v>1851</v>
      </c>
      <c r="B145" s="183" t="s">
        <v>1852</v>
      </c>
      <c r="C145" s="272" t="s">
        <v>2108</v>
      </c>
      <c r="D145" s="184">
        <v>33644</v>
      </c>
      <c r="E145" s="184">
        <v>35564</v>
      </c>
      <c r="F145" s="184">
        <v>37074</v>
      </c>
      <c r="G145" s="184">
        <v>37304</v>
      </c>
      <c r="H145" s="273">
        <v>38160</v>
      </c>
      <c r="I145" s="273">
        <v>47985</v>
      </c>
      <c r="J145" s="184">
        <v>47951</v>
      </c>
      <c r="K145" s="184">
        <v>48240</v>
      </c>
      <c r="L145" s="184">
        <v>47062</v>
      </c>
      <c r="M145" s="184">
        <v>46688</v>
      </c>
      <c r="N145" s="184">
        <v>49071</v>
      </c>
      <c r="O145" s="184">
        <v>63746</v>
      </c>
      <c r="P145" s="184">
        <v>78297</v>
      </c>
      <c r="Q145" s="184">
        <v>82636</v>
      </c>
      <c r="R145" s="184">
        <v>84445</v>
      </c>
      <c r="S145" s="184">
        <v>86562</v>
      </c>
      <c r="T145" s="184">
        <v>86117</v>
      </c>
      <c r="U145" s="185">
        <v>84361</v>
      </c>
      <c r="V145" s="185">
        <v>81009</v>
      </c>
      <c r="W145" s="188">
        <v>77178</v>
      </c>
    </row>
    <row r="146" spans="1:23" ht="15" customHeight="1">
      <c r="A146" s="182"/>
      <c r="B146" s="183"/>
      <c r="C146" s="272" t="s">
        <v>2109</v>
      </c>
      <c r="D146" s="184">
        <v>12839</v>
      </c>
      <c r="E146" s="184">
        <v>13288</v>
      </c>
      <c r="F146" s="184">
        <v>13508</v>
      </c>
      <c r="G146" s="184">
        <v>13667</v>
      </c>
      <c r="H146" s="273">
        <v>0</v>
      </c>
      <c r="I146" s="273">
        <v>0</v>
      </c>
      <c r="J146" s="184">
        <v>16281</v>
      </c>
      <c r="K146" s="184">
        <v>15913</v>
      </c>
      <c r="L146" s="184">
        <v>14211</v>
      </c>
      <c r="M146" s="184">
        <v>12038</v>
      </c>
      <c r="N146" s="184">
        <v>11390</v>
      </c>
      <c r="O146" s="184">
        <v>16283</v>
      </c>
      <c r="P146" s="184">
        <v>20807</v>
      </c>
      <c r="Q146" s="184">
        <v>19872</v>
      </c>
      <c r="R146" s="184">
        <v>16410</v>
      </c>
      <c r="S146" s="184">
        <v>13975</v>
      </c>
      <c r="T146" s="184">
        <v>12421</v>
      </c>
      <c r="U146" s="185">
        <v>11226</v>
      </c>
      <c r="V146" s="185">
        <v>10197</v>
      </c>
      <c r="W146" s="188">
        <v>8996</v>
      </c>
    </row>
    <row r="147" spans="1:23" ht="15" customHeight="1">
      <c r="A147" s="182"/>
      <c r="B147" s="183"/>
      <c r="C147" s="272" t="s">
        <v>2110</v>
      </c>
      <c r="D147" s="184">
        <v>17543</v>
      </c>
      <c r="E147" s="184">
        <v>19115</v>
      </c>
      <c r="F147" s="184">
        <v>21365</v>
      </c>
      <c r="G147" s="184">
        <v>21469</v>
      </c>
      <c r="H147" s="273">
        <v>0</v>
      </c>
      <c r="I147" s="273">
        <v>0</v>
      </c>
      <c r="J147" s="184">
        <v>29008</v>
      </c>
      <c r="K147" s="184">
        <v>29155</v>
      </c>
      <c r="L147" s="184">
        <v>29384</v>
      </c>
      <c r="M147" s="184">
        <v>30787</v>
      </c>
      <c r="N147" s="184">
        <v>33148</v>
      </c>
      <c r="O147" s="184">
        <v>41706</v>
      </c>
      <c r="P147" s="184">
        <v>50236</v>
      </c>
      <c r="Q147" s="184">
        <v>53986</v>
      </c>
      <c r="R147" s="184">
        <v>57517</v>
      </c>
      <c r="S147" s="184">
        <v>59595</v>
      </c>
      <c r="T147" s="184">
        <v>58255</v>
      </c>
      <c r="U147" s="185">
        <v>55032</v>
      </c>
      <c r="V147" s="185">
        <v>49512</v>
      </c>
      <c r="W147" s="188">
        <v>43612</v>
      </c>
    </row>
    <row r="148" spans="1:23" ht="15" customHeight="1">
      <c r="A148" s="182"/>
      <c r="B148" s="183"/>
      <c r="C148" s="272" t="s">
        <v>2111</v>
      </c>
      <c r="D148" s="184">
        <v>3262</v>
      </c>
      <c r="E148" s="184">
        <v>3161</v>
      </c>
      <c r="F148" s="184">
        <v>2201</v>
      </c>
      <c r="G148" s="184">
        <v>2168</v>
      </c>
      <c r="H148" s="273">
        <v>0</v>
      </c>
      <c r="I148" s="273">
        <v>0</v>
      </c>
      <c r="J148" s="184">
        <v>2660</v>
      </c>
      <c r="K148" s="184">
        <v>3172</v>
      </c>
      <c r="L148" s="184">
        <v>3467</v>
      </c>
      <c r="M148" s="184">
        <v>3863</v>
      </c>
      <c r="N148" s="184">
        <v>4533</v>
      </c>
      <c r="O148" s="184">
        <v>5757</v>
      </c>
      <c r="P148" s="184">
        <v>7254</v>
      </c>
      <c r="Q148" s="184">
        <v>8778</v>
      </c>
      <c r="R148" s="184">
        <v>10430</v>
      </c>
      <c r="S148" s="184">
        <v>12990</v>
      </c>
      <c r="T148" s="184">
        <v>15430</v>
      </c>
      <c r="U148" s="185">
        <v>18103</v>
      </c>
      <c r="V148" s="185">
        <v>21262</v>
      </c>
      <c r="W148" s="188">
        <v>24530</v>
      </c>
    </row>
    <row r="149" spans="1:23" ht="15" customHeight="1">
      <c r="A149" s="275"/>
      <c r="B149" s="276"/>
      <c r="C149" s="277" t="s">
        <v>2112</v>
      </c>
      <c r="D149" s="278">
        <v>0</v>
      </c>
      <c r="E149" s="278">
        <v>0</v>
      </c>
      <c r="F149" s="278">
        <v>0</v>
      </c>
      <c r="G149" s="278">
        <v>0</v>
      </c>
      <c r="H149" s="279">
        <v>0</v>
      </c>
      <c r="I149" s="279">
        <v>0</v>
      </c>
      <c r="J149" s="278">
        <v>2</v>
      </c>
      <c r="K149" s="278">
        <v>0</v>
      </c>
      <c r="L149" s="278">
        <v>0</v>
      </c>
      <c r="M149" s="278">
        <v>0</v>
      </c>
      <c r="N149" s="278">
        <v>0</v>
      </c>
      <c r="O149" s="278">
        <v>0</v>
      </c>
      <c r="P149" s="278">
        <v>0</v>
      </c>
      <c r="Q149" s="278">
        <v>0</v>
      </c>
      <c r="R149" s="278">
        <v>88</v>
      </c>
      <c r="S149" s="278">
        <v>2</v>
      </c>
      <c r="T149" s="278">
        <v>11</v>
      </c>
      <c r="U149" s="280">
        <v>0</v>
      </c>
      <c r="V149" s="280">
        <v>38</v>
      </c>
      <c r="W149" s="282">
        <v>40</v>
      </c>
    </row>
    <row r="150" spans="1:23" ht="15" customHeight="1">
      <c r="A150" s="292" t="s">
        <v>1853</v>
      </c>
      <c r="B150" s="293" t="s">
        <v>1854</v>
      </c>
      <c r="C150" s="294" t="s">
        <v>2108</v>
      </c>
      <c r="D150" s="186">
        <v>25107</v>
      </c>
      <c r="E150" s="186">
        <v>27013</v>
      </c>
      <c r="F150" s="186">
        <v>28544</v>
      </c>
      <c r="G150" s="186">
        <v>29063</v>
      </c>
      <c r="H150" s="273">
        <v>30204</v>
      </c>
      <c r="I150" s="273">
        <v>38499</v>
      </c>
      <c r="J150" s="186">
        <v>38445</v>
      </c>
      <c r="K150" s="186">
        <v>38876</v>
      </c>
      <c r="L150" s="186">
        <v>38264</v>
      </c>
      <c r="M150" s="186">
        <v>38542</v>
      </c>
      <c r="N150" s="186">
        <v>41245</v>
      </c>
      <c r="O150" s="186">
        <v>55731</v>
      </c>
      <c r="P150" s="186">
        <v>70201</v>
      </c>
      <c r="Q150" s="186">
        <v>74527</v>
      </c>
      <c r="R150" s="186">
        <v>76501</v>
      </c>
      <c r="S150" s="186">
        <v>78653</v>
      </c>
      <c r="T150" s="186">
        <v>76682</v>
      </c>
      <c r="U150" s="186">
        <v>75087</v>
      </c>
      <c r="V150" s="186">
        <v>72433</v>
      </c>
      <c r="W150" s="295">
        <v>69583</v>
      </c>
    </row>
    <row r="151" spans="1:23" ht="15" customHeight="1">
      <c r="A151" s="292"/>
      <c r="B151" s="293"/>
      <c r="C151" s="294" t="s">
        <v>2109</v>
      </c>
      <c r="D151" s="186">
        <v>9651</v>
      </c>
      <c r="E151" s="186">
        <v>10027</v>
      </c>
      <c r="F151" s="186">
        <v>10320</v>
      </c>
      <c r="G151" s="186">
        <v>10606</v>
      </c>
      <c r="H151" s="273">
        <v>0</v>
      </c>
      <c r="I151" s="273">
        <v>0</v>
      </c>
      <c r="J151" s="186">
        <v>13218</v>
      </c>
      <c r="K151" s="186">
        <v>12929</v>
      </c>
      <c r="L151" s="186">
        <v>11588</v>
      </c>
      <c r="M151" s="186">
        <v>9934</v>
      </c>
      <c r="N151" s="186">
        <v>9733</v>
      </c>
      <c r="O151" s="186">
        <v>14700</v>
      </c>
      <c r="P151" s="186">
        <v>19170</v>
      </c>
      <c r="Q151" s="186">
        <v>18253</v>
      </c>
      <c r="R151" s="186">
        <v>14990</v>
      </c>
      <c r="S151" s="186">
        <v>12775</v>
      </c>
      <c r="T151" s="186">
        <v>10751</v>
      </c>
      <c r="U151" s="186">
        <v>9728</v>
      </c>
      <c r="V151" s="186">
        <v>9148</v>
      </c>
      <c r="W151" s="295">
        <v>8329</v>
      </c>
    </row>
    <row r="152" spans="1:23" ht="15" customHeight="1">
      <c r="A152" s="292"/>
      <c r="B152" s="293"/>
      <c r="C152" s="294" t="s">
        <v>2110</v>
      </c>
      <c r="D152" s="186">
        <v>13199</v>
      </c>
      <c r="E152" s="186">
        <v>14802</v>
      </c>
      <c r="F152" s="186">
        <v>16685</v>
      </c>
      <c r="G152" s="186">
        <v>16904</v>
      </c>
      <c r="H152" s="273">
        <v>0</v>
      </c>
      <c r="I152" s="273">
        <v>0</v>
      </c>
      <c r="J152" s="186">
        <v>23210</v>
      </c>
      <c r="K152" s="186">
        <v>23538</v>
      </c>
      <c r="L152" s="186">
        <v>24023</v>
      </c>
      <c r="M152" s="186">
        <v>25613</v>
      </c>
      <c r="N152" s="186">
        <v>27934</v>
      </c>
      <c r="O152" s="186">
        <v>36343</v>
      </c>
      <c r="P152" s="186">
        <v>45027</v>
      </c>
      <c r="Q152" s="186">
        <v>48980</v>
      </c>
      <c r="R152" s="186">
        <v>52726</v>
      </c>
      <c r="S152" s="186">
        <v>54833</v>
      </c>
      <c r="T152" s="186">
        <v>52672</v>
      </c>
      <c r="U152" s="186">
        <v>49503</v>
      </c>
      <c r="V152" s="186">
        <v>44362</v>
      </c>
      <c r="W152" s="295">
        <v>39155</v>
      </c>
    </row>
    <row r="153" spans="1:23" ht="15" customHeight="1">
      <c r="A153" s="292"/>
      <c r="B153" s="293"/>
      <c r="C153" s="294" t="s">
        <v>2111</v>
      </c>
      <c r="D153" s="186">
        <v>2257</v>
      </c>
      <c r="E153" s="186">
        <v>2184</v>
      </c>
      <c r="F153" s="186">
        <v>1539</v>
      </c>
      <c r="G153" s="186">
        <v>1553</v>
      </c>
      <c r="H153" s="273">
        <v>0</v>
      </c>
      <c r="I153" s="273">
        <v>0</v>
      </c>
      <c r="J153" s="186">
        <v>2016</v>
      </c>
      <c r="K153" s="186">
        <v>2409</v>
      </c>
      <c r="L153" s="186">
        <v>2653</v>
      </c>
      <c r="M153" s="186">
        <v>2995</v>
      </c>
      <c r="N153" s="186">
        <v>3578</v>
      </c>
      <c r="O153" s="186">
        <v>4688</v>
      </c>
      <c r="P153" s="186">
        <v>6004</v>
      </c>
      <c r="Q153" s="186">
        <v>7294</v>
      </c>
      <c r="R153" s="186">
        <v>8697</v>
      </c>
      <c r="S153" s="186">
        <v>11043</v>
      </c>
      <c r="T153" s="186">
        <v>13248</v>
      </c>
      <c r="U153" s="186">
        <v>15856</v>
      </c>
      <c r="V153" s="186">
        <v>18885</v>
      </c>
      <c r="W153" s="295">
        <v>22059</v>
      </c>
    </row>
    <row r="154" spans="1:23" ht="15" customHeight="1">
      <c r="A154" s="296"/>
      <c r="B154" s="297"/>
      <c r="C154" s="298" t="s">
        <v>2112</v>
      </c>
      <c r="D154" s="299">
        <v>0</v>
      </c>
      <c r="E154" s="299">
        <v>0</v>
      </c>
      <c r="F154" s="299">
        <v>0</v>
      </c>
      <c r="G154" s="299">
        <v>0</v>
      </c>
      <c r="H154" s="279">
        <v>0</v>
      </c>
      <c r="I154" s="279">
        <v>0</v>
      </c>
      <c r="J154" s="299">
        <v>1</v>
      </c>
      <c r="K154" s="299">
        <v>0</v>
      </c>
      <c r="L154" s="299">
        <v>0</v>
      </c>
      <c r="M154" s="299">
        <v>0</v>
      </c>
      <c r="N154" s="299">
        <v>0</v>
      </c>
      <c r="O154" s="299">
        <v>0</v>
      </c>
      <c r="P154" s="299">
        <v>0</v>
      </c>
      <c r="Q154" s="299">
        <v>0</v>
      </c>
      <c r="R154" s="299">
        <v>88</v>
      </c>
      <c r="S154" s="299">
        <v>2</v>
      </c>
      <c r="T154" s="299">
        <v>11</v>
      </c>
      <c r="U154" s="299">
        <v>0</v>
      </c>
      <c r="V154" s="299">
        <v>38</v>
      </c>
      <c r="W154" s="300">
        <v>40</v>
      </c>
    </row>
    <row r="155" spans="1:23" ht="15" customHeight="1">
      <c r="A155" s="292" t="s">
        <v>1855</v>
      </c>
      <c r="B155" s="293" t="s">
        <v>1856</v>
      </c>
      <c r="C155" s="294" t="s">
        <v>2108</v>
      </c>
      <c r="D155" s="186">
        <v>8537</v>
      </c>
      <c r="E155" s="186">
        <v>8551</v>
      </c>
      <c r="F155" s="186">
        <v>8530</v>
      </c>
      <c r="G155" s="186">
        <v>8241</v>
      </c>
      <c r="H155" s="273">
        <v>7956</v>
      </c>
      <c r="I155" s="273">
        <v>9486</v>
      </c>
      <c r="J155" s="186">
        <v>9506</v>
      </c>
      <c r="K155" s="186">
        <v>9364</v>
      </c>
      <c r="L155" s="186">
        <v>8798</v>
      </c>
      <c r="M155" s="186">
        <v>8146</v>
      </c>
      <c r="N155" s="186">
        <v>7826</v>
      </c>
      <c r="O155" s="186">
        <v>8015</v>
      </c>
      <c r="P155" s="186">
        <v>8096</v>
      </c>
      <c r="Q155" s="186">
        <v>8109</v>
      </c>
      <c r="R155" s="186">
        <v>7944</v>
      </c>
      <c r="S155" s="186">
        <v>7909</v>
      </c>
      <c r="T155" s="186">
        <v>9435</v>
      </c>
      <c r="U155" s="186">
        <v>9274</v>
      </c>
      <c r="V155" s="186">
        <v>8576</v>
      </c>
      <c r="W155" s="295">
        <v>7595</v>
      </c>
    </row>
    <row r="156" spans="1:23" ht="15" customHeight="1">
      <c r="A156" s="292"/>
      <c r="B156" s="293"/>
      <c r="C156" s="294" t="s">
        <v>2109</v>
      </c>
      <c r="D156" s="186">
        <v>3188</v>
      </c>
      <c r="E156" s="186">
        <v>3261</v>
      </c>
      <c r="F156" s="186">
        <v>3188</v>
      </c>
      <c r="G156" s="186">
        <v>3061</v>
      </c>
      <c r="H156" s="273">
        <v>0</v>
      </c>
      <c r="I156" s="273">
        <v>0</v>
      </c>
      <c r="J156" s="186">
        <v>3063</v>
      </c>
      <c r="K156" s="186">
        <v>2984</v>
      </c>
      <c r="L156" s="186">
        <v>2623</v>
      </c>
      <c r="M156" s="186">
        <v>2104</v>
      </c>
      <c r="N156" s="186">
        <v>1657</v>
      </c>
      <c r="O156" s="186">
        <v>1583</v>
      </c>
      <c r="P156" s="186">
        <v>1637</v>
      </c>
      <c r="Q156" s="186">
        <v>1619</v>
      </c>
      <c r="R156" s="186">
        <v>1420</v>
      </c>
      <c r="S156" s="186">
        <v>1200</v>
      </c>
      <c r="T156" s="186">
        <v>1670</v>
      </c>
      <c r="U156" s="186">
        <v>1498</v>
      </c>
      <c r="V156" s="186">
        <v>1049</v>
      </c>
      <c r="W156" s="295">
        <v>667</v>
      </c>
    </row>
    <row r="157" spans="1:23" ht="15" customHeight="1">
      <c r="A157" s="292"/>
      <c r="B157" s="293"/>
      <c r="C157" s="294" t="s">
        <v>2110</v>
      </c>
      <c r="D157" s="186">
        <v>4344</v>
      </c>
      <c r="E157" s="186">
        <v>4313</v>
      </c>
      <c r="F157" s="186">
        <v>4680</v>
      </c>
      <c r="G157" s="186">
        <v>4565</v>
      </c>
      <c r="H157" s="273">
        <v>0</v>
      </c>
      <c r="I157" s="273">
        <v>0</v>
      </c>
      <c r="J157" s="186">
        <v>5798</v>
      </c>
      <c r="K157" s="186">
        <v>5617</v>
      </c>
      <c r="L157" s="186">
        <v>5361</v>
      </c>
      <c r="M157" s="186">
        <v>5174</v>
      </c>
      <c r="N157" s="186">
        <v>5214</v>
      </c>
      <c r="O157" s="186">
        <v>5363</v>
      </c>
      <c r="P157" s="186">
        <v>5209</v>
      </c>
      <c r="Q157" s="186">
        <v>5006</v>
      </c>
      <c r="R157" s="186">
        <v>4791</v>
      </c>
      <c r="S157" s="186">
        <v>4762</v>
      </c>
      <c r="T157" s="186">
        <v>5583</v>
      </c>
      <c r="U157" s="186">
        <v>5529</v>
      </c>
      <c r="V157" s="186">
        <v>5150</v>
      </c>
      <c r="W157" s="295">
        <v>4457</v>
      </c>
    </row>
    <row r="158" spans="1:23" ht="15" customHeight="1">
      <c r="A158" s="292"/>
      <c r="B158" s="293"/>
      <c r="C158" s="294" t="s">
        <v>2111</v>
      </c>
      <c r="D158" s="186">
        <v>1005</v>
      </c>
      <c r="E158" s="186">
        <v>977</v>
      </c>
      <c r="F158" s="186">
        <v>662</v>
      </c>
      <c r="G158" s="186">
        <v>615</v>
      </c>
      <c r="H158" s="273">
        <v>0</v>
      </c>
      <c r="I158" s="273">
        <v>0</v>
      </c>
      <c r="J158" s="186">
        <v>644</v>
      </c>
      <c r="K158" s="186">
        <v>763</v>
      </c>
      <c r="L158" s="186">
        <v>814</v>
      </c>
      <c r="M158" s="186">
        <v>868</v>
      </c>
      <c r="N158" s="186">
        <v>955</v>
      </c>
      <c r="O158" s="186">
        <v>1069</v>
      </c>
      <c r="P158" s="186">
        <v>1250</v>
      </c>
      <c r="Q158" s="186">
        <v>1484</v>
      </c>
      <c r="R158" s="186">
        <v>1733</v>
      </c>
      <c r="S158" s="186">
        <v>1947</v>
      </c>
      <c r="T158" s="186">
        <v>2182</v>
      </c>
      <c r="U158" s="186">
        <v>2247</v>
      </c>
      <c r="V158" s="186">
        <v>2377</v>
      </c>
      <c r="W158" s="295">
        <v>2471</v>
      </c>
    </row>
    <row r="159" spans="1:23" ht="15" customHeight="1">
      <c r="A159" s="296"/>
      <c r="B159" s="297"/>
      <c r="C159" s="298" t="s">
        <v>2112</v>
      </c>
      <c r="D159" s="299">
        <v>0</v>
      </c>
      <c r="E159" s="299">
        <v>0</v>
      </c>
      <c r="F159" s="299">
        <v>0</v>
      </c>
      <c r="G159" s="299">
        <v>0</v>
      </c>
      <c r="H159" s="279">
        <v>0</v>
      </c>
      <c r="I159" s="279">
        <v>0</v>
      </c>
      <c r="J159" s="299">
        <v>1</v>
      </c>
      <c r="K159" s="299">
        <v>0</v>
      </c>
      <c r="L159" s="299">
        <v>0</v>
      </c>
      <c r="M159" s="299">
        <v>0</v>
      </c>
      <c r="N159" s="299">
        <v>0</v>
      </c>
      <c r="O159" s="299">
        <v>0</v>
      </c>
      <c r="P159" s="299">
        <v>0</v>
      </c>
      <c r="Q159" s="299">
        <v>0</v>
      </c>
      <c r="R159" s="299">
        <v>0</v>
      </c>
      <c r="S159" s="299">
        <v>0</v>
      </c>
      <c r="T159" s="299">
        <v>0</v>
      </c>
      <c r="U159" s="299">
        <v>0</v>
      </c>
      <c r="V159" s="299">
        <v>0</v>
      </c>
      <c r="W159" s="300">
        <v>0</v>
      </c>
    </row>
    <row r="160" spans="1:23" ht="15" customHeight="1">
      <c r="A160" s="182" t="s">
        <v>1857</v>
      </c>
      <c r="B160" s="183" t="s">
        <v>1858</v>
      </c>
      <c r="C160" s="272" t="s">
        <v>2108</v>
      </c>
      <c r="D160" s="184">
        <v>24318</v>
      </c>
      <c r="E160" s="184">
        <v>24755</v>
      </c>
      <c r="F160" s="184">
        <v>25804</v>
      </c>
      <c r="G160" s="184">
        <v>26466</v>
      </c>
      <c r="H160" s="273">
        <v>27809</v>
      </c>
      <c r="I160" s="273">
        <v>34847</v>
      </c>
      <c r="J160" s="184">
        <v>35744</v>
      </c>
      <c r="K160" s="184">
        <v>36623</v>
      </c>
      <c r="L160" s="184">
        <v>36343</v>
      </c>
      <c r="M160" s="184">
        <v>36695</v>
      </c>
      <c r="N160" s="184">
        <v>37623</v>
      </c>
      <c r="O160" s="184">
        <v>40576</v>
      </c>
      <c r="P160" s="184">
        <v>43574</v>
      </c>
      <c r="Q160" s="184">
        <v>45686</v>
      </c>
      <c r="R160" s="184">
        <v>46007</v>
      </c>
      <c r="S160" s="184">
        <v>48214</v>
      </c>
      <c r="T160" s="184">
        <v>49432</v>
      </c>
      <c r="U160" s="185">
        <v>49761</v>
      </c>
      <c r="V160" s="185">
        <v>49680</v>
      </c>
      <c r="W160" s="188">
        <v>48580</v>
      </c>
    </row>
    <row r="161" spans="1:23" ht="15" customHeight="1">
      <c r="A161" s="182"/>
      <c r="B161" s="183"/>
      <c r="C161" s="272" t="s">
        <v>2109</v>
      </c>
      <c r="D161" s="184">
        <v>9505</v>
      </c>
      <c r="E161" s="184">
        <v>9378</v>
      </c>
      <c r="F161" s="184">
        <v>9583</v>
      </c>
      <c r="G161" s="184">
        <v>9789</v>
      </c>
      <c r="H161" s="273">
        <v>0</v>
      </c>
      <c r="I161" s="273">
        <v>0</v>
      </c>
      <c r="J161" s="184">
        <v>12386</v>
      </c>
      <c r="K161" s="184">
        <v>12177</v>
      </c>
      <c r="L161" s="184">
        <v>10990</v>
      </c>
      <c r="M161" s="184">
        <v>9509</v>
      </c>
      <c r="N161" s="184">
        <v>8999</v>
      </c>
      <c r="O161" s="184">
        <v>10085</v>
      </c>
      <c r="P161" s="184">
        <v>10844</v>
      </c>
      <c r="Q161" s="184">
        <v>10607</v>
      </c>
      <c r="R161" s="184">
        <v>8904</v>
      </c>
      <c r="S161" s="184">
        <v>8342</v>
      </c>
      <c r="T161" s="184">
        <v>8135</v>
      </c>
      <c r="U161" s="185">
        <v>7912</v>
      </c>
      <c r="V161" s="185">
        <v>7638</v>
      </c>
      <c r="W161" s="188">
        <v>7052</v>
      </c>
    </row>
    <row r="162" spans="1:23" ht="15" customHeight="1">
      <c r="A162" s="182"/>
      <c r="B162" s="183"/>
      <c r="C162" s="272" t="s">
        <v>2110</v>
      </c>
      <c r="D162" s="184">
        <v>12569</v>
      </c>
      <c r="E162" s="184">
        <v>13187</v>
      </c>
      <c r="F162" s="184">
        <v>14759</v>
      </c>
      <c r="G162" s="184">
        <v>15196</v>
      </c>
      <c r="H162" s="273">
        <v>0</v>
      </c>
      <c r="I162" s="273">
        <v>0</v>
      </c>
      <c r="J162" s="184">
        <v>21503</v>
      </c>
      <c r="K162" s="184">
        <v>22336</v>
      </c>
      <c r="L162" s="184">
        <v>22897</v>
      </c>
      <c r="M162" s="184">
        <v>24306</v>
      </c>
      <c r="N162" s="184">
        <v>25305</v>
      </c>
      <c r="O162" s="184">
        <v>26594</v>
      </c>
      <c r="P162" s="184">
        <v>28144</v>
      </c>
      <c r="Q162" s="184">
        <v>29735</v>
      </c>
      <c r="R162" s="184">
        <v>30901</v>
      </c>
      <c r="S162" s="184">
        <v>32509</v>
      </c>
      <c r="T162" s="184">
        <v>32704</v>
      </c>
      <c r="U162" s="185">
        <v>32037</v>
      </c>
      <c r="V162" s="185">
        <v>30893</v>
      </c>
      <c r="W162" s="188">
        <v>28711</v>
      </c>
    </row>
    <row r="163" spans="1:23" ht="15" customHeight="1">
      <c r="A163" s="182"/>
      <c r="B163" s="183"/>
      <c r="C163" s="272" t="s">
        <v>2111</v>
      </c>
      <c r="D163" s="184">
        <v>2244</v>
      </c>
      <c r="E163" s="184">
        <v>2190</v>
      </c>
      <c r="F163" s="184">
        <v>1462</v>
      </c>
      <c r="G163" s="184">
        <v>1481</v>
      </c>
      <c r="H163" s="273">
        <v>0</v>
      </c>
      <c r="I163" s="273">
        <v>0</v>
      </c>
      <c r="J163" s="184">
        <v>1853</v>
      </c>
      <c r="K163" s="184">
        <v>2110</v>
      </c>
      <c r="L163" s="184">
        <v>2456</v>
      </c>
      <c r="M163" s="184">
        <v>2880</v>
      </c>
      <c r="N163" s="184">
        <v>3319</v>
      </c>
      <c r="O163" s="184">
        <v>3894</v>
      </c>
      <c r="P163" s="184">
        <v>4586</v>
      </c>
      <c r="Q163" s="184">
        <v>5289</v>
      </c>
      <c r="R163" s="184">
        <v>6172</v>
      </c>
      <c r="S163" s="184">
        <v>7363</v>
      </c>
      <c r="T163" s="184">
        <v>8593</v>
      </c>
      <c r="U163" s="185">
        <v>9798</v>
      </c>
      <c r="V163" s="185">
        <v>11125</v>
      </c>
      <c r="W163" s="188">
        <v>12647</v>
      </c>
    </row>
    <row r="164" spans="1:23" ht="15" customHeight="1">
      <c r="A164" s="275"/>
      <c r="B164" s="276"/>
      <c r="C164" s="277" t="s">
        <v>2112</v>
      </c>
      <c r="D164" s="278">
        <v>0</v>
      </c>
      <c r="E164" s="278">
        <v>0</v>
      </c>
      <c r="F164" s="278">
        <v>0</v>
      </c>
      <c r="G164" s="278">
        <v>0</v>
      </c>
      <c r="H164" s="279">
        <v>0</v>
      </c>
      <c r="I164" s="279">
        <v>0</v>
      </c>
      <c r="J164" s="278">
        <v>2</v>
      </c>
      <c r="K164" s="278">
        <v>0</v>
      </c>
      <c r="L164" s="278">
        <v>0</v>
      </c>
      <c r="M164" s="278">
        <v>0</v>
      </c>
      <c r="N164" s="278">
        <v>0</v>
      </c>
      <c r="O164" s="278">
        <v>3</v>
      </c>
      <c r="P164" s="278">
        <v>0</v>
      </c>
      <c r="Q164" s="278">
        <v>55</v>
      </c>
      <c r="R164" s="278">
        <v>30</v>
      </c>
      <c r="S164" s="278">
        <v>0</v>
      </c>
      <c r="T164" s="278">
        <v>0</v>
      </c>
      <c r="U164" s="280">
        <v>14</v>
      </c>
      <c r="V164" s="280">
        <v>24</v>
      </c>
      <c r="W164" s="282">
        <v>170</v>
      </c>
    </row>
    <row r="165" spans="1:23" ht="15" customHeight="1">
      <c r="A165" s="182" t="s">
        <v>1859</v>
      </c>
      <c r="B165" s="183" t="s">
        <v>1860</v>
      </c>
      <c r="C165" s="272" t="s">
        <v>2108</v>
      </c>
      <c r="D165" s="184">
        <v>38586</v>
      </c>
      <c r="E165" s="184">
        <v>38750</v>
      </c>
      <c r="F165" s="184">
        <v>39061</v>
      </c>
      <c r="G165" s="184">
        <v>39145</v>
      </c>
      <c r="H165" s="273">
        <v>38642</v>
      </c>
      <c r="I165" s="273">
        <v>48600</v>
      </c>
      <c r="J165" s="184">
        <v>49474</v>
      </c>
      <c r="K165" s="184">
        <v>49736</v>
      </c>
      <c r="L165" s="184">
        <v>49234</v>
      </c>
      <c r="M165" s="184">
        <v>48219</v>
      </c>
      <c r="N165" s="184">
        <v>48354</v>
      </c>
      <c r="O165" s="184">
        <v>50161</v>
      </c>
      <c r="P165" s="184">
        <v>51051</v>
      </c>
      <c r="Q165" s="184">
        <v>52107</v>
      </c>
      <c r="R165" s="184">
        <v>51784</v>
      </c>
      <c r="S165" s="184">
        <v>51706</v>
      </c>
      <c r="T165" s="184">
        <v>51104</v>
      </c>
      <c r="U165" s="185">
        <v>49396</v>
      </c>
      <c r="V165" s="185">
        <v>47993</v>
      </c>
      <c r="W165" s="188">
        <v>44313</v>
      </c>
    </row>
    <row r="166" spans="1:23" ht="15" customHeight="1">
      <c r="A166" s="182"/>
      <c r="B166" s="183"/>
      <c r="C166" s="272" t="s">
        <v>2109</v>
      </c>
      <c r="D166" s="184">
        <v>14799</v>
      </c>
      <c r="E166" s="184">
        <v>15055</v>
      </c>
      <c r="F166" s="184">
        <v>14820</v>
      </c>
      <c r="G166" s="184">
        <v>14663</v>
      </c>
      <c r="H166" s="273">
        <v>0</v>
      </c>
      <c r="I166" s="273">
        <v>0</v>
      </c>
      <c r="J166" s="184">
        <v>16845</v>
      </c>
      <c r="K166" s="184">
        <v>16246</v>
      </c>
      <c r="L166" s="184">
        <v>14798</v>
      </c>
      <c r="M166" s="184">
        <v>12575</v>
      </c>
      <c r="N166" s="184">
        <v>11434</v>
      </c>
      <c r="O166" s="184">
        <v>11753</v>
      </c>
      <c r="P166" s="184">
        <v>11887</v>
      </c>
      <c r="Q166" s="184">
        <v>11706</v>
      </c>
      <c r="R166" s="184">
        <v>10222</v>
      </c>
      <c r="S166" s="184">
        <v>9084</v>
      </c>
      <c r="T166" s="184">
        <v>8055</v>
      </c>
      <c r="U166" s="185">
        <v>7028</v>
      </c>
      <c r="V166" s="185">
        <v>6162</v>
      </c>
      <c r="W166" s="188">
        <v>5125</v>
      </c>
    </row>
    <row r="167" spans="1:23" ht="15" customHeight="1">
      <c r="A167" s="182"/>
      <c r="B167" s="183"/>
      <c r="C167" s="272" t="s">
        <v>2110</v>
      </c>
      <c r="D167" s="184">
        <v>19696</v>
      </c>
      <c r="E167" s="184">
        <v>19739</v>
      </c>
      <c r="F167" s="184">
        <v>21553</v>
      </c>
      <c r="G167" s="184">
        <v>21840</v>
      </c>
      <c r="H167" s="273">
        <v>0</v>
      </c>
      <c r="I167" s="273">
        <v>0</v>
      </c>
      <c r="J167" s="184">
        <v>29361</v>
      </c>
      <c r="K167" s="184">
        <v>29795</v>
      </c>
      <c r="L167" s="184">
        <v>30381</v>
      </c>
      <c r="M167" s="184">
        <v>31314</v>
      </c>
      <c r="N167" s="184">
        <v>32087</v>
      </c>
      <c r="O167" s="184">
        <v>33062</v>
      </c>
      <c r="P167" s="184">
        <v>33075</v>
      </c>
      <c r="Q167" s="184">
        <v>33656</v>
      </c>
      <c r="R167" s="184">
        <v>33793</v>
      </c>
      <c r="S167" s="184">
        <v>33393</v>
      </c>
      <c r="T167" s="184">
        <v>32792</v>
      </c>
      <c r="U167" s="185">
        <v>31126</v>
      </c>
      <c r="V167" s="185">
        <v>29457</v>
      </c>
      <c r="W167" s="188">
        <v>25623</v>
      </c>
    </row>
    <row r="168" spans="1:23" ht="15" customHeight="1">
      <c r="A168" s="182"/>
      <c r="B168" s="183"/>
      <c r="C168" s="272" t="s">
        <v>2111</v>
      </c>
      <c r="D168" s="184">
        <v>4091</v>
      </c>
      <c r="E168" s="184">
        <v>3956</v>
      </c>
      <c r="F168" s="184">
        <v>2688</v>
      </c>
      <c r="G168" s="184">
        <v>2642</v>
      </c>
      <c r="H168" s="273">
        <v>0</v>
      </c>
      <c r="I168" s="273">
        <v>0</v>
      </c>
      <c r="J168" s="184">
        <v>3259</v>
      </c>
      <c r="K168" s="184">
        <v>3695</v>
      </c>
      <c r="L168" s="184">
        <v>4055</v>
      </c>
      <c r="M168" s="184">
        <v>4330</v>
      </c>
      <c r="N168" s="184">
        <v>4833</v>
      </c>
      <c r="O168" s="184">
        <v>5346</v>
      </c>
      <c r="P168" s="184">
        <v>6089</v>
      </c>
      <c r="Q168" s="184">
        <v>6745</v>
      </c>
      <c r="R168" s="184">
        <v>7769</v>
      </c>
      <c r="S168" s="184">
        <v>9229</v>
      </c>
      <c r="T168" s="184">
        <v>10257</v>
      </c>
      <c r="U168" s="185">
        <v>11242</v>
      </c>
      <c r="V168" s="185">
        <v>12364</v>
      </c>
      <c r="W168" s="188">
        <v>13486</v>
      </c>
    </row>
    <row r="169" spans="1:23" ht="15" customHeight="1">
      <c r="A169" s="275"/>
      <c r="B169" s="276"/>
      <c r="C169" s="277" t="s">
        <v>2112</v>
      </c>
      <c r="D169" s="278">
        <v>0</v>
      </c>
      <c r="E169" s="278">
        <v>0</v>
      </c>
      <c r="F169" s="278">
        <v>0</v>
      </c>
      <c r="G169" s="278">
        <v>0</v>
      </c>
      <c r="H169" s="279">
        <v>0</v>
      </c>
      <c r="I169" s="279">
        <v>0</v>
      </c>
      <c r="J169" s="278">
        <v>9</v>
      </c>
      <c r="K169" s="278">
        <v>0</v>
      </c>
      <c r="L169" s="278">
        <v>0</v>
      </c>
      <c r="M169" s="278">
        <v>0</v>
      </c>
      <c r="N169" s="278">
        <v>0</v>
      </c>
      <c r="O169" s="278">
        <v>0</v>
      </c>
      <c r="P169" s="278">
        <v>0</v>
      </c>
      <c r="Q169" s="278">
        <v>0</v>
      </c>
      <c r="R169" s="278">
        <v>0</v>
      </c>
      <c r="S169" s="278">
        <v>0</v>
      </c>
      <c r="T169" s="278">
        <v>0</v>
      </c>
      <c r="U169" s="280">
        <v>0</v>
      </c>
      <c r="V169" s="280">
        <v>10</v>
      </c>
      <c r="W169" s="282">
        <v>79</v>
      </c>
    </row>
    <row r="170" spans="1:23" ht="15" customHeight="1">
      <c r="A170" s="182">
        <v>801</v>
      </c>
      <c r="B170" s="183" t="s">
        <v>1861</v>
      </c>
      <c r="C170" s="272" t="s">
        <v>2108</v>
      </c>
      <c r="D170" s="184">
        <v>26861</v>
      </c>
      <c r="E170" s="184">
        <v>27277</v>
      </c>
      <c r="F170" s="184">
        <v>27880</v>
      </c>
      <c r="G170" s="184">
        <v>28147</v>
      </c>
      <c r="H170" s="273">
        <v>27877</v>
      </c>
      <c r="I170" s="273">
        <v>34183</v>
      </c>
      <c r="J170" s="184">
        <v>34828</v>
      </c>
      <c r="K170" s="184">
        <v>35001</v>
      </c>
      <c r="L170" s="184">
        <v>34170</v>
      </c>
      <c r="M170" s="184">
        <v>32823</v>
      </c>
      <c r="N170" s="184">
        <v>32149</v>
      </c>
      <c r="O170" s="184">
        <v>32410</v>
      </c>
      <c r="P170" s="184">
        <v>34275</v>
      </c>
      <c r="Q170" s="184">
        <v>36401</v>
      </c>
      <c r="R170" s="184">
        <v>38270</v>
      </c>
      <c r="S170" s="184">
        <v>39743</v>
      </c>
      <c r="T170" s="184">
        <v>40688</v>
      </c>
      <c r="U170" s="185">
        <v>39970</v>
      </c>
      <c r="V170" s="185">
        <v>40181</v>
      </c>
      <c r="W170" s="188">
        <v>40310</v>
      </c>
    </row>
    <row r="171" spans="1:23" ht="15" customHeight="1">
      <c r="A171" s="182"/>
      <c r="B171" s="183"/>
      <c r="C171" s="272" t="s">
        <v>2109</v>
      </c>
      <c r="D171" s="184">
        <v>10016</v>
      </c>
      <c r="E171" s="184">
        <v>10093</v>
      </c>
      <c r="F171" s="184">
        <v>10234</v>
      </c>
      <c r="G171" s="184">
        <v>10489</v>
      </c>
      <c r="H171" s="273">
        <v>0</v>
      </c>
      <c r="I171" s="273">
        <v>0</v>
      </c>
      <c r="J171" s="184">
        <v>11502</v>
      </c>
      <c r="K171" s="184">
        <v>11075</v>
      </c>
      <c r="L171" s="184">
        <v>9939</v>
      </c>
      <c r="M171" s="184">
        <v>8383</v>
      </c>
      <c r="N171" s="184">
        <v>7366</v>
      </c>
      <c r="O171" s="184">
        <v>7222</v>
      </c>
      <c r="P171" s="184">
        <v>7635</v>
      </c>
      <c r="Q171" s="184">
        <v>7807</v>
      </c>
      <c r="R171" s="184">
        <v>7531</v>
      </c>
      <c r="S171" s="184">
        <v>7145</v>
      </c>
      <c r="T171" s="184">
        <v>6628</v>
      </c>
      <c r="U171" s="185">
        <v>6255</v>
      </c>
      <c r="V171" s="185">
        <v>5805</v>
      </c>
      <c r="W171" s="188">
        <v>5426</v>
      </c>
    </row>
    <row r="172" spans="1:23" ht="15" customHeight="1">
      <c r="A172" s="182"/>
      <c r="B172" s="183"/>
      <c r="C172" s="272" t="s">
        <v>2110</v>
      </c>
      <c r="D172" s="184">
        <v>13858</v>
      </c>
      <c r="E172" s="184">
        <v>14238</v>
      </c>
      <c r="F172" s="184">
        <v>15582</v>
      </c>
      <c r="G172" s="184">
        <v>15708</v>
      </c>
      <c r="H172" s="273">
        <v>0</v>
      </c>
      <c r="I172" s="273">
        <v>0</v>
      </c>
      <c r="J172" s="184">
        <v>21034</v>
      </c>
      <c r="K172" s="184">
        <v>21463</v>
      </c>
      <c r="L172" s="184">
        <v>21609</v>
      </c>
      <c r="M172" s="184">
        <v>21405</v>
      </c>
      <c r="N172" s="184">
        <v>21280</v>
      </c>
      <c r="O172" s="184">
        <v>21268</v>
      </c>
      <c r="P172" s="184">
        <v>22221</v>
      </c>
      <c r="Q172" s="184">
        <v>23734</v>
      </c>
      <c r="R172" s="184">
        <v>25137</v>
      </c>
      <c r="S172" s="184">
        <v>26071</v>
      </c>
      <c r="T172" s="184">
        <v>26591</v>
      </c>
      <c r="U172" s="185">
        <v>25455</v>
      </c>
      <c r="V172" s="185">
        <v>25515</v>
      </c>
      <c r="W172" s="188">
        <v>24522</v>
      </c>
    </row>
    <row r="173" spans="1:23" ht="15" customHeight="1">
      <c r="A173" s="182"/>
      <c r="B173" s="183"/>
      <c r="C173" s="272" t="s">
        <v>2111</v>
      </c>
      <c r="D173" s="184">
        <v>2987</v>
      </c>
      <c r="E173" s="184">
        <v>2946</v>
      </c>
      <c r="F173" s="184">
        <v>2064</v>
      </c>
      <c r="G173" s="184">
        <v>1950</v>
      </c>
      <c r="H173" s="273">
        <v>0</v>
      </c>
      <c r="I173" s="273">
        <v>0</v>
      </c>
      <c r="J173" s="184">
        <v>2289</v>
      </c>
      <c r="K173" s="184">
        <v>2463</v>
      </c>
      <c r="L173" s="184">
        <v>2622</v>
      </c>
      <c r="M173" s="184">
        <v>3035</v>
      </c>
      <c r="N173" s="184">
        <v>3503</v>
      </c>
      <c r="O173" s="184">
        <v>3919</v>
      </c>
      <c r="P173" s="184">
        <v>4419</v>
      </c>
      <c r="Q173" s="184">
        <v>4857</v>
      </c>
      <c r="R173" s="184">
        <v>5598</v>
      </c>
      <c r="S173" s="184">
        <v>6527</v>
      </c>
      <c r="T173" s="184">
        <v>7448</v>
      </c>
      <c r="U173" s="185">
        <v>8104</v>
      </c>
      <c r="V173" s="185">
        <v>8861</v>
      </c>
      <c r="W173" s="188">
        <v>10161</v>
      </c>
    </row>
    <row r="174" spans="1:23" ht="15" customHeight="1">
      <c r="A174" s="275"/>
      <c r="B174" s="276"/>
      <c r="C174" s="277" t="s">
        <v>2112</v>
      </c>
      <c r="D174" s="278">
        <v>0</v>
      </c>
      <c r="E174" s="278">
        <v>0</v>
      </c>
      <c r="F174" s="278">
        <v>0</v>
      </c>
      <c r="G174" s="278">
        <v>0</v>
      </c>
      <c r="H174" s="279">
        <v>0</v>
      </c>
      <c r="I174" s="279">
        <v>0</v>
      </c>
      <c r="J174" s="278">
        <v>3</v>
      </c>
      <c r="K174" s="278">
        <v>0</v>
      </c>
      <c r="L174" s="278">
        <v>0</v>
      </c>
      <c r="M174" s="278">
        <v>0</v>
      </c>
      <c r="N174" s="278">
        <v>0</v>
      </c>
      <c r="O174" s="278">
        <v>1</v>
      </c>
      <c r="P174" s="278">
        <v>0</v>
      </c>
      <c r="Q174" s="278">
        <v>3</v>
      </c>
      <c r="R174" s="278">
        <v>4</v>
      </c>
      <c r="S174" s="278">
        <v>0</v>
      </c>
      <c r="T174" s="278">
        <v>21</v>
      </c>
      <c r="U174" s="280">
        <v>156</v>
      </c>
      <c r="V174" s="280">
        <v>0</v>
      </c>
      <c r="W174" s="282">
        <v>201</v>
      </c>
    </row>
    <row r="175" spans="1:23" ht="15" customHeight="1">
      <c r="A175" s="292" t="s">
        <v>1862</v>
      </c>
      <c r="B175" s="293" t="s">
        <v>1863</v>
      </c>
      <c r="C175" s="294" t="s">
        <v>2108</v>
      </c>
      <c r="D175" s="186">
        <v>14431</v>
      </c>
      <c r="E175" s="186">
        <v>14633</v>
      </c>
      <c r="F175" s="186">
        <v>14940</v>
      </c>
      <c r="G175" s="186">
        <v>15038</v>
      </c>
      <c r="H175" s="273">
        <v>14799</v>
      </c>
      <c r="I175" s="273">
        <v>18040</v>
      </c>
      <c r="J175" s="186">
        <v>18355</v>
      </c>
      <c r="K175" s="186">
        <v>18429</v>
      </c>
      <c r="L175" s="186">
        <v>17966</v>
      </c>
      <c r="M175" s="186">
        <v>17375</v>
      </c>
      <c r="N175" s="186">
        <v>17073</v>
      </c>
      <c r="O175" s="186">
        <v>17122</v>
      </c>
      <c r="P175" s="186">
        <v>17830</v>
      </c>
      <c r="Q175" s="186">
        <v>19692</v>
      </c>
      <c r="R175" s="186">
        <v>20775</v>
      </c>
      <c r="S175" s="186">
        <v>21415</v>
      </c>
      <c r="T175" s="186">
        <v>21545</v>
      </c>
      <c r="U175" s="186">
        <v>20732</v>
      </c>
      <c r="V175" s="186">
        <v>20875</v>
      </c>
      <c r="W175" s="295">
        <v>20471</v>
      </c>
    </row>
    <row r="176" spans="1:23" ht="15" customHeight="1">
      <c r="A176" s="292"/>
      <c r="B176" s="293"/>
      <c r="C176" s="294" t="s">
        <v>2109</v>
      </c>
      <c r="D176" s="186">
        <v>5315</v>
      </c>
      <c r="E176" s="186">
        <v>5400</v>
      </c>
      <c r="F176" s="186">
        <v>5470</v>
      </c>
      <c r="G176" s="186">
        <v>5630</v>
      </c>
      <c r="H176" s="273">
        <v>0</v>
      </c>
      <c r="I176" s="273">
        <v>0</v>
      </c>
      <c r="J176" s="186">
        <v>6130</v>
      </c>
      <c r="K176" s="186">
        <v>6022</v>
      </c>
      <c r="L176" s="186">
        <v>5468</v>
      </c>
      <c r="M176" s="186">
        <v>4469</v>
      </c>
      <c r="N176" s="186">
        <v>3879</v>
      </c>
      <c r="O176" s="186">
        <v>3766</v>
      </c>
      <c r="P176" s="186">
        <v>4030</v>
      </c>
      <c r="Q176" s="186">
        <v>4293</v>
      </c>
      <c r="R176" s="186">
        <v>4243</v>
      </c>
      <c r="S176" s="186">
        <v>4027</v>
      </c>
      <c r="T176" s="186">
        <v>3501</v>
      </c>
      <c r="U176" s="186">
        <v>3174</v>
      </c>
      <c r="V176" s="186">
        <v>2915</v>
      </c>
      <c r="W176" s="295">
        <v>2614</v>
      </c>
    </row>
    <row r="177" spans="1:23" ht="15" customHeight="1">
      <c r="A177" s="292"/>
      <c r="B177" s="293"/>
      <c r="C177" s="294" t="s">
        <v>2110</v>
      </c>
      <c r="D177" s="186">
        <v>7538</v>
      </c>
      <c r="E177" s="186">
        <v>7662</v>
      </c>
      <c r="F177" s="186">
        <v>8379</v>
      </c>
      <c r="G177" s="186">
        <v>8337</v>
      </c>
      <c r="H177" s="273">
        <v>0</v>
      </c>
      <c r="I177" s="273">
        <v>0</v>
      </c>
      <c r="J177" s="186">
        <v>11038</v>
      </c>
      <c r="K177" s="186">
        <v>11110</v>
      </c>
      <c r="L177" s="186">
        <v>11111</v>
      </c>
      <c r="M177" s="186">
        <v>11294</v>
      </c>
      <c r="N177" s="186">
        <v>11354</v>
      </c>
      <c r="O177" s="186">
        <v>11335</v>
      </c>
      <c r="P177" s="186">
        <v>11557</v>
      </c>
      <c r="Q177" s="186">
        <v>12946</v>
      </c>
      <c r="R177" s="186">
        <v>13680</v>
      </c>
      <c r="S177" s="186">
        <v>14089</v>
      </c>
      <c r="T177" s="186">
        <v>14315</v>
      </c>
      <c r="U177" s="186">
        <v>13400</v>
      </c>
      <c r="V177" s="186">
        <v>13603</v>
      </c>
      <c r="W177" s="295">
        <v>12738</v>
      </c>
    </row>
    <row r="178" spans="1:23" ht="15" customHeight="1">
      <c r="A178" s="292"/>
      <c r="B178" s="293"/>
      <c r="C178" s="294" t="s">
        <v>2111</v>
      </c>
      <c r="D178" s="186">
        <v>1578</v>
      </c>
      <c r="E178" s="186">
        <v>1571</v>
      </c>
      <c r="F178" s="186">
        <v>1091</v>
      </c>
      <c r="G178" s="186">
        <v>1071</v>
      </c>
      <c r="H178" s="273">
        <v>0</v>
      </c>
      <c r="I178" s="273">
        <v>0</v>
      </c>
      <c r="J178" s="186">
        <v>1184</v>
      </c>
      <c r="K178" s="186">
        <v>1297</v>
      </c>
      <c r="L178" s="186">
        <v>1387</v>
      </c>
      <c r="M178" s="186">
        <v>1612</v>
      </c>
      <c r="N178" s="186">
        <v>1840</v>
      </c>
      <c r="O178" s="186">
        <v>2021</v>
      </c>
      <c r="P178" s="186">
        <v>2243</v>
      </c>
      <c r="Q178" s="186">
        <v>2453</v>
      </c>
      <c r="R178" s="186">
        <v>2848</v>
      </c>
      <c r="S178" s="186">
        <v>3299</v>
      </c>
      <c r="T178" s="186">
        <v>3708</v>
      </c>
      <c r="U178" s="186">
        <v>4005</v>
      </c>
      <c r="V178" s="186">
        <v>4357</v>
      </c>
      <c r="W178" s="295">
        <v>5015</v>
      </c>
    </row>
    <row r="179" spans="1:23" ht="15" customHeight="1">
      <c r="A179" s="296"/>
      <c r="B179" s="297"/>
      <c r="C179" s="298" t="s">
        <v>2112</v>
      </c>
      <c r="D179" s="299">
        <v>0</v>
      </c>
      <c r="E179" s="299">
        <v>0</v>
      </c>
      <c r="F179" s="299">
        <v>0</v>
      </c>
      <c r="G179" s="299">
        <v>0</v>
      </c>
      <c r="H179" s="279">
        <v>0</v>
      </c>
      <c r="I179" s="279">
        <v>0</v>
      </c>
      <c r="J179" s="299">
        <v>3</v>
      </c>
      <c r="K179" s="299">
        <v>0</v>
      </c>
      <c r="L179" s="299">
        <v>0</v>
      </c>
      <c r="M179" s="299">
        <v>0</v>
      </c>
      <c r="N179" s="299">
        <v>0</v>
      </c>
      <c r="O179" s="299">
        <v>0</v>
      </c>
      <c r="P179" s="299">
        <v>0</v>
      </c>
      <c r="Q179" s="299">
        <v>0</v>
      </c>
      <c r="R179" s="299">
        <v>4</v>
      </c>
      <c r="S179" s="299">
        <v>0</v>
      </c>
      <c r="T179" s="299">
        <v>21</v>
      </c>
      <c r="U179" s="299">
        <v>153</v>
      </c>
      <c r="V179" s="299">
        <v>0</v>
      </c>
      <c r="W179" s="300">
        <v>104</v>
      </c>
    </row>
    <row r="180" spans="1:23" ht="15" customHeight="1">
      <c r="A180" s="292" t="s">
        <v>1864</v>
      </c>
      <c r="B180" s="293" t="s">
        <v>1865</v>
      </c>
      <c r="C180" s="294" t="s">
        <v>2108</v>
      </c>
      <c r="D180" s="186">
        <v>5665</v>
      </c>
      <c r="E180" s="186">
        <v>5770</v>
      </c>
      <c r="F180" s="186">
        <v>6023</v>
      </c>
      <c r="G180" s="186">
        <v>6273</v>
      </c>
      <c r="H180" s="273">
        <v>6363</v>
      </c>
      <c r="I180" s="273">
        <v>8148</v>
      </c>
      <c r="J180" s="186">
        <v>8335</v>
      </c>
      <c r="K180" s="186">
        <v>8736</v>
      </c>
      <c r="L180" s="186">
        <v>8612</v>
      </c>
      <c r="M180" s="186">
        <v>8475</v>
      </c>
      <c r="N180" s="186">
        <v>8351</v>
      </c>
      <c r="O180" s="186">
        <v>8342</v>
      </c>
      <c r="P180" s="186">
        <v>9253</v>
      </c>
      <c r="Q180" s="186">
        <v>9292</v>
      </c>
      <c r="R180" s="186">
        <v>10124</v>
      </c>
      <c r="S180" s="186">
        <v>10823</v>
      </c>
      <c r="T180" s="186">
        <v>11823</v>
      </c>
      <c r="U180" s="186">
        <v>11967</v>
      </c>
      <c r="V180" s="186">
        <v>12020</v>
      </c>
      <c r="W180" s="295">
        <v>12468</v>
      </c>
    </row>
    <row r="181" spans="1:23" ht="15" customHeight="1">
      <c r="A181" s="292"/>
      <c r="B181" s="293"/>
      <c r="C181" s="294" t="s">
        <v>2109</v>
      </c>
      <c r="D181" s="186">
        <v>2160</v>
      </c>
      <c r="E181" s="186">
        <v>2159</v>
      </c>
      <c r="F181" s="186">
        <v>2210</v>
      </c>
      <c r="G181" s="186">
        <v>2294</v>
      </c>
      <c r="H181" s="273">
        <v>0</v>
      </c>
      <c r="I181" s="273">
        <v>0</v>
      </c>
      <c r="J181" s="186">
        <v>2787</v>
      </c>
      <c r="K181" s="186">
        <v>2588</v>
      </c>
      <c r="L181" s="186">
        <v>2253</v>
      </c>
      <c r="M181" s="186">
        <v>2066</v>
      </c>
      <c r="N181" s="186">
        <v>1933</v>
      </c>
      <c r="O181" s="186">
        <v>1956</v>
      </c>
      <c r="P181" s="186">
        <v>2047</v>
      </c>
      <c r="Q181" s="186">
        <v>1974</v>
      </c>
      <c r="R181" s="186">
        <v>1912</v>
      </c>
      <c r="S181" s="186">
        <v>1864</v>
      </c>
      <c r="T181" s="186">
        <v>2035</v>
      </c>
      <c r="U181" s="186">
        <v>2124</v>
      </c>
      <c r="V181" s="186">
        <v>1950</v>
      </c>
      <c r="W181" s="295">
        <v>1883</v>
      </c>
    </row>
    <row r="182" spans="1:23" ht="15" customHeight="1">
      <c r="A182" s="292"/>
      <c r="B182" s="293"/>
      <c r="C182" s="294" t="s">
        <v>2110</v>
      </c>
      <c r="D182" s="186">
        <v>2861</v>
      </c>
      <c r="E182" s="186">
        <v>3003</v>
      </c>
      <c r="F182" s="186">
        <v>3390</v>
      </c>
      <c r="G182" s="186">
        <v>3589</v>
      </c>
      <c r="H182" s="273">
        <v>0</v>
      </c>
      <c r="I182" s="273">
        <v>0</v>
      </c>
      <c r="J182" s="186">
        <v>5017</v>
      </c>
      <c r="K182" s="186">
        <v>5578</v>
      </c>
      <c r="L182" s="186">
        <v>5764</v>
      </c>
      <c r="M182" s="186">
        <v>5721</v>
      </c>
      <c r="N182" s="186">
        <v>5578</v>
      </c>
      <c r="O182" s="186">
        <v>5450</v>
      </c>
      <c r="P182" s="186">
        <v>6105</v>
      </c>
      <c r="Q182" s="186">
        <v>6096</v>
      </c>
      <c r="R182" s="186">
        <v>6812</v>
      </c>
      <c r="S182" s="186">
        <v>7320</v>
      </c>
      <c r="T182" s="186">
        <v>7832</v>
      </c>
      <c r="U182" s="186">
        <v>7604</v>
      </c>
      <c r="V182" s="186">
        <v>7555</v>
      </c>
      <c r="W182" s="295">
        <v>7585</v>
      </c>
    </row>
    <row r="183" spans="1:23" ht="15" customHeight="1">
      <c r="A183" s="292"/>
      <c r="B183" s="293"/>
      <c r="C183" s="294" t="s">
        <v>2111</v>
      </c>
      <c r="D183" s="186">
        <v>644</v>
      </c>
      <c r="E183" s="186">
        <v>608</v>
      </c>
      <c r="F183" s="186">
        <v>423</v>
      </c>
      <c r="G183" s="186">
        <v>390</v>
      </c>
      <c r="H183" s="273">
        <v>0</v>
      </c>
      <c r="I183" s="273">
        <v>0</v>
      </c>
      <c r="J183" s="186">
        <v>531</v>
      </c>
      <c r="K183" s="186">
        <v>570</v>
      </c>
      <c r="L183" s="186">
        <v>595</v>
      </c>
      <c r="M183" s="186">
        <v>688</v>
      </c>
      <c r="N183" s="186">
        <v>840</v>
      </c>
      <c r="O183" s="186">
        <v>935</v>
      </c>
      <c r="P183" s="186">
        <v>1101</v>
      </c>
      <c r="Q183" s="186">
        <v>1222</v>
      </c>
      <c r="R183" s="186">
        <v>1400</v>
      </c>
      <c r="S183" s="186">
        <v>1639</v>
      </c>
      <c r="T183" s="186">
        <v>1956</v>
      </c>
      <c r="U183" s="186">
        <v>2236</v>
      </c>
      <c r="V183" s="186">
        <v>2515</v>
      </c>
      <c r="W183" s="295">
        <v>2933</v>
      </c>
    </row>
    <row r="184" spans="1:23" ht="15" customHeight="1">
      <c r="A184" s="296"/>
      <c r="B184" s="297"/>
      <c r="C184" s="298" t="s">
        <v>2112</v>
      </c>
      <c r="D184" s="299">
        <v>0</v>
      </c>
      <c r="E184" s="299">
        <v>0</v>
      </c>
      <c r="F184" s="299">
        <v>0</v>
      </c>
      <c r="G184" s="299">
        <v>0</v>
      </c>
      <c r="H184" s="279">
        <v>0</v>
      </c>
      <c r="I184" s="279">
        <v>0</v>
      </c>
      <c r="J184" s="299">
        <v>0</v>
      </c>
      <c r="K184" s="299">
        <v>0</v>
      </c>
      <c r="L184" s="299">
        <v>0</v>
      </c>
      <c r="M184" s="299">
        <v>0</v>
      </c>
      <c r="N184" s="299">
        <v>0</v>
      </c>
      <c r="O184" s="299">
        <v>1</v>
      </c>
      <c r="P184" s="299">
        <v>0</v>
      </c>
      <c r="Q184" s="299">
        <v>0</v>
      </c>
      <c r="R184" s="299">
        <v>0</v>
      </c>
      <c r="S184" s="299">
        <v>0</v>
      </c>
      <c r="T184" s="299">
        <v>0</v>
      </c>
      <c r="U184" s="299">
        <v>3</v>
      </c>
      <c r="V184" s="299">
        <v>0</v>
      </c>
      <c r="W184" s="300">
        <v>67</v>
      </c>
    </row>
    <row r="185" spans="1:23" ht="15" customHeight="1">
      <c r="A185" s="292" t="s">
        <v>1866</v>
      </c>
      <c r="B185" s="293" t="s">
        <v>1867</v>
      </c>
      <c r="C185" s="294" t="s">
        <v>2108</v>
      </c>
      <c r="D185" s="186">
        <v>6765</v>
      </c>
      <c r="E185" s="186">
        <v>6874</v>
      </c>
      <c r="F185" s="186">
        <v>6917</v>
      </c>
      <c r="G185" s="186">
        <v>6836</v>
      </c>
      <c r="H185" s="273">
        <v>6715</v>
      </c>
      <c r="I185" s="273">
        <v>7995</v>
      </c>
      <c r="J185" s="186">
        <v>8138</v>
      </c>
      <c r="K185" s="186">
        <v>7836</v>
      </c>
      <c r="L185" s="186">
        <v>7592</v>
      </c>
      <c r="M185" s="186">
        <v>6973</v>
      </c>
      <c r="N185" s="186">
        <v>6725</v>
      </c>
      <c r="O185" s="186">
        <v>6946</v>
      </c>
      <c r="P185" s="186">
        <v>7192</v>
      </c>
      <c r="Q185" s="186">
        <v>7417</v>
      </c>
      <c r="R185" s="186">
        <v>7371</v>
      </c>
      <c r="S185" s="186">
        <v>7505</v>
      </c>
      <c r="T185" s="186">
        <v>7320</v>
      </c>
      <c r="U185" s="186">
        <v>7271</v>
      </c>
      <c r="V185" s="186">
        <v>7286</v>
      </c>
      <c r="W185" s="295">
        <v>7371</v>
      </c>
    </row>
    <row r="186" spans="1:23" ht="15" customHeight="1">
      <c r="A186" s="292"/>
      <c r="B186" s="293"/>
      <c r="C186" s="294" t="s">
        <v>2109</v>
      </c>
      <c r="D186" s="186">
        <v>2541</v>
      </c>
      <c r="E186" s="186">
        <v>2534</v>
      </c>
      <c r="F186" s="186">
        <v>2554</v>
      </c>
      <c r="G186" s="186">
        <v>2565</v>
      </c>
      <c r="H186" s="273">
        <v>0</v>
      </c>
      <c r="I186" s="273">
        <v>0</v>
      </c>
      <c r="J186" s="186">
        <v>2585</v>
      </c>
      <c r="K186" s="186">
        <v>2465</v>
      </c>
      <c r="L186" s="186">
        <v>2218</v>
      </c>
      <c r="M186" s="186">
        <v>1848</v>
      </c>
      <c r="N186" s="186">
        <v>1554</v>
      </c>
      <c r="O186" s="186">
        <v>1500</v>
      </c>
      <c r="P186" s="186">
        <v>1558</v>
      </c>
      <c r="Q186" s="186">
        <v>1540</v>
      </c>
      <c r="R186" s="186">
        <v>1376</v>
      </c>
      <c r="S186" s="186">
        <v>1254</v>
      </c>
      <c r="T186" s="186">
        <v>1092</v>
      </c>
      <c r="U186" s="186">
        <v>957</v>
      </c>
      <c r="V186" s="186">
        <v>940</v>
      </c>
      <c r="W186" s="295">
        <v>929</v>
      </c>
    </row>
    <row r="187" spans="1:23" ht="15" customHeight="1">
      <c r="A187" s="292"/>
      <c r="B187" s="293"/>
      <c r="C187" s="294" t="s">
        <v>2110</v>
      </c>
      <c r="D187" s="186">
        <v>3459</v>
      </c>
      <c r="E187" s="186">
        <v>3573</v>
      </c>
      <c r="F187" s="186">
        <v>3813</v>
      </c>
      <c r="G187" s="186">
        <v>3782</v>
      </c>
      <c r="H187" s="273">
        <v>0</v>
      </c>
      <c r="I187" s="273">
        <v>0</v>
      </c>
      <c r="J187" s="186">
        <v>4979</v>
      </c>
      <c r="K187" s="186">
        <v>4775</v>
      </c>
      <c r="L187" s="186">
        <v>4734</v>
      </c>
      <c r="M187" s="186">
        <v>4390</v>
      </c>
      <c r="N187" s="186">
        <v>4348</v>
      </c>
      <c r="O187" s="186">
        <v>4483</v>
      </c>
      <c r="P187" s="186">
        <v>4559</v>
      </c>
      <c r="Q187" s="186">
        <v>4692</v>
      </c>
      <c r="R187" s="186">
        <v>4645</v>
      </c>
      <c r="S187" s="186">
        <v>4662</v>
      </c>
      <c r="T187" s="186">
        <v>4444</v>
      </c>
      <c r="U187" s="186">
        <v>4451</v>
      </c>
      <c r="V187" s="186">
        <v>4357</v>
      </c>
      <c r="W187" s="295">
        <v>4199</v>
      </c>
    </row>
    <row r="188" spans="1:23" ht="15" customHeight="1">
      <c r="A188" s="292"/>
      <c r="B188" s="293"/>
      <c r="C188" s="294" t="s">
        <v>2111</v>
      </c>
      <c r="D188" s="186">
        <v>765</v>
      </c>
      <c r="E188" s="186">
        <v>767</v>
      </c>
      <c r="F188" s="186">
        <v>550</v>
      </c>
      <c r="G188" s="186">
        <v>489</v>
      </c>
      <c r="H188" s="273">
        <v>0</v>
      </c>
      <c r="I188" s="273">
        <v>0</v>
      </c>
      <c r="J188" s="186">
        <v>574</v>
      </c>
      <c r="K188" s="186">
        <v>596</v>
      </c>
      <c r="L188" s="186">
        <v>640</v>
      </c>
      <c r="M188" s="186">
        <v>735</v>
      </c>
      <c r="N188" s="186">
        <v>823</v>
      </c>
      <c r="O188" s="186">
        <v>963</v>
      </c>
      <c r="P188" s="186">
        <v>1075</v>
      </c>
      <c r="Q188" s="186">
        <v>1182</v>
      </c>
      <c r="R188" s="186">
        <v>1350</v>
      </c>
      <c r="S188" s="186">
        <v>1589</v>
      </c>
      <c r="T188" s="186">
        <v>1784</v>
      </c>
      <c r="U188" s="186">
        <v>1863</v>
      </c>
      <c r="V188" s="186">
        <v>1989</v>
      </c>
      <c r="W188" s="295">
        <v>2213</v>
      </c>
    </row>
    <row r="189" spans="1:23" ht="15" customHeight="1">
      <c r="A189" s="296"/>
      <c r="B189" s="297"/>
      <c r="C189" s="298" t="s">
        <v>2112</v>
      </c>
      <c r="D189" s="299">
        <v>0</v>
      </c>
      <c r="E189" s="299">
        <v>0</v>
      </c>
      <c r="F189" s="299">
        <v>0</v>
      </c>
      <c r="G189" s="299">
        <v>0</v>
      </c>
      <c r="H189" s="279">
        <v>0</v>
      </c>
      <c r="I189" s="279">
        <v>0</v>
      </c>
      <c r="J189" s="299">
        <v>0</v>
      </c>
      <c r="K189" s="299">
        <v>0</v>
      </c>
      <c r="L189" s="299">
        <v>0</v>
      </c>
      <c r="M189" s="299">
        <v>0</v>
      </c>
      <c r="N189" s="299">
        <v>0</v>
      </c>
      <c r="O189" s="299">
        <v>0</v>
      </c>
      <c r="P189" s="299">
        <v>0</v>
      </c>
      <c r="Q189" s="299">
        <v>3</v>
      </c>
      <c r="R189" s="299">
        <v>0</v>
      </c>
      <c r="S189" s="299">
        <v>0</v>
      </c>
      <c r="T189" s="299">
        <v>0</v>
      </c>
      <c r="U189" s="299">
        <v>0</v>
      </c>
      <c r="V189" s="299">
        <v>0</v>
      </c>
      <c r="W189" s="300">
        <v>30</v>
      </c>
    </row>
    <row r="190" spans="1:23" ht="15" customHeight="1">
      <c r="A190" s="182">
        <v>903</v>
      </c>
      <c r="B190" s="183" t="s">
        <v>1868</v>
      </c>
      <c r="C190" s="272" t="s">
        <v>2108</v>
      </c>
      <c r="D190" s="184">
        <v>19976</v>
      </c>
      <c r="E190" s="184">
        <v>19645</v>
      </c>
      <c r="F190" s="184">
        <v>19466</v>
      </c>
      <c r="G190" s="184">
        <v>19812</v>
      </c>
      <c r="H190" s="273">
        <v>20519</v>
      </c>
      <c r="I190" s="273">
        <v>24253</v>
      </c>
      <c r="J190" s="184">
        <v>26611</v>
      </c>
      <c r="K190" s="184">
        <v>28500</v>
      </c>
      <c r="L190" s="184">
        <v>28662</v>
      </c>
      <c r="M190" s="184">
        <v>27145</v>
      </c>
      <c r="N190" s="184">
        <v>26282</v>
      </c>
      <c r="O190" s="184">
        <v>26252</v>
      </c>
      <c r="P190" s="184">
        <v>26095</v>
      </c>
      <c r="Q190" s="184">
        <v>26179</v>
      </c>
      <c r="R190" s="184">
        <v>25745</v>
      </c>
      <c r="S190" s="184">
        <v>25440</v>
      </c>
      <c r="T190" s="184">
        <v>25331</v>
      </c>
      <c r="U190" s="185">
        <v>24304</v>
      </c>
      <c r="V190" s="185">
        <v>23104</v>
      </c>
      <c r="W190" s="188">
        <v>21200</v>
      </c>
    </row>
    <row r="191" spans="1:23" ht="15" customHeight="1">
      <c r="A191" s="182"/>
      <c r="B191" s="183"/>
      <c r="C191" s="272" t="s">
        <v>2109</v>
      </c>
      <c r="D191" s="184">
        <v>7296</v>
      </c>
      <c r="E191" s="184">
        <v>7287</v>
      </c>
      <c r="F191" s="184">
        <v>7068</v>
      </c>
      <c r="G191" s="184">
        <v>7076</v>
      </c>
      <c r="H191" s="273">
        <v>0</v>
      </c>
      <c r="I191" s="273">
        <v>0</v>
      </c>
      <c r="J191" s="184">
        <v>8381</v>
      </c>
      <c r="K191" s="184">
        <v>8249</v>
      </c>
      <c r="L191" s="184">
        <v>7650</v>
      </c>
      <c r="M191" s="184">
        <v>6681</v>
      </c>
      <c r="N191" s="184">
        <v>6313</v>
      </c>
      <c r="O191" s="184">
        <v>6329</v>
      </c>
      <c r="P191" s="184">
        <v>6042</v>
      </c>
      <c r="Q191" s="184">
        <v>5606</v>
      </c>
      <c r="R191" s="184">
        <v>4830</v>
      </c>
      <c r="S191" s="184">
        <v>4478</v>
      </c>
      <c r="T191" s="184">
        <v>4117</v>
      </c>
      <c r="U191" s="185">
        <v>3743</v>
      </c>
      <c r="V191" s="185">
        <v>3219</v>
      </c>
      <c r="W191" s="188">
        <v>2580</v>
      </c>
    </row>
    <row r="192" spans="1:23" ht="15" customHeight="1">
      <c r="A192" s="182"/>
      <c r="B192" s="183"/>
      <c r="C192" s="272" t="s">
        <v>2110</v>
      </c>
      <c r="D192" s="184">
        <v>10454</v>
      </c>
      <c r="E192" s="184">
        <v>10190</v>
      </c>
      <c r="F192" s="184">
        <v>10960</v>
      </c>
      <c r="G192" s="184">
        <v>11303</v>
      </c>
      <c r="H192" s="273">
        <v>0</v>
      </c>
      <c r="I192" s="273">
        <v>0</v>
      </c>
      <c r="J192" s="184">
        <v>16457</v>
      </c>
      <c r="K192" s="184">
        <v>18218</v>
      </c>
      <c r="L192" s="184">
        <v>18747</v>
      </c>
      <c r="M192" s="184">
        <v>18052</v>
      </c>
      <c r="N192" s="184">
        <v>17226</v>
      </c>
      <c r="O192" s="184">
        <v>16849</v>
      </c>
      <c r="P192" s="184">
        <v>16589</v>
      </c>
      <c r="Q192" s="184">
        <v>16787</v>
      </c>
      <c r="R192" s="184">
        <v>16541</v>
      </c>
      <c r="S192" s="184">
        <v>15838</v>
      </c>
      <c r="T192" s="184">
        <v>15417</v>
      </c>
      <c r="U192" s="185">
        <v>14334</v>
      </c>
      <c r="V192" s="185">
        <v>13134</v>
      </c>
      <c r="W192" s="188">
        <v>11405</v>
      </c>
    </row>
    <row r="193" spans="1:23" ht="15" customHeight="1">
      <c r="A193" s="182"/>
      <c r="B193" s="183"/>
      <c r="C193" s="272" t="s">
        <v>2111</v>
      </c>
      <c r="D193" s="184">
        <v>2226</v>
      </c>
      <c r="E193" s="184">
        <v>2168</v>
      </c>
      <c r="F193" s="184">
        <v>1438</v>
      </c>
      <c r="G193" s="184">
        <v>1433</v>
      </c>
      <c r="H193" s="273">
        <v>0</v>
      </c>
      <c r="I193" s="273">
        <v>0</v>
      </c>
      <c r="J193" s="184">
        <v>1769</v>
      </c>
      <c r="K193" s="184">
        <v>2033</v>
      </c>
      <c r="L193" s="184">
        <v>2265</v>
      </c>
      <c r="M193" s="184">
        <v>2412</v>
      </c>
      <c r="N193" s="184">
        <v>2743</v>
      </c>
      <c r="O193" s="184">
        <v>3074</v>
      </c>
      <c r="P193" s="184">
        <v>3464</v>
      </c>
      <c r="Q193" s="184">
        <v>3786</v>
      </c>
      <c r="R193" s="184">
        <v>4374</v>
      </c>
      <c r="S193" s="184">
        <v>5124</v>
      </c>
      <c r="T193" s="184">
        <v>5795</v>
      </c>
      <c r="U193" s="185">
        <v>6227</v>
      </c>
      <c r="V193" s="185">
        <v>6751</v>
      </c>
      <c r="W193" s="188">
        <v>7201</v>
      </c>
    </row>
    <row r="194" spans="1:23" ht="15" customHeight="1">
      <c r="A194" s="275"/>
      <c r="B194" s="276"/>
      <c r="C194" s="277" t="s">
        <v>2112</v>
      </c>
      <c r="D194" s="278">
        <v>0</v>
      </c>
      <c r="E194" s="278">
        <v>0</v>
      </c>
      <c r="F194" s="278">
        <v>0</v>
      </c>
      <c r="G194" s="278">
        <v>0</v>
      </c>
      <c r="H194" s="279">
        <v>0</v>
      </c>
      <c r="I194" s="279">
        <v>0</v>
      </c>
      <c r="J194" s="278">
        <v>4</v>
      </c>
      <c r="K194" s="278">
        <v>0</v>
      </c>
      <c r="L194" s="278">
        <v>0</v>
      </c>
      <c r="M194" s="278">
        <v>0</v>
      </c>
      <c r="N194" s="278">
        <v>0</v>
      </c>
      <c r="O194" s="278">
        <v>0</v>
      </c>
      <c r="P194" s="278">
        <v>0</v>
      </c>
      <c r="Q194" s="278">
        <v>0</v>
      </c>
      <c r="R194" s="278">
        <v>0</v>
      </c>
      <c r="S194" s="278">
        <v>0</v>
      </c>
      <c r="T194" s="278">
        <v>2</v>
      </c>
      <c r="U194" s="280">
        <v>0</v>
      </c>
      <c r="V194" s="280">
        <v>0</v>
      </c>
      <c r="W194" s="282">
        <v>14</v>
      </c>
    </row>
    <row r="195" spans="1:23" ht="15" customHeight="1">
      <c r="A195" s="292" t="s">
        <v>1869</v>
      </c>
      <c r="B195" s="293" t="s">
        <v>1870</v>
      </c>
      <c r="C195" s="294" t="s">
        <v>2108</v>
      </c>
      <c r="D195" s="186">
        <v>7510</v>
      </c>
      <c r="E195" s="186">
        <v>7597</v>
      </c>
      <c r="F195" s="186">
        <v>7844</v>
      </c>
      <c r="G195" s="186">
        <v>8157</v>
      </c>
      <c r="H195" s="273">
        <v>8413</v>
      </c>
      <c r="I195" s="273">
        <v>10404</v>
      </c>
      <c r="J195" s="186">
        <v>11613</v>
      </c>
      <c r="K195" s="186">
        <v>12442</v>
      </c>
      <c r="L195" s="186">
        <v>12894</v>
      </c>
      <c r="M195" s="186">
        <v>12321</v>
      </c>
      <c r="N195" s="186">
        <v>11995</v>
      </c>
      <c r="O195" s="186">
        <v>12051</v>
      </c>
      <c r="P195" s="186">
        <v>12028</v>
      </c>
      <c r="Q195" s="186">
        <v>12079</v>
      </c>
      <c r="R195" s="186">
        <v>11748</v>
      </c>
      <c r="S195" s="186">
        <v>11698</v>
      </c>
      <c r="T195" s="186">
        <v>11686</v>
      </c>
      <c r="U195" s="186">
        <v>11256</v>
      </c>
      <c r="V195" s="186">
        <v>10831</v>
      </c>
      <c r="W195" s="295">
        <v>9910</v>
      </c>
    </row>
    <row r="196" spans="1:23" ht="15" customHeight="1">
      <c r="A196" s="292"/>
      <c r="B196" s="293"/>
      <c r="C196" s="294" t="s">
        <v>2109</v>
      </c>
      <c r="D196" s="186">
        <v>2692</v>
      </c>
      <c r="E196" s="186">
        <v>2720</v>
      </c>
      <c r="F196" s="186">
        <v>2802</v>
      </c>
      <c r="G196" s="186">
        <v>2906</v>
      </c>
      <c r="H196" s="273">
        <v>0</v>
      </c>
      <c r="I196" s="273">
        <v>0</v>
      </c>
      <c r="J196" s="186">
        <v>3437</v>
      </c>
      <c r="K196" s="186">
        <v>3406</v>
      </c>
      <c r="L196" s="186">
        <v>3254</v>
      </c>
      <c r="M196" s="186">
        <v>3004</v>
      </c>
      <c r="N196" s="186">
        <v>2937</v>
      </c>
      <c r="O196" s="186">
        <v>3053</v>
      </c>
      <c r="P196" s="186">
        <v>2892</v>
      </c>
      <c r="Q196" s="186">
        <v>2645</v>
      </c>
      <c r="R196" s="186">
        <v>2205</v>
      </c>
      <c r="S196" s="186">
        <v>2032</v>
      </c>
      <c r="T196" s="186">
        <v>1893</v>
      </c>
      <c r="U196" s="186">
        <v>1733</v>
      </c>
      <c r="V196" s="186">
        <v>1459</v>
      </c>
      <c r="W196" s="295">
        <v>1143</v>
      </c>
    </row>
    <row r="197" spans="1:23" ht="15" customHeight="1">
      <c r="A197" s="292"/>
      <c r="B197" s="293"/>
      <c r="C197" s="294" t="s">
        <v>2110</v>
      </c>
      <c r="D197" s="186">
        <v>3988</v>
      </c>
      <c r="E197" s="186">
        <v>4053</v>
      </c>
      <c r="F197" s="186">
        <v>4482</v>
      </c>
      <c r="G197" s="186">
        <v>4705</v>
      </c>
      <c r="H197" s="273">
        <v>0</v>
      </c>
      <c r="I197" s="273">
        <v>0</v>
      </c>
      <c r="J197" s="186">
        <v>7489</v>
      </c>
      <c r="K197" s="186">
        <v>8288</v>
      </c>
      <c r="L197" s="186">
        <v>8801</v>
      </c>
      <c r="M197" s="186">
        <v>8379</v>
      </c>
      <c r="N197" s="186">
        <v>7980</v>
      </c>
      <c r="O197" s="186">
        <v>7756</v>
      </c>
      <c r="P197" s="186">
        <v>7709</v>
      </c>
      <c r="Q197" s="186">
        <v>7851</v>
      </c>
      <c r="R197" s="186">
        <v>7735</v>
      </c>
      <c r="S197" s="186">
        <v>7465</v>
      </c>
      <c r="T197" s="186">
        <v>7209</v>
      </c>
      <c r="U197" s="186">
        <v>6723</v>
      </c>
      <c r="V197" s="186">
        <v>6255</v>
      </c>
      <c r="W197" s="295">
        <v>5441</v>
      </c>
    </row>
    <row r="198" spans="1:23" ht="15" customHeight="1">
      <c r="A198" s="292"/>
      <c r="B198" s="293"/>
      <c r="C198" s="294" t="s">
        <v>2111</v>
      </c>
      <c r="D198" s="186">
        <v>830</v>
      </c>
      <c r="E198" s="186">
        <v>824</v>
      </c>
      <c r="F198" s="186">
        <v>560</v>
      </c>
      <c r="G198" s="186">
        <v>546</v>
      </c>
      <c r="H198" s="273">
        <v>0</v>
      </c>
      <c r="I198" s="273">
        <v>0</v>
      </c>
      <c r="J198" s="186">
        <v>684</v>
      </c>
      <c r="K198" s="186">
        <v>748</v>
      </c>
      <c r="L198" s="186">
        <v>839</v>
      </c>
      <c r="M198" s="186">
        <v>938</v>
      </c>
      <c r="N198" s="186">
        <v>1078</v>
      </c>
      <c r="O198" s="186">
        <v>1242</v>
      </c>
      <c r="P198" s="186">
        <v>1427</v>
      </c>
      <c r="Q198" s="186">
        <v>1583</v>
      </c>
      <c r="R198" s="186">
        <v>1808</v>
      </c>
      <c r="S198" s="186">
        <v>2201</v>
      </c>
      <c r="T198" s="186">
        <v>2584</v>
      </c>
      <c r="U198" s="186">
        <v>2800</v>
      </c>
      <c r="V198" s="186">
        <v>3117</v>
      </c>
      <c r="W198" s="295">
        <v>3315</v>
      </c>
    </row>
    <row r="199" spans="1:23" ht="15" customHeight="1">
      <c r="A199" s="296"/>
      <c r="B199" s="297"/>
      <c r="C199" s="298" t="s">
        <v>2112</v>
      </c>
      <c r="D199" s="299">
        <v>0</v>
      </c>
      <c r="E199" s="299">
        <v>0</v>
      </c>
      <c r="F199" s="299">
        <v>0</v>
      </c>
      <c r="G199" s="299">
        <v>0</v>
      </c>
      <c r="H199" s="279">
        <v>0</v>
      </c>
      <c r="I199" s="279">
        <v>0</v>
      </c>
      <c r="J199" s="299">
        <v>3</v>
      </c>
      <c r="K199" s="299">
        <v>0</v>
      </c>
      <c r="L199" s="299">
        <v>0</v>
      </c>
      <c r="M199" s="299">
        <v>0</v>
      </c>
      <c r="N199" s="299">
        <v>0</v>
      </c>
      <c r="O199" s="299">
        <v>0</v>
      </c>
      <c r="P199" s="299">
        <v>0</v>
      </c>
      <c r="Q199" s="299">
        <v>0</v>
      </c>
      <c r="R199" s="299">
        <v>0</v>
      </c>
      <c r="S199" s="299">
        <v>0</v>
      </c>
      <c r="T199" s="299">
        <v>0</v>
      </c>
      <c r="U199" s="299">
        <v>0</v>
      </c>
      <c r="V199" s="299">
        <v>0</v>
      </c>
      <c r="W199" s="300">
        <v>11</v>
      </c>
    </row>
    <row r="200" spans="1:23" ht="15" customHeight="1">
      <c r="A200" s="292" t="s">
        <v>1871</v>
      </c>
      <c r="B200" s="293" t="s">
        <v>1872</v>
      </c>
      <c r="C200" s="294" t="s">
        <v>2108</v>
      </c>
      <c r="D200" s="186">
        <v>8129</v>
      </c>
      <c r="E200" s="186">
        <v>7740</v>
      </c>
      <c r="F200" s="186">
        <v>7283</v>
      </c>
      <c r="G200" s="186">
        <v>7020</v>
      </c>
      <c r="H200" s="273">
        <v>7011</v>
      </c>
      <c r="I200" s="273">
        <v>8417</v>
      </c>
      <c r="J200" s="186">
        <v>8714</v>
      </c>
      <c r="K200" s="186">
        <v>8736</v>
      </c>
      <c r="L200" s="186">
        <v>8554</v>
      </c>
      <c r="M200" s="186">
        <v>7913</v>
      </c>
      <c r="N200" s="186">
        <v>7710</v>
      </c>
      <c r="O200" s="186">
        <v>7680</v>
      </c>
      <c r="P200" s="186">
        <v>7706</v>
      </c>
      <c r="Q200" s="186">
        <v>7737</v>
      </c>
      <c r="R200" s="186">
        <v>7677</v>
      </c>
      <c r="S200" s="186">
        <v>7476</v>
      </c>
      <c r="T200" s="186">
        <v>7439</v>
      </c>
      <c r="U200" s="186">
        <v>7204</v>
      </c>
      <c r="V200" s="186">
        <v>6629</v>
      </c>
      <c r="W200" s="295">
        <v>6056</v>
      </c>
    </row>
    <row r="201" spans="1:23" ht="15" customHeight="1">
      <c r="A201" s="292"/>
      <c r="B201" s="293"/>
      <c r="C201" s="294" t="s">
        <v>2109</v>
      </c>
      <c r="D201" s="186">
        <v>3063</v>
      </c>
      <c r="E201" s="186">
        <v>2958</v>
      </c>
      <c r="F201" s="186">
        <v>2687</v>
      </c>
      <c r="G201" s="186">
        <v>2529</v>
      </c>
      <c r="H201" s="273">
        <v>0</v>
      </c>
      <c r="I201" s="273">
        <v>0</v>
      </c>
      <c r="J201" s="186">
        <v>3017</v>
      </c>
      <c r="K201" s="186">
        <v>2863</v>
      </c>
      <c r="L201" s="186">
        <v>2467</v>
      </c>
      <c r="M201" s="186">
        <v>1911</v>
      </c>
      <c r="N201" s="186">
        <v>1695</v>
      </c>
      <c r="O201" s="186">
        <v>1713</v>
      </c>
      <c r="P201" s="186">
        <v>1738</v>
      </c>
      <c r="Q201" s="186">
        <v>1667</v>
      </c>
      <c r="R201" s="186">
        <v>1493</v>
      </c>
      <c r="S201" s="186">
        <v>1339</v>
      </c>
      <c r="T201" s="186">
        <v>1206</v>
      </c>
      <c r="U201" s="186">
        <v>1091</v>
      </c>
      <c r="V201" s="186">
        <v>917</v>
      </c>
      <c r="W201" s="295">
        <v>757</v>
      </c>
    </row>
    <row r="202" spans="1:23" ht="15" customHeight="1">
      <c r="A202" s="292"/>
      <c r="B202" s="293"/>
      <c r="C202" s="294" t="s">
        <v>2110</v>
      </c>
      <c r="D202" s="186">
        <v>4204</v>
      </c>
      <c r="E202" s="186">
        <v>3957</v>
      </c>
      <c r="F202" s="186">
        <v>4065</v>
      </c>
      <c r="G202" s="186">
        <v>3956</v>
      </c>
      <c r="H202" s="273">
        <v>0</v>
      </c>
      <c r="I202" s="273">
        <v>0</v>
      </c>
      <c r="J202" s="186">
        <v>5005</v>
      </c>
      <c r="K202" s="186">
        <v>5093</v>
      </c>
      <c r="L202" s="186">
        <v>5240</v>
      </c>
      <c r="M202" s="186">
        <v>5134</v>
      </c>
      <c r="N202" s="186">
        <v>5066</v>
      </c>
      <c r="O202" s="186">
        <v>4913</v>
      </c>
      <c r="P202" s="186">
        <v>4784</v>
      </c>
      <c r="Q202" s="186">
        <v>4772</v>
      </c>
      <c r="R202" s="186">
        <v>4704</v>
      </c>
      <c r="S202" s="186">
        <v>4438</v>
      </c>
      <c r="T202" s="186">
        <v>4423</v>
      </c>
      <c r="U202" s="186">
        <v>4214</v>
      </c>
      <c r="V202" s="186">
        <v>3729</v>
      </c>
      <c r="W202" s="295">
        <v>3165</v>
      </c>
    </row>
    <row r="203" spans="1:23" ht="15" customHeight="1">
      <c r="A203" s="292"/>
      <c r="B203" s="293"/>
      <c r="C203" s="294" t="s">
        <v>2111</v>
      </c>
      <c r="D203" s="186">
        <v>862</v>
      </c>
      <c r="E203" s="186">
        <v>825</v>
      </c>
      <c r="F203" s="186">
        <v>531</v>
      </c>
      <c r="G203" s="186">
        <v>535</v>
      </c>
      <c r="H203" s="273">
        <v>0</v>
      </c>
      <c r="I203" s="273">
        <v>0</v>
      </c>
      <c r="J203" s="186">
        <v>691</v>
      </c>
      <c r="K203" s="186">
        <v>780</v>
      </c>
      <c r="L203" s="186">
        <v>847</v>
      </c>
      <c r="M203" s="186">
        <v>868</v>
      </c>
      <c r="N203" s="186">
        <v>949</v>
      </c>
      <c r="O203" s="186">
        <v>1054</v>
      </c>
      <c r="P203" s="186">
        <v>1184</v>
      </c>
      <c r="Q203" s="186">
        <v>1298</v>
      </c>
      <c r="R203" s="186">
        <v>1480</v>
      </c>
      <c r="S203" s="186">
        <v>1699</v>
      </c>
      <c r="T203" s="186">
        <v>1808</v>
      </c>
      <c r="U203" s="186">
        <v>1899</v>
      </c>
      <c r="V203" s="186">
        <v>1983</v>
      </c>
      <c r="W203" s="295">
        <v>2132</v>
      </c>
    </row>
    <row r="204" spans="1:23" ht="15" customHeight="1">
      <c r="A204" s="296"/>
      <c r="B204" s="297"/>
      <c r="C204" s="298" t="s">
        <v>2112</v>
      </c>
      <c r="D204" s="299">
        <v>0</v>
      </c>
      <c r="E204" s="299">
        <v>0</v>
      </c>
      <c r="F204" s="299">
        <v>0</v>
      </c>
      <c r="G204" s="299">
        <v>0</v>
      </c>
      <c r="H204" s="279">
        <v>0</v>
      </c>
      <c r="I204" s="279">
        <v>0</v>
      </c>
      <c r="J204" s="299">
        <v>1</v>
      </c>
      <c r="K204" s="299">
        <v>0</v>
      </c>
      <c r="L204" s="299">
        <v>0</v>
      </c>
      <c r="M204" s="299">
        <v>0</v>
      </c>
      <c r="N204" s="299">
        <v>0</v>
      </c>
      <c r="O204" s="299">
        <v>0</v>
      </c>
      <c r="P204" s="299">
        <v>0</v>
      </c>
      <c r="Q204" s="299">
        <v>0</v>
      </c>
      <c r="R204" s="299">
        <v>0</v>
      </c>
      <c r="S204" s="299">
        <v>0</v>
      </c>
      <c r="T204" s="299">
        <v>2</v>
      </c>
      <c r="U204" s="299">
        <v>0</v>
      </c>
      <c r="V204" s="299">
        <v>0</v>
      </c>
      <c r="W204" s="300">
        <v>2</v>
      </c>
    </row>
    <row r="205" spans="1:23" ht="15" customHeight="1">
      <c r="A205" s="292" t="s">
        <v>1873</v>
      </c>
      <c r="B205" s="293" t="s">
        <v>1874</v>
      </c>
      <c r="C205" s="294" t="s">
        <v>2108</v>
      </c>
      <c r="D205" s="186">
        <v>4337</v>
      </c>
      <c r="E205" s="186">
        <v>4308</v>
      </c>
      <c r="F205" s="186">
        <v>4339</v>
      </c>
      <c r="G205" s="186">
        <v>4635</v>
      </c>
      <c r="H205" s="273">
        <v>5095</v>
      </c>
      <c r="I205" s="273">
        <v>5432</v>
      </c>
      <c r="J205" s="186">
        <v>6284</v>
      </c>
      <c r="K205" s="186">
        <v>7322</v>
      </c>
      <c r="L205" s="186">
        <v>7214</v>
      </c>
      <c r="M205" s="186">
        <v>6911</v>
      </c>
      <c r="N205" s="186">
        <v>6577</v>
      </c>
      <c r="O205" s="186">
        <v>6521</v>
      </c>
      <c r="P205" s="186">
        <v>6361</v>
      </c>
      <c r="Q205" s="186">
        <v>6363</v>
      </c>
      <c r="R205" s="186">
        <v>6320</v>
      </c>
      <c r="S205" s="186">
        <v>6266</v>
      </c>
      <c r="T205" s="186">
        <v>6206</v>
      </c>
      <c r="U205" s="186">
        <v>5844</v>
      </c>
      <c r="V205" s="186">
        <v>5644</v>
      </c>
      <c r="W205" s="295">
        <v>5234</v>
      </c>
    </row>
    <row r="206" spans="1:23" ht="15" customHeight="1">
      <c r="A206" s="292"/>
      <c r="B206" s="293"/>
      <c r="C206" s="294" t="s">
        <v>2109</v>
      </c>
      <c r="D206" s="186">
        <v>1541</v>
      </c>
      <c r="E206" s="186">
        <v>1609</v>
      </c>
      <c r="F206" s="186">
        <v>1579</v>
      </c>
      <c r="G206" s="186">
        <v>1641</v>
      </c>
      <c r="H206" s="273">
        <v>0</v>
      </c>
      <c r="I206" s="273">
        <v>0</v>
      </c>
      <c r="J206" s="186">
        <v>1927</v>
      </c>
      <c r="K206" s="186">
        <v>1980</v>
      </c>
      <c r="L206" s="186">
        <v>1929</v>
      </c>
      <c r="M206" s="186">
        <v>1766</v>
      </c>
      <c r="N206" s="186">
        <v>1681</v>
      </c>
      <c r="O206" s="186">
        <v>1563</v>
      </c>
      <c r="P206" s="186">
        <v>1412</v>
      </c>
      <c r="Q206" s="186">
        <v>1294</v>
      </c>
      <c r="R206" s="186">
        <v>1132</v>
      </c>
      <c r="S206" s="186">
        <v>1107</v>
      </c>
      <c r="T206" s="186">
        <v>1018</v>
      </c>
      <c r="U206" s="186">
        <v>919</v>
      </c>
      <c r="V206" s="186">
        <v>843</v>
      </c>
      <c r="W206" s="295">
        <v>680</v>
      </c>
    </row>
    <row r="207" spans="1:23" ht="15" customHeight="1">
      <c r="A207" s="292"/>
      <c r="B207" s="293"/>
      <c r="C207" s="294" t="s">
        <v>2110</v>
      </c>
      <c r="D207" s="186">
        <v>2262</v>
      </c>
      <c r="E207" s="186">
        <v>2180</v>
      </c>
      <c r="F207" s="186">
        <v>2413</v>
      </c>
      <c r="G207" s="186">
        <v>2642</v>
      </c>
      <c r="H207" s="273">
        <v>0</v>
      </c>
      <c r="I207" s="273">
        <v>0</v>
      </c>
      <c r="J207" s="186">
        <v>3963</v>
      </c>
      <c r="K207" s="186">
        <v>4837</v>
      </c>
      <c r="L207" s="186">
        <v>4706</v>
      </c>
      <c r="M207" s="186">
        <v>4539</v>
      </c>
      <c r="N207" s="186">
        <v>4180</v>
      </c>
      <c r="O207" s="186">
        <v>4180</v>
      </c>
      <c r="P207" s="186">
        <v>4096</v>
      </c>
      <c r="Q207" s="186">
        <v>4164</v>
      </c>
      <c r="R207" s="186">
        <v>4102</v>
      </c>
      <c r="S207" s="186">
        <v>3935</v>
      </c>
      <c r="T207" s="186">
        <v>3785</v>
      </c>
      <c r="U207" s="186">
        <v>3397</v>
      </c>
      <c r="V207" s="186">
        <v>3150</v>
      </c>
      <c r="W207" s="295">
        <v>2799</v>
      </c>
    </row>
    <row r="208" spans="1:23" ht="15" customHeight="1">
      <c r="A208" s="292"/>
      <c r="B208" s="293"/>
      <c r="C208" s="294" t="s">
        <v>2111</v>
      </c>
      <c r="D208" s="186">
        <v>534</v>
      </c>
      <c r="E208" s="186">
        <v>519</v>
      </c>
      <c r="F208" s="186">
        <v>347</v>
      </c>
      <c r="G208" s="186">
        <v>352</v>
      </c>
      <c r="H208" s="273">
        <v>0</v>
      </c>
      <c r="I208" s="273">
        <v>0</v>
      </c>
      <c r="J208" s="186">
        <v>394</v>
      </c>
      <c r="K208" s="186">
        <v>505</v>
      </c>
      <c r="L208" s="186">
        <v>579</v>
      </c>
      <c r="M208" s="186">
        <v>606</v>
      </c>
      <c r="N208" s="186">
        <v>716</v>
      </c>
      <c r="O208" s="186">
        <v>778</v>
      </c>
      <c r="P208" s="186">
        <v>853</v>
      </c>
      <c r="Q208" s="186">
        <v>905</v>
      </c>
      <c r="R208" s="186">
        <v>1086</v>
      </c>
      <c r="S208" s="186">
        <v>1224</v>
      </c>
      <c r="T208" s="186">
        <v>1403</v>
      </c>
      <c r="U208" s="186">
        <v>1528</v>
      </c>
      <c r="V208" s="186">
        <v>1651</v>
      </c>
      <c r="W208" s="295">
        <v>1754</v>
      </c>
    </row>
    <row r="209" spans="1:23" ht="15" customHeight="1">
      <c r="A209" s="296"/>
      <c r="B209" s="297"/>
      <c r="C209" s="298" t="s">
        <v>2112</v>
      </c>
      <c r="D209" s="299">
        <v>0</v>
      </c>
      <c r="E209" s="299">
        <v>0</v>
      </c>
      <c r="F209" s="299">
        <v>0</v>
      </c>
      <c r="G209" s="299">
        <v>0</v>
      </c>
      <c r="H209" s="279">
        <v>0</v>
      </c>
      <c r="I209" s="279">
        <v>0</v>
      </c>
      <c r="J209" s="299">
        <v>0</v>
      </c>
      <c r="K209" s="299">
        <v>0</v>
      </c>
      <c r="L209" s="299">
        <v>0</v>
      </c>
      <c r="M209" s="299">
        <v>0</v>
      </c>
      <c r="N209" s="299">
        <v>0</v>
      </c>
      <c r="O209" s="299">
        <v>0</v>
      </c>
      <c r="P209" s="299">
        <v>0</v>
      </c>
      <c r="Q209" s="299">
        <v>0</v>
      </c>
      <c r="R209" s="299">
        <v>0</v>
      </c>
      <c r="S209" s="299">
        <v>0</v>
      </c>
      <c r="T209" s="299">
        <v>0</v>
      </c>
      <c r="U209" s="299">
        <v>0</v>
      </c>
      <c r="V209" s="299">
        <v>0</v>
      </c>
      <c r="W209" s="300">
        <v>1</v>
      </c>
    </row>
    <row r="210" spans="1:23" ht="15" customHeight="1">
      <c r="A210" s="199" t="s">
        <v>1875</v>
      </c>
      <c r="B210" s="195"/>
      <c r="H210" s="287"/>
      <c r="I210" s="287"/>
      <c r="U210" s="288"/>
      <c r="V210" s="288"/>
      <c r="W210" s="195"/>
    </row>
    <row r="211" spans="1:23" ht="15" customHeight="1">
      <c r="A211" s="182" t="s">
        <v>1876</v>
      </c>
      <c r="B211" s="183" t="s">
        <v>1877</v>
      </c>
      <c r="C211" s="272" t="s">
        <v>2108</v>
      </c>
      <c r="D211" s="184">
        <v>209050</v>
      </c>
      <c r="E211" s="184">
        <v>221240</v>
      </c>
      <c r="F211" s="184">
        <v>232805</v>
      </c>
      <c r="G211" s="184">
        <v>244556</v>
      </c>
      <c r="H211" s="273">
        <v>270719</v>
      </c>
      <c r="I211" s="273">
        <v>308321</v>
      </c>
      <c r="J211" s="184">
        <v>325329</v>
      </c>
      <c r="K211" s="184">
        <v>348365</v>
      </c>
      <c r="L211" s="184">
        <v>372824</v>
      </c>
      <c r="M211" s="184">
        <v>412507</v>
      </c>
      <c r="N211" s="184">
        <v>447666</v>
      </c>
      <c r="O211" s="184">
        <v>479360</v>
      </c>
      <c r="P211" s="184">
        <v>494825</v>
      </c>
      <c r="Q211" s="184">
        <v>506101</v>
      </c>
      <c r="R211" s="184">
        <v>509129</v>
      </c>
      <c r="S211" s="184">
        <v>527854</v>
      </c>
      <c r="T211" s="184">
        <v>534969</v>
      </c>
      <c r="U211" s="185">
        <v>536232</v>
      </c>
      <c r="V211" s="185">
        <v>536270</v>
      </c>
      <c r="W211" s="188">
        <v>535664</v>
      </c>
    </row>
    <row r="212" spans="1:23" ht="15" customHeight="1">
      <c r="A212" s="182"/>
      <c r="B212" s="183"/>
      <c r="C212" s="272" t="s">
        <v>2109</v>
      </c>
      <c r="D212" s="184">
        <v>77068</v>
      </c>
      <c r="E212" s="184">
        <v>80857</v>
      </c>
      <c r="F212" s="184">
        <v>82339</v>
      </c>
      <c r="G212" s="184">
        <v>87434</v>
      </c>
      <c r="H212" s="273">
        <v>0</v>
      </c>
      <c r="I212" s="273">
        <v>0</v>
      </c>
      <c r="J212" s="184">
        <v>114240</v>
      </c>
      <c r="K212" s="184">
        <v>115847</v>
      </c>
      <c r="L212" s="184">
        <v>109508</v>
      </c>
      <c r="M212" s="184">
        <v>105812</v>
      </c>
      <c r="N212" s="184">
        <v>112906</v>
      </c>
      <c r="O212" s="184">
        <v>126234</v>
      </c>
      <c r="P212" s="184">
        <v>125616</v>
      </c>
      <c r="Q212" s="184">
        <v>116164</v>
      </c>
      <c r="R212" s="184">
        <v>97643</v>
      </c>
      <c r="S212" s="184">
        <v>90720</v>
      </c>
      <c r="T212" s="184">
        <v>87325</v>
      </c>
      <c r="U212" s="185">
        <v>84007</v>
      </c>
      <c r="V212" s="185">
        <v>80093</v>
      </c>
      <c r="W212" s="188">
        <v>75155</v>
      </c>
    </row>
    <row r="213" spans="1:23" ht="15" customHeight="1">
      <c r="A213" s="182"/>
      <c r="B213" s="183"/>
      <c r="C213" s="272" t="s">
        <v>2110</v>
      </c>
      <c r="D213" s="184">
        <v>114626</v>
      </c>
      <c r="E213" s="184">
        <v>123223</v>
      </c>
      <c r="F213" s="184">
        <v>138961</v>
      </c>
      <c r="G213" s="184">
        <v>145436</v>
      </c>
      <c r="H213" s="273">
        <v>0</v>
      </c>
      <c r="I213" s="273">
        <v>0</v>
      </c>
      <c r="J213" s="184">
        <v>195355</v>
      </c>
      <c r="K213" s="184">
        <v>213962</v>
      </c>
      <c r="L213" s="184">
        <v>242735</v>
      </c>
      <c r="M213" s="184">
        <v>282634</v>
      </c>
      <c r="N213" s="184">
        <v>305857</v>
      </c>
      <c r="O213" s="184">
        <v>317769</v>
      </c>
      <c r="P213" s="184">
        <v>326354</v>
      </c>
      <c r="Q213" s="184">
        <v>340387</v>
      </c>
      <c r="R213" s="184">
        <v>353420</v>
      </c>
      <c r="S213" s="184">
        <v>366709</v>
      </c>
      <c r="T213" s="184">
        <v>363235</v>
      </c>
      <c r="U213" s="185">
        <v>352455</v>
      </c>
      <c r="V213" s="185">
        <v>338884</v>
      </c>
      <c r="W213" s="188">
        <v>324094</v>
      </c>
    </row>
    <row r="214" spans="1:23" ht="15" customHeight="1">
      <c r="A214" s="182"/>
      <c r="B214" s="183"/>
      <c r="C214" s="272" t="s">
        <v>2111</v>
      </c>
      <c r="D214" s="184">
        <v>17356</v>
      </c>
      <c r="E214" s="184">
        <v>17160</v>
      </c>
      <c r="F214" s="184">
        <v>11505</v>
      </c>
      <c r="G214" s="184">
        <v>11686</v>
      </c>
      <c r="H214" s="273">
        <v>0</v>
      </c>
      <c r="I214" s="273">
        <v>0</v>
      </c>
      <c r="J214" s="184">
        <v>15716</v>
      </c>
      <c r="K214" s="184">
        <v>18549</v>
      </c>
      <c r="L214" s="184">
        <v>20581</v>
      </c>
      <c r="M214" s="184">
        <v>24061</v>
      </c>
      <c r="N214" s="184">
        <v>28903</v>
      </c>
      <c r="O214" s="184">
        <v>35295</v>
      </c>
      <c r="P214" s="184">
        <v>42766</v>
      </c>
      <c r="Q214" s="184">
        <v>49534</v>
      </c>
      <c r="R214" s="184">
        <v>57460</v>
      </c>
      <c r="S214" s="184">
        <v>70384</v>
      </c>
      <c r="T214" s="184">
        <v>84387</v>
      </c>
      <c r="U214" s="185">
        <v>99606</v>
      </c>
      <c r="V214" s="185">
        <v>115703</v>
      </c>
      <c r="W214" s="188">
        <v>134671</v>
      </c>
    </row>
    <row r="215" spans="1:23" ht="15" customHeight="1">
      <c r="A215" s="275"/>
      <c r="B215" s="276"/>
      <c r="C215" s="277" t="s">
        <v>2112</v>
      </c>
      <c r="D215" s="278">
        <v>0</v>
      </c>
      <c r="E215" s="278">
        <v>0</v>
      </c>
      <c r="F215" s="278">
        <v>0</v>
      </c>
      <c r="G215" s="278">
        <v>0</v>
      </c>
      <c r="H215" s="279">
        <v>0</v>
      </c>
      <c r="I215" s="279">
        <v>0</v>
      </c>
      <c r="J215" s="278">
        <v>18</v>
      </c>
      <c r="K215" s="278">
        <v>7</v>
      </c>
      <c r="L215" s="278">
        <v>0</v>
      </c>
      <c r="M215" s="278">
        <v>0</v>
      </c>
      <c r="N215" s="278">
        <v>0</v>
      </c>
      <c r="O215" s="278">
        <v>62</v>
      </c>
      <c r="P215" s="278">
        <v>89</v>
      </c>
      <c r="Q215" s="278">
        <v>16</v>
      </c>
      <c r="R215" s="278">
        <v>606</v>
      </c>
      <c r="S215" s="278">
        <v>41</v>
      </c>
      <c r="T215" s="278">
        <v>22</v>
      </c>
      <c r="U215" s="280">
        <v>164</v>
      </c>
      <c r="V215" s="280">
        <v>1590</v>
      </c>
      <c r="W215" s="282">
        <v>1744</v>
      </c>
    </row>
    <row r="216" spans="1:23" ht="15" customHeight="1">
      <c r="A216" s="292" t="s">
        <v>1878</v>
      </c>
      <c r="B216" s="293" t="s">
        <v>1879</v>
      </c>
      <c r="C216" s="294" t="s">
        <v>2108</v>
      </c>
      <c r="D216" s="186">
        <v>177954</v>
      </c>
      <c r="E216" s="186">
        <v>190773</v>
      </c>
      <c r="F216" s="186">
        <v>202159</v>
      </c>
      <c r="G216" s="186">
        <v>213718</v>
      </c>
      <c r="H216" s="273">
        <v>239535</v>
      </c>
      <c r="I216" s="273">
        <v>270606</v>
      </c>
      <c r="J216" s="186">
        <v>286312</v>
      </c>
      <c r="K216" s="186">
        <v>309335</v>
      </c>
      <c r="L216" s="186">
        <v>334520</v>
      </c>
      <c r="M216" s="186">
        <v>373653</v>
      </c>
      <c r="N216" s="186">
        <v>408353</v>
      </c>
      <c r="O216" s="186">
        <v>436086</v>
      </c>
      <c r="P216" s="186">
        <v>446256</v>
      </c>
      <c r="Q216" s="186">
        <v>452917</v>
      </c>
      <c r="R216" s="186">
        <v>454360</v>
      </c>
      <c r="S216" s="186">
        <v>470986</v>
      </c>
      <c r="T216" s="186">
        <v>478309</v>
      </c>
      <c r="U216" s="186">
        <v>482304</v>
      </c>
      <c r="V216" s="186">
        <v>485992</v>
      </c>
      <c r="W216" s="295">
        <v>488459</v>
      </c>
    </row>
    <row r="217" spans="1:23" ht="15" customHeight="1">
      <c r="A217" s="292"/>
      <c r="B217" s="293"/>
      <c r="C217" s="294" t="s">
        <v>2109</v>
      </c>
      <c r="D217" s="186">
        <v>64648</v>
      </c>
      <c r="E217" s="186">
        <v>68502</v>
      </c>
      <c r="F217" s="186">
        <v>69845</v>
      </c>
      <c r="G217" s="186">
        <v>74954</v>
      </c>
      <c r="H217" s="273">
        <v>0</v>
      </c>
      <c r="I217" s="273">
        <v>0</v>
      </c>
      <c r="J217" s="186">
        <v>99972</v>
      </c>
      <c r="K217" s="186">
        <v>101776</v>
      </c>
      <c r="L217" s="186">
        <v>96610</v>
      </c>
      <c r="M217" s="186">
        <v>94448</v>
      </c>
      <c r="N217" s="186">
        <v>102643</v>
      </c>
      <c r="O217" s="186">
        <v>115050</v>
      </c>
      <c r="P217" s="186">
        <v>112874</v>
      </c>
      <c r="Q217" s="186">
        <v>103088</v>
      </c>
      <c r="R217" s="186">
        <v>86231</v>
      </c>
      <c r="S217" s="186">
        <v>80331</v>
      </c>
      <c r="T217" s="186">
        <v>78081</v>
      </c>
      <c r="U217" s="186">
        <v>76102</v>
      </c>
      <c r="V217" s="186">
        <v>73409</v>
      </c>
      <c r="W217" s="295">
        <v>69410</v>
      </c>
    </row>
    <row r="218" spans="1:23" ht="15" customHeight="1">
      <c r="A218" s="292"/>
      <c r="B218" s="293"/>
      <c r="C218" s="294" t="s">
        <v>2110</v>
      </c>
      <c r="D218" s="186">
        <v>98765</v>
      </c>
      <c r="E218" s="186">
        <v>107935</v>
      </c>
      <c r="F218" s="186">
        <v>122726</v>
      </c>
      <c r="G218" s="186">
        <v>128934</v>
      </c>
      <c r="H218" s="273">
        <v>0</v>
      </c>
      <c r="I218" s="273">
        <v>0</v>
      </c>
      <c r="J218" s="186">
        <v>173071</v>
      </c>
      <c r="K218" s="186">
        <v>191788</v>
      </c>
      <c r="L218" s="186">
        <v>220244</v>
      </c>
      <c r="M218" s="186">
        <v>258283</v>
      </c>
      <c r="N218" s="186">
        <v>280287</v>
      </c>
      <c r="O218" s="186">
        <v>289731</v>
      </c>
      <c r="P218" s="186">
        <v>295211</v>
      </c>
      <c r="Q218" s="186">
        <v>305629</v>
      </c>
      <c r="R218" s="186">
        <v>316349</v>
      </c>
      <c r="S218" s="186">
        <v>328079</v>
      </c>
      <c r="T218" s="186">
        <v>325135</v>
      </c>
      <c r="U218" s="186">
        <v>317094</v>
      </c>
      <c r="V218" s="186">
        <v>307592</v>
      </c>
      <c r="W218" s="295">
        <v>297157</v>
      </c>
    </row>
    <row r="219" spans="1:23" ht="15" customHeight="1">
      <c r="A219" s="292"/>
      <c r="B219" s="293"/>
      <c r="C219" s="294" t="s">
        <v>2111</v>
      </c>
      <c r="D219" s="186">
        <v>14541</v>
      </c>
      <c r="E219" s="186">
        <v>14336</v>
      </c>
      <c r="F219" s="186">
        <v>9588</v>
      </c>
      <c r="G219" s="186">
        <v>9830</v>
      </c>
      <c r="H219" s="273">
        <v>0</v>
      </c>
      <c r="I219" s="273">
        <v>0</v>
      </c>
      <c r="J219" s="186">
        <v>13255</v>
      </c>
      <c r="K219" s="186">
        <v>15764</v>
      </c>
      <c r="L219" s="186">
        <v>17666</v>
      </c>
      <c r="M219" s="186">
        <v>20922</v>
      </c>
      <c r="N219" s="186">
        <v>25423</v>
      </c>
      <c r="O219" s="186">
        <v>31245</v>
      </c>
      <c r="P219" s="186">
        <v>38082</v>
      </c>
      <c r="Q219" s="186">
        <v>44184</v>
      </c>
      <c r="R219" s="186">
        <v>51192</v>
      </c>
      <c r="S219" s="186">
        <v>62566</v>
      </c>
      <c r="T219" s="186">
        <v>75082</v>
      </c>
      <c r="U219" s="186">
        <v>88944</v>
      </c>
      <c r="V219" s="186">
        <v>103452</v>
      </c>
      <c r="W219" s="295">
        <v>120191</v>
      </c>
    </row>
    <row r="220" spans="1:23" ht="15" customHeight="1">
      <c r="A220" s="296"/>
      <c r="B220" s="297"/>
      <c r="C220" s="298" t="s">
        <v>2112</v>
      </c>
      <c r="D220" s="299">
        <v>0</v>
      </c>
      <c r="E220" s="299">
        <v>0</v>
      </c>
      <c r="F220" s="299">
        <v>0</v>
      </c>
      <c r="G220" s="299">
        <v>0</v>
      </c>
      <c r="H220" s="279">
        <v>0</v>
      </c>
      <c r="I220" s="279">
        <v>0</v>
      </c>
      <c r="J220" s="299">
        <v>14</v>
      </c>
      <c r="K220" s="299">
        <v>7</v>
      </c>
      <c r="L220" s="299">
        <v>0</v>
      </c>
      <c r="M220" s="299">
        <v>0</v>
      </c>
      <c r="N220" s="299">
        <v>0</v>
      </c>
      <c r="O220" s="299">
        <v>60</v>
      </c>
      <c r="P220" s="299">
        <v>89</v>
      </c>
      <c r="Q220" s="299">
        <v>16</v>
      </c>
      <c r="R220" s="299">
        <v>588</v>
      </c>
      <c r="S220" s="299">
        <v>10</v>
      </c>
      <c r="T220" s="299">
        <v>11</v>
      </c>
      <c r="U220" s="299">
        <v>164</v>
      </c>
      <c r="V220" s="299">
        <v>1539</v>
      </c>
      <c r="W220" s="300">
        <v>1701</v>
      </c>
    </row>
    <row r="221" spans="1:23" ht="15" customHeight="1">
      <c r="A221" s="292" t="s">
        <v>1880</v>
      </c>
      <c r="B221" s="293" t="s">
        <v>1881</v>
      </c>
      <c r="C221" s="294" t="s">
        <v>2108</v>
      </c>
      <c r="D221" s="186">
        <v>6415</v>
      </c>
      <c r="E221" s="186">
        <v>6395</v>
      </c>
      <c r="F221" s="186">
        <v>6308</v>
      </c>
      <c r="G221" s="186">
        <v>7275</v>
      </c>
      <c r="H221" s="273">
        <v>7427</v>
      </c>
      <c r="I221" s="273">
        <v>8538</v>
      </c>
      <c r="J221" s="186">
        <v>9318</v>
      </c>
      <c r="K221" s="186">
        <v>9821</v>
      </c>
      <c r="L221" s="186">
        <v>10228</v>
      </c>
      <c r="M221" s="186">
        <v>10524</v>
      </c>
      <c r="N221" s="186">
        <v>10110</v>
      </c>
      <c r="O221" s="186">
        <v>10301</v>
      </c>
      <c r="P221" s="186">
        <v>9718</v>
      </c>
      <c r="Q221" s="186">
        <v>9355</v>
      </c>
      <c r="R221" s="186">
        <v>9222</v>
      </c>
      <c r="S221" s="186">
        <v>9024</v>
      </c>
      <c r="T221" s="186">
        <v>8978</v>
      </c>
      <c r="U221" s="186">
        <v>7724</v>
      </c>
      <c r="V221" s="186">
        <v>5987</v>
      </c>
      <c r="W221" s="295">
        <v>4898</v>
      </c>
    </row>
    <row r="222" spans="1:23" ht="15" customHeight="1">
      <c r="A222" s="292"/>
      <c r="B222" s="293"/>
      <c r="C222" s="294" t="s">
        <v>2109</v>
      </c>
      <c r="D222" s="186">
        <v>2632</v>
      </c>
      <c r="E222" s="186">
        <v>2585</v>
      </c>
      <c r="F222" s="186">
        <v>2610</v>
      </c>
      <c r="G222" s="186">
        <v>2851</v>
      </c>
      <c r="H222" s="273">
        <v>0</v>
      </c>
      <c r="I222" s="273">
        <v>0</v>
      </c>
      <c r="J222" s="186">
        <v>3636</v>
      </c>
      <c r="K222" s="186">
        <v>3862</v>
      </c>
      <c r="L222" s="186">
        <v>3734</v>
      </c>
      <c r="M222" s="186">
        <v>3576</v>
      </c>
      <c r="N222" s="186">
        <v>3148</v>
      </c>
      <c r="O222" s="186">
        <v>3028</v>
      </c>
      <c r="P222" s="186">
        <v>2623</v>
      </c>
      <c r="Q222" s="186">
        <v>2297</v>
      </c>
      <c r="R222" s="186">
        <v>1934</v>
      </c>
      <c r="S222" s="186">
        <v>1763</v>
      </c>
      <c r="T222" s="186">
        <v>1647</v>
      </c>
      <c r="U222" s="186">
        <v>1326</v>
      </c>
      <c r="V222" s="186">
        <v>890</v>
      </c>
      <c r="W222" s="295">
        <v>551</v>
      </c>
    </row>
    <row r="223" spans="1:23" ht="15" customHeight="1">
      <c r="A223" s="292"/>
      <c r="B223" s="293"/>
      <c r="C223" s="294" t="s">
        <v>2110</v>
      </c>
      <c r="D223" s="186">
        <v>3272</v>
      </c>
      <c r="E223" s="186">
        <v>3301</v>
      </c>
      <c r="F223" s="186">
        <v>3348</v>
      </c>
      <c r="G223" s="186">
        <v>4063</v>
      </c>
      <c r="H223" s="273">
        <v>0</v>
      </c>
      <c r="I223" s="273">
        <v>0</v>
      </c>
      <c r="J223" s="186">
        <v>5159</v>
      </c>
      <c r="K223" s="186">
        <v>5385</v>
      </c>
      <c r="L223" s="186">
        <v>5912</v>
      </c>
      <c r="M223" s="186">
        <v>6325</v>
      </c>
      <c r="N223" s="186">
        <v>6257</v>
      </c>
      <c r="O223" s="186">
        <v>6449</v>
      </c>
      <c r="P223" s="186">
        <v>6224</v>
      </c>
      <c r="Q223" s="186">
        <v>6146</v>
      </c>
      <c r="R223" s="186">
        <v>6305</v>
      </c>
      <c r="S223" s="186">
        <v>6085</v>
      </c>
      <c r="T223" s="186">
        <v>5913</v>
      </c>
      <c r="U223" s="186">
        <v>4854</v>
      </c>
      <c r="V223" s="186">
        <v>3512</v>
      </c>
      <c r="W223" s="295">
        <v>2654</v>
      </c>
    </row>
    <row r="224" spans="1:23" ht="15" customHeight="1">
      <c r="A224" s="292"/>
      <c r="B224" s="293"/>
      <c r="C224" s="294" t="s">
        <v>2111</v>
      </c>
      <c r="D224" s="186">
        <v>511</v>
      </c>
      <c r="E224" s="186">
        <v>509</v>
      </c>
      <c r="F224" s="186">
        <v>350</v>
      </c>
      <c r="G224" s="186">
        <v>361</v>
      </c>
      <c r="H224" s="273">
        <v>0</v>
      </c>
      <c r="I224" s="273">
        <v>0</v>
      </c>
      <c r="J224" s="186">
        <v>523</v>
      </c>
      <c r="K224" s="186">
        <v>574</v>
      </c>
      <c r="L224" s="186">
        <v>582</v>
      </c>
      <c r="M224" s="186">
        <v>623</v>
      </c>
      <c r="N224" s="186">
        <v>705</v>
      </c>
      <c r="O224" s="186">
        <v>824</v>
      </c>
      <c r="P224" s="186">
        <v>871</v>
      </c>
      <c r="Q224" s="186">
        <v>912</v>
      </c>
      <c r="R224" s="186">
        <v>983</v>
      </c>
      <c r="S224" s="186">
        <v>1176</v>
      </c>
      <c r="T224" s="186">
        <v>1418</v>
      </c>
      <c r="U224" s="186">
        <v>1544</v>
      </c>
      <c r="V224" s="186">
        <v>1585</v>
      </c>
      <c r="W224" s="295">
        <v>1688</v>
      </c>
    </row>
    <row r="225" spans="1:23" ht="15" customHeight="1">
      <c r="A225" s="296"/>
      <c r="B225" s="297"/>
      <c r="C225" s="298" t="s">
        <v>2112</v>
      </c>
      <c r="D225" s="299">
        <v>0</v>
      </c>
      <c r="E225" s="299">
        <v>0</v>
      </c>
      <c r="F225" s="299">
        <v>0</v>
      </c>
      <c r="G225" s="299">
        <v>0</v>
      </c>
      <c r="H225" s="279">
        <v>0</v>
      </c>
      <c r="I225" s="279">
        <v>0</v>
      </c>
      <c r="J225" s="299">
        <v>0</v>
      </c>
      <c r="K225" s="299">
        <v>0</v>
      </c>
      <c r="L225" s="299">
        <v>0</v>
      </c>
      <c r="M225" s="299">
        <v>0</v>
      </c>
      <c r="N225" s="299">
        <v>0</v>
      </c>
      <c r="O225" s="299">
        <v>0</v>
      </c>
      <c r="P225" s="299">
        <v>0</v>
      </c>
      <c r="Q225" s="299">
        <v>0</v>
      </c>
      <c r="R225" s="299">
        <v>0</v>
      </c>
      <c r="S225" s="299">
        <v>0</v>
      </c>
      <c r="T225" s="299">
        <v>0</v>
      </c>
      <c r="U225" s="299">
        <v>0</v>
      </c>
      <c r="V225" s="299">
        <v>0</v>
      </c>
      <c r="W225" s="300">
        <v>5</v>
      </c>
    </row>
    <row r="226" spans="1:23" ht="15" customHeight="1">
      <c r="A226" s="292" t="s">
        <v>1882</v>
      </c>
      <c r="B226" s="293" t="s">
        <v>1883</v>
      </c>
      <c r="C226" s="294" t="s">
        <v>2108</v>
      </c>
      <c r="D226" s="186">
        <v>12611</v>
      </c>
      <c r="E226" s="186">
        <v>12207</v>
      </c>
      <c r="F226" s="186">
        <v>12292</v>
      </c>
      <c r="G226" s="186">
        <v>11769</v>
      </c>
      <c r="H226" s="273">
        <v>11559</v>
      </c>
      <c r="I226" s="273">
        <v>14369</v>
      </c>
      <c r="J226" s="186">
        <v>14524</v>
      </c>
      <c r="K226" s="186">
        <v>14196</v>
      </c>
      <c r="L226" s="186">
        <v>13649</v>
      </c>
      <c r="M226" s="186">
        <v>13693</v>
      </c>
      <c r="N226" s="186">
        <v>13716</v>
      </c>
      <c r="O226" s="186">
        <v>14821</v>
      </c>
      <c r="P226" s="186">
        <v>17171</v>
      </c>
      <c r="Q226" s="186">
        <v>19665</v>
      </c>
      <c r="R226" s="186">
        <v>20368</v>
      </c>
      <c r="S226" s="186">
        <v>22056</v>
      </c>
      <c r="T226" s="186">
        <v>21952</v>
      </c>
      <c r="U226" s="186">
        <v>21228</v>
      </c>
      <c r="V226" s="186">
        <v>19812</v>
      </c>
      <c r="W226" s="295">
        <v>18548</v>
      </c>
    </row>
    <row r="227" spans="1:23" ht="15" customHeight="1">
      <c r="A227" s="292"/>
      <c r="B227" s="293"/>
      <c r="C227" s="294" t="s">
        <v>2109</v>
      </c>
      <c r="D227" s="186">
        <v>5008</v>
      </c>
      <c r="E227" s="186">
        <v>4984</v>
      </c>
      <c r="F227" s="186">
        <v>5056</v>
      </c>
      <c r="G227" s="186">
        <v>4931</v>
      </c>
      <c r="H227" s="273">
        <v>0</v>
      </c>
      <c r="I227" s="273">
        <v>0</v>
      </c>
      <c r="J227" s="186">
        <v>5179</v>
      </c>
      <c r="K227" s="186">
        <v>4950</v>
      </c>
      <c r="L227" s="186">
        <v>4509</v>
      </c>
      <c r="M227" s="186">
        <v>3845</v>
      </c>
      <c r="N227" s="186">
        <v>3352</v>
      </c>
      <c r="O227" s="186">
        <v>3493</v>
      </c>
      <c r="P227" s="186">
        <v>4333</v>
      </c>
      <c r="Q227" s="186">
        <v>4533</v>
      </c>
      <c r="R227" s="186">
        <v>4120</v>
      </c>
      <c r="S227" s="186">
        <v>4099</v>
      </c>
      <c r="T227" s="186">
        <v>3624</v>
      </c>
      <c r="U227" s="186">
        <v>2987</v>
      </c>
      <c r="V227" s="186">
        <v>2401</v>
      </c>
      <c r="W227" s="295">
        <v>2037</v>
      </c>
    </row>
    <row r="228" spans="1:23" ht="15" customHeight="1">
      <c r="A228" s="292"/>
      <c r="B228" s="293"/>
      <c r="C228" s="294" t="s">
        <v>2110</v>
      </c>
      <c r="D228" s="186">
        <v>6431</v>
      </c>
      <c r="E228" s="186">
        <v>6061</v>
      </c>
      <c r="F228" s="186">
        <v>6485</v>
      </c>
      <c r="G228" s="186">
        <v>6118</v>
      </c>
      <c r="H228" s="273">
        <v>0</v>
      </c>
      <c r="I228" s="273">
        <v>0</v>
      </c>
      <c r="J228" s="186">
        <v>8378</v>
      </c>
      <c r="K228" s="186">
        <v>8143</v>
      </c>
      <c r="L228" s="186">
        <v>7948</v>
      </c>
      <c r="M228" s="186">
        <v>8579</v>
      </c>
      <c r="N228" s="186">
        <v>8987</v>
      </c>
      <c r="O228" s="186">
        <v>9740</v>
      </c>
      <c r="P228" s="186">
        <v>11019</v>
      </c>
      <c r="Q228" s="186">
        <v>13016</v>
      </c>
      <c r="R228" s="186">
        <v>13820</v>
      </c>
      <c r="S228" s="186">
        <v>14961</v>
      </c>
      <c r="T228" s="186">
        <v>14676</v>
      </c>
      <c r="U228" s="186">
        <v>13979</v>
      </c>
      <c r="V228" s="186">
        <v>12550</v>
      </c>
      <c r="W228" s="295">
        <v>10725</v>
      </c>
    </row>
    <row r="229" spans="1:23" ht="15" customHeight="1">
      <c r="A229" s="292"/>
      <c r="B229" s="293"/>
      <c r="C229" s="294" t="s">
        <v>2111</v>
      </c>
      <c r="D229" s="186">
        <v>1172</v>
      </c>
      <c r="E229" s="186">
        <v>1162</v>
      </c>
      <c r="F229" s="186">
        <v>751</v>
      </c>
      <c r="G229" s="186">
        <v>720</v>
      </c>
      <c r="H229" s="273">
        <v>0</v>
      </c>
      <c r="I229" s="273">
        <v>0</v>
      </c>
      <c r="J229" s="186">
        <v>963</v>
      </c>
      <c r="K229" s="186">
        <v>1103</v>
      </c>
      <c r="L229" s="186">
        <v>1192</v>
      </c>
      <c r="M229" s="186">
        <v>1269</v>
      </c>
      <c r="N229" s="186">
        <v>1377</v>
      </c>
      <c r="O229" s="186">
        <v>1588</v>
      </c>
      <c r="P229" s="186">
        <v>1819</v>
      </c>
      <c r="Q229" s="186">
        <v>2116</v>
      </c>
      <c r="R229" s="186">
        <v>2428</v>
      </c>
      <c r="S229" s="186">
        <v>2996</v>
      </c>
      <c r="T229" s="186">
        <v>3652</v>
      </c>
      <c r="U229" s="186">
        <v>4262</v>
      </c>
      <c r="V229" s="186">
        <v>4837</v>
      </c>
      <c r="W229" s="295">
        <v>5775</v>
      </c>
    </row>
    <row r="230" spans="1:23" ht="15" customHeight="1">
      <c r="A230" s="296"/>
      <c r="B230" s="297"/>
      <c r="C230" s="298" t="s">
        <v>2112</v>
      </c>
      <c r="D230" s="299">
        <v>0</v>
      </c>
      <c r="E230" s="299">
        <v>0</v>
      </c>
      <c r="F230" s="299">
        <v>0</v>
      </c>
      <c r="G230" s="299">
        <v>0</v>
      </c>
      <c r="H230" s="279">
        <v>0</v>
      </c>
      <c r="I230" s="279">
        <v>0</v>
      </c>
      <c r="J230" s="299">
        <v>4</v>
      </c>
      <c r="K230" s="299">
        <v>0</v>
      </c>
      <c r="L230" s="299">
        <v>0</v>
      </c>
      <c r="M230" s="299">
        <v>0</v>
      </c>
      <c r="N230" s="299">
        <v>0</v>
      </c>
      <c r="O230" s="299">
        <v>0</v>
      </c>
      <c r="P230" s="299">
        <v>0</v>
      </c>
      <c r="Q230" s="299">
        <v>0</v>
      </c>
      <c r="R230" s="299">
        <v>0</v>
      </c>
      <c r="S230" s="299">
        <v>0</v>
      </c>
      <c r="T230" s="299">
        <v>0</v>
      </c>
      <c r="U230" s="299">
        <v>0</v>
      </c>
      <c r="V230" s="299">
        <v>24</v>
      </c>
      <c r="W230" s="300">
        <v>11</v>
      </c>
    </row>
    <row r="231" spans="1:23" ht="15" customHeight="1">
      <c r="A231" s="292" t="s">
        <v>1884</v>
      </c>
      <c r="B231" s="293" t="s">
        <v>1885</v>
      </c>
      <c r="C231" s="294" t="s">
        <v>2108</v>
      </c>
      <c r="D231" s="186">
        <v>7213</v>
      </c>
      <c r="E231" s="186">
        <v>7081</v>
      </c>
      <c r="F231" s="186">
        <v>7338</v>
      </c>
      <c r="G231" s="186">
        <v>7214</v>
      </c>
      <c r="H231" s="273">
        <v>7259</v>
      </c>
      <c r="I231" s="273">
        <v>9213</v>
      </c>
      <c r="J231" s="186">
        <v>9632</v>
      </c>
      <c r="K231" s="186">
        <v>9683</v>
      </c>
      <c r="L231" s="186">
        <v>9484</v>
      </c>
      <c r="M231" s="186">
        <v>9979</v>
      </c>
      <c r="N231" s="186">
        <v>10981</v>
      </c>
      <c r="O231" s="186">
        <v>13487</v>
      </c>
      <c r="P231" s="186">
        <v>16746</v>
      </c>
      <c r="Q231" s="186">
        <v>19230</v>
      </c>
      <c r="R231" s="186">
        <v>19879</v>
      </c>
      <c r="S231" s="186">
        <v>20221</v>
      </c>
      <c r="T231" s="186">
        <v>19885</v>
      </c>
      <c r="U231" s="186">
        <v>19326</v>
      </c>
      <c r="V231" s="186">
        <v>19115</v>
      </c>
      <c r="W231" s="295">
        <v>18735</v>
      </c>
    </row>
    <row r="232" spans="1:23" ht="15" customHeight="1">
      <c r="A232" s="292"/>
      <c r="B232" s="293"/>
      <c r="C232" s="294" t="s">
        <v>2109</v>
      </c>
      <c r="D232" s="186">
        <v>2809</v>
      </c>
      <c r="E232" s="186">
        <v>2843</v>
      </c>
      <c r="F232" s="186">
        <v>2930</v>
      </c>
      <c r="G232" s="186">
        <v>2857</v>
      </c>
      <c r="H232" s="273">
        <v>0</v>
      </c>
      <c r="I232" s="273">
        <v>0</v>
      </c>
      <c r="J232" s="186">
        <v>3377</v>
      </c>
      <c r="K232" s="186">
        <v>3268</v>
      </c>
      <c r="L232" s="186">
        <v>2931</v>
      </c>
      <c r="M232" s="186">
        <v>2561</v>
      </c>
      <c r="N232" s="186">
        <v>2650</v>
      </c>
      <c r="O232" s="186">
        <v>3508</v>
      </c>
      <c r="P232" s="186">
        <v>4606</v>
      </c>
      <c r="Q232" s="186">
        <v>5089</v>
      </c>
      <c r="R232" s="186">
        <v>4227</v>
      </c>
      <c r="S232" s="186">
        <v>3449</v>
      </c>
      <c r="T232" s="186">
        <v>2960</v>
      </c>
      <c r="U232" s="186">
        <v>2681</v>
      </c>
      <c r="V232" s="186">
        <v>2597</v>
      </c>
      <c r="W232" s="295">
        <v>2499</v>
      </c>
    </row>
    <row r="233" spans="1:23" ht="14.25" customHeight="1">
      <c r="A233" s="292"/>
      <c r="B233" s="293"/>
      <c r="C233" s="294" t="s">
        <v>2110</v>
      </c>
      <c r="D233" s="186">
        <v>3717</v>
      </c>
      <c r="E233" s="186">
        <v>3537</v>
      </c>
      <c r="F233" s="186">
        <v>3898</v>
      </c>
      <c r="G233" s="186">
        <v>3897</v>
      </c>
      <c r="H233" s="273">
        <v>0</v>
      </c>
      <c r="I233" s="273">
        <v>0</v>
      </c>
      <c r="J233" s="186">
        <v>5655</v>
      </c>
      <c r="K233" s="186">
        <v>5723</v>
      </c>
      <c r="L233" s="186">
        <v>5823</v>
      </c>
      <c r="M233" s="186">
        <v>6610</v>
      </c>
      <c r="N233" s="186">
        <v>7413</v>
      </c>
      <c r="O233" s="186">
        <v>8885</v>
      </c>
      <c r="P233" s="186">
        <v>10775</v>
      </c>
      <c r="Q233" s="186">
        <v>12480</v>
      </c>
      <c r="R233" s="186">
        <v>13577</v>
      </c>
      <c r="S233" s="186">
        <v>14097</v>
      </c>
      <c r="T233" s="186">
        <v>13842</v>
      </c>
      <c r="U233" s="186">
        <v>13035</v>
      </c>
      <c r="V233" s="186">
        <v>11958</v>
      </c>
      <c r="W233" s="295">
        <v>10642</v>
      </c>
    </row>
    <row r="234" spans="1:23" ht="15" customHeight="1">
      <c r="A234" s="292"/>
      <c r="B234" s="293"/>
      <c r="C234" s="294" t="s">
        <v>2111</v>
      </c>
      <c r="D234" s="186">
        <v>687</v>
      </c>
      <c r="E234" s="186">
        <v>701</v>
      </c>
      <c r="F234" s="186">
        <v>510</v>
      </c>
      <c r="G234" s="186">
        <v>460</v>
      </c>
      <c r="H234" s="273">
        <v>0</v>
      </c>
      <c r="I234" s="273">
        <v>0</v>
      </c>
      <c r="J234" s="186">
        <v>600</v>
      </c>
      <c r="K234" s="186">
        <v>692</v>
      </c>
      <c r="L234" s="186">
        <v>730</v>
      </c>
      <c r="M234" s="186">
        <v>808</v>
      </c>
      <c r="N234" s="186">
        <v>918</v>
      </c>
      <c r="O234" s="186">
        <v>1092</v>
      </c>
      <c r="P234" s="186">
        <v>1365</v>
      </c>
      <c r="Q234" s="186">
        <v>1661</v>
      </c>
      <c r="R234" s="186">
        <v>2057</v>
      </c>
      <c r="S234" s="186">
        <v>2644</v>
      </c>
      <c r="T234" s="186">
        <v>3072</v>
      </c>
      <c r="U234" s="186">
        <v>3610</v>
      </c>
      <c r="V234" s="186">
        <v>4535</v>
      </c>
      <c r="W234" s="295">
        <v>5575</v>
      </c>
    </row>
    <row r="235" spans="1:23" ht="15" customHeight="1">
      <c r="A235" s="296"/>
      <c r="B235" s="297"/>
      <c r="C235" s="298" t="s">
        <v>2112</v>
      </c>
      <c r="D235" s="299">
        <v>0</v>
      </c>
      <c r="E235" s="299">
        <v>0</v>
      </c>
      <c r="F235" s="299">
        <v>0</v>
      </c>
      <c r="G235" s="299">
        <v>0</v>
      </c>
      <c r="H235" s="279">
        <v>0</v>
      </c>
      <c r="I235" s="279">
        <v>0</v>
      </c>
      <c r="J235" s="299">
        <v>0</v>
      </c>
      <c r="K235" s="299">
        <v>0</v>
      </c>
      <c r="L235" s="299">
        <v>0</v>
      </c>
      <c r="M235" s="299">
        <v>0</v>
      </c>
      <c r="N235" s="299">
        <v>0</v>
      </c>
      <c r="O235" s="299">
        <v>2</v>
      </c>
      <c r="P235" s="299">
        <v>0</v>
      </c>
      <c r="Q235" s="299">
        <v>0</v>
      </c>
      <c r="R235" s="299">
        <v>18</v>
      </c>
      <c r="S235" s="299">
        <v>31</v>
      </c>
      <c r="T235" s="299">
        <v>11</v>
      </c>
      <c r="U235" s="299">
        <v>0</v>
      </c>
      <c r="V235" s="299">
        <v>25</v>
      </c>
      <c r="W235" s="300">
        <v>19</v>
      </c>
    </row>
    <row r="236" spans="1:23" ht="15" customHeight="1">
      <c r="A236" s="292" t="s">
        <v>1886</v>
      </c>
      <c r="B236" s="293" t="s">
        <v>1887</v>
      </c>
      <c r="C236" s="294" t="s">
        <v>2108</v>
      </c>
      <c r="D236" s="186">
        <v>4857</v>
      </c>
      <c r="E236" s="186">
        <v>4784</v>
      </c>
      <c r="F236" s="186">
        <v>4708</v>
      </c>
      <c r="G236" s="186">
        <v>4580</v>
      </c>
      <c r="H236" s="273">
        <v>4939</v>
      </c>
      <c r="I236" s="273">
        <v>5595</v>
      </c>
      <c r="J236" s="186">
        <v>5543</v>
      </c>
      <c r="K236" s="186">
        <v>5330</v>
      </c>
      <c r="L236" s="186">
        <v>4943</v>
      </c>
      <c r="M236" s="186">
        <v>4658</v>
      </c>
      <c r="N236" s="186">
        <v>4506</v>
      </c>
      <c r="O236" s="186">
        <v>4665</v>
      </c>
      <c r="P236" s="186">
        <v>4934</v>
      </c>
      <c r="Q236" s="186">
        <v>4934</v>
      </c>
      <c r="R236" s="186">
        <v>5300</v>
      </c>
      <c r="S236" s="186">
        <v>5567</v>
      </c>
      <c r="T236" s="186">
        <v>5845</v>
      </c>
      <c r="U236" s="186">
        <v>5650</v>
      </c>
      <c r="V236" s="186">
        <v>5364</v>
      </c>
      <c r="W236" s="295">
        <v>5024</v>
      </c>
    </row>
    <row r="237" spans="1:23" ht="15" customHeight="1">
      <c r="A237" s="292"/>
      <c r="B237" s="293"/>
      <c r="C237" s="294" t="s">
        <v>2109</v>
      </c>
      <c r="D237" s="186">
        <v>1971</v>
      </c>
      <c r="E237" s="186">
        <v>1943</v>
      </c>
      <c r="F237" s="186">
        <v>1898</v>
      </c>
      <c r="G237" s="186">
        <v>1841</v>
      </c>
      <c r="H237" s="273">
        <v>0</v>
      </c>
      <c r="I237" s="273">
        <v>0</v>
      </c>
      <c r="J237" s="186">
        <v>2076</v>
      </c>
      <c r="K237" s="186">
        <v>1991</v>
      </c>
      <c r="L237" s="186">
        <v>1724</v>
      </c>
      <c r="M237" s="186">
        <v>1382</v>
      </c>
      <c r="N237" s="186">
        <v>1113</v>
      </c>
      <c r="O237" s="186">
        <v>1155</v>
      </c>
      <c r="P237" s="186">
        <v>1180</v>
      </c>
      <c r="Q237" s="186">
        <v>1157</v>
      </c>
      <c r="R237" s="186">
        <v>1131</v>
      </c>
      <c r="S237" s="186">
        <v>1078</v>
      </c>
      <c r="T237" s="186">
        <v>1013</v>
      </c>
      <c r="U237" s="186">
        <v>911</v>
      </c>
      <c r="V237" s="186">
        <v>796</v>
      </c>
      <c r="W237" s="295">
        <v>658</v>
      </c>
    </row>
    <row r="238" spans="1:23" ht="15" customHeight="1">
      <c r="A238" s="292"/>
      <c r="B238" s="293"/>
      <c r="C238" s="294" t="s">
        <v>2110</v>
      </c>
      <c r="D238" s="186">
        <v>2441</v>
      </c>
      <c r="E238" s="186">
        <v>2389</v>
      </c>
      <c r="F238" s="186">
        <v>2504</v>
      </c>
      <c r="G238" s="186">
        <v>2424</v>
      </c>
      <c r="H238" s="273">
        <v>0</v>
      </c>
      <c r="I238" s="273">
        <v>0</v>
      </c>
      <c r="J238" s="186">
        <v>3092</v>
      </c>
      <c r="K238" s="186">
        <v>2923</v>
      </c>
      <c r="L238" s="186">
        <v>2808</v>
      </c>
      <c r="M238" s="186">
        <v>2837</v>
      </c>
      <c r="N238" s="186">
        <v>2913</v>
      </c>
      <c r="O238" s="186">
        <v>2964</v>
      </c>
      <c r="P238" s="186">
        <v>3125</v>
      </c>
      <c r="Q238" s="186">
        <v>3116</v>
      </c>
      <c r="R238" s="186">
        <v>3369</v>
      </c>
      <c r="S238" s="186">
        <v>3487</v>
      </c>
      <c r="T238" s="186">
        <v>3669</v>
      </c>
      <c r="U238" s="186">
        <v>3493</v>
      </c>
      <c r="V238" s="186">
        <v>3272</v>
      </c>
      <c r="W238" s="295">
        <v>2916</v>
      </c>
    </row>
    <row r="239" spans="1:23" ht="15" customHeight="1">
      <c r="A239" s="292"/>
      <c r="B239" s="293"/>
      <c r="C239" s="294" t="s">
        <v>2111</v>
      </c>
      <c r="D239" s="186">
        <v>445</v>
      </c>
      <c r="E239" s="186">
        <v>452</v>
      </c>
      <c r="F239" s="186">
        <v>306</v>
      </c>
      <c r="G239" s="186">
        <v>315</v>
      </c>
      <c r="H239" s="273">
        <v>0</v>
      </c>
      <c r="I239" s="273">
        <v>0</v>
      </c>
      <c r="J239" s="186">
        <v>375</v>
      </c>
      <c r="K239" s="186">
        <v>416</v>
      </c>
      <c r="L239" s="186">
        <v>411</v>
      </c>
      <c r="M239" s="186">
        <v>439</v>
      </c>
      <c r="N239" s="186">
        <v>480</v>
      </c>
      <c r="O239" s="186">
        <v>546</v>
      </c>
      <c r="P239" s="186">
        <v>629</v>
      </c>
      <c r="Q239" s="186">
        <v>661</v>
      </c>
      <c r="R239" s="186">
        <v>800</v>
      </c>
      <c r="S239" s="186">
        <v>1002</v>
      </c>
      <c r="T239" s="186">
        <v>1163</v>
      </c>
      <c r="U239" s="186">
        <v>1246</v>
      </c>
      <c r="V239" s="186">
        <v>1294</v>
      </c>
      <c r="W239" s="295">
        <v>1442</v>
      </c>
    </row>
    <row r="240" spans="1:23" ht="15" customHeight="1">
      <c r="A240" s="296"/>
      <c r="B240" s="297"/>
      <c r="C240" s="298" t="s">
        <v>2112</v>
      </c>
      <c r="D240" s="299">
        <v>0</v>
      </c>
      <c r="E240" s="299">
        <v>0</v>
      </c>
      <c r="F240" s="299">
        <v>0</v>
      </c>
      <c r="G240" s="299">
        <v>0</v>
      </c>
      <c r="H240" s="279">
        <v>0</v>
      </c>
      <c r="I240" s="279">
        <v>0</v>
      </c>
      <c r="J240" s="299">
        <v>0</v>
      </c>
      <c r="K240" s="299">
        <v>0</v>
      </c>
      <c r="L240" s="299">
        <v>0</v>
      </c>
      <c r="M240" s="299">
        <v>0</v>
      </c>
      <c r="N240" s="299">
        <v>0</v>
      </c>
      <c r="O240" s="299">
        <v>0</v>
      </c>
      <c r="P240" s="299">
        <v>0</v>
      </c>
      <c r="Q240" s="299">
        <v>0</v>
      </c>
      <c r="R240" s="299">
        <v>0</v>
      </c>
      <c r="S240" s="299">
        <v>0</v>
      </c>
      <c r="T240" s="299">
        <v>0</v>
      </c>
      <c r="U240" s="299">
        <v>0</v>
      </c>
      <c r="V240" s="299">
        <v>2</v>
      </c>
      <c r="W240" s="300">
        <v>8</v>
      </c>
    </row>
    <row r="241" spans="1:23" ht="15" customHeight="1">
      <c r="A241" s="182" t="s">
        <v>1888</v>
      </c>
      <c r="B241" s="183" t="s">
        <v>1889</v>
      </c>
      <c r="C241" s="272" t="s">
        <v>2108</v>
      </c>
      <c r="D241" s="184">
        <v>12281</v>
      </c>
      <c r="E241" s="184">
        <v>12244</v>
      </c>
      <c r="F241" s="184">
        <v>12411</v>
      </c>
      <c r="G241" s="184">
        <v>12163</v>
      </c>
      <c r="H241" s="273">
        <v>12050</v>
      </c>
      <c r="I241" s="273">
        <v>15582</v>
      </c>
      <c r="J241" s="184">
        <v>15941</v>
      </c>
      <c r="K241" s="184">
        <v>15751</v>
      </c>
      <c r="L241" s="184">
        <v>15543</v>
      </c>
      <c r="M241" s="184">
        <v>15211</v>
      </c>
      <c r="N241" s="184">
        <v>14686</v>
      </c>
      <c r="O241" s="184">
        <v>14915</v>
      </c>
      <c r="P241" s="184">
        <v>15230</v>
      </c>
      <c r="Q241" s="184">
        <v>15354</v>
      </c>
      <c r="R241" s="184">
        <v>15105</v>
      </c>
      <c r="S241" s="184">
        <v>15060</v>
      </c>
      <c r="T241" s="184">
        <v>14812</v>
      </c>
      <c r="U241" s="185">
        <v>14150</v>
      </c>
      <c r="V241" s="185">
        <v>13288</v>
      </c>
      <c r="W241" s="188">
        <v>12300</v>
      </c>
    </row>
    <row r="242" spans="1:23" ht="15" customHeight="1">
      <c r="A242" s="182"/>
      <c r="B242" s="183"/>
      <c r="C242" s="272" t="s">
        <v>2109</v>
      </c>
      <c r="D242" s="184">
        <v>4867</v>
      </c>
      <c r="E242" s="184">
        <v>4898</v>
      </c>
      <c r="F242" s="184">
        <v>5035</v>
      </c>
      <c r="G242" s="184">
        <v>4888</v>
      </c>
      <c r="H242" s="273">
        <v>0</v>
      </c>
      <c r="I242" s="273">
        <v>0</v>
      </c>
      <c r="J242" s="184">
        <v>5656</v>
      </c>
      <c r="K242" s="184">
        <v>5429</v>
      </c>
      <c r="L242" s="184">
        <v>5048</v>
      </c>
      <c r="M242" s="184">
        <v>4208</v>
      </c>
      <c r="N242" s="184">
        <v>3455</v>
      </c>
      <c r="O242" s="184">
        <v>3342</v>
      </c>
      <c r="P242" s="184">
        <v>3324</v>
      </c>
      <c r="Q242" s="184">
        <v>3296</v>
      </c>
      <c r="R242" s="184">
        <v>2923</v>
      </c>
      <c r="S242" s="184">
        <v>2604</v>
      </c>
      <c r="T242" s="184">
        <v>2213</v>
      </c>
      <c r="U242" s="185">
        <v>1848</v>
      </c>
      <c r="V242" s="185">
        <v>1583</v>
      </c>
      <c r="W242" s="188">
        <v>1310</v>
      </c>
    </row>
    <row r="243" spans="1:23" ht="15" customHeight="1">
      <c r="A243" s="182"/>
      <c r="B243" s="183"/>
      <c r="C243" s="272" t="s">
        <v>2110</v>
      </c>
      <c r="D243" s="184">
        <v>6133</v>
      </c>
      <c r="E243" s="184">
        <v>6083</v>
      </c>
      <c r="F243" s="184">
        <v>6498</v>
      </c>
      <c r="G243" s="184">
        <v>6429</v>
      </c>
      <c r="H243" s="273">
        <v>0</v>
      </c>
      <c r="I243" s="273">
        <v>0</v>
      </c>
      <c r="J243" s="184">
        <v>9185</v>
      </c>
      <c r="K243" s="184">
        <v>9124</v>
      </c>
      <c r="L243" s="184">
        <v>9191</v>
      </c>
      <c r="M243" s="184">
        <v>9585</v>
      </c>
      <c r="N243" s="184">
        <v>9668</v>
      </c>
      <c r="O243" s="184">
        <v>9876</v>
      </c>
      <c r="P243" s="184">
        <v>9949</v>
      </c>
      <c r="Q243" s="184">
        <v>9935</v>
      </c>
      <c r="R243" s="184">
        <v>9731</v>
      </c>
      <c r="S243" s="184">
        <v>9527</v>
      </c>
      <c r="T243" s="184">
        <v>9322</v>
      </c>
      <c r="U243" s="185">
        <v>8767</v>
      </c>
      <c r="V243" s="185">
        <v>7985</v>
      </c>
      <c r="W243" s="188">
        <v>6915</v>
      </c>
    </row>
    <row r="244" spans="1:23" ht="15" customHeight="1">
      <c r="A244" s="182"/>
      <c r="B244" s="183"/>
      <c r="C244" s="272" t="s">
        <v>2111</v>
      </c>
      <c r="D244" s="184">
        <v>1281</v>
      </c>
      <c r="E244" s="184">
        <v>1263</v>
      </c>
      <c r="F244" s="184">
        <v>878</v>
      </c>
      <c r="G244" s="184">
        <v>846</v>
      </c>
      <c r="H244" s="273">
        <v>0</v>
      </c>
      <c r="I244" s="273">
        <v>0</v>
      </c>
      <c r="J244" s="184">
        <v>1099</v>
      </c>
      <c r="K244" s="184">
        <v>1198</v>
      </c>
      <c r="L244" s="184">
        <v>1304</v>
      </c>
      <c r="M244" s="184">
        <v>1418</v>
      </c>
      <c r="N244" s="184">
        <v>1563</v>
      </c>
      <c r="O244" s="184">
        <v>1697</v>
      </c>
      <c r="P244" s="184">
        <v>1957</v>
      </c>
      <c r="Q244" s="184">
        <v>2123</v>
      </c>
      <c r="R244" s="184">
        <v>2451</v>
      </c>
      <c r="S244" s="184">
        <v>2929</v>
      </c>
      <c r="T244" s="184">
        <v>3277</v>
      </c>
      <c r="U244" s="185">
        <v>3501</v>
      </c>
      <c r="V244" s="185">
        <v>3718</v>
      </c>
      <c r="W244" s="188">
        <v>4060</v>
      </c>
    </row>
    <row r="245" spans="1:23" ht="15" customHeight="1">
      <c r="A245" s="275"/>
      <c r="B245" s="276"/>
      <c r="C245" s="277" t="s">
        <v>2112</v>
      </c>
      <c r="D245" s="278">
        <v>0</v>
      </c>
      <c r="E245" s="278">
        <v>0</v>
      </c>
      <c r="F245" s="278">
        <v>0</v>
      </c>
      <c r="G245" s="278">
        <v>0</v>
      </c>
      <c r="H245" s="279">
        <v>0</v>
      </c>
      <c r="I245" s="279">
        <v>0</v>
      </c>
      <c r="J245" s="278">
        <v>1</v>
      </c>
      <c r="K245" s="278">
        <v>0</v>
      </c>
      <c r="L245" s="278">
        <v>0</v>
      </c>
      <c r="M245" s="278">
        <v>0</v>
      </c>
      <c r="N245" s="278">
        <v>0</v>
      </c>
      <c r="O245" s="278">
        <v>0</v>
      </c>
      <c r="P245" s="278">
        <v>0</v>
      </c>
      <c r="Q245" s="278">
        <v>0</v>
      </c>
      <c r="R245" s="278">
        <v>0</v>
      </c>
      <c r="S245" s="278">
        <v>0</v>
      </c>
      <c r="T245" s="278">
        <v>0</v>
      </c>
      <c r="U245" s="280">
        <v>34</v>
      </c>
      <c r="V245" s="280">
        <v>2</v>
      </c>
      <c r="W245" s="282">
        <v>15</v>
      </c>
    </row>
    <row r="246" spans="1:23" ht="15" customHeight="1">
      <c r="A246" s="182" t="s">
        <v>1890</v>
      </c>
      <c r="B246" s="183" t="s">
        <v>1891</v>
      </c>
      <c r="C246" s="272" t="s">
        <v>2108</v>
      </c>
      <c r="D246" s="184">
        <v>11377</v>
      </c>
      <c r="E246" s="184">
        <v>11627</v>
      </c>
      <c r="F246" s="184">
        <v>12155</v>
      </c>
      <c r="G246" s="184">
        <v>12130</v>
      </c>
      <c r="H246" s="273">
        <v>12340</v>
      </c>
      <c r="I246" s="273">
        <v>16240</v>
      </c>
      <c r="J246" s="184">
        <v>16385</v>
      </c>
      <c r="K246" s="184">
        <v>16347</v>
      </c>
      <c r="L246" s="184">
        <v>16312</v>
      </c>
      <c r="M246" s="184">
        <v>16322</v>
      </c>
      <c r="N246" s="184">
        <v>16637</v>
      </c>
      <c r="O246" s="184">
        <v>17603</v>
      </c>
      <c r="P246" s="184">
        <v>18089</v>
      </c>
      <c r="Q246" s="184">
        <v>18787</v>
      </c>
      <c r="R246" s="184">
        <v>19913</v>
      </c>
      <c r="S246" s="184">
        <v>19854</v>
      </c>
      <c r="T246" s="184">
        <v>19582</v>
      </c>
      <c r="U246" s="185">
        <v>20669</v>
      </c>
      <c r="V246" s="185">
        <v>19830</v>
      </c>
      <c r="W246" s="188">
        <v>19738</v>
      </c>
    </row>
    <row r="247" spans="1:23" ht="15" customHeight="1">
      <c r="A247" s="182"/>
      <c r="B247" s="183"/>
      <c r="C247" s="272" t="s">
        <v>2109</v>
      </c>
      <c r="D247" s="184">
        <v>4462</v>
      </c>
      <c r="E247" s="184">
        <v>4658</v>
      </c>
      <c r="F247" s="184">
        <v>4760</v>
      </c>
      <c r="G247" s="184">
        <v>4775</v>
      </c>
      <c r="H247" s="273">
        <v>0</v>
      </c>
      <c r="I247" s="273">
        <v>0</v>
      </c>
      <c r="J247" s="184">
        <v>5746</v>
      </c>
      <c r="K247" s="184">
        <v>5490</v>
      </c>
      <c r="L247" s="184">
        <v>4944</v>
      </c>
      <c r="M247" s="184">
        <v>4257</v>
      </c>
      <c r="N247" s="184">
        <v>3888</v>
      </c>
      <c r="O247" s="184">
        <v>4134</v>
      </c>
      <c r="P247" s="184">
        <v>4197</v>
      </c>
      <c r="Q247" s="184">
        <v>4241</v>
      </c>
      <c r="R247" s="184">
        <v>3666</v>
      </c>
      <c r="S247" s="184">
        <v>3287</v>
      </c>
      <c r="T247" s="184">
        <v>3041</v>
      </c>
      <c r="U247" s="185">
        <v>2865</v>
      </c>
      <c r="V247" s="185">
        <v>2724</v>
      </c>
      <c r="W247" s="188">
        <v>2698</v>
      </c>
    </row>
    <row r="248" spans="1:23" ht="15" customHeight="1">
      <c r="A248" s="182"/>
      <c r="B248" s="183"/>
      <c r="C248" s="272" t="s">
        <v>2110</v>
      </c>
      <c r="D248" s="184">
        <v>5857</v>
      </c>
      <c r="E248" s="184">
        <v>5884</v>
      </c>
      <c r="F248" s="184">
        <v>6664</v>
      </c>
      <c r="G248" s="184">
        <v>6622</v>
      </c>
      <c r="H248" s="273">
        <v>0</v>
      </c>
      <c r="I248" s="273">
        <v>0</v>
      </c>
      <c r="J248" s="184">
        <v>9578</v>
      </c>
      <c r="K248" s="184">
        <v>9643</v>
      </c>
      <c r="L248" s="184">
        <v>9993</v>
      </c>
      <c r="M248" s="184">
        <v>10631</v>
      </c>
      <c r="N248" s="184">
        <v>11110</v>
      </c>
      <c r="O248" s="184">
        <v>11600</v>
      </c>
      <c r="P248" s="184">
        <v>11701</v>
      </c>
      <c r="Q248" s="184">
        <v>11959</v>
      </c>
      <c r="R248" s="184">
        <v>13227</v>
      </c>
      <c r="S248" s="184">
        <v>13090</v>
      </c>
      <c r="T248" s="184">
        <v>12706</v>
      </c>
      <c r="U248" s="185">
        <v>13594</v>
      </c>
      <c r="V248" s="185">
        <v>12336</v>
      </c>
      <c r="W248" s="188">
        <v>11603</v>
      </c>
    </row>
    <row r="249" spans="1:23" ht="15" customHeight="1">
      <c r="A249" s="182"/>
      <c r="B249" s="183"/>
      <c r="C249" s="272" t="s">
        <v>2111</v>
      </c>
      <c r="D249" s="184">
        <v>1058</v>
      </c>
      <c r="E249" s="184">
        <v>1085</v>
      </c>
      <c r="F249" s="184">
        <v>731</v>
      </c>
      <c r="G249" s="184">
        <v>733</v>
      </c>
      <c r="H249" s="273">
        <v>0</v>
      </c>
      <c r="I249" s="273">
        <v>0</v>
      </c>
      <c r="J249" s="184">
        <v>1060</v>
      </c>
      <c r="K249" s="184">
        <v>1214</v>
      </c>
      <c r="L249" s="184">
        <v>1375</v>
      </c>
      <c r="M249" s="184">
        <v>1434</v>
      </c>
      <c r="N249" s="184">
        <v>1639</v>
      </c>
      <c r="O249" s="184">
        <v>1869</v>
      </c>
      <c r="P249" s="184">
        <v>2191</v>
      </c>
      <c r="Q249" s="184">
        <v>2587</v>
      </c>
      <c r="R249" s="184">
        <v>3020</v>
      </c>
      <c r="S249" s="184">
        <v>3477</v>
      </c>
      <c r="T249" s="184">
        <v>3835</v>
      </c>
      <c r="U249" s="185">
        <v>4210</v>
      </c>
      <c r="V249" s="185">
        <v>4689</v>
      </c>
      <c r="W249" s="188">
        <v>5360</v>
      </c>
    </row>
    <row r="250" spans="1:23" ht="15" customHeight="1">
      <c r="A250" s="275"/>
      <c r="B250" s="276"/>
      <c r="C250" s="277" t="s">
        <v>2112</v>
      </c>
      <c r="D250" s="278">
        <v>0</v>
      </c>
      <c r="E250" s="278">
        <v>0</v>
      </c>
      <c r="F250" s="278">
        <v>0</v>
      </c>
      <c r="G250" s="278">
        <v>0</v>
      </c>
      <c r="H250" s="279">
        <v>0</v>
      </c>
      <c r="I250" s="279">
        <v>0</v>
      </c>
      <c r="J250" s="278">
        <v>1</v>
      </c>
      <c r="K250" s="278">
        <v>0</v>
      </c>
      <c r="L250" s="278">
        <v>0</v>
      </c>
      <c r="M250" s="278">
        <v>0</v>
      </c>
      <c r="N250" s="278">
        <v>0</v>
      </c>
      <c r="O250" s="278">
        <v>0</v>
      </c>
      <c r="P250" s="278">
        <v>0</v>
      </c>
      <c r="Q250" s="278">
        <v>0</v>
      </c>
      <c r="R250" s="278">
        <v>0</v>
      </c>
      <c r="S250" s="278">
        <v>0</v>
      </c>
      <c r="T250" s="278">
        <v>0</v>
      </c>
      <c r="U250" s="280">
        <v>0</v>
      </c>
      <c r="V250" s="280">
        <v>81</v>
      </c>
      <c r="W250" s="282">
        <v>77</v>
      </c>
    </row>
    <row r="251" spans="1:23" ht="15" customHeight="1">
      <c r="A251" s="182">
        <v>904</v>
      </c>
      <c r="B251" s="183" t="s">
        <v>1892</v>
      </c>
      <c r="C251" s="272" t="s">
        <v>2108</v>
      </c>
      <c r="D251" s="184">
        <v>13799</v>
      </c>
      <c r="E251" s="184">
        <v>13500</v>
      </c>
      <c r="F251" s="184">
        <v>13512</v>
      </c>
      <c r="G251" s="184">
        <v>13217</v>
      </c>
      <c r="H251" s="273">
        <v>13646</v>
      </c>
      <c r="I251" s="273">
        <v>16597</v>
      </c>
      <c r="J251" s="184">
        <v>16866</v>
      </c>
      <c r="K251" s="184">
        <v>16514</v>
      </c>
      <c r="L251" s="184">
        <v>15799</v>
      </c>
      <c r="M251" s="184">
        <v>15132</v>
      </c>
      <c r="N251" s="184">
        <v>14659</v>
      </c>
      <c r="O251" s="184">
        <v>14517</v>
      </c>
      <c r="P251" s="184">
        <v>14401</v>
      </c>
      <c r="Q251" s="184">
        <v>14266</v>
      </c>
      <c r="R251" s="184">
        <v>14492</v>
      </c>
      <c r="S251" s="184">
        <v>13829</v>
      </c>
      <c r="T251" s="184">
        <v>13500</v>
      </c>
      <c r="U251" s="185">
        <v>13077</v>
      </c>
      <c r="V251" s="185">
        <v>12289</v>
      </c>
      <c r="W251" s="188">
        <v>11452</v>
      </c>
    </row>
    <row r="252" spans="1:23" ht="15" customHeight="1">
      <c r="A252" s="182"/>
      <c r="B252" s="183"/>
      <c r="C252" s="272" t="s">
        <v>2109</v>
      </c>
      <c r="D252" s="184">
        <v>5360</v>
      </c>
      <c r="E252" s="184">
        <v>5379</v>
      </c>
      <c r="F252" s="184">
        <v>5317</v>
      </c>
      <c r="G252" s="184">
        <v>5291</v>
      </c>
      <c r="H252" s="273">
        <v>0</v>
      </c>
      <c r="I252" s="273">
        <v>0</v>
      </c>
      <c r="J252" s="184">
        <v>5917</v>
      </c>
      <c r="K252" s="184">
        <v>5635</v>
      </c>
      <c r="L252" s="184">
        <v>5019</v>
      </c>
      <c r="M252" s="184">
        <v>4229</v>
      </c>
      <c r="N252" s="184">
        <v>3512</v>
      </c>
      <c r="O252" s="184">
        <v>3279</v>
      </c>
      <c r="P252" s="184">
        <v>3108</v>
      </c>
      <c r="Q252" s="184">
        <v>2945</v>
      </c>
      <c r="R252" s="184">
        <v>2683</v>
      </c>
      <c r="S252" s="184">
        <v>2430</v>
      </c>
      <c r="T252" s="184">
        <v>2163</v>
      </c>
      <c r="U252" s="185">
        <v>1881</v>
      </c>
      <c r="V252" s="185">
        <v>1614</v>
      </c>
      <c r="W252" s="188">
        <v>1329</v>
      </c>
    </row>
    <row r="253" spans="1:23" ht="15" customHeight="1">
      <c r="A253" s="182"/>
      <c r="B253" s="183"/>
      <c r="C253" s="272" t="s">
        <v>2110</v>
      </c>
      <c r="D253" s="184">
        <v>6994</v>
      </c>
      <c r="E253" s="184">
        <v>6691</v>
      </c>
      <c r="F253" s="184">
        <v>7203</v>
      </c>
      <c r="G253" s="184">
        <v>7003</v>
      </c>
      <c r="H253" s="273">
        <v>0</v>
      </c>
      <c r="I253" s="273">
        <v>0</v>
      </c>
      <c r="J253" s="184">
        <v>9836</v>
      </c>
      <c r="K253" s="184">
        <v>9682</v>
      </c>
      <c r="L253" s="184">
        <v>9465</v>
      </c>
      <c r="M253" s="184">
        <v>9428</v>
      </c>
      <c r="N253" s="184">
        <v>9463</v>
      </c>
      <c r="O253" s="184">
        <v>9408</v>
      </c>
      <c r="P253" s="184">
        <v>9219</v>
      </c>
      <c r="Q253" s="184">
        <v>9055</v>
      </c>
      <c r="R253" s="184">
        <v>9269</v>
      </c>
      <c r="S253" s="184">
        <v>8415</v>
      </c>
      <c r="T253" s="184">
        <v>8005</v>
      </c>
      <c r="U253" s="185">
        <v>7658</v>
      </c>
      <c r="V253" s="185">
        <v>6918</v>
      </c>
      <c r="W253" s="188">
        <v>6217</v>
      </c>
    </row>
    <row r="254" spans="1:23" ht="15" customHeight="1">
      <c r="A254" s="182"/>
      <c r="B254" s="183"/>
      <c r="C254" s="272" t="s">
        <v>2111</v>
      </c>
      <c r="D254" s="184">
        <v>1445</v>
      </c>
      <c r="E254" s="184">
        <v>1430</v>
      </c>
      <c r="F254" s="184">
        <v>992</v>
      </c>
      <c r="G254" s="184">
        <v>923</v>
      </c>
      <c r="H254" s="273">
        <v>0</v>
      </c>
      <c r="I254" s="273">
        <v>0</v>
      </c>
      <c r="J254" s="184">
        <v>1110</v>
      </c>
      <c r="K254" s="184">
        <v>1197</v>
      </c>
      <c r="L254" s="184">
        <v>1315</v>
      </c>
      <c r="M254" s="184">
        <v>1475</v>
      </c>
      <c r="N254" s="184">
        <v>1684</v>
      </c>
      <c r="O254" s="184">
        <v>1830</v>
      </c>
      <c r="P254" s="184">
        <v>2074</v>
      </c>
      <c r="Q254" s="184">
        <v>2264</v>
      </c>
      <c r="R254" s="184">
        <v>2540</v>
      </c>
      <c r="S254" s="184">
        <v>2984</v>
      </c>
      <c r="T254" s="184">
        <v>3332</v>
      </c>
      <c r="U254" s="185">
        <v>3538</v>
      </c>
      <c r="V254" s="185">
        <v>3755</v>
      </c>
      <c r="W254" s="188">
        <v>3904</v>
      </c>
    </row>
    <row r="255" spans="1:23" ht="15" customHeight="1">
      <c r="A255" s="275"/>
      <c r="B255" s="276"/>
      <c r="C255" s="277" t="s">
        <v>2112</v>
      </c>
      <c r="D255" s="278">
        <v>0</v>
      </c>
      <c r="E255" s="278">
        <v>0</v>
      </c>
      <c r="F255" s="278">
        <v>0</v>
      </c>
      <c r="G255" s="278">
        <v>0</v>
      </c>
      <c r="H255" s="279">
        <v>0</v>
      </c>
      <c r="I255" s="279">
        <v>0</v>
      </c>
      <c r="J255" s="278">
        <v>3</v>
      </c>
      <c r="K255" s="278">
        <v>0</v>
      </c>
      <c r="L255" s="278">
        <v>0</v>
      </c>
      <c r="M255" s="278">
        <v>0</v>
      </c>
      <c r="N255" s="278">
        <v>0</v>
      </c>
      <c r="O255" s="278">
        <v>0</v>
      </c>
      <c r="P255" s="278">
        <v>0</v>
      </c>
      <c r="Q255" s="278">
        <v>2</v>
      </c>
      <c r="R255" s="278">
        <v>0</v>
      </c>
      <c r="S255" s="278">
        <v>0</v>
      </c>
      <c r="T255" s="278">
        <v>0</v>
      </c>
      <c r="U255" s="280">
        <v>0</v>
      </c>
      <c r="V255" s="280">
        <v>2</v>
      </c>
      <c r="W255" s="282">
        <v>2</v>
      </c>
    </row>
    <row r="256" spans="1:23" ht="15" customHeight="1">
      <c r="A256" s="292" t="s">
        <v>1893</v>
      </c>
      <c r="B256" s="293" t="s">
        <v>1894</v>
      </c>
      <c r="C256" s="294" t="s">
        <v>2108</v>
      </c>
      <c r="D256" s="186">
        <v>7987</v>
      </c>
      <c r="E256" s="186">
        <v>7821</v>
      </c>
      <c r="F256" s="186">
        <v>7750</v>
      </c>
      <c r="G256" s="186">
        <v>7697</v>
      </c>
      <c r="H256" s="273">
        <v>8065</v>
      </c>
      <c r="I256" s="273">
        <v>9712</v>
      </c>
      <c r="J256" s="186">
        <v>9966</v>
      </c>
      <c r="K256" s="186">
        <v>9653</v>
      </c>
      <c r="L256" s="186">
        <v>9226</v>
      </c>
      <c r="M256" s="186">
        <v>8769</v>
      </c>
      <c r="N256" s="186">
        <v>8575</v>
      </c>
      <c r="O256" s="186">
        <v>8517</v>
      </c>
      <c r="P256" s="186">
        <v>8575</v>
      </c>
      <c r="Q256" s="186">
        <v>8477</v>
      </c>
      <c r="R256" s="186">
        <v>8416</v>
      </c>
      <c r="S256" s="186">
        <v>8432</v>
      </c>
      <c r="T256" s="186">
        <v>8261</v>
      </c>
      <c r="U256" s="186">
        <v>8034</v>
      </c>
      <c r="V256" s="186">
        <v>7586</v>
      </c>
      <c r="W256" s="295">
        <v>7063</v>
      </c>
    </row>
    <row r="257" spans="1:23" ht="15" customHeight="1">
      <c r="A257" s="292"/>
      <c r="B257" s="293"/>
      <c r="C257" s="294" t="s">
        <v>2109</v>
      </c>
      <c r="D257" s="186">
        <v>3087</v>
      </c>
      <c r="E257" s="186">
        <v>3064</v>
      </c>
      <c r="F257" s="186">
        <v>2990</v>
      </c>
      <c r="G257" s="186">
        <v>3058</v>
      </c>
      <c r="H257" s="273">
        <v>0</v>
      </c>
      <c r="I257" s="273">
        <v>0</v>
      </c>
      <c r="J257" s="186">
        <v>3563</v>
      </c>
      <c r="K257" s="186">
        <v>3282</v>
      </c>
      <c r="L257" s="186">
        <v>2907</v>
      </c>
      <c r="M257" s="186">
        <v>2457</v>
      </c>
      <c r="N257" s="186">
        <v>2035</v>
      </c>
      <c r="O257" s="186">
        <v>1955</v>
      </c>
      <c r="P257" s="186">
        <v>1895</v>
      </c>
      <c r="Q257" s="186">
        <v>1789</v>
      </c>
      <c r="R257" s="186">
        <v>1648</v>
      </c>
      <c r="S257" s="186">
        <v>1493</v>
      </c>
      <c r="T257" s="186">
        <v>1387</v>
      </c>
      <c r="U257" s="186">
        <v>1165</v>
      </c>
      <c r="V257" s="186">
        <v>1004</v>
      </c>
      <c r="W257" s="295">
        <v>804</v>
      </c>
    </row>
    <row r="258" spans="1:23" ht="15" customHeight="1">
      <c r="A258" s="292"/>
      <c r="B258" s="293"/>
      <c r="C258" s="294" t="s">
        <v>2110</v>
      </c>
      <c r="D258" s="186">
        <v>4031</v>
      </c>
      <c r="E258" s="186">
        <v>3877</v>
      </c>
      <c r="F258" s="186">
        <v>4153</v>
      </c>
      <c r="G258" s="186">
        <v>4076</v>
      </c>
      <c r="H258" s="273">
        <v>0</v>
      </c>
      <c r="I258" s="273">
        <v>0</v>
      </c>
      <c r="J258" s="186">
        <v>5754</v>
      </c>
      <c r="K258" s="186">
        <v>5681</v>
      </c>
      <c r="L258" s="186">
        <v>5532</v>
      </c>
      <c r="M258" s="186">
        <v>5441</v>
      </c>
      <c r="N258" s="186">
        <v>5530</v>
      </c>
      <c r="O258" s="186">
        <v>5459</v>
      </c>
      <c r="P258" s="186">
        <v>5454</v>
      </c>
      <c r="Q258" s="186">
        <v>5366</v>
      </c>
      <c r="R258" s="186">
        <v>5290</v>
      </c>
      <c r="S258" s="186">
        <v>5164</v>
      </c>
      <c r="T258" s="186">
        <v>4920</v>
      </c>
      <c r="U258" s="186">
        <v>4770</v>
      </c>
      <c r="V258" s="186">
        <v>4314</v>
      </c>
      <c r="W258" s="295">
        <v>3862</v>
      </c>
    </row>
    <row r="259" spans="1:23" ht="15" customHeight="1">
      <c r="A259" s="292"/>
      <c r="B259" s="293"/>
      <c r="C259" s="294" t="s">
        <v>2111</v>
      </c>
      <c r="D259" s="186">
        <v>869</v>
      </c>
      <c r="E259" s="186">
        <v>880</v>
      </c>
      <c r="F259" s="186">
        <v>607</v>
      </c>
      <c r="G259" s="186">
        <v>563</v>
      </c>
      <c r="H259" s="273">
        <v>0</v>
      </c>
      <c r="I259" s="273">
        <v>0</v>
      </c>
      <c r="J259" s="186">
        <v>646</v>
      </c>
      <c r="K259" s="186">
        <v>690</v>
      </c>
      <c r="L259" s="186">
        <v>787</v>
      </c>
      <c r="M259" s="186">
        <v>871</v>
      </c>
      <c r="N259" s="186">
        <v>1010</v>
      </c>
      <c r="O259" s="186">
        <v>1103</v>
      </c>
      <c r="P259" s="186">
        <v>1226</v>
      </c>
      <c r="Q259" s="186">
        <v>1322</v>
      </c>
      <c r="R259" s="186">
        <v>1478</v>
      </c>
      <c r="S259" s="186">
        <v>1775</v>
      </c>
      <c r="T259" s="186">
        <v>1954</v>
      </c>
      <c r="U259" s="186">
        <v>2099</v>
      </c>
      <c r="V259" s="186">
        <v>2266</v>
      </c>
      <c r="W259" s="295">
        <v>2396</v>
      </c>
    </row>
    <row r="260" spans="1:23" ht="15" customHeight="1">
      <c r="A260" s="296"/>
      <c r="B260" s="297"/>
      <c r="C260" s="298" t="s">
        <v>2112</v>
      </c>
      <c r="D260" s="299">
        <v>0</v>
      </c>
      <c r="E260" s="299">
        <v>0</v>
      </c>
      <c r="F260" s="299">
        <v>0</v>
      </c>
      <c r="G260" s="299">
        <v>0</v>
      </c>
      <c r="H260" s="279">
        <v>0</v>
      </c>
      <c r="I260" s="279">
        <v>0</v>
      </c>
      <c r="J260" s="299">
        <v>3</v>
      </c>
      <c r="K260" s="299">
        <v>0</v>
      </c>
      <c r="L260" s="299">
        <v>0</v>
      </c>
      <c r="M260" s="299">
        <v>0</v>
      </c>
      <c r="N260" s="299">
        <v>0</v>
      </c>
      <c r="O260" s="299">
        <v>0</v>
      </c>
      <c r="P260" s="299">
        <v>0</v>
      </c>
      <c r="Q260" s="299">
        <v>0</v>
      </c>
      <c r="R260" s="299">
        <v>0</v>
      </c>
      <c r="S260" s="299">
        <v>0</v>
      </c>
      <c r="T260" s="299">
        <v>0</v>
      </c>
      <c r="U260" s="299">
        <v>0</v>
      </c>
      <c r="V260" s="299">
        <v>2</v>
      </c>
      <c r="W260" s="300">
        <v>1</v>
      </c>
    </row>
    <row r="261" spans="1:23" ht="15" customHeight="1">
      <c r="A261" s="292" t="s">
        <v>1895</v>
      </c>
      <c r="B261" s="293" t="s">
        <v>1896</v>
      </c>
      <c r="C261" s="294" t="s">
        <v>2108</v>
      </c>
      <c r="D261" s="186">
        <v>5812</v>
      </c>
      <c r="E261" s="186">
        <v>5679</v>
      </c>
      <c r="F261" s="186">
        <v>5762</v>
      </c>
      <c r="G261" s="186">
        <v>5520</v>
      </c>
      <c r="H261" s="273">
        <v>5581</v>
      </c>
      <c r="I261" s="273">
        <v>6885</v>
      </c>
      <c r="J261" s="186">
        <v>6900</v>
      </c>
      <c r="K261" s="186">
        <v>6861</v>
      </c>
      <c r="L261" s="186">
        <v>6573</v>
      </c>
      <c r="M261" s="186">
        <v>6363</v>
      </c>
      <c r="N261" s="186">
        <v>6084</v>
      </c>
      <c r="O261" s="186">
        <v>6000</v>
      </c>
      <c r="P261" s="186">
        <v>5826</v>
      </c>
      <c r="Q261" s="186">
        <v>5789</v>
      </c>
      <c r="R261" s="186">
        <v>6076</v>
      </c>
      <c r="S261" s="186">
        <v>5397</v>
      </c>
      <c r="T261" s="186">
        <v>5239</v>
      </c>
      <c r="U261" s="186">
        <v>5043</v>
      </c>
      <c r="V261" s="186">
        <v>4703</v>
      </c>
      <c r="W261" s="295">
        <v>4389</v>
      </c>
    </row>
    <row r="262" spans="1:23" ht="15" customHeight="1">
      <c r="A262" s="292"/>
      <c r="B262" s="293"/>
      <c r="C262" s="294" t="s">
        <v>2109</v>
      </c>
      <c r="D262" s="186">
        <v>2273</v>
      </c>
      <c r="E262" s="186">
        <v>2315</v>
      </c>
      <c r="F262" s="186">
        <v>2327</v>
      </c>
      <c r="G262" s="186">
        <v>2233</v>
      </c>
      <c r="H262" s="273">
        <v>0</v>
      </c>
      <c r="I262" s="273">
        <v>0</v>
      </c>
      <c r="J262" s="186">
        <v>2354</v>
      </c>
      <c r="K262" s="186">
        <v>2353</v>
      </c>
      <c r="L262" s="186">
        <v>2112</v>
      </c>
      <c r="M262" s="186">
        <v>1772</v>
      </c>
      <c r="N262" s="186">
        <v>1477</v>
      </c>
      <c r="O262" s="186">
        <v>1324</v>
      </c>
      <c r="P262" s="186">
        <v>1213</v>
      </c>
      <c r="Q262" s="186">
        <v>1156</v>
      </c>
      <c r="R262" s="186">
        <v>1035</v>
      </c>
      <c r="S262" s="186">
        <v>937</v>
      </c>
      <c r="T262" s="186">
        <v>776</v>
      </c>
      <c r="U262" s="186">
        <v>716</v>
      </c>
      <c r="V262" s="186">
        <v>610</v>
      </c>
      <c r="W262" s="295">
        <v>525</v>
      </c>
    </row>
    <row r="263" spans="1:23" ht="15" customHeight="1">
      <c r="A263" s="292"/>
      <c r="B263" s="293"/>
      <c r="C263" s="294" t="s">
        <v>2110</v>
      </c>
      <c r="D263" s="186">
        <v>2963</v>
      </c>
      <c r="E263" s="186">
        <v>2814</v>
      </c>
      <c r="F263" s="186">
        <v>3050</v>
      </c>
      <c r="G263" s="186">
        <v>2927</v>
      </c>
      <c r="H263" s="273">
        <v>0</v>
      </c>
      <c r="I263" s="273">
        <v>0</v>
      </c>
      <c r="J263" s="186">
        <v>4082</v>
      </c>
      <c r="K263" s="186">
        <v>4001</v>
      </c>
      <c r="L263" s="186">
        <v>3933</v>
      </c>
      <c r="M263" s="186">
        <v>3987</v>
      </c>
      <c r="N263" s="186">
        <v>3933</v>
      </c>
      <c r="O263" s="186">
        <v>3949</v>
      </c>
      <c r="P263" s="186">
        <v>3765</v>
      </c>
      <c r="Q263" s="186">
        <v>3689</v>
      </c>
      <c r="R263" s="186">
        <v>3979</v>
      </c>
      <c r="S263" s="186">
        <v>3251</v>
      </c>
      <c r="T263" s="186">
        <v>3085</v>
      </c>
      <c r="U263" s="186">
        <v>2888</v>
      </c>
      <c r="V263" s="186">
        <v>2604</v>
      </c>
      <c r="W263" s="295">
        <v>2355</v>
      </c>
    </row>
    <row r="264" spans="1:23" ht="15" customHeight="1">
      <c r="A264" s="292"/>
      <c r="B264" s="293"/>
      <c r="C264" s="294" t="s">
        <v>2111</v>
      </c>
      <c r="D264" s="186">
        <v>576</v>
      </c>
      <c r="E264" s="186">
        <v>550</v>
      </c>
      <c r="F264" s="186">
        <v>385</v>
      </c>
      <c r="G264" s="186">
        <v>360</v>
      </c>
      <c r="H264" s="273">
        <v>0</v>
      </c>
      <c r="I264" s="273">
        <v>0</v>
      </c>
      <c r="J264" s="186">
        <v>464</v>
      </c>
      <c r="K264" s="186">
        <v>507</v>
      </c>
      <c r="L264" s="186">
        <v>528</v>
      </c>
      <c r="M264" s="186">
        <v>604</v>
      </c>
      <c r="N264" s="186">
        <v>674</v>
      </c>
      <c r="O264" s="186">
        <v>727</v>
      </c>
      <c r="P264" s="186">
        <v>848</v>
      </c>
      <c r="Q264" s="186">
        <v>942</v>
      </c>
      <c r="R264" s="186">
        <v>1062</v>
      </c>
      <c r="S264" s="186">
        <v>1209</v>
      </c>
      <c r="T264" s="186">
        <v>1378</v>
      </c>
      <c r="U264" s="186">
        <v>1439</v>
      </c>
      <c r="V264" s="186">
        <v>1489</v>
      </c>
      <c r="W264" s="295">
        <v>1508</v>
      </c>
    </row>
    <row r="265" spans="1:23" ht="15" customHeight="1">
      <c r="A265" s="296"/>
      <c r="B265" s="297"/>
      <c r="C265" s="298" t="s">
        <v>2112</v>
      </c>
      <c r="D265" s="299">
        <v>0</v>
      </c>
      <c r="E265" s="299">
        <v>0</v>
      </c>
      <c r="F265" s="299">
        <v>0</v>
      </c>
      <c r="G265" s="299">
        <v>0</v>
      </c>
      <c r="H265" s="279">
        <v>0</v>
      </c>
      <c r="I265" s="279">
        <v>0</v>
      </c>
      <c r="J265" s="299">
        <v>0</v>
      </c>
      <c r="K265" s="299">
        <v>0</v>
      </c>
      <c r="L265" s="299">
        <v>0</v>
      </c>
      <c r="M265" s="299">
        <v>0</v>
      </c>
      <c r="N265" s="299">
        <v>0</v>
      </c>
      <c r="O265" s="299">
        <v>0</v>
      </c>
      <c r="P265" s="299">
        <v>0</v>
      </c>
      <c r="Q265" s="299">
        <v>2</v>
      </c>
      <c r="R265" s="299">
        <v>0</v>
      </c>
      <c r="S265" s="299">
        <v>0</v>
      </c>
      <c r="T265" s="299">
        <v>0</v>
      </c>
      <c r="U265" s="299">
        <v>0</v>
      </c>
      <c r="V265" s="299">
        <v>0</v>
      </c>
      <c r="W265" s="300">
        <v>1</v>
      </c>
    </row>
    <row r="266" spans="1:23" ht="15" customHeight="1">
      <c r="A266" s="199" t="s">
        <v>1897</v>
      </c>
      <c r="B266" s="195"/>
      <c r="H266" s="287"/>
      <c r="I266" s="287"/>
      <c r="U266" s="288"/>
      <c r="V266" s="288"/>
      <c r="W266" s="195"/>
    </row>
    <row r="267" spans="1:23" ht="15" customHeight="1">
      <c r="A267" s="182" t="s">
        <v>1898</v>
      </c>
      <c r="B267" s="183" t="s">
        <v>1899</v>
      </c>
      <c r="C267" s="272" t="s">
        <v>2108</v>
      </c>
      <c r="D267" s="184">
        <v>25313</v>
      </c>
      <c r="E267" s="184">
        <v>18044</v>
      </c>
      <c r="F267" s="184">
        <v>19357</v>
      </c>
      <c r="G267" s="184">
        <v>21315</v>
      </c>
      <c r="H267" s="273">
        <v>29844</v>
      </c>
      <c r="I267" s="273">
        <v>34170</v>
      </c>
      <c r="J267" s="184">
        <v>35894</v>
      </c>
      <c r="K267" s="184">
        <v>35905</v>
      </c>
      <c r="L267" s="184">
        <v>36521</v>
      </c>
      <c r="M267" s="184">
        <v>38921</v>
      </c>
      <c r="N267" s="184">
        <v>40657</v>
      </c>
      <c r="O267" s="184">
        <v>42008</v>
      </c>
      <c r="P267" s="184">
        <v>41498</v>
      </c>
      <c r="Q267" s="184">
        <v>39868</v>
      </c>
      <c r="R267" s="184">
        <v>36871</v>
      </c>
      <c r="S267" s="184">
        <v>36103</v>
      </c>
      <c r="T267" s="184">
        <v>34320</v>
      </c>
      <c r="U267" s="185">
        <v>32475</v>
      </c>
      <c r="V267" s="185">
        <v>31158</v>
      </c>
      <c r="W267" s="188">
        <v>30129</v>
      </c>
    </row>
    <row r="268" spans="1:23" ht="15" customHeight="1">
      <c r="A268" s="182"/>
      <c r="B268" s="183"/>
      <c r="C268" s="272" t="s">
        <v>2109</v>
      </c>
      <c r="D268" s="184">
        <v>8651</v>
      </c>
      <c r="E268" s="184">
        <v>7013</v>
      </c>
      <c r="F268" s="184">
        <v>7313</v>
      </c>
      <c r="G268" s="184">
        <v>7974</v>
      </c>
      <c r="H268" s="273">
        <v>0</v>
      </c>
      <c r="I268" s="273">
        <v>0</v>
      </c>
      <c r="J268" s="184">
        <v>13420</v>
      </c>
      <c r="K268" s="184">
        <v>12975</v>
      </c>
      <c r="L268" s="184">
        <v>11341</v>
      </c>
      <c r="M268" s="184">
        <v>9855</v>
      </c>
      <c r="N268" s="184">
        <v>9786</v>
      </c>
      <c r="O268" s="184">
        <v>10590</v>
      </c>
      <c r="P268" s="184">
        <v>10114</v>
      </c>
      <c r="Q268" s="184">
        <v>8875</v>
      </c>
      <c r="R268" s="184">
        <v>6521</v>
      </c>
      <c r="S268" s="184">
        <v>5314</v>
      </c>
      <c r="T268" s="184">
        <v>4515</v>
      </c>
      <c r="U268" s="185">
        <v>3982</v>
      </c>
      <c r="V268" s="185">
        <v>3617</v>
      </c>
      <c r="W268" s="188">
        <v>3365</v>
      </c>
    </row>
    <row r="269" spans="1:23" ht="15" customHeight="1">
      <c r="A269" s="182"/>
      <c r="B269" s="183"/>
      <c r="C269" s="272" t="s">
        <v>2110</v>
      </c>
      <c r="D269" s="184">
        <v>15185</v>
      </c>
      <c r="E269" s="184">
        <v>9634</v>
      </c>
      <c r="F269" s="184">
        <v>11124</v>
      </c>
      <c r="G269" s="184">
        <v>12389</v>
      </c>
      <c r="H269" s="273">
        <v>0</v>
      </c>
      <c r="I269" s="273">
        <v>0</v>
      </c>
      <c r="J269" s="184">
        <v>20931</v>
      </c>
      <c r="K269" s="184">
        <v>21140</v>
      </c>
      <c r="L269" s="184">
        <v>23164</v>
      </c>
      <c r="M269" s="184">
        <v>26731</v>
      </c>
      <c r="N269" s="184">
        <v>28145</v>
      </c>
      <c r="O269" s="184">
        <v>28019</v>
      </c>
      <c r="P269" s="184">
        <v>27161</v>
      </c>
      <c r="Q269" s="184">
        <v>26029</v>
      </c>
      <c r="R269" s="184">
        <v>24592</v>
      </c>
      <c r="S269" s="184">
        <v>24197</v>
      </c>
      <c r="T269" s="184">
        <v>22367</v>
      </c>
      <c r="U269" s="185">
        <v>20247</v>
      </c>
      <c r="V269" s="185">
        <v>18337</v>
      </c>
      <c r="W269" s="188">
        <v>16316</v>
      </c>
    </row>
    <row r="270" spans="1:23" ht="15" customHeight="1">
      <c r="A270" s="182"/>
      <c r="B270" s="183"/>
      <c r="C270" s="272" t="s">
        <v>2111</v>
      </c>
      <c r="D270" s="184">
        <v>1477</v>
      </c>
      <c r="E270" s="184">
        <v>1397</v>
      </c>
      <c r="F270" s="184">
        <v>920</v>
      </c>
      <c r="G270" s="184">
        <v>952</v>
      </c>
      <c r="H270" s="273">
        <v>0</v>
      </c>
      <c r="I270" s="273">
        <v>0</v>
      </c>
      <c r="J270" s="184">
        <v>1543</v>
      </c>
      <c r="K270" s="184">
        <v>1790</v>
      </c>
      <c r="L270" s="184">
        <v>2016</v>
      </c>
      <c r="M270" s="184">
        <v>2335</v>
      </c>
      <c r="N270" s="184">
        <v>2726</v>
      </c>
      <c r="O270" s="184">
        <v>3399</v>
      </c>
      <c r="P270" s="184">
        <v>4221</v>
      </c>
      <c r="Q270" s="184">
        <v>4956</v>
      </c>
      <c r="R270" s="184">
        <v>5748</v>
      </c>
      <c r="S270" s="184">
        <v>6578</v>
      </c>
      <c r="T270" s="184">
        <v>7428</v>
      </c>
      <c r="U270" s="185">
        <v>8235</v>
      </c>
      <c r="V270" s="185">
        <v>9149</v>
      </c>
      <c r="W270" s="188">
        <v>10348</v>
      </c>
    </row>
    <row r="271" spans="1:23" ht="15" customHeight="1">
      <c r="A271" s="275"/>
      <c r="B271" s="276"/>
      <c r="C271" s="277" t="s">
        <v>2112</v>
      </c>
      <c r="D271" s="278">
        <v>0</v>
      </c>
      <c r="E271" s="278">
        <v>0</v>
      </c>
      <c r="F271" s="278">
        <v>0</v>
      </c>
      <c r="G271" s="278">
        <v>0</v>
      </c>
      <c r="H271" s="279">
        <v>0</v>
      </c>
      <c r="I271" s="279">
        <v>0</v>
      </c>
      <c r="J271" s="278">
        <v>0</v>
      </c>
      <c r="K271" s="278">
        <v>0</v>
      </c>
      <c r="L271" s="278">
        <v>0</v>
      </c>
      <c r="M271" s="278">
        <v>0</v>
      </c>
      <c r="N271" s="278">
        <v>0</v>
      </c>
      <c r="O271" s="278">
        <v>0</v>
      </c>
      <c r="P271" s="278">
        <v>2</v>
      </c>
      <c r="Q271" s="278">
        <v>8</v>
      </c>
      <c r="R271" s="278">
        <v>10</v>
      </c>
      <c r="S271" s="278">
        <v>14</v>
      </c>
      <c r="T271" s="278">
        <v>10</v>
      </c>
      <c r="U271" s="280">
        <v>11</v>
      </c>
      <c r="V271" s="280">
        <v>55</v>
      </c>
      <c r="W271" s="282">
        <v>100</v>
      </c>
    </row>
    <row r="272" spans="1:23" ht="15" customHeight="1">
      <c r="A272" s="182" t="s">
        <v>1900</v>
      </c>
      <c r="B272" s="183" t="s">
        <v>1901</v>
      </c>
      <c r="C272" s="272" t="s">
        <v>2108</v>
      </c>
      <c r="D272" s="184">
        <v>27211</v>
      </c>
      <c r="E272" s="184">
        <v>28248</v>
      </c>
      <c r="F272" s="184">
        <v>31305</v>
      </c>
      <c r="G272" s="184">
        <v>32542</v>
      </c>
      <c r="H272" s="273">
        <v>34446</v>
      </c>
      <c r="I272" s="273">
        <v>44162</v>
      </c>
      <c r="J272" s="184">
        <v>42596</v>
      </c>
      <c r="K272" s="184">
        <v>42116</v>
      </c>
      <c r="L272" s="184">
        <v>42381</v>
      </c>
      <c r="M272" s="184">
        <v>44698</v>
      </c>
      <c r="N272" s="184">
        <v>45942</v>
      </c>
      <c r="O272" s="184">
        <v>49583</v>
      </c>
      <c r="P272" s="184">
        <v>51046</v>
      </c>
      <c r="Q272" s="184">
        <v>52374</v>
      </c>
      <c r="R272" s="184">
        <v>51131</v>
      </c>
      <c r="S272" s="184">
        <v>51426</v>
      </c>
      <c r="T272" s="184">
        <v>52077</v>
      </c>
      <c r="U272" s="185">
        <v>51794</v>
      </c>
      <c r="V272" s="185">
        <v>50523</v>
      </c>
      <c r="W272" s="188">
        <v>48567</v>
      </c>
    </row>
    <row r="273" spans="1:23" ht="15" customHeight="1">
      <c r="A273" s="182"/>
      <c r="B273" s="183"/>
      <c r="C273" s="272" t="s">
        <v>2109</v>
      </c>
      <c r="D273" s="184">
        <v>10546</v>
      </c>
      <c r="E273" s="184">
        <v>10762</v>
      </c>
      <c r="F273" s="184">
        <v>11574</v>
      </c>
      <c r="G273" s="184">
        <v>12417</v>
      </c>
      <c r="H273" s="273">
        <v>0</v>
      </c>
      <c r="I273" s="273">
        <v>0</v>
      </c>
      <c r="J273" s="184">
        <v>14912</v>
      </c>
      <c r="K273" s="184">
        <v>13973</v>
      </c>
      <c r="L273" s="184">
        <v>12756</v>
      </c>
      <c r="M273" s="184">
        <v>11340</v>
      </c>
      <c r="N273" s="184">
        <v>11130</v>
      </c>
      <c r="O273" s="184">
        <v>12382</v>
      </c>
      <c r="P273" s="184">
        <v>12434</v>
      </c>
      <c r="Q273" s="184">
        <v>11672</v>
      </c>
      <c r="R273" s="184">
        <v>9924</v>
      </c>
      <c r="S273" s="184">
        <v>8746</v>
      </c>
      <c r="T273" s="184">
        <v>8223</v>
      </c>
      <c r="U273" s="185">
        <v>7556</v>
      </c>
      <c r="V273" s="185">
        <v>6970</v>
      </c>
      <c r="W273" s="188">
        <v>6064</v>
      </c>
    </row>
    <row r="274" spans="1:23" ht="15" customHeight="1">
      <c r="A274" s="182"/>
      <c r="B274" s="183"/>
      <c r="C274" s="272" t="s">
        <v>2110</v>
      </c>
      <c r="D274" s="184">
        <v>13738</v>
      </c>
      <c r="E274" s="184">
        <v>14619</v>
      </c>
      <c r="F274" s="184">
        <v>17767</v>
      </c>
      <c r="G274" s="184">
        <v>18063</v>
      </c>
      <c r="H274" s="273">
        <v>0</v>
      </c>
      <c r="I274" s="273">
        <v>0</v>
      </c>
      <c r="J274" s="184">
        <v>25097</v>
      </c>
      <c r="K274" s="184">
        <v>25348</v>
      </c>
      <c r="L274" s="184">
        <v>26606</v>
      </c>
      <c r="M274" s="184">
        <v>30038</v>
      </c>
      <c r="N274" s="184">
        <v>30741</v>
      </c>
      <c r="O274" s="184">
        <v>32284</v>
      </c>
      <c r="P274" s="184">
        <v>32792</v>
      </c>
      <c r="Q274" s="184">
        <v>34353</v>
      </c>
      <c r="R274" s="184">
        <v>34160</v>
      </c>
      <c r="S274" s="184">
        <v>34199</v>
      </c>
      <c r="T274" s="184">
        <v>33906</v>
      </c>
      <c r="U274" s="185">
        <v>32510</v>
      </c>
      <c r="V274" s="185">
        <v>30603</v>
      </c>
      <c r="W274" s="188">
        <v>27715</v>
      </c>
    </row>
    <row r="275" spans="1:23" ht="15" customHeight="1">
      <c r="A275" s="182"/>
      <c r="B275" s="183"/>
      <c r="C275" s="272" t="s">
        <v>2111</v>
      </c>
      <c r="D275" s="184">
        <v>2927</v>
      </c>
      <c r="E275" s="184">
        <v>2867</v>
      </c>
      <c r="F275" s="184">
        <v>1964</v>
      </c>
      <c r="G275" s="184">
        <v>2062</v>
      </c>
      <c r="H275" s="273">
        <v>0</v>
      </c>
      <c r="I275" s="273">
        <v>0</v>
      </c>
      <c r="J275" s="184">
        <v>2583</v>
      </c>
      <c r="K275" s="184">
        <v>2795</v>
      </c>
      <c r="L275" s="184">
        <v>3019</v>
      </c>
      <c r="M275" s="184">
        <v>3320</v>
      </c>
      <c r="N275" s="184">
        <v>4071</v>
      </c>
      <c r="O275" s="184">
        <v>4917</v>
      </c>
      <c r="P275" s="184">
        <v>5810</v>
      </c>
      <c r="Q275" s="184">
        <v>6349</v>
      </c>
      <c r="R275" s="184">
        <v>7047</v>
      </c>
      <c r="S275" s="184">
        <v>8481</v>
      </c>
      <c r="T275" s="184">
        <v>9940</v>
      </c>
      <c r="U275" s="185">
        <v>11507</v>
      </c>
      <c r="V275" s="185">
        <v>12888</v>
      </c>
      <c r="W275" s="188">
        <v>14623</v>
      </c>
    </row>
    <row r="276" spans="1:23" ht="15" customHeight="1">
      <c r="A276" s="275"/>
      <c r="B276" s="276"/>
      <c r="C276" s="277" t="s">
        <v>2112</v>
      </c>
      <c r="D276" s="278">
        <v>0</v>
      </c>
      <c r="E276" s="278">
        <v>0</v>
      </c>
      <c r="F276" s="278">
        <v>0</v>
      </c>
      <c r="G276" s="278">
        <v>0</v>
      </c>
      <c r="H276" s="279">
        <v>0</v>
      </c>
      <c r="I276" s="279">
        <v>0</v>
      </c>
      <c r="J276" s="278">
        <v>4</v>
      </c>
      <c r="K276" s="278">
        <v>0</v>
      </c>
      <c r="L276" s="278">
        <v>0</v>
      </c>
      <c r="M276" s="278">
        <v>0</v>
      </c>
      <c r="N276" s="278">
        <v>0</v>
      </c>
      <c r="O276" s="278">
        <v>0</v>
      </c>
      <c r="P276" s="278">
        <v>10</v>
      </c>
      <c r="Q276" s="278">
        <v>0</v>
      </c>
      <c r="R276" s="278">
        <v>0</v>
      </c>
      <c r="S276" s="278">
        <v>0</v>
      </c>
      <c r="T276" s="278">
        <v>8</v>
      </c>
      <c r="U276" s="280">
        <v>221</v>
      </c>
      <c r="V276" s="280">
        <v>62</v>
      </c>
      <c r="W276" s="282">
        <v>165</v>
      </c>
    </row>
    <row r="277" spans="1:23" ht="15" customHeight="1">
      <c r="A277" s="182">
        <v>227</v>
      </c>
      <c r="B277" s="183" t="s">
        <v>1902</v>
      </c>
      <c r="C277" s="272" t="s">
        <v>2108</v>
      </c>
      <c r="D277" s="184">
        <v>47489</v>
      </c>
      <c r="E277" s="184">
        <v>47595</v>
      </c>
      <c r="F277" s="184">
        <v>48732</v>
      </c>
      <c r="G277" s="184">
        <v>48204</v>
      </c>
      <c r="H277" s="273">
        <v>48492</v>
      </c>
      <c r="I277" s="273">
        <v>59217</v>
      </c>
      <c r="J277" s="184">
        <v>60289</v>
      </c>
      <c r="K277" s="184">
        <v>58655</v>
      </c>
      <c r="L277" s="184">
        <v>54590</v>
      </c>
      <c r="M277" s="184">
        <v>50889</v>
      </c>
      <c r="N277" s="184">
        <v>48558</v>
      </c>
      <c r="O277" s="184">
        <v>48791</v>
      </c>
      <c r="P277" s="184">
        <v>49084</v>
      </c>
      <c r="Q277" s="184">
        <v>48980</v>
      </c>
      <c r="R277" s="184">
        <v>48454</v>
      </c>
      <c r="S277" s="184">
        <v>47685</v>
      </c>
      <c r="T277" s="184">
        <v>45460</v>
      </c>
      <c r="U277" s="185">
        <v>43302</v>
      </c>
      <c r="V277" s="185">
        <v>40938</v>
      </c>
      <c r="W277" s="188">
        <v>37773</v>
      </c>
    </row>
    <row r="278" spans="1:23" ht="15" customHeight="1">
      <c r="A278" s="182"/>
      <c r="B278" s="183"/>
      <c r="C278" s="272" t="s">
        <v>2109</v>
      </c>
      <c r="D278" s="184">
        <v>18939</v>
      </c>
      <c r="E278" s="184">
        <v>19009</v>
      </c>
      <c r="F278" s="184">
        <v>19253</v>
      </c>
      <c r="G278" s="184">
        <v>19397</v>
      </c>
      <c r="H278" s="273">
        <v>0</v>
      </c>
      <c r="I278" s="273">
        <v>0</v>
      </c>
      <c r="J278" s="184">
        <v>22504</v>
      </c>
      <c r="K278" s="184">
        <v>21409</v>
      </c>
      <c r="L278" s="184">
        <v>19102</v>
      </c>
      <c r="M278" s="184">
        <v>15100</v>
      </c>
      <c r="N278" s="184">
        <v>12365</v>
      </c>
      <c r="O278" s="184">
        <v>11780</v>
      </c>
      <c r="P278" s="184">
        <v>11591</v>
      </c>
      <c r="Q278" s="184">
        <v>11328</v>
      </c>
      <c r="R278" s="184">
        <v>10067</v>
      </c>
      <c r="S278" s="184">
        <v>8803</v>
      </c>
      <c r="T278" s="184">
        <v>7481</v>
      </c>
      <c r="U278" s="185">
        <v>6394</v>
      </c>
      <c r="V278" s="185">
        <v>5726</v>
      </c>
      <c r="W278" s="188">
        <v>4829</v>
      </c>
    </row>
    <row r="279" spans="1:23" ht="15" customHeight="1">
      <c r="A279" s="182"/>
      <c r="B279" s="183"/>
      <c r="C279" s="272" t="s">
        <v>2110</v>
      </c>
      <c r="D279" s="184">
        <v>24380</v>
      </c>
      <c r="E279" s="184">
        <v>24389</v>
      </c>
      <c r="F279" s="184">
        <v>26729</v>
      </c>
      <c r="G279" s="184">
        <v>25932</v>
      </c>
      <c r="H279" s="273">
        <v>0</v>
      </c>
      <c r="I279" s="273">
        <v>0</v>
      </c>
      <c r="J279" s="184">
        <v>34024</v>
      </c>
      <c r="K279" s="184">
        <v>33152</v>
      </c>
      <c r="L279" s="184">
        <v>31134</v>
      </c>
      <c r="M279" s="184">
        <v>31105</v>
      </c>
      <c r="N279" s="184">
        <v>30789</v>
      </c>
      <c r="O279" s="184">
        <v>30953</v>
      </c>
      <c r="P279" s="184">
        <v>30683</v>
      </c>
      <c r="Q279" s="184">
        <v>30360</v>
      </c>
      <c r="R279" s="184">
        <v>30112</v>
      </c>
      <c r="S279" s="184">
        <v>29215</v>
      </c>
      <c r="T279" s="184">
        <v>27373</v>
      </c>
      <c r="U279" s="185">
        <v>25776</v>
      </c>
      <c r="V279" s="185">
        <v>23842</v>
      </c>
      <c r="W279" s="188">
        <v>20813</v>
      </c>
    </row>
    <row r="280" spans="1:23" ht="15" customHeight="1">
      <c r="A280" s="182"/>
      <c r="B280" s="183"/>
      <c r="C280" s="272" t="s">
        <v>2111</v>
      </c>
      <c r="D280" s="184">
        <v>4170</v>
      </c>
      <c r="E280" s="184">
        <v>4197</v>
      </c>
      <c r="F280" s="184">
        <v>2750</v>
      </c>
      <c r="G280" s="184">
        <v>2875</v>
      </c>
      <c r="H280" s="273">
        <v>0</v>
      </c>
      <c r="I280" s="273">
        <v>0</v>
      </c>
      <c r="J280" s="184">
        <v>3755</v>
      </c>
      <c r="K280" s="184">
        <v>4093</v>
      </c>
      <c r="L280" s="184">
        <v>4354</v>
      </c>
      <c r="M280" s="184">
        <v>4684</v>
      </c>
      <c r="N280" s="184">
        <v>5404</v>
      </c>
      <c r="O280" s="184">
        <v>6058</v>
      </c>
      <c r="P280" s="184">
        <v>6810</v>
      </c>
      <c r="Q280" s="184">
        <v>7292</v>
      </c>
      <c r="R280" s="184">
        <v>8275</v>
      </c>
      <c r="S280" s="184">
        <v>9667</v>
      </c>
      <c r="T280" s="184">
        <v>10606</v>
      </c>
      <c r="U280" s="185">
        <v>11132</v>
      </c>
      <c r="V280" s="185">
        <v>11369</v>
      </c>
      <c r="W280" s="188">
        <v>12118</v>
      </c>
    </row>
    <row r="281" spans="1:23" ht="15" customHeight="1">
      <c r="A281" s="275"/>
      <c r="B281" s="276"/>
      <c r="C281" s="277" t="s">
        <v>2112</v>
      </c>
      <c r="D281" s="278">
        <v>0</v>
      </c>
      <c r="E281" s="278">
        <v>0</v>
      </c>
      <c r="F281" s="278">
        <v>0</v>
      </c>
      <c r="G281" s="278">
        <v>0</v>
      </c>
      <c r="H281" s="279">
        <v>0</v>
      </c>
      <c r="I281" s="279">
        <v>0</v>
      </c>
      <c r="J281" s="278">
        <v>6</v>
      </c>
      <c r="K281" s="278">
        <v>1</v>
      </c>
      <c r="L281" s="278">
        <v>0</v>
      </c>
      <c r="M281" s="278">
        <v>0</v>
      </c>
      <c r="N281" s="278">
        <v>0</v>
      </c>
      <c r="O281" s="278">
        <v>0</v>
      </c>
      <c r="P281" s="278">
        <v>0</v>
      </c>
      <c r="Q281" s="278">
        <v>0</v>
      </c>
      <c r="R281" s="278">
        <v>0</v>
      </c>
      <c r="S281" s="278">
        <v>0</v>
      </c>
      <c r="T281" s="278">
        <v>0</v>
      </c>
      <c r="U281" s="280">
        <v>0</v>
      </c>
      <c r="V281" s="280">
        <v>1</v>
      </c>
      <c r="W281" s="282">
        <v>13</v>
      </c>
    </row>
    <row r="282" spans="1:23" ht="15" customHeight="1">
      <c r="A282" s="292" t="s">
        <v>1903</v>
      </c>
      <c r="B282" s="293" t="s">
        <v>1904</v>
      </c>
      <c r="C282" s="294" t="s">
        <v>2108</v>
      </c>
      <c r="D282" s="186">
        <v>23050</v>
      </c>
      <c r="E282" s="186">
        <v>23313</v>
      </c>
      <c r="F282" s="186">
        <v>23835</v>
      </c>
      <c r="G282" s="186">
        <v>23666</v>
      </c>
      <c r="H282" s="273">
        <v>23588</v>
      </c>
      <c r="I282" s="273">
        <v>29479</v>
      </c>
      <c r="J282" s="186">
        <v>29802</v>
      </c>
      <c r="K282" s="186">
        <v>28902</v>
      </c>
      <c r="L282" s="186">
        <v>27243</v>
      </c>
      <c r="M282" s="186">
        <v>25691</v>
      </c>
      <c r="N282" s="186">
        <v>25258</v>
      </c>
      <c r="O282" s="186">
        <v>25961</v>
      </c>
      <c r="P282" s="186">
        <v>26764</v>
      </c>
      <c r="Q282" s="186">
        <v>27005</v>
      </c>
      <c r="R282" s="186">
        <v>26900</v>
      </c>
      <c r="S282" s="186">
        <v>26663</v>
      </c>
      <c r="T282" s="186">
        <v>25971</v>
      </c>
      <c r="U282" s="186">
        <v>25155</v>
      </c>
      <c r="V282" s="186">
        <v>24465</v>
      </c>
      <c r="W282" s="295">
        <v>23108</v>
      </c>
    </row>
    <row r="283" spans="1:23" ht="15" customHeight="1">
      <c r="A283" s="292"/>
      <c r="B283" s="293"/>
      <c r="C283" s="294" t="s">
        <v>2109</v>
      </c>
      <c r="D283" s="186">
        <v>9124</v>
      </c>
      <c r="E283" s="186">
        <v>9161</v>
      </c>
      <c r="F283" s="186">
        <v>9329</v>
      </c>
      <c r="G283" s="186">
        <v>9426</v>
      </c>
      <c r="H283" s="273">
        <v>0</v>
      </c>
      <c r="I283" s="273">
        <v>0</v>
      </c>
      <c r="J283" s="186">
        <v>10863</v>
      </c>
      <c r="K283" s="186">
        <v>10365</v>
      </c>
      <c r="L283" s="186">
        <v>9251</v>
      </c>
      <c r="M283" s="186">
        <v>7265</v>
      </c>
      <c r="N283" s="186">
        <v>6201</v>
      </c>
      <c r="O283" s="186">
        <v>6367</v>
      </c>
      <c r="P283" s="186">
        <v>6679</v>
      </c>
      <c r="Q283" s="186">
        <v>6566</v>
      </c>
      <c r="R283" s="186">
        <v>5657</v>
      </c>
      <c r="S283" s="186">
        <v>4846</v>
      </c>
      <c r="T283" s="186">
        <v>4196</v>
      </c>
      <c r="U283" s="186">
        <v>3786</v>
      </c>
      <c r="V283" s="186">
        <v>3680</v>
      </c>
      <c r="W283" s="295">
        <v>3275</v>
      </c>
    </row>
    <row r="284" spans="1:23" ht="15" customHeight="1">
      <c r="A284" s="292"/>
      <c r="B284" s="293"/>
      <c r="C284" s="294" t="s">
        <v>2110</v>
      </c>
      <c r="D284" s="186">
        <v>11902</v>
      </c>
      <c r="E284" s="186">
        <v>12138</v>
      </c>
      <c r="F284" s="186">
        <v>13231</v>
      </c>
      <c r="G284" s="186">
        <v>12889</v>
      </c>
      <c r="H284" s="273">
        <v>0</v>
      </c>
      <c r="I284" s="273">
        <v>0</v>
      </c>
      <c r="J284" s="186">
        <v>17055</v>
      </c>
      <c r="K284" s="186">
        <v>16465</v>
      </c>
      <c r="L284" s="186">
        <v>15820</v>
      </c>
      <c r="M284" s="186">
        <v>16130</v>
      </c>
      <c r="N284" s="186">
        <v>16394</v>
      </c>
      <c r="O284" s="186">
        <v>16565</v>
      </c>
      <c r="P284" s="186">
        <v>16662</v>
      </c>
      <c r="Q284" s="186">
        <v>16752</v>
      </c>
      <c r="R284" s="186">
        <v>16984</v>
      </c>
      <c r="S284" s="186">
        <v>16886</v>
      </c>
      <c r="T284" s="186">
        <v>16372</v>
      </c>
      <c r="U284" s="186">
        <v>15633</v>
      </c>
      <c r="V284" s="186">
        <v>14684</v>
      </c>
      <c r="W284" s="295">
        <v>13053</v>
      </c>
    </row>
    <row r="285" spans="1:23" ht="15" customHeight="1">
      <c r="A285" s="292"/>
      <c r="B285" s="293"/>
      <c r="C285" s="294" t="s">
        <v>2111</v>
      </c>
      <c r="D285" s="186">
        <v>2024</v>
      </c>
      <c r="E285" s="186">
        <v>2014</v>
      </c>
      <c r="F285" s="186">
        <v>1275</v>
      </c>
      <c r="G285" s="186">
        <v>1351</v>
      </c>
      <c r="H285" s="273">
        <v>0</v>
      </c>
      <c r="I285" s="273">
        <v>0</v>
      </c>
      <c r="J285" s="186">
        <v>1880</v>
      </c>
      <c r="K285" s="186">
        <v>2071</v>
      </c>
      <c r="L285" s="186">
        <v>2172</v>
      </c>
      <c r="M285" s="186">
        <v>2296</v>
      </c>
      <c r="N285" s="186">
        <v>2663</v>
      </c>
      <c r="O285" s="186">
        <v>3029</v>
      </c>
      <c r="P285" s="186">
        <v>3423</v>
      </c>
      <c r="Q285" s="186">
        <v>3687</v>
      </c>
      <c r="R285" s="186">
        <v>4259</v>
      </c>
      <c r="S285" s="186">
        <v>4931</v>
      </c>
      <c r="T285" s="186">
        <v>5403</v>
      </c>
      <c r="U285" s="186">
        <v>5736</v>
      </c>
      <c r="V285" s="186">
        <v>6100</v>
      </c>
      <c r="W285" s="295">
        <v>6774</v>
      </c>
    </row>
    <row r="286" spans="1:23" ht="15" customHeight="1">
      <c r="A286" s="296"/>
      <c r="B286" s="297"/>
      <c r="C286" s="298" t="s">
        <v>2112</v>
      </c>
      <c r="D286" s="299">
        <v>0</v>
      </c>
      <c r="E286" s="299">
        <v>0</v>
      </c>
      <c r="F286" s="299">
        <v>0</v>
      </c>
      <c r="G286" s="299">
        <v>0</v>
      </c>
      <c r="H286" s="279">
        <v>0</v>
      </c>
      <c r="I286" s="279">
        <v>0</v>
      </c>
      <c r="J286" s="299">
        <v>4</v>
      </c>
      <c r="K286" s="299">
        <v>1</v>
      </c>
      <c r="L286" s="299">
        <v>0</v>
      </c>
      <c r="M286" s="299">
        <v>0</v>
      </c>
      <c r="N286" s="299">
        <v>0</v>
      </c>
      <c r="O286" s="299">
        <v>0</v>
      </c>
      <c r="P286" s="299">
        <v>0</v>
      </c>
      <c r="Q286" s="299">
        <v>0</v>
      </c>
      <c r="R286" s="299">
        <v>0</v>
      </c>
      <c r="S286" s="299">
        <v>0</v>
      </c>
      <c r="T286" s="299">
        <v>0</v>
      </c>
      <c r="U286" s="299">
        <v>0</v>
      </c>
      <c r="V286" s="299">
        <v>1</v>
      </c>
      <c r="W286" s="300">
        <v>6</v>
      </c>
    </row>
    <row r="287" spans="1:23" ht="15" customHeight="1">
      <c r="A287" s="292" t="s">
        <v>1905</v>
      </c>
      <c r="B287" s="293" t="s">
        <v>1906</v>
      </c>
      <c r="C287" s="294" t="s">
        <v>2108</v>
      </c>
      <c r="D287" s="186">
        <v>12841</v>
      </c>
      <c r="E287" s="186">
        <v>12612</v>
      </c>
      <c r="F287" s="186">
        <v>12864</v>
      </c>
      <c r="G287" s="186">
        <v>12510</v>
      </c>
      <c r="H287" s="273">
        <v>12736</v>
      </c>
      <c r="I287" s="273">
        <v>15257</v>
      </c>
      <c r="J287" s="186">
        <v>15806</v>
      </c>
      <c r="K287" s="186">
        <v>15535</v>
      </c>
      <c r="L287" s="186">
        <v>14407</v>
      </c>
      <c r="M287" s="186">
        <v>13196</v>
      </c>
      <c r="N287" s="186">
        <v>12440</v>
      </c>
      <c r="O287" s="186">
        <v>12177</v>
      </c>
      <c r="P287" s="186">
        <v>12215</v>
      </c>
      <c r="Q287" s="186">
        <v>12107</v>
      </c>
      <c r="R287" s="186">
        <v>12034</v>
      </c>
      <c r="S287" s="186">
        <v>11559</v>
      </c>
      <c r="T287" s="186">
        <v>10600</v>
      </c>
      <c r="U287" s="186">
        <v>9955</v>
      </c>
      <c r="V287" s="186">
        <v>9068</v>
      </c>
      <c r="W287" s="295">
        <v>8101</v>
      </c>
    </row>
    <row r="288" spans="1:23" ht="15" customHeight="1">
      <c r="A288" s="292"/>
      <c r="B288" s="293"/>
      <c r="C288" s="294" t="s">
        <v>2109</v>
      </c>
      <c r="D288" s="186">
        <v>5304</v>
      </c>
      <c r="E288" s="186">
        <v>5281</v>
      </c>
      <c r="F288" s="186">
        <v>5227</v>
      </c>
      <c r="G288" s="186">
        <v>5136</v>
      </c>
      <c r="H288" s="273">
        <v>0</v>
      </c>
      <c r="I288" s="273">
        <v>0</v>
      </c>
      <c r="J288" s="186">
        <v>5952</v>
      </c>
      <c r="K288" s="186">
        <v>5762</v>
      </c>
      <c r="L288" s="186">
        <v>5185</v>
      </c>
      <c r="M288" s="186">
        <v>4139</v>
      </c>
      <c r="N288" s="186">
        <v>3268</v>
      </c>
      <c r="O288" s="186">
        <v>2928</v>
      </c>
      <c r="P288" s="186">
        <v>2753</v>
      </c>
      <c r="Q288" s="186">
        <v>2747</v>
      </c>
      <c r="R288" s="186">
        <v>2589</v>
      </c>
      <c r="S288" s="186">
        <v>2258</v>
      </c>
      <c r="T288" s="186">
        <v>1791</v>
      </c>
      <c r="U288" s="186">
        <v>1422</v>
      </c>
      <c r="V288" s="186">
        <v>1145</v>
      </c>
      <c r="W288" s="295">
        <v>911</v>
      </c>
    </row>
    <row r="289" spans="1:23" ht="15" customHeight="1">
      <c r="A289" s="292"/>
      <c r="B289" s="293"/>
      <c r="C289" s="294" t="s">
        <v>2110</v>
      </c>
      <c r="D289" s="186">
        <v>6373</v>
      </c>
      <c r="E289" s="186">
        <v>6185</v>
      </c>
      <c r="F289" s="186">
        <v>6861</v>
      </c>
      <c r="G289" s="186">
        <v>6540</v>
      </c>
      <c r="H289" s="273">
        <v>0</v>
      </c>
      <c r="I289" s="273">
        <v>0</v>
      </c>
      <c r="J289" s="186">
        <v>8830</v>
      </c>
      <c r="K289" s="186">
        <v>8690</v>
      </c>
      <c r="L289" s="186">
        <v>8033</v>
      </c>
      <c r="M289" s="186">
        <v>7747</v>
      </c>
      <c r="N289" s="186">
        <v>7690</v>
      </c>
      <c r="O289" s="186">
        <v>7642</v>
      </c>
      <c r="P289" s="186">
        <v>7696</v>
      </c>
      <c r="Q289" s="186">
        <v>7477</v>
      </c>
      <c r="R289" s="186">
        <v>7302</v>
      </c>
      <c r="S289" s="186">
        <v>6824</v>
      </c>
      <c r="T289" s="186">
        <v>6132</v>
      </c>
      <c r="U289" s="186">
        <v>5756</v>
      </c>
      <c r="V289" s="186">
        <v>5225</v>
      </c>
      <c r="W289" s="295">
        <v>4413</v>
      </c>
    </row>
    <row r="290" spans="1:23" ht="15" customHeight="1">
      <c r="A290" s="292"/>
      <c r="B290" s="293"/>
      <c r="C290" s="294" t="s">
        <v>2111</v>
      </c>
      <c r="D290" s="186">
        <v>1164</v>
      </c>
      <c r="E290" s="186">
        <v>1146</v>
      </c>
      <c r="F290" s="186">
        <v>776</v>
      </c>
      <c r="G290" s="186">
        <v>834</v>
      </c>
      <c r="H290" s="273">
        <v>0</v>
      </c>
      <c r="I290" s="273">
        <v>0</v>
      </c>
      <c r="J290" s="186">
        <v>1023</v>
      </c>
      <c r="K290" s="186">
        <v>1083</v>
      </c>
      <c r="L290" s="186">
        <v>1189</v>
      </c>
      <c r="M290" s="186">
        <v>1310</v>
      </c>
      <c r="N290" s="186">
        <v>1482</v>
      </c>
      <c r="O290" s="186">
        <v>1607</v>
      </c>
      <c r="P290" s="186">
        <v>1766</v>
      </c>
      <c r="Q290" s="186">
        <v>1883</v>
      </c>
      <c r="R290" s="186">
        <v>2143</v>
      </c>
      <c r="S290" s="186">
        <v>2477</v>
      </c>
      <c r="T290" s="186">
        <v>2677</v>
      </c>
      <c r="U290" s="186">
        <v>2777</v>
      </c>
      <c r="V290" s="186">
        <v>2698</v>
      </c>
      <c r="W290" s="295">
        <v>2777</v>
      </c>
    </row>
    <row r="291" spans="1:23" ht="15" customHeight="1">
      <c r="A291" s="296"/>
      <c r="B291" s="297"/>
      <c r="C291" s="298" t="s">
        <v>2112</v>
      </c>
      <c r="D291" s="299">
        <v>0</v>
      </c>
      <c r="E291" s="299">
        <v>0</v>
      </c>
      <c r="F291" s="299">
        <v>0</v>
      </c>
      <c r="G291" s="299">
        <v>0</v>
      </c>
      <c r="H291" s="279">
        <v>0</v>
      </c>
      <c r="I291" s="279">
        <v>0</v>
      </c>
      <c r="J291" s="299">
        <v>1</v>
      </c>
      <c r="K291" s="299">
        <v>0</v>
      </c>
      <c r="L291" s="299">
        <v>0</v>
      </c>
      <c r="M291" s="299">
        <v>0</v>
      </c>
      <c r="N291" s="299">
        <v>0</v>
      </c>
      <c r="O291" s="299">
        <v>0</v>
      </c>
      <c r="P291" s="299">
        <v>0</v>
      </c>
      <c r="Q291" s="299">
        <v>0</v>
      </c>
      <c r="R291" s="299">
        <v>0</v>
      </c>
      <c r="S291" s="299">
        <v>0</v>
      </c>
      <c r="T291" s="299">
        <v>0</v>
      </c>
      <c r="U291" s="299">
        <v>0</v>
      </c>
      <c r="V291" s="299">
        <v>0</v>
      </c>
      <c r="W291" s="300">
        <v>0</v>
      </c>
    </row>
    <row r="292" spans="1:23" ht="15" customHeight="1">
      <c r="A292" s="292" t="s">
        <v>1907</v>
      </c>
      <c r="B292" s="293" t="s">
        <v>1908</v>
      </c>
      <c r="C292" s="294" t="s">
        <v>2108</v>
      </c>
      <c r="D292" s="186">
        <v>6201</v>
      </c>
      <c r="E292" s="186">
        <v>6105</v>
      </c>
      <c r="F292" s="186">
        <v>6421</v>
      </c>
      <c r="G292" s="186">
        <v>6457</v>
      </c>
      <c r="H292" s="273">
        <v>6582</v>
      </c>
      <c r="I292" s="273">
        <v>7840</v>
      </c>
      <c r="J292" s="186">
        <v>7804</v>
      </c>
      <c r="K292" s="186">
        <v>7584</v>
      </c>
      <c r="L292" s="186">
        <v>6830</v>
      </c>
      <c r="M292" s="186">
        <v>6445</v>
      </c>
      <c r="N292" s="186">
        <v>5851</v>
      </c>
      <c r="O292" s="186">
        <v>5846</v>
      </c>
      <c r="P292" s="186">
        <v>5534</v>
      </c>
      <c r="Q292" s="186">
        <v>5407</v>
      </c>
      <c r="R292" s="186">
        <v>5164</v>
      </c>
      <c r="S292" s="186">
        <v>5058</v>
      </c>
      <c r="T292" s="186">
        <v>4860</v>
      </c>
      <c r="U292" s="186">
        <v>4536</v>
      </c>
      <c r="V292" s="186">
        <v>4122</v>
      </c>
      <c r="W292" s="295">
        <v>3704</v>
      </c>
    </row>
    <row r="293" spans="1:23" ht="15" customHeight="1">
      <c r="A293" s="292"/>
      <c r="B293" s="293"/>
      <c r="C293" s="294" t="s">
        <v>2109</v>
      </c>
      <c r="D293" s="186">
        <v>2432</v>
      </c>
      <c r="E293" s="186">
        <v>2423</v>
      </c>
      <c r="F293" s="186">
        <v>2479</v>
      </c>
      <c r="G293" s="186">
        <v>2530</v>
      </c>
      <c r="H293" s="273">
        <v>0</v>
      </c>
      <c r="I293" s="273">
        <v>0</v>
      </c>
      <c r="J293" s="186">
        <v>3069</v>
      </c>
      <c r="K293" s="186">
        <v>2768</v>
      </c>
      <c r="L293" s="186">
        <v>2376</v>
      </c>
      <c r="M293" s="186">
        <v>1891</v>
      </c>
      <c r="N293" s="186">
        <v>1551</v>
      </c>
      <c r="O293" s="186">
        <v>1412</v>
      </c>
      <c r="P293" s="186">
        <v>1212</v>
      </c>
      <c r="Q293" s="186">
        <v>1109</v>
      </c>
      <c r="R293" s="186">
        <v>935</v>
      </c>
      <c r="S293" s="186">
        <v>861</v>
      </c>
      <c r="T293" s="186">
        <v>781</v>
      </c>
      <c r="U293" s="186">
        <v>649</v>
      </c>
      <c r="V293" s="186">
        <v>528</v>
      </c>
      <c r="W293" s="295">
        <v>386</v>
      </c>
    </row>
    <row r="294" spans="1:23" ht="15" customHeight="1">
      <c r="A294" s="292"/>
      <c r="B294" s="293"/>
      <c r="C294" s="294" t="s">
        <v>2110</v>
      </c>
      <c r="D294" s="186">
        <v>3260</v>
      </c>
      <c r="E294" s="186">
        <v>3160</v>
      </c>
      <c r="F294" s="186">
        <v>3585</v>
      </c>
      <c r="G294" s="186">
        <v>3572</v>
      </c>
      <c r="H294" s="273">
        <v>0</v>
      </c>
      <c r="I294" s="273">
        <v>0</v>
      </c>
      <c r="J294" s="186">
        <v>4261</v>
      </c>
      <c r="K294" s="186">
        <v>4311</v>
      </c>
      <c r="L294" s="186">
        <v>3938</v>
      </c>
      <c r="M294" s="186">
        <v>3981</v>
      </c>
      <c r="N294" s="186">
        <v>3640</v>
      </c>
      <c r="O294" s="186">
        <v>3658</v>
      </c>
      <c r="P294" s="186">
        <v>3417</v>
      </c>
      <c r="Q294" s="186">
        <v>3358</v>
      </c>
      <c r="R294" s="186">
        <v>3231</v>
      </c>
      <c r="S294" s="186">
        <v>3004</v>
      </c>
      <c r="T294" s="186">
        <v>2717</v>
      </c>
      <c r="U294" s="186">
        <v>2450</v>
      </c>
      <c r="V294" s="186">
        <v>2175</v>
      </c>
      <c r="W294" s="295">
        <v>1863</v>
      </c>
    </row>
    <row r="295" spans="1:23" ht="15" customHeight="1">
      <c r="A295" s="292"/>
      <c r="B295" s="293"/>
      <c r="C295" s="294" t="s">
        <v>2111</v>
      </c>
      <c r="D295" s="186">
        <v>509</v>
      </c>
      <c r="E295" s="186">
        <v>522</v>
      </c>
      <c r="F295" s="186">
        <v>357</v>
      </c>
      <c r="G295" s="186">
        <v>355</v>
      </c>
      <c r="H295" s="273">
        <v>0</v>
      </c>
      <c r="I295" s="273">
        <v>0</v>
      </c>
      <c r="J295" s="186">
        <v>473</v>
      </c>
      <c r="K295" s="186">
        <v>505</v>
      </c>
      <c r="L295" s="186">
        <v>516</v>
      </c>
      <c r="M295" s="186">
        <v>573</v>
      </c>
      <c r="N295" s="186">
        <v>660</v>
      </c>
      <c r="O295" s="186">
        <v>776</v>
      </c>
      <c r="P295" s="186">
        <v>905</v>
      </c>
      <c r="Q295" s="186">
        <v>940</v>
      </c>
      <c r="R295" s="186">
        <v>998</v>
      </c>
      <c r="S295" s="186">
        <v>1193</v>
      </c>
      <c r="T295" s="186">
        <v>1362</v>
      </c>
      <c r="U295" s="186">
        <v>1437</v>
      </c>
      <c r="V295" s="186">
        <v>1419</v>
      </c>
      <c r="W295" s="295">
        <v>1448</v>
      </c>
    </row>
    <row r="296" spans="1:23" ht="15" customHeight="1">
      <c r="A296" s="296"/>
      <c r="B296" s="297"/>
      <c r="C296" s="298" t="s">
        <v>2112</v>
      </c>
      <c r="D296" s="299">
        <v>0</v>
      </c>
      <c r="E296" s="299">
        <v>0</v>
      </c>
      <c r="F296" s="299">
        <v>0</v>
      </c>
      <c r="G296" s="299">
        <v>0</v>
      </c>
      <c r="H296" s="279">
        <v>0</v>
      </c>
      <c r="I296" s="279">
        <v>0</v>
      </c>
      <c r="J296" s="299">
        <v>1</v>
      </c>
      <c r="K296" s="299">
        <v>0</v>
      </c>
      <c r="L296" s="299">
        <v>0</v>
      </c>
      <c r="M296" s="299">
        <v>0</v>
      </c>
      <c r="N296" s="299">
        <v>0</v>
      </c>
      <c r="O296" s="299">
        <v>0</v>
      </c>
      <c r="P296" s="299">
        <v>0</v>
      </c>
      <c r="Q296" s="299">
        <v>0</v>
      </c>
      <c r="R296" s="299">
        <v>0</v>
      </c>
      <c r="S296" s="299">
        <v>0</v>
      </c>
      <c r="T296" s="299">
        <v>0</v>
      </c>
      <c r="U296" s="299">
        <v>0</v>
      </c>
      <c r="V296" s="299">
        <v>0</v>
      </c>
      <c r="W296" s="300">
        <v>7</v>
      </c>
    </row>
    <row r="297" spans="1:23" ht="15" customHeight="1">
      <c r="A297" s="292" t="s">
        <v>1909</v>
      </c>
      <c r="B297" s="293" t="s">
        <v>1910</v>
      </c>
      <c r="C297" s="294" t="s">
        <v>2108</v>
      </c>
      <c r="D297" s="186">
        <v>5397</v>
      </c>
      <c r="E297" s="186">
        <v>5565</v>
      </c>
      <c r="F297" s="186">
        <v>5612</v>
      </c>
      <c r="G297" s="186">
        <v>5571</v>
      </c>
      <c r="H297" s="273">
        <v>5586</v>
      </c>
      <c r="I297" s="273">
        <v>6641</v>
      </c>
      <c r="J297" s="186">
        <v>6877</v>
      </c>
      <c r="K297" s="186">
        <v>6634</v>
      </c>
      <c r="L297" s="186">
        <v>6110</v>
      </c>
      <c r="M297" s="186">
        <v>5557</v>
      </c>
      <c r="N297" s="186">
        <v>5009</v>
      </c>
      <c r="O297" s="186">
        <v>4807</v>
      </c>
      <c r="P297" s="186">
        <v>4571</v>
      </c>
      <c r="Q297" s="186">
        <v>4461</v>
      </c>
      <c r="R297" s="186">
        <v>4356</v>
      </c>
      <c r="S297" s="186">
        <v>4405</v>
      </c>
      <c r="T297" s="186">
        <v>4029</v>
      </c>
      <c r="U297" s="186">
        <v>3656</v>
      </c>
      <c r="V297" s="186">
        <v>3283</v>
      </c>
      <c r="W297" s="295">
        <v>2860</v>
      </c>
    </row>
    <row r="298" spans="1:23" ht="15" customHeight="1">
      <c r="A298" s="292"/>
      <c r="B298" s="293"/>
      <c r="C298" s="294" t="s">
        <v>2109</v>
      </c>
      <c r="D298" s="186">
        <v>2079</v>
      </c>
      <c r="E298" s="186">
        <v>2144</v>
      </c>
      <c r="F298" s="186">
        <v>2218</v>
      </c>
      <c r="G298" s="186">
        <v>2305</v>
      </c>
      <c r="H298" s="273">
        <v>0</v>
      </c>
      <c r="I298" s="273">
        <v>0</v>
      </c>
      <c r="J298" s="186">
        <v>2620</v>
      </c>
      <c r="K298" s="186">
        <v>2514</v>
      </c>
      <c r="L298" s="186">
        <v>2290</v>
      </c>
      <c r="M298" s="186">
        <v>1805</v>
      </c>
      <c r="N298" s="186">
        <v>1345</v>
      </c>
      <c r="O298" s="186">
        <v>1073</v>
      </c>
      <c r="P298" s="186">
        <v>947</v>
      </c>
      <c r="Q298" s="186">
        <v>906</v>
      </c>
      <c r="R298" s="186">
        <v>886</v>
      </c>
      <c r="S298" s="186">
        <v>838</v>
      </c>
      <c r="T298" s="186">
        <v>713</v>
      </c>
      <c r="U298" s="186">
        <v>537</v>
      </c>
      <c r="V298" s="186">
        <v>373</v>
      </c>
      <c r="W298" s="295">
        <v>257</v>
      </c>
    </row>
    <row r="299" spans="1:23" ht="15" customHeight="1">
      <c r="A299" s="292"/>
      <c r="B299" s="293"/>
      <c r="C299" s="294" t="s">
        <v>2110</v>
      </c>
      <c r="D299" s="186">
        <v>2845</v>
      </c>
      <c r="E299" s="186">
        <v>2906</v>
      </c>
      <c r="F299" s="186">
        <v>3052</v>
      </c>
      <c r="G299" s="186">
        <v>2931</v>
      </c>
      <c r="H299" s="273">
        <v>0</v>
      </c>
      <c r="I299" s="273">
        <v>0</v>
      </c>
      <c r="J299" s="186">
        <v>3878</v>
      </c>
      <c r="K299" s="186">
        <v>3686</v>
      </c>
      <c r="L299" s="186">
        <v>3343</v>
      </c>
      <c r="M299" s="186">
        <v>3247</v>
      </c>
      <c r="N299" s="186">
        <v>3065</v>
      </c>
      <c r="O299" s="186">
        <v>3088</v>
      </c>
      <c r="P299" s="186">
        <v>2908</v>
      </c>
      <c r="Q299" s="186">
        <v>2773</v>
      </c>
      <c r="R299" s="186">
        <v>2595</v>
      </c>
      <c r="S299" s="186">
        <v>2501</v>
      </c>
      <c r="T299" s="186">
        <v>2152</v>
      </c>
      <c r="U299" s="186">
        <v>1937</v>
      </c>
      <c r="V299" s="186">
        <v>1758</v>
      </c>
      <c r="W299" s="295">
        <v>1484</v>
      </c>
    </row>
    <row r="300" spans="1:23" ht="15" customHeight="1">
      <c r="A300" s="292"/>
      <c r="B300" s="293"/>
      <c r="C300" s="294" t="s">
        <v>2111</v>
      </c>
      <c r="D300" s="186">
        <v>473</v>
      </c>
      <c r="E300" s="186">
        <v>515</v>
      </c>
      <c r="F300" s="186">
        <v>342</v>
      </c>
      <c r="G300" s="186">
        <v>335</v>
      </c>
      <c r="H300" s="273">
        <v>0</v>
      </c>
      <c r="I300" s="273">
        <v>0</v>
      </c>
      <c r="J300" s="186">
        <v>379</v>
      </c>
      <c r="K300" s="186">
        <v>434</v>
      </c>
      <c r="L300" s="186">
        <v>477</v>
      </c>
      <c r="M300" s="186">
        <v>505</v>
      </c>
      <c r="N300" s="186">
        <v>599</v>
      </c>
      <c r="O300" s="186">
        <v>646</v>
      </c>
      <c r="P300" s="186">
        <v>716</v>
      </c>
      <c r="Q300" s="186">
        <v>782</v>
      </c>
      <c r="R300" s="186">
        <v>875</v>
      </c>
      <c r="S300" s="186">
        <v>1066</v>
      </c>
      <c r="T300" s="186">
        <v>1164</v>
      </c>
      <c r="U300" s="186">
        <v>1182</v>
      </c>
      <c r="V300" s="186">
        <v>1152</v>
      </c>
      <c r="W300" s="295">
        <v>1119</v>
      </c>
    </row>
    <row r="301" spans="1:23" ht="15" customHeight="1">
      <c r="A301" s="296"/>
      <c r="B301" s="297"/>
      <c r="C301" s="298" t="s">
        <v>2112</v>
      </c>
      <c r="D301" s="299">
        <v>0</v>
      </c>
      <c r="E301" s="299">
        <v>0</v>
      </c>
      <c r="F301" s="299">
        <v>0</v>
      </c>
      <c r="G301" s="299">
        <v>0</v>
      </c>
      <c r="H301" s="279">
        <v>0</v>
      </c>
      <c r="I301" s="279">
        <v>0</v>
      </c>
      <c r="J301" s="299">
        <v>0</v>
      </c>
      <c r="K301" s="299">
        <v>0</v>
      </c>
      <c r="L301" s="299">
        <v>0</v>
      </c>
      <c r="M301" s="299">
        <v>0</v>
      </c>
      <c r="N301" s="299">
        <v>0</v>
      </c>
      <c r="O301" s="299">
        <v>0</v>
      </c>
      <c r="P301" s="299">
        <v>0</v>
      </c>
      <c r="Q301" s="299">
        <v>0</v>
      </c>
      <c r="R301" s="299">
        <v>0</v>
      </c>
      <c r="S301" s="299">
        <v>0</v>
      </c>
      <c r="T301" s="299">
        <v>0</v>
      </c>
      <c r="U301" s="299">
        <v>0</v>
      </c>
      <c r="V301" s="299">
        <v>0</v>
      </c>
      <c r="W301" s="300">
        <v>0</v>
      </c>
    </row>
    <row r="302" spans="1:23" ht="15" customHeight="1">
      <c r="A302" s="182" t="s">
        <v>1911</v>
      </c>
      <c r="B302" s="183" t="s">
        <v>1912</v>
      </c>
      <c r="C302" s="272" t="s">
        <v>2108</v>
      </c>
      <c r="D302" s="184">
        <v>52127</v>
      </c>
      <c r="E302" s="184">
        <v>50832</v>
      </c>
      <c r="F302" s="184">
        <v>52142</v>
      </c>
      <c r="G302" s="184">
        <v>52893</v>
      </c>
      <c r="H302" s="273">
        <v>54378</v>
      </c>
      <c r="I302" s="273">
        <v>73379</v>
      </c>
      <c r="J302" s="184">
        <v>72414</v>
      </c>
      <c r="K302" s="184">
        <v>71619</v>
      </c>
      <c r="L302" s="184">
        <v>70720</v>
      </c>
      <c r="M302" s="184">
        <v>71340</v>
      </c>
      <c r="N302" s="184">
        <v>73058</v>
      </c>
      <c r="O302" s="184">
        <v>78363</v>
      </c>
      <c r="P302" s="184">
        <v>81167</v>
      </c>
      <c r="Q302" s="184">
        <v>82934</v>
      </c>
      <c r="R302" s="184">
        <v>83045</v>
      </c>
      <c r="S302" s="184">
        <v>83431</v>
      </c>
      <c r="T302" s="184">
        <v>83207</v>
      </c>
      <c r="U302" s="185">
        <v>81561</v>
      </c>
      <c r="V302" s="185">
        <v>80518</v>
      </c>
      <c r="W302" s="188">
        <v>77419</v>
      </c>
    </row>
    <row r="303" spans="1:23" ht="15" customHeight="1">
      <c r="A303" s="182"/>
      <c r="B303" s="183"/>
      <c r="C303" s="272" t="s">
        <v>2109</v>
      </c>
      <c r="D303" s="184">
        <v>20104</v>
      </c>
      <c r="E303" s="184">
        <v>19802</v>
      </c>
      <c r="F303" s="184">
        <v>19862</v>
      </c>
      <c r="G303" s="184">
        <v>20224</v>
      </c>
      <c r="H303" s="273">
        <v>0</v>
      </c>
      <c r="I303" s="273">
        <v>0</v>
      </c>
      <c r="J303" s="184">
        <v>25631</v>
      </c>
      <c r="K303" s="184">
        <v>24319</v>
      </c>
      <c r="L303" s="184">
        <v>21735</v>
      </c>
      <c r="M303" s="184">
        <v>18762</v>
      </c>
      <c r="N303" s="184">
        <v>17721</v>
      </c>
      <c r="O303" s="184">
        <v>19895</v>
      </c>
      <c r="P303" s="184">
        <v>20511</v>
      </c>
      <c r="Q303" s="184">
        <v>19494</v>
      </c>
      <c r="R303" s="184">
        <v>16441</v>
      </c>
      <c r="S303" s="184">
        <v>14105</v>
      </c>
      <c r="T303" s="184">
        <v>12934</v>
      </c>
      <c r="U303" s="185">
        <v>11840</v>
      </c>
      <c r="V303" s="185">
        <v>11253</v>
      </c>
      <c r="W303" s="188">
        <v>10188</v>
      </c>
    </row>
    <row r="304" spans="1:23" ht="15" customHeight="1">
      <c r="A304" s="182"/>
      <c r="B304" s="183"/>
      <c r="C304" s="272" t="s">
        <v>2110</v>
      </c>
      <c r="D304" s="184">
        <v>26889</v>
      </c>
      <c r="E304" s="184">
        <v>26207</v>
      </c>
      <c r="F304" s="184">
        <v>29149</v>
      </c>
      <c r="G304" s="184">
        <v>29475</v>
      </c>
      <c r="H304" s="273">
        <v>0</v>
      </c>
      <c r="I304" s="273">
        <v>0</v>
      </c>
      <c r="J304" s="184">
        <v>42489</v>
      </c>
      <c r="K304" s="184">
        <v>42541</v>
      </c>
      <c r="L304" s="184">
        <v>43789</v>
      </c>
      <c r="M304" s="184">
        <v>46847</v>
      </c>
      <c r="N304" s="184">
        <v>48811</v>
      </c>
      <c r="O304" s="184">
        <v>50926</v>
      </c>
      <c r="P304" s="184">
        <v>51968</v>
      </c>
      <c r="Q304" s="184">
        <v>53845</v>
      </c>
      <c r="R304" s="184">
        <v>55601</v>
      </c>
      <c r="S304" s="184">
        <v>55876</v>
      </c>
      <c r="T304" s="184">
        <v>54971</v>
      </c>
      <c r="U304" s="185">
        <v>52606</v>
      </c>
      <c r="V304" s="185">
        <v>49966</v>
      </c>
      <c r="W304" s="188">
        <v>45127</v>
      </c>
    </row>
    <row r="305" spans="1:23" ht="15" customHeight="1">
      <c r="A305" s="182"/>
      <c r="B305" s="183"/>
      <c r="C305" s="272" t="s">
        <v>2111</v>
      </c>
      <c r="D305" s="184">
        <v>5134</v>
      </c>
      <c r="E305" s="184">
        <v>4823</v>
      </c>
      <c r="F305" s="184">
        <v>3131</v>
      </c>
      <c r="G305" s="184">
        <v>3194</v>
      </c>
      <c r="H305" s="273">
        <v>0</v>
      </c>
      <c r="I305" s="273">
        <v>0</v>
      </c>
      <c r="J305" s="184">
        <v>4291</v>
      </c>
      <c r="K305" s="184">
        <v>4759</v>
      </c>
      <c r="L305" s="184">
        <v>5196</v>
      </c>
      <c r="M305" s="184">
        <v>5731</v>
      </c>
      <c r="N305" s="184">
        <v>6526</v>
      </c>
      <c r="O305" s="184">
        <v>7541</v>
      </c>
      <c r="P305" s="184">
        <v>8685</v>
      </c>
      <c r="Q305" s="184">
        <v>9590</v>
      </c>
      <c r="R305" s="184">
        <v>11003</v>
      </c>
      <c r="S305" s="184">
        <v>13442</v>
      </c>
      <c r="T305" s="184">
        <v>15302</v>
      </c>
      <c r="U305" s="185">
        <v>16823</v>
      </c>
      <c r="V305" s="185">
        <v>19223</v>
      </c>
      <c r="W305" s="188">
        <v>21867</v>
      </c>
    </row>
    <row r="306" spans="1:23" ht="15" customHeight="1">
      <c r="A306" s="275"/>
      <c r="B306" s="276"/>
      <c r="C306" s="277" t="s">
        <v>2112</v>
      </c>
      <c r="D306" s="278">
        <v>0</v>
      </c>
      <c r="E306" s="278">
        <v>0</v>
      </c>
      <c r="F306" s="278">
        <v>0</v>
      </c>
      <c r="G306" s="278">
        <v>0</v>
      </c>
      <c r="H306" s="279">
        <v>0</v>
      </c>
      <c r="I306" s="279">
        <v>0</v>
      </c>
      <c r="J306" s="278">
        <v>3</v>
      </c>
      <c r="K306" s="278">
        <v>0</v>
      </c>
      <c r="L306" s="278">
        <v>0</v>
      </c>
      <c r="M306" s="278">
        <v>0</v>
      </c>
      <c r="N306" s="278">
        <v>0</v>
      </c>
      <c r="O306" s="278">
        <v>1</v>
      </c>
      <c r="P306" s="278">
        <v>3</v>
      </c>
      <c r="Q306" s="278">
        <v>5</v>
      </c>
      <c r="R306" s="278">
        <v>0</v>
      </c>
      <c r="S306" s="278">
        <v>8</v>
      </c>
      <c r="T306" s="278">
        <v>0</v>
      </c>
      <c r="U306" s="280">
        <v>292</v>
      </c>
      <c r="V306" s="280">
        <v>76</v>
      </c>
      <c r="W306" s="282">
        <v>237</v>
      </c>
    </row>
    <row r="307" spans="1:23" ht="15" customHeight="1">
      <c r="A307" s="292" t="s">
        <v>1913</v>
      </c>
      <c r="B307" s="293" t="s">
        <v>1914</v>
      </c>
      <c r="C307" s="294" t="s">
        <v>2108</v>
      </c>
      <c r="D307" s="186">
        <v>26610</v>
      </c>
      <c r="E307" s="186">
        <v>26256</v>
      </c>
      <c r="F307" s="186">
        <v>27038</v>
      </c>
      <c r="G307" s="186">
        <v>27463</v>
      </c>
      <c r="H307" s="273">
        <v>28237</v>
      </c>
      <c r="I307" s="273">
        <v>35324</v>
      </c>
      <c r="J307" s="186">
        <v>35387</v>
      </c>
      <c r="K307" s="186">
        <v>35009</v>
      </c>
      <c r="L307" s="186">
        <v>34966</v>
      </c>
      <c r="M307" s="186">
        <v>35340</v>
      </c>
      <c r="N307" s="186">
        <v>36105</v>
      </c>
      <c r="O307" s="186">
        <v>39646</v>
      </c>
      <c r="P307" s="186">
        <v>40941</v>
      </c>
      <c r="Q307" s="186">
        <v>41157</v>
      </c>
      <c r="R307" s="186">
        <v>40843</v>
      </c>
      <c r="S307" s="186">
        <v>40607</v>
      </c>
      <c r="T307" s="186">
        <v>40550</v>
      </c>
      <c r="U307" s="186">
        <v>40150</v>
      </c>
      <c r="V307" s="186">
        <v>40359</v>
      </c>
      <c r="W307" s="295">
        <v>39661</v>
      </c>
    </row>
    <row r="308" spans="1:23" ht="15" customHeight="1">
      <c r="A308" s="292"/>
      <c r="B308" s="293"/>
      <c r="C308" s="294" t="s">
        <v>2109</v>
      </c>
      <c r="D308" s="186">
        <v>10146</v>
      </c>
      <c r="E308" s="186">
        <v>10139</v>
      </c>
      <c r="F308" s="186">
        <v>10067</v>
      </c>
      <c r="G308" s="186">
        <v>10302</v>
      </c>
      <c r="H308" s="273">
        <v>0</v>
      </c>
      <c r="I308" s="273">
        <v>0</v>
      </c>
      <c r="J308" s="186">
        <v>12286</v>
      </c>
      <c r="K308" s="186">
        <v>11551</v>
      </c>
      <c r="L308" s="186">
        <v>10519</v>
      </c>
      <c r="M308" s="186">
        <v>9224</v>
      </c>
      <c r="N308" s="186">
        <v>8912</v>
      </c>
      <c r="O308" s="186">
        <v>10305</v>
      </c>
      <c r="P308" s="186">
        <v>10416</v>
      </c>
      <c r="Q308" s="186">
        <v>9556</v>
      </c>
      <c r="R308" s="186">
        <v>7965</v>
      </c>
      <c r="S308" s="186">
        <v>6882</v>
      </c>
      <c r="T308" s="186">
        <v>6499</v>
      </c>
      <c r="U308" s="186">
        <v>6145</v>
      </c>
      <c r="V308" s="186">
        <v>6042</v>
      </c>
      <c r="W308" s="295">
        <v>5587</v>
      </c>
    </row>
    <row r="309" spans="1:23" ht="15" customHeight="1">
      <c r="A309" s="292"/>
      <c r="B309" s="293"/>
      <c r="C309" s="294" t="s">
        <v>2110</v>
      </c>
      <c r="D309" s="186">
        <v>13866</v>
      </c>
      <c r="E309" s="186">
        <v>13710</v>
      </c>
      <c r="F309" s="186">
        <v>15372</v>
      </c>
      <c r="G309" s="186">
        <v>15570</v>
      </c>
      <c r="H309" s="273">
        <v>0</v>
      </c>
      <c r="I309" s="273">
        <v>0</v>
      </c>
      <c r="J309" s="186">
        <v>20998</v>
      </c>
      <c r="K309" s="186">
        <v>21139</v>
      </c>
      <c r="L309" s="186">
        <v>21877</v>
      </c>
      <c r="M309" s="186">
        <v>23252</v>
      </c>
      <c r="N309" s="186">
        <v>23944</v>
      </c>
      <c r="O309" s="186">
        <v>25552</v>
      </c>
      <c r="P309" s="186">
        <v>26146</v>
      </c>
      <c r="Q309" s="186">
        <v>26807</v>
      </c>
      <c r="R309" s="186">
        <v>27397</v>
      </c>
      <c r="S309" s="186">
        <v>27184</v>
      </c>
      <c r="T309" s="186">
        <v>26686</v>
      </c>
      <c r="U309" s="186">
        <v>25573</v>
      </c>
      <c r="V309" s="186">
        <v>25064</v>
      </c>
      <c r="W309" s="295">
        <v>23410</v>
      </c>
    </row>
    <row r="310" spans="1:23" ht="15" customHeight="1">
      <c r="A310" s="292"/>
      <c r="B310" s="293"/>
      <c r="C310" s="294" t="s">
        <v>2111</v>
      </c>
      <c r="D310" s="186">
        <v>2598</v>
      </c>
      <c r="E310" s="186">
        <v>2407</v>
      </c>
      <c r="F310" s="186">
        <v>1599</v>
      </c>
      <c r="G310" s="186">
        <v>1591</v>
      </c>
      <c r="H310" s="273">
        <v>0</v>
      </c>
      <c r="I310" s="273">
        <v>0</v>
      </c>
      <c r="J310" s="186">
        <v>2103</v>
      </c>
      <c r="K310" s="186">
        <v>2319</v>
      </c>
      <c r="L310" s="186">
        <v>2570</v>
      </c>
      <c r="M310" s="186">
        <v>2864</v>
      </c>
      <c r="N310" s="186">
        <v>3249</v>
      </c>
      <c r="O310" s="186">
        <v>3789</v>
      </c>
      <c r="P310" s="186">
        <v>4379</v>
      </c>
      <c r="Q310" s="186">
        <v>4789</v>
      </c>
      <c r="R310" s="186">
        <v>5481</v>
      </c>
      <c r="S310" s="186">
        <v>6534</v>
      </c>
      <c r="T310" s="186">
        <v>7365</v>
      </c>
      <c r="U310" s="186">
        <v>8142</v>
      </c>
      <c r="V310" s="186">
        <v>9188</v>
      </c>
      <c r="W310" s="295">
        <v>10507</v>
      </c>
    </row>
    <row r="311" spans="1:23" ht="15" customHeight="1">
      <c r="A311" s="296"/>
      <c r="B311" s="297"/>
      <c r="C311" s="298" t="s">
        <v>2112</v>
      </c>
      <c r="D311" s="299">
        <v>0</v>
      </c>
      <c r="E311" s="299">
        <v>0</v>
      </c>
      <c r="F311" s="299">
        <v>0</v>
      </c>
      <c r="G311" s="299">
        <v>0</v>
      </c>
      <c r="H311" s="279">
        <v>0</v>
      </c>
      <c r="I311" s="279">
        <v>0</v>
      </c>
      <c r="J311" s="299">
        <v>0</v>
      </c>
      <c r="K311" s="299">
        <v>0</v>
      </c>
      <c r="L311" s="299">
        <v>0</v>
      </c>
      <c r="M311" s="299">
        <v>0</v>
      </c>
      <c r="N311" s="299">
        <v>0</v>
      </c>
      <c r="O311" s="299">
        <v>0</v>
      </c>
      <c r="P311" s="299">
        <v>0</v>
      </c>
      <c r="Q311" s="299">
        <v>5</v>
      </c>
      <c r="R311" s="299">
        <v>0</v>
      </c>
      <c r="S311" s="299">
        <v>7</v>
      </c>
      <c r="T311" s="299">
        <v>0</v>
      </c>
      <c r="U311" s="299">
        <v>290</v>
      </c>
      <c r="V311" s="299">
        <v>65</v>
      </c>
      <c r="W311" s="300">
        <v>157</v>
      </c>
    </row>
    <row r="312" spans="1:23" ht="15" customHeight="1">
      <c r="A312" s="292" t="s">
        <v>1915</v>
      </c>
      <c r="B312" s="293" t="s">
        <v>1916</v>
      </c>
      <c r="C312" s="294" t="s">
        <v>2108</v>
      </c>
      <c r="D312" s="186">
        <v>13349</v>
      </c>
      <c r="E312" s="186">
        <v>13027</v>
      </c>
      <c r="F312" s="186">
        <v>13110</v>
      </c>
      <c r="G312" s="186">
        <v>13041</v>
      </c>
      <c r="H312" s="273">
        <v>13291</v>
      </c>
      <c r="I312" s="273">
        <v>18253</v>
      </c>
      <c r="J312" s="186">
        <v>18028</v>
      </c>
      <c r="K312" s="186">
        <v>17506</v>
      </c>
      <c r="L312" s="186">
        <v>16920</v>
      </c>
      <c r="M312" s="186">
        <v>16570</v>
      </c>
      <c r="N312" s="186">
        <v>16560</v>
      </c>
      <c r="O312" s="186">
        <v>17189</v>
      </c>
      <c r="P312" s="186">
        <v>17348</v>
      </c>
      <c r="Q312" s="186">
        <v>17472</v>
      </c>
      <c r="R312" s="186">
        <v>17157</v>
      </c>
      <c r="S312" s="186">
        <v>17519</v>
      </c>
      <c r="T312" s="186">
        <v>17363</v>
      </c>
      <c r="U312" s="186">
        <v>16743</v>
      </c>
      <c r="V312" s="186">
        <v>16216</v>
      </c>
      <c r="W312" s="295">
        <v>14720</v>
      </c>
    </row>
    <row r="313" spans="1:23" ht="15" customHeight="1">
      <c r="A313" s="292"/>
      <c r="B313" s="293"/>
      <c r="C313" s="294" t="s">
        <v>2109</v>
      </c>
      <c r="D313" s="186">
        <v>5286</v>
      </c>
      <c r="E313" s="186">
        <v>5203</v>
      </c>
      <c r="F313" s="186">
        <v>5272</v>
      </c>
      <c r="G313" s="186">
        <v>5240</v>
      </c>
      <c r="H313" s="273">
        <v>0</v>
      </c>
      <c r="I313" s="273">
        <v>0</v>
      </c>
      <c r="J313" s="186">
        <v>6619</v>
      </c>
      <c r="K313" s="186">
        <v>6189</v>
      </c>
      <c r="L313" s="186">
        <v>5528</v>
      </c>
      <c r="M313" s="186">
        <v>4509</v>
      </c>
      <c r="N313" s="186">
        <v>3945</v>
      </c>
      <c r="O313" s="186">
        <v>4134</v>
      </c>
      <c r="P313" s="186">
        <v>4263</v>
      </c>
      <c r="Q313" s="186">
        <v>4164</v>
      </c>
      <c r="R313" s="186">
        <v>3440</v>
      </c>
      <c r="S313" s="186">
        <v>2929</v>
      </c>
      <c r="T313" s="186">
        <v>2609</v>
      </c>
      <c r="U313" s="186">
        <v>2263</v>
      </c>
      <c r="V313" s="186">
        <v>2036</v>
      </c>
      <c r="W313" s="295">
        <v>1680</v>
      </c>
    </row>
    <row r="314" spans="1:23" ht="15" customHeight="1">
      <c r="A314" s="292"/>
      <c r="B314" s="293"/>
      <c r="C314" s="294" t="s">
        <v>2110</v>
      </c>
      <c r="D314" s="186">
        <v>6764</v>
      </c>
      <c r="E314" s="186">
        <v>6551</v>
      </c>
      <c r="F314" s="186">
        <v>7042</v>
      </c>
      <c r="G314" s="186">
        <v>6968</v>
      </c>
      <c r="H314" s="273">
        <v>0</v>
      </c>
      <c r="I314" s="273">
        <v>0</v>
      </c>
      <c r="J314" s="186">
        <v>10279</v>
      </c>
      <c r="K314" s="186">
        <v>10066</v>
      </c>
      <c r="L314" s="186">
        <v>10077</v>
      </c>
      <c r="M314" s="186">
        <v>10672</v>
      </c>
      <c r="N314" s="186">
        <v>10998</v>
      </c>
      <c r="O314" s="186">
        <v>11236</v>
      </c>
      <c r="P314" s="186">
        <v>11076</v>
      </c>
      <c r="Q314" s="186">
        <v>11105</v>
      </c>
      <c r="R314" s="186">
        <v>11230</v>
      </c>
      <c r="S314" s="186">
        <v>11444</v>
      </c>
      <c r="T314" s="186">
        <v>11296</v>
      </c>
      <c r="U314" s="186">
        <v>10760</v>
      </c>
      <c r="V314" s="186">
        <v>10040</v>
      </c>
      <c r="W314" s="295">
        <v>8490</v>
      </c>
    </row>
    <row r="315" spans="1:23" ht="15" customHeight="1">
      <c r="A315" s="292"/>
      <c r="B315" s="293"/>
      <c r="C315" s="294" t="s">
        <v>2111</v>
      </c>
      <c r="D315" s="186">
        <v>1299</v>
      </c>
      <c r="E315" s="186">
        <v>1273</v>
      </c>
      <c r="F315" s="186">
        <v>796</v>
      </c>
      <c r="G315" s="186">
        <v>833</v>
      </c>
      <c r="H315" s="273">
        <v>0</v>
      </c>
      <c r="I315" s="273">
        <v>0</v>
      </c>
      <c r="J315" s="186">
        <v>1129</v>
      </c>
      <c r="K315" s="186">
        <v>1251</v>
      </c>
      <c r="L315" s="186">
        <v>1315</v>
      </c>
      <c r="M315" s="186">
        <v>1389</v>
      </c>
      <c r="N315" s="186">
        <v>1617</v>
      </c>
      <c r="O315" s="186">
        <v>1818</v>
      </c>
      <c r="P315" s="186">
        <v>2009</v>
      </c>
      <c r="Q315" s="186">
        <v>2203</v>
      </c>
      <c r="R315" s="186">
        <v>2487</v>
      </c>
      <c r="S315" s="186">
        <v>3145</v>
      </c>
      <c r="T315" s="186">
        <v>3458</v>
      </c>
      <c r="U315" s="186">
        <v>3718</v>
      </c>
      <c r="V315" s="186">
        <v>4129</v>
      </c>
      <c r="W315" s="295">
        <v>4531</v>
      </c>
    </row>
    <row r="316" spans="1:23" ht="15" customHeight="1">
      <c r="A316" s="296"/>
      <c r="B316" s="297"/>
      <c r="C316" s="298" t="s">
        <v>2112</v>
      </c>
      <c r="D316" s="299">
        <v>0</v>
      </c>
      <c r="E316" s="299">
        <v>0</v>
      </c>
      <c r="F316" s="299">
        <v>0</v>
      </c>
      <c r="G316" s="299">
        <v>0</v>
      </c>
      <c r="H316" s="279">
        <v>0</v>
      </c>
      <c r="I316" s="279">
        <v>0</v>
      </c>
      <c r="J316" s="299">
        <v>1</v>
      </c>
      <c r="K316" s="299">
        <v>0</v>
      </c>
      <c r="L316" s="299">
        <v>0</v>
      </c>
      <c r="M316" s="299">
        <v>0</v>
      </c>
      <c r="N316" s="299">
        <v>0</v>
      </c>
      <c r="O316" s="299">
        <v>1</v>
      </c>
      <c r="P316" s="299">
        <v>0</v>
      </c>
      <c r="Q316" s="299">
        <v>0</v>
      </c>
      <c r="R316" s="299">
        <v>0</v>
      </c>
      <c r="S316" s="299">
        <v>1</v>
      </c>
      <c r="T316" s="299">
        <v>0</v>
      </c>
      <c r="U316" s="299">
        <v>2</v>
      </c>
      <c r="V316" s="299">
        <v>11</v>
      </c>
      <c r="W316" s="300">
        <v>19</v>
      </c>
    </row>
    <row r="317" spans="1:23" ht="15" customHeight="1">
      <c r="A317" s="292" t="s">
        <v>1917</v>
      </c>
      <c r="B317" s="293" t="s">
        <v>1918</v>
      </c>
      <c r="C317" s="294" t="s">
        <v>2108</v>
      </c>
      <c r="D317" s="186">
        <v>5956</v>
      </c>
      <c r="E317" s="186">
        <v>5429</v>
      </c>
      <c r="F317" s="186">
        <v>5658</v>
      </c>
      <c r="G317" s="186">
        <v>5928</v>
      </c>
      <c r="H317" s="273">
        <v>6355</v>
      </c>
      <c r="I317" s="273">
        <v>8847</v>
      </c>
      <c r="J317" s="186">
        <v>8385</v>
      </c>
      <c r="K317" s="186">
        <v>8357</v>
      </c>
      <c r="L317" s="186">
        <v>8329</v>
      </c>
      <c r="M317" s="186">
        <v>8566</v>
      </c>
      <c r="N317" s="186">
        <v>9135</v>
      </c>
      <c r="O317" s="186">
        <v>9543</v>
      </c>
      <c r="P317" s="186">
        <v>10407</v>
      </c>
      <c r="Q317" s="186">
        <v>11752</v>
      </c>
      <c r="R317" s="186">
        <v>12434</v>
      </c>
      <c r="S317" s="186">
        <v>12825</v>
      </c>
      <c r="T317" s="186">
        <v>13107</v>
      </c>
      <c r="U317" s="186">
        <v>12884</v>
      </c>
      <c r="V317" s="186">
        <v>12657</v>
      </c>
      <c r="W317" s="295">
        <v>12379</v>
      </c>
    </row>
    <row r="318" spans="1:23" ht="15" customHeight="1">
      <c r="A318" s="292"/>
      <c r="B318" s="293"/>
      <c r="C318" s="294" t="s">
        <v>2109</v>
      </c>
      <c r="D318" s="186">
        <v>2286</v>
      </c>
      <c r="E318" s="186">
        <v>2141</v>
      </c>
      <c r="F318" s="186">
        <v>2168</v>
      </c>
      <c r="G318" s="186">
        <v>2240</v>
      </c>
      <c r="H318" s="273">
        <v>0</v>
      </c>
      <c r="I318" s="273">
        <v>0</v>
      </c>
      <c r="J318" s="186">
        <v>2794</v>
      </c>
      <c r="K318" s="186">
        <v>2682</v>
      </c>
      <c r="L318" s="186">
        <v>2385</v>
      </c>
      <c r="M318" s="186">
        <v>2080</v>
      </c>
      <c r="N318" s="186">
        <v>1988</v>
      </c>
      <c r="O318" s="186">
        <v>2288</v>
      </c>
      <c r="P318" s="186">
        <v>2647</v>
      </c>
      <c r="Q318" s="186">
        <v>2904</v>
      </c>
      <c r="R318" s="186">
        <v>2672</v>
      </c>
      <c r="S318" s="186">
        <v>2285</v>
      </c>
      <c r="T318" s="186">
        <v>2031</v>
      </c>
      <c r="U318" s="186">
        <v>1834</v>
      </c>
      <c r="V318" s="186">
        <v>1722</v>
      </c>
      <c r="W318" s="295">
        <v>1650</v>
      </c>
    </row>
    <row r="319" spans="1:23" ht="15" customHeight="1">
      <c r="A319" s="292"/>
      <c r="B319" s="293"/>
      <c r="C319" s="294" t="s">
        <v>2110</v>
      </c>
      <c r="D319" s="186">
        <v>3084</v>
      </c>
      <c r="E319" s="186">
        <v>2767</v>
      </c>
      <c r="F319" s="186">
        <v>3180</v>
      </c>
      <c r="G319" s="186">
        <v>3334</v>
      </c>
      <c r="H319" s="273">
        <v>0</v>
      </c>
      <c r="I319" s="273">
        <v>0</v>
      </c>
      <c r="J319" s="186">
        <v>5127</v>
      </c>
      <c r="K319" s="186">
        <v>5147</v>
      </c>
      <c r="L319" s="186">
        <v>5367</v>
      </c>
      <c r="M319" s="186">
        <v>5819</v>
      </c>
      <c r="N319" s="186">
        <v>6392</v>
      </c>
      <c r="O319" s="186">
        <v>6375</v>
      </c>
      <c r="P319" s="186">
        <v>6710</v>
      </c>
      <c r="Q319" s="186">
        <v>7647</v>
      </c>
      <c r="R319" s="186">
        <v>8320</v>
      </c>
      <c r="S319" s="186">
        <v>8694</v>
      </c>
      <c r="T319" s="186">
        <v>8876</v>
      </c>
      <c r="U319" s="186">
        <v>8630</v>
      </c>
      <c r="V319" s="186">
        <v>8081</v>
      </c>
      <c r="W319" s="295">
        <v>7276</v>
      </c>
    </row>
    <row r="320" spans="1:23" ht="15" customHeight="1">
      <c r="A320" s="292"/>
      <c r="B320" s="293"/>
      <c r="C320" s="294" t="s">
        <v>2111</v>
      </c>
      <c r="D320" s="186">
        <v>586</v>
      </c>
      <c r="E320" s="186">
        <v>521</v>
      </c>
      <c r="F320" s="186">
        <v>310</v>
      </c>
      <c r="G320" s="186">
        <v>354</v>
      </c>
      <c r="H320" s="273">
        <v>0</v>
      </c>
      <c r="I320" s="273">
        <v>0</v>
      </c>
      <c r="J320" s="186">
        <v>463</v>
      </c>
      <c r="K320" s="186">
        <v>528</v>
      </c>
      <c r="L320" s="186">
        <v>577</v>
      </c>
      <c r="M320" s="186">
        <v>667</v>
      </c>
      <c r="N320" s="186">
        <v>755</v>
      </c>
      <c r="O320" s="186">
        <v>880</v>
      </c>
      <c r="P320" s="186">
        <v>1047</v>
      </c>
      <c r="Q320" s="186">
        <v>1201</v>
      </c>
      <c r="R320" s="186">
        <v>1442</v>
      </c>
      <c r="S320" s="186">
        <v>1846</v>
      </c>
      <c r="T320" s="186">
        <v>2200</v>
      </c>
      <c r="U320" s="186">
        <v>2420</v>
      </c>
      <c r="V320" s="186">
        <v>2854</v>
      </c>
      <c r="W320" s="295">
        <v>3396</v>
      </c>
    </row>
    <row r="321" spans="1:23" ht="15" customHeight="1">
      <c r="A321" s="296"/>
      <c r="B321" s="297"/>
      <c r="C321" s="298" t="s">
        <v>2112</v>
      </c>
      <c r="D321" s="299">
        <v>0</v>
      </c>
      <c r="E321" s="299">
        <v>0</v>
      </c>
      <c r="F321" s="299">
        <v>0</v>
      </c>
      <c r="G321" s="299">
        <v>0</v>
      </c>
      <c r="H321" s="279">
        <v>0</v>
      </c>
      <c r="I321" s="279">
        <v>0</v>
      </c>
      <c r="J321" s="299">
        <v>1</v>
      </c>
      <c r="K321" s="299">
        <v>0</v>
      </c>
      <c r="L321" s="299">
        <v>0</v>
      </c>
      <c r="M321" s="299">
        <v>0</v>
      </c>
      <c r="N321" s="299">
        <v>0</v>
      </c>
      <c r="O321" s="299">
        <v>0</v>
      </c>
      <c r="P321" s="299">
        <v>3</v>
      </c>
      <c r="Q321" s="299">
        <v>0</v>
      </c>
      <c r="R321" s="299">
        <v>0</v>
      </c>
      <c r="S321" s="299">
        <v>0</v>
      </c>
      <c r="T321" s="299">
        <v>0</v>
      </c>
      <c r="U321" s="299">
        <v>0</v>
      </c>
      <c r="V321" s="299">
        <v>0</v>
      </c>
      <c r="W321" s="300">
        <v>57</v>
      </c>
    </row>
    <row r="322" spans="1:23" ht="15" customHeight="1">
      <c r="A322" s="292" t="s">
        <v>1919</v>
      </c>
      <c r="B322" s="293" t="s">
        <v>1920</v>
      </c>
      <c r="C322" s="294" t="s">
        <v>2108</v>
      </c>
      <c r="D322" s="186">
        <v>6212</v>
      </c>
      <c r="E322" s="186">
        <v>6120</v>
      </c>
      <c r="F322" s="186">
        <v>6336</v>
      </c>
      <c r="G322" s="186">
        <v>6461</v>
      </c>
      <c r="H322" s="273">
        <v>6495</v>
      </c>
      <c r="I322" s="273">
        <v>10955</v>
      </c>
      <c r="J322" s="186">
        <v>10614</v>
      </c>
      <c r="K322" s="186">
        <v>10747</v>
      </c>
      <c r="L322" s="186">
        <v>10505</v>
      </c>
      <c r="M322" s="186">
        <v>10864</v>
      </c>
      <c r="N322" s="186">
        <v>11258</v>
      </c>
      <c r="O322" s="186">
        <v>11985</v>
      </c>
      <c r="P322" s="186">
        <v>12471</v>
      </c>
      <c r="Q322" s="186">
        <v>12553</v>
      </c>
      <c r="R322" s="186">
        <v>12611</v>
      </c>
      <c r="S322" s="186">
        <v>12480</v>
      </c>
      <c r="T322" s="186">
        <v>12187</v>
      </c>
      <c r="U322" s="186">
        <v>11784</v>
      </c>
      <c r="V322" s="186">
        <v>11286</v>
      </c>
      <c r="W322" s="295">
        <v>10659</v>
      </c>
    </row>
    <row r="323" spans="1:23" ht="15" customHeight="1">
      <c r="A323" s="292"/>
      <c r="B323" s="293"/>
      <c r="C323" s="294" t="s">
        <v>2109</v>
      </c>
      <c r="D323" s="186">
        <v>2386</v>
      </c>
      <c r="E323" s="186">
        <v>2319</v>
      </c>
      <c r="F323" s="186">
        <v>2355</v>
      </c>
      <c r="G323" s="186">
        <v>2442</v>
      </c>
      <c r="H323" s="273">
        <v>0</v>
      </c>
      <c r="I323" s="273">
        <v>0</v>
      </c>
      <c r="J323" s="186">
        <v>3932</v>
      </c>
      <c r="K323" s="186">
        <v>3897</v>
      </c>
      <c r="L323" s="186">
        <v>3303</v>
      </c>
      <c r="M323" s="186">
        <v>2949</v>
      </c>
      <c r="N323" s="186">
        <v>2876</v>
      </c>
      <c r="O323" s="186">
        <v>3168</v>
      </c>
      <c r="P323" s="186">
        <v>3185</v>
      </c>
      <c r="Q323" s="186">
        <v>2870</v>
      </c>
      <c r="R323" s="186">
        <v>2364</v>
      </c>
      <c r="S323" s="186">
        <v>2009</v>
      </c>
      <c r="T323" s="186">
        <v>1795</v>
      </c>
      <c r="U323" s="186">
        <v>1598</v>
      </c>
      <c r="V323" s="186">
        <v>1453</v>
      </c>
      <c r="W323" s="295">
        <v>1271</v>
      </c>
    </row>
    <row r="324" spans="1:23" ht="15" customHeight="1">
      <c r="A324" s="292"/>
      <c r="B324" s="293"/>
      <c r="C324" s="294" t="s">
        <v>2110</v>
      </c>
      <c r="D324" s="186">
        <v>3175</v>
      </c>
      <c r="E324" s="186">
        <v>3179</v>
      </c>
      <c r="F324" s="186">
        <v>3555</v>
      </c>
      <c r="G324" s="186">
        <v>3603</v>
      </c>
      <c r="H324" s="273">
        <v>0</v>
      </c>
      <c r="I324" s="273">
        <v>0</v>
      </c>
      <c r="J324" s="186">
        <v>6085</v>
      </c>
      <c r="K324" s="186">
        <v>6189</v>
      </c>
      <c r="L324" s="186">
        <v>6468</v>
      </c>
      <c r="M324" s="186">
        <v>7104</v>
      </c>
      <c r="N324" s="186">
        <v>7477</v>
      </c>
      <c r="O324" s="186">
        <v>7763</v>
      </c>
      <c r="P324" s="186">
        <v>8036</v>
      </c>
      <c r="Q324" s="186">
        <v>8286</v>
      </c>
      <c r="R324" s="186">
        <v>8654</v>
      </c>
      <c r="S324" s="186">
        <v>8554</v>
      </c>
      <c r="T324" s="186">
        <v>8113</v>
      </c>
      <c r="U324" s="186">
        <v>7643</v>
      </c>
      <c r="V324" s="186">
        <v>6781</v>
      </c>
      <c r="W324" s="295">
        <v>5951</v>
      </c>
    </row>
    <row r="325" spans="1:23" ht="15" customHeight="1">
      <c r="A325" s="292"/>
      <c r="B325" s="293"/>
      <c r="C325" s="294" t="s">
        <v>2111</v>
      </c>
      <c r="D325" s="186">
        <v>651</v>
      </c>
      <c r="E325" s="186">
        <v>622</v>
      </c>
      <c r="F325" s="186">
        <v>426</v>
      </c>
      <c r="G325" s="186">
        <v>416</v>
      </c>
      <c r="H325" s="273">
        <v>0</v>
      </c>
      <c r="I325" s="273">
        <v>0</v>
      </c>
      <c r="J325" s="186">
        <v>596</v>
      </c>
      <c r="K325" s="186">
        <v>661</v>
      </c>
      <c r="L325" s="186">
        <v>734</v>
      </c>
      <c r="M325" s="186">
        <v>811</v>
      </c>
      <c r="N325" s="186">
        <v>905</v>
      </c>
      <c r="O325" s="186">
        <v>1054</v>
      </c>
      <c r="P325" s="186">
        <v>1250</v>
      </c>
      <c r="Q325" s="186">
        <v>1397</v>
      </c>
      <c r="R325" s="186">
        <v>1593</v>
      </c>
      <c r="S325" s="186">
        <v>1917</v>
      </c>
      <c r="T325" s="186">
        <v>2279</v>
      </c>
      <c r="U325" s="186">
        <v>2543</v>
      </c>
      <c r="V325" s="186">
        <v>3052</v>
      </c>
      <c r="W325" s="295">
        <v>3433</v>
      </c>
    </row>
    <row r="326" spans="1:23" ht="15" customHeight="1">
      <c r="A326" s="296"/>
      <c r="B326" s="297"/>
      <c r="C326" s="298" t="s">
        <v>2112</v>
      </c>
      <c r="D326" s="299">
        <v>0</v>
      </c>
      <c r="E326" s="299">
        <v>0</v>
      </c>
      <c r="F326" s="299">
        <v>0</v>
      </c>
      <c r="G326" s="299">
        <v>0</v>
      </c>
      <c r="H326" s="279">
        <v>0</v>
      </c>
      <c r="I326" s="279">
        <v>0</v>
      </c>
      <c r="J326" s="299">
        <v>1</v>
      </c>
      <c r="K326" s="299">
        <v>0</v>
      </c>
      <c r="L326" s="299">
        <v>0</v>
      </c>
      <c r="M326" s="299">
        <v>0</v>
      </c>
      <c r="N326" s="299">
        <v>0</v>
      </c>
      <c r="O326" s="299">
        <v>0</v>
      </c>
      <c r="P326" s="299">
        <v>0</v>
      </c>
      <c r="Q326" s="299">
        <v>0</v>
      </c>
      <c r="R326" s="299">
        <v>0</v>
      </c>
      <c r="S326" s="299">
        <v>0</v>
      </c>
      <c r="T326" s="299">
        <v>0</v>
      </c>
      <c r="U326" s="299">
        <v>0</v>
      </c>
      <c r="V326" s="299">
        <v>0</v>
      </c>
      <c r="W326" s="300">
        <v>4</v>
      </c>
    </row>
    <row r="327" spans="1:23" ht="15" customHeight="1">
      <c r="A327" s="182" t="s">
        <v>1921</v>
      </c>
      <c r="B327" s="183" t="s">
        <v>1922</v>
      </c>
      <c r="C327" s="272" t="s">
        <v>2108</v>
      </c>
      <c r="D327" s="184">
        <v>9271</v>
      </c>
      <c r="E327" s="184">
        <v>9156</v>
      </c>
      <c r="F327" s="184">
        <v>9392</v>
      </c>
      <c r="G327" s="184">
        <v>9414</v>
      </c>
      <c r="H327" s="273">
        <v>9832</v>
      </c>
      <c r="I327" s="273">
        <v>14154</v>
      </c>
      <c r="J327" s="184">
        <v>13599</v>
      </c>
      <c r="K327" s="184">
        <v>13613</v>
      </c>
      <c r="L327" s="184">
        <v>14296</v>
      </c>
      <c r="M327" s="184">
        <v>16545</v>
      </c>
      <c r="N327" s="184">
        <v>20457</v>
      </c>
      <c r="O327" s="184">
        <v>24751</v>
      </c>
      <c r="P327" s="184">
        <v>26686</v>
      </c>
      <c r="Q327" s="184">
        <v>29663</v>
      </c>
      <c r="R327" s="184">
        <v>30477</v>
      </c>
      <c r="S327" s="184">
        <v>31634</v>
      </c>
      <c r="T327" s="184">
        <v>31960</v>
      </c>
      <c r="U327" s="185">
        <v>32555</v>
      </c>
      <c r="V327" s="185">
        <v>33438</v>
      </c>
      <c r="W327" s="188">
        <v>33690</v>
      </c>
    </row>
    <row r="328" spans="1:23" ht="15" customHeight="1">
      <c r="A328" s="182"/>
      <c r="B328" s="183"/>
      <c r="C328" s="272" t="s">
        <v>2109</v>
      </c>
      <c r="D328" s="184">
        <v>3632</v>
      </c>
      <c r="E328" s="184">
        <v>3603</v>
      </c>
      <c r="F328" s="184">
        <v>3537</v>
      </c>
      <c r="G328" s="184">
        <v>3569</v>
      </c>
      <c r="H328" s="273">
        <v>0</v>
      </c>
      <c r="I328" s="273">
        <v>0</v>
      </c>
      <c r="J328" s="184">
        <v>4775</v>
      </c>
      <c r="K328" s="184">
        <v>4577</v>
      </c>
      <c r="L328" s="184">
        <v>4332</v>
      </c>
      <c r="M328" s="184">
        <v>4114</v>
      </c>
      <c r="N328" s="184">
        <v>4552</v>
      </c>
      <c r="O328" s="184">
        <v>6767</v>
      </c>
      <c r="P328" s="184">
        <v>7624</v>
      </c>
      <c r="Q328" s="184">
        <v>7688</v>
      </c>
      <c r="R328" s="184">
        <v>6458</v>
      </c>
      <c r="S328" s="184">
        <v>5482</v>
      </c>
      <c r="T328" s="184">
        <v>5231</v>
      </c>
      <c r="U328" s="185">
        <v>5323</v>
      </c>
      <c r="V328" s="185">
        <v>5793</v>
      </c>
      <c r="W328" s="188">
        <v>5518</v>
      </c>
    </row>
    <row r="329" spans="1:23" ht="15" customHeight="1">
      <c r="A329" s="182"/>
      <c r="B329" s="183"/>
      <c r="C329" s="272" t="s">
        <v>2110</v>
      </c>
      <c r="D329" s="184">
        <v>4655</v>
      </c>
      <c r="E329" s="184">
        <v>4664</v>
      </c>
      <c r="F329" s="184">
        <v>5261</v>
      </c>
      <c r="G329" s="184">
        <v>5238</v>
      </c>
      <c r="H329" s="273">
        <v>0</v>
      </c>
      <c r="I329" s="273">
        <v>0</v>
      </c>
      <c r="J329" s="184">
        <v>8034</v>
      </c>
      <c r="K329" s="184">
        <v>8146</v>
      </c>
      <c r="L329" s="184">
        <v>8949</v>
      </c>
      <c r="M329" s="184">
        <v>11316</v>
      </c>
      <c r="N329" s="184">
        <v>14614</v>
      </c>
      <c r="O329" s="184">
        <v>16408</v>
      </c>
      <c r="P329" s="184">
        <v>17054</v>
      </c>
      <c r="Q329" s="184">
        <v>19542</v>
      </c>
      <c r="R329" s="184">
        <v>21158</v>
      </c>
      <c r="S329" s="184">
        <v>22674</v>
      </c>
      <c r="T329" s="184">
        <v>22542</v>
      </c>
      <c r="U329" s="185">
        <v>21989</v>
      </c>
      <c r="V329" s="185">
        <v>21073</v>
      </c>
      <c r="W329" s="188">
        <v>19892</v>
      </c>
    </row>
    <row r="330" spans="1:23" ht="15" customHeight="1">
      <c r="A330" s="182"/>
      <c r="B330" s="183"/>
      <c r="C330" s="272" t="s">
        <v>2111</v>
      </c>
      <c r="D330" s="184">
        <v>984</v>
      </c>
      <c r="E330" s="184">
        <v>889</v>
      </c>
      <c r="F330" s="184">
        <v>594</v>
      </c>
      <c r="G330" s="184">
        <v>607</v>
      </c>
      <c r="H330" s="273">
        <v>0</v>
      </c>
      <c r="I330" s="273">
        <v>0</v>
      </c>
      <c r="J330" s="184">
        <v>790</v>
      </c>
      <c r="K330" s="184">
        <v>890</v>
      </c>
      <c r="L330" s="184">
        <v>1015</v>
      </c>
      <c r="M330" s="184">
        <v>1115</v>
      </c>
      <c r="N330" s="184">
        <v>1291</v>
      </c>
      <c r="O330" s="184">
        <v>1571</v>
      </c>
      <c r="P330" s="184">
        <v>2008</v>
      </c>
      <c r="Q330" s="184">
        <v>2433</v>
      </c>
      <c r="R330" s="184">
        <v>2854</v>
      </c>
      <c r="S330" s="184">
        <v>3478</v>
      </c>
      <c r="T330" s="184">
        <v>4187</v>
      </c>
      <c r="U330" s="185">
        <v>5165</v>
      </c>
      <c r="V330" s="185">
        <v>6539</v>
      </c>
      <c r="W330" s="188">
        <v>8247</v>
      </c>
    </row>
    <row r="331" spans="1:23" ht="15" customHeight="1">
      <c r="A331" s="275"/>
      <c r="B331" s="276"/>
      <c r="C331" s="277" t="s">
        <v>2112</v>
      </c>
      <c r="D331" s="278">
        <v>0</v>
      </c>
      <c r="E331" s="278">
        <v>0</v>
      </c>
      <c r="F331" s="278">
        <v>0</v>
      </c>
      <c r="G331" s="278">
        <v>0</v>
      </c>
      <c r="H331" s="279">
        <v>0</v>
      </c>
      <c r="I331" s="279">
        <v>0</v>
      </c>
      <c r="J331" s="278">
        <v>0</v>
      </c>
      <c r="K331" s="278">
        <v>0</v>
      </c>
      <c r="L331" s="278">
        <v>0</v>
      </c>
      <c r="M331" s="278">
        <v>0</v>
      </c>
      <c r="N331" s="278">
        <v>0</v>
      </c>
      <c r="O331" s="278">
        <v>5</v>
      </c>
      <c r="P331" s="278">
        <v>0</v>
      </c>
      <c r="Q331" s="278">
        <v>0</v>
      </c>
      <c r="R331" s="278">
        <v>7</v>
      </c>
      <c r="S331" s="278">
        <v>0</v>
      </c>
      <c r="T331" s="278">
        <v>0</v>
      </c>
      <c r="U331" s="280">
        <v>78</v>
      </c>
      <c r="V331" s="280">
        <v>33</v>
      </c>
      <c r="W331" s="282">
        <v>33</v>
      </c>
    </row>
    <row r="332" spans="1:23" ht="15" customHeight="1">
      <c r="A332" s="182" t="s">
        <v>1923</v>
      </c>
      <c r="B332" s="183" t="s">
        <v>1924</v>
      </c>
      <c r="C332" s="272" t="s">
        <v>2108</v>
      </c>
      <c r="D332" s="184">
        <v>14939</v>
      </c>
      <c r="E332" s="184">
        <v>15050</v>
      </c>
      <c r="F332" s="184">
        <v>15150</v>
      </c>
      <c r="G332" s="184">
        <v>15135</v>
      </c>
      <c r="H332" s="273">
        <v>15442</v>
      </c>
      <c r="I332" s="273">
        <v>20756</v>
      </c>
      <c r="J332" s="184">
        <v>19959</v>
      </c>
      <c r="K332" s="184">
        <v>19000</v>
      </c>
      <c r="L332" s="184">
        <v>17798</v>
      </c>
      <c r="M332" s="184">
        <v>17153</v>
      </c>
      <c r="N332" s="184">
        <v>16902</v>
      </c>
      <c r="O332" s="184">
        <v>17448</v>
      </c>
      <c r="P332" s="184">
        <v>18388</v>
      </c>
      <c r="Q332" s="184">
        <v>18900</v>
      </c>
      <c r="R332" s="184">
        <v>18781</v>
      </c>
      <c r="S332" s="184">
        <v>18849</v>
      </c>
      <c r="T332" s="184">
        <v>18419</v>
      </c>
      <c r="U332" s="185">
        <v>17603</v>
      </c>
      <c r="V332" s="185">
        <v>16636</v>
      </c>
      <c r="W332" s="188">
        <v>15224</v>
      </c>
    </row>
    <row r="333" spans="1:23" ht="15" customHeight="1">
      <c r="A333" s="182"/>
      <c r="B333" s="183"/>
      <c r="C333" s="272" t="s">
        <v>2109</v>
      </c>
      <c r="D333" s="184">
        <v>5896</v>
      </c>
      <c r="E333" s="184">
        <v>5881</v>
      </c>
      <c r="F333" s="184">
        <v>5860</v>
      </c>
      <c r="G333" s="184">
        <v>5937</v>
      </c>
      <c r="H333" s="273">
        <v>0</v>
      </c>
      <c r="I333" s="273">
        <v>0</v>
      </c>
      <c r="J333" s="184">
        <v>6987</v>
      </c>
      <c r="K333" s="184">
        <v>6387</v>
      </c>
      <c r="L333" s="184">
        <v>5423</v>
      </c>
      <c r="M333" s="184">
        <v>4560</v>
      </c>
      <c r="N333" s="184">
        <v>4018</v>
      </c>
      <c r="O333" s="184">
        <v>4031</v>
      </c>
      <c r="P333" s="184">
        <v>4321</v>
      </c>
      <c r="Q333" s="184">
        <v>4303</v>
      </c>
      <c r="R333" s="184">
        <v>3731</v>
      </c>
      <c r="S333" s="184">
        <v>3233</v>
      </c>
      <c r="T333" s="184">
        <v>2766</v>
      </c>
      <c r="U333" s="185">
        <v>2359</v>
      </c>
      <c r="V333" s="185">
        <v>2017</v>
      </c>
      <c r="W333" s="188">
        <v>1686</v>
      </c>
    </row>
    <row r="334" spans="1:23" ht="15" customHeight="1">
      <c r="A334" s="182"/>
      <c r="B334" s="183"/>
      <c r="C334" s="272" t="s">
        <v>2110</v>
      </c>
      <c r="D334" s="184">
        <v>7593</v>
      </c>
      <c r="E334" s="184">
        <v>7744</v>
      </c>
      <c r="F334" s="184">
        <v>8362</v>
      </c>
      <c r="G334" s="184">
        <v>8256</v>
      </c>
      <c r="H334" s="273">
        <v>0</v>
      </c>
      <c r="I334" s="273">
        <v>0</v>
      </c>
      <c r="J334" s="184">
        <v>11620</v>
      </c>
      <c r="K334" s="184">
        <v>11127</v>
      </c>
      <c r="L334" s="184">
        <v>10837</v>
      </c>
      <c r="M334" s="184">
        <v>10909</v>
      </c>
      <c r="N334" s="184">
        <v>11094</v>
      </c>
      <c r="O334" s="184">
        <v>11360</v>
      </c>
      <c r="P334" s="184">
        <v>11791</v>
      </c>
      <c r="Q334" s="184">
        <v>12089</v>
      </c>
      <c r="R334" s="184">
        <v>12148</v>
      </c>
      <c r="S334" s="184">
        <v>12093</v>
      </c>
      <c r="T334" s="184">
        <v>11675</v>
      </c>
      <c r="U334" s="185">
        <v>10983</v>
      </c>
      <c r="V334" s="185">
        <v>9908</v>
      </c>
      <c r="W334" s="188">
        <v>8301</v>
      </c>
    </row>
    <row r="335" spans="1:23" ht="15" customHeight="1">
      <c r="A335" s="182"/>
      <c r="B335" s="183"/>
      <c r="C335" s="272" t="s">
        <v>2111</v>
      </c>
      <c r="D335" s="184">
        <v>1450</v>
      </c>
      <c r="E335" s="184">
        <v>1425</v>
      </c>
      <c r="F335" s="184">
        <v>928</v>
      </c>
      <c r="G335" s="184">
        <v>942</v>
      </c>
      <c r="H335" s="273">
        <v>0</v>
      </c>
      <c r="I335" s="273">
        <v>0</v>
      </c>
      <c r="J335" s="184">
        <v>1348</v>
      </c>
      <c r="K335" s="184">
        <v>1485</v>
      </c>
      <c r="L335" s="184">
        <v>1538</v>
      </c>
      <c r="M335" s="184">
        <v>1684</v>
      </c>
      <c r="N335" s="184">
        <v>1790</v>
      </c>
      <c r="O335" s="184">
        <v>2048</v>
      </c>
      <c r="P335" s="184">
        <v>2276</v>
      </c>
      <c r="Q335" s="184">
        <v>2508</v>
      </c>
      <c r="R335" s="184">
        <v>2902</v>
      </c>
      <c r="S335" s="184">
        <v>3523</v>
      </c>
      <c r="T335" s="184">
        <v>3978</v>
      </c>
      <c r="U335" s="185">
        <v>4261</v>
      </c>
      <c r="V335" s="185">
        <v>4710</v>
      </c>
      <c r="W335" s="188">
        <v>5235</v>
      </c>
    </row>
    <row r="336" spans="1:23" ht="15" customHeight="1">
      <c r="A336" s="275"/>
      <c r="B336" s="276"/>
      <c r="C336" s="277" t="s">
        <v>2112</v>
      </c>
      <c r="D336" s="278">
        <v>0</v>
      </c>
      <c r="E336" s="278">
        <v>0</v>
      </c>
      <c r="F336" s="278">
        <v>0</v>
      </c>
      <c r="G336" s="278">
        <v>0</v>
      </c>
      <c r="H336" s="279">
        <v>0</v>
      </c>
      <c r="I336" s="279">
        <v>0</v>
      </c>
      <c r="J336" s="278">
        <v>4</v>
      </c>
      <c r="K336" s="278">
        <v>1</v>
      </c>
      <c r="L336" s="278">
        <v>0</v>
      </c>
      <c r="M336" s="278">
        <v>0</v>
      </c>
      <c r="N336" s="278">
        <v>0</v>
      </c>
      <c r="O336" s="278">
        <v>9</v>
      </c>
      <c r="P336" s="278">
        <v>0</v>
      </c>
      <c r="Q336" s="278">
        <v>0</v>
      </c>
      <c r="R336" s="278">
        <v>0</v>
      </c>
      <c r="S336" s="278">
        <v>0</v>
      </c>
      <c r="T336" s="278">
        <v>0</v>
      </c>
      <c r="U336" s="280">
        <v>0</v>
      </c>
      <c r="V336" s="280">
        <v>1</v>
      </c>
      <c r="W336" s="282">
        <v>2</v>
      </c>
    </row>
    <row r="337" spans="1:23" ht="15" customHeight="1">
      <c r="A337" s="182">
        <v>901</v>
      </c>
      <c r="B337" s="183" t="s">
        <v>1925</v>
      </c>
      <c r="C337" s="272" t="s">
        <v>2108</v>
      </c>
      <c r="D337" s="184">
        <v>31626</v>
      </c>
      <c r="E337" s="184">
        <v>31686</v>
      </c>
      <c r="F337" s="184">
        <v>31646</v>
      </c>
      <c r="G337" s="184">
        <v>31093</v>
      </c>
      <c r="H337" s="273">
        <v>29879</v>
      </c>
      <c r="I337" s="273">
        <v>38947</v>
      </c>
      <c r="J337" s="184">
        <v>38352</v>
      </c>
      <c r="K337" s="184">
        <v>35664</v>
      </c>
      <c r="L337" s="184">
        <v>32455</v>
      </c>
      <c r="M337" s="184">
        <v>28921</v>
      </c>
      <c r="N337" s="184">
        <v>26410</v>
      </c>
      <c r="O337" s="184">
        <v>25600</v>
      </c>
      <c r="P337" s="184">
        <v>24874</v>
      </c>
      <c r="Q337" s="184">
        <v>24516</v>
      </c>
      <c r="R337" s="184">
        <v>23827</v>
      </c>
      <c r="S337" s="184">
        <v>23341</v>
      </c>
      <c r="T337" s="184">
        <v>22337</v>
      </c>
      <c r="U337" s="185">
        <v>21012</v>
      </c>
      <c r="V337" s="185">
        <v>19265</v>
      </c>
      <c r="W337" s="188">
        <v>17510</v>
      </c>
    </row>
    <row r="338" spans="1:23" ht="15" customHeight="1">
      <c r="A338" s="182"/>
      <c r="B338" s="183"/>
      <c r="C338" s="272" t="s">
        <v>2109</v>
      </c>
      <c r="D338" s="184">
        <v>12086</v>
      </c>
      <c r="E338" s="184">
        <v>12363</v>
      </c>
      <c r="F338" s="184">
        <v>12397</v>
      </c>
      <c r="G338" s="184">
        <v>12327</v>
      </c>
      <c r="H338" s="273">
        <v>0</v>
      </c>
      <c r="I338" s="273">
        <v>0</v>
      </c>
      <c r="J338" s="184">
        <v>13986</v>
      </c>
      <c r="K338" s="184">
        <v>12615</v>
      </c>
      <c r="L338" s="184">
        <v>10813</v>
      </c>
      <c r="M338" s="184">
        <v>7980</v>
      </c>
      <c r="N338" s="184">
        <v>5994</v>
      </c>
      <c r="O338" s="184">
        <v>5278</v>
      </c>
      <c r="P338" s="184">
        <v>5130</v>
      </c>
      <c r="Q338" s="184">
        <v>4971</v>
      </c>
      <c r="R338" s="184">
        <v>4450</v>
      </c>
      <c r="S338" s="184">
        <v>3794</v>
      </c>
      <c r="T338" s="184">
        <v>3189</v>
      </c>
      <c r="U338" s="185">
        <v>2650</v>
      </c>
      <c r="V338" s="185">
        <v>2160</v>
      </c>
      <c r="W338" s="188">
        <v>1787</v>
      </c>
    </row>
    <row r="339" spans="1:23" ht="15" customHeight="1">
      <c r="A339" s="182"/>
      <c r="B339" s="183"/>
      <c r="C339" s="272" t="s">
        <v>2110</v>
      </c>
      <c r="D339" s="184">
        <v>16360</v>
      </c>
      <c r="E339" s="184">
        <v>16215</v>
      </c>
      <c r="F339" s="184">
        <v>17176</v>
      </c>
      <c r="G339" s="184">
        <v>16666</v>
      </c>
      <c r="H339" s="273">
        <v>0</v>
      </c>
      <c r="I339" s="273">
        <v>0</v>
      </c>
      <c r="J339" s="184">
        <v>21616</v>
      </c>
      <c r="K339" s="184">
        <v>20015</v>
      </c>
      <c r="L339" s="184">
        <v>18541</v>
      </c>
      <c r="M339" s="184">
        <v>17789</v>
      </c>
      <c r="N339" s="184">
        <v>17019</v>
      </c>
      <c r="O339" s="184">
        <v>16420</v>
      </c>
      <c r="P339" s="184">
        <v>15529</v>
      </c>
      <c r="Q339" s="184">
        <v>15148</v>
      </c>
      <c r="R339" s="184">
        <v>14272</v>
      </c>
      <c r="S339" s="184">
        <v>13667</v>
      </c>
      <c r="T339" s="184">
        <v>12631</v>
      </c>
      <c r="U339" s="185">
        <v>11700</v>
      </c>
      <c r="V339" s="185">
        <v>10556</v>
      </c>
      <c r="W339" s="188">
        <v>9026</v>
      </c>
    </row>
    <row r="340" spans="1:23" ht="15" customHeight="1">
      <c r="A340" s="182"/>
      <c r="B340" s="183"/>
      <c r="C340" s="272" t="s">
        <v>2111</v>
      </c>
      <c r="D340" s="184">
        <v>3180</v>
      </c>
      <c r="E340" s="184">
        <v>3108</v>
      </c>
      <c r="F340" s="184">
        <v>2073</v>
      </c>
      <c r="G340" s="184">
        <v>2100</v>
      </c>
      <c r="H340" s="273">
        <v>0</v>
      </c>
      <c r="I340" s="273">
        <v>0</v>
      </c>
      <c r="J340" s="184">
        <v>2748</v>
      </c>
      <c r="K340" s="184">
        <v>3034</v>
      </c>
      <c r="L340" s="184">
        <v>3101</v>
      </c>
      <c r="M340" s="184">
        <v>3152</v>
      </c>
      <c r="N340" s="184">
        <v>3397</v>
      </c>
      <c r="O340" s="184">
        <v>3902</v>
      </c>
      <c r="P340" s="184">
        <v>4215</v>
      </c>
      <c r="Q340" s="184">
        <v>4397</v>
      </c>
      <c r="R340" s="184">
        <v>5104</v>
      </c>
      <c r="S340" s="184">
        <v>5880</v>
      </c>
      <c r="T340" s="184">
        <v>6517</v>
      </c>
      <c r="U340" s="185">
        <v>6662</v>
      </c>
      <c r="V340" s="185">
        <v>6544</v>
      </c>
      <c r="W340" s="188">
        <v>6695</v>
      </c>
    </row>
    <row r="341" spans="1:23" ht="15" customHeight="1">
      <c r="A341" s="275"/>
      <c r="B341" s="276"/>
      <c r="C341" s="277" t="s">
        <v>2112</v>
      </c>
      <c r="D341" s="278">
        <v>0</v>
      </c>
      <c r="E341" s="278">
        <v>0</v>
      </c>
      <c r="F341" s="278">
        <v>0</v>
      </c>
      <c r="G341" s="278">
        <v>0</v>
      </c>
      <c r="H341" s="279">
        <v>0</v>
      </c>
      <c r="I341" s="279">
        <v>0</v>
      </c>
      <c r="J341" s="278">
        <v>2</v>
      </c>
      <c r="K341" s="278">
        <v>0</v>
      </c>
      <c r="L341" s="278">
        <v>0</v>
      </c>
      <c r="M341" s="278">
        <v>0</v>
      </c>
      <c r="N341" s="278">
        <v>0</v>
      </c>
      <c r="O341" s="278">
        <v>0</v>
      </c>
      <c r="P341" s="278">
        <v>0</v>
      </c>
      <c r="Q341" s="278">
        <v>0</v>
      </c>
      <c r="R341" s="278">
        <v>1</v>
      </c>
      <c r="S341" s="278">
        <v>0</v>
      </c>
      <c r="T341" s="278">
        <v>0</v>
      </c>
      <c r="U341" s="280">
        <v>0</v>
      </c>
      <c r="V341" s="280">
        <v>5</v>
      </c>
      <c r="W341" s="282">
        <v>2</v>
      </c>
    </row>
    <row r="342" spans="1:23" ht="15" customHeight="1">
      <c r="A342" s="292" t="s">
        <v>1926</v>
      </c>
      <c r="B342" s="293" t="s">
        <v>1927</v>
      </c>
      <c r="C342" s="294" t="s">
        <v>2108</v>
      </c>
      <c r="D342" s="186">
        <v>11469</v>
      </c>
      <c r="E342" s="186">
        <v>11653</v>
      </c>
      <c r="F342" s="186">
        <v>11747</v>
      </c>
      <c r="G342" s="186">
        <v>12013</v>
      </c>
      <c r="H342" s="273">
        <v>11505</v>
      </c>
      <c r="I342" s="273">
        <v>14641</v>
      </c>
      <c r="J342" s="186">
        <v>14417</v>
      </c>
      <c r="K342" s="186">
        <v>13298</v>
      </c>
      <c r="L342" s="186">
        <v>12191</v>
      </c>
      <c r="M342" s="186">
        <v>10998</v>
      </c>
      <c r="N342" s="186">
        <v>10135</v>
      </c>
      <c r="O342" s="186">
        <v>9872</v>
      </c>
      <c r="P342" s="186">
        <v>9717</v>
      </c>
      <c r="Q342" s="186">
        <v>9565</v>
      </c>
      <c r="R342" s="186">
        <v>9360</v>
      </c>
      <c r="S342" s="186">
        <v>9131</v>
      </c>
      <c r="T342" s="186">
        <v>8789</v>
      </c>
      <c r="U342" s="186">
        <v>8251</v>
      </c>
      <c r="V342" s="186">
        <v>7601</v>
      </c>
      <c r="W342" s="295">
        <v>7068</v>
      </c>
    </row>
    <row r="343" spans="1:23" ht="15" customHeight="1">
      <c r="A343" s="292"/>
      <c r="B343" s="293"/>
      <c r="C343" s="294" t="s">
        <v>2109</v>
      </c>
      <c r="D343" s="186">
        <v>4312</v>
      </c>
      <c r="E343" s="186">
        <v>4482</v>
      </c>
      <c r="F343" s="186">
        <v>4552</v>
      </c>
      <c r="G343" s="186">
        <v>4664</v>
      </c>
      <c r="H343" s="273">
        <v>0</v>
      </c>
      <c r="I343" s="273">
        <v>0</v>
      </c>
      <c r="J343" s="186">
        <v>5066</v>
      </c>
      <c r="K343" s="186">
        <v>4524</v>
      </c>
      <c r="L343" s="186">
        <v>4012</v>
      </c>
      <c r="M343" s="186">
        <v>3009</v>
      </c>
      <c r="N343" s="186">
        <v>2291</v>
      </c>
      <c r="O343" s="186">
        <v>2029</v>
      </c>
      <c r="P343" s="186">
        <v>1993</v>
      </c>
      <c r="Q343" s="186">
        <v>1929</v>
      </c>
      <c r="R343" s="186">
        <v>1740</v>
      </c>
      <c r="S343" s="186">
        <v>1466</v>
      </c>
      <c r="T343" s="186">
        <v>1225</v>
      </c>
      <c r="U343" s="186">
        <v>1015</v>
      </c>
      <c r="V343" s="186">
        <v>879</v>
      </c>
      <c r="W343" s="295">
        <v>783</v>
      </c>
    </row>
    <row r="344" spans="1:23" ht="15" customHeight="1">
      <c r="A344" s="292"/>
      <c r="B344" s="293"/>
      <c r="C344" s="294" t="s">
        <v>2110</v>
      </c>
      <c r="D344" s="186">
        <v>6035</v>
      </c>
      <c r="E344" s="186">
        <v>6078</v>
      </c>
      <c r="F344" s="186">
        <v>6461</v>
      </c>
      <c r="G344" s="186">
        <v>6581</v>
      </c>
      <c r="H344" s="273">
        <v>0</v>
      </c>
      <c r="I344" s="273">
        <v>0</v>
      </c>
      <c r="J344" s="186">
        <v>8341</v>
      </c>
      <c r="K344" s="186">
        <v>7664</v>
      </c>
      <c r="L344" s="186">
        <v>6998</v>
      </c>
      <c r="M344" s="186">
        <v>6758</v>
      </c>
      <c r="N344" s="186">
        <v>6519</v>
      </c>
      <c r="O344" s="186">
        <v>6270</v>
      </c>
      <c r="P344" s="186">
        <v>6019</v>
      </c>
      <c r="Q344" s="186">
        <v>5890</v>
      </c>
      <c r="R344" s="186">
        <v>5578</v>
      </c>
      <c r="S344" s="186">
        <v>5330</v>
      </c>
      <c r="T344" s="186">
        <v>4990</v>
      </c>
      <c r="U344" s="186">
        <v>4592</v>
      </c>
      <c r="V344" s="186">
        <v>4171</v>
      </c>
      <c r="W344" s="295">
        <v>3655</v>
      </c>
    </row>
    <row r="345" spans="1:23" ht="15" customHeight="1">
      <c r="A345" s="292"/>
      <c r="B345" s="293"/>
      <c r="C345" s="294" t="s">
        <v>2111</v>
      </c>
      <c r="D345" s="186">
        <v>1122</v>
      </c>
      <c r="E345" s="186">
        <v>1093</v>
      </c>
      <c r="F345" s="186">
        <v>734</v>
      </c>
      <c r="G345" s="186">
        <v>768</v>
      </c>
      <c r="H345" s="273">
        <v>0</v>
      </c>
      <c r="I345" s="273">
        <v>0</v>
      </c>
      <c r="J345" s="186">
        <v>1009</v>
      </c>
      <c r="K345" s="186">
        <v>1110</v>
      </c>
      <c r="L345" s="186">
        <v>1181</v>
      </c>
      <c r="M345" s="186">
        <v>1231</v>
      </c>
      <c r="N345" s="186">
        <v>1325</v>
      </c>
      <c r="O345" s="186">
        <v>1573</v>
      </c>
      <c r="P345" s="186">
        <v>1705</v>
      </c>
      <c r="Q345" s="186">
        <v>1746</v>
      </c>
      <c r="R345" s="186">
        <v>2042</v>
      </c>
      <c r="S345" s="186">
        <v>2335</v>
      </c>
      <c r="T345" s="186">
        <v>2574</v>
      </c>
      <c r="U345" s="186">
        <v>2644</v>
      </c>
      <c r="V345" s="186">
        <v>2547</v>
      </c>
      <c r="W345" s="295">
        <v>2630</v>
      </c>
    </row>
    <row r="346" spans="1:23" ht="15" customHeight="1">
      <c r="A346" s="296"/>
      <c r="B346" s="297"/>
      <c r="C346" s="298" t="s">
        <v>2112</v>
      </c>
      <c r="D346" s="299">
        <v>0</v>
      </c>
      <c r="E346" s="299">
        <v>0</v>
      </c>
      <c r="F346" s="299">
        <v>0</v>
      </c>
      <c r="G346" s="299">
        <v>0</v>
      </c>
      <c r="H346" s="279">
        <v>0</v>
      </c>
      <c r="I346" s="279">
        <v>0</v>
      </c>
      <c r="J346" s="299">
        <v>1</v>
      </c>
      <c r="K346" s="299">
        <v>0</v>
      </c>
      <c r="L346" s="299">
        <v>0</v>
      </c>
      <c r="M346" s="299">
        <v>0</v>
      </c>
      <c r="N346" s="299">
        <v>0</v>
      </c>
      <c r="O346" s="299">
        <v>0</v>
      </c>
      <c r="P346" s="299">
        <v>0</v>
      </c>
      <c r="Q346" s="299">
        <v>0</v>
      </c>
      <c r="R346" s="299">
        <v>0</v>
      </c>
      <c r="S346" s="299">
        <v>0</v>
      </c>
      <c r="T346" s="299">
        <v>0</v>
      </c>
      <c r="U346" s="299">
        <v>0</v>
      </c>
      <c r="V346" s="299">
        <v>4</v>
      </c>
      <c r="W346" s="300">
        <v>0</v>
      </c>
    </row>
    <row r="347" spans="1:23" ht="15" customHeight="1">
      <c r="A347" s="292" t="s">
        <v>1928</v>
      </c>
      <c r="B347" s="293" t="s">
        <v>1929</v>
      </c>
      <c r="C347" s="294" t="s">
        <v>2108</v>
      </c>
      <c r="D347" s="186">
        <v>9529</v>
      </c>
      <c r="E347" s="186">
        <v>9554</v>
      </c>
      <c r="F347" s="186">
        <v>9551</v>
      </c>
      <c r="G347" s="186">
        <v>9068</v>
      </c>
      <c r="H347" s="273">
        <v>8665</v>
      </c>
      <c r="I347" s="273">
        <v>11269</v>
      </c>
      <c r="J347" s="186">
        <v>11087</v>
      </c>
      <c r="K347" s="186">
        <v>10257</v>
      </c>
      <c r="L347" s="186">
        <v>9252</v>
      </c>
      <c r="M347" s="186">
        <v>7987</v>
      </c>
      <c r="N347" s="186">
        <v>7155</v>
      </c>
      <c r="O347" s="186">
        <v>6800</v>
      </c>
      <c r="P347" s="186">
        <v>6410</v>
      </c>
      <c r="Q347" s="186">
        <v>6223</v>
      </c>
      <c r="R347" s="186">
        <v>6006</v>
      </c>
      <c r="S347" s="186">
        <v>5831</v>
      </c>
      <c r="T347" s="186">
        <v>5606</v>
      </c>
      <c r="U347" s="186">
        <v>5225</v>
      </c>
      <c r="V347" s="186">
        <v>4667</v>
      </c>
      <c r="W347" s="295">
        <v>4099</v>
      </c>
    </row>
    <row r="348" spans="1:23" ht="15" customHeight="1">
      <c r="A348" s="292"/>
      <c r="B348" s="293"/>
      <c r="C348" s="294" t="s">
        <v>2109</v>
      </c>
      <c r="D348" s="186">
        <v>3692</v>
      </c>
      <c r="E348" s="186">
        <v>3727</v>
      </c>
      <c r="F348" s="186">
        <v>3743</v>
      </c>
      <c r="G348" s="186">
        <v>3609</v>
      </c>
      <c r="H348" s="273">
        <v>0</v>
      </c>
      <c r="I348" s="273">
        <v>0</v>
      </c>
      <c r="J348" s="186">
        <v>4040</v>
      </c>
      <c r="K348" s="186">
        <v>3644</v>
      </c>
      <c r="L348" s="186">
        <v>3104</v>
      </c>
      <c r="M348" s="186">
        <v>2256</v>
      </c>
      <c r="N348" s="186">
        <v>1651</v>
      </c>
      <c r="O348" s="186">
        <v>1350</v>
      </c>
      <c r="P348" s="186">
        <v>1228</v>
      </c>
      <c r="Q348" s="186">
        <v>1200</v>
      </c>
      <c r="R348" s="186">
        <v>1078</v>
      </c>
      <c r="S348" s="186">
        <v>994</v>
      </c>
      <c r="T348" s="186">
        <v>900</v>
      </c>
      <c r="U348" s="186">
        <v>698</v>
      </c>
      <c r="V348" s="186">
        <v>511</v>
      </c>
      <c r="W348" s="295">
        <v>399</v>
      </c>
    </row>
    <row r="349" spans="1:23" ht="15" customHeight="1">
      <c r="A349" s="292"/>
      <c r="B349" s="293"/>
      <c r="C349" s="294" t="s">
        <v>2110</v>
      </c>
      <c r="D349" s="186">
        <v>4875</v>
      </c>
      <c r="E349" s="186">
        <v>4836</v>
      </c>
      <c r="F349" s="186">
        <v>5150</v>
      </c>
      <c r="G349" s="186">
        <v>4792</v>
      </c>
      <c r="H349" s="273">
        <v>0</v>
      </c>
      <c r="I349" s="273">
        <v>0</v>
      </c>
      <c r="J349" s="186">
        <v>6213</v>
      </c>
      <c r="K349" s="186">
        <v>5682</v>
      </c>
      <c r="L349" s="186">
        <v>5216</v>
      </c>
      <c r="M349" s="186">
        <v>4804</v>
      </c>
      <c r="N349" s="186">
        <v>4525</v>
      </c>
      <c r="O349" s="186">
        <v>4343</v>
      </c>
      <c r="P349" s="186">
        <v>4038</v>
      </c>
      <c r="Q349" s="186">
        <v>3832</v>
      </c>
      <c r="R349" s="186">
        <v>3594</v>
      </c>
      <c r="S349" s="186">
        <v>3364</v>
      </c>
      <c r="T349" s="186">
        <v>3061</v>
      </c>
      <c r="U349" s="186">
        <v>2850</v>
      </c>
      <c r="V349" s="186">
        <v>2562</v>
      </c>
      <c r="W349" s="295">
        <v>2154</v>
      </c>
    </row>
    <row r="350" spans="1:23" ht="15" customHeight="1">
      <c r="A350" s="292"/>
      <c r="B350" s="293"/>
      <c r="C350" s="294" t="s">
        <v>2111</v>
      </c>
      <c r="D350" s="186">
        <v>962</v>
      </c>
      <c r="E350" s="186">
        <v>991</v>
      </c>
      <c r="F350" s="186">
        <v>658</v>
      </c>
      <c r="G350" s="186">
        <v>667</v>
      </c>
      <c r="H350" s="273">
        <v>0</v>
      </c>
      <c r="I350" s="273">
        <v>0</v>
      </c>
      <c r="J350" s="186">
        <v>833</v>
      </c>
      <c r="K350" s="186">
        <v>931</v>
      </c>
      <c r="L350" s="186">
        <v>932</v>
      </c>
      <c r="M350" s="186">
        <v>927</v>
      </c>
      <c r="N350" s="186">
        <v>979</v>
      </c>
      <c r="O350" s="186">
        <v>1107</v>
      </c>
      <c r="P350" s="186">
        <v>1144</v>
      </c>
      <c r="Q350" s="186">
        <v>1191</v>
      </c>
      <c r="R350" s="186">
        <v>1333</v>
      </c>
      <c r="S350" s="186">
        <v>1473</v>
      </c>
      <c r="T350" s="186">
        <v>1645</v>
      </c>
      <c r="U350" s="186">
        <v>1677</v>
      </c>
      <c r="V350" s="186">
        <v>1593</v>
      </c>
      <c r="W350" s="295">
        <v>1545</v>
      </c>
    </row>
    <row r="351" spans="1:23" ht="15" customHeight="1">
      <c r="A351" s="296"/>
      <c r="B351" s="297"/>
      <c r="C351" s="298" t="s">
        <v>2112</v>
      </c>
      <c r="D351" s="299">
        <v>0</v>
      </c>
      <c r="E351" s="299">
        <v>0</v>
      </c>
      <c r="F351" s="299">
        <v>0</v>
      </c>
      <c r="G351" s="299">
        <v>0</v>
      </c>
      <c r="H351" s="279">
        <v>0</v>
      </c>
      <c r="I351" s="279">
        <v>0</v>
      </c>
      <c r="J351" s="299">
        <v>1</v>
      </c>
      <c r="K351" s="299">
        <v>0</v>
      </c>
      <c r="L351" s="299">
        <v>0</v>
      </c>
      <c r="M351" s="299">
        <v>0</v>
      </c>
      <c r="N351" s="299">
        <v>0</v>
      </c>
      <c r="O351" s="299">
        <v>0</v>
      </c>
      <c r="P351" s="299">
        <v>0</v>
      </c>
      <c r="Q351" s="299">
        <v>0</v>
      </c>
      <c r="R351" s="299">
        <v>1</v>
      </c>
      <c r="S351" s="299">
        <v>0</v>
      </c>
      <c r="T351" s="299">
        <v>0</v>
      </c>
      <c r="U351" s="299">
        <v>0</v>
      </c>
      <c r="V351" s="299">
        <v>1</v>
      </c>
      <c r="W351" s="300">
        <v>1</v>
      </c>
    </row>
    <row r="352" spans="1:23" ht="15" customHeight="1">
      <c r="A352" s="292" t="s">
        <v>1930</v>
      </c>
      <c r="B352" s="293" t="s">
        <v>1931</v>
      </c>
      <c r="C352" s="294" t="s">
        <v>2108</v>
      </c>
      <c r="D352" s="186">
        <v>6123</v>
      </c>
      <c r="E352" s="186">
        <v>6066</v>
      </c>
      <c r="F352" s="186">
        <v>5940</v>
      </c>
      <c r="G352" s="186">
        <v>5728</v>
      </c>
      <c r="H352" s="273">
        <v>5632</v>
      </c>
      <c r="I352" s="273">
        <v>7378</v>
      </c>
      <c r="J352" s="186">
        <v>7398</v>
      </c>
      <c r="K352" s="186">
        <v>7043</v>
      </c>
      <c r="L352" s="186">
        <v>6242</v>
      </c>
      <c r="M352" s="186">
        <v>5556</v>
      </c>
      <c r="N352" s="186">
        <v>5038</v>
      </c>
      <c r="O352" s="186">
        <v>4930</v>
      </c>
      <c r="P352" s="186">
        <v>4987</v>
      </c>
      <c r="Q352" s="186">
        <v>5009</v>
      </c>
      <c r="R352" s="186">
        <v>4884</v>
      </c>
      <c r="S352" s="186">
        <v>4817</v>
      </c>
      <c r="T352" s="186">
        <v>4567</v>
      </c>
      <c r="U352" s="186">
        <v>4341</v>
      </c>
      <c r="V352" s="186">
        <v>4024</v>
      </c>
      <c r="W352" s="295">
        <v>3628</v>
      </c>
    </row>
    <row r="353" spans="1:23" ht="15" customHeight="1">
      <c r="A353" s="292"/>
      <c r="B353" s="293"/>
      <c r="C353" s="294" t="s">
        <v>2109</v>
      </c>
      <c r="D353" s="186">
        <v>2391</v>
      </c>
      <c r="E353" s="186">
        <v>2432</v>
      </c>
      <c r="F353" s="186">
        <v>2345</v>
      </c>
      <c r="G353" s="186">
        <v>2300</v>
      </c>
      <c r="H353" s="273">
        <v>0</v>
      </c>
      <c r="I353" s="273">
        <v>0</v>
      </c>
      <c r="J353" s="186">
        <v>2835</v>
      </c>
      <c r="K353" s="186">
        <v>2583</v>
      </c>
      <c r="L353" s="186">
        <v>2063</v>
      </c>
      <c r="M353" s="186">
        <v>1454</v>
      </c>
      <c r="N353" s="186">
        <v>1055</v>
      </c>
      <c r="O353" s="186">
        <v>985</v>
      </c>
      <c r="P353" s="186">
        <v>1063</v>
      </c>
      <c r="Q353" s="186">
        <v>1069</v>
      </c>
      <c r="R353" s="186">
        <v>983</v>
      </c>
      <c r="S353" s="186">
        <v>791</v>
      </c>
      <c r="T353" s="186">
        <v>625</v>
      </c>
      <c r="U353" s="186">
        <v>525</v>
      </c>
      <c r="V353" s="186">
        <v>442</v>
      </c>
      <c r="W353" s="295">
        <v>330</v>
      </c>
    </row>
    <row r="354" spans="1:23" ht="15" customHeight="1">
      <c r="A354" s="292"/>
      <c r="B354" s="293"/>
      <c r="C354" s="294" t="s">
        <v>2110</v>
      </c>
      <c r="D354" s="186">
        <v>3161</v>
      </c>
      <c r="E354" s="186">
        <v>3089</v>
      </c>
      <c r="F354" s="186">
        <v>3223</v>
      </c>
      <c r="G354" s="186">
        <v>3047</v>
      </c>
      <c r="H354" s="273">
        <v>0</v>
      </c>
      <c r="I354" s="273">
        <v>0</v>
      </c>
      <c r="J354" s="186">
        <v>4066</v>
      </c>
      <c r="K354" s="186">
        <v>3882</v>
      </c>
      <c r="L354" s="186">
        <v>3605</v>
      </c>
      <c r="M354" s="186">
        <v>3522</v>
      </c>
      <c r="N354" s="186">
        <v>3359</v>
      </c>
      <c r="O354" s="186">
        <v>3249</v>
      </c>
      <c r="P354" s="186">
        <v>3131</v>
      </c>
      <c r="Q354" s="186">
        <v>3087</v>
      </c>
      <c r="R354" s="186">
        <v>2891</v>
      </c>
      <c r="S354" s="186">
        <v>2850</v>
      </c>
      <c r="T354" s="186">
        <v>2648</v>
      </c>
      <c r="U354" s="186">
        <v>2471</v>
      </c>
      <c r="V354" s="186">
        <v>2205</v>
      </c>
      <c r="W354" s="295">
        <v>1841</v>
      </c>
    </row>
    <row r="355" spans="1:23" ht="15" customHeight="1">
      <c r="A355" s="292"/>
      <c r="B355" s="293"/>
      <c r="C355" s="294" t="s">
        <v>2111</v>
      </c>
      <c r="D355" s="186">
        <v>571</v>
      </c>
      <c r="E355" s="186">
        <v>545</v>
      </c>
      <c r="F355" s="186">
        <v>372</v>
      </c>
      <c r="G355" s="186">
        <v>381</v>
      </c>
      <c r="H355" s="273">
        <v>0</v>
      </c>
      <c r="I355" s="273">
        <v>0</v>
      </c>
      <c r="J355" s="186">
        <v>497</v>
      </c>
      <c r="K355" s="186">
        <v>578</v>
      </c>
      <c r="L355" s="186">
        <v>574</v>
      </c>
      <c r="M355" s="186">
        <v>580</v>
      </c>
      <c r="N355" s="186">
        <v>624</v>
      </c>
      <c r="O355" s="186">
        <v>696</v>
      </c>
      <c r="P355" s="186">
        <v>793</v>
      </c>
      <c r="Q355" s="186">
        <v>853</v>
      </c>
      <c r="R355" s="186">
        <v>1010</v>
      </c>
      <c r="S355" s="186">
        <v>1176</v>
      </c>
      <c r="T355" s="186">
        <v>1294</v>
      </c>
      <c r="U355" s="186">
        <v>1345</v>
      </c>
      <c r="V355" s="186">
        <v>1377</v>
      </c>
      <c r="W355" s="295">
        <v>1456</v>
      </c>
    </row>
    <row r="356" spans="1:23" ht="15" customHeight="1">
      <c r="A356" s="296"/>
      <c r="B356" s="297"/>
      <c r="C356" s="298" t="s">
        <v>2112</v>
      </c>
      <c r="D356" s="299">
        <v>0</v>
      </c>
      <c r="E356" s="299">
        <v>0</v>
      </c>
      <c r="F356" s="299">
        <v>0</v>
      </c>
      <c r="G356" s="299">
        <v>0</v>
      </c>
      <c r="H356" s="279">
        <v>0</v>
      </c>
      <c r="I356" s="279">
        <v>0</v>
      </c>
      <c r="J356" s="299">
        <v>0</v>
      </c>
      <c r="K356" s="299">
        <v>0</v>
      </c>
      <c r="L356" s="299">
        <v>0</v>
      </c>
      <c r="M356" s="299">
        <v>0</v>
      </c>
      <c r="N356" s="299">
        <v>0</v>
      </c>
      <c r="O356" s="299">
        <v>0</v>
      </c>
      <c r="P356" s="299">
        <v>0</v>
      </c>
      <c r="Q356" s="299">
        <v>0</v>
      </c>
      <c r="R356" s="299">
        <v>0</v>
      </c>
      <c r="S356" s="299">
        <v>0</v>
      </c>
      <c r="T356" s="299">
        <v>0</v>
      </c>
      <c r="U356" s="299">
        <v>0</v>
      </c>
      <c r="V356" s="299">
        <v>0</v>
      </c>
      <c r="W356" s="300">
        <v>1</v>
      </c>
    </row>
    <row r="357" spans="1:23" ht="15" customHeight="1">
      <c r="A357" s="292" t="s">
        <v>1932</v>
      </c>
      <c r="B357" s="293" t="s">
        <v>1933</v>
      </c>
      <c r="C357" s="294" t="s">
        <v>2108</v>
      </c>
      <c r="D357" s="186">
        <v>4505</v>
      </c>
      <c r="E357" s="186">
        <v>4413</v>
      </c>
      <c r="F357" s="186">
        <v>4408</v>
      </c>
      <c r="G357" s="186">
        <v>4284</v>
      </c>
      <c r="H357" s="273">
        <v>4077</v>
      </c>
      <c r="I357" s="273">
        <v>5659</v>
      </c>
      <c r="J357" s="186">
        <v>5450</v>
      </c>
      <c r="K357" s="186">
        <v>5066</v>
      </c>
      <c r="L357" s="186">
        <v>4770</v>
      </c>
      <c r="M357" s="186">
        <v>4380</v>
      </c>
      <c r="N357" s="186">
        <v>4082</v>
      </c>
      <c r="O357" s="186">
        <v>3998</v>
      </c>
      <c r="P357" s="186">
        <v>3760</v>
      </c>
      <c r="Q357" s="186">
        <v>3719</v>
      </c>
      <c r="R357" s="186">
        <v>3577</v>
      </c>
      <c r="S357" s="186">
        <v>3562</v>
      </c>
      <c r="T357" s="186">
        <v>3375</v>
      </c>
      <c r="U357" s="186">
        <v>3195</v>
      </c>
      <c r="V357" s="186">
        <v>2973</v>
      </c>
      <c r="W357" s="295">
        <v>2715</v>
      </c>
    </row>
    <row r="358" spans="1:23" ht="15" customHeight="1">
      <c r="A358" s="292"/>
      <c r="B358" s="293"/>
      <c r="C358" s="294" t="s">
        <v>2109</v>
      </c>
      <c r="D358" s="186">
        <v>1691</v>
      </c>
      <c r="E358" s="186">
        <v>1722</v>
      </c>
      <c r="F358" s="186">
        <v>1757</v>
      </c>
      <c r="G358" s="186">
        <v>1754</v>
      </c>
      <c r="H358" s="273">
        <v>0</v>
      </c>
      <c r="I358" s="273">
        <v>0</v>
      </c>
      <c r="J358" s="186">
        <v>2045</v>
      </c>
      <c r="K358" s="186">
        <v>1864</v>
      </c>
      <c r="L358" s="186">
        <v>1634</v>
      </c>
      <c r="M358" s="186">
        <v>1261</v>
      </c>
      <c r="N358" s="186">
        <v>997</v>
      </c>
      <c r="O358" s="186">
        <v>914</v>
      </c>
      <c r="P358" s="186">
        <v>846</v>
      </c>
      <c r="Q358" s="186">
        <v>773</v>
      </c>
      <c r="R358" s="186">
        <v>649</v>
      </c>
      <c r="S358" s="186">
        <v>543</v>
      </c>
      <c r="T358" s="186">
        <v>439</v>
      </c>
      <c r="U358" s="186">
        <v>412</v>
      </c>
      <c r="V358" s="186">
        <v>328</v>
      </c>
      <c r="W358" s="295">
        <v>275</v>
      </c>
    </row>
    <row r="359" spans="1:23" ht="15" customHeight="1">
      <c r="A359" s="292"/>
      <c r="B359" s="293"/>
      <c r="C359" s="294" t="s">
        <v>2110</v>
      </c>
      <c r="D359" s="186">
        <v>2289</v>
      </c>
      <c r="E359" s="186">
        <v>2212</v>
      </c>
      <c r="F359" s="186">
        <v>2342</v>
      </c>
      <c r="G359" s="186">
        <v>2246</v>
      </c>
      <c r="H359" s="273">
        <v>0</v>
      </c>
      <c r="I359" s="273">
        <v>0</v>
      </c>
      <c r="J359" s="186">
        <v>2996</v>
      </c>
      <c r="K359" s="186">
        <v>2787</v>
      </c>
      <c r="L359" s="186">
        <v>2722</v>
      </c>
      <c r="M359" s="186">
        <v>2705</v>
      </c>
      <c r="N359" s="186">
        <v>2616</v>
      </c>
      <c r="O359" s="186">
        <v>2558</v>
      </c>
      <c r="P359" s="186">
        <v>2341</v>
      </c>
      <c r="Q359" s="186">
        <v>2339</v>
      </c>
      <c r="R359" s="186">
        <v>2209</v>
      </c>
      <c r="S359" s="186">
        <v>2123</v>
      </c>
      <c r="T359" s="186">
        <v>1932</v>
      </c>
      <c r="U359" s="186">
        <v>1787</v>
      </c>
      <c r="V359" s="186">
        <v>1618</v>
      </c>
      <c r="W359" s="295">
        <v>1376</v>
      </c>
    </row>
    <row r="360" spans="1:23" ht="15" customHeight="1">
      <c r="A360" s="292"/>
      <c r="B360" s="293"/>
      <c r="C360" s="294" t="s">
        <v>2111</v>
      </c>
      <c r="D360" s="186">
        <v>525</v>
      </c>
      <c r="E360" s="186">
        <v>479</v>
      </c>
      <c r="F360" s="186">
        <v>309</v>
      </c>
      <c r="G360" s="186">
        <v>284</v>
      </c>
      <c r="H360" s="273">
        <v>0</v>
      </c>
      <c r="I360" s="273">
        <v>0</v>
      </c>
      <c r="J360" s="186">
        <v>409</v>
      </c>
      <c r="K360" s="186">
        <v>415</v>
      </c>
      <c r="L360" s="186">
        <v>414</v>
      </c>
      <c r="M360" s="186">
        <v>414</v>
      </c>
      <c r="N360" s="186">
        <v>469</v>
      </c>
      <c r="O360" s="186">
        <v>526</v>
      </c>
      <c r="P360" s="186">
        <v>573</v>
      </c>
      <c r="Q360" s="186">
        <v>607</v>
      </c>
      <c r="R360" s="186">
        <v>719</v>
      </c>
      <c r="S360" s="186">
        <v>896</v>
      </c>
      <c r="T360" s="186">
        <v>1004</v>
      </c>
      <c r="U360" s="186">
        <v>996</v>
      </c>
      <c r="V360" s="186">
        <v>1027</v>
      </c>
      <c r="W360" s="295">
        <v>1064</v>
      </c>
    </row>
    <row r="361" spans="1:23" ht="15" customHeight="1">
      <c r="A361" s="296"/>
      <c r="B361" s="297"/>
      <c r="C361" s="298" t="s">
        <v>2112</v>
      </c>
      <c r="D361" s="299">
        <v>0</v>
      </c>
      <c r="E361" s="299">
        <v>0</v>
      </c>
      <c r="F361" s="299">
        <v>0</v>
      </c>
      <c r="G361" s="299">
        <v>0</v>
      </c>
      <c r="H361" s="279">
        <v>0</v>
      </c>
      <c r="I361" s="279">
        <v>0</v>
      </c>
      <c r="J361" s="299">
        <v>0</v>
      </c>
      <c r="K361" s="299">
        <v>0</v>
      </c>
      <c r="L361" s="299">
        <v>0</v>
      </c>
      <c r="M361" s="299">
        <v>0</v>
      </c>
      <c r="N361" s="299">
        <v>0</v>
      </c>
      <c r="O361" s="299">
        <v>0</v>
      </c>
      <c r="P361" s="299">
        <v>0</v>
      </c>
      <c r="Q361" s="299">
        <v>0</v>
      </c>
      <c r="R361" s="299">
        <v>0</v>
      </c>
      <c r="S361" s="299">
        <v>0</v>
      </c>
      <c r="T361" s="299">
        <v>0</v>
      </c>
      <c r="U361" s="299">
        <v>0</v>
      </c>
      <c r="V361" s="299">
        <v>0</v>
      </c>
      <c r="W361" s="300">
        <v>0</v>
      </c>
    </row>
    <row r="362" spans="1:23" ht="15" customHeight="1">
      <c r="A362" s="204" t="s">
        <v>1934</v>
      </c>
      <c r="B362" s="195"/>
      <c r="H362" s="287"/>
      <c r="I362" s="287"/>
      <c r="U362" s="288"/>
      <c r="V362" s="288"/>
      <c r="W362" s="195"/>
    </row>
    <row r="363" spans="1:23" ht="15" customHeight="1">
      <c r="A363" s="182" t="s">
        <v>1935</v>
      </c>
      <c r="B363" s="183" t="s">
        <v>1936</v>
      </c>
      <c r="C363" s="272" t="s">
        <v>2108</v>
      </c>
      <c r="D363" s="184">
        <v>90750</v>
      </c>
      <c r="E363" s="184">
        <v>91246</v>
      </c>
      <c r="F363" s="184">
        <v>91800</v>
      </c>
      <c r="G363" s="184">
        <v>92006</v>
      </c>
      <c r="H363" s="273">
        <v>91546</v>
      </c>
      <c r="I363" s="273">
        <v>103154</v>
      </c>
      <c r="J363" s="184">
        <v>102838</v>
      </c>
      <c r="K363" s="184">
        <v>102557</v>
      </c>
      <c r="L363" s="184">
        <v>99572</v>
      </c>
      <c r="M363" s="184">
        <v>96599</v>
      </c>
      <c r="N363" s="184">
        <v>94732</v>
      </c>
      <c r="O363" s="184">
        <v>95687</v>
      </c>
      <c r="P363" s="184">
        <v>96448</v>
      </c>
      <c r="Q363" s="184">
        <v>96086</v>
      </c>
      <c r="R363" s="184">
        <v>94163</v>
      </c>
      <c r="S363" s="184">
        <v>93859</v>
      </c>
      <c r="T363" s="184">
        <v>92752</v>
      </c>
      <c r="U363" s="185">
        <v>89208</v>
      </c>
      <c r="V363" s="185">
        <v>85592</v>
      </c>
      <c r="W363" s="188">
        <v>82250</v>
      </c>
    </row>
    <row r="364" spans="1:23" ht="15" customHeight="1">
      <c r="A364" s="182"/>
      <c r="B364" s="183"/>
      <c r="C364" s="272" t="s">
        <v>2109</v>
      </c>
      <c r="D364" s="184">
        <v>32289</v>
      </c>
      <c r="E364" s="184">
        <v>32545</v>
      </c>
      <c r="F364" s="184">
        <v>33220</v>
      </c>
      <c r="G364" s="184">
        <v>33672</v>
      </c>
      <c r="H364" s="273">
        <v>0</v>
      </c>
      <c r="I364" s="273">
        <v>0</v>
      </c>
      <c r="J364" s="184">
        <v>36108</v>
      </c>
      <c r="K364" s="184">
        <v>34476</v>
      </c>
      <c r="L364" s="184">
        <v>30916</v>
      </c>
      <c r="M364" s="184">
        <v>26011</v>
      </c>
      <c r="N364" s="184">
        <v>23178</v>
      </c>
      <c r="O364" s="184">
        <v>22768</v>
      </c>
      <c r="P364" s="184">
        <v>22005</v>
      </c>
      <c r="Q364" s="184">
        <v>20792</v>
      </c>
      <c r="R364" s="184">
        <v>17955</v>
      </c>
      <c r="S364" s="184">
        <v>16072</v>
      </c>
      <c r="T364" s="184">
        <v>14508</v>
      </c>
      <c r="U364" s="185">
        <v>12966</v>
      </c>
      <c r="V364" s="185">
        <v>11893</v>
      </c>
      <c r="W364" s="188">
        <v>10620</v>
      </c>
    </row>
    <row r="365" spans="1:23" ht="15" customHeight="1">
      <c r="A365" s="182"/>
      <c r="B365" s="183"/>
      <c r="C365" s="272" t="s">
        <v>2110</v>
      </c>
      <c r="D365" s="184">
        <v>47684</v>
      </c>
      <c r="E365" s="184">
        <v>48387</v>
      </c>
      <c r="F365" s="184">
        <v>51580</v>
      </c>
      <c r="G365" s="184">
        <v>51649</v>
      </c>
      <c r="H365" s="273">
        <v>0</v>
      </c>
      <c r="I365" s="273">
        <v>0</v>
      </c>
      <c r="J365" s="184">
        <v>59383</v>
      </c>
      <c r="K365" s="184">
        <v>59863</v>
      </c>
      <c r="L365" s="184">
        <v>60056</v>
      </c>
      <c r="M365" s="184">
        <v>61394</v>
      </c>
      <c r="N365" s="184">
        <v>61439</v>
      </c>
      <c r="O365" s="184">
        <v>61233</v>
      </c>
      <c r="P365" s="184">
        <v>61257</v>
      </c>
      <c r="Q365" s="184">
        <v>60788</v>
      </c>
      <c r="R365" s="184">
        <v>59743</v>
      </c>
      <c r="S365" s="184">
        <v>58557</v>
      </c>
      <c r="T365" s="184">
        <v>56489</v>
      </c>
      <c r="U365" s="185">
        <v>53177</v>
      </c>
      <c r="V365" s="185">
        <v>49523</v>
      </c>
      <c r="W365" s="188">
        <v>45281</v>
      </c>
    </row>
    <row r="366" spans="1:23" ht="15" customHeight="1">
      <c r="A366" s="182"/>
      <c r="B366" s="183"/>
      <c r="C366" s="272" t="s">
        <v>2111</v>
      </c>
      <c r="D366" s="184">
        <v>10777</v>
      </c>
      <c r="E366" s="184">
        <v>10314</v>
      </c>
      <c r="F366" s="184">
        <v>7000</v>
      </c>
      <c r="G366" s="184">
        <v>6685</v>
      </c>
      <c r="H366" s="273">
        <v>0</v>
      </c>
      <c r="I366" s="273">
        <v>0</v>
      </c>
      <c r="J366" s="184">
        <v>7339</v>
      </c>
      <c r="K366" s="184">
        <v>8217</v>
      </c>
      <c r="L366" s="184">
        <v>8600</v>
      </c>
      <c r="M366" s="184">
        <v>9194</v>
      </c>
      <c r="N366" s="184">
        <v>10115</v>
      </c>
      <c r="O366" s="184">
        <v>11685</v>
      </c>
      <c r="P366" s="184">
        <v>13186</v>
      </c>
      <c r="Q366" s="184">
        <v>14505</v>
      </c>
      <c r="R366" s="184">
        <v>16457</v>
      </c>
      <c r="S366" s="184">
        <v>19230</v>
      </c>
      <c r="T366" s="184">
        <v>21713</v>
      </c>
      <c r="U366" s="185">
        <v>23059</v>
      </c>
      <c r="V366" s="185">
        <v>24144</v>
      </c>
      <c r="W366" s="188">
        <v>25983</v>
      </c>
    </row>
    <row r="367" spans="1:23" ht="15" customHeight="1">
      <c r="A367" s="275"/>
      <c r="B367" s="276"/>
      <c r="C367" s="277" t="s">
        <v>2112</v>
      </c>
      <c r="D367" s="278">
        <v>0</v>
      </c>
      <c r="E367" s="278">
        <v>0</v>
      </c>
      <c r="F367" s="278">
        <v>0</v>
      </c>
      <c r="G367" s="278">
        <v>0</v>
      </c>
      <c r="H367" s="279">
        <v>0</v>
      </c>
      <c r="I367" s="279">
        <v>0</v>
      </c>
      <c r="J367" s="278">
        <v>8</v>
      </c>
      <c r="K367" s="278">
        <v>1</v>
      </c>
      <c r="L367" s="278">
        <v>0</v>
      </c>
      <c r="M367" s="278">
        <v>0</v>
      </c>
      <c r="N367" s="278">
        <v>0</v>
      </c>
      <c r="O367" s="278">
        <v>1</v>
      </c>
      <c r="P367" s="278">
        <v>0</v>
      </c>
      <c r="Q367" s="278">
        <v>1</v>
      </c>
      <c r="R367" s="278">
        <v>8</v>
      </c>
      <c r="S367" s="278">
        <v>0</v>
      </c>
      <c r="T367" s="278">
        <v>42</v>
      </c>
      <c r="U367" s="280">
        <v>6</v>
      </c>
      <c r="V367" s="280">
        <v>32</v>
      </c>
      <c r="W367" s="282">
        <v>366</v>
      </c>
    </row>
    <row r="368" spans="1:23" ht="15" customHeight="1">
      <c r="A368" s="292" t="s">
        <v>1937</v>
      </c>
      <c r="B368" s="293" t="s">
        <v>1938</v>
      </c>
      <c r="C368" s="294" t="s">
        <v>2108</v>
      </c>
      <c r="D368" s="186">
        <v>32455</v>
      </c>
      <c r="E368" s="186">
        <v>34827</v>
      </c>
      <c r="F368" s="186">
        <v>35690</v>
      </c>
      <c r="G368" s="186">
        <v>35882</v>
      </c>
      <c r="H368" s="273">
        <v>36312</v>
      </c>
      <c r="I368" s="273">
        <v>40996</v>
      </c>
      <c r="J368" s="186">
        <v>41525</v>
      </c>
      <c r="K368" s="186">
        <v>42341</v>
      </c>
      <c r="L368" s="186">
        <v>42569</v>
      </c>
      <c r="M368" s="186">
        <v>43259</v>
      </c>
      <c r="N368" s="186">
        <v>44094</v>
      </c>
      <c r="O368" s="186">
        <v>46210</v>
      </c>
      <c r="P368" s="186">
        <v>47458</v>
      </c>
      <c r="Q368" s="186">
        <v>47712</v>
      </c>
      <c r="R368" s="186">
        <v>47244</v>
      </c>
      <c r="S368" s="186">
        <v>47742</v>
      </c>
      <c r="T368" s="186">
        <v>47308</v>
      </c>
      <c r="U368" s="186">
        <v>45997</v>
      </c>
      <c r="V368" s="186">
        <v>44598</v>
      </c>
      <c r="W368" s="295">
        <v>43375</v>
      </c>
    </row>
    <row r="369" spans="1:23" ht="15" customHeight="1">
      <c r="A369" s="292"/>
      <c r="B369" s="293"/>
      <c r="C369" s="294" t="s">
        <v>2109</v>
      </c>
      <c r="D369" s="186">
        <v>11576</v>
      </c>
      <c r="E369" s="186">
        <v>12073</v>
      </c>
      <c r="F369" s="186">
        <v>12775</v>
      </c>
      <c r="G369" s="186">
        <v>13086</v>
      </c>
      <c r="H369" s="273">
        <v>0</v>
      </c>
      <c r="I369" s="273">
        <v>0</v>
      </c>
      <c r="J369" s="186">
        <v>14591</v>
      </c>
      <c r="K369" s="186">
        <v>14185</v>
      </c>
      <c r="L369" s="186">
        <v>12846</v>
      </c>
      <c r="M369" s="186">
        <v>11466</v>
      </c>
      <c r="N369" s="186">
        <v>11102</v>
      </c>
      <c r="O369" s="186">
        <v>11755</v>
      </c>
      <c r="P369" s="186">
        <v>11691</v>
      </c>
      <c r="Q369" s="186">
        <v>10908</v>
      </c>
      <c r="R369" s="186">
        <v>9262</v>
      </c>
      <c r="S369" s="186">
        <v>8368</v>
      </c>
      <c r="T369" s="186">
        <v>7637</v>
      </c>
      <c r="U369" s="186">
        <v>7014</v>
      </c>
      <c r="V369" s="186">
        <v>6531</v>
      </c>
      <c r="W369" s="295">
        <v>5855</v>
      </c>
    </row>
    <row r="370" spans="1:23" ht="15" customHeight="1">
      <c r="A370" s="292"/>
      <c r="B370" s="293"/>
      <c r="C370" s="294" t="s">
        <v>2110</v>
      </c>
      <c r="D370" s="186">
        <v>17283</v>
      </c>
      <c r="E370" s="186">
        <v>19345</v>
      </c>
      <c r="F370" s="186">
        <v>20603</v>
      </c>
      <c r="G370" s="186">
        <v>20499</v>
      </c>
      <c r="H370" s="273">
        <v>0</v>
      </c>
      <c r="I370" s="273">
        <v>0</v>
      </c>
      <c r="J370" s="186">
        <v>24219</v>
      </c>
      <c r="K370" s="186">
        <v>25072</v>
      </c>
      <c r="L370" s="186">
        <v>26458</v>
      </c>
      <c r="M370" s="186">
        <v>28197</v>
      </c>
      <c r="N370" s="186">
        <v>28901</v>
      </c>
      <c r="O370" s="186">
        <v>29642</v>
      </c>
      <c r="P370" s="186">
        <v>30321</v>
      </c>
      <c r="Q370" s="186">
        <v>30732</v>
      </c>
      <c r="R370" s="186">
        <v>31061</v>
      </c>
      <c r="S370" s="186">
        <v>31037</v>
      </c>
      <c r="T370" s="186">
        <v>30002</v>
      </c>
      <c r="U370" s="186">
        <v>28364</v>
      </c>
      <c r="V370" s="186">
        <v>26537</v>
      </c>
      <c r="W370" s="295">
        <v>24518</v>
      </c>
    </row>
    <row r="371" spans="1:23" ht="15" customHeight="1">
      <c r="A371" s="292"/>
      <c r="B371" s="293"/>
      <c r="C371" s="294" t="s">
        <v>2111</v>
      </c>
      <c r="D371" s="186">
        <v>3596</v>
      </c>
      <c r="E371" s="186">
        <v>3409</v>
      </c>
      <c r="F371" s="186">
        <v>2312</v>
      </c>
      <c r="G371" s="186">
        <v>2297</v>
      </c>
      <c r="H371" s="273">
        <v>0</v>
      </c>
      <c r="I371" s="273">
        <v>0</v>
      </c>
      <c r="J371" s="186">
        <v>2713</v>
      </c>
      <c r="K371" s="186">
        <v>3083</v>
      </c>
      <c r="L371" s="186">
        <v>3265</v>
      </c>
      <c r="M371" s="186">
        <v>3596</v>
      </c>
      <c r="N371" s="186">
        <v>4091</v>
      </c>
      <c r="O371" s="186">
        <v>4813</v>
      </c>
      <c r="P371" s="186">
        <v>5446</v>
      </c>
      <c r="Q371" s="186">
        <v>6072</v>
      </c>
      <c r="R371" s="186">
        <v>6913</v>
      </c>
      <c r="S371" s="186">
        <v>8337</v>
      </c>
      <c r="T371" s="186">
        <v>9628</v>
      </c>
      <c r="U371" s="186">
        <v>10619</v>
      </c>
      <c r="V371" s="186">
        <v>11506</v>
      </c>
      <c r="W371" s="295">
        <v>12672</v>
      </c>
    </row>
    <row r="372" spans="1:23" ht="15" customHeight="1">
      <c r="A372" s="296"/>
      <c r="B372" s="297"/>
      <c r="C372" s="298" t="s">
        <v>2112</v>
      </c>
      <c r="D372" s="299">
        <v>0</v>
      </c>
      <c r="E372" s="299">
        <v>0</v>
      </c>
      <c r="F372" s="299">
        <v>0</v>
      </c>
      <c r="G372" s="299">
        <v>0</v>
      </c>
      <c r="H372" s="279">
        <v>0</v>
      </c>
      <c r="I372" s="279">
        <v>0</v>
      </c>
      <c r="J372" s="299">
        <v>2</v>
      </c>
      <c r="K372" s="299">
        <v>1</v>
      </c>
      <c r="L372" s="299">
        <v>0</v>
      </c>
      <c r="M372" s="299">
        <v>0</v>
      </c>
      <c r="N372" s="299">
        <v>0</v>
      </c>
      <c r="O372" s="299">
        <v>0</v>
      </c>
      <c r="P372" s="299">
        <v>0</v>
      </c>
      <c r="Q372" s="299">
        <v>0</v>
      </c>
      <c r="R372" s="299">
        <v>8</v>
      </c>
      <c r="S372" s="299">
        <v>0</v>
      </c>
      <c r="T372" s="299">
        <v>41</v>
      </c>
      <c r="U372" s="299">
        <v>0</v>
      </c>
      <c r="V372" s="299">
        <v>24</v>
      </c>
      <c r="W372" s="300">
        <v>330</v>
      </c>
    </row>
    <row r="373" spans="1:23" ht="15" customHeight="1">
      <c r="A373" s="292" t="s">
        <v>1939</v>
      </c>
      <c r="B373" s="293" t="s">
        <v>1940</v>
      </c>
      <c r="C373" s="294" t="s">
        <v>2108</v>
      </c>
      <c r="D373" s="186">
        <v>5136</v>
      </c>
      <c r="E373" s="186">
        <v>4614</v>
      </c>
      <c r="F373" s="186">
        <v>5216</v>
      </c>
      <c r="G373" s="186">
        <v>5213</v>
      </c>
      <c r="H373" s="273">
        <v>5001</v>
      </c>
      <c r="I373" s="273">
        <v>5547</v>
      </c>
      <c r="J373" s="186">
        <v>5523</v>
      </c>
      <c r="K373" s="186">
        <v>5922</v>
      </c>
      <c r="L373" s="186">
        <v>6042</v>
      </c>
      <c r="M373" s="186">
        <v>6262</v>
      </c>
      <c r="N373" s="186">
        <v>5904</v>
      </c>
      <c r="O373" s="186">
        <v>5669</v>
      </c>
      <c r="P373" s="186">
        <v>5303</v>
      </c>
      <c r="Q373" s="186">
        <v>4958</v>
      </c>
      <c r="R373" s="186">
        <v>4748</v>
      </c>
      <c r="S373" s="186">
        <v>4592</v>
      </c>
      <c r="T373" s="186">
        <v>4345</v>
      </c>
      <c r="U373" s="186">
        <v>3973</v>
      </c>
      <c r="V373" s="186">
        <v>3778</v>
      </c>
      <c r="W373" s="295">
        <v>3519</v>
      </c>
    </row>
    <row r="374" spans="1:23" ht="15" customHeight="1">
      <c r="A374" s="292"/>
      <c r="B374" s="293"/>
      <c r="C374" s="294" t="s">
        <v>2109</v>
      </c>
      <c r="D374" s="186">
        <v>1623</v>
      </c>
      <c r="E374" s="186">
        <v>1665</v>
      </c>
      <c r="F374" s="186">
        <v>1819</v>
      </c>
      <c r="G374" s="186">
        <v>1798</v>
      </c>
      <c r="H374" s="273">
        <v>0</v>
      </c>
      <c r="I374" s="273">
        <v>0</v>
      </c>
      <c r="J374" s="186">
        <v>1760</v>
      </c>
      <c r="K374" s="186">
        <v>1791</v>
      </c>
      <c r="L374" s="186">
        <v>1644</v>
      </c>
      <c r="M374" s="186">
        <v>1491</v>
      </c>
      <c r="N374" s="186">
        <v>1370</v>
      </c>
      <c r="O374" s="186">
        <v>1239</v>
      </c>
      <c r="P374" s="186">
        <v>1054</v>
      </c>
      <c r="Q374" s="186">
        <v>933</v>
      </c>
      <c r="R374" s="186">
        <v>802</v>
      </c>
      <c r="S374" s="186">
        <v>713</v>
      </c>
      <c r="T374" s="186">
        <v>601</v>
      </c>
      <c r="U374" s="186">
        <v>490</v>
      </c>
      <c r="V374" s="186">
        <v>411</v>
      </c>
      <c r="W374" s="295">
        <v>362</v>
      </c>
    </row>
    <row r="375" spans="1:23" ht="15" customHeight="1">
      <c r="A375" s="292"/>
      <c r="B375" s="293"/>
      <c r="C375" s="294" t="s">
        <v>2110</v>
      </c>
      <c r="D375" s="186">
        <v>2975</v>
      </c>
      <c r="E375" s="186">
        <v>2522</v>
      </c>
      <c r="F375" s="186">
        <v>3061</v>
      </c>
      <c r="G375" s="186">
        <v>3079</v>
      </c>
      <c r="H375" s="273">
        <v>0</v>
      </c>
      <c r="I375" s="273">
        <v>0</v>
      </c>
      <c r="J375" s="186">
        <v>3396</v>
      </c>
      <c r="K375" s="186">
        <v>3697</v>
      </c>
      <c r="L375" s="186">
        <v>3940</v>
      </c>
      <c r="M375" s="186">
        <v>4255</v>
      </c>
      <c r="N375" s="186">
        <v>3978</v>
      </c>
      <c r="O375" s="186">
        <v>3794</v>
      </c>
      <c r="P375" s="186">
        <v>3555</v>
      </c>
      <c r="Q375" s="186">
        <v>3272</v>
      </c>
      <c r="R375" s="186">
        <v>3062</v>
      </c>
      <c r="S375" s="186">
        <v>2888</v>
      </c>
      <c r="T375" s="186">
        <v>2605</v>
      </c>
      <c r="U375" s="186">
        <v>2314</v>
      </c>
      <c r="V375" s="186">
        <v>2057</v>
      </c>
      <c r="W375" s="295">
        <v>1785</v>
      </c>
    </row>
    <row r="376" spans="1:23" ht="15" customHeight="1">
      <c r="A376" s="292"/>
      <c r="B376" s="293"/>
      <c r="C376" s="294" t="s">
        <v>2111</v>
      </c>
      <c r="D376" s="186">
        <v>538</v>
      </c>
      <c r="E376" s="186">
        <v>427</v>
      </c>
      <c r="F376" s="186">
        <v>336</v>
      </c>
      <c r="G376" s="186">
        <v>336</v>
      </c>
      <c r="H376" s="273">
        <v>0</v>
      </c>
      <c r="I376" s="273">
        <v>0</v>
      </c>
      <c r="J376" s="186">
        <v>367</v>
      </c>
      <c r="K376" s="186">
        <v>434</v>
      </c>
      <c r="L376" s="186">
        <v>458</v>
      </c>
      <c r="M376" s="186">
        <v>516</v>
      </c>
      <c r="N376" s="186">
        <v>556</v>
      </c>
      <c r="O376" s="186">
        <v>636</v>
      </c>
      <c r="P376" s="186">
        <v>694</v>
      </c>
      <c r="Q376" s="186">
        <v>752</v>
      </c>
      <c r="R376" s="186">
        <v>884</v>
      </c>
      <c r="S376" s="186">
        <v>991</v>
      </c>
      <c r="T376" s="186">
        <v>1139</v>
      </c>
      <c r="U376" s="186">
        <v>1169</v>
      </c>
      <c r="V376" s="186">
        <v>1309</v>
      </c>
      <c r="W376" s="295">
        <v>1368</v>
      </c>
    </row>
    <row r="377" spans="1:23" ht="15" customHeight="1">
      <c r="A377" s="296"/>
      <c r="B377" s="297"/>
      <c r="C377" s="298" t="s">
        <v>2112</v>
      </c>
      <c r="D377" s="299">
        <v>0</v>
      </c>
      <c r="E377" s="299">
        <v>0</v>
      </c>
      <c r="F377" s="299">
        <v>0</v>
      </c>
      <c r="G377" s="299">
        <v>0</v>
      </c>
      <c r="H377" s="279">
        <v>0</v>
      </c>
      <c r="I377" s="279">
        <v>0</v>
      </c>
      <c r="J377" s="299">
        <v>0</v>
      </c>
      <c r="K377" s="299">
        <v>0</v>
      </c>
      <c r="L377" s="299">
        <v>0</v>
      </c>
      <c r="M377" s="299">
        <v>0</v>
      </c>
      <c r="N377" s="299">
        <v>0</v>
      </c>
      <c r="O377" s="299">
        <v>0</v>
      </c>
      <c r="P377" s="299">
        <v>0</v>
      </c>
      <c r="Q377" s="299">
        <v>1</v>
      </c>
      <c r="R377" s="299">
        <v>0</v>
      </c>
      <c r="S377" s="299">
        <v>0</v>
      </c>
      <c r="T377" s="299">
        <v>0</v>
      </c>
      <c r="U377" s="299">
        <v>0</v>
      </c>
      <c r="V377" s="299">
        <v>1</v>
      </c>
      <c r="W377" s="300">
        <v>4</v>
      </c>
    </row>
    <row r="378" spans="1:23" ht="15" customHeight="1">
      <c r="A378" s="292" t="s">
        <v>1941</v>
      </c>
      <c r="B378" s="293" t="s">
        <v>1942</v>
      </c>
      <c r="C378" s="294" t="s">
        <v>2108</v>
      </c>
      <c r="D378" s="186">
        <v>9425</v>
      </c>
      <c r="E378" s="186">
        <v>8534</v>
      </c>
      <c r="F378" s="186">
        <v>7894</v>
      </c>
      <c r="G378" s="186">
        <v>7978</v>
      </c>
      <c r="H378" s="273">
        <v>7928</v>
      </c>
      <c r="I378" s="273">
        <v>8692</v>
      </c>
      <c r="J378" s="186">
        <v>8540</v>
      </c>
      <c r="K378" s="186">
        <v>8328</v>
      </c>
      <c r="L378" s="186">
        <v>7915</v>
      </c>
      <c r="M378" s="186">
        <v>7278</v>
      </c>
      <c r="N378" s="186">
        <v>6726</v>
      </c>
      <c r="O378" s="186">
        <v>6466</v>
      </c>
      <c r="P378" s="186">
        <v>6409</v>
      </c>
      <c r="Q378" s="186">
        <v>6306</v>
      </c>
      <c r="R378" s="186">
        <v>6018</v>
      </c>
      <c r="S378" s="186">
        <v>5880</v>
      </c>
      <c r="T378" s="186">
        <v>5751</v>
      </c>
      <c r="U378" s="186">
        <v>5444</v>
      </c>
      <c r="V378" s="186">
        <v>4973</v>
      </c>
      <c r="W378" s="295">
        <v>4496</v>
      </c>
    </row>
    <row r="379" spans="1:23" ht="15" customHeight="1">
      <c r="A379" s="292"/>
      <c r="B379" s="293"/>
      <c r="C379" s="294" t="s">
        <v>2109</v>
      </c>
      <c r="D379" s="186">
        <v>3483</v>
      </c>
      <c r="E379" s="186">
        <v>3259</v>
      </c>
      <c r="F379" s="186">
        <v>3025</v>
      </c>
      <c r="G379" s="186">
        <v>3069</v>
      </c>
      <c r="H379" s="273">
        <v>0</v>
      </c>
      <c r="I379" s="273">
        <v>0</v>
      </c>
      <c r="J379" s="186">
        <v>3092</v>
      </c>
      <c r="K379" s="186">
        <v>2999</v>
      </c>
      <c r="L379" s="186">
        <v>2788</v>
      </c>
      <c r="M379" s="186">
        <v>2321</v>
      </c>
      <c r="N379" s="186">
        <v>1755</v>
      </c>
      <c r="O379" s="186">
        <v>1536</v>
      </c>
      <c r="P379" s="186">
        <v>1400</v>
      </c>
      <c r="Q379" s="186">
        <v>1328</v>
      </c>
      <c r="R379" s="186">
        <v>1156</v>
      </c>
      <c r="S379" s="186">
        <v>1038</v>
      </c>
      <c r="T379" s="186">
        <v>910</v>
      </c>
      <c r="U379" s="186">
        <v>740</v>
      </c>
      <c r="V379" s="186">
        <v>583</v>
      </c>
      <c r="W379" s="295">
        <v>429</v>
      </c>
    </row>
    <row r="380" spans="1:23" ht="15" customHeight="1">
      <c r="A380" s="292"/>
      <c r="B380" s="293"/>
      <c r="C380" s="294" t="s">
        <v>2110</v>
      </c>
      <c r="D380" s="186">
        <v>4840</v>
      </c>
      <c r="E380" s="186">
        <v>4241</v>
      </c>
      <c r="F380" s="186">
        <v>4166</v>
      </c>
      <c r="G380" s="186">
        <v>4255</v>
      </c>
      <c r="H380" s="273">
        <v>0</v>
      </c>
      <c r="I380" s="273">
        <v>0</v>
      </c>
      <c r="J380" s="186">
        <v>4731</v>
      </c>
      <c r="K380" s="186">
        <v>4585</v>
      </c>
      <c r="L380" s="186">
        <v>4377</v>
      </c>
      <c r="M380" s="186">
        <v>4188</v>
      </c>
      <c r="N380" s="186">
        <v>4143</v>
      </c>
      <c r="O380" s="186">
        <v>4027</v>
      </c>
      <c r="P380" s="186">
        <v>4000</v>
      </c>
      <c r="Q380" s="186">
        <v>3912</v>
      </c>
      <c r="R380" s="186">
        <v>3665</v>
      </c>
      <c r="S380" s="186">
        <v>3476</v>
      </c>
      <c r="T380" s="186">
        <v>3238</v>
      </c>
      <c r="U380" s="186">
        <v>3051</v>
      </c>
      <c r="V380" s="186">
        <v>2716</v>
      </c>
      <c r="W380" s="295">
        <v>2333</v>
      </c>
    </row>
    <row r="381" spans="1:23" ht="15" customHeight="1">
      <c r="A381" s="292"/>
      <c r="B381" s="293"/>
      <c r="C381" s="294" t="s">
        <v>2111</v>
      </c>
      <c r="D381" s="186">
        <v>1102</v>
      </c>
      <c r="E381" s="186">
        <v>1034</v>
      </c>
      <c r="F381" s="186">
        <v>703</v>
      </c>
      <c r="G381" s="186">
        <v>654</v>
      </c>
      <c r="H381" s="273">
        <v>0</v>
      </c>
      <c r="I381" s="273">
        <v>0</v>
      </c>
      <c r="J381" s="186">
        <v>714</v>
      </c>
      <c r="K381" s="186">
        <v>744</v>
      </c>
      <c r="L381" s="186">
        <v>750</v>
      </c>
      <c r="M381" s="186">
        <v>769</v>
      </c>
      <c r="N381" s="186">
        <v>828</v>
      </c>
      <c r="O381" s="186">
        <v>903</v>
      </c>
      <c r="P381" s="186">
        <v>1009</v>
      </c>
      <c r="Q381" s="186">
        <v>1066</v>
      </c>
      <c r="R381" s="186">
        <v>1197</v>
      </c>
      <c r="S381" s="186">
        <v>1366</v>
      </c>
      <c r="T381" s="186">
        <v>1603</v>
      </c>
      <c r="U381" s="186">
        <v>1653</v>
      </c>
      <c r="V381" s="186">
        <v>1674</v>
      </c>
      <c r="W381" s="295">
        <v>1731</v>
      </c>
    </row>
    <row r="382" spans="1:23" ht="15" customHeight="1">
      <c r="A382" s="296"/>
      <c r="B382" s="297"/>
      <c r="C382" s="298" t="s">
        <v>2112</v>
      </c>
      <c r="D382" s="299">
        <v>0</v>
      </c>
      <c r="E382" s="299">
        <v>0</v>
      </c>
      <c r="F382" s="299">
        <v>0</v>
      </c>
      <c r="G382" s="299">
        <v>0</v>
      </c>
      <c r="H382" s="279">
        <v>0</v>
      </c>
      <c r="I382" s="279">
        <v>0</v>
      </c>
      <c r="J382" s="299">
        <v>3</v>
      </c>
      <c r="K382" s="299">
        <v>0</v>
      </c>
      <c r="L382" s="299">
        <v>0</v>
      </c>
      <c r="M382" s="299">
        <v>0</v>
      </c>
      <c r="N382" s="299">
        <v>0</v>
      </c>
      <c r="O382" s="299">
        <v>0</v>
      </c>
      <c r="P382" s="299">
        <v>0</v>
      </c>
      <c r="Q382" s="299">
        <v>0</v>
      </c>
      <c r="R382" s="299">
        <v>0</v>
      </c>
      <c r="S382" s="299">
        <v>0</v>
      </c>
      <c r="T382" s="299">
        <v>0</v>
      </c>
      <c r="U382" s="299">
        <v>0</v>
      </c>
      <c r="V382" s="299">
        <v>0</v>
      </c>
      <c r="W382" s="300">
        <v>3</v>
      </c>
    </row>
    <row r="383" spans="1:23" ht="15" customHeight="1">
      <c r="A383" s="292" t="s">
        <v>1943</v>
      </c>
      <c r="B383" s="293" t="s">
        <v>1944</v>
      </c>
      <c r="C383" s="294" t="s">
        <v>2108</v>
      </c>
      <c r="D383" s="186">
        <v>20572</v>
      </c>
      <c r="E383" s="186">
        <v>20533</v>
      </c>
      <c r="F383" s="186">
        <v>20964</v>
      </c>
      <c r="G383" s="186">
        <v>20716</v>
      </c>
      <c r="H383" s="273">
        <v>20354</v>
      </c>
      <c r="I383" s="273">
        <v>23923</v>
      </c>
      <c r="J383" s="186">
        <v>23558</v>
      </c>
      <c r="K383" s="186">
        <v>23047</v>
      </c>
      <c r="L383" s="186">
        <v>21685</v>
      </c>
      <c r="M383" s="186">
        <v>20338</v>
      </c>
      <c r="N383" s="186">
        <v>19592</v>
      </c>
      <c r="O383" s="186">
        <v>19394</v>
      </c>
      <c r="P383" s="186">
        <v>19415</v>
      </c>
      <c r="Q383" s="186">
        <v>19325</v>
      </c>
      <c r="R383" s="186">
        <v>18822</v>
      </c>
      <c r="S383" s="186">
        <v>18666</v>
      </c>
      <c r="T383" s="186">
        <v>18410</v>
      </c>
      <c r="U383" s="186">
        <v>17697</v>
      </c>
      <c r="V383" s="186">
        <v>17242</v>
      </c>
      <c r="W383" s="295">
        <v>16609</v>
      </c>
    </row>
    <row r="384" spans="1:23" ht="15" customHeight="1">
      <c r="A384" s="292"/>
      <c r="B384" s="293"/>
      <c r="C384" s="294" t="s">
        <v>2109</v>
      </c>
      <c r="D384" s="186">
        <v>7251</v>
      </c>
      <c r="E384" s="186">
        <v>7305</v>
      </c>
      <c r="F384" s="186">
        <v>7553</v>
      </c>
      <c r="G384" s="186">
        <v>7620</v>
      </c>
      <c r="H384" s="273">
        <v>0</v>
      </c>
      <c r="I384" s="273">
        <v>0</v>
      </c>
      <c r="J384" s="186">
        <v>8282</v>
      </c>
      <c r="K384" s="186">
        <v>7677</v>
      </c>
      <c r="L384" s="186">
        <v>6764</v>
      </c>
      <c r="M384" s="186">
        <v>5437</v>
      </c>
      <c r="N384" s="186">
        <v>4570</v>
      </c>
      <c r="O384" s="186">
        <v>4267</v>
      </c>
      <c r="P384" s="186">
        <v>4110</v>
      </c>
      <c r="Q384" s="186">
        <v>3954</v>
      </c>
      <c r="R384" s="186">
        <v>3471</v>
      </c>
      <c r="S384" s="186">
        <v>3079</v>
      </c>
      <c r="T384" s="186">
        <v>2771</v>
      </c>
      <c r="U384" s="186">
        <v>2484</v>
      </c>
      <c r="V384" s="186">
        <v>2402</v>
      </c>
      <c r="W384" s="295">
        <v>2261</v>
      </c>
    </row>
    <row r="385" spans="1:23" ht="15" customHeight="1">
      <c r="A385" s="292"/>
      <c r="B385" s="293"/>
      <c r="C385" s="294" t="s">
        <v>2110</v>
      </c>
      <c r="D385" s="186">
        <v>10725</v>
      </c>
      <c r="E385" s="186">
        <v>10705</v>
      </c>
      <c r="F385" s="186">
        <v>11663</v>
      </c>
      <c r="G385" s="186">
        <v>11422</v>
      </c>
      <c r="H385" s="273">
        <v>0</v>
      </c>
      <c r="I385" s="273">
        <v>0</v>
      </c>
      <c r="J385" s="186">
        <v>13613</v>
      </c>
      <c r="K385" s="186">
        <v>13474</v>
      </c>
      <c r="L385" s="186">
        <v>12913</v>
      </c>
      <c r="M385" s="186">
        <v>12761</v>
      </c>
      <c r="N385" s="186">
        <v>12722</v>
      </c>
      <c r="O385" s="186">
        <v>12412</v>
      </c>
      <c r="P385" s="186">
        <v>12301</v>
      </c>
      <c r="Q385" s="186">
        <v>12069</v>
      </c>
      <c r="R385" s="186">
        <v>11612</v>
      </c>
      <c r="S385" s="186">
        <v>11276</v>
      </c>
      <c r="T385" s="186">
        <v>10899</v>
      </c>
      <c r="U385" s="186">
        <v>10307</v>
      </c>
      <c r="V385" s="186">
        <v>9889</v>
      </c>
      <c r="W385" s="295">
        <v>9151</v>
      </c>
    </row>
    <row r="386" spans="1:23" ht="15" customHeight="1">
      <c r="A386" s="292"/>
      <c r="B386" s="293"/>
      <c r="C386" s="294" t="s">
        <v>2111</v>
      </c>
      <c r="D386" s="186">
        <v>2596</v>
      </c>
      <c r="E386" s="186">
        <v>2523</v>
      </c>
      <c r="F386" s="186">
        <v>1748</v>
      </c>
      <c r="G386" s="186">
        <v>1674</v>
      </c>
      <c r="H386" s="273">
        <v>0</v>
      </c>
      <c r="I386" s="273">
        <v>0</v>
      </c>
      <c r="J386" s="186">
        <v>1662</v>
      </c>
      <c r="K386" s="186">
        <v>1896</v>
      </c>
      <c r="L386" s="186">
        <v>2008</v>
      </c>
      <c r="M386" s="186">
        <v>2140</v>
      </c>
      <c r="N386" s="186">
        <v>2300</v>
      </c>
      <c r="O386" s="186">
        <v>2714</v>
      </c>
      <c r="P386" s="186">
        <v>3004</v>
      </c>
      <c r="Q386" s="186">
        <v>3302</v>
      </c>
      <c r="R386" s="186">
        <v>3739</v>
      </c>
      <c r="S386" s="186">
        <v>4311</v>
      </c>
      <c r="T386" s="186">
        <v>4739</v>
      </c>
      <c r="U386" s="186">
        <v>4903</v>
      </c>
      <c r="V386" s="186">
        <v>4946</v>
      </c>
      <c r="W386" s="295">
        <v>5185</v>
      </c>
    </row>
    <row r="387" spans="1:23" ht="15" customHeight="1">
      <c r="A387" s="296"/>
      <c r="B387" s="297"/>
      <c r="C387" s="298" t="s">
        <v>2112</v>
      </c>
      <c r="D387" s="299">
        <v>0</v>
      </c>
      <c r="E387" s="299">
        <v>0</v>
      </c>
      <c r="F387" s="299">
        <v>0</v>
      </c>
      <c r="G387" s="299">
        <v>0</v>
      </c>
      <c r="H387" s="279">
        <v>0</v>
      </c>
      <c r="I387" s="279">
        <v>0</v>
      </c>
      <c r="J387" s="299">
        <v>1</v>
      </c>
      <c r="K387" s="299">
        <v>0</v>
      </c>
      <c r="L387" s="299">
        <v>0</v>
      </c>
      <c r="M387" s="299">
        <v>0</v>
      </c>
      <c r="N387" s="299">
        <v>0</v>
      </c>
      <c r="O387" s="299">
        <v>1</v>
      </c>
      <c r="P387" s="299">
        <v>0</v>
      </c>
      <c r="Q387" s="299">
        <v>0</v>
      </c>
      <c r="R387" s="299">
        <v>0</v>
      </c>
      <c r="S387" s="299">
        <v>0</v>
      </c>
      <c r="T387" s="299">
        <v>1</v>
      </c>
      <c r="U387" s="299">
        <v>3</v>
      </c>
      <c r="V387" s="299">
        <v>5</v>
      </c>
      <c r="W387" s="300">
        <v>12</v>
      </c>
    </row>
    <row r="388" spans="1:23" ht="15" customHeight="1">
      <c r="A388" s="292" t="s">
        <v>1945</v>
      </c>
      <c r="B388" s="293" t="s">
        <v>1946</v>
      </c>
      <c r="C388" s="294" t="s">
        <v>2108</v>
      </c>
      <c r="D388" s="186">
        <v>12590</v>
      </c>
      <c r="E388" s="186">
        <v>12676</v>
      </c>
      <c r="F388" s="186">
        <v>12336</v>
      </c>
      <c r="G388" s="186">
        <v>12809</v>
      </c>
      <c r="H388" s="273">
        <v>12510</v>
      </c>
      <c r="I388" s="273">
        <v>14174</v>
      </c>
      <c r="J388" s="186">
        <v>13811</v>
      </c>
      <c r="K388" s="186">
        <v>13302</v>
      </c>
      <c r="L388" s="186">
        <v>12557</v>
      </c>
      <c r="M388" s="186">
        <v>11646</v>
      </c>
      <c r="N388" s="186">
        <v>11235</v>
      </c>
      <c r="O388" s="186">
        <v>10926</v>
      </c>
      <c r="P388" s="186">
        <v>11129</v>
      </c>
      <c r="Q388" s="186">
        <v>11204</v>
      </c>
      <c r="R388" s="186">
        <v>11001</v>
      </c>
      <c r="S388" s="186">
        <v>10917</v>
      </c>
      <c r="T388" s="186">
        <v>11207</v>
      </c>
      <c r="U388" s="186">
        <v>10824</v>
      </c>
      <c r="V388" s="186">
        <v>10259</v>
      </c>
      <c r="W388" s="295">
        <v>9996</v>
      </c>
    </row>
    <row r="389" spans="1:23" ht="15" customHeight="1">
      <c r="A389" s="292"/>
      <c r="B389" s="293"/>
      <c r="C389" s="294" t="s">
        <v>2109</v>
      </c>
      <c r="D389" s="186">
        <v>4465</v>
      </c>
      <c r="E389" s="186">
        <v>4525</v>
      </c>
      <c r="F389" s="186">
        <v>4444</v>
      </c>
      <c r="G389" s="186">
        <v>4710</v>
      </c>
      <c r="H389" s="273">
        <v>0</v>
      </c>
      <c r="I389" s="273">
        <v>0</v>
      </c>
      <c r="J389" s="186">
        <v>4842</v>
      </c>
      <c r="K389" s="186">
        <v>4477</v>
      </c>
      <c r="L389" s="186">
        <v>3956</v>
      </c>
      <c r="M389" s="186">
        <v>3059</v>
      </c>
      <c r="N389" s="186">
        <v>2668</v>
      </c>
      <c r="O389" s="186">
        <v>2484</v>
      </c>
      <c r="P389" s="186">
        <v>2428</v>
      </c>
      <c r="Q389" s="186">
        <v>2395</v>
      </c>
      <c r="R389" s="186">
        <v>2090</v>
      </c>
      <c r="S389" s="186">
        <v>1863</v>
      </c>
      <c r="T389" s="186">
        <v>1748</v>
      </c>
      <c r="U389" s="186">
        <v>1596</v>
      </c>
      <c r="V389" s="186">
        <v>1457</v>
      </c>
      <c r="W389" s="295">
        <v>1306</v>
      </c>
    </row>
    <row r="390" spans="1:23" ht="15" customHeight="1">
      <c r="A390" s="292"/>
      <c r="B390" s="293"/>
      <c r="C390" s="294" t="s">
        <v>2110</v>
      </c>
      <c r="D390" s="186">
        <v>6499</v>
      </c>
      <c r="E390" s="186">
        <v>6512</v>
      </c>
      <c r="F390" s="186">
        <v>6827</v>
      </c>
      <c r="G390" s="186">
        <v>7104</v>
      </c>
      <c r="H390" s="273">
        <v>0</v>
      </c>
      <c r="I390" s="273">
        <v>0</v>
      </c>
      <c r="J390" s="186">
        <v>7938</v>
      </c>
      <c r="K390" s="186">
        <v>7690</v>
      </c>
      <c r="L390" s="186">
        <v>7395</v>
      </c>
      <c r="M390" s="186">
        <v>7303</v>
      </c>
      <c r="N390" s="186">
        <v>7207</v>
      </c>
      <c r="O390" s="186">
        <v>6897</v>
      </c>
      <c r="P390" s="186">
        <v>6929</v>
      </c>
      <c r="Q390" s="186">
        <v>6890</v>
      </c>
      <c r="R390" s="186">
        <v>6752</v>
      </c>
      <c r="S390" s="186">
        <v>6571</v>
      </c>
      <c r="T390" s="186">
        <v>6725</v>
      </c>
      <c r="U390" s="186">
        <v>6384</v>
      </c>
      <c r="V390" s="186">
        <v>5885</v>
      </c>
      <c r="W390" s="295">
        <v>5432</v>
      </c>
    </row>
    <row r="391" spans="1:23" ht="15" customHeight="1">
      <c r="A391" s="292"/>
      <c r="B391" s="293"/>
      <c r="C391" s="294" t="s">
        <v>2111</v>
      </c>
      <c r="D391" s="186">
        <v>1626</v>
      </c>
      <c r="E391" s="186">
        <v>1639</v>
      </c>
      <c r="F391" s="186">
        <v>1065</v>
      </c>
      <c r="G391" s="186">
        <v>995</v>
      </c>
      <c r="H391" s="273">
        <v>0</v>
      </c>
      <c r="I391" s="273">
        <v>0</v>
      </c>
      <c r="J391" s="186">
        <v>1029</v>
      </c>
      <c r="K391" s="186">
        <v>1135</v>
      </c>
      <c r="L391" s="186">
        <v>1206</v>
      </c>
      <c r="M391" s="186">
        <v>1284</v>
      </c>
      <c r="N391" s="186">
        <v>1360</v>
      </c>
      <c r="O391" s="186">
        <v>1545</v>
      </c>
      <c r="P391" s="186">
        <v>1772</v>
      </c>
      <c r="Q391" s="186">
        <v>1919</v>
      </c>
      <c r="R391" s="186">
        <v>2159</v>
      </c>
      <c r="S391" s="186">
        <v>2483</v>
      </c>
      <c r="T391" s="186">
        <v>2734</v>
      </c>
      <c r="U391" s="186">
        <v>2841</v>
      </c>
      <c r="V391" s="186">
        <v>2915</v>
      </c>
      <c r="W391" s="295">
        <v>3246</v>
      </c>
    </row>
    <row r="392" spans="1:23" ht="15" customHeight="1">
      <c r="A392" s="296"/>
      <c r="B392" s="297"/>
      <c r="C392" s="298" t="s">
        <v>2112</v>
      </c>
      <c r="D392" s="299">
        <v>0</v>
      </c>
      <c r="E392" s="299">
        <v>0</v>
      </c>
      <c r="F392" s="299">
        <v>0</v>
      </c>
      <c r="G392" s="299">
        <v>0</v>
      </c>
      <c r="H392" s="279">
        <v>0</v>
      </c>
      <c r="I392" s="279">
        <v>0</v>
      </c>
      <c r="J392" s="299">
        <v>2</v>
      </c>
      <c r="K392" s="299">
        <v>0</v>
      </c>
      <c r="L392" s="299">
        <v>0</v>
      </c>
      <c r="M392" s="299">
        <v>0</v>
      </c>
      <c r="N392" s="299">
        <v>0</v>
      </c>
      <c r="O392" s="299">
        <v>0</v>
      </c>
      <c r="P392" s="299">
        <v>0</v>
      </c>
      <c r="Q392" s="299">
        <v>0</v>
      </c>
      <c r="R392" s="299">
        <v>0</v>
      </c>
      <c r="S392" s="299">
        <v>0</v>
      </c>
      <c r="T392" s="299">
        <v>0</v>
      </c>
      <c r="U392" s="299">
        <v>3</v>
      </c>
      <c r="V392" s="299">
        <v>2</v>
      </c>
      <c r="W392" s="300">
        <v>12</v>
      </c>
    </row>
    <row r="393" spans="1:23" ht="15" customHeight="1">
      <c r="A393" s="292" t="s">
        <v>1947</v>
      </c>
      <c r="B393" s="293" t="s">
        <v>1948</v>
      </c>
      <c r="C393" s="294" t="s">
        <v>2108</v>
      </c>
      <c r="D393" s="186">
        <v>10572</v>
      </c>
      <c r="E393" s="186">
        <v>10062</v>
      </c>
      <c r="F393" s="186">
        <v>9700</v>
      </c>
      <c r="G393" s="186">
        <v>9408</v>
      </c>
      <c r="H393" s="273">
        <v>9441</v>
      </c>
      <c r="I393" s="273">
        <v>9822</v>
      </c>
      <c r="J393" s="186">
        <v>9881</v>
      </c>
      <c r="K393" s="186">
        <v>9617</v>
      </c>
      <c r="L393" s="186">
        <v>8804</v>
      </c>
      <c r="M393" s="186">
        <v>7816</v>
      </c>
      <c r="N393" s="186">
        <v>7181</v>
      </c>
      <c r="O393" s="186">
        <v>7022</v>
      </c>
      <c r="P393" s="186">
        <v>6734</v>
      </c>
      <c r="Q393" s="186">
        <v>6581</v>
      </c>
      <c r="R393" s="186">
        <v>6330</v>
      </c>
      <c r="S393" s="186">
        <v>6062</v>
      </c>
      <c r="T393" s="186">
        <v>5731</v>
      </c>
      <c r="U393" s="186">
        <v>5273</v>
      </c>
      <c r="V393" s="186">
        <v>4742</v>
      </c>
      <c r="W393" s="295">
        <v>4255</v>
      </c>
    </row>
    <row r="394" spans="1:23" ht="15" customHeight="1">
      <c r="A394" s="292"/>
      <c r="B394" s="293"/>
      <c r="C394" s="294" t="s">
        <v>2109</v>
      </c>
      <c r="D394" s="186">
        <v>3891</v>
      </c>
      <c r="E394" s="186">
        <v>3718</v>
      </c>
      <c r="F394" s="186">
        <v>3604</v>
      </c>
      <c r="G394" s="186">
        <v>3389</v>
      </c>
      <c r="H394" s="273">
        <v>0</v>
      </c>
      <c r="I394" s="273">
        <v>0</v>
      </c>
      <c r="J394" s="186">
        <v>3541</v>
      </c>
      <c r="K394" s="186">
        <v>3347</v>
      </c>
      <c r="L394" s="186">
        <v>2918</v>
      </c>
      <c r="M394" s="186">
        <v>2237</v>
      </c>
      <c r="N394" s="186">
        <v>1713</v>
      </c>
      <c r="O394" s="186">
        <v>1487</v>
      </c>
      <c r="P394" s="186">
        <v>1322</v>
      </c>
      <c r="Q394" s="186">
        <v>1274</v>
      </c>
      <c r="R394" s="186">
        <v>1174</v>
      </c>
      <c r="S394" s="186">
        <v>1011</v>
      </c>
      <c r="T394" s="186">
        <v>841</v>
      </c>
      <c r="U394" s="186">
        <v>642</v>
      </c>
      <c r="V394" s="186">
        <v>509</v>
      </c>
      <c r="W394" s="295">
        <v>407</v>
      </c>
    </row>
    <row r="395" spans="1:23" ht="15" customHeight="1">
      <c r="A395" s="292"/>
      <c r="B395" s="293"/>
      <c r="C395" s="294" t="s">
        <v>2110</v>
      </c>
      <c r="D395" s="186">
        <v>5362</v>
      </c>
      <c r="E395" s="186">
        <v>5062</v>
      </c>
      <c r="F395" s="186">
        <v>5260</v>
      </c>
      <c r="G395" s="186">
        <v>5290</v>
      </c>
      <c r="H395" s="273">
        <v>0</v>
      </c>
      <c r="I395" s="273">
        <v>0</v>
      </c>
      <c r="J395" s="186">
        <v>5486</v>
      </c>
      <c r="K395" s="186">
        <v>5345</v>
      </c>
      <c r="L395" s="186">
        <v>4973</v>
      </c>
      <c r="M395" s="186">
        <v>4690</v>
      </c>
      <c r="N395" s="186">
        <v>4488</v>
      </c>
      <c r="O395" s="186">
        <v>4461</v>
      </c>
      <c r="P395" s="186">
        <v>4151</v>
      </c>
      <c r="Q395" s="186">
        <v>3913</v>
      </c>
      <c r="R395" s="186">
        <v>3591</v>
      </c>
      <c r="S395" s="186">
        <v>3309</v>
      </c>
      <c r="T395" s="186">
        <v>3020</v>
      </c>
      <c r="U395" s="186">
        <v>2757</v>
      </c>
      <c r="V395" s="186">
        <v>2439</v>
      </c>
      <c r="W395" s="295">
        <v>2062</v>
      </c>
    </row>
    <row r="396" spans="1:23" ht="15" customHeight="1">
      <c r="A396" s="292"/>
      <c r="B396" s="293"/>
      <c r="C396" s="294" t="s">
        <v>2111</v>
      </c>
      <c r="D396" s="186">
        <v>1319</v>
      </c>
      <c r="E396" s="186">
        <v>1282</v>
      </c>
      <c r="F396" s="186">
        <v>836</v>
      </c>
      <c r="G396" s="186">
        <v>729</v>
      </c>
      <c r="H396" s="273">
        <v>0</v>
      </c>
      <c r="I396" s="273">
        <v>0</v>
      </c>
      <c r="J396" s="186">
        <v>854</v>
      </c>
      <c r="K396" s="186">
        <v>925</v>
      </c>
      <c r="L396" s="186">
        <v>913</v>
      </c>
      <c r="M396" s="186">
        <v>889</v>
      </c>
      <c r="N396" s="186">
        <v>980</v>
      </c>
      <c r="O396" s="186">
        <v>1074</v>
      </c>
      <c r="P396" s="186">
        <v>1261</v>
      </c>
      <c r="Q396" s="186">
        <v>1394</v>
      </c>
      <c r="R396" s="186">
        <v>1565</v>
      </c>
      <c r="S396" s="186">
        <v>1742</v>
      </c>
      <c r="T396" s="186">
        <v>1870</v>
      </c>
      <c r="U396" s="186">
        <v>1874</v>
      </c>
      <c r="V396" s="186">
        <v>1794</v>
      </c>
      <c r="W396" s="295">
        <v>1781</v>
      </c>
    </row>
    <row r="397" spans="1:23" ht="15" customHeight="1">
      <c r="A397" s="296"/>
      <c r="B397" s="297"/>
      <c r="C397" s="298" t="s">
        <v>2112</v>
      </c>
      <c r="D397" s="299">
        <v>0</v>
      </c>
      <c r="E397" s="299">
        <v>0</v>
      </c>
      <c r="F397" s="299">
        <v>0</v>
      </c>
      <c r="G397" s="299">
        <v>0</v>
      </c>
      <c r="H397" s="279">
        <v>0</v>
      </c>
      <c r="I397" s="279">
        <v>0</v>
      </c>
      <c r="J397" s="299">
        <v>0</v>
      </c>
      <c r="K397" s="299">
        <v>0</v>
      </c>
      <c r="L397" s="299">
        <v>0</v>
      </c>
      <c r="M397" s="299">
        <v>0</v>
      </c>
      <c r="N397" s="299">
        <v>0</v>
      </c>
      <c r="O397" s="299">
        <v>0</v>
      </c>
      <c r="P397" s="299">
        <v>0</v>
      </c>
      <c r="Q397" s="299">
        <v>0</v>
      </c>
      <c r="R397" s="299">
        <v>0</v>
      </c>
      <c r="S397" s="299">
        <v>0</v>
      </c>
      <c r="T397" s="299">
        <v>0</v>
      </c>
      <c r="U397" s="299">
        <v>0</v>
      </c>
      <c r="V397" s="299">
        <v>0</v>
      </c>
      <c r="W397" s="300">
        <v>5</v>
      </c>
    </row>
    <row r="398" spans="1:23" ht="15" customHeight="1">
      <c r="A398" s="182">
        <v>222</v>
      </c>
      <c r="B398" s="183" t="s">
        <v>1949</v>
      </c>
      <c r="C398" s="272" t="s">
        <v>2108</v>
      </c>
      <c r="D398" s="184">
        <v>43271</v>
      </c>
      <c r="E398" s="184">
        <v>42465</v>
      </c>
      <c r="F398" s="184">
        <v>43449</v>
      </c>
      <c r="G398" s="184">
        <v>43190</v>
      </c>
      <c r="H398" s="273">
        <v>45203</v>
      </c>
      <c r="I398" s="273">
        <v>49057</v>
      </c>
      <c r="J398" s="184">
        <v>49190</v>
      </c>
      <c r="K398" s="184">
        <v>48578</v>
      </c>
      <c r="L398" s="184">
        <v>44884</v>
      </c>
      <c r="M398" s="184">
        <v>40740</v>
      </c>
      <c r="N398" s="184">
        <v>36716</v>
      </c>
      <c r="O398" s="184">
        <v>34919</v>
      </c>
      <c r="P398" s="184">
        <v>33979</v>
      </c>
      <c r="Q398" s="184">
        <v>33595</v>
      </c>
      <c r="R398" s="184">
        <v>32092</v>
      </c>
      <c r="S398" s="184">
        <v>31290</v>
      </c>
      <c r="T398" s="184">
        <v>30110</v>
      </c>
      <c r="U398" s="185">
        <v>28306</v>
      </c>
      <c r="V398" s="185">
        <v>26501</v>
      </c>
      <c r="W398" s="188">
        <v>24288</v>
      </c>
    </row>
    <row r="399" spans="1:23" ht="15" customHeight="1">
      <c r="A399" s="182"/>
      <c r="B399" s="183"/>
      <c r="C399" s="272" t="s">
        <v>2109</v>
      </c>
      <c r="D399" s="184">
        <v>15713</v>
      </c>
      <c r="E399" s="184">
        <v>15555</v>
      </c>
      <c r="F399" s="184">
        <v>15956</v>
      </c>
      <c r="G399" s="184">
        <v>16301</v>
      </c>
      <c r="H399" s="273">
        <v>0</v>
      </c>
      <c r="I399" s="273">
        <v>0</v>
      </c>
      <c r="J399" s="184">
        <v>17835</v>
      </c>
      <c r="K399" s="184">
        <v>17028</v>
      </c>
      <c r="L399" s="184">
        <v>14680</v>
      </c>
      <c r="M399" s="184">
        <v>11251</v>
      </c>
      <c r="N399" s="184">
        <v>8456</v>
      </c>
      <c r="O399" s="184">
        <v>7346</v>
      </c>
      <c r="P399" s="184">
        <v>6873</v>
      </c>
      <c r="Q399" s="184">
        <v>6643</v>
      </c>
      <c r="R399" s="184">
        <v>5802</v>
      </c>
      <c r="S399" s="184">
        <v>5169</v>
      </c>
      <c r="T399" s="184">
        <v>4455</v>
      </c>
      <c r="U399" s="185">
        <v>3843</v>
      </c>
      <c r="V399" s="185">
        <v>3316</v>
      </c>
      <c r="W399" s="188">
        <v>2820</v>
      </c>
    </row>
    <row r="400" spans="1:23" ht="15" customHeight="1">
      <c r="A400" s="182"/>
      <c r="B400" s="183"/>
      <c r="C400" s="272" t="s">
        <v>2110</v>
      </c>
      <c r="D400" s="184">
        <v>22428</v>
      </c>
      <c r="E400" s="184">
        <v>21894</v>
      </c>
      <c r="F400" s="184">
        <v>24015</v>
      </c>
      <c r="G400" s="184">
        <v>23625</v>
      </c>
      <c r="H400" s="273">
        <v>0</v>
      </c>
      <c r="I400" s="273">
        <v>0</v>
      </c>
      <c r="J400" s="184">
        <v>27921</v>
      </c>
      <c r="K400" s="184">
        <v>27789</v>
      </c>
      <c r="L400" s="184">
        <v>26252</v>
      </c>
      <c r="M400" s="184">
        <v>25296</v>
      </c>
      <c r="N400" s="184">
        <v>23712</v>
      </c>
      <c r="O400" s="184">
        <v>22534</v>
      </c>
      <c r="P400" s="184">
        <v>21560</v>
      </c>
      <c r="Q400" s="184">
        <v>20929</v>
      </c>
      <c r="R400" s="184">
        <v>19369</v>
      </c>
      <c r="S400" s="184">
        <v>18036</v>
      </c>
      <c r="T400" s="184">
        <v>16871</v>
      </c>
      <c r="U400" s="185">
        <v>15701</v>
      </c>
      <c r="V400" s="185">
        <v>14419</v>
      </c>
      <c r="W400" s="188">
        <v>12655</v>
      </c>
    </row>
    <row r="401" spans="1:23" ht="15" customHeight="1">
      <c r="A401" s="182"/>
      <c r="B401" s="183"/>
      <c r="C401" s="272" t="s">
        <v>2111</v>
      </c>
      <c r="D401" s="184">
        <v>5130</v>
      </c>
      <c r="E401" s="184">
        <v>5016</v>
      </c>
      <c r="F401" s="184">
        <v>3478</v>
      </c>
      <c r="G401" s="184">
        <v>3264</v>
      </c>
      <c r="H401" s="273">
        <v>0</v>
      </c>
      <c r="I401" s="273">
        <v>0</v>
      </c>
      <c r="J401" s="184">
        <v>3433</v>
      </c>
      <c r="K401" s="184">
        <v>3759</v>
      </c>
      <c r="L401" s="184">
        <v>3952</v>
      </c>
      <c r="M401" s="184">
        <v>4193</v>
      </c>
      <c r="N401" s="184">
        <v>4548</v>
      </c>
      <c r="O401" s="184">
        <v>5039</v>
      </c>
      <c r="P401" s="184">
        <v>5546</v>
      </c>
      <c r="Q401" s="184">
        <v>6023</v>
      </c>
      <c r="R401" s="184">
        <v>6921</v>
      </c>
      <c r="S401" s="184">
        <v>8084</v>
      </c>
      <c r="T401" s="184">
        <v>8784</v>
      </c>
      <c r="U401" s="185">
        <v>8750</v>
      </c>
      <c r="V401" s="185">
        <v>8759</v>
      </c>
      <c r="W401" s="188">
        <v>8781</v>
      </c>
    </row>
    <row r="402" spans="1:23" ht="15" customHeight="1">
      <c r="A402" s="275"/>
      <c r="B402" s="276"/>
      <c r="C402" s="277" t="s">
        <v>2112</v>
      </c>
      <c r="D402" s="278">
        <v>0</v>
      </c>
      <c r="E402" s="278">
        <v>0</v>
      </c>
      <c r="F402" s="278">
        <v>0</v>
      </c>
      <c r="G402" s="278">
        <v>0</v>
      </c>
      <c r="H402" s="279">
        <v>0</v>
      </c>
      <c r="I402" s="279">
        <v>0</v>
      </c>
      <c r="J402" s="278">
        <v>1</v>
      </c>
      <c r="K402" s="278">
        <v>2</v>
      </c>
      <c r="L402" s="278">
        <v>0</v>
      </c>
      <c r="M402" s="278">
        <v>0</v>
      </c>
      <c r="N402" s="278">
        <v>0</v>
      </c>
      <c r="O402" s="278">
        <v>0</v>
      </c>
      <c r="P402" s="278">
        <v>0</v>
      </c>
      <c r="Q402" s="278">
        <v>0</v>
      </c>
      <c r="R402" s="278">
        <v>0</v>
      </c>
      <c r="S402" s="278">
        <v>1</v>
      </c>
      <c r="T402" s="278">
        <v>0</v>
      </c>
      <c r="U402" s="280">
        <v>12</v>
      </c>
      <c r="V402" s="280">
        <v>7</v>
      </c>
      <c r="W402" s="282">
        <v>32</v>
      </c>
    </row>
    <row r="403" spans="1:23" ht="15" customHeight="1">
      <c r="A403" s="292" t="s">
        <v>1950</v>
      </c>
      <c r="B403" s="293" t="s">
        <v>1951</v>
      </c>
      <c r="C403" s="294" t="s">
        <v>2108</v>
      </c>
      <c r="D403" s="186">
        <v>13638</v>
      </c>
      <c r="E403" s="186">
        <v>13582</v>
      </c>
      <c r="F403" s="186">
        <v>13811</v>
      </c>
      <c r="G403" s="186">
        <v>13590</v>
      </c>
      <c r="H403" s="273">
        <v>13569</v>
      </c>
      <c r="I403" s="273">
        <v>16271</v>
      </c>
      <c r="J403" s="186">
        <v>15782</v>
      </c>
      <c r="K403" s="186">
        <v>15435</v>
      </c>
      <c r="L403" s="186">
        <v>14551</v>
      </c>
      <c r="M403" s="186">
        <v>13801</v>
      </c>
      <c r="N403" s="186">
        <v>13155</v>
      </c>
      <c r="O403" s="186">
        <v>13029</v>
      </c>
      <c r="P403" s="186">
        <v>13056</v>
      </c>
      <c r="Q403" s="186">
        <v>12969</v>
      </c>
      <c r="R403" s="186">
        <v>12779</v>
      </c>
      <c r="S403" s="186">
        <v>12562</v>
      </c>
      <c r="T403" s="186">
        <v>12011</v>
      </c>
      <c r="U403" s="186">
        <v>11453</v>
      </c>
      <c r="V403" s="186">
        <v>10843</v>
      </c>
      <c r="W403" s="295">
        <v>10111</v>
      </c>
    </row>
    <row r="404" spans="1:23" ht="15" customHeight="1">
      <c r="A404" s="292"/>
      <c r="B404" s="293"/>
      <c r="C404" s="294" t="s">
        <v>2109</v>
      </c>
      <c r="D404" s="186">
        <v>4827</v>
      </c>
      <c r="E404" s="186">
        <v>4773</v>
      </c>
      <c r="F404" s="186">
        <v>4876</v>
      </c>
      <c r="G404" s="186">
        <v>5089</v>
      </c>
      <c r="H404" s="273">
        <v>0</v>
      </c>
      <c r="I404" s="273">
        <v>0</v>
      </c>
      <c r="J404" s="186">
        <v>5523</v>
      </c>
      <c r="K404" s="186">
        <v>5011</v>
      </c>
      <c r="L404" s="186">
        <v>4412</v>
      </c>
      <c r="M404" s="186">
        <v>3510</v>
      </c>
      <c r="N404" s="186">
        <v>2981</v>
      </c>
      <c r="O404" s="186">
        <v>2828</v>
      </c>
      <c r="P404" s="186">
        <v>2776</v>
      </c>
      <c r="Q404" s="186">
        <v>2677</v>
      </c>
      <c r="R404" s="186">
        <v>2422</v>
      </c>
      <c r="S404" s="186">
        <v>2117</v>
      </c>
      <c r="T404" s="186">
        <v>1786</v>
      </c>
      <c r="U404" s="186">
        <v>1589</v>
      </c>
      <c r="V404" s="186">
        <v>1394</v>
      </c>
      <c r="W404" s="295">
        <v>1251</v>
      </c>
    </row>
    <row r="405" spans="1:23" ht="15" customHeight="1">
      <c r="A405" s="292"/>
      <c r="B405" s="293"/>
      <c r="C405" s="294" t="s">
        <v>2110</v>
      </c>
      <c r="D405" s="186">
        <v>7220</v>
      </c>
      <c r="E405" s="186">
        <v>7232</v>
      </c>
      <c r="F405" s="186">
        <v>7841</v>
      </c>
      <c r="G405" s="186">
        <v>7440</v>
      </c>
      <c r="H405" s="273">
        <v>0</v>
      </c>
      <c r="I405" s="273">
        <v>0</v>
      </c>
      <c r="J405" s="186">
        <v>9111</v>
      </c>
      <c r="K405" s="186">
        <v>9200</v>
      </c>
      <c r="L405" s="186">
        <v>8907</v>
      </c>
      <c r="M405" s="186">
        <v>8941</v>
      </c>
      <c r="N405" s="186">
        <v>8658</v>
      </c>
      <c r="O405" s="186">
        <v>8490</v>
      </c>
      <c r="P405" s="186">
        <v>8365</v>
      </c>
      <c r="Q405" s="186">
        <v>8234</v>
      </c>
      <c r="R405" s="186">
        <v>7951</v>
      </c>
      <c r="S405" s="186">
        <v>7547</v>
      </c>
      <c r="T405" s="186">
        <v>6970</v>
      </c>
      <c r="U405" s="186">
        <v>6579</v>
      </c>
      <c r="V405" s="186">
        <v>6080</v>
      </c>
      <c r="W405" s="295">
        <v>5417</v>
      </c>
    </row>
    <row r="406" spans="1:23" ht="15" customHeight="1">
      <c r="A406" s="292"/>
      <c r="B406" s="293"/>
      <c r="C406" s="294" t="s">
        <v>2111</v>
      </c>
      <c r="D406" s="186">
        <v>1591</v>
      </c>
      <c r="E406" s="186">
        <v>1577</v>
      </c>
      <c r="F406" s="186">
        <v>1094</v>
      </c>
      <c r="G406" s="186">
        <v>1061</v>
      </c>
      <c r="H406" s="273">
        <v>0</v>
      </c>
      <c r="I406" s="273">
        <v>0</v>
      </c>
      <c r="J406" s="186">
        <v>1147</v>
      </c>
      <c r="K406" s="186">
        <v>1223</v>
      </c>
      <c r="L406" s="186">
        <v>1232</v>
      </c>
      <c r="M406" s="186">
        <v>1350</v>
      </c>
      <c r="N406" s="186">
        <v>1516</v>
      </c>
      <c r="O406" s="186">
        <v>1711</v>
      </c>
      <c r="P406" s="186">
        <v>1915</v>
      </c>
      <c r="Q406" s="186">
        <v>2058</v>
      </c>
      <c r="R406" s="186">
        <v>2406</v>
      </c>
      <c r="S406" s="186">
        <v>2898</v>
      </c>
      <c r="T406" s="186">
        <v>3255</v>
      </c>
      <c r="U406" s="186">
        <v>3275</v>
      </c>
      <c r="V406" s="186">
        <v>3362</v>
      </c>
      <c r="W406" s="295">
        <v>3429</v>
      </c>
    </row>
    <row r="407" spans="1:23" ht="15" customHeight="1">
      <c r="A407" s="296"/>
      <c r="B407" s="297"/>
      <c r="C407" s="298" t="s">
        <v>2112</v>
      </c>
      <c r="D407" s="299">
        <v>0</v>
      </c>
      <c r="E407" s="299">
        <v>0</v>
      </c>
      <c r="F407" s="299">
        <v>0</v>
      </c>
      <c r="G407" s="299">
        <v>0</v>
      </c>
      <c r="H407" s="279">
        <v>0</v>
      </c>
      <c r="I407" s="279">
        <v>0</v>
      </c>
      <c r="J407" s="299">
        <v>1</v>
      </c>
      <c r="K407" s="299">
        <v>1</v>
      </c>
      <c r="L407" s="299">
        <v>0</v>
      </c>
      <c r="M407" s="299">
        <v>0</v>
      </c>
      <c r="N407" s="299">
        <v>0</v>
      </c>
      <c r="O407" s="299">
        <v>0</v>
      </c>
      <c r="P407" s="299">
        <v>0</v>
      </c>
      <c r="Q407" s="299">
        <v>0</v>
      </c>
      <c r="R407" s="299">
        <v>0</v>
      </c>
      <c r="S407" s="299">
        <v>0</v>
      </c>
      <c r="T407" s="299">
        <v>0</v>
      </c>
      <c r="U407" s="299">
        <v>10</v>
      </c>
      <c r="V407" s="299">
        <v>7</v>
      </c>
      <c r="W407" s="300">
        <v>14</v>
      </c>
    </row>
    <row r="408" spans="1:23" ht="15" customHeight="1">
      <c r="A408" s="292" t="s">
        <v>1952</v>
      </c>
      <c r="B408" s="293" t="s">
        <v>1953</v>
      </c>
      <c r="C408" s="294" t="s">
        <v>2108</v>
      </c>
      <c r="D408" s="186">
        <v>12515</v>
      </c>
      <c r="E408" s="186">
        <v>12583</v>
      </c>
      <c r="F408" s="186">
        <v>12751</v>
      </c>
      <c r="G408" s="186">
        <v>11812</v>
      </c>
      <c r="H408" s="273">
        <v>11943</v>
      </c>
      <c r="I408" s="273">
        <v>13806</v>
      </c>
      <c r="J408" s="186">
        <v>13376</v>
      </c>
      <c r="K408" s="186">
        <v>12958</v>
      </c>
      <c r="L408" s="186">
        <v>11954</v>
      </c>
      <c r="M408" s="186">
        <v>10987</v>
      </c>
      <c r="N408" s="186">
        <v>10289</v>
      </c>
      <c r="O408" s="186">
        <v>9968</v>
      </c>
      <c r="P408" s="186">
        <v>9611</v>
      </c>
      <c r="Q408" s="186">
        <v>9431</v>
      </c>
      <c r="R408" s="186">
        <v>9140</v>
      </c>
      <c r="S408" s="186">
        <v>8913</v>
      </c>
      <c r="T408" s="186">
        <v>8728</v>
      </c>
      <c r="U408" s="186">
        <v>8181</v>
      </c>
      <c r="V408" s="186">
        <v>7732</v>
      </c>
      <c r="W408" s="295">
        <v>7144</v>
      </c>
    </row>
    <row r="409" spans="1:23" ht="15" customHeight="1">
      <c r="A409" s="292"/>
      <c r="B409" s="293"/>
      <c r="C409" s="294" t="s">
        <v>2109</v>
      </c>
      <c r="D409" s="186">
        <v>4531</v>
      </c>
      <c r="E409" s="186">
        <v>4632</v>
      </c>
      <c r="F409" s="186">
        <v>4653</v>
      </c>
      <c r="G409" s="186">
        <v>4443</v>
      </c>
      <c r="H409" s="273">
        <v>0</v>
      </c>
      <c r="I409" s="273">
        <v>0</v>
      </c>
      <c r="J409" s="186">
        <v>4848</v>
      </c>
      <c r="K409" s="186">
        <v>4526</v>
      </c>
      <c r="L409" s="186">
        <v>3806</v>
      </c>
      <c r="M409" s="186">
        <v>2997</v>
      </c>
      <c r="N409" s="186">
        <v>2356</v>
      </c>
      <c r="O409" s="186">
        <v>2198</v>
      </c>
      <c r="P409" s="186">
        <v>1994</v>
      </c>
      <c r="Q409" s="186">
        <v>1877</v>
      </c>
      <c r="R409" s="186">
        <v>1594</v>
      </c>
      <c r="S409" s="186">
        <v>1452</v>
      </c>
      <c r="T409" s="186">
        <v>1342</v>
      </c>
      <c r="U409" s="186">
        <v>1173</v>
      </c>
      <c r="V409" s="186">
        <v>989</v>
      </c>
      <c r="W409" s="295">
        <v>843</v>
      </c>
    </row>
    <row r="410" spans="1:23" ht="15" customHeight="1">
      <c r="A410" s="292"/>
      <c r="B410" s="293"/>
      <c r="C410" s="294" t="s">
        <v>2110</v>
      </c>
      <c r="D410" s="186">
        <v>6407</v>
      </c>
      <c r="E410" s="186">
        <v>6441</v>
      </c>
      <c r="F410" s="186">
        <v>7055</v>
      </c>
      <c r="G410" s="186">
        <v>6435</v>
      </c>
      <c r="H410" s="273">
        <v>0</v>
      </c>
      <c r="I410" s="273">
        <v>0</v>
      </c>
      <c r="J410" s="186">
        <v>7529</v>
      </c>
      <c r="K410" s="186">
        <v>7319</v>
      </c>
      <c r="L410" s="186">
        <v>6967</v>
      </c>
      <c r="M410" s="186">
        <v>6768</v>
      </c>
      <c r="N410" s="186">
        <v>6607</v>
      </c>
      <c r="O410" s="186">
        <v>6283</v>
      </c>
      <c r="P410" s="186">
        <v>5991</v>
      </c>
      <c r="Q410" s="186">
        <v>5782</v>
      </c>
      <c r="R410" s="186">
        <v>5500</v>
      </c>
      <c r="S410" s="186">
        <v>5158</v>
      </c>
      <c r="T410" s="186">
        <v>4873</v>
      </c>
      <c r="U410" s="186">
        <v>4535</v>
      </c>
      <c r="V410" s="186">
        <v>4246</v>
      </c>
      <c r="W410" s="295">
        <v>3761</v>
      </c>
    </row>
    <row r="411" spans="1:23" ht="15" customHeight="1">
      <c r="A411" s="292"/>
      <c r="B411" s="293"/>
      <c r="C411" s="294" t="s">
        <v>2111</v>
      </c>
      <c r="D411" s="186">
        <v>1577</v>
      </c>
      <c r="E411" s="186">
        <v>1510</v>
      </c>
      <c r="F411" s="186">
        <v>1043</v>
      </c>
      <c r="G411" s="186">
        <v>934</v>
      </c>
      <c r="H411" s="273">
        <v>0</v>
      </c>
      <c r="I411" s="273">
        <v>0</v>
      </c>
      <c r="J411" s="186">
        <v>999</v>
      </c>
      <c r="K411" s="186">
        <v>1113</v>
      </c>
      <c r="L411" s="186">
        <v>1181</v>
      </c>
      <c r="M411" s="186">
        <v>1222</v>
      </c>
      <c r="N411" s="186">
        <v>1326</v>
      </c>
      <c r="O411" s="186">
        <v>1487</v>
      </c>
      <c r="P411" s="186">
        <v>1626</v>
      </c>
      <c r="Q411" s="186">
        <v>1772</v>
      </c>
      <c r="R411" s="186">
        <v>2046</v>
      </c>
      <c r="S411" s="186">
        <v>2302</v>
      </c>
      <c r="T411" s="186">
        <v>2513</v>
      </c>
      <c r="U411" s="186">
        <v>2471</v>
      </c>
      <c r="V411" s="186">
        <v>2497</v>
      </c>
      <c r="W411" s="295">
        <v>2527</v>
      </c>
    </row>
    <row r="412" spans="1:23" ht="15" customHeight="1">
      <c r="A412" s="296"/>
      <c r="B412" s="297"/>
      <c r="C412" s="298" t="s">
        <v>2112</v>
      </c>
      <c r="D412" s="299">
        <v>0</v>
      </c>
      <c r="E412" s="299">
        <v>0</v>
      </c>
      <c r="F412" s="299">
        <v>0</v>
      </c>
      <c r="G412" s="299">
        <v>0</v>
      </c>
      <c r="H412" s="279">
        <v>0</v>
      </c>
      <c r="I412" s="279">
        <v>0</v>
      </c>
      <c r="J412" s="299">
        <v>0</v>
      </c>
      <c r="K412" s="299">
        <v>0</v>
      </c>
      <c r="L412" s="299">
        <v>0</v>
      </c>
      <c r="M412" s="299">
        <v>0</v>
      </c>
      <c r="N412" s="299">
        <v>0</v>
      </c>
      <c r="O412" s="299">
        <v>0</v>
      </c>
      <c r="P412" s="299">
        <v>0</v>
      </c>
      <c r="Q412" s="299">
        <v>0</v>
      </c>
      <c r="R412" s="299">
        <v>0</v>
      </c>
      <c r="S412" s="299">
        <v>1</v>
      </c>
      <c r="T412" s="299">
        <v>0</v>
      </c>
      <c r="U412" s="299">
        <v>2</v>
      </c>
      <c r="V412" s="299">
        <v>0</v>
      </c>
      <c r="W412" s="300">
        <v>13</v>
      </c>
    </row>
    <row r="413" spans="1:23" ht="15" customHeight="1">
      <c r="A413" s="292" t="s">
        <v>1954</v>
      </c>
      <c r="B413" s="293" t="s">
        <v>1955</v>
      </c>
      <c r="C413" s="294" t="s">
        <v>2108</v>
      </c>
      <c r="D413" s="186">
        <v>10028</v>
      </c>
      <c r="E413" s="186">
        <v>9205</v>
      </c>
      <c r="F413" s="186">
        <v>9752</v>
      </c>
      <c r="G413" s="186">
        <v>10815</v>
      </c>
      <c r="H413" s="273">
        <v>11901</v>
      </c>
      <c r="I413" s="273">
        <v>10634</v>
      </c>
      <c r="J413" s="186">
        <v>11531</v>
      </c>
      <c r="K413" s="186">
        <v>12086</v>
      </c>
      <c r="L413" s="186">
        <v>10978</v>
      </c>
      <c r="M413" s="186">
        <v>9313</v>
      </c>
      <c r="N413" s="186">
        <v>7527</v>
      </c>
      <c r="O413" s="186">
        <v>6572</v>
      </c>
      <c r="P413" s="186">
        <v>6142</v>
      </c>
      <c r="Q413" s="186">
        <v>6004</v>
      </c>
      <c r="R413" s="186">
        <v>5173</v>
      </c>
      <c r="S413" s="186">
        <v>4962</v>
      </c>
      <c r="T413" s="186">
        <v>4785</v>
      </c>
      <c r="U413" s="186">
        <v>4397</v>
      </c>
      <c r="V413" s="186">
        <v>3997</v>
      </c>
      <c r="W413" s="295">
        <v>3533</v>
      </c>
    </row>
    <row r="414" spans="1:23" ht="15" customHeight="1">
      <c r="A414" s="292"/>
      <c r="B414" s="293"/>
      <c r="C414" s="294" t="s">
        <v>2109</v>
      </c>
      <c r="D414" s="186">
        <v>3750</v>
      </c>
      <c r="E414" s="186">
        <v>3473</v>
      </c>
      <c r="F414" s="186">
        <v>3688</v>
      </c>
      <c r="G414" s="186">
        <v>4109</v>
      </c>
      <c r="H414" s="273">
        <v>0</v>
      </c>
      <c r="I414" s="273">
        <v>0</v>
      </c>
      <c r="J414" s="186">
        <v>4256</v>
      </c>
      <c r="K414" s="186">
        <v>4511</v>
      </c>
      <c r="L414" s="186">
        <v>3932</v>
      </c>
      <c r="M414" s="186">
        <v>2851</v>
      </c>
      <c r="N414" s="186">
        <v>1770</v>
      </c>
      <c r="O414" s="186">
        <v>1240</v>
      </c>
      <c r="P414" s="186">
        <v>1122</v>
      </c>
      <c r="Q414" s="186">
        <v>1077</v>
      </c>
      <c r="R414" s="186">
        <v>861</v>
      </c>
      <c r="S414" s="186">
        <v>768</v>
      </c>
      <c r="T414" s="186">
        <v>651</v>
      </c>
      <c r="U414" s="186">
        <v>523</v>
      </c>
      <c r="V414" s="186">
        <v>469</v>
      </c>
      <c r="W414" s="295">
        <v>363</v>
      </c>
    </row>
    <row r="415" spans="1:23" ht="15" customHeight="1">
      <c r="A415" s="292"/>
      <c r="B415" s="293"/>
      <c r="C415" s="294" t="s">
        <v>2110</v>
      </c>
      <c r="D415" s="186">
        <v>5182</v>
      </c>
      <c r="E415" s="186">
        <v>4681</v>
      </c>
      <c r="F415" s="186">
        <v>5327</v>
      </c>
      <c r="G415" s="186">
        <v>6009</v>
      </c>
      <c r="H415" s="273">
        <v>0</v>
      </c>
      <c r="I415" s="273">
        <v>0</v>
      </c>
      <c r="J415" s="186">
        <v>6562</v>
      </c>
      <c r="K415" s="186">
        <v>6763</v>
      </c>
      <c r="L415" s="186">
        <v>6166</v>
      </c>
      <c r="M415" s="186">
        <v>5512</v>
      </c>
      <c r="N415" s="186">
        <v>4787</v>
      </c>
      <c r="O415" s="186">
        <v>4282</v>
      </c>
      <c r="P415" s="186">
        <v>3917</v>
      </c>
      <c r="Q415" s="186">
        <v>3730</v>
      </c>
      <c r="R415" s="186">
        <v>2940</v>
      </c>
      <c r="S415" s="186">
        <v>2602</v>
      </c>
      <c r="T415" s="186">
        <v>2471</v>
      </c>
      <c r="U415" s="186">
        <v>2262</v>
      </c>
      <c r="V415" s="186">
        <v>2011</v>
      </c>
      <c r="W415" s="295">
        <v>1728</v>
      </c>
    </row>
    <row r="416" spans="1:23" ht="15" customHeight="1">
      <c r="A416" s="292"/>
      <c r="B416" s="293"/>
      <c r="C416" s="294" t="s">
        <v>2111</v>
      </c>
      <c r="D416" s="186">
        <v>1096</v>
      </c>
      <c r="E416" s="186">
        <v>1051</v>
      </c>
      <c r="F416" s="186">
        <v>737</v>
      </c>
      <c r="G416" s="186">
        <v>697</v>
      </c>
      <c r="H416" s="273">
        <v>0</v>
      </c>
      <c r="I416" s="273">
        <v>0</v>
      </c>
      <c r="J416" s="186">
        <v>713</v>
      </c>
      <c r="K416" s="186">
        <v>812</v>
      </c>
      <c r="L416" s="186">
        <v>880</v>
      </c>
      <c r="M416" s="186">
        <v>950</v>
      </c>
      <c r="N416" s="186">
        <v>970</v>
      </c>
      <c r="O416" s="186">
        <v>1050</v>
      </c>
      <c r="P416" s="186">
        <v>1103</v>
      </c>
      <c r="Q416" s="186">
        <v>1197</v>
      </c>
      <c r="R416" s="186">
        <v>1372</v>
      </c>
      <c r="S416" s="186">
        <v>1592</v>
      </c>
      <c r="T416" s="186">
        <v>1663</v>
      </c>
      <c r="U416" s="186">
        <v>1612</v>
      </c>
      <c r="V416" s="186">
        <v>1517</v>
      </c>
      <c r="W416" s="295">
        <v>1442</v>
      </c>
    </row>
    <row r="417" spans="1:23" ht="15" customHeight="1">
      <c r="A417" s="296"/>
      <c r="B417" s="297"/>
      <c r="C417" s="298" t="s">
        <v>2112</v>
      </c>
      <c r="D417" s="299">
        <v>0</v>
      </c>
      <c r="E417" s="299">
        <v>0</v>
      </c>
      <c r="F417" s="299">
        <v>0</v>
      </c>
      <c r="G417" s="299">
        <v>0</v>
      </c>
      <c r="H417" s="279">
        <v>0</v>
      </c>
      <c r="I417" s="279">
        <v>0</v>
      </c>
      <c r="J417" s="299">
        <v>0</v>
      </c>
      <c r="K417" s="299">
        <v>0</v>
      </c>
      <c r="L417" s="299">
        <v>0</v>
      </c>
      <c r="M417" s="299">
        <v>0</v>
      </c>
      <c r="N417" s="299">
        <v>0</v>
      </c>
      <c r="O417" s="299">
        <v>0</v>
      </c>
      <c r="P417" s="299">
        <v>0</v>
      </c>
      <c r="Q417" s="299">
        <v>0</v>
      </c>
      <c r="R417" s="299">
        <v>0</v>
      </c>
      <c r="S417" s="299">
        <v>0</v>
      </c>
      <c r="T417" s="299">
        <v>0</v>
      </c>
      <c r="U417" s="299">
        <v>0</v>
      </c>
      <c r="V417" s="299">
        <v>0</v>
      </c>
      <c r="W417" s="300">
        <v>0</v>
      </c>
    </row>
    <row r="418" spans="1:23" ht="15" customHeight="1">
      <c r="A418" s="292" t="s">
        <v>1956</v>
      </c>
      <c r="B418" s="293" t="s">
        <v>1957</v>
      </c>
      <c r="C418" s="294" t="s">
        <v>2108</v>
      </c>
      <c r="D418" s="186">
        <v>7090</v>
      </c>
      <c r="E418" s="186">
        <v>7095</v>
      </c>
      <c r="F418" s="186">
        <v>7135</v>
      </c>
      <c r="G418" s="186">
        <v>6973</v>
      </c>
      <c r="H418" s="273">
        <v>7790</v>
      </c>
      <c r="I418" s="273">
        <v>8346</v>
      </c>
      <c r="J418" s="186">
        <v>8501</v>
      </c>
      <c r="K418" s="186">
        <v>8099</v>
      </c>
      <c r="L418" s="186">
        <v>7401</v>
      </c>
      <c r="M418" s="186">
        <v>6639</v>
      </c>
      <c r="N418" s="186">
        <v>5745</v>
      </c>
      <c r="O418" s="186">
        <v>5350</v>
      </c>
      <c r="P418" s="186">
        <v>5170</v>
      </c>
      <c r="Q418" s="186">
        <v>5191</v>
      </c>
      <c r="R418" s="186">
        <v>5000</v>
      </c>
      <c r="S418" s="186">
        <v>4853</v>
      </c>
      <c r="T418" s="186">
        <v>4586</v>
      </c>
      <c r="U418" s="186">
        <v>4275</v>
      </c>
      <c r="V418" s="186">
        <v>3929</v>
      </c>
      <c r="W418" s="295">
        <v>3500</v>
      </c>
    </row>
    <row r="419" spans="1:23" ht="15" customHeight="1">
      <c r="A419" s="292"/>
      <c r="B419" s="293"/>
      <c r="C419" s="294" t="s">
        <v>2109</v>
      </c>
      <c r="D419" s="186">
        <v>2605</v>
      </c>
      <c r="E419" s="186">
        <v>2677</v>
      </c>
      <c r="F419" s="186">
        <v>2739</v>
      </c>
      <c r="G419" s="186">
        <v>2660</v>
      </c>
      <c r="H419" s="273">
        <v>0</v>
      </c>
      <c r="I419" s="273">
        <v>0</v>
      </c>
      <c r="J419" s="186">
        <v>3208</v>
      </c>
      <c r="K419" s="186">
        <v>2980</v>
      </c>
      <c r="L419" s="186">
        <v>2530</v>
      </c>
      <c r="M419" s="186">
        <v>1893</v>
      </c>
      <c r="N419" s="186">
        <v>1349</v>
      </c>
      <c r="O419" s="186">
        <v>1080</v>
      </c>
      <c r="P419" s="186">
        <v>981</v>
      </c>
      <c r="Q419" s="186">
        <v>1012</v>
      </c>
      <c r="R419" s="186">
        <v>925</v>
      </c>
      <c r="S419" s="186">
        <v>832</v>
      </c>
      <c r="T419" s="186">
        <v>676</v>
      </c>
      <c r="U419" s="186">
        <v>558</v>
      </c>
      <c r="V419" s="186">
        <v>464</v>
      </c>
      <c r="W419" s="295">
        <v>363</v>
      </c>
    </row>
    <row r="420" spans="1:23" ht="15" customHeight="1">
      <c r="A420" s="292"/>
      <c r="B420" s="293"/>
      <c r="C420" s="294" t="s">
        <v>2110</v>
      </c>
      <c r="D420" s="186">
        <v>3619</v>
      </c>
      <c r="E420" s="186">
        <v>3540</v>
      </c>
      <c r="F420" s="186">
        <v>3792</v>
      </c>
      <c r="G420" s="186">
        <v>3741</v>
      </c>
      <c r="H420" s="273">
        <v>0</v>
      </c>
      <c r="I420" s="273">
        <v>0</v>
      </c>
      <c r="J420" s="186">
        <v>4719</v>
      </c>
      <c r="K420" s="186">
        <v>4507</v>
      </c>
      <c r="L420" s="186">
        <v>4212</v>
      </c>
      <c r="M420" s="186">
        <v>4075</v>
      </c>
      <c r="N420" s="186">
        <v>3660</v>
      </c>
      <c r="O420" s="186">
        <v>3479</v>
      </c>
      <c r="P420" s="186">
        <v>3287</v>
      </c>
      <c r="Q420" s="186">
        <v>3183</v>
      </c>
      <c r="R420" s="186">
        <v>2978</v>
      </c>
      <c r="S420" s="186">
        <v>2729</v>
      </c>
      <c r="T420" s="186">
        <v>2557</v>
      </c>
      <c r="U420" s="186">
        <v>2325</v>
      </c>
      <c r="V420" s="186">
        <v>2082</v>
      </c>
      <c r="W420" s="295">
        <v>1749</v>
      </c>
    </row>
    <row r="421" spans="1:23" ht="15" customHeight="1">
      <c r="A421" s="292"/>
      <c r="B421" s="293"/>
      <c r="C421" s="294" t="s">
        <v>2111</v>
      </c>
      <c r="D421" s="186">
        <v>866</v>
      </c>
      <c r="E421" s="186">
        <v>878</v>
      </c>
      <c r="F421" s="186">
        <v>604</v>
      </c>
      <c r="G421" s="186">
        <v>572</v>
      </c>
      <c r="H421" s="273">
        <v>0</v>
      </c>
      <c r="I421" s="273">
        <v>0</v>
      </c>
      <c r="J421" s="186">
        <v>574</v>
      </c>
      <c r="K421" s="186">
        <v>611</v>
      </c>
      <c r="L421" s="186">
        <v>659</v>
      </c>
      <c r="M421" s="186">
        <v>671</v>
      </c>
      <c r="N421" s="186">
        <v>736</v>
      </c>
      <c r="O421" s="186">
        <v>791</v>
      </c>
      <c r="P421" s="186">
        <v>902</v>
      </c>
      <c r="Q421" s="186">
        <v>996</v>
      </c>
      <c r="R421" s="186">
        <v>1097</v>
      </c>
      <c r="S421" s="186">
        <v>1292</v>
      </c>
      <c r="T421" s="186">
        <v>1353</v>
      </c>
      <c r="U421" s="186">
        <v>1392</v>
      </c>
      <c r="V421" s="186">
        <v>1383</v>
      </c>
      <c r="W421" s="295">
        <v>1383</v>
      </c>
    </row>
    <row r="422" spans="1:23" ht="15" customHeight="1">
      <c r="A422" s="296"/>
      <c r="B422" s="297"/>
      <c r="C422" s="298" t="s">
        <v>2112</v>
      </c>
      <c r="D422" s="299">
        <v>0</v>
      </c>
      <c r="E422" s="299">
        <v>0</v>
      </c>
      <c r="F422" s="299">
        <v>0</v>
      </c>
      <c r="G422" s="299">
        <v>0</v>
      </c>
      <c r="H422" s="279">
        <v>0</v>
      </c>
      <c r="I422" s="279">
        <v>0</v>
      </c>
      <c r="J422" s="299">
        <v>0</v>
      </c>
      <c r="K422" s="299">
        <v>1</v>
      </c>
      <c r="L422" s="299">
        <v>0</v>
      </c>
      <c r="M422" s="299">
        <v>0</v>
      </c>
      <c r="N422" s="299">
        <v>0</v>
      </c>
      <c r="O422" s="299">
        <v>0</v>
      </c>
      <c r="P422" s="299">
        <v>0</v>
      </c>
      <c r="Q422" s="299">
        <v>0</v>
      </c>
      <c r="R422" s="299">
        <v>0</v>
      </c>
      <c r="S422" s="299">
        <v>0</v>
      </c>
      <c r="T422" s="299">
        <v>0</v>
      </c>
      <c r="U422" s="299">
        <v>0</v>
      </c>
      <c r="V422" s="299">
        <v>0</v>
      </c>
      <c r="W422" s="300">
        <v>5</v>
      </c>
    </row>
    <row r="423" spans="1:23" ht="15" customHeight="1">
      <c r="A423" s="182">
        <v>225</v>
      </c>
      <c r="B423" s="183" t="s">
        <v>1958</v>
      </c>
      <c r="C423" s="272" t="s">
        <v>2108</v>
      </c>
      <c r="D423" s="184">
        <v>41657</v>
      </c>
      <c r="E423" s="184">
        <v>41053</v>
      </c>
      <c r="F423" s="184">
        <v>42524</v>
      </c>
      <c r="G423" s="184">
        <v>42173</v>
      </c>
      <c r="H423" s="273">
        <v>42442</v>
      </c>
      <c r="I423" s="273">
        <v>49448</v>
      </c>
      <c r="J423" s="184">
        <v>49619</v>
      </c>
      <c r="K423" s="184">
        <v>49225</v>
      </c>
      <c r="L423" s="184">
        <v>47118</v>
      </c>
      <c r="M423" s="184">
        <v>43637</v>
      </c>
      <c r="N423" s="184">
        <v>39506</v>
      </c>
      <c r="O423" s="184">
        <v>37763</v>
      </c>
      <c r="P423" s="184">
        <v>36850</v>
      </c>
      <c r="Q423" s="184">
        <v>37149</v>
      </c>
      <c r="R423" s="184">
        <v>36625</v>
      </c>
      <c r="S423" s="184">
        <v>36766</v>
      </c>
      <c r="T423" s="184">
        <v>36069</v>
      </c>
      <c r="U423" s="185">
        <v>34791</v>
      </c>
      <c r="V423" s="185">
        <v>32814</v>
      </c>
      <c r="W423" s="188">
        <v>30805</v>
      </c>
    </row>
    <row r="424" spans="1:23" ht="15" customHeight="1">
      <c r="A424" s="182"/>
      <c r="B424" s="183"/>
      <c r="C424" s="272" t="s">
        <v>2109</v>
      </c>
      <c r="D424" s="184">
        <v>14974</v>
      </c>
      <c r="E424" s="184">
        <v>14844</v>
      </c>
      <c r="F424" s="184">
        <v>15214</v>
      </c>
      <c r="G424" s="184">
        <v>15454</v>
      </c>
      <c r="H424" s="273">
        <v>0</v>
      </c>
      <c r="I424" s="273">
        <v>0</v>
      </c>
      <c r="J424" s="184">
        <v>17616</v>
      </c>
      <c r="K424" s="184">
        <v>16828</v>
      </c>
      <c r="L424" s="184">
        <v>14817</v>
      </c>
      <c r="M424" s="184">
        <v>11601</v>
      </c>
      <c r="N424" s="184">
        <v>9003</v>
      </c>
      <c r="O424" s="184">
        <v>8169</v>
      </c>
      <c r="P424" s="184">
        <v>7699</v>
      </c>
      <c r="Q424" s="184">
        <v>7517</v>
      </c>
      <c r="R424" s="184">
        <v>6839</v>
      </c>
      <c r="S424" s="184">
        <v>6282</v>
      </c>
      <c r="T424" s="184">
        <v>5620</v>
      </c>
      <c r="U424" s="185">
        <v>5032</v>
      </c>
      <c r="V424" s="185">
        <v>4320</v>
      </c>
      <c r="W424" s="188">
        <v>3822</v>
      </c>
    </row>
    <row r="425" spans="1:23" ht="15" customHeight="1">
      <c r="A425" s="182"/>
      <c r="B425" s="183"/>
      <c r="C425" s="272" t="s">
        <v>2110</v>
      </c>
      <c r="D425" s="184">
        <v>22158</v>
      </c>
      <c r="E425" s="184">
        <v>21733</v>
      </c>
      <c r="F425" s="184">
        <v>24296</v>
      </c>
      <c r="G425" s="184">
        <v>23844</v>
      </c>
      <c r="H425" s="273">
        <v>0</v>
      </c>
      <c r="I425" s="273">
        <v>0</v>
      </c>
      <c r="J425" s="184">
        <v>28793</v>
      </c>
      <c r="K425" s="184">
        <v>28747</v>
      </c>
      <c r="L425" s="184">
        <v>28384</v>
      </c>
      <c r="M425" s="184">
        <v>27719</v>
      </c>
      <c r="N425" s="184">
        <v>25746</v>
      </c>
      <c r="O425" s="184">
        <v>24341</v>
      </c>
      <c r="P425" s="184">
        <v>23210</v>
      </c>
      <c r="Q425" s="184">
        <v>23172</v>
      </c>
      <c r="R425" s="184">
        <v>22574</v>
      </c>
      <c r="S425" s="184">
        <v>22009</v>
      </c>
      <c r="T425" s="184">
        <v>20993</v>
      </c>
      <c r="U425" s="185">
        <v>20021</v>
      </c>
      <c r="V425" s="185">
        <v>18524</v>
      </c>
      <c r="W425" s="188">
        <v>16663</v>
      </c>
    </row>
    <row r="426" spans="1:23" ht="15" customHeight="1">
      <c r="A426" s="182"/>
      <c r="B426" s="183"/>
      <c r="C426" s="272" t="s">
        <v>2111</v>
      </c>
      <c r="D426" s="184">
        <v>4525</v>
      </c>
      <c r="E426" s="184">
        <v>4476</v>
      </c>
      <c r="F426" s="184">
        <v>3014</v>
      </c>
      <c r="G426" s="184">
        <v>2875</v>
      </c>
      <c r="H426" s="273">
        <v>0</v>
      </c>
      <c r="I426" s="273">
        <v>0</v>
      </c>
      <c r="J426" s="184">
        <v>3209</v>
      </c>
      <c r="K426" s="184">
        <v>3650</v>
      </c>
      <c r="L426" s="184">
        <v>3917</v>
      </c>
      <c r="M426" s="184">
        <v>4317</v>
      </c>
      <c r="N426" s="184">
        <v>4757</v>
      </c>
      <c r="O426" s="184">
        <v>5253</v>
      </c>
      <c r="P426" s="184">
        <v>5941</v>
      </c>
      <c r="Q426" s="184">
        <v>6460</v>
      </c>
      <c r="R426" s="184">
        <v>7212</v>
      </c>
      <c r="S426" s="184">
        <v>8475</v>
      </c>
      <c r="T426" s="184">
        <v>9456</v>
      </c>
      <c r="U426" s="185">
        <v>9738</v>
      </c>
      <c r="V426" s="185">
        <v>9948</v>
      </c>
      <c r="W426" s="188">
        <v>10225</v>
      </c>
    </row>
    <row r="427" spans="1:23" ht="15" customHeight="1">
      <c r="A427" s="275"/>
      <c r="B427" s="276"/>
      <c r="C427" s="277" t="s">
        <v>2112</v>
      </c>
      <c r="D427" s="278">
        <v>0</v>
      </c>
      <c r="E427" s="278">
        <v>0</v>
      </c>
      <c r="F427" s="278">
        <v>0</v>
      </c>
      <c r="G427" s="278">
        <v>0</v>
      </c>
      <c r="H427" s="279">
        <v>0</v>
      </c>
      <c r="I427" s="279">
        <v>0</v>
      </c>
      <c r="J427" s="278">
        <v>1</v>
      </c>
      <c r="K427" s="278">
        <v>0</v>
      </c>
      <c r="L427" s="278">
        <v>0</v>
      </c>
      <c r="M427" s="278">
        <v>0</v>
      </c>
      <c r="N427" s="278">
        <v>0</v>
      </c>
      <c r="O427" s="278">
        <v>0</v>
      </c>
      <c r="P427" s="278">
        <v>0</v>
      </c>
      <c r="Q427" s="278">
        <v>0</v>
      </c>
      <c r="R427" s="278">
        <v>0</v>
      </c>
      <c r="S427" s="278">
        <v>0</v>
      </c>
      <c r="T427" s="278">
        <v>0</v>
      </c>
      <c r="U427" s="280">
        <v>0</v>
      </c>
      <c r="V427" s="280">
        <v>22</v>
      </c>
      <c r="W427" s="282">
        <v>95</v>
      </c>
    </row>
    <row r="428" spans="1:23" ht="15" customHeight="1">
      <c r="A428" s="292" t="s">
        <v>1959</v>
      </c>
      <c r="B428" s="293" t="s">
        <v>1960</v>
      </c>
      <c r="C428" s="294" t="s">
        <v>2108</v>
      </c>
      <c r="D428" s="186">
        <v>8888</v>
      </c>
      <c r="E428" s="186">
        <v>7819</v>
      </c>
      <c r="F428" s="186">
        <v>8285</v>
      </c>
      <c r="G428" s="186">
        <v>8496</v>
      </c>
      <c r="H428" s="273">
        <v>9211</v>
      </c>
      <c r="I428" s="273">
        <v>9918</v>
      </c>
      <c r="J428" s="186">
        <v>10462</v>
      </c>
      <c r="K428" s="186">
        <v>11083</v>
      </c>
      <c r="L428" s="186">
        <v>10564</v>
      </c>
      <c r="M428" s="186">
        <v>9466</v>
      </c>
      <c r="N428" s="186">
        <v>7652</v>
      </c>
      <c r="O428" s="186">
        <v>6658</v>
      </c>
      <c r="P428" s="186">
        <v>5988</v>
      </c>
      <c r="Q428" s="186">
        <v>5866</v>
      </c>
      <c r="R428" s="186">
        <v>5699</v>
      </c>
      <c r="S428" s="186">
        <v>5582</v>
      </c>
      <c r="T428" s="186">
        <v>5077</v>
      </c>
      <c r="U428" s="186">
        <v>4716</v>
      </c>
      <c r="V428" s="186">
        <v>4221</v>
      </c>
      <c r="W428" s="295">
        <v>3759</v>
      </c>
    </row>
    <row r="429" spans="1:23" ht="15" customHeight="1">
      <c r="A429" s="292"/>
      <c r="B429" s="293"/>
      <c r="C429" s="294" t="s">
        <v>2109</v>
      </c>
      <c r="D429" s="186">
        <v>3293</v>
      </c>
      <c r="E429" s="186">
        <v>2934</v>
      </c>
      <c r="F429" s="186">
        <v>3016</v>
      </c>
      <c r="G429" s="186">
        <v>3027</v>
      </c>
      <c r="H429" s="273">
        <v>0</v>
      </c>
      <c r="I429" s="273">
        <v>0</v>
      </c>
      <c r="J429" s="186">
        <v>3811</v>
      </c>
      <c r="K429" s="186">
        <v>3977</v>
      </c>
      <c r="L429" s="186">
        <v>3584</v>
      </c>
      <c r="M429" s="186">
        <v>2774</v>
      </c>
      <c r="N429" s="186">
        <v>1839</v>
      </c>
      <c r="O429" s="186">
        <v>1436</v>
      </c>
      <c r="P429" s="186">
        <v>1193</v>
      </c>
      <c r="Q429" s="186">
        <v>1109</v>
      </c>
      <c r="R429" s="186">
        <v>946</v>
      </c>
      <c r="S429" s="186">
        <v>826</v>
      </c>
      <c r="T429" s="186">
        <v>673</v>
      </c>
      <c r="U429" s="186">
        <v>595</v>
      </c>
      <c r="V429" s="186">
        <v>462</v>
      </c>
      <c r="W429" s="295">
        <v>368</v>
      </c>
    </row>
    <row r="430" spans="1:23" ht="15" customHeight="1">
      <c r="A430" s="292"/>
      <c r="B430" s="293"/>
      <c r="C430" s="294" t="s">
        <v>2110</v>
      </c>
      <c r="D430" s="186">
        <v>4833</v>
      </c>
      <c r="E430" s="186">
        <v>4208</v>
      </c>
      <c r="F430" s="186">
        <v>4820</v>
      </c>
      <c r="G430" s="186">
        <v>5043</v>
      </c>
      <c r="H430" s="273">
        <v>0</v>
      </c>
      <c r="I430" s="273">
        <v>0</v>
      </c>
      <c r="J430" s="186">
        <v>6162</v>
      </c>
      <c r="K430" s="186">
        <v>6524</v>
      </c>
      <c r="L430" s="186">
        <v>6335</v>
      </c>
      <c r="M430" s="186">
        <v>5956</v>
      </c>
      <c r="N430" s="186">
        <v>5045</v>
      </c>
      <c r="O430" s="186">
        <v>4369</v>
      </c>
      <c r="P430" s="186">
        <v>3773</v>
      </c>
      <c r="Q430" s="186">
        <v>3680</v>
      </c>
      <c r="R430" s="186">
        <v>3619</v>
      </c>
      <c r="S430" s="186">
        <v>3410</v>
      </c>
      <c r="T430" s="186">
        <v>2966</v>
      </c>
      <c r="U430" s="186">
        <v>2667</v>
      </c>
      <c r="V430" s="186">
        <v>2337</v>
      </c>
      <c r="W430" s="295">
        <v>1966</v>
      </c>
    </row>
    <row r="431" spans="1:23" ht="15" customHeight="1">
      <c r="A431" s="292"/>
      <c r="B431" s="293"/>
      <c r="C431" s="294" t="s">
        <v>2111</v>
      </c>
      <c r="D431" s="186">
        <v>762</v>
      </c>
      <c r="E431" s="186">
        <v>677</v>
      </c>
      <c r="F431" s="186">
        <v>449</v>
      </c>
      <c r="G431" s="186">
        <v>426</v>
      </c>
      <c r="H431" s="273">
        <v>0</v>
      </c>
      <c r="I431" s="273">
        <v>0</v>
      </c>
      <c r="J431" s="186">
        <v>489</v>
      </c>
      <c r="K431" s="186">
        <v>582</v>
      </c>
      <c r="L431" s="186">
        <v>645</v>
      </c>
      <c r="M431" s="186">
        <v>736</v>
      </c>
      <c r="N431" s="186">
        <v>768</v>
      </c>
      <c r="O431" s="186">
        <v>853</v>
      </c>
      <c r="P431" s="186">
        <v>1022</v>
      </c>
      <c r="Q431" s="186">
        <v>1077</v>
      </c>
      <c r="R431" s="186">
        <v>1134</v>
      </c>
      <c r="S431" s="186">
        <v>1346</v>
      </c>
      <c r="T431" s="186">
        <v>1438</v>
      </c>
      <c r="U431" s="186">
        <v>1454</v>
      </c>
      <c r="V431" s="186">
        <v>1422</v>
      </c>
      <c r="W431" s="295">
        <v>1425</v>
      </c>
    </row>
    <row r="432" spans="1:23" ht="15" customHeight="1">
      <c r="A432" s="296"/>
      <c r="B432" s="297"/>
      <c r="C432" s="298" t="s">
        <v>2112</v>
      </c>
      <c r="D432" s="299">
        <v>0</v>
      </c>
      <c r="E432" s="299">
        <v>0</v>
      </c>
      <c r="F432" s="299">
        <v>0</v>
      </c>
      <c r="G432" s="299">
        <v>0</v>
      </c>
      <c r="H432" s="279">
        <v>0</v>
      </c>
      <c r="I432" s="279">
        <v>0</v>
      </c>
      <c r="J432" s="299">
        <v>0</v>
      </c>
      <c r="K432" s="299">
        <v>0</v>
      </c>
      <c r="L432" s="299">
        <v>0</v>
      </c>
      <c r="M432" s="299">
        <v>0</v>
      </c>
      <c r="N432" s="299">
        <v>0</v>
      </c>
      <c r="O432" s="299">
        <v>0</v>
      </c>
      <c r="P432" s="299">
        <v>0</v>
      </c>
      <c r="Q432" s="299">
        <v>0</v>
      </c>
      <c r="R432" s="299">
        <v>0</v>
      </c>
      <c r="S432" s="299">
        <v>0</v>
      </c>
      <c r="T432" s="299">
        <v>0</v>
      </c>
      <c r="U432" s="299">
        <v>0</v>
      </c>
      <c r="V432" s="299">
        <v>0</v>
      </c>
      <c r="W432" s="300">
        <v>0</v>
      </c>
    </row>
    <row r="433" spans="1:23" ht="15" customHeight="1">
      <c r="A433" s="292" t="s">
        <v>1961</v>
      </c>
      <c r="B433" s="293" t="s">
        <v>1962</v>
      </c>
      <c r="C433" s="294" t="s">
        <v>2108</v>
      </c>
      <c r="D433" s="186">
        <v>16292</v>
      </c>
      <c r="E433" s="186">
        <v>16757</v>
      </c>
      <c r="F433" s="186">
        <v>17227</v>
      </c>
      <c r="G433" s="186">
        <v>16558</v>
      </c>
      <c r="H433" s="273">
        <v>16351</v>
      </c>
      <c r="I433" s="273">
        <v>19750</v>
      </c>
      <c r="J433" s="186">
        <v>19201</v>
      </c>
      <c r="K433" s="186">
        <v>18556</v>
      </c>
      <c r="L433" s="186">
        <v>17592</v>
      </c>
      <c r="M433" s="186">
        <v>16281</v>
      </c>
      <c r="N433" s="186">
        <v>15514</v>
      </c>
      <c r="O433" s="186">
        <v>15697</v>
      </c>
      <c r="P433" s="186">
        <v>16046</v>
      </c>
      <c r="Q433" s="186">
        <v>16782</v>
      </c>
      <c r="R433" s="186">
        <v>16848</v>
      </c>
      <c r="S433" s="186">
        <v>16764</v>
      </c>
      <c r="T433" s="186">
        <v>17051</v>
      </c>
      <c r="U433" s="186">
        <v>16792</v>
      </c>
      <c r="V433" s="186">
        <v>16200</v>
      </c>
      <c r="W433" s="295">
        <v>15490</v>
      </c>
    </row>
    <row r="434" spans="1:23" ht="15" customHeight="1">
      <c r="A434" s="292"/>
      <c r="B434" s="293"/>
      <c r="C434" s="294" t="s">
        <v>2109</v>
      </c>
      <c r="D434" s="186">
        <v>5670</v>
      </c>
      <c r="E434" s="186">
        <v>5930</v>
      </c>
      <c r="F434" s="186">
        <v>5939</v>
      </c>
      <c r="G434" s="186">
        <v>6046</v>
      </c>
      <c r="H434" s="273">
        <v>0</v>
      </c>
      <c r="I434" s="273">
        <v>0</v>
      </c>
      <c r="J434" s="186">
        <v>6767</v>
      </c>
      <c r="K434" s="186">
        <v>6175</v>
      </c>
      <c r="L434" s="186">
        <v>5293</v>
      </c>
      <c r="M434" s="186">
        <v>4096</v>
      </c>
      <c r="N434" s="186">
        <v>3485</v>
      </c>
      <c r="O434" s="186">
        <v>3512</v>
      </c>
      <c r="P434" s="186">
        <v>3562</v>
      </c>
      <c r="Q434" s="186">
        <v>3660</v>
      </c>
      <c r="R434" s="186">
        <v>3421</v>
      </c>
      <c r="S434" s="186">
        <v>3039</v>
      </c>
      <c r="T434" s="186">
        <v>2789</v>
      </c>
      <c r="U434" s="186">
        <v>2563</v>
      </c>
      <c r="V434" s="186">
        <v>2274</v>
      </c>
      <c r="W434" s="295">
        <v>2084</v>
      </c>
    </row>
    <row r="435" spans="1:23" ht="15" customHeight="1">
      <c r="A435" s="292"/>
      <c r="B435" s="293"/>
      <c r="C435" s="294" t="s">
        <v>2110</v>
      </c>
      <c r="D435" s="186">
        <v>8781</v>
      </c>
      <c r="E435" s="186">
        <v>8970</v>
      </c>
      <c r="F435" s="186">
        <v>9995</v>
      </c>
      <c r="G435" s="186">
        <v>9244</v>
      </c>
      <c r="H435" s="273">
        <v>0</v>
      </c>
      <c r="I435" s="273">
        <v>0</v>
      </c>
      <c r="J435" s="186">
        <v>11099</v>
      </c>
      <c r="K435" s="186">
        <v>10882</v>
      </c>
      <c r="L435" s="186">
        <v>10693</v>
      </c>
      <c r="M435" s="186">
        <v>10421</v>
      </c>
      <c r="N435" s="186">
        <v>10041</v>
      </c>
      <c r="O435" s="186">
        <v>9963</v>
      </c>
      <c r="P435" s="186">
        <v>10002</v>
      </c>
      <c r="Q435" s="186">
        <v>10419</v>
      </c>
      <c r="R435" s="186">
        <v>10378</v>
      </c>
      <c r="S435" s="186">
        <v>10149</v>
      </c>
      <c r="T435" s="186">
        <v>10282</v>
      </c>
      <c r="U435" s="186">
        <v>10092</v>
      </c>
      <c r="V435" s="186">
        <v>9606</v>
      </c>
      <c r="W435" s="295">
        <v>8814</v>
      </c>
    </row>
    <row r="436" spans="1:23" ht="15" customHeight="1">
      <c r="A436" s="292"/>
      <c r="B436" s="293"/>
      <c r="C436" s="294" t="s">
        <v>2111</v>
      </c>
      <c r="D436" s="186">
        <v>1841</v>
      </c>
      <c r="E436" s="186">
        <v>1857</v>
      </c>
      <c r="F436" s="186">
        <v>1293</v>
      </c>
      <c r="G436" s="186">
        <v>1268</v>
      </c>
      <c r="H436" s="273">
        <v>0</v>
      </c>
      <c r="I436" s="273">
        <v>0</v>
      </c>
      <c r="J436" s="186">
        <v>1335</v>
      </c>
      <c r="K436" s="186">
        <v>1499</v>
      </c>
      <c r="L436" s="186">
        <v>1606</v>
      </c>
      <c r="M436" s="186">
        <v>1764</v>
      </c>
      <c r="N436" s="186">
        <v>1988</v>
      </c>
      <c r="O436" s="186">
        <v>2222</v>
      </c>
      <c r="P436" s="186">
        <v>2482</v>
      </c>
      <c r="Q436" s="186">
        <v>2703</v>
      </c>
      <c r="R436" s="186">
        <v>3049</v>
      </c>
      <c r="S436" s="186">
        <v>3576</v>
      </c>
      <c r="T436" s="186">
        <v>3980</v>
      </c>
      <c r="U436" s="186">
        <v>4137</v>
      </c>
      <c r="V436" s="186">
        <v>4300</v>
      </c>
      <c r="W436" s="295">
        <v>4513</v>
      </c>
    </row>
    <row r="437" spans="1:23" ht="15" customHeight="1">
      <c r="A437" s="296"/>
      <c r="B437" s="297"/>
      <c r="C437" s="298" t="s">
        <v>2112</v>
      </c>
      <c r="D437" s="299">
        <v>0</v>
      </c>
      <c r="E437" s="299">
        <v>0</v>
      </c>
      <c r="F437" s="299">
        <v>0</v>
      </c>
      <c r="G437" s="299">
        <v>0</v>
      </c>
      <c r="H437" s="279">
        <v>0</v>
      </c>
      <c r="I437" s="279">
        <v>0</v>
      </c>
      <c r="J437" s="299">
        <v>0</v>
      </c>
      <c r="K437" s="299">
        <v>0</v>
      </c>
      <c r="L437" s="299">
        <v>0</v>
      </c>
      <c r="M437" s="299">
        <v>0</v>
      </c>
      <c r="N437" s="299">
        <v>0</v>
      </c>
      <c r="O437" s="299">
        <v>0</v>
      </c>
      <c r="P437" s="299">
        <v>0</v>
      </c>
      <c r="Q437" s="299">
        <v>0</v>
      </c>
      <c r="R437" s="299">
        <v>0</v>
      </c>
      <c r="S437" s="299">
        <v>0</v>
      </c>
      <c r="T437" s="299">
        <v>0</v>
      </c>
      <c r="U437" s="299">
        <v>0</v>
      </c>
      <c r="V437" s="299">
        <v>20</v>
      </c>
      <c r="W437" s="300">
        <v>79</v>
      </c>
    </row>
    <row r="438" spans="1:23" ht="15" customHeight="1">
      <c r="A438" s="292" t="s">
        <v>1963</v>
      </c>
      <c r="B438" s="293" t="s">
        <v>1964</v>
      </c>
      <c r="C438" s="294" t="s">
        <v>2108</v>
      </c>
      <c r="D438" s="186">
        <v>7696</v>
      </c>
      <c r="E438" s="186">
        <v>7728</v>
      </c>
      <c r="F438" s="186">
        <v>8064</v>
      </c>
      <c r="G438" s="186">
        <v>7971</v>
      </c>
      <c r="H438" s="273">
        <v>7669</v>
      </c>
      <c r="I438" s="273">
        <v>9097</v>
      </c>
      <c r="J438" s="186">
        <v>9070</v>
      </c>
      <c r="K438" s="186">
        <v>8689</v>
      </c>
      <c r="L438" s="186">
        <v>8734</v>
      </c>
      <c r="M438" s="186">
        <v>8317</v>
      </c>
      <c r="N438" s="186">
        <v>7787</v>
      </c>
      <c r="O438" s="186">
        <v>7364</v>
      </c>
      <c r="P438" s="186">
        <v>7029</v>
      </c>
      <c r="Q438" s="186">
        <v>6737</v>
      </c>
      <c r="R438" s="186">
        <v>6466</v>
      </c>
      <c r="S438" s="186">
        <v>6551</v>
      </c>
      <c r="T438" s="186">
        <v>6392</v>
      </c>
      <c r="U438" s="186">
        <v>6203</v>
      </c>
      <c r="V438" s="186">
        <v>5932</v>
      </c>
      <c r="W438" s="295">
        <v>5549</v>
      </c>
    </row>
    <row r="439" spans="1:23" ht="15" customHeight="1">
      <c r="A439" s="292"/>
      <c r="B439" s="293"/>
      <c r="C439" s="294" t="s">
        <v>2109</v>
      </c>
      <c r="D439" s="186">
        <v>2708</v>
      </c>
      <c r="E439" s="186">
        <v>2671</v>
      </c>
      <c r="F439" s="186">
        <v>2827</v>
      </c>
      <c r="G439" s="186">
        <v>2965</v>
      </c>
      <c r="H439" s="273">
        <v>0</v>
      </c>
      <c r="I439" s="273">
        <v>0</v>
      </c>
      <c r="J439" s="186">
        <v>3163</v>
      </c>
      <c r="K439" s="186">
        <v>2917</v>
      </c>
      <c r="L439" s="186">
        <v>2565</v>
      </c>
      <c r="M439" s="186">
        <v>2045</v>
      </c>
      <c r="N439" s="186">
        <v>1669</v>
      </c>
      <c r="O439" s="186">
        <v>1493</v>
      </c>
      <c r="P439" s="186">
        <v>1410</v>
      </c>
      <c r="Q439" s="186">
        <v>1300</v>
      </c>
      <c r="R439" s="186">
        <v>1160</v>
      </c>
      <c r="S439" s="186">
        <v>1126</v>
      </c>
      <c r="T439" s="186">
        <v>1039</v>
      </c>
      <c r="U439" s="186">
        <v>939</v>
      </c>
      <c r="V439" s="186">
        <v>837</v>
      </c>
      <c r="W439" s="295">
        <v>710</v>
      </c>
    </row>
    <row r="440" spans="1:23" ht="15" customHeight="1">
      <c r="A440" s="292"/>
      <c r="B440" s="293"/>
      <c r="C440" s="294" t="s">
        <v>2110</v>
      </c>
      <c r="D440" s="186">
        <v>4107</v>
      </c>
      <c r="E440" s="186">
        <v>4140</v>
      </c>
      <c r="F440" s="186">
        <v>4656</v>
      </c>
      <c r="G440" s="186">
        <v>4475</v>
      </c>
      <c r="H440" s="273">
        <v>0</v>
      </c>
      <c r="I440" s="273">
        <v>0</v>
      </c>
      <c r="J440" s="186">
        <v>5285</v>
      </c>
      <c r="K440" s="186">
        <v>5083</v>
      </c>
      <c r="L440" s="186">
        <v>5423</v>
      </c>
      <c r="M440" s="186">
        <v>5451</v>
      </c>
      <c r="N440" s="186">
        <v>5207</v>
      </c>
      <c r="O440" s="186">
        <v>4861</v>
      </c>
      <c r="P440" s="186">
        <v>4490</v>
      </c>
      <c r="Q440" s="186">
        <v>4252</v>
      </c>
      <c r="R440" s="186">
        <v>3952</v>
      </c>
      <c r="S440" s="186">
        <v>3796</v>
      </c>
      <c r="T440" s="186">
        <v>3586</v>
      </c>
      <c r="U440" s="186">
        <v>3425</v>
      </c>
      <c r="V440" s="186">
        <v>3207</v>
      </c>
      <c r="W440" s="295">
        <v>2916</v>
      </c>
    </row>
    <row r="441" spans="1:23" ht="15" customHeight="1">
      <c r="A441" s="292"/>
      <c r="B441" s="293"/>
      <c r="C441" s="294" t="s">
        <v>2111</v>
      </c>
      <c r="D441" s="186">
        <v>881</v>
      </c>
      <c r="E441" s="186">
        <v>917</v>
      </c>
      <c r="F441" s="186">
        <v>581</v>
      </c>
      <c r="G441" s="186">
        <v>531</v>
      </c>
      <c r="H441" s="273">
        <v>0</v>
      </c>
      <c r="I441" s="273">
        <v>0</v>
      </c>
      <c r="J441" s="186">
        <v>622</v>
      </c>
      <c r="K441" s="186">
        <v>689</v>
      </c>
      <c r="L441" s="186">
        <v>746</v>
      </c>
      <c r="M441" s="186">
        <v>821</v>
      </c>
      <c r="N441" s="186">
        <v>911</v>
      </c>
      <c r="O441" s="186">
        <v>1010</v>
      </c>
      <c r="P441" s="186">
        <v>1129</v>
      </c>
      <c r="Q441" s="186">
        <v>1185</v>
      </c>
      <c r="R441" s="186">
        <v>1354</v>
      </c>
      <c r="S441" s="186">
        <v>1629</v>
      </c>
      <c r="T441" s="186">
        <v>1767</v>
      </c>
      <c r="U441" s="186">
        <v>1839</v>
      </c>
      <c r="V441" s="186">
        <v>1886</v>
      </c>
      <c r="W441" s="295">
        <v>1920</v>
      </c>
    </row>
    <row r="442" spans="1:23" ht="15" customHeight="1">
      <c r="A442" s="296"/>
      <c r="B442" s="297"/>
      <c r="C442" s="298" t="s">
        <v>2112</v>
      </c>
      <c r="D442" s="299">
        <v>0</v>
      </c>
      <c r="E442" s="299">
        <v>0</v>
      </c>
      <c r="F442" s="299">
        <v>0</v>
      </c>
      <c r="G442" s="299">
        <v>0</v>
      </c>
      <c r="H442" s="279">
        <v>0</v>
      </c>
      <c r="I442" s="279">
        <v>0</v>
      </c>
      <c r="J442" s="299">
        <v>0</v>
      </c>
      <c r="K442" s="299">
        <v>0</v>
      </c>
      <c r="L442" s="299">
        <v>0</v>
      </c>
      <c r="M442" s="299">
        <v>0</v>
      </c>
      <c r="N442" s="299">
        <v>0</v>
      </c>
      <c r="O442" s="299">
        <v>0</v>
      </c>
      <c r="P442" s="299">
        <v>0</v>
      </c>
      <c r="Q442" s="299">
        <v>0</v>
      </c>
      <c r="R442" s="299">
        <v>0</v>
      </c>
      <c r="S442" s="299">
        <v>0</v>
      </c>
      <c r="T442" s="299">
        <v>0</v>
      </c>
      <c r="U442" s="299">
        <v>0</v>
      </c>
      <c r="V442" s="299">
        <v>2</v>
      </c>
      <c r="W442" s="300">
        <v>3</v>
      </c>
    </row>
    <row r="443" spans="1:23" ht="15" customHeight="1">
      <c r="A443" s="292" t="s">
        <v>1965</v>
      </c>
      <c r="B443" s="293" t="s">
        <v>1966</v>
      </c>
      <c r="C443" s="294" t="s">
        <v>2108</v>
      </c>
      <c r="D443" s="186">
        <v>8781</v>
      </c>
      <c r="E443" s="186">
        <v>8749</v>
      </c>
      <c r="F443" s="186">
        <v>8948</v>
      </c>
      <c r="G443" s="186">
        <v>9148</v>
      </c>
      <c r="H443" s="273">
        <v>9211</v>
      </c>
      <c r="I443" s="273">
        <v>10683</v>
      </c>
      <c r="J443" s="186">
        <v>10886</v>
      </c>
      <c r="K443" s="186">
        <v>10897</v>
      </c>
      <c r="L443" s="186">
        <v>10228</v>
      </c>
      <c r="M443" s="186">
        <v>9573</v>
      </c>
      <c r="N443" s="186">
        <v>8553</v>
      </c>
      <c r="O443" s="186">
        <v>8044</v>
      </c>
      <c r="P443" s="186">
        <v>7787</v>
      </c>
      <c r="Q443" s="186">
        <v>7764</v>
      </c>
      <c r="R443" s="186">
        <v>7612</v>
      </c>
      <c r="S443" s="186">
        <v>7869</v>
      </c>
      <c r="T443" s="186">
        <v>7549</v>
      </c>
      <c r="U443" s="186">
        <v>7080</v>
      </c>
      <c r="V443" s="186">
        <v>6461</v>
      </c>
      <c r="W443" s="295">
        <v>6007</v>
      </c>
    </row>
    <row r="444" spans="1:23" ht="15" customHeight="1">
      <c r="A444" s="292"/>
      <c r="B444" s="293"/>
      <c r="C444" s="294" t="s">
        <v>2109</v>
      </c>
      <c r="D444" s="186">
        <v>3303</v>
      </c>
      <c r="E444" s="186">
        <v>3309</v>
      </c>
      <c r="F444" s="186">
        <v>3432</v>
      </c>
      <c r="G444" s="186">
        <v>3416</v>
      </c>
      <c r="H444" s="273">
        <v>0</v>
      </c>
      <c r="I444" s="273">
        <v>0</v>
      </c>
      <c r="J444" s="186">
        <v>3875</v>
      </c>
      <c r="K444" s="186">
        <v>3759</v>
      </c>
      <c r="L444" s="186">
        <v>3375</v>
      </c>
      <c r="M444" s="186">
        <v>2686</v>
      </c>
      <c r="N444" s="186">
        <v>2010</v>
      </c>
      <c r="O444" s="186">
        <v>1728</v>
      </c>
      <c r="P444" s="186">
        <v>1534</v>
      </c>
      <c r="Q444" s="186">
        <v>1448</v>
      </c>
      <c r="R444" s="186">
        <v>1312</v>
      </c>
      <c r="S444" s="186">
        <v>1291</v>
      </c>
      <c r="T444" s="186">
        <v>1119</v>
      </c>
      <c r="U444" s="186">
        <v>935</v>
      </c>
      <c r="V444" s="186">
        <v>747</v>
      </c>
      <c r="W444" s="295">
        <v>660</v>
      </c>
    </row>
    <row r="445" spans="1:23" ht="15" customHeight="1">
      <c r="A445" s="292"/>
      <c r="B445" s="293"/>
      <c r="C445" s="294" t="s">
        <v>2110</v>
      </c>
      <c r="D445" s="186">
        <v>4437</v>
      </c>
      <c r="E445" s="186">
        <v>4415</v>
      </c>
      <c r="F445" s="186">
        <v>4825</v>
      </c>
      <c r="G445" s="186">
        <v>5082</v>
      </c>
      <c r="H445" s="273">
        <v>0</v>
      </c>
      <c r="I445" s="273">
        <v>0</v>
      </c>
      <c r="J445" s="186">
        <v>6247</v>
      </c>
      <c r="K445" s="186">
        <v>6258</v>
      </c>
      <c r="L445" s="186">
        <v>5933</v>
      </c>
      <c r="M445" s="186">
        <v>5891</v>
      </c>
      <c r="N445" s="186">
        <v>5453</v>
      </c>
      <c r="O445" s="186">
        <v>5148</v>
      </c>
      <c r="P445" s="186">
        <v>4945</v>
      </c>
      <c r="Q445" s="186">
        <v>4821</v>
      </c>
      <c r="R445" s="186">
        <v>4625</v>
      </c>
      <c r="S445" s="186">
        <v>4654</v>
      </c>
      <c r="T445" s="186">
        <v>4159</v>
      </c>
      <c r="U445" s="186">
        <v>3837</v>
      </c>
      <c r="V445" s="186">
        <v>3374</v>
      </c>
      <c r="W445" s="295">
        <v>2967</v>
      </c>
    </row>
    <row r="446" spans="1:23" ht="15" customHeight="1">
      <c r="A446" s="292"/>
      <c r="B446" s="293"/>
      <c r="C446" s="294" t="s">
        <v>2111</v>
      </c>
      <c r="D446" s="186">
        <v>1041</v>
      </c>
      <c r="E446" s="186">
        <v>1025</v>
      </c>
      <c r="F446" s="186">
        <v>691</v>
      </c>
      <c r="G446" s="186">
        <v>650</v>
      </c>
      <c r="H446" s="273">
        <v>0</v>
      </c>
      <c r="I446" s="273">
        <v>0</v>
      </c>
      <c r="J446" s="186">
        <v>763</v>
      </c>
      <c r="K446" s="186">
        <v>880</v>
      </c>
      <c r="L446" s="186">
        <v>920</v>
      </c>
      <c r="M446" s="186">
        <v>996</v>
      </c>
      <c r="N446" s="186">
        <v>1090</v>
      </c>
      <c r="O446" s="186">
        <v>1168</v>
      </c>
      <c r="P446" s="186">
        <v>1308</v>
      </c>
      <c r="Q446" s="186">
        <v>1495</v>
      </c>
      <c r="R446" s="186">
        <v>1675</v>
      </c>
      <c r="S446" s="186">
        <v>1924</v>
      </c>
      <c r="T446" s="186">
        <v>2271</v>
      </c>
      <c r="U446" s="186">
        <v>2308</v>
      </c>
      <c r="V446" s="186">
        <v>2340</v>
      </c>
      <c r="W446" s="295">
        <v>2367</v>
      </c>
    </row>
    <row r="447" spans="1:23" ht="15" customHeight="1">
      <c r="A447" s="296"/>
      <c r="B447" s="297"/>
      <c r="C447" s="298" t="s">
        <v>2112</v>
      </c>
      <c r="D447" s="299">
        <v>0</v>
      </c>
      <c r="E447" s="299">
        <v>0</v>
      </c>
      <c r="F447" s="299">
        <v>0</v>
      </c>
      <c r="G447" s="299">
        <v>0</v>
      </c>
      <c r="H447" s="279">
        <v>0</v>
      </c>
      <c r="I447" s="279">
        <v>0</v>
      </c>
      <c r="J447" s="299">
        <v>1</v>
      </c>
      <c r="K447" s="299">
        <v>0</v>
      </c>
      <c r="L447" s="299">
        <v>0</v>
      </c>
      <c r="M447" s="299">
        <v>0</v>
      </c>
      <c r="N447" s="299">
        <v>0</v>
      </c>
      <c r="O447" s="299">
        <v>0</v>
      </c>
      <c r="P447" s="299">
        <v>0</v>
      </c>
      <c r="Q447" s="299">
        <v>0</v>
      </c>
      <c r="R447" s="299">
        <v>0</v>
      </c>
      <c r="S447" s="299">
        <v>0</v>
      </c>
      <c r="T447" s="299">
        <v>0</v>
      </c>
      <c r="U447" s="299">
        <v>0</v>
      </c>
      <c r="V447" s="299">
        <v>0</v>
      </c>
      <c r="W447" s="300">
        <v>13</v>
      </c>
    </row>
    <row r="448" spans="1:23" ht="15" customHeight="1">
      <c r="A448" s="182">
        <v>585</v>
      </c>
      <c r="B448" s="183" t="s">
        <v>1967</v>
      </c>
      <c r="C448" s="272" t="s">
        <v>2108</v>
      </c>
      <c r="D448" s="184">
        <v>31838</v>
      </c>
      <c r="E448" s="184">
        <v>31607</v>
      </c>
      <c r="F448" s="184">
        <v>31646</v>
      </c>
      <c r="G448" s="184">
        <v>31292</v>
      </c>
      <c r="H448" s="273">
        <v>31627</v>
      </c>
      <c r="I448" s="273">
        <v>34890</v>
      </c>
      <c r="J448" s="184">
        <v>35414</v>
      </c>
      <c r="K448" s="184">
        <v>34855</v>
      </c>
      <c r="L448" s="184">
        <v>33745</v>
      </c>
      <c r="M448" s="184">
        <v>31096</v>
      </c>
      <c r="N448" s="184">
        <v>28321</v>
      </c>
      <c r="O448" s="184">
        <v>27571</v>
      </c>
      <c r="P448" s="184">
        <v>26694</v>
      </c>
      <c r="Q448" s="184">
        <v>25964</v>
      </c>
      <c r="R448" s="184">
        <v>25136</v>
      </c>
      <c r="S448" s="184">
        <v>24298</v>
      </c>
      <c r="T448" s="184">
        <v>23271</v>
      </c>
      <c r="U448" s="185">
        <v>21439</v>
      </c>
      <c r="V448" s="185">
        <v>19696</v>
      </c>
      <c r="W448" s="188">
        <v>18070</v>
      </c>
    </row>
    <row r="449" spans="1:23" ht="15" customHeight="1">
      <c r="A449" s="182"/>
      <c r="B449" s="183"/>
      <c r="C449" s="272" t="s">
        <v>2109</v>
      </c>
      <c r="D449" s="184">
        <v>11958</v>
      </c>
      <c r="E449" s="184">
        <v>12210</v>
      </c>
      <c r="F449" s="184">
        <v>12120</v>
      </c>
      <c r="G449" s="184">
        <v>12098</v>
      </c>
      <c r="H449" s="273">
        <v>0</v>
      </c>
      <c r="I449" s="273">
        <v>0</v>
      </c>
      <c r="J449" s="184">
        <v>12894</v>
      </c>
      <c r="K449" s="184">
        <v>12352</v>
      </c>
      <c r="L449" s="184">
        <v>11093</v>
      </c>
      <c r="M449" s="184">
        <v>9188</v>
      </c>
      <c r="N449" s="184">
        <v>7439</v>
      </c>
      <c r="O449" s="184">
        <v>6585</v>
      </c>
      <c r="P449" s="184">
        <v>5919</v>
      </c>
      <c r="Q449" s="184">
        <v>5505</v>
      </c>
      <c r="R449" s="184">
        <v>4875</v>
      </c>
      <c r="S449" s="184">
        <v>4301</v>
      </c>
      <c r="T449" s="184">
        <v>3701</v>
      </c>
      <c r="U449" s="185">
        <v>3063</v>
      </c>
      <c r="V449" s="185">
        <v>2495</v>
      </c>
      <c r="W449" s="188">
        <v>2065</v>
      </c>
    </row>
    <row r="450" spans="1:23" ht="15" customHeight="1">
      <c r="A450" s="182"/>
      <c r="B450" s="183"/>
      <c r="C450" s="272" t="s">
        <v>2110</v>
      </c>
      <c r="D450" s="184">
        <v>16452</v>
      </c>
      <c r="E450" s="184">
        <v>16031</v>
      </c>
      <c r="F450" s="184">
        <v>17227</v>
      </c>
      <c r="G450" s="184">
        <v>17025</v>
      </c>
      <c r="H450" s="273">
        <v>0</v>
      </c>
      <c r="I450" s="273">
        <v>0</v>
      </c>
      <c r="J450" s="184">
        <v>19985</v>
      </c>
      <c r="K450" s="184">
        <v>19733</v>
      </c>
      <c r="L450" s="184">
        <v>19861</v>
      </c>
      <c r="M450" s="184">
        <v>18989</v>
      </c>
      <c r="N450" s="184">
        <v>17755</v>
      </c>
      <c r="O450" s="184">
        <v>17493</v>
      </c>
      <c r="P450" s="184">
        <v>16978</v>
      </c>
      <c r="Q450" s="184">
        <v>16305</v>
      </c>
      <c r="R450" s="184">
        <v>15434</v>
      </c>
      <c r="S450" s="184">
        <v>14414</v>
      </c>
      <c r="T450" s="184">
        <v>13299</v>
      </c>
      <c r="U450" s="185">
        <v>11906</v>
      </c>
      <c r="V450" s="185">
        <v>10680</v>
      </c>
      <c r="W450" s="188">
        <v>9374</v>
      </c>
    </row>
    <row r="451" spans="1:23" ht="15" customHeight="1">
      <c r="A451" s="182"/>
      <c r="B451" s="183"/>
      <c r="C451" s="272" t="s">
        <v>2111</v>
      </c>
      <c r="D451" s="184">
        <v>3428</v>
      </c>
      <c r="E451" s="184">
        <v>3366</v>
      </c>
      <c r="F451" s="184">
        <v>2299</v>
      </c>
      <c r="G451" s="184">
        <v>2169</v>
      </c>
      <c r="H451" s="273">
        <v>0</v>
      </c>
      <c r="I451" s="273">
        <v>0</v>
      </c>
      <c r="J451" s="184">
        <v>2534</v>
      </c>
      <c r="K451" s="184">
        <v>2770</v>
      </c>
      <c r="L451" s="184">
        <v>2791</v>
      </c>
      <c r="M451" s="184">
        <v>2919</v>
      </c>
      <c r="N451" s="184">
        <v>3127</v>
      </c>
      <c r="O451" s="184">
        <v>3493</v>
      </c>
      <c r="P451" s="184">
        <v>3797</v>
      </c>
      <c r="Q451" s="184">
        <v>4154</v>
      </c>
      <c r="R451" s="184">
        <v>4827</v>
      </c>
      <c r="S451" s="184">
        <v>5583</v>
      </c>
      <c r="T451" s="184">
        <v>6270</v>
      </c>
      <c r="U451" s="185">
        <v>6470</v>
      </c>
      <c r="V451" s="185">
        <v>6521</v>
      </c>
      <c r="W451" s="188">
        <v>6630</v>
      </c>
    </row>
    <row r="452" spans="1:23" ht="15" customHeight="1">
      <c r="A452" s="275"/>
      <c r="B452" s="276"/>
      <c r="C452" s="277" t="s">
        <v>2112</v>
      </c>
      <c r="D452" s="278">
        <v>0</v>
      </c>
      <c r="E452" s="278">
        <v>0</v>
      </c>
      <c r="F452" s="278">
        <v>0</v>
      </c>
      <c r="G452" s="278">
        <v>0</v>
      </c>
      <c r="H452" s="279">
        <v>0</v>
      </c>
      <c r="I452" s="279">
        <v>0</v>
      </c>
      <c r="J452" s="278">
        <v>1</v>
      </c>
      <c r="K452" s="278">
        <v>0</v>
      </c>
      <c r="L452" s="278">
        <v>0</v>
      </c>
      <c r="M452" s="278">
        <v>0</v>
      </c>
      <c r="N452" s="278">
        <v>0</v>
      </c>
      <c r="O452" s="278">
        <v>0</v>
      </c>
      <c r="P452" s="278">
        <v>0</v>
      </c>
      <c r="Q452" s="278">
        <v>0</v>
      </c>
      <c r="R452" s="278">
        <v>0</v>
      </c>
      <c r="S452" s="278">
        <v>0</v>
      </c>
      <c r="T452" s="278">
        <v>1</v>
      </c>
      <c r="U452" s="280">
        <v>0</v>
      </c>
      <c r="V452" s="280">
        <v>0</v>
      </c>
      <c r="W452" s="282">
        <v>1</v>
      </c>
    </row>
    <row r="453" spans="1:23" ht="15" customHeight="1">
      <c r="A453" s="292" t="s">
        <v>1968</v>
      </c>
      <c r="B453" s="293" t="s">
        <v>1969</v>
      </c>
      <c r="C453" s="294" t="s">
        <v>2108</v>
      </c>
      <c r="D453" s="186">
        <v>14152</v>
      </c>
      <c r="E453" s="186">
        <v>14098</v>
      </c>
      <c r="F453" s="186">
        <v>14331</v>
      </c>
      <c r="G453" s="186">
        <v>14077</v>
      </c>
      <c r="H453" s="273">
        <v>14431</v>
      </c>
      <c r="I453" s="273">
        <v>16697</v>
      </c>
      <c r="J453" s="186">
        <v>17339</v>
      </c>
      <c r="K453" s="186">
        <v>17356</v>
      </c>
      <c r="L453" s="186">
        <v>17369</v>
      </c>
      <c r="M453" s="186">
        <v>16507</v>
      </c>
      <c r="N453" s="186">
        <v>15568</v>
      </c>
      <c r="O453" s="186">
        <v>15604</v>
      </c>
      <c r="P453" s="186">
        <v>15520</v>
      </c>
      <c r="Q453" s="186">
        <v>15332</v>
      </c>
      <c r="R453" s="186">
        <v>14942</v>
      </c>
      <c r="S453" s="186">
        <v>14502</v>
      </c>
      <c r="T453" s="186">
        <v>13998</v>
      </c>
      <c r="U453" s="186">
        <v>12939</v>
      </c>
      <c r="V453" s="186">
        <v>11971</v>
      </c>
      <c r="W453" s="295">
        <v>11217</v>
      </c>
    </row>
    <row r="454" spans="1:23" ht="15" customHeight="1">
      <c r="A454" s="292"/>
      <c r="B454" s="293"/>
      <c r="C454" s="294" t="s">
        <v>2109</v>
      </c>
      <c r="D454" s="186">
        <v>5549</v>
      </c>
      <c r="E454" s="186">
        <v>5743</v>
      </c>
      <c r="F454" s="186">
        <v>5622</v>
      </c>
      <c r="G454" s="186">
        <v>5583</v>
      </c>
      <c r="H454" s="273">
        <v>0</v>
      </c>
      <c r="I454" s="273">
        <v>0</v>
      </c>
      <c r="J454" s="186">
        <v>6252</v>
      </c>
      <c r="K454" s="186">
        <v>6091</v>
      </c>
      <c r="L454" s="186">
        <v>5637</v>
      </c>
      <c r="M454" s="186">
        <v>4860</v>
      </c>
      <c r="N454" s="186">
        <v>4237</v>
      </c>
      <c r="O454" s="186">
        <v>4029</v>
      </c>
      <c r="P454" s="186">
        <v>3787</v>
      </c>
      <c r="Q454" s="186">
        <v>3533</v>
      </c>
      <c r="R454" s="186">
        <v>3101</v>
      </c>
      <c r="S454" s="186">
        <v>2764</v>
      </c>
      <c r="T454" s="186">
        <v>2427</v>
      </c>
      <c r="U454" s="186">
        <v>2007</v>
      </c>
      <c r="V454" s="186">
        <v>1623</v>
      </c>
      <c r="W454" s="295">
        <v>1369</v>
      </c>
    </row>
    <row r="455" spans="1:23" ht="15" customHeight="1">
      <c r="A455" s="292"/>
      <c r="B455" s="293"/>
      <c r="C455" s="294" t="s">
        <v>2110</v>
      </c>
      <c r="D455" s="186">
        <v>7098</v>
      </c>
      <c r="E455" s="186">
        <v>6905</v>
      </c>
      <c r="F455" s="186">
        <v>7737</v>
      </c>
      <c r="G455" s="186">
        <v>7525</v>
      </c>
      <c r="H455" s="273">
        <v>0</v>
      </c>
      <c r="I455" s="273">
        <v>0</v>
      </c>
      <c r="J455" s="186">
        <v>9904</v>
      </c>
      <c r="K455" s="186">
        <v>9982</v>
      </c>
      <c r="L455" s="186">
        <v>10435</v>
      </c>
      <c r="M455" s="186">
        <v>10264</v>
      </c>
      <c r="N455" s="186">
        <v>9878</v>
      </c>
      <c r="O455" s="186">
        <v>9935</v>
      </c>
      <c r="P455" s="186">
        <v>9929</v>
      </c>
      <c r="Q455" s="186">
        <v>9757</v>
      </c>
      <c r="R455" s="186">
        <v>9452</v>
      </c>
      <c r="S455" s="186">
        <v>8913</v>
      </c>
      <c r="T455" s="186">
        <v>8393</v>
      </c>
      <c r="U455" s="186">
        <v>7600</v>
      </c>
      <c r="V455" s="186">
        <v>6870</v>
      </c>
      <c r="W455" s="295">
        <v>6161</v>
      </c>
    </row>
    <row r="456" spans="1:23" ht="15" customHeight="1">
      <c r="A456" s="292"/>
      <c r="B456" s="293"/>
      <c r="C456" s="294" t="s">
        <v>2111</v>
      </c>
      <c r="D456" s="186">
        <v>1505</v>
      </c>
      <c r="E456" s="186">
        <v>1450</v>
      </c>
      <c r="F456" s="186">
        <v>972</v>
      </c>
      <c r="G456" s="186">
        <v>969</v>
      </c>
      <c r="H456" s="273">
        <v>0</v>
      </c>
      <c r="I456" s="273">
        <v>0</v>
      </c>
      <c r="J456" s="186">
        <v>1182</v>
      </c>
      <c r="K456" s="186">
        <v>1283</v>
      </c>
      <c r="L456" s="186">
        <v>1297</v>
      </c>
      <c r="M456" s="186">
        <v>1383</v>
      </c>
      <c r="N456" s="186">
        <v>1453</v>
      </c>
      <c r="O456" s="186">
        <v>1640</v>
      </c>
      <c r="P456" s="186">
        <v>1804</v>
      </c>
      <c r="Q456" s="186">
        <v>2042</v>
      </c>
      <c r="R456" s="186">
        <v>2389</v>
      </c>
      <c r="S456" s="186">
        <v>2825</v>
      </c>
      <c r="T456" s="186">
        <v>3178</v>
      </c>
      <c r="U456" s="186">
        <v>3332</v>
      </c>
      <c r="V456" s="186">
        <v>3478</v>
      </c>
      <c r="W456" s="295">
        <v>3686</v>
      </c>
    </row>
    <row r="457" spans="1:23" ht="15" customHeight="1">
      <c r="A457" s="296"/>
      <c r="B457" s="297"/>
      <c r="C457" s="298" t="s">
        <v>2112</v>
      </c>
      <c r="D457" s="299">
        <v>0</v>
      </c>
      <c r="E457" s="299">
        <v>0</v>
      </c>
      <c r="F457" s="299">
        <v>0</v>
      </c>
      <c r="G457" s="299">
        <v>0</v>
      </c>
      <c r="H457" s="279">
        <v>0</v>
      </c>
      <c r="I457" s="279">
        <v>0</v>
      </c>
      <c r="J457" s="299">
        <v>1</v>
      </c>
      <c r="K457" s="299">
        <v>0</v>
      </c>
      <c r="L457" s="299">
        <v>0</v>
      </c>
      <c r="M457" s="299">
        <v>0</v>
      </c>
      <c r="N457" s="299">
        <v>0</v>
      </c>
      <c r="O457" s="299">
        <v>0</v>
      </c>
      <c r="P457" s="299">
        <v>0</v>
      </c>
      <c r="Q457" s="299">
        <v>0</v>
      </c>
      <c r="R457" s="299">
        <v>0</v>
      </c>
      <c r="S457" s="299">
        <v>0</v>
      </c>
      <c r="T457" s="299">
        <v>0</v>
      </c>
      <c r="U457" s="299">
        <v>0</v>
      </c>
      <c r="V457" s="299">
        <v>0</v>
      </c>
      <c r="W457" s="300">
        <v>1</v>
      </c>
    </row>
    <row r="458" spans="1:23" ht="15" customHeight="1">
      <c r="A458" s="292" t="s">
        <v>1970</v>
      </c>
      <c r="B458" s="293" t="s">
        <v>1971</v>
      </c>
      <c r="C458" s="294" t="s">
        <v>2108</v>
      </c>
      <c r="D458" s="186">
        <v>9221</v>
      </c>
      <c r="E458" s="186">
        <v>9017</v>
      </c>
      <c r="F458" s="186">
        <v>8928</v>
      </c>
      <c r="G458" s="186">
        <v>8768</v>
      </c>
      <c r="H458" s="273">
        <v>8639</v>
      </c>
      <c r="I458" s="273">
        <v>9468</v>
      </c>
      <c r="J458" s="186">
        <v>9360</v>
      </c>
      <c r="K458" s="186">
        <v>9098</v>
      </c>
      <c r="L458" s="186">
        <v>8572</v>
      </c>
      <c r="M458" s="186">
        <v>10293</v>
      </c>
      <c r="N458" s="186">
        <v>8987</v>
      </c>
      <c r="O458" s="186">
        <v>8429</v>
      </c>
      <c r="P458" s="186">
        <v>7930</v>
      </c>
      <c r="Q458" s="186">
        <v>7627</v>
      </c>
      <c r="R458" s="186">
        <v>7322</v>
      </c>
      <c r="S458" s="186">
        <v>7070</v>
      </c>
      <c r="T458" s="186">
        <v>6633</v>
      </c>
      <c r="U458" s="186">
        <v>6117</v>
      </c>
      <c r="V458" s="186">
        <v>5531</v>
      </c>
      <c r="W458" s="295">
        <v>4888</v>
      </c>
    </row>
    <row r="459" spans="1:23" ht="15" customHeight="1">
      <c r="A459" s="292"/>
      <c r="B459" s="293"/>
      <c r="C459" s="294" t="s">
        <v>2109</v>
      </c>
      <c r="D459" s="186">
        <v>3306</v>
      </c>
      <c r="E459" s="186">
        <v>3294</v>
      </c>
      <c r="F459" s="186">
        <v>3305</v>
      </c>
      <c r="G459" s="186">
        <v>3268</v>
      </c>
      <c r="H459" s="273">
        <v>0</v>
      </c>
      <c r="I459" s="273">
        <v>0</v>
      </c>
      <c r="J459" s="186">
        <v>3432</v>
      </c>
      <c r="K459" s="186">
        <v>3256</v>
      </c>
      <c r="L459" s="186">
        <v>2805</v>
      </c>
      <c r="M459" s="186">
        <v>3043</v>
      </c>
      <c r="N459" s="186">
        <v>2249</v>
      </c>
      <c r="O459" s="186">
        <v>1832</v>
      </c>
      <c r="P459" s="186">
        <v>1543</v>
      </c>
      <c r="Q459" s="186">
        <v>1446</v>
      </c>
      <c r="R459" s="186">
        <v>1327</v>
      </c>
      <c r="S459" s="186">
        <v>1162</v>
      </c>
      <c r="T459" s="186">
        <v>959</v>
      </c>
      <c r="U459" s="186">
        <v>780</v>
      </c>
      <c r="V459" s="186">
        <v>622</v>
      </c>
      <c r="W459" s="295">
        <v>499</v>
      </c>
    </row>
    <row r="460" spans="1:23" ht="15" customHeight="1">
      <c r="A460" s="292"/>
      <c r="B460" s="293"/>
      <c r="C460" s="294" t="s">
        <v>2110</v>
      </c>
      <c r="D460" s="186">
        <v>4885</v>
      </c>
      <c r="E460" s="186">
        <v>4695</v>
      </c>
      <c r="F460" s="186">
        <v>4921</v>
      </c>
      <c r="G460" s="186">
        <v>4884</v>
      </c>
      <c r="H460" s="273">
        <v>0</v>
      </c>
      <c r="I460" s="273">
        <v>0</v>
      </c>
      <c r="J460" s="186">
        <v>5217</v>
      </c>
      <c r="K460" s="186">
        <v>5087</v>
      </c>
      <c r="L460" s="186">
        <v>4996</v>
      </c>
      <c r="M460" s="186">
        <v>6163</v>
      </c>
      <c r="N460" s="186">
        <v>5528</v>
      </c>
      <c r="O460" s="186">
        <v>5271</v>
      </c>
      <c r="P460" s="186">
        <v>4946</v>
      </c>
      <c r="Q460" s="186">
        <v>4680</v>
      </c>
      <c r="R460" s="186">
        <v>4322</v>
      </c>
      <c r="S460" s="186">
        <v>4002</v>
      </c>
      <c r="T460" s="186">
        <v>3564</v>
      </c>
      <c r="U460" s="186">
        <v>3176</v>
      </c>
      <c r="V460" s="186">
        <v>2798</v>
      </c>
      <c r="W460" s="295">
        <v>2372</v>
      </c>
    </row>
    <row r="461" spans="1:23" ht="15" customHeight="1">
      <c r="A461" s="292"/>
      <c r="B461" s="293"/>
      <c r="C461" s="294" t="s">
        <v>2111</v>
      </c>
      <c r="D461" s="186">
        <v>1030</v>
      </c>
      <c r="E461" s="186">
        <v>1028</v>
      </c>
      <c r="F461" s="186">
        <v>702</v>
      </c>
      <c r="G461" s="186">
        <v>616</v>
      </c>
      <c r="H461" s="273">
        <v>0</v>
      </c>
      <c r="I461" s="273">
        <v>0</v>
      </c>
      <c r="J461" s="186">
        <v>711</v>
      </c>
      <c r="K461" s="186">
        <v>755</v>
      </c>
      <c r="L461" s="186">
        <v>771</v>
      </c>
      <c r="M461" s="186">
        <v>1087</v>
      </c>
      <c r="N461" s="186">
        <v>1210</v>
      </c>
      <c r="O461" s="186">
        <v>1326</v>
      </c>
      <c r="P461" s="186">
        <v>1441</v>
      </c>
      <c r="Q461" s="186">
        <v>1501</v>
      </c>
      <c r="R461" s="186">
        <v>1673</v>
      </c>
      <c r="S461" s="186">
        <v>1906</v>
      </c>
      <c r="T461" s="186">
        <v>2109</v>
      </c>
      <c r="U461" s="186">
        <v>2161</v>
      </c>
      <c r="V461" s="186">
        <v>2111</v>
      </c>
      <c r="W461" s="295">
        <v>2017</v>
      </c>
    </row>
    <row r="462" spans="1:23" ht="15" customHeight="1">
      <c r="A462" s="296"/>
      <c r="B462" s="297"/>
      <c r="C462" s="298" t="s">
        <v>2112</v>
      </c>
      <c r="D462" s="299">
        <v>0</v>
      </c>
      <c r="E462" s="299">
        <v>0</v>
      </c>
      <c r="F462" s="299">
        <v>0</v>
      </c>
      <c r="G462" s="299">
        <v>0</v>
      </c>
      <c r="H462" s="279">
        <v>0</v>
      </c>
      <c r="I462" s="279">
        <v>0</v>
      </c>
      <c r="J462" s="299">
        <v>0</v>
      </c>
      <c r="K462" s="299">
        <v>0</v>
      </c>
      <c r="L462" s="299">
        <v>0</v>
      </c>
      <c r="M462" s="299">
        <v>0</v>
      </c>
      <c r="N462" s="299">
        <v>0</v>
      </c>
      <c r="O462" s="299">
        <v>0</v>
      </c>
      <c r="P462" s="299">
        <v>0</v>
      </c>
      <c r="Q462" s="299">
        <v>0</v>
      </c>
      <c r="R462" s="299">
        <v>0</v>
      </c>
      <c r="S462" s="299">
        <v>0</v>
      </c>
      <c r="T462" s="299">
        <v>1</v>
      </c>
      <c r="U462" s="299">
        <v>0</v>
      </c>
      <c r="V462" s="299">
        <v>0</v>
      </c>
      <c r="W462" s="300">
        <v>0</v>
      </c>
    </row>
    <row r="463" spans="1:23" ht="15" customHeight="1">
      <c r="A463" s="292" t="s">
        <v>1972</v>
      </c>
      <c r="B463" s="293" t="s">
        <v>1973</v>
      </c>
      <c r="C463" s="294" t="s">
        <v>2108</v>
      </c>
      <c r="D463" s="186">
        <v>8465</v>
      </c>
      <c r="E463" s="186">
        <v>8492</v>
      </c>
      <c r="F463" s="186">
        <v>8387</v>
      </c>
      <c r="G463" s="186">
        <v>8447</v>
      </c>
      <c r="H463" s="273">
        <v>8557</v>
      </c>
      <c r="I463" s="273">
        <v>8725</v>
      </c>
      <c r="J463" s="186">
        <v>8715</v>
      </c>
      <c r="K463" s="186">
        <v>8401</v>
      </c>
      <c r="L463" s="186">
        <v>7804</v>
      </c>
      <c r="M463" s="186">
        <v>4296</v>
      </c>
      <c r="N463" s="186">
        <v>3766</v>
      </c>
      <c r="O463" s="186">
        <v>3538</v>
      </c>
      <c r="P463" s="186">
        <v>3244</v>
      </c>
      <c r="Q463" s="186">
        <v>3005</v>
      </c>
      <c r="R463" s="186">
        <v>2872</v>
      </c>
      <c r="S463" s="186">
        <v>2726</v>
      </c>
      <c r="T463" s="186">
        <v>2640</v>
      </c>
      <c r="U463" s="186">
        <v>2383</v>
      </c>
      <c r="V463" s="186">
        <v>2194</v>
      </c>
      <c r="W463" s="295">
        <v>1965</v>
      </c>
    </row>
    <row r="464" spans="1:23" ht="15" customHeight="1">
      <c r="A464" s="292"/>
      <c r="B464" s="293"/>
      <c r="C464" s="294" t="s">
        <v>2109</v>
      </c>
      <c r="D464" s="186">
        <v>3103</v>
      </c>
      <c r="E464" s="186">
        <v>3173</v>
      </c>
      <c r="F464" s="186">
        <v>3193</v>
      </c>
      <c r="G464" s="186">
        <v>3247</v>
      </c>
      <c r="H464" s="273">
        <v>0</v>
      </c>
      <c r="I464" s="273">
        <v>0</v>
      </c>
      <c r="J464" s="186">
        <v>3210</v>
      </c>
      <c r="K464" s="186">
        <v>3005</v>
      </c>
      <c r="L464" s="186">
        <v>2651</v>
      </c>
      <c r="M464" s="186">
        <v>1285</v>
      </c>
      <c r="N464" s="186">
        <v>953</v>
      </c>
      <c r="O464" s="186">
        <v>724</v>
      </c>
      <c r="P464" s="186">
        <v>589</v>
      </c>
      <c r="Q464" s="186">
        <v>526</v>
      </c>
      <c r="R464" s="186">
        <v>447</v>
      </c>
      <c r="S464" s="186">
        <v>375</v>
      </c>
      <c r="T464" s="186">
        <v>315</v>
      </c>
      <c r="U464" s="186">
        <v>276</v>
      </c>
      <c r="V464" s="186">
        <v>250</v>
      </c>
      <c r="W464" s="295">
        <v>197</v>
      </c>
    </row>
    <row r="465" spans="1:23" ht="15" customHeight="1">
      <c r="A465" s="292"/>
      <c r="B465" s="293"/>
      <c r="C465" s="294" t="s">
        <v>2110</v>
      </c>
      <c r="D465" s="186">
        <v>4469</v>
      </c>
      <c r="E465" s="186">
        <v>4431</v>
      </c>
      <c r="F465" s="186">
        <v>4569</v>
      </c>
      <c r="G465" s="186">
        <v>4616</v>
      </c>
      <c r="H465" s="273">
        <v>0</v>
      </c>
      <c r="I465" s="273">
        <v>0</v>
      </c>
      <c r="J465" s="186">
        <v>4864</v>
      </c>
      <c r="K465" s="186">
        <v>4664</v>
      </c>
      <c r="L465" s="186">
        <v>4430</v>
      </c>
      <c r="M465" s="186">
        <v>2562</v>
      </c>
      <c r="N465" s="186">
        <v>2349</v>
      </c>
      <c r="O465" s="186">
        <v>2287</v>
      </c>
      <c r="P465" s="186">
        <v>2103</v>
      </c>
      <c r="Q465" s="186">
        <v>1868</v>
      </c>
      <c r="R465" s="186">
        <v>1660</v>
      </c>
      <c r="S465" s="186">
        <v>1499</v>
      </c>
      <c r="T465" s="186">
        <v>1342</v>
      </c>
      <c r="U465" s="186">
        <v>1130</v>
      </c>
      <c r="V465" s="186">
        <v>1012</v>
      </c>
      <c r="W465" s="295">
        <v>841</v>
      </c>
    </row>
    <row r="466" spans="1:23" ht="15" customHeight="1">
      <c r="A466" s="292"/>
      <c r="B466" s="293"/>
      <c r="C466" s="294" t="s">
        <v>2111</v>
      </c>
      <c r="D466" s="186">
        <v>893</v>
      </c>
      <c r="E466" s="186">
        <v>888</v>
      </c>
      <c r="F466" s="186">
        <v>625</v>
      </c>
      <c r="G466" s="186">
        <v>584</v>
      </c>
      <c r="H466" s="273">
        <v>0</v>
      </c>
      <c r="I466" s="273">
        <v>0</v>
      </c>
      <c r="J466" s="186">
        <v>641</v>
      </c>
      <c r="K466" s="186">
        <v>732</v>
      </c>
      <c r="L466" s="186">
        <v>723</v>
      </c>
      <c r="M466" s="186">
        <v>449</v>
      </c>
      <c r="N466" s="186">
        <v>464</v>
      </c>
      <c r="O466" s="186">
        <v>527</v>
      </c>
      <c r="P466" s="186">
        <v>552</v>
      </c>
      <c r="Q466" s="186">
        <v>611</v>
      </c>
      <c r="R466" s="186">
        <v>765</v>
      </c>
      <c r="S466" s="186">
        <v>852</v>
      </c>
      <c r="T466" s="186">
        <v>983</v>
      </c>
      <c r="U466" s="186">
        <v>977</v>
      </c>
      <c r="V466" s="186">
        <v>932</v>
      </c>
      <c r="W466" s="295">
        <v>927</v>
      </c>
    </row>
    <row r="467" spans="1:23" ht="15" customHeight="1">
      <c r="A467" s="296"/>
      <c r="B467" s="297"/>
      <c r="C467" s="298" t="s">
        <v>2112</v>
      </c>
      <c r="D467" s="299">
        <v>0</v>
      </c>
      <c r="E467" s="299">
        <v>0</v>
      </c>
      <c r="F467" s="299">
        <v>0</v>
      </c>
      <c r="G467" s="299">
        <v>0</v>
      </c>
      <c r="H467" s="279">
        <v>0</v>
      </c>
      <c r="I467" s="279">
        <v>0</v>
      </c>
      <c r="J467" s="299">
        <v>0</v>
      </c>
      <c r="K467" s="299">
        <v>0</v>
      </c>
      <c r="L467" s="299">
        <v>0</v>
      </c>
      <c r="M467" s="299">
        <v>0</v>
      </c>
      <c r="N467" s="299">
        <v>0</v>
      </c>
      <c r="O467" s="299">
        <v>0</v>
      </c>
      <c r="P467" s="299">
        <v>0</v>
      </c>
      <c r="Q467" s="299">
        <v>0</v>
      </c>
      <c r="R467" s="299">
        <v>0</v>
      </c>
      <c r="S467" s="299">
        <v>0</v>
      </c>
      <c r="T467" s="299">
        <v>0</v>
      </c>
      <c r="U467" s="299">
        <v>0</v>
      </c>
      <c r="V467" s="299">
        <v>0</v>
      </c>
      <c r="W467" s="300">
        <v>0</v>
      </c>
    </row>
    <row r="468" spans="1:23" ht="15" customHeight="1">
      <c r="A468" s="182">
        <v>902</v>
      </c>
      <c r="B468" s="183" t="s">
        <v>1974</v>
      </c>
      <c r="C468" s="272" t="s">
        <v>2108</v>
      </c>
      <c r="D468" s="184">
        <v>26952</v>
      </c>
      <c r="E468" s="184">
        <v>26469</v>
      </c>
      <c r="F468" s="184">
        <v>25973</v>
      </c>
      <c r="G468" s="184">
        <v>25350</v>
      </c>
      <c r="H468" s="273">
        <v>25560</v>
      </c>
      <c r="I468" s="273">
        <v>29631</v>
      </c>
      <c r="J468" s="184">
        <v>29788</v>
      </c>
      <c r="K468" s="184">
        <v>29269</v>
      </c>
      <c r="L468" s="184">
        <v>27701</v>
      </c>
      <c r="M468" s="184">
        <v>25539</v>
      </c>
      <c r="N468" s="184">
        <v>22961</v>
      </c>
      <c r="O468" s="184">
        <v>21876</v>
      </c>
      <c r="P468" s="184">
        <v>21514</v>
      </c>
      <c r="Q468" s="184">
        <v>21011</v>
      </c>
      <c r="R468" s="184">
        <v>20226</v>
      </c>
      <c r="S468" s="184">
        <v>19629</v>
      </c>
      <c r="T468" s="184">
        <v>18601</v>
      </c>
      <c r="U468" s="185">
        <v>17467</v>
      </c>
      <c r="V468" s="185">
        <v>16004</v>
      </c>
      <c r="W468" s="188">
        <v>14819</v>
      </c>
    </row>
    <row r="469" spans="1:23" ht="15" customHeight="1">
      <c r="A469" s="182"/>
      <c r="B469" s="183"/>
      <c r="C469" s="272" t="s">
        <v>2109</v>
      </c>
      <c r="D469" s="184">
        <v>10246</v>
      </c>
      <c r="E469" s="184">
        <v>10452</v>
      </c>
      <c r="F469" s="184">
        <v>10222</v>
      </c>
      <c r="G469" s="184">
        <v>10033</v>
      </c>
      <c r="H469" s="273">
        <v>0</v>
      </c>
      <c r="I469" s="273">
        <v>0</v>
      </c>
      <c r="J469" s="184">
        <v>11078</v>
      </c>
      <c r="K469" s="184">
        <v>10890</v>
      </c>
      <c r="L469" s="184">
        <v>10053</v>
      </c>
      <c r="M469" s="184">
        <v>8255</v>
      </c>
      <c r="N469" s="184">
        <v>6294</v>
      </c>
      <c r="O469" s="184">
        <v>5256</v>
      </c>
      <c r="P469" s="184">
        <v>4791</v>
      </c>
      <c r="Q469" s="184">
        <v>4614</v>
      </c>
      <c r="R469" s="184">
        <v>4087</v>
      </c>
      <c r="S469" s="184">
        <v>3537</v>
      </c>
      <c r="T469" s="184">
        <v>2906</v>
      </c>
      <c r="U469" s="185">
        <v>2491</v>
      </c>
      <c r="V469" s="185">
        <v>2006</v>
      </c>
      <c r="W469" s="188">
        <v>1708</v>
      </c>
    </row>
    <row r="470" spans="1:23" ht="15" customHeight="1">
      <c r="A470" s="182"/>
      <c r="B470" s="183"/>
      <c r="C470" s="272" t="s">
        <v>2110</v>
      </c>
      <c r="D470" s="184">
        <v>13725</v>
      </c>
      <c r="E470" s="184">
        <v>13110</v>
      </c>
      <c r="F470" s="184">
        <v>13752</v>
      </c>
      <c r="G470" s="184">
        <v>13467</v>
      </c>
      <c r="H470" s="273">
        <v>0</v>
      </c>
      <c r="I470" s="273">
        <v>0</v>
      </c>
      <c r="J470" s="184">
        <v>16470</v>
      </c>
      <c r="K470" s="184">
        <v>15946</v>
      </c>
      <c r="L470" s="184">
        <v>15166</v>
      </c>
      <c r="M470" s="184">
        <v>14789</v>
      </c>
      <c r="N470" s="184">
        <v>14057</v>
      </c>
      <c r="O470" s="184">
        <v>13790</v>
      </c>
      <c r="P470" s="184">
        <v>13570</v>
      </c>
      <c r="Q470" s="184">
        <v>13004</v>
      </c>
      <c r="R470" s="184">
        <v>12200</v>
      </c>
      <c r="S470" s="184">
        <v>11526</v>
      </c>
      <c r="T470" s="184">
        <v>10662</v>
      </c>
      <c r="U470" s="185">
        <v>9791</v>
      </c>
      <c r="V470" s="185">
        <v>8669</v>
      </c>
      <c r="W470" s="188">
        <v>7642</v>
      </c>
    </row>
    <row r="471" spans="1:23" ht="15" customHeight="1">
      <c r="A471" s="182"/>
      <c r="B471" s="183"/>
      <c r="C471" s="272" t="s">
        <v>2111</v>
      </c>
      <c r="D471" s="184">
        <v>2981</v>
      </c>
      <c r="E471" s="184">
        <v>2907</v>
      </c>
      <c r="F471" s="184">
        <v>1999</v>
      </c>
      <c r="G471" s="184">
        <v>1850</v>
      </c>
      <c r="H471" s="273">
        <v>0</v>
      </c>
      <c r="I471" s="273">
        <v>0</v>
      </c>
      <c r="J471" s="184">
        <v>2240</v>
      </c>
      <c r="K471" s="184">
        <v>2433</v>
      </c>
      <c r="L471" s="184">
        <v>2482</v>
      </c>
      <c r="M471" s="184">
        <v>2495</v>
      </c>
      <c r="N471" s="184">
        <v>2610</v>
      </c>
      <c r="O471" s="184">
        <v>2830</v>
      </c>
      <c r="P471" s="184">
        <v>3153</v>
      </c>
      <c r="Q471" s="184">
        <v>3393</v>
      </c>
      <c r="R471" s="184">
        <v>3939</v>
      </c>
      <c r="S471" s="184">
        <v>4566</v>
      </c>
      <c r="T471" s="184">
        <v>5033</v>
      </c>
      <c r="U471" s="185">
        <v>5185</v>
      </c>
      <c r="V471" s="185">
        <v>5302</v>
      </c>
      <c r="W471" s="188">
        <v>5467</v>
      </c>
    </row>
    <row r="472" spans="1:23" ht="15" customHeight="1">
      <c r="A472" s="275"/>
      <c r="B472" s="276"/>
      <c r="C472" s="277" t="s">
        <v>2112</v>
      </c>
      <c r="D472" s="278">
        <v>0</v>
      </c>
      <c r="E472" s="278">
        <v>0</v>
      </c>
      <c r="F472" s="278">
        <v>0</v>
      </c>
      <c r="G472" s="278">
        <v>0</v>
      </c>
      <c r="H472" s="279">
        <v>0</v>
      </c>
      <c r="I472" s="279">
        <v>0</v>
      </c>
      <c r="J472" s="278">
        <v>0</v>
      </c>
      <c r="K472" s="278">
        <v>0</v>
      </c>
      <c r="L472" s="278">
        <v>0</v>
      </c>
      <c r="M472" s="278">
        <v>0</v>
      </c>
      <c r="N472" s="278">
        <v>0</v>
      </c>
      <c r="O472" s="278">
        <v>0</v>
      </c>
      <c r="P472" s="278">
        <v>0</v>
      </c>
      <c r="Q472" s="278">
        <v>0</v>
      </c>
      <c r="R472" s="278">
        <v>0</v>
      </c>
      <c r="S472" s="278">
        <v>0</v>
      </c>
      <c r="T472" s="278">
        <v>0</v>
      </c>
      <c r="U472" s="280">
        <v>0</v>
      </c>
      <c r="V472" s="280">
        <v>27</v>
      </c>
      <c r="W472" s="282">
        <v>2</v>
      </c>
    </row>
    <row r="473" spans="1:23" ht="15" customHeight="1">
      <c r="A473" s="292" t="s">
        <v>1975</v>
      </c>
      <c r="B473" s="293" t="s">
        <v>1976</v>
      </c>
      <c r="C473" s="294" t="s">
        <v>2108</v>
      </c>
      <c r="D473" s="186">
        <v>14948</v>
      </c>
      <c r="E473" s="186">
        <v>14345</v>
      </c>
      <c r="F473" s="186">
        <v>14037</v>
      </c>
      <c r="G473" s="186">
        <v>13514</v>
      </c>
      <c r="H473" s="273">
        <v>13770</v>
      </c>
      <c r="I473" s="273">
        <v>16795</v>
      </c>
      <c r="J473" s="186">
        <v>16746</v>
      </c>
      <c r="K473" s="186">
        <v>16553</v>
      </c>
      <c r="L473" s="186">
        <v>15643</v>
      </c>
      <c r="M473" s="186">
        <v>14466</v>
      </c>
      <c r="N473" s="186">
        <v>13328</v>
      </c>
      <c r="O473" s="186">
        <v>12915</v>
      </c>
      <c r="P473" s="186">
        <v>12821</v>
      </c>
      <c r="Q473" s="186">
        <v>12611</v>
      </c>
      <c r="R473" s="186">
        <v>12137</v>
      </c>
      <c r="S473" s="186">
        <v>11827</v>
      </c>
      <c r="T473" s="186">
        <v>11222</v>
      </c>
      <c r="U473" s="186">
        <v>10528</v>
      </c>
      <c r="V473" s="186">
        <v>9793</v>
      </c>
      <c r="W473" s="295">
        <v>9222</v>
      </c>
    </row>
    <row r="474" spans="1:23" ht="15" customHeight="1">
      <c r="A474" s="292"/>
      <c r="B474" s="293"/>
      <c r="C474" s="294" t="s">
        <v>2109</v>
      </c>
      <c r="D474" s="186">
        <v>5668</v>
      </c>
      <c r="E474" s="186">
        <v>5638</v>
      </c>
      <c r="F474" s="186">
        <v>5477</v>
      </c>
      <c r="G474" s="186">
        <v>5362</v>
      </c>
      <c r="H474" s="273">
        <v>0</v>
      </c>
      <c r="I474" s="273">
        <v>0</v>
      </c>
      <c r="J474" s="186">
        <v>6106</v>
      </c>
      <c r="K474" s="186">
        <v>6094</v>
      </c>
      <c r="L474" s="186">
        <v>5687</v>
      </c>
      <c r="M474" s="186">
        <v>4718</v>
      </c>
      <c r="N474" s="186">
        <v>3623</v>
      </c>
      <c r="O474" s="186">
        <v>3045</v>
      </c>
      <c r="P474" s="186">
        <v>2820</v>
      </c>
      <c r="Q474" s="186">
        <v>2809</v>
      </c>
      <c r="R474" s="186">
        <v>2521</v>
      </c>
      <c r="S474" s="186">
        <v>2215</v>
      </c>
      <c r="T474" s="186">
        <v>1774</v>
      </c>
      <c r="U474" s="186">
        <v>1484</v>
      </c>
      <c r="V474" s="186">
        <v>1229</v>
      </c>
      <c r="W474" s="295">
        <v>1108</v>
      </c>
    </row>
    <row r="475" spans="1:23" ht="15" customHeight="1">
      <c r="A475" s="292"/>
      <c r="B475" s="293"/>
      <c r="C475" s="294" t="s">
        <v>2110</v>
      </c>
      <c r="D475" s="186">
        <v>7545</v>
      </c>
      <c r="E475" s="186">
        <v>7071</v>
      </c>
      <c r="F475" s="186">
        <v>7411</v>
      </c>
      <c r="G475" s="186">
        <v>7098</v>
      </c>
      <c r="H475" s="273">
        <v>0</v>
      </c>
      <c r="I475" s="273">
        <v>0</v>
      </c>
      <c r="J475" s="186">
        <v>9339</v>
      </c>
      <c r="K475" s="186">
        <v>9072</v>
      </c>
      <c r="L475" s="186">
        <v>8563</v>
      </c>
      <c r="M475" s="186">
        <v>8352</v>
      </c>
      <c r="N475" s="186">
        <v>8236</v>
      </c>
      <c r="O475" s="186">
        <v>8216</v>
      </c>
      <c r="P475" s="186">
        <v>8141</v>
      </c>
      <c r="Q475" s="186">
        <v>7808</v>
      </c>
      <c r="R475" s="186">
        <v>7300</v>
      </c>
      <c r="S475" s="186">
        <v>6960</v>
      </c>
      <c r="T475" s="186">
        <v>6558</v>
      </c>
      <c r="U475" s="186">
        <v>6090</v>
      </c>
      <c r="V475" s="186">
        <v>5452</v>
      </c>
      <c r="W475" s="295">
        <v>4853</v>
      </c>
    </row>
    <row r="476" spans="1:23" ht="15" customHeight="1">
      <c r="A476" s="292"/>
      <c r="B476" s="293"/>
      <c r="C476" s="294" t="s">
        <v>2111</v>
      </c>
      <c r="D476" s="186">
        <v>1735</v>
      </c>
      <c r="E476" s="186">
        <v>1636</v>
      </c>
      <c r="F476" s="186">
        <v>1149</v>
      </c>
      <c r="G476" s="186">
        <v>1054</v>
      </c>
      <c r="H476" s="273">
        <v>0</v>
      </c>
      <c r="I476" s="273">
        <v>0</v>
      </c>
      <c r="J476" s="186">
        <v>1301</v>
      </c>
      <c r="K476" s="186">
        <v>1387</v>
      </c>
      <c r="L476" s="186">
        <v>1393</v>
      </c>
      <c r="M476" s="186">
        <v>1396</v>
      </c>
      <c r="N476" s="186">
        <v>1469</v>
      </c>
      <c r="O476" s="186">
        <v>1654</v>
      </c>
      <c r="P476" s="186">
        <v>1860</v>
      </c>
      <c r="Q476" s="186">
        <v>1994</v>
      </c>
      <c r="R476" s="186">
        <v>2316</v>
      </c>
      <c r="S476" s="186">
        <v>2652</v>
      </c>
      <c r="T476" s="186">
        <v>2890</v>
      </c>
      <c r="U476" s="186">
        <v>2954</v>
      </c>
      <c r="V476" s="186">
        <v>3085</v>
      </c>
      <c r="W476" s="295">
        <v>3259</v>
      </c>
    </row>
    <row r="477" spans="1:23" ht="15" customHeight="1">
      <c r="A477" s="296"/>
      <c r="B477" s="297"/>
      <c r="C477" s="298" t="s">
        <v>2112</v>
      </c>
      <c r="D477" s="299">
        <v>0</v>
      </c>
      <c r="E477" s="299">
        <v>0</v>
      </c>
      <c r="F477" s="299">
        <v>0</v>
      </c>
      <c r="G477" s="299">
        <v>0</v>
      </c>
      <c r="H477" s="279">
        <v>0</v>
      </c>
      <c r="I477" s="279">
        <v>0</v>
      </c>
      <c r="J477" s="299">
        <v>0</v>
      </c>
      <c r="K477" s="299">
        <v>0</v>
      </c>
      <c r="L477" s="299">
        <v>0</v>
      </c>
      <c r="M477" s="299">
        <v>0</v>
      </c>
      <c r="N477" s="299">
        <v>0</v>
      </c>
      <c r="O477" s="299">
        <v>0</v>
      </c>
      <c r="P477" s="299">
        <v>0</v>
      </c>
      <c r="Q477" s="299">
        <v>0</v>
      </c>
      <c r="R477" s="299">
        <v>0</v>
      </c>
      <c r="S477" s="299">
        <v>0</v>
      </c>
      <c r="T477" s="299">
        <v>0</v>
      </c>
      <c r="U477" s="299">
        <v>0</v>
      </c>
      <c r="V477" s="299">
        <v>27</v>
      </c>
      <c r="W477" s="300">
        <v>2</v>
      </c>
    </row>
    <row r="478" spans="1:23" ht="15" customHeight="1">
      <c r="A478" s="292" t="s">
        <v>1977</v>
      </c>
      <c r="B478" s="293" t="s">
        <v>1978</v>
      </c>
      <c r="C478" s="294" t="s">
        <v>2108</v>
      </c>
      <c r="D478" s="186">
        <v>12004</v>
      </c>
      <c r="E478" s="186">
        <v>12124</v>
      </c>
      <c r="F478" s="186">
        <v>11936</v>
      </c>
      <c r="G478" s="186">
        <v>11836</v>
      </c>
      <c r="H478" s="273">
        <v>11790</v>
      </c>
      <c r="I478" s="273">
        <v>12836</v>
      </c>
      <c r="J478" s="186">
        <v>13042</v>
      </c>
      <c r="K478" s="186">
        <v>12716</v>
      </c>
      <c r="L478" s="186">
        <v>12058</v>
      </c>
      <c r="M478" s="186">
        <v>11073</v>
      </c>
      <c r="N478" s="186">
        <v>9633</v>
      </c>
      <c r="O478" s="186">
        <v>8961</v>
      </c>
      <c r="P478" s="186">
        <v>8693</v>
      </c>
      <c r="Q478" s="186">
        <v>8400</v>
      </c>
      <c r="R478" s="186">
        <v>8089</v>
      </c>
      <c r="S478" s="186">
        <v>7802</v>
      </c>
      <c r="T478" s="186">
        <v>7379</v>
      </c>
      <c r="U478" s="186">
        <v>6939</v>
      </c>
      <c r="V478" s="186">
        <v>6211</v>
      </c>
      <c r="W478" s="295">
        <v>5597</v>
      </c>
    </row>
    <row r="479" spans="1:23" ht="15" customHeight="1">
      <c r="A479" s="292"/>
      <c r="B479" s="293"/>
      <c r="C479" s="294" t="s">
        <v>2109</v>
      </c>
      <c r="D479" s="186">
        <v>4578</v>
      </c>
      <c r="E479" s="186">
        <v>4814</v>
      </c>
      <c r="F479" s="186">
        <v>4745</v>
      </c>
      <c r="G479" s="186">
        <v>4671</v>
      </c>
      <c r="H479" s="273">
        <v>0</v>
      </c>
      <c r="I479" s="273">
        <v>0</v>
      </c>
      <c r="J479" s="186">
        <v>4972</v>
      </c>
      <c r="K479" s="186">
        <v>4796</v>
      </c>
      <c r="L479" s="186">
        <v>4366</v>
      </c>
      <c r="M479" s="186">
        <v>3537</v>
      </c>
      <c r="N479" s="186">
        <v>2671</v>
      </c>
      <c r="O479" s="186">
        <v>2211</v>
      </c>
      <c r="P479" s="186">
        <v>1971</v>
      </c>
      <c r="Q479" s="186">
        <v>1805</v>
      </c>
      <c r="R479" s="186">
        <v>1566</v>
      </c>
      <c r="S479" s="186">
        <v>1322</v>
      </c>
      <c r="T479" s="186">
        <v>1132</v>
      </c>
      <c r="U479" s="186">
        <v>1007</v>
      </c>
      <c r="V479" s="186">
        <v>777</v>
      </c>
      <c r="W479" s="295">
        <v>600</v>
      </c>
    </row>
    <row r="480" spans="1:23" ht="15" customHeight="1">
      <c r="A480" s="292"/>
      <c r="B480" s="293"/>
      <c r="C480" s="294" t="s">
        <v>2110</v>
      </c>
      <c r="D480" s="186">
        <v>6180</v>
      </c>
      <c r="E480" s="186">
        <v>6039</v>
      </c>
      <c r="F480" s="186">
        <v>6341</v>
      </c>
      <c r="G480" s="186">
        <v>6369</v>
      </c>
      <c r="H480" s="273">
        <v>0</v>
      </c>
      <c r="I480" s="273">
        <v>0</v>
      </c>
      <c r="J480" s="186">
        <v>7131</v>
      </c>
      <c r="K480" s="186">
        <v>6874</v>
      </c>
      <c r="L480" s="186">
        <v>6603</v>
      </c>
      <c r="M480" s="186">
        <v>6437</v>
      </c>
      <c r="N480" s="186">
        <v>5821</v>
      </c>
      <c r="O480" s="186">
        <v>5574</v>
      </c>
      <c r="P480" s="186">
        <v>5429</v>
      </c>
      <c r="Q480" s="186">
        <v>5196</v>
      </c>
      <c r="R480" s="186">
        <v>4900</v>
      </c>
      <c r="S480" s="186">
        <v>4566</v>
      </c>
      <c r="T480" s="186">
        <v>4104</v>
      </c>
      <c r="U480" s="186">
        <v>3701</v>
      </c>
      <c r="V480" s="186">
        <v>3217</v>
      </c>
      <c r="W480" s="295">
        <v>2789</v>
      </c>
    </row>
    <row r="481" spans="1:23" ht="15" customHeight="1">
      <c r="A481" s="292"/>
      <c r="B481" s="293"/>
      <c r="C481" s="294" t="s">
        <v>2111</v>
      </c>
      <c r="D481" s="186">
        <v>1246</v>
      </c>
      <c r="E481" s="186">
        <v>1271</v>
      </c>
      <c r="F481" s="186">
        <v>850</v>
      </c>
      <c r="G481" s="186">
        <v>796</v>
      </c>
      <c r="H481" s="273">
        <v>0</v>
      </c>
      <c r="I481" s="273">
        <v>0</v>
      </c>
      <c r="J481" s="186">
        <v>939</v>
      </c>
      <c r="K481" s="186">
        <v>1046</v>
      </c>
      <c r="L481" s="186">
        <v>1089</v>
      </c>
      <c r="M481" s="186">
        <v>1099</v>
      </c>
      <c r="N481" s="186">
        <v>1141</v>
      </c>
      <c r="O481" s="186">
        <v>1176</v>
      </c>
      <c r="P481" s="186">
        <v>1293</v>
      </c>
      <c r="Q481" s="186">
        <v>1399</v>
      </c>
      <c r="R481" s="186">
        <v>1623</v>
      </c>
      <c r="S481" s="186">
        <v>1914</v>
      </c>
      <c r="T481" s="186">
        <v>2143</v>
      </c>
      <c r="U481" s="186">
        <v>2231</v>
      </c>
      <c r="V481" s="186">
        <v>2217</v>
      </c>
      <c r="W481" s="295">
        <v>2208</v>
      </c>
    </row>
    <row r="482" spans="1:23" ht="15" customHeight="1">
      <c r="A482" s="296"/>
      <c r="B482" s="297"/>
      <c r="C482" s="298" t="s">
        <v>2112</v>
      </c>
      <c r="D482" s="299">
        <v>0</v>
      </c>
      <c r="E482" s="299">
        <v>0</v>
      </c>
      <c r="F482" s="299">
        <v>0</v>
      </c>
      <c r="G482" s="299">
        <v>0</v>
      </c>
      <c r="H482" s="279">
        <v>0</v>
      </c>
      <c r="I482" s="279">
        <v>0</v>
      </c>
      <c r="J482" s="299">
        <v>0</v>
      </c>
      <c r="K482" s="299">
        <v>0</v>
      </c>
      <c r="L482" s="299">
        <v>0</v>
      </c>
      <c r="M482" s="299">
        <v>0</v>
      </c>
      <c r="N482" s="299">
        <v>0</v>
      </c>
      <c r="O482" s="299">
        <v>0</v>
      </c>
      <c r="P482" s="299">
        <v>0</v>
      </c>
      <c r="Q482" s="299">
        <v>0</v>
      </c>
      <c r="R482" s="299">
        <v>0</v>
      </c>
      <c r="S482" s="299">
        <v>0</v>
      </c>
      <c r="T482" s="299">
        <v>0</v>
      </c>
      <c r="U482" s="299">
        <v>0</v>
      </c>
      <c r="V482" s="299">
        <v>0</v>
      </c>
      <c r="W482" s="300">
        <v>0</v>
      </c>
    </row>
    <row r="483" spans="1:23" ht="15" customHeight="1">
      <c r="A483" s="205" t="s">
        <v>1979</v>
      </c>
      <c r="B483" s="195"/>
      <c r="H483" s="287"/>
      <c r="I483" s="287"/>
      <c r="U483" s="288"/>
      <c r="V483" s="288"/>
      <c r="W483" s="195"/>
    </row>
    <row r="484" spans="1:23" ht="15" customHeight="1">
      <c r="A484" s="182">
        <v>221</v>
      </c>
      <c r="B484" s="183" t="s">
        <v>1980</v>
      </c>
      <c r="C484" s="272" t="s">
        <v>2108</v>
      </c>
      <c r="D484" s="184">
        <v>49523</v>
      </c>
      <c r="E484" s="184">
        <v>49046</v>
      </c>
      <c r="F484" s="184">
        <v>49969</v>
      </c>
      <c r="G484" s="184">
        <v>48748</v>
      </c>
      <c r="H484" s="273">
        <v>46814</v>
      </c>
      <c r="I484" s="273">
        <v>58355</v>
      </c>
      <c r="J484" s="184">
        <v>57083</v>
      </c>
      <c r="K484" s="184">
        <v>55181</v>
      </c>
      <c r="L484" s="184">
        <v>51611</v>
      </c>
      <c r="M484" s="184">
        <v>47346</v>
      </c>
      <c r="N484" s="184">
        <v>43428</v>
      </c>
      <c r="O484" s="184">
        <v>42026</v>
      </c>
      <c r="P484" s="184">
        <v>41685</v>
      </c>
      <c r="Q484" s="184">
        <v>41144</v>
      </c>
      <c r="R484" s="184">
        <v>41802</v>
      </c>
      <c r="S484" s="184">
        <v>44752</v>
      </c>
      <c r="T484" s="184">
        <v>46325</v>
      </c>
      <c r="U484" s="185">
        <v>45245</v>
      </c>
      <c r="V484" s="185">
        <v>43263</v>
      </c>
      <c r="W484" s="188">
        <v>41490</v>
      </c>
    </row>
    <row r="485" spans="1:23" ht="15" customHeight="1">
      <c r="A485" s="182"/>
      <c r="B485" s="183"/>
      <c r="C485" s="272" t="s">
        <v>2109</v>
      </c>
      <c r="D485" s="184">
        <v>16796</v>
      </c>
      <c r="E485" s="184">
        <v>17088</v>
      </c>
      <c r="F485" s="184">
        <v>17328</v>
      </c>
      <c r="G485" s="184">
        <v>17570</v>
      </c>
      <c r="H485" s="273">
        <v>0</v>
      </c>
      <c r="I485" s="273">
        <v>0</v>
      </c>
      <c r="J485" s="184">
        <v>19147</v>
      </c>
      <c r="K485" s="184">
        <v>17593</v>
      </c>
      <c r="L485" s="184">
        <v>15386</v>
      </c>
      <c r="M485" s="184">
        <v>11860</v>
      </c>
      <c r="N485" s="184">
        <v>9454</v>
      </c>
      <c r="O485" s="184">
        <v>8440</v>
      </c>
      <c r="P485" s="184">
        <v>8144</v>
      </c>
      <c r="Q485" s="184">
        <v>7989</v>
      </c>
      <c r="R485" s="184">
        <v>7690</v>
      </c>
      <c r="S485" s="184">
        <v>7593</v>
      </c>
      <c r="T485" s="184">
        <v>7266</v>
      </c>
      <c r="U485" s="185">
        <v>6329</v>
      </c>
      <c r="V485" s="185">
        <v>5398</v>
      </c>
      <c r="W485" s="188">
        <v>4890</v>
      </c>
    </row>
    <row r="486" spans="1:23" ht="15" customHeight="1">
      <c r="A486" s="182"/>
      <c r="B486" s="183"/>
      <c r="C486" s="272" t="s">
        <v>2110</v>
      </c>
      <c r="D486" s="184">
        <v>27371</v>
      </c>
      <c r="E486" s="184">
        <v>26652</v>
      </c>
      <c r="F486" s="184">
        <v>29088</v>
      </c>
      <c r="G486" s="184">
        <v>27670</v>
      </c>
      <c r="H486" s="273">
        <v>0</v>
      </c>
      <c r="I486" s="273">
        <v>0</v>
      </c>
      <c r="J486" s="184">
        <v>34107</v>
      </c>
      <c r="K486" s="184">
        <v>33309</v>
      </c>
      <c r="L486" s="184">
        <v>31739</v>
      </c>
      <c r="M486" s="184">
        <v>30557</v>
      </c>
      <c r="N486" s="184">
        <v>28398</v>
      </c>
      <c r="O486" s="184">
        <v>27389</v>
      </c>
      <c r="P486" s="184">
        <v>26671</v>
      </c>
      <c r="Q486" s="184">
        <v>25793</v>
      </c>
      <c r="R486" s="184">
        <v>25816</v>
      </c>
      <c r="S486" s="184">
        <v>27138</v>
      </c>
      <c r="T486" s="184">
        <v>27734</v>
      </c>
      <c r="U486" s="185">
        <v>26932</v>
      </c>
      <c r="V486" s="185">
        <v>25493</v>
      </c>
      <c r="W486" s="188">
        <v>22896</v>
      </c>
    </row>
    <row r="487" spans="1:23" ht="15" customHeight="1">
      <c r="A487" s="182"/>
      <c r="B487" s="183"/>
      <c r="C487" s="272" t="s">
        <v>2111</v>
      </c>
      <c r="D487" s="184">
        <v>5356</v>
      </c>
      <c r="E487" s="184">
        <v>5306</v>
      </c>
      <c r="F487" s="184">
        <v>3553</v>
      </c>
      <c r="G487" s="184">
        <v>3508</v>
      </c>
      <c r="H487" s="273">
        <v>0</v>
      </c>
      <c r="I487" s="273">
        <v>0</v>
      </c>
      <c r="J487" s="184">
        <v>3828</v>
      </c>
      <c r="K487" s="184">
        <v>4279</v>
      </c>
      <c r="L487" s="184">
        <v>4486</v>
      </c>
      <c r="M487" s="184">
        <v>4929</v>
      </c>
      <c r="N487" s="184">
        <v>5576</v>
      </c>
      <c r="O487" s="184">
        <v>6197</v>
      </c>
      <c r="P487" s="184">
        <v>6870</v>
      </c>
      <c r="Q487" s="184">
        <v>7362</v>
      </c>
      <c r="R487" s="184">
        <v>8290</v>
      </c>
      <c r="S487" s="184">
        <v>10021</v>
      </c>
      <c r="T487" s="184">
        <v>11325</v>
      </c>
      <c r="U487" s="185">
        <v>11974</v>
      </c>
      <c r="V487" s="185">
        <v>12346</v>
      </c>
      <c r="W487" s="188">
        <v>13420</v>
      </c>
    </row>
    <row r="488" spans="1:23" ht="15" customHeight="1">
      <c r="A488" s="275"/>
      <c r="B488" s="276"/>
      <c r="C488" s="277" t="s">
        <v>2112</v>
      </c>
      <c r="D488" s="278">
        <v>0</v>
      </c>
      <c r="E488" s="278">
        <v>0</v>
      </c>
      <c r="F488" s="278">
        <v>0</v>
      </c>
      <c r="G488" s="278">
        <v>0</v>
      </c>
      <c r="H488" s="279">
        <v>0</v>
      </c>
      <c r="I488" s="279">
        <v>0</v>
      </c>
      <c r="J488" s="278">
        <v>1</v>
      </c>
      <c r="K488" s="278">
        <v>0</v>
      </c>
      <c r="L488" s="278">
        <v>0</v>
      </c>
      <c r="M488" s="278">
        <v>0</v>
      </c>
      <c r="N488" s="278">
        <v>0</v>
      </c>
      <c r="O488" s="278">
        <v>0</v>
      </c>
      <c r="P488" s="278">
        <v>0</v>
      </c>
      <c r="Q488" s="278">
        <v>0</v>
      </c>
      <c r="R488" s="278">
        <v>6</v>
      </c>
      <c r="S488" s="278">
        <v>0</v>
      </c>
      <c r="T488" s="278">
        <v>0</v>
      </c>
      <c r="U488" s="280">
        <v>10</v>
      </c>
      <c r="V488" s="280">
        <v>26</v>
      </c>
      <c r="W488" s="282">
        <v>284</v>
      </c>
    </row>
    <row r="489" spans="1:23" ht="15" customHeight="1">
      <c r="A489" s="182">
        <v>223</v>
      </c>
      <c r="B489" s="183" t="s">
        <v>1981</v>
      </c>
      <c r="C489" s="272" t="s">
        <v>2108</v>
      </c>
      <c r="D489" s="184">
        <v>71361</v>
      </c>
      <c r="E489" s="184">
        <v>71500</v>
      </c>
      <c r="F489" s="184">
        <v>72286</v>
      </c>
      <c r="G489" s="184">
        <v>70494</v>
      </c>
      <c r="H489" s="273">
        <v>70276</v>
      </c>
      <c r="I489" s="273">
        <v>87982</v>
      </c>
      <c r="J489" s="184">
        <v>87599</v>
      </c>
      <c r="K489" s="184">
        <v>85963</v>
      </c>
      <c r="L489" s="184">
        <v>81648</v>
      </c>
      <c r="M489" s="184">
        <v>75877</v>
      </c>
      <c r="N489" s="184">
        <v>72441</v>
      </c>
      <c r="O489" s="184">
        <v>72401</v>
      </c>
      <c r="P489" s="184">
        <v>72982</v>
      </c>
      <c r="Q489" s="184">
        <v>74103</v>
      </c>
      <c r="R489" s="184">
        <v>73659</v>
      </c>
      <c r="S489" s="184">
        <v>73988</v>
      </c>
      <c r="T489" s="184">
        <v>72862</v>
      </c>
      <c r="U489" s="185">
        <v>70810</v>
      </c>
      <c r="V489" s="185">
        <v>67757</v>
      </c>
      <c r="W489" s="188">
        <v>64660</v>
      </c>
    </row>
    <row r="490" spans="1:23" ht="15" customHeight="1">
      <c r="A490" s="182"/>
      <c r="B490" s="183"/>
      <c r="C490" s="272" t="s">
        <v>2109</v>
      </c>
      <c r="D490" s="184">
        <v>26013</v>
      </c>
      <c r="E490" s="184">
        <v>26448</v>
      </c>
      <c r="F490" s="184">
        <v>26656</v>
      </c>
      <c r="G490" s="184">
        <v>26367</v>
      </c>
      <c r="H490" s="273">
        <v>0</v>
      </c>
      <c r="I490" s="273">
        <v>0</v>
      </c>
      <c r="J490" s="184">
        <v>29867</v>
      </c>
      <c r="K490" s="184">
        <v>28095</v>
      </c>
      <c r="L490" s="184">
        <v>24641</v>
      </c>
      <c r="M490" s="184">
        <v>19315</v>
      </c>
      <c r="N490" s="184">
        <v>15854</v>
      </c>
      <c r="O490" s="184">
        <v>15042</v>
      </c>
      <c r="P490" s="184">
        <v>15384</v>
      </c>
      <c r="Q490" s="184">
        <v>15528</v>
      </c>
      <c r="R490" s="184">
        <v>14114</v>
      </c>
      <c r="S490" s="184">
        <v>12929</v>
      </c>
      <c r="T490" s="184">
        <v>11696</v>
      </c>
      <c r="U490" s="185">
        <v>10598</v>
      </c>
      <c r="V490" s="185">
        <v>9427</v>
      </c>
      <c r="W490" s="188">
        <v>8352</v>
      </c>
    </row>
    <row r="491" spans="1:23" ht="15" customHeight="1">
      <c r="A491" s="182"/>
      <c r="B491" s="183"/>
      <c r="C491" s="272" t="s">
        <v>2110</v>
      </c>
      <c r="D491" s="184">
        <v>36678</v>
      </c>
      <c r="E491" s="184">
        <v>36645</v>
      </c>
      <c r="F491" s="184">
        <v>40111</v>
      </c>
      <c r="G491" s="184">
        <v>38932</v>
      </c>
      <c r="H491" s="273">
        <v>0</v>
      </c>
      <c r="I491" s="273">
        <v>0</v>
      </c>
      <c r="J491" s="184">
        <v>51758</v>
      </c>
      <c r="K491" s="184">
        <v>51349</v>
      </c>
      <c r="L491" s="184">
        <v>50026</v>
      </c>
      <c r="M491" s="184">
        <v>48901</v>
      </c>
      <c r="N491" s="184">
        <v>47778</v>
      </c>
      <c r="O491" s="184">
        <v>47341</v>
      </c>
      <c r="P491" s="184">
        <v>46411</v>
      </c>
      <c r="Q491" s="184">
        <v>46322</v>
      </c>
      <c r="R491" s="184">
        <v>45539</v>
      </c>
      <c r="S491" s="184">
        <v>44833</v>
      </c>
      <c r="T491" s="184">
        <v>43162</v>
      </c>
      <c r="U491" s="185">
        <v>41474</v>
      </c>
      <c r="V491" s="185">
        <v>38768</v>
      </c>
      <c r="W491" s="188">
        <v>35361</v>
      </c>
    </row>
    <row r="492" spans="1:23" ht="15" customHeight="1">
      <c r="A492" s="182"/>
      <c r="B492" s="183"/>
      <c r="C492" s="272" t="s">
        <v>2111</v>
      </c>
      <c r="D492" s="184">
        <v>8670</v>
      </c>
      <c r="E492" s="184">
        <v>8407</v>
      </c>
      <c r="F492" s="184">
        <v>5519</v>
      </c>
      <c r="G492" s="184">
        <v>5195</v>
      </c>
      <c r="H492" s="273">
        <v>0</v>
      </c>
      <c r="I492" s="273">
        <v>0</v>
      </c>
      <c r="J492" s="184">
        <v>5968</v>
      </c>
      <c r="K492" s="184">
        <v>6517</v>
      </c>
      <c r="L492" s="184">
        <v>6981</v>
      </c>
      <c r="M492" s="184">
        <v>7661</v>
      </c>
      <c r="N492" s="184">
        <v>8809</v>
      </c>
      <c r="O492" s="184">
        <v>10017</v>
      </c>
      <c r="P492" s="184">
        <v>11187</v>
      </c>
      <c r="Q492" s="184">
        <v>12253</v>
      </c>
      <c r="R492" s="184">
        <v>13969</v>
      </c>
      <c r="S492" s="184">
        <v>16222</v>
      </c>
      <c r="T492" s="184">
        <v>17979</v>
      </c>
      <c r="U492" s="185">
        <v>18715</v>
      </c>
      <c r="V492" s="185">
        <v>19512</v>
      </c>
      <c r="W492" s="188">
        <v>20902</v>
      </c>
    </row>
    <row r="493" spans="1:23" ht="15" customHeight="1">
      <c r="A493" s="275"/>
      <c r="B493" s="276"/>
      <c r="C493" s="277" t="s">
        <v>2112</v>
      </c>
      <c r="D493" s="278">
        <v>0</v>
      </c>
      <c r="E493" s="278">
        <v>0</v>
      </c>
      <c r="F493" s="278">
        <v>0</v>
      </c>
      <c r="G493" s="278">
        <v>0</v>
      </c>
      <c r="H493" s="279">
        <v>0</v>
      </c>
      <c r="I493" s="279">
        <v>0</v>
      </c>
      <c r="J493" s="278">
        <v>6</v>
      </c>
      <c r="K493" s="278">
        <v>2</v>
      </c>
      <c r="L493" s="278">
        <v>0</v>
      </c>
      <c r="M493" s="278">
        <v>0</v>
      </c>
      <c r="N493" s="278">
        <v>0</v>
      </c>
      <c r="O493" s="278">
        <v>1</v>
      </c>
      <c r="P493" s="278">
        <v>0</v>
      </c>
      <c r="Q493" s="278">
        <v>0</v>
      </c>
      <c r="R493" s="278">
        <v>37</v>
      </c>
      <c r="S493" s="278">
        <v>4</v>
      </c>
      <c r="T493" s="278">
        <v>25</v>
      </c>
      <c r="U493" s="280">
        <v>23</v>
      </c>
      <c r="V493" s="280">
        <v>50</v>
      </c>
      <c r="W493" s="282">
        <v>45</v>
      </c>
    </row>
    <row r="494" spans="1:23" ht="15" customHeight="1">
      <c r="A494" s="292" t="s">
        <v>1982</v>
      </c>
      <c r="B494" s="293" t="s">
        <v>1983</v>
      </c>
      <c r="C494" s="294" t="s">
        <v>2108</v>
      </c>
      <c r="D494" s="186">
        <v>6105</v>
      </c>
      <c r="E494" s="186">
        <v>6215</v>
      </c>
      <c r="F494" s="186">
        <v>6317</v>
      </c>
      <c r="G494" s="186">
        <v>6459</v>
      </c>
      <c r="H494" s="273">
        <v>6454</v>
      </c>
      <c r="I494" s="273">
        <v>8320</v>
      </c>
      <c r="J494" s="186">
        <v>7984</v>
      </c>
      <c r="K494" s="186">
        <v>8162</v>
      </c>
      <c r="L494" s="186">
        <v>7801</v>
      </c>
      <c r="M494" s="186">
        <v>7324</v>
      </c>
      <c r="N494" s="186">
        <v>7218</v>
      </c>
      <c r="O494" s="186">
        <v>7528</v>
      </c>
      <c r="P494" s="186">
        <v>8260</v>
      </c>
      <c r="Q494" s="186">
        <v>8941</v>
      </c>
      <c r="R494" s="186">
        <v>9355</v>
      </c>
      <c r="S494" s="186">
        <v>9793</v>
      </c>
      <c r="T494" s="186">
        <v>9947</v>
      </c>
      <c r="U494" s="186">
        <v>10080</v>
      </c>
      <c r="V494" s="186">
        <v>9992</v>
      </c>
      <c r="W494" s="295">
        <v>9870</v>
      </c>
    </row>
    <row r="495" spans="1:23" ht="15" customHeight="1">
      <c r="A495" s="292"/>
      <c r="B495" s="293"/>
      <c r="C495" s="294" t="s">
        <v>2109</v>
      </c>
      <c r="D495" s="186">
        <v>2222</v>
      </c>
      <c r="E495" s="186">
        <v>2245</v>
      </c>
      <c r="F495" s="186">
        <v>2281</v>
      </c>
      <c r="G495" s="186">
        <v>2307</v>
      </c>
      <c r="H495" s="273">
        <v>0</v>
      </c>
      <c r="I495" s="273">
        <v>0</v>
      </c>
      <c r="J495" s="186">
        <v>2606</v>
      </c>
      <c r="K495" s="186">
        <v>2412</v>
      </c>
      <c r="L495" s="186">
        <v>2125</v>
      </c>
      <c r="M495" s="186">
        <v>1665</v>
      </c>
      <c r="N495" s="186">
        <v>1490</v>
      </c>
      <c r="O495" s="186">
        <v>1637</v>
      </c>
      <c r="P495" s="186">
        <v>1901</v>
      </c>
      <c r="Q495" s="186">
        <v>2101</v>
      </c>
      <c r="R495" s="186">
        <v>1975</v>
      </c>
      <c r="S495" s="186">
        <v>1870</v>
      </c>
      <c r="T495" s="186">
        <v>1737</v>
      </c>
      <c r="U495" s="186">
        <v>1695</v>
      </c>
      <c r="V495" s="186">
        <v>1581</v>
      </c>
      <c r="W495" s="295">
        <v>1490</v>
      </c>
    </row>
    <row r="496" spans="1:23" ht="15" customHeight="1">
      <c r="A496" s="292"/>
      <c r="B496" s="293"/>
      <c r="C496" s="294" t="s">
        <v>2110</v>
      </c>
      <c r="D496" s="186">
        <v>3199</v>
      </c>
      <c r="E496" s="186">
        <v>3301</v>
      </c>
      <c r="F496" s="186">
        <v>3568</v>
      </c>
      <c r="G496" s="186">
        <v>3709</v>
      </c>
      <c r="H496" s="273">
        <v>0</v>
      </c>
      <c r="I496" s="273">
        <v>0</v>
      </c>
      <c r="J496" s="186">
        <v>4851</v>
      </c>
      <c r="K496" s="186">
        <v>5158</v>
      </c>
      <c r="L496" s="186">
        <v>5053</v>
      </c>
      <c r="M496" s="186">
        <v>4938</v>
      </c>
      <c r="N496" s="186">
        <v>4841</v>
      </c>
      <c r="O496" s="186">
        <v>4902</v>
      </c>
      <c r="P496" s="186">
        <v>5270</v>
      </c>
      <c r="Q496" s="186">
        <v>5591</v>
      </c>
      <c r="R496" s="186">
        <v>6060</v>
      </c>
      <c r="S496" s="186">
        <v>6315</v>
      </c>
      <c r="T496" s="186">
        <v>6402</v>
      </c>
      <c r="U496" s="186">
        <v>6328</v>
      </c>
      <c r="V496" s="186">
        <v>6144</v>
      </c>
      <c r="W496" s="295">
        <v>5898</v>
      </c>
    </row>
    <row r="497" spans="1:23" ht="15" customHeight="1">
      <c r="A497" s="292"/>
      <c r="B497" s="293"/>
      <c r="C497" s="294" t="s">
        <v>2111</v>
      </c>
      <c r="D497" s="186">
        <v>684</v>
      </c>
      <c r="E497" s="186">
        <v>669</v>
      </c>
      <c r="F497" s="186">
        <v>468</v>
      </c>
      <c r="G497" s="186">
        <v>443</v>
      </c>
      <c r="H497" s="273">
        <v>0</v>
      </c>
      <c r="I497" s="273">
        <v>0</v>
      </c>
      <c r="J497" s="186">
        <v>527</v>
      </c>
      <c r="K497" s="186">
        <v>592</v>
      </c>
      <c r="L497" s="186">
        <v>623</v>
      </c>
      <c r="M497" s="186">
        <v>721</v>
      </c>
      <c r="N497" s="186">
        <v>887</v>
      </c>
      <c r="O497" s="186">
        <v>989</v>
      </c>
      <c r="P497" s="186">
        <v>1089</v>
      </c>
      <c r="Q497" s="186">
        <v>1249</v>
      </c>
      <c r="R497" s="186">
        <v>1320</v>
      </c>
      <c r="S497" s="186">
        <v>1608</v>
      </c>
      <c r="T497" s="186">
        <v>1807</v>
      </c>
      <c r="U497" s="186">
        <v>2037</v>
      </c>
      <c r="V497" s="186">
        <v>2233</v>
      </c>
      <c r="W497" s="295">
        <v>2471</v>
      </c>
    </row>
    <row r="498" spans="1:23" ht="15" customHeight="1">
      <c r="A498" s="296"/>
      <c r="B498" s="297"/>
      <c r="C498" s="298" t="s">
        <v>2112</v>
      </c>
      <c r="D498" s="299">
        <v>0</v>
      </c>
      <c r="E498" s="299">
        <v>0</v>
      </c>
      <c r="F498" s="299">
        <v>0</v>
      </c>
      <c r="G498" s="299">
        <v>0</v>
      </c>
      <c r="H498" s="279">
        <v>0</v>
      </c>
      <c r="I498" s="279">
        <v>0</v>
      </c>
      <c r="J498" s="299">
        <v>0</v>
      </c>
      <c r="K498" s="299">
        <v>0</v>
      </c>
      <c r="L498" s="299">
        <v>0</v>
      </c>
      <c r="M498" s="299">
        <v>0</v>
      </c>
      <c r="N498" s="299">
        <v>0</v>
      </c>
      <c r="O498" s="299">
        <v>0</v>
      </c>
      <c r="P498" s="299">
        <v>0</v>
      </c>
      <c r="Q498" s="299">
        <v>0</v>
      </c>
      <c r="R498" s="299">
        <v>0</v>
      </c>
      <c r="S498" s="299">
        <v>0</v>
      </c>
      <c r="T498" s="299">
        <v>1</v>
      </c>
      <c r="U498" s="299">
        <v>20</v>
      </c>
      <c r="V498" s="299">
        <v>34</v>
      </c>
      <c r="W498" s="300">
        <v>11</v>
      </c>
    </row>
    <row r="499" spans="1:23" ht="15" customHeight="1">
      <c r="A499" s="292" t="s">
        <v>1984</v>
      </c>
      <c r="B499" s="293" t="s">
        <v>1985</v>
      </c>
      <c r="C499" s="294" t="s">
        <v>2108</v>
      </c>
      <c r="D499" s="186">
        <v>17914</v>
      </c>
      <c r="E499" s="186">
        <v>18194</v>
      </c>
      <c r="F499" s="186">
        <v>18579</v>
      </c>
      <c r="G499" s="186">
        <v>18268</v>
      </c>
      <c r="H499" s="273">
        <v>18011</v>
      </c>
      <c r="I499" s="273">
        <v>22413</v>
      </c>
      <c r="J499" s="186">
        <v>22377</v>
      </c>
      <c r="K499" s="186">
        <v>22028</v>
      </c>
      <c r="L499" s="186">
        <v>20802</v>
      </c>
      <c r="M499" s="186">
        <v>19638</v>
      </c>
      <c r="N499" s="186">
        <v>18864</v>
      </c>
      <c r="O499" s="186">
        <v>18879</v>
      </c>
      <c r="P499" s="186">
        <v>18991</v>
      </c>
      <c r="Q499" s="186">
        <v>19203</v>
      </c>
      <c r="R499" s="186">
        <v>19096</v>
      </c>
      <c r="S499" s="186">
        <v>19021</v>
      </c>
      <c r="T499" s="186">
        <v>19299</v>
      </c>
      <c r="U499" s="186">
        <v>18933</v>
      </c>
      <c r="V499" s="186">
        <v>18378</v>
      </c>
      <c r="W499" s="295">
        <v>17800</v>
      </c>
    </row>
    <row r="500" spans="1:23" ht="15" customHeight="1">
      <c r="A500" s="292"/>
      <c r="B500" s="293"/>
      <c r="C500" s="294" t="s">
        <v>2109</v>
      </c>
      <c r="D500" s="186">
        <v>6503</v>
      </c>
      <c r="E500" s="186">
        <v>6633</v>
      </c>
      <c r="F500" s="186">
        <v>6667</v>
      </c>
      <c r="G500" s="186">
        <v>6758</v>
      </c>
      <c r="H500" s="273">
        <v>0</v>
      </c>
      <c r="I500" s="273">
        <v>0</v>
      </c>
      <c r="J500" s="186">
        <v>7594</v>
      </c>
      <c r="K500" s="186">
        <v>7176</v>
      </c>
      <c r="L500" s="186">
        <v>6187</v>
      </c>
      <c r="M500" s="186">
        <v>4956</v>
      </c>
      <c r="N500" s="186">
        <v>4116</v>
      </c>
      <c r="O500" s="186">
        <v>3989</v>
      </c>
      <c r="P500" s="186">
        <v>4031</v>
      </c>
      <c r="Q500" s="186">
        <v>4030</v>
      </c>
      <c r="R500" s="186">
        <v>3615</v>
      </c>
      <c r="S500" s="186">
        <v>3389</v>
      </c>
      <c r="T500" s="186">
        <v>3164</v>
      </c>
      <c r="U500" s="186">
        <v>2953</v>
      </c>
      <c r="V500" s="186">
        <v>2680</v>
      </c>
      <c r="W500" s="295">
        <v>2432</v>
      </c>
    </row>
    <row r="501" spans="1:23" ht="15" customHeight="1">
      <c r="A501" s="292"/>
      <c r="B501" s="293"/>
      <c r="C501" s="294" t="s">
        <v>2110</v>
      </c>
      <c r="D501" s="186">
        <v>9184</v>
      </c>
      <c r="E501" s="186">
        <v>9424</v>
      </c>
      <c r="F501" s="186">
        <v>10511</v>
      </c>
      <c r="G501" s="186">
        <v>10201</v>
      </c>
      <c r="H501" s="273">
        <v>0</v>
      </c>
      <c r="I501" s="273">
        <v>0</v>
      </c>
      <c r="J501" s="186">
        <v>13236</v>
      </c>
      <c r="K501" s="186">
        <v>13197</v>
      </c>
      <c r="L501" s="186">
        <v>12850</v>
      </c>
      <c r="M501" s="186">
        <v>12755</v>
      </c>
      <c r="N501" s="186">
        <v>12489</v>
      </c>
      <c r="O501" s="186">
        <v>12280</v>
      </c>
      <c r="P501" s="186">
        <v>12034</v>
      </c>
      <c r="Q501" s="186">
        <v>11935</v>
      </c>
      <c r="R501" s="186">
        <v>11804</v>
      </c>
      <c r="S501" s="186">
        <v>11535</v>
      </c>
      <c r="T501" s="186">
        <v>11407</v>
      </c>
      <c r="U501" s="186">
        <v>10988</v>
      </c>
      <c r="V501" s="186">
        <v>10477</v>
      </c>
      <c r="W501" s="295">
        <v>9740</v>
      </c>
    </row>
    <row r="502" spans="1:23" ht="15" customHeight="1">
      <c r="A502" s="292"/>
      <c r="B502" s="293"/>
      <c r="C502" s="294" t="s">
        <v>2111</v>
      </c>
      <c r="D502" s="186">
        <v>2227</v>
      </c>
      <c r="E502" s="186">
        <v>2137</v>
      </c>
      <c r="F502" s="186">
        <v>1401</v>
      </c>
      <c r="G502" s="186">
        <v>1309</v>
      </c>
      <c r="H502" s="273">
        <v>0</v>
      </c>
      <c r="I502" s="273">
        <v>0</v>
      </c>
      <c r="J502" s="186">
        <v>1547</v>
      </c>
      <c r="K502" s="186">
        <v>1655</v>
      </c>
      <c r="L502" s="186">
        <v>1765</v>
      </c>
      <c r="M502" s="186">
        <v>1927</v>
      </c>
      <c r="N502" s="186">
        <v>2259</v>
      </c>
      <c r="O502" s="186">
        <v>2610</v>
      </c>
      <c r="P502" s="186">
        <v>2926</v>
      </c>
      <c r="Q502" s="186">
        <v>3238</v>
      </c>
      <c r="R502" s="186">
        <v>3677</v>
      </c>
      <c r="S502" s="186">
        <v>4097</v>
      </c>
      <c r="T502" s="186">
        <v>4707</v>
      </c>
      <c r="U502" s="186">
        <v>4992</v>
      </c>
      <c r="V502" s="186">
        <v>5205</v>
      </c>
      <c r="W502" s="295">
        <v>5607</v>
      </c>
    </row>
    <row r="503" spans="1:23" ht="15" customHeight="1">
      <c r="A503" s="296"/>
      <c r="B503" s="297"/>
      <c r="C503" s="298" t="s">
        <v>2112</v>
      </c>
      <c r="D503" s="299">
        <v>0</v>
      </c>
      <c r="E503" s="299">
        <v>0</v>
      </c>
      <c r="F503" s="299">
        <v>0</v>
      </c>
      <c r="G503" s="299">
        <v>0</v>
      </c>
      <c r="H503" s="279">
        <v>0</v>
      </c>
      <c r="I503" s="279">
        <v>0</v>
      </c>
      <c r="J503" s="299">
        <v>0</v>
      </c>
      <c r="K503" s="299">
        <v>0</v>
      </c>
      <c r="L503" s="299">
        <v>0</v>
      </c>
      <c r="M503" s="299">
        <v>0</v>
      </c>
      <c r="N503" s="299">
        <v>0</v>
      </c>
      <c r="O503" s="299">
        <v>0</v>
      </c>
      <c r="P503" s="299">
        <v>0</v>
      </c>
      <c r="Q503" s="299">
        <v>0</v>
      </c>
      <c r="R503" s="299">
        <v>0</v>
      </c>
      <c r="S503" s="299">
        <v>0</v>
      </c>
      <c r="T503" s="299">
        <v>21</v>
      </c>
      <c r="U503" s="299">
        <v>0</v>
      </c>
      <c r="V503" s="299">
        <v>16</v>
      </c>
      <c r="W503" s="300">
        <v>21</v>
      </c>
    </row>
    <row r="504" spans="1:23" ht="15" customHeight="1">
      <c r="A504" s="292" t="s">
        <v>1986</v>
      </c>
      <c r="B504" s="293" t="s">
        <v>1987</v>
      </c>
      <c r="C504" s="294" t="s">
        <v>2108</v>
      </c>
      <c r="D504" s="186">
        <v>10372</v>
      </c>
      <c r="E504" s="186">
        <v>10216</v>
      </c>
      <c r="F504" s="186">
        <v>10205</v>
      </c>
      <c r="G504" s="186">
        <v>9511</v>
      </c>
      <c r="H504" s="273">
        <v>9500</v>
      </c>
      <c r="I504" s="273">
        <v>11443</v>
      </c>
      <c r="J504" s="186">
        <v>11515</v>
      </c>
      <c r="K504" s="186">
        <v>11059</v>
      </c>
      <c r="L504" s="186">
        <v>10270</v>
      </c>
      <c r="M504" s="186">
        <v>9222</v>
      </c>
      <c r="N504" s="186">
        <v>8673</v>
      </c>
      <c r="O504" s="186">
        <v>8350</v>
      </c>
      <c r="P504" s="186">
        <v>8253</v>
      </c>
      <c r="Q504" s="186">
        <v>8277</v>
      </c>
      <c r="R504" s="186">
        <v>8047</v>
      </c>
      <c r="S504" s="186">
        <v>7957</v>
      </c>
      <c r="T504" s="186">
        <v>7401</v>
      </c>
      <c r="U504" s="186">
        <v>6958</v>
      </c>
      <c r="V504" s="186">
        <v>6409</v>
      </c>
      <c r="W504" s="295">
        <v>6007</v>
      </c>
    </row>
    <row r="505" spans="1:23" ht="15" customHeight="1">
      <c r="A505" s="292"/>
      <c r="B505" s="293"/>
      <c r="C505" s="294" t="s">
        <v>2109</v>
      </c>
      <c r="D505" s="186">
        <v>3885</v>
      </c>
      <c r="E505" s="186">
        <v>3849</v>
      </c>
      <c r="F505" s="186">
        <v>3781</v>
      </c>
      <c r="G505" s="186">
        <v>3548</v>
      </c>
      <c r="H505" s="273">
        <v>0</v>
      </c>
      <c r="I505" s="273">
        <v>0</v>
      </c>
      <c r="J505" s="186">
        <v>3919</v>
      </c>
      <c r="K505" s="186">
        <v>3716</v>
      </c>
      <c r="L505" s="186">
        <v>3173</v>
      </c>
      <c r="M505" s="186">
        <v>2329</v>
      </c>
      <c r="N505" s="186">
        <v>1836</v>
      </c>
      <c r="O505" s="186">
        <v>1640</v>
      </c>
      <c r="P505" s="186">
        <v>1699</v>
      </c>
      <c r="Q505" s="186">
        <v>1729</v>
      </c>
      <c r="R505" s="186">
        <v>1603</v>
      </c>
      <c r="S505" s="186">
        <v>1412</v>
      </c>
      <c r="T505" s="186">
        <v>1176</v>
      </c>
      <c r="U505" s="186">
        <v>954</v>
      </c>
      <c r="V505" s="186">
        <v>818</v>
      </c>
      <c r="W505" s="295">
        <v>714</v>
      </c>
    </row>
    <row r="506" spans="1:23" ht="15" customHeight="1">
      <c r="A506" s="292"/>
      <c r="B506" s="293"/>
      <c r="C506" s="294" t="s">
        <v>2110</v>
      </c>
      <c r="D506" s="186">
        <v>5130</v>
      </c>
      <c r="E506" s="186">
        <v>5080</v>
      </c>
      <c r="F506" s="186">
        <v>5561</v>
      </c>
      <c r="G506" s="186">
        <v>5166</v>
      </c>
      <c r="H506" s="273">
        <v>0</v>
      </c>
      <c r="I506" s="273">
        <v>0</v>
      </c>
      <c r="J506" s="186">
        <v>6689</v>
      </c>
      <c r="K506" s="186">
        <v>6381</v>
      </c>
      <c r="L506" s="186">
        <v>6080</v>
      </c>
      <c r="M506" s="186">
        <v>5791</v>
      </c>
      <c r="N506" s="186">
        <v>5602</v>
      </c>
      <c r="O506" s="186">
        <v>5392</v>
      </c>
      <c r="P506" s="186">
        <v>5138</v>
      </c>
      <c r="Q506" s="186">
        <v>5067</v>
      </c>
      <c r="R506" s="186">
        <v>4769</v>
      </c>
      <c r="S506" s="186">
        <v>4593</v>
      </c>
      <c r="T506" s="186">
        <v>4184</v>
      </c>
      <c r="U506" s="186">
        <v>3985</v>
      </c>
      <c r="V506" s="186">
        <v>3582</v>
      </c>
      <c r="W506" s="295">
        <v>3105</v>
      </c>
    </row>
    <row r="507" spans="1:23" ht="15" customHeight="1">
      <c r="A507" s="292"/>
      <c r="B507" s="293"/>
      <c r="C507" s="294" t="s">
        <v>2111</v>
      </c>
      <c r="D507" s="186">
        <v>1357</v>
      </c>
      <c r="E507" s="186">
        <v>1287</v>
      </c>
      <c r="F507" s="186">
        <v>863</v>
      </c>
      <c r="G507" s="186">
        <v>797</v>
      </c>
      <c r="H507" s="273">
        <v>0</v>
      </c>
      <c r="I507" s="273">
        <v>0</v>
      </c>
      <c r="J507" s="186">
        <v>906</v>
      </c>
      <c r="K507" s="186">
        <v>961</v>
      </c>
      <c r="L507" s="186">
        <v>1017</v>
      </c>
      <c r="M507" s="186">
        <v>1102</v>
      </c>
      <c r="N507" s="186">
        <v>1235</v>
      </c>
      <c r="O507" s="186">
        <v>1318</v>
      </c>
      <c r="P507" s="186">
        <v>1416</v>
      </c>
      <c r="Q507" s="186">
        <v>1481</v>
      </c>
      <c r="R507" s="186">
        <v>1675</v>
      </c>
      <c r="S507" s="186">
        <v>1952</v>
      </c>
      <c r="T507" s="186">
        <v>2041</v>
      </c>
      <c r="U507" s="186">
        <v>2019</v>
      </c>
      <c r="V507" s="186">
        <v>2009</v>
      </c>
      <c r="W507" s="295">
        <v>2188</v>
      </c>
    </row>
    <row r="508" spans="1:23" ht="15" customHeight="1">
      <c r="A508" s="296"/>
      <c r="B508" s="297"/>
      <c r="C508" s="298" t="s">
        <v>2112</v>
      </c>
      <c r="D508" s="299">
        <v>0</v>
      </c>
      <c r="E508" s="299">
        <v>0</v>
      </c>
      <c r="F508" s="299">
        <v>0</v>
      </c>
      <c r="G508" s="299">
        <v>0</v>
      </c>
      <c r="H508" s="279">
        <v>0</v>
      </c>
      <c r="I508" s="279">
        <v>0</v>
      </c>
      <c r="J508" s="299">
        <v>1</v>
      </c>
      <c r="K508" s="299">
        <v>1</v>
      </c>
      <c r="L508" s="299">
        <v>0</v>
      </c>
      <c r="M508" s="299">
        <v>0</v>
      </c>
      <c r="N508" s="299">
        <v>0</v>
      </c>
      <c r="O508" s="299">
        <v>0</v>
      </c>
      <c r="P508" s="299">
        <v>0</v>
      </c>
      <c r="Q508" s="299">
        <v>0</v>
      </c>
      <c r="R508" s="299">
        <v>0</v>
      </c>
      <c r="S508" s="299">
        <v>0</v>
      </c>
      <c r="T508" s="299">
        <v>0</v>
      </c>
      <c r="U508" s="299">
        <v>0</v>
      </c>
      <c r="V508" s="299">
        <v>0</v>
      </c>
      <c r="W508" s="300">
        <v>0</v>
      </c>
    </row>
    <row r="509" spans="1:23" ht="15" customHeight="1">
      <c r="A509" s="292" t="s">
        <v>1988</v>
      </c>
      <c r="B509" s="293" t="s">
        <v>1989</v>
      </c>
      <c r="C509" s="294" t="s">
        <v>2108</v>
      </c>
      <c r="D509" s="186">
        <v>13542</v>
      </c>
      <c r="E509" s="186">
        <v>13502</v>
      </c>
      <c r="F509" s="186">
        <v>13565</v>
      </c>
      <c r="G509" s="186">
        <v>13260</v>
      </c>
      <c r="H509" s="273">
        <v>13067</v>
      </c>
      <c r="I509" s="273">
        <v>16658</v>
      </c>
      <c r="J509" s="186">
        <v>16238</v>
      </c>
      <c r="K509" s="186">
        <v>15793</v>
      </c>
      <c r="L509" s="186">
        <v>15019</v>
      </c>
      <c r="M509" s="186">
        <v>14018</v>
      </c>
      <c r="N509" s="186">
        <v>13246</v>
      </c>
      <c r="O509" s="186">
        <v>13218</v>
      </c>
      <c r="P509" s="186">
        <v>13154</v>
      </c>
      <c r="Q509" s="186">
        <v>13251</v>
      </c>
      <c r="R509" s="186">
        <v>13082</v>
      </c>
      <c r="S509" s="186">
        <v>12963</v>
      </c>
      <c r="T509" s="186">
        <v>12390</v>
      </c>
      <c r="U509" s="186">
        <v>11913</v>
      </c>
      <c r="V509" s="186">
        <v>11502</v>
      </c>
      <c r="W509" s="295">
        <v>10903</v>
      </c>
    </row>
    <row r="510" spans="1:23" ht="15" customHeight="1">
      <c r="A510" s="292"/>
      <c r="B510" s="293"/>
      <c r="C510" s="294" t="s">
        <v>2109</v>
      </c>
      <c r="D510" s="186">
        <v>5020</v>
      </c>
      <c r="E510" s="186">
        <v>5148</v>
      </c>
      <c r="F510" s="186">
        <v>5163</v>
      </c>
      <c r="G510" s="186">
        <v>5028</v>
      </c>
      <c r="H510" s="273">
        <v>0</v>
      </c>
      <c r="I510" s="273">
        <v>0</v>
      </c>
      <c r="J510" s="186">
        <v>5593</v>
      </c>
      <c r="K510" s="186">
        <v>5231</v>
      </c>
      <c r="L510" s="186">
        <v>4648</v>
      </c>
      <c r="M510" s="186">
        <v>3711</v>
      </c>
      <c r="N510" s="186">
        <v>2905</v>
      </c>
      <c r="O510" s="186">
        <v>2596</v>
      </c>
      <c r="P510" s="186">
        <v>2634</v>
      </c>
      <c r="Q510" s="186">
        <v>2648</v>
      </c>
      <c r="R510" s="186">
        <v>2507</v>
      </c>
      <c r="S510" s="186">
        <v>2255</v>
      </c>
      <c r="T510" s="186">
        <v>1876</v>
      </c>
      <c r="U510" s="186">
        <v>1586</v>
      </c>
      <c r="V510" s="186">
        <v>1453</v>
      </c>
      <c r="W510" s="295">
        <v>1389</v>
      </c>
    </row>
    <row r="511" spans="1:23" ht="15" customHeight="1">
      <c r="A511" s="292"/>
      <c r="B511" s="293"/>
      <c r="C511" s="294" t="s">
        <v>2110</v>
      </c>
      <c r="D511" s="186">
        <v>6904</v>
      </c>
      <c r="E511" s="186">
        <v>6766</v>
      </c>
      <c r="F511" s="186">
        <v>7405</v>
      </c>
      <c r="G511" s="186">
        <v>7282</v>
      </c>
      <c r="H511" s="273">
        <v>0</v>
      </c>
      <c r="I511" s="273">
        <v>0</v>
      </c>
      <c r="J511" s="186">
        <v>9566</v>
      </c>
      <c r="K511" s="186">
        <v>9367</v>
      </c>
      <c r="L511" s="186">
        <v>9092</v>
      </c>
      <c r="M511" s="186">
        <v>8887</v>
      </c>
      <c r="N511" s="186">
        <v>8746</v>
      </c>
      <c r="O511" s="186">
        <v>8807</v>
      </c>
      <c r="P511" s="186">
        <v>8483</v>
      </c>
      <c r="Q511" s="186">
        <v>8361</v>
      </c>
      <c r="R511" s="186">
        <v>7961</v>
      </c>
      <c r="S511" s="186">
        <v>7619</v>
      </c>
      <c r="T511" s="186">
        <v>7130</v>
      </c>
      <c r="U511" s="186">
        <v>6878</v>
      </c>
      <c r="V511" s="186">
        <v>6502</v>
      </c>
      <c r="W511" s="295">
        <v>5807</v>
      </c>
    </row>
    <row r="512" spans="1:23" ht="15" customHeight="1">
      <c r="A512" s="292"/>
      <c r="B512" s="293"/>
      <c r="C512" s="294" t="s">
        <v>2111</v>
      </c>
      <c r="D512" s="186">
        <v>1618</v>
      </c>
      <c r="E512" s="186">
        <v>1588</v>
      </c>
      <c r="F512" s="186">
        <v>997</v>
      </c>
      <c r="G512" s="186">
        <v>950</v>
      </c>
      <c r="H512" s="273">
        <v>0</v>
      </c>
      <c r="I512" s="273">
        <v>0</v>
      </c>
      <c r="J512" s="186">
        <v>1076</v>
      </c>
      <c r="K512" s="186">
        <v>1194</v>
      </c>
      <c r="L512" s="186">
        <v>1279</v>
      </c>
      <c r="M512" s="186">
        <v>1420</v>
      </c>
      <c r="N512" s="186">
        <v>1595</v>
      </c>
      <c r="O512" s="186">
        <v>1815</v>
      </c>
      <c r="P512" s="186">
        <v>2037</v>
      </c>
      <c r="Q512" s="186">
        <v>2242</v>
      </c>
      <c r="R512" s="186">
        <v>2613</v>
      </c>
      <c r="S512" s="186">
        <v>3089</v>
      </c>
      <c r="T512" s="186">
        <v>3384</v>
      </c>
      <c r="U512" s="186">
        <v>3449</v>
      </c>
      <c r="V512" s="186">
        <v>3547</v>
      </c>
      <c r="W512" s="295">
        <v>3703</v>
      </c>
    </row>
    <row r="513" spans="1:23" ht="15" customHeight="1">
      <c r="A513" s="296"/>
      <c r="B513" s="297"/>
      <c r="C513" s="298" t="s">
        <v>2112</v>
      </c>
      <c r="D513" s="299">
        <v>0</v>
      </c>
      <c r="E513" s="299">
        <v>0</v>
      </c>
      <c r="F513" s="299">
        <v>0</v>
      </c>
      <c r="G513" s="299">
        <v>0</v>
      </c>
      <c r="H513" s="279">
        <v>0</v>
      </c>
      <c r="I513" s="279">
        <v>0</v>
      </c>
      <c r="J513" s="299">
        <v>3</v>
      </c>
      <c r="K513" s="299">
        <v>1</v>
      </c>
      <c r="L513" s="299">
        <v>0</v>
      </c>
      <c r="M513" s="299">
        <v>0</v>
      </c>
      <c r="N513" s="299">
        <v>0</v>
      </c>
      <c r="O513" s="299">
        <v>0</v>
      </c>
      <c r="P513" s="299">
        <v>0</v>
      </c>
      <c r="Q513" s="299">
        <v>0</v>
      </c>
      <c r="R513" s="299">
        <v>1</v>
      </c>
      <c r="S513" s="299">
        <v>0</v>
      </c>
      <c r="T513" s="299">
        <v>0</v>
      </c>
      <c r="U513" s="299">
        <v>0</v>
      </c>
      <c r="V513" s="299">
        <v>0</v>
      </c>
      <c r="W513" s="300">
        <v>4</v>
      </c>
    </row>
    <row r="514" spans="1:23" ht="15" customHeight="1">
      <c r="A514" s="292" t="s">
        <v>1990</v>
      </c>
      <c r="B514" s="293" t="s">
        <v>1991</v>
      </c>
      <c r="C514" s="294" t="s">
        <v>2108</v>
      </c>
      <c r="D514" s="186">
        <v>13459</v>
      </c>
      <c r="E514" s="186">
        <v>13200</v>
      </c>
      <c r="F514" s="186">
        <v>13079</v>
      </c>
      <c r="G514" s="186">
        <v>12710</v>
      </c>
      <c r="H514" s="273">
        <v>12924</v>
      </c>
      <c r="I514" s="273">
        <v>16579</v>
      </c>
      <c r="J514" s="186">
        <v>16847</v>
      </c>
      <c r="K514" s="186">
        <v>16677</v>
      </c>
      <c r="L514" s="186">
        <v>16027</v>
      </c>
      <c r="M514" s="186">
        <v>14952</v>
      </c>
      <c r="N514" s="186">
        <v>14274</v>
      </c>
      <c r="O514" s="186">
        <v>14376</v>
      </c>
      <c r="P514" s="186">
        <v>14265</v>
      </c>
      <c r="Q514" s="186">
        <v>14245</v>
      </c>
      <c r="R514" s="186">
        <v>13971</v>
      </c>
      <c r="S514" s="186">
        <v>13984</v>
      </c>
      <c r="T514" s="186">
        <v>13653</v>
      </c>
      <c r="U514" s="186">
        <v>12903</v>
      </c>
      <c r="V514" s="186">
        <v>12042</v>
      </c>
      <c r="W514" s="295">
        <v>11343</v>
      </c>
    </row>
    <row r="515" spans="1:23" ht="15" customHeight="1">
      <c r="A515" s="292"/>
      <c r="B515" s="293"/>
      <c r="C515" s="294" t="s">
        <v>2109</v>
      </c>
      <c r="D515" s="186">
        <v>4883</v>
      </c>
      <c r="E515" s="186">
        <v>4851</v>
      </c>
      <c r="F515" s="186">
        <v>4823</v>
      </c>
      <c r="G515" s="186">
        <v>4791</v>
      </c>
      <c r="H515" s="273">
        <v>0</v>
      </c>
      <c r="I515" s="273">
        <v>0</v>
      </c>
      <c r="J515" s="186">
        <v>5732</v>
      </c>
      <c r="K515" s="186">
        <v>5471</v>
      </c>
      <c r="L515" s="186">
        <v>4848</v>
      </c>
      <c r="M515" s="186">
        <v>3918</v>
      </c>
      <c r="N515" s="186">
        <v>3278</v>
      </c>
      <c r="O515" s="186">
        <v>3063</v>
      </c>
      <c r="P515" s="186">
        <v>3001</v>
      </c>
      <c r="Q515" s="186">
        <v>2935</v>
      </c>
      <c r="R515" s="186">
        <v>2580</v>
      </c>
      <c r="S515" s="186">
        <v>2305</v>
      </c>
      <c r="T515" s="186">
        <v>2105</v>
      </c>
      <c r="U515" s="186">
        <v>1836</v>
      </c>
      <c r="V515" s="186">
        <v>1576</v>
      </c>
      <c r="W515" s="295">
        <v>1261</v>
      </c>
    </row>
    <row r="516" spans="1:23" ht="15" customHeight="1">
      <c r="A516" s="292"/>
      <c r="B516" s="293"/>
      <c r="C516" s="294" t="s">
        <v>2110</v>
      </c>
      <c r="D516" s="186">
        <v>7043</v>
      </c>
      <c r="E516" s="186">
        <v>6824</v>
      </c>
      <c r="F516" s="186">
        <v>7260</v>
      </c>
      <c r="G516" s="186">
        <v>6949</v>
      </c>
      <c r="H516" s="273">
        <v>0</v>
      </c>
      <c r="I516" s="273">
        <v>0</v>
      </c>
      <c r="J516" s="186">
        <v>10003</v>
      </c>
      <c r="K516" s="186">
        <v>9980</v>
      </c>
      <c r="L516" s="186">
        <v>9849</v>
      </c>
      <c r="M516" s="186">
        <v>9611</v>
      </c>
      <c r="N516" s="186">
        <v>9337</v>
      </c>
      <c r="O516" s="186">
        <v>9375</v>
      </c>
      <c r="P516" s="186">
        <v>9144</v>
      </c>
      <c r="Q516" s="186">
        <v>9024</v>
      </c>
      <c r="R516" s="186">
        <v>8719</v>
      </c>
      <c r="S516" s="186">
        <v>8556</v>
      </c>
      <c r="T516" s="186">
        <v>8080</v>
      </c>
      <c r="U516" s="186">
        <v>7471</v>
      </c>
      <c r="V516" s="186">
        <v>6787</v>
      </c>
      <c r="W516" s="295">
        <v>6127</v>
      </c>
    </row>
    <row r="517" spans="1:23" ht="15" customHeight="1">
      <c r="A517" s="292"/>
      <c r="B517" s="293"/>
      <c r="C517" s="294" t="s">
        <v>2111</v>
      </c>
      <c r="D517" s="186">
        <v>1533</v>
      </c>
      <c r="E517" s="186">
        <v>1525</v>
      </c>
      <c r="F517" s="186">
        <v>996</v>
      </c>
      <c r="G517" s="186">
        <v>970</v>
      </c>
      <c r="H517" s="273">
        <v>0</v>
      </c>
      <c r="I517" s="273">
        <v>0</v>
      </c>
      <c r="J517" s="186">
        <v>1111</v>
      </c>
      <c r="K517" s="186">
        <v>1226</v>
      </c>
      <c r="L517" s="186">
        <v>1330</v>
      </c>
      <c r="M517" s="186">
        <v>1423</v>
      </c>
      <c r="N517" s="186">
        <v>1659</v>
      </c>
      <c r="O517" s="186">
        <v>1937</v>
      </c>
      <c r="P517" s="186">
        <v>2120</v>
      </c>
      <c r="Q517" s="186">
        <v>2286</v>
      </c>
      <c r="R517" s="186">
        <v>2646</v>
      </c>
      <c r="S517" s="186">
        <v>3123</v>
      </c>
      <c r="T517" s="186">
        <v>3468</v>
      </c>
      <c r="U517" s="186">
        <v>3595</v>
      </c>
      <c r="V517" s="186">
        <v>3679</v>
      </c>
      <c r="W517" s="295">
        <v>3947</v>
      </c>
    </row>
    <row r="518" spans="1:23" ht="15" customHeight="1">
      <c r="A518" s="296"/>
      <c r="B518" s="297"/>
      <c r="C518" s="298" t="s">
        <v>2112</v>
      </c>
      <c r="D518" s="299">
        <v>0</v>
      </c>
      <c r="E518" s="299">
        <v>0</v>
      </c>
      <c r="F518" s="299">
        <v>0</v>
      </c>
      <c r="G518" s="299">
        <v>0</v>
      </c>
      <c r="H518" s="279">
        <v>0</v>
      </c>
      <c r="I518" s="279">
        <v>0</v>
      </c>
      <c r="J518" s="299">
        <v>1</v>
      </c>
      <c r="K518" s="299">
        <v>0</v>
      </c>
      <c r="L518" s="299">
        <v>0</v>
      </c>
      <c r="M518" s="299">
        <v>0</v>
      </c>
      <c r="N518" s="299">
        <v>0</v>
      </c>
      <c r="O518" s="299">
        <v>1</v>
      </c>
      <c r="P518" s="299">
        <v>0</v>
      </c>
      <c r="Q518" s="299">
        <v>0</v>
      </c>
      <c r="R518" s="299">
        <v>26</v>
      </c>
      <c r="S518" s="299">
        <v>0</v>
      </c>
      <c r="T518" s="299">
        <v>0</v>
      </c>
      <c r="U518" s="299">
        <v>1</v>
      </c>
      <c r="V518" s="299">
        <v>0</v>
      </c>
      <c r="W518" s="300">
        <v>8</v>
      </c>
    </row>
    <row r="519" spans="1:23" ht="15" customHeight="1">
      <c r="A519" s="292" t="s">
        <v>1992</v>
      </c>
      <c r="B519" s="293" t="s">
        <v>1993</v>
      </c>
      <c r="C519" s="294" t="s">
        <v>2108</v>
      </c>
      <c r="D519" s="186">
        <v>9969</v>
      </c>
      <c r="E519" s="186">
        <v>10173</v>
      </c>
      <c r="F519" s="186">
        <v>10541</v>
      </c>
      <c r="G519" s="186">
        <v>10286</v>
      </c>
      <c r="H519" s="273">
        <v>10320</v>
      </c>
      <c r="I519" s="273">
        <v>12569</v>
      </c>
      <c r="J519" s="186">
        <v>12638</v>
      </c>
      <c r="K519" s="186">
        <v>12244</v>
      </c>
      <c r="L519" s="186">
        <v>11729</v>
      </c>
      <c r="M519" s="186">
        <v>10723</v>
      </c>
      <c r="N519" s="186">
        <v>10166</v>
      </c>
      <c r="O519" s="186">
        <v>10050</v>
      </c>
      <c r="P519" s="186">
        <v>10059</v>
      </c>
      <c r="Q519" s="186">
        <v>10186</v>
      </c>
      <c r="R519" s="186">
        <v>10108</v>
      </c>
      <c r="S519" s="186">
        <v>10270</v>
      </c>
      <c r="T519" s="186">
        <v>10172</v>
      </c>
      <c r="U519" s="186">
        <v>10023</v>
      </c>
      <c r="V519" s="186">
        <v>9434</v>
      </c>
      <c r="W519" s="295">
        <v>8737</v>
      </c>
    </row>
    <row r="520" spans="1:23" ht="15" customHeight="1">
      <c r="A520" s="292"/>
      <c r="B520" s="293"/>
      <c r="C520" s="294" t="s">
        <v>2109</v>
      </c>
      <c r="D520" s="186">
        <v>3500</v>
      </c>
      <c r="E520" s="186">
        <v>3722</v>
      </c>
      <c r="F520" s="186">
        <v>3941</v>
      </c>
      <c r="G520" s="186">
        <v>3935</v>
      </c>
      <c r="H520" s="273">
        <v>0</v>
      </c>
      <c r="I520" s="273">
        <v>0</v>
      </c>
      <c r="J520" s="186">
        <v>4423</v>
      </c>
      <c r="K520" s="186">
        <v>4089</v>
      </c>
      <c r="L520" s="186">
        <v>3660</v>
      </c>
      <c r="M520" s="186">
        <v>2736</v>
      </c>
      <c r="N520" s="186">
        <v>2229</v>
      </c>
      <c r="O520" s="186">
        <v>2117</v>
      </c>
      <c r="P520" s="186">
        <v>2118</v>
      </c>
      <c r="Q520" s="186">
        <v>2085</v>
      </c>
      <c r="R520" s="186">
        <v>1834</v>
      </c>
      <c r="S520" s="186">
        <v>1698</v>
      </c>
      <c r="T520" s="186">
        <v>1638</v>
      </c>
      <c r="U520" s="186">
        <v>1574</v>
      </c>
      <c r="V520" s="186">
        <v>1319</v>
      </c>
      <c r="W520" s="295">
        <v>1066</v>
      </c>
    </row>
    <row r="521" spans="1:23" ht="15" customHeight="1">
      <c r="A521" s="292"/>
      <c r="B521" s="293"/>
      <c r="C521" s="294" t="s">
        <v>2110</v>
      </c>
      <c r="D521" s="186">
        <v>5218</v>
      </c>
      <c r="E521" s="186">
        <v>5250</v>
      </c>
      <c r="F521" s="186">
        <v>5806</v>
      </c>
      <c r="G521" s="186">
        <v>5625</v>
      </c>
      <c r="H521" s="273">
        <v>0</v>
      </c>
      <c r="I521" s="273">
        <v>0</v>
      </c>
      <c r="J521" s="186">
        <v>7413</v>
      </c>
      <c r="K521" s="186">
        <v>7266</v>
      </c>
      <c r="L521" s="186">
        <v>7102</v>
      </c>
      <c r="M521" s="186">
        <v>6919</v>
      </c>
      <c r="N521" s="186">
        <v>6763</v>
      </c>
      <c r="O521" s="186">
        <v>6585</v>
      </c>
      <c r="P521" s="186">
        <v>6342</v>
      </c>
      <c r="Q521" s="186">
        <v>6344</v>
      </c>
      <c r="R521" s="186">
        <v>6226</v>
      </c>
      <c r="S521" s="186">
        <v>6215</v>
      </c>
      <c r="T521" s="186">
        <v>5959</v>
      </c>
      <c r="U521" s="186">
        <v>5824</v>
      </c>
      <c r="V521" s="186">
        <v>5276</v>
      </c>
      <c r="W521" s="295">
        <v>4684</v>
      </c>
    </row>
    <row r="522" spans="1:23" ht="15" customHeight="1">
      <c r="A522" s="292"/>
      <c r="B522" s="293"/>
      <c r="C522" s="294" t="s">
        <v>2111</v>
      </c>
      <c r="D522" s="186">
        <v>1251</v>
      </c>
      <c r="E522" s="186">
        <v>1201</v>
      </c>
      <c r="F522" s="186">
        <v>794</v>
      </c>
      <c r="G522" s="186">
        <v>726</v>
      </c>
      <c r="H522" s="273">
        <v>0</v>
      </c>
      <c r="I522" s="273">
        <v>0</v>
      </c>
      <c r="J522" s="186">
        <v>801</v>
      </c>
      <c r="K522" s="186">
        <v>889</v>
      </c>
      <c r="L522" s="186">
        <v>967</v>
      </c>
      <c r="M522" s="186">
        <v>1068</v>
      </c>
      <c r="N522" s="186">
        <v>1174</v>
      </c>
      <c r="O522" s="186">
        <v>1348</v>
      </c>
      <c r="P522" s="186">
        <v>1599</v>
      </c>
      <c r="Q522" s="186">
        <v>1757</v>
      </c>
      <c r="R522" s="186">
        <v>2038</v>
      </c>
      <c r="S522" s="186">
        <v>2353</v>
      </c>
      <c r="T522" s="186">
        <v>2572</v>
      </c>
      <c r="U522" s="186">
        <v>2623</v>
      </c>
      <c r="V522" s="186">
        <v>2839</v>
      </c>
      <c r="W522" s="295">
        <v>2986</v>
      </c>
    </row>
    <row r="523" spans="1:23" ht="15" customHeight="1">
      <c r="A523" s="296"/>
      <c r="B523" s="297"/>
      <c r="C523" s="298" t="s">
        <v>2112</v>
      </c>
      <c r="D523" s="299">
        <v>0</v>
      </c>
      <c r="E523" s="299">
        <v>0</v>
      </c>
      <c r="F523" s="299">
        <v>0</v>
      </c>
      <c r="G523" s="299">
        <v>0</v>
      </c>
      <c r="H523" s="279">
        <v>0</v>
      </c>
      <c r="I523" s="279">
        <v>0</v>
      </c>
      <c r="J523" s="299">
        <v>1</v>
      </c>
      <c r="K523" s="299">
        <v>0</v>
      </c>
      <c r="L523" s="299">
        <v>0</v>
      </c>
      <c r="M523" s="299">
        <v>0</v>
      </c>
      <c r="N523" s="299">
        <v>0</v>
      </c>
      <c r="O523" s="299">
        <v>0</v>
      </c>
      <c r="P523" s="299">
        <v>0</v>
      </c>
      <c r="Q523" s="299">
        <v>0</v>
      </c>
      <c r="R523" s="299">
        <v>10</v>
      </c>
      <c r="S523" s="299">
        <v>4</v>
      </c>
      <c r="T523" s="299">
        <v>3</v>
      </c>
      <c r="U523" s="299">
        <v>2</v>
      </c>
      <c r="V523" s="299">
        <v>0</v>
      </c>
      <c r="W523" s="300">
        <v>1</v>
      </c>
    </row>
    <row r="524" spans="1:23" ht="15" customHeight="1">
      <c r="A524" s="206" t="s">
        <v>1994</v>
      </c>
      <c r="B524" s="195"/>
      <c r="C524" s="272"/>
      <c r="H524" s="287"/>
      <c r="I524" s="287"/>
      <c r="U524" s="288"/>
      <c r="V524" s="288"/>
      <c r="W524" s="195"/>
    </row>
    <row r="525" spans="1:23" ht="15" customHeight="1">
      <c r="A525" s="182" t="s">
        <v>1995</v>
      </c>
      <c r="B525" s="183" t="s">
        <v>1761</v>
      </c>
      <c r="C525" s="272" t="s">
        <v>2108</v>
      </c>
      <c r="D525" s="184">
        <v>59029</v>
      </c>
      <c r="E525" s="184">
        <v>61093</v>
      </c>
      <c r="F525" s="184">
        <v>59592</v>
      </c>
      <c r="G525" s="184">
        <v>59815</v>
      </c>
      <c r="H525" s="273">
        <v>56906</v>
      </c>
      <c r="I525" s="273">
        <v>69463</v>
      </c>
      <c r="J525" s="184">
        <v>69825</v>
      </c>
      <c r="K525" s="184">
        <v>66148</v>
      </c>
      <c r="L525" s="184">
        <v>62632</v>
      </c>
      <c r="M525" s="184">
        <v>58974</v>
      </c>
      <c r="N525" s="184">
        <v>56171</v>
      </c>
      <c r="O525" s="184">
        <v>55022</v>
      </c>
      <c r="P525" s="184">
        <v>54826</v>
      </c>
      <c r="Q525" s="184">
        <v>55048</v>
      </c>
      <c r="R525" s="184">
        <v>54049</v>
      </c>
      <c r="S525" s="184">
        <v>52839</v>
      </c>
      <c r="T525" s="184">
        <v>52248</v>
      </c>
      <c r="U525" s="185">
        <v>50030</v>
      </c>
      <c r="V525" s="185">
        <v>47254</v>
      </c>
      <c r="W525" s="188">
        <v>44258</v>
      </c>
    </row>
    <row r="526" spans="1:23" ht="15" customHeight="1">
      <c r="A526" s="182"/>
      <c r="B526" s="183"/>
      <c r="C526" s="272" t="s">
        <v>2109</v>
      </c>
      <c r="D526" s="184">
        <v>21346</v>
      </c>
      <c r="E526" s="184">
        <v>21424</v>
      </c>
      <c r="F526" s="184">
        <v>20744</v>
      </c>
      <c r="G526" s="184">
        <v>20983</v>
      </c>
      <c r="H526" s="273">
        <v>0</v>
      </c>
      <c r="I526" s="273">
        <v>0</v>
      </c>
      <c r="J526" s="184">
        <v>23243</v>
      </c>
      <c r="K526" s="184">
        <v>21744</v>
      </c>
      <c r="L526" s="184">
        <v>18610</v>
      </c>
      <c r="M526" s="184">
        <v>13940</v>
      </c>
      <c r="N526" s="184">
        <v>11827</v>
      </c>
      <c r="O526" s="184">
        <v>11614</v>
      </c>
      <c r="P526" s="184">
        <v>11485</v>
      </c>
      <c r="Q526" s="184">
        <v>11063</v>
      </c>
      <c r="R526" s="184">
        <v>9707</v>
      </c>
      <c r="S526" s="184">
        <v>8454</v>
      </c>
      <c r="T526" s="184">
        <v>7632</v>
      </c>
      <c r="U526" s="185">
        <v>6923</v>
      </c>
      <c r="V526" s="185">
        <v>6109</v>
      </c>
      <c r="W526" s="188">
        <v>5168</v>
      </c>
    </row>
    <row r="527" spans="1:23" ht="15" customHeight="1">
      <c r="A527" s="182"/>
      <c r="B527" s="183"/>
      <c r="C527" s="272" t="s">
        <v>2110</v>
      </c>
      <c r="D527" s="184">
        <v>31653</v>
      </c>
      <c r="E527" s="184">
        <v>33625</v>
      </c>
      <c r="F527" s="184">
        <v>34723</v>
      </c>
      <c r="G527" s="184">
        <v>34828</v>
      </c>
      <c r="H527" s="273">
        <v>0</v>
      </c>
      <c r="I527" s="273">
        <v>0</v>
      </c>
      <c r="J527" s="184">
        <v>41587</v>
      </c>
      <c r="K527" s="184">
        <v>39079</v>
      </c>
      <c r="L527" s="184">
        <v>38560</v>
      </c>
      <c r="M527" s="184">
        <v>39079</v>
      </c>
      <c r="N527" s="184">
        <v>37688</v>
      </c>
      <c r="O527" s="184">
        <v>35861</v>
      </c>
      <c r="P527" s="184">
        <v>35070</v>
      </c>
      <c r="Q527" s="184">
        <v>35116</v>
      </c>
      <c r="R527" s="184">
        <v>34544</v>
      </c>
      <c r="S527" s="184">
        <v>33268</v>
      </c>
      <c r="T527" s="184">
        <v>32227</v>
      </c>
      <c r="U527" s="185">
        <v>30240</v>
      </c>
      <c r="V527" s="185">
        <v>27608</v>
      </c>
      <c r="W527" s="188">
        <v>24238</v>
      </c>
    </row>
    <row r="528" spans="1:23" ht="15" customHeight="1">
      <c r="A528" s="182"/>
      <c r="B528" s="183"/>
      <c r="C528" s="272" t="s">
        <v>2111</v>
      </c>
      <c r="D528" s="184">
        <v>6030</v>
      </c>
      <c r="E528" s="184">
        <v>6044</v>
      </c>
      <c r="F528" s="184">
        <v>4125</v>
      </c>
      <c r="G528" s="184">
        <v>4004</v>
      </c>
      <c r="H528" s="273">
        <v>0</v>
      </c>
      <c r="I528" s="273">
        <v>0</v>
      </c>
      <c r="J528" s="184">
        <v>4991</v>
      </c>
      <c r="K528" s="184">
        <v>5324</v>
      </c>
      <c r="L528" s="184">
        <v>5462</v>
      </c>
      <c r="M528" s="184">
        <v>5955</v>
      </c>
      <c r="N528" s="184">
        <v>6656</v>
      </c>
      <c r="O528" s="184">
        <v>7541</v>
      </c>
      <c r="P528" s="184">
        <v>8271</v>
      </c>
      <c r="Q528" s="184">
        <v>8869</v>
      </c>
      <c r="R528" s="184">
        <v>9796</v>
      </c>
      <c r="S528" s="184">
        <v>11117</v>
      </c>
      <c r="T528" s="184">
        <v>12389</v>
      </c>
      <c r="U528" s="185">
        <v>12867</v>
      </c>
      <c r="V528" s="185">
        <v>13484</v>
      </c>
      <c r="W528" s="188">
        <v>14712</v>
      </c>
    </row>
    <row r="529" spans="1:23" ht="15" customHeight="1">
      <c r="A529" s="275"/>
      <c r="B529" s="276"/>
      <c r="C529" s="277" t="s">
        <v>2112</v>
      </c>
      <c r="D529" s="278">
        <v>0</v>
      </c>
      <c r="E529" s="278">
        <v>0</v>
      </c>
      <c r="F529" s="278">
        <v>0</v>
      </c>
      <c r="G529" s="278">
        <v>0</v>
      </c>
      <c r="H529" s="279">
        <v>0</v>
      </c>
      <c r="I529" s="279">
        <v>0</v>
      </c>
      <c r="J529" s="278">
        <v>4</v>
      </c>
      <c r="K529" s="278">
        <v>1</v>
      </c>
      <c r="L529" s="278">
        <v>0</v>
      </c>
      <c r="M529" s="278">
        <v>0</v>
      </c>
      <c r="N529" s="278">
        <v>0</v>
      </c>
      <c r="O529" s="278">
        <v>6</v>
      </c>
      <c r="P529" s="278">
        <v>0</v>
      </c>
      <c r="Q529" s="278">
        <v>0</v>
      </c>
      <c r="R529" s="278">
        <v>2</v>
      </c>
      <c r="S529" s="278">
        <v>0</v>
      </c>
      <c r="T529" s="278">
        <v>0</v>
      </c>
      <c r="U529" s="280">
        <v>0</v>
      </c>
      <c r="V529" s="280">
        <v>53</v>
      </c>
      <c r="W529" s="282">
        <v>140</v>
      </c>
    </row>
    <row r="530" spans="1:23" ht="15" customHeight="1">
      <c r="A530" s="292" t="s">
        <v>1996</v>
      </c>
      <c r="B530" s="293" t="s">
        <v>1997</v>
      </c>
      <c r="C530" s="294" t="s">
        <v>2108</v>
      </c>
      <c r="D530" s="186">
        <v>44456</v>
      </c>
      <c r="E530" s="186">
        <v>46488</v>
      </c>
      <c r="F530" s="186">
        <v>45444</v>
      </c>
      <c r="G530" s="186">
        <v>46081</v>
      </c>
      <c r="H530" s="273">
        <v>43341</v>
      </c>
      <c r="I530" s="273">
        <v>52256</v>
      </c>
      <c r="J530" s="186">
        <v>53122</v>
      </c>
      <c r="K530" s="186">
        <v>50690</v>
      </c>
      <c r="L530" s="186">
        <v>48497</v>
      </c>
      <c r="M530" s="186">
        <v>46313</v>
      </c>
      <c r="N530" s="186">
        <v>44499</v>
      </c>
      <c r="O530" s="186">
        <v>44137</v>
      </c>
      <c r="P530" s="186">
        <v>44131</v>
      </c>
      <c r="Q530" s="186">
        <v>44563</v>
      </c>
      <c r="R530" s="186">
        <v>43817</v>
      </c>
      <c r="S530" s="186">
        <v>42373</v>
      </c>
      <c r="T530" s="186">
        <v>41158</v>
      </c>
      <c r="U530" s="186">
        <v>38929</v>
      </c>
      <c r="V530" s="186">
        <v>36794</v>
      </c>
      <c r="W530" s="295">
        <v>34684</v>
      </c>
    </row>
    <row r="531" spans="1:23" ht="15" customHeight="1">
      <c r="A531" s="292"/>
      <c r="B531" s="293"/>
      <c r="C531" s="294" t="s">
        <v>2109</v>
      </c>
      <c r="D531" s="186">
        <v>15950</v>
      </c>
      <c r="E531" s="186">
        <v>16042</v>
      </c>
      <c r="F531" s="186">
        <v>15577</v>
      </c>
      <c r="G531" s="186">
        <v>15939</v>
      </c>
      <c r="H531" s="273">
        <v>0</v>
      </c>
      <c r="I531" s="273">
        <v>0</v>
      </c>
      <c r="J531" s="186">
        <v>17377</v>
      </c>
      <c r="K531" s="186">
        <v>16494</v>
      </c>
      <c r="L531" s="186">
        <v>14166</v>
      </c>
      <c r="M531" s="186">
        <v>10742</v>
      </c>
      <c r="N531" s="186">
        <v>9373</v>
      </c>
      <c r="O531" s="186">
        <v>9580</v>
      </c>
      <c r="P531" s="186">
        <v>9546</v>
      </c>
      <c r="Q531" s="186">
        <v>9144</v>
      </c>
      <c r="R531" s="186">
        <v>7970</v>
      </c>
      <c r="S531" s="186">
        <v>6804</v>
      </c>
      <c r="T531" s="186">
        <v>5893</v>
      </c>
      <c r="U531" s="186">
        <v>5171</v>
      </c>
      <c r="V531" s="186">
        <v>4604</v>
      </c>
      <c r="W531" s="295">
        <v>3931</v>
      </c>
    </row>
    <row r="532" spans="1:23" ht="15" customHeight="1">
      <c r="A532" s="292"/>
      <c r="B532" s="293"/>
      <c r="C532" s="294" t="s">
        <v>2110</v>
      </c>
      <c r="D532" s="186">
        <v>24359</v>
      </c>
      <c r="E532" s="186">
        <v>26253</v>
      </c>
      <c r="F532" s="186">
        <v>27008</v>
      </c>
      <c r="G532" s="186">
        <v>27359</v>
      </c>
      <c r="H532" s="273">
        <v>0</v>
      </c>
      <c r="I532" s="273">
        <v>0</v>
      </c>
      <c r="J532" s="186">
        <v>32157</v>
      </c>
      <c r="K532" s="186">
        <v>30307</v>
      </c>
      <c r="L532" s="186">
        <v>30357</v>
      </c>
      <c r="M532" s="186">
        <v>31157</v>
      </c>
      <c r="N532" s="186">
        <v>30166</v>
      </c>
      <c r="O532" s="186">
        <v>28869</v>
      </c>
      <c r="P532" s="186">
        <v>28312</v>
      </c>
      <c r="Q532" s="186">
        <v>28669</v>
      </c>
      <c r="R532" s="186">
        <v>28415</v>
      </c>
      <c r="S532" s="186">
        <v>27162</v>
      </c>
      <c r="T532" s="186">
        <v>25867</v>
      </c>
      <c r="U532" s="186">
        <v>24022</v>
      </c>
      <c r="V532" s="186">
        <v>21807</v>
      </c>
      <c r="W532" s="295">
        <v>19143</v>
      </c>
    </row>
    <row r="533" spans="1:23" ht="15" customHeight="1">
      <c r="A533" s="292"/>
      <c r="B533" s="293"/>
      <c r="C533" s="294" t="s">
        <v>2111</v>
      </c>
      <c r="D533" s="186">
        <v>4147</v>
      </c>
      <c r="E533" s="186">
        <v>4193</v>
      </c>
      <c r="F533" s="186">
        <v>2859</v>
      </c>
      <c r="G533" s="186">
        <v>2783</v>
      </c>
      <c r="H533" s="273">
        <v>0</v>
      </c>
      <c r="I533" s="273">
        <v>0</v>
      </c>
      <c r="J533" s="186">
        <v>3584</v>
      </c>
      <c r="K533" s="186">
        <v>3888</v>
      </c>
      <c r="L533" s="186">
        <v>3974</v>
      </c>
      <c r="M533" s="186">
        <v>4414</v>
      </c>
      <c r="N533" s="186">
        <v>4960</v>
      </c>
      <c r="O533" s="186">
        <v>5682</v>
      </c>
      <c r="P533" s="186">
        <v>6273</v>
      </c>
      <c r="Q533" s="186">
        <v>6750</v>
      </c>
      <c r="R533" s="186">
        <v>7430</v>
      </c>
      <c r="S533" s="186">
        <v>8407</v>
      </c>
      <c r="T533" s="186">
        <v>9398</v>
      </c>
      <c r="U533" s="186">
        <v>9736</v>
      </c>
      <c r="V533" s="186">
        <v>10330</v>
      </c>
      <c r="W533" s="295">
        <v>11475</v>
      </c>
    </row>
    <row r="534" spans="1:23" ht="15" customHeight="1">
      <c r="A534" s="296"/>
      <c r="B534" s="297"/>
      <c r="C534" s="298" t="s">
        <v>2112</v>
      </c>
      <c r="D534" s="299">
        <v>0</v>
      </c>
      <c r="E534" s="299">
        <v>0</v>
      </c>
      <c r="F534" s="299">
        <v>0</v>
      </c>
      <c r="G534" s="299">
        <v>0</v>
      </c>
      <c r="H534" s="279">
        <v>0</v>
      </c>
      <c r="I534" s="279">
        <v>0</v>
      </c>
      <c r="J534" s="299">
        <v>4</v>
      </c>
      <c r="K534" s="299">
        <v>1</v>
      </c>
      <c r="L534" s="299">
        <v>0</v>
      </c>
      <c r="M534" s="299">
        <v>0</v>
      </c>
      <c r="N534" s="299">
        <v>0</v>
      </c>
      <c r="O534" s="299">
        <v>6</v>
      </c>
      <c r="P534" s="299">
        <v>0</v>
      </c>
      <c r="Q534" s="299">
        <v>0</v>
      </c>
      <c r="R534" s="299">
        <v>2</v>
      </c>
      <c r="S534" s="299">
        <v>0</v>
      </c>
      <c r="T534" s="299">
        <v>0</v>
      </c>
      <c r="U534" s="299">
        <v>0</v>
      </c>
      <c r="V534" s="299">
        <v>53</v>
      </c>
      <c r="W534" s="300">
        <v>135</v>
      </c>
    </row>
    <row r="535" spans="1:23" ht="15" customHeight="1">
      <c r="A535" s="292" t="s">
        <v>1998</v>
      </c>
      <c r="B535" s="293" t="s">
        <v>1999</v>
      </c>
      <c r="C535" s="294" t="s">
        <v>2108</v>
      </c>
      <c r="D535" s="186">
        <v>14573</v>
      </c>
      <c r="E535" s="186">
        <v>14605</v>
      </c>
      <c r="F535" s="186">
        <v>14148</v>
      </c>
      <c r="G535" s="186">
        <v>13734</v>
      </c>
      <c r="H535" s="273">
        <v>13565</v>
      </c>
      <c r="I535" s="273">
        <v>17207</v>
      </c>
      <c r="J535" s="186">
        <v>16703</v>
      </c>
      <c r="K535" s="186">
        <v>15458</v>
      </c>
      <c r="L535" s="186">
        <v>14135</v>
      </c>
      <c r="M535" s="186">
        <v>12661</v>
      </c>
      <c r="N535" s="186">
        <v>11672</v>
      </c>
      <c r="O535" s="186">
        <v>10885</v>
      </c>
      <c r="P535" s="186">
        <v>10695</v>
      </c>
      <c r="Q535" s="186">
        <v>10485</v>
      </c>
      <c r="R535" s="186">
        <v>10232</v>
      </c>
      <c r="S535" s="186">
        <v>10466</v>
      </c>
      <c r="T535" s="186">
        <v>11090</v>
      </c>
      <c r="U535" s="186">
        <v>11101</v>
      </c>
      <c r="V535" s="186">
        <v>10460</v>
      </c>
      <c r="W535" s="295">
        <v>9574</v>
      </c>
    </row>
    <row r="536" spans="1:23" ht="15" customHeight="1">
      <c r="A536" s="292"/>
      <c r="B536" s="293"/>
      <c r="C536" s="294" t="s">
        <v>2109</v>
      </c>
      <c r="D536" s="186">
        <v>5396</v>
      </c>
      <c r="E536" s="186">
        <v>5382</v>
      </c>
      <c r="F536" s="186">
        <v>5167</v>
      </c>
      <c r="G536" s="186">
        <v>5044</v>
      </c>
      <c r="H536" s="273">
        <v>0</v>
      </c>
      <c r="I536" s="273">
        <v>0</v>
      </c>
      <c r="J536" s="186">
        <v>5866</v>
      </c>
      <c r="K536" s="186">
        <v>5250</v>
      </c>
      <c r="L536" s="186">
        <v>4444</v>
      </c>
      <c r="M536" s="186">
        <v>3198</v>
      </c>
      <c r="N536" s="186">
        <v>2454</v>
      </c>
      <c r="O536" s="186">
        <v>2034</v>
      </c>
      <c r="P536" s="186">
        <v>1939</v>
      </c>
      <c r="Q536" s="186">
        <v>1919</v>
      </c>
      <c r="R536" s="186">
        <v>1737</v>
      </c>
      <c r="S536" s="186">
        <v>1650</v>
      </c>
      <c r="T536" s="186">
        <v>1739</v>
      </c>
      <c r="U536" s="186">
        <v>1752</v>
      </c>
      <c r="V536" s="186">
        <v>1505</v>
      </c>
      <c r="W536" s="295">
        <v>1237</v>
      </c>
    </row>
    <row r="537" spans="1:23" ht="15" customHeight="1">
      <c r="A537" s="292"/>
      <c r="B537" s="293"/>
      <c r="C537" s="294" t="s">
        <v>2110</v>
      </c>
      <c r="D537" s="186">
        <v>7294</v>
      </c>
      <c r="E537" s="186">
        <v>7372</v>
      </c>
      <c r="F537" s="186">
        <v>7715</v>
      </c>
      <c r="G537" s="186">
        <v>7469</v>
      </c>
      <c r="H537" s="273">
        <v>0</v>
      </c>
      <c r="I537" s="273">
        <v>0</v>
      </c>
      <c r="J537" s="186">
        <v>9430</v>
      </c>
      <c r="K537" s="186">
        <v>8772</v>
      </c>
      <c r="L537" s="186">
        <v>8203</v>
      </c>
      <c r="M537" s="186">
        <v>7922</v>
      </c>
      <c r="N537" s="186">
        <v>7522</v>
      </c>
      <c r="O537" s="186">
        <v>6992</v>
      </c>
      <c r="P537" s="186">
        <v>6758</v>
      </c>
      <c r="Q537" s="186">
        <v>6447</v>
      </c>
      <c r="R537" s="186">
        <v>6129</v>
      </c>
      <c r="S537" s="186">
        <v>6106</v>
      </c>
      <c r="T537" s="186">
        <v>6360</v>
      </c>
      <c r="U537" s="186">
        <v>6218</v>
      </c>
      <c r="V537" s="186">
        <v>5801</v>
      </c>
      <c r="W537" s="295">
        <v>5095</v>
      </c>
    </row>
    <row r="538" spans="1:23" ht="15" customHeight="1">
      <c r="A538" s="292"/>
      <c r="B538" s="293"/>
      <c r="C538" s="294" t="s">
        <v>2111</v>
      </c>
      <c r="D538" s="186">
        <v>1883</v>
      </c>
      <c r="E538" s="186">
        <v>1851</v>
      </c>
      <c r="F538" s="186">
        <v>1266</v>
      </c>
      <c r="G538" s="186">
        <v>1221</v>
      </c>
      <c r="H538" s="273">
        <v>0</v>
      </c>
      <c r="I538" s="273">
        <v>0</v>
      </c>
      <c r="J538" s="186">
        <v>1407</v>
      </c>
      <c r="K538" s="186">
        <v>1436</v>
      </c>
      <c r="L538" s="186">
        <v>1488</v>
      </c>
      <c r="M538" s="186">
        <v>1541</v>
      </c>
      <c r="N538" s="186">
        <v>1696</v>
      </c>
      <c r="O538" s="186">
        <v>1859</v>
      </c>
      <c r="P538" s="186">
        <v>1998</v>
      </c>
      <c r="Q538" s="186">
        <v>2119</v>
      </c>
      <c r="R538" s="186">
        <v>2366</v>
      </c>
      <c r="S538" s="186">
        <v>2710</v>
      </c>
      <c r="T538" s="186">
        <v>2991</v>
      </c>
      <c r="U538" s="186">
        <v>3131</v>
      </c>
      <c r="V538" s="186">
        <v>3154</v>
      </c>
      <c r="W538" s="295">
        <v>3237</v>
      </c>
    </row>
    <row r="539" spans="1:23" ht="15" customHeight="1">
      <c r="A539" s="296"/>
      <c r="B539" s="297"/>
      <c r="C539" s="298" t="s">
        <v>2112</v>
      </c>
      <c r="D539" s="299">
        <v>0</v>
      </c>
      <c r="E539" s="299">
        <v>0</v>
      </c>
      <c r="F539" s="299">
        <v>0</v>
      </c>
      <c r="G539" s="299">
        <v>0</v>
      </c>
      <c r="H539" s="279">
        <v>0</v>
      </c>
      <c r="I539" s="279">
        <v>0</v>
      </c>
      <c r="J539" s="299">
        <v>0</v>
      </c>
      <c r="K539" s="299">
        <v>0</v>
      </c>
      <c r="L539" s="299">
        <v>0</v>
      </c>
      <c r="M539" s="299">
        <v>0</v>
      </c>
      <c r="N539" s="299">
        <v>0</v>
      </c>
      <c r="O539" s="299">
        <v>0</v>
      </c>
      <c r="P539" s="299">
        <v>0</v>
      </c>
      <c r="Q539" s="299">
        <v>0</v>
      </c>
      <c r="R539" s="299">
        <v>0</v>
      </c>
      <c r="S539" s="299">
        <v>0</v>
      </c>
      <c r="T539" s="299">
        <v>0</v>
      </c>
      <c r="U539" s="299">
        <v>0</v>
      </c>
      <c r="V539" s="299">
        <v>0</v>
      </c>
      <c r="W539" s="300">
        <v>5</v>
      </c>
    </row>
    <row r="540" spans="1:23" ht="15" customHeight="1">
      <c r="A540" s="182">
        <v>224</v>
      </c>
      <c r="B540" s="183" t="s">
        <v>2000</v>
      </c>
      <c r="C540" s="272" t="s">
        <v>2108</v>
      </c>
      <c r="D540" s="184">
        <v>57240</v>
      </c>
      <c r="E540" s="184">
        <v>58706</v>
      </c>
      <c r="F540" s="184">
        <v>59240</v>
      </c>
      <c r="G540" s="184">
        <v>60729</v>
      </c>
      <c r="H540" s="273">
        <v>60263</v>
      </c>
      <c r="I540" s="273">
        <v>72644</v>
      </c>
      <c r="J540" s="184">
        <v>73581</v>
      </c>
      <c r="K540" s="184">
        <v>70687</v>
      </c>
      <c r="L540" s="184">
        <v>64789</v>
      </c>
      <c r="M540" s="184">
        <v>60194</v>
      </c>
      <c r="N540" s="184">
        <v>58072</v>
      </c>
      <c r="O540" s="184">
        <v>57813</v>
      </c>
      <c r="P540" s="184">
        <v>57744</v>
      </c>
      <c r="Q540" s="184">
        <v>57690</v>
      </c>
      <c r="R540" s="184">
        <v>57526</v>
      </c>
      <c r="S540" s="184">
        <v>56664</v>
      </c>
      <c r="T540" s="184">
        <v>54979</v>
      </c>
      <c r="U540" s="185">
        <v>52283</v>
      </c>
      <c r="V540" s="185">
        <v>49834</v>
      </c>
      <c r="W540" s="188">
        <v>46912</v>
      </c>
    </row>
    <row r="541" spans="1:23" ht="15" customHeight="1">
      <c r="A541" s="182"/>
      <c r="B541" s="183"/>
      <c r="C541" s="272" t="s">
        <v>2109</v>
      </c>
      <c r="D541" s="184">
        <v>21955</v>
      </c>
      <c r="E541" s="184">
        <v>22128</v>
      </c>
      <c r="F541" s="184">
        <v>22001</v>
      </c>
      <c r="G541" s="184">
        <v>22463</v>
      </c>
      <c r="H541" s="273">
        <v>0</v>
      </c>
      <c r="I541" s="273">
        <v>0</v>
      </c>
      <c r="J541" s="184">
        <v>26396</v>
      </c>
      <c r="K541" s="184">
        <v>24499</v>
      </c>
      <c r="L541" s="184">
        <v>20783</v>
      </c>
      <c r="M541" s="184">
        <v>15542</v>
      </c>
      <c r="N541" s="184">
        <v>13015</v>
      </c>
      <c r="O541" s="184">
        <v>12546</v>
      </c>
      <c r="P541" s="184">
        <v>12372</v>
      </c>
      <c r="Q541" s="184">
        <v>11883</v>
      </c>
      <c r="R541" s="184">
        <v>10557</v>
      </c>
      <c r="S541" s="184">
        <v>9374</v>
      </c>
      <c r="T541" s="184">
        <v>8249</v>
      </c>
      <c r="U541" s="185">
        <v>7101</v>
      </c>
      <c r="V541" s="185">
        <v>6387</v>
      </c>
      <c r="W541" s="188">
        <v>5760</v>
      </c>
    </row>
    <row r="542" spans="1:23" ht="15" customHeight="1">
      <c r="A542" s="182"/>
      <c r="B542" s="183"/>
      <c r="C542" s="272" t="s">
        <v>2110</v>
      </c>
      <c r="D542" s="184">
        <v>28679</v>
      </c>
      <c r="E542" s="184">
        <v>29956</v>
      </c>
      <c r="F542" s="184">
        <v>32662</v>
      </c>
      <c r="G542" s="184">
        <v>33698</v>
      </c>
      <c r="H542" s="273">
        <v>0</v>
      </c>
      <c r="I542" s="273">
        <v>0</v>
      </c>
      <c r="J542" s="184">
        <v>41697</v>
      </c>
      <c r="K542" s="184">
        <v>40385</v>
      </c>
      <c r="L542" s="184">
        <v>38186</v>
      </c>
      <c r="M542" s="184">
        <v>38573</v>
      </c>
      <c r="N542" s="184">
        <v>38374</v>
      </c>
      <c r="O542" s="184">
        <v>37542</v>
      </c>
      <c r="P542" s="184">
        <v>36770</v>
      </c>
      <c r="Q542" s="184">
        <v>36424</v>
      </c>
      <c r="R542" s="184">
        <v>36452</v>
      </c>
      <c r="S542" s="184">
        <v>35254</v>
      </c>
      <c r="T542" s="184">
        <v>33433</v>
      </c>
      <c r="U542" s="185">
        <v>31124</v>
      </c>
      <c r="V542" s="185">
        <v>28791</v>
      </c>
      <c r="W542" s="188">
        <v>25404</v>
      </c>
    </row>
    <row r="543" spans="1:23" ht="15" customHeight="1">
      <c r="A543" s="182"/>
      <c r="B543" s="183"/>
      <c r="C543" s="272" t="s">
        <v>2111</v>
      </c>
      <c r="D543" s="184">
        <v>6606</v>
      </c>
      <c r="E543" s="184">
        <v>6622</v>
      </c>
      <c r="F543" s="184">
        <v>4577</v>
      </c>
      <c r="G543" s="184">
        <v>4568</v>
      </c>
      <c r="H543" s="273">
        <v>0</v>
      </c>
      <c r="I543" s="273">
        <v>0</v>
      </c>
      <c r="J543" s="184">
        <v>5471</v>
      </c>
      <c r="K543" s="184">
        <v>5802</v>
      </c>
      <c r="L543" s="184">
        <v>5820</v>
      </c>
      <c r="M543" s="184">
        <v>6079</v>
      </c>
      <c r="N543" s="184">
        <v>6683</v>
      </c>
      <c r="O543" s="184">
        <v>7725</v>
      </c>
      <c r="P543" s="184">
        <v>8602</v>
      </c>
      <c r="Q543" s="184">
        <v>9383</v>
      </c>
      <c r="R543" s="184">
        <v>10517</v>
      </c>
      <c r="S543" s="184">
        <v>12036</v>
      </c>
      <c r="T543" s="184">
        <v>13297</v>
      </c>
      <c r="U543" s="185">
        <v>14058</v>
      </c>
      <c r="V543" s="185">
        <v>14616</v>
      </c>
      <c r="W543" s="188">
        <v>15679</v>
      </c>
    </row>
    <row r="544" spans="1:23" ht="15" customHeight="1">
      <c r="A544" s="275"/>
      <c r="B544" s="276"/>
      <c r="C544" s="277" t="s">
        <v>2112</v>
      </c>
      <c r="D544" s="278">
        <v>0</v>
      </c>
      <c r="E544" s="278">
        <v>0</v>
      </c>
      <c r="F544" s="278">
        <v>0</v>
      </c>
      <c r="G544" s="278">
        <v>0</v>
      </c>
      <c r="H544" s="279">
        <v>0</v>
      </c>
      <c r="I544" s="279">
        <v>0</v>
      </c>
      <c r="J544" s="278">
        <v>17</v>
      </c>
      <c r="K544" s="278">
        <v>1</v>
      </c>
      <c r="L544" s="278">
        <v>0</v>
      </c>
      <c r="M544" s="278">
        <v>0</v>
      </c>
      <c r="N544" s="278">
        <v>0</v>
      </c>
      <c r="O544" s="278">
        <v>0</v>
      </c>
      <c r="P544" s="278">
        <v>0</v>
      </c>
      <c r="Q544" s="278">
        <v>0</v>
      </c>
      <c r="R544" s="278">
        <v>0</v>
      </c>
      <c r="S544" s="278">
        <v>0</v>
      </c>
      <c r="T544" s="278">
        <v>0</v>
      </c>
      <c r="U544" s="280">
        <v>0</v>
      </c>
      <c r="V544" s="280">
        <v>40</v>
      </c>
      <c r="W544" s="282">
        <v>69</v>
      </c>
    </row>
    <row r="545" spans="1:23" ht="15" customHeight="1">
      <c r="A545" s="292" t="s">
        <v>2001</v>
      </c>
      <c r="B545" s="293" t="s">
        <v>2002</v>
      </c>
      <c r="C545" s="294" t="s">
        <v>2108</v>
      </c>
      <c r="D545" s="186">
        <v>5359</v>
      </c>
      <c r="E545" s="186">
        <v>5353</v>
      </c>
      <c r="F545" s="186">
        <v>5353</v>
      </c>
      <c r="G545" s="186">
        <v>5215</v>
      </c>
      <c r="H545" s="273">
        <v>5247</v>
      </c>
      <c r="I545" s="273">
        <v>6424</v>
      </c>
      <c r="J545" s="186">
        <v>6431</v>
      </c>
      <c r="K545" s="186">
        <v>6051</v>
      </c>
      <c r="L545" s="186">
        <v>5683</v>
      </c>
      <c r="M545" s="186">
        <v>5364</v>
      </c>
      <c r="N545" s="186">
        <v>5225</v>
      </c>
      <c r="O545" s="186">
        <v>5228</v>
      </c>
      <c r="P545" s="186">
        <v>5509</v>
      </c>
      <c r="Q545" s="186">
        <v>5557</v>
      </c>
      <c r="R545" s="186">
        <v>5607</v>
      </c>
      <c r="S545" s="186">
        <v>5988</v>
      </c>
      <c r="T545" s="186">
        <v>6154</v>
      </c>
      <c r="U545" s="186">
        <v>6205</v>
      </c>
      <c r="V545" s="186">
        <v>6109</v>
      </c>
      <c r="W545" s="295">
        <v>5931</v>
      </c>
    </row>
    <row r="546" spans="1:23" ht="15" customHeight="1">
      <c r="A546" s="292"/>
      <c r="B546" s="293"/>
      <c r="C546" s="294" t="s">
        <v>2109</v>
      </c>
      <c r="D546" s="186">
        <v>2071</v>
      </c>
      <c r="E546" s="186">
        <v>2058</v>
      </c>
      <c r="F546" s="186">
        <v>1992</v>
      </c>
      <c r="G546" s="186">
        <v>1906</v>
      </c>
      <c r="H546" s="273">
        <v>0</v>
      </c>
      <c r="I546" s="273">
        <v>0</v>
      </c>
      <c r="J546" s="186">
        <v>2237</v>
      </c>
      <c r="K546" s="186">
        <v>1993</v>
      </c>
      <c r="L546" s="186">
        <v>1751</v>
      </c>
      <c r="M546" s="186">
        <v>1349</v>
      </c>
      <c r="N546" s="186">
        <v>1143</v>
      </c>
      <c r="O546" s="186">
        <v>1200</v>
      </c>
      <c r="P546" s="186">
        <v>1276</v>
      </c>
      <c r="Q546" s="186">
        <v>1238</v>
      </c>
      <c r="R546" s="186">
        <v>1054</v>
      </c>
      <c r="S546" s="186">
        <v>1020</v>
      </c>
      <c r="T546" s="186">
        <v>1066</v>
      </c>
      <c r="U546" s="186">
        <v>1027</v>
      </c>
      <c r="V546" s="186">
        <v>994</v>
      </c>
      <c r="W546" s="295">
        <v>900</v>
      </c>
    </row>
    <row r="547" spans="1:23" ht="15" customHeight="1">
      <c r="A547" s="292"/>
      <c r="B547" s="293"/>
      <c r="C547" s="294" t="s">
        <v>2110</v>
      </c>
      <c r="D547" s="186">
        <v>2636</v>
      </c>
      <c r="E547" s="186">
        <v>2647</v>
      </c>
      <c r="F547" s="186">
        <v>2925</v>
      </c>
      <c r="G547" s="186">
        <v>2884</v>
      </c>
      <c r="H547" s="273">
        <v>0</v>
      </c>
      <c r="I547" s="273">
        <v>0</v>
      </c>
      <c r="J547" s="186">
        <v>3693</v>
      </c>
      <c r="K547" s="186">
        <v>3523</v>
      </c>
      <c r="L547" s="186">
        <v>3402</v>
      </c>
      <c r="M547" s="186">
        <v>3438</v>
      </c>
      <c r="N547" s="186">
        <v>3478</v>
      </c>
      <c r="O547" s="186">
        <v>3310</v>
      </c>
      <c r="P547" s="186">
        <v>3470</v>
      </c>
      <c r="Q547" s="186">
        <v>3471</v>
      </c>
      <c r="R547" s="186">
        <v>3587</v>
      </c>
      <c r="S547" s="186">
        <v>3796</v>
      </c>
      <c r="T547" s="186">
        <v>3799</v>
      </c>
      <c r="U547" s="186">
        <v>3759</v>
      </c>
      <c r="V547" s="186">
        <v>3594</v>
      </c>
      <c r="W547" s="295">
        <v>3325</v>
      </c>
    </row>
    <row r="548" spans="1:23" ht="15" customHeight="1">
      <c r="A548" s="292"/>
      <c r="B548" s="293"/>
      <c r="C548" s="294" t="s">
        <v>2111</v>
      </c>
      <c r="D548" s="186">
        <v>652</v>
      </c>
      <c r="E548" s="186">
        <v>648</v>
      </c>
      <c r="F548" s="186">
        <v>436</v>
      </c>
      <c r="G548" s="186">
        <v>425</v>
      </c>
      <c r="H548" s="273">
        <v>0</v>
      </c>
      <c r="I548" s="273">
        <v>0</v>
      </c>
      <c r="J548" s="186">
        <v>501</v>
      </c>
      <c r="K548" s="186">
        <v>535</v>
      </c>
      <c r="L548" s="186">
        <v>530</v>
      </c>
      <c r="M548" s="186">
        <v>577</v>
      </c>
      <c r="N548" s="186">
        <v>604</v>
      </c>
      <c r="O548" s="186">
        <v>718</v>
      </c>
      <c r="P548" s="186">
        <v>763</v>
      </c>
      <c r="Q548" s="186">
        <v>848</v>
      </c>
      <c r="R548" s="186">
        <v>966</v>
      </c>
      <c r="S548" s="186">
        <v>1172</v>
      </c>
      <c r="T548" s="186">
        <v>1289</v>
      </c>
      <c r="U548" s="186">
        <v>1419</v>
      </c>
      <c r="V548" s="186">
        <v>1518</v>
      </c>
      <c r="W548" s="295">
        <v>1702</v>
      </c>
    </row>
    <row r="549" spans="1:23" ht="15" customHeight="1">
      <c r="A549" s="296"/>
      <c r="B549" s="297"/>
      <c r="C549" s="298" t="s">
        <v>2112</v>
      </c>
      <c r="D549" s="299">
        <v>0</v>
      </c>
      <c r="E549" s="299">
        <v>0</v>
      </c>
      <c r="F549" s="299">
        <v>0</v>
      </c>
      <c r="G549" s="299">
        <v>0</v>
      </c>
      <c r="H549" s="279">
        <v>0</v>
      </c>
      <c r="I549" s="279">
        <v>0</v>
      </c>
      <c r="J549" s="299">
        <v>0</v>
      </c>
      <c r="K549" s="299">
        <v>0</v>
      </c>
      <c r="L549" s="299">
        <v>0</v>
      </c>
      <c r="M549" s="299">
        <v>0</v>
      </c>
      <c r="N549" s="299">
        <v>0</v>
      </c>
      <c r="O549" s="299">
        <v>0</v>
      </c>
      <c r="P549" s="299">
        <v>0</v>
      </c>
      <c r="Q549" s="299">
        <v>0</v>
      </c>
      <c r="R549" s="299">
        <v>0</v>
      </c>
      <c r="S549" s="299">
        <v>0</v>
      </c>
      <c r="T549" s="299">
        <v>0</v>
      </c>
      <c r="U549" s="299">
        <v>0</v>
      </c>
      <c r="V549" s="299">
        <v>3</v>
      </c>
      <c r="W549" s="300">
        <v>4</v>
      </c>
    </row>
    <row r="550" spans="1:23" ht="15" customHeight="1">
      <c r="A550" s="292" t="s">
        <v>2003</v>
      </c>
      <c r="B550" s="293" t="s">
        <v>2004</v>
      </c>
      <c r="C550" s="294" t="s">
        <v>2108</v>
      </c>
      <c r="D550" s="186">
        <v>13481</v>
      </c>
      <c r="E550" s="186">
        <v>14047</v>
      </c>
      <c r="F550" s="186">
        <v>13880</v>
      </c>
      <c r="G550" s="186">
        <v>14629</v>
      </c>
      <c r="H550" s="273">
        <v>14396</v>
      </c>
      <c r="I550" s="273">
        <v>17480</v>
      </c>
      <c r="J550" s="186">
        <v>18062</v>
      </c>
      <c r="K550" s="186">
        <v>17592</v>
      </c>
      <c r="L550" s="186">
        <v>15839</v>
      </c>
      <c r="M550" s="186">
        <v>14301</v>
      </c>
      <c r="N550" s="186">
        <v>13955</v>
      </c>
      <c r="O550" s="186">
        <v>13972</v>
      </c>
      <c r="P550" s="186">
        <v>13998</v>
      </c>
      <c r="Q550" s="186">
        <v>14007</v>
      </c>
      <c r="R550" s="186">
        <v>13789</v>
      </c>
      <c r="S550" s="186">
        <v>13248</v>
      </c>
      <c r="T550" s="186">
        <v>12519</v>
      </c>
      <c r="U550" s="186">
        <v>11407</v>
      </c>
      <c r="V550" s="186">
        <v>10700</v>
      </c>
      <c r="W550" s="295">
        <v>9854</v>
      </c>
    </row>
    <row r="551" spans="1:23" ht="15" customHeight="1">
      <c r="A551" s="292"/>
      <c r="B551" s="293"/>
      <c r="C551" s="294" t="s">
        <v>2109</v>
      </c>
      <c r="D551" s="186">
        <v>5212</v>
      </c>
      <c r="E551" s="186">
        <v>5313</v>
      </c>
      <c r="F551" s="186">
        <v>5203</v>
      </c>
      <c r="G551" s="186">
        <v>5425</v>
      </c>
      <c r="H551" s="273">
        <v>0</v>
      </c>
      <c r="I551" s="273">
        <v>0</v>
      </c>
      <c r="J551" s="186">
        <v>6675</v>
      </c>
      <c r="K551" s="186">
        <v>6341</v>
      </c>
      <c r="L551" s="186">
        <v>5311</v>
      </c>
      <c r="M551" s="186">
        <v>3841</v>
      </c>
      <c r="N551" s="186">
        <v>3237</v>
      </c>
      <c r="O551" s="186">
        <v>3090</v>
      </c>
      <c r="P551" s="186">
        <v>3077</v>
      </c>
      <c r="Q551" s="186">
        <v>2939</v>
      </c>
      <c r="R551" s="186">
        <v>2572</v>
      </c>
      <c r="S551" s="186">
        <v>2159</v>
      </c>
      <c r="T551" s="186">
        <v>1793</v>
      </c>
      <c r="U551" s="186">
        <v>1431</v>
      </c>
      <c r="V551" s="186">
        <v>1277</v>
      </c>
      <c r="W551" s="295">
        <v>1114</v>
      </c>
    </row>
    <row r="552" spans="1:23" ht="15" customHeight="1">
      <c r="A552" s="292"/>
      <c r="B552" s="293"/>
      <c r="C552" s="294" t="s">
        <v>2110</v>
      </c>
      <c r="D552" s="186">
        <v>6750</v>
      </c>
      <c r="E552" s="186">
        <v>7239</v>
      </c>
      <c r="F552" s="186">
        <v>7696</v>
      </c>
      <c r="G552" s="186">
        <v>8173</v>
      </c>
      <c r="H552" s="273">
        <v>0</v>
      </c>
      <c r="I552" s="273">
        <v>0</v>
      </c>
      <c r="J552" s="186">
        <v>10150</v>
      </c>
      <c r="K552" s="186">
        <v>9908</v>
      </c>
      <c r="L552" s="186">
        <v>9189</v>
      </c>
      <c r="M552" s="186">
        <v>9089</v>
      </c>
      <c r="N552" s="186">
        <v>9203</v>
      </c>
      <c r="O552" s="186">
        <v>9088</v>
      </c>
      <c r="P552" s="186">
        <v>8908</v>
      </c>
      <c r="Q552" s="186">
        <v>8857</v>
      </c>
      <c r="R552" s="186">
        <v>8775</v>
      </c>
      <c r="S552" s="186">
        <v>8299</v>
      </c>
      <c r="T552" s="186">
        <v>7716</v>
      </c>
      <c r="U552" s="186">
        <v>6915</v>
      </c>
      <c r="V552" s="186">
        <v>6200</v>
      </c>
      <c r="W552" s="295">
        <v>5294</v>
      </c>
    </row>
    <row r="553" spans="1:23" ht="15" customHeight="1">
      <c r="A553" s="292"/>
      <c r="B553" s="293"/>
      <c r="C553" s="294" t="s">
        <v>2111</v>
      </c>
      <c r="D553" s="186">
        <v>1519</v>
      </c>
      <c r="E553" s="186">
        <v>1495</v>
      </c>
      <c r="F553" s="186">
        <v>981</v>
      </c>
      <c r="G553" s="186">
        <v>1031</v>
      </c>
      <c r="H553" s="273">
        <v>0</v>
      </c>
      <c r="I553" s="273">
        <v>0</v>
      </c>
      <c r="J553" s="186">
        <v>1230</v>
      </c>
      <c r="K553" s="186">
        <v>1343</v>
      </c>
      <c r="L553" s="186">
        <v>1339</v>
      </c>
      <c r="M553" s="186">
        <v>1371</v>
      </c>
      <c r="N553" s="186">
        <v>1515</v>
      </c>
      <c r="O553" s="186">
        <v>1794</v>
      </c>
      <c r="P553" s="186">
        <v>2013</v>
      </c>
      <c r="Q553" s="186">
        <v>2211</v>
      </c>
      <c r="R553" s="186">
        <v>2442</v>
      </c>
      <c r="S553" s="186">
        <v>2790</v>
      </c>
      <c r="T553" s="186">
        <v>3010</v>
      </c>
      <c r="U553" s="186">
        <v>3061</v>
      </c>
      <c r="V553" s="186">
        <v>3216</v>
      </c>
      <c r="W553" s="295">
        <v>3430</v>
      </c>
    </row>
    <row r="554" spans="1:23" ht="15" customHeight="1">
      <c r="A554" s="296"/>
      <c r="B554" s="297"/>
      <c r="C554" s="298" t="s">
        <v>2112</v>
      </c>
      <c r="D554" s="299">
        <v>0</v>
      </c>
      <c r="E554" s="299">
        <v>0</v>
      </c>
      <c r="F554" s="299">
        <v>0</v>
      </c>
      <c r="G554" s="299">
        <v>0</v>
      </c>
      <c r="H554" s="279">
        <v>0</v>
      </c>
      <c r="I554" s="279">
        <v>0</v>
      </c>
      <c r="J554" s="299">
        <v>7</v>
      </c>
      <c r="K554" s="299">
        <v>0</v>
      </c>
      <c r="L554" s="299">
        <v>0</v>
      </c>
      <c r="M554" s="299">
        <v>0</v>
      </c>
      <c r="N554" s="299">
        <v>0</v>
      </c>
      <c r="O554" s="299">
        <v>0</v>
      </c>
      <c r="P554" s="299">
        <v>0</v>
      </c>
      <c r="Q554" s="299">
        <v>0</v>
      </c>
      <c r="R554" s="299">
        <v>0</v>
      </c>
      <c r="S554" s="299">
        <v>0</v>
      </c>
      <c r="T554" s="299">
        <v>0</v>
      </c>
      <c r="U554" s="299">
        <v>0</v>
      </c>
      <c r="V554" s="299">
        <v>7</v>
      </c>
      <c r="W554" s="300">
        <v>16</v>
      </c>
    </row>
    <row r="555" spans="1:23" ht="15" customHeight="1">
      <c r="A555" s="292" t="s">
        <v>2005</v>
      </c>
      <c r="B555" s="293" t="s">
        <v>2006</v>
      </c>
      <c r="C555" s="294" t="s">
        <v>2108</v>
      </c>
      <c r="D555" s="186">
        <v>15699</v>
      </c>
      <c r="E555" s="186">
        <v>15880</v>
      </c>
      <c r="F555" s="186">
        <v>16098</v>
      </c>
      <c r="G555" s="186">
        <v>16437</v>
      </c>
      <c r="H555" s="273">
        <v>16495</v>
      </c>
      <c r="I555" s="273">
        <v>19603</v>
      </c>
      <c r="J555" s="186">
        <v>19835</v>
      </c>
      <c r="K555" s="186">
        <v>19001</v>
      </c>
      <c r="L555" s="186">
        <v>17337</v>
      </c>
      <c r="M555" s="186">
        <v>16104</v>
      </c>
      <c r="N555" s="186">
        <v>15606</v>
      </c>
      <c r="O555" s="186">
        <v>15682</v>
      </c>
      <c r="P555" s="186">
        <v>16004</v>
      </c>
      <c r="Q555" s="186">
        <v>16529</v>
      </c>
      <c r="R555" s="186">
        <v>16847</v>
      </c>
      <c r="S555" s="186">
        <v>16854</v>
      </c>
      <c r="T555" s="186">
        <v>16602</v>
      </c>
      <c r="U555" s="186">
        <v>16112</v>
      </c>
      <c r="V555" s="186">
        <v>15780</v>
      </c>
      <c r="W555" s="295">
        <v>15155</v>
      </c>
    </row>
    <row r="556" spans="1:23" ht="15" customHeight="1">
      <c r="A556" s="292"/>
      <c r="B556" s="293"/>
      <c r="C556" s="294" t="s">
        <v>2109</v>
      </c>
      <c r="D556" s="186">
        <v>6089</v>
      </c>
      <c r="E556" s="186">
        <v>6098</v>
      </c>
      <c r="F556" s="186">
        <v>6120</v>
      </c>
      <c r="G556" s="186">
        <v>6196</v>
      </c>
      <c r="H556" s="273">
        <v>0</v>
      </c>
      <c r="I556" s="273">
        <v>0</v>
      </c>
      <c r="J556" s="186">
        <v>7000</v>
      </c>
      <c r="K556" s="186">
        <v>6395</v>
      </c>
      <c r="L556" s="186">
        <v>5362</v>
      </c>
      <c r="M556" s="186">
        <v>3980</v>
      </c>
      <c r="N556" s="186">
        <v>3450</v>
      </c>
      <c r="O556" s="186">
        <v>3413</v>
      </c>
      <c r="P556" s="186">
        <v>3454</v>
      </c>
      <c r="Q556" s="186">
        <v>3501</v>
      </c>
      <c r="R556" s="186">
        <v>3228</v>
      </c>
      <c r="S556" s="186">
        <v>2993</v>
      </c>
      <c r="T556" s="186">
        <v>2563</v>
      </c>
      <c r="U556" s="186">
        <v>2215</v>
      </c>
      <c r="V556" s="186">
        <v>2128</v>
      </c>
      <c r="W556" s="295">
        <v>2030</v>
      </c>
    </row>
    <row r="557" spans="1:23" ht="15" customHeight="1">
      <c r="A557" s="292"/>
      <c r="B557" s="293"/>
      <c r="C557" s="294" t="s">
        <v>2110</v>
      </c>
      <c r="D557" s="186">
        <v>7734</v>
      </c>
      <c r="E557" s="186">
        <v>7933</v>
      </c>
      <c r="F557" s="186">
        <v>8695</v>
      </c>
      <c r="G557" s="186">
        <v>9041</v>
      </c>
      <c r="H557" s="273">
        <v>0</v>
      </c>
      <c r="I557" s="273">
        <v>0</v>
      </c>
      <c r="J557" s="186">
        <v>11322</v>
      </c>
      <c r="K557" s="186">
        <v>11011</v>
      </c>
      <c r="L557" s="186">
        <v>10379</v>
      </c>
      <c r="M557" s="186">
        <v>10463</v>
      </c>
      <c r="N557" s="186">
        <v>10324</v>
      </c>
      <c r="O557" s="186">
        <v>10195</v>
      </c>
      <c r="P557" s="186">
        <v>10258</v>
      </c>
      <c r="Q557" s="186">
        <v>10482</v>
      </c>
      <c r="R557" s="186">
        <v>10644</v>
      </c>
      <c r="S557" s="186">
        <v>10471</v>
      </c>
      <c r="T557" s="186">
        <v>10109</v>
      </c>
      <c r="U557" s="186">
        <v>9606</v>
      </c>
      <c r="V557" s="186">
        <v>9170</v>
      </c>
      <c r="W557" s="295">
        <v>8331</v>
      </c>
    </row>
    <row r="558" spans="1:23" ht="15" customHeight="1">
      <c r="A558" s="292"/>
      <c r="B558" s="293"/>
      <c r="C558" s="294" t="s">
        <v>2111</v>
      </c>
      <c r="D558" s="186">
        <v>1876</v>
      </c>
      <c r="E558" s="186">
        <v>1849</v>
      </c>
      <c r="F558" s="186">
        <v>1283</v>
      </c>
      <c r="G558" s="186">
        <v>1200</v>
      </c>
      <c r="H558" s="273">
        <v>0</v>
      </c>
      <c r="I558" s="273">
        <v>0</v>
      </c>
      <c r="J558" s="186">
        <v>1510</v>
      </c>
      <c r="K558" s="186">
        <v>1595</v>
      </c>
      <c r="L558" s="186">
        <v>1596</v>
      </c>
      <c r="M558" s="186">
        <v>1661</v>
      </c>
      <c r="N558" s="186">
        <v>1832</v>
      </c>
      <c r="O558" s="186">
        <v>2074</v>
      </c>
      <c r="P558" s="186">
        <v>2292</v>
      </c>
      <c r="Q558" s="186">
        <v>2546</v>
      </c>
      <c r="R558" s="186">
        <v>2975</v>
      </c>
      <c r="S558" s="186">
        <v>3390</v>
      </c>
      <c r="T558" s="186">
        <v>3930</v>
      </c>
      <c r="U558" s="186">
        <v>4291</v>
      </c>
      <c r="V558" s="186">
        <v>4457</v>
      </c>
      <c r="W558" s="295">
        <v>4762</v>
      </c>
    </row>
    <row r="559" spans="1:23" ht="15" customHeight="1">
      <c r="A559" s="296"/>
      <c r="B559" s="297"/>
      <c r="C559" s="298" t="s">
        <v>2112</v>
      </c>
      <c r="D559" s="299">
        <v>0</v>
      </c>
      <c r="E559" s="299">
        <v>0</v>
      </c>
      <c r="F559" s="299">
        <v>0</v>
      </c>
      <c r="G559" s="299">
        <v>0</v>
      </c>
      <c r="H559" s="279">
        <v>0</v>
      </c>
      <c r="I559" s="279">
        <v>0</v>
      </c>
      <c r="J559" s="299">
        <v>3</v>
      </c>
      <c r="K559" s="299">
        <v>0</v>
      </c>
      <c r="L559" s="299">
        <v>0</v>
      </c>
      <c r="M559" s="299">
        <v>0</v>
      </c>
      <c r="N559" s="299">
        <v>0</v>
      </c>
      <c r="O559" s="299">
        <v>0</v>
      </c>
      <c r="P559" s="299">
        <v>0</v>
      </c>
      <c r="Q559" s="299">
        <v>0</v>
      </c>
      <c r="R559" s="299">
        <v>0</v>
      </c>
      <c r="S559" s="299">
        <v>0</v>
      </c>
      <c r="T559" s="299">
        <v>0</v>
      </c>
      <c r="U559" s="299">
        <v>0</v>
      </c>
      <c r="V559" s="299">
        <v>25</v>
      </c>
      <c r="W559" s="300">
        <v>32</v>
      </c>
    </row>
    <row r="560" spans="1:23" ht="15" customHeight="1">
      <c r="A560" s="292" t="s">
        <v>2007</v>
      </c>
      <c r="B560" s="293" t="s">
        <v>2008</v>
      </c>
      <c r="C560" s="294" t="s">
        <v>2108</v>
      </c>
      <c r="D560" s="186">
        <v>22701</v>
      </c>
      <c r="E560" s="186">
        <v>23426</v>
      </c>
      <c r="F560" s="186">
        <v>23909</v>
      </c>
      <c r="G560" s="186">
        <v>24448</v>
      </c>
      <c r="H560" s="273">
        <v>24125</v>
      </c>
      <c r="I560" s="273">
        <v>29137</v>
      </c>
      <c r="J560" s="186">
        <v>29253</v>
      </c>
      <c r="K560" s="186">
        <v>28043</v>
      </c>
      <c r="L560" s="186">
        <v>25930</v>
      </c>
      <c r="M560" s="186">
        <v>24425</v>
      </c>
      <c r="N560" s="186">
        <v>23286</v>
      </c>
      <c r="O560" s="186">
        <v>22931</v>
      </c>
      <c r="P560" s="186">
        <v>22233</v>
      </c>
      <c r="Q560" s="186">
        <v>21597</v>
      </c>
      <c r="R560" s="186">
        <v>21283</v>
      </c>
      <c r="S560" s="186">
        <v>20574</v>
      </c>
      <c r="T560" s="186">
        <v>19704</v>
      </c>
      <c r="U560" s="186">
        <v>18559</v>
      </c>
      <c r="V560" s="186">
        <v>17245</v>
      </c>
      <c r="W560" s="295">
        <v>15972</v>
      </c>
    </row>
    <row r="561" spans="1:23" ht="15" customHeight="1">
      <c r="A561" s="292"/>
      <c r="B561" s="293"/>
      <c r="C561" s="294" t="s">
        <v>2109</v>
      </c>
      <c r="D561" s="186">
        <v>8583</v>
      </c>
      <c r="E561" s="186">
        <v>8659</v>
      </c>
      <c r="F561" s="186">
        <v>8686</v>
      </c>
      <c r="G561" s="186">
        <v>8936</v>
      </c>
      <c r="H561" s="273">
        <v>0</v>
      </c>
      <c r="I561" s="273">
        <v>0</v>
      </c>
      <c r="J561" s="186">
        <v>10484</v>
      </c>
      <c r="K561" s="186">
        <v>9770</v>
      </c>
      <c r="L561" s="186">
        <v>8359</v>
      </c>
      <c r="M561" s="186">
        <v>6372</v>
      </c>
      <c r="N561" s="186">
        <v>5185</v>
      </c>
      <c r="O561" s="186">
        <v>4843</v>
      </c>
      <c r="P561" s="186">
        <v>4565</v>
      </c>
      <c r="Q561" s="186">
        <v>4205</v>
      </c>
      <c r="R561" s="186">
        <v>3703</v>
      </c>
      <c r="S561" s="186">
        <v>3202</v>
      </c>
      <c r="T561" s="186">
        <v>2827</v>
      </c>
      <c r="U561" s="186">
        <v>2428</v>
      </c>
      <c r="V561" s="186">
        <v>1988</v>
      </c>
      <c r="W561" s="295">
        <v>1716</v>
      </c>
    </row>
    <row r="562" spans="1:23" ht="15" customHeight="1">
      <c r="A562" s="292"/>
      <c r="B562" s="293"/>
      <c r="C562" s="294" t="s">
        <v>2110</v>
      </c>
      <c r="D562" s="186">
        <v>11559</v>
      </c>
      <c r="E562" s="186">
        <v>12137</v>
      </c>
      <c r="F562" s="186">
        <v>13346</v>
      </c>
      <c r="G562" s="186">
        <v>13600</v>
      </c>
      <c r="H562" s="273">
        <v>0</v>
      </c>
      <c r="I562" s="273">
        <v>0</v>
      </c>
      <c r="J562" s="186">
        <v>16532</v>
      </c>
      <c r="K562" s="186">
        <v>15943</v>
      </c>
      <c r="L562" s="186">
        <v>15216</v>
      </c>
      <c r="M562" s="186">
        <v>15583</v>
      </c>
      <c r="N562" s="186">
        <v>15369</v>
      </c>
      <c r="O562" s="186">
        <v>14949</v>
      </c>
      <c r="P562" s="186">
        <v>14134</v>
      </c>
      <c r="Q562" s="186">
        <v>13614</v>
      </c>
      <c r="R562" s="186">
        <v>13446</v>
      </c>
      <c r="S562" s="186">
        <v>12688</v>
      </c>
      <c r="T562" s="186">
        <v>11809</v>
      </c>
      <c r="U562" s="186">
        <v>10844</v>
      </c>
      <c r="V562" s="186">
        <v>9827</v>
      </c>
      <c r="W562" s="295">
        <v>8454</v>
      </c>
    </row>
    <row r="563" spans="1:23" ht="15" customHeight="1">
      <c r="A563" s="292"/>
      <c r="B563" s="293"/>
      <c r="C563" s="294" t="s">
        <v>2111</v>
      </c>
      <c r="D563" s="186">
        <v>2559</v>
      </c>
      <c r="E563" s="186">
        <v>2630</v>
      </c>
      <c r="F563" s="186">
        <v>1877</v>
      </c>
      <c r="G563" s="186">
        <v>1912</v>
      </c>
      <c r="H563" s="273">
        <v>0</v>
      </c>
      <c r="I563" s="273">
        <v>0</v>
      </c>
      <c r="J563" s="186">
        <v>2230</v>
      </c>
      <c r="K563" s="186">
        <v>2329</v>
      </c>
      <c r="L563" s="186">
        <v>2355</v>
      </c>
      <c r="M563" s="186">
        <v>2470</v>
      </c>
      <c r="N563" s="186">
        <v>2732</v>
      </c>
      <c r="O563" s="186">
        <v>3139</v>
      </c>
      <c r="P563" s="186">
        <v>3534</v>
      </c>
      <c r="Q563" s="186">
        <v>3778</v>
      </c>
      <c r="R563" s="186">
        <v>4134</v>
      </c>
      <c r="S563" s="186">
        <v>4684</v>
      </c>
      <c r="T563" s="186">
        <v>5068</v>
      </c>
      <c r="U563" s="186">
        <v>5287</v>
      </c>
      <c r="V563" s="186">
        <v>5425</v>
      </c>
      <c r="W563" s="295">
        <v>5785</v>
      </c>
    </row>
    <row r="564" spans="1:23" ht="15" customHeight="1">
      <c r="A564" s="296"/>
      <c r="B564" s="297"/>
      <c r="C564" s="298" t="s">
        <v>2112</v>
      </c>
      <c r="D564" s="299">
        <v>0</v>
      </c>
      <c r="E564" s="299">
        <v>0</v>
      </c>
      <c r="F564" s="299">
        <v>0</v>
      </c>
      <c r="G564" s="299">
        <v>0</v>
      </c>
      <c r="H564" s="279">
        <v>0</v>
      </c>
      <c r="I564" s="279">
        <v>0</v>
      </c>
      <c r="J564" s="299">
        <v>7</v>
      </c>
      <c r="K564" s="299">
        <v>1</v>
      </c>
      <c r="L564" s="299">
        <v>0</v>
      </c>
      <c r="M564" s="299">
        <v>0</v>
      </c>
      <c r="N564" s="299">
        <v>0</v>
      </c>
      <c r="O564" s="299">
        <v>0</v>
      </c>
      <c r="P564" s="299">
        <v>0</v>
      </c>
      <c r="Q564" s="299">
        <v>0</v>
      </c>
      <c r="R564" s="299">
        <v>0</v>
      </c>
      <c r="S564" s="299">
        <v>0</v>
      </c>
      <c r="T564" s="299">
        <v>0</v>
      </c>
      <c r="U564" s="299">
        <v>0</v>
      </c>
      <c r="V564" s="299">
        <v>5</v>
      </c>
      <c r="W564" s="300">
        <v>17</v>
      </c>
    </row>
    <row r="565" spans="1:23" ht="15" customHeight="1">
      <c r="A565" s="182">
        <v>226</v>
      </c>
      <c r="B565" s="183" t="s">
        <v>2009</v>
      </c>
      <c r="C565" s="272" t="s">
        <v>2108</v>
      </c>
      <c r="D565" s="184">
        <v>69948</v>
      </c>
      <c r="E565" s="184">
        <v>70487</v>
      </c>
      <c r="F565" s="184">
        <v>69667</v>
      </c>
      <c r="G565" s="184">
        <v>69496</v>
      </c>
      <c r="H565" s="273">
        <v>67926</v>
      </c>
      <c r="I565" s="273">
        <v>84783</v>
      </c>
      <c r="J565" s="184">
        <v>82874</v>
      </c>
      <c r="K565" s="184">
        <v>78073</v>
      </c>
      <c r="L565" s="184">
        <v>71387</v>
      </c>
      <c r="M565" s="184">
        <v>66305</v>
      </c>
      <c r="N565" s="184">
        <v>61675</v>
      </c>
      <c r="O565" s="184">
        <v>59298</v>
      </c>
      <c r="P565" s="184">
        <v>57650</v>
      </c>
      <c r="Q565" s="184">
        <v>56306</v>
      </c>
      <c r="R565" s="184">
        <v>54643</v>
      </c>
      <c r="S565" s="184">
        <v>53235</v>
      </c>
      <c r="T565" s="184">
        <v>51884</v>
      </c>
      <c r="U565" s="185">
        <v>49078</v>
      </c>
      <c r="V565" s="185">
        <v>46459</v>
      </c>
      <c r="W565" s="188">
        <v>43977</v>
      </c>
    </row>
    <row r="566" spans="1:23" ht="15" customHeight="1">
      <c r="A566" s="182"/>
      <c r="B566" s="183"/>
      <c r="C566" s="272" t="s">
        <v>2109</v>
      </c>
      <c r="D566" s="184">
        <v>26376</v>
      </c>
      <c r="E566" s="184">
        <v>26094</v>
      </c>
      <c r="F566" s="184">
        <v>25435</v>
      </c>
      <c r="G566" s="184">
        <v>25724</v>
      </c>
      <c r="H566" s="273">
        <v>0</v>
      </c>
      <c r="I566" s="273">
        <v>0</v>
      </c>
      <c r="J566" s="184">
        <v>29069</v>
      </c>
      <c r="K566" s="184">
        <v>26745</v>
      </c>
      <c r="L566" s="184">
        <v>22813</v>
      </c>
      <c r="M566" s="184">
        <v>17385</v>
      </c>
      <c r="N566" s="184">
        <v>13771</v>
      </c>
      <c r="O566" s="184">
        <v>12256</v>
      </c>
      <c r="P566" s="184">
        <v>11444</v>
      </c>
      <c r="Q566" s="184">
        <v>10738</v>
      </c>
      <c r="R566" s="184">
        <v>9662</v>
      </c>
      <c r="S566" s="184">
        <v>8421</v>
      </c>
      <c r="T566" s="184">
        <v>7275</v>
      </c>
      <c r="U566" s="185">
        <v>6042</v>
      </c>
      <c r="V566" s="185">
        <v>5377</v>
      </c>
      <c r="W566" s="188">
        <v>4944</v>
      </c>
    </row>
    <row r="567" spans="1:23" ht="15" customHeight="1">
      <c r="A567" s="182"/>
      <c r="B567" s="183"/>
      <c r="C567" s="272" t="s">
        <v>2110</v>
      </c>
      <c r="D567" s="184">
        <v>35954</v>
      </c>
      <c r="E567" s="184">
        <v>36865</v>
      </c>
      <c r="F567" s="184">
        <v>39009</v>
      </c>
      <c r="G567" s="184">
        <v>38571</v>
      </c>
      <c r="H567" s="273">
        <v>0</v>
      </c>
      <c r="I567" s="273">
        <v>0</v>
      </c>
      <c r="J567" s="184">
        <v>47347</v>
      </c>
      <c r="K567" s="184">
        <v>44551</v>
      </c>
      <c r="L567" s="184">
        <v>41764</v>
      </c>
      <c r="M567" s="184">
        <v>41739</v>
      </c>
      <c r="N567" s="184">
        <v>39884</v>
      </c>
      <c r="O567" s="184">
        <v>38037</v>
      </c>
      <c r="P567" s="184">
        <v>36242</v>
      </c>
      <c r="Q567" s="184">
        <v>35172</v>
      </c>
      <c r="R567" s="184">
        <v>33861</v>
      </c>
      <c r="S567" s="184">
        <v>32420</v>
      </c>
      <c r="T567" s="184">
        <v>30681</v>
      </c>
      <c r="U567" s="185">
        <v>28349</v>
      </c>
      <c r="V567" s="185">
        <v>26020</v>
      </c>
      <c r="W567" s="188">
        <v>22995</v>
      </c>
    </row>
    <row r="568" spans="1:23" ht="15" customHeight="1">
      <c r="A568" s="182"/>
      <c r="B568" s="183"/>
      <c r="C568" s="272" t="s">
        <v>2111</v>
      </c>
      <c r="D568" s="184">
        <v>7618</v>
      </c>
      <c r="E568" s="184">
        <v>7528</v>
      </c>
      <c r="F568" s="184">
        <v>5223</v>
      </c>
      <c r="G568" s="184">
        <v>5201</v>
      </c>
      <c r="H568" s="273">
        <v>0</v>
      </c>
      <c r="I568" s="273">
        <v>0</v>
      </c>
      <c r="J568" s="184">
        <v>6435</v>
      </c>
      <c r="K568" s="184">
        <v>6776</v>
      </c>
      <c r="L568" s="184">
        <v>6810</v>
      </c>
      <c r="M568" s="184">
        <v>7181</v>
      </c>
      <c r="N568" s="184">
        <v>8020</v>
      </c>
      <c r="O568" s="184">
        <v>9005</v>
      </c>
      <c r="P568" s="184">
        <v>9964</v>
      </c>
      <c r="Q568" s="184">
        <v>10395</v>
      </c>
      <c r="R568" s="184">
        <v>11120</v>
      </c>
      <c r="S568" s="184">
        <v>12394</v>
      </c>
      <c r="T568" s="184">
        <v>13928</v>
      </c>
      <c r="U568" s="185">
        <v>14488</v>
      </c>
      <c r="V568" s="185">
        <v>15062</v>
      </c>
      <c r="W568" s="188">
        <v>15874</v>
      </c>
    </row>
    <row r="569" spans="1:23" ht="15" customHeight="1">
      <c r="A569" s="275"/>
      <c r="B569" s="276"/>
      <c r="C569" s="277" t="s">
        <v>2112</v>
      </c>
      <c r="D569" s="278">
        <v>0</v>
      </c>
      <c r="E569" s="278">
        <v>0</v>
      </c>
      <c r="F569" s="278">
        <v>0</v>
      </c>
      <c r="G569" s="278">
        <v>0</v>
      </c>
      <c r="H569" s="279">
        <v>0</v>
      </c>
      <c r="I569" s="279">
        <v>0</v>
      </c>
      <c r="J569" s="278">
        <v>23</v>
      </c>
      <c r="K569" s="278">
        <v>1</v>
      </c>
      <c r="L569" s="278">
        <v>0</v>
      </c>
      <c r="M569" s="278">
        <v>0</v>
      </c>
      <c r="N569" s="278">
        <v>0</v>
      </c>
      <c r="O569" s="278">
        <v>0</v>
      </c>
      <c r="P569" s="278">
        <v>0</v>
      </c>
      <c r="Q569" s="278">
        <v>1</v>
      </c>
      <c r="R569" s="278">
        <v>0</v>
      </c>
      <c r="S569" s="278">
        <v>0</v>
      </c>
      <c r="T569" s="278">
        <v>0</v>
      </c>
      <c r="U569" s="280">
        <v>199</v>
      </c>
      <c r="V569" s="280">
        <v>0</v>
      </c>
      <c r="W569" s="282">
        <v>164</v>
      </c>
    </row>
    <row r="570" spans="1:23" ht="15" customHeight="1">
      <c r="A570" s="292" t="s">
        <v>2010</v>
      </c>
      <c r="B570" s="293" t="s">
        <v>2011</v>
      </c>
      <c r="C570" s="294" t="s">
        <v>2108</v>
      </c>
      <c r="D570" s="186">
        <v>19421</v>
      </c>
      <c r="E570" s="186">
        <v>19490</v>
      </c>
      <c r="F570" s="186">
        <v>19478</v>
      </c>
      <c r="G570" s="186">
        <v>19641</v>
      </c>
      <c r="H570" s="273">
        <v>19071</v>
      </c>
      <c r="I570" s="273">
        <v>24167</v>
      </c>
      <c r="J570" s="186">
        <v>23486</v>
      </c>
      <c r="K570" s="186">
        <v>22207</v>
      </c>
      <c r="L570" s="186">
        <v>20323</v>
      </c>
      <c r="M570" s="186">
        <v>18742</v>
      </c>
      <c r="N570" s="186">
        <v>17507</v>
      </c>
      <c r="O570" s="186">
        <v>17137</v>
      </c>
      <c r="P570" s="186">
        <v>17045</v>
      </c>
      <c r="Q570" s="186">
        <v>16985</v>
      </c>
      <c r="R570" s="186">
        <v>16869</v>
      </c>
      <c r="S570" s="186">
        <v>17084</v>
      </c>
      <c r="T570" s="186">
        <v>16801</v>
      </c>
      <c r="U570" s="186">
        <v>16116</v>
      </c>
      <c r="V570" s="186">
        <v>15475</v>
      </c>
      <c r="W570" s="295">
        <v>14989</v>
      </c>
    </row>
    <row r="571" spans="1:23" ht="15" customHeight="1">
      <c r="A571" s="292"/>
      <c r="B571" s="293"/>
      <c r="C571" s="294" t="s">
        <v>2109</v>
      </c>
      <c r="D571" s="186">
        <v>7222</v>
      </c>
      <c r="E571" s="186">
        <v>7224</v>
      </c>
      <c r="F571" s="186">
        <v>7046</v>
      </c>
      <c r="G571" s="186">
        <v>7125</v>
      </c>
      <c r="H571" s="273">
        <v>0</v>
      </c>
      <c r="I571" s="273">
        <v>0</v>
      </c>
      <c r="J571" s="186">
        <v>8185</v>
      </c>
      <c r="K571" s="186">
        <v>7558</v>
      </c>
      <c r="L571" s="186">
        <v>6431</v>
      </c>
      <c r="M571" s="186">
        <v>4847</v>
      </c>
      <c r="N571" s="186">
        <v>3882</v>
      </c>
      <c r="O571" s="186">
        <v>3628</v>
      </c>
      <c r="P571" s="186">
        <v>3465</v>
      </c>
      <c r="Q571" s="186">
        <v>3351</v>
      </c>
      <c r="R571" s="186">
        <v>3142</v>
      </c>
      <c r="S571" s="186">
        <v>2883</v>
      </c>
      <c r="T571" s="186">
        <v>2513</v>
      </c>
      <c r="U571" s="186">
        <v>2145</v>
      </c>
      <c r="V571" s="186">
        <v>1951</v>
      </c>
      <c r="W571" s="295">
        <v>1874</v>
      </c>
    </row>
    <row r="572" spans="1:23" ht="15" customHeight="1">
      <c r="A572" s="292"/>
      <c r="B572" s="293"/>
      <c r="C572" s="294" t="s">
        <v>2110</v>
      </c>
      <c r="D572" s="186">
        <v>9985</v>
      </c>
      <c r="E572" s="186">
        <v>10126</v>
      </c>
      <c r="F572" s="186">
        <v>10946</v>
      </c>
      <c r="G572" s="186">
        <v>11018</v>
      </c>
      <c r="H572" s="273">
        <v>0</v>
      </c>
      <c r="I572" s="273">
        <v>0</v>
      </c>
      <c r="J572" s="186">
        <v>13435</v>
      </c>
      <c r="K572" s="186">
        <v>12699</v>
      </c>
      <c r="L572" s="186">
        <v>11975</v>
      </c>
      <c r="M572" s="186">
        <v>11917</v>
      </c>
      <c r="N572" s="186">
        <v>11416</v>
      </c>
      <c r="O572" s="186">
        <v>11024</v>
      </c>
      <c r="P572" s="186">
        <v>10745</v>
      </c>
      <c r="Q572" s="186">
        <v>10628</v>
      </c>
      <c r="R572" s="186">
        <v>10463</v>
      </c>
      <c r="S572" s="186">
        <v>10475</v>
      </c>
      <c r="T572" s="186">
        <v>10153</v>
      </c>
      <c r="U572" s="186">
        <v>9586</v>
      </c>
      <c r="V572" s="186">
        <v>9007</v>
      </c>
      <c r="W572" s="295">
        <v>8204</v>
      </c>
    </row>
    <row r="573" spans="1:23" ht="15" customHeight="1">
      <c r="A573" s="292"/>
      <c r="B573" s="293"/>
      <c r="C573" s="294" t="s">
        <v>2111</v>
      </c>
      <c r="D573" s="186">
        <v>2214</v>
      </c>
      <c r="E573" s="186">
        <v>2140</v>
      </c>
      <c r="F573" s="186">
        <v>1486</v>
      </c>
      <c r="G573" s="186">
        <v>1498</v>
      </c>
      <c r="H573" s="273">
        <v>0</v>
      </c>
      <c r="I573" s="273">
        <v>0</v>
      </c>
      <c r="J573" s="186">
        <v>1860</v>
      </c>
      <c r="K573" s="186">
        <v>1950</v>
      </c>
      <c r="L573" s="186">
        <v>1917</v>
      </c>
      <c r="M573" s="186">
        <v>1978</v>
      </c>
      <c r="N573" s="186">
        <v>2209</v>
      </c>
      <c r="O573" s="186">
        <v>2485</v>
      </c>
      <c r="P573" s="186">
        <v>2835</v>
      </c>
      <c r="Q573" s="186">
        <v>3006</v>
      </c>
      <c r="R573" s="186">
        <v>3264</v>
      </c>
      <c r="S573" s="186">
        <v>3726</v>
      </c>
      <c r="T573" s="186">
        <v>4135</v>
      </c>
      <c r="U573" s="186">
        <v>4333</v>
      </c>
      <c r="V573" s="186">
        <v>4517</v>
      </c>
      <c r="W573" s="295">
        <v>4832</v>
      </c>
    </row>
    <row r="574" spans="1:23" ht="15" customHeight="1">
      <c r="A574" s="296"/>
      <c r="B574" s="297"/>
      <c r="C574" s="298" t="s">
        <v>2112</v>
      </c>
      <c r="D574" s="299">
        <v>0</v>
      </c>
      <c r="E574" s="299">
        <v>0</v>
      </c>
      <c r="F574" s="299">
        <v>0</v>
      </c>
      <c r="G574" s="299">
        <v>0</v>
      </c>
      <c r="H574" s="279">
        <v>0</v>
      </c>
      <c r="I574" s="279">
        <v>0</v>
      </c>
      <c r="J574" s="299">
        <v>6</v>
      </c>
      <c r="K574" s="299">
        <v>0</v>
      </c>
      <c r="L574" s="299">
        <v>0</v>
      </c>
      <c r="M574" s="299">
        <v>0</v>
      </c>
      <c r="N574" s="299">
        <v>0</v>
      </c>
      <c r="O574" s="299">
        <v>0</v>
      </c>
      <c r="P574" s="299">
        <v>0</v>
      </c>
      <c r="Q574" s="299">
        <v>0</v>
      </c>
      <c r="R574" s="299">
        <v>0</v>
      </c>
      <c r="S574" s="299">
        <v>0</v>
      </c>
      <c r="T574" s="299">
        <v>0</v>
      </c>
      <c r="U574" s="299">
        <v>52</v>
      </c>
      <c r="V574" s="299">
        <v>0</v>
      </c>
      <c r="W574" s="300">
        <v>79</v>
      </c>
    </row>
    <row r="575" spans="1:23" ht="15" customHeight="1">
      <c r="A575" s="292" t="s">
        <v>2012</v>
      </c>
      <c r="B575" s="293" t="s">
        <v>2013</v>
      </c>
      <c r="C575" s="294" t="s">
        <v>2108</v>
      </c>
      <c r="D575" s="186">
        <v>9627</v>
      </c>
      <c r="E575" s="186">
        <v>9886</v>
      </c>
      <c r="F575" s="186">
        <v>9887</v>
      </c>
      <c r="G575" s="186">
        <v>9725</v>
      </c>
      <c r="H575" s="273">
        <v>9521</v>
      </c>
      <c r="I575" s="273">
        <v>11552</v>
      </c>
      <c r="J575" s="186">
        <v>11444</v>
      </c>
      <c r="K575" s="186">
        <v>11107</v>
      </c>
      <c r="L575" s="186">
        <v>10276</v>
      </c>
      <c r="M575" s="186">
        <v>9972</v>
      </c>
      <c r="N575" s="186">
        <v>9834</v>
      </c>
      <c r="O575" s="186">
        <v>9623</v>
      </c>
      <c r="P575" s="186">
        <v>9082</v>
      </c>
      <c r="Q575" s="186">
        <v>8474</v>
      </c>
      <c r="R575" s="186">
        <v>7934</v>
      </c>
      <c r="S575" s="186">
        <v>7431</v>
      </c>
      <c r="T575" s="186">
        <v>6834</v>
      </c>
      <c r="U575" s="186">
        <v>6112</v>
      </c>
      <c r="V575" s="186">
        <v>5742</v>
      </c>
      <c r="W575" s="295">
        <v>5289</v>
      </c>
    </row>
    <row r="576" spans="1:23" ht="15" customHeight="1">
      <c r="A576" s="292"/>
      <c r="B576" s="293"/>
      <c r="C576" s="294" t="s">
        <v>2109</v>
      </c>
      <c r="D576" s="186">
        <v>3547</v>
      </c>
      <c r="E576" s="186">
        <v>3518</v>
      </c>
      <c r="F576" s="186">
        <v>3527</v>
      </c>
      <c r="G576" s="186">
        <v>3541</v>
      </c>
      <c r="H576" s="273">
        <v>0</v>
      </c>
      <c r="I576" s="273">
        <v>0</v>
      </c>
      <c r="J576" s="186">
        <v>4096</v>
      </c>
      <c r="K576" s="186">
        <v>3945</v>
      </c>
      <c r="L576" s="186">
        <v>3387</v>
      </c>
      <c r="M576" s="186">
        <v>2733</v>
      </c>
      <c r="N576" s="186">
        <v>2258</v>
      </c>
      <c r="O576" s="186">
        <v>2123</v>
      </c>
      <c r="P576" s="186">
        <v>1881</v>
      </c>
      <c r="Q576" s="186">
        <v>1608</v>
      </c>
      <c r="R576" s="186">
        <v>1250</v>
      </c>
      <c r="S576" s="186">
        <v>967</v>
      </c>
      <c r="T576" s="186">
        <v>788</v>
      </c>
      <c r="U576" s="186">
        <v>663</v>
      </c>
      <c r="V576" s="186">
        <v>603</v>
      </c>
      <c r="W576" s="295">
        <v>532</v>
      </c>
    </row>
    <row r="577" spans="1:23" ht="15" customHeight="1">
      <c r="A577" s="292"/>
      <c r="B577" s="293"/>
      <c r="C577" s="294" t="s">
        <v>2110</v>
      </c>
      <c r="D577" s="186">
        <v>5086</v>
      </c>
      <c r="E577" s="186">
        <v>5387</v>
      </c>
      <c r="F577" s="186">
        <v>5676</v>
      </c>
      <c r="G577" s="186">
        <v>5513</v>
      </c>
      <c r="H577" s="273">
        <v>0</v>
      </c>
      <c r="I577" s="273">
        <v>0</v>
      </c>
      <c r="J577" s="186">
        <v>6510</v>
      </c>
      <c r="K577" s="186">
        <v>6268</v>
      </c>
      <c r="L577" s="186">
        <v>5985</v>
      </c>
      <c r="M577" s="186">
        <v>6442</v>
      </c>
      <c r="N577" s="186">
        <v>6587</v>
      </c>
      <c r="O577" s="186">
        <v>6348</v>
      </c>
      <c r="P577" s="186">
        <v>5943</v>
      </c>
      <c r="Q577" s="186">
        <v>5586</v>
      </c>
      <c r="R577" s="186">
        <v>5321</v>
      </c>
      <c r="S577" s="186">
        <v>4915</v>
      </c>
      <c r="T577" s="186">
        <v>4279</v>
      </c>
      <c r="U577" s="186">
        <v>3642</v>
      </c>
      <c r="V577" s="186">
        <v>3222</v>
      </c>
      <c r="W577" s="295">
        <v>2664</v>
      </c>
    </row>
    <row r="578" spans="1:23" ht="15" customHeight="1">
      <c r="A578" s="292"/>
      <c r="B578" s="293"/>
      <c r="C578" s="294" t="s">
        <v>2111</v>
      </c>
      <c r="D578" s="186">
        <v>994</v>
      </c>
      <c r="E578" s="186">
        <v>981</v>
      </c>
      <c r="F578" s="186">
        <v>684</v>
      </c>
      <c r="G578" s="186">
        <v>671</v>
      </c>
      <c r="H578" s="273">
        <v>0</v>
      </c>
      <c r="I578" s="273">
        <v>0</v>
      </c>
      <c r="J578" s="186">
        <v>833</v>
      </c>
      <c r="K578" s="186">
        <v>893</v>
      </c>
      <c r="L578" s="186">
        <v>904</v>
      </c>
      <c r="M578" s="186">
        <v>797</v>
      </c>
      <c r="N578" s="186">
        <v>989</v>
      </c>
      <c r="O578" s="186">
        <v>1152</v>
      </c>
      <c r="P578" s="186">
        <v>1258</v>
      </c>
      <c r="Q578" s="186">
        <v>1280</v>
      </c>
      <c r="R578" s="186">
        <v>1363</v>
      </c>
      <c r="S578" s="186">
        <v>1549</v>
      </c>
      <c r="T578" s="186">
        <v>1767</v>
      </c>
      <c r="U578" s="186">
        <v>1799</v>
      </c>
      <c r="V578" s="186">
        <v>1917</v>
      </c>
      <c r="W578" s="295">
        <v>2059</v>
      </c>
    </row>
    <row r="579" spans="1:23" ht="15" customHeight="1">
      <c r="A579" s="296"/>
      <c r="B579" s="297"/>
      <c r="C579" s="298" t="s">
        <v>2112</v>
      </c>
      <c r="D579" s="299">
        <v>0</v>
      </c>
      <c r="E579" s="299">
        <v>0</v>
      </c>
      <c r="F579" s="299">
        <v>0</v>
      </c>
      <c r="G579" s="299">
        <v>0</v>
      </c>
      <c r="H579" s="279">
        <v>0</v>
      </c>
      <c r="I579" s="279">
        <v>0</v>
      </c>
      <c r="J579" s="299">
        <v>5</v>
      </c>
      <c r="K579" s="299">
        <v>1</v>
      </c>
      <c r="L579" s="299">
        <v>0</v>
      </c>
      <c r="M579" s="299">
        <v>0</v>
      </c>
      <c r="N579" s="299">
        <v>0</v>
      </c>
      <c r="O579" s="299">
        <v>0</v>
      </c>
      <c r="P579" s="299">
        <v>0</v>
      </c>
      <c r="Q579" s="299">
        <v>0</v>
      </c>
      <c r="R579" s="299">
        <v>0</v>
      </c>
      <c r="S579" s="299">
        <v>0</v>
      </c>
      <c r="T579" s="299">
        <v>0</v>
      </c>
      <c r="U579" s="299">
        <v>8</v>
      </c>
      <c r="V579" s="299">
        <v>0</v>
      </c>
      <c r="W579" s="300">
        <v>34</v>
      </c>
    </row>
    <row r="580" spans="1:23" ht="15" customHeight="1">
      <c r="A580" s="292" t="s">
        <v>2014</v>
      </c>
      <c r="B580" s="293" t="s">
        <v>2015</v>
      </c>
      <c r="C580" s="294" t="s">
        <v>2108</v>
      </c>
      <c r="D580" s="186">
        <v>16523</v>
      </c>
      <c r="E580" s="186">
        <v>16464</v>
      </c>
      <c r="F580" s="186">
        <v>16154</v>
      </c>
      <c r="G580" s="186">
        <v>16118</v>
      </c>
      <c r="H580" s="273">
        <v>15934</v>
      </c>
      <c r="I580" s="273">
        <v>19743</v>
      </c>
      <c r="J580" s="186">
        <v>19580</v>
      </c>
      <c r="K580" s="186">
        <v>18128</v>
      </c>
      <c r="L580" s="186">
        <v>16459</v>
      </c>
      <c r="M580" s="186">
        <v>15040</v>
      </c>
      <c r="N580" s="186">
        <v>13617</v>
      </c>
      <c r="O580" s="186">
        <v>12927</v>
      </c>
      <c r="P580" s="186">
        <v>12473</v>
      </c>
      <c r="Q580" s="186">
        <v>11989</v>
      </c>
      <c r="R580" s="186">
        <v>11444</v>
      </c>
      <c r="S580" s="186">
        <v>10687</v>
      </c>
      <c r="T580" s="186">
        <v>10218</v>
      </c>
      <c r="U580" s="186">
        <v>9537</v>
      </c>
      <c r="V580" s="186">
        <v>8828</v>
      </c>
      <c r="W580" s="295">
        <v>7854</v>
      </c>
    </row>
    <row r="581" spans="1:23" ht="15" customHeight="1">
      <c r="A581" s="292"/>
      <c r="B581" s="293"/>
      <c r="C581" s="294" t="s">
        <v>2109</v>
      </c>
      <c r="D581" s="186">
        <v>6433</v>
      </c>
      <c r="E581" s="186">
        <v>6287</v>
      </c>
      <c r="F581" s="186">
        <v>6025</v>
      </c>
      <c r="G581" s="186">
        <v>6164</v>
      </c>
      <c r="H581" s="273">
        <v>0</v>
      </c>
      <c r="I581" s="273">
        <v>0</v>
      </c>
      <c r="J581" s="186">
        <v>6808</v>
      </c>
      <c r="K581" s="186">
        <v>6125</v>
      </c>
      <c r="L581" s="186">
        <v>5189</v>
      </c>
      <c r="M581" s="186">
        <v>3922</v>
      </c>
      <c r="N581" s="186">
        <v>3121</v>
      </c>
      <c r="O581" s="186">
        <v>2637</v>
      </c>
      <c r="P581" s="186">
        <v>2448</v>
      </c>
      <c r="Q581" s="186">
        <v>2252</v>
      </c>
      <c r="R581" s="186">
        <v>1982</v>
      </c>
      <c r="S581" s="186">
        <v>1627</v>
      </c>
      <c r="T581" s="186">
        <v>1331</v>
      </c>
      <c r="U581" s="186">
        <v>1055</v>
      </c>
      <c r="V581" s="186">
        <v>847</v>
      </c>
      <c r="W581" s="295">
        <v>669</v>
      </c>
    </row>
    <row r="582" spans="1:23" ht="15" customHeight="1">
      <c r="A582" s="292"/>
      <c r="B582" s="293"/>
      <c r="C582" s="294" t="s">
        <v>2110</v>
      </c>
      <c r="D582" s="186">
        <v>8473</v>
      </c>
      <c r="E582" s="186">
        <v>8561</v>
      </c>
      <c r="F582" s="186">
        <v>9007</v>
      </c>
      <c r="G582" s="186">
        <v>8819</v>
      </c>
      <c r="H582" s="273">
        <v>0</v>
      </c>
      <c r="I582" s="273">
        <v>0</v>
      </c>
      <c r="J582" s="186">
        <v>11272</v>
      </c>
      <c r="K582" s="186">
        <v>10414</v>
      </c>
      <c r="L582" s="186">
        <v>9659</v>
      </c>
      <c r="M582" s="186">
        <v>9390</v>
      </c>
      <c r="N582" s="186">
        <v>8540</v>
      </c>
      <c r="O582" s="186">
        <v>8107</v>
      </c>
      <c r="P582" s="186">
        <v>7570</v>
      </c>
      <c r="Q582" s="186">
        <v>7241</v>
      </c>
      <c r="R582" s="186">
        <v>6870</v>
      </c>
      <c r="S582" s="186">
        <v>6289</v>
      </c>
      <c r="T582" s="186">
        <v>5818</v>
      </c>
      <c r="U582" s="186">
        <v>5299</v>
      </c>
      <c r="V582" s="186">
        <v>4711</v>
      </c>
      <c r="W582" s="295">
        <v>3850</v>
      </c>
    </row>
    <row r="583" spans="1:23" ht="15" customHeight="1">
      <c r="A583" s="292"/>
      <c r="B583" s="293"/>
      <c r="C583" s="294" t="s">
        <v>2111</v>
      </c>
      <c r="D583" s="186">
        <v>1617</v>
      </c>
      <c r="E583" s="186">
        <v>1616</v>
      </c>
      <c r="F583" s="186">
        <v>1122</v>
      </c>
      <c r="G583" s="186">
        <v>1135</v>
      </c>
      <c r="H583" s="273">
        <v>0</v>
      </c>
      <c r="I583" s="273">
        <v>0</v>
      </c>
      <c r="J583" s="186">
        <v>1496</v>
      </c>
      <c r="K583" s="186">
        <v>1589</v>
      </c>
      <c r="L583" s="186">
        <v>1611</v>
      </c>
      <c r="M583" s="186">
        <v>1728</v>
      </c>
      <c r="N583" s="186">
        <v>1956</v>
      </c>
      <c r="O583" s="186">
        <v>2183</v>
      </c>
      <c r="P583" s="186">
        <v>2455</v>
      </c>
      <c r="Q583" s="186">
        <v>2496</v>
      </c>
      <c r="R583" s="186">
        <v>2592</v>
      </c>
      <c r="S583" s="186">
        <v>2771</v>
      </c>
      <c r="T583" s="186">
        <v>3069</v>
      </c>
      <c r="U583" s="186">
        <v>3141</v>
      </c>
      <c r="V583" s="186">
        <v>3270</v>
      </c>
      <c r="W583" s="295">
        <v>3322</v>
      </c>
    </row>
    <row r="584" spans="1:23" ht="15" customHeight="1">
      <c r="A584" s="296"/>
      <c r="B584" s="297"/>
      <c r="C584" s="298" t="s">
        <v>2112</v>
      </c>
      <c r="D584" s="299">
        <v>0</v>
      </c>
      <c r="E584" s="299">
        <v>0</v>
      </c>
      <c r="F584" s="299">
        <v>0</v>
      </c>
      <c r="G584" s="299">
        <v>0</v>
      </c>
      <c r="H584" s="279">
        <v>0</v>
      </c>
      <c r="I584" s="279">
        <v>0</v>
      </c>
      <c r="J584" s="299">
        <v>4</v>
      </c>
      <c r="K584" s="299">
        <v>0</v>
      </c>
      <c r="L584" s="299">
        <v>0</v>
      </c>
      <c r="M584" s="299">
        <v>0</v>
      </c>
      <c r="N584" s="299">
        <v>0</v>
      </c>
      <c r="O584" s="299">
        <v>0</v>
      </c>
      <c r="P584" s="299">
        <v>0</v>
      </c>
      <c r="Q584" s="299">
        <v>0</v>
      </c>
      <c r="R584" s="299">
        <v>0</v>
      </c>
      <c r="S584" s="299">
        <v>0</v>
      </c>
      <c r="T584" s="299">
        <v>0</v>
      </c>
      <c r="U584" s="299">
        <v>42</v>
      </c>
      <c r="V584" s="299">
        <v>0</v>
      </c>
      <c r="W584" s="300">
        <v>13</v>
      </c>
    </row>
    <row r="585" spans="1:23" ht="15" customHeight="1">
      <c r="A585" s="292" t="s">
        <v>2016</v>
      </c>
      <c r="B585" s="293" t="s">
        <v>1906</v>
      </c>
      <c r="C585" s="294" t="s">
        <v>2108</v>
      </c>
      <c r="D585" s="186">
        <v>14961</v>
      </c>
      <c r="E585" s="186">
        <v>14977</v>
      </c>
      <c r="F585" s="186">
        <v>14477</v>
      </c>
      <c r="G585" s="186">
        <v>14499</v>
      </c>
      <c r="H585" s="273">
        <v>14088</v>
      </c>
      <c r="I585" s="273">
        <v>18021</v>
      </c>
      <c r="J585" s="186">
        <v>17170</v>
      </c>
      <c r="K585" s="186">
        <v>15767</v>
      </c>
      <c r="L585" s="186">
        <v>14278</v>
      </c>
      <c r="M585" s="186">
        <v>13045</v>
      </c>
      <c r="N585" s="186">
        <v>11697</v>
      </c>
      <c r="O585" s="186">
        <v>11083</v>
      </c>
      <c r="P585" s="186">
        <v>10579</v>
      </c>
      <c r="Q585" s="186">
        <v>10372</v>
      </c>
      <c r="R585" s="186">
        <v>10006</v>
      </c>
      <c r="S585" s="186">
        <v>9549</v>
      </c>
      <c r="T585" s="186">
        <v>9233</v>
      </c>
      <c r="U585" s="186">
        <v>8671</v>
      </c>
      <c r="V585" s="186">
        <v>7959</v>
      </c>
      <c r="W585" s="295">
        <v>7379</v>
      </c>
    </row>
    <row r="586" spans="1:23" ht="15" customHeight="1">
      <c r="A586" s="292"/>
      <c r="B586" s="293"/>
      <c r="C586" s="294" t="s">
        <v>2109</v>
      </c>
      <c r="D586" s="186">
        <v>5705</v>
      </c>
      <c r="E586" s="186">
        <v>5625</v>
      </c>
      <c r="F586" s="186">
        <v>5388</v>
      </c>
      <c r="G586" s="186">
        <v>5430</v>
      </c>
      <c r="H586" s="273">
        <v>0</v>
      </c>
      <c r="I586" s="273">
        <v>0</v>
      </c>
      <c r="J586" s="186">
        <v>5973</v>
      </c>
      <c r="K586" s="186">
        <v>5258</v>
      </c>
      <c r="L586" s="186">
        <v>4493</v>
      </c>
      <c r="M586" s="186">
        <v>3382</v>
      </c>
      <c r="N586" s="186">
        <v>2529</v>
      </c>
      <c r="O586" s="186">
        <v>2085</v>
      </c>
      <c r="P586" s="186">
        <v>1962</v>
      </c>
      <c r="Q586" s="186">
        <v>1891</v>
      </c>
      <c r="R586" s="186">
        <v>1731</v>
      </c>
      <c r="S586" s="186">
        <v>1517</v>
      </c>
      <c r="T586" s="186">
        <v>1320</v>
      </c>
      <c r="U586" s="186">
        <v>1046</v>
      </c>
      <c r="V586" s="186">
        <v>861</v>
      </c>
      <c r="W586" s="295">
        <v>773</v>
      </c>
    </row>
    <row r="587" spans="1:23" ht="15" customHeight="1">
      <c r="A587" s="292"/>
      <c r="B587" s="293"/>
      <c r="C587" s="294" t="s">
        <v>2110</v>
      </c>
      <c r="D587" s="186">
        <v>7436</v>
      </c>
      <c r="E587" s="186">
        <v>7520</v>
      </c>
      <c r="F587" s="186">
        <v>7828</v>
      </c>
      <c r="G587" s="186">
        <v>7828</v>
      </c>
      <c r="H587" s="273">
        <v>0</v>
      </c>
      <c r="I587" s="273">
        <v>0</v>
      </c>
      <c r="J587" s="186">
        <v>9762</v>
      </c>
      <c r="K587" s="186">
        <v>9039</v>
      </c>
      <c r="L587" s="186">
        <v>8292</v>
      </c>
      <c r="M587" s="186">
        <v>8098</v>
      </c>
      <c r="N587" s="186">
        <v>7503</v>
      </c>
      <c r="O587" s="186">
        <v>7110</v>
      </c>
      <c r="P587" s="186">
        <v>6626</v>
      </c>
      <c r="Q587" s="186">
        <v>6385</v>
      </c>
      <c r="R587" s="186">
        <v>6002</v>
      </c>
      <c r="S587" s="186">
        <v>5529</v>
      </c>
      <c r="T587" s="186">
        <v>5137</v>
      </c>
      <c r="U587" s="186">
        <v>4773</v>
      </c>
      <c r="V587" s="186">
        <v>4328</v>
      </c>
      <c r="W587" s="295">
        <v>3773</v>
      </c>
    </row>
    <row r="588" spans="1:23" ht="15" customHeight="1">
      <c r="A588" s="292"/>
      <c r="B588" s="293"/>
      <c r="C588" s="294" t="s">
        <v>2111</v>
      </c>
      <c r="D588" s="186">
        <v>1820</v>
      </c>
      <c r="E588" s="186">
        <v>1832</v>
      </c>
      <c r="F588" s="186">
        <v>1261</v>
      </c>
      <c r="G588" s="186">
        <v>1241</v>
      </c>
      <c r="H588" s="273">
        <v>0</v>
      </c>
      <c r="I588" s="273">
        <v>0</v>
      </c>
      <c r="J588" s="186">
        <v>1432</v>
      </c>
      <c r="K588" s="186">
        <v>1470</v>
      </c>
      <c r="L588" s="186">
        <v>1493</v>
      </c>
      <c r="M588" s="186">
        <v>1565</v>
      </c>
      <c r="N588" s="186">
        <v>1665</v>
      </c>
      <c r="O588" s="186">
        <v>1888</v>
      </c>
      <c r="P588" s="186">
        <v>1991</v>
      </c>
      <c r="Q588" s="186">
        <v>2096</v>
      </c>
      <c r="R588" s="186">
        <v>2273</v>
      </c>
      <c r="S588" s="186">
        <v>2503</v>
      </c>
      <c r="T588" s="186">
        <v>2776</v>
      </c>
      <c r="U588" s="186">
        <v>2831</v>
      </c>
      <c r="V588" s="186">
        <v>2770</v>
      </c>
      <c r="W588" s="295">
        <v>2822</v>
      </c>
    </row>
    <row r="589" spans="1:23" ht="15" customHeight="1">
      <c r="A589" s="296"/>
      <c r="B589" s="297"/>
      <c r="C589" s="298" t="s">
        <v>2112</v>
      </c>
      <c r="D589" s="299">
        <v>0</v>
      </c>
      <c r="E589" s="299">
        <v>0</v>
      </c>
      <c r="F589" s="299">
        <v>0</v>
      </c>
      <c r="G589" s="299">
        <v>0</v>
      </c>
      <c r="H589" s="279">
        <v>0</v>
      </c>
      <c r="I589" s="279">
        <v>0</v>
      </c>
      <c r="J589" s="299">
        <v>3</v>
      </c>
      <c r="K589" s="299">
        <v>0</v>
      </c>
      <c r="L589" s="299">
        <v>0</v>
      </c>
      <c r="M589" s="299">
        <v>0</v>
      </c>
      <c r="N589" s="299">
        <v>0</v>
      </c>
      <c r="O589" s="299">
        <v>0</v>
      </c>
      <c r="P589" s="299">
        <v>0</v>
      </c>
      <c r="Q589" s="299">
        <v>0</v>
      </c>
      <c r="R589" s="299">
        <v>0</v>
      </c>
      <c r="S589" s="299">
        <v>0</v>
      </c>
      <c r="T589" s="299">
        <v>0</v>
      </c>
      <c r="U589" s="299">
        <v>21</v>
      </c>
      <c r="V589" s="299">
        <v>0</v>
      </c>
      <c r="W589" s="300">
        <v>11</v>
      </c>
    </row>
    <row r="590" spans="1:23" ht="15" customHeight="1">
      <c r="A590" s="292" t="s">
        <v>2017</v>
      </c>
      <c r="B590" s="293" t="s">
        <v>2018</v>
      </c>
      <c r="C590" s="294" t="s">
        <v>2108</v>
      </c>
      <c r="D590" s="186">
        <v>9416</v>
      </c>
      <c r="E590" s="186">
        <v>9670</v>
      </c>
      <c r="F590" s="186">
        <v>9671</v>
      </c>
      <c r="G590" s="186">
        <v>9513</v>
      </c>
      <c r="H590" s="273">
        <v>9312</v>
      </c>
      <c r="I590" s="273">
        <v>11300</v>
      </c>
      <c r="J590" s="186">
        <v>11194</v>
      </c>
      <c r="K590" s="186">
        <v>10864</v>
      </c>
      <c r="L590" s="186">
        <v>10051</v>
      </c>
      <c r="M590" s="186">
        <v>9506</v>
      </c>
      <c r="N590" s="186">
        <v>9020</v>
      </c>
      <c r="O590" s="186">
        <v>8528</v>
      </c>
      <c r="P590" s="186">
        <v>8471</v>
      </c>
      <c r="Q590" s="186">
        <v>8486</v>
      </c>
      <c r="R590" s="186">
        <v>8390</v>
      </c>
      <c r="S590" s="186">
        <v>8484</v>
      </c>
      <c r="T590" s="186">
        <v>8798</v>
      </c>
      <c r="U590" s="186">
        <v>8642</v>
      </c>
      <c r="V590" s="186">
        <v>8455</v>
      </c>
      <c r="W590" s="295">
        <v>8466</v>
      </c>
    </row>
    <row r="591" spans="1:23" ht="15" customHeight="1">
      <c r="A591" s="292"/>
      <c r="B591" s="293"/>
      <c r="C591" s="294" t="s">
        <v>2109</v>
      </c>
      <c r="D591" s="186">
        <v>3469</v>
      </c>
      <c r="E591" s="186">
        <v>3440</v>
      </c>
      <c r="F591" s="186">
        <v>3449</v>
      </c>
      <c r="G591" s="186">
        <v>3464</v>
      </c>
      <c r="H591" s="273">
        <v>0</v>
      </c>
      <c r="I591" s="273">
        <v>0</v>
      </c>
      <c r="J591" s="186">
        <v>4007</v>
      </c>
      <c r="K591" s="186">
        <v>3859</v>
      </c>
      <c r="L591" s="186">
        <v>3313</v>
      </c>
      <c r="M591" s="186">
        <v>2501</v>
      </c>
      <c r="N591" s="186">
        <v>1981</v>
      </c>
      <c r="O591" s="186">
        <v>1783</v>
      </c>
      <c r="P591" s="186">
        <v>1688</v>
      </c>
      <c r="Q591" s="186">
        <v>1636</v>
      </c>
      <c r="R591" s="186">
        <v>1557</v>
      </c>
      <c r="S591" s="186">
        <v>1427</v>
      </c>
      <c r="T591" s="186">
        <v>1323</v>
      </c>
      <c r="U591" s="186">
        <v>1133</v>
      </c>
      <c r="V591" s="186">
        <v>1115</v>
      </c>
      <c r="W591" s="295">
        <v>1096</v>
      </c>
    </row>
    <row r="592" spans="1:23" ht="15" customHeight="1">
      <c r="A592" s="292"/>
      <c r="B592" s="293"/>
      <c r="C592" s="294" t="s">
        <v>2110</v>
      </c>
      <c r="D592" s="186">
        <v>4974</v>
      </c>
      <c r="E592" s="186">
        <v>5271</v>
      </c>
      <c r="F592" s="186">
        <v>5552</v>
      </c>
      <c r="G592" s="186">
        <v>5393</v>
      </c>
      <c r="H592" s="273">
        <v>0</v>
      </c>
      <c r="I592" s="273">
        <v>0</v>
      </c>
      <c r="J592" s="186">
        <v>6368</v>
      </c>
      <c r="K592" s="186">
        <v>6131</v>
      </c>
      <c r="L592" s="186">
        <v>5853</v>
      </c>
      <c r="M592" s="186">
        <v>5892</v>
      </c>
      <c r="N592" s="186">
        <v>5838</v>
      </c>
      <c r="O592" s="186">
        <v>5448</v>
      </c>
      <c r="P592" s="186">
        <v>5358</v>
      </c>
      <c r="Q592" s="186">
        <v>5332</v>
      </c>
      <c r="R592" s="186">
        <v>5205</v>
      </c>
      <c r="S592" s="186">
        <v>5212</v>
      </c>
      <c r="T592" s="186">
        <v>5294</v>
      </c>
      <c r="U592" s="186">
        <v>5049</v>
      </c>
      <c r="V592" s="186">
        <v>4752</v>
      </c>
      <c r="W592" s="295">
        <v>4504</v>
      </c>
    </row>
    <row r="593" spans="1:23" ht="15" customHeight="1">
      <c r="A593" s="292"/>
      <c r="B593" s="293"/>
      <c r="C593" s="294" t="s">
        <v>2111</v>
      </c>
      <c r="D593" s="186">
        <v>973</v>
      </c>
      <c r="E593" s="186">
        <v>959</v>
      </c>
      <c r="F593" s="186">
        <v>670</v>
      </c>
      <c r="G593" s="186">
        <v>656</v>
      </c>
      <c r="H593" s="273">
        <v>0</v>
      </c>
      <c r="I593" s="273">
        <v>0</v>
      </c>
      <c r="J593" s="186">
        <v>814</v>
      </c>
      <c r="K593" s="186">
        <v>874</v>
      </c>
      <c r="L593" s="186">
        <v>885</v>
      </c>
      <c r="M593" s="186">
        <v>1113</v>
      </c>
      <c r="N593" s="186">
        <v>1201</v>
      </c>
      <c r="O593" s="186">
        <v>1297</v>
      </c>
      <c r="P593" s="186">
        <v>1425</v>
      </c>
      <c r="Q593" s="186">
        <v>1517</v>
      </c>
      <c r="R593" s="186">
        <v>1628</v>
      </c>
      <c r="S593" s="186">
        <v>1845</v>
      </c>
      <c r="T593" s="186">
        <v>2181</v>
      </c>
      <c r="U593" s="186">
        <v>2384</v>
      </c>
      <c r="V593" s="186">
        <v>2588</v>
      </c>
      <c r="W593" s="295">
        <v>2839</v>
      </c>
    </row>
    <row r="594" spans="1:23" ht="15" customHeight="1">
      <c r="A594" s="292"/>
      <c r="B594" s="293"/>
      <c r="C594" s="294" t="s">
        <v>2112</v>
      </c>
      <c r="D594" s="186">
        <v>0</v>
      </c>
      <c r="E594" s="186">
        <v>0</v>
      </c>
      <c r="F594" s="186">
        <v>0</v>
      </c>
      <c r="G594" s="186">
        <v>0</v>
      </c>
      <c r="H594" s="273">
        <v>0</v>
      </c>
      <c r="I594" s="273">
        <v>0</v>
      </c>
      <c r="J594" s="186">
        <v>5</v>
      </c>
      <c r="K594" s="186">
        <v>0</v>
      </c>
      <c r="L594" s="186">
        <v>0</v>
      </c>
      <c r="M594" s="186">
        <v>0</v>
      </c>
      <c r="N594" s="186">
        <v>0</v>
      </c>
      <c r="O594" s="186">
        <v>0</v>
      </c>
      <c r="P594" s="186">
        <v>0</v>
      </c>
      <c r="Q594" s="186">
        <v>1</v>
      </c>
      <c r="R594" s="186">
        <v>0</v>
      </c>
      <c r="S594" s="186">
        <v>0</v>
      </c>
      <c r="T594" s="186">
        <v>0</v>
      </c>
      <c r="U594" s="186">
        <v>76</v>
      </c>
      <c r="V594" s="186">
        <v>0</v>
      </c>
      <c r="W594" s="295">
        <v>27</v>
      </c>
    </row>
    <row r="595" spans="1:23" ht="6.75" customHeight="1">
      <c r="A595" s="275"/>
      <c r="B595" s="276"/>
      <c r="C595" s="301"/>
      <c r="D595" s="302"/>
      <c r="E595" s="302"/>
      <c r="F595" s="302"/>
      <c r="G595" s="302"/>
      <c r="H595" s="302"/>
      <c r="I595" s="302"/>
      <c r="J595" s="302"/>
      <c r="K595" s="302"/>
      <c r="L595" s="302"/>
      <c r="M595" s="302"/>
      <c r="N595" s="302"/>
      <c r="O595" s="302"/>
      <c r="P595" s="302"/>
      <c r="Q595" s="302"/>
      <c r="R595" s="302"/>
      <c r="S595" s="303"/>
      <c r="T595" s="302"/>
      <c r="U595" s="303"/>
      <c r="V595" s="303"/>
      <c r="W595" s="304"/>
    </row>
    <row r="596" spans="1:23" ht="14.25" customHeight="1">
      <c r="A596" s="264" t="s">
        <v>2019</v>
      </c>
      <c r="B596" s="264"/>
      <c r="C596" s="264"/>
      <c r="D596" s="305"/>
      <c r="E596" s="305"/>
      <c r="F596" s="305"/>
      <c r="G596" s="305"/>
      <c r="H596" s="305"/>
      <c r="I596" s="305"/>
      <c r="J596" s="305"/>
      <c r="K596" s="305"/>
      <c r="L596" s="305"/>
      <c r="M596" s="305"/>
      <c r="N596" s="305"/>
      <c r="O596" s="305"/>
      <c r="P596" s="305"/>
      <c r="Q596" s="305"/>
      <c r="R596" s="305"/>
      <c r="S596" s="306"/>
      <c r="T596" s="305"/>
      <c r="U596" s="305"/>
      <c r="V596" s="305"/>
      <c r="W596" s="305"/>
    </row>
    <row r="597" spans="1:23" ht="14.25" customHeight="1">
      <c r="D597" s="307"/>
      <c r="E597" s="307"/>
      <c r="F597" s="307"/>
      <c r="G597" s="307"/>
      <c r="H597" s="307"/>
      <c r="I597" s="307"/>
      <c r="J597" s="307"/>
      <c r="K597" s="307"/>
      <c r="L597" s="307"/>
      <c r="M597" s="307"/>
      <c r="N597" s="307"/>
      <c r="O597" s="307"/>
      <c r="P597" s="307"/>
      <c r="Q597" s="307"/>
      <c r="R597" s="307"/>
      <c r="S597" s="308"/>
      <c r="T597" s="307"/>
      <c r="U597" s="307"/>
      <c r="V597" s="307"/>
      <c r="W597" s="307"/>
    </row>
    <row r="598" spans="1:23" ht="14.25" customHeight="1">
      <c r="S598" s="309" t="s">
        <v>2024</v>
      </c>
    </row>
  </sheetData>
  <mergeCells count="21">
    <mergeCell ref="N3:N4"/>
    <mergeCell ref="A3:B5"/>
    <mergeCell ref="D3:D4"/>
    <mergeCell ref="E3:E4"/>
    <mergeCell ref="F3:F4"/>
    <mergeCell ref="G3:G4"/>
    <mergeCell ref="H3:H4"/>
    <mergeCell ref="I3:I4"/>
    <mergeCell ref="J3:J4"/>
    <mergeCell ref="K3:K4"/>
    <mergeCell ref="L3:L4"/>
    <mergeCell ref="M3:M4"/>
    <mergeCell ref="U3:U4"/>
    <mergeCell ref="V3:V4"/>
    <mergeCell ref="W3:W4"/>
    <mergeCell ref="O3:O4"/>
    <mergeCell ref="P3:P4"/>
    <mergeCell ref="Q3:Q4"/>
    <mergeCell ref="R3:R4"/>
    <mergeCell ref="S3:S4"/>
    <mergeCell ref="T3:T4"/>
  </mergeCells>
  <phoneticPr fontId="1"/>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A26B6-62B5-4B78-813B-87C793646718}">
  <dimension ref="A1:Y482"/>
  <sheetViews>
    <sheetView workbookViewId="0">
      <pane xSplit="3" ySplit="5" topLeftCell="D467" activePane="bottomRight" state="frozen"/>
      <selection pane="topRight" activeCell="D1" sqref="D1"/>
      <selection pane="bottomLeft" activeCell="A6" sqref="A6"/>
      <selection pane="bottomRight" activeCell="D6" sqref="D6"/>
    </sheetView>
  </sheetViews>
  <sheetFormatPr defaultColWidth="9.75" defaultRowHeight="14.25" customHeight="1"/>
  <cols>
    <col min="1" max="1" width="4.125" style="191" customWidth="1"/>
    <col min="2" max="3" width="9.5" style="191" customWidth="1"/>
    <col min="4" max="7" width="9.375" style="191" customWidth="1"/>
    <col min="8" max="9" width="9.375" style="191" hidden="1" customWidth="1"/>
    <col min="10" max="20" width="9.375" style="191" customWidth="1"/>
    <col min="21" max="21" width="9.625" style="191" customWidth="1"/>
    <col min="22" max="23" width="9.375" style="191" customWidth="1"/>
    <col min="24" max="248" width="9.75" style="191"/>
    <col min="249" max="249" width="5.75" style="191" customWidth="1"/>
    <col min="250" max="250" width="9.375" style="191" bestFit="1" customWidth="1"/>
    <col min="251" max="267" width="9.375" style="191" customWidth="1"/>
    <col min="268" max="268" width="9.625" style="191" customWidth="1"/>
    <col min="269" max="269" width="9.375" style="191" customWidth="1"/>
    <col min="270" max="270" width="8.625" style="191" customWidth="1"/>
    <col min="271" max="271" width="3.125" style="191" customWidth="1"/>
    <col min="272" max="272" width="7.625" style="191" customWidth="1"/>
    <col min="273" max="504" width="9.75" style="191"/>
    <col min="505" max="505" width="5.75" style="191" customWidth="1"/>
    <col min="506" max="506" width="9.375" style="191" bestFit="1" customWidth="1"/>
    <col min="507" max="523" width="9.375" style="191" customWidth="1"/>
    <col min="524" max="524" width="9.625" style="191" customWidth="1"/>
    <col min="525" max="525" width="9.375" style="191" customWidth="1"/>
    <col min="526" max="526" width="8.625" style="191" customWidth="1"/>
    <col min="527" max="527" width="3.125" style="191" customWidth="1"/>
    <col min="528" max="528" width="7.625" style="191" customWidth="1"/>
    <col min="529" max="760" width="9.75" style="191"/>
    <col min="761" max="761" width="5.75" style="191" customWidth="1"/>
    <col min="762" max="762" width="9.375" style="191" bestFit="1" customWidth="1"/>
    <col min="763" max="779" width="9.375" style="191" customWidth="1"/>
    <col min="780" max="780" width="9.625" style="191" customWidth="1"/>
    <col min="781" max="781" width="9.375" style="191" customWidth="1"/>
    <col min="782" max="782" width="8.625" style="191" customWidth="1"/>
    <col min="783" max="783" width="3.125" style="191" customWidth="1"/>
    <col min="784" max="784" width="7.625" style="191" customWidth="1"/>
    <col min="785" max="1016" width="9.75" style="191"/>
    <col min="1017" max="1017" width="5.75" style="191" customWidth="1"/>
    <col min="1018" max="1018" width="9.375" style="191" bestFit="1" customWidth="1"/>
    <col min="1019" max="1035" width="9.375" style="191" customWidth="1"/>
    <col min="1036" max="1036" width="9.625" style="191" customWidth="1"/>
    <col min="1037" max="1037" width="9.375" style="191" customWidth="1"/>
    <col min="1038" max="1038" width="8.625" style="191" customWidth="1"/>
    <col min="1039" max="1039" width="3.125" style="191" customWidth="1"/>
    <col min="1040" max="1040" width="7.625" style="191" customWidth="1"/>
    <col min="1041" max="1272" width="9.75" style="191"/>
    <col min="1273" max="1273" width="5.75" style="191" customWidth="1"/>
    <col min="1274" max="1274" width="9.375" style="191" bestFit="1" customWidth="1"/>
    <col min="1275" max="1291" width="9.375" style="191" customWidth="1"/>
    <col min="1292" max="1292" width="9.625" style="191" customWidth="1"/>
    <col min="1293" max="1293" width="9.375" style="191" customWidth="1"/>
    <col min="1294" max="1294" width="8.625" style="191" customWidth="1"/>
    <col min="1295" max="1295" width="3.125" style="191" customWidth="1"/>
    <col min="1296" max="1296" width="7.625" style="191" customWidth="1"/>
    <col min="1297" max="1528" width="9.75" style="191"/>
    <col min="1529" max="1529" width="5.75" style="191" customWidth="1"/>
    <col min="1530" max="1530" width="9.375" style="191" bestFit="1" customWidth="1"/>
    <col min="1531" max="1547" width="9.375" style="191" customWidth="1"/>
    <col min="1548" max="1548" width="9.625" style="191" customWidth="1"/>
    <col min="1549" max="1549" width="9.375" style="191" customWidth="1"/>
    <col min="1550" max="1550" width="8.625" style="191" customWidth="1"/>
    <col min="1551" max="1551" width="3.125" style="191" customWidth="1"/>
    <col min="1552" max="1552" width="7.625" style="191" customWidth="1"/>
    <col min="1553" max="1784" width="9.75" style="191"/>
    <col min="1785" max="1785" width="5.75" style="191" customWidth="1"/>
    <col min="1786" max="1786" width="9.375" style="191" bestFit="1" customWidth="1"/>
    <col min="1787" max="1803" width="9.375" style="191" customWidth="1"/>
    <col min="1804" max="1804" width="9.625" style="191" customWidth="1"/>
    <col min="1805" max="1805" width="9.375" style="191" customWidth="1"/>
    <col min="1806" max="1806" width="8.625" style="191" customWidth="1"/>
    <col min="1807" max="1807" width="3.125" style="191" customWidth="1"/>
    <col min="1808" max="1808" width="7.625" style="191" customWidth="1"/>
    <col min="1809" max="2040" width="9.75" style="191"/>
    <col min="2041" max="2041" width="5.75" style="191" customWidth="1"/>
    <col min="2042" max="2042" width="9.375" style="191" bestFit="1" customWidth="1"/>
    <col min="2043" max="2059" width="9.375" style="191" customWidth="1"/>
    <col min="2060" max="2060" width="9.625" style="191" customWidth="1"/>
    <col min="2061" max="2061" width="9.375" style="191" customWidth="1"/>
    <col min="2062" max="2062" width="8.625" style="191" customWidth="1"/>
    <col min="2063" max="2063" width="3.125" style="191" customWidth="1"/>
    <col min="2064" max="2064" width="7.625" style="191" customWidth="1"/>
    <col min="2065" max="2296" width="9.75" style="191"/>
    <col min="2297" max="2297" width="5.75" style="191" customWidth="1"/>
    <col min="2298" max="2298" width="9.375" style="191" bestFit="1" customWidth="1"/>
    <col min="2299" max="2315" width="9.375" style="191" customWidth="1"/>
    <col min="2316" max="2316" width="9.625" style="191" customWidth="1"/>
    <col min="2317" max="2317" width="9.375" style="191" customWidth="1"/>
    <col min="2318" max="2318" width="8.625" style="191" customWidth="1"/>
    <col min="2319" max="2319" width="3.125" style="191" customWidth="1"/>
    <col min="2320" max="2320" width="7.625" style="191" customWidth="1"/>
    <col min="2321" max="2552" width="9.75" style="191"/>
    <col min="2553" max="2553" width="5.75" style="191" customWidth="1"/>
    <col min="2554" max="2554" width="9.375" style="191" bestFit="1" customWidth="1"/>
    <col min="2555" max="2571" width="9.375" style="191" customWidth="1"/>
    <col min="2572" max="2572" width="9.625" style="191" customWidth="1"/>
    <col min="2573" max="2573" width="9.375" style="191" customWidth="1"/>
    <col min="2574" max="2574" width="8.625" style="191" customWidth="1"/>
    <col min="2575" max="2575" width="3.125" style="191" customWidth="1"/>
    <col min="2576" max="2576" width="7.625" style="191" customWidth="1"/>
    <col min="2577" max="2808" width="9.75" style="191"/>
    <col min="2809" max="2809" width="5.75" style="191" customWidth="1"/>
    <col min="2810" max="2810" width="9.375" style="191" bestFit="1" customWidth="1"/>
    <col min="2811" max="2827" width="9.375" style="191" customWidth="1"/>
    <col min="2828" max="2828" width="9.625" style="191" customWidth="1"/>
    <col min="2829" max="2829" width="9.375" style="191" customWidth="1"/>
    <col min="2830" max="2830" width="8.625" style="191" customWidth="1"/>
    <col min="2831" max="2831" width="3.125" style="191" customWidth="1"/>
    <col min="2832" max="2832" width="7.625" style="191" customWidth="1"/>
    <col min="2833" max="3064" width="9.75" style="191"/>
    <col min="3065" max="3065" width="5.75" style="191" customWidth="1"/>
    <col min="3066" max="3066" width="9.375" style="191" bestFit="1" customWidth="1"/>
    <col min="3067" max="3083" width="9.375" style="191" customWidth="1"/>
    <col min="3084" max="3084" width="9.625" style="191" customWidth="1"/>
    <col min="3085" max="3085" width="9.375" style="191" customWidth="1"/>
    <col min="3086" max="3086" width="8.625" style="191" customWidth="1"/>
    <col min="3087" max="3087" width="3.125" style="191" customWidth="1"/>
    <col min="3088" max="3088" width="7.625" style="191" customWidth="1"/>
    <col min="3089" max="3320" width="9.75" style="191"/>
    <col min="3321" max="3321" width="5.75" style="191" customWidth="1"/>
    <col min="3322" max="3322" width="9.375" style="191" bestFit="1" customWidth="1"/>
    <col min="3323" max="3339" width="9.375" style="191" customWidth="1"/>
    <col min="3340" max="3340" width="9.625" style="191" customWidth="1"/>
    <col min="3341" max="3341" width="9.375" style="191" customWidth="1"/>
    <col min="3342" max="3342" width="8.625" style="191" customWidth="1"/>
    <col min="3343" max="3343" width="3.125" style="191" customWidth="1"/>
    <col min="3344" max="3344" width="7.625" style="191" customWidth="1"/>
    <col min="3345" max="3576" width="9.75" style="191"/>
    <col min="3577" max="3577" width="5.75" style="191" customWidth="1"/>
    <col min="3578" max="3578" width="9.375" style="191" bestFit="1" customWidth="1"/>
    <col min="3579" max="3595" width="9.375" style="191" customWidth="1"/>
    <col min="3596" max="3596" width="9.625" style="191" customWidth="1"/>
    <col min="3597" max="3597" width="9.375" style="191" customWidth="1"/>
    <col min="3598" max="3598" width="8.625" style="191" customWidth="1"/>
    <col min="3599" max="3599" width="3.125" style="191" customWidth="1"/>
    <col min="3600" max="3600" width="7.625" style="191" customWidth="1"/>
    <col min="3601" max="3832" width="9.75" style="191"/>
    <col min="3833" max="3833" width="5.75" style="191" customWidth="1"/>
    <col min="3834" max="3834" width="9.375" style="191" bestFit="1" customWidth="1"/>
    <col min="3835" max="3851" width="9.375" style="191" customWidth="1"/>
    <col min="3852" max="3852" width="9.625" style="191" customWidth="1"/>
    <col min="3853" max="3853" width="9.375" style="191" customWidth="1"/>
    <col min="3854" max="3854" width="8.625" style="191" customWidth="1"/>
    <col min="3855" max="3855" width="3.125" style="191" customWidth="1"/>
    <col min="3856" max="3856" width="7.625" style="191" customWidth="1"/>
    <col min="3857" max="4088" width="9.75" style="191"/>
    <col min="4089" max="4089" width="5.75" style="191" customWidth="1"/>
    <col min="4090" max="4090" width="9.375" style="191" bestFit="1" customWidth="1"/>
    <col min="4091" max="4107" width="9.375" style="191" customWidth="1"/>
    <col min="4108" max="4108" width="9.625" style="191" customWidth="1"/>
    <col min="4109" max="4109" width="9.375" style="191" customWidth="1"/>
    <col min="4110" max="4110" width="8.625" style="191" customWidth="1"/>
    <col min="4111" max="4111" width="3.125" style="191" customWidth="1"/>
    <col min="4112" max="4112" width="7.625" style="191" customWidth="1"/>
    <col min="4113" max="4344" width="9.75" style="191"/>
    <col min="4345" max="4345" width="5.75" style="191" customWidth="1"/>
    <col min="4346" max="4346" width="9.375" style="191" bestFit="1" customWidth="1"/>
    <col min="4347" max="4363" width="9.375" style="191" customWidth="1"/>
    <col min="4364" max="4364" width="9.625" style="191" customWidth="1"/>
    <col min="4365" max="4365" width="9.375" style="191" customWidth="1"/>
    <col min="4366" max="4366" width="8.625" style="191" customWidth="1"/>
    <col min="4367" max="4367" width="3.125" style="191" customWidth="1"/>
    <col min="4368" max="4368" width="7.625" style="191" customWidth="1"/>
    <col min="4369" max="4600" width="9.75" style="191"/>
    <col min="4601" max="4601" width="5.75" style="191" customWidth="1"/>
    <col min="4602" max="4602" width="9.375" style="191" bestFit="1" customWidth="1"/>
    <col min="4603" max="4619" width="9.375" style="191" customWidth="1"/>
    <col min="4620" max="4620" width="9.625" style="191" customWidth="1"/>
    <col min="4621" max="4621" width="9.375" style="191" customWidth="1"/>
    <col min="4622" max="4622" width="8.625" style="191" customWidth="1"/>
    <col min="4623" max="4623" width="3.125" style="191" customWidth="1"/>
    <col min="4624" max="4624" width="7.625" style="191" customWidth="1"/>
    <col min="4625" max="4856" width="9.75" style="191"/>
    <col min="4857" max="4857" width="5.75" style="191" customWidth="1"/>
    <col min="4858" max="4858" width="9.375" style="191" bestFit="1" customWidth="1"/>
    <col min="4859" max="4875" width="9.375" style="191" customWidth="1"/>
    <col min="4876" max="4876" width="9.625" style="191" customWidth="1"/>
    <col min="4877" max="4877" width="9.375" style="191" customWidth="1"/>
    <col min="4878" max="4878" width="8.625" style="191" customWidth="1"/>
    <col min="4879" max="4879" width="3.125" style="191" customWidth="1"/>
    <col min="4880" max="4880" width="7.625" style="191" customWidth="1"/>
    <col min="4881" max="5112" width="9.75" style="191"/>
    <col min="5113" max="5113" width="5.75" style="191" customWidth="1"/>
    <col min="5114" max="5114" width="9.375" style="191" bestFit="1" customWidth="1"/>
    <col min="5115" max="5131" width="9.375" style="191" customWidth="1"/>
    <col min="5132" max="5132" width="9.625" style="191" customWidth="1"/>
    <col min="5133" max="5133" width="9.375" style="191" customWidth="1"/>
    <col min="5134" max="5134" width="8.625" style="191" customWidth="1"/>
    <col min="5135" max="5135" width="3.125" style="191" customWidth="1"/>
    <col min="5136" max="5136" width="7.625" style="191" customWidth="1"/>
    <col min="5137" max="5368" width="9.75" style="191"/>
    <col min="5369" max="5369" width="5.75" style="191" customWidth="1"/>
    <col min="5370" max="5370" width="9.375" style="191" bestFit="1" customWidth="1"/>
    <col min="5371" max="5387" width="9.375" style="191" customWidth="1"/>
    <col min="5388" max="5388" width="9.625" style="191" customWidth="1"/>
    <col min="5389" max="5389" width="9.375" style="191" customWidth="1"/>
    <col min="5390" max="5390" width="8.625" style="191" customWidth="1"/>
    <col min="5391" max="5391" width="3.125" style="191" customWidth="1"/>
    <col min="5392" max="5392" width="7.625" style="191" customWidth="1"/>
    <col min="5393" max="5624" width="9.75" style="191"/>
    <col min="5625" max="5625" width="5.75" style="191" customWidth="1"/>
    <col min="5626" max="5626" width="9.375" style="191" bestFit="1" customWidth="1"/>
    <col min="5627" max="5643" width="9.375" style="191" customWidth="1"/>
    <col min="5644" max="5644" width="9.625" style="191" customWidth="1"/>
    <col min="5645" max="5645" width="9.375" style="191" customWidth="1"/>
    <col min="5646" max="5646" width="8.625" style="191" customWidth="1"/>
    <col min="5647" max="5647" width="3.125" style="191" customWidth="1"/>
    <col min="5648" max="5648" width="7.625" style="191" customWidth="1"/>
    <col min="5649" max="5880" width="9.75" style="191"/>
    <col min="5881" max="5881" width="5.75" style="191" customWidth="1"/>
    <col min="5882" max="5882" width="9.375" style="191" bestFit="1" customWidth="1"/>
    <col min="5883" max="5899" width="9.375" style="191" customWidth="1"/>
    <col min="5900" max="5900" width="9.625" style="191" customWidth="1"/>
    <col min="5901" max="5901" width="9.375" style="191" customWidth="1"/>
    <col min="5902" max="5902" width="8.625" style="191" customWidth="1"/>
    <col min="5903" max="5903" width="3.125" style="191" customWidth="1"/>
    <col min="5904" max="5904" width="7.625" style="191" customWidth="1"/>
    <col min="5905" max="6136" width="9.75" style="191"/>
    <col min="6137" max="6137" width="5.75" style="191" customWidth="1"/>
    <col min="6138" max="6138" width="9.375" style="191" bestFit="1" customWidth="1"/>
    <col min="6139" max="6155" width="9.375" style="191" customWidth="1"/>
    <col min="6156" max="6156" width="9.625" style="191" customWidth="1"/>
    <col min="6157" max="6157" width="9.375" style="191" customWidth="1"/>
    <col min="6158" max="6158" width="8.625" style="191" customWidth="1"/>
    <col min="6159" max="6159" width="3.125" style="191" customWidth="1"/>
    <col min="6160" max="6160" width="7.625" style="191" customWidth="1"/>
    <col min="6161" max="6392" width="9.75" style="191"/>
    <col min="6393" max="6393" width="5.75" style="191" customWidth="1"/>
    <col min="6394" max="6394" width="9.375" style="191" bestFit="1" customWidth="1"/>
    <col min="6395" max="6411" width="9.375" style="191" customWidth="1"/>
    <col min="6412" max="6412" width="9.625" style="191" customWidth="1"/>
    <col min="6413" max="6413" width="9.375" style="191" customWidth="1"/>
    <col min="6414" max="6414" width="8.625" style="191" customWidth="1"/>
    <col min="6415" max="6415" width="3.125" style="191" customWidth="1"/>
    <col min="6416" max="6416" width="7.625" style="191" customWidth="1"/>
    <col min="6417" max="6648" width="9.75" style="191"/>
    <col min="6649" max="6649" width="5.75" style="191" customWidth="1"/>
    <col min="6650" max="6650" width="9.375" style="191" bestFit="1" customWidth="1"/>
    <col min="6651" max="6667" width="9.375" style="191" customWidth="1"/>
    <col min="6668" max="6668" width="9.625" style="191" customWidth="1"/>
    <col min="6669" max="6669" width="9.375" style="191" customWidth="1"/>
    <col min="6670" max="6670" width="8.625" style="191" customWidth="1"/>
    <col min="6671" max="6671" width="3.125" style="191" customWidth="1"/>
    <col min="6672" max="6672" width="7.625" style="191" customWidth="1"/>
    <col min="6673" max="6904" width="9.75" style="191"/>
    <col min="6905" max="6905" width="5.75" style="191" customWidth="1"/>
    <col min="6906" max="6906" width="9.375" style="191" bestFit="1" customWidth="1"/>
    <col min="6907" max="6923" width="9.375" style="191" customWidth="1"/>
    <col min="6924" max="6924" width="9.625" style="191" customWidth="1"/>
    <col min="6925" max="6925" width="9.375" style="191" customWidth="1"/>
    <col min="6926" max="6926" width="8.625" style="191" customWidth="1"/>
    <col min="6927" max="6927" width="3.125" style="191" customWidth="1"/>
    <col min="6928" max="6928" width="7.625" style="191" customWidth="1"/>
    <col min="6929" max="7160" width="9.75" style="191"/>
    <col min="7161" max="7161" width="5.75" style="191" customWidth="1"/>
    <col min="7162" max="7162" width="9.375" style="191" bestFit="1" customWidth="1"/>
    <col min="7163" max="7179" width="9.375" style="191" customWidth="1"/>
    <col min="7180" max="7180" width="9.625" style="191" customWidth="1"/>
    <col min="7181" max="7181" width="9.375" style="191" customWidth="1"/>
    <col min="7182" max="7182" width="8.625" style="191" customWidth="1"/>
    <col min="7183" max="7183" width="3.125" style="191" customWidth="1"/>
    <col min="7184" max="7184" width="7.625" style="191" customWidth="1"/>
    <col min="7185" max="7416" width="9.75" style="191"/>
    <col min="7417" max="7417" width="5.75" style="191" customWidth="1"/>
    <col min="7418" max="7418" width="9.375" style="191" bestFit="1" customWidth="1"/>
    <col min="7419" max="7435" width="9.375" style="191" customWidth="1"/>
    <col min="7436" max="7436" width="9.625" style="191" customWidth="1"/>
    <col min="7437" max="7437" width="9.375" style="191" customWidth="1"/>
    <col min="7438" max="7438" width="8.625" style="191" customWidth="1"/>
    <col min="7439" max="7439" width="3.125" style="191" customWidth="1"/>
    <col min="7440" max="7440" width="7.625" style="191" customWidth="1"/>
    <col min="7441" max="7672" width="9.75" style="191"/>
    <col min="7673" max="7673" width="5.75" style="191" customWidth="1"/>
    <col min="7674" max="7674" width="9.375" style="191" bestFit="1" customWidth="1"/>
    <col min="7675" max="7691" width="9.375" style="191" customWidth="1"/>
    <col min="7692" max="7692" width="9.625" style="191" customWidth="1"/>
    <col min="7693" max="7693" width="9.375" style="191" customWidth="1"/>
    <col min="7694" max="7694" width="8.625" style="191" customWidth="1"/>
    <col min="7695" max="7695" width="3.125" style="191" customWidth="1"/>
    <col min="7696" max="7696" width="7.625" style="191" customWidth="1"/>
    <col min="7697" max="7928" width="9.75" style="191"/>
    <col min="7929" max="7929" width="5.75" style="191" customWidth="1"/>
    <col min="7930" max="7930" width="9.375" style="191" bestFit="1" customWidth="1"/>
    <col min="7931" max="7947" width="9.375" style="191" customWidth="1"/>
    <col min="7948" max="7948" width="9.625" style="191" customWidth="1"/>
    <col min="7949" max="7949" width="9.375" style="191" customWidth="1"/>
    <col min="7950" max="7950" width="8.625" style="191" customWidth="1"/>
    <col min="7951" max="7951" width="3.125" style="191" customWidth="1"/>
    <col min="7952" max="7952" width="7.625" style="191" customWidth="1"/>
    <col min="7953" max="8184" width="9.75" style="191"/>
    <col min="8185" max="8185" width="5.75" style="191" customWidth="1"/>
    <col min="8186" max="8186" width="9.375" style="191" bestFit="1" customWidth="1"/>
    <col min="8187" max="8203" width="9.375" style="191" customWidth="1"/>
    <col min="8204" max="8204" width="9.625" style="191" customWidth="1"/>
    <col min="8205" max="8205" width="9.375" style="191" customWidth="1"/>
    <col min="8206" max="8206" width="8.625" style="191" customWidth="1"/>
    <col min="8207" max="8207" width="3.125" style="191" customWidth="1"/>
    <col min="8208" max="8208" width="7.625" style="191" customWidth="1"/>
    <col min="8209" max="8440" width="9.75" style="191"/>
    <col min="8441" max="8441" width="5.75" style="191" customWidth="1"/>
    <col min="8442" max="8442" width="9.375" style="191" bestFit="1" customWidth="1"/>
    <col min="8443" max="8459" width="9.375" style="191" customWidth="1"/>
    <col min="8460" max="8460" width="9.625" style="191" customWidth="1"/>
    <col min="8461" max="8461" width="9.375" style="191" customWidth="1"/>
    <col min="8462" max="8462" width="8.625" style="191" customWidth="1"/>
    <col min="8463" max="8463" width="3.125" style="191" customWidth="1"/>
    <col min="8464" max="8464" width="7.625" style="191" customWidth="1"/>
    <col min="8465" max="8696" width="9.75" style="191"/>
    <col min="8697" max="8697" width="5.75" style="191" customWidth="1"/>
    <col min="8698" max="8698" width="9.375" style="191" bestFit="1" customWidth="1"/>
    <col min="8699" max="8715" width="9.375" style="191" customWidth="1"/>
    <col min="8716" max="8716" width="9.625" style="191" customWidth="1"/>
    <col min="8717" max="8717" width="9.375" style="191" customWidth="1"/>
    <col min="8718" max="8718" width="8.625" style="191" customWidth="1"/>
    <col min="8719" max="8719" width="3.125" style="191" customWidth="1"/>
    <col min="8720" max="8720" width="7.625" style="191" customWidth="1"/>
    <col min="8721" max="8952" width="9.75" style="191"/>
    <col min="8953" max="8953" width="5.75" style="191" customWidth="1"/>
    <col min="8954" max="8954" width="9.375" style="191" bestFit="1" customWidth="1"/>
    <col min="8955" max="8971" width="9.375" style="191" customWidth="1"/>
    <col min="8972" max="8972" width="9.625" style="191" customWidth="1"/>
    <col min="8973" max="8973" width="9.375" style="191" customWidth="1"/>
    <col min="8974" max="8974" width="8.625" style="191" customWidth="1"/>
    <col min="8975" max="8975" width="3.125" style="191" customWidth="1"/>
    <col min="8976" max="8976" width="7.625" style="191" customWidth="1"/>
    <col min="8977" max="9208" width="9.75" style="191"/>
    <col min="9209" max="9209" width="5.75" style="191" customWidth="1"/>
    <col min="9210" max="9210" width="9.375" style="191" bestFit="1" customWidth="1"/>
    <col min="9211" max="9227" width="9.375" style="191" customWidth="1"/>
    <col min="9228" max="9228" width="9.625" style="191" customWidth="1"/>
    <col min="9229" max="9229" width="9.375" style="191" customWidth="1"/>
    <col min="9230" max="9230" width="8.625" style="191" customWidth="1"/>
    <col min="9231" max="9231" width="3.125" style="191" customWidth="1"/>
    <col min="9232" max="9232" width="7.625" style="191" customWidth="1"/>
    <col min="9233" max="9464" width="9.75" style="191"/>
    <col min="9465" max="9465" width="5.75" style="191" customWidth="1"/>
    <col min="9466" max="9466" width="9.375" style="191" bestFit="1" customWidth="1"/>
    <col min="9467" max="9483" width="9.375" style="191" customWidth="1"/>
    <col min="9484" max="9484" width="9.625" style="191" customWidth="1"/>
    <col min="9485" max="9485" width="9.375" style="191" customWidth="1"/>
    <col min="9486" max="9486" width="8.625" style="191" customWidth="1"/>
    <col min="9487" max="9487" width="3.125" style="191" customWidth="1"/>
    <col min="9488" max="9488" width="7.625" style="191" customWidth="1"/>
    <col min="9489" max="9720" width="9.75" style="191"/>
    <col min="9721" max="9721" width="5.75" style="191" customWidth="1"/>
    <col min="9722" max="9722" width="9.375" style="191" bestFit="1" customWidth="1"/>
    <col min="9723" max="9739" width="9.375" style="191" customWidth="1"/>
    <col min="9740" max="9740" width="9.625" style="191" customWidth="1"/>
    <col min="9741" max="9741" width="9.375" style="191" customWidth="1"/>
    <col min="9742" max="9742" width="8.625" style="191" customWidth="1"/>
    <col min="9743" max="9743" width="3.125" style="191" customWidth="1"/>
    <col min="9744" max="9744" width="7.625" style="191" customWidth="1"/>
    <col min="9745" max="9976" width="9.75" style="191"/>
    <col min="9977" max="9977" width="5.75" style="191" customWidth="1"/>
    <col min="9978" max="9978" width="9.375" style="191" bestFit="1" customWidth="1"/>
    <col min="9979" max="9995" width="9.375" style="191" customWidth="1"/>
    <col min="9996" max="9996" width="9.625" style="191" customWidth="1"/>
    <col min="9997" max="9997" width="9.375" style="191" customWidth="1"/>
    <col min="9998" max="9998" width="8.625" style="191" customWidth="1"/>
    <col min="9999" max="9999" width="3.125" style="191" customWidth="1"/>
    <col min="10000" max="10000" width="7.625" style="191" customWidth="1"/>
    <col min="10001" max="10232" width="9.75" style="191"/>
    <col min="10233" max="10233" width="5.75" style="191" customWidth="1"/>
    <col min="10234" max="10234" width="9.375" style="191" bestFit="1" customWidth="1"/>
    <col min="10235" max="10251" width="9.375" style="191" customWidth="1"/>
    <col min="10252" max="10252" width="9.625" style="191" customWidth="1"/>
    <col min="10253" max="10253" width="9.375" style="191" customWidth="1"/>
    <col min="10254" max="10254" width="8.625" style="191" customWidth="1"/>
    <col min="10255" max="10255" width="3.125" style="191" customWidth="1"/>
    <col min="10256" max="10256" width="7.625" style="191" customWidth="1"/>
    <col min="10257" max="10488" width="9.75" style="191"/>
    <col min="10489" max="10489" width="5.75" style="191" customWidth="1"/>
    <col min="10490" max="10490" width="9.375" style="191" bestFit="1" customWidth="1"/>
    <col min="10491" max="10507" width="9.375" style="191" customWidth="1"/>
    <col min="10508" max="10508" width="9.625" style="191" customWidth="1"/>
    <col min="10509" max="10509" width="9.375" style="191" customWidth="1"/>
    <col min="10510" max="10510" width="8.625" style="191" customWidth="1"/>
    <col min="10511" max="10511" width="3.125" style="191" customWidth="1"/>
    <col min="10512" max="10512" width="7.625" style="191" customWidth="1"/>
    <col min="10513" max="10744" width="9.75" style="191"/>
    <col min="10745" max="10745" width="5.75" style="191" customWidth="1"/>
    <col min="10746" max="10746" width="9.375" style="191" bestFit="1" customWidth="1"/>
    <col min="10747" max="10763" width="9.375" style="191" customWidth="1"/>
    <col min="10764" max="10764" width="9.625" style="191" customWidth="1"/>
    <col min="10765" max="10765" width="9.375" style="191" customWidth="1"/>
    <col min="10766" max="10766" width="8.625" style="191" customWidth="1"/>
    <col min="10767" max="10767" width="3.125" style="191" customWidth="1"/>
    <col min="10768" max="10768" width="7.625" style="191" customWidth="1"/>
    <col min="10769" max="11000" width="9.75" style="191"/>
    <col min="11001" max="11001" width="5.75" style="191" customWidth="1"/>
    <col min="11002" max="11002" width="9.375" style="191" bestFit="1" customWidth="1"/>
    <col min="11003" max="11019" width="9.375" style="191" customWidth="1"/>
    <col min="11020" max="11020" width="9.625" style="191" customWidth="1"/>
    <col min="11021" max="11021" width="9.375" style="191" customWidth="1"/>
    <col min="11022" max="11022" width="8.625" style="191" customWidth="1"/>
    <col min="11023" max="11023" width="3.125" style="191" customWidth="1"/>
    <col min="11024" max="11024" width="7.625" style="191" customWidth="1"/>
    <col min="11025" max="11256" width="9.75" style="191"/>
    <col min="11257" max="11257" width="5.75" style="191" customWidth="1"/>
    <col min="11258" max="11258" width="9.375" style="191" bestFit="1" customWidth="1"/>
    <col min="11259" max="11275" width="9.375" style="191" customWidth="1"/>
    <col min="11276" max="11276" width="9.625" style="191" customWidth="1"/>
    <col min="11277" max="11277" width="9.375" style="191" customWidth="1"/>
    <col min="11278" max="11278" width="8.625" style="191" customWidth="1"/>
    <col min="11279" max="11279" width="3.125" style="191" customWidth="1"/>
    <col min="11280" max="11280" width="7.625" style="191" customWidth="1"/>
    <col min="11281" max="11512" width="9.75" style="191"/>
    <col min="11513" max="11513" width="5.75" style="191" customWidth="1"/>
    <col min="11514" max="11514" width="9.375" style="191" bestFit="1" customWidth="1"/>
    <col min="11515" max="11531" width="9.375" style="191" customWidth="1"/>
    <col min="11532" max="11532" width="9.625" style="191" customWidth="1"/>
    <col min="11533" max="11533" width="9.375" style="191" customWidth="1"/>
    <col min="11534" max="11534" width="8.625" style="191" customWidth="1"/>
    <col min="11535" max="11535" width="3.125" style="191" customWidth="1"/>
    <col min="11536" max="11536" width="7.625" style="191" customWidth="1"/>
    <col min="11537" max="11768" width="9.75" style="191"/>
    <col min="11769" max="11769" width="5.75" style="191" customWidth="1"/>
    <col min="11770" max="11770" width="9.375" style="191" bestFit="1" customWidth="1"/>
    <col min="11771" max="11787" width="9.375" style="191" customWidth="1"/>
    <col min="11788" max="11788" width="9.625" style="191" customWidth="1"/>
    <col min="11789" max="11789" width="9.375" style="191" customWidth="1"/>
    <col min="11790" max="11790" width="8.625" style="191" customWidth="1"/>
    <col min="11791" max="11791" width="3.125" style="191" customWidth="1"/>
    <col min="11792" max="11792" width="7.625" style="191" customWidth="1"/>
    <col min="11793" max="12024" width="9.75" style="191"/>
    <col min="12025" max="12025" width="5.75" style="191" customWidth="1"/>
    <col min="12026" max="12026" width="9.375" style="191" bestFit="1" customWidth="1"/>
    <col min="12027" max="12043" width="9.375" style="191" customWidth="1"/>
    <col min="12044" max="12044" width="9.625" style="191" customWidth="1"/>
    <col min="12045" max="12045" width="9.375" style="191" customWidth="1"/>
    <col min="12046" max="12046" width="8.625" style="191" customWidth="1"/>
    <col min="12047" max="12047" width="3.125" style="191" customWidth="1"/>
    <col min="12048" max="12048" width="7.625" style="191" customWidth="1"/>
    <col min="12049" max="12280" width="9.75" style="191"/>
    <col min="12281" max="12281" width="5.75" style="191" customWidth="1"/>
    <col min="12282" max="12282" width="9.375" style="191" bestFit="1" customWidth="1"/>
    <col min="12283" max="12299" width="9.375" style="191" customWidth="1"/>
    <col min="12300" max="12300" width="9.625" style="191" customWidth="1"/>
    <col min="12301" max="12301" width="9.375" style="191" customWidth="1"/>
    <col min="12302" max="12302" width="8.625" style="191" customWidth="1"/>
    <col min="12303" max="12303" width="3.125" style="191" customWidth="1"/>
    <col min="12304" max="12304" width="7.625" style="191" customWidth="1"/>
    <col min="12305" max="12536" width="9.75" style="191"/>
    <col min="12537" max="12537" width="5.75" style="191" customWidth="1"/>
    <col min="12538" max="12538" width="9.375" style="191" bestFit="1" customWidth="1"/>
    <col min="12539" max="12555" width="9.375" style="191" customWidth="1"/>
    <col min="12556" max="12556" width="9.625" style="191" customWidth="1"/>
    <col min="12557" max="12557" width="9.375" style="191" customWidth="1"/>
    <col min="12558" max="12558" width="8.625" style="191" customWidth="1"/>
    <col min="12559" max="12559" width="3.125" style="191" customWidth="1"/>
    <col min="12560" max="12560" width="7.625" style="191" customWidth="1"/>
    <col min="12561" max="12792" width="9.75" style="191"/>
    <col min="12793" max="12793" width="5.75" style="191" customWidth="1"/>
    <col min="12794" max="12794" width="9.375" style="191" bestFit="1" customWidth="1"/>
    <col min="12795" max="12811" width="9.375" style="191" customWidth="1"/>
    <col min="12812" max="12812" width="9.625" style="191" customWidth="1"/>
    <col min="12813" max="12813" width="9.375" style="191" customWidth="1"/>
    <col min="12814" max="12814" width="8.625" style="191" customWidth="1"/>
    <col min="12815" max="12815" width="3.125" style="191" customWidth="1"/>
    <col min="12816" max="12816" width="7.625" style="191" customWidth="1"/>
    <col min="12817" max="13048" width="9.75" style="191"/>
    <col min="13049" max="13049" width="5.75" style="191" customWidth="1"/>
    <col min="13050" max="13050" width="9.375" style="191" bestFit="1" customWidth="1"/>
    <col min="13051" max="13067" width="9.375" style="191" customWidth="1"/>
    <col min="13068" max="13068" width="9.625" style="191" customWidth="1"/>
    <col min="13069" max="13069" width="9.375" style="191" customWidth="1"/>
    <col min="13070" max="13070" width="8.625" style="191" customWidth="1"/>
    <col min="13071" max="13071" width="3.125" style="191" customWidth="1"/>
    <col min="13072" max="13072" width="7.625" style="191" customWidth="1"/>
    <col min="13073" max="13304" width="9.75" style="191"/>
    <col min="13305" max="13305" width="5.75" style="191" customWidth="1"/>
    <col min="13306" max="13306" width="9.375" style="191" bestFit="1" customWidth="1"/>
    <col min="13307" max="13323" width="9.375" style="191" customWidth="1"/>
    <col min="13324" max="13324" width="9.625" style="191" customWidth="1"/>
    <col min="13325" max="13325" width="9.375" style="191" customWidth="1"/>
    <col min="13326" max="13326" width="8.625" style="191" customWidth="1"/>
    <col min="13327" max="13327" width="3.125" style="191" customWidth="1"/>
    <col min="13328" max="13328" width="7.625" style="191" customWidth="1"/>
    <col min="13329" max="13560" width="9.75" style="191"/>
    <col min="13561" max="13561" width="5.75" style="191" customWidth="1"/>
    <col min="13562" max="13562" width="9.375" style="191" bestFit="1" customWidth="1"/>
    <col min="13563" max="13579" width="9.375" style="191" customWidth="1"/>
    <col min="13580" max="13580" width="9.625" style="191" customWidth="1"/>
    <col min="13581" max="13581" width="9.375" style="191" customWidth="1"/>
    <col min="13582" max="13582" width="8.625" style="191" customWidth="1"/>
    <col min="13583" max="13583" width="3.125" style="191" customWidth="1"/>
    <col min="13584" max="13584" width="7.625" style="191" customWidth="1"/>
    <col min="13585" max="13816" width="9.75" style="191"/>
    <col min="13817" max="13817" width="5.75" style="191" customWidth="1"/>
    <col min="13818" max="13818" width="9.375" style="191" bestFit="1" customWidth="1"/>
    <col min="13819" max="13835" width="9.375" style="191" customWidth="1"/>
    <col min="13836" max="13836" width="9.625" style="191" customWidth="1"/>
    <col min="13837" max="13837" width="9.375" style="191" customWidth="1"/>
    <col min="13838" max="13838" width="8.625" style="191" customWidth="1"/>
    <col min="13839" max="13839" width="3.125" style="191" customWidth="1"/>
    <col min="13840" max="13840" width="7.625" style="191" customWidth="1"/>
    <col min="13841" max="14072" width="9.75" style="191"/>
    <col min="14073" max="14073" width="5.75" style="191" customWidth="1"/>
    <col min="14074" max="14074" width="9.375" style="191" bestFit="1" customWidth="1"/>
    <col min="14075" max="14091" width="9.375" style="191" customWidth="1"/>
    <col min="14092" max="14092" width="9.625" style="191" customWidth="1"/>
    <col min="14093" max="14093" width="9.375" style="191" customWidth="1"/>
    <col min="14094" max="14094" width="8.625" style="191" customWidth="1"/>
    <col min="14095" max="14095" width="3.125" style="191" customWidth="1"/>
    <col min="14096" max="14096" width="7.625" style="191" customWidth="1"/>
    <col min="14097" max="14328" width="9.75" style="191"/>
    <col min="14329" max="14329" width="5.75" style="191" customWidth="1"/>
    <col min="14330" max="14330" width="9.375" style="191" bestFit="1" customWidth="1"/>
    <col min="14331" max="14347" width="9.375" style="191" customWidth="1"/>
    <col min="14348" max="14348" width="9.625" style="191" customWidth="1"/>
    <col min="14349" max="14349" width="9.375" style="191" customWidth="1"/>
    <col min="14350" max="14350" width="8.625" style="191" customWidth="1"/>
    <col min="14351" max="14351" width="3.125" style="191" customWidth="1"/>
    <col min="14352" max="14352" width="7.625" style="191" customWidth="1"/>
    <col min="14353" max="14584" width="9.75" style="191"/>
    <col min="14585" max="14585" width="5.75" style="191" customWidth="1"/>
    <col min="14586" max="14586" width="9.375" style="191" bestFit="1" customWidth="1"/>
    <col min="14587" max="14603" width="9.375" style="191" customWidth="1"/>
    <col min="14604" max="14604" width="9.625" style="191" customWidth="1"/>
    <col min="14605" max="14605" width="9.375" style="191" customWidth="1"/>
    <col min="14606" max="14606" width="8.625" style="191" customWidth="1"/>
    <col min="14607" max="14607" width="3.125" style="191" customWidth="1"/>
    <col min="14608" max="14608" width="7.625" style="191" customWidth="1"/>
    <col min="14609" max="14840" width="9.75" style="191"/>
    <col min="14841" max="14841" width="5.75" style="191" customWidth="1"/>
    <col min="14842" max="14842" width="9.375" style="191" bestFit="1" customWidth="1"/>
    <col min="14843" max="14859" width="9.375" style="191" customWidth="1"/>
    <col min="14860" max="14860" width="9.625" style="191" customWidth="1"/>
    <col min="14861" max="14861" width="9.375" style="191" customWidth="1"/>
    <col min="14862" max="14862" width="8.625" style="191" customWidth="1"/>
    <col min="14863" max="14863" width="3.125" style="191" customWidth="1"/>
    <col min="14864" max="14864" width="7.625" style="191" customWidth="1"/>
    <col min="14865" max="15096" width="9.75" style="191"/>
    <col min="15097" max="15097" width="5.75" style="191" customWidth="1"/>
    <col min="15098" max="15098" width="9.375" style="191" bestFit="1" customWidth="1"/>
    <col min="15099" max="15115" width="9.375" style="191" customWidth="1"/>
    <col min="15116" max="15116" width="9.625" style="191" customWidth="1"/>
    <col min="15117" max="15117" width="9.375" style="191" customWidth="1"/>
    <col min="15118" max="15118" width="8.625" style="191" customWidth="1"/>
    <col min="15119" max="15119" width="3.125" style="191" customWidth="1"/>
    <col min="15120" max="15120" width="7.625" style="191" customWidth="1"/>
    <col min="15121" max="15352" width="9.75" style="191"/>
    <col min="15353" max="15353" width="5.75" style="191" customWidth="1"/>
    <col min="15354" max="15354" width="9.375" style="191" bestFit="1" customWidth="1"/>
    <col min="15355" max="15371" width="9.375" style="191" customWidth="1"/>
    <col min="15372" max="15372" width="9.625" style="191" customWidth="1"/>
    <col min="15373" max="15373" width="9.375" style="191" customWidth="1"/>
    <col min="15374" max="15374" width="8.625" style="191" customWidth="1"/>
    <col min="15375" max="15375" width="3.125" style="191" customWidth="1"/>
    <col min="15376" max="15376" width="7.625" style="191" customWidth="1"/>
    <col min="15377" max="15608" width="9.75" style="191"/>
    <col min="15609" max="15609" width="5.75" style="191" customWidth="1"/>
    <col min="15610" max="15610" width="9.375" style="191" bestFit="1" customWidth="1"/>
    <col min="15611" max="15627" width="9.375" style="191" customWidth="1"/>
    <col min="15628" max="15628" width="9.625" style="191" customWidth="1"/>
    <col min="15629" max="15629" width="9.375" style="191" customWidth="1"/>
    <col min="15630" max="15630" width="8.625" style="191" customWidth="1"/>
    <col min="15631" max="15631" width="3.125" style="191" customWidth="1"/>
    <col min="15632" max="15632" width="7.625" style="191" customWidth="1"/>
    <col min="15633" max="15864" width="9.75" style="191"/>
    <col min="15865" max="15865" width="5.75" style="191" customWidth="1"/>
    <col min="15866" max="15866" width="9.375" style="191" bestFit="1" customWidth="1"/>
    <col min="15867" max="15883" width="9.375" style="191" customWidth="1"/>
    <col min="15884" max="15884" width="9.625" style="191" customWidth="1"/>
    <col min="15885" max="15885" width="9.375" style="191" customWidth="1"/>
    <col min="15886" max="15886" width="8.625" style="191" customWidth="1"/>
    <col min="15887" max="15887" width="3.125" style="191" customWidth="1"/>
    <col min="15888" max="15888" width="7.625" style="191" customWidth="1"/>
    <col min="15889" max="16120" width="9.75" style="191"/>
    <col min="16121" max="16121" width="5.75" style="191" customWidth="1"/>
    <col min="16122" max="16122" width="9.375" style="191" bestFit="1" customWidth="1"/>
    <col min="16123" max="16139" width="9.375" style="191" customWidth="1"/>
    <col min="16140" max="16140" width="9.625" style="191" customWidth="1"/>
    <col min="16141" max="16141" width="9.375" style="191" customWidth="1"/>
    <col min="16142" max="16142" width="8.625" style="191" customWidth="1"/>
    <col min="16143" max="16143" width="3.125" style="191" customWidth="1"/>
    <col min="16144" max="16144" width="7.625" style="191" customWidth="1"/>
    <col min="16145" max="16384" width="9.75" style="191"/>
  </cols>
  <sheetData>
    <row r="1" spans="1:23" ht="12.75">
      <c r="A1" s="227" t="s">
        <v>2113</v>
      </c>
    </row>
    <row r="2" spans="1:23" ht="16.5" customHeight="1">
      <c r="A2" s="263" t="s">
        <v>1767</v>
      </c>
      <c r="B2" s="264" t="s">
        <v>1768</v>
      </c>
      <c r="C2" s="264"/>
      <c r="V2" s="191" t="s">
        <v>1769</v>
      </c>
      <c r="W2" s="191" t="s">
        <v>2114</v>
      </c>
    </row>
    <row r="3" spans="1:23" ht="12.75">
      <c r="A3" s="2298" t="s">
        <v>1771</v>
      </c>
      <c r="B3" s="2299"/>
      <c r="C3" s="265"/>
      <c r="D3" s="2299" t="s">
        <v>1772</v>
      </c>
      <c r="E3" s="2294" t="s">
        <v>1773</v>
      </c>
      <c r="F3" s="2294" t="s">
        <v>1774</v>
      </c>
      <c r="G3" s="2294" t="s">
        <v>1775</v>
      </c>
      <c r="H3" s="2304" t="s">
        <v>1776</v>
      </c>
      <c r="I3" s="2304" t="s">
        <v>1777</v>
      </c>
      <c r="J3" s="2294" t="s">
        <v>1778</v>
      </c>
      <c r="K3" s="2294" t="s">
        <v>1779</v>
      </c>
      <c r="L3" s="2294" t="s">
        <v>1780</v>
      </c>
      <c r="M3" s="2294" t="s">
        <v>1781</v>
      </c>
      <c r="N3" s="2294" t="s">
        <v>1782</v>
      </c>
      <c r="O3" s="2294" t="s">
        <v>1783</v>
      </c>
      <c r="P3" s="2294" t="s">
        <v>1784</v>
      </c>
      <c r="Q3" s="2294" t="s">
        <v>1785</v>
      </c>
      <c r="R3" s="2294" t="s">
        <v>1786</v>
      </c>
      <c r="S3" s="2296" t="s">
        <v>1787</v>
      </c>
      <c r="T3" s="2294" t="s">
        <v>1788</v>
      </c>
      <c r="U3" s="2294" t="s">
        <v>1789</v>
      </c>
      <c r="V3" s="2294" t="s">
        <v>1790</v>
      </c>
      <c r="W3" s="2294" t="s">
        <v>1791</v>
      </c>
    </row>
    <row r="4" spans="1:23" ht="12.75">
      <c r="A4" s="2300"/>
      <c r="B4" s="2301"/>
      <c r="C4" s="266"/>
      <c r="D4" s="2301"/>
      <c r="E4" s="2295"/>
      <c r="F4" s="2295"/>
      <c r="G4" s="2295"/>
      <c r="H4" s="2305"/>
      <c r="I4" s="2305"/>
      <c r="J4" s="2295"/>
      <c r="K4" s="2295"/>
      <c r="L4" s="2295"/>
      <c r="M4" s="2295"/>
      <c r="N4" s="2295"/>
      <c r="O4" s="2295"/>
      <c r="P4" s="2295"/>
      <c r="Q4" s="2295"/>
      <c r="R4" s="2295"/>
      <c r="S4" s="2297"/>
      <c r="T4" s="2295"/>
      <c r="U4" s="2295"/>
      <c r="V4" s="2295"/>
      <c r="W4" s="2295"/>
    </row>
    <row r="5" spans="1:23" s="264" customFormat="1" ht="18" customHeight="1">
      <c r="A5" s="2302"/>
      <c r="B5" s="2303"/>
      <c r="C5" s="267"/>
      <c r="D5" s="310">
        <v>1920</v>
      </c>
      <c r="E5" s="311">
        <v>1925</v>
      </c>
      <c r="F5" s="311">
        <v>1930</v>
      </c>
      <c r="G5" s="311">
        <v>1935</v>
      </c>
      <c r="H5" s="312">
        <v>1940</v>
      </c>
      <c r="I5" s="312">
        <v>1947</v>
      </c>
      <c r="J5" s="311">
        <v>1950</v>
      </c>
      <c r="K5" s="311">
        <v>1955</v>
      </c>
      <c r="L5" s="311">
        <v>1960</v>
      </c>
      <c r="M5" s="311">
        <v>1965</v>
      </c>
      <c r="N5" s="311">
        <v>1970</v>
      </c>
      <c r="O5" s="311">
        <v>1975</v>
      </c>
      <c r="P5" s="311">
        <v>1980</v>
      </c>
      <c r="Q5" s="311">
        <v>1985</v>
      </c>
      <c r="R5" s="311">
        <v>1990</v>
      </c>
      <c r="S5" s="313">
        <v>1995</v>
      </c>
      <c r="T5" s="314">
        <v>2000</v>
      </c>
      <c r="U5" s="311">
        <v>2005</v>
      </c>
      <c r="V5" s="315">
        <v>2010</v>
      </c>
      <c r="W5" s="315">
        <v>2015</v>
      </c>
    </row>
    <row r="6" spans="1:23" ht="15" customHeight="1">
      <c r="A6" s="182"/>
      <c r="B6" s="183" t="s">
        <v>1768</v>
      </c>
      <c r="C6" s="272" t="s">
        <v>2108</v>
      </c>
      <c r="D6" s="316">
        <v>100</v>
      </c>
      <c r="E6" s="316">
        <v>100</v>
      </c>
      <c r="F6" s="316">
        <v>100</v>
      </c>
      <c r="G6" s="316">
        <v>100</v>
      </c>
      <c r="H6" s="317"/>
      <c r="I6" s="317"/>
      <c r="J6" s="316">
        <v>100</v>
      </c>
      <c r="K6" s="316">
        <v>100</v>
      </c>
      <c r="L6" s="316">
        <v>100</v>
      </c>
      <c r="M6" s="316">
        <v>100.00000000000001</v>
      </c>
      <c r="N6" s="316">
        <v>100</v>
      </c>
      <c r="O6" s="316">
        <v>100.00000000000001</v>
      </c>
      <c r="P6" s="316">
        <v>100</v>
      </c>
      <c r="Q6" s="316">
        <v>100</v>
      </c>
      <c r="R6" s="316">
        <v>99.999999999999986</v>
      </c>
      <c r="S6" s="316">
        <v>100</v>
      </c>
      <c r="T6" s="316">
        <v>100.00000000000001</v>
      </c>
      <c r="U6" s="316">
        <v>100</v>
      </c>
      <c r="V6" s="316">
        <v>100</v>
      </c>
      <c r="W6" s="318">
        <v>100.00000000000001</v>
      </c>
    </row>
    <row r="7" spans="1:23" ht="15" customHeight="1">
      <c r="A7" s="182"/>
      <c r="B7" s="183"/>
      <c r="C7" s="272" t="s">
        <v>2109</v>
      </c>
      <c r="D7" s="316">
        <v>34.684857409491038</v>
      </c>
      <c r="E7" s="316">
        <v>34.627034273362682</v>
      </c>
      <c r="F7" s="316">
        <v>34.258682157014285</v>
      </c>
      <c r="G7" s="316">
        <v>34.353015925993304</v>
      </c>
      <c r="H7" s="317"/>
      <c r="I7" s="317"/>
      <c r="J7" s="316">
        <v>33.323769808576486</v>
      </c>
      <c r="K7" s="316">
        <v>31.552038939692835</v>
      </c>
      <c r="L7" s="316">
        <v>27.87959551979759</v>
      </c>
      <c r="M7" s="316">
        <v>24.069755894740162</v>
      </c>
      <c r="N7" s="316">
        <v>23.499891172271724</v>
      </c>
      <c r="O7" s="316">
        <v>24.540616716922099</v>
      </c>
      <c r="P7" s="316">
        <v>23.898176254816299</v>
      </c>
      <c r="Q7" s="316">
        <v>21.779728318451564</v>
      </c>
      <c r="R7" s="316">
        <v>18.39927624135635</v>
      </c>
      <c r="S7" s="316">
        <v>16.300011149498474</v>
      </c>
      <c r="T7" s="316">
        <v>14.966289825467927</v>
      </c>
      <c r="U7" s="316">
        <v>14.253067007736551</v>
      </c>
      <c r="V7" s="316">
        <v>13.665388516082469</v>
      </c>
      <c r="W7" s="318">
        <v>12.925690777509729</v>
      </c>
    </row>
    <row r="8" spans="1:23" ht="15" customHeight="1">
      <c r="A8" s="182"/>
      <c r="B8" s="183"/>
      <c r="C8" s="272" t="s">
        <v>2110</v>
      </c>
      <c r="D8" s="316">
        <v>57.254070400901867</v>
      </c>
      <c r="E8" s="316">
        <v>57.758703538100434</v>
      </c>
      <c r="F8" s="316">
        <v>60.934240815071504</v>
      </c>
      <c r="G8" s="316">
        <v>61.107501480708393</v>
      </c>
      <c r="H8" s="317"/>
      <c r="I8" s="317"/>
      <c r="J8" s="316">
        <v>61.802637841599037</v>
      </c>
      <c r="K8" s="316">
        <v>63.081827572822824</v>
      </c>
      <c r="L8" s="316">
        <v>66.421894682542302</v>
      </c>
      <c r="M8" s="316">
        <v>69.768284692330113</v>
      </c>
      <c r="N8" s="316">
        <v>69.559020618998417</v>
      </c>
      <c r="O8" s="316">
        <v>67.528731370652622</v>
      </c>
      <c r="P8" s="316">
        <v>66.861774343771927</v>
      </c>
      <c r="Q8" s="316">
        <v>67.88329482584443</v>
      </c>
      <c r="R8" s="316">
        <v>69.674208356493821</v>
      </c>
      <c r="S8" s="316">
        <v>69.554720145736169</v>
      </c>
      <c r="T8" s="316">
        <v>68.0871245072383</v>
      </c>
      <c r="U8" s="316">
        <v>65.844255684637716</v>
      </c>
      <c r="V8" s="316">
        <v>63.270559671574389</v>
      </c>
      <c r="W8" s="318">
        <v>59.981249756570499</v>
      </c>
    </row>
    <row r="9" spans="1:23" ht="15" customHeight="1">
      <c r="A9" s="275"/>
      <c r="B9" s="276"/>
      <c r="C9" s="277" t="s">
        <v>2111</v>
      </c>
      <c r="D9" s="319">
        <v>8.0610721896070974</v>
      </c>
      <c r="E9" s="319">
        <v>7.6142621885368866</v>
      </c>
      <c r="F9" s="319">
        <v>4.8070770279142048</v>
      </c>
      <c r="G9" s="319">
        <v>4.5394825932983069</v>
      </c>
      <c r="H9" s="320"/>
      <c r="I9" s="320"/>
      <c r="J9" s="319">
        <v>4.8735923498244738</v>
      </c>
      <c r="K9" s="319">
        <v>5.3661334874843405</v>
      </c>
      <c r="L9" s="319">
        <v>5.6985097976601073</v>
      </c>
      <c r="M9" s="319">
        <v>6.1619594129297273</v>
      </c>
      <c r="N9" s="319">
        <v>6.9410882087298686</v>
      </c>
      <c r="O9" s="319">
        <v>7.9306519124252839</v>
      </c>
      <c r="P9" s="319">
        <v>9.240049401411774</v>
      </c>
      <c r="Q9" s="319">
        <v>10.336976855704005</v>
      </c>
      <c r="R9" s="319">
        <v>11.926515402149814</v>
      </c>
      <c r="S9" s="319">
        <v>14.145268704765353</v>
      </c>
      <c r="T9" s="319">
        <v>16.946585667293785</v>
      </c>
      <c r="U9" s="319">
        <v>19.902677307625741</v>
      </c>
      <c r="V9" s="319">
        <v>23.064051812343138</v>
      </c>
      <c r="W9" s="321">
        <v>27.093059465919779</v>
      </c>
    </row>
    <row r="10" spans="1:23" ht="15" customHeight="1">
      <c r="A10" s="182" t="s">
        <v>1794</v>
      </c>
      <c r="B10" s="183" t="s">
        <v>1795</v>
      </c>
      <c r="C10" s="272" t="s">
        <v>2108</v>
      </c>
      <c r="D10" s="316">
        <v>99.999999999999986</v>
      </c>
      <c r="E10" s="316">
        <v>100</v>
      </c>
      <c r="F10" s="316">
        <v>100</v>
      </c>
      <c r="G10" s="316">
        <v>100</v>
      </c>
      <c r="H10" s="317"/>
      <c r="I10" s="317"/>
      <c r="J10" s="316">
        <v>100.00000000000001</v>
      </c>
      <c r="K10" s="316">
        <v>100.00000000000001</v>
      </c>
      <c r="L10" s="316">
        <v>100</v>
      </c>
      <c r="M10" s="316">
        <v>100</v>
      </c>
      <c r="N10" s="316">
        <v>100</v>
      </c>
      <c r="O10" s="316">
        <v>100</v>
      </c>
      <c r="P10" s="316">
        <v>100</v>
      </c>
      <c r="Q10" s="316">
        <v>100</v>
      </c>
      <c r="R10" s="316">
        <v>100</v>
      </c>
      <c r="S10" s="316">
        <v>100</v>
      </c>
      <c r="T10" s="316">
        <v>100</v>
      </c>
      <c r="U10" s="316">
        <v>100</v>
      </c>
      <c r="V10" s="316">
        <v>100</v>
      </c>
      <c r="W10" s="318">
        <v>100</v>
      </c>
    </row>
    <row r="11" spans="1:23" ht="13.5" customHeight="1">
      <c r="A11" s="182"/>
      <c r="B11" s="183"/>
      <c r="C11" s="272" t="s">
        <v>2109</v>
      </c>
      <c r="D11" s="316">
        <v>30.320253330725727</v>
      </c>
      <c r="E11" s="316">
        <v>31.009330541581871</v>
      </c>
      <c r="F11" s="316">
        <v>31.077800213282984</v>
      </c>
      <c r="G11" s="316">
        <v>31.388340439286864</v>
      </c>
      <c r="H11" s="317"/>
      <c r="I11" s="317"/>
      <c r="J11" s="316">
        <v>30.649226919361066</v>
      </c>
      <c r="K11" s="316">
        <v>29.062149871482241</v>
      </c>
      <c r="L11" s="316">
        <v>25.476036795617706</v>
      </c>
      <c r="M11" s="316">
        <v>22.316692065026377</v>
      </c>
      <c r="N11" s="316">
        <v>22.211093016453553</v>
      </c>
      <c r="O11" s="316">
        <v>23.433138461221528</v>
      </c>
      <c r="P11" s="316">
        <v>22.590372060650381</v>
      </c>
      <c r="Q11" s="316">
        <v>20.541181510128183</v>
      </c>
      <c r="R11" s="316">
        <v>17.512986295690691</v>
      </c>
      <c r="S11" s="316">
        <v>15.701519018841346</v>
      </c>
      <c r="T11" s="316">
        <v>13.852760760865412</v>
      </c>
      <c r="U11" s="316">
        <v>13.127346600015388</v>
      </c>
      <c r="V11" s="316">
        <v>12.741513848406028</v>
      </c>
      <c r="W11" s="318">
        <v>12.188783769010811</v>
      </c>
    </row>
    <row r="12" spans="1:23" ht="13.5" customHeight="1">
      <c r="A12" s="182"/>
      <c r="B12" s="183"/>
      <c r="C12" s="272" t="s">
        <v>2110</v>
      </c>
      <c r="D12" s="316">
        <v>64.603219679210852</v>
      </c>
      <c r="E12" s="316">
        <v>64.038690352576708</v>
      </c>
      <c r="F12" s="316">
        <v>65.9141667103722</v>
      </c>
      <c r="G12" s="316">
        <v>65.650693314858799</v>
      </c>
      <c r="H12" s="317"/>
      <c r="I12" s="317"/>
      <c r="J12" s="316">
        <v>65.752972379621525</v>
      </c>
      <c r="K12" s="316">
        <v>66.750452473776804</v>
      </c>
      <c r="L12" s="316">
        <v>69.897669257776698</v>
      </c>
      <c r="M12" s="316">
        <v>72.254305802826536</v>
      </c>
      <c r="N12" s="316">
        <v>71.323709113422979</v>
      </c>
      <c r="O12" s="316">
        <v>68.974942281460471</v>
      </c>
      <c r="P12" s="316">
        <v>68.359720301078681</v>
      </c>
      <c r="Q12" s="316">
        <v>69.353472914683849</v>
      </c>
      <c r="R12" s="316">
        <v>70.941791120087601</v>
      </c>
      <c r="S12" s="316">
        <v>70.752297086315323</v>
      </c>
      <c r="T12" s="316">
        <v>69.230160916212455</v>
      </c>
      <c r="U12" s="316">
        <v>66.79433968344371</v>
      </c>
      <c r="V12" s="316">
        <v>64.109101128001356</v>
      </c>
      <c r="W12" s="318">
        <v>60.716520094463014</v>
      </c>
    </row>
    <row r="13" spans="1:23" ht="15" customHeight="1">
      <c r="A13" s="275"/>
      <c r="B13" s="276"/>
      <c r="C13" s="277" t="s">
        <v>2111</v>
      </c>
      <c r="D13" s="319">
        <v>5.0765269900634129</v>
      </c>
      <c r="E13" s="319">
        <v>4.9519791058414224</v>
      </c>
      <c r="F13" s="319">
        <v>3.0080330763448191</v>
      </c>
      <c r="G13" s="319">
        <v>2.9609662458543355</v>
      </c>
      <c r="H13" s="320"/>
      <c r="I13" s="320"/>
      <c r="J13" s="319">
        <v>3.5978007010174133</v>
      </c>
      <c r="K13" s="319">
        <v>4.1873976547409617</v>
      </c>
      <c r="L13" s="319">
        <v>4.6262939466055979</v>
      </c>
      <c r="M13" s="319">
        <v>5.4290021321470903</v>
      </c>
      <c r="N13" s="319">
        <v>6.4651978701234611</v>
      </c>
      <c r="O13" s="319">
        <v>7.5919192573180041</v>
      </c>
      <c r="P13" s="319">
        <v>9.0499076382709411</v>
      </c>
      <c r="Q13" s="319">
        <v>10.105345575187975</v>
      </c>
      <c r="R13" s="319">
        <v>11.545222584221703</v>
      </c>
      <c r="S13" s="319">
        <v>13.546183894843322</v>
      </c>
      <c r="T13" s="319">
        <v>16.917078322922134</v>
      </c>
      <c r="U13" s="319">
        <v>20.078313716540912</v>
      </c>
      <c r="V13" s="319">
        <v>23.149385023592611</v>
      </c>
      <c r="W13" s="321">
        <v>27.094696136526181</v>
      </c>
    </row>
    <row r="14" spans="1:23" ht="15" customHeight="1">
      <c r="A14" s="182" t="s">
        <v>1796</v>
      </c>
      <c r="B14" s="183" t="s">
        <v>1797</v>
      </c>
      <c r="C14" s="272" t="s">
        <v>2108</v>
      </c>
      <c r="D14" s="316">
        <v>100</v>
      </c>
      <c r="E14" s="316">
        <v>100.00000000000001</v>
      </c>
      <c r="F14" s="316">
        <v>100</v>
      </c>
      <c r="G14" s="316">
        <v>100.00000000000001</v>
      </c>
      <c r="H14" s="317"/>
      <c r="I14" s="317"/>
      <c r="J14" s="316">
        <v>100</v>
      </c>
      <c r="K14" s="316">
        <v>100.00000000000001</v>
      </c>
      <c r="L14" s="316">
        <v>100</v>
      </c>
      <c r="M14" s="316">
        <v>99.999999999999986</v>
      </c>
      <c r="N14" s="316">
        <v>99.999999999999986</v>
      </c>
      <c r="O14" s="316">
        <v>99.999999999999986</v>
      </c>
      <c r="P14" s="316">
        <v>100</v>
      </c>
      <c r="Q14" s="316">
        <v>100</v>
      </c>
      <c r="R14" s="316">
        <v>100</v>
      </c>
      <c r="S14" s="316">
        <v>100</v>
      </c>
      <c r="T14" s="316">
        <v>100</v>
      </c>
      <c r="U14" s="316">
        <v>100</v>
      </c>
      <c r="V14" s="316">
        <v>100</v>
      </c>
      <c r="W14" s="318">
        <v>100</v>
      </c>
    </row>
    <row r="15" spans="1:23" ht="15" customHeight="1">
      <c r="A15" s="182"/>
      <c r="B15" s="183"/>
      <c r="C15" s="272" t="s">
        <v>2109</v>
      </c>
      <c r="D15" s="316">
        <v>32.938320959451744</v>
      </c>
      <c r="E15" s="316">
        <v>32.098035475872592</v>
      </c>
      <c r="F15" s="316">
        <v>32.253014456065557</v>
      </c>
      <c r="G15" s="316">
        <v>32.394712741091084</v>
      </c>
      <c r="H15" s="317"/>
      <c r="I15" s="317"/>
      <c r="J15" s="316">
        <v>30.303211031060641</v>
      </c>
      <c r="K15" s="316">
        <v>28.430603372684395</v>
      </c>
      <c r="L15" s="316">
        <v>24.791165227240551</v>
      </c>
      <c r="M15" s="316">
        <v>21.578737831659517</v>
      </c>
      <c r="N15" s="316">
        <v>21.677041162567569</v>
      </c>
      <c r="O15" s="316">
        <v>22.923886256439829</v>
      </c>
      <c r="P15" s="316">
        <v>21.965886666336857</v>
      </c>
      <c r="Q15" s="316">
        <v>19.710672999761425</v>
      </c>
      <c r="R15" s="316">
        <v>16.868629192572854</v>
      </c>
      <c r="S15" s="316">
        <v>15.034909502118712</v>
      </c>
      <c r="T15" s="316">
        <v>13.891493987897205</v>
      </c>
      <c r="U15" s="316">
        <v>14.234351541888746</v>
      </c>
      <c r="V15" s="316">
        <v>14.145703082088732</v>
      </c>
      <c r="W15" s="318">
        <v>13.354258471356935</v>
      </c>
    </row>
    <row r="16" spans="1:23" ht="15" customHeight="1">
      <c r="A16" s="182"/>
      <c r="B16" s="183"/>
      <c r="C16" s="272" t="s">
        <v>2110</v>
      </c>
      <c r="D16" s="316">
        <v>61.0198933942509</v>
      </c>
      <c r="E16" s="316">
        <v>62.426091932099951</v>
      </c>
      <c r="F16" s="316">
        <v>64.46106188794883</v>
      </c>
      <c r="G16" s="316">
        <v>64.391650833139693</v>
      </c>
      <c r="H16" s="317"/>
      <c r="I16" s="317"/>
      <c r="J16" s="316">
        <v>65.954959683190992</v>
      </c>
      <c r="K16" s="316">
        <v>67.28293074643949</v>
      </c>
      <c r="L16" s="316">
        <v>70.664768959067629</v>
      </c>
      <c r="M16" s="316">
        <v>73.358718824647468</v>
      </c>
      <c r="N16" s="316">
        <v>72.489059977066901</v>
      </c>
      <c r="O16" s="316">
        <v>70.190461165180579</v>
      </c>
      <c r="P16" s="316">
        <v>69.672333899506938</v>
      </c>
      <c r="Q16" s="316">
        <v>70.854750905502414</v>
      </c>
      <c r="R16" s="316">
        <v>72.294125111026517</v>
      </c>
      <c r="S16" s="316">
        <v>71.895150787449097</v>
      </c>
      <c r="T16" s="316">
        <v>71.063840934692053</v>
      </c>
      <c r="U16" s="316">
        <v>68.663242946472394</v>
      </c>
      <c r="V16" s="316">
        <v>66.020604572744077</v>
      </c>
      <c r="W16" s="318">
        <v>63.082168363470593</v>
      </c>
    </row>
    <row r="17" spans="1:23" ht="15" customHeight="1">
      <c r="A17" s="275"/>
      <c r="B17" s="276"/>
      <c r="C17" s="277" t="s">
        <v>2111</v>
      </c>
      <c r="D17" s="319">
        <v>6.0417856462973543</v>
      </c>
      <c r="E17" s="319">
        <v>5.4758725920274651</v>
      </c>
      <c r="F17" s="319">
        <v>3.2859236559856106</v>
      </c>
      <c r="G17" s="319">
        <v>3.213636425769236</v>
      </c>
      <c r="H17" s="320"/>
      <c r="I17" s="320"/>
      <c r="J17" s="319">
        <v>3.7418292857483659</v>
      </c>
      <c r="K17" s="319">
        <v>4.286465880876122</v>
      </c>
      <c r="L17" s="319">
        <v>4.5440658136918106</v>
      </c>
      <c r="M17" s="319">
        <v>5.0625433436930107</v>
      </c>
      <c r="N17" s="319">
        <v>5.8338988603655251</v>
      </c>
      <c r="O17" s="319">
        <v>6.8856525783795837</v>
      </c>
      <c r="P17" s="319">
        <v>8.3617794341562099</v>
      </c>
      <c r="Q17" s="319">
        <v>9.4345760947361583</v>
      </c>
      <c r="R17" s="319">
        <v>10.837245696400625</v>
      </c>
      <c r="S17" s="319">
        <v>13.069939710432191</v>
      </c>
      <c r="T17" s="319">
        <v>15.044665077410734</v>
      </c>
      <c r="U17" s="319">
        <v>17.102405511638867</v>
      </c>
      <c r="V17" s="319">
        <v>19.833692345167194</v>
      </c>
      <c r="W17" s="321">
        <v>23.563573165172468</v>
      </c>
    </row>
    <row r="18" spans="1:23" ht="15" customHeight="1">
      <c r="A18" s="182" t="s">
        <v>1798</v>
      </c>
      <c r="B18" s="183" t="s">
        <v>1799</v>
      </c>
      <c r="C18" s="272" t="s">
        <v>2108</v>
      </c>
      <c r="D18" s="316">
        <v>100</v>
      </c>
      <c r="E18" s="316">
        <v>99.999999999999986</v>
      </c>
      <c r="F18" s="316">
        <v>100</v>
      </c>
      <c r="G18" s="316">
        <v>100</v>
      </c>
      <c r="H18" s="317"/>
      <c r="I18" s="317"/>
      <c r="J18" s="316">
        <v>100</v>
      </c>
      <c r="K18" s="316">
        <v>100</v>
      </c>
      <c r="L18" s="316">
        <v>100</v>
      </c>
      <c r="M18" s="316">
        <v>99.999999999999986</v>
      </c>
      <c r="N18" s="316">
        <v>100</v>
      </c>
      <c r="O18" s="316">
        <v>100.00000000000001</v>
      </c>
      <c r="P18" s="316">
        <v>99.999999999999986</v>
      </c>
      <c r="Q18" s="316">
        <v>99.999999999999986</v>
      </c>
      <c r="R18" s="316">
        <v>100</v>
      </c>
      <c r="S18" s="316">
        <v>100</v>
      </c>
      <c r="T18" s="316">
        <v>100</v>
      </c>
      <c r="U18" s="316">
        <v>100</v>
      </c>
      <c r="V18" s="316">
        <v>100</v>
      </c>
      <c r="W18" s="318">
        <v>99.999999999999986</v>
      </c>
    </row>
    <row r="19" spans="1:23" ht="15" customHeight="1">
      <c r="A19" s="182"/>
      <c r="B19" s="183"/>
      <c r="C19" s="272" t="s">
        <v>2109</v>
      </c>
      <c r="D19" s="316">
        <v>29.412680661919794</v>
      </c>
      <c r="E19" s="316">
        <v>30.337136862282893</v>
      </c>
      <c r="F19" s="316">
        <v>30.515208376769294</v>
      </c>
      <c r="G19" s="316">
        <v>33.424576574334729</v>
      </c>
      <c r="H19" s="317"/>
      <c r="I19" s="317"/>
      <c r="J19" s="316">
        <v>29.669591612441774</v>
      </c>
      <c r="K19" s="316">
        <v>28.140605605750078</v>
      </c>
      <c r="L19" s="316">
        <v>24.469266570373939</v>
      </c>
      <c r="M19" s="316">
        <v>21.38439019783748</v>
      </c>
      <c r="N19" s="316">
        <v>20.870382587677557</v>
      </c>
      <c r="O19" s="316">
        <v>20.791105924732683</v>
      </c>
      <c r="P19" s="316">
        <v>19.072695485435524</v>
      </c>
      <c r="Q19" s="316">
        <v>16.595789284537748</v>
      </c>
      <c r="R19" s="316">
        <v>13.745648135138088</v>
      </c>
      <c r="S19" s="316">
        <v>12.541084634346756</v>
      </c>
      <c r="T19" s="316">
        <v>11.304297309409597</v>
      </c>
      <c r="U19" s="316">
        <v>11.828570089589077</v>
      </c>
      <c r="V19" s="316">
        <v>12.428462057412279</v>
      </c>
      <c r="W19" s="318">
        <v>12.28080626065719</v>
      </c>
    </row>
    <row r="20" spans="1:23" ht="15" customHeight="1">
      <c r="A20" s="182"/>
      <c r="B20" s="183"/>
      <c r="C20" s="272" t="s">
        <v>2110</v>
      </c>
      <c r="D20" s="316">
        <v>65.908865705023857</v>
      </c>
      <c r="E20" s="316">
        <v>65.070134310766875</v>
      </c>
      <c r="F20" s="316">
        <v>66.703732017513374</v>
      </c>
      <c r="G20" s="316">
        <v>64.144516851486074</v>
      </c>
      <c r="H20" s="317"/>
      <c r="I20" s="317"/>
      <c r="J20" s="316">
        <v>67.252237321842884</v>
      </c>
      <c r="K20" s="316">
        <v>68.039719423837425</v>
      </c>
      <c r="L20" s="316">
        <v>71.099983951211684</v>
      </c>
      <c r="M20" s="316">
        <v>73.424146560271964</v>
      </c>
      <c r="N20" s="316">
        <v>72.630939800678419</v>
      </c>
      <c r="O20" s="316">
        <v>70.775885031519934</v>
      </c>
      <c r="P20" s="316">
        <v>70.200631644248929</v>
      </c>
      <c r="Q20" s="316">
        <v>71.014644664730014</v>
      </c>
      <c r="R20" s="316">
        <v>71.938082525408646</v>
      </c>
      <c r="S20" s="316">
        <v>71.864215283483972</v>
      </c>
      <c r="T20" s="316">
        <v>69.800156024366359</v>
      </c>
      <c r="U20" s="316">
        <v>67.154316600145279</v>
      </c>
      <c r="V20" s="316">
        <v>64.93712241231627</v>
      </c>
      <c r="W20" s="318">
        <v>62.758471768218669</v>
      </c>
    </row>
    <row r="21" spans="1:23" ht="15" customHeight="1">
      <c r="A21" s="275"/>
      <c r="B21" s="276"/>
      <c r="C21" s="277" t="s">
        <v>2111</v>
      </c>
      <c r="D21" s="319">
        <v>4.6784536330563533</v>
      </c>
      <c r="E21" s="319">
        <v>4.5927288269502258</v>
      </c>
      <c r="F21" s="319">
        <v>2.7810596057173305</v>
      </c>
      <c r="G21" s="319">
        <v>2.4309065741791995</v>
      </c>
      <c r="H21" s="320"/>
      <c r="I21" s="320"/>
      <c r="J21" s="319">
        <v>3.0781710657153325</v>
      </c>
      <c r="K21" s="319">
        <v>3.8196749704124935</v>
      </c>
      <c r="L21" s="319">
        <v>4.4307494784143797</v>
      </c>
      <c r="M21" s="319">
        <v>5.1914632418905517</v>
      </c>
      <c r="N21" s="319">
        <v>6.4986776116440241</v>
      </c>
      <c r="O21" s="319">
        <v>8.4330090437473846</v>
      </c>
      <c r="P21" s="319">
        <v>10.726672870315539</v>
      </c>
      <c r="Q21" s="319">
        <v>12.389566050732233</v>
      </c>
      <c r="R21" s="319">
        <v>14.316269339453266</v>
      </c>
      <c r="S21" s="319">
        <v>15.594700082169268</v>
      </c>
      <c r="T21" s="319">
        <v>18.895546666224046</v>
      </c>
      <c r="U21" s="319">
        <v>21.017113310265643</v>
      </c>
      <c r="V21" s="319">
        <v>22.634415530271447</v>
      </c>
      <c r="W21" s="321">
        <v>24.960721971124133</v>
      </c>
    </row>
    <row r="22" spans="1:23" ht="15" customHeight="1">
      <c r="A22" s="182" t="s">
        <v>1800</v>
      </c>
      <c r="B22" s="183" t="s">
        <v>1801</v>
      </c>
      <c r="C22" s="272" t="s">
        <v>2108</v>
      </c>
      <c r="D22" s="316">
        <v>100.00000000000001</v>
      </c>
      <c r="E22" s="316">
        <v>100</v>
      </c>
      <c r="F22" s="316">
        <v>100</v>
      </c>
      <c r="G22" s="316">
        <v>100</v>
      </c>
      <c r="H22" s="317"/>
      <c r="I22" s="317"/>
      <c r="J22" s="316">
        <v>100</v>
      </c>
      <c r="K22" s="316">
        <v>100</v>
      </c>
      <c r="L22" s="316">
        <v>100</v>
      </c>
      <c r="M22" s="316">
        <v>100</v>
      </c>
      <c r="N22" s="316">
        <v>100</v>
      </c>
      <c r="O22" s="316">
        <v>100.00000000000001</v>
      </c>
      <c r="P22" s="316">
        <v>100</v>
      </c>
      <c r="Q22" s="316">
        <v>100</v>
      </c>
      <c r="R22" s="316">
        <v>100</v>
      </c>
      <c r="S22" s="316">
        <v>99.999999999999986</v>
      </c>
      <c r="T22" s="316">
        <v>100</v>
      </c>
      <c r="U22" s="316">
        <v>100</v>
      </c>
      <c r="V22" s="316">
        <v>99.999999999999986</v>
      </c>
      <c r="W22" s="318">
        <v>100</v>
      </c>
    </row>
    <row r="23" spans="1:23" ht="15" customHeight="1">
      <c r="A23" s="182"/>
      <c r="B23" s="183"/>
      <c r="C23" s="272" t="s">
        <v>2109</v>
      </c>
      <c r="D23" s="316">
        <v>29.406896551724138</v>
      </c>
      <c r="E23" s="316">
        <v>30.332818959440665</v>
      </c>
      <c r="F23" s="316">
        <v>30.511080727669238</v>
      </c>
      <c r="G23" s="316">
        <v>27.691830811283001</v>
      </c>
      <c r="H23" s="317"/>
      <c r="I23" s="317"/>
      <c r="J23" s="316">
        <v>28.84707681544932</v>
      </c>
      <c r="K23" s="316">
        <v>27.632354448544483</v>
      </c>
      <c r="L23" s="316">
        <v>24.065640176353423</v>
      </c>
      <c r="M23" s="316">
        <v>20.508045508772952</v>
      </c>
      <c r="N23" s="316">
        <v>19.122248597324127</v>
      </c>
      <c r="O23" s="316">
        <v>18.592656269188261</v>
      </c>
      <c r="P23" s="316">
        <v>17.017456706844108</v>
      </c>
      <c r="Q23" s="316">
        <v>16.41104423233519</v>
      </c>
      <c r="R23" s="316">
        <v>13.954363967497899</v>
      </c>
      <c r="S23" s="316">
        <v>11.706291538297583</v>
      </c>
      <c r="T23" s="316">
        <v>9.6768811523274572</v>
      </c>
      <c r="U23" s="316">
        <v>9.2034315836620788</v>
      </c>
      <c r="V23" s="316">
        <v>8.8974521193995511</v>
      </c>
      <c r="W23" s="318">
        <v>8.8921791951404714</v>
      </c>
    </row>
    <row r="24" spans="1:23" ht="15" customHeight="1">
      <c r="A24" s="182"/>
      <c r="B24" s="183"/>
      <c r="C24" s="272" t="s">
        <v>2110</v>
      </c>
      <c r="D24" s="316">
        <v>65.918542615484711</v>
      </c>
      <c r="E24" s="316">
        <v>65.076870320626384</v>
      </c>
      <c r="F24" s="316">
        <v>66.707982468470078</v>
      </c>
      <c r="G24" s="316">
        <v>69.572761051330673</v>
      </c>
      <c r="H24" s="317"/>
      <c r="I24" s="317"/>
      <c r="J24" s="316">
        <v>68.139850810617347</v>
      </c>
      <c r="K24" s="316">
        <v>68.880048175481761</v>
      </c>
      <c r="L24" s="316">
        <v>72.192444553857172</v>
      </c>
      <c r="M24" s="316">
        <v>74.733319754415575</v>
      </c>
      <c r="N24" s="316">
        <v>74.498273629693571</v>
      </c>
      <c r="O24" s="316">
        <v>72.771091735232716</v>
      </c>
      <c r="P24" s="316">
        <v>71.883633574746611</v>
      </c>
      <c r="Q24" s="316">
        <v>71.681735378312808</v>
      </c>
      <c r="R24" s="316">
        <v>72.336438778369299</v>
      </c>
      <c r="S24" s="316">
        <v>72.032978744017512</v>
      </c>
      <c r="T24" s="316">
        <v>70.28993567283986</v>
      </c>
      <c r="U24" s="316">
        <v>68.90988647521921</v>
      </c>
      <c r="V24" s="316">
        <v>67.524998151328163</v>
      </c>
      <c r="W24" s="318">
        <v>65.657555049354599</v>
      </c>
    </row>
    <row r="25" spans="1:23" ht="15" customHeight="1">
      <c r="A25" s="275"/>
      <c r="B25" s="276"/>
      <c r="C25" s="277" t="s">
        <v>2111</v>
      </c>
      <c r="D25" s="319">
        <v>4.6745608327911521</v>
      </c>
      <c r="E25" s="319">
        <v>4.5903107199329405</v>
      </c>
      <c r="F25" s="319">
        <v>2.7809368038606848</v>
      </c>
      <c r="G25" s="319">
        <v>2.7354081373863264</v>
      </c>
      <c r="H25" s="320"/>
      <c r="I25" s="320"/>
      <c r="J25" s="319">
        <v>3.0130723739333445</v>
      </c>
      <c r="K25" s="319">
        <v>3.4875973759737597</v>
      </c>
      <c r="L25" s="319">
        <v>3.7419152697894051</v>
      </c>
      <c r="M25" s="319">
        <v>4.7586347368114765</v>
      </c>
      <c r="N25" s="319">
        <v>6.3794777729823045</v>
      </c>
      <c r="O25" s="319">
        <v>8.6362519955790251</v>
      </c>
      <c r="P25" s="319">
        <v>11.098909718409287</v>
      </c>
      <c r="Q25" s="319">
        <v>11.907220389352004</v>
      </c>
      <c r="R25" s="319">
        <v>13.70919725413281</v>
      </c>
      <c r="S25" s="319">
        <v>16.260729717684899</v>
      </c>
      <c r="T25" s="319">
        <v>20.033183174832693</v>
      </c>
      <c r="U25" s="319">
        <v>21.886681941118709</v>
      </c>
      <c r="V25" s="319">
        <v>23.577549729272281</v>
      </c>
      <c r="W25" s="321">
        <v>25.450265755504937</v>
      </c>
    </row>
    <row r="26" spans="1:23" ht="15" customHeight="1">
      <c r="A26" s="182" t="s">
        <v>1802</v>
      </c>
      <c r="B26" s="183" t="s">
        <v>1803</v>
      </c>
      <c r="C26" s="272" t="s">
        <v>2108</v>
      </c>
      <c r="D26" s="316">
        <v>100</v>
      </c>
      <c r="E26" s="316">
        <v>99.999999999999986</v>
      </c>
      <c r="F26" s="316">
        <v>100</v>
      </c>
      <c r="G26" s="316">
        <v>100</v>
      </c>
      <c r="H26" s="317"/>
      <c r="I26" s="317"/>
      <c r="J26" s="316">
        <v>100</v>
      </c>
      <c r="K26" s="316">
        <v>99.999999999999986</v>
      </c>
      <c r="L26" s="316">
        <v>100</v>
      </c>
      <c r="M26" s="316">
        <v>100</v>
      </c>
      <c r="N26" s="316">
        <v>100</v>
      </c>
      <c r="O26" s="316">
        <v>100</v>
      </c>
      <c r="P26" s="316">
        <v>100</v>
      </c>
      <c r="Q26" s="316">
        <v>100</v>
      </c>
      <c r="R26" s="316">
        <v>100</v>
      </c>
      <c r="S26" s="316">
        <v>100</v>
      </c>
      <c r="T26" s="316">
        <v>100</v>
      </c>
      <c r="U26" s="316">
        <v>100</v>
      </c>
      <c r="V26" s="316">
        <v>100</v>
      </c>
      <c r="W26" s="318">
        <v>100</v>
      </c>
    </row>
    <row r="27" spans="1:23" ht="15" customHeight="1">
      <c r="A27" s="182"/>
      <c r="B27" s="183"/>
      <c r="C27" s="272" t="s">
        <v>2109</v>
      </c>
      <c r="D27" s="316">
        <v>30.282782183335645</v>
      </c>
      <c r="E27" s="316">
        <v>31.008153454888287</v>
      </c>
      <c r="F27" s="316">
        <v>31.046974750875656</v>
      </c>
      <c r="G27" s="316">
        <v>30.199908956192434</v>
      </c>
      <c r="H27" s="317"/>
      <c r="I27" s="317"/>
      <c r="J27" s="316">
        <v>30.436156763590393</v>
      </c>
      <c r="K27" s="316">
        <v>28.648174111296008</v>
      </c>
      <c r="L27" s="316">
        <v>25.167942227873613</v>
      </c>
      <c r="M27" s="316">
        <v>22.054814581174245</v>
      </c>
      <c r="N27" s="316">
        <v>22.099151359470117</v>
      </c>
      <c r="O27" s="316">
        <v>19.651963746223565</v>
      </c>
      <c r="P27" s="316">
        <v>17.595440628469202</v>
      </c>
      <c r="Q27" s="316">
        <v>15.258228566607093</v>
      </c>
      <c r="R27" s="316">
        <v>12.6039444115428</v>
      </c>
      <c r="S27" s="316">
        <v>11.448496442271683</v>
      </c>
      <c r="T27" s="316">
        <v>10.316888560388463</v>
      </c>
      <c r="U27" s="316">
        <v>10.331645928939775</v>
      </c>
      <c r="V27" s="316">
        <v>9.9695283518812925</v>
      </c>
      <c r="W27" s="318">
        <v>9.6266387991639757</v>
      </c>
    </row>
    <row r="28" spans="1:23" ht="15" customHeight="1">
      <c r="A28" s="182"/>
      <c r="B28" s="183"/>
      <c r="C28" s="272" t="s">
        <v>2110</v>
      </c>
      <c r="D28" s="316">
        <v>64.519219859050168</v>
      </c>
      <c r="E28" s="316">
        <v>63.88968102008392</v>
      </c>
      <c r="F28" s="316">
        <v>65.853391170897481</v>
      </c>
      <c r="G28" s="316">
        <v>66.393212393580441</v>
      </c>
      <c r="H28" s="317"/>
      <c r="I28" s="317"/>
      <c r="J28" s="316">
        <v>65.472138480988036</v>
      </c>
      <c r="K28" s="316">
        <v>66.894875456963533</v>
      </c>
      <c r="L28" s="316">
        <v>69.951536671385043</v>
      </c>
      <c r="M28" s="316">
        <v>72.129725589149729</v>
      </c>
      <c r="N28" s="316">
        <v>71.025745811197382</v>
      </c>
      <c r="O28" s="316">
        <v>70.882175226586114</v>
      </c>
      <c r="P28" s="316">
        <v>70.125085735700694</v>
      </c>
      <c r="Q28" s="316">
        <v>70.301221916253098</v>
      </c>
      <c r="R28" s="316">
        <v>70.549151002328358</v>
      </c>
      <c r="S28" s="316">
        <v>69.395439225093369</v>
      </c>
      <c r="T28" s="316">
        <v>66.44181020368066</v>
      </c>
      <c r="U28" s="316">
        <v>63.419595969153619</v>
      </c>
      <c r="V28" s="316">
        <v>61.63884472708002</v>
      </c>
      <c r="W28" s="318">
        <v>59.878396351890558</v>
      </c>
    </row>
    <row r="29" spans="1:23" ht="15" customHeight="1">
      <c r="A29" s="275"/>
      <c r="B29" s="276"/>
      <c r="C29" s="277" t="s">
        <v>2111</v>
      </c>
      <c r="D29" s="319">
        <v>5.1979979576141906</v>
      </c>
      <c r="E29" s="319">
        <v>5.1021655250277895</v>
      </c>
      <c r="F29" s="319">
        <v>3.0996340782268716</v>
      </c>
      <c r="G29" s="319">
        <v>3.4068786502271249</v>
      </c>
      <c r="H29" s="320"/>
      <c r="I29" s="320"/>
      <c r="J29" s="319">
        <v>4.0917047554215698</v>
      </c>
      <c r="K29" s="319">
        <v>4.4569504317404576</v>
      </c>
      <c r="L29" s="319">
        <v>4.8805211007413449</v>
      </c>
      <c r="M29" s="319">
        <v>5.8154598296760245</v>
      </c>
      <c r="N29" s="319">
        <v>6.8751028293324978</v>
      </c>
      <c r="O29" s="319">
        <v>9.4658610271903321</v>
      </c>
      <c r="P29" s="319">
        <v>12.279473635830099</v>
      </c>
      <c r="Q29" s="319">
        <v>14.440549517139811</v>
      </c>
      <c r="R29" s="319">
        <v>16.846904586128847</v>
      </c>
      <c r="S29" s="319">
        <v>19.156064332634944</v>
      </c>
      <c r="T29" s="319">
        <v>23.241301235930877</v>
      </c>
      <c r="U29" s="319">
        <v>26.24875810190661</v>
      </c>
      <c r="V29" s="319">
        <v>28.391626921038686</v>
      </c>
      <c r="W29" s="321">
        <v>30.494964848945465</v>
      </c>
    </row>
    <row r="30" spans="1:23" ht="15" customHeight="1">
      <c r="A30" s="182" t="s">
        <v>1804</v>
      </c>
      <c r="B30" s="183" t="s">
        <v>1805</v>
      </c>
      <c r="C30" s="272" t="s">
        <v>2108</v>
      </c>
      <c r="D30" s="316">
        <v>100</v>
      </c>
      <c r="E30" s="316">
        <v>100</v>
      </c>
      <c r="F30" s="316">
        <v>100</v>
      </c>
      <c r="G30" s="316">
        <v>100</v>
      </c>
      <c r="H30" s="317"/>
      <c r="I30" s="317"/>
      <c r="J30" s="316">
        <v>100</v>
      </c>
      <c r="K30" s="316">
        <v>100</v>
      </c>
      <c r="L30" s="316">
        <v>100</v>
      </c>
      <c r="M30" s="316">
        <v>100</v>
      </c>
      <c r="N30" s="316">
        <v>100</v>
      </c>
      <c r="O30" s="316">
        <v>100.00000000000001</v>
      </c>
      <c r="P30" s="316">
        <v>100</v>
      </c>
      <c r="Q30" s="316">
        <v>100</v>
      </c>
      <c r="R30" s="316">
        <v>100</v>
      </c>
      <c r="S30" s="316">
        <v>100</v>
      </c>
      <c r="T30" s="316">
        <v>100</v>
      </c>
      <c r="U30" s="316">
        <v>100</v>
      </c>
      <c r="V30" s="316">
        <v>100</v>
      </c>
      <c r="W30" s="318">
        <v>100</v>
      </c>
    </row>
    <row r="31" spans="1:23" ht="15" customHeight="1">
      <c r="A31" s="182"/>
      <c r="B31" s="183"/>
      <c r="C31" s="272" t="s">
        <v>2109</v>
      </c>
      <c r="D31" s="316">
        <v>30.281948541822612</v>
      </c>
      <c r="E31" s="316">
        <v>31.007615382530691</v>
      </c>
      <c r="F31" s="316">
        <v>31.046343449566709</v>
      </c>
      <c r="G31" s="316">
        <v>30.199806057325844</v>
      </c>
      <c r="H31" s="317"/>
      <c r="I31" s="317"/>
      <c r="J31" s="316">
        <v>30.43625934032757</v>
      </c>
      <c r="K31" s="316">
        <v>28.647700404240712</v>
      </c>
      <c r="L31" s="316">
        <v>25.167236924795755</v>
      </c>
      <c r="M31" s="316">
        <v>22.055814929444473</v>
      </c>
      <c r="N31" s="316">
        <v>22.10002100762453</v>
      </c>
      <c r="O31" s="316">
        <v>30.041064279974343</v>
      </c>
      <c r="P31" s="316">
        <v>28.464866841367542</v>
      </c>
      <c r="Q31" s="316">
        <v>24.244391138704671</v>
      </c>
      <c r="R31" s="316">
        <v>19.654319488914854</v>
      </c>
      <c r="S31" s="316">
        <v>17.008544412284166</v>
      </c>
      <c r="T31" s="316">
        <v>15.750875073292942</v>
      </c>
      <c r="U31" s="316">
        <v>14.587833492271185</v>
      </c>
      <c r="V31" s="316">
        <v>14.035738740529677</v>
      </c>
      <c r="W31" s="318">
        <v>12.982755048004973</v>
      </c>
    </row>
    <row r="32" spans="1:23" ht="15" customHeight="1">
      <c r="A32" s="182"/>
      <c r="B32" s="183"/>
      <c r="C32" s="272" t="s">
        <v>2110</v>
      </c>
      <c r="D32" s="316">
        <v>64.519395887455417</v>
      </c>
      <c r="E32" s="316">
        <v>63.890620342014692</v>
      </c>
      <c r="F32" s="316">
        <v>65.854369994044504</v>
      </c>
      <c r="G32" s="316">
        <v>66.392666260740143</v>
      </c>
      <c r="H32" s="317"/>
      <c r="I32" s="317"/>
      <c r="J32" s="316">
        <v>65.470978941806933</v>
      </c>
      <c r="K32" s="316">
        <v>66.894973686217682</v>
      </c>
      <c r="L32" s="316">
        <v>69.95321555757279</v>
      </c>
      <c r="M32" s="316">
        <v>72.127944185070561</v>
      </c>
      <c r="N32" s="316">
        <v>71.025542799945626</v>
      </c>
      <c r="O32" s="316">
        <v>64.429634107681309</v>
      </c>
      <c r="P32" s="316">
        <v>65.19897617161314</v>
      </c>
      <c r="Q32" s="316">
        <v>68.161986736277697</v>
      </c>
      <c r="R32" s="316">
        <v>70.980338598967109</v>
      </c>
      <c r="S32" s="316">
        <v>70.692969628064205</v>
      </c>
      <c r="T32" s="316">
        <v>69.048169009079444</v>
      </c>
      <c r="U32" s="316">
        <v>66.35514847752323</v>
      </c>
      <c r="V32" s="316">
        <v>62.77516400503611</v>
      </c>
      <c r="W32" s="318">
        <v>58.413188128842123</v>
      </c>
    </row>
    <row r="33" spans="1:23" ht="15" customHeight="1">
      <c r="A33" s="275"/>
      <c r="B33" s="276"/>
      <c r="C33" s="277" t="s">
        <v>2111</v>
      </c>
      <c r="D33" s="319">
        <v>5.1986555707219706</v>
      </c>
      <c r="E33" s="319">
        <v>5.1017642754546193</v>
      </c>
      <c r="F33" s="319">
        <v>3.0992865563887841</v>
      </c>
      <c r="G33" s="319">
        <v>3.4075276819340146</v>
      </c>
      <c r="H33" s="320"/>
      <c r="I33" s="320"/>
      <c r="J33" s="319">
        <v>4.0927617178654989</v>
      </c>
      <c r="K33" s="319">
        <v>4.4573259095416065</v>
      </c>
      <c r="L33" s="319">
        <v>4.8795475176314502</v>
      </c>
      <c r="M33" s="319">
        <v>5.8162408854849712</v>
      </c>
      <c r="N33" s="319">
        <v>6.8744361924298403</v>
      </c>
      <c r="O33" s="319">
        <v>5.5293016123443497</v>
      </c>
      <c r="P33" s="319">
        <v>6.3361569870193186</v>
      </c>
      <c r="Q33" s="319">
        <v>7.5936221250176379</v>
      </c>
      <c r="R33" s="319">
        <v>9.3653419121180388</v>
      </c>
      <c r="S33" s="319">
        <v>12.298485959651627</v>
      </c>
      <c r="T33" s="319">
        <v>15.200955917627617</v>
      </c>
      <c r="U33" s="319">
        <v>19.057018030205583</v>
      </c>
      <c r="V33" s="319">
        <v>23.189097254434209</v>
      </c>
      <c r="W33" s="321">
        <v>28.604056823152902</v>
      </c>
    </row>
    <row r="34" spans="1:23" ht="15" customHeight="1">
      <c r="A34" s="182" t="s">
        <v>1806</v>
      </c>
      <c r="B34" s="183" t="s">
        <v>1807</v>
      </c>
      <c r="C34" s="272" t="s">
        <v>2108</v>
      </c>
      <c r="D34" s="316">
        <v>99.999999999999986</v>
      </c>
      <c r="E34" s="316">
        <v>100</v>
      </c>
      <c r="F34" s="316">
        <v>100.00000000000001</v>
      </c>
      <c r="G34" s="316">
        <v>100</v>
      </c>
      <c r="H34" s="317"/>
      <c r="I34" s="317"/>
      <c r="J34" s="316">
        <v>100</v>
      </c>
      <c r="K34" s="316">
        <v>100</v>
      </c>
      <c r="L34" s="316">
        <v>100</v>
      </c>
      <c r="M34" s="316">
        <v>100</v>
      </c>
      <c r="N34" s="316">
        <v>100</v>
      </c>
      <c r="O34" s="316">
        <v>100</v>
      </c>
      <c r="P34" s="316">
        <v>100.00000000000001</v>
      </c>
      <c r="Q34" s="316">
        <v>100</v>
      </c>
      <c r="R34" s="316">
        <v>100</v>
      </c>
      <c r="S34" s="316">
        <v>100</v>
      </c>
      <c r="T34" s="316">
        <v>100</v>
      </c>
      <c r="U34" s="316">
        <v>100</v>
      </c>
      <c r="V34" s="316">
        <v>100</v>
      </c>
      <c r="W34" s="318">
        <v>100</v>
      </c>
    </row>
    <row r="35" spans="1:23" ht="15" customHeight="1">
      <c r="A35" s="182"/>
      <c r="B35" s="183"/>
      <c r="C35" s="272" t="s">
        <v>2109</v>
      </c>
      <c r="D35" s="316">
        <v>29.471885678782229</v>
      </c>
      <c r="E35" s="316">
        <v>30.398966011902225</v>
      </c>
      <c r="F35" s="316">
        <v>30.561193423990257</v>
      </c>
      <c r="G35" s="316">
        <v>33.857258606902469</v>
      </c>
      <c r="H35" s="317"/>
      <c r="I35" s="317"/>
      <c r="J35" s="316">
        <v>31.825337443510008</v>
      </c>
      <c r="K35" s="316">
        <v>30.423900729773163</v>
      </c>
      <c r="L35" s="316">
        <v>26.736450889106344</v>
      </c>
      <c r="M35" s="316">
        <v>23.32314726259068</v>
      </c>
      <c r="N35" s="316">
        <v>22.474199322137174</v>
      </c>
      <c r="O35" s="316">
        <v>21.899952081235767</v>
      </c>
      <c r="P35" s="316">
        <v>19.74351290691488</v>
      </c>
      <c r="Q35" s="316">
        <v>16.81743531755647</v>
      </c>
      <c r="R35" s="316">
        <v>13.700059520747757</v>
      </c>
      <c r="S35" s="316">
        <v>13.068827919862716</v>
      </c>
      <c r="T35" s="316">
        <v>11.587591240875913</v>
      </c>
      <c r="U35" s="316">
        <v>10.886999488510794</v>
      </c>
      <c r="V35" s="316">
        <v>10.717569932662929</v>
      </c>
      <c r="W35" s="318">
        <v>9.9882090107980623</v>
      </c>
    </row>
    <row r="36" spans="1:23" ht="15" customHeight="1">
      <c r="A36" s="182"/>
      <c r="B36" s="183"/>
      <c r="C36" s="272" t="s">
        <v>2110</v>
      </c>
      <c r="D36" s="316">
        <v>65.824013668841246</v>
      </c>
      <c r="E36" s="316">
        <v>64.987146164443871</v>
      </c>
      <c r="F36" s="316">
        <v>66.645524660036543</v>
      </c>
      <c r="G36" s="316">
        <v>63.748537051649357</v>
      </c>
      <c r="H36" s="317"/>
      <c r="I36" s="317"/>
      <c r="J36" s="316">
        <v>64.915452069553766</v>
      </c>
      <c r="K36" s="316">
        <v>65.58790209974444</v>
      </c>
      <c r="L36" s="316">
        <v>68.638614595380005</v>
      </c>
      <c r="M36" s="316">
        <v>71.115724649513638</v>
      </c>
      <c r="N36" s="316">
        <v>70.559141627632428</v>
      </c>
      <c r="O36" s="316">
        <v>68.959409037801976</v>
      </c>
      <c r="P36" s="316">
        <v>68.546389672021874</v>
      </c>
      <c r="Q36" s="316">
        <v>69.318579543924827</v>
      </c>
      <c r="R36" s="316">
        <v>69.770808379933428</v>
      </c>
      <c r="S36" s="316">
        <v>69.695246759153974</v>
      </c>
      <c r="T36" s="316">
        <v>65.993765206812654</v>
      </c>
      <c r="U36" s="316">
        <v>62.49240004246326</v>
      </c>
      <c r="V36" s="316">
        <v>59.716413040253926</v>
      </c>
      <c r="W36" s="318">
        <v>57.095279467130034</v>
      </c>
    </row>
    <row r="37" spans="1:23" ht="15" customHeight="1">
      <c r="A37" s="275"/>
      <c r="B37" s="276"/>
      <c r="C37" s="277" t="s">
        <v>2111</v>
      </c>
      <c r="D37" s="319">
        <v>4.704100652376515</v>
      </c>
      <c r="E37" s="319">
        <v>4.613887823653898</v>
      </c>
      <c r="F37" s="319">
        <v>2.7932819159732092</v>
      </c>
      <c r="G37" s="319">
        <v>2.3942043414481735</v>
      </c>
      <c r="H37" s="320"/>
      <c r="I37" s="320"/>
      <c r="J37" s="319">
        <v>3.2592104869362224</v>
      </c>
      <c r="K37" s="319">
        <v>3.9881971704823882</v>
      </c>
      <c r="L37" s="319">
        <v>4.6249345155136456</v>
      </c>
      <c r="M37" s="319">
        <v>5.5611280878956819</v>
      </c>
      <c r="N37" s="319">
        <v>6.9666590502303976</v>
      </c>
      <c r="O37" s="319">
        <v>9.1406388809622516</v>
      </c>
      <c r="P37" s="319">
        <v>11.710097421063253</v>
      </c>
      <c r="Q37" s="319">
        <v>13.863985138518697</v>
      </c>
      <c r="R37" s="319">
        <v>16.529132099318819</v>
      </c>
      <c r="S37" s="319">
        <v>17.235925320983313</v>
      </c>
      <c r="T37" s="319">
        <v>22.418643552311433</v>
      </c>
      <c r="U37" s="319">
        <v>26.620600469025952</v>
      </c>
      <c r="V37" s="319">
        <v>29.566017027083149</v>
      </c>
      <c r="W37" s="321">
        <v>32.916511522071907</v>
      </c>
    </row>
    <row r="38" spans="1:23" ht="15" customHeight="1">
      <c r="A38" s="182" t="s">
        <v>1808</v>
      </c>
      <c r="B38" s="183" t="s">
        <v>1809</v>
      </c>
      <c r="C38" s="272" t="s">
        <v>2108</v>
      </c>
      <c r="D38" s="316">
        <v>100</v>
      </c>
      <c r="E38" s="316">
        <v>100</v>
      </c>
      <c r="F38" s="316">
        <v>99.999999999999986</v>
      </c>
      <c r="G38" s="316">
        <v>100</v>
      </c>
      <c r="H38" s="317"/>
      <c r="I38" s="317"/>
      <c r="J38" s="316">
        <v>100</v>
      </c>
      <c r="K38" s="316">
        <v>100</v>
      </c>
      <c r="L38" s="316">
        <v>100</v>
      </c>
      <c r="M38" s="316">
        <v>100</v>
      </c>
      <c r="N38" s="316">
        <v>100</v>
      </c>
      <c r="O38" s="316">
        <v>100</v>
      </c>
      <c r="P38" s="316">
        <v>100</v>
      </c>
      <c r="Q38" s="316">
        <v>100</v>
      </c>
      <c r="R38" s="316">
        <v>100</v>
      </c>
      <c r="S38" s="316">
        <v>100</v>
      </c>
      <c r="T38" s="316">
        <v>100</v>
      </c>
      <c r="U38" s="316">
        <v>99.999999999999986</v>
      </c>
      <c r="V38" s="316">
        <v>100</v>
      </c>
      <c r="W38" s="318">
        <v>100</v>
      </c>
    </row>
    <row r="39" spans="1:23" ht="15" customHeight="1">
      <c r="A39" s="182"/>
      <c r="B39" s="183"/>
      <c r="C39" s="272" t="s">
        <v>2109</v>
      </c>
      <c r="D39" s="316">
        <v>30.221568580176967</v>
      </c>
      <c r="E39" s="316">
        <v>31.127842587931447</v>
      </c>
      <c r="F39" s="316">
        <v>31.117451993522018</v>
      </c>
      <c r="G39" s="316">
        <v>34.107942635682292</v>
      </c>
      <c r="H39" s="317"/>
      <c r="I39" s="317"/>
      <c r="J39" s="316">
        <v>30.006996676578623</v>
      </c>
      <c r="K39" s="316">
        <v>28.768975096735787</v>
      </c>
      <c r="L39" s="316">
        <v>25.333729493410299</v>
      </c>
      <c r="M39" s="316">
        <v>22.448725440419967</v>
      </c>
      <c r="N39" s="316">
        <v>22.744951450262107</v>
      </c>
      <c r="O39" s="316">
        <v>24.606258948660258</v>
      </c>
      <c r="P39" s="316">
        <v>25.308352347591352</v>
      </c>
      <c r="Q39" s="316">
        <v>23.841609189085215</v>
      </c>
      <c r="R39" s="316">
        <v>19.725671244162221</v>
      </c>
      <c r="S39" s="316">
        <v>16.784710575223244</v>
      </c>
      <c r="T39" s="316">
        <v>13.670835130084807</v>
      </c>
      <c r="U39" s="316">
        <v>12.756640302553086</v>
      </c>
      <c r="V39" s="316">
        <v>12.081941554274886</v>
      </c>
      <c r="W39" s="318">
        <v>11.469353797248298</v>
      </c>
    </row>
    <row r="40" spans="1:23" ht="15" customHeight="1">
      <c r="A40" s="182"/>
      <c r="B40" s="183"/>
      <c r="C40" s="272" t="s">
        <v>2110</v>
      </c>
      <c r="D40" s="316">
        <v>64.746727101767249</v>
      </c>
      <c r="E40" s="316">
        <v>63.986955284641823</v>
      </c>
      <c r="F40" s="316">
        <v>65.946248168427545</v>
      </c>
      <c r="G40" s="316">
        <v>62.791609488335624</v>
      </c>
      <c r="H40" s="317"/>
      <c r="I40" s="317"/>
      <c r="J40" s="316">
        <v>66.102559617515013</v>
      </c>
      <c r="K40" s="316">
        <v>66.471128088103981</v>
      </c>
      <c r="L40" s="316">
        <v>69.382839194380182</v>
      </c>
      <c r="M40" s="316">
        <v>71.342766000249071</v>
      </c>
      <c r="N40" s="316">
        <v>70.084283412988725</v>
      </c>
      <c r="O40" s="316">
        <v>67.58814922038485</v>
      </c>
      <c r="P40" s="316">
        <v>66.784715750232991</v>
      </c>
      <c r="Q40" s="316">
        <v>67.8843670138221</v>
      </c>
      <c r="R40" s="316">
        <v>70.549245970395177</v>
      </c>
      <c r="S40" s="316">
        <v>71.354426363265489</v>
      </c>
      <c r="T40" s="316">
        <v>69.858272243783233</v>
      </c>
      <c r="U40" s="316">
        <v>66.314624765093981</v>
      </c>
      <c r="V40" s="316">
        <v>62.695123925806428</v>
      </c>
      <c r="W40" s="318">
        <v>58.004271593900555</v>
      </c>
    </row>
    <row r="41" spans="1:23" ht="15" customHeight="1">
      <c r="A41" s="275"/>
      <c r="B41" s="276"/>
      <c r="C41" s="277" t="s">
        <v>2111</v>
      </c>
      <c r="D41" s="319">
        <v>5.0317043180557901</v>
      </c>
      <c r="E41" s="319">
        <v>4.8852021274267328</v>
      </c>
      <c r="F41" s="319">
        <v>2.9362998380504357</v>
      </c>
      <c r="G41" s="319">
        <v>3.100447875982085</v>
      </c>
      <c r="H41" s="320"/>
      <c r="I41" s="320"/>
      <c r="J41" s="319">
        <v>3.8904437059063608</v>
      </c>
      <c r="K41" s="319">
        <v>4.7598968151602339</v>
      </c>
      <c r="L41" s="319">
        <v>5.2834313122095118</v>
      </c>
      <c r="M41" s="319">
        <v>6.2085085593309639</v>
      </c>
      <c r="N41" s="319">
        <v>7.1707651367491705</v>
      </c>
      <c r="O41" s="319">
        <v>7.8055918309548904</v>
      </c>
      <c r="P41" s="319">
        <v>7.9069319021756597</v>
      </c>
      <c r="Q41" s="319">
        <v>8.2740237970926866</v>
      </c>
      <c r="R41" s="319">
        <v>9.7250827854426021</v>
      </c>
      <c r="S41" s="319">
        <v>11.860863061511266</v>
      </c>
      <c r="T41" s="319">
        <v>16.470892626131953</v>
      </c>
      <c r="U41" s="319">
        <v>20.928734932352924</v>
      </c>
      <c r="V41" s="319">
        <v>25.222934519918681</v>
      </c>
      <c r="W41" s="321">
        <v>30.526374608851143</v>
      </c>
    </row>
    <row r="42" spans="1:23" ht="15" customHeight="1">
      <c r="A42" s="182" t="s">
        <v>1810</v>
      </c>
      <c r="B42" s="183" t="s">
        <v>1811</v>
      </c>
      <c r="C42" s="272" t="s">
        <v>2108</v>
      </c>
      <c r="D42" s="316">
        <v>100</v>
      </c>
      <c r="E42" s="316">
        <v>100</v>
      </c>
      <c r="F42" s="316">
        <v>100</v>
      </c>
      <c r="G42" s="316">
        <v>100</v>
      </c>
      <c r="H42" s="317"/>
      <c r="I42" s="317"/>
      <c r="J42" s="316">
        <v>100.00000000000001</v>
      </c>
      <c r="K42" s="316">
        <v>100</v>
      </c>
      <c r="L42" s="316">
        <v>99.999999999999986</v>
      </c>
      <c r="M42" s="316">
        <v>100</v>
      </c>
      <c r="N42" s="316">
        <v>100</v>
      </c>
      <c r="O42" s="316">
        <v>100</v>
      </c>
      <c r="P42" s="316">
        <v>100.00000000000001</v>
      </c>
      <c r="Q42" s="316">
        <v>100</v>
      </c>
      <c r="R42" s="316">
        <v>100</v>
      </c>
      <c r="S42" s="316">
        <v>99.999999999999986</v>
      </c>
      <c r="T42" s="316">
        <v>100</v>
      </c>
      <c r="U42" s="316">
        <v>100</v>
      </c>
      <c r="V42" s="316">
        <v>100</v>
      </c>
      <c r="W42" s="318">
        <v>100</v>
      </c>
    </row>
    <row r="43" spans="1:23" ht="15" customHeight="1">
      <c r="A43" s="182"/>
      <c r="B43" s="183"/>
      <c r="C43" s="272" t="s">
        <v>2109</v>
      </c>
      <c r="D43" s="316">
        <v>35.941342155854606</v>
      </c>
      <c r="E43" s="316">
        <v>35.654697134566561</v>
      </c>
      <c r="F43" s="316">
        <v>35.003255657938873</v>
      </c>
      <c r="G43" s="316">
        <v>36.375957879372365</v>
      </c>
      <c r="H43" s="317"/>
      <c r="I43" s="317"/>
      <c r="J43" s="316">
        <v>33.489059118546258</v>
      </c>
      <c r="K43" s="316">
        <v>31.966901274491157</v>
      </c>
      <c r="L43" s="316">
        <v>28.491407439634543</v>
      </c>
      <c r="M43" s="316">
        <v>25.175918686473807</v>
      </c>
      <c r="N43" s="316">
        <v>25.568778523619855</v>
      </c>
      <c r="O43" s="316">
        <v>27.112463562449481</v>
      </c>
      <c r="P43" s="316">
        <v>26.060119435941186</v>
      </c>
      <c r="Q43" s="316">
        <v>22.903836198432675</v>
      </c>
      <c r="R43" s="316">
        <v>19.356442432969896</v>
      </c>
      <c r="S43" s="316">
        <v>16.283680499152389</v>
      </c>
      <c r="T43" s="316">
        <v>14.210859116254184</v>
      </c>
      <c r="U43" s="316">
        <v>13.376594679666114</v>
      </c>
      <c r="V43" s="316">
        <v>13.060843853064938</v>
      </c>
      <c r="W43" s="318">
        <v>13.2552790173437</v>
      </c>
    </row>
    <row r="44" spans="1:23" ht="15" customHeight="1">
      <c r="A44" s="182"/>
      <c r="B44" s="183"/>
      <c r="C44" s="272" t="s">
        <v>2110</v>
      </c>
      <c r="D44" s="316">
        <v>57.03715294854026</v>
      </c>
      <c r="E44" s="316">
        <v>57.472956538436918</v>
      </c>
      <c r="F44" s="316">
        <v>60.632189577948346</v>
      </c>
      <c r="G44" s="316">
        <v>59.415454656032253</v>
      </c>
      <c r="H44" s="317"/>
      <c r="I44" s="317"/>
      <c r="J44" s="316">
        <v>62.126573002187037</v>
      </c>
      <c r="K44" s="316">
        <v>62.976348994990808</v>
      </c>
      <c r="L44" s="316">
        <v>66.180842578493213</v>
      </c>
      <c r="M44" s="316">
        <v>69.363293333786586</v>
      </c>
      <c r="N44" s="316">
        <v>68.837567210480728</v>
      </c>
      <c r="O44" s="316">
        <v>67.065940536843527</v>
      </c>
      <c r="P44" s="316">
        <v>66.952041618574469</v>
      </c>
      <c r="Q44" s="316">
        <v>69.314429033006661</v>
      </c>
      <c r="R44" s="316">
        <v>71.088767743262707</v>
      </c>
      <c r="S44" s="316">
        <v>70.786006739223694</v>
      </c>
      <c r="T44" s="316">
        <v>68.289328811280953</v>
      </c>
      <c r="U44" s="316">
        <v>65.053460381595741</v>
      </c>
      <c r="V44" s="316">
        <v>62.097577618560216</v>
      </c>
      <c r="W44" s="318">
        <v>58.101853981690212</v>
      </c>
    </row>
    <row r="45" spans="1:23" ht="15" customHeight="1">
      <c r="A45" s="275"/>
      <c r="B45" s="276"/>
      <c r="C45" s="277" t="s">
        <v>2111</v>
      </c>
      <c r="D45" s="319">
        <v>7.0215048956051325</v>
      </c>
      <c r="E45" s="319">
        <v>6.8723463269965217</v>
      </c>
      <c r="F45" s="319">
        <v>4.3645547641127838</v>
      </c>
      <c r="G45" s="319">
        <v>4.2085874645953885</v>
      </c>
      <c r="H45" s="320"/>
      <c r="I45" s="320"/>
      <c r="J45" s="319">
        <v>4.3843678792667147</v>
      </c>
      <c r="K45" s="319">
        <v>5.0567497305180398</v>
      </c>
      <c r="L45" s="319">
        <v>5.3277499818722349</v>
      </c>
      <c r="M45" s="319">
        <v>5.4607879797396066</v>
      </c>
      <c r="N45" s="319">
        <v>5.5936542658994224</v>
      </c>
      <c r="O45" s="319">
        <v>5.8215959007069893</v>
      </c>
      <c r="P45" s="319">
        <v>6.9878389454843512</v>
      </c>
      <c r="Q45" s="319">
        <v>7.7817347685606659</v>
      </c>
      <c r="R45" s="319">
        <v>9.5547898237674005</v>
      </c>
      <c r="S45" s="319">
        <v>12.930312761623911</v>
      </c>
      <c r="T45" s="319">
        <v>17.499812072464856</v>
      </c>
      <c r="U45" s="319">
        <v>21.569944938738146</v>
      </c>
      <c r="V45" s="319">
        <v>24.841578528374843</v>
      </c>
      <c r="W45" s="321">
        <v>28.642867000966092</v>
      </c>
    </row>
    <row r="46" spans="1:23" ht="15" customHeight="1">
      <c r="A46" s="182" t="s">
        <v>1812</v>
      </c>
      <c r="B46" s="183" t="s">
        <v>1813</v>
      </c>
      <c r="C46" s="272" t="s">
        <v>2108</v>
      </c>
      <c r="D46" s="317"/>
      <c r="E46" s="317"/>
      <c r="F46" s="317"/>
      <c r="G46" s="317"/>
      <c r="H46" s="317"/>
      <c r="I46" s="317"/>
      <c r="J46" s="317"/>
      <c r="K46" s="317"/>
      <c r="L46" s="317"/>
      <c r="M46" s="317"/>
      <c r="N46" s="317"/>
      <c r="O46" s="317"/>
      <c r="P46" s="317"/>
      <c r="Q46" s="316">
        <v>99.999999999999986</v>
      </c>
      <c r="R46" s="316">
        <v>100.00000000000001</v>
      </c>
      <c r="S46" s="316">
        <v>100</v>
      </c>
      <c r="T46" s="316">
        <v>100.00000000000001</v>
      </c>
      <c r="U46" s="316">
        <v>100</v>
      </c>
      <c r="V46" s="316">
        <v>100</v>
      </c>
      <c r="W46" s="318">
        <v>100</v>
      </c>
    </row>
    <row r="47" spans="1:23" ht="15" customHeight="1">
      <c r="A47" s="182"/>
      <c r="B47" s="183"/>
      <c r="C47" s="272" t="s">
        <v>2109</v>
      </c>
      <c r="D47" s="317"/>
      <c r="E47" s="317"/>
      <c r="F47" s="317"/>
      <c r="G47" s="317"/>
      <c r="H47" s="317"/>
      <c r="I47" s="317"/>
      <c r="J47" s="317"/>
      <c r="K47" s="317"/>
      <c r="L47" s="317"/>
      <c r="M47" s="317"/>
      <c r="N47" s="317"/>
      <c r="O47" s="317"/>
      <c r="P47" s="317"/>
      <c r="Q47" s="316">
        <v>26.211111712980518</v>
      </c>
      <c r="R47" s="316">
        <v>23.013106525376465</v>
      </c>
      <c r="S47" s="316">
        <v>19.609777189260765</v>
      </c>
      <c r="T47" s="316">
        <v>17.629531534514154</v>
      </c>
      <c r="U47" s="316">
        <v>15.595198947714566</v>
      </c>
      <c r="V47" s="316">
        <v>14.599274826285727</v>
      </c>
      <c r="W47" s="318">
        <v>13.704858723766494</v>
      </c>
    </row>
    <row r="48" spans="1:23" ht="15" customHeight="1">
      <c r="A48" s="182"/>
      <c r="B48" s="183"/>
      <c r="C48" s="272" t="s">
        <v>2110</v>
      </c>
      <c r="D48" s="317"/>
      <c r="E48" s="317"/>
      <c r="F48" s="317"/>
      <c r="G48" s="317"/>
      <c r="H48" s="317"/>
      <c r="I48" s="317"/>
      <c r="J48" s="317"/>
      <c r="K48" s="317"/>
      <c r="L48" s="317"/>
      <c r="M48" s="317"/>
      <c r="N48" s="317"/>
      <c r="O48" s="317"/>
      <c r="P48" s="317"/>
      <c r="Q48" s="316">
        <v>65.676290558474619</v>
      </c>
      <c r="R48" s="316">
        <v>69.018404907975466</v>
      </c>
      <c r="S48" s="316">
        <v>69.469929332918966</v>
      </c>
      <c r="T48" s="316">
        <v>70.291469827970417</v>
      </c>
      <c r="U48" s="316">
        <v>69.643209470568891</v>
      </c>
      <c r="V48" s="316">
        <v>67.181240879748088</v>
      </c>
      <c r="W48" s="318">
        <v>62.847051697606645</v>
      </c>
    </row>
    <row r="49" spans="1:23" ht="15" customHeight="1">
      <c r="A49" s="275"/>
      <c r="B49" s="276"/>
      <c r="C49" s="277" t="s">
        <v>2111</v>
      </c>
      <c r="D49" s="320"/>
      <c r="E49" s="320"/>
      <c r="F49" s="320"/>
      <c r="G49" s="320"/>
      <c r="H49" s="320"/>
      <c r="I49" s="320"/>
      <c r="J49" s="320"/>
      <c r="K49" s="320"/>
      <c r="L49" s="320"/>
      <c r="M49" s="320"/>
      <c r="N49" s="320"/>
      <c r="O49" s="320"/>
      <c r="P49" s="320"/>
      <c r="Q49" s="319">
        <v>8.1125977285448592</v>
      </c>
      <c r="R49" s="319">
        <v>7.9684885666480758</v>
      </c>
      <c r="S49" s="319">
        <v>10.920293477820266</v>
      </c>
      <c r="T49" s="319">
        <v>12.07899863751544</v>
      </c>
      <c r="U49" s="319">
        <v>14.761591581716541</v>
      </c>
      <c r="V49" s="319">
        <v>18.219484293966183</v>
      </c>
      <c r="W49" s="321">
        <v>23.448089578626856</v>
      </c>
    </row>
    <row r="50" spans="1:23" ht="15" customHeight="1">
      <c r="A50" s="194" t="s">
        <v>1815</v>
      </c>
      <c r="B50" s="195"/>
      <c r="W50" s="195"/>
    </row>
    <row r="51" spans="1:23" ht="15" customHeight="1">
      <c r="A51" s="182" t="s">
        <v>1816</v>
      </c>
      <c r="B51" s="183" t="s">
        <v>1817</v>
      </c>
      <c r="C51" s="272" t="s">
        <v>2108</v>
      </c>
      <c r="D51" s="316">
        <v>100</v>
      </c>
      <c r="E51" s="316">
        <v>100</v>
      </c>
      <c r="F51" s="316">
        <v>100.00000000000001</v>
      </c>
      <c r="G51" s="316">
        <v>100.00000000000001</v>
      </c>
      <c r="H51" s="317"/>
      <c r="I51" s="317"/>
      <c r="J51" s="316">
        <v>100</v>
      </c>
      <c r="K51" s="316">
        <v>100</v>
      </c>
      <c r="L51" s="316">
        <v>100.00000000000001</v>
      </c>
      <c r="M51" s="316">
        <v>100</v>
      </c>
      <c r="N51" s="316">
        <v>100</v>
      </c>
      <c r="O51" s="316">
        <v>100</v>
      </c>
      <c r="P51" s="316">
        <v>100.00000000000001</v>
      </c>
      <c r="Q51" s="316">
        <v>100</v>
      </c>
      <c r="R51" s="316">
        <v>100</v>
      </c>
      <c r="S51" s="316">
        <v>100</v>
      </c>
      <c r="T51" s="316">
        <v>100</v>
      </c>
      <c r="U51" s="316">
        <v>99.999999999999986</v>
      </c>
      <c r="V51" s="316">
        <v>100</v>
      </c>
      <c r="W51" s="318">
        <v>100</v>
      </c>
    </row>
    <row r="52" spans="1:23" ht="15" customHeight="1">
      <c r="A52" s="182"/>
      <c r="B52" s="183"/>
      <c r="C52" s="272" t="s">
        <v>2109</v>
      </c>
      <c r="D52" s="316">
        <v>32.460612565645725</v>
      </c>
      <c r="E52" s="316">
        <v>31.832209165569303</v>
      </c>
      <c r="F52" s="316">
        <v>32.656200889977008</v>
      </c>
      <c r="G52" s="316">
        <v>33.141097133215062</v>
      </c>
      <c r="H52" s="317"/>
      <c r="I52" s="317"/>
      <c r="J52" s="316">
        <v>33.406225466121292</v>
      </c>
      <c r="K52" s="316">
        <v>31.719084260996954</v>
      </c>
      <c r="L52" s="316">
        <v>26.908964476468068</v>
      </c>
      <c r="M52" s="316">
        <v>23.429282757077317</v>
      </c>
      <c r="N52" s="316">
        <v>23.914928047159453</v>
      </c>
      <c r="O52" s="316">
        <v>24.878991448729042</v>
      </c>
      <c r="P52" s="316">
        <v>23.547638082924347</v>
      </c>
      <c r="Q52" s="316">
        <v>20.577808276819439</v>
      </c>
      <c r="R52" s="316">
        <v>16.582799219519266</v>
      </c>
      <c r="S52" s="316">
        <v>14.475605385757436</v>
      </c>
      <c r="T52" s="316">
        <v>13.533739354816548</v>
      </c>
      <c r="U52" s="316">
        <v>13.113465966757975</v>
      </c>
      <c r="V52" s="316">
        <v>12.006225549244407</v>
      </c>
      <c r="W52" s="318">
        <v>11.457305302976527</v>
      </c>
    </row>
    <row r="53" spans="1:23" ht="15" customHeight="1">
      <c r="A53" s="182"/>
      <c r="B53" s="183"/>
      <c r="C53" s="272" t="s">
        <v>2110</v>
      </c>
      <c r="D53" s="316">
        <v>62.105007602765106</v>
      </c>
      <c r="E53" s="316">
        <v>63.572943577165489</v>
      </c>
      <c r="F53" s="316">
        <v>64.606044565019602</v>
      </c>
      <c r="G53" s="316">
        <v>64.389688588913103</v>
      </c>
      <c r="H53" s="317"/>
      <c r="I53" s="317"/>
      <c r="J53" s="316">
        <v>63.830923710615842</v>
      </c>
      <c r="K53" s="316">
        <v>65.116168050578679</v>
      </c>
      <c r="L53" s="316">
        <v>69.75395404577668</v>
      </c>
      <c r="M53" s="316">
        <v>72.922960725075527</v>
      </c>
      <c r="N53" s="316">
        <v>71.718957695197361</v>
      </c>
      <c r="O53" s="316">
        <v>69.416188744004586</v>
      </c>
      <c r="P53" s="316">
        <v>69.021570735103424</v>
      </c>
      <c r="Q53" s="316">
        <v>70.539760940821154</v>
      </c>
      <c r="R53" s="316">
        <v>72.823322600716438</v>
      </c>
      <c r="S53" s="316">
        <v>72.738237853888293</v>
      </c>
      <c r="T53" s="316">
        <v>70.187904796048272</v>
      </c>
      <c r="U53" s="316">
        <v>66.953978457072381</v>
      </c>
      <c r="V53" s="316">
        <v>64.376320646958362</v>
      </c>
      <c r="W53" s="318">
        <v>60.800472617278466</v>
      </c>
    </row>
    <row r="54" spans="1:23" ht="15" customHeight="1">
      <c r="A54" s="275"/>
      <c r="B54" s="276"/>
      <c r="C54" s="277" t="s">
        <v>2111</v>
      </c>
      <c r="D54" s="319">
        <v>5.4343798315891689</v>
      </c>
      <c r="E54" s="319">
        <v>4.5948472572652062</v>
      </c>
      <c r="F54" s="319">
        <v>2.7377545450033911</v>
      </c>
      <c r="G54" s="319">
        <v>2.4692142778718411</v>
      </c>
      <c r="H54" s="320"/>
      <c r="I54" s="320"/>
      <c r="J54" s="319">
        <v>2.762850823262867</v>
      </c>
      <c r="K54" s="319">
        <v>3.1647476884243693</v>
      </c>
      <c r="L54" s="319">
        <v>3.3370814777552562</v>
      </c>
      <c r="M54" s="319">
        <v>3.6477565178471525</v>
      </c>
      <c r="N54" s="319">
        <v>4.3661142576431828</v>
      </c>
      <c r="O54" s="319">
        <v>5.7048198072663796</v>
      </c>
      <c r="P54" s="319">
        <v>7.4307911819722365</v>
      </c>
      <c r="Q54" s="319">
        <v>8.8824307823594069</v>
      </c>
      <c r="R54" s="319">
        <v>10.593878179764285</v>
      </c>
      <c r="S54" s="319">
        <v>12.786156760354272</v>
      </c>
      <c r="T54" s="319">
        <v>16.278355849135181</v>
      </c>
      <c r="U54" s="319">
        <v>19.932555576169637</v>
      </c>
      <c r="V54" s="319">
        <v>23.617453803797229</v>
      </c>
      <c r="W54" s="321">
        <v>27.742222079745005</v>
      </c>
    </row>
    <row r="55" spans="1:23" ht="15" customHeight="1">
      <c r="A55" s="182" t="s">
        <v>1818</v>
      </c>
      <c r="B55" s="183" t="s">
        <v>1819</v>
      </c>
      <c r="C55" s="272" t="s">
        <v>2108</v>
      </c>
      <c r="D55" s="316">
        <v>100.00000000000001</v>
      </c>
      <c r="E55" s="316">
        <v>100</v>
      </c>
      <c r="F55" s="316">
        <v>100</v>
      </c>
      <c r="G55" s="316">
        <v>100</v>
      </c>
      <c r="H55" s="317"/>
      <c r="I55" s="317"/>
      <c r="J55" s="316">
        <v>100</v>
      </c>
      <c r="K55" s="316">
        <v>100</v>
      </c>
      <c r="L55" s="316">
        <v>100</v>
      </c>
      <c r="M55" s="316">
        <v>99.999999999999986</v>
      </c>
      <c r="N55" s="316">
        <v>100</v>
      </c>
      <c r="O55" s="316">
        <v>100</v>
      </c>
      <c r="P55" s="316">
        <v>100</v>
      </c>
      <c r="Q55" s="316">
        <v>100.00000000000001</v>
      </c>
      <c r="R55" s="316">
        <v>100</v>
      </c>
      <c r="S55" s="316">
        <v>100.00000000000001</v>
      </c>
      <c r="T55" s="316">
        <v>100</v>
      </c>
      <c r="U55" s="316">
        <v>100.00000000000001</v>
      </c>
      <c r="V55" s="316">
        <v>100</v>
      </c>
      <c r="W55" s="318">
        <v>100</v>
      </c>
    </row>
    <row r="56" spans="1:23" ht="15" customHeight="1">
      <c r="A56" s="182"/>
      <c r="B56" s="183"/>
      <c r="C56" s="272" t="s">
        <v>2109</v>
      </c>
      <c r="D56" s="316">
        <v>33.998443476676989</v>
      </c>
      <c r="E56" s="316">
        <v>32.206432311144354</v>
      </c>
      <c r="F56" s="316">
        <v>32.641732641732638</v>
      </c>
      <c r="G56" s="316">
        <v>32.726394553650834</v>
      </c>
      <c r="H56" s="317"/>
      <c r="I56" s="317"/>
      <c r="J56" s="316">
        <v>32.290820230250475</v>
      </c>
      <c r="K56" s="316">
        <v>29.58313145419481</v>
      </c>
      <c r="L56" s="316">
        <v>25.600979359690378</v>
      </c>
      <c r="M56" s="316">
        <v>22.593667288101933</v>
      </c>
      <c r="N56" s="316">
        <v>23.070578156868049</v>
      </c>
      <c r="O56" s="316">
        <v>23.957659644067331</v>
      </c>
      <c r="P56" s="316">
        <v>23.273357161154959</v>
      </c>
      <c r="Q56" s="316">
        <v>21.145035448359401</v>
      </c>
      <c r="R56" s="316">
        <v>17.756844606457161</v>
      </c>
      <c r="S56" s="316">
        <v>15.333222280596098</v>
      </c>
      <c r="T56" s="316">
        <v>14.460036328530707</v>
      </c>
      <c r="U56" s="316">
        <v>14.880837884626608</v>
      </c>
      <c r="V56" s="316">
        <v>15.051031096288725</v>
      </c>
      <c r="W56" s="318">
        <v>14.089872150815516</v>
      </c>
    </row>
    <row r="57" spans="1:23" ht="15" customHeight="1">
      <c r="A57" s="182"/>
      <c r="B57" s="183"/>
      <c r="C57" s="272" t="s">
        <v>2110</v>
      </c>
      <c r="D57" s="316">
        <v>59.642993161232638</v>
      </c>
      <c r="E57" s="316">
        <v>62.27748691099476</v>
      </c>
      <c r="F57" s="316">
        <v>64.082264082264089</v>
      </c>
      <c r="G57" s="316">
        <v>64.081235241804407</v>
      </c>
      <c r="H57" s="317"/>
      <c r="I57" s="317"/>
      <c r="J57" s="316">
        <v>64.070368151649774</v>
      </c>
      <c r="K57" s="316">
        <v>66.338909947653917</v>
      </c>
      <c r="L57" s="316">
        <v>70.134471864319153</v>
      </c>
      <c r="M57" s="316">
        <v>72.960748804799181</v>
      </c>
      <c r="N57" s="316">
        <v>71.641961261712851</v>
      </c>
      <c r="O57" s="316">
        <v>69.637599914100718</v>
      </c>
      <c r="P57" s="316">
        <v>68.980567720214196</v>
      </c>
      <c r="Q57" s="316">
        <v>70.136211953875573</v>
      </c>
      <c r="R57" s="316">
        <v>71.95503441986834</v>
      </c>
      <c r="S57" s="316">
        <v>72.258684537614855</v>
      </c>
      <c r="T57" s="316">
        <v>70.948613888113627</v>
      </c>
      <c r="U57" s="316">
        <v>68.259889472194075</v>
      </c>
      <c r="V57" s="316">
        <v>65.592555660764717</v>
      </c>
      <c r="W57" s="318">
        <v>62.605554002462661</v>
      </c>
    </row>
    <row r="58" spans="1:23" ht="15" customHeight="1">
      <c r="A58" s="275"/>
      <c r="B58" s="276"/>
      <c r="C58" s="277" t="s">
        <v>2111</v>
      </c>
      <c r="D58" s="319">
        <v>6.3585633620903774</v>
      </c>
      <c r="E58" s="319">
        <v>5.516080777860882</v>
      </c>
      <c r="F58" s="319">
        <v>3.276003276003276</v>
      </c>
      <c r="G58" s="319">
        <v>3.1923702045447575</v>
      </c>
      <c r="H58" s="320"/>
      <c r="I58" s="320"/>
      <c r="J58" s="319">
        <v>3.6388116180997514</v>
      </c>
      <c r="K58" s="319">
        <v>4.0779585981512625</v>
      </c>
      <c r="L58" s="319">
        <v>4.2645487759904803</v>
      </c>
      <c r="M58" s="319">
        <v>4.445583907098885</v>
      </c>
      <c r="N58" s="319">
        <v>5.2874605814190954</v>
      </c>
      <c r="O58" s="319">
        <v>6.4047404418319518</v>
      </c>
      <c r="P58" s="319">
        <v>7.7460751186308352</v>
      </c>
      <c r="Q58" s="319">
        <v>8.7187525977650306</v>
      </c>
      <c r="R58" s="319">
        <v>10.2881209736745</v>
      </c>
      <c r="S58" s="319">
        <v>12.408093181789059</v>
      </c>
      <c r="T58" s="319">
        <v>14.591349783355675</v>
      </c>
      <c r="U58" s="319">
        <v>16.859272643179327</v>
      </c>
      <c r="V58" s="319">
        <v>19.356413242946562</v>
      </c>
      <c r="W58" s="321">
        <v>23.304573846721823</v>
      </c>
    </row>
    <row r="59" spans="1:23" ht="15" customHeight="1">
      <c r="A59" s="182" t="s">
        <v>1820</v>
      </c>
      <c r="B59" s="183" t="s">
        <v>1821</v>
      </c>
      <c r="C59" s="272" t="s">
        <v>2108</v>
      </c>
      <c r="D59" s="316">
        <v>100</v>
      </c>
      <c r="E59" s="316">
        <v>100</v>
      </c>
      <c r="F59" s="316">
        <v>100</v>
      </c>
      <c r="G59" s="316">
        <v>99.999999999999986</v>
      </c>
      <c r="H59" s="317"/>
      <c r="I59" s="317"/>
      <c r="J59" s="316">
        <v>100</v>
      </c>
      <c r="K59" s="316">
        <v>100</v>
      </c>
      <c r="L59" s="316">
        <v>99.999999999999986</v>
      </c>
      <c r="M59" s="316">
        <v>100</v>
      </c>
      <c r="N59" s="316">
        <v>100.00000000000001</v>
      </c>
      <c r="O59" s="316">
        <v>100</v>
      </c>
      <c r="P59" s="316">
        <v>100</v>
      </c>
      <c r="Q59" s="316">
        <v>100</v>
      </c>
      <c r="R59" s="316">
        <v>100.00000000000001</v>
      </c>
      <c r="S59" s="316">
        <v>99.999999999999986</v>
      </c>
      <c r="T59" s="316">
        <v>100</v>
      </c>
      <c r="U59" s="316">
        <v>100</v>
      </c>
      <c r="V59" s="316">
        <v>99.999999999999986</v>
      </c>
      <c r="W59" s="318">
        <v>100</v>
      </c>
    </row>
    <row r="60" spans="1:23" ht="15" customHeight="1">
      <c r="A60" s="182"/>
      <c r="B60" s="183"/>
      <c r="C60" s="272" t="s">
        <v>2109</v>
      </c>
      <c r="D60" s="316">
        <v>32.589005470361407</v>
      </c>
      <c r="E60" s="316">
        <v>31.45908591173237</v>
      </c>
      <c r="F60" s="316">
        <v>31.590621039290241</v>
      </c>
      <c r="G60" s="316">
        <v>31.28180616863947</v>
      </c>
      <c r="H60" s="317"/>
      <c r="I60" s="317"/>
      <c r="J60" s="316">
        <v>28.392819724802681</v>
      </c>
      <c r="K60" s="316">
        <v>27.178178963893252</v>
      </c>
      <c r="L60" s="316">
        <v>23.935144609991234</v>
      </c>
      <c r="M60" s="316">
        <v>21.038056808291795</v>
      </c>
      <c r="N60" s="316">
        <v>21.41306492993882</v>
      </c>
      <c r="O60" s="316">
        <v>22.505937463095879</v>
      </c>
      <c r="P60" s="316">
        <v>22.030684153861213</v>
      </c>
      <c r="Q60" s="316">
        <v>20.714343174322259</v>
      </c>
      <c r="R60" s="316">
        <v>17.222916499466873</v>
      </c>
      <c r="S60" s="316">
        <v>14.405082890627085</v>
      </c>
      <c r="T60" s="316">
        <v>12.636220246630343</v>
      </c>
      <c r="U60" s="316">
        <v>12.965604165975655</v>
      </c>
      <c r="V60" s="316">
        <v>13.582370330556301</v>
      </c>
      <c r="W60" s="318">
        <v>13.233817170766777</v>
      </c>
    </row>
    <row r="61" spans="1:23" ht="15" customHeight="1">
      <c r="A61" s="182"/>
      <c r="B61" s="183"/>
      <c r="C61" s="272" t="s">
        <v>2110</v>
      </c>
      <c r="D61" s="316">
        <v>61.698502376468475</v>
      </c>
      <c r="E61" s="316">
        <v>63.190408879116276</v>
      </c>
      <c r="F61" s="316">
        <v>65.437966483593854</v>
      </c>
      <c r="G61" s="316">
        <v>65.861613293221239</v>
      </c>
      <c r="H61" s="317"/>
      <c r="I61" s="317"/>
      <c r="J61" s="316">
        <v>67.949523876044793</v>
      </c>
      <c r="K61" s="316">
        <v>68.47527472527473</v>
      </c>
      <c r="L61" s="316">
        <v>70.809815950920239</v>
      </c>
      <c r="M61" s="316">
        <v>72.74784397499802</v>
      </c>
      <c r="N61" s="316">
        <v>71.23262567312301</v>
      </c>
      <c r="O61" s="316">
        <v>68.969046463108995</v>
      </c>
      <c r="P61" s="316">
        <v>68.501027698933143</v>
      </c>
      <c r="Q61" s="316">
        <v>69.035935506854983</v>
      </c>
      <c r="R61" s="316">
        <v>70.651563270313346</v>
      </c>
      <c r="S61" s="316">
        <v>70.522437865399496</v>
      </c>
      <c r="T61" s="316">
        <v>68.929834623840932</v>
      </c>
      <c r="U61" s="316">
        <v>66.666666666666657</v>
      </c>
      <c r="V61" s="316">
        <v>63.230314431604405</v>
      </c>
      <c r="W61" s="318">
        <v>59.339683479400783</v>
      </c>
    </row>
    <row r="62" spans="1:23" ht="15" customHeight="1">
      <c r="A62" s="275"/>
      <c r="B62" s="276"/>
      <c r="C62" s="277" t="s">
        <v>2111</v>
      </c>
      <c r="D62" s="319">
        <v>5.7124921531701194</v>
      </c>
      <c r="E62" s="319">
        <v>5.3505052091513532</v>
      </c>
      <c r="F62" s="319">
        <v>2.9714124771158992</v>
      </c>
      <c r="G62" s="319">
        <v>2.8565805381392866</v>
      </c>
      <c r="H62" s="320"/>
      <c r="I62" s="320"/>
      <c r="J62" s="319">
        <v>3.6576563991525228</v>
      </c>
      <c r="K62" s="319">
        <v>4.346546310832025</v>
      </c>
      <c r="L62" s="319">
        <v>5.2550394390885184</v>
      </c>
      <c r="M62" s="319">
        <v>6.2140992167101823</v>
      </c>
      <c r="N62" s="319">
        <v>7.3543093969381719</v>
      </c>
      <c r="O62" s="319">
        <v>8.5250160737951219</v>
      </c>
      <c r="P62" s="319">
        <v>9.4682881472056373</v>
      </c>
      <c r="Q62" s="319">
        <v>10.249721318822759</v>
      </c>
      <c r="R62" s="319">
        <v>12.125520230219786</v>
      </c>
      <c r="S62" s="319">
        <v>15.07247924397341</v>
      </c>
      <c r="T62" s="319">
        <v>18.433945129528727</v>
      </c>
      <c r="U62" s="319">
        <v>20.36772916735768</v>
      </c>
      <c r="V62" s="319">
        <v>23.187315237839289</v>
      </c>
      <c r="W62" s="321">
        <v>27.426499349832433</v>
      </c>
    </row>
    <row r="63" spans="1:23" ht="15" customHeight="1">
      <c r="A63" s="194" t="s">
        <v>1822</v>
      </c>
      <c r="B63" s="195"/>
      <c r="W63" s="195"/>
    </row>
    <row r="64" spans="1:23" ht="15" customHeight="1">
      <c r="A64" s="182" t="s">
        <v>1823</v>
      </c>
      <c r="B64" s="183" t="s">
        <v>1824</v>
      </c>
      <c r="C64" s="272" t="s">
        <v>2108</v>
      </c>
      <c r="D64" s="316">
        <v>100</v>
      </c>
      <c r="E64" s="316">
        <v>100</v>
      </c>
      <c r="F64" s="316">
        <v>100.00000000000001</v>
      </c>
      <c r="G64" s="316">
        <v>99.999999999999986</v>
      </c>
      <c r="H64" s="317"/>
      <c r="I64" s="317"/>
      <c r="J64" s="316">
        <v>100.00000000000001</v>
      </c>
      <c r="K64" s="316">
        <v>99.999999999999986</v>
      </c>
      <c r="L64" s="316">
        <v>100</v>
      </c>
      <c r="M64" s="316">
        <v>100.00000000000001</v>
      </c>
      <c r="N64" s="316">
        <v>100</v>
      </c>
      <c r="O64" s="316">
        <v>100.00000000000001</v>
      </c>
      <c r="P64" s="316">
        <v>100.00000000000001</v>
      </c>
      <c r="Q64" s="316">
        <v>100</v>
      </c>
      <c r="R64" s="316">
        <v>100</v>
      </c>
      <c r="S64" s="316">
        <v>100</v>
      </c>
      <c r="T64" s="316">
        <v>100</v>
      </c>
      <c r="U64" s="316">
        <v>100</v>
      </c>
      <c r="V64" s="316">
        <v>100</v>
      </c>
      <c r="W64" s="318">
        <v>100</v>
      </c>
    </row>
    <row r="65" spans="1:23" ht="15" customHeight="1">
      <c r="A65" s="182"/>
      <c r="B65" s="183"/>
      <c r="C65" s="272" t="s">
        <v>2109</v>
      </c>
      <c r="D65" s="316">
        <v>35.979570310331425</v>
      </c>
      <c r="E65" s="316">
        <v>34.483269173822926</v>
      </c>
      <c r="F65" s="316">
        <v>33.305599467509779</v>
      </c>
      <c r="G65" s="316">
        <v>32.921523168291678</v>
      </c>
      <c r="H65" s="317"/>
      <c r="I65" s="317"/>
      <c r="J65" s="316">
        <v>33.220248341327277</v>
      </c>
      <c r="K65" s="316">
        <v>30.857325099301271</v>
      </c>
      <c r="L65" s="316">
        <v>26.069053264704184</v>
      </c>
      <c r="M65" s="316">
        <v>23.504695996045477</v>
      </c>
      <c r="N65" s="316">
        <v>25.059994927258185</v>
      </c>
      <c r="O65" s="316">
        <v>27.389220442303891</v>
      </c>
      <c r="P65" s="316">
        <v>26.314105083489608</v>
      </c>
      <c r="Q65" s="316">
        <v>22.901807951043555</v>
      </c>
      <c r="R65" s="316">
        <v>18.563196146733755</v>
      </c>
      <c r="S65" s="316">
        <v>16.19669346920362</v>
      </c>
      <c r="T65" s="316">
        <v>15.828805761985054</v>
      </c>
      <c r="U65" s="316">
        <v>15.574051916974458</v>
      </c>
      <c r="V65" s="316">
        <v>15.124026815505648</v>
      </c>
      <c r="W65" s="318">
        <v>14.149270162276768</v>
      </c>
    </row>
    <row r="66" spans="1:23" ht="15" customHeight="1">
      <c r="A66" s="182"/>
      <c r="B66" s="183"/>
      <c r="C66" s="272" t="s">
        <v>2110</v>
      </c>
      <c r="D66" s="316">
        <v>55.987342474879256</v>
      </c>
      <c r="E66" s="316">
        <v>58.296318231171654</v>
      </c>
      <c r="F66" s="316">
        <v>62.334636825027047</v>
      </c>
      <c r="G66" s="316">
        <v>63.207037825134179</v>
      </c>
      <c r="H66" s="317"/>
      <c r="I66" s="317"/>
      <c r="J66" s="316">
        <v>63.078028644484185</v>
      </c>
      <c r="K66" s="316">
        <v>65.199617291467334</v>
      </c>
      <c r="L66" s="316">
        <v>69.934648082817645</v>
      </c>
      <c r="M66" s="316">
        <v>72.653649695172192</v>
      </c>
      <c r="N66" s="316">
        <v>70.812874358590818</v>
      </c>
      <c r="O66" s="316">
        <v>67.742179411114606</v>
      </c>
      <c r="P66" s="316">
        <v>67.586156558453965</v>
      </c>
      <c r="Q66" s="316">
        <v>69.898682489203196</v>
      </c>
      <c r="R66" s="316">
        <v>72.963166043091206</v>
      </c>
      <c r="S66" s="316">
        <v>73.407637396173342</v>
      </c>
      <c r="T66" s="316">
        <v>71.042278149003934</v>
      </c>
      <c r="U66" s="316">
        <v>67.930603964001463</v>
      </c>
      <c r="V66" s="316">
        <v>64.838321275879309</v>
      </c>
      <c r="W66" s="318">
        <v>61.750795074614693</v>
      </c>
    </row>
    <row r="67" spans="1:23" ht="15" customHeight="1">
      <c r="A67" s="275"/>
      <c r="B67" s="276"/>
      <c r="C67" s="277" t="s">
        <v>2111</v>
      </c>
      <c r="D67" s="319">
        <v>8.0330872147893189</v>
      </c>
      <c r="E67" s="319">
        <v>7.2204125950054294</v>
      </c>
      <c r="F67" s="319">
        <v>4.3597637074631832</v>
      </c>
      <c r="G67" s="319">
        <v>3.8714390065741422</v>
      </c>
      <c r="H67" s="320"/>
      <c r="I67" s="320"/>
      <c r="J67" s="319">
        <v>3.7017230141885453</v>
      </c>
      <c r="K67" s="319">
        <v>3.9430576092313938</v>
      </c>
      <c r="L67" s="319">
        <v>3.9962986524781674</v>
      </c>
      <c r="M67" s="319">
        <v>3.8416543087823363</v>
      </c>
      <c r="N67" s="319">
        <v>4.1271307141509981</v>
      </c>
      <c r="O67" s="319">
        <v>4.8686001465815103</v>
      </c>
      <c r="P67" s="319">
        <v>6.0997383580564382</v>
      </c>
      <c r="Q67" s="319">
        <v>7.1995095597532472</v>
      </c>
      <c r="R67" s="319">
        <v>8.4736378101750311</v>
      </c>
      <c r="S67" s="319">
        <v>10.39566913462304</v>
      </c>
      <c r="T67" s="319">
        <v>13.12891608901101</v>
      </c>
      <c r="U67" s="319">
        <v>16.495344119024086</v>
      </c>
      <c r="V67" s="319">
        <v>20.037651908615043</v>
      </c>
      <c r="W67" s="321">
        <v>24.099934763108539</v>
      </c>
    </row>
    <row r="68" spans="1:23" ht="15" customHeight="1">
      <c r="A68" s="182" t="s">
        <v>1825</v>
      </c>
      <c r="B68" s="183" t="s">
        <v>1826</v>
      </c>
      <c r="C68" s="272" t="s">
        <v>2108</v>
      </c>
      <c r="D68" s="316">
        <v>99.999999999999986</v>
      </c>
      <c r="E68" s="316">
        <v>100</v>
      </c>
      <c r="F68" s="316">
        <v>100.00000000000001</v>
      </c>
      <c r="G68" s="316">
        <v>100</v>
      </c>
      <c r="H68" s="317"/>
      <c r="I68" s="317"/>
      <c r="J68" s="316">
        <v>100</v>
      </c>
      <c r="K68" s="316">
        <v>100</v>
      </c>
      <c r="L68" s="316">
        <v>100</v>
      </c>
      <c r="M68" s="316">
        <v>100</v>
      </c>
      <c r="N68" s="316">
        <v>100.00000000000001</v>
      </c>
      <c r="O68" s="316">
        <v>100</v>
      </c>
      <c r="P68" s="316">
        <v>100.00000000000001</v>
      </c>
      <c r="Q68" s="316">
        <v>100</v>
      </c>
      <c r="R68" s="316">
        <v>100</v>
      </c>
      <c r="S68" s="316">
        <v>100</v>
      </c>
      <c r="T68" s="316">
        <v>100</v>
      </c>
      <c r="U68" s="316">
        <v>100</v>
      </c>
      <c r="V68" s="316">
        <v>100</v>
      </c>
      <c r="W68" s="318">
        <v>100</v>
      </c>
    </row>
    <row r="69" spans="1:23" ht="15" customHeight="1">
      <c r="A69" s="182"/>
      <c r="B69" s="183"/>
      <c r="C69" s="272" t="s">
        <v>2109</v>
      </c>
      <c r="D69" s="316">
        <v>36.123819143247573</v>
      </c>
      <c r="E69" s="316">
        <v>34.838081574093053</v>
      </c>
      <c r="F69" s="316">
        <v>33.301213262669179</v>
      </c>
      <c r="G69" s="316">
        <v>33.770343580470161</v>
      </c>
      <c r="H69" s="317"/>
      <c r="I69" s="317"/>
      <c r="J69" s="316">
        <v>32.893975704487232</v>
      </c>
      <c r="K69" s="316">
        <v>30.298464108057075</v>
      </c>
      <c r="L69" s="316">
        <v>26.071197605690994</v>
      </c>
      <c r="M69" s="316">
        <v>22.991495966595981</v>
      </c>
      <c r="N69" s="316">
        <v>24.021261371767352</v>
      </c>
      <c r="O69" s="316">
        <v>25.804209568094873</v>
      </c>
      <c r="P69" s="316">
        <v>25.316531555090656</v>
      </c>
      <c r="Q69" s="316">
        <v>22.644249337006617</v>
      </c>
      <c r="R69" s="316">
        <v>18.636736520247595</v>
      </c>
      <c r="S69" s="316">
        <v>15.974688671649236</v>
      </c>
      <c r="T69" s="316">
        <v>14.993391562836594</v>
      </c>
      <c r="U69" s="316">
        <v>14.733393977818821</v>
      </c>
      <c r="V69" s="316">
        <v>14.282923363822039</v>
      </c>
      <c r="W69" s="318">
        <v>13.471415607985481</v>
      </c>
    </row>
    <row r="70" spans="1:23" ht="15" customHeight="1">
      <c r="A70" s="182"/>
      <c r="B70" s="183"/>
      <c r="C70" s="272" t="s">
        <v>2110</v>
      </c>
      <c r="D70" s="316">
        <v>55.397777909809278</v>
      </c>
      <c r="E70" s="316">
        <v>57.588645214183231</v>
      </c>
      <c r="F70" s="316">
        <v>62.279357014585436</v>
      </c>
      <c r="G70" s="316">
        <v>61.727697408077155</v>
      </c>
      <c r="H70" s="317"/>
      <c r="I70" s="317"/>
      <c r="J70" s="316">
        <v>62.903892240310725</v>
      </c>
      <c r="K70" s="316">
        <v>64.946806579281798</v>
      </c>
      <c r="L70" s="316">
        <v>68.82134424207787</v>
      </c>
      <c r="M70" s="316">
        <v>71.859082263952956</v>
      </c>
      <c r="N70" s="316">
        <v>70.488052272780891</v>
      </c>
      <c r="O70" s="316">
        <v>68.161912142795629</v>
      </c>
      <c r="P70" s="316">
        <v>67.461536785216182</v>
      </c>
      <c r="Q70" s="316">
        <v>68.941012899405237</v>
      </c>
      <c r="R70" s="316">
        <v>71.218335943520515</v>
      </c>
      <c r="S70" s="316">
        <v>71.501538735125152</v>
      </c>
      <c r="T70" s="316">
        <v>69.695259328244134</v>
      </c>
      <c r="U70" s="316">
        <v>66.374470509321796</v>
      </c>
      <c r="V70" s="316">
        <v>63.315424917858095</v>
      </c>
      <c r="W70" s="318">
        <v>59.426497277676951</v>
      </c>
    </row>
    <row r="71" spans="1:23" ht="15" customHeight="1">
      <c r="A71" s="275"/>
      <c r="B71" s="276"/>
      <c r="C71" s="277" t="s">
        <v>2111</v>
      </c>
      <c r="D71" s="319">
        <v>8.4784029469431399</v>
      </c>
      <c r="E71" s="319">
        <v>7.5732732117237136</v>
      </c>
      <c r="F71" s="319">
        <v>4.4194297227453907</v>
      </c>
      <c r="G71" s="319">
        <v>4.5019590114526826</v>
      </c>
      <c r="H71" s="320"/>
      <c r="I71" s="320"/>
      <c r="J71" s="319">
        <v>4.2021320552020489</v>
      </c>
      <c r="K71" s="319">
        <v>4.754729312661123</v>
      </c>
      <c r="L71" s="319">
        <v>5.1074581522311293</v>
      </c>
      <c r="M71" s="319">
        <v>5.149421769451064</v>
      </c>
      <c r="N71" s="319">
        <v>5.4906863554517651</v>
      </c>
      <c r="O71" s="319">
        <v>6.0338782891094951</v>
      </c>
      <c r="P71" s="319">
        <v>7.2219316596931664</v>
      </c>
      <c r="Q71" s="319">
        <v>8.4147377635881462</v>
      </c>
      <c r="R71" s="319">
        <v>10.144927536231885</v>
      </c>
      <c r="S71" s="319">
        <v>12.523772593225612</v>
      </c>
      <c r="T71" s="319">
        <v>15.311349108919273</v>
      </c>
      <c r="U71" s="319">
        <v>18.892135512859387</v>
      </c>
      <c r="V71" s="319">
        <v>22.401651718319865</v>
      </c>
      <c r="W71" s="321">
        <v>27.102087114337571</v>
      </c>
    </row>
    <row r="72" spans="1:23" ht="15" customHeight="1">
      <c r="A72" s="182" t="s">
        <v>1827</v>
      </c>
      <c r="B72" s="183" t="s">
        <v>1828</v>
      </c>
      <c r="C72" s="272" t="s">
        <v>2108</v>
      </c>
      <c r="D72" s="316">
        <v>100</v>
      </c>
      <c r="E72" s="316">
        <v>100</v>
      </c>
      <c r="F72" s="316">
        <v>100</v>
      </c>
      <c r="G72" s="316">
        <v>100</v>
      </c>
      <c r="H72" s="317"/>
      <c r="I72" s="317"/>
      <c r="J72" s="316">
        <v>100</v>
      </c>
      <c r="K72" s="316">
        <v>100</v>
      </c>
      <c r="L72" s="316">
        <v>100</v>
      </c>
      <c r="M72" s="316">
        <v>100</v>
      </c>
      <c r="N72" s="316">
        <v>99.999999999999986</v>
      </c>
      <c r="O72" s="316">
        <v>100</v>
      </c>
      <c r="P72" s="316">
        <v>100</v>
      </c>
      <c r="Q72" s="316">
        <v>100</v>
      </c>
      <c r="R72" s="316">
        <v>100.00000000000001</v>
      </c>
      <c r="S72" s="316">
        <v>100</v>
      </c>
      <c r="T72" s="316">
        <v>100</v>
      </c>
      <c r="U72" s="316">
        <v>100</v>
      </c>
      <c r="V72" s="316">
        <v>100.00000000000001</v>
      </c>
      <c r="W72" s="318">
        <v>100</v>
      </c>
    </row>
    <row r="73" spans="1:23" ht="15" customHeight="1">
      <c r="A73" s="182"/>
      <c r="B73" s="183"/>
      <c r="C73" s="272" t="s">
        <v>2109</v>
      </c>
      <c r="D73" s="316">
        <v>36.456168016629633</v>
      </c>
      <c r="E73" s="316">
        <v>34.417648158534305</v>
      </c>
      <c r="F73" s="316">
        <v>35.119431891542931</v>
      </c>
      <c r="G73" s="316">
        <v>35.126263963153157</v>
      </c>
      <c r="H73" s="317"/>
      <c r="I73" s="317"/>
      <c r="J73" s="316">
        <v>34.054186889475943</v>
      </c>
      <c r="K73" s="316">
        <v>31.352750440866945</v>
      </c>
      <c r="L73" s="316">
        <v>27.128065655119766</v>
      </c>
      <c r="M73" s="316">
        <v>24.498221337423715</v>
      </c>
      <c r="N73" s="316">
        <v>26.246743259839082</v>
      </c>
      <c r="O73" s="316">
        <v>28.627095213409365</v>
      </c>
      <c r="P73" s="316">
        <v>26.446732960016021</v>
      </c>
      <c r="Q73" s="316">
        <v>21.899352793554353</v>
      </c>
      <c r="R73" s="316">
        <v>17.02136709722242</v>
      </c>
      <c r="S73" s="316">
        <v>14.272461681181895</v>
      </c>
      <c r="T73" s="316">
        <v>13.680429945215819</v>
      </c>
      <c r="U73" s="316">
        <v>13.813418749642508</v>
      </c>
      <c r="V73" s="316">
        <v>13.90074279755088</v>
      </c>
      <c r="W73" s="318">
        <v>13.027916506594956</v>
      </c>
    </row>
    <row r="74" spans="1:23" ht="15" customHeight="1">
      <c r="A74" s="182"/>
      <c r="B74" s="183"/>
      <c r="C74" s="272" t="s">
        <v>2110</v>
      </c>
      <c r="D74" s="316">
        <v>55.924306501326072</v>
      </c>
      <c r="E74" s="316">
        <v>58.820963419953884</v>
      </c>
      <c r="F74" s="316">
        <v>60.355654674570104</v>
      </c>
      <c r="G74" s="316">
        <v>60.543173275451323</v>
      </c>
      <c r="H74" s="317"/>
      <c r="I74" s="317"/>
      <c r="J74" s="316">
        <v>61.255145297044912</v>
      </c>
      <c r="K74" s="316">
        <v>63.547414528699022</v>
      </c>
      <c r="L74" s="316">
        <v>67.814199828227885</v>
      </c>
      <c r="M74" s="316">
        <v>70.648803890212463</v>
      </c>
      <c r="N74" s="316">
        <v>68.750215203094328</v>
      </c>
      <c r="O74" s="316">
        <v>65.721444617245552</v>
      </c>
      <c r="P74" s="316">
        <v>66.90287844593189</v>
      </c>
      <c r="Q74" s="316">
        <v>70.011300430003374</v>
      </c>
      <c r="R74" s="316">
        <v>72.996923251428498</v>
      </c>
      <c r="S74" s="316">
        <v>72.588372125223259</v>
      </c>
      <c r="T74" s="316">
        <v>70.004033989615735</v>
      </c>
      <c r="U74" s="316">
        <v>65.128664671077303</v>
      </c>
      <c r="V74" s="316">
        <v>60.252973429472625</v>
      </c>
      <c r="W74" s="318">
        <v>56.863234729158663</v>
      </c>
    </row>
    <row r="75" spans="1:23" ht="15" customHeight="1">
      <c r="A75" s="275"/>
      <c r="B75" s="276"/>
      <c r="C75" s="277" t="s">
        <v>2111</v>
      </c>
      <c r="D75" s="319">
        <v>7.6195254820442981</v>
      </c>
      <c r="E75" s="319">
        <v>6.7613884215118087</v>
      </c>
      <c r="F75" s="319">
        <v>4.5249134338869652</v>
      </c>
      <c r="G75" s="319">
        <v>4.3305627613955213</v>
      </c>
      <c r="H75" s="320"/>
      <c r="I75" s="320"/>
      <c r="J75" s="319">
        <v>4.6906678134791422</v>
      </c>
      <c r="K75" s="319">
        <v>5.0998350304340407</v>
      </c>
      <c r="L75" s="319">
        <v>5.057734516652352</v>
      </c>
      <c r="M75" s="319">
        <v>4.8529747723638268</v>
      </c>
      <c r="N75" s="319">
        <v>5.0030415370665811</v>
      </c>
      <c r="O75" s="319">
        <v>5.6514601693450839</v>
      </c>
      <c r="P75" s="319">
        <v>6.6503885940520844</v>
      </c>
      <c r="Q75" s="319">
        <v>8.0893467764422731</v>
      </c>
      <c r="R75" s="319">
        <v>9.9817096513490906</v>
      </c>
      <c r="S75" s="319">
        <v>13.139166193594839</v>
      </c>
      <c r="T75" s="319">
        <v>16.315536065168452</v>
      </c>
      <c r="U75" s="319">
        <v>21.057916579280189</v>
      </c>
      <c r="V75" s="319">
        <v>25.846283772976502</v>
      </c>
      <c r="W75" s="321">
        <v>30.108848764246382</v>
      </c>
    </row>
    <row r="76" spans="1:23" ht="15" customHeight="1">
      <c r="A76" s="182" t="s">
        <v>1829</v>
      </c>
      <c r="B76" s="183" t="s">
        <v>1830</v>
      </c>
      <c r="C76" s="272" t="s">
        <v>2108</v>
      </c>
      <c r="D76" s="316">
        <v>100</v>
      </c>
      <c r="E76" s="316">
        <v>99.999999999999986</v>
      </c>
      <c r="F76" s="316">
        <v>100.00000000000001</v>
      </c>
      <c r="G76" s="316">
        <v>100</v>
      </c>
      <c r="H76" s="317"/>
      <c r="I76" s="317"/>
      <c r="J76" s="316">
        <v>100</v>
      </c>
      <c r="K76" s="316">
        <v>100</v>
      </c>
      <c r="L76" s="316">
        <v>100</v>
      </c>
      <c r="M76" s="316">
        <v>100</v>
      </c>
      <c r="N76" s="316">
        <v>100</v>
      </c>
      <c r="O76" s="316">
        <v>100</v>
      </c>
      <c r="P76" s="316">
        <v>100</v>
      </c>
      <c r="Q76" s="316">
        <v>100</v>
      </c>
      <c r="R76" s="316">
        <v>100</v>
      </c>
      <c r="S76" s="316">
        <v>100</v>
      </c>
      <c r="T76" s="316">
        <v>100</v>
      </c>
      <c r="U76" s="316">
        <v>100</v>
      </c>
      <c r="V76" s="316">
        <v>100</v>
      </c>
      <c r="W76" s="318">
        <v>100.00000000000001</v>
      </c>
    </row>
    <row r="77" spans="1:23" ht="15" customHeight="1">
      <c r="A77" s="182"/>
      <c r="B77" s="183"/>
      <c r="C77" s="272" t="s">
        <v>2109</v>
      </c>
      <c r="D77" s="316">
        <v>36.932024718284261</v>
      </c>
      <c r="E77" s="316">
        <v>37.26504182030758</v>
      </c>
      <c r="F77" s="316">
        <v>36.715859311870034</v>
      </c>
      <c r="G77" s="316">
        <v>37.381526796484579</v>
      </c>
      <c r="H77" s="317"/>
      <c r="I77" s="317"/>
      <c r="J77" s="316">
        <v>32.285456187895214</v>
      </c>
      <c r="K77" s="316">
        <v>30.673953723230461</v>
      </c>
      <c r="L77" s="316">
        <v>28.581529758976881</v>
      </c>
      <c r="M77" s="316">
        <v>24.605609793894313</v>
      </c>
      <c r="N77" s="316">
        <v>21.746751284375947</v>
      </c>
      <c r="O77" s="316">
        <v>22.072544737812315</v>
      </c>
      <c r="P77" s="316">
        <v>22.571107886884391</v>
      </c>
      <c r="Q77" s="316">
        <v>23.040082522841143</v>
      </c>
      <c r="R77" s="316">
        <v>24.329225761450825</v>
      </c>
      <c r="S77" s="316">
        <v>23.836291093470763</v>
      </c>
      <c r="T77" s="316">
        <v>21.193850674598195</v>
      </c>
      <c r="U77" s="316">
        <v>17.057815921452285</v>
      </c>
      <c r="V77" s="316">
        <v>14.089093701996926</v>
      </c>
      <c r="W77" s="318">
        <v>13.001990191200512</v>
      </c>
    </row>
    <row r="78" spans="1:23" ht="15" customHeight="1">
      <c r="A78" s="182"/>
      <c r="B78" s="183"/>
      <c r="C78" s="272" t="s">
        <v>2110</v>
      </c>
      <c r="D78" s="316">
        <v>52.662668120683385</v>
      </c>
      <c r="E78" s="316">
        <v>52.783523698174292</v>
      </c>
      <c r="F78" s="316">
        <v>56.751584230000432</v>
      </c>
      <c r="G78" s="316">
        <v>55.846114078924693</v>
      </c>
      <c r="H78" s="317"/>
      <c r="I78" s="317"/>
      <c r="J78" s="316">
        <v>62.177055103884371</v>
      </c>
      <c r="K78" s="316">
        <v>63.251848991594137</v>
      </c>
      <c r="L78" s="316">
        <v>64.433718642400393</v>
      </c>
      <c r="M78" s="316">
        <v>67.249341391600808</v>
      </c>
      <c r="N78" s="316">
        <v>68.981565427621632</v>
      </c>
      <c r="O78" s="316">
        <v>67.454127789909535</v>
      </c>
      <c r="P78" s="316">
        <v>65.928440417202765</v>
      </c>
      <c r="Q78" s="316">
        <v>65.006385696040866</v>
      </c>
      <c r="R78" s="316">
        <v>65.113539486941022</v>
      </c>
      <c r="S78" s="316">
        <v>65.795270354515608</v>
      </c>
      <c r="T78" s="316">
        <v>67.08444571858594</v>
      </c>
      <c r="U78" s="316">
        <v>68.723069859433494</v>
      </c>
      <c r="V78" s="316">
        <v>68.98222514812376</v>
      </c>
      <c r="W78" s="318">
        <v>65.71717961475585</v>
      </c>
    </row>
    <row r="79" spans="1:23" ht="15" customHeight="1">
      <c r="A79" s="275"/>
      <c r="B79" s="276"/>
      <c r="C79" s="277" t="s">
        <v>2111</v>
      </c>
      <c r="D79" s="319">
        <v>10.405307161032352</v>
      </c>
      <c r="E79" s="319">
        <v>9.9514344815181222</v>
      </c>
      <c r="F79" s="319">
        <v>6.5325564581295463</v>
      </c>
      <c r="G79" s="319">
        <v>6.7723591245907295</v>
      </c>
      <c r="H79" s="320"/>
      <c r="I79" s="320"/>
      <c r="J79" s="319">
        <v>5.5374887082204154</v>
      </c>
      <c r="K79" s="319">
        <v>6.0741972851753943</v>
      </c>
      <c r="L79" s="319">
        <v>6.9847515986227249</v>
      </c>
      <c r="M79" s="319">
        <v>8.1450488145048805</v>
      </c>
      <c r="N79" s="319">
        <v>9.2716832880024178</v>
      </c>
      <c r="O79" s="319">
        <v>10.473327472278154</v>
      </c>
      <c r="P79" s="319">
        <v>11.500451695912837</v>
      </c>
      <c r="Q79" s="319">
        <v>11.953531781117988</v>
      </c>
      <c r="R79" s="319">
        <v>10.557234751608153</v>
      </c>
      <c r="S79" s="319">
        <v>10.368438552013632</v>
      </c>
      <c r="T79" s="319">
        <v>11.72170360681586</v>
      </c>
      <c r="U79" s="319">
        <v>14.219114219114218</v>
      </c>
      <c r="V79" s="319">
        <v>16.928681149879306</v>
      </c>
      <c r="W79" s="321">
        <v>21.280830194043642</v>
      </c>
    </row>
    <row r="80" spans="1:23" ht="15" customHeight="1">
      <c r="A80" s="196" t="s">
        <v>1831</v>
      </c>
      <c r="B80" s="197" t="s">
        <v>1832</v>
      </c>
      <c r="C80" s="272" t="s">
        <v>2108</v>
      </c>
      <c r="D80" s="316">
        <v>100</v>
      </c>
      <c r="E80" s="316">
        <v>100</v>
      </c>
      <c r="F80" s="316">
        <v>100</v>
      </c>
      <c r="G80" s="316">
        <v>100</v>
      </c>
      <c r="H80" s="317"/>
      <c r="I80" s="317"/>
      <c r="J80" s="316">
        <v>100.00000000000001</v>
      </c>
      <c r="K80" s="316">
        <v>99.999999999999986</v>
      </c>
      <c r="L80" s="316">
        <v>100</v>
      </c>
      <c r="M80" s="316">
        <v>100</v>
      </c>
      <c r="N80" s="316">
        <v>100</v>
      </c>
      <c r="O80" s="316">
        <v>100</v>
      </c>
      <c r="P80" s="316">
        <v>99.999999999999986</v>
      </c>
      <c r="Q80" s="316">
        <v>100</v>
      </c>
      <c r="R80" s="316">
        <v>99.999999999999986</v>
      </c>
      <c r="S80" s="316">
        <v>100</v>
      </c>
      <c r="T80" s="316">
        <v>100</v>
      </c>
      <c r="U80" s="316">
        <v>100.00000000000001</v>
      </c>
      <c r="V80" s="316">
        <v>100.00000000000001</v>
      </c>
      <c r="W80" s="318">
        <v>100</v>
      </c>
    </row>
    <row r="81" spans="1:23" ht="15" customHeight="1">
      <c r="A81" s="196"/>
      <c r="B81" s="197"/>
      <c r="C81" s="272" t="s">
        <v>2109</v>
      </c>
      <c r="D81" s="316">
        <v>38.75770792600391</v>
      </c>
      <c r="E81" s="316">
        <v>38.42243105838854</v>
      </c>
      <c r="F81" s="316">
        <v>38.655717761557177</v>
      </c>
      <c r="G81" s="316">
        <v>39.671072855825393</v>
      </c>
      <c r="H81" s="317"/>
      <c r="I81" s="317"/>
      <c r="J81" s="316">
        <v>35.252355750613141</v>
      </c>
      <c r="K81" s="316">
        <v>33.153745072273324</v>
      </c>
      <c r="L81" s="316">
        <v>30.899972137085541</v>
      </c>
      <c r="M81" s="316">
        <v>25.504404660414892</v>
      </c>
      <c r="N81" s="316">
        <v>22.198521046643911</v>
      </c>
      <c r="O81" s="316">
        <v>23.035264483627206</v>
      </c>
      <c r="P81" s="316">
        <v>25.030366128752384</v>
      </c>
      <c r="Q81" s="316">
        <v>23.901593901593902</v>
      </c>
      <c r="R81" s="316">
        <v>23.019411163741061</v>
      </c>
      <c r="S81" s="316">
        <v>20.818282344268336</v>
      </c>
      <c r="T81" s="316">
        <v>18.062143397264041</v>
      </c>
      <c r="U81" s="316">
        <v>15.769128232471342</v>
      </c>
      <c r="V81" s="316">
        <v>16.055725407381725</v>
      </c>
      <c r="W81" s="318">
        <v>15.084487399863782</v>
      </c>
    </row>
    <row r="82" spans="1:23" ht="15" customHeight="1">
      <c r="A82" s="196"/>
      <c r="B82" s="197"/>
      <c r="C82" s="272" t="s">
        <v>2110</v>
      </c>
      <c r="D82" s="316">
        <v>51.060309821025719</v>
      </c>
      <c r="E82" s="316">
        <v>51.070713295331991</v>
      </c>
      <c r="F82" s="316">
        <v>54.212287104622867</v>
      </c>
      <c r="G82" s="316">
        <v>53.10482631417154</v>
      </c>
      <c r="H82" s="317"/>
      <c r="I82" s="317"/>
      <c r="J82" s="316">
        <v>57.222150509874794</v>
      </c>
      <c r="K82" s="316">
        <v>59.40867279894875</v>
      </c>
      <c r="L82" s="316">
        <v>60.866536639732516</v>
      </c>
      <c r="M82" s="316">
        <v>64.592213697073035</v>
      </c>
      <c r="N82" s="316">
        <v>66.624004550625713</v>
      </c>
      <c r="O82" s="316">
        <v>65.302267002518889</v>
      </c>
      <c r="P82" s="316">
        <v>63.031407253166748</v>
      </c>
      <c r="Q82" s="316">
        <v>63.59667359667359</v>
      </c>
      <c r="R82" s="316">
        <v>65.338534410699353</v>
      </c>
      <c r="S82" s="316">
        <v>66.358274972355318</v>
      </c>
      <c r="T82" s="316">
        <v>67.051625764762491</v>
      </c>
      <c r="U82" s="316">
        <v>66.918821647560662</v>
      </c>
      <c r="V82" s="316">
        <v>63.198537523245193</v>
      </c>
      <c r="W82" s="318">
        <v>58.661174715402332</v>
      </c>
    </row>
    <row r="83" spans="1:23" ht="15" customHeight="1">
      <c r="A83" s="289"/>
      <c r="B83" s="290"/>
      <c r="C83" s="277" t="s">
        <v>2111</v>
      </c>
      <c r="D83" s="319">
        <v>10.181982252970371</v>
      </c>
      <c r="E83" s="319">
        <v>10.506855646279464</v>
      </c>
      <c r="F83" s="319">
        <v>7.1319951338199514</v>
      </c>
      <c r="G83" s="319">
        <v>7.2241008300030742</v>
      </c>
      <c r="H83" s="320"/>
      <c r="I83" s="320"/>
      <c r="J83" s="319">
        <v>7.5254937395120693</v>
      </c>
      <c r="K83" s="319">
        <v>7.4375821287779242</v>
      </c>
      <c r="L83" s="319">
        <v>8.2334912231819448</v>
      </c>
      <c r="M83" s="319">
        <v>9.9033816425120769</v>
      </c>
      <c r="N83" s="319">
        <v>11.177474402730375</v>
      </c>
      <c r="O83" s="319">
        <v>11.662468513853904</v>
      </c>
      <c r="P83" s="319">
        <v>11.938226618080861</v>
      </c>
      <c r="Q83" s="319">
        <v>12.501732501732501</v>
      </c>
      <c r="R83" s="319">
        <v>11.64205442555958</v>
      </c>
      <c r="S83" s="319">
        <v>12.823442683376335</v>
      </c>
      <c r="T83" s="319">
        <v>14.886230837973466</v>
      </c>
      <c r="U83" s="319">
        <v>17.31205011996801</v>
      </c>
      <c r="V83" s="319">
        <v>20.745737069373089</v>
      </c>
      <c r="W83" s="321">
        <v>26.254337884733893</v>
      </c>
    </row>
    <row r="84" spans="1:23" ht="15" customHeight="1">
      <c r="A84" s="194" t="s">
        <v>1833</v>
      </c>
      <c r="B84" s="195"/>
      <c r="W84" s="195"/>
    </row>
    <row r="85" spans="1:23" ht="15" customHeight="1">
      <c r="A85" s="182" t="s">
        <v>1834</v>
      </c>
      <c r="B85" s="183" t="s">
        <v>1835</v>
      </c>
      <c r="C85" s="272" t="s">
        <v>2108</v>
      </c>
      <c r="D85" s="316">
        <v>100</v>
      </c>
      <c r="E85" s="316">
        <v>100</v>
      </c>
      <c r="F85" s="316">
        <v>100</v>
      </c>
      <c r="G85" s="316">
        <v>100</v>
      </c>
      <c r="H85" s="317"/>
      <c r="I85" s="317"/>
      <c r="J85" s="316">
        <v>100.00000000000001</v>
      </c>
      <c r="K85" s="316">
        <v>99.999999999999986</v>
      </c>
      <c r="L85" s="316">
        <v>100</v>
      </c>
      <c r="M85" s="316">
        <v>100</v>
      </c>
      <c r="N85" s="316">
        <v>100</v>
      </c>
      <c r="O85" s="316">
        <v>100</v>
      </c>
      <c r="P85" s="316">
        <v>100.00000000000001</v>
      </c>
      <c r="Q85" s="316">
        <v>100</v>
      </c>
      <c r="R85" s="316">
        <v>100</v>
      </c>
      <c r="S85" s="316">
        <v>100</v>
      </c>
      <c r="T85" s="316">
        <v>100.00000000000001</v>
      </c>
      <c r="U85" s="316">
        <v>100</v>
      </c>
      <c r="V85" s="316">
        <v>100</v>
      </c>
      <c r="W85" s="318">
        <v>100</v>
      </c>
    </row>
    <row r="86" spans="1:23" ht="15" customHeight="1">
      <c r="A86" s="182"/>
      <c r="B86" s="183"/>
      <c r="C86" s="272" t="s">
        <v>2109</v>
      </c>
      <c r="D86" s="316">
        <v>35.93962446001067</v>
      </c>
      <c r="E86" s="316">
        <v>35.468421217926569</v>
      </c>
      <c r="F86" s="316">
        <v>34.86320825235461</v>
      </c>
      <c r="G86" s="316">
        <v>35.000069044561357</v>
      </c>
      <c r="H86" s="317"/>
      <c r="I86" s="317"/>
      <c r="J86" s="316">
        <v>34.203291799064587</v>
      </c>
      <c r="K86" s="316">
        <v>32.596689678116938</v>
      </c>
      <c r="L86" s="316">
        <v>28.118933908488675</v>
      </c>
      <c r="M86" s="316">
        <v>24.257770581922923</v>
      </c>
      <c r="N86" s="316">
        <v>25.184328116149707</v>
      </c>
      <c r="O86" s="316">
        <v>26.587631104922266</v>
      </c>
      <c r="P86" s="316">
        <v>25.804904889168366</v>
      </c>
      <c r="Q86" s="316">
        <v>23.0382477139472</v>
      </c>
      <c r="R86" s="316">
        <v>18.888876542249584</v>
      </c>
      <c r="S86" s="316">
        <v>16.628583551572191</v>
      </c>
      <c r="T86" s="316">
        <v>15.76498936827411</v>
      </c>
      <c r="U86" s="316">
        <v>15.03126835504267</v>
      </c>
      <c r="V86" s="316">
        <v>14.02664177128764</v>
      </c>
      <c r="W86" s="318">
        <v>13.570059352352054</v>
      </c>
    </row>
    <row r="87" spans="1:23" ht="15" customHeight="1">
      <c r="A87" s="182"/>
      <c r="B87" s="183"/>
      <c r="C87" s="272" t="s">
        <v>2110</v>
      </c>
      <c r="D87" s="316">
        <v>56.614976851453456</v>
      </c>
      <c r="E87" s="316">
        <v>57.831098269526713</v>
      </c>
      <c r="F87" s="316">
        <v>60.950814770518761</v>
      </c>
      <c r="G87" s="316">
        <v>60.815830537028603</v>
      </c>
      <c r="H87" s="317"/>
      <c r="I87" s="317"/>
      <c r="J87" s="316">
        <v>61.979185261880112</v>
      </c>
      <c r="K87" s="316">
        <v>62.840389253929963</v>
      </c>
      <c r="L87" s="316">
        <v>66.804806655368978</v>
      </c>
      <c r="M87" s="316">
        <v>70.578157651975829</v>
      </c>
      <c r="N87" s="316">
        <v>69.508764965312906</v>
      </c>
      <c r="O87" s="316">
        <v>67.353543612214736</v>
      </c>
      <c r="P87" s="316">
        <v>66.893570193365832</v>
      </c>
      <c r="Q87" s="316">
        <v>68.466521858006502</v>
      </c>
      <c r="R87" s="316">
        <v>71.054415343415599</v>
      </c>
      <c r="S87" s="316">
        <v>71.197340094390484</v>
      </c>
      <c r="T87" s="316">
        <v>69.535583004256111</v>
      </c>
      <c r="U87" s="316">
        <v>67.048681891994605</v>
      </c>
      <c r="V87" s="316">
        <v>64.422366825978514</v>
      </c>
      <c r="W87" s="318">
        <v>61.096019599602272</v>
      </c>
    </row>
    <row r="88" spans="1:23" ht="15" customHeight="1">
      <c r="A88" s="275"/>
      <c r="B88" s="276"/>
      <c r="C88" s="277" t="s">
        <v>2111</v>
      </c>
      <c r="D88" s="319">
        <v>7.4453986885358763</v>
      </c>
      <c r="E88" s="319">
        <v>6.7004805125467168</v>
      </c>
      <c r="F88" s="319">
        <v>4.185976977126626</v>
      </c>
      <c r="G88" s="319">
        <v>4.1841004184100417</v>
      </c>
      <c r="H88" s="320"/>
      <c r="I88" s="320"/>
      <c r="J88" s="319">
        <v>3.817522939055304</v>
      </c>
      <c r="K88" s="319">
        <v>4.5629210679530896</v>
      </c>
      <c r="L88" s="319">
        <v>5.076259436142351</v>
      </c>
      <c r="M88" s="319">
        <v>5.1640717661012481</v>
      </c>
      <c r="N88" s="319">
        <v>5.3069069185373809</v>
      </c>
      <c r="O88" s="319">
        <v>6.0588252828629949</v>
      </c>
      <c r="P88" s="319">
        <v>7.301524917465807</v>
      </c>
      <c r="Q88" s="319">
        <v>8.4952304280462982</v>
      </c>
      <c r="R88" s="319">
        <v>10.056708114334818</v>
      </c>
      <c r="S88" s="319">
        <v>12.174076354037332</v>
      </c>
      <c r="T88" s="319">
        <v>14.699427627469785</v>
      </c>
      <c r="U88" s="319">
        <v>17.920049752962719</v>
      </c>
      <c r="V88" s="319">
        <v>21.550991402733846</v>
      </c>
      <c r="W88" s="321">
        <v>25.333921048045678</v>
      </c>
    </row>
    <row r="89" spans="1:23" ht="15" customHeight="1">
      <c r="A89" s="182" t="s">
        <v>1836</v>
      </c>
      <c r="B89" s="183" t="s">
        <v>1837</v>
      </c>
      <c r="C89" s="272" t="s">
        <v>2108</v>
      </c>
      <c r="D89" s="316">
        <v>99.999999999999986</v>
      </c>
      <c r="E89" s="316">
        <v>100</v>
      </c>
      <c r="F89" s="316">
        <v>100</v>
      </c>
      <c r="G89" s="316">
        <v>99.999999999999986</v>
      </c>
      <c r="H89" s="317"/>
      <c r="I89" s="317"/>
      <c r="J89" s="316">
        <v>100</v>
      </c>
      <c r="K89" s="316">
        <v>100</v>
      </c>
      <c r="L89" s="316">
        <v>99.999999999999986</v>
      </c>
      <c r="M89" s="316">
        <v>100</v>
      </c>
      <c r="N89" s="316">
        <v>100.00000000000001</v>
      </c>
      <c r="O89" s="316">
        <v>100</v>
      </c>
      <c r="P89" s="316">
        <v>100</v>
      </c>
      <c r="Q89" s="316">
        <v>99.999999999999986</v>
      </c>
      <c r="R89" s="316">
        <v>100.00000000000001</v>
      </c>
      <c r="S89" s="316">
        <v>100</v>
      </c>
      <c r="T89" s="316">
        <v>100</v>
      </c>
      <c r="U89" s="316">
        <v>100</v>
      </c>
      <c r="V89" s="316">
        <v>100.00000000000001</v>
      </c>
      <c r="W89" s="318">
        <v>100</v>
      </c>
    </row>
    <row r="90" spans="1:23" ht="15" customHeight="1">
      <c r="A90" s="182"/>
      <c r="B90" s="183"/>
      <c r="C90" s="272" t="s">
        <v>2109</v>
      </c>
      <c r="D90" s="316">
        <v>37.665094721830592</v>
      </c>
      <c r="E90" s="316">
        <v>36.612198673353824</v>
      </c>
      <c r="F90" s="316">
        <v>36.565902198370438</v>
      </c>
      <c r="G90" s="316">
        <v>36.717799205595604</v>
      </c>
      <c r="H90" s="317"/>
      <c r="I90" s="317"/>
      <c r="J90" s="316">
        <v>32.661522633744852</v>
      </c>
      <c r="K90" s="316">
        <v>30.901072967810965</v>
      </c>
      <c r="L90" s="316">
        <v>27.891730622018962</v>
      </c>
      <c r="M90" s="316">
        <v>24.038537264064264</v>
      </c>
      <c r="N90" s="316">
        <v>24.028102377016474</v>
      </c>
      <c r="O90" s="316">
        <v>27.321542583669395</v>
      </c>
      <c r="P90" s="316">
        <v>27.459120682342963</v>
      </c>
      <c r="Q90" s="316">
        <v>25.042342869460782</v>
      </c>
      <c r="R90" s="316">
        <v>20.541009146647905</v>
      </c>
      <c r="S90" s="316">
        <v>17.476146009860546</v>
      </c>
      <c r="T90" s="316">
        <v>16.330337332180061</v>
      </c>
      <c r="U90" s="316">
        <v>15.354159497509862</v>
      </c>
      <c r="V90" s="316">
        <v>14.734010422724392</v>
      </c>
      <c r="W90" s="318">
        <v>13.769210868693079</v>
      </c>
    </row>
    <row r="91" spans="1:23" ht="15" customHeight="1">
      <c r="A91" s="182"/>
      <c r="B91" s="183"/>
      <c r="C91" s="272" t="s">
        <v>2110</v>
      </c>
      <c r="D91" s="316">
        <v>53.888537767190101</v>
      </c>
      <c r="E91" s="316">
        <v>55.907399508758516</v>
      </c>
      <c r="F91" s="316">
        <v>58.615292161055443</v>
      </c>
      <c r="G91" s="316">
        <v>58.569269656159307</v>
      </c>
      <c r="H91" s="317"/>
      <c r="I91" s="317"/>
      <c r="J91" s="316">
        <v>62.334362139917701</v>
      </c>
      <c r="K91" s="316">
        <v>63.462096137115886</v>
      </c>
      <c r="L91" s="316">
        <v>65.770310322491994</v>
      </c>
      <c r="M91" s="316">
        <v>69.05380691115603</v>
      </c>
      <c r="N91" s="316">
        <v>69.070996978851966</v>
      </c>
      <c r="O91" s="316">
        <v>66.007279632853297</v>
      </c>
      <c r="P91" s="316">
        <v>65.315960605061036</v>
      </c>
      <c r="Q91" s="316">
        <v>67.009955523489836</v>
      </c>
      <c r="R91" s="316">
        <v>70.171625288973772</v>
      </c>
      <c r="S91" s="316">
        <v>71.111982138808514</v>
      </c>
      <c r="T91" s="316">
        <v>70.031213568500618</v>
      </c>
      <c r="U91" s="316">
        <v>67.793815680505816</v>
      </c>
      <c r="V91" s="316">
        <v>64.60138144244803</v>
      </c>
      <c r="W91" s="318">
        <v>61.175954497564774</v>
      </c>
    </row>
    <row r="92" spans="1:23" ht="15" customHeight="1">
      <c r="A92" s="275"/>
      <c r="B92" s="276"/>
      <c r="C92" s="277" t="s">
        <v>2111</v>
      </c>
      <c r="D92" s="319">
        <v>8.4463675109793055</v>
      </c>
      <c r="E92" s="319">
        <v>7.4804018178876621</v>
      </c>
      <c r="F92" s="319">
        <v>4.8188056405741193</v>
      </c>
      <c r="G92" s="319">
        <v>4.7129311382450885</v>
      </c>
      <c r="H92" s="320"/>
      <c r="I92" s="320"/>
      <c r="J92" s="319">
        <v>5.0041152263374489</v>
      </c>
      <c r="K92" s="319">
        <v>5.6368308950731478</v>
      </c>
      <c r="L92" s="319">
        <v>6.3379590554890379</v>
      </c>
      <c r="M92" s="319">
        <v>6.907655824779706</v>
      </c>
      <c r="N92" s="319">
        <v>6.9009006441315623</v>
      </c>
      <c r="O92" s="319">
        <v>6.6711777834773072</v>
      </c>
      <c r="P92" s="319">
        <v>7.2249187125960139</v>
      </c>
      <c r="Q92" s="319">
        <v>7.9477016070493729</v>
      </c>
      <c r="R92" s="319">
        <v>9.2873655643783284</v>
      </c>
      <c r="S92" s="319">
        <v>11.411871851330943</v>
      </c>
      <c r="T92" s="319">
        <v>13.638449099319319</v>
      </c>
      <c r="U92" s="319">
        <v>16.852024821984323</v>
      </c>
      <c r="V92" s="319">
        <v>20.664608134827585</v>
      </c>
      <c r="W92" s="321">
        <v>25.054834633742139</v>
      </c>
    </row>
    <row r="93" spans="1:23" ht="15" customHeight="1">
      <c r="A93" s="182" t="s">
        <v>1838</v>
      </c>
      <c r="B93" s="183" t="s">
        <v>1839</v>
      </c>
      <c r="C93" s="272" t="s">
        <v>2108</v>
      </c>
      <c r="D93" s="316">
        <v>100.00000000000001</v>
      </c>
      <c r="E93" s="316">
        <v>100</v>
      </c>
      <c r="F93" s="316">
        <v>100</v>
      </c>
      <c r="G93" s="316">
        <v>100</v>
      </c>
      <c r="H93" s="317"/>
      <c r="I93" s="317"/>
      <c r="J93" s="316">
        <v>99.999999999999986</v>
      </c>
      <c r="K93" s="316">
        <v>100.00000000000001</v>
      </c>
      <c r="L93" s="316">
        <v>100</v>
      </c>
      <c r="M93" s="316">
        <v>100</v>
      </c>
      <c r="N93" s="316">
        <v>100</v>
      </c>
      <c r="O93" s="316">
        <v>100.00000000000001</v>
      </c>
      <c r="P93" s="316">
        <v>100</v>
      </c>
      <c r="Q93" s="316">
        <v>100</v>
      </c>
      <c r="R93" s="316">
        <v>100</v>
      </c>
      <c r="S93" s="316">
        <v>100</v>
      </c>
      <c r="T93" s="316">
        <v>100</v>
      </c>
      <c r="U93" s="316">
        <v>100</v>
      </c>
      <c r="V93" s="316">
        <v>100</v>
      </c>
      <c r="W93" s="318">
        <v>100</v>
      </c>
    </row>
    <row r="94" spans="1:23" ht="15" customHeight="1">
      <c r="A94" s="182"/>
      <c r="B94" s="183"/>
      <c r="C94" s="272" t="s">
        <v>2109</v>
      </c>
      <c r="D94" s="316">
        <v>37.133269096587703</v>
      </c>
      <c r="E94" s="316">
        <v>36.459024683164252</v>
      </c>
      <c r="F94" s="316">
        <v>35.747868605817452</v>
      </c>
      <c r="G94" s="316">
        <v>34.684883208461876</v>
      </c>
      <c r="H94" s="317"/>
      <c r="I94" s="317"/>
      <c r="J94" s="316">
        <v>34.284393899817154</v>
      </c>
      <c r="K94" s="316">
        <v>33.263577868611996</v>
      </c>
      <c r="L94" s="316">
        <v>29.06002053579763</v>
      </c>
      <c r="M94" s="316">
        <v>25.383606557377046</v>
      </c>
      <c r="N94" s="316">
        <v>24.712626995645863</v>
      </c>
      <c r="O94" s="316">
        <v>26.468680263635889</v>
      </c>
      <c r="P94" s="316">
        <v>27.169118077251614</v>
      </c>
      <c r="Q94" s="316">
        <v>25.334120786578296</v>
      </c>
      <c r="R94" s="316">
        <v>21.010963547812654</v>
      </c>
      <c r="S94" s="316">
        <v>17.847228624402035</v>
      </c>
      <c r="T94" s="316">
        <v>16.154150856856941</v>
      </c>
      <c r="U94" s="316">
        <v>15.073459465172814</v>
      </c>
      <c r="V94" s="316">
        <v>14.340700935077674</v>
      </c>
      <c r="W94" s="318">
        <v>13.363502235141263</v>
      </c>
    </row>
    <row r="95" spans="1:23" ht="15" customHeight="1">
      <c r="A95" s="182"/>
      <c r="B95" s="183"/>
      <c r="C95" s="272" t="s">
        <v>2110</v>
      </c>
      <c r="D95" s="316">
        <v>55.032062996311929</v>
      </c>
      <c r="E95" s="316">
        <v>56.21503745140798</v>
      </c>
      <c r="F95" s="316">
        <v>59.302908726178536</v>
      </c>
      <c r="G95" s="316">
        <v>60.814235345967383</v>
      </c>
      <c r="H95" s="317"/>
      <c r="I95" s="317"/>
      <c r="J95" s="316">
        <v>61.160561795495184</v>
      </c>
      <c r="K95" s="316">
        <v>61.428487610256013</v>
      </c>
      <c r="L95" s="316">
        <v>65.128348735181547</v>
      </c>
      <c r="M95" s="316">
        <v>68.642622950819671</v>
      </c>
      <c r="N95" s="316">
        <v>68.98838896952104</v>
      </c>
      <c r="O95" s="316">
        <v>66.761378379781007</v>
      </c>
      <c r="P95" s="316">
        <v>65.214542305847118</v>
      </c>
      <c r="Q95" s="316">
        <v>66.283876894809367</v>
      </c>
      <c r="R95" s="316">
        <v>69.385740951318425</v>
      </c>
      <c r="S95" s="316">
        <v>70.361492681028039</v>
      </c>
      <c r="T95" s="316">
        <v>69.517991910936914</v>
      </c>
      <c r="U95" s="316">
        <v>67.315294366346052</v>
      </c>
      <c r="V95" s="316">
        <v>64.27192954397637</v>
      </c>
      <c r="W95" s="318">
        <v>60.247517121402304</v>
      </c>
    </row>
    <row r="96" spans="1:23" ht="15" customHeight="1">
      <c r="A96" s="275"/>
      <c r="B96" s="276"/>
      <c r="C96" s="277" t="s">
        <v>2111</v>
      </c>
      <c r="D96" s="319">
        <v>7.8346679071003757</v>
      </c>
      <c r="E96" s="319">
        <v>7.3259378654277674</v>
      </c>
      <c r="F96" s="319">
        <v>4.9492226680040119</v>
      </c>
      <c r="G96" s="319">
        <v>4.5008814455707364</v>
      </c>
      <c r="H96" s="320"/>
      <c r="I96" s="320"/>
      <c r="J96" s="319">
        <v>4.555044304687657</v>
      </c>
      <c r="K96" s="319">
        <v>5.3079345211319939</v>
      </c>
      <c r="L96" s="319">
        <v>5.8116307290208153</v>
      </c>
      <c r="M96" s="319">
        <v>5.9737704918032781</v>
      </c>
      <c r="N96" s="319">
        <v>6.298984034833091</v>
      </c>
      <c r="O96" s="319">
        <v>6.7699413565831135</v>
      </c>
      <c r="P96" s="319">
        <v>7.6163396169012767</v>
      </c>
      <c r="Q96" s="319">
        <v>8.3820023186123311</v>
      </c>
      <c r="R96" s="319">
        <v>9.6032955008689296</v>
      </c>
      <c r="S96" s="319">
        <v>11.791278694569927</v>
      </c>
      <c r="T96" s="319">
        <v>14.327857232206146</v>
      </c>
      <c r="U96" s="319">
        <v>17.611246168481134</v>
      </c>
      <c r="V96" s="319">
        <v>21.387369520945953</v>
      </c>
      <c r="W96" s="321">
        <v>26.388980643456435</v>
      </c>
    </row>
    <row r="97" spans="1:23" ht="15" customHeight="1">
      <c r="A97" s="182" t="s">
        <v>1840</v>
      </c>
      <c r="B97" s="183" t="s">
        <v>1841</v>
      </c>
      <c r="C97" s="272" t="s">
        <v>2108</v>
      </c>
      <c r="D97" s="316">
        <v>99.999999999999986</v>
      </c>
      <c r="E97" s="316">
        <v>100.00000000000001</v>
      </c>
      <c r="F97" s="316">
        <v>100</v>
      </c>
      <c r="G97" s="316">
        <v>99.999999999999986</v>
      </c>
      <c r="H97" s="317"/>
      <c r="I97" s="317"/>
      <c r="J97" s="316">
        <v>99.999999999999986</v>
      </c>
      <c r="K97" s="316">
        <v>100</v>
      </c>
      <c r="L97" s="316">
        <v>100</v>
      </c>
      <c r="M97" s="316">
        <v>100</v>
      </c>
      <c r="N97" s="316">
        <v>100</v>
      </c>
      <c r="O97" s="316">
        <v>100</v>
      </c>
      <c r="P97" s="316">
        <v>100</v>
      </c>
      <c r="Q97" s="316">
        <v>100</v>
      </c>
      <c r="R97" s="316">
        <v>100</v>
      </c>
      <c r="S97" s="316">
        <v>100.00000000000001</v>
      </c>
      <c r="T97" s="316">
        <v>100</v>
      </c>
      <c r="U97" s="316">
        <v>100</v>
      </c>
      <c r="V97" s="316">
        <v>99.999999999999986</v>
      </c>
      <c r="W97" s="318">
        <v>100</v>
      </c>
    </row>
    <row r="98" spans="1:23" ht="15" customHeight="1">
      <c r="A98" s="182"/>
      <c r="B98" s="183"/>
      <c r="C98" s="272" t="s">
        <v>2109</v>
      </c>
      <c r="D98" s="316">
        <v>40.553532410779312</v>
      </c>
      <c r="E98" s="316">
        <v>39.406168924762177</v>
      </c>
      <c r="F98" s="316">
        <v>38.569843251491193</v>
      </c>
      <c r="G98" s="316">
        <v>37.930565935185811</v>
      </c>
      <c r="H98" s="317"/>
      <c r="I98" s="317"/>
      <c r="J98" s="316">
        <v>34.099133676938258</v>
      </c>
      <c r="K98" s="316">
        <v>33.580127689253715</v>
      </c>
      <c r="L98" s="316">
        <v>31.395411605937923</v>
      </c>
      <c r="M98" s="316">
        <v>26.593015341117336</v>
      </c>
      <c r="N98" s="316">
        <v>24.219489120151373</v>
      </c>
      <c r="O98" s="316">
        <v>25.006404235334301</v>
      </c>
      <c r="P98" s="316">
        <v>26.95135644174001</v>
      </c>
      <c r="Q98" s="316">
        <v>25.389634538016836</v>
      </c>
      <c r="R98" s="316">
        <v>20.511061007090809</v>
      </c>
      <c r="S98" s="316">
        <v>16.942346304618034</v>
      </c>
      <c r="T98" s="316">
        <v>15.162015358681401</v>
      </c>
      <c r="U98" s="316">
        <v>14.30360329336631</v>
      </c>
      <c r="V98" s="316">
        <v>13.538610349830726</v>
      </c>
      <c r="W98" s="318">
        <v>13.260203258590094</v>
      </c>
    </row>
    <row r="99" spans="1:23" ht="15" customHeight="1">
      <c r="A99" s="182"/>
      <c r="B99" s="183"/>
      <c r="C99" s="272" t="s">
        <v>2110</v>
      </c>
      <c r="D99" s="316">
        <v>50.779315367807719</v>
      </c>
      <c r="E99" s="316">
        <v>52.089939463822432</v>
      </c>
      <c r="F99" s="316">
        <v>55.964766264391727</v>
      </c>
      <c r="G99" s="316">
        <v>56.858482233847404</v>
      </c>
      <c r="H99" s="317"/>
      <c r="I99" s="317"/>
      <c r="J99" s="316">
        <v>60.203969733523408</v>
      </c>
      <c r="K99" s="316">
        <v>59.810075647835184</v>
      </c>
      <c r="L99" s="316">
        <v>61.425101214574894</v>
      </c>
      <c r="M99" s="316">
        <v>65.804492381800088</v>
      </c>
      <c r="N99" s="316">
        <v>67.568590350047302</v>
      </c>
      <c r="O99" s="316">
        <v>66.172828964221679</v>
      </c>
      <c r="P99" s="316">
        <v>63.921185120793943</v>
      </c>
      <c r="Q99" s="316">
        <v>64.944724297643603</v>
      </c>
      <c r="R99" s="316">
        <v>68.679541221448886</v>
      </c>
      <c r="S99" s="316">
        <v>70.067246709373109</v>
      </c>
      <c r="T99" s="316">
        <v>69.747767996503711</v>
      </c>
      <c r="U99" s="316">
        <v>67.658015840716274</v>
      </c>
      <c r="V99" s="316">
        <v>63.253264549411568</v>
      </c>
      <c r="W99" s="318">
        <v>57.786739796741415</v>
      </c>
    </row>
    <row r="100" spans="1:23" ht="15" customHeight="1">
      <c r="A100" s="275"/>
      <c r="B100" s="276"/>
      <c r="C100" s="277" t="s">
        <v>2111</v>
      </c>
      <c r="D100" s="319">
        <v>8.6671522214129642</v>
      </c>
      <c r="E100" s="319">
        <v>8.5038916114153924</v>
      </c>
      <c r="F100" s="319">
        <v>5.4653904841170764</v>
      </c>
      <c r="G100" s="319">
        <v>5.2109518309667777</v>
      </c>
      <c r="H100" s="320"/>
      <c r="I100" s="320"/>
      <c r="J100" s="319">
        <v>5.6968965895383263</v>
      </c>
      <c r="K100" s="319">
        <v>6.6097966629111005</v>
      </c>
      <c r="L100" s="319">
        <v>7.1794871794871788</v>
      </c>
      <c r="M100" s="319">
        <v>7.60249227708257</v>
      </c>
      <c r="N100" s="319">
        <v>8.2119205298013238</v>
      </c>
      <c r="O100" s="319">
        <v>8.8207668004440265</v>
      </c>
      <c r="P100" s="319">
        <v>9.1274584374660428</v>
      </c>
      <c r="Q100" s="319">
        <v>9.665641164339565</v>
      </c>
      <c r="R100" s="319">
        <v>10.809397771460315</v>
      </c>
      <c r="S100" s="319">
        <v>12.990406986008859</v>
      </c>
      <c r="T100" s="319">
        <v>15.090216644814886</v>
      </c>
      <c r="U100" s="319">
        <v>18.038380865917418</v>
      </c>
      <c r="V100" s="319">
        <v>23.208125100757698</v>
      </c>
      <c r="W100" s="321">
        <v>28.953056944668493</v>
      </c>
    </row>
    <row r="101" spans="1:23" ht="15" customHeight="1">
      <c r="A101" s="182" t="s">
        <v>1842</v>
      </c>
      <c r="B101" s="183" t="s">
        <v>1843</v>
      </c>
      <c r="C101" s="272" t="s">
        <v>2108</v>
      </c>
      <c r="D101" s="316">
        <v>100</v>
      </c>
      <c r="E101" s="316">
        <v>100.00000000000001</v>
      </c>
      <c r="F101" s="316">
        <v>100</v>
      </c>
      <c r="G101" s="316">
        <v>100</v>
      </c>
      <c r="H101" s="317"/>
      <c r="I101" s="317"/>
      <c r="J101" s="316">
        <v>100</v>
      </c>
      <c r="K101" s="316">
        <v>100</v>
      </c>
      <c r="L101" s="316">
        <v>100.00000000000001</v>
      </c>
      <c r="M101" s="316">
        <v>100.00000000000001</v>
      </c>
      <c r="N101" s="316">
        <v>99.999999999999986</v>
      </c>
      <c r="O101" s="316">
        <v>100</v>
      </c>
      <c r="P101" s="316">
        <v>100</v>
      </c>
      <c r="Q101" s="316">
        <v>100.00000000000001</v>
      </c>
      <c r="R101" s="316">
        <v>100</v>
      </c>
      <c r="S101" s="316">
        <v>99.999999999999986</v>
      </c>
      <c r="T101" s="316">
        <v>100.00000000000001</v>
      </c>
      <c r="U101" s="316">
        <v>100</v>
      </c>
      <c r="V101" s="316">
        <v>100</v>
      </c>
      <c r="W101" s="318">
        <v>100</v>
      </c>
    </row>
    <row r="102" spans="1:23" ht="15" customHeight="1">
      <c r="A102" s="182"/>
      <c r="B102" s="183"/>
      <c r="C102" s="272" t="s">
        <v>2109</v>
      </c>
      <c r="D102" s="316">
        <v>40.462193391445368</v>
      </c>
      <c r="E102" s="316">
        <v>38.718291054739652</v>
      </c>
      <c r="F102" s="316">
        <v>37.690471819350101</v>
      </c>
      <c r="G102" s="316">
        <v>37.837837837837839</v>
      </c>
      <c r="H102" s="317"/>
      <c r="I102" s="317"/>
      <c r="J102" s="316">
        <v>33.695780640586221</v>
      </c>
      <c r="K102" s="316">
        <v>33.303208314505198</v>
      </c>
      <c r="L102" s="316">
        <v>29.972929074174338</v>
      </c>
      <c r="M102" s="316">
        <v>25.570076611086073</v>
      </c>
      <c r="N102" s="316">
        <v>24.595913388228119</v>
      </c>
      <c r="O102" s="316">
        <v>28.161264505802318</v>
      </c>
      <c r="P102" s="316">
        <v>29.107910413995931</v>
      </c>
      <c r="Q102" s="316">
        <v>26.61894680243304</v>
      </c>
      <c r="R102" s="316">
        <v>20.944125190740557</v>
      </c>
      <c r="S102" s="316">
        <v>17.663698895274393</v>
      </c>
      <c r="T102" s="316">
        <v>16.043018398364588</v>
      </c>
      <c r="U102" s="316">
        <v>15.094058372834867</v>
      </c>
      <c r="V102" s="316">
        <v>14.369306870965795</v>
      </c>
      <c r="W102" s="318">
        <v>14.64102335796753</v>
      </c>
    </row>
    <row r="103" spans="1:23" ht="15" customHeight="1">
      <c r="A103" s="182"/>
      <c r="B103" s="183"/>
      <c r="C103" s="272" t="s">
        <v>2110</v>
      </c>
      <c r="D103" s="316">
        <v>50.61828501925806</v>
      </c>
      <c r="E103" s="316">
        <v>53.118443639137901</v>
      </c>
      <c r="F103" s="316">
        <v>57.095648981090505</v>
      </c>
      <c r="G103" s="316">
        <v>57.051282051282051</v>
      </c>
      <c r="H103" s="317"/>
      <c r="I103" s="317"/>
      <c r="J103" s="316">
        <v>61.210258834653118</v>
      </c>
      <c r="K103" s="316">
        <v>60.946678716674199</v>
      </c>
      <c r="L103" s="316">
        <v>64.179750947482404</v>
      </c>
      <c r="M103" s="316">
        <v>68.607480847228487</v>
      </c>
      <c r="N103" s="316">
        <v>69.350411710887457</v>
      </c>
      <c r="O103" s="316">
        <v>66.231492597038809</v>
      </c>
      <c r="P103" s="316">
        <v>65.036573410753334</v>
      </c>
      <c r="Q103" s="316">
        <v>66.871660449642107</v>
      </c>
      <c r="R103" s="316">
        <v>71.215220285055679</v>
      </c>
      <c r="S103" s="316">
        <v>72.340172110889426</v>
      </c>
      <c r="T103" s="316">
        <v>70.897401712440384</v>
      </c>
      <c r="U103" s="316">
        <v>68.631309065975017</v>
      </c>
      <c r="V103" s="316">
        <v>64.649816010134515</v>
      </c>
      <c r="W103" s="318">
        <v>60.306295076128571</v>
      </c>
    </row>
    <row r="104" spans="1:23" ht="15" customHeight="1">
      <c r="A104" s="275"/>
      <c r="B104" s="276"/>
      <c r="C104" s="277" t="s">
        <v>2111</v>
      </c>
      <c r="D104" s="319">
        <v>8.9195215892965738</v>
      </c>
      <c r="E104" s="319">
        <v>8.1632653061224492</v>
      </c>
      <c r="F104" s="319">
        <v>5.2138791995593898</v>
      </c>
      <c r="G104" s="319">
        <v>5.1108801108801112</v>
      </c>
      <c r="H104" s="320"/>
      <c r="I104" s="320"/>
      <c r="J104" s="319">
        <v>5.0939605247606661</v>
      </c>
      <c r="K104" s="319">
        <v>5.7501129688206056</v>
      </c>
      <c r="L104" s="319">
        <v>5.8473199783432595</v>
      </c>
      <c r="M104" s="319">
        <v>5.8224425416854437</v>
      </c>
      <c r="N104" s="319">
        <v>6.053674900884416</v>
      </c>
      <c r="O104" s="319">
        <v>5.6072428971588639</v>
      </c>
      <c r="P104" s="319">
        <v>5.8555161752507345</v>
      </c>
      <c r="Q104" s="319">
        <v>6.5093927479248581</v>
      </c>
      <c r="R104" s="319">
        <v>7.8406545242037593</v>
      </c>
      <c r="S104" s="319">
        <v>9.9961289938361677</v>
      </c>
      <c r="T104" s="319">
        <v>13.059579889195033</v>
      </c>
      <c r="U104" s="319">
        <v>16.274632561190113</v>
      </c>
      <c r="V104" s="319">
        <v>20.980877118899681</v>
      </c>
      <c r="W104" s="321">
        <v>25.052681565903896</v>
      </c>
    </row>
    <row r="105" spans="1:23" ht="15" customHeight="1">
      <c r="A105" s="199" t="s">
        <v>1844</v>
      </c>
      <c r="B105" s="195"/>
      <c r="W105" s="195"/>
    </row>
    <row r="106" spans="1:23" ht="15" customHeight="1">
      <c r="A106" s="182" t="s">
        <v>1845</v>
      </c>
      <c r="B106" s="183" t="s">
        <v>1846</v>
      </c>
      <c r="C106" s="272" t="s">
        <v>2108</v>
      </c>
      <c r="D106" s="316">
        <v>100.00000000000001</v>
      </c>
      <c r="E106" s="316">
        <v>100</v>
      </c>
      <c r="F106" s="316">
        <v>99.999999999999986</v>
      </c>
      <c r="G106" s="316">
        <v>100</v>
      </c>
      <c r="H106" s="317"/>
      <c r="I106" s="317"/>
      <c r="J106" s="316">
        <v>100</v>
      </c>
      <c r="K106" s="316">
        <v>100</v>
      </c>
      <c r="L106" s="316">
        <v>100</v>
      </c>
      <c r="M106" s="316">
        <v>100</v>
      </c>
      <c r="N106" s="316">
        <v>99.999999999999986</v>
      </c>
      <c r="O106" s="316">
        <v>100</v>
      </c>
      <c r="P106" s="316">
        <v>100</v>
      </c>
      <c r="Q106" s="316">
        <v>100.00000000000001</v>
      </c>
      <c r="R106" s="316">
        <v>100.00000000000001</v>
      </c>
      <c r="S106" s="316">
        <v>100</v>
      </c>
      <c r="T106" s="316">
        <v>100</v>
      </c>
      <c r="U106" s="316">
        <v>100</v>
      </c>
      <c r="V106" s="316">
        <v>100</v>
      </c>
      <c r="W106" s="318">
        <v>100</v>
      </c>
    </row>
    <row r="107" spans="1:23" ht="15" customHeight="1">
      <c r="A107" s="182"/>
      <c r="B107" s="183"/>
      <c r="C107" s="272" t="s">
        <v>2109</v>
      </c>
      <c r="D107" s="316">
        <v>37.394577595654454</v>
      </c>
      <c r="E107" s="316">
        <v>36.852447302608077</v>
      </c>
      <c r="F107" s="316">
        <v>35.644683504833182</v>
      </c>
      <c r="G107" s="316">
        <v>34.801762114537446</v>
      </c>
      <c r="H107" s="317"/>
      <c r="I107" s="317"/>
      <c r="J107" s="316">
        <v>30.718200851584371</v>
      </c>
      <c r="K107" s="316">
        <v>27.416062651003912</v>
      </c>
      <c r="L107" s="316">
        <v>24.292107165888261</v>
      </c>
      <c r="M107" s="316">
        <v>23.75363544481343</v>
      </c>
      <c r="N107" s="316">
        <v>24.242885736663474</v>
      </c>
      <c r="O107" s="316">
        <v>25.266349068860976</v>
      </c>
      <c r="P107" s="316">
        <v>24.047003018542476</v>
      </c>
      <c r="Q107" s="316">
        <v>21.838810808505194</v>
      </c>
      <c r="R107" s="316">
        <v>18.504976200778884</v>
      </c>
      <c r="S107" s="316">
        <v>16.666306998424655</v>
      </c>
      <c r="T107" s="316">
        <v>15.806056362681604</v>
      </c>
      <c r="U107" s="316">
        <v>14.941639553138723</v>
      </c>
      <c r="V107" s="316">
        <v>13.974095202468906</v>
      </c>
      <c r="W107" s="318">
        <v>12.86053863307766</v>
      </c>
    </row>
    <row r="108" spans="1:23" ht="15" customHeight="1">
      <c r="A108" s="182"/>
      <c r="B108" s="183"/>
      <c r="C108" s="272" t="s">
        <v>2110</v>
      </c>
      <c r="D108" s="316">
        <v>52.227569447753375</v>
      </c>
      <c r="E108" s="316">
        <v>53.434262236513042</v>
      </c>
      <c r="F108" s="316">
        <v>58.520424072341747</v>
      </c>
      <c r="G108" s="316">
        <v>60.056495275246327</v>
      </c>
      <c r="H108" s="317"/>
      <c r="I108" s="317"/>
      <c r="J108" s="316">
        <v>64.499282504881322</v>
      </c>
      <c r="K108" s="316">
        <v>67.680996417562284</v>
      </c>
      <c r="L108" s="316">
        <v>70.670079924960433</v>
      </c>
      <c r="M108" s="316">
        <v>70.151193250964297</v>
      </c>
      <c r="N108" s="316">
        <v>68.225132712557652</v>
      </c>
      <c r="O108" s="316">
        <v>65.686444348202684</v>
      </c>
      <c r="P108" s="316">
        <v>65.301854247520481</v>
      </c>
      <c r="Q108" s="316">
        <v>65.960033270063349</v>
      </c>
      <c r="R108" s="316">
        <v>66.867157074859378</v>
      </c>
      <c r="S108" s="316">
        <v>65.862448477524325</v>
      </c>
      <c r="T108" s="316">
        <v>63.611500087519687</v>
      </c>
      <c r="U108" s="316">
        <v>61.124889081022047</v>
      </c>
      <c r="V108" s="316">
        <v>58.592069578228745</v>
      </c>
      <c r="W108" s="318">
        <v>56.134976842208438</v>
      </c>
    </row>
    <row r="109" spans="1:23" ht="15" customHeight="1">
      <c r="A109" s="275"/>
      <c r="B109" s="276"/>
      <c r="C109" s="277" t="s">
        <v>2111</v>
      </c>
      <c r="D109" s="319">
        <v>10.377852956592177</v>
      </c>
      <c r="E109" s="319">
        <v>9.7132904608788859</v>
      </c>
      <c r="F109" s="319">
        <v>5.83489242282507</v>
      </c>
      <c r="G109" s="319">
        <v>5.1417426102162285</v>
      </c>
      <c r="H109" s="320"/>
      <c r="I109" s="320"/>
      <c r="J109" s="319">
        <v>4.7825166435343105</v>
      </c>
      <c r="K109" s="319">
        <v>4.9029409314338075</v>
      </c>
      <c r="L109" s="319">
        <v>5.0378129091513104</v>
      </c>
      <c r="M109" s="319">
        <v>6.0951713042222728</v>
      </c>
      <c r="N109" s="319">
        <v>7.5319815507788697</v>
      </c>
      <c r="O109" s="319">
        <v>9.0472065829363366</v>
      </c>
      <c r="P109" s="319">
        <v>10.651142733937041</v>
      </c>
      <c r="Q109" s="319">
        <v>12.201155921431466</v>
      </c>
      <c r="R109" s="319">
        <v>14.627866724361748</v>
      </c>
      <c r="S109" s="319">
        <v>17.471244524051016</v>
      </c>
      <c r="T109" s="319">
        <v>20.582443549798704</v>
      </c>
      <c r="U109" s="319">
        <v>23.933471365839228</v>
      </c>
      <c r="V109" s="319">
        <v>27.433835219302349</v>
      </c>
      <c r="W109" s="321">
        <v>31.004484524713899</v>
      </c>
    </row>
    <row r="110" spans="1:23" ht="15" customHeight="1">
      <c r="A110" s="292" t="s">
        <v>1847</v>
      </c>
      <c r="B110" s="293" t="s">
        <v>1848</v>
      </c>
      <c r="C110" s="294" t="s">
        <v>2108</v>
      </c>
      <c r="D110" s="322">
        <v>100</v>
      </c>
      <c r="E110" s="322">
        <v>100</v>
      </c>
      <c r="F110" s="322">
        <v>100</v>
      </c>
      <c r="G110" s="322">
        <v>100.00000000000001</v>
      </c>
      <c r="H110" s="322"/>
      <c r="I110" s="322"/>
      <c r="J110" s="322">
        <v>100</v>
      </c>
      <c r="K110" s="322">
        <v>100</v>
      </c>
      <c r="L110" s="322">
        <v>100</v>
      </c>
      <c r="M110" s="322">
        <v>100</v>
      </c>
      <c r="N110" s="322">
        <v>100</v>
      </c>
      <c r="O110" s="322">
        <v>100</v>
      </c>
      <c r="P110" s="322">
        <v>100</v>
      </c>
      <c r="Q110" s="322">
        <v>100</v>
      </c>
      <c r="R110" s="322">
        <v>100</v>
      </c>
      <c r="S110" s="322">
        <v>99.999999999999986</v>
      </c>
      <c r="T110" s="322">
        <v>100</v>
      </c>
      <c r="U110" s="322">
        <v>100</v>
      </c>
      <c r="V110" s="322">
        <v>100</v>
      </c>
      <c r="W110" s="323">
        <v>100</v>
      </c>
    </row>
    <row r="111" spans="1:23" ht="15" customHeight="1">
      <c r="A111" s="292"/>
      <c r="B111" s="293"/>
      <c r="C111" s="294" t="s">
        <v>2109</v>
      </c>
      <c r="D111" s="322">
        <v>36.901608631048518</v>
      </c>
      <c r="E111" s="322">
        <v>36.124501577099331</v>
      </c>
      <c r="F111" s="322">
        <v>34.757546645092788</v>
      </c>
      <c r="G111" s="322">
        <v>34.014443500424804</v>
      </c>
      <c r="H111" s="322"/>
      <c r="I111" s="322"/>
      <c r="J111" s="322">
        <v>29.943997199859997</v>
      </c>
      <c r="K111" s="322">
        <v>26.649635968833824</v>
      </c>
      <c r="L111" s="322">
        <v>23.668260807803399</v>
      </c>
      <c r="M111" s="322">
        <v>23.462908085763377</v>
      </c>
      <c r="N111" s="322">
        <v>24.366004112405758</v>
      </c>
      <c r="O111" s="322">
        <v>25.43693906471422</v>
      </c>
      <c r="P111" s="322">
        <v>24.141712137430488</v>
      </c>
      <c r="Q111" s="322">
        <v>21.88031983492391</v>
      </c>
      <c r="R111" s="322">
        <v>18.488098352079518</v>
      </c>
      <c r="S111" s="322">
        <v>16.501555270930808</v>
      </c>
      <c r="T111" s="322">
        <v>15.728134767176988</v>
      </c>
      <c r="U111" s="322">
        <v>14.956157282302984</v>
      </c>
      <c r="V111" s="322">
        <v>14.243750882643694</v>
      </c>
      <c r="W111" s="323">
        <v>13.122198631752772</v>
      </c>
    </row>
    <row r="112" spans="1:23" ht="15" customHeight="1">
      <c r="A112" s="292"/>
      <c r="B112" s="293"/>
      <c r="C112" s="294" t="s">
        <v>2110</v>
      </c>
      <c r="D112" s="322">
        <v>52.962077653595195</v>
      </c>
      <c r="E112" s="322">
        <v>54.549782776885081</v>
      </c>
      <c r="F112" s="322">
        <v>59.574252920058655</v>
      </c>
      <c r="G112" s="322">
        <v>61.049277824978766</v>
      </c>
      <c r="H112" s="322"/>
      <c r="I112" s="322"/>
      <c r="J112" s="322">
        <v>65.534943413837354</v>
      </c>
      <c r="K112" s="322">
        <v>68.757184825648238</v>
      </c>
      <c r="L112" s="322">
        <v>71.594298972489227</v>
      </c>
      <c r="M112" s="322">
        <v>70.747316781632094</v>
      </c>
      <c r="N112" s="322">
        <v>68.321294880582059</v>
      </c>
      <c r="O112" s="322">
        <v>65.756048916181172</v>
      </c>
      <c r="P112" s="322">
        <v>65.493564472756702</v>
      </c>
      <c r="Q112" s="322">
        <v>66.247098271859684</v>
      </c>
      <c r="R112" s="322">
        <v>67.224692649751503</v>
      </c>
      <c r="S112" s="322">
        <v>66.46888151188017</v>
      </c>
      <c r="T112" s="322">
        <v>63.945542194204585</v>
      </c>
      <c r="U112" s="322">
        <v>61.247449401643415</v>
      </c>
      <c r="V112" s="322">
        <v>58.50868521395283</v>
      </c>
      <c r="W112" s="323">
        <v>56.345836282142017</v>
      </c>
    </row>
    <row r="113" spans="1:25" ht="15" customHeight="1">
      <c r="A113" s="296"/>
      <c r="B113" s="297"/>
      <c r="C113" s="298" t="s">
        <v>2111</v>
      </c>
      <c r="D113" s="324">
        <v>10.136313715356289</v>
      </c>
      <c r="E113" s="324">
        <v>9.3257156460155919</v>
      </c>
      <c r="F113" s="324">
        <v>5.6682004348485613</v>
      </c>
      <c r="G113" s="324">
        <v>4.9362786745964318</v>
      </c>
      <c r="H113" s="324"/>
      <c r="I113" s="324"/>
      <c r="J113" s="324">
        <v>4.5210593863026487</v>
      </c>
      <c r="K113" s="324">
        <v>4.5931792055179468</v>
      </c>
      <c r="L113" s="324">
        <v>4.7374402197073726</v>
      </c>
      <c r="M113" s="324">
        <v>5.789775132604527</v>
      </c>
      <c r="N113" s="324">
        <v>7.312701007012179</v>
      </c>
      <c r="O113" s="324">
        <v>8.8070120191046026</v>
      </c>
      <c r="P113" s="324">
        <v>10.364723389812807</v>
      </c>
      <c r="Q113" s="324">
        <v>11.872581893216406</v>
      </c>
      <c r="R113" s="324">
        <v>14.287208998168976</v>
      </c>
      <c r="S113" s="324">
        <v>17.029563217189011</v>
      </c>
      <c r="T113" s="324">
        <v>20.326323038618423</v>
      </c>
      <c r="U113" s="324">
        <v>23.796393316053603</v>
      </c>
      <c r="V113" s="324">
        <v>27.247563903403478</v>
      </c>
      <c r="W113" s="325">
        <v>30.531965086105213</v>
      </c>
    </row>
    <row r="114" spans="1:25" ht="15" customHeight="1">
      <c r="A114" s="292" t="s">
        <v>1849</v>
      </c>
      <c r="B114" s="293" t="s">
        <v>1850</v>
      </c>
      <c r="C114" s="294" t="s">
        <v>2108</v>
      </c>
      <c r="D114" s="322">
        <v>100</v>
      </c>
      <c r="E114" s="322">
        <v>99.999999999999986</v>
      </c>
      <c r="F114" s="322">
        <v>99.999999999999986</v>
      </c>
      <c r="G114" s="322">
        <v>100</v>
      </c>
      <c r="H114" s="322"/>
      <c r="I114" s="322"/>
      <c r="J114" s="322">
        <v>100</v>
      </c>
      <c r="K114" s="322">
        <v>100</v>
      </c>
      <c r="L114" s="322">
        <v>100</v>
      </c>
      <c r="M114" s="322">
        <v>100</v>
      </c>
      <c r="N114" s="322">
        <v>100.00000000000001</v>
      </c>
      <c r="O114" s="322">
        <v>100</v>
      </c>
      <c r="P114" s="322">
        <v>100</v>
      </c>
      <c r="Q114" s="322">
        <v>100</v>
      </c>
      <c r="R114" s="322">
        <v>100</v>
      </c>
      <c r="S114" s="322">
        <v>99.999999999999986</v>
      </c>
      <c r="T114" s="322">
        <v>100</v>
      </c>
      <c r="U114" s="322">
        <v>100</v>
      </c>
      <c r="V114" s="322">
        <v>100</v>
      </c>
      <c r="W114" s="323">
        <v>100</v>
      </c>
    </row>
    <row r="115" spans="1:25" ht="15" customHeight="1">
      <c r="A115" s="292"/>
      <c r="B115" s="293"/>
      <c r="C115" s="294" t="s">
        <v>2109</v>
      </c>
      <c r="D115" s="322">
        <v>38.77995642701525</v>
      </c>
      <c r="E115" s="322">
        <v>39.040973340490247</v>
      </c>
      <c r="F115" s="322">
        <v>38.629018540568119</v>
      </c>
      <c r="G115" s="322">
        <v>37.792480232370501</v>
      </c>
      <c r="H115" s="322"/>
      <c r="I115" s="322"/>
      <c r="J115" s="322">
        <v>33.945288753799389</v>
      </c>
      <c r="K115" s="322">
        <v>30.799594000225554</v>
      </c>
      <c r="L115" s="322">
        <v>27.241186345831004</v>
      </c>
      <c r="M115" s="322">
        <v>25.156174915905815</v>
      </c>
      <c r="N115" s="322">
        <v>23.661270236612701</v>
      </c>
      <c r="O115" s="322">
        <v>24.461233589298985</v>
      </c>
      <c r="P115" s="322">
        <v>23.597870496471462</v>
      </c>
      <c r="Q115" s="322">
        <v>21.640596132528636</v>
      </c>
      <c r="R115" s="322">
        <v>18.585732165206508</v>
      </c>
      <c r="S115" s="322">
        <v>17.44617668893838</v>
      </c>
      <c r="T115" s="322">
        <v>16.176100628930818</v>
      </c>
      <c r="U115" s="322">
        <v>14.87312947299935</v>
      </c>
      <c r="V115" s="322">
        <v>12.678159359305008</v>
      </c>
      <c r="W115" s="323">
        <v>11.573604060913706</v>
      </c>
    </row>
    <row r="116" spans="1:25" ht="15" customHeight="1">
      <c r="A116" s="292"/>
      <c r="B116" s="293"/>
      <c r="C116" s="294" t="s">
        <v>2110</v>
      </c>
      <c r="D116" s="322">
        <v>50.16339869281046</v>
      </c>
      <c r="E116" s="322">
        <v>50.080515297906601</v>
      </c>
      <c r="F116" s="322">
        <v>54.975335941486648</v>
      </c>
      <c r="G116" s="322">
        <v>56.285299338389535</v>
      </c>
      <c r="H116" s="322"/>
      <c r="I116" s="322"/>
      <c r="J116" s="322">
        <v>60.182370820668694</v>
      </c>
      <c r="K116" s="322">
        <v>62.929965038908307</v>
      </c>
      <c r="L116" s="322">
        <v>66.301063234471187</v>
      </c>
      <c r="M116" s="322">
        <v>67.275348390197024</v>
      </c>
      <c r="N116" s="322">
        <v>67.770859277708595</v>
      </c>
      <c r="O116" s="322">
        <v>65.357939063661135</v>
      </c>
      <c r="P116" s="322">
        <v>64.392720069332682</v>
      </c>
      <c r="Q116" s="322">
        <v>64.589235127478744</v>
      </c>
      <c r="R116" s="322">
        <v>65.156445556946181</v>
      </c>
      <c r="S116" s="322">
        <v>62.991833704528574</v>
      </c>
      <c r="T116" s="322">
        <v>62.025157232704395</v>
      </c>
      <c r="U116" s="322">
        <v>60.546519193233571</v>
      </c>
      <c r="V116" s="322">
        <v>58.992805755395686</v>
      </c>
      <c r="W116" s="323">
        <v>55.097897026831035</v>
      </c>
    </row>
    <row r="117" spans="1:25" ht="15" customHeight="1">
      <c r="A117" s="296"/>
      <c r="B117" s="297"/>
      <c r="C117" s="298" t="s">
        <v>2111</v>
      </c>
      <c r="D117" s="324">
        <v>11.056644880174291</v>
      </c>
      <c r="E117" s="324">
        <v>10.878511361603149</v>
      </c>
      <c r="F117" s="324">
        <v>6.3956455179452281</v>
      </c>
      <c r="G117" s="324">
        <v>5.922220429239955</v>
      </c>
      <c r="H117" s="324"/>
      <c r="I117" s="324"/>
      <c r="J117" s="324">
        <v>5.8723404255319149</v>
      </c>
      <c r="K117" s="324">
        <v>6.2704409608661331</v>
      </c>
      <c r="L117" s="324">
        <v>6.4577504196978177</v>
      </c>
      <c r="M117" s="324">
        <v>7.568476693897165</v>
      </c>
      <c r="N117" s="324">
        <v>8.5678704856787054</v>
      </c>
      <c r="O117" s="324">
        <v>10.18082734703988</v>
      </c>
      <c r="P117" s="324">
        <v>12.009409434195865</v>
      </c>
      <c r="Q117" s="324">
        <v>13.770168739992611</v>
      </c>
      <c r="R117" s="324">
        <v>16.257822277847307</v>
      </c>
      <c r="S117" s="324">
        <v>19.561989606533036</v>
      </c>
      <c r="T117" s="324">
        <v>21.79874213836478</v>
      </c>
      <c r="U117" s="324">
        <v>24.580351333767076</v>
      </c>
      <c r="V117" s="324">
        <v>28.329034885299308</v>
      </c>
      <c r="W117" s="325">
        <v>33.328498912255256</v>
      </c>
    </row>
    <row r="118" spans="1:25" ht="15" customHeight="1">
      <c r="A118" s="182" t="s">
        <v>1851</v>
      </c>
      <c r="B118" s="183" t="s">
        <v>1852</v>
      </c>
      <c r="C118" s="272" t="s">
        <v>2108</v>
      </c>
      <c r="D118" s="316">
        <v>100</v>
      </c>
      <c r="E118" s="316">
        <v>100</v>
      </c>
      <c r="F118" s="316">
        <v>100</v>
      </c>
      <c r="G118" s="316">
        <v>100.00000000000001</v>
      </c>
      <c r="H118" s="317"/>
      <c r="I118" s="317"/>
      <c r="J118" s="316">
        <v>100</v>
      </c>
      <c r="K118" s="316">
        <v>100</v>
      </c>
      <c r="L118" s="316">
        <v>100</v>
      </c>
      <c r="M118" s="316">
        <v>100</v>
      </c>
      <c r="N118" s="316">
        <v>100</v>
      </c>
      <c r="O118" s="316">
        <v>100</v>
      </c>
      <c r="P118" s="316">
        <v>100</v>
      </c>
      <c r="Q118" s="316">
        <v>100</v>
      </c>
      <c r="R118" s="316">
        <v>100</v>
      </c>
      <c r="S118" s="316">
        <v>100.00000000000001</v>
      </c>
      <c r="T118" s="316">
        <v>100</v>
      </c>
      <c r="U118" s="316">
        <v>100</v>
      </c>
      <c r="V118" s="316">
        <v>100</v>
      </c>
      <c r="W118" s="318">
        <v>100</v>
      </c>
    </row>
    <row r="119" spans="1:25" ht="15" customHeight="1">
      <c r="A119" s="182"/>
      <c r="B119" s="183"/>
      <c r="C119" s="272" t="s">
        <v>2109</v>
      </c>
      <c r="D119" s="316">
        <v>38.161336345262157</v>
      </c>
      <c r="E119" s="316">
        <v>37.363626138792036</v>
      </c>
      <c r="F119" s="316">
        <v>36.435237632842423</v>
      </c>
      <c r="G119" s="316">
        <v>36.636821788548147</v>
      </c>
      <c r="H119" s="317"/>
      <c r="I119" s="317"/>
      <c r="J119" s="316">
        <v>33.95482700369142</v>
      </c>
      <c r="K119" s="316">
        <v>32.987147595356554</v>
      </c>
      <c r="L119" s="316">
        <v>30.196336747269559</v>
      </c>
      <c r="M119" s="316">
        <v>25.783927347498288</v>
      </c>
      <c r="N119" s="316">
        <v>23.211265309449573</v>
      </c>
      <c r="O119" s="316">
        <v>25.543563517710915</v>
      </c>
      <c r="P119" s="316">
        <v>26.57445368277201</v>
      </c>
      <c r="Q119" s="316">
        <v>24.047630572631785</v>
      </c>
      <c r="R119" s="316">
        <v>19.4530388705146</v>
      </c>
      <c r="S119" s="316">
        <v>16.144870609981517</v>
      </c>
      <c r="T119" s="316">
        <v>14.425243304763896</v>
      </c>
      <c r="U119" s="316">
        <v>13.307096881260296</v>
      </c>
      <c r="V119" s="316">
        <v>12.593397636190733</v>
      </c>
      <c r="W119" s="318">
        <v>11.662215769141019</v>
      </c>
      <c r="Y119" s="191" t="s">
        <v>122</v>
      </c>
    </row>
    <row r="120" spans="1:25" ht="15" customHeight="1">
      <c r="A120" s="182"/>
      <c r="B120" s="183"/>
      <c r="C120" s="272" t="s">
        <v>2110</v>
      </c>
      <c r="D120" s="316">
        <v>52.143026988467476</v>
      </c>
      <c r="E120" s="316">
        <v>53.748172309076594</v>
      </c>
      <c r="F120" s="316">
        <v>57.62798726870583</v>
      </c>
      <c r="G120" s="316">
        <v>57.551469011366073</v>
      </c>
      <c r="H120" s="317"/>
      <c r="I120" s="317"/>
      <c r="J120" s="316">
        <v>60.497612046132353</v>
      </c>
      <c r="K120" s="316">
        <v>60.437396351575458</v>
      </c>
      <c r="L120" s="316">
        <v>62.436785516977601</v>
      </c>
      <c r="M120" s="316">
        <v>65.941997943797119</v>
      </c>
      <c r="N120" s="316">
        <v>67.551099427360356</v>
      </c>
      <c r="O120" s="316">
        <v>65.425281586295611</v>
      </c>
      <c r="P120" s="316">
        <v>64.160823530914328</v>
      </c>
      <c r="Q120" s="316">
        <v>65.329880439517879</v>
      </c>
      <c r="R120" s="316">
        <v>68.182841969249736</v>
      </c>
      <c r="S120" s="316">
        <v>68.848197781885403</v>
      </c>
      <c r="T120" s="316">
        <v>67.654983392562656</v>
      </c>
      <c r="U120" s="316">
        <v>65.233935112196392</v>
      </c>
      <c r="V120" s="316">
        <v>61.147818354719597</v>
      </c>
      <c r="W120" s="318">
        <v>56.537633851020253</v>
      </c>
    </row>
    <row r="121" spans="1:25" ht="15" customHeight="1">
      <c r="A121" s="275"/>
      <c r="B121" s="276"/>
      <c r="C121" s="277" t="s">
        <v>2111</v>
      </c>
      <c r="D121" s="319">
        <v>9.6956366662703601</v>
      </c>
      <c r="E121" s="319">
        <v>8.8882015521313686</v>
      </c>
      <c r="F121" s="319">
        <v>5.9367750984517453</v>
      </c>
      <c r="G121" s="319">
        <v>5.8117092000857813</v>
      </c>
      <c r="H121" s="320"/>
      <c r="I121" s="320"/>
      <c r="J121" s="319">
        <v>5.5475609501762291</v>
      </c>
      <c r="K121" s="319">
        <v>6.5754560530679935</v>
      </c>
      <c r="L121" s="319">
        <v>7.366877735752837</v>
      </c>
      <c r="M121" s="319">
        <v>8.2740747087045907</v>
      </c>
      <c r="N121" s="319">
        <v>9.2376352631900716</v>
      </c>
      <c r="O121" s="319">
        <v>9.031154895993474</v>
      </c>
      <c r="P121" s="319">
        <v>9.2647227863136514</v>
      </c>
      <c r="Q121" s="319">
        <v>10.622488987850332</v>
      </c>
      <c r="R121" s="319">
        <v>12.364119160235665</v>
      </c>
      <c r="S121" s="319">
        <v>15.006931608133087</v>
      </c>
      <c r="T121" s="319">
        <v>17.919773302673452</v>
      </c>
      <c r="U121" s="319">
        <v>21.458968006543309</v>
      </c>
      <c r="V121" s="319">
        <v>26.258784009089673</v>
      </c>
      <c r="W121" s="321">
        <v>31.800150379838733</v>
      </c>
    </row>
    <row r="122" spans="1:25" ht="15" customHeight="1">
      <c r="A122" s="292" t="s">
        <v>1853</v>
      </c>
      <c r="B122" s="293" t="s">
        <v>1854</v>
      </c>
      <c r="C122" s="294" t="s">
        <v>2108</v>
      </c>
      <c r="D122" s="322">
        <v>100.00000000000001</v>
      </c>
      <c r="E122" s="322">
        <v>100</v>
      </c>
      <c r="F122" s="322">
        <v>100.00000000000001</v>
      </c>
      <c r="G122" s="322">
        <v>100.00000000000001</v>
      </c>
      <c r="H122" s="322"/>
      <c r="I122" s="322"/>
      <c r="J122" s="322">
        <v>100</v>
      </c>
      <c r="K122" s="322">
        <v>100</v>
      </c>
      <c r="L122" s="322">
        <v>100</v>
      </c>
      <c r="M122" s="322">
        <v>99.999999999999986</v>
      </c>
      <c r="N122" s="322">
        <v>100</v>
      </c>
      <c r="O122" s="322">
        <v>100</v>
      </c>
      <c r="P122" s="322">
        <v>100</v>
      </c>
      <c r="Q122" s="322">
        <v>100</v>
      </c>
      <c r="R122" s="322">
        <v>100</v>
      </c>
      <c r="S122" s="322">
        <v>100</v>
      </c>
      <c r="T122" s="322">
        <v>100</v>
      </c>
      <c r="U122" s="322">
        <v>100</v>
      </c>
      <c r="V122" s="322">
        <v>100</v>
      </c>
      <c r="W122" s="323">
        <v>100</v>
      </c>
    </row>
    <row r="123" spans="1:25" ht="15" customHeight="1">
      <c r="A123" s="292"/>
      <c r="B123" s="293"/>
      <c r="C123" s="294" t="s">
        <v>2109</v>
      </c>
      <c r="D123" s="322">
        <v>38.439479029752661</v>
      </c>
      <c r="E123" s="322">
        <v>37.119164846555364</v>
      </c>
      <c r="F123" s="322">
        <v>36.154708520179376</v>
      </c>
      <c r="G123" s="322">
        <v>36.493135601968142</v>
      </c>
      <c r="H123" s="322"/>
      <c r="I123" s="322"/>
      <c r="J123" s="322">
        <v>34.382478410155031</v>
      </c>
      <c r="K123" s="322">
        <v>33.257022327399937</v>
      </c>
      <c r="L123" s="322">
        <v>30.28434037215137</v>
      </c>
      <c r="M123" s="322">
        <v>25.77447978828291</v>
      </c>
      <c r="N123" s="322">
        <v>23.598011880227908</v>
      </c>
      <c r="O123" s="322">
        <v>26.376702373903214</v>
      </c>
      <c r="P123" s="322">
        <v>27.307303314767594</v>
      </c>
      <c r="Q123" s="322">
        <v>24.491794919961894</v>
      </c>
      <c r="R123" s="322">
        <v>19.617080863203906</v>
      </c>
      <c r="S123" s="322">
        <v>16.242641543019161</v>
      </c>
      <c r="T123" s="322">
        <v>14.02225091625256</v>
      </c>
      <c r="U123" s="322">
        <v>12.955638126439997</v>
      </c>
      <c r="V123" s="322">
        <v>12.63623178396298</v>
      </c>
      <c r="W123" s="323">
        <v>11.976762578548524</v>
      </c>
    </row>
    <row r="124" spans="1:25" ht="15" customHeight="1">
      <c r="A124" s="292"/>
      <c r="B124" s="293"/>
      <c r="C124" s="294" t="s">
        <v>2110</v>
      </c>
      <c r="D124" s="322">
        <v>52.570996136535634</v>
      </c>
      <c r="E124" s="322">
        <v>54.795839040461999</v>
      </c>
      <c r="F124" s="322">
        <v>58.453615470852014</v>
      </c>
      <c r="G124" s="322">
        <v>58.163300416336924</v>
      </c>
      <c r="H124" s="322"/>
      <c r="I124" s="322"/>
      <c r="J124" s="322">
        <v>60.373530329830402</v>
      </c>
      <c r="K124" s="322">
        <v>60.546352505401792</v>
      </c>
      <c r="L124" s="322">
        <v>62.782249634120845</v>
      </c>
      <c r="M124" s="322">
        <v>66.45477660733745</v>
      </c>
      <c r="N124" s="322">
        <v>67.726997211783242</v>
      </c>
      <c r="O124" s="322">
        <v>65.211462202364928</v>
      </c>
      <c r="P124" s="322">
        <v>64.140111964217041</v>
      </c>
      <c r="Q124" s="322">
        <v>65.72114804030754</v>
      </c>
      <c r="R124" s="322">
        <v>69.001347938178057</v>
      </c>
      <c r="S124" s="322">
        <v>69.716850389696248</v>
      </c>
      <c r="T124" s="322">
        <v>68.698725724198198</v>
      </c>
      <c r="U124" s="322">
        <v>65.927524072076395</v>
      </c>
      <c r="V124" s="322">
        <v>61.277712549209198</v>
      </c>
      <c r="W124" s="323">
        <v>56.303294364637701</v>
      </c>
    </row>
    <row r="125" spans="1:25" ht="15" customHeight="1">
      <c r="A125" s="296"/>
      <c r="B125" s="297"/>
      <c r="C125" s="298" t="s">
        <v>2111</v>
      </c>
      <c r="D125" s="324">
        <v>8.9895248337117142</v>
      </c>
      <c r="E125" s="324">
        <v>8.0849961129826386</v>
      </c>
      <c r="F125" s="324">
        <v>5.3916760089686102</v>
      </c>
      <c r="G125" s="324">
        <v>5.3435639816949383</v>
      </c>
      <c r="H125" s="324"/>
      <c r="I125" s="324"/>
      <c r="J125" s="324">
        <v>5.2439912600145666</v>
      </c>
      <c r="K125" s="324">
        <v>6.1966251671982713</v>
      </c>
      <c r="L125" s="324">
        <v>6.9334099937277864</v>
      </c>
      <c r="M125" s="324">
        <v>7.7707436043796374</v>
      </c>
      <c r="N125" s="324">
        <v>8.6749909079888479</v>
      </c>
      <c r="O125" s="324">
        <v>8.4118354237318549</v>
      </c>
      <c r="P125" s="324">
        <v>8.5525847210153696</v>
      </c>
      <c r="Q125" s="324">
        <v>9.7870570397305681</v>
      </c>
      <c r="R125" s="324">
        <v>11.381571198618037</v>
      </c>
      <c r="S125" s="324">
        <v>14.040508067284584</v>
      </c>
      <c r="T125" s="324">
        <v>17.279023359549242</v>
      </c>
      <c r="U125" s="324">
        <v>21.116837801483612</v>
      </c>
      <c r="V125" s="324">
        <v>26.086055666827818</v>
      </c>
      <c r="W125" s="325">
        <v>31.719943056813772</v>
      </c>
    </row>
    <row r="126" spans="1:25" ht="15" customHeight="1">
      <c r="A126" s="292" t="s">
        <v>1855</v>
      </c>
      <c r="B126" s="293" t="s">
        <v>1856</v>
      </c>
      <c r="C126" s="294" t="s">
        <v>2108</v>
      </c>
      <c r="D126" s="322">
        <v>100</v>
      </c>
      <c r="E126" s="322">
        <v>100</v>
      </c>
      <c r="F126" s="322">
        <v>99.999999999999986</v>
      </c>
      <c r="G126" s="322">
        <v>100</v>
      </c>
      <c r="H126" s="322"/>
      <c r="I126" s="322"/>
      <c r="J126" s="322">
        <v>100</v>
      </c>
      <c r="K126" s="322">
        <v>100</v>
      </c>
      <c r="L126" s="322">
        <v>100</v>
      </c>
      <c r="M126" s="322">
        <v>100</v>
      </c>
      <c r="N126" s="322">
        <v>100</v>
      </c>
      <c r="O126" s="322">
        <v>100</v>
      </c>
      <c r="P126" s="322">
        <v>100</v>
      </c>
      <c r="Q126" s="322">
        <v>100</v>
      </c>
      <c r="R126" s="322">
        <v>100</v>
      </c>
      <c r="S126" s="322">
        <v>100</v>
      </c>
      <c r="T126" s="322">
        <v>100.00000000000001</v>
      </c>
      <c r="U126" s="322">
        <v>100</v>
      </c>
      <c r="V126" s="322">
        <v>99.999999999999986</v>
      </c>
      <c r="W126" s="323">
        <v>100</v>
      </c>
    </row>
    <row r="127" spans="1:25" ht="15" customHeight="1">
      <c r="A127" s="292"/>
      <c r="B127" s="293"/>
      <c r="C127" s="294" t="s">
        <v>2109</v>
      </c>
      <c r="D127" s="322">
        <v>37.34332903830385</v>
      </c>
      <c r="E127" s="322">
        <v>38.135890539118236</v>
      </c>
      <c r="F127" s="322">
        <v>37.373974208675264</v>
      </c>
      <c r="G127" s="322">
        <v>37.143550539983011</v>
      </c>
      <c r="H127" s="322"/>
      <c r="I127" s="322"/>
      <c r="J127" s="322">
        <v>32.225144660704892</v>
      </c>
      <c r="K127" s="322">
        <v>31.866723622383596</v>
      </c>
      <c r="L127" s="322">
        <v>29.813593998636051</v>
      </c>
      <c r="M127" s="322">
        <v>25.82862754726246</v>
      </c>
      <c r="N127" s="322">
        <v>21.173013033478149</v>
      </c>
      <c r="O127" s="322">
        <v>19.750467872738614</v>
      </c>
      <c r="P127" s="322">
        <v>20.219861660079054</v>
      </c>
      <c r="Q127" s="322">
        <v>19.965470464915526</v>
      </c>
      <c r="R127" s="322">
        <v>17.875125881168177</v>
      </c>
      <c r="S127" s="322">
        <v>15.17258819066886</v>
      </c>
      <c r="T127" s="322">
        <v>17.700052994170644</v>
      </c>
      <c r="U127" s="322">
        <v>16.15268492559845</v>
      </c>
      <c r="V127" s="322">
        <v>12.231809701492537</v>
      </c>
      <c r="W127" s="323">
        <v>8.7820934825543127</v>
      </c>
    </row>
    <row r="128" spans="1:25" ht="15" customHeight="1">
      <c r="A128" s="292"/>
      <c r="B128" s="293"/>
      <c r="C128" s="294" t="s">
        <v>2110</v>
      </c>
      <c r="D128" s="322">
        <v>50.884385615555814</v>
      </c>
      <c r="E128" s="322">
        <v>50.438545199391882</v>
      </c>
      <c r="F128" s="322">
        <v>54.865181711606091</v>
      </c>
      <c r="G128" s="322">
        <v>55.393762892852806</v>
      </c>
      <c r="H128" s="322"/>
      <c r="I128" s="322"/>
      <c r="J128" s="322">
        <v>60.999473961073114</v>
      </c>
      <c r="K128" s="322">
        <v>59.985049124305853</v>
      </c>
      <c r="L128" s="322">
        <v>60.934303250738807</v>
      </c>
      <c r="M128" s="322">
        <v>63.515835993125457</v>
      </c>
      <c r="N128" s="322">
        <v>66.624073600817795</v>
      </c>
      <c r="O128" s="322">
        <v>66.912039925140363</v>
      </c>
      <c r="P128" s="322">
        <v>64.340415019762844</v>
      </c>
      <c r="Q128" s="322">
        <v>61.733875940313233</v>
      </c>
      <c r="R128" s="322">
        <v>60.309667673716014</v>
      </c>
      <c r="S128" s="322">
        <v>60.209887469970923</v>
      </c>
      <c r="T128" s="322">
        <v>59.173290937996825</v>
      </c>
      <c r="U128" s="322">
        <v>59.618287686003882</v>
      </c>
      <c r="V128" s="322">
        <v>60.051305970149251</v>
      </c>
      <c r="W128" s="323">
        <v>58.683344305464125</v>
      </c>
    </row>
    <row r="129" spans="1:23" ht="15" customHeight="1">
      <c r="A129" s="296"/>
      <c r="B129" s="297"/>
      <c r="C129" s="298" t="s">
        <v>2111</v>
      </c>
      <c r="D129" s="324">
        <v>11.772285346140331</v>
      </c>
      <c r="E129" s="324">
        <v>11.425564261489885</v>
      </c>
      <c r="F129" s="324">
        <v>7.7608440797186402</v>
      </c>
      <c r="G129" s="324">
        <v>7.4626865671641784</v>
      </c>
      <c r="H129" s="324"/>
      <c r="I129" s="324"/>
      <c r="J129" s="324">
        <v>6.7753813782219883</v>
      </c>
      <c r="K129" s="324">
        <v>8.1482272533105515</v>
      </c>
      <c r="L129" s="324">
        <v>9.2521027506251414</v>
      </c>
      <c r="M129" s="324">
        <v>10.65553645961208</v>
      </c>
      <c r="N129" s="324">
        <v>12.202913365704063</v>
      </c>
      <c r="O129" s="324">
        <v>13.337492202121023</v>
      </c>
      <c r="P129" s="324">
        <v>15.439723320158102</v>
      </c>
      <c r="Q129" s="324">
        <v>18.300653594771241</v>
      </c>
      <c r="R129" s="324">
        <v>21.815206445115813</v>
      </c>
      <c r="S129" s="324">
        <v>24.617524339360223</v>
      </c>
      <c r="T129" s="324">
        <v>23.126656067832538</v>
      </c>
      <c r="U129" s="324">
        <v>24.229027388397668</v>
      </c>
      <c r="V129" s="324">
        <v>27.716884328358208</v>
      </c>
      <c r="W129" s="325">
        <v>32.534562211981566</v>
      </c>
    </row>
    <row r="130" spans="1:23" ht="15" customHeight="1">
      <c r="A130" s="182" t="s">
        <v>1857</v>
      </c>
      <c r="B130" s="183" t="s">
        <v>1858</v>
      </c>
      <c r="C130" s="272" t="s">
        <v>2108</v>
      </c>
      <c r="D130" s="316">
        <v>100</v>
      </c>
      <c r="E130" s="316">
        <v>100</v>
      </c>
      <c r="F130" s="316">
        <v>99.999999999999986</v>
      </c>
      <c r="G130" s="316">
        <v>100</v>
      </c>
      <c r="H130" s="317"/>
      <c r="I130" s="317"/>
      <c r="J130" s="316">
        <v>100</v>
      </c>
      <c r="K130" s="316">
        <v>100</v>
      </c>
      <c r="L130" s="316">
        <v>100</v>
      </c>
      <c r="M130" s="316">
        <v>100</v>
      </c>
      <c r="N130" s="316">
        <v>99.999999999999986</v>
      </c>
      <c r="O130" s="316">
        <v>100</v>
      </c>
      <c r="P130" s="316">
        <v>100</v>
      </c>
      <c r="Q130" s="316">
        <v>100</v>
      </c>
      <c r="R130" s="316">
        <v>100</v>
      </c>
      <c r="S130" s="316">
        <v>100</v>
      </c>
      <c r="T130" s="316">
        <v>100</v>
      </c>
      <c r="U130" s="316">
        <v>100</v>
      </c>
      <c r="V130" s="316">
        <v>100</v>
      </c>
      <c r="W130" s="318">
        <v>100</v>
      </c>
    </row>
    <row r="131" spans="1:23" ht="15" customHeight="1">
      <c r="A131" s="182"/>
      <c r="B131" s="183"/>
      <c r="C131" s="272" t="s">
        <v>2109</v>
      </c>
      <c r="D131" s="316">
        <v>39.086273542232092</v>
      </c>
      <c r="E131" s="316">
        <v>37.883255907897393</v>
      </c>
      <c r="F131" s="316">
        <v>37.137653077042323</v>
      </c>
      <c r="G131" s="316">
        <v>36.987077760145091</v>
      </c>
      <c r="H131" s="317"/>
      <c r="I131" s="317"/>
      <c r="J131" s="316">
        <v>34.653908566952047</v>
      </c>
      <c r="K131" s="316">
        <v>33.249597247631272</v>
      </c>
      <c r="L131" s="316">
        <v>30.239661007621827</v>
      </c>
      <c r="M131" s="316">
        <v>25.913612208747789</v>
      </c>
      <c r="N131" s="316">
        <v>23.918879408872233</v>
      </c>
      <c r="O131" s="316">
        <v>24.856431617085253</v>
      </c>
      <c r="P131" s="316">
        <v>24.886400146876579</v>
      </c>
      <c r="Q131" s="316">
        <v>23.245162280028929</v>
      </c>
      <c r="R131" s="316">
        <v>19.366204841551209</v>
      </c>
      <c r="S131" s="316">
        <v>17.302028456464928</v>
      </c>
      <c r="T131" s="316">
        <v>16.456950962938986</v>
      </c>
      <c r="U131" s="316">
        <v>15.904476651858404</v>
      </c>
      <c r="V131" s="316">
        <v>15.381826969550508</v>
      </c>
      <c r="W131" s="318">
        <v>14.567238173931004</v>
      </c>
    </row>
    <row r="132" spans="1:23" ht="15" customHeight="1">
      <c r="A132" s="182"/>
      <c r="B132" s="183"/>
      <c r="C132" s="272" t="s">
        <v>2110</v>
      </c>
      <c r="D132" s="316">
        <v>51.685993913973192</v>
      </c>
      <c r="E132" s="316">
        <v>53.270046455261564</v>
      </c>
      <c r="F132" s="316">
        <v>57.196558673073937</v>
      </c>
      <c r="G132" s="316">
        <v>57.417063402100808</v>
      </c>
      <c r="H132" s="317"/>
      <c r="I132" s="317"/>
      <c r="J132" s="316">
        <v>60.161714509540602</v>
      </c>
      <c r="K132" s="316">
        <v>60.988995986128934</v>
      </c>
      <c r="L132" s="316">
        <v>63.002503920975151</v>
      </c>
      <c r="M132" s="316">
        <v>66.237907071808138</v>
      </c>
      <c r="N132" s="316">
        <v>67.259389203412795</v>
      </c>
      <c r="O132" s="316">
        <v>65.546052793729828</v>
      </c>
      <c r="P132" s="316">
        <v>64.5889750768807</v>
      </c>
      <c r="Q132" s="316">
        <v>65.164033223028213</v>
      </c>
      <c r="R132" s="316">
        <v>67.209691802422952</v>
      </c>
      <c r="S132" s="316">
        <v>67.42647363836231</v>
      </c>
      <c r="T132" s="316">
        <v>66.159572746399093</v>
      </c>
      <c r="U132" s="316">
        <v>64.399863308340201</v>
      </c>
      <c r="V132" s="316">
        <v>62.214032543902043</v>
      </c>
      <c r="W132" s="318">
        <v>59.307994216071059</v>
      </c>
    </row>
    <row r="133" spans="1:23" ht="15" customHeight="1">
      <c r="A133" s="275"/>
      <c r="B133" s="276"/>
      <c r="C133" s="277" t="s">
        <v>2111</v>
      </c>
      <c r="D133" s="319">
        <v>9.2277325437947191</v>
      </c>
      <c r="E133" s="319">
        <v>8.846697636841041</v>
      </c>
      <c r="F133" s="319">
        <v>5.6657882498837386</v>
      </c>
      <c r="G133" s="319">
        <v>5.5958588377540996</v>
      </c>
      <c r="H133" s="320"/>
      <c r="I133" s="320"/>
      <c r="J133" s="319">
        <v>5.184376923507358</v>
      </c>
      <c r="K133" s="319">
        <v>5.7614067662397943</v>
      </c>
      <c r="L133" s="319">
        <v>6.7578350714030204</v>
      </c>
      <c r="M133" s="319">
        <v>7.8484807194440664</v>
      </c>
      <c r="N133" s="319">
        <v>8.8217313877149621</v>
      </c>
      <c r="O133" s="319">
        <v>9.5975155891849262</v>
      </c>
      <c r="P133" s="319">
        <v>10.524624776242714</v>
      </c>
      <c r="Q133" s="319">
        <v>11.590804496942868</v>
      </c>
      <c r="R133" s="319">
        <v>13.424103356025837</v>
      </c>
      <c r="S133" s="319">
        <v>15.271497905172771</v>
      </c>
      <c r="T133" s="319">
        <v>17.383476290661921</v>
      </c>
      <c r="U133" s="319">
        <v>19.695660039801393</v>
      </c>
      <c r="V133" s="319">
        <v>22.404140486547448</v>
      </c>
      <c r="W133" s="321">
        <v>26.124767609997935</v>
      </c>
    </row>
    <row r="134" spans="1:23" ht="15" customHeight="1">
      <c r="A134" s="182" t="s">
        <v>1859</v>
      </c>
      <c r="B134" s="183" t="s">
        <v>1860</v>
      </c>
      <c r="C134" s="272" t="s">
        <v>2108</v>
      </c>
      <c r="D134" s="316">
        <v>100</v>
      </c>
      <c r="E134" s="316">
        <v>100</v>
      </c>
      <c r="F134" s="316">
        <v>100</v>
      </c>
      <c r="G134" s="316">
        <v>100</v>
      </c>
      <c r="H134" s="317"/>
      <c r="I134" s="317"/>
      <c r="J134" s="316">
        <v>99.999999999999986</v>
      </c>
      <c r="K134" s="316">
        <v>100</v>
      </c>
      <c r="L134" s="316">
        <v>100.00000000000001</v>
      </c>
      <c r="M134" s="316">
        <v>100</v>
      </c>
      <c r="N134" s="316">
        <v>100</v>
      </c>
      <c r="O134" s="316">
        <v>100</v>
      </c>
      <c r="P134" s="316">
        <v>100</v>
      </c>
      <c r="Q134" s="316">
        <v>99.999999999999986</v>
      </c>
      <c r="R134" s="316">
        <v>100</v>
      </c>
      <c r="S134" s="316">
        <v>100</v>
      </c>
      <c r="T134" s="316">
        <v>100</v>
      </c>
      <c r="U134" s="316">
        <v>100</v>
      </c>
      <c r="V134" s="316">
        <v>100</v>
      </c>
      <c r="W134" s="318">
        <v>100</v>
      </c>
    </row>
    <row r="135" spans="1:23" ht="15" customHeight="1">
      <c r="A135" s="182"/>
      <c r="B135" s="183"/>
      <c r="C135" s="272" t="s">
        <v>2109</v>
      </c>
      <c r="D135" s="316">
        <v>38.353288757580465</v>
      </c>
      <c r="E135" s="316">
        <v>38.851612903225806</v>
      </c>
      <c r="F135" s="316">
        <v>37.940656921225774</v>
      </c>
      <c r="G135" s="316">
        <v>37.458168348448076</v>
      </c>
      <c r="H135" s="317"/>
      <c r="I135" s="317"/>
      <c r="J135" s="316">
        <v>34.054381886182149</v>
      </c>
      <c r="K135" s="316">
        <v>32.664468393115655</v>
      </c>
      <c r="L135" s="316">
        <v>30.056465044481456</v>
      </c>
      <c r="M135" s="316">
        <v>26.078931541508531</v>
      </c>
      <c r="N135" s="316">
        <v>23.646440832195889</v>
      </c>
      <c r="O135" s="316">
        <v>23.430553617352125</v>
      </c>
      <c r="P135" s="316">
        <v>23.284558578676226</v>
      </c>
      <c r="Q135" s="316">
        <v>22.465311762335194</v>
      </c>
      <c r="R135" s="316">
        <v>19.739687934497141</v>
      </c>
      <c r="S135" s="316">
        <v>17.568560708621821</v>
      </c>
      <c r="T135" s="316">
        <v>15.761975579211022</v>
      </c>
      <c r="U135" s="316">
        <v>14.227872702243097</v>
      </c>
      <c r="V135" s="316">
        <v>12.842048225413166</v>
      </c>
      <c r="W135" s="318">
        <v>11.586110231948275</v>
      </c>
    </row>
    <row r="136" spans="1:23" ht="15" customHeight="1">
      <c r="A136" s="182"/>
      <c r="B136" s="183"/>
      <c r="C136" s="272" t="s">
        <v>2110</v>
      </c>
      <c r="D136" s="316">
        <v>51.044420256051417</v>
      </c>
      <c r="E136" s="316">
        <v>50.939354838709683</v>
      </c>
      <c r="F136" s="316">
        <v>55.17779882747498</v>
      </c>
      <c r="G136" s="316">
        <v>55.792566100395966</v>
      </c>
      <c r="H136" s="317"/>
      <c r="I136" s="317"/>
      <c r="J136" s="316">
        <v>59.357121196805821</v>
      </c>
      <c r="K136" s="316">
        <v>59.90630529194145</v>
      </c>
      <c r="L136" s="316">
        <v>61.707356704716254</v>
      </c>
      <c r="M136" s="316">
        <v>64.941205748771239</v>
      </c>
      <c r="N136" s="316">
        <v>66.358522562766268</v>
      </c>
      <c r="O136" s="316">
        <v>65.911764119535093</v>
      </c>
      <c r="P136" s="316">
        <v>64.788153023447137</v>
      </c>
      <c r="Q136" s="316">
        <v>64.590170226649008</v>
      </c>
      <c r="R136" s="316">
        <v>65.257608527730568</v>
      </c>
      <c r="S136" s="316">
        <v>64.582446911383599</v>
      </c>
      <c r="T136" s="316">
        <v>64.167188478396994</v>
      </c>
      <c r="U136" s="316">
        <v>63.013199449348122</v>
      </c>
      <c r="V136" s="316">
        <v>61.390492466081739</v>
      </c>
      <c r="W136" s="318">
        <v>57.92602975087037</v>
      </c>
    </row>
    <row r="137" spans="1:23" ht="15" customHeight="1">
      <c r="A137" s="275"/>
      <c r="B137" s="276"/>
      <c r="C137" s="277" t="s">
        <v>2111</v>
      </c>
      <c r="D137" s="319">
        <v>10.602290986368113</v>
      </c>
      <c r="E137" s="319">
        <v>10.209032258064516</v>
      </c>
      <c r="F137" s="319">
        <v>6.8815442512992497</v>
      </c>
      <c r="G137" s="319">
        <v>6.7492655511559585</v>
      </c>
      <c r="H137" s="320"/>
      <c r="I137" s="320"/>
      <c r="J137" s="319">
        <v>6.5884969170120282</v>
      </c>
      <c r="K137" s="319">
        <v>7.4292263149428983</v>
      </c>
      <c r="L137" s="319">
        <v>8.2361782508022916</v>
      </c>
      <c r="M137" s="319">
        <v>8.9798627097202353</v>
      </c>
      <c r="N137" s="319">
        <v>9.9950366050378463</v>
      </c>
      <c r="O137" s="319">
        <v>10.657682263112775</v>
      </c>
      <c r="P137" s="319">
        <v>11.927288397876632</v>
      </c>
      <c r="Q137" s="319">
        <v>12.944518011015793</v>
      </c>
      <c r="R137" s="319">
        <v>15.002703537772286</v>
      </c>
      <c r="S137" s="319">
        <v>17.848992379994584</v>
      </c>
      <c r="T137" s="319">
        <v>20.070835942391984</v>
      </c>
      <c r="U137" s="319">
        <v>22.758927848408778</v>
      </c>
      <c r="V137" s="319">
        <v>25.767459308505096</v>
      </c>
      <c r="W137" s="321">
        <v>30.487860017181355</v>
      </c>
    </row>
    <row r="138" spans="1:23" ht="15" customHeight="1">
      <c r="A138" s="182">
        <v>801</v>
      </c>
      <c r="B138" s="183" t="s">
        <v>1861</v>
      </c>
      <c r="C138" s="272" t="s">
        <v>2108</v>
      </c>
      <c r="D138" s="316">
        <v>100</v>
      </c>
      <c r="E138" s="316">
        <v>100.00000000000001</v>
      </c>
      <c r="F138" s="316">
        <v>100</v>
      </c>
      <c r="G138" s="316">
        <v>100</v>
      </c>
      <c r="H138" s="317"/>
      <c r="I138" s="317"/>
      <c r="J138" s="316">
        <v>99.999999999999986</v>
      </c>
      <c r="K138" s="316">
        <v>100</v>
      </c>
      <c r="L138" s="316">
        <v>100</v>
      </c>
      <c r="M138" s="316">
        <v>100</v>
      </c>
      <c r="N138" s="316">
        <v>100</v>
      </c>
      <c r="O138" s="316">
        <v>100</v>
      </c>
      <c r="P138" s="316">
        <v>100</v>
      </c>
      <c r="Q138" s="316">
        <v>99.999999999999986</v>
      </c>
      <c r="R138" s="316">
        <v>100</v>
      </c>
      <c r="S138" s="316">
        <v>100</v>
      </c>
      <c r="T138" s="316">
        <v>99.999999999999986</v>
      </c>
      <c r="U138" s="316">
        <v>100</v>
      </c>
      <c r="V138" s="316">
        <v>100</v>
      </c>
      <c r="W138" s="318">
        <v>100</v>
      </c>
    </row>
    <row r="139" spans="1:23" ht="15" customHeight="1">
      <c r="A139" s="182"/>
      <c r="B139" s="183"/>
      <c r="C139" s="272" t="s">
        <v>2109</v>
      </c>
      <c r="D139" s="316">
        <v>37.288261792189417</v>
      </c>
      <c r="E139" s="316">
        <v>37.00186970707923</v>
      </c>
      <c r="F139" s="316">
        <v>36.707317073170728</v>
      </c>
      <c r="G139" s="316">
        <v>37.265072654279322</v>
      </c>
      <c r="H139" s="317"/>
      <c r="I139" s="317"/>
      <c r="J139" s="316">
        <v>33.027997128499642</v>
      </c>
      <c r="K139" s="316">
        <v>31.641953087054652</v>
      </c>
      <c r="L139" s="316">
        <v>29.086918349429325</v>
      </c>
      <c r="M139" s="316">
        <v>25.540017670535903</v>
      </c>
      <c r="N139" s="316">
        <v>22.912065694111792</v>
      </c>
      <c r="O139" s="316">
        <v>22.283933475269215</v>
      </c>
      <c r="P139" s="316">
        <v>22.275711159737419</v>
      </c>
      <c r="Q139" s="316">
        <v>21.448980713226</v>
      </c>
      <c r="R139" s="316">
        <v>19.680656457429571</v>
      </c>
      <c r="S139" s="316">
        <v>17.978008705935636</v>
      </c>
      <c r="T139" s="316">
        <v>16.298227063712591</v>
      </c>
      <c r="U139" s="316">
        <v>15.710554076455519</v>
      </c>
      <c r="V139" s="316">
        <v>14.447126751449691</v>
      </c>
      <c r="W139" s="318">
        <v>13.528135829863622</v>
      </c>
    </row>
    <row r="140" spans="1:23" ht="15" customHeight="1">
      <c r="A140" s="182"/>
      <c r="B140" s="183"/>
      <c r="C140" s="272" t="s">
        <v>2110</v>
      </c>
      <c r="D140" s="316">
        <v>51.591526748817984</v>
      </c>
      <c r="E140" s="316">
        <v>52.197822341166557</v>
      </c>
      <c r="F140" s="316">
        <v>55.889526542324241</v>
      </c>
      <c r="G140" s="316">
        <v>55.807013180800794</v>
      </c>
      <c r="H140" s="317"/>
      <c r="I140" s="317"/>
      <c r="J140" s="316">
        <v>60.399138549892314</v>
      </c>
      <c r="K140" s="316">
        <v>61.321105111282534</v>
      </c>
      <c r="L140" s="316">
        <v>63.239683933274804</v>
      </c>
      <c r="M140" s="316">
        <v>65.213417420711082</v>
      </c>
      <c r="N140" s="316">
        <v>66.191794457059316</v>
      </c>
      <c r="O140" s="316">
        <v>65.623746490172479</v>
      </c>
      <c r="P140" s="316">
        <v>64.831509846827132</v>
      </c>
      <c r="Q140" s="316">
        <v>65.206879498873562</v>
      </c>
      <c r="R140" s="316">
        <v>65.690168818272099</v>
      </c>
      <c r="S140" s="316">
        <v>65.59897340412148</v>
      </c>
      <c r="T140" s="316">
        <v>65.387168957631488</v>
      </c>
      <c r="U140" s="316">
        <v>63.934796805143925</v>
      </c>
      <c r="V140" s="316">
        <v>63.500161767999799</v>
      </c>
      <c r="W140" s="318">
        <v>61.138397865815655</v>
      </c>
    </row>
    <row r="141" spans="1:23" ht="15" customHeight="1">
      <c r="A141" s="275"/>
      <c r="B141" s="276"/>
      <c r="C141" s="277" t="s">
        <v>2111</v>
      </c>
      <c r="D141" s="319">
        <v>11.120211458992593</v>
      </c>
      <c r="E141" s="319">
        <v>10.800307951754224</v>
      </c>
      <c r="F141" s="319">
        <v>7.4031563845050217</v>
      </c>
      <c r="G141" s="319">
        <v>6.9279141649198852</v>
      </c>
      <c r="H141" s="320"/>
      <c r="I141" s="320"/>
      <c r="J141" s="319">
        <v>6.5728643216080407</v>
      </c>
      <c r="K141" s="319">
        <v>7.0369418016628087</v>
      </c>
      <c r="L141" s="319">
        <v>7.6733977172958738</v>
      </c>
      <c r="M141" s="319">
        <v>9.24656490875301</v>
      </c>
      <c r="N141" s="319">
        <v>10.896139848828891</v>
      </c>
      <c r="O141" s="319">
        <v>12.092320034558302</v>
      </c>
      <c r="P141" s="319">
        <v>12.892778993435449</v>
      </c>
      <c r="Q141" s="319">
        <v>13.344139787900433</v>
      </c>
      <c r="R141" s="319">
        <v>14.629174724298332</v>
      </c>
      <c r="S141" s="319">
        <v>16.423017889942884</v>
      </c>
      <c r="T141" s="319">
        <v>18.314603978655914</v>
      </c>
      <c r="U141" s="319">
        <v>20.354649118400562</v>
      </c>
      <c r="V141" s="319">
        <v>22.052711480550506</v>
      </c>
      <c r="W141" s="321">
        <v>25.33346630432073</v>
      </c>
    </row>
    <row r="142" spans="1:23" ht="15" customHeight="1">
      <c r="A142" s="292" t="s">
        <v>1862</v>
      </c>
      <c r="B142" s="293" t="s">
        <v>1863</v>
      </c>
      <c r="C142" s="294" t="s">
        <v>2108</v>
      </c>
      <c r="D142" s="322">
        <v>100.00000000000001</v>
      </c>
      <c r="E142" s="322">
        <v>100</v>
      </c>
      <c r="F142" s="322">
        <v>100</v>
      </c>
      <c r="G142" s="322">
        <v>99.999999999999986</v>
      </c>
      <c r="H142" s="322"/>
      <c r="I142" s="322"/>
      <c r="J142" s="322">
        <v>100</v>
      </c>
      <c r="K142" s="322">
        <v>100</v>
      </c>
      <c r="L142" s="322">
        <v>100</v>
      </c>
      <c r="M142" s="322">
        <v>100.00000000000001</v>
      </c>
      <c r="N142" s="322">
        <v>100</v>
      </c>
      <c r="O142" s="322">
        <v>100</v>
      </c>
      <c r="P142" s="322">
        <v>99.999999999999986</v>
      </c>
      <c r="Q142" s="322">
        <v>100.00000000000001</v>
      </c>
      <c r="R142" s="322">
        <v>100</v>
      </c>
      <c r="S142" s="322">
        <v>100</v>
      </c>
      <c r="T142" s="322">
        <v>100</v>
      </c>
      <c r="U142" s="322">
        <v>99.999999999999986</v>
      </c>
      <c r="V142" s="322">
        <v>99.999999999999986</v>
      </c>
      <c r="W142" s="323">
        <v>100</v>
      </c>
    </row>
    <row r="143" spans="1:23" ht="15" customHeight="1">
      <c r="A143" s="292"/>
      <c r="B143" s="293"/>
      <c r="C143" s="294" t="s">
        <v>2109</v>
      </c>
      <c r="D143" s="322">
        <v>36.830434481324929</v>
      </c>
      <c r="E143" s="322">
        <v>36.902890726440233</v>
      </c>
      <c r="F143" s="322">
        <v>36.613119143239622</v>
      </c>
      <c r="G143" s="322">
        <v>37.438489160792656</v>
      </c>
      <c r="H143" s="322"/>
      <c r="I143" s="322"/>
      <c r="J143" s="322">
        <v>33.402353966870095</v>
      </c>
      <c r="K143" s="322">
        <v>32.676759455206465</v>
      </c>
      <c r="L143" s="322">
        <v>30.435266614716689</v>
      </c>
      <c r="M143" s="322">
        <v>25.72086330935252</v>
      </c>
      <c r="N143" s="322">
        <v>22.720084343700581</v>
      </c>
      <c r="O143" s="322">
        <v>21.995094031071137</v>
      </c>
      <c r="P143" s="322">
        <v>22.602355580482332</v>
      </c>
      <c r="Q143" s="322">
        <v>21.800731261425959</v>
      </c>
      <c r="R143" s="322">
        <v>20.427519137258678</v>
      </c>
      <c r="S143" s="322">
        <v>18.804576231613353</v>
      </c>
      <c r="T143" s="322">
        <v>16.265564021557331</v>
      </c>
      <c r="U143" s="322">
        <v>15.42348996549881</v>
      </c>
      <c r="V143" s="322">
        <v>13.964071856287424</v>
      </c>
      <c r="W143" s="323">
        <v>12.834487160602936</v>
      </c>
    </row>
    <row r="144" spans="1:23" ht="15" customHeight="1">
      <c r="A144" s="292"/>
      <c r="B144" s="293"/>
      <c r="C144" s="294" t="s">
        <v>2110</v>
      </c>
      <c r="D144" s="322">
        <v>52.234772365047469</v>
      </c>
      <c r="E144" s="322">
        <v>52.361101619626872</v>
      </c>
      <c r="F144" s="322">
        <v>56.084337349397593</v>
      </c>
      <c r="G144" s="322">
        <v>55.439553132065434</v>
      </c>
      <c r="H144" s="322"/>
      <c r="I144" s="322"/>
      <c r="J144" s="322">
        <v>60.146033129904097</v>
      </c>
      <c r="K144" s="322">
        <v>60.285419718921261</v>
      </c>
      <c r="L144" s="322">
        <v>61.84459534676612</v>
      </c>
      <c r="M144" s="322">
        <v>65.00143884892087</v>
      </c>
      <c r="N144" s="322">
        <v>66.502665026650263</v>
      </c>
      <c r="O144" s="322">
        <v>66.201378343651442</v>
      </c>
      <c r="P144" s="322">
        <v>64.817722938867078</v>
      </c>
      <c r="Q144" s="322">
        <v>65.742433475523057</v>
      </c>
      <c r="R144" s="322">
        <v>65.861056280390926</v>
      </c>
      <c r="S144" s="322">
        <v>65.790333878122809</v>
      </c>
      <c r="T144" s="322">
        <v>66.507154803939784</v>
      </c>
      <c r="U144" s="322">
        <v>65.114922979736619</v>
      </c>
      <c r="V144" s="322">
        <v>65.164071856287421</v>
      </c>
      <c r="W144" s="323">
        <v>62.542347915746056</v>
      </c>
    </row>
    <row r="145" spans="1:23" ht="15" customHeight="1">
      <c r="A145" s="296"/>
      <c r="B145" s="297"/>
      <c r="C145" s="298" t="s">
        <v>2111</v>
      </c>
      <c r="D145" s="324">
        <v>10.934793153627608</v>
      </c>
      <c r="E145" s="324">
        <v>10.736007653932891</v>
      </c>
      <c r="F145" s="324">
        <v>7.3025435073627838</v>
      </c>
      <c r="G145" s="324">
        <v>7.1219577071419069</v>
      </c>
      <c r="H145" s="324"/>
      <c r="I145" s="324"/>
      <c r="J145" s="324">
        <v>6.4516129032258061</v>
      </c>
      <c r="K145" s="324">
        <v>7.0378208258722665</v>
      </c>
      <c r="L145" s="324">
        <v>7.7201380385171987</v>
      </c>
      <c r="M145" s="324">
        <v>9.2776978417266189</v>
      </c>
      <c r="N145" s="324">
        <v>10.777250629649153</v>
      </c>
      <c r="O145" s="324">
        <v>11.803527625277422</v>
      </c>
      <c r="P145" s="324">
        <v>12.579921480650588</v>
      </c>
      <c r="Q145" s="324">
        <v>12.456835263050985</v>
      </c>
      <c r="R145" s="324">
        <v>13.711424582350393</v>
      </c>
      <c r="S145" s="324">
        <v>15.405089890263834</v>
      </c>
      <c r="T145" s="324">
        <v>17.227281174502881</v>
      </c>
      <c r="U145" s="324">
        <v>19.461587054764564</v>
      </c>
      <c r="V145" s="324">
        <v>20.87185628742515</v>
      </c>
      <c r="W145" s="325">
        <v>24.623164923651004</v>
      </c>
    </row>
    <row r="146" spans="1:23" ht="15" customHeight="1">
      <c r="A146" s="292" t="s">
        <v>1864</v>
      </c>
      <c r="B146" s="293" t="s">
        <v>1865</v>
      </c>
      <c r="C146" s="294" t="s">
        <v>2108</v>
      </c>
      <c r="D146" s="322">
        <v>100</v>
      </c>
      <c r="E146" s="322">
        <v>100</v>
      </c>
      <c r="F146" s="322">
        <v>100</v>
      </c>
      <c r="G146" s="322">
        <v>100</v>
      </c>
      <c r="H146" s="322"/>
      <c r="I146" s="322"/>
      <c r="J146" s="322">
        <v>100</v>
      </c>
      <c r="K146" s="322">
        <v>99.999999999999986</v>
      </c>
      <c r="L146" s="322">
        <v>100</v>
      </c>
      <c r="M146" s="322">
        <v>100</v>
      </c>
      <c r="N146" s="322">
        <v>100</v>
      </c>
      <c r="O146" s="322">
        <v>99.999999999999986</v>
      </c>
      <c r="P146" s="322">
        <v>100.00000000000001</v>
      </c>
      <c r="Q146" s="322">
        <v>99.999999999999986</v>
      </c>
      <c r="R146" s="322">
        <v>99.999999999999986</v>
      </c>
      <c r="S146" s="322">
        <v>100.00000000000001</v>
      </c>
      <c r="T146" s="322">
        <v>100</v>
      </c>
      <c r="U146" s="322">
        <v>100.00000000000001</v>
      </c>
      <c r="V146" s="322">
        <v>100</v>
      </c>
      <c r="W146" s="323">
        <v>100</v>
      </c>
    </row>
    <row r="147" spans="1:23" ht="15" customHeight="1">
      <c r="A147" s="292"/>
      <c r="B147" s="293"/>
      <c r="C147" s="294" t="s">
        <v>2109</v>
      </c>
      <c r="D147" s="322">
        <v>38.128861429832305</v>
      </c>
      <c r="E147" s="322">
        <v>37.417677642980934</v>
      </c>
      <c r="F147" s="322">
        <v>36.692678067408266</v>
      </c>
      <c r="G147" s="322">
        <v>36.569424517774593</v>
      </c>
      <c r="H147" s="322"/>
      <c r="I147" s="322"/>
      <c r="J147" s="322">
        <v>33.437312537492502</v>
      </c>
      <c r="K147" s="322">
        <v>29.624542124542124</v>
      </c>
      <c r="L147" s="322">
        <v>26.161170459823502</v>
      </c>
      <c r="M147" s="322">
        <v>24.377581120943955</v>
      </c>
      <c r="N147" s="322">
        <v>23.146928511555505</v>
      </c>
      <c r="O147" s="322">
        <v>23.450425608440234</v>
      </c>
      <c r="P147" s="322">
        <v>22.122554847076621</v>
      </c>
      <c r="Q147" s="322">
        <v>21.244080929832112</v>
      </c>
      <c r="R147" s="322">
        <v>18.885815883050178</v>
      </c>
      <c r="S147" s="322">
        <v>17.222581539314426</v>
      </c>
      <c r="T147" s="322">
        <v>17.212213482195722</v>
      </c>
      <c r="U147" s="322">
        <v>17.753259779338016</v>
      </c>
      <c r="V147" s="322">
        <v>16.222961730449249</v>
      </c>
      <c r="W147" s="323">
        <v>15.184259333924683</v>
      </c>
    </row>
    <row r="148" spans="1:23" ht="15" customHeight="1">
      <c r="A148" s="292"/>
      <c r="B148" s="293"/>
      <c r="C148" s="294" t="s">
        <v>2110</v>
      </c>
      <c r="D148" s="322">
        <v>50.503089143865843</v>
      </c>
      <c r="E148" s="322">
        <v>52.045060658578855</v>
      </c>
      <c r="F148" s="322">
        <v>56.284243732359286</v>
      </c>
      <c r="G148" s="322">
        <v>57.213454487486047</v>
      </c>
      <c r="H148" s="322"/>
      <c r="I148" s="322"/>
      <c r="J148" s="322">
        <v>60.191961607678465</v>
      </c>
      <c r="K148" s="322">
        <v>63.850732600732599</v>
      </c>
      <c r="L148" s="322">
        <v>66.929865304226666</v>
      </c>
      <c r="M148" s="322">
        <v>67.504424778761063</v>
      </c>
      <c r="N148" s="322">
        <v>66.79439588073285</v>
      </c>
      <c r="O148" s="322">
        <v>65.339887303680612</v>
      </c>
      <c r="P148" s="322">
        <v>65.97860153463742</v>
      </c>
      <c r="Q148" s="322">
        <v>65.60482135170038</v>
      </c>
      <c r="R148" s="322">
        <v>67.285657842749899</v>
      </c>
      <c r="S148" s="322">
        <v>67.633742954818445</v>
      </c>
      <c r="T148" s="322">
        <v>66.243762158504609</v>
      </c>
      <c r="U148" s="322">
        <v>63.557338682714814</v>
      </c>
      <c r="V148" s="322">
        <v>62.853577371048253</v>
      </c>
      <c r="W148" s="323">
        <v>61.164422224014189</v>
      </c>
    </row>
    <row r="149" spans="1:23" ht="15" customHeight="1">
      <c r="A149" s="296"/>
      <c r="B149" s="297"/>
      <c r="C149" s="298" t="s">
        <v>2111</v>
      </c>
      <c r="D149" s="324">
        <v>11.368049426301853</v>
      </c>
      <c r="E149" s="324">
        <v>10.537261698440208</v>
      </c>
      <c r="F149" s="324">
        <v>7.0230782002324421</v>
      </c>
      <c r="G149" s="324">
        <v>6.2171209947393589</v>
      </c>
      <c r="H149" s="324"/>
      <c r="I149" s="324"/>
      <c r="J149" s="324">
        <v>6.3707258548290344</v>
      </c>
      <c r="K149" s="324">
        <v>6.5247252747252755</v>
      </c>
      <c r="L149" s="324">
        <v>6.9089642359498367</v>
      </c>
      <c r="M149" s="324">
        <v>8.117994100294986</v>
      </c>
      <c r="N149" s="324">
        <v>10.058675607711651</v>
      </c>
      <c r="O149" s="324">
        <v>11.209687087879152</v>
      </c>
      <c r="P149" s="324">
        <v>11.898843618285962</v>
      </c>
      <c r="Q149" s="324">
        <v>13.151097718467501</v>
      </c>
      <c r="R149" s="324">
        <v>13.82852627419992</v>
      </c>
      <c r="S149" s="324">
        <v>15.143675505867135</v>
      </c>
      <c r="T149" s="324">
        <v>16.544024359299669</v>
      </c>
      <c r="U149" s="324">
        <v>18.689401537947177</v>
      </c>
      <c r="V149" s="324">
        <v>20.923460898502498</v>
      </c>
      <c r="W149" s="325">
        <v>23.651318442061122</v>
      </c>
    </row>
    <row r="150" spans="1:23" ht="15" customHeight="1">
      <c r="A150" s="292" t="s">
        <v>1866</v>
      </c>
      <c r="B150" s="293" t="s">
        <v>1867</v>
      </c>
      <c r="C150" s="294" t="s">
        <v>2108</v>
      </c>
      <c r="D150" s="322">
        <v>100</v>
      </c>
      <c r="E150" s="322">
        <v>100</v>
      </c>
      <c r="F150" s="322">
        <v>100</v>
      </c>
      <c r="G150" s="322">
        <v>100</v>
      </c>
      <c r="H150" s="322"/>
      <c r="I150" s="322"/>
      <c r="J150" s="322">
        <v>100</v>
      </c>
      <c r="K150" s="322">
        <v>100</v>
      </c>
      <c r="L150" s="322">
        <v>100</v>
      </c>
      <c r="M150" s="322">
        <v>100.00000000000001</v>
      </c>
      <c r="N150" s="322">
        <v>100</v>
      </c>
      <c r="O150" s="322">
        <v>100</v>
      </c>
      <c r="P150" s="322">
        <v>100</v>
      </c>
      <c r="Q150" s="322">
        <v>100</v>
      </c>
      <c r="R150" s="322">
        <v>100</v>
      </c>
      <c r="S150" s="322">
        <v>100</v>
      </c>
      <c r="T150" s="322">
        <v>100</v>
      </c>
      <c r="U150" s="322">
        <v>100</v>
      </c>
      <c r="V150" s="322">
        <v>100</v>
      </c>
      <c r="W150" s="323">
        <v>100</v>
      </c>
    </row>
    <row r="151" spans="1:23" ht="15" customHeight="1">
      <c r="A151" s="292"/>
      <c r="B151" s="293"/>
      <c r="C151" s="294" t="s">
        <v>2109</v>
      </c>
      <c r="D151" s="322">
        <v>37.560975609756099</v>
      </c>
      <c r="E151" s="322">
        <v>36.863543788187378</v>
      </c>
      <c r="F151" s="322">
        <v>36.923521757987565</v>
      </c>
      <c r="G151" s="322">
        <v>37.521942656524281</v>
      </c>
      <c r="H151" s="322"/>
      <c r="I151" s="322"/>
      <c r="J151" s="322">
        <v>31.764561317276975</v>
      </c>
      <c r="K151" s="322">
        <v>31.457376212353243</v>
      </c>
      <c r="L151" s="322">
        <v>29.214963119072706</v>
      </c>
      <c r="M151" s="322">
        <v>26.502222859601321</v>
      </c>
      <c r="N151" s="322">
        <v>23.107806691449813</v>
      </c>
      <c r="O151" s="322">
        <v>21.595162683558883</v>
      </c>
      <c r="P151" s="322">
        <v>21.662958843159068</v>
      </c>
      <c r="Q151" s="322">
        <v>20.771513353115729</v>
      </c>
      <c r="R151" s="322">
        <v>18.667752001085333</v>
      </c>
      <c r="S151" s="322">
        <v>16.708860759493671</v>
      </c>
      <c r="T151" s="322">
        <v>14.918032786885247</v>
      </c>
      <c r="U151" s="322">
        <v>13.161875945537066</v>
      </c>
      <c r="V151" s="322">
        <v>12.901454844908042</v>
      </c>
      <c r="W151" s="323">
        <v>12.65495164146574</v>
      </c>
    </row>
    <row r="152" spans="1:23" ht="15" customHeight="1">
      <c r="A152" s="292"/>
      <c r="B152" s="293"/>
      <c r="C152" s="294" t="s">
        <v>2110</v>
      </c>
      <c r="D152" s="322">
        <v>51.130820399113084</v>
      </c>
      <c r="E152" s="322">
        <v>51.978469595577536</v>
      </c>
      <c r="F152" s="322">
        <v>55.125054214254732</v>
      </c>
      <c r="G152" s="322">
        <v>55.324751316559393</v>
      </c>
      <c r="H152" s="322"/>
      <c r="I152" s="322"/>
      <c r="J152" s="322">
        <v>61.182108626198087</v>
      </c>
      <c r="K152" s="322">
        <v>60.936702399183254</v>
      </c>
      <c r="L152" s="322">
        <v>62.355110642781874</v>
      </c>
      <c r="M152" s="322">
        <v>62.957120321239067</v>
      </c>
      <c r="N152" s="322">
        <v>64.654275092936814</v>
      </c>
      <c r="O152" s="322">
        <v>64.540742873596315</v>
      </c>
      <c r="P152" s="322">
        <v>63.389877641824242</v>
      </c>
      <c r="Q152" s="322">
        <v>63.285675748583756</v>
      </c>
      <c r="R152" s="322">
        <v>63.017229683896346</v>
      </c>
      <c r="S152" s="322">
        <v>62.118587608261159</v>
      </c>
      <c r="T152" s="322">
        <v>60.710382513661202</v>
      </c>
      <c r="U152" s="322">
        <v>61.215788749828079</v>
      </c>
      <c r="V152" s="322">
        <v>59.799615701345047</v>
      </c>
      <c r="W152" s="323">
        <v>57.199291649639015</v>
      </c>
    </row>
    <row r="153" spans="1:23" ht="15" customHeight="1">
      <c r="A153" s="296"/>
      <c r="B153" s="297"/>
      <c r="C153" s="298" t="s">
        <v>2111</v>
      </c>
      <c r="D153" s="324">
        <v>11.308203991130821</v>
      </c>
      <c r="E153" s="324">
        <v>11.157986616235089</v>
      </c>
      <c r="F153" s="324">
        <v>7.9514240277576986</v>
      </c>
      <c r="G153" s="324">
        <v>7.1533060269163258</v>
      </c>
      <c r="H153" s="324"/>
      <c r="I153" s="324"/>
      <c r="J153" s="324">
        <v>7.0533300565249455</v>
      </c>
      <c r="K153" s="324">
        <v>7.6059213884635017</v>
      </c>
      <c r="L153" s="324">
        <v>8.4299262381454163</v>
      </c>
      <c r="M153" s="324">
        <v>10.540656819159617</v>
      </c>
      <c r="N153" s="324">
        <v>12.237918215613384</v>
      </c>
      <c r="O153" s="324">
        <v>13.864094442844802</v>
      </c>
      <c r="P153" s="324">
        <v>14.947163515016685</v>
      </c>
      <c r="Q153" s="324">
        <v>15.942810898300513</v>
      </c>
      <c r="R153" s="324">
        <v>18.315018315018314</v>
      </c>
      <c r="S153" s="324">
        <v>21.17255163224517</v>
      </c>
      <c r="T153" s="324">
        <v>24.371584699453553</v>
      </c>
      <c r="U153" s="324">
        <v>25.622335304634852</v>
      </c>
      <c r="V153" s="324">
        <v>27.298929453746911</v>
      </c>
      <c r="W153" s="325">
        <v>30.145756708895245</v>
      </c>
    </row>
    <row r="154" spans="1:23" ht="15" customHeight="1">
      <c r="A154" s="182">
        <v>903</v>
      </c>
      <c r="B154" s="183" t="s">
        <v>1868</v>
      </c>
      <c r="C154" s="272" t="s">
        <v>2108</v>
      </c>
      <c r="D154" s="316">
        <v>100</v>
      </c>
      <c r="E154" s="316">
        <v>100</v>
      </c>
      <c r="F154" s="316">
        <v>100</v>
      </c>
      <c r="G154" s="316">
        <v>100</v>
      </c>
      <c r="H154" s="317"/>
      <c r="I154" s="317"/>
      <c r="J154" s="316">
        <v>100</v>
      </c>
      <c r="K154" s="316">
        <v>100</v>
      </c>
      <c r="L154" s="316">
        <v>100</v>
      </c>
      <c r="M154" s="316">
        <v>100</v>
      </c>
      <c r="N154" s="316">
        <v>100</v>
      </c>
      <c r="O154" s="316">
        <v>100</v>
      </c>
      <c r="P154" s="316">
        <v>100</v>
      </c>
      <c r="Q154" s="316">
        <v>100</v>
      </c>
      <c r="R154" s="316">
        <v>100</v>
      </c>
      <c r="S154" s="316">
        <v>100.00000000000001</v>
      </c>
      <c r="T154" s="316">
        <v>100</v>
      </c>
      <c r="U154" s="316">
        <v>100</v>
      </c>
      <c r="V154" s="316">
        <v>100.00000000000001</v>
      </c>
      <c r="W154" s="318">
        <v>100</v>
      </c>
    </row>
    <row r="155" spans="1:23" ht="15" customHeight="1">
      <c r="A155" s="182"/>
      <c r="B155" s="183"/>
      <c r="C155" s="272" t="s">
        <v>2109</v>
      </c>
      <c r="D155" s="316">
        <v>36.523828594313173</v>
      </c>
      <c r="E155" s="316">
        <v>37.093407991855429</v>
      </c>
      <c r="F155" s="316">
        <v>36.309462652830575</v>
      </c>
      <c r="G155" s="316">
        <v>35.715727841712095</v>
      </c>
      <c r="H155" s="317"/>
      <c r="I155" s="317"/>
      <c r="J155" s="316">
        <v>31.499229526064571</v>
      </c>
      <c r="K155" s="316">
        <v>28.943859649122807</v>
      </c>
      <c r="L155" s="316">
        <v>26.690391459074732</v>
      </c>
      <c r="M155" s="316">
        <v>24.612267452569533</v>
      </c>
      <c r="N155" s="316">
        <v>24.02024199071608</v>
      </c>
      <c r="O155" s="316">
        <v>24.108639341764437</v>
      </c>
      <c r="P155" s="316">
        <v>23.153860892891359</v>
      </c>
      <c r="Q155" s="316">
        <v>21.414110546621338</v>
      </c>
      <c r="R155" s="316">
        <v>18.760924451349776</v>
      </c>
      <c r="S155" s="316">
        <v>17.602201257861637</v>
      </c>
      <c r="T155" s="316">
        <v>16.254096095384739</v>
      </c>
      <c r="U155" s="316">
        <v>15.400757077024357</v>
      </c>
      <c r="V155" s="316">
        <v>13.932652354570637</v>
      </c>
      <c r="W155" s="318">
        <v>12.177853299348627</v>
      </c>
    </row>
    <row r="156" spans="1:23" ht="15" customHeight="1">
      <c r="A156" s="182"/>
      <c r="B156" s="183"/>
      <c r="C156" s="272" t="s">
        <v>2110</v>
      </c>
      <c r="D156" s="316">
        <v>52.332799359231075</v>
      </c>
      <c r="E156" s="316">
        <v>51.870705013998474</v>
      </c>
      <c r="F156" s="316">
        <v>56.30329805815267</v>
      </c>
      <c r="G156" s="316">
        <v>57.051282051282051</v>
      </c>
      <c r="H156" s="317"/>
      <c r="I156" s="317"/>
      <c r="J156" s="316">
        <v>61.852144172586165</v>
      </c>
      <c r="K156" s="316">
        <v>63.92280701754386</v>
      </c>
      <c r="L156" s="316">
        <v>65.407159305003134</v>
      </c>
      <c r="M156" s="316">
        <v>66.502118253822061</v>
      </c>
      <c r="N156" s="316">
        <v>65.542957156989573</v>
      </c>
      <c r="O156" s="316">
        <v>64.181776626542742</v>
      </c>
      <c r="P156" s="316">
        <v>63.571565433991182</v>
      </c>
      <c r="Q156" s="316">
        <v>64.123916115970815</v>
      </c>
      <c r="R156" s="316">
        <v>64.249368809477573</v>
      </c>
      <c r="S156" s="316">
        <v>62.256289308176108</v>
      </c>
      <c r="T156" s="316">
        <v>60.866990406253699</v>
      </c>
      <c r="U156" s="316">
        <v>58.977946017116523</v>
      </c>
      <c r="V156" s="316">
        <v>56.847299168975077</v>
      </c>
      <c r="W156" s="318">
        <v>53.832719720570189</v>
      </c>
    </row>
    <row r="157" spans="1:23" ht="15" customHeight="1">
      <c r="A157" s="275"/>
      <c r="B157" s="276"/>
      <c r="C157" s="277" t="s">
        <v>2111</v>
      </c>
      <c r="D157" s="319">
        <v>11.143372046455747</v>
      </c>
      <c r="E157" s="319">
        <v>11.035886994146093</v>
      </c>
      <c r="F157" s="319">
        <v>7.3872392890167475</v>
      </c>
      <c r="G157" s="319">
        <v>7.232990107005854</v>
      </c>
      <c r="H157" s="320"/>
      <c r="I157" s="320"/>
      <c r="J157" s="319">
        <v>6.6486263013492684</v>
      </c>
      <c r="K157" s="319">
        <v>7.1333333333333329</v>
      </c>
      <c r="L157" s="319">
        <v>7.902449235922127</v>
      </c>
      <c r="M157" s="319">
        <v>8.8856142936083984</v>
      </c>
      <c r="N157" s="319">
        <v>10.436800852294347</v>
      </c>
      <c r="O157" s="319">
        <v>11.709584031692824</v>
      </c>
      <c r="P157" s="319">
        <v>13.274573673117454</v>
      </c>
      <c r="Q157" s="319">
        <v>14.461973337407846</v>
      </c>
      <c r="R157" s="319">
        <v>16.989706739172654</v>
      </c>
      <c r="S157" s="319">
        <v>20.141509433962266</v>
      </c>
      <c r="T157" s="319">
        <v>22.878913498361563</v>
      </c>
      <c r="U157" s="319">
        <v>25.621296905859118</v>
      </c>
      <c r="V157" s="319">
        <v>29.220048476454291</v>
      </c>
      <c r="W157" s="321">
        <v>33.989426980081184</v>
      </c>
    </row>
    <row r="158" spans="1:23" ht="15" customHeight="1">
      <c r="A158" s="292" t="s">
        <v>1869</v>
      </c>
      <c r="B158" s="293" t="s">
        <v>1870</v>
      </c>
      <c r="C158" s="294" t="s">
        <v>2108</v>
      </c>
      <c r="D158" s="322">
        <v>100</v>
      </c>
      <c r="E158" s="322">
        <v>100</v>
      </c>
      <c r="F158" s="322">
        <v>100</v>
      </c>
      <c r="G158" s="322">
        <v>100</v>
      </c>
      <c r="H158" s="322"/>
      <c r="I158" s="322"/>
      <c r="J158" s="322">
        <v>100</v>
      </c>
      <c r="K158" s="322">
        <v>100</v>
      </c>
      <c r="L158" s="322">
        <v>100.00000000000001</v>
      </c>
      <c r="M158" s="322">
        <v>100</v>
      </c>
      <c r="N158" s="322">
        <v>100</v>
      </c>
      <c r="O158" s="322">
        <v>100</v>
      </c>
      <c r="P158" s="322">
        <v>99.999999999999986</v>
      </c>
      <c r="Q158" s="322">
        <v>100</v>
      </c>
      <c r="R158" s="322">
        <v>99.999999999999986</v>
      </c>
      <c r="S158" s="322">
        <v>100</v>
      </c>
      <c r="T158" s="322">
        <v>100</v>
      </c>
      <c r="U158" s="322">
        <v>100</v>
      </c>
      <c r="V158" s="322">
        <v>100</v>
      </c>
      <c r="W158" s="323">
        <v>100</v>
      </c>
    </row>
    <row r="159" spans="1:23" ht="15" customHeight="1">
      <c r="A159" s="292"/>
      <c r="B159" s="293"/>
      <c r="C159" s="294" t="s">
        <v>2109</v>
      </c>
      <c r="D159" s="322">
        <v>35.845539280958718</v>
      </c>
      <c r="E159" s="322">
        <v>35.803606686850067</v>
      </c>
      <c r="F159" s="322">
        <v>35.721570627231003</v>
      </c>
      <c r="G159" s="322">
        <v>35.625842834375383</v>
      </c>
      <c r="H159" s="322"/>
      <c r="I159" s="322"/>
      <c r="J159" s="322">
        <v>29.603789836347978</v>
      </c>
      <c r="K159" s="322">
        <v>27.3750200932326</v>
      </c>
      <c r="L159" s="322">
        <v>25.236544129052273</v>
      </c>
      <c r="M159" s="322">
        <v>24.38113789465141</v>
      </c>
      <c r="N159" s="322">
        <v>24.48520216756982</v>
      </c>
      <c r="O159" s="322">
        <v>25.333997178657373</v>
      </c>
      <c r="P159" s="322">
        <v>24.043897572331225</v>
      </c>
      <c r="Q159" s="322">
        <v>21.897508071860251</v>
      </c>
      <c r="R159" s="322">
        <v>18.769152196118487</v>
      </c>
      <c r="S159" s="322">
        <v>17.37049068216789</v>
      </c>
      <c r="T159" s="322">
        <v>16.198870443265445</v>
      </c>
      <c r="U159" s="322">
        <v>15.396233120113717</v>
      </c>
      <c r="V159" s="322">
        <v>13.470593666328131</v>
      </c>
      <c r="W159" s="323">
        <v>11.54662087079503</v>
      </c>
    </row>
    <row r="160" spans="1:23" ht="15" customHeight="1">
      <c r="A160" s="292"/>
      <c r="B160" s="293"/>
      <c r="C160" s="294" t="s">
        <v>2110</v>
      </c>
      <c r="D160" s="322">
        <v>53.102529960053261</v>
      </c>
      <c r="E160" s="322">
        <v>53.350006581545351</v>
      </c>
      <c r="F160" s="322">
        <v>57.139214686384499</v>
      </c>
      <c r="G160" s="322">
        <v>57.680519798945696</v>
      </c>
      <c r="H160" s="322"/>
      <c r="I160" s="322"/>
      <c r="J160" s="322">
        <v>64.504737295434964</v>
      </c>
      <c r="K160" s="322">
        <v>66.613084713068645</v>
      </c>
      <c r="L160" s="322">
        <v>68.256553435706536</v>
      </c>
      <c r="M160" s="322">
        <v>68.005843681519366</v>
      </c>
      <c r="N160" s="322">
        <v>66.527719883284703</v>
      </c>
      <c r="O160" s="322">
        <v>64.359804165629413</v>
      </c>
      <c r="P160" s="322">
        <v>64.092118390422343</v>
      </c>
      <c r="Q160" s="322">
        <v>64.997102409139828</v>
      </c>
      <c r="R160" s="322">
        <v>65.840994211780725</v>
      </c>
      <c r="S160" s="322">
        <v>63.814327235424862</v>
      </c>
      <c r="T160" s="322">
        <v>61.689200753037824</v>
      </c>
      <c r="U160" s="322">
        <v>59.728144989339015</v>
      </c>
      <c r="V160" s="322">
        <v>57.750900193887908</v>
      </c>
      <c r="W160" s="323">
        <v>54.965147994746943</v>
      </c>
    </row>
    <row r="161" spans="1:23" ht="15" customHeight="1">
      <c r="A161" s="296"/>
      <c r="B161" s="297"/>
      <c r="C161" s="298" t="s">
        <v>2111</v>
      </c>
      <c r="D161" s="324">
        <v>11.051930758988016</v>
      </c>
      <c r="E161" s="324">
        <v>10.84638673160458</v>
      </c>
      <c r="F161" s="324">
        <v>7.1392146863844967</v>
      </c>
      <c r="G161" s="324">
        <v>6.6936373666789253</v>
      </c>
      <c r="H161" s="324"/>
      <c r="I161" s="324"/>
      <c r="J161" s="324">
        <v>5.8914728682170541</v>
      </c>
      <c r="K161" s="324">
        <v>6.0118951936987619</v>
      </c>
      <c r="L161" s="324">
        <v>6.5069024352411979</v>
      </c>
      <c r="M161" s="324">
        <v>7.6130184238292351</v>
      </c>
      <c r="N161" s="324">
        <v>8.987077949145478</v>
      </c>
      <c r="O161" s="324">
        <v>10.306198655713219</v>
      </c>
      <c r="P161" s="324">
        <v>11.863984037246425</v>
      </c>
      <c r="Q161" s="324">
        <v>13.105389518999916</v>
      </c>
      <c r="R161" s="324">
        <v>15.389853592100783</v>
      </c>
      <c r="S161" s="324">
        <v>18.815182082407251</v>
      </c>
      <c r="T161" s="324">
        <v>22.111928803696731</v>
      </c>
      <c r="U161" s="324">
        <v>24.875621890547265</v>
      </c>
      <c r="V161" s="324">
        <v>28.778506139783953</v>
      </c>
      <c r="W161" s="325">
        <v>33.488231134458026</v>
      </c>
    </row>
    <row r="162" spans="1:23" ht="15" customHeight="1">
      <c r="A162" s="292" t="s">
        <v>1871</v>
      </c>
      <c r="B162" s="293" t="s">
        <v>1872</v>
      </c>
      <c r="C162" s="294" t="s">
        <v>2108</v>
      </c>
      <c r="D162" s="322">
        <v>100</v>
      </c>
      <c r="E162" s="322">
        <v>100</v>
      </c>
      <c r="F162" s="322">
        <v>100</v>
      </c>
      <c r="G162" s="322">
        <v>100</v>
      </c>
      <c r="H162" s="322"/>
      <c r="I162" s="322"/>
      <c r="J162" s="322">
        <v>100.00000000000001</v>
      </c>
      <c r="K162" s="322">
        <v>100.00000000000001</v>
      </c>
      <c r="L162" s="322">
        <v>100</v>
      </c>
      <c r="M162" s="322">
        <v>100</v>
      </c>
      <c r="N162" s="322">
        <v>100</v>
      </c>
      <c r="O162" s="322">
        <v>100</v>
      </c>
      <c r="P162" s="322">
        <v>100</v>
      </c>
      <c r="Q162" s="322">
        <v>100</v>
      </c>
      <c r="R162" s="322">
        <v>100</v>
      </c>
      <c r="S162" s="322">
        <v>100</v>
      </c>
      <c r="T162" s="322">
        <v>100</v>
      </c>
      <c r="U162" s="322">
        <v>100</v>
      </c>
      <c r="V162" s="322">
        <v>99.999999999999986</v>
      </c>
      <c r="W162" s="323">
        <v>100</v>
      </c>
    </row>
    <row r="163" spans="1:23" ht="15" customHeight="1">
      <c r="A163" s="292"/>
      <c r="B163" s="293"/>
      <c r="C163" s="294" t="s">
        <v>2109</v>
      </c>
      <c r="D163" s="322">
        <v>37.679911428219953</v>
      </c>
      <c r="E163" s="322">
        <v>38.217054263565892</v>
      </c>
      <c r="F163" s="322">
        <v>36.894137031443087</v>
      </c>
      <c r="G163" s="322">
        <v>36.025641025641022</v>
      </c>
      <c r="H163" s="322"/>
      <c r="I163" s="322"/>
      <c r="J163" s="322">
        <v>34.626420291518421</v>
      </c>
      <c r="K163" s="322">
        <v>32.772435897435898</v>
      </c>
      <c r="L163" s="322">
        <v>28.840308627542672</v>
      </c>
      <c r="M163" s="322">
        <v>24.150132693036774</v>
      </c>
      <c r="N163" s="322">
        <v>21.98443579766537</v>
      </c>
      <c r="O163" s="322">
        <v>22.3046875</v>
      </c>
      <c r="P163" s="322">
        <v>22.553854139631458</v>
      </c>
      <c r="Q163" s="322">
        <v>21.545818792813755</v>
      </c>
      <c r="R163" s="322">
        <v>19.447700924840433</v>
      </c>
      <c r="S163" s="322">
        <v>17.91064740502943</v>
      </c>
      <c r="T163" s="322">
        <v>16.216216216216218</v>
      </c>
      <c r="U163" s="322">
        <v>15.144364242087729</v>
      </c>
      <c r="V163" s="322">
        <v>13.833157338965151</v>
      </c>
      <c r="W163" s="323">
        <v>12.50412950115626</v>
      </c>
    </row>
    <row r="164" spans="1:23" ht="15" customHeight="1">
      <c r="A164" s="292"/>
      <c r="B164" s="293"/>
      <c r="C164" s="294" t="s">
        <v>2110</v>
      </c>
      <c r="D164" s="322">
        <v>51.716078238405707</v>
      </c>
      <c r="E164" s="322">
        <v>51.124031007751938</v>
      </c>
      <c r="F164" s="322">
        <v>55.814911437594397</v>
      </c>
      <c r="G164" s="322">
        <v>56.35327635327635</v>
      </c>
      <c r="H164" s="322"/>
      <c r="I164" s="322"/>
      <c r="J164" s="322">
        <v>57.442901411683692</v>
      </c>
      <c r="K164" s="322">
        <v>58.298992673992679</v>
      </c>
      <c r="L164" s="322">
        <v>61.257891045125092</v>
      </c>
      <c r="M164" s="322">
        <v>64.880576266902565</v>
      </c>
      <c r="N164" s="322">
        <v>65.706874189364456</v>
      </c>
      <c r="O164" s="322">
        <v>63.971354166666671</v>
      </c>
      <c r="P164" s="322">
        <v>62.081494939008564</v>
      </c>
      <c r="Q164" s="322">
        <v>61.677652837016929</v>
      </c>
      <c r="R164" s="322">
        <v>61.273935130910516</v>
      </c>
      <c r="S164" s="322">
        <v>59.363295880149813</v>
      </c>
      <c r="T164" s="322">
        <v>59.472905741562457</v>
      </c>
      <c r="U164" s="322">
        <v>58.495280399777904</v>
      </c>
      <c r="V164" s="322">
        <v>56.252828480917181</v>
      </c>
      <c r="W164" s="323">
        <v>52.279484638255703</v>
      </c>
    </row>
    <row r="165" spans="1:23" ht="15" customHeight="1">
      <c r="A165" s="296"/>
      <c r="B165" s="297"/>
      <c r="C165" s="298" t="s">
        <v>2111</v>
      </c>
      <c r="D165" s="324">
        <v>10.604010333374339</v>
      </c>
      <c r="E165" s="324">
        <v>10.65891472868217</v>
      </c>
      <c r="F165" s="324">
        <v>7.2909515309625155</v>
      </c>
      <c r="G165" s="324">
        <v>7.6210826210826212</v>
      </c>
      <c r="H165" s="324"/>
      <c r="I165" s="324"/>
      <c r="J165" s="324">
        <v>7.9306782967978879</v>
      </c>
      <c r="K165" s="324">
        <v>8.9285714285714288</v>
      </c>
      <c r="L165" s="324">
        <v>9.9018003273322428</v>
      </c>
      <c r="M165" s="324">
        <v>10.969291040060659</v>
      </c>
      <c r="N165" s="324">
        <v>12.308690012970169</v>
      </c>
      <c r="O165" s="324">
        <v>13.723958333333334</v>
      </c>
      <c r="P165" s="324">
        <v>15.36465092135998</v>
      </c>
      <c r="Q165" s="324">
        <v>16.776528370169316</v>
      </c>
      <c r="R165" s="324">
        <v>19.278363944249055</v>
      </c>
      <c r="S165" s="324">
        <v>22.726056714820761</v>
      </c>
      <c r="T165" s="324">
        <v>24.310878042221326</v>
      </c>
      <c r="U165" s="324">
        <v>26.36035535813437</v>
      </c>
      <c r="V165" s="324">
        <v>29.914014180117665</v>
      </c>
      <c r="W165" s="325">
        <v>35.216385860588041</v>
      </c>
    </row>
    <row r="166" spans="1:23" ht="15" customHeight="1">
      <c r="A166" s="292" t="s">
        <v>1873</v>
      </c>
      <c r="B166" s="293" t="s">
        <v>1874</v>
      </c>
      <c r="C166" s="294" t="s">
        <v>2108</v>
      </c>
      <c r="D166" s="322">
        <v>100</v>
      </c>
      <c r="E166" s="322">
        <v>100</v>
      </c>
      <c r="F166" s="322">
        <v>100</v>
      </c>
      <c r="G166" s="322">
        <v>100</v>
      </c>
      <c r="H166" s="322"/>
      <c r="I166" s="322"/>
      <c r="J166" s="322">
        <v>100</v>
      </c>
      <c r="K166" s="322">
        <v>100</v>
      </c>
      <c r="L166" s="322">
        <v>100</v>
      </c>
      <c r="M166" s="322">
        <v>100</v>
      </c>
      <c r="N166" s="322">
        <v>100.00000000000001</v>
      </c>
      <c r="O166" s="322">
        <v>100</v>
      </c>
      <c r="P166" s="322">
        <v>100</v>
      </c>
      <c r="Q166" s="322">
        <v>100</v>
      </c>
      <c r="R166" s="322">
        <v>100</v>
      </c>
      <c r="S166" s="322">
        <v>100</v>
      </c>
      <c r="T166" s="322">
        <v>100</v>
      </c>
      <c r="U166" s="322">
        <v>100</v>
      </c>
      <c r="V166" s="322">
        <v>100</v>
      </c>
      <c r="W166" s="323">
        <v>100</v>
      </c>
    </row>
    <row r="167" spans="1:23" ht="15" customHeight="1">
      <c r="A167" s="292"/>
      <c r="B167" s="293"/>
      <c r="C167" s="294" t="s">
        <v>2109</v>
      </c>
      <c r="D167" s="322">
        <v>35.531473368688033</v>
      </c>
      <c r="E167" s="322">
        <v>37.349117920148558</v>
      </c>
      <c r="F167" s="322">
        <v>36.390873473150499</v>
      </c>
      <c r="G167" s="322">
        <v>35.404530744336569</v>
      </c>
      <c r="H167" s="322"/>
      <c r="I167" s="322"/>
      <c r="J167" s="322">
        <v>30.66518141311267</v>
      </c>
      <c r="K167" s="322">
        <v>27.041791860147502</v>
      </c>
      <c r="L167" s="322">
        <v>26.739672858331019</v>
      </c>
      <c r="M167" s="322">
        <v>25.553465489798871</v>
      </c>
      <c r="N167" s="322">
        <v>25.558765394556787</v>
      </c>
      <c r="O167" s="322">
        <v>23.968716454531513</v>
      </c>
      <c r="P167" s="322">
        <v>22.197767646596446</v>
      </c>
      <c r="Q167" s="322">
        <v>20.336319346220336</v>
      </c>
      <c r="R167" s="322">
        <v>17.911392405063292</v>
      </c>
      <c r="S167" s="322">
        <v>17.666773060963934</v>
      </c>
      <c r="T167" s="322">
        <v>16.403480502739285</v>
      </c>
      <c r="U167" s="322">
        <v>15.725530458590006</v>
      </c>
      <c r="V167" s="322">
        <v>14.936215450035437</v>
      </c>
      <c r="W167" s="323">
        <v>12.994458245748136</v>
      </c>
    </row>
    <row r="168" spans="1:23" ht="15" customHeight="1">
      <c r="A168" s="292"/>
      <c r="B168" s="293"/>
      <c r="C168" s="294" t="s">
        <v>2110</v>
      </c>
      <c r="D168" s="322">
        <v>52.155868111597883</v>
      </c>
      <c r="E168" s="322">
        <v>50.603528319405754</v>
      </c>
      <c r="F168" s="322">
        <v>55.611892141046326</v>
      </c>
      <c r="G168" s="322">
        <v>57.001078748651565</v>
      </c>
      <c r="H168" s="322"/>
      <c r="I168" s="322"/>
      <c r="J168" s="322">
        <v>63.064926798217691</v>
      </c>
      <c r="K168" s="322">
        <v>66.061185468451242</v>
      </c>
      <c r="L168" s="322">
        <v>65.234266703631832</v>
      </c>
      <c r="M168" s="322">
        <v>65.677904789466069</v>
      </c>
      <c r="N168" s="322">
        <v>63.554812224418434</v>
      </c>
      <c r="O168" s="322">
        <v>64.100598067781007</v>
      </c>
      <c r="P168" s="322">
        <v>64.392391133469587</v>
      </c>
      <c r="Q168" s="322">
        <v>65.440829797265437</v>
      </c>
      <c r="R168" s="322">
        <v>64.905063291139243</v>
      </c>
      <c r="S168" s="322">
        <v>62.799233961059684</v>
      </c>
      <c r="T168" s="322">
        <v>60.989365130518856</v>
      </c>
      <c r="U168" s="322">
        <v>58.127994524298423</v>
      </c>
      <c r="V168" s="322">
        <v>55.81148121899362</v>
      </c>
      <c r="W168" s="323">
        <v>53.48748327918976</v>
      </c>
    </row>
    <row r="169" spans="1:23" ht="15" customHeight="1">
      <c r="A169" s="296"/>
      <c r="B169" s="297"/>
      <c r="C169" s="298" t="s">
        <v>2111</v>
      </c>
      <c r="D169" s="324">
        <v>12.312658519714088</v>
      </c>
      <c r="E169" s="324">
        <v>12.047353760445683</v>
      </c>
      <c r="F169" s="324">
        <v>7.9972343858031802</v>
      </c>
      <c r="G169" s="324">
        <v>7.5943905070118669</v>
      </c>
      <c r="H169" s="324"/>
      <c r="I169" s="324"/>
      <c r="J169" s="324">
        <v>6.2698917886696375</v>
      </c>
      <c r="K169" s="324">
        <v>6.897022671401257</v>
      </c>
      <c r="L169" s="324">
        <v>8.026060438037149</v>
      </c>
      <c r="M169" s="324">
        <v>8.7686297207350599</v>
      </c>
      <c r="N169" s="324">
        <v>10.886422381024783</v>
      </c>
      <c r="O169" s="324">
        <v>11.93068547768747</v>
      </c>
      <c r="P169" s="324">
        <v>13.409841219933973</v>
      </c>
      <c r="Q169" s="324">
        <v>14.222850856514224</v>
      </c>
      <c r="R169" s="324">
        <v>17.183544303797468</v>
      </c>
      <c r="S169" s="324">
        <v>19.533992977976382</v>
      </c>
      <c r="T169" s="324">
        <v>22.607154366741863</v>
      </c>
      <c r="U169" s="324">
        <v>26.14647501711157</v>
      </c>
      <c r="V169" s="324">
        <v>29.252303330970943</v>
      </c>
      <c r="W169" s="325">
        <v>33.518058475062105</v>
      </c>
    </row>
    <row r="170" spans="1:23" ht="15" customHeight="1">
      <c r="A170" s="199" t="s">
        <v>1875</v>
      </c>
      <c r="B170" s="195"/>
      <c r="W170" s="195"/>
    </row>
    <row r="171" spans="1:23" ht="15" customHeight="1">
      <c r="A171" s="182" t="s">
        <v>1876</v>
      </c>
      <c r="B171" s="183" t="s">
        <v>1877</v>
      </c>
      <c r="C171" s="272" t="s">
        <v>2108</v>
      </c>
      <c r="D171" s="316">
        <v>100</v>
      </c>
      <c r="E171" s="316">
        <v>100</v>
      </c>
      <c r="F171" s="316">
        <v>100.00000000000001</v>
      </c>
      <c r="G171" s="316">
        <v>100.00000000000001</v>
      </c>
      <c r="H171" s="317"/>
      <c r="I171" s="317"/>
      <c r="J171" s="316">
        <v>100</v>
      </c>
      <c r="K171" s="316">
        <v>100.00000000000001</v>
      </c>
      <c r="L171" s="316">
        <v>100</v>
      </c>
      <c r="M171" s="316">
        <v>100</v>
      </c>
      <c r="N171" s="316">
        <v>100</v>
      </c>
      <c r="O171" s="316">
        <v>100</v>
      </c>
      <c r="P171" s="316">
        <v>100</v>
      </c>
      <c r="Q171" s="316">
        <v>100</v>
      </c>
      <c r="R171" s="316">
        <v>100</v>
      </c>
      <c r="S171" s="316">
        <v>100</v>
      </c>
      <c r="T171" s="316">
        <v>100.00000000000001</v>
      </c>
      <c r="U171" s="316">
        <v>100.00000000000001</v>
      </c>
      <c r="V171" s="316">
        <v>100</v>
      </c>
      <c r="W171" s="318">
        <v>100</v>
      </c>
    </row>
    <row r="172" spans="1:23" ht="15" customHeight="1">
      <c r="A172" s="182"/>
      <c r="B172" s="183"/>
      <c r="C172" s="272" t="s">
        <v>2109</v>
      </c>
      <c r="D172" s="316">
        <v>36.865821573786178</v>
      </c>
      <c r="E172" s="316">
        <v>36.54718857349485</v>
      </c>
      <c r="F172" s="316">
        <v>35.368226627434979</v>
      </c>
      <c r="G172" s="316">
        <v>35.752138569489198</v>
      </c>
      <c r="H172" s="317"/>
      <c r="I172" s="317"/>
      <c r="J172" s="316">
        <v>35.117164805370862</v>
      </c>
      <c r="K172" s="316">
        <v>33.255157051079635</v>
      </c>
      <c r="L172" s="316">
        <v>29.372572581164302</v>
      </c>
      <c r="M172" s="316">
        <v>25.650958650398657</v>
      </c>
      <c r="N172" s="316">
        <v>25.221035325443523</v>
      </c>
      <c r="O172" s="316">
        <v>26.337268254822675</v>
      </c>
      <c r="P172" s="316">
        <v>25.390511302997965</v>
      </c>
      <c r="Q172" s="316">
        <v>22.953456435183814</v>
      </c>
      <c r="R172" s="316">
        <v>19.201294730031876</v>
      </c>
      <c r="S172" s="316">
        <v>17.187905565039134</v>
      </c>
      <c r="T172" s="316">
        <v>16.324047055128826</v>
      </c>
      <c r="U172" s="316">
        <v>15.670959654372208</v>
      </c>
      <c r="V172" s="316">
        <v>14.979613974713848</v>
      </c>
      <c r="W172" s="318">
        <v>14.076078813305365</v>
      </c>
    </row>
    <row r="173" spans="1:23" ht="15" customHeight="1">
      <c r="A173" s="182"/>
      <c r="B173" s="183"/>
      <c r="C173" s="272" t="s">
        <v>2110</v>
      </c>
      <c r="D173" s="316">
        <v>54.83185840707965</v>
      </c>
      <c r="E173" s="316">
        <v>55.696528656662444</v>
      </c>
      <c r="F173" s="316">
        <v>59.689869203840132</v>
      </c>
      <c r="G173" s="316">
        <v>59.469405780271188</v>
      </c>
      <c r="H173" s="317"/>
      <c r="I173" s="317"/>
      <c r="J173" s="316">
        <v>60.051765848680184</v>
      </c>
      <c r="K173" s="316">
        <v>61.420148238306574</v>
      </c>
      <c r="L173" s="316">
        <v>65.107128296461596</v>
      </c>
      <c r="M173" s="316">
        <v>68.516170634680137</v>
      </c>
      <c r="N173" s="316">
        <v>68.322588715694295</v>
      </c>
      <c r="O173" s="316">
        <v>66.298837049184428</v>
      </c>
      <c r="P173" s="316">
        <v>65.965282494097863</v>
      </c>
      <c r="Q173" s="316">
        <v>67.258859677722128</v>
      </c>
      <c r="R173" s="316">
        <v>69.499314681931793</v>
      </c>
      <c r="S173" s="316">
        <v>69.477068583001937</v>
      </c>
      <c r="T173" s="316">
        <v>67.901119176292241</v>
      </c>
      <c r="U173" s="316">
        <v>65.748188662632359</v>
      </c>
      <c r="V173" s="316">
        <v>63.380713697912775</v>
      </c>
      <c r="W173" s="318">
        <v>60.700854060533416</v>
      </c>
    </row>
    <row r="174" spans="1:23" ht="15" customHeight="1">
      <c r="A174" s="275"/>
      <c r="B174" s="276"/>
      <c r="C174" s="277" t="s">
        <v>2111</v>
      </c>
      <c r="D174" s="319">
        <v>8.3023200191341786</v>
      </c>
      <c r="E174" s="319">
        <v>7.7562827698427057</v>
      </c>
      <c r="F174" s="319">
        <v>4.9419041687248981</v>
      </c>
      <c r="G174" s="319">
        <v>4.7784556502396178</v>
      </c>
      <c r="H174" s="320"/>
      <c r="I174" s="320"/>
      <c r="J174" s="319">
        <v>4.8310693459489533</v>
      </c>
      <c r="K174" s="319">
        <v>5.3246947106137945</v>
      </c>
      <c r="L174" s="319">
        <v>5.5202991223740963</v>
      </c>
      <c r="M174" s="319">
        <v>5.8328707149212011</v>
      </c>
      <c r="N174" s="319">
        <v>6.4563759588621874</v>
      </c>
      <c r="O174" s="319">
        <v>7.3638946959928901</v>
      </c>
      <c r="P174" s="319">
        <v>8.6442062029041757</v>
      </c>
      <c r="Q174" s="319">
        <v>9.7876838870940652</v>
      </c>
      <c r="R174" s="319">
        <v>11.299390588036333</v>
      </c>
      <c r="S174" s="319">
        <v>13.335025851958932</v>
      </c>
      <c r="T174" s="319">
        <v>15.774833768578944</v>
      </c>
      <c r="U174" s="319">
        <v>18.580851682995441</v>
      </c>
      <c r="V174" s="319">
        <v>21.639672327373383</v>
      </c>
      <c r="W174" s="321">
        <v>25.223067126161226</v>
      </c>
    </row>
    <row r="175" spans="1:23" ht="15" customHeight="1">
      <c r="A175" s="292" t="s">
        <v>1878</v>
      </c>
      <c r="B175" s="293" t="s">
        <v>1879</v>
      </c>
      <c r="C175" s="294" t="s">
        <v>2108</v>
      </c>
      <c r="D175" s="322">
        <v>100.00000000000001</v>
      </c>
      <c r="E175" s="322">
        <v>100</v>
      </c>
      <c r="F175" s="322">
        <v>100</v>
      </c>
      <c r="G175" s="322">
        <v>100</v>
      </c>
      <c r="H175" s="322"/>
      <c r="I175" s="322"/>
      <c r="J175" s="322">
        <v>100</v>
      </c>
      <c r="K175" s="322">
        <v>100</v>
      </c>
      <c r="L175" s="322">
        <v>100</v>
      </c>
      <c r="M175" s="322">
        <v>100</v>
      </c>
      <c r="N175" s="322">
        <v>100</v>
      </c>
      <c r="O175" s="322">
        <v>100.00000000000001</v>
      </c>
      <c r="P175" s="322">
        <v>99.999999999999986</v>
      </c>
      <c r="Q175" s="322">
        <v>100</v>
      </c>
      <c r="R175" s="322">
        <v>100</v>
      </c>
      <c r="S175" s="322">
        <v>99.999999999999986</v>
      </c>
      <c r="T175" s="322">
        <v>100</v>
      </c>
      <c r="U175" s="322">
        <v>100</v>
      </c>
      <c r="V175" s="322">
        <v>100</v>
      </c>
      <c r="W175" s="323">
        <v>100</v>
      </c>
    </row>
    <row r="176" spans="1:23" ht="15" customHeight="1">
      <c r="A176" s="292"/>
      <c r="B176" s="293"/>
      <c r="C176" s="294" t="s">
        <v>2109</v>
      </c>
      <c r="D176" s="322">
        <v>36.328489384897225</v>
      </c>
      <c r="E176" s="322">
        <v>35.907596986995017</v>
      </c>
      <c r="F176" s="322">
        <v>34.549537740095666</v>
      </c>
      <c r="G176" s="322">
        <v>35.07144929299357</v>
      </c>
      <c r="H176" s="322"/>
      <c r="I176" s="322"/>
      <c r="J176" s="322">
        <v>34.918860767452095</v>
      </c>
      <c r="K176" s="322">
        <v>32.902291418817562</v>
      </c>
      <c r="L176" s="322">
        <v>28.880186535932083</v>
      </c>
      <c r="M176" s="322">
        <v>25.276928058920976</v>
      </c>
      <c r="N176" s="322">
        <v>25.135850599848659</v>
      </c>
      <c r="O176" s="322">
        <v>26.38604119937802</v>
      </c>
      <c r="P176" s="322">
        <v>25.29859895509977</v>
      </c>
      <c r="Q176" s="322">
        <v>22.761707304686894</v>
      </c>
      <c r="R176" s="322">
        <v>19.00315576985799</v>
      </c>
      <c r="S176" s="322">
        <v>17.056283122706891</v>
      </c>
      <c r="T176" s="322">
        <v>16.324759877733129</v>
      </c>
      <c r="U176" s="322">
        <v>15.784212054589952</v>
      </c>
      <c r="V176" s="322">
        <v>15.152966335227566</v>
      </c>
      <c r="W176" s="323">
        <v>14.259652640531845</v>
      </c>
    </row>
    <row r="177" spans="1:23" ht="15" customHeight="1">
      <c r="A177" s="292"/>
      <c r="B177" s="293"/>
      <c r="C177" s="294" t="s">
        <v>2110</v>
      </c>
      <c r="D177" s="322">
        <v>55.500297829776237</v>
      </c>
      <c r="E177" s="322">
        <v>56.577712779062026</v>
      </c>
      <c r="F177" s="322">
        <v>60.707660801646227</v>
      </c>
      <c r="G177" s="322">
        <v>60.329031714689449</v>
      </c>
      <c r="H177" s="322"/>
      <c r="I177" s="322"/>
      <c r="J177" s="322">
        <v>60.451347896247967</v>
      </c>
      <c r="K177" s="322">
        <v>62.001500025862512</v>
      </c>
      <c r="L177" s="322">
        <v>65.838813822790868</v>
      </c>
      <c r="M177" s="322">
        <v>69.123759209748087</v>
      </c>
      <c r="N177" s="322">
        <v>68.638408435838599</v>
      </c>
      <c r="O177" s="322">
        <v>66.448101718704848</v>
      </c>
      <c r="P177" s="322">
        <v>66.166032001470299</v>
      </c>
      <c r="Q177" s="322">
        <v>67.482518254541276</v>
      </c>
      <c r="R177" s="322">
        <v>69.715407737806657</v>
      </c>
      <c r="S177" s="322">
        <v>69.65938816415273</v>
      </c>
      <c r="T177" s="322">
        <v>67.977495201736161</v>
      </c>
      <c r="U177" s="322">
        <v>65.768034180943289</v>
      </c>
      <c r="V177" s="322">
        <v>63.492640152914724</v>
      </c>
      <c r="W177" s="323">
        <v>61.048200543185729</v>
      </c>
    </row>
    <row r="178" spans="1:23" ht="15" customHeight="1">
      <c r="A178" s="296"/>
      <c r="B178" s="297"/>
      <c r="C178" s="298" t="s">
        <v>2111</v>
      </c>
      <c r="D178" s="324">
        <v>8.1712127853265457</v>
      </c>
      <c r="E178" s="324">
        <v>7.5146902339429582</v>
      </c>
      <c r="F178" s="324">
        <v>4.7428014582581035</v>
      </c>
      <c r="G178" s="324">
        <v>4.5995189923169786</v>
      </c>
      <c r="H178" s="324"/>
      <c r="I178" s="324"/>
      <c r="J178" s="324">
        <v>4.629791336299939</v>
      </c>
      <c r="K178" s="324">
        <v>5.0962085553199188</v>
      </c>
      <c r="L178" s="324">
        <v>5.2809996412770541</v>
      </c>
      <c r="M178" s="324">
        <v>5.599312731330941</v>
      </c>
      <c r="N178" s="324">
        <v>6.225740964312739</v>
      </c>
      <c r="O178" s="324">
        <v>7.1658570819171334</v>
      </c>
      <c r="P178" s="324">
        <v>8.5353690434299256</v>
      </c>
      <c r="Q178" s="324">
        <v>9.755774440771825</v>
      </c>
      <c r="R178" s="324">
        <v>11.281436492335358</v>
      </c>
      <c r="S178" s="324">
        <v>13.284328713140372</v>
      </c>
      <c r="T178" s="324">
        <v>15.697744920530715</v>
      </c>
      <c r="U178" s="324">
        <v>18.44775376446675</v>
      </c>
      <c r="V178" s="324">
        <v>21.354393511857701</v>
      </c>
      <c r="W178" s="325">
        <v>24.692146816282424</v>
      </c>
    </row>
    <row r="179" spans="1:23" ht="15" customHeight="1">
      <c r="A179" s="292" t="s">
        <v>1880</v>
      </c>
      <c r="B179" s="293" t="s">
        <v>1881</v>
      </c>
      <c r="C179" s="294" t="s">
        <v>2108</v>
      </c>
      <c r="D179" s="322">
        <v>100</v>
      </c>
      <c r="E179" s="322">
        <v>100</v>
      </c>
      <c r="F179" s="322">
        <v>100</v>
      </c>
      <c r="G179" s="322">
        <v>100</v>
      </c>
      <c r="H179" s="322"/>
      <c r="I179" s="322"/>
      <c r="J179" s="322">
        <v>100</v>
      </c>
      <c r="K179" s="322">
        <v>100.00000000000001</v>
      </c>
      <c r="L179" s="322">
        <v>99.999999999999986</v>
      </c>
      <c r="M179" s="322">
        <v>100</v>
      </c>
      <c r="N179" s="322">
        <v>100</v>
      </c>
      <c r="O179" s="322">
        <v>99.999999999999986</v>
      </c>
      <c r="P179" s="322">
        <v>100</v>
      </c>
      <c r="Q179" s="322">
        <v>100</v>
      </c>
      <c r="R179" s="322">
        <v>100</v>
      </c>
      <c r="S179" s="322">
        <v>100</v>
      </c>
      <c r="T179" s="322">
        <v>99.999999999999986</v>
      </c>
      <c r="U179" s="322">
        <v>99.999999999999986</v>
      </c>
      <c r="V179" s="322">
        <v>100</v>
      </c>
      <c r="W179" s="323">
        <v>100</v>
      </c>
    </row>
    <row r="180" spans="1:23" ht="15" customHeight="1">
      <c r="A180" s="292"/>
      <c r="B180" s="293"/>
      <c r="C180" s="294" t="s">
        <v>2109</v>
      </c>
      <c r="D180" s="322">
        <v>41.028838659392051</v>
      </c>
      <c r="E180" s="322">
        <v>40.422204847537138</v>
      </c>
      <c r="F180" s="322">
        <v>41.376030437539633</v>
      </c>
      <c r="G180" s="322">
        <v>39.18900343642612</v>
      </c>
      <c r="H180" s="322"/>
      <c r="I180" s="322"/>
      <c r="J180" s="322">
        <v>39.021249195106243</v>
      </c>
      <c r="K180" s="322">
        <v>39.323897770084514</v>
      </c>
      <c r="L180" s="322">
        <v>36.507626124364492</v>
      </c>
      <c r="M180" s="322">
        <v>33.979475484606617</v>
      </c>
      <c r="N180" s="322">
        <v>31.137487636003957</v>
      </c>
      <c r="O180" s="322">
        <v>29.395204349092317</v>
      </c>
      <c r="P180" s="322">
        <v>26.991150442477874</v>
      </c>
      <c r="Q180" s="322">
        <v>24.55371459112774</v>
      </c>
      <c r="R180" s="322">
        <v>20.971589676859683</v>
      </c>
      <c r="S180" s="322">
        <v>19.536790780141843</v>
      </c>
      <c r="T180" s="322">
        <v>18.344842949431943</v>
      </c>
      <c r="U180" s="322">
        <v>17.167270844122218</v>
      </c>
      <c r="V180" s="322">
        <v>14.865542007683313</v>
      </c>
      <c r="W180" s="323">
        <v>11.26098508072757</v>
      </c>
    </row>
    <row r="181" spans="1:23" ht="15" customHeight="1">
      <c r="A181" s="292"/>
      <c r="B181" s="293"/>
      <c r="C181" s="294" t="s">
        <v>2110</v>
      </c>
      <c r="D181" s="322">
        <v>51.005455962587689</v>
      </c>
      <c r="E181" s="322">
        <v>51.618451915559028</v>
      </c>
      <c r="F181" s="322">
        <v>53.075459733671529</v>
      </c>
      <c r="G181" s="322">
        <v>55.848797250859107</v>
      </c>
      <c r="H181" s="322"/>
      <c r="I181" s="322"/>
      <c r="J181" s="322">
        <v>55.365958360163127</v>
      </c>
      <c r="K181" s="322">
        <v>54.831483555646066</v>
      </c>
      <c r="L181" s="322">
        <v>57.802111849824009</v>
      </c>
      <c r="M181" s="322">
        <v>60.100722158874952</v>
      </c>
      <c r="N181" s="322">
        <v>61.889218595450046</v>
      </c>
      <c r="O181" s="322">
        <v>62.605572274536449</v>
      </c>
      <c r="P181" s="322">
        <v>64.046100020580369</v>
      </c>
      <c r="Q181" s="322">
        <v>65.697487974345265</v>
      </c>
      <c r="R181" s="322">
        <v>68.369117328128397</v>
      </c>
      <c r="S181" s="322">
        <v>67.43129432624113</v>
      </c>
      <c r="T181" s="322">
        <v>65.860993539763868</v>
      </c>
      <c r="U181" s="322">
        <v>62.843086483687202</v>
      </c>
      <c r="V181" s="322">
        <v>58.660430933689653</v>
      </c>
      <c r="W181" s="323">
        <v>54.240752094829347</v>
      </c>
    </row>
    <row r="182" spans="1:23" ht="15" customHeight="1">
      <c r="A182" s="296"/>
      <c r="B182" s="297"/>
      <c r="C182" s="298" t="s">
        <v>2111</v>
      </c>
      <c r="D182" s="324">
        <v>7.9657053780202647</v>
      </c>
      <c r="E182" s="324">
        <v>7.9593432369038304</v>
      </c>
      <c r="F182" s="324">
        <v>5.5485098287888395</v>
      </c>
      <c r="G182" s="324">
        <v>4.9621993127147768</v>
      </c>
      <c r="H182" s="324"/>
      <c r="I182" s="324"/>
      <c r="J182" s="324">
        <v>5.612792444730629</v>
      </c>
      <c r="K182" s="324">
        <v>5.8446186742694231</v>
      </c>
      <c r="L182" s="324">
        <v>5.6902620258114984</v>
      </c>
      <c r="M182" s="324">
        <v>5.9198023565184341</v>
      </c>
      <c r="N182" s="324">
        <v>6.9732937685459948</v>
      </c>
      <c r="O182" s="324">
        <v>7.9992233763712255</v>
      </c>
      <c r="P182" s="324">
        <v>8.9627495369417574</v>
      </c>
      <c r="Q182" s="324">
        <v>9.7487974345269919</v>
      </c>
      <c r="R182" s="324">
        <v>10.659292995011928</v>
      </c>
      <c r="S182" s="324">
        <v>13.031914893617023</v>
      </c>
      <c r="T182" s="324">
        <v>15.794163510804188</v>
      </c>
      <c r="U182" s="324">
        <v>19.989642672190573</v>
      </c>
      <c r="V182" s="324">
        <v>26.474027058627026</v>
      </c>
      <c r="W182" s="325">
        <v>34.498262824443081</v>
      </c>
    </row>
    <row r="183" spans="1:23" ht="15" customHeight="1">
      <c r="A183" s="292" t="s">
        <v>1882</v>
      </c>
      <c r="B183" s="293" t="s">
        <v>1883</v>
      </c>
      <c r="C183" s="294" t="s">
        <v>2108</v>
      </c>
      <c r="D183" s="322">
        <v>100.00000000000001</v>
      </c>
      <c r="E183" s="322">
        <v>99.999999999999986</v>
      </c>
      <c r="F183" s="322">
        <v>100</v>
      </c>
      <c r="G183" s="322">
        <v>100</v>
      </c>
      <c r="H183" s="322"/>
      <c r="I183" s="322"/>
      <c r="J183" s="322">
        <v>100</v>
      </c>
      <c r="K183" s="322">
        <v>100</v>
      </c>
      <c r="L183" s="322">
        <v>100</v>
      </c>
      <c r="M183" s="322">
        <v>99.999999999999986</v>
      </c>
      <c r="N183" s="322">
        <v>100.00000000000001</v>
      </c>
      <c r="O183" s="322">
        <v>100</v>
      </c>
      <c r="P183" s="322">
        <v>99.999999999999986</v>
      </c>
      <c r="Q183" s="322">
        <v>100</v>
      </c>
      <c r="R183" s="322">
        <v>99.999999999999986</v>
      </c>
      <c r="S183" s="322">
        <v>99.999999999999986</v>
      </c>
      <c r="T183" s="322">
        <v>100</v>
      </c>
      <c r="U183" s="322">
        <v>100</v>
      </c>
      <c r="V183" s="322">
        <v>99.999999999999986</v>
      </c>
      <c r="W183" s="323">
        <v>100</v>
      </c>
    </row>
    <row r="184" spans="1:23" ht="15" customHeight="1">
      <c r="A184" s="292"/>
      <c r="B184" s="293"/>
      <c r="C184" s="294" t="s">
        <v>2109</v>
      </c>
      <c r="D184" s="322">
        <v>39.711363095710098</v>
      </c>
      <c r="E184" s="322">
        <v>40.829032522323253</v>
      </c>
      <c r="F184" s="322">
        <v>41.132443865929055</v>
      </c>
      <c r="G184" s="322">
        <v>41.898207154388651</v>
      </c>
      <c r="H184" s="322"/>
      <c r="I184" s="322"/>
      <c r="J184" s="322">
        <v>35.668044077134986</v>
      </c>
      <c r="K184" s="322">
        <v>34.868977176669489</v>
      </c>
      <c r="L184" s="322">
        <v>33.035387207854058</v>
      </c>
      <c r="M184" s="322">
        <v>28.08004089680859</v>
      </c>
      <c r="N184" s="322">
        <v>24.438611840186645</v>
      </c>
      <c r="O184" s="322">
        <v>23.567910397409079</v>
      </c>
      <c r="P184" s="322">
        <v>25.234406848756624</v>
      </c>
      <c r="Q184" s="322">
        <v>23.051106025934402</v>
      </c>
      <c r="R184" s="322">
        <v>20.227808326787116</v>
      </c>
      <c r="S184" s="322">
        <v>18.584512150888646</v>
      </c>
      <c r="T184" s="322">
        <v>16.50874635568513</v>
      </c>
      <c r="U184" s="322">
        <v>14.071038251366119</v>
      </c>
      <c r="V184" s="322">
        <v>12.13361633313119</v>
      </c>
      <c r="W184" s="323">
        <v>10.988833144521767</v>
      </c>
    </row>
    <row r="185" spans="1:23" ht="15" customHeight="1">
      <c r="A185" s="292"/>
      <c r="B185" s="293"/>
      <c r="C185" s="294" t="s">
        <v>2110</v>
      </c>
      <c r="D185" s="322">
        <v>50.995162952977559</v>
      </c>
      <c r="E185" s="322">
        <v>49.651839108708117</v>
      </c>
      <c r="F185" s="322">
        <v>52.757891311422064</v>
      </c>
      <c r="G185" s="322">
        <v>51.984025830571845</v>
      </c>
      <c r="H185" s="322"/>
      <c r="I185" s="322"/>
      <c r="J185" s="322">
        <v>57.69972451790634</v>
      </c>
      <c r="K185" s="322">
        <v>57.361228515074671</v>
      </c>
      <c r="L185" s="322">
        <v>58.231372261704152</v>
      </c>
      <c r="M185" s="322">
        <v>62.652450157014528</v>
      </c>
      <c r="N185" s="322">
        <v>65.522018081073199</v>
      </c>
      <c r="O185" s="322">
        <v>65.717562917481956</v>
      </c>
      <c r="P185" s="322">
        <v>64.172150719235916</v>
      </c>
      <c r="Q185" s="322">
        <v>66.18866005593695</v>
      </c>
      <c r="R185" s="322">
        <v>67.85153181461115</v>
      </c>
      <c r="S185" s="322">
        <v>67.83188248095756</v>
      </c>
      <c r="T185" s="322">
        <v>66.854956268221571</v>
      </c>
      <c r="U185" s="322">
        <v>65.851705294893534</v>
      </c>
      <c r="V185" s="322">
        <v>63.422276126945619</v>
      </c>
      <c r="W185" s="323">
        <v>57.857258456060855</v>
      </c>
    </row>
    <row r="186" spans="1:23" ht="15" customHeight="1">
      <c r="A186" s="296"/>
      <c r="B186" s="297"/>
      <c r="C186" s="298" t="s">
        <v>2111</v>
      </c>
      <c r="D186" s="324">
        <v>9.2934739513123468</v>
      </c>
      <c r="E186" s="324">
        <v>9.5191283689686248</v>
      </c>
      <c r="F186" s="324">
        <v>6.1096648226488774</v>
      </c>
      <c r="G186" s="324">
        <v>6.1177670150395098</v>
      </c>
      <c r="H186" s="324"/>
      <c r="I186" s="324"/>
      <c r="J186" s="324">
        <v>6.6322314049586772</v>
      </c>
      <c r="K186" s="324">
        <v>7.7697943082558467</v>
      </c>
      <c r="L186" s="324">
        <v>8.7332405304417904</v>
      </c>
      <c r="M186" s="324">
        <v>9.2675089461768785</v>
      </c>
      <c r="N186" s="324">
        <v>10.039370078740157</v>
      </c>
      <c r="O186" s="324">
        <v>10.714526685108968</v>
      </c>
      <c r="P186" s="324">
        <v>10.593442432007455</v>
      </c>
      <c r="Q186" s="324">
        <v>10.760233918128655</v>
      </c>
      <c r="R186" s="324">
        <v>11.920659858601729</v>
      </c>
      <c r="S186" s="324">
        <v>13.583605368153789</v>
      </c>
      <c r="T186" s="324">
        <v>16.636297376093296</v>
      </c>
      <c r="U186" s="324">
        <v>20.077256453740343</v>
      </c>
      <c r="V186" s="324">
        <v>24.444107539923184</v>
      </c>
      <c r="W186" s="325">
        <v>31.153908399417379</v>
      </c>
    </row>
    <row r="187" spans="1:23" ht="15" customHeight="1">
      <c r="A187" s="292" t="s">
        <v>1884</v>
      </c>
      <c r="B187" s="293" t="s">
        <v>1885</v>
      </c>
      <c r="C187" s="294" t="s">
        <v>2108</v>
      </c>
      <c r="D187" s="322">
        <v>100</v>
      </c>
      <c r="E187" s="322">
        <v>99.999999999999986</v>
      </c>
      <c r="F187" s="322">
        <v>99.999999999999986</v>
      </c>
      <c r="G187" s="322">
        <v>100</v>
      </c>
      <c r="H187" s="322"/>
      <c r="I187" s="322"/>
      <c r="J187" s="322">
        <v>100</v>
      </c>
      <c r="K187" s="322">
        <v>100</v>
      </c>
      <c r="L187" s="322">
        <v>100</v>
      </c>
      <c r="M187" s="322">
        <v>100.00000000000001</v>
      </c>
      <c r="N187" s="322">
        <v>100</v>
      </c>
      <c r="O187" s="322">
        <v>99.999999999999986</v>
      </c>
      <c r="P187" s="322">
        <v>100.00000000000001</v>
      </c>
      <c r="Q187" s="322">
        <v>100.00000000000001</v>
      </c>
      <c r="R187" s="322">
        <v>100</v>
      </c>
      <c r="S187" s="322">
        <v>100</v>
      </c>
      <c r="T187" s="322">
        <v>100.00000000000001</v>
      </c>
      <c r="U187" s="322">
        <v>100</v>
      </c>
      <c r="V187" s="322">
        <v>100.00000000000001</v>
      </c>
      <c r="W187" s="323">
        <v>100</v>
      </c>
    </row>
    <row r="188" spans="1:23" ht="15" customHeight="1">
      <c r="A188" s="292"/>
      <c r="B188" s="293"/>
      <c r="C188" s="294" t="s">
        <v>2109</v>
      </c>
      <c r="D188" s="322">
        <v>38.943574102315267</v>
      </c>
      <c r="E188" s="322">
        <v>40.149696370569124</v>
      </c>
      <c r="F188" s="322">
        <v>39.929136004360863</v>
      </c>
      <c r="G188" s="322">
        <v>39.603548655392295</v>
      </c>
      <c r="H188" s="322"/>
      <c r="I188" s="322"/>
      <c r="J188" s="322">
        <v>35.060215946843854</v>
      </c>
      <c r="K188" s="322">
        <v>33.749870907776511</v>
      </c>
      <c r="L188" s="322">
        <v>30.904681568958246</v>
      </c>
      <c r="M188" s="322">
        <v>25.663894177773322</v>
      </c>
      <c r="N188" s="322">
        <v>24.132592660049177</v>
      </c>
      <c r="O188" s="322">
        <v>26.01408972932888</v>
      </c>
      <c r="P188" s="322">
        <v>27.505075839006331</v>
      </c>
      <c r="Q188" s="322">
        <v>26.463858554342174</v>
      </c>
      <c r="R188" s="322">
        <v>21.282916268063037</v>
      </c>
      <c r="S188" s="322">
        <v>17.0827142149579</v>
      </c>
      <c r="T188" s="322">
        <v>14.893831136157795</v>
      </c>
      <c r="U188" s="322">
        <v>13.872503363344718</v>
      </c>
      <c r="V188" s="322">
        <v>13.603981141959141</v>
      </c>
      <c r="W188" s="323">
        <v>13.352212011113485</v>
      </c>
    </row>
    <row r="189" spans="1:23" ht="14.25" customHeight="1">
      <c r="A189" s="292"/>
      <c r="B189" s="293"/>
      <c r="C189" s="294" t="s">
        <v>2110</v>
      </c>
      <c r="D189" s="322">
        <v>51.531956190212114</v>
      </c>
      <c r="E189" s="322">
        <v>49.950571953113965</v>
      </c>
      <c r="F189" s="322">
        <v>53.120741346415912</v>
      </c>
      <c r="G189" s="322">
        <v>54.019961186581646</v>
      </c>
      <c r="H189" s="322"/>
      <c r="I189" s="322"/>
      <c r="J189" s="322">
        <v>58.71054817275747</v>
      </c>
      <c r="K189" s="322">
        <v>59.103583600123933</v>
      </c>
      <c r="L189" s="322">
        <v>61.398144242935473</v>
      </c>
      <c r="M189" s="322">
        <v>66.239102114440328</v>
      </c>
      <c r="N189" s="322">
        <v>67.5075129769602</v>
      </c>
      <c r="O189" s="322">
        <v>65.888023730070444</v>
      </c>
      <c r="P189" s="322">
        <v>64.343723874358062</v>
      </c>
      <c r="Q189" s="322">
        <v>64.898595943837762</v>
      </c>
      <c r="R189" s="322">
        <v>68.360102713861338</v>
      </c>
      <c r="S189" s="322">
        <v>69.821693907875186</v>
      </c>
      <c r="T189" s="322">
        <v>69.648787360370335</v>
      </c>
      <c r="U189" s="322">
        <v>67.447997516299282</v>
      </c>
      <c r="V189" s="322">
        <v>62.640125720272401</v>
      </c>
      <c r="W189" s="323">
        <v>56.860440265013892</v>
      </c>
    </row>
    <row r="190" spans="1:23" ht="15" customHeight="1">
      <c r="A190" s="296"/>
      <c r="B190" s="297"/>
      <c r="C190" s="298" t="s">
        <v>2111</v>
      </c>
      <c r="D190" s="324">
        <v>9.524469707472619</v>
      </c>
      <c r="E190" s="324">
        <v>9.8997316763169039</v>
      </c>
      <c r="F190" s="324">
        <v>6.9501226492232213</v>
      </c>
      <c r="G190" s="324">
        <v>6.3764901580260602</v>
      </c>
      <c r="H190" s="324"/>
      <c r="I190" s="324"/>
      <c r="J190" s="324">
        <v>6.2292358803986714</v>
      </c>
      <c r="K190" s="324">
        <v>7.1465454920995555</v>
      </c>
      <c r="L190" s="324">
        <v>7.6971741881062847</v>
      </c>
      <c r="M190" s="324">
        <v>8.0970037077863513</v>
      </c>
      <c r="N190" s="324">
        <v>8.3598943629906213</v>
      </c>
      <c r="O190" s="324">
        <v>8.0978865406006673</v>
      </c>
      <c r="P190" s="324">
        <v>8.1512002866356141</v>
      </c>
      <c r="Q190" s="324">
        <v>8.6375455018200729</v>
      </c>
      <c r="R190" s="324">
        <v>10.356981018075626</v>
      </c>
      <c r="S190" s="324">
        <v>13.095591877166916</v>
      </c>
      <c r="T190" s="324">
        <v>15.457381503471874</v>
      </c>
      <c r="U190" s="324">
        <v>18.679499120355995</v>
      </c>
      <c r="V190" s="324">
        <v>23.755893137768467</v>
      </c>
      <c r="W190" s="325">
        <v>29.787347723872621</v>
      </c>
    </row>
    <row r="191" spans="1:23" ht="15" customHeight="1">
      <c r="A191" s="292" t="s">
        <v>1886</v>
      </c>
      <c r="B191" s="293" t="s">
        <v>1887</v>
      </c>
      <c r="C191" s="294" t="s">
        <v>2108</v>
      </c>
      <c r="D191" s="322">
        <v>99.999999999999986</v>
      </c>
      <c r="E191" s="322">
        <v>99.999999999999986</v>
      </c>
      <c r="F191" s="322">
        <v>100</v>
      </c>
      <c r="G191" s="322">
        <v>100</v>
      </c>
      <c r="H191" s="322"/>
      <c r="I191" s="322"/>
      <c r="J191" s="322">
        <v>99.999999999999986</v>
      </c>
      <c r="K191" s="322">
        <v>100</v>
      </c>
      <c r="L191" s="322">
        <v>100</v>
      </c>
      <c r="M191" s="322">
        <v>100</v>
      </c>
      <c r="N191" s="322">
        <v>100</v>
      </c>
      <c r="O191" s="322">
        <v>100</v>
      </c>
      <c r="P191" s="322">
        <v>100</v>
      </c>
      <c r="Q191" s="322">
        <v>100</v>
      </c>
      <c r="R191" s="322">
        <v>100</v>
      </c>
      <c r="S191" s="322">
        <v>100</v>
      </c>
      <c r="T191" s="322">
        <v>100</v>
      </c>
      <c r="U191" s="322">
        <v>100</v>
      </c>
      <c r="V191" s="322">
        <v>100</v>
      </c>
      <c r="W191" s="323">
        <v>100</v>
      </c>
    </row>
    <row r="192" spans="1:23" ht="15" customHeight="1">
      <c r="A192" s="292"/>
      <c r="B192" s="293"/>
      <c r="C192" s="294" t="s">
        <v>2109</v>
      </c>
      <c r="D192" s="322">
        <v>40.580605311920934</v>
      </c>
      <c r="E192" s="322">
        <v>40.614548494983275</v>
      </c>
      <c r="F192" s="322">
        <v>40.314358538657601</v>
      </c>
      <c r="G192" s="322">
        <v>40.196506550218345</v>
      </c>
      <c r="H192" s="322"/>
      <c r="I192" s="322"/>
      <c r="J192" s="322">
        <v>37.452642973119247</v>
      </c>
      <c r="K192" s="322">
        <v>37.354596622889311</v>
      </c>
      <c r="L192" s="322">
        <v>34.877604693505972</v>
      </c>
      <c r="M192" s="322">
        <v>29.669386002576214</v>
      </c>
      <c r="N192" s="322">
        <v>24.70039946737683</v>
      </c>
      <c r="O192" s="322">
        <v>24.758842443729904</v>
      </c>
      <c r="P192" s="322">
        <v>23.915687069314959</v>
      </c>
      <c r="Q192" s="322">
        <v>23.449533846777463</v>
      </c>
      <c r="R192" s="322">
        <v>21.339622641509433</v>
      </c>
      <c r="S192" s="322">
        <v>19.364109933536913</v>
      </c>
      <c r="T192" s="322">
        <v>17.331052181351584</v>
      </c>
      <c r="U192" s="322">
        <v>16.123893805309734</v>
      </c>
      <c r="V192" s="322">
        <v>14.845207012308839</v>
      </c>
      <c r="W192" s="323">
        <v>13.118022328548646</v>
      </c>
    </row>
    <row r="193" spans="1:23" ht="15" customHeight="1">
      <c r="A193" s="292"/>
      <c r="B193" s="293"/>
      <c r="C193" s="294" t="s">
        <v>2110</v>
      </c>
      <c r="D193" s="322">
        <v>50.257360510603256</v>
      </c>
      <c r="E193" s="322">
        <v>49.937290969899664</v>
      </c>
      <c r="F193" s="322">
        <v>53.186066270178422</v>
      </c>
      <c r="G193" s="322">
        <v>52.925764192139738</v>
      </c>
      <c r="H193" s="322"/>
      <c r="I193" s="322"/>
      <c r="J193" s="322">
        <v>55.782067472487817</v>
      </c>
      <c r="K193" s="322">
        <v>54.840525328330202</v>
      </c>
      <c r="L193" s="322">
        <v>56.807606716568884</v>
      </c>
      <c r="M193" s="322">
        <v>60.90596822670674</v>
      </c>
      <c r="N193" s="322">
        <v>64.647137150466051</v>
      </c>
      <c r="O193" s="322">
        <v>63.536977491961409</v>
      </c>
      <c r="P193" s="322">
        <v>63.336035670855296</v>
      </c>
      <c r="Q193" s="322">
        <v>63.153627888123232</v>
      </c>
      <c r="R193" s="322">
        <v>63.566037735849058</v>
      </c>
      <c r="S193" s="322">
        <v>62.636967846236757</v>
      </c>
      <c r="T193" s="322">
        <v>62.771599657827203</v>
      </c>
      <c r="U193" s="322">
        <v>61.823008849557525</v>
      </c>
      <c r="V193" s="322">
        <v>61.022006713912724</v>
      </c>
      <c r="W193" s="323">
        <v>58.133971291866025</v>
      </c>
    </row>
    <row r="194" spans="1:23" ht="15" customHeight="1">
      <c r="A194" s="296"/>
      <c r="B194" s="297"/>
      <c r="C194" s="298" t="s">
        <v>2111</v>
      </c>
      <c r="D194" s="324">
        <v>9.1620341774758085</v>
      </c>
      <c r="E194" s="324">
        <v>9.4481605351170579</v>
      </c>
      <c r="F194" s="324">
        <v>6.4995751911639772</v>
      </c>
      <c r="G194" s="324">
        <v>6.8777292576419207</v>
      </c>
      <c r="H194" s="324"/>
      <c r="I194" s="324"/>
      <c r="J194" s="324">
        <v>6.7652895543929281</v>
      </c>
      <c r="K194" s="324">
        <v>7.8048780487804876</v>
      </c>
      <c r="L194" s="324">
        <v>8.314788589925147</v>
      </c>
      <c r="M194" s="324">
        <v>9.4246457707170457</v>
      </c>
      <c r="N194" s="324">
        <v>10.652463382157123</v>
      </c>
      <c r="O194" s="324">
        <v>11.704180064308682</v>
      </c>
      <c r="P194" s="324">
        <v>12.748277259829752</v>
      </c>
      <c r="Q194" s="324">
        <v>13.396838265099312</v>
      </c>
      <c r="R194" s="324">
        <v>15.09433962264151</v>
      </c>
      <c r="S194" s="324">
        <v>17.998922220226333</v>
      </c>
      <c r="T194" s="324">
        <v>19.897348160821217</v>
      </c>
      <c r="U194" s="324">
        <v>22.053097345132745</v>
      </c>
      <c r="V194" s="324">
        <v>24.132786273778443</v>
      </c>
      <c r="W194" s="325">
        <v>28.748006379585327</v>
      </c>
    </row>
    <row r="195" spans="1:23" ht="15" customHeight="1">
      <c r="A195" s="182" t="s">
        <v>1888</v>
      </c>
      <c r="B195" s="183" t="s">
        <v>1889</v>
      </c>
      <c r="C195" s="272" t="s">
        <v>2108</v>
      </c>
      <c r="D195" s="316">
        <v>100</v>
      </c>
      <c r="E195" s="316">
        <v>100</v>
      </c>
      <c r="F195" s="316">
        <v>100</v>
      </c>
      <c r="G195" s="316">
        <v>99.999999999999986</v>
      </c>
      <c r="H195" s="317"/>
      <c r="I195" s="317"/>
      <c r="J195" s="316">
        <v>99.999999999999986</v>
      </c>
      <c r="K195" s="316">
        <v>100</v>
      </c>
      <c r="L195" s="316">
        <v>100</v>
      </c>
      <c r="M195" s="316">
        <v>100</v>
      </c>
      <c r="N195" s="316">
        <v>100.00000000000001</v>
      </c>
      <c r="O195" s="316">
        <v>100</v>
      </c>
      <c r="P195" s="316">
        <v>100</v>
      </c>
      <c r="Q195" s="316">
        <v>99.999999999999986</v>
      </c>
      <c r="R195" s="316">
        <v>100</v>
      </c>
      <c r="S195" s="316">
        <v>100</v>
      </c>
      <c r="T195" s="316">
        <v>100</v>
      </c>
      <c r="U195" s="316">
        <v>100</v>
      </c>
      <c r="V195" s="316">
        <v>100</v>
      </c>
      <c r="W195" s="318">
        <v>100</v>
      </c>
    </row>
    <row r="196" spans="1:23" ht="15" customHeight="1">
      <c r="A196" s="182"/>
      <c r="B196" s="183"/>
      <c r="C196" s="272" t="s">
        <v>2109</v>
      </c>
      <c r="D196" s="316">
        <v>39.630323263577885</v>
      </c>
      <c r="E196" s="316">
        <v>40.003266906239794</v>
      </c>
      <c r="F196" s="316">
        <v>40.568850213520264</v>
      </c>
      <c r="G196" s="316">
        <v>40.187453753185892</v>
      </c>
      <c r="H196" s="317"/>
      <c r="I196" s="317"/>
      <c r="J196" s="316">
        <v>35.483061480552067</v>
      </c>
      <c r="K196" s="316">
        <v>34.467652847438259</v>
      </c>
      <c r="L196" s="316">
        <v>32.477642668725473</v>
      </c>
      <c r="M196" s="316">
        <v>27.664190388534614</v>
      </c>
      <c r="N196" s="316">
        <v>23.52580689091652</v>
      </c>
      <c r="O196" s="316">
        <v>22.40697284612806</v>
      </c>
      <c r="P196" s="316">
        <v>21.825344714379511</v>
      </c>
      <c r="Q196" s="316">
        <v>21.466718770353001</v>
      </c>
      <c r="R196" s="316">
        <v>19.351208209202252</v>
      </c>
      <c r="S196" s="316">
        <v>17.290836653386453</v>
      </c>
      <c r="T196" s="316">
        <v>14.940588711855252</v>
      </c>
      <c r="U196" s="316">
        <v>13.091527344856898</v>
      </c>
      <c r="V196" s="316">
        <v>11.914797531235887</v>
      </c>
      <c r="W196" s="318">
        <v>10.663410663410664</v>
      </c>
    </row>
    <row r="197" spans="1:23" ht="15" customHeight="1">
      <c r="A197" s="182"/>
      <c r="B197" s="183"/>
      <c r="C197" s="272" t="s">
        <v>2110</v>
      </c>
      <c r="D197" s="316">
        <v>49.938930054555819</v>
      </c>
      <c r="E197" s="316">
        <v>49.681476641620385</v>
      </c>
      <c r="F197" s="316">
        <v>52.356780275561995</v>
      </c>
      <c r="G197" s="316">
        <v>52.857025404916548</v>
      </c>
      <c r="H197" s="317"/>
      <c r="I197" s="317"/>
      <c r="J197" s="316">
        <v>57.622333751568377</v>
      </c>
      <c r="K197" s="316">
        <v>57.926480858358197</v>
      </c>
      <c r="L197" s="316">
        <v>59.132728559480149</v>
      </c>
      <c r="M197" s="316">
        <v>63.013608572743408</v>
      </c>
      <c r="N197" s="316">
        <v>65.831404058286807</v>
      </c>
      <c r="O197" s="316">
        <v>66.215219577606433</v>
      </c>
      <c r="P197" s="316">
        <v>65.325016414970449</v>
      </c>
      <c r="Q197" s="316">
        <v>64.70626546828187</v>
      </c>
      <c r="R197" s="316">
        <v>64.42237669645813</v>
      </c>
      <c r="S197" s="316">
        <v>63.260292164674638</v>
      </c>
      <c r="T197" s="316">
        <v>62.935457736970022</v>
      </c>
      <c r="U197" s="316">
        <v>62.106829130065179</v>
      </c>
      <c r="V197" s="316">
        <v>60.100858046063522</v>
      </c>
      <c r="W197" s="318">
        <v>56.288156288156287</v>
      </c>
    </row>
    <row r="198" spans="1:23" ht="15" customHeight="1">
      <c r="A198" s="275"/>
      <c r="B198" s="276"/>
      <c r="C198" s="277" t="s">
        <v>2111</v>
      </c>
      <c r="D198" s="319">
        <v>10.430746681866298</v>
      </c>
      <c r="E198" s="319">
        <v>10.315256452139824</v>
      </c>
      <c r="F198" s="319">
        <v>7.0743695109177347</v>
      </c>
      <c r="G198" s="319">
        <v>6.9555208418975587</v>
      </c>
      <c r="H198" s="320"/>
      <c r="I198" s="320"/>
      <c r="J198" s="319">
        <v>6.8946047678795486</v>
      </c>
      <c r="K198" s="319">
        <v>7.6058662942035422</v>
      </c>
      <c r="L198" s="319">
        <v>8.3896287717943778</v>
      </c>
      <c r="M198" s="319">
        <v>9.3222010387219783</v>
      </c>
      <c r="N198" s="319">
        <v>10.642789050796678</v>
      </c>
      <c r="O198" s="319">
        <v>11.377807576265504</v>
      </c>
      <c r="P198" s="319">
        <v>12.849638870650033</v>
      </c>
      <c r="Q198" s="319">
        <v>13.827015761365116</v>
      </c>
      <c r="R198" s="319">
        <v>16.226415094339622</v>
      </c>
      <c r="S198" s="319">
        <v>19.448871181938912</v>
      </c>
      <c r="T198" s="319">
        <v>22.123953551174726</v>
      </c>
      <c r="U198" s="319">
        <v>24.801643525077928</v>
      </c>
      <c r="V198" s="319">
        <v>27.984344422700584</v>
      </c>
      <c r="W198" s="321">
        <v>33.048433048433047</v>
      </c>
    </row>
    <row r="199" spans="1:23" ht="15" customHeight="1">
      <c r="A199" s="182" t="s">
        <v>1890</v>
      </c>
      <c r="B199" s="183" t="s">
        <v>1891</v>
      </c>
      <c r="C199" s="272" t="s">
        <v>2108</v>
      </c>
      <c r="D199" s="316">
        <v>100</v>
      </c>
      <c r="E199" s="316">
        <v>100</v>
      </c>
      <c r="F199" s="316">
        <v>100</v>
      </c>
      <c r="G199" s="316">
        <v>99.999999999999986</v>
      </c>
      <c r="H199" s="317"/>
      <c r="I199" s="317"/>
      <c r="J199" s="316">
        <v>100</v>
      </c>
      <c r="K199" s="316">
        <v>100</v>
      </c>
      <c r="L199" s="316">
        <v>100.00000000000001</v>
      </c>
      <c r="M199" s="316">
        <v>99.999999999999986</v>
      </c>
      <c r="N199" s="316">
        <v>100</v>
      </c>
      <c r="O199" s="316">
        <v>100</v>
      </c>
      <c r="P199" s="316">
        <v>100</v>
      </c>
      <c r="Q199" s="316">
        <v>100.00000000000001</v>
      </c>
      <c r="R199" s="316">
        <v>100</v>
      </c>
      <c r="S199" s="316">
        <v>100</v>
      </c>
      <c r="T199" s="316">
        <v>100</v>
      </c>
      <c r="U199" s="316">
        <v>100</v>
      </c>
      <c r="V199" s="316">
        <v>100</v>
      </c>
      <c r="W199" s="318">
        <v>100</v>
      </c>
    </row>
    <row r="200" spans="1:23" ht="15" customHeight="1">
      <c r="A200" s="182"/>
      <c r="B200" s="183"/>
      <c r="C200" s="272" t="s">
        <v>2109</v>
      </c>
      <c r="D200" s="316">
        <v>39.219477893996661</v>
      </c>
      <c r="E200" s="316">
        <v>40.061924830136753</v>
      </c>
      <c r="F200" s="316">
        <v>39.16083916083916</v>
      </c>
      <c r="G200" s="316">
        <v>39.365210222588622</v>
      </c>
      <c r="H200" s="317"/>
      <c r="I200" s="317"/>
      <c r="J200" s="316">
        <v>35.07080078125</v>
      </c>
      <c r="K200" s="316">
        <v>33.584143879610941</v>
      </c>
      <c r="L200" s="316">
        <v>30.308974987739091</v>
      </c>
      <c r="M200" s="316">
        <v>26.081362578115424</v>
      </c>
      <c r="N200" s="316">
        <v>23.369597884233936</v>
      </c>
      <c r="O200" s="316">
        <v>23.484633301141848</v>
      </c>
      <c r="P200" s="316">
        <v>23.201945933993034</v>
      </c>
      <c r="Q200" s="316">
        <v>22.574120402405921</v>
      </c>
      <c r="R200" s="316">
        <v>18.410083864811931</v>
      </c>
      <c r="S200" s="316">
        <v>16.555857761660121</v>
      </c>
      <c r="T200" s="316">
        <v>15.529567970585232</v>
      </c>
      <c r="U200" s="316">
        <v>13.861338236005613</v>
      </c>
      <c r="V200" s="316">
        <v>13.793103448275861</v>
      </c>
      <c r="W200" s="318">
        <v>13.722598036722445</v>
      </c>
    </row>
    <row r="201" spans="1:23" ht="15" customHeight="1">
      <c r="A201" s="182"/>
      <c r="B201" s="183"/>
      <c r="C201" s="272" t="s">
        <v>2110</v>
      </c>
      <c r="D201" s="316">
        <v>51.481058275468051</v>
      </c>
      <c r="E201" s="316">
        <v>50.606347295089016</v>
      </c>
      <c r="F201" s="316">
        <v>54.825174825174827</v>
      </c>
      <c r="G201" s="316">
        <v>54.591920857378398</v>
      </c>
      <c r="H201" s="317"/>
      <c r="I201" s="317"/>
      <c r="J201" s="316">
        <v>58.45947265625</v>
      </c>
      <c r="K201" s="316">
        <v>58.989417018413157</v>
      </c>
      <c r="L201" s="316">
        <v>61.26164786660128</v>
      </c>
      <c r="M201" s="316">
        <v>65.132949393456684</v>
      </c>
      <c r="N201" s="316">
        <v>66.778866382160246</v>
      </c>
      <c r="O201" s="316">
        <v>65.897858319604609</v>
      </c>
      <c r="P201" s="316">
        <v>64.685720603681801</v>
      </c>
      <c r="Q201" s="316">
        <v>63.655719380422639</v>
      </c>
      <c r="R201" s="316">
        <v>66.423944157083312</v>
      </c>
      <c r="S201" s="316">
        <v>65.93129847889594</v>
      </c>
      <c r="T201" s="316">
        <v>64.886119906036157</v>
      </c>
      <c r="U201" s="316">
        <v>65.769993710387538</v>
      </c>
      <c r="V201" s="316">
        <v>62.463922223910075</v>
      </c>
      <c r="W201" s="318">
        <v>59.015309495956458</v>
      </c>
    </row>
    <row r="202" spans="1:23" ht="15" customHeight="1">
      <c r="A202" s="275"/>
      <c r="B202" s="276"/>
      <c r="C202" s="277" t="s">
        <v>2111</v>
      </c>
      <c r="D202" s="319">
        <v>9.2994638305352897</v>
      </c>
      <c r="E202" s="319">
        <v>9.3317278747742325</v>
      </c>
      <c r="F202" s="319">
        <v>6.0139860139860142</v>
      </c>
      <c r="G202" s="319">
        <v>6.0428689200329764</v>
      </c>
      <c r="H202" s="320"/>
      <c r="I202" s="320"/>
      <c r="J202" s="319">
        <v>6.4697265625</v>
      </c>
      <c r="K202" s="319">
        <v>7.4264391019758973</v>
      </c>
      <c r="L202" s="319">
        <v>8.4293771456596378</v>
      </c>
      <c r="M202" s="319">
        <v>8.7856880284278898</v>
      </c>
      <c r="N202" s="319">
        <v>9.851535733605818</v>
      </c>
      <c r="O202" s="319">
        <v>10.617508379253536</v>
      </c>
      <c r="P202" s="319">
        <v>12.11233346232517</v>
      </c>
      <c r="Q202" s="319">
        <v>13.770160217171448</v>
      </c>
      <c r="R202" s="319">
        <v>15.165971978104755</v>
      </c>
      <c r="S202" s="319">
        <v>17.512843759443943</v>
      </c>
      <c r="T202" s="319">
        <v>19.584312123378613</v>
      </c>
      <c r="U202" s="319">
        <v>20.36866805360685</v>
      </c>
      <c r="V202" s="319">
        <v>23.742974327814068</v>
      </c>
      <c r="W202" s="321">
        <v>27.262092467321093</v>
      </c>
    </row>
    <row r="203" spans="1:23" ht="15" customHeight="1">
      <c r="A203" s="182">
        <v>904</v>
      </c>
      <c r="B203" s="183" t="s">
        <v>1892</v>
      </c>
      <c r="C203" s="272" t="s">
        <v>2108</v>
      </c>
      <c r="D203" s="316">
        <v>100</v>
      </c>
      <c r="E203" s="316">
        <v>100</v>
      </c>
      <c r="F203" s="316">
        <v>99.999999999999986</v>
      </c>
      <c r="G203" s="316">
        <v>100</v>
      </c>
      <c r="H203" s="317"/>
      <c r="I203" s="317"/>
      <c r="J203" s="316">
        <v>100</v>
      </c>
      <c r="K203" s="316">
        <v>100</v>
      </c>
      <c r="L203" s="316">
        <v>100</v>
      </c>
      <c r="M203" s="316">
        <v>100</v>
      </c>
      <c r="N203" s="316">
        <v>100</v>
      </c>
      <c r="O203" s="316">
        <v>100</v>
      </c>
      <c r="P203" s="316">
        <v>100.00000000000001</v>
      </c>
      <c r="Q203" s="316">
        <v>100</v>
      </c>
      <c r="R203" s="316">
        <v>100.00000000000001</v>
      </c>
      <c r="S203" s="316">
        <v>100</v>
      </c>
      <c r="T203" s="316">
        <v>100</v>
      </c>
      <c r="U203" s="316">
        <v>100</v>
      </c>
      <c r="V203" s="316">
        <v>100</v>
      </c>
      <c r="W203" s="318">
        <v>100</v>
      </c>
    </row>
    <row r="204" spans="1:23" ht="15" customHeight="1">
      <c r="A204" s="182"/>
      <c r="B204" s="183"/>
      <c r="C204" s="272" t="s">
        <v>2109</v>
      </c>
      <c r="D204" s="316">
        <v>38.843394448873106</v>
      </c>
      <c r="E204" s="316">
        <v>39.844444444444441</v>
      </c>
      <c r="F204" s="316">
        <v>39.350207223208997</v>
      </c>
      <c r="G204" s="316">
        <v>40.031777256563515</v>
      </c>
      <c r="H204" s="317"/>
      <c r="I204" s="317"/>
      <c r="J204" s="316">
        <v>35.088655636600841</v>
      </c>
      <c r="K204" s="316">
        <v>34.122562674094709</v>
      </c>
      <c r="L204" s="316">
        <v>31.767833407177669</v>
      </c>
      <c r="M204" s="316">
        <v>27.947396246365319</v>
      </c>
      <c r="N204" s="316">
        <v>23.957978033972303</v>
      </c>
      <c r="O204" s="316">
        <v>22.587311427980989</v>
      </c>
      <c r="P204" s="316">
        <v>21.581834594819803</v>
      </c>
      <c r="Q204" s="316">
        <v>20.64638250140213</v>
      </c>
      <c r="R204" s="316">
        <v>18.513662710460942</v>
      </c>
      <c r="S204" s="316">
        <v>17.571769469954443</v>
      </c>
      <c r="T204" s="316">
        <v>16.022222222222222</v>
      </c>
      <c r="U204" s="316">
        <v>14.384033035099794</v>
      </c>
      <c r="V204" s="316">
        <v>13.135834621958168</v>
      </c>
      <c r="W204" s="318">
        <v>11.606986899563319</v>
      </c>
    </row>
    <row r="205" spans="1:23" ht="15" customHeight="1">
      <c r="A205" s="182"/>
      <c r="B205" s="183"/>
      <c r="C205" s="272" t="s">
        <v>2110</v>
      </c>
      <c r="D205" s="316">
        <v>50.684832234219868</v>
      </c>
      <c r="E205" s="316">
        <v>49.562962962962963</v>
      </c>
      <c r="F205" s="316">
        <v>53.308170515097686</v>
      </c>
      <c r="G205" s="316">
        <v>52.984792312930317</v>
      </c>
      <c r="H205" s="317"/>
      <c r="I205" s="317"/>
      <c r="J205" s="316">
        <v>58.328885726145998</v>
      </c>
      <c r="K205" s="316">
        <v>58.629042024948532</v>
      </c>
      <c r="L205" s="316">
        <v>59.908854990822199</v>
      </c>
      <c r="M205" s="316">
        <v>62.305048902987046</v>
      </c>
      <c r="N205" s="316">
        <v>64.5541987857289</v>
      </c>
      <c r="O205" s="316">
        <v>64.806778259971068</v>
      </c>
      <c r="P205" s="316">
        <v>64.01638775085064</v>
      </c>
      <c r="Q205" s="316">
        <v>63.481491867638809</v>
      </c>
      <c r="R205" s="316">
        <v>63.959425890146292</v>
      </c>
      <c r="S205" s="316">
        <v>60.850386868175576</v>
      </c>
      <c r="T205" s="316">
        <v>59.296296296296291</v>
      </c>
      <c r="U205" s="316">
        <v>58.560831995105914</v>
      </c>
      <c r="V205" s="316">
        <v>56.303410108244492</v>
      </c>
      <c r="W205" s="318">
        <v>54.296943231441055</v>
      </c>
    </row>
    <row r="206" spans="1:23" ht="15" customHeight="1">
      <c r="A206" s="275"/>
      <c r="B206" s="276"/>
      <c r="C206" s="277" t="s">
        <v>2111</v>
      </c>
      <c r="D206" s="319">
        <v>10.471773316907022</v>
      </c>
      <c r="E206" s="319">
        <v>10.592592592592592</v>
      </c>
      <c r="F206" s="319">
        <v>7.3416222616933089</v>
      </c>
      <c r="G206" s="319">
        <v>6.9834304305061661</v>
      </c>
      <c r="H206" s="320"/>
      <c r="I206" s="320"/>
      <c r="J206" s="319">
        <v>6.5824586372531577</v>
      </c>
      <c r="K206" s="319">
        <v>7.2483953009567639</v>
      </c>
      <c r="L206" s="319">
        <v>8.3233116020001265</v>
      </c>
      <c r="M206" s="319">
        <v>9.747554850647635</v>
      </c>
      <c r="N206" s="319">
        <v>11.487823180298792</v>
      </c>
      <c r="O206" s="319">
        <v>12.605910312047945</v>
      </c>
      <c r="P206" s="319">
        <v>14.401777654329562</v>
      </c>
      <c r="Q206" s="319">
        <v>15.872125630959058</v>
      </c>
      <c r="R206" s="319">
        <v>17.52691139939277</v>
      </c>
      <c r="S206" s="319">
        <v>21.577843661869984</v>
      </c>
      <c r="T206" s="319">
        <v>24.681481481481484</v>
      </c>
      <c r="U206" s="319">
        <v>27.055134969794299</v>
      </c>
      <c r="V206" s="319">
        <v>30.560755269797347</v>
      </c>
      <c r="W206" s="321">
        <v>34.096069868995635</v>
      </c>
    </row>
    <row r="207" spans="1:23" ht="15" customHeight="1">
      <c r="A207" s="292" t="s">
        <v>1893</v>
      </c>
      <c r="B207" s="293" t="s">
        <v>1894</v>
      </c>
      <c r="C207" s="294" t="s">
        <v>2108</v>
      </c>
      <c r="D207" s="322">
        <v>100</v>
      </c>
      <c r="E207" s="322">
        <v>100</v>
      </c>
      <c r="F207" s="322">
        <v>99.999999999999986</v>
      </c>
      <c r="G207" s="322">
        <v>99.999999999999986</v>
      </c>
      <c r="H207" s="322"/>
      <c r="I207" s="322"/>
      <c r="J207" s="322">
        <v>99.999999999999986</v>
      </c>
      <c r="K207" s="322">
        <v>100</v>
      </c>
      <c r="L207" s="322">
        <v>100.00000000000001</v>
      </c>
      <c r="M207" s="322">
        <v>100</v>
      </c>
      <c r="N207" s="322">
        <v>100</v>
      </c>
      <c r="O207" s="322">
        <v>100.00000000000001</v>
      </c>
      <c r="P207" s="322">
        <v>100</v>
      </c>
      <c r="Q207" s="322">
        <v>100.00000000000001</v>
      </c>
      <c r="R207" s="322">
        <v>100</v>
      </c>
      <c r="S207" s="322">
        <v>100</v>
      </c>
      <c r="T207" s="322">
        <v>100</v>
      </c>
      <c r="U207" s="322">
        <v>99.999999999999986</v>
      </c>
      <c r="V207" s="322">
        <v>100</v>
      </c>
      <c r="W207" s="323">
        <v>100</v>
      </c>
    </row>
    <row r="208" spans="1:23" ht="15" customHeight="1">
      <c r="A208" s="292"/>
      <c r="B208" s="293"/>
      <c r="C208" s="294" t="s">
        <v>2109</v>
      </c>
      <c r="D208" s="322">
        <v>38.650306748466257</v>
      </c>
      <c r="E208" s="322">
        <v>39.176575885436641</v>
      </c>
      <c r="F208" s="322">
        <v>38.58064516129032</v>
      </c>
      <c r="G208" s="322">
        <v>39.729764843445494</v>
      </c>
      <c r="H208" s="322"/>
      <c r="I208" s="322"/>
      <c r="J208" s="322">
        <v>35.762320586168819</v>
      </c>
      <c r="K208" s="322">
        <v>33.999792810525229</v>
      </c>
      <c r="L208" s="322">
        <v>31.508779536093652</v>
      </c>
      <c r="M208" s="322">
        <v>28.019158398905237</v>
      </c>
      <c r="N208" s="322">
        <v>23.731778425655978</v>
      </c>
      <c r="O208" s="322">
        <v>22.954091816367264</v>
      </c>
      <c r="P208" s="322">
        <v>22.099125364431487</v>
      </c>
      <c r="Q208" s="322">
        <v>21.104164209036217</v>
      </c>
      <c r="R208" s="322">
        <v>19.581749049429657</v>
      </c>
      <c r="S208" s="322">
        <v>17.706356736242885</v>
      </c>
      <c r="T208" s="322">
        <v>16.789734898922649</v>
      </c>
      <c r="U208" s="322">
        <v>14.500871296987802</v>
      </c>
      <c r="V208" s="322">
        <v>13.238396624472573</v>
      </c>
      <c r="W208" s="323">
        <v>11.384876805437553</v>
      </c>
    </row>
    <row r="209" spans="1:23" ht="15" customHeight="1">
      <c r="A209" s="292"/>
      <c r="B209" s="293"/>
      <c r="C209" s="294" t="s">
        <v>2110</v>
      </c>
      <c r="D209" s="322">
        <v>50.469512958557658</v>
      </c>
      <c r="E209" s="322">
        <v>49.571666027362234</v>
      </c>
      <c r="F209" s="322">
        <v>53.58709677419354</v>
      </c>
      <c r="G209" s="322">
        <v>52.95569702481486</v>
      </c>
      <c r="H209" s="322"/>
      <c r="I209" s="322"/>
      <c r="J209" s="322">
        <v>57.753688647997592</v>
      </c>
      <c r="K209" s="322">
        <v>58.852170309748267</v>
      </c>
      <c r="L209" s="322">
        <v>59.960979839583786</v>
      </c>
      <c r="M209" s="322">
        <v>62.048124073440526</v>
      </c>
      <c r="N209" s="322">
        <v>64.489795918367349</v>
      </c>
      <c r="O209" s="322">
        <v>64.095338734296121</v>
      </c>
      <c r="P209" s="322">
        <v>63.603498542274053</v>
      </c>
      <c r="Q209" s="322">
        <v>63.300696000943738</v>
      </c>
      <c r="R209" s="322">
        <v>62.856463878326998</v>
      </c>
      <c r="S209" s="322">
        <v>61.242884250474383</v>
      </c>
      <c r="T209" s="322">
        <v>59.556954363878468</v>
      </c>
      <c r="U209" s="322">
        <v>59.372666168782672</v>
      </c>
      <c r="V209" s="322">
        <v>56.882911392405063</v>
      </c>
      <c r="W209" s="323">
        <v>54.687057490795809</v>
      </c>
    </row>
    <row r="210" spans="1:23" ht="15" customHeight="1">
      <c r="A210" s="296"/>
      <c r="B210" s="297"/>
      <c r="C210" s="298" t="s">
        <v>2111</v>
      </c>
      <c r="D210" s="324">
        <v>10.880180292976085</v>
      </c>
      <c r="E210" s="324">
        <v>11.251758087201125</v>
      </c>
      <c r="F210" s="324">
        <v>7.8322580645161288</v>
      </c>
      <c r="G210" s="324">
        <v>7.3145381317396385</v>
      </c>
      <c r="H210" s="324"/>
      <c r="I210" s="324"/>
      <c r="J210" s="324">
        <v>6.4839907658335845</v>
      </c>
      <c r="K210" s="324">
        <v>7.1480368797265106</v>
      </c>
      <c r="L210" s="324">
        <v>8.5302406243225679</v>
      </c>
      <c r="M210" s="324">
        <v>9.932717527654237</v>
      </c>
      <c r="N210" s="324">
        <v>11.778425655976676</v>
      </c>
      <c r="O210" s="324">
        <v>12.950569449336621</v>
      </c>
      <c r="P210" s="324">
        <v>14.297376093294462</v>
      </c>
      <c r="Q210" s="324">
        <v>15.595139790020054</v>
      </c>
      <c r="R210" s="324">
        <v>17.561787072243344</v>
      </c>
      <c r="S210" s="324">
        <v>21.050759013282732</v>
      </c>
      <c r="T210" s="324">
        <v>23.653310737198886</v>
      </c>
      <c r="U210" s="324">
        <v>26.126462534229521</v>
      </c>
      <c r="V210" s="324">
        <v>29.878691983122362</v>
      </c>
      <c r="W210" s="325">
        <v>33.928065703766642</v>
      </c>
    </row>
    <row r="211" spans="1:23" ht="15" customHeight="1">
      <c r="A211" s="292" t="s">
        <v>1895</v>
      </c>
      <c r="B211" s="293" t="s">
        <v>1896</v>
      </c>
      <c r="C211" s="294" t="s">
        <v>2108</v>
      </c>
      <c r="D211" s="322">
        <v>99.999999999999986</v>
      </c>
      <c r="E211" s="322">
        <v>100</v>
      </c>
      <c r="F211" s="322">
        <v>100</v>
      </c>
      <c r="G211" s="322">
        <v>99.999999999999986</v>
      </c>
      <c r="H211" s="322"/>
      <c r="I211" s="322"/>
      <c r="J211" s="322">
        <v>100</v>
      </c>
      <c r="K211" s="322">
        <v>100</v>
      </c>
      <c r="L211" s="322">
        <v>100</v>
      </c>
      <c r="M211" s="322">
        <v>100</v>
      </c>
      <c r="N211" s="322">
        <v>100</v>
      </c>
      <c r="O211" s="322">
        <v>100</v>
      </c>
      <c r="P211" s="322">
        <v>100</v>
      </c>
      <c r="Q211" s="322">
        <v>100.00000000000001</v>
      </c>
      <c r="R211" s="322">
        <v>100</v>
      </c>
      <c r="S211" s="322">
        <v>100</v>
      </c>
      <c r="T211" s="322">
        <v>100</v>
      </c>
      <c r="U211" s="322">
        <v>100</v>
      </c>
      <c r="V211" s="322">
        <v>100</v>
      </c>
      <c r="W211" s="323">
        <v>100</v>
      </c>
    </row>
    <row r="212" spans="1:23" ht="15" customHeight="1">
      <c r="A212" s="292"/>
      <c r="B212" s="293"/>
      <c r="C212" s="294" t="s">
        <v>2109</v>
      </c>
      <c r="D212" s="322">
        <v>39.10874053682037</v>
      </c>
      <c r="E212" s="322">
        <v>40.764219052650112</v>
      </c>
      <c r="F212" s="322">
        <v>40.385282887886149</v>
      </c>
      <c r="G212" s="322">
        <v>40.452898550724633</v>
      </c>
      <c r="H212" s="322"/>
      <c r="I212" s="322"/>
      <c r="J212" s="322">
        <v>34.115942028985508</v>
      </c>
      <c r="K212" s="322">
        <v>34.295292231453139</v>
      </c>
      <c r="L212" s="322">
        <v>32.13144682793245</v>
      </c>
      <c r="M212" s="322">
        <v>27.848499135627847</v>
      </c>
      <c r="N212" s="322">
        <v>24.276791584483892</v>
      </c>
      <c r="O212" s="322">
        <v>22.066666666666666</v>
      </c>
      <c r="P212" s="322">
        <v>20.820460006865773</v>
      </c>
      <c r="Q212" s="322">
        <v>19.975807845170209</v>
      </c>
      <c r="R212" s="322">
        <v>17.034233048057935</v>
      </c>
      <c r="S212" s="322">
        <v>17.361497128034092</v>
      </c>
      <c r="T212" s="322">
        <v>14.811987020423745</v>
      </c>
      <c r="U212" s="322">
        <v>14.19789807654174</v>
      </c>
      <c r="V212" s="322">
        <v>12.970444397193281</v>
      </c>
      <c r="W212" s="323">
        <v>11.964448495897903</v>
      </c>
    </row>
    <row r="213" spans="1:23" ht="15" customHeight="1">
      <c r="A213" s="292"/>
      <c r="B213" s="293"/>
      <c r="C213" s="294" t="s">
        <v>2110</v>
      </c>
      <c r="D213" s="322">
        <v>50.980729525120438</v>
      </c>
      <c r="E213" s="322">
        <v>49.550977284733229</v>
      </c>
      <c r="F213" s="322">
        <v>52.933009371745918</v>
      </c>
      <c r="G213" s="322">
        <v>53.025362318840571</v>
      </c>
      <c r="H213" s="322"/>
      <c r="I213" s="322"/>
      <c r="J213" s="322">
        <v>59.159420289855071</v>
      </c>
      <c r="K213" s="322">
        <v>58.315114414808335</v>
      </c>
      <c r="L213" s="322">
        <v>59.835691465084437</v>
      </c>
      <c r="M213" s="322">
        <v>62.659123055162659</v>
      </c>
      <c r="N213" s="322">
        <v>64.644970414201183</v>
      </c>
      <c r="O213" s="322">
        <v>65.816666666666663</v>
      </c>
      <c r="P213" s="322">
        <v>64.624098867147268</v>
      </c>
      <c r="Q213" s="322">
        <v>63.746327976499053</v>
      </c>
      <c r="R213" s="322">
        <v>65.487162606978274</v>
      </c>
      <c r="S213" s="322">
        <v>60.237168797480081</v>
      </c>
      <c r="T213" s="322">
        <v>58.885283451040273</v>
      </c>
      <c r="U213" s="322">
        <v>57.267499504263327</v>
      </c>
      <c r="V213" s="322">
        <v>55.368913459493939</v>
      </c>
      <c r="W213" s="323">
        <v>53.669097538742029</v>
      </c>
    </row>
    <row r="214" spans="1:23" ht="15" customHeight="1">
      <c r="A214" s="296"/>
      <c r="B214" s="297"/>
      <c r="C214" s="298" t="s">
        <v>2111</v>
      </c>
      <c r="D214" s="324">
        <v>9.910529938059188</v>
      </c>
      <c r="E214" s="324">
        <v>9.6848036626166571</v>
      </c>
      <c r="F214" s="324">
        <v>6.6817077403679273</v>
      </c>
      <c r="G214" s="324">
        <v>6.5217391304347823</v>
      </c>
      <c r="H214" s="324"/>
      <c r="I214" s="324"/>
      <c r="J214" s="324">
        <v>6.7246376811594208</v>
      </c>
      <c r="K214" s="324">
        <v>7.3895933537385217</v>
      </c>
      <c r="L214" s="324">
        <v>8.0328617069831125</v>
      </c>
      <c r="M214" s="324">
        <v>9.4923778092094935</v>
      </c>
      <c r="N214" s="324">
        <v>11.078238001314924</v>
      </c>
      <c r="O214" s="324">
        <v>12.116666666666667</v>
      </c>
      <c r="P214" s="324">
        <v>14.555441125986954</v>
      </c>
      <c r="Q214" s="324">
        <v>16.277864178330741</v>
      </c>
      <c r="R214" s="324">
        <v>17.478604344963792</v>
      </c>
      <c r="S214" s="324">
        <v>22.401334074485828</v>
      </c>
      <c r="T214" s="324">
        <v>26.302729528535977</v>
      </c>
      <c r="U214" s="324">
        <v>28.534602419194922</v>
      </c>
      <c r="V214" s="324">
        <v>31.660642143312778</v>
      </c>
      <c r="W214" s="325">
        <v>34.366453965360073</v>
      </c>
    </row>
    <row r="215" spans="1:23" ht="15" customHeight="1">
      <c r="A215" s="199" t="s">
        <v>1897</v>
      </c>
      <c r="B215" s="195"/>
      <c r="W215" s="195"/>
    </row>
    <row r="216" spans="1:23" ht="15" customHeight="1">
      <c r="A216" s="182" t="s">
        <v>1898</v>
      </c>
      <c r="B216" s="183" t="s">
        <v>1899</v>
      </c>
      <c r="C216" s="272" t="s">
        <v>2108</v>
      </c>
      <c r="D216" s="316">
        <v>100.00000000000001</v>
      </c>
      <c r="E216" s="316">
        <v>100</v>
      </c>
      <c r="F216" s="316">
        <v>100</v>
      </c>
      <c r="G216" s="316">
        <v>100.00000000000001</v>
      </c>
      <c r="H216" s="317"/>
      <c r="I216" s="317"/>
      <c r="J216" s="316">
        <v>100</v>
      </c>
      <c r="K216" s="316">
        <v>100</v>
      </c>
      <c r="L216" s="316">
        <v>100</v>
      </c>
      <c r="M216" s="316">
        <v>100</v>
      </c>
      <c r="N216" s="316">
        <v>99.999999999999986</v>
      </c>
      <c r="O216" s="316">
        <v>100</v>
      </c>
      <c r="P216" s="316">
        <v>100</v>
      </c>
      <c r="Q216" s="316">
        <v>99.999999999999986</v>
      </c>
      <c r="R216" s="316">
        <v>100</v>
      </c>
      <c r="S216" s="316">
        <v>100</v>
      </c>
      <c r="T216" s="316">
        <v>100</v>
      </c>
      <c r="U216" s="316">
        <v>100.00000000000001</v>
      </c>
      <c r="V216" s="316">
        <v>100</v>
      </c>
      <c r="W216" s="318">
        <v>100</v>
      </c>
    </row>
    <row r="217" spans="1:23" ht="15" customHeight="1">
      <c r="A217" s="182"/>
      <c r="B217" s="183"/>
      <c r="C217" s="272" t="s">
        <v>2109</v>
      </c>
      <c r="D217" s="316">
        <v>34.176115039702921</v>
      </c>
      <c r="E217" s="316">
        <v>38.86610507647972</v>
      </c>
      <c r="F217" s="316">
        <v>37.779614609701916</v>
      </c>
      <c r="G217" s="316">
        <v>37.410274454609436</v>
      </c>
      <c r="H217" s="317"/>
      <c r="I217" s="317"/>
      <c r="J217" s="316">
        <v>37.38786426700841</v>
      </c>
      <c r="K217" s="316">
        <v>36.137028269043306</v>
      </c>
      <c r="L217" s="316">
        <v>31.053366556227925</v>
      </c>
      <c r="M217" s="316">
        <v>25.320521055471339</v>
      </c>
      <c r="N217" s="316">
        <v>24.069655901812727</v>
      </c>
      <c r="O217" s="316">
        <v>25.209483907827078</v>
      </c>
      <c r="P217" s="316">
        <v>24.373433583959901</v>
      </c>
      <c r="Q217" s="316">
        <v>22.265429001505268</v>
      </c>
      <c r="R217" s="316">
        <v>17.690784297767287</v>
      </c>
      <c r="S217" s="316">
        <v>14.724708359888055</v>
      </c>
      <c r="T217" s="316">
        <v>13.159428737977267</v>
      </c>
      <c r="U217" s="316">
        <v>12.26589452932479</v>
      </c>
      <c r="V217" s="316">
        <v>11.62910330193229</v>
      </c>
      <c r="W217" s="318">
        <v>11.205834360118553</v>
      </c>
    </row>
    <row r="218" spans="1:23" ht="15" customHeight="1">
      <c r="A218" s="182"/>
      <c r="B218" s="183"/>
      <c r="C218" s="272" t="s">
        <v>2110</v>
      </c>
      <c r="D218" s="316">
        <v>59.988938490103905</v>
      </c>
      <c r="E218" s="316">
        <v>53.391709155397912</v>
      </c>
      <c r="F218" s="316">
        <v>57.467582786588835</v>
      </c>
      <c r="G218" s="316">
        <v>58.123387285948859</v>
      </c>
      <c r="H218" s="317"/>
      <c r="I218" s="317"/>
      <c r="J218" s="316">
        <v>58.313367136568786</v>
      </c>
      <c r="K218" s="316">
        <v>58.877593649909485</v>
      </c>
      <c r="L218" s="316">
        <v>63.426521727225428</v>
      </c>
      <c r="M218" s="316">
        <v>68.680146964363715</v>
      </c>
      <c r="N218" s="316">
        <v>69.22547162850185</v>
      </c>
      <c r="O218" s="316">
        <v>66.699200152351935</v>
      </c>
      <c r="P218" s="316">
        <v>65.454501638712173</v>
      </c>
      <c r="Q218" s="316">
        <v>65.301053687907668</v>
      </c>
      <c r="R218" s="316">
        <v>66.715498765633058</v>
      </c>
      <c r="S218" s="316">
        <v>67.048131009448866</v>
      </c>
      <c r="T218" s="316">
        <v>65.190906441270769</v>
      </c>
      <c r="U218" s="316">
        <v>62.367545588960084</v>
      </c>
      <c r="V218" s="316">
        <v>58.955727743304507</v>
      </c>
      <c r="W218" s="318">
        <v>54.334143661127577</v>
      </c>
    </row>
    <row r="219" spans="1:23" ht="15" customHeight="1">
      <c r="A219" s="275"/>
      <c r="B219" s="276"/>
      <c r="C219" s="277" t="s">
        <v>2111</v>
      </c>
      <c r="D219" s="319">
        <v>5.8349464701931817</v>
      </c>
      <c r="E219" s="319">
        <v>7.7421857681223667</v>
      </c>
      <c r="F219" s="319">
        <v>4.7528026037092523</v>
      </c>
      <c r="G219" s="319">
        <v>4.4663382594417076</v>
      </c>
      <c r="H219" s="320"/>
      <c r="I219" s="320"/>
      <c r="J219" s="319">
        <v>4.2987685964228008</v>
      </c>
      <c r="K219" s="319">
        <v>4.9853780810472079</v>
      </c>
      <c r="L219" s="319">
        <v>5.5201117165466451</v>
      </c>
      <c r="M219" s="319">
        <v>5.999331980164949</v>
      </c>
      <c r="N219" s="319">
        <v>6.7048724696854176</v>
      </c>
      <c r="O219" s="319">
        <v>8.0913159398209871</v>
      </c>
      <c r="P219" s="319">
        <v>10.172064777327936</v>
      </c>
      <c r="Q219" s="319">
        <v>12.433517310587055</v>
      </c>
      <c r="R219" s="319">
        <v>15.593716936599659</v>
      </c>
      <c r="S219" s="319">
        <v>18.227160630663082</v>
      </c>
      <c r="T219" s="319">
        <v>21.649664820751969</v>
      </c>
      <c r="U219" s="319">
        <v>25.36655988171513</v>
      </c>
      <c r="V219" s="319">
        <v>29.415168954763203</v>
      </c>
      <c r="W219" s="321">
        <v>34.460021978753872</v>
      </c>
    </row>
    <row r="220" spans="1:23" ht="15" customHeight="1">
      <c r="A220" s="182" t="s">
        <v>1900</v>
      </c>
      <c r="B220" s="183" t="s">
        <v>1901</v>
      </c>
      <c r="C220" s="272" t="s">
        <v>2108</v>
      </c>
      <c r="D220" s="316">
        <v>100.00000000000001</v>
      </c>
      <c r="E220" s="316">
        <v>100.00000000000001</v>
      </c>
      <c r="F220" s="316">
        <v>100</v>
      </c>
      <c r="G220" s="316">
        <v>100</v>
      </c>
      <c r="H220" s="317"/>
      <c r="I220" s="317"/>
      <c r="J220" s="316">
        <v>100</v>
      </c>
      <c r="K220" s="316">
        <v>100</v>
      </c>
      <c r="L220" s="316">
        <v>100</v>
      </c>
      <c r="M220" s="316">
        <v>100</v>
      </c>
      <c r="N220" s="316">
        <v>100</v>
      </c>
      <c r="O220" s="316">
        <v>100</v>
      </c>
      <c r="P220" s="316">
        <v>100</v>
      </c>
      <c r="Q220" s="316">
        <v>100</v>
      </c>
      <c r="R220" s="316">
        <v>99.999999999999986</v>
      </c>
      <c r="S220" s="316">
        <v>100</v>
      </c>
      <c r="T220" s="316">
        <v>100</v>
      </c>
      <c r="U220" s="316">
        <v>100</v>
      </c>
      <c r="V220" s="316">
        <v>100</v>
      </c>
      <c r="W220" s="318">
        <v>100</v>
      </c>
    </row>
    <row r="221" spans="1:23" ht="15" customHeight="1">
      <c r="A221" s="182"/>
      <c r="B221" s="183"/>
      <c r="C221" s="272" t="s">
        <v>2109</v>
      </c>
      <c r="D221" s="316">
        <v>38.756385285362541</v>
      </c>
      <c r="E221" s="316">
        <v>38.098272444066836</v>
      </c>
      <c r="F221" s="316">
        <v>36.971729755630086</v>
      </c>
      <c r="G221" s="316">
        <v>38.156843463831358</v>
      </c>
      <c r="H221" s="317"/>
      <c r="I221" s="317"/>
      <c r="J221" s="316">
        <v>35.011269722013523</v>
      </c>
      <c r="K221" s="316">
        <v>33.177414759236399</v>
      </c>
      <c r="L221" s="316">
        <v>30.098393147872866</v>
      </c>
      <c r="M221" s="316">
        <v>25.370262651572776</v>
      </c>
      <c r="N221" s="316">
        <v>24.22619824996735</v>
      </c>
      <c r="O221" s="316">
        <v>24.97226872113426</v>
      </c>
      <c r="P221" s="316">
        <v>24.363194607727877</v>
      </c>
      <c r="Q221" s="316">
        <v>22.285867033260779</v>
      </c>
      <c r="R221" s="316">
        <v>19.408969118538653</v>
      </c>
      <c r="S221" s="316">
        <v>17.006961459184069</v>
      </c>
      <c r="T221" s="316">
        <v>15.79250609767808</v>
      </c>
      <c r="U221" s="316">
        <v>14.651077113993757</v>
      </c>
      <c r="V221" s="316">
        <v>13.812647391054478</v>
      </c>
      <c r="W221" s="318">
        <v>12.528407917028222</v>
      </c>
    </row>
    <row r="222" spans="1:23" ht="15" customHeight="1">
      <c r="A222" s="182"/>
      <c r="B222" s="183"/>
      <c r="C222" s="272" t="s">
        <v>2110</v>
      </c>
      <c r="D222" s="316">
        <v>50.486935430524419</v>
      </c>
      <c r="E222" s="316">
        <v>51.752336448598136</v>
      </c>
      <c r="F222" s="316">
        <v>56.754512058776555</v>
      </c>
      <c r="G222" s="316">
        <v>55.506729764611883</v>
      </c>
      <c r="H222" s="317"/>
      <c r="I222" s="317"/>
      <c r="J222" s="316">
        <v>58.924211119459059</v>
      </c>
      <c r="K222" s="316">
        <v>60.186152531104561</v>
      </c>
      <c r="L222" s="316">
        <v>62.77813170996437</v>
      </c>
      <c r="M222" s="316">
        <v>67.202111951317733</v>
      </c>
      <c r="N222" s="316">
        <v>66.912628966958337</v>
      </c>
      <c r="O222" s="316">
        <v>65.111025956477022</v>
      </c>
      <c r="P222" s="316">
        <v>64.252684379653573</v>
      </c>
      <c r="Q222" s="316">
        <v>65.591705808225456</v>
      </c>
      <c r="R222" s="316">
        <v>66.808785277033493</v>
      </c>
      <c r="S222" s="316">
        <v>66.501380624586787</v>
      </c>
      <c r="T222" s="316">
        <v>65.117440319575948</v>
      </c>
      <c r="U222" s="316">
        <v>63.036860372675626</v>
      </c>
      <c r="V222" s="316">
        <v>60.64683617050791</v>
      </c>
      <c r="W222" s="318">
        <v>57.260030577248877</v>
      </c>
    </row>
    <row r="223" spans="1:23" ht="15" customHeight="1">
      <c r="A223" s="275"/>
      <c r="B223" s="276"/>
      <c r="C223" s="277" t="s">
        <v>2111</v>
      </c>
      <c r="D223" s="319">
        <v>10.756679284113043</v>
      </c>
      <c r="E223" s="319">
        <v>10.149391107335033</v>
      </c>
      <c r="F223" s="319">
        <v>6.2737581855933557</v>
      </c>
      <c r="G223" s="319">
        <v>6.3364267715567575</v>
      </c>
      <c r="H223" s="320"/>
      <c r="I223" s="320"/>
      <c r="J223" s="319">
        <v>6.064519158527423</v>
      </c>
      <c r="K223" s="319">
        <v>6.6364327096590374</v>
      </c>
      <c r="L223" s="319">
        <v>7.1234751421627625</v>
      </c>
      <c r="M223" s="319">
        <v>7.4276253971094901</v>
      </c>
      <c r="N223" s="319">
        <v>8.861172783074311</v>
      </c>
      <c r="O223" s="319">
        <v>9.9167053223887223</v>
      </c>
      <c r="P223" s="319">
        <v>11.384121012618543</v>
      </c>
      <c r="Q223" s="319">
        <v>12.122427158513768</v>
      </c>
      <c r="R223" s="319">
        <v>13.782245604427843</v>
      </c>
      <c r="S223" s="319">
        <v>16.491657916229144</v>
      </c>
      <c r="T223" s="319">
        <v>19.090053582745973</v>
      </c>
      <c r="U223" s="319">
        <v>22.31206251333062</v>
      </c>
      <c r="V223" s="319">
        <v>25.540516438437606</v>
      </c>
      <c r="W223" s="321">
        <v>30.211561505722905</v>
      </c>
    </row>
    <row r="224" spans="1:23" ht="15" customHeight="1">
      <c r="A224" s="182">
        <v>227</v>
      </c>
      <c r="B224" s="183" t="s">
        <v>1902</v>
      </c>
      <c r="C224" s="272" t="s">
        <v>2108</v>
      </c>
      <c r="D224" s="316">
        <v>100</v>
      </c>
      <c r="E224" s="316">
        <v>100</v>
      </c>
      <c r="F224" s="316">
        <v>99.999999999999986</v>
      </c>
      <c r="G224" s="316">
        <v>99.999999999999986</v>
      </c>
      <c r="H224" s="317"/>
      <c r="I224" s="317"/>
      <c r="J224" s="316">
        <v>100</v>
      </c>
      <c r="K224" s="316">
        <v>100</v>
      </c>
      <c r="L224" s="316">
        <v>100</v>
      </c>
      <c r="M224" s="316">
        <v>100</v>
      </c>
      <c r="N224" s="316">
        <v>100</v>
      </c>
      <c r="O224" s="316">
        <v>100</v>
      </c>
      <c r="P224" s="316">
        <v>100</v>
      </c>
      <c r="Q224" s="316">
        <v>100</v>
      </c>
      <c r="R224" s="316">
        <v>99.999999999999986</v>
      </c>
      <c r="S224" s="316">
        <v>100</v>
      </c>
      <c r="T224" s="316">
        <v>100</v>
      </c>
      <c r="U224" s="316">
        <v>100</v>
      </c>
      <c r="V224" s="316">
        <v>100</v>
      </c>
      <c r="W224" s="318">
        <v>100</v>
      </c>
    </row>
    <row r="225" spans="1:23" ht="15" customHeight="1">
      <c r="A225" s="182"/>
      <c r="B225" s="183"/>
      <c r="C225" s="272" t="s">
        <v>2109</v>
      </c>
      <c r="D225" s="316">
        <v>39.880814504411546</v>
      </c>
      <c r="E225" s="316">
        <v>39.939069229961135</v>
      </c>
      <c r="F225" s="316">
        <v>39.507920873348105</v>
      </c>
      <c r="G225" s="316">
        <v>40.239399219981742</v>
      </c>
      <c r="H225" s="317"/>
      <c r="I225" s="317"/>
      <c r="J225" s="316">
        <v>37.330590713799907</v>
      </c>
      <c r="K225" s="316">
        <v>36.500494424932654</v>
      </c>
      <c r="L225" s="316">
        <v>34.991756732002202</v>
      </c>
      <c r="M225" s="316">
        <v>29.672424296016821</v>
      </c>
      <c r="N225" s="316">
        <v>25.464393096915028</v>
      </c>
      <c r="O225" s="316">
        <v>24.14379701174397</v>
      </c>
      <c r="P225" s="316">
        <v>23.614619835384239</v>
      </c>
      <c r="Q225" s="316">
        <v>23.127807268272765</v>
      </c>
      <c r="R225" s="316">
        <v>20.776406488628389</v>
      </c>
      <c r="S225" s="316">
        <v>18.460731886337424</v>
      </c>
      <c r="T225" s="316">
        <v>16.456225252969645</v>
      </c>
      <c r="U225" s="316">
        <v>14.766061613782272</v>
      </c>
      <c r="V225" s="316">
        <v>13.987346410337837</v>
      </c>
      <c r="W225" s="318">
        <v>12.788665254237289</v>
      </c>
    </row>
    <row r="226" spans="1:23" ht="15" customHeight="1">
      <c r="A226" s="182"/>
      <c r="B226" s="183"/>
      <c r="C226" s="272" t="s">
        <v>2110</v>
      </c>
      <c r="D226" s="316">
        <v>51.338204636863274</v>
      </c>
      <c r="E226" s="316">
        <v>51.242777602689358</v>
      </c>
      <c r="F226" s="316">
        <v>54.848969876056799</v>
      </c>
      <c r="G226" s="316">
        <v>53.796365446850878</v>
      </c>
      <c r="H226" s="317"/>
      <c r="I226" s="317"/>
      <c r="J226" s="316">
        <v>56.440455849907934</v>
      </c>
      <c r="K226" s="316">
        <v>56.521294370375422</v>
      </c>
      <c r="L226" s="316">
        <v>57.032423520791355</v>
      </c>
      <c r="M226" s="316">
        <v>61.123228988582987</v>
      </c>
      <c r="N226" s="316">
        <v>63.406647720252074</v>
      </c>
      <c r="O226" s="316">
        <v>63.43997868459347</v>
      </c>
      <c r="P226" s="316">
        <v>62.511205280743219</v>
      </c>
      <c r="Q226" s="316">
        <v>61.984483462637805</v>
      </c>
      <c r="R226" s="316">
        <v>62.145540099888549</v>
      </c>
      <c r="S226" s="316">
        <v>61.266645695711439</v>
      </c>
      <c r="T226" s="316">
        <v>60.213374395072591</v>
      </c>
      <c r="U226" s="316">
        <v>59.526118885963697</v>
      </c>
      <c r="V226" s="316">
        <v>58.240711336932364</v>
      </c>
      <c r="W226" s="318">
        <v>55.119173728813564</v>
      </c>
    </row>
    <row r="227" spans="1:23" ht="15" customHeight="1">
      <c r="A227" s="275"/>
      <c r="B227" s="276"/>
      <c r="C227" s="277" t="s">
        <v>2111</v>
      </c>
      <c r="D227" s="319">
        <v>8.7809808587251776</v>
      </c>
      <c r="E227" s="319">
        <v>8.8181531673495108</v>
      </c>
      <c r="F227" s="319">
        <v>5.6431092505950913</v>
      </c>
      <c r="G227" s="319">
        <v>5.9642353331673714</v>
      </c>
      <c r="H227" s="320"/>
      <c r="I227" s="320"/>
      <c r="J227" s="319">
        <v>6.228953436292155</v>
      </c>
      <c r="K227" s="319">
        <v>6.9782112046919229</v>
      </c>
      <c r="L227" s="319">
        <v>7.9758197472064474</v>
      </c>
      <c r="M227" s="319">
        <v>9.2043467154001846</v>
      </c>
      <c r="N227" s="319">
        <v>11.128959182832901</v>
      </c>
      <c r="O227" s="319">
        <v>12.416224303662561</v>
      </c>
      <c r="P227" s="319">
        <v>13.874174883872545</v>
      </c>
      <c r="Q227" s="319">
        <v>14.887709269089425</v>
      </c>
      <c r="R227" s="319">
        <v>17.078053411483058</v>
      </c>
      <c r="S227" s="319">
        <v>20.272622417951141</v>
      </c>
      <c r="T227" s="319">
        <v>23.330400351957763</v>
      </c>
      <c r="U227" s="319">
        <v>25.707819500254033</v>
      </c>
      <c r="V227" s="319">
        <v>27.771942252729804</v>
      </c>
      <c r="W227" s="321">
        <v>32.092161016949149</v>
      </c>
    </row>
    <row r="228" spans="1:23" ht="15" customHeight="1">
      <c r="A228" s="292" t="s">
        <v>1903</v>
      </c>
      <c r="B228" s="293" t="s">
        <v>1904</v>
      </c>
      <c r="C228" s="294" t="s">
        <v>2108</v>
      </c>
      <c r="D228" s="322">
        <v>100</v>
      </c>
      <c r="E228" s="322">
        <v>100</v>
      </c>
      <c r="F228" s="322">
        <v>100.00000000000001</v>
      </c>
      <c r="G228" s="322">
        <v>100</v>
      </c>
      <c r="H228" s="322"/>
      <c r="I228" s="322"/>
      <c r="J228" s="322">
        <v>100</v>
      </c>
      <c r="K228" s="322">
        <v>100</v>
      </c>
      <c r="L228" s="322">
        <v>100</v>
      </c>
      <c r="M228" s="322">
        <v>100</v>
      </c>
      <c r="N228" s="322">
        <v>100</v>
      </c>
      <c r="O228" s="322">
        <v>100</v>
      </c>
      <c r="P228" s="322">
        <v>99.999999999999986</v>
      </c>
      <c r="Q228" s="322">
        <v>100</v>
      </c>
      <c r="R228" s="322">
        <v>100</v>
      </c>
      <c r="S228" s="322">
        <v>100</v>
      </c>
      <c r="T228" s="322">
        <v>100</v>
      </c>
      <c r="U228" s="322">
        <v>100</v>
      </c>
      <c r="V228" s="322">
        <v>100</v>
      </c>
      <c r="W228" s="323">
        <v>100</v>
      </c>
    </row>
    <row r="229" spans="1:23" ht="15" customHeight="1">
      <c r="A229" s="292"/>
      <c r="B229" s="293"/>
      <c r="C229" s="294" t="s">
        <v>2109</v>
      </c>
      <c r="D229" s="322">
        <v>39.583514099783081</v>
      </c>
      <c r="E229" s="322">
        <v>39.29567194269292</v>
      </c>
      <c r="F229" s="322">
        <v>39.139920285294735</v>
      </c>
      <c r="G229" s="322">
        <v>39.829290965942704</v>
      </c>
      <c r="H229" s="322"/>
      <c r="I229" s="322"/>
      <c r="J229" s="322">
        <v>36.455466809853007</v>
      </c>
      <c r="K229" s="322">
        <v>35.863810940797897</v>
      </c>
      <c r="L229" s="322">
        <v>33.957346841390454</v>
      </c>
      <c r="M229" s="322">
        <v>28.278385426803158</v>
      </c>
      <c r="N229" s="322">
        <v>24.550637421806954</v>
      </c>
      <c r="O229" s="322">
        <v>24.525249412580408</v>
      </c>
      <c r="P229" s="322">
        <v>24.955163652667764</v>
      </c>
      <c r="Q229" s="322">
        <v>24.314015922977227</v>
      </c>
      <c r="R229" s="322">
        <v>21.029739776951672</v>
      </c>
      <c r="S229" s="322">
        <v>18.174999062371075</v>
      </c>
      <c r="T229" s="322">
        <v>16.156482230179815</v>
      </c>
      <c r="U229" s="322">
        <v>15.050685748360168</v>
      </c>
      <c r="V229" s="322">
        <v>15.042511445389142</v>
      </c>
      <c r="W229" s="323">
        <v>14.17626179551554</v>
      </c>
    </row>
    <row r="230" spans="1:23" ht="15" customHeight="1">
      <c r="A230" s="292"/>
      <c r="B230" s="293"/>
      <c r="C230" s="294" t="s">
        <v>2110</v>
      </c>
      <c r="D230" s="322">
        <v>51.635574837310195</v>
      </c>
      <c r="E230" s="322">
        <v>52.065371252091111</v>
      </c>
      <c r="F230" s="322">
        <v>55.51080344031886</v>
      </c>
      <c r="G230" s="322">
        <v>54.462097523873908</v>
      </c>
      <c r="H230" s="322"/>
      <c r="I230" s="322"/>
      <c r="J230" s="322">
        <v>57.235384925162755</v>
      </c>
      <c r="K230" s="322">
        <v>56.970347046814986</v>
      </c>
      <c r="L230" s="322">
        <v>58.069962926256288</v>
      </c>
      <c r="M230" s="322">
        <v>62.78463275076875</v>
      </c>
      <c r="N230" s="322">
        <v>64.906168342703296</v>
      </c>
      <c r="O230" s="322">
        <v>63.807249335541769</v>
      </c>
      <c r="P230" s="322">
        <v>62.255268270811534</v>
      </c>
      <c r="Q230" s="322">
        <v>62.032956859840773</v>
      </c>
      <c r="R230" s="322">
        <v>63.137546468401482</v>
      </c>
      <c r="S230" s="322">
        <v>63.331208041105647</v>
      </c>
      <c r="T230" s="322">
        <v>63.039544106888457</v>
      </c>
      <c r="U230" s="322">
        <v>62.146690518783544</v>
      </c>
      <c r="V230" s="322">
        <v>60.022890778286467</v>
      </c>
      <c r="W230" s="323">
        <v>56.501601592935678</v>
      </c>
    </row>
    <row r="231" spans="1:23" ht="15" customHeight="1">
      <c r="A231" s="296"/>
      <c r="B231" s="297"/>
      <c r="C231" s="298" t="s">
        <v>2111</v>
      </c>
      <c r="D231" s="324">
        <v>8.7809110629067231</v>
      </c>
      <c r="E231" s="324">
        <v>8.6389568052159742</v>
      </c>
      <c r="F231" s="324">
        <v>5.3492762743864066</v>
      </c>
      <c r="G231" s="324">
        <v>5.7086115101833856</v>
      </c>
      <c r="H231" s="324"/>
      <c r="I231" s="324"/>
      <c r="J231" s="324">
        <v>6.309148264984227</v>
      </c>
      <c r="K231" s="324">
        <v>7.1658420123871149</v>
      </c>
      <c r="L231" s="324">
        <v>7.9726902323532647</v>
      </c>
      <c r="M231" s="324">
        <v>8.9369818224280877</v>
      </c>
      <c r="N231" s="324">
        <v>10.543194235489747</v>
      </c>
      <c r="O231" s="324">
        <v>11.667501251877816</v>
      </c>
      <c r="P231" s="324">
        <v>12.7895680765207</v>
      </c>
      <c r="Q231" s="324">
        <v>13.653027217182004</v>
      </c>
      <c r="R231" s="324">
        <v>15.832713754646841</v>
      </c>
      <c r="S231" s="324">
        <v>18.493792896523274</v>
      </c>
      <c r="T231" s="324">
        <v>20.803973662931732</v>
      </c>
      <c r="U231" s="324">
        <v>22.802623732856294</v>
      </c>
      <c r="V231" s="324">
        <v>24.934597776324395</v>
      </c>
      <c r="W231" s="325">
        <v>29.322136611548782</v>
      </c>
    </row>
    <row r="232" spans="1:23" ht="15" customHeight="1">
      <c r="A232" s="292" t="s">
        <v>1905</v>
      </c>
      <c r="B232" s="293" t="s">
        <v>1906</v>
      </c>
      <c r="C232" s="294" t="s">
        <v>2108</v>
      </c>
      <c r="D232" s="322">
        <v>99.999999999999986</v>
      </c>
      <c r="E232" s="322">
        <v>99.999999999999986</v>
      </c>
      <c r="F232" s="322">
        <v>100</v>
      </c>
      <c r="G232" s="322">
        <v>100</v>
      </c>
      <c r="H232" s="322"/>
      <c r="I232" s="322"/>
      <c r="J232" s="322">
        <v>100</v>
      </c>
      <c r="K232" s="322">
        <v>100</v>
      </c>
      <c r="L232" s="322">
        <v>100</v>
      </c>
      <c r="M232" s="322">
        <v>100</v>
      </c>
      <c r="N232" s="322">
        <v>100</v>
      </c>
      <c r="O232" s="322">
        <v>100</v>
      </c>
      <c r="P232" s="322">
        <v>100</v>
      </c>
      <c r="Q232" s="322">
        <v>100</v>
      </c>
      <c r="R232" s="322">
        <v>100</v>
      </c>
      <c r="S232" s="322">
        <v>100</v>
      </c>
      <c r="T232" s="322">
        <v>100</v>
      </c>
      <c r="U232" s="322">
        <v>100</v>
      </c>
      <c r="V232" s="322">
        <v>100</v>
      </c>
      <c r="W232" s="323">
        <v>100</v>
      </c>
    </row>
    <row r="233" spans="1:23" ht="15" customHeight="1">
      <c r="A233" s="292"/>
      <c r="B233" s="293"/>
      <c r="C233" s="294" t="s">
        <v>2109</v>
      </c>
      <c r="D233" s="322">
        <v>41.305194299509381</v>
      </c>
      <c r="E233" s="322">
        <v>41.872819536948938</v>
      </c>
      <c r="F233" s="322">
        <v>40.632773631840799</v>
      </c>
      <c r="G233" s="322">
        <v>41.055155875299761</v>
      </c>
      <c r="H233" s="322"/>
      <c r="I233" s="322"/>
      <c r="J233" s="322">
        <v>37.658968680797216</v>
      </c>
      <c r="K233" s="322">
        <v>37.090440939813327</v>
      </c>
      <c r="L233" s="322">
        <v>35.989449573124176</v>
      </c>
      <c r="M233" s="322">
        <v>31.365565322825102</v>
      </c>
      <c r="N233" s="322">
        <v>26.270096463022508</v>
      </c>
      <c r="O233" s="322">
        <v>24.045331362404536</v>
      </c>
      <c r="P233" s="322">
        <v>22.537863282848956</v>
      </c>
      <c r="Q233" s="322">
        <v>22.689353266705211</v>
      </c>
      <c r="R233" s="322">
        <v>21.514043543294001</v>
      </c>
      <c r="S233" s="322">
        <v>19.534561813305647</v>
      </c>
      <c r="T233" s="322">
        <v>16.89622641509434</v>
      </c>
      <c r="U233" s="322">
        <v>14.284279256654948</v>
      </c>
      <c r="V233" s="322">
        <v>12.626819585355095</v>
      </c>
      <c r="W233" s="323">
        <v>11.245525243797063</v>
      </c>
    </row>
    <row r="234" spans="1:23" ht="15" customHeight="1">
      <c r="A234" s="292"/>
      <c r="B234" s="293"/>
      <c r="C234" s="294" t="s">
        <v>2110</v>
      </c>
      <c r="D234" s="322">
        <v>49.630091114399185</v>
      </c>
      <c r="E234" s="322">
        <v>49.040596257532506</v>
      </c>
      <c r="F234" s="322">
        <v>53.334888059701491</v>
      </c>
      <c r="G234" s="322">
        <v>52.278177458033568</v>
      </c>
      <c r="H234" s="322"/>
      <c r="I234" s="322"/>
      <c r="J234" s="322">
        <v>55.868396077190766</v>
      </c>
      <c r="K234" s="322">
        <v>55.938204055358867</v>
      </c>
      <c r="L234" s="322">
        <v>55.757617824668557</v>
      </c>
      <c r="M234" s="322">
        <v>58.707183995150046</v>
      </c>
      <c r="N234" s="322">
        <v>61.816720257234728</v>
      </c>
      <c r="O234" s="322">
        <v>62.757657879609098</v>
      </c>
      <c r="P234" s="322">
        <v>63.004502660663121</v>
      </c>
      <c r="Q234" s="322">
        <v>61.757660857355248</v>
      </c>
      <c r="R234" s="322">
        <v>60.678078776799069</v>
      </c>
      <c r="S234" s="322">
        <v>59.036248810450729</v>
      </c>
      <c r="T234" s="322">
        <v>57.849056603773583</v>
      </c>
      <c r="U234" s="322">
        <v>57.820190858864898</v>
      </c>
      <c r="V234" s="322">
        <v>57.62020291133657</v>
      </c>
      <c r="W234" s="323">
        <v>54.474756202937911</v>
      </c>
    </row>
    <row r="235" spans="1:23" ht="15" customHeight="1">
      <c r="A235" s="296"/>
      <c r="B235" s="297"/>
      <c r="C235" s="298" t="s">
        <v>2111</v>
      </c>
      <c r="D235" s="324">
        <v>9.0647145860914247</v>
      </c>
      <c r="E235" s="324">
        <v>9.0865842055185535</v>
      </c>
      <c r="F235" s="324">
        <v>6.032338308457712</v>
      </c>
      <c r="G235" s="324">
        <v>6.666666666666667</v>
      </c>
      <c r="H235" s="324"/>
      <c r="I235" s="324"/>
      <c r="J235" s="324">
        <v>6.4726352420120215</v>
      </c>
      <c r="K235" s="324">
        <v>6.9713550048278075</v>
      </c>
      <c r="L235" s="324">
        <v>8.2529326022072613</v>
      </c>
      <c r="M235" s="324">
        <v>9.9272506820248552</v>
      </c>
      <c r="N235" s="324">
        <v>11.913183279742766</v>
      </c>
      <c r="O235" s="324">
        <v>13.197010757986369</v>
      </c>
      <c r="P235" s="324">
        <v>14.457634056487926</v>
      </c>
      <c r="Q235" s="324">
        <v>15.552985875939541</v>
      </c>
      <c r="R235" s="324">
        <v>17.80787767990693</v>
      </c>
      <c r="S235" s="324">
        <v>21.42918937624362</v>
      </c>
      <c r="T235" s="324">
        <v>25.254716981132074</v>
      </c>
      <c r="U235" s="324">
        <v>27.895529884480158</v>
      </c>
      <c r="V235" s="324">
        <v>29.752977503308337</v>
      </c>
      <c r="W235" s="325">
        <v>34.279718553265035</v>
      </c>
    </row>
    <row r="236" spans="1:23" ht="15" customHeight="1">
      <c r="A236" s="292" t="s">
        <v>1907</v>
      </c>
      <c r="B236" s="293" t="s">
        <v>1908</v>
      </c>
      <c r="C236" s="294" t="s">
        <v>2108</v>
      </c>
      <c r="D236" s="322">
        <v>100.00000000000001</v>
      </c>
      <c r="E236" s="322">
        <v>100</v>
      </c>
      <c r="F236" s="322">
        <v>99.999999999999986</v>
      </c>
      <c r="G236" s="322">
        <v>100</v>
      </c>
      <c r="H236" s="322"/>
      <c r="I236" s="322"/>
      <c r="J236" s="322">
        <v>100</v>
      </c>
      <c r="K236" s="322">
        <v>100</v>
      </c>
      <c r="L236" s="322">
        <v>100</v>
      </c>
      <c r="M236" s="322">
        <v>100</v>
      </c>
      <c r="N236" s="322">
        <v>100</v>
      </c>
      <c r="O236" s="322">
        <v>100</v>
      </c>
      <c r="P236" s="322">
        <v>99.999999999999986</v>
      </c>
      <c r="Q236" s="322">
        <v>100</v>
      </c>
      <c r="R236" s="322">
        <v>100.00000000000001</v>
      </c>
      <c r="S236" s="322">
        <v>100.00000000000001</v>
      </c>
      <c r="T236" s="322">
        <v>100</v>
      </c>
      <c r="U236" s="322">
        <v>100</v>
      </c>
      <c r="V236" s="322">
        <v>100</v>
      </c>
      <c r="W236" s="323">
        <v>100</v>
      </c>
    </row>
    <row r="237" spans="1:23" ht="15" customHeight="1">
      <c r="A237" s="292"/>
      <c r="B237" s="293"/>
      <c r="C237" s="294" t="s">
        <v>2109</v>
      </c>
      <c r="D237" s="322">
        <v>39.219480728914689</v>
      </c>
      <c r="E237" s="322">
        <v>39.68877968877969</v>
      </c>
      <c r="F237" s="322">
        <v>38.607693505684473</v>
      </c>
      <c r="G237" s="322">
        <v>39.182282793867124</v>
      </c>
      <c r="H237" s="322"/>
      <c r="I237" s="322"/>
      <c r="J237" s="322">
        <v>39.331026528258363</v>
      </c>
      <c r="K237" s="322">
        <v>36.497890295358651</v>
      </c>
      <c r="L237" s="322">
        <v>34.787701317715957</v>
      </c>
      <c r="M237" s="322">
        <v>29.340574088440651</v>
      </c>
      <c r="N237" s="322">
        <v>26.508289181336526</v>
      </c>
      <c r="O237" s="322">
        <v>24.153267191241877</v>
      </c>
      <c r="P237" s="322">
        <v>21.900975786049873</v>
      </c>
      <c r="Q237" s="322">
        <v>20.51044941742186</v>
      </c>
      <c r="R237" s="322">
        <v>18.106119287374128</v>
      </c>
      <c r="S237" s="322">
        <v>17.022538552787665</v>
      </c>
      <c r="T237" s="322">
        <v>16.069958847736626</v>
      </c>
      <c r="U237" s="322">
        <v>14.307760141093476</v>
      </c>
      <c r="V237" s="322">
        <v>12.809315866084425</v>
      </c>
      <c r="W237" s="323">
        <v>10.440898025426021</v>
      </c>
    </row>
    <row r="238" spans="1:23" ht="15" customHeight="1">
      <c r="A238" s="292"/>
      <c r="B238" s="293"/>
      <c r="C238" s="294" t="s">
        <v>2110</v>
      </c>
      <c r="D238" s="322">
        <v>52.572165779712954</v>
      </c>
      <c r="E238" s="322">
        <v>51.760851760851757</v>
      </c>
      <c r="F238" s="322">
        <v>55.83242485594144</v>
      </c>
      <c r="G238" s="322">
        <v>55.31980796035311</v>
      </c>
      <c r="H238" s="322"/>
      <c r="I238" s="322"/>
      <c r="J238" s="322">
        <v>54.607202358067411</v>
      </c>
      <c r="K238" s="322">
        <v>56.843354430379748</v>
      </c>
      <c r="L238" s="322">
        <v>57.657393850658856</v>
      </c>
      <c r="M238" s="322">
        <v>61.768813033359194</v>
      </c>
      <c r="N238" s="322">
        <v>62.211587762775586</v>
      </c>
      <c r="O238" s="322">
        <v>62.572699281560041</v>
      </c>
      <c r="P238" s="322">
        <v>61.745572822551495</v>
      </c>
      <c r="Q238" s="322">
        <v>62.1046791196597</v>
      </c>
      <c r="R238" s="322">
        <v>62.567776917118515</v>
      </c>
      <c r="S238" s="322">
        <v>59.391063661526303</v>
      </c>
      <c r="T238" s="322">
        <v>55.905349794238681</v>
      </c>
      <c r="U238" s="322">
        <v>54.012345679012341</v>
      </c>
      <c r="V238" s="322">
        <v>52.76564774381368</v>
      </c>
      <c r="W238" s="323">
        <v>50.392209899918846</v>
      </c>
    </row>
    <row r="239" spans="1:23" ht="15" customHeight="1">
      <c r="A239" s="296"/>
      <c r="B239" s="297"/>
      <c r="C239" s="298" t="s">
        <v>2111</v>
      </c>
      <c r="D239" s="324">
        <v>8.2083534913723604</v>
      </c>
      <c r="E239" s="324">
        <v>8.5503685503685514</v>
      </c>
      <c r="F239" s="324">
        <v>5.559881638374085</v>
      </c>
      <c r="G239" s="324">
        <v>5.4979092457797734</v>
      </c>
      <c r="H239" s="324"/>
      <c r="I239" s="324"/>
      <c r="J239" s="324">
        <v>6.0617711136742285</v>
      </c>
      <c r="K239" s="324">
        <v>6.658755274261603</v>
      </c>
      <c r="L239" s="324">
        <v>7.5549048316251826</v>
      </c>
      <c r="M239" s="324">
        <v>8.8906128782001552</v>
      </c>
      <c r="N239" s="324">
        <v>11.280123055887882</v>
      </c>
      <c r="O239" s="324">
        <v>13.274033527198084</v>
      </c>
      <c r="P239" s="324">
        <v>16.353451391398625</v>
      </c>
      <c r="Q239" s="324">
        <v>17.38487146291844</v>
      </c>
      <c r="R239" s="324">
        <v>19.326103795507361</v>
      </c>
      <c r="S239" s="324">
        <v>23.586397785686042</v>
      </c>
      <c r="T239" s="324">
        <v>28.02469135802469</v>
      </c>
      <c r="U239" s="324">
        <v>31.67989417989418</v>
      </c>
      <c r="V239" s="324">
        <v>34.425036390101894</v>
      </c>
      <c r="W239" s="325">
        <v>39.166892074655124</v>
      </c>
    </row>
    <row r="240" spans="1:23" ht="15" customHeight="1">
      <c r="A240" s="292" t="s">
        <v>1909</v>
      </c>
      <c r="B240" s="293" t="s">
        <v>1910</v>
      </c>
      <c r="C240" s="294" t="s">
        <v>2108</v>
      </c>
      <c r="D240" s="322">
        <v>100.00000000000001</v>
      </c>
      <c r="E240" s="322">
        <v>100</v>
      </c>
      <c r="F240" s="322">
        <v>100</v>
      </c>
      <c r="G240" s="322">
        <v>100</v>
      </c>
      <c r="H240" s="322"/>
      <c r="I240" s="322"/>
      <c r="J240" s="322">
        <v>100</v>
      </c>
      <c r="K240" s="322">
        <v>100</v>
      </c>
      <c r="L240" s="322">
        <v>99.999999999999986</v>
      </c>
      <c r="M240" s="322">
        <v>100</v>
      </c>
      <c r="N240" s="322">
        <v>100</v>
      </c>
      <c r="O240" s="322">
        <v>100</v>
      </c>
      <c r="P240" s="322">
        <v>100</v>
      </c>
      <c r="Q240" s="322">
        <v>100</v>
      </c>
      <c r="R240" s="322">
        <v>100</v>
      </c>
      <c r="S240" s="322">
        <v>100</v>
      </c>
      <c r="T240" s="322">
        <v>100</v>
      </c>
      <c r="U240" s="322">
        <v>100</v>
      </c>
      <c r="V240" s="322">
        <v>100</v>
      </c>
      <c r="W240" s="323">
        <v>100</v>
      </c>
    </row>
    <row r="241" spans="1:23" ht="15" customHeight="1">
      <c r="A241" s="292"/>
      <c r="B241" s="293"/>
      <c r="C241" s="294" t="s">
        <v>2109</v>
      </c>
      <c r="D241" s="322">
        <v>38.521400778210122</v>
      </c>
      <c r="E241" s="322">
        <v>38.526504941599285</v>
      </c>
      <c r="F241" s="322">
        <v>39.522451888809698</v>
      </c>
      <c r="G241" s="322">
        <v>41.374977562376593</v>
      </c>
      <c r="H241" s="322"/>
      <c r="I241" s="322"/>
      <c r="J241" s="322">
        <v>38.098007852261162</v>
      </c>
      <c r="K241" s="322">
        <v>37.895688875489903</v>
      </c>
      <c r="L241" s="322">
        <v>37.479541734860881</v>
      </c>
      <c r="M241" s="322">
        <v>32.481554795753105</v>
      </c>
      <c r="N241" s="322">
        <v>26.851666999401079</v>
      </c>
      <c r="O241" s="322">
        <v>22.321614312460994</v>
      </c>
      <c r="P241" s="322">
        <v>20.717567271931745</v>
      </c>
      <c r="Q241" s="322">
        <v>20.309347679892401</v>
      </c>
      <c r="R241" s="322">
        <v>20.33976124885216</v>
      </c>
      <c r="S241" s="322">
        <v>19.023836549375709</v>
      </c>
      <c r="T241" s="322">
        <v>17.696698932737654</v>
      </c>
      <c r="U241" s="322">
        <v>14.688183807439826</v>
      </c>
      <c r="V241" s="322">
        <v>11.36155954919281</v>
      </c>
      <c r="W241" s="323">
        <v>8.9860139860139849</v>
      </c>
    </row>
    <row r="242" spans="1:23" ht="15" customHeight="1">
      <c r="A242" s="292"/>
      <c r="B242" s="293"/>
      <c r="C242" s="294" t="s">
        <v>2110</v>
      </c>
      <c r="D242" s="322">
        <v>52.71447100240875</v>
      </c>
      <c r="E242" s="322">
        <v>52.21922731356694</v>
      </c>
      <c r="F242" s="322">
        <v>54.383464005702066</v>
      </c>
      <c r="G242" s="322">
        <v>52.611739364566503</v>
      </c>
      <c r="H242" s="322"/>
      <c r="I242" s="322"/>
      <c r="J242" s="322">
        <v>56.390868111094946</v>
      </c>
      <c r="K242" s="322">
        <v>55.562255049743747</v>
      </c>
      <c r="L242" s="322">
        <v>54.713584288052374</v>
      </c>
      <c r="M242" s="322">
        <v>58.43080798992262</v>
      </c>
      <c r="N242" s="322">
        <v>61.189858255140749</v>
      </c>
      <c r="O242" s="322">
        <v>64.239650509673396</v>
      </c>
      <c r="P242" s="322">
        <v>63.618464231021655</v>
      </c>
      <c r="Q242" s="322">
        <v>62.160950459538221</v>
      </c>
      <c r="R242" s="322">
        <v>59.573002754820934</v>
      </c>
      <c r="S242" s="322">
        <v>56.776390465380246</v>
      </c>
      <c r="T242" s="322">
        <v>53.41275750806652</v>
      </c>
      <c r="U242" s="322">
        <v>52.981400437636758</v>
      </c>
      <c r="V242" s="322">
        <v>53.548583612549493</v>
      </c>
      <c r="W242" s="323">
        <v>51.888111888111887</v>
      </c>
    </row>
    <row r="243" spans="1:23" ht="15" customHeight="1">
      <c r="A243" s="296"/>
      <c r="B243" s="297"/>
      <c r="C243" s="298" t="s">
        <v>2111</v>
      </c>
      <c r="D243" s="324">
        <v>8.7641282193811367</v>
      </c>
      <c r="E243" s="324">
        <v>9.2542677448337827</v>
      </c>
      <c r="F243" s="324">
        <v>6.0940841054882391</v>
      </c>
      <c r="G243" s="324">
        <v>6.0132830730569022</v>
      </c>
      <c r="H243" s="324"/>
      <c r="I243" s="324"/>
      <c r="J243" s="324">
        <v>5.5111240366438858</v>
      </c>
      <c r="K243" s="324">
        <v>6.5420560747663545</v>
      </c>
      <c r="L243" s="324">
        <v>7.8068739770867426</v>
      </c>
      <c r="M243" s="324">
        <v>9.0876372143242765</v>
      </c>
      <c r="N243" s="324">
        <v>11.958474745458176</v>
      </c>
      <c r="O243" s="324">
        <v>13.438735177865613</v>
      </c>
      <c r="P243" s="324">
        <v>15.663968497046598</v>
      </c>
      <c r="Q243" s="324">
        <v>17.529701860569379</v>
      </c>
      <c r="R243" s="324">
        <v>20.087235996326903</v>
      </c>
      <c r="S243" s="324">
        <v>24.199772985244042</v>
      </c>
      <c r="T243" s="324">
        <v>28.89054355919583</v>
      </c>
      <c r="U243" s="324">
        <v>32.330415754923415</v>
      </c>
      <c r="V243" s="324">
        <v>35.089856838257695</v>
      </c>
      <c r="W243" s="325">
        <v>39.125874125874127</v>
      </c>
    </row>
    <row r="244" spans="1:23" ht="15" customHeight="1">
      <c r="A244" s="182" t="s">
        <v>1911</v>
      </c>
      <c r="B244" s="183" t="s">
        <v>1912</v>
      </c>
      <c r="C244" s="272" t="s">
        <v>2108</v>
      </c>
      <c r="D244" s="316">
        <v>100.00000000000001</v>
      </c>
      <c r="E244" s="316">
        <v>100</v>
      </c>
      <c r="F244" s="316">
        <v>100.00000000000001</v>
      </c>
      <c r="G244" s="316">
        <v>100.00000000000001</v>
      </c>
      <c r="H244" s="317"/>
      <c r="I244" s="317"/>
      <c r="J244" s="316">
        <v>100</v>
      </c>
      <c r="K244" s="316">
        <v>100</v>
      </c>
      <c r="L244" s="316">
        <v>100</v>
      </c>
      <c r="M244" s="316">
        <v>100</v>
      </c>
      <c r="N244" s="316">
        <v>100</v>
      </c>
      <c r="O244" s="316">
        <v>100.00000000000001</v>
      </c>
      <c r="P244" s="316">
        <v>99.999999999999986</v>
      </c>
      <c r="Q244" s="316">
        <v>100</v>
      </c>
      <c r="R244" s="316">
        <v>100</v>
      </c>
      <c r="S244" s="316">
        <v>100</v>
      </c>
      <c r="T244" s="316">
        <v>100</v>
      </c>
      <c r="U244" s="316">
        <v>100</v>
      </c>
      <c r="V244" s="316">
        <v>100</v>
      </c>
      <c r="W244" s="318">
        <v>100</v>
      </c>
    </row>
    <row r="245" spans="1:23" ht="15" customHeight="1">
      <c r="A245" s="182"/>
      <c r="B245" s="183"/>
      <c r="C245" s="272" t="s">
        <v>2109</v>
      </c>
      <c r="D245" s="316">
        <v>38.56734513783644</v>
      </c>
      <c r="E245" s="316">
        <v>38.95577588920365</v>
      </c>
      <c r="F245" s="316">
        <v>38.092133021364731</v>
      </c>
      <c r="G245" s="316">
        <v>38.235683360747167</v>
      </c>
      <c r="H245" s="317"/>
      <c r="I245" s="317"/>
      <c r="J245" s="316">
        <v>35.396555771913107</v>
      </c>
      <c r="K245" s="316">
        <v>33.956073109091164</v>
      </c>
      <c r="L245" s="316">
        <v>30.733880090497738</v>
      </c>
      <c r="M245" s="316">
        <v>26.299411269974769</v>
      </c>
      <c r="N245" s="316">
        <v>24.256070519313422</v>
      </c>
      <c r="O245" s="316">
        <v>25.388581200071464</v>
      </c>
      <c r="P245" s="316">
        <v>25.271056133261048</v>
      </c>
      <c r="Q245" s="316">
        <v>23.506855261729914</v>
      </c>
      <c r="R245" s="316">
        <v>19.797700042145824</v>
      </c>
      <c r="S245" s="316">
        <v>16.907807199453387</v>
      </c>
      <c r="T245" s="316">
        <v>15.544365257730719</v>
      </c>
      <c r="U245" s="316">
        <v>14.5689008108873</v>
      </c>
      <c r="V245" s="316">
        <v>13.988960990527335</v>
      </c>
      <c r="W245" s="318">
        <v>13.199968904666893</v>
      </c>
    </row>
    <row r="246" spans="1:23" ht="15" customHeight="1">
      <c r="A246" s="182"/>
      <c r="B246" s="183"/>
      <c r="C246" s="272" t="s">
        <v>2110</v>
      </c>
      <c r="D246" s="316">
        <v>51.58363228269419</v>
      </c>
      <c r="E246" s="316">
        <v>51.55610638967579</v>
      </c>
      <c r="F246" s="316">
        <v>55.9031107360669</v>
      </c>
      <c r="G246" s="316">
        <v>55.725710396460784</v>
      </c>
      <c r="H246" s="317"/>
      <c r="I246" s="317"/>
      <c r="J246" s="316">
        <v>58.677548991175378</v>
      </c>
      <c r="K246" s="316">
        <v>59.399042153618453</v>
      </c>
      <c r="L246" s="316">
        <v>61.918834841628957</v>
      </c>
      <c r="M246" s="316">
        <v>65.667227361928795</v>
      </c>
      <c r="N246" s="316">
        <v>66.811300610473864</v>
      </c>
      <c r="O246" s="316">
        <v>64.988132002756444</v>
      </c>
      <c r="P246" s="316">
        <v>64.028386969592432</v>
      </c>
      <c r="Q246" s="316">
        <v>64.929035681124816</v>
      </c>
      <c r="R246" s="316">
        <v>66.952856884821486</v>
      </c>
      <c r="S246" s="316">
        <v>66.979130455629743</v>
      </c>
      <c r="T246" s="316">
        <v>66.065355078298708</v>
      </c>
      <c r="U246" s="316">
        <v>64.730709126481187</v>
      </c>
      <c r="V246" s="316">
        <v>62.114318390890332</v>
      </c>
      <c r="W246" s="318">
        <v>58.468295716617867</v>
      </c>
    </row>
    <row r="247" spans="1:23" ht="15" customHeight="1">
      <c r="A247" s="275"/>
      <c r="B247" s="276"/>
      <c r="C247" s="277" t="s">
        <v>2111</v>
      </c>
      <c r="D247" s="319">
        <v>9.8490225794693735</v>
      </c>
      <c r="E247" s="319">
        <v>9.4881177211205543</v>
      </c>
      <c r="F247" s="319">
        <v>6.0047562425683711</v>
      </c>
      <c r="G247" s="319">
        <v>6.0386062427920519</v>
      </c>
      <c r="H247" s="320"/>
      <c r="I247" s="320"/>
      <c r="J247" s="319">
        <v>5.9258952369115185</v>
      </c>
      <c r="K247" s="319">
        <v>6.6448847372903836</v>
      </c>
      <c r="L247" s="319">
        <v>7.3472850678733037</v>
      </c>
      <c r="M247" s="319">
        <v>8.0333613680964397</v>
      </c>
      <c r="N247" s="319">
        <v>8.9326288702127083</v>
      </c>
      <c r="O247" s="319">
        <v>9.6232867971720975</v>
      </c>
      <c r="P247" s="319">
        <v>10.700556897146518</v>
      </c>
      <c r="Q247" s="319">
        <v>11.56410905714527</v>
      </c>
      <c r="R247" s="319">
        <v>13.249443073032694</v>
      </c>
      <c r="S247" s="319">
        <v>16.11306234491687</v>
      </c>
      <c r="T247" s="319">
        <v>18.390279663970581</v>
      </c>
      <c r="U247" s="319">
        <v>20.700390062631506</v>
      </c>
      <c r="V247" s="319">
        <v>23.896720618582332</v>
      </c>
      <c r="W247" s="321">
        <v>28.331735378715244</v>
      </c>
    </row>
    <row r="248" spans="1:23" ht="15" customHeight="1">
      <c r="A248" s="292" t="s">
        <v>1913</v>
      </c>
      <c r="B248" s="293" t="s">
        <v>1914</v>
      </c>
      <c r="C248" s="294" t="s">
        <v>2108</v>
      </c>
      <c r="D248" s="322">
        <v>99.999999999999986</v>
      </c>
      <c r="E248" s="322">
        <v>100</v>
      </c>
      <c r="F248" s="322">
        <v>100.00000000000001</v>
      </c>
      <c r="G248" s="322">
        <v>100</v>
      </c>
      <c r="H248" s="322"/>
      <c r="I248" s="322"/>
      <c r="J248" s="322">
        <v>99.999999999999986</v>
      </c>
      <c r="K248" s="322">
        <v>100</v>
      </c>
      <c r="L248" s="322">
        <v>100.00000000000001</v>
      </c>
      <c r="M248" s="322">
        <v>100</v>
      </c>
      <c r="N248" s="322">
        <v>100</v>
      </c>
      <c r="O248" s="322">
        <v>100</v>
      </c>
      <c r="P248" s="322">
        <v>100</v>
      </c>
      <c r="Q248" s="322">
        <v>100</v>
      </c>
      <c r="R248" s="322">
        <v>100</v>
      </c>
      <c r="S248" s="322">
        <v>99.999999999999986</v>
      </c>
      <c r="T248" s="322">
        <v>100</v>
      </c>
      <c r="U248" s="322">
        <v>100</v>
      </c>
      <c r="V248" s="322">
        <v>100</v>
      </c>
      <c r="W248" s="323">
        <v>100</v>
      </c>
    </row>
    <row r="249" spans="1:23" ht="15" customHeight="1">
      <c r="A249" s="292"/>
      <c r="B249" s="293"/>
      <c r="C249" s="294" t="s">
        <v>2109</v>
      </c>
      <c r="D249" s="322">
        <v>38.128523111612175</v>
      </c>
      <c r="E249" s="322">
        <v>38.615935405240705</v>
      </c>
      <c r="F249" s="322">
        <v>37.232783489903099</v>
      </c>
      <c r="G249" s="322">
        <v>37.512289261916031</v>
      </c>
      <c r="H249" s="322"/>
      <c r="I249" s="322"/>
      <c r="J249" s="322">
        <v>34.718964591516659</v>
      </c>
      <c r="K249" s="322">
        <v>32.99437287554629</v>
      </c>
      <c r="L249" s="322">
        <v>30.083509695132417</v>
      </c>
      <c r="M249" s="322">
        <v>26.100735710243349</v>
      </c>
      <c r="N249" s="322">
        <v>24.683561833541059</v>
      </c>
      <c r="O249" s="322">
        <v>25.992533925238359</v>
      </c>
      <c r="P249" s="322">
        <v>25.441488971935222</v>
      </c>
      <c r="Q249" s="322">
        <v>23.22122861586314</v>
      </c>
      <c r="R249" s="322">
        <v>19.501505765981932</v>
      </c>
      <c r="S249" s="322">
        <v>16.950738916256157</v>
      </c>
      <c r="T249" s="322">
        <v>16.027127003699139</v>
      </c>
      <c r="U249" s="322">
        <v>15.416457601605622</v>
      </c>
      <c r="V249" s="322">
        <v>14.994788305951259</v>
      </c>
      <c r="W249" s="323">
        <v>14.142871607938437</v>
      </c>
    </row>
    <row r="250" spans="1:23" ht="15" customHeight="1">
      <c r="A250" s="292"/>
      <c r="B250" s="293"/>
      <c r="C250" s="294" t="s">
        <v>2110</v>
      </c>
      <c r="D250" s="322">
        <v>52.108229988726038</v>
      </c>
      <c r="E250" s="322">
        <v>52.216636197440579</v>
      </c>
      <c r="F250" s="322">
        <v>56.85331755307346</v>
      </c>
      <c r="G250" s="322">
        <v>56.694461639296513</v>
      </c>
      <c r="H250" s="322"/>
      <c r="I250" s="322"/>
      <c r="J250" s="322">
        <v>59.338175036030179</v>
      </c>
      <c r="K250" s="322">
        <v>60.381616155845641</v>
      </c>
      <c r="L250" s="322">
        <v>62.566493164788653</v>
      </c>
      <c r="M250" s="322">
        <v>65.795132993774757</v>
      </c>
      <c r="N250" s="322">
        <v>66.317684531228366</v>
      </c>
      <c r="O250" s="322">
        <v>64.45038591535085</v>
      </c>
      <c r="P250" s="322">
        <v>63.862631591802845</v>
      </c>
      <c r="Q250" s="322">
        <v>65.141426905132192</v>
      </c>
      <c r="R250" s="322">
        <v>67.078813995054233</v>
      </c>
      <c r="S250" s="322">
        <v>66.955665024630534</v>
      </c>
      <c r="T250" s="322">
        <v>65.810110974106038</v>
      </c>
      <c r="U250" s="322">
        <v>64.157049673858495</v>
      </c>
      <c r="V250" s="322">
        <v>62.202809351268172</v>
      </c>
      <c r="W250" s="323">
        <v>59.259821790198465</v>
      </c>
    </row>
    <row r="251" spans="1:23" ht="15" customHeight="1">
      <c r="A251" s="296"/>
      <c r="B251" s="297"/>
      <c r="C251" s="298" t="s">
        <v>2111</v>
      </c>
      <c r="D251" s="324">
        <v>9.7632468996617821</v>
      </c>
      <c r="E251" s="324">
        <v>9.1674283973187087</v>
      </c>
      <c r="F251" s="324">
        <v>5.9138989570234486</v>
      </c>
      <c r="G251" s="324">
        <v>5.7932490987874594</v>
      </c>
      <c r="H251" s="324"/>
      <c r="I251" s="324"/>
      <c r="J251" s="324">
        <v>5.9428603724531603</v>
      </c>
      <c r="K251" s="324">
        <v>6.6240109686080721</v>
      </c>
      <c r="L251" s="324">
        <v>7.3499971400789343</v>
      </c>
      <c r="M251" s="324">
        <v>8.1041312959818903</v>
      </c>
      <c r="N251" s="324">
        <v>8.9987536352305781</v>
      </c>
      <c r="O251" s="324">
        <v>9.5570801594107859</v>
      </c>
      <c r="P251" s="324">
        <v>10.695879436261938</v>
      </c>
      <c r="Q251" s="324">
        <v>11.637344479004666</v>
      </c>
      <c r="R251" s="324">
        <v>13.419680238963839</v>
      </c>
      <c r="S251" s="324">
        <v>16.093596059113299</v>
      </c>
      <c r="T251" s="324">
        <v>18.162762022194819</v>
      </c>
      <c r="U251" s="324">
        <v>20.426492724535876</v>
      </c>
      <c r="V251" s="324">
        <v>22.80240234278056</v>
      </c>
      <c r="W251" s="325">
        <v>26.597306601863103</v>
      </c>
    </row>
    <row r="252" spans="1:23" ht="15" customHeight="1">
      <c r="A252" s="292" t="s">
        <v>1915</v>
      </c>
      <c r="B252" s="293" t="s">
        <v>1916</v>
      </c>
      <c r="C252" s="294" t="s">
        <v>2108</v>
      </c>
      <c r="D252" s="322">
        <v>100</v>
      </c>
      <c r="E252" s="322">
        <v>100</v>
      </c>
      <c r="F252" s="322">
        <v>100</v>
      </c>
      <c r="G252" s="322">
        <v>99.999999999999986</v>
      </c>
      <c r="H252" s="322"/>
      <c r="I252" s="322"/>
      <c r="J252" s="322">
        <v>100</v>
      </c>
      <c r="K252" s="322">
        <v>99.999999999999986</v>
      </c>
      <c r="L252" s="322">
        <v>100.00000000000001</v>
      </c>
      <c r="M252" s="322">
        <v>100.00000000000001</v>
      </c>
      <c r="N252" s="322">
        <v>100</v>
      </c>
      <c r="O252" s="322">
        <v>100</v>
      </c>
      <c r="P252" s="322">
        <v>100</v>
      </c>
      <c r="Q252" s="322">
        <v>100</v>
      </c>
      <c r="R252" s="322">
        <v>100</v>
      </c>
      <c r="S252" s="322">
        <v>100.00000000000001</v>
      </c>
      <c r="T252" s="322">
        <v>100</v>
      </c>
      <c r="U252" s="322">
        <v>100</v>
      </c>
      <c r="V252" s="322">
        <v>100</v>
      </c>
      <c r="W252" s="323">
        <v>100</v>
      </c>
    </row>
    <row r="253" spans="1:23" ht="15" customHeight="1">
      <c r="A253" s="292"/>
      <c r="B253" s="293"/>
      <c r="C253" s="294" t="s">
        <v>2109</v>
      </c>
      <c r="D253" s="322">
        <v>39.598471795640123</v>
      </c>
      <c r="E253" s="322">
        <v>39.940124357104473</v>
      </c>
      <c r="F253" s="322">
        <v>40.213577421815408</v>
      </c>
      <c r="G253" s="322">
        <v>40.1809677171996</v>
      </c>
      <c r="H253" s="322"/>
      <c r="I253" s="322"/>
      <c r="J253" s="322">
        <v>36.717146502468516</v>
      </c>
      <c r="K253" s="322">
        <v>35.353593053810123</v>
      </c>
      <c r="L253" s="322">
        <v>32.671394799054376</v>
      </c>
      <c r="M253" s="322">
        <v>27.211828605914302</v>
      </c>
      <c r="N253" s="322">
        <v>23.822463768115941</v>
      </c>
      <c r="O253" s="322">
        <v>24.051663951594136</v>
      </c>
      <c r="P253" s="322">
        <v>24.573437860272076</v>
      </c>
      <c r="Q253" s="322">
        <v>23.832417582417584</v>
      </c>
      <c r="R253" s="322">
        <v>20.050125313283207</v>
      </c>
      <c r="S253" s="322">
        <v>16.719945199223655</v>
      </c>
      <c r="T253" s="322">
        <v>15.0262051488798</v>
      </c>
      <c r="U253" s="322">
        <v>13.517711008900305</v>
      </c>
      <c r="V253" s="322">
        <v>12.564023449552607</v>
      </c>
      <c r="W253" s="323">
        <v>11.427794027617169</v>
      </c>
    </row>
    <row r="254" spans="1:23" ht="15" customHeight="1">
      <c r="A254" s="292"/>
      <c r="B254" s="293"/>
      <c r="C254" s="294" t="s">
        <v>2110</v>
      </c>
      <c r="D254" s="322">
        <v>50.670462206906883</v>
      </c>
      <c r="E254" s="322">
        <v>50.287863667766942</v>
      </c>
      <c r="F254" s="322">
        <v>53.714721586575131</v>
      </c>
      <c r="G254" s="322">
        <v>53.431485315543284</v>
      </c>
      <c r="H254" s="322"/>
      <c r="I254" s="322"/>
      <c r="J254" s="322">
        <v>57.020025517279635</v>
      </c>
      <c r="K254" s="322">
        <v>57.500285616360102</v>
      </c>
      <c r="L254" s="322">
        <v>59.556737588652489</v>
      </c>
      <c r="M254" s="322">
        <v>64.405552202776107</v>
      </c>
      <c r="N254" s="322">
        <v>66.413043478260875</v>
      </c>
      <c r="O254" s="322">
        <v>65.371189201768672</v>
      </c>
      <c r="P254" s="322">
        <v>63.845976481438782</v>
      </c>
      <c r="Q254" s="322">
        <v>63.558836996337</v>
      </c>
      <c r="R254" s="322">
        <v>65.45433350818908</v>
      </c>
      <c r="S254" s="322">
        <v>65.327092133805237</v>
      </c>
      <c r="T254" s="322">
        <v>65.05788170247078</v>
      </c>
      <c r="U254" s="322">
        <v>64.273340899587836</v>
      </c>
      <c r="V254" s="322">
        <v>61.956186362233879</v>
      </c>
      <c r="W254" s="323">
        <v>57.751173389565338</v>
      </c>
    </row>
    <row r="255" spans="1:23" ht="15" customHeight="1">
      <c r="A255" s="296"/>
      <c r="B255" s="297"/>
      <c r="C255" s="298" t="s">
        <v>2111</v>
      </c>
      <c r="D255" s="324">
        <v>9.7310659974529923</v>
      </c>
      <c r="E255" s="324">
        <v>9.7720119751285797</v>
      </c>
      <c r="F255" s="324">
        <v>6.0717009916094584</v>
      </c>
      <c r="G255" s="324">
        <v>6.387546967257113</v>
      </c>
      <c r="H255" s="324"/>
      <c r="I255" s="324"/>
      <c r="J255" s="324">
        <v>6.2628279802518447</v>
      </c>
      <c r="K255" s="324">
        <v>7.1461213298297732</v>
      </c>
      <c r="L255" s="324">
        <v>7.7718676122931445</v>
      </c>
      <c r="M255" s="324">
        <v>8.3826191913095958</v>
      </c>
      <c r="N255" s="324">
        <v>9.7644927536231876</v>
      </c>
      <c r="O255" s="324">
        <v>10.57714684663719</v>
      </c>
      <c r="P255" s="324">
        <v>11.58058565828914</v>
      </c>
      <c r="Q255" s="324">
        <v>12.608745421245422</v>
      </c>
      <c r="R255" s="324">
        <v>14.495541178527716</v>
      </c>
      <c r="S255" s="324">
        <v>17.952962666971114</v>
      </c>
      <c r="T255" s="324">
        <v>19.915913148649427</v>
      </c>
      <c r="U255" s="324">
        <v>22.208948091511857</v>
      </c>
      <c r="V255" s="324">
        <v>25.479790188213514</v>
      </c>
      <c r="W255" s="325">
        <v>30.821032582817498</v>
      </c>
    </row>
    <row r="256" spans="1:23" ht="15" customHeight="1">
      <c r="A256" s="292" t="s">
        <v>1917</v>
      </c>
      <c r="B256" s="293" t="s">
        <v>1918</v>
      </c>
      <c r="C256" s="294" t="s">
        <v>2108</v>
      </c>
      <c r="D256" s="322">
        <v>100</v>
      </c>
      <c r="E256" s="322">
        <v>100</v>
      </c>
      <c r="F256" s="322">
        <v>100</v>
      </c>
      <c r="G256" s="322">
        <v>100.00000000000001</v>
      </c>
      <c r="H256" s="322"/>
      <c r="I256" s="322"/>
      <c r="J256" s="322">
        <v>100</v>
      </c>
      <c r="K256" s="322">
        <v>100</v>
      </c>
      <c r="L256" s="322">
        <v>100</v>
      </c>
      <c r="M256" s="322">
        <v>100</v>
      </c>
      <c r="N256" s="322">
        <v>100</v>
      </c>
      <c r="O256" s="322">
        <v>99.999999999999986</v>
      </c>
      <c r="P256" s="322">
        <v>100</v>
      </c>
      <c r="Q256" s="322">
        <v>100</v>
      </c>
      <c r="R256" s="322">
        <v>100</v>
      </c>
      <c r="S256" s="322">
        <v>99.999999999999986</v>
      </c>
      <c r="T256" s="322">
        <v>100</v>
      </c>
      <c r="U256" s="322">
        <v>100</v>
      </c>
      <c r="V256" s="322">
        <v>100</v>
      </c>
      <c r="W256" s="323">
        <v>100</v>
      </c>
    </row>
    <row r="257" spans="1:23" ht="15" customHeight="1">
      <c r="A257" s="292"/>
      <c r="B257" s="293"/>
      <c r="C257" s="294" t="s">
        <v>2109</v>
      </c>
      <c r="D257" s="322">
        <v>38.381464069845535</v>
      </c>
      <c r="E257" s="322">
        <v>39.436360287345735</v>
      </c>
      <c r="F257" s="322">
        <v>38.317426652527395</v>
      </c>
      <c r="G257" s="322">
        <v>37.786774628879897</v>
      </c>
      <c r="H257" s="322"/>
      <c r="I257" s="322"/>
      <c r="J257" s="322">
        <v>33.325381679389317</v>
      </c>
      <c r="K257" s="322">
        <v>32.092856288141682</v>
      </c>
      <c r="L257" s="322">
        <v>28.634890142874291</v>
      </c>
      <c r="M257" s="322">
        <v>24.282045295353726</v>
      </c>
      <c r="N257" s="322">
        <v>21.762452107279692</v>
      </c>
      <c r="O257" s="322">
        <v>23.975688986691814</v>
      </c>
      <c r="P257" s="322">
        <v>25.442137639369474</v>
      </c>
      <c r="Q257" s="322">
        <v>24.710687542545951</v>
      </c>
      <c r="R257" s="322">
        <v>21.489464371883546</v>
      </c>
      <c r="S257" s="322">
        <v>17.816764132553605</v>
      </c>
      <c r="T257" s="322">
        <v>15.495536736095216</v>
      </c>
      <c r="U257" s="322">
        <v>14.234709717479044</v>
      </c>
      <c r="V257" s="322">
        <v>13.60511969661057</v>
      </c>
      <c r="W257" s="323">
        <v>13.390683330628145</v>
      </c>
    </row>
    <row r="258" spans="1:23" ht="15" customHeight="1">
      <c r="A258" s="292"/>
      <c r="B258" s="293"/>
      <c r="C258" s="294" t="s">
        <v>2110</v>
      </c>
      <c r="D258" s="322">
        <v>51.77971793149765</v>
      </c>
      <c r="E258" s="322">
        <v>50.967028918769572</v>
      </c>
      <c r="F258" s="322">
        <v>56.20360551431601</v>
      </c>
      <c r="G258" s="322">
        <v>56.24156545209177</v>
      </c>
      <c r="H258" s="322"/>
      <c r="I258" s="322"/>
      <c r="J258" s="322">
        <v>61.152194656488547</v>
      </c>
      <c r="K258" s="322">
        <v>61.589086992940047</v>
      </c>
      <c r="L258" s="322">
        <v>64.437507503902026</v>
      </c>
      <c r="M258" s="322">
        <v>67.931356525799671</v>
      </c>
      <c r="N258" s="322">
        <v>69.972632731253427</v>
      </c>
      <c r="O258" s="322">
        <v>66.802892172272863</v>
      </c>
      <c r="P258" s="322">
        <v>64.494425221068823</v>
      </c>
      <c r="Q258" s="322">
        <v>65.069775357385979</v>
      </c>
      <c r="R258" s="322">
        <v>66.913302235805048</v>
      </c>
      <c r="S258" s="322">
        <v>67.78947368421052</v>
      </c>
      <c r="T258" s="322">
        <v>67.719539177538721</v>
      </c>
      <c r="U258" s="322">
        <v>66.982303632412297</v>
      </c>
      <c r="V258" s="322">
        <v>63.846093071027887</v>
      </c>
      <c r="W258" s="323">
        <v>59.048855705242651</v>
      </c>
    </row>
    <row r="259" spans="1:23" ht="15" customHeight="1">
      <c r="A259" s="296"/>
      <c r="B259" s="297"/>
      <c r="C259" s="298" t="s">
        <v>2111</v>
      </c>
      <c r="D259" s="324">
        <v>9.8388179986568165</v>
      </c>
      <c r="E259" s="324">
        <v>9.5966107938846932</v>
      </c>
      <c r="F259" s="324">
        <v>5.4789678331565925</v>
      </c>
      <c r="G259" s="324">
        <v>5.9716599190283404</v>
      </c>
      <c r="H259" s="324"/>
      <c r="I259" s="324"/>
      <c r="J259" s="324">
        <v>5.5224236641221367</v>
      </c>
      <c r="K259" s="324">
        <v>6.3180567189182719</v>
      </c>
      <c r="L259" s="324">
        <v>6.9276023532236763</v>
      </c>
      <c r="M259" s="324">
        <v>7.786598178846603</v>
      </c>
      <c r="N259" s="324">
        <v>8.2649151614668863</v>
      </c>
      <c r="O259" s="324">
        <v>9.2214188410353142</v>
      </c>
      <c r="P259" s="324">
        <v>10.063437139561707</v>
      </c>
      <c r="Q259" s="324">
        <v>10.219537100068074</v>
      </c>
      <c r="R259" s="324">
        <v>11.597233392311404</v>
      </c>
      <c r="S259" s="324">
        <v>14.393762183235866</v>
      </c>
      <c r="T259" s="324">
        <v>16.784924086366061</v>
      </c>
      <c r="U259" s="324">
        <v>18.782986650108661</v>
      </c>
      <c r="V259" s="324">
        <v>22.548787232361541</v>
      </c>
      <c r="W259" s="325">
        <v>27.560460964129202</v>
      </c>
    </row>
    <row r="260" spans="1:23" ht="15" customHeight="1">
      <c r="A260" s="292" t="s">
        <v>1919</v>
      </c>
      <c r="B260" s="293" t="s">
        <v>1920</v>
      </c>
      <c r="C260" s="294" t="s">
        <v>2108</v>
      </c>
      <c r="D260" s="322">
        <v>100</v>
      </c>
      <c r="E260" s="322">
        <v>100</v>
      </c>
      <c r="F260" s="322">
        <v>100</v>
      </c>
      <c r="G260" s="322">
        <v>100</v>
      </c>
      <c r="H260" s="322"/>
      <c r="I260" s="322"/>
      <c r="J260" s="322">
        <v>100</v>
      </c>
      <c r="K260" s="322">
        <v>100.00000000000001</v>
      </c>
      <c r="L260" s="322">
        <v>100.00000000000001</v>
      </c>
      <c r="M260" s="322">
        <v>100</v>
      </c>
      <c r="N260" s="322">
        <v>100</v>
      </c>
      <c r="O260" s="322">
        <v>100.00000000000001</v>
      </c>
      <c r="P260" s="322">
        <v>99.999999999999986</v>
      </c>
      <c r="Q260" s="322">
        <v>100</v>
      </c>
      <c r="R260" s="322">
        <v>99.999999999999986</v>
      </c>
      <c r="S260" s="322">
        <v>100</v>
      </c>
      <c r="T260" s="322">
        <v>100</v>
      </c>
      <c r="U260" s="322">
        <v>100</v>
      </c>
      <c r="V260" s="322">
        <v>100</v>
      </c>
      <c r="W260" s="323">
        <v>100</v>
      </c>
    </row>
    <row r="261" spans="1:23" ht="15" customHeight="1">
      <c r="A261" s="292"/>
      <c r="B261" s="293"/>
      <c r="C261" s="294" t="s">
        <v>2109</v>
      </c>
      <c r="D261" s="322">
        <v>38.409529942047648</v>
      </c>
      <c r="E261" s="322">
        <v>37.892156862745097</v>
      </c>
      <c r="F261" s="322">
        <v>37.168560606060609</v>
      </c>
      <c r="G261" s="322">
        <v>37.796006810091313</v>
      </c>
      <c r="H261" s="322"/>
      <c r="I261" s="322"/>
      <c r="J261" s="322">
        <v>37.048902289644772</v>
      </c>
      <c r="K261" s="322">
        <v>36.261282218293481</v>
      </c>
      <c r="L261" s="322">
        <v>31.442170395049978</v>
      </c>
      <c r="M261" s="322">
        <v>27.144698085419734</v>
      </c>
      <c r="N261" s="322">
        <v>25.54627820216735</v>
      </c>
      <c r="O261" s="322">
        <v>26.433041301627036</v>
      </c>
      <c r="P261" s="322">
        <v>25.539251062464917</v>
      </c>
      <c r="Q261" s="322">
        <v>22.863060622958656</v>
      </c>
      <c r="R261" s="322">
        <v>18.745539608278484</v>
      </c>
      <c r="S261" s="322">
        <v>16.097756410256412</v>
      </c>
      <c r="T261" s="322">
        <v>14.728809387051777</v>
      </c>
      <c r="U261" s="322">
        <v>13.560760353021045</v>
      </c>
      <c r="V261" s="322">
        <v>12.874357611199716</v>
      </c>
      <c r="W261" s="323">
        <v>11.928671984983575</v>
      </c>
    </row>
    <row r="262" spans="1:23" ht="15" customHeight="1">
      <c r="A262" s="292"/>
      <c r="B262" s="293"/>
      <c r="C262" s="294" t="s">
        <v>2110</v>
      </c>
      <c r="D262" s="322">
        <v>51.110753380553767</v>
      </c>
      <c r="E262" s="322">
        <v>51.94444444444445</v>
      </c>
      <c r="F262" s="322">
        <v>56.10795454545454</v>
      </c>
      <c r="G262" s="322">
        <v>55.765361399164213</v>
      </c>
      <c r="H262" s="322"/>
      <c r="I262" s="322"/>
      <c r="J262" s="322">
        <v>57.335343446716294</v>
      </c>
      <c r="K262" s="322">
        <v>57.588164138829448</v>
      </c>
      <c r="L262" s="322">
        <v>61.570680628272257</v>
      </c>
      <c r="M262" s="322">
        <v>65.390279823269509</v>
      </c>
      <c r="N262" s="322">
        <v>66.414993782199332</v>
      </c>
      <c r="O262" s="322">
        <v>64.772632457238217</v>
      </c>
      <c r="P262" s="322">
        <v>64.437494988373018</v>
      </c>
      <c r="Q262" s="322">
        <v>66.008125547677849</v>
      </c>
      <c r="R262" s="322">
        <v>68.622631036396797</v>
      </c>
      <c r="S262" s="322">
        <v>68.541666666666671</v>
      </c>
      <c r="T262" s="322">
        <v>66.570936243538199</v>
      </c>
      <c r="U262" s="322">
        <v>64.859131025118813</v>
      </c>
      <c r="V262" s="322">
        <v>60.083289030657447</v>
      </c>
      <c r="W262" s="323">
        <v>55.851712810886909</v>
      </c>
    </row>
    <row r="263" spans="1:23" ht="15" customHeight="1">
      <c r="A263" s="296"/>
      <c r="B263" s="297"/>
      <c r="C263" s="298" t="s">
        <v>2111</v>
      </c>
      <c r="D263" s="324">
        <v>10.479716677398583</v>
      </c>
      <c r="E263" s="324">
        <v>10.163398692810457</v>
      </c>
      <c r="F263" s="324">
        <v>6.7234848484848477</v>
      </c>
      <c r="G263" s="324">
        <v>6.4386317907444672</v>
      </c>
      <c r="H263" s="324"/>
      <c r="I263" s="324"/>
      <c r="J263" s="324">
        <v>5.6157542636389337</v>
      </c>
      <c r="K263" s="324">
        <v>6.1505536428770817</v>
      </c>
      <c r="L263" s="324">
        <v>6.9871489766777719</v>
      </c>
      <c r="M263" s="324">
        <v>7.4650220913107512</v>
      </c>
      <c r="N263" s="324">
        <v>8.0387280156333265</v>
      </c>
      <c r="O263" s="324">
        <v>8.7943262411347511</v>
      </c>
      <c r="P263" s="324">
        <v>10.023253949162056</v>
      </c>
      <c r="Q263" s="324">
        <v>11.128813829363498</v>
      </c>
      <c r="R263" s="324">
        <v>12.631829355324717</v>
      </c>
      <c r="S263" s="324">
        <v>15.360576923076923</v>
      </c>
      <c r="T263" s="324">
        <v>18.700254369410025</v>
      </c>
      <c r="U263" s="324">
        <v>21.580108621860148</v>
      </c>
      <c r="V263" s="324">
        <v>27.042353358142833</v>
      </c>
      <c r="W263" s="325">
        <v>32.219615204129518</v>
      </c>
    </row>
    <row r="264" spans="1:23" ht="15" customHeight="1">
      <c r="A264" s="182" t="s">
        <v>1921</v>
      </c>
      <c r="B264" s="183" t="s">
        <v>1922</v>
      </c>
      <c r="C264" s="272" t="s">
        <v>2108</v>
      </c>
      <c r="D264" s="316">
        <v>100</v>
      </c>
      <c r="E264" s="316">
        <v>100</v>
      </c>
      <c r="F264" s="316">
        <v>100</v>
      </c>
      <c r="G264" s="316">
        <v>100</v>
      </c>
      <c r="H264" s="317"/>
      <c r="I264" s="317"/>
      <c r="J264" s="316">
        <v>99.999999999999986</v>
      </c>
      <c r="K264" s="316">
        <v>100</v>
      </c>
      <c r="L264" s="316">
        <v>99.999999999999986</v>
      </c>
      <c r="M264" s="316">
        <v>100</v>
      </c>
      <c r="N264" s="316">
        <v>100</v>
      </c>
      <c r="O264" s="316">
        <v>100</v>
      </c>
      <c r="P264" s="316">
        <v>100</v>
      </c>
      <c r="Q264" s="316">
        <v>100</v>
      </c>
      <c r="R264" s="316">
        <v>99.999999999999986</v>
      </c>
      <c r="S264" s="316">
        <v>100</v>
      </c>
      <c r="T264" s="316">
        <v>100</v>
      </c>
      <c r="U264" s="316">
        <v>99.999999999999986</v>
      </c>
      <c r="V264" s="316">
        <v>100</v>
      </c>
      <c r="W264" s="318">
        <v>100</v>
      </c>
    </row>
    <row r="265" spans="1:23" ht="15" customHeight="1">
      <c r="A265" s="182"/>
      <c r="B265" s="183"/>
      <c r="C265" s="272" t="s">
        <v>2109</v>
      </c>
      <c r="D265" s="316">
        <v>39.17592492719232</v>
      </c>
      <c r="E265" s="316">
        <v>39.351245085190037</v>
      </c>
      <c r="F265" s="316">
        <v>37.659710391822827</v>
      </c>
      <c r="G265" s="316">
        <v>37.911620990014875</v>
      </c>
      <c r="H265" s="317"/>
      <c r="I265" s="317"/>
      <c r="J265" s="316">
        <v>35.112875946760788</v>
      </c>
      <c r="K265" s="316">
        <v>33.622272827444355</v>
      </c>
      <c r="L265" s="316">
        <v>30.302182428651371</v>
      </c>
      <c r="M265" s="316">
        <v>24.865518283469328</v>
      </c>
      <c r="N265" s="316">
        <v>22.251552035977905</v>
      </c>
      <c r="O265" s="316">
        <v>27.345833670088094</v>
      </c>
      <c r="P265" s="316">
        <v>28.569287266731617</v>
      </c>
      <c r="Q265" s="316">
        <v>25.917810066412706</v>
      </c>
      <c r="R265" s="316">
        <v>21.194617656711522</v>
      </c>
      <c r="S265" s="316">
        <v>17.32945564898527</v>
      </c>
      <c r="T265" s="316">
        <v>16.36733416770964</v>
      </c>
      <c r="U265" s="316">
        <v>16.390060658312038</v>
      </c>
      <c r="V265" s="316">
        <v>17.341715312079032</v>
      </c>
      <c r="W265" s="318">
        <v>16.394806429568888</v>
      </c>
    </row>
    <row r="266" spans="1:23" ht="15" customHeight="1">
      <c r="A266" s="182"/>
      <c r="B266" s="183"/>
      <c r="C266" s="272" t="s">
        <v>2110</v>
      </c>
      <c r="D266" s="316">
        <v>50.210333297378931</v>
      </c>
      <c r="E266" s="316">
        <v>50.939274792485797</v>
      </c>
      <c r="F266" s="316">
        <v>56.015758091993185</v>
      </c>
      <c r="G266" s="316">
        <v>55.640535372848952</v>
      </c>
      <c r="H266" s="317"/>
      <c r="I266" s="317"/>
      <c r="J266" s="316">
        <v>59.077873373042131</v>
      </c>
      <c r="K266" s="316">
        <v>59.839858958348636</v>
      </c>
      <c r="L266" s="316">
        <v>62.597929490766646</v>
      </c>
      <c r="M266" s="316">
        <v>68.395285584768814</v>
      </c>
      <c r="N266" s="316">
        <v>71.437649704257709</v>
      </c>
      <c r="O266" s="316">
        <v>66.305665562111045</v>
      </c>
      <c r="P266" s="316">
        <v>63.906168028179565</v>
      </c>
      <c r="Q266" s="316">
        <v>65.880052590769651</v>
      </c>
      <c r="R266" s="316">
        <v>69.438792254676727</v>
      </c>
      <c r="S266" s="316">
        <v>71.676044761964974</v>
      </c>
      <c r="T266" s="316">
        <v>70.531914893617014</v>
      </c>
      <c r="U266" s="316">
        <v>67.706376820519125</v>
      </c>
      <c r="V266" s="316">
        <v>63.083370752881308</v>
      </c>
      <c r="W266" s="318">
        <v>59.102118430044271</v>
      </c>
    </row>
    <row r="267" spans="1:23" ht="15" customHeight="1">
      <c r="A267" s="275"/>
      <c r="B267" s="276"/>
      <c r="C267" s="277" t="s">
        <v>2111</v>
      </c>
      <c r="D267" s="319">
        <v>10.613741775428757</v>
      </c>
      <c r="E267" s="319">
        <v>9.7094801223241589</v>
      </c>
      <c r="F267" s="319">
        <v>6.3245315161839857</v>
      </c>
      <c r="G267" s="319">
        <v>6.44784363713618</v>
      </c>
      <c r="H267" s="320"/>
      <c r="I267" s="320"/>
      <c r="J267" s="319">
        <v>5.8092506801970734</v>
      </c>
      <c r="K267" s="319">
        <v>6.5378682142070081</v>
      </c>
      <c r="L267" s="319">
        <v>7.0998880805819811</v>
      </c>
      <c r="M267" s="319">
        <v>6.7391961317618616</v>
      </c>
      <c r="N267" s="319">
        <v>6.3107982597643844</v>
      </c>
      <c r="O267" s="319">
        <v>6.3485007678008563</v>
      </c>
      <c r="P267" s="319">
        <v>7.524544705088811</v>
      </c>
      <c r="Q267" s="319">
        <v>8.2021373428176521</v>
      </c>
      <c r="R267" s="319">
        <v>9.3665900886117495</v>
      </c>
      <c r="S267" s="319">
        <v>10.994499589049758</v>
      </c>
      <c r="T267" s="319">
        <v>13.100750938673341</v>
      </c>
      <c r="U267" s="319">
        <v>15.903562521168826</v>
      </c>
      <c r="V267" s="319">
        <v>19.574913935039664</v>
      </c>
      <c r="W267" s="321">
        <v>24.503075140386844</v>
      </c>
    </row>
    <row r="268" spans="1:23" ht="15" customHeight="1">
      <c r="A268" s="182" t="s">
        <v>1923</v>
      </c>
      <c r="B268" s="183" t="s">
        <v>1924</v>
      </c>
      <c r="C268" s="272" t="s">
        <v>2108</v>
      </c>
      <c r="D268" s="316">
        <v>100</v>
      </c>
      <c r="E268" s="316">
        <v>100</v>
      </c>
      <c r="F268" s="316">
        <v>100</v>
      </c>
      <c r="G268" s="316">
        <v>100.00000000000001</v>
      </c>
      <c r="H268" s="317"/>
      <c r="I268" s="317"/>
      <c r="J268" s="316">
        <v>99.999999999999986</v>
      </c>
      <c r="K268" s="316">
        <v>100</v>
      </c>
      <c r="L268" s="316">
        <v>100</v>
      </c>
      <c r="M268" s="316">
        <v>100.00000000000001</v>
      </c>
      <c r="N268" s="316">
        <v>100.00000000000001</v>
      </c>
      <c r="O268" s="316">
        <v>99.999999999999986</v>
      </c>
      <c r="P268" s="316">
        <v>100</v>
      </c>
      <c r="Q268" s="316">
        <v>100</v>
      </c>
      <c r="R268" s="316">
        <v>100</v>
      </c>
      <c r="S268" s="316">
        <v>100</v>
      </c>
      <c r="T268" s="316">
        <v>100</v>
      </c>
      <c r="U268" s="316">
        <v>99.999999999999986</v>
      </c>
      <c r="V268" s="316">
        <v>100</v>
      </c>
      <c r="W268" s="318">
        <v>100.00000000000001</v>
      </c>
    </row>
    <row r="269" spans="1:23" ht="15" customHeight="1">
      <c r="A269" s="182"/>
      <c r="B269" s="183"/>
      <c r="C269" s="272" t="s">
        <v>2109</v>
      </c>
      <c r="D269" s="316">
        <v>39.467166477006494</v>
      </c>
      <c r="E269" s="316">
        <v>39.076411960132887</v>
      </c>
      <c r="F269" s="316">
        <v>38.679867986798676</v>
      </c>
      <c r="G269" s="316">
        <v>39.226957383548068</v>
      </c>
      <c r="H269" s="317"/>
      <c r="I269" s="317"/>
      <c r="J269" s="316">
        <v>35.013781007266346</v>
      </c>
      <c r="K269" s="316">
        <v>33.617558818885207</v>
      </c>
      <c r="L269" s="316">
        <v>30.469715698393081</v>
      </c>
      <c r="M269" s="316">
        <v>26.584270973007641</v>
      </c>
      <c r="N269" s="316">
        <v>23.772334634954444</v>
      </c>
      <c r="O269" s="316">
        <v>23.114857503297205</v>
      </c>
      <c r="P269" s="316">
        <v>23.499021100717858</v>
      </c>
      <c r="Q269" s="316">
        <v>22.767195767195766</v>
      </c>
      <c r="R269" s="316">
        <v>19.865821841222512</v>
      </c>
      <c r="S269" s="316">
        <v>17.15210355987055</v>
      </c>
      <c r="T269" s="316">
        <v>15.017101905640914</v>
      </c>
      <c r="U269" s="316">
        <v>13.401124808271318</v>
      </c>
      <c r="V269" s="316">
        <v>12.125037571385633</v>
      </c>
      <c r="W269" s="318">
        <v>11.076074103271582</v>
      </c>
    </row>
    <row r="270" spans="1:23" ht="15" customHeight="1">
      <c r="A270" s="182"/>
      <c r="B270" s="183"/>
      <c r="C270" s="272" t="s">
        <v>2110</v>
      </c>
      <c r="D270" s="316">
        <v>50.82669522725751</v>
      </c>
      <c r="E270" s="316">
        <v>51.455149501661133</v>
      </c>
      <c r="F270" s="316">
        <v>55.194719471947195</v>
      </c>
      <c r="G270" s="316">
        <v>54.54905847373638</v>
      </c>
      <c r="H270" s="317"/>
      <c r="I270" s="317"/>
      <c r="J270" s="316">
        <v>58.231019794537708</v>
      </c>
      <c r="K270" s="316">
        <v>58.566240328438333</v>
      </c>
      <c r="L270" s="316">
        <v>60.888863917294081</v>
      </c>
      <c r="M270" s="316">
        <v>63.59820439573253</v>
      </c>
      <c r="N270" s="316">
        <v>65.637202697905579</v>
      </c>
      <c r="O270" s="316">
        <v>65.141349848041742</v>
      </c>
      <c r="P270" s="316">
        <v>64.123341309549716</v>
      </c>
      <c r="Q270" s="316">
        <v>63.962962962962969</v>
      </c>
      <c r="R270" s="316">
        <v>64.682391778925506</v>
      </c>
      <c r="S270" s="316">
        <v>64.157249721470635</v>
      </c>
      <c r="T270" s="316">
        <v>63.385634399261633</v>
      </c>
      <c r="U270" s="316">
        <v>62.392773958984257</v>
      </c>
      <c r="V270" s="316">
        <v>59.561166215810033</v>
      </c>
      <c r="W270" s="318">
        <v>54.532912889239263</v>
      </c>
    </row>
    <row r="271" spans="1:23" ht="15" customHeight="1">
      <c r="A271" s="275"/>
      <c r="B271" s="276"/>
      <c r="C271" s="277" t="s">
        <v>2111</v>
      </c>
      <c r="D271" s="319">
        <v>9.7061382957359932</v>
      </c>
      <c r="E271" s="319">
        <v>9.4684385382059801</v>
      </c>
      <c r="F271" s="319">
        <v>6.1254125412541249</v>
      </c>
      <c r="G271" s="319">
        <v>6.22398414271556</v>
      </c>
      <c r="H271" s="320"/>
      <c r="I271" s="320"/>
      <c r="J271" s="319">
        <v>6.7551991981959407</v>
      </c>
      <c r="K271" s="319">
        <v>7.8162008526764568</v>
      </c>
      <c r="L271" s="319">
        <v>8.641420384312843</v>
      </c>
      <c r="M271" s="319">
        <v>9.8175246312598379</v>
      </c>
      <c r="N271" s="319">
        <v>10.590462667139985</v>
      </c>
      <c r="O271" s="319">
        <v>11.743792648661048</v>
      </c>
      <c r="P271" s="319">
        <v>12.377637589732435</v>
      </c>
      <c r="Q271" s="319">
        <v>13.269841269841271</v>
      </c>
      <c r="R271" s="319">
        <v>15.451786379851978</v>
      </c>
      <c r="S271" s="319">
        <v>18.690646718658815</v>
      </c>
      <c r="T271" s="319">
        <v>21.597263695097453</v>
      </c>
      <c r="U271" s="319">
        <v>24.206101232744416</v>
      </c>
      <c r="V271" s="319">
        <v>28.313796212804327</v>
      </c>
      <c r="W271" s="321">
        <v>34.391013007489164</v>
      </c>
    </row>
    <row r="272" spans="1:23" ht="15" customHeight="1">
      <c r="A272" s="182">
        <v>901</v>
      </c>
      <c r="B272" s="183" t="s">
        <v>1925</v>
      </c>
      <c r="C272" s="272" t="s">
        <v>2108</v>
      </c>
      <c r="D272" s="316">
        <v>100</v>
      </c>
      <c r="E272" s="316">
        <v>100</v>
      </c>
      <c r="F272" s="316">
        <v>100</v>
      </c>
      <c r="G272" s="316">
        <v>100</v>
      </c>
      <c r="H272" s="317"/>
      <c r="I272" s="317"/>
      <c r="J272" s="316">
        <v>100</v>
      </c>
      <c r="K272" s="316">
        <v>100</v>
      </c>
      <c r="L272" s="316">
        <v>100</v>
      </c>
      <c r="M272" s="316">
        <v>100</v>
      </c>
      <c r="N272" s="316">
        <v>100</v>
      </c>
      <c r="O272" s="316">
        <v>100</v>
      </c>
      <c r="P272" s="316">
        <v>100</v>
      </c>
      <c r="Q272" s="316">
        <v>100</v>
      </c>
      <c r="R272" s="316">
        <v>100</v>
      </c>
      <c r="S272" s="316">
        <v>100.00000000000001</v>
      </c>
      <c r="T272" s="316">
        <v>100.00000000000001</v>
      </c>
      <c r="U272" s="316">
        <v>100</v>
      </c>
      <c r="V272" s="316">
        <v>100.00000000000001</v>
      </c>
      <c r="W272" s="318">
        <v>100</v>
      </c>
    </row>
    <row r="273" spans="1:23" ht="15" customHeight="1">
      <c r="A273" s="182"/>
      <c r="B273" s="183"/>
      <c r="C273" s="272" t="s">
        <v>2109</v>
      </c>
      <c r="D273" s="316">
        <v>38.215392398659333</v>
      </c>
      <c r="E273" s="316">
        <v>39.017231584927096</v>
      </c>
      <c r="F273" s="316">
        <v>39.173987233773623</v>
      </c>
      <c r="G273" s="316">
        <v>39.64557939085968</v>
      </c>
      <c r="H273" s="317"/>
      <c r="I273" s="317"/>
      <c r="J273" s="316">
        <v>36.469361147327248</v>
      </c>
      <c r="K273" s="316">
        <v>35.371803499327051</v>
      </c>
      <c r="L273" s="316">
        <v>33.316900323524877</v>
      </c>
      <c r="M273" s="316">
        <v>27.592406901559418</v>
      </c>
      <c r="N273" s="316">
        <v>22.695948504354408</v>
      </c>
      <c r="O273" s="316">
        <v>20.6171875</v>
      </c>
      <c r="P273" s="316">
        <v>20.623944681193212</v>
      </c>
      <c r="Q273" s="316">
        <v>20.276554087126776</v>
      </c>
      <c r="R273" s="316">
        <v>18.677075463779065</v>
      </c>
      <c r="S273" s="316">
        <v>16.254659183411167</v>
      </c>
      <c r="T273" s="316">
        <v>14.276760531852981</v>
      </c>
      <c r="U273" s="316">
        <v>12.611840852845994</v>
      </c>
      <c r="V273" s="316">
        <v>11.214953271028037</v>
      </c>
      <c r="W273" s="318">
        <v>10.206762622801005</v>
      </c>
    </row>
    <row r="274" spans="1:23" ht="15" customHeight="1">
      <c r="A274" s="182"/>
      <c r="B274" s="183"/>
      <c r="C274" s="272" t="s">
        <v>2110</v>
      </c>
      <c r="D274" s="316">
        <v>51.72958957819516</v>
      </c>
      <c r="E274" s="316">
        <v>51.174020071956072</v>
      </c>
      <c r="F274" s="316">
        <v>54.275421854262781</v>
      </c>
      <c r="G274" s="316">
        <v>53.600488856012603</v>
      </c>
      <c r="H274" s="317"/>
      <c r="I274" s="317"/>
      <c r="J274" s="316">
        <v>56.365058670143419</v>
      </c>
      <c r="K274" s="316">
        <v>56.121018393898616</v>
      </c>
      <c r="L274" s="316">
        <v>57.12833153597289</v>
      </c>
      <c r="M274" s="316">
        <v>61.508938141834655</v>
      </c>
      <c r="N274" s="316">
        <v>64.441499432033325</v>
      </c>
      <c r="O274" s="316">
        <v>64.140625</v>
      </c>
      <c r="P274" s="316">
        <v>62.430650478411188</v>
      </c>
      <c r="Q274" s="316">
        <v>61.788219937999678</v>
      </c>
      <c r="R274" s="316">
        <v>59.900948543607825</v>
      </c>
      <c r="S274" s="316">
        <v>58.553618096911023</v>
      </c>
      <c r="T274" s="316">
        <v>56.547432511080274</v>
      </c>
      <c r="U274" s="316">
        <v>55.682467161621929</v>
      </c>
      <c r="V274" s="316">
        <v>54.807892004153693</v>
      </c>
      <c r="W274" s="318">
        <v>51.553575508339044</v>
      </c>
    </row>
    <row r="275" spans="1:23" ht="15" customHeight="1">
      <c r="A275" s="275"/>
      <c r="B275" s="276"/>
      <c r="C275" s="277" t="s">
        <v>2111</v>
      </c>
      <c r="D275" s="319">
        <v>10.055018023145514</v>
      </c>
      <c r="E275" s="319">
        <v>9.8087483431168341</v>
      </c>
      <c r="F275" s="319">
        <v>6.5505909119635968</v>
      </c>
      <c r="G275" s="319">
        <v>6.7539317531277137</v>
      </c>
      <c r="H275" s="320"/>
      <c r="I275" s="320"/>
      <c r="J275" s="319">
        <v>7.165580182529335</v>
      </c>
      <c r="K275" s="319">
        <v>8.5071781067743384</v>
      </c>
      <c r="L275" s="319">
        <v>9.5547681405022349</v>
      </c>
      <c r="M275" s="319">
        <v>10.898654956605927</v>
      </c>
      <c r="N275" s="319">
        <v>12.862552063612268</v>
      </c>
      <c r="O275" s="319">
        <v>15.242187500000002</v>
      </c>
      <c r="P275" s="319">
        <v>16.945404840395597</v>
      </c>
      <c r="Q275" s="319">
        <v>17.935225974873553</v>
      </c>
      <c r="R275" s="319">
        <v>21.421975992613113</v>
      </c>
      <c r="S275" s="319">
        <v>25.191722719677824</v>
      </c>
      <c r="T275" s="319">
        <v>29.175806957066751</v>
      </c>
      <c r="U275" s="319">
        <v>31.705691985532074</v>
      </c>
      <c r="V275" s="319">
        <v>33.977154724818277</v>
      </c>
      <c r="W275" s="321">
        <v>38.239661868859947</v>
      </c>
    </row>
    <row r="276" spans="1:23" ht="15" customHeight="1">
      <c r="A276" s="292" t="s">
        <v>1926</v>
      </c>
      <c r="B276" s="293" t="s">
        <v>1927</v>
      </c>
      <c r="C276" s="294" t="s">
        <v>2108</v>
      </c>
      <c r="D276" s="322">
        <v>100</v>
      </c>
      <c r="E276" s="322">
        <v>99.999999999999986</v>
      </c>
      <c r="F276" s="322">
        <v>100.00000000000001</v>
      </c>
      <c r="G276" s="322">
        <v>100</v>
      </c>
      <c r="H276" s="322"/>
      <c r="I276" s="322"/>
      <c r="J276" s="322">
        <v>99.999999999999986</v>
      </c>
      <c r="K276" s="322">
        <v>100</v>
      </c>
      <c r="L276" s="322">
        <v>100</v>
      </c>
      <c r="M276" s="322">
        <v>99.999999999999986</v>
      </c>
      <c r="N276" s="322">
        <v>99.999999999999986</v>
      </c>
      <c r="O276" s="322">
        <v>99.999999999999986</v>
      </c>
      <c r="P276" s="322">
        <v>100</v>
      </c>
      <c r="Q276" s="322">
        <v>100</v>
      </c>
      <c r="R276" s="322">
        <v>100</v>
      </c>
      <c r="S276" s="322">
        <v>100</v>
      </c>
      <c r="T276" s="322">
        <v>100</v>
      </c>
      <c r="U276" s="322">
        <v>99.999999999999986</v>
      </c>
      <c r="V276" s="322">
        <v>100</v>
      </c>
      <c r="W276" s="323">
        <v>100</v>
      </c>
    </row>
    <row r="277" spans="1:23" ht="15" customHeight="1">
      <c r="A277" s="292"/>
      <c r="B277" s="293"/>
      <c r="C277" s="294" t="s">
        <v>2109</v>
      </c>
      <c r="D277" s="322">
        <v>37.59700061034092</v>
      </c>
      <c r="E277" s="322">
        <v>38.462198575474126</v>
      </c>
      <c r="F277" s="322">
        <v>38.750319230441818</v>
      </c>
      <c r="G277" s="322">
        <v>38.824606676100892</v>
      </c>
      <c r="H277" s="322"/>
      <c r="I277" s="322"/>
      <c r="J277" s="322">
        <v>35.141509433962263</v>
      </c>
      <c r="K277" s="322">
        <v>34.020153406527299</v>
      </c>
      <c r="L277" s="322">
        <v>32.90952341891559</v>
      </c>
      <c r="M277" s="322">
        <v>27.359519912711399</v>
      </c>
      <c r="N277" s="322">
        <v>22.604834731129746</v>
      </c>
      <c r="O277" s="322">
        <v>20.553079416531606</v>
      </c>
      <c r="P277" s="322">
        <v>20.510445610785222</v>
      </c>
      <c r="Q277" s="322">
        <v>20.167276529012025</v>
      </c>
      <c r="R277" s="322">
        <v>18.589743589743591</v>
      </c>
      <c r="S277" s="322">
        <v>16.055196583068668</v>
      </c>
      <c r="T277" s="322">
        <v>13.937876891569006</v>
      </c>
      <c r="U277" s="322">
        <v>12.301539207368805</v>
      </c>
      <c r="V277" s="322">
        <v>11.570356719757799</v>
      </c>
      <c r="W277" s="323">
        <v>11.078098471986419</v>
      </c>
    </row>
    <row r="278" spans="1:23" ht="15" customHeight="1">
      <c r="A278" s="292"/>
      <c r="B278" s="293"/>
      <c r="C278" s="294" t="s">
        <v>2110</v>
      </c>
      <c r="D278" s="322">
        <v>52.620106373703024</v>
      </c>
      <c r="E278" s="322">
        <v>52.158242512657679</v>
      </c>
      <c r="F278" s="322">
        <v>55.001276921767264</v>
      </c>
      <c r="G278" s="322">
        <v>54.782319154249556</v>
      </c>
      <c r="H278" s="322"/>
      <c r="I278" s="322"/>
      <c r="J278" s="322">
        <v>57.859322974472803</v>
      </c>
      <c r="K278" s="322">
        <v>57.632726725823439</v>
      </c>
      <c r="L278" s="322">
        <v>57.403002214748589</v>
      </c>
      <c r="M278" s="322">
        <v>61.447535915621017</v>
      </c>
      <c r="N278" s="322">
        <v>64.321657622101625</v>
      </c>
      <c r="O278" s="322">
        <v>63.512965964343593</v>
      </c>
      <c r="P278" s="322">
        <v>61.942986518472779</v>
      </c>
      <c r="Q278" s="322">
        <v>61.578672242550972</v>
      </c>
      <c r="R278" s="322">
        <v>59.59401709401709</v>
      </c>
      <c r="S278" s="322">
        <v>58.372576935713504</v>
      </c>
      <c r="T278" s="322">
        <v>56.775514848105587</v>
      </c>
      <c r="U278" s="322">
        <v>55.653860138165065</v>
      </c>
      <c r="V278" s="322">
        <v>54.903251283401346</v>
      </c>
      <c r="W278" s="323">
        <v>51.711941143180532</v>
      </c>
    </row>
    <row r="279" spans="1:23" ht="15" customHeight="1">
      <c r="A279" s="296"/>
      <c r="B279" s="297"/>
      <c r="C279" s="298" t="s">
        <v>2111</v>
      </c>
      <c r="D279" s="324">
        <v>9.7828930159560556</v>
      </c>
      <c r="E279" s="324">
        <v>9.3795589118681875</v>
      </c>
      <c r="F279" s="324">
        <v>6.2484038477909252</v>
      </c>
      <c r="G279" s="324">
        <v>6.3930741696495454</v>
      </c>
      <c r="H279" s="324"/>
      <c r="I279" s="324"/>
      <c r="J279" s="324">
        <v>6.9991675915649285</v>
      </c>
      <c r="K279" s="324">
        <v>8.3471198676492708</v>
      </c>
      <c r="L279" s="324">
        <v>9.687474366335822</v>
      </c>
      <c r="M279" s="324">
        <v>11.192944171667577</v>
      </c>
      <c r="N279" s="324">
        <v>13.073507646768622</v>
      </c>
      <c r="O279" s="324">
        <v>15.933954619124796</v>
      </c>
      <c r="P279" s="324">
        <v>17.546567870741999</v>
      </c>
      <c r="Q279" s="324">
        <v>18.25405122843701</v>
      </c>
      <c r="R279" s="324">
        <v>21.816239316239315</v>
      </c>
      <c r="S279" s="324">
        <v>25.572226481217829</v>
      </c>
      <c r="T279" s="324">
        <v>29.286608260325409</v>
      </c>
      <c r="U279" s="324">
        <v>32.044600654466123</v>
      </c>
      <c r="V279" s="324">
        <v>33.526391996840857</v>
      </c>
      <c r="W279" s="325">
        <v>37.209960384833053</v>
      </c>
    </row>
    <row r="280" spans="1:23" ht="15" customHeight="1">
      <c r="A280" s="292" t="s">
        <v>1928</v>
      </c>
      <c r="B280" s="293" t="s">
        <v>1929</v>
      </c>
      <c r="C280" s="294" t="s">
        <v>2108</v>
      </c>
      <c r="D280" s="322">
        <v>100</v>
      </c>
      <c r="E280" s="322">
        <v>100</v>
      </c>
      <c r="F280" s="322">
        <v>100.00000000000001</v>
      </c>
      <c r="G280" s="322">
        <v>99.999999999999986</v>
      </c>
      <c r="H280" s="322"/>
      <c r="I280" s="322"/>
      <c r="J280" s="322">
        <v>100</v>
      </c>
      <c r="K280" s="322">
        <v>100</v>
      </c>
      <c r="L280" s="322">
        <v>100</v>
      </c>
      <c r="M280" s="322">
        <v>100.00000000000001</v>
      </c>
      <c r="N280" s="322">
        <v>100</v>
      </c>
      <c r="O280" s="322">
        <v>100</v>
      </c>
      <c r="P280" s="322">
        <v>100.00000000000001</v>
      </c>
      <c r="Q280" s="322">
        <v>100</v>
      </c>
      <c r="R280" s="322">
        <v>100</v>
      </c>
      <c r="S280" s="322">
        <v>100</v>
      </c>
      <c r="T280" s="322">
        <v>100</v>
      </c>
      <c r="U280" s="322">
        <v>100</v>
      </c>
      <c r="V280" s="322">
        <v>100</v>
      </c>
      <c r="W280" s="323">
        <v>100</v>
      </c>
    </row>
    <row r="281" spans="1:23" ht="15" customHeight="1">
      <c r="A281" s="292"/>
      <c r="B281" s="293"/>
      <c r="C281" s="294" t="s">
        <v>2109</v>
      </c>
      <c r="D281" s="322">
        <v>38.744884038199181</v>
      </c>
      <c r="E281" s="322">
        <v>39.009838810969228</v>
      </c>
      <c r="F281" s="322">
        <v>39.189613653020629</v>
      </c>
      <c r="G281" s="322">
        <v>39.799294221438025</v>
      </c>
      <c r="H281" s="322"/>
      <c r="I281" s="322"/>
      <c r="J281" s="322">
        <v>36.442359732996572</v>
      </c>
      <c r="K281" s="322">
        <v>35.526957199961004</v>
      </c>
      <c r="L281" s="322">
        <v>33.549502810203194</v>
      </c>
      <c r="M281" s="322">
        <v>28.2458995868286</v>
      </c>
      <c r="N281" s="322">
        <v>23.074772886093641</v>
      </c>
      <c r="O281" s="322">
        <v>19.852941176470587</v>
      </c>
      <c r="P281" s="322">
        <v>19.157566302652107</v>
      </c>
      <c r="Q281" s="322">
        <v>19.283303872730194</v>
      </c>
      <c r="R281" s="322">
        <v>17.951706910907578</v>
      </c>
      <c r="S281" s="322">
        <v>17.046818727490997</v>
      </c>
      <c r="T281" s="322">
        <v>16.054227613271497</v>
      </c>
      <c r="U281" s="322">
        <v>13.358851674641148</v>
      </c>
      <c r="V281" s="322">
        <v>10.951564509215602</v>
      </c>
      <c r="W281" s="323">
        <v>9.7364568081991223</v>
      </c>
    </row>
    <row r="282" spans="1:23" ht="15" customHeight="1">
      <c r="A282" s="292"/>
      <c r="B282" s="293"/>
      <c r="C282" s="294" t="s">
        <v>2110</v>
      </c>
      <c r="D282" s="322">
        <v>51.159618008185539</v>
      </c>
      <c r="E282" s="322">
        <v>50.617542390621729</v>
      </c>
      <c r="F282" s="322">
        <v>53.921055386870485</v>
      </c>
      <c r="G282" s="322">
        <v>52.845169827966473</v>
      </c>
      <c r="H282" s="322"/>
      <c r="I282" s="322"/>
      <c r="J282" s="322">
        <v>56.043658668591014</v>
      </c>
      <c r="K282" s="322">
        <v>55.396314711904061</v>
      </c>
      <c r="L282" s="322">
        <v>56.376999567661045</v>
      </c>
      <c r="M282" s="322">
        <v>60.147740077626146</v>
      </c>
      <c r="N282" s="322">
        <v>63.242487770789658</v>
      </c>
      <c r="O282" s="322">
        <v>63.867647058823529</v>
      </c>
      <c r="P282" s="322">
        <v>62.995319812792516</v>
      </c>
      <c r="Q282" s="322">
        <v>61.578017033585084</v>
      </c>
      <c r="R282" s="322">
        <v>59.850124895920068</v>
      </c>
      <c r="S282" s="322">
        <v>57.691648087806549</v>
      </c>
      <c r="T282" s="322">
        <v>54.602211915804503</v>
      </c>
      <c r="U282" s="322">
        <v>54.54545454545454</v>
      </c>
      <c r="V282" s="322">
        <v>54.907843977711103</v>
      </c>
      <c r="W282" s="323">
        <v>52.562225475841871</v>
      </c>
    </row>
    <row r="283" spans="1:23" ht="15" customHeight="1">
      <c r="A283" s="296"/>
      <c r="B283" s="297"/>
      <c r="C283" s="298" t="s">
        <v>2111</v>
      </c>
      <c r="D283" s="324">
        <v>10.095497953615281</v>
      </c>
      <c r="E283" s="324">
        <v>10.372618798409043</v>
      </c>
      <c r="F283" s="324">
        <v>6.8893309601088886</v>
      </c>
      <c r="G283" s="324">
        <v>7.3555359505954998</v>
      </c>
      <c r="H283" s="324"/>
      <c r="I283" s="324"/>
      <c r="J283" s="324">
        <v>7.5139815984124114</v>
      </c>
      <c r="K283" s="324">
        <v>9.0767280881349315</v>
      </c>
      <c r="L283" s="324">
        <v>10.073497622135754</v>
      </c>
      <c r="M283" s="324">
        <v>11.606360335545261</v>
      </c>
      <c r="N283" s="324">
        <v>13.682739343116701</v>
      </c>
      <c r="O283" s="324">
        <v>16.27941176470588</v>
      </c>
      <c r="P283" s="324">
        <v>17.847113884555384</v>
      </c>
      <c r="Q283" s="324">
        <v>19.138679093684718</v>
      </c>
      <c r="R283" s="324">
        <v>22.198168193172357</v>
      </c>
      <c r="S283" s="324">
        <v>25.261533184702451</v>
      </c>
      <c r="T283" s="324">
        <v>29.343560470924011</v>
      </c>
      <c r="U283" s="324">
        <v>32.095693779904302</v>
      </c>
      <c r="V283" s="324">
        <v>34.140591513073296</v>
      </c>
      <c r="W283" s="325">
        <v>37.701317715959007</v>
      </c>
    </row>
    <row r="284" spans="1:23" ht="15" customHeight="1">
      <c r="A284" s="292" t="s">
        <v>1930</v>
      </c>
      <c r="B284" s="293" t="s">
        <v>1931</v>
      </c>
      <c r="C284" s="294" t="s">
        <v>2108</v>
      </c>
      <c r="D284" s="322">
        <v>100</v>
      </c>
      <c r="E284" s="322">
        <v>100</v>
      </c>
      <c r="F284" s="322">
        <v>100</v>
      </c>
      <c r="G284" s="322">
        <v>100</v>
      </c>
      <c r="H284" s="322"/>
      <c r="I284" s="322"/>
      <c r="J284" s="322">
        <v>99.999999999999986</v>
      </c>
      <c r="K284" s="322">
        <v>99.999999999999986</v>
      </c>
      <c r="L284" s="322">
        <v>100</v>
      </c>
      <c r="M284" s="322">
        <v>100.00000000000001</v>
      </c>
      <c r="N284" s="322">
        <v>100.00000000000001</v>
      </c>
      <c r="O284" s="322">
        <v>100</v>
      </c>
      <c r="P284" s="322">
        <v>100</v>
      </c>
      <c r="Q284" s="322">
        <v>100</v>
      </c>
      <c r="R284" s="322">
        <v>100</v>
      </c>
      <c r="S284" s="322">
        <v>100</v>
      </c>
      <c r="T284" s="322">
        <v>99.999999999999986</v>
      </c>
      <c r="U284" s="322">
        <v>100</v>
      </c>
      <c r="V284" s="322">
        <v>100</v>
      </c>
      <c r="W284" s="323">
        <v>100</v>
      </c>
    </row>
    <row r="285" spans="1:23" ht="15" customHeight="1">
      <c r="A285" s="292"/>
      <c r="B285" s="293"/>
      <c r="C285" s="294" t="s">
        <v>2109</v>
      </c>
      <c r="D285" s="322">
        <v>39.049485546300829</v>
      </c>
      <c r="E285" s="322">
        <v>40.092317837124959</v>
      </c>
      <c r="F285" s="322">
        <v>39.478114478114477</v>
      </c>
      <c r="G285" s="322">
        <v>40.153631284916202</v>
      </c>
      <c r="H285" s="322"/>
      <c r="I285" s="322"/>
      <c r="J285" s="322">
        <v>38.321167883211679</v>
      </c>
      <c r="K285" s="322">
        <v>36.674712480477069</v>
      </c>
      <c r="L285" s="322">
        <v>33.050304389618709</v>
      </c>
      <c r="M285" s="322">
        <v>26.169906407487403</v>
      </c>
      <c r="N285" s="322">
        <v>20.940849543469632</v>
      </c>
      <c r="O285" s="322">
        <v>19.979716024340771</v>
      </c>
      <c r="P285" s="322">
        <v>21.315420092239822</v>
      </c>
      <c r="Q285" s="322">
        <v>21.341585146735873</v>
      </c>
      <c r="R285" s="322">
        <v>20.126945126945127</v>
      </c>
      <c r="S285" s="322">
        <v>16.421008926717874</v>
      </c>
      <c r="T285" s="322">
        <v>13.685132472082328</v>
      </c>
      <c r="U285" s="322">
        <v>12.093987560469937</v>
      </c>
      <c r="V285" s="322">
        <v>10.984095427435388</v>
      </c>
      <c r="W285" s="323">
        <v>9.0984284532671627</v>
      </c>
    </row>
    <row r="286" spans="1:23" ht="15" customHeight="1">
      <c r="A286" s="292"/>
      <c r="B286" s="293"/>
      <c r="C286" s="294" t="s">
        <v>2110</v>
      </c>
      <c r="D286" s="322">
        <v>51.625020414829336</v>
      </c>
      <c r="E286" s="322">
        <v>50.923178371249591</v>
      </c>
      <c r="F286" s="322">
        <v>54.25925925925926</v>
      </c>
      <c r="G286" s="322">
        <v>53.194832402234638</v>
      </c>
      <c r="H286" s="322"/>
      <c r="I286" s="322"/>
      <c r="J286" s="322">
        <v>54.960800216274663</v>
      </c>
      <c r="K286" s="322">
        <v>55.118557432912105</v>
      </c>
      <c r="L286" s="322">
        <v>57.753925024030764</v>
      </c>
      <c r="M286" s="322">
        <v>63.390928725701947</v>
      </c>
      <c r="N286" s="322">
        <v>66.673283048828907</v>
      </c>
      <c r="O286" s="322">
        <v>65.902636916835704</v>
      </c>
      <c r="P286" s="322">
        <v>62.783236414678164</v>
      </c>
      <c r="Q286" s="322">
        <v>61.629067678179275</v>
      </c>
      <c r="R286" s="322">
        <v>59.193284193284192</v>
      </c>
      <c r="S286" s="322">
        <v>59.165455677807763</v>
      </c>
      <c r="T286" s="322">
        <v>57.981169257718413</v>
      </c>
      <c r="U286" s="322">
        <v>56.922368117945176</v>
      </c>
      <c r="V286" s="322">
        <v>54.7962226640159</v>
      </c>
      <c r="W286" s="323">
        <v>50.758202371105597</v>
      </c>
    </row>
    <row r="287" spans="1:23" ht="15" customHeight="1">
      <c r="A287" s="296"/>
      <c r="B287" s="297"/>
      <c r="C287" s="298" t="s">
        <v>2111</v>
      </c>
      <c r="D287" s="324">
        <v>9.3254940388698344</v>
      </c>
      <c r="E287" s="324">
        <v>8.9845037916254533</v>
      </c>
      <c r="F287" s="324">
        <v>6.262626262626263</v>
      </c>
      <c r="G287" s="324">
        <v>6.6515363128491618</v>
      </c>
      <c r="H287" s="324"/>
      <c r="I287" s="324"/>
      <c r="J287" s="324">
        <v>6.718031900513652</v>
      </c>
      <c r="K287" s="324">
        <v>8.2067300866108202</v>
      </c>
      <c r="L287" s="324">
        <v>9.1957705863505286</v>
      </c>
      <c r="M287" s="324">
        <v>10.439164866810655</v>
      </c>
      <c r="N287" s="324">
        <v>12.385867407701468</v>
      </c>
      <c r="O287" s="324">
        <v>14.117647058823529</v>
      </c>
      <c r="P287" s="324">
        <v>15.901343493082013</v>
      </c>
      <c r="Q287" s="324">
        <v>17.029347175084848</v>
      </c>
      <c r="R287" s="324">
        <v>20.67977067977068</v>
      </c>
      <c r="S287" s="324">
        <v>24.413535395474362</v>
      </c>
      <c r="T287" s="324">
        <v>28.333698270199253</v>
      </c>
      <c r="U287" s="324">
        <v>30.983644321584887</v>
      </c>
      <c r="V287" s="324">
        <v>34.219681908548708</v>
      </c>
      <c r="W287" s="325">
        <v>40.143369175627242</v>
      </c>
    </row>
    <row r="288" spans="1:23" ht="15" customHeight="1">
      <c r="A288" s="292" t="s">
        <v>1932</v>
      </c>
      <c r="B288" s="293" t="s">
        <v>1933</v>
      </c>
      <c r="C288" s="294" t="s">
        <v>2108</v>
      </c>
      <c r="D288" s="322">
        <v>100</v>
      </c>
      <c r="E288" s="322">
        <v>100</v>
      </c>
      <c r="F288" s="322">
        <v>100</v>
      </c>
      <c r="G288" s="322">
        <v>100.00000000000001</v>
      </c>
      <c r="H288" s="322"/>
      <c r="I288" s="322"/>
      <c r="J288" s="322">
        <v>100</v>
      </c>
      <c r="K288" s="322">
        <v>99.999999999999986</v>
      </c>
      <c r="L288" s="322">
        <v>100</v>
      </c>
      <c r="M288" s="322">
        <v>100</v>
      </c>
      <c r="N288" s="322">
        <v>100</v>
      </c>
      <c r="O288" s="322">
        <v>100.00000000000001</v>
      </c>
      <c r="P288" s="322">
        <v>100</v>
      </c>
      <c r="Q288" s="322">
        <v>100</v>
      </c>
      <c r="R288" s="322">
        <v>100</v>
      </c>
      <c r="S288" s="322">
        <v>100</v>
      </c>
      <c r="T288" s="322">
        <v>100</v>
      </c>
      <c r="U288" s="322">
        <v>100</v>
      </c>
      <c r="V288" s="322">
        <v>99.999999999999986</v>
      </c>
      <c r="W288" s="323">
        <v>100</v>
      </c>
    </row>
    <row r="289" spans="1:23" ht="15" customHeight="1">
      <c r="A289" s="292"/>
      <c r="B289" s="293"/>
      <c r="C289" s="294" t="s">
        <v>2109</v>
      </c>
      <c r="D289" s="322">
        <v>37.536071032186456</v>
      </c>
      <c r="E289" s="322">
        <v>39.02107409925221</v>
      </c>
      <c r="F289" s="322">
        <v>39.859346642468239</v>
      </c>
      <c r="G289" s="322">
        <v>40.943043884220351</v>
      </c>
      <c r="H289" s="322"/>
      <c r="I289" s="322"/>
      <c r="J289" s="322">
        <v>37.522935779816514</v>
      </c>
      <c r="K289" s="322">
        <v>36.794315041452826</v>
      </c>
      <c r="L289" s="322">
        <v>34.255765199161424</v>
      </c>
      <c r="M289" s="322">
        <v>28.789954337899541</v>
      </c>
      <c r="N289" s="322">
        <v>24.424301812836845</v>
      </c>
      <c r="O289" s="322">
        <v>22.861430715357677</v>
      </c>
      <c r="P289" s="322">
        <v>22.5</v>
      </c>
      <c r="Q289" s="322">
        <v>20.785157300349557</v>
      </c>
      <c r="R289" s="322">
        <v>18.143695834498182</v>
      </c>
      <c r="S289" s="322">
        <v>15.2442448062886</v>
      </c>
      <c r="T289" s="322">
        <v>13.007407407407406</v>
      </c>
      <c r="U289" s="322">
        <v>12.895148669796558</v>
      </c>
      <c r="V289" s="322">
        <v>11.032626976118399</v>
      </c>
      <c r="W289" s="323">
        <v>10.128913443830571</v>
      </c>
    </row>
    <row r="290" spans="1:23" ht="15" customHeight="1">
      <c r="A290" s="292"/>
      <c r="B290" s="293"/>
      <c r="C290" s="294" t="s">
        <v>2110</v>
      </c>
      <c r="D290" s="322">
        <v>50.810210876803552</v>
      </c>
      <c r="E290" s="322">
        <v>50.124631769771135</v>
      </c>
      <c r="F290" s="322">
        <v>53.130671506352087</v>
      </c>
      <c r="G290" s="322">
        <v>52.427637721755374</v>
      </c>
      <c r="H290" s="322"/>
      <c r="I290" s="322"/>
      <c r="J290" s="322">
        <v>54.972477064220179</v>
      </c>
      <c r="K290" s="322">
        <v>55.013817607579938</v>
      </c>
      <c r="L290" s="322">
        <v>57.064989517819711</v>
      </c>
      <c r="M290" s="322">
        <v>61.757990867579906</v>
      </c>
      <c r="N290" s="322">
        <v>64.086232239098479</v>
      </c>
      <c r="O290" s="322">
        <v>63.981990995497753</v>
      </c>
      <c r="P290" s="322">
        <v>62.26063829787234</v>
      </c>
      <c r="Q290" s="322">
        <v>62.893250873890828</v>
      </c>
      <c r="R290" s="322">
        <v>61.755661168577028</v>
      </c>
      <c r="S290" s="322">
        <v>59.601347557551939</v>
      </c>
      <c r="T290" s="322">
        <v>57.24444444444444</v>
      </c>
      <c r="U290" s="322">
        <v>55.931142410015646</v>
      </c>
      <c r="V290" s="322">
        <v>54.423141607803558</v>
      </c>
      <c r="W290" s="323">
        <v>50.681399631675873</v>
      </c>
    </row>
    <row r="291" spans="1:23" ht="15" customHeight="1">
      <c r="A291" s="296"/>
      <c r="B291" s="297"/>
      <c r="C291" s="298" t="s">
        <v>2111</v>
      </c>
      <c r="D291" s="324">
        <v>11.653718091009988</v>
      </c>
      <c r="E291" s="324">
        <v>10.85429413097666</v>
      </c>
      <c r="F291" s="324">
        <v>7.0099818511796741</v>
      </c>
      <c r="G291" s="324">
        <v>6.6293183940242768</v>
      </c>
      <c r="H291" s="324"/>
      <c r="I291" s="324"/>
      <c r="J291" s="324">
        <v>7.5045871559633017</v>
      </c>
      <c r="K291" s="324">
        <v>8.1918673509672324</v>
      </c>
      <c r="L291" s="324">
        <v>8.6792452830188669</v>
      </c>
      <c r="M291" s="324">
        <v>9.4520547945205475</v>
      </c>
      <c r="N291" s="324">
        <v>11.489465948064675</v>
      </c>
      <c r="O291" s="324">
        <v>13.156578289144571</v>
      </c>
      <c r="P291" s="324">
        <v>15.23936170212766</v>
      </c>
      <c r="Q291" s="324">
        <v>16.321591825759612</v>
      </c>
      <c r="R291" s="324">
        <v>20.100642996924798</v>
      </c>
      <c r="S291" s="324">
        <v>25.154407636159458</v>
      </c>
      <c r="T291" s="324">
        <v>29.748148148148147</v>
      </c>
      <c r="U291" s="324">
        <v>31.173708920187792</v>
      </c>
      <c r="V291" s="324">
        <v>34.544231416078034</v>
      </c>
      <c r="W291" s="325">
        <v>39.189686924493557</v>
      </c>
    </row>
    <row r="292" spans="1:23" ht="15" customHeight="1">
      <c r="A292" s="204" t="s">
        <v>1934</v>
      </c>
      <c r="B292" s="195"/>
      <c r="W292" s="195"/>
    </row>
    <row r="293" spans="1:23" ht="15" customHeight="1">
      <c r="A293" s="182" t="s">
        <v>1935</v>
      </c>
      <c r="B293" s="183" t="s">
        <v>1936</v>
      </c>
      <c r="C293" s="272" t="s">
        <v>2108</v>
      </c>
      <c r="D293" s="316">
        <v>100</v>
      </c>
      <c r="E293" s="316">
        <v>100</v>
      </c>
      <c r="F293" s="316">
        <v>100</v>
      </c>
      <c r="G293" s="316">
        <v>99.999999999999986</v>
      </c>
      <c r="H293" s="317"/>
      <c r="I293" s="317"/>
      <c r="J293" s="316">
        <v>100.00000000000001</v>
      </c>
      <c r="K293" s="316">
        <v>100.00000000000001</v>
      </c>
      <c r="L293" s="316">
        <v>100</v>
      </c>
      <c r="M293" s="316">
        <v>100</v>
      </c>
      <c r="N293" s="316">
        <v>99.999999999999986</v>
      </c>
      <c r="O293" s="316">
        <v>100</v>
      </c>
      <c r="P293" s="316">
        <v>100</v>
      </c>
      <c r="Q293" s="316">
        <v>100</v>
      </c>
      <c r="R293" s="316">
        <v>99.999999999999986</v>
      </c>
      <c r="S293" s="316">
        <v>100</v>
      </c>
      <c r="T293" s="316">
        <v>100</v>
      </c>
      <c r="U293" s="316">
        <v>100</v>
      </c>
      <c r="V293" s="316">
        <v>99.999999999999986</v>
      </c>
      <c r="W293" s="318">
        <v>100</v>
      </c>
    </row>
    <row r="294" spans="1:23" ht="15" customHeight="1">
      <c r="A294" s="182"/>
      <c r="B294" s="183"/>
      <c r="C294" s="272" t="s">
        <v>2109</v>
      </c>
      <c r="D294" s="316">
        <v>35.5801652892562</v>
      </c>
      <c r="E294" s="316">
        <v>35.667316923481579</v>
      </c>
      <c r="F294" s="316">
        <v>36.187363834422662</v>
      </c>
      <c r="G294" s="316">
        <v>36.597613199139182</v>
      </c>
      <c r="H294" s="317"/>
      <c r="I294" s="317"/>
      <c r="J294" s="316">
        <v>35.114266264708746</v>
      </c>
      <c r="K294" s="316">
        <v>33.616755723702177</v>
      </c>
      <c r="L294" s="316">
        <v>31.048889245972767</v>
      </c>
      <c r="M294" s="316">
        <v>26.926779780328992</v>
      </c>
      <c r="N294" s="316">
        <v>24.466917197990121</v>
      </c>
      <c r="O294" s="316">
        <v>23.794494492402233</v>
      </c>
      <c r="P294" s="316">
        <v>22.815403118779031</v>
      </c>
      <c r="Q294" s="316">
        <v>21.639173648332203</v>
      </c>
      <c r="R294" s="316">
        <v>19.069619244862196</v>
      </c>
      <c r="S294" s="316">
        <v>17.123557676940944</v>
      </c>
      <c r="T294" s="316">
        <v>15.648797324991911</v>
      </c>
      <c r="U294" s="316">
        <v>14.535548530302012</v>
      </c>
      <c r="V294" s="316">
        <v>13.900187003272556</v>
      </c>
      <c r="W294" s="318">
        <v>12.969566704118021</v>
      </c>
    </row>
    <row r="295" spans="1:23" ht="15" customHeight="1">
      <c r="A295" s="182"/>
      <c r="B295" s="183"/>
      <c r="C295" s="272" t="s">
        <v>2110</v>
      </c>
      <c r="D295" s="316">
        <v>52.544352617079895</v>
      </c>
      <c r="E295" s="316">
        <v>53.029173881594801</v>
      </c>
      <c r="F295" s="316">
        <v>56.187363834422655</v>
      </c>
      <c r="G295" s="316">
        <v>56.136556311544894</v>
      </c>
      <c r="H295" s="317"/>
      <c r="I295" s="317"/>
      <c r="J295" s="316">
        <v>57.748711465525624</v>
      </c>
      <c r="K295" s="316">
        <v>58.371036311868643</v>
      </c>
      <c r="L295" s="316">
        <v>60.314144538625314</v>
      </c>
      <c r="M295" s="316">
        <v>63.555523349102991</v>
      </c>
      <c r="N295" s="316">
        <v>64.85559261917831</v>
      </c>
      <c r="O295" s="316">
        <v>63.99368768680894</v>
      </c>
      <c r="P295" s="316">
        <v>63.512981088254818</v>
      </c>
      <c r="Q295" s="316">
        <v>63.26481760940834</v>
      </c>
      <c r="R295" s="316">
        <v>63.451755084700757</v>
      </c>
      <c r="S295" s="316">
        <v>62.388263245932727</v>
      </c>
      <c r="T295" s="316">
        <v>60.930859669938521</v>
      </c>
      <c r="U295" s="316">
        <v>59.614134212237389</v>
      </c>
      <c r="V295" s="316">
        <v>57.881019167835433</v>
      </c>
      <c r="W295" s="318">
        <v>55.298959503688138</v>
      </c>
    </row>
    <row r="296" spans="1:23" ht="15" customHeight="1">
      <c r="A296" s="275"/>
      <c r="B296" s="276"/>
      <c r="C296" s="277" t="s">
        <v>2111</v>
      </c>
      <c r="D296" s="319">
        <v>11.875482093663912</v>
      </c>
      <c r="E296" s="319">
        <v>11.303509194923613</v>
      </c>
      <c r="F296" s="319">
        <v>7.6252723311546839</v>
      </c>
      <c r="G296" s="319">
        <v>7.2658304893159134</v>
      </c>
      <c r="H296" s="320"/>
      <c r="I296" s="320"/>
      <c r="J296" s="319">
        <v>7.1370222697656329</v>
      </c>
      <c r="K296" s="319">
        <v>8.012207964429189</v>
      </c>
      <c r="L296" s="319">
        <v>8.6369662154019196</v>
      </c>
      <c r="M296" s="319">
        <v>9.5176968705680185</v>
      </c>
      <c r="N296" s="319">
        <v>10.677490182831567</v>
      </c>
      <c r="O296" s="319">
        <v>12.211817820788831</v>
      </c>
      <c r="P296" s="319">
        <v>13.671615792966158</v>
      </c>
      <c r="Q296" s="319">
        <v>15.096008742259459</v>
      </c>
      <c r="R296" s="319">
        <v>17.478625670437044</v>
      </c>
      <c r="S296" s="319">
        <v>20.488179077126329</v>
      </c>
      <c r="T296" s="319">
        <v>23.420343005069572</v>
      </c>
      <c r="U296" s="319">
        <v>25.850317257460599</v>
      </c>
      <c r="V296" s="319">
        <v>28.218793828892007</v>
      </c>
      <c r="W296" s="321">
        <v>31.731473792193839</v>
      </c>
    </row>
    <row r="297" spans="1:23" ht="15" customHeight="1">
      <c r="A297" s="292" t="s">
        <v>1937</v>
      </c>
      <c r="B297" s="293" t="s">
        <v>1938</v>
      </c>
      <c r="C297" s="294" t="s">
        <v>2108</v>
      </c>
      <c r="D297" s="322">
        <v>100</v>
      </c>
      <c r="E297" s="322">
        <v>100</v>
      </c>
      <c r="F297" s="322">
        <v>100</v>
      </c>
      <c r="G297" s="322">
        <v>100</v>
      </c>
      <c r="H297" s="322"/>
      <c r="I297" s="322"/>
      <c r="J297" s="322">
        <v>100</v>
      </c>
      <c r="K297" s="322">
        <v>100.00000000000001</v>
      </c>
      <c r="L297" s="322">
        <v>100</v>
      </c>
      <c r="M297" s="322">
        <v>100</v>
      </c>
      <c r="N297" s="322">
        <v>100</v>
      </c>
      <c r="O297" s="322">
        <v>100</v>
      </c>
      <c r="P297" s="322">
        <v>100</v>
      </c>
      <c r="Q297" s="322">
        <v>100</v>
      </c>
      <c r="R297" s="322">
        <v>100</v>
      </c>
      <c r="S297" s="322">
        <v>100</v>
      </c>
      <c r="T297" s="322">
        <v>100</v>
      </c>
      <c r="U297" s="322">
        <v>100</v>
      </c>
      <c r="V297" s="322">
        <v>100</v>
      </c>
      <c r="W297" s="323">
        <v>100</v>
      </c>
    </row>
    <row r="298" spans="1:23" ht="15" customHeight="1">
      <c r="A298" s="292"/>
      <c r="B298" s="293"/>
      <c r="C298" s="294" t="s">
        <v>2109</v>
      </c>
      <c r="D298" s="322">
        <v>35.66784778924665</v>
      </c>
      <c r="E298" s="322">
        <v>34.665632985901745</v>
      </c>
      <c r="F298" s="322">
        <v>35.794340151302883</v>
      </c>
      <c r="G298" s="322">
        <v>36.469539044646346</v>
      </c>
      <c r="H298" s="322"/>
      <c r="I298" s="322"/>
      <c r="J298" s="322">
        <v>35.139561207041879</v>
      </c>
      <c r="K298" s="322">
        <v>33.502598016060468</v>
      </c>
      <c r="L298" s="322">
        <v>30.176889285630388</v>
      </c>
      <c r="M298" s="322">
        <v>26.505467070436211</v>
      </c>
      <c r="N298" s="322">
        <v>25.178028756746951</v>
      </c>
      <c r="O298" s="322">
        <v>25.438216836182644</v>
      </c>
      <c r="P298" s="322">
        <v>24.634413586750391</v>
      </c>
      <c r="Q298" s="322">
        <v>22.862173038229379</v>
      </c>
      <c r="R298" s="322">
        <v>19.607926158015072</v>
      </c>
      <c r="S298" s="322">
        <v>17.527543881697458</v>
      </c>
      <c r="T298" s="322">
        <v>16.157149808534495</v>
      </c>
      <c r="U298" s="322">
        <v>15.248820575254907</v>
      </c>
      <c r="V298" s="322">
        <v>14.652039305424688</v>
      </c>
      <c r="W298" s="323">
        <v>13.602044372168661</v>
      </c>
    </row>
    <row r="299" spans="1:23" ht="15" customHeight="1">
      <c r="A299" s="292"/>
      <c r="B299" s="293"/>
      <c r="C299" s="294" t="s">
        <v>2110</v>
      </c>
      <c r="D299" s="322">
        <v>53.252195347404097</v>
      </c>
      <c r="E299" s="322">
        <v>55.545984437361817</v>
      </c>
      <c r="F299" s="322">
        <v>57.727654805267584</v>
      </c>
      <c r="G299" s="322">
        <v>57.128922579566357</v>
      </c>
      <c r="H299" s="322"/>
      <c r="I299" s="322"/>
      <c r="J299" s="322">
        <v>58.326710497796398</v>
      </c>
      <c r="K299" s="322">
        <v>59.215871516296644</v>
      </c>
      <c r="L299" s="322">
        <v>62.153210082454372</v>
      </c>
      <c r="M299" s="322">
        <v>65.181811877297207</v>
      </c>
      <c r="N299" s="322">
        <v>65.544064952147679</v>
      </c>
      <c r="O299" s="322">
        <v>64.146288682103432</v>
      </c>
      <c r="P299" s="322">
        <v>63.890176577184036</v>
      </c>
      <c r="Q299" s="322">
        <v>64.41146881287726</v>
      </c>
      <c r="R299" s="322">
        <v>65.757049707849944</v>
      </c>
      <c r="S299" s="322">
        <v>65.009844581291105</v>
      </c>
      <c r="T299" s="322">
        <v>63.473459284490239</v>
      </c>
      <c r="U299" s="322">
        <v>61.664891188555771</v>
      </c>
      <c r="V299" s="322">
        <v>59.534706331045008</v>
      </c>
      <c r="W299" s="323">
        <v>56.958996399117204</v>
      </c>
    </row>
    <row r="300" spans="1:23" ht="15" customHeight="1">
      <c r="A300" s="296"/>
      <c r="B300" s="297"/>
      <c r="C300" s="298" t="s">
        <v>2111</v>
      </c>
      <c r="D300" s="324">
        <v>11.079956863349253</v>
      </c>
      <c r="E300" s="324">
        <v>9.7883825767364403</v>
      </c>
      <c r="F300" s="324">
        <v>6.4780050434295324</v>
      </c>
      <c r="G300" s="324">
        <v>6.4015383757873021</v>
      </c>
      <c r="H300" s="324"/>
      <c r="I300" s="324"/>
      <c r="J300" s="324">
        <v>6.5337282951617173</v>
      </c>
      <c r="K300" s="324">
        <v>7.2815304676428907</v>
      </c>
      <c r="L300" s="324">
        <v>7.6699006319152438</v>
      </c>
      <c r="M300" s="324">
        <v>8.3127210522665802</v>
      </c>
      <c r="N300" s="324">
        <v>9.2779062911053654</v>
      </c>
      <c r="O300" s="324">
        <v>10.415494481713914</v>
      </c>
      <c r="P300" s="324">
        <v>11.475409836065573</v>
      </c>
      <c r="Q300" s="324">
        <v>12.726358148893361</v>
      </c>
      <c r="R300" s="324">
        <v>14.635024134134984</v>
      </c>
      <c r="S300" s="324">
        <v>17.462611537011437</v>
      </c>
      <c r="T300" s="324">
        <v>20.369390906975269</v>
      </c>
      <c r="U300" s="324">
        <v>23.086288236189318</v>
      </c>
      <c r="V300" s="324">
        <v>25.813254363530309</v>
      </c>
      <c r="W300" s="325">
        <v>29.438959228714133</v>
      </c>
    </row>
    <row r="301" spans="1:23" ht="15" customHeight="1">
      <c r="A301" s="292" t="s">
        <v>1939</v>
      </c>
      <c r="B301" s="293" t="s">
        <v>1940</v>
      </c>
      <c r="C301" s="294" t="s">
        <v>2108</v>
      </c>
      <c r="D301" s="322">
        <v>100</v>
      </c>
      <c r="E301" s="322">
        <v>99.999999999999986</v>
      </c>
      <c r="F301" s="322">
        <v>100</v>
      </c>
      <c r="G301" s="322">
        <v>100</v>
      </c>
      <c r="H301" s="322"/>
      <c r="I301" s="322"/>
      <c r="J301" s="322">
        <v>100</v>
      </c>
      <c r="K301" s="322">
        <v>100.00000000000001</v>
      </c>
      <c r="L301" s="322">
        <v>100</v>
      </c>
      <c r="M301" s="322">
        <v>100</v>
      </c>
      <c r="N301" s="322">
        <v>100</v>
      </c>
      <c r="O301" s="322">
        <v>100</v>
      </c>
      <c r="P301" s="322">
        <v>100</v>
      </c>
      <c r="Q301" s="322">
        <v>99.999999999999986</v>
      </c>
      <c r="R301" s="322">
        <v>100</v>
      </c>
      <c r="S301" s="322">
        <v>100</v>
      </c>
      <c r="T301" s="322">
        <v>100</v>
      </c>
      <c r="U301" s="322">
        <v>99.999999999999986</v>
      </c>
      <c r="V301" s="322">
        <v>100</v>
      </c>
      <c r="W301" s="323">
        <v>100</v>
      </c>
    </row>
    <row r="302" spans="1:23" ht="15" customHeight="1">
      <c r="A302" s="292"/>
      <c r="B302" s="293"/>
      <c r="C302" s="294" t="s">
        <v>2109</v>
      </c>
      <c r="D302" s="322">
        <v>31.600467289719624</v>
      </c>
      <c r="E302" s="322">
        <v>36.085825747724314</v>
      </c>
      <c r="F302" s="322">
        <v>34.87346625766871</v>
      </c>
      <c r="G302" s="322">
        <v>34.49069633608287</v>
      </c>
      <c r="H302" s="322"/>
      <c r="I302" s="322"/>
      <c r="J302" s="322">
        <v>31.866739091073693</v>
      </c>
      <c r="K302" s="322">
        <v>30.243161094224924</v>
      </c>
      <c r="L302" s="322">
        <v>27.209533267130087</v>
      </c>
      <c r="M302" s="322">
        <v>23.810284254231874</v>
      </c>
      <c r="N302" s="322">
        <v>23.204607046070461</v>
      </c>
      <c r="O302" s="322">
        <v>21.855706473804904</v>
      </c>
      <c r="P302" s="322">
        <v>19.875542145955119</v>
      </c>
      <c r="Q302" s="322">
        <v>18.821868065362114</v>
      </c>
      <c r="R302" s="322">
        <v>16.891322662173547</v>
      </c>
      <c r="S302" s="322">
        <v>15.527003484320556</v>
      </c>
      <c r="T302" s="322">
        <v>13.831990794016111</v>
      </c>
      <c r="U302" s="322">
        <v>12.333249433677322</v>
      </c>
      <c r="V302" s="322">
        <v>10.881652104845115</v>
      </c>
      <c r="W302" s="323">
        <v>10.298719772403983</v>
      </c>
    </row>
    <row r="303" spans="1:23" ht="15" customHeight="1">
      <c r="A303" s="292"/>
      <c r="B303" s="293"/>
      <c r="C303" s="294" t="s">
        <v>2110</v>
      </c>
      <c r="D303" s="322">
        <v>57.92445482866043</v>
      </c>
      <c r="E303" s="322">
        <v>54.659731252709143</v>
      </c>
      <c r="F303" s="322">
        <v>58.684815950920246</v>
      </c>
      <c r="G303" s="322">
        <v>59.063878764626899</v>
      </c>
      <c r="H303" s="322"/>
      <c r="I303" s="322"/>
      <c r="J303" s="322">
        <v>61.48832156436719</v>
      </c>
      <c r="K303" s="322">
        <v>62.428233704829452</v>
      </c>
      <c r="L303" s="322">
        <v>65.210195299569691</v>
      </c>
      <c r="M303" s="322">
        <v>67.949536889172791</v>
      </c>
      <c r="N303" s="322">
        <v>67.378048780487802</v>
      </c>
      <c r="O303" s="322">
        <v>66.925383665549475</v>
      </c>
      <c r="P303" s="322">
        <v>67.037525928719589</v>
      </c>
      <c r="Q303" s="322">
        <v>66.007665926971953</v>
      </c>
      <c r="R303" s="322">
        <v>64.490311710193765</v>
      </c>
      <c r="S303" s="322">
        <v>62.891986062717777</v>
      </c>
      <c r="T303" s="322">
        <v>59.953970080552352</v>
      </c>
      <c r="U303" s="322">
        <v>58.243141203121063</v>
      </c>
      <c r="V303" s="322">
        <v>54.461212602594657</v>
      </c>
      <c r="W303" s="323">
        <v>50.782361308677096</v>
      </c>
    </row>
    <row r="304" spans="1:23" ht="15" customHeight="1">
      <c r="A304" s="296"/>
      <c r="B304" s="297"/>
      <c r="C304" s="298" t="s">
        <v>2111</v>
      </c>
      <c r="D304" s="324">
        <v>10.475077881619937</v>
      </c>
      <c r="E304" s="324">
        <v>9.2544429995665372</v>
      </c>
      <c r="F304" s="324">
        <v>6.4417177914110431</v>
      </c>
      <c r="G304" s="324">
        <v>6.4454248992902361</v>
      </c>
      <c r="H304" s="324"/>
      <c r="I304" s="324"/>
      <c r="J304" s="324">
        <v>6.6449393445591172</v>
      </c>
      <c r="K304" s="324">
        <v>7.328605200945626</v>
      </c>
      <c r="L304" s="324">
        <v>7.580271433300231</v>
      </c>
      <c r="M304" s="324">
        <v>8.2401788565953371</v>
      </c>
      <c r="N304" s="324">
        <v>9.4173441734417338</v>
      </c>
      <c r="O304" s="324">
        <v>11.218909860645617</v>
      </c>
      <c r="P304" s="324">
        <v>13.086931925325288</v>
      </c>
      <c r="Q304" s="324">
        <v>15.170466007665928</v>
      </c>
      <c r="R304" s="324">
        <v>18.618365627632688</v>
      </c>
      <c r="S304" s="324">
        <v>21.581010452961671</v>
      </c>
      <c r="T304" s="324">
        <v>26.214039125431533</v>
      </c>
      <c r="U304" s="324">
        <v>29.423609363201606</v>
      </c>
      <c r="V304" s="324">
        <v>34.657135292560234</v>
      </c>
      <c r="W304" s="325">
        <v>38.918918918918919</v>
      </c>
    </row>
    <row r="305" spans="1:23" ht="15" customHeight="1">
      <c r="A305" s="292" t="s">
        <v>1941</v>
      </c>
      <c r="B305" s="293" t="s">
        <v>1942</v>
      </c>
      <c r="C305" s="294" t="s">
        <v>2108</v>
      </c>
      <c r="D305" s="322">
        <v>99.999999999999986</v>
      </c>
      <c r="E305" s="322">
        <v>100.00000000000001</v>
      </c>
      <c r="F305" s="322">
        <v>99.999999999999986</v>
      </c>
      <c r="G305" s="322">
        <v>100</v>
      </c>
      <c r="H305" s="322"/>
      <c r="I305" s="322"/>
      <c r="J305" s="322">
        <v>100</v>
      </c>
      <c r="K305" s="322">
        <v>100</v>
      </c>
      <c r="L305" s="322">
        <v>100</v>
      </c>
      <c r="M305" s="322">
        <v>100</v>
      </c>
      <c r="N305" s="322">
        <v>100</v>
      </c>
      <c r="O305" s="322">
        <v>100</v>
      </c>
      <c r="P305" s="322">
        <v>99.999999999999986</v>
      </c>
      <c r="Q305" s="322">
        <v>100</v>
      </c>
      <c r="R305" s="322">
        <v>100</v>
      </c>
      <c r="S305" s="322">
        <v>100</v>
      </c>
      <c r="T305" s="322">
        <v>100</v>
      </c>
      <c r="U305" s="322">
        <v>99.999999999999986</v>
      </c>
      <c r="V305" s="322">
        <v>100.00000000000001</v>
      </c>
      <c r="W305" s="323">
        <v>100</v>
      </c>
    </row>
    <row r="306" spans="1:23" ht="15" customHeight="1">
      <c r="A306" s="292"/>
      <c r="B306" s="293"/>
      <c r="C306" s="294" t="s">
        <v>2109</v>
      </c>
      <c r="D306" s="322">
        <v>36.95490716180371</v>
      </c>
      <c r="E306" s="322">
        <v>38.188422779470358</v>
      </c>
      <c r="F306" s="322">
        <v>38.320243222700782</v>
      </c>
      <c r="G306" s="322">
        <v>38.468287791426427</v>
      </c>
      <c r="H306" s="322"/>
      <c r="I306" s="322"/>
      <c r="J306" s="322">
        <v>36.218812229120303</v>
      </c>
      <c r="K306" s="322">
        <v>36.011047070124881</v>
      </c>
      <c r="L306" s="322">
        <v>35.224257738471259</v>
      </c>
      <c r="M306" s="322">
        <v>31.890629293762025</v>
      </c>
      <c r="N306" s="322">
        <v>26.092774308652988</v>
      </c>
      <c r="O306" s="322">
        <v>23.755026291370243</v>
      </c>
      <c r="P306" s="322">
        <v>21.844281479169915</v>
      </c>
      <c r="Q306" s="322">
        <v>21.059308594988899</v>
      </c>
      <c r="R306" s="322">
        <v>19.209039548022599</v>
      </c>
      <c r="S306" s="322">
        <v>17.653061224489797</v>
      </c>
      <c r="T306" s="322">
        <v>15.823335072161363</v>
      </c>
      <c r="U306" s="322">
        <v>13.592946362968405</v>
      </c>
      <c r="V306" s="322">
        <v>11.723305851598633</v>
      </c>
      <c r="W306" s="323">
        <v>9.5481860672156689</v>
      </c>
    </row>
    <row r="307" spans="1:23" ht="15" customHeight="1">
      <c r="A307" s="292"/>
      <c r="B307" s="293"/>
      <c r="C307" s="294" t="s">
        <v>2110</v>
      </c>
      <c r="D307" s="322">
        <v>51.352785145888589</v>
      </c>
      <c r="E307" s="322">
        <v>49.69533630185142</v>
      </c>
      <c r="F307" s="322">
        <v>52.77425893083354</v>
      </c>
      <c r="G307" s="322">
        <v>53.334168964652797</v>
      </c>
      <c r="H307" s="322"/>
      <c r="I307" s="322"/>
      <c r="J307" s="322">
        <v>55.417594002577019</v>
      </c>
      <c r="K307" s="322">
        <v>55.0552353506244</v>
      </c>
      <c r="L307" s="322">
        <v>55.300063171193933</v>
      </c>
      <c r="M307" s="322">
        <v>57.543281121187142</v>
      </c>
      <c r="N307" s="322">
        <v>61.596788581623549</v>
      </c>
      <c r="O307" s="322">
        <v>62.279616455304676</v>
      </c>
      <c r="P307" s="322">
        <v>62.412232797628334</v>
      </c>
      <c r="Q307" s="322">
        <v>62.036156041864885</v>
      </c>
      <c r="R307" s="322">
        <v>60.900631439016287</v>
      </c>
      <c r="S307" s="322">
        <v>59.115646258503396</v>
      </c>
      <c r="T307" s="322">
        <v>56.303251608415927</v>
      </c>
      <c r="U307" s="322">
        <v>56.043350477590003</v>
      </c>
      <c r="V307" s="322">
        <v>54.614920571083857</v>
      </c>
      <c r="W307" s="323">
        <v>51.925217004228799</v>
      </c>
    </row>
    <row r="308" spans="1:23" ht="15" customHeight="1">
      <c r="A308" s="296"/>
      <c r="B308" s="297"/>
      <c r="C308" s="298" t="s">
        <v>2111</v>
      </c>
      <c r="D308" s="324">
        <v>11.692307692307692</v>
      </c>
      <c r="E308" s="324">
        <v>12.116240918678228</v>
      </c>
      <c r="F308" s="324">
        <v>8.9054978464656696</v>
      </c>
      <c r="G308" s="324">
        <v>8.1975432439207818</v>
      </c>
      <c r="H308" s="324"/>
      <c r="I308" s="324"/>
      <c r="J308" s="324">
        <v>8.3635937683026818</v>
      </c>
      <c r="K308" s="324">
        <v>8.93371757925072</v>
      </c>
      <c r="L308" s="324">
        <v>9.4756790903348076</v>
      </c>
      <c r="M308" s="324">
        <v>10.566089585050838</v>
      </c>
      <c r="N308" s="324">
        <v>12.310437109723461</v>
      </c>
      <c r="O308" s="324">
        <v>13.965357253325086</v>
      </c>
      <c r="P308" s="324">
        <v>15.743485723201747</v>
      </c>
      <c r="Q308" s="324">
        <v>16.904535363146209</v>
      </c>
      <c r="R308" s="324">
        <v>19.890329012961118</v>
      </c>
      <c r="S308" s="324">
        <v>23.231292517006803</v>
      </c>
      <c r="T308" s="324">
        <v>27.873413319422706</v>
      </c>
      <c r="U308" s="324">
        <v>30.363703159441584</v>
      </c>
      <c r="V308" s="324">
        <v>33.661773577317518</v>
      </c>
      <c r="W308" s="325">
        <v>38.526596928555527</v>
      </c>
    </row>
    <row r="309" spans="1:23" ht="15" customHeight="1">
      <c r="A309" s="292" t="s">
        <v>1943</v>
      </c>
      <c r="B309" s="293" t="s">
        <v>1944</v>
      </c>
      <c r="C309" s="294" t="s">
        <v>2108</v>
      </c>
      <c r="D309" s="322">
        <v>100</v>
      </c>
      <c r="E309" s="322">
        <v>99.999999999999986</v>
      </c>
      <c r="F309" s="322">
        <v>99.999999999999986</v>
      </c>
      <c r="G309" s="322">
        <v>100</v>
      </c>
      <c r="H309" s="322"/>
      <c r="I309" s="322"/>
      <c r="J309" s="322">
        <v>100</v>
      </c>
      <c r="K309" s="322">
        <v>100</v>
      </c>
      <c r="L309" s="322">
        <v>100</v>
      </c>
      <c r="M309" s="322">
        <v>99.999999999999986</v>
      </c>
      <c r="N309" s="322">
        <v>99.999999999999986</v>
      </c>
      <c r="O309" s="322">
        <v>100.00000000000001</v>
      </c>
      <c r="P309" s="322">
        <v>100.00000000000001</v>
      </c>
      <c r="Q309" s="322">
        <v>100</v>
      </c>
      <c r="R309" s="322">
        <v>100</v>
      </c>
      <c r="S309" s="322">
        <v>100.00000000000001</v>
      </c>
      <c r="T309" s="322">
        <v>100</v>
      </c>
      <c r="U309" s="322">
        <v>100</v>
      </c>
      <c r="V309" s="322">
        <v>100</v>
      </c>
      <c r="W309" s="323">
        <v>100</v>
      </c>
    </row>
    <row r="310" spans="1:23" ht="15" customHeight="1">
      <c r="A310" s="292"/>
      <c r="B310" s="293"/>
      <c r="C310" s="294" t="s">
        <v>2109</v>
      </c>
      <c r="D310" s="322">
        <v>35.246937585067087</v>
      </c>
      <c r="E310" s="322">
        <v>35.576876247991038</v>
      </c>
      <c r="F310" s="322">
        <v>36.028429688990649</v>
      </c>
      <c r="G310" s="322">
        <v>36.783162772736048</v>
      </c>
      <c r="H310" s="322"/>
      <c r="I310" s="322"/>
      <c r="J310" s="322">
        <v>35.157278091437789</v>
      </c>
      <c r="K310" s="322">
        <v>33.310192215906625</v>
      </c>
      <c r="L310" s="322">
        <v>31.192068249942356</v>
      </c>
      <c r="M310" s="322">
        <v>26.733208771757301</v>
      </c>
      <c r="N310" s="322">
        <v>23.32584728460596</v>
      </c>
      <c r="O310" s="322">
        <v>22.002784509874697</v>
      </c>
      <c r="P310" s="322">
        <v>21.169199072881792</v>
      </c>
      <c r="Q310" s="322">
        <v>20.460543337645536</v>
      </c>
      <c r="R310" s="322">
        <v>18.441185846350017</v>
      </c>
      <c r="S310" s="322">
        <v>16.495231972570448</v>
      </c>
      <c r="T310" s="322">
        <v>15.052420011950677</v>
      </c>
      <c r="U310" s="322">
        <v>14.038657171922686</v>
      </c>
      <c r="V310" s="322">
        <v>13.93513952543946</v>
      </c>
      <c r="W310" s="323">
        <v>13.622943905525094</v>
      </c>
    </row>
    <row r="311" spans="1:23" ht="15" customHeight="1">
      <c r="A311" s="292"/>
      <c r="B311" s="293"/>
      <c r="C311" s="294" t="s">
        <v>2110</v>
      </c>
      <c r="D311" s="322">
        <v>52.133968500874971</v>
      </c>
      <c r="E311" s="322">
        <v>52.135586616665854</v>
      </c>
      <c r="F311" s="322">
        <v>55.633466895630605</v>
      </c>
      <c r="G311" s="322">
        <v>55.136126665379415</v>
      </c>
      <c r="H311" s="322"/>
      <c r="I311" s="322"/>
      <c r="J311" s="322">
        <v>57.787494163093776</v>
      </c>
      <c r="K311" s="322">
        <v>58.46314053889877</v>
      </c>
      <c r="L311" s="322">
        <v>59.548074706017985</v>
      </c>
      <c r="M311" s="322">
        <v>62.744615989772832</v>
      </c>
      <c r="N311" s="322">
        <v>64.934667211106571</v>
      </c>
      <c r="O311" s="322">
        <v>64.002475119888629</v>
      </c>
      <c r="P311" s="322">
        <v>63.358228174092204</v>
      </c>
      <c r="Q311" s="322">
        <v>62.452781371280722</v>
      </c>
      <c r="R311" s="322">
        <v>61.69376261821273</v>
      </c>
      <c r="S311" s="322">
        <v>60.409300332154729</v>
      </c>
      <c r="T311" s="322">
        <v>59.204736813515126</v>
      </c>
      <c r="U311" s="322">
        <v>58.251384650163892</v>
      </c>
      <c r="V311" s="322">
        <v>57.370772176132732</v>
      </c>
      <c r="W311" s="323">
        <v>55.136470446466227</v>
      </c>
    </row>
    <row r="312" spans="1:23" ht="15" customHeight="1">
      <c r="A312" s="296"/>
      <c r="B312" s="297"/>
      <c r="C312" s="298" t="s">
        <v>2111</v>
      </c>
      <c r="D312" s="324">
        <v>12.619093914057943</v>
      </c>
      <c r="E312" s="324">
        <v>12.287537135343106</v>
      </c>
      <c r="F312" s="324">
        <v>8.338103415378745</v>
      </c>
      <c r="G312" s="324">
        <v>8.0807105618845334</v>
      </c>
      <c r="H312" s="324"/>
      <c r="I312" s="324"/>
      <c r="J312" s="324">
        <v>7.0552277454684384</v>
      </c>
      <c r="K312" s="324">
        <v>8.2266672451946015</v>
      </c>
      <c r="L312" s="324">
        <v>9.2598570440396593</v>
      </c>
      <c r="M312" s="324">
        <v>10.52217523846986</v>
      </c>
      <c r="N312" s="324">
        <v>11.739485504287464</v>
      </c>
      <c r="O312" s="324">
        <v>13.994740370236682</v>
      </c>
      <c r="P312" s="324">
        <v>15.472572753026013</v>
      </c>
      <c r="Q312" s="324">
        <v>17.086675291073739</v>
      </c>
      <c r="R312" s="324">
        <v>19.865051535437253</v>
      </c>
      <c r="S312" s="324">
        <v>23.095467695274831</v>
      </c>
      <c r="T312" s="324">
        <v>25.742843174534197</v>
      </c>
      <c r="U312" s="324">
        <v>27.709958177913418</v>
      </c>
      <c r="V312" s="324">
        <v>28.694088298427801</v>
      </c>
      <c r="W312" s="325">
        <v>31.240585648008679</v>
      </c>
    </row>
    <row r="313" spans="1:23" ht="15" customHeight="1">
      <c r="A313" s="292" t="s">
        <v>1945</v>
      </c>
      <c r="B313" s="293" t="s">
        <v>1946</v>
      </c>
      <c r="C313" s="294" t="s">
        <v>2108</v>
      </c>
      <c r="D313" s="322">
        <v>99.999999999999986</v>
      </c>
      <c r="E313" s="322">
        <v>100</v>
      </c>
      <c r="F313" s="322">
        <v>100</v>
      </c>
      <c r="G313" s="322">
        <v>100</v>
      </c>
      <c r="H313" s="322"/>
      <c r="I313" s="322"/>
      <c r="J313" s="322">
        <v>100</v>
      </c>
      <c r="K313" s="322">
        <v>100</v>
      </c>
      <c r="L313" s="322">
        <v>100</v>
      </c>
      <c r="M313" s="322">
        <v>100.00000000000001</v>
      </c>
      <c r="N313" s="322">
        <v>100</v>
      </c>
      <c r="O313" s="322">
        <v>100.00000000000001</v>
      </c>
      <c r="P313" s="322">
        <v>100</v>
      </c>
      <c r="Q313" s="322">
        <v>100</v>
      </c>
      <c r="R313" s="322">
        <v>100</v>
      </c>
      <c r="S313" s="322">
        <v>100</v>
      </c>
      <c r="T313" s="322">
        <v>100</v>
      </c>
      <c r="U313" s="322">
        <v>100</v>
      </c>
      <c r="V313" s="322">
        <v>100</v>
      </c>
      <c r="W313" s="323">
        <v>99.999999999999986</v>
      </c>
    </row>
    <row r="314" spans="1:23" ht="15" customHeight="1">
      <c r="A314" s="292"/>
      <c r="B314" s="293"/>
      <c r="C314" s="294" t="s">
        <v>2109</v>
      </c>
      <c r="D314" s="322">
        <v>35.464654487688641</v>
      </c>
      <c r="E314" s="322">
        <v>35.697380877248342</v>
      </c>
      <c r="F314" s="322">
        <v>36.024643320363161</v>
      </c>
      <c r="G314" s="322">
        <v>36.771020376297912</v>
      </c>
      <c r="H314" s="322"/>
      <c r="I314" s="322"/>
      <c r="J314" s="322">
        <v>35.064088637844883</v>
      </c>
      <c r="K314" s="322">
        <v>33.656592993534808</v>
      </c>
      <c r="L314" s="322">
        <v>31.504340208648564</v>
      </c>
      <c r="M314" s="322">
        <v>26.266529280439638</v>
      </c>
      <c r="N314" s="322">
        <v>23.747218513573653</v>
      </c>
      <c r="O314" s="322">
        <v>22.734761120263592</v>
      </c>
      <c r="P314" s="322">
        <v>21.81687483152125</v>
      </c>
      <c r="Q314" s="322">
        <v>21.376294180649769</v>
      </c>
      <c r="R314" s="322">
        <v>18.998272884283246</v>
      </c>
      <c r="S314" s="322">
        <v>17.065127782357791</v>
      </c>
      <c r="T314" s="322">
        <v>15.597394485589364</v>
      </c>
      <c r="U314" s="322">
        <v>14.749098974216801</v>
      </c>
      <c r="V314" s="322">
        <v>14.204933216340059</v>
      </c>
      <c r="W314" s="323">
        <v>13.080929487179487</v>
      </c>
    </row>
    <row r="315" spans="1:23" ht="15" customHeight="1">
      <c r="A315" s="292"/>
      <c r="B315" s="293"/>
      <c r="C315" s="294" t="s">
        <v>2110</v>
      </c>
      <c r="D315" s="322">
        <v>51.620333598093723</v>
      </c>
      <c r="E315" s="322">
        <v>51.372672767434523</v>
      </c>
      <c r="F315" s="322">
        <v>55.342088197146566</v>
      </c>
      <c r="G315" s="322">
        <v>55.461003981575452</v>
      </c>
      <c r="H315" s="322"/>
      <c r="I315" s="322"/>
      <c r="J315" s="322">
        <v>57.484249402563549</v>
      </c>
      <c r="K315" s="322">
        <v>57.810855510449557</v>
      </c>
      <c r="L315" s="322">
        <v>58.891454965357973</v>
      </c>
      <c r="M315" s="322">
        <v>62.708226000343473</v>
      </c>
      <c r="N315" s="322">
        <v>64.147752558967511</v>
      </c>
      <c r="O315" s="322">
        <v>63.124656781987923</v>
      </c>
      <c r="P315" s="322">
        <v>62.260760176116449</v>
      </c>
      <c r="Q315" s="322">
        <v>61.495894323455914</v>
      </c>
      <c r="R315" s="322">
        <v>61.376238523770567</v>
      </c>
      <c r="S315" s="322">
        <v>60.190528533479892</v>
      </c>
      <c r="T315" s="322">
        <v>60.007138395645576</v>
      </c>
      <c r="U315" s="322">
        <v>58.996395896867206</v>
      </c>
      <c r="V315" s="322">
        <v>57.375450911572592</v>
      </c>
      <c r="W315" s="323">
        <v>54.407051282051277</v>
      </c>
    </row>
    <row r="316" spans="1:23" ht="15" customHeight="1">
      <c r="A316" s="296"/>
      <c r="B316" s="297"/>
      <c r="C316" s="298" t="s">
        <v>2111</v>
      </c>
      <c r="D316" s="324">
        <v>12.915011914217633</v>
      </c>
      <c r="E316" s="324">
        <v>12.929946355317135</v>
      </c>
      <c r="F316" s="324">
        <v>8.6332684824902728</v>
      </c>
      <c r="G316" s="324">
        <v>7.7679756421266299</v>
      </c>
      <c r="H316" s="324"/>
      <c r="I316" s="324"/>
      <c r="J316" s="324">
        <v>7.4516619595915712</v>
      </c>
      <c r="K316" s="324">
        <v>8.5325514960156355</v>
      </c>
      <c r="L316" s="324">
        <v>9.6042048259934703</v>
      </c>
      <c r="M316" s="324">
        <v>11.025244719216898</v>
      </c>
      <c r="N316" s="324">
        <v>12.105028927458834</v>
      </c>
      <c r="O316" s="324">
        <v>14.140582097748489</v>
      </c>
      <c r="P316" s="324">
        <v>15.922364992362297</v>
      </c>
      <c r="Q316" s="324">
        <v>17.127811495894324</v>
      </c>
      <c r="R316" s="324">
        <v>19.625488591946187</v>
      </c>
      <c r="S316" s="324">
        <v>22.744343684162317</v>
      </c>
      <c r="T316" s="324">
        <v>24.395467118765058</v>
      </c>
      <c r="U316" s="324">
        <v>26.254505128915994</v>
      </c>
      <c r="V316" s="324">
        <v>28.419615872087356</v>
      </c>
      <c r="W316" s="325">
        <v>32.512019230769226</v>
      </c>
    </row>
    <row r="317" spans="1:23" ht="15" customHeight="1">
      <c r="A317" s="292" t="s">
        <v>1947</v>
      </c>
      <c r="B317" s="293" t="s">
        <v>1948</v>
      </c>
      <c r="C317" s="294" t="s">
        <v>2108</v>
      </c>
      <c r="D317" s="322">
        <v>100</v>
      </c>
      <c r="E317" s="322">
        <v>100.00000000000001</v>
      </c>
      <c r="F317" s="322">
        <v>99.999999999999986</v>
      </c>
      <c r="G317" s="322">
        <v>100</v>
      </c>
      <c r="H317" s="322"/>
      <c r="I317" s="322"/>
      <c r="J317" s="322">
        <v>100</v>
      </c>
      <c r="K317" s="322">
        <v>100</v>
      </c>
      <c r="L317" s="322">
        <v>100</v>
      </c>
      <c r="M317" s="322">
        <v>100</v>
      </c>
      <c r="N317" s="322">
        <v>100.00000000000001</v>
      </c>
      <c r="O317" s="322">
        <v>100</v>
      </c>
      <c r="P317" s="322">
        <v>100</v>
      </c>
      <c r="Q317" s="322">
        <v>100</v>
      </c>
      <c r="R317" s="322">
        <v>100</v>
      </c>
      <c r="S317" s="322">
        <v>99.999999999999986</v>
      </c>
      <c r="T317" s="322">
        <v>100</v>
      </c>
      <c r="U317" s="322">
        <v>100</v>
      </c>
      <c r="V317" s="322">
        <v>100</v>
      </c>
      <c r="W317" s="323">
        <v>100</v>
      </c>
    </row>
    <row r="318" spans="1:23" ht="15" customHeight="1">
      <c r="A318" s="292"/>
      <c r="B318" s="293"/>
      <c r="C318" s="294" t="s">
        <v>2109</v>
      </c>
      <c r="D318" s="322">
        <v>36.804767309875139</v>
      </c>
      <c r="E318" s="322">
        <v>36.950904392764862</v>
      </c>
      <c r="F318" s="322">
        <v>37.154639175257728</v>
      </c>
      <c r="G318" s="322">
        <v>36.022534013605437</v>
      </c>
      <c r="H318" s="322"/>
      <c r="I318" s="322"/>
      <c r="J318" s="322">
        <v>35.83645380022265</v>
      </c>
      <c r="K318" s="322">
        <v>34.802953103878551</v>
      </c>
      <c r="L318" s="322">
        <v>33.144025442980464</v>
      </c>
      <c r="M318" s="322">
        <v>28.620777891504606</v>
      </c>
      <c r="N318" s="322">
        <v>23.854616348697952</v>
      </c>
      <c r="O318" s="322">
        <v>21.176303047564797</v>
      </c>
      <c r="P318" s="322">
        <v>19.631719631719633</v>
      </c>
      <c r="Q318" s="322">
        <v>19.358760066859141</v>
      </c>
      <c r="R318" s="322">
        <v>18.546603475513429</v>
      </c>
      <c r="S318" s="322">
        <v>16.677664137248431</v>
      </c>
      <c r="T318" s="322">
        <v>14.674576862676671</v>
      </c>
      <c r="U318" s="322">
        <v>12.175232315569884</v>
      </c>
      <c r="V318" s="322">
        <v>10.733867566427667</v>
      </c>
      <c r="W318" s="323">
        <v>9.5764705882352938</v>
      </c>
    </row>
    <row r="319" spans="1:23" ht="15" customHeight="1">
      <c r="A319" s="292"/>
      <c r="B319" s="293"/>
      <c r="C319" s="294" t="s">
        <v>2110</v>
      </c>
      <c r="D319" s="322">
        <v>50.718880060537266</v>
      </c>
      <c r="E319" s="322">
        <v>50.308089842973573</v>
      </c>
      <c r="F319" s="322">
        <v>54.226804123711339</v>
      </c>
      <c r="G319" s="322">
        <v>56.228741496598644</v>
      </c>
      <c r="H319" s="322"/>
      <c r="I319" s="322"/>
      <c r="J319" s="322">
        <v>55.52069628580103</v>
      </c>
      <c r="K319" s="322">
        <v>55.578662784652181</v>
      </c>
      <c r="L319" s="322">
        <v>56.485688323489327</v>
      </c>
      <c r="M319" s="322">
        <v>60.005117707267139</v>
      </c>
      <c r="N319" s="322">
        <v>62.498259295362772</v>
      </c>
      <c r="O319" s="322">
        <v>63.528909142694388</v>
      </c>
      <c r="P319" s="322">
        <v>61.642411642411645</v>
      </c>
      <c r="Q319" s="322">
        <v>59.459048776781643</v>
      </c>
      <c r="R319" s="322">
        <v>56.729857819905213</v>
      </c>
      <c r="S319" s="322">
        <v>54.585945232596501</v>
      </c>
      <c r="T319" s="322">
        <v>52.695864596056531</v>
      </c>
      <c r="U319" s="322">
        <v>52.285226626208988</v>
      </c>
      <c r="V319" s="322">
        <v>51.43399409531844</v>
      </c>
      <c r="W319" s="323">
        <v>48.517647058823535</v>
      </c>
    </row>
    <row r="320" spans="1:23" ht="15" customHeight="1">
      <c r="A320" s="296"/>
      <c r="B320" s="297"/>
      <c r="C320" s="298" t="s">
        <v>2111</v>
      </c>
      <c r="D320" s="324">
        <v>12.47635262958759</v>
      </c>
      <c r="E320" s="324">
        <v>12.741005764261578</v>
      </c>
      <c r="F320" s="324">
        <v>8.6185567010309274</v>
      </c>
      <c r="G320" s="324">
        <v>7.7487244897959187</v>
      </c>
      <c r="H320" s="324"/>
      <c r="I320" s="324"/>
      <c r="J320" s="324">
        <v>8.6428499139763186</v>
      </c>
      <c r="K320" s="324">
        <v>9.6183841114692736</v>
      </c>
      <c r="L320" s="324">
        <v>10.370286233530214</v>
      </c>
      <c r="M320" s="324">
        <v>11.37410440122825</v>
      </c>
      <c r="N320" s="324">
        <v>13.647124355939283</v>
      </c>
      <c r="O320" s="324">
        <v>15.294787809740814</v>
      </c>
      <c r="P320" s="324">
        <v>18.725868725868725</v>
      </c>
      <c r="Q320" s="324">
        <v>21.182191156359213</v>
      </c>
      <c r="R320" s="324">
        <v>24.723538704581358</v>
      </c>
      <c r="S320" s="324">
        <v>28.736390630155061</v>
      </c>
      <c r="T320" s="324">
        <v>32.629558541266796</v>
      </c>
      <c r="U320" s="324">
        <v>35.539541058221126</v>
      </c>
      <c r="V320" s="324">
        <v>37.832138338253898</v>
      </c>
      <c r="W320" s="325">
        <v>41.905882352941177</v>
      </c>
    </row>
    <row r="321" spans="1:23" ht="15" customHeight="1">
      <c r="A321" s="182">
        <v>222</v>
      </c>
      <c r="B321" s="183" t="s">
        <v>1949</v>
      </c>
      <c r="C321" s="272" t="s">
        <v>2108</v>
      </c>
      <c r="D321" s="316">
        <v>100</v>
      </c>
      <c r="E321" s="316">
        <v>100</v>
      </c>
      <c r="F321" s="316">
        <v>99.999999999999986</v>
      </c>
      <c r="G321" s="316">
        <v>99.999999999999986</v>
      </c>
      <c r="H321" s="317"/>
      <c r="I321" s="317"/>
      <c r="J321" s="316">
        <v>100.00000000000001</v>
      </c>
      <c r="K321" s="316">
        <v>99.999999999999986</v>
      </c>
      <c r="L321" s="316">
        <v>100</v>
      </c>
      <c r="M321" s="316">
        <v>100</v>
      </c>
      <c r="N321" s="316">
        <v>100</v>
      </c>
      <c r="O321" s="316">
        <v>100</v>
      </c>
      <c r="P321" s="316">
        <v>100</v>
      </c>
      <c r="Q321" s="316">
        <v>100</v>
      </c>
      <c r="R321" s="316">
        <v>100</v>
      </c>
      <c r="S321" s="316">
        <v>100</v>
      </c>
      <c r="T321" s="316">
        <v>100</v>
      </c>
      <c r="U321" s="316">
        <v>100</v>
      </c>
      <c r="V321" s="316">
        <v>100</v>
      </c>
      <c r="W321" s="318">
        <v>100</v>
      </c>
    </row>
    <row r="322" spans="1:23" ht="15" customHeight="1">
      <c r="A322" s="182"/>
      <c r="B322" s="183"/>
      <c r="C322" s="272" t="s">
        <v>2109</v>
      </c>
      <c r="D322" s="316">
        <v>36.313004090499412</v>
      </c>
      <c r="E322" s="316">
        <v>36.630166019074537</v>
      </c>
      <c r="F322" s="316">
        <v>36.72351492554489</v>
      </c>
      <c r="G322" s="316">
        <v>37.742532993748554</v>
      </c>
      <c r="H322" s="317"/>
      <c r="I322" s="317"/>
      <c r="J322" s="316">
        <v>36.258106487222754</v>
      </c>
      <c r="K322" s="316">
        <v>35.054347826086953</v>
      </c>
      <c r="L322" s="316">
        <v>32.706532394617241</v>
      </c>
      <c r="M322" s="316">
        <v>27.616593028964164</v>
      </c>
      <c r="N322" s="316">
        <v>23.030831245233685</v>
      </c>
      <c r="O322" s="316">
        <v>21.037257653426504</v>
      </c>
      <c r="P322" s="316">
        <v>20.227199152417668</v>
      </c>
      <c r="Q322" s="316">
        <v>19.773775859502901</v>
      </c>
      <c r="R322" s="316">
        <v>18.079272092733394</v>
      </c>
      <c r="S322" s="316">
        <v>16.520182811850812</v>
      </c>
      <c r="T322" s="316">
        <v>14.795748920624376</v>
      </c>
      <c r="U322" s="316">
        <v>13.582384957941612</v>
      </c>
      <c r="V322" s="316">
        <v>12.516041367856873</v>
      </c>
      <c r="W322" s="318">
        <v>11.625989445910289</v>
      </c>
    </row>
    <row r="323" spans="1:23" ht="15" customHeight="1">
      <c r="A323" s="182"/>
      <c r="B323" s="183"/>
      <c r="C323" s="272" t="s">
        <v>2110</v>
      </c>
      <c r="D323" s="316">
        <v>51.831480668346011</v>
      </c>
      <c r="E323" s="316">
        <v>51.557753444012718</v>
      </c>
      <c r="F323" s="316">
        <v>55.271697852654832</v>
      </c>
      <c r="G323" s="316">
        <v>54.700162074554292</v>
      </c>
      <c r="H323" s="317"/>
      <c r="I323" s="317"/>
      <c r="J323" s="316">
        <v>56.762690845514243</v>
      </c>
      <c r="K323" s="316">
        <v>57.207262845849804</v>
      </c>
      <c r="L323" s="316">
        <v>58.48854825773104</v>
      </c>
      <c r="M323" s="316">
        <v>62.091310751104565</v>
      </c>
      <c r="N323" s="316">
        <v>64.582198496568253</v>
      </c>
      <c r="O323" s="316">
        <v>64.532203098599609</v>
      </c>
      <c r="P323" s="316">
        <v>63.450955001618645</v>
      </c>
      <c r="Q323" s="316">
        <v>62.297961006102099</v>
      </c>
      <c r="R323" s="316">
        <v>60.354605509161161</v>
      </c>
      <c r="S323" s="316">
        <v>57.643261210009911</v>
      </c>
      <c r="T323" s="316">
        <v>56.031218864164735</v>
      </c>
      <c r="U323" s="316">
        <v>55.492330529440871</v>
      </c>
      <c r="V323" s="316">
        <v>54.423643089001281</v>
      </c>
      <c r="W323" s="318">
        <v>52.172658311345643</v>
      </c>
    </row>
    <row r="324" spans="1:23" ht="15" customHeight="1">
      <c r="A324" s="275"/>
      <c r="B324" s="276"/>
      <c r="C324" s="277" t="s">
        <v>2111</v>
      </c>
      <c r="D324" s="319">
        <v>11.855515241154583</v>
      </c>
      <c r="E324" s="319">
        <v>11.812080536912752</v>
      </c>
      <c r="F324" s="319">
        <v>8.0047872218002727</v>
      </c>
      <c r="G324" s="319">
        <v>7.5573049316971526</v>
      </c>
      <c r="H324" s="320"/>
      <c r="I324" s="320"/>
      <c r="J324" s="319">
        <v>6.9792026672630056</v>
      </c>
      <c r="K324" s="319">
        <v>7.7383893280632412</v>
      </c>
      <c r="L324" s="319">
        <v>8.8049193476517242</v>
      </c>
      <c r="M324" s="319">
        <v>10.29209621993127</v>
      </c>
      <c r="N324" s="319">
        <v>12.386970258198062</v>
      </c>
      <c r="O324" s="319">
        <v>14.430539247973883</v>
      </c>
      <c r="P324" s="319">
        <v>16.321845845963683</v>
      </c>
      <c r="Q324" s="319">
        <v>17.928263134394999</v>
      </c>
      <c r="R324" s="319">
        <v>21.566122398105449</v>
      </c>
      <c r="S324" s="319">
        <v>25.83655597813928</v>
      </c>
      <c r="T324" s="319">
        <v>29.173032215210892</v>
      </c>
      <c r="U324" s="319">
        <v>30.92528451261752</v>
      </c>
      <c r="V324" s="319">
        <v>33.060315543141847</v>
      </c>
      <c r="W324" s="321">
        <v>36.201352242744065</v>
      </c>
    </row>
    <row r="325" spans="1:23" ht="15" customHeight="1">
      <c r="A325" s="292" t="s">
        <v>1950</v>
      </c>
      <c r="B325" s="293" t="s">
        <v>1951</v>
      </c>
      <c r="C325" s="294" t="s">
        <v>2108</v>
      </c>
      <c r="D325" s="322">
        <v>100</v>
      </c>
      <c r="E325" s="322">
        <v>100.00000000000001</v>
      </c>
      <c r="F325" s="322">
        <v>100</v>
      </c>
      <c r="G325" s="322">
        <v>99.999999999999986</v>
      </c>
      <c r="H325" s="322"/>
      <c r="I325" s="322"/>
      <c r="J325" s="322">
        <v>100</v>
      </c>
      <c r="K325" s="322">
        <v>100</v>
      </c>
      <c r="L325" s="322">
        <v>99.999999999999986</v>
      </c>
      <c r="M325" s="322">
        <v>99.999999999999986</v>
      </c>
      <c r="N325" s="322">
        <v>100</v>
      </c>
      <c r="O325" s="322">
        <v>100</v>
      </c>
      <c r="P325" s="322">
        <v>100.00000000000001</v>
      </c>
      <c r="Q325" s="322">
        <v>100</v>
      </c>
      <c r="R325" s="322">
        <v>100</v>
      </c>
      <c r="S325" s="322">
        <v>100.00000000000001</v>
      </c>
      <c r="T325" s="322">
        <v>100</v>
      </c>
      <c r="U325" s="322">
        <v>100</v>
      </c>
      <c r="V325" s="322">
        <v>100</v>
      </c>
      <c r="W325" s="323">
        <v>100</v>
      </c>
    </row>
    <row r="326" spans="1:23" ht="15" customHeight="1">
      <c r="A326" s="292"/>
      <c r="B326" s="293"/>
      <c r="C326" s="294" t="s">
        <v>2109</v>
      </c>
      <c r="D326" s="322">
        <v>35.393752749670035</v>
      </c>
      <c r="E326" s="322">
        <v>35.142099838020911</v>
      </c>
      <c r="F326" s="322">
        <v>35.305191514010573</v>
      </c>
      <c r="G326" s="322">
        <v>37.446651949963204</v>
      </c>
      <c r="H326" s="322"/>
      <c r="I326" s="322"/>
      <c r="J326" s="322">
        <v>34.997782143083455</v>
      </c>
      <c r="K326" s="322">
        <v>32.467280031100174</v>
      </c>
      <c r="L326" s="322">
        <v>30.320940141571022</v>
      </c>
      <c r="M326" s="322">
        <v>25.432939642054926</v>
      </c>
      <c r="N326" s="322">
        <v>22.660585328772328</v>
      </c>
      <c r="O326" s="322">
        <v>21.705426356589147</v>
      </c>
      <c r="P326" s="322">
        <v>21.262254901960784</v>
      </c>
      <c r="Q326" s="322">
        <v>20.641529801835144</v>
      </c>
      <c r="R326" s="322">
        <v>18.952969715940217</v>
      </c>
      <c r="S326" s="322">
        <v>16.852412036299953</v>
      </c>
      <c r="T326" s="322">
        <v>14.869702772458579</v>
      </c>
      <c r="U326" s="322">
        <v>13.886218648955692</v>
      </c>
      <c r="V326" s="322">
        <v>12.86452565522333</v>
      </c>
      <c r="W326" s="323">
        <v>12.389818758046944</v>
      </c>
    </row>
    <row r="327" spans="1:23" ht="15" customHeight="1">
      <c r="A327" s="292"/>
      <c r="B327" s="293"/>
      <c r="C327" s="294" t="s">
        <v>2110</v>
      </c>
      <c r="D327" s="322">
        <v>52.940313829007188</v>
      </c>
      <c r="E327" s="322">
        <v>53.246944485348259</v>
      </c>
      <c r="F327" s="322">
        <v>56.773586271812327</v>
      </c>
      <c r="G327" s="322">
        <v>54.746136865342166</v>
      </c>
      <c r="H327" s="322"/>
      <c r="I327" s="322"/>
      <c r="J327" s="322">
        <v>57.733983904695521</v>
      </c>
      <c r="K327" s="322">
        <v>59.60865621355449</v>
      </c>
      <c r="L327" s="322">
        <v>61.212287815270429</v>
      </c>
      <c r="M327" s="322">
        <v>64.785160495616253</v>
      </c>
      <c r="N327" s="322">
        <v>65.815279361459517</v>
      </c>
      <c r="O327" s="322">
        <v>65.16233018650702</v>
      </c>
      <c r="P327" s="322">
        <v>64.070159313725497</v>
      </c>
      <c r="Q327" s="322">
        <v>63.489860436425325</v>
      </c>
      <c r="R327" s="322">
        <v>62.219265983253777</v>
      </c>
      <c r="S327" s="322">
        <v>60.078013055245982</v>
      </c>
      <c r="T327" s="322">
        <v>58.030139039214056</v>
      </c>
      <c r="U327" s="322">
        <v>57.493664248885779</v>
      </c>
      <c r="V327" s="322">
        <v>56.109265411590989</v>
      </c>
      <c r="W327" s="323">
        <v>53.649598890759634</v>
      </c>
    </row>
    <row r="328" spans="1:23" ht="15" customHeight="1">
      <c r="A328" s="296"/>
      <c r="B328" s="297"/>
      <c r="C328" s="298" t="s">
        <v>2111</v>
      </c>
      <c r="D328" s="324">
        <v>11.665933421322775</v>
      </c>
      <c r="E328" s="324">
        <v>11.610955676630835</v>
      </c>
      <c r="F328" s="324">
        <v>7.9212222141771056</v>
      </c>
      <c r="G328" s="324">
        <v>7.807211184694629</v>
      </c>
      <c r="H328" s="324"/>
      <c r="I328" s="324"/>
      <c r="J328" s="324">
        <v>7.268233952221026</v>
      </c>
      <c r="K328" s="324">
        <v>7.9240637553453412</v>
      </c>
      <c r="L328" s="324">
        <v>8.4667720431585458</v>
      </c>
      <c r="M328" s="324">
        <v>9.7818998623288156</v>
      </c>
      <c r="N328" s="324">
        <v>11.52413530976815</v>
      </c>
      <c r="O328" s="324">
        <v>13.132243456903831</v>
      </c>
      <c r="P328" s="324">
        <v>14.667585784313724</v>
      </c>
      <c r="Q328" s="324">
        <v>15.868609761739533</v>
      </c>
      <c r="R328" s="324">
        <v>18.82776430080601</v>
      </c>
      <c r="S328" s="324">
        <v>23.069574908454069</v>
      </c>
      <c r="T328" s="324">
        <v>27.100158188327367</v>
      </c>
      <c r="U328" s="324">
        <v>28.620117102158527</v>
      </c>
      <c r="V328" s="324">
        <v>31.026208933185679</v>
      </c>
      <c r="W328" s="325">
        <v>33.960582351193423</v>
      </c>
    </row>
    <row r="329" spans="1:23" ht="15" customHeight="1">
      <c r="A329" s="292" t="s">
        <v>1952</v>
      </c>
      <c r="B329" s="293" t="s">
        <v>1953</v>
      </c>
      <c r="C329" s="294" t="s">
        <v>2108</v>
      </c>
      <c r="D329" s="322">
        <v>100</v>
      </c>
      <c r="E329" s="322">
        <v>100</v>
      </c>
      <c r="F329" s="322">
        <v>100.00000000000001</v>
      </c>
      <c r="G329" s="322">
        <v>99.999999999999986</v>
      </c>
      <c r="H329" s="322"/>
      <c r="I329" s="322"/>
      <c r="J329" s="322">
        <v>100</v>
      </c>
      <c r="K329" s="322">
        <v>100</v>
      </c>
      <c r="L329" s="322">
        <v>100</v>
      </c>
      <c r="M329" s="322">
        <v>100</v>
      </c>
      <c r="N329" s="322">
        <v>100</v>
      </c>
      <c r="O329" s="322">
        <v>100</v>
      </c>
      <c r="P329" s="322">
        <v>100</v>
      </c>
      <c r="Q329" s="322">
        <v>100</v>
      </c>
      <c r="R329" s="322">
        <v>100</v>
      </c>
      <c r="S329" s="322">
        <v>100</v>
      </c>
      <c r="T329" s="322">
        <v>100</v>
      </c>
      <c r="U329" s="322">
        <v>100</v>
      </c>
      <c r="V329" s="322">
        <v>100</v>
      </c>
      <c r="W329" s="323">
        <v>100</v>
      </c>
    </row>
    <row r="330" spans="1:23" ht="15" customHeight="1">
      <c r="A330" s="292"/>
      <c r="B330" s="293"/>
      <c r="C330" s="294" t="s">
        <v>2109</v>
      </c>
      <c r="D330" s="322">
        <v>36.204554534558532</v>
      </c>
      <c r="E330" s="322">
        <v>36.811571167448143</v>
      </c>
      <c r="F330" s="322">
        <v>36.491255587797035</v>
      </c>
      <c r="G330" s="322">
        <v>37.614290551981036</v>
      </c>
      <c r="H330" s="322"/>
      <c r="I330" s="322"/>
      <c r="J330" s="322">
        <v>36.244019138755981</v>
      </c>
      <c r="K330" s="322">
        <v>34.928229665071768</v>
      </c>
      <c r="L330" s="322">
        <v>31.838715074452068</v>
      </c>
      <c r="M330" s="322">
        <v>27.277691817602623</v>
      </c>
      <c r="N330" s="322">
        <v>22.898240839731752</v>
      </c>
      <c r="O330" s="322">
        <v>22.05056179775281</v>
      </c>
      <c r="P330" s="322">
        <v>20.747060659660804</v>
      </c>
      <c r="Q330" s="322">
        <v>19.902449369101898</v>
      </c>
      <c r="R330" s="322">
        <v>17.439824945295403</v>
      </c>
      <c r="S330" s="322">
        <v>16.292639138240574</v>
      </c>
      <c r="T330" s="322">
        <v>15.375802016498625</v>
      </c>
      <c r="U330" s="322">
        <v>14.341606553368383</v>
      </c>
      <c r="V330" s="322">
        <v>12.790998448008278</v>
      </c>
      <c r="W330" s="323">
        <v>11.821623895666807</v>
      </c>
    </row>
    <row r="331" spans="1:23" ht="15" customHeight="1">
      <c r="A331" s="292"/>
      <c r="B331" s="293"/>
      <c r="C331" s="294" t="s">
        <v>2110</v>
      </c>
      <c r="D331" s="322">
        <v>51.19456652017579</v>
      </c>
      <c r="E331" s="322">
        <v>51.188110943336248</v>
      </c>
      <c r="F331" s="322">
        <v>55.328993804407503</v>
      </c>
      <c r="G331" s="322">
        <v>54.478496444293931</v>
      </c>
      <c r="H331" s="322"/>
      <c r="I331" s="322"/>
      <c r="J331" s="322">
        <v>56.287380382775119</v>
      </c>
      <c r="K331" s="322">
        <v>56.482481864485258</v>
      </c>
      <c r="L331" s="322">
        <v>58.281746695666726</v>
      </c>
      <c r="M331" s="322">
        <v>61.600072813324836</v>
      </c>
      <c r="N331" s="322">
        <v>64.214209349791034</v>
      </c>
      <c r="O331" s="322">
        <v>63.03170144462279</v>
      </c>
      <c r="P331" s="322">
        <v>62.334824680054105</v>
      </c>
      <c r="Q331" s="322">
        <v>61.308450853568019</v>
      </c>
      <c r="R331" s="322">
        <v>60.17505470459519</v>
      </c>
      <c r="S331" s="322">
        <v>57.877019748653503</v>
      </c>
      <c r="T331" s="322">
        <v>55.831805682859759</v>
      </c>
      <c r="U331" s="322">
        <v>55.446876146228142</v>
      </c>
      <c r="V331" s="322">
        <v>54.914640455250904</v>
      </c>
      <c r="W331" s="323">
        <v>52.741550974617866</v>
      </c>
    </row>
    <row r="332" spans="1:23" ht="15" customHeight="1">
      <c r="A332" s="296"/>
      <c r="B332" s="297"/>
      <c r="C332" s="298" t="s">
        <v>2111</v>
      </c>
      <c r="D332" s="324">
        <v>12.600878945265681</v>
      </c>
      <c r="E332" s="324">
        <v>12.000317889215609</v>
      </c>
      <c r="F332" s="324">
        <v>8.1797506077954676</v>
      </c>
      <c r="G332" s="324">
        <v>7.9072130037250252</v>
      </c>
      <c r="H332" s="324"/>
      <c r="I332" s="324"/>
      <c r="J332" s="324">
        <v>7.4686004784688995</v>
      </c>
      <c r="K332" s="324">
        <v>8.5892884704429697</v>
      </c>
      <c r="L332" s="324">
        <v>9.8795382298812111</v>
      </c>
      <c r="M332" s="324">
        <v>11.12223536907254</v>
      </c>
      <c r="N332" s="324">
        <v>12.887549810477209</v>
      </c>
      <c r="O332" s="324">
        <v>14.917736757624397</v>
      </c>
      <c r="P332" s="324">
        <v>16.918114660285092</v>
      </c>
      <c r="Q332" s="324">
        <v>18.789099777330083</v>
      </c>
      <c r="R332" s="324">
        <v>22.385120350109407</v>
      </c>
      <c r="S332" s="324">
        <v>25.830341113105927</v>
      </c>
      <c r="T332" s="324">
        <v>28.792392300641612</v>
      </c>
      <c r="U332" s="324">
        <v>30.211517300403472</v>
      </c>
      <c r="V332" s="324">
        <v>32.294361096740822</v>
      </c>
      <c r="W332" s="325">
        <v>35.436825129715324</v>
      </c>
    </row>
    <row r="333" spans="1:23" ht="15" customHeight="1">
      <c r="A333" s="292" t="s">
        <v>1954</v>
      </c>
      <c r="B333" s="293" t="s">
        <v>1955</v>
      </c>
      <c r="C333" s="294" t="s">
        <v>2108</v>
      </c>
      <c r="D333" s="322">
        <v>100</v>
      </c>
      <c r="E333" s="322">
        <v>100.00000000000001</v>
      </c>
      <c r="F333" s="322">
        <v>100.00000000000001</v>
      </c>
      <c r="G333" s="322">
        <v>100</v>
      </c>
      <c r="H333" s="322"/>
      <c r="I333" s="322"/>
      <c r="J333" s="322">
        <v>100</v>
      </c>
      <c r="K333" s="322">
        <v>100</v>
      </c>
      <c r="L333" s="322">
        <v>100.00000000000001</v>
      </c>
      <c r="M333" s="322">
        <v>100</v>
      </c>
      <c r="N333" s="322">
        <v>100</v>
      </c>
      <c r="O333" s="322">
        <v>100</v>
      </c>
      <c r="P333" s="322">
        <v>100</v>
      </c>
      <c r="Q333" s="322">
        <v>100</v>
      </c>
      <c r="R333" s="322">
        <v>100</v>
      </c>
      <c r="S333" s="322">
        <v>100</v>
      </c>
      <c r="T333" s="322">
        <v>100</v>
      </c>
      <c r="U333" s="322">
        <v>100</v>
      </c>
      <c r="V333" s="322">
        <v>100</v>
      </c>
      <c r="W333" s="323">
        <v>100</v>
      </c>
    </row>
    <row r="334" spans="1:23" ht="15" customHeight="1">
      <c r="A334" s="292"/>
      <c r="B334" s="293"/>
      <c r="C334" s="294" t="s">
        <v>2109</v>
      </c>
      <c r="D334" s="322">
        <v>37.395293179098523</v>
      </c>
      <c r="E334" s="322">
        <v>37.729494839761003</v>
      </c>
      <c r="F334" s="322">
        <v>37.817883511074655</v>
      </c>
      <c r="G334" s="322">
        <v>37.993527508090615</v>
      </c>
      <c r="H334" s="322"/>
      <c r="I334" s="322"/>
      <c r="J334" s="322">
        <v>36.909201283496664</v>
      </c>
      <c r="K334" s="322">
        <v>37.32417673341056</v>
      </c>
      <c r="L334" s="322">
        <v>35.817088722900351</v>
      </c>
      <c r="M334" s="322">
        <v>30.613121443143992</v>
      </c>
      <c r="N334" s="322">
        <v>23.515344758868075</v>
      </c>
      <c r="O334" s="322">
        <v>18.867924528301888</v>
      </c>
      <c r="P334" s="322">
        <v>18.267665255617064</v>
      </c>
      <c r="Q334" s="322">
        <v>17.938041305796133</v>
      </c>
      <c r="R334" s="322">
        <v>16.644113667117725</v>
      </c>
      <c r="S334" s="322">
        <v>15.477629987908101</v>
      </c>
      <c r="T334" s="322">
        <v>13.605015673981191</v>
      </c>
      <c r="U334" s="322">
        <v>11.894473504662271</v>
      </c>
      <c r="V334" s="322">
        <v>11.733800350262696</v>
      </c>
      <c r="W334" s="323">
        <v>10.274554203226719</v>
      </c>
    </row>
    <row r="335" spans="1:23" ht="15" customHeight="1">
      <c r="A335" s="292"/>
      <c r="B335" s="293"/>
      <c r="C335" s="294" t="s">
        <v>2110</v>
      </c>
      <c r="D335" s="322">
        <v>51.675309134423621</v>
      </c>
      <c r="E335" s="322">
        <v>50.852797392721349</v>
      </c>
      <c r="F335" s="322">
        <v>54.624692370795735</v>
      </c>
      <c r="G335" s="322">
        <v>55.561719833564496</v>
      </c>
      <c r="H335" s="322"/>
      <c r="I335" s="322"/>
      <c r="J335" s="322">
        <v>56.907466828549126</v>
      </c>
      <c r="K335" s="322">
        <v>55.957305973854041</v>
      </c>
      <c r="L335" s="322">
        <v>56.166879212971402</v>
      </c>
      <c r="M335" s="322">
        <v>59.186083968645974</v>
      </c>
      <c r="N335" s="322">
        <v>63.59771489305168</v>
      </c>
      <c r="O335" s="322">
        <v>65.155203895313448</v>
      </c>
      <c r="P335" s="322">
        <v>63.774014978834259</v>
      </c>
      <c r="Q335" s="322">
        <v>62.125249833444371</v>
      </c>
      <c r="R335" s="322">
        <v>56.833558863328825</v>
      </c>
      <c r="S335" s="322">
        <v>52.438532849657392</v>
      </c>
      <c r="T335" s="322">
        <v>51.640543364681292</v>
      </c>
      <c r="U335" s="322">
        <v>51.444166477143504</v>
      </c>
      <c r="V335" s="322">
        <v>50.312734550913184</v>
      </c>
      <c r="W335" s="323">
        <v>48.910274554203227</v>
      </c>
    </row>
    <row r="336" spans="1:23" ht="15" customHeight="1">
      <c r="A336" s="296"/>
      <c r="B336" s="297"/>
      <c r="C336" s="298" t="s">
        <v>2111</v>
      </c>
      <c r="D336" s="324">
        <v>10.929397686477863</v>
      </c>
      <c r="E336" s="324">
        <v>11.417707767517653</v>
      </c>
      <c r="F336" s="324">
        <v>7.5574241181296147</v>
      </c>
      <c r="G336" s="324">
        <v>6.4447526583448917</v>
      </c>
      <c r="H336" s="324"/>
      <c r="I336" s="324"/>
      <c r="J336" s="324">
        <v>6.1833318879542105</v>
      </c>
      <c r="K336" s="324">
        <v>6.7185172927353962</v>
      </c>
      <c r="L336" s="324">
        <v>8.0160320641282556</v>
      </c>
      <c r="M336" s="324">
        <v>10.200794588210028</v>
      </c>
      <c r="N336" s="324">
        <v>12.886940348080245</v>
      </c>
      <c r="O336" s="324">
        <v>15.976871576384664</v>
      </c>
      <c r="P336" s="324">
        <v>17.95831976554868</v>
      </c>
      <c r="Q336" s="324">
        <v>19.936708860759495</v>
      </c>
      <c r="R336" s="324">
        <v>26.522327469553453</v>
      </c>
      <c r="S336" s="324">
        <v>32.083837162434506</v>
      </c>
      <c r="T336" s="324">
        <v>34.754440961337515</v>
      </c>
      <c r="U336" s="324">
        <v>36.661360018194223</v>
      </c>
      <c r="V336" s="324">
        <v>37.953465098824118</v>
      </c>
      <c r="W336" s="325">
        <v>40.815171242570052</v>
      </c>
    </row>
    <row r="337" spans="1:23" ht="15" customHeight="1">
      <c r="A337" s="292" t="s">
        <v>1956</v>
      </c>
      <c r="B337" s="293" t="s">
        <v>1957</v>
      </c>
      <c r="C337" s="294" t="s">
        <v>2108</v>
      </c>
      <c r="D337" s="322">
        <v>100</v>
      </c>
      <c r="E337" s="322">
        <v>100</v>
      </c>
      <c r="F337" s="322">
        <v>100</v>
      </c>
      <c r="G337" s="322">
        <v>100</v>
      </c>
      <c r="H337" s="322"/>
      <c r="I337" s="322"/>
      <c r="J337" s="322">
        <v>100</v>
      </c>
      <c r="K337" s="322">
        <v>100</v>
      </c>
      <c r="L337" s="322">
        <v>100</v>
      </c>
      <c r="M337" s="322">
        <v>100</v>
      </c>
      <c r="N337" s="322">
        <v>100</v>
      </c>
      <c r="O337" s="322">
        <v>100</v>
      </c>
      <c r="P337" s="322">
        <v>100</v>
      </c>
      <c r="Q337" s="322">
        <v>100</v>
      </c>
      <c r="R337" s="322">
        <v>100</v>
      </c>
      <c r="S337" s="322">
        <v>100</v>
      </c>
      <c r="T337" s="322">
        <v>100</v>
      </c>
      <c r="U337" s="322">
        <v>100</v>
      </c>
      <c r="V337" s="322">
        <v>100</v>
      </c>
      <c r="W337" s="323">
        <v>100</v>
      </c>
    </row>
    <row r="338" spans="1:23" ht="15" customHeight="1">
      <c r="A338" s="292"/>
      <c r="B338" s="293"/>
      <c r="C338" s="294" t="s">
        <v>2109</v>
      </c>
      <c r="D338" s="322">
        <v>36.741889985895625</v>
      </c>
      <c r="E338" s="322">
        <v>37.730796335447501</v>
      </c>
      <c r="F338" s="322">
        <v>38.388227049754732</v>
      </c>
      <c r="G338" s="322">
        <v>38.147138964577657</v>
      </c>
      <c r="H338" s="322"/>
      <c r="I338" s="322"/>
      <c r="J338" s="322">
        <v>37.73673685448771</v>
      </c>
      <c r="K338" s="322">
        <v>36.799209681402814</v>
      </c>
      <c r="L338" s="322">
        <v>34.18456965274963</v>
      </c>
      <c r="M338" s="322">
        <v>28.513330320831447</v>
      </c>
      <c r="N338" s="322">
        <v>23.481288076588338</v>
      </c>
      <c r="O338" s="322">
        <v>20.186915887850468</v>
      </c>
      <c r="P338" s="322">
        <v>18.974854932301742</v>
      </c>
      <c r="Q338" s="322">
        <v>19.495280292814488</v>
      </c>
      <c r="R338" s="322">
        <v>18.5</v>
      </c>
      <c r="S338" s="322">
        <v>17.144034617762209</v>
      </c>
      <c r="T338" s="322">
        <v>14.74051460968164</v>
      </c>
      <c r="U338" s="322">
        <v>13.052631578947368</v>
      </c>
      <c r="V338" s="322">
        <v>11.809620768643422</v>
      </c>
      <c r="W338" s="323">
        <v>10.386266094420602</v>
      </c>
    </row>
    <row r="339" spans="1:23" ht="15" customHeight="1">
      <c r="A339" s="292"/>
      <c r="B339" s="293"/>
      <c r="C339" s="294" t="s">
        <v>2110</v>
      </c>
      <c r="D339" s="322">
        <v>51.043723554301835</v>
      </c>
      <c r="E339" s="322">
        <v>49.894291754756871</v>
      </c>
      <c r="F339" s="322">
        <v>53.146461107217938</v>
      </c>
      <c r="G339" s="322">
        <v>53.649792055069554</v>
      </c>
      <c r="H339" s="322"/>
      <c r="I339" s="322"/>
      <c r="J339" s="322">
        <v>55.511116339254208</v>
      </c>
      <c r="K339" s="322">
        <v>55.655717461101503</v>
      </c>
      <c r="L339" s="322">
        <v>56.911228212403728</v>
      </c>
      <c r="M339" s="322">
        <v>61.379725862328662</v>
      </c>
      <c r="N339" s="322">
        <v>63.707571801566573</v>
      </c>
      <c r="O339" s="322">
        <v>65.028037383177576</v>
      </c>
      <c r="P339" s="322">
        <v>63.57833655705997</v>
      </c>
      <c r="Q339" s="322">
        <v>61.317665189751494</v>
      </c>
      <c r="R339" s="322">
        <v>59.56</v>
      </c>
      <c r="S339" s="322">
        <v>56.233257778693591</v>
      </c>
      <c r="T339" s="322">
        <v>55.756650675970342</v>
      </c>
      <c r="U339" s="322">
        <v>54.385964912280706</v>
      </c>
      <c r="V339" s="322">
        <v>52.99058284550776</v>
      </c>
      <c r="W339" s="323">
        <v>50.042918454935624</v>
      </c>
    </row>
    <row r="340" spans="1:23" ht="15" customHeight="1">
      <c r="A340" s="296"/>
      <c r="B340" s="297"/>
      <c r="C340" s="298" t="s">
        <v>2111</v>
      </c>
      <c r="D340" s="324">
        <v>12.214386459802538</v>
      </c>
      <c r="E340" s="324">
        <v>12.37491190979563</v>
      </c>
      <c r="F340" s="324">
        <v>8.4653118430273295</v>
      </c>
      <c r="G340" s="324">
        <v>8.2030689803527892</v>
      </c>
      <c r="H340" s="324"/>
      <c r="I340" s="324"/>
      <c r="J340" s="324">
        <v>6.7521468062580876</v>
      </c>
      <c r="K340" s="324">
        <v>7.5450728574956782</v>
      </c>
      <c r="L340" s="324">
        <v>8.904202134846642</v>
      </c>
      <c r="M340" s="324">
        <v>10.106943816839886</v>
      </c>
      <c r="N340" s="324">
        <v>12.811140121845083</v>
      </c>
      <c r="O340" s="324">
        <v>14.785046728971963</v>
      </c>
      <c r="P340" s="324">
        <v>17.446808510638299</v>
      </c>
      <c r="Q340" s="324">
        <v>19.187054517434021</v>
      </c>
      <c r="R340" s="324">
        <v>21.94</v>
      </c>
      <c r="S340" s="324">
        <v>26.6227076035442</v>
      </c>
      <c r="T340" s="324">
        <v>29.502834714348015</v>
      </c>
      <c r="U340" s="324">
        <v>32.561403508771932</v>
      </c>
      <c r="V340" s="324">
        <v>35.199796385848813</v>
      </c>
      <c r="W340" s="325">
        <v>39.570815450643778</v>
      </c>
    </row>
    <row r="341" spans="1:23" ht="15" customHeight="1">
      <c r="A341" s="182">
        <v>225</v>
      </c>
      <c r="B341" s="183" t="s">
        <v>1958</v>
      </c>
      <c r="C341" s="272" t="s">
        <v>2108</v>
      </c>
      <c r="D341" s="316">
        <v>100</v>
      </c>
      <c r="E341" s="316">
        <v>100</v>
      </c>
      <c r="F341" s="316">
        <v>100</v>
      </c>
      <c r="G341" s="316">
        <v>100.00000000000001</v>
      </c>
      <c r="H341" s="317"/>
      <c r="I341" s="317"/>
      <c r="J341" s="316">
        <v>100.00000000000001</v>
      </c>
      <c r="K341" s="316">
        <v>100</v>
      </c>
      <c r="L341" s="316">
        <v>100</v>
      </c>
      <c r="M341" s="316">
        <v>100</v>
      </c>
      <c r="N341" s="316">
        <v>100.00000000000001</v>
      </c>
      <c r="O341" s="316">
        <v>100</v>
      </c>
      <c r="P341" s="316">
        <v>100</v>
      </c>
      <c r="Q341" s="316">
        <v>100</v>
      </c>
      <c r="R341" s="316">
        <v>100</v>
      </c>
      <c r="S341" s="316">
        <v>100.00000000000001</v>
      </c>
      <c r="T341" s="316">
        <v>100</v>
      </c>
      <c r="U341" s="316">
        <v>100</v>
      </c>
      <c r="V341" s="316">
        <v>100</v>
      </c>
      <c r="W341" s="318">
        <v>100</v>
      </c>
    </row>
    <row r="342" spans="1:23" ht="15" customHeight="1">
      <c r="A342" s="182"/>
      <c r="B342" s="183"/>
      <c r="C342" s="272" t="s">
        <v>2109</v>
      </c>
      <c r="D342" s="316">
        <v>35.945939457954246</v>
      </c>
      <c r="E342" s="316">
        <v>36.158137042359876</v>
      </c>
      <c r="F342" s="316">
        <v>35.77744332612172</v>
      </c>
      <c r="G342" s="316">
        <v>36.644298484812559</v>
      </c>
      <c r="H342" s="317"/>
      <c r="I342" s="317"/>
      <c r="J342" s="316">
        <v>35.503244790197108</v>
      </c>
      <c r="K342" s="316">
        <v>34.185881157948195</v>
      </c>
      <c r="L342" s="316">
        <v>31.446580924487456</v>
      </c>
      <c r="M342" s="316">
        <v>26.585237298622726</v>
      </c>
      <c r="N342" s="316">
        <v>22.788943451627599</v>
      </c>
      <c r="O342" s="316">
        <v>21.632285570532002</v>
      </c>
      <c r="P342" s="316">
        <v>20.89280868385346</v>
      </c>
      <c r="Q342" s="316">
        <v>20.234730409970659</v>
      </c>
      <c r="R342" s="316">
        <v>18.673037542662115</v>
      </c>
      <c r="S342" s="316">
        <v>17.086438557362783</v>
      </c>
      <c r="T342" s="316">
        <v>15.581247054257119</v>
      </c>
      <c r="U342" s="316">
        <v>14.463510678048921</v>
      </c>
      <c r="V342" s="316">
        <v>13.173944864601122</v>
      </c>
      <c r="W342" s="318">
        <v>12.445457505698469</v>
      </c>
    </row>
    <row r="343" spans="1:23" ht="15" customHeight="1">
      <c r="A343" s="182"/>
      <c r="B343" s="183"/>
      <c r="C343" s="272" t="s">
        <v>2110</v>
      </c>
      <c r="D343" s="316">
        <v>53.19154043738147</v>
      </c>
      <c r="E343" s="316">
        <v>52.938883881811314</v>
      </c>
      <c r="F343" s="316">
        <v>57.134794469005733</v>
      </c>
      <c r="G343" s="316">
        <v>56.538543617954616</v>
      </c>
      <c r="H343" s="317"/>
      <c r="I343" s="317"/>
      <c r="J343" s="316">
        <v>58.029344189608608</v>
      </c>
      <c r="K343" s="316">
        <v>58.399187404773997</v>
      </c>
      <c r="L343" s="316">
        <v>60.240247888280486</v>
      </c>
      <c r="M343" s="316">
        <v>63.521781974012882</v>
      </c>
      <c r="N343" s="316">
        <v>65.169847618083338</v>
      </c>
      <c r="O343" s="316">
        <v>64.457272992082196</v>
      </c>
      <c r="P343" s="316">
        <v>62.985074626865668</v>
      </c>
      <c r="Q343" s="316">
        <v>62.375837842203019</v>
      </c>
      <c r="R343" s="316">
        <v>61.635494880546069</v>
      </c>
      <c r="S343" s="316">
        <v>59.862372844475878</v>
      </c>
      <c r="T343" s="316">
        <v>58.202334414594247</v>
      </c>
      <c r="U343" s="316">
        <v>57.546491908826994</v>
      </c>
      <c r="V343" s="316">
        <v>56.489387655525732</v>
      </c>
      <c r="W343" s="318">
        <v>54.259198957994137</v>
      </c>
    </row>
    <row r="344" spans="1:23" ht="15" customHeight="1">
      <c r="A344" s="275"/>
      <c r="B344" s="276"/>
      <c r="C344" s="277" t="s">
        <v>2111</v>
      </c>
      <c r="D344" s="319">
        <v>10.862520104664283</v>
      </c>
      <c r="E344" s="319">
        <v>10.902979075828807</v>
      </c>
      <c r="F344" s="319">
        <v>7.0877622048725426</v>
      </c>
      <c r="G344" s="319">
        <v>6.8171578972328266</v>
      </c>
      <c r="H344" s="320"/>
      <c r="I344" s="320"/>
      <c r="J344" s="319">
        <v>6.4674110201942847</v>
      </c>
      <c r="K344" s="319">
        <v>7.414931437277807</v>
      </c>
      <c r="L344" s="319">
        <v>8.3131711872320562</v>
      </c>
      <c r="M344" s="319">
        <v>9.8929807273643924</v>
      </c>
      <c r="N344" s="319">
        <v>12.04120893028907</v>
      </c>
      <c r="O344" s="319">
        <v>13.910441437385801</v>
      </c>
      <c r="P344" s="319">
        <v>16.122116689280869</v>
      </c>
      <c r="Q344" s="319">
        <v>17.389431747826318</v>
      </c>
      <c r="R344" s="319">
        <v>19.691467576791808</v>
      </c>
      <c r="S344" s="319">
        <v>23.051188598161346</v>
      </c>
      <c r="T344" s="319">
        <v>26.216418531148634</v>
      </c>
      <c r="U344" s="319">
        <v>27.989997413124083</v>
      </c>
      <c r="V344" s="319">
        <v>30.336667479873142</v>
      </c>
      <c r="W344" s="321">
        <v>33.295343536307392</v>
      </c>
    </row>
    <row r="345" spans="1:23" ht="15" customHeight="1">
      <c r="A345" s="292" t="s">
        <v>1959</v>
      </c>
      <c r="B345" s="293" t="s">
        <v>1960</v>
      </c>
      <c r="C345" s="294" t="s">
        <v>2108</v>
      </c>
      <c r="D345" s="322">
        <v>100.00000000000001</v>
      </c>
      <c r="E345" s="322">
        <v>100</v>
      </c>
      <c r="F345" s="322">
        <v>100.00000000000001</v>
      </c>
      <c r="G345" s="322">
        <v>100.00000000000001</v>
      </c>
      <c r="H345" s="322"/>
      <c r="I345" s="322"/>
      <c r="J345" s="322">
        <v>100</v>
      </c>
      <c r="K345" s="322">
        <v>100</v>
      </c>
      <c r="L345" s="322">
        <v>99.999999999999986</v>
      </c>
      <c r="M345" s="322">
        <v>100</v>
      </c>
      <c r="N345" s="322">
        <v>100</v>
      </c>
      <c r="O345" s="322">
        <v>100.00000000000001</v>
      </c>
      <c r="P345" s="322">
        <v>100</v>
      </c>
      <c r="Q345" s="322">
        <v>100</v>
      </c>
      <c r="R345" s="322">
        <v>100</v>
      </c>
      <c r="S345" s="322">
        <v>100</v>
      </c>
      <c r="T345" s="322">
        <v>100</v>
      </c>
      <c r="U345" s="322">
        <v>100.00000000000001</v>
      </c>
      <c r="V345" s="322">
        <v>100</v>
      </c>
      <c r="W345" s="323">
        <v>100</v>
      </c>
    </row>
    <row r="346" spans="1:23" ht="15" customHeight="1">
      <c r="A346" s="292"/>
      <c r="B346" s="293"/>
      <c r="C346" s="294" t="s">
        <v>2109</v>
      </c>
      <c r="D346" s="322">
        <v>37.049954995499554</v>
      </c>
      <c r="E346" s="322">
        <v>37.523980048599562</v>
      </c>
      <c r="F346" s="322">
        <v>36.403138201569099</v>
      </c>
      <c r="G346" s="322">
        <v>35.628531073446332</v>
      </c>
      <c r="H346" s="322"/>
      <c r="I346" s="322"/>
      <c r="J346" s="322">
        <v>36.427069393997321</v>
      </c>
      <c r="K346" s="322">
        <v>35.883785978525665</v>
      </c>
      <c r="L346" s="322">
        <v>33.926542976145399</v>
      </c>
      <c r="M346" s="322">
        <v>29.304880625396159</v>
      </c>
      <c r="N346" s="322">
        <v>24.032932566649244</v>
      </c>
      <c r="O346" s="322">
        <v>21.568038449984979</v>
      </c>
      <c r="P346" s="322">
        <v>19.923179692718769</v>
      </c>
      <c r="Q346" s="322">
        <v>18.905557449710194</v>
      </c>
      <c r="R346" s="322">
        <v>16.599403404105985</v>
      </c>
      <c r="S346" s="322">
        <v>14.797563597276961</v>
      </c>
      <c r="T346" s="322">
        <v>13.255859759700611</v>
      </c>
      <c r="U346" s="322">
        <v>12.616624257845633</v>
      </c>
      <c r="V346" s="322">
        <v>10.945273631840797</v>
      </c>
      <c r="W346" s="323">
        <v>9.789837722798616</v>
      </c>
    </row>
    <row r="347" spans="1:23" ht="15" customHeight="1">
      <c r="A347" s="292"/>
      <c r="B347" s="293"/>
      <c r="C347" s="294" t="s">
        <v>2110</v>
      </c>
      <c r="D347" s="322">
        <v>54.376687668766877</v>
      </c>
      <c r="E347" s="322">
        <v>53.817623737050781</v>
      </c>
      <c r="F347" s="322">
        <v>58.177429088714547</v>
      </c>
      <c r="G347" s="322">
        <v>59.35734463276836</v>
      </c>
      <c r="H347" s="322"/>
      <c r="I347" s="322"/>
      <c r="J347" s="322">
        <v>58.898872108583447</v>
      </c>
      <c r="K347" s="322">
        <v>58.864928268519357</v>
      </c>
      <c r="L347" s="322">
        <v>59.967815221507003</v>
      </c>
      <c r="M347" s="322">
        <v>62.919923938305509</v>
      </c>
      <c r="N347" s="322">
        <v>65.930475692629372</v>
      </c>
      <c r="O347" s="322">
        <v>65.620306398317823</v>
      </c>
      <c r="P347" s="322">
        <v>63.009352037408149</v>
      </c>
      <c r="Q347" s="322">
        <v>62.734401636549606</v>
      </c>
      <c r="R347" s="322">
        <v>63.502368836637999</v>
      </c>
      <c r="S347" s="322">
        <v>61.089215335005377</v>
      </c>
      <c r="T347" s="322">
        <v>58.420326964742962</v>
      </c>
      <c r="U347" s="322">
        <v>56.552162849872779</v>
      </c>
      <c r="V347" s="322">
        <v>55.366027007818055</v>
      </c>
      <c r="W347" s="323">
        <v>52.301143921255658</v>
      </c>
    </row>
    <row r="348" spans="1:23" ht="15" customHeight="1">
      <c r="A348" s="296"/>
      <c r="B348" s="297"/>
      <c r="C348" s="298" t="s">
        <v>2111</v>
      </c>
      <c r="D348" s="324">
        <v>8.5733573357335739</v>
      </c>
      <c r="E348" s="324">
        <v>8.6583962143496596</v>
      </c>
      <c r="F348" s="324">
        <v>5.4194327097163546</v>
      </c>
      <c r="G348" s="324">
        <v>5.0141242937853114</v>
      </c>
      <c r="H348" s="324"/>
      <c r="I348" s="324"/>
      <c r="J348" s="324">
        <v>4.6740584974192316</v>
      </c>
      <c r="K348" s="324">
        <v>5.2512857529549759</v>
      </c>
      <c r="L348" s="324">
        <v>6.1056418023475958</v>
      </c>
      <c r="M348" s="324">
        <v>7.7751954362983309</v>
      </c>
      <c r="N348" s="324">
        <v>10.036591740721381</v>
      </c>
      <c r="O348" s="324">
        <v>12.811655151697208</v>
      </c>
      <c r="P348" s="324">
        <v>17.067468269873078</v>
      </c>
      <c r="Q348" s="324">
        <v>18.360040913740196</v>
      </c>
      <c r="R348" s="324">
        <v>19.89822775925601</v>
      </c>
      <c r="S348" s="324">
        <v>24.113221067717664</v>
      </c>
      <c r="T348" s="324">
        <v>28.323813275556432</v>
      </c>
      <c r="U348" s="324">
        <v>30.831212892281595</v>
      </c>
      <c r="V348" s="324">
        <v>33.688699360341154</v>
      </c>
      <c r="W348" s="325">
        <v>37.909018355945726</v>
      </c>
    </row>
    <row r="349" spans="1:23" ht="15" customHeight="1">
      <c r="A349" s="292" t="s">
        <v>1961</v>
      </c>
      <c r="B349" s="293" t="s">
        <v>1962</v>
      </c>
      <c r="C349" s="294" t="s">
        <v>2108</v>
      </c>
      <c r="D349" s="322">
        <v>100</v>
      </c>
      <c r="E349" s="322">
        <v>100</v>
      </c>
      <c r="F349" s="322">
        <v>99.999999999999986</v>
      </c>
      <c r="G349" s="322">
        <v>100.00000000000001</v>
      </c>
      <c r="H349" s="322"/>
      <c r="I349" s="322"/>
      <c r="J349" s="322">
        <v>100</v>
      </c>
      <c r="K349" s="322">
        <v>100</v>
      </c>
      <c r="L349" s="322">
        <v>100</v>
      </c>
      <c r="M349" s="322">
        <v>99.999999999999986</v>
      </c>
      <c r="N349" s="322">
        <v>100</v>
      </c>
      <c r="O349" s="322">
        <v>100</v>
      </c>
      <c r="P349" s="322">
        <v>100</v>
      </c>
      <c r="Q349" s="322">
        <v>100</v>
      </c>
      <c r="R349" s="322">
        <v>100</v>
      </c>
      <c r="S349" s="322">
        <v>100</v>
      </c>
      <c r="T349" s="322">
        <v>100</v>
      </c>
      <c r="U349" s="322">
        <v>100</v>
      </c>
      <c r="V349" s="322">
        <v>100.00000000000001</v>
      </c>
      <c r="W349" s="323">
        <v>100</v>
      </c>
    </row>
    <row r="350" spans="1:23" ht="15" customHeight="1">
      <c r="A350" s="292"/>
      <c r="B350" s="293"/>
      <c r="C350" s="294" t="s">
        <v>2109</v>
      </c>
      <c r="D350" s="322">
        <v>34.802356985023323</v>
      </c>
      <c r="E350" s="322">
        <v>35.388195977800322</v>
      </c>
      <c r="F350" s="322">
        <v>34.474952110059789</v>
      </c>
      <c r="G350" s="322">
        <v>36.514071747795626</v>
      </c>
      <c r="H350" s="322"/>
      <c r="I350" s="322"/>
      <c r="J350" s="322">
        <v>35.242956096036664</v>
      </c>
      <c r="K350" s="322">
        <v>33.277646044406126</v>
      </c>
      <c r="L350" s="322">
        <v>30.087539790814006</v>
      </c>
      <c r="M350" s="322">
        <v>25.158159818192988</v>
      </c>
      <c r="N350" s="322">
        <v>22.463581281423231</v>
      </c>
      <c r="O350" s="322">
        <v>22.373701981270305</v>
      </c>
      <c r="P350" s="322">
        <v>22.198678798454445</v>
      </c>
      <c r="Q350" s="322">
        <v>21.809081158383982</v>
      </c>
      <c r="R350" s="322">
        <v>20.305080721747387</v>
      </c>
      <c r="S350" s="322">
        <v>18.128131710808876</v>
      </c>
      <c r="T350" s="322">
        <v>16.356811917189606</v>
      </c>
      <c r="U350" s="322">
        <v>15.263220581229156</v>
      </c>
      <c r="V350" s="322">
        <v>14.054388133498147</v>
      </c>
      <c r="W350" s="323">
        <v>13.522808383622086</v>
      </c>
    </row>
    <row r="351" spans="1:23" ht="15" customHeight="1">
      <c r="A351" s="292"/>
      <c r="B351" s="293"/>
      <c r="C351" s="294" t="s">
        <v>2110</v>
      </c>
      <c r="D351" s="322">
        <v>53.897618463049348</v>
      </c>
      <c r="E351" s="322">
        <v>53.529868114817688</v>
      </c>
      <c r="F351" s="322">
        <v>58.019388169733553</v>
      </c>
      <c r="G351" s="322">
        <v>55.827998550549587</v>
      </c>
      <c r="H351" s="322"/>
      <c r="I351" s="322"/>
      <c r="J351" s="322">
        <v>57.804281027029845</v>
      </c>
      <c r="K351" s="322">
        <v>58.644104332830352</v>
      </c>
      <c r="L351" s="322">
        <v>60.783310595725325</v>
      </c>
      <c r="M351" s="322">
        <v>64.007124869479753</v>
      </c>
      <c r="N351" s="322">
        <v>64.722186412272791</v>
      </c>
      <c r="O351" s="322">
        <v>63.470726890488628</v>
      </c>
      <c r="P351" s="322">
        <v>62.33329178611492</v>
      </c>
      <c r="Q351" s="322">
        <v>62.084376117268505</v>
      </c>
      <c r="R351" s="322">
        <v>61.597815764482434</v>
      </c>
      <c r="S351" s="322">
        <v>60.540443808160347</v>
      </c>
      <c r="T351" s="322">
        <v>60.301448595390298</v>
      </c>
      <c r="U351" s="322">
        <v>60.100047641734157</v>
      </c>
      <c r="V351" s="322">
        <v>59.369592088998772</v>
      </c>
      <c r="W351" s="323">
        <v>57.192914152228923</v>
      </c>
    </row>
    <row r="352" spans="1:23" ht="15" customHeight="1">
      <c r="A352" s="296"/>
      <c r="B352" s="297"/>
      <c r="C352" s="298" t="s">
        <v>2111</v>
      </c>
      <c r="D352" s="324">
        <v>11.300024551927326</v>
      </c>
      <c r="E352" s="324">
        <v>11.08193590738199</v>
      </c>
      <c r="F352" s="324">
        <v>7.5056597202066522</v>
      </c>
      <c r="G352" s="324">
        <v>7.6579297016547896</v>
      </c>
      <c r="H352" s="324"/>
      <c r="I352" s="324"/>
      <c r="J352" s="324">
        <v>6.9527628769334937</v>
      </c>
      <c r="K352" s="324">
        <v>8.0782496227635274</v>
      </c>
      <c r="L352" s="324">
        <v>9.1291496134606653</v>
      </c>
      <c r="M352" s="324">
        <v>10.834715312327253</v>
      </c>
      <c r="N352" s="324">
        <v>12.814232306303982</v>
      </c>
      <c r="O352" s="324">
        <v>14.155571128241066</v>
      </c>
      <c r="P352" s="324">
        <v>15.468029415430637</v>
      </c>
      <c r="Q352" s="324">
        <v>16.106542724347513</v>
      </c>
      <c r="R352" s="324">
        <v>18.097103513770179</v>
      </c>
      <c r="S352" s="324">
        <v>21.33142448103078</v>
      </c>
      <c r="T352" s="324">
        <v>23.341739487420092</v>
      </c>
      <c r="U352" s="324">
        <v>24.636731777036683</v>
      </c>
      <c r="V352" s="324">
        <v>26.576019777503092</v>
      </c>
      <c r="W352" s="325">
        <v>29.284277464148982</v>
      </c>
    </row>
    <row r="353" spans="1:23" ht="15" customHeight="1">
      <c r="A353" s="292" t="s">
        <v>1963</v>
      </c>
      <c r="B353" s="293" t="s">
        <v>1964</v>
      </c>
      <c r="C353" s="294" t="s">
        <v>2108</v>
      </c>
      <c r="D353" s="322">
        <v>100</v>
      </c>
      <c r="E353" s="322">
        <v>100</v>
      </c>
      <c r="F353" s="322">
        <v>100</v>
      </c>
      <c r="G353" s="322">
        <v>100</v>
      </c>
      <c r="H353" s="322"/>
      <c r="I353" s="322"/>
      <c r="J353" s="322">
        <v>100</v>
      </c>
      <c r="K353" s="322">
        <v>100</v>
      </c>
      <c r="L353" s="322">
        <v>100.00000000000001</v>
      </c>
      <c r="M353" s="322">
        <v>100</v>
      </c>
      <c r="N353" s="322">
        <v>100</v>
      </c>
      <c r="O353" s="322">
        <v>99.999999999999986</v>
      </c>
      <c r="P353" s="322">
        <v>100</v>
      </c>
      <c r="Q353" s="322">
        <v>100</v>
      </c>
      <c r="R353" s="322">
        <v>100</v>
      </c>
      <c r="S353" s="322">
        <v>99.999999999999986</v>
      </c>
      <c r="T353" s="322">
        <v>100</v>
      </c>
      <c r="U353" s="322">
        <v>100</v>
      </c>
      <c r="V353" s="322">
        <v>100</v>
      </c>
      <c r="W353" s="323">
        <v>100</v>
      </c>
    </row>
    <row r="354" spans="1:23" ht="15" customHeight="1">
      <c r="A354" s="292"/>
      <c r="B354" s="293"/>
      <c r="C354" s="294" t="s">
        <v>2109</v>
      </c>
      <c r="D354" s="322">
        <v>35.187110187110186</v>
      </c>
      <c r="E354" s="322">
        <v>34.562629399585923</v>
      </c>
      <c r="F354" s="322">
        <v>35.057043650793652</v>
      </c>
      <c r="G354" s="322">
        <v>37.197340358800652</v>
      </c>
      <c r="H354" s="322"/>
      <c r="I354" s="322"/>
      <c r="J354" s="322">
        <v>34.873208379272327</v>
      </c>
      <c r="K354" s="322">
        <v>33.571181954194962</v>
      </c>
      <c r="L354" s="322">
        <v>29.367987176551409</v>
      </c>
      <c r="M354" s="322">
        <v>24.588192858001683</v>
      </c>
      <c r="N354" s="322">
        <v>21.433157827147813</v>
      </c>
      <c r="O354" s="322">
        <v>20.274307441607821</v>
      </c>
      <c r="P354" s="322">
        <v>20.059752454118652</v>
      </c>
      <c r="Q354" s="322">
        <v>19.29642274009203</v>
      </c>
      <c r="R354" s="322">
        <v>17.939993813795237</v>
      </c>
      <c r="S354" s="322">
        <v>17.188215539612273</v>
      </c>
      <c r="T354" s="322">
        <v>16.254693366708388</v>
      </c>
      <c r="U354" s="322">
        <v>15.137836530710945</v>
      </c>
      <c r="V354" s="322">
        <v>14.114671163575043</v>
      </c>
      <c r="W354" s="323">
        <v>12.802019473494411</v>
      </c>
    </row>
    <row r="355" spans="1:23" ht="15" customHeight="1">
      <c r="A355" s="292"/>
      <c r="B355" s="293"/>
      <c r="C355" s="294" t="s">
        <v>2110</v>
      </c>
      <c r="D355" s="322">
        <v>53.365384615384613</v>
      </c>
      <c r="E355" s="322">
        <v>53.571428571428569</v>
      </c>
      <c r="F355" s="322">
        <v>57.738095238095234</v>
      </c>
      <c r="G355" s="322">
        <v>56.141011165474843</v>
      </c>
      <c r="H355" s="322"/>
      <c r="I355" s="322"/>
      <c r="J355" s="322">
        <v>58.269018743109143</v>
      </c>
      <c r="K355" s="322">
        <v>58.499251927724707</v>
      </c>
      <c r="L355" s="322">
        <v>62.090680100755669</v>
      </c>
      <c r="M355" s="322">
        <v>65.540459300228449</v>
      </c>
      <c r="N355" s="322">
        <v>66.867856684217287</v>
      </c>
      <c r="O355" s="322">
        <v>66.010320478001077</v>
      </c>
      <c r="P355" s="322">
        <v>63.878218807796273</v>
      </c>
      <c r="Q355" s="322">
        <v>63.114145762208693</v>
      </c>
      <c r="R355" s="322">
        <v>61.119703062171361</v>
      </c>
      <c r="S355" s="322">
        <v>57.94535185467867</v>
      </c>
      <c r="T355" s="322">
        <v>56.101376720901129</v>
      </c>
      <c r="U355" s="322">
        <v>55.215218442689022</v>
      </c>
      <c r="V355" s="322">
        <v>54.080944350758855</v>
      </c>
      <c r="W355" s="323">
        <v>52.578434908041828</v>
      </c>
    </row>
    <row r="356" spans="1:23" ht="15" customHeight="1">
      <c r="A356" s="296"/>
      <c r="B356" s="297"/>
      <c r="C356" s="298" t="s">
        <v>2111</v>
      </c>
      <c r="D356" s="324">
        <v>11.447505197505198</v>
      </c>
      <c r="E356" s="324">
        <v>11.865942028985508</v>
      </c>
      <c r="F356" s="324">
        <v>7.2048611111111107</v>
      </c>
      <c r="G356" s="324">
        <v>6.6616484757245003</v>
      </c>
      <c r="H356" s="324"/>
      <c r="I356" s="324"/>
      <c r="J356" s="324">
        <v>6.8577728776185234</v>
      </c>
      <c r="K356" s="324">
        <v>7.9295661180803316</v>
      </c>
      <c r="L356" s="324">
        <v>8.541332722692923</v>
      </c>
      <c r="M356" s="324">
        <v>9.8713478417698681</v>
      </c>
      <c r="N356" s="324">
        <v>11.698985488634904</v>
      </c>
      <c r="O356" s="324">
        <v>13.715372080391091</v>
      </c>
      <c r="P356" s="324">
        <v>16.062028738085075</v>
      </c>
      <c r="Q356" s="324">
        <v>17.589431497699273</v>
      </c>
      <c r="R356" s="324">
        <v>20.940303124033406</v>
      </c>
      <c r="S356" s="324">
        <v>24.866432605709051</v>
      </c>
      <c r="T356" s="324">
        <v>27.643929912390487</v>
      </c>
      <c r="U356" s="324">
        <v>29.646945026600029</v>
      </c>
      <c r="V356" s="324">
        <v>31.804384485666105</v>
      </c>
      <c r="W356" s="325">
        <v>34.619545618463761</v>
      </c>
    </row>
    <row r="357" spans="1:23" ht="15" customHeight="1">
      <c r="A357" s="292" t="s">
        <v>1965</v>
      </c>
      <c r="B357" s="293" t="s">
        <v>1966</v>
      </c>
      <c r="C357" s="294" t="s">
        <v>2108</v>
      </c>
      <c r="D357" s="322">
        <v>100</v>
      </c>
      <c r="E357" s="322">
        <v>100</v>
      </c>
      <c r="F357" s="322">
        <v>100</v>
      </c>
      <c r="G357" s="322">
        <v>100</v>
      </c>
      <c r="H357" s="322"/>
      <c r="I357" s="322"/>
      <c r="J357" s="322">
        <v>100</v>
      </c>
      <c r="K357" s="322">
        <v>100</v>
      </c>
      <c r="L357" s="322">
        <v>100</v>
      </c>
      <c r="M357" s="322">
        <v>100</v>
      </c>
      <c r="N357" s="322">
        <v>100</v>
      </c>
      <c r="O357" s="322">
        <v>100</v>
      </c>
      <c r="P357" s="322">
        <v>99.999999999999986</v>
      </c>
      <c r="Q357" s="322">
        <v>100</v>
      </c>
      <c r="R357" s="322">
        <v>100</v>
      </c>
      <c r="S357" s="322">
        <v>100</v>
      </c>
      <c r="T357" s="322">
        <v>100</v>
      </c>
      <c r="U357" s="322">
        <v>100</v>
      </c>
      <c r="V357" s="322">
        <v>100</v>
      </c>
      <c r="W357" s="323">
        <v>100</v>
      </c>
    </row>
    <row r="358" spans="1:23" ht="15" customHeight="1">
      <c r="A358" s="292"/>
      <c r="B358" s="293"/>
      <c r="C358" s="294" t="s">
        <v>2109</v>
      </c>
      <c r="D358" s="322">
        <v>37.61530577382986</v>
      </c>
      <c r="E358" s="322">
        <v>37.82146531032118</v>
      </c>
      <c r="F358" s="322">
        <v>38.35493965131873</v>
      </c>
      <c r="G358" s="322">
        <v>37.341495408832529</v>
      </c>
      <c r="H358" s="322"/>
      <c r="I358" s="322"/>
      <c r="J358" s="322">
        <v>35.59944878272853</v>
      </c>
      <c r="K358" s="322">
        <v>34.495732770487294</v>
      </c>
      <c r="L358" s="322">
        <v>32.99765350019554</v>
      </c>
      <c r="M358" s="322">
        <v>28.058080016713671</v>
      </c>
      <c r="N358" s="322">
        <v>23.500526131182042</v>
      </c>
      <c r="O358" s="322">
        <v>21.481849825957237</v>
      </c>
      <c r="P358" s="322">
        <v>19.699499165275459</v>
      </c>
      <c r="Q358" s="322">
        <v>18.650180319422976</v>
      </c>
      <c r="R358" s="322">
        <v>17.23594324750394</v>
      </c>
      <c r="S358" s="322">
        <v>16.406150718007371</v>
      </c>
      <c r="T358" s="322">
        <v>14.823155384819181</v>
      </c>
      <c r="U358" s="322">
        <v>13.206214689265536</v>
      </c>
      <c r="V358" s="322">
        <v>11.561677758860856</v>
      </c>
      <c r="W358" s="323">
        <v>11.011011011011011</v>
      </c>
    </row>
    <row r="359" spans="1:23" ht="15" customHeight="1">
      <c r="A359" s="292"/>
      <c r="B359" s="293"/>
      <c r="C359" s="294" t="s">
        <v>2110</v>
      </c>
      <c r="D359" s="322">
        <v>50.529552442774175</v>
      </c>
      <c r="E359" s="322">
        <v>50.462910046862497</v>
      </c>
      <c r="F359" s="322">
        <v>53.922664282521239</v>
      </c>
      <c r="G359" s="322">
        <v>55.553126366418894</v>
      </c>
      <c r="H359" s="322"/>
      <c r="I359" s="322"/>
      <c r="J359" s="322">
        <v>57.39090491502067</v>
      </c>
      <c r="K359" s="322">
        <v>57.428650087179953</v>
      </c>
      <c r="L359" s="322">
        <v>58.007430582714115</v>
      </c>
      <c r="M359" s="322">
        <v>61.537657996448345</v>
      </c>
      <c r="N359" s="322">
        <v>63.755407459370986</v>
      </c>
      <c r="O359" s="322">
        <v>63.998010939830927</v>
      </c>
      <c r="P359" s="322">
        <v>63.503274688583531</v>
      </c>
      <c r="Q359" s="322">
        <v>62.094281298299848</v>
      </c>
      <c r="R359" s="322">
        <v>60.759327377824491</v>
      </c>
      <c r="S359" s="322">
        <v>59.14347439318847</v>
      </c>
      <c r="T359" s="322">
        <v>55.093389852960662</v>
      </c>
      <c r="U359" s="322">
        <v>54.194915254237287</v>
      </c>
      <c r="V359" s="322">
        <v>52.221018418201517</v>
      </c>
      <c r="W359" s="323">
        <v>49.4994994994995</v>
      </c>
    </row>
    <row r="360" spans="1:23" ht="15" customHeight="1">
      <c r="A360" s="296"/>
      <c r="B360" s="297"/>
      <c r="C360" s="298" t="s">
        <v>2111</v>
      </c>
      <c r="D360" s="324">
        <v>11.855141783395968</v>
      </c>
      <c r="E360" s="324">
        <v>11.715624642816321</v>
      </c>
      <c r="F360" s="324">
        <v>7.7223960661600355</v>
      </c>
      <c r="G360" s="324">
        <v>7.1053782247485788</v>
      </c>
      <c r="H360" s="324"/>
      <c r="I360" s="324"/>
      <c r="J360" s="324">
        <v>7.0096463022508031</v>
      </c>
      <c r="K360" s="324">
        <v>8.075617142332753</v>
      </c>
      <c r="L360" s="324">
        <v>8.9949159170903403</v>
      </c>
      <c r="M360" s="324">
        <v>10.404261986837982</v>
      </c>
      <c r="N360" s="324">
        <v>12.744066409446978</v>
      </c>
      <c r="O360" s="324">
        <v>14.520139234211834</v>
      </c>
      <c r="P360" s="324">
        <v>16.797226146141004</v>
      </c>
      <c r="Q360" s="324">
        <v>19.255538382277177</v>
      </c>
      <c r="R360" s="324">
        <v>22.004729374671573</v>
      </c>
      <c r="S360" s="324">
        <v>24.45037488880417</v>
      </c>
      <c r="T360" s="324">
        <v>30.083454762220164</v>
      </c>
      <c r="U360" s="324">
        <v>32.598870056497177</v>
      </c>
      <c r="V360" s="324">
        <v>36.217303822937623</v>
      </c>
      <c r="W360" s="325">
        <v>39.489489489489486</v>
      </c>
    </row>
    <row r="361" spans="1:23" ht="15" customHeight="1">
      <c r="A361" s="182">
        <v>585</v>
      </c>
      <c r="B361" s="183" t="s">
        <v>1967</v>
      </c>
      <c r="C361" s="272" t="s">
        <v>2108</v>
      </c>
      <c r="D361" s="316">
        <v>100</v>
      </c>
      <c r="E361" s="316">
        <v>100</v>
      </c>
      <c r="F361" s="316">
        <v>100.00000000000001</v>
      </c>
      <c r="G361" s="316">
        <v>100</v>
      </c>
      <c r="H361" s="317"/>
      <c r="I361" s="317"/>
      <c r="J361" s="316">
        <v>100</v>
      </c>
      <c r="K361" s="316">
        <v>100</v>
      </c>
      <c r="L361" s="316">
        <v>100</v>
      </c>
      <c r="M361" s="316">
        <v>100</v>
      </c>
      <c r="N361" s="316">
        <v>100</v>
      </c>
      <c r="O361" s="316">
        <v>100</v>
      </c>
      <c r="P361" s="316">
        <v>100</v>
      </c>
      <c r="Q361" s="316">
        <v>100</v>
      </c>
      <c r="R361" s="316">
        <v>100</v>
      </c>
      <c r="S361" s="316">
        <v>99.999999999999986</v>
      </c>
      <c r="T361" s="316">
        <v>100</v>
      </c>
      <c r="U361" s="316">
        <v>100</v>
      </c>
      <c r="V361" s="316">
        <v>100</v>
      </c>
      <c r="W361" s="318">
        <v>100</v>
      </c>
    </row>
    <row r="362" spans="1:23" ht="15" customHeight="1">
      <c r="A362" s="182"/>
      <c r="B362" s="183"/>
      <c r="C362" s="272" t="s">
        <v>2109</v>
      </c>
      <c r="D362" s="316">
        <v>37.558891890194104</v>
      </c>
      <c r="E362" s="316">
        <v>38.630683076533678</v>
      </c>
      <c r="F362" s="316">
        <v>38.298679137963724</v>
      </c>
      <c r="G362" s="316">
        <v>38.661638757509905</v>
      </c>
      <c r="H362" s="317"/>
      <c r="I362" s="317"/>
      <c r="J362" s="316">
        <v>36.41035777821704</v>
      </c>
      <c r="K362" s="316">
        <v>35.438244154353747</v>
      </c>
      <c r="L362" s="316">
        <v>32.873018224922212</v>
      </c>
      <c r="M362" s="316">
        <v>29.547208644198609</v>
      </c>
      <c r="N362" s="316">
        <v>26.26672786977861</v>
      </c>
      <c r="O362" s="316">
        <v>23.883790939755539</v>
      </c>
      <c r="P362" s="316">
        <v>22.173522139806696</v>
      </c>
      <c r="Q362" s="316">
        <v>21.202434139577878</v>
      </c>
      <c r="R362" s="316">
        <v>19.394493952896244</v>
      </c>
      <c r="S362" s="316">
        <v>17.701045353527039</v>
      </c>
      <c r="T362" s="316">
        <v>15.904598195100988</v>
      </c>
      <c r="U362" s="316">
        <v>14.287046970474368</v>
      </c>
      <c r="V362" s="316">
        <v>12.667546709991875</v>
      </c>
      <c r="W362" s="318">
        <v>11.428413304554761</v>
      </c>
    </row>
    <row r="363" spans="1:23" ht="15" customHeight="1">
      <c r="A363" s="182"/>
      <c r="B363" s="183"/>
      <c r="C363" s="272" t="s">
        <v>2110</v>
      </c>
      <c r="D363" s="316">
        <v>51.674100131917832</v>
      </c>
      <c r="E363" s="316">
        <v>50.719777264530009</v>
      </c>
      <c r="F363" s="316">
        <v>54.436579662516593</v>
      </c>
      <c r="G363" s="316">
        <v>54.406877157100851</v>
      </c>
      <c r="H363" s="317"/>
      <c r="I363" s="317"/>
      <c r="J363" s="316">
        <v>56.43407788100415</v>
      </c>
      <c r="K363" s="316">
        <v>56.61454597618706</v>
      </c>
      <c r="L363" s="316">
        <v>58.856126833604982</v>
      </c>
      <c r="M363" s="316">
        <v>61.065731926935939</v>
      </c>
      <c r="N363" s="316">
        <v>62.691995339147631</v>
      </c>
      <c r="O363" s="316">
        <v>63.447100213992968</v>
      </c>
      <c r="P363" s="316">
        <v>63.60230763467446</v>
      </c>
      <c r="Q363" s="316">
        <v>62.798490217223844</v>
      </c>
      <c r="R363" s="316">
        <v>61.401973265436027</v>
      </c>
      <c r="S363" s="316">
        <v>59.321754876944595</v>
      </c>
      <c r="T363" s="316">
        <v>57.150837988826822</v>
      </c>
      <c r="U363" s="316">
        <v>55.534306637436451</v>
      </c>
      <c r="V363" s="316">
        <v>54.224207961007309</v>
      </c>
      <c r="W363" s="318">
        <v>51.878908628036967</v>
      </c>
    </row>
    <row r="364" spans="1:23" ht="15" customHeight="1">
      <c r="A364" s="275"/>
      <c r="B364" s="276"/>
      <c r="C364" s="277" t="s">
        <v>2111</v>
      </c>
      <c r="D364" s="319">
        <v>10.767007977888058</v>
      </c>
      <c r="E364" s="319">
        <v>10.649539658936312</v>
      </c>
      <c r="F364" s="319">
        <v>7.2647411995196869</v>
      </c>
      <c r="G364" s="319">
        <v>6.9314840853892363</v>
      </c>
      <c r="H364" s="320"/>
      <c r="I364" s="320"/>
      <c r="J364" s="319">
        <v>7.1555643407788097</v>
      </c>
      <c r="K364" s="319">
        <v>7.9472098694591873</v>
      </c>
      <c r="L364" s="319">
        <v>8.2708549414728108</v>
      </c>
      <c r="M364" s="319">
        <v>9.3870594288654488</v>
      </c>
      <c r="N364" s="319">
        <v>11.041276791073763</v>
      </c>
      <c r="O364" s="319">
        <v>12.669108846251495</v>
      </c>
      <c r="P364" s="319">
        <v>14.224170225518842</v>
      </c>
      <c r="Q364" s="319">
        <v>15.999075643198275</v>
      </c>
      <c r="R364" s="319">
        <v>19.203532781667729</v>
      </c>
      <c r="S364" s="319">
        <v>22.977199769528355</v>
      </c>
      <c r="T364" s="319">
        <v>26.944563816072197</v>
      </c>
      <c r="U364" s="319">
        <v>30.178646392089181</v>
      </c>
      <c r="V364" s="319">
        <v>33.108245329000816</v>
      </c>
      <c r="W364" s="321">
        <v>36.692678067408266</v>
      </c>
    </row>
    <row r="365" spans="1:23" ht="15" customHeight="1">
      <c r="A365" s="292" t="s">
        <v>1968</v>
      </c>
      <c r="B365" s="293" t="s">
        <v>1969</v>
      </c>
      <c r="C365" s="294" t="s">
        <v>2108</v>
      </c>
      <c r="D365" s="322">
        <v>100</v>
      </c>
      <c r="E365" s="322">
        <v>100</v>
      </c>
      <c r="F365" s="322">
        <v>100.00000000000001</v>
      </c>
      <c r="G365" s="322">
        <v>99.999999999999986</v>
      </c>
      <c r="H365" s="322"/>
      <c r="I365" s="322"/>
      <c r="J365" s="322">
        <v>99.999999999999986</v>
      </c>
      <c r="K365" s="322">
        <v>100</v>
      </c>
      <c r="L365" s="322">
        <v>100</v>
      </c>
      <c r="M365" s="322">
        <v>100</v>
      </c>
      <c r="N365" s="322">
        <v>100</v>
      </c>
      <c r="O365" s="322">
        <v>100</v>
      </c>
      <c r="P365" s="322">
        <v>99.999999999999986</v>
      </c>
      <c r="Q365" s="322">
        <v>100.00000000000001</v>
      </c>
      <c r="R365" s="322">
        <v>100</v>
      </c>
      <c r="S365" s="322">
        <v>100</v>
      </c>
      <c r="T365" s="322">
        <v>100</v>
      </c>
      <c r="U365" s="322">
        <v>100</v>
      </c>
      <c r="V365" s="322">
        <v>100</v>
      </c>
      <c r="W365" s="323">
        <v>100</v>
      </c>
    </row>
    <row r="366" spans="1:23" ht="15" customHeight="1">
      <c r="A366" s="292"/>
      <c r="B366" s="293"/>
      <c r="C366" s="294" t="s">
        <v>2109</v>
      </c>
      <c r="D366" s="322">
        <v>39.210005652911249</v>
      </c>
      <c r="E366" s="322">
        <v>40.736274648886365</v>
      </c>
      <c r="F366" s="322">
        <v>39.229642034749844</v>
      </c>
      <c r="G366" s="322">
        <v>39.660439013994456</v>
      </c>
      <c r="H366" s="322"/>
      <c r="I366" s="322"/>
      <c r="J366" s="322">
        <v>36.059522436267159</v>
      </c>
      <c r="K366" s="322">
        <v>35.094491818391333</v>
      </c>
      <c r="L366" s="322">
        <v>32.454372733030112</v>
      </c>
      <c r="M366" s="322">
        <v>29.442054885806023</v>
      </c>
      <c r="N366" s="322">
        <v>27.216084275436792</v>
      </c>
      <c r="O366" s="322">
        <v>25.820302486541912</v>
      </c>
      <c r="P366" s="322">
        <v>24.400773195876287</v>
      </c>
      <c r="Q366" s="322">
        <v>23.043308113749024</v>
      </c>
      <c r="R366" s="322">
        <v>20.7535805113104</v>
      </c>
      <c r="S366" s="322">
        <v>19.059440077230725</v>
      </c>
      <c r="T366" s="322">
        <v>17.338191170167168</v>
      </c>
      <c r="U366" s="322">
        <v>15.51124507303501</v>
      </c>
      <c r="V366" s="322">
        <v>13.557764597777963</v>
      </c>
      <c r="W366" s="323">
        <v>12.205777460770328</v>
      </c>
    </row>
    <row r="367" spans="1:23" ht="15" customHeight="1">
      <c r="A367" s="292"/>
      <c r="B367" s="293"/>
      <c r="C367" s="294" t="s">
        <v>2110</v>
      </c>
      <c r="D367" s="322">
        <v>50.155455059355567</v>
      </c>
      <c r="E367" s="322">
        <v>48.978578521776143</v>
      </c>
      <c r="F367" s="322">
        <v>53.987858488591165</v>
      </c>
      <c r="G367" s="322">
        <v>53.455992043759323</v>
      </c>
      <c r="H367" s="322"/>
      <c r="I367" s="322"/>
      <c r="J367" s="322">
        <v>57.123082247087318</v>
      </c>
      <c r="K367" s="322">
        <v>57.513251901359766</v>
      </c>
      <c r="L367" s="322">
        <v>60.078300420289018</v>
      </c>
      <c r="M367" s="322">
        <v>62.179681347307202</v>
      </c>
      <c r="N367" s="322">
        <v>63.45066803699897</v>
      </c>
      <c r="O367" s="322">
        <v>63.669571904639831</v>
      </c>
      <c r="P367" s="322">
        <v>63.975515463917517</v>
      </c>
      <c r="Q367" s="322">
        <v>63.638142447169322</v>
      </c>
      <c r="R367" s="322">
        <v>63.257930665238923</v>
      </c>
      <c r="S367" s="322">
        <v>61.460488208522968</v>
      </c>
      <c r="T367" s="322">
        <v>59.958565509358472</v>
      </c>
      <c r="U367" s="322">
        <v>58.737151248164466</v>
      </c>
      <c r="V367" s="322">
        <v>57.388689332553668</v>
      </c>
      <c r="W367" s="323">
        <v>54.930456490727529</v>
      </c>
    </row>
    <row r="368" spans="1:23" ht="15" customHeight="1">
      <c r="A368" s="296"/>
      <c r="B368" s="297"/>
      <c r="C368" s="298" t="s">
        <v>2111</v>
      </c>
      <c r="D368" s="324">
        <v>10.634539287733183</v>
      </c>
      <c r="E368" s="324">
        <v>10.285146829337496</v>
      </c>
      <c r="F368" s="324">
        <v>6.7824994766589919</v>
      </c>
      <c r="G368" s="324">
        <v>6.8835689422462165</v>
      </c>
      <c r="H368" s="324"/>
      <c r="I368" s="324"/>
      <c r="J368" s="324">
        <v>6.8173953166455181</v>
      </c>
      <c r="K368" s="324">
        <v>7.3922562802489056</v>
      </c>
      <c r="L368" s="324">
        <v>7.4673268466808675</v>
      </c>
      <c r="M368" s="324">
        <v>8.3782637668867768</v>
      </c>
      <c r="N368" s="324">
        <v>9.333247687564235</v>
      </c>
      <c r="O368" s="324">
        <v>10.510125608818251</v>
      </c>
      <c r="P368" s="324">
        <v>11.623711340206185</v>
      </c>
      <c r="Q368" s="324">
        <v>13.318549439081659</v>
      </c>
      <c r="R368" s="324">
        <v>15.988488823450675</v>
      </c>
      <c r="S368" s="324">
        <v>19.480071714246311</v>
      </c>
      <c r="T368" s="324">
        <v>22.703243320474353</v>
      </c>
      <c r="U368" s="324">
        <v>25.751603678800528</v>
      </c>
      <c r="V368" s="324">
        <v>29.053546069668368</v>
      </c>
      <c r="W368" s="325">
        <v>32.863766048502143</v>
      </c>
    </row>
    <row r="369" spans="1:23" ht="15" customHeight="1">
      <c r="A369" s="292" t="s">
        <v>1970</v>
      </c>
      <c r="B369" s="293" t="s">
        <v>1971</v>
      </c>
      <c r="C369" s="294" t="s">
        <v>2108</v>
      </c>
      <c r="D369" s="322">
        <v>100</v>
      </c>
      <c r="E369" s="322">
        <v>100.00000000000001</v>
      </c>
      <c r="F369" s="322">
        <v>100</v>
      </c>
      <c r="G369" s="322">
        <v>99.999999999999986</v>
      </c>
      <c r="H369" s="322"/>
      <c r="I369" s="322"/>
      <c r="J369" s="322">
        <v>100</v>
      </c>
      <c r="K369" s="322">
        <v>100</v>
      </c>
      <c r="L369" s="322">
        <v>100</v>
      </c>
      <c r="M369" s="322">
        <v>100.00000000000001</v>
      </c>
      <c r="N369" s="322">
        <v>100</v>
      </c>
      <c r="O369" s="322">
        <v>100</v>
      </c>
      <c r="P369" s="322">
        <v>100</v>
      </c>
      <c r="Q369" s="322">
        <v>100</v>
      </c>
      <c r="R369" s="322">
        <v>99.999999999999986</v>
      </c>
      <c r="S369" s="322">
        <v>100</v>
      </c>
      <c r="T369" s="322">
        <v>99.999999999999986</v>
      </c>
      <c r="U369" s="322">
        <v>100</v>
      </c>
      <c r="V369" s="322">
        <v>100</v>
      </c>
      <c r="W369" s="323">
        <v>100</v>
      </c>
    </row>
    <row r="370" spans="1:23" ht="15" customHeight="1">
      <c r="A370" s="292"/>
      <c r="B370" s="293"/>
      <c r="C370" s="294" t="s">
        <v>2109</v>
      </c>
      <c r="D370" s="322">
        <v>35.852944366120809</v>
      </c>
      <c r="E370" s="322">
        <v>36.530997005655983</v>
      </c>
      <c r="F370" s="322">
        <v>37.018369175627242</v>
      </c>
      <c r="G370" s="322">
        <v>37.271897810218981</v>
      </c>
      <c r="H370" s="322"/>
      <c r="I370" s="322"/>
      <c r="J370" s="322">
        <v>36.666666666666664</v>
      </c>
      <c r="K370" s="322">
        <v>35.788085293471092</v>
      </c>
      <c r="L370" s="322">
        <v>32.722818478768083</v>
      </c>
      <c r="M370" s="322">
        <v>29.563781210531431</v>
      </c>
      <c r="N370" s="322">
        <v>25.02503616334706</v>
      </c>
      <c r="O370" s="322">
        <v>21.734488076877447</v>
      </c>
      <c r="P370" s="322">
        <v>19.457755359394703</v>
      </c>
      <c r="Q370" s="322">
        <v>18.958961583846857</v>
      </c>
      <c r="R370" s="322">
        <v>18.123463534553398</v>
      </c>
      <c r="S370" s="322">
        <v>16.435643564356436</v>
      </c>
      <c r="T370" s="322">
        <v>14.460193003618818</v>
      </c>
      <c r="U370" s="322">
        <v>12.751348700343307</v>
      </c>
      <c r="V370" s="322">
        <v>11.245706020611102</v>
      </c>
      <c r="W370" s="323">
        <v>10.208674304418984</v>
      </c>
    </row>
    <row r="371" spans="1:23" ht="15" customHeight="1">
      <c r="A371" s="292"/>
      <c r="B371" s="293"/>
      <c r="C371" s="294" t="s">
        <v>2110</v>
      </c>
      <c r="D371" s="322">
        <v>52.976900553085351</v>
      </c>
      <c r="E371" s="322">
        <v>52.068315404236444</v>
      </c>
      <c r="F371" s="322">
        <v>55.118727598566309</v>
      </c>
      <c r="G371" s="322">
        <v>55.702554744525543</v>
      </c>
      <c r="H371" s="322"/>
      <c r="I371" s="322"/>
      <c r="J371" s="322">
        <v>55.737179487179489</v>
      </c>
      <c r="K371" s="322">
        <v>55.913387557704986</v>
      </c>
      <c r="L371" s="322">
        <v>58.282781147923465</v>
      </c>
      <c r="M371" s="322">
        <v>59.87564364130963</v>
      </c>
      <c r="N371" s="322">
        <v>61.511071547791254</v>
      </c>
      <c r="O371" s="322">
        <v>62.534108435164313</v>
      </c>
      <c r="P371" s="322">
        <v>62.370744010088274</v>
      </c>
      <c r="Q371" s="322">
        <v>61.360954503736721</v>
      </c>
      <c r="R371" s="322">
        <v>59.027588090685597</v>
      </c>
      <c r="S371" s="322">
        <v>56.605374823196605</v>
      </c>
      <c r="T371" s="322">
        <v>53.739445114595895</v>
      </c>
      <c r="U371" s="322">
        <v>51.92087624652607</v>
      </c>
      <c r="V371" s="322">
        <v>50.587597179533539</v>
      </c>
      <c r="W371" s="323">
        <v>48.527004909983631</v>
      </c>
    </row>
    <row r="372" spans="1:23" ht="15" customHeight="1">
      <c r="A372" s="296"/>
      <c r="B372" s="297"/>
      <c r="C372" s="298" t="s">
        <v>2111</v>
      </c>
      <c r="D372" s="324">
        <v>11.17015508079384</v>
      </c>
      <c r="E372" s="324">
        <v>11.400687590107575</v>
      </c>
      <c r="F372" s="324">
        <v>7.862903225806452</v>
      </c>
      <c r="G372" s="324">
        <v>7.0255474452554738</v>
      </c>
      <c r="H372" s="324"/>
      <c r="I372" s="324"/>
      <c r="J372" s="324">
        <v>7.5961538461538458</v>
      </c>
      <c r="K372" s="324">
        <v>8.2985271488239167</v>
      </c>
      <c r="L372" s="324">
        <v>8.9944003733084461</v>
      </c>
      <c r="M372" s="324">
        <v>10.560575148158943</v>
      </c>
      <c r="N372" s="324">
        <v>13.46389228886169</v>
      </c>
      <c r="O372" s="324">
        <v>15.731403487958239</v>
      </c>
      <c r="P372" s="324">
        <v>18.171500630517023</v>
      </c>
      <c r="Q372" s="324">
        <v>19.680083912416414</v>
      </c>
      <c r="R372" s="324">
        <v>22.848948374760994</v>
      </c>
      <c r="S372" s="324">
        <v>26.958981612446959</v>
      </c>
      <c r="T372" s="324">
        <v>31.800361881785282</v>
      </c>
      <c r="U372" s="324">
        <v>35.327775053130622</v>
      </c>
      <c r="V372" s="324">
        <v>38.166696799855359</v>
      </c>
      <c r="W372" s="325">
        <v>41.264320785597377</v>
      </c>
    </row>
    <row r="373" spans="1:23" ht="15" customHeight="1">
      <c r="A373" s="292" t="s">
        <v>1972</v>
      </c>
      <c r="B373" s="293" t="s">
        <v>1973</v>
      </c>
      <c r="C373" s="294" t="s">
        <v>2108</v>
      </c>
      <c r="D373" s="322">
        <v>100</v>
      </c>
      <c r="E373" s="322">
        <v>100</v>
      </c>
      <c r="F373" s="322">
        <v>100.00000000000001</v>
      </c>
      <c r="G373" s="322">
        <v>100</v>
      </c>
      <c r="H373" s="322"/>
      <c r="I373" s="322"/>
      <c r="J373" s="322">
        <v>100</v>
      </c>
      <c r="K373" s="322">
        <v>100.00000000000001</v>
      </c>
      <c r="L373" s="322">
        <v>100</v>
      </c>
      <c r="M373" s="322">
        <v>99.999999999999986</v>
      </c>
      <c r="N373" s="322">
        <v>100</v>
      </c>
      <c r="O373" s="322">
        <v>100</v>
      </c>
      <c r="P373" s="322">
        <v>100</v>
      </c>
      <c r="Q373" s="322">
        <v>100</v>
      </c>
      <c r="R373" s="322">
        <v>100</v>
      </c>
      <c r="S373" s="322">
        <v>100</v>
      </c>
      <c r="T373" s="322">
        <v>100</v>
      </c>
      <c r="U373" s="322">
        <v>100</v>
      </c>
      <c r="V373" s="322">
        <v>100</v>
      </c>
      <c r="W373" s="323">
        <v>100</v>
      </c>
    </row>
    <row r="374" spans="1:23" ht="15" customHeight="1">
      <c r="A374" s="292"/>
      <c r="B374" s="293"/>
      <c r="C374" s="294" t="s">
        <v>2109</v>
      </c>
      <c r="D374" s="322">
        <v>36.656822209096276</v>
      </c>
      <c r="E374" s="322">
        <v>37.364578426754591</v>
      </c>
      <c r="F374" s="322">
        <v>38.070823894121858</v>
      </c>
      <c r="G374" s="322">
        <v>38.439682727595596</v>
      </c>
      <c r="H374" s="322"/>
      <c r="I374" s="322"/>
      <c r="J374" s="322">
        <v>36.833046471600689</v>
      </c>
      <c r="K374" s="322">
        <v>35.769551243899535</v>
      </c>
      <c r="L374" s="322">
        <v>33.96975909789851</v>
      </c>
      <c r="M374" s="322">
        <v>29.911545623836126</v>
      </c>
      <c r="N374" s="322">
        <v>25.305363781200214</v>
      </c>
      <c r="O374" s="322">
        <v>20.463538722442056</v>
      </c>
      <c r="P374" s="322">
        <v>18.156596794081381</v>
      </c>
      <c r="Q374" s="322">
        <v>17.50415973377704</v>
      </c>
      <c r="R374" s="322">
        <v>15.56406685236769</v>
      </c>
      <c r="S374" s="322">
        <v>13.75641966250917</v>
      </c>
      <c r="T374" s="322">
        <v>11.931818181818182</v>
      </c>
      <c r="U374" s="322">
        <v>11.582039446076374</v>
      </c>
      <c r="V374" s="322">
        <v>11.394712853236099</v>
      </c>
      <c r="W374" s="323">
        <v>10.025445292620864</v>
      </c>
    </row>
    <row r="375" spans="1:23" ht="15" customHeight="1">
      <c r="A375" s="292"/>
      <c r="B375" s="293"/>
      <c r="C375" s="294" t="s">
        <v>2110</v>
      </c>
      <c r="D375" s="322">
        <v>52.793857058476078</v>
      </c>
      <c r="E375" s="322">
        <v>52.178520960904386</v>
      </c>
      <c r="F375" s="322">
        <v>54.477167044235131</v>
      </c>
      <c r="G375" s="322">
        <v>54.646620101811294</v>
      </c>
      <c r="H375" s="322"/>
      <c r="I375" s="322"/>
      <c r="J375" s="322">
        <v>55.811818703384965</v>
      </c>
      <c r="K375" s="322">
        <v>55.517200333293658</v>
      </c>
      <c r="L375" s="322">
        <v>56.765761148129165</v>
      </c>
      <c r="M375" s="322">
        <v>59.636871508379883</v>
      </c>
      <c r="N375" s="322">
        <v>62.373871481678179</v>
      </c>
      <c r="O375" s="322">
        <v>64.641040135669869</v>
      </c>
      <c r="P375" s="322">
        <v>64.827373612823678</v>
      </c>
      <c r="Q375" s="322">
        <v>62.163061564059895</v>
      </c>
      <c r="R375" s="322">
        <v>57.799442896935936</v>
      </c>
      <c r="S375" s="322">
        <v>54.988994864269991</v>
      </c>
      <c r="T375" s="322">
        <v>50.833333333333329</v>
      </c>
      <c r="U375" s="322">
        <v>47.419219471254721</v>
      </c>
      <c r="V375" s="322">
        <v>46.125797629899729</v>
      </c>
      <c r="W375" s="323">
        <v>42.798982188295163</v>
      </c>
    </row>
    <row r="376" spans="1:23" ht="15" customHeight="1">
      <c r="A376" s="296"/>
      <c r="B376" s="297"/>
      <c r="C376" s="298" t="s">
        <v>2111</v>
      </c>
      <c r="D376" s="324">
        <v>10.549320732427644</v>
      </c>
      <c r="E376" s="324">
        <v>10.456900612341027</v>
      </c>
      <c r="F376" s="324">
        <v>7.4520090616430199</v>
      </c>
      <c r="G376" s="324">
        <v>6.9136971705931094</v>
      </c>
      <c r="H376" s="324"/>
      <c r="I376" s="324"/>
      <c r="J376" s="324">
        <v>7.3551348250143436</v>
      </c>
      <c r="K376" s="324">
        <v>8.7132484228068083</v>
      </c>
      <c r="L376" s="324">
        <v>9.2644797539723225</v>
      </c>
      <c r="M376" s="324">
        <v>10.451582867783985</v>
      </c>
      <c r="N376" s="324">
        <v>12.320764737121614</v>
      </c>
      <c r="O376" s="324">
        <v>14.895421141888072</v>
      </c>
      <c r="P376" s="324">
        <v>17.016029593094945</v>
      </c>
      <c r="Q376" s="324">
        <v>20.332778702163061</v>
      </c>
      <c r="R376" s="324">
        <v>26.636490250696376</v>
      </c>
      <c r="S376" s="324">
        <v>31.254585473220835</v>
      </c>
      <c r="T376" s="324">
        <v>37.234848484848484</v>
      </c>
      <c r="U376" s="324">
        <v>40.998741082668907</v>
      </c>
      <c r="V376" s="324">
        <v>42.479489516864177</v>
      </c>
      <c r="W376" s="325">
        <v>47.175572519083971</v>
      </c>
    </row>
    <row r="377" spans="1:23" ht="15" customHeight="1">
      <c r="A377" s="182">
        <v>902</v>
      </c>
      <c r="B377" s="183" t="s">
        <v>1974</v>
      </c>
      <c r="C377" s="272" t="s">
        <v>2108</v>
      </c>
      <c r="D377" s="316">
        <v>100.00000000000001</v>
      </c>
      <c r="E377" s="316">
        <v>100</v>
      </c>
      <c r="F377" s="316">
        <v>100</v>
      </c>
      <c r="G377" s="316">
        <v>99.999999999999986</v>
      </c>
      <c r="H377" s="317"/>
      <c r="I377" s="317"/>
      <c r="J377" s="316">
        <v>100</v>
      </c>
      <c r="K377" s="316">
        <v>100</v>
      </c>
      <c r="L377" s="316">
        <v>100</v>
      </c>
      <c r="M377" s="316">
        <v>100</v>
      </c>
      <c r="N377" s="316">
        <v>100</v>
      </c>
      <c r="O377" s="316">
        <v>100.00000000000001</v>
      </c>
      <c r="P377" s="316">
        <v>100</v>
      </c>
      <c r="Q377" s="316">
        <v>100</v>
      </c>
      <c r="R377" s="316">
        <v>100</v>
      </c>
      <c r="S377" s="316">
        <v>100</v>
      </c>
      <c r="T377" s="316">
        <v>100.00000000000001</v>
      </c>
      <c r="U377" s="316">
        <v>100.00000000000001</v>
      </c>
      <c r="V377" s="316">
        <v>100</v>
      </c>
      <c r="W377" s="318">
        <v>100</v>
      </c>
    </row>
    <row r="378" spans="1:23" ht="15" customHeight="1">
      <c r="A378" s="182"/>
      <c r="B378" s="183"/>
      <c r="C378" s="272" t="s">
        <v>2109</v>
      </c>
      <c r="D378" s="316">
        <v>38.015731671119028</v>
      </c>
      <c r="E378" s="316">
        <v>39.487702595489061</v>
      </c>
      <c r="F378" s="316">
        <v>39.356254572055597</v>
      </c>
      <c r="G378" s="316">
        <v>39.577909270216963</v>
      </c>
      <c r="H378" s="317"/>
      <c r="I378" s="317"/>
      <c r="J378" s="316">
        <v>37.18947227071304</v>
      </c>
      <c r="K378" s="316">
        <v>37.206600840479688</v>
      </c>
      <c r="L378" s="316">
        <v>36.291108624237395</v>
      </c>
      <c r="M378" s="316">
        <v>32.323113669290102</v>
      </c>
      <c r="N378" s="316">
        <v>27.411698096772792</v>
      </c>
      <c r="O378" s="316">
        <v>24.026330224904004</v>
      </c>
      <c r="P378" s="316">
        <v>22.269220042762853</v>
      </c>
      <c r="Q378" s="316">
        <v>21.959925753176908</v>
      </c>
      <c r="R378" s="316">
        <v>20.20666468901414</v>
      </c>
      <c r="S378" s="316">
        <v>18.019257221458044</v>
      </c>
      <c r="T378" s="316">
        <v>15.622815977635613</v>
      </c>
      <c r="U378" s="316">
        <v>14.261178221789661</v>
      </c>
      <c r="V378" s="316">
        <v>12.555548601114102</v>
      </c>
      <c r="W378" s="318">
        <v>11.527299723290813</v>
      </c>
    </row>
    <row r="379" spans="1:23" ht="15" customHeight="1">
      <c r="A379" s="182"/>
      <c r="B379" s="183"/>
      <c r="C379" s="272" t="s">
        <v>2110</v>
      </c>
      <c r="D379" s="316">
        <v>50.923864648263582</v>
      </c>
      <c r="E379" s="316">
        <v>49.529638444973365</v>
      </c>
      <c r="F379" s="316">
        <v>52.947291418011012</v>
      </c>
      <c r="G379" s="316">
        <v>53.124260355029584</v>
      </c>
      <c r="H379" s="317"/>
      <c r="I379" s="317"/>
      <c r="J379" s="316">
        <v>55.290721095743258</v>
      </c>
      <c r="K379" s="316">
        <v>54.480850046123884</v>
      </c>
      <c r="L379" s="316">
        <v>54.748926031551207</v>
      </c>
      <c r="M379" s="316">
        <v>57.907513998198837</v>
      </c>
      <c r="N379" s="316">
        <v>61.221201167196547</v>
      </c>
      <c r="O379" s="316">
        <v>63.03711830316329</v>
      </c>
      <c r="P379" s="316">
        <v>63.075206842056332</v>
      </c>
      <c r="Q379" s="316">
        <v>61.891390224168298</v>
      </c>
      <c r="R379" s="316">
        <v>60.318402056758622</v>
      </c>
      <c r="S379" s="316">
        <v>58.719241937948951</v>
      </c>
      <c r="T379" s="316">
        <v>57.319498951669267</v>
      </c>
      <c r="U379" s="316">
        <v>56.054273773401277</v>
      </c>
      <c r="V379" s="316">
        <v>54.2592476685235</v>
      </c>
      <c r="W379" s="318">
        <v>51.575892555848014</v>
      </c>
    </row>
    <row r="380" spans="1:23" ht="15" customHeight="1">
      <c r="A380" s="275"/>
      <c r="B380" s="276"/>
      <c r="C380" s="277" t="s">
        <v>2111</v>
      </c>
      <c r="D380" s="319">
        <v>11.060403680617394</v>
      </c>
      <c r="E380" s="319">
        <v>10.982658959537572</v>
      </c>
      <c r="F380" s="319">
        <v>7.6964540099333929</v>
      </c>
      <c r="G380" s="319">
        <v>7.2978303747534516</v>
      </c>
      <c r="H380" s="320"/>
      <c r="I380" s="320"/>
      <c r="J380" s="319">
        <v>7.519806633543709</v>
      </c>
      <c r="K380" s="319">
        <v>8.3125491133964271</v>
      </c>
      <c r="L380" s="319">
        <v>8.9599653442113993</v>
      </c>
      <c r="M380" s="319">
        <v>9.7693723325110611</v>
      </c>
      <c r="N380" s="319">
        <v>11.367100736030661</v>
      </c>
      <c r="O380" s="319">
        <v>12.936551471932711</v>
      </c>
      <c r="P380" s="319">
        <v>14.655573115180811</v>
      </c>
      <c r="Q380" s="319">
        <v>16.148684022654798</v>
      </c>
      <c r="R380" s="319">
        <v>19.474933254227235</v>
      </c>
      <c r="S380" s="319">
        <v>23.261500840593001</v>
      </c>
      <c r="T380" s="319">
        <v>27.057685070695126</v>
      </c>
      <c r="U380" s="319">
        <v>29.68454800480907</v>
      </c>
      <c r="V380" s="319">
        <v>33.185203730362396</v>
      </c>
      <c r="W380" s="321">
        <v>36.896807720861176</v>
      </c>
    </row>
    <row r="381" spans="1:23" ht="15" customHeight="1">
      <c r="A381" s="292" t="s">
        <v>1975</v>
      </c>
      <c r="B381" s="293" t="s">
        <v>1976</v>
      </c>
      <c r="C381" s="294" t="s">
        <v>2108</v>
      </c>
      <c r="D381" s="322">
        <v>100</v>
      </c>
      <c r="E381" s="322">
        <v>100</v>
      </c>
      <c r="F381" s="322">
        <v>100</v>
      </c>
      <c r="G381" s="322">
        <v>100</v>
      </c>
      <c r="H381" s="322"/>
      <c r="I381" s="322"/>
      <c r="J381" s="322">
        <v>100</v>
      </c>
      <c r="K381" s="322">
        <v>100</v>
      </c>
      <c r="L381" s="322">
        <v>100.00000000000001</v>
      </c>
      <c r="M381" s="322">
        <v>100</v>
      </c>
      <c r="N381" s="322">
        <v>100</v>
      </c>
      <c r="O381" s="322">
        <v>99.999999999999986</v>
      </c>
      <c r="P381" s="322">
        <v>100</v>
      </c>
      <c r="Q381" s="322">
        <v>100</v>
      </c>
      <c r="R381" s="322">
        <v>100</v>
      </c>
      <c r="S381" s="322">
        <v>100</v>
      </c>
      <c r="T381" s="322">
        <v>100</v>
      </c>
      <c r="U381" s="322">
        <v>100</v>
      </c>
      <c r="V381" s="322">
        <v>100</v>
      </c>
      <c r="W381" s="323">
        <v>100</v>
      </c>
    </row>
    <row r="382" spans="1:23" ht="15" customHeight="1">
      <c r="A382" s="292"/>
      <c r="B382" s="293"/>
      <c r="C382" s="294" t="s">
        <v>2109</v>
      </c>
      <c r="D382" s="322">
        <v>37.918116135937922</v>
      </c>
      <c r="E382" s="322">
        <v>39.30289299407459</v>
      </c>
      <c r="F382" s="322">
        <v>39.018308755432074</v>
      </c>
      <c r="G382" s="322">
        <v>39.677371614621876</v>
      </c>
      <c r="H382" s="322"/>
      <c r="I382" s="322"/>
      <c r="J382" s="322">
        <v>36.462438791353158</v>
      </c>
      <c r="K382" s="322">
        <v>36.815078837672935</v>
      </c>
      <c r="L382" s="322">
        <v>36.354919133158603</v>
      </c>
      <c r="M382" s="322">
        <v>32.614406193833815</v>
      </c>
      <c r="N382" s="322">
        <v>27.183373349339735</v>
      </c>
      <c r="O382" s="322">
        <v>23.577235772357724</v>
      </c>
      <c r="P382" s="322">
        <v>21.99516418376102</v>
      </c>
      <c r="Q382" s="322">
        <v>22.27420505907541</v>
      </c>
      <c r="R382" s="322">
        <v>20.771195517838017</v>
      </c>
      <c r="S382" s="322">
        <v>18.728333474253827</v>
      </c>
      <c r="T382" s="322">
        <v>15.808233826412405</v>
      </c>
      <c r="U382" s="322">
        <v>14.095744680851062</v>
      </c>
      <c r="V382" s="322">
        <v>12.584476756092567</v>
      </c>
      <c r="W382" s="323">
        <v>12.017353579175705</v>
      </c>
    </row>
    <row r="383" spans="1:23" ht="15" customHeight="1">
      <c r="A383" s="292"/>
      <c r="B383" s="293"/>
      <c r="C383" s="294" t="s">
        <v>2110</v>
      </c>
      <c r="D383" s="322">
        <v>50.474979930425476</v>
      </c>
      <c r="E383" s="322">
        <v>49.292436388985713</v>
      </c>
      <c r="F383" s="322">
        <v>52.796181520267858</v>
      </c>
      <c r="G383" s="322">
        <v>52.523309160870213</v>
      </c>
      <c r="H383" s="322"/>
      <c r="I383" s="322"/>
      <c r="J383" s="322">
        <v>55.76854174131136</v>
      </c>
      <c r="K383" s="322">
        <v>54.805775388147161</v>
      </c>
      <c r="L383" s="322">
        <v>54.740139359457906</v>
      </c>
      <c r="M383" s="322">
        <v>57.735379510576522</v>
      </c>
      <c r="N383" s="322">
        <v>61.79471788715486</v>
      </c>
      <c r="O383" s="322">
        <v>63.615950445218736</v>
      </c>
      <c r="P383" s="322">
        <v>63.497387099290222</v>
      </c>
      <c r="Q383" s="322">
        <v>61.91420188724129</v>
      </c>
      <c r="R383" s="322">
        <v>60.146658976682865</v>
      </c>
      <c r="S383" s="322">
        <v>58.848397733998482</v>
      </c>
      <c r="T383" s="322">
        <v>58.438780965959722</v>
      </c>
      <c r="U383" s="322">
        <v>57.845744680851062</v>
      </c>
      <c r="V383" s="322">
        <v>55.826336268687285</v>
      </c>
      <c r="W383" s="323">
        <v>52.635574837310195</v>
      </c>
    </row>
    <row r="384" spans="1:23" ht="15" customHeight="1">
      <c r="A384" s="296"/>
      <c r="B384" s="297"/>
      <c r="C384" s="298" t="s">
        <v>2111</v>
      </c>
      <c r="D384" s="324">
        <v>11.606903933636607</v>
      </c>
      <c r="E384" s="324">
        <v>11.404670616939701</v>
      </c>
      <c r="F384" s="324">
        <v>8.1855097243000632</v>
      </c>
      <c r="G384" s="324">
        <v>7.7993192245079186</v>
      </c>
      <c r="H384" s="324"/>
      <c r="I384" s="324"/>
      <c r="J384" s="324">
        <v>7.7690194673354833</v>
      </c>
      <c r="K384" s="324">
        <v>8.3791457741799071</v>
      </c>
      <c r="L384" s="324">
        <v>8.9049415073834943</v>
      </c>
      <c r="M384" s="324">
        <v>9.6502142955896577</v>
      </c>
      <c r="N384" s="324">
        <v>11.021908763505401</v>
      </c>
      <c r="O384" s="324">
        <v>12.806813782423538</v>
      </c>
      <c r="P384" s="324">
        <v>14.507448716948756</v>
      </c>
      <c r="Q384" s="324">
        <v>15.811593053683293</v>
      </c>
      <c r="R384" s="324">
        <v>19.082145505479115</v>
      </c>
      <c r="S384" s="324">
        <v>22.423268791747695</v>
      </c>
      <c r="T384" s="324">
        <v>25.752985207627876</v>
      </c>
      <c r="U384" s="324">
        <v>28.058510638297875</v>
      </c>
      <c r="V384" s="324">
        <v>31.589186975220152</v>
      </c>
      <c r="W384" s="325">
        <v>35.347071583514101</v>
      </c>
    </row>
    <row r="385" spans="1:23" ht="15" customHeight="1">
      <c r="A385" s="292" t="s">
        <v>1977</v>
      </c>
      <c r="B385" s="293" t="s">
        <v>1978</v>
      </c>
      <c r="C385" s="294" t="s">
        <v>2108</v>
      </c>
      <c r="D385" s="322">
        <v>100</v>
      </c>
      <c r="E385" s="322">
        <v>100</v>
      </c>
      <c r="F385" s="322">
        <v>100</v>
      </c>
      <c r="G385" s="322">
        <v>100</v>
      </c>
      <c r="H385" s="322"/>
      <c r="I385" s="322"/>
      <c r="J385" s="322">
        <v>100</v>
      </c>
      <c r="K385" s="322">
        <v>100</v>
      </c>
      <c r="L385" s="322">
        <v>100</v>
      </c>
      <c r="M385" s="322">
        <v>99.999999999999986</v>
      </c>
      <c r="N385" s="322">
        <v>100</v>
      </c>
      <c r="O385" s="322">
        <v>100</v>
      </c>
      <c r="P385" s="322">
        <v>100.00000000000001</v>
      </c>
      <c r="Q385" s="322">
        <v>100</v>
      </c>
      <c r="R385" s="322">
        <v>100</v>
      </c>
      <c r="S385" s="322">
        <v>100</v>
      </c>
      <c r="T385" s="322">
        <v>100</v>
      </c>
      <c r="U385" s="322">
        <v>100</v>
      </c>
      <c r="V385" s="322">
        <v>100</v>
      </c>
      <c r="W385" s="323">
        <v>100</v>
      </c>
    </row>
    <row r="386" spans="1:23" ht="15" customHeight="1">
      <c r="A386" s="292"/>
      <c r="B386" s="293"/>
      <c r="C386" s="294" t="s">
        <v>2109</v>
      </c>
      <c r="D386" s="322">
        <v>38.137287570809733</v>
      </c>
      <c r="E386" s="322">
        <v>39.706367535466839</v>
      </c>
      <c r="F386" s="322">
        <v>39.753686327077745</v>
      </c>
      <c r="G386" s="322">
        <v>39.464346062859072</v>
      </c>
      <c r="H386" s="322"/>
      <c r="I386" s="322"/>
      <c r="J386" s="322">
        <v>38.122987271890814</v>
      </c>
      <c r="K386" s="322">
        <v>37.716262975778548</v>
      </c>
      <c r="L386" s="322">
        <v>36.208326422292252</v>
      </c>
      <c r="M386" s="322">
        <v>31.942562991059333</v>
      </c>
      <c r="N386" s="322">
        <v>27.727603031246755</v>
      </c>
      <c r="O386" s="322">
        <v>24.673585537328425</v>
      </c>
      <c r="P386" s="322">
        <v>22.673415391694469</v>
      </c>
      <c r="Q386" s="322">
        <v>21.488095238095241</v>
      </c>
      <c r="R386" s="322">
        <v>19.359624180986525</v>
      </c>
      <c r="S386" s="322">
        <v>16.944373237631378</v>
      </c>
      <c r="T386" s="322">
        <v>15.340832091069251</v>
      </c>
      <c r="U386" s="322">
        <v>14.512177547197002</v>
      </c>
      <c r="V386" s="322">
        <v>12.510062791820964</v>
      </c>
      <c r="W386" s="323">
        <v>10.720028586742899</v>
      </c>
    </row>
    <row r="387" spans="1:23" ht="15" customHeight="1">
      <c r="A387" s="292"/>
      <c r="B387" s="293"/>
      <c r="C387" s="294" t="s">
        <v>2110</v>
      </c>
      <c r="D387" s="322">
        <v>51.482839053648789</v>
      </c>
      <c r="E387" s="322">
        <v>49.810293632464528</v>
      </c>
      <c r="F387" s="322">
        <v>53.125</v>
      </c>
      <c r="G387" s="322">
        <v>53.810408921933082</v>
      </c>
      <c r="H387" s="322"/>
      <c r="I387" s="322"/>
      <c r="J387" s="322">
        <v>54.677196748964882</v>
      </c>
      <c r="K387" s="322">
        <v>54.057879836426551</v>
      </c>
      <c r="L387" s="322">
        <v>54.760325095372366</v>
      </c>
      <c r="M387" s="322">
        <v>58.132394111803485</v>
      </c>
      <c r="N387" s="322">
        <v>60.427696460085123</v>
      </c>
      <c r="O387" s="322">
        <v>62.202879142952796</v>
      </c>
      <c r="P387" s="322">
        <v>62.452548027148282</v>
      </c>
      <c r="Q387" s="322">
        <v>61.857142857142854</v>
      </c>
      <c r="R387" s="322">
        <v>60.576090987761155</v>
      </c>
      <c r="S387" s="322">
        <v>58.523455524224552</v>
      </c>
      <c r="T387" s="322">
        <v>55.617292316031985</v>
      </c>
      <c r="U387" s="322">
        <v>53.336215593024924</v>
      </c>
      <c r="V387" s="322">
        <v>51.795202060859765</v>
      </c>
      <c r="W387" s="323">
        <v>49.830266214043242</v>
      </c>
    </row>
    <row r="388" spans="1:23" ht="15" customHeight="1">
      <c r="A388" s="296"/>
      <c r="B388" s="297"/>
      <c r="C388" s="298" t="s">
        <v>2111</v>
      </c>
      <c r="D388" s="324">
        <v>10.379873375541486</v>
      </c>
      <c r="E388" s="324">
        <v>10.483338832068624</v>
      </c>
      <c r="F388" s="324">
        <v>7.1213136729222528</v>
      </c>
      <c r="G388" s="324">
        <v>6.7252450152078413</v>
      </c>
      <c r="H388" s="324"/>
      <c r="I388" s="324"/>
      <c r="J388" s="324">
        <v>7.1998159791443026</v>
      </c>
      <c r="K388" s="324">
        <v>8.2258571877949027</v>
      </c>
      <c r="L388" s="324">
        <v>9.0313484823353782</v>
      </c>
      <c r="M388" s="324">
        <v>9.92504289713718</v>
      </c>
      <c r="N388" s="324">
        <v>11.844700508668121</v>
      </c>
      <c r="O388" s="324">
        <v>13.123535319718782</v>
      </c>
      <c r="P388" s="324">
        <v>14.874036581157252</v>
      </c>
      <c r="Q388" s="324">
        <v>16.654761904761905</v>
      </c>
      <c r="R388" s="324">
        <v>20.064284831252319</v>
      </c>
      <c r="S388" s="324">
        <v>24.532171238144066</v>
      </c>
      <c r="T388" s="324">
        <v>29.041875592898769</v>
      </c>
      <c r="U388" s="324">
        <v>32.151606859778063</v>
      </c>
      <c r="V388" s="324">
        <v>35.694735147319271</v>
      </c>
      <c r="W388" s="325">
        <v>39.449705199213867</v>
      </c>
    </row>
    <row r="389" spans="1:23" ht="15" customHeight="1">
      <c r="A389" s="205" t="s">
        <v>1979</v>
      </c>
      <c r="B389" s="195"/>
      <c r="W389" s="195"/>
    </row>
    <row r="390" spans="1:23" ht="15" customHeight="1">
      <c r="A390" s="182">
        <v>221</v>
      </c>
      <c r="B390" s="183" t="s">
        <v>1980</v>
      </c>
      <c r="C390" s="272" t="s">
        <v>2108</v>
      </c>
      <c r="D390" s="316">
        <v>100.00000000000001</v>
      </c>
      <c r="E390" s="316">
        <v>100</v>
      </c>
      <c r="F390" s="316">
        <v>100</v>
      </c>
      <c r="G390" s="316">
        <v>100</v>
      </c>
      <c r="H390" s="317"/>
      <c r="I390" s="317"/>
      <c r="J390" s="316">
        <v>100</v>
      </c>
      <c r="K390" s="316">
        <v>100</v>
      </c>
      <c r="L390" s="316">
        <v>100</v>
      </c>
      <c r="M390" s="316">
        <v>100</v>
      </c>
      <c r="N390" s="316">
        <v>100</v>
      </c>
      <c r="O390" s="316">
        <v>100</v>
      </c>
      <c r="P390" s="316">
        <v>100.00000000000001</v>
      </c>
      <c r="Q390" s="316">
        <v>100</v>
      </c>
      <c r="R390" s="316">
        <v>100</v>
      </c>
      <c r="S390" s="316">
        <v>100</v>
      </c>
      <c r="T390" s="316">
        <v>99.999999999999986</v>
      </c>
      <c r="U390" s="316">
        <v>100</v>
      </c>
      <c r="V390" s="316">
        <v>100.00000000000001</v>
      </c>
      <c r="W390" s="318">
        <v>100</v>
      </c>
    </row>
    <row r="391" spans="1:23" ht="15" customHeight="1">
      <c r="A391" s="182"/>
      <c r="B391" s="183"/>
      <c r="C391" s="272" t="s">
        <v>2109</v>
      </c>
      <c r="D391" s="316">
        <v>33.915554388869815</v>
      </c>
      <c r="E391" s="316">
        <v>34.840761733882481</v>
      </c>
      <c r="F391" s="316">
        <v>34.677500050031021</v>
      </c>
      <c r="G391" s="316">
        <v>36.042504307869038</v>
      </c>
      <c r="H391" s="317"/>
      <c r="I391" s="317"/>
      <c r="J391" s="316">
        <v>33.542973266528854</v>
      </c>
      <c r="K391" s="316">
        <v>31.882350809155323</v>
      </c>
      <c r="L391" s="316">
        <v>29.811474298114742</v>
      </c>
      <c r="M391" s="316">
        <v>25.04963460482406</v>
      </c>
      <c r="N391" s="316">
        <v>21.769365386386664</v>
      </c>
      <c r="O391" s="316">
        <v>20.082805882073</v>
      </c>
      <c r="P391" s="316">
        <v>19.53700371836392</v>
      </c>
      <c r="Q391" s="316">
        <v>19.417168967528681</v>
      </c>
      <c r="R391" s="316">
        <v>18.398889845918269</v>
      </c>
      <c r="S391" s="316">
        <v>16.96683947086164</v>
      </c>
      <c r="T391" s="316">
        <v>15.684835402050728</v>
      </c>
      <c r="U391" s="316">
        <v>13.991378357466564</v>
      </c>
      <c r="V391" s="316">
        <v>12.484677475310498</v>
      </c>
      <c r="W391" s="318">
        <v>11.867203805271078</v>
      </c>
    </row>
    <row r="392" spans="1:23" ht="15" customHeight="1">
      <c r="A392" s="182"/>
      <c r="B392" s="183"/>
      <c r="C392" s="272" t="s">
        <v>2110</v>
      </c>
      <c r="D392" s="316">
        <v>55.269268824586561</v>
      </c>
      <c r="E392" s="316">
        <v>54.340822900950123</v>
      </c>
      <c r="F392" s="316">
        <v>58.212091496727972</v>
      </c>
      <c r="G392" s="316">
        <v>56.761303027816524</v>
      </c>
      <c r="H392" s="317"/>
      <c r="I392" s="317"/>
      <c r="J392" s="316">
        <v>59.750884692197189</v>
      </c>
      <c r="K392" s="316">
        <v>60.363168481905007</v>
      </c>
      <c r="L392" s="316">
        <v>61.496580186394375</v>
      </c>
      <c r="M392" s="316">
        <v>64.539771047184558</v>
      </c>
      <c r="N392" s="316">
        <v>65.390991986736665</v>
      </c>
      <c r="O392" s="316">
        <v>65.171560462570781</v>
      </c>
      <c r="P392" s="316">
        <v>63.98224781096318</v>
      </c>
      <c r="Q392" s="316">
        <v>62.68957806727591</v>
      </c>
      <c r="R392" s="316">
        <v>61.766676236960471</v>
      </c>
      <c r="S392" s="316">
        <v>60.640865212727924</v>
      </c>
      <c r="T392" s="316">
        <v>59.868321640582835</v>
      </c>
      <c r="U392" s="316">
        <v>59.537968387310713</v>
      </c>
      <c r="V392" s="316">
        <v>58.961075005203881</v>
      </c>
      <c r="W392" s="318">
        <v>55.564723583944087</v>
      </c>
    </row>
    <row r="393" spans="1:23" ht="15" customHeight="1">
      <c r="A393" s="275"/>
      <c r="B393" s="276"/>
      <c r="C393" s="277" t="s">
        <v>2111</v>
      </c>
      <c r="D393" s="319">
        <v>10.815176786543626</v>
      </c>
      <c r="E393" s="319">
        <v>10.818415365167395</v>
      </c>
      <c r="F393" s="319">
        <v>7.1104084532410097</v>
      </c>
      <c r="G393" s="319">
        <v>7.1961926643144336</v>
      </c>
      <c r="H393" s="320"/>
      <c r="I393" s="320"/>
      <c r="J393" s="319">
        <v>6.7061420412739565</v>
      </c>
      <c r="K393" s="319">
        <v>7.7544807089396723</v>
      </c>
      <c r="L393" s="319">
        <v>8.6919455154908842</v>
      </c>
      <c r="M393" s="319">
        <v>10.410594347991383</v>
      </c>
      <c r="N393" s="319">
        <v>12.839642626876667</v>
      </c>
      <c r="O393" s="319">
        <v>14.745633655356208</v>
      </c>
      <c r="P393" s="319">
        <v>16.480748470672903</v>
      </c>
      <c r="Q393" s="319">
        <v>17.893252965195412</v>
      </c>
      <c r="R393" s="319">
        <v>19.834433917121256</v>
      </c>
      <c r="S393" s="319">
        <v>22.39229531641044</v>
      </c>
      <c r="T393" s="319">
        <v>24.446842957366432</v>
      </c>
      <c r="U393" s="319">
        <v>26.470653255222725</v>
      </c>
      <c r="V393" s="319">
        <v>28.554247519485624</v>
      </c>
      <c r="W393" s="321">
        <v>32.568072610784839</v>
      </c>
    </row>
    <row r="394" spans="1:23" ht="15" customHeight="1">
      <c r="A394" s="182">
        <v>223</v>
      </c>
      <c r="B394" s="183" t="s">
        <v>1981</v>
      </c>
      <c r="C394" s="272" t="s">
        <v>2108</v>
      </c>
      <c r="D394" s="316">
        <v>100</v>
      </c>
      <c r="E394" s="316">
        <v>100</v>
      </c>
      <c r="F394" s="316">
        <v>100</v>
      </c>
      <c r="G394" s="316">
        <v>100.00000000000001</v>
      </c>
      <c r="H394" s="317"/>
      <c r="I394" s="317"/>
      <c r="J394" s="316">
        <v>100.00000000000001</v>
      </c>
      <c r="K394" s="316">
        <v>100.00000000000001</v>
      </c>
      <c r="L394" s="316">
        <v>100</v>
      </c>
      <c r="M394" s="316">
        <v>100</v>
      </c>
      <c r="N394" s="316">
        <v>100</v>
      </c>
      <c r="O394" s="316">
        <v>100</v>
      </c>
      <c r="P394" s="316">
        <v>100</v>
      </c>
      <c r="Q394" s="316">
        <v>100</v>
      </c>
      <c r="R394" s="316">
        <v>100</v>
      </c>
      <c r="S394" s="316">
        <v>100</v>
      </c>
      <c r="T394" s="316">
        <v>100</v>
      </c>
      <c r="U394" s="316">
        <v>100</v>
      </c>
      <c r="V394" s="316">
        <v>100</v>
      </c>
      <c r="W394" s="318">
        <v>100</v>
      </c>
    </row>
    <row r="395" spans="1:23" ht="15" customHeight="1">
      <c r="A395" s="182"/>
      <c r="B395" s="183"/>
      <c r="C395" s="272" t="s">
        <v>2109</v>
      </c>
      <c r="D395" s="316">
        <v>36.45268423929037</v>
      </c>
      <c r="E395" s="316">
        <v>36.990209790209789</v>
      </c>
      <c r="F395" s="316">
        <v>36.875743574136074</v>
      </c>
      <c r="G395" s="316">
        <v>37.403183249638268</v>
      </c>
      <c r="H395" s="317"/>
      <c r="I395" s="317"/>
      <c r="J395" s="316">
        <v>34.097473542406362</v>
      </c>
      <c r="K395" s="316">
        <v>32.68342620490688</v>
      </c>
      <c r="L395" s="316">
        <v>30.17955124436606</v>
      </c>
      <c r="M395" s="316">
        <v>25.455671679164965</v>
      </c>
      <c r="N395" s="316">
        <v>21.885396391546223</v>
      </c>
      <c r="O395" s="316">
        <v>20.776243093922652</v>
      </c>
      <c r="P395" s="316">
        <v>21.079170206352252</v>
      </c>
      <c r="Q395" s="316">
        <v>20.954617221974818</v>
      </c>
      <c r="R395" s="316">
        <v>19.170900002716579</v>
      </c>
      <c r="S395" s="316">
        <v>17.475400086505193</v>
      </c>
      <c r="T395" s="316">
        <v>16.057772835234839</v>
      </c>
      <c r="U395" s="316">
        <v>14.971675590150735</v>
      </c>
      <c r="V395" s="316">
        <v>13.923228026644216</v>
      </c>
      <c r="W395" s="318">
        <v>12.925791224947766</v>
      </c>
    </row>
    <row r="396" spans="1:23" ht="15" customHeight="1">
      <c r="A396" s="182"/>
      <c r="B396" s="183"/>
      <c r="C396" s="272" t="s">
        <v>2110</v>
      </c>
      <c r="D396" s="316">
        <v>51.397822339933576</v>
      </c>
      <c r="E396" s="316">
        <v>51.251748251748253</v>
      </c>
      <c r="F396" s="316">
        <v>55.489306366378003</v>
      </c>
      <c r="G396" s="316">
        <v>55.22739523931115</v>
      </c>
      <c r="H396" s="317"/>
      <c r="I396" s="317"/>
      <c r="J396" s="316">
        <v>59.089196625301113</v>
      </c>
      <c r="K396" s="316">
        <v>59.735228766533666</v>
      </c>
      <c r="L396" s="316">
        <v>61.270331177738591</v>
      </c>
      <c r="M396" s="316">
        <v>64.44772460692964</v>
      </c>
      <c r="N396" s="316">
        <v>65.954362860810861</v>
      </c>
      <c r="O396" s="316">
        <v>65.388121546961329</v>
      </c>
      <c r="P396" s="316">
        <v>63.592392644761716</v>
      </c>
      <c r="Q396" s="316">
        <v>62.510289731859714</v>
      </c>
      <c r="R396" s="316">
        <v>61.855151992610899</v>
      </c>
      <c r="S396" s="316">
        <v>60.598237456747405</v>
      </c>
      <c r="T396" s="316">
        <v>59.258343973529939</v>
      </c>
      <c r="U396" s="316">
        <v>58.589854069250002</v>
      </c>
      <c r="V396" s="316">
        <v>57.258481397787534</v>
      </c>
      <c r="W396" s="318">
        <v>54.725682890969587</v>
      </c>
    </row>
    <row r="397" spans="1:23" ht="15" customHeight="1">
      <c r="A397" s="275"/>
      <c r="B397" s="276"/>
      <c r="C397" s="277" t="s">
        <v>2111</v>
      </c>
      <c r="D397" s="319">
        <v>12.149493420776054</v>
      </c>
      <c r="E397" s="319">
        <v>11.758041958041957</v>
      </c>
      <c r="F397" s="319">
        <v>7.6349500594859316</v>
      </c>
      <c r="G397" s="319">
        <v>7.3694215110505858</v>
      </c>
      <c r="H397" s="320"/>
      <c r="I397" s="320"/>
      <c r="J397" s="319">
        <v>6.8133298322925349</v>
      </c>
      <c r="K397" s="319">
        <v>7.5813450285594639</v>
      </c>
      <c r="L397" s="319">
        <v>8.5501175778953549</v>
      </c>
      <c r="M397" s="319">
        <v>10.096603713905401</v>
      </c>
      <c r="N397" s="319">
        <v>12.160240747642909</v>
      </c>
      <c r="O397" s="319">
        <v>13.835635359116022</v>
      </c>
      <c r="P397" s="319">
        <v>15.328437148886026</v>
      </c>
      <c r="Q397" s="319">
        <v>16.535093046165471</v>
      </c>
      <c r="R397" s="319">
        <v>18.973948004672518</v>
      </c>
      <c r="S397" s="319">
        <v>21.926362456747405</v>
      </c>
      <c r="T397" s="319">
        <v>24.683883191235225</v>
      </c>
      <c r="U397" s="319">
        <v>26.438470340599263</v>
      </c>
      <c r="V397" s="319">
        <v>28.818290575568255</v>
      </c>
      <c r="W397" s="321">
        <v>32.34852588408264</v>
      </c>
    </row>
    <row r="398" spans="1:23" ht="15" customHeight="1">
      <c r="A398" s="292" t="s">
        <v>1982</v>
      </c>
      <c r="B398" s="293" t="s">
        <v>1983</v>
      </c>
      <c r="C398" s="294" t="s">
        <v>2108</v>
      </c>
      <c r="D398" s="322">
        <v>100</v>
      </c>
      <c r="E398" s="322">
        <v>100</v>
      </c>
      <c r="F398" s="322">
        <v>100</v>
      </c>
      <c r="G398" s="322">
        <v>100</v>
      </c>
      <c r="H398" s="322"/>
      <c r="I398" s="322"/>
      <c r="J398" s="322">
        <v>100</v>
      </c>
      <c r="K398" s="322">
        <v>99.999999999999986</v>
      </c>
      <c r="L398" s="322">
        <v>99.999999999999986</v>
      </c>
      <c r="M398" s="322">
        <v>100</v>
      </c>
      <c r="N398" s="322">
        <v>100</v>
      </c>
      <c r="O398" s="322">
        <v>100</v>
      </c>
      <c r="P398" s="322">
        <v>100</v>
      </c>
      <c r="Q398" s="322">
        <v>100</v>
      </c>
      <c r="R398" s="322">
        <v>100</v>
      </c>
      <c r="S398" s="322">
        <v>100.00000000000001</v>
      </c>
      <c r="T398" s="322">
        <v>100</v>
      </c>
      <c r="U398" s="322">
        <v>99.999999999999986</v>
      </c>
      <c r="V398" s="322">
        <v>100</v>
      </c>
      <c r="W398" s="323">
        <v>100.00000000000001</v>
      </c>
    </row>
    <row r="399" spans="1:23" ht="15" customHeight="1">
      <c r="A399" s="292"/>
      <c r="B399" s="293"/>
      <c r="C399" s="294" t="s">
        <v>2109</v>
      </c>
      <c r="D399" s="322">
        <v>36.396396396396398</v>
      </c>
      <c r="E399" s="322">
        <v>36.122284794851168</v>
      </c>
      <c r="F399" s="322">
        <v>36.108912458445467</v>
      </c>
      <c r="G399" s="322">
        <v>35.717603344170925</v>
      </c>
      <c r="H399" s="322"/>
      <c r="I399" s="322"/>
      <c r="J399" s="322">
        <v>32.640280561122239</v>
      </c>
      <c r="K399" s="322">
        <v>29.551580494976719</v>
      </c>
      <c r="L399" s="322">
        <v>27.240097423407256</v>
      </c>
      <c r="M399" s="322">
        <v>22.733478973238665</v>
      </c>
      <c r="N399" s="322">
        <v>20.642837351066778</v>
      </c>
      <c r="O399" s="322">
        <v>21.745483528161529</v>
      </c>
      <c r="P399" s="322">
        <v>23.014527845036319</v>
      </c>
      <c r="Q399" s="322">
        <v>23.498490101778323</v>
      </c>
      <c r="R399" s="322">
        <v>21.111704970603956</v>
      </c>
      <c r="S399" s="322">
        <v>19.095272133156335</v>
      </c>
      <c r="T399" s="322">
        <v>17.464307259199678</v>
      </c>
      <c r="U399" s="322">
        <v>16.848906560636181</v>
      </c>
      <c r="V399" s="322">
        <v>15.876682064671622</v>
      </c>
      <c r="W399" s="323">
        <v>15.113094634344254</v>
      </c>
    </row>
    <row r="400" spans="1:23" ht="15" customHeight="1">
      <c r="A400" s="292"/>
      <c r="B400" s="293"/>
      <c r="C400" s="294" t="s">
        <v>2110</v>
      </c>
      <c r="D400" s="322">
        <v>52.399672399672404</v>
      </c>
      <c r="E400" s="322">
        <v>53.113435237329043</v>
      </c>
      <c r="F400" s="322">
        <v>56.482507519392108</v>
      </c>
      <c r="G400" s="322">
        <v>57.423749806471591</v>
      </c>
      <c r="H400" s="322"/>
      <c r="I400" s="322"/>
      <c r="J400" s="322">
        <v>60.759018036072142</v>
      </c>
      <c r="K400" s="322">
        <v>63.19529527076697</v>
      </c>
      <c r="L400" s="322">
        <v>64.773746955518519</v>
      </c>
      <c r="M400" s="322">
        <v>67.422173675587118</v>
      </c>
      <c r="N400" s="322">
        <v>67.06844001108341</v>
      </c>
      <c r="O400" s="322">
        <v>65.116896918172159</v>
      </c>
      <c r="P400" s="322">
        <v>63.801452784503631</v>
      </c>
      <c r="Q400" s="322">
        <v>62.532155239906054</v>
      </c>
      <c r="R400" s="322">
        <v>64.778193479422768</v>
      </c>
      <c r="S400" s="322">
        <v>64.484836107423675</v>
      </c>
      <c r="T400" s="322">
        <v>64.3675849587774</v>
      </c>
      <c r="U400" s="322">
        <v>62.902584493041743</v>
      </c>
      <c r="V400" s="322">
        <v>61.699136372765615</v>
      </c>
      <c r="W400" s="323">
        <v>59.823511512323769</v>
      </c>
    </row>
    <row r="401" spans="1:23" ht="15" customHeight="1">
      <c r="A401" s="296"/>
      <c r="B401" s="297"/>
      <c r="C401" s="298" t="s">
        <v>2111</v>
      </c>
      <c r="D401" s="324">
        <v>11.203931203931203</v>
      </c>
      <c r="E401" s="324">
        <v>10.764279967819791</v>
      </c>
      <c r="F401" s="324">
        <v>7.4085800221624183</v>
      </c>
      <c r="G401" s="324">
        <v>6.8586468493574859</v>
      </c>
      <c r="H401" s="324"/>
      <c r="I401" s="324"/>
      <c r="J401" s="324">
        <v>6.6007014028056119</v>
      </c>
      <c r="K401" s="324">
        <v>7.25312423425631</v>
      </c>
      <c r="L401" s="324">
        <v>7.9861556210742215</v>
      </c>
      <c r="M401" s="324">
        <v>9.844347351174223</v>
      </c>
      <c r="N401" s="324">
        <v>12.288722637849819</v>
      </c>
      <c r="O401" s="324">
        <v>13.137619553666314</v>
      </c>
      <c r="P401" s="324">
        <v>13.184019370460048</v>
      </c>
      <c r="Q401" s="324">
        <v>13.969354658315625</v>
      </c>
      <c r="R401" s="324">
        <v>14.110101549973276</v>
      </c>
      <c r="S401" s="324">
        <v>16.419891759419993</v>
      </c>
      <c r="T401" s="324">
        <v>18.168107782022926</v>
      </c>
      <c r="U401" s="324">
        <v>20.248508946322065</v>
      </c>
      <c r="V401" s="324">
        <v>22.424181562562765</v>
      </c>
      <c r="W401" s="325">
        <v>25.063393853331984</v>
      </c>
    </row>
    <row r="402" spans="1:23" ht="15" customHeight="1">
      <c r="A402" s="292" t="s">
        <v>1984</v>
      </c>
      <c r="B402" s="293" t="s">
        <v>1985</v>
      </c>
      <c r="C402" s="294" t="s">
        <v>2108</v>
      </c>
      <c r="D402" s="322">
        <v>100</v>
      </c>
      <c r="E402" s="322">
        <v>100</v>
      </c>
      <c r="F402" s="322">
        <v>100</v>
      </c>
      <c r="G402" s="322">
        <v>100</v>
      </c>
      <c r="H402" s="322"/>
      <c r="I402" s="322"/>
      <c r="J402" s="322">
        <v>100</v>
      </c>
      <c r="K402" s="322">
        <v>100</v>
      </c>
      <c r="L402" s="322">
        <v>100</v>
      </c>
      <c r="M402" s="322">
        <v>100</v>
      </c>
      <c r="N402" s="322">
        <v>100.00000000000001</v>
      </c>
      <c r="O402" s="322">
        <v>100.00000000000001</v>
      </c>
      <c r="P402" s="322">
        <v>100</v>
      </c>
      <c r="Q402" s="322">
        <v>100</v>
      </c>
      <c r="R402" s="322">
        <v>100</v>
      </c>
      <c r="S402" s="322">
        <v>100</v>
      </c>
      <c r="T402" s="322">
        <v>100</v>
      </c>
      <c r="U402" s="322">
        <v>100.00000000000001</v>
      </c>
      <c r="V402" s="322">
        <v>100</v>
      </c>
      <c r="W402" s="323">
        <v>100</v>
      </c>
    </row>
    <row r="403" spans="1:23" ht="15" customHeight="1">
      <c r="A403" s="292"/>
      <c r="B403" s="293"/>
      <c r="C403" s="294" t="s">
        <v>2109</v>
      </c>
      <c r="D403" s="322">
        <v>36.301216925309816</v>
      </c>
      <c r="E403" s="322">
        <v>36.457073760580414</v>
      </c>
      <c r="F403" s="322">
        <v>35.884600893481888</v>
      </c>
      <c r="G403" s="322">
        <v>36.993650098532953</v>
      </c>
      <c r="H403" s="322"/>
      <c r="I403" s="322"/>
      <c r="J403" s="322">
        <v>33.936631362559773</v>
      </c>
      <c r="K403" s="322">
        <v>32.576720537497728</v>
      </c>
      <c r="L403" s="322">
        <v>29.742332468031918</v>
      </c>
      <c r="M403" s="322">
        <v>25.236785823403608</v>
      </c>
      <c r="N403" s="322">
        <v>21.819338422391859</v>
      </c>
      <c r="O403" s="322">
        <v>21.129297102600773</v>
      </c>
      <c r="P403" s="322">
        <v>21.225843820757202</v>
      </c>
      <c r="Q403" s="322">
        <v>20.986304223298443</v>
      </c>
      <c r="R403" s="322">
        <v>18.930666108085461</v>
      </c>
      <c r="S403" s="322">
        <v>17.817149466379263</v>
      </c>
      <c r="T403" s="322">
        <v>16.412490922294847</v>
      </c>
      <c r="U403" s="322">
        <v>15.597105582844769</v>
      </c>
      <c r="V403" s="322">
        <v>14.595359982572703</v>
      </c>
      <c r="W403" s="323">
        <v>13.67905956465493</v>
      </c>
    </row>
    <row r="404" spans="1:23" ht="15" customHeight="1">
      <c r="A404" s="292"/>
      <c r="B404" s="293"/>
      <c r="C404" s="294" t="s">
        <v>2110</v>
      </c>
      <c r="D404" s="322">
        <v>51.267165345539802</v>
      </c>
      <c r="E404" s="322">
        <v>51.797295811806087</v>
      </c>
      <c r="F404" s="322">
        <v>56.574627267344859</v>
      </c>
      <c r="G404" s="322">
        <v>55.840814539084739</v>
      </c>
      <c r="H404" s="322"/>
      <c r="I404" s="322"/>
      <c r="J404" s="322">
        <v>59.15002010993431</v>
      </c>
      <c r="K404" s="322">
        <v>59.910114399854727</v>
      </c>
      <c r="L404" s="322">
        <v>61.772906451302759</v>
      </c>
      <c r="M404" s="322">
        <v>64.950605968021179</v>
      </c>
      <c r="N404" s="322">
        <v>66.205470737913487</v>
      </c>
      <c r="O404" s="322">
        <v>65.045818104772508</v>
      </c>
      <c r="P404" s="322">
        <v>63.366857985361492</v>
      </c>
      <c r="Q404" s="322">
        <v>62.151747122845393</v>
      </c>
      <c r="R404" s="322">
        <v>61.813992459153752</v>
      </c>
      <c r="S404" s="322">
        <v>60.643499290258141</v>
      </c>
      <c r="T404" s="322">
        <v>59.171075837742507</v>
      </c>
      <c r="U404" s="322">
        <v>58.036233032271703</v>
      </c>
      <c r="V404" s="322">
        <v>57.058054678139634</v>
      </c>
      <c r="W404" s="323">
        <v>54.783733618313747</v>
      </c>
    </row>
    <row r="405" spans="1:23" ht="15" customHeight="1">
      <c r="A405" s="296"/>
      <c r="B405" s="297"/>
      <c r="C405" s="298" t="s">
        <v>2111</v>
      </c>
      <c r="D405" s="324">
        <v>12.431617729150386</v>
      </c>
      <c r="E405" s="324">
        <v>11.745630427613499</v>
      </c>
      <c r="F405" s="324">
        <v>7.5407718391732601</v>
      </c>
      <c r="G405" s="324">
        <v>7.1655353623823084</v>
      </c>
      <c r="H405" s="324"/>
      <c r="I405" s="324"/>
      <c r="J405" s="324">
        <v>6.9133485275059208</v>
      </c>
      <c r="K405" s="324">
        <v>7.5131650626475395</v>
      </c>
      <c r="L405" s="324">
        <v>8.4847610806653204</v>
      </c>
      <c r="M405" s="324">
        <v>9.8126082085752113</v>
      </c>
      <c r="N405" s="324">
        <v>11.975190839694656</v>
      </c>
      <c r="O405" s="324">
        <v>13.82488479262673</v>
      </c>
      <c r="P405" s="324">
        <v>15.40729819388131</v>
      </c>
      <c r="Q405" s="324">
        <v>16.861948653856167</v>
      </c>
      <c r="R405" s="324">
        <v>19.255341432760787</v>
      </c>
      <c r="S405" s="324">
        <v>21.539351243362599</v>
      </c>
      <c r="T405" s="324">
        <v>24.41643323996265</v>
      </c>
      <c r="U405" s="324">
        <v>26.366661384883539</v>
      </c>
      <c r="V405" s="324">
        <v>28.34658533928766</v>
      </c>
      <c r="W405" s="325">
        <v>31.537206817031326</v>
      </c>
    </row>
    <row r="406" spans="1:23" ht="15" customHeight="1">
      <c r="A406" s="292" t="s">
        <v>1986</v>
      </c>
      <c r="B406" s="293" t="s">
        <v>1987</v>
      </c>
      <c r="C406" s="294" t="s">
        <v>2108</v>
      </c>
      <c r="D406" s="322">
        <v>100</v>
      </c>
      <c r="E406" s="322">
        <v>100</v>
      </c>
      <c r="F406" s="322">
        <v>100.00000000000001</v>
      </c>
      <c r="G406" s="322">
        <v>100</v>
      </c>
      <c r="H406" s="322"/>
      <c r="I406" s="322"/>
      <c r="J406" s="322">
        <v>100</v>
      </c>
      <c r="K406" s="322">
        <v>100</v>
      </c>
      <c r="L406" s="322">
        <v>100</v>
      </c>
      <c r="M406" s="322">
        <v>100</v>
      </c>
      <c r="N406" s="322">
        <v>100</v>
      </c>
      <c r="O406" s="322">
        <v>100</v>
      </c>
      <c r="P406" s="322">
        <v>100</v>
      </c>
      <c r="Q406" s="322">
        <v>100</v>
      </c>
      <c r="R406" s="322">
        <v>100</v>
      </c>
      <c r="S406" s="322">
        <v>100</v>
      </c>
      <c r="T406" s="322">
        <v>100</v>
      </c>
      <c r="U406" s="322">
        <v>100.00000000000001</v>
      </c>
      <c r="V406" s="322">
        <v>100</v>
      </c>
      <c r="W406" s="323">
        <v>100</v>
      </c>
    </row>
    <row r="407" spans="1:23" ht="15" customHeight="1">
      <c r="A407" s="292"/>
      <c r="B407" s="293"/>
      <c r="C407" s="294" t="s">
        <v>2109</v>
      </c>
      <c r="D407" s="322">
        <v>37.456613960663326</v>
      </c>
      <c r="E407" s="322">
        <v>37.676194205168365</v>
      </c>
      <c r="F407" s="322">
        <v>37.050465458108775</v>
      </c>
      <c r="G407" s="322">
        <v>37.304174114183574</v>
      </c>
      <c r="H407" s="322"/>
      <c r="I407" s="322"/>
      <c r="J407" s="322">
        <v>34.036824735105085</v>
      </c>
      <c r="K407" s="322">
        <v>33.604630132031112</v>
      </c>
      <c r="L407" s="322">
        <v>30.895813047711783</v>
      </c>
      <c r="M407" s="322">
        <v>25.254825417479935</v>
      </c>
      <c r="N407" s="322">
        <v>21.169145624351433</v>
      </c>
      <c r="O407" s="322">
        <v>19.640718562874252</v>
      </c>
      <c r="P407" s="322">
        <v>20.586453410880893</v>
      </c>
      <c r="Q407" s="322">
        <v>20.889211066811647</v>
      </c>
      <c r="R407" s="322">
        <v>19.920467254877593</v>
      </c>
      <c r="S407" s="322">
        <v>17.745381425160236</v>
      </c>
      <c r="T407" s="322">
        <v>15.889744629104175</v>
      </c>
      <c r="U407" s="322">
        <v>13.710836447254959</v>
      </c>
      <c r="V407" s="322">
        <v>12.763301607114993</v>
      </c>
      <c r="W407" s="323">
        <v>11.886132845014149</v>
      </c>
    </row>
    <row r="408" spans="1:23" ht="15" customHeight="1">
      <c r="A408" s="292"/>
      <c r="B408" s="293"/>
      <c r="C408" s="294" t="s">
        <v>2110</v>
      </c>
      <c r="D408" s="322">
        <v>49.460084843810257</v>
      </c>
      <c r="E408" s="322">
        <v>49.725920125293655</v>
      </c>
      <c r="F408" s="322">
        <v>54.492895639392458</v>
      </c>
      <c r="G408" s="322">
        <v>54.316055094101564</v>
      </c>
      <c r="H408" s="322"/>
      <c r="I408" s="322"/>
      <c r="J408" s="322">
        <v>58.094493659892308</v>
      </c>
      <c r="K408" s="322">
        <v>57.704829083016818</v>
      </c>
      <c r="L408" s="322">
        <v>59.201557935735153</v>
      </c>
      <c r="M408" s="322">
        <v>62.795489047928868</v>
      </c>
      <c r="N408" s="322">
        <v>64.59126023290672</v>
      </c>
      <c r="O408" s="322">
        <v>64.574850299401191</v>
      </c>
      <c r="P408" s="322">
        <v>62.256149279050042</v>
      </c>
      <c r="Q408" s="322">
        <v>61.217832548024646</v>
      </c>
      <c r="R408" s="322">
        <v>59.264322107617751</v>
      </c>
      <c r="S408" s="322">
        <v>57.722759834108331</v>
      </c>
      <c r="T408" s="322">
        <v>56.532900959329822</v>
      </c>
      <c r="U408" s="322">
        <v>57.272204656510496</v>
      </c>
      <c r="V408" s="322">
        <v>55.89015447027618</v>
      </c>
      <c r="W408" s="323">
        <v>51.689695355418678</v>
      </c>
    </row>
    <row r="409" spans="1:23" ht="15" customHeight="1">
      <c r="A409" s="296"/>
      <c r="B409" s="297"/>
      <c r="C409" s="298" t="s">
        <v>2111</v>
      </c>
      <c r="D409" s="324">
        <v>13.083301195526417</v>
      </c>
      <c r="E409" s="324">
        <v>12.59788566953798</v>
      </c>
      <c r="F409" s="324">
        <v>8.456638902498776</v>
      </c>
      <c r="G409" s="324">
        <v>8.3797707917148561</v>
      </c>
      <c r="H409" s="324"/>
      <c r="I409" s="324"/>
      <c r="J409" s="324">
        <v>7.8686816050026058</v>
      </c>
      <c r="K409" s="324">
        <v>8.6905407849520699</v>
      </c>
      <c r="L409" s="324">
        <v>9.9026290165530675</v>
      </c>
      <c r="M409" s="324">
        <v>11.949685534591195</v>
      </c>
      <c r="N409" s="324">
        <v>14.239594142741844</v>
      </c>
      <c r="O409" s="324">
        <v>15.78443113772455</v>
      </c>
      <c r="P409" s="324">
        <v>17.157397310069065</v>
      </c>
      <c r="Q409" s="324">
        <v>17.892956385163707</v>
      </c>
      <c r="R409" s="324">
        <v>20.815210637504659</v>
      </c>
      <c r="S409" s="324">
        <v>24.531858740731433</v>
      </c>
      <c r="T409" s="324">
        <v>27.577354411566002</v>
      </c>
      <c r="U409" s="324">
        <v>29.016958896234552</v>
      </c>
      <c r="V409" s="324">
        <v>31.346543922608834</v>
      </c>
      <c r="W409" s="325">
        <v>36.424171799567176</v>
      </c>
    </row>
    <row r="410" spans="1:23" ht="15" customHeight="1">
      <c r="A410" s="292" t="s">
        <v>1988</v>
      </c>
      <c r="B410" s="293" t="s">
        <v>1989</v>
      </c>
      <c r="C410" s="294" t="s">
        <v>2108</v>
      </c>
      <c r="D410" s="322">
        <v>100</v>
      </c>
      <c r="E410" s="322">
        <v>99.999999999999986</v>
      </c>
      <c r="F410" s="322">
        <v>100</v>
      </c>
      <c r="G410" s="322">
        <v>100</v>
      </c>
      <c r="H410" s="322"/>
      <c r="I410" s="322"/>
      <c r="J410" s="322">
        <v>100</v>
      </c>
      <c r="K410" s="322">
        <v>100</v>
      </c>
      <c r="L410" s="322">
        <v>100</v>
      </c>
      <c r="M410" s="322">
        <v>100</v>
      </c>
      <c r="N410" s="322">
        <v>100</v>
      </c>
      <c r="O410" s="322">
        <v>100</v>
      </c>
      <c r="P410" s="322">
        <v>100.00000000000001</v>
      </c>
      <c r="Q410" s="322">
        <v>100</v>
      </c>
      <c r="R410" s="322">
        <v>100</v>
      </c>
      <c r="S410" s="322">
        <v>100</v>
      </c>
      <c r="T410" s="322">
        <v>100.00000000000001</v>
      </c>
      <c r="U410" s="322">
        <v>100</v>
      </c>
      <c r="V410" s="322">
        <v>100</v>
      </c>
      <c r="W410" s="323">
        <v>100</v>
      </c>
    </row>
    <row r="411" spans="1:23" ht="15" customHeight="1">
      <c r="A411" s="292"/>
      <c r="B411" s="293"/>
      <c r="C411" s="294" t="s">
        <v>2109</v>
      </c>
      <c r="D411" s="322">
        <v>37.069856741987891</v>
      </c>
      <c r="E411" s="322">
        <v>38.127684787438895</v>
      </c>
      <c r="F411" s="322">
        <v>38.061186877994842</v>
      </c>
      <c r="G411" s="322">
        <v>37.918552036199095</v>
      </c>
      <c r="H411" s="322"/>
      <c r="I411" s="322"/>
      <c r="J411" s="322">
        <v>34.450261780104711</v>
      </c>
      <c r="K411" s="322">
        <v>33.124366767983787</v>
      </c>
      <c r="L411" s="322">
        <v>30.947466542379654</v>
      </c>
      <c r="M411" s="322">
        <v>26.47310600656299</v>
      </c>
      <c r="N411" s="322">
        <v>21.931149026121094</v>
      </c>
      <c r="O411" s="322">
        <v>19.63988500529581</v>
      </c>
      <c r="P411" s="322">
        <v>20.024327200851452</v>
      </c>
      <c r="Q411" s="322">
        <v>19.983397479435514</v>
      </c>
      <c r="R411" s="322">
        <v>19.165201437198991</v>
      </c>
      <c r="S411" s="322">
        <v>17.395664583815478</v>
      </c>
      <c r="T411" s="322">
        <v>15.141242937853109</v>
      </c>
      <c r="U411" s="322">
        <v>13.313187274406109</v>
      </c>
      <c r="V411" s="322">
        <v>12.632585637280473</v>
      </c>
      <c r="W411" s="323">
        <v>12.744288466831819</v>
      </c>
    </row>
    <row r="412" spans="1:23" ht="15" customHeight="1">
      <c r="A412" s="292"/>
      <c r="B412" s="293"/>
      <c r="C412" s="294" t="s">
        <v>2110</v>
      </c>
      <c r="D412" s="322">
        <v>50.982129670654267</v>
      </c>
      <c r="E412" s="322">
        <v>50.111094652644049</v>
      </c>
      <c r="F412" s="322">
        <v>54.589015849612977</v>
      </c>
      <c r="G412" s="322">
        <v>54.917043740573156</v>
      </c>
      <c r="H412" s="322"/>
      <c r="I412" s="322"/>
      <c r="J412" s="322">
        <v>58.922081921773952</v>
      </c>
      <c r="K412" s="322">
        <v>59.314842958459977</v>
      </c>
      <c r="L412" s="322">
        <v>60.536653572141951</v>
      </c>
      <c r="M412" s="322">
        <v>63.397060921672136</v>
      </c>
      <c r="N412" s="322">
        <v>66.027479993960441</v>
      </c>
      <c r="O412" s="322">
        <v>66.62883946134059</v>
      </c>
      <c r="P412" s="322">
        <v>64.489889007146118</v>
      </c>
      <c r="Q412" s="322">
        <v>63.097124745302246</v>
      </c>
      <c r="R412" s="322">
        <v>60.859261524348298</v>
      </c>
      <c r="S412" s="322">
        <v>58.774974928643061</v>
      </c>
      <c r="T412" s="322">
        <v>57.546408393866024</v>
      </c>
      <c r="U412" s="322">
        <v>57.735247208931419</v>
      </c>
      <c r="V412" s="322">
        <v>56.529299252303943</v>
      </c>
      <c r="W412" s="323">
        <v>53.280117441967157</v>
      </c>
    </row>
    <row r="413" spans="1:23" ht="15" customHeight="1">
      <c r="A413" s="296"/>
      <c r="B413" s="297"/>
      <c r="C413" s="298" t="s">
        <v>2111</v>
      </c>
      <c r="D413" s="324">
        <v>11.948013587357851</v>
      </c>
      <c r="E413" s="324">
        <v>11.761220559917049</v>
      </c>
      <c r="F413" s="324">
        <v>7.3497972723921858</v>
      </c>
      <c r="G413" s="324">
        <v>7.1644042232277521</v>
      </c>
      <c r="H413" s="324"/>
      <c r="I413" s="324"/>
      <c r="J413" s="324">
        <v>6.6276562981213427</v>
      </c>
      <c r="K413" s="324">
        <v>7.5607902735562309</v>
      </c>
      <c r="L413" s="324">
        <v>8.5158798854783946</v>
      </c>
      <c r="M413" s="324">
        <v>10.129833071764875</v>
      </c>
      <c r="N413" s="324">
        <v>12.041370979918465</v>
      </c>
      <c r="O413" s="324">
        <v>13.731275533363597</v>
      </c>
      <c r="P413" s="324">
        <v>15.485783792002433</v>
      </c>
      <c r="Q413" s="324">
        <v>16.919477775262244</v>
      </c>
      <c r="R413" s="324">
        <v>19.975537038452718</v>
      </c>
      <c r="S413" s="324">
        <v>23.829360487541464</v>
      </c>
      <c r="T413" s="324">
        <v>27.312348668280872</v>
      </c>
      <c r="U413" s="324">
        <v>28.95156551666247</v>
      </c>
      <c r="V413" s="324">
        <v>30.838115110415583</v>
      </c>
      <c r="W413" s="325">
        <v>33.975594091201025</v>
      </c>
    </row>
    <row r="414" spans="1:23" ht="15" customHeight="1">
      <c r="A414" s="292" t="s">
        <v>1990</v>
      </c>
      <c r="B414" s="293" t="s">
        <v>1991</v>
      </c>
      <c r="C414" s="294" t="s">
        <v>2108</v>
      </c>
      <c r="D414" s="322">
        <v>100</v>
      </c>
      <c r="E414" s="322">
        <v>99.999999999999986</v>
      </c>
      <c r="F414" s="322">
        <v>100.00000000000001</v>
      </c>
      <c r="G414" s="322">
        <v>100</v>
      </c>
      <c r="H414" s="322"/>
      <c r="I414" s="322"/>
      <c r="J414" s="322">
        <v>100</v>
      </c>
      <c r="K414" s="322">
        <v>100</v>
      </c>
      <c r="L414" s="322">
        <v>100</v>
      </c>
      <c r="M414" s="322">
        <v>100</v>
      </c>
      <c r="N414" s="322">
        <v>99.999999999999986</v>
      </c>
      <c r="O414" s="322">
        <v>100</v>
      </c>
      <c r="P414" s="322">
        <v>100</v>
      </c>
      <c r="Q414" s="322">
        <v>100.00000000000001</v>
      </c>
      <c r="R414" s="322">
        <v>99.999999999999986</v>
      </c>
      <c r="S414" s="322">
        <v>100</v>
      </c>
      <c r="T414" s="322">
        <v>100</v>
      </c>
      <c r="U414" s="322">
        <v>100</v>
      </c>
      <c r="V414" s="322">
        <v>100</v>
      </c>
      <c r="W414" s="323">
        <v>100</v>
      </c>
    </row>
    <row r="415" spans="1:23" ht="15" customHeight="1">
      <c r="A415" s="292"/>
      <c r="B415" s="293"/>
      <c r="C415" s="294" t="s">
        <v>2109</v>
      </c>
      <c r="D415" s="322">
        <v>36.280555761943681</v>
      </c>
      <c r="E415" s="322">
        <v>36.75</v>
      </c>
      <c r="F415" s="322">
        <v>36.87590794403242</v>
      </c>
      <c r="G415" s="322">
        <v>37.694728560188828</v>
      </c>
      <c r="H415" s="322"/>
      <c r="I415" s="322"/>
      <c r="J415" s="322">
        <v>34.02588151489968</v>
      </c>
      <c r="K415" s="322">
        <v>32.805660490495889</v>
      </c>
      <c r="L415" s="322">
        <v>30.248954888625445</v>
      </c>
      <c r="M415" s="322">
        <v>26.203852327447834</v>
      </c>
      <c r="N415" s="322">
        <v>22.964831161552475</v>
      </c>
      <c r="O415" s="322">
        <v>21.307826086956521</v>
      </c>
      <c r="P415" s="322">
        <v>21.03750438135296</v>
      </c>
      <c r="Q415" s="322">
        <v>20.603720603720603</v>
      </c>
      <c r="R415" s="322">
        <v>18.501254930082467</v>
      </c>
      <c r="S415" s="322">
        <v>16.483123569794049</v>
      </c>
      <c r="T415" s="322">
        <v>15.417856881271517</v>
      </c>
      <c r="U415" s="322">
        <v>14.230351883428927</v>
      </c>
      <c r="V415" s="322">
        <v>13.08752698887228</v>
      </c>
      <c r="W415" s="323">
        <v>11.124834583149537</v>
      </c>
    </row>
    <row r="416" spans="1:23" ht="15" customHeight="1">
      <c r="A416" s="292"/>
      <c r="B416" s="293"/>
      <c r="C416" s="294" t="s">
        <v>2110</v>
      </c>
      <c r="D416" s="322">
        <v>52.329296381603385</v>
      </c>
      <c r="E416" s="322">
        <v>51.696969696969695</v>
      </c>
      <c r="F416" s="322">
        <v>55.508830950378474</v>
      </c>
      <c r="G416" s="322">
        <v>54.673485444531863</v>
      </c>
      <c r="H416" s="322"/>
      <c r="I416" s="322"/>
      <c r="J416" s="322">
        <v>59.37908108749852</v>
      </c>
      <c r="K416" s="322">
        <v>59.842897403609761</v>
      </c>
      <c r="L416" s="322">
        <v>61.452548823859729</v>
      </c>
      <c r="M416" s="322">
        <v>64.279026217228463</v>
      </c>
      <c r="N416" s="322">
        <v>65.412638363458029</v>
      </c>
      <c r="O416" s="322">
        <v>65.217391304347828</v>
      </c>
      <c r="P416" s="322">
        <v>64.100946372239747</v>
      </c>
      <c r="Q416" s="322">
        <v>63.348543348543352</v>
      </c>
      <c r="R416" s="322">
        <v>62.524202223018996</v>
      </c>
      <c r="S416" s="322">
        <v>61.184210526315788</v>
      </c>
      <c r="T416" s="322">
        <v>59.181132351864065</v>
      </c>
      <c r="U416" s="322">
        <v>57.905751046349408</v>
      </c>
      <c r="V416" s="322">
        <v>56.361069589769144</v>
      </c>
      <c r="W416" s="323">
        <v>54.053815615350686</v>
      </c>
    </row>
    <row r="417" spans="1:23" ht="15" customHeight="1">
      <c r="A417" s="296"/>
      <c r="B417" s="297"/>
      <c r="C417" s="298" t="s">
        <v>2111</v>
      </c>
      <c r="D417" s="324">
        <v>11.390147856452931</v>
      </c>
      <c r="E417" s="324">
        <v>11.553030303030303</v>
      </c>
      <c r="F417" s="324">
        <v>7.615261105589112</v>
      </c>
      <c r="G417" s="324">
        <v>7.6317859952793086</v>
      </c>
      <c r="H417" s="324"/>
      <c r="I417" s="324"/>
      <c r="J417" s="324">
        <v>6.5950373976018053</v>
      </c>
      <c r="K417" s="324">
        <v>7.3514421058943462</v>
      </c>
      <c r="L417" s="324">
        <v>8.2984962875148192</v>
      </c>
      <c r="M417" s="324">
        <v>9.5171214553237036</v>
      </c>
      <c r="N417" s="324">
        <v>11.622530474989491</v>
      </c>
      <c r="O417" s="324">
        <v>13.474782608695651</v>
      </c>
      <c r="P417" s="324">
        <v>14.861549246407291</v>
      </c>
      <c r="Q417" s="324">
        <v>16.047736047736048</v>
      </c>
      <c r="R417" s="324">
        <v>18.97454284689853</v>
      </c>
      <c r="S417" s="324">
        <v>22.332665903890163</v>
      </c>
      <c r="T417" s="324">
        <v>25.401010766864424</v>
      </c>
      <c r="U417" s="324">
        <v>27.863897070221672</v>
      </c>
      <c r="V417" s="324">
        <v>30.551403421358579</v>
      </c>
      <c r="W417" s="325">
        <v>34.821349801499778</v>
      </c>
    </row>
    <row r="418" spans="1:23" ht="15" customHeight="1">
      <c r="A418" s="292" t="s">
        <v>1992</v>
      </c>
      <c r="B418" s="293" t="s">
        <v>1993</v>
      </c>
      <c r="C418" s="294" t="s">
        <v>2108</v>
      </c>
      <c r="D418" s="322">
        <v>100</v>
      </c>
      <c r="E418" s="322">
        <v>100</v>
      </c>
      <c r="F418" s="322">
        <v>100</v>
      </c>
      <c r="G418" s="322">
        <v>100.00000000000001</v>
      </c>
      <c r="H418" s="322"/>
      <c r="I418" s="322"/>
      <c r="J418" s="322">
        <v>99.999999999999986</v>
      </c>
      <c r="K418" s="322">
        <v>100</v>
      </c>
      <c r="L418" s="322">
        <v>100</v>
      </c>
      <c r="M418" s="322">
        <v>100</v>
      </c>
      <c r="N418" s="322">
        <v>100</v>
      </c>
      <c r="O418" s="322">
        <v>100</v>
      </c>
      <c r="P418" s="322">
        <v>99.999999999999986</v>
      </c>
      <c r="Q418" s="322">
        <v>100</v>
      </c>
      <c r="R418" s="322">
        <v>100</v>
      </c>
      <c r="S418" s="322">
        <v>100</v>
      </c>
      <c r="T418" s="322">
        <v>100</v>
      </c>
      <c r="U418" s="322">
        <v>100</v>
      </c>
      <c r="V418" s="322">
        <v>100.00000000000001</v>
      </c>
      <c r="W418" s="323">
        <v>100</v>
      </c>
    </row>
    <row r="419" spans="1:23" ht="15" customHeight="1">
      <c r="A419" s="292"/>
      <c r="B419" s="293"/>
      <c r="C419" s="294" t="s">
        <v>2109</v>
      </c>
      <c r="D419" s="322">
        <v>35.108837395927374</v>
      </c>
      <c r="E419" s="322">
        <v>36.587044136439594</v>
      </c>
      <c r="F419" s="322">
        <v>37.387344654207382</v>
      </c>
      <c r="G419" s="322">
        <v>38.255881781061632</v>
      </c>
      <c r="H419" s="322"/>
      <c r="I419" s="322"/>
      <c r="J419" s="322">
        <v>35.000395663527733</v>
      </c>
      <c r="K419" s="322">
        <v>33.395949036262657</v>
      </c>
      <c r="L419" s="322">
        <v>31.204706283570637</v>
      </c>
      <c r="M419" s="322">
        <v>25.515247598619791</v>
      </c>
      <c r="N419" s="322">
        <v>21.926027936258116</v>
      </c>
      <c r="O419" s="322">
        <v>21.064676616915424</v>
      </c>
      <c r="P419" s="322">
        <v>21.055770951386819</v>
      </c>
      <c r="Q419" s="322">
        <v>20.469271549185155</v>
      </c>
      <c r="R419" s="322">
        <v>18.16201227965934</v>
      </c>
      <c r="S419" s="322">
        <v>16.540035067212155</v>
      </c>
      <c r="T419" s="322">
        <v>16.107778542629561</v>
      </c>
      <c r="U419" s="322">
        <v>15.707015267937333</v>
      </c>
      <c r="V419" s="322">
        <v>13.981344074623703</v>
      </c>
      <c r="W419" s="323">
        <v>12.202380952380953</v>
      </c>
    </row>
    <row r="420" spans="1:23" ht="15" customHeight="1">
      <c r="A420" s="292"/>
      <c r="B420" s="293"/>
      <c r="C420" s="294" t="s">
        <v>2110</v>
      </c>
      <c r="D420" s="322">
        <v>52.3422610091283</v>
      </c>
      <c r="E420" s="322">
        <v>51.607195517546444</v>
      </c>
      <c r="F420" s="322">
        <v>55.08016317237454</v>
      </c>
      <c r="G420" s="322">
        <v>54.685980944973757</v>
      </c>
      <c r="H420" s="322"/>
      <c r="I420" s="322"/>
      <c r="J420" s="322">
        <v>58.661074622141328</v>
      </c>
      <c r="K420" s="322">
        <v>59.343351845802026</v>
      </c>
      <c r="L420" s="322">
        <v>60.550771591781057</v>
      </c>
      <c r="M420" s="322">
        <v>64.524853119462833</v>
      </c>
      <c r="N420" s="322">
        <v>66.525673814676367</v>
      </c>
      <c r="O420" s="322">
        <v>65.522388059701498</v>
      </c>
      <c r="P420" s="322">
        <v>63.048016701461371</v>
      </c>
      <c r="Q420" s="322">
        <v>62.28156292951109</v>
      </c>
      <c r="R420" s="322">
        <v>61.655773420479299</v>
      </c>
      <c r="S420" s="322">
        <v>60.539645431521528</v>
      </c>
      <c r="T420" s="322">
        <v>58.599665650506438</v>
      </c>
      <c r="U420" s="322">
        <v>58.117952300169641</v>
      </c>
      <c r="V420" s="322">
        <v>55.925376298494811</v>
      </c>
      <c r="W420" s="323">
        <v>53.617216117216117</v>
      </c>
    </row>
    <row r="421" spans="1:23" ht="15" customHeight="1">
      <c r="A421" s="296"/>
      <c r="B421" s="297"/>
      <c r="C421" s="298" t="s">
        <v>2111</v>
      </c>
      <c r="D421" s="324">
        <v>12.548901594944329</v>
      </c>
      <c r="E421" s="324">
        <v>11.805760346013958</v>
      </c>
      <c r="F421" s="324">
        <v>7.5324921734180812</v>
      </c>
      <c r="G421" s="324">
        <v>7.0581372739646122</v>
      </c>
      <c r="H421" s="324"/>
      <c r="I421" s="324"/>
      <c r="J421" s="324">
        <v>6.3385297143309334</v>
      </c>
      <c r="K421" s="324">
        <v>7.2606991179353155</v>
      </c>
      <c r="L421" s="324">
        <v>8.2445221246483076</v>
      </c>
      <c r="M421" s="324">
        <v>9.9598992819173748</v>
      </c>
      <c r="N421" s="324">
        <v>11.548298249065512</v>
      </c>
      <c r="O421" s="324">
        <v>13.412935323383085</v>
      </c>
      <c r="P421" s="324">
        <v>15.896212347151803</v>
      </c>
      <c r="Q421" s="324">
        <v>17.249165521303748</v>
      </c>
      <c r="R421" s="324">
        <v>20.182214299861361</v>
      </c>
      <c r="S421" s="324">
        <v>22.920319501266313</v>
      </c>
      <c r="T421" s="324">
        <v>25.292555806863998</v>
      </c>
      <c r="U421" s="324">
        <v>26.175032431893026</v>
      </c>
      <c r="V421" s="324">
        <v>30.093279626881493</v>
      </c>
      <c r="W421" s="325">
        <v>34.180402930402934</v>
      </c>
    </row>
    <row r="422" spans="1:23" ht="15" customHeight="1">
      <c r="A422" s="206" t="s">
        <v>1994</v>
      </c>
      <c r="B422" s="195"/>
      <c r="C422" s="272"/>
      <c r="W422" s="195"/>
    </row>
    <row r="423" spans="1:23" ht="15" customHeight="1">
      <c r="A423" s="182" t="s">
        <v>1995</v>
      </c>
      <c r="B423" s="183" t="s">
        <v>1761</v>
      </c>
      <c r="C423" s="272" t="s">
        <v>2108</v>
      </c>
      <c r="D423" s="316">
        <v>99.999999999999986</v>
      </c>
      <c r="E423" s="316">
        <v>100</v>
      </c>
      <c r="F423" s="316">
        <v>100.00000000000001</v>
      </c>
      <c r="G423" s="316">
        <v>100</v>
      </c>
      <c r="H423" s="317"/>
      <c r="I423" s="317"/>
      <c r="J423" s="316">
        <v>100.00000000000001</v>
      </c>
      <c r="K423" s="316">
        <v>100</v>
      </c>
      <c r="L423" s="316">
        <v>100</v>
      </c>
      <c r="M423" s="316">
        <v>100</v>
      </c>
      <c r="N423" s="316">
        <v>100</v>
      </c>
      <c r="O423" s="316">
        <v>100</v>
      </c>
      <c r="P423" s="316">
        <v>100</v>
      </c>
      <c r="Q423" s="316">
        <v>100</v>
      </c>
      <c r="R423" s="316">
        <v>100</v>
      </c>
      <c r="S423" s="316">
        <v>100</v>
      </c>
      <c r="T423" s="316">
        <v>100</v>
      </c>
      <c r="U423" s="316">
        <v>100</v>
      </c>
      <c r="V423" s="316">
        <v>100</v>
      </c>
      <c r="W423" s="318">
        <v>100</v>
      </c>
    </row>
    <row r="424" spans="1:23" ht="15" customHeight="1">
      <c r="A424" s="182"/>
      <c r="B424" s="183"/>
      <c r="C424" s="272" t="s">
        <v>2109</v>
      </c>
      <c r="D424" s="316">
        <v>36.161886530349491</v>
      </c>
      <c r="E424" s="316">
        <v>35.067847380223597</v>
      </c>
      <c r="F424" s="316">
        <v>34.810041616324341</v>
      </c>
      <c r="G424" s="316">
        <v>35.079829474212154</v>
      </c>
      <c r="H424" s="317"/>
      <c r="I424" s="317"/>
      <c r="J424" s="316">
        <v>33.289411495108922</v>
      </c>
      <c r="K424" s="316">
        <v>32.872239103814231</v>
      </c>
      <c r="L424" s="316">
        <v>29.713245625239495</v>
      </c>
      <c r="M424" s="316">
        <v>23.637535184996779</v>
      </c>
      <c r="N424" s="316">
        <v>21.055348845489664</v>
      </c>
      <c r="O424" s="316">
        <v>21.110222480732876</v>
      </c>
      <c r="P424" s="316">
        <v>20.948090322109948</v>
      </c>
      <c r="Q424" s="316">
        <v>20.097006249091702</v>
      </c>
      <c r="R424" s="316">
        <v>17.960293818343292</v>
      </c>
      <c r="S424" s="316">
        <v>15.999545790041447</v>
      </c>
      <c r="T424" s="316">
        <v>14.607257694074413</v>
      </c>
      <c r="U424" s="316">
        <v>13.837697381571058</v>
      </c>
      <c r="V424" s="316">
        <v>12.942522404186352</v>
      </c>
      <c r="W424" s="318">
        <v>11.714039621016365</v>
      </c>
    </row>
    <row r="425" spans="1:23" ht="15" customHeight="1">
      <c r="A425" s="182"/>
      <c r="B425" s="183"/>
      <c r="C425" s="272" t="s">
        <v>2110</v>
      </c>
      <c r="D425" s="316">
        <v>53.622795575056323</v>
      </c>
      <c r="E425" s="316">
        <v>55.039038842420574</v>
      </c>
      <c r="F425" s="316">
        <v>58.267888307155324</v>
      </c>
      <c r="G425" s="316">
        <v>58.226197442113182</v>
      </c>
      <c r="H425" s="317"/>
      <c r="I425" s="317"/>
      <c r="J425" s="316">
        <v>59.562309333868036</v>
      </c>
      <c r="K425" s="316">
        <v>59.079020968449058</v>
      </c>
      <c r="L425" s="316">
        <v>61.565972665729973</v>
      </c>
      <c r="M425" s="316">
        <v>66.264794655271814</v>
      </c>
      <c r="N425" s="316">
        <v>67.095120257784274</v>
      </c>
      <c r="O425" s="316">
        <v>65.182855896466492</v>
      </c>
      <c r="P425" s="316">
        <v>63.966001532119797</v>
      </c>
      <c r="Q425" s="316">
        <v>63.791600058131081</v>
      </c>
      <c r="R425" s="316">
        <v>63.914740873684018</v>
      </c>
      <c r="S425" s="316">
        <v>62.961070421468989</v>
      </c>
      <c r="T425" s="316">
        <v>61.680829888225389</v>
      </c>
      <c r="U425" s="316">
        <v>60.443733759744156</v>
      </c>
      <c r="V425" s="316">
        <v>58.490286222749518</v>
      </c>
      <c r="W425" s="318">
        <v>54.939027154449427</v>
      </c>
    </row>
    <row r="426" spans="1:23" ht="15" customHeight="1">
      <c r="A426" s="275"/>
      <c r="B426" s="276"/>
      <c r="C426" s="277" t="s">
        <v>2111</v>
      </c>
      <c r="D426" s="319">
        <v>10.215317894594182</v>
      </c>
      <c r="E426" s="319">
        <v>9.8931137773558344</v>
      </c>
      <c r="F426" s="319">
        <v>6.9220700765203382</v>
      </c>
      <c r="G426" s="319">
        <v>6.6939730836746634</v>
      </c>
      <c r="H426" s="320"/>
      <c r="I426" s="320"/>
      <c r="J426" s="319">
        <v>7.1482791710230451</v>
      </c>
      <c r="K426" s="319">
        <v>8.0487399277367082</v>
      </c>
      <c r="L426" s="319">
        <v>8.7207817090305273</v>
      </c>
      <c r="M426" s="319">
        <v>10.097670159731408</v>
      </c>
      <c r="N426" s="319">
        <v>11.849530896726069</v>
      </c>
      <c r="O426" s="319">
        <v>13.706921622800639</v>
      </c>
      <c r="P426" s="319">
        <v>15.085908145770254</v>
      </c>
      <c r="Q426" s="319">
        <v>16.111393692777213</v>
      </c>
      <c r="R426" s="319">
        <v>18.12496530797269</v>
      </c>
      <c r="S426" s="319">
        <v>21.039383788489562</v>
      </c>
      <c r="T426" s="319">
        <v>23.711912417700198</v>
      </c>
      <c r="U426" s="319">
        <v>25.718568858684787</v>
      </c>
      <c r="V426" s="319">
        <v>28.567191373064134</v>
      </c>
      <c r="W426" s="321">
        <v>33.346933224534204</v>
      </c>
    </row>
    <row r="427" spans="1:23" ht="15" customHeight="1">
      <c r="A427" s="292" t="s">
        <v>1996</v>
      </c>
      <c r="B427" s="293" t="s">
        <v>1997</v>
      </c>
      <c r="C427" s="294" t="s">
        <v>2108</v>
      </c>
      <c r="D427" s="322">
        <v>99.999999999999986</v>
      </c>
      <c r="E427" s="322">
        <v>100</v>
      </c>
      <c r="F427" s="322">
        <v>100</v>
      </c>
      <c r="G427" s="322">
        <v>100</v>
      </c>
      <c r="H427" s="322"/>
      <c r="I427" s="322"/>
      <c r="J427" s="322">
        <v>100</v>
      </c>
      <c r="K427" s="322">
        <v>99.999999999999986</v>
      </c>
      <c r="L427" s="322">
        <v>100.00000000000001</v>
      </c>
      <c r="M427" s="322">
        <v>100</v>
      </c>
      <c r="N427" s="322">
        <v>100</v>
      </c>
      <c r="O427" s="322">
        <v>100</v>
      </c>
      <c r="P427" s="322">
        <v>100</v>
      </c>
      <c r="Q427" s="322">
        <v>100</v>
      </c>
      <c r="R427" s="322">
        <v>100</v>
      </c>
      <c r="S427" s="322">
        <v>100</v>
      </c>
      <c r="T427" s="322">
        <v>100</v>
      </c>
      <c r="U427" s="322">
        <v>100</v>
      </c>
      <c r="V427" s="322">
        <v>100</v>
      </c>
      <c r="W427" s="323">
        <v>100</v>
      </c>
    </row>
    <row r="428" spans="1:23" ht="15" customHeight="1">
      <c r="A428" s="292"/>
      <c r="B428" s="293"/>
      <c r="C428" s="294" t="s">
        <v>2109</v>
      </c>
      <c r="D428" s="322">
        <v>35.878171675364406</v>
      </c>
      <c r="E428" s="322">
        <v>34.507829977628631</v>
      </c>
      <c r="F428" s="322">
        <v>34.277352345744212</v>
      </c>
      <c r="G428" s="322">
        <v>34.589093118638921</v>
      </c>
      <c r="H428" s="322"/>
      <c r="I428" s="322"/>
      <c r="J428" s="322">
        <v>32.713957603825442</v>
      </c>
      <c r="K428" s="322">
        <v>32.539604253388312</v>
      </c>
      <c r="L428" s="322">
        <v>29.210054230158566</v>
      </c>
      <c r="M428" s="322">
        <v>23.194351477986743</v>
      </c>
      <c r="N428" s="322">
        <v>21.063394683026583</v>
      </c>
      <c r="O428" s="322">
        <v>21.708096349504881</v>
      </c>
      <c r="P428" s="322">
        <v>21.631053001291608</v>
      </c>
      <c r="Q428" s="322">
        <v>20.519264860983327</v>
      </c>
      <c r="R428" s="322">
        <v>18.190117539655372</v>
      </c>
      <c r="S428" s="322">
        <v>16.05739503929389</v>
      </c>
      <c r="T428" s="322">
        <v>14.317994071626416</v>
      </c>
      <c r="U428" s="322">
        <v>13.283156515708082</v>
      </c>
      <c r="V428" s="322">
        <v>12.530959962984131</v>
      </c>
      <c r="W428" s="323">
        <v>11.378042779819966</v>
      </c>
    </row>
    <row r="429" spans="1:23" ht="15" customHeight="1">
      <c r="A429" s="292"/>
      <c r="B429" s="293"/>
      <c r="C429" s="294" t="s">
        <v>2110</v>
      </c>
      <c r="D429" s="322">
        <v>54.793503689040847</v>
      </c>
      <c r="E429" s="322">
        <v>56.472638100154882</v>
      </c>
      <c r="F429" s="322">
        <v>59.431388082035028</v>
      </c>
      <c r="G429" s="322">
        <v>59.3715414162019</v>
      </c>
      <c r="H429" s="322"/>
      <c r="I429" s="322"/>
      <c r="J429" s="322">
        <v>60.538800406641812</v>
      </c>
      <c r="K429" s="322">
        <v>59.79009252500542</v>
      </c>
      <c r="L429" s="322">
        <v>62.595624471616809</v>
      </c>
      <c r="M429" s="322">
        <v>67.274847235117576</v>
      </c>
      <c r="N429" s="322">
        <v>67.790287422189266</v>
      </c>
      <c r="O429" s="322">
        <v>65.41660057555913</v>
      </c>
      <c r="P429" s="322">
        <v>64.154449253359317</v>
      </c>
      <c r="Q429" s="322">
        <v>64.333640015259292</v>
      </c>
      <c r="R429" s="322">
        <v>64.852219559511582</v>
      </c>
      <c r="S429" s="322">
        <v>64.10214051400655</v>
      </c>
      <c r="T429" s="322">
        <v>62.848048981971914</v>
      </c>
      <c r="U429" s="322">
        <v>61.70721056281949</v>
      </c>
      <c r="V429" s="322">
        <v>59.353311014942435</v>
      </c>
      <c r="W429" s="323">
        <v>55.408260731135485</v>
      </c>
    </row>
    <row r="430" spans="1:23" ht="15" customHeight="1">
      <c r="A430" s="296"/>
      <c r="B430" s="297"/>
      <c r="C430" s="298" t="s">
        <v>2111</v>
      </c>
      <c r="D430" s="324">
        <v>9.3283246355947451</v>
      </c>
      <c r="E430" s="324">
        <v>9.0195319222164869</v>
      </c>
      <c r="F430" s="324">
        <v>6.2912595722207545</v>
      </c>
      <c r="G430" s="324">
        <v>6.0393654651591762</v>
      </c>
      <c r="H430" s="324"/>
      <c r="I430" s="324"/>
      <c r="J430" s="324">
        <v>6.7472419895327391</v>
      </c>
      <c r="K430" s="324">
        <v>7.6703032216062654</v>
      </c>
      <c r="L430" s="324">
        <v>8.194321298224633</v>
      </c>
      <c r="M430" s="324">
        <v>9.530801286895688</v>
      </c>
      <c r="N430" s="324">
        <v>11.146317894784152</v>
      </c>
      <c r="O430" s="324">
        <v>12.875303074935987</v>
      </c>
      <c r="P430" s="324">
        <v>14.214497745349075</v>
      </c>
      <c r="Q430" s="324">
        <v>15.147095123757376</v>
      </c>
      <c r="R430" s="324">
        <v>16.95766290083305</v>
      </c>
      <c r="S430" s="324">
        <v>19.840464446699549</v>
      </c>
      <c r="T430" s="324">
        <v>22.833956946401671</v>
      </c>
      <c r="U430" s="324">
        <v>25.009632921472424</v>
      </c>
      <c r="V430" s="324">
        <v>28.115729022073431</v>
      </c>
      <c r="W430" s="325">
        <v>33.213696489044544</v>
      </c>
    </row>
    <row r="431" spans="1:23" ht="15" customHeight="1">
      <c r="A431" s="292" t="s">
        <v>1998</v>
      </c>
      <c r="B431" s="293" t="s">
        <v>1999</v>
      </c>
      <c r="C431" s="294" t="s">
        <v>2108</v>
      </c>
      <c r="D431" s="322">
        <v>100</v>
      </c>
      <c r="E431" s="322">
        <v>100</v>
      </c>
      <c r="F431" s="322">
        <v>100</v>
      </c>
      <c r="G431" s="322">
        <v>100</v>
      </c>
      <c r="H431" s="322"/>
      <c r="I431" s="322"/>
      <c r="J431" s="322">
        <v>100</v>
      </c>
      <c r="K431" s="322">
        <v>100.00000000000001</v>
      </c>
      <c r="L431" s="322">
        <v>100</v>
      </c>
      <c r="M431" s="322">
        <v>100</v>
      </c>
      <c r="N431" s="322">
        <v>100</v>
      </c>
      <c r="O431" s="322">
        <v>100</v>
      </c>
      <c r="P431" s="322">
        <v>100</v>
      </c>
      <c r="Q431" s="322">
        <v>100</v>
      </c>
      <c r="R431" s="322">
        <v>100</v>
      </c>
      <c r="S431" s="322">
        <v>100</v>
      </c>
      <c r="T431" s="322">
        <v>100.00000000000001</v>
      </c>
      <c r="U431" s="322">
        <v>100</v>
      </c>
      <c r="V431" s="322">
        <v>100</v>
      </c>
      <c r="W431" s="323">
        <v>100</v>
      </c>
    </row>
    <row r="432" spans="1:23" ht="15" customHeight="1">
      <c r="A432" s="292"/>
      <c r="B432" s="293"/>
      <c r="C432" s="294" t="s">
        <v>2109</v>
      </c>
      <c r="D432" s="322">
        <v>37.027379400260756</v>
      </c>
      <c r="E432" s="322">
        <v>36.850393700787407</v>
      </c>
      <c r="F432" s="322">
        <v>36.521063047780608</v>
      </c>
      <c r="G432" s="322">
        <v>36.726372506189023</v>
      </c>
      <c r="H432" s="322"/>
      <c r="I432" s="322"/>
      <c r="J432" s="322">
        <v>35.119439621624856</v>
      </c>
      <c r="K432" s="322">
        <v>33.962996506663217</v>
      </c>
      <c r="L432" s="322">
        <v>31.439688715953306</v>
      </c>
      <c r="M432" s="322">
        <v>25.258668351630991</v>
      </c>
      <c r="N432" s="322">
        <v>21.024674434544206</v>
      </c>
      <c r="O432" s="322">
        <v>18.686265502985762</v>
      </c>
      <c r="P432" s="322">
        <v>18.129967274427301</v>
      </c>
      <c r="Q432" s="322">
        <v>18.302336671435384</v>
      </c>
      <c r="R432" s="322">
        <v>16.97615324472244</v>
      </c>
      <c r="S432" s="322">
        <v>15.765335371679726</v>
      </c>
      <c r="T432" s="322">
        <v>15.680793507664562</v>
      </c>
      <c r="U432" s="322">
        <v>15.78236194937393</v>
      </c>
      <c r="V432" s="322">
        <v>14.388145315487572</v>
      </c>
      <c r="W432" s="323">
        <v>12.927160622844603</v>
      </c>
    </row>
    <row r="433" spans="1:23" ht="15" customHeight="1">
      <c r="A433" s="292"/>
      <c r="B433" s="293"/>
      <c r="C433" s="294" t="s">
        <v>2110</v>
      </c>
      <c r="D433" s="322">
        <v>50.051465038084132</v>
      </c>
      <c r="E433" s="322">
        <v>50.475864429989727</v>
      </c>
      <c r="F433" s="322">
        <v>54.530675713881813</v>
      </c>
      <c r="G433" s="322">
        <v>54.383282364933741</v>
      </c>
      <c r="H433" s="322"/>
      <c r="I433" s="322"/>
      <c r="J433" s="322">
        <v>56.456923905885169</v>
      </c>
      <c r="K433" s="322">
        <v>56.747315305990433</v>
      </c>
      <c r="L433" s="322">
        <v>58.033250795896706</v>
      </c>
      <c r="M433" s="322">
        <v>62.570097148724422</v>
      </c>
      <c r="N433" s="322">
        <v>64.444825222755313</v>
      </c>
      <c r="O433" s="322">
        <v>64.235186035829116</v>
      </c>
      <c r="P433" s="322">
        <v>63.188405797101453</v>
      </c>
      <c r="Q433" s="322">
        <v>61.487839771101569</v>
      </c>
      <c r="R433" s="322">
        <v>59.900312744331508</v>
      </c>
      <c r="S433" s="322">
        <v>58.341295623925092</v>
      </c>
      <c r="T433" s="322">
        <v>57.34896302975654</v>
      </c>
      <c r="U433" s="322">
        <v>56.012971804341952</v>
      </c>
      <c r="V433" s="322">
        <v>55.458891013384324</v>
      </c>
      <c r="W433" s="323">
        <v>53.244853171700278</v>
      </c>
    </row>
    <row r="434" spans="1:23" ht="15" customHeight="1">
      <c r="A434" s="296"/>
      <c r="B434" s="297"/>
      <c r="C434" s="298" t="s">
        <v>2111</v>
      </c>
      <c r="D434" s="324">
        <v>12.921155561655114</v>
      </c>
      <c r="E434" s="324">
        <v>12.673741869222868</v>
      </c>
      <c r="F434" s="324">
        <v>8.9482612383375741</v>
      </c>
      <c r="G434" s="324">
        <v>8.8903451288772395</v>
      </c>
      <c r="H434" s="324"/>
      <c r="I434" s="324"/>
      <c r="J434" s="324">
        <v>8.4236364724899726</v>
      </c>
      <c r="K434" s="324">
        <v>9.2896881873463588</v>
      </c>
      <c r="L434" s="324">
        <v>10.527060488149981</v>
      </c>
      <c r="M434" s="324">
        <v>12.171234499644576</v>
      </c>
      <c r="N434" s="324">
        <v>14.530500342700481</v>
      </c>
      <c r="O434" s="324">
        <v>17.078548461185118</v>
      </c>
      <c r="P434" s="324">
        <v>18.68162692847125</v>
      </c>
      <c r="Q434" s="324">
        <v>20.209823557463043</v>
      </c>
      <c r="R434" s="324">
        <v>23.123534010946052</v>
      </c>
      <c r="S434" s="324">
        <v>25.893369004395183</v>
      </c>
      <c r="T434" s="324">
        <v>26.970243462578903</v>
      </c>
      <c r="U434" s="324">
        <v>28.204666246284116</v>
      </c>
      <c r="V434" s="324">
        <v>30.152963671128109</v>
      </c>
      <c r="W434" s="325">
        <v>33.827986205455112</v>
      </c>
    </row>
    <row r="435" spans="1:23" ht="15" customHeight="1">
      <c r="A435" s="182">
        <v>224</v>
      </c>
      <c r="B435" s="183" t="s">
        <v>2000</v>
      </c>
      <c r="C435" s="272" t="s">
        <v>2108</v>
      </c>
      <c r="D435" s="316">
        <v>99.999999999999986</v>
      </c>
      <c r="E435" s="316">
        <v>100</v>
      </c>
      <c r="F435" s="316">
        <v>100</v>
      </c>
      <c r="G435" s="316">
        <v>100.00000000000001</v>
      </c>
      <c r="H435" s="317"/>
      <c r="I435" s="317"/>
      <c r="J435" s="316">
        <v>100.00000000000001</v>
      </c>
      <c r="K435" s="316">
        <v>99.999999999999986</v>
      </c>
      <c r="L435" s="316">
        <v>100</v>
      </c>
      <c r="M435" s="316">
        <v>100</v>
      </c>
      <c r="N435" s="316">
        <v>100</v>
      </c>
      <c r="O435" s="316">
        <v>100</v>
      </c>
      <c r="P435" s="316">
        <v>100</v>
      </c>
      <c r="Q435" s="316">
        <v>100</v>
      </c>
      <c r="R435" s="316">
        <v>99.999999999999986</v>
      </c>
      <c r="S435" s="316">
        <v>100</v>
      </c>
      <c r="T435" s="316">
        <v>100</v>
      </c>
      <c r="U435" s="316">
        <v>100</v>
      </c>
      <c r="V435" s="316">
        <v>100</v>
      </c>
      <c r="W435" s="318">
        <v>100</v>
      </c>
    </row>
    <row r="436" spans="1:23" ht="15" customHeight="1">
      <c r="A436" s="182"/>
      <c r="B436" s="183"/>
      <c r="C436" s="272" t="s">
        <v>2109</v>
      </c>
      <c r="D436" s="316">
        <v>38.356044723969248</v>
      </c>
      <c r="E436" s="316">
        <v>37.692910435049228</v>
      </c>
      <c r="F436" s="316">
        <v>37.138757596218767</v>
      </c>
      <c r="G436" s="316">
        <v>36.988917979877819</v>
      </c>
      <c r="H436" s="317"/>
      <c r="I436" s="317"/>
      <c r="J436" s="316">
        <v>35.881681257136641</v>
      </c>
      <c r="K436" s="316">
        <v>34.658914070678776</v>
      </c>
      <c r="L436" s="316">
        <v>32.077976199663524</v>
      </c>
      <c r="M436" s="316">
        <v>25.819849154400771</v>
      </c>
      <c r="N436" s="316">
        <v>22.411833585893373</v>
      </c>
      <c r="O436" s="316">
        <v>21.701001504851849</v>
      </c>
      <c r="P436" s="316">
        <v>21.425602660016622</v>
      </c>
      <c r="Q436" s="316">
        <v>20.598023920956837</v>
      </c>
      <c r="R436" s="316">
        <v>18.351701839168378</v>
      </c>
      <c r="S436" s="316">
        <v>16.543131441479598</v>
      </c>
      <c r="T436" s="316">
        <v>15.003910584041179</v>
      </c>
      <c r="U436" s="316">
        <v>13.581852609834938</v>
      </c>
      <c r="V436" s="316">
        <v>12.826846608025063</v>
      </c>
      <c r="W436" s="318">
        <v>12.296394338535107</v>
      </c>
    </row>
    <row r="437" spans="1:23" ht="15" customHeight="1">
      <c r="A437" s="182"/>
      <c r="B437" s="183"/>
      <c r="C437" s="272" t="s">
        <v>2110</v>
      </c>
      <c r="D437" s="316">
        <v>50.103074772886089</v>
      </c>
      <c r="E437" s="316">
        <v>51.027152250195897</v>
      </c>
      <c r="F437" s="316">
        <v>55.135043889264011</v>
      </c>
      <c r="G437" s="316">
        <v>55.489140278944163</v>
      </c>
      <c r="H437" s="317"/>
      <c r="I437" s="317"/>
      <c r="J437" s="316">
        <v>56.681257136642927</v>
      </c>
      <c r="K437" s="316">
        <v>57.132954191777721</v>
      </c>
      <c r="L437" s="316">
        <v>58.939017425797587</v>
      </c>
      <c r="M437" s="316">
        <v>64.081137654915779</v>
      </c>
      <c r="N437" s="316">
        <v>66.080038572806174</v>
      </c>
      <c r="O437" s="316">
        <v>64.936951896632252</v>
      </c>
      <c r="P437" s="316">
        <v>63.677611526738708</v>
      </c>
      <c r="Q437" s="316">
        <v>63.137458831686601</v>
      </c>
      <c r="R437" s="316">
        <v>63.366130097694949</v>
      </c>
      <c r="S437" s="316">
        <v>62.215868982069743</v>
      </c>
      <c r="T437" s="316">
        <v>60.810491278488158</v>
      </c>
      <c r="U437" s="316">
        <v>59.529866304534941</v>
      </c>
      <c r="V437" s="316">
        <v>57.82021930353055</v>
      </c>
      <c r="W437" s="318">
        <v>54.232222530580877</v>
      </c>
    </row>
    <row r="438" spans="1:23" ht="15" customHeight="1">
      <c r="A438" s="275"/>
      <c r="B438" s="276"/>
      <c r="C438" s="277" t="s">
        <v>2111</v>
      </c>
      <c r="D438" s="319">
        <v>11.540880503144654</v>
      </c>
      <c r="E438" s="319">
        <v>11.27993731475488</v>
      </c>
      <c r="F438" s="319">
        <v>7.7261985145172183</v>
      </c>
      <c r="G438" s="319">
        <v>7.5219417411780203</v>
      </c>
      <c r="H438" s="320"/>
      <c r="I438" s="320"/>
      <c r="J438" s="319">
        <v>7.4370616062204338</v>
      </c>
      <c r="K438" s="319">
        <v>8.2081317375435017</v>
      </c>
      <c r="L438" s="319">
        <v>8.9830063745388884</v>
      </c>
      <c r="M438" s="319">
        <v>10.099013190683456</v>
      </c>
      <c r="N438" s="319">
        <v>11.508127841300455</v>
      </c>
      <c r="O438" s="319">
        <v>13.362046598515906</v>
      </c>
      <c r="P438" s="319">
        <v>14.896785813244668</v>
      </c>
      <c r="Q438" s="319">
        <v>16.264517247356562</v>
      </c>
      <c r="R438" s="319">
        <v>18.28216806313667</v>
      </c>
      <c r="S438" s="319">
        <v>21.240999576450655</v>
      </c>
      <c r="T438" s="319">
        <v>24.18559813747067</v>
      </c>
      <c r="U438" s="319">
        <v>26.888281085630126</v>
      </c>
      <c r="V438" s="319">
        <v>29.352934088444393</v>
      </c>
      <c r="W438" s="321">
        <v>33.471383130884021</v>
      </c>
    </row>
    <row r="439" spans="1:23" ht="15" customHeight="1">
      <c r="A439" s="292" t="s">
        <v>2001</v>
      </c>
      <c r="B439" s="293" t="s">
        <v>2002</v>
      </c>
      <c r="C439" s="294" t="s">
        <v>2108</v>
      </c>
      <c r="D439" s="322">
        <v>100</v>
      </c>
      <c r="E439" s="322">
        <v>100</v>
      </c>
      <c r="F439" s="322">
        <v>100</v>
      </c>
      <c r="G439" s="322">
        <v>100</v>
      </c>
      <c r="H439" s="322"/>
      <c r="I439" s="322"/>
      <c r="J439" s="322">
        <v>100</v>
      </c>
      <c r="K439" s="322">
        <v>100.00000000000001</v>
      </c>
      <c r="L439" s="322">
        <v>100</v>
      </c>
      <c r="M439" s="322">
        <v>100</v>
      </c>
      <c r="N439" s="322">
        <v>100</v>
      </c>
      <c r="O439" s="322">
        <v>100</v>
      </c>
      <c r="P439" s="322">
        <v>99.999999999999986</v>
      </c>
      <c r="Q439" s="322">
        <v>100</v>
      </c>
      <c r="R439" s="322">
        <v>100.00000000000001</v>
      </c>
      <c r="S439" s="322">
        <v>100</v>
      </c>
      <c r="T439" s="322">
        <v>100</v>
      </c>
      <c r="U439" s="322">
        <v>100</v>
      </c>
      <c r="V439" s="322">
        <v>99.999999999999986</v>
      </c>
      <c r="W439" s="323">
        <v>100</v>
      </c>
    </row>
    <row r="440" spans="1:23" ht="15" customHeight="1">
      <c r="A440" s="292"/>
      <c r="B440" s="293"/>
      <c r="C440" s="294" t="s">
        <v>2109</v>
      </c>
      <c r="D440" s="322">
        <v>38.645269639858185</v>
      </c>
      <c r="E440" s="322">
        <v>38.445731365589388</v>
      </c>
      <c r="F440" s="322">
        <v>37.212777881561742</v>
      </c>
      <c r="G440" s="322">
        <v>36.54841802492809</v>
      </c>
      <c r="H440" s="322"/>
      <c r="I440" s="322"/>
      <c r="J440" s="322">
        <v>34.784636914943249</v>
      </c>
      <c r="K440" s="322">
        <v>32.93670467691291</v>
      </c>
      <c r="L440" s="322">
        <v>30.811191272215378</v>
      </c>
      <c r="M440" s="322">
        <v>25.149142431021627</v>
      </c>
      <c r="N440" s="322">
        <v>21.875598086124402</v>
      </c>
      <c r="O440" s="322">
        <v>22.953328232593726</v>
      </c>
      <c r="P440" s="322">
        <v>23.162098384461789</v>
      </c>
      <c r="Q440" s="322">
        <v>22.278207666006839</v>
      </c>
      <c r="R440" s="322">
        <v>18.79793115748172</v>
      </c>
      <c r="S440" s="322">
        <v>17.034068136272545</v>
      </c>
      <c r="T440" s="322">
        <v>17.322066948326292</v>
      </c>
      <c r="U440" s="322">
        <v>16.551168412570508</v>
      </c>
      <c r="V440" s="322">
        <v>16.279069767441861</v>
      </c>
      <c r="W440" s="323">
        <v>15.184747764467691</v>
      </c>
    </row>
    <row r="441" spans="1:23" ht="15" customHeight="1">
      <c r="A441" s="292"/>
      <c r="B441" s="293"/>
      <c r="C441" s="294" t="s">
        <v>2110</v>
      </c>
      <c r="D441" s="322">
        <v>49.188281395782795</v>
      </c>
      <c r="E441" s="322">
        <v>49.448907154866426</v>
      </c>
      <c r="F441" s="322">
        <v>54.642256678498036</v>
      </c>
      <c r="G441" s="322">
        <v>55.302013422818796</v>
      </c>
      <c r="H441" s="322"/>
      <c r="I441" s="322"/>
      <c r="J441" s="322">
        <v>57.42497278805785</v>
      </c>
      <c r="K441" s="322">
        <v>58.221781523715087</v>
      </c>
      <c r="L441" s="322">
        <v>59.862748548301958</v>
      </c>
      <c r="M441" s="322">
        <v>64.09395973154362</v>
      </c>
      <c r="N441" s="322">
        <v>66.564593301435409</v>
      </c>
      <c r="O441" s="322">
        <v>63.312930374904361</v>
      </c>
      <c r="P441" s="322">
        <v>62.98783808313668</v>
      </c>
      <c r="Q441" s="322">
        <v>62.461759942414972</v>
      </c>
      <c r="R441" s="322">
        <v>63.97360442304263</v>
      </c>
      <c r="S441" s="322">
        <v>63.393453573814298</v>
      </c>
      <c r="T441" s="322">
        <v>61.732206694832627</v>
      </c>
      <c r="U441" s="322">
        <v>60.58017727639001</v>
      </c>
      <c r="V441" s="322">
        <v>58.860137569603665</v>
      </c>
      <c r="W441" s="323">
        <v>56.09920701872786</v>
      </c>
    </row>
    <row r="442" spans="1:23" ht="15" customHeight="1">
      <c r="A442" s="296"/>
      <c r="B442" s="297"/>
      <c r="C442" s="298" t="s">
        <v>2111</v>
      </c>
      <c r="D442" s="324">
        <v>12.166448964359022</v>
      </c>
      <c r="E442" s="324">
        <v>12.105361479544181</v>
      </c>
      <c r="F442" s="324">
        <v>8.1449654399402203</v>
      </c>
      <c r="G442" s="324">
        <v>8.1495685522531147</v>
      </c>
      <c r="H442" s="324"/>
      <c r="I442" s="324"/>
      <c r="J442" s="324">
        <v>7.7903902969989112</v>
      </c>
      <c r="K442" s="324">
        <v>8.8415137993720041</v>
      </c>
      <c r="L442" s="324">
        <v>9.326060179482667</v>
      </c>
      <c r="M442" s="324">
        <v>10.756897837434751</v>
      </c>
      <c r="N442" s="324">
        <v>11.559808612440191</v>
      </c>
      <c r="O442" s="324">
        <v>13.733741392501914</v>
      </c>
      <c r="P442" s="324">
        <v>13.850063532401524</v>
      </c>
      <c r="Q442" s="324">
        <v>15.260032391578191</v>
      </c>
      <c r="R442" s="324">
        <v>17.228464419475657</v>
      </c>
      <c r="S442" s="324">
        <v>19.57247828991316</v>
      </c>
      <c r="T442" s="324">
        <v>20.945726356841078</v>
      </c>
      <c r="U442" s="324">
        <v>22.868654311039485</v>
      </c>
      <c r="V442" s="324">
        <v>24.86079266295447</v>
      </c>
      <c r="W442" s="325">
        <v>28.716045216804453</v>
      </c>
    </row>
    <row r="443" spans="1:23" ht="15" customHeight="1">
      <c r="A443" s="292" t="s">
        <v>2003</v>
      </c>
      <c r="B443" s="293" t="s">
        <v>2004</v>
      </c>
      <c r="C443" s="294" t="s">
        <v>2108</v>
      </c>
      <c r="D443" s="322">
        <v>100</v>
      </c>
      <c r="E443" s="322">
        <v>100</v>
      </c>
      <c r="F443" s="322">
        <v>100</v>
      </c>
      <c r="G443" s="322">
        <v>100</v>
      </c>
      <c r="H443" s="322"/>
      <c r="I443" s="322"/>
      <c r="J443" s="322">
        <v>100</v>
      </c>
      <c r="K443" s="322">
        <v>100</v>
      </c>
      <c r="L443" s="322">
        <v>100.00000000000001</v>
      </c>
      <c r="M443" s="322">
        <v>100</v>
      </c>
      <c r="N443" s="322">
        <v>100</v>
      </c>
      <c r="O443" s="322">
        <v>100</v>
      </c>
      <c r="P443" s="322">
        <v>100</v>
      </c>
      <c r="Q443" s="322">
        <v>100.00000000000001</v>
      </c>
      <c r="R443" s="322">
        <v>100</v>
      </c>
      <c r="S443" s="322">
        <v>100</v>
      </c>
      <c r="T443" s="322">
        <v>100</v>
      </c>
      <c r="U443" s="322">
        <v>100</v>
      </c>
      <c r="V443" s="322">
        <v>100</v>
      </c>
      <c r="W443" s="323">
        <v>100</v>
      </c>
    </row>
    <row r="444" spans="1:23" ht="15" customHeight="1">
      <c r="A444" s="292"/>
      <c r="B444" s="293"/>
      <c r="C444" s="294" t="s">
        <v>2109</v>
      </c>
      <c r="D444" s="322">
        <v>38.66182033973741</v>
      </c>
      <c r="E444" s="322">
        <v>37.823022709475332</v>
      </c>
      <c r="F444" s="322">
        <v>37.485590778097979</v>
      </c>
      <c r="G444" s="322">
        <v>37.083874495864379</v>
      </c>
      <c r="H444" s="322"/>
      <c r="I444" s="322"/>
      <c r="J444" s="322">
        <v>36.970368319025198</v>
      </c>
      <c r="K444" s="322">
        <v>36.044793087767168</v>
      </c>
      <c r="L444" s="322">
        <v>33.531157270029674</v>
      </c>
      <c r="M444" s="322">
        <v>26.858261660023775</v>
      </c>
      <c r="N444" s="322">
        <v>23.195987101397346</v>
      </c>
      <c r="O444" s="322">
        <v>22.115659891210992</v>
      </c>
      <c r="P444" s="322">
        <v>21.981711673096157</v>
      </c>
      <c r="Q444" s="322">
        <v>20.982365959877207</v>
      </c>
      <c r="R444" s="322">
        <v>18.652549133367177</v>
      </c>
      <c r="S444" s="322">
        <v>16.296799516908212</v>
      </c>
      <c r="T444" s="322">
        <v>14.322230210080678</v>
      </c>
      <c r="U444" s="322">
        <v>12.544928552643114</v>
      </c>
      <c r="V444" s="322">
        <v>11.942392219208827</v>
      </c>
      <c r="W444" s="323">
        <v>11.323439723521041</v>
      </c>
    </row>
    <row r="445" spans="1:23" ht="15" customHeight="1">
      <c r="A445" s="292"/>
      <c r="B445" s="293"/>
      <c r="C445" s="294" t="s">
        <v>2110</v>
      </c>
      <c r="D445" s="322">
        <v>50.070469549736664</v>
      </c>
      <c r="E445" s="322">
        <v>51.534135402577064</v>
      </c>
      <c r="F445" s="322">
        <v>55.446685878962533</v>
      </c>
      <c r="G445" s="322">
        <v>55.868480415612822</v>
      </c>
      <c r="H445" s="322"/>
      <c r="I445" s="322"/>
      <c r="J445" s="322">
        <v>56.217114372749933</v>
      </c>
      <c r="K445" s="322">
        <v>56.321055025011368</v>
      </c>
      <c r="L445" s="322">
        <v>58.01502620114907</v>
      </c>
      <c r="M445" s="322">
        <v>63.554996154115095</v>
      </c>
      <c r="N445" s="322">
        <v>65.947689000358295</v>
      </c>
      <c r="O445" s="322">
        <v>65.044374463212137</v>
      </c>
      <c r="P445" s="322">
        <v>63.6376625232176</v>
      </c>
      <c r="Q445" s="322">
        <v>63.232669379595919</v>
      </c>
      <c r="R445" s="322">
        <v>63.637682210457612</v>
      </c>
      <c r="S445" s="322">
        <v>62.643417874396135</v>
      </c>
      <c r="T445" s="322">
        <v>61.634315839923318</v>
      </c>
      <c r="U445" s="322">
        <v>60.620671517489264</v>
      </c>
      <c r="V445" s="322">
        <v>57.981857289815764</v>
      </c>
      <c r="W445" s="323">
        <v>53.811750355763365</v>
      </c>
    </row>
    <row r="446" spans="1:23" ht="15" customHeight="1">
      <c r="A446" s="296"/>
      <c r="B446" s="297"/>
      <c r="C446" s="298" t="s">
        <v>2111</v>
      </c>
      <c r="D446" s="324">
        <v>11.267710110525925</v>
      </c>
      <c r="E446" s="324">
        <v>10.642841887947604</v>
      </c>
      <c r="F446" s="324">
        <v>7.0677233429394821</v>
      </c>
      <c r="G446" s="324">
        <v>7.0476450885227973</v>
      </c>
      <c r="H446" s="324"/>
      <c r="I446" s="324"/>
      <c r="J446" s="324">
        <v>6.8125173082248693</v>
      </c>
      <c r="K446" s="324">
        <v>7.6341518872214644</v>
      </c>
      <c r="L446" s="324">
        <v>8.4538165288212639</v>
      </c>
      <c r="M446" s="324">
        <v>9.5867421858611284</v>
      </c>
      <c r="N446" s="324">
        <v>10.856323898244357</v>
      </c>
      <c r="O446" s="324">
        <v>12.839965645576868</v>
      </c>
      <c r="P446" s="324">
        <v>14.380625803686243</v>
      </c>
      <c r="Q446" s="324">
        <v>15.784964660526878</v>
      </c>
      <c r="R446" s="324">
        <v>17.709768656175211</v>
      </c>
      <c r="S446" s="324">
        <v>21.059782608695652</v>
      </c>
      <c r="T446" s="324">
        <v>24.043453949996003</v>
      </c>
      <c r="U446" s="324">
        <v>26.834399929867626</v>
      </c>
      <c r="V446" s="324">
        <v>30.075750490975405</v>
      </c>
      <c r="W446" s="325">
        <v>34.864809920715594</v>
      </c>
    </row>
    <row r="447" spans="1:23" ht="15" customHeight="1">
      <c r="A447" s="292" t="s">
        <v>2005</v>
      </c>
      <c r="B447" s="293" t="s">
        <v>2006</v>
      </c>
      <c r="C447" s="294" t="s">
        <v>2108</v>
      </c>
      <c r="D447" s="322">
        <v>100</v>
      </c>
      <c r="E447" s="322">
        <v>100.00000000000001</v>
      </c>
      <c r="F447" s="322">
        <v>100</v>
      </c>
      <c r="G447" s="322">
        <v>100</v>
      </c>
      <c r="H447" s="322"/>
      <c r="I447" s="322"/>
      <c r="J447" s="322">
        <v>100</v>
      </c>
      <c r="K447" s="322">
        <v>100</v>
      </c>
      <c r="L447" s="322">
        <v>100</v>
      </c>
      <c r="M447" s="322">
        <v>100</v>
      </c>
      <c r="N447" s="322">
        <v>99.999999999999986</v>
      </c>
      <c r="O447" s="322">
        <v>100</v>
      </c>
      <c r="P447" s="322">
        <v>100</v>
      </c>
      <c r="Q447" s="322">
        <v>100</v>
      </c>
      <c r="R447" s="322">
        <v>100</v>
      </c>
      <c r="S447" s="322">
        <v>100</v>
      </c>
      <c r="T447" s="322">
        <v>100</v>
      </c>
      <c r="U447" s="322">
        <v>100</v>
      </c>
      <c r="V447" s="322">
        <v>100</v>
      </c>
      <c r="W447" s="323">
        <v>100</v>
      </c>
    </row>
    <row r="448" spans="1:23" ht="15" customHeight="1">
      <c r="A448" s="292"/>
      <c r="B448" s="293"/>
      <c r="C448" s="294" t="s">
        <v>2109</v>
      </c>
      <c r="D448" s="322">
        <v>38.78590993056882</v>
      </c>
      <c r="E448" s="322">
        <v>38.40050377833753</v>
      </c>
      <c r="F448" s="322">
        <v>38.017144986954904</v>
      </c>
      <c r="G448" s="322">
        <v>37.695443207397943</v>
      </c>
      <c r="H448" s="322"/>
      <c r="I448" s="322"/>
      <c r="J448" s="322">
        <v>35.296490520371115</v>
      </c>
      <c r="K448" s="322">
        <v>33.656123361928323</v>
      </c>
      <c r="L448" s="322">
        <v>30.928072907654151</v>
      </c>
      <c r="M448" s="322">
        <v>24.714356681569797</v>
      </c>
      <c r="N448" s="322">
        <v>22.106881968473662</v>
      </c>
      <c r="O448" s="322">
        <v>21.763805637036093</v>
      </c>
      <c r="P448" s="322">
        <v>21.582104473881529</v>
      </c>
      <c r="Q448" s="322">
        <v>21.180954685703917</v>
      </c>
      <c r="R448" s="322">
        <v>19.160681426960291</v>
      </c>
      <c r="S448" s="322">
        <v>17.758395633084135</v>
      </c>
      <c r="T448" s="322">
        <v>15.437899048307433</v>
      </c>
      <c r="U448" s="322">
        <v>13.747517378351541</v>
      </c>
      <c r="V448" s="322">
        <v>13.506823230720405</v>
      </c>
      <c r="W448" s="323">
        <v>13.423262580175891</v>
      </c>
    </row>
    <row r="449" spans="1:23" ht="15" customHeight="1">
      <c r="A449" s="292"/>
      <c r="B449" s="293"/>
      <c r="C449" s="294" t="s">
        <v>2110</v>
      </c>
      <c r="D449" s="322">
        <v>49.264284349321613</v>
      </c>
      <c r="E449" s="322">
        <v>49.955919395465997</v>
      </c>
      <c r="F449" s="322">
        <v>54.012920859734123</v>
      </c>
      <c r="G449" s="322">
        <v>55.003954492912335</v>
      </c>
      <c r="H449" s="322"/>
      <c r="I449" s="322"/>
      <c r="J449" s="322">
        <v>57.089552238805972</v>
      </c>
      <c r="K449" s="322">
        <v>57.949581600968372</v>
      </c>
      <c r="L449" s="322">
        <v>59.866182153775163</v>
      </c>
      <c r="M449" s="322">
        <v>64.971435668156985</v>
      </c>
      <c r="N449" s="322">
        <v>66.154043316673068</v>
      </c>
      <c r="O449" s="322">
        <v>65.010840454023722</v>
      </c>
      <c r="P449" s="322">
        <v>64.096475881029747</v>
      </c>
      <c r="Q449" s="322">
        <v>63.41581462883417</v>
      </c>
      <c r="R449" s="322">
        <v>63.18038819967947</v>
      </c>
      <c r="S449" s="322">
        <v>62.127684822594041</v>
      </c>
      <c r="T449" s="322">
        <v>60.890254186242622</v>
      </c>
      <c r="U449" s="322">
        <v>59.6201588877855</v>
      </c>
      <c r="V449" s="322">
        <v>58.203744842907014</v>
      </c>
      <c r="W449" s="323">
        <v>55.088276135687366</v>
      </c>
    </row>
    <row r="450" spans="1:23" ht="15" customHeight="1">
      <c r="A450" s="296"/>
      <c r="B450" s="297"/>
      <c r="C450" s="298" t="s">
        <v>2111</v>
      </c>
      <c r="D450" s="324">
        <v>11.949805720109561</v>
      </c>
      <c r="E450" s="324">
        <v>11.643576826196474</v>
      </c>
      <c r="F450" s="324">
        <v>7.9699341533109704</v>
      </c>
      <c r="G450" s="324">
        <v>7.3006022996897251</v>
      </c>
      <c r="H450" s="324"/>
      <c r="I450" s="324"/>
      <c r="J450" s="324">
        <v>7.6139572408229119</v>
      </c>
      <c r="K450" s="324">
        <v>8.3942950371033103</v>
      </c>
      <c r="L450" s="324">
        <v>9.2057449385706871</v>
      </c>
      <c r="M450" s="324">
        <v>10.314207650273225</v>
      </c>
      <c r="N450" s="324">
        <v>11.739074714853261</v>
      </c>
      <c r="O450" s="324">
        <v>13.225353908940185</v>
      </c>
      <c r="P450" s="324">
        <v>14.321419645088728</v>
      </c>
      <c r="Q450" s="324">
        <v>15.403230685461915</v>
      </c>
      <c r="R450" s="324">
        <v>17.658930373360242</v>
      </c>
      <c r="S450" s="324">
        <v>20.113919544321824</v>
      </c>
      <c r="T450" s="324">
        <v>23.671846765449946</v>
      </c>
      <c r="U450" s="324">
        <v>26.632323733862961</v>
      </c>
      <c r="V450" s="324">
        <v>28.289431926372583</v>
      </c>
      <c r="W450" s="325">
        <v>31.488461284136744</v>
      </c>
    </row>
    <row r="451" spans="1:23" ht="15" customHeight="1">
      <c r="A451" s="292" t="s">
        <v>2007</v>
      </c>
      <c r="B451" s="293" t="s">
        <v>2008</v>
      </c>
      <c r="C451" s="294" t="s">
        <v>2108</v>
      </c>
      <c r="D451" s="322">
        <v>100.00000000000001</v>
      </c>
      <c r="E451" s="322">
        <v>100.00000000000001</v>
      </c>
      <c r="F451" s="322">
        <v>100</v>
      </c>
      <c r="G451" s="322">
        <v>100.00000000000001</v>
      </c>
      <c r="H451" s="322"/>
      <c r="I451" s="322"/>
      <c r="J451" s="322">
        <v>100.00000000000001</v>
      </c>
      <c r="K451" s="322">
        <v>100</v>
      </c>
      <c r="L451" s="322">
        <v>100.00000000000001</v>
      </c>
      <c r="M451" s="322">
        <v>100.00000000000001</v>
      </c>
      <c r="N451" s="322">
        <v>100</v>
      </c>
      <c r="O451" s="322">
        <v>100</v>
      </c>
      <c r="P451" s="322">
        <v>100</v>
      </c>
      <c r="Q451" s="322">
        <v>100</v>
      </c>
      <c r="R451" s="322">
        <v>100</v>
      </c>
      <c r="S451" s="322">
        <v>100</v>
      </c>
      <c r="T451" s="322">
        <v>100</v>
      </c>
      <c r="U451" s="322">
        <v>100</v>
      </c>
      <c r="V451" s="322">
        <v>100</v>
      </c>
      <c r="W451" s="323">
        <v>100</v>
      </c>
    </row>
    <row r="452" spans="1:23" ht="15" customHeight="1">
      <c r="A452" s="292"/>
      <c r="B452" s="293"/>
      <c r="C452" s="294" t="s">
        <v>2109</v>
      </c>
      <c r="D452" s="322">
        <v>37.808907096603676</v>
      </c>
      <c r="E452" s="322">
        <v>36.963203278408606</v>
      </c>
      <c r="F452" s="322">
        <v>36.329415701200382</v>
      </c>
      <c r="G452" s="322">
        <v>36.551047120418851</v>
      </c>
      <c r="H452" s="322"/>
      <c r="I452" s="322"/>
      <c r="J452" s="322">
        <v>35.84763728373111</v>
      </c>
      <c r="K452" s="322">
        <v>34.840596248484417</v>
      </c>
      <c r="L452" s="322">
        <v>32.236791361357504</v>
      </c>
      <c r="M452" s="322">
        <v>26.088024564994882</v>
      </c>
      <c r="N452" s="322">
        <v>22.2665979558533</v>
      </c>
      <c r="O452" s="322">
        <v>21.119881383280276</v>
      </c>
      <c r="P452" s="322">
        <v>20.532541717267126</v>
      </c>
      <c r="Q452" s="322">
        <v>19.470296800481549</v>
      </c>
      <c r="R452" s="322">
        <v>17.398862942254382</v>
      </c>
      <c r="S452" s="322">
        <v>15.563332361232623</v>
      </c>
      <c r="T452" s="322">
        <v>14.347340641494114</v>
      </c>
      <c r="U452" s="322">
        <v>13.082601433266881</v>
      </c>
      <c r="V452" s="322">
        <v>11.531322505800464</v>
      </c>
      <c r="W452" s="323">
        <v>10.75524913820119</v>
      </c>
    </row>
    <row r="453" spans="1:23" ht="15" customHeight="1">
      <c r="A453" s="292"/>
      <c r="B453" s="293"/>
      <c r="C453" s="294" t="s">
        <v>2110</v>
      </c>
      <c r="D453" s="322">
        <v>50.918461741773491</v>
      </c>
      <c r="E453" s="322">
        <v>51.80995475113123</v>
      </c>
      <c r="F453" s="322">
        <v>55.819984106403439</v>
      </c>
      <c r="G453" s="322">
        <v>55.6282722513089</v>
      </c>
      <c r="H453" s="322"/>
      <c r="I453" s="322"/>
      <c r="J453" s="322">
        <v>56.527388360801481</v>
      </c>
      <c r="K453" s="322">
        <v>56.854004707224881</v>
      </c>
      <c r="L453" s="322">
        <v>58.681064404165063</v>
      </c>
      <c r="M453" s="322">
        <v>63.799385875127946</v>
      </c>
      <c r="N453" s="322">
        <v>66.001030662200463</v>
      </c>
      <c r="O453" s="322">
        <v>65.191225851467451</v>
      </c>
      <c r="P453" s="322">
        <v>63.5721674987631</v>
      </c>
      <c r="Q453" s="322">
        <v>63.036532851784969</v>
      </c>
      <c r="R453" s="322">
        <v>63.177183667716022</v>
      </c>
      <c r="S453" s="322">
        <v>61.67006901915039</v>
      </c>
      <c r="T453" s="322">
        <v>59.931993503857086</v>
      </c>
      <c r="U453" s="322">
        <v>58.429872299154049</v>
      </c>
      <c r="V453" s="322">
        <v>57.001160092807424</v>
      </c>
      <c r="W453" s="323">
        <v>52.986524600438734</v>
      </c>
    </row>
    <row r="454" spans="1:23" ht="15" customHeight="1">
      <c r="A454" s="296"/>
      <c r="B454" s="297"/>
      <c r="C454" s="298" t="s">
        <v>2111</v>
      </c>
      <c r="D454" s="324">
        <v>11.272631161622835</v>
      </c>
      <c r="E454" s="324">
        <v>11.226841970460171</v>
      </c>
      <c r="F454" s="324">
        <v>7.8506001923961692</v>
      </c>
      <c r="G454" s="324">
        <v>7.8206806282722514</v>
      </c>
      <c r="H454" s="324"/>
      <c r="I454" s="324"/>
      <c r="J454" s="324">
        <v>7.6249743554674145</v>
      </c>
      <c r="K454" s="324">
        <v>8.3053990442907057</v>
      </c>
      <c r="L454" s="324">
        <v>9.0821442344774397</v>
      </c>
      <c r="M454" s="324">
        <v>10.112589559877176</v>
      </c>
      <c r="N454" s="324">
        <v>11.732371381946233</v>
      </c>
      <c r="O454" s="324">
        <v>13.688892765252278</v>
      </c>
      <c r="P454" s="324">
        <v>15.895290783969775</v>
      </c>
      <c r="Q454" s="324">
        <v>17.493170347733482</v>
      </c>
      <c r="R454" s="324">
        <v>19.423953390029602</v>
      </c>
      <c r="S454" s="324">
        <v>22.766598619616992</v>
      </c>
      <c r="T454" s="324">
        <v>25.7206658546488</v>
      </c>
      <c r="U454" s="324">
        <v>28.487526267579071</v>
      </c>
      <c r="V454" s="324">
        <v>31.467517401392108</v>
      </c>
      <c r="W454" s="325">
        <v>36.258226261360079</v>
      </c>
    </row>
    <row r="455" spans="1:23" ht="15" customHeight="1">
      <c r="A455" s="182">
        <v>226</v>
      </c>
      <c r="B455" s="183" t="s">
        <v>2009</v>
      </c>
      <c r="C455" s="272" t="s">
        <v>2108</v>
      </c>
      <c r="D455" s="316">
        <v>100</v>
      </c>
      <c r="E455" s="316">
        <v>100</v>
      </c>
      <c r="F455" s="316">
        <v>100.00000000000001</v>
      </c>
      <c r="G455" s="316">
        <v>99.999999999999986</v>
      </c>
      <c r="H455" s="317"/>
      <c r="I455" s="317"/>
      <c r="J455" s="316">
        <v>100</v>
      </c>
      <c r="K455" s="316">
        <v>100</v>
      </c>
      <c r="L455" s="316">
        <v>100</v>
      </c>
      <c r="M455" s="316">
        <v>100</v>
      </c>
      <c r="N455" s="316">
        <v>100</v>
      </c>
      <c r="O455" s="316">
        <v>99.999999999999986</v>
      </c>
      <c r="P455" s="316">
        <v>100</v>
      </c>
      <c r="Q455" s="316">
        <v>100</v>
      </c>
      <c r="R455" s="316">
        <v>100</v>
      </c>
      <c r="S455" s="316">
        <v>100</v>
      </c>
      <c r="T455" s="316">
        <v>100</v>
      </c>
      <c r="U455" s="316">
        <v>100</v>
      </c>
      <c r="V455" s="316">
        <v>100</v>
      </c>
      <c r="W455" s="318">
        <v>100</v>
      </c>
    </row>
    <row r="456" spans="1:23" ht="15" customHeight="1">
      <c r="A456" s="182"/>
      <c r="B456" s="183"/>
      <c r="C456" s="272" t="s">
        <v>2109</v>
      </c>
      <c r="D456" s="316">
        <v>37.70801166580889</v>
      </c>
      <c r="E456" s="316">
        <v>37.019592265240398</v>
      </c>
      <c r="F456" s="316">
        <v>36.50939469189143</v>
      </c>
      <c r="G456" s="316">
        <v>37.015080004604584</v>
      </c>
      <c r="H456" s="317"/>
      <c r="I456" s="317"/>
      <c r="J456" s="316">
        <v>35.08587705640246</v>
      </c>
      <c r="K456" s="316">
        <v>34.256839840147556</v>
      </c>
      <c r="L456" s="316">
        <v>31.956798856934736</v>
      </c>
      <c r="M456" s="316">
        <v>26.219742100897371</v>
      </c>
      <c r="N456" s="316">
        <v>22.328334008917714</v>
      </c>
      <c r="O456" s="316">
        <v>20.668487975985698</v>
      </c>
      <c r="P456" s="316">
        <v>19.850823937554207</v>
      </c>
      <c r="Q456" s="316">
        <v>19.071130450226445</v>
      </c>
      <c r="R456" s="316">
        <v>17.682045275698627</v>
      </c>
      <c r="S456" s="316">
        <v>15.818540433925049</v>
      </c>
      <c r="T456" s="316">
        <v>14.021663711356103</v>
      </c>
      <c r="U456" s="316">
        <v>12.361136684465722</v>
      </c>
      <c r="V456" s="316">
        <v>11.573645579973741</v>
      </c>
      <c r="W456" s="318">
        <v>11.284322004884395</v>
      </c>
    </row>
    <row r="457" spans="1:23" ht="15" customHeight="1">
      <c r="A457" s="182"/>
      <c r="B457" s="183"/>
      <c r="C457" s="272" t="s">
        <v>2110</v>
      </c>
      <c r="D457" s="316">
        <v>51.401040773145766</v>
      </c>
      <c r="E457" s="316">
        <v>52.30042419169493</v>
      </c>
      <c r="F457" s="316">
        <v>55.99351199276559</v>
      </c>
      <c r="G457" s="316">
        <v>55.501036030850692</v>
      </c>
      <c r="H457" s="317"/>
      <c r="I457" s="317"/>
      <c r="J457" s="316">
        <v>57.147167807268474</v>
      </c>
      <c r="K457" s="316">
        <v>57.06399221231684</v>
      </c>
      <c r="L457" s="316">
        <v>58.503649123790048</v>
      </c>
      <c r="M457" s="316">
        <v>62.950003770454721</v>
      </c>
      <c r="N457" s="316">
        <v>64.668017835427648</v>
      </c>
      <c r="O457" s="316">
        <v>64.145502377820492</v>
      </c>
      <c r="P457" s="316">
        <v>62.86556808326106</v>
      </c>
      <c r="Q457" s="316">
        <v>62.466921232572595</v>
      </c>
      <c r="R457" s="316">
        <v>61.96768113024541</v>
      </c>
      <c r="S457" s="316">
        <v>60.899783976707056</v>
      </c>
      <c r="T457" s="316">
        <v>59.133837021046951</v>
      </c>
      <c r="U457" s="316">
        <v>57.998322387937563</v>
      </c>
      <c r="V457" s="316">
        <v>56.006371209023008</v>
      </c>
      <c r="W457" s="318">
        <v>52.484422431698349</v>
      </c>
    </row>
    <row r="458" spans="1:23" ht="15" customHeight="1">
      <c r="A458" s="275"/>
      <c r="B458" s="276"/>
      <c r="C458" s="277" t="s">
        <v>2111</v>
      </c>
      <c r="D458" s="319">
        <v>10.890947561045348</v>
      </c>
      <c r="E458" s="319">
        <v>10.679983543064679</v>
      </c>
      <c r="F458" s="319">
        <v>7.4970933153429886</v>
      </c>
      <c r="G458" s="319">
        <v>7.483883964544721</v>
      </c>
      <c r="H458" s="320"/>
      <c r="I458" s="320"/>
      <c r="J458" s="319">
        <v>7.7669551363290719</v>
      </c>
      <c r="K458" s="319">
        <v>8.6791679475356087</v>
      </c>
      <c r="L458" s="319">
        <v>9.5395520192752183</v>
      </c>
      <c r="M458" s="319">
        <v>10.830254128647915</v>
      </c>
      <c r="N458" s="319">
        <v>13.003648155654639</v>
      </c>
      <c r="O458" s="319">
        <v>15.186009646193801</v>
      </c>
      <c r="P458" s="319">
        <v>17.283607979184733</v>
      </c>
      <c r="Q458" s="319">
        <v>18.46194831720096</v>
      </c>
      <c r="R458" s="319">
        <v>20.350273594055963</v>
      </c>
      <c r="S458" s="319">
        <v>23.281675589367897</v>
      </c>
      <c r="T458" s="319">
        <v>26.844499267596948</v>
      </c>
      <c r="U458" s="319">
        <v>29.640540927596721</v>
      </c>
      <c r="V458" s="319">
        <v>32.419983211003249</v>
      </c>
      <c r="W458" s="321">
        <v>36.23125556341725</v>
      </c>
    </row>
    <row r="459" spans="1:23" ht="15" customHeight="1">
      <c r="A459" s="292" t="s">
        <v>2010</v>
      </c>
      <c r="B459" s="293" t="s">
        <v>2011</v>
      </c>
      <c r="C459" s="294" t="s">
        <v>2108</v>
      </c>
      <c r="D459" s="322">
        <v>100</v>
      </c>
      <c r="E459" s="322">
        <v>100.00000000000001</v>
      </c>
      <c r="F459" s="322">
        <v>100.00000000000001</v>
      </c>
      <c r="G459" s="322">
        <v>99.999999999999986</v>
      </c>
      <c r="H459" s="322"/>
      <c r="I459" s="322"/>
      <c r="J459" s="322">
        <v>99.999999999999986</v>
      </c>
      <c r="K459" s="322">
        <v>100</v>
      </c>
      <c r="L459" s="322">
        <v>100</v>
      </c>
      <c r="M459" s="322">
        <v>100</v>
      </c>
      <c r="N459" s="322">
        <v>100</v>
      </c>
      <c r="O459" s="322">
        <v>100</v>
      </c>
      <c r="P459" s="322">
        <v>100</v>
      </c>
      <c r="Q459" s="322">
        <v>100</v>
      </c>
      <c r="R459" s="322">
        <v>100</v>
      </c>
      <c r="S459" s="322">
        <v>100</v>
      </c>
      <c r="T459" s="322">
        <v>100</v>
      </c>
      <c r="U459" s="322">
        <v>100</v>
      </c>
      <c r="V459" s="322">
        <v>100</v>
      </c>
      <c r="W459" s="323">
        <v>100</v>
      </c>
    </row>
    <row r="460" spans="1:23" ht="15" customHeight="1">
      <c r="A460" s="292"/>
      <c r="B460" s="293"/>
      <c r="C460" s="294" t="s">
        <v>2109</v>
      </c>
      <c r="D460" s="322">
        <v>37.186550641058645</v>
      </c>
      <c r="E460" s="322">
        <v>37.065161621344281</v>
      </c>
      <c r="F460" s="322">
        <v>36.174145189444502</v>
      </c>
      <c r="G460" s="322">
        <v>36.276157018481747</v>
      </c>
      <c r="H460" s="322"/>
      <c r="I460" s="322"/>
      <c r="J460" s="322">
        <v>34.859454855195906</v>
      </c>
      <c r="K460" s="322">
        <v>34.034313504750749</v>
      </c>
      <c r="L460" s="322">
        <v>31.643950204202138</v>
      </c>
      <c r="M460" s="322">
        <v>25.861700992423437</v>
      </c>
      <c r="N460" s="322">
        <v>22.17398754783801</v>
      </c>
      <c r="O460" s="322">
        <v>21.170566610258504</v>
      </c>
      <c r="P460" s="322">
        <v>20.328542094455852</v>
      </c>
      <c r="Q460" s="322">
        <v>19.729172799528996</v>
      </c>
      <c r="R460" s="322">
        <v>18.625881795008596</v>
      </c>
      <c r="S460" s="322">
        <v>16.875439007258251</v>
      </c>
      <c r="T460" s="322">
        <v>14.957443009344681</v>
      </c>
      <c r="U460" s="322">
        <v>13.352838645418327</v>
      </c>
      <c r="V460" s="322">
        <v>12.607431340872374</v>
      </c>
      <c r="W460" s="323">
        <v>12.568745808182427</v>
      </c>
    </row>
    <row r="461" spans="1:23" ht="15" customHeight="1">
      <c r="A461" s="292"/>
      <c r="B461" s="293"/>
      <c r="C461" s="294" t="s">
        <v>2110</v>
      </c>
      <c r="D461" s="322">
        <v>51.413418464548691</v>
      </c>
      <c r="E461" s="322">
        <v>51.954848640328379</v>
      </c>
      <c r="F461" s="322">
        <v>56.19673477769792</v>
      </c>
      <c r="G461" s="322">
        <v>56.096940074334299</v>
      </c>
      <c r="H461" s="322"/>
      <c r="I461" s="322"/>
      <c r="J461" s="322">
        <v>57.21890971039182</v>
      </c>
      <c r="K461" s="322">
        <v>57.184671499977483</v>
      </c>
      <c r="L461" s="322">
        <v>58.923387295182792</v>
      </c>
      <c r="M461" s="322">
        <v>63.584462704087073</v>
      </c>
      <c r="N461" s="322">
        <v>65.208202433312394</v>
      </c>
      <c r="O461" s="322">
        <v>64.328645620587039</v>
      </c>
      <c r="P461" s="322">
        <v>63.039014373716626</v>
      </c>
      <c r="Q461" s="322">
        <v>62.572858404474538</v>
      </c>
      <c r="R461" s="322">
        <v>62.025016302092595</v>
      </c>
      <c r="S461" s="322">
        <v>61.314680402715993</v>
      </c>
      <c r="T461" s="322">
        <v>60.430926730551747</v>
      </c>
      <c r="U461" s="322">
        <v>59.673804780876495</v>
      </c>
      <c r="V461" s="322">
        <v>58.203554119547661</v>
      </c>
      <c r="W461" s="323">
        <v>55.023474178403752</v>
      </c>
    </row>
    <row r="462" spans="1:23" ht="15" customHeight="1">
      <c r="A462" s="296"/>
      <c r="B462" s="297"/>
      <c r="C462" s="298" t="s">
        <v>2111</v>
      </c>
      <c r="D462" s="324">
        <v>11.400030894392668</v>
      </c>
      <c r="E462" s="324">
        <v>10.979989738327347</v>
      </c>
      <c r="F462" s="324">
        <v>7.6291200328575819</v>
      </c>
      <c r="G462" s="324">
        <v>7.6269029071839523</v>
      </c>
      <c r="H462" s="324"/>
      <c r="I462" s="324"/>
      <c r="J462" s="324">
        <v>7.9216354344122664</v>
      </c>
      <c r="K462" s="324">
        <v>8.7810149952717609</v>
      </c>
      <c r="L462" s="324">
        <v>9.4326625006150664</v>
      </c>
      <c r="M462" s="324">
        <v>10.553836303489488</v>
      </c>
      <c r="N462" s="324">
        <v>12.617810018849603</v>
      </c>
      <c r="O462" s="324">
        <v>14.50078776915446</v>
      </c>
      <c r="P462" s="324">
        <v>16.632443531827516</v>
      </c>
      <c r="Q462" s="324">
        <v>17.69796879599647</v>
      </c>
      <c r="R462" s="324">
        <v>19.349101902898809</v>
      </c>
      <c r="S462" s="324">
        <v>21.809880590025756</v>
      </c>
      <c r="T462" s="324">
        <v>24.611630260103563</v>
      </c>
      <c r="U462" s="324">
        <v>26.973356573705182</v>
      </c>
      <c r="V462" s="324">
        <v>29.189014539579965</v>
      </c>
      <c r="W462" s="325">
        <v>32.40778001341382</v>
      </c>
    </row>
    <row r="463" spans="1:23" ht="15" customHeight="1">
      <c r="A463" s="292" t="s">
        <v>2012</v>
      </c>
      <c r="B463" s="293" t="s">
        <v>2013</v>
      </c>
      <c r="C463" s="294" t="s">
        <v>2108</v>
      </c>
      <c r="D463" s="322">
        <v>100</v>
      </c>
      <c r="E463" s="322">
        <v>99.999999999999986</v>
      </c>
      <c r="F463" s="322">
        <v>100</v>
      </c>
      <c r="G463" s="322">
        <v>100</v>
      </c>
      <c r="H463" s="322"/>
      <c r="I463" s="322"/>
      <c r="J463" s="322">
        <v>100</v>
      </c>
      <c r="K463" s="322">
        <v>100</v>
      </c>
      <c r="L463" s="322">
        <v>100</v>
      </c>
      <c r="M463" s="322">
        <v>100</v>
      </c>
      <c r="N463" s="322">
        <v>100</v>
      </c>
      <c r="O463" s="322">
        <v>100</v>
      </c>
      <c r="P463" s="322">
        <v>100</v>
      </c>
      <c r="Q463" s="322">
        <v>100</v>
      </c>
      <c r="R463" s="322">
        <v>100</v>
      </c>
      <c r="S463" s="322">
        <v>100.00000000000001</v>
      </c>
      <c r="T463" s="322">
        <v>100</v>
      </c>
      <c r="U463" s="322">
        <v>100</v>
      </c>
      <c r="V463" s="322">
        <v>100</v>
      </c>
      <c r="W463" s="323">
        <v>100</v>
      </c>
    </row>
    <row r="464" spans="1:23" ht="15" customHeight="1">
      <c r="A464" s="292"/>
      <c r="B464" s="293"/>
      <c r="C464" s="294" t="s">
        <v>2109</v>
      </c>
      <c r="D464" s="322">
        <v>36.844292095149065</v>
      </c>
      <c r="E464" s="322">
        <v>35.585676714545819</v>
      </c>
      <c r="F464" s="322">
        <v>35.673106098917771</v>
      </c>
      <c r="G464" s="322">
        <v>36.411311053984576</v>
      </c>
      <c r="H464" s="322"/>
      <c r="I464" s="322"/>
      <c r="J464" s="322">
        <v>35.807325815193636</v>
      </c>
      <c r="K464" s="322">
        <v>35.521339816315503</v>
      </c>
      <c r="L464" s="322">
        <v>32.960295834955232</v>
      </c>
      <c r="M464" s="322">
        <v>27.406738868832729</v>
      </c>
      <c r="N464" s="322">
        <v>22.961155175920275</v>
      </c>
      <c r="O464" s="322">
        <v>22.061727112127194</v>
      </c>
      <c r="P464" s="322">
        <v>20.711297071129707</v>
      </c>
      <c r="Q464" s="322">
        <v>18.97569034694359</v>
      </c>
      <c r="R464" s="322">
        <v>15.754978573229138</v>
      </c>
      <c r="S464" s="322">
        <v>13.013053424841878</v>
      </c>
      <c r="T464" s="322">
        <v>11.530582382206614</v>
      </c>
      <c r="U464" s="322">
        <v>10.861730013106159</v>
      </c>
      <c r="V464" s="322">
        <v>10.501567398119123</v>
      </c>
      <c r="W464" s="323">
        <v>10.123691722169363</v>
      </c>
    </row>
    <row r="465" spans="1:23" ht="15" customHeight="1">
      <c r="A465" s="292"/>
      <c r="B465" s="293"/>
      <c r="C465" s="294" t="s">
        <v>2110</v>
      </c>
      <c r="D465" s="322">
        <v>52.83058065856445</v>
      </c>
      <c r="E465" s="322">
        <v>54.491199676309932</v>
      </c>
      <c r="F465" s="322">
        <v>57.408718519267723</v>
      </c>
      <c r="G465" s="322">
        <v>56.688946015424172</v>
      </c>
      <c r="H465" s="322"/>
      <c r="I465" s="322"/>
      <c r="J465" s="322">
        <v>56.910569105691053</v>
      </c>
      <c r="K465" s="322">
        <v>56.437961462272646</v>
      </c>
      <c r="L465" s="322">
        <v>58.242506811989102</v>
      </c>
      <c r="M465" s="322">
        <v>64.600882470918577</v>
      </c>
      <c r="N465" s="322">
        <v>66.981899532235104</v>
      </c>
      <c r="O465" s="322">
        <v>65.966954172295544</v>
      </c>
      <c r="P465" s="322">
        <v>65.437128385818099</v>
      </c>
      <c r="Q465" s="322">
        <v>65.919282511210767</v>
      </c>
      <c r="R465" s="322">
        <v>67.065792790521812</v>
      </c>
      <c r="S465" s="322">
        <v>66.141838245189078</v>
      </c>
      <c r="T465" s="322">
        <v>62.613403570383376</v>
      </c>
      <c r="U465" s="322">
        <v>59.665792922673653</v>
      </c>
      <c r="V465" s="322">
        <v>56.112852664576806</v>
      </c>
      <c r="W465" s="323">
        <v>50.694576593720264</v>
      </c>
    </row>
    <row r="466" spans="1:23" ht="15" customHeight="1">
      <c r="A466" s="296"/>
      <c r="B466" s="297"/>
      <c r="C466" s="298" t="s">
        <v>2111</v>
      </c>
      <c r="D466" s="324">
        <v>10.325127246286486</v>
      </c>
      <c r="E466" s="324">
        <v>9.923123609144243</v>
      </c>
      <c r="F466" s="324">
        <v>6.9181753818145033</v>
      </c>
      <c r="G466" s="324">
        <v>6.8997429305912599</v>
      </c>
      <c r="H466" s="324"/>
      <c r="I466" s="324"/>
      <c r="J466" s="324">
        <v>7.2821050791153068</v>
      </c>
      <c r="K466" s="324">
        <v>8.0406987214118502</v>
      </c>
      <c r="L466" s="324">
        <v>8.7971973530556635</v>
      </c>
      <c r="M466" s="324">
        <v>7.9923786602486961</v>
      </c>
      <c r="N466" s="324">
        <v>10.05694529184462</v>
      </c>
      <c r="O466" s="324">
        <v>11.971318715577263</v>
      </c>
      <c r="P466" s="324">
        <v>13.851574543052191</v>
      </c>
      <c r="Q466" s="324">
        <v>15.105027141845644</v>
      </c>
      <c r="R466" s="324">
        <v>17.179228636249057</v>
      </c>
      <c r="S466" s="324">
        <v>20.845108329969047</v>
      </c>
      <c r="T466" s="324">
        <v>25.85601404741001</v>
      </c>
      <c r="U466" s="324">
        <v>29.472477064220183</v>
      </c>
      <c r="V466" s="324">
        <v>33.38557993730408</v>
      </c>
      <c r="W466" s="325">
        <v>39.181731684110375</v>
      </c>
    </row>
    <row r="467" spans="1:23" ht="15" customHeight="1">
      <c r="A467" s="292" t="s">
        <v>2014</v>
      </c>
      <c r="B467" s="293" t="s">
        <v>2015</v>
      </c>
      <c r="C467" s="294" t="s">
        <v>2108</v>
      </c>
      <c r="D467" s="322">
        <v>100.00000000000001</v>
      </c>
      <c r="E467" s="322">
        <v>100</v>
      </c>
      <c r="F467" s="322">
        <v>100</v>
      </c>
      <c r="G467" s="322">
        <v>100.00000000000001</v>
      </c>
      <c r="H467" s="322"/>
      <c r="I467" s="322"/>
      <c r="J467" s="322">
        <v>100</v>
      </c>
      <c r="K467" s="322">
        <v>100</v>
      </c>
      <c r="L467" s="322">
        <v>100</v>
      </c>
      <c r="M467" s="322">
        <v>100</v>
      </c>
      <c r="N467" s="322">
        <v>100</v>
      </c>
      <c r="O467" s="322">
        <v>100</v>
      </c>
      <c r="P467" s="322">
        <v>100</v>
      </c>
      <c r="Q467" s="322">
        <v>100</v>
      </c>
      <c r="R467" s="322">
        <v>100</v>
      </c>
      <c r="S467" s="322">
        <v>100</v>
      </c>
      <c r="T467" s="322">
        <v>100</v>
      </c>
      <c r="U467" s="322">
        <v>100</v>
      </c>
      <c r="V467" s="322">
        <v>100</v>
      </c>
      <c r="W467" s="323">
        <v>100</v>
      </c>
    </row>
    <row r="468" spans="1:23" ht="15" customHeight="1">
      <c r="A468" s="292"/>
      <c r="B468" s="293"/>
      <c r="C468" s="294" t="s">
        <v>2109</v>
      </c>
      <c r="D468" s="322">
        <v>38.933607698359864</v>
      </c>
      <c r="E468" s="322">
        <v>38.186345966958214</v>
      </c>
      <c r="F468" s="322">
        <v>37.29726383558252</v>
      </c>
      <c r="G468" s="322">
        <v>38.242958183397448</v>
      </c>
      <c r="H468" s="322"/>
      <c r="I468" s="322"/>
      <c r="J468" s="322">
        <v>34.777278299959136</v>
      </c>
      <c r="K468" s="322">
        <v>33.787511032656667</v>
      </c>
      <c r="L468" s="322">
        <v>31.526824229904609</v>
      </c>
      <c r="M468" s="322">
        <v>26.077127659574469</v>
      </c>
      <c r="N468" s="322">
        <v>22.919879562311817</v>
      </c>
      <c r="O468" s="322">
        <v>20.399164539336272</v>
      </c>
      <c r="P468" s="322">
        <v>19.626393008899225</v>
      </c>
      <c r="Q468" s="322">
        <v>18.783885228125783</v>
      </c>
      <c r="R468" s="322">
        <v>17.319119189094721</v>
      </c>
      <c r="S468" s="322">
        <v>15.224104051651539</v>
      </c>
      <c r="T468" s="322">
        <v>13.026032491681347</v>
      </c>
      <c r="U468" s="322">
        <v>11.111111111111111</v>
      </c>
      <c r="V468" s="322">
        <v>9.5944721341187122</v>
      </c>
      <c r="W468" s="323">
        <v>8.5320749904348929</v>
      </c>
    </row>
    <row r="469" spans="1:23" ht="15" customHeight="1">
      <c r="A469" s="292"/>
      <c r="B469" s="293"/>
      <c r="C469" s="294" t="s">
        <v>2110</v>
      </c>
      <c r="D469" s="322">
        <v>51.280033892150335</v>
      </c>
      <c r="E469" s="322">
        <v>51.998299319727892</v>
      </c>
      <c r="F469" s="322">
        <v>55.757088027733069</v>
      </c>
      <c r="G469" s="322">
        <v>54.715225214046406</v>
      </c>
      <c r="H469" s="322"/>
      <c r="I469" s="322"/>
      <c r="J469" s="322">
        <v>57.580711074785448</v>
      </c>
      <c r="K469" s="322">
        <v>57.447043248014118</v>
      </c>
      <c r="L469" s="322">
        <v>58.685217813961962</v>
      </c>
      <c r="M469" s="322">
        <v>62.433510638297875</v>
      </c>
      <c r="N469" s="322">
        <v>62.715722993317179</v>
      </c>
      <c r="O469" s="322">
        <v>62.713700007735753</v>
      </c>
      <c r="P469" s="322">
        <v>60.691092760362388</v>
      </c>
      <c r="Q469" s="322">
        <v>60.397030611393774</v>
      </c>
      <c r="R469" s="322">
        <v>60.031457532331359</v>
      </c>
      <c r="S469" s="322">
        <v>58.847197529708993</v>
      </c>
      <c r="T469" s="322">
        <v>56.938735564689772</v>
      </c>
      <c r="U469" s="322">
        <v>55.808320168509738</v>
      </c>
      <c r="V469" s="322">
        <v>53.364295423652017</v>
      </c>
      <c r="W469" s="323">
        <v>49.100879989797221</v>
      </c>
    </row>
    <row r="470" spans="1:23" ht="15" customHeight="1">
      <c r="A470" s="296"/>
      <c r="B470" s="297"/>
      <c r="C470" s="298" t="s">
        <v>2111</v>
      </c>
      <c r="D470" s="324">
        <v>9.786358409489802</v>
      </c>
      <c r="E470" s="324">
        <v>9.8153547133138961</v>
      </c>
      <c r="F470" s="324">
        <v>6.9456481366844125</v>
      </c>
      <c r="G470" s="324">
        <v>7.0418166025561488</v>
      </c>
      <c r="H470" s="324"/>
      <c r="I470" s="324"/>
      <c r="J470" s="324">
        <v>7.6420106252554145</v>
      </c>
      <c r="K470" s="324">
        <v>8.7654457193292146</v>
      </c>
      <c r="L470" s="324">
        <v>9.7879579561334218</v>
      </c>
      <c r="M470" s="324">
        <v>11.48936170212766</v>
      </c>
      <c r="N470" s="324">
        <v>14.364397444371008</v>
      </c>
      <c r="O470" s="324">
        <v>16.887135452927982</v>
      </c>
      <c r="P470" s="324">
        <v>19.682514230738395</v>
      </c>
      <c r="Q470" s="324">
        <v>20.819084160480443</v>
      </c>
      <c r="R470" s="324">
        <v>22.649423278573924</v>
      </c>
      <c r="S470" s="324">
        <v>25.928698418639467</v>
      </c>
      <c r="T470" s="324">
        <v>30.035231943628894</v>
      </c>
      <c r="U470" s="324">
        <v>33.080568720379148</v>
      </c>
      <c r="V470" s="324">
        <v>37.041232442229273</v>
      </c>
      <c r="W470" s="325">
        <v>42.367045019767886</v>
      </c>
    </row>
    <row r="471" spans="1:23" ht="15" customHeight="1">
      <c r="A471" s="292" t="s">
        <v>2016</v>
      </c>
      <c r="B471" s="293" t="s">
        <v>1906</v>
      </c>
      <c r="C471" s="294" t="s">
        <v>2108</v>
      </c>
      <c r="D471" s="322">
        <v>100</v>
      </c>
      <c r="E471" s="322">
        <v>100.00000000000001</v>
      </c>
      <c r="F471" s="322">
        <v>100</v>
      </c>
      <c r="G471" s="322">
        <v>100</v>
      </c>
      <c r="H471" s="322"/>
      <c r="I471" s="322"/>
      <c r="J471" s="322">
        <v>100</v>
      </c>
      <c r="K471" s="322">
        <v>100</v>
      </c>
      <c r="L471" s="322">
        <v>100</v>
      </c>
      <c r="M471" s="322">
        <v>99.999999999999986</v>
      </c>
      <c r="N471" s="322">
        <v>100</v>
      </c>
      <c r="O471" s="322">
        <v>99.999999999999986</v>
      </c>
      <c r="P471" s="322">
        <v>100</v>
      </c>
      <c r="Q471" s="322">
        <v>100</v>
      </c>
      <c r="R471" s="322">
        <v>100.00000000000001</v>
      </c>
      <c r="S471" s="322">
        <v>100</v>
      </c>
      <c r="T471" s="322">
        <v>100</v>
      </c>
      <c r="U471" s="322">
        <v>100</v>
      </c>
      <c r="V471" s="322">
        <v>100</v>
      </c>
      <c r="W471" s="323">
        <v>100</v>
      </c>
    </row>
    <row r="472" spans="1:23" ht="15" customHeight="1">
      <c r="A472" s="292"/>
      <c r="B472" s="293"/>
      <c r="C472" s="294" t="s">
        <v>2109</v>
      </c>
      <c r="D472" s="322">
        <v>38.132477775549759</v>
      </c>
      <c r="E472" s="322">
        <v>37.557588302063166</v>
      </c>
      <c r="F472" s="322">
        <v>37.217655591628102</v>
      </c>
      <c r="G472" s="322">
        <v>37.450858679908961</v>
      </c>
      <c r="H472" s="322"/>
      <c r="I472" s="322"/>
      <c r="J472" s="322">
        <v>34.793499155356209</v>
      </c>
      <c r="K472" s="322">
        <v>33.34813217479546</v>
      </c>
      <c r="L472" s="322">
        <v>31.467992716066679</v>
      </c>
      <c r="M472" s="322">
        <v>25.925642008432348</v>
      </c>
      <c r="N472" s="322">
        <v>21.620928443190561</v>
      </c>
      <c r="O472" s="322">
        <v>18.812595867544886</v>
      </c>
      <c r="P472" s="322">
        <v>18.546176387182154</v>
      </c>
      <c r="Q472" s="322">
        <v>18.231777863478595</v>
      </c>
      <c r="R472" s="322">
        <v>17.299620227863283</v>
      </c>
      <c r="S472" s="322">
        <v>15.886480259713059</v>
      </c>
      <c r="T472" s="322">
        <v>14.296545001624608</v>
      </c>
      <c r="U472" s="322">
        <v>12.092485549132947</v>
      </c>
      <c r="V472" s="322">
        <v>10.817941952506596</v>
      </c>
      <c r="W472" s="323">
        <v>10.491313789359392</v>
      </c>
    </row>
    <row r="473" spans="1:23" ht="15" customHeight="1">
      <c r="A473" s="292"/>
      <c r="B473" s="293"/>
      <c r="C473" s="294" t="s">
        <v>2110</v>
      </c>
      <c r="D473" s="322">
        <v>49.702559989305527</v>
      </c>
      <c r="E473" s="322">
        <v>50.210322494491557</v>
      </c>
      <c r="F473" s="322">
        <v>54.07197623817089</v>
      </c>
      <c r="G473" s="322">
        <v>53.989930340023449</v>
      </c>
      <c r="H473" s="322"/>
      <c r="I473" s="322"/>
      <c r="J473" s="322">
        <v>56.864915244364191</v>
      </c>
      <c r="K473" s="322">
        <v>57.328597704065452</v>
      </c>
      <c r="L473" s="322">
        <v>58.075360694775178</v>
      </c>
      <c r="M473" s="322">
        <v>62.077424300498272</v>
      </c>
      <c r="N473" s="322">
        <v>64.144652474993592</v>
      </c>
      <c r="O473" s="322">
        <v>64.152305332491196</v>
      </c>
      <c r="P473" s="322">
        <v>62.633519236222703</v>
      </c>
      <c r="Q473" s="322">
        <v>61.55996914770536</v>
      </c>
      <c r="R473" s="322">
        <v>59.98400959424346</v>
      </c>
      <c r="S473" s="322">
        <v>57.901350926798621</v>
      </c>
      <c r="T473" s="322">
        <v>55.637387631322433</v>
      </c>
      <c r="U473" s="322">
        <v>55.179190751445084</v>
      </c>
      <c r="V473" s="322">
        <v>54.37869079030029</v>
      </c>
      <c r="W473" s="323">
        <v>51.20792616720955</v>
      </c>
    </row>
    <row r="474" spans="1:23" ht="15" customHeight="1">
      <c r="A474" s="296"/>
      <c r="B474" s="297"/>
      <c r="C474" s="298" t="s">
        <v>2111</v>
      </c>
      <c r="D474" s="324">
        <v>12.16496223514471</v>
      </c>
      <c r="E474" s="324">
        <v>12.232089203445282</v>
      </c>
      <c r="F474" s="324">
        <v>8.7103681702010096</v>
      </c>
      <c r="G474" s="324">
        <v>8.5592109800675917</v>
      </c>
      <c r="H474" s="324"/>
      <c r="I474" s="324"/>
      <c r="J474" s="324">
        <v>8.3415856002796058</v>
      </c>
      <c r="K474" s="324">
        <v>9.3232701211390872</v>
      </c>
      <c r="L474" s="324">
        <v>10.456646589158145</v>
      </c>
      <c r="M474" s="324">
        <v>11.996933691069374</v>
      </c>
      <c r="N474" s="324">
        <v>14.234419081815849</v>
      </c>
      <c r="O474" s="324">
        <v>17.035098799963908</v>
      </c>
      <c r="P474" s="324">
        <v>18.820304376595139</v>
      </c>
      <c r="Q474" s="324">
        <v>20.208252988816046</v>
      </c>
      <c r="R474" s="324">
        <v>22.716370177893264</v>
      </c>
      <c r="S474" s="324">
        <v>26.212168813488322</v>
      </c>
      <c r="T474" s="324">
        <v>30.066067367052963</v>
      </c>
      <c r="U474" s="324">
        <v>32.728323699421964</v>
      </c>
      <c r="V474" s="324">
        <v>34.803367257193116</v>
      </c>
      <c r="W474" s="325">
        <v>38.300760043431055</v>
      </c>
    </row>
    <row r="475" spans="1:23" ht="15" customHeight="1">
      <c r="A475" s="292" t="s">
        <v>2017</v>
      </c>
      <c r="B475" s="293" t="s">
        <v>2018</v>
      </c>
      <c r="C475" s="294" t="s">
        <v>2108</v>
      </c>
      <c r="D475" s="322">
        <v>99.999999999999986</v>
      </c>
      <c r="E475" s="322">
        <v>100</v>
      </c>
      <c r="F475" s="322">
        <v>100</v>
      </c>
      <c r="G475" s="322">
        <v>100.00000000000001</v>
      </c>
      <c r="H475" s="322"/>
      <c r="I475" s="322"/>
      <c r="J475" s="322">
        <v>100</v>
      </c>
      <c r="K475" s="322">
        <v>100</v>
      </c>
      <c r="L475" s="322">
        <v>100</v>
      </c>
      <c r="M475" s="322">
        <v>100</v>
      </c>
      <c r="N475" s="322">
        <v>100</v>
      </c>
      <c r="O475" s="322">
        <v>100</v>
      </c>
      <c r="P475" s="322">
        <v>100</v>
      </c>
      <c r="Q475" s="322">
        <v>100</v>
      </c>
      <c r="R475" s="322">
        <v>100</v>
      </c>
      <c r="S475" s="322">
        <v>100</v>
      </c>
      <c r="T475" s="322">
        <v>100</v>
      </c>
      <c r="U475" s="322">
        <v>100</v>
      </c>
      <c r="V475" s="322">
        <v>100</v>
      </c>
      <c r="W475" s="323">
        <v>100</v>
      </c>
    </row>
    <row r="476" spans="1:23" ht="15" customHeight="1">
      <c r="A476" s="292"/>
      <c r="B476" s="293"/>
      <c r="C476" s="294" t="s">
        <v>2109</v>
      </c>
      <c r="D476" s="322">
        <v>36.841546304163124</v>
      </c>
      <c r="E476" s="322">
        <v>35.573940020682521</v>
      </c>
      <c r="F476" s="322">
        <v>35.663323337814084</v>
      </c>
      <c r="G476" s="322">
        <v>36.413329128560918</v>
      </c>
      <c r="H476" s="322"/>
      <c r="I476" s="322"/>
      <c r="J476" s="322">
        <v>35.811958173205824</v>
      </c>
      <c r="K476" s="322">
        <v>35.520986745213548</v>
      </c>
      <c r="L476" s="322">
        <v>32.961894338871758</v>
      </c>
      <c r="M476" s="322">
        <v>26.309699137386914</v>
      </c>
      <c r="N476" s="322">
        <v>21.962305986696233</v>
      </c>
      <c r="O476" s="322">
        <v>20.907598499061912</v>
      </c>
      <c r="P476" s="322">
        <v>19.926809113445874</v>
      </c>
      <c r="Q476" s="322">
        <v>19.281084266352387</v>
      </c>
      <c r="R476" s="322">
        <v>18.557806912991655</v>
      </c>
      <c r="S476" s="322">
        <v>16.819896275341819</v>
      </c>
      <c r="T476" s="322">
        <v>15.037508524664696</v>
      </c>
      <c r="U476" s="322">
        <v>13.226710249824889</v>
      </c>
      <c r="V476" s="322">
        <v>13.187463039621525</v>
      </c>
      <c r="W476" s="323">
        <v>12.98732077260339</v>
      </c>
    </row>
    <row r="477" spans="1:23" ht="15" customHeight="1">
      <c r="A477" s="292"/>
      <c r="B477" s="293"/>
      <c r="C477" s="294" t="s">
        <v>2110</v>
      </c>
      <c r="D477" s="322">
        <v>52.824978759558192</v>
      </c>
      <c r="E477" s="322">
        <v>54.508790072388834</v>
      </c>
      <c r="F477" s="322">
        <v>57.408747802709129</v>
      </c>
      <c r="G477" s="322">
        <v>56.690844108062656</v>
      </c>
      <c r="H477" s="322"/>
      <c r="I477" s="322"/>
      <c r="J477" s="322">
        <v>56.913039592456883</v>
      </c>
      <c r="K477" s="322">
        <v>56.434094256259201</v>
      </c>
      <c r="L477" s="322">
        <v>58.233011640632768</v>
      </c>
      <c r="M477" s="322">
        <v>61.981906164527665</v>
      </c>
      <c r="N477" s="322">
        <v>64.72283813747228</v>
      </c>
      <c r="O477" s="322">
        <v>63.883677298311447</v>
      </c>
      <c r="P477" s="322">
        <v>63.251091960807457</v>
      </c>
      <c r="Q477" s="322">
        <v>62.840306423099591</v>
      </c>
      <c r="R477" s="322">
        <v>62.038140643623365</v>
      </c>
      <c r="S477" s="322">
        <v>61.433286185761439</v>
      </c>
      <c r="T477" s="322">
        <v>60.172766537849512</v>
      </c>
      <c r="U477" s="322">
        <v>58.942330142423536</v>
      </c>
      <c r="V477" s="322">
        <v>56.203429923122414</v>
      </c>
      <c r="W477" s="323">
        <v>53.371252518070868</v>
      </c>
    </row>
    <row r="478" spans="1:23" ht="15" customHeight="1">
      <c r="A478" s="292"/>
      <c r="B478" s="293"/>
      <c r="C478" s="294" t="s">
        <v>2111</v>
      </c>
      <c r="D478" s="322">
        <v>10.333474936278675</v>
      </c>
      <c r="E478" s="322">
        <v>9.9172699069286452</v>
      </c>
      <c r="F478" s="322">
        <v>6.9279288594767872</v>
      </c>
      <c r="G478" s="322">
        <v>6.8958267633764319</v>
      </c>
      <c r="H478" s="322"/>
      <c r="I478" s="322"/>
      <c r="J478" s="322">
        <v>7.2750022343372951</v>
      </c>
      <c r="K478" s="322">
        <v>8.0449189985272458</v>
      </c>
      <c r="L478" s="322">
        <v>8.8050940204954724</v>
      </c>
      <c r="M478" s="322">
        <v>11.708394698085419</v>
      </c>
      <c r="N478" s="322">
        <v>13.314855875831485</v>
      </c>
      <c r="O478" s="322">
        <v>15.208724202626641</v>
      </c>
      <c r="P478" s="322">
        <v>16.822098925746666</v>
      </c>
      <c r="Q478" s="322">
        <v>17.878609310548025</v>
      </c>
      <c r="R478" s="322">
        <v>19.40405244338498</v>
      </c>
      <c r="S478" s="322">
        <v>21.746817538896746</v>
      </c>
      <c r="T478" s="322">
        <v>24.78972493748579</v>
      </c>
      <c r="U478" s="322">
        <v>27.830959607751577</v>
      </c>
      <c r="V478" s="322">
        <v>30.609107037256063</v>
      </c>
      <c r="W478" s="323">
        <v>33.641426709325749</v>
      </c>
    </row>
    <row r="479" spans="1:23" ht="6.75" customHeight="1">
      <c r="A479" s="275"/>
      <c r="B479" s="276"/>
      <c r="C479" s="301"/>
      <c r="D479" s="302"/>
      <c r="E479" s="302"/>
      <c r="F479" s="302"/>
      <c r="G479" s="302"/>
      <c r="H479" s="302"/>
      <c r="I479" s="302"/>
      <c r="J479" s="302"/>
      <c r="K479" s="302"/>
      <c r="L479" s="302"/>
      <c r="M479" s="302"/>
      <c r="N479" s="302"/>
      <c r="O479" s="302"/>
      <c r="P479" s="302"/>
      <c r="Q479" s="302"/>
      <c r="R479" s="302"/>
      <c r="S479" s="303"/>
      <c r="T479" s="302"/>
      <c r="U479" s="302"/>
      <c r="V479" s="302"/>
      <c r="W479" s="304"/>
    </row>
    <row r="480" spans="1:23" ht="14.25" customHeight="1">
      <c r="A480" s="264" t="s">
        <v>2019</v>
      </c>
      <c r="B480" s="264"/>
      <c r="C480" s="264"/>
      <c r="D480" s="305"/>
      <c r="E480" s="305"/>
      <c r="F480" s="305"/>
      <c r="G480" s="305"/>
      <c r="H480" s="305"/>
      <c r="I480" s="305"/>
      <c r="J480" s="305"/>
      <c r="K480" s="305"/>
      <c r="L480" s="305"/>
      <c r="M480" s="305"/>
      <c r="N480" s="305"/>
      <c r="O480" s="305"/>
      <c r="P480" s="305"/>
      <c r="Q480" s="305"/>
      <c r="R480" s="305"/>
      <c r="S480" s="306"/>
      <c r="T480" s="305"/>
      <c r="U480" s="305"/>
      <c r="V480" s="305"/>
      <c r="W480" s="305"/>
    </row>
    <row r="481" spans="4:23" ht="14.25" customHeight="1">
      <c r="D481" s="307"/>
      <c r="E481" s="307"/>
      <c r="F481" s="307"/>
      <c r="G481" s="307"/>
      <c r="H481" s="307"/>
      <c r="I481" s="307"/>
      <c r="J481" s="307"/>
      <c r="K481" s="307"/>
      <c r="L481" s="307"/>
      <c r="M481" s="307"/>
      <c r="N481" s="307"/>
      <c r="O481" s="307"/>
      <c r="P481" s="307"/>
      <c r="Q481" s="307"/>
      <c r="R481" s="307"/>
      <c r="S481" s="308"/>
      <c r="T481" s="307"/>
      <c r="U481" s="307"/>
      <c r="V481" s="307"/>
      <c r="W481" s="307"/>
    </row>
    <row r="482" spans="4:23" ht="14.25" customHeight="1">
      <c r="S482" s="309" t="s">
        <v>2024</v>
      </c>
    </row>
  </sheetData>
  <mergeCells count="21">
    <mergeCell ref="N3:N4"/>
    <mergeCell ref="A3:B5"/>
    <mergeCell ref="D3:D4"/>
    <mergeCell ref="E3:E4"/>
    <mergeCell ref="F3:F4"/>
    <mergeCell ref="G3:G4"/>
    <mergeCell ref="H3:H4"/>
    <mergeCell ref="I3:I4"/>
    <mergeCell ref="J3:J4"/>
    <mergeCell ref="K3:K4"/>
    <mergeCell ref="L3:L4"/>
    <mergeCell ref="M3:M4"/>
    <mergeCell ref="U3:U4"/>
    <mergeCell ref="V3:V4"/>
    <mergeCell ref="W3:W4"/>
    <mergeCell ref="O3:O4"/>
    <mergeCell ref="P3:P4"/>
    <mergeCell ref="Q3:Q4"/>
    <mergeCell ref="R3:R4"/>
    <mergeCell ref="S3:S4"/>
    <mergeCell ref="T3:T4"/>
  </mergeCells>
  <phoneticPr fontId="1"/>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BFBE8-F835-425C-BC9A-D07566A9BD09}">
  <dimension ref="A1:AY306"/>
  <sheetViews>
    <sheetView workbookViewId="0">
      <pane xSplit="2" ySplit="31" topLeftCell="C141" activePane="bottomRight" state="frozen"/>
      <selection pane="topRight" activeCell="C1" sqref="C1"/>
      <selection pane="bottomLeft" activeCell="A32" sqref="A32"/>
      <selection pane="bottomRight" sqref="A1:XFD1048576"/>
    </sheetView>
  </sheetViews>
  <sheetFormatPr defaultColWidth="9" defaultRowHeight="13.5"/>
  <cols>
    <col min="1" max="1" width="8" style="1247" customWidth="1"/>
    <col min="2" max="2" width="9.5" style="1247" customWidth="1"/>
    <col min="3" max="3" width="9.375" style="1247" customWidth="1"/>
    <col min="4" max="15" width="9.125" style="1247" customWidth="1"/>
    <col min="16" max="16" width="9.125" style="1627" customWidth="1"/>
    <col min="17" max="29" width="9.125" style="1247" customWidth="1"/>
    <col min="30" max="31" width="9.125" style="1627" customWidth="1"/>
    <col min="32" max="50" width="9.125" style="1247" customWidth="1"/>
    <col min="51" max="51" width="9.625" style="1247" customWidth="1"/>
    <col min="52" max="16384" width="9" style="1247"/>
  </cols>
  <sheetData>
    <row r="1" spans="1:51">
      <c r="A1" s="1603" t="s">
        <v>2338</v>
      </c>
    </row>
    <row r="2" spans="1:51">
      <c r="A2" s="1604" t="s">
        <v>2339</v>
      </c>
      <c r="B2" s="1628"/>
      <c r="C2" s="1628"/>
      <c r="D2" s="1628">
        <v>1</v>
      </c>
      <c r="E2" s="1628">
        <v>2</v>
      </c>
      <c r="F2" s="1628">
        <v>3</v>
      </c>
      <c r="G2" s="1628">
        <v>4</v>
      </c>
      <c r="H2" s="1628">
        <v>5</v>
      </c>
      <c r="I2" s="1628">
        <v>6</v>
      </c>
      <c r="J2" s="1628">
        <v>7</v>
      </c>
      <c r="K2" s="1628">
        <v>8</v>
      </c>
      <c r="L2" s="1628">
        <v>9</v>
      </c>
      <c r="M2" s="1628">
        <v>10</v>
      </c>
      <c r="N2" s="1628">
        <v>11</v>
      </c>
      <c r="O2" s="1628">
        <v>12</v>
      </c>
      <c r="P2" s="1629">
        <v>13</v>
      </c>
      <c r="Q2" s="1628">
        <v>14</v>
      </c>
      <c r="R2" s="1628">
        <v>15</v>
      </c>
      <c r="S2" s="1628">
        <v>16</v>
      </c>
      <c r="T2" s="1628">
        <v>17</v>
      </c>
      <c r="U2" s="1628">
        <v>18</v>
      </c>
      <c r="V2" s="1628">
        <v>19</v>
      </c>
      <c r="W2" s="1628">
        <v>20</v>
      </c>
      <c r="X2" s="1628">
        <v>21</v>
      </c>
      <c r="Y2" s="1628">
        <v>22</v>
      </c>
      <c r="Z2" s="1628">
        <v>23</v>
      </c>
      <c r="AA2" s="1628">
        <v>24</v>
      </c>
      <c r="AB2" s="1628">
        <v>25</v>
      </c>
      <c r="AC2" s="1628">
        <v>26</v>
      </c>
      <c r="AD2" s="1629">
        <v>27</v>
      </c>
      <c r="AE2" s="1629">
        <v>28</v>
      </c>
      <c r="AF2" s="1628">
        <v>29</v>
      </c>
      <c r="AG2" s="1628">
        <v>30</v>
      </c>
      <c r="AH2" s="1628">
        <v>31</v>
      </c>
      <c r="AI2" s="1628">
        <v>32</v>
      </c>
      <c r="AJ2" s="1628">
        <v>33</v>
      </c>
      <c r="AK2" s="1628">
        <v>34</v>
      </c>
      <c r="AL2" s="1628">
        <v>35</v>
      </c>
      <c r="AM2" s="1628">
        <v>36</v>
      </c>
      <c r="AN2" s="1628">
        <v>37</v>
      </c>
      <c r="AO2" s="1628">
        <v>38</v>
      </c>
      <c r="AP2" s="1628">
        <v>39</v>
      </c>
      <c r="AQ2" s="1628">
        <v>40</v>
      </c>
      <c r="AR2" s="1628">
        <v>41</v>
      </c>
      <c r="AS2" s="1628">
        <v>42</v>
      </c>
      <c r="AT2" s="1628">
        <v>43</v>
      </c>
      <c r="AU2" s="1628">
        <v>44</v>
      </c>
      <c r="AV2" s="1628">
        <v>45</v>
      </c>
      <c r="AW2" s="1628">
        <v>46</v>
      </c>
      <c r="AX2" s="1628">
        <v>47</v>
      </c>
      <c r="AY2" s="1628" t="s">
        <v>2340</v>
      </c>
    </row>
    <row r="3" spans="1:51">
      <c r="A3" s="1546"/>
      <c r="B3" s="1546"/>
      <c r="C3" s="1630" t="s">
        <v>180</v>
      </c>
      <c r="D3" s="1630" t="s">
        <v>181</v>
      </c>
      <c r="E3" s="1630" t="s">
        <v>182</v>
      </c>
      <c r="F3" s="1630" t="s">
        <v>183</v>
      </c>
      <c r="G3" s="1630" t="s">
        <v>184</v>
      </c>
      <c r="H3" s="1630" t="s">
        <v>185</v>
      </c>
      <c r="I3" s="1630" t="s">
        <v>186</v>
      </c>
      <c r="J3" s="1630" t="s">
        <v>187</v>
      </c>
      <c r="K3" s="1630" t="s">
        <v>188</v>
      </c>
      <c r="L3" s="1630" t="s">
        <v>189</v>
      </c>
      <c r="M3" s="1630" t="s">
        <v>190</v>
      </c>
      <c r="N3" s="1630" t="s">
        <v>191</v>
      </c>
      <c r="O3" s="1630" t="s">
        <v>192</v>
      </c>
      <c r="P3" s="1631" t="s">
        <v>193</v>
      </c>
      <c r="Q3" s="1630" t="s">
        <v>194</v>
      </c>
      <c r="R3" s="1630" t="s">
        <v>195</v>
      </c>
      <c r="S3" s="1630" t="s">
        <v>196</v>
      </c>
      <c r="T3" s="1630" t="s">
        <v>197</v>
      </c>
      <c r="U3" s="1630" t="s">
        <v>198</v>
      </c>
      <c r="V3" s="1630" t="s">
        <v>199</v>
      </c>
      <c r="W3" s="1630" t="s">
        <v>200</v>
      </c>
      <c r="X3" s="1630" t="s">
        <v>201</v>
      </c>
      <c r="Y3" s="1630" t="s">
        <v>202</v>
      </c>
      <c r="Z3" s="1630" t="s">
        <v>203</v>
      </c>
      <c r="AA3" s="1630" t="s">
        <v>204</v>
      </c>
      <c r="AB3" s="1630" t="s">
        <v>205</v>
      </c>
      <c r="AC3" s="1630" t="s">
        <v>206</v>
      </c>
      <c r="AD3" s="1631" t="s">
        <v>207</v>
      </c>
      <c r="AE3" s="1631" t="s">
        <v>208</v>
      </c>
      <c r="AF3" s="1630" t="s">
        <v>209</v>
      </c>
      <c r="AG3" s="1630" t="s">
        <v>210</v>
      </c>
      <c r="AH3" s="1630" t="s">
        <v>211</v>
      </c>
      <c r="AI3" s="1630" t="s">
        <v>212</v>
      </c>
      <c r="AJ3" s="1630" t="s">
        <v>213</v>
      </c>
      <c r="AK3" s="1630" t="s">
        <v>214</v>
      </c>
      <c r="AL3" s="1630" t="s">
        <v>215</v>
      </c>
      <c r="AM3" s="1630" t="s">
        <v>216</v>
      </c>
      <c r="AN3" s="1630" t="s">
        <v>217</v>
      </c>
      <c r="AO3" s="1630" t="s">
        <v>218</v>
      </c>
      <c r="AP3" s="1630" t="s">
        <v>219</v>
      </c>
      <c r="AQ3" s="1630" t="s">
        <v>220</v>
      </c>
      <c r="AR3" s="1630" t="s">
        <v>221</v>
      </c>
      <c r="AS3" s="1630" t="s">
        <v>222</v>
      </c>
      <c r="AT3" s="1630" t="s">
        <v>223</v>
      </c>
      <c r="AU3" s="1630" t="s">
        <v>224</v>
      </c>
      <c r="AV3" s="1630" t="s">
        <v>225</v>
      </c>
      <c r="AW3" s="1630" t="s">
        <v>226</v>
      </c>
      <c r="AX3" s="1630" t="s">
        <v>227</v>
      </c>
      <c r="AY3" s="1630" t="s">
        <v>2341</v>
      </c>
    </row>
    <row r="4" spans="1:51" hidden="1">
      <c r="A4" s="1632" t="s">
        <v>2342</v>
      </c>
      <c r="B4" s="1628" t="s">
        <v>2343</v>
      </c>
      <c r="C4" s="1633">
        <v>139497</v>
      </c>
      <c r="D4" s="1633">
        <v>2451</v>
      </c>
      <c r="E4" s="1633">
        <v>786</v>
      </c>
      <c r="F4" s="1633">
        <v>882</v>
      </c>
      <c r="G4" s="1633">
        <v>2436</v>
      </c>
      <c r="H4" s="1633">
        <v>566</v>
      </c>
      <c r="I4" s="1633">
        <v>630</v>
      </c>
      <c r="J4" s="1633">
        <v>1671</v>
      </c>
      <c r="K4" s="1633">
        <v>2806</v>
      </c>
      <c r="L4" s="1633">
        <v>2089</v>
      </c>
      <c r="M4" s="1633">
        <v>1999</v>
      </c>
      <c r="N4" s="1633">
        <v>10676</v>
      </c>
      <c r="O4" s="1633">
        <v>9054</v>
      </c>
      <c r="P4" s="1605">
        <v>26253</v>
      </c>
      <c r="Q4" s="1633">
        <v>12633</v>
      </c>
      <c r="R4" s="1633">
        <v>1124</v>
      </c>
      <c r="S4" s="1633">
        <v>669</v>
      </c>
      <c r="T4" s="1633">
        <v>925</v>
      </c>
      <c r="U4" s="1633">
        <v>473</v>
      </c>
      <c r="V4" s="1633">
        <v>742</v>
      </c>
      <c r="W4" s="1633">
        <v>1496</v>
      </c>
      <c r="X4" s="1633">
        <v>1926</v>
      </c>
      <c r="Y4" s="1633">
        <v>3212</v>
      </c>
      <c r="Z4" s="1633">
        <v>7614</v>
      </c>
      <c r="AA4" s="1633">
        <v>1886</v>
      </c>
      <c r="AB4" s="1633">
        <v>1644</v>
      </c>
      <c r="AC4" s="1633">
        <v>3190</v>
      </c>
      <c r="AD4" s="1605">
        <v>9346</v>
      </c>
      <c r="AE4" s="1605">
        <v>4998</v>
      </c>
      <c r="AF4" s="1633">
        <v>1351</v>
      </c>
      <c r="AG4" s="1633">
        <v>781</v>
      </c>
      <c r="AH4" s="1633">
        <v>467</v>
      </c>
      <c r="AI4" s="1633">
        <v>617</v>
      </c>
      <c r="AJ4" s="1633">
        <v>1536</v>
      </c>
      <c r="AK4" s="1633">
        <v>2571</v>
      </c>
      <c r="AL4" s="1633">
        <v>1069</v>
      </c>
      <c r="AM4" s="1633">
        <v>513</v>
      </c>
      <c r="AN4" s="1633">
        <v>870</v>
      </c>
      <c r="AO4" s="1633">
        <v>1011</v>
      </c>
      <c r="AP4" s="1633">
        <v>486</v>
      </c>
      <c r="AQ4" s="1633">
        <v>5288</v>
      </c>
      <c r="AR4" s="1633">
        <v>829</v>
      </c>
      <c r="AS4" s="1633">
        <v>1316</v>
      </c>
      <c r="AT4" s="1633">
        <v>1566</v>
      </c>
      <c r="AU4" s="1633">
        <v>998</v>
      </c>
      <c r="AV4" s="1633">
        <v>1049</v>
      </c>
      <c r="AW4" s="1633">
        <v>1433</v>
      </c>
      <c r="AX4" s="1633">
        <v>1569</v>
      </c>
      <c r="AY4" s="1634">
        <f t="shared" ref="AY4:AY15" si="0">SUM(N4:Q4)</f>
        <v>58616</v>
      </c>
    </row>
    <row r="5" spans="1:51" hidden="1">
      <c r="A5" s="1635"/>
      <c r="B5" s="1545" t="s">
        <v>2344</v>
      </c>
      <c r="C5" s="1633">
        <v>160300</v>
      </c>
      <c r="D5" s="1633">
        <v>2523</v>
      </c>
      <c r="E5" s="1633">
        <v>966</v>
      </c>
      <c r="F5" s="1633">
        <v>979</v>
      </c>
      <c r="G5" s="1633">
        <v>2608</v>
      </c>
      <c r="H5" s="1633">
        <v>639</v>
      </c>
      <c r="I5" s="1633">
        <v>803</v>
      </c>
      <c r="J5" s="1633">
        <v>1737</v>
      </c>
      <c r="K5" s="1633">
        <v>3439</v>
      </c>
      <c r="L5" s="1633">
        <v>2296</v>
      </c>
      <c r="M5" s="1633">
        <v>2280</v>
      </c>
      <c r="N5" s="1633">
        <v>12299</v>
      </c>
      <c r="O5" s="1633">
        <v>10459</v>
      </c>
      <c r="P5" s="1605">
        <v>30801</v>
      </c>
      <c r="Q5" s="1633">
        <v>14685</v>
      </c>
      <c r="R5" s="1633">
        <v>1263</v>
      </c>
      <c r="S5" s="1633">
        <v>780</v>
      </c>
      <c r="T5" s="1633">
        <v>992</v>
      </c>
      <c r="U5" s="1633">
        <v>605</v>
      </c>
      <c r="V5" s="1633">
        <v>857</v>
      </c>
      <c r="W5" s="1633">
        <v>1800</v>
      </c>
      <c r="X5" s="1633">
        <v>2016</v>
      </c>
      <c r="Y5" s="1633">
        <v>3657</v>
      </c>
      <c r="Z5" s="1633">
        <v>8297</v>
      </c>
      <c r="AA5" s="1633">
        <v>2056</v>
      </c>
      <c r="AB5" s="1633">
        <v>1832</v>
      </c>
      <c r="AC5" s="1633">
        <v>3742</v>
      </c>
      <c r="AD5" s="1605">
        <v>10726</v>
      </c>
      <c r="AE5" s="1605">
        <v>5964</v>
      </c>
      <c r="AF5" s="1633">
        <v>1589</v>
      </c>
      <c r="AG5" s="1633">
        <v>776</v>
      </c>
      <c r="AH5" s="1633">
        <v>614</v>
      </c>
      <c r="AI5" s="1633">
        <v>634</v>
      </c>
      <c r="AJ5" s="1633">
        <v>1908</v>
      </c>
      <c r="AK5" s="1633">
        <v>3011</v>
      </c>
      <c r="AL5" s="1633">
        <v>1394</v>
      </c>
      <c r="AM5" s="1633">
        <v>594</v>
      </c>
      <c r="AN5" s="1633">
        <v>996</v>
      </c>
      <c r="AO5" s="1633">
        <v>1276</v>
      </c>
      <c r="AP5" s="1633">
        <v>593</v>
      </c>
      <c r="AQ5" s="1633">
        <v>6130</v>
      </c>
      <c r="AR5" s="1633">
        <v>1143</v>
      </c>
      <c r="AS5" s="1633">
        <v>1303</v>
      </c>
      <c r="AT5" s="1633">
        <v>1647</v>
      </c>
      <c r="AU5" s="1633">
        <v>1198</v>
      </c>
      <c r="AV5" s="1633">
        <v>1151</v>
      </c>
      <c r="AW5" s="1633">
        <v>1628</v>
      </c>
      <c r="AX5" s="1633">
        <v>1614</v>
      </c>
      <c r="AY5" s="1634">
        <f t="shared" si="0"/>
        <v>68244</v>
      </c>
    </row>
    <row r="6" spans="1:51" hidden="1">
      <c r="A6" s="1635"/>
      <c r="B6" s="1545" t="s">
        <v>2345</v>
      </c>
      <c r="C6" s="1633">
        <v>508812</v>
      </c>
      <c r="D6" s="1633">
        <v>10032</v>
      </c>
      <c r="E6" s="1633">
        <v>3512</v>
      </c>
      <c r="F6" s="1633">
        <v>3465</v>
      </c>
      <c r="G6" s="1633">
        <v>10870</v>
      </c>
      <c r="H6" s="1633">
        <v>2331</v>
      </c>
      <c r="I6" s="1633">
        <v>2790</v>
      </c>
      <c r="J6" s="1633">
        <v>5248</v>
      </c>
      <c r="K6" s="1633">
        <v>9586</v>
      </c>
      <c r="L6" s="1633">
        <v>6498</v>
      </c>
      <c r="M6" s="1633">
        <v>5740</v>
      </c>
      <c r="N6" s="1633">
        <v>33729</v>
      </c>
      <c r="O6" s="1633">
        <v>32377</v>
      </c>
      <c r="P6" s="1605">
        <v>97507</v>
      </c>
      <c r="Q6" s="1633">
        <v>48050</v>
      </c>
      <c r="R6" s="1633">
        <v>4673</v>
      </c>
      <c r="S6" s="1633">
        <v>2797</v>
      </c>
      <c r="T6" s="1633">
        <v>3710</v>
      </c>
      <c r="U6" s="1633">
        <v>1830</v>
      </c>
      <c r="V6" s="1633">
        <v>2649</v>
      </c>
      <c r="W6" s="1633">
        <v>5833</v>
      </c>
      <c r="X6" s="1633">
        <v>5430</v>
      </c>
      <c r="Y6" s="1633">
        <v>11015</v>
      </c>
      <c r="Z6" s="1633">
        <v>26435</v>
      </c>
      <c r="AA6" s="1633">
        <v>5682</v>
      </c>
      <c r="AB6" s="1633">
        <v>5191</v>
      </c>
      <c r="AC6" s="1633">
        <v>12832</v>
      </c>
      <c r="AD6" s="1605">
        <v>33517</v>
      </c>
      <c r="AE6" s="1605">
        <v>18995</v>
      </c>
      <c r="AF6" s="1633">
        <v>4693</v>
      </c>
      <c r="AG6" s="1633">
        <v>2130</v>
      </c>
      <c r="AH6" s="1633">
        <v>1868</v>
      </c>
      <c r="AI6" s="1633">
        <v>2331</v>
      </c>
      <c r="AJ6" s="1633">
        <v>6451</v>
      </c>
      <c r="AK6" s="1633">
        <v>10425</v>
      </c>
      <c r="AL6" s="1633">
        <v>4280</v>
      </c>
      <c r="AM6" s="1633">
        <v>1966</v>
      </c>
      <c r="AN6" s="1633">
        <v>4055</v>
      </c>
      <c r="AO6" s="1633">
        <v>3741</v>
      </c>
      <c r="AP6" s="1633">
        <v>1814</v>
      </c>
      <c r="AQ6" s="1633">
        <v>22049</v>
      </c>
      <c r="AR6" s="1633">
        <v>3078</v>
      </c>
      <c r="AS6" s="1633">
        <v>4721</v>
      </c>
      <c r="AT6" s="1633">
        <v>5700</v>
      </c>
      <c r="AU6" s="1633">
        <v>3775</v>
      </c>
      <c r="AV6" s="1633">
        <v>3362</v>
      </c>
      <c r="AW6" s="1633">
        <v>5271</v>
      </c>
      <c r="AX6" s="1633">
        <v>4778</v>
      </c>
      <c r="AY6" s="1634">
        <f t="shared" si="0"/>
        <v>211663</v>
      </c>
    </row>
    <row r="7" spans="1:51" hidden="1">
      <c r="A7" s="1635"/>
      <c r="B7" s="1545" t="s">
        <v>2346</v>
      </c>
      <c r="C7" s="1633">
        <v>389394</v>
      </c>
      <c r="D7" s="1633">
        <v>10437</v>
      </c>
      <c r="E7" s="1633">
        <v>3185</v>
      </c>
      <c r="F7" s="1633">
        <v>3612</v>
      </c>
      <c r="G7" s="1633">
        <v>10109</v>
      </c>
      <c r="H7" s="1633">
        <v>2283</v>
      </c>
      <c r="I7" s="1633">
        <v>2601</v>
      </c>
      <c r="J7" s="1633">
        <v>4569</v>
      </c>
      <c r="K7" s="1633">
        <v>7965</v>
      </c>
      <c r="L7" s="1633">
        <v>4832</v>
      </c>
      <c r="M7" s="1633">
        <v>4672</v>
      </c>
      <c r="N7" s="1633">
        <v>23864</v>
      </c>
      <c r="O7" s="1633">
        <v>22727</v>
      </c>
      <c r="P7" s="1605">
        <v>62711</v>
      </c>
      <c r="Q7" s="1633">
        <v>31079</v>
      </c>
      <c r="R7" s="1633">
        <v>4311</v>
      </c>
      <c r="S7" s="1633">
        <v>2275</v>
      </c>
      <c r="T7" s="1633">
        <v>3718</v>
      </c>
      <c r="U7" s="1633">
        <v>1512</v>
      </c>
      <c r="V7" s="1633">
        <v>2524</v>
      </c>
      <c r="W7" s="1633">
        <v>4496</v>
      </c>
      <c r="X7" s="1633">
        <v>4085</v>
      </c>
      <c r="Y7" s="1633">
        <v>8818</v>
      </c>
      <c r="Z7" s="1633">
        <v>20337</v>
      </c>
      <c r="AA7" s="1633">
        <v>4018</v>
      </c>
      <c r="AB7" s="1633">
        <v>4058</v>
      </c>
      <c r="AC7" s="1633">
        <v>9141</v>
      </c>
      <c r="AD7" s="1605">
        <v>24618</v>
      </c>
      <c r="AE7" s="1605">
        <v>14771</v>
      </c>
      <c r="AF7" s="1633">
        <v>4011</v>
      </c>
      <c r="AG7" s="1633">
        <v>1745</v>
      </c>
      <c r="AH7" s="1633">
        <v>1748</v>
      </c>
      <c r="AI7" s="1633">
        <v>2203</v>
      </c>
      <c r="AJ7" s="1633">
        <v>5263</v>
      </c>
      <c r="AK7" s="1633">
        <v>9276</v>
      </c>
      <c r="AL7" s="1633">
        <v>4911</v>
      </c>
      <c r="AM7" s="1633">
        <v>1642</v>
      </c>
      <c r="AN7" s="1633">
        <v>3533</v>
      </c>
      <c r="AO7" s="1633">
        <v>3249</v>
      </c>
      <c r="AP7" s="1633">
        <v>1969</v>
      </c>
      <c r="AQ7" s="1633">
        <v>18730</v>
      </c>
      <c r="AR7" s="1633">
        <v>2472</v>
      </c>
      <c r="AS7" s="1633">
        <v>4307</v>
      </c>
      <c r="AT7" s="1633">
        <v>4579</v>
      </c>
      <c r="AU7" s="1633">
        <v>3226</v>
      </c>
      <c r="AV7" s="1633">
        <v>3529</v>
      </c>
      <c r="AW7" s="1633">
        <v>5182</v>
      </c>
      <c r="AX7" s="1633">
        <v>4491</v>
      </c>
      <c r="AY7" s="1634">
        <f t="shared" si="0"/>
        <v>140381</v>
      </c>
    </row>
    <row r="8" spans="1:51" hidden="1">
      <c r="A8" s="1635"/>
      <c r="B8" s="1545" t="s">
        <v>2347</v>
      </c>
      <c r="C8" s="1633">
        <v>178102</v>
      </c>
      <c r="D8" s="1633">
        <v>3498</v>
      </c>
      <c r="E8" s="1633">
        <v>1059</v>
      </c>
      <c r="F8" s="1633">
        <v>1217</v>
      </c>
      <c r="G8" s="1633">
        <v>3399</v>
      </c>
      <c r="H8" s="1633">
        <v>856</v>
      </c>
      <c r="I8" s="1633">
        <v>955</v>
      </c>
      <c r="J8" s="1633">
        <v>2158</v>
      </c>
      <c r="K8" s="1633">
        <v>3744</v>
      </c>
      <c r="L8" s="1633">
        <v>2680</v>
      </c>
      <c r="M8" s="1633">
        <v>2425</v>
      </c>
      <c r="N8" s="1633">
        <v>13415</v>
      </c>
      <c r="O8" s="1633">
        <v>11677</v>
      </c>
      <c r="P8" s="1605">
        <v>33072</v>
      </c>
      <c r="Q8" s="1633">
        <v>16436</v>
      </c>
      <c r="R8" s="1633">
        <v>1545</v>
      </c>
      <c r="S8" s="1633">
        <v>888</v>
      </c>
      <c r="T8" s="1633">
        <v>1401</v>
      </c>
      <c r="U8" s="1633">
        <v>651</v>
      </c>
      <c r="V8" s="1633">
        <v>881</v>
      </c>
      <c r="W8" s="1633">
        <v>1944</v>
      </c>
      <c r="X8" s="1633">
        <v>2101</v>
      </c>
      <c r="Y8" s="1633">
        <v>3757</v>
      </c>
      <c r="Z8" s="1633">
        <v>9264</v>
      </c>
      <c r="AA8" s="1633">
        <v>2123</v>
      </c>
      <c r="AB8" s="1633">
        <v>1965</v>
      </c>
      <c r="AC8" s="1633">
        <v>3827</v>
      </c>
      <c r="AD8" s="1605">
        <v>12491</v>
      </c>
      <c r="AE8" s="1605">
        <v>6789</v>
      </c>
      <c r="AF8" s="1633">
        <v>1721</v>
      </c>
      <c r="AG8" s="1633">
        <v>774</v>
      </c>
      <c r="AH8" s="1633">
        <v>628</v>
      </c>
      <c r="AI8" s="1633">
        <v>772</v>
      </c>
      <c r="AJ8" s="1633">
        <v>2224</v>
      </c>
      <c r="AK8" s="1633">
        <v>3520</v>
      </c>
      <c r="AL8" s="1633">
        <v>1510</v>
      </c>
      <c r="AM8" s="1633">
        <v>650</v>
      </c>
      <c r="AN8" s="1633">
        <v>1073</v>
      </c>
      <c r="AO8" s="1633">
        <v>1178</v>
      </c>
      <c r="AP8" s="1633">
        <v>611</v>
      </c>
      <c r="AQ8" s="1633">
        <v>6928</v>
      </c>
      <c r="AR8" s="1633">
        <v>1104</v>
      </c>
      <c r="AS8" s="1633">
        <v>1433</v>
      </c>
      <c r="AT8" s="1633">
        <v>1553</v>
      </c>
      <c r="AU8" s="1633">
        <v>1351</v>
      </c>
      <c r="AV8" s="1633">
        <v>1262</v>
      </c>
      <c r="AW8" s="1633">
        <v>1798</v>
      </c>
      <c r="AX8" s="1633">
        <v>1794</v>
      </c>
      <c r="AY8" s="1634">
        <f t="shared" si="0"/>
        <v>74600</v>
      </c>
    </row>
    <row r="9" spans="1:51" hidden="1">
      <c r="A9" s="1635"/>
      <c r="B9" s="1545" t="s">
        <v>2348</v>
      </c>
      <c r="C9" s="1633">
        <v>151764</v>
      </c>
      <c r="D9" s="1633">
        <v>3119</v>
      </c>
      <c r="E9" s="1633">
        <v>915</v>
      </c>
      <c r="F9" s="1633">
        <v>1043</v>
      </c>
      <c r="G9" s="1633">
        <v>2757</v>
      </c>
      <c r="H9" s="1633">
        <v>700</v>
      </c>
      <c r="I9" s="1633">
        <v>649</v>
      </c>
      <c r="J9" s="1633">
        <v>1601</v>
      </c>
      <c r="K9" s="1633">
        <v>3355</v>
      </c>
      <c r="L9" s="1633">
        <v>2336</v>
      </c>
      <c r="M9" s="1633">
        <v>2082</v>
      </c>
      <c r="N9" s="1633">
        <v>11812</v>
      </c>
      <c r="O9" s="1633">
        <v>10212</v>
      </c>
      <c r="P9" s="1605">
        <v>27523</v>
      </c>
      <c r="Q9" s="1633">
        <v>13838</v>
      </c>
      <c r="R9" s="1633">
        <v>1389</v>
      </c>
      <c r="S9" s="1633">
        <v>743</v>
      </c>
      <c r="T9" s="1633">
        <v>1248</v>
      </c>
      <c r="U9" s="1633">
        <v>649</v>
      </c>
      <c r="V9" s="1633">
        <v>832</v>
      </c>
      <c r="W9" s="1633">
        <v>1829</v>
      </c>
      <c r="X9" s="1633">
        <v>1983</v>
      </c>
      <c r="Y9" s="1633">
        <v>3432</v>
      </c>
      <c r="Z9" s="1633">
        <v>7552</v>
      </c>
      <c r="AA9" s="1633">
        <v>1947</v>
      </c>
      <c r="AB9" s="1633">
        <v>1715</v>
      </c>
      <c r="AC9" s="1633">
        <v>3330</v>
      </c>
      <c r="AD9" s="1605">
        <v>10365</v>
      </c>
      <c r="AE9" s="1605">
        <v>5585</v>
      </c>
      <c r="AF9" s="1633">
        <v>1418</v>
      </c>
      <c r="AG9" s="1633">
        <v>795</v>
      </c>
      <c r="AH9" s="1633">
        <v>459</v>
      </c>
      <c r="AI9" s="1633">
        <v>628</v>
      </c>
      <c r="AJ9" s="1633">
        <v>1732</v>
      </c>
      <c r="AK9" s="1633">
        <v>2719</v>
      </c>
      <c r="AL9" s="1633">
        <v>1272</v>
      </c>
      <c r="AM9" s="1633">
        <v>606</v>
      </c>
      <c r="AN9" s="1633">
        <v>975</v>
      </c>
      <c r="AO9" s="1633">
        <v>995</v>
      </c>
      <c r="AP9" s="1633">
        <v>497</v>
      </c>
      <c r="AQ9" s="1633">
        <v>6020</v>
      </c>
      <c r="AR9" s="1633">
        <v>973</v>
      </c>
      <c r="AS9" s="1633">
        <v>1378</v>
      </c>
      <c r="AT9" s="1633">
        <v>1429</v>
      </c>
      <c r="AU9" s="1633">
        <v>1134</v>
      </c>
      <c r="AV9" s="1633">
        <v>1006</v>
      </c>
      <c r="AW9" s="1633">
        <v>1557</v>
      </c>
      <c r="AX9" s="1633">
        <v>1630</v>
      </c>
      <c r="AY9" s="1634">
        <f t="shared" si="0"/>
        <v>63385</v>
      </c>
    </row>
    <row r="10" spans="1:51" hidden="1">
      <c r="A10" s="1635"/>
      <c r="B10" s="1545" t="s">
        <v>2349</v>
      </c>
      <c r="C10" s="1633">
        <v>161930</v>
      </c>
      <c r="D10" s="1633">
        <v>3668</v>
      </c>
      <c r="E10" s="1633">
        <v>1434</v>
      </c>
      <c r="F10" s="1633">
        <v>1275</v>
      </c>
      <c r="G10" s="1633">
        <v>3213</v>
      </c>
      <c r="H10" s="1633">
        <v>854</v>
      </c>
      <c r="I10" s="1633">
        <v>984</v>
      </c>
      <c r="J10" s="1633">
        <v>1772</v>
      </c>
      <c r="K10" s="1633">
        <v>3414</v>
      </c>
      <c r="L10" s="1633">
        <v>2266</v>
      </c>
      <c r="M10" s="1633">
        <v>2124</v>
      </c>
      <c r="N10" s="1633">
        <v>12405</v>
      </c>
      <c r="O10" s="1633">
        <v>9988</v>
      </c>
      <c r="P10" s="1605">
        <v>28284</v>
      </c>
      <c r="Q10" s="1633">
        <v>13817</v>
      </c>
      <c r="R10" s="1633">
        <v>1535</v>
      </c>
      <c r="S10" s="1633">
        <v>872</v>
      </c>
      <c r="T10" s="1633">
        <v>1280</v>
      </c>
      <c r="U10" s="1633">
        <v>572</v>
      </c>
      <c r="V10" s="1633">
        <v>914</v>
      </c>
      <c r="W10" s="1633">
        <v>1845</v>
      </c>
      <c r="X10" s="1633">
        <v>1999</v>
      </c>
      <c r="Y10" s="1633">
        <v>3769</v>
      </c>
      <c r="Z10" s="1633">
        <v>8136</v>
      </c>
      <c r="AA10" s="1633">
        <v>2161</v>
      </c>
      <c r="AB10" s="1633">
        <v>1910</v>
      </c>
      <c r="AC10" s="1633">
        <v>3717</v>
      </c>
      <c r="AD10" s="1605">
        <v>10657</v>
      </c>
      <c r="AE10" s="1605">
        <v>5990</v>
      </c>
      <c r="AF10" s="1633">
        <v>1528</v>
      </c>
      <c r="AG10" s="1633">
        <v>695</v>
      </c>
      <c r="AH10" s="1633">
        <v>595</v>
      </c>
      <c r="AI10" s="1633">
        <v>721</v>
      </c>
      <c r="AJ10" s="1633">
        <v>1969</v>
      </c>
      <c r="AK10" s="1633">
        <v>3009</v>
      </c>
      <c r="AL10" s="1633">
        <v>1343</v>
      </c>
      <c r="AM10" s="1633">
        <v>645</v>
      </c>
      <c r="AN10" s="1633">
        <v>1188</v>
      </c>
      <c r="AO10" s="1633">
        <v>1186</v>
      </c>
      <c r="AP10" s="1633">
        <v>565</v>
      </c>
      <c r="AQ10" s="1633">
        <v>6926</v>
      </c>
      <c r="AR10" s="1633">
        <v>1050</v>
      </c>
      <c r="AS10" s="1633">
        <v>1528</v>
      </c>
      <c r="AT10" s="1633">
        <v>2134</v>
      </c>
      <c r="AU10" s="1633">
        <v>1239</v>
      </c>
      <c r="AV10" s="1633">
        <v>1290</v>
      </c>
      <c r="AW10" s="1633">
        <v>1718</v>
      </c>
      <c r="AX10" s="1633">
        <v>1746</v>
      </c>
      <c r="AY10" s="1634">
        <f t="shared" si="0"/>
        <v>64494</v>
      </c>
    </row>
    <row r="11" spans="1:51" hidden="1">
      <c r="A11" s="1635"/>
      <c r="B11" s="1545" t="s">
        <v>2350</v>
      </c>
      <c r="C11" s="1633">
        <v>181413</v>
      </c>
      <c r="D11" s="1633">
        <v>3990</v>
      </c>
      <c r="E11" s="1633">
        <v>1573</v>
      </c>
      <c r="F11" s="1633">
        <v>1236</v>
      </c>
      <c r="G11" s="1633">
        <v>3416</v>
      </c>
      <c r="H11" s="1633">
        <v>867</v>
      </c>
      <c r="I11" s="1633">
        <v>935</v>
      </c>
      <c r="J11" s="1633">
        <v>1887</v>
      </c>
      <c r="K11" s="1633">
        <v>3648</v>
      </c>
      <c r="L11" s="1633">
        <v>2523</v>
      </c>
      <c r="M11" s="1633">
        <v>2502</v>
      </c>
      <c r="N11" s="1633">
        <v>13796</v>
      </c>
      <c r="O11" s="1633">
        <v>11177</v>
      </c>
      <c r="P11" s="1605">
        <v>31303</v>
      </c>
      <c r="Q11" s="1633">
        <v>16009</v>
      </c>
      <c r="R11" s="1633">
        <v>1642</v>
      </c>
      <c r="S11" s="1633">
        <v>966</v>
      </c>
      <c r="T11" s="1633">
        <v>1330</v>
      </c>
      <c r="U11" s="1633">
        <v>717</v>
      </c>
      <c r="V11" s="1633">
        <v>922</v>
      </c>
      <c r="W11" s="1633">
        <v>2036</v>
      </c>
      <c r="X11" s="1633">
        <v>2207</v>
      </c>
      <c r="Y11" s="1633">
        <v>4188</v>
      </c>
      <c r="Z11" s="1633">
        <v>9186</v>
      </c>
      <c r="AA11" s="1633">
        <v>2446</v>
      </c>
      <c r="AB11" s="1633">
        <v>2100</v>
      </c>
      <c r="AC11" s="1633">
        <v>4025</v>
      </c>
      <c r="AD11" s="1605">
        <v>11918</v>
      </c>
      <c r="AE11" s="1605">
        <v>6918</v>
      </c>
      <c r="AF11" s="1633">
        <v>1743</v>
      </c>
      <c r="AG11" s="1633">
        <v>768</v>
      </c>
      <c r="AH11" s="1633">
        <v>639</v>
      </c>
      <c r="AI11" s="1633">
        <v>799</v>
      </c>
      <c r="AJ11" s="1633">
        <v>2194</v>
      </c>
      <c r="AK11" s="1633">
        <v>3591</v>
      </c>
      <c r="AL11" s="1633">
        <v>1819</v>
      </c>
      <c r="AM11" s="1633">
        <v>793</v>
      </c>
      <c r="AN11" s="1633">
        <v>1244</v>
      </c>
      <c r="AO11" s="1633">
        <v>1328</v>
      </c>
      <c r="AP11" s="1633">
        <v>691</v>
      </c>
      <c r="AQ11" s="1633">
        <v>7776</v>
      </c>
      <c r="AR11" s="1633">
        <v>1233</v>
      </c>
      <c r="AS11" s="1633">
        <v>1854</v>
      </c>
      <c r="AT11" s="1633">
        <v>2232</v>
      </c>
      <c r="AU11" s="1633">
        <v>1506</v>
      </c>
      <c r="AV11" s="1633">
        <v>1510</v>
      </c>
      <c r="AW11" s="1633">
        <v>2181</v>
      </c>
      <c r="AX11" s="1633">
        <v>2049</v>
      </c>
      <c r="AY11" s="1634">
        <f t="shared" si="0"/>
        <v>72285</v>
      </c>
    </row>
    <row r="12" spans="1:51" hidden="1">
      <c r="A12" s="1635"/>
      <c r="B12" s="1545" t="s">
        <v>2351</v>
      </c>
      <c r="C12" s="1633">
        <v>151554</v>
      </c>
      <c r="D12" s="1633">
        <v>3120</v>
      </c>
      <c r="E12" s="1633">
        <v>1231</v>
      </c>
      <c r="F12" s="1633">
        <v>1090</v>
      </c>
      <c r="G12" s="1633">
        <v>2642</v>
      </c>
      <c r="H12" s="1633">
        <v>705</v>
      </c>
      <c r="I12" s="1633">
        <v>789</v>
      </c>
      <c r="J12" s="1633">
        <v>1696</v>
      </c>
      <c r="K12" s="1633">
        <v>3315</v>
      </c>
      <c r="L12" s="1633">
        <v>2205</v>
      </c>
      <c r="M12" s="1633">
        <v>2024</v>
      </c>
      <c r="N12" s="1633">
        <v>11708</v>
      </c>
      <c r="O12" s="1633">
        <v>9898</v>
      </c>
      <c r="P12" s="1605">
        <v>27675</v>
      </c>
      <c r="Q12" s="1633">
        <v>13523</v>
      </c>
      <c r="R12" s="1633">
        <v>1298</v>
      </c>
      <c r="S12" s="1633">
        <v>761</v>
      </c>
      <c r="T12" s="1633">
        <v>1090</v>
      </c>
      <c r="U12" s="1633">
        <v>594</v>
      </c>
      <c r="V12" s="1633">
        <v>823</v>
      </c>
      <c r="W12" s="1633">
        <v>1762</v>
      </c>
      <c r="X12" s="1633">
        <v>2108</v>
      </c>
      <c r="Y12" s="1633">
        <v>3506</v>
      </c>
      <c r="Z12" s="1633">
        <v>7337</v>
      </c>
      <c r="AA12" s="1633">
        <v>2120</v>
      </c>
      <c r="AB12" s="1633">
        <v>1876</v>
      </c>
      <c r="AC12" s="1633">
        <v>3366</v>
      </c>
      <c r="AD12" s="1605">
        <v>9885</v>
      </c>
      <c r="AE12" s="1605">
        <v>5374</v>
      </c>
      <c r="AF12" s="1633">
        <v>1558</v>
      </c>
      <c r="AG12" s="1633">
        <v>705</v>
      </c>
      <c r="AH12" s="1633">
        <v>562</v>
      </c>
      <c r="AI12" s="1633">
        <v>635</v>
      </c>
      <c r="AJ12" s="1633">
        <v>1808</v>
      </c>
      <c r="AK12" s="1633">
        <v>3013</v>
      </c>
      <c r="AL12" s="1633">
        <v>1463</v>
      </c>
      <c r="AM12" s="1633">
        <v>593</v>
      </c>
      <c r="AN12" s="1633">
        <v>1025</v>
      </c>
      <c r="AO12" s="1633">
        <v>1023</v>
      </c>
      <c r="AP12" s="1633">
        <v>529</v>
      </c>
      <c r="AQ12" s="1633">
        <v>5742</v>
      </c>
      <c r="AR12" s="1633">
        <v>930</v>
      </c>
      <c r="AS12" s="1633">
        <v>1361</v>
      </c>
      <c r="AT12" s="1633">
        <v>1661</v>
      </c>
      <c r="AU12" s="1633">
        <v>1150</v>
      </c>
      <c r="AV12" s="1633">
        <v>1072</v>
      </c>
      <c r="AW12" s="1633">
        <v>1671</v>
      </c>
      <c r="AX12" s="1633">
        <v>1532</v>
      </c>
      <c r="AY12" s="1634">
        <f t="shared" si="0"/>
        <v>62804</v>
      </c>
    </row>
    <row r="13" spans="1:51" hidden="1">
      <c r="A13" s="1635"/>
      <c r="B13" s="1545" t="s">
        <v>2352</v>
      </c>
      <c r="C13" s="1633">
        <v>165946</v>
      </c>
      <c r="D13" s="1633">
        <v>3381</v>
      </c>
      <c r="E13" s="1633">
        <v>1196</v>
      </c>
      <c r="F13" s="1633">
        <v>1182</v>
      </c>
      <c r="G13" s="1633">
        <v>3296</v>
      </c>
      <c r="H13" s="1633">
        <v>778</v>
      </c>
      <c r="I13" s="1633">
        <v>923</v>
      </c>
      <c r="J13" s="1633">
        <v>1802</v>
      </c>
      <c r="K13" s="1633">
        <v>3581</v>
      </c>
      <c r="L13" s="1633">
        <v>2478</v>
      </c>
      <c r="M13" s="1633">
        <v>2317</v>
      </c>
      <c r="N13" s="1633">
        <v>13069</v>
      </c>
      <c r="O13" s="1633">
        <v>10771</v>
      </c>
      <c r="P13" s="1605">
        <v>29400</v>
      </c>
      <c r="Q13" s="1633">
        <v>15007</v>
      </c>
      <c r="R13" s="1633">
        <v>1540</v>
      </c>
      <c r="S13" s="1633">
        <v>889</v>
      </c>
      <c r="T13" s="1633">
        <v>1291</v>
      </c>
      <c r="U13" s="1633">
        <v>661</v>
      </c>
      <c r="V13" s="1633">
        <v>892</v>
      </c>
      <c r="W13" s="1633">
        <v>1855</v>
      </c>
      <c r="X13" s="1633">
        <v>2077</v>
      </c>
      <c r="Y13" s="1633">
        <v>3755</v>
      </c>
      <c r="Z13" s="1633">
        <v>8582</v>
      </c>
      <c r="AA13" s="1633">
        <v>2115</v>
      </c>
      <c r="AB13" s="1633">
        <v>1896</v>
      </c>
      <c r="AC13" s="1633">
        <v>3941</v>
      </c>
      <c r="AD13" s="1605">
        <v>11029</v>
      </c>
      <c r="AE13" s="1605">
        <v>6137</v>
      </c>
      <c r="AF13" s="1633">
        <v>1570</v>
      </c>
      <c r="AG13" s="1633">
        <v>803</v>
      </c>
      <c r="AH13" s="1633">
        <v>579</v>
      </c>
      <c r="AI13" s="1633">
        <v>700</v>
      </c>
      <c r="AJ13" s="1633">
        <v>1959</v>
      </c>
      <c r="AK13" s="1633">
        <v>3111</v>
      </c>
      <c r="AL13" s="1633">
        <v>1354</v>
      </c>
      <c r="AM13" s="1633">
        <v>633</v>
      </c>
      <c r="AN13" s="1633">
        <v>1153</v>
      </c>
      <c r="AO13" s="1633">
        <v>1183</v>
      </c>
      <c r="AP13" s="1633">
        <v>551</v>
      </c>
      <c r="AQ13" s="1633">
        <v>6509</v>
      </c>
      <c r="AR13" s="1633">
        <v>1047</v>
      </c>
      <c r="AS13" s="1633">
        <v>1406</v>
      </c>
      <c r="AT13" s="1633">
        <v>1837</v>
      </c>
      <c r="AU13" s="1633">
        <v>1171</v>
      </c>
      <c r="AV13" s="1633">
        <v>1175</v>
      </c>
      <c r="AW13" s="1633">
        <v>1705</v>
      </c>
      <c r="AX13" s="1633">
        <v>1659</v>
      </c>
      <c r="AY13" s="1634">
        <f t="shared" si="0"/>
        <v>68247</v>
      </c>
    </row>
    <row r="14" spans="1:51" hidden="1">
      <c r="A14" s="1635"/>
      <c r="B14" s="1545" t="s">
        <v>2353</v>
      </c>
      <c r="C14" s="1633">
        <v>136275</v>
      </c>
      <c r="D14" s="1633">
        <v>2484</v>
      </c>
      <c r="E14" s="1633">
        <v>929</v>
      </c>
      <c r="F14" s="1633">
        <v>903</v>
      </c>
      <c r="G14" s="1633">
        <v>2084</v>
      </c>
      <c r="H14" s="1633">
        <v>558</v>
      </c>
      <c r="I14" s="1633">
        <v>690</v>
      </c>
      <c r="J14" s="1633">
        <v>1458</v>
      </c>
      <c r="K14" s="1633">
        <v>3092</v>
      </c>
      <c r="L14" s="1633">
        <v>2010</v>
      </c>
      <c r="M14" s="1633">
        <v>1928</v>
      </c>
      <c r="N14" s="1633">
        <v>11517</v>
      </c>
      <c r="O14" s="1633">
        <v>9503</v>
      </c>
      <c r="P14" s="1605">
        <v>25475</v>
      </c>
      <c r="Q14" s="1633">
        <v>12953</v>
      </c>
      <c r="R14" s="1633">
        <v>1143</v>
      </c>
      <c r="S14" s="1633">
        <v>711</v>
      </c>
      <c r="T14" s="1633">
        <v>1006</v>
      </c>
      <c r="U14" s="1633">
        <v>521</v>
      </c>
      <c r="V14" s="1633">
        <v>751</v>
      </c>
      <c r="W14" s="1633">
        <v>1482</v>
      </c>
      <c r="X14" s="1633">
        <v>1819</v>
      </c>
      <c r="Y14" s="1633">
        <v>2855</v>
      </c>
      <c r="Z14" s="1633">
        <v>6584</v>
      </c>
      <c r="AA14" s="1633">
        <v>1815</v>
      </c>
      <c r="AB14" s="1633">
        <v>1561</v>
      </c>
      <c r="AC14" s="1633">
        <v>3082</v>
      </c>
      <c r="AD14" s="1605">
        <v>8919</v>
      </c>
      <c r="AE14" s="1605">
        <v>5094</v>
      </c>
      <c r="AF14" s="1633">
        <v>1509</v>
      </c>
      <c r="AG14" s="1633">
        <v>641</v>
      </c>
      <c r="AH14" s="1633">
        <v>428</v>
      </c>
      <c r="AI14" s="1633">
        <v>583</v>
      </c>
      <c r="AJ14" s="1633">
        <v>1474</v>
      </c>
      <c r="AK14" s="1633">
        <v>2258</v>
      </c>
      <c r="AL14" s="1633">
        <v>1034</v>
      </c>
      <c r="AM14" s="1633">
        <v>496</v>
      </c>
      <c r="AN14" s="1633">
        <v>797</v>
      </c>
      <c r="AO14" s="1633">
        <v>884</v>
      </c>
      <c r="AP14" s="1633">
        <v>473</v>
      </c>
      <c r="AQ14" s="1633">
        <v>4837</v>
      </c>
      <c r="AR14" s="1633">
        <v>836</v>
      </c>
      <c r="AS14" s="1633">
        <v>1084</v>
      </c>
      <c r="AT14" s="1633">
        <v>1488</v>
      </c>
      <c r="AU14" s="1633">
        <v>1065</v>
      </c>
      <c r="AV14" s="1633">
        <v>869</v>
      </c>
      <c r="AW14" s="1633">
        <v>1262</v>
      </c>
      <c r="AX14" s="1633">
        <v>1330</v>
      </c>
      <c r="AY14" s="1634">
        <f t="shared" si="0"/>
        <v>59448</v>
      </c>
    </row>
    <row r="15" spans="1:51" hidden="1">
      <c r="A15" s="1636"/>
      <c r="B15" s="1546" t="s">
        <v>2354</v>
      </c>
      <c r="C15" s="1633">
        <v>135359</v>
      </c>
      <c r="D15" s="1633">
        <v>2375</v>
      </c>
      <c r="E15" s="1633">
        <v>803</v>
      </c>
      <c r="F15" s="1633">
        <v>849</v>
      </c>
      <c r="G15" s="1633">
        <v>2191</v>
      </c>
      <c r="H15" s="1633">
        <v>499</v>
      </c>
      <c r="I15" s="1633">
        <v>665</v>
      </c>
      <c r="J15" s="1633">
        <v>1392</v>
      </c>
      <c r="K15" s="1633">
        <v>2916</v>
      </c>
      <c r="L15" s="1633">
        <v>1915</v>
      </c>
      <c r="M15" s="1633">
        <v>1840</v>
      </c>
      <c r="N15" s="1633">
        <v>11099</v>
      </c>
      <c r="O15" s="1633">
        <v>9207</v>
      </c>
      <c r="P15" s="1605">
        <v>25302</v>
      </c>
      <c r="Q15" s="1633">
        <v>13162</v>
      </c>
      <c r="R15" s="1633">
        <v>1052</v>
      </c>
      <c r="S15" s="1633">
        <v>749</v>
      </c>
      <c r="T15" s="1633">
        <v>834</v>
      </c>
      <c r="U15" s="1633">
        <v>519</v>
      </c>
      <c r="V15" s="1633">
        <v>704</v>
      </c>
      <c r="W15" s="1633">
        <v>1568</v>
      </c>
      <c r="X15" s="1633">
        <v>1699</v>
      </c>
      <c r="Y15" s="1633">
        <v>2936</v>
      </c>
      <c r="Z15" s="1633">
        <v>6629</v>
      </c>
      <c r="AA15" s="1633">
        <v>1661</v>
      </c>
      <c r="AB15" s="1633">
        <v>1606</v>
      </c>
      <c r="AC15" s="1633">
        <v>3057</v>
      </c>
      <c r="AD15" s="1605">
        <v>8943</v>
      </c>
      <c r="AE15" s="1605">
        <v>5029</v>
      </c>
      <c r="AF15" s="1633">
        <v>1446</v>
      </c>
      <c r="AG15" s="1633">
        <v>640</v>
      </c>
      <c r="AH15" s="1633">
        <v>480</v>
      </c>
      <c r="AI15" s="1633">
        <v>554</v>
      </c>
      <c r="AJ15" s="1633">
        <v>1521</v>
      </c>
      <c r="AK15" s="1633">
        <v>2243</v>
      </c>
      <c r="AL15" s="1633">
        <v>1207</v>
      </c>
      <c r="AM15" s="1633">
        <v>518</v>
      </c>
      <c r="AN15" s="1633">
        <v>919</v>
      </c>
      <c r="AO15" s="1633">
        <v>956</v>
      </c>
      <c r="AP15" s="1633">
        <v>455</v>
      </c>
      <c r="AQ15" s="1633">
        <v>4938</v>
      </c>
      <c r="AR15" s="1633">
        <v>853</v>
      </c>
      <c r="AS15" s="1633">
        <v>1122</v>
      </c>
      <c r="AT15" s="1633">
        <v>1466</v>
      </c>
      <c r="AU15" s="1633">
        <v>1031</v>
      </c>
      <c r="AV15" s="1633">
        <v>980</v>
      </c>
      <c r="AW15" s="1633">
        <v>1434</v>
      </c>
      <c r="AX15" s="1633">
        <v>1395</v>
      </c>
      <c r="AY15" s="1634">
        <f t="shared" si="0"/>
        <v>58770</v>
      </c>
    </row>
    <row r="16" spans="1:51" hidden="1">
      <c r="A16" s="1637"/>
      <c r="B16" s="1638" t="s">
        <v>2355</v>
      </c>
      <c r="C16" s="1639">
        <f>SUM(C4:C15)</f>
        <v>2460346</v>
      </c>
      <c r="D16" s="1639">
        <f t="shared" ref="D16:AY16" si="1">SUM(D4:D15)</f>
        <v>51078</v>
      </c>
      <c r="E16" s="1639">
        <f t="shared" si="1"/>
        <v>17589</v>
      </c>
      <c r="F16" s="1639">
        <f t="shared" si="1"/>
        <v>17733</v>
      </c>
      <c r="G16" s="1639">
        <f t="shared" si="1"/>
        <v>49021</v>
      </c>
      <c r="H16" s="1639">
        <f t="shared" si="1"/>
        <v>11636</v>
      </c>
      <c r="I16" s="1639">
        <f t="shared" si="1"/>
        <v>13414</v>
      </c>
      <c r="J16" s="1639">
        <f t="shared" si="1"/>
        <v>26991</v>
      </c>
      <c r="K16" s="1639">
        <f t="shared" si="1"/>
        <v>50861</v>
      </c>
      <c r="L16" s="1639">
        <f t="shared" si="1"/>
        <v>34128</v>
      </c>
      <c r="M16" s="1639">
        <f t="shared" si="1"/>
        <v>31933</v>
      </c>
      <c r="N16" s="1639">
        <f t="shared" si="1"/>
        <v>179389</v>
      </c>
      <c r="O16" s="1639">
        <f t="shared" si="1"/>
        <v>157050</v>
      </c>
      <c r="P16" s="1606">
        <f t="shared" si="1"/>
        <v>445306</v>
      </c>
      <c r="Q16" s="1639">
        <f t="shared" si="1"/>
        <v>221192</v>
      </c>
      <c r="R16" s="1639">
        <f t="shared" si="1"/>
        <v>22515</v>
      </c>
      <c r="S16" s="1639">
        <f t="shared" si="1"/>
        <v>13100</v>
      </c>
      <c r="T16" s="1639">
        <f t="shared" si="1"/>
        <v>18825</v>
      </c>
      <c r="U16" s="1639">
        <f t="shared" si="1"/>
        <v>9304</v>
      </c>
      <c r="V16" s="1639">
        <f t="shared" si="1"/>
        <v>13491</v>
      </c>
      <c r="W16" s="1639">
        <f t="shared" si="1"/>
        <v>27946</v>
      </c>
      <c r="X16" s="1639">
        <f t="shared" si="1"/>
        <v>29450</v>
      </c>
      <c r="Y16" s="1639">
        <f t="shared" si="1"/>
        <v>54900</v>
      </c>
      <c r="Z16" s="1639">
        <f t="shared" si="1"/>
        <v>125953</v>
      </c>
      <c r="AA16" s="1639">
        <f t="shared" si="1"/>
        <v>30030</v>
      </c>
      <c r="AB16" s="1639">
        <f t="shared" si="1"/>
        <v>27354</v>
      </c>
      <c r="AC16" s="1639">
        <f t="shared" si="1"/>
        <v>57250</v>
      </c>
      <c r="AD16" s="1606">
        <f t="shared" si="1"/>
        <v>162414</v>
      </c>
      <c r="AE16" s="1606">
        <f t="shared" si="1"/>
        <v>91644</v>
      </c>
      <c r="AF16" s="1639">
        <f t="shared" si="1"/>
        <v>24137</v>
      </c>
      <c r="AG16" s="1639">
        <f t="shared" si="1"/>
        <v>11253</v>
      </c>
      <c r="AH16" s="1639">
        <f t="shared" si="1"/>
        <v>9067</v>
      </c>
      <c r="AI16" s="1639">
        <f t="shared" si="1"/>
        <v>11177</v>
      </c>
      <c r="AJ16" s="1639">
        <f t="shared" si="1"/>
        <v>30039</v>
      </c>
      <c r="AK16" s="1639">
        <f t="shared" si="1"/>
        <v>48747</v>
      </c>
      <c r="AL16" s="1639">
        <f t="shared" si="1"/>
        <v>22656</v>
      </c>
      <c r="AM16" s="1639">
        <f t="shared" si="1"/>
        <v>9649</v>
      </c>
      <c r="AN16" s="1639">
        <f t="shared" si="1"/>
        <v>17828</v>
      </c>
      <c r="AO16" s="1639">
        <f t="shared" si="1"/>
        <v>18010</v>
      </c>
      <c r="AP16" s="1639">
        <f t="shared" si="1"/>
        <v>9234</v>
      </c>
      <c r="AQ16" s="1639">
        <f t="shared" si="1"/>
        <v>101873</v>
      </c>
      <c r="AR16" s="1639">
        <f t="shared" si="1"/>
        <v>15548</v>
      </c>
      <c r="AS16" s="1639">
        <f t="shared" si="1"/>
        <v>22813</v>
      </c>
      <c r="AT16" s="1639">
        <f t="shared" si="1"/>
        <v>27292</v>
      </c>
      <c r="AU16" s="1639">
        <f t="shared" si="1"/>
        <v>18844</v>
      </c>
      <c r="AV16" s="1639">
        <f t="shared" si="1"/>
        <v>18255</v>
      </c>
      <c r="AW16" s="1639">
        <f t="shared" si="1"/>
        <v>26840</v>
      </c>
      <c r="AX16" s="1639">
        <f t="shared" si="1"/>
        <v>25587</v>
      </c>
      <c r="AY16" s="1639">
        <f t="shared" si="1"/>
        <v>1002937</v>
      </c>
    </row>
    <row r="17" spans="1:51" hidden="1">
      <c r="A17" s="1635" t="s">
        <v>2356</v>
      </c>
      <c r="B17" s="1545" t="s">
        <v>2343</v>
      </c>
      <c r="C17" s="1640">
        <v>141475</v>
      </c>
      <c r="D17" s="1640">
        <v>2390</v>
      </c>
      <c r="E17" s="1640">
        <v>841</v>
      </c>
      <c r="F17" s="1640">
        <v>911</v>
      </c>
      <c r="G17" s="1640">
        <v>2378</v>
      </c>
      <c r="H17" s="1640">
        <v>544</v>
      </c>
      <c r="I17" s="1640">
        <v>759</v>
      </c>
      <c r="J17" s="1640">
        <v>1572</v>
      </c>
      <c r="K17" s="1640">
        <v>3197</v>
      </c>
      <c r="L17" s="1640">
        <v>2187</v>
      </c>
      <c r="M17" s="1640">
        <v>2033</v>
      </c>
      <c r="N17" s="1640">
        <v>10992</v>
      </c>
      <c r="O17" s="1640">
        <v>9197</v>
      </c>
      <c r="P17" s="1607">
        <v>26384</v>
      </c>
      <c r="Q17" s="1640">
        <v>13198</v>
      </c>
      <c r="R17" s="1640">
        <v>1131</v>
      </c>
      <c r="S17" s="1640">
        <v>760</v>
      </c>
      <c r="T17" s="1640">
        <v>1003</v>
      </c>
      <c r="U17" s="1640">
        <v>512</v>
      </c>
      <c r="V17" s="1640">
        <v>750</v>
      </c>
      <c r="W17" s="1640">
        <v>1525</v>
      </c>
      <c r="X17" s="1640">
        <v>1794</v>
      </c>
      <c r="Y17" s="1640">
        <v>3331</v>
      </c>
      <c r="Z17" s="1640">
        <v>7268</v>
      </c>
      <c r="AA17" s="1640">
        <v>1878</v>
      </c>
      <c r="AB17" s="1640">
        <v>1551</v>
      </c>
      <c r="AC17" s="1640">
        <v>2895</v>
      </c>
      <c r="AD17" s="1607">
        <v>9272</v>
      </c>
      <c r="AE17" s="1607">
        <v>5173</v>
      </c>
      <c r="AF17" s="1640">
        <v>1318</v>
      </c>
      <c r="AG17" s="1640">
        <v>727</v>
      </c>
      <c r="AH17" s="1640">
        <v>463</v>
      </c>
      <c r="AI17" s="1640">
        <v>542</v>
      </c>
      <c r="AJ17" s="1640">
        <v>1639</v>
      </c>
      <c r="AK17" s="1640">
        <v>2677</v>
      </c>
      <c r="AL17" s="1640">
        <v>1172</v>
      </c>
      <c r="AM17" s="1640">
        <v>542</v>
      </c>
      <c r="AN17" s="1640">
        <v>1007</v>
      </c>
      <c r="AO17" s="1640">
        <v>1025</v>
      </c>
      <c r="AP17" s="1640">
        <v>482</v>
      </c>
      <c r="AQ17" s="1640">
        <v>5432</v>
      </c>
      <c r="AR17" s="1640">
        <v>939</v>
      </c>
      <c r="AS17" s="1640">
        <v>1311</v>
      </c>
      <c r="AT17" s="1640">
        <v>1554</v>
      </c>
      <c r="AU17" s="1640">
        <v>1057</v>
      </c>
      <c r="AV17" s="1640">
        <v>1066</v>
      </c>
      <c r="AW17" s="1640">
        <v>1435</v>
      </c>
      <c r="AX17" s="1640">
        <v>1661</v>
      </c>
      <c r="AY17" s="1641">
        <f t="shared" ref="AY17:AY28" si="2">SUM(N17:Q17)</f>
        <v>59771</v>
      </c>
    </row>
    <row r="18" spans="1:51" hidden="1">
      <c r="A18" s="1635"/>
      <c r="B18" s="1545" t="s">
        <v>2344</v>
      </c>
      <c r="C18" s="1640">
        <v>152860</v>
      </c>
      <c r="D18" s="1640">
        <v>2495</v>
      </c>
      <c r="E18" s="1640">
        <v>874</v>
      </c>
      <c r="F18" s="1640">
        <v>917</v>
      </c>
      <c r="G18" s="1640">
        <v>2391</v>
      </c>
      <c r="H18" s="1640">
        <v>637</v>
      </c>
      <c r="I18" s="1640">
        <v>656</v>
      </c>
      <c r="J18" s="1640">
        <v>1399</v>
      </c>
      <c r="K18" s="1640">
        <v>3200</v>
      </c>
      <c r="L18" s="1640">
        <v>2314</v>
      </c>
      <c r="M18" s="1640">
        <v>2240</v>
      </c>
      <c r="N18" s="1640">
        <v>12064</v>
      </c>
      <c r="O18" s="1640">
        <v>10155</v>
      </c>
      <c r="P18" s="1607">
        <v>29597</v>
      </c>
      <c r="Q18" s="1640">
        <v>14058</v>
      </c>
      <c r="R18" s="1640">
        <v>1240</v>
      </c>
      <c r="S18" s="1640">
        <v>772</v>
      </c>
      <c r="T18" s="1640">
        <v>1052</v>
      </c>
      <c r="U18" s="1640">
        <v>574</v>
      </c>
      <c r="V18" s="1640">
        <v>805</v>
      </c>
      <c r="W18" s="1640">
        <v>1699</v>
      </c>
      <c r="X18" s="1640">
        <v>1954</v>
      </c>
      <c r="Y18" s="1640">
        <v>3453</v>
      </c>
      <c r="Z18" s="1640">
        <v>7436</v>
      </c>
      <c r="AA18" s="1640">
        <v>1787</v>
      </c>
      <c r="AB18" s="1640">
        <v>1795</v>
      </c>
      <c r="AC18" s="1640">
        <v>3355</v>
      </c>
      <c r="AD18" s="1607">
        <v>10054</v>
      </c>
      <c r="AE18" s="1607">
        <v>5763</v>
      </c>
      <c r="AF18" s="1640">
        <v>1517</v>
      </c>
      <c r="AG18" s="1640">
        <v>730</v>
      </c>
      <c r="AH18" s="1640">
        <v>507</v>
      </c>
      <c r="AI18" s="1640">
        <v>625</v>
      </c>
      <c r="AJ18" s="1640">
        <v>1711</v>
      </c>
      <c r="AK18" s="1640">
        <v>2740</v>
      </c>
      <c r="AL18" s="1640">
        <v>1234</v>
      </c>
      <c r="AM18" s="1640">
        <v>646</v>
      </c>
      <c r="AN18" s="1640">
        <v>1017</v>
      </c>
      <c r="AO18" s="1640">
        <v>1183</v>
      </c>
      <c r="AP18" s="1640">
        <v>526</v>
      </c>
      <c r="AQ18" s="1640">
        <v>6248</v>
      </c>
      <c r="AR18" s="1640">
        <v>1042</v>
      </c>
      <c r="AS18" s="1640">
        <v>1359</v>
      </c>
      <c r="AT18" s="1640">
        <v>1697</v>
      </c>
      <c r="AU18" s="1640">
        <v>1163</v>
      </c>
      <c r="AV18" s="1640">
        <v>1163</v>
      </c>
      <c r="AW18" s="1640">
        <v>1424</v>
      </c>
      <c r="AX18" s="1640">
        <v>1592</v>
      </c>
      <c r="AY18" s="1641">
        <f t="shared" si="2"/>
        <v>65874</v>
      </c>
    </row>
    <row r="19" spans="1:51" hidden="1">
      <c r="A19" s="1635"/>
      <c r="B19" s="1545" t="s">
        <v>2345</v>
      </c>
      <c r="C19" s="1640">
        <v>512776</v>
      </c>
      <c r="D19" s="1640">
        <v>10338</v>
      </c>
      <c r="E19" s="1640">
        <v>3724</v>
      </c>
      <c r="F19" s="1640">
        <v>3373</v>
      </c>
      <c r="G19" s="1640">
        <v>10589</v>
      </c>
      <c r="H19" s="1640">
        <v>2183</v>
      </c>
      <c r="I19" s="1640">
        <v>2606</v>
      </c>
      <c r="J19" s="1640">
        <v>5105</v>
      </c>
      <c r="K19" s="1640">
        <v>9490</v>
      </c>
      <c r="L19" s="1640">
        <v>6722</v>
      </c>
      <c r="M19" s="1640">
        <v>5750</v>
      </c>
      <c r="N19" s="1640">
        <v>35239</v>
      </c>
      <c r="O19" s="1640">
        <v>32826</v>
      </c>
      <c r="P19" s="1607">
        <v>99944</v>
      </c>
      <c r="Q19" s="1640">
        <v>48268</v>
      </c>
      <c r="R19" s="1640">
        <v>4710</v>
      </c>
      <c r="S19" s="1640">
        <v>2849</v>
      </c>
      <c r="T19" s="1640">
        <v>4064</v>
      </c>
      <c r="U19" s="1640">
        <v>2031</v>
      </c>
      <c r="V19" s="1640">
        <v>2451</v>
      </c>
      <c r="W19" s="1640">
        <v>5803</v>
      </c>
      <c r="X19" s="1640">
        <v>5604</v>
      </c>
      <c r="Y19" s="1640">
        <v>11454</v>
      </c>
      <c r="Z19" s="1640">
        <v>26637</v>
      </c>
      <c r="AA19" s="1640">
        <v>5441</v>
      </c>
      <c r="AB19" s="1640">
        <v>5252</v>
      </c>
      <c r="AC19" s="1640">
        <v>13264</v>
      </c>
      <c r="AD19" s="1607">
        <v>33092</v>
      </c>
      <c r="AE19" s="1607">
        <v>18266</v>
      </c>
      <c r="AF19" s="1640">
        <v>4618</v>
      </c>
      <c r="AG19" s="1640">
        <v>2187</v>
      </c>
      <c r="AH19" s="1640">
        <v>1855</v>
      </c>
      <c r="AI19" s="1640">
        <v>2131</v>
      </c>
      <c r="AJ19" s="1640">
        <v>6528</v>
      </c>
      <c r="AK19" s="1640">
        <v>10376</v>
      </c>
      <c r="AL19" s="1640">
        <v>4131</v>
      </c>
      <c r="AM19" s="1640">
        <v>1940</v>
      </c>
      <c r="AN19" s="1640">
        <v>3883</v>
      </c>
      <c r="AO19" s="1640">
        <v>3704</v>
      </c>
      <c r="AP19" s="1640">
        <v>1806</v>
      </c>
      <c r="AQ19" s="1640">
        <v>22467</v>
      </c>
      <c r="AR19" s="1640">
        <v>3350</v>
      </c>
      <c r="AS19" s="1640">
        <v>4803</v>
      </c>
      <c r="AT19" s="1640">
        <v>5336</v>
      </c>
      <c r="AU19" s="1640">
        <v>3365</v>
      </c>
      <c r="AV19" s="1640">
        <v>3477</v>
      </c>
      <c r="AW19" s="1640">
        <v>4962</v>
      </c>
      <c r="AX19" s="1640">
        <v>4782</v>
      </c>
      <c r="AY19" s="1641">
        <f t="shared" si="2"/>
        <v>216277</v>
      </c>
    </row>
    <row r="20" spans="1:51" hidden="1">
      <c r="A20" s="1635"/>
      <c r="B20" s="1545" t="s">
        <v>2346</v>
      </c>
      <c r="C20" s="1640">
        <v>404049</v>
      </c>
      <c r="D20" s="1640">
        <v>10523</v>
      </c>
      <c r="E20" s="1640">
        <v>3207</v>
      </c>
      <c r="F20" s="1640">
        <v>3439</v>
      </c>
      <c r="G20" s="1640">
        <v>10075</v>
      </c>
      <c r="H20" s="1640">
        <v>2232</v>
      </c>
      <c r="I20" s="1640">
        <v>2732</v>
      </c>
      <c r="J20" s="1640">
        <v>4394</v>
      </c>
      <c r="K20" s="1640">
        <v>8203</v>
      </c>
      <c r="L20" s="1640">
        <v>5269</v>
      </c>
      <c r="M20" s="1640">
        <v>4912</v>
      </c>
      <c r="N20" s="1640">
        <v>24880</v>
      </c>
      <c r="O20" s="1640">
        <v>23747</v>
      </c>
      <c r="P20" s="1607">
        <v>65279</v>
      </c>
      <c r="Q20" s="1640">
        <v>32229</v>
      </c>
      <c r="R20" s="1640">
        <v>4374</v>
      </c>
      <c r="S20" s="1640">
        <v>2384</v>
      </c>
      <c r="T20" s="1640">
        <v>3760</v>
      </c>
      <c r="U20" s="1640">
        <v>1670</v>
      </c>
      <c r="V20" s="1640">
        <v>2515</v>
      </c>
      <c r="W20" s="1640">
        <v>4780</v>
      </c>
      <c r="X20" s="1640">
        <v>3909</v>
      </c>
      <c r="Y20" s="1640">
        <v>8931</v>
      </c>
      <c r="Z20" s="1640">
        <v>20995</v>
      </c>
      <c r="AA20" s="1640">
        <v>4240</v>
      </c>
      <c r="AB20" s="1640">
        <v>4408</v>
      </c>
      <c r="AC20" s="1640">
        <v>9522</v>
      </c>
      <c r="AD20" s="1607">
        <v>25617</v>
      </c>
      <c r="AE20" s="1607">
        <v>15623</v>
      </c>
      <c r="AF20" s="1640">
        <v>4212</v>
      </c>
      <c r="AG20" s="1640">
        <v>1910</v>
      </c>
      <c r="AH20" s="1640">
        <v>1885</v>
      </c>
      <c r="AI20" s="1640">
        <v>2173</v>
      </c>
      <c r="AJ20" s="1640">
        <v>5084</v>
      </c>
      <c r="AK20" s="1640">
        <v>9968</v>
      </c>
      <c r="AL20" s="1640">
        <v>5096</v>
      </c>
      <c r="AM20" s="1640">
        <v>1781</v>
      </c>
      <c r="AN20" s="1640">
        <v>3791</v>
      </c>
      <c r="AO20" s="1640">
        <v>3327</v>
      </c>
      <c r="AP20" s="1640">
        <v>1939</v>
      </c>
      <c r="AQ20" s="1640">
        <v>19386</v>
      </c>
      <c r="AR20" s="1640">
        <v>2562</v>
      </c>
      <c r="AS20" s="1640">
        <v>4638</v>
      </c>
      <c r="AT20" s="1640">
        <v>5588</v>
      </c>
      <c r="AU20" s="1640">
        <v>3442</v>
      </c>
      <c r="AV20" s="1640">
        <v>3532</v>
      </c>
      <c r="AW20" s="1640">
        <v>5482</v>
      </c>
      <c r="AX20" s="1640">
        <v>4404</v>
      </c>
      <c r="AY20" s="1641">
        <f t="shared" si="2"/>
        <v>146135</v>
      </c>
    </row>
    <row r="21" spans="1:51" hidden="1">
      <c r="A21" s="1635"/>
      <c r="B21" s="1545" t="s">
        <v>2347</v>
      </c>
      <c r="C21" s="1640">
        <v>185067</v>
      </c>
      <c r="D21" s="1640">
        <v>3611</v>
      </c>
      <c r="E21" s="1640">
        <v>1206</v>
      </c>
      <c r="F21" s="1640">
        <v>1288</v>
      </c>
      <c r="G21" s="1640">
        <v>3438</v>
      </c>
      <c r="H21" s="1640">
        <v>826</v>
      </c>
      <c r="I21" s="1640">
        <v>856</v>
      </c>
      <c r="J21" s="1640">
        <v>2021</v>
      </c>
      <c r="K21" s="1640">
        <v>4172</v>
      </c>
      <c r="L21" s="1640">
        <v>2822</v>
      </c>
      <c r="M21" s="1640">
        <v>2586</v>
      </c>
      <c r="N21" s="1640">
        <v>14117</v>
      </c>
      <c r="O21" s="1640">
        <v>12207</v>
      </c>
      <c r="P21" s="1607">
        <v>33940</v>
      </c>
      <c r="Q21" s="1640">
        <v>17012</v>
      </c>
      <c r="R21" s="1640">
        <v>1517</v>
      </c>
      <c r="S21" s="1640">
        <v>959</v>
      </c>
      <c r="T21" s="1640">
        <v>1354</v>
      </c>
      <c r="U21" s="1640">
        <v>732</v>
      </c>
      <c r="V21" s="1640">
        <v>909</v>
      </c>
      <c r="W21" s="1640">
        <v>2043</v>
      </c>
      <c r="X21" s="1640">
        <v>2125</v>
      </c>
      <c r="Y21" s="1640">
        <v>4137</v>
      </c>
      <c r="Z21" s="1640">
        <v>9563</v>
      </c>
      <c r="AA21" s="1640">
        <v>2305</v>
      </c>
      <c r="AB21" s="1640">
        <v>2130</v>
      </c>
      <c r="AC21" s="1640">
        <v>4022</v>
      </c>
      <c r="AD21" s="1607">
        <v>12813</v>
      </c>
      <c r="AE21" s="1607">
        <v>7075</v>
      </c>
      <c r="AF21" s="1640">
        <v>1788</v>
      </c>
      <c r="AG21" s="1640">
        <v>832</v>
      </c>
      <c r="AH21" s="1640">
        <v>617</v>
      </c>
      <c r="AI21" s="1640">
        <v>799</v>
      </c>
      <c r="AJ21" s="1640">
        <v>2130</v>
      </c>
      <c r="AK21" s="1640">
        <v>3644</v>
      </c>
      <c r="AL21" s="1640">
        <v>1643</v>
      </c>
      <c r="AM21" s="1640">
        <v>697</v>
      </c>
      <c r="AN21" s="1640">
        <v>1192</v>
      </c>
      <c r="AO21" s="1640">
        <v>1156</v>
      </c>
      <c r="AP21" s="1640">
        <v>595</v>
      </c>
      <c r="AQ21" s="1640">
        <v>7258</v>
      </c>
      <c r="AR21" s="1640">
        <v>1088</v>
      </c>
      <c r="AS21" s="1640">
        <v>1625</v>
      </c>
      <c r="AT21" s="1640">
        <v>2024</v>
      </c>
      <c r="AU21" s="1640">
        <v>1336</v>
      </c>
      <c r="AV21" s="1640">
        <v>1311</v>
      </c>
      <c r="AW21" s="1640">
        <v>1815</v>
      </c>
      <c r="AX21" s="1640">
        <v>1731</v>
      </c>
      <c r="AY21" s="1641">
        <f t="shared" si="2"/>
        <v>77276</v>
      </c>
    </row>
    <row r="22" spans="1:51" hidden="1">
      <c r="A22" s="1635"/>
      <c r="B22" s="1545" t="s">
        <v>2348</v>
      </c>
      <c r="C22" s="1640">
        <v>154603</v>
      </c>
      <c r="D22" s="1640">
        <v>3165</v>
      </c>
      <c r="E22" s="1640">
        <v>1020</v>
      </c>
      <c r="F22" s="1640">
        <v>1052</v>
      </c>
      <c r="G22" s="1640">
        <v>2718</v>
      </c>
      <c r="H22" s="1640">
        <v>652</v>
      </c>
      <c r="I22" s="1640">
        <v>716</v>
      </c>
      <c r="J22" s="1640">
        <v>1634</v>
      </c>
      <c r="K22" s="1640">
        <v>3333</v>
      </c>
      <c r="L22" s="1640">
        <v>2384</v>
      </c>
      <c r="M22" s="1640">
        <v>1999</v>
      </c>
      <c r="N22" s="1640">
        <v>12456</v>
      </c>
      <c r="O22" s="1640">
        <v>10341</v>
      </c>
      <c r="P22" s="1607">
        <v>28408</v>
      </c>
      <c r="Q22" s="1640">
        <v>14524</v>
      </c>
      <c r="R22" s="1640">
        <v>1232</v>
      </c>
      <c r="S22" s="1640">
        <v>919</v>
      </c>
      <c r="T22" s="1640">
        <v>1163</v>
      </c>
      <c r="U22" s="1640">
        <v>597</v>
      </c>
      <c r="V22" s="1640">
        <v>873</v>
      </c>
      <c r="W22" s="1640">
        <v>1794</v>
      </c>
      <c r="X22" s="1640">
        <v>1930</v>
      </c>
      <c r="Y22" s="1640">
        <v>3581</v>
      </c>
      <c r="Z22" s="1640">
        <v>7766</v>
      </c>
      <c r="AA22" s="1640">
        <v>1986</v>
      </c>
      <c r="AB22" s="1640">
        <v>1801</v>
      </c>
      <c r="AC22" s="1640">
        <v>3461</v>
      </c>
      <c r="AD22" s="1607">
        <v>10409</v>
      </c>
      <c r="AE22" s="1607">
        <v>5889</v>
      </c>
      <c r="AF22" s="1640">
        <v>1412</v>
      </c>
      <c r="AG22" s="1640">
        <v>763</v>
      </c>
      <c r="AH22" s="1640">
        <v>530</v>
      </c>
      <c r="AI22" s="1640">
        <v>710</v>
      </c>
      <c r="AJ22" s="1640">
        <v>1741</v>
      </c>
      <c r="AK22" s="1640">
        <v>2525</v>
      </c>
      <c r="AL22" s="1640">
        <v>1231</v>
      </c>
      <c r="AM22" s="1640">
        <v>570</v>
      </c>
      <c r="AN22" s="1640">
        <v>958</v>
      </c>
      <c r="AO22" s="1640">
        <v>997</v>
      </c>
      <c r="AP22" s="1640">
        <v>458</v>
      </c>
      <c r="AQ22" s="1640">
        <v>5936</v>
      </c>
      <c r="AR22" s="1640">
        <v>966</v>
      </c>
      <c r="AS22" s="1640">
        <v>1205</v>
      </c>
      <c r="AT22" s="1640">
        <v>1551</v>
      </c>
      <c r="AU22" s="1640">
        <v>1072</v>
      </c>
      <c r="AV22" s="1640">
        <v>1083</v>
      </c>
      <c r="AW22" s="1640">
        <v>1523</v>
      </c>
      <c r="AX22" s="1640">
        <v>1569</v>
      </c>
      <c r="AY22" s="1641">
        <f t="shared" si="2"/>
        <v>65729</v>
      </c>
    </row>
    <row r="23" spans="1:51" hidden="1">
      <c r="A23" s="1635"/>
      <c r="B23" s="1545" t="s">
        <v>2349</v>
      </c>
      <c r="C23" s="1640">
        <v>172142</v>
      </c>
      <c r="D23" s="1640">
        <v>3922</v>
      </c>
      <c r="E23" s="1640">
        <v>1448</v>
      </c>
      <c r="F23" s="1640">
        <v>1189</v>
      </c>
      <c r="G23" s="1640">
        <v>3471</v>
      </c>
      <c r="H23" s="1640">
        <v>878</v>
      </c>
      <c r="I23" s="1640">
        <v>955</v>
      </c>
      <c r="J23" s="1640">
        <v>1901</v>
      </c>
      <c r="K23" s="1640">
        <v>3705</v>
      </c>
      <c r="L23" s="1640">
        <v>2384</v>
      </c>
      <c r="M23" s="1640">
        <v>2254</v>
      </c>
      <c r="N23" s="1640">
        <v>13247</v>
      </c>
      <c r="O23" s="1640">
        <v>11008</v>
      </c>
      <c r="P23" s="1607">
        <v>30135</v>
      </c>
      <c r="Q23" s="1640">
        <v>15082</v>
      </c>
      <c r="R23" s="1640">
        <v>1664</v>
      </c>
      <c r="S23" s="1640">
        <v>839</v>
      </c>
      <c r="T23" s="1640">
        <v>1341</v>
      </c>
      <c r="U23" s="1640">
        <v>687</v>
      </c>
      <c r="V23" s="1640">
        <v>988</v>
      </c>
      <c r="W23" s="1640">
        <v>1977</v>
      </c>
      <c r="X23" s="1640">
        <v>2093</v>
      </c>
      <c r="Y23" s="1640">
        <v>4500</v>
      </c>
      <c r="Z23" s="1640">
        <v>8813</v>
      </c>
      <c r="AA23" s="1640">
        <v>2261</v>
      </c>
      <c r="AB23" s="1640">
        <v>1896</v>
      </c>
      <c r="AC23" s="1640">
        <v>3672</v>
      </c>
      <c r="AD23" s="1607">
        <v>11196</v>
      </c>
      <c r="AE23" s="1607">
        <v>6214</v>
      </c>
      <c r="AF23" s="1640">
        <v>1471</v>
      </c>
      <c r="AG23" s="1640">
        <v>721</v>
      </c>
      <c r="AH23" s="1640">
        <v>563</v>
      </c>
      <c r="AI23" s="1640">
        <v>797</v>
      </c>
      <c r="AJ23" s="1640">
        <v>1970</v>
      </c>
      <c r="AK23" s="1640">
        <v>3182</v>
      </c>
      <c r="AL23" s="1640">
        <v>1431</v>
      </c>
      <c r="AM23" s="1640">
        <v>669</v>
      </c>
      <c r="AN23" s="1640">
        <v>1233</v>
      </c>
      <c r="AO23" s="1640">
        <v>1307</v>
      </c>
      <c r="AP23" s="1640">
        <v>667</v>
      </c>
      <c r="AQ23" s="1640">
        <v>7025</v>
      </c>
      <c r="AR23" s="1640">
        <v>1075</v>
      </c>
      <c r="AS23" s="1640">
        <v>1567</v>
      </c>
      <c r="AT23" s="1640">
        <v>2391</v>
      </c>
      <c r="AU23" s="1640">
        <v>1448</v>
      </c>
      <c r="AV23" s="1640">
        <v>1372</v>
      </c>
      <c r="AW23" s="1640">
        <v>1751</v>
      </c>
      <c r="AX23" s="1640">
        <v>1782</v>
      </c>
      <c r="AY23" s="1641">
        <f t="shared" si="2"/>
        <v>69472</v>
      </c>
    </row>
    <row r="24" spans="1:51" hidden="1">
      <c r="A24" s="1635"/>
      <c r="B24" s="1545" t="s">
        <v>2350</v>
      </c>
      <c r="C24" s="1640">
        <v>173897</v>
      </c>
      <c r="D24" s="1640">
        <v>3775</v>
      </c>
      <c r="E24" s="1640">
        <v>1499</v>
      </c>
      <c r="F24" s="1640">
        <v>1177</v>
      </c>
      <c r="G24" s="1640">
        <v>3323</v>
      </c>
      <c r="H24" s="1640">
        <v>788</v>
      </c>
      <c r="I24" s="1640">
        <v>944</v>
      </c>
      <c r="J24" s="1640">
        <v>1686</v>
      </c>
      <c r="K24" s="1640">
        <v>3553</v>
      </c>
      <c r="L24" s="1640">
        <v>2516</v>
      </c>
      <c r="M24" s="1640">
        <v>2424</v>
      </c>
      <c r="N24" s="1640">
        <v>13024</v>
      </c>
      <c r="O24" s="1640">
        <v>11185</v>
      </c>
      <c r="P24" s="1607">
        <v>30645</v>
      </c>
      <c r="Q24" s="1640">
        <v>15625</v>
      </c>
      <c r="R24" s="1640">
        <v>1515</v>
      </c>
      <c r="S24" s="1640">
        <v>885</v>
      </c>
      <c r="T24" s="1640">
        <v>1286</v>
      </c>
      <c r="U24" s="1640">
        <v>733</v>
      </c>
      <c r="V24" s="1640">
        <v>913</v>
      </c>
      <c r="W24" s="1640">
        <v>1827</v>
      </c>
      <c r="X24" s="1640">
        <v>2138</v>
      </c>
      <c r="Y24" s="1640">
        <v>4155</v>
      </c>
      <c r="Z24" s="1640">
        <v>8599</v>
      </c>
      <c r="AA24" s="1640">
        <v>2506</v>
      </c>
      <c r="AB24" s="1640">
        <v>1973</v>
      </c>
      <c r="AC24" s="1640">
        <v>4021</v>
      </c>
      <c r="AD24" s="1607">
        <v>11276</v>
      </c>
      <c r="AE24" s="1607">
        <v>6253</v>
      </c>
      <c r="AF24" s="1640">
        <v>1683</v>
      </c>
      <c r="AG24" s="1640">
        <v>751</v>
      </c>
      <c r="AH24" s="1640">
        <v>568</v>
      </c>
      <c r="AI24" s="1640">
        <v>787</v>
      </c>
      <c r="AJ24" s="1640">
        <v>2019</v>
      </c>
      <c r="AK24" s="1640">
        <v>3228</v>
      </c>
      <c r="AL24" s="1640">
        <v>1583</v>
      </c>
      <c r="AM24" s="1640">
        <v>728</v>
      </c>
      <c r="AN24" s="1640">
        <v>1227</v>
      </c>
      <c r="AO24" s="1640">
        <v>1301</v>
      </c>
      <c r="AP24" s="1640">
        <v>597</v>
      </c>
      <c r="AQ24" s="1640">
        <v>7037</v>
      </c>
      <c r="AR24" s="1640">
        <v>1206</v>
      </c>
      <c r="AS24" s="1640">
        <v>1768</v>
      </c>
      <c r="AT24" s="1640">
        <v>2282</v>
      </c>
      <c r="AU24" s="1640">
        <v>1358</v>
      </c>
      <c r="AV24" s="1640">
        <v>1417</v>
      </c>
      <c r="AW24" s="1640">
        <v>2000</v>
      </c>
      <c r="AX24" s="1640">
        <v>2113</v>
      </c>
      <c r="AY24" s="1641">
        <f t="shared" si="2"/>
        <v>70479</v>
      </c>
    </row>
    <row r="25" spans="1:51" hidden="1">
      <c r="A25" s="1635"/>
      <c r="B25" s="1545" t="s">
        <v>2351</v>
      </c>
      <c r="C25" s="1640">
        <v>153791</v>
      </c>
      <c r="D25" s="1640">
        <v>3069</v>
      </c>
      <c r="E25" s="1640">
        <v>1325</v>
      </c>
      <c r="F25" s="1640">
        <v>1043</v>
      </c>
      <c r="G25" s="1640">
        <v>2661</v>
      </c>
      <c r="H25" s="1640">
        <v>666</v>
      </c>
      <c r="I25" s="1640">
        <v>706</v>
      </c>
      <c r="J25" s="1640">
        <v>1632</v>
      </c>
      <c r="K25" s="1640">
        <v>3485</v>
      </c>
      <c r="L25" s="1640">
        <v>2486</v>
      </c>
      <c r="M25" s="1640">
        <v>2401</v>
      </c>
      <c r="N25" s="1640">
        <v>12123</v>
      </c>
      <c r="O25" s="1640">
        <v>10318</v>
      </c>
      <c r="P25" s="1607">
        <v>27923</v>
      </c>
      <c r="Q25" s="1640">
        <v>13573</v>
      </c>
      <c r="R25" s="1640">
        <v>1461</v>
      </c>
      <c r="S25" s="1640">
        <v>876</v>
      </c>
      <c r="T25" s="1640">
        <v>1184</v>
      </c>
      <c r="U25" s="1640">
        <v>654</v>
      </c>
      <c r="V25" s="1640">
        <v>777</v>
      </c>
      <c r="W25" s="1640">
        <v>1812</v>
      </c>
      <c r="X25" s="1640">
        <v>1930</v>
      </c>
      <c r="Y25" s="1640">
        <v>3521</v>
      </c>
      <c r="Z25" s="1640">
        <v>7402</v>
      </c>
      <c r="AA25" s="1640">
        <v>2225</v>
      </c>
      <c r="AB25" s="1640">
        <v>1896</v>
      </c>
      <c r="AC25" s="1640">
        <v>3419</v>
      </c>
      <c r="AD25" s="1607">
        <v>9946</v>
      </c>
      <c r="AE25" s="1607">
        <v>5247</v>
      </c>
      <c r="AF25" s="1640">
        <v>1521</v>
      </c>
      <c r="AG25" s="1640">
        <v>804</v>
      </c>
      <c r="AH25" s="1640">
        <v>562</v>
      </c>
      <c r="AI25" s="1640">
        <v>646</v>
      </c>
      <c r="AJ25" s="1640">
        <v>1720</v>
      </c>
      <c r="AK25" s="1640">
        <v>2595</v>
      </c>
      <c r="AL25" s="1640">
        <v>1474</v>
      </c>
      <c r="AM25" s="1640">
        <v>595</v>
      </c>
      <c r="AN25" s="1640">
        <v>977</v>
      </c>
      <c r="AO25" s="1640">
        <v>1079</v>
      </c>
      <c r="AP25" s="1640">
        <v>639</v>
      </c>
      <c r="AQ25" s="1640">
        <v>5742</v>
      </c>
      <c r="AR25" s="1640">
        <v>992</v>
      </c>
      <c r="AS25" s="1640">
        <v>1334</v>
      </c>
      <c r="AT25" s="1640">
        <v>1789</v>
      </c>
      <c r="AU25" s="1640">
        <v>1110</v>
      </c>
      <c r="AV25" s="1640">
        <v>1148</v>
      </c>
      <c r="AW25" s="1640">
        <v>1681</v>
      </c>
      <c r="AX25" s="1640">
        <v>1622</v>
      </c>
      <c r="AY25" s="1641">
        <f t="shared" si="2"/>
        <v>63937</v>
      </c>
    </row>
    <row r="26" spans="1:51" hidden="1">
      <c r="A26" s="1635"/>
      <c r="B26" s="1545" t="s">
        <v>2352</v>
      </c>
      <c r="C26" s="1640">
        <v>174692</v>
      </c>
      <c r="D26" s="1640">
        <v>3484</v>
      </c>
      <c r="E26" s="1640">
        <v>1290</v>
      </c>
      <c r="F26" s="1640">
        <v>1280</v>
      </c>
      <c r="G26" s="1640">
        <v>3293</v>
      </c>
      <c r="H26" s="1640">
        <v>828</v>
      </c>
      <c r="I26" s="1640">
        <v>961</v>
      </c>
      <c r="J26" s="1640">
        <v>1741</v>
      </c>
      <c r="K26" s="1640">
        <v>3878</v>
      </c>
      <c r="L26" s="1640">
        <v>2585</v>
      </c>
      <c r="M26" s="1640">
        <v>2547</v>
      </c>
      <c r="N26" s="1640">
        <v>13375</v>
      </c>
      <c r="O26" s="1640">
        <v>11390</v>
      </c>
      <c r="P26" s="1607">
        <v>30350</v>
      </c>
      <c r="Q26" s="1640">
        <v>15863</v>
      </c>
      <c r="R26" s="1640">
        <v>1598</v>
      </c>
      <c r="S26" s="1640">
        <v>937</v>
      </c>
      <c r="T26" s="1640">
        <v>1346</v>
      </c>
      <c r="U26" s="1640">
        <v>720</v>
      </c>
      <c r="V26" s="1640">
        <v>1016</v>
      </c>
      <c r="W26" s="1640">
        <v>1991</v>
      </c>
      <c r="X26" s="1640">
        <v>2282</v>
      </c>
      <c r="Y26" s="1640">
        <v>3986</v>
      </c>
      <c r="Z26" s="1640">
        <v>9022</v>
      </c>
      <c r="AA26" s="1640">
        <v>2701</v>
      </c>
      <c r="AB26" s="1640">
        <v>1998</v>
      </c>
      <c r="AC26" s="1640">
        <v>4049</v>
      </c>
      <c r="AD26" s="1607">
        <v>11641</v>
      </c>
      <c r="AE26" s="1607">
        <v>6435</v>
      </c>
      <c r="AF26" s="1640">
        <v>1783</v>
      </c>
      <c r="AG26" s="1640">
        <v>743</v>
      </c>
      <c r="AH26" s="1640">
        <v>545</v>
      </c>
      <c r="AI26" s="1640">
        <v>756</v>
      </c>
      <c r="AJ26" s="1640">
        <v>2073</v>
      </c>
      <c r="AK26" s="1640">
        <v>3255</v>
      </c>
      <c r="AL26" s="1640">
        <v>1393</v>
      </c>
      <c r="AM26" s="1640">
        <v>658</v>
      </c>
      <c r="AN26" s="1640">
        <v>1165</v>
      </c>
      <c r="AO26" s="1640">
        <v>1238</v>
      </c>
      <c r="AP26" s="1640">
        <v>698</v>
      </c>
      <c r="AQ26" s="1640">
        <v>6934</v>
      </c>
      <c r="AR26" s="1640">
        <v>1214</v>
      </c>
      <c r="AS26" s="1640">
        <v>1518</v>
      </c>
      <c r="AT26" s="1640">
        <v>2001</v>
      </c>
      <c r="AU26" s="1640">
        <v>1302</v>
      </c>
      <c r="AV26" s="1640">
        <v>1312</v>
      </c>
      <c r="AW26" s="1640">
        <v>1754</v>
      </c>
      <c r="AX26" s="1640">
        <v>1763</v>
      </c>
      <c r="AY26" s="1641">
        <f t="shared" si="2"/>
        <v>70978</v>
      </c>
    </row>
    <row r="27" spans="1:51" hidden="1">
      <c r="A27" s="1635"/>
      <c r="B27" s="1545" t="s">
        <v>2353</v>
      </c>
      <c r="C27" s="1640">
        <v>138790</v>
      </c>
      <c r="D27" s="1640">
        <v>2560</v>
      </c>
      <c r="E27" s="1640">
        <v>868</v>
      </c>
      <c r="F27" s="1640">
        <v>925</v>
      </c>
      <c r="G27" s="1640">
        <v>2127</v>
      </c>
      <c r="H27" s="1640">
        <v>522</v>
      </c>
      <c r="I27" s="1640">
        <v>612</v>
      </c>
      <c r="J27" s="1640">
        <v>1399</v>
      </c>
      <c r="K27" s="1640">
        <v>3152</v>
      </c>
      <c r="L27" s="1640">
        <v>2033</v>
      </c>
      <c r="M27" s="1640">
        <v>2062</v>
      </c>
      <c r="N27" s="1640">
        <v>11657</v>
      </c>
      <c r="O27" s="1640">
        <v>9623</v>
      </c>
      <c r="P27" s="1607">
        <v>25461</v>
      </c>
      <c r="Q27" s="1640">
        <v>13197</v>
      </c>
      <c r="R27" s="1640">
        <v>1205</v>
      </c>
      <c r="S27" s="1640">
        <v>772</v>
      </c>
      <c r="T27" s="1640">
        <v>1030</v>
      </c>
      <c r="U27" s="1640">
        <v>576</v>
      </c>
      <c r="V27" s="1640">
        <v>863</v>
      </c>
      <c r="W27" s="1640">
        <v>1640</v>
      </c>
      <c r="X27" s="1640">
        <v>1783</v>
      </c>
      <c r="Y27" s="1640">
        <v>3223</v>
      </c>
      <c r="Z27" s="1640">
        <v>6696</v>
      </c>
      <c r="AA27" s="1640">
        <v>2265</v>
      </c>
      <c r="AB27" s="1640">
        <v>1676</v>
      </c>
      <c r="AC27" s="1640">
        <v>2980</v>
      </c>
      <c r="AD27" s="1607">
        <v>9284</v>
      </c>
      <c r="AE27" s="1607">
        <v>5124</v>
      </c>
      <c r="AF27" s="1640">
        <v>1471</v>
      </c>
      <c r="AG27" s="1640">
        <v>598</v>
      </c>
      <c r="AH27" s="1640">
        <v>422</v>
      </c>
      <c r="AI27" s="1640">
        <v>552</v>
      </c>
      <c r="AJ27" s="1640">
        <v>1503</v>
      </c>
      <c r="AK27" s="1640">
        <v>2155</v>
      </c>
      <c r="AL27" s="1640">
        <v>1088</v>
      </c>
      <c r="AM27" s="1640">
        <v>455</v>
      </c>
      <c r="AN27" s="1640">
        <v>805</v>
      </c>
      <c r="AO27" s="1640">
        <v>865</v>
      </c>
      <c r="AP27" s="1640">
        <v>525</v>
      </c>
      <c r="AQ27" s="1640">
        <v>5068</v>
      </c>
      <c r="AR27" s="1640">
        <v>802</v>
      </c>
      <c r="AS27" s="1640">
        <v>1074</v>
      </c>
      <c r="AT27" s="1640">
        <v>1477</v>
      </c>
      <c r="AU27" s="1640">
        <v>941</v>
      </c>
      <c r="AV27" s="1640">
        <v>861</v>
      </c>
      <c r="AW27" s="1640">
        <v>1379</v>
      </c>
      <c r="AX27" s="1640">
        <v>1434</v>
      </c>
      <c r="AY27" s="1641">
        <f t="shared" si="2"/>
        <v>59938</v>
      </c>
    </row>
    <row r="28" spans="1:51" hidden="1">
      <c r="A28" s="1635"/>
      <c r="B28" s="1545" t="s">
        <v>2354</v>
      </c>
      <c r="C28" s="1640">
        <v>200423</v>
      </c>
      <c r="D28" s="1640">
        <v>2444</v>
      </c>
      <c r="E28" s="1640">
        <v>850</v>
      </c>
      <c r="F28" s="1640">
        <v>829</v>
      </c>
      <c r="G28" s="1640">
        <v>2036</v>
      </c>
      <c r="H28" s="1640">
        <v>524</v>
      </c>
      <c r="I28" s="1640">
        <v>610</v>
      </c>
      <c r="J28" s="1640">
        <v>1388</v>
      </c>
      <c r="K28" s="1640">
        <v>3210</v>
      </c>
      <c r="L28" s="1640">
        <v>2082</v>
      </c>
      <c r="M28" s="1640">
        <v>1974</v>
      </c>
      <c r="N28" s="1640">
        <v>11688</v>
      </c>
      <c r="O28" s="1640">
        <v>9411</v>
      </c>
      <c r="P28" s="1607">
        <v>25834</v>
      </c>
      <c r="Q28" s="1640">
        <v>13523</v>
      </c>
      <c r="R28" s="1640">
        <v>1192</v>
      </c>
      <c r="S28" s="1640">
        <v>786</v>
      </c>
      <c r="T28" s="1640">
        <v>895</v>
      </c>
      <c r="U28" s="1640">
        <v>593</v>
      </c>
      <c r="V28" s="1640">
        <v>753</v>
      </c>
      <c r="W28" s="1640">
        <v>1585</v>
      </c>
      <c r="X28" s="1640">
        <v>1830</v>
      </c>
      <c r="Y28" s="1640">
        <v>3224</v>
      </c>
      <c r="Z28" s="1640">
        <v>6715</v>
      </c>
      <c r="AA28" s="1640">
        <v>2037</v>
      </c>
      <c r="AB28" s="1640">
        <v>1668</v>
      </c>
      <c r="AC28" s="1640">
        <v>3205</v>
      </c>
      <c r="AD28" s="1607">
        <v>9425</v>
      </c>
      <c r="AE28" s="1607">
        <v>5476</v>
      </c>
      <c r="AF28" s="1640">
        <v>1562</v>
      </c>
      <c r="AG28" s="1640">
        <v>692</v>
      </c>
      <c r="AH28" s="1640">
        <v>433</v>
      </c>
      <c r="AI28" s="1640">
        <v>520</v>
      </c>
      <c r="AJ28" s="1640">
        <v>1590</v>
      </c>
      <c r="AK28" s="1640">
        <v>2236</v>
      </c>
      <c r="AL28" s="1640">
        <v>1217</v>
      </c>
      <c r="AM28" s="1640">
        <v>542</v>
      </c>
      <c r="AN28" s="1640">
        <v>945</v>
      </c>
      <c r="AO28" s="1640">
        <v>931</v>
      </c>
      <c r="AP28" s="1640">
        <v>451</v>
      </c>
      <c r="AQ28" s="1640">
        <v>5302</v>
      </c>
      <c r="AR28" s="1640">
        <v>909</v>
      </c>
      <c r="AS28" s="1640">
        <v>1112</v>
      </c>
      <c r="AT28" s="1640">
        <v>1510</v>
      </c>
      <c r="AU28" s="1640">
        <v>1083</v>
      </c>
      <c r="AV28" s="1640">
        <v>1055</v>
      </c>
      <c r="AW28" s="1640">
        <v>1538</v>
      </c>
      <c r="AX28" s="1640">
        <v>1507</v>
      </c>
      <c r="AY28" s="1641">
        <f t="shared" si="2"/>
        <v>60456</v>
      </c>
    </row>
    <row r="29" spans="1:51" hidden="1">
      <c r="A29" s="1637"/>
      <c r="B29" s="1638" t="s">
        <v>2355</v>
      </c>
      <c r="C29" s="1642">
        <f>SUM(C17:C28)</f>
        <v>2564565</v>
      </c>
      <c r="D29" s="1642">
        <f t="shared" ref="D29:AY29" si="3">SUM(D17:D28)</f>
        <v>51776</v>
      </c>
      <c r="E29" s="1642">
        <f t="shared" si="3"/>
        <v>18152</v>
      </c>
      <c r="F29" s="1642">
        <f t="shared" si="3"/>
        <v>17423</v>
      </c>
      <c r="G29" s="1642">
        <f t="shared" si="3"/>
        <v>48500</v>
      </c>
      <c r="H29" s="1642">
        <f t="shared" si="3"/>
        <v>11280</v>
      </c>
      <c r="I29" s="1642">
        <f t="shared" si="3"/>
        <v>13113</v>
      </c>
      <c r="J29" s="1642">
        <f t="shared" si="3"/>
        <v>25872</v>
      </c>
      <c r="K29" s="1642">
        <f t="shared" si="3"/>
        <v>52578</v>
      </c>
      <c r="L29" s="1642">
        <f t="shared" si="3"/>
        <v>35784</v>
      </c>
      <c r="M29" s="1642">
        <f t="shared" si="3"/>
        <v>33182</v>
      </c>
      <c r="N29" s="1642">
        <f t="shared" si="3"/>
        <v>184862</v>
      </c>
      <c r="O29" s="1642">
        <f t="shared" si="3"/>
        <v>161408</v>
      </c>
      <c r="P29" s="1608">
        <f t="shared" si="3"/>
        <v>453900</v>
      </c>
      <c r="Q29" s="1642">
        <f t="shared" si="3"/>
        <v>226152</v>
      </c>
      <c r="R29" s="1642">
        <f t="shared" si="3"/>
        <v>22839</v>
      </c>
      <c r="S29" s="1642">
        <f t="shared" si="3"/>
        <v>13738</v>
      </c>
      <c r="T29" s="1642">
        <f t="shared" si="3"/>
        <v>19478</v>
      </c>
      <c r="U29" s="1642">
        <f t="shared" si="3"/>
        <v>10079</v>
      </c>
      <c r="V29" s="1642">
        <f t="shared" si="3"/>
        <v>13613</v>
      </c>
      <c r="W29" s="1642">
        <f t="shared" si="3"/>
        <v>28476</v>
      </c>
      <c r="X29" s="1642">
        <f t="shared" si="3"/>
        <v>29372</v>
      </c>
      <c r="Y29" s="1642">
        <f t="shared" si="3"/>
        <v>57496</v>
      </c>
      <c r="Z29" s="1642">
        <f t="shared" si="3"/>
        <v>126912</v>
      </c>
      <c r="AA29" s="1642">
        <f t="shared" si="3"/>
        <v>31632</v>
      </c>
      <c r="AB29" s="1642">
        <f t="shared" si="3"/>
        <v>28044</v>
      </c>
      <c r="AC29" s="1642">
        <f t="shared" si="3"/>
        <v>57865</v>
      </c>
      <c r="AD29" s="1608">
        <f t="shared" si="3"/>
        <v>164025</v>
      </c>
      <c r="AE29" s="1608">
        <f t="shared" si="3"/>
        <v>92538</v>
      </c>
      <c r="AF29" s="1642">
        <f t="shared" si="3"/>
        <v>24356</v>
      </c>
      <c r="AG29" s="1642">
        <f t="shared" si="3"/>
        <v>11458</v>
      </c>
      <c r="AH29" s="1642">
        <f t="shared" si="3"/>
        <v>8950</v>
      </c>
      <c r="AI29" s="1642">
        <f t="shared" si="3"/>
        <v>11038</v>
      </c>
      <c r="AJ29" s="1642">
        <f t="shared" si="3"/>
        <v>29708</v>
      </c>
      <c r="AK29" s="1642">
        <f t="shared" si="3"/>
        <v>48581</v>
      </c>
      <c r="AL29" s="1642">
        <f t="shared" si="3"/>
        <v>22693</v>
      </c>
      <c r="AM29" s="1642">
        <f t="shared" si="3"/>
        <v>9823</v>
      </c>
      <c r="AN29" s="1642">
        <f t="shared" si="3"/>
        <v>18200</v>
      </c>
      <c r="AO29" s="1642">
        <f t="shared" si="3"/>
        <v>18113</v>
      </c>
      <c r="AP29" s="1642">
        <f t="shared" si="3"/>
        <v>9383</v>
      </c>
      <c r="AQ29" s="1642">
        <f t="shared" si="3"/>
        <v>103835</v>
      </c>
      <c r="AR29" s="1642">
        <f t="shared" si="3"/>
        <v>16145</v>
      </c>
      <c r="AS29" s="1642">
        <f t="shared" si="3"/>
        <v>23314</v>
      </c>
      <c r="AT29" s="1642">
        <f t="shared" si="3"/>
        <v>29200</v>
      </c>
      <c r="AU29" s="1642">
        <f t="shared" si="3"/>
        <v>18677</v>
      </c>
      <c r="AV29" s="1642">
        <f t="shared" si="3"/>
        <v>18797</v>
      </c>
      <c r="AW29" s="1642">
        <f t="shared" si="3"/>
        <v>26744</v>
      </c>
      <c r="AX29" s="1642">
        <f t="shared" si="3"/>
        <v>25960</v>
      </c>
      <c r="AY29" s="1642">
        <f t="shared" si="3"/>
        <v>1026322</v>
      </c>
    </row>
    <row r="30" spans="1:51" hidden="1">
      <c r="C30" s="1643"/>
      <c r="D30" s="1643"/>
      <c r="E30" s="1643"/>
      <c r="F30" s="1643"/>
      <c r="G30" s="1643"/>
      <c r="H30" s="1643"/>
      <c r="I30" s="1643"/>
      <c r="J30" s="1643"/>
      <c r="K30" s="1643"/>
      <c r="L30" s="1643"/>
      <c r="M30" s="1643"/>
      <c r="N30" s="1643"/>
      <c r="O30" s="1643"/>
      <c r="P30" s="1609"/>
      <c r="Q30" s="1643"/>
      <c r="R30" s="1643"/>
      <c r="S30" s="1643"/>
      <c r="T30" s="1643"/>
      <c r="U30" s="1643"/>
      <c r="V30" s="1643"/>
      <c r="W30" s="1643"/>
      <c r="X30" s="1643"/>
      <c r="Y30" s="1643"/>
      <c r="Z30" s="1643"/>
      <c r="AA30" s="1643"/>
      <c r="AB30" s="1643"/>
      <c r="AC30" s="1643"/>
      <c r="AD30" s="1644"/>
      <c r="AE30" s="1644"/>
      <c r="AF30" s="1643"/>
      <c r="AG30" s="1643"/>
      <c r="AH30" s="1643"/>
      <c r="AI30" s="1643"/>
      <c r="AJ30" s="1643"/>
      <c r="AK30" s="1643"/>
      <c r="AL30" s="1643"/>
      <c r="AM30" s="1643"/>
      <c r="AN30" s="1643"/>
      <c r="AO30" s="1643"/>
      <c r="AP30" s="1643"/>
      <c r="AQ30" s="1643"/>
      <c r="AR30" s="1643"/>
      <c r="AS30" s="1643"/>
      <c r="AT30" s="1643"/>
      <c r="AU30" s="1643"/>
      <c r="AV30" s="1643"/>
      <c r="AW30" s="1643"/>
      <c r="AX30" s="1643"/>
    </row>
    <row r="31" spans="1:51" hidden="1">
      <c r="C31" s="1643"/>
      <c r="D31" s="1643"/>
      <c r="E31" s="1643"/>
      <c r="F31" s="1643"/>
      <c r="G31" s="1643"/>
      <c r="H31" s="1643"/>
      <c r="I31" s="1643"/>
      <c r="J31" s="1643"/>
      <c r="K31" s="1643"/>
      <c r="L31" s="1643"/>
      <c r="M31" s="1643"/>
      <c r="N31" s="1643"/>
      <c r="O31" s="1643"/>
      <c r="P31" s="1609"/>
      <c r="Q31" s="1643"/>
      <c r="R31" s="1643"/>
      <c r="S31" s="1643"/>
      <c r="T31" s="1643"/>
      <c r="U31" s="1643"/>
      <c r="V31" s="1643"/>
      <c r="W31" s="1643"/>
      <c r="X31" s="1643"/>
      <c r="Y31" s="1643"/>
      <c r="Z31" s="1643"/>
      <c r="AA31" s="1643"/>
      <c r="AB31" s="1643"/>
      <c r="AC31" s="1643"/>
      <c r="AD31" s="1644"/>
      <c r="AE31" s="1644"/>
      <c r="AF31" s="1643"/>
      <c r="AG31" s="1643"/>
      <c r="AH31" s="1643"/>
      <c r="AI31" s="1643"/>
      <c r="AJ31" s="1643"/>
      <c r="AK31" s="1643"/>
      <c r="AL31" s="1643"/>
      <c r="AM31" s="1643"/>
      <c r="AN31" s="1643"/>
      <c r="AO31" s="1643"/>
      <c r="AP31" s="1643"/>
      <c r="AQ31" s="1643"/>
      <c r="AR31" s="1643"/>
      <c r="AS31" s="1643"/>
      <c r="AT31" s="1643"/>
      <c r="AU31" s="1643"/>
      <c r="AV31" s="1643"/>
      <c r="AW31" s="1643"/>
      <c r="AX31" s="1643"/>
    </row>
    <row r="32" spans="1:51" hidden="1">
      <c r="A32" s="1635" t="s">
        <v>2357</v>
      </c>
      <c r="B32" s="1545" t="s">
        <v>2343</v>
      </c>
      <c r="C32" s="1643">
        <v>146660</v>
      </c>
      <c r="D32" s="1643">
        <v>2464</v>
      </c>
      <c r="E32" s="1643">
        <v>826</v>
      </c>
      <c r="F32" s="1643">
        <v>901</v>
      </c>
      <c r="G32" s="1643">
        <v>2436</v>
      </c>
      <c r="H32" s="1643">
        <v>518</v>
      </c>
      <c r="I32" s="1643">
        <v>595</v>
      </c>
      <c r="J32" s="1643">
        <v>1494</v>
      </c>
      <c r="K32" s="1643">
        <v>3283</v>
      </c>
      <c r="L32" s="1643">
        <v>2326</v>
      </c>
      <c r="M32" s="1643">
        <v>2336</v>
      </c>
      <c r="N32" s="1643">
        <v>11313</v>
      </c>
      <c r="O32" s="1643">
        <v>9621</v>
      </c>
      <c r="P32" s="1609">
        <v>27088</v>
      </c>
      <c r="Q32" s="1643">
        <v>13562</v>
      </c>
      <c r="R32" s="1643">
        <v>1101</v>
      </c>
      <c r="S32" s="1643">
        <v>788</v>
      </c>
      <c r="T32" s="1643">
        <v>981</v>
      </c>
      <c r="U32" s="1643">
        <v>576</v>
      </c>
      <c r="V32" s="1643">
        <v>800</v>
      </c>
      <c r="W32" s="1643">
        <v>1638</v>
      </c>
      <c r="X32" s="1643">
        <v>1873</v>
      </c>
      <c r="Y32" s="1643">
        <v>3464</v>
      </c>
      <c r="Z32" s="1643">
        <v>7754</v>
      </c>
      <c r="AA32" s="1643">
        <v>2150</v>
      </c>
      <c r="AB32" s="1643">
        <v>1615</v>
      </c>
      <c r="AC32" s="1643">
        <v>3222</v>
      </c>
      <c r="AD32" s="1644">
        <v>9844</v>
      </c>
      <c r="AE32" s="1644">
        <v>5650</v>
      </c>
      <c r="AF32" s="1643">
        <v>1402</v>
      </c>
      <c r="AG32" s="1643">
        <v>668</v>
      </c>
      <c r="AH32" s="1643">
        <v>404</v>
      </c>
      <c r="AI32" s="1643">
        <v>544</v>
      </c>
      <c r="AJ32" s="1643">
        <v>1723</v>
      </c>
      <c r="AK32" s="1643">
        <v>2578</v>
      </c>
      <c r="AL32" s="1643">
        <v>1171</v>
      </c>
      <c r="AM32" s="1643">
        <v>574</v>
      </c>
      <c r="AN32" s="1643">
        <v>905</v>
      </c>
      <c r="AO32" s="1643">
        <v>991</v>
      </c>
      <c r="AP32" s="1643">
        <v>521</v>
      </c>
      <c r="AQ32" s="1643">
        <v>5756</v>
      </c>
      <c r="AR32" s="1643">
        <v>878</v>
      </c>
      <c r="AS32" s="1643">
        <v>1299</v>
      </c>
      <c r="AT32" s="1643">
        <v>1642</v>
      </c>
      <c r="AU32" s="1643">
        <v>1081</v>
      </c>
      <c r="AV32" s="1643">
        <v>1088</v>
      </c>
      <c r="AW32" s="1643">
        <v>1584</v>
      </c>
      <c r="AX32" s="1643">
        <v>1632</v>
      </c>
      <c r="AY32" s="1641">
        <f t="shared" ref="AY32:AY69" si="4">SUM(N32:Q32)</f>
        <v>61584</v>
      </c>
    </row>
    <row r="33" spans="1:51" hidden="1">
      <c r="A33" s="1610" t="s">
        <v>2339</v>
      </c>
      <c r="B33" s="1545" t="s">
        <v>2344</v>
      </c>
      <c r="C33" s="1643">
        <v>155111</v>
      </c>
      <c r="D33" s="1643">
        <v>2371</v>
      </c>
      <c r="E33" s="1643">
        <v>834</v>
      </c>
      <c r="F33" s="1643">
        <v>884</v>
      </c>
      <c r="G33" s="1643">
        <v>2405</v>
      </c>
      <c r="H33" s="1643">
        <v>583</v>
      </c>
      <c r="I33" s="1643">
        <v>692</v>
      </c>
      <c r="J33" s="1643">
        <v>1474</v>
      </c>
      <c r="K33" s="1643">
        <v>3385</v>
      </c>
      <c r="L33" s="1643">
        <v>2200</v>
      </c>
      <c r="M33" s="1643">
        <v>2221</v>
      </c>
      <c r="N33" s="1643">
        <v>12516</v>
      </c>
      <c r="O33" s="1643">
        <v>10586</v>
      </c>
      <c r="P33" s="1609">
        <v>29555</v>
      </c>
      <c r="Q33" s="1643">
        <v>14796</v>
      </c>
      <c r="R33" s="1643">
        <v>1141</v>
      </c>
      <c r="S33" s="1643">
        <v>803</v>
      </c>
      <c r="T33" s="1643">
        <v>949</v>
      </c>
      <c r="U33" s="1643">
        <v>627</v>
      </c>
      <c r="V33" s="1643">
        <v>844</v>
      </c>
      <c r="W33" s="1643">
        <v>1691</v>
      </c>
      <c r="X33" s="1643">
        <v>2060</v>
      </c>
      <c r="Y33" s="1643">
        <v>3532</v>
      </c>
      <c r="Z33" s="1643">
        <v>7873</v>
      </c>
      <c r="AA33" s="1643">
        <v>2003</v>
      </c>
      <c r="AB33" s="1643">
        <v>1883</v>
      </c>
      <c r="AC33" s="1643">
        <v>3386</v>
      </c>
      <c r="AD33" s="1644">
        <v>10426</v>
      </c>
      <c r="AE33" s="1644">
        <v>5880</v>
      </c>
      <c r="AF33" s="1643">
        <v>1585</v>
      </c>
      <c r="AG33" s="1643">
        <v>778</v>
      </c>
      <c r="AH33" s="1643">
        <v>468</v>
      </c>
      <c r="AI33" s="1643">
        <v>712</v>
      </c>
      <c r="AJ33" s="1643">
        <v>1751</v>
      </c>
      <c r="AK33" s="1643">
        <v>2779</v>
      </c>
      <c r="AL33" s="1643">
        <v>1333</v>
      </c>
      <c r="AM33" s="1643">
        <v>621</v>
      </c>
      <c r="AN33" s="1643">
        <v>994</v>
      </c>
      <c r="AO33" s="1643">
        <v>1071</v>
      </c>
      <c r="AP33" s="1643">
        <v>511</v>
      </c>
      <c r="AQ33" s="1643">
        <v>5915</v>
      </c>
      <c r="AR33" s="1643">
        <v>1086</v>
      </c>
      <c r="AS33" s="1643">
        <v>1141</v>
      </c>
      <c r="AT33" s="1643">
        <v>1583</v>
      </c>
      <c r="AU33" s="1643">
        <v>1085</v>
      </c>
      <c r="AV33" s="1643">
        <v>1048</v>
      </c>
      <c r="AW33" s="1643">
        <v>1505</v>
      </c>
      <c r="AX33" s="1643">
        <v>1545</v>
      </c>
      <c r="AY33" s="1641">
        <f t="shared" si="4"/>
        <v>67453</v>
      </c>
    </row>
    <row r="34" spans="1:51" hidden="1">
      <c r="A34" s="1635"/>
      <c r="B34" s="1545" t="s">
        <v>2345</v>
      </c>
      <c r="C34" s="1643">
        <v>495830</v>
      </c>
      <c r="D34" s="1643">
        <v>9336</v>
      </c>
      <c r="E34" s="1643">
        <v>3440</v>
      </c>
      <c r="F34" s="1643">
        <v>3076</v>
      </c>
      <c r="G34" s="1643">
        <v>9883</v>
      </c>
      <c r="H34" s="1643">
        <v>1985</v>
      </c>
      <c r="I34" s="1643">
        <v>2553</v>
      </c>
      <c r="J34" s="1643">
        <v>4650</v>
      </c>
      <c r="K34" s="1643">
        <v>9149</v>
      </c>
      <c r="L34" s="1643">
        <v>6436</v>
      </c>
      <c r="M34" s="1643">
        <v>5715</v>
      </c>
      <c r="N34" s="1643">
        <v>34098</v>
      </c>
      <c r="O34" s="1643">
        <v>31444</v>
      </c>
      <c r="P34" s="1609">
        <v>97911</v>
      </c>
      <c r="Q34" s="1643">
        <v>49130</v>
      </c>
      <c r="R34" s="1643">
        <v>4347</v>
      </c>
      <c r="S34" s="1643">
        <v>2561</v>
      </c>
      <c r="T34" s="1643">
        <v>3650</v>
      </c>
      <c r="U34" s="1643">
        <v>1848</v>
      </c>
      <c r="V34" s="1643">
        <v>2423</v>
      </c>
      <c r="W34" s="1643">
        <v>5523</v>
      </c>
      <c r="X34" s="1643">
        <v>5290</v>
      </c>
      <c r="Y34" s="1643">
        <v>10901</v>
      </c>
      <c r="Z34" s="1643">
        <v>25305</v>
      </c>
      <c r="AA34" s="1643">
        <v>5402</v>
      </c>
      <c r="AB34" s="1643">
        <v>5242</v>
      </c>
      <c r="AC34" s="1643">
        <v>12048</v>
      </c>
      <c r="AD34" s="1644">
        <v>32426</v>
      </c>
      <c r="AE34" s="1644">
        <v>18291</v>
      </c>
      <c r="AF34" s="1643">
        <v>4490</v>
      </c>
      <c r="AG34" s="1643">
        <v>2050</v>
      </c>
      <c r="AH34" s="1643">
        <v>1621</v>
      </c>
      <c r="AI34" s="1643">
        <v>2120</v>
      </c>
      <c r="AJ34" s="1643">
        <v>6014</v>
      </c>
      <c r="AK34" s="1643">
        <v>9744</v>
      </c>
      <c r="AL34" s="1643">
        <v>3862</v>
      </c>
      <c r="AM34" s="1643">
        <v>1730</v>
      </c>
      <c r="AN34" s="1643">
        <v>3806</v>
      </c>
      <c r="AO34" s="1643">
        <v>3563</v>
      </c>
      <c r="AP34" s="1643">
        <v>1721</v>
      </c>
      <c r="AQ34" s="1643">
        <v>21503</v>
      </c>
      <c r="AR34" s="1643">
        <v>3108</v>
      </c>
      <c r="AS34" s="1643">
        <v>4960</v>
      </c>
      <c r="AT34" s="1643">
        <v>5272</v>
      </c>
      <c r="AU34" s="1643">
        <v>3320</v>
      </c>
      <c r="AV34" s="1643">
        <v>3378</v>
      </c>
      <c r="AW34" s="1643">
        <v>4880</v>
      </c>
      <c r="AX34" s="1643">
        <v>4625</v>
      </c>
      <c r="AY34" s="1641">
        <f t="shared" si="4"/>
        <v>212583</v>
      </c>
    </row>
    <row r="35" spans="1:51" hidden="1">
      <c r="A35" s="1635"/>
      <c r="B35" s="1545" t="s">
        <v>2346</v>
      </c>
      <c r="C35" s="1643">
        <v>411276</v>
      </c>
      <c r="D35" s="1643">
        <v>10477</v>
      </c>
      <c r="E35" s="1643">
        <v>3183</v>
      </c>
      <c r="F35" s="1643">
        <v>3334</v>
      </c>
      <c r="G35" s="1643">
        <v>10515</v>
      </c>
      <c r="H35" s="1643">
        <v>2209</v>
      </c>
      <c r="I35" s="1643">
        <v>2737</v>
      </c>
      <c r="J35" s="1643">
        <v>4246</v>
      </c>
      <c r="K35" s="1643">
        <v>8050</v>
      </c>
      <c r="L35" s="1643">
        <v>5175</v>
      </c>
      <c r="M35" s="1643">
        <v>5259</v>
      </c>
      <c r="N35" s="1643">
        <v>25823</v>
      </c>
      <c r="O35" s="1643">
        <v>23860</v>
      </c>
      <c r="P35" s="1609">
        <v>67482</v>
      </c>
      <c r="Q35" s="1643">
        <v>33577</v>
      </c>
      <c r="R35" s="1643">
        <v>4636</v>
      </c>
      <c r="S35" s="1643">
        <v>2242</v>
      </c>
      <c r="T35" s="1643">
        <v>3951</v>
      </c>
      <c r="U35" s="1643">
        <v>1633</v>
      </c>
      <c r="V35" s="1643">
        <v>2571</v>
      </c>
      <c r="W35" s="1643">
        <v>4888</v>
      </c>
      <c r="X35" s="1643">
        <v>4129</v>
      </c>
      <c r="Y35" s="1643">
        <v>8825</v>
      </c>
      <c r="Z35" s="1643">
        <v>21753</v>
      </c>
      <c r="AA35" s="1643">
        <v>4528</v>
      </c>
      <c r="AB35" s="1643">
        <v>4584</v>
      </c>
      <c r="AC35" s="1643">
        <v>9928</v>
      </c>
      <c r="AD35" s="1644">
        <v>26336</v>
      </c>
      <c r="AE35" s="1644">
        <v>14861</v>
      </c>
      <c r="AF35" s="1643">
        <v>3914</v>
      </c>
      <c r="AG35" s="1643">
        <v>1876</v>
      </c>
      <c r="AH35" s="1643">
        <v>1676</v>
      </c>
      <c r="AI35" s="1643">
        <v>2241</v>
      </c>
      <c r="AJ35" s="1643">
        <v>5342</v>
      </c>
      <c r="AK35" s="1643">
        <v>9799</v>
      </c>
      <c r="AL35" s="1643">
        <v>4841</v>
      </c>
      <c r="AM35" s="1643">
        <v>1811</v>
      </c>
      <c r="AN35" s="1643">
        <v>3462</v>
      </c>
      <c r="AO35" s="1643">
        <v>3758</v>
      </c>
      <c r="AP35" s="1643">
        <v>1928</v>
      </c>
      <c r="AQ35" s="1643">
        <v>20512</v>
      </c>
      <c r="AR35" s="1643">
        <v>2594</v>
      </c>
      <c r="AS35" s="1643">
        <v>4475</v>
      </c>
      <c r="AT35" s="1643">
        <v>5240</v>
      </c>
      <c r="AU35" s="1643">
        <v>3429</v>
      </c>
      <c r="AV35" s="1643">
        <v>3508</v>
      </c>
      <c r="AW35" s="1643">
        <v>5452</v>
      </c>
      <c r="AX35" s="1643">
        <v>4626</v>
      </c>
      <c r="AY35" s="1641">
        <f t="shared" si="4"/>
        <v>150742</v>
      </c>
    </row>
    <row r="36" spans="1:51" hidden="1">
      <c r="A36" s="1635"/>
      <c r="B36" s="1545" t="s">
        <v>2347</v>
      </c>
      <c r="C36" s="1643">
        <v>192663</v>
      </c>
      <c r="D36" s="1643">
        <v>3640</v>
      </c>
      <c r="E36" s="1643">
        <v>1118</v>
      </c>
      <c r="F36" s="1643">
        <v>1277</v>
      </c>
      <c r="G36" s="1643">
        <v>3355</v>
      </c>
      <c r="H36" s="1643">
        <v>795</v>
      </c>
      <c r="I36" s="1643">
        <v>913</v>
      </c>
      <c r="J36" s="1643">
        <v>2046</v>
      </c>
      <c r="K36" s="1643">
        <v>4131</v>
      </c>
      <c r="L36" s="1643">
        <v>2758</v>
      </c>
      <c r="M36" s="1643">
        <v>2723</v>
      </c>
      <c r="N36" s="1643">
        <v>14803</v>
      </c>
      <c r="O36" s="1643">
        <v>12746</v>
      </c>
      <c r="P36" s="1609">
        <v>35642</v>
      </c>
      <c r="Q36" s="1643">
        <v>18016</v>
      </c>
      <c r="R36" s="1643">
        <v>1562</v>
      </c>
      <c r="S36" s="1643">
        <v>1046</v>
      </c>
      <c r="T36" s="1643">
        <v>1443</v>
      </c>
      <c r="U36" s="1643">
        <v>702</v>
      </c>
      <c r="V36" s="1643">
        <v>935</v>
      </c>
      <c r="W36" s="1643">
        <v>2275</v>
      </c>
      <c r="X36" s="1643">
        <v>2320</v>
      </c>
      <c r="Y36" s="1643">
        <v>4394</v>
      </c>
      <c r="Z36" s="1643">
        <v>10057</v>
      </c>
      <c r="AA36" s="1643">
        <v>2740</v>
      </c>
      <c r="AB36" s="1643">
        <v>2289</v>
      </c>
      <c r="AC36" s="1643">
        <v>4152</v>
      </c>
      <c r="AD36" s="1644">
        <v>13640</v>
      </c>
      <c r="AE36" s="1644">
        <v>7373</v>
      </c>
      <c r="AF36" s="1643">
        <v>1805</v>
      </c>
      <c r="AG36" s="1643">
        <v>867</v>
      </c>
      <c r="AH36" s="1643">
        <v>616</v>
      </c>
      <c r="AI36" s="1643">
        <v>785</v>
      </c>
      <c r="AJ36" s="1643">
        <v>2171</v>
      </c>
      <c r="AK36" s="1643">
        <v>3537</v>
      </c>
      <c r="AL36" s="1643">
        <v>1618</v>
      </c>
      <c r="AM36" s="1643">
        <v>631</v>
      </c>
      <c r="AN36" s="1643">
        <v>1322</v>
      </c>
      <c r="AO36" s="1643">
        <v>1205</v>
      </c>
      <c r="AP36" s="1643">
        <v>637</v>
      </c>
      <c r="AQ36" s="1643">
        <v>7419</v>
      </c>
      <c r="AR36" s="1643">
        <v>1289</v>
      </c>
      <c r="AS36" s="1643">
        <v>1499</v>
      </c>
      <c r="AT36" s="1643">
        <v>2059</v>
      </c>
      <c r="AU36" s="1643">
        <v>1390</v>
      </c>
      <c r="AV36" s="1643">
        <v>1258</v>
      </c>
      <c r="AW36" s="1643">
        <v>1767</v>
      </c>
      <c r="AX36" s="1643">
        <v>1897</v>
      </c>
      <c r="AY36" s="1641">
        <f t="shared" si="4"/>
        <v>81207</v>
      </c>
    </row>
    <row r="37" spans="1:51" hidden="1">
      <c r="A37" s="1635"/>
      <c r="B37" s="1545" t="s">
        <v>2348</v>
      </c>
      <c r="C37" s="1643">
        <v>151139</v>
      </c>
      <c r="D37" s="1643">
        <v>2939</v>
      </c>
      <c r="E37" s="1643">
        <v>892</v>
      </c>
      <c r="F37" s="1643">
        <v>924</v>
      </c>
      <c r="G37" s="1643">
        <v>2485</v>
      </c>
      <c r="H37" s="1643">
        <v>614</v>
      </c>
      <c r="I37" s="1643">
        <v>656</v>
      </c>
      <c r="J37" s="1643">
        <v>1538</v>
      </c>
      <c r="K37" s="1643">
        <v>3187</v>
      </c>
      <c r="L37" s="1643">
        <v>2304</v>
      </c>
      <c r="M37" s="1643">
        <v>2187</v>
      </c>
      <c r="N37" s="1643">
        <v>12025</v>
      </c>
      <c r="O37" s="1643">
        <v>10313</v>
      </c>
      <c r="P37" s="1609">
        <v>27564</v>
      </c>
      <c r="Q37" s="1643">
        <v>14455</v>
      </c>
      <c r="R37" s="1643">
        <v>1176</v>
      </c>
      <c r="S37" s="1643">
        <v>768</v>
      </c>
      <c r="T37" s="1643">
        <v>1064</v>
      </c>
      <c r="U37" s="1643">
        <v>555</v>
      </c>
      <c r="V37" s="1643">
        <v>810</v>
      </c>
      <c r="W37" s="1643">
        <v>1846</v>
      </c>
      <c r="X37" s="1643">
        <v>1930</v>
      </c>
      <c r="Y37" s="1643">
        <v>3603</v>
      </c>
      <c r="Z37" s="1643">
        <v>7685</v>
      </c>
      <c r="AA37" s="1643">
        <v>2115</v>
      </c>
      <c r="AB37" s="1643">
        <v>1875</v>
      </c>
      <c r="AC37" s="1643">
        <v>3344</v>
      </c>
      <c r="AD37" s="1644">
        <v>10546</v>
      </c>
      <c r="AE37" s="1644">
        <v>5457</v>
      </c>
      <c r="AF37" s="1643">
        <v>1381</v>
      </c>
      <c r="AG37" s="1643">
        <v>732</v>
      </c>
      <c r="AH37" s="1643">
        <v>517</v>
      </c>
      <c r="AI37" s="1643">
        <v>599</v>
      </c>
      <c r="AJ37" s="1643">
        <v>1658</v>
      </c>
      <c r="AK37" s="1643">
        <v>2715</v>
      </c>
      <c r="AL37" s="1643">
        <v>1257</v>
      </c>
      <c r="AM37" s="1643">
        <v>542</v>
      </c>
      <c r="AN37" s="1643">
        <v>944</v>
      </c>
      <c r="AO37" s="1643">
        <v>971</v>
      </c>
      <c r="AP37" s="1643">
        <v>494</v>
      </c>
      <c r="AQ37" s="1643">
        <v>5637</v>
      </c>
      <c r="AR37" s="1643">
        <v>999</v>
      </c>
      <c r="AS37" s="1643">
        <v>1179</v>
      </c>
      <c r="AT37" s="1643">
        <v>1601</v>
      </c>
      <c r="AU37" s="1643">
        <v>988</v>
      </c>
      <c r="AV37" s="1643">
        <v>988</v>
      </c>
      <c r="AW37" s="1643">
        <v>1470</v>
      </c>
      <c r="AX37" s="1643">
        <v>1610</v>
      </c>
      <c r="AY37" s="1641">
        <f t="shared" si="4"/>
        <v>64357</v>
      </c>
    </row>
    <row r="38" spans="1:51" hidden="1">
      <c r="A38" s="1635"/>
      <c r="B38" s="1545" t="s">
        <v>2349</v>
      </c>
      <c r="C38" s="1643">
        <v>180537</v>
      </c>
      <c r="D38" s="1643">
        <v>4049</v>
      </c>
      <c r="E38" s="1643">
        <v>1456</v>
      </c>
      <c r="F38" s="1643">
        <v>1349</v>
      </c>
      <c r="G38" s="1643">
        <v>3452</v>
      </c>
      <c r="H38" s="1643">
        <v>930</v>
      </c>
      <c r="I38" s="1643">
        <v>1096</v>
      </c>
      <c r="J38" s="1643">
        <v>1987</v>
      </c>
      <c r="K38" s="1643">
        <v>3779</v>
      </c>
      <c r="L38" s="1643">
        <v>2620</v>
      </c>
      <c r="M38" s="1643">
        <v>2572</v>
      </c>
      <c r="N38" s="1643">
        <v>14123</v>
      </c>
      <c r="O38" s="1643">
        <v>11912</v>
      </c>
      <c r="P38" s="1609">
        <v>31313</v>
      </c>
      <c r="Q38" s="1643">
        <v>15922</v>
      </c>
      <c r="R38" s="1643">
        <v>1777</v>
      </c>
      <c r="S38" s="1643">
        <v>939</v>
      </c>
      <c r="T38" s="1643">
        <v>1292</v>
      </c>
      <c r="U38" s="1643">
        <v>678</v>
      </c>
      <c r="V38" s="1643">
        <v>1104</v>
      </c>
      <c r="W38" s="1643">
        <v>2104</v>
      </c>
      <c r="X38" s="1643">
        <v>2291</v>
      </c>
      <c r="Y38" s="1643">
        <v>4749</v>
      </c>
      <c r="Z38" s="1643">
        <v>9240</v>
      </c>
      <c r="AA38" s="1643">
        <v>2456</v>
      </c>
      <c r="AB38" s="1643">
        <v>2282</v>
      </c>
      <c r="AC38" s="1643">
        <v>3665</v>
      </c>
      <c r="AD38" s="1644">
        <v>12137</v>
      </c>
      <c r="AE38" s="1644">
        <v>6367</v>
      </c>
      <c r="AF38" s="1643">
        <v>1500</v>
      </c>
      <c r="AG38" s="1643">
        <v>862</v>
      </c>
      <c r="AH38" s="1643">
        <v>699</v>
      </c>
      <c r="AI38" s="1643">
        <v>758</v>
      </c>
      <c r="AJ38" s="1643">
        <v>1952</v>
      </c>
      <c r="AK38" s="1643">
        <v>3168</v>
      </c>
      <c r="AL38" s="1643">
        <v>1513</v>
      </c>
      <c r="AM38" s="1643">
        <v>701</v>
      </c>
      <c r="AN38" s="1643">
        <v>1259</v>
      </c>
      <c r="AO38" s="1643">
        <v>1186</v>
      </c>
      <c r="AP38" s="1643">
        <v>643</v>
      </c>
      <c r="AQ38" s="1643">
        <v>6959</v>
      </c>
      <c r="AR38" s="1643">
        <v>1238</v>
      </c>
      <c r="AS38" s="1643">
        <v>1658</v>
      </c>
      <c r="AT38" s="1643">
        <v>2263</v>
      </c>
      <c r="AU38" s="1643">
        <v>1381</v>
      </c>
      <c r="AV38" s="1643">
        <v>1330</v>
      </c>
      <c r="AW38" s="1643">
        <v>1875</v>
      </c>
      <c r="AX38" s="1643">
        <v>1951</v>
      </c>
      <c r="AY38" s="1641">
        <f t="shared" si="4"/>
        <v>73270</v>
      </c>
    </row>
    <row r="39" spans="1:51" hidden="1">
      <c r="A39" s="1635"/>
      <c r="B39" s="1545" t="s">
        <v>2350</v>
      </c>
      <c r="C39" s="1643">
        <v>178024</v>
      </c>
      <c r="D39" s="1643">
        <v>3912</v>
      </c>
      <c r="E39" s="1643">
        <v>1560</v>
      </c>
      <c r="F39" s="1643">
        <v>1134</v>
      </c>
      <c r="G39" s="1643">
        <v>3147</v>
      </c>
      <c r="H39" s="1643">
        <v>697</v>
      </c>
      <c r="I39" s="1643">
        <v>912</v>
      </c>
      <c r="J39" s="1643">
        <v>1798</v>
      </c>
      <c r="K39" s="1643">
        <v>3627</v>
      </c>
      <c r="L39" s="1643">
        <v>2799</v>
      </c>
      <c r="M39" s="1643">
        <v>2314</v>
      </c>
      <c r="N39" s="1643">
        <v>13596</v>
      </c>
      <c r="O39" s="1643">
        <v>11425</v>
      </c>
      <c r="P39" s="1609">
        <v>31183</v>
      </c>
      <c r="Q39" s="1643">
        <v>15757</v>
      </c>
      <c r="R39" s="1643">
        <v>1514</v>
      </c>
      <c r="S39" s="1643">
        <v>933</v>
      </c>
      <c r="T39" s="1643">
        <v>1389</v>
      </c>
      <c r="U39" s="1643">
        <v>685</v>
      </c>
      <c r="V39" s="1643">
        <v>921</v>
      </c>
      <c r="W39" s="1643">
        <v>2075</v>
      </c>
      <c r="X39" s="1643">
        <v>2423</v>
      </c>
      <c r="Y39" s="1643">
        <v>4237</v>
      </c>
      <c r="Z39" s="1643">
        <v>8737</v>
      </c>
      <c r="AA39" s="1643">
        <v>2360</v>
      </c>
      <c r="AB39" s="1643">
        <v>2213</v>
      </c>
      <c r="AC39" s="1643">
        <v>4018</v>
      </c>
      <c r="AD39" s="1644">
        <v>11413</v>
      </c>
      <c r="AE39" s="1644">
        <v>6639</v>
      </c>
      <c r="AF39" s="1643">
        <v>1725</v>
      </c>
      <c r="AG39" s="1643">
        <v>822</v>
      </c>
      <c r="AH39" s="1643">
        <v>606</v>
      </c>
      <c r="AI39" s="1643">
        <v>767</v>
      </c>
      <c r="AJ39" s="1643">
        <v>1923</v>
      </c>
      <c r="AK39" s="1643">
        <v>3168</v>
      </c>
      <c r="AL39" s="1643">
        <v>1820</v>
      </c>
      <c r="AM39" s="1643">
        <v>688</v>
      </c>
      <c r="AN39" s="1643">
        <v>1282</v>
      </c>
      <c r="AO39" s="1643">
        <v>1294</v>
      </c>
      <c r="AP39" s="1643">
        <v>655</v>
      </c>
      <c r="AQ39" s="1643">
        <v>7380</v>
      </c>
      <c r="AR39" s="1643">
        <v>1278</v>
      </c>
      <c r="AS39" s="1643">
        <v>1784</v>
      </c>
      <c r="AT39" s="1643">
        <v>2269</v>
      </c>
      <c r="AU39" s="1643">
        <v>1345</v>
      </c>
      <c r="AV39" s="1643">
        <v>1484</v>
      </c>
      <c r="AW39" s="1643">
        <v>2068</v>
      </c>
      <c r="AX39" s="1643">
        <v>2248</v>
      </c>
      <c r="AY39" s="1641">
        <f t="shared" si="4"/>
        <v>71961</v>
      </c>
    </row>
    <row r="40" spans="1:51" hidden="1">
      <c r="A40" s="1635"/>
      <c r="B40" s="1545" t="s">
        <v>2351</v>
      </c>
      <c r="C40" s="1643">
        <v>147762</v>
      </c>
      <c r="D40" s="1643">
        <v>2845</v>
      </c>
      <c r="E40" s="1643">
        <v>1013</v>
      </c>
      <c r="F40" s="1643">
        <v>1018</v>
      </c>
      <c r="G40" s="1643">
        <v>2538</v>
      </c>
      <c r="H40" s="1643">
        <v>609</v>
      </c>
      <c r="I40" s="1643">
        <v>744</v>
      </c>
      <c r="J40" s="1643">
        <v>1507</v>
      </c>
      <c r="K40" s="1643">
        <v>3186</v>
      </c>
      <c r="L40" s="1643">
        <v>2329</v>
      </c>
      <c r="M40" s="1643">
        <v>2246</v>
      </c>
      <c r="N40" s="1643">
        <v>11588</v>
      </c>
      <c r="O40" s="1643">
        <v>9840</v>
      </c>
      <c r="P40" s="1609">
        <v>26936</v>
      </c>
      <c r="Q40" s="1643">
        <v>13098</v>
      </c>
      <c r="R40" s="1643">
        <v>1374</v>
      </c>
      <c r="S40" s="1643">
        <v>920</v>
      </c>
      <c r="T40" s="1643">
        <v>1202</v>
      </c>
      <c r="U40" s="1643">
        <v>632</v>
      </c>
      <c r="V40" s="1643">
        <v>822</v>
      </c>
      <c r="W40" s="1643">
        <v>1639</v>
      </c>
      <c r="X40" s="1643">
        <v>2042</v>
      </c>
      <c r="Y40" s="1643">
        <v>3345</v>
      </c>
      <c r="Z40" s="1643">
        <v>7554</v>
      </c>
      <c r="AA40" s="1643">
        <v>2236</v>
      </c>
      <c r="AB40" s="1643">
        <v>1732</v>
      </c>
      <c r="AC40" s="1643">
        <v>3220</v>
      </c>
      <c r="AD40" s="1644">
        <v>9514</v>
      </c>
      <c r="AE40" s="1644">
        <v>5321</v>
      </c>
      <c r="AF40" s="1643">
        <v>1374</v>
      </c>
      <c r="AG40" s="1643">
        <v>663</v>
      </c>
      <c r="AH40" s="1643">
        <v>582</v>
      </c>
      <c r="AI40" s="1643">
        <v>633</v>
      </c>
      <c r="AJ40" s="1643">
        <v>1711</v>
      </c>
      <c r="AK40" s="1643">
        <v>2595</v>
      </c>
      <c r="AL40" s="1643">
        <v>1359</v>
      </c>
      <c r="AM40" s="1643">
        <v>556</v>
      </c>
      <c r="AN40" s="1643">
        <v>942</v>
      </c>
      <c r="AO40" s="1643">
        <v>970</v>
      </c>
      <c r="AP40" s="1643">
        <v>524</v>
      </c>
      <c r="AQ40" s="1643">
        <v>5520</v>
      </c>
      <c r="AR40" s="1643">
        <v>1012</v>
      </c>
      <c r="AS40" s="1643">
        <v>1209</v>
      </c>
      <c r="AT40" s="1643">
        <v>1710</v>
      </c>
      <c r="AU40" s="1643">
        <v>1126</v>
      </c>
      <c r="AV40" s="1643">
        <v>1058</v>
      </c>
      <c r="AW40" s="1643">
        <v>1538</v>
      </c>
      <c r="AX40" s="1643">
        <v>1630</v>
      </c>
      <c r="AY40" s="1641">
        <f t="shared" si="4"/>
        <v>61462</v>
      </c>
    </row>
    <row r="41" spans="1:51" hidden="1">
      <c r="A41" s="1635"/>
      <c r="B41" s="1545" t="s">
        <v>2352</v>
      </c>
      <c r="C41" s="1643">
        <v>186337</v>
      </c>
      <c r="D41" s="1643">
        <v>3843</v>
      </c>
      <c r="E41" s="1643">
        <v>1299</v>
      </c>
      <c r="F41" s="1643">
        <v>1351</v>
      </c>
      <c r="G41" s="1643">
        <v>3317</v>
      </c>
      <c r="H41" s="1643">
        <v>847</v>
      </c>
      <c r="I41" s="1643">
        <v>968</v>
      </c>
      <c r="J41" s="1643">
        <v>1962</v>
      </c>
      <c r="K41" s="1643">
        <v>4123</v>
      </c>
      <c r="L41" s="1643">
        <v>2771</v>
      </c>
      <c r="M41" s="1643">
        <v>2706</v>
      </c>
      <c r="N41" s="1643">
        <v>14647</v>
      </c>
      <c r="O41" s="1643">
        <v>12228</v>
      </c>
      <c r="P41" s="1609">
        <v>32874</v>
      </c>
      <c r="Q41" s="1643">
        <v>17014</v>
      </c>
      <c r="R41" s="1643">
        <v>1653</v>
      </c>
      <c r="S41" s="1643">
        <v>972</v>
      </c>
      <c r="T41" s="1643">
        <v>1475</v>
      </c>
      <c r="U41" s="1643">
        <v>763</v>
      </c>
      <c r="V41" s="1643">
        <v>1001</v>
      </c>
      <c r="W41" s="1643">
        <v>2140</v>
      </c>
      <c r="X41" s="1643">
        <v>2609</v>
      </c>
      <c r="Y41" s="1643">
        <v>4158</v>
      </c>
      <c r="Z41" s="1643">
        <v>9506</v>
      </c>
      <c r="AA41" s="1643">
        <v>2583</v>
      </c>
      <c r="AB41" s="1643">
        <v>2101</v>
      </c>
      <c r="AC41" s="1643">
        <v>4127</v>
      </c>
      <c r="AD41" s="1644">
        <v>12728</v>
      </c>
      <c r="AE41" s="1644">
        <v>7046</v>
      </c>
      <c r="AF41" s="1643">
        <v>1864</v>
      </c>
      <c r="AG41" s="1643">
        <v>858</v>
      </c>
      <c r="AH41" s="1643">
        <v>613</v>
      </c>
      <c r="AI41" s="1643">
        <v>743</v>
      </c>
      <c r="AJ41" s="1643">
        <v>2127</v>
      </c>
      <c r="AK41" s="1643">
        <v>3321</v>
      </c>
      <c r="AL41" s="1643">
        <v>1606</v>
      </c>
      <c r="AM41" s="1643">
        <v>690</v>
      </c>
      <c r="AN41" s="1643">
        <v>1298</v>
      </c>
      <c r="AO41" s="1643">
        <v>1211</v>
      </c>
      <c r="AP41" s="1643">
        <v>650</v>
      </c>
      <c r="AQ41" s="1643">
        <v>7315</v>
      </c>
      <c r="AR41" s="1643">
        <v>1148</v>
      </c>
      <c r="AS41" s="1643">
        <v>1534</v>
      </c>
      <c r="AT41" s="1643">
        <v>2010</v>
      </c>
      <c r="AU41" s="1643">
        <v>1387</v>
      </c>
      <c r="AV41" s="1643">
        <v>1240</v>
      </c>
      <c r="AW41" s="1643">
        <v>1882</v>
      </c>
      <c r="AX41" s="1643">
        <v>2028</v>
      </c>
      <c r="AY41" s="1641">
        <f t="shared" si="4"/>
        <v>76763</v>
      </c>
    </row>
    <row r="42" spans="1:51" hidden="1">
      <c r="A42" s="1635"/>
      <c r="B42" s="1545" t="s">
        <v>2353</v>
      </c>
      <c r="C42" s="1643">
        <v>144117</v>
      </c>
      <c r="D42" s="1643">
        <v>2728</v>
      </c>
      <c r="E42" s="1643">
        <v>952</v>
      </c>
      <c r="F42" s="1643">
        <v>975</v>
      </c>
      <c r="G42" s="1643">
        <v>2312</v>
      </c>
      <c r="H42" s="1643">
        <v>584</v>
      </c>
      <c r="I42" s="1643">
        <v>703</v>
      </c>
      <c r="J42" s="1643">
        <v>1441</v>
      </c>
      <c r="K42" s="1643">
        <v>3358</v>
      </c>
      <c r="L42" s="1643">
        <v>2086</v>
      </c>
      <c r="M42" s="1643">
        <v>2025</v>
      </c>
      <c r="N42" s="1643">
        <v>12411</v>
      </c>
      <c r="O42" s="1643">
        <v>9934</v>
      </c>
      <c r="P42" s="1609">
        <v>26231</v>
      </c>
      <c r="Q42" s="1643">
        <v>13398</v>
      </c>
      <c r="R42" s="1643">
        <v>1109</v>
      </c>
      <c r="S42" s="1643">
        <v>691</v>
      </c>
      <c r="T42" s="1643">
        <v>1025</v>
      </c>
      <c r="U42" s="1643">
        <v>607</v>
      </c>
      <c r="V42" s="1643">
        <v>805</v>
      </c>
      <c r="W42" s="1643">
        <v>1562</v>
      </c>
      <c r="X42" s="1643">
        <v>2102</v>
      </c>
      <c r="Y42" s="1643">
        <v>3305</v>
      </c>
      <c r="Z42" s="1643">
        <v>7270</v>
      </c>
      <c r="AA42" s="1643">
        <v>1970</v>
      </c>
      <c r="AB42" s="1643">
        <v>1745</v>
      </c>
      <c r="AC42" s="1643">
        <v>3190</v>
      </c>
      <c r="AD42" s="1644">
        <v>9577</v>
      </c>
      <c r="AE42" s="1644">
        <v>5482</v>
      </c>
      <c r="AF42" s="1643">
        <v>1414</v>
      </c>
      <c r="AG42" s="1643">
        <v>661</v>
      </c>
      <c r="AH42" s="1643">
        <v>415</v>
      </c>
      <c r="AI42" s="1643">
        <v>575</v>
      </c>
      <c r="AJ42" s="1643">
        <v>1568</v>
      </c>
      <c r="AK42" s="1643">
        <v>2293</v>
      </c>
      <c r="AL42" s="1643">
        <v>1182</v>
      </c>
      <c r="AM42" s="1643">
        <v>487</v>
      </c>
      <c r="AN42" s="1643">
        <v>840</v>
      </c>
      <c r="AO42" s="1643">
        <v>886</v>
      </c>
      <c r="AP42" s="1643">
        <v>485</v>
      </c>
      <c r="AQ42" s="1643">
        <v>5166</v>
      </c>
      <c r="AR42" s="1643">
        <v>1007</v>
      </c>
      <c r="AS42" s="1643">
        <v>1003</v>
      </c>
      <c r="AT42" s="1643">
        <v>1523</v>
      </c>
      <c r="AU42" s="1643">
        <v>1102</v>
      </c>
      <c r="AV42" s="1643">
        <v>995</v>
      </c>
      <c r="AW42" s="1643">
        <v>1383</v>
      </c>
      <c r="AX42" s="1643">
        <v>1554</v>
      </c>
      <c r="AY42" s="1641">
        <f t="shared" si="4"/>
        <v>61974</v>
      </c>
    </row>
    <row r="43" spans="1:51" hidden="1">
      <c r="A43" s="1635"/>
      <c r="B43" s="1545" t="s">
        <v>2354</v>
      </c>
      <c r="C43" s="1643">
        <v>146145</v>
      </c>
      <c r="D43" s="1643">
        <v>2591</v>
      </c>
      <c r="E43" s="1643">
        <v>889</v>
      </c>
      <c r="F43" s="1643">
        <v>885</v>
      </c>
      <c r="G43" s="1643">
        <v>2185</v>
      </c>
      <c r="H43" s="1643">
        <v>581</v>
      </c>
      <c r="I43" s="1643">
        <v>725</v>
      </c>
      <c r="J43" s="1643">
        <v>1447</v>
      </c>
      <c r="K43" s="1643">
        <v>3237</v>
      </c>
      <c r="L43" s="1643">
        <v>2015</v>
      </c>
      <c r="M43" s="1643">
        <v>2080</v>
      </c>
      <c r="N43" s="1643">
        <v>11826</v>
      </c>
      <c r="O43" s="1643">
        <v>9840</v>
      </c>
      <c r="P43" s="1609">
        <v>26849</v>
      </c>
      <c r="Q43" s="1643">
        <v>14052</v>
      </c>
      <c r="R43" s="1643">
        <v>1210</v>
      </c>
      <c r="S43" s="1643">
        <v>691</v>
      </c>
      <c r="T43" s="1643">
        <v>964</v>
      </c>
      <c r="U43" s="1643">
        <v>570</v>
      </c>
      <c r="V43" s="1643">
        <v>711</v>
      </c>
      <c r="W43" s="1643">
        <v>1677</v>
      </c>
      <c r="X43" s="1643">
        <v>2202</v>
      </c>
      <c r="Y43" s="1643">
        <v>3438</v>
      </c>
      <c r="Z43" s="1643">
        <v>7168</v>
      </c>
      <c r="AA43" s="1643">
        <v>1986</v>
      </c>
      <c r="AB43" s="1643">
        <v>1792</v>
      </c>
      <c r="AC43" s="1643">
        <v>3231</v>
      </c>
      <c r="AD43" s="1644">
        <v>9964</v>
      </c>
      <c r="AE43" s="1644">
        <v>5678</v>
      </c>
      <c r="AF43" s="1643">
        <v>1534</v>
      </c>
      <c r="AG43" s="1643">
        <v>784</v>
      </c>
      <c r="AH43" s="1643">
        <v>515</v>
      </c>
      <c r="AI43" s="1643">
        <v>541</v>
      </c>
      <c r="AJ43" s="1643">
        <v>1631</v>
      </c>
      <c r="AK43" s="1643">
        <v>2331</v>
      </c>
      <c r="AL43" s="1643">
        <v>1213</v>
      </c>
      <c r="AM43" s="1643">
        <v>479</v>
      </c>
      <c r="AN43" s="1643">
        <v>809</v>
      </c>
      <c r="AO43" s="1643">
        <v>1006</v>
      </c>
      <c r="AP43" s="1643">
        <v>445</v>
      </c>
      <c r="AQ43" s="1643">
        <v>5479</v>
      </c>
      <c r="AR43" s="1643">
        <v>1012</v>
      </c>
      <c r="AS43" s="1643">
        <v>1171</v>
      </c>
      <c r="AT43" s="1643">
        <v>1516</v>
      </c>
      <c r="AU43" s="1643">
        <v>1052</v>
      </c>
      <c r="AV43" s="1643">
        <v>1038</v>
      </c>
      <c r="AW43" s="1643">
        <v>1365</v>
      </c>
      <c r="AX43" s="1643">
        <v>1740</v>
      </c>
      <c r="AY43" s="1641">
        <f t="shared" si="4"/>
        <v>62567</v>
      </c>
    </row>
    <row r="44" spans="1:51" hidden="1">
      <c r="A44" s="1637"/>
      <c r="B44" s="1638" t="s">
        <v>2355</v>
      </c>
      <c r="C44" s="1642">
        <f>SUM(C32:C43)</f>
        <v>2535601</v>
      </c>
      <c r="D44" s="1642">
        <f t="shared" ref="D44:AY44" si="5">SUM(D32:D43)</f>
        <v>51195</v>
      </c>
      <c r="E44" s="1642">
        <f t="shared" si="5"/>
        <v>17462</v>
      </c>
      <c r="F44" s="1642">
        <f t="shared" si="5"/>
        <v>17108</v>
      </c>
      <c r="G44" s="1642">
        <f t="shared" si="5"/>
        <v>48030</v>
      </c>
      <c r="H44" s="1642">
        <f t="shared" si="5"/>
        <v>10952</v>
      </c>
      <c r="I44" s="1642">
        <f t="shared" si="5"/>
        <v>13294</v>
      </c>
      <c r="J44" s="1642">
        <f t="shared" si="5"/>
        <v>25590</v>
      </c>
      <c r="K44" s="1642">
        <f t="shared" si="5"/>
        <v>52495</v>
      </c>
      <c r="L44" s="1642">
        <f t="shared" si="5"/>
        <v>35819</v>
      </c>
      <c r="M44" s="1642">
        <f t="shared" si="5"/>
        <v>34384</v>
      </c>
      <c r="N44" s="1642">
        <f t="shared" si="5"/>
        <v>188769</v>
      </c>
      <c r="O44" s="1642">
        <f t="shared" si="5"/>
        <v>163749</v>
      </c>
      <c r="P44" s="1608">
        <f t="shared" si="5"/>
        <v>460628</v>
      </c>
      <c r="Q44" s="1642">
        <f t="shared" si="5"/>
        <v>232777</v>
      </c>
      <c r="R44" s="1642">
        <f t="shared" si="5"/>
        <v>22600</v>
      </c>
      <c r="S44" s="1642">
        <f t="shared" si="5"/>
        <v>13354</v>
      </c>
      <c r="T44" s="1642">
        <f t="shared" si="5"/>
        <v>19385</v>
      </c>
      <c r="U44" s="1642">
        <f t="shared" si="5"/>
        <v>9876</v>
      </c>
      <c r="V44" s="1642">
        <f t="shared" si="5"/>
        <v>13747</v>
      </c>
      <c r="W44" s="1642">
        <f t="shared" si="5"/>
        <v>29058</v>
      </c>
      <c r="X44" s="1642">
        <f t="shared" si="5"/>
        <v>31271</v>
      </c>
      <c r="Y44" s="1642">
        <f t="shared" si="5"/>
        <v>57951</v>
      </c>
      <c r="Z44" s="1642">
        <f t="shared" si="5"/>
        <v>129902</v>
      </c>
      <c r="AA44" s="1642">
        <f t="shared" si="5"/>
        <v>32529</v>
      </c>
      <c r="AB44" s="1642">
        <f t="shared" si="5"/>
        <v>29353</v>
      </c>
      <c r="AC44" s="1642">
        <f t="shared" si="5"/>
        <v>57531</v>
      </c>
      <c r="AD44" s="1608">
        <f t="shared" si="5"/>
        <v>168551</v>
      </c>
      <c r="AE44" s="1608">
        <f t="shared" si="5"/>
        <v>94045</v>
      </c>
      <c r="AF44" s="1642">
        <f t="shared" si="5"/>
        <v>23988</v>
      </c>
      <c r="AG44" s="1642">
        <f t="shared" si="5"/>
        <v>11621</v>
      </c>
      <c r="AH44" s="1642">
        <f t="shared" si="5"/>
        <v>8732</v>
      </c>
      <c r="AI44" s="1642">
        <f t="shared" si="5"/>
        <v>11018</v>
      </c>
      <c r="AJ44" s="1642">
        <f t="shared" si="5"/>
        <v>29571</v>
      </c>
      <c r="AK44" s="1642">
        <f t="shared" si="5"/>
        <v>48028</v>
      </c>
      <c r="AL44" s="1642">
        <f t="shared" si="5"/>
        <v>22775</v>
      </c>
      <c r="AM44" s="1642">
        <f t="shared" si="5"/>
        <v>9510</v>
      </c>
      <c r="AN44" s="1642">
        <f t="shared" si="5"/>
        <v>17863</v>
      </c>
      <c r="AO44" s="1642">
        <f t="shared" si="5"/>
        <v>18112</v>
      </c>
      <c r="AP44" s="1642">
        <f t="shared" si="5"/>
        <v>9214</v>
      </c>
      <c r="AQ44" s="1642">
        <f t="shared" si="5"/>
        <v>104561</v>
      </c>
      <c r="AR44" s="1642">
        <f t="shared" si="5"/>
        <v>16649</v>
      </c>
      <c r="AS44" s="1642">
        <f t="shared" si="5"/>
        <v>22912</v>
      </c>
      <c r="AT44" s="1642">
        <f t="shared" si="5"/>
        <v>28688</v>
      </c>
      <c r="AU44" s="1642">
        <f t="shared" si="5"/>
        <v>18686</v>
      </c>
      <c r="AV44" s="1642">
        <f t="shared" si="5"/>
        <v>18413</v>
      </c>
      <c r="AW44" s="1642">
        <f t="shared" si="5"/>
        <v>26769</v>
      </c>
      <c r="AX44" s="1642">
        <f t="shared" si="5"/>
        <v>27086</v>
      </c>
      <c r="AY44" s="1642">
        <f t="shared" si="5"/>
        <v>1045923</v>
      </c>
    </row>
    <row r="45" spans="1:51">
      <c r="A45" s="1635" t="s">
        <v>2358</v>
      </c>
      <c r="B45" s="1545" t="s">
        <v>2343</v>
      </c>
      <c r="C45" s="1640">
        <v>151015</v>
      </c>
      <c r="D45" s="1640">
        <v>2490</v>
      </c>
      <c r="E45" s="1640">
        <v>916</v>
      </c>
      <c r="F45" s="1640">
        <v>917</v>
      </c>
      <c r="G45" s="1640">
        <v>2611</v>
      </c>
      <c r="H45" s="1640">
        <v>599</v>
      </c>
      <c r="I45" s="1640">
        <v>656</v>
      </c>
      <c r="J45" s="1640">
        <v>1390</v>
      </c>
      <c r="K45" s="1640">
        <v>3312</v>
      </c>
      <c r="L45" s="1640">
        <v>2334</v>
      </c>
      <c r="M45" s="1640">
        <v>2190</v>
      </c>
      <c r="N45" s="1640">
        <v>12160</v>
      </c>
      <c r="O45" s="1640">
        <v>9753</v>
      </c>
      <c r="P45" s="1607">
        <v>28137</v>
      </c>
      <c r="Q45" s="1640">
        <v>13871</v>
      </c>
      <c r="R45" s="1640">
        <v>1152</v>
      </c>
      <c r="S45" s="1640">
        <v>737</v>
      </c>
      <c r="T45" s="1640">
        <v>1016</v>
      </c>
      <c r="U45" s="1640">
        <v>561</v>
      </c>
      <c r="V45" s="1640">
        <v>741</v>
      </c>
      <c r="W45" s="1640">
        <v>1558</v>
      </c>
      <c r="X45" s="1640">
        <v>2100</v>
      </c>
      <c r="Y45" s="1640">
        <v>3563</v>
      </c>
      <c r="Z45" s="1640">
        <v>8144</v>
      </c>
      <c r="AA45" s="1640">
        <v>2104</v>
      </c>
      <c r="AB45" s="1640">
        <v>1782</v>
      </c>
      <c r="AC45" s="1640">
        <v>3259</v>
      </c>
      <c r="AD45" s="1607">
        <v>10176</v>
      </c>
      <c r="AE45" s="1607">
        <v>5923</v>
      </c>
      <c r="AF45" s="1640">
        <v>1350</v>
      </c>
      <c r="AG45" s="1640">
        <v>729</v>
      </c>
      <c r="AH45" s="1640">
        <v>434</v>
      </c>
      <c r="AI45" s="1640">
        <v>637</v>
      </c>
      <c r="AJ45" s="1640">
        <v>1753</v>
      </c>
      <c r="AK45" s="1640">
        <v>2569</v>
      </c>
      <c r="AL45" s="1640">
        <v>1343</v>
      </c>
      <c r="AM45" s="1640">
        <v>527</v>
      </c>
      <c r="AN45" s="1640">
        <v>955</v>
      </c>
      <c r="AO45" s="1640">
        <v>1021</v>
      </c>
      <c r="AP45" s="1640">
        <v>514</v>
      </c>
      <c r="AQ45" s="1640">
        <v>5817</v>
      </c>
      <c r="AR45" s="1640">
        <v>956</v>
      </c>
      <c r="AS45" s="1640">
        <v>1212</v>
      </c>
      <c r="AT45" s="1640">
        <v>1709</v>
      </c>
      <c r="AU45" s="1640">
        <v>1051</v>
      </c>
      <c r="AV45" s="1640">
        <v>1046</v>
      </c>
      <c r="AW45" s="1640">
        <v>1484</v>
      </c>
      <c r="AX45" s="1640">
        <v>1756</v>
      </c>
      <c r="AY45" s="1641">
        <f t="shared" si="4"/>
        <v>63921</v>
      </c>
    </row>
    <row r="46" spans="1:51">
      <c r="A46" s="1610" t="s">
        <v>2339</v>
      </c>
      <c r="B46" s="1545" t="s">
        <v>2344</v>
      </c>
      <c r="C46" s="1640">
        <v>160946</v>
      </c>
      <c r="D46" s="1640">
        <v>2430</v>
      </c>
      <c r="E46" s="1640">
        <v>821</v>
      </c>
      <c r="F46" s="1640">
        <v>955</v>
      </c>
      <c r="G46" s="1640">
        <v>2451</v>
      </c>
      <c r="H46" s="1640">
        <v>568</v>
      </c>
      <c r="I46" s="1640">
        <v>763</v>
      </c>
      <c r="J46" s="1640">
        <v>1593</v>
      </c>
      <c r="K46" s="1640">
        <v>3461</v>
      </c>
      <c r="L46" s="1640">
        <v>2326</v>
      </c>
      <c r="M46" s="1640">
        <v>2144</v>
      </c>
      <c r="N46" s="1640">
        <v>13367</v>
      </c>
      <c r="O46" s="1640">
        <v>10438</v>
      </c>
      <c r="P46" s="1607">
        <v>30775</v>
      </c>
      <c r="Q46" s="1640">
        <v>15110</v>
      </c>
      <c r="R46" s="1640">
        <v>1244</v>
      </c>
      <c r="S46" s="1640">
        <v>794</v>
      </c>
      <c r="T46" s="1640">
        <v>1047</v>
      </c>
      <c r="U46" s="1640">
        <v>619</v>
      </c>
      <c r="V46" s="1640">
        <v>894</v>
      </c>
      <c r="W46" s="1640">
        <v>1714</v>
      </c>
      <c r="X46" s="1640">
        <v>2257</v>
      </c>
      <c r="Y46" s="1640">
        <v>3591</v>
      </c>
      <c r="Z46" s="1640">
        <v>8100</v>
      </c>
      <c r="AA46" s="1640">
        <v>2153</v>
      </c>
      <c r="AB46" s="1640">
        <v>2033</v>
      </c>
      <c r="AC46" s="1640">
        <v>3538</v>
      </c>
      <c r="AD46" s="1607">
        <v>10908</v>
      </c>
      <c r="AE46" s="1607">
        <v>6055</v>
      </c>
      <c r="AF46" s="1640">
        <v>1598</v>
      </c>
      <c r="AG46" s="1640">
        <v>784</v>
      </c>
      <c r="AH46" s="1640">
        <v>464</v>
      </c>
      <c r="AI46" s="1640">
        <v>748</v>
      </c>
      <c r="AJ46" s="1640">
        <v>1806</v>
      </c>
      <c r="AK46" s="1640">
        <v>2831</v>
      </c>
      <c r="AL46" s="1640">
        <v>1416</v>
      </c>
      <c r="AM46" s="1640">
        <v>631</v>
      </c>
      <c r="AN46" s="1640">
        <v>1093</v>
      </c>
      <c r="AO46" s="1640">
        <v>1150</v>
      </c>
      <c r="AP46" s="1640">
        <v>581</v>
      </c>
      <c r="AQ46" s="1640">
        <v>5977</v>
      </c>
      <c r="AR46" s="1640">
        <v>1178</v>
      </c>
      <c r="AS46" s="1640">
        <v>1216</v>
      </c>
      <c r="AT46" s="1640">
        <v>1630</v>
      </c>
      <c r="AU46" s="1640">
        <v>1192</v>
      </c>
      <c r="AV46" s="1640">
        <v>1187</v>
      </c>
      <c r="AW46" s="1640">
        <v>1550</v>
      </c>
      <c r="AX46" s="1640">
        <v>1765</v>
      </c>
      <c r="AY46" s="1641">
        <f t="shared" si="4"/>
        <v>69690</v>
      </c>
    </row>
    <row r="47" spans="1:51">
      <c r="A47" s="1635"/>
      <c r="B47" s="1545" t="s">
        <v>2345</v>
      </c>
      <c r="C47" s="1640">
        <v>493604</v>
      </c>
      <c r="D47" s="1640">
        <v>9854</v>
      </c>
      <c r="E47" s="1640">
        <v>3136</v>
      </c>
      <c r="F47" s="1640">
        <v>3055</v>
      </c>
      <c r="G47" s="1640">
        <v>9921</v>
      </c>
      <c r="H47" s="1640">
        <v>1987</v>
      </c>
      <c r="I47" s="1640">
        <v>2452</v>
      </c>
      <c r="J47" s="1640">
        <v>4347</v>
      </c>
      <c r="K47" s="1640">
        <v>8796</v>
      </c>
      <c r="L47" s="1640">
        <v>6074</v>
      </c>
      <c r="M47" s="1640">
        <v>5761</v>
      </c>
      <c r="N47" s="1640">
        <v>34433</v>
      </c>
      <c r="O47" s="1640">
        <v>31234</v>
      </c>
      <c r="P47" s="1607">
        <v>96638</v>
      </c>
      <c r="Q47" s="1640">
        <v>48164</v>
      </c>
      <c r="R47" s="1640">
        <v>4364</v>
      </c>
      <c r="S47" s="1640">
        <v>2617</v>
      </c>
      <c r="T47" s="1640">
        <v>3655</v>
      </c>
      <c r="U47" s="1640">
        <v>1638</v>
      </c>
      <c r="V47" s="1640">
        <v>2440</v>
      </c>
      <c r="W47" s="1640">
        <v>5245</v>
      </c>
      <c r="X47" s="1640">
        <v>5364</v>
      </c>
      <c r="Y47" s="1640">
        <v>11180</v>
      </c>
      <c r="Z47" s="1640">
        <v>25865</v>
      </c>
      <c r="AA47" s="1640">
        <v>5036</v>
      </c>
      <c r="AB47" s="1640">
        <v>5582</v>
      </c>
      <c r="AC47" s="1640">
        <v>12147</v>
      </c>
      <c r="AD47" s="1607">
        <v>33791</v>
      </c>
      <c r="AE47" s="1607">
        <v>17928</v>
      </c>
      <c r="AF47" s="1640">
        <v>4195</v>
      </c>
      <c r="AG47" s="1640">
        <v>2050</v>
      </c>
      <c r="AH47" s="1640">
        <v>1468</v>
      </c>
      <c r="AI47" s="1640">
        <v>1936</v>
      </c>
      <c r="AJ47" s="1640">
        <v>5998</v>
      </c>
      <c r="AK47" s="1640">
        <v>9477</v>
      </c>
      <c r="AL47" s="1640">
        <v>3865</v>
      </c>
      <c r="AM47" s="1640">
        <v>1651</v>
      </c>
      <c r="AN47" s="1640">
        <v>3521</v>
      </c>
      <c r="AO47" s="1640">
        <v>3365</v>
      </c>
      <c r="AP47" s="1640">
        <v>1689</v>
      </c>
      <c r="AQ47" s="1640">
        <v>21824</v>
      </c>
      <c r="AR47" s="1640">
        <v>3216</v>
      </c>
      <c r="AS47" s="1640">
        <v>4139</v>
      </c>
      <c r="AT47" s="1640">
        <v>5461</v>
      </c>
      <c r="AU47" s="1640">
        <v>3688</v>
      </c>
      <c r="AV47" s="1640">
        <v>3244</v>
      </c>
      <c r="AW47" s="1640">
        <v>5142</v>
      </c>
      <c r="AX47" s="1640">
        <v>4971</v>
      </c>
      <c r="AY47" s="1641">
        <f t="shared" si="4"/>
        <v>210469</v>
      </c>
    </row>
    <row r="48" spans="1:51">
      <c r="A48" s="1635"/>
      <c r="B48" s="1545" t="s">
        <v>2346</v>
      </c>
      <c r="C48" s="1640">
        <v>420348</v>
      </c>
      <c r="D48" s="1640">
        <v>10249</v>
      </c>
      <c r="E48" s="1640">
        <v>3215</v>
      </c>
      <c r="F48" s="1640">
        <v>3440</v>
      </c>
      <c r="G48" s="1640">
        <v>9792</v>
      </c>
      <c r="H48" s="1640">
        <v>2304</v>
      </c>
      <c r="I48" s="1640">
        <v>2745</v>
      </c>
      <c r="J48" s="1640">
        <v>4785</v>
      </c>
      <c r="K48" s="1640">
        <v>8431</v>
      </c>
      <c r="L48" s="1640">
        <v>5607</v>
      </c>
      <c r="M48" s="1640">
        <v>5173</v>
      </c>
      <c r="N48" s="1640">
        <v>26477</v>
      </c>
      <c r="O48" s="1640">
        <v>24857</v>
      </c>
      <c r="P48" s="1607">
        <v>68677</v>
      </c>
      <c r="Q48" s="1640">
        <v>35621</v>
      </c>
      <c r="R48" s="1640">
        <v>4442</v>
      </c>
      <c r="S48" s="1640">
        <v>2319</v>
      </c>
      <c r="T48" s="1640">
        <v>4025</v>
      </c>
      <c r="U48" s="1640">
        <v>1669</v>
      </c>
      <c r="V48" s="1640">
        <v>2728</v>
      </c>
      <c r="W48" s="1640">
        <v>5104</v>
      </c>
      <c r="X48" s="1640">
        <v>4318</v>
      </c>
      <c r="Y48" s="1640">
        <v>9114</v>
      </c>
      <c r="Z48" s="1640">
        <v>21944</v>
      </c>
      <c r="AA48" s="1640">
        <v>4810</v>
      </c>
      <c r="AB48" s="1640">
        <v>4836</v>
      </c>
      <c r="AC48" s="1640">
        <v>10486</v>
      </c>
      <c r="AD48" s="1607">
        <v>26897</v>
      </c>
      <c r="AE48" s="1607">
        <v>15042</v>
      </c>
      <c r="AF48" s="1640">
        <v>4114</v>
      </c>
      <c r="AG48" s="1640">
        <v>1843</v>
      </c>
      <c r="AH48" s="1640">
        <v>1857</v>
      </c>
      <c r="AI48" s="1640">
        <v>2439</v>
      </c>
      <c r="AJ48" s="1640">
        <v>5465</v>
      </c>
      <c r="AK48" s="1640">
        <v>9603</v>
      </c>
      <c r="AL48" s="1640">
        <v>5226</v>
      </c>
      <c r="AM48" s="1640">
        <v>1769</v>
      </c>
      <c r="AN48" s="1640">
        <v>3382</v>
      </c>
      <c r="AO48" s="1640">
        <v>3622</v>
      </c>
      <c r="AP48" s="1640">
        <v>2022</v>
      </c>
      <c r="AQ48" s="1640">
        <v>20182</v>
      </c>
      <c r="AR48" s="1640">
        <v>2611</v>
      </c>
      <c r="AS48" s="1640">
        <v>4532</v>
      </c>
      <c r="AT48" s="1640">
        <v>5227</v>
      </c>
      <c r="AU48" s="1640">
        <v>3376</v>
      </c>
      <c r="AV48" s="1640">
        <v>3347</v>
      </c>
      <c r="AW48" s="1640">
        <v>5386</v>
      </c>
      <c r="AX48" s="1640">
        <v>5238</v>
      </c>
      <c r="AY48" s="1641">
        <f t="shared" si="4"/>
        <v>155632</v>
      </c>
    </row>
    <row r="49" spans="1:51">
      <c r="A49" s="1635"/>
      <c r="B49" s="1545" t="s">
        <v>2347</v>
      </c>
      <c r="C49" s="1640">
        <v>191005</v>
      </c>
      <c r="D49" s="1640">
        <v>3735</v>
      </c>
      <c r="E49" s="1640">
        <v>1155</v>
      </c>
      <c r="F49" s="1640">
        <v>1443</v>
      </c>
      <c r="G49" s="1640">
        <v>3172</v>
      </c>
      <c r="H49" s="1640">
        <v>770</v>
      </c>
      <c r="I49" s="1640">
        <v>861</v>
      </c>
      <c r="J49" s="1640">
        <v>1940</v>
      </c>
      <c r="K49" s="1640">
        <v>4061</v>
      </c>
      <c r="L49" s="1640">
        <v>2764</v>
      </c>
      <c r="M49" s="1640">
        <v>2664</v>
      </c>
      <c r="N49" s="1640">
        <v>14899</v>
      </c>
      <c r="O49" s="1640">
        <v>12768</v>
      </c>
      <c r="P49" s="1607">
        <v>35367</v>
      </c>
      <c r="Q49" s="1640">
        <v>17931</v>
      </c>
      <c r="R49" s="1640">
        <v>1533</v>
      </c>
      <c r="S49" s="1640">
        <v>1094</v>
      </c>
      <c r="T49" s="1640">
        <v>1339</v>
      </c>
      <c r="U49" s="1640">
        <v>695</v>
      </c>
      <c r="V49" s="1640">
        <v>1008</v>
      </c>
      <c r="W49" s="1640">
        <v>2129</v>
      </c>
      <c r="X49" s="1640">
        <v>2474</v>
      </c>
      <c r="Y49" s="1640">
        <v>4179</v>
      </c>
      <c r="Z49" s="1640">
        <v>9718</v>
      </c>
      <c r="AA49" s="1640">
        <v>2460</v>
      </c>
      <c r="AB49" s="1640">
        <v>2206</v>
      </c>
      <c r="AC49" s="1640">
        <v>4256</v>
      </c>
      <c r="AD49" s="1607">
        <v>14040</v>
      </c>
      <c r="AE49" s="1607">
        <v>7218</v>
      </c>
      <c r="AF49" s="1640">
        <v>1668</v>
      </c>
      <c r="AG49" s="1640">
        <v>794</v>
      </c>
      <c r="AH49" s="1640">
        <v>590</v>
      </c>
      <c r="AI49" s="1640">
        <v>781</v>
      </c>
      <c r="AJ49" s="1640">
        <v>2321</v>
      </c>
      <c r="AK49" s="1640">
        <v>3520</v>
      </c>
      <c r="AL49" s="1640">
        <v>1611</v>
      </c>
      <c r="AM49" s="1640">
        <v>654</v>
      </c>
      <c r="AN49" s="1640">
        <v>1245</v>
      </c>
      <c r="AO49" s="1640">
        <v>1181</v>
      </c>
      <c r="AP49" s="1640">
        <v>610</v>
      </c>
      <c r="AQ49" s="1640">
        <v>7541</v>
      </c>
      <c r="AR49" s="1640">
        <v>1146</v>
      </c>
      <c r="AS49" s="1640">
        <v>1352</v>
      </c>
      <c r="AT49" s="1640">
        <v>1824</v>
      </c>
      <c r="AU49" s="1640">
        <v>1255</v>
      </c>
      <c r="AV49" s="1640">
        <v>1253</v>
      </c>
      <c r="AW49" s="1640">
        <v>1691</v>
      </c>
      <c r="AX49" s="1640">
        <v>2089</v>
      </c>
      <c r="AY49" s="1641">
        <f t="shared" si="4"/>
        <v>80965</v>
      </c>
    </row>
    <row r="50" spans="1:51">
      <c r="A50" s="1635"/>
      <c r="B50" s="1545" t="s">
        <v>2348</v>
      </c>
      <c r="C50" s="1640">
        <v>156481</v>
      </c>
      <c r="D50" s="1640">
        <v>3062</v>
      </c>
      <c r="E50" s="1640">
        <v>896</v>
      </c>
      <c r="F50" s="1640">
        <v>1128</v>
      </c>
      <c r="G50" s="1640">
        <v>2421</v>
      </c>
      <c r="H50" s="1640">
        <v>587</v>
      </c>
      <c r="I50" s="1640">
        <v>655</v>
      </c>
      <c r="J50" s="1640">
        <v>1561</v>
      </c>
      <c r="K50" s="1640">
        <v>3312</v>
      </c>
      <c r="L50" s="1640">
        <v>2418</v>
      </c>
      <c r="M50" s="1640">
        <v>2185</v>
      </c>
      <c r="N50" s="1640">
        <v>12952</v>
      </c>
      <c r="O50" s="1640">
        <v>10422</v>
      </c>
      <c r="P50" s="1607">
        <v>29329</v>
      </c>
      <c r="Q50" s="1640">
        <v>14731</v>
      </c>
      <c r="R50" s="1640">
        <v>1229</v>
      </c>
      <c r="S50" s="1640">
        <v>915</v>
      </c>
      <c r="T50" s="1640">
        <v>1144</v>
      </c>
      <c r="U50" s="1640">
        <v>604</v>
      </c>
      <c r="V50" s="1640">
        <v>917</v>
      </c>
      <c r="W50" s="1640">
        <v>1650</v>
      </c>
      <c r="X50" s="1640">
        <v>2033</v>
      </c>
      <c r="Y50" s="1640">
        <v>3599</v>
      </c>
      <c r="Z50" s="1640">
        <v>7815</v>
      </c>
      <c r="AA50" s="1640">
        <v>2002</v>
      </c>
      <c r="AB50" s="1640">
        <v>1859</v>
      </c>
      <c r="AC50" s="1640">
        <v>3173</v>
      </c>
      <c r="AD50" s="1607">
        <v>11164</v>
      </c>
      <c r="AE50" s="1607">
        <v>5935</v>
      </c>
      <c r="AF50" s="1640">
        <v>1385</v>
      </c>
      <c r="AG50" s="1640">
        <v>741</v>
      </c>
      <c r="AH50" s="1640">
        <v>486</v>
      </c>
      <c r="AI50" s="1640">
        <v>614</v>
      </c>
      <c r="AJ50" s="1640">
        <v>1673</v>
      </c>
      <c r="AK50" s="1640">
        <v>2757</v>
      </c>
      <c r="AL50" s="1640">
        <v>1268</v>
      </c>
      <c r="AM50" s="1640">
        <v>517</v>
      </c>
      <c r="AN50" s="1640">
        <v>935</v>
      </c>
      <c r="AO50" s="1640">
        <v>978</v>
      </c>
      <c r="AP50" s="1640">
        <v>455</v>
      </c>
      <c r="AQ50" s="1640">
        <v>5833</v>
      </c>
      <c r="AR50" s="1640">
        <v>919</v>
      </c>
      <c r="AS50" s="1640">
        <v>1099</v>
      </c>
      <c r="AT50" s="1640">
        <v>1630</v>
      </c>
      <c r="AU50" s="1640">
        <v>1133</v>
      </c>
      <c r="AV50" s="1640">
        <v>1036</v>
      </c>
      <c r="AW50" s="1640">
        <v>1476</v>
      </c>
      <c r="AX50" s="1640">
        <v>1848</v>
      </c>
      <c r="AY50" s="1641">
        <f t="shared" si="4"/>
        <v>67434</v>
      </c>
    </row>
    <row r="51" spans="1:51">
      <c r="A51" s="1635"/>
      <c r="B51" s="1545" t="s">
        <v>2349</v>
      </c>
      <c r="C51" s="1640">
        <v>193123</v>
      </c>
      <c r="D51" s="1640">
        <v>4379</v>
      </c>
      <c r="E51" s="1640">
        <v>1559</v>
      </c>
      <c r="F51" s="1640">
        <v>1421</v>
      </c>
      <c r="G51" s="1640">
        <v>3729</v>
      </c>
      <c r="H51" s="1640">
        <v>966</v>
      </c>
      <c r="I51" s="1640">
        <v>1086</v>
      </c>
      <c r="J51" s="1640">
        <v>2143</v>
      </c>
      <c r="K51" s="1640">
        <v>3751</v>
      </c>
      <c r="L51" s="1640">
        <v>2869</v>
      </c>
      <c r="M51" s="1640">
        <v>2612</v>
      </c>
      <c r="N51" s="1640">
        <v>15166</v>
      </c>
      <c r="O51" s="1640">
        <v>12386</v>
      </c>
      <c r="P51" s="1607">
        <v>32938</v>
      </c>
      <c r="Q51" s="1640">
        <v>17568</v>
      </c>
      <c r="R51" s="1640">
        <v>1832</v>
      </c>
      <c r="S51" s="1640">
        <v>1114</v>
      </c>
      <c r="T51" s="1640">
        <v>1461</v>
      </c>
      <c r="U51" s="1640">
        <v>765</v>
      </c>
      <c r="V51" s="1640">
        <v>1087</v>
      </c>
      <c r="W51" s="1640">
        <v>2194</v>
      </c>
      <c r="X51" s="1640">
        <v>2468</v>
      </c>
      <c r="Y51" s="1640">
        <v>4778</v>
      </c>
      <c r="Z51" s="1640">
        <v>9861</v>
      </c>
      <c r="AA51" s="1640">
        <v>2483</v>
      </c>
      <c r="AB51" s="1640">
        <v>2217</v>
      </c>
      <c r="AC51" s="1640">
        <v>3948</v>
      </c>
      <c r="AD51" s="1607">
        <v>13253</v>
      </c>
      <c r="AE51" s="1607">
        <v>7081</v>
      </c>
      <c r="AF51" s="1640">
        <v>1653</v>
      </c>
      <c r="AG51" s="1640">
        <v>913</v>
      </c>
      <c r="AH51" s="1640">
        <v>738</v>
      </c>
      <c r="AI51" s="1640">
        <v>746</v>
      </c>
      <c r="AJ51" s="1640">
        <v>2232</v>
      </c>
      <c r="AK51" s="1640">
        <v>3525</v>
      </c>
      <c r="AL51" s="1640">
        <v>1616</v>
      </c>
      <c r="AM51" s="1640">
        <v>694</v>
      </c>
      <c r="AN51" s="1640">
        <v>1318</v>
      </c>
      <c r="AO51" s="1640">
        <v>1321</v>
      </c>
      <c r="AP51" s="1640">
        <v>621</v>
      </c>
      <c r="AQ51" s="1640">
        <v>7871</v>
      </c>
      <c r="AR51" s="1640">
        <v>1310</v>
      </c>
      <c r="AS51" s="1640">
        <v>1764</v>
      </c>
      <c r="AT51" s="1640">
        <v>2500</v>
      </c>
      <c r="AU51" s="1640">
        <v>1512</v>
      </c>
      <c r="AV51" s="1640">
        <v>1379</v>
      </c>
      <c r="AW51" s="1640">
        <v>2041</v>
      </c>
      <c r="AX51" s="1640">
        <v>2254</v>
      </c>
      <c r="AY51" s="1641">
        <f t="shared" si="4"/>
        <v>78058</v>
      </c>
    </row>
    <row r="52" spans="1:51">
      <c r="A52" s="1635"/>
      <c r="B52" s="1545" t="s">
        <v>2350</v>
      </c>
      <c r="C52" s="1640">
        <v>173502</v>
      </c>
      <c r="D52" s="1640">
        <v>4091</v>
      </c>
      <c r="E52" s="1640">
        <v>1446</v>
      </c>
      <c r="F52" s="1640">
        <v>1040</v>
      </c>
      <c r="G52" s="1640">
        <v>3054</v>
      </c>
      <c r="H52" s="1640">
        <v>771</v>
      </c>
      <c r="I52" s="1640">
        <v>859</v>
      </c>
      <c r="J52" s="1640">
        <v>1809</v>
      </c>
      <c r="K52" s="1640">
        <v>3697</v>
      </c>
      <c r="L52" s="1640">
        <v>2706</v>
      </c>
      <c r="M52" s="1640">
        <v>2206</v>
      </c>
      <c r="N52" s="1640">
        <v>13550</v>
      </c>
      <c r="O52" s="1640">
        <v>11328</v>
      </c>
      <c r="P52" s="1607">
        <v>31097</v>
      </c>
      <c r="Q52" s="1640">
        <v>15710</v>
      </c>
      <c r="R52" s="1640">
        <v>1525</v>
      </c>
      <c r="S52" s="1640">
        <v>814</v>
      </c>
      <c r="T52" s="1640">
        <v>1205</v>
      </c>
      <c r="U52" s="1640">
        <v>611</v>
      </c>
      <c r="V52" s="1640">
        <v>885</v>
      </c>
      <c r="W52" s="1640">
        <v>1772</v>
      </c>
      <c r="X52" s="1640">
        <v>2235</v>
      </c>
      <c r="Y52" s="1640">
        <v>4112</v>
      </c>
      <c r="Z52" s="1640">
        <v>8222</v>
      </c>
      <c r="AA52" s="1640">
        <v>2060</v>
      </c>
      <c r="AB52" s="1640">
        <v>2000</v>
      </c>
      <c r="AC52" s="1640">
        <v>3786</v>
      </c>
      <c r="AD52" s="1607">
        <v>11770</v>
      </c>
      <c r="AE52" s="1607">
        <v>6376</v>
      </c>
      <c r="AF52" s="1640">
        <v>1654</v>
      </c>
      <c r="AG52" s="1640">
        <v>767</v>
      </c>
      <c r="AH52" s="1640">
        <v>646</v>
      </c>
      <c r="AI52" s="1640">
        <v>661</v>
      </c>
      <c r="AJ52" s="1640">
        <v>1931</v>
      </c>
      <c r="AK52" s="1640">
        <v>2921</v>
      </c>
      <c r="AL52" s="1640">
        <v>1581</v>
      </c>
      <c r="AM52" s="1640">
        <v>726</v>
      </c>
      <c r="AN52" s="1640">
        <v>1181</v>
      </c>
      <c r="AO52" s="1640">
        <v>1187</v>
      </c>
      <c r="AP52" s="1640">
        <v>560</v>
      </c>
      <c r="AQ52" s="1640">
        <v>7128</v>
      </c>
      <c r="AR52" s="1640">
        <v>1151</v>
      </c>
      <c r="AS52" s="1640">
        <v>1616</v>
      </c>
      <c r="AT52" s="1640">
        <v>2190</v>
      </c>
      <c r="AU52" s="1640">
        <v>1311</v>
      </c>
      <c r="AV52" s="1640">
        <v>1430</v>
      </c>
      <c r="AW52" s="1640">
        <v>1899</v>
      </c>
      <c r="AX52" s="1640">
        <v>2225</v>
      </c>
      <c r="AY52" s="1641">
        <f t="shared" si="4"/>
        <v>71685</v>
      </c>
    </row>
    <row r="53" spans="1:51">
      <c r="A53" s="1635"/>
      <c r="B53" s="1545" t="s">
        <v>2351</v>
      </c>
      <c r="C53" s="1640">
        <v>167994</v>
      </c>
      <c r="D53" s="1640">
        <v>3315</v>
      </c>
      <c r="E53" s="1640">
        <v>1320</v>
      </c>
      <c r="F53" s="1640">
        <v>1210</v>
      </c>
      <c r="G53" s="1640">
        <v>2810</v>
      </c>
      <c r="H53" s="1640">
        <v>677</v>
      </c>
      <c r="I53" s="1640">
        <v>853</v>
      </c>
      <c r="J53" s="1640">
        <v>1695</v>
      </c>
      <c r="K53" s="1640">
        <v>3751</v>
      </c>
      <c r="L53" s="1640">
        <v>2436</v>
      </c>
      <c r="M53" s="1640">
        <v>2502</v>
      </c>
      <c r="N53" s="1640">
        <v>13134</v>
      </c>
      <c r="O53" s="1640">
        <v>11299</v>
      </c>
      <c r="P53" s="1607">
        <v>30590</v>
      </c>
      <c r="Q53" s="1640">
        <v>15482</v>
      </c>
      <c r="R53" s="1640">
        <v>1436</v>
      </c>
      <c r="S53" s="1640">
        <v>890</v>
      </c>
      <c r="T53" s="1640">
        <v>1217</v>
      </c>
      <c r="U53" s="1640">
        <v>680</v>
      </c>
      <c r="V53" s="1640">
        <v>900</v>
      </c>
      <c r="W53" s="1640">
        <v>1856</v>
      </c>
      <c r="X53" s="1640">
        <v>2176</v>
      </c>
      <c r="Y53" s="1640">
        <v>3867</v>
      </c>
      <c r="Z53" s="1640">
        <v>8082</v>
      </c>
      <c r="AA53" s="1640">
        <v>2258</v>
      </c>
      <c r="AB53" s="1640">
        <v>2162</v>
      </c>
      <c r="AC53" s="1640">
        <v>3543</v>
      </c>
      <c r="AD53" s="1607">
        <v>11593</v>
      </c>
      <c r="AE53" s="1607">
        <v>6116</v>
      </c>
      <c r="AF53" s="1640">
        <v>1595</v>
      </c>
      <c r="AG53" s="1640">
        <v>741</v>
      </c>
      <c r="AH53" s="1640">
        <v>557</v>
      </c>
      <c r="AI53" s="1640">
        <v>701</v>
      </c>
      <c r="AJ53" s="1640">
        <v>1852</v>
      </c>
      <c r="AK53" s="1640">
        <v>3013</v>
      </c>
      <c r="AL53" s="1640">
        <v>1532</v>
      </c>
      <c r="AM53" s="1640">
        <v>553</v>
      </c>
      <c r="AN53" s="1640">
        <v>1184</v>
      </c>
      <c r="AO53" s="1640">
        <v>1141</v>
      </c>
      <c r="AP53" s="1640">
        <v>553</v>
      </c>
      <c r="AQ53" s="1640">
        <v>6479</v>
      </c>
      <c r="AR53" s="1640">
        <v>1048</v>
      </c>
      <c r="AS53" s="1640">
        <v>1331</v>
      </c>
      <c r="AT53" s="1640">
        <v>1827</v>
      </c>
      <c r="AU53" s="1640">
        <v>1282</v>
      </c>
      <c r="AV53" s="1640">
        <v>1207</v>
      </c>
      <c r="AW53" s="1640">
        <v>1806</v>
      </c>
      <c r="AX53" s="1640">
        <v>1742</v>
      </c>
      <c r="AY53" s="1641">
        <f t="shared" si="4"/>
        <v>70505</v>
      </c>
    </row>
    <row r="54" spans="1:51">
      <c r="A54" s="1635"/>
      <c r="B54" s="1545" t="s">
        <v>2352</v>
      </c>
      <c r="C54" s="1640">
        <v>172605</v>
      </c>
      <c r="D54" s="1640">
        <v>3563</v>
      </c>
      <c r="E54" s="1640">
        <v>1112</v>
      </c>
      <c r="F54" s="1640">
        <v>1179</v>
      </c>
      <c r="G54" s="1640">
        <v>3104</v>
      </c>
      <c r="H54" s="1640">
        <v>715</v>
      </c>
      <c r="I54" s="1640">
        <v>883</v>
      </c>
      <c r="J54" s="1640">
        <v>1652</v>
      </c>
      <c r="K54" s="1640">
        <v>3906</v>
      </c>
      <c r="L54" s="1640">
        <v>2577</v>
      </c>
      <c r="M54" s="1640">
        <v>2444</v>
      </c>
      <c r="N54" s="1640">
        <v>13796</v>
      </c>
      <c r="O54" s="1640">
        <v>11171</v>
      </c>
      <c r="P54" s="1607">
        <v>30593</v>
      </c>
      <c r="Q54" s="1640">
        <v>16085</v>
      </c>
      <c r="R54" s="1640">
        <v>1444</v>
      </c>
      <c r="S54" s="1640">
        <v>928</v>
      </c>
      <c r="T54" s="1640">
        <v>1240</v>
      </c>
      <c r="U54" s="1640">
        <v>686</v>
      </c>
      <c r="V54" s="1640">
        <v>990</v>
      </c>
      <c r="W54" s="1640">
        <v>1940</v>
      </c>
      <c r="X54" s="1640">
        <v>2155</v>
      </c>
      <c r="Y54" s="1640">
        <v>3992</v>
      </c>
      <c r="Z54" s="1640">
        <v>8310</v>
      </c>
      <c r="AA54" s="1640">
        <v>2381</v>
      </c>
      <c r="AB54" s="1640">
        <v>2129</v>
      </c>
      <c r="AC54" s="1640">
        <v>4082</v>
      </c>
      <c r="AD54" s="1607">
        <v>12177</v>
      </c>
      <c r="AE54" s="1607">
        <v>6475</v>
      </c>
      <c r="AF54" s="1640">
        <v>1765</v>
      </c>
      <c r="AG54" s="1640">
        <v>819</v>
      </c>
      <c r="AH54" s="1640">
        <v>526</v>
      </c>
      <c r="AI54" s="1640">
        <v>656</v>
      </c>
      <c r="AJ54" s="1640">
        <v>1972</v>
      </c>
      <c r="AK54" s="1640">
        <v>3047</v>
      </c>
      <c r="AL54" s="1640">
        <v>1469</v>
      </c>
      <c r="AM54" s="1640">
        <v>630</v>
      </c>
      <c r="AN54" s="1640">
        <v>1155</v>
      </c>
      <c r="AO54" s="1640">
        <v>1229</v>
      </c>
      <c r="AP54" s="1640">
        <v>569</v>
      </c>
      <c r="AQ54" s="1640">
        <v>6661</v>
      </c>
      <c r="AR54" s="1640">
        <v>1055</v>
      </c>
      <c r="AS54" s="1640">
        <v>1468</v>
      </c>
      <c r="AT54" s="1640">
        <v>1852</v>
      </c>
      <c r="AU54" s="1640">
        <v>1216</v>
      </c>
      <c r="AV54" s="1640">
        <v>1208</v>
      </c>
      <c r="AW54" s="1640">
        <v>1709</v>
      </c>
      <c r="AX54" s="1640">
        <v>1890</v>
      </c>
      <c r="AY54" s="1641">
        <f t="shared" si="4"/>
        <v>71645</v>
      </c>
    </row>
    <row r="55" spans="1:51">
      <c r="A55" s="1635"/>
      <c r="B55" s="1545" t="s">
        <v>2353</v>
      </c>
      <c r="C55" s="1640">
        <v>139634</v>
      </c>
      <c r="D55" s="1640">
        <v>2634</v>
      </c>
      <c r="E55" s="1640">
        <v>941</v>
      </c>
      <c r="F55" s="1640">
        <v>956</v>
      </c>
      <c r="G55" s="1640">
        <v>2037</v>
      </c>
      <c r="H55" s="1640">
        <v>649</v>
      </c>
      <c r="I55" s="1640">
        <v>664</v>
      </c>
      <c r="J55" s="1640">
        <v>1475</v>
      </c>
      <c r="K55" s="1640">
        <v>3096</v>
      </c>
      <c r="L55" s="1640">
        <v>2136</v>
      </c>
      <c r="M55" s="1640">
        <v>2004</v>
      </c>
      <c r="N55" s="1640">
        <v>11553</v>
      </c>
      <c r="O55" s="1640">
        <v>9410</v>
      </c>
      <c r="P55" s="1607">
        <v>25793</v>
      </c>
      <c r="Q55" s="1640">
        <v>13301</v>
      </c>
      <c r="R55" s="1640">
        <v>1172</v>
      </c>
      <c r="S55" s="1640">
        <v>689</v>
      </c>
      <c r="T55" s="1640">
        <v>973</v>
      </c>
      <c r="U55" s="1640">
        <v>603</v>
      </c>
      <c r="V55" s="1640">
        <v>774</v>
      </c>
      <c r="W55" s="1640">
        <v>1612</v>
      </c>
      <c r="X55" s="1640">
        <v>2070</v>
      </c>
      <c r="Y55" s="1640">
        <v>3180</v>
      </c>
      <c r="Z55" s="1640">
        <v>6321</v>
      </c>
      <c r="AA55" s="1640">
        <v>1893</v>
      </c>
      <c r="AB55" s="1640">
        <v>1842</v>
      </c>
      <c r="AC55" s="1640">
        <v>3199</v>
      </c>
      <c r="AD55" s="1607">
        <v>9585</v>
      </c>
      <c r="AE55" s="1607">
        <v>5089</v>
      </c>
      <c r="AF55" s="1640">
        <v>1463</v>
      </c>
      <c r="AG55" s="1640">
        <v>678</v>
      </c>
      <c r="AH55" s="1640">
        <v>480</v>
      </c>
      <c r="AI55" s="1640">
        <v>515</v>
      </c>
      <c r="AJ55" s="1640">
        <v>1610</v>
      </c>
      <c r="AK55" s="1640">
        <v>2224</v>
      </c>
      <c r="AL55" s="1640">
        <v>1124</v>
      </c>
      <c r="AM55" s="1640">
        <v>454</v>
      </c>
      <c r="AN55" s="1640">
        <v>853</v>
      </c>
      <c r="AO55" s="1640">
        <v>892</v>
      </c>
      <c r="AP55" s="1640">
        <v>428</v>
      </c>
      <c r="AQ55" s="1640">
        <v>5080</v>
      </c>
      <c r="AR55" s="1640">
        <v>940</v>
      </c>
      <c r="AS55" s="1640">
        <v>1062</v>
      </c>
      <c r="AT55" s="1640">
        <v>1426</v>
      </c>
      <c r="AU55" s="1640">
        <v>995</v>
      </c>
      <c r="AV55" s="1640">
        <v>969</v>
      </c>
      <c r="AW55" s="1640">
        <v>1295</v>
      </c>
      <c r="AX55" s="1640">
        <v>1495</v>
      </c>
      <c r="AY55" s="1641">
        <f t="shared" si="4"/>
        <v>60057</v>
      </c>
    </row>
    <row r="56" spans="1:51">
      <c r="A56" s="1635"/>
      <c r="B56" s="1545" t="s">
        <v>2354</v>
      </c>
      <c r="C56" s="1640">
        <v>147829</v>
      </c>
      <c r="D56" s="1640">
        <v>2768</v>
      </c>
      <c r="E56" s="1640">
        <v>879</v>
      </c>
      <c r="F56" s="1640">
        <v>938</v>
      </c>
      <c r="G56" s="1640">
        <v>2265</v>
      </c>
      <c r="H56" s="1640">
        <v>612</v>
      </c>
      <c r="I56" s="1640">
        <v>696</v>
      </c>
      <c r="J56" s="1640">
        <v>1463</v>
      </c>
      <c r="K56" s="1640">
        <v>3242</v>
      </c>
      <c r="L56" s="1640">
        <v>2066</v>
      </c>
      <c r="M56" s="1640">
        <v>2042</v>
      </c>
      <c r="N56" s="1640">
        <v>11994</v>
      </c>
      <c r="O56" s="1640">
        <v>10074</v>
      </c>
      <c r="P56" s="1607">
        <v>26915</v>
      </c>
      <c r="Q56" s="1640">
        <v>14316</v>
      </c>
      <c r="R56" s="1640">
        <v>1183</v>
      </c>
      <c r="S56" s="1640">
        <v>684</v>
      </c>
      <c r="T56" s="1640">
        <v>939</v>
      </c>
      <c r="U56" s="1640">
        <v>648</v>
      </c>
      <c r="V56" s="1640">
        <v>723</v>
      </c>
      <c r="W56" s="1640">
        <v>1712</v>
      </c>
      <c r="X56" s="1640">
        <v>2083</v>
      </c>
      <c r="Y56" s="1640">
        <v>3461</v>
      </c>
      <c r="Z56" s="1640">
        <v>7002</v>
      </c>
      <c r="AA56" s="1640">
        <v>1938</v>
      </c>
      <c r="AB56" s="1640">
        <v>1809</v>
      </c>
      <c r="AC56" s="1640">
        <v>3240</v>
      </c>
      <c r="AD56" s="1607">
        <v>10348</v>
      </c>
      <c r="AE56" s="1607">
        <v>5410</v>
      </c>
      <c r="AF56" s="1640">
        <v>1662</v>
      </c>
      <c r="AG56" s="1640">
        <v>703</v>
      </c>
      <c r="AH56" s="1640">
        <v>479</v>
      </c>
      <c r="AI56" s="1640">
        <v>512</v>
      </c>
      <c r="AJ56" s="1640">
        <v>1670</v>
      </c>
      <c r="AK56" s="1640">
        <v>2530</v>
      </c>
      <c r="AL56" s="1640">
        <v>1249</v>
      </c>
      <c r="AM56" s="1640">
        <v>581</v>
      </c>
      <c r="AN56" s="1640">
        <v>970</v>
      </c>
      <c r="AO56" s="1640">
        <v>1006</v>
      </c>
      <c r="AP56" s="1640">
        <v>507</v>
      </c>
      <c r="AQ56" s="1640">
        <v>5475</v>
      </c>
      <c r="AR56" s="1640">
        <v>949</v>
      </c>
      <c r="AS56" s="1640">
        <v>1151</v>
      </c>
      <c r="AT56" s="1640">
        <v>1631</v>
      </c>
      <c r="AU56" s="1640">
        <v>1110</v>
      </c>
      <c r="AV56" s="1640">
        <v>1125</v>
      </c>
      <c r="AW56" s="1640">
        <v>1425</v>
      </c>
      <c r="AX56" s="1640">
        <v>1644</v>
      </c>
      <c r="AY56" s="1641">
        <f t="shared" si="4"/>
        <v>63299</v>
      </c>
    </row>
    <row r="57" spans="1:51">
      <c r="A57" s="1637"/>
      <c r="B57" s="1638" t="s">
        <v>2355</v>
      </c>
      <c r="C57" s="1642">
        <f>SUM(C45:C56)</f>
        <v>2568086</v>
      </c>
      <c r="D57" s="1642">
        <f t="shared" ref="D57:AY57" si="6">SUM(D45:D56)</f>
        <v>52570</v>
      </c>
      <c r="E57" s="1642">
        <f t="shared" si="6"/>
        <v>17396</v>
      </c>
      <c r="F57" s="1642">
        <f t="shared" si="6"/>
        <v>17682</v>
      </c>
      <c r="G57" s="1642">
        <f t="shared" si="6"/>
        <v>47367</v>
      </c>
      <c r="H57" s="1642">
        <f t="shared" si="6"/>
        <v>11205</v>
      </c>
      <c r="I57" s="1642">
        <f t="shared" si="6"/>
        <v>13173</v>
      </c>
      <c r="J57" s="1642">
        <f t="shared" si="6"/>
        <v>25853</v>
      </c>
      <c r="K57" s="1642">
        <f t="shared" si="6"/>
        <v>52816</v>
      </c>
      <c r="L57" s="1642">
        <f t="shared" si="6"/>
        <v>36313</v>
      </c>
      <c r="M57" s="1642">
        <f t="shared" si="6"/>
        <v>33927</v>
      </c>
      <c r="N57" s="1642">
        <f t="shared" si="6"/>
        <v>193481</v>
      </c>
      <c r="O57" s="1642">
        <f t="shared" si="6"/>
        <v>165140</v>
      </c>
      <c r="P57" s="1608">
        <f t="shared" si="6"/>
        <v>466849</v>
      </c>
      <c r="Q57" s="1642">
        <f t="shared" si="6"/>
        <v>237890</v>
      </c>
      <c r="R57" s="1642">
        <f t="shared" si="6"/>
        <v>22556</v>
      </c>
      <c r="S57" s="1642">
        <f t="shared" si="6"/>
        <v>13595</v>
      </c>
      <c r="T57" s="1642">
        <f t="shared" si="6"/>
        <v>19261</v>
      </c>
      <c r="U57" s="1642">
        <f t="shared" si="6"/>
        <v>9779</v>
      </c>
      <c r="V57" s="1642">
        <f t="shared" si="6"/>
        <v>14087</v>
      </c>
      <c r="W57" s="1642">
        <f t="shared" si="6"/>
        <v>28486</v>
      </c>
      <c r="X57" s="1642">
        <f t="shared" si="6"/>
        <v>31733</v>
      </c>
      <c r="Y57" s="1642">
        <f t="shared" si="6"/>
        <v>58616</v>
      </c>
      <c r="Z57" s="1642">
        <f t="shared" si="6"/>
        <v>129384</v>
      </c>
      <c r="AA57" s="1642">
        <f t="shared" si="6"/>
        <v>31578</v>
      </c>
      <c r="AB57" s="1642">
        <f t="shared" si="6"/>
        <v>30457</v>
      </c>
      <c r="AC57" s="1642">
        <f t="shared" si="6"/>
        <v>58657</v>
      </c>
      <c r="AD57" s="1608">
        <f t="shared" si="6"/>
        <v>175702</v>
      </c>
      <c r="AE57" s="1608">
        <f t="shared" si="6"/>
        <v>94648</v>
      </c>
      <c r="AF57" s="1642">
        <f t="shared" si="6"/>
        <v>24102</v>
      </c>
      <c r="AG57" s="1642">
        <f t="shared" si="6"/>
        <v>11562</v>
      </c>
      <c r="AH57" s="1642">
        <f t="shared" si="6"/>
        <v>8725</v>
      </c>
      <c r="AI57" s="1642">
        <f t="shared" si="6"/>
        <v>10946</v>
      </c>
      <c r="AJ57" s="1642">
        <f t="shared" si="6"/>
        <v>30283</v>
      </c>
      <c r="AK57" s="1642">
        <f t="shared" si="6"/>
        <v>48017</v>
      </c>
      <c r="AL57" s="1642">
        <f t="shared" si="6"/>
        <v>23300</v>
      </c>
      <c r="AM57" s="1642">
        <f t="shared" si="6"/>
        <v>9387</v>
      </c>
      <c r="AN57" s="1642">
        <f t="shared" si="6"/>
        <v>17792</v>
      </c>
      <c r="AO57" s="1642">
        <f t="shared" si="6"/>
        <v>18093</v>
      </c>
      <c r="AP57" s="1642">
        <f t="shared" si="6"/>
        <v>9109</v>
      </c>
      <c r="AQ57" s="1642">
        <f t="shared" si="6"/>
        <v>105868</v>
      </c>
      <c r="AR57" s="1642">
        <f t="shared" si="6"/>
        <v>16479</v>
      </c>
      <c r="AS57" s="1642">
        <f t="shared" si="6"/>
        <v>21942</v>
      </c>
      <c r="AT57" s="1642">
        <f t="shared" si="6"/>
        <v>28907</v>
      </c>
      <c r="AU57" s="1642">
        <f t="shared" si="6"/>
        <v>19121</v>
      </c>
      <c r="AV57" s="1642">
        <f t="shared" si="6"/>
        <v>18431</v>
      </c>
      <c r="AW57" s="1642">
        <f t="shared" si="6"/>
        <v>26904</v>
      </c>
      <c r="AX57" s="1642">
        <f t="shared" si="6"/>
        <v>28917</v>
      </c>
      <c r="AY57" s="1642">
        <f t="shared" si="6"/>
        <v>1063360</v>
      </c>
    </row>
    <row r="58" spans="1:51">
      <c r="A58" s="1635" t="s">
        <v>2359</v>
      </c>
      <c r="B58" s="1545" t="s">
        <v>2343</v>
      </c>
      <c r="C58" s="1640">
        <v>149496</v>
      </c>
      <c r="D58" s="1640">
        <v>2665</v>
      </c>
      <c r="E58" s="1640">
        <v>919</v>
      </c>
      <c r="F58" s="1640">
        <v>925</v>
      </c>
      <c r="G58" s="1640">
        <v>2366</v>
      </c>
      <c r="H58" s="1640">
        <v>541</v>
      </c>
      <c r="I58" s="1640">
        <v>631</v>
      </c>
      <c r="J58" s="1640">
        <v>1450</v>
      </c>
      <c r="K58" s="1640">
        <v>3442</v>
      </c>
      <c r="L58" s="1640">
        <v>2301</v>
      </c>
      <c r="M58" s="1640">
        <v>2241</v>
      </c>
      <c r="N58" s="1640">
        <v>11847</v>
      </c>
      <c r="O58" s="1640">
        <v>9713</v>
      </c>
      <c r="P58" s="1607">
        <v>27385</v>
      </c>
      <c r="Q58" s="1640">
        <v>13807</v>
      </c>
      <c r="R58" s="1640">
        <v>1158</v>
      </c>
      <c r="S58" s="1640">
        <v>696</v>
      </c>
      <c r="T58" s="1640">
        <v>960</v>
      </c>
      <c r="U58" s="1640">
        <v>677</v>
      </c>
      <c r="V58" s="1640">
        <v>772</v>
      </c>
      <c r="W58" s="1640">
        <v>1497</v>
      </c>
      <c r="X58" s="1640">
        <v>2033</v>
      </c>
      <c r="Y58" s="1640">
        <v>3684</v>
      </c>
      <c r="Z58" s="1640">
        <v>7194</v>
      </c>
      <c r="AA58" s="1640">
        <v>2101</v>
      </c>
      <c r="AB58" s="1640">
        <v>1759</v>
      </c>
      <c r="AC58" s="1640">
        <v>3276</v>
      </c>
      <c r="AD58" s="1607">
        <v>10581</v>
      </c>
      <c r="AE58" s="1607">
        <v>5458</v>
      </c>
      <c r="AF58" s="1640">
        <v>1430</v>
      </c>
      <c r="AG58" s="1640">
        <v>642</v>
      </c>
      <c r="AH58" s="1640">
        <v>487</v>
      </c>
      <c r="AI58" s="1640">
        <v>571</v>
      </c>
      <c r="AJ58" s="1640">
        <v>1857</v>
      </c>
      <c r="AK58" s="1640">
        <v>2664</v>
      </c>
      <c r="AL58" s="1640">
        <v>1262</v>
      </c>
      <c r="AM58" s="1640">
        <v>542</v>
      </c>
      <c r="AN58" s="1640">
        <v>964</v>
      </c>
      <c r="AO58" s="1640">
        <v>1034</v>
      </c>
      <c r="AP58" s="1640">
        <v>509</v>
      </c>
      <c r="AQ58" s="1640">
        <v>5846</v>
      </c>
      <c r="AR58" s="1640">
        <v>953</v>
      </c>
      <c r="AS58" s="1640">
        <v>1318</v>
      </c>
      <c r="AT58" s="1640">
        <v>1608</v>
      </c>
      <c r="AU58" s="1640">
        <v>1137</v>
      </c>
      <c r="AV58" s="1640">
        <v>1116</v>
      </c>
      <c r="AW58" s="1640">
        <v>1527</v>
      </c>
      <c r="AX58" s="1640">
        <v>1950</v>
      </c>
      <c r="AY58" s="1641">
        <f t="shared" si="4"/>
        <v>62752</v>
      </c>
    </row>
    <row r="59" spans="1:51">
      <c r="A59" s="1610" t="s">
        <v>2339</v>
      </c>
      <c r="B59" s="1545" t="s">
        <v>2344</v>
      </c>
      <c r="C59" s="1640">
        <v>159555</v>
      </c>
      <c r="D59" s="1640">
        <v>2544</v>
      </c>
      <c r="E59" s="1640">
        <v>889</v>
      </c>
      <c r="F59" s="1640">
        <v>896</v>
      </c>
      <c r="G59" s="1640">
        <v>2416</v>
      </c>
      <c r="H59" s="1640">
        <v>571</v>
      </c>
      <c r="I59" s="1640">
        <v>673</v>
      </c>
      <c r="J59" s="1640">
        <v>1444</v>
      </c>
      <c r="K59" s="1640">
        <v>3535</v>
      </c>
      <c r="L59" s="1640">
        <v>2307</v>
      </c>
      <c r="M59" s="1640">
        <v>2081</v>
      </c>
      <c r="N59" s="1640">
        <v>13133</v>
      </c>
      <c r="O59" s="1640">
        <v>10733</v>
      </c>
      <c r="P59" s="1607">
        <v>30812</v>
      </c>
      <c r="Q59" s="1640">
        <v>15464</v>
      </c>
      <c r="R59" s="1640">
        <v>1247</v>
      </c>
      <c r="S59" s="1640">
        <v>768</v>
      </c>
      <c r="T59" s="1640">
        <v>987</v>
      </c>
      <c r="U59" s="1640">
        <v>749</v>
      </c>
      <c r="V59" s="1640">
        <v>824</v>
      </c>
      <c r="W59" s="1640">
        <v>1737</v>
      </c>
      <c r="X59" s="1640">
        <v>1941</v>
      </c>
      <c r="Y59" s="1640">
        <v>3702</v>
      </c>
      <c r="Z59" s="1640">
        <v>7276</v>
      </c>
      <c r="AA59" s="1640">
        <v>1969</v>
      </c>
      <c r="AB59" s="1640">
        <v>1798</v>
      </c>
      <c r="AC59" s="1640">
        <v>3588</v>
      </c>
      <c r="AD59" s="1607">
        <v>11118</v>
      </c>
      <c r="AE59" s="1607">
        <v>5945</v>
      </c>
      <c r="AF59" s="1640">
        <v>1651</v>
      </c>
      <c r="AG59" s="1640">
        <v>713</v>
      </c>
      <c r="AH59" s="1640">
        <v>420</v>
      </c>
      <c r="AI59" s="1640">
        <v>642</v>
      </c>
      <c r="AJ59" s="1640">
        <v>1928</v>
      </c>
      <c r="AK59" s="1640">
        <v>2778</v>
      </c>
      <c r="AL59" s="1640">
        <v>1247</v>
      </c>
      <c r="AM59" s="1640">
        <v>582</v>
      </c>
      <c r="AN59" s="1640">
        <v>1007</v>
      </c>
      <c r="AO59" s="1640">
        <v>1202</v>
      </c>
      <c r="AP59" s="1640">
        <v>489</v>
      </c>
      <c r="AQ59" s="1640">
        <v>6288</v>
      </c>
      <c r="AR59" s="1640">
        <v>923</v>
      </c>
      <c r="AS59" s="1640">
        <v>1302</v>
      </c>
      <c r="AT59" s="1640">
        <v>1567</v>
      </c>
      <c r="AU59" s="1640">
        <v>1096</v>
      </c>
      <c r="AV59" s="1640">
        <v>1096</v>
      </c>
      <c r="AW59" s="1640">
        <v>1686</v>
      </c>
      <c r="AX59" s="1640">
        <v>1791</v>
      </c>
      <c r="AY59" s="1641">
        <f t="shared" si="4"/>
        <v>70142</v>
      </c>
    </row>
    <row r="60" spans="1:51">
      <c r="A60" s="1635"/>
      <c r="B60" s="1545" t="s">
        <v>2345</v>
      </c>
      <c r="C60" s="1611">
        <v>533047</v>
      </c>
      <c r="D60" s="1611">
        <v>10314</v>
      </c>
      <c r="E60" s="1611">
        <v>3418</v>
      </c>
      <c r="F60" s="1611">
        <v>3442</v>
      </c>
      <c r="G60" s="1611">
        <v>10827</v>
      </c>
      <c r="H60" s="1611">
        <v>2391</v>
      </c>
      <c r="I60" s="1611">
        <v>2750</v>
      </c>
      <c r="J60" s="1611">
        <v>4930</v>
      </c>
      <c r="K60" s="1611">
        <v>10279</v>
      </c>
      <c r="L60" s="1611">
        <v>7054</v>
      </c>
      <c r="M60" s="1611">
        <v>6209</v>
      </c>
      <c r="N60" s="1611">
        <v>36775</v>
      </c>
      <c r="O60" s="1611">
        <v>33554</v>
      </c>
      <c r="P60" s="1607">
        <v>103039</v>
      </c>
      <c r="Q60" s="1611">
        <v>51417</v>
      </c>
      <c r="R60" s="1611">
        <v>4764</v>
      </c>
      <c r="S60" s="1611">
        <v>2825</v>
      </c>
      <c r="T60" s="1611">
        <v>4199</v>
      </c>
      <c r="U60" s="1611">
        <v>1995</v>
      </c>
      <c r="V60" s="1611">
        <v>2716</v>
      </c>
      <c r="W60" s="1611">
        <v>5951</v>
      </c>
      <c r="X60" s="1611">
        <v>5726</v>
      </c>
      <c r="Y60" s="1611">
        <v>11875</v>
      </c>
      <c r="Z60" s="1611">
        <v>26756</v>
      </c>
      <c r="AA60" s="1611">
        <v>5459</v>
      </c>
      <c r="AB60" s="1611">
        <v>5638</v>
      </c>
      <c r="AC60" s="1611">
        <v>13368</v>
      </c>
      <c r="AD60" s="1607">
        <v>37318</v>
      </c>
      <c r="AE60" s="1607">
        <v>19775</v>
      </c>
      <c r="AF60" s="1611">
        <v>4841</v>
      </c>
      <c r="AG60" s="1611">
        <v>2016</v>
      </c>
      <c r="AH60" s="1611">
        <v>1865</v>
      </c>
      <c r="AI60" s="1611">
        <v>2236</v>
      </c>
      <c r="AJ60" s="1611">
        <v>6644</v>
      </c>
      <c r="AK60" s="1611">
        <v>10186</v>
      </c>
      <c r="AL60" s="1611">
        <v>4244</v>
      </c>
      <c r="AM60" s="1611">
        <v>1930</v>
      </c>
      <c r="AN60" s="1611">
        <v>3489</v>
      </c>
      <c r="AO60" s="1611">
        <v>3731</v>
      </c>
      <c r="AP60" s="1611">
        <v>1772</v>
      </c>
      <c r="AQ60" s="1611">
        <v>23977</v>
      </c>
      <c r="AR60" s="1611">
        <v>3253</v>
      </c>
      <c r="AS60" s="1611">
        <v>4407</v>
      </c>
      <c r="AT60" s="1611">
        <v>5768</v>
      </c>
      <c r="AU60" s="1611">
        <v>3766</v>
      </c>
      <c r="AV60" s="1611">
        <v>3434</v>
      </c>
      <c r="AW60" s="1611">
        <v>5055</v>
      </c>
      <c r="AX60" s="1611">
        <v>5669</v>
      </c>
      <c r="AY60" s="1641">
        <f t="shared" si="4"/>
        <v>224785</v>
      </c>
    </row>
    <row r="61" spans="1:51">
      <c r="A61" s="1635"/>
      <c r="B61" s="1545" t="s">
        <v>2346</v>
      </c>
      <c r="C61" s="1640">
        <v>388084</v>
      </c>
      <c r="D61" s="1640">
        <v>9665</v>
      </c>
      <c r="E61" s="1640">
        <v>2919</v>
      </c>
      <c r="F61" s="1640">
        <v>3025</v>
      </c>
      <c r="G61" s="1640">
        <v>9349</v>
      </c>
      <c r="H61" s="1640">
        <v>1998</v>
      </c>
      <c r="I61" s="1640">
        <v>2496</v>
      </c>
      <c r="J61" s="1640">
        <v>4284</v>
      </c>
      <c r="K61" s="1640">
        <v>7479</v>
      </c>
      <c r="L61" s="1640">
        <v>5515</v>
      </c>
      <c r="M61" s="1640">
        <v>5154</v>
      </c>
      <c r="N61" s="1640">
        <v>24934</v>
      </c>
      <c r="O61" s="1640">
        <v>21464</v>
      </c>
      <c r="P61" s="1607">
        <v>59565</v>
      </c>
      <c r="Q61" s="1640">
        <v>33092</v>
      </c>
      <c r="R61" s="1640">
        <v>4187</v>
      </c>
      <c r="S61" s="1640">
        <v>2145</v>
      </c>
      <c r="T61" s="1640">
        <v>3567</v>
      </c>
      <c r="U61" s="1640">
        <v>1690</v>
      </c>
      <c r="V61" s="1640">
        <v>2606</v>
      </c>
      <c r="W61" s="1640">
        <v>5056</v>
      </c>
      <c r="X61" s="1640">
        <v>3984</v>
      </c>
      <c r="Y61" s="1640">
        <v>8783</v>
      </c>
      <c r="Z61" s="1640">
        <v>18996</v>
      </c>
      <c r="AA61" s="1640">
        <v>4354</v>
      </c>
      <c r="AB61" s="1640">
        <v>4603</v>
      </c>
      <c r="AC61" s="1640">
        <v>9756</v>
      </c>
      <c r="AD61" s="1607">
        <v>26600</v>
      </c>
      <c r="AE61" s="1607">
        <v>14073</v>
      </c>
      <c r="AF61" s="1640">
        <v>3697</v>
      </c>
      <c r="AG61" s="1640">
        <v>1896</v>
      </c>
      <c r="AH61" s="1640">
        <v>1673</v>
      </c>
      <c r="AI61" s="1640">
        <v>2191</v>
      </c>
      <c r="AJ61" s="1640">
        <v>5203</v>
      </c>
      <c r="AK61" s="1640">
        <v>9054</v>
      </c>
      <c r="AL61" s="1640">
        <v>5032</v>
      </c>
      <c r="AM61" s="1640">
        <v>1694</v>
      </c>
      <c r="AN61" s="1640">
        <v>3173</v>
      </c>
      <c r="AO61" s="1640">
        <v>3450</v>
      </c>
      <c r="AP61" s="1640">
        <v>1727</v>
      </c>
      <c r="AQ61" s="1640">
        <v>18943</v>
      </c>
      <c r="AR61" s="1640">
        <v>2575</v>
      </c>
      <c r="AS61" s="1640">
        <v>4213</v>
      </c>
      <c r="AT61" s="1640">
        <v>5162</v>
      </c>
      <c r="AU61" s="1640">
        <v>3335</v>
      </c>
      <c r="AV61" s="1640">
        <v>3437</v>
      </c>
      <c r="AW61" s="1640">
        <v>5257</v>
      </c>
      <c r="AX61" s="1640">
        <v>5033</v>
      </c>
      <c r="AY61" s="1641">
        <f t="shared" si="4"/>
        <v>139055</v>
      </c>
    </row>
    <row r="62" spans="1:51">
      <c r="A62" s="1635"/>
      <c r="B62" s="1545" t="s">
        <v>2347</v>
      </c>
      <c r="C62" s="1640">
        <v>130888</v>
      </c>
      <c r="D62" s="1640">
        <v>2712</v>
      </c>
      <c r="E62" s="1640">
        <v>837</v>
      </c>
      <c r="F62" s="1640">
        <v>841</v>
      </c>
      <c r="G62" s="1640">
        <v>2282</v>
      </c>
      <c r="H62" s="1640">
        <v>590</v>
      </c>
      <c r="I62" s="1640">
        <v>609</v>
      </c>
      <c r="J62" s="1640">
        <v>1395</v>
      </c>
      <c r="K62" s="1640">
        <v>2849</v>
      </c>
      <c r="L62" s="1640">
        <v>1841</v>
      </c>
      <c r="M62" s="1640">
        <v>1905</v>
      </c>
      <c r="N62" s="1640">
        <v>10213</v>
      </c>
      <c r="O62" s="1640">
        <v>8989</v>
      </c>
      <c r="P62" s="1607">
        <v>22525</v>
      </c>
      <c r="Q62" s="1640">
        <v>12142</v>
      </c>
      <c r="R62" s="1640">
        <v>1126</v>
      </c>
      <c r="S62" s="1640">
        <v>666</v>
      </c>
      <c r="T62" s="1640">
        <v>885</v>
      </c>
      <c r="U62" s="1640">
        <v>692</v>
      </c>
      <c r="V62" s="1640">
        <v>705</v>
      </c>
      <c r="W62" s="1640">
        <v>1600</v>
      </c>
      <c r="X62" s="1640">
        <v>1605</v>
      </c>
      <c r="Y62" s="1640">
        <v>2963</v>
      </c>
      <c r="Z62" s="1640">
        <v>6433</v>
      </c>
      <c r="AA62" s="1640">
        <v>1706</v>
      </c>
      <c r="AB62" s="1640">
        <v>1564</v>
      </c>
      <c r="AC62" s="1640">
        <v>2763</v>
      </c>
      <c r="AD62" s="1607">
        <v>9841</v>
      </c>
      <c r="AE62" s="1607">
        <v>4992</v>
      </c>
      <c r="AF62" s="1640">
        <v>1182</v>
      </c>
      <c r="AG62" s="1640">
        <v>668</v>
      </c>
      <c r="AH62" s="1640">
        <v>450</v>
      </c>
      <c r="AI62" s="1640">
        <v>512</v>
      </c>
      <c r="AJ62" s="1640">
        <v>1552</v>
      </c>
      <c r="AK62" s="1640">
        <v>2311</v>
      </c>
      <c r="AL62" s="1640">
        <v>1095</v>
      </c>
      <c r="AM62" s="1640">
        <v>498</v>
      </c>
      <c r="AN62" s="1640">
        <v>771</v>
      </c>
      <c r="AO62" s="1640">
        <v>837</v>
      </c>
      <c r="AP62" s="1640">
        <v>430</v>
      </c>
      <c r="AQ62" s="1640">
        <v>5373</v>
      </c>
      <c r="AR62" s="1640">
        <v>763</v>
      </c>
      <c r="AS62" s="1640">
        <v>1147</v>
      </c>
      <c r="AT62" s="1640">
        <v>1389</v>
      </c>
      <c r="AU62" s="1640">
        <v>1028</v>
      </c>
      <c r="AV62" s="1640">
        <v>933</v>
      </c>
      <c r="AW62" s="1640">
        <v>1241</v>
      </c>
      <c r="AX62" s="1640">
        <v>1437</v>
      </c>
      <c r="AY62" s="1641">
        <f t="shared" si="4"/>
        <v>53869</v>
      </c>
    </row>
    <row r="63" spans="1:51">
      <c r="A63" s="1635"/>
      <c r="B63" s="1545" t="s">
        <v>2348</v>
      </c>
      <c r="C63" s="1640">
        <v>158500</v>
      </c>
      <c r="D63" s="1640">
        <v>3185</v>
      </c>
      <c r="E63" s="1640">
        <v>962</v>
      </c>
      <c r="F63" s="1640">
        <v>953</v>
      </c>
      <c r="G63" s="1640">
        <v>2583</v>
      </c>
      <c r="H63" s="1640">
        <v>681</v>
      </c>
      <c r="I63" s="1640">
        <v>679</v>
      </c>
      <c r="J63" s="1640">
        <v>1636</v>
      </c>
      <c r="K63" s="1640">
        <v>3592</v>
      </c>
      <c r="L63" s="1640">
        <v>2738</v>
      </c>
      <c r="M63" s="1640">
        <v>2216</v>
      </c>
      <c r="N63" s="1640">
        <v>11920</v>
      </c>
      <c r="O63" s="1640">
        <v>10281</v>
      </c>
      <c r="P63" s="1607">
        <v>29040</v>
      </c>
      <c r="Q63" s="1640">
        <v>14756</v>
      </c>
      <c r="R63" s="1640">
        <v>1320</v>
      </c>
      <c r="S63" s="1640">
        <v>862</v>
      </c>
      <c r="T63" s="1640">
        <v>1358</v>
      </c>
      <c r="U63" s="1640">
        <v>750</v>
      </c>
      <c r="V63" s="1640">
        <v>885</v>
      </c>
      <c r="W63" s="1640">
        <v>1831</v>
      </c>
      <c r="X63" s="1640">
        <v>1918</v>
      </c>
      <c r="Y63" s="1640">
        <v>3726</v>
      </c>
      <c r="Z63" s="1640">
        <v>7726</v>
      </c>
      <c r="AA63" s="1640">
        <v>2053</v>
      </c>
      <c r="AB63" s="1640">
        <v>1821</v>
      </c>
      <c r="AC63" s="1640">
        <v>3256</v>
      </c>
      <c r="AD63" s="1607">
        <v>11715</v>
      </c>
      <c r="AE63" s="1607">
        <v>6133</v>
      </c>
      <c r="AF63" s="1640">
        <v>1570</v>
      </c>
      <c r="AG63" s="1640">
        <v>839</v>
      </c>
      <c r="AH63" s="1640">
        <v>516</v>
      </c>
      <c r="AI63" s="1640">
        <v>586</v>
      </c>
      <c r="AJ63" s="1640">
        <v>1984</v>
      </c>
      <c r="AK63" s="1640">
        <v>2858</v>
      </c>
      <c r="AL63" s="1640">
        <v>1289</v>
      </c>
      <c r="AM63" s="1640">
        <v>547</v>
      </c>
      <c r="AN63" s="1640">
        <v>941</v>
      </c>
      <c r="AO63" s="1640">
        <v>1035</v>
      </c>
      <c r="AP63" s="1640">
        <v>508</v>
      </c>
      <c r="AQ63" s="1640">
        <v>6136</v>
      </c>
      <c r="AR63" s="1640">
        <v>946</v>
      </c>
      <c r="AS63" s="1640">
        <v>1190</v>
      </c>
      <c r="AT63" s="1640">
        <v>1597</v>
      </c>
      <c r="AU63" s="1640">
        <v>1104</v>
      </c>
      <c r="AV63" s="1640">
        <v>1021</v>
      </c>
      <c r="AW63" s="1640">
        <v>1585</v>
      </c>
      <c r="AX63" s="1640">
        <v>1672</v>
      </c>
      <c r="AY63" s="1641">
        <f t="shared" si="4"/>
        <v>65997</v>
      </c>
    </row>
    <row r="64" spans="1:51">
      <c r="A64" s="1635"/>
      <c r="B64" s="1545" t="s">
        <v>2349</v>
      </c>
      <c r="C64" s="1640">
        <v>168995</v>
      </c>
      <c r="D64" s="1640">
        <v>4603</v>
      </c>
      <c r="E64" s="1640">
        <v>1439</v>
      </c>
      <c r="F64" s="1640">
        <v>1145</v>
      </c>
      <c r="G64" s="1640">
        <v>2994</v>
      </c>
      <c r="H64" s="1640">
        <v>808</v>
      </c>
      <c r="I64" s="1640">
        <v>958</v>
      </c>
      <c r="J64" s="1640">
        <v>1837</v>
      </c>
      <c r="K64" s="1640">
        <v>3764</v>
      </c>
      <c r="L64" s="1640">
        <v>2356</v>
      </c>
      <c r="M64" s="1640">
        <v>2390</v>
      </c>
      <c r="N64" s="1640">
        <v>13442</v>
      </c>
      <c r="O64" s="1640">
        <v>11178</v>
      </c>
      <c r="P64" s="1607">
        <v>28735</v>
      </c>
      <c r="Q64" s="1640">
        <v>15284</v>
      </c>
      <c r="R64" s="1640">
        <v>1562</v>
      </c>
      <c r="S64" s="1640">
        <v>802</v>
      </c>
      <c r="T64" s="1640">
        <v>1291</v>
      </c>
      <c r="U64" s="1640">
        <v>696</v>
      </c>
      <c r="V64" s="1640">
        <v>1080</v>
      </c>
      <c r="W64" s="1640">
        <v>2020</v>
      </c>
      <c r="X64" s="1640">
        <v>2056</v>
      </c>
      <c r="Y64" s="1640">
        <v>4130</v>
      </c>
      <c r="Z64" s="1640">
        <v>7772</v>
      </c>
      <c r="AA64" s="1640">
        <v>2012</v>
      </c>
      <c r="AB64" s="1640">
        <v>1778</v>
      </c>
      <c r="AC64" s="1640">
        <v>3621</v>
      </c>
      <c r="AD64" s="1607">
        <v>11726</v>
      </c>
      <c r="AE64" s="1607">
        <v>6221</v>
      </c>
      <c r="AF64" s="1640">
        <v>1461</v>
      </c>
      <c r="AG64" s="1640">
        <v>759</v>
      </c>
      <c r="AH64" s="1640">
        <v>601</v>
      </c>
      <c r="AI64" s="1640">
        <v>740</v>
      </c>
      <c r="AJ64" s="1640">
        <v>1758</v>
      </c>
      <c r="AK64" s="1640">
        <v>2882</v>
      </c>
      <c r="AL64" s="1640">
        <v>1383</v>
      </c>
      <c r="AM64" s="1640">
        <v>590</v>
      </c>
      <c r="AN64" s="1640">
        <v>1221</v>
      </c>
      <c r="AO64" s="1640">
        <v>1085</v>
      </c>
      <c r="AP64" s="1640">
        <v>666</v>
      </c>
      <c r="AQ64" s="1640">
        <v>6731</v>
      </c>
      <c r="AR64" s="1640">
        <v>1080</v>
      </c>
      <c r="AS64" s="1640">
        <v>1609</v>
      </c>
      <c r="AT64" s="1640">
        <v>2245</v>
      </c>
      <c r="AU64" s="1640">
        <v>1327</v>
      </c>
      <c r="AV64" s="1640">
        <v>1293</v>
      </c>
      <c r="AW64" s="1640">
        <v>1741</v>
      </c>
      <c r="AX64" s="1640">
        <v>2123</v>
      </c>
      <c r="AY64" s="1641">
        <f t="shared" si="4"/>
        <v>68639</v>
      </c>
    </row>
    <row r="65" spans="1:51">
      <c r="A65" s="1635"/>
      <c r="B65" s="1545" t="s">
        <v>2350</v>
      </c>
      <c r="C65" s="1640">
        <v>167000</v>
      </c>
      <c r="D65" s="1640">
        <v>3977</v>
      </c>
      <c r="E65" s="1640">
        <v>1376</v>
      </c>
      <c r="F65" s="1640">
        <v>1057</v>
      </c>
      <c r="G65" s="1640">
        <v>2996</v>
      </c>
      <c r="H65" s="1640">
        <v>805</v>
      </c>
      <c r="I65" s="1640">
        <v>836</v>
      </c>
      <c r="J65" s="1640">
        <v>1722</v>
      </c>
      <c r="K65" s="1640">
        <v>3661</v>
      </c>
      <c r="L65" s="1640">
        <v>2313</v>
      </c>
      <c r="M65" s="1640">
        <v>2262</v>
      </c>
      <c r="N65" s="1640">
        <v>13287</v>
      </c>
      <c r="O65" s="1640">
        <v>11456</v>
      </c>
      <c r="P65" s="1607">
        <v>27524</v>
      </c>
      <c r="Q65" s="1640">
        <v>15869</v>
      </c>
      <c r="R65" s="1640">
        <v>1477</v>
      </c>
      <c r="S65" s="1640">
        <v>835</v>
      </c>
      <c r="T65" s="1640">
        <v>1156</v>
      </c>
      <c r="U65" s="1640">
        <v>670</v>
      </c>
      <c r="V65" s="1640">
        <v>894</v>
      </c>
      <c r="W65" s="1640">
        <v>1892</v>
      </c>
      <c r="X65" s="1640">
        <v>2001</v>
      </c>
      <c r="Y65" s="1640">
        <v>3769</v>
      </c>
      <c r="Z65" s="1640">
        <v>7781</v>
      </c>
      <c r="AA65" s="1640">
        <v>2129</v>
      </c>
      <c r="AB65" s="1640">
        <v>1972</v>
      </c>
      <c r="AC65" s="1640">
        <v>3683</v>
      </c>
      <c r="AD65" s="1607">
        <v>11713</v>
      </c>
      <c r="AE65" s="1607">
        <v>5944</v>
      </c>
      <c r="AF65" s="1640">
        <v>1509</v>
      </c>
      <c r="AG65" s="1640">
        <v>817</v>
      </c>
      <c r="AH65" s="1640">
        <v>593</v>
      </c>
      <c r="AI65" s="1640">
        <v>723</v>
      </c>
      <c r="AJ65" s="1640">
        <v>1874</v>
      </c>
      <c r="AK65" s="1640">
        <v>2950</v>
      </c>
      <c r="AL65" s="1640">
        <v>1665</v>
      </c>
      <c r="AM65" s="1640">
        <v>615</v>
      </c>
      <c r="AN65" s="1640">
        <v>1052</v>
      </c>
      <c r="AO65" s="1640">
        <v>1339</v>
      </c>
      <c r="AP65" s="1640">
        <v>624</v>
      </c>
      <c r="AQ65" s="1640">
        <v>6855</v>
      </c>
      <c r="AR65" s="1640">
        <v>1154</v>
      </c>
      <c r="AS65" s="1640">
        <v>1687</v>
      </c>
      <c r="AT65" s="1640">
        <v>1922</v>
      </c>
      <c r="AU65" s="1640">
        <v>1261</v>
      </c>
      <c r="AV65" s="1640">
        <v>1309</v>
      </c>
      <c r="AW65" s="1640">
        <v>1915</v>
      </c>
      <c r="AX65" s="1640">
        <v>2079</v>
      </c>
      <c r="AY65" s="1641">
        <f t="shared" si="4"/>
        <v>68136</v>
      </c>
    </row>
    <row r="66" spans="1:51">
      <c r="A66" s="1635"/>
      <c r="B66" s="1545" t="s">
        <v>2351</v>
      </c>
      <c r="C66" s="1640">
        <v>157844</v>
      </c>
      <c r="D66" s="1640">
        <v>3279</v>
      </c>
      <c r="E66" s="1640">
        <v>1275</v>
      </c>
      <c r="F66" s="1640">
        <v>1126</v>
      </c>
      <c r="G66" s="1640">
        <v>2863</v>
      </c>
      <c r="H66" s="1640">
        <v>736</v>
      </c>
      <c r="I66" s="1640">
        <v>799</v>
      </c>
      <c r="J66" s="1640">
        <v>1686</v>
      </c>
      <c r="K66" s="1640">
        <v>3809</v>
      </c>
      <c r="L66" s="1640">
        <v>2395</v>
      </c>
      <c r="M66" s="1640">
        <v>2226</v>
      </c>
      <c r="N66" s="1640">
        <v>12679</v>
      </c>
      <c r="O66" s="1640">
        <v>10819</v>
      </c>
      <c r="P66" s="1607">
        <v>27006</v>
      </c>
      <c r="Q66" s="1640">
        <v>15508</v>
      </c>
      <c r="R66" s="1640">
        <v>1537</v>
      </c>
      <c r="S66" s="1640">
        <v>870</v>
      </c>
      <c r="T66" s="1640">
        <v>1137</v>
      </c>
      <c r="U66" s="1640">
        <v>640</v>
      </c>
      <c r="V66" s="1640">
        <v>963</v>
      </c>
      <c r="W66" s="1640">
        <v>1998</v>
      </c>
      <c r="X66" s="1640">
        <v>1892</v>
      </c>
      <c r="Y66" s="1640">
        <v>3477</v>
      </c>
      <c r="Z66" s="1640">
        <v>7133</v>
      </c>
      <c r="AA66" s="1640">
        <v>2076</v>
      </c>
      <c r="AB66" s="1640">
        <v>1821</v>
      </c>
      <c r="AC66" s="1640">
        <v>3551</v>
      </c>
      <c r="AD66" s="1607">
        <v>10939</v>
      </c>
      <c r="AE66" s="1607">
        <v>5666</v>
      </c>
      <c r="AF66" s="1640">
        <v>1527</v>
      </c>
      <c r="AG66" s="1640">
        <v>771</v>
      </c>
      <c r="AH66" s="1640">
        <v>501</v>
      </c>
      <c r="AI66" s="1640">
        <v>651</v>
      </c>
      <c r="AJ66" s="1640">
        <v>1707</v>
      </c>
      <c r="AK66" s="1640">
        <v>2835</v>
      </c>
      <c r="AL66" s="1640">
        <v>1476</v>
      </c>
      <c r="AM66" s="1640">
        <v>613</v>
      </c>
      <c r="AN66" s="1640">
        <v>1045</v>
      </c>
      <c r="AO66" s="1640">
        <v>1102</v>
      </c>
      <c r="AP66" s="1640">
        <v>584</v>
      </c>
      <c r="AQ66" s="1640">
        <v>5949</v>
      </c>
      <c r="AR66" s="1640">
        <v>955</v>
      </c>
      <c r="AS66" s="1640">
        <v>1267</v>
      </c>
      <c r="AT66" s="1640">
        <v>1581</v>
      </c>
      <c r="AU66" s="1640">
        <v>1205</v>
      </c>
      <c r="AV66" s="1640">
        <v>975</v>
      </c>
      <c r="AW66" s="1640">
        <v>1439</v>
      </c>
      <c r="AX66" s="1640">
        <v>1755</v>
      </c>
      <c r="AY66" s="1641">
        <f t="shared" si="4"/>
        <v>66012</v>
      </c>
    </row>
    <row r="67" spans="1:51">
      <c r="A67" s="1635"/>
      <c r="B67" s="1545" t="s">
        <v>2352</v>
      </c>
      <c r="C67" s="1640">
        <v>161380</v>
      </c>
      <c r="D67" s="1640">
        <v>3462</v>
      </c>
      <c r="E67" s="1640">
        <v>1191</v>
      </c>
      <c r="F67" s="1640">
        <v>1134</v>
      </c>
      <c r="G67" s="1640">
        <v>2839</v>
      </c>
      <c r="H67" s="1640">
        <v>735</v>
      </c>
      <c r="I67" s="1640">
        <v>775</v>
      </c>
      <c r="J67" s="1640">
        <v>1677</v>
      </c>
      <c r="K67" s="1640">
        <v>3747</v>
      </c>
      <c r="L67" s="1640">
        <v>2276</v>
      </c>
      <c r="M67" s="1640">
        <v>2389</v>
      </c>
      <c r="N67" s="1640">
        <v>13395</v>
      </c>
      <c r="O67" s="1640">
        <v>11212</v>
      </c>
      <c r="P67" s="1607">
        <v>28193</v>
      </c>
      <c r="Q67" s="1640">
        <v>15763</v>
      </c>
      <c r="R67" s="1640">
        <v>1434</v>
      </c>
      <c r="S67" s="1640">
        <v>791</v>
      </c>
      <c r="T67" s="1640">
        <v>1124</v>
      </c>
      <c r="U67" s="1640">
        <v>746</v>
      </c>
      <c r="V67" s="1640">
        <v>908</v>
      </c>
      <c r="W67" s="1640">
        <v>1977</v>
      </c>
      <c r="X67" s="1640">
        <v>1973</v>
      </c>
      <c r="Y67" s="1640">
        <v>3554</v>
      </c>
      <c r="Z67" s="1640">
        <v>7236</v>
      </c>
      <c r="AA67" s="1640">
        <v>1945</v>
      </c>
      <c r="AB67" s="1640">
        <v>1873</v>
      </c>
      <c r="AC67" s="1640">
        <v>3332</v>
      </c>
      <c r="AD67" s="1607">
        <v>10947</v>
      </c>
      <c r="AE67" s="1607">
        <v>6063</v>
      </c>
      <c r="AF67" s="1640">
        <v>1591</v>
      </c>
      <c r="AG67" s="1640">
        <v>776</v>
      </c>
      <c r="AH67" s="1640">
        <v>513</v>
      </c>
      <c r="AI67" s="1640">
        <v>750</v>
      </c>
      <c r="AJ67" s="1640">
        <v>1986</v>
      </c>
      <c r="AK67" s="1640">
        <v>2640</v>
      </c>
      <c r="AL67" s="1640">
        <v>1438</v>
      </c>
      <c r="AM67" s="1640">
        <v>562</v>
      </c>
      <c r="AN67" s="1640">
        <v>1060</v>
      </c>
      <c r="AO67" s="1640">
        <v>1107</v>
      </c>
      <c r="AP67" s="1640">
        <v>520</v>
      </c>
      <c r="AQ67" s="1640">
        <v>6050</v>
      </c>
      <c r="AR67" s="1640">
        <v>981</v>
      </c>
      <c r="AS67" s="1640">
        <v>1310</v>
      </c>
      <c r="AT67" s="1640">
        <v>1682</v>
      </c>
      <c r="AU67" s="1640">
        <v>1204</v>
      </c>
      <c r="AV67" s="1640">
        <v>1090</v>
      </c>
      <c r="AW67" s="1640">
        <v>1597</v>
      </c>
      <c r="AX67" s="1640">
        <v>1832</v>
      </c>
      <c r="AY67" s="1641">
        <f t="shared" si="4"/>
        <v>68563</v>
      </c>
    </row>
    <row r="68" spans="1:51">
      <c r="A68" s="1635"/>
      <c r="B68" s="1545" t="s">
        <v>2353</v>
      </c>
      <c r="C68" s="1640">
        <v>140231</v>
      </c>
      <c r="D68" s="1640">
        <v>2697</v>
      </c>
      <c r="E68" s="1640">
        <v>853</v>
      </c>
      <c r="F68" s="1640">
        <v>840</v>
      </c>
      <c r="G68" s="1640">
        <v>2207</v>
      </c>
      <c r="H68" s="1640">
        <v>552</v>
      </c>
      <c r="I68" s="1640">
        <v>632</v>
      </c>
      <c r="J68" s="1640">
        <v>1332</v>
      </c>
      <c r="K68" s="1640">
        <v>3172</v>
      </c>
      <c r="L68" s="1640">
        <v>2194</v>
      </c>
      <c r="M68" s="1640">
        <v>2054</v>
      </c>
      <c r="N68" s="1640">
        <v>12006</v>
      </c>
      <c r="O68" s="1640">
        <v>10082</v>
      </c>
      <c r="P68" s="1607">
        <v>24044</v>
      </c>
      <c r="Q68" s="1640">
        <v>14520</v>
      </c>
      <c r="R68" s="1640">
        <v>1207</v>
      </c>
      <c r="S68" s="1640">
        <v>702</v>
      </c>
      <c r="T68" s="1640">
        <v>925</v>
      </c>
      <c r="U68" s="1640">
        <v>580</v>
      </c>
      <c r="V68" s="1640">
        <v>894</v>
      </c>
      <c r="W68" s="1640">
        <v>1718</v>
      </c>
      <c r="X68" s="1640">
        <v>1878</v>
      </c>
      <c r="Y68" s="1640">
        <v>3107</v>
      </c>
      <c r="Z68" s="1640">
        <v>6445</v>
      </c>
      <c r="AA68" s="1640">
        <v>1716</v>
      </c>
      <c r="AB68" s="1640">
        <v>1732</v>
      </c>
      <c r="AC68" s="1640">
        <v>3335</v>
      </c>
      <c r="AD68" s="1607">
        <v>9740</v>
      </c>
      <c r="AE68" s="1607">
        <v>5191</v>
      </c>
      <c r="AF68" s="1640">
        <v>1453</v>
      </c>
      <c r="AG68" s="1640">
        <v>693</v>
      </c>
      <c r="AH68" s="1640">
        <v>435</v>
      </c>
      <c r="AI68" s="1640">
        <v>617</v>
      </c>
      <c r="AJ68" s="1640">
        <v>1573</v>
      </c>
      <c r="AK68" s="1640">
        <v>2174</v>
      </c>
      <c r="AL68" s="1640">
        <v>1193</v>
      </c>
      <c r="AM68" s="1640">
        <v>478</v>
      </c>
      <c r="AN68" s="1640">
        <v>859</v>
      </c>
      <c r="AO68" s="1640">
        <v>926</v>
      </c>
      <c r="AP68" s="1640">
        <v>489</v>
      </c>
      <c r="AQ68" s="1640">
        <v>4895</v>
      </c>
      <c r="AR68" s="1640">
        <v>925</v>
      </c>
      <c r="AS68" s="1640">
        <v>1001</v>
      </c>
      <c r="AT68" s="1640">
        <v>1370</v>
      </c>
      <c r="AU68" s="1640">
        <v>985</v>
      </c>
      <c r="AV68" s="1640">
        <v>986</v>
      </c>
      <c r="AW68" s="1640">
        <v>1319</v>
      </c>
      <c r="AX68" s="1640">
        <v>1505</v>
      </c>
      <c r="AY68" s="1641">
        <f t="shared" si="4"/>
        <v>60652</v>
      </c>
    </row>
    <row r="69" spans="1:51">
      <c r="A69" s="1635"/>
      <c r="B69" s="1545" t="s">
        <v>2354</v>
      </c>
      <c r="C69" s="1640">
        <v>148972</v>
      </c>
      <c r="D69" s="1640">
        <v>2742</v>
      </c>
      <c r="E69" s="1640">
        <v>889</v>
      </c>
      <c r="F69" s="1640">
        <v>929</v>
      </c>
      <c r="G69" s="1640">
        <v>2308</v>
      </c>
      <c r="H69" s="1640">
        <v>564</v>
      </c>
      <c r="I69" s="1640">
        <v>707</v>
      </c>
      <c r="J69" s="1640">
        <v>1376</v>
      </c>
      <c r="K69" s="1640">
        <v>3750</v>
      </c>
      <c r="L69" s="1640">
        <v>2222</v>
      </c>
      <c r="M69" s="1640">
        <v>2242</v>
      </c>
      <c r="N69" s="1640">
        <v>12658</v>
      </c>
      <c r="O69" s="1640">
        <v>10151</v>
      </c>
      <c r="P69" s="1607">
        <v>25062</v>
      </c>
      <c r="Q69" s="1640">
        <v>15150</v>
      </c>
      <c r="R69" s="1640">
        <v>1167</v>
      </c>
      <c r="S69" s="1640">
        <v>724</v>
      </c>
      <c r="T69" s="1640">
        <v>1007</v>
      </c>
      <c r="U69" s="1640">
        <v>701</v>
      </c>
      <c r="V69" s="1640">
        <v>862</v>
      </c>
      <c r="W69" s="1640">
        <v>1945</v>
      </c>
      <c r="X69" s="1640">
        <v>2141</v>
      </c>
      <c r="Y69" s="1640">
        <v>3543</v>
      </c>
      <c r="Z69" s="1640">
        <v>6634</v>
      </c>
      <c r="AA69" s="1640">
        <v>1966</v>
      </c>
      <c r="AB69" s="1640">
        <v>1768</v>
      </c>
      <c r="AC69" s="1640">
        <v>3124</v>
      </c>
      <c r="AD69" s="1607">
        <v>10325</v>
      </c>
      <c r="AE69" s="1607">
        <v>5711</v>
      </c>
      <c r="AF69" s="1640">
        <v>1733</v>
      </c>
      <c r="AG69" s="1640">
        <v>780</v>
      </c>
      <c r="AH69" s="1640">
        <v>528</v>
      </c>
      <c r="AI69" s="1640">
        <v>573</v>
      </c>
      <c r="AJ69" s="1640">
        <v>1630</v>
      </c>
      <c r="AK69" s="1640">
        <v>2415</v>
      </c>
      <c r="AL69" s="1640">
        <v>1191</v>
      </c>
      <c r="AM69" s="1640">
        <v>533</v>
      </c>
      <c r="AN69" s="1640">
        <v>966</v>
      </c>
      <c r="AO69" s="1640">
        <v>950</v>
      </c>
      <c r="AP69" s="1640">
        <v>539</v>
      </c>
      <c r="AQ69" s="1640">
        <v>5377</v>
      </c>
      <c r="AR69" s="1640">
        <v>1007</v>
      </c>
      <c r="AS69" s="1640">
        <v>1242</v>
      </c>
      <c r="AT69" s="1640">
        <v>1662</v>
      </c>
      <c r="AU69" s="1640">
        <v>1085</v>
      </c>
      <c r="AV69" s="1640">
        <v>1148</v>
      </c>
      <c r="AW69" s="1640">
        <v>1569</v>
      </c>
      <c r="AX69" s="1640">
        <v>1676</v>
      </c>
      <c r="AY69" s="1641">
        <f t="shared" si="4"/>
        <v>63021</v>
      </c>
    </row>
    <row r="70" spans="1:51">
      <c r="A70" s="1637"/>
      <c r="B70" s="1638" t="s">
        <v>2355</v>
      </c>
      <c r="C70" s="1642">
        <f>SUM(C58:C69)</f>
        <v>2463992</v>
      </c>
      <c r="D70" s="1642">
        <f t="shared" ref="D70:AY70" si="7">SUM(D58:D69)</f>
        <v>51845</v>
      </c>
      <c r="E70" s="1642">
        <f t="shared" si="7"/>
        <v>16967</v>
      </c>
      <c r="F70" s="1642">
        <f t="shared" si="7"/>
        <v>16313</v>
      </c>
      <c r="G70" s="1642">
        <f t="shared" si="7"/>
        <v>46030</v>
      </c>
      <c r="H70" s="1642">
        <f t="shared" si="7"/>
        <v>10972</v>
      </c>
      <c r="I70" s="1642">
        <f t="shared" si="7"/>
        <v>12545</v>
      </c>
      <c r="J70" s="1642">
        <f t="shared" si="7"/>
        <v>24769</v>
      </c>
      <c r="K70" s="1642">
        <f t="shared" si="7"/>
        <v>53079</v>
      </c>
      <c r="L70" s="1642">
        <f t="shared" si="7"/>
        <v>35512</v>
      </c>
      <c r="M70" s="1642">
        <f t="shared" si="7"/>
        <v>33369</v>
      </c>
      <c r="N70" s="1642">
        <f t="shared" si="7"/>
        <v>186289</v>
      </c>
      <c r="O70" s="1642">
        <f t="shared" si="7"/>
        <v>159632</v>
      </c>
      <c r="P70" s="1608">
        <f t="shared" si="7"/>
        <v>432930</v>
      </c>
      <c r="Q70" s="1642">
        <f t="shared" si="7"/>
        <v>232772</v>
      </c>
      <c r="R70" s="1642">
        <f t="shared" si="7"/>
        <v>22186</v>
      </c>
      <c r="S70" s="1642">
        <f t="shared" si="7"/>
        <v>12686</v>
      </c>
      <c r="T70" s="1642">
        <f t="shared" si="7"/>
        <v>18596</v>
      </c>
      <c r="U70" s="1642">
        <f t="shared" si="7"/>
        <v>10586</v>
      </c>
      <c r="V70" s="1642">
        <f t="shared" si="7"/>
        <v>14109</v>
      </c>
      <c r="W70" s="1642">
        <f t="shared" si="7"/>
        <v>29222</v>
      </c>
      <c r="X70" s="1642">
        <f t="shared" si="7"/>
        <v>29148</v>
      </c>
      <c r="Y70" s="1642">
        <f t="shared" si="7"/>
        <v>56313</v>
      </c>
      <c r="Z70" s="1642">
        <f t="shared" si="7"/>
        <v>117382</v>
      </c>
      <c r="AA70" s="1642">
        <f t="shared" si="7"/>
        <v>29486</v>
      </c>
      <c r="AB70" s="1642">
        <f t="shared" si="7"/>
        <v>28127</v>
      </c>
      <c r="AC70" s="1642">
        <f t="shared" si="7"/>
        <v>56653</v>
      </c>
      <c r="AD70" s="1608">
        <f t="shared" si="7"/>
        <v>172563</v>
      </c>
      <c r="AE70" s="1608">
        <f t="shared" si="7"/>
        <v>91172</v>
      </c>
      <c r="AF70" s="1642">
        <f t="shared" si="7"/>
        <v>23645</v>
      </c>
      <c r="AG70" s="1642">
        <f t="shared" si="7"/>
        <v>11370</v>
      </c>
      <c r="AH70" s="1642">
        <f t="shared" si="7"/>
        <v>8582</v>
      </c>
      <c r="AI70" s="1642">
        <f t="shared" si="7"/>
        <v>10792</v>
      </c>
      <c r="AJ70" s="1642">
        <f t="shared" si="7"/>
        <v>29696</v>
      </c>
      <c r="AK70" s="1642">
        <f t="shared" si="7"/>
        <v>45747</v>
      </c>
      <c r="AL70" s="1642">
        <f t="shared" si="7"/>
        <v>22515</v>
      </c>
      <c r="AM70" s="1642">
        <f t="shared" si="7"/>
        <v>9184</v>
      </c>
      <c r="AN70" s="1642">
        <f t="shared" si="7"/>
        <v>16548</v>
      </c>
      <c r="AO70" s="1642">
        <f t="shared" si="7"/>
        <v>17798</v>
      </c>
      <c r="AP70" s="1642">
        <f t="shared" si="7"/>
        <v>8857</v>
      </c>
      <c r="AQ70" s="1642">
        <f t="shared" si="7"/>
        <v>102420</v>
      </c>
      <c r="AR70" s="1642">
        <f t="shared" si="7"/>
        <v>15515</v>
      </c>
      <c r="AS70" s="1642">
        <f t="shared" si="7"/>
        <v>21693</v>
      </c>
      <c r="AT70" s="1642">
        <f t="shared" si="7"/>
        <v>27553</v>
      </c>
      <c r="AU70" s="1642">
        <f t="shared" si="7"/>
        <v>18533</v>
      </c>
      <c r="AV70" s="1642">
        <f t="shared" si="7"/>
        <v>17838</v>
      </c>
      <c r="AW70" s="1642">
        <f t="shared" si="7"/>
        <v>25931</v>
      </c>
      <c r="AX70" s="1642">
        <f t="shared" si="7"/>
        <v>28522</v>
      </c>
      <c r="AY70" s="1642">
        <f t="shared" si="7"/>
        <v>1011623</v>
      </c>
    </row>
    <row r="71" spans="1:51">
      <c r="A71" s="1635" t="s">
        <v>3035</v>
      </c>
      <c r="B71" s="1545" t="s">
        <v>2343</v>
      </c>
      <c r="C71" s="1640">
        <v>143489</v>
      </c>
      <c r="D71" s="1640">
        <v>2721</v>
      </c>
      <c r="E71" s="1640">
        <v>850</v>
      </c>
      <c r="F71" s="1640">
        <v>944</v>
      </c>
      <c r="G71" s="1640">
        <v>2220</v>
      </c>
      <c r="H71" s="1640">
        <v>492</v>
      </c>
      <c r="I71" s="1640">
        <v>616</v>
      </c>
      <c r="J71" s="1640">
        <v>1344</v>
      </c>
      <c r="K71" s="1640">
        <v>3532</v>
      </c>
      <c r="L71" s="1640">
        <v>2258</v>
      </c>
      <c r="M71" s="1640">
        <v>2375</v>
      </c>
      <c r="N71" s="1640">
        <v>11665</v>
      </c>
      <c r="O71" s="1640">
        <v>9485</v>
      </c>
      <c r="P71" s="1607">
        <v>23993</v>
      </c>
      <c r="Q71" s="1640">
        <v>13641</v>
      </c>
      <c r="R71" s="1640">
        <v>1122</v>
      </c>
      <c r="S71" s="1640">
        <v>694</v>
      </c>
      <c r="T71" s="1640">
        <v>986</v>
      </c>
      <c r="U71" s="1640">
        <v>613</v>
      </c>
      <c r="V71" s="1640">
        <v>866</v>
      </c>
      <c r="W71" s="1640">
        <v>1656</v>
      </c>
      <c r="X71" s="1640">
        <v>2048</v>
      </c>
      <c r="Y71" s="1640">
        <v>3593</v>
      </c>
      <c r="Z71" s="1640">
        <v>7267</v>
      </c>
      <c r="AA71" s="1640">
        <v>1945</v>
      </c>
      <c r="AB71" s="1640">
        <v>1789</v>
      </c>
      <c r="AC71" s="1640">
        <v>3073</v>
      </c>
      <c r="AD71" s="1607">
        <v>9930</v>
      </c>
      <c r="AE71" s="1607">
        <v>5492</v>
      </c>
      <c r="AF71" s="1640">
        <v>1473</v>
      </c>
      <c r="AG71" s="1640">
        <v>733</v>
      </c>
      <c r="AH71" s="1640">
        <v>476</v>
      </c>
      <c r="AI71" s="1640">
        <v>584</v>
      </c>
      <c r="AJ71" s="1640">
        <v>1755</v>
      </c>
      <c r="AK71" s="1640">
        <v>2597</v>
      </c>
      <c r="AL71" s="1640">
        <v>1136</v>
      </c>
      <c r="AM71" s="1640">
        <v>588</v>
      </c>
      <c r="AN71" s="1640">
        <v>985</v>
      </c>
      <c r="AO71" s="1640">
        <v>1060</v>
      </c>
      <c r="AP71" s="1640">
        <v>439</v>
      </c>
      <c r="AQ71" s="1640">
        <v>5330</v>
      </c>
      <c r="AR71" s="1640">
        <v>962</v>
      </c>
      <c r="AS71" s="1640">
        <v>1155</v>
      </c>
      <c r="AT71" s="1640">
        <v>1613</v>
      </c>
      <c r="AU71" s="1640">
        <v>1086</v>
      </c>
      <c r="AV71" s="1640">
        <v>1158</v>
      </c>
      <c r="AW71" s="1640">
        <v>1506</v>
      </c>
      <c r="AX71" s="1640">
        <v>1643</v>
      </c>
      <c r="AY71" s="1641">
        <f t="shared" ref="AY71:AY81" si="8">SUM(N71:Q71)</f>
        <v>58784</v>
      </c>
    </row>
    <row r="72" spans="1:51">
      <c r="A72" s="1610" t="s">
        <v>2339</v>
      </c>
      <c r="B72" s="1545" t="s">
        <v>2344</v>
      </c>
      <c r="C72" s="1640">
        <v>165465</v>
      </c>
      <c r="D72" s="1640">
        <v>2986</v>
      </c>
      <c r="E72" s="1640">
        <v>881</v>
      </c>
      <c r="F72" s="1640">
        <v>962</v>
      </c>
      <c r="G72" s="1640">
        <v>2611</v>
      </c>
      <c r="H72" s="1640">
        <v>548</v>
      </c>
      <c r="I72" s="1640">
        <v>770</v>
      </c>
      <c r="J72" s="1640">
        <v>1469</v>
      </c>
      <c r="K72" s="1640">
        <v>3963</v>
      </c>
      <c r="L72" s="1640">
        <v>2449</v>
      </c>
      <c r="M72" s="1640">
        <v>2500</v>
      </c>
      <c r="N72" s="1640">
        <v>13767</v>
      </c>
      <c r="O72" s="1640">
        <v>11002</v>
      </c>
      <c r="P72" s="1607">
        <v>28102</v>
      </c>
      <c r="Q72" s="1640">
        <v>16071</v>
      </c>
      <c r="R72" s="1640">
        <v>1288</v>
      </c>
      <c r="S72" s="1640">
        <v>895</v>
      </c>
      <c r="T72" s="1640">
        <v>1155</v>
      </c>
      <c r="U72" s="1640">
        <v>887</v>
      </c>
      <c r="V72" s="1640">
        <v>1020</v>
      </c>
      <c r="W72" s="1640">
        <v>2014</v>
      </c>
      <c r="X72" s="1640">
        <v>2407</v>
      </c>
      <c r="Y72" s="1640">
        <v>3858</v>
      </c>
      <c r="Z72" s="1640">
        <v>7768</v>
      </c>
      <c r="AA72" s="1640">
        <v>2204</v>
      </c>
      <c r="AB72" s="1640">
        <v>1944</v>
      </c>
      <c r="AC72" s="1640">
        <v>3835</v>
      </c>
      <c r="AD72" s="1607">
        <v>11326</v>
      </c>
      <c r="AE72" s="1607">
        <v>6367</v>
      </c>
      <c r="AF72" s="1640">
        <v>1778</v>
      </c>
      <c r="AG72" s="1640">
        <v>806</v>
      </c>
      <c r="AH72" s="1640">
        <v>562</v>
      </c>
      <c r="AI72" s="1640">
        <v>708</v>
      </c>
      <c r="AJ72" s="1640">
        <v>2130</v>
      </c>
      <c r="AK72" s="1640">
        <v>2768</v>
      </c>
      <c r="AL72" s="1640">
        <v>1449</v>
      </c>
      <c r="AM72" s="1640">
        <v>610</v>
      </c>
      <c r="AN72" s="1640">
        <v>1049</v>
      </c>
      <c r="AO72" s="1640">
        <v>1288</v>
      </c>
      <c r="AP72" s="1640">
        <v>649</v>
      </c>
      <c r="AQ72" s="1640">
        <v>6409</v>
      </c>
      <c r="AR72" s="1640">
        <v>1126</v>
      </c>
      <c r="AS72" s="1640">
        <v>1179</v>
      </c>
      <c r="AT72" s="1640">
        <v>1913</v>
      </c>
      <c r="AU72" s="1640">
        <v>1227</v>
      </c>
      <c r="AV72" s="1640">
        <v>1243</v>
      </c>
      <c r="AW72" s="1640">
        <v>1781</v>
      </c>
      <c r="AX72" s="1640">
        <v>1741</v>
      </c>
      <c r="AY72" s="1641">
        <f t="shared" si="8"/>
        <v>68942</v>
      </c>
    </row>
    <row r="73" spans="1:51">
      <c r="A73" s="1635"/>
      <c r="B73" s="1545" t="s">
        <v>2345</v>
      </c>
      <c r="C73" s="1611">
        <v>535867</v>
      </c>
      <c r="D73" s="1611">
        <v>10720</v>
      </c>
      <c r="E73" s="1611">
        <v>3484</v>
      </c>
      <c r="F73" s="1611">
        <v>3584</v>
      </c>
      <c r="G73" s="1611">
        <v>11170</v>
      </c>
      <c r="H73" s="1611">
        <v>2439</v>
      </c>
      <c r="I73" s="1611">
        <v>2735</v>
      </c>
      <c r="J73" s="1611">
        <v>5179</v>
      </c>
      <c r="K73" s="1611">
        <v>10984</v>
      </c>
      <c r="L73" s="1611">
        <v>7339</v>
      </c>
      <c r="M73" s="1611">
        <v>6642</v>
      </c>
      <c r="N73" s="1611">
        <v>36895</v>
      </c>
      <c r="O73" s="1611">
        <v>33636</v>
      </c>
      <c r="P73" s="1607">
        <v>97325</v>
      </c>
      <c r="Q73" s="1611">
        <v>51713</v>
      </c>
      <c r="R73" s="1611">
        <v>5111</v>
      </c>
      <c r="S73" s="1611">
        <v>2883</v>
      </c>
      <c r="T73" s="1611">
        <v>4168</v>
      </c>
      <c r="U73" s="1611">
        <v>2332</v>
      </c>
      <c r="V73" s="1611">
        <v>3069</v>
      </c>
      <c r="W73" s="1611">
        <v>6494</v>
      </c>
      <c r="X73" s="1611">
        <v>5773</v>
      </c>
      <c r="Y73" s="1611">
        <v>11864</v>
      </c>
      <c r="Z73" s="1611">
        <v>26324</v>
      </c>
      <c r="AA73" s="1611">
        <v>5787</v>
      </c>
      <c r="AB73" s="1611">
        <v>5937</v>
      </c>
      <c r="AC73" s="1611">
        <v>13733</v>
      </c>
      <c r="AD73" s="1607">
        <v>37114</v>
      </c>
      <c r="AE73" s="1607">
        <v>19958</v>
      </c>
      <c r="AF73" s="1611">
        <v>4948</v>
      </c>
      <c r="AG73" s="1611">
        <v>2475</v>
      </c>
      <c r="AH73" s="1611">
        <v>1957</v>
      </c>
      <c r="AI73" s="1611">
        <v>2412</v>
      </c>
      <c r="AJ73" s="1611">
        <v>6954</v>
      </c>
      <c r="AK73" s="1611">
        <v>10477</v>
      </c>
      <c r="AL73" s="1611">
        <v>4217</v>
      </c>
      <c r="AM73" s="1611">
        <v>2068</v>
      </c>
      <c r="AN73" s="1611">
        <v>3903</v>
      </c>
      <c r="AO73" s="1611">
        <v>4069</v>
      </c>
      <c r="AP73" s="1611">
        <v>2047</v>
      </c>
      <c r="AQ73" s="1611">
        <v>23949</v>
      </c>
      <c r="AR73" s="1611">
        <v>3367</v>
      </c>
      <c r="AS73" s="1611">
        <v>4441</v>
      </c>
      <c r="AT73" s="1611">
        <v>6371</v>
      </c>
      <c r="AU73" s="1611">
        <v>4022</v>
      </c>
      <c r="AV73" s="1611">
        <v>3615</v>
      </c>
      <c r="AW73" s="1611">
        <v>5026</v>
      </c>
      <c r="AX73" s="1611">
        <v>5157</v>
      </c>
      <c r="AY73" s="1641">
        <f t="shared" si="8"/>
        <v>219569</v>
      </c>
    </row>
    <row r="74" spans="1:51">
      <c r="A74" s="1635"/>
      <c r="B74" s="1545" t="s">
        <v>2346</v>
      </c>
      <c r="C74" s="1640">
        <v>374099</v>
      </c>
      <c r="D74" s="1640">
        <v>9880</v>
      </c>
      <c r="E74" s="1640">
        <v>2808</v>
      </c>
      <c r="F74" s="1640">
        <v>2985</v>
      </c>
      <c r="G74" s="1640">
        <v>8841</v>
      </c>
      <c r="H74" s="1640">
        <v>1983</v>
      </c>
      <c r="I74" s="1640">
        <v>2533</v>
      </c>
      <c r="J74" s="1640">
        <v>3993</v>
      </c>
      <c r="K74" s="1640">
        <v>8091</v>
      </c>
      <c r="L74" s="1640">
        <v>5031</v>
      </c>
      <c r="M74" s="1640">
        <v>4732</v>
      </c>
      <c r="N74" s="1640">
        <v>24491</v>
      </c>
      <c r="O74" s="1640">
        <v>21141</v>
      </c>
      <c r="P74" s="1607">
        <v>57710</v>
      </c>
      <c r="Q74" s="1640">
        <v>32379</v>
      </c>
      <c r="R74" s="1640">
        <v>4156</v>
      </c>
      <c r="S74" s="1640">
        <v>2158</v>
      </c>
      <c r="T74" s="1640">
        <v>3614</v>
      </c>
      <c r="U74" s="1640">
        <v>1647</v>
      </c>
      <c r="V74" s="1640">
        <v>2823</v>
      </c>
      <c r="W74" s="1640">
        <v>4892</v>
      </c>
      <c r="X74" s="1640">
        <v>3776</v>
      </c>
      <c r="Y74" s="1640">
        <v>8107</v>
      </c>
      <c r="Z74" s="1640">
        <v>17532</v>
      </c>
      <c r="AA74" s="1640">
        <v>4066</v>
      </c>
      <c r="AB74" s="1640">
        <v>4313</v>
      </c>
      <c r="AC74" s="1640">
        <v>9707</v>
      </c>
      <c r="AD74" s="1607">
        <v>24415</v>
      </c>
      <c r="AE74" s="1607">
        <v>13620</v>
      </c>
      <c r="AF74" s="1640">
        <v>3598</v>
      </c>
      <c r="AG74" s="1640">
        <v>1798</v>
      </c>
      <c r="AH74" s="1640">
        <v>1643</v>
      </c>
      <c r="AI74" s="1640">
        <v>2081</v>
      </c>
      <c r="AJ74" s="1640">
        <v>4560</v>
      </c>
      <c r="AK74" s="1640">
        <v>8710</v>
      </c>
      <c r="AL74" s="1640">
        <v>4916</v>
      </c>
      <c r="AM74" s="1640">
        <v>1618</v>
      </c>
      <c r="AN74" s="1640">
        <v>2828</v>
      </c>
      <c r="AO74" s="1640">
        <v>3565</v>
      </c>
      <c r="AP74" s="1640">
        <v>1851</v>
      </c>
      <c r="AQ74" s="1640">
        <v>18106</v>
      </c>
      <c r="AR74" s="1640">
        <v>2381</v>
      </c>
      <c r="AS74" s="1640">
        <v>4084</v>
      </c>
      <c r="AT74" s="1640">
        <v>4911</v>
      </c>
      <c r="AU74" s="1640">
        <v>3171</v>
      </c>
      <c r="AV74" s="1640">
        <v>3060</v>
      </c>
      <c r="AW74" s="1640">
        <v>5203</v>
      </c>
      <c r="AX74" s="1640">
        <v>4591</v>
      </c>
      <c r="AY74" s="1641">
        <f t="shared" si="8"/>
        <v>135721</v>
      </c>
    </row>
    <row r="75" spans="1:51">
      <c r="A75" s="1635"/>
      <c r="B75" s="1545" t="s">
        <v>2347</v>
      </c>
      <c r="C75" s="1640">
        <v>162557</v>
      </c>
      <c r="D75" s="1640">
        <v>3508</v>
      </c>
      <c r="E75" s="1640">
        <v>838</v>
      </c>
      <c r="F75" s="1640">
        <v>1182</v>
      </c>
      <c r="G75" s="1640">
        <v>2870</v>
      </c>
      <c r="H75" s="1640">
        <v>730</v>
      </c>
      <c r="I75" s="1640">
        <v>772</v>
      </c>
      <c r="J75" s="1640">
        <v>1572</v>
      </c>
      <c r="K75" s="1640">
        <v>3744</v>
      </c>
      <c r="L75" s="1640">
        <v>2614</v>
      </c>
      <c r="M75" s="1640">
        <v>2265</v>
      </c>
      <c r="N75" s="1640">
        <v>13138</v>
      </c>
      <c r="O75" s="1640">
        <v>10724</v>
      </c>
      <c r="P75" s="1607">
        <v>28535</v>
      </c>
      <c r="Q75" s="1640">
        <v>15764</v>
      </c>
      <c r="R75" s="1640">
        <v>1388</v>
      </c>
      <c r="S75" s="1640">
        <v>806</v>
      </c>
      <c r="T75" s="1640">
        <v>1224</v>
      </c>
      <c r="U75" s="1640">
        <v>700</v>
      </c>
      <c r="V75" s="1640">
        <v>1068</v>
      </c>
      <c r="W75" s="1640">
        <v>2163</v>
      </c>
      <c r="X75" s="1640">
        <v>1963</v>
      </c>
      <c r="Y75" s="1640">
        <v>3647</v>
      </c>
      <c r="Z75" s="1640">
        <v>7920</v>
      </c>
      <c r="AA75" s="1640">
        <v>2032</v>
      </c>
      <c r="AB75" s="1640">
        <v>1943</v>
      </c>
      <c r="AC75" s="1640">
        <v>3364</v>
      </c>
      <c r="AD75" s="1607">
        <v>11457</v>
      </c>
      <c r="AE75" s="1607">
        <v>5843</v>
      </c>
      <c r="AF75" s="1640">
        <v>1530</v>
      </c>
      <c r="AG75" s="1640">
        <v>751</v>
      </c>
      <c r="AH75" s="1640">
        <v>528</v>
      </c>
      <c r="AI75" s="1640">
        <v>636</v>
      </c>
      <c r="AJ75" s="1640">
        <v>1766</v>
      </c>
      <c r="AK75" s="1640">
        <v>2767</v>
      </c>
      <c r="AL75" s="1640">
        <v>1372</v>
      </c>
      <c r="AM75" s="1640">
        <v>609</v>
      </c>
      <c r="AN75" s="1640">
        <v>969</v>
      </c>
      <c r="AO75" s="1640">
        <v>1112</v>
      </c>
      <c r="AP75" s="1640">
        <v>533</v>
      </c>
      <c r="AQ75" s="1640">
        <v>6635</v>
      </c>
      <c r="AR75" s="1640">
        <v>1144</v>
      </c>
      <c r="AS75" s="1640">
        <v>1309</v>
      </c>
      <c r="AT75" s="1640">
        <v>1654</v>
      </c>
      <c r="AU75" s="1640">
        <v>1110</v>
      </c>
      <c r="AV75" s="1640">
        <v>1142</v>
      </c>
      <c r="AW75" s="1640">
        <v>1515</v>
      </c>
      <c r="AX75" s="1640">
        <v>1701</v>
      </c>
      <c r="AY75" s="1641">
        <f t="shared" si="8"/>
        <v>68161</v>
      </c>
    </row>
    <row r="76" spans="1:51">
      <c r="A76" s="1635"/>
      <c r="B76" s="1545" t="s">
        <v>2348</v>
      </c>
      <c r="C76" s="1640">
        <v>159288</v>
      </c>
      <c r="D76" s="1640">
        <v>3118</v>
      </c>
      <c r="E76" s="1640">
        <v>946</v>
      </c>
      <c r="F76" s="1640">
        <v>1112</v>
      </c>
      <c r="G76" s="1640">
        <v>2592</v>
      </c>
      <c r="H76" s="1640">
        <v>650</v>
      </c>
      <c r="I76" s="1640">
        <v>747</v>
      </c>
      <c r="J76" s="1640">
        <v>1659</v>
      </c>
      <c r="K76" s="1640">
        <v>3562</v>
      </c>
      <c r="L76" s="1640">
        <v>2376</v>
      </c>
      <c r="M76" s="1640">
        <v>2260</v>
      </c>
      <c r="N76" s="1640">
        <v>12942</v>
      </c>
      <c r="O76" s="1640">
        <v>10664</v>
      </c>
      <c r="P76" s="1607">
        <v>29224</v>
      </c>
      <c r="Q76" s="1640">
        <v>16110</v>
      </c>
      <c r="R76" s="1640">
        <v>1248</v>
      </c>
      <c r="S76" s="1640">
        <v>784</v>
      </c>
      <c r="T76" s="1640">
        <v>1205</v>
      </c>
      <c r="U76" s="1640">
        <v>655</v>
      </c>
      <c r="V76" s="1640">
        <v>1091</v>
      </c>
      <c r="W76" s="1640">
        <v>2217</v>
      </c>
      <c r="X76" s="1640">
        <v>1958</v>
      </c>
      <c r="Y76" s="1640">
        <v>3559</v>
      </c>
      <c r="Z76" s="1640">
        <v>7818</v>
      </c>
      <c r="AA76" s="1640">
        <v>2023</v>
      </c>
      <c r="AB76" s="1640">
        <v>2039</v>
      </c>
      <c r="AC76" s="1640">
        <v>3325</v>
      </c>
      <c r="AD76" s="1607">
        <v>11202</v>
      </c>
      <c r="AE76" s="1607">
        <v>5676</v>
      </c>
      <c r="AF76" s="1640">
        <v>1521</v>
      </c>
      <c r="AG76" s="1640">
        <v>750</v>
      </c>
      <c r="AH76" s="1640">
        <v>492</v>
      </c>
      <c r="AI76" s="1640">
        <v>663</v>
      </c>
      <c r="AJ76" s="1640">
        <v>1730</v>
      </c>
      <c r="AK76" s="1640">
        <v>2558</v>
      </c>
      <c r="AL76" s="1640">
        <v>1240</v>
      </c>
      <c r="AM76" s="1640">
        <v>569</v>
      </c>
      <c r="AN76" s="1640">
        <v>947</v>
      </c>
      <c r="AO76" s="1640">
        <v>1024</v>
      </c>
      <c r="AP76" s="1640">
        <v>511</v>
      </c>
      <c r="AQ76" s="1640">
        <v>5808</v>
      </c>
      <c r="AR76" s="1640">
        <v>927</v>
      </c>
      <c r="AS76" s="1640">
        <v>1124</v>
      </c>
      <c r="AT76" s="1640">
        <v>1581</v>
      </c>
      <c r="AU76" s="1640">
        <v>1074</v>
      </c>
      <c r="AV76" s="1640">
        <v>961</v>
      </c>
      <c r="AW76" s="1640">
        <v>1386</v>
      </c>
      <c r="AX76" s="1640">
        <v>1660</v>
      </c>
      <c r="AY76" s="1641">
        <f t="shared" si="8"/>
        <v>68940</v>
      </c>
    </row>
    <row r="77" spans="1:51">
      <c r="A77" s="1635"/>
      <c r="B77" s="1545" t="s">
        <v>2349</v>
      </c>
      <c r="C77" s="1640">
        <v>165076</v>
      </c>
      <c r="D77" s="1640">
        <v>4100</v>
      </c>
      <c r="E77" s="1640">
        <v>1410</v>
      </c>
      <c r="F77" s="1640">
        <v>1201</v>
      </c>
      <c r="G77" s="1640">
        <v>2975</v>
      </c>
      <c r="H77" s="1640">
        <v>873</v>
      </c>
      <c r="I77" s="1640">
        <v>988</v>
      </c>
      <c r="J77" s="1640">
        <v>1728</v>
      </c>
      <c r="K77" s="1640">
        <v>3783</v>
      </c>
      <c r="L77" s="1640">
        <v>2531</v>
      </c>
      <c r="M77" s="1640">
        <v>2367</v>
      </c>
      <c r="N77" s="1640">
        <v>13087</v>
      </c>
      <c r="O77" s="1640">
        <v>10653</v>
      </c>
      <c r="P77" s="1607">
        <v>26958</v>
      </c>
      <c r="Q77" s="1640">
        <v>15178</v>
      </c>
      <c r="R77" s="1640">
        <v>1471</v>
      </c>
      <c r="S77" s="1640">
        <v>842</v>
      </c>
      <c r="T77" s="1640">
        <v>1331</v>
      </c>
      <c r="U77" s="1640">
        <v>651</v>
      </c>
      <c r="V77" s="1640">
        <v>1070</v>
      </c>
      <c r="W77" s="1640">
        <v>2143</v>
      </c>
      <c r="X77" s="1640">
        <v>1983</v>
      </c>
      <c r="Y77" s="1640">
        <v>4225</v>
      </c>
      <c r="Z77" s="1640">
        <v>8022</v>
      </c>
      <c r="AA77" s="1640">
        <v>2183</v>
      </c>
      <c r="AB77" s="1640">
        <v>1924</v>
      </c>
      <c r="AC77" s="1640">
        <v>3454</v>
      </c>
      <c r="AD77" s="1607">
        <v>10932</v>
      </c>
      <c r="AE77" s="1607">
        <v>5782</v>
      </c>
      <c r="AF77" s="1640">
        <v>1516</v>
      </c>
      <c r="AG77" s="1640">
        <v>775</v>
      </c>
      <c r="AH77" s="1640">
        <v>665</v>
      </c>
      <c r="AI77" s="1640">
        <v>664</v>
      </c>
      <c r="AJ77" s="1640">
        <v>1823</v>
      </c>
      <c r="AK77" s="1640">
        <v>2909</v>
      </c>
      <c r="AL77" s="1640">
        <v>1313</v>
      </c>
      <c r="AM77" s="1640">
        <v>626</v>
      </c>
      <c r="AN77" s="1640">
        <v>1140</v>
      </c>
      <c r="AO77" s="1640">
        <v>1117</v>
      </c>
      <c r="AP77" s="1640">
        <v>657</v>
      </c>
      <c r="AQ77" s="1640">
        <v>6771</v>
      </c>
      <c r="AR77" s="1640">
        <v>1107</v>
      </c>
      <c r="AS77" s="1640">
        <v>1540</v>
      </c>
      <c r="AT77" s="1640">
        <v>2253</v>
      </c>
      <c r="AU77" s="1640">
        <v>1395</v>
      </c>
      <c r="AV77" s="1640">
        <v>1316</v>
      </c>
      <c r="AW77" s="1640">
        <v>1754</v>
      </c>
      <c r="AX77" s="1640">
        <v>1890</v>
      </c>
      <c r="AY77" s="1641">
        <f t="shared" si="8"/>
        <v>65876</v>
      </c>
    </row>
    <row r="78" spans="1:51">
      <c r="A78" s="1635"/>
      <c r="B78" s="1545" t="s">
        <v>2350</v>
      </c>
      <c r="C78" s="1640">
        <v>167602</v>
      </c>
      <c r="D78" s="1640">
        <v>3611</v>
      </c>
      <c r="E78" s="1640">
        <v>1260</v>
      </c>
      <c r="F78" s="1640">
        <v>1098</v>
      </c>
      <c r="G78" s="1640">
        <v>3021</v>
      </c>
      <c r="H78" s="1640">
        <v>691</v>
      </c>
      <c r="I78" s="1640">
        <v>751</v>
      </c>
      <c r="J78" s="1640">
        <v>1719</v>
      </c>
      <c r="K78" s="1640">
        <v>3922</v>
      </c>
      <c r="L78" s="1640">
        <v>2484</v>
      </c>
      <c r="M78" s="1640">
        <v>2475</v>
      </c>
      <c r="N78" s="1640">
        <v>13345</v>
      </c>
      <c r="O78" s="1640">
        <v>11011</v>
      </c>
      <c r="P78" s="1607">
        <v>26727</v>
      </c>
      <c r="Q78" s="1640">
        <v>15997</v>
      </c>
      <c r="R78" s="1640">
        <v>1428</v>
      </c>
      <c r="S78" s="1640">
        <v>878</v>
      </c>
      <c r="T78" s="1640">
        <v>1210</v>
      </c>
      <c r="U78" s="1640">
        <v>753</v>
      </c>
      <c r="V78" s="1640">
        <v>1040</v>
      </c>
      <c r="W78" s="1640">
        <v>1969</v>
      </c>
      <c r="X78" s="1640">
        <v>2131</v>
      </c>
      <c r="Y78" s="1640">
        <v>3979</v>
      </c>
      <c r="Z78" s="1640">
        <v>8456</v>
      </c>
      <c r="AA78" s="1640">
        <v>2260</v>
      </c>
      <c r="AB78" s="1640">
        <v>2024</v>
      </c>
      <c r="AC78" s="1640">
        <v>3537</v>
      </c>
      <c r="AD78" s="1607">
        <v>11021</v>
      </c>
      <c r="AE78" s="1607">
        <v>6272</v>
      </c>
      <c r="AF78" s="1640">
        <v>1649</v>
      </c>
      <c r="AG78" s="1640">
        <v>842</v>
      </c>
      <c r="AH78" s="1640">
        <v>584</v>
      </c>
      <c r="AI78" s="1640">
        <v>606</v>
      </c>
      <c r="AJ78" s="1640">
        <v>1910</v>
      </c>
      <c r="AK78" s="1640">
        <v>2955</v>
      </c>
      <c r="AL78" s="1640">
        <v>1559</v>
      </c>
      <c r="AM78" s="1640">
        <v>620</v>
      </c>
      <c r="AN78" s="1640">
        <v>1148</v>
      </c>
      <c r="AO78" s="1640">
        <v>1262</v>
      </c>
      <c r="AP78" s="1640">
        <v>621</v>
      </c>
      <c r="AQ78" s="1640">
        <v>6940</v>
      </c>
      <c r="AR78" s="1640">
        <v>1080</v>
      </c>
      <c r="AS78" s="1640">
        <v>1716</v>
      </c>
      <c r="AT78" s="1640">
        <v>2268</v>
      </c>
      <c r="AU78" s="1640">
        <v>1331</v>
      </c>
      <c r="AV78" s="1640">
        <v>1379</v>
      </c>
      <c r="AW78" s="1640">
        <v>1993</v>
      </c>
      <c r="AX78" s="1640">
        <v>2069</v>
      </c>
      <c r="AY78" s="1641">
        <f t="shared" si="8"/>
        <v>67080</v>
      </c>
    </row>
    <row r="79" spans="1:51">
      <c r="A79" s="1635"/>
      <c r="B79" s="1545" t="s">
        <v>2351</v>
      </c>
      <c r="C79" s="1640"/>
      <c r="D79" s="1640"/>
      <c r="E79" s="1640"/>
      <c r="F79" s="1640"/>
      <c r="G79" s="1640"/>
      <c r="H79" s="1640"/>
      <c r="I79" s="1640"/>
      <c r="J79" s="1640"/>
      <c r="K79" s="1640"/>
      <c r="L79" s="1640"/>
      <c r="M79" s="1640"/>
      <c r="N79" s="1640"/>
      <c r="O79" s="1640"/>
      <c r="P79" s="1607"/>
      <c r="Q79" s="1640"/>
      <c r="R79" s="1640"/>
      <c r="S79" s="1640"/>
      <c r="T79" s="1640"/>
      <c r="U79" s="1640"/>
      <c r="V79" s="1640"/>
      <c r="W79" s="1640"/>
      <c r="X79" s="1640"/>
      <c r="Y79" s="1640"/>
      <c r="Z79" s="1640"/>
      <c r="AA79" s="1640"/>
      <c r="AB79" s="1640"/>
      <c r="AC79" s="1640"/>
      <c r="AD79" s="1607"/>
      <c r="AE79" s="1607"/>
      <c r="AF79" s="1640"/>
      <c r="AG79" s="1640"/>
      <c r="AH79" s="1640"/>
      <c r="AI79" s="1640"/>
      <c r="AJ79" s="1640"/>
      <c r="AK79" s="1640"/>
      <c r="AL79" s="1640"/>
      <c r="AM79" s="1640"/>
      <c r="AN79" s="1640"/>
      <c r="AO79" s="1640"/>
      <c r="AP79" s="1640"/>
      <c r="AQ79" s="1640"/>
      <c r="AR79" s="1640"/>
      <c r="AS79" s="1640"/>
      <c r="AT79" s="1640"/>
      <c r="AU79" s="1640"/>
      <c r="AV79" s="1640"/>
      <c r="AW79" s="1640"/>
      <c r="AX79" s="1640"/>
      <c r="AY79" s="1641">
        <f t="shared" si="8"/>
        <v>0</v>
      </c>
    </row>
    <row r="80" spans="1:51">
      <c r="A80" s="1635"/>
      <c r="B80" s="1545" t="s">
        <v>2352</v>
      </c>
      <c r="C80" s="1640"/>
      <c r="D80" s="1640"/>
      <c r="E80" s="1640"/>
      <c r="F80" s="1640"/>
      <c r="G80" s="1640"/>
      <c r="H80" s="1640"/>
      <c r="I80" s="1640"/>
      <c r="J80" s="1640"/>
      <c r="K80" s="1640"/>
      <c r="L80" s="1640"/>
      <c r="M80" s="1640"/>
      <c r="N80" s="1640"/>
      <c r="O80" s="1640"/>
      <c r="P80" s="1607"/>
      <c r="Q80" s="1640"/>
      <c r="R80" s="1640"/>
      <c r="S80" s="1640"/>
      <c r="T80" s="1640"/>
      <c r="U80" s="1640"/>
      <c r="V80" s="1640"/>
      <c r="W80" s="1640"/>
      <c r="X80" s="1640"/>
      <c r="Y80" s="1640"/>
      <c r="Z80" s="1640"/>
      <c r="AA80" s="1640"/>
      <c r="AB80" s="1640"/>
      <c r="AC80" s="1640"/>
      <c r="AD80" s="1607"/>
      <c r="AE80" s="1607"/>
      <c r="AF80" s="1640"/>
      <c r="AG80" s="1640"/>
      <c r="AH80" s="1640"/>
      <c r="AI80" s="1640"/>
      <c r="AJ80" s="1640"/>
      <c r="AK80" s="1640"/>
      <c r="AL80" s="1640"/>
      <c r="AM80" s="1640"/>
      <c r="AN80" s="1640"/>
      <c r="AO80" s="1640"/>
      <c r="AP80" s="1640"/>
      <c r="AQ80" s="1640"/>
      <c r="AR80" s="1640"/>
      <c r="AS80" s="1640"/>
      <c r="AT80" s="1640"/>
      <c r="AU80" s="1640"/>
      <c r="AV80" s="1640"/>
      <c r="AW80" s="1640"/>
      <c r="AX80" s="1640"/>
      <c r="AY80" s="1641">
        <f t="shared" si="8"/>
        <v>0</v>
      </c>
    </row>
    <row r="81" spans="1:51">
      <c r="A81" s="1635"/>
      <c r="B81" s="1545" t="s">
        <v>2353</v>
      </c>
      <c r="C81" s="1640"/>
      <c r="D81" s="1640"/>
      <c r="E81" s="1640"/>
      <c r="F81" s="1640"/>
      <c r="G81" s="1640"/>
      <c r="H81" s="1640"/>
      <c r="I81" s="1640"/>
      <c r="J81" s="1640"/>
      <c r="K81" s="1640"/>
      <c r="L81" s="1640"/>
      <c r="M81" s="1640"/>
      <c r="N81" s="1640"/>
      <c r="O81" s="1640"/>
      <c r="P81" s="1607"/>
      <c r="Q81" s="1640"/>
      <c r="R81" s="1640"/>
      <c r="S81" s="1640"/>
      <c r="T81" s="1640"/>
      <c r="U81" s="1640"/>
      <c r="V81" s="1640"/>
      <c r="W81" s="1640"/>
      <c r="X81" s="1640"/>
      <c r="Y81" s="1640"/>
      <c r="Z81" s="1640"/>
      <c r="AA81" s="1640"/>
      <c r="AB81" s="1640"/>
      <c r="AC81" s="1640"/>
      <c r="AD81" s="1607"/>
      <c r="AE81" s="1607"/>
      <c r="AF81" s="1640"/>
      <c r="AG81" s="1640"/>
      <c r="AH81" s="1640"/>
      <c r="AI81" s="1640"/>
      <c r="AJ81" s="1640"/>
      <c r="AK81" s="1640"/>
      <c r="AL81" s="1640"/>
      <c r="AM81" s="1640"/>
      <c r="AN81" s="1640"/>
      <c r="AO81" s="1640"/>
      <c r="AP81" s="1640"/>
      <c r="AQ81" s="1640"/>
      <c r="AR81" s="1640"/>
      <c r="AS81" s="1640"/>
      <c r="AT81" s="1640"/>
      <c r="AU81" s="1640"/>
      <c r="AV81" s="1640"/>
      <c r="AW81" s="1640"/>
      <c r="AX81" s="1640"/>
      <c r="AY81" s="1641">
        <f t="shared" si="8"/>
        <v>0</v>
      </c>
    </row>
    <row r="82" spans="1:51">
      <c r="A82" s="1635"/>
      <c r="B82" s="1545" t="s">
        <v>2354</v>
      </c>
      <c r="C82" s="1640"/>
      <c r="D82" s="1640"/>
      <c r="E82" s="1640"/>
      <c r="F82" s="1640"/>
      <c r="G82" s="1640"/>
      <c r="H82" s="1640"/>
      <c r="I82" s="1640"/>
      <c r="J82" s="1640"/>
      <c r="K82" s="1640"/>
      <c r="L82" s="1640"/>
      <c r="M82" s="1640"/>
      <c r="N82" s="1640"/>
      <c r="O82" s="1640"/>
      <c r="P82" s="1607"/>
      <c r="Q82" s="1640"/>
      <c r="R82" s="1640"/>
      <c r="S82" s="1640"/>
      <c r="T82" s="1640"/>
      <c r="U82" s="1640"/>
      <c r="V82" s="1640"/>
      <c r="W82" s="1640"/>
      <c r="X82" s="1640"/>
      <c r="Y82" s="1640"/>
      <c r="Z82" s="1640"/>
      <c r="AA82" s="1640"/>
      <c r="AB82" s="1640"/>
      <c r="AC82" s="1640"/>
      <c r="AD82" s="1607"/>
      <c r="AE82" s="1607"/>
      <c r="AF82" s="1640"/>
      <c r="AG82" s="1640"/>
      <c r="AH82" s="1640"/>
      <c r="AI82" s="1640"/>
      <c r="AJ82" s="1640"/>
      <c r="AK82" s="1640"/>
      <c r="AL82" s="1640"/>
      <c r="AM82" s="1640"/>
      <c r="AN82" s="1640"/>
      <c r="AO82" s="1640"/>
      <c r="AP82" s="1640"/>
      <c r="AQ82" s="1640"/>
      <c r="AR82" s="1640"/>
      <c r="AS82" s="1640"/>
      <c r="AT82" s="1640"/>
      <c r="AU82" s="1640"/>
      <c r="AV82" s="1640"/>
      <c r="AW82" s="1640"/>
      <c r="AX82" s="1640"/>
      <c r="AY82" s="1640"/>
    </row>
    <row r="83" spans="1:51">
      <c r="A83" s="1637"/>
      <c r="B83" s="1638" t="s">
        <v>2355</v>
      </c>
      <c r="C83" s="1642">
        <f>SUM(C71:C82)</f>
        <v>1873443</v>
      </c>
      <c r="D83" s="1642">
        <f t="shared" ref="D83:AY83" si="9">SUM(D71:D82)</f>
        <v>40644</v>
      </c>
      <c r="E83" s="1642">
        <f t="shared" si="9"/>
        <v>12477</v>
      </c>
      <c r="F83" s="1642">
        <f t="shared" si="9"/>
        <v>13068</v>
      </c>
      <c r="G83" s="1642">
        <f t="shared" si="9"/>
        <v>36300</v>
      </c>
      <c r="H83" s="1642">
        <f t="shared" si="9"/>
        <v>8406</v>
      </c>
      <c r="I83" s="1642">
        <f t="shared" si="9"/>
        <v>9912</v>
      </c>
      <c r="J83" s="1642">
        <f t="shared" si="9"/>
        <v>18663</v>
      </c>
      <c r="K83" s="1642">
        <f t="shared" si="9"/>
        <v>41581</v>
      </c>
      <c r="L83" s="1642">
        <f t="shared" si="9"/>
        <v>27082</v>
      </c>
      <c r="M83" s="1642">
        <f t="shared" si="9"/>
        <v>25616</v>
      </c>
      <c r="N83" s="1642">
        <f t="shared" si="9"/>
        <v>139330</v>
      </c>
      <c r="O83" s="1642">
        <f t="shared" si="9"/>
        <v>118316</v>
      </c>
      <c r="P83" s="1608">
        <f t="shared" si="9"/>
        <v>318574</v>
      </c>
      <c r="Q83" s="1642">
        <f t="shared" si="9"/>
        <v>176853</v>
      </c>
      <c r="R83" s="1642">
        <f t="shared" si="9"/>
        <v>17212</v>
      </c>
      <c r="S83" s="1642">
        <f t="shared" si="9"/>
        <v>9940</v>
      </c>
      <c r="T83" s="1642">
        <f t="shared" si="9"/>
        <v>14893</v>
      </c>
      <c r="U83" s="1642">
        <f t="shared" si="9"/>
        <v>8238</v>
      </c>
      <c r="V83" s="1642">
        <f t="shared" si="9"/>
        <v>12047</v>
      </c>
      <c r="W83" s="1642">
        <f t="shared" si="9"/>
        <v>23548</v>
      </c>
      <c r="X83" s="1642">
        <f t="shared" si="9"/>
        <v>22039</v>
      </c>
      <c r="Y83" s="1642">
        <f t="shared" si="9"/>
        <v>42832</v>
      </c>
      <c r="Z83" s="1642">
        <f t="shared" si="9"/>
        <v>91107</v>
      </c>
      <c r="AA83" s="1642">
        <f t="shared" si="9"/>
        <v>22500</v>
      </c>
      <c r="AB83" s="1642">
        <f t="shared" si="9"/>
        <v>21913</v>
      </c>
      <c r="AC83" s="1642">
        <f t="shared" si="9"/>
        <v>44028</v>
      </c>
      <c r="AD83" s="1608">
        <f t="shared" si="9"/>
        <v>127397</v>
      </c>
      <c r="AE83" s="1608">
        <f t="shared" si="9"/>
        <v>69010</v>
      </c>
      <c r="AF83" s="1642">
        <f t="shared" si="9"/>
        <v>18013</v>
      </c>
      <c r="AG83" s="1642">
        <f t="shared" si="9"/>
        <v>8930</v>
      </c>
      <c r="AH83" s="1642">
        <f t="shared" si="9"/>
        <v>6907</v>
      </c>
      <c r="AI83" s="1642">
        <f t="shared" si="9"/>
        <v>8354</v>
      </c>
      <c r="AJ83" s="1642">
        <f t="shared" si="9"/>
        <v>22628</v>
      </c>
      <c r="AK83" s="1642">
        <f t="shared" si="9"/>
        <v>35741</v>
      </c>
      <c r="AL83" s="1642">
        <f t="shared" si="9"/>
        <v>17202</v>
      </c>
      <c r="AM83" s="1642">
        <f t="shared" si="9"/>
        <v>7308</v>
      </c>
      <c r="AN83" s="1642">
        <f t="shared" si="9"/>
        <v>12969</v>
      </c>
      <c r="AO83" s="1642">
        <f t="shared" si="9"/>
        <v>14497</v>
      </c>
      <c r="AP83" s="1642">
        <f t="shared" si="9"/>
        <v>7308</v>
      </c>
      <c r="AQ83" s="1642">
        <f t="shared" si="9"/>
        <v>79948</v>
      </c>
      <c r="AR83" s="1642">
        <f t="shared" si="9"/>
        <v>12094</v>
      </c>
      <c r="AS83" s="1642">
        <f t="shared" si="9"/>
        <v>16548</v>
      </c>
      <c r="AT83" s="1642">
        <f t="shared" si="9"/>
        <v>22564</v>
      </c>
      <c r="AU83" s="1642">
        <f t="shared" si="9"/>
        <v>14416</v>
      </c>
      <c r="AV83" s="1642">
        <f t="shared" si="9"/>
        <v>13874</v>
      </c>
      <c r="AW83" s="1642">
        <f t="shared" si="9"/>
        <v>20164</v>
      </c>
      <c r="AX83" s="1642">
        <f t="shared" si="9"/>
        <v>20452</v>
      </c>
      <c r="AY83" s="1642">
        <f t="shared" si="9"/>
        <v>753073</v>
      </c>
    </row>
    <row r="84" spans="1:51">
      <c r="C84" s="1643"/>
      <c r="D84" s="1643"/>
      <c r="E84" s="1643"/>
      <c r="F84" s="1643"/>
      <c r="G84" s="1643"/>
      <c r="H84" s="1643"/>
      <c r="I84" s="1643"/>
      <c r="J84" s="1643"/>
      <c r="K84" s="1643"/>
      <c r="L84" s="1643"/>
      <c r="M84" s="1643"/>
      <c r="N84" s="1643"/>
      <c r="O84" s="1643"/>
      <c r="P84" s="1644"/>
      <c r="Q84" s="1643"/>
      <c r="R84" s="1643"/>
      <c r="S84" s="1643"/>
      <c r="T84" s="1643"/>
      <c r="U84" s="1643"/>
      <c r="V84" s="1643"/>
      <c r="W84" s="1643"/>
      <c r="X84" s="1643"/>
      <c r="Y84" s="1643"/>
      <c r="Z84" s="1643"/>
      <c r="AA84" s="1643"/>
      <c r="AB84" s="1643"/>
      <c r="AC84" s="1643"/>
      <c r="AD84" s="1644"/>
      <c r="AE84" s="1644"/>
      <c r="AF84" s="1643"/>
      <c r="AG84" s="1643"/>
      <c r="AH84" s="1643"/>
      <c r="AI84" s="1643"/>
      <c r="AJ84" s="1643"/>
      <c r="AK84" s="1643"/>
      <c r="AL84" s="1643"/>
      <c r="AM84" s="1643"/>
      <c r="AN84" s="1643"/>
      <c r="AO84" s="1643"/>
      <c r="AP84" s="1643"/>
      <c r="AQ84" s="1643"/>
      <c r="AR84" s="1643"/>
      <c r="AS84" s="1643"/>
      <c r="AT84" s="1643"/>
      <c r="AU84" s="1643"/>
      <c r="AV84" s="1643"/>
      <c r="AW84" s="1643"/>
      <c r="AX84" s="1643"/>
    </row>
    <row r="85" spans="1:51">
      <c r="A85" s="1604" t="s">
        <v>2360</v>
      </c>
      <c r="B85" s="1628"/>
      <c r="C85" s="1645"/>
      <c r="D85" s="1645">
        <v>1</v>
      </c>
      <c r="E85" s="1645">
        <v>2</v>
      </c>
      <c r="F85" s="1645">
        <v>3</v>
      </c>
      <c r="G85" s="1645">
        <v>4</v>
      </c>
      <c r="H85" s="1645">
        <v>5</v>
      </c>
      <c r="I85" s="1645">
        <v>6</v>
      </c>
      <c r="J85" s="1645">
        <v>7</v>
      </c>
      <c r="K85" s="1645">
        <v>8</v>
      </c>
      <c r="L85" s="1645">
        <v>9</v>
      </c>
      <c r="M85" s="1645">
        <v>10</v>
      </c>
      <c r="N85" s="1645">
        <v>11</v>
      </c>
      <c r="O85" s="1645">
        <v>12</v>
      </c>
      <c r="P85" s="1612">
        <v>13</v>
      </c>
      <c r="Q85" s="1645">
        <v>14</v>
      </c>
      <c r="R85" s="1645">
        <v>15</v>
      </c>
      <c r="S85" s="1645">
        <v>16</v>
      </c>
      <c r="T85" s="1645">
        <v>17</v>
      </c>
      <c r="U85" s="1645">
        <v>18</v>
      </c>
      <c r="V85" s="1645">
        <v>19</v>
      </c>
      <c r="W85" s="1645">
        <v>20</v>
      </c>
      <c r="X85" s="1645">
        <v>21</v>
      </c>
      <c r="Y85" s="1645">
        <v>22</v>
      </c>
      <c r="Z85" s="1645">
        <v>23</v>
      </c>
      <c r="AA85" s="1645">
        <v>24</v>
      </c>
      <c r="AB85" s="1645">
        <v>25</v>
      </c>
      <c r="AC85" s="1645">
        <v>26</v>
      </c>
      <c r="AD85" s="1612">
        <v>27</v>
      </c>
      <c r="AE85" s="1612">
        <v>28</v>
      </c>
      <c r="AF85" s="1645">
        <v>29</v>
      </c>
      <c r="AG85" s="1645">
        <v>30</v>
      </c>
      <c r="AH85" s="1645">
        <v>31</v>
      </c>
      <c r="AI85" s="1645">
        <v>32</v>
      </c>
      <c r="AJ85" s="1645">
        <v>33</v>
      </c>
      <c r="AK85" s="1645">
        <v>34</v>
      </c>
      <c r="AL85" s="1645">
        <v>35</v>
      </c>
      <c r="AM85" s="1645">
        <v>36</v>
      </c>
      <c r="AN85" s="1645">
        <v>37</v>
      </c>
      <c r="AO85" s="1645">
        <v>38</v>
      </c>
      <c r="AP85" s="1645">
        <v>39</v>
      </c>
      <c r="AQ85" s="1645">
        <v>40</v>
      </c>
      <c r="AR85" s="1645">
        <v>41</v>
      </c>
      <c r="AS85" s="1645">
        <v>42</v>
      </c>
      <c r="AT85" s="1645">
        <v>43</v>
      </c>
      <c r="AU85" s="1645">
        <v>44</v>
      </c>
      <c r="AV85" s="1645">
        <v>45</v>
      </c>
      <c r="AW85" s="1645">
        <v>46</v>
      </c>
      <c r="AX85" s="1645">
        <v>47</v>
      </c>
      <c r="AY85" s="1628" t="s">
        <v>2340</v>
      </c>
    </row>
    <row r="86" spans="1:51">
      <c r="A86" s="1546"/>
      <c r="B86" s="1546"/>
      <c r="C86" s="1646" t="s">
        <v>180</v>
      </c>
      <c r="D86" s="1646" t="s">
        <v>181</v>
      </c>
      <c r="E86" s="1646" t="s">
        <v>182</v>
      </c>
      <c r="F86" s="1646" t="s">
        <v>183</v>
      </c>
      <c r="G86" s="1646" t="s">
        <v>184</v>
      </c>
      <c r="H86" s="1646" t="s">
        <v>185</v>
      </c>
      <c r="I86" s="1646" t="s">
        <v>186</v>
      </c>
      <c r="J86" s="1646" t="s">
        <v>187</v>
      </c>
      <c r="K86" s="1646" t="s">
        <v>188</v>
      </c>
      <c r="L86" s="1646" t="s">
        <v>189</v>
      </c>
      <c r="M86" s="1646" t="s">
        <v>190</v>
      </c>
      <c r="N86" s="1646" t="s">
        <v>191</v>
      </c>
      <c r="O86" s="1646" t="s">
        <v>192</v>
      </c>
      <c r="P86" s="1613" t="s">
        <v>193</v>
      </c>
      <c r="Q86" s="1646" t="s">
        <v>194</v>
      </c>
      <c r="R86" s="1646" t="s">
        <v>195</v>
      </c>
      <c r="S86" s="1646" t="s">
        <v>196</v>
      </c>
      <c r="T86" s="1646" t="s">
        <v>197</v>
      </c>
      <c r="U86" s="1646" t="s">
        <v>198</v>
      </c>
      <c r="V86" s="1646" t="s">
        <v>199</v>
      </c>
      <c r="W86" s="1646" t="s">
        <v>200</v>
      </c>
      <c r="X86" s="1646" t="s">
        <v>201</v>
      </c>
      <c r="Y86" s="1646" t="s">
        <v>202</v>
      </c>
      <c r="Z86" s="1646" t="s">
        <v>203</v>
      </c>
      <c r="AA86" s="1646" t="s">
        <v>204</v>
      </c>
      <c r="AB86" s="1646" t="s">
        <v>205</v>
      </c>
      <c r="AC86" s="1646" t="s">
        <v>206</v>
      </c>
      <c r="AD86" s="1613" t="s">
        <v>207</v>
      </c>
      <c r="AE86" s="1613" t="s">
        <v>208</v>
      </c>
      <c r="AF86" s="1646" t="s">
        <v>209</v>
      </c>
      <c r="AG86" s="1646" t="s">
        <v>210</v>
      </c>
      <c r="AH86" s="1646" t="s">
        <v>211</v>
      </c>
      <c r="AI86" s="1646" t="s">
        <v>212</v>
      </c>
      <c r="AJ86" s="1646" t="s">
        <v>213</v>
      </c>
      <c r="AK86" s="1646" t="s">
        <v>214</v>
      </c>
      <c r="AL86" s="1646" t="s">
        <v>215</v>
      </c>
      <c r="AM86" s="1646" t="s">
        <v>216</v>
      </c>
      <c r="AN86" s="1646" t="s">
        <v>217</v>
      </c>
      <c r="AO86" s="1646" t="s">
        <v>218</v>
      </c>
      <c r="AP86" s="1646" t="s">
        <v>219</v>
      </c>
      <c r="AQ86" s="1646" t="s">
        <v>220</v>
      </c>
      <c r="AR86" s="1646" t="s">
        <v>221</v>
      </c>
      <c r="AS86" s="1646" t="s">
        <v>222</v>
      </c>
      <c r="AT86" s="1646" t="s">
        <v>223</v>
      </c>
      <c r="AU86" s="1646" t="s">
        <v>224</v>
      </c>
      <c r="AV86" s="1646" t="s">
        <v>225</v>
      </c>
      <c r="AW86" s="1646" t="s">
        <v>226</v>
      </c>
      <c r="AX86" s="1646" t="s">
        <v>227</v>
      </c>
      <c r="AY86" s="1630" t="s">
        <v>2341</v>
      </c>
    </row>
    <row r="87" spans="1:51" hidden="1">
      <c r="A87" s="1632" t="s">
        <v>2342</v>
      </c>
      <c r="B87" s="1628" t="s">
        <v>2343</v>
      </c>
      <c r="C87" s="1633">
        <v>139497</v>
      </c>
      <c r="D87" s="1633">
        <v>2784</v>
      </c>
      <c r="E87" s="1633">
        <v>1044</v>
      </c>
      <c r="F87" s="1633">
        <v>1001</v>
      </c>
      <c r="G87" s="1633">
        <v>2212</v>
      </c>
      <c r="H87" s="1633">
        <v>744</v>
      </c>
      <c r="I87" s="1633">
        <v>733</v>
      </c>
      <c r="J87" s="1633">
        <v>1753</v>
      </c>
      <c r="K87" s="1633">
        <v>3423</v>
      </c>
      <c r="L87" s="1633">
        <v>2191</v>
      </c>
      <c r="M87" s="1633">
        <v>1853</v>
      </c>
      <c r="N87" s="1633">
        <v>9476</v>
      </c>
      <c r="O87" s="1633">
        <v>8812</v>
      </c>
      <c r="P87" s="1605">
        <v>22724</v>
      </c>
      <c r="Q87" s="1633">
        <v>12160</v>
      </c>
      <c r="R87" s="1633">
        <v>1435</v>
      </c>
      <c r="S87" s="1633">
        <v>730</v>
      </c>
      <c r="T87" s="1633">
        <v>997</v>
      </c>
      <c r="U87" s="1633">
        <v>629</v>
      </c>
      <c r="V87" s="1633">
        <v>812</v>
      </c>
      <c r="W87" s="1633">
        <v>1747</v>
      </c>
      <c r="X87" s="1633">
        <v>2111</v>
      </c>
      <c r="Y87" s="1633">
        <v>3206</v>
      </c>
      <c r="Z87" s="1633">
        <v>7002</v>
      </c>
      <c r="AA87" s="1633">
        <v>1993</v>
      </c>
      <c r="AB87" s="1633">
        <v>1736</v>
      </c>
      <c r="AC87" s="1633">
        <v>3228</v>
      </c>
      <c r="AD87" s="1605">
        <v>9613</v>
      </c>
      <c r="AE87" s="1605">
        <v>5637</v>
      </c>
      <c r="AF87" s="1633">
        <v>1547</v>
      </c>
      <c r="AG87" s="1633">
        <v>916</v>
      </c>
      <c r="AH87" s="1633">
        <v>538</v>
      </c>
      <c r="AI87" s="1633">
        <v>633</v>
      </c>
      <c r="AJ87" s="1633">
        <v>1867</v>
      </c>
      <c r="AK87" s="1633">
        <v>2791</v>
      </c>
      <c r="AL87" s="1633">
        <v>1350</v>
      </c>
      <c r="AM87" s="1633">
        <v>593</v>
      </c>
      <c r="AN87" s="1633">
        <v>961</v>
      </c>
      <c r="AO87" s="1633">
        <v>1252</v>
      </c>
      <c r="AP87" s="1633">
        <v>598</v>
      </c>
      <c r="AQ87" s="1633">
        <v>5723</v>
      </c>
      <c r="AR87" s="1633">
        <v>889</v>
      </c>
      <c r="AS87" s="1633">
        <v>1329</v>
      </c>
      <c r="AT87" s="1633">
        <v>1577</v>
      </c>
      <c r="AU87" s="1633">
        <v>1209</v>
      </c>
      <c r="AV87" s="1633">
        <v>1031</v>
      </c>
      <c r="AW87" s="1633">
        <v>1536</v>
      </c>
      <c r="AX87" s="1633">
        <v>1371</v>
      </c>
      <c r="AY87" s="1634">
        <f t="shared" ref="AY87:AY98" si="10">SUM(N87:Q87)</f>
        <v>53172</v>
      </c>
    </row>
    <row r="88" spans="1:51" hidden="1">
      <c r="A88" s="1635"/>
      <c r="B88" s="1545" t="s">
        <v>2344</v>
      </c>
      <c r="C88" s="1633">
        <v>160300</v>
      </c>
      <c r="D88" s="1633">
        <v>3324</v>
      </c>
      <c r="E88" s="1633">
        <v>1146</v>
      </c>
      <c r="F88" s="1633">
        <v>1042</v>
      </c>
      <c r="G88" s="1633">
        <v>2711</v>
      </c>
      <c r="H88" s="1633">
        <v>717</v>
      </c>
      <c r="I88" s="1633">
        <v>799</v>
      </c>
      <c r="J88" s="1633">
        <v>1980</v>
      </c>
      <c r="K88" s="1633">
        <v>3757</v>
      </c>
      <c r="L88" s="1633">
        <v>2650</v>
      </c>
      <c r="M88" s="1633">
        <v>2224</v>
      </c>
      <c r="N88" s="1633">
        <v>11288</v>
      </c>
      <c r="O88" s="1633">
        <v>10174</v>
      </c>
      <c r="P88" s="1605">
        <v>26680</v>
      </c>
      <c r="Q88" s="1633">
        <v>14679</v>
      </c>
      <c r="R88" s="1633">
        <v>1772</v>
      </c>
      <c r="S88" s="1633">
        <v>804</v>
      </c>
      <c r="T88" s="1633">
        <v>1231</v>
      </c>
      <c r="U88" s="1633">
        <v>765</v>
      </c>
      <c r="V88" s="1633">
        <v>1089</v>
      </c>
      <c r="W88" s="1633">
        <v>1826</v>
      </c>
      <c r="X88" s="1633">
        <v>2358</v>
      </c>
      <c r="Y88" s="1633">
        <v>3764</v>
      </c>
      <c r="Z88" s="1633">
        <v>7456</v>
      </c>
      <c r="AA88" s="1633">
        <v>2212</v>
      </c>
      <c r="AB88" s="1633">
        <v>1879</v>
      </c>
      <c r="AC88" s="1633">
        <v>3970</v>
      </c>
      <c r="AD88" s="1605">
        <v>10864</v>
      </c>
      <c r="AE88" s="1605">
        <v>6217</v>
      </c>
      <c r="AF88" s="1633">
        <v>2228</v>
      </c>
      <c r="AG88" s="1633">
        <v>1018</v>
      </c>
      <c r="AH88" s="1633">
        <v>516</v>
      </c>
      <c r="AI88" s="1633">
        <v>752</v>
      </c>
      <c r="AJ88" s="1633">
        <v>2105</v>
      </c>
      <c r="AK88" s="1633">
        <v>3212</v>
      </c>
      <c r="AL88" s="1633">
        <v>1463</v>
      </c>
      <c r="AM88" s="1633">
        <v>636</v>
      </c>
      <c r="AN88" s="1633">
        <v>1132</v>
      </c>
      <c r="AO88" s="1633">
        <v>1379</v>
      </c>
      <c r="AP88" s="1633">
        <v>662</v>
      </c>
      <c r="AQ88" s="1633">
        <v>5903</v>
      </c>
      <c r="AR88" s="1633">
        <v>1014</v>
      </c>
      <c r="AS88" s="1633">
        <v>1561</v>
      </c>
      <c r="AT88" s="1633">
        <v>1820</v>
      </c>
      <c r="AU88" s="1633">
        <v>1235</v>
      </c>
      <c r="AV88" s="1633">
        <v>1097</v>
      </c>
      <c r="AW88" s="1633">
        <v>1691</v>
      </c>
      <c r="AX88" s="1633">
        <v>1498</v>
      </c>
      <c r="AY88" s="1634">
        <f t="shared" si="10"/>
        <v>62821</v>
      </c>
    </row>
    <row r="89" spans="1:51" hidden="1">
      <c r="A89" s="1635"/>
      <c r="B89" s="1545" t="s">
        <v>2345</v>
      </c>
      <c r="C89" s="1633">
        <v>508812</v>
      </c>
      <c r="D89" s="1633">
        <v>15009</v>
      </c>
      <c r="E89" s="1633">
        <v>6851</v>
      </c>
      <c r="F89" s="1633">
        <v>5933</v>
      </c>
      <c r="G89" s="1633">
        <v>12065</v>
      </c>
      <c r="H89" s="1633">
        <v>4501</v>
      </c>
      <c r="I89" s="1633">
        <v>4988</v>
      </c>
      <c r="J89" s="1633">
        <v>7775</v>
      </c>
      <c r="K89" s="1633">
        <v>12038</v>
      </c>
      <c r="L89" s="1633">
        <v>8589</v>
      </c>
      <c r="M89" s="1633">
        <v>7435</v>
      </c>
      <c r="N89" s="1633">
        <v>27594</v>
      </c>
      <c r="O89" s="1633">
        <v>25480</v>
      </c>
      <c r="P89" s="1605">
        <v>58944</v>
      </c>
      <c r="Q89" s="1633">
        <v>34951</v>
      </c>
      <c r="R89" s="1633">
        <v>7913</v>
      </c>
      <c r="S89" s="1633">
        <v>3307</v>
      </c>
      <c r="T89" s="1633">
        <v>5114</v>
      </c>
      <c r="U89" s="1633">
        <v>2715</v>
      </c>
      <c r="V89" s="1633">
        <v>4052</v>
      </c>
      <c r="W89" s="1633">
        <v>7748</v>
      </c>
      <c r="X89" s="1633">
        <v>7299</v>
      </c>
      <c r="Y89" s="1633">
        <v>14794</v>
      </c>
      <c r="Z89" s="1633">
        <v>23238</v>
      </c>
      <c r="AA89" s="1633">
        <v>6960</v>
      </c>
      <c r="AB89" s="1633">
        <v>5861</v>
      </c>
      <c r="AC89" s="1633">
        <v>13211</v>
      </c>
      <c r="AD89" s="1605">
        <v>30474</v>
      </c>
      <c r="AE89" s="1605">
        <v>20471</v>
      </c>
      <c r="AF89" s="1633">
        <v>5526</v>
      </c>
      <c r="AG89" s="1633">
        <v>3395</v>
      </c>
      <c r="AH89" s="1633">
        <v>2701</v>
      </c>
      <c r="AI89" s="1633">
        <v>3195</v>
      </c>
      <c r="AJ89" s="1633">
        <v>7503</v>
      </c>
      <c r="AK89" s="1633">
        <v>11777</v>
      </c>
      <c r="AL89" s="1633">
        <v>5911</v>
      </c>
      <c r="AM89" s="1633">
        <v>2772</v>
      </c>
      <c r="AN89" s="1633">
        <v>4604</v>
      </c>
      <c r="AO89" s="1633">
        <v>5308</v>
      </c>
      <c r="AP89" s="1633">
        <v>3254</v>
      </c>
      <c r="AQ89" s="1633">
        <v>22396</v>
      </c>
      <c r="AR89" s="1633">
        <v>4183</v>
      </c>
      <c r="AS89" s="1633">
        <v>7440</v>
      </c>
      <c r="AT89" s="1633">
        <v>7938</v>
      </c>
      <c r="AU89" s="1633">
        <v>5169</v>
      </c>
      <c r="AV89" s="1633">
        <v>5883</v>
      </c>
      <c r="AW89" s="1633">
        <v>8025</v>
      </c>
      <c r="AX89" s="1633">
        <v>6522</v>
      </c>
      <c r="AY89" s="1634">
        <f t="shared" si="10"/>
        <v>146969</v>
      </c>
    </row>
    <row r="90" spans="1:51" hidden="1">
      <c r="A90" s="1635"/>
      <c r="B90" s="1545" t="s">
        <v>2346</v>
      </c>
      <c r="C90" s="1633">
        <v>389394</v>
      </c>
      <c r="D90" s="1633">
        <v>10756</v>
      </c>
      <c r="E90" s="1633">
        <v>4774</v>
      </c>
      <c r="F90" s="1633">
        <v>4507</v>
      </c>
      <c r="G90" s="1633">
        <v>9567</v>
      </c>
      <c r="H90" s="1633">
        <v>3221</v>
      </c>
      <c r="I90" s="1633">
        <v>3373</v>
      </c>
      <c r="J90" s="1633">
        <v>5494</v>
      </c>
      <c r="K90" s="1633">
        <v>8751</v>
      </c>
      <c r="L90" s="1633">
        <v>5914</v>
      </c>
      <c r="M90" s="1633">
        <v>4972</v>
      </c>
      <c r="N90" s="1633">
        <v>20684</v>
      </c>
      <c r="O90" s="1633">
        <v>19579</v>
      </c>
      <c r="P90" s="1605">
        <v>51281</v>
      </c>
      <c r="Q90" s="1633">
        <v>28014</v>
      </c>
      <c r="R90" s="1633">
        <v>5273</v>
      </c>
      <c r="S90" s="1633">
        <v>2372</v>
      </c>
      <c r="T90" s="1633">
        <v>3345</v>
      </c>
      <c r="U90" s="1633">
        <v>1988</v>
      </c>
      <c r="V90" s="1633">
        <v>2405</v>
      </c>
      <c r="W90" s="1633">
        <v>5433</v>
      </c>
      <c r="X90" s="1633">
        <v>5253</v>
      </c>
      <c r="Y90" s="1633">
        <v>9429</v>
      </c>
      <c r="Z90" s="1633">
        <v>18229</v>
      </c>
      <c r="AA90" s="1633">
        <v>5097</v>
      </c>
      <c r="AB90" s="1633">
        <v>3818</v>
      </c>
      <c r="AC90" s="1633">
        <v>8740</v>
      </c>
      <c r="AD90" s="1605">
        <v>24427</v>
      </c>
      <c r="AE90" s="1605">
        <v>15158</v>
      </c>
      <c r="AF90" s="1633">
        <v>4073</v>
      </c>
      <c r="AG90" s="1633">
        <v>2647</v>
      </c>
      <c r="AH90" s="1633">
        <v>2016</v>
      </c>
      <c r="AI90" s="1633">
        <v>2471</v>
      </c>
      <c r="AJ90" s="1633">
        <v>5627</v>
      </c>
      <c r="AK90" s="1633">
        <v>9604</v>
      </c>
      <c r="AL90" s="1633">
        <v>4560</v>
      </c>
      <c r="AM90" s="1633">
        <v>2178</v>
      </c>
      <c r="AN90" s="1633">
        <v>3547</v>
      </c>
      <c r="AO90" s="1633">
        <v>4137</v>
      </c>
      <c r="AP90" s="1633">
        <v>2304</v>
      </c>
      <c r="AQ90" s="1633">
        <v>18375</v>
      </c>
      <c r="AR90" s="1633">
        <v>3228</v>
      </c>
      <c r="AS90" s="1633">
        <v>5633</v>
      </c>
      <c r="AT90" s="1633">
        <v>6285</v>
      </c>
      <c r="AU90" s="1633">
        <v>3969</v>
      </c>
      <c r="AV90" s="1633">
        <v>4677</v>
      </c>
      <c r="AW90" s="1633">
        <v>6793</v>
      </c>
      <c r="AX90" s="1633">
        <v>5416</v>
      </c>
      <c r="AY90" s="1634">
        <f t="shared" si="10"/>
        <v>119558</v>
      </c>
    </row>
    <row r="91" spans="1:51" hidden="1">
      <c r="A91" s="1635"/>
      <c r="B91" s="1545" t="s">
        <v>2347</v>
      </c>
      <c r="C91" s="1633">
        <v>178102</v>
      </c>
      <c r="D91" s="1633">
        <v>3657</v>
      </c>
      <c r="E91" s="1633">
        <v>1423</v>
      </c>
      <c r="F91" s="1633">
        <v>1378</v>
      </c>
      <c r="G91" s="1633">
        <v>3239</v>
      </c>
      <c r="H91" s="1633">
        <v>1027</v>
      </c>
      <c r="I91" s="1633">
        <v>999</v>
      </c>
      <c r="J91" s="1633">
        <v>2191</v>
      </c>
      <c r="K91" s="1633">
        <v>4149</v>
      </c>
      <c r="L91" s="1633">
        <v>2835</v>
      </c>
      <c r="M91" s="1633">
        <v>2412</v>
      </c>
      <c r="N91" s="1633">
        <v>12264</v>
      </c>
      <c r="O91" s="1633">
        <v>11096</v>
      </c>
      <c r="P91" s="1605">
        <v>28798</v>
      </c>
      <c r="Q91" s="1633">
        <v>15850</v>
      </c>
      <c r="R91" s="1633">
        <v>1823</v>
      </c>
      <c r="S91" s="1633">
        <v>975</v>
      </c>
      <c r="T91" s="1633">
        <v>1350</v>
      </c>
      <c r="U91" s="1633">
        <v>780</v>
      </c>
      <c r="V91" s="1633">
        <v>1035</v>
      </c>
      <c r="W91" s="1633">
        <v>2076</v>
      </c>
      <c r="X91" s="1633">
        <v>2578</v>
      </c>
      <c r="Y91" s="1633">
        <v>4051</v>
      </c>
      <c r="Z91" s="1633">
        <v>8457</v>
      </c>
      <c r="AA91" s="1633">
        <v>2425</v>
      </c>
      <c r="AB91" s="1633">
        <v>2094</v>
      </c>
      <c r="AC91" s="1633">
        <v>4253</v>
      </c>
      <c r="AD91" s="1605">
        <v>12784</v>
      </c>
      <c r="AE91" s="1605">
        <v>7355</v>
      </c>
      <c r="AF91" s="1633">
        <v>2114</v>
      </c>
      <c r="AG91" s="1633">
        <v>1055</v>
      </c>
      <c r="AH91" s="1633">
        <v>600</v>
      </c>
      <c r="AI91" s="1633">
        <v>730</v>
      </c>
      <c r="AJ91" s="1633">
        <v>2297</v>
      </c>
      <c r="AK91" s="1633">
        <v>3702</v>
      </c>
      <c r="AL91" s="1633">
        <v>1697</v>
      </c>
      <c r="AM91" s="1633">
        <v>719</v>
      </c>
      <c r="AN91" s="1633">
        <v>1153</v>
      </c>
      <c r="AO91" s="1633">
        <v>1350</v>
      </c>
      <c r="AP91" s="1633">
        <v>692</v>
      </c>
      <c r="AQ91" s="1633">
        <v>6985</v>
      </c>
      <c r="AR91" s="1633">
        <v>1189</v>
      </c>
      <c r="AS91" s="1633">
        <v>1663</v>
      </c>
      <c r="AT91" s="1633">
        <v>2888</v>
      </c>
      <c r="AU91" s="1633">
        <v>1411</v>
      </c>
      <c r="AV91" s="1633">
        <v>1261</v>
      </c>
      <c r="AW91" s="1633">
        <v>1781</v>
      </c>
      <c r="AX91" s="1633">
        <v>1461</v>
      </c>
      <c r="AY91" s="1634">
        <f t="shared" si="10"/>
        <v>68008</v>
      </c>
    </row>
    <row r="92" spans="1:51" hidden="1">
      <c r="A92" s="1635"/>
      <c r="B92" s="1545" t="s">
        <v>2348</v>
      </c>
      <c r="C92" s="1633">
        <v>151764</v>
      </c>
      <c r="D92" s="1633">
        <v>2972</v>
      </c>
      <c r="E92" s="1633">
        <v>1169</v>
      </c>
      <c r="F92" s="1633">
        <v>1151</v>
      </c>
      <c r="G92" s="1633">
        <v>2511</v>
      </c>
      <c r="H92" s="1633">
        <v>735</v>
      </c>
      <c r="I92" s="1633">
        <v>792</v>
      </c>
      <c r="J92" s="1633">
        <v>1759</v>
      </c>
      <c r="K92" s="1633">
        <v>3512</v>
      </c>
      <c r="L92" s="1633">
        <v>2417</v>
      </c>
      <c r="M92" s="1633">
        <v>1977</v>
      </c>
      <c r="N92" s="1633">
        <v>10702</v>
      </c>
      <c r="O92" s="1633">
        <v>9671</v>
      </c>
      <c r="P92" s="1605">
        <v>25767</v>
      </c>
      <c r="Q92" s="1633">
        <v>13812</v>
      </c>
      <c r="R92" s="1633">
        <v>1495</v>
      </c>
      <c r="S92" s="1633">
        <v>862</v>
      </c>
      <c r="T92" s="1633">
        <v>1106</v>
      </c>
      <c r="U92" s="1633">
        <v>685</v>
      </c>
      <c r="V92" s="1633">
        <v>869</v>
      </c>
      <c r="W92" s="1633">
        <v>1769</v>
      </c>
      <c r="X92" s="1633">
        <v>2350</v>
      </c>
      <c r="Y92" s="1633">
        <v>3588</v>
      </c>
      <c r="Z92" s="1633">
        <v>7210</v>
      </c>
      <c r="AA92" s="1633">
        <v>2113</v>
      </c>
      <c r="AB92" s="1633">
        <v>1779</v>
      </c>
      <c r="AC92" s="1633">
        <v>3479</v>
      </c>
      <c r="AD92" s="1605">
        <v>10382</v>
      </c>
      <c r="AE92" s="1605">
        <v>6183</v>
      </c>
      <c r="AF92" s="1633">
        <v>1677</v>
      </c>
      <c r="AG92" s="1633">
        <v>856</v>
      </c>
      <c r="AH92" s="1633">
        <v>517</v>
      </c>
      <c r="AI92" s="1633">
        <v>676</v>
      </c>
      <c r="AJ92" s="1633">
        <v>1885</v>
      </c>
      <c r="AK92" s="1633">
        <v>2838</v>
      </c>
      <c r="AL92" s="1633">
        <v>1473</v>
      </c>
      <c r="AM92" s="1633">
        <v>602</v>
      </c>
      <c r="AN92" s="1633">
        <v>1023</v>
      </c>
      <c r="AO92" s="1633">
        <v>1171</v>
      </c>
      <c r="AP92" s="1633">
        <v>538</v>
      </c>
      <c r="AQ92" s="1633">
        <v>5557</v>
      </c>
      <c r="AR92" s="1633">
        <v>1061</v>
      </c>
      <c r="AS92" s="1633">
        <v>1546</v>
      </c>
      <c r="AT92" s="1633">
        <v>2425</v>
      </c>
      <c r="AU92" s="1633">
        <v>1121</v>
      </c>
      <c r="AV92" s="1633">
        <v>1212</v>
      </c>
      <c r="AW92" s="1633">
        <v>1418</v>
      </c>
      <c r="AX92" s="1633">
        <v>1351</v>
      </c>
      <c r="AY92" s="1634">
        <f t="shared" si="10"/>
        <v>59952</v>
      </c>
    </row>
    <row r="93" spans="1:51" hidden="1">
      <c r="A93" s="1635"/>
      <c r="B93" s="1545" t="s">
        <v>2349</v>
      </c>
      <c r="C93" s="1633">
        <v>161930</v>
      </c>
      <c r="D93" s="1633">
        <v>2880</v>
      </c>
      <c r="E93" s="1633">
        <v>1358</v>
      </c>
      <c r="F93" s="1633">
        <v>1163</v>
      </c>
      <c r="G93" s="1633">
        <v>3331</v>
      </c>
      <c r="H93" s="1633">
        <v>955</v>
      </c>
      <c r="I93" s="1633">
        <v>864</v>
      </c>
      <c r="J93" s="1633">
        <v>2105</v>
      </c>
      <c r="K93" s="1633">
        <v>3543</v>
      </c>
      <c r="L93" s="1633">
        <v>2412</v>
      </c>
      <c r="M93" s="1633">
        <v>1960</v>
      </c>
      <c r="N93" s="1633">
        <v>11600</v>
      </c>
      <c r="O93" s="1633">
        <v>9959</v>
      </c>
      <c r="P93" s="1605">
        <v>26553</v>
      </c>
      <c r="Q93" s="1633">
        <v>14976</v>
      </c>
      <c r="R93" s="1633">
        <v>1571</v>
      </c>
      <c r="S93" s="1633">
        <v>865</v>
      </c>
      <c r="T93" s="1633">
        <v>1134</v>
      </c>
      <c r="U93" s="1633">
        <v>701</v>
      </c>
      <c r="V93" s="1633">
        <v>964</v>
      </c>
      <c r="W93" s="1633">
        <v>1706</v>
      </c>
      <c r="X93" s="1633">
        <v>2211</v>
      </c>
      <c r="Y93" s="1633">
        <v>3675</v>
      </c>
      <c r="Z93" s="1633">
        <v>7785</v>
      </c>
      <c r="AA93" s="1633">
        <v>2260</v>
      </c>
      <c r="AB93" s="1633">
        <v>2179</v>
      </c>
      <c r="AC93" s="1633">
        <v>3596</v>
      </c>
      <c r="AD93" s="1605">
        <v>10869</v>
      </c>
      <c r="AE93" s="1605">
        <v>6132</v>
      </c>
      <c r="AF93" s="1633">
        <v>1672</v>
      </c>
      <c r="AG93" s="1633">
        <v>845</v>
      </c>
      <c r="AH93" s="1633">
        <v>548</v>
      </c>
      <c r="AI93" s="1633">
        <v>701</v>
      </c>
      <c r="AJ93" s="1633">
        <v>2090</v>
      </c>
      <c r="AK93" s="1633">
        <v>3320</v>
      </c>
      <c r="AL93" s="1633">
        <v>2413</v>
      </c>
      <c r="AM93" s="1633">
        <v>664</v>
      </c>
      <c r="AN93" s="1633">
        <v>1370</v>
      </c>
      <c r="AO93" s="1633">
        <v>1269</v>
      </c>
      <c r="AP93" s="1633">
        <v>673</v>
      </c>
      <c r="AQ93" s="1633">
        <v>5765</v>
      </c>
      <c r="AR93" s="1633">
        <v>1139</v>
      </c>
      <c r="AS93" s="1633">
        <v>1874</v>
      </c>
      <c r="AT93" s="1633">
        <v>2220</v>
      </c>
      <c r="AU93" s="1633">
        <v>1278</v>
      </c>
      <c r="AV93" s="1633">
        <v>1402</v>
      </c>
      <c r="AW93" s="1633">
        <v>1937</v>
      </c>
      <c r="AX93" s="1633">
        <v>1443</v>
      </c>
      <c r="AY93" s="1634">
        <f t="shared" si="10"/>
        <v>63088</v>
      </c>
    </row>
    <row r="94" spans="1:51" hidden="1">
      <c r="A94" s="1635"/>
      <c r="B94" s="1545" t="s">
        <v>2350</v>
      </c>
      <c r="C94" s="1633">
        <v>181413</v>
      </c>
      <c r="D94" s="1633">
        <v>3856</v>
      </c>
      <c r="E94" s="1633">
        <v>1746</v>
      </c>
      <c r="F94" s="1633">
        <v>1297</v>
      </c>
      <c r="G94" s="1633">
        <v>3201</v>
      </c>
      <c r="H94" s="1633">
        <v>972</v>
      </c>
      <c r="I94" s="1633">
        <v>1059</v>
      </c>
      <c r="J94" s="1633">
        <v>2091</v>
      </c>
      <c r="K94" s="1633">
        <v>4140</v>
      </c>
      <c r="L94" s="1633">
        <v>2810</v>
      </c>
      <c r="M94" s="1633">
        <v>2361</v>
      </c>
      <c r="N94" s="1633">
        <v>12173</v>
      </c>
      <c r="O94" s="1633">
        <v>11205</v>
      </c>
      <c r="P94" s="1605">
        <v>28942</v>
      </c>
      <c r="Q94" s="1633">
        <v>16169</v>
      </c>
      <c r="R94" s="1633">
        <v>1792</v>
      </c>
      <c r="S94" s="1633">
        <v>1053</v>
      </c>
      <c r="T94" s="1633">
        <v>1352</v>
      </c>
      <c r="U94" s="1633">
        <v>833</v>
      </c>
      <c r="V94" s="1633">
        <v>999</v>
      </c>
      <c r="W94" s="1633">
        <v>1989</v>
      </c>
      <c r="X94" s="1633">
        <v>2653</v>
      </c>
      <c r="Y94" s="1633">
        <v>4620</v>
      </c>
      <c r="Z94" s="1633">
        <v>8825</v>
      </c>
      <c r="AA94" s="1633">
        <v>2487</v>
      </c>
      <c r="AB94" s="1633">
        <v>2038</v>
      </c>
      <c r="AC94" s="1633">
        <v>4135</v>
      </c>
      <c r="AD94" s="1605">
        <v>11994</v>
      </c>
      <c r="AE94" s="1605">
        <v>7460</v>
      </c>
      <c r="AF94" s="1633">
        <v>1951</v>
      </c>
      <c r="AG94" s="1633">
        <v>1011</v>
      </c>
      <c r="AH94" s="1633">
        <v>712</v>
      </c>
      <c r="AI94" s="1633">
        <v>881</v>
      </c>
      <c r="AJ94" s="1633">
        <v>2328</v>
      </c>
      <c r="AK94" s="1633">
        <v>3811</v>
      </c>
      <c r="AL94" s="1633">
        <v>1887</v>
      </c>
      <c r="AM94" s="1633">
        <v>817</v>
      </c>
      <c r="AN94" s="1633">
        <v>1265</v>
      </c>
      <c r="AO94" s="1633">
        <v>1555</v>
      </c>
      <c r="AP94" s="1633">
        <v>731</v>
      </c>
      <c r="AQ94" s="1633">
        <v>7209</v>
      </c>
      <c r="AR94" s="1633">
        <v>1255</v>
      </c>
      <c r="AS94" s="1633">
        <v>2136</v>
      </c>
      <c r="AT94" s="1633">
        <v>2623</v>
      </c>
      <c r="AU94" s="1633">
        <v>1570</v>
      </c>
      <c r="AV94" s="1633">
        <v>1553</v>
      </c>
      <c r="AW94" s="1633">
        <v>2043</v>
      </c>
      <c r="AX94" s="1633">
        <v>1823</v>
      </c>
      <c r="AY94" s="1634">
        <f t="shared" si="10"/>
        <v>68489</v>
      </c>
    </row>
    <row r="95" spans="1:51" hidden="1">
      <c r="A95" s="1635"/>
      <c r="B95" s="1545" t="s">
        <v>2351</v>
      </c>
      <c r="C95" s="1633">
        <v>151554</v>
      </c>
      <c r="D95" s="1633">
        <v>3260</v>
      </c>
      <c r="E95" s="1633">
        <v>1203</v>
      </c>
      <c r="F95" s="1633">
        <v>1088</v>
      </c>
      <c r="G95" s="1633">
        <v>2687</v>
      </c>
      <c r="H95" s="1633">
        <v>894</v>
      </c>
      <c r="I95" s="1633">
        <v>846</v>
      </c>
      <c r="J95" s="1633">
        <v>1865</v>
      </c>
      <c r="K95" s="1633">
        <v>3459</v>
      </c>
      <c r="L95" s="1633">
        <v>2392</v>
      </c>
      <c r="M95" s="1633">
        <v>2005</v>
      </c>
      <c r="N95" s="1633">
        <v>10478</v>
      </c>
      <c r="O95" s="1633">
        <v>9703</v>
      </c>
      <c r="P95" s="1605">
        <v>25017</v>
      </c>
      <c r="Q95" s="1633">
        <v>13497</v>
      </c>
      <c r="R95" s="1633">
        <v>1525</v>
      </c>
      <c r="S95" s="1633">
        <v>813</v>
      </c>
      <c r="T95" s="1633">
        <v>1117</v>
      </c>
      <c r="U95" s="1633">
        <v>683</v>
      </c>
      <c r="V95" s="1633">
        <v>920</v>
      </c>
      <c r="W95" s="1633">
        <v>1709</v>
      </c>
      <c r="X95" s="1633">
        <v>2235</v>
      </c>
      <c r="Y95" s="1633">
        <v>3751</v>
      </c>
      <c r="Z95" s="1633">
        <v>7537</v>
      </c>
      <c r="AA95" s="1633">
        <v>2098</v>
      </c>
      <c r="AB95" s="1633">
        <v>1654</v>
      </c>
      <c r="AC95" s="1633">
        <v>3683</v>
      </c>
      <c r="AD95" s="1605">
        <v>10226</v>
      </c>
      <c r="AE95" s="1605">
        <v>6089</v>
      </c>
      <c r="AF95" s="1633">
        <v>1758</v>
      </c>
      <c r="AG95" s="1633">
        <v>868</v>
      </c>
      <c r="AH95" s="1633">
        <v>574</v>
      </c>
      <c r="AI95" s="1633">
        <v>625</v>
      </c>
      <c r="AJ95" s="1633">
        <v>2009</v>
      </c>
      <c r="AK95" s="1633">
        <v>3065</v>
      </c>
      <c r="AL95" s="1633">
        <v>1367</v>
      </c>
      <c r="AM95" s="1633">
        <v>643</v>
      </c>
      <c r="AN95" s="1633">
        <v>1092</v>
      </c>
      <c r="AO95" s="1633">
        <v>1120</v>
      </c>
      <c r="AP95" s="1633">
        <v>588</v>
      </c>
      <c r="AQ95" s="1633">
        <v>5641</v>
      </c>
      <c r="AR95" s="1633">
        <v>1062</v>
      </c>
      <c r="AS95" s="1633">
        <v>1574</v>
      </c>
      <c r="AT95" s="1633">
        <v>1885</v>
      </c>
      <c r="AU95" s="1633">
        <v>1235</v>
      </c>
      <c r="AV95" s="1633">
        <v>1102</v>
      </c>
      <c r="AW95" s="1633">
        <v>1473</v>
      </c>
      <c r="AX95" s="1633">
        <v>1439</v>
      </c>
      <c r="AY95" s="1634">
        <f t="shared" si="10"/>
        <v>58695</v>
      </c>
    </row>
    <row r="96" spans="1:51" hidden="1">
      <c r="A96" s="1635"/>
      <c r="B96" s="1545" t="s">
        <v>2352</v>
      </c>
      <c r="C96" s="1633">
        <v>165946</v>
      </c>
      <c r="D96" s="1633">
        <v>3596</v>
      </c>
      <c r="E96" s="1633">
        <v>1275</v>
      </c>
      <c r="F96" s="1633">
        <v>1389</v>
      </c>
      <c r="G96" s="1633">
        <v>3369</v>
      </c>
      <c r="H96" s="1633">
        <v>900</v>
      </c>
      <c r="I96" s="1633">
        <v>936</v>
      </c>
      <c r="J96" s="1633">
        <v>2036</v>
      </c>
      <c r="K96" s="1633">
        <v>3830</v>
      </c>
      <c r="L96" s="1633">
        <v>2851</v>
      </c>
      <c r="M96" s="1633">
        <v>2182</v>
      </c>
      <c r="N96" s="1633">
        <v>11557</v>
      </c>
      <c r="O96" s="1633">
        <v>10382</v>
      </c>
      <c r="P96" s="1605">
        <v>27273</v>
      </c>
      <c r="Q96" s="1633">
        <v>14793</v>
      </c>
      <c r="R96" s="1633">
        <v>1612</v>
      </c>
      <c r="S96" s="1633">
        <v>961</v>
      </c>
      <c r="T96" s="1633">
        <v>1267</v>
      </c>
      <c r="U96" s="1633">
        <v>731</v>
      </c>
      <c r="V96" s="1633">
        <v>1012</v>
      </c>
      <c r="W96" s="1633">
        <v>1900</v>
      </c>
      <c r="X96" s="1633">
        <v>2484</v>
      </c>
      <c r="Y96" s="1633">
        <v>3858</v>
      </c>
      <c r="Z96" s="1633">
        <v>8289</v>
      </c>
      <c r="AA96" s="1633">
        <v>2364</v>
      </c>
      <c r="AB96" s="1633">
        <v>1872</v>
      </c>
      <c r="AC96" s="1633">
        <v>3642</v>
      </c>
      <c r="AD96" s="1605">
        <v>11616</v>
      </c>
      <c r="AE96" s="1605">
        <v>6461</v>
      </c>
      <c r="AF96" s="1633">
        <v>1969</v>
      </c>
      <c r="AG96" s="1633">
        <v>949</v>
      </c>
      <c r="AH96" s="1633">
        <v>649</v>
      </c>
      <c r="AI96" s="1633">
        <v>729</v>
      </c>
      <c r="AJ96" s="1633">
        <v>2048</v>
      </c>
      <c r="AK96" s="1633">
        <v>3478</v>
      </c>
      <c r="AL96" s="1633">
        <v>1561</v>
      </c>
      <c r="AM96" s="1633">
        <v>639</v>
      </c>
      <c r="AN96" s="1633">
        <v>1177</v>
      </c>
      <c r="AO96" s="1633">
        <v>1254</v>
      </c>
      <c r="AP96" s="1633">
        <v>603</v>
      </c>
      <c r="AQ96" s="1633">
        <v>6376</v>
      </c>
      <c r="AR96" s="1633">
        <v>1072</v>
      </c>
      <c r="AS96" s="1633">
        <v>1436</v>
      </c>
      <c r="AT96" s="1633">
        <v>1835</v>
      </c>
      <c r="AU96" s="1633">
        <v>1277</v>
      </c>
      <c r="AV96" s="1633">
        <v>1254</v>
      </c>
      <c r="AW96" s="1633">
        <v>1700</v>
      </c>
      <c r="AX96" s="1633">
        <v>1502</v>
      </c>
      <c r="AY96" s="1634">
        <f t="shared" si="10"/>
        <v>64005</v>
      </c>
    </row>
    <row r="97" spans="1:51" hidden="1">
      <c r="A97" s="1635"/>
      <c r="B97" s="1545" t="s">
        <v>2353</v>
      </c>
      <c r="C97" s="1633">
        <v>136275</v>
      </c>
      <c r="D97" s="1633">
        <v>2692</v>
      </c>
      <c r="E97" s="1633">
        <v>980</v>
      </c>
      <c r="F97" s="1633">
        <v>917</v>
      </c>
      <c r="G97" s="1633">
        <v>2252</v>
      </c>
      <c r="H97" s="1633">
        <v>754</v>
      </c>
      <c r="I97" s="1633">
        <v>755</v>
      </c>
      <c r="J97" s="1633">
        <v>1781</v>
      </c>
      <c r="K97" s="1633">
        <v>3124</v>
      </c>
      <c r="L97" s="1633">
        <v>2169</v>
      </c>
      <c r="M97" s="1633">
        <v>1793</v>
      </c>
      <c r="N97" s="1633">
        <v>9921</v>
      </c>
      <c r="O97" s="1633">
        <v>9002</v>
      </c>
      <c r="P97" s="1605">
        <v>24358</v>
      </c>
      <c r="Q97" s="1633">
        <v>12920</v>
      </c>
      <c r="R97" s="1633">
        <v>1258</v>
      </c>
      <c r="S97" s="1633">
        <v>779</v>
      </c>
      <c r="T97" s="1633">
        <v>907</v>
      </c>
      <c r="U97" s="1633">
        <v>581</v>
      </c>
      <c r="V97" s="1633">
        <v>794</v>
      </c>
      <c r="W97" s="1633">
        <v>1549</v>
      </c>
      <c r="X97" s="1633">
        <v>2122</v>
      </c>
      <c r="Y97" s="1633">
        <v>2967</v>
      </c>
      <c r="Z97" s="1633">
        <v>6267</v>
      </c>
      <c r="AA97" s="1633">
        <v>1805</v>
      </c>
      <c r="AB97" s="1633">
        <v>1610</v>
      </c>
      <c r="AC97" s="1633">
        <v>3169</v>
      </c>
      <c r="AD97" s="1605">
        <v>9368</v>
      </c>
      <c r="AE97" s="1605">
        <v>5339</v>
      </c>
      <c r="AF97" s="1633">
        <v>1613</v>
      </c>
      <c r="AG97" s="1633">
        <v>776</v>
      </c>
      <c r="AH97" s="1633">
        <v>504</v>
      </c>
      <c r="AI97" s="1633">
        <v>598</v>
      </c>
      <c r="AJ97" s="1633">
        <v>1588</v>
      </c>
      <c r="AK97" s="1633">
        <v>2652</v>
      </c>
      <c r="AL97" s="1633">
        <v>1101</v>
      </c>
      <c r="AM97" s="1633">
        <v>629</v>
      </c>
      <c r="AN97" s="1633">
        <v>935</v>
      </c>
      <c r="AO97" s="1633">
        <v>931</v>
      </c>
      <c r="AP97" s="1633">
        <v>464</v>
      </c>
      <c r="AQ97" s="1633">
        <v>4770</v>
      </c>
      <c r="AR97" s="1633">
        <v>815</v>
      </c>
      <c r="AS97" s="1633">
        <v>1196</v>
      </c>
      <c r="AT97" s="1633">
        <v>1380</v>
      </c>
      <c r="AU97" s="1633">
        <v>986</v>
      </c>
      <c r="AV97" s="1633">
        <v>919</v>
      </c>
      <c r="AW97" s="1633">
        <v>1229</v>
      </c>
      <c r="AX97" s="1633">
        <v>1256</v>
      </c>
      <c r="AY97" s="1634">
        <f t="shared" si="10"/>
        <v>56201</v>
      </c>
    </row>
    <row r="98" spans="1:51" hidden="1">
      <c r="A98" s="1636"/>
      <c r="B98" s="1546" t="s">
        <v>2354</v>
      </c>
      <c r="C98" s="1633">
        <v>135359</v>
      </c>
      <c r="D98" s="1633">
        <v>2374</v>
      </c>
      <c r="E98" s="1633">
        <v>962</v>
      </c>
      <c r="F98" s="1633">
        <v>854</v>
      </c>
      <c r="G98" s="1633">
        <v>2103</v>
      </c>
      <c r="H98" s="1633">
        <v>574</v>
      </c>
      <c r="I98" s="1633">
        <v>701</v>
      </c>
      <c r="J98" s="1633">
        <v>1633</v>
      </c>
      <c r="K98" s="1633">
        <v>3112</v>
      </c>
      <c r="L98" s="1633">
        <v>2157</v>
      </c>
      <c r="M98" s="1633">
        <v>1773</v>
      </c>
      <c r="N98" s="1633">
        <v>9950</v>
      </c>
      <c r="O98" s="1633">
        <v>8824</v>
      </c>
      <c r="P98" s="1605">
        <v>24645</v>
      </c>
      <c r="Q98" s="1633">
        <v>13278</v>
      </c>
      <c r="R98" s="1633">
        <v>1239</v>
      </c>
      <c r="S98" s="1633">
        <v>686</v>
      </c>
      <c r="T98" s="1633">
        <v>916</v>
      </c>
      <c r="U98" s="1633">
        <v>493</v>
      </c>
      <c r="V98" s="1633">
        <v>777</v>
      </c>
      <c r="W98" s="1633">
        <v>1443</v>
      </c>
      <c r="X98" s="1633">
        <v>2180</v>
      </c>
      <c r="Y98" s="1633">
        <v>3084</v>
      </c>
      <c r="Z98" s="1633">
        <v>6690</v>
      </c>
      <c r="AA98" s="1633">
        <v>1724</v>
      </c>
      <c r="AB98" s="1633">
        <v>1631</v>
      </c>
      <c r="AC98" s="1633">
        <v>3172</v>
      </c>
      <c r="AD98" s="1605">
        <v>9393</v>
      </c>
      <c r="AE98" s="1605">
        <v>5447</v>
      </c>
      <c r="AF98" s="1633">
        <v>1600</v>
      </c>
      <c r="AG98" s="1633">
        <v>681</v>
      </c>
      <c r="AH98" s="1633">
        <v>463</v>
      </c>
      <c r="AI98" s="1633">
        <v>551</v>
      </c>
      <c r="AJ98" s="1633">
        <v>1503</v>
      </c>
      <c r="AK98" s="1633">
        <v>2536</v>
      </c>
      <c r="AL98" s="1633">
        <v>1248</v>
      </c>
      <c r="AM98" s="1633">
        <v>543</v>
      </c>
      <c r="AN98" s="1633">
        <v>910</v>
      </c>
      <c r="AO98" s="1633">
        <v>1007</v>
      </c>
      <c r="AP98" s="1633">
        <v>433</v>
      </c>
      <c r="AQ98" s="1633">
        <v>4624</v>
      </c>
      <c r="AR98" s="1633">
        <v>787</v>
      </c>
      <c r="AS98" s="1633">
        <v>1191</v>
      </c>
      <c r="AT98" s="1633">
        <v>1351</v>
      </c>
      <c r="AU98" s="1633">
        <v>917</v>
      </c>
      <c r="AV98" s="1633">
        <v>855</v>
      </c>
      <c r="AW98" s="1633">
        <v>1169</v>
      </c>
      <c r="AX98" s="1633">
        <v>1175</v>
      </c>
      <c r="AY98" s="1634">
        <f t="shared" si="10"/>
        <v>56697</v>
      </c>
    </row>
    <row r="99" spans="1:51" hidden="1">
      <c r="A99" s="1637"/>
      <c r="B99" s="1638" t="s">
        <v>2355</v>
      </c>
      <c r="C99" s="1642">
        <f>SUM(C87:C98)</f>
        <v>2460346</v>
      </c>
      <c r="D99" s="1642">
        <f t="shared" ref="D99:AY99" si="11">SUM(D87:D98)</f>
        <v>57160</v>
      </c>
      <c r="E99" s="1642">
        <f t="shared" si="11"/>
        <v>23931</v>
      </c>
      <c r="F99" s="1642">
        <f t="shared" si="11"/>
        <v>21720</v>
      </c>
      <c r="G99" s="1642">
        <f t="shared" si="11"/>
        <v>49248</v>
      </c>
      <c r="H99" s="1642">
        <f t="shared" si="11"/>
        <v>15994</v>
      </c>
      <c r="I99" s="1642">
        <f t="shared" si="11"/>
        <v>16845</v>
      </c>
      <c r="J99" s="1642">
        <f t="shared" si="11"/>
        <v>32463</v>
      </c>
      <c r="K99" s="1642">
        <f t="shared" si="11"/>
        <v>56838</v>
      </c>
      <c r="L99" s="1642">
        <f t="shared" si="11"/>
        <v>39387</v>
      </c>
      <c r="M99" s="1642">
        <f t="shared" si="11"/>
        <v>32947</v>
      </c>
      <c r="N99" s="1642">
        <f t="shared" si="11"/>
        <v>157687</v>
      </c>
      <c r="O99" s="1642">
        <f t="shared" si="11"/>
        <v>143887</v>
      </c>
      <c r="P99" s="1608">
        <f t="shared" si="11"/>
        <v>370982</v>
      </c>
      <c r="Q99" s="1642">
        <f t="shared" si="11"/>
        <v>205099</v>
      </c>
      <c r="R99" s="1642">
        <f t="shared" si="11"/>
        <v>28708</v>
      </c>
      <c r="S99" s="1642">
        <f t="shared" si="11"/>
        <v>14207</v>
      </c>
      <c r="T99" s="1642">
        <f t="shared" si="11"/>
        <v>19836</v>
      </c>
      <c r="U99" s="1642">
        <f t="shared" si="11"/>
        <v>11584</v>
      </c>
      <c r="V99" s="1642">
        <f t="shared" si="11"/>
        <v>15728</v>
      </c>
      <c r="W99" s="1642">
        <f t="shared" si="11"/>
        <v>30895</v>
      </c>
      <c r="X99" s="1642">
        <f t="shared" si="11"/>
        <v>35834</v>
      </c>
      <c r="Y99" s="1642">
        <f t="shared" si="11"/>
        <v>60787</v>
      </c>
      <c r="Z99" s="1642">
        <f t="shared" si="11"/>
        <v>116985</v>
      </c>
      <c r="AA99" s="1642">
        <f t="shared" si="11"/>
        <v>33538</v>
      </c>
      <c r="AB99" s="1642">
        <f t="shared" si="11"/>
        <v>28151</v>
      </c>
      <c r="AC99" s="1642">
        <f t="shared" si="11"/>
        <v>58278</v>
      </c>
      <c r="AD99" s="1608">
        <f t="shared" si="11"/>
        <v>162010</v>
      </c>
      <c r="AE99" s="1608">
        <f t="shared" si="11"/>
        <v>97949</v>
      </c>
      <c r="AF99" s="1642">
        <f t="shared" si="11"/>
        <v>27728</v>
      </c>
      <c r="AG99" s="1642">
        <f t="shared" si="11"/>
        <v>15017</v>
      </c>
      <c r="AH99" s="1642">
        <f t="shared" si="11"/>
        <v>10338</v>
      </c>
      <c r="AI99" s="1642">
        <f t="shared" si="11"/>
        <v>12542</v>
      </c>
      <c r="AJ99" s="1642">
        <f t="shared" si="11"/>
        <v>32850</v>
      </c>
      <c r="AK99" s="1642">
        <f t="shared" si="11"/>
        <v>52786</v>
      </c>
      <c r="AL99" s="1642">
        <f t="shared" si="11"/>
        <v>26031</v>
      </c>
      <c r="AM99" s="1642">
        <f t="shared" si="11"/>
        <v>11435</v>
      </c>
      <c r="AN99" s="1642">
        <f t="shared" si="11"/>
        <v>19169</v>
      </c>
      <c r="AO99" s="1642">
        <f t="shared" si="11"/>
        <v>21733</v>
      </c>
      <c r="AP99" s="1642">
        <f t="shared" si="11"/>
        <v>11540</v>
      </c>
      <c r="AQ99" s="1642">
        <f t="shared" si="11"/>
        <v>99324</v>
      </c>
      <c r="AR99" s="1642">
        <f t="shared" si="11"/>
        <v>17694</v>
      </c>
      <c r="AS99" s="1642">
        <f t="shared" si="11"/>
        <v>28579</v>
      </c>
      <c r="AT99" s="1642">
        <f t="shared" si="11"/>
        <v>34227</v>
      </c>
      <c r="AU99" s="1642">
        <f t="shared" si="11"/>
        <v>21377</v>
      </c>
      <c r="AV99" s="1642">
        <f t="shared" si="11"/>
        <v>22246</v>
      </c>
      <c r="AW99" s="1642">
        <f t="shared" si="11"/>
        <v>30795</v>
      </c>
      <c r="AX99" s="1642">
        <f t="shared" si="11"/>
        <v>26257</v>
      </c>
      <c r="AY99" s="1642">
        <f t="shared" si="11"/>
        <v>877655</v>
      </c>
    </row>
    <row r="100" spans="1:51" hidden="1">
      <c r="A100" s="1635" t="s">
        <v>2356</v>
      </c>
      <c r="B100" s="1545" t="s">
        <v>2343</v>
      </c>
      <c r="C100" s="1640">
        <v>141475</v>
      </c>
      <c r="D100" s="1640">
        <v>2687</v>
      </c>
      <c r="E100" s="1640">
        <v>995</v>
      </c>
      <c r="F100" s="1640">
        <v>961</v>
      </c>
      <c r="G100" s="1640">
        <v>2262</v>
      </c>
      <c r="H100" s="1640">
        <v>705</v>
      </c>
      <c r="I100" s="1640">
        <v>705</v>
      </c>
      <c r="J100" s="1640">
        <v>1880</v>
      </c>
      <c r="K100" s="1640">
        <v>3356</v>
      </c>
      <c r="L100" s="1640">
        <v>2265</v>
      </c>
      <c r="M100" s="1640">
        <v>1960</v>
      </c>
      <c r="N100" s="1640">
        <v>9819</v>
      </c>
      <c r="O100" s="1640">
        <v>9299</v>
      </c>
      <c r="P100" s="1607">
        <v>23546</v>
      </c>
      <c r="Q100" s="1640">
        <v>12513</v>
      </c>
      <c r="R100" s="1640">
        <v>1373</v>
      </c>
      <c r="S100" s="1640">
        <v>742</v>
      </c>
      <c r="T100" s="1640">
        <v>1018</v>
      </c>
      <c r="U100" s="1640">
        <v>536</v>
      </c>
      <c r="V100" s="1640">
        <v>932</v>
      </c>
      <c r="W100" s="1640">
        <v>1667</v>
      </c>
      <c r="X100" s="1640">
        <v>2232</v>
      </c>
      <c r="Y100" s="1640">
        <v>3435</v>
      </c>
      <c r="Z100" s="1640">
        <v>7371</v>
      </c>
      <c r="AA100" s="1640">
        <v>2073</v>
      </c>
      <c r="AB100" s="1640">
        <v>1614</v>
      </c>
      <c r="AC100" s="1640">
        <v>3216</v>
      </c>
      <c r="AD100" s="1607">
        <v>9746</v>
      </c>
      <c r="AE100" s="1607">
        <v>5623</v>
      </c>
      <c r="AF100" s="1640">
        <v>1640</v>
      </c>
      <c r="AG100" s="1640">
        <v>779</v>
      </c>
      <c r="AH100" s="1640">
        <v>524</v>
      </c>
      <c r="AI100" s="1640">
        <v>721</v>
      </c>
      <c r="AJ100" s="1640">
        <v>1735</v>
      </c>
      <c r="AK100" s="1640">
        <v>2892</v>
      </c>
      <c r="AL100" s="1640">
        <v>1236</v>
      </c>
      <c r="AM100" s="1640">
        <v>598</v>
      </c>
      <c r="AN100" s="1640">
        <v>989</v>
      </c>
      <c r="AO100" s="1640">
        <v>1154</v>
      </c>
      <c r="AP100" s="1640">
        <v>541</v>
      </c>
      <c r="AQ100" s="1640">
        <v>5258</v>
      </c>
      <c r="AR100" s="1640">
        <v>930</v>
      </c>
      <c r="AS100" s="1640">
        <v>1483</v>
      </c>
      <c r="AT100" s="1640">
        <v>1557</v>
      </c>
      <c r="AU100" s="1640">
        <v>1089</v>
      </c>
      <c r="AV100" s="1640">
        <v>1027</v>
      </c>
      <c r="AW100" s="1640">
        <v>1478</v>
      </c>
      <c r="AX100" s="1640">
        <v>1313</v>
      </c>
      <c r="AY100" s="1641">
        <f t="shared" ref="AY100:AY111" si="12">SUM(N100:Q100)</f>
        <v>55177</v>
      </c>
    </row>
    <row r="101" spans="1:51" hidden="1">
      <c r="A101" s="1635"/>
      <c r="B101" s="1545" t="s">
        <v>2344</v>
      </c>
      <c r="C101" s="1640">
        <v>152860</v>
      </c>
      <c r="D101" s="1640">
        <v>2726</v>
      </c>
      <c r="E101" s="1640">
        <v>1061</v>
      </c>
      <c r="F101" s="1640">
        <v>995</v>
      </c>
      <c r="G101" s="1640">
        <v>2408</v>
      </c>
      <c r="H101" s="1640">
        <v>719</v>
      </c>
      <c r="I101" s="1640">
        <v>792</v>
      </c>
      <c r="J101" s="1640">
        <v>2123</v>
      </c>
      <c r="K101" s="1640">
        <v>3667</v>
      </c>
      <c r="L101" s="1640">
        <v>2331</v>
      </c>
      <c r="M101" s="1640">
        <v>2060</v>
      </c>
      <c r="N101" s="1640">
        <v>10804</v>
      </c>
      <c r="O101" s="1640">
        <v>9900</v>
      </c>
      <c r="P101" s="1607">
        <v>25916</v>
      </c>
      <c r="Q101" s="1640">
        <v>13976</v>
      </c>
      <c r="R101" s="1640">
        <v>1638</v>
      </c>
      <c r="S101" s="1640">
        <v>717</v>
      </c>
      <c r="T101" s="1640">
        <v>1167</v>
      </c>
      <c r="U101" s="1640">
        <v>703</v>
      </c>
      <c r="V101" s="1640">
        <v>1247</v>
      </c>
      <c r="W101" s="1640">
        <v>1768</v>
      </c>
      <c r="X101" s="1640">
        <v>2269</v>
      </c>
      <c r="Y101" s="1640">
        <v>3524</v>
      </c>
      <c r="Z101" s="1640">
        <v>7163</v>
      </c>
      <c r="AA101" s="1640">
        <v>2293</v>
      </c>
      <c r="AB101" s="1640">
        <v>1686</v>
      </c>
      <c r="AC101" s="1640">
        <v>3942</v>
      </c>
      <c r="AD101" s="1607">
        <v>9766</v>
      </c>
      <c r="AE101" s="1607">
        <v>6032</v>
      </c>
      <c r="AF101" s="1640">
        <v>2177</v>
      </c>
      <c r="AG101" s="1640">
        <v>856</v>
      </c>
      <c r="AH101" s="1640">
        <v>494</v>
      </c>
      <c r="AI101" s="1640">
        <v>768</v>
      </c>
      <c r="AJ101" s="1640">
        <v>1962</v>
      </c>
      <c r="AK101" s="1640">
        <v>3078</v>
      </c>
      <c r="AL101" s="1640">
        <v>1481</v>
      </c>
      <c r="AM101" s="1640">
        <v>691</v>
      </c>
      <c r="AN101" s="1640">
        <v>1061</v>
      </c>
      <c r="AO101" s="1640">
        <v>1279</v>
      </c>
      <c r="AP101" s="1640">
        <v>641</v>
      </c>
      <c r="AQ101" s="1640">
        <v>5532</v>
      </c>
      <c r="AR101" s="1640">
        <v>1040</v>
      </c>
      <c r="AS101" s="1640">
        <v>1586</v>
      </c>
      <c r="AT101" s="1640">
        <v>1664</v>
      </c>
      <c r="AU101" s="1640">
        <v>1263</v>
      </c>
      <c r="AV101" s="1640">
        <v>1028</v>
      </c>
      <c r="AW101" s="1640">
        <v>1522</v>
      </c>
      <c r="AX101" s="1640">
        <v>1344</v>
      </c>
      <c r="AY101" s="1641">
        <f t="shared" si="12"/>
        <v>60596</v>
      </c>
    </row>
    <row r="102" spans="1:51" hidden="1">
      <c r="A102" s="1635"/>
      <c r="B102" s="1545" t="s">
        <v>2345</v>
      </c>
      <c r="C102" s="1640">
        <v>512776</v>
      </c>
      <c r="D102" s="1640">
        <v>14580</v>
      </c>
      <c r="E102" s="1640">
        <v>7022</v>
      </c>
      <c r="F102" s="1640">
        <v>5810</v>
      </c>
      <c r="G102" s="1640">
        <v>12196</v>
      </c>
      <c r="H102" s="1640">
        <v>4433</v>
      </c>
      <c r="I102" s="1640">
        <v>4943</v>
      </c>
      <c r="J102" s="1640">
        <v>8024</v>
      </c>
      <c r="K102" s="1640">
        <v>12302</v>
      </c>
      <c r="L102" s="1640">
        <v>8689</v>
      </c>
      <c r="M102" s="1640">
        <v>7608</v>
      </c>
      <c r="N102" s="1640">
        <v>28083</v>
      </c>
      <c r="O102" s="1640">
        <v>25906</v>
      </c>
      <c r="P102" s="1607">
        <v>60613</v>
      </c>
      <c r="Q102" s="1640">
        <v>35680</v>
      </c>
      <c r="R102" s="1640">
        <v>8290</v>
      </c>
      <c r="S102" s="1640">
        <v>3350</v>
      </c>
      <c r="T102" s="1640">
        <v>5053</v>
      </c>
      <c r="U102" s="1640">
        <v>2544</v>
      </c>
      <c r="V102" s="1640">
        <v>4338</v>
      </c>
      <c r="W102" s="1640">
        <v>7741</v>
      </c>
      <c r="X102" s="1640">
        <v>7516</v>
      </c>
      <c r="Y102" s="1640">
        <v>14250</v>
      </c>
      <c r="Z102" s="1640">
        <v>23440</v>
      </c>
      <c r="AA102" s="1640">
        <v>7070</v>
      </c>
      <c r="AB102" s="1640">
        <v>5936</v>
      </c>
      <c r="AC102" s="1640">
        <v>13147</v>
      </c>
      <c r="AD102" s="1607">
        <v>30486</v>
      </c>
      <c r="AE102" s="1607">
        <v>20154</v>
      </c>
      <c r="AF102" s="1640">
        <v>5613</v>
      </c>
      <c r="AG102" s="1640">
        <v>3250</v>
      </c>
      <c r="AH102" s="1640">
        <v>2741</v>
      </c>
      <c r="AI102" s="1640">
        <v>3042</v>
      </c>
      <c r="AJ102" s="1640">
        <v>7355</v>
      </c>
      <c r="AK102" s="1640">
        <v>11938</v>
      </c>
      <c r="AL102" s="1640">
        <v>5982</v>
      </c>
      <c r="AM102" s="1640">
        <v>3093</v>
      </c>
      <c r="AN102" s="1640">
        <v>4614</v>
      </c>
      <c r="AO102" s="1640">
        <v>5164</v>
      </c>
      <c r="AP102" s="1640">
        <v>3244</v>
      </c>
      <c r="AQ102" s="1640">
        <v>22077</v>
      </c>
      <c r="AR102" s="1640">
        <v>4211</v>
      </c>
      <c r="AS102" s="1640">
        <v>7667</v>
      </c>
      <c r="AT102" s="1640">
        <v>8180</v>
      </c>
      <c r="AU102" s="1640">
        <v>4978</v>
      </c>
      <c r="AV102" s="1640">
        <v>5728</v>
      </c>
      <c r="AW102" s="1640">
        <v>7783</v>
      </c>
      <c r="AX102" s="1640">
        <v>6912</v>
      </c>
      <c r="AY102" s="1641">
        <f t="shared" si="12"/>
        <v>150282</v>
      </c>
    </row>
    <row r="103" spans="1:51" hidden="1">
      <c r="A103" s="1635"/>
      <c r="B103" s="1545" t="s">
        <v>2346</v>
      </c>
      <c r="C103" s="1640">
        <v>404049</v>
      </c>
      <c r="D103" s="1640">
        <v>11005</v>
      </c>
      <c r="E103" s="1640">
        <v>4885</v>
      </c>
      <c r="F103" s="1640">
        <v>4637</v>
      </c>
      <c r="G103" s="1640">
        <v>9911</v>
      </c>
      <c r="H103" s="1640">
        <v>3244</v>
      </c>
      <c r="I103" s="1640">
        <v>3449</v>
      </c>
      <c r="J103" s="1640">
        <v>6078</v>
      </c>
      <c r="K103" s="1640">
        <v>9166</v>
      </c>
      <c r="L103" s="1640">
        <v>6111</v>
      </c>
      <c r="M103" s="1640">
        <v>5158</v>
      </c>
      <c r="N103" s="1640">
        <v>21630</v>
      </c>
      <c r="O103" s="1640">
        <v>20540</v>
      </c>
      <c r="P103" s="1607">
        <v>52755</v>
      </c>
      <c r="Q103" s="1640">
        <v>28434</v>
      </c>
      <c r="R103" s="1640">
        <v>5540</v>
      </c>
      <c r="S103" s="1640">
        <v>2610</v>
      </c>
      <c r="T103" s="1640">
        <v>3567</v>
      </c>
      <c r="U103" s="1640">
        <v>2072</v>
      </c>
      <c r="V103" s="1640">
        <v>2569</v>
      </c>
      <c r="W103" s="1640">
        <v>5470</v>
      </c>
      <c r="X103" s="1640">
        <v>5524</v>
      </c>
      <c r="Y103" s="1640">
        <v>9722</v>
      </c>
      <c r="Z103" s="1640">
        <v>19338</v>
      </c>
      <c r="AA103" s="1640">
        <v>5131</v>
      </c>
      <c r="AB103" s="1640">
        <v>3862</v>
      </c>
      <c r="AC103" s="1640">
        <v>8740</v>
      </c>
      <c r="AD103" s="1607">
        <v>25586</v>
      </c>
      <c r="AE103" s="1607">
        <v>15805</v>
      </c>
      <c r="AF103" s="1640">
        <v>4038</v>
      </c>
      <c r="AG103" s="1640">
        <v>2734</v>
      </c>
      <c r="AH103" s="1640">
        <v>2068</v>
      </c>
      <c r="AI103" s="1640">
        <v>2534</v>
      </c>
      <c r="AJ103" s="1640">
        <v>5899</v>
      </c>
      <c r="AK103" s="1640">
        <v>9938</v>
      </c>
      <c r="AL103" s="1640">
        <v>4650</v>
      </c>
      <c r="AM103" s="1640">
        <v>2226</v>
      </c>
      <c r="AN103" s="1640">
        <v>3687</v>
      </c>
      <c r="AO103" s="1640">
        <v>4291</v>
      </c>
      <c r="AP103" s="1640">
        <v>2292</v>
      </c>
      <c r="AQ103" s="1640">
        <v>19461</v>
      </c>
      <c r="AR103" s="1640">
        <v>3390</v>
      </c>
      <c r="AS103" s="1640">
        <v>6153</v>
      </c>
      <c r="AT103" s="1640">
        <v>6747</v>
      </c>
      <c r="AU103" s="1640">
        <v>4175</v>
      </c>
      <c r="AV103" s="1640">
        <v>4633</v>
      </c>
      <c r="AW103" s="1640">
        <v>6793</v>
      </c>
      <c r="AX103" s="1640">
        <v>5801</v>
      </c>
      <c r="AY103" s="1641">
        <f t="shared" si="12"/>
        <v>123359</v>
      </c>
    </row>
    <row r="104" spans="1:51" hidden="1">
      <c r="A104" s="1635"/>
      <c r="B104" s="1545" t="s">
        <v>2347</v>
      </c>
      <c r="C104" s="1640">
        <v>185067</v>
      </c>
      <c r="D104" s="1640">
        <v>3785</v>
      </c>
      <c r="E104" s="1640">
        <v>1367</v>
      </c>
      <c r="F104" s="1640">
        <v>1506</v>
      </c>
      <c r="G104" s="1640">
        <v>3358</v>
      </c>
      <c r="H104" s="1640">
        <v>912</v>
      </c>
      <c r="I104" s="1640">
        <v>1021</v>
      </c>
      <c r="J104" s="1640">
        <v>2433</v>
      </c>
      <c r="K104" s="1640">
        <v>4219</v>
      </c>
      <c r="L104" s="1640">
        <v>2855</v>
      </c>
      <c r="M104" s="1640">
        <v>2543</v>
      </c>
      <c r="N104" s="1640">
        <v>13022</v>
      </c>
      <c r="O104" s="1640">
        <v>11799</v>
      </c>
      <c r="P104" s="1607">
        <v>30399</v>
      </c>
      <c r="Q104" s="1640">
        <v>16504</v>
      </c>
      <c r="R104" s="1640">
        <v>1855</v>
      </c>
      <c r="S104" s="1640">
        <v>1027</v>
      </c>
      <c r="T104" s="1640">
        <v>1293</v>
      </c>
      <c r="U104" s="1640">
        <v>804</v>
      </c>
      <c r="V104" s="1640">
        <v>1110</v>
      </c>
      <c r="W104" s="1640">
        <v>2148</v>
      </c>
      <c r="X104" s="1640">
        <v>2729</v>
      </c>
      <c r="Y104" s="1640">
        <v>4222</v>
      </c>
      <c r="Z104" s="1640">
        <v>8730</v>
      </c>
      <c r="AA104" s="1640">
        <v>2535</v>
      </c>
      <c r="AB104" s="1640">
        <v>2099</v>
      </c>
      <c r="AC104" s="1640">
        <v>4420</v>
      </c>
      <c r="AD104" s="1607">
        <v>12826</v>
      </c>
      <c r="AE104" s="1607">
        <v>7635</v>
      </c>
      <c r="AF104" s="1640">
        <v>2214</v>
      </c>
      <c r="AG104" s="1640">
        <v>1136</v>
      </c>
      <c r="AH104" s="1640">
        <v>622</v>
      </c>
      <c r="AI104" s="1640">
        <v>793</v>
      </c>
      <c r="AJ104" s="1640">
        <v>2330</v>
      </c>
      <c r="AK104" s="1640">
        <v>4062</v>
      </c>
      <c r="AL104" s="1640">
        <v>1821</v>
      </c>
      <c r="AM104" s="1640">
        <v>807</v>
      </c>
      <c r="AN104" s="1640">
        <v>1228</v>
      </c>
      <c r="AO104" s="1640">
        <v>1424</v>
      </c>
      <c r="AP104" s="1640">
        <v>708</v>
      </c>
      <c r="AQ104" s="1640">
        <v>7154</v>
      </c>
      <c r="AR104" s="1640">
        <v>1320</v>
      </c>
      <c r="AS104" s="1640">
        <v>1907</v>
      </c>
      <c r="AT104" s="1640">
        <v>2127</v>
      </c>
      <c r="AU104" s="1640">
        <v>1385</v>
      </c>
      <c r="AV104" s="1640">
        <v>1332</v>
      </c>
      <c r="AW104" s="1640">
        <v>1870</v>
      </c>
      <c r="AX104" s="1640">
        <v>1671</v>
      </c>
      <c r="AY104" s="1641">
        <f t="shared" si="12"/>
        <v>71724</v>
      </c>
    </row>
    <row r="105" spans="1:51" hidden="1">
      <c r="A105" s="1635"/>
      <c r="B105" s="1545" t="s">
        <v>2348</v>
      </c>
      <c r="C105" s="1640">
        <v>154603</v>
      </c>
      <c r="D105" s="1640">
        <v>3108</v>
      </c>
      <c r="E105" s="1640">
        <v>1088</v>
      </c>
      <c r="F105" s="1640">
        <v>1073</v>
      </c>
      <c r="G105" s="1640">
        <v>2602</v>
      </c>
      <c r="H105" s="1640">
        <v>777</v>
      </c>
      <c r="I105" s="1640">
        <v>761</v>
      </c>
      <c r="J105" s="1640">
        <v>1875</v>
      </c>
      <c r="K105" s="1640">
        <v>3522</v>
      </c>
      <c r="L105" s="1640">
        <v>2429</v>
      </c>
      <c r="M105" s="1640">
        <v>2235</v>
      </c>
      <c r="N105" s="1640">
        <v>11151</v>
      </c>
      <c r="O105" s="1640">
        <v>9958</v>
      </c>
      <c r="P105" s="1607">
        <v>26814</v>
      </c>
      <c r="Q105" s="1640">
        <v>14324</v>
      </c>
      <c r="R105" s="1640">
        <v>1438</v>
      </c>
      <c r="S105" s="1640">
        <v>817</v>
      </c>
      <c r="T105" s="1640">
        <v>1087</v>
      </c>
      <c r="U105" s="1640">
        <v>732</v>
      </c>
      <c r="V105" s="1640">
        <v>918</v>
      </c>
      <c r="W105" s="1640">
        <v>1692</v>
      </c>
      <c r="X105" s="1640">
        <v>2208</v>
      </c>
      <c r="Y105" s="1640">
        <v>3564</v>
      </c>
      <c r="Z105" s="1640">
        <v>7549</v>
      </c>
      <c r="AA105" s="1640">
        <v>2227</v>
      </c>
      <c r="AB105" s="1640">
        <v>1814</v>
      </c>
      <c r="AC105" s="1640">
        <v>3640</v>
      </c>
      <c r="AD105" s="1607">
        <v>10669</v>
      </c>
      <c r="AE105" s="1607">
        <v>6046</v>
      </c>
      <c r="AF105" s="1640">
        <v>1833</v>
      </c>
      <c r="AG105" s="1640">
        <v>974</v>
      </c>
      <c r="AH105" s="1640">
        <v>536</v>
      </c>
      <c r="AI105" s="1640">
        <v>668</v>
      </c>
      <c r="AJ105" s="1640">
        <v>1862</v>
      </c>
      <c r="AK105" s="1640">
        <v>3107</v>
      </c>
      <c r="AL105" s="1640">
        <v>1450</v>
      </c>
      <c r="AM105" s="1640">
        <v>617</v>
      </c>
      <c r="AN105" s="1640">
        <v>1006</v>
      </c>
      <c r="AO105" s="1640">
        <v>1162</v>
      </c>
      <c r="AP105" s="1640">
        <v>530</v>
      </c>
      <c r="AQ105" s="1640">
        <v>5623</v>
      </c>
      <c r="AR105" s="1640">
        <v>1039</v>
      </c>
      <c r="AS105" s="1640">
        <v>1467</v>
      </c>
      <c r="AT105" s="1640">
        <v>1640</v>
      </c>
      <c r="AU105" s="1640">
        <v>1128</v>
      </c>
      <c r="AV105" s="1640">
        <v>1024</v>
      </c>
      <c r="AW105" s="1640">
        <v>1491</v>
      </c>
      <c r="AX105" s="1640">
        <v>1328</v>
      </c>
      <c r="AY105" s="1641">
        <f t="shared" si="12"/>
        <v>62247</v>
      </c>
    </row>
    <row r="106" spans="1:51" hidden="1">
      <c r="A106" s="1635"/>
      <c r="B106" s="1545" t="s">
        <v>2349</v>
      </c>
      <c r="C106" s="1640">
        <v>172142</v>
      </c>
      <c r="D106" s="1640">
        <v>3284</v>
      </c>
      <c r="E106" s="1640">
        <v>1455</v>
      </c>
      <c r="F106" s="1640">
        <v>1320</v>
      </c>
      <c r="G106" s="1640">
        <v>3456</v>
      </c>
      <c r="H106" s="1640">
        <v>898</v>
      </c>
      <c r="I106" s="1640">
        <v>972</v>
      </c>
      <c r="J106" s="1640">
        <v>2204</v>
      </c>
      <c r="K106" s="1640">
        <v>3584</v>
      </c>
      <c r="L106" s="1640">
        <v>2863</v>
      </c>
      <c r="M106" s="1640">
        <v>2300</v>
      </c>
      <c r="N106" s="1640">
        <v>12326</v>
      </c>
      <c r="O106" s="1640">
        <v>10501</v>
      </c>
      <c r="P106" s="1607">
        <v>28378</v>
      </c>
      <c r="Q106" s="1640">
        <v>16017</v>
      </c>
      <c r="R106" s="1640">
        <v>1717</v>
      </c>
      <c r="S106" s="1640">
        <v>802</v>
      </c>
      <c r="T106" s="1640">
        <v>1129</v>
      </c>
      <c r="U106" s="1640">
        <v>764</v>
      </c>
      <c r="V106" s="1640">
        <v>1081</v>
      </c>
      <c r="W106" s="1640">
        <v>1887</v>
      </c>
      <c r="X106" s="1640">
        <v>2502</v>
      </c>
      <c r="Y106" s="1640">
        <v>3976</v>
      </c>
      <c r="Z106" s="1640">
        <v>8699</v>
      </c>
      <c r="AA106" s="1640">
        <v>2323</v>
      </c>
      <c r="AB106" s="1640">
        <v>2323</v>
      </c>
      <c r="AC106" s="1640">
        <v>4033</v>
      </c>
      <c r="AD106" s="1607">
        <v>11090</v>
      </c>
      <c r="AE106" s="1607">
        <v>6398</v>
      </c>
      <c r="AF106" s="1640">
        <v>1837</v>
      </c>
      <c r="AG106" s="1640">
        <v>903</v>
      </c>
      <c r="AH106" s="1640">
        <v>600</v>
      </c>
      <c r="AI106" s="1640">
        <v>757</v>
      </c>
      <c r="AJ106" s="1640">
        <v>2106</v>
      </c>
      <c r="AK106" s="1640">
        <v>3527</v>
      </c>
      <c r="AL106" s="1640">
        <v>2550</v>
      </c>
      <c r="AM106" s="1640">
        <v>685</v>
      </c>
      <c r="AN106" s="1640">
        <v>1560</v>
      </c>
      <c r="AO106" s="1640">
        <v>1299</v>
      </c>
      <c r="AP106" s="1640">
        <v>655</v>
      </c>
      <c r="AQ106" s="1640">
        <v>6493</v>
      </c>
      <c r="AR106" s="1640">
        <v>1132</v>
      </c>
      <c r="AS106" s="1640">
        <v>1642</v>
      </c>
      <c r="AT106" s="1640">
        <v>1926</v>
      </c>
      <c r="AU106" s="1640">
        <v>1321</v>
      </c>
      <c r="AV106" s="1640">
        <v>1285</v>
      </c>
      <c r="AW106" s="1640">
        <v>2053</v>
      </c>
      <c r="AX106" s="1640">
        <v>1529</v>
      </c>
      <c r="AY106" s="1641">
        <f t="shared" si="12"/>
        <v>67222</v>
      </c>
    </row>
    <row r="107" spans="1:51" hidden="1">
      <c r="A107" s="1635"/>
      <c r="B107" s="1545" t="s">
        <v>2350</v>
      </c>
      <c r="C107" s="1640">
        <v>173897</v>
      </c>
      <c r="D107" s="1640">
        <v>3860</v>
      </c>
      <c r="E107" s="1640">
        <v>1764</v>
      </c>
      <c r="F107" s="1640">
        <v>1317</v>
      </c>
      <c r="G107" s="1640">
        <v>3069</v>
      </c>
      <c r="H107" s="1640">
        <v>930</v>
      </c>
      <c r="I107" s="1640">
        <v>1026</v>
      </c>
      <c r="J107" s="1640">
        <v>2145</v>
      </c>
      <c r="K107" s="1640">
        <v>3786</v>
      </c>
      <c r="L107" s="1640">
        <v>2521</v>
      </c>
      <c r="M107" s="1640">
        <v>2378</v>
      </c>
      <c r="N107" s="1640">
        <v>11801</v>
      </c>
      <c r="O107" s="1640">
        <v>10908</v>
      </c>
      <c r="P107" s="1607">
        <v>27994</v>
      </c>
      <c r="Q107" s="1640">
        <v>15328</v>
      </c>
      <c r="R107" s="1640">
        <v>1605</v>
      </c>
      <c r="S107" s="1640">
        <v>1068</v>
      </c>
      <c r="T107" s="1640">
        <v>1409</v>
      </c>
      <c r="U107" s="1640">
        <v>742</v>
      </c>
      <c r="V107" s="1640">
        <v>1079</v>
      </c>
      <c r="W107" s="1640">
        <v>1740</v>
      </c>
      <c r="X107" s="1640">
        <v>2756</v>
      </c>
      <c r="Y107" s="1640">
        <v>4320</v>
      </c>
      <c r="Z107" s="1640">
        <v>8503</v>
      </c>
      <c r="AA107" s="1640">
        <v>2386</v>
      </c>
      <c r="AB107" s="1640">
        <v>2022</v>
      </c>
      <c r="AC107" s="1640">
        <v>4034</v>
      </c>
      <c r="AD107" s="1607">
        <v>11528</v>
      </c>
      <c r="AE107" s="1607">
        <v>7004</v>
      </c>
      <c r="AF107" s="1640">
        <v>1869</v>
      </c>
      <c r="AG107" s="1640">
        <v>910</v>
      </c>
      <c r="AH107" s="1640">
        <v>608</v>
      </c>
      <c r="AI107" s="1640">
        <v>764</v>
      </c>
      <c r="AJ107" s="1640">
        <v>2223</v>
      </c>
      <c r="AK107" s="1640">
        <v>3577</v>
      </c>
      <c r="AL107" s="1640">
        <v>1738</v>
      </c>
      <c r="AM107" s="1640">
        <v>809</v>
      </c>
      <c r="AN107" s="1640">
        <v>1153</v>
      </c>
      <c r="AO107" s="1640">
        <v>1431</v>
      </c>
      <c r="AP107" s="1640">
        <v>637</v>
      </c>
      <c r="AQ107" s="1640">
        <v>6945</v>
      </c>
      <c r="AR107" s="1640">
        <v>1211</v>
      </c>
      <c r="AS107" s="1640">
        <v>2039</v>
      </c>
      <c r="AT107" s="1640">
        <v>2258</v>
      </c>
      <c r="AU107" s="1640">
        <v>1408</v>
      </c>
      <c r="AV107" s="1640">
        <v>1431</v>
      </c>
      <c r="AW107" s="1640">
        <v>1891</v>
      </c>
      <c r="AX107" s="1640">
        <v>1972</v>
      </c>
      <c r="AY107" s="1641">
        <f t="shared" si="12"/>
        <v>66031</v>
      </c>
    </row>
    <row r="108" spans="1:51" hidden="1">
      <c r="A108" s="1635"/>
      <c r="B108" s="1545" t="s">
        <v>2351</v>
      </c>
      <c r="C108" s="1640">
        <v>153791</v>
      </c>
      <c r="D108" s="1640">
        <v>3291</v>
      </c>
      <c r="E108" s="1640">
        <v>1186</v>
      </c>
      <c r="F108" s="1640">
        <v>1061</v>
      </c>
      <c r="G108" s="1640">
        <v>2634</v>
      </c>
      <c r="H108" s="1640">
        <v>768</v>
      </c>
      <c r="I108" s="1640">
        <v>823</v>
      </c>
      <c r="J108" s="1640">
        <v>1818</v>
      </c>
      <c r="K108" s="1640">
        <v>3576</v>
      </c>
      <c r="L108" s="1640">
        <v>2583</v>
      </c>
      <c r="M108" s="1640">
        <v>2210</v>
      </c>
      <c r="N108" s="1640">
        <v>10904</v>
      </c>
      <c r="O108" s="1640">
        <v>10056</v>
      </c>
      <c r="P108" s="1607">
        <v>25584</v>
      </c>
      <c r="Q108" s="1640">
        <v>13997</v>
      </c>
      <c r="R108" s="1640">
        <v>1473</v>
      </c>
      <c r="S108" s="1640">
        <v>864</v>
      </c>
      <c r="T108" s="1640">
        <v>1196</v>
      </c>
      <c r="U108" s="1640">
        <v>690</v>
      </c>
      <c r="V108" s="1640">
        <v>948</v>
      </c>
      <c r="W108" s="1640">
        <v>1665</v>
      </c>
      <c r="X108" s="1640">
        <v>2326</v>
      </c>
      <c r="Y108" s="1640">
        <v>3754</v>
      </c>
      <c r="Z108" s="1640">
        <v>7744</v>
      </c>
      <c r="AA108" s="1640">
        <v>2087</v>
      </c>
      <c r="AB108" s="1640">
        <v>1803</v>
      </c>
      <c r="AC108" s="1640">
        <v>3664</v>
      </c>
      <c r="AD108" s="1607">
        <v>10168</v>
      </c>
      <c r="AE108" s="1607">
        <v>5983</v>
      </c>
      <c r="AF108" s="1640">
        <v>1694</v>
      </c>
      <c r="AG108" s="1640">
        <v>832</v>
      </c>
      <c r="AH108" s="1640">
        <v>528</v>
      </c>
      <c r="AI108" s="1640">
        <v>693</v>
      </c>
      <c r="AJ108" s="1640">
        <v>1920</v>
      </c>
      <c r="AK108" s="1640">
        <v>3044</v>
      </c>
      <c r="AL108" s="1640">
        <v>1351</v>
      </c>
      <c r="AM108" s="1640">
        <v>660</v>
      </c>
      <c r="AN108" s="1640">
        <v>1068</v>
      </c>
      <c r="AO108" s="1640">
        <v>1024</v>
      </c>
      <c r="AP108" s="1640">
        <v>587</v>
      </c>
      <c r="AQ108" s="1640">
        <v>5954</v>
      </c>
      <c r="AR108" s="1640">
        <v>998</v>
      </c>
      <c r="AS108" s="1640">
        <v>1503</v>
      </c>
      <c r="AT108" s="1640">
        <v>1791</v>
      </c>
      <c r="AU108" s="1640">
        <v>1239</v>
      </c>
      <c r="AV108" s="1640">
        <v>1113</v>
      </c>
      <c r="AW108" s="1640">
        <v>1578</v>
      </c>
      <c r="AX108" s="1640">
        <v>1358</v>
      </c>
      <c r="AY108" s="1641">
        <f t="shared" si="12"/>
        <v>60541</v>
      </c>
    </row>
    <row r="109" spans="1:51" hidden="1">
      <c r="A109" s="1635"/>
      <c r="B109" s="1545" t="s">
        <v>2352</v>
      </c>
      <c r="C109" s="1640">
        <v>174692</v>
      </c>
      <c r="D109" s="1640">
        <v>3820</v>
      </c>
      <c r="E109" s="1640">
        <v>1343</v>
      </c>
      <c r="F109" s="1640">
        <v>1393</v>
      </c>
      <c r="G109" s="1640">
        <v>3275</v>
      </c>
      <c r="H109" s="1640">
        <v>911</v>
      </c>
      <c r="I109" s="1640">
        <v>1002</v>
      </c>
      <c r="J109" s="1640">
        <v>2153</v>
      </c>
      <c r="K109" s="1640">
        <v>3886</v>
      </c>
      <c r="L109" s="1640">
        <v>3012</v>
      </c>
      <c r="M109" s="1640">
        <v>2409</v>
      </c>
      <c r="N109" s="1640">
        <v>12028</v>
      </c>
      <c r="O109" s="1640">
        <v>10759</v>
      </c>
      <c r="P109" s="1607">
        <v>29203</v>
      </c>
      <c r="Q109" s="1640">
        <v>15395</v>
      </c>
      <c r="R109" s="1640">
        <v>1702</v>
      </c>
      <c r="S109" s="1640">
        <v>1002</v>
      </c>
      <c r="T109" s="1640">
        <v>1352</v>
      </c>
      <c r="U109" s="1640">
        <v>824</v>
      </c>
      <c r="V109" s="1640">
        <v>985</v>
      </c>
      <c r="W109" s="1640">
        <v>2111</v>
      </c>
      <c r="X109" s="1640">
        <v>2536</v>
      </c>
      <c r="Y109" s="1640">
        <v>4137</v>
      </c>
      <c r="Z109" s="1640">
        <v>9023</v>
      </c>
      <c r="AA109" s="1640">
        <v>2406</v>
      </c>
      <c r="AB109" s="1640">
        <v>1996</v>
      </c>
      <c r="AC109" s="1640">
        <v>3861</v>
      </c>
      <c r="AD109" s="1607">
        <v>12081</v>
      </c>
      <c r="AE109" s="1607">
        <v>6760</v>
      </c>
      <c r="AF109" s="1640">
        <v>1948</v>
      </c>
      <c r="AG109" s="1640">
        <v>920</v>
      </c>
      <c r="AH109" s="1640">
        <v>649</v>
      </c>
      <c r="AI109" s="1640">
        <v>733</v>
      </c>
      <c r="AJ109" s="1640">
        <v>2147</v>
      </c>
      <c r="AK109" s="1640">
        <v>3713</v>
      </c>
      <c r="AL109" s="1640">
        <v>1552</v>
      </c>
      <c r="AM109" s="1640">
        <v>714</v>
      </c>
      <c r="AN109" s="1640">
        <v>1306</v>
      </c>
      <c r="AO109" s="1640">
        <v>1272</v>
      </c>
      <c r="AP109" s="1640">
        <v>661</v>
      </c>
      <c r="AQ109" s="1640">
        <v>6990</v>
      </c>
      <c r="AR109" s="1640">
        <v>1089</v>
      </c>
      <c r="AS109" s="1640">
        <v>1762</v>
      </c>
      <c r="AT109" s="1640">
        <v>1923</v>
      </c>
      <c r="AU109" s="1640">
        <v>1404</v>
      </c>
      <c r="AV109" s="1640">
        <v>1197</v>
      </c>
      <c r="AW109" s="1640">
        <v>1758</v>
      </c>
      <c r="AX109" s="1640">
        <v>1589</v>
      </c>
      <c r="AY109" s="1641">
        <f t="shared" si="12"/>
        <v>67385</v>
      </c>
    </row>
    <row r="110" spans="1:51" hidden="1">
      <c r="A110" s="1635"/>
      <c r="B110" s="1545" t="s">
        <v>2353</v>
      </c>
      <c r="C110" s="1640">
        <v>138790</v>
      </c>
      <c r="D110" s="1640">
        <v>2645</v>
      </c>
      <c r="E110" s="1640">
        <v>966</v>
      </c>
      <c r="F110" s="1640">
        <v>975</v>
      </c>
      <c r="G110" s="1640">
        <v>2086</v>
      </c>
      <c r="H110" s="1640">
        <v>694</v>
      </c>
      <c r="I110" s="1640">
        <v>673</v>
      </c>
      <c r="J110" s="1640">
        <v>1620</v>
      </c>
      <c r="K110" s="1640">
        <v>3432</v>
      </c>
      <c r="L110" s="1640">
        <v>2309</v>
      </c>
      <c r="M110" s="1640">
        <v>2006</v>
      </c>
      <c r="N110" s="1640">
        <v>10591</v>
      </c>
      <c r="O110" s="1640">
        <v>9388</v>
      </c>
      <c r="P110" s="1607">
        <v>24526</v>
      </c>
      <c r="Q110" s="1640">
        <v>12704</v>
      </c>
      <c r="R110" s="1640">
        <v>1239</v>
      </c>
      <c r="S110" s="1640">
        <v>759</v>
      </c>
      <c r="T110" s="1640">
        <v>929</v>
      </c>
      <c r="U110" s="1640">
        <v>623</v>
      </c>
      <c r="V110" s="1640">
        <v>798</v>
      </c>
      <c r="W110" s="1640">
        <v>1648</v>
      </c>
      <c r="X110" s="1640">
        <v>2236</v>
      </c>
      <c r="Y110" s="1640">
        <v>3150</v>
      </c>
      <c r="Z110" s="1640">
        <v>6688</v>
      </c>
      <c r="AA110" s="1640">
        <v>1805</v>
      </c>
      <c r="AB110" s="1640">
        <v>1577</v>
      </c>
      <c r="AC110" s="1640">
        <v>3159</v>
      </c>
      <c r="AD110" s="1607">
        <v>9465</v>
      </c>
      <c r="AE110" s="1607">
        <v>5475</v>
      </c>
      <c r="AF110" s="1640">
        <v>1544</v>
      </c>
      <c r="AG110" s="1640">
        <v>725</v>
      </c>
      <c r="AH110" s="1640">
        <v>475</v>
      </c>
      <c r="AI110" s="1640">
        <v>587</v>
      </c>
      <c r="AJ110" s="1640">
        <v>1774</v>
      </c>
      <c r="AK110" s="1640">
        <v>2803</v>
      </c>
      <c r="AL110" s="1640">
        <v>1099</v>
      </c>
      <c r="AM110" s="1640">
        <v>589</v>
      </c>
      <c r="AN110" s="1640">
        <v>880</v>
      </c>
      <c r="AO110" s="1640">
        <v>918</v>
      </c>
      <c r="AP110" s="1640">
        <v>478</v>
      </c>
      <c r="AQ110" s="1640">
        <v>4834</v>
      </c>
      <c r="AR110" s="1640">
        <v>960</v>
      </c>
      <c r="AS110" s="1640">
        <v>1217</v>
      </c>
      <c r="AT110" s="1640">
        <v>1406</v>
      </c>
      <c r="AU110" s="1640">
        <v>973</v>
      </c>
      <c r="AV110" s="1640">
        <v>920</v>
      </c>
      <c r="AW110" s="1640">
        <v>1239</v>
      </c>
      <c r="AX110" s="1640">
        <v>1203</v>
      </c>
      <c r="AY110" s="1641">
        <f t="shared" si="12"/>
        <v>57209</v>
      </c>
    </row>
    <row r="111" spans="1:51" hidden="1">
      <c r="A111" s="1635"/>
      <c r="B111" s="1545" t="s">
        <v>2354</v>
      </c>
      <c r="C111" s="1640">
        <v>200423</v>
      </c>
      <c r="D111" s="1640">
        <v>2397</v>
      </c>
      <c r="E111" s="1640">
        <v>898</v>
      </c>
      <c r="F111" s="1640">
        <v>797</v>
      </c>
      <c r="G111" s="1640">
        <v>2176</v>
      </c>
      <c r="H111" s="1640">
        <v>565</v>
      </c>
      <c r="I111" s="1640">
        <v>647</v>
      </c>
      <c r="J111" s="1640">
        <v>1529</v>
      </c>
      <c r="K111" s="1640">
        <v>3236</v>
      </c>
      <c r="L111" s="1640">
        <v>2458</v>
      </c>
      <c r="M111" s="1640">
        <v>2031</v>
      </c>
      <c r="N111" s="1640">
        <v>10522</v>
      </c>
      <c r="O111" s="1640">
        <v>9683</v>
      </c>
      <c r="P111" s="1607">
        <v>25048</v>
      </c>
      <c r="Q111" s="1640">
        <v>13766</v>
      </c>
      <c r="R111" s="1640">
        <v>1161</v>
      </c>
      <c r="S111" s="1640">
        <v>706</v>
      </c>
      <c r="T111" s="1640">
        <v>954</v>
      </c>
      <c r="U111" s="1640">
        <v>531</v>
      </c>
      <c r="V111" s="1640">
        <v>839</v>
      </c>
      <c r="W111" s="1640">
        <v>1469</v>
      </c>
      <c r="X111" s="1640">
        <v>2064</v>
      </c>
      <c r="Y111" s="1640">
        <v>3442</v>
      </c>
      <c r="Z111" s="1640">
        <v>6954</v>
      </c>
      <c r="AA111" s="1640">
        <v>1940</v>
      </c>
      <c r="AB111" s="1640">
        <v>1831</v>
      </c>
      <c r="AC111" s="1640">
        <v>3437</v>
      </c>
      <c r="AD111" s="1607">
        <v>9478</v>
      </c>
      <c r="AE111" s="1607">
        <v>5570</v>
      </c>
      <c r="AF111" s="1640">
        <v>1487</v>
      </c>
      <c r="AG111" s="1640">
        <v>726</v>
      </c>
      <c r="AH111" s="1640">
        <v>481</v>
      </c>
      <c r="AI111" s="1640">
        <v>499</v>
      </c>
      <c r="AJ111" s="1640">
        <v>1664</v>
      </c>
      <c r="AK111" s="1640">
        <v>2698</v>
      </c>
      <c r="AL111" s="1640">
        <v>1378</v>
      </c>
      <c r="AM111" s="1640">
        <v>581</v>
      </c>
      <c r="AN111" s="1640">
        <v>925</v>
      </c>
      <c r="AO111" s="1640">
        <v>958</v>
      </c>
      <c r="AP111" s="1640">
        <v>504</v>
      </c>
      <c r="AQ111" s="1640">
        <v>4756</v>
      </c>
      <c r="AR111" s="1640">
        <v>907</v>
      </c>
      <c r="AS111" s="1640">
        <v>1384</v>
      </c>
      <c r="AT111" s="1640">
        <v>1389</v>
      </c>
      <c r="AU111" s="1640">
        <v>1023</v>
      </c>
      <c r="AV111" s="1640">
        <v>901</v>
      </c>
      <c r="AW111" s="1640">
        <v>1223</v>
      </c>
      <c r="AX111" s="1640">
        <v>1309</v>
      </c>
      <c r="AY111" s="1641">
        <f t="shared" si="12"/>
        <v>59019</v>
      </c>
    </row>
    <row r="112" spans="1:51" hidden="1">
      <c r="A112" s="1637"/>
      <c r="B112" s="1638" t="s">
        <v>2355</v>
      </c>
      <c r="C112" s="1642">
        <f t="shared" ref="C112:AY112" si="13">SUM(C100:C111)</f>
        <v>2564565</v>
      </c>
      <c r="D112" s="1642">
        <f t="shared" si="13"/>
        <v>57188</v>
      </c>
      <c r="E112" s="1642">
        <f t="shared" si="13"/>
        <v>24030</v>
      </c>
      <c r="F112" s="1642">
        <f t="shared" si="13"/>
        <v>21845</v>
      </c>
      <c r="G112" s="1642">
        <f t="shared" si="13"/>
        <v>49433</v>
      </c>
      <c r="H112" s="1642">
        <f t="shared" si="13"/>
        <v>15556</v>
      </c>
      <c r="I112" s="1642">
        <f t="shared" si="13"/>
        <v>16814</v>
      </c>
      <c r="J112" s="1642">
        <f t="shared" si="13"/>
        <v>33882</v>
      </c>
      <c r="K112" s="1642">
        <f t="shared" si="13"/>
        <v>57732</v>
      </c>
      <c r="L112" s="1642">
        <f t="shared" si="13"/>
        <v>40426</v>
      </c>
      <c r="M112" s="1642">
        <f t="shared" si="13"/>
        <v>34898</v>
      </c>
      <c r="N112" s="1642">
        <f t="shared" si="13"/>
        <v>162681</v>
      </c>
      <c r="O112" s="1642">
        <f t="shared" si="13"/>
        <v>148697</v>
      </c>
      <c r="P112" s="1608">
        <f t="shared" si="13"/>
        <v>380776</v>
      </c>
      <c r="Q112" s="1642">
        <f t="shared" si="13"/>
        <v>208638</v>
      </c>
      <c r="R112" s="1642">
        <f t="shared" si="13"/>
        <v>29031</v>
      </c>
      <c r="S112" s="1642">
        <f t="shared" si="13"/>
        <v>14464</v>
      </c>
      <c r="T112" s="1642">
        <f t="shared" si="13"/>
        <v>20154</v>
      </c>
      <c r="U112" s="1642">
        <f t="shared" si="13"/>
        <v>11565</v>
      </c>
      <c r="V112" s="1642">
        <f t="shared" si="13"/>
        <v>16844</v>
      </c>
      <c r="W112" s="1642">
        <f t="shared" si="13"/>
        <v>31006</v>
      </c>
      <c r="X112" s="1642">
        <f t="shared" si="13"/>
        <v>36898</v>
      </c>
      <c r="Y112" s="1642">
        <f t="shared" si="13"/>
        <v>61496</v>
      </c>
      <c r="Z112" s="1642">
        <f t="shared" si="13"/>
        <v>121202</v>
      </c>
      <c r="AA112" s="1642">
        <f t="shared" si="13"/>
        <v>34276</v>
      </c>
      <c r="AB112" s="1642">
        <f t="shared" si="13"/>
        <v>28563</v>
      </c>
      <c r="AC112" s="1642">
        <f t="shared" si="13"/>
        <v>59293</v>
      </c>
      <c r="AD112" s="1608">
        <f t="shared" si="13"/>
        <v>162889</v>
      </c>
      <c r="AE112" s="1608">
        <f t="shared" si="13"/>
        <v>98485</v>
      </c>
      <c r="AF112" s="1642">
        <f t="shared" si="13"/>
        <v>27894</v>
      </c>
      <c r="AG112" s="1642">
        <f t="shared" si="13"/>
        <v>14745</v>
      </c>
      <c r="AH112" s="1642">
        <f t="shared" si="13"/>
        <v>10326</v>
      </c>
      <c r="AI112" s="1642">
        <f t="shared" si="13"/>
        <v>12559</v>
      </c>
      <c r="AJ112" s="1642">
        <f t="shared" si="13"/>
        <v>32977</v>
      </c>
      <c r="AK112" s="1642">
        <f t="shared" si="13"/>
        <v>54377</v>
      </c>
      <c r="AL112" s="1642">
        <f t="shared" si="13"/>
        <v>26288</v>
      </c>
      <c r="AM112" s="1642">
        <f t="shared" si="13"/>
        <v>12070</v>
      </c>
      <c r="AN112" s="1642">
        <f t="shared" si="13"/>
        <v>19477</v>
      </c>
      <c r="AO112" s="1642">
        <f t="shared" si="13"/>
        <v>21376</v>
      </c>
      <c r="AP112" s="1642">
        <f t="shared" si="13"/>
        <v>11478</v>
      </c>
      <c r="AQ112" s="1642">
        <f t="shared" si="13"/>
        <v>101077</v>
      </c>
      <c r="AR112" s="1642">
        <f t="shared" si="13"/>
        <v>18227</v>
      </c>
      <c r="AS112" s="1642">
        <f t="shared" si="13"/>
        <v>29810</v>
      </c>
      <c r="AT112" s="1642">
        <f t="shared" si="13"/>
        <v>32608</v>
      </c>
      <c r="AU112" s="1642">
        <f t="shared" si="13"/>
        <v>21386</v>
      </c>
      <c r="AV112" s="1642">
        <f t="shared" si="13"/>
        <v>21619</v>
      </c>
      <c r="AW112" s="1642">
        <f t="shared" si="13"/>
        <v>30679</v>
      </c>
      <c r="AX112" s="1642">
        <f t="shared" si="13"/>
        <v>27329</v>
      </c>
      <c r="AY112" s="1642">
        <f t="shared" si="13"/>
        <v>900792</v>
      </c>
    </row>
    <row r="113" spans="1:51" hidden="1">
      <c r="C113" s="1643"/>
      <c r="D113" s="1643"/>
      <c r="E113" s="1643"/>
      <c r="F113" s="1643"/>
      <c r="G113" s="1643"/>
      <c r="H113" s="1643"/>
      <c r="I113" s="1643"/>
      <c r="J113" s="1643"/>
      <c r="K113" s="1643"/>
      <c r="L113" s="1643"/>
      <c r="M113" s="1643"/>
      <c r="N113" s="1643"/>
      <c r="O113" s="1643"/>
      <c r="P113" s="1609"/>
      <c r="Q113" s="1643"/>
      <c r="R113" s="1643"/>
      <c r="S113" s="1643"/>
      <c r="T113" s="1643"/>
      <c r="U113" s="1643"/>
      <c r="V113" s="1643"/>
      <c r="W113" s="1643"/>
      <c r="X113" s="1643"/>
      <c r="Y113" s="1643"/>
      <c r="Z113" s="1643"/>
      <c r="AA113" s="1643"/>
      <c r="AB113" s="1643"/>
      <c r="AC113" s="1643"/>
      <c r="AD113" s="1644"/>
      <c r="AE113" s="1644"/>
      <c r="AF113" s="1643"/>
      <c r="AG113" s="1643"/>
      <c r="AH113" s="1643"/>
      <c r="AI113" s="1643"/>
      <c r="AJ113" s="1643"/>
      <c r="AK113" s="1643"/>
      <c r="AL113" s="1643"/>
      <c r="AM113" s="1643"/>
      <c r="AN113" s="1643"/>
      <c r="AO113" s="1643"/>
      <c r="AP113" s="1643"/>
      <c r="AQ113" s="1643"/>
      <c r="AR113" s="1643"/>
      <c r="AS113" s="1643"/>
      <c r="AT113" s="1643"/>
      <c r="AU113" s="1643"/>
      <c r="AV113" s="1643"/>
      <c r="AW113" s="1643"/>
      <c r="AX113" s="1643"/>
    </row>
    <row r="114" spans="1:51" hidden="1">
      <c r="A114" s="1635" t="s">
        <v>2357</v>
      </c>
      <c r="B114" s="1545" t="s">
        <v>2343</v>
      </c>
      <c r="C114" s="1643">
        <v>146660</v>
      </c>
      <c r="D114" s="1643">
        <v>2884</v>
      </c>
      <c r="E114" s="1643">
        <v>1039</v>
      </c>
      <c r="F114" s="1643">
        <v>1006</v>
      </c>
      <c r="G114" s="1643">
        <v>2290</v>
      </c>
      <c r="H114" s="1643">
        <v>717</v>
      </c>
      <c r="I114" s="1643">
        <v>723</v>
      </c>
      <c r="J114" s="1643">
        <v>1688</v>
      </c>
      <c r="K114" s="1643">
        <v>3727</v>
      </c>
      <c r="L114" s="1643">
        <v>2603</v>
      </c>
      <c r="M114" s="1643">
        <v>2035</v>
      </c>
      <c r="N114" s="1643">
        <v>10017</v>
      </c>
      <c r="O114" s="1643">
        <v>9792</v>
      </c>
      <c r="P114" s="1609">
        <v>23719</v>
      </c>
      <c r="Q114" s="1643">
        <v>12794</v>
      </c>
      <c r="R114" s="1643">
        <v>1378</v>
      </c>
      <c r="S114" s="1643">
        <v>801</v>
      </c>
      <c r="T114" s="1643">
        <v>1041</v>
      </c>
      <c r="U114" s="1643">
        <v>636</v>
      </c>
      <c r="V114" s="1643">
        <v>878</v>
      </c>
      <c r="W114" s="1643">
        <v>1764</v>
      </c>
      <c r="X114" s="1643">
        <v>2293</v>
      </c>
      <c r="Y114" s="1643">
        <v>3513</v>
      </c>
      <c r="Z114" s="1643">
        <v>7777</v>
      </c>
      <c r="AA114" s="1643">
        <v>2235</v>
      </c>
      <c r="AB114" s="1643">
        <v>1745</v>
      </c>
      <c r="AC114" s="1643">
        <v>3446</v>
      </c>
      <c r="AD114" s="1644">
        <v>9902</v>
      </c>
      <c r="AE114" s="1644">
        <v>5910</v>
      </c>
      <c r="AF114" s="1643">
        <v>1637</v>
      </c>
      <c r="AG114" s="1643">
        <v>867</v>
      </c>
      <c r="AH114" s="1643">
        <v>501</v>
      </c>
      <c r="AI114" s="1643">
        <v>558</v>
      </c>
      <c r="AJ114" s="1643">
        <v>1939</v>
      </c>
      <c r="AK114" s="1643">
        <v>2953</v>
      </c>
      <c r="AL114" s="1643">
        <v>1368</v>
      </c>
      <c r="AM114" s="1643">
        <v>715</v>
      </c>
      <c r="AN114" s="1643">
        <v>1075</v>
      </c>
      <c r="AO114" s="1643">
        <v>1217</v>
      </c>
      <c r="AP114" s="1643">
        <v>592</v>
      </c>
      <c r="AQ114" s="1643">
        <v>5707</v>
      </c>
      <c r="AR114" s="1643">
        <v>1010</v>
      </c>
      <c r="AS114" s="1643">
        <v>1417</v>
      </c>
      <c r="AT114" s="1643">
        <v>1626</v>
      </c>
      <c r="AU114" s="1643">
        <v>1202</v>
      </c>
      <c r="AV114" s="1643">
        <v>1064</v>
      </c>
      <c r="AW114" s="1643">
        <v>1499</v>
      </c>
      <c r="AX114" s="1643">
        <v>1360</v>
      </c>
      <c r="AY114" s="1641">
        <f t="shared" ref="AY114:AY164" si="14">SUM(N114:Q114)</f>
        <v>56322</v>
      </c>
    </row>
    <row r="115" spans="1:51" hidden="1">
      <c r="A115" s="1610" t="s">
        <v>2360</v>
      </c>
      <c r="B115" s="1545" t="s">
        <v>2344</v>
      </c>
      <c r="C115" s="1643">
        <v>155111</v>
      </c>
      <c r="D115" s="1643">
        <v>2960</v>
      </c>
      <c r="E115" s="1643">
        <v>1105</v>
      </c>
      <c r="F115" s="1643">
        <v>1028</v>
      </c>
      <c r="G115" s="1643">
        <v>2441</v>
      </c>
      <c r="H115" s="1643">
        <v>685</v>
      </c>
      <c r="I115" s="1643">
        <v>836</v>
      </c>
      <c r="J115" s="1643">
        <v>1894</v>
      </c>
      <c r="K115" s="1643">
        <v>3758</v>
      </c>
      <c r="L115" s="1643">
        <v>2635</v>
      </c>
      <c r="M115" s="1643">
        <v>2305</v>
      </c>
      <c r="N115" s="1643">
        <v>10775</v>
      </c>
      <c r="O115" s="1643">
        <v>10240</v>
      </c>
      <c r="P115" s="1609">
        <v>26295</v>
      </c>
      <c r="Q115" s="1643">
        <v>14026</v>
      </c>
      <c r="R115" s="1643">
        <v>1443</v>
      </c>
      <c r="S115" s="1643">
        <v>791</v>
      </c>
      <c r="T115" s="1643">
        <v>1276</v>
      </c>
      <c r="U115" s="1643">
        <v>679</v>
      </c>
      <c r="V115" s="1643">
        <v>1243</v>
      </c>
      <c r="W115" s="1643">
        <v>1781</v>
      </c>
      <c r="X115" s="1643">
        <v>2408</v>
      </c>
      <c r="Y115" s="1643">
        <v>3745</v>
      </c>
      <c r="Z115" s="1643">
        <v>7613</v>
      </c>
      <c r="AA115" s="1643">
        <v>2500</v>
      </c>
      <c r="AB115" s="1643">
        <v>1740</v>
      </c>
      <c r="AC115" s="1643">
        <v>3853</v>
      </c>
      <c r="AD115" s="1644">
        <v>10375</v>
      </c>
      <c r="AE115" s="1644">
        <v>5864</v>
      </c>
      <c r="AF115" s="1643">
        <v>2185</v>
      </c>
      <c r="AG115" s="1643">
        <v>857</v>
      </c>
      <c r="AH115" s="1643">
        <v>568</v>
      </c>
      <c r="AI115" s="1643">
        <v>631</v>
      </c>
      <c r="AJ115" s="1643">
        <v>1965</v>
      </c>
      <c r="AK115" s="1643">
        <v>3118</v>
      </c>
      <c r="AL115" s="1643">
        <v>1464</v>
      </c>
      <c r="AM115" s="1643">
        <v>648</v>
      </c>
      <c r="AN115" s="1643">
        <v>1118</v>
      </c>
      <c r="AO115" s="1643">
        <v>1309</v>
      </c>
      <c r="AP115" s="1643">
        <v>565</v>
      </c>
      <c r="AQ115" s="1643">
        <v>5498</v>
      </c>
      <c r="AR115" s="1643">
        <v>997</v>
      </c>
      <c r="AS115" s="1643">
        <v>1442</v>
      </c>
      <c r="AT115" s="1643">
        <v>1632</v>
      </c>
      <c r="AU115" s="1643">
        <v>1198</v>
      </c>
      <c r="AV115" s="1643">
        <v>1019</v>
      </c>
      <c r="AW115" s="1643">
        <v>1388</v>
      </c>
      <c r="AX115" s="1643">
        <v>1215</v>
      </c>
      <c r="AY115" s="1641">
        <f t="shared" si="14"/>
        <v>61336</v>
      </c>
    </row>
    <row r="116" spans="1:51" hidden="1">
      <c r="A116" s="1635"/>
      <c r="B116" s="1545" t="s">
        <v>2345</v>
      </c>
      <c r="C116" s="1643">
        <v>495830</v>
      </c>
      <c r="D116" s="1643">
        <v>13925</v>
      </c>
      <c r="E116" s="1643">
        <v>6817</v>
      </c>
      <c r="F116" s="1643">
        <v>5751</v>
      </c>
      <c r="G116" s="1643">
        <v>11626</v>
      </c>
      <c r="H116" s="1643">
        <v>4427</v>
      </c>
      <c r="I116" s="1643">
        <v>4650</v>
      </c>
      <c r="J116" s="1643">
        <v>7705</v>
      </c>
      <c r="K116" s="1643">
        <v>12107</v>
      </c>
      <c r="L116" s="1643">
        <v>8552</v>
      </c>
      <c r="M116" s="1643">
        <v>7420</v>
      </c>
      <c r="N116" s="1643">
        <v>26932</v>
      </c>
      <c r="O116" s="1643">
        <v>25264</v>
      </c>
      <c r="P116" s="1609">
        <v>58208</v>
      </c>
      <c r="Q116" s="1643">
        <v>34414</v>
      </c>
      <c r="R116" s="1643">
        <v>7650</v>
      </c>
      <c r="S116" s="1643">
        <v>3192</v>
      </c>
      <c r="T116" s="1643">
        <v>4792</v>
      </c>
      <c r="U116" s="1643">
        <v>2664</v>
      </c>
      <c r="V116" s="1643">
        <v>3870</v>
      </c>
      <c r="W116" s="1643">
        <v>7786</v>
      </c>
      <c r="X116" s="1643">
        <v>7039</v>
      </c>
      <c r="Y116" s="1643">
        <v>14360</v>
      </c>
      <c r="Z116" s="1643">
        <v>23112</v>
      </c>
      <c r="AA116" s="1643">
        <v>6971</v>
      </c>
      <c r="AB116" s="1643">
        <v>5517</v>
      </c>
      <c r="AC116" s="1643">
        <v>12648</v>
      </c>
      <c r="AD116" s="1644">
        <v>29661</v>
      </c>
      <c r="AE116" s="1644">
        <v>19765</v>
      </c>
      <c r="AF116" s="1643">
        <v>5175</v>
      </c>
      <c r="AG116" s="1643">
        <v>3186</v>
      </c>
      <c r="AH116" s="1643">
        <v>2649</v>
      </c>
      <c r="AI116" s="1643">
        <v>2923</v>
      </c>
      <c r="AJ116" s="1643">
        <v>7370</v>
      </c>
      <c r="AK116" s="1643">
        <v>11234</v>
      </c>
      <c r="AL116" s="1643">
        <v>5578</v>
      </c>
      <c r="AM116" s="1643">
        <v>2760</v>
      </c>
      <c r="AN116" s="1643">
        <v>4381</v>
      </c>
      <c r="AO116" s="1643">
        <v>5137</v>
      </c>
      <c r="AP116" s="1643">
        <v>3050</v>
      </c>
      <c r="AQ116" s="1643">
        <v>21688</v>
      </c>
      <c r="AR116" s="1643">
        <v>4031</v>
      </c>
      <c r="AS116" s="1643">
        <v>7396</v>
      </c>
      <c r="AT116" s="1643">
        <v>7684</v>
      </c>
      <c r="AU116" s="1643">
        <v>5061</v>
      </c>
      <c r="AV116" s="1643">
        <v>5353</v>
      </c>
      <c r="AW116" s="1643">
        <v>7370</v>
      </c>
      <c r="AX116" s="1643">
        <v>6979</v>
      </c>
      <c r="AY116" s="1641">
        <f t="shared" si="14"/>
        <v>144818</v>
      </c>
    </row>
    <row r="117" spans="1:51" hidden="1">
      <c r="A117" s="1635"/>
      <c r="B117" s="1545" t="s">
        <v>2346</v>
      </c>
      <c r="C117" s="1643">
        <v>411276</v>
      </c>
      <c r="D117" s="1643">
        <v>11500</v>
      </c>
      <c r="E117" s="1643">
        <v>4816</v>
      </c>
      <c r="F117" s="1643">
        <v>4901</v>
      </c>
      <c r="G117" s="1643">
        <v>9989</v>
      </c>
      <c r="H117" s="1643">
        <v>3167</v>
      </c>
      <c r="I117" s="1643">
        <v>3345</v>
      </c>
      <c r="J117" s="1643">
        <v>5945</v>
      </c>
      <c r="K117" s="1643">
        <v>9252</v>
      </c>
      <c r="L117" s="1643">
        <v>5960</v>
      </c>
      <c r="M117" s="1643">
        <v>5435</v>
      </c>
      <c r="N117" s="1643">
        <v>21793</v>
      </c>
      <c r="O117" s="1643">
        <v>20448</v>
      </c>
      <c r="P117" s="1609">
        <v>53920</v>
      </c>
      <c r="Q117" s="1643">
        <v>28158</v>
      </c>
      <c r="R117" s="1643">
        <v>5868</v>
      </c>
      <c r="S117" s="1643">
        <v>2597</v>
      </c>
      <c r="T117" s="1643">
        <v>3803</v>
      </c>
      <c r="U117" s="1643">
        <v>2150</v>
      </c>
      <c r="V117" s="1643">
        <v>2660</v>
      </c>
      <c r="W117" s="1643">
        <v>5605</v>
      </c>
      <c r="X117" s="1643">
        <v>5625</v>
      </c>
      <c r="Y117" s="1643">
        <v>10213</v>
      </c>
      <c r="Z117" s="1643">
        <v>20184</v>
      </c>
      <c r="AA117" s="1643">
        <v>5547</v>
      </c>
      <c r="AB117" s="1643">
        <v>4016</v>
      </c>
      <c r="AC117" s="1643">
        <v>9281</v>
      </c>
      <c r="AD117" s="1644">
        <v>26082</v>
      </c>
      <c r="AE117" s="1644">
        <v>15685</v>
      </c>
      <c r="AF117" s="1643">
        <v>4174</v>
      </c>
      <c r="AG117" s="1643">
        <v>2704</v>
      </c>
      <c r="AH117" s="1643">
        <v>2168</v>
      </c>
      <c r="AI117" s="1643">
        <v>2556</v>
      </c>
      <c r="AJ117" s="1643">
        <v>6264</v>
      </c>
      <c r="AK117" s="1643">
        <v>10006</v>
      </c>
      <c r="AL117" s="1643">
        <v>4703</v>
      </c>
      <c r="AM117" s="1643">
        <v>2320</v>
      </c>
      <c r="AN117" s="1643">
        <v>3920</v>
      </c>
      <c r="AO117" s="1643">
        <v>4347</v>
      </c>
      <c r="AP117" s="1643">
        <v>2494</v>
      </c>
      <c r="AQ117" s="1643">
        <v>19479</v>
      </c>
      <c r="AR117" s="1643">
        <v>3382</v>
      </c>
      <c r="AS117" s="1643">
        <v>6123</v>
      </c>
      <c r="AT117" s="1643">
        <v>6665</v>
      </c>
      <c r="AU117" s="1643">
        <v>4401</v>
      </c>
      <c r="AV117" s="1643">
        <v>4907</v>
      </c>
      <c r="AW117" s="1643">
        <v>6863</v>
      </c>
      <c r="AX117" s="1643">
        <v>5855</v>
      </c>
      <c r="AY117" s="1641">
        <f t="shared" si="14"/>
        <v>124319</v>
      </c>
    </row>
    <row r="118" spans="1:51" hidden="1">
      <c r="A118" s="1635"/>
      <c r="B118" s="1545" t="s">
        <v>2347</v>
      </c>
      <c r="C118" s="1647">
        <v>192663</v>
      </c>
      <c r="D118" s="1643">
        <v>3837</v>
      </c>
      <c r="E118" s="1643">
        <v>1422</v>
      </c>
      <c r="F118" s="1643">
        <v>1379</v>
      </c>
      <c r="G118" s="1643">
        <v>3598</v>
      </c>
      <c r="H118" s="1643">
        <v>987</v>
      </c>
      <c r="I118" s="1643">
        <v>1141</v>
      </c>
      <c r="J118" s="1643">
        <v>2258</v>
      </c>
      <c r="K118" s="1643">
        <v>4355</v>
      </c>
      <c r="L118" s="1643">
        <v>3055</v>
      </c>
      <c r="M118" s="1643">
        <v>2560</v>
      </c>
      <c r="N118" s="1643">
        <v>13262</v>
      </c>
      <c r="O118" s="1643">
        <v>12044</v>
      </c>
      <c r="P118" s="1609">
        <v>31182</v>
      </c>
      <c r="Q118" s="1643">
        <v>17112</v>
      </c>
      <c r="R118" s="1643">
        <v>2030</v>
      </c>
      <c r="S118" s="1643">
        <v>1155</v>
      </c>
      <c r="T118" s="1643">
        <v>1494</v>
      </c>
      <c r="U118" s="1643">
        <v>949</v>
      </c>
      <c r="V118" s="1643">
        <v>1131</v>
      </c>
      <c r="W118" s="1643">
        <v>2245</v>
      </c>
      <c r="X118" s="1643">
        <v>2839</v>
      </c>
      <c r="Y118" s="1643">
        <v>4474</v>
      </c>
      <c r="Z118" s="1643">
        <v>9389</v>
      </c>
      <c r="AA118" s="1643">
        <v>2803</v>
      </c>
      <c r="AB118" s="1643">
        <v>2255</v>
      </c>
      <c r="AC118" s="1643">
        <v>4586</v>
      </c>
      <c r="AD118" s="1644">
        <v>13533</v>
      </c>
      <c r="AE118" s="1644">
        <v>8182</v>
      </c>
      <c r="AF118" s="1643">
        <v>2294</v>
      </c>
      <c r="AG118" s="1643">
        <v>1136</v>
      </c>
      <c r="AH118" s="1643">
        <v>704</v>
      </c>
      <c r="AI118" s="1643">
        <v>851</v>
      </c>
      <c r="AJ118" s="1643">
        <v>2585</v>
      </c>
      <c r="AK118" s="1643">
        <v>3793</v>
      </c>
      <c r="AL118" s="1643">
        <v>1751</v>
      </c>
      <c r="AM118" s="1643">
        <v>819</v>
      </c>
      <c r="AN118" s="1643">
        <v>1361</v>
      </c>
      <c r="AO118" s="1643">
        <v>1638</v>
      </c>
      <c r="AP118" s="1643">
        <v>806</v>
      </c>
      <c r="AQ118" s="1643">
        <v>7830</v>
      </c>
      <c r="AR118" s="1643">
        <v>1257</v>
      </c>
      <c r="AS118" s="1643">
        <v>1896</v>
      </c>
      <c r="AT118" s="1643">
        <v>2143</v>
      </c>
      <c r="AU118" s="1643">
        <v>1490</v>
      </c>
      <c r="AV118" s="1643">
        <v>1358</v>
      </c>
      <c r="AW118" s="1643">
        <v>1891</v>
      </c>
      <c r="AX118" s="1643">
        <v>1803</v>
      </c>
      <c r="AY118" s="1641">
        <f t="shared" si="14"/>
        <v>73600</v>
      </c>
    </row>
    <row r="119" spans="1:51" hidden="1">
      <c r="A119" s="1635"/>
      <c r="B119" s="1545" t="s">
        <v>2348</v>
      </c>
      <c r="C119" s="1643">
        <v>151139</v>
      </c>
      <c r="D119" s="1643">
        <v>2959</v>
      </c>
      <c r="E119" s="1643">
        <v>1040</v>
      </c>
      <c r="F119" s="1643">
        <v>1072</v>
      </c>
      <c r="G119" s="1643">
        <v>2471</v>
      </c>
      <c r="H119" s="1643">
        <v>729</v>
      </c>
      <c r="I119" s="1643">
        <v>819</v>
      </c>
      <c r="J119" s="1643">
        <v>1891</v>
      </c>
      <c r="K119" s="1643">
        <v>3479</v>
      </c>
      <c r="L119" s="1643">
        <v>2458</v>
      </c>
      <c r="M119" s="1643">
        <v>2090</v>
      </c>
      <c r="N119" s="1643">
        <v>10913</v>
      </c>
      <c r="O119" s="1643">
        <v>9636</v>
      </c>
      <c r="P119" s="1609">
        <v>25847</v>
      </c>
      <c r="Q119" s="1643">
        <v>13712</v>
      </c>
      <c r="R119" s="1643">
        <v>1529</v>
      </c>
      <c r="S119" s="1643">
        <v>870</v>
      </c>
      <c r="T119" s="1643">
        <v>1110</v>
      </c>
      <c r="U119" s="1643">
        <v>688</v>
      </c>
      <c r="V119" s="1643">
        <v>993</v>
      </c>
      <c r="W119" s="1643">
        <v>1699</v>
      </c>
      <c r="X119" s="1643">
        <v>2374</v>
      </c>
      <c r="Y119" s="1643">
        <v>3550</v>
      </c>
      <c r="Z119" s="1643">
        <v>7608</v>
      </c>
      <c r="AA119" s="1643">
        <v>2223</v>
      </c>
      <c r="AB119" s="1643">
        <v>1768</v>
      </c>
      <c r="AC119" s="1643">
        <v>3464</v>
      </c>
      <c r="AD119" s="1644">
        <v>10132</v>
      </c>
      <c r="AE119" s="1644">
        <v>6130</v>
      </c>
      <c r="AF119" s="1643">
        <v>1769</v>
      </c>
      <c r="AG119" s="1643">
        <v>909</v>
      </c>
      <c r="AH119" s="1643">
        <v>521</v>
      </c>
      <c r="AI119" s="1643">
        <v>651</v>
      </c>
      <c r="AJ119" s="1643">
        <v>1811</v>
      </c>
      <c r="AK119" s="1643">
        <v>2925</v>
      </c>
      <c r="AL119" s="1643">
        <v>1453</v>
      </c>
      <c r="AM119" s="1643">
        <v>609</v>
      </c>
      <c r="AN119" s="1643">
        <v>1004</v>
      </c>
      <c r="AO119" s="1643">
        <v>1182</v>
      </c>
      <c r="AP119" s="1643">
        <v>510</v>
      </c>
      <c r="AQ119" s="1643">
        <v>5478</v>
      </c>
      <c r="AR119" s="1643">
        <v>969</v>
      </c>
      <c r="AS119" s="1643">
        <v>1489</v>
      </c>
      <c r="AT119" s="1643">
        <v>1599</v>
      </c>
      <c r="AU119" s="1643">
        <v>1144</v>
      </c>
      <c r="AV119" s="1643">
        <v>1044</v>
      </c>
      <c r="AW119" s="1643">
        <v>1445</v>
      </c>
      <c r="AX119" s="1643">
        <v>1373</v>
      </c>
      <c r="AY119" s="1641">
        <f t="shared" si="14"/>
        <v>60108</v>
      </c>
    </row>
    <row r="120" spans="1:51" hidden="1">
      <c r="A120" s="1635"/>
      <c r="B120" s="1545" t="s">
        <v>2349</v>
      </c>
      <c r="C120" s="1643">
        <v>180537</v>
      </c>
      <c r="D120" s="1643">
        <v>3362</v>
      </c>
      <c r="E120" s="1643">
        <v>1355</v>
      </c>
      <c r="F120" s="1643">
        <v>1432</v>
      </c>
      <c r="G120" s="1643">
        <v>3803</v>
      </c>
      <c r="H120" s="1643">
        <v>916</v>
      </c>
      <c r="I120" s="1643">
        <v>966</v>
      </c>
      <c r="J120" s="1643">
        <v>2186</v>
      </c>
      <c r="K120" s="1643">
        <v>4133</v>
      </c>
      <c r="L120" s="1643">
        <v>2994</v>
      </c>
      <c r="M120" s="1643">
        <v>2348</v>
      </c>
      <c r="N120" s="1643">
        <v>13231</v>
      </c>
      <c r="O120" s="1643">
        <v>11347</v>
      </c>
      <c r="P120" s="1609">
        <v>29646</v>
      </c>
      <c r="Q120" s="1643">
        <v>16534</v>
      </c>
      <c r="R120" s="1643">
        <v>1838</v>
      </c>
      <c r="S120" s="1643">
        <v>934</v>
      </c>
      <c r="T120" s="1643">
        <v>1306</v>
      </c>
      <c r="U120" s="1643">
        <v>854</v>
      </c>
      <c r="V120" s="1643">
        <v>1242</v>
      </c>
      <c r="W120" s="1643">
        <v>2002</v>
      </c>
      <c r="X120" s="1643">
        <v>2472</v>
      </c>
      <c r="Y120" s="1643">
        <v>4369</v>
      </c>
      <c r="Z120" s="1643">
        <v>9167</v>
      </c>
      <c r="AA120" s="1643">
        <v>2610</v>
      </c>
      <c r="AB120" s="1643">
        <v>2528</v>
      </c>
      <c r="AC120" s="1643">
        <v>4136</v>
      </c>
      <c r="AD120" s="1644">
        <v>11714</v>
      </c>
      <c r="AE120" s="1644">
        <v>7013</v>
      </c>
      <c r="AF120" s="1643">
        <v>1856</v>
      </c>
      <c r="AG120" s="1643">
        <v>947</v>
      </c>
      <c r="AH120" s="1643">
        <v>604</v>
      </c>
      <c r="AI120" s="1643">
        <v>748</v>
      </c>
      <c r="AJ120" s="1643">
        <v>2024</v>
      </c>
      <c r="AK120" s="1643">
        <v>3554</v>
      </c>
      <c r="AL120" s="1643">
        <v>2566</v>
      </c>
      <c r="AM120" s="1643">
        <v>712</v>
      </c>
      <c r="AN120" s="1643">
        <v>1176</v>
      </c>
      <c r="AO120" s="1643">
        <v>1525</v>
      </c>
      <c r="AP120" s="1643">
        <v>612</v>
      </c>
      <c r="AQ120" s="1643">
        <v>6626</v>
      </c>
      <c r="AR120" s="1643">
        <v>1185</v>
      </c>
      <c r="AS120" s="1643">
        <v>1719</v>
      </c>
      <c r="AT120" s="1643">
        <v>1942</v>
      </c>
      <c r="AU120" s="1643">
        <v>1305</v>
      </c>
      <c r="AV120" s="1643">
        <v>1382</v>
      </c>
      <c r="AW120" s="1643">
        <v>2031</v>
      </c>
      <c r="AX120" s="1643">
        <v>1585</v>
      </c>
      <c r="AY120" s="1641">
        <f t="shared" si="14"/>
        <v>70758</v>
      </c>
    </row>
    <row r="121" spans="1:51" hidden="1">
      <c r="A121" s="1635"/>
      <c r="B121" s="1545" t="s">
        <v>2350</v>
      </c>
      <c r="C121" s="1643">
        <v>178024</v>
      </c>
      <c r="D121" s="1643">
        <v>3695</v>
      </c>
      <c r="E121" s="1643">
        <v>1628</v>
      </c>
      <c r="F121" s="1643">
        <v>1208</v>
      </c>
      <c r="G121" s="1643">
        <v>3031</v>
      </c>
      <c r="H121" s="1643">
        <v>852</v>
      </c>
      <c r="I121" s="1643">
        <v>1001</v>
      </c>
      <c r="J121" s="1643">
        <v>2136</v>
      </c>
      <c r="K121" s="1643">
        <v>4288</v>
      </c>
      <c r="L121" s="1643">
        <v>2885</v>
      </c>
      <c r="M121" s="1643">
        <v>2324</v>
      </c>
      <c r="N121" s="1643">
        <v>12255</v>
      </c>
      <c r="O121" s="1643">
        <v>11466</v>
      </c>
      <c r="P121" s="1609">
        <v>27901</v>
      </c>
      <c r="Q121" s="1643">
        <v>16125</v>
      </c>
      <c r="R121" s="1643">
        <v>1656</v>
      </c>
      <c r="S121" s="1643">
        <v>1026</v>
      </c>
      <c r="T121" s="1643">
        <v>1392</v>
      </c>
      <c r="U121" s="1643">
        <v>771</v>
      </c>
      <c r="V121" s="1643">
        <v>1030</v>
      </c>
      <c r="W121" s="1643">
        <v>1947</v>
      </c>
      <c r="X121" s="1643">
        <v>2717</v>
      </c>
      <c r="Y121" s="1643">
        <v>4406</v>
      </c>
      <c r="Z121" s="1643">
        <v>9087</v>
      </c>
      <c r="AA121" s="1643">
        <v>2693</v>
      </c>
      <c r="AB121" s="1643">
        <v>2059</v>
      </c>
      <c r="AC121" s="1643">
        <v>4256</v>
      </c>
      <c r="AD121" s="1644">
        <v>11981</v>
      </c>
      <c r="AE121" s="1644">
        <v>6870</v>
      </c>
      <c r="AF121" s="1643">
        <v>1944</v>
      </c>
      <c r="AG121" s="1643">
        <v>941</v>
      </c>
      <c r="AH121" s="1643">
        <v>699</v>
      </c>
      <c r="AI121" s="1643">
        <v>764</v>
      </c>
      <c r="AJ121" s="1643">
        <v>2244</v>
      </c>
      <c r="AK121" s="1643">
        <v>3777</v>
      </c>
      <c r="AL121" s="1643">
        <v>1886</v>
      </c>
      <c r="AM121" s="1643">
        <v>825</v>
      </c>
      <c r="AN121" s="1643">
        <v>1238</v>
      </c>
      <c r="AO121" s="1643">
        <v>1450</v>
      </c>
      <c r="AP121" s="1643">
        <v>682</v>
      </c>
      <c r="AQ121" s="1643">
        <v>6526</v>
      </c>
      <c r="AR121" s="1643">
        <v>1214</v>
      </c>
      <c r="AS121" s="1643">
        <v>2121</v>
      </c>
      <c r="AT121" s="1643">
        <v>2207</v>
      </c>
      <c r="AU121" s="1643">
        <v>1467</v>
      </c>
      <c r="AV121" s="1643">
        <v>1403</v>
      </c>
      <c r="AW121" s="1643">
        <v>2039</v>
      </c>
      <c r="AX121" s="1643">
        <v>1911</v>
      </c>
      <c r="AY121" s="1641">
        <f t="shared" si="14"/>
        <v>67747</v>
      </c>
    </row>
    <row r="122" spans="1:51" hidden="1">
      <c r="A122" s="1635"/>
      <c r="B122" s="1545" t="s">
        <v>2351</v>
      </c>
      <c r="C122" s="1643">
        <v>147762</v>
      </c>
      <c r="D122" s="1643">
        <v>3015</v>
      </c>
      <c r="E122" s="1643">
        <v>1106</v>
      </c>
      <c r="F122" s="1643">
        <v>1051</v>
      </c>
      <c r="G122" s="1643">
        <v>2493</v>
      </c>
      <c r="H122" s="1643">
        <v>674</v>
      </c>
      <c r="I122" s="1643">
        <v>863</v>
      </c>
      <c r="J122" s="1643">
        <v>1767</v>
      </c>
      <c r="K122" s="1643">
        <v>3481</v>
      </c>
      <c r="L122" s="1643">
        <v>2282</v>
      </c>
      <c r="M122" s="1643">
        <v>2010</v>
      </c>
      <c r="N122" s="1643">
        <v>10435</v>
      </c>
      <c r="O122" s="1643">
        <v>9725</v>
      </c>
      <c r="P122" s="1609">
        <v>23815</v>
      </c>
      <c r="Q122" s="1643">
        <v>13062</v>
      </c>
      <c r="R122" s="1643">
        <v>1549</v>
      </c>
      <c r="S122" s="1643">
        <v>892</v>
      </c>
      <c r="T122" s="1643">
        <v>1131</v>
      </c>
      <c r="U122" s="1643">
        <v>668</v>
      </c>
      <c r="V122" s="1643">
        <v>991</v>
      </c>
      <c r="W122" s="1643">
        <v>1762</v>
      </c>
      <c r="X122" s="1643">
        <v>2223</v>
      </c>
      <c r="Y122" s="1643">
        <v>3574</v>
      </c>
      <c r="Z122" s="1643">
        <v>7815</v>
      </c>
      <c r="AA122" s="1643">
        <v>2286</v>
      </c>
      <c r="AB122" s="1643">
        <v>1714</v>
      </c>
      <c r="AC122" s="1643">
        <v>3531</v>
      </c>
      <c r="AD122" s="1644">
        <v>9690</v>
      </c>
      <c r="AE122" s="1644">
        <v>5810</v>
      </c>
      <c r="AF122" s="1643">
        <v>1634</v>
      </c>
      <c r="AG122" s="1643">
        <v>825</v>
      </c>
      <c r="AH122" s="1643">
        <v>502</v>
      </c>
      <c r="AI122" s="1643">
        <v>656</v>
      </c>
      <c r="AJ122" s="1643">
        <v>1859</v>
      </c>
      <c r="AK122" s="1643">
        <v>3158</v>
      </c>
      <c r="AL122" s="1643">
        <v>1276</v>
      </c>
      <c r="AM122" s="1643">
        <v>666</v>
      </c>
      <c r="AN122" s="1643">
        <v>1076</v>
      </c>
      <c r="AO122" s="1643">
        <v>1076</v>
      </c>
      <c r="AP122" s="1643">
        <v>557</v>
      </c>
      <c r="AQ122" s="1643">
        <v>5570</v>
      </c>
      <c r="AR122" s="1643">
        <v>1064</v>
      </c>
      <c r="AS122" s="1643">
        <v>1552</v>
      </c>
      <c r="AT122" s="1643">
        <v>1905</v>
      </c>
      <c r="AU122" s="1643">
        <v>1218</v>
      </c>
      <c r="AV122" s="1643">
        <v>941</v>
      </c>
      <c r="AW122" s="1643">
        <v>1412</v>
      </c>
      <c r="AX122" s="1643">
        <v>1400</v>
      </c>
      <c r="AY122" s="1641">
        <f t="shared" si="14"/>
        <v>57037</v>
      </c>
    </row>
    <row r="123" spans="1:51" hidden="1">
      <c r="A123" s="1635"/>
      <c r="B123" s="1545" t="s">
        <v>2352</v>
      </c>
      <c r="C123" s="1643">
        <v>186337</v>
      </c>
      <c r="D123" s="1643">
        <v>4055</v>
      </c>
      <c r="E123" s="1643">
        <v>1389</v>
      </c>
      <c r="F123" s="1643">
        <v>1460</v>
      </c>
      <c r="G123" s="1643">
        <v>3367</v>
      </c>
      <c r="H123" s="1643">
        <v>922</v>
      </c>
      <c r="I123" s="1643">
        <v>988</v>
      </c>
      <c r="J123" s="1643">
        <v>2307</v>
      </c>
      <c r="K123" s="1643">
        <v>4628</v>
      </c>
      <c r="L123" s="1643">
        <v>3196</v>
      </c>
      <c r="M123" s="1643">
        <v>2553</v>
      </c>
      <c r="N123" s="1643">
        <v>13037</v>
      </c>
      <c r="O123" s="1643">
        <v>11940</v>
      </c>
      <c r="P123" s="1609">
        <v>30441</v>
      </c>
      <c r="Q123" s="1643">
        <v>16012</v>
      </c>
      <c r="R123" s="1643">
        <v>1870</v>
      </c>
      <c r="S123" s="1643">
        <v>1082</v>
      </c>
      <c r="T123" s="1643">
        <v>1478</v>
      </c>
      <c r="U123" s="1643">
        <v>879</v>
      </c>
      <c r="V123" s="1643">
        <v>1287</v>
      </c>
      <c r="W123" s="1643">
        <v>2202</v>
      </c>
      <c r="X123" s="1643">
        <v>2643</v>
      </c>
      <c r="Y123" s="1643">
        <v>4565</v>
      </c>
      <c r="Z123" s="1643">
        <v>9871</v>
      </c>
      <c r="AA123" s="1643">
        <v>2791</v>
      </c>
      <c r="AB123" s="1643">
        <v>2123</v>
      </c>
      <c r="AC123" s="1643">
        <v>4031</v>
      </c>
      <c r="AD123" s="1644">
        <v>12743</v>
      </c>
      <c r="AE123" s="1644">
        <v>7151</v>
      </c>
      <c r="AF123" s="1643">
        <v>1987</v>
      </c>
      <c r="AG123" s="1643">
        <v>982</v>
      </c>
      <c r="AH123" s="1643">
        <v>615</v>
      </c>
      <c r="AI123" s="1643">
        <v>782</v>
      </c>
      <c r="AJ123" s="1643">
        <v>2364</v>
      </c>
      <c r="AK123" s="1643">
        <v>3929</v>
      </c>
      <c r="AL123" s="1643">
        <v>1630</v>
      </c>
      <c r="AM123" s="1643">
        <v>773</v>
      </c>
      <c r="AN123" s="1643">
        <v>1332</v>
      </c>
      <c r="AO123" s="1643">
        <v>1425</v>
      </c>
      <c r="AP123" s="1643">
        <v>679</v>
      </c>
      <c r="AQ123" s="1643">
        <v>7349</v>
      </c>
      <c r="AR123" s="1643">
        <v>1210</v>
      </c>
      <c r="AS123" s="1643">
        <v>1734</v>
      </c>
      <c r="AT123" s="1643">
        <v>2043</v>
      </c>
      <c r="AU123" s="1643">
        <v>1457</v>
      </c>
      <c r="AV123" s="1643">
        <v>1301</v>
      </c>
      <c r="AW123" s="1643">
        <v>1912</v>
      </c>
      <c r="AX123" s="1643">
        <v>1822</v>
      </c>
      <c r="AY123" s="1641">
        <f t="shared" si="14"/>
        <v>71430</v>
      </c>
    </row>
    <row r="124" spans="1:51" hidden="1">
      <c r="A124" s="1635"/>
      <c r="B124" s="1545" t="s">
        <v>2353</v>
      </c>
      <c r="C124" s="1643">
        <v>144117</v>
      </c>
      <c r="D124" s="1643">
        <v>2726</v>
      </c>
      <c r="E124" s="1643">
        <v>1072</v>
      </c>
      <c r="F124" s="1643">
        <v>933</v>
      </c>
      <c r="G124" s="1643">
        <v>2111</v>
      </c>
      <c r="H124" s="1643">
        <v>709</v>
      </c>
      <c r="I124" s="1643">
        <v>755</v>
      </c>
      <c r="J124" s="1643">
        <v>1607</v>
      </c>
      <c r="K124" s="1643">
        <v>3663</v>
      </c>
      <c r="L124" s="1643">
        <v>2423</v>
      </c>
      <c r="M124" s="1643">
        <v>1874</v>
      </c>
      <c r="N124" s="1643">
        <v>10734</v>
      </c>
      <c r="O124" s="1643">
        <v>10178</v>
      </c>
      <c r="P124" s="1609">
        <v>24490</v>
      </c>
      <c r="Q124" s="1643">
        <v>13218</v>
      </c>
      <c r="R124" s="1643">
        <v>1346</v>
      </c>
      <c r="S124" s="1643">
        <v>763</v>
      </c>
      <c r="T124" s="1643">
        <v>1024</v>
      </c>
      <c r="U124" s="1643">
        <v>688</v>
      </c>
      <c r="V124" s="1643">
        <v>917</v>
      </c>
      <c r="W124" s="1643">
        <v>1644</v>
      </c>
      <c r="X124" s="1643">
        <v>2396</v>
      </c>
      <c r="Y124" s="1643">
        <v>3321</v>
      </c>
      <c r="Z124" s="1643">
        <v>7260</v>
      </c>
      <c r="AA124" s="1643">
        <v>2135</v>
      </c>
      <c r="AB124" s="1643">
        <v>1693</v>
      </c>
      <c r="AC124" s="1643">
        <v>3304</v>
      </c>
      <c r="AD124" s="1644">
        <v>10218</v>
      </c>
      <c r="AE124" s="1644">
        <v>5309</v>
      </c>
      <c r="AF124" s="1643">
        <v>1608</v>
      </c>
      <c r="AG124" s="1643">
        <v>830</v>
      </c>
      <c r="AH124" s="1643">
        <v>526</v>
      </c>
      <c r="AI124" s="1643">
        <v>620</v>
      </c>
      <c r="AJ124" s="1643">
        <v>1736</v>
      </c>
      <c r="AK124" s="1643">
        <v>2825</v>
      </c>
      <c r="AL124" s="1643">
        <v>1089</v>
      </c>
      <c r="AM124" s="1643">
        <v>610</v>
      </c>
      <c r="AN124" s="1643">
        <v>977</v>
      </c>
      <c r="AO124" s="1643">
        <v>1050</v>
      </c>
      <c r="AP124" s="1643">
        <v>481</v>
      </c>
      <c r="AQ124" s="1643">
        <v>5038</v>
      </c>
      <c r="AR124" s="1643">
        <v>865</v>
      </c>
      <c r="AS124" s="1643">
        <v>1366</v>
      </c>
      <c r="AT124" s="1643">
        <v>1441</v>
      </c>
      <c r="AU124" s="1643">
        <v>1024</v>
      </c>
      <c r="AV124" s="1643">
        <v>836</v>
      </c>
      <c r="AW124" s="1643">
        <v>1297</v>
      </c>
      <c r="AX124" s="1643">
        <v>1387</v>
      </c>
      <c r="AY124" s="1641">
        <f t="shared" si="14"/>
        <v>58620</v>
      </c>
    </row>
    <row r="125" spans="1:51" hidden="1">
      <c r="A125" s="1635"/>
      <c r="B125" s="1545" t="s">
        <v>2354</v>
      </c>
      <c r="C125" s="1643">
        <v>146145</v>
      </c>
      <c r="D125" s="1643">
        <v>2491</v>
      </c>
      <c r="E125" s="1643">
        <v>958</v>
      </c>
      <c r="F125" s="1643">
        <v>912</v>
      </c>
      <c r="G125" s="1643">
        <v>2141</v>
      </c>
      <c r="H125" s="1643">
        <v>601</v>
      </c>
      <c r="I125" s="1643">
        <v>740</v>
      </c>
      <c r="J125" s="1643">
        <v>1627</v>
      </c>
      <c r="K125" s="1643">
        <v>3368</v>
      </c>
      <c r="L125" s="1643">
        <v>2450</v>
      </c>
      <c r="M125" s="1643">
        <v>1992</v>
      </c>
      <c r="N125" s="1643">
        <v>10733</v>
      </c>
      <c r="O125" s="1643">
        <v>9780</v>
      </c>
      <c r="P125" s="1609">
        <v>25320</v>
      </c>
      <c r="Q125" s="1643">
        <v>14127</v>
      </c>
      <c r="R125" s="1643">
        <v>1344</v>
      </c>
      <c r="S125" s="1643">
        <v>836</v>
      </c>
      <c r="T125" s="1643">
        <v>1066</v>
      </c>
      <c r="U125" s="1643">
        <v>637</v>
      </c>
      <c r="V125" s="1643">
        <v>910</v>
      </c>
      <c r="W125" s="1643">
        <v>1697</v>
      </c>
      <c r="X125" s="1643">
        <v>2228</v>
      </c>
      <c r="Y125" s="1643">
        <v>3444</v>
      </c>
      <c r="Z125" s="1643">
        <v>7907</v>
      </c>
      <c r="AA125" s="1643">
        <v>2237</v>
      </c>
      <c r="AB125" s="1643">
        <v>1786</v>
      </c>
      <c r="AC125" s="1643">
        <v>3531</v>
      </c>
      <c r="AD125" s="1644">
        <v>10132</v>
      </c>
      <c r="AE125" s="1644">
        <v>5686</v>
      </c>
      <c r="AF125" s="1643">
        <v>1685</v>
      </c>
      <c r="AG125" s="1643">
        <v>752</v>
      </c>
      <c r="AH125" s="1643">
        <v>470</v>
      </c>
      <c r="AI125" s="1643">
        <v>583</v>
      </c>
      <c r="AJ125" s="1643">
        <v>1777</v>
      </c>
      <c r="AK125" s="1643">
        <v>2813</v>
      </c>
      <c r="AL125" s="1643">
        <v>1388</v>
      </c>
      <c r="AM125" s="1643">
        <v>584</v>
      </c>
      <c r="AN125" s="1643">
        <v>881</v>
      </c>
      <c r="AO125" s="1643">
        <v>973</v>
      </c>
      <c r="AP125" s="1643">
        <v>493</v>
      </c>
      <c r="AQ125" s="1643">
        <v>4883</v>
      </c>
      <c r="AR125" s="1643">
        <v>937</v>
      </c>
      <c r="AS125" s="1643">
        <v>1323</v>
      </c>
      <c r="AT125" s="1643">
        <v>1376</v>
      </c>
      <c r="AU125" s="1643">
        <v>1022</v>
      </c>
      <c r="AV125" s="1643">
        <v>892</v>
      </c>
      <c r="AW125" s="1643">
        <v>1302</v>
      </c>
      <c r="AX125" s="1643">
        <v>1330</v>
      </c>
      <c r="AY125" s="1641">
        <f t="shared" si="14"/>
        <v>59960</v>
      </c>
    </row>
    <row r="126" spans="1:51" hidden="1">
      <c r="A126" s="1637"/>
      <c r="B126" s="1638" t="s">
        <v>2355</v>
      </c>
      <c r="C126" s="1642">
        <f t="shared" ref="C126:AY126" si="15">SUM(C114:C125)</f>
        <v>2535601</v>
      </c>
      <c r="D126" s="1642">
        <f t="shared" si="15"/>
        <v>57409</v>
      </c>
      <c r="E126" s="1642">
        <f t="shared" si="15"/>
        <v>23747</v>
      </c>
      <c r="F126" s="1642">
        <f t="shared" si="15"/>
        <v>22133</v>
      </c>
      <c r="G126" s="1642">
        <f t="shared" si="15"/>
        <v>49361</v>
      </c>
      <c r="H126" s="1642">
        <f t="shared" si="15"/>
        <v>15386</v>
      </c>
      <c r="I126" s="1642">
        <f t="shared" si="15"/>
        <v>16827</v>
      </c>
      <c r="J126" s="1642">
        <f t="shared" si="15"/>
        <v>33011</v>
      </c>
      <c r="K126" s="1642">
        <f t="shared" si="15"/>
        <v>60239</v>
      </c>
      <c r="L126" s="1642">
        <f t="shared" si="15"/>
        <v>41493</v>
      </c>
      <c r="M126" s="1642">
        <f t="shared" si="15"/>
        <v>34946</v>
      </c>
      <c r="N126" s="1642">
        <f t="shared" si="15"/>
        <v>164117</v>
      </c>
      <c r="O126" s="1642">
        <f t="shared" si="15"/>
        <v>151860</v>
      </c>
      <c r="P126" s="1608">
        <f t="shared" si="15"/>
        <v>380784</v>
      </c>
      <c r="Q126" s="1642">
        <f t="shared" si="15"/>
        <v>209294</v>
      </c>
      <c r="R126" s="1642">
        <f t="shared" si="15"/>
        <v>29501</v>
      </c>
      <c r="S126" s="1642">
        <f t="shared" si="15"/>
        <v>14939</v>
      </c>
      <c r="T126" s="1642">
        <f t="shared" si="15"/>
        <v>20913</v>
      </c>
      <c r="U126" s="1642">
        <f t="shared" si="15"/>
        <v>12263</v>
      </c>
      <c r="V126" s="1642">
        <f t="shared" si="15"/>
        <v>17152</v>
      </c>
      <c r="W126" s="1642">
        <f t="shared" si="15"/>
        <v>32134</v>
      </c>
      <c r="X126" s="1642">
        <f t="shared" si="15"/>
        <v>37257</v>
      </c>
      <c r="Y126" s="1642">
        <f t="shared" si="15"/>
        <v>63534</v>
      </c>
      <c r="Z126" s="1642">
        <f t="shared" si="15"/>
        <v>126790</v>
      </c>
      <c r="AA126" s="1642">
        <f t="shared" si="15"/>
        <v>37031</v>
      </c>
      <c r="AB126" s="1642">
        <f t="shared" si="15"/>
        <v>28944</v>
      </c>
      <c r="AC126" s="1642">
        <f t="shared" si="15"/>
        <v>60067</v>
      </c>
      <c r="AD126" s="1608">
        <f t="shared" si="15"/>
        <v>166163</v>
      </c>
      <c r="AE126" s="1608">
        <f t="shared" si="15"/>
        <v>99375</v>
      </c>
      <c r="AF126" s="1642">
        <f t="shared" si="15"/>
        <v>27948</v>
      </c>
      <c r="AG126" s="1642">
        <f t="shared" si="15"/>
        <v>14936</v>
      </c>
      <c r="AH126" s="1642">
        <f t="shared" si="15"/>
        <v>10527</v>
      </c>
      <c r="AI126" s="1642">
        <f t="shared" si="15"/>
        <v>12323</v>
      </c>
      <c r="AJ126" s="1642">
        <f t="shared" si="15"/>
        <v>33938</v>
      </c>
      <c r="AK126" s="1642">
        <f t="shared" si="15"/>
        <v>54085</v>
      </c>
      <c r="AL126" s="1642">
        <f t="shared" si="15"/>
        <v>26152</v>
      </c>
      <c r="AM126" s="1642">
        <f t="shared" si="15"/>
        <v>12041</v>
      </c>
      <c r="AN126" s="1642">
        <f t="shared" si="15"/>
        <v>19539</v>
      </c>
      <c r="AO126" s="1642">
        <f t="shared" si="15"/>
        <v>22329</v>
      </c>
      <c r="AP126" s="1642">
        <f t="shared" si="15"/>
        <v>11521</v>
      </c>
      <c r="AQ126" s="1642">
        <f t="shared" si="15"/>
        <v>101672</v>
      </c>
      <c r="AR126" s="1642">
        <f t="shared" si="15"/>
        <v>18121</v>
      </c>
      <c r="AS126" s="1642">
        <f t="shared" si="15"/>
        <v>29578</v>
      </c>
      <c r="AT126" s="1642">
        <f t="shared" si="15"/>
        <v>32263</v>
      </c>
      <c r="AU126" s="1642">
        <f t="shared" si="15"/>
        <v>21989</v>
      </c>
      <c r="AV126" s="1642">
        <f t="shared" si="15"/>
        <v>21500</v>
      </c>
      <c r="AW126" s="1642">
        <f t="shared" si="15"/>
        <v>30449</v>
      </c>
      <c r="AX126" s="1642">
        <f t="shared" si="15"/>
        <v>28020</v>
      </c>
      <c r="AY126" s="1642">
        <f t="shared" si="15"/>
        <v>906055</v>
      </c>
    </row>
    <row r="127" spans="1:51">
      <c r="A127" s="1635" t="s">
        <v>2358</v>
      </c>
      <c r="B127" s="1545" t="s">
        <v>2343</v>
      </c>
      <c r="C127" s="1640">
        <v>151015</v>
      </c>
      <c r="D127" s="1640">
        <v>2883</v>
      </c>
      <c r="E127" s="1640">
        <v>1077</v>
      </c>
      <c r="F127" s="1640">
        <v>1119</v>
      </c>
      <c r="G127" s="1640">
        <v>2285</v>
      </c>
      <c r="H127" s="1640">
        <v>669</v>
      </c>
      <c r="I127" s="1640">
        <v>801</v>
      </c>
      <c r="J127" s="1640">
        <v>1699</v>
      </c>
      <c r="K127" s="1640">
        <v>3767</v>
      </c>
      <c r="L127" s="1640">
        <v>2715</v>
      </c>
      <c r="M127" s="1640">
        <v>2077</v>
      </c>
      <c r="N127" s="1640">
        <v>10366</v>
      </c>
      <c r="O127" s="1640">
        <v>9827</v>
      </c>
      <c r="P127" s="1607">
        <v>24374</v>
      </c>
      <c r="Q127" s="1640">
        <v>12995</v>
      </c>
      <c r="R127" s="1640">
        <v>1516</v>
      </c>
      <c r="S127" s="1640">
        <v>933</v>
      </c>
      <c r="T127" s="1640">
        <v>1292</v>
      </c>
      <c r="U127" s="1640">
        <v>693</v>
      </c>
      <c r="V127" s="1640">
        <v>1026</v>
      </c>
      <c r="W127" s="1640">
        <v>1863</v>
      </c>
      <c r="X127" s="1640">
        <v>2278</v>
      </c>
      <c r="Y127" s="1640">
        <v>3888</v>
      </c>
      <c r="Z127" s="1640">
        <v>8110</v>
      </c>
      <c r="AA127" s="1640">
        <v>2335</v>
      </c>
      <c r="AB127" s="1640">
        <v>1838</v>
      </c>
      <c r="AC127" s="1640">
        <v>3478</v>
      </c>
      <c r="AD127" s="1607">
        <v>10366</v>
      </c>
      <c r="AE127" s="1607">
        <v>5881</v>
      </c>
      <c r="AF127" s="1640">
        <v>1581</v>
      </c>
      <c r="AG127" s="1640">
        <v>847</v>
      </c>
      <c r="AH127" s="1640">
        <v>514</v>
      </c>
      <c r="AI127" s="1640">
        <v>649</v>
      </c>
      <c r="AJ127" s="1640">
        <v>1872</v>
      </c>
      <c r="AK127" s="1640">
        <v>3122</v>
      </c>
      <c r="AL127" s="1640">
        <v>1416</v>
      </c>
      <c r="AM127" s="1640">
        <v>751</v>
      </c>
      <c r="AN127" s="1640">
        <v>959</v>
      </c>
      <c r="AO127" s="1640">
        <v>1248</v>
      </c>
      <c r="AP127" s="1640">
        <v>668</v>
      </c>
      <c r="AQ127" s="1640">
        <v>5887</v>
      </c>
      <c r="AR127" s="1640">
        <v>964</v>
      </c>
      <c r="AS127" s="1640">
        <v>1509</v>
      </c>
      <c r="AT127" s="1640">
        <v>1630</v>
      </c>
      <c r="AU127" s="1640">
        <v>1256</v>
      </c>
      <c r="AV127" s="1640">
        <v>1075</v>
      </c>
      <c r="AW127" s="1640">
        <v>1491</v>
      </c>
      <c r="AX127" s="1640">
        <v>1425</v>
      </c>
      <c r="AY127" s="1641">
        <f t="shared" si="14"/>
        <v>57562</v>
      </c>
    </row>
    <row r="128" spans="1:51">
      <c r="A128" s="1610" t="s">
        <v>2360</v>
      </c>
      <c r="B128" s="1545" t="s">
        <v>2344</v>
      </c>
      <c r="C128" s="1640">
        <v>160946</v>
      </c>
      <c r="D128" s="1640">
        <v>3115</v>
      </c>
      <c r="E128" s="1640">
        <v>1049</v>
      </c>
      <c r="F128" s="1640">
        <v>1109</v>
      </c>
      <c r="G128" s="1640">
        <v>2552</v>
      </c>
      <c r="H128" s="1640">
        <v>721</v>
      </c>
      <c r="I128" s="1640">
        <v>897</v>
      </c>
      <c r="J128" s="1640">
        <v>1950</v>
      </c>
      <c r="K128" s="1640">
        <v>4021</v>
      </c>
      <c r="L128" s="1640">
        <v>2616</v>
      </c>
      <c r="M128" s="1640">
        <v>2371</v>
      </c>
      <c r="N128" s="1640">
        <v>10900</v>
      </c>
      <c r="O128" s="1640">
        <v>10648</v>
      </c>
      <c r="P128" s="1607">
        <v>26504</v>
      </c>
      <c r="Q128" s="1640">
        <v>14294</v>
      </c>
      <c r="R128" s="1640">
        <v>1674</v>
      </c>
      <c r="S128" s="1640">
        <v>977</v>
      </c>
      <c r="T128" s="1640">
        <v>1504</v>
      </c>
      <c r="U128" s="1640">
        <v>714</v>
      </c>
      <c r="V128" s="1640">
        <v>1269</v>
      </c>
      <c r="W128" s="1640">
        <v>1939</v>
      </c>
      <c r="X128" s="1640">
        <v>2544</v>
      </c>
      <c r="Y128" s="1640">
        <v>3954</v>
      </c>
      <c r="Z128" s="1640">
        <v>8333</v>
      </c>
      <c r="AA128" s="1640">
        <v>2344</v>
      </c>
      <c r="AB128" s="1640">
        <v>1837</v>
      </c>
      <c r="AC128" s="1640">
        <v>4000</v>
      </c>
      <c r="AD128" s="1607">
        <v>10589</v>
      </c>
      <c r="AE128" s="1607">
        <v>6136</v>
      </c>
      <c r="AF128" s="1640">
        <v>2071</v>
      </c>
      <c r="AG128" s="1640">
        <v>906</v>
      </c>
      <c r="AH128" s="1640">
        <v>547</v>
      </c>
      <c r="AI128" s="1640">
        <v>716</v>
      </c>
      <c r="AJ128" s="1640">
        <v>2103</v>
      </c>
      <c r="AK128" s="1640">
        <v>3335</v>
      </c>
      <c r="AL128" s="1640">
        <v>1480</v>
      </c>
      <c r="AM128" s="1640">
        <v>789</v>
      </c>
      <c r="AN128" s="1640">
        <v>1086</v>
      </c>
      <c r="AO128" s="1640">
        <v>1388</v>
      </c>
      <c r="AP128" s="1640">
        <v>676</v>
      </c>
      <c r="AQ128" s="1640">
        <v>5681</v>
      </c>
      <c r="AR128" s="1640">
        <v>1002</v>
      </c>
      <c r="AS128" s="1640">
        <v>1575</v>
      </c>
      <c r="AT128" s="1640">
        <v>1693</v>
      </c>
      <c r="AU128" s="1640">
        <v>1243</v>
      </c>
      <c r="AV128" s="1640">
        <v>1137</v>
      </c>
      <c r="AW128" s="1640">
        <v>1502</v>
      </c>
      <c r="AX128" s="1640">
        <v>1455</v>
      </c>
      <c r="AY128" s="1641">
        <f t="shared" si="14"/>
        <v>62346</v>
      </c>
    </row>
    <row r="129" spans="1:51">
      <c r="A129" s="1635"/>
      <c r="B129" s="1545" t="s">
        <v>2345</v>
      </c>
      <c r="C129" s="1640">
        <v>493604</v>
      </c>
      <c r="D129" s="1640">
        <v>13732</v>
      </c>
      <c r="E129" s="1640">
        <v>6712</v>
      </c>
      <c r="F129" s="1640">
        <v>5646</v>
      </c>
      <c r="G129" s="1640">
        <v>11675</v>
      </c>
      <c r="H129" s="1640">
        <v>4167</v>
      </c>
      <c r="I129" s="1640">
        <v>4697</v>
      </c>
      <c r="J129" s="1640">
        <v>7635</v>
      </c>
      <c r="K129" s="1640">
        <v>11732</v>
      </c>
      <c r="L129" s="1640">
        <v>8566</v>
      </c>
      <c r="M129" s="1640">
        <v>7396</v>
      </c>
      <c r="N129" s="1640">
        <v>26661</v>
      </c>
      <c r="O129" s="1640">
        <v>24601</v>
      </c>
      <c r="P129" s="1607">
        <v>57082</v>
      </c>
      <c r="Q129" s="1640">
        <v>32687</v>
      </c>
      <c r="R129" s="1640">
        <v>7976</v>
      </c>
      <c r="S129" s="1640">
        <v>3501</v>
      </c>
      <c r="T129" s="1640">
        <v>5013</v>
      </c>
      <c r="U129" s="1640">
        <v>2764</v>
      </c>
      <c r="V129" s="1640">
        <v>3811</v>
      </c>
      <c r="W129" s="1640">
        <v>7744</v>
      </c>
      <c r="X129" s="1640">
        <v>7272</v>
      </c>
      <c r="Y129" s="1640">
        <v>14141</v>
      </c>
      <c r="Z129" s="1640">
        <v>23736</v>
      </c>
      <c r="AA129" s="1640">
        <v>7189</v>
      </c>
      <c r="AB129" s="1640">
        <v>5637</v>
      </c>
      <c r="AC129" s="1640">
        <v>12957</v>
      </c>
      <c r="AD129" s="1607">
        <v>29452</v>
      </c>
      <c r="AE129" s="1607">
        <v>19497</v>
      </c>
      <c r="AF129" s="1640">
        <v>5416</v>
      </c>
      <c r="AG129" s="1640">
        <v>3166</v>
      </c>
      <c r="AH129" s="1640">
        <v>2471</v>
      </c>
      <c r="AI129" s="1640">
        <v>3024</v>
      </c>
      <c r="AJ129" s="1640">
        <v>7313</v>
      </c>
      <c r="AK129" s="1640">
        <v>11502</v>
      </c>
      <c r="AL129" s="1640">
        <v>5744</v>
      </c>
      <c r="AM129" s="1640">
        <v>2986</v>
      </c>
      <c r="AN129" s="1640">
        <v>4363</v>
      </c>
      <c r="AO129" s="1640">
        <v>5063</v>
      </c>
      <c r="AP129" s="1640">
        <v>3068</v>
      </c>
      <c r="AQ129" s="1640">
        <v>22305</v>
      </c>
      <c r="AR129" s="1640">
        <v>4027</v>
      </c>
      <c r="AS129" s="1640">
        <v>7206</v>
      </c>
      <c r="AT129" s="1640">
        <v>7812</v>
      </c>
      <c r="AU129" s="1640">
        <v>4878</v>
      </c>
      <c r="AV129" s="1640">
        <v>5221</v>
      </c>
      <c r="AW129" s="1640">
        <v>7591</v>
      </c>
      <c r="AX129" s="1640">
        <v>6769</v>
      </c>
      <c r="AY129" s="1641">
        <f t="shared" si="14"/>
        <v>141031</v>
      </c>
    </row>
    <row r="130" spans="1:51">
      <c r="A130" s="1635"/>
      <c r="B130" s="1545" t="s">
        <v>2346</v>
      </c>
      <c r="C130" s="1640">
        <v>420348</v>
      </c>
      <c r="D130" s="1640">
        <v>11705</v>
      </c>
      <c r="E130" s="1640">
        <v>4852</v>
      </c>
      <c r="F130" s="1640">
        <v>4624</v>
      </c>
      <c r="G130" s="1640">
        <v>10014</v>
      </c>
      <c r="H130" s="1640">
        <v>3119</v>
      </c>
      <c r="I130" s="1640">
        <v>3526</v>
      </c>
      <c r="J130" s="1640">
        <v>5733</v>
      </c>
      <c r="K130" s="1640">
        <v>9411</v>
      </c>
      <c r="L130" s="1640">
        <v>6470</v>
      </c>
      <c r="M130" s="1640">
        <v>5671</v>
      </c>
      <c r="N130" s="1640">
        <v>22836</v>
      </c>
      <c r="O130" s="1640">
        <v>21655</v>
      </c>
      <c r="P130" s="1607">
        <v>55604</v>
      </c>
      <c r="Q130" s="1640">
        <v>29392</v>
      </c>
      <c r="R130" s="1640">
        <v>5686</v>
      </c>
      <c r="S130" s="1640">
        <v>2902</v>
      </c>
      <c r="T130" s="1640">
        <v>3895</v>
      </c>
      <c r="U130" s="1640">
        <v>2295</v>
      </c>
      <c r="V130" s="1640">
        <v>2803</v>
      </c>
      <c r="W130" s="1640">
        <v>5915</v>
      </c>
      <c r="X130" s="1640">
        <v>5685</v>
      </c>
      <c r="Y130" s="1640">
        <v>10382</v>
      </c>
      <c r="Z130" s="1640">
        <v>20647</v>
      </c>
      <c r="AA130" s="1640">
        <v>5929</v>
      </c>
      <c r="AB130" s="1640">
        <v>3976</v>
      </c>
      <c r="AC130" s="1640">
        <v>9254</v>
      </c>
      <c r="AD130" s="1607">
        <v>26381</v>
      </c>
      <c r="AE130" s="1607">
        <v>16450</v>
      </c>
      <c r="AF130" s="1640">
        <v>4049</v>
      </c>
      <c r="AG130" s="1640">
        <v>2716</v>
      </c>
      <c r="AH130" s="1640">
        <v>2066</v>
      </c>
      <c r="AI130" s="1640">
        <v>2552</v>
      </c>
      <c r="AJ130" s="1640">
        <v>6310</v>
      </c>
      <c r="AK130" s="1640">
        <v>10299</v>
      </c>
      <c r="AL130" s="1640">
        <v>4903</v>
      </c>
      <c r="AM130" s="1640">
        <v>2406</v>
      </c>
      <c r="AN130" s="1640">
        <v>3963</v>
      </c>
      <c r="AO130" s="1640">
        <v>4349</v>
      </c>
      <c r="AP130" s="1640">
        <v>2442</v>
      </c>
      <c r="AQ130" s="1640">
        <v>19748</v>
      </c>
      <c r="AR130" s="1640">
        <v>3456</v>
      </c>
      <c r="AS130" s="1640">
        <v>5891</v>
      </c>
      <c r="AT130" s="1640">
        <v>6639</v>
      </c>
      <c r="AU130" s="1640">
        <v>4194</v>
      </c>
      <c r="AV130" s="1640">
        <v>4679</v>
      </c>
      <c r="AW130" s="1640">
        <v>6859</v>
      </c>
      <c r="AX130" s="1640">
        <v>6015</v>
      </c>
      <c r="AY130" s="1641">
        <f t="shared" si="14"/>
        <v>129487</v>
      </c>
    </row>
    <row r="131" spans="1:51">
      <c r="A131" s="1635"/>
      <c r="B131" s="1545" t="s">
        <v>2347</v>
      </c>
      <c r="C131" s="1640">
        <v>191005</v>
      </c>
      <c r="D131" s="1640">
        <v>3772</v>
      </c>
      <c r="E131" s="1640">
        <v>1393</v>
      </c>
      <c r="F131" s="1640">
        <v>1384</v>
      </c>
      <c r="G131" s="1640">
        <v>3193</v>
      </c>
      <c r="H131" s="1640">
        <v>1003</v>
      </c>
      <c r="I131" s="1640">
        <v>1047</v>
      </c>
      <c r="J131" s="1640">
        <v>2212</v>
      </c>
      <c r="K131" s="1640">
        <v>4461</v>
      </c>
      <c r="L131" s="1640">
        <v>3064</v>
      </c>
      <c r="M131" s="1640">
        <v>2704</v>
      </c>
      <c r="N131" s="1640">
        <v>13270</v>
      </c>
      <c r="O131" s="1640">
        <v>12506</v>
      </c>
      <c r="P131" s="1607">
        <v>30886</v>
      </c>
      <c r="Q131" s="1640">
        <v>16574</v>
      </c>
      <c r="R131" s="1640">
        <v>1919</v>
      </c>
      <c r="S131" s="1640">
        <v>1032</v>
      </c>
      <c r="T131" s="1640">
        <v>1446</v>
      </c>
      <c r="U131" s="1640">
        <v>911</v>
      </c>
      <c r="V131" s="1640">
        <v>1089</v>
      </c>
      <c r="W131" s="1640">
        <v>2209</v>
      </c>
      <c r="X131" s="1640">
        <v>3095</v>
      </c>
      <c r="Y131" s="1640">
        <v>4370</v>
      </c>
      <c r="Z131" s="1640">
        <v>10005</v>
      </c>
      <c r="AA131" s="1640">
        <v>2933</v>
      </c>
      <c r="AB131" s="1640">
        <v>2335</v>
      </c>
      <c r="AC131" s="1640">
        <v>4483</v>
      </c>
      <c r="AD131" s="1607">
        <v>13532</v>
      </c>
      <c r="AE131" s="1607">
        <v>7767</v>
      </c>
      <c r="AF131" s="1640">
        <v>2254</v>
      </c>
      <c r="AG131" s="1640">
        <v>1142</v>
      </c>
      <c r="AH131" s="1640">
        <v>660</v>
      </c>
      <c r="AI131" s="1640">
        <v>835</v>
      </c>
      <c r="AJ131" s="1640">
        <v>2386</v>
      </c>
      <c r="AK131" s="1640">
        <v>4060</v>
      </c>
      <c r="AL131" s="1640">
        <v>1710</v>
      </c>
      <c r="AM131" s="1640">
        <v>823</v>
      </c>
      <c r="AN131" s="1640">
        <v>1295</v>
      </c>
      <c r="AO131" s="1640">
        <v>1467</v>
      </c>
      <c r="AP131" s="1640">
        <v>728</v>
      </c>
      <c r="AQ131" s="1640">
        <v>7334</v>
      </c>
      <c r="AR131" s="1640">
        <v>1298</v>
      </c>
      <c r="AS131" s="1640">
        <v>1830</v>
      </c>
      <c r="AT131" s="1640">
        <v>2290</v>
      </c>
      <c r="AU131" s="1640">
        <v>1447</v>
      </c>
      <c r="AV131" s="1640">
        <v>1281</v>
      </c>
      <c r="AW131" s="1640">
        <v>1895</v>
      </c>
      <c r="AX131" s="1640">
        <v>1675</v>
      </c>
      <c r="AY131" s="1641">
        <f t="shared" si="14"/>
        <v>73236</v>
      </c>
    </row>
    <row r="132" spans="1:51">
      <c r="A132" s="1635"/>
      <c r="B132" s="1545" t="s">
        <v>2348</v>
      </c>
      <c r="C132" s="1640">
        <v>156481</v>
      </c>
      <c r="D132" s="1640">
        <v>3107</v>
      </c>
      <c r="E132" s="1640">
        <v>1120</v>
      </c>
      <c r="F132" s="1640">
        <v>1132</v>
      </c>
      <c r="G132" s="1640">
        <v>2441</v>
      </c>
      <c r="H132" s="1640">
        <v>764</v>
      </c>
      <c r="I132" s="1640">
        <v>835</v>
      </c>
      <c r="J132" s="1640">
        <v>1690</v>
      </c>
      <c r="K132" s="1640">
        <v>3917</v>
      </c>
      <c r="L132" s="1640">
        <v>2576</v>
      </c>
      <c r="M132" s="1640">
        <v>2286</v>
      </c>
      <c r="N132" s="1640">
        <v>11215</v>
      </c>
      <c r="O132" s="1640">
        <v>10634</v>
      </c>
      <c r="P132" s="1607">
        <v>26154</v>
      </c>
      <c r="Q132" s="1640">
        <v>14041</v>
      </c>
      <c r="R132" s="1640">
        <v>1419</v>
      </c>
      <c r="S132" s="1640">
        <v>836</v>
      </c>
      <c r="T132" s="1640">
        <v>1158</v>
      </c>
      <c r="U132" s="1640">
        <v>874</v>
      </c>
      <c r="V132" s="1640">
        <v>989</v>
      </c>
      <c r="W132" s="1640">
        <v>1773</v>
      </c>
      <c r="X132" s="1640">
        <v>2395</v>
      </c>
      <c r="Y132" s="1640">
        <v>3800</v>
      </c>
      <c r="Z132" s="1640">
        <v>7972</v>
      </c>
      <c r="AA132" s="1640">
        <v>2437</v>
      </c>
      <c r="AB132" s="1640">
        <v>1817</v>
      </c>
      <c r="AC132" s="1640">
        <v>3663</v>
      </c>
      <c r="AD132" s="1607">
        <v>10652</v>
      </c>
      <c r="AE132" s="1607">
        <v>6328</v>
      </c>
      <c r="AF132" s="1640">
        <v>1663</v>
      </c>
      <c r="AG132" s="1640">
        <v>804</v>
      </c>
      <c r="AH132" s="1640">
        <v>552</v>
      </c>
      <c r="AI132" s="1640">
        <v>612</v>
      </c>
      <c r="AJ132" s="1640">
        <v>1950</v>
      </c>
      <c r="AK132" s="1640">
        <v>3063</v>
      </c>
      <c r="AL132" s="1640">
        <v>1507</v>
      </c>
      <c r="AM132" s="1640">
        <v>632</v>
      </c>
      <c r="AN132" s="1640">
        <v>1003</v>
      </c>
      <c r="AO132" s="1640">
        <v>1131</v>
      </c>
      <c r="AP132" s="1640">
        <v>537</v>
      </c>
      <c r="AQ132" s="1640">
        <v>5697</v>
      </c>
      <c r="AR132" s="1640">
        <v>988</v>
      </c>
      <c r="AS132" s="1640">
        <v>1477</v>
      </c>
      <c r="AT132" s="1640">
        <v>1670</v>
      </c>
      <c r="AU132" s="1640">
        <v>1197</v>
      </c>
      <c r="AV132" s="1640">
        <v>1037</v>
      </c>
      <c r="AW132" s="1640">
        <v>1491</v>
      </c>
      <c r="AX132" s="1640">
        <v>1445</v>
      </c>
      <c r="AY132" s="1641">
        <f t="shared" si="14"/>
        <v>62044</v>
      </c>
    </row>
    <row r="133" spans="1:51">
      <c r="A133" s="1635"/>
      <c r="B133" s="1545" t="s">
        <v>2349</v>
      </c>
      <c r="C133" s="1640">
        <v>193123</v>
      </c>
      <c r="D133" s="1640">
        <v>3397</v>
      </c>
      <c r="E133" s="1640">
        <v>1447</v>
      </c>
      <c r="F133" s="1640">
        <v>1500</v>
      </c>
      <c r="G133" s="1640">
        <v>3981</v>
      </c>
      <c r="H133" s="1640">
        <v>947</v>
      </c>
      <c r="I133" s="1640">
        <v>1097</v>
      </c>
      <c r="J133" s="1640">
        <v>2282</v>
      </c>
      <c r="K133" s="1640">
        <v>4273</v>
      </c>
      <c r="L133" s="1640">
        <v>2800</v>
      </c>
      <c r="M133" s="1640">
        <v>2525</v>
      </c>
      <c r="N133" s="1640">
        <v>14081</v>
      </c>
      <c r="O133" s="1640">
        <v>12433</v>
      </c>
      <c r="P133" s="1607">
        <v>31739</v>
      </c>
      <c r="Q133" s="1640">
        <v>17530</v>
      </c>
      <c r="R133" s="1640">
        <v>1984</v>
      </c>
      <c r="S133" s="1640">
        <v>1027</v>
      </c>
      <c r="T133" s="1640">
        <v>1370</v>
      </c>
      <c r="U133" s="1640">
        <v>900</v>
      </c>
      <c r="V133" s="1640">
        <v>1197</v>
      </c>
      <c r="W133" s="1640">
        <v>2203</v>
      </c>
      <c r="X133" s="1640">
        <v>2858</v>
      </c>
      <c r="Y133" s="1640">
        <v>4480</v>
      </c>
      <c r="Z133" s="1640">
        <v>9937</v>
      </c>
      <c r="AA133" s="1640">
        <v>2843</v>
      </c>
      <c r="AB133" s="1640">
        <v>2585</v>
      </c>
      <c r="AC133" s="1640">
        <v>4276</v>
      </c>
      <c r="AD133" s="1607">
        <v>12651</v>
      </c>
      <c r="AE133" s="1607">
        <v>7466</v>
      </c>
      <c r="AF133" s="1640">
        <v>1926</v>
      </c>
      <c r="AG133" s="1640">
        <v>1054</v>
      </c>
      <c r="AH133" s="1640">
        <v>694</v>
      </c>
      <c r="AI133" s="1640">
        <v>852</v>
      </c>
      <c r="AJ133" s="1640">
        <v>2277</v>
      </c>
      <c r="AK133" s="1640">
        <v>4031</v>
      </c>
      <c r="AL133" s="1640">
        <v>2667</v>
      </c>
      <c r="AM133" s="1640">
        <v>840</v>
      </c>
      <c r="AN133" s="1640">
        <v>1372</v>
      </c>
      <c r="AO133" s="1640">
        <v>1703</v>
      </c>
      <c r="AP133" s="1640">
        <v>674</v>
      </c>
      <c r="AQ133" s="1640">
        <v>7179</v>
      </c>
      <c r="AR133" s="1640">
        <v>1191</v>
      </c>
      <c r="AS133" s="1640">
        <v>1956</v>
      </c>
      <c r="AT133" s="1640">
        <v>2068</v>
      </c>
      <c r="AU133" s="1640">
        <v>1530</v>
      </c>
      <c r="AV133" s="1640">
        <v>1397</v>
      </c>
      <c r="AW133" s="1640">
        <v>2234</v>
      </c>
      <c r="AX133" s="1640">
        <v>1669</v>
      </c>
      <c r="AY133" s="1641">
        <f t="shared" si="14"/>
        <v>75783</v>
      </c>
    </row>
    <row r="134" spans="1:51">
      <c r="A134" s="1635"/>
      <c r="B134" s="1545" t="s">
        <v>2350</v>
      </c>
      <c r="C134" s="1640">
        <v>173502</v>
      </c>
      <c r="D134" s="1640">
        <v>4012</v>
      </c>
      <c r="E134" s="1640">
        <v>1547</v>
      </c>
      <c r="F134" s="1640">
        <v>1233</v>
      </c>
      <c r="G134" s="1640">
        <v>2913</v>
      </c>
      <c r="H134" s="1640">
        <v>832</v>
      </c>
      <c r="I134" s="1640">
        <v>1025</v>
      </c>
      <c r="J134" s="1640">
        <v>2029</v>
      </c>
      <c r="K134" s="1640">
        <v>4011</v>
      </c>
      <c r="L134" s="1640">
        <v>2718</v>
      </c>
      <c r="M134" s="1640">
        <v>2401</v>
      </c>
      <c r="N134" s="1640">
        <v>12152</v>
      </c>
      <c r="O134" s="1640">
        <v>11171</v>
      </c>
      <c r="P134" s="1607">
        <v>27449</v>
      </c>
      <c r="Q134" s="1640">
        <v>15156</v>
      </c>
      <c r="R134" s="1640">
        <v>1774</v>
      </c>
      <c r="S134" s="1640">
        <v>1016</v>
      </c>
      <c r="T134" s="1640">
        <v>1307</v>
      </c>
      <c r="U134" s="1640">
        <v>859</v>
      </c>
      <c r="V134" s="1640">
        <v>1064</v>
      </c>
      <c r="W134" s="1640">
        <v>1769</v>
      </c>
      <c r="X134" s="1640">
        <v>2608</v>
      </c>
      <c r="Y134" s="1640">
        <v>4568</v>
      </c>
      <c r="Z134" s="1640">
        <v>8864</v>
      </c>
      <c r="AA134" s="1640">
        <v>2530</v>
      </c>
      <c r="AB134" s="1640">
        <v>2004</v>
      </c>
      <c r="AC134" s="1640">
        <v>4065</v>
      </c>
      <c r="AD134" s="1607">
        <v>11319</v>
      </c>
      <c r="AE134" s="1607">
        <v>6722</v>
      </c>
      <c r="AF134" s="1640">
        <v>1770</v>
      </c>
      <c r="AG134" s="1640">
        <v>885</v>
      </c>
      <c r="AH134" s="1640">
        <v>710</v>
      </c>
      <c r="AI134" s="1640">
        <v>824</v>
      </c>
      <c r="AJ134" s="1640">
        <v>2004</v>
      </c>
      <c r="AK134" s="1640">
        <v>3687</v>
      </c>
      <c r="AL134" s="1640">
        <v>1818</v>
      </c>
      <c r="AM134" s="1640">
        <v>906</v>
      </c>
      <c r="AN134" s="1640">
        <v>1213</v>
      </c>
      <c r="AO134" s="1640">
        <v>1418</v>
      </c>
      <c r="AP134" s="1640">
        <v>621</v>
      </c>
      <c r="AQ134" s="1640">
        <v>6491</v>
      </c>
      <c r="AR134" s="1640">
        <v>1252</v>
      </c>
      <c r="AS134" s="1640">
        <v>2040</v>
      </c>
      <c r="AT134" s="1640">
        <v>2191</v>
      </c>
      <c r="AU134" s="1640">
        <v>1453</v>
      </c>
      <c r="AV134" s="1640">
        <v>1267</v>
      </c>
      <c r="AW134" s="1640">
        <v>1984</v>
      </c>
      <c r="AX134" s="1640">
        <v>1850</v>
      </c>
      <c r="AY134" s="1641">
        <f t="shared" si="14"/>
        <v>65928</v>
      </c>
    </row>
    <row r="135" spans="1:51">
      <c r="A135" s="1635"/>
      <c r="B135" s="1545" t="s">
        <v>2351</v>
      </c>
      <c r="C135" s="1640">
        <v>167994</v>
      </c>
      <c r="D135" s="1640">
        <v>3470</v>
      </c>
      <c r="E135" s="1640">
        <v>1197</v>
      </c>
      <c r="F135" s="1640">
        <v>1215</v>
      </c>
      <c r="G135" s="1640">
        <v>2917</v>
      </c>
      <c r="H135" s="1640">
        <v>847</v>
      </c>
      <c r="I135" s="1640">
        <v>927</v>
      </c>
      <c r="J135" s="1640">
        <v>1978</v>
      </c>
      <c r="K135" s="1640">
        <v>3817</v>
      </c>
      <c r="L135" s="1640">
        <v>2842</v>
      </c>
      <c r="M135" s="1640">
        <v>2382</v>
      </c>
      <c r="N135" s="1640">
        <v>11962</v>
      </c>
      <c r="O135" s="1640">
        <v>10734</v>
      </c>
      <c r="P135" s="1607">
        <v>27228</v>
      </c>
      <c r="Q135" s="1640">
        <v>14407</v>
      </c>
      <c r="R135" s="1640">
        <v>1722</v>
      </c>
      <c r="S135" s="1640">
        <v>978</v>
      </c>
      <c r="T135" s="1640">
        <v>1425</v>
      </c>
      <c r="U135" s="1640">
        <v>844</v>
      </c>
      <c r="V135" s="1640">
        <v>1016</v>
      </c>
      <c r="W135" s="1640">
        <v>2107</v>
      </c>
      <c r="X135" s="1640">
        <v>2505</v>
      </c>
      <c r="Y135" s="1640">
        <v>3933</v>
      </c>
      <c r="Z135" s="1640">
        <v>9023</v>
      </c>
      <c r="AA135" s="1640">
        <v>2552</v>
      </c>
      <c r="AB135" s="1640">
        <v>1877</v>
      </c>
      <c r="AC135" s="1640">
        <v>4165</v>
      </c>
      <c r="AD135" s="1607">
        <v>11486</v>
      </c>
      <c r="AE135" s="1607">
        <v>6559</v>
      </c>
      <c r="AF135" s="1640">
        <v>1771</v>
      </c>
      <c r="AG135" s="1640">
        <v>898</v>
      </c>
      <c r="AH135" s="1640">
        <v>585</v>
      </c>
      <c r="AI135" s="1640">
        <v>768</v>
      </c>
      <c r="AJ135" s="1640">
        <v>2262</v>
      </c>
      <c r="AK135" s="1640">
        <v>3505</v>
      </c>
      <c r="AL135" s="1640">
        <v>1482</v>
      </c>
      <c r="AM135" s="1640">
        <v>700</v>
      </c>
      <c r="AN135" s="1640">
        <v>1111</v>
      </c>
      <c r="AO135" s="1640">
        <v>1370</v>
      </c>
      <c r="AP135" s="1640">
        <v>644</v>
      </c>
      <c r="AQ135" s="1640">
        <v>6390</v>
      </c>
      <c r="AR135" s="1640">
        <v>1066</v>
      </c>
      <c r="AS135" s="1640">
        <v>1609</v>
      </c>
      <c r="AT135" s="1640">
        <v>2013</v>
      </c>
      <c r="AU135" s="1640">
        <v>1441</v>
      </c>
      <c r="AV135" s="1640">
        <v>1083</v>
      </c>
      <c r="AW135" s="1640">
        <v>1686</v>
      </c>
      <c r="AX135" s="1640">
        <v>1495</v>
      </c>
      <c r="AY135" s="1641">
        <f t="shared" si="14"/>
        <v>64331</v>
      </c>
    </row>
    <row r="136" spans="1:51">
      <c r="A136" s="1635"/>
      <c r="B136" s="1545" t="s">
        <v>2352</v>
      </c>
      <c r="C136" s="1640">
        <v>172605</v>
      </c>
      <c r="D136" s="1640">
        <v>3633</v>
      </c>
      <c r="E136" s="1640">
        <v>1282</v>
      </c>
      <c r="F136" s="1640">
        <v>1330</v>
      </c>
      <c r="G136" s="1640">
        <v>2942</v>
      </c>
      <c r="H136" s="1640">
        <v>836</v>
      </c>
      <c r="I136" s="1640">
        <v>963</v>
      </c>
      <c r="J136" s="1640">
        <v>1980</v>
      </c>
      <c r="K136" s="1640">
        <v>3984</v>
      </c>
      <c r="L136" s="1640">
        <v>2964</v>
      </c>
      <c r="M136" s="1640">
        <v>2289</v>
      </c>
      <c r="N136" s="1640">
        <v>12162</v>
      </c>
      <c r="O136" s="1640">
        <v>11677</v>
      </c>
      <c r="P136" s="1607">
        <v>27936</v>
      </c>
      <c r="Q136" s="1640">
        <v>14726</v>
      </c>
      <c r="R136" s="1640">
        <v>1607</v>
      </c>
      <c r="S136" s="1640">
        <v>1072</v>
      </c>
      <c r="T136" s="1640">
        <v>1415</v>
      </c>
      <c r="U136" s="1640">
        <v>877</v>
      </c>
      <c r="V136" s="1640">
        <v>1070</v>
      </c>
      <c r="W136" s="1640">
        <v>1987</v>
      </c>
      <c r="X136" s="1640">
        <v>2612</v>
      </c>
      <c r="Y136" s="1640">
        <v>4137</v>
      </c>
      <c r="Z136" s="1640">
        <v>9264</v>
      </c>
      <c r="AA136" s="1640">
        <v>2494</v>
      </c>
      <c r="AB136" s="1640">
        <v>2031</v>
      </c>
      <c r="AC136" s="1640">
        <v>4128</v>
      </c>
      <c r="AD136" s="1607">
        <v>11838</v>
      </c>
      <c r="AE136" s="1607">
        <v>6680</v>
      </c>
      <c r="AF136" s="1640">
        <v>1875</v>
      </c>
      <c r="AG136" s="1640">
        <v>992</v>
      </c>
      <c r="AH136" s="1640">
        <v>559</v>
      </c>
      <c r="AI136" s="1640">
        <v>796</v>
      </c>
      <c r="AJ136" s="1640">
        <v>2300</v>
      </c>
      <c r="AK136" s="1640">
        <v>3673</v>
      </c>
      <c r="AL136" s="1640">
        <v>1497</v>
      </c>
      <c r="AM136" s="1640">
        <v>716</v>
      </c>
      <c r="AN136" s="1640">
        <v>1296</v>
      </c>
      <c r="AO136" s="1640">
        <v>1343</v>
      </c>
      <c r="AP136" s="1640">
        <v>575</v>
      </c>
      <c r="AQ136" s="1640">
        <v>6530</v>
      </c>
      <c r="AR136" s="1640">
        <v>1130</v>
      </c>
      <c r="AS136" s="1640">
        <v>1698</v>
      </c>
      <c r="AT136" s="1640">
        <v>1874</v>
      </c>
      <c r="AU136" s="1640">
        <v>1368</v>
      </c>
      <c r="AV136" s="1640">
        <v>1152</v>
      </c>
      <c r="AW136" s="1640">
        <v>1660</v>
      </c>
      <c r="AX136" s="1640">
        <v>1655</v>
      </c>
      <c r="AY136" s="1641">
        <f t="shared" si="14"/>
        <v>66501</v>
      </c>
    </row>
    <row r="137" spans="1:51">
      <c r="A137" s="1635"/>
      <c r="B137" s="1545" t="s">
        <v>2353</v>
      </c>
      <c r="C137" s="1640">
        <v>139634</v>
      </c>
      <c r="D137" s="1640">
        <v>2640</v>
      </c>
      <c r="E137" s="1640">
        <v>858</v>
      </c>
      <c r="F137" s="1640">
        <v>934</v>
      </c>
      <c r="G137" s="1640">
        <v>2227</v>
      </c>
      <c r="H137" s="1640">
        <v>634</v>
      </c>
      <c r="I137" s="1640">
        <v>772</v>
      </c>
      <c r="J137" s="1640">
        <v>1694</v>
      </c>
      <c r="K137" s="1640">
        <v>3472</v>
      </c>
      <c r="L137" s="1640">
        <v>2312</v>
      </c>
      <c r="M137" s="1640">
        <v>1954</v>
      </c>
      <c r="N137" s="1640">
        <v>10501</v>
      </c>
      <c r="O137" s="1640">
        <v>9709</v>
      </c>
      <c r="P137" s="1607">
        <v>23539</v>
      </c>
      <c r="Q137" s="1640">
        <v>12425</v>
      </c>
      <c r="R137" s="1640">
        <v>1276</v>
      </c>
      <c r="S137" s="1640">
        <v>830</v>
      </c>
      <c r="T137" s="1640">
        <v>948</v>
      </c>
      <c r="U137" s="1640">
        <v>724</v>
      </c>
      <c r="V137" s="1640">
        <v>791</v>
      </c>
      <c r="W137" s="1640">
        <v>1545</v>
      </c>
      <c r="X137" s="1640">
        <v>2375</v>
      </c>
      <c r="Y137" s="1640">
        <v>3266</v>
      </c>
      <c r="Z137" s="1640">
        <v>7447</v>
      </c>
      <c r="AA137" s="1640">
        <v>2090</v>
      </c>
      <c r="AB137" s="1640">
        <v>1658</v>
      </c>
      <c r="AC137" s="1640">
        <v>3187</v>
      </c>
      <c r="AD137" s="1607">
        <v>9601</v>
      </c>
      <c r="AE137" s="1607">
        <v>5450</v>
      </c>
      <c r="AF137" s="1640">
        <v>1575</v>
      </c>
      <c r="AG137" s="1640">
        <v>721</v>
      </c>
      <c r="AH137" s="1640">
        <v>415</v>
      </c>
      <c r="AI137" s="1640">
        <v>667</v>
      </c>
      <c r="AJ137" s="1640">
        <v>1781</v>
      </c>
      <c r="AK137" s="1640">
        <v>2666</v>
      </c>
      <c r="AL137" s="1640">
        <v>1336</v>
      </c>
      <c r="AM137" s="1640">
        <v>633</v>
      </c>
      <c r="AN137" s="1640">
        <v>866</v>
      </c>
      <c r="AO137" s="1640">
        <v>941</v>
      </c>
      <c r="AP137" s="1640">
        <v>452</v>
      </c>
      <c r="AQ137" s="1640">
        <v>4706</v>
      </c>
      <c r="AR137" s="1640">
        <v>866</v>
      </c>
      <c r="AS137" s="1640">
        <v>1195</v>
      </c>
      <c r="AT137" s="1640">
        <v>1382</v>
      </c>
      <c r="AU137" s="1640">
        <v>1082</v>
      </c>
      <c r="AV137" s="1640">
        <v>889</v>
      </c>
      <c r="AW137" s="1640">
        <v>1305</v>
      </c>
      <c r="AX137" s="1640">
        <v>1297</v>
      </c>
      <c r="AY137" s="1641">
        <f t="shared" si="14"/>
        <v>56174</v>
      </c>
    </row>
    <row r="138" spans="1:51">
      <c r="A138" s="1635"/>
      <c r="B138" s="1545" t="s">
        <v>2354</v>
      </c>
      <c r="C138" s="1640">
        <v>147829</v>
      </c>
      <c r="D138" s="1640">
        <v>2672</v>
      </c>
      <c r="E138" s="1640">
        <v>906</v>
      </c>
      <c r="F138" s="1640">
        <v>982</v>
      </c>
      <c r="G138" s="1640">
        <v>2210</v>
      </c>
      <c r="H138" s="1640">
        <v>564</v>
      </c>
      <c r="I138" s="1640">
        <v>737</v>
      </c>
      <c r="J138" s="1640">
        <v>1756</v>
      </c>
      <c r="K138" s="1640">
        <v>3445</v>
      </c>
      <c r="L138" s="1640">
        <v>2445</v>
      </c>
      <c r="M138" s="1640">
        <v>2079</v>
      </c>
      <c r="N138" s="1640">
        <v>10721</v>
      </c>
      <c r="O138" s="1640">
        <v>10007</v>
      </c>
      <c r="P138" s="1607">
        <v>25372</v>
      </c>
      <c r="Q138" s="1640">
        <v>14054</v>
      </c>
      <c r="R138" s="1640">
        <v>1228</v>
      </c>
      <c r="S138" s="1640">
        <v>817</v>
      </c>
      <c r="T138" s="1640">
        <v>1090</v>
      </c>
      <c r="U138" s="1640">
        <v>660</v>
      </c>
      <c r="V138" s="1640">
        <v>895</v>
      </c>
      <c r="W138" s="1640">
        <v>1738</v>
      </c>
      <c r="X138" s="1640">
        <v>2271</v>
      </c>
      <c r="Y138" s="1640">
        <v>3826</v>
      </c>
      <c r="Z138" s="1640">
        <v>7977</v>
      </c>
      <c r="AA138" s="1640">
        <v>2223</v>
      </c>
      <c r="AB138" s="1640">
        <v>1783</v>
      </c>
      <c r="AC138" s="1640">
        <v>3689</v>
      </c>
      <c r="AD138" s="1607">
        <v>9771</v>
      </c>
      <c r="AE138" s="1607">
        <v>5750</v>
      </c>
      <c r="AF138" s="1640">
        <v>1586</v>
      </c>
      <c r="AG138" s="1640">
        <v>807</v>
      </c>
      <c r="AH138" s="1640">
        <v>468</v>
      </c>
      <c r="AI138" s="1640">
        <v>622</v>
      </c>
      <c r="AJ138" s="1640">
        <v>1739</v>
      </c>
      <c r="AK138" s="1640">
        <v>3092</v>
      </c>
      <c r="AL138" s="1640">
        <v>1399</v>
      </c>
      <c r="AM138" s="1640">
        <v>562</v>
      </c>
      <c r="AN138" s="1640">
        <v>942</v>
      </c>
      <c r="AO138" s="1640">
        <v>977</v>
      </c>
      <c r="AP138" s="1640">
        <v>482</v>
      </c>
      <c r="AQ138" s="1640">
        <v>4995</v>
      </c>
      <c r="AR138" s="1640">
        <v>993</v>
      </c>
      <c r="AS138" s="1640">
        <v>1265</v>
      </c>
      <c r="AT138" s="1640">
        <v>1545</v>
      </c>
      <c r="AU138" s="1640">
        <v>1056</v>
      </c>
      <c r="AV138" s="1640">
        <v>848</v>
      </c>
      <c r="AW138" s="1640">
        <v>1311</v>
      </c>
      <c r="AX138" s="1640">
        <v>1472</v>
      </c>
      <c r="AY138" s="1641">
        <f t="shared" si="14"/>
        <v>60154</v>
      </c>
    </row>
    <row r="139" spans="1:51">
      <c r="A139" s="1637"/>
      <c r="B139" s="1638" t="s">
        <v>2355</v>
      </c>
      <c r="C139" s="1642">
        <f t="shared" ref="C139:AY139" si="16">SUM(C127:C138)</f>
        <v>2568086</v>
      </c>
      <c r="D139" s="1642">
        <f t="shared" si="16"/>
        <v>58138</v>
      </c>
      <c r="E139" s="1642">
        <f t="shared" si="16"/>
        <v>23440</v>
      </c>
      <c r="F139" s="1642">
        <f t="shared" si="16"/>
        <v>22208</v>
      </c>
      <c r="G139" s="1642">
        <f t="shared" si="16"/>
        <v>49350</v>
      </c>
      <c r="H139" s="1642">
        <f t="shared" si="16"/>
        <v>15103</v>
      </c>
      <c r="I139" s="1642">
        <f t="shared" si="16"/>
        <v>17324</v>
      </c>
      <c r="J139" s="1642">
        <f t="shared" si="16"/>
        <v>32638</v>
      </c>
      <c r="K139" s="1642">
        <f t="shared" si="16"/>
        <v>60311</v>
      </c>
      <c r="L139" s="1642">
        <f t="shared" si="16"/>
        <v>42088</v>
      </c>
      <c r="M139" s="1642">
        <f t="shared" si="16"/>
        <v>36135</v>
      </c>
      <c r="N139" s="1642">
        <f t="shared" si="16"/>
        <v>166827</v>
      </c>
      <c r="O139" s="1642">
        <f t="shared" si="16"/>
        <v>155602</v>
      </c>
      <c r="P139" s="1608">
        <f t="shared" si="16"/>
        <v>383867</v>
      </c>
      <c r="Q139" s="1642">
        <f t="shared" si="16"/>
        <v>208281</v>
      </c>
      <c r="R139" s="1642">
        <f t="shared" si="16"/>
        <v>29781</v>
      </c>
      <c r="S139" s="1642">
        <f t="shared" si="16"/>
        <v>15921</v>
      </c>
      <c r="T139" s="1642">
        <f t="shared" si="16"/>
        <v>21863</v>
      </c>
      <c r="U139" s="1642">
        <f t="shared" si="16"/>
        <v>13115</v>
      </c>
      <c r="V139" s="1642">
        <f t="shared" si="16"/>
        <v>17020</v>
      </c>
      <c r="W139" s="1642">
        <f t="shared" si="16"/>
        <v>32792</v>
      </c>
      <c r="X139" s="1642">
        <f t="shared" si="16"/>
        <v>38498</v>
      </c>
      <c r="Y139" s="1642">
        <f t="shared" si="16"/>
        <v>64745</v>
      </c>
      <c r="Z139" s="1642">
        <f t="shared" si="16"/>
        <v>131315</v>
      </c>
      <c r="AA139" s="1642">
        <f t="shared" si="16"/>
        <v>37899</v>
      </c>
      <c r="AB139" s="1642">
        <f t="shared" si="16"/>
        <v>29378</v>
      </c>
      <c r="AC139" s="1642">
        <f t="shared" si="16"/>
        <v>61345</v>
      </c>
      <c r="AD139" s="1608">
        <f t="shared" si="16"/>
        <v>167638</v>
      </c>
      <c r="AE139" s="1608">
        <f t="shared" si="16"/>
        <v>100686</v>
      </c>
      <c r="AF139" s="1642">
        <f t="shared" si="16"/>
        <v>27537</v>
      </c>
      <c r="AG139" s="1642">
        <f t="shared" si="16"/>
        <v>14938</v>
      </c>
      <c r="AH139" s="1642">
        <f t="shared" si="16"/>
        <v>10241</v>
      </c>
      <c r="AI139" s="1642">
        <f t="shared" si="16"/>
        <v>12917</v>
      </c>
      <c r="AJ139" s="1642">
        <f t="shared" si="16"/>
        <v>34297</v>
      </c>
      <c r="AK139" s="1642">
        <f t="shared" si="16"/>
        <v>56035</v>
      </c>
      <c r="AL139" s="1642">
        <f t="shared" si="16"/>
        <v>26959</v>
      </c>
      <c r="AM139" s="1642">
        <f t="shared" si="16"/>
        <v>12744</v>
      </c>
      <c r="AN139" s="1642">
        <f t="shared" si="16"/>
        <v>19469</v>
      </c>
      <c r="AO139" s="1642">
        <f t="shared" si="16"/>
        <v>22398</v>
      </c>
      <c r="AP139" s="1642">
        <f t="shared" si="16"/>
        <v>11567</v>
      </c>
      <c r="AQ139" s="1642">
        <f t="shared" si="16"/>
        <v>102943</v>
      </c>
      <c r="AR139" s="1642">
        <f t="shared" si="16"/>
        <v>18233</v>
      </c>
      <c r="AS139" s="1642">
        <f t="shared" si="16"/>
        <v>29251</v>
      </c>
      <c r="AT139" s="1642">
        <f t="shared" si="16"/>
        <v>32807</v>
      </c>
      <c r="AU139" s="1642">
        <f t="shared" si="16"/>
        <v>22145</v>
      </c>
      <c r="AV139" s="1642">
        <f t="shared" si="16"/>
        <v>21066</v>
      </c>
      <c r="AW139" s="1642">
        <f t="shared" si="16"/>
        <v>31009</v>
      </c>
      <c r="AX139" s="1642">
        <f t="shared" si="16"/>
        <v>28222</v>
      </c>
      <c r="AY139" s="1642">
        <f t="shared" si="16"/>
        <v>914577</v>
      </c>
    </row>
    <row r="140" spans="1:51">
      <c r="A140" s="1635" t="s">
        <v>2359</v>
      </c>
      <c r="B140" s="1545" t="s">
        <v>2343</v>
      </c>
      <c r="C140" s="1640">
        <v>149496</v>
      </c>
      <c r="D140" s="1640">
        <v>2722</v>
      </c>
      <c r="E140" s="1640">
        <v>1050</v>
      </c>
      <c r="F140" s="1640">
        <v>1006</v>
      </c>
      <c r="G140" s="1640">
        <v>2315</v>
      </c>
      <c r="H140" s="1640">
        <v>653</v>
      </c>
      <c r="I140" s="1640">
        <v>776</v>
      </c>
      <c r="J140" s="1640">
        <v>1798</v>
      </c>
      <c r="K140" s="1640">
        <v>3602</v>
      </c>
      <c r="L140" s="1640">
        <v>2627</v>
      </c>
      <c r="M140" s="1640">
        <v>2098</v>
      </c>
      <c r="N140" s="1640">
        <v>10111</v>
      </c>
      <c r="O140" s="1640">
        <v>9951</v>
      </c>
      <c r="P140" s="1607">
        <v>24099</v>
      </c>
      <c r="Q140" s="1640">
        <v>13018</v>
      </c>
      <c r="R140" s="1640">
        <v>1443</v>
      </c>
      <c r="S140" s="1640">
        <v>843</v>
      </c>
      <c r="T140" s="1640">
        <v>1159</v>
      </c>
      <c r="U140" s="1640">
        <v>619</v>
      </c>
      <c r="V140" s="1640">
        <v>1052</v>
      </c>
      <c r="W140" s="1640">
        <v>1826</v>
      </c>
      <c r="X140" s="1640">
        <v>2313</v>
      </c>
      <c r="Y140" s="1640">
        <v>3619</v>
      </c>
      <c r="Z140" s="1640">
        <v>8462</v>
      </c>
      <c r="AA140" s="1640">
        <v>2284</v>
      </c>
      <c r="AB140" s="1640">
        <v>1789</v>
      </c>
      <c r="AC140" s="1640">
        <v>3464</v>
      </c>
      <c r="AD140" s="1607">
        <v>10191</v>
      </c>
      <c r="AE140" s="1607">
        <v>6108</v>
      </c>
      <c r="AF140" s="1640">
        <v>1572</v>
      </c>
      <c r="AG140" s="1640">
        <v>901</v>
      </c>
      <c r="AH140" s="1640">
        <v>447</v>
      </c>
      <c r="AI140" s="1640">
        <v>731</v>
      </c>
      <c r="AJ140" s="1640">
        <v>1976</v>
      </c>
      <c r="AK140" s="1640">
        <v>3122</v>
      </c>
      <c r="AL140" s="1640">
        <v>1420</v>
      </c>
      <c r="AM140" s="1640">
        <v>621</v>
      </c>
      <c r="AN140" s="1640">
        <v>1016</v>
      </c>
      <c r="AO140" s="1640">
        <v>1167</v>
      </c>
      <c r="AP140" s="1640">
        <v>550</v>
      </c>
      <c r="AQ140" s="1640">
        <v>5746</v>
      </c>
      <c r="AR140" s="1640">
        <v>993</v>
      </c>
      <c r="AS140" s="1640">
        <v>1529</v>
      </c>
      <c r="AT140" s="1640">
        <v>1615</v>
      </c>
      <c r="AU140" s="1640">
        <v>1183</v>
      </c>
      <c r="AV140" s="1640">
        <v>1045</v>
      </c>
      <c r="AW140" s="1640">
        <v>1475</v>
      </c>
      <c r="AX140" s="1640">
        <v>1389</v>
      </c>
      <c r="AY140" s="1641">
        <f t="shared" si="14"/>
        <v>57179</v>
      </c>
    </row>
    <row r="141" spans="1:51">
      <c r="A141" s="1610" t="s">
        <v>2360</v>
      </c>
      <c r="B141" s="1545" t="s">
        <v>2344</v>
      </c>
      <c r="C141" s="1640">
        <v>159555</v>
      </c>
      <c r="D141" s="1640">
        <v>3059</v>
      </c>
      <c r="E141" s="1640">
        <v>1026</v>
      </c>
      <c r="F141" s="1640">
        <v>1179</v>
      </c>
      <c r="G141" s="1640">
        <v>2489</v>
      </c>
      <c r="H141" s="1640">
        <v>721</v>
      </c>
      <c r="I141" s="1640">
        <v>829</v>
      </c>
      <c r="J141" s="1640">
        <v>1956</v>
      </c>
      <c r="K141" s="1640">
        <v>4091</v>
      </c>
      <c r="L141" s="1640">
        <v>2697</v>
      </c>
      <c r="M141" s="1640">
        <v>2302</v>
      </c>
      <c r="N141" s="1640">
        <v>11319</v>
      </c>
      <c r="O141" s="1640">
        <v>10746</v>
      </c>
      <c r="P141" s="1607">
        <v>26234</v>
      </c>
      <c r="Q141" s="1640">
        <v>14084</v>
      </c>
      <c r="R141" s="1640">
        <v>1637</v>
      </c>
      <c r="S141" s="1640">
        <v>861</v>
      </c>
      <c r="T141" s="1640">
        <v>1447</v>
      </c>
      <c r="U141" s="1640">
        <v>726</v>
      </c>
      <c r="V141" s="1640">
        <v>1200</v>
      </c>
      <c r="W141" s="1640">
        <v>2060</v>
      </c>
      <c r="X141" s="1640">
        <v>2485</v>
      </c>
      <c r="Y141" s="1640">
        <v>3868</v>
      </c>
      <c r="Z141" s="1640">
        <v>8091</v>
      </c>
      <c r="AA141" s="1640">
        <v>2394</v>
      </c>
      <c r="AB141" s="1640">
        <v>1845</v>
      </c>
      <c r="AC141" s="1640">
        <v>4002</v>
      </c>
      <c r="AD141" s="1607">
        <v>10271</v>
      </c>
      <c r="AE141" s="1607">
        <v>6047</v>
      </c>
      <c r="AF141" s="1640">
        <v>2026</v>
      </c>
      <c r="AG141" s="1640">
        <v>896</v>
      </c>
      <c r="AH141" s="1640">
        <v>577</v>
      </c>
      <c r="AI141" s="1640">
        <v>755</v>
      </c>
      <c r="AJ141" s="1640">
        <v>2128</v>
      </c>
      <c r="AK141" s="1640">
        <v>3237</v>
      </c>
      <c r="AL141" s="1640">
        <v>1509</v>
      </c>
      <c r="AM141" s="1640">
        <v>813</v>
      </c>
      <c r="AN141" s="1640">
        <v>1052</v>
      </c>
      <c r="AO141" s="1640">
        <v>1275</v>
      </c>
      <c r="AP141" s="1640">
        <v>584</v>
      </c>
      <c r="AQ141" s="1640">
        <v>5541</v>
      </c>
      <c r="AR141" s="1640">
        <v>1073</v>
      </c>
      <c r="AS141" s="1640">
        <v>1661</v>
      </c>
      <c r="AT141" s="1640">
        <v>1692</v>
      </c>
      <c r="AU141" s="1640">
        <v>1237</v>
      </c>
      <c r="AV141" s="1640">
        <v>1075</v>
      </c>
      <c r="AW141" s="1640">
        <v>1496</v>
      </c>
      <c r="AX141" s="1640">
        <v>1262</v>
      </c>
      <c r="AY141" s="1641">
        <f t="shared" si="14"/>
        <v>62383</v>
      </c>
    </row>
    <row r="142" spans="1:51">
      <c r="A142" s="1635"/>
      <c r="B142" s="1545" t="s">
        <v>2345</v>
      </c>
      <c r="C142" s="1611">
        <v>533047</v>
      </c>
      <c r="D142" s="1611">
        <v>14595</v>
      </c>
      <c r="E142" s="1611">
        <v>6703</v>
      </c>
      <c r="F142" s="1611">
        <v>6066</v>
      </c>
      <c r="G142" s="1611">
        <v>12578</v>
      </c>
      <c r="H142" s="1611">
        <v>4248</v>
      </c>
      <c r="I142" s="1611">
        <v>4948</v>
      </c>
      <c r="J142" s="1611">
        <v>8174</v>
      </c>
      <c r="K142" s="1611">
        <v>13347</v>
      </c>
      <c r="L142" s="1611">
        <v>8957</v>
      </c>
      <c r="M142" s="1611">
        <v>7916</v>
      </c>
      <c r="N142" s="1611">
        <v>28772</v>
      </c>
      <c r="O142" s="1611">
        <v>26834</v>
      </c>
      <c r="P142" s="1607">
        <v>62840</v>
      </c>
      <c r="Q142" s="1640">
        <v>35534</v>
      </c>
      <c r="R142" s="1640">
        <v>8503</v>
      </c>
      <c r="S142" s="1640">
        <v>3811</v>
      </c>
      <c r="T142" s="1640">
        <v>5293</v>
      </c>
      <c r="U142" s="1640">
        <v>3087</v>
      </c>
      <c r="V142" s="1640">
        <v>4212</v>
      </c>
      <c r="W142" s="1640">
        <v>8182</v>
      </c>
      <c r="X142" s="1640">
        <v>7873</v>
      </c>
      <c r="Y142" s="1640">
        <v>15484</v>
      </c>
      <c r="Z142" s="1640">
        <v>26445</v>
      </c>
      <c r="AA142" s="1640">
        <v>7585</v>
      </c>
      <c r="AB142" s="1640">
        <v>6308</v>
      </c>
      <c r="AC142" s="1640">
        <v>14044</v>
      </c>
      <c r="AD142" s="1607">
        <v>31697</v>
      </c>
      <c r="AE142" s="1607">
        <v>21412</v>
      </c>
      <c r="AF142" s="1640">
        <v>5490</v>
      </c>
      <c r="AG142" s="1640">
        <v>3544</v>
      </c>
      <c r="AH142" s="1640">
        <v>2671</v>
      </c>
      <c r="AI142" s="1640">
        <v>3328</v>
      </c>
      <c r="AJ142" s="1611">
        <v>8040</v>
      </c>
      <c r="AK142" s="1611">
        <v>12486</v>
      </c>
      <c r="AL142" s="1611">
        <v>6231</v>
      </c>
      <c r="AM142" s="1611">
        <v>3288</v>
      </c>
      <c r="AN142" s="1611">
        <v>4739</v>
      </c>
      <c r="AO142" s="1611">
        <v>5610</v>
      </c>
      <c r="AP142" s="1611">
        <v>3274</v>
      </c>
      <c r="AQ142" s="1611">
        <v>23058</v>
      </c>
      <c r="AR142" s="1611">
        <v>4241</v>
      </c>
      <c r="AS142" s="1611">
        <v>7861</v>
      </c>
      <c r="AT142" s="1611">
        <v>8199</v>
      </c>
      <c r="AU142" s="1611">
        <v>4960</v>
      </c>
      <c r="AV142" s="1611">
        <v>5587</v>
      </c>
      <c r="AW142" s="1611">
        <v>7927</v>
      </c>
      <c r="AX142" s="1611">
        <v>7065</v>
      </c>
      <c r="AY142" s="1641">
        <f t="shared" si="14"/>
        <v>153980</v>
      </c>
    </row>
    <row r="143" spans="1:51">
      <c r="A143" s="1635"/>
      <c r="B143" s="1545" t="s">
        <v>2346</v>
      </c>
      <c r="C143" s="1640">
        <v>388084</v>
      </c>
      <c r="D143" s="1640">
        <v>9588</v>
      </c>
      <c r="E143" s="1640">
        <v>4290</v>
      </c>
      <c r="F143" s="1640">
        <v>3996</v>
      </c>
      <c r="G143" s="1640">
        <v>8474</v>
      </c>
      <c r="H143" s="1640">
        <v>2618</v>
      </c>
      <c r="I143" s="1640">
        <v>2783</v>
      </c>
      <c r="J143" s="1640">
        <v>5266</v>
      </c>
      <c r="K143" s="1640">
        <v>8800</v>
      </c>
      <c r="L143" s="1640">
        <v>5680</v>
      </c>
      <c r="M143" s="1640">
        <v>5030</v>
      </c>
      <c r="N143" s="1640">
        <v>22364</v>
      </c>
      <c r="O143" s="1640">
        <v>20604</v>
      </c>
      <c r="P143" s="1607">
        <v>55033</v>
      </c>
      <c r="Q143" s="1640">
        <v>27999</v>
      </c>
      <c r="R143" s="1640">
        <v>4869</v>
      </c>
      <c r="S143" s="1640">
        <v>2536</v>
      </c>
      <c r="T143" s="1640">
        <v>3501</v>
      </c>
      <c r="U143" s="1640">
        <v>1942</v>
      </c>
      <c r="V143" s="1640">
        <v>2270</v>
      </c>
      <c r="W143" s="1640">
        <v>5015</v>
      </c>
      <c r="X143" s="1640">
        <v>5379</v>
      </c>
      <c r="Y143" s="1640">
        <v>9223</v>
      </c>
      <c r="Z143" s="1640">
        <v>19648</v>
      </c>
      <c r="AA143" s="1640">
        <v>5126</v>
      </c>
      <c r="AB143" s="1640">
        <v>3835</v>
      </c>
      <c r="AC143" s="1640">
        <v>9218</v>
      </c>
      <c r="AD143" s="1607">
        <v>24592</v>
      </c>
      <c r="AE143" s="1607">
        <v>15441</v>
      </c>
      <c r="AF143" s="1640">
        <v>3981</v>
      </c>
      <c r="AG143" s="1640">
        <v>2463</v>
      </c>
      <c r="AH143" s="1640">
        <v>1911</v>
      </c>
      <c r="AI143" s="1640">
        <v>2194</v>
      </c>
      <c r="AJ143" s="1640">
        <v>5588</v>
      </c>
      <c r="AK143" s="1640">
        <v>9088</v>
      </c>
      <c r="AL143" s="1640">
        <v>4463</v>
      </c>
      <c r="AM143" s="1640">
        <v>1987</v>
      </c>
      <c r="AN143" s="1640">
        <v>3470</v>
      </c>
      <c r="AO143" s="1640">
        <v>3787</v>
      </c>
      <c r="AP143" s="1640">
        <v>2158</v>
      </c>
      <c r="AQ143" s="1640">
        <v>17369</v>
      </c>
      <c r="AR143" s="1640">
        <v>3181</v>
      </c>
      <c r="AS143" s="1640">
        <v>5461</v>
      </c>
      <c r="AT143" s="1640">
        <v>6301</v>
      </c>
      <c r="AU143" s="1640">
        <v>4161</v>
      </c>
      <c r="AV143" s="1640">
        <v>4185</v>
      </c>
      <c r="AW143" s="1640">
        <v>6139</v>
      </c>
      <c r="AX143" s="1640">
        <v>5077</v>
      </c>
      <c r="AY143" s="1641">
        <f t="shared" si="14"/>
        <v>126000</v>
      </c>
    </row>
    <row r="144" spans="1:51">
      <c r="A144" s="1635"/>
      <c r="B144" s="1545" t="s">
        <v>2347</v>
      </c>
      <c r="C144" s="1640">
        <v>130888</v>
      </c>
      <c r="D144" s="1640">
        <v>2572</v>
      </c>
      <c r="E144" s="1640">
        <v>892</v>
      </c>
      <c r="F144" s="1640">
        <v>934</v>
      </c>
      <c r="G144" s="1640">
        <v>2311</v>
      </c>
      <c r="H144" s="1640">
        <v>643</v>
      </c>
      <c r="I144" s="1640">
        <v>680</v>
      </c>
      <c r="J144" s="1640">
        <v>1499</v>
      </c>
      <c r="K144" s="1640">
        <v>2661</v>
      </c>
      <c r="L144" s="1640">
        <v>1784</v>
      </c>
      <c r="M144" s="1640">
        <v>1639</v>
      </c>
      <c r="N144" s="1640">
        <v>9201</v>
      </c>
      <c r="O144" s="1640">
        <v>8028</v>
      </c>
      <c r="P144" s="1607">
        <v>23594</v>
      </c>
      <c r="Q144" s="1640">
        <v>11779</v>
      </c>
      <c r="R144" s="1640">
        <v>1268</v>
      </c>
      <c r="S144" s="1640">
        <v>679</v>
      </c>
      <c r="T144" s="1640">
        <v>894</v>
      </c>
      <c r="U144" s="1640">
        <v>592</v>
      </c>
      <c r="V144" s="1640">
        <v>703</v>
      </c>
      <c r="W144" s="1640">
        <v>1491</v>
      </c>
      <c r="X144" s="1640">
        <v>2020</v>
      </c>
      <c r="Y144" s="1640">
        <v>2829</v>
      </c>
      <c r="Z144" s="1640">
        <v>6944</v>
      </c>
      <c r="AA144" s="1640">
        <v>1765</v>
      </c>
      <c r="AB144" s="1640">
        <v>1540</v>
      </c>
      <c r="AC144" s="1640">
        <v>3291</v>
      </c>
      <c r="AD144" s="1607">
        <v>9155</v>
      </c>
      <c r="AE144" s="1607">
        <v>5539</v>
      </c>
      <c r="AF144" s="1640">
        <v>1386</v>
      </c>
      <c r="AG144" s="1640">
        <v>744</v>
      </c>
      <c r="AH144" s="1640">
        <v>404</v>
      </c>
      <c r="AI144" s="1640">
        <v>535</v>
      </c>
      <c r="AJ144" s="1640">
        <v>1518</v>
      </c>
      <c r="AK144" s="1640">
        <v>2531</v>
      </c>
      <c r="AL144" s="1640">
        <v>1187</v>
      </c>
      <c r="AM144" s="1640">
        <v>514</v>
      </c>
      <c r="AN144" s="1640">
        <v>807</v>
      </c>
      <c r="AO144" s="1640">
        <v>871</v>
      </c>
      <c r="AP144" s="1640">
        <v>497</v>
      </c>
      <c r="AQ144" s="1640">
        <v>5215</v>
      </c>
      <c r="AR144" s="1640">
        <v>805</v>
      </c>
      <c r="AS144" s="1640">
        <v>1178</v>
      </c>
      <c r="AT144" s="1640">
        <v>1480</v>
      </c>
      <c r="AU144" s="1640">
        <v>1011</v>
      </c>
      <c r="AV144" s="1640">
        <v>888</v>
      </c>
      <c r="AW144" s="1640">
        <v>1202</v>
      </c>
      <c r="AX144" s="1640">
        <v>1188</v>
      </c>
      <c r="AY144" s="1641">
        <f t="shared" si="14"/>
        <v>52602</v>
      </c>
    </row>
    <row r="145" spans="1:51">
      <c r="A145" s="1635"/>
      <c r="B145" s="1545" t="s">
        <v>2348</v>
      </c>
      <c r="C145" s="1640">
        <v>158500</v>
      </c>
      <c r="D145" s="1640">
        <v>2967</v>
      </c>
      <c r="E145" s="1640">
        <v>1124</v>
      </c>
      <c r="F145" s="1640">
        <v>1125</v>
      </c>
      <c r="G145" s="1640">
        <v>2707</v>
      </c>
      <c r="H145" s="1640">
        <v>720</v>
      </c>
      <c r="I145" s="1640">
        <v>854</v>
      </c>
      <c r="J145" s="1640">
        <v>1886</v>
      </c>
      <c r="K145" s="1640">
        <v>3293</v>
      </c>
      <c r="L145" s="1640">
        <v>2370</v>
      </c>
      <c r="M145" s="1640">
        <v>2222</v>
      </c>
      <c r="N145" s="1640">
        <v>10859</v>
      </c>
      <c r="O145" s="1640">
        <v>9478</v>
      </c>
      <c r="P145" s="1607">
        <v>27371</v>
      </c>
      <c r="Q145" s="1640">
        <v>14031</v>
      </c>
      <c r="R145" s="1640">
        <v>1552</v>
      </c>
      <c r="S145" s="1640">
        <v>938</v>
      </c>
      <c r="T145" s="1640">
        <v>1254</v>
      </c>
      <c r="U145" s="1640">
        <v>808</v>
      </c>
      <c r="V145" s="1640">
        <v>884</v>
      </c>
      <c r="W145" s="1640">
        <v>1905</v>
      </c>
      <c r="X145" s="1640">
        <v>2354</v>
      </c>
      <c r="Y145" s="1640">
        <v>4056</v>
      </c>
      <c r="Z145" s="1640">
        <v>8103</v>
      </c>
      <c r="AA145" s="1640">
        <v>2164</v>
      </c>
      <c r="AB145" s="1640">
        <v>1920</v>
      </c>
      <c r="AC145" s="1640">
        <v>3920</v>
      </c>
      <c r="AD145" s="1607">
        <v>10827</v>
      </c>
      <c r="AE145" s="1607">
        <v>6695</v>
      </c>
      <c r="AF145" s="1640">
        <v>1799</v>
      </c>
      <c r="AG145" s="1640">
        <v>986</v>
      </c>
      <c r="AH145" s="1640">
        <v>517</v>
      </c>
      <c r="AI145" s="1640">
        <v>676</v>
      </c>
      <c r="AJ145" s="1640">
        <v>2011</v>
      </c>
      <c r="AK145" s="1640">
        <v>3110</v>
      </c>
      <c r="AL145" s="1640">
        <v>1520</v>
      </c>
      <c r="AM145" s="1640">
        <v>693</v>
      </c>
      <c r="AN145" s="1640">
        <v>1089</v>
      </c>
      <c r="AO145" s="1640">
        <v>1251</v>
      </c>
      <c r="AP145" s="1640">
        <v>601</v>
      </c>
      <c r="AQ145" s="1640">
        <v>6014</v>
      </c>
      <c r="AR145" s="1640">
        <v>1153</v>
      </c>
      <c r="AS145" s="1640">
        <v>1556</v>
      </c>
      <c r="AT145" s="1640">
        <v>1663</v>
      </c>
      <c r="AU145" s="1640">
        <v>1221</v>
      </c>
      <c r="AV145" s="1640">
        <v>1112</v>
      </c>
      <c r="AW145" s="1640">
        <v>1544</v>
      </c>
      <c r="AX145" s="1640">
        <v>1597</v>
      </c>
      <c r="AY145" s="1641">
        <f t="shared" si="14"/>
        <v>61739</v>
      </c>
    </row>
    <row r="146" spans="1:51">
      <c r="A146" s="1635"/>
      <c r="B146" s="1545" t="s">
        <v>2349</v>
      </c>
      <c r="C146" s="1640">
        <v>168995</v>
      </c>
      <c r="D146" s="1640">
        <v>3069</v>
      </c>
      <c r="E146" s="1640">
        <v>1092</v>
      </c>
      <c r="F146" s="1640">
        <v>1046</v>
      </c>
      <c r="G146" s="1640">
        <v>3270</v>
      </c>
      <c r="H146" s="1640">
        <v>815</v>
      </c>
      <c r="I146" s="1640">
        <v>879</v>
      </c>
      <c r="J146" s="1640">
        <v>2074</v>
      </c>
      <c r="K146" s="1640">
        <v>3360</v>
      </c>
      <c r="L146" s="1640">
        <v>2320</v>
      </c>
      <c r="M146" s="1640">
        <v>2192</v>
      </c>
      <c r="N146" s="1640">
        <v>12889</v>
      </c>
      <c r="O146" s="1640">
        <v>9989</v>
      </c>
      <c r="P146" s="1607">
        <v>31257</v>
      </c>
      <c r="Q146" s="1640">
        <v>15963</v>
      </c>
      <c r="R146" s="1640">
        <v>1668</v>
      </c>
      <c r="S146" s="1640">
        <v>874</v>
      </c>
      <c r="T146" s="1640">
        <v>1239</v>
      </c>
      <c r="U146" s="1640">
        <v>762</v>
      </c>
      <c r="V146" s="1640">
        <v>916</v>
      </c>
      <c r="W146" s="1640">
        <v>1820</v>
      </c>
      <c r="X146" s="1640">
        <v>2122</v>
      </c>
      <c r="Y146" s="1640">
        <v>3906</v>
      </c>
      <c r="Z146" s="1640">
        <v>8359</v>
      </c>
      <c r="AA146" s="1640">
        <v>2205</v>
      </c>
      <c r="AB146" s="1640">
        <v>2264</v>
      </c>
      <c r="AC146" s="1640">
        <v>3834</v>
      </c>
      <c r="AD146" s="1607">
        <v>10690</v>
      </c>
      <c r="AE146" s="1607">
        <v>6608</v>
      </c>
      <c r="AF146" s="1640">
        <v>1760</v>
      </c>
      <c r="AG146" s="1640">
        <v>910</v>
      </c>
      <c r="AH146" s="1640">
        <v>565</v>
      </c>
      <c r="AI146" s="1640">
        <v>672</v>
      </c>
      <c r="AJ146" s="1640">
        <v>1887</v>
      </c>
      <c r="AK146" s="1640">
        <v>2984</v>
      </c>
      <c r="AL146" s="1640">
        <v>2641</v>
      </c>
      <c r="AM146" s="1640">
        <v>653</v>
      </c>
      <c r="AN146" s="1640">
        <v>1097</v>
      </c>
      <c r="AO146" s="1640">
        <v>1503</v>
      </c>
      <c r="AP146" s="1640">
        <v>585</v>
      </c>
      <c r="AQ146" s="1640">
        <v>5984</v>
      </c>
      <c r="AR146" s="1640">
        <v>1035</v>
      </c>
      <c r="AS146" s="1640">
        <v>1524</v>
      </c>
      <c r="AT146" s="1640">
        <v>1695</v>
      </c>
      <c r="AU146" s="1640">
        <v>1224</v>
      </c>
      <c r="AV146" s="1640">
        <v>1219</v>
      </c>
      <c r="AW146" s="1640">
        <v>1952</v>
      </c>
      <c r="AX146" s="1640">
        <v>1623</v>
      </c>
      <c r="AY146" s="1641">
        <f t="shared" si="14"/>
        <v>70098</v>
      </c>
    </row>
    <row r="147" spans="1:51">
      <c r="A147" s="1635"/>
      <c r="B147" s="1545" t="s">
        <v>2350</v>
      </c>
      <c r="C147" s="1640">
        <v>167000</v>
      </c>
      <c r="D147" s="1640">
        <v>3497</v>
      </c>
      <c r="E147" s="1640">
        <v>1340</v>
      </c>
      <c r="F147" s="1640">
        <v>1068</v>
      </c>
      <c r="G147" s="1640">
        <v>2720</v>
      </c>
      <c r="H147" s="1640">
        <v>760</v>
      </c>
      <c r="I147" s="1640">
        <v>936</v>
      </c>
      <c r="J147" s="1640">
        <v>1812</v>
      </c>
      <c r="K147" s="1640">
        <v>3277</v>
      </c>
      <c r="L147" s="1640">
        <v>2198</v>
      </c>
      <c r="M147" s="1640">
        <v>2104</v>
      </c>
      <c r="N147" s="1640">
        <v>11759</v>
      </c>
      <c r="O147" s="1640">
        <v>9782</v>
      </c>
      <c r="P147" s="1607">
        <v>32038</v>
      </c>
      <c r="Q147" s="1640">
        <v>15016</v>
      </c>
      <c r="R147" s="1640">
        <v>1519</v>
      </c>
      <c r="S147" s="1640">
        <v>874</v>
      </c>
      <c r="T147" s="1640">
        <v>1240</v>
      </c>
      <c r="U147" s="1640">
        <v>717</v>
      </c>
      <c r="V147" s="1640">
        <v>904</v>
      </c>
      <c r="W147" s="1640">
        <v>1809</v>
      </c>
      <c r="X147" s="1640">
        <v>2230</v>
      </c>
      <c r="Y147" s="1640">
        <v>3967</v>
      </c>
      <c r="Z147" s="1640">
        <v>8158</v>
      </c>
      <c r="AA147" s="1640">
        <v>2113</v>
      </c>
      <c r="AB147" s="1640">
        <v>1720</v>
      </c>
      <c r="AC147" s="1640">
        <v>4091</v>
      </c>
      <c r="AD147" s="1607">
        <v>10679</v>
      </c>
      <c r="AE147" s="1607">
        <v>6574</v>
      </c>
      <c r="AF147" s="1640">
        <v>1737</v>
      </c>
      <c r="AG147" s="1640">
        <v>832</v>
      </c>
      <c r="AH147" s="1640">
        <v>558</v>
      </c>
      <c r="AI147" s="1640">
        <v>649</v>
      </c>
      <c r="AJ147" s="1640">
        <v>1855</v>
      </c>
      <c r="AK147" s="1640">
        <v>3167</v>
      </c>
      <c r="AL147" s="1640">
        <v>1657</v>
      </c>
      <c r="AM147" s="1640">
        <v>718</v>
      </c>
      <c r="AN147" s="1640">
        <v>1208</v>
      </c>
      <c r="AO147" s="1640">
        <v>1266</v>
      </c>
      <c r="AP147" s="1640">
        <v>630</v>
      </c>
      <c r="AQ147" s="1640">
        <v>6356</v>
      </c>
      <c r="AR147" s="1640">
        <v>1076</v>
      </c>
      <c r="AS147" s="1640">
        <v>1922</v>
      </c>
      <c r="AT147" s="1640">
        <v>2039</v>
      </c>
      <c r="AU147" s="1640">
        <v>1418</v>
      </c>
      <c r="AV147" s="1640">
        <v>1277</v>
      </c>
      <c r="AW147" s="1640">
        <v>1836</v>
      </c>
      <c r="AX147" s="1640">
        <v>1897</v>
      </c>
      <c r="AY147" s="1641">
        <f t="shared" si="14"/>
        <v>68595</v>
      </c>
    </row>
    <row r="148" spans="1:51">
      <c r="A148" s="1635"/>
      <c r="B148" s="1545" t="s">
        <v>2351</v>
      </c>
      <c r="C148" s="1640">
        <v>157844</v>
      </c>
      <c r="D148" s="1640">
        <v>2983</v>
      </c>
      <c r="E148" s="1640">
        <v>1128</v>
      </c>
      <c r="F148" s="1640">
        <v>1012</v>
      </c>
      <c r="G148" s="1640">
        <v>2633</v>
      </c>
      <c r="H148" s="1640">
        <v>712</v>
      </c>
      <c r="I148" s="1640">
        <v>837</v>
      </c>
      <c r="J148" s="1640">
        <v>1953</v>
      </c>
      <c r="K148" s="1640">
        <v>3239</v>
      </c>
      <c r="L148" s="1640">
        <v>2258</v>
      </c>
      <c r="M148" s="1640">
        <v>2046</v>
      </c>
      <c r="N148" s="1640">
        <v>11418</v>
      </c>
      <c r="O148" s="1640">
        <v>9715</v>
      </c>
      <c r="P148" s="1607">
        <v>30644</v>
      </c>
      <c r="Q148" s="1640">
        <v>14148</v>
      </c>
      <c r="R148" s="1640">
        <v>1476</v>
      </c>
      <c r="S148" s="1640">
        <v>870</v>
      </c>
      <c r="T148" s="1640">
        <v>1154</v>
      </c>
      <c r="U148" s="1640">
        <v>722</v>
      </c>
      <c r="V148" s="1640">
        <v>756</v>
      </c>
      <c r="W148" s="1640">
        <v>1793</v>
      </c>
      <c r="X148" s="1640">
        <v>2040</v>
      </c>
      <c r="Y148" s="1640">
        <v>3583</v>
      </c>
      <c r="Z148" s="1640">
        <v>8154</v>
      </c>
      <c r="AA148" s="1640">
        <v>2107</v>
      </c>
      <c r="AB148" s="1640">
        <v>1739</v>
      </c>
      <c r="AC148" s="1640">
        <v>4026</v>
      </c>
      <c r="AD148" s="1607">
        <v>10355</v>
      </c>
      <c r="AE148" s="1607">
        <v>6298</v>
      </c>
      <c r="AF148" s="1640">
        <v>1622</v>
      </c>
      <c r="AG148" s="1640">
        <v>815</v>
      </c>
      <c r="AH148" s="1640">
        <v>539</v>
      </c>
      <c r="AI148" s="1640">
        <v>647</v>
      </c>
      <c r="AJ148" s="1640">
        <v>1908</v>
      </c>
      <c r="AK148" s="1640">
        <v>3028</v>
      </c>
      <c r="AL148" s="1640">
        <v>1402</v>
      </c>
      <c r="AM148" s="1640">
        <v>639</v>
      </c>
      <c r="AN148" s="1640">
        <v>962</v>
      </c>
      <c r="AO148" s="1640">
        <v>1188</v>
      </c>
      <c r="AP148" s="1640">
        <v>496</v>
      </c>
      <c r="AQ148" s="1640">
        <v>5480</v>
      </c>
      <c r="AR148" s="1640">
        <v>982</v>
      </c>
      <c r="AS148" s="1640">
        <v>1522</v>
      </c>
      <c r="AT148" s="1640">
        <v>1785</v>
      </c>
      <c r="AU148" s="1640">
        <v>1145</v>
      </c>
      <c r="AV148" s="1640">
        <v>982</v>
      </c>
      <c r="AW148" s="1640">
        <v>1390</v>
      </c>
      <c r="AX148" s="1640">
        <v>1513</v>
      </c>
      <c r="AY148" s="1641">
        <f t="shared" si="14"/>
        <v>65925</v>
      </c>
    </row>
    <row r="149" spans="1:51">
      <c r="A149" s="1635"/>
      <c r="B149" s="1545" t="s">
        <v>2352</v>
      </c>
      <c r="C149" s="1640">
        <v>161380</v>
      </c>
      <c r="D149" s="1640">
        <v>3108</v>
      </c>
      <c r="E149" s="1640">
        <v>1100</v>
      </c>
      <c r="F149" s="1640">
        <v>1140</v>
      </c>
      <c r="G149" s="1640">
        <v>2754</v>
      </c>
      <c r="H149" s="1640">
        <v>775</v>
      </c>
      <c r="I149" s="1640">
        <v>840</v>
      </c>
      <c r="J149" s="1640">
        <v>1968</v>
      </c>
      <c r="K149" s="1640">
        <v>3456</v>
      </c>
      <c r="L149" s="1640">
        <v>2309</v>
      </c>
      <c r="M149" s="1640">
        <v>2186</v>
      </c>
      <c r="N149" s="1640">
        <v>11676</v>
      </c>
      <c r="O149" s="1640">
        <v>10339</v>
      </c>
      <c r="P149" s="1607">
        <v>30908</v>
      </c>
      <c r="Q149" s="1640">
        <v>14522</v>
      </c>
      <c r="R149" s="1640">
        <v>1595</v>
      </c>
      <c r="S149" s="1640">
        <v>869</v>
      </c>
      <c r="T149" s="1640">
        <v>1174</v>
      </c>
      <c r="U149" s="1640">
        <v>726</v>
      </c>
      <c r="V149" s="1640">
        <v>953</v>
      </c>
      <c r="W149" s="1640">
        <v>1893</v>
      </c>
      <c r="X149" s="1640">
        <v>2177</v>
      </c>
      <c r="Y149" s="1640">
        <v>3612</v>
      </c>
      <c r="Z149" s="1640">
        <v>8134</v>
      </c>
      <c r="AA149" s="1640">
        <v>2166</v>
      </c>
      <c r="AB149" s="1640">
        <v>1750</v>
      </c>
      <c r="AC149" s="1640">
        <v>3804</v>
      </c>
      <c r="AD149" s="1607">
        <v>10915</v>
      </c>
      <c r="AE149" s="1607">
        <v>6087</v>
      </c>
      <c r="AF149" s="1640">
        <v>1662</v>
      </c>
      <c r="AG149" s="1640">
        <v>785</v>
      </c>
      <c r="AH149" s="1640">
        <v>529</v>
      </c>
      <c r="AI149" s="1640">
        <v>675</v>
      </c>
      <c r="AJ149" s="1640">
        <v>1881</v>
      </c>
      <c r="AK149" s="1640">
        <v>3156</v>
      </c>
      <c r="AL149" s="1640">
        <v>1380</v>
      </c>
      <c r="AM149" s="1640">
        <v>625</v>
      </c>
      <c r="AN149" s="1640">
        <v>990</v>
      </c>
      <c r="AO149" s="1640">
        <v>1109</v>
      </c>
      <c r="AP149" s="1640">
        <v>509</v>
      </c>
      <c r="AQ149" s="1640">
        <v>5690</v>
      </c>
      <c r="AR149" s="1640">
        <v>961</v>
      </c>
      <c r="AS149" s="1640">
        <v>1461</v>
      </c>
      <c r="AT149" s="1640">
        <v>1773</v>
      </c>
      <c r="AU149" s="1640">
        <v>1138</v>
      </c>
      <c r="AV149" s="1640">
        <v>991</v>
      </c>
      <c r="AW149" s="1640">
        <v>1575</v>
      </c>
      <c r="AX149" s="1640">
        <v>1554</v>
      </c>
      <c r="AY149" s="1641">
        <f t="shared" si="14"/>
        <v>67445</v>
      </c>
    </row>
    <row r="150" spans="1:51">
      <c r="A150" s="1635"/>
      <c r="B150" s="1545" t="s">
        <v>2353</v>
      </c>
      <c r="C150" s="1640">
        <v>140231</v>
      </c>
      <c r="D150" s="1640">
        <v>2470</v>
      </c>
      <c r="E150" s="1640">
        <v>890</v>
      </c>
      <c r="F150" s="1640">
        <v>875</v>
      </c>
      <c r="G150" s="1640">
        <v>2053</v>
      </c>
      <c r="H150" s="1640">
        <v>568</v>
      </c>
      <c r="I150" s="1640">
        <v>691</v>
      </c>
      <c r="J150" s="1640">
        <v>1557</v>
      </c>
      <c r="K150" s="1640">
        <v>3216</v>
      </c>
      <c r="L150" s="1640">
        <v>2047</v>
      </c>
      <c r="M150" s="1640">
        <v>1938</v>
      </c>
      <c r="N150" s="1640">
        <v>10550</v>
      </c>
      <c r="O150" s="1640">
        <v>9302</v>
      </c>
      <c r="P150" s="1607">
        <v>28077</v>
      </c>
      <c r="Q150" s="1640">
        <v>13003</v>
      </c>
      <c r="R150" s="1640">
        <v>1252</v>
      </c>
      <c r="S150" s="1640">
        <v>726</v>
      </c>
      <c r="T150" s="1640">
        <v>875</v>
      </c>
      <c r="U150" s="1640">
        <v>707</v>
      </c>
      <c r="V150" s="1640">
        <v>792</v>
      </c>
      <c r="W150" s="1640">
        <v>1707</v>
      </c>
      <c r="X150" s="1640">
        <v>1937</v>
      </c>
      <c r="Y150" s="1640">
        <v>3097</v>
      </c>
      <c r="Z150" s="1640">
        <v>6735</v>
      </c>
      <c r="AA150" s="1640">
        <v>1916</v>
      </c>
      <c r="AB150" s="1640">
        <v>1627</v>
      </c>
      <c r="AC150" s="1640">
        <v>3373</v>
      </c>
      <c r="AD150" s="1607">
        <v>9534</v>
      </c>
      <c r="AE150" s="1607">
        <v>5302</v>
      </c>
      <c r="AF150" s="1640">
        <v>1524</v>
      </c>
      <c r="AG150" s="1640">
        <v>777</v>
      </c>
      <c r="AH150" s="1640">
        <v>429</v>
      </c>
      <c r="AI150" s="1640">
        <v>537</v>
      </c>
      <c r="AJ150" s="1640">
        <v>1584</v>
      </c>
      <c r="AK150" s="1640">
        <v>2482</v>
      </c>
      <c r="AL150" s="1640">
        <v>1143</v>
      </c>
      <c r="AM150" s="1640">
        <v>508</v>
      </c>
      <c r="AN150" s="1640">
        <v>861</v>
      </c>
      <c r="AO150" s="1640">
        <v>973</v>
      </c>
      <c r="AP150" s="1640">
        <v>443</v>
      </c>
      <c r="AQ150" s="1640">
        <v>4607</v>
      </c>
      <c r="AR150" s="1640">
        <v>823</v>
      </c>
      <c r="AS150" s="1640">
        <v>1143</v>
      </c>
      <c r="AT150" s="1640">
        <v>1316</v>
      </c>
      <c r="AU150" s="1640">
        <v>1016</v>
      </c>
      <c r="AV150" s="1640">
        <v>811</v>
      </c>
      <c r="AW150" s="1640">
        <v>1140</v>
      </c>
      <c r="AX150" s="1640">
        <v>1297</v>
      </c>
      <c r="AY150" s="1641">
        <f t="shared" si="14"/>
        <v>60932</v>
      </c>
    </row>
    <row r="151" spans="1:51">
      <c r="A151" s="1635"/>
      <c r="B151" s="1545" t="s">
        <v>2354</v>
      </c>
      <c r="C151" s="1640">
        <v>148972</v>
      </c>
      <c r="D151" s="1640">
        <v>2531</v>
      </c>
      <c r="E151" s="1640">
        <v>938</v>
      </c>
      <c r="F151" s="1640">
        <v>817</v>
      </c>
      <c r="G151" s="1640">
        <v>1967</v>
      </c>
      <c r="H151" s="1640">
        <v>547</v>
      </c>
      <c r="I151" s="1640">
        <v>581</v>
      </c>
      <c r="J151" s="1640">
        <v>1507</v>
      </c>
      <c r="K151" s="1640">
        <v>3481</v>
      </c>
      <c r="L151" s="1640">
        <v>2127</v>
      </c>
      <c r="M151" s="1640">
        <v>2019</v>
      </c>
      <c r="N151" s="1640">
        <v>11100</v>
      </c>
      <c r="O151" s="1640">
        <v>10591</v>
      </c>
      <c r="P151" s="1607">
        <v>29710</v>
      </c>
      <c r="Q151" s="1640">
        <v>14101</v>
      </c>
      <c r="R151" s="1640">
        <v>1175</v>
      </c>
      <c r="S151" s="1640">
        <v>700</v>
      </c>
      <c r="T151" s="1640">
        <v>1002</v>
      </c>
      <c r="U151" s="1640">
        <v>648</v>
      </c>
      <c r="V151" s="1640">
        <v>916</v>
      </c>
      <c r="W151" s="1640">
        <v>1544</v>
      </c>
      <c r="X151" s="1640">
        <v>2021</v>
      </c>
      <c r="Y151" s="1640">
        <v>3464</v>
      </c>
      <c r="Z151" s="1640">
        <v>7445</v>
      </c>
      <c r="AA151" s="1640">
        <v>1949</v>
      </c>
      <c r="AB151" s="1640">
        <v>1762</v>
      </c>
      <c r="AC151" s="1640">
        <v>3533</v>
      </c>
      <c r="AD151" s="1607">
        <v>10301</v>
      </c>
      <c r="AE151" s="1607">
        <v>5926</v>
      </c>
      <c r="AF151" s="1640">
        <v>1748</v>
      </c>
      <c r="AG151" s="1640">
        <v>687</v>
      </c>
      <c r="AH151" s="1640">
        <v>435</v>
      </c>
      <c r="AI151" s="1640">
        <v>625</v>
      </c>
      <c r="AJ151" s="1640">
        <v>1750</v>
      </c>
      <c r="AK151" s="1640">
        <v>2626</v>
      </c>
      <c r="AL151" s="1640">
        <v>1381</v>
      </c>
      <c r="AM151" s="1640">
        <v>517</v>
      </c>
      <c r="AN151" s="1640">
        <v>802</v>
      </c>
      <c r="AO151" s="1640">
        <v>952</v>
      </c>
      <c r="AP151" s="1640">
        <v>427</v>
      </c>
      <c r="AQ151" s="1640">
        <v>4578</v>
      </c>
      <c r="AR151" s="1640">
        <v>907</v>
      </c>
      <c r="AS151" s="1640">
        <v>1254</v>
      </c>
      <c r="AT151" s="1640">
        <v>1388</v>
      </c>
      <c r="AU151" s="1640">
        <v>1052</v>
      </c>
      <c r="AV151" s="1640">
        <v>857</v>
      </c>
      <c r="AW151" s="1640">
        <v>1208</v>
      </c>
      <c r="AX151" s="1640">
        <v>1375</v>
      </c>
      <c r="AY151" s="1641">
        <f t="shared" si="14"/>
        <v>65502</v>
      </c>
    </row>
    <row r="152" spans="1:51">
      <c r="A152" s="1637"/>
      <c r="B152" s="1638" t="s">
        <v>2355</v>
      </c>
      <c r="C152" s="1642">
        <f t="shared" ref="C152:AY152" si="17">SUM(C140:C151)</f>
        <v>2463992</v>
      </c>
      <c r="D152" s="1642">
        <f t="shared" si="17"/>
        <v>53161</v>
      </c>
      <c r="E152" s="1642">
        <f t="shared" si="17"/>
        <v>21573</v>
      </c>
      <c r="F152" s="1642">
        <f t="shared" si="17"/>
        <v>20264</v>
      </c>
      <c r="G152" s="1642">
        <f t="shared" si="17"/>
        <v>46271</v>
      </c>
      <c r="H152" s="1642">
        <f t="shared" si="17"/>
        <v>13780</v>
      </c>
      <c r="I152" s="1642">
        <f t="shared" si="17"/>
        <v>15634</v>
      </c>
      <c r="J152" s="1642">
        <f t="shared" si="17"/>
        <v>31450</v>
      </c>
      <c r="K152" s="1642">
        <f t="shared" si="17"/>
        <v>55823</v>
      </c>
      <c r="L152" s="1642">
        <f t="shared" si="17"/>
        <v>37374</v>
      </c>
      <c r="M152" s="1642">
        <f t="shared" si="17"/>
        <v>33692</v>
      </c>
      <c r="N152" s="1642">
        <f t="shared" si="17"/>
        <v>162018</v>
      </c>
      <c r="O152" s="1642">
        <f t="shared" si="17"/>
        <v>145359</v>
      </c>
      <c r="P152" s="1608">
        <f t="shared" si="17"/>
        <v>401805</v>
      </c>
      <c r="Q152" s="1642">
        <f t="shared" si="17"/>
        <v>203198</v>
      </c>
      <c r="R152" s="1642">
        <f t="shared" si="17"/>
        <v>27957</v>
      </c>
      <c r="S152" s="1642">
        <f t="shared" si="17"/>
        <v>14581</v>
      </c>
      <c r="T152" s="1642">
        <f t="shared" si="17"/>
        <v>20232</v>
      </c>
      <c r="U152" s="1642">
        <f t="shared" si="17"/>
        <v>12056</v>
      </c>
      <c r="V152" s="1642">
        <f t="shared" si="17"/>
        <v>15558</v>
      </c>
      <c r="W152" s="1642">
        <f t="shared" si="17"/>
        <v>31045</v>
      </c>
      <c r="X152" s="1642">
        <f t="shared" si="17"/>
        <v>34951</v>
      </c>
      <c r="Y152" s="1642">
        <f t="shared" si="17"/>
        <v>60708</v>
      </c>
      <c r="Z152" s="1642">
        <f t="shared" si="17"/>
        <v>124678</v>
      </c>
      <c r="AA152" s="1642">
        <f t="shared" si="17"/>
        <v>33774</v>
      </c>
      <c r="AB152" s="1642">
        <f t="shared" si="17"/>
        <v>28099</v>
      </c>
      <c r="AC152" s="1642">
        <f t="shared" si="17"/>
        <v>60600</v>
      </c>
      <c r="AD152" s="1608">
        <f t="shared" si="17"/>
        <v>159207</v>
      </c>
      <c r="AE152" s="1608">
        <f t="shared" si="17"/>
        <v>98037</v>
      </c>
      <c r="AF152" s="1642">
        <f t="shared" si="17"/>
        <v>26307</v>
      </c>
      <c r="AG152" s="1642">
        <f t="shared" si="17"/>
        <v>14340</v>
      </c>
      <c r="AH152" s="1642">
        <f t="shared" si="17"/>
        <v>9582</v>
      </c>
      <c r="AI152" s="1642">
        <f t="shared" si="17"/>
        <v>12024</v>
      </c>
      <c r="AJ152" s="1642">
        <f t="shared" si="17"/>
        <v>32126</v>
      </c>
      <c r="AK152" s="1642">
        <f t="shared" si="17"/>
        <v>51017</v>
      </c>
      <c r="AL152" s="1642">
        <f t="shared" si="17"/>
        <v>25934</v>
      </c>
      <c r="AM152" s="1642">
        <f t="shared" si="17"/>
        <v>11576</v>
      </c>
      <c r="AN152" s="1642">
        <f t="shared" si="17"/>
        <v>18093</v>
      </c>
      <c r="AO152" s="1642">
        <f t="shared" si="17"/>
        <v>20952</v>
      </c>
      <c r="AP152" s="1642">
        <f t="shared" si="17"/>
        <v>10754</v>
      </c>
      <c r="AQ152" s="1642">
        <f t="shared" si="17"/>
        <v>95638</v>
      </c>
      <c r="AR152" s="1642">
        <f t="shared" si="17"/>
        <v>17230</v>
      </c>
      <c r="AS152" s="1642">
        <f t="shared" si="17"/>
        <v>28072</v>
      </c>
      <c r="AT152" s="1642">
        <f t="shared" si="17"/>
        <v>30946</v>
      </c>
      <c r="AU152" s="1642">
        <f t="shared" si="17"/>
        <v>20766</v>
      </c>
      <c r="AV152" s="1642">
        <f t="shared" si="17"/>
        <v>20029</v>
      </c>
      <c r="AW152" s="1642">
        <f t="shared" si="17"/>
        <v>28884</v>
      </c>
      <c r="AX152" s="1642">
        <f t="shared" si="17"/>
        <v>26837</v>
      </c>
      <c r="AY152" s="1642">
        <f t="shared" si="17"/>
        <v>912380</v>
      </c>
    </row>
    <row r="153" spans="1:51">
      <c r="A153" s="1635" t="s">
        <v>3035</v>
      </c>
      <c r="B153" s="1545" t="s">
        <v>2343</v>
      </c>
      <c r="C153" s="1640">
        <v>143489</v>
      </c>
      <c r="D153" s="1640">
        <v>2478</v>
      </c>
      <c r="E153" s="1640">
        <v>924</v>
      </c>
      <c r="F153" s="1640">
        <v>814</v>
      </c>
      <c r="G153" s="1640">
        <v>2080</v>
      </c>
      <c r="H153" s="1640">
        <v>579</v>
      </c>
      <c r="I153" s="1640">
        <v>606</v>
      </c>
      <c r="J153" s="1640">
        <v>1545</v>
      </c>
      <c r="K153" s="1640">
        <v>3633</v>
      </c>
      <c r="L153" s="1640">
        <v>2410</v>
      </c>
      <c r="M153" s="1640">
        <v>2001</v>
      </c>
      <c r="N153" s="1640">
        <v>9729</v>
      </c>
      <c r="O153" s="1640">
        <v>10400</v>
      </c>
      <c r="P153" s="1607">
        <v>25483</v>
      </c>
      <c r="Q153" s="1640">
        <v>12462</v>
      </c>
      <c r="R153" s="1640">
        <v>1285</v>
      </c>
      <c r="S153" s="1640">
        <v>707</v>
      </c>
      <c r="T153" s="1640">
        <v>981</v>
      </c>
      <c r="U153" s="1640">
        <v>674</v>
      </c>
      <c r="V153" s="1640">
        <v>822</v>
      </c>
      <c r="W153" s="1640">
        <v>1772</v>
      </c>
      <c r="X153" s="1640">
        <v>2107</v>
      </c>
      <c r="Y153" s="1640">
        <v>3427</v>
      </c>
      <c r="Z153" s="1640">
        <v>7852</v>
      </c>
      <c r="AA153" s="1640">
        <v>2148</v>
      </c>
      <c r="AB153" s="1640">
        <v>1888</v>
      </c>
      <c r="AC153" s="1640">
        <v>3345</v>
      </c>
      <c r="AD153" s="1607">
        <v>9715</v>
      </c>
      <c r="AE153" s="1607">
        <v>5740</v>
      </c>
      <c r="AF153" s="1640">
        <v>1411</v>
      </c>
      <c r="AG153" s="1640">
        <v>701</v>
      </c>
      <c r="AH153" s="1640">
        <v>417</v>
      </c>
      <c r="AI153" s="1640">
        <v>575</v>
      </c>
      <c r="AJ153" s="1640">
        <v>1777</v>
      </c>
      <c r="AK153" s="1640">
        <v>2883</v>
      </c>
      <c r="AL153" s="1640">
        <v>1168</v>
      </c>
      <c r="AM153" s="1640">
        <v>618</v>
      </c>
      <c r="AN153" s="1640">
        <v>921</v>
      </c>
      <c r="AO153" s="1640">
        <v>1184</v>
      </c>
      <c r="AP153" s="1640">
        <v>567</v>
      </c>
      <c r="AQ153" s="1640">
        <v>5312</v>
      </c>
      <c r="AR153" s="1640">
        <v>842</v>
      </c>
      <c r="AS153" s="1640">
        <v>1279</v>
      </c>
      <c r="AT153" s="1640">
        <v>1556</v>
      </c>
      <c r="AU153" s="1640">
        <v>1150</v>
      </c>
      <c r="AV153" s="1640">
        <v>889</v>
      </c>
      <c r="AW153" s="1640">
        <v>1280</v>
      </c>
      <c r="AX153" s="1640">
        <v>1352</v>
      </c>
      <c r="AY153" s="1641">
        <f t="shared" si="14"/>
        <v>58074</v>
      </c>
    </row>
    <row r="154" spans="1:51">
      <c r="A154" s="1610" t="s">
        <v>2360</v>
      </c>
      <c r="B154" s="1545" t="s">
        <v>2344</v>
      </c>
      <c r="C154" s="1640">
        <v>165465</v>
      </c>
      <c r="D154" s="1640">
        <v>2749</v>
      </c>
      <c r="E154" s="1640">
        <v>989</v>
      </c>
      <c r="F154" s="1640">
        <v>980</v>
      </c>
      <c r="G154" s="1640">
        <v>2398</v>
      </c>
      <c r="H154" s="1640">
        <v>609</v>
      </c>
      <c r="I154" s="1640">
        <v>842</v>
      </c>
      <c r="J154" s="1640">
        <v>1939</v>
      </c>
      <c r="K154" s="1640">
        <v>4480</v>
      </c>
      <c r="L154" s="1640">
        <v>2554</v>
      </c>
      <c r="M154" s="1640">
        <v>2199</v>
      </c>
      <c r="N154" s="1640">
        <v>10990</v>
      </c>
      <c r="O154" s="1640">
        <v>11818</v>
      </c>
      <c r="P154" s="1607">
        <v>29940</v>
      </c>
      <c r="Q154" s="1640">
        <v>14630</v>
      </c>
      <c r="R154" s="1640">
        <v>1615</v>
      </c>
      <c r="S154" s="1640">
        <v>1023</v>
      </c>
      <c r="T154" s="1640">
        <v>1249</v>
      </c>
      <c r="U154" s="1640">
        <v>904</v>
      </c>
      <c r="V154" s="1640">
        <v>1155</v>
      </c>
      <c r="W154" s="1640">
        <v>2003</v>
      </c>
      <c r="X154" s="1640">
        <v>2455</v>
      </c>
      <c r="Y154" s="1640">
        <v>3689</v>
      </c>
      <c r="Z154" s="1640">
        <v>8506</v>
      </c>
      <c r="AA154" s="1640">
        <v>2314</v>
      </c>
      <c r="AB154" s="1640">
        <v>1929</v>
      </c>
      <c r="AC154" s="1640">
        <v>4050</v>
      </c>
      <c r="AD154" s="1607">
        <v>11482</v>
      </c>
      <c r="AE154" s="1607">
        <v>6192</v>
      </c>
      <c r="AF154" s="1640">
        <v>2093</v>
      </c>
      <c r="AG154" s="1640">
        <v>873</v>
      </c>
      <c r="AH154" s="1640">
        <v>529</v>
      </c>
      <c r="AI154" s="1640">
        <v>709</v>
      </c>
      <c r="AJ154" s="1640">
        <v>2174</v>
      </c>
      <c r="AK154" s="1640">
        <v>3346</v>
      </c>
      <c r="AL154" s="1640">
        <v>1516</v>
      </c>
      <c r="AM154" s="1640">
        <v>722</v>
      </c>
      <c r="AN154" s="1640">
        <v>1048</v>
      </c>
      <c r="AO154" s="1640">
        <v>1363</v>
      </c>
      <c r="AP154" s="1640">
        <v>686</v>
      </c>
      <c r="AQ154" s="1640">
        <v>5737</v>
      </c>
      <c r="AR154" s="1640">
        <v>1008</v>
      </c>
      <c r="AS154" s="1640">
        <v>1429</v>
      </c>
      <c r="AT154" s="1640">
        <v>1613</v>
      </c>
      <c r="AU154" s="1640">
        <v>1274</v>
      </c>
      <c r="AV154" s="1640">
        <v>987</v>
      </c>
      <c r="AW154" s="1640">
        <v>1366</v>
      </c>
      <c r="AX154" s="1640">
        <v>1309</v>
      </c>
      <c r="AY154" s="1641">
        <f t="shared" si="14"/>
        <v>67378</v>
      </c>
    </row>
    <row r="155" spans="1:51">
      <c r="A155" s="1635"/>
      <c r="B155" s="1545" t="s">
        <v>2345</v>
      </c>
      <c r="C155" s="1611">
        <v>535867</v>
      </c>
      <c r="D155" s="1611">
        <v>14692</v>
      </c>
      <c r="E155" s="1611">
        <v>6271</v>
      </c>
      <c r="F155" s="1611">
        <v>5731</v>
      </c>
      <c r="G155" s="1611">
        <v>12470</v>
      </c>
      <c r="H155" s="1611">
        <v>4081</v>
      </c>
      <c r="I155" s="1611">
        <v>4897</v>
      </c>
      <c r="J155" s="1611">
        <v>7990</v>
      </c>
      <c r="K155" s="1611">
        <v>12233</v>
      </c>
      <c r="L155" s="1611">
        <v>8566</v>
      </c>
      <c r="M155" s="1611">
        <v>7860</v>
      </c>
      <c r="N155" s="1611">
        <v>29242</v>
      </c>
      <c r="O155" s="1611">
        <v>26363</v>
      </c>
      <c r="P155" s="1607">
        <v>69522</v>
      </c>
      <c r="Q155" s="1640">
        <v>36472</v>
      </c>
      <c r="R155" s="1640">
        <v>8315</v>
      </c>
      <c r="S155" s="1640">
        <v>3647</v>
      </c>
      <c r="T155" s="1640">
        <v>5363</v>
      </c>
      <c r="U155" s="1640">
        <v>2988</v>
      </c>
      <c r="V155" s="1640">
        <v>3876</v>
      </c>
      <c r="W155" s="1640">
        <v>8162</v>
      </c>
      <c r="X155" s="1640">
        <v>7922</v>
      </c>
      <c r="Y155" s="1640">
        <v>15317</v>
      </c>
      <c r="Z155" s="1640">
        <v>26128</v>
      </c>
      <c r="AA155" s="1640">
        <v>7339</v>
      </c>
      <c r="AB155" s="1640">
        <v>6317</v>
      </c>
      <c r="AC155" s="1640">
        <v>14346</v>
      </c>
      <c r="AD155" s="1607">
        <v>32728</v>
      </c>
      <c r="AE155" s="1607">
        <v>21444</v>
      </c>
      <c r="AF155" s="1640">
        <v>5607</v>
      </c>
      <c r="AG155" s="1640">
        <v>3380</v>
      </c>
      <c r="AH155" s="1640">
        <v>2822</v>
      </c>
      <c r="AI155" s="1640">
        <v>3280</v>
      </c>
      <c r="AJ155" s="1611">
        <v>7973</v>
      </c>
      <c r="AK155" s="1611">
        <v>12585</v>
      </c>
      <c r="AL155" s="1611">
        <v>6086</v>
      </c>
      <c r="AM155" s="1611">
        <v>2961</v>
      </c>
      <c r="AN155" s="1611">
        <v>4900</v>
      </c>
      <c r="AO155" s="1611">
        <v>5367</v>
      </c>
      <c r="AP155" s="1611">
        <v>3221</v>
      </c>
      <c r="AQ155" s="1611">
        <v>22822</v>
      </c>
      <c r="AR155" s="1611">
        <v>4118</v>
      </c>
      <c r="AS155" s="1611">
        <v>7568</v>
      </c>
      <c r="AT155" s="1611">
        <v>7704</v>
      </c>
      <c r="AU155" s="1611">
        <v>5294</v>
      </c>
      <c r="AV155" s="1611">
        <v>5471</v>
      </c>
      <c r="AW155" s="1611">
        <v>7592</v>
      </c>
      <c r="AX155" s="1611">
        <v>6834</v>
      </c>
      <c r="AY155" s="1641">
        <f t="shared" si="14"/>
        <v>161599</v>
      </c>
    </row>
    <row r="156" spans="1:51">
      <c r="A156" s="1635"/>
      <c r="B156" s="1545" t="s">
        <v>2346</v>
      </c>
      <c r="C156" s="1640">
        <v>374099</v>
      </c>
      <c r="D156" s="1640">
        <v>9711</v>
      </c>
      <c r="E156" s="1640">
        <v>4189</v>
      </c>
      <c r="F156" s="1640">
        <v>3978</v>
      </c>
      <c r="G156" s="1640">
        <v>8535</v>
      </c>
      <c r="H156" s="1640">
        <v>2911</v>
      </c>
      <c r="I156" s="1640">
        <v>3012</v>
      </c>
      <c r="J156" s="1640">
        <v>5333</v>
      </c>
      <c r="K156" s="1640">
        <v>7819</v>
      </c>
      <c r="L156" s="1640">
        <v>5228</v>
      </c>
      <c r="M156" s="1640">
        <v>4715</v>
      </c>
      <c r="N156" s="1640">
        <v>20717</v>
      </c>
      <c r="O156" s="1640">
        <v>18660</v>
      </c>
      <c r="P156" s="1607">
        <v>55362</v>
      </c>
      <c r="Q156" s="1640">
        <v>26416</v>
      </c>
      <c r="R156" s="1640">
        <v>4967</v>
      </c>
      <c r="S156" s="1640">
        <v>2375</v>
      </c>
      <c r="T156" s="1640">
        <v>3355</v>
      </c>
      <c r="U156" s="1640">
        <v>2098</v>
      </c>
      <c r="V156" s="1640">
        <v>2242</v>
      </c>
      <c r="W156" s="1640">
        <v>5065</v>
      </c>
      <c r="X156" s="1640">
        <v>4940</v>
      </c>
      <c r="Y156" s="1640">
        <v>8998</v>
      </c>
      <c r="Z156" s="1640">
        <v>18555</v>
      </c>
      <c r="AA156" s="1640">
        <v>4821</v>
      </c>
      <c r="AB156" s="1640">
        <v>3651</v>
      </c>
      <c r="AC156" s="1640">
        <v>8416</v>
      </c>
      <c r="AD156" s="1607">
        <v>23939</v>
      </c>
      <c r="AE156" s="1607">
        <v>14228</v>
      </c>
      <c r="AF156" s="1640">
        <v>3692</v>
      </c>
      <c r="AG156" s="1640">
        <v>2313</v>
      </c>
      <c r="AH156" s="1640">
        <v>1835</v>
      </c>
      <c r="AI156" s="1640">
        <v>2176</v>
      </c>
      <c r="AJ156" s="1640">
        <v>5585</v>
      </c>
      <c r="AK156" s="1640">
        <v>9087</v>
      </c>
      <c r="AL156" s="1640">
        <v>4242</v>
      </c>
      <c r="AM156" s="1640">
        <v>1905</v>
      </c>
      <c r="AN156" s="1640">
        <v>3420</v>
      </c>
      <c r="AO156" s="1640">
        <v>3800</v>
      </c>
      <c r="AP156" s="1640">
        <v>1975</v>
      </c>
      <c r="AQ156" s="1640">
        <v>17268</v>
      </c>
      <c r="AR156" s="1640">
        <v>3090</v>
      </c>
      <c r="AS156" s="1640">
        <v>5172</v>
      </c>
      <c r="AT156" s="1640">
        <v>5643</v>
      </c>
      <c r="AU156" s="1640">
        <v>3641</v>
      </c>
      <c r="AV156" s="1640">
        <v>3894</v>
      </c>
      <c r="AW156" s="1640">
        <v>5823</v>
      </c>
      <c r="AX156" s="1640">
        <v>5302</v>
      </c>
      <c r="AY156" s="1641">
        <f t="shared" si="14"/>
        <v>121155</v>
      </c>
    </row>
    <row r="157" spans="1:51">
      <c r="A157" s="1635"/>
      <c r="B157" s="1545" t="s">
        <v>2347</v>
      </c>
      <c r="C157" s="1640">
        <v>162557</v>
      </c>
      <c r="D157" s="1640">
        <v>3246</v>
      </c>
      <c r="E157" s="1640">
        <v>1139</v>
      </c>
      <c r="F157" s="1640">
        <v>1118</v>
      </c>
      <c r="G157" s="1640">
        <v>2887</v>
      </c>
      <c r="H157" s="1640">
        <v>740</v>
      </c>
      <c r="I157" s="1640">
        <v>845</v>
      </c>
      <c r="J157" s="1640">
        <v>1913</v>
      </c>
      <c r="K157" s="1640">
        <v>3460</v>
      </c>
      <c r="L157" s="1640">
        <v>2369</v>
      </c>
      <c r="M157" s="1640">
        <v>2264</v>
      </c>
      <c r="N157" s="1640">
        <v>11136</v>
      </c>
      <c r="O157" s="1640">
        <v>9907</v>
      </c>
      <c r="P157" s="1607">
        <v>29196</v>
      </c>
      <c r="Q157" s="1640">
        <v>14038</v>
      </c>
      <c r="R157" s="1640">
        <v>1673</v>
      </c>
      <c r="S157" s="1640">
        <v>941</v>
      </c>
      <c r="T157" s="1640">
        <v>1273</v>
      </c>
      <c r="U157" s="1640">
        <v>837</v>
      </c>
      <c r="V157" s="1640">
        <v>937</v>
      </c>
      <c r="W157" s="1640">
        <v>1925</v>
      </c>
      <c r="X157" s="1640">
        <v>2269</v>
      </c>
      <c r="Y157" s="1640">
        <v>3672</v>
      </c>
      <c r="Z157" s="1640">
        <v>8040</v>
      </c>
      <c r="AA157" s="1640">
        <v>2181</v>
      </c>
      <c r="AB157" s="1640">
        <v>1952</v>
      </c>
      <c r="AC157" s="1640">
        <v>4107</v>
      </c>
      <c r="AD157" s="1607">
        <v>11296</v>
      </c>
      <c r="AE157" s="1607">
        <v>6890</v>
      </c>
      <c r="AF157" s="1640">
        <v>1779</v>
      </c>
      <c r="AG157" s="1640">
        <v>876</v>
      </c>
      <c r="AH157" s="1640">
        <v>516</v>
      </c>
      <c r="AI157" s="1640">
        <v>628</v>
      </c>
      <c r="AJ157" s="1640">
        <v>2017</v>
      </c>
      <c r="AK157" s="1640">
        <v>3266</v>
      </c>
      <c r="AL157" s="1640">
        <v>1603</v>
      </c>
      <c r="AM157" s="1640">
        <v>677</v>
      </c>
      <c r="AN157" s="1640">
        <v>1038</v>
      </c>
      <c r="AO157" s="1640">
        <v>1262</v>
      </c>
      <c r="AP157" s="1640">
        <v>575</v>
      </c>
      <c r="AQ157" s="1640">
        <v>6294</v>
      </c>
      <c r="AR157" s="1640">
        <v>1109</v>
      </c>
      <c r="AS157" s="1640">
        <v>1567</v>
      </c>
      <c r="AT157" s="1640">
        <v>1793</v>
      </c>
      <c r="AU157" s="1640">
        <v>1244</v>
      </c>
      <c r="AV157" s="1640">
        <v>1047</v>
      </c>
      <c r="AW157" s="1640">
        <v>1563</v>
      </c>
      <c r="AX157" s="1640">
        <v>1452</v>
      </c>
      <c r="AY157" s="1641">
        <f t="shared" si="14"/>
        <v>64277</v>
      </c>
    </row>
    <row r="158" spans="1:51">
      <c r="A158" s="1635"/>
      <c r="B158" s="1545" t="s">
        <v>2348</v>
      </c>
      <c r="C158" s="1640">
        <v>159288</v>
      </c>
      <c r="D158" s="1640">
        <v>3082</v>
      </c>
      <c r="E158" s="1640">
        <v>998</v>
      </c>
      <c r="F158" s="1640">
        <v>1133</v>
      </c>
      <c r="G158" s="1640">
        <v>2620</v>
      </c>
      <c r="H158" s="1640">
        <v>740</v>
      </c>
      <c r="I158" s="1640">
        <v>780</v>
      </c>
      <c r="J158" s="1640">
        <v>1843</v>
      </c>
      <c r="K158" s="1640">
        <v>3400</v>
      </c>
      <c r="L158" s="1640">
        <v>2305</v>
      </c>
      <c r="M158" s="1640">
        <v>2211</v>
      </c>
      <c r="N158" s="1640">
        <v>11580</v>
      </c>
      <c r="O158" s="1640">
        <v>9602</v>
      </c>
      <c r="P158" s="1607">
        <v>29807</v>
      </c>
      <c r="Q158" s="1640">
        <v>14845</v>
      </c>
      <c r="R158" s="1640">
        <v>1519</v>
      </c>
      <c r="S158" s="1640">
        <v>950</v>
      </c>
      <c r="T158" s="1640">
        <v>1140</v>
      </c>
      <c r="U158" s="1640">
        <v>723</v>
      </c>
      <c r="V158" s="1640">
        <v>930</v>
      </c>
      <c r="W158" s="1640">
        <v>1910</v>
      </c>
      <c r="X158" s="1640">
        <v>2272</v>
      </c>
      <c r="Y158" s="1640">
        <v>3580</v>
      </c>
      <c r="Z158" s="1640">
        <v>7825</v>
      </c>
      <c r="AA158" s="1640">
        <v>2167</v>
      </c>
      <c r="AB158" s="1640">
        <v>1762</v>
      </c>
      <c r="AC158" s="1640">
        <v>3935</v>
      </c>
      <c r="AD158" s="1607">
        <v>10971</v>
      </c>
      <c r="AE158" s="1607">
        <v>6576</v>
      </c>
      <c r="AF158" s="1640">
        <v>1714</v>
      </c>
      <c r="AG158" s="1640">
        <v>838</v>
      </c>
      <c r="AH158" s="1640">
        <v>514</v>
      </c>
      <c r="AI158" s="1640">
        <v>664</v>
      </c>
      <c r="AJ158" s="1640">
        <v>1944</v>
      </c>
      <c r="AK158" s="1640">
        <v>3113</v>
      </c>
      <c r="AL158" s="1640">
        <v>1344</v>
      </c>
      <c r="AM158" s="1640">
        <v>698</v>
      </c>
      <c r="AN158" s="1640">
        <v>966</v>
      </c>
      <c r="AO158" s="1640">
        <v>1141</v>
      </c>
      <c r="AP158" s="1640">
        <v>587</v>
      </c>
      <c r="AQ158" s="1640">
        <v>5536</v>
      </c>
      <c r="AR158" s="1640">
        <v>1064</v>
      </c>
      <c r="AS158" s="1640">
        <v>1470</v>
      </c>
      <c r="AT158" s="1640">
        <v>1596</v>
      </c>
      <c r="AU158" s="1640">
        <v>1088</v>
      </c>
      <c r="AV158" s="1640">
        <v>962</v>
      </c>
      <c r="AW158" s="1640">
        <v>1423</v>
      </c>
      <c r="AX158" s="1640">
        <v>1420</v>
      </c>
      <c r="AY158" s="1641">
        <f t="shared" si="14"/>
        <v>65834</v>
      </c>
    </row>
    <row r="159" spans="1:51">
      <c r="A159" s="1635"/>
      <c r="B159" s="1545" t="s">
        <v>2349</v>
      </c>
      <c r="C159" s="1640">
        <v>165076</v>
      </c>
      <c r="D159" s="1640">
        <v>2951</v>
      </c>
      <c r="E159" s="1640">
        <v>1120</v>
      </c>
      <c r="F159" s="1640">
        <v>1131</v>
      </c>
      <c r="G159" s="1640">
        <v>3311</v>
      </c>
      <c r="H159" s="1640">
        <v>790</v>
      </c>
      <c r="I159" s="1640">
        <v>873</v>
      </c>
      <c r="J159" s="1640">
        <v>1749</v>
      </c>
      <c r="K159" s="1640">
        <v>3341</v>
      </c>
      <c r="L159" s="1640">
        <v>2203</v>
      </c>
      <c r="M159" s="1640">
        <v>2095</v>
      </c>
      <c r="N159" s="1640">
        <v>12873</v>
      </c>
      <c r="O159" s="1640">
        <v>9634</v>
      </c>
      <c r="P159" s="1607">
        <v>29922</v>
      </c>
      <c r="Q159" s="1640">
        <v>15276</v>
      </c>
      <c r="R159" s="1640">
        <v>1597</v>
      </c>
      <c r="S159" s="1640">
        <v>877</v>
      </c>
      <c r="T159" s="1640">
        <v>1189</v>
      </c>
      <c r="U159" s="1640">
        <v>796</v>
      </c>
      <c r="V159" s="1640">
        <v>1018</v>
      </c>
      <c r="W159" s="1640">
        <v>1751</v>
      </c>
      <c r="X159" s="1640">
        <v>2119</v>
      </c>
      <c r="Y159" s="1640">
        <v>3855</v>
      </c>
      <c r="Z159" s="1640">
        <v>8070</v>
      </c>
      <c r="AA159" s="1640">
        <v>2053</v>
      </c>
      <c r="AB159" s="1640">
        <v>2242</v>
      </c>
      <c r="AC159" s="1640">
        <v>3879</v>
      </c>
      <c r="AD159" s="1607">
        <v>10561</v>
      </c>
      <c r="AE159" s="1607">
        <v>6062</v>
      </c>
      <c r="AF159" s="1640">
        <v>1550</v>
      </c>
      <c r="AG159" s="1640">
        <v>864</v>
      </c>
      <c r="AH159" s="1640">
        <v>580</v>
      </c>
      <c r="AI159" s="1640">
        <v>711</v>
      </c>
      <c r="AJ159" s="1640">
        <v>1910</v>
      </c>
      <c r="AK159" s="1640">
        <v>3294</v>
      </c>
      <c r="AL159" s="1640">
        <v>2591</v>
      </c>
      <c r="AM159" s="1640">
        <v>610</v>
      </c>
      <c r="AN159" s="1640">
        <v>1138</v>
      </c>
      <c r="AO159" s="1640">
        <v>1643</v>
      </c>
      <c r="AP159" s="1640">
        <v>570</v>
      </c>
      <c r="AQ159" s="1640">
        <v>6006</v>
      </c>
      <c r="AR159" s="1640">
        <v>1069</v>
      </c>
      <c r="AS159" s="1640">
        <v>1571</v>
      </c>
      <c r="AT159" s="1640">
        <v>1749</v>
      </c>
      <c r="AU159" s="1640">
        <v>1323</v>
      </c>
      <c r="AV159" s="1640">
        <v>1245</v>
      </c>
      <c r="AW159" s="1640">
        <v>1884</v>
      </c>
      <c r="AX159" s="1640">
        <v>1430</v>
      </c>
      <c r="AY159" s="1641">
        <f t="shared" si="14"/>
        <v>67705</v>
      </c>
    </row>
    <row r="160" spans="1:51">
      <c r="A160" s="1635"/>
      <c r="B160" s="1545" t="s">
        <v>2350</v>
      </c>
      <c r="C160" s="1640">
        <v>167602</v>
      </c>
      <c r="D160" s="1640">
        <v>3716</v>
      </c>
      <c r="E160" s="1640">
        <v>1369</v>
      </c>
      <c r="F160" s="1640">
        <v>1073</v>
      </c>
      <c r="G160" s="1640">
        <v>2734</v>
      </c>
      <c r="H160" s="1640">
        <v>691</v>
      </c>
      <c r="I160" s="1640">
        <v>867</v>
      </c>
      <c r="J160" s="1640">
        <v>1840</v>
      </c>
      <c r="K160" s="1640">
        <v>3471</v>
      </c>
      <c r="L160" s="1640">
        <v>2442</v>
      </c>
      <c r="M160" s="1640">
        <v>2286</v>
      </c>
      <c r="N160" s="1640">
        <v>11686</v>
      </c>
      <c r="O160" s="1640">
        <v>9842</v>
      </c>
      <c r="P160" s="1607">
        <v>30090</v>
      </c>
      <c r="Q160" s="1640">
        <v>14662</v>
      </c>
      <c r="R160" s="1640">
        <v>1604</v>
      </c>
      <c r="S160" s="1640">
        <v>940</v>
      </c>
      <c r="T160" s="1640">
        <v>1267</v>
      </c>
      <c r="U160" s="1640">
        <v>785</v>
      </c>
      <c r="V160" s="1640">
        <v>872</v>
      </c>
      <c r="W160" s="1640">
        <v>1819</v>
      </c>
      <c r="X160" s="1640">
        <v>2475</v>
      </c>
      <c r="Y160" s="1640">
        <v>4188</v>
      </c>
      <c r="Z160" s="1640">
        <v>8227</v>
      </c>
      <c r="AA160" s="1640">
        <v>2391</v>
      </c>
      <c r="AB160" s="1640">
        <v>1949</v>
      </c>
      <c r="AC160" s="1640">
        <v>4115</v>
      </c>
      <c r="AD160" s="1607">
        <v>11058</v>
      </c>
      <c r="AE160" s="1607">
        <v>6500</v>
      </c>
      <c r="AF160" s="1640">
        <v>1573</v>
      </c>
      <c r="AG160" s="1640">
        <v>835</v>
      </c>
      <c r="AH160" s="1640">
        <v>596</v>
      </c>
      <c r="AI160" s="1640">
        <v>742</v>
      </c>
      <c r="AJ160" s="1640">
        <v>2027</v>
      </c>
      <c r="AK160" s="1640">
        <v>3165</v>
      </c>
      <c r="AL160" s="1640">
        <v>1644</v>
      </c>
      <c r="AM160" s="1640">
        <v>742</v>
      </c>
      <c r="AN160" s="1640">
        <v>1252</v>
      </c>
      <c r="AO160" s="1640">
        <v>1345</v>
      </c>
      <c r="AP160" s="1640">
        <v>654</v>
      </c>
      <c r="AQ160" s="1640">
        <v>6402</v>
      </c>
      <c r="AR160" s="1640">
        <v>1187</v>
      </c>
      <c r="AS160" s="1640">
        <v>1993</v>
      </c>
      <c r="AT160" s="1640">
        <v>1972</v>
      </c>
      <c r="AU160" s="1640">
        <v>1409</v>
      </c>
      <c r="AV160" s="1640">
        <v>1304</v>
      </c>
      <c r="AW160" s="1640">
        <v>1795</v>
      </c>
      <c r="AX160" s="1640">
        <v>2006</v>
      </c>
      <c r="AY160" s="1641">
        <f t="shared" si="14"/>
        <v>66280</v>
      </c>
    </row>
    <row r="161" spans="1:51">
      <c r="A161" s="1635"/>
      <c r="B161" s="1545" t="s">
        <v>2351</v>
      </c>
      <c r="C161" s="1640"/>
      <c r="D161" s="1640"/>
      <c r="E161" s="1640"/>
      <c r="F161" s="1640"/>
      <c r="G161" s="1640"/>
      <c r="H161" s="1640"/>
      <c r="I161" s="1640"/>
      <c r="J161" s="1640"/>
      <c r="K161" s="1640"/>
      <c r="L161" s="1640"/>
      <c r="M161" s="1640"/>
      <c r="N161" s="1640"/>
      <c r="O161" s="1640"/>
      <c r="P161" s="1607"/>
      <c r="Q161" s="1640"/>
      <c r="R161" s="1640"/>
      <c r="S161" s="1640"/>
      <c r="T161" s="1640"/>
      <c r="U161" s="1640"/>
      <c r="V161" s="1640"/>
      <c r="W161" s="1640"/>
      <c r="X161" s="1640"/>
      <c r="Y161" s="1640"/>
      <c r="Z161" s="1640"/>
      <c r="AA161" s="1640"/>
      <c r="AB161" s="1640"/>
      <c r="AC161" s="1640"/>
      <c r="AD161" s="1607"/>
      <c r="AE161" s="1607"/>
      <c r="AF161" s="1640"/>
      <c r="AG161" s="1640"/>
      <c r="AH161" s="1640"/>
      <c r="AI161" s="1640"/>
      <c r="AJ161" s="1640"/>
      <c r="AK161" s="1640"/>
      <c r="AL161" s="1640"/>
      <c r="AM161" s="1640"/>
      <c r="AN161" s="1640"/>
      <c r="AO161" s="1640"/>
      <c r="AP161" s="1640"/>
      <c r="AQ161" s="1640"/>
      <c r="AR161" s="1640"/>
      <c r="AS161" s="1640"/>
      <c r="AT161" s="1640"/>
      <c r="AU161" s="1640"/>
      <c r="AV161" s="1640"/>
      <c r="AW161" s="1640"/>
      <c r="AX161" s="1640"/>
      <c r="AY161" s="1641">
        <f t="shared" si="14"/>
        <v>0</v>
      </c>
    </row>
    <row r="162" spans="1:51">
      <c r="A162" s="1635"/>
      <c r="B162" s="1545" t="s">
        <v>2352</v>
      </c>
      <c r="C162" s="1640"/>
      <c r="D162" s="1640"/>
      <c r="E162" s="1640"/>
      <c r="F162" s="1640"/>
      <c r="G162" s="1640"/>
      <c r="H162" s="1640"/>
      <c r="I162" s="1640"/>
      <c r="J162" s="1640"/>
      <c r="K162" s="1640"/>
      <c r="L162" s="1640"/>
      <c r="M162" s="1640"/>
      <c r="N162" s="1640"/>
      <c r="O162" s="1640"/>
      <c r="P162" s="1607"/>
      <c r="Q162" s="1640"/>
      <c r="R162" s="1640"/>
      <c r="S162" s="1640"/>
      <c r="T162" s="1640"/>
      <c r="U162" s="1640"/>
      <c r="V162" s="1640"/>
      <c r="W162" s="1640"/>
      <c r="X162" s="1640"/>
      <c r="Y162" s="1640"/>
      <c r="Z162" s="1640"/>
      <c r="AA162" s="1640"/>
      <c r="AB162" s="1640"/>
      <c r="AC162" s="1640"/>
      <c r="AD162" s="1607"/>
      <c r="AE162" s="1607"/>
      <c r="AF162" s="1640"/>
      <c r="AG162" s="1640"/>
      <c r="AH162" s="1640"/>
      <c r="AI162" s="1640"/>
      <c r="AJ162" s="1640"/>
      <c r="AK162" s="1640"/>
      <c r="AL162" s="1640"/>
      <c r="AM162" s="1640"/>
      <c r="AN162" s="1640"/>
      <c r="AO162" s="1640"/>
      <c r="AP162" s="1640"/>
      <c r="AQ162" s="1640"/>
      <c r="AR162" s="1640"/>
      <c r="AS162" s="1640"/>
      <c r="AT162" s="1640"/>
      <c r="AU162" s="1640"/>
      <c r="AV162" s="1640"/>
      <c r="AW162" s="1640"/>
      <c r="AX162" s="1640"/>
      <c r="AY162" s="1641">
        <f t="shared" si="14"/>
        <v>0</v>
      </c>
    </row>
    <row r="163" spans="1:51">
      <c r="A163" s="1635"/>
      <c r="B163" s="1545" t="s">
        <v>2353</v>
      </c>
      <c r="C163" s="1640"/>
      <c r="D163" s="1640"/>
      <c r="E163" s="1640"/>
      <c r="F163" s="1640"/>
      <c r="G163" s="1640"/>
      <c r="H163" s="1640"/>
      <c r="I163" s="1640"/>
      <c r="J163" s="1640"/>
      <c r="K163" s="1640"/>
      <c r="L163" s="1640"/>
      <c r="M163" s="1640"/>
      <c r="N163" s="1640"/>
      <c r="O163" s="1640"/>
      <c r="P163" s="1607"/>
      <c r="Q163" s="1640"/>
      <c r="R163" s="1640"/>
      <c r="S163" s="1640"/>
      <c r="T163" s="1640"/>
      <c r="U163" s="1640"/>
      <c r="V163" s="1640"/>
      <c r="W163" s="1640"/>
      <c r="X163" s="1640"/>
      <c r="Y163" s="1640"/>
      <c r="Z163" s="1640"/>
      <c r="AA163" s="1640"/>
      <c r="AB163" s="1640"/>
      <c r="AC163" s="1640"/>
      <c r="AD163" s="1607"/>
      <c r="AE163" s="1607"/>
      <c r="AF163" s="1640"/>
      <c r="AG163" s="1640"/>
      <c r="AH163" s="1640"/>
      <c r="AI163" s="1640"/>
      <c r="AJ163" s="1640"/>
      <c r="AK163" s="1640"/>
      <c r="AL163" s="1640"/>
      <c r="AM163" s="1640"/>
      <c r="AN163" s="1640"/>
      <c r="AO163" s="1640"/>
      <c r="AP163" s="1640"/>
      <c r="AQ163" s="1640"/>
      <c r="AR163" s="1640"/>
      <c r="AS163" s="1640"/>
      <c r="AT163" s="1640"/>
      <c r="AU163" s="1640"/>
      <c r="AV163" s="1640"/>
      <c r="AW163" s="1640"/>
      <c r="AX163" s="1640"/>
      <c r="AY163" s="1641">
        <f t="shared" si="14"/>
        <v>0</v>
      </c>
    </row>
    <row r="164" spans="1:51">
      <c r="A164" s="1635"/>
      <c r="B164" s="1545" t="s">
        <v>2354</v>
      </c>
      <c r="C164" s="1640"/>
      <c r="D164" s="1640"/>
      <c r="E164" s="1640"/>
      <c r="F164" s="1640"/>
      <c r="G164" s="1640"/>
      <c r="H164" s="1640"/>
      <c r="I164" s="1640"/>
      <c r="J164" s="1640"/>
      <c r="K164" s="1640"/>
      <c r="L164" s="1640"/>
      <c r="M164" s="1640"/>
      <c r="N164" s="1640"/>
      <c r="O164" s="1640"/>
      <c r="P164" s="1607"/>
      <c r="Q164" s="1640"/>
      <c r="R164" s="1640"/>
      <c r="S164" s="1640"/>
      <c r="T164" s="1640"/>
      <c r="U164" s="1640"/>
      <c r="V164" s="1640"/>
      <c r="W164" s="1640"/>
      <c r="X164" s="1640"/>
      <c r="Y164" s="1640"/>
      <c r="Z164" s="1640"/>
      <c r="AA164" s="1640"/>
      <c r="AB164" s="1640"/>
      <c r="AC164" s="1640"/>
      <c r="AD164" s="1607"/>
      <c r="AE164" s="1607"/>
      <c r="AF164" s="1640"/>
      <c r="AG164" s="1640"/>
      <c r="AH164" s="1640"/>
      <c r="AI164" s="1640"/>
      <c r="AJ164" s="1640"/>
      <c r="AK164" s="1640"/>
      <c r="AL164" s="1640"/>
      <c r="AM164" s="1640"/>
      <c r="AN164" s="1640"/>
      <c r="AO164" s="1640"/>
      <c r="AP164" s="1640"/>
      <c r="AQ164" s="1640"/>
      <c r="AR164" s="1640"/>
      <c r="AS164" s="1640"/>
      <c r="AT164" s="1640"/>
      <c r="AU164" s="1640"/>
      <c r="AV164" s="1640"/>
      <c r="AW164" s="1640"/>
      <c r="AX164" s="1640"/>
      <c r="AY164" s="1641">
        <f t="shared" si="14"/>
        <v>0</v>
      </c>
    </row>
    <row r="165" spans="1:51">
      <c r="A165" s="1637"/>
      <c r="B165" s="1638" t="s">
        <v>2355</v>
      </c>
      <c r="C165" s="1642">
        <f t="shared" ref="C165:AY165" si="18">SUM(C153:C164)</f>
        <v>1873443</v>
      </c>
      <c r="D165" s="1642">
        <f t="shared" si="18"/>
        <v>42625</v>
      </c>
      <c r="E165" s="1642">
        <f t="shared" si="18"/>
        <v>16999</v>
      </c>
      <c r="F165" s="1642">
        <f t="shared" si="18"/>
        <v>15958</v>
      </c>
      <c r="G165" s="1642">
        <f t="shared" si="18"/>
        <v>37035</v>
      </c>
      <c r="H165" s="1642">
        <f t="shared" si="18"/>
        <v>11141</v>
      </c>
      <c r="I165" s="1642">
        <f t="shared" si="18"/>
        <v>12722</v>
      </c>
      <c r="J165" s="1642">
        <f t="shared" si="18"/>
        <v>24152</v>
      </c>
      <c r="K165" s="1642">
        <f t="shared" si="18"/>
        <v>41837</v>
      </c>
      <c r="L165" s="1642">
        <f t="shared" si="18"/>
        <v>28077</v>
      </c>
      <c r="M165" s="1642">
        <f t="shared" si="18"/>
        <v>25631</v>
      </c>
      <c r="N165" s="1642">
        <f t="shared" si="18"/>
        <v>117953</v>
      </c>
      <c r="O165" s="1642">
        <f t="shared" si="18"/>
        <v>106226</v>
      </c>
      <c r="P165" s="1608">
        <f t="shared" si="18"/>
        <v>299322</v>
      </c>
      <c r="Q165" s="1642">
        <f t="shared" si="18"/>
        <v>148801</v>
      </c>
      <c r="R165" s="1642">
        <f t="shared" si="18"/>
        <v>22575</v>
      </c>
      <c r="S165" s="1642">
        <f t="shared" si="18"/>
        <v>11460</v>
      </c>
      <c r="T165" s="1642">
        <f t="shared" si="18"/>
        <v>15817</v>
      </c>
      <c r="U165" s="1642">
        <f t="shared" si="18"/>
        <v>9805</v>
      </c>
      <c r="V165" s="1642">
        <f t="shared" si="18"/>
        <v>11852</v>
      </c>
      <c r="W165" s="1642">
        <f t="shared" si="18"/>
        <v>24407</v>
      </c>
      <c r="X165" s="1642">
        <f t="shared" si="18"/>
        <v>26559</v>
      </c>
      <c r="Y165" s="1642">
        <f t="shared" si="18"/>
        <v>46726</v>
      </c>
      <c r="Z165" s="1642">
        <f t="shared" si="18"/>
        <v>93203</v>
      </c>
      <c r="AA165" s="1642">
        <f t="shared" si="18"/>
        <v>25414</v>
      </c>
      <c r="AB165" s="1642">
        <f t="shared" si="18"/>
        <v>21690</v>
      </c>
      <c r="AC165" s="1642">
        <f t="shared" si="18"/>
        <v>46193</v>
      </c>
      <c r="AD165" s="1608">
        <f t="shared" si="18"/>
        <v>121750</v>
      </c>
      <c r="AE165" s="1608">
        <f t="shared" si="18"/>
        <v>73632</v>
      </c>
      <c r="AF165" s="1642">
        <f t="shared" si="18"/>
        <v>19419</v>
      </c>
      <c r="AG165" s="1642">
        <f t="shared" si="18"/>
        <v>10680</v>
      </c>
      <c r="AH165" s="1642">
        <f t="shared" si="18"/>
        <v>7809</v>
      </c>
      <c r="AI165" s="1642">
        <f t="shared" si="18"/>
        <v>9485</v>
      </c>
      <c r="AJ165" s="1642">
        <f t="shared" si="18"/>
        <v>25407</v>
      </c>
      <c r="AK165" s="1642">
        <f t="shared" si="18"/>
        <v>40739</v>
      </c>
      <c r="AL165" s="1642">
        <f t="shared" si="18"/>
        <v>20194</v>
      </c>
      <c r="AM165" s="1642">
        <f t="shared" si="18"/>
        <v>8933</v>
      </c>
      <c r="AN165" s="1642">
        <f t="shared" si="18"/>
        <v>14683</v>
      </c>
      <c r="AO165" s="1642">
        <f t="shared" si="18"/>
        <v>17105</v>
      </c>
      <c r="AP165" s="1642">
        <f t="shared" si="18"/>
        <v>8835</v>
      </c>
      <c r="AQ165" s="1642">
        <f t="shared" si="18"/>
        <v>75377</v>
      </c>
      <c r="AR165" s="1642">
        <f t="shared" si="18"/>
        <v>13487</v>
      </c>
      <c r="AS165" s="1642">
        <f t="shared" si="18"/>
        <v>22049</v>
      </c>
      <c r="AT165" s="1642">
        <f t="shared" si="18"/>
        <v>23626</v>
      </c>
      <c r="AU165" s="1642">
        <f t="shared" si="18"/>
        <v>16423</v>
      </c>
      <c r="AV165" s="1642">
        <f t="shared" si="18"/>
        <v>15799</v>
      </c>
      <c r="AW165" s="1642">
        <f t="shared" si="18"/>
        <v>22726</v>
      </c>
      <c r="AX165" s="1642">
        <f t="shared" si="18"/>
        <v>21105</v>
      </c>
      <c r="AY165" s="1642">
        <f t="shared" si="18"/>
        <v>672302</v>
      </c>
    </row>
    <row r="166" spans="1:51">
      <c r="C166" s="1643"/>
      <c r="D166" s="1643"/>
      <c r="E166" s="1643"/>
      <c r="F166" s="1643"/>
      <c r="G166" s="1643"/>
      <c r="H166" s="1643"/>
      <c r="I166" s="1643"/>
      <c r="J166" s="1643"/>
      <c r="K166" s="1643"/>
      <c r="L166" s="1643"/>
      <c r="M166" s="1643"/>
      <c r="N166" s="1643"/>
      <c r="O166" s="1643"/>
      <c r="P166" s="1644"/>
      <c r="Q166" s="1643"/>
      <c r="R166" s="1643"/>
      <c r="S166" s="1643"/>
      <c r="T166" s="1643"/>
      <c r="U166" s="1643"/>
      <c r="V166" s="1643"/>
      <c r="W166" s="1643"/>
      <c r="X166" s="1643"/>
      <c r="Y166" s="1643"/>
      <c r="Z166" s="1643"/>
      <c r="AA166" s="1643"/>
      <c r="AB166" s="1643"/>
      <c r="AC166" s="1643"/>
      <c r="AD166" s="1644"/>
      <c r="AE166" s="1644"/>
      <c r="AF166" s="1643"/>
      <c r="AG166" s="1643"/>
      <c r="AH166" s="1643"/>
      <c r="AI166" s="1643"/>
      <c r="AJ166" s="1643"/>
      <c r="AK166" s="1643"/>
      <c r="AL166" s="1643"/>
      <c r="AM166" s="1643"/>
      <c r="AN166" s="1643"/>
      <c r="AO166" s="1643"/>
      <c r="AP166" s="1643"/>
      <c r="AQ166" s="1643"/>
      <c r="AR166" s="1643"/>
      <c r="AS166" s="1643"/>
      <c r="AT166" s="1643"/>
      <c r="AU166" s="1643"/>
      <c r="AV166" s="1643"/>
      <c r="AW166" s="1643"/>
      <c r="AX166" s="1643"/>
    </row>
    <row r="167" spans="1:51">
      <c r="A167" s="1604" t="s">
        <v>2361</v>
      </c>
      <c r="B167" s="1628"/>
      <c r="C167" s="1628"/>
      <c r="D167" s="1628">
        <v>1</v>
      </c>
      <c r="E167" s="1628">
        <v>2</v>
      </c>
      <c r="F167" s="1628">
        <v>3</v>
      </c>
      <c r="G167" s="1628">
        <v>4</v>
      </c>
      <c r="H167" s="1628">
        <v>5</v>
      </c>
      <c r="I167" s="1628">
        <v>6</v>
      </c>
      <c r="J167" s="1628">
        <v>7</v>
      </c>
      <c r="K167" s="1628">
        <v>8</v>
      </c>
      <c r="L167" s="1628">
        <v>9</v>
      </c>
      <c r="M167" s="1628">
        <v>10</v>
      </c>
      <c r="N167" s="1628">
        <v>11</v>
      </c>
      <c r="O167" s="1628">
        <v>12</v>
      </c>
      <c r="P167" s="1629">
        <v>13</v>
      </c>
      <c r="Q167" s="1628">
        <v>14</v>
      </c>
      <c r="R167" s="1628">
        <v>15</v>
      </c>
      <c r="S167" s="1628">
        <v>16</v>
      </c>
      <c r="T167" s="1628">
        <v>17</v>
      </c>
      <c r="U167" s="1628">
        <v>18</v>
      </c>
      <c r="V167" s="1628">
        <v>19</v>
      </c>
      <c r="W167" s="1628">
        <v>20</v>
      </c>
      <c r="X167" s="1628">
        <v>21</v>
      </c>
      <c r="Y167" s="1628">
        <v>22</v>
      </c>
      <c r="Z167" s="1628">
        <v>23</v>
      </c>
      <c r="AA167" s="1628">
        <v>24</v>
      </c>
      <c r="AB167" s="1628">
        <v>25</v>
      </c>
      <c r="AC167" s="1628">
        <v>26</v>
      </c>
      <c r="AD167" s="1629">
        <v>27</v>
      </c>
      <c r="AE167" s="1629">
        <v>28</v>
      </c>
      <c r="AF167" s="1628">
        <v>29</v>
      </c>
      <c r="AG167" s="1628">
        <v>30</v>
      </c>
      <c r="AH167" s="1628">
        <v>31</v>
      </c>
      <c r="AI167" s="1628">
        <v>32</v>
      </c>
      <c r="AJ167" s="1628">
        <v>33</v>
      </c>
      <c r="AK167" s="1628">
        <v>34</v>
      </c>
      <c r="AL167" s="1628">
        <v>35</v>
      </c>
      <c r="AM167" s="1628">
        <v>36</v>
      </c>
      <c r="AN167" s="1628">
        <v>37</v>
      </c>
      <c r="AO167" s="1628">
        <v>38</v>
      </c>
      <c r="AP167" s="1628">
        <v>39</v>
      </c>
      <c r="AQ167" s="1628">
        <v>40</v>
      </c>
      <c r="AR167" s="1628">
        <v>41</v>
      </c>
      <c r="AS167" s="1628">
        <v>42</v>
      </c>
      <c r="AT167" s="1628">
        <v>43</v>
      </c>
      <c r="AU167" s="1628">
        <v>44</v>
      </c>
      <c r="AV167" s="1628">
        <v>45</v>
      </c>
      <c r="AW167" s="1628">
        <v>46</v>
      </c>
      <c r="AX167" s="1628">
        <v>47</v>
      </c>
      <c r="AY167" s="1648" t="s">
        <v>2340</v>
      </c>
    </row>
    <row r="168" spans="1:51">
      <c r="A168" s="1546"/>
      <c r="B168" s="1546"/>
      <c r="C168" s="1630" t="s">
        <v>180</v>
      </c>
      <c r="D168" s="1630" t="s">
        <v>181</v>
      </c>
      <c r="E168" s="1630" t="s">
        <v>182</v>
      </c>
      <c r="F168" s="1630" t="s">
        <v>183</v>
      </c>
      <c r="G168" s="1630" t="s">
        <v>184</v>
      </c>
      <c r="H168" s="1630" t="s">
        <v>185</v>
      </c>
      <c r="I168" s="1630" t="s">
        <v>186</v>
      </c>
      <c r="J168" s="1630" t="s">
        <v>187</v>
      </c>
      <c r="K168" s="1630" t="s">
        <v>188</v>
      </c>
      <c r="L168" s="1630" t="s">
        <v>189</v>
      </c>
      <c r="M168" s="1630" t="s">
        <v>190</v>
      </c>
      <c r="N168" s="1630" t="s">
        <v>191</v>
      </c>
      <c r="O168" s="1630" t="s">
        <v>192</v>
      </c>
      <c r="P168" s="1631" t="s">
        <v>193</v>
      </c>
      <c r="Q168" s="1630" t="s">
        <v>194</v>
      </c>
      <c r="R168" s="1630" t="s">
        <v>195</v>
      </c>
      <c r="S168" s="1630" t="s">
        <v>196</v>
      </c>
      <c r="T168" s="1630" t="s">
        <v>197</v>
      </c>
      <c r="U168" s="1630" t="s">
        <v>198</v>
      </c>
      <c r="V168" s="1630" t="s">
        <v>199</v>
      </c>
      <c r="W168" s="1630" t="s">
        <v>200</v>
      </c>
      <c r="X168" s="1630" t="s">
        <v>201</v>
      </c>
      <c r="Y168" s="1630" t="s">
        <v>202</v>
      </c>
      <c r="Z168" s="1630" t="s">
        <v>203</v>
      </c>
      <c r="AA168" s="1630" t="s">
        <v>204</v>
      </c>
      <c r="AB168" s="1630" t="s">
        <v>205</v>
      </c>
      <c r="AC168" s="1630" t="s">
        <v>206</v>
      </c>
      <c r="AD168" s="1631" t="s">
        <v>207</v>
      </c>
      <c r="AE168" s="1631" t="s">
        <v>208</v>
      </c>
      <c r="AF168" s="1630" t="s">
        <v>209</v>
      </c>
      <c r="AG168" s="1630" t="s">
        <v>210</v>
      </c>
      <c r="AH168" s="1630" t="s">
        <v>211</v>
      </c>
      <c r="AI168" s="1630" t="s">
        <v>212</v>
      </c>
      <c r="AJ168" s="1630" t="s">
        <v>213</v>
      </c>
      <c r="AK168" s="1630" t="s">
        <v>214</v>
      </c>
      <c r="AL168" s="1630" t="s">
        <v>215</v>
      </c>
      <c r="AM168" s="1630" t="s">
        <v>216</v>
      </c>
      <c r="AN168" s="1630" t="s">
        <v>217</v>
      </c>
      <c r="AO168" s="1630" t="s">
        <v>218</v>
      </c>
      <c r="AP168" s="1630" t="s">
        <v>219</v>
      </c>
      <c r="AQ168" s="1630" t="s">
        <v>220</v>
      </c>
      <c r="AR168" s="1630" t="s">
        <v>221</v>
      </c>
      <c r="AS168" s="1630" t="s">
        <v>222</v>
      </c>
      <c r="AT168" s="1630" t="s">
        <v>223</v>
      </c>
      <c r="AU168" s="1630" t="s">
        <v>224</v>
      </c>
      <c r="AV168" s="1630" t="s">
        <v>225</v>
      </c>
      <c r="AW168" s="1630" t="s">
        <v>226</v>
      </c>
      <c r="AX168" s="1630" t="s">
        <v>227</v>
      </c>
      <c r="AY168" s="1649" t="s">
        <v>2341</v>
      </c>
    </row>
    <row r="169" spans="1:51" hidden="1">
      <c r="A169" s="1632" t="s">
        <v>2342</v>
      </c>
      <c r="B169" s="1628" t="s">
        <v>2343</v>
      </c>
      <c r="C169" s="1614">
        <f t="shared" ref="C169:AX174" si="19">C4-C87</f>
        <v>0</v>
      </c>
      <c r="D169" s="1614">
        <f t="shared" si="19"/>
        <v>-333</v>
      </c>
      <c r="E169" s="1614">
        <f t="shared" si="19"/>
        <v>-258</v>
      </c>
      <c r="F169" s="1614">
        <f t="shared" si="19"/>
        <v>-119</v>
      </c>
      <c r="G169" s="1614">
        <f t="shared" si="19"/>
        <v>224</v>
      </c>
      <c r="H169" s="1614">
        <f t="shared" si="19"/>
        <v>-178</v>
      </c>
      <c r="I169" s="1614">
        <f t="shared" si="19"/>
        <v>-103</v>
      </c>
      <c r="J169" s="1614">
        <f t="shared" si="19"/>
        <v>-82</v>
      </c>
      <c r="K169" s="1614">
        <f t="shared" si="19"/>
        <v>-617</v>
      </c>
      <c r="L169" s="1614">
        <f t="shared" si="19"/>
        <v>-102</v>
      </c>
      <c r="M169" s="1614">
        <f t="shared" si="19"/>
        <v>146</v>
      </c>
      <c r="N169" s="1614">
        <f t="shared" si="19"/>
        <v>1200</v>
      </c>
      <c r="O169" s="1614">
        <f t="shared" si="19"/>
        <v>242</v>
      </c>
      <c r="P169" s="641">
        <f t="shared" si="19"/>
        <v>3529</v>
      </c>
      <c r="Q169" s="1614">
        <f t="shared" si="19"/>
        <v>473</v>
      </c>
      <c r="R169" s="1614">
        <f t="shared" si="19"/>
        <v>-311</v>
      </c>
      <c r="S169" s="1614">
        <f t="shared" si="19"/>
        <v>-61</v>
      </c>
      <c r="T169" s="1614">
        <f t="shared" si="19"/>
        <v>-72</v>
      </c>
      <c r="U169" s="1614">
        <f t="shared" si="19"/>
        <v>-156</v>
      </c>
      <c r="V169" s="1614">
        <f t="shared" si="19"/>
        <v>-70</v>
      </c>
      <c r="W169" s="1614">
        <f t="shared" si="19"/>
        <v>-251</v>
      </c>
      <c r="X169" s="1614">
        <f t="shared" si="19"/>
        <v>-185</v>
      </c>
      <c r="Y169" s="1614">
        <f t="shared" si="19"/>
        <v>6</v>
      </c>
      <c r="Z169" s="1614">
        <f t="shared" si="19"/>
        <v>612</v>
      </c>
      <c r="AA169" s="1614">
        <f t="shared" si="19"/>
        <v>-107</v>
      </c>
      <c r="AB169" s="1614">
        <f t="shared" si="19"/>
        <v>-92</v>
      </c>
      <c r="AC169" s="1614">
        <f t="shared" si="19"/>
        <v>-38</v>
      </c>
      <c r="AD169" s="641">
        <f t="shared" si="19"/>
        <v>-267</v>
      </c>
      <c r="AE169" s="641">
        <f t="shared" si="19"/>
        <v>-639</v>
      </c>
      <c r="AF169" s="1614">
        <f t="shared" si="19"/>
        <v>-196</v>
      </c>
      <c r="AG169" s="1614">
        <f t="shared" si="19"/>
        <v>-135</v>
      </c>
      <c r="AH169" s="1614">
        <f t="shared" si="19"/>
        <v>-71</v>
      </c>
      <c r="AI169" s="1614">
        <f t="shared" si="19"/>
        <v>-16</v>
      </c>
      <c r="AJ169" s="1614">
        <f t="shared" si="19"/>
        <v>-331</v>
      </c>
      <c r="AK169" s="1614">
        <f t="shared" si="19"/>
        <v>-220</v>
      </c>
      <c r="AL169" s="1614">
        <f t="shared" si="19"/>
        <v>-281</v>
      </c>
      <c r="AM169" s="1614">
        <f t="shared" si="19"/>
        <v>-80</v>
      </c>
      <c r="AN169" s="1614">
        <f t="shared" si="19"/>
        <v>-91</v>
      </c>
      <c r="AO169" s="1614">
        <f t="shared" si="19"/>
        <v>-241</v>
      </c>
      <c r="AP169" s="1614">
        <f t="shared" si="19"/>
        <v>-112</v>
      </c>
      <c r="AQ169" s="1614">
        <f t="shared" si="19"/>
        <v>-435</v>
      </c>
      <c r="AR169" s="1614">
        <f t="shared" si="19"/>
        <v>-60</v>
      </c>
      <c r="AS169" s="1614">
        <f t="shared" si="19"/>
        <v>-13</v>
      </c>
      <c r="AT169" s="1614">
        <f t="shared" si="19"/>
        <v>-11</v>
      </c>
      <c r="AU169" s="1614">
        <f t="shared" si="19"/>
        <v>-211</v>
      </c>
      <c r="AV169" s="1614">
        <f t="shared" si="19"/>
        <v>18</v>
      </c>
      <c r="AW169" s="1614">
        <f t="shared" si="19"/>
        <v>-103</v>
      </c>
      <c r="AX169" s="1614">
        <f t="shared" si="19"/>
        <v>198</v>
      </c>
      <c r="AY169" s="1650">
        <f t="shared" ref="AY169:AY180" si="20">SUM(N169:Q169)</f>
        <v>5444</v>
      </c>
    </row>
    <row r="170" spans="1:51" hidden="1">
      <c r="A170" s="1635"/>
      <c r="B170" s="1545" t="s">
        <v>2344</v>
      </c>
      <c r="C170" s="1614">
        <f t="shared" si="19"/>
        <v>0</v>
      </c>
      <c r="D170" s="1614">
        <f t="shared" si="19"/>
        <v>-801</v>
      </c>
      <c r="E170" s="1614">
        <f t="shared" si="19"/>
        <v>-180</v>
      </c>
      <c r="F170" s="1614">
        <f t="shared" si="19"/>
        <v>-63</v>
      </c>
      <c r="G170" s="1614">
        <f t="shared" si="19"/>
        <v>-103</v>
      </c>
      <c r="H170" s="1614">
        <f t="shared" si="19"/>
        <v>-78</v>
      </c>
      <c r="I170" s="1614">
        <f t="shared" si="19"/>
        <v>4</v>
      </c>
      <c r="J170" s="1614">
        <f t="shared" si="19"/>
        <v>-243</v>
      </c>
      <c r="K170" s="1614">
        <f t="shared" si="19"/>
        <v>-318</v>
      </c>
      <c r="L170" s="1614">
        <f t="shared" si="19"/>
        <v>-354</v>
      </c>
      <c r="M170" s="1614">
        <f t="shared" si="19"/>
        <v>56</v>
      </c>
      <c r="N170" s="1614">
        <f t="shared" si="19"/>
        <v>1011</v>
      </c>
      <c r="O170" s="1614">
        <f t="shared" si="19"/>
        <v>285</v>
      </c>
      <c r="P170" s="641">
        <f t="shared" si="19"/>
        <v>4121</v>
      </c>
      <c r="Q170" s="1614">
        <f t="shared" si="19"/>
        <v>6</v>
      </c>
      <c r="R170" s="1614">
        <f t="shared" si="19"/>
        <v>-509</v>
      </c>
      <c r="S170" s="1614">
        <f t="shared" si="19"/>
        <v>-24</v>
      </c>
      <c r="T170" s="1614">
        <f t="shared" si="19"/>
        <v>-239</v>
      </c>
      <c r="U170" s="1614">
        <f t="shared" si="19"/>
        <v>-160</v>
      </c>
      <c r="V170" s="1614">
        <f t="shared" si="19"/>
        <v>-232</v>
      </c>
      <c r="W170" s="1614">
        <f t="shared" si="19"/>
        <v>-26</v>
      </c>
      <c r="X170" s="1614">
        <f t="shared" si="19"/>
        <v>-342</v>
      </c>
      <c r="Y170" s="1614">
        <f t="shared" si="19"/>
        <v>-107</v>
      </c>
      <c r="Z170" s="1614">
        <f t="shared" si="19"/>
        <v>841</v>
      </c>
      <c r="AA170" s="1614">
        <f t="shared" si="19"/>
        <v>-156</v>
      </c>
      <c r="AB170" s="1614">
        <f t="shared" si="19"/>
        <v>-47</v>
      </c>
      <c r="AC170" s="1614">
        <f t="shared" si="19"/>
        <v>-228</v>
      </c>
      <c r="AD170" s="641">
        <f t="shared" si="19"/>
        <v>-138</v>
      </c>
      <c r="AE170" s="641">
        <f t="shared" si="19"/>
        <v>-253</v>
      </c>
      <c r="AF170" s="1614">
        <f t="shared" si="19"/>
        <v>-639</v>
      </c>
      <c r="AG170" s="1614">
        <f t="shared" si="19"/>
        <v>-242</v>
      </c>
      <c r="AH170" s="1614">
        <f t="shared" si="19"/>
        <v>98</v>
      </c>
      <c r="AI170" s="1614">
        <f t="shared" si="19"/>
        <v>-118</v>
      </c>
      <c r="AJ170" s="1614">
        <f t="shared" si="19"/>
        <v>-197</v>
      </c>
      <c r="AK170" s="1614">
        <f t="shared" si="19"/>
        <v>-201</v>
      </c>
      <c r="AL170" s="1614">
        <f t="shared" si="19"/>
        <v>-69</v>
      </c>
      <c r="AM170" s="1614">
        <f t="shared" si="19"/>
        <v>-42</v>
      </c>
      <c r="AN170" s="1614">
        <f t="shared" si="19"/>
        <v>-136</v>
      </c>
      <c r="AO170" s="1614">
        <f t="shared" si="19"/>
        <v>-103</v>
      </c>
      <c r="AP170" s="1614">
        <f t="shared" si="19"/>
        <v>-69</v>
      </c>
      <c r="AQ170" s="1614">
        <f t="shared" si="19"/>
        <v>227</v>
      </c>
      <c r="AR170" s="1614">
        <f t="shared" si="19"/>
        <v>129</v>
      </c>
      <c r="AS170" s="1614">
        <f t="shared" si="19"/>
        <v>-258</v>
      </c>
      <c r="AT170" s="1614">
        <f t="shared" si="19"/>
        <v>-173</v>
      </c>
      <c r="AU170" s="1614">
        <f t="shared" si="19"/>
        <v>-37</v>
      </c>
      <c r="AV170" s="1614">
        <f t="shared" si="19"/>
        <v>54</v>
      </c>
      <c r="AW170" s="1614">
        <f t="shared" si="19"/>
        <v>-63</v>
      </c>
      <c r="AX170" s="1614">
        <f t="shared" si="19"/>
        <v>116</v>
      </c>
      <c r="AY170" s="1650">
        <f t="shared" si="20"/>
        <v>5423</v>
      </c>
    </row>
    <row r="171" spans="1:51" hidden="1">
      <c r="A171" s="1635"/>
      <c r="B171" s="1545" t="s">
        <v>2345</v>
      </c>
      <c r="C171" s="1614">
        <f t="shared" si="19"/>
        <v>0</v>
      </c>
      <c r="D171" s="1614">
        <f t="shared" si="19"/>
        <v>-4977</v>
      </c>
      <c r="E171" s="1614">
        <f t="shared" si="19"/>
        <v>-3339</v>
      </c>
      <c r="F171" s="1614">
        <f t="shared" si="19"/>
        <v>-2468</v>
      </c>
      <c r="G171" s="1614">
        <f t="shared" si="19"/>
        <v>-1195</v>
      </c>
      <c r="H171" s="1614">
        <f t="shared" si="19"/>
        <v>-2170</v>
      </c>
      <c r="I171" s="1614">
        <f t="shared" si="19"/>
        <v>-2198</v>
      </c>
      <c r="J171" s="1614">
        <f t="shared" si="19"/>
        <v>-2527</v>
      </c>
      <c r="K171" s="1614">
        <f t="shared" si="19"/>
        <v>-2452</v>
      </c>
      <c r="L171" s="1614">
        <f t="shared" si="19"/>
        <v>-2091</v>
      </c>
      <c r="M171" s="1614">
        <f t="shared" si="19"/>
        <v>-1695</v>
      </c>
      <c r="N171" s="1614">
        <f t="shared" si="19"/>
        <v>6135</v>
      </c>
      <c r="O171" s="1614">
        <f t="shared" si="19"/>
        <v>6897</v>
      </c>
      <c r="P171" s="641">
        <f t="shared" si="19"/>
        <v>38563</v>
      </c>
      <c r="Q171" s="1614">
        <f t="shared" si="19"/>
        <v>13099</v>
      </c>
      <c r="R171" s="1614">
        <f t="shared" si="19"/>
        <v>-3240</v>
      </c>
      <c r="S171" s="1614">
        <f t="shared" si="19"/>
        <v>-510</v>
      </c>
      <c r="T171" s="1614">
        <f t="shared" si="19"/>
        <v>-1404</v>
      </c>
      <c r="U171" s="1614">
        <f t="shared" si="19"/>
        <v>-885</v>
      </c>
      <c r="V171" s="1614">
        <f t="shared" si="19"/>
        <v>-1403</v>
      </c>
      <c r="W171" s="1614">
        <f t="shared" si="19"/>
        <v>-1915</v>
      </c>
      <c r="X171" s="1614">
        <f t="shared" si="19"/>
        <v>-1869</v>
      </c>
      <c r="Y171" s="1614">
        <f t="shared" si="19"/>
        <v>-3779</v>
      </c>
      <c r="Z171" s="1614">
        <f t="shared" si="19"/>
        <v>3197</v>
      </c>
      <c r="AA171" s="1614">
        <f t="shared" si="19"/>
        <v>-1278</v>
      </c>
      <c r="AB171" s="1614">
        <f t="shared" si="19"/>
        <v>-670</v>
      </c>
      <c r="AC171" s="1614">
        <f t="shared" si="19"/>
        <v>-379</v>
      </c>
      <c r="AD171" s="641">
        <f t="shared" si="19"/>
        <v>3043</v>
      </c>
      <c r="AE171" s="641">
        <f t="shared" si="19"/>
        <v>-1476</v>
      </c>
      <c r="AF171" s="1614">
        <f t="shared" si="19"/>
        <v>-833</v>
      </c>
      <c r="AG171" s="1614">
        <f t="shared" si="19"/>
        <v>-1265</v>
      </c>
      <c r="AH171" s="1614">
        <f t="shared" si="19"/>
        <v>-833</v>
      </c>
      <c r="AI171" s="1614">
        <f t="shared" si="19"/>
        <v>-864</v>
      </c>
      <c r="AJ171" s="1614">
        <f t="shared" si="19"/>
        <v>-1052</v>
      </c>
      <c r="AK171" s="1614">
        <f t="shared" si="19"/>
        <v>-1352</v>
      </c>
      <c r="AL171" s="1614">
        <f t="shared" si="19"/>
        <v>-1631</v>
      </c>
      <c r="AM171" s="1614">
        <f t="shared" si="19"/>
        <v>-806</v>
      </c>
      <c r="AN171" s="1614">
        <f t="shared" si="19"/>
        <v>-549</v>
      </c>
      <c r="AO171" s="1614">
        <f t="shared" si="19"/>
        <v>-1567</v>
      </c>
      <c r="AP171" s="1614">
        <f t="shared" si="19"/>
        <v>-1440</v>
      </c>
      <c r="AQ171" s="1614">
        <f t="shared" si="19"/>
        <v>-347</v>
      </c>
      <c r="AR171" s="1614">
        <f t="shared" si="19"/>
        <v>-1105</v>
      </c>
      <c r="AS171" s="1614">
        <f t="shared" si="19"/>
        <v>-2719</v>
      </c>
      <c r="AT171" s="1614">
        <f t="shared" si="19"/>
        <v>-2238</v>
      </c>
      <c r="AU171" s="1614">
        <f t="shared" si="19"/>
        <v>-1394</v>
      </c>
      <c r="AV171" s="1614">
        <f t="shared" si="19"/>
        <v>-2521</v>
      </c>
      <c r="AW171" s="1614">
        <f t="shared" si="19"/>
        <v>-2754</v>
      </c>
      <c r="AX171" s="1614">
        <f t="shared" si="19"/>
        <v>-1744</v>
      </c>
      <c r="AY171" s="1650">
        <f t="shared" si="20"/>
        <v>64694</v>
      </c>
    </row>
    <row r="172" spans="1:51" hidden="1">
      <c r="A172" s="1635"/>
      <c r="B172" s="1545" t="s">
        <v>2346</v>
      </c>
      <c r="C172" s="1614">
        <f t="shared" si="19"/>
        <v>0</v>
      </c>
      <c r="D172" s="1614">
        <f t="shared" si="19"/>
        <v>-319</v>
      </c>
      <c r="E172" s="1614">
        <f t="shared" si="19"/>
        <v>-1589</v>
      </c>
      <c r="F172" s="1614">
        <f t="shared" si="19"/>
        <v>-895</v>
      </c>
      <c r="G172" s="1614">
        <f t="shared" si="19"/>
        <v>542</v>
      </c>
      <c r="H172" s="1614">
        <f t="shared" si="19"/>
        <v>-938</v>
      </c>
      <c r="I172" s="1614">
        <f t="shared" si="19"/>
        <v>-772</v>
      </c>
      <c r="J172" s="1614">
        <f t="shared" si="19"/>
        <v>-925</v>
      </c>
      <c r="K172" s="1614">
        <f t="shared" si="19"/>
        <v>-786</v>
      </c>
      <c r="L172" s="1614">
        <f t="shared" si="19"/>
        <v>-1082</v>
      </c>
      <c r="M172" s="1614">
        <f t="shared" si="19"/>
        <v>-300</v>
      </c>
      <c r="N172" s="1614">
        <f t="shared" si="19"/>
        <v>3180</v>
      </c>
      <c r="O172" s="1614">
        <f t="shared" si="19"/>
        <v>3148</v>
      </c>
      <c r="P172" s="641">
        <f t="shared" si="19"/>
        <v>11430</v>
      </c>
      <c r="Q172" s="1614">
        <f t="shared" si="19"/>
        <v>3065</v>
      </c>
      <c r="R172" s="1614">
        <f t="shared" si="19"/>
        <v>-962</v>
      </c>
      <c r="S172" s="1614">
        <f t="shared" si="19"/>
        <v>-97</v>
      </c>
      <c r="T172" s="1614">
        <f t="shared" si="19"/>
        <v>373</v>
      </c>
      <c r="U172" s="1614">
        <f t="shared" si="19"/>
        <v>-476</v>
      </c>
      <c r="V172" s="1614">
        <f t="shared" si="19"/>
        <v>119</v>
      </c>
      <c r="W172" s="1614">
        <f t="shared" si="19"/>
        <v>-937</v>
      </c>
      <c r="X172" s="1614">
        <f t="shared" si="19"/>
        <v>-1168</v>
      </c>
      <c r="Y172" s="1614">
        <f t="shared" si="19"/>
        <v>-611</v>
      </c>
      <c r="Z172" s="1614">
        <f t="shared" si="19"/>
        <v>2108</v>
      </c>
      <c r="AA172" s="1614">
        <f t="shared" si="19"/>
        <v>-1079</v>
      </c>
      <c r="AB172" s="1614">
        <f t="shared" si="19"/>
        <v>240</v>
      </c>
      <c r="AC172" s="1614">
        <f t="shared" si="19"/>
        <v>401</v>
      </c>
      <c r="AD172" s="641">
        <f t="shared" si="19"/>
        <v>191</v>
      </c>
      <c r="AE172" s="641">
        <f t="shared" si="19"/>
        <v>-387</v>
      </c>
      <c r="AF172" s="1614">
        <f t="shared" si="19"/>
        <v>-62</v>
      </c>
      <c r="AG172" s="1614">
        <f t="shared" si="19"/>
        <v>-902</v>
      </c>
      <c r="AH172" s="1614">
        <f t="shared" si="19"/>
        <v>-268</v>
      </c>
      <c r="AI172" s="1614">
        <f t="shared" si="19"/>
        <v>-268</v>
      </c>
      <c r="AJ172" s="1614">
        <f t="shared" si="19"/>
        <v>-364</v>
      </c>
      <c r="AK172" s="1614">
        <f t="shared" si="19"/>
        <v>-328</v>
      </c>
      <c r="AL172" s="1614">
        <f t="shared" si="19"/>
        <v>351</v>
      </c>
      <c r="AM172" s="1614">
        <f t="shared" si="19"/>
        <v>-536</v>
      </c>
      <c r="AN172" s="1614">
        <f t="shared" si="19"/>
        <v>-14</v>
      </c>
      <c r="AO172" s="1614">
        <f t="shared" si="19"/>
        <v>-888</v>
      </c>
      <c r="AP172" s="1614">
        <f t="shared" si="19"/>
        <v>-335</v>
      </c>
      <c r="AQ172" s="1614">
        <f t="shared" si="19"/>
        <v>355</v>
      </c>
      <c r="AR172" s="1614">
        <f t="shared" si="19"/>
        <v>-756</v>
      </c>
      <c r="AS172" s="1614">
        <f t="shared" si="19"/>
        <v>-1326</v>
      </c>
      <c r="AT172" s="1614">
        <f t="shared" si="19"/>
        <v>-1706</v>
      </c>
      <c r="AU172" s="1614">
        <f t="shared" si="19"/>
        <v>-743</v>
      </c>
      <c r="AV172" s="1614">
        <f t="shared" si="19"/>
        <v>-1148</v>
      </c>
      <c r="AW172" s="1614">
        <f t="shared" si="19"/>
        <v>-1611</v>
      </c>
      <c r="AX172" s="1614">
        <f t="shared" si="19"/>
        <v>-925</v>
      </c>
      <c r="AY172" s="1650">
        <f t="shared" si="20"/>
        <v>20823</v>
      </c>
    </row>
    <row r="173" spans="1:51" hidden="1">
      <c r="A173" s="1635"/>
      <c r="B173" s="1545" t="s">
        <v>2347</v>
      </c>
      <c r="C173" s="1614">
        <f t="shared" si="19"/>
        <v>0</v>
      </c>
      <c r="D173" s="1614">
        <f t="shared" si="19"/>
        <v>-159</v>
      </c>
      <c r="E173" s="1614">
        <f t="shared" si="19"/>
        <v>-364</v>
      </c>
      <c r="F173" s="1614">
        <f t="shared" si="19"/>
        <v>-161</v>
      </c>
      <c r="G173" s="1614">
        <f t="shared" si="19"/>
        <v>160</v>
      </c>
      <c r="H173" s="1614">
        <f t="shared" si="19"/>
        <v>-171</v>
      </c>
      <c r="I173" s="1614">
        <f t="shared" si="19"/>
        <v>-44</v>
      </c>
      <c r="J173" s="1614">
        <f t="shared" si="19"/>
        <v>-33</v>
      </c>
      <c r="K173" s="1614">
        <f t="shared" si="19"/>
        <v>-405</v>
      </c>
      <c r="L173" s="1614">
        <f t="shared" si="19"/>
        <v>-155</v>
      </c>
      <c r="M173" s="1614">
        <f t="shared" si="19"/>
        <v>13</v>
      </c>
      <c r="N173" s="1614">
        <f t="shared" si="19"/>
        <v>1151</v>
      </c>
      <c r="O173" s="1614">
        <f t="shared" si="19"/>
        <v>581</v>
      </c>
      <c r="P173" s="641">
        <f t="shared" si="19"/>
        <v>4274</v>
      </c>
      <c r="Q173" s="1614">
        <f t="shared" si="19"/>
        <v>586</v>
      </c>
      <c r="R173" s="1614">
        <f t="shared" si="19"/>
        <v>-278</v>
      </c>
      <c r="S173" s="1614">
        <f t="shared" si="19"/>
        <v>-87</v>
      </c>
      <c r="T173" s="1614">
        <f t="shared" si="19"/>
        <v>51</v>
      </c>
      <c r="U173" s="1614">
        <f t="shared" si="19"/>
        <v>-129</v>
      </c>
      <c r="V173" s="1614">
        <f t="shared" si="19"/>
        <v>-154</v>
      </c>
      <c r="W173" s="1614">
        <f t="shared" si="19"/>
        <v>-132</v>
      </c>
      <c r="X173" s="1614">
        <f t="shared" si="19"/>
        <v>-477</v>
      </c>
      <c r="Y173" s="1614">
        <f t="shared" si="19"/>
        <v>-294</v>
      </c>
      <c r="Z173" s="1614">
        <f t="shared" si="19"/>
        <v>807</v>
      </c>
      <c r="AA173" s="1614">
        <f t="shared" si="19"/>
        <v>-302</v>
      </c>
      <c r="AB173" s="1614">
        <f t="shared" si="19"/>
        <v>-129</v>
      </c>
      <c r="AC173" s="1614">
        <f t="shared" si="19"/>
        <v>-426</v>
      </c>
      <c r="AD173" s="641">
        <f t="shared" si="19"/>
        <v>-293</v>
      </c>
      <c r="AE173" s="641">
        <f t="shared" si="19"/>
        <v>-566</v>
      </c>
      <c r="AF173" s="1614">
        <f t="shared" si="19"/>
        <v>-393</v>
      </c>
      <c r="AG173" s="1614">
        <f t="shared" si="19"/>
        <v>-281</v>
      </c>
      <c r="AH173" s="1614">
        <f t="shared" si="19"/>
        <v>28</v>
      </c>
      <c r="AI173" s="1614">
        <f t="shared" si="19"/>
        <v>42</v>
      </c>
      <c r="AJ173" s="1614">
        <f t="shared" si="19"/>
        <v>-73</v>
      </c>
      <c r="AK173" s="1614">
        <f t="shared" si="19"/>
        <v>-182</v>
      </c>
      <c r="AL173" s="1614">
        <f t="shared" si="19"/>
        <v>-187</v>
      </c>
      <c r="AM173" s="1614">
        <f t="shared" si="19"/>
        <v>-69</v>
      </c>
      <c r="AN173" s="1614">
        <f t="shared" si="19"/>
        <v>-80</v>
      </c>
      <c r="AO173" s="1614">
        <f t="shared" si="19"/>
        <v>-172</v>
      </c>
      <c r="AP173" s="1614">
        <f t="shared" si="19"/>
        <v>-81</v>
      </c>
      <c r="AQ173" s="1614">
        <f t="shared" si="19"/>
        <v>-57</v>
      </c>
      <c r="AR173" s="1614">
        <f t="shared" si="19"/>
        <v>-85</v>
      </c>
      <c r="AS173" s="1614">
        <f t="shared" si="19"/>
        <v>-230</v>
      </c>
      <c r="AT173" s="1614">
        <f t="shared" si="19"/>
        <v>-1335</v>
      </c>
      <c r="AU173" s="1614">
        <f t="shared" si="19"/>
        <v>-60</v>
      </c>
      <c r="AV173" s="1614">
        <f t="shared" si="19"/>
        <v>1</v>
      </c>
      <c r="AW173" s="1614">
        <f t="shared" si="19"/>
        <v>17</v>
      </c>
      <c r="AX173" s="1614">
        <f t="shared" si="19"/>
        <v>333</v>
      </c>
      <c r="AY173" s="1650">
        <f t="shared" si="20"/>
        <v>6592</v>
      </c>
    </row>
    <row r="174" spans="1:51" hidden="1">
      <c r="A174" s="1635"/>
      <c r="B174" s="1545" t="s">
        <v>2348</v>
      </c>
      <c r="C174" s="1614">
        <f t="shared" si="19"/>
        <v>0</v>
      </c>
      <c r="D174" s="1614">
        <f t="shared" si="19"/>
        <v>147</v>
      </c>
      <c r="E174" s="1614">
        <f t="shared" si="19"/>
        <v>-254</v>
      </c>
      <c r="F174" s="1614">
        <f t="shared" si="19"/>
        <v>-108</v>
      </c>
      <c r="G174" s="1614">
        <f t="shared" si="19"/>
        <v>246</v>
      </c>
      <c r="H174" s="1614">
        <f t="shared" si="19"/>
        <v>-35</v>
      </c>
      <c r="I174" s="1614">
        <f t="shared" si="19"/>
        <v>-143</v>
      </c>
      <c r="J174" s="1614">
        <f t="shared" si="19"/>
        <v>-158</v>
      </c>
      <c r="K174" s="1614">
        <f t="shared" si="19"/>
        <v>-157</v>
      </c>
      <c r="L174" s="1614">
        <f t="shared" si="19"/>
        <v>-81</v>
      </c>
      <c r="M174" s="1614">
        <f t="shared" si="19"/>
        <v>105</v>
      </c>
      <c r="N174" s="1614">
        <f t="shared" si="19"/>
        <v>1110</v>
      </c>
      <c r="O174" s="1614">
        <f t="shared" si="19"/>
        <v>541</v>
      </c>
      <c r="P174" s="641">
        <f t="shared" si="19"/>
        <v>1756</v>
      </c>
      <c r="Q174" s="1614">
        <f t="shared" si="19"/>
        <v>26</v>
      </c>
      <c r="R174" s="1614">
        <f t="shared" ref="R174:AX174" si="21">R9-R92</f>
        <v>-106</v>
      </c>
      <c r="S174" s="1614">
        <f t="shared" si="21"/>
        <v>-119</v>
      </c>
      <c r="T174" s="1614">
        <f t="shared" si="21"/>
        <v>142</v>
      </c>
      <c r="U174" s="1614">
        <f t="shared" si="21"/>
        <v>-36</v>
      </c>
      <c r="V174" s="1614">
        <f t="shared" si="21"/>
        <v>-37</v>
      </c>
      <c r="W174" s="1614">
        <f t="shared" si="21"/>
        <v>60</v>
      </c>
      <c r="X174" s="1614">
        <f t="shared" si="21"/>
        <v>-367</v>
      </c>
      <c r="Y174" s="1614">
        <f t="shared" si="21"/>
        <v>-156</v>
      </c>
      <c r="Z174" s="1614">
        <f t="shared" si="21"/>
        <v>342</v>
      </c>
      <c r="AA174" s="1614">
        <f t="shared" si="21"/>
        <v>-166</v>
      </c>
      <c r="AB174" s="1614">
        <f t="shared" si="21"/>
        <v>-64</v>
      </c>
      <c r="AC174" s="1614">
        <f t="shared" si="21"/>
        <v>-149</v>
      </c>
      <c r="AD174" s="641">
        <f t="shared" si="21"/>
        <v>-17</v>
      </c>
      <c r="AE174" s="641">
        <f t="shared" si="21"/>
        <v>-598</v>
      </c>
      <c r="AF174" s="1614">
        <f t="shared" si="21"/>
        <v>-259</v>
      </c>
      <c r="AG174" s="1614">
        <f t="shared" si="21"/>
        <v>-61</v>
      </c>
      <c r="AH174" s="1614">
        <f t="shared" si="21"/>
        <v>-58</v>
      </c>
      <c r="AI174" s="1614">
        <f t="shared" si="21"/>
        <v>-48</v>
      </c>
      <c r="AJ174" s="1614">
        <f t="shared" si="21"/>
        <v>-153</v>
      </c>
      <c r="AK174" s="1614">
        <f t="shared" si="21"/>
        <v>-119</v>
      </c>
      <c r="AL174" s="1614">
        <f t="shared" si="21"/>
        <v>-201</v>
      </c>
      <c r="AM174" s="1614">
        <f t="shared" si="21"/>
        <v>4</v>
      </c>
      <c r="AN174" s="1614">
        <f t="shared" si="21"/>
        <v>-48</v>
      </c>
      <c r="AO174" s="1614">
        <f t="shared" si="21"/>
        <v>-176</v>
      </c>
      <c r="AP174" s="1614">
        <f t="shared" si="21"/>
        <v>-41</v>
      </c>
      <c r="AQ174" s="1614">
        <f t="shared" si="21"/>
        <v>463</v>
      </c>
      <c r="AR174" s="1614">
        <f t="shared" si="21"/>
        <v>-88</v>
      </c>
      <c r="AS174" s="1614">
        <f t="shared" si="21"/>
        <v>-168</v>
      </c>
      <c r="AT174" s="1614">
        <f t="shared" si="21"/>
        <v>-996</v>
      </c>
      <c r="AU174" s="1614">
        <f t="shared" si="21"/>
        <v>13</v>
      </c>
      <c r="AV174" s="1614">
        <f t="shared" si="21"/>
        <v>-206</v>
      </c>
      <c r="AW174" s="1614">
        <f t="shared" si="21"/>
        <v>139</v>
      </c>
      <c r="AX174" s="1614">
        <f t="shared" si="21"/>
        <v>279</v>
      </c>
      <c r="AY174" s="1650">
        <f t="shared" si="20"/>
        <v>3433</v>
      </c>
    </row>
    <row r="175" spans="1:51" hidden="1">
      <c r="A175" s="1635"/>
      <c r="B175" s="1545" t="s">
        <v>2349</v>
      </c>
      <c r="C175" s="1614">
        <f t="shared" ref="C175:AX180" si="22">C10-C93</f>
        <v>0</v>
      </c>
      <c r="D175" s="1614">
        <f t="shared" si="22"/>
        <v>788</v>
      </c>
      <c r="E175" s="1614">
        <f t="shared" si="22"/>
        <v>76</v>
      </c>
      <c r="F175" s="1614">
        <f t="shared" si="22"/>
        <v>112</v>
      </c>
      <c r="G175" s="1614">
        <f t="shared" si="22"/>
        <v>-118</v>
      </c>
      <c r="H175" s="1614">
        <f t="shared" si="22"/>
        <v>-101</v>
      </c>
      <c r="I175" s="1614">
        <f t="shared" si="22"/>
        <v>120</v>
      </c>
      <c r="J175" s="1614">
        <f t="shared" si="22"/>
        <v>-333</v>
      </c>
      <c r="K175" s="1614">
        <f t="shared" si="22"/>
        <v>-129</v>
      </c>
      <c r="L175" s="1614">
        <f t="shared" si="22"/>
        <v>-146</v>
      </c>
      <c r="M175" s="1614">
        <f t="shared" si="22"/>
        <v>164</v>
      </c>
      <c r="N175" s="1614">
        <f t="shared" si="22"/>
        <v>805</v>
      </c>
      <c r="O175" s="1614">
        <f t="shared" si="22"/>
        <v>29</v>
      </c>
      <c r="P175" s="641">
        <f t="shared" si="22"/>
        <v>1731</v>
      </c>
      <c r="Q175" s="1614">
        <f t="shared" si="22"/>
        <v>-1159</v>
      </c>
      <c r="R175" s="1614">
        <f t="shared" si="22"/>
        <v>-36</v>
      </c>
      <c r="S175" s="1614">
        <f t="shared" si="22"/>
        <v>7</v>
      </c>
      <c r="T175" s="1614">
        <f t="shared" si="22"/>
        <v>146</v>
      </c>
      <c r="U175" s="1614">
        <f t="shared" si="22"/>
        <v>-129</v>
      </c>
      <c r="V175" s="1614">
        <f t="shared" si="22"/>
        <v>-50</v>
      </c>
      <c r="W175" s="1614">
        <f t="shared" si="22"/>
        <v>139</v>
      </c>
      <c r="X175" s="1614">
        <f t="shared" si="22"/>
        <v>-212</v>
      </c>
      <c r="Y175" s="1614">
        <f t="shared" si="22"/>
        <v>94</v>
      </c>
      <c r="Z175" s="1614">
        <f t="shared" si="22"/>
        <v>351</v>
      </c>
      <c r="AA175" s="1614">
        <f t="shared" si="22"/>
        <v>-99</v>
      </c>
      <c r="AB175" s="1614">
        <f t="shared" si="22"/>
        <v>-269</v>
      </c>
      <c r="AC175" s="1614">
        <f t="shared" si="22"/>
        <v>121</v>
      </c>
      <c r="AD175" s="641">
        <f t="shared" si="22"/>
        <v>-212</v>
      </c>
      <c r="AE175" s="641">
        <f t="shared" si="22"/>
        <v>-142</v>
      </c>
      <c r="AF175" s="1614">
        <f t="shared" si="22"/>
        <v>-144</v>
      </c>
      <c r="AG175" s="1614">
        <f t="shared" si="22"/>
        <v>-150</v>
      </c>
      <c r="AH175" s="1614">
        <f t="shared" si="22"/>
        <v>47</v>
      </c>
      <c r="AI175" s="1614">
        <f t="shared" si="22"/>
        <v>20</v>
      </c>
      <c r="AJ175" s="1614">
        <f t="shared" si="22"/>
        <v>-121</v>
      </c>
      <c r="AK175" s="1614">
        <f t="shared" si="22"/>
        <v>-311</v>
      </c>
      <c r="AL175" s="1614">
        <f t="shared" si="22"/>
        <v>-1070</v>
      </c>
      <c r="AM175" s="1614">
        <f t="shared" si="22"/>
        <v>-19</v>
      </c>
      <c r="AN175" s="1614">
        <f t="shared" si="22"/>
        <v>-182</v>
      </c>
      <c r="AO175" s="1614">
        <f t="shared" si="22"/>
        <v>-83</v>
      </c>
      <c r="AP175" s="1614">
        <f t="shared" si="22"/>
        <v>-108</v>
      </c>
      <c r="AQ175" s="1614">
        <f t="shared" si="22"/>
        <v>1161</v>
      </c>
      <c r="AR175" s="1614">
        <f t="shared" si="22"/>
        <v>-89</v>
      </c>
      <c r="AS175" s="1614">
        <f t="shared" si="22"/>
        <v>-346</v>
      </c>
      <c r="AT175" s="1614">
        <f t="shared" si="22"/>
        <v>-86</v>
      </c>
      <c r="AU175" s="1614">
        <f t="shared" si="22"/>
        <v>-39</v>
      </c>
      <c r="AV175" s="1614">
        <f t="shared" si="22"/>
        <v>-112</v>
      </c>
      <c r="AW175" s="1614">
        <f t="shared" si="22"/>
        <v>-219</v>
      </c>
      <c r="AX175" s="1614">
        <f t="shared" si="22"/>
        <v>303</v>
      </c>
      <c r="AY175" s="1650">
        <f t="shared" si="20"/>
        <v>1406</v>
      </c>
    </row>
    <row r="176" spans="1:51" hidden="1">
      <c r="A176" s="1635"/>
      <c r="B176" s="1545" t="s">
        <v>2350</v>
      </c>
      <c r="C176" s="1614">
        <f t="shared" si="22"/>
        <v>0</v>
      </c>
      <c r="D176" s="1614">
        <f t="shared" si="22"/>
        <v>134</v>
      </c>
      <c r="E176" s="1614">
        <f t="shared" si="22"/>
        <v>-173</v>
      </c>
      <c r="F176" s="1614">
        <f t="shared" si="22"/>
        <v>-61</v>
      </c>
      <c r="G176" s="1614">
        <f t="shared" si="22"/>
        <v>215</v>
      </c>
      <c r="H176" s="1614">
        <f t="shared" si="22"/>
        <v>-105</v>
      </c>
      <c r="I176" s="1614">
        <f t="shared" si="22"/>
        <v>-124</v>
      </c>
      <c r="J176" s="1614">
        <f t="shared" si="22"/>
        <v>-204</v>
      </c>
      <c r="K176" s="1614">
        <f t="shared" si="22"/>
        <v>-492</v>
      </c>
      <c r="L176" s="1614">
        <f t="shared" si="22"/>
        <v>-287</v>
      </c>
      <c r="M176" s="1614">
        <f t="shared" si="22"/>
        <v>141</v>
      </c>
      <c r="N176" s="1614">
        <f t="shared" si="22"/>
        <v>1623</v>
      </c>
      <c r="O176" s="1614">
        <f t="shared" si="22"/>
        <v>-28</v>
      </c>
      <c r="P176" s="641">
        <f t="shared" si="22"/>
        <v>2361</v>
      </c>
      <c r="Q176" s="1614">
        <f t="shared" si="22"/>
        <v>-160</v>
      </c>
      <c r="R176" s="1614">
        <f t="shared" si="22"/>
        <v>-150</v>
      </c>
      <c r="S176" s="1614">
        <f t="shared" si="22"/>
        <v>-87</v>
      </c>
      <c r="T176" s="1614">
        <f t="shared" si="22"/>
        <v>-22</v>
      </c>
      <c r="U176" s="1614">
        <f t="shared" si="22"/>
        <v>-116</v>
      </c>
      <c r="V176" s="1614">
        <f t="shared" si="22"/>
        <v>-77</v>
      </c>
      <c r="W176" s="1614">
        <f t="shared" si="22"/>
        <v>47</v>
      </c>
      <c r="X176" s="1614">
        <f t="shared" si="22"/>
        <v>-446</v>
      </c>
      <c r="Y176" s="1614">
        <f t="shared" si="22"/>
        <v>-432</v>
      </c>
      <c r="Z176" s="1614">
        <f t="shared" si="22"/>
        <v>361</v>
      </c>
      <c r="AA176" s="1614">
        <f t="shared" si="22"/>
        <v>-41</v>
      </c>
      <c r="AB176" s="1614">
        <f t="shared" si="22"/>
        <v>62</v>
      </c>
      <c r="AC176" s="1614">
        <f t="shared" si="22"/>
        <v>-110</v>
      </c>
      <c r="AD176" s="641">
        <f t="shared" si="22"/>
        <v>-76</v>
      </c>
      <c r="AE176" s="641">
        <f t="shared" si="22"/>
        <v>-542</v>
      </c>
      <c r="AF176" s="1614">
        <f t="shared" si="22"/>
        <v>-208</v>
      </c>
      <c r="AG176" s="1614">
        <f t="shared" si="22"/>
        <v>-243</v>
      </c>
      <c r="AH176" s="1614">
        <f t="shared" si="22"/>
        <v>-73</v>
      </c>
      <c r="AI176" s="1614">
        <f t="shared" si="22"/>
        <v>-82</v>
      </c>
      <c r="AJ176" s="1614">
        <f t="shared" si="22"/>
        <v>-134</v>
      </c>
      <c r="AK176" s="1614">
        <f t="shared" si="22"/>
        <v>-220</v>
      </c>
      <c r="AL176" s="1614">
        <f t="shared" si="22"/>
        <v>-68</v>
      </c>
      <c r="AM176" s="1614">
        <f t="shared" si="22"/>
        <v>-24</v>
      </c>
      <c r="AN176" s="1614">
        <f t="shared" si="22"/>
        <v>-21</v>
      </c>
      <c r="AO176" s="1614">
        <f t="shared" si="22"/>
        <v>-227</v>
      </c>
      <c r="AP176" s="1614">
        <f t="shared" si="22"/>
        <v>-40</v>
      </c>
      <c r="AQ176" s="1614">
        <f t="shared" si="22"/>
        <v>567</v>
      </c>
      <c r="AR176" s="1614">
        <f t="shared" si="22"/>
        <v>-22</v>
      </c>
      <c r="AS176" s="1614">
        <f t="shared" si="22"/>
        <v>-282</v>
      </c>
      <c r="AT176" s="1614">
        <f t="shared" si="22"/>
        <v>-391</v>
      </c>
      <c r="AU176" s="1614">
        <f t="shared" si="22"/>
        <v>-64</v>
      </c>
      <c r="AV176" s="1614">
        <f t="shared" si="22"/>
        <v>-43</v>
      </c>
      <c r="AW176" s="1614">
        <f t="shared" si="22"/>
        <v>138</v>
      </c>
      <c r="AX176" s="1614">
        <f t="shared" si="22"/>
        <v>226</v>
      </c>
      <c r="AY176" s="1650">
        <f t="shared" si="20"/>
        <v>3796</v>
      </c>
    </row>
    <row r="177" spans="1:51" hidden="1">
      <c r="A177" s="1635"/>
      <c r="B177" s="1545" t="s">
        <v>2351</v>
      </c>
      <c r="C177" s="1614">
        <f t="shared" si="22"/>
        <v>0</v>
      </c>
      <c r="D177" s="1614">
        <f t="shared" si="22"/>
        <v>-140</v>
      </c>
      <c r="E177" s="1614">
        <f t="shared" si="22"/>
        <v>28</v>
      </c>
      <c r="F177" s="1614">
        <f t="shared" si="22"/>
        <v>2</v>
      </c>
      <c r="G177" s="1614">
        <f t="shared" si="22"/>
        <v>-45</v>
      </c>
      <c r="H177" s="1614">
        <f t="shared" si="22"/>
        <v>-189</v>
      </c>
      <c r="I177" s="1614">
        <f t="shared" si="22"/>
        <v>-57</v>
      </c>
      <c r="J177" s="1614">
        <f t="shared" si="22"/>
        <v>-169</v>
      </c>
      <c r="K177" s="1614">
        <f t="shared" si="22"/>
        <v>-144</v>
      </c>
      <c r="L177" s="1614">
        <f t="shared" si="22"/>
        <v>-187</v>
      </c>
      <c r="M177" s="1614">
        <f t="shared" si="22"/>
        <v>19</v>
      </c>
      <c r="N177" s="1614">
        <f t="shared" si="22"/>
        <v>1230</v>
      </c>
      <c r="O177" s="1614">
        <f t="shared" si="22"/>
        <v>195</v>
      </c>
      <c r="P177" s="641">
        <f t="shared" si="22"/>
        <v>2658</v>
      </c>
      <c r="Q177" s="1614">
        <f t="shared" si="22"/>
        <v>26</v>
      </c>
      <c r="R177" s="1614">
        <f t="shared" si="22"/>
        <v>-227</v>
      </c>
      <c r="S177" s="1614">
        <f t="shared" si="22"/>
        <v>-52</v>
      </c>
      <c r="T177" s="1614">
        <f t="shared" si="22"/>
        <v>-27</v>
      </c>
      <c r="U177" s="1614">
        <f t="shared" si="22"/>
        <v>-89</v>
      </c>
      <c r="V177" s="1614">
        <f t="shared" si="22"/>
        <v>-97</v>
      </c>
      <c r="W177" s="1614">
        <f t="shared" si="22"/>
        <v>53</v>
      </c>
      <c r="X177" s="1614">
        <f t="shared" si="22"/>
        <v>-127</v>
      </c>
      <c r="Y177" s="1614">
        <f t="shared" si="22"/>
        <v>-245</v>
      </c>
      <c r="Z177" s="1614">
        <f t="shared" si="22"/>
        <v>-200</v>
      </c>
      <c r="AA177" s="1614">
        <f t="shared" si="22"/>
        <v>22</v>
      </c>
      <c r="AB177" s="1614">
        <f t="shared" si="22"/>
        <v>222</v>
      </c>
      <c r="AC177" s="1614">
        <f t="shared" si="22"/>
        <v>-317</v>
      </c>
      <c r="AD177" s="641">
        <f t="shared" si="22"/>
        <v>-341</v>
      </c>
      <c r="AE177" s="641">
        <f t="shared" si="22"/>
        <v>-715</v>
      </c>
      <c r="AF177" s="1614">
        <f t="shared" si="22"/>
        <v>-200</v>
      </c>
      <c r="AG177" s="1614">
        <f t="shared" si="22"/>
        <v>-163</v>
      </c>
      <c r="AH177" s="1614">
        <f t="shared" si="22"/>
        <v>-12</v>
      </c>
      <c r="AI177" s="1614">
        <f t="shared" si="22"/>
        <v>10</v>
      </c>
      <c r="AJ177" s="1614">
        <f t="shared" si="22"/>
        <v>-201</v>
      </c>
      <c r="AK177" s="1614">
        <f t="shared" si="22"/>
        <v>-52</v>
      </c>
      <c r="AL177" s="1614">
        <f t="shared" si="22"/>
        <v>96</v>
      </c>
      <c r="AM177" s="1614">
        <f t="shared" si="22"/>
        <v>-50</v>
      </c>
      <c r="AN177" s="1614">
        <f t="shared" si="22"/>
        <v>-67</v>
      </c>
      <c r="AO177" s="1614">
        <f t="shared" si="22"/>
        <v>-97</v>
      </c>
      <c r="AP177" s="1614">
        <f t="shared" si="22"/>
        <v>-59</v>
      </c>
      <c r="AQ177" s="1614">
        <f t="shared" si="22"/>
        <v>101</v>
      </c>
      <c r="AR177" s="1614">
        <f t="shared" si="22"/>
        <v>-132</v>
      </c>
      <c r="AS177" s="1614">
        <f t="shared" si="22"/>
        <v>-213</v>
      </c>
      <c r="AT177" s="1614">
        <f t="shared" si="22"/>
        <v>-224</v>
      </c>
      <c r="AU177" s="1614">
        <f t="shared" si="22"/>
        <v>-85</v>
      </c>
      <c r="AV177" s="1614">
        <f t="shared" si="22"/>
        <v>-30</v>
      </c>
      <c r="AW177" s="1614">
        <f t="shared" si="22"/>
        <v>198</v>
      </c>
      <c r="AX177" s="1614">
        <f t="shared" si="22"/>
        <v>93</v>
      </c>
      <c r="AY177" s="1650">
        <f t="shared" si="20"/>
        <v>4109</v>
      </c>
    </row>
    <row r="178" spans="1:51" hidden="1">
      <c r="A178" s="1635"/>
      <c r="B178" s="1545" t="s">
        <v>2352</v>
      </c>
      <c r="C178" s="1614">
        <f t="shared" si="22"/>
        <v>0</v>
      </c>
      <c r="D178" s="1614">
        <f t="shared" si="22"/>
        <v>-215</v>
      </c>
      <c r="E178" s="1614">
        <f t="shared" si="22"/>
        <v>-79</v>
      </c>
      <c r="F178" s="1614">
        <f t="shared" si="22"/>
        <v>-207</v>
      </c>
      <c r="G178" s="1614">
        <f t="shared" si="22"/>
        <v>-73</v>
      </c>
      <c r="H178" s="1614">
        <f t="shared" si="22"/>
        <v>-122</v>
      </c>
      <c r="I178" s="1614">
        <f t="shared" si="22"/>
        <v>-13</v>
      </c>
      <c r="J178" s="1614">
        <f t="shared" si="22"/>
        <v>-234</v>
      </c>
      <c r="K178" s="1614">
        <f t="shared" si="22"/>
        <v>-249</v>
      </c>
      <c r="L178" s="1614">
        <f t="shared" si="22"/>
        <v>-373</v>
      </c>
      <c r="M178" s="1614">
        <f t="shared" si="22"/>
        <v>135</v>
      </c>
      <c r="N178" s="1614">
        <f t="shared" si="22"/>
        <v>1512</v>
      </c>
      <c r="O178" s="1614">
        <f t="shared" si="22"/>
        <v>389</v>
      </c>
      <c r="P178" s="641">
        <f t="shared" si="22"/>
        <v>2127</v>
      </c>
      <c r="Q178" s="1614">
        <f t="shared" si="22"/>
        <v>214</v>
      </c>
      <c r="R178" s="1614">
        <f t="shared" si="22"/>
        <v>-72</v>
      </c>
      <c r="S178" s="1614">
        <f t="shared" si="22"/>
        <v>-72</v>
      </c>
      <c r="T178" s="1614">
        <f t="shared" si="22"/>
        <v>24</v>
      </c>
      <c r="U178" s="1614">
        <f t="shared" si="22"/>
        <v>-70</v>
      </c>
      <c r="V178" s="1614">
        <f t="shared" si="22"/>
        <v>-120</v>
      </c>
      <c r="W178" s="1614">
        <f t="shared" si="22"/>
        <v>-45</v>
      </c>
      <c r="X178" s="1614">
        <f t="shared" si="22"/>
        <v>-407</v>
      </c>
      <c r="Y178" s="1614">
        <f t="shared" si="22"/>
        <v>-103</v>
      </c>
      <c r="Z178" s="1614">
        <f t="shared" si="22"/>
        <v>293</v>
      </c>
      <c r="AA178" s="1614">
        <f t="shared" si="22"/>
        <v>-249</v>
      </c>
      <c r="AB178" s="1614">
        <f t="shared" si="22"/>
        <v>24</v>
      </c>
      <c r="AC178" s="1614">
        <f t="shared" si="22"/>
        <v>299</v>
      </c>
      <c r="AD178" s="641">
        <f t="shared" si="22"/>
        <v>-587</v>
      </c>
      <c r="AE178" s="641">
        <f t="shared" si="22"/>
        <v>-324</v>
      </c>
      <c r="AF178" s="1614">
        <f t="shared" si="22"/>
        <v>-399</v>
      </c>
      <c r="AG178" s="1614">
        <f t="shared" si="22"/>
        <v>-146</v>
      </c>
      <c r="AH178" s="1614">
        <f t="shared" si="22"/>
        <v>-70</v>
      </c>
      <c r="AI178" s="1614">
        <f t="shared" si="22"/>
        <v>-29</v>
      </c>
      <c r="AJ178" s="1614">
        <f t="shared" si="22"/>
        <v>-89</v>
      </c>
      <c r="AK178" s="1614">
        <f t="shared" si="22"/>
        <v>-367</v>
      </c>
      <c r="AL178" s="1614">
        <f t="shared" si="22"/>
        <v>-207</v>
      </c>
      <c r="AM178" s="1614">
        <f t="shared" si="22"/>
        <v>-6</v>
      </c>
      <c r="AN178" s="1614">
        <f t="shared" si="22"/>
        <v>-24</v>
      </c>
      <c r="AO178" s="1614">
        <f t="shared" si="22"/>
        <v>-71</v>
      </c>
      <c r="AP178" s="1614">
        <f t="shared" si="22"/>
        <v>-52</v>
      </c>
      <c r="AQ178" s="1614">
        <f t="shared" si="22"/>
        <v>133</v>
      </c>
      <c r="AR178" s="1614">
        <f t="shared" si="22"/>
        <v>-25</v>
      </c>
      <c r="AS178" s="1614">
        <f t="shared" si="22"/>
        <v>-30</v>
      </c>
      <c r="AT178" s="1614">
        <f t="shared" si="22"/>
        <v>2</v>
      </c>
      <c r="AU178" s="1614">
        <f t="shared" si="22"/>
        <v>-106</v>
      </c>
      <c r="AV178" s="1614">
        <f t="shared" si="22"/>
        <v>-79</v>
      </c>
      <c r="AW178" s="1614">
        <f t="shared" si="22"/>
        <v>5</v>
      </c>
      <c r="AX178" s="1614">
        <f t="shared" si="22"/>
        <v>157</v>
      </c>
      <c r="AY178" s="1650">
        <f t="shared" si="20"/>
        <v>4242</v>
      </c>
    </row>
    <row r="179" spans="1:51" hidden="1">
      <c r="A179" s="1635"/>
      <c r="B179" s="1545" t="s">
        <v>2353</v>
      </c>
      <c r="C179" s="1614">
        <f t="shared" si="22"/>
        <v>0</v>
      </c>
      <c r="D179" s="1614">
        <f t="shared" si="22"/>
        <v>-208</v>
      </c>
      <c r="E179" s="1614">
        <f t="shared" si="22"/>
        <v>-51</v>
      </c>
      <c r="F179" s="1614">
        <f t="shared" si="22"/>
        <v>-14</v>
      </c>
      <c r="G179" s="1614">
        <f t="shared" si="22"/>
        <v>-168</v>
      </c>
      <c r="H179" s="1614">
        <f t="shared" si="22"/>
        <v>-196</v>
      </c>
      <c r="I179" s="1614">
        <f t="shared" si="22"/>
        <v>-65</v>
      </c>
      <c r="J179" s="1614">
        <f t="shared" si="22"/>
        <v>-323</v>
      </c>
      <c r="K179" s="1614">
        <f t="shared" si="22"/>
        <v>-32</v>
      </c>
      <c r="L179" s="1614">
        <f t="shared" si="22"/>
        <v>-159</v>
      </c>
      <c r="M179" s="1614">
        <f t="shared" si="22"/>
        <v>135</v>
      </c>
      <c r="N179" s="1614">
        <f t="shared" si="22"/>
        <v>1596</v>
      </c>
      <c r="O179" s="1614">
        <f t="shared" si="22"/>
        <v>501</v>
      </c>
      <c r="P179" s="641">
        <f t="shared" si="22"/>
        <v>1117</v>
      </c>
      <c r="Q179" s="1614">
        <f t="shared" si="22"/>
        <v>33</v>
      </c>
      <c r="R179" s="1614">
        <f t="shared" si="22"/>
        <v>-115</v>
      </c>
      <c r="S179" s="1614">
        <f t="shared" si="22"/>
        <v>-68</v>
      </c>
      <c r="T179" s="1614">
        <f t="shared" si="22"/>
        <v>99</v>
      </c>
      <c r="U179" s="1614">
        <f t="shared" si="22"/>
        <v>-60</v>
      </c>
      <c r="V179" s="1614">
        <f t="shared" si="22"/>
        <v>-43</v>
      </c>
      <c r="W179" s="1614">
        <f t="shared" si="22"/>
        <v>-67</v>
      </c>
      <c r="X179" s="1614">
        <f t="shared" si="22"/>
        <v>-303</v>
      </c>
      <c r="Y179" s="1614">
        <f t="shared" si="22"/>
        <v>-112</v>
      </c>
      <c r="Z179" s="1614">
        <f t="shared" si="22"/>
        <v>317</v>
      </c>
      <c r="AA179" s="1614">
        <f t="shared" si="22"/>
        <v>10</v>
      </c>
      <c r="AB179" s="1614">
        <f t="shared" si="22"/>
        <v>-49</v>
      </c>
      <c r="AC179" s="1614">
        <f t="shared" si="22"/>
        <v>-87</v>
      </c>
      <c r="AD179" s="641">
        <f t="shared" si="22"/>
        <v>-449</v>
      </c>
      <c r="AE179" s="641">
        <f t="shared" si="22"/>
        <v>-245</v>
      </c>
      <c r="AF179" s="1614">
        <f t="shared" si="22"/>
        <v>-104</v>
      </c>
      <c r="AG179" s="1614">
        <f t="shared" si="22"/>
        <v>-135</v>
      </c>
      <c r="AH179" s="1614">
        <f t="shared" si="22"/>
        <v>-76</v>
      </c>
      <c r="AI179" s="1614">
        <f t="shared" si="22"/>
        <v>-15</v>
      </c>
      <c r="AJ179" s="1614">
        <f t="shared" si="22"/>
        <v>-114</v>
      </c>
      <c r="AK179" s="1614">
        <f t="shared" si="22"/>
        <v>-394</v>
      </c>
      <c r="AL179" s="1614">
        <f t="shared" si="22"/>
        <v>-67</v>
      </c>
      <c r="AM179" s="1614">
        <f t="shared" si="22"/>
        <v>-133</v>
      </c>
      <c r="AN179" s="1614">
        <f t="shared" si="22"/>
        <v>-138</v>
      </c>
      <c r="AO179" s="1614">
        <f t="shared" si="22"/>
        <v>-47</v>
      </c>
      <c r="AP179" s="1614">
        <f t="shared" si="22"/>
        <v>9</v>
      </c>
      <c r="AQ179" s="1614">
        <f t="shared" si="22"/>
        <v>67</v>
      </c>
      <c r="AR179" s="1614">
        <f t="shared" si="22"/>
        <v>21</v>
      </c>
      <c r="AS179" s="1614">
        <f t="shared" si="22"/>
        <v>-112</v>
      </c>
      <c r="AT179" s="1614">
        <f t="shared" si="22"/>
        <v>108</v>
      </c>
      <c r="AU179" s="1614">
        <f t="shared" si="22"/>
        <v>79</v>
      </c>
      <c r="AV179" s="1614">
        <f t="shared" si="22"/>
        <v>-50</v>
      </c>
      <c r="AW179" s="1614">
        <f t="shared" si="22"/>
        <v>33</v>
      </c>
      <c r="AX179" s="1614">
        <f t="shared" si="22"/>
        <v>74</v>
      </c>
      <c r="AY179" s="1650">
        <f t="shared" si="20"/>
        <v>3247</v>
      </c>
    </row>
    <row r="180" spans="1:51" hidden="1">
      <c r="A180" s="1636"/>
      <c r="B180" s="1546" t="s">
        <v>2354</v>
      </c>
      <c r="C180" s="1614">
        <f t="shared" si="22"/>
        <v>0</v>
      </c>
      <c r="D180" s="1614">
        <f t="shared" si="22"/>
        <v>1</v>
      </c>
      <c r="E180" s="1614">
        <f t="shared" si="22"/>
        <v>-159</v>
      </c>
      <c r="F180" s="1614">
        <f t="shared" si="22"/>
        <v>-5</v>
      </c>
      <c r="G180" s="1614">
        <f t="shared" si="22"/>
        <v>88</v>
      </c>
      <c r="H180" s="1614">
        <f t="shared" si="22"/>
        <v>-75</v>
      </c>
      <c r="I180" s="1614">
        <f t="shared" si="22"/>
        <v>-36</v>
      </c>
      <c r="J180" s="1614">
        <f t="shared" si="22"/>
        <v>-241</v>
      </c>
      <c r="K180" s="1614">
        <f t="shared" si="22"/>
        <v>-196</v>
      </c>
      <c r="L180" s="1614">
        <f t="shared" si="22"/>
        <v>-242</v>
      </c>
      <c r="M180" s="1614">
        <f t="shared" si="22"/>
        <v>67</v>
      </c>
      <c r="N180" s="1614">
        <f t="shared" si="22"/>
        <v>1149</v>
      </c>
      <c r="O180" s="1614">
        <f t="shared" si="22"/>
        <v>383</v>
      </c>
      <c r="P180" s="641">
        <f t="shared" si="22"/>
        <v>657</v>
      </c>
      <c r="Q180" s="1614">
        <f t="shared" si="22"/>
        <v>-116</v>
      </c>
      <c r="R180" s="1614">
        <f t="shared" ref="R180:AX180" si="23">R15-R98</f>
        <v>-187</v>
      </c>
      <c r="S180" s="1614">
        <f t="shared" si="23"/>
        <v>63</v>
      </c>
      <c r="T180" s="1614">
        <f t="shared" si="23"/>
        <v>-82</v>
      </c>
      <c r="U180" s="1614">
        <f t="shared" si="23"/>
        <v>26</v>
      </c>
      <c r="V180" s="1614">
        <f t="shared" si="23"/>
        <v>-73</v>
      </c>
      <c r="W180" s="1614">
        <f t="shared" si="23"/>
        <v>125</v>
      </c>
      <c r="X180" s="1614">
        <f t="shared" si="23"/>
        <v>-481</v>
      </c>
      <c r="Y180" s="1614">
        <f t="shared" si="23"/>
        <v>-148</v>
      </c>
      <c r="Z180" s="1614">
        <f t="shared" si="23"/>
        <v>-61</v>
      </c>
      <c r="AA180" s="1614">
        <f t="shared" si="23"/>
        <v>-63</v>
      </c>
      <c r="AB180" s="1614">
        <f t="shared" si="23"/>
        <v>-25</v>
      </c>
      <c r="AC180" s="1614">
        <f t="shared" si="23"/>
        <v>-115</v>
      </c>
      <c r="AD180" s="641">
        <f t="shared" si="23"/>
        <v>-450</v>
      </c>
      <c r="AE180" s="641">
        <f t="shared" si="23"/>
        <v>-418</v>
      </c>
      <c r="AF180" s="1614">
        <f t="shared" si="23"/>
        <v>-154</v>
      </c>
      <c r="AG180" s="1614">
        <f t="shared" si="23"/>
        <v>-41</v>
      </c>
      <c r="AH180" s="1614">
        <f t="shared" si="23"/>
        <v>17</v>
      </c>
      <c r="AI180" s="1614">
        <f t="shared" si="23"/>
        <v>3</v>
      </c>
      <c r="AJ180" s="1614">
        <f t="shared" si="23"/>
        <v>18</v>
      </c>
      <c r="AK180" s="1614">
        <f t="shared" si="23"/>
        <v>-293</v>
      </c>
      <c r="AL180" s="1614">
        <f t="shared" si="23"/>
        <v>-41</v>
      </c>
      <c r="AM180" s="1614">
        <f t="shared" si="23"/>
        <v>-25</v>
      </c>
      <c r="AN180" s="1614">
        <f t="shared" si="23"/>
        <v>9</v>
      </c>
      <c r="AO180" s="1614">
        <f t="shared" si="23"/>
        <v>-51</v>
      </c>
      <c r="AP180" s="1614">
        <f t="shared" si="23"/>
        <v>22</v>
      </c>
      <c r="AQ180" s="1614">
        <f t="shared" si="23"/>
        <v>314</v>
      </c>
      <c r="AR180" s="1614">
        <f t="shared" si="23"/>
        <v>66</v>
      </c>
      <c r="AS180" s="1614">
        <f t="shared" si="23"/>
        <v>-69</v>
      </c>
      <c r="AT180" s="1614">
        <f t="shared" si="23"/>
        <v>115</v>
      </c>
      <c r="AU180" s="1614">
        <f t="shared" si="23"/>
        <v>114</v>
      </c>
      <c r="AV180" s="1614">
        <f t="shared" si="23"/>
        <v>125</v>
      </c>
      <c r="AW180" s="1614">
        <f t="shared" si="23"/>
        <v>265</v>
      </c>
      <c r="AX180" s="1614">
        <f t="shared" si="23"/>
        <v>220</v>
      </c>
      <c r="AY180" s="1650">
        <f t="shared" si="20"/>
        <v>2073</v>
      </c>
    </row>
    <row r="181" spans="1:51" hidden="1">
      <c r="A181" s="1637"/>
      <c r="B181" s="1638" t="s">
        <v>2355</v>
      </c>
      <c r="C181" s="1651">
        <f>SUM(C169:C180)</f>
        <v>0</v>
      </c>
      <c r="D181" s="1651">
        <f t="shared" ref="D181:AY181" si="24">SUM(D169:D180)</f>
        <v>-6082</v>
      </c>
      <c r="E181" s="1651">
        <f t="shared" si="24"/>
        <v>-6342</v>
      </c>
      <c r="F181" s="1651">
        <f t="shared" si="24"/>
        <v>-3987</v>
      </c>
      <c r="G181" s="1651">
        <f t="shared" si="24"/>
        <v>-227</v>
      </c>
      <c r="H181" s="1651">
        <f t="shared" si="24"/>
        <v>-4358</v>
      </c>
      <c r="I181" s="1651">
        <f t="shared" si="24"/>
        <v>-3431</v>
      </c>
      <c r="J181" s="1651">
        <f t="shared" si="24"/>
        <v>-5472</v>
      </c>
      <c r="K181" s="1651">
        <f t="shared" si="24"/>
        <v>-5977</v>
      </c>
      <c r="L181" s="1651">
        <f t="shared" si="24"/>
        <v>-5259</v>
      </c>
      <c r="M181" s="1651">
        <f t="shared" si="24"/>
        <v>-1014</v>
      </c>
      <c r="N181" s="1651">
        <f t="shared" si="24"/>
        <v>21702</v>
      </c>
      <c r="O181" s="1651">
        <f t="shared" si="24"/>
        <v>13163</v>
      </c>
      <c r="P181" s="1615">
        <f t="shared" si="24"/>
        <v>74324</v>
      </c>
      <c r="Q181" s="1651">
        <f t="shared" si="24"/>
        <v>16093</v>
      </c>
      <c r="R181" s="1651">
        <f t="shared" si="24"/>
        <v>-6193</v>
      </c>
      <c r="S181" s="1651">
        <f t="shared" si="24"/>
        <v>-1107</v>
      </c>
      <c r="T181" s="1651">
        <f t="shared" si="24"/>
        <v>-1011</v>
      </c>
      <c r="U181" s="1651">
        <f t="shared" si="24"/>
        <v>-2280</v>
      </c>
      <c r="V181" s="1651">
        <f t="shared" si="24"/>
        <v>-2237</v>
      </c>
      <c r="W181" s="1651">
        <f t="shared" si="24"/>
        <v>-2949</v>
      </c>
      <c r="X181" s="1651">
        <f t="shared" si="24"/>
        <v>-6384</v>
      </c>
      <c r="Y181" s="1651">
        <f t="shared" si="24"/>
        <v>-5887</v>
      </c>
      <c r="Z181" s="1651">
        <f t="shared" si="24"/>
        <v>8968</v>
      </c>
      <c r="AA181" s="1651">
        <f t="shared" si="24"/>
        <v>-3508</v>
      </c>
      <c r="AB181" s="1651">
        <f t="shared" si="24"/>
        <v>-797</v>
      </c>
      <c r="AC181" s="1651">
        <f t="shared" si="24"/>
        <v>-1028</v>
      </c>
      <c r="AD181" s="1615">
        <f t="shared" si="24"/>
        <v>404</v>
      </c>
      <c r="AE181" s="1615">
        <f t="shared" si="24"/>
        <v>-6305</v>
      </c>
      <c r="AF181" s="1651">
        <f t="shared" si="24"/>
        <v>-3591</v>
      </c>
      <c r="AG181" s="1651">
        <f t="shared" si="24"/>
        <v>-3764</v>
      </c>
      <c r="AH181" s="1651">
        <f t="shared" si="24"/>
        <v>-1271</v>
      </c>
      <c r="AI181" s="1651">
        <f t="shared" si="24"/>
        <v>-1365</v>
      </c>
      <c r="AJ181" s="1651">
        <f t="shared" si="24"/>
        <v>-2811</v>
      </c>
      <c r="AK181" s="1651">
        <f t="shared" si="24"/>
        <v>-4039</v>
      </c>
      <c r="AL181" s="1651">
        <f t="shared" si="24"/>
        <v>-3375</v>
      </c>
      <c r="AM181" s="1651">
        <f t="shared" si="24"/>
        <v>-1786</v>
      </c>
      <c r="AN181" s="1651">
        <f t="shared" si="24"/>
        <v>-1341</v>
      </c>
      <c r="AO181" s="1651">
        <f t="shared" si="24"/>
        <v>-3723</v>
      </c>
      <c r="AP181" s="1651">
        <f t="shared" si="24"/>
        <v>-2306</v>
      </c>
      <c r="AQ181" s="1651">
        <f t="shared" si="24"/>
        <v>2549</v>
      </c>
      <c r="AR181" s="1651">
        <f t="shared" si="24"/>
        <v>-2146</v>
      </c>
      <c r="AS181" s="1651">
        <f t="shared" si="24"/>
        <v>-5766</v>
      </c>
      <c r="AT181" s="1651">
        <f t="shared" si="24"/>
        <v>-6935</v>
      </c>
      <c r="AU181" s="1651">
        <f t="shared" si="24"/>
        <v>-2533</v>
      </c>
      <c r="AV181" s="1651">
        <f t="shared" si="24"/>
        <v>-3991</v>
      </c>
      <c r="AW181" s="1651">
        <f t="shared" si="24"/>
        <v>-3955</v>
      </c>
      <c r="AX181" s="1651">
        <f t="shared" si="24"/>
        <v>-670</v>
      </c>
      <c r="AY181" s="1651">
        <f t="shared" si="24"/>
        <v>125282</v>
      </c>
    </row>
    <row r="182" spans="1:51" hidden="1">
      <c r="A182" s="1635" t="s">
        <v>2356</v>
      </c>
      <c r="B182" s="1545" t="s">
        <v>2343</v>
      </c>
      <c r="C182" s="1614">
        <f t="shared" ref="C182:AX187" si="25">C17-C100</f>
        <v>0</v>
      </c>
      <c r="D182" s="1614">
        <f t="shared" si="25"/>
        <v>-297</v>
      </c>
      <c r="E182" s="1614">
        <f t="shared" si="25"/>
        <v>-154</v>
      </c>
      <c r="F182" s="1614">
        <f t="shared" si="25"/>
        <v>-50</v>
      </c>
      <c r="G182" s="1614">
        <f t="shared" si="25"/>
        <v>116</v>
      </c>
      <c r="H182" s="1614">
        <f t="shared" si="25"/>
        <v>-161</v>
      </c>
      <c r="I182" s="1614">
        <f t="shared" si="25"/>
        <v>54</v>
      </c>
      <c r="J182" s="1614">
        <f t="shared" si="25"/>
        <v>-308</v>
      </c>
      <c r="K182" s="1614">
        <f t="shared" si="25"/>
        <v>-159</v>
      </c>
      <c r="L182" s="1614">
        <f t="shared" si="25"/>
        <v>-78</v>
      </c>
      <c r="M182" s="1614">
        <f t="shared" si="25"/>
        <v>73</v>
      </c>
      <c r="N182" s="1614">
        <f t="shared" si="25"/>
        <v>1173</v>
      </c>
      <c r="O182" s="1614">
        <f t="shared" si="25"/>
        <v>-102</v>
      </c>
      <c r="P182" s="641">
        <f t="shared" si="25"/>
        <v>2838</v>
      </c>
      <c r="Q182" s="1614">
        <f t="shared" si="25"/>
        <v>685</v>
      </c>
      <c r="R182" s="1614">
        <f t="shared" si="25"/>
        <v>-242</v>
      </c>
      <c r="S182" s="1614">
        <f t="shared" si="25"/>
        <v>18</v>
      </c>
      <c r="T182" s="1614">
        <f t="shared" si="25"/>
        <v>-15</v>
      </c>
      <c r="U182" s="1614">
        <f t="shared" si="25"/>
        <v>-24</v>
      </c>
      <c r="V182" s="1614">
        <f t="shared" si="25"/>
        <v>-182</v>
      </c>
      <c r="W182" s="1614">
        <f t="shared" si="25"/>
        <v>-142</v>
      </c>
      <c r="X182" s="1614">
        <f t="shared" si="25"/>
        <v>-438</v>
      </c>
      <c r="Y182" s="1614">
        <f t="shared" si="25"/>
        <v>-104</v>
      </c>
      <c r="Z182" s="1614">
        <f t="shared" si="25"/>
        <v>-103</v>
      </c>
      <c r="AA182" s="1614">
        <f t="shared" si="25"/>
        <v>-195</v>
      </c>
      <c r="AB182" s="1614">
        <f t="shared" si="25"/>
        <v>-63</v>
      </c>
      <c r="AC182" s="1614">
        <f t="shared" si="25"/>
        <v>-321</v>
      </c>
      <c r="AD182" s="641">
        <f t="shared" si="25"/>
        <v>-474</v>
      </c>
      <c r="AE182" s="641">
        <f t="shared" si="25"/>
        <v>-450</v>
      </c>
      <c r="AF182" s="1614">
        <f t="shared" si="25"/>
        <v>-322</v>
      </c>
      <c r="AG182" s="1614">
        <f t="shared" si="25"/>
        <v>-52</v>
      </c>
      <c r="AH182" s="1614">
        <f t="shared" si="25"/>
        <v>-61</v>
      </c>
      <c r="AI182" s="1614">
        <f t="shared" si="25"/>
        <v>-179</v>
      </c>
      <c r="AJ182" s="1614">
        <f t="shared" si="25"/>
        <v>-96</v>
      </c>
      <c r="AK182" s="1614">
        <f t="shared" si="25"/>
        <v>-215</v>
      </c>
      <c r="AL182" s="1614">
        <f t="shared" si="25"/>
        <v>-64</v>
      </c>
      <c r="AM182" s="1614">
        <f t="shared" si="25"/>
        <v>-56</v>
      </c>
      <c r="AN182" s="1614">
        <f t="shared" si="25"/>
        <v>18</v>
      </c>
      <c r="AO182" s="1614">
        <f t="shared" si="25"/>
        <v>-129</v>
      </c>
      <c r="AP182" s="1614">
        <f t="shared" si="25"/>
        <v>-59</v>
      </c>
      <c r="AQ182" s="1614">
        <f t="shared" si="25"/>
        <v>174</v>
      </c>
      <c r="AR182" s="1614">
        <f t="shared" si="25"/>
        <v>9</v>
      </c>
      <c r="AS182" s="1614">
        <f t="shared" si="25"/>
        <v>-172</v>
      </c>
      <c r="AT182" s="1614">
        <f t="shared" si="25"/>
        <v>-3</v>
      </c>
      <c r="AU182" s="1614">
        <f t="shared" si="25"/>
        <v>-32</v>
      </c>
      <c r="AV182" s="1614">
        <f t="shared" si="25"/>
        <v>39</v>
      </c>
      <c r="AW182" s="1614">
        <f t="shared" si="25"/>
        <v>-43</v>
      </c>
      <c r="AX182" s="1614">
        <f t="shared" si="25"/>
        <v>348</v>
      </c>
      <c r="AY182" s="1650">
        <f t="shared" ref="AY182:AY193" si="26">SUM(N182:Q182)</f>
        <v>4594</v>
      </c>
    </row>
    <row r="183" spans="1:51" hidden="1">
      <c r="A183" s="1635"/>
      <c r="B183" s="1545" t="s">
        <v>2344</v>
      </c>
      <c r="C183" s="1614">
        <f t="shared" si="25"/>
        <v>0</v>
      </c>
      <c r="D183" s="1614">
        <f t="shared" si="25"/>
        <v>-231</v>
      </c>
      <c r="E183" s="1614">
        <f t="shared" si="25"/>
        <v>-187</v>
      </c>
      <c r="F183" s="1614">
        <f t="shared" si="25"/>
        <v>-78</v>
      </c>
      <c r="G183" s="1614">
        <f t="shared" si="25"/>
        <v>-17</v>
      </c>
      <c r="H183" s="1614">
        <f t="shared" si="25"/>
        <v>-82</v>
      </c>
      <c r="I183" s="1614">
        <f t="shared" si="25"/>
        <v>-136</v>
      </c>
      <c r="J183" s="1614">
        <f t="shared" si="25"/>
        <v>-724</v>
      </c>
      <c r="K183" s="1614">
        <f t="shared" si="25"/>
        <v>-467</v>
      </c>
      <c r="L183" s="1614">
        <f t="shared" si="25"/>
        <v>-17</v>
      </c>
      <c r="M183" s="1614">
        <f t="shared" si="25"/>
        <v>180</v>
      </c>
      <c r="N183" s="1614">
        <f t="shared" si="25"/>
        <v>1260</v>
      </c>
      <c r="O183" s="1614">
        <f t="shared" si="25"/>
        <v>255</v>
      </c>
      <c r="P183" s="641">
        <f t="shared" si="25"/>
        <v>3681</v>
      </c>
      <c r="Q183" s="1614">
        <f t="shared" si="25"/>
        <v>82</v>
      </c>
      <c r="R183" s="1614">
        <f t="shared" si="25"/>
        <v>-398</v>
      </c>
      <c r="S183" s="1614">
        <f t="shared" si="25"/>
        <v>55</v>
      </c>
      <c r="T183" s="1614">
        <f t="shared" si="25"/>
        <v>-115</v>
      </c>
      <c r="U183" s="1614">
        <f t="shared" si="25"/>
        <v>-129</v>
      </c>
      <c r="V183" s="1614">
        <f t="shared" si="25"/>
        <v>-442</v>
      </c>
      <c r="W183" s="1614">
        <f t="shared" si="25"/>
        <v>-69</v>
      </c>
      <c r="X183" s="1614">
        <f t="shared" si="25"/>
        <v>-315</v>
      </c>
      <c r="Y183" s="1614">
        <f t="shared" si="25"/>
        <v>-71</v>
      </c>
      <c r="Z183" s="1614">
        <f t="shared" si="25"/>
        <v>273</v>
      </c>
      <c r="AA183" s="1614">
        <f t="shared" si="25"/>
        <v>-506</v>
      </c>
      <c r="AB183" s="1614">
        <f t="shared" si="25"/>
        <v>109</v>
      </c>
      <c r="AC183" s="1614">
        <f t="shared" si="25"/>
        <v>-587</v>
      </c>
      <c r="AD183" s="641">
        <f t="shared" si="25"/>
        <v>288</v>
      </c>
      <c r="AE183" s="641">
        <f t="shared" si="25"/>
        <v>-269</v>
      </c>
      <c r="AF183" s="1614">
        <f t="shared" si="25"/>
        <v>-660</v>
      </c>
      <c r="AG183" s="1614">
        <f t="shared" si="25"/>
        <v>-126</v>
      </c>
      <c r="AH183" s="1614">
        <f t="shared" si="25"/>
        <v>13</v>
      </c>
      <c r="AI183" s="1614">
        <f t="shared" si="25"/>
        <v>-143</v>
      </c>
      <c r="AJ183" s="1614">
        <f t="shared" si="25"/>
        <v>-251</v>
      </c>
      <c r="AK183" s="1614">
        <f t="shared" si="25"/>
        <v>-338</v>
      </c>
      <c r="AL183" s="1614">
        <f t="shared" si="25"/>
        <v>-247</v>
      </c>
      <c r="AM183" s="1614">
        <f t="shared" si="25"/>
        <v>-45</v>
      </c>
      <c r="AN183" s="1614">
        <f t="shared" si="25"/>
        <v>-44</v>
      </c>
      <c r="AO183" s="1614">
        <f t="shared" si="25"/>
        <v>-96</v>
      </c>
      <c r="AP183" s="1614">
        <f t="shared" si="25"/>
        <v>-115</v>
      </c>
      <c r="AQ183" s="1614">
        <f t="shared" si="25"/>
        <v>716</v>
      </c>
      <c r="AR183" s="1614">
        <f t="shared" si="25"/>
        <v>2</v>
      </c>
      <c r="AS183" s="1614">
        <f t="shared" si="25"/>
        <v>-227</v>
      </c>
      <c r="AT183" s="1614">
        <f t="shared" si="25"/>
        <v>33</v>
      </c>
      <c r="AU183" s="1614">
        <f t="shared" si="25"/>
        <v>-100</v>
      </c>
      <c r="AV183" s="1614">
        <f t="shared" si="25"/>
        <v>135</v>
      </c>
      <c r="AW183" s="1614">
        <f t="shared" si="25"/>
        <v>-98</v>
      </c>
      <c r="AX183" s="1614">
        <f t="shared" si="25"/>
        <v>248</v>
      </c>
      <c r="AY183" s="1650">
        <f t="shared" si="26"/>
        <v>5278</v>
      </c>
    </row>
    <row r="184" spans="1:51" hidden="1">
      <c r="A184" s="1635"/>
      <c r="B184" s="1545" t="s">
        <v>2345</v>
      </c>
      <c r="C184" s="1614">
        <f t="shared" si="25"/>
        <v>0</v>
      </c>
      <c r="D184" s="1614">
        <f t="shared" si="25"/>
        <v>-4242</v>
      </c>
      <c r="E184" s="1614">
        <f t="shared" si="25"/>
        <v>-3298</v>
      </c>
      <c r="F184" s="1614">
        <f t="shared" si="25"/>
        <v>-2437</v>
      </c>
      <c r="G184" s="1614">
        <f t="shared" si="25"/>
        <v>-1607</v>
      </c>
      <c r="H184" s="1614">
        <f t="shared" si="25"/>
        <v>-2250</v>
      </c>
      <c r="I184" s="1614">
        <f t="shared" si="25"/>
        <v>-2337</v>
      </c>
      <c r="J184" s="1614">
        <f t="shared" si="25"/>
        <v>-2919</v>
      </c>
      <c r="K184" s="1614">
        <f t="shared" si="25"/>
        <v>-2812</v>
      </c>
      <c r="L184" s="1614">
        <f t="shared" si="25"/>
        <v>-1967</v>
      </c>
      <c r="M184" s="1614">
        <f t="shared" si="25"/>
        <v>-1858</v>
      </c>
      <c r="N184" s="1614">
        <f t="shared" si="25"/>
        <v>7156</v>
      </c>
      <c r="O184" s="1614">
        <f t="shared" si="25"/>
        <v>6920</v>
      </c>
      <c r="P184" s="641">
        <f t="shared" si="25"/>
        <v>39331</v>
      </c>
      <c r="Q184" s="1614">
        <f t="shared" si="25"/>
        <v>12588</v>
      </c>
      <c r="R184" s="1614">
        <f t="shared" si="25"/>
        <v>-3580</v>
      </c>
      <c r="S184" s="1614">
        <f t="shared" si="25"/>
        <v>-501</v>
      </c>
      <c r="T184" s="1614">
        <f t="shared" si="25"/>
        <v>-989</v>
      </c>
      <c r="U184" s="1614">
        <f t="shared" si="25"/>
        <v>-513</v>
      </c>
      <c r="V184" s="1614">
        <f t="shared" si="25"/>
        <v>-1887</v>
      </c>
      <c r="W184" s="1614">
        <f t="shared" si="25"/>
        <v>-1938</v>
      </c>
      <c r="X184" s="1614">
        <f t="shared" si="25"/>
        <v>-1912</v>
      </c>
      <c r="Y184" s="1614">
        <f t="shared" si="25"/>
        <v>-2796</v>
      </c>
      <c r="Z184" s="1614">
        <f t="shared" si="25"/>
        <v>3197</v>
      </c>
      <c r="AA184" s="1614">
        <f t="shared" si="25"/>
        <v>-1629</v>
      </c>
      <c r="AB184" s="1614">
        <f t="shared" si="25"/>
        <v>-684</v>
      </c>
      <c r="AC184" s="1614">
        <f t="shared" si="25"/>
        <v>117</v>
      </c>
      <c r="AD184" s="641">
        <f t="shared" si="25"/>
        <v>2606</v>
      </c>
      <c r="AE184" s="641">
        <f t="shared" si="25"/>
        <v>-1888</v>
      </c>
      <c r="AF184" s="1614">
        <f t="shared" si="25"/>
        <v>-995</v>
      </c>
      <c r="AG184" s="1614">
        <f t="shared" si="25"/>
        <v>-1063</v>
      </c>
      <c r="AH184" s="1614">
        <f t="shared" si="25"/>
        <v>-886</v>
      </c>
      <c r="AI184" s="1614">
        <f t="shared" si="25"/>
        <v>-911</v>
      </c>
      <c r="AJ184" s="1614">
        <f t="shared" si="25"/>
        <v>-827</v>
      </c>
      <c r="AK184" s="1614">
        <f t="shared" si="25"/>
        <v>-1562</v>
      </c>
      <c r="AL184" s="1614">
        <f t="shared" si="25"/>
        <v>-1851</v>
      </c>
      <c r="AM184" s="1614">
        <f t="shared" si="25"/>
        <v>-1153</v>
      </c>
      <c r="AN184" s="1614">
        <f t="shared" si="25"/>
        <v>-731</v>
      </c>
      <c r="AO184" s="1614">
        <f t="shared" si="25"/>
        <v>-1460</v>
      </c>
      <c r="AP184" s="1614">
        <f t="shared" si="25"/>
        <v>-1438</v>
      </c>
      <c r="AQ184" s="1614">
        <f t="shared" si="25"/>
        <v>390</v>
      </c>
      <c r="AR184" s="1614">
        <f t="shared" si="25"/>
        <v>-861</v>
      </c>
      <c r="AS184" s="1614">
        <f t="shared" si="25"/>
        <v>-2864</v>
      </c>
      <c r="AT184" s="1614">
        <f t="shared" si="25"/>
        <v>-2844</v>
      </c>
      <c r="AU184" s="1614">
        <f t="shared" si="25"/>
        <v>-1613</v>
      </c>
      <c r="AV184" s="1614">
        <f t="shared" si="25"/>
        <v>-2251</v>
      </c>
      <c r="AW184" s="1614">
        <f t="shared" si="25"/>
        <v>-2821</v>
      </c>
      <c r="AX184" s="1614">
        <f t="shared" si="25"/>
        <v>-2130</v>
      </c>
      <c r="AY184" s="1650">
        <f t="shared" si="26"/>
        <v>65995</v>
      </c>
    </row>
    <row r="185" spans="1:51" hidden="1">
      <c r="A185" s="1635"/>
      <c r="B185" s="1545" t="s">
        <v>2346</v>
      </c>
      <c r="C185" s="1614">
        <f t="shared" si="25"/>
        <v>0</v>
      </c>
      <c r="D185" s="1614">
        <f t="shared" si="25"/>
        <v>-482</v>
      </c>
      <c r="E185" s="1614">
        <f t="shared" si="25"/>
        <v>-1678</v>
      </c>
      <c r="F185" s="1614">
        <f t="shared" si="25"/>
        <v>-1198</v>
      </c>
      <c r="G185" s="1614">
        <f t="shared" si="25"/>
        <v>164</v>
      </c>
      <c r="H185" s="1614">
        <f t="shared" si="25"/>
        <v>-1012</v>
      </c>
      <c r="I185" s="1614">
        <f t="shared" si="25"/>
        <v>-717</v>
      </c>
      <c r="J185" s="1614">
        <f t="shared" si="25"/>
        <v>-1684</v>
      </c>
      <c r="K185" s="1614">
        <f t="shared" si="25"/>
        <v>-963</v>
      </c>
      <c r="L185" s="1614">
        <f t="shared" si="25"/>
        <v>-842</v>
      </c>
      <c r="M185" s="1614">
        <f t="shared" si="25"/>
        <v>-246</v>
      </c>
      <c r="N185" s="1614">
        <f t="shared" si="25"/>
        <v>3250</v>
      </c>
      <c r="O185" s="1614">
        <f t="shared" si="25"/>
        <v>3207</v>
      </c>
      <c r="P185" s="641">
        <f t="shared" si="25"/>
        <v>12524</v>
      </c>
      <c r="Q185" s="1614">
        <f t="shared" si="25"/>
        <v>3795</v>
      </c>
      <c r="R185" s="1614">
        <f t="shared" si="25"/>
        <v>-1166</v>
      </c>
      <c r="S185" s="1614">
        <f t="shared" si="25"/>
        <v>-226</v>
      </c>
      <c r="T185" s="1614">
        <f t="shared" si="25"/>
        <v>193</v>
      </c>
      <c r="U185" s="1614">
        <f t="shared" si="25"/>
        <v>-402</v>
      </c>
      <c r="V185" s="1614">
        <f t="shared" si="25"/>
        <v>-54</v>
      </c>
      <c r="W185" s="1614">
        <f t="shared" si="25"/>
        <v>-690</v>
      </c>
      <c r="X185" s="1614">
        <f t="shared" si="25"/>
        <v>-1615</v>
      </c>
      <c r="Y185" s="1614">
        <f t="shared" si="25"/>
        <v>-791</v>
      </c>
      <c r="Z185" s="1614">
        <f t="shared" si="25"/>
        <v>1657</v>
      </c>
      <c r="AA185" s="1614">
        <f t="shared" si="25"/>
        <v>-891</v>
      </c>
      <c r="AB185" s="1614">
        <f t="shared" si="25"/>
        <v>546</v>
      </c>
      <c r="AC185" s="1614">
        <f t="shared" si="25"/>
        <v>782</v>
      </c>
      <c r="AD185" s="641">
        <f t="shared" si="25"/>
        <v>31</v>
      </c>
      <c r="AE185" s="641">
        <f t="shared" si="25"/>
        <v>-182</v>
      </c>
      <c r="AF185" s="1614">
        <f t="shared" si="25"/>
        <v>174</v>
      </c>
      <c r="AG185" s="1614">
        <f t="shared" si="25"/>
        <v>-824</v>
      </c>
      <c r="AH185" s="1614">
        <f t="shared" si="25"/>
        <v>-183</v>
      </c>
      <c r="AI185" s="1614">
        <f t="shared" si="25"/>
        <v>-361</v>
      </c>
      <c r="AJ185" s="1614">
        <f t="shared" si="25"/>
        <v>-815</v>
      </c>
      <c r="AK185" s="1614">
        <f t="shared" si="25"/>
        <v>30</v>
      </c>
      <c r="AL185" s="1614">
        <f t="shared" si="25"/>
        <v>446</v>
      </c>
      <c r="AM185" s="1614">
        <f t="shared" si="25"/>
        <v>-445</v>
      </c>
      <c r="AN185" s="1614">
        <f t="shared" si="25"/>
        <v>104</v>
      </c>
      <c r="AO185" s="1614">
        <f t="shared" si="25"/>
        <v>-964</v>
      </c>
      <c r="AP185" s="1614">
        <f t="shared" si="25"/>
        <v>-353</v>
      </c>
      <c r="AQ185" s="1614">
        <f t="shared" si="25"/>
        <v>-75</v>
      </c>
      <c r="AR185" s="1614">
        <f t="shared" si="25"/>
        <v>-828</v>
      </c>
      <c r="AS185" s="1614">
        <f t="shared" si="25"/>
        <v>-1515</v>
      </c>
      <c r="AT185" s="1614">
        <f t="shared" si="25"/>
        <v>-1159</v>
      </c>
      <c r="AU185" s="1614">
        <f t="shared" si="25"/>
        <v>-733</v>
      </c>
      <c r="AV185" s="1614">
        <f t="shared" si="25"/>
        <v>-1101</v>
      </c>
      <c r="AW185" s="1614">
        <f t="shared" si="25"/>
        <v>-1311</v>
      </c>
      <c r="AX185" s="1614">
        <f t="shared" si="25"/>
        <v>-1397</v>
      </c>
      <c r="AY185" s="1650">
        <f t="shared" si="26"/>
        <v>22776</v>
      </c>
    </row>
    <row r="186" spans="1:51" hidden="1">
      <c r="A186" s="1635"/>
      <c r="B186" s="1545" t="s">
        <v>2347</v>
      </c>
      <c r="C186" s="1614">
        <f t="shared" si="25"/>
        <v>0</v>
      </c>
      <c r="D186" s="1614">
        <f t="shared" si="25"/>
        <v>-174</v>
      </c>
      <c r="E186" s="1614">
        <f t="shared" si="25"/>
        <v>-161</v>
      </c>
      <c r="F186" s="1614">
        <f t="shared" si="25"/>
        <v>-218</v>
      </c>
      <c r="G186" s="1614">
        <f t="shared" si="25"/>
        <v>80</v>
      </c>
      <c r="H186" s="1614">
        <f t="shared" si="25"/>
        <v>-86</v>
      </c>
      <c r="I186" s="1614">
        <f t="shared" si="25"/>
        <v>-165</v>
      </c>
      <c r="J186" s="1614">
        <f t="shared" si="25"/>
        <v>-412</v>
      </c>
      <c r="K186" s="1614">
        <f t="shared" si="25"/>
        <v>-47</v>
      </c>
      <c r="L186" s="1614">
        <f t="shared" si="25"/>
        <v>-33</v>
      </c>
      <c r="M186" s="1614">
        <f t="shared" si="25"/>
        <v>43</v>
      </c>
      <c r="N186" s="1614">
        <f t="shared" si="25"/>
        <v>1095</v>
      </c>
      <c r="O186" s="1614">
        <f t="shared" si="25"/>
        <v>408</v>
      </c>
      <c r="P186" s="641">
        <f t="shared" si="25"/>
        <v>3541</v>
      </c>
      <c r="Q186" s="1614">
        <f t="shared" si="25"/>
        <v>508</v>
      </c>
      <c r="R186" s="1614">
        <f t="shared" si="25"/>
        <v>-338</v>
      </c>
      <c r="S186" s="1614">
        <f t="shared" si="25"/>
        <v>-68</v>
      </c>
      <c r="T186" s="1614">
        <f t="shared" si="25"/>
        <v>61</v>
      </c>
      <c r="U186" s="1614">
        <f t="shared" si="25"/>
        <v>-72</v>
      </c>
      <c r="V186" s="1614">
        <f t="shared" si="25"/>
        <v>-201</v>
      </c>
      <c r="W186" s="1614">
        <f t="shared" si="25"/>
        <v>-105</v>
      </c>
      <c r="X186" s="1614">
        <f t="shared" si="25"/>
        <v>-604</v>
      </c>
      <c r="Y186" s="1614">
        <f t="shared" si="25"/>
        <v>-85</v>
      </c>
      <c r="Z186" s="1614">
        <f t="shared" si="25"/>
        <v>833</v>
      </c>
      <c r="AA186" s="1614">
        <f t="shared" si="25"/>
        <v>-230</v>
      </c>
      <c r="AB186" s="1614">
        <f t="shared" si="25"/>
        <v>31</v>
      </c>
      <c r="AC186" s="1614">
        <f t="shared" si="25"/>
        <v>-398</v>
      </c>
      <c r="AD186" s="641">
        <f t="shared" si="25"/>
        <v>-13</v>
      </c>
      <c r="AE186" s="641">
        <f t="shared" si="25"/>
        <v>-560</v>
      </c>
      <c r="AF186" s="1614">
        <f t="shared" si="25"/>
        <v>-426</v>
      </c>
      <c r="AG186" s="1614">
        <f t="shared" si="25"/>
        <v>-304</v>
      </c>
      <c r="AH186" s="1614">
        <f t="shared" si="25"/>
        <v>-5</v>
      </c>
      <c r="AI186" s="1614">
        <f t="shared" si="25"/>
        <v>6</v>
      </c>
      <c r="AJ186" s="1614">
        <f t="shared" si="25"/>
        <v>-200</v>
      </c>
      <c r="AK186" s="1614">
        <f t="shared" si="25"/>
        <v>-418</v>
      </c>
      <c r="AL186" s="1614">
        <f t="shared" si="25"/>
        <v>-178</v>
      </c>
      <c r="AM186" s="1614">
        <f t="shared" si="25"/>
        <v>-110</v>
      </c>
      <c r="AN186" s="1614">
        <f t="shared" si="25"/>
        <v>-36</v>
      </c>
      <c r="AO186" s="1614">
        <f t="shared" si="25"/>
        <v>-268</v>
      </c>
      <c r="AP186" s="1614">
        <f t="shared" si="25"/>
        <v>-113</v>
      </c>
      <c r="AQ186" s="1614">
        <f t="shared" si="25"/>
        <v>104</v>
      </c>
      <c r="AR186" s="1614">
        <f t="shared" si="25"/>
        <v>-232</v>
      </c>
      <c r="AS186" s="1614">
        <f t="shared" si="25"/>
        <v>-282</v>
      </c>
      <c r="AT186" s="1614">
        <f t="shared" si="25"/>
        <v>-103</v>
      </c>
      <c r="AU186" s="1614">
        <f t="shared" si="25"/>
        <v>-49</v>
      </c>
      <c r="AV186" s="1614">
        <f t="shared" si="25"/>
        <v>-21</v>
      </c>
      <c r="AW186" s="1614">
        <f t="shared" si="25"/>
        <v>-55</v>
      </c>
      <c r="AX186" s="1614">
        <f t="shared" si="25"/>
        <v>60</v>
      </c>
      <c r="AY186" s="1650">
        <f t="shared" si="26"/>
        <v>5552</v>
      </c>
    </row>
    <row r="187" spans="1:51" hidden="1">
      <c r="A187" s="1635"/>
      <c r="B187" s="1545" t="s">
        <v>2348</v>
      </c>
      <c r="C187" s="1614">
        <f t="shared" si="25"/>
        <v>0</v>
      </c>
      <c r="D187" s="1614">
        <f t="shared" si="25"/>
        <v>57</v>
      </c>
      <c r="E187" s="1614">
        <f t="shared" si="25"/>
        <v>-68</v>
      </c>
      <c r="F187" s="1614">
        <f t="shared" si="25"/>
        <v>-21</v>
      </c>
      <c r="G187" s="1614">
        <f t="shared" si="25"/>
        <v>116</v>
      </c>
      <c r="H187" s="1614">
        <f t="shared" si="25"/>
        <v>-125</v>
      </c>
      <c r="I187" s="1614">
        <f t="shared" si="25"/>
        <v>-45</v>
      </c>
      <c r="J187" s="1614">
        <f t="shared" si="25"/>
        <v>-241</v>
      </c>
      <c r="K187" s="1614">
        <f t="shared" si="25"/>
        <v>-189</v>
      </c>
      <c r="L187" s="1614">
        <f t="shared" si="25"/>
        <v>-45</v>
      </c>
      <c r="M187" s="1614">
        <f t="shared" si="25"/>
        <v>-236</v>
      </c>
      <c r="N187" s="1614">
        <f t="shared" si="25"/>
        <v>1305</v>
      </c>
      <c r="O187" s="1614">
        <f t="shared" si="25"/>
        <v>383</v>
      </c>
      <c r="P187" s="641">
        <f t="shared" si="25"/>
        <v>1594</v>
      </c>
      <c r="Q187" s="1614">
        <f t="shared" si="25"/>
        <v>200</v>
      </c>
      <c r="R187" s="1614">
        <f t="shared" ref="R187:AX187" si="27">R22-R105</f>
        <v>-206</v>
      </c>
      <c r="S187" s="1614">
        <f t="shared" si="27"/>
        <v>102</v>
      </c>
      <c r="T187" s="1614">
        <f t="shared" si="27"/>
        <v>76</v>
      </c>
      <c r="U187" s="1614">
        <f t="shared" si="27"/>
        <v>-135</v>
      </c>
      <c r="V187" s="1614">
        <f t="shared" si="27"/>
        <v>-45</v>
      </c>
      <c r="W187" s="1614">
        <f t="shared" si="27"/>
        <v>102</v>
      </c>
      <c r="X187" s="1614">
        <f t="shared" si="27"/>
        <v>-278</v>
      </c>
      <c r="Y187" s="1614">
        <f t="shared" si="27"/>
        <v>17</v>
      </c>
      <c r="Z187" s="1614">
        <f t="shared" si="27"/>
        <v>217</v>
      </c>
      <c r="AA187" s="1614">
        <f t="shared" si="27"/>
        <v>-241</v>
      </c>
      <c r="AB187" s="1614">
        <f t="shared" si="27"/>
        <v>-13</v>
      </c>
      <c r="AC187" s="1614">
        <f t="shared" si="27"/>
        <v>-179</v>
      </c>
      <c r="AD187" s="641">
        <f t="shared" si="27"/>
        <v>-260</v>
      </c>
      <c r="AE187" s="641">
        <f t="shared" si="27"/>
        <v>-157</v>
      </c>
      <c r="AF187" s="1614">
        <f t="shared" si="27"/>
        <v>-421</v>
      </c>
      <c r="AG187" s="1614">
        <f t="shared" si="27"/>
        <v>-211</v>
      </c>
      <c r="AH187" s="1614">
        <f t="shared" si="27"/>
        <v>-6</v>
      </c>
      <c r="AI187" s="1614">
        <f t="shared" si="27"/>
        <v>42</v>
      </c>
      <c r="AJ187" s="1614">
        <f t="shared" si="27"/>
        <v>-121</v>
      </c>
      <c r="AK187" s="1614">
        <f t="shared" si="27"/>
        <v>-582</v>
      </c>
      <c r="AL187" s="1614">
        <f t="shared" si="27"/>
        <v>-219</v>
      </c>
      <c r="AM187" s="1614">
        <f t="shared" si="27"/>
        <v>-47</v>
      </c>
      <c r="AN187" s="1614">
        <f t="shared" si="27"/>
        <v>-48</v>
      </c>
      <c r="AO187" s="1614">
        <f t="shared" si="27"/>
        <v>-165</v>
      </c>
      <c r="AP187" s="1614">
        <f t="shared" si="27"/>
        <v>-72</v>
      </c>
      <c r="AQ187" s="1614">
        <f t="shared" si="27"/>
        <v>313</v>
      </c>
      <c r="AR187" s="1614">
        <f t="shared" si="27"/>
        <v>-73</v>
      </c>
      <c r="AS187" s="1614">
        <f t="shared" si="27"/>
        <v>-262</v>
      </c>
      <c r="AT187" s="1614">
        <f t="shared" si="27"/>
        <v>-89</v>
      </c>
      <c r="AU187" s="1614">
        <f t="shared" si="27"/>
        <v>-56</v>
      </c>
      <c r="AV187" s="1614">
        <f t="shared" si="27"/>
        <v>59</v>
      </c>
      <c r="AW187" s="1614">
        <f t="shared" si="27"/>
        <v>32</v>
      </c>
      <c r="AX187" s="1614">
        <f t="shared" si="27"/>
        <v>241</v>
      </c>
      <c r="AY187" s="1650">
        <f t="shared" si="26"/>
        <v>3482</v>
      </c>
    </row>
    <row r="188" spans="1:51" hidden="1">
      <c r="A188" s="1635"/>
      <c r="B188" s="1545" t="s">
        <v>2349</v>
      </c>
      <c r="C188" s="1614">
        <f t="shared" ref="C188:AX193" si="28">C23-C106</f>
        <v>0</v>
      </c>
      <c r="D188" s="1614">
        <f t="shared" si="28"/>
        <v>638</v>
      </c>
      <c r="E188" s="1614">
        <f t="shared" si="28"/>
        <v>-7</v>
      </c>
      <c r="F188" s="1614">
        <f t="shared" si="28"/>
        <v>-131</v>
      </c>
      <c r="G188" s="1614">
        <f t="shared" si="28"/>
        <v>15</v>
      </c>
      <c r="H188" s="1614">
        <f t="shared" si="28"/>
        <v>-20</v>
      </c>
      <c r="I188" s="1614">
        <f t="shared" si="28"/>
        <v>-17</v>
      </c>
      <c r="J188" s="1614">
        <f t="shared" si="28"/>
        <v>-303</v>
      </c>
      <c r="K188" s="1614">
        <f t="shared" si="28"/>
        <v>121</v>
      </c>
      <c r="L188" s="1614">
        <f t="shared" si="28"/>
        <v>-479</v>
      </c>
      <c r="M188" s="1614">
        <f t="shared" si="28"/>
        <v>-46</v>
      </c>
      <c r="N188" s="1614">
        <f t="shared" si="28"/>
        <v>921</v>
      </c>
      <c r="O188" s="1614">
        <f t="shared" si="28"/>
        <v>507</v>
      </c>
      <c r="P188" s="641">
        <f t="shared" si="28"/>
        <v>1757</v>
      </c>
      <c r="Q188" s="1614">
        <f t="shared" si="28"/>
        <v>-935</v>
      </c>
      <c r="R188" s="1614">
        <f t="shared" si="28"/>
        <v>-53</v>
      </c>
      <c r="S188" s="1614">
        <f t="shared" si="28"/>
        <v>37</v>
      </c>
      <c r="T188" s="1614">
        <f t="shared" si="28"/>
        <v>212</v>
      </c>
      <c r="U188" s="1614">
        <f t="shared" si="28"/>
        <v>-77</v>
      </c>
      <c r="V188" s="1614">
        <f t="shared" si="28"/>
        <v>-93</v>
      </c>
      <c r="W188" s="1614">
        <f t="shared" si="28"/>
        <v>90</v>
      </c>
      <c r="X188" s="1614">
        <f t="shared" si="28"/>
        <v>-409</v>
      </c>
      <c r="Y188" s="1614">
        <f t="shared" si="28"/>
        <v>524</v>
      </c>
      <c r="Z188" s="1614">
        <f t="shared" si="28"/>
        <v>114</v>
      </c>
      <c r="AA188" s="1614">
        <f t="shared" si="28"/>
        <v>-62</v>
      </c>
      <c r="AB188" s="1614">
        <f t="shared" si="28"/>
        <v>-427</v>
      </c>
      <c r="AC188" s="1614">
        <f t="shared" si="28"/>
        <v>-361</v>
      </c>
      <c r="AD188" s="641">
        <f t="shared" si="28"/>
        <v>106</v>
      </c>
      <c r="AE188" s="641">
        <f t="shared" si="28"/>
        <v>-184</v>
      </c>
      <c r="AF188" s="1614">
        <f t="shared" si="28"/>
        <v>-366</v>
      </c>
      <c r="AG188" s="1614">
        <f t="shared" si="28"/>
        <v>-182</v>
      </c>
      <c r="AH188" s="1614">
        <f t="shared" si="28"/>
        <v>-37</v>
      </c>
      <c r="AI188" s="1614">
        <f t="shared" si="28"/>
        <v>40</v>
      </c>
      <c r="AJ188" s="1614">
        <f t="shared" si="28"/>
        <v>-136</v>
      </c>
      <c r="AK188" s="1614">
        <f t="shared" si="28"/>
        <v>-345</v>
      </c>
      <c r="AL188" s="1614">
        <f t="shared" si="28"/>
        <v>-1119</v>
      </c>
      <c r="AM188" s="1614">
        <f t="shared" si="28"/>
        <v>-16</v>
      </c>
      <c r="AN188" s="1614">
        <f t="shared" si="28"/>
        <v>-327</v>
      </c>
      <c r="AO188" s="1614">
        <f t="shared" si="28"/>
        <v>8</v>
      </c>
      <c r="AP188" s="1614">
        <f t="shared" si="28"/>
        <v>12</v>
      </c>
      <c r="AQ188" s="1614">
        <f t="shared" si="28"/>
        <v>532</v>
      </c>
      <c r="AR188" s="1614">
        <f t="shared" si="28"/>
        <v>-57</v>
      </c>
      <c r="AS188" s="1614">
        <f t="shared" si="28"/>
        <v>-75</v>
      </c>
      <c r="AT188" s="1614">
        <f t="shared" si="28"/>
        <v>465</v>
      </c>
      <c r="AU188" s="1614">
        <f t="shared" si="28"/>
        <v>127</v>
      </c>
      <c r="AV188" s="1614">
        <f t="shared" si="28"/>
        <v>87</v>
      </c>
      <c r="AW188" s="1614">
        <f t="shared" si="28"/>
        <v>-302</v>
      </c>
      <c r="AX188" s="1614">
        <f t="shared" si="28"/>
        <v>253</v>
      </c>
      <c r="AY188" s="1650">
        <f t="shared" si="26"/>
        <v>2250</v>
      </c>
    </row>
    <row r="189" spans="1:51" hidden="1">
      <c r="A189" s="1635"/>
      <c r="B189" s="1545" t="s">
        <v>2350</v>
      </c>
      <c r="C189" s="1614">
        <f t="shared" si="28"/>
        <v>0</v>
      </c>
      <c r="D189" s="1614">
        <f t="shared" si="28"/>
        <v>-85</v>
      </c>
      <c r="E189" s="1614">
        <f t="shared" si="28"/>
        <v>-265</v>
      </c>
      <c r="F189" s="1614">
        <f t="shared" si="28"/>
        <v>-140</v>
      </c>
      <c r="G189" s="1614">
        <f t="shared" si="28"/>
        <v>254</v>
      </c>
      <c r="H189" s="1614">
        <f t="shared" si="28"/>
        <v>-142</v>
      </c>
      <c r="I189" s="1614">
        <f t="shared" si="28"/>
        <v>-82</v>
      </c>
      <c r="J189" s="1614">
        <f t="shared" si="28"/>
        <v>-459</v>
      </c>
      <c r="K189" s="1614">
        <f t="shared" si="28"/>
        <v>-233</v>
      </c>
      <c r="L189" s="1614">
        <f t="shared" si="28"/>
        <v>-5</v>
      </c>
      <c r="M189" s="1614">
        <f t="shared" si="28"/>
        <v>46</v>
      </c>
      <c r="N189" s="1614">
        <f t="shared" si="28"/>
        <v>1223</v>
      </c>
      <c r="O189" s="1614">
        <f t="shared" si="28"/>
        <v>277</v>
      </c>
      <c r="P189" s="641">
        <f t="shared" si="28"/>
        <v>2651</v>
      </c>
      <c r="Q189" s="1614">
        <f t="shared" si="28"/>
        <v>297</v>
      </c>
      <c r="R189" s="1614">
        <f t="shared" si="28"/>
        <v>-90</v>
      </c>
      <c r="S189" s="1614">
        <f t="shared" si="28"/>
        <v>-183</v>
      </c>
      <c r="T189" s="1614">
        <f t="shared" si="28"/>
        <v>-123</v>
      </c>
      <c r="U189" s="1614">
        <f t="shared" si="28"/>
        <v>-9</v>
      </c>
      <c r="V189" s="1614">
        <f t="shared" si="28"/>
        <v>-166</v>
      </c>
      <c r="W189" s="1614">
        <f t="shared" si="28"/>
        <v>87</v>
      </c>
      <c r="X189" s="1614">
        <f t="shared" si="28"/>
        <v>-618</v>
      </c>
      <c r="Y189" s="1614">
        <f t="shared" si="28"/>
        <v>-165</v>
      </c>
      <c r="Z189" s="1614">
        <f t="shared" si="28"/>
        <v>96</v>
      </c>
      <c r="AA189" s="1614">
        <f t="shared" si="28"/>
        <v>120</v>
      </c>
      <c r="AB189" s="1614">
        <f t="shared" si="28"/>
        <v>-49</v>
      </c>
      <c r="AC189" s="1614">
        <f t="shared" si="28"/>
        <v>-13</v>
      </c>
      <c r="AD189" s="641">
        <f t="shared" si="28"/>
        <v>-252</v>
      </c>
      <c r="AE189" s="641">
        <f t="shared" si="28"/>
        <v>-751</v>
      </c>
      <c r="AF189" s="1614">
        <f t="shared" si="28"/>
        <v>-186</v>
      </c>
      <c r="AG189" s="1614">
        <f t="shared" si="28"/>
        <v>-159</v>
      </c>
      <c r="AH189" s="1614">
        <f t="shared" si="28"/>
        <v>-40</v>
      </c>
      <c r="AI189" s="1614">
        <f t="shared" si="28"/>
        <v>23</v>
      </c>
      <c r="AJ189" s="1614">
        <f t="shared" si="28"/>
        <v>-204</v>
      </c>
      <c r="AK189" s="1614">
        <f t="shared" si="28"/>
        <v>-349</v>
      </c>
      <c r="AL189" s="1614">
        <f t="shared" si="28"/>
        <v>-155</v>
      </c>
      <c r="AM189" s="1614">
        <f t="shared" si="28"/>
        <v>-81</v>
      </c>
      <c r="AN189" s="1614">
        <f t="shared" si="28"/>
        <v>74</v>
      </c>
      <c r="AO189" s="1614">
        <f t="shared" si="28"/>
        <v>-130</v>
      </c>
      <c r="AP189" s="1614">
        <f t="shared" si="28"/>
        <v>-40</v>
      </c>
      <c r="AQ189" s="1614">
        <f t="shared" si="28"/>
        <v>92</v>
      </c>
      <c r="AR189" s="1614">
        <f t="shared" si="28"/>
        <v>-5</v>
      </c>
      <c r="AS189" s="1614">
        <f t="shared" si="28"/>
        <v>-271</v>
      </c>
      <c r="AT189" s="1614">
        <f t="shared" si="28"/>
        <v>24</v>
      </c>
      <c r="AU189" s="1614">
        <f t="shared" si="28"/>
        <v>-50</v>
      </c>
      <c r="AV189" s="1614">
        <f t="shared" si="28"/>
        <v>-14</v>
      </c>
      <c r="AW189" s="1614">
        <f t="shared" si="28"/>
        <v>109</v>
      </c>
      <c r="AX189" s="1614">
        <f t="shared" si="28"/>
        <v>141</v>
      </c>
      <c r="AY189" s="1650">
        <f t="shared" si="26"/>
        <v>4448</v>
      </c>
    </row>
    <row r="190" spans="1:51" hidden="1">
      <c r="A190" s="1635"/>
      <c r="B190" s="1545" t="s">
        <v>2351</v>
      </c>
      <c r="C190" s="1614">
        <f t="shared" si="28"/>
        <v>0</v>
      </c>
      <c r="D190" s="1614">
        <f t="shared" si="28"/>
        <v>-222</v>
      </c>
      <c r="E190" s="1614">
        <f t="shared" si="28"/>
        <v>139</v>
      </c>
      <c r="F190" s="1614">
        <f t="shared" si="28"/>
        <v>-18</v>
      </c>
      <c r="G190" s="1614">
        <f t="shared" si="28"/>
        <v>27</v>
      </c>
      <c r="H190" s="1614">
        <f t="shared" si="28"/>
        <v>-102</v>
      </c>
      <c r="I190" s="1614">
        <f t="shared" si="28"/>
        <v>-117</v>
      </c>
      <c r="J190" s="1614">
        <f t="shared" si="28"/>
        <v>-186</v>
      </c>
      <c r="K190" s="1614">
        <f t="shared" si="28"/>
        <v>-91</v>
      </c>
      <c r="L190" s="1614">
        <f t="shared" si="28"/>
        <v>-97</v>
      </c>
      <c r="M190" s="1614">
        <f t="shared" si="28"/>
        <v>191</v>
      </c>
      <c r="N190" s="1614">
        <f t="shared" si="28"/>
        <v>1219</v>
      </c>
      <c r="O190" s="1614">
        <f t="shared" si="28"/>
        <v>262</v>
      </c>
      <c r="P190" s="641">
        <f t="shared" si="28"/>
        <v>2339</v>
      </c>
      <c r="Q190" s="1614">
        <f t="shared" si="28"/>
        <v>-424</v>
      </c>
      <c r="R190" s="1614">
        <f t="shared" si="28"/>
        <v>-12</v>
      </c>
      <c r="S190" s="1614">
        <f t="shared" si="28"/>
        <v>12</v>
      </c>
      <c r="T190" s="1614">
        <f t="shared" si="28"/>
        <v>-12</v>
      </c>
      <c r="U190" s="1614">
        <f t="shared" si="28"/>
        <v>-36</v>
      </c>
      <c r="V190" s="1614">
        <f t="shared" si="28"/>
        <v>-171</v>
      </c>
      <c r="W190" s="1614">
        <f t="shared" si="28"/>
        <v>147</v>
      </c>
      <c r="X190" s="1614">
        <f t="shared" si="28"/>
        <v>-396</v>
      </c>
      <c r="Y190" s="1614">
        <f t="shared" si="28"/>
        <v>-233</v>
      </c>
      <c r="Z190" s="1614">
        <f t="shared" si="28"/>
        <v>-342</v>
      </c>
      <c r="AA190" s="1614">
        <f t="shared" si="28"/>
        <v>138</v>
      </c>
      <c r="AB190" s="1614">
        <f t="shared" si="28"/>
        <v>93</v>
      </c>
      <c r="AC190" s="1614">
        <f t="shared" si="28"/>
        <v>-245</v>
      </c>
      <c r="AD190" s="641">
        <f t="shared" si="28"/>
        <v>-222</v>
      </c>
      <c r="AE190" s="641">
        <f t="shared" si="28"/>
        <v>-736</v>
      </c>
      <c r="AF190" s="1614">
        <f t="shared" si="28"/>
        <v>-173</v>
      </c>
      <c r="AG190" s="1614">
        <f t="shared" si="28"/>
        <v>-28</v>
      </c>
      <c r="AH190" s="1614">
        <f t="shared" si="28"/>
        <v>34</v>
      </c>
      <c r="AI190" s="1614">
        <f t="shared" si="28"/>
        <v>-47</v>
      </c>
      <c r="AJ190" s="1614">
        <f t="shared" si="28"/>
        <v>-200</v>
      </c>
      <c r="AK190" s="1614">
        <f t="shared" si="28"/>
        <v>-449</v>
      </c>
      <c r="AL190" s="1614">
        <f t="shared" si="28"/>
        <v>123</v>
      </c>
      <c r="AM190" s="1614">
        <f t="shared" si="28"/>
        <v>-65</v>
      </c>
      <c r="AN190" s="1614">
        <f t="shared" si="28"/>
        <v>-91</v>
      </c>
      <c r="AO190" s="1614">
        <f t="shared" si="28"/>
        <v>55</v>
      </c>
      <c r="AP190" s="1614">
        <f t="shared" si="28"/>
        <v>52</v>
      </c>
      <c r="AQ190" s="1614">
        <f t="shared" si="28"/>
        <v>-212</v>
      </c>
      <c r="AR190" s="1614">
        <f t="shared" si="28"/>
        <v>-6</v>
      </c>
      <c r="AS190" s="1614">
        <f t="shared" si="28"/>
        <v>-169</v>
      </c>
      <c r="AT190" s="1614">
        <f t="shared" si="28"/>
        <v>-2</v>
      </c>
      <c r="AU190" s="1614">
        <f t="shared" si="28"/>
        <v>-129</v>
      </c>
      <c r="AV190" s="1614">
        <f t="shared" si="28"/>
        <v>35</v>
      </c>
      <c r="AW190" s="1614">
        <f t="shared" si="28"/>
        <v>103</v>
      </c>
      <c r="AX190" s="1614">
        <f t="shared" si="28"/>
        <v>264</v>
      </c>
      <c r="AY190" s="1650">
        <f t="shared" si="26"/>
        <v>3396</v>
      </c>
    </row>
    <row r="191" spans="1:51" hidden="1">
      <c r="A191" s="1635"/>
      <c r="B191" s="1545" t="s">
        <v>2352</v>
      </c>
      <c r="C191" s="1614">
        <f t="shared" si="28"/>
        <v>0</v>
      </c>
      <c r="D191" s="1614">
        <f t="shared" si="28"/>
        <v>-336</v>
      </c>
      <c r="E191" s="1614">
        <f t="shared" si="28"/>
        <v>-53</v>
      </c>
      <c r="F191" s="1614">
        <f t="shared" si="28"/>
        <v>-113</v>
      </c>
      <c r="G191" s="1614">
        <f t="shared" si="28"/>
        <v>18</v>
      </c>
      <c r="H191" s="1614">
        <f t="shared" si="28"/>
        <v>-83</v>
      </c>
      <c r="I191" s="1614">
        <f t="shared" si="28"/>
        <v>-41</v>
      </c>
      <c r="J191" s="1614">
        <f t="shared" si="28"/>
        <v>-412</v>
      </c>
      <c r="K191" s="1614">
        <f t="shared" si="28"/>
        <v>-8</v>
      </c>
      <c r="L191" s="1614">
        <f t="shared" si="28"/>
        <v>-427</v>
      </c>
      <c r="M191" s="1614">
        <f t="shared" si="28"/>
        <v>138</v>
      </c>
      <c r="N191" s="1614">
        <f t="shared" si="28"/>
        <v>1347</v>
      </c>
      <c r="O191" s="1614">
        <f t="shared" si="28"/>
        <v>631</v>
      </c>
      <c r="P191" s="641">
        <f t="shared" si="28"/>
        <v>1147</v>
      </c>
      <c r="Q191" s="1614">
        <f t="shared" si="28"/>
        <v>468</v>
      </c>
      <c r="R191" s="1614">
        <f t="shared" si="28"/>
        <v>-104</v>
      </c>
      <c r="S191" s="1614">
        <f t="shared" si="28"/>
        <v>-65</v>
      </c>
      <c r="T191" s="1614">
        <f t="shared" si="28"/>
        <v>-6</v>
      </c>
      <c r="U191" s="1614">
        <f t="shared" si="28"/>
        <v>-104</v>
      </c>
      <c r="V191" s="1614">
        <f t="shared" si="28"/>
        <v>31</v>
      </c>
      <c r="W191" s="1614">
        <f t="shared" si="28"/>
        <v>-120</v>
      </c>
      <c r="X191" s="1614">
        <f t="shared" si="28"/>
        <v>-254</v>
      </c>
      <c r="Y191" s="1614">
        <f t="shared" si="28"/>
        <v>-151</v>
      </c>
      <c r="Z191" s="1614">
        <f t="shared" si="28"/>
        <v>-1</v>
      </c>
      <c r="AA191" s="1614">
        <f t="shared" si="28"/>
        <v>295</v>
      </c>
      <c r="AB191" s="1614">
        <f t="shared" si="28"/>
        <v>2</v>
      </c>
      <c r="AC191" s="1614">
        <f t="shared" si="28"/>
        <v>188</v>
      </c>
      <c r="AD191" s="641">
        <f t="shared" si="28"/>
        <v>-440</v>
      </c>
      <c r="AE191" s="641">
        <f t="shared" si="28"/>
        <v>-325</v>
      </c>
      <c r="AF191" s="1614">
        <f t="shared" si="28"/>
        <v>-165</v>
      </c>
      <c r="AG191" s="1614">
        <f t="shared" si="28"/>
        <v>-177</v>
      </c>
      <c r="AH191" s="1614">
        <f t="shared" si="28"/>
        <v>-104</v>
      </c>
      <c r="AI191" s="1614">
        <f t="shared" si="28"/>
        <v>23</v>
      </c>
      <c r="AJ191" s="1614">
        <f t="shared" si="28"/>
        <v>-74</v>
      </c>
      <c r="AK191" s="1614">
        <f t="shared" si="28"/>
        <v>-458</v>
      </c>
      <c r="AL191" s="1614">
        <f t="shared" si="28"/>
        <v>-159</v>
      </c>
      <c r="AM191" s="1614">
        <f t="shared" si="28"/>
        <v>-56</v>
      </c>
      <c r="AN191" s="1614">
        <f t="shared" si="28"/>
        <v>-141</v>
      </c>
      <c r="AO191" s="1614">
        <f t="shared" si="28"/>
        <v>-34</v>
      </c>
      <c r="AP191" s="1614">
        <f t="shared" si="28"/>
        <v>37</v>
      </c>
      <c r="AQ191" s="1614">
        <f t="shared" si="28"/>
        <v>-56</v>
      </c>
      <c r="AR191" s="1614">
        <f t="shared" si="28"/>
        <v>125</v>
      </c>
      <c r="AS191" s="1614">
        <f t="shared" si="28"/>
        <v>-244</v>
      </c>
      <c r="AT191" s="1614">
        <f t="shared" si="28"/>
        <v>78</v>
      </c>
      <c r="AU191" s="1614">
        <f t="shared" si="28"/>
        <v>-102</v>
      </c>
      <c r="AV191" s="1614">
        <f t="shared" si="28"/>
        <v>115</v>
      </c>
      <c r="AW191" s="1614">
        <f t="shared" si="28"/>
        <v>-4</v>
      </c>
      <c r="AX191" s="1614">
        <f t="shared" si="28"/>
        <v>174</v>
      </c>
      <c r="AY191" s="1650">
        <f t="shared" si="26"/>
        <v>3593</v>
      </c>
    </row>
    <row r="192" spans="1:51" hidden="1">
      <c r="A192" s="1635"/>
      <c r="B192" s="1545" t="s">
        <v>2353</v>
      </c>
      <c r="C192" s="1614">
        <f t="shared" si="28"/>
        <v>0</v>
      </c>
      <c r="D192" s="1614">
        <f t="shared" si="28"/>
        <v>-85</v>
      </c>
      <c r="E192" s="1614">
        <f t="shared" si="28"/>
        <v>-98</v>
      </c>
      <c r="F192" s="1614">
        <f t="shared" si="28"/>
        <v>-50</v>
      </c>
      <c r="G192" s="1614">
        <f t="shared" si="28"/>
        <v>41</v>
      </c>
      <c r="H192" s="1614">
        <f t="shared" si="28"/>
        <v>-172</v>
      </c>
      <c r="I192" s="1614">
        <f t="shared" si="28"/>
        <v>-61</v>
      </c>
      <c r="J192" s="1614">
        <f t="shared" si="28"/>
        <v>-221</v>
      </c>
      <c r="K192" s="1614">
        <f t="shared" si="28"/>
        <v>-280</v>
      </c>
      <c r="L192" s="1614">
        <f t="shared" si="28"/>
        <v>-276</v>
      </c>
      <c r="M192" s="1614">
        <f t="shared" si="28"/>
        <v>56</v>
      </c>
      <c r="N192" s="1614">
        <f t="shared" si="28"/>
        <v>1066</v>
      </c>
      <c r="O192" s="1614">
        <f t="shared" si="28"/>
        <v>235</v>
      </c>
      <c r="P192" s="641">
        <f t="shared" si="28"/>
        <v>935</v>
      </c>
      <c r="Q192" s="1614">
        <f t="shared" si="28"/>
        <v>493</v>
      </c>
      <c r="R192" s="1614">
        <f t="shared" si="28"/>
        <v>-34</v>
      </c>
      <c r="S192" s="1614">
        <f t="shared" si="28"/>
        <v>13</v>
      </c>
      <c r="T192" s="1614">
        <f t="shared" si="28"/>
        <v>101</v>
      </c>
      <c r="U192" s="1614">
        <f t="shared" si="28"/>
        <v>-47</v>
      </c>
      <c r="V192" s="1614">
        <f t="shared" si="28"/>
        <v>65</v>
      </c>
      <c r="W192" s="1614">
        <f t="shared" si="28"/>
        <v>-8</v>
      </c>
      <c r="X192" s="1614">
        <f t="shared" si="28"/>
        <v>-453</v>
      </c>
      <c r="Y192" s="1614">
        <f t="shared" si="28"/>
        <v>73</v>
      </c>
      <c r="Z192" s="1614">
        <f t="shared" si="28"/>
        <v>8</v>
      </c>
      <c r="AA192" s="1614">
        <f t="shared" si="28"/>
        <v>460</v>
      </c>
      <c r="AB192" s="1614">
        <f t="shared" si="28"/>
        <v>99</v>
      </c>
      <c r="AC192" s="1614">
        <f t="shared" si="28"/>
        <v>-179</v>
      </c>
      <c r="AD192" s="641">
        <f t="shared" si="28"/>
        <v>-181</v>
      </c>
      <c r="AE192" s="641">
        <f t="shared" si="28"/>
        <v>-351</v>
      </c>
      <c r="AF192" s="1614">
        <f t="shared" si="28"/>
        <v>-73</v>
      </c>
      <c r="AG192" s="1614">
        <f t="shared" si="28"/>
        <v>-127</v>
      </c>
      <c r="AH192" s="1614">
        <f t="shared" si="28"/>
        <v>-53</v>
      </c>
      <c r="AI192" s="1614">
        <f t="shared" si="28"/>
        <v>-35</v>
      </c>
      <c r="AJ192" s="1614">
        <f t="shared" si="28"/>
        <v>-271</v>
      </c>
      <c r="AK192" s="1614">
        <f t="shared" si="28"/>
        <v>-648</v>
      </c>
      <c r="AL192" s="1614">
        <f t="shared" si="28"/>
        <v>-11</v>
      </c>
      <c r="AM192" s="1614">
        <f t="shared" si="28"/>
        <v>-134</v>
      </c>
      <c r="AN192" s="1614">
        <f t="shared" si="28"/>
        <v>-75</v>
      </c>
      <c r="AO192" s="1614">
        <f t="shared" si="28"/>
        <v>-53</v>
      </c>
      <c r="AP192" s="1614">
        <f t="shared" si="28"/>
        <v>47</v>
      </c>
      <c r="AQ192" s="1614">
        <f t="shared" si="28"/>
        <v>234</v>
      </c>
      <c r="AR192" s="1614">
        <f t="shared" si="28"/>
        <v>-158</v>
      </c>
      <c r="AS192" s="1614">
        <f t="shared" si="28"/>
        <v>-143</v>
      </c>
      <c r="AT192" s="1614">
        <f t="shared" si="28"/>
        <v>71</v>
      </c>
      <c r="AU192" s="1614">
        <f t="shared" si="28"/>
        <v>-32</v>
      </c>
      <c r="AV192" s="1614">
        <f t="shared" si="28"/>
        <v>-59</v>
      </c>
      <c r="AW192" s="1614">
        <f t="shared" si="28"/>
        <v>140</v>
      </c>
      <c r="AX192" s="1614">
        <f t="shared" si="28"/>
        <v>231</v>
      </c>
      <c r="AY192" s="1650">
        <f t="shared" si="26"/>
        <v>2729</v>
      </c>
    </row>
    <row r="193" spans="1:51" hidden="1">
      <c r="A193" s="1635"/>
      <c r="B193" s="1545" t="s">
        <v>2354</v>
      </c>
      <c r="C193" s="1614">
        <f t="shared" si="28"/>
        <v>0</v>
      </c>
      <c r="D193" s="1614">
        <f t="shared" si="28"/>
        <v>47</v>
      </c>
      <c r="E193" s="1614">
        <f t="shared" si="28"/>
        <v>-48</v>
      </c>
      <c r="F193" s="1614">
        <f t="shared" si="28"/>
        <v>32</v>
      </c>
      <c r="G193" s="1614">
        <f t="shared" si="28"/>
        <v>-140</v>
      </c>
      <c r="H193" s="1614">
        <f t="shared" si="28"/>
        <v>-41</v>
      </c>
      <c r="I193" s="1614">
        <f t="shared" si="28"/>
        <v>-37</v>
      </c>
      <c r="J193" s="1614">
        <f t="shared" si="28"/>
        <v>-141</v>
      </c>
      <c r="K193" s="1614">
        <f t="shared" si="28"/>
        <v>-26</v>
      </c>
      <c r="L193" s="1614">
        <f t="shared" si="28"/>
        <v>-376</v>
      </c>
      <c r="M193" s="1614">
        <f t="shared" si="28"/>
        <v>-57</v>
      </c>
      <c r="N193" s="1614">
        <f t="shared" si="28"/>
        <v>1166</v>
      </c>
      <c r="O193" s="1614">
        <f t="shared" si="28"/>
        <v>-272</v>
      </c>
      <c r="P193" s="641">
        <f t="shared" si="28"/>
        <v>786</v>
      </c>
      <c r="Q193" s="1614">
        <f t="shared" si="28"/>
        <v>-243</v>
      </c>
      <c r="R193" s="1614">
        <f t="shared" ref="R193:AX193" si="29">R28-R111</f>
        <v>31</v>
      </c>
      <c r="S193" s="1614">
        <f t="shared" si="29"/>
        <v>80</v>
      </c>
      <c r="T193" s="1614">
        <f t="shared" si="29"/>
        <v>-59</v>
      </c>
      <c r="U193" s="1614">
        <f t="shared" si="29"/>
        <v>62</v>
      </c>
      <c r="V193" s="1614">
        <f t="shared" si="29"/>
        <v>-86</v>
      </c>
      <c r="W193" s="1614">
        <f t="shared" si="29"/>
        <v>116</v>
      </c>
      <c r="X193" s="1614">
        <f t="shared" si="29"/>
        <v>-234</v>
      </c>
      <c r="Y193" s="1614">
        <f t="shared" si="29"/>
        <v>-218</v>
      </c>
      <c r="Z193" s="1614">
        <f t="shared" si="29"/>
        <v>-239</v>
      </c>
      <c r="AA193" s="1614">
        <f t="shared" si="29"/>
        <v>97</v>
      </c>
      <c r="AB193" s="1614">
        <f t="shared" si="29"/>
        <v>-163</v>
      </c>
      <c r="AC193" s="1614">
        <f t="shared" si="29"/>
        <v>-232</v>
      </c>
      <c r="AD193" s="641">
        <f t="shared" si="29"/>
        <v>-53</v>
      </c>
      <c r="AE193" s="641">
        <f t="shared" si="29"/>
        <v>-94</v>
      </c>
      <c r="AF193" s="1614">
        <f t="shared" si="29"/>
        <v>75</v>
      </c>
      <c r="AG193" s="1614">
        <f t="shared" si="29"/>
        <v>-34</v>
      </c>
      <c r="AH193" s="1614">
        <f t="shared" si="29"/>
        <v>-48</v>
      </c>
      <c r="AI193" s="1614">
        <f t="shared" si="29"/>
        <v>21</v>
      </c>
      <c r="AJ193" s="1614">
        <f t="shared" si="29"/>
        <v>-74</v>
      </c>
      <c r="AK193" s="1614">
        <f t="shared" si="29"/>
        <v>-462</v>
      </c>
      <c r="AL193" s="1614">
        <f t="shared" si="29"/>
        <v>-161</v>
      </c>
      <c r="AM193" s="1614">
        <f t="shared" si="29"/>
        <v>-39</v>
      </c>
      <c r="AN193" s="1614">
        <f t="shared" si="29"/>
        <v>20</v>
      </c>
      <c r="AO193" s="1614">
        <f t="shared" si="29"/>
        <v>-27</v>
      </c>
      <c r="AP193" s="1614">
        <f t="shared" si="29"/>
        <v>-53</v>
      </c>
      <c r="AQ193" s="1614">
        <f t="shared" si="29"/>
        <v>546</v>
      </c>
      <c r="AR193" s="1614">
        <f t="shared" si="29"/>
        <v>2</v>
      </c>
      <c r="AS193" s="1614">
        <f t="shared" si="29"/>
        <v>-272</v>
      </c>
      <c r="AT193" s="1614">
        <f t="shared" si="29"/>
        <v>121</v>
      </c>
      <c r="AU193" s="1614">
        <f t="shared" si="29"/>
        <v>60</v>
      </c>
      <c r="AV193" s="1614">
        <f t="shared" si="29"/>
        <v>154</v>
      </c>
      <c r="AW193" s="1614">
        <f t="shared" si="29"/>
        <v>315</v>
      </c>
      <c r="AX193" s="1614">
        <f t="shared" si="29"/>
        <v>198</v>
      </c>
      <c r="AY193" s="1650">
        <f t="shared" si="26"/>
        <v>1437</v>
      </c>
    </row>
    <row r="194" spans="1:51" hidden="1">
      <c r="A194" s="1637"/>
      <c r="B194" s="1638" t="s">
        <v>2355</v>
      </c>
      <c r="C194" s="1616">
        <f t="shared" ref="C194:AY194" si="30">SUM(C182:C193)</f>
        <v>0</v>
      </c>
      <c r="D194" s="1651">
        <f t="shared" si="30"/>
        <v>-5412</v>
      </c>
      <c r="E194" s="1651">
        <f t="shared" si="30"/>
        <v>-5878</v>
      </c>
      <c r="F194" s="1651">
        <f t="shared" si="30"/>
        <v>-4422</v>
      </c>
      <c r="G194" s="1651">
        <f t="shared" si="30"/>
        <v>-933</v>
      </c>
      <c r="H194" s="1651">
        <f t="shared" si="30"/>
        <v>-4276</v>
      </c>
      <c r="I194" s="1651">
        <f t="shared" si="30"/>
        <v>-3701</v>
      </c>
      <c r="J194" s="1651">
        <f t="shared" si="30"/>
        <v>-8010</v>
      </c>
      <c r="K194" s="1651">
        <f t="shared" si="30"/>
        <v>-5154</v>
      </c>
      <c r="L194" s="1651">
        <f t="shared" si="30"/>
        <v>-4642</v>
      </c>
      <c r="M194" s="1651">
        <f t="shared" si="30"/>
        <v>-1716</v>
      </c>
      <c r="N194" s="1651">
        <f t="shared" si="30"/>
        <v>22181</v>
      </c>
      <c r="O194" s="1651">
        <f t="shared" si="30"/>
        <v>12711</v>
      </c>
      <c r="P194" s="1615">
        <f t="shared" si="30"/>
        <v>73124</v>
      </c>
      <c r="Q194" s="1651">
        <f t="shared" si="30"/>
        <v>17514</v>
      </c>
      <c r="R194" s="1651">
        <f t="shared" si="30"/>
        <v>-6192</v>
      </c>
      <c r="S194" s="1651">
        <f t="shared" si="30"/>
        <v>-726</v>
      </c>
      <c r="T194" s="1651">
        <f t="shared" si="30"/>
        <v>-676</v>
      </c>
      <c r="U194" s="1651">
        <f t="shared" si="30"/>
        <v>-1486</v>
      </c>
      <c r="V194" s="1651">
        <f t="shared" si="30"/>
        <v>-3231</v>
      </c>
      <c r="W194" s="1651">
        <f t="shared" si="30"/>
        <v>-2530</v>
      </c>
      <c r="X194" s="1651">
        <f t="shared" si="30"/>
        <v>-7526</v>
      </c>
      <c r="Y194" s="1651">
        <f t="shared" si="30"/>
        <v>-4000</v>
      </c>
      <c r="Z194" s="1651">
        <f t="shared" si="30"/>
        <v>5710</v>
      </c>
      <c r="AA194" s="1651">
        <f t="shared" si="30"/>
        <v>-2644</v>
      </c>
      <c r="AB194" s="1651">
        <f t="shared" si="30"/>
        <v>-519</v>
      </c>
      <c r="AC194" s="1651">
        <f t="shared" si="30"/>
        <v>-1428</v>
      </c>
      <c r="AD194" s="1615">
        <f t="shared" si="30"/>
        <v>1136</v>
      </c>
      <c r="AE194" s="1615">
        <f t="shared" si="30"/>
        <v>-5947</v>
      </c>
      <c r="AF194" s="1651">
        <f t="shared" si="30"/>
        <v>-3538</v>
      </c>
      <c r="AG194" s="1651">
        <f t="shared" si="30"/>
        <v>-3287</v>
      </c>
      <c r="AH194" s="1651">
        <f t="shared" si="30"/>
        <v>-1376</v>
      </c>
      <c r="AI194" s="1651">
        <f t="shared" si="30"/>
        <v>-1521</v>
      </c>
      <c r="AJ194" s="1651">
        <f t="shared" si="30"/>
        <v>-3269</v>
      </c>
      <c r="AK194" s="1651">
        <f t="shared" si="30"/>
        <v>-5796</v>
      </c>
      <c r="AL194" s="1651">
        <f t="shared" si="30"/>
        <v>-3595</v>
      </c>
      <c r="AM194" s="1651">
        <f t="shared" si="30"/>
        <v>-2247</v>
      </c>
      <c r="AN194" s="1651">
        <f t="shared" si="30"/>
        <v>-1277</v>
      </c>
      <c r="AO194" s="1651">
        <f t="shared" si="30"/>
        <v>-3263</v>
      </c>
      <c r="AP194" s="1651">
        <f t="shared" si="30"/>
        <v>-2095</v>
      </c>
      <c r="AQ194" s="1651">
        <f t="shared" si="30"/>
        <v>2758</v>
      </c>
      <c r="AR194" s="1651">
        <f t="shared" si="30"/>
        <v>-2082</v>
      </c>
      <c r="AS194" s="1651">
        <f t="shared" si="30"/>
        <v>-6496</v>
      </c>
      <c r="AT194" s="1651">
        <f t="shared" si="30"/>
        <v>-3408</v>
      </c>
      <c r="AU194" s="1651">
        <f t="shared" si="30"/>
        <v>-2709</v>
      </c>
      <c r="AV194" s="1651">
        <f t="shared" si="30"/>
        <v>-2822</v>
      </c>
      <c r="AW194" s="1651">
        <f t="shared" si="30"/>
        <v>-3935</v>
      </c>
      <c r="AX194" s="1651">
        <f t="shared" si="30"/>
        <v>-1369</v>
      </c>
      <c r="AY194" s="1651">
        <f t="shared" si="30"/>
        <v>125530</v>
      </c>
    </row>
    <row r="195" spans="1:51" hidden="1">
      <c r="A195" s="1635" t="s">
        <v>2357</v>
      </c>
      <c r="B195" s="1545" t="s">
        <v>2343</v>
      </c>
      <c r="C195" s="1614">
        <f t="shared" ref="C195:AY200" si="31">C32-C114</f>
        <v>0</v>
      </c>
      <c r="D195" s="1614">
        <f t="shared" si="31"/>
        <v>-420</v>
      </c>
      <c r="E195" s="1614">
        <f t="shared" si="31"/>
        <v>-213</v>
      </c>
      <c r="F195" s="1614">
        <f t="shared" si="31"/>
        <v>-105</v>
      </c>
      <c r="G195" s="1614">
        <f t="shared" si="31"/>
        <v>146</v>
      </c>
      <c r="H195" s="1614">
        <f t="shared" si="31"/>
        <v>-199</v>
      </c>
      <c r="I195" s="1614">
        <f t="shared" si="31"/>
        <v>-128</v>
      </c>
      <c r="J195" s="1614">
        <f t="shared" si="31"/>
        <v>-194</v>
      </c>
      <c r="K195" s="1614">
        <f t="shared" si="31"/>
        <v>-444</v>
      </c>
      <c r="L195" s="1614">
        <f t="shared" si="31"/>
        <v>-277</v>
      </c>
      <c r="M195" s="1614">
        <f t="shared" si="31"/>
        <v>301</v>
      </c>
      <c r="N195" s="1614">
        <f t="shared" si="31"/>
        <v>1296</v>
      </c>
      <c r="O195" s="1614">
        <f t="shared" si="31"/>
        <v>-171</v>
      </c>
      <c r="P195" s="641">
        <f t="shared" si="31"/>
        <v>3369</v>
      </c>
      <c r="Q195" s="1614">
        <f t="shared" si="31"/>
        <v>768</v>
      </c>
      <c r="R195" s="1614">
        <f t="shared" si="31"/>
        <v>-277</v>
      </c>
      <c r="S195" s="1614">
        <f t="shared" si="31"/>
        <v>-13</v>
      </c>
      <c r="T195" s="1614">
        <f t="shared" si="31"/>
        <v>-60</v>
      </c>
      <c r="U195" s="1614">
        <f t="shared" si="31"/>
        <v>-60</v>
      </c>
      <c r="V195" s="1614">
        <f t="shared" si="31"/>
        <v>-78</v>
      </c>
      <c r="W195" s="1614">
        <f t="shared" si="31"/>
        <v>-126</v>
      </c>
      <c r="X195" s="1614">
        <f t="shared" si="31"/>
        <v>-420</v>
      </c>
      <c r="Y195" s="1614">
        <f t="shared" si="31"/>
        <v>-49</v>
      </c>
      <c r="Z195" s="1614">
        <f t="shared" si="31"/>
        <v>-23</v>
      </c>
      <c r="AA195" s="1614">
        <f t="shared" si="31"/>
        <v>-85</v>
      </c>
      <c r="AB195" s="1614">
        <f t="shared" si="31"/>
        <v>-130</v>
      </c>
      <c r="AC195" s="1614">
        <f t="shared" si="31"/>
        <v>-224</v>
      </c>
      <c r="AD195" s="641">
        <f t="shared" si="31"/>
        <v>-58</v>
      </c>
      <c r="AE195" s="641">
        <f t="shared" si="31"/>
        <v>-260</v>
      </c>
      <c r="AF195" s="1614">
        <f t="shared" si="31"/>
        <v>-235</v>
      </c>
      <c r="AG195" s="1614">
        <f t="shared" si="31"/>
        <v>-199</v>
      </c>
      <c r="AH195" s="1614">
        <f t="shared" si="31"/>
        <v>-97</v>
      </c>
      <c r="AI195" s="1614">
        <f t="shared" si="31"/>
        <v>-14</v>
      </c>
      <c r="AJ195" s="1614">
        <f t="shared" si="31"/>
        <v>-216</v>
      </c>
      <c r="AK195" s="1614">
        <f t="shared" si="31"/>
        <v>-375</v>
      </c>
      <c r="AL195" s="1614">
        <f t="shared" si="31"/>
        <v>-197</v>
      </c>
      <c r="AM195" s="1614">
        <f t="shared" si="31"/>
        <v>-141</v>
      </c>
      <c r="AN195" s="1614">
        <f t="shared" si="31"/>
        <v>-170</v>
      </c>
      <c r="AO195" s="1614">
        <f t="shared" si="31"/>
        <v>-226</v>
      </c>
      <c r="AP195" s="1614">
        <f t="shared" si="31"/>
        <v>-71</v>
      </c>
      <c r="AQ195" s="1614">
        <f t="shared" si="31"/>
        <v>49</v>
      </c>
      <c r="AR195" s="1614">
        <f t="shared" si="31"/>
        <v>-132</v>
      </c>
      <c r="AS195" s="1614">
        <f t="shared" si="31"/>
        <v>-118</v>
      </c>
      <c r="AT195" s="1614">
        <f t="shared" si="31"/>
        <v>16</v>
      </c>
      <c r="AU195" s="1614">
        <f t="shared" si="31"/>
        <v>-121</v>
      </c>
      <c r="AV195" s="1614">
        <f t="shared" si="31"/>
        <v>24</v>
      </c>
      <c r="AW195" s="1614">
        <f t="shared" si="31"/>
        <v>85</v>
      </c>
      <c r="AX195" s="1614">
        <f t="shared" si="31"/>
        <v>272</v>
      </c>
      <c r="AY195" s="1614">
        <f t="shared" si="31"/>
        <v>5262</v>
      </c>
    </row>
    <row r="196" spans="1:51" hidden="1">
      <c r="A196" s="1635"/>
      <c r="B196" s="1545" t="s">
        <v>2344</v>
      </c>
      <c r="C196" s="1614">
        <f t="shared" si="31"/>
        <v>0</v>
      </c>
      <c r="D196" s="1614">
        <f t="shared" si="31"/>
        <v>-589</v>
      </c>
      <c r="E196" s="1614">
        <f t="shared" si="31"/>
        <v>-271</v>
      </c>
      <c r="F196" s="1614">
        <f t="shared" si="31"/>
        <v>-144</v>
      </c>
      <c r="G196" s="1614">
        <f t="shared" si="31"/>
        <v>-36</v>
      </c>
      <c r="H196" s="1614">
        <f t="shared" si="31"/>
        <v>-102</v>
      </c>
      <c r="I196" s="1614">
        <f t="shared" si="31"/>
        <v>-144</v>
      </c>
      <c r="J196" s="1614">
        <f t="shared" si="31"/>
        <v>-420</v>
      </c>
      <c r="K196" s="1614">
        <f t="shared" si="31"/>
        <v>-373</v>
      </c>
      <c r="L196" s="1614">
        <f t="shared" si="31"/>
        <v>-435</v>
      </c>
      <c r="M196" s="1614">
        <f t="shared" si="31"/>
        <v>-84</v>
      </c>
      <c r="N196" s="1614">
        <f t="shared" si="31"/>
        <v>1741</v>
      </c>
      <c r="O196" s="1614">
        <f t="shared" si="31"/>
        <v>346</v>
      </c>
      <c r="P196" s="641">
        <f t="shared" si="31"/>
        <v>3260</v>
      </c>
      <c r="Q196" s="1614">
        <f t="shared" si="31"/>
        <v>770</v>
      </c>
      <c r="R196" s="1614">
        <f t="shared" si="31"/>
        <v>-302</v>
      </c>
      <c r="S196" s="1614">
        <f t="shared" si="31"/>
        <v>12</v>
      </c>
      <c r="T196" s="1614">
        <f t="shared" si="31"/>
        <v>-327</v>
      </c>
      <c r="U196" s="1614">
        <f t="shared" si="31"/>
        <v>-52</v>
      </c>
      <c r="V196" s="1614">
        <f t="shared" si="31"/>
        <v>-399</v>
      </c>
      <c r="W196" s="1614">
        <f t="shared" si="31"/>
        <v>-90</v>
      </c>
      <c r="X196" s="1614">
        <f t="shared" si="31"/>
        <v>-348</v>
      </c>
      <c r="Y196" s="1614">
        <f t="shared" si="31"/>
        <v>-213</v>
      </c>
      <c r="Z196" s="1614">
        <f t="shared" si="31"/>
        <v>260</v>
      </c>
      <c r="AA196" s="1614">
        <f t="shared" si="31"/>
        <v>-497</v>
      </c>
      <c r="AB196" s="1614">
        <f t="shared" si="31"/>
        <v>143</v>
      </c>
      <c r="AC196" s="1614">
        <f t="shared" si="31"/>
        <v>-467</v>
      </c>
      <c r="AD196" s="641">
        <f t="shared" si="31"/>
        <v>51</v>
      </c>
      <c r="AE196" s="641">
        <f t="shared" si="31"/>
        <v>16</v>
      </c>
      <c r="AF196" s="1614">
        <f t="shared" si="31"/>
        <v>-600</v>
      </c>
      <c r="AG196" s="1614">
        <f t="shared" si="31"/>
        <v>-79</v>
      </c>
      <c r="AH196" s="1614">
        <f t="shared" si="31"/>
        <v>-100</v>
      </c>
      <c r="AI196" s="1614">
        <f t="shared" si="31"/>
        <v>81</v>
      </c>
      <c r="AJ196" s="1614">
        <f t="shared" si="31"/>
        <v>-214</v>
      </c>
      <c r="AK196" s="1614">
        <f t="shared" si="31"/>
        <v>-339</v>
      </c>
      <c r="AL196" s="1614">
        <f t="shared" si="31"/>
        <v>-131</v>
      </c>
      <c r="AM196" s="1614">
        <f t="shared" si="31"/>
        <v>-27</v>
      </c>
      <c r="AN196" s="1614">
        <f t="shared" si="31"/>
        <v>-124</v>
      </c>
      <c r="AO196" s="1614">
        <f t="shared" si="31"/>
        <v>-238</v>
      </c>
      <c r="AP196" s="1614">
        <f t="shared" si="31"/>
        <v>-54</v>
      </c>
      <c r="AQ196" s="1614">
        <f t="shared" si="31"/>
        <v>417</v>
      </c>
      <c r="AR196" s="1614">
        <f t="shared" si="31"/>
        <v>89</v>
      </c>
      <c r="AS196" s="1614">
        <f t="shared" si="31"/>
        <v>-301</v>
      </c>
      <c r="AT196" s="1614">
        <f t="shared" si="31"/>
        <v>-49</v>
      </c>
      <c r="AU196" s="1614">
        <f t="shared" si="31"/>
        <v>-113</v>
      </c>
      <c r="AV196" s="1614">
        <f t="shared" si="31"/>
        <v>29</v>
      </c>
      <c r="AW196" s="1614">
        <f t="shared" si="31"/>
        <v>117</v>
      </c>
      <c r="AX196" s="1614">
        <f t="shared" si="31"/>
        <v>330</v>
      </c>
      <c r="AY196" s="1614">
        <f t="shared" si="31"/>
        <v>6117</v>
      </c>
    </row>
    <row r="197" spans="1:51" hidden="1">
      <c r="A197" s="1635"/>
      <c r="B197" s="1545" t="s">
        <v>2345</v>
      </c>
      <c r="C197" s="1614">
        <f t="shared" si="31"/>
        <v>0</v>
      </c>
      <c r="D197" s="1614">
        <f t="shared" si="31"/>
        <v>-4589</v>
      </c>
      <c r="E197" s="1614">
        <f t="shared" si="31"/>
        <v>-3377</v>
      </c>
      <c r="F197" s="1614">
        <f t="shared" si="31"/>
        <v>-2675</v>
      </c>
      <c r="G197" s="1614">
        <f t="shared" si="31"/>
        <v>-1743</v>
      </c>
      <c r="H197" s="1614">
        <f t="shared" si="31"/>
        <v>-2442</v>
      </c>
      <c r="I197" s="1614">
        <f t="shared" si="31"/>
        <v>-2097</v>
      </c>
      <c r="J197" s="1614">
        <f t="shared" si="31"/>
        <v>-3055</v>
      </c>
      <c r="K197" s="1614">
        <f t="shared" si="31"/>
        <v>-2958</v>
      </c>
      <c r="L197" s="1614">
        <f t="shared" si="31"/>
        <v>-2116</v>
      </c>
      <c r="M197" s="1614">
        <f t="shared" si="31"/>
        <v>-1705</v>
      </c>
      <c r="N197" s="1614">
        <f t="shared" si="31"/>
        <v>7166</v>
      </c>
      <c r="O197" s="1614">
        <f t="shared" si="31"/>
        <v>6180</v>
      </c>
      <c r="P197" s="641">
        <f t="shared" si="31"/>
        <v>39703</v>
      </c>
      <c r="Q197" s="1614">
        <f t="shared" si="31"/>
        <v>14716</v>
      </c>
      <c r="R197" s="1614">
        <f t="shared" si="31"/>
        <v>-3303</v>
      </c>
      <c r="S197" s="1614">
        <f t="shared" si="31"/>
        <v>-631</v>
      </c>
      <c r="T197" s="1614">
        <f t="shared" si="31"/>
        <v>-1142</v>
      </c>
      <c r="U197" s="1614">
        <f t="shared" si="31"/>
        <v>-816</v>
      </c>
      <c r="V197" s="1614">
        <f t="shared" si="31"/>
        <v>-1447</v>
      </c>
      <c r="W197" s="1614">
        <f t="shared" si="31"/>
        <v>-2263</v>
      </c>
      <c r="X197" s="1614">
        <f t="shared" si="31"/>
        <v>-1749</v>
      </c>
      <c r="Y197" s="1614">
        <f t="shared" si="31"/>
        <v>-3459</v>
      </c>
      <c r="Z197" s="1614">
        <f t="shared" si="31"/>
        <v>2193</v>
      </c>
      <c r="AA197" s="1614">
        <f t="shared" si="31"/>
        <v>-1569</v>
      </c>
      <c r="AB197" s="1614">
        <f t="shared" si="31"/>
        <v>-275</v>
      </c>
      <c r="AC197" s="1614">
        <f t="shared" si="31"/>
        <v>-600</v>
      </c>
      <c r="AD197" s="641">
        <f t="shared" si="31"/>
        <v>2765</v>
      </c>
      <c r="AE197" s="641">
        <f t="shared" si="31"/>
        <v>-1474</v>
      </c>
      <c r="AF197" s="1614">
        <f t="shared" si="31"/>
        <v>-685</v>
      </c>
      <c r="AG197" s="1614">
        <f t="shared" si="31"/>
        <v>-1136</v>
      </c>
      <c r="AH197" s="1614">
        <f t="shared" si="31"/>
        <v>-1028</v>
      </c>
      <c r="AI197" s="1614">
        <f t="shared" si="31"/>
        <v>-803</v>
      </c>
      <c r="AJ197" s="1614">
        <f t="shared" si="31"/>
        <v>-1356</v>
      </c>
      <c r="AK197" s="1614">
        <f t="shared" si="31"/>
        <v>-1490</v>
      </c>
      <c r="AL197" s="1614">
        <f t="shared" si="31"/>
        <v>-1716</v>
      </c>
      <c r="AM197" s="1614">
        <f t="shared" si="31"/>
        <v>-1030</v>
      </c>
      <c r="AN197" s="1614">
        <f t="shared" si="31"/>
        <v>-575</v>
      </c>
      <c r="AO197" s="1614">
        <f t="shared" si="31"/>
        <v>-1574</v>
      </c>
      <c r="AP197" s="1614">
        <f t="shared" si="31"/>
        <v>-1329</v>
      </c>
      <c r="AQ197" s="1614">
        <f t="shared" si="31"/>
        <v>-185</v>
      </c>
      <c r="AR197" s="1614">
        <f t="shared" si="31"/>
        <v>-923</v>
      </c>
      <c r="AS197" s="1614">
        <f t="shared" si="31"/>
        <v>-2436</v>
      </c>
      <c r="AT197" s="1614">
        <f t="shared" si="31"/>
        <v>-2412</v>
      </c>
      <c r="AU197" s="1614">
        <f t="shared" si="31"/>
        <v>-1741</v>
      </c>
      <c r="AV197" s="1614">
        <f t="shared" si="31"/>
        <v>-1975</v>
      </c>
      <c r="AW197" s="1614">
        <f t="shared" si="31"/>
        <v>-2490</v>
      </c>
      <c r="AX197" s="1614">
        <f t="shared" si="31"/>
        <v>-2354</v>
      </c>
      <c r="AY197" s="1614">
        <f t="shared" si="31"/>
        <v>67765</v>
      </c>
    </row>
    <row r="198" spans="1:51" hidden="1">
      <c r="A198" s="1635"/>
      <c r="B198" s="1545" t="s">
        <v>2346</v>
      </c>
      <c r="C198" s="1614">
        <f t="shared" si="31"/>
        <v>0</v>
      </c>
      <c r="D198" s="1614">
        <f t="shared" si="31"/>
        <v>-1023</v>
      </c>
      <c r="E198" s="1614">
        <f t="shared" si="31"/>
        <v>-1633</v>
      </c>
      <c r="F198" s="1614">
        <f t="shared" si="31"/>
        <v>-1567</v>
      </c>
      <c r="G198" s="1614">
        <f t="shared" si="31"/>
        <v>526</v>
      </c>
      <c r="H198" s="1614">
        <f t="shared" si="31"/>
        <v>-958</v>
      </c>
      <c r="I198" s="1614">
        <f t="shared" si="31"/>
        <v>-608</v>
      </c>
      <c r="J198" s="1614">
        <f t="shared" si="31"/>
        <v>-1699</v>
      </c>
      <c r="K198" s="1614">
        <f t="shared" si="31"/>
        <v>-1202</v>
      </c>
      <c r="L198" s="1614">
        <f t="shared" si="31"/>
        <v>-785</v>
      </c>
      <c r="M198" s="1614">
        <f t="shared" si="31"/>
        <v>-176</v>
      </c>
      <c r="N198" s="1614">
        <f t="shared" si="31"/>
        <v>4030</v>
      </c>
      <c r="O198" s="1614">
        <f t="shared" si="31"/>
        <v>3412</v>
      </c>
      <c r="P198" s="641">
        <f t="shared" si="31"/>
        <v>13562</v>
      </c>
      <c r="Q198" s="1614">
        <f t="shared" si="31"/>
        <v>5419</v>
      </c>
      <c r="R198" s="1614">
        <f t="shared" si="31"/>
        <v>-1232</v>
      </c>
      <c r="S198" s="1614">
        <f t="shared" si="31"/>
        <v>-355</v>
      </c>
      <c r="T198" s="1614">
        <f t="shared" si="31"/>
        <v>148</v>
      </c>
      <c r="U198" s="1614">
        <f t="shared" si="31"/>
        <v>-517</v>
      </c>
      <c r="V198" s="1614">
        <f t="shared" si="31"/>
        <v>-89</v>
      </c>
      <c r="W198" s="1614">
        <f t="shared" si="31"/>
        <v>-717</v>
      </c>
      <c r="X198" s="1614">
        <f t="shared" si="31"/>
        <v>-1496</v>
      </c>
      <c r="Y198" s="1614">
        <f t="shared" si="31"/>
        <v>-1388</v>
      </c>
      <c r="Z198" s="1614">
        <f t="shared" si="31"/>
        <v>1569</v>
      </c>
      <c r="AA198" s="1614">
        <f t="shared" si="31"/>
        <v>-1019</v>
      </c>
      <c r="AB198" s="1614">
        <f t="shared" si="31"/>
        <v>568</v>
      </c>
      <c r="AC198" s="1614">
        <f t="shared" si="31"/>
        <v>647</v>
      </c>
      <c r="AD198" s="641">
        <f t="shared" si="31"/>
        <v>254</v>
      </c>
      <c r="AE198" s="641">
        <f t="shared" si="31"/>
        <v>-824</v>
      </c>
      <c r="AF198" s="1614">
        <f t="shared" si="31"/>
        <v>-260</v>
      </c>
      <c r="AG198" s="1614">
        <f t="shared" si="31"/>
        <v>-828</v>
      </c>
      <c r="AH198" s="1614">
        <f t="shared" si="31"/>
        <v>-492</v>
      </c>
      <c r="AI198" s="1614">
        <f t="shared" si="31"/>
        <v>-315</v>
      </c>
      <c r="AJ198" s="1614">
        <f t="shared" si="31"/>
        <v>-922</v>
      </c>
      <c r="AK198" s="1614">
        <f t="shared" si="31"/>
        <v>-207</v>
      </c>
      <c r="AL198" s="1614">
        <f t="shared" si="31"/>
        <v>138</v>
      </c>
      <c r="AM198" s="1614">
        <f t="shared" si="31"/>
        <v>-509</v>
      </c>
      <c r="AN198" s="1614">
        <f t="shared" si="31"/>
        <v>-458</v>
      </c>
      <c r="AO198" s="1614">
        <f t="shared" si="31"/>
        <v>-589</v>
      </c>
      <c r="AP198" s="1614">
        <f t="shared" si="31"/>
        <v>-566</v>
      </c>
      <c r="AQ198" s="1614">
        <f t="shared" si="31"/>
        <v>1033</v>
      </c>
      <c r="AR198" s="1614">
        <f t="shared" si="31"/>
        <v>-788</v>
      </c>
      <c r="AS198" s="1614">
        <f t="shared" si="31"/>
        <v>-1648</v>
      </c>
      <c r="AT198" s="1614">
        <f t="shared" si="31"/>
        <v>-1425</v>
      </c>
      <c r="AU198" s="1614">
        <f t="shared" si="31"/>
        <v>-972</v>
      </c>
      <c r="AV198" s="1614">
        <f t="shared" si="31"/>
        <v>-1399</v>
      </c>
      <c r="AW198" s="1614">
        <f t="shared" si="31"/>
        <v>-1411</v>
      </c>
      <c r="AX198" s="1614">
        <f t="shared" si="31"/>
        <v>-1229</v>
      </c>
      <c r="AY198" s="1614">
        <f t="shared" si="31"/>
        <v>26423</v>
      </c>
    </row>
    <row r="199" spans="1:51" hidden="1">
      <c r="A199" s="1635"/>
      <c r="B199" s="1545" t="s">
        <v>2347</v>
      </c>
      <c r="C199" s="1614">
        <f t="shared" si="31"/>
        <v>0</v>
      </c>
      <c r="D199" s="1614">
        <f t="shared" si="31"/>
        <v>-197</v>
      </c>
      <c r="E199" s="1614">
        <f t="shared" si="31"/>
        <v>-304</v>
      </c>
      <c r="F199" s="1614">
        <f t="shared" si="31"/>
        <v>-102</v>
      </c>
      <c r="G199" s="1614">
        <f t="shared" si="31"/>
        <v>-243</v>
      </c>
      <c r="H199" s="1614">
        <f t="shared" si="31"/>
        <v>-192</v>
      </c>
      <c r="I199" s="1614">
        <f t="shared" si="31"/>
        <v>-228</v>
      </c>
      <c r="J199" s="1614">
        <f t="shared" si="31"/>
        <v>-212</v>
      </c>
      <c r="K199" s="1614">
        <f t="shared" si="31"/>
        <v>-224</v>
      </c>
      <c r="L199" s="1614">
        <f t="shared" si="31"/>
        <v>-297</v>
      </c>
      <c r="M199" s="1614">
        <f t="shared" si="31"/>
        <v>163</v>
      </c>
      <c r="N199" s="1614">
        <f t="shared" si="31"/>
        <v>1541</v>
      </c>
      <c r="O199" s="1614">
        <f t="shared" si="31"/>
        <v>702</v>
      </c>
      <c r="P199" s="641">
        <f t="shared" si="31"/>
        <v>4460</v>
      </c>
      <c r="Q199" s="1614">
        <f t="shared" si="31"/>
        <v>904</v>
      </c>
      <c r="R199" s="1614">
        <f t="shared" si="31"/>
        <v>-468</v>
      </c>
      <c r="S199" s="1614">
        <f t="shared" si="31"/>
        <v>-109</v>
      </c>
      <c r="T199" s="1614">
        <f t="shared" si="31"/>
        <v>-51</v>
      </c>
      <c r="U199" s="1614">
        <f t="shared" si="31"/>
        <v>-247</v>
      </c>
      <c r="V199" s="1614">
        <f t="shared" si="31"/>
        <v>-196</v>
      </c>
      <c r="W199" s="1614">
        <f t="shared" si="31"/>
        <v>30</v>
      </c>
      <c r="X199" s="1614">
        <f t="shared" si="31"/>
        <v>-519</v>
      </c>
      <c r="Y199" s="1614">
        <f t="shared" si="31"/>
        <v>-80</v>
      </c>
      <c r="Z199" s="1614">
        <f t="shared" si="31"/>
        <v>668</v>
      </c>
      <c r="AA199" s="1614">
        <f t="shared" si="31"/>
        <v>-63</v>
      </c>
      <c r="AB199" s="1614">
        <f t="shared" si="31"/>
        <v>34</v>
      </c>
      <c r="AC199" s="1614">
        <f t="shared" si="31"/>
        <v>-434</v>
      </c>
      <c r="AD199" s="641">
        <f t="shared" si="31"/>
        <v>107</v>
      </c>
      <c r="AE199" s="641">
        <f t="shared" si="31"/>
        <v>-809</v>
      </c>
      <c r="AF199" s="1614">
        <f t="shared" si="31"/>
        <v>-489</v>
      </c>
      <c r="AG199" s="1614">
        <f t="shared" si="31"/>
        <v>-269</v>
      </c>
      <c r="AH199" s="1614">
        <f t="shared" si="31"/>
        <v>-88</v>
      </c>
      <c r="AI199" s="1614">
        <f t="shared" si="31"/>
        <v>-66</v>
      </c>
      <c r="AJ199" s="1614">
        <f t="shared" si="31"/>
        <v>-414</v>
      </c>
      <c r="AK199" s="1614">
        <f t="shared" si="31"/>
        <v>-256</v>
      </c>
      <c r="AL199" s="1614">
        <f t="shared" si="31"/>
        <v>-133</v>
      </c>
      <c r="AM199" s="1614">
        <f t="shared" si="31"/>
        <v>-188</v>
      </c>
      <c r="AN199" s="1614">
        <f t="shared" si="31"/>
        <v>-39</v>
      </c>
      <c r="AO199" s="1614">
        <f t="shared" si="31"/>
        <v>-433</v>
      </c>
      <c r="AP199" s="1614">
        <f t="shared" si="31"/>
        <v>-169</v>
      </c>
      <c r="AQ199" s="1614">
        <f t="shared" si="31"/>
        <v>-411</v>
      </c>
      <c r="AR199" s="1614">
        <f t="shared" si="31"/>
        <v>32</v>
      </c>
      <c r="AS199" s="1614">
        <f t="shared" si="31"/>
        <v>-397</v>
      </c>
      <c r="AT199" s="1614">
        <f t="shared" si="31"/>
        <v>-84</v>
      </c>
      <c r="AU199" s="1614">
        <f t="shared" si="31"/>
        <v>-100</v>
      </c>
      <c r="AV199" s="1614">
        <f t="shared" si="31"/>
        <v>-100</v>
      </c>
      <c r="AW199" s="1614">
        <f t="shared" si="31"/>
        <v>-124</v>
      </c>
      <c r="AX199" s="1614">
        <f t="shared" si="31"/>
        <v>94</v>
      </c>
      <c r="AY199" s="1614">
        <f t="shared" si="31"/>
        <v>7607</v>
      </c>
    </row>
    <row r="200" spans="1:51" hidden="1">
      <c r="A200" s="1635"/>
      <c r="B200" s="1545" t="s">
        <v>2348</v>
      </c>
      <c r="C200" s="1614">
        <f t="shared" si="31"/>
        <v>0</v>
      </c>
      <c r="D200" s="1614">
        <f t="shared" si="31"/>
        <v>-20</v>
      </c>
      <c r="E200" s="1614">
        <f t="shared" si="31"/>
        <v>-148</v>
      </c>
      <c r="F200" s="1614">
        <f t="shared" si="31"/>
        <v>-148</v>
      </c>
      <c r="G200" s="1614">
        <f t="shared" si="31"/>
        <v>14</v>
      </c>
      <c r="H200" s="1614">
        <f t="shared" si="31"/>
        <v>-115</v>
      </c>
      <c r="I200" s="1614">
        <f t="shared" si="31"/>
        <v>-163</v>
      </c>
      <c r="J200" s="1614">
        <f t="shared" si="31"/>
        <v>-353</v>
      </c>
      <c r="K200" s="1614">
        <f t="shared" si="31"/>
        <v>-292</v>
      </c>
      <c r="L200" s="1614">
        <f t="shared" si="31"/>
        <v>-154</v>
      </c>
      <c r="M200" s="1614">
        <f t="shared" ref="M200:AY206" si="32">M37-M119</f>
        <v>97</v>
      </c>
      <c r="N200" s="1614">
        <f t="shared" si="32"/>
        <v>1112</v>
      </c>
      <c r="O200" s="1614">
        <f t="shared" si="32"/>
        <v>677</v>
      </c>
      <c r="P200" s="641">
        <f t="shared" si="32"/>
        <v>1717</v>
      </c>
      <c r="Q200" s="1614">
        <f t="shared" si="32"/>
        <v>743</v>
      </c>
      <c r="R200" s="1614">
        <f t="shared" si="32"/>
        <v>-353</v>
      </c>
      <c r="S200" s="1614">
        <f t="shared" si="32"/>
        <v>-102</v>
      </c>
      <c r="T200" s="1614">
        <f t="shared" si="32"/>
        <v>-46</v>
      </c>
      <c r="U200" s="1614">
        <f t="shared" si="32"/>
        <v>-133</v>
      </c>
      <c r="V200" s="1614">
        <f t="shared" si="32"/>
        <v>-183</v>
      </c>
      <c r="W200" s="1614">
        <f t="shared" si="32"/>
        <v>147</v>
      </c>
      <c r="X200" s="1614">
        <f t="shared" si="32"/>
        <v>-444</v>
      </c>
      <c r="Y200" s="1614">
        <f t="shared" si="32"/>
        <v>53</v>
      </c>
      <c r="Z200" s="1614">
        <f t="shared" si="32"/>
        <v>77</v>
      </c>
      <c r="AA200" s="1614">
        <f t="shared" si="32"/>
        <v>-108</v>
      </c>
      <c r="AB200" s="1614">
        <f t="shared" si="32"/>
        <v>107</v>
      </c>
      <c r="AC200" s="1614">
        <f t="shared" si="32"/>
        <v>-120</v>
      </c>
      <c r="AD200" s="641">
        <f t="shared" si="32"/>
        <v>414</v>
      </c>
      <c r="AE200" s="641">
        <f t="shared" si="32"/>
        <v>-673</v>
      </c>
      <c r="AF200" s="1614">
        <f t="shared" si="32"/>
        <v>-388</v>
      </c>
      <c r="AG200" s="1614">
        <f t="shared" si="32"/>
        <v>-177</v>
      </c>
      <c r="AH200" s="1614">
        <f t="shared" si="32"/>
        <v>-4</v>
      </c>
      <c r="AI200" s="1614">
        <f t="shared" si="32"/>
        <v>-52</v>
      </c>
      <c r="AJ200" s="1614">
        <f t="shared" si="32"/>
        <v>-153</v>
      </c>
      <c r="AK200" s="1614">
        <f t="shared" si="32"/>
        <v>-210</v>
      </c>
      <c r="AL200" s="1614">
        <f t="shared" si="32"/>
        <v>-196</v>
      </c>
      <c r="AM200" s="1614">
        <f t="shared" si="32"/>
        <v>-67</v>
      </c>
      <c r="AN200" s="1614">
        <f t="shared" si="32"/>
        <v>-60</v>
      </c>
      <c r="AO200" s="1614">
        <f t="shared" si="32"/>
        <v>-211</v>
      </c>
      <c r="AP200" s="1614">
        <f t="shared" si="32"/>
        <v>-16</v>
      </c>
      <c r="AQ200" s="1614">
        <f t="shared" si="32"/>
        <v>159</v>
      </c>
      <c r="AR200" s="1614">
        <f t="shared" si="32"/>
        <v>30</v>
      </c>
      <c r="AS200" s="1614">
        <f t="shared" si="32"/>
        <v>-310</v>
      </c>
      <c r="AT200" s="1614">
        <f t="shared" si="32"/>
        <v>2</v>
      </c>
      <c r="AU200" s="1614">
        <f t="shared" si="32"/>
        <v>-156</v>
      </c>
      <c r="AV200" s="1614">
        <f t="shared" si="32"/>
        <v>-56</v>
      </c>
      <c r="AW200" s="1614">
        <f t="shared" si="32"/>
        <v>25</v>
      </c>
      <c r="AX200" s="1614">
        <f t="shared" si="32"/>
        <v>237</v>
      </c>
      <c r="AY200" s="1614">
        <f t="shared" si="32"/>
        <v>4249</v>
      </c>
    </row>
    <row r="201" spans="1:51" hidden="1">
      <c r="A201" s="1635"/>
      <c r="B201" s="1545" t="s">
        <v>2349</v>
      </c>
      <c r="C201" s="1614">
        <f t="shared" ref="C201:AH206" si="33">C38-C120</f>
        <v>0</v>
      </c>
      <c r="D201" s="1614">
        <f t="shared" si="33"/>
        <v>687</v>
      </c>
      <c r="E201" s="1614">
        <f t="shared" si="33"/>
        <v>101</v>
      </c>
      <c r="F201" s="1614">
        <f t="shared" si="33"/>
        <v>-83</v>
      </c>
      <c r="G201" s="1614">
        <f t="shared" si="33"/>
        <v>-351</v>
      </c>
      <c r="H201" s="1614">
        <f t="shared" si="33"/>
        <v>14</v>
      </c>
      <c r="I201" s="1614">
        <f t="shared" si="33"/>
        <v>130</v>
      </c>
      <c r="J201" s="1614">
        <f t="shared" si="33"/>
        <v>-199</v>
      </c>
      <c r="K201" s="1614">
        <f t="shared" si="33"/>
        <v>-354</v>
      </c>
      <c r="L201" s="1614">
        <f t="shared" si="33"/>
        <v>-374</v>
      </c>
      <c r="M201" s="1614">
        <f t="shared" si="33"/>
        <v>224</v>
      </c>
      <c r="N201" s="1614">
        <f t="shared" si="33"/>
        <v>892</v>
      </c>
      <c r="O201" s="1614">
        <f t="shared" si="33"/>
        <v>565</v>
      </c>
      <c r="P201" s="641">
        <f t="shared" si="33"/>
        <v>1667</v>
      </c>
      <c r="Q201" s="1614">
        <f t="shared" si="33"/>
        <v>-612</v>
      </c>
      <c r="R201" s="1614">
        <f t="shared" si="33"/>
        <v>-61</v>
      </c>
      <c r="S201" s="1614">
        <f t="shared" si="33"/>
        <v>5</v>
      </c>
      <c r="T201" s="1614">
        <f t="shared" si="33"/>
        <v>-14</v>
      </c>
      <c r="U201" s="1614">
        <f t="shared" si="33"/>
        <v>-176</v>
      </c>
      <c r="V201" s="1614">
        <f t="shared" si="33"/>
        <v>-138</v>
      </c>
      <c r="W201" s="1614">
        <f t="shared" si="33"/>
        <v>102</v>
      </c>
      <c r="X201" s="1614">
        <f t="shared" si="33"/>
        <v>-181</v>
      </c>
      <c r="Y201" s="1614">
        <f t="shared" si="33"/>
        <v>380</v>
      </c>
      <c r="Z201" s="1614">
        <f t="shared" si="33"/>
        <v>73</v>
      </c>
      <c r="AA201" s="1614">
        <f t="shared" si="33"/>
        <v>-154</v>
      </c>
      <c r="AB201" s="1614">
        <f t="shared" si="33"/>
        <v>-246</v>
      </c>
      <c r="AC201" s="1614">
        <f t="shared" si="33"/>
        <v>-471</v>
      </c>
      <c r="AD201" s="641">
        <f t="shared" si="33"/>
        <v>423</v>
      </c>
      <c r="AE201" s="641">
        <f t="shared" si="33"/>
        <v>-646</v>
      </c>
      <c r="AF201" s="1614">
        <f t="shared" si="33"/>
        <v>-356</v>
      </c>
      <c r="AG201" s="1614">
        <f t="shared" si="33"/>
        <v>-85</v>
      </c>
      <c r="AH201" s="1614">
        <f t="shared" si="33"/>
        <v>95</v>
      </c>
      <c r="AI201" s="1614">
        <f t="shared" si="32"/>
        <v>10</v>
      </c>
      <c r="AJ201" s="1614">
        <f t="shared" si="32"/>
        <v>-72</v>
      </c>
      <c r="AK201" s="1614">
        <f t="shared" si="32"/>
        <v>-386</v>
      </c>
      <c r="AL201" s="1614">
        <f t="shared" si="32"/>
        <v>-1053</v>
      </c>
      <c r="AM201" s="1614">
        <f t="shared" si="32"/>
        <v>-11</v>
      </c>
      <c r="AN201" s="1614">
        <f t="shared" si="32"/>
        <v>83</v>
      </c>
      <c r="AO201" s="1614">
        <f t="shared" si="32"/>
        <v>-339</v>
      </c>
      <c r="AP201" s="1614">
        <f t="shared" si="32"/>
        <v>31</v>
      </c>
      <c r="AQ201" s="1614">
        <f t="shared" si="32"/>
        <v>333</v>
      </c>
      <c r="AR201" s="1614">
        <f t="shared" si="32"/>
        <v>53</v>
      </c>
      <c r="AS201" s="1614">
        <f t="shared" si="32"/>
        <v>-61</v>
      </c>
      <c r="AT201" s="1614">
        <f t="shared" si="32"/>
        <v>321</v>
      </c>
      <c r="AU201" s="1614">
        <f t="shared" si="32"/>
        <v>76</v>
      </c>
      <c r="AV201" s="1614">
        <f t="shared" si="32"/>
        <v>-52</v>
      </c>
      <c r="AW201" s="1614">
        <f t="shared" si="32"/>
        <v>-156</v>
      </c>
      <c r="AX201" s="1614">
        <f t="shared" si="32"/>
        <v>366</v>
      </c>
      <c r="AY201" s="1614">
        <f t="shared" si="32"/>
        <v>2512</v>
      </c>
    </row>
    <row r="202" spans="1:51" hidden="1">
      <c r="A202" s="1635"/>
      <c r="B202" s="1545" t="s">
        <v>2350</v>
      </c>
      <c r="C202" s="1614">
        <f t="shared" si="33"/>
        <v>0</v>
      </c>
      <c r="D202" s="1614">
        <f t="shared" si="33"/>
        <v>217</v>
      </c>
      <c r="E202" s="1614">
        <f t="shared" si="33"/>
        <v>-68</v>
      </c>
      <c r="F202" s="1614">
        <f t="shared" si="33"/>
        <v>-74</v>
      </c>
      <c r="G202" s="1614">
        <f t="shared" si="33"/>
        <v>116</v>
      </c>
      <c r="H202" s="1614">
        <f t="shared" si="33"/>
        <v>-155</v>
      </c>
      <c r="I202" s="1614">
        <f t="shared" si="33"/>
        <v>-89</v>
      </c>
      <c r="J202" s="1614">
        <f t="shared" si="33"/>
        <v>-338</v>
      </c>
      <c r="K202" s="1614">
        <f t="shared" si="33"/>
        <v>-661</v>
      </c>
      <c r="L202" s="1614">
        <f t="shared" si="33"/>
        <v>-86</v>
      </c>
      <c r="M202" s="1614">
        <f t="shared" si="33"/>
        <v>-10</v>
      </c>
      <c r="N202" s="1614">
        <f t="shared" si="33"/>
        <v>1341</v>
      </c>
      <c r="O202" s="1614">
        <f t="shared" si="33"/>
        <v>-41</v>
      </c>
      <c r="P202" s="641">
        <f t="shared" si="33"/>
        <v>3282</v>
      </c>
      <c r="Q202" s="1614">
        <f t="shared" si="33"/>
        <v>-368</v>
      </c>
      <c r="R202" s="1614">
        <f t="shared" si="33"/>
        <v>-142</v>
      </c>
      <c r="S202" s="1614">
        <f t="shared" si="33"/>
        <v>-93</v>
      </c>
      <c r="T202" s="1614">
        <f t="shared" si="33"/>
        <v>-3</v>
      </c>
      <c r="U202" s="1614">
        <f t="shared" si="33"/>
        <v>-86</v>
      </c>
      <c r="V202" s="1614">
        <f t="shared" si="33"/>
        <v>-109</v>
      </c>
      <c r="W202" s="1614">
        <f t="shared" si="33"/>
        <v>128</v>
      </c>
      <c r="X202" s="1614">
        <f t="shared" si="33"/>
        <v>-294</v>
      </c>
      <c r="Y202" s="1614">
        <f t="shared" si="33"/>
        <v>-169</v>
      </c>
      <c r="Z202" s="1614">
        <f t="shared" si="33"/>
        <v>-350</v>
      </c>
      <c r="AA202" s="1614">
        <f t="shared" si="33"/>
        <v>-333</v>
      </c>
      <c r="AB202" s="1614">
        <f t="shared" si="33"/>
        <v>154</v>
      </c>
      <c r="AC202" s="1614">
        <f t="shared" si="33"/>
        <v>-238</v>
      </c>
      <c r="AD202" s="641">
        <f t="shared" si="33"/>
        <v>-568</v>
      </c>
      <c r="AE202" s="641">
        <f t="shared" si="33"/>
        <v>-231</v>
      </c>
      <c r="AF202" s="1614">
        <f t="shared" si="33"/>
        <v>-219</v>
      </c>
      <c r="AG202" s="1614">
        <f t="shared" si="33"/>
        <v>-119</v>
      </c>
      <c r="AH202" s="1614">
        <f t="shared" si="33"/>
        <v>-93</v>
      </c>
      <c r="AI202" s="1614">
        <f t="shared" si="32"/>
        <v>3</v>
      </c>
      <c r="AJ202" s="1614">
        <f t="shared" si="32"/>
        <v>-321</v>
      </c>
      <c r="AK202" s="1614">
        <f t="shared" si="32"/>
        <v>-609</v>
      </c>
      <c r="AL202" s="1614">
        <f t="shared" si="32"/>
        <v>-66</v>
      </c>
      <c r="AM202" s="1614">
        <f t="shared" si="32"/>
        <v>-137</v>
      </c>
      <c r="AN202" s="1614">
        <f t="shared" si="32"/>
        <v>44</v>
      </c>
      <c r="AO202" s="1614">
        <f t="shared" si="32"/>
        <v>-156</v>
      </c>
      <c r="AP202" s="1614">
        <f t="shared" si="32"/>
        <v>-27</v>
      </c>
      <c r="AQ202" s="1614">
        <f t="shared" si="32"/>
        <v>854</v>
      </c>
      <c r="AR202" s="1614">
        <f t="shared" si="32"/>
        <v>64</v>
      </c>
      <c r="AS202" s="1614">
        <f t="shared" si="32"/>
        <v>-337</v>
      </c>
      <c r="AT202" s="1614">
        <f t="shared" si="32"/>
        <v>62</v>
      </c>
      <c r="AU202" s="1614">
        <f t="shared" si="32"/>
        <v>-122</v>
      </c>
      <c r="AV202" s="1614">
        <f t="shared" si="32"/>
        <v>81</v>
      </c>
      <c r="AW202" s="1614">
        <f t="shared" si="32"/>
        <v>29</v>
      </c>
      <c r="AX202" s="1614">
        <f t="shared" si="32"/>
        <v>337</v>
      </c>
      <c r="AY202" s="1614">
        <f t="shared" si="32"/>
        <v>4214</v>
      </c>
    </row>
    <row r="203" spans="1:51" hidden="1">
      <c r="A203" s="1635"/>
      <c r="B203" s="1545" t="s">
        <v>2351</v>
      </c>
      <c r="C203" s="1614">
        <f t="shared" si="33"/>
        <v>0</v>
      </c>
      <c r="D203" s="1614">
        <f t="shared" si="33"/>
        <v>-170</v>
      </c>
      <c r="E203" s="1614">
        <f t="shared" si="33"/>
        <v>-93</v>
      </c>
      <c r="F203" s="1614">
        <f t="shared" si="33"/>
        <v>-33</v>
      </c>
      <c r="G203" s="1614">
        <f t="shared" si="33"/>
        <v>45</v>
      </c>
      <c r="H203" s="1614">
        <f t="shared" si="33"/>
        <v>-65</v>
      </c>
      <c r="I203" s="1614">
        <f t="shared" si="33"/>
        <v>-119</v>
      </c>
      <c r="J203" s="1614">
        <f t="shared" si="33"/>
        <v>-260</v>
      </c>
      <c r="K203" s="1614">
        <f t="shared" si="33"/>
        <v>-295</v>
      </c>
      <c r="L203" s="1614">
        <f t="shared" si="33"/>
        <v>47</v>
      </c>
      <c r="M203" s="1614">
        <f t="shared" si="33"/>
        <v>236</v>
      </c>
      <c r="N203" s="1614">
        <f t="shared" si="33"/>
        <v>1153</v>
      </c>
      <c r="O203" s="1614">
        <f t="shared" si="33"/>
        <v>115</v>
      </c>
      <c r="P203" s="641">
        <f t="shared" si="33"/>
        <v>3121</v>
      </c>
      <c r="Q203" s="1614">
        <f t="shared" si="33"/>
        <v>36</v>
      </c>
      <c r="R203" s="1614">
        <f t="shared" si="33"/>
        <v>-175</v>
      </c>
      <c r="S203" s="1614">
        <f t="shared" si="33"/>
        <v>28</v>
      </c>
      <c r="T203" s="1614">
        <f t="shared" si="33"/>
        <v>71</v>
      </c>
      <c r="U203" s="1614">
        <f t="shared" si="33"/>
        <v>-36</v>
      </c>
      <c r="V203" s="1614">
        <f t="shared" si="33"/>
        <v>-169</v>
      </c>
      <c r="W203" s="1614">
        <f t="shared" si="33"/>
        <v>-123</v>
      </c>
      <c r="X203" s="1614">
        <f t="shared" si="33"/>
        <v>-181</v>
      </c>
      <c r="Y203" s="1614">
        <f t="shared" si="33"/>
        <v>-229</v>
      </c>
      <c r="Z203" s="1614">
        <f t="shared" si="33"/>
        <v>-261</v>
      </c>
      <c r="AA203" s="1614">
        <f t="shared" si="33"/>
        <v>-50</v>
      </c>
      <c r="AB203" s="1614">
        <f t="shared" si="33"/>
        <v>18</v>
      </c>
      <c r="AC203" s="1614">
        <f t="shared" si="33"/>
        <v>-311</v>
      </c>
      <c r="AD203" s="641">
        <f t="shared" si="33"/>
        <v>-176</v>
      </c>
      <c r="AE203" s="641">
        <f t="shared" si="33"/>
        <v>-489</v>
      </c>
      <c r="AF203" s="1614">
        <f t="shared" si="33"/>
        <v>-260</v>
      </c>
      <c r="AG203" s="1614">
        <f t="shared" si="33"/>
        <v>-162</v>
      </c>
      <c r="AH203" s="1614">
        <f t="shared" si="33"/>
        <v>80</v>
      </c>
      <c r="AI203" s="1614">
        <f t="shared" si="32"/>
        <v>-23</v>
      </c>
      <c r="AJ203" s="1614">
        <f t="shared" si="32"/>
        <v>-148</v>
      </c>
      <c r="AK203" s="1614">
        <f t="shared" si="32"/>
        <v>-563</v>
      </c>
      <c r="AL203" s="1614">
        <f t="shared" si="32"/>
        <v>83</v>
      </c>
      <c r="AM203" s="1614">
        <f t="shared" si="32"/>
        <v>-110</v>
      </c>
      <c r="AN203" s="1614">
        <f t="shared" si="32"/>
        <v>-134</v>
      </c>
      <c r="AO203" s="1614">
        <f t="shared" si="32"/>
        <v>-106</v>
      </c>
      <c r="AP203" s="1614">
        <f t="shared" si="32"/>
        <v>-33</v>
      </c>
      <c r="AQ203" s="1614">
        <f t="shared" si="32"/>
        <v>-50</v>
      </c>
      <c r="AR203" s="1614">
        <f t="shared" si="32"/>
        <v>-52</v>
      </c>
      <c r="AS203" s="1614">
        <f t="shared" si="32"/>
        <v>-343</v>
      </c>
      <c r="AT203" s="1614">
        <f t="shared" si="32"/>
        <v>-195</v>
      </c>
      <c r="AU203" s="1614">
        <f t="shared" si="32"/>
        <v>-92</v>
      </c>
      <c r="AV203" s="1614">
        <f t="shared" si="32"/>
        <v>117</v>
      </c>
      <c r="AW203" s="1614">
        <f t="shared" si="32"/>
        <v>126</v>
      </c>
      <c r="AX203" s="1614">
        <f t="shared" si="32"/>
        <v>230</v>
      </c>
      <c r="AY203" s="1614">
        <f t="shared" si="32"/>
        <v>4425</v>
      </c>
    </row>
    <row r="204" spans="1:51" hidden="1">
      <c r="A204" s="1635"/>
      <c r="B204" s="1545" t="s">
        <v>2352</v>
      </c>
      <c r="C204" s="1614">
        <f t="shared" si="33"/>
        <v>0</v>
      </c>
      <c r="D204" s="1614">
        <f t="shared" si="33"/>
        <v>-212</v>
      </c>
      <c r="E204" s="1614">
        <f t="shared" si="33"/>
        <v>-90</v>
      </c>
      <c r="F204" s="1614">
        <f t="shared" si="33"/>
        <v>-109</v>
      </c>
      <c r="G204" s="1614">
        <f t="shared" si="33"/>
        <v>-50</v>
      </c>
      <c r="H204" s="1614">
        <f t="shared" si="33"/>
        <v>-75</v>
      </c>
      <c r="I204" s="1614">
        <f t="shared" si="33"/>
        <v>-20</v>
      </c>
      <c r="J204" s="1614">
        <f t="shared" si="33"/>
        <v>-345</v>
      </c>
      <c r="K204" s="1614">
        <f t="shared" si="33"/>
        <v>-505</v>
      </c>
      <c r="L204" s="1614">
        <f t="shared" si="33"/>
        <v>-425</v>
      </c>
      <c r="M204" s="1614">
        <f t="shared" si="33"/>
        <v>153</v>
      </c>
      <c r="N204" s="1614">
        <f t="shared" si="33"/>
        <v>1610</v>
      </c>
      <c r="O204" s="1614">
        <f t="shared" si="33"/>
        <v>288</v>
      </c>
      <c r="P204" s="641">
        <f t="shared" si="33"/>
        <v>2433</v>
      </c>
      <c r="Q204" s="1614">
        <f t="shared" si="33"/>
        <v>1002</v>
      </c>
      <c r="R204" s="1614">
        <f t="shared" si="33"/>
        <v>-217</v>
      </c>
      <c r="S204" s="1614">
        <f t="shared" si="33"/>
        <v>-110</v>
      </c>
      <c r="T204" s="1614">
        <f t="shared" si="33"/>
        <v>-3</v>
      </c>
      <c r="U204" s="1614">
        <f t="shared" si="33"/>
        <v>-116</v>
      </c>
      <c r="V204" s="1614">
        <f t="shared" si="33"/>
        <v>-286</v>
      </c>
      <c r="W204" s="1614">
        <f t="shared" si="33"/>
        <v>-62</v>
      </c>
      <c r="X204" s="1614">
        <f t="shared" si="33"/>
        <v>-34</v>
      </c>
      <c r="Y204" s="1614">
        <f t="shared" si="33"/>
        <v>-407</v>
      </c>
      <c r="Z204" s="1614">
        <f t="shared" si="33"/>
        <v>-365</v>
      </c>
      <c r="AA204" s="1614">
        <f t="shared" si="33"/>
        <v>-208</v>
      </c>
      <c r="AB204" s="1614">
        <f t="shared" si="33"/>
        <v>-22</v>
      </c>
      <c r="AC204" s="1614">
        <f t="shared" si="33"/>
        <v>96</v>
      </c>
      <c r="AD204" s="641">
        <f t="shared" si="33"/>
        <v>-15</v>
      </c>
      <c r="AE204" s="641">
        <f t="shared" si="33"/>
        <v>-105</v>
      </c>
      <c r="AF204" s="1614">
        <f t="shared" si="33"/>
        <v>-123</v>
      </c>
      <c r="AG204" s="1614">
        <f t="shared" si="33"/>
        <v>-124</v>
      </c>
      <c r="AH204" s="1614">
        <f t="shared" si="33"/>
        <v>-2</v>
      </c>
      <c r="AI204" s="1614">
        <f t="shared" si="32"/>
        <v>-39</v>
      </c>
      <c r="AJ204" s="1614">
        <f t="shared" si="32"/>
        <v>-237</v>
      </c>
      <c r="AK204" s="1614">
        <f t="shared" si="32"/>
        <v>-608</v>
      </c>
      <c r="AL204" s="1614">
        <f t="shared" si="32"/>
        <v>-24</v>
      </c>
      <c r="AM204" s="1614">
        <f t="shared" si="32"/>
        <v>-83</v>
      </c>
      <c r="AN204" s="1614">
        <f t="shared" si="32"/>
        <v>-34</v>
      </c>
      <c r="AO204" s="1614">
        <f t="shared" si="32"/>
        <v>-214</v>
      </c>
      <c r="AP204" s="1614">
        <f t="shared" si="32"/>
        <v>-29</v>
      </c>
      <c r="AQ204" s="1614">
        <f t="shared" si="32"/>
        <v>-34</v>
      </c>
      <c r="AR204" s="1614">
        <f t="shared" si="32"/>
        <v>-62</v>
      </c>
      <c r="AS204" s="1614">
        <f t="shared" si="32"/>
        <v>-200</v>
      </c>
      <c r="AT204" s="1614">
        <f t="shared" si="32"/>
        <v>-33</v>
      </c>
      <c r="AU204" s="1614">
        <f t="shared" si="32"/>
        <v>-70</v>
      </c>
      <c r="AV204" s="1614">
        <f t="shared" si="32"/>
        <v>-61</v>
      </c>
      <c r="AW204" s="1614">
        <f t="shared" si="32"/>
        <v>-30</v>
      </c>
      <c r="AX204" s="1614">
        <f t="shared" si="32"/>
        <v>206</v>
      </c>
      <c r="AY204" s="1614">
        <f t="shared" si="32"/>
        <v>5333</v>
      </c>
    </row>
    <row r="205" spans="1:51" hidden="1">
      <c r="A205" s="1635"/>
      <c r="B205" s="1545" t="s">
        <v>2353</v>
      </c>
      <c r="C205" s="1614">
        <f t="shared" si="33"/>
        <v>0</v>
      </c>
      <c r="D205" s="1614">
        <f t="shared" si="33"/>
        <v>2</v>
      </c>
      <c r="E205" s="1614">
        <f t="shared" si="33"/>
        <v>-120</v>
      </c>
      <c r="F205" s="1614">
        <f t="shared" si="33"/>
        <v>42</v>
      </c>
      <c r="G205" s="1614">
        <f t="shared" si="33"/>
        <v>201</v>
      </c>
      <c r="H205" s="1614">
        <f t="shared" si="33"/>
        <v>-125</v>
      </c>
      <c r="I205" s="1614">
        <f t="shared" si="33"/>
        <v>-52</v>
      </c>
      <c r="J205" s="1614">
        <f t="shared" si="33"/>
        <v>-166</v>
      </c>
      <c r="K205" s="1614">
        <f t="shared" si="33"/>
        <v>-305</v>
      </c>
      <c r="L205" s="1614">
        <f t="shared" si="33"/>
        <v>-337</v>
      </c>
      <c r="M205" s="1614">
        <f t="shared" si="33"/>
        <v>151</v>
      </c>
      <c r="N205" s="1614">
        <f t="shared" si="33"/>
        <v>1677</v>
      </c>
      <c r="O205" s="1614">
        <f t="shared" si="33"/>
        <v>-244</v>
      </c>
      <c r="P205" s="641">
        <f t="shared" si="33"/>
        <v>1741</v>
      </c>
      <c r="Q205" s="1614">
        <f t="shared" si="33"/>
        <v>180</v>
      </c>
      <c r="R205" s="1614">
        <f t="shared" si="33"/>
        <v>-237</v>
      </c>
      <c r="S205" s="1614">
        <f t="shared" si="33"/>
        <v>-72</v>
      </c>
      <c r="T205" s="1614">
        <f t="shared" si="33"/>
        <v>1</v>
      </c>
      <c r="U205" s="1614">
        <f t="shared" si="33"/>
        <v>-81</v>
      </c>
      <c r="V205" s="1614">
        <f t="shared" si="33"/>
        <v>-112</v>
      </c>
      <c r="W205" s="1614">
        <f t="shared" si="33"/>
        <v>-82</v>
      </c>
      <c r="X205" s="1614">
        <f t="shared" si="33"/>
        <v>-294</v>
      </c>
      <c r="Y205" s="1614">
        <f t="shared" si="33"/>
        <v>-16</v>
      </c>
      <c r="Z205" s="1614">
        <f t="shared" si="33"/>
        <v>10</v>
      </c>
      <c r="AA205" s="1614">
        <f t="shared" si="33"/>
        <v>-165</v>
      </c>
      <c r="AB205" s="1614">
        <f t="shared" si="33"/>
        <v>52</v>
      </c>
      <c r="AC205" s="1614">
        <f t="shared" si="33"/>
        <v>-114</v>
      </c>
      <c r="AD205" s="641">
        <f t="shared" si="33"/>
        <v>-641</v>
      </c>
      <c r="AE205" s="641">
        <f t="shared" si="33"/>
        <v>173</v>
      </c>
      <c r="AF205" s="1614">
        <f t="shared" si="33"/>
        <v>-194</v>
      </c>
      <c r="AG205" s="1614">
        <f t="shared" si="33"/>
        <v>-169</v>
      </c>
      <c r="AH205" s="1614">
        <f t="shared" si="33"/>
        <v>-111</v>
      </c>
      <c r="AI205" s="1614">
        <f t="shared" si="32"/>
        <v>-45</v>
      </c>
      <c r="AJ205" s="1614">
        <f t="shared" si="32"/>
        <v>-168</v>
      </c>
      <c r="AK205" s="1614">
        <f t="shared" si="32"/>
        <v>-532</v>
      </c>
      <c r="AL205" s="1614">
        <f t="shared" si="32"/>
        <v>93</v>
      </c>
      <c r="AM205" s="1614">
        <f t="shared" si="32"/>
        <v>-123</v>
      </c>
      <c r="AN205" s="1614">
        <f t="shared" si="32"/>
        <v>-137</v>
      </c>
      <c r="AO205" s="1614">
        <f t="shared" si="32"/>
        <v>-164</v>
      </c>
      <c r="AP205" s="1614">
        <f t="shared" si="32"/>
        <v>4</v>
      </c>
      <c r="AQ205" s="1614">
        <f t="shared" si="32"/>
        <v>128</v>
      </c>
      <c r="AR205" s="1614">
        <f t="shared" si="32"/>
        <v>142</v>
      </c>
      <c r="AS205" s="1614">
        <f t="shared" si="32"/>
        <v>-363</v>
      </c>
      <c r="AT205" s="1614">
        <f t="shared" si="32"/>
        <v>82</v>
      </c>
      <c r="AU205" s="1614">
        <f t="shared" si="32"/>
        <v>78</v>
      </c>
      <c r="AV205" s="1614">
        <f t="shared" si="32"/>
        <v>159</v>
      </c>
      <c r="AW205" s="1614">
        <f t="shared" si="32"/>
        <v>86</v>
      </c>
      <c r="AX205" s="1614">
        <f t="shared" si="32"/>
        <v>167</v>
      </c>
      <c r="AY205" s="1614">
        <f t="shared" si="32"/>
        <v>3354</v>
      </c>
    </row>
    <row r="206" spans="1:51" hidden="1">
      <c r="A206" s="1635"/>
      <c r="B206" s="1545" t="s">
        <v>2354</v>
      </c>
      <c r="C206" s="1614">
        <f t="shared" si="33"/>
        <v>0</v>
      </c>
      <c r="D206" s="1614">
        <f t="shared" si="33"/>
        <v>100</v>
      </c>
      <c r="E206" s="1614">
        <f t="shared" si="33"/>
        <v>-69</v>
      </c>
      <c r="F206" s="1614">
        <f t="shared" si="33"/>
        <v>-27</v>
      </c>
      <c r="G206" s="1614">
        <f t="shared" si="33"/>
        <v>44</v>
      </c>
      <c r="H206" s="1614">
        <f t="shared" si="33"/>
        <v>-20</v>
      </c>
      <c r="I206" s="1614">
        <f t="shared" si="33"/>
        <v>-15</v>
      </c>
      <c r="J206" s="1614">
        <f t="shared" si="33"/>
        <v>-180</v>
      </c>
      <c r="K206" s="1614">
        <f t="shared" si="33"/>
        <v>-131</v>
      </c>
      <c r="L206" s="1614">
        <f t="shared" si="33"/>
        <v>-435</v>
      </c>
      <c r="M206" s="1614">
        <f t="shared" si="33"/>
        <v>88</v>
      </c>
      <c r="N206" s="1614">
        <f t="shared" si="33"/>
        <v>1093</v>
      </c>
      <c r="O206" s="1614">
        <f t="shared" si="33"/>
        <v>60</v>
      </c>
      <c r="P206" s="641">
        <f t="shared" si="33"/>
        <v>1529</v>
      </c>
      <c r="Q206" s="1614">
        <f t="shared" si="33"/>
        <v>-75</v>
      </c>
      <c r="R206" s="1614">
        <f t="shared" si="33"/>
        <v>-134</v>
      </c>
      <c r="S206" s="1614">
        <f t="shared" si="33"/>
        <v>-145</v>
      </c>
      <c r="T206" s="1614">
        <f t="shared" si="33"/>
        <v>-102</v>
      </c>
      <c r="U206" s="1614">
        <f t="shared" si="33"/>
        <v>-67</v>
      </c>
      <c r="V206" s="1614">
        <f t="shared" si="33"/>
        <v>-199</v>
      </c>
      <c r="W206" s="1614">
        <f t="shared" si="33"/>
        <v>-20</v>
      </c>
      <c r="X206" s="1614">
        <f t="shared" si="33"/>
        <v>-26</v>
      </c>
      <c r="Y206" s="1614">
        <f t="shared" si="33"/>
        <v>-6</v>
      </c>
      <c r="Z206" s="1614">
        <f t="shared" si="33"/>
        <v>-739</v>
      </c>
      <c r="AA206" s="1614">
        <f t="shared" si="33"/>
        <v>-251</v>
      </c>
      <c r="AB206" s="1614">
        <f t="shared" si="33"/>
        <v>6</v>
      </c>
      <c r="AC206" s="1614">
        <f t="shared" si="33"/>
        <v>-300</v>
      </c>
      <c r="AD206" s="641">
        <f t="shared" si="33"/>
        <v>-168</v>
      </c>
      <c r="AE206" s="641">
        <f t="shared" si="33"/>
        <v>-8</v>
      </c>
      <c r="AF206" s="1614">
        <f t="shared" si="33"/>
        <v>-151</v>
      </c>
      <c r="AG206" s="1614">
        <f t="shared" si="33"/>
        <v>32</v>
      </c>
      <c r="AH206" s="1614">
        <f t="shared" si="33"/>
        <v>45</v>
      </c>
      <c r="AI206" s="1614">
        <f t="shared" si="32"/>
        <v>-42</v>
      </c>
      <c r="AJ206" s="1614">
        <f t="shared" si="32"/>
        <v>-146</v>
      </c>
      <c r="AK206" s="1614">
        <f t="shared" si="32"/>
        <v>-482</v>
      </c>
      <c r="AL206" s="1614">
        <f t="shared" si="32"/>
        <v>-175</v>
      </c>
      <c r="AM206" s="1614">
        <f t="shared" si="32"/>
        <v>-105</v>
      </c>
      <c r="AN206" s="1614">
        <f t="shared" si="32"/>
        <v>-72</v>
      </c>
      <c r="AO206" s="1614">
        <f t="shared" si="32"/>
        <v>33</v>
      </c>
      <c r="AP206" s="1614">
        <f t="shared" si="32"/>
        <v>-48</v>
      </c>
      <c r="AQ206" s="1614">
        <f t="shared" si="32"/>
        <v>596</v>
      </c>
      <c r="AR206" s="1614">
        <f t="shared" si="32"/>
        <v>75</v>
      </c>
      <c r="AS206" s="1614">
        <f t="shared" si="32"/>
        <v>-152</v>
      </c>
      <c r="AT206" s="1614">
        <f t="shared" si="32"/>
        <v>140</v>
      </c>
      <c r="AU206" s="1614">
        <f t="shared" si="32"/>
        <v>30</v>
      </c>
      <c r="AV206" s="1614">
        <f t="shared" si="32"/>
        <v>146</v>
      </c>
      <c r="AW206" s="1614">
        <f t="shared" si="32"/>
        <v>63</v>
      </c>
      <c r="AX206" s="1614">
        <f t="shared" si="32"/>
        <v>410</v>
      </c>
      <c r="AY206" s="1614">
        <f t="shared" si="32"/>
        <v>2607</v>
      </c>
    </row>
    <row r="207" spans="1:51" hidden="1">
      <c r="A207" s="1637"/>
      <c r="B207" s="1638" t="s">
        <v>2355</v>
      </c>
      <c r="C207" s="1616">
        <f t="shared" ref="C207:AY207" si="34">SUM(C195:C206)</f>
        <v>0</v>
      </c>
      <c r="D207" s="1651">
        <f t="shared" si="34"/>
        <v>-6214</v>
      </c>
      <c r="E207" s="1651">
        <f t="shared" si="34"/>
        <v>-6285</v>
      </c>
      <c r="F207" s="1651">
        <f t="shared" si="34"/>
        <v>-5025</v>
      </c>
      <c r="G207" s="1651">
        <f t="shared" si="34"/>
        <v>-1331</v>
      </c>
      <c r="H207" s="1651">
        <f t="shared" si="34"/>
        <v>-4434</v>
      </c>
      <c r="I207" s="1651">
        <f t="shared" si="34"/>
        <v>-3533</v>
      </c>
      <c r="J207" s="1651">
        <f t="shared" si="34"/>
        <v>-7421</v>
      </c>
      <c r="K207" s="1651">
        <f t="shared" si="34"/>
        <v>-7744</v>
      </c>
      <c r="L207" s="1651">
        <f t="shared" si="34"/>
        <v>-5674</v>
      </c>
      <c r="M207" s="1651">
        <f t="shared" si="34"/>
        <v>-562</v>
      </c>
      <c r="N207" s="1651">
        <f t="shared" si="34"/>
        <v>24652</v>
      </c>
      <c r="O207" s="1651">
        <f t="shared" si="34"/>
        <v>11889</v>
      </c>
      <c r="P207" s="1615">
        <f t="shared" si="34"/>
        <v>79844</v>
      </c>
      <c r="Q207" s="1651">
        <f t="shared" si="34"/>
        <v>23483</v>
      </c>
      <c r="R207" s="1651">
        <f t="shared" si="34"/>
        <v>-6901</v>
      </c>
      <c r="S207" s="1651">
        <f t="shared" si="34"/>
        <v>-1585</v>
      </c>
      <c r="T207" s="1651">
        <f t="shared" si="34"/>
        <v>-1528</v>
      </c>
      <c r="U207" s="1651">
        <f t="shared" si="34"/>
        <v>-2387</v>
      </c>
      <c r="V207" s="1651">
        <f t="shared" si="34"/>
        <v>-3405</v>
      </c>
      <c r="W207" s="1651">
        <f t="shared" si="34"/>
        <v>-3076</v>
      </c>
      <c r="X207" s="1651">
        <f t="shared" si="34"/>
        <v>-5986</v>
      </c>
      <c r="Y207" s="1651">
        <f t="shared" si="34"/>
        <v>-5583</v>
      </c>
      <c r="Z207" s="1651">
        <f t="shared" si="34"/>
        <v>3112</v>
      </c>
      <c r="AA207" s="1651">
        <f t="shared" si="34"/>
        <v>-4502</v>
      </c>
      <c r="AB207" s="1651">
        <f t="shared" si="34"/>
        <v>409</v>
      </c>
      <c r="AC207" s="1651">
        <f t="shared" si="34"/>
        <v>-2536</v>
      </c>
      <c r="AD207" s="1615">
        <f t="shared" si="34"/>
        <v>2388</v>
      </c>
      <c r="AE207" s="1615">
        <f t="shared" si="34"/>
        <v>-5330</v>
      </c>
      <c r="AF207" s="1651">
        <f t="shared" si="34"/>
        <v>-3960</v>
      </c>
      <c r="AG207" s="1651">
        <f t="shared" si="34"/>
        <v>-3315</v>
      </c>
      <c r="AH207" s="1651">
        <f t="shared" si="34"/>
        <v>-1795</v>
      </c>
      <c r="AI207" s="1651">
        <f t="shared" si="34"/>
        <v>-1305</v>
      </c>
      <c r="AJ207" s="1651">
        <f t="shared" si="34"/>
        <v>-4367</v>
      </c>
      <c r="AK207" s="1651">
        <f t="shared" si="34"/>
        <v>-6057</v>
      </c>
      <c r="AL207" s="1651">
        <f t="shared" si="34"/>
        <v>-3377</v>
      </c>
      <c r="AM207" s="1651">
        <f t="shared" si="34"/>
        <v>-2531</v>
      </c>
      <c r="AN207" s="1651">
        <f t="shared" si="34"/>
        <v>-1676</v>
      </c>
      <c r="AO207" s="1651">
        <f t="shared" si="34"/>
        <v>-4217</v>
      </c>
      <c r="AP207" s="1651">
        <f t="shared" si="34"/>
        <v>-2307</v>
      </c>
      <c r="AQ207" s="1651">
        <f t="shared" si="34"/>
        <v>2889</v>
      </c>
      <c r="AR207" s="1651">
        <f t="shared" si="34"/>
        <v>-1472</v>
      </c>
      <c r="AS207" s="1651">
        <f t="shared" si="34"/>
        <v>-6666</v>
      </c>
      <c r="AT207" s="1651">
        <f t="shared" si="34"/>
        <v>-3575</v>
      </c>
      <c r="AU207" s="1651">
        <f t="shared" si="34"/>
        <v>-3303</v>
      </c>
      <c r="AV207" s="1651">
        <f t="shared" si="34"/>
        <v>-3087</v>
      </c>
      <c r="AW207" s="1651">
        <f t="shared" si="34"/>
        <v>-3680</v>
      </c>
      <c r="AX207" s="1651">
        <f t="shared" si="34"/>
        <v>-934</v>
      </c>
      <c r="AY207" s="1651">
        <f t="shared" si="34"/>
        <v>139868</v>
      </c>
    </row>
    <row r="208" spans="1:51">
      <c r="A208" s="1635" t="s">
        <v>2358</v>
      </c>
      <c r="B208" s="1545" t="s">
        <v>2343</v>
      </c>
      <c r="C208" s="1614">
        <f t="shared" ref="C208:AY213" si="35">C45-C127</f>
        <v>0</v>
      </c>
      <c r="D208" s="1614">
        <f t="shared" si="35"/>
        <v>-393</v>
      </c>
      <c r="E208" s="1614">
        <f t="shared" si="35"/>
        <v>-161</v>
      </c>
      <c r="F208" s="1614">
        <f t="shared" si="35"/>
        <v>-202</v>
      </c>
      <c r="G208" s="1614">
        <f t="shared" si="35"/>
        <v>326</v>
      </c>
      <c r="H208" s="1614">
        <f t="shared" si="35"/>
        <v>-70</v>
      </c>
      <c r="I208" s="1614">
        <f t="shared" si="35"/>
        <v>-145</v>
      </c>
      <c r="J208" s="1614">
        <f t="shared" si="35"/>
        <v>-309</v>
      </c>
      <c r="K208" s="1614">
        <f t="shared" si="35"/>
        <v>-455</v>
      </c>
      <c r="L208" s="1614">
        <f t="shared" si="35"/>
        <v>-381</v>
      </c>
      <c r="M208" s="1614">
        <f t="shared" si="35"/>
        <v>113</v>
      </c>
      <c r="N208" s="1614">
        <f t="shared" si="35"/>
        <v>1794</v>
      </c>
      <c r="O208" s="1614">
        <f t="shared" si="35"/>
        <v>-74</v>
      </c>
      <c r="P208" s="641">
        <f t="shared" si="35"/>
        <v>3763</v>
      </c>
      <c r="Q208" s="1614">
        <f t="shared" si="35"/>
        <v>876</v>
      </c>
      <c r="R208" s="1614">
        <f t="shared" si="35"/>
        <v>-364</v>
      </c>
      <c r="S208" s="1614">
        <f t="shared" si="35"/>
        <v>-196</v>
      </c>
      <c r="T208" s="1614">
        <f t="shared" si="35"/>
        <v>-276</v>
      </c>
      <c r="U208" s="1614">
        <f t="shared" si="35"/>
        <v>-132</v>
      </c>
      <c r="V208" s="1614">
        <f t="shared" si="35"/>
        <v>-285</v>
      </c>
      <c r="W208" s="1614">
        <f t="shared" si="35"/>
        <v>-305</v>
      </c>
      <c r="X208" s="1614">
        <f t="shared" si="35"/>
        <v>-178</v>
      </c>
      <c r="Y208" s="1614">
        <f t="shared" si="35"/>
        <v>-325</v>
      </c>
      <c r="Z208" s="1614">
        <f t="shared" si="35"/>
        <v>34</v>
      </c>
      <c r="AA208" s="1614">
        <f t="shared" si="35"/>
        <v>-231</v>
      </c>
      <c r="AB208" s="1614">
        <f t="shared" si="35"/>
        <v>-56</v>
      </c>
      <c r="AC208" s="1614">
        <f t="shared" si="35"/>
        <v>-219</v>
      </c>
      <c r="AD208" s="641">
        <f t="shared" si="35"/>
        <v>-190</v>
      </c>
      <c r="AE208" s="641">
        <f t="shared" si="35"/>
        <v>42</v>
      </c>
      <c r="AF208" s="1614">
        <f t="shared" si="35"/>
        <v>-231</v>
      </c>
      <c r="AG208" s="1614">
        <f t="shared" si="35"/>
        <v>-118</v>
      </c>
      <c r="AH208" s="1614">
        <f t="shared" si="35"/>
        <v>-80</v>
      </c>
      <c r="AI208" s="1614">
        <f t="shared" si="35"/>
        <v>-12</v>
      </c>
      <c r="AJ208" s="1614">
        <f t="shared" si="35"/>
        <v>-119</v>
      </c>
      <c r="AK208" s="1614">
        <f t="shared" si="35"/>
        <v>-553</v>
      </c>
      <c r="AL208" s="1614">
        <f t="shared" si="35"/>
        <v>-73</v>
      </c>
      <c r="AM208" s="1614">
        <f t="shared" si="35"/>
        <v>-224</v>
      </c>
      <c r="AN208" s="1614">
        <f t="shared" si="35"/>
        <v>-4</v>
      </c>
      <c r="AO208" s="1614">
        <f t="shared" si="35"/>
        <v>-227</v>
      </c>
      <c r="AP208" s="1614">
        <f t="shared" si="35"/>
        <v>-154</v>
      </c>
      <c r="AQ208" s="1614">
        <f t="shared" si="35"/>
        <v>-70</v>
      </c>
      <c r="AR208" s="1614">
        <f t="shared" si="35"/>
        <v>-8</v>
      </c>
      <c r="AS208" s="1614">
        <f t="shared" si="35"/>
        <v>-297</v>
      </c>
      <c r="AT208" s="1614">
        <f t="shared" si="35"/>
        <v>79</v>
      </c>
      <c r="AU208" s="1614">
        <f t="shared" si="35"/>
        <v>-205</v>
      </c>
      <c r="AV208" s="1614">
        <f t="shared" si="35"/>
        <v>-29</v>
      </c>
      <c r="AW208" s="1614">
        <f t="shared" si="35"/>
        <v>-7</v>
      </c>
      <c r="AX208" s="1614">
        <f t="shared" si="35"/>
        <v>331</v>
      </c>
      <c r="AY208" s="1614">
        <f t="shared" si="35"/>
        <v>6359</v>
      </c>
    </row>
    <row r="209" spans="1:51">
      <c r="A209" s="1635"/>
      <c r="B209" s="1545" t="s">
        <v>2344</v>
      </c>
      <c r="C209" s="1614">
        <f t="shared" si="35"/>
        <v>0</v>
      </c>
      <c r="D209" s="1614">
        <f t="shared" si="35"/>
        <v>-685</v>
      </c>
      <c r="E209" s="1614">
        <f t="shared" si="35"/>
        <v>-228</v>
      </c>
      <c r="F209" s="1614">
        <f t="shared" si="35"/>
        <v>-154</v>
      </c>
      <c r="G209" s="1614">
        <f t="shared" si="35"/>
        <v>-101</v>
      </c>
      <c r="H209" s="1614">
        <f t="shared" si="35"/>
        <v>-153</v>
      </c>
      <c r="I209" s="1614">
        <f t="shared" si="35"/>
        <v>-134</v>
      </c>
      <c r="J209" s="1614">
        <f t="shared" si="35"/>
        <v>-357</v>
      </c>
      <c r="K209" s="1614">
        <f t="shared" si="35"/>
        <v>-560</v>
      </c>
      <c r="L209" s="1614">
        <f t="shared" si="35"/>
        <v>-290</v>
      </c>
      <c r="M209" s="1614">
        <f t="shared" si="35"/>
        <v>-227</v>
      </c>
      <c r="N209" s="1614">
        <f t="shared" si="35"/>
        <v>2467</v>
      </c>
      <c r="O209" s="1614">
        <f t="shared" si="35"/>
        <v>-210</v>
      </c>
      <c r="P209" s="641">
        <f t="shared" si="35"/>
        <v>4271</v>
      </c>
      <c r="Q209" s="1614">
        <f t="shared" si="35"/>
        <v>816</v>
      </c>
      <c r="R209" s="1614">
        <f t="shared" si="35"/>
        <v>-430</v>
      </c>
      <c r="S209" s="1614">
        <f t="shared" si="35"/>
        <v>-183</v>
      </c>
      <c r="T209" s="1614">
        <f t="shared" si="35"/>
        <v>-457</v>
      </c>
      <c r="U209" s="1614">
        <f t="shared" si="35"/>
        <v>-95</v>
      </c>
      <c r="V209" s="1614">
        <f t="shared" si="35"/>
        <v>-375</v>
      </c>
      <c r="W209" s="1614">
        <f t="shared" si="35"/>
        <v>-225</v>
      </c>
      <c r="X209" s="1614">
        <f t="shared" si="35"/>
        <v>-287</v>
      </c>
      <c r="Y209" s="1614">
        <f t="shared" si="35"/>
        <v>-363</v>
      </c>
      <c r="Z209" s="1614">
        <f t="shared" si="35"/>
        <v>-233</v>
      </c>
      <c r="AA209" s="1614">
        <f t="shared" si="35"/>
        <v>-191</v>
      </c>
      <c r="AB209" s="1614">
        <f t="shared" si="35"/>
        <v>196</v>
      </c>
      <c r="AC209" s="1614">
        <f t="shared" si="35"/>
        <v>-462</v>
      </c>
      <c r="AD209" s="641">
        <f t="shared" si="35"/>
        <v>319</v>
      </c>
      <c r="AE209" s="641">
        <f t="shared" si="35"/>
        <v>-81</v>
      </c>
      <c r="AF209" s="1614">
        <f t="shared" si="35"/>
        <v>-473</v>
      </c>
      <c r="AG209" s="1614">
        <f t="shared" si="35"/>
        <v>-122</v>
      </c>
      <c r="AH209" s="1614">
        <f t="shared" si="35"/>
        <v>-83</v>
      </c>
      <c r="AI209" s="1614">
        <f t="shared" si="35"/>
        <v>32</v>
      </c>
      <c r="AJ209" s="1614">
        <f t="shared" si="35"/>
        <v>-297</v>
      </c>
      <c r="AK209" s="1614">
        <f t="shared" si="35"/>
        <v>-504</v>
      </c>
      <c r="AL209" s="1614">
        <f t="shared" si="35"/>
        <v>-64</v>
      </c>
      <c r="AM209" s="1614">
        <f t="shared" si="35"/>
        <v>-158</v>
      </c>
      <c r="AN209" s="1614">
        <f t="shared" si="35"/>
        <v>7</v>
      </c>
      <c r="AO209" s="1614">
        <f t="shared" si="35"/>
        <v>-238</v>
      </c>
      <c r="AP209" s="1614">
        <f t="shared" si="35"/>
        <v>-95</v>
      </c>
      <c r="AQ209" s="1614">
        <f t="shared" si="35"/>
        <v>296</v>
      </c>
      <c r="AR209" s="1614">
        <f t="shared" si="35"/>
        <v>176</v>
      </c>
      <c r="AS209" s="1614">
        <f t="shared" si="35"/>
        <v>-359</v>
      </c>
      <c r="AT209" s="1614">
        <f t="shared" si="35"/>
        <v>-63</v>
      </c>
      <c r="AU209" s="1614">
        <f t="shared" si="35"/>
        <v>-51</v>
      </c>
      <c r="AV209" s="1614">
        <f t="shared" si="35"/>
        <v>50</v>
      </c>
      <c r="AW209" s="1614">
        <f t="shared" si="35"/>
        <v>48</v>
      </c>
      <c r="AX209" s="1614">
        <f t="shared" si="35"/>
        <v>310</v>
      </c>
      <c r="AY209" s="1614">
        <f t="shared" si="35"/>
        <v>7344</v>
      </c>
    </row>
    <row r="210" spans="1:51">
      <c r="A210" s="1635"/>
      <c r="B210" s="1545" t="s">
        <v>2345</v>
      </c>
      <c r="C210" s="1614">
        <f t="shared" si="35"/>
        <v>0</v>
      </c>
      <c r="D210" s="1614">
        <f t="shared" si="35"/>
        <v>-3878</v>
      </c>
      <c r="E210" s="1614">
        <f t="shared" si="35"/>
        <v>-3576</v>
      </c>
      <c r="F210" s="1614">
        <f t="shared" si="35"/>
        <v>-2591</v>
      </c>
      <c r="G210" s="1614">
        <f t="shared" si="35"/>
        <v>-1754</v>
      </c>
      <c r="H210" s="1614">
        <f t="shared" si="35"/>
        <v>-2180</v>
      </c>
      <c r="I210" s="1614">
        <f t="shared" si="35"/>
        <v>-2245</v>
      </c>
      <c r="J210" s="1614">
        <f t="shared" si="35"/>
        <v>-3288</v>
      </c>
      <c r="K210" s="1614">
        <f t="shared" si="35"/>
        <v>-2936</v>
      </c>
      <c r="L210" s="1614">
        <f t="shared" si="35"/>
        <v>-2492</v>
      </c>
      <c r="M210" s="1614">
        <f t="shared" si="35"/>
        <v>-1635</v>
      </c>
      <c r="N210" s="1614">
        <f t="shared" si="35"/>
        <v>7772</v>
      </c>
      <c r="O210" s="1614">
        <f t="shared" si="35"/>
        <v>6633</v>
      </c>
      <c r="P210" s="641">
        <f t="shared" si="35"/>
        <v>39556</v>
      </c>
      <c r="Q210" s="1614">
        <f t="shared" si="35"/>
        <v>15477</v>
      </c>
      <c r="R210" s="1614">
        <f t="shared" si="35"/>
        <v>-3612</v>
      </c>
      <c r="S210" s="1614">
        <f t="shared" si="35"/>
        <v>-884</v>
      </c>
      <c r="T210" s="1614">
        <f t="shared" si="35"/>
        <v>-1358</v>
      </c>
      <c r="U210" s="1614">
        <f t="shared" si="35"/>
        <v>-1126</v>
      </c>
      <c r="V210" s="1614">
        <f t="shared" si="35"/>
        <v>-1371</v>
      </c>
      <c r="W210" s="1614">
        <f t="shared" si="35"/>
        <v>-2499</v>
      </c>
      <c r="X210" s="1614">
        <f t="shared" si="35"/>
        <v>-1908</v>
      </c>
      <c r="Y210" s="1614">
        <f t="shared" si="35"/>
        <v>-2961</v>
      </c>
      <c r="Z210" s="1614">
        <f t="shared" si="35"/>
        <v>2129</v>
      </c>
      <c r="AA210" s="1614">
        <f t="shared" si="35"/>
        <v>-2153</v>
      </c>
      <c r="AB210" s="1614">
        <f t="shared" si="35"/>
        <v>-55</v>
      </c>
      <c r="AC210" s="1614">
        <f t="shared" si="35"/>
        <v>-810</v>
      </c>
      <c r="AD210" s="641">
        <f t="shared" si="35"/>
        <v>4339</v>
      </c>
      <c r="AE210" s="641">
        <f t="shared" si="35"/>
        <v>-1569</v>
      </c>
      <c r="AF210" s="1614">
        <f t="shared" si="35"/>
        <v>-1221</v>
      </c>
      <c r="AG210" s="1614">
        <f t="shared" si="35"/>
        <v>-1116</v>
      </c>
      <c r="AH210" s="1614">
        <f t="shared" si="35"/>
        <v>-1003</v>
      </c>
      <c r="AI210" s="1614">
        <f t="shared" si="35"/>
        <v>-1088</v>
      </c>
      <c r="AJ210" s="1614">
        <f t="shared" si="35"/>
        <v>-1315</v>
      </c>
      <c r="AK210" s="1614">
        <f t="shared" si="35"/>
        <v>-2025</v>
      </c>
      <c r="AL210" s="1614">
        <f t="shared" si="35"/>
        <v>-1879</v>
      </c>
      <c r="AM210" s="1614">
        <f t="shared" si="35"/>
        <v>-1335</v>
      </c>
      <c r="AN210" s="1614">
        <f t="shared" si="35"/>
        <v>-842</v>
      </c>
      <c r="AO210" s="1614">
        <f t="shared" si="35"/>
        <v>-1698</v>
      </c>
      <c r="AP210" s="1614">
        <f t="shared" si="35"/>
        <v>-1379</v>
      </c>
      <c r="AQ210" s="1614">
        <f t="shared" si="35"/>
        <v>-481</v>
      </c>
      <c r="AR210" s="1614">
        <f t="shared" si="35"/>
        <v>-811</v>
      </c>
      <c r="AS210" s="1614">
        <f t="shared" si="35"/>
        <v>-3067</v>
      </c>
      <c r="AT210" s="1614">
        <f t="shared" si="35"/>
        <v>-2351</v>
      </c>
      <c r="AU210" s="1614">
        <f t="shared" si="35"/>
        <v>-1190</v>
      </c>
      <c r="AV210" s="1614">
        <f t="shared" si="35"/>
        <v>-1977</v>
      </c>
      <c r="AW210" s="1614">
        <f t="shared" si="35"/>
        <v>-2449</v>
      </c>
      <c r="AX210" s="1614">
        <f t="shared" si="35"/>
        <v>-1798</v>
      </c>
      <c r="AY210" s="1614">
        <f t="shared" si="35"/>
        <v>69438</v>
      </c>
    </row>
    <row r="211" spans="1:51">
      <c r="A211" s="1635"/>
      <c r="B211" s="1545" t="s">
        <v>2346</v>
      </c>
      <c r="C211" s="1614">
        <f t="shared" si="35"/>
        <v>0</v>
      </c>
      <c r="D211" s="1614">
        <f t="shared" si="35"/>
        <v>-1456</v>
      </c>
      <c r="E211" s="1614">
        <f t="shared" si="35"/>
        <v>-1637</v>
      </c>
      <c r="F211" s="1614">
        <f t="shared" si="35"/>
        <v>-1184</v>
      </c>
      <c r="G211" s="1614">
        <f t="shared" si="35"/>
        <v>-222</v>
      </c>
      <c r="H211" s="1614">
        <f t="shared" si="35"/>
        <v>-815</v>
      </c>
      <c r="I211" s="1614">
        <f t="shared" si="35"/>
        <v>-781</v>
      </c>
      <c r="J211" s="1614">
        <f t="shared" si="35"/>
        <v>-948</v>
      </c>
      <c r="K211" s="1614">
        <f t="shared" si="35"/>
        <v>-980</v>
      </c>
      <c r="L211" s="1614">
        <f t="shared" si="35"/>
        <v>-863</v>
      </c>
      <c r="M211" s="1614">
        <f t="shared" si="35"/>
        <v>-498</v>
      </c>
      <c r="N211" s="1614">
        <f t="shared" si="35"/>
        <v>3641</v>
      </c>
      <c r="O211" s="1614">
        <f t="shared" si="35"/>
        <v>3202</v>
      </c>
      <c r="P211" s="641">
        <f t="shared" si="35"/>
        <v>13073</v>
      </c>
      <c r="Q211" s="1614">
        <f t="shared" si="35"/>
        <v>6229</v>
      </c>
      <c r="R211" s="1614">
        <f t="shared" si="35"/>
        <v>-1244</v>
      </c>
      <c r="S211" s="1614">
        <f t="shared" si="35"/>
        <v>-583</v>
      </c>
      <c r="T211" s="1614">
        <f t="shared" si="35"/>
        <v>130</v>
      </c>
      <c r="U211" s="1614">
        <f t="shared" si="35"/>
        <v>-626</v>
      </c>
      <c r="V211" s="1614">
        <f t="shared" si="35"/>
        <v>-75</v>
      </c>
      <c r="W211" s="1614">
        <f t="shared" si="35"/>
        <v>-811</v>
      </c>
      <c r="X211" s="1614">
        <f t="shared" si="35"/>
        <v>-1367</v>
      </c>
      <c r="Y211" s="1614">
        <f t="shared" si="35"/>
        <v>-1268</v>
      </c>
      <c r="Z211" s="1614">
        <f t="shared" si="35"/>
        <v>1297</v>
      </c>
      <c r="AA211" s="1614">
        <f t="shared" si="35"/>
        <v>-1119</v>
      </c>
      <c r="AB211" s="1614">
        <f t="shared" si="35"/>
        <v>860</v>
      </c>
      <c r="AC211" s="1614">
        <f t="shared" si="35"/>
        <v>1232</v>
      </c>
      <c r="AD211" s="641">
        <f t="shared" si="35"/>
        <v>516</v>
      </c>
      <c r="AE211" s="641">
        <f t="shared" si="35"/>
        <v>-1408</v>
      </c>
      <c r="AF211" s="1614">
        <f t="shared" si="35"/>
        <v>65</v>
      </c>
      <c r="AG211" s="1614">
        <f t="shared" si="35"/>
        <v>-873</v>
      </c>
      <c r="AH211" s="1614">
        <f t="shared" si="35"/>
        <v>-209</v>
      </c>
      <c r="AI211" s="1614">
        <f t="shared" si="35"/>
        <v>-113</v>
      </c>
      <c r="AJ211" s="1614">
        <f t="shared" si="35"/>
        <v>-845</v>
      </c>
      <c r="AK211" s="1614">
        <f t="shared" si="35"/>
        <v>-696</v>
      </c>
      <c r="AL211" s="1614">
        <f t="shared" si="35"/>
        <v>323</v>
      </c>
      <c r="AM211" s="1614">
        <f t="shared" si="35"/>
        <v>-637</v>
      </c>
      <c r="AN211" s="1614">
        <f t="shared" si="35"/>
        <v>-581</v>
      </c>
      <c r="AO211" s="1614">
        <f t="shared" si="35"/>
        <v>-727</v>
      </c>
      <c r="AP211" s="1614">
        <f t="shared" si="35"/>
        <v>-420</v>
      </c>
      <c r="AQ211" s="1614">
        <f t="shared" si="35"/>
        <v>434</v>
      </c>
      <c r="AR211" s="1614">
        <f t="shared" si="35"/>
        <v>-845</v>
      </c>
      <c r="AS211" s="1614">
        <f t="shared" si="35"/>
        <v>-1359</v>
      </c>
      <c r="AT211" s="1614">
        <f t="shared" si="35"/>
        <v>-1412</v>
      </c>
      <c r="AU211" s="1614">
        <f t="shared" si="35"/>
        <v>-818</v>
      </c>
      <c r="AV211" s="1614">
        <f t="shared" si="35"/>
        <v>-1332</v>
      </c>
      <c r="AW211" s="1614">
        <f t="shared" si="35"/>
        <v>-1473</v>
      </c>
      <c r="AX211" s="1614">
        <f t="shared" si="35"/>
        <v>-777</v>
      </c>
      <c r="AY211" s="1614">
        <f t="shared" si="35"/>
        <v>26145</v>
      </c>
    </row>
    <row r="212" spans="1:51">
      <c r="A212" s="1635"/>
      <c r="B212" s="1545" t="s">
        <v>2347</v>
      </c>
      <c r="C212" s="1614">
        <f t="shared" si="35"/>
        <v>0</v>
      </c>
      <c r="D212" s="1614">
        <f t="shared" si="35"/>
        <v>-37</v>
      </c>
      <c r="E212" s="1614">
        <f t="shared" si="35"/>
        <v>-238</v>
      </c>
      <c r="F212" s="1614">
        <f t="shared" si="35"/>
        <v>59</v>
      </c>
      <c r="G212" s="1614">
        <f t="shared" si="35"/>
        <v>-21</v>
      </c>
      <c r="H212" s="1614">
        <f t="shared" si="35"/>
        <v>-233</v>
      </c>
      <c r="I212" s="1614">
        <f t="shared" si="35"/>
        <v>-186</v>
      </c>
      <c r="J212" s="1614">
        <f t="shared" si="35"/>
        <v>-272</v>
      </c>
      <c r="K212" s="1614">
        <f t="shared" si="35"/>
        <v>-400</v>
      </c>
      <c r="L212" s="1614">
        <f t="shared" si="35"/>
        <v>-300</v>
      </c>
      <c r="M212" s="1614">
        <f t="shared" si="35"/>
        <v>-40</v>
      </c>
      <c r="N212" s="1614">
        <f t="shared" si="35"/>
        <v>1629</v>
      </c>
      <c r="O212" s="1614">
        <f t="shared" si="35"/>
        <v>262</v>
      </c>
      <c r="P212" s="641">
        <f t="shared" si="35"/>
        <v>4481</v>
      </c>
      <c r="Q212" s="1614">
        <f t="shared" si="35"/>
        <v>1357</v>
      </c>
      <c r="R212" s="1614">
        <f t="shared" si="35"/>
        <v>-386</v>
      </c>
      <c r="S212" s="1614">
        <f t="shared" si="35"/>
        <v>62</v>
      </c>
      <c r="T212" s="1614">
        <f t="shared" si="35"/>
        <v>-107</v>
      </c>
      <c r="U212" s="1614">
        <f t="shared" si="35"/>
        <v>-216</v>
      </c>
      <c r="V212" s="1614">
        <f t="shared" si="35"/>
        <v>-81</v>
      </c>
      <c r="W212" s="1614">
        <f t="shared" si="35"/>
        <v>-80</v>
      </c>
      <c r="X212" s="1614">
        <f t="shared" si="35"/>
        <v>-621</v>
      </c>
      <c r="Y212" s="1614">
        <f t="shared" si="35"/>
        <v>-191</v>
      </c>
      <c r="Z212" s="1614">
        <f t="shared" si="35"/>
        <v>-287</v>
      </c>
      <c r="AA212" s="1614">
        <f t="shared" si="35"/>
        <v>-473</v>
      </c>
      <c r="AB212" s="1614">
        <f t="shared" si="35"/>
        <v>-129</v>
      </c>
      <c r="AC212" s="1614">
        <f t="shared" si="35"/>
        <v>-227</v>
      </c>
      <c r="AD212" s="641">
        <f t="shared" si="35"/>
        <v>508</v>
      </c>
      <c r="AE212" s="641">
        <f t="shared" si="35"/>
        <v>-549</v>
      </c>
      <c r="AF212" s="1614">
        <f t="shared" si="35"/>
        <v>-586</v>
      </c>
      <c r="AG212" s="1614">
        <f t="shared" si="35"/>
        <v>-348</v>
      </c>
      <c r="AH212" s="1614">
        <f t="shared" si="35"/>
        <v>-70</v>
      </c>
      <c r="AI212" s="1614">
        <f t="shared" si="35"/>
        <v>-54</v>
      </c>
      <c r="AJ212" s="1614">
        <f t="shared" si="35"/>
        <v>-65</v>
      </c>
      <c r="AK212" s="1614">
        <f t="shared" si="35"/>
        <v>-540</v>
      </c>
      <c r="AL212" s="1614">
        <f t="shared" si="35"/>
        <v>-99</v>
      </c>
      <c r="AM212" s="1614">
        <f t="shared" si="35"/>
        <v>-169</v>
      </c>
      <c r="AN212" s="1614">
        <f t="shared" si="35"/>
        <v>-50</v>
      </c>
      <c r="AO212" s="1614">
        <f t="shared" si="35"/>
        <v>-286</v>
      </c>
      <c r="AP212" s="1614">
        <f t="shared" si="35"/>
        <v>-118</v>
      </c>
      <c r="AQ212" s="1614">
        <f t="shared" si="35"/>
        <v>207</v>
      </c>
      <c r="AR212" s="1614">
        <f t="shared" si="35"/>
        <v>-152</v>
      </c>
      <c r="AS212" s="1614">
        <f t="shared" si="35"/>
        <v>-478</v>
      </c>
      <c r="AT212" s="1614">
        <f t="shared" si="35"/>
        <v>-466</v>
      </c>
      <c r="AU212" s="1614">
        <f t="shared" si="35"/>
        <v>-192</v>
      </c>
      <c r="AV212" s="1614">
        <f t="shared" si="35"/>
        <v>-28</v>
      </c>
      <c r="AW212" s="1614">
        <f t="shared" si="35"/>
        <v>-204</v>
      </c>
      <c r="AX212" s="1614">
        <f t="shared" si="35"/>
        <v>414</v>
      </c>
      <c r="AY212" s="1614">
        <f t="shared" si="35"/>
        <v>7729</v>
      </c>
    </row>
    <row r="213" spans="1:51">
      <c r="A213" s="1635"/>
      <c r="B213" s="1545" t="s">
        <v>2348</v>
      </c>
      <c r="C213" s="1614">
        <f t="shared" si="35"/>
        <v>0</v>
      </c>
      <c r="D213" s="1614">
        <f t="shared" si="35"/>
        <v>-45</v>
      </c>
      <c r="E213" s="1614">
        <f t="shared" si="35"/>
        <v>-224</v>
      </c>
      <c r="F213" s="1614">
        <f t="shared" si="35"/>
        <v>-4</v>
      </c>
      <c r="G213" s="1614">
        <f t="shared" si="35"/>
        <v>-20</v>
      </c>
      <c r="H213" s="1614">
        <f t="shared" si="35"/>
        <v>-177</v>
      </c>
      <c r="I213" s="1614">
        <f t="shared" si="35"/>
        <v>-180</v>
      </c>
      <c r="J213" s="1614">
        <f t="shared" si="35"/>
        <v>-129</v>
      </c>
      <c r="K213" s="1614">
        <f t="shared" si="35"/>
        <v>-605</v>
      </c>
      <c r="L213" s="1614">
        <f t="shared" si="35"/>
        <v>-158</v>
      </c>
      <c r="M213" s="1614">
        <f t="shared" ref="M213:AY219" si="36">M50-M132</f>
        <v>-101</v>
      </c>
      <c r="N213" s="1614">
        <f t="shared" si="36"/>
        <v>1737</v>
      </c>
      <c r="O213" s="1614">
        <f t="shared" si="36"/>
        <v>-212</v>
      </c>
      <c r="P213" s="641">
        <f t="shared" si="36"/>
        <v>3175</v>
      </c>
      <c r="Q213" s="1614">
        <f t="shared" si="36"/>
        <v>690</v>
      </c>
      <c r="R213" s="1614">
        <f t="shared" si="36"/>
        <v>-190</v>
      </c>
      <c r="S213" s="1614">
        <f t="shared" si="36"/>
        <v>79</v>
      </c>
      <c r="T213" s="1614">
        <f t="shared" si="36"/>
        <v>-14</v>
      </c>
      <c r="U213" s="1614">
        <f t="shared" si="36"/>
        <v>-270</v>
      </c>
      <c r="V213" s="1614">
        <f t="shared" si="36"/>
        <v>-72</v>
      </c>
      <c r="W213" s="1614">
        <f t="shared" si="36"/>
        <v>-123</v>
      </c>
      <c r="X213" s="1614">
        <f t="shared" si="36"/>
        <v>-362</v>
      </c>
      <c r="Y213" s="1614">
        <f t="shared" si="36"/>
        <v>-201</v>
      </c>
      <c r="Z213" s="1614">
        <f t="shared" si="36"/>
        <v>-157</v>
      </c>
      <c r="AA213" s="1614">
        <f t="shared" si="36"/>
        <v>-435</v>
      </c>
      <c r="AB213" s="1614">
        <f t="shared" si="36"/>
        <v>42</v>
      </c>
      <c r="AC213" s="1614">
        <f t="shared" si="36"/>
        <v>-490</v>
      </c>
      <c r="AD213" s="641">
        <f t="shared" si="36"/>
        <v>512</v>
      </c>
      <c r="AE213" s="641">
        <f t="shared" si="36"/>
        <v>-393</v>
      </c>
      <c r="AF213" s="1614">
        <f t="shared" si="36"/>
        <v>-278</v>
      </c>
      <c r="AG213" s="1614">
        <f t="shared" si="36"/>
        <v>-63</v>
      </c>
      <c r="AH213" s="1614">
        <f t="shared" si="36"/>
        <v>-66</v>
      </c>
      <c r="AI213" s="1614">
        <f t="shared" si="36"/>
        <v>2</v>
      </c>
      <c r="AJ213" s="1614">
        <f t="shared" si="36"/>
        <v>-277</v>
      </c>
      <c r="AK213" s="1614">
        <f t="shared" si="36"/>
        <v>-306</v>
      </c>
      <c r="AL213" s="1614">
        <f t="shared" si="36"/>
        <v>-239</v>
      </c>
      <c r="AM213" s="1614">
        <f t="shared" si="36"/>
        <v>-115</v>
      </c>
      <c r="AN213" s="1614">
        <f t="shared" si="36"/>
        <v>-68</v>
      </c>
      <c r="AO213" s="1614">
        <f t="shared" si="36"/>
        <v>-153</v>
      </c>
      <c r="AP213" s="1614">
        <f t="shared" si="36"/>
        <v>-82</v>
      </c>
      <c r="AQ213" s="1614">
        <f t="shared" si="36"/>
        <v>136</v>
      </c>
      <c r="AR213" s="1614">
        <f t="shared" si="36"/>
        <v>-69</v>
      </c>
      <c r="AS213" s="1614">
        <f t="shared" si="36"/>
        <v>-378</v>
      </c>
      <c r="AT213" s="1614">
        <f t="shared" si="36"/>
        <v>-40</v>
      </c>
      <c r="AU213" s="1614">
        <f t="shared" si="36"/>
        <v>-64</v>
      </c>
      <c r="AV213" s="1614">
        <f t="shared" si="36"/>
        <v>-1</v>
      </c>
      <c r="AW213" s="1614">
        <f t="shared" si="36"/>
        <v>-15</v>
      </c>
      <c r="AX213" s="1614">
        <f t="shared" si="36"/>
        <v>403</v>
      </c>
      <c r="AY213" s="1614">
        <f t="shared" si="36"/>
        <v>5390</v>
      </c>
    </row>
    <row r="214" spans="1:51">
      <c r="A214" s="1635"/>
      <c r="B214" s="1545" t="s">
        <v>2349</v>
      </c>
      <c r="C214" s="1614">
        <f t="shared" ref="C214:AH219" si="37">C51-C133</f>
        <v>0</v>
      </c>
      <c r="D214" s="1614">
        <f t="shared" si="37"/>
        <v>982</v>
      </c>
      <c r="E214" s="1614">
        <f t="shared" si="37"/>
        <v>112</v>
      </c>
      <c r="F214" s="1614">
        <f t="shared" si="37"/>
        <v>-79</v>
      </c>
      <c r="G214" s="1614">
        <f t="shared" si="37"/>
        <v>-252</v>
      </c>
      <c r="H214" s="1614">
        <f t="shared" si="37"/>
        <v>19</v>
      </c>
      <c r="I214" s="1614">
        <f t="shared" si="37"/>
        <v>-11</v>
      </c>
      <c r="J214" s="1614">
        <f t="shared" si="37"/>
        <v>-139</v>
      </c>
      <c r="K214" s="1614">
        <f t="shared" si="37"/>
        <v>-522</v>
      </c>
      <c r="L214" s="1614">
        <f t="shared" si="37"/>
        <v>69</v>
      </c>
      <c r="M214" s="1614">
        <f t="shared" si="37"/>
        <v>87</v>
      </c>
      <c r="N214" s="1614">
        <f t="shared" si="37"/>
        <v>1085</v>
      </c>
      <c r="O214" s="1614">
        <f t="shared" si="37"/>
        <v>-47</v>
      </c>
      <c r="P214" s="641">
        <f t="shared" si="37"/>
        <v>1199</v>
      </c>
      <c r="Q214" s="1614">
        <f t="shared" si="37"/>
        <v>38</v>
      </c>
      <c r="R214" s="1614">
        <f t="shared" si="37"/>
        <v>-152</v>
      </c>
      <c r="S214" s="1614">
        <f t="shared" si="37"/>
        <v>87</v>
      </c>
      <c r="T214" s="1614">
        <f t="shared" si="37"/>
        <v>91</v>
      </c>
      <c r="U214" s="1614">
        <f t="shared" si="37"/>
        <v>-135</v>
      </c>
      <c r="V214" s="1614">
        <f t="shared" si="37"/>
        <v>-110</v>
      </c>
      <c r="W214" s="1614">
        <f t="shared" si="37"/>
        <v>-9</v>
      </c>
      <c r="X214" s="1614">
        <f t="shared" si="37"/>
        <v>-390</v>
      </c>
      <c r="Y214" s="1614">
        <f t="shared" si="37"/>
        <v>298</v>
      </c>
      <c r="Z214" s="1614">
        <f t="shared" si="37"/>
        <v>-76</v>
      </c>
      <c r="AA214" s="1614">
        <f t="shared" si="37"/>
        <v>-360</v>
      </c>
      <c r="AB214" s="1614">
        <f t="shared" si="37"/>
        <v>-368</v>
      </c>
      <c r="AC214" s="1614">
        <f t="shared" si="37"/>
        <v>-328</v>
      </c>
      <c r="AD214" s="641">
        <f t="shared" si="37"/>
        <v>602</v>
      </c>
      <c r="AE214" s="641">
        <f t="shared" si="37"/>
        <v>-385</v>
      </c>
      <c r="AF214" s="1614">
        <f t="shared" si="37"/>
        <v>-273</v>
      </c>
      <c r="AG214" s="1614">
        <f t="shared" si="37"/>
        <v>-141</v>
      </c>
      <c r="AH214" s="1614">
        <f t="shared" si="37"/>
        <v>44</v>
      </c>
      <c r="AI214" s="1614">
        <f t="shared" si="36"/>
        <v>-106</v>
      </c>
      <c r="AJ214" s="1614">
        <f t="shared" si="36"/>
        <v>-45</v>
      </c>
      <c r="AK214" s="1614">
        <f t="shared" si="36"/>
        <v>-506</v>
      </c>
      <c r="AL214" s="1614">
        <f t="shared" si="36"/>
        <v>-1051</v>
      </c>
      <c r="AM214" s="1614">
        <f t="shared" si="36"/>
        <v>-146</v>
      </c>
      <c r="AN214" s="1614">
        <f t="shared" si="36"/>
        <v>-54</v>
      </c>
      <c r="AO214" s="1614">
        <f t="shared" si="36"/>
        <v>-382</v>
      </c>
      <c r="AP214" s="1614">
        <f t="shared" si="36"/>
        <v>-53</v>
      </c>
      <c r="AQ214" s="1614">
        <f t="shared" si="36"/>
        <v>692</v>
      </c>
      <c r="AR214" s="1614">
        <f t="shared" si="36"/>
        <v>119</v>
      </c>
      <c r="AS214" s="1614">
        <f t="shared" si="36"/>
        <v>-192</v>
      </c>
      <c r="AT214" s="1614">
        <f t="shared" si="36"/>
        <v>432</v>
      </c>
      <c r="AU214" s="1614">
        <f t="shared" si="36"/>
        <v>-18</v>
      </c>
      <c r="AV214" s="1614">
        <f t="shared" si="36"/>
        <v>-18</v>
      </c>
      <c r="AW214" s="1614">
        <f t="shared" si="36"/>
        <v>-193</v>
      </c>
      <c r="AX214" s="1614">
        <f t="shared" si="36"/>
        <v>585</v>
      </c>
      <c r="AY214" s="1614">
        <f t="shared" si="36"/>
        <v>2275</v>
      </c>
    </row>
    <row r="215" spans="1:51">
      <c r="A215" s="1635"/>
      <c r="B215" s="1545" t="s">
        <v>2350</v>
      </c>
      <c r="C215" s="1614">
        <f t="shared" si="37"/>
        <v>0</v>
      </c>
      <c r="D215" s="1614">
        <f t="shared" si="37"/>
        <v>79</v>
      </c>
      <c r="E215" s="1614">
        <f t="shared" si="37"/>
        <v>-101</v>
      </c>
      <c r="F215" s="1614">
        <f t="shared" si="37"/>
        <v>-193</v>
      </c>
      <c r="G215" s="1614">
        <f t="shared" si="37"/>
        <v>141</v>
      </c>
      <c r="H215" s="1614">
        <f t="shared" si="37"/>
        <v>-61</v>
      </c>
      <c r="I215" s="1614">
        <f t="shared" si="37"/>
        <v>-166</v>
      </c>
      <c r="J215" s="1614">
        <f t="shared" si="37"/>
        <v>-220</v>
      </c>
      <c r="K215" s="1614">
        <f t="shared" si="37"/>
        <v>-314</v>
      </c>
      <c r="L215" s="1614">
        <f t="shared" si="37"/>
        <v>-12</v>
      </c>
      <c r="M215" s="1614">
        <f t="shared" si="37"/>
        <v>-195</v>
      </c>
      <c r="N215" s="1614">
        <f t="shared" si="37"/>
        <v>1398</v>
      </c>
      <c r="O215" s="1614">
        <f t="shared" si="37"/>
        <v>157</v>
      </c>
      <c r="P215" s="641">
        <f t="shared" si="37"/>
        <v>3648</v>
      </c>
      <c r="Q215" s="1614">
        <f t="shared" si="37"/>
        <v>554</v>
      </c>
      <c r="R215" s="1614">
        <f t="shared" si="37"/>
        <v>-249</v>
      </c>
      <c r="S215" s="1614">
        <f t="shared" si="37"/>
        <v>-202</v>
      </c>
      <c r="T215" s="1614">
        <f t="shared" si="37"/>
        <v>-102</v>
      </c>
      <c r="U215" s="1614">
        <f t="shared" si="37"/>
        <v>-248</v>
      </c>
      <c r="V215" s="1614">
        <f t="shared" si="37"/>
        <v>-179</v>
      </c>
      <c r="W215" s="1614">
        <f t="shared" si="37"/>
        <v>3</v>
      </c>
      <c r="X215" s="1614">
        <f t="shared" si="37"/>
        <v>-373</v>
      </c>
      <c r="Y215" s="1614">
        <f t="shared" si="37"/>
        <v>-456</v>
      </c>
      <c r="Z215" s="1614">
        <f t="shared" si="37"/>
        <v>-642</v>
      </c>
      <c r="AA215" s="1614">
        <f t="shared" si="37"/>
        <v>-470</v>
      </c>
      <c r="AB215" s="1614">
        <f t="shared" si="37"/>
        <v>-4</v>
      </c>
      <c r="AC215" s="1614">
        <f t="shared" si="37"/>
        <v>-279</v>
      </c>
      <c r="AD215" s="641">
        <f t="shared" si="37"/>
        <v>451</v>
      </c>
      <c r="AE215" s="641">
        <f t="shared" si="37"/>
        <v>-346</v>
      </c>
      <c r="AF215" s="1614">
        <f t="shared" si="37"/>
        <v>-116</v>
      </c>
      <c r="AG215" s="1614">
        <f t="shared" si="37"/>
        <v>-118</v>
      </c>
      <c r="AH215" s="1614">
        <f t="shared" si="37"/>
        <v>-64</v>
      </c>
      <c r="AI215" s="1614">
        <f t="shared" si="36"/>
        <v>-163</v>
      </c>
      <c r="AJ215" s="1614">
        <f t="shared" si="36"/>
        <v>-73</v>
      </c>
      <c r="AK215" s="1614">
        <f t="shared" si="36"/>
        <v>-766</v>
      </c>
      <c r="AL215" s="1614">
        <f t="shared" si="36"/>
        <v>-237</v>
      </c>
      <c r="AM215" s="1614">
        <f t="shared" si="36"/>
        <v>-180</v>
      </c>
      <c r="AN215" s="1614">
        <f t="shared" si="36"/>
        <v>-32</v>
      </c>
      <c r="AO215" s="1614">
        <f t="shared" si="36"/>
        <v>-231</v>
      </c>
      <c r="AP215" s="1614">
        <f t="shared" si="36"/>
        <v>-61</v>
      </c>
      <c r="AQ215" s="1614">
        <f t="shared" si="36"/>
        <v>637</v>
      </c>
      <c r="AR215" s="1614">
        <f t="shared" si="36"/>
        <v>-101</v>
      </c>
      <c r="AS215" s="1614">
        <f t="shared" si="36"/>
        <v>-424</v>
      </c>
      <c r="AT215" s="1614">
        <f t="shared" si="36"/>
        <v>-1</v>
      </c>
      <c r="AU215" s="1614">
        <f t="shared" si="36"/>
        <v>-142</v>
      </c>
      <c r="AV215" s="1614">
        <f t="shared" si="36"/>
        <v>163</v>
      </c>
      <c r="AW215" s="1614">
        <f t="shared" si="36"/>
        <v>-85</v>
      </c>
      <c r="AX215" s="1614">
        <f t="shared" si="36"/>
        <v>375</v>
      </c>
      <c r="AY215" s="1614">
        <f t="shared" si="36"/>
        <v>5757</v>
      </c>
    </row>
    <row r="216" spans="1:51">
      <c r="A216" s="1635"/>
      <c r="B216" s="1545" t="s">
        <v>2351</v>
      </c>
      <c r="C216" s="1614">
        <f t="shared" si="37"/>
        <v>0</v>
      </c>
      <c r="D216" s="1614">
        <f t="shared" si="37"/>
        <v>-155</v>
      </c>
      <c r="E216" s="1614">
        <f t="shared" si="37"/>
        <v>123</v>
      </c>
      <c r="F216" s="1614">
        <f t="shared" si="37"/>
        <v>-5</v>
      </c>
      <c r="G216" s="1614">
        <f t="shared" si="37"/>
        <v>-107</v>
      </c>
      <c r="H216" s="1614">
        <f t="shared" si="37"/>
        <v>-170</v>
      </c>
      <c r="I216" s="1614">
        <f t="shared" si="37"/>
        <v>-74</v>
      </c>
      <c r="J216" s="1614">
        <f t="shared" si="37"/>
        <v>-283</v>
      </c>
      <c r="K216" s="1614">
        <f t="shared" si="37"/>
        <v>-66</v>
      </c>
      <c r="L216" s="1614">
        <f t="shared" si="37"/>
        <v>-406</v>
      </c>
      <c r="M216" s="1614">
        <f t="shared" si="37"/>
        <v>120</v>
      </c>
      <c r="N216" s="1614">
        <f t="shared" si="37"/>
        <v>1172</v>
      </c>
      <c r="O216" s="1614">
        <f t="shared" si="37"/>
        <v>565</v>
      </c>
      <c r="P216" s="641">
        <f t="shared" si="37"/>
        <v>3362</v>
      </c>
      <c r="Q216" s="1614">
        <f t="shared" si="37"/>
        <v>1075</v>
      </c>
      <c r="R216" s="1614">
        <f t="shared" si="37"/>
        <v>-286</v>
      </c>
      <c r="S216" s="1614">
        <f t="shared" si="37"/>
        <v>-88</v>
      </c>
      <c r="T216" s="1614">
        <f t="shared" si="37"/>
        <v>-208</v>
      </c>
      <c r="U216" s="1614">
        <f t="shared" si="37"/>
        <v>-164</v>
      </c>
      <c r="V216" s="1614">
        <f t="shared" si="37"/>
        <v>-116</v>
      </c>
      <c r="W216" s="1614">
        <f t="shared" si="37"/>
        <v>-251</v>
      </c>
      <c r="X216" s="1614">
        <f t="shared" si="37"/>
        <v>-329</v>
      </c>
      <c r="Y216" s="1614">
        <f t="shared" si="37"/>
        <v>-66</v>
      </c>
      <c r="Z216" s="1614">
        <f t="shared" si="37"/>
        <v>-941</v>
      </c>
      <c r="AA216" s="1614">
        <f t="shared" si="37"/>
        <v>-294</v>
      </c>
      <c r="AB216" s="1614">
        <f t="shared" si="37"/>
        <v>285</v>
      </c>
      <c r="AC216" s="1614">
        <f t="shared" si="37"/>
        <v>-622</v>
      </c>
      <c r="AD216" s="641">
        <f t="shared" si="37"/>
        <v>107</v>
      </c>
      <c r="AE216" s="641">
        <f t="shared" si="37"/>
        <v>-443</v>
      </c>
      <c r="AF216" s="1614">
        <f t="shared" si="37"/>
        <v>-176</v>
      </c>
      <c r="AG216" s="1614">
        <f t="shared" si="37"/>
        <v>-157</v>
      </c>
      <c r="AH216" s="1614">
        <f t="shared" si="37"/>
        <v>-28</v>
      </c>
      <c r="AI216" s="1614">
        <f t="shared" si="36"/>
        <v>-67</v>
      </c>
      <c r="AJ216" s="1614">
        <f t="shared" si="36"/>
        <v>-410</v>
      </c>
      <c r="AK216" s="1614">
        <f t="shared" si="36"/>
        <v>-492</v>
      </c>
      <c r="AL216" s="1614">
        <f t="shared" si="36"/>
        <v>50</v>
      </c>
      <c r="AM216" s="1614">
        <f t="shared" si="36"/>
        <v>-147</v>
      </c>
      <c r="AN216" s="1614">
        <f t="shared" si="36"/>
        <v>73</v>
      </c>
      <c r="AO216" s="1614">
        <f t="shared" si="36"/>
        <v>-229</v>
      </c>
      <c r="AP216" s="1614">
        <f t="shared" si="36"/>
        <v>-91</v>
      </c>
      <c r="AQ216" s="1614">
        <f t="shared" si="36"/>
        <v>89</v>
      </c>
      <c r="AR216" s="1614">
        <f t="shared" si="36"/>
        <v>-18</v>
      </c>
      <c r="AS216" s="1614">
        <f t="shared" si="36"/>
        <v>-278</v>
      </c>
      <c r="AT216" s="1614">
        <f t="shared" si="36"/>
        <v>-186</v>
      </c>
      <c r="AU216" s="1614">
        <f t="shared" si="36"/>
        <v>-159</v>
      </c>
      <c r="AV216" s="1614">
        <f t="shared" si="36"/>
        <v>124</v>
      </c>
      <c r="AW216" s="1614">
        <f t="shared" si="36"/>
        <v>120</v>
      </c>
      <c r="AX216" s="1614">
        <f t="shared" si="36"/>
        <v>247</v>
      </c>
      <c r="AY216" s="1614">
        <f t="shared" si="36"/>
        <v>6174</v>
      </c>
    </row>
    <row r="217" spans="1:51">
      <c r="A217" s="1635"/>
      <c r="B217" s="1545" t="s">
        <v>2352</v>
      </c>
      <c r="C217" s="1614">
        <f t="shared" si="37"/>
        <v>0</v>
      </c>
      <c r="D217" s="1614">
        <f t="shared" si="37"/>
        <v>-70</v>
      </c>
      <c r="E217" s="1614">
        <f t="shared" si="37"/>
        <v>-170</v>
      </c>
      <c r="F217" s="1614">
        <f t="shared" si="37"/>
        <v>-151</v>
      </c>
      <c r="G217" s="1614">
        <f t="shared" si="37"/>
        <v>162</v>
      </c>
      <c r="H217" s="1614">
        <f t="shared" si="37"/>
        <v>-121</v>
      </c>
      <c r="I217" s="1614">
        <f t="shared" si="37"/>
        <v>-80</v>
      </c>
      <c r="J217" s="1614">
        <f t="shared" si="37"/>
        <v>-328</v>
      </c>
      <c r="K217" s="1614">
        <f t="shared" si="37"/>
        <v>-78</v>
      </c>
      <c r="L217" s="1614">
        <f t="shared" si="37"/>
        <v>-387</v>
      </c>
      <c r="M217" s="1614">
        <f t="shared" si="37"/>
        <v>155</v>
      </c>
      <c r="N217" s="1614">
        <f t="shared" si="37"/>
        <v>1634</v>
      </c>
      <c r="O217" s="1614">
        <f t="shared" si="37"/>
        <v>-506</v>
      </c>
      <c r="P217" s="641">
        <f t="shared" si="37"/>
        <v>2657</v>
      </c>
      <c r="Q217" s="1614">
        <f t="shared" si="37"/>
        <v>1359</v>
      </c>
      <c r="R217" s="1614">
        <f t="shared" si="37"/>
        <v>-163</v>
      </c>
      <c r="S217" s="1614">
        <f t="shared" si="37"/>
        <v>-144</v>
      </c>
      <c r="T217" s="1614">
        <f t="shared" si="37"/>
        <v>-175</v>
      </c>
      <c r="U217" s="1614">
        <f t="shared" si="37"/>
        <v>-191</v>
      </c>
      <c r="V217" s="1614">
        <f t="shared" si="37"/>
        <v>-80</v>
      </c>
      <c r="W217" s="1614">
        <f t="shared" si="37"/>
        <v>-47</v>
      </c>
      <c r="X217" s="1614">
        <f t="shared" si="37"/>
        <v>-457</v>
      </c>
      <c r="Y217" s="1614">
        <f t="shared" si="37"/>
        <v>-145</v>
      </c>
      <c r="Z217" s="1614">
        <f t="shared" si="37"/>
        <v>-954</v>
      </c>
      <c r="AA217" s="1614">
        <f t="shared" si="37"/>
        <v>-113</v>
      </c>
      <c r="AB217" s="1614">
        <f t="shared" si="37"/>
        <v>98</v>
      </c>
      <c r="AC217" s="1614">
        <f t="shared" si="37"/>
        <v>-46</v>
      </c>
      <c r="AD217" s="641">
        <f t="shared" si="37"/>
        <v>339</v>
      </c>
      <c r="AE217" s="641">
        <f t="shared" si="37"/>
        <v>-205</v>
      </c>
      <c r="AF217" s="1614">
        <f t="shared" si="37"/>
        <v>-110</v>
      </c>
      <c r="AG217" s="1614">
        <f t="shared" si="37"/>
        <v>-173</v>
      </c>
      <c r="AH217" s="1614">
        <f t="shared" si="37"/>
        <v>-33</v>
      </c>
      <c r="AI217" s="1614">
        <f t="shared" si="36"/>
        <v>-140</v>
      </c>
      <c r="AJ217" s="1614">
        <f t="shared" si="36"/>
        <v>-328</v>
      </c>
      <c r="AK217" s="1614">
        <f t="shared" si="36"/>
        <v>-626</v>
      </c>
      <c r="AL217" s="1614">
        <f t="shared" si="36"/>
        <v>-28</v>
      </c>
      <c r="AM217" s="1614">
        <f t="shared" si="36"/>
        <v>-86</v>
      </c>
      <c r="AN217" s="1614">
        <f t="shared" si="36"/>
        <v>-141</v>
      </c>
      <c r="AO217" s="1614">
        <f t="shared" si="36"/>
        <v>-114</v>
      </c>
      <c r="AP217" s="1614">
        <f t="shared" si="36"/>
        <v>-6</v>
      </c>
      <c r="AQ217" s="1614">
        <f t="shared" si="36"/>
        <v>131</v>
      </c>
      <c r="AR217" s="1614">
        <f t="shared" si="36"/>
        <v>-75</v>
      </c>
      <c r="AS217" s="1614">
        <f t="shared" si="36"/>
        <v>-230</v>
      </c>
      <c r="AT217" s="1614">
        <f t="shared" si="36"/>
        <v>-22</v>
      </c>
      <c r="AU217" s="1614">
        <f t="shared" si="36"/>
        <v>-152</v>
      </c>
      <c r="AV217" s="1614">
        <f t="shared" si="36"/>
        <v>56</v>
      </c>
      <c r="AW217" s="1614">
        <f t="shared" si="36"/>
        <v>49</v>
      </c>
      <c r="AX217" s="1614">
        <f t="shared" si="36"/>
        <v>235</v>
      </c>
      <c r="AY217" s="1614">
        <f t="shared" si="36"/>
        <v>5144</v>
      </c>
    </row>
    <row r="218" spans="1:51">
      <c r="A218" s="1635"/>
      <c r="B218" s="1545" t="s">
        <v>2353</v>
      </c>
      <c r="C218" s="1614">
        <f t="shared" si="37"/>
        <v>0</v>
      </c>
      <c r="D218" s="1614">
        <f t="shared" si="37"/>
        <v>-6</v>
      </c>
      <c r="E218" s="1614">
        <f t="shared" si="37"/>
        <v>83</v>
      </c>
      <c r="F218" s="1614">
        <f t="shared" si="37"/>
        <v>22</v>
      </c>
      <c r="G218" s="1614">
        <f t="shared" si="37"/>
        <v>-190</v>
      </c>
      <c r="H218" s="1614">
        <f t="shared" si="37"/>
        <v>15</v>
      </c>
      <c r="I218" s="1614">
        <f t="shared" si="37"/>
        <v>-108</v>
      </c>
      <c r="J218" s="1614">
        <f t="shared" si="37"/>
        <v>-219</v>
      </c>
      <c r="K218" s="1614">
        <f t="shared" si="37"/>
        <v>-376</v>
      </c>
      <c r="L218" s="1614">
        <f t="shared" si="37"/>
        <v>-176</v>
      </c>
      <c r="M218" s="1614">
        <f t="shared" si="37"/>
        <v>50</v>
      </c>
      <c r="N218" s="1614">
        <f t="shared" si="37"/>
        <v>1052</v>
      </c>
      <c r="O218" s="1614">
        <f t="shared" si="37"/>
        <v>-299</v>
      </c>
      <c r="P218" s="641">
        <f t="shared" si="37"/>
        <v>2254</v>
      </c>
      <c r="Q218" s="1614">
        <f t="shared" si="37"/>
        <v>876</v>
      </c>
      <c r="R218" s="1614">
        <f t="shared" si="37"/>
        <v>-104</v>
      </c>
      <c r="S218" s="1614">
        <f t="shared" si="37"/>
        <v>-141</v>
      </c>
      <c r="T218" s="1614">
        <f t="shared" si="37"/>
        <v>25</v>
      </c>
      <c r="U218" s="1614">
        <f t="shared" si="37"/>
        <v>-121</v>
      </c>
      <c r="V218" s="1614">
        <f t="shared" si="37"/>
        <v>-17</v>
      </c>
      <c r="W218" s="1614">
        <f t="shared" si="37"/>
        <v>67</v>
      </c>
      <c r="X218" s="1614">
        <f t="shared" si="37"/>
        <v>-305</v>
      </c>
      <c r="Y218" s="1614">
        <f t="shared" si="37"/>
        <v>-86</v>
      </c>
      <c r="Z218" s="1614">
        <f t="shared" si="37"/>
        <v>-1126</v>
      </c>
      <c r="AA218" s="1614">
        <f t="shared" si="37"/>
        <v>-197</v>
      </c>
      <c r="AB218" s="1614">
        <f t="shared" si="37"/>
        <v>184</v>
      </c>
      <c r="AC218" s="1614">
        <f t="shared" si="37"/>
        <v>12</v>
      </c>
      <c r="AD218" s="641">
        <f t="shared" si="37"/>
        <v>-16</v>
      </c>
      <c r="AE218" s="641">
        <f t="shared" si="37"/>
        <v>-361</v>
      </c>
      <c r="AF218" s="1614">
        <f t="shared" si="37"/>
        <v>-112</v>
      </c>
      <c r="AG218" s="1614">
        <f t="shared" si="37"/>
        <v>-43</v>
      </c>
      <c r="AH218" s="1614">
        <f t="shared" si="37"/>
        <v>65</v>
      </c>
      <c r="AI218" s="1614">
        <f t="shared" si="36"/>
        <v>-152</v>
      </c>
      <c r="AJ218" s="1614">
        <f t="shared" si="36"/>
        <v>-171</v>
      </c>
      <c r="AK218" s="1614">
        <f t="shared" si="36"/>
        <v>-442</v>
      </c>
      <c r="AL218" s="1614">
        <f t="shared" si="36"/>
        <v>-212</v>
      </c>
      <c r="AM218" s="1614">
        <f t="shared" si="36"/>
        <v>-179</v>
      </c>
      <c r="AN218" s="1614">
        <f t="shared" si="36"/>
        <v>-13</v>
      </c>
      <c r="AO218" s="1614">
        <f t="shared" si="36"/>
        <v>-49</v>
      </c>
      <c r="AP218" s="1614">
        <f t="shared" si="36"/>
        <v>-24</v>
      </c>
      <c r="AQ218" s="1614">
        <f t="shared" si="36"/>
        <v>374</v>
      </c>
      <c r="AR218" s="1614">
        <f t="shared" si="36"/>
        <v>74</v>
      </c>
      <c r="AS218" s="1614">
        <f t="shared" si="36"/>
        <v>-133</v>
      </c>
      <c r="AT218" s="1614">
        <f t="shared" si="36"/>
        <v>44</v>
      </c>
      <c r="AU218" s="1614">
        <f t="shared" si="36"/>
        <v>-87</v>
      </c>
      <c r="AV218" s="1614">
        <f t="shared" si="36"/>
        <v>80</v>
      </c>
      <c r="AW218" s="1614">
        <f t="shared" si="36"/>
        <v>-10</v>
      </c>
      <c r="AX218" s="1614">
        <f t="shared" si="36"/>
        <v>198</v>
      </c>
      <c r="AY218" s="1614">
        <f t="shared" si="36"/>
        <v>3883</v>
      </c>
    </row>
    <row r="219" spans="1:51">
      <c r="A219" s="1635"/>
      <c r="B219" s="1545" t="s">
        <v>2354</v>
      </c>
      <c r="C219" s="1614">
        <f t="shared" si="37"/>
        <v>0</v>
      </c>
      <c r="D219" s="1614">
        <f t="shared" si="37"/>
        <v>96</v>
      </c>
      <c r="E219" s="1614">
        <f t="shared" si="37"/>
        <v>-27</v>
      </c>
      <c r="F219" s="1614">
        <f t="shared" si="37"/>
        <v>-44</v>
      </c>
      <c r="G219" s="1614">
        <f t="shared" si="37"/>
        <v>55</v>
      </c>
      <c r="H219" s="1614">
        <f t="shared" si="37"/>
        <v>48</v>
      </c>
      <c r="I219" s="1614">
        <f t="shared" si="37"/>
        <v>-41</v>
      </c>
      <c r="J219" s="1614">
        <f t="shared" si="37"/>
        <v>-293</v>
      </c>
      <c r="K219" s="1614">
        <f t="shared" si="37"/>
        <v>-203</v>
      </c>
      <c r="L219" s="1614">
        <f t="shared" si="37"/>
        <v>-379</v>
      </c>
      <c r="M219" s="1614">
        <f t="shared" si="37"/>
        <v>-37</v>
      </c>
      <c r="N219" s="1614">
        <f t="shared" si="37"/>
        <v>1273</v>
      </c>
      <c r="O219" s="1614">
        <f t="shared" si="37"/>
        <v>67</v>
      </c>
      <c r="P219" s="641">
        <f t="shared" si="37"/>
        <v>1543</v>
      </c>
      <c r="Q219" s="1614">
        <f t="shared" si="37"/>
        <v>262</v>
      </c>
      <c r="R219" s="1614">
        <f t="shared" si="37"/>
        <v>-45</v>
      </c>
      <c r="S219" s="1614">
        <f t="shared" si="37"/>
        <v>-133</v>
      </c>
      <c r="T219" s="1614">
        <f t="shared" si="37"/>
        <v>-151</v>
      </c>
      <c r="U219" s="1614">
        <f t="shared" si="37"/>
        <v>-12</v>
      </c>
      <c r="V219" s="1614">
        <f t="shared" si="37"/>
        <v>-172</v>
      </c>
      <c r="W219" s="1614">
        <f t="shared" si="37"/>
        <v>-26</v>
      </c>
      <c r="X219" s="1614">
        <f t="shared" si="37"/>
        <v>-188</v>
      </c>
      <c r="Y219" s="1614">
        <f t="shared" si="37"/>
        <v>-365</v>
      </c>
      <c r="Z219" s="1614">
        <f t="shared" si="37"/>
        <v>-975</v>
      </c>
      <c r="AA219" s="1614">
        <f t="shared" si="37"/>
        <v>-285</v>
      </c>
      <c r="AB219" s="1614">
        <f t="shared" si="37"/>
        <v>26</v>
      </c>
      <c r="AC219" s="1614">
        <f t="shared" si="37"/>
        <v>-449</v>
      </c>
      <c r="AD219" s="641">
        <f t="shared" si="37"/>
        <v>577</v>
      </c>
      <c r="AE219" s="641">
        <f t="shared" si="37"/>
        <v>-340</v>
      </c>
      <c r="AF219" s="1614">
        <f t="shared" si="37"/>
        <v>76</v>
      </c>
      <c r="AG219" s="1614">
        <f t="shared" si="37"/>
        <v>-104</v>
      </c>
      <c r="AH219" s="1614">
        <f t="shared" si="37"/>
        <v>11</v>
      </c>
      <c r="AI219" s="1614">
        <f t="shared" si="36"/>
        <v>-110</v>
      </c>
      <c r="AJ219" s="1614">
        <f t="shared" si="36"/>
        <v>-69</v>
      </c>
      <c r="AK219" s="1614">
        <f t="shared" si="36"/>
        <v>-562</v>
      </c>
      <c r="AL219" s="1614">
        <f t="shared" si="36"/>
        <v>-150</v>
      </c>
      <c r="AM219" s="1614">
        <f t="shared" si="36"/>
        <v>19</v>
      </c>
      <c r="AN219" s="1614">
        <f t="shared" si="36"/>
        <v>28</v>
      </c>
      <c r="AO219" s="1614">
        <f t="shared" si="36"/>
        <v>29</v>
      </c>
      <c r="AP219" s="1614">
        <f t="shared" si="36"/>
        <v>25</v>
      </c>
      <c r="AQ219" s="1614">
        <f t="shared" si="36"/>
        <v>480</v>
      </c>
      <c r="AR219" s="1614">
        <f t="shared" si="36"/>
        <v>-44</v>
      </c>
      <c r="AS219" s="1614">
        <f t="shared" si="36"/>
        <v>-114</v>
      </c>
      <c r="AT219" s="1614">
        <f t="shared" si="36"/>
        <v>86</v>
      </c>
      <c r="AU219" s="1614">
        <f t="shared" si="36"/>
        <v>54</v>
      </c>
      <c r="AV219" s="1614">
        <f t="shared" si="36"/>
        <v>277</v>
      </c>
      <c r="AW219" s="1614">
        <f t="shared" si="36"/>
        <v>114</v>
      </c>
      <c r="AX219" s="1614">
        <f t="shared" si="36"/>
        <v>172</v>
      </c>
      <c r="AY219" s="1614">
        <f t="shared" si="36"/>
        <v>3145</v>
      </c>
    </row>
    <row r="220" spans="1:51">
      <c r="A220" s="1637"/>
      <c r="B220" s="1638" t="s">
        <v>2355</v>
      </c>
      <c r="C220" s="1616">
        <f t="shared" ref="C220:AY220" si="38">SUM(C208:C219)</f>
        <v>0</v>
      </c>
      <c r="D220" s="1651">
        <f t="shared" si="38"/>
        <v>-5568</v>
      </c>
      <c r="E220" s="1651">
        <f t="shared" si="38"/>
        <v>-6044</v>
      </c>
      <c r="F220" s="1651">
        <f t="shared" si="38"/>
        <v>-4526</v>
      </c>
      <c r="G220" s="1651">
        <f t="shared" si="38"/>
        <v>-1983</v>
      </c>
      <c r="H220" s="1651">
        <f t="shared" si="38"/>
        <v>-3898</v>
      </c>
      <c r="I220" s="1651">
        <f t="shared" si="38"/>
        <v>-4151</v>
      </c>
      <c r="J220" s="1651">
        <f t="shared" si="38"/>
        <v>-6785</v>
      </c>
      <c r="K220" s="1651">
        <f t="shared" si="38"/>
        <v>-7495</v>
      </c>
      <c r="L220" s="1651">
        <f t="shared" si="38"/>
        <v>-5775</v>
      </c>
      <c r="M220" s="1651">
        <f t="shared" si="38"/>
        <v>-2208</v>
      </c>
      <c r="N220" s="1651">
        <f t="shared" si="38"/>
        <v>26654</v>
      </c>
      <c r="O220" s="1651">
        <f t="shared" si="38"/>
        <v>9538</v>
      </c>
      <c r="P220" s="1615">
        <f t="shared" si="38"/>
        <v>82982</v>
      </c>
      <c r="Q220" s="1651">
        <f t="shared" si="38"/>
        <v>29609</v>
      </c>
      <c r="R220" s="1651">
        <f t="shared" si="38"/>
        <v>-7225</v>
      </c>
      <c r="S220" s="1651">
        <f t="shared" si="38"/>
        <v>-2326</v>
      </c>
      <c r="T220" s="1651">
        <f t="shared" si="38"/>
        <v>-2602</v>
      </c>
      <c r="U220" s="1651">
        <f t="shared" si="38"/>
        <v>-3336</v>
      </c>
      <c r="V220" s="1651">
        <f t="shared" si="38"/>
        <v>-2933</v>
      </c>
      <c r="W220" s="1651">
        <f t="shared" si="38"/>
        <v>-4306</v>
      </c>
      <c r="X220" s="1651">
        <f t="shared" si="38"/>
        <v>-6765</v>
      </c>
      <c r="Y220" s="1651">
        <f t="shared" si="38"/>
        <v>-6129</v>
      </c>
      <c r="Z220" s="1651">
        <f t="shared" si="38"/>
        <v>-1931</v>
      </c>
      <c r="AA220" s="1651">
        <f t="shared" si="38"/>
        <v>-6321</v>
      </c>
      <c r="AB220" s="1651">
        <f t="shared" si="38"/>
        <v>1079</v>
      </c>
      <c r="AC220" s="1651">
        <f t="shared" si="38"/>
        <v>-2688</v>
      </c>
      <c r="AD220" s="1615">
        <f t="shared" si="38"/>
        <v>8064</v>
      </c>
      <c r="AE220" s="1615">
        <f t="shared" si="38"/>
        <v>-6038</v>
      </c>
      <c r="AF220" s="1651">
        <f t="shared" si="38"/>
        <v>-3435</v>
      </c>
      <c r="AG220" s="1651">
        <f t="shared" si="38"/>
        <v>-3376</v>
      </c>
      <c r="AH220" s="1651">
        <f t="shared" si="38"/>
        <v>-1516</v>
      </c>
      <c r="AI220" s="1651">
        <f t="shared" si="38"/>
        <v>-1971</v>
      </c>
      <c r="AJ220" s="1651">
        <f t="shared" si="38"/>
        <v>-4014</v>
      </c>
      <c r="AK220" s="1651">
        <f t="shared" si="38"/>
        <v>-8018</v>
      </c>
      <c r="AL220" s="1651">
        <f t="shared" si="38"/>
        <v>-3659</v>
      </c>
      <c r="AM220" s="1651">
        <f t="shared" si="38"/>
        <v>-3357</v>
      </c>
      <c r="AN220" s="1651">
        <f t="shared" si="38"/>
        <v>-1677</v>
      </c>
      <c r="AO220" s="1651">
        <f t="shared" si="38"/>
        <v>-4305</v>
      </c>
      <c r="AP220" s="1651">
        <f t="shared" si="38"/>
        <v>-2458</v>
      </c>
      <c r="AQ220" s="1651">
        <f t="shared" si="38"/>
        <v>2925</v>
      </c>
      <c r="AR220" s="1651">
        <f t="shared" si="38"/>
        <v>-1754</v>
      </c>
      <c r="AS220" s="1651">
        <f t="shared" si="38"/>
        <v>-7309</v>
      </c>
      <c r="AT220" s="1651">
        <f t="shared" si="38"/>
        <v>-3900</v>
      </c>
      <c r="AU220" s="1651">
        <f t="shared" si="38"/>
        <v>-3024</v>
      </c>
      <c r="AV220" s="1651">
        <f t="shared" si="38"/>
        <v>-2635</v>
      </c>
      <c r="AW220" s="1651">
        <f t="shared" si="38"/>
        <v>-4105</v>
      </c>
      <c r="AX220" s="1651">
        <f t="shared" si="38"/>
        <v>695</v>
      </c>
      <c r="AY220" s="1651">
        <f t="shared" si="38"/>
        <v>148783</v>
      </c>
    </row>
    <row r="221" spans="1:51">
      <c r="A221" s="1635" t="s">
        <v>2359</v>
      </c>
      <c r="B221" s="1545" t="s">
        <v>2343</v>
      </c>
      <c r="C221" s="1614">
        <f t="shared" ref="C221:AY226" si="39">C58-C140</f>
        <v>0</v>
      </c>
      <c r="D221" s="1614">
        <f t="shared" si="39"/>
        <v>-57</v>
      </c>
      <c r="E221" s="1614">
        <f t="shared" si="39"/>
        <v>-131</v>
      </c>
      <c r="F221" s="1614">
        <f t="shared" si="39"/>
        <v>-81</v>
      </c>
      <c r="G221" s="1614">
        <f t="shared" si="39"/>
        <v>51</v>
      </c>
      <c r="H221" s="1614">
        <f t="shared" si="39"/>
        <v>-112</v>
      </c>
      <c r="I221" s="1614">
        <f t="shared" si="39"/>
        <v>-145</v>
      </c>
      <c r="J221" s="1614">
        <f t="shared" si="39"/>
        <v>-348</v>
      </c>
      <c r="K221" s="1614">
        <f t="shared" si="39"/>
        <v>-160</v>
      </c>
      <c r="L221" s="1614">
        <f t="shared" si="39"/>
        <v>-326</v>
      </c>
      <c r="M221" s="1614">
        <f t="shared" si="39"/>
        <v>143</v>
      </c>
      <c r="N221" s="1614">
        <f t="shared" si="39"/>
        <v>1736</v>
      </c>
      <c r="O221" s="1614">
        <f t="shared" si="39"/>
        <v>-238</v>
      </c>
      <c r="P221" s="641">
        <f t="shared" si="39"/>
        <v>3286</v>
      </c>
      <c r="Q221" s="1614">
        <f t="shared" si="39"/>
        <v>789</v>
      </c>
      <c r="R221" s="1614">
        <f t="shared" si="39"/>
        <v>-285</v>
      </c>
      <c r="S221" s="1614">
        <f t="shared" si="39"/>
        <v>-147</v>
      </c>
      <c r="T221" s="1614">
        <f t="shared" si="39"/>
        <v>-199</v>
      </c>
      <c r="U221" s="1614">
        <f t="shared" si="39"/>
        <v>58</v>
      </c>
      <c r="V221" s="1614">
        <f t="shared" si="39"/>
        <v>-280</v>
      </c>
      <c r="W221" s="1614">
        <f t="shared" si="39"/>
        <v>-329</v>
      </c>
      <c r="X221" s="1614">
        <f t="shared" si="39"/>
        <v>-280</v>
      </c>
      <c r="Y221" s="1614">
        <f t="shared" si="39"/>
        <v>65</v>
      </c>
      <c r="Z221" s="1614">
        <f t="shared" si="39"/>
        <v>-1268</v>
      </c>
      <c r="AA221" s="1614">
        <f t="shared" si="39"/>
        <v>-183</v>
      </c>
      <c r="AB221" s="1614">
        <f t="shared" si="39"/>
        <v>-30</v>
      </c>
      <c r="AC221" s="1614">
        <f t="shared" si="39"/>
        <v>-188</v>
      </c>
      <c r="AD221" s="641">
        <f t="shared" si="39"/>
        <v>390</v>
      </c>
      <c r="AE221" s="641">
        <f t="shared" si="39"/>
        <v>-650</v>
      </c>
      <c r="AF221" s="1614">
        <f t="shared" si="39"/>
        <v>-142</v>
      </c>
      <c r="AG221" s="1614">
        <f t="shared" si="39"/>
        <v>-259</v>
      </c>
      <c r="AH221" s="1614">
        <f t="shared" si="39"/>
        <v>40</v>
      </c>
      <c r="AI221" s="1614">
        <f t="shared" si="39"/>
        <v>-160</v>
      </c>
      <c r="AJ221" s="1614">
        <f t="shared" si="39"/>
        <v>-119</v>
      </c>
      <c r="AK221" s="1614">
        <f t="shared" si="39"/>
        <v>-458</v>
      </c>
      <c r="AL221" s="1614">
        <f t="shared" si="39"/>
        <v>-158</v>
      </c>
      <c r="AM221" s="1614">
        <f t="shared" si="39"/>
        <v>-79</v>
      </c>
      <c r="AN221" s="1614">
        <f t="shared" si="39"/>
        <v>-52</v>
      </c>
      <c r="AO221" s="1614">
        <f t="shared" si="39"/>
        <v>-133</v>
      </c>
      <c r="AP221" s="1614">
        <f t="shared" si="39"/>
        <v>-41</v>
      </c>
      <c r="AQ221" s="1614">
        <f t="shared" si="39"/>
        <v>100</v>
      </c>
      <c r="AR221" s="1614">
        <f t="shared" si="39"/>
        <v>-40</v>
      </c>
      <c r="AS221" s="1614">
        <f t="shared" si="39"/>
        <v>-211</v>
      </c>
      <c r="AT221" s="1614">
        <f t="shared" si="39"/>
        <v>-7</v>
      </c>
      <c r="AU221" s="1614">
        <f t="shared" si="39"/>
        <v>-46</v>
      </c>
      <c r="AV221" s="1614">
        <f t="shared" si="39"/>
        <v>71</v>
      </c>
      <c r="AW221" s="1614">
        <f t="shared" si="39"/>
        <v>52</v>
      </c>
      <c r="AX221" s="1614">
        <f t="shared" si="39"/>
        <v>561</v>
      </c>
      <c r="AY221" s="1614">
        <f t="shared" si="39"/>
        <v>5573</v>
      </c>
    </row>
    <row r="222" spans="1:51">
      <c r="A222" s="1635"/>
      <c r="B222" s="1545" t="s">
        <v>2344</v>
      </c>
      <c r="C222" s="1614">
        <f t="shared" si="39"/>
        <v>0</v>
      </c>
      <c r="D222" s="1614">
        <f t="shared" si="39"/>
        <v>-515</v>
      </c>
      <c r="E222" s="1614">
        <f t="shared" si="39"/>
        <v>-137</v>
      </c>
      <c r="F222" s="1614">
        <f t="shared" si="39"/>
        <v>-283</v>
      </c>
      <c r="G222" s="1614">
        <f t="shared" si="39"/>
        <v>-73</v>
      </c>
      <c r="H222" s="1614">
        <f t="shared" si="39"/>
        <v>-150</v>
      </c>
      <c r="I222" s="1614">
        <f t="shared" si="39"/>
        <v>-156</v>
      </c>
      <c r="J222" s="1614">
        <f t="shared" si="39"/>
        <v>-512</v>
      </c>
      <c r="K222" s="1614">
        <f t="shared" si="39"/>
        <v>-556</v>
      </c>
      <c r="L222" s="1614">
        <f t="shared" si="39"/>
        <v>-390</v>
      </c>
      <c r="M222" s="1614">
        <f t="shared" si="39"/>
        <v>-221</v>
      </c>
      <c r="N222" s="1614">
        <f t="shared" si="39"/>
        <v>1814</v>
      </c>
      <c r="O222" s="1614">
        <f t="shared" si="39"/>
        <v>-13</v>
      </c>
      <c r="P222" s="641">
        <f t="shared" si="39"/>
        <v>4578</v>
      </c>
      <c r="Q222" s="1614">
        <f t="shared" si="39"/>
        <v>1380</v>
      </c>
      <c r="R222" s="1614">
        <f t="shared" si="39"/>
        <v>-390</v>
      </c>
      <c r="S222" s="1614">
        <f t="shared" si="39"/>
        <v>-93</v>
      </c>
      <c r="T222" s="1614">
        <f t="shared" si="39"/>
        <v>-460</v>
      </c>
      <c r="U222" s="1614">
        <f t="shared" si="39"/>
        <v>23</v>
      </c>
      <c r="V222" s="1614">
        <f t="shared" si="39"/>
        <v>-376</v>
      </c>
      <c r="W222" s="1614">
        <f t="shared" si="39"/>
        <v>-323</v>
      </c>
      <c r="X222" s="1614">
        <f t="shared" si="39"/>
        <v>-544</v>
      </c>
      <c r="Y222" s="1614">
        <f t="shared" si="39"/>
        <v>-166</v>
      </c>
      <c r="Z222" s="1614">
        <f t="shared" si="39"/>
        <v>-815</v>
      </c>
      <c r="AA222" s="1614">
        <f t="shared" si="39"/>
        <v>-425</v>
      </c>
      <c r="AB222" s="1614">
        <f t="shared" si="39"/>
        <v>-47</v>
      </c>
      <c r="AC222" s="1614">
        <f t="shared" si="39"/>
        <v>-414</v>
      </c>
      <c r="AD222" s="641">
        <f t="shared" si="39"/>
        <v>847</v>
      </c>
      <c r="AE222" s="641">
        <f t="shared" si="39"/>
        <v>-102</v>
      </c>
      <c r="AF222" s="1614">
        <f t="shared" si="39"/>
        <v>-375</v>
      </c>
      <c r="AG222" s="1614">
        <f t="shared" si="39"/>
        <v>-183</v>
      </c>
      <c r="AH222" s="1614">
        <f t="shared" si="39"/>
        <v>-157</v>
      </c>
      <c r="AI222" s="1614">
        <f t="shared" si="39"/>
        <v>-113</v>
      </c>
      <c r="AJ222" s="1614">
        <f t="shared" si="39"/>
        <v>-200</v>
      </c>
      <c r="AK222" s="1614">
        <f t="shared" si="39"/>
        <v>-459</v>
      </c>
      <c r="AL222" s="1614">
        <f t="shared" si="39"/>
        <v>-262</v>
      </c>
      <c r="AM222" s="1614">
        <f t="shared" si="39"/>
        <v>-231</v>
      </c>
      <c r="AN222" s="1614">
        <f t="shared" si="39"/>
        <v>-45</v>
      </c>
      <c r="AO222" s="1614">
        <f t="shared" si="39"/>
        <v>-73</v>
      </c>
      <c r="AP222" s="1614">
        <f t="shared" si="39"/>
        <v>-95</v>
      </c>
      <c r="AQ222" s="1614">
        <f t="shared" si="39"/>
        <v>747</v>
      </c>
      <c r="AR222" s="1614">
        <f t="shared" si="39"/>
        <v>-150</v>
      </c>
      <c r="AS222" s="1614">
        <f t="shared" si="39"/>
        <v>-359</v>
      </c>
      <c r="AT222" s="1614">
        <f t="shared" si="39"/>
        <v>-125</v>
      </c>
      <c r="AU222" s="1614">
        <f t="shared" si="39"/>
        <v>-141</v>
      </c>
      <c r="AV222" s="1614">
        <f t="shared" si="39"/>
        <v>21</v>
      </c>
      <c r="AW222" s="1614">
        <f t="shared" si="39"/>
        <v>190</v>
      </c>
      <c r="AX222" s="1614">
        <f t="shared" si="39"/>
        <v>529</v>
      </c>
      <c r="AY222" s="1614">
        <f t="shared" si="39"/>
        <v>7759</v>
      </c>
    </row>
    <row r="223" spans="1:51">
      <c r="A223" s="1635"/>
      <c r="B223" s="1545" t="s">
        <v>2345</v>
      </c>
      <c r="C223" s="1614">
        <f t="shared" si="39"/>
        <v>0</v>
      </c>
      <c r="D223" s="1614">
        <f t="shared" si="39"/>
        <v>-4281</v>
      </c>
      <c r="E223" s="1614">
        <f t="shared" si="39"/>
        <v>-3285</v>
      </c>
      <c r="F223" s="1614">
        <f t="shared" si="39"/>
        <v>-2624</v>
      </c>
      <c r="G223" s="1614">
        <f t="shared" si="39"/>
        <v>-1751</v>
      </c>
      <c r="H223" s="1614">
        <f t="shared" si="39"/>
        <v>-1857</v>
      </c>
      <c r="I223" s="1614">
        <f t="shared" si="39"/>
        <v>-2198</v>
      </c>
      <c r="J223" s="1614">
        <f t="shared" si="39"/>
        <v>-3244</v>
      </c>
      <c r="K223" s="1614">
        <f t="shared" si="39"/>
        <v>-3068</v>
      </c>
      <c r="L223" s="1614">
        <f t="shared" si="39"/>
        <v>-1903</v>
      </c>
      <c r="M223" s="1614">
        <f t="shared" si="39"/>
        <v>-1707</v>
      </c>
      <c r="N223" s="1614">
        <f t="shared" si="39"/>
        <v>8003</v>
      </c>
      <c r="O223" s="1614">
        <f t="shared" si="39"/>
        <v>6720</v>
      </c>
      <c r="P223" s="641">
        <f t="shared" si="39"/>
        <v>40199</v>
      </c>
      <c r="Q223" s="1614">
        <f t="shared" si="39"/>
        <v>15883</v>
      </c>
      <c r="R223" s="1614">
        <f t="shared" si="39"/>
        <v>-3739</v>
      </c>
      <c r="S223" s="1614">
        <f t="shared" si="39"/>
        <v>-986</v>
      </c>
      <c r="T223" s="1614">
        <f t="shared" si="39"/>
        <v>-1094</v>
      </c>
      <c r="U223" s="1614">
        <f t="shared" si="39"/>
        <v>-1092</v>
      </c>
      <c r="V223" s="1614">
        <f t="shared" si="39"/>
        <v>-1496</v>
      </c>
      <c r="W223" s="1614">
        <f t="shared" si="39"/>
        <v>-2231</v>
      </c>
      <c r="X223" s="1614">
        <f t="shared" si="39"/>
        <v>-2147</v>
      </c>
      <c r="Y223" s="1614">
        <f t="shared" si="39"/>
        <v>-3609</v>
      </c>
      <c r="Z223" s="1614">
        <f t="shared" si="39"/>
        <v>311</v>
      </c>
      <c r="AA223" s="1614">
        <f t="shared" si="39"/>
        <v>-2126</v>
      </c>
      <c r="AB223" s="1614">
        <f t="shared" si="39"/>
        <v>-670</v>
      </c>
      <c r="AC223" s="1614">
        <f t="shared" si="39"/>
        <v>-676</v>
      </c>
      <c r="AD223" s="641">
        <f t="shared" si="39"/>
        <v>5621</v>
      </c>
      <c r="AE223" s="641">
        <f t="shared" si="39"/>
        <v>-1637</v>
      </c>
      <c r="AF223" s="1614">
        <f t="shared" si="39"/>
        <v>-649</v>
      </c>
      <c r="AG223" s="1614">
        <f t="shared" si="39"/>
        <v>-1528</v>
      </c>
      <c r="AH223" s="1614">
        <f t="shared" si="39"/>
        <v>-806</v>
      </c>
      <c r="AI223" s="1614">
        <f t="shared" si="39"/>
        <v>-1092</v>
      </c>
      <c r="AJ223" s="1614">
        <f t="shared" si="39"/>
        <v>-1396</v>
      </c>
      <c r="AK223" s="1614">
        <f t="shared" si="39"/>
        <v>-2300</v>
      </c>
      <c r="AL223" s="1614">
        <f t="shared" si="39"/>
        <v>-1987</v>
      </c>
      <c r="AM223" s="1614">
        <f t="shared" si="39"/>
        <v>-1358</v>
      </c>
      <c r="AN223" s="1614">
        <f t="shared" si="39"/>
        <v>-1250</v>
      </c>
      <c r="AO223" s="1614">
        <f t="shared" si="39"/>
        <v>-1879</v>
      </c>
      <c r="AP223" s="1614">
        <f t="shared" si="39"/>
        <v>-1502</v>
      </c>
      <c r="AQ223" s="1614">
        <f t="shared" si="39"/>
        <v>919</v>
      </c>
      <c r="AR223" s="1614">
        <f t="shared" si="39"/>
        <v>-988</v>
      </c>
      <c r="AS223" s="1614">
        <f t="shared" si="39"/>
        <v>-3454</v>
      </c>
      <c r="AT223" s="1614">
        <f t="shared" si="39"/>
        <v>-2431</v>
      </c>
      <c r="AU223" s="1614">
        <f t="shared" si="39"/>
        <v>-1194</v>
      </c>
      <c r="AV223" s="1614">
        <f t="shared" si="39"/>
        <v>-2153</v>
      </c>
      <c r="AW223" s="1614">
        <f t="shared" si="39"/>
        <v>-2872</v>
      </c>
      <c r="AX223" s="1614">
        <f t="shared" si="39"/>
        <v>-1396</v>
      </c>
      <c r="AY223" s="1614">
        <f t="shared" si="39"/>
        <v>70805</v>
      </c>
    </row>
    <row r="224" spans="1:51">
      <c r="A224" s="1635"/>
      <c r="B224" s="1545" t="s">
        <v>2346</v>
      </c>
      <c r="C224" s="1614">
        <f t="shared" si="39"/>
        <v>0</v>
      </c>
      <c r="D224" s="1614">
        <f t="shared" si="39"/>
        <v>77</v>
      </c>
      <c r="E224" s="1614">
        <f t="shared" si="39"/>
        <v>-1371</v>
      </c>
      <c r="F224" s="1614">
        <f t="shared" si="39"/>
        <v>-971</v>
      </c>
      <c r="G224" s="1614">
        <f t="shared" si="39"/>
        <v>875</v>
      </c>
      <c r="H224" s="1614">
        <f t="shared" si="39"/>
        <v>-620</v>
      </c>
      <c r="I224" s="1614">
        <f t="shared" si="39"/>
        <v>-287</v>
      </c>
      <c r="J224" s="1614">
        <f t="shared" si="39"/>
        <v>-982</v>
      </c>
      <c r="K224" s="1614">
        <f t="shared" si="39"/>
        <v>-1321</v>
      </c>
      <c r="L224" s="1614">
        <f t="shared" si="39"/>
        <v>-165</v>
      </c>
      <c r="M224" s="1614">
        <f t="shared" si="39"/>
        <v>124</v>
      </c>
      <c r="N224" s="1614">
        <f t="shared" si="39"/>
        <v>2570</v>
      </c>
      <c r="O224" s="1614">
        <f t="shared" si="39"/>
        <v>860</v>
      </c>
      <c r="P224" s="641">
        <f t="shared" si="39"/>
        <v>4532</v>
      </c>
      <c r="Q224" s="1614">
        <f t="shared" si="39"/>
        <v>5093</v>
      </c>
      <c r="R224" s="1614">
        <f t="shared" si="39"/>
        <v>-682</v>
      </c>
      <c r="S224" s="1614">
        <f t="shared" si="39"/>
        <v>-391</v>
      </c>
      <c r="T224" s="1614">
        <f t="shared" si="39"/>
        <v>66</v>
      </c>
      <c r="U224" s="1614">
        <f t="shared" si="39"/>
        <v>-252</v>
      </c>
      <c r="V224" s="1614">
        <f t="shared" si="39"/>
        <v>336</v>
      </c>
      <c r="W224" s="1614">
        <f t="shared" si="39"/>
        <v>41</v>
      </c>
      <c r="X224" s="1614">
        <f t="shared" si="39"/>
        <v>-1395</v>
      </c>
      <c r="Y224" s="1614">
        <f t="shared" si="39"/>
        <v>-440</v>
      </c>
      <c r="Z224" s="1614">
        <f t="shared" si="39"/>
        <v>-652</v>
      </c>
      <c r="AA224" s="1614">
        <f t="shared" si="39"/>
        <v>-772</v>
      </c>
      <c r="AB224" s="1614">
        <f t="shared" si="39"/>
        <v>768</v>
      </c>
      <c r="AC224" s="1614">
        <f t="shared" si="39"/>
        <v>538</v>
      </c>
      <c r="AD224" s="641">
        <f t="shared" si="39"/>
        <v>2008</v>
      </c>
      <c r="AE224" s="641">
        <f t="shared" si="39"/>
        <v>-1368</v>
      </c>
      <c r="AF224" s="1614">
        <f t="shared" si="39"/>
        <v>-284</v>
      </c>
      <c r="AG224" s="1614">
        <f t="shared" si="39"/>
        <v>-567</v>
      </c>
      <c r="AH224" s="1614">
        <f t="shared" si="39"/>
        <v>-238</v>
      </c>
      <c r="AI224" s="1614">
        <f t="shared" si="39"/>
        <v>-3</v>
      </c>
      <c r="AJ224" s="1614">
        <f t="shared" si="39"/>
        <v>-385</v>
      </c>
      <c r="AK224" s="1614">
        <f t="shared" si="39"/>
        <v>-34</v>
      </c>
      <c r="AL224" s="1614">
        <f t="shared" si="39"/>
        <v>569</v>
      </c>
      <c r="AM224" s="1614">
        <f t="shared" si="39"/>
        <v>-293</v>
      </c>
      <c r="AN224" s="1614">
        <f t="shared" si="39"/>
        <v>-297</v>
      </c>
      <c r="AO224" s="1614">
        <f t="shared" si="39"/>
        <v>-337</v>
      </c>
      <c r="AP224" s="1614">
        <f t="shared" si="39"/>
        <v>-431</v>
      </c>
      <c r="AQ224" s="1614">
        <f t="shared" si="39"/>
        <v>1574</v>
      </c>
      <c r="AR224" s="1614">
        <f t="shared" si="39"/>
        <v>-606</v>
      </c>
      <c r="AS224" s="1614">
        <f t="shared" si="39"/>
        <v>-1248</v>
      </c>
      <c r="AT224" s="1614">
        <f t="shared" si="39"/>
        <v>-1139</v>
      </c>
      <c r="AU224" s="1614">
        <f t="shared" si="39"/>
        <v>-826</v>
      </c>
      <c r="AV224" s="1614">
        <f t="shared" si="39"/>
        <v>-748</v>
      </c>
      <c r="AW224" s="1614">
        <f t="shared" si="39"/>
        <v>-882</v>
      </c>
      <c r="AX224" s="1614">
        <f t="shared" si="39"/>
        <v>-44</v>
      </c>
      <c r="AY224" s="1614">
        <f t="shared" si="39"/>
        <v>13055</v>
      </c>
    </row>
    <row r="225" spans="1:51">
      <c r="A225" s="1635"/>
      <c r="B225" s="1545" t="s">
        <v>2347</v>
      </c>
      <c r="C225" s="1614">
        <f t="shared" si="39"/>
        <v>0</v>
      </c>
      <c r="D225" s="1614">
        <f t="shared" si="39"/>
        <v>140</v>
      </c>
      <c r="E225" s="1614">
        <f t="shared" si="39"/>
        <v>-55</v>
      </c>
      <c r="F225" s="1614">
        <f t="shared" si="39"/>
        <v>-93</v>
      </c>
      <c r="G225" s="1614">
        <f t="shared" si="39"/>
        <v>-29</v>
      </c>
      <c r="H225" s="1614">
        <f t="shared" si="39"/>
        <v>-53</v>
      </c>
      <c r="I225" s="1614">
        <f t="shared" si="39"/>
        <v>-71</v>
      </c>
      <c r="J225" s="1614">
        <f t="shared" si="39"/>
        <v>-104</v>
      </c>
      <c r="K225" s="1614">
        <f t="shared" si="39"/>
        <v>188</v>
      </c>
      <c r="L225" s="1614">
        <f t="shared" si="39"/>
        <v>57</v>
      </c>
      <c r="M225" s="1614">
        <f t="shared" si="39"/>
        <v>266</v>
      </c>
      <c r="N225" s="1614">
        <f t="shared" si="39"/>
        <v>1012</v>
      </c>
      <c r="O225" s="1614">
        <f t="shared" si="39"/>
        <v>961</v>
      </c>
      <c r="P225" s="641">
        <f t="shared" si="39"/>
        <v>-1069</v>
      </c>
      <c r="Q225" s="1614">
        <f t="shared" si="39"/>
        <v>363</v>
      </c>
      <c r="R225" s="1614">
        <f t="shared" si="39"/>
        <v>-142</v>
      </c>
      <c r="S225" s="1614">
        <f t="shared" si="39"/>
        <v>-13</v>
      </c>
      <c r="T225" s="1614">
        <f t="shared" si="39"/>
        <v>-9</v>
      </c>
      <c r="U225" s="1614">
        <f t="shared" si="39"/>
        <v>100</v>
      </c>
      <c r="V225" s="1614">
        <f t="shared" si="39"/>
        <v>2</v>
      </c>
      <c r="W225" s="1614">
        <f t="shared" si="39"/>
        <v>109</v>
      </c>
      <c r="X225" s="1614">
        <f t="shared" si="39"/>
        <v>-415</v>
      </c>
      <c r="Y225" s="1614">
        <f t="shared" si="39"/>
        <v>134</v>
      </c>
      <c r="Z225" s="1614">
        <f t="shared" si="39"/>
        <v>-511</v>
      </c>
      <c r="AA225" s="1614">
        <f t="shared" si="39"/>
        <v>-59</v>
      </c>
      <c r="AB225" s="1614">
        <f t="shared" si="39"/>
        <v>24</v>
      </c>
      <c r="AC225" s="1614">
        <f t="shared" si="39"/>
        <v>-528</v>
      </c>
      <c r="AD225" s="641">
        <f t="shared" si="39"/>
        <v>686</v>
      </c>
      <c r="AE225" s="641">
        <f t="shared" si="39"/>
        <v>-547</v>
      </c>
      <c r="AF225" s="1614">
        <f t="shared" si="39"/>
        <v>-204</v>
      </c>
      <c r="AG225" s="1614">
        <f t="shared" si="39"/>
        <v>-76</v>
      </c>
      <c r="AH225" s="1614">
        <f t="shared" si="39"/>
        <v>46</v>
      </c>
      <c r="AI225" s="1614">
        <f t="shared" si="39"/>
        <v>-23</v>
      </c>
      <c r="AJ225" s="1614">
        <f t="shared" si="39"/>
        <v>34</v>
      </c>
      <c r="AK225" s="1614">
        <f t="shared" si="39"/>
        <v>-220</v>
      </c>
      <c r="AL225" s="1614">
        <f t="shared" si="39"/>
        <v>-92</v>
      </c>
      <c r="AM225" s="1614">
        <f t="shared" si="39"/>
        <v>-16</v>
      </c>
      <c r="AN225" s="1614">
        <f t="shared" si="39"/>
        <v>-36</v>
      </c>
      <c r="AO225" s="1614">
        <f t="shared" si="39"/>
        <v>-34</v>
      </c>
      <c r="AP225" s="1614">
        <f t="shared" si="39"/>
        <v>-67</v>
      </c>
      <c r="AQ225" s="1614">
        <f t="shared" si="39"/>
        <v>158</v>
      </c>
      <c r="AR225" s="1614">
        <f t="shared" si="39"/>
        <v>-42</v>
      </c>
      <c r="AS225" s="1614">
        <f t="shared" si="39"/>
        <v>-31</v>
      </c>
      <c r="AT225" s="1614">
        <f t="shared" si="39"/>
        <v>-91</v>
      </c>
      <c r="AU225" s="1614">
        <f t="shared" si="39"/>
        <v>17</v>
      </c>
      <c r="AV225" s="1614">
        <f t="shared" si="39"/>
        <v>45</v>
      </c>
      <c r="AW225" s="1614">
        <f t="shared" si="39"/>
        <v>39</v>
      </c>
      <c r="AX225" s="1614">
        <f t="shared" si="39"/>
        <v>249</v>
      </c>
      <c r="AY225" s="1614">
        <f t="shared" si="39"/>
        <v>1267</v>
      </c>
    </row>
    <row r="226" spans="1:51">
      <c r="A226" s="1635"/>
      <c r="B226" s="1545" t="s">
        <v>2348</v>
      </c>
      <c r="C226" s="1614">
        <f t="shared" si="39"/>
        <v>0</v>
      </c>
      <c r="D226" s="1614">
        <f t="shared" si="39"/>
        <v>218</v>
      </c>
      <c r="E226" s="1614">
        <f t="shared" si="39"/>
        <v>-162</v>
      </c>
      <c r="F226" s="1614">
        <f t="shared" si="39"/>
        <v>-172</v>
      </c>
      <c r="G226" s="1614">
        <f t="shared" si="39"/>
        <v>-124</v>
      </c>
      <c r="H226" s="1614">
        <f t="shared" si="39"/>
        <v>-39</v>
      </c>
      <c r="I226" s="1614">
        <f t="shared" si="39"/>
        <v>-175</v>
      </c>
      <c r="J226" s="1614">
        <f t="shared" si="39"/>
        <v>-250</v>
      </c>
      <c r="K226" s="1614">
        <f t="shared" si="39"/>
        <v>299</v>
      </c>
      <c r="L226" s="1614">
        <f t="shared" si="39"/>
        <v>368</v>
      </c>
      <c r="M226" s="1614">
        <f t="shared" ref="M226:AY232" si="40">M63-M145</f>
        <v>-6</v>
      </c>
      <c r="N226" s="1614">
        <f t="shared" si="40"/>
        <v>1061</v>
      </c>
      <c r="O226" s="1614">
        <f t="shared" si="40"/>
        <v>803</v>
      </c>
      <c r="P226" s="641">
        <f t="shared" si="40"/>
        <v>1669</v>
      </c>
      <c r="Q226" s="1614">
        <f t="shared" si="40"/>
        <v>725</v>
      </c>
      <c r="R226" s="1614">
        <f t="shared" si="40"/>
        <v>-232</v>
      </c>
      <c r="S226" s="1614">
        <f t="shared" si="40"/>
        <v>-76</v>
      </c>
      <c r="T226" s="1614">
        <f t="shared" si="40"/>
        <v>104</v>
      </c>
      <c r="U226" s="1614">
        <f t="shared" si="40"/>
        <v>-58</v>
      </c>
      <c r="V226" s="1614">
        <f t="shared" si="40"/>
        <v>1</v>
      </c>
      <c r="W226" s="1614">
        <f t="shared" si="40"/>
        <v>-74</v>
      </c>
      <c r="X226" s="1614">
        <f t="shared" si="40"/>
        <v>-436</v>
      </c>
      <c r="Y226" s="1614">
        <f t="shared" si="40"/>
        <v>-330</v>
      </c>
      <c r="Z226" s="1614">
        <f t="shared" si="40"/>
        <v>-377</v>
      </c>
      <c r="AA226" s="1614">
        <f t="shared" si="40"/>
        <v>-111</v>
      </c>
      <c r="AB226" s="1614">
        <f t="shared" si="40"/>
        <v>-99</v>
      </c>
      <c r="AC226" s="1614">
        <f t="shared" si="40"/>
        <v>-664</v>
      </c>
      <c r="AD226" s="641">
        <f t="shared" si="40"/>
        <v>888</v>
      </c>
      <c r="AE226" s="641">
        <f t="shared" si="40"/>
        <v>-562</v>
      </c>
      <c r="AF226" s="1614">
        <f t="shared" si="40"/>
        <v>-229</v>
      </c>
      <c r="AG226" s="1614">
        <f t="shared" si="40"/>
        <v>-147</v>
      </c>
      <c r="AH226" s="1614">
        <f t="shared" si="40"/>
        <v>-1</v>
      </c>
      <c r="AI226" s="1614">
        <f t="shared" si="40"/>
        <v>-90</v>
      </c>
      <c r="AJ226" s="1614">
        <f t="shared" si="40"/>
        <v>-27</v>
      </c>
      <c r="AK226" s="1614">
        <f t="shared" si="40"/>
        <v>-252</v>
      </c>
      <c r="AL226" s="1614">
        <f t="shared" si="40"/>
        <v>-231</v>
      </c>
      <c r="AM226" s="1614">
        <f t="shared" si="40"/>
        <v>-146</v>
      </c>
      <c r="AN226" s="1614">
        <f t="shared" si="40"/>
        <v>-148</v>
      </c>
      <c r="AO226" s="1614">
        <f t="shared" si="40"/>
        <v>-216</v>
      </c>
      <c r="AP226" s="1614">
        <f t="shared" si="40"/>
        <v>-93</v>
      </c>
      <c r="AQ226" s="1614">
        <f t="shared" si="40"/>
        <v>122</v>
      </c>
      <c r="AR226" s="1614">
        <f t="shared" si="40"/>
        <v>-207</v>
      </c>
      <c r="AS226" s="1614">
        <f t="shared" si="40"/>
        <v>-366</v>
      </c>
      <c r="AT226" s="1614">
        <f t="shared" si="40"/>
        <v>-66</v>
      </c>
      <c r="AU226" s="1614">
        <f t="shared" si="40"/>
        <v>-117</v>
      </c>
      <c r="AV226" s="1614">
        <f t="shared" si="40"/>
        <v>-91</v>
      </c>
      <c r="AW226" s="1614">
        <f t="shared" si="40"/>
        <v>41</v>
      </c>
      <c r="AX226" s="1614">
        <f t="shared" si="40"/>
        <v>75</v>
      </c>
      <c r="AY226" s="1614">
        <f t="shared" si="40"/>
        <v>4258</v>
      </c>
    </row>
    <row r="227" spans="1:51">
      <c r="A227" s="1635"/>
      <c r="B227" s="1545" t="s">
        <v>2349</v>
      </c>
      <c r="C227" s="1614">
        <f t="shared" ref="C227:AH232" si="41">C64-C146</f>
        <v>0</v>
      </c>
      <c r="D227" s="1614">
        <f t="shared" si="41"/>
        <v>1534</v>
      </c>
      <c r="E227" s="1614">
        <f t="shared" si="41"/>
        <v>347</v>
      </c>
      <c r="F227" s="1614">
        <f t="shared" si="41"/>
        <v>99</v>
      </c>
      <c r="G227" s="1614">
        <f t="shared" si="41"/>
        <v>-276</v>
      </c>
      <c r="H227" s="1614">
        <f t="shared" si="41"/>
        <v>-7</v>
      </c>
      <c r="I227" s="1614">
        <f t="shared" si="41"/>
        <v>79</v>
      </c>
      <c r="J227" s="1614">
        <f t="shared" si="41"/>
        <v>-237</v>
      </c>
      <c r="K227" s="1614">
        <f t="shared" si="41"/>
        <v>404</v>
      </c>
      <c r="L227" s="1614">
        <f t="shared" si="41"/>
        <v>36</v>
      </c>
      <c r="M227" s="1614">
        <f t="shared" si="41"/>
        <v>198</v>
      </c>
      <c r="N227" s="1614">
        <f t="shared" si="41"/>
        <v>553</v>
      </c>
      <c r="O227" s="1614">
        <f t="shared" si="41"/>
        <v>1189</v>
      </c>
      <c r="P227" s="641">
        <f t="shared" si="41"/>
        <v>-2522</v>
      </c>
      <c r="Q227" s="1614">
        <f t="shared" si="41"/>
        <v>-679</v>
      </c>
      <c r="R227" s="1614">
        <f t="shared" si="41"/>
        <v>-106</v>
      </c>
      <c r="S227" s="1614">
        <f t="shared" si="41"/>
        <v>-72</v>
      </c>
      <c r="T227" s="1614">
        <f t="shared" si="41"/>
        <v>52</v>
      </c>
      <c r="U227" s="1614">
        <f t="shared" si="41"/>
        <v>-66</v>
      </c>
      <c r="V227" s="1614">
        <f t="shared" si="41"/>
        <v>164</v>
      </c>
      <c r="W227" s="1614">
        <f t="shared" si="41"/>
        <v>200</v>
      </c>
      <c r="X227" s="1614">
        <f t="shared" si="41"/>
        <v>-66</v>
      </c>
      <c r="Y227" s="1614">
        <f t="shared" si="41"/>
        <v>224</v>
      </c>
      <c r="Z227" s="1614">
        <f t="shared" si="41"/>
        <v>-587</v>
      </c>
      <c r="AA227" s="1614">
        <f t="shared" si="41"/>
        <v>-193</v>
      </c>
      <c r="AB227" s="1614">
        <f t="shared" si="41"/>
        <v>-486</v>
      </c>
      <c r="AC227" s="1614">
        <f t="shared" si="41"/>
        <v>-213</v>
      </c>
      <c r="AD227" s="641">
        <f t="shared" si="41"/>
        <v>1036</v>
      </c>
      <c r="AE227" s="641">
        <f t="shared" si="41"/>
        <v>-387</v>
      </c>
      <c r="AF227" s="1614">
        <f t="shared" si="41"/>
        <v>-299</v>
      </c>
      <c r="AG227" s="1614">
        <f t="shared" si="41"/>
        <v>-151</v>
      </c>
      <c r="AH227" s="1614">
        <f t="shared" si="41"/>
        <v>36</v>
      </c>
      <c r="AI227" s="1614">
        <f t="shared" si="40"/>
        <v>68</v>
      </c>
      <c r="AJ227" s="1614">
        <f t="shared" si="40"/>
        <v>-129</v>
      </c>
      <c r="AK227" s="1614">
        <f t="shared" si="40"/>
        <v>-102</v>
      </c>
      <c r="AL227" s="1614">
        <f t="shared" si="40"/>
        <v>-1258</v>
      </c>
      <c r="AM227" s="1614">
        <f t="shared" si="40"/>
        <v>-63</v>
      </c>
      <c r="AN227" s="1614">
        <f t="shared" si="40"/>
        <v>124</v>
      </c>
      <c r="AO227" s="1614">
        <f t="shared" si="40"/>
        <v>-418</v>
      </c>
      <c r="AP227" s="1614">
        <f t="shared" si="40"/>
        <v>81</v>
      </c>
      <c r="AQ227" s="1614">
        <f t="shared" si="40"/>
        <v>747</v>
      </c>
      <c r="AR227" s="1614">
        <f t="shared" si="40"/>
        <v>45</v>
      </c>
      <c r="AS227" s="1614">
        <f t="shared" si="40"/>
        <v>85</v>
      </c>
      <c r="AT227" s="1614">
        <f t="shared" si="40"/>
        <v>550</v>
      </c>
      <c r="AU227" s="1614">
        <f t="shared" si="40"/>
        <v>103</v>
      </c>
      <c r="AV227" s="1614">
        <f t="shared" si="40"/>
        <v>74</v>
      </c>
      <c r="AW227" s="1614">
        <f t="shared" si="40"/>
        <v>-211</v>
      </c>
      <c r="AX227" s="1614">
        <f t="shared" si="40"/>
        <v>500</v>
      </c>
      <c r="AY227" s="1614">
        <f t="shared" si="40"/>
        <v>-1459</v>
      </c>
    </row>
    <row r="228" spans="1:51">
      <c r="A228" s="1635"/>
      <c r="B228" s="1545" t="s">
        <v>2350</v>
      </c>
      <c r="C228" s="1614">
        <f t="shared" si="41"/>
        <v>0</v>
      </c>
      <c r="D228" s="1614">
        <f t="shared" si="41"/>
        <v>480</v>
      </c>
      <c r="E228" s="1614">
        <f t="shared" si="41"/>
        <v>36</v>
      </c>
      <c r="F228" s="1614">
        <f t="shared" si="41"/>
        <v>-11</v>
      </c>
      <c r="G228" s="1614">
        <f t="shared" si="41"/>
        <v>276</v>
      </c>
      <c r="H228" s="1614">
        <f t="shared" si="41"/>
        <v>45</v>
      </c>
      <c r="I228" s="1614">
        <f t="shared" si="41"/>
        <v>-100</v>
      </c>
      <c r="J228" s="1614">
        <f t="shared" si="41"/>
        <v>-90</v>
      </c>
      <c r="K228" s="1614">
        <f t="shared" si="41"/>
        <v>384</v>
      </c>
      <c r="L228" s="1614">
        <f t="shared" si="41"/>
        <v>115</v>
      </c>
      <c r="M228" s="1614">
        <f t="shared" si="41"/>
        <v>158</v>
      </c>
      <c r="N228" s="1614">
        <f t="shared" si="41"/>
        <v>1528</v>
      </c>
      <c r="O228" s="1614">
        <f t="shared" si="41"/>
        <v>1674</v>
      </c>
      <c r="P228" s="641">
        <f t="shared" si="41"/>
        <v>-4514</v>
      </c>
      <c r="Q228" s="1614">
        <f t="shared" si="41"/>
        <v>853</v>
      </c>
      <c r="R228" s="1614">
        <f t="shared" si="41"/>
        <v>-42</v>
      </c>
      <c r="S228" s="1614">
        <f t="shared" si="41"/>
        <v>-39</v>
      </c>
      <c r="T228" s="1614">
        <f t="shared" si="41"/>
        <v>-84</v>
      </c>
      <c r="U228" s="1614">
        <f t="shared" si="41"/>
        <v>-47</v>
      </c>
      <c r="V228" s="1614">
        <f t="shared" si="41"/>
        <v>-10</v>
      </c>
      <c r="W228" s="1614">
        <f t="shared" si="41"/>
        <v>83</v>
      </c>
      <c r="X228" s="1614">
        <f t="shared" si="41"/>
        <v>-229</v>
      </c>
      <c r="Y228" s="1614">
        <f t="shared" si="41"/>
        <v>-198</v>
      </c>
      <c r="Z228" s="1614">
        <f t="shared" si="41"/>
        <v>-377</v>
      </c>
      <c r="AA228" s="1614">
        <f t="shared" si="41"/>
        <v>16</v>
      </c>
      <c r="AB228" s="1614">
        <f t="shared" si="41"/>
        <v>252</v>
      </c>
      <c r="AC228" s="1614">
        <f t="shared" si="41"/>
        <v>-408</v>
      </c>
      <c r="AD228" s="641">
        <f t="shared" si="41"/>
        <v>1034</v>
      </c>
      <c r="AE228" s="641">
        <f t="shared" si="41"/>
        <v>-630</v>
      </c>
      <c r="AF228" s="1614">
        <f t="shared" si="41"/>
        <v>-228</v>
      </c>
      <c r="AG228" s="1614">
        <f t="shared" si="41"/>
        <v>-15</v>
      </c>
      <c r="AH228" s="1614">
        <f t="shared" si="41"/>
        <v>35</v>
      </c>
      <c r="AI228" s="1614">
        <f t="shared" si="40"/>
        <v>74</v>
      </c>
      <c r="AJ228" s="1614">
        <f t="shared" si="40"/>
        <v>19</v>
      </c>
      <c r="AK228" s="1614">
        <f t="shared" si="40"/>
        <v>-217</v>
      </c>
      <c r="AL228" s="1614">
        <f t="shared" si="40"/>
        <v>8</v>
      </c>
      <c r="AM228" s="1614">
        <f t="shared" si="40"/>
        <v>-103</v>
      </c>
      <c r="AN228" s="1614">
        <f t="shared" si="40"/>
        <v>-156</v>
      </c>
      <c r="AO228" s="1614">
        <f t="shared" si="40"/>
        <v>73</v>
      </c>
      <c r="AP228" s="1614">
        <f t="shared" si="40"/>
        <v>-6</v>
      </c>
      <c r="AQ228" s="1614">
        <f t="shared" si="40"/>
        <v>499</v>
      </c>
      <c r="AR228" s="1614">
        <f t="shared" si="40"/>
        <v>78</v>
      </c>
      <c r="AS228" s="1614">
        <f t="shared" si="40"/>
        <v>-235</v>
      </c>
      <c r="AT228" s="1614">
        <f t="shared" si="40"/>
        <v>-117</v>
      </c>
      <c r="AU228" s="1614">
        <f t="shared" si="40"/>
        <v>-157</v>
      </c>
      <c r="AV228" s="1614">
        <f t="shared" si="40"/>
        <v>32</v>
      </c>
      <c r="AW228" s="1614">
        <f t="shared" si="40"/>
        <v>79</v>
      </c>
      <c r="AX228" s="1614">
        <f t="shared" si="40"/>
        <v>182</v>
      </c>
      <c r="AY228" s="1614">
        <f t="shared" si="40"/>
        <v>-459</v>
      </c>
    </row>
    <row r="229" spans="1:51">
      <c r="A229" s="1635"/>
      <c r="B229" s="1545" t="s">
        <v>2351</v>
      </c>
      <c r="C229" s="1614">
        <f t="shared" si="41"/>
        <v>0</v>
      </c>
      <c r="D229" s="1614">
        <f t="shared" si="41"/>
        <v>296</v>
      </c>
      <c r="E229" s="1614">
        <f t="shared" si="41"/>
        <v>147</v>
      </c>
      <c r="F229" s="1614">
        <f t="shared" si="41"/>
        <v>114</v>
      </c>
      <c r="G229" s="1614">
        <f t="shared" si="41"/>
        <v>230</v>
      </c>
      <c r="H229" s="1614">
        <f t="shared" si="41"/>
        <v>24</v>
      </c>
      <c r="I229" s="1614">
        <f t="shared" si="41"/>
        <v>-38</v>
      </c>
      <c r="J229" s="1614">
        <f t="shared" si="41"/>
        <v>-267</v>
      </c>
      <c r="K229" s="1614">
        <f t="shared" si="41"/>
        <v>570</v>
      </c>
      <c r="L229" s="1614">
        <f t="shared" si="41"/>
        <v>137</v>
      </c>
      <c r="M229" s="1614">
        <f t="shared" si="41"/>
        <v>180</v>
      </c>
      <c r="N229" s="1614">
        <f t="shared" si="41"/>
        <v>1261</v>
      </c>
      <c r="O229" s="1614">
        <f t="shared" si="41"/>
        <v>1104</v>
      </c>
      <c r="P229" s="641">
        <f t="shared" si="41"/>
        <v>-3638</v>
      </c>
      <c r="Q229" s="1614">
        <f t="shared" si="41"/>
        <v>1360</v>
      </c>
      <c r="R229" s="1614">
        <f t="shared" si="41"/>
        <v>61</v>
      </c>
      <c r="S229" s="1614">
        <f t="shared" si="41"/>
        <v>0</v>
      </c>
      <c r="T229" s="1614">
        <f t="shared" si="41"/>
        <v>-17</v>
      </c>
      <c r="U229" s="1614">
        <f t="shared" si="41"/>
        <v>-82</v>
      </c>
      <c r="V229" s="1614">
        <f t="shared" si="41"/>
        <v>207</v>
      </c>
      <c r="W229" s="1614">
        <f t="shared" si="41"/>
        <v>205</v>
      </c>
      <c r="X229" s="1614">
        <f t="shared" si="41"/>
        <v>-148</v>
      </c>
      <c r="Y229" s="1614">
        <f t="shared" si="41"/>
        <v>-106</v>
      </c>
      <c r="Z229" s="1614">
        <f t="shared" si="41"/>
        <v>-1021</v>
      </c>
      <c r="AA229" s="1614">
        <f t="shared" si="41"/>
        <v>-31</v>
      </c>
      <c r="AB229" s="1614">
        <f t="shared" si="41"/>
        <v>82</v>
      </c>
      <c r="AC229" s="1614">
        <f t="shared" si="41"/>
        <v>-475</v>
      </c>
      <c r="AD229" s="641">
        <f t="shared" si="41"/>
        <v>584</v>
      </c>
      <c r="AE229" s="641">
        <f t="shared" si="41"/>
        <v>-632</v>
      </c>
      <c r="AF229" s="1614">
        <f t="shared" si="41"/>
        <v>-95</v>
      </c>
      <c r="AG229" s="1614">
        <f t="shared" si="41"/>
        <v>-44</v>
      </c>
      <c r="AH229" s="1614">
        <f t="shared" si="41"/>
        <v>-38</v>
      </c>
      <c r="AI229" s="1614">
        <f t="shared" si="40"/>
        <v>4</v>
      </c>
      <c r="AJ229" s="1614">
        <f t="shared" si="40"/>
        <v>-201</v>
      </c>
      <c r="AK229" s="1614">
        <f t="shared" si="40"/>
        <v>-193</v>
      </c>
      <c r="AL229" s="1614">
        <f t="shared" si="40"/>
        <v>74</v>
      </c>
      <c r="AM229" s="1614">
        <f t="shared" si="40"/>
        <v>-26</v>
      </c>
      <c r="AN229" s="1614">
        <f t="shared" si="40"/>
        <v>83</v>
      </c>
      <c r="AO229" s="1614">
        <f t="shared" si="40"/>
        <v>-86</v>
      </c>
      <c r="AP229" s="1614">
        <f t="shared" si="40"/>
        <v>88</v>
      </c>
      <c r="AQ229" s="1614">
        <f t="shared" si="40"/>
        <v>469</v>
      </c>
      <c r="AR229" s="1614">
        <f t="shared" si="40"/>
        <v>-27</v>
      </c>
      <c r="AS229" s="1614">
        <f t="shared" si="40"/>
        <v>-255</v>
      </c>
      <c r="AT229" s="1614">
        <f t="shared" si="40"/>
        <v>-204</v>
      </c>
      <c r="AU229" s="1614">
        <f t="shared" si="40"/>
        <v>60</v>
      </c>
      <c r="AV229" s="1614">
        <f t="shared" si="40"/>
        <v>-7</v>
      </c>
      <c r="AW229" s="1614">
        <f t="shared" si="40"/>
        <v>49</v>
      </c>
      <c r="AX229" s="1614">
        <f t="shared" si="40"/>
        <v>242</v>
      </c>
      <c r="AY229" s="1614">
        <f t="shared" si="40"/>
        <v>87</v>
      </c>
    </row>
    <row r="230" spans="1:51">
      <c r="A230" s="1635"/>
      <c r="B230" s="1545" t="s">
        <v>2352</v>
      </c>
      <c r="C230" s="1614">
        <f t="shared" si="41"/>
        <v>0</v>
      </c>
      <c r="D230" s="1614">
        <f t="shared" si="41"/>
        <v>354</v>
      </c>
      <c r="E230" s="1614">
        <f t="shared" si="41"/>
        <v>91</v>
      </c>
      <c r="F230" s="1614">
        <f t="shared" si="41"/>
        <v>-6</v>
      </c>
      <c r="G230" s="1614">
        <f t="shared" si="41"/>
        <v>85</v>
      </c>
      <c r="H230" s="1614">
        <f t="shared" si="41"/>
        <v>-40</v>
      </c>
      <c r="I230" s="1614">
        <f t="shared" si="41"/>
        <v>-65</v>
      </c>
      <c r="J230" s="1614">
        <f t="shared" si="41"/>
        <v>-291</v>
      </c>
      <c r="K230" s="1614">
        <f t="shared" si="41"/>
        <v>291</v>
      </c>
      <c r="L230" s="1614">
        <f t="shared" si="41"/>
        <v>-33</v>
      </c>
      <c r="M230" s="1614">
        <f t="shared" si="41"/>
        <v>203</v>
      </c>
      <c r="N230" s="1614">
        <f t="shared" si="41"/>
        <v>1719</v>
      </c>
      <c r="O230" s="1614">
        <f t="shared" si="41"/>
        <v>873</v>
      </c>
      <c r="P230" s="641">
        <f t="shared" si="41"/>
        <v>-2715</v>
      </c>
      <c r="Q230" s="1614">
        <f t="shared" si="41"/>
        <v>1241</v>
      </c>
      <c r="R230" s="1614">
        <f t="shared" si="41"/>
        <v>-161</v>
      </c>
      <c r="S230" s="1614">
        <f t="shared" si="41"/>
        <v>-78</v>
      </c>
      <c r="T230" s="1614">
        <f t="shared" si="41"/>
        <v>-50</v>
      </c>
      <c r="U230" s="1614">
        <f t="shared" si="41"/>
        <v>20</v>
      </c>
      <c r="V230" s="1614">
        <f t="shared" si="41"/>
        <v>-45</v>
      </c>
      <c r="W230" s="1614">
        <f t="shared" si="41"/>
        <v>84</v>
      </c>
      <c r="X230" s="1614">
        <f t="shared" si="41"/>
        <v>-204</v>
      </c>
      <c r="Y230" s="1614">
        <f t="shared" si="41"/>
        <v>-58</v>
      </c>
      <c r="Z230" s="1614">
        <f t="shared" si="41"/>
        <v>-898</v>
      </c>
      <c r="AA230" s="1614">
        <f t="shared" si="41"/>
        <v>-221</v>
      </c>
      <c r="AB230" s="1614">
        <f t="shared" si="41"/>
        <v>123</v>
      </c>
      <c r="AC230" s="1614">
        <f t="shared" si="41"/>
        <v>-472</v>
      </c>
      <c r="AD230" s="641">
        <f t="shared" si="41"/>
        <v>32</v>
      </c>
      <c r="AE230" s="641">
        <f t="shared" si="41"/>
        <v>-24</v>
      </c>
      <c r="AF230" s="1614">
        <f t="shared" si="41"/>
        <v>-71</v>
      </c>
      <c r="AG230" s="1614">
        <f t="shared" si="41"/>
        <v>-9</v>
      </c>
      <c r="AH230" s="1614">
        <f t="shared" si="41"/>
        <v>-16</v>
      </c>
      <c r="AI230" s="1614">
        <f t="shared" si="40"/>
        <v>75</v>
      </c>
      <c r="AJ230" s="1614">
        <f t="shared" si="40"/>
        <v>105</v>
      </c>
      <c r="AK230" s="1614">
        <f t="shared" si="40"/>
        <v>-516</v>
      </c>
      <c r="AL230" s="1614">
        <f t="shared" si="40"/>
        <v>58</v>
      </c>
      <c r="AM230" s="1614">
        <f t="shared" si="40"/>
        <v>-63</v>
      </c>
      <c r="AN230" s="1614">
        <f t="shared" si="40"/>
        <v>70</v>
      </c>
      <c r="AO230" s="1614">
        <f t="shared" si="40"/>
        <v>-2</v>
      </c>
      <c r="AP230" s="1614">
        <f t="shared" si="40"/>
        <v>11</v>
      </c>
      <c r="AQ230" s="1614">
        <f t="shared" si="40"/>
        <v>360</v>
      </c>
      <c r="AR230" s="1614">
        <f t="shared" si="40"/>
        <v>20</v>
      </c>
      <c r="AS230" s="1614">
        <f t="shared" si="40"/>
        <v>-151</v>
      </c>
      <c r="AT230" s="1614">
        <f t="shared" si="40"/>
        <v>-91</v>
      </c>
      <c r="AU230" s="1614">
        <f t="shared" si="40"/>
        <v>66</v>
      </c>
      <c r="AV230" s="1614">
        <f t="shared" si="40"/>
        <v>99</v>
      </c>
      <c r="AW230" s="1614">
        <f t="shared" si="40"/>
        <v>22</v>
      </c>
      <c r="AX230" s="1614">
        <f t="shared" si="40"/>
        <v>278</v>
      </c>
      <c r="AY230" s="1614">
        <f t="shared" si="40"/>
        <v>1118</v>
      </c>
    </row>
    <row r="231" spans="1:51">
      <c r="A231" s="1635"/>
      <c r="B231" s="1545" t="s">
        <v>2353</v>
      </c>
      <c r="C231" s="1614">
        <f t="shared" si="41"/>
        <v>0</v>
      </c>
      <c r="D231" s="1614">
        <f t="shared" si="41"/>
        <v>227</v>
      </c>
      <c r="E231" s="1614">
        <f t="shared" si="41"/>
        <v>-37</v>
      </c>
      <c r="F231" s="1614">
        <f t="shared" si="41"/>
        <v>-35</v>
      </c>
      <c r="G231" s="1614">
        <f t="shared" si="41"/>
        <v>154</v>
      </c>
      <c r="H231" s="1614">
        <f t="shared" si="41"/>
        <v>-16</v>
      </c>
      <c r="I231" s="1614">
        <f t="shared" si="41"/>
        <v>-59</v>
      </c>
      <c r="J231" s="1614">
        <f t="shared" si="41"/>
        <v>-225</v>
      </c>
      <c r="K231" s="1614">
        <f t="shared" si="41"/>
        <v>-44</v>
      </c>
      <c r="L231" s="1614">
        <f t="shared" si="41"/>
        <v>147</v>
      </c>
      <c r="M231" s="1614">
        <f t="shared" si="41"/>
        <v>116</v>
      </c>
      <c r="N231" s="1614">
        <f t="shared" si="41"/>
        <v>1456</v>
      </c>
      <c r="O231" s="1614">
        <f t="shared" si="41"/>
        <v>780</v>
      </c>
      <c r="P231" s="641">
        <f t="shared" si="41"/>
        <v>-4033</v>
      </c>
      <c r="Q231" s="1614">
        <f t="shared" si="41"/>
        <v>1517</v>
      </c>
      <c r="R231" s="1614">
        <f t="shared" si="41"/>
        <v>-45</v>
      </c>
      <c r="S231" s="1614">
        <f t="shared" si="41"/>
        <v>-24</v>
      </c>
      <c r="T231" s="1614">
        <f t="shared" si="41"/>
        <v>50</v>
      </c>
      <c r="U231" s="1614">
        <f t="shared" si="41"/>
        <v>-127</v>
      </c>
      <c r="V231" s="1614">
        <f t="shared" si="41"/>
        <v>102</v>
      </c>
      <c r="W231" s="1614">
        <f t="shared" si="41"/>
        <v>11</v>
      </c>
      <c r="X231" s="1614">
        <f t="shared" si="41"/>
        <v>-59</v>
      </c>
      <c r="Y231" s="1614">
        <f t="shared" si="41"/>
        <v>10</v>
      </c>
      <c r="Z231" s="1614">
        <f t="shared" si="41"/>
        <v>-290</v>
      </c>
      <c r="AA231" s="1614">
        <f t="shared" si="41"/>
        <v>-200</v>
      </c>
      <c r="AB231" s="1614">
        <f t="shared" si="41"/>
        <v>105</v>
      </c>
      <c r="AC231" s="1614">
        <f t="shared" si="41"/>
        <v>-38</v>
      </c>
      <c r="AD231" s="641">
        <f t="shared" si="41"/>
        <v>206</v>
      </c>
      <c r="AE231" s="641">
        <f t="shared" si="41"/>
        <v>-111</v>
      </c>
      <c r="AF231" s="1614">
        <f t="shared" si="41"/>
        <v>-71</v>
      </c>
      <c r="AG231" s="1614">
        <f t="shared" si="41"/>
        <v>-84</v>
      </c>
      <c r="AH231" s="1614">
        <f t="shared" si="41"/>
        <v>6</v>
      </c>
      <c r="AI231" s="1614">
        <f t="shared" si="40"/>
        <v>80</v>
      </c>
      <c r="AJ231" s="1614">
        <f t="shared" si="40"/>
        <v>-11</v>
      </c>
      <c r="AK231" s="1614">
        <f t="shared" si="40"/>
        <v>-308</v>
      </c>
      <c r="AL231" s="1614">
        <f t="shared" si="40"/>
        <v>50</v>
      </c>
      <c r="AM231" s="1614">
        <f t="shared" si="40"/>
        <v>-30</v>
      </c>
      <c r="AN231" s="1614">
        <f t="shared" si="40"/>
        <v>-2</v>
      </c>
      <c r="AO231" s="1614">
        <f t="shared" si="40"/>
        <v>-47</v>
      </c>
      <c r="AP231" s="1614">
        <f t="shared" si="40"/>
        <v>46</v>
      </c>
      <c r="AQ231" s="1614">
        <f t="shared" si="40"/>
        <v>288</v>
      </c>
      <c r="AR231" s="1614">
        <f t="shared" si="40"/>
        <v>102</v>
      </c>
      <c r="AS231" s="1614">
        <f t="shared" si="40"/>
        <v>-142</v>
      </c>
      <c r="AT231" s="1614">
        <f t="shared" si="40"/>
        <v>54</v>
      </c>
      <c r="AU231" s="1614">
        <f t="shared" si="40"/>
        <v>-31</v>
      </c>
      <c r="AV231" s="1614">
        <f t="shared" si="40"/>
        <v>175</v>
      </c>
      <c r="AW231" s="1614">
        <f t="shared" si="40"/>
        <v>179</v>
      </c>
      <c r="AX231" s="1614">
        <f t="shared" si="40"/>
        <v>208</v>
      </c>
      <c r="AY231" s="1614">
        <f t="shared" si="40"/>
        <v>-280</v>
      </c>
    </row>
    <row r="232" spans="1:51">
      <c r="A232" s="1635"/>
      <c r="B232" s="1545" t="s">
        <v>2354</v>
      </c>
      <c r="C232" s="1614">
        <f t="shared" si="41"/>
        <v>0</v>
      </c>
      <c r="D232" s="1614">
        <f t="shared" si="41"/>
        <v>211</v>
      </c>
      <c r="E232" s="1614">
        <f t="shared" si="41"/>
        <v>-49</v>
      </c>
      <c r="F232" s="1614">
        <f t="shared" si="41"/>
        <v>112</v>
      </c>
      <c r="G232" s="1614">
        <f t="shared" si="41"/>
        <v>341</v>
      </c>
      <c r="H232" s="1614">
        <f t="shared" si="41"/>
        <v>17</v>
      </c>
      <c r="I232" s="1614">
        <f t="shared" si="41"/>
        <v>126</v>
      </c>
      <c r="J232" s="1614">
        <f t="shared" si="41"/>
        <v>-131</v>
      </c>
      <c r="K232" s="1614">
        <f t="shared" si="41"/>
        <v>269</v>
      </c>
      <c r="L232" s="1614">
        <f t="shared" si="41"/>
        <v>95</v>
      </c>
      <c r="M232" s="1614">
        <f t="shared" si="41"/>
        <v>223</v>
      </c>
      <c r="N232" s="1614">
        <f t="shared" si="41"/>
        <v>1558</v>
      </c>
      <c r="O232" s="1614">
        <f t="shared" si="41"/>
        <v>-440</v>
      </c>
      <c r="P232" s="641">
        <f t="shared" si="41"/>
        <v>-4648</v>
      </c>
      <c r="Q232" s="1614">
        <f t="shared" si="41"/>
        <v>1049</v>
      </c>
      <c r="R232" s="1614">
        <f t="shared" si="41"/>
        <v>-8</v>
      </c>
      <c r="S232" s="1614">
        <f t="shared" si="41"/>
        <v>24</v>
      </c>
      <c r="T232" s="1614">
        <f t="shared" si="41"/>
        <v>5</v>
      </c>
      <c r="U232" s="1614">
        <f t="shared" si="41"/>
        <v>53</v>
      </c>
      <c r="V232" s="1614">
        <f t="shared" si="41"/>
        <v>-54</v>
      </c>
      <c r="W232" s="1614">
        <f t="shared" si="41"/>
        <v>401</v>
      </c>
      <c r="X232" s="1614">
        <f t="shared" si="41"/>
        <v>120</v>
      </c>
      <c r="Y232" s="1614">
        <f t="shared" si="41"/>
        <v>79</v>
      </c>
      <c r="Z232" s="1614">
        <f t="shared" si="41"/>
        <v>-811</v>
      </c>
      <c r="AA232" s="1614">
        <f t="shared" si="41"/>
        <v>17</v>
      </c>
      <c r="AB232" s="1614">
        <f t="shared" si="41"/>
        <v>6</v>
      </c>
      <c r="AC232" s="1614">
        <f t="shared" si="41"/>
        <v>-409</v>
      </c>
      <c r="AD232" s="641">
        <f t="shared" si="41"/>
        <v>24</v>
      </c>
      <c r="AE232" s="641">
        <f t="shared" si="41"/>
        <v>-215</v>
      </c>
      <c r="AF232" s="1614">
        <f t="shared" si="41"/>
        <v>-15</v>
      </c>
      <c r="AG232" s="1614">
        <f t="shared" si="41"/>
        <v>93</v>
      </c>
      <c r="AH232" s="1614">
        <f t="shared" si="41"/>
        <v>93</v>
      </c>
      <c r="AI232" s="1614">
        <f t="shared" si="40"/>
        <v>-52</v>
      </c>
      <c r="AJ232" s="1614">
        <f t="shared" si="40"/>
        <v>-120</v>
      </c>
      <c r="AK232" s="1614">
        <f t="shared" si="40"/>
        <v>-211</v>
      </c>
      <c r="AL232" s="1614">
        <f t="shared" si="40"/>
        <v>-190</v>
      </c>
      <c r="AM232" s="1614">
        <f t="shared" si="40"/>
        <v>16</v>
      </c>
      <c r="AN232" s="1614">
        <f t="shared" si="40"/>
        <v>164</v>
      </c>
      <c r="AO232" s="1614">
        <f t="shared" si="40"/>
        <v>-2</v>
      </c>
      <c r="AP232" s="1614">
        <f t="shared" si="40"/>
        <v>112</v>
      </c>
      <c r="AQ232" s="1614">
        <f t="shared" si="40"/>
        <v>799</v>
      </c>
      <c r="AR232" s="1614">
        <f t="shared" si="40"/>
        <v>100</v>
      </c>
      <c r="AS232" s="1614">
        <f t="shared" si="40"/>
        <v>-12</v>
      </c>
      <c r="AT232" s="1614">
        <f t="shared" si="40"/>
        <v>274</v>
      </c>
      <c r="AU232" s="1614">
        <f t="shared" si="40"/>
        <v>33</v>
      </c>
      <c r="AV232" s="1614">
        <f t="shared" si="40"/>
        <v>291</v>
      </c>
      <c r="AW232" s="1614">
        <f t="shared" si="40"/>
        <v>361</v>
      </c>
      <c r="AX232" s="1614">
        <f t="shared" si="40"/>
        <v>301</v>
      </c>
      <c r="AY232" s="1614">
        <f t="shared" si="40"/>
        <v>-2481</v>
      </c>
    </row>
    <row r="233" spans="1:51">
      <c r="A233" s="1637"/>
      <c r="B233" s="1638" t="s">
        <v>2355</v>
      </c>
      <c r="C233" s="1616">
        <f t="shared" ref="C233:AY233" si="42">SUM(C221:C232)</f>
        <v>0</v>
      </c>
      <c r="D233" s="1651">
        <f t="shared" si="42"/>
        <v>-1316</v>
      </c>
      <c r="E233" s="1651">
        <f t="shared" si="42"/>
        <v>-4606</v>
      </c>
      <c r="F233" s="1651">
        <f t="shared" si="42"/>
        <v>-3951</v>
      </c>
      <c r="G233" s="1651">
        <f t="shared" si="42"/>
        <v>-241</v>
      </c>
      <c r="H233" s="1651">
        <f t="shared" si="42"/>
        <v>-2808</v>
      </c>
      <c r="I233" s="1651">
        <f t="shared" si="42"/>
        <v>-3089</v>
      </c>
      <c r="J233" s="1651">
        <f t="shared" si="42"/>
        <v>-6681</v>
      </c>
      <c r="K233" s="1651">
        <f t="shared" si="42"/>
        <v>-2744</v>
      </c>
      <c r="L233" s="1651">
        <f t="shared" si="42"/>
        <v>-1862</v>
      </c>
      <c r="M233" s="1651">
        <f t="shared" si="42"/>
        <v>-323</v>
      </c>
      <c r="N233" s="1651">
        <f t="shared" si="42"/>
        <v>24271</v>
      </c>
      <c r="O233" s="1651">
        <f t="shared" si="42"/>
        <v>14273</v>
      </c>
      <c r="P233" s="1615">
        <f t="shared" si="42"/>
        <v>31125</v>
      </c>
      <c r="Q233" s="1651">
        <f t="shared" si="42"/>
        <v>29574</v>
      </c>
      <c r="R233" s="1651">
        <f t="shared" si="42"/>
        <v>-5771</v>
      </c>
      <c r="S233" s="1651">
        <f t="shared" si="42"/>
        <v>-1895</v>
      </c>
      <c r="T233" s="1651">
        <f t="shared" si="42"/>
        <v>-1636</v>
      </c>
      <c r="U233" s="1651">
        <f t="shared" si="42"/>
        <v>-1470</v>
      </c>
      <c r="V233" s="1651">
        <f t="shared" si="42"/>
        <v>-1449</v>
      </c>
      <c r="W233" s="1651">
        <f t="shared" si="42"/>
        <v>-1823</v>
      </c>
      <c r="X233" s="1651">
        <f t="shared" si="42"/>
        <v>-5803</v>
      </c>
      <c r="Y233" s="1651">
        <f t="shared" si="42"/>
        <v>-4395</v>
      </c>
      <c r="Z233" s="1651">
        <f t="shared" si="42"/>
        <v>-7296</v>
      </c>
      <c r="AA233" s="1651">
        <f t="shared" si="42"/>
        <v>-4288</v>
      </c>
      <c r="AB233" s="1651">
        <f t="shared" si="42"/>
        <v>28</v>
      </c>
      <c r="AC233" s="1651">
        <f t="shared" si="42"/>
        <v>-3947</v>
      </c>
      <c r="AD233" s="1615">
        <f t="shared" si="42"/>
        <v>13356</v>
      </c>
      <c r="AE233" s="1615">
        <f t="shared" si="42"/>
        <v>-6865</v>
      </c>
      <c r="AF233" s="1651">
        <f t="shared" si="42"/>
        <v>-2662</v>
      </c>
      <c r="AG233" s="1651">
        <f t="shared" si="42"/>
        <v>-2970</v>
      </c>
      <c r="AH233" s="1651">
        <f t="shared" si="42"/>
        <v>-1000</v>
      </c>
      <c r="AI233" s="1651">
        <f t="shared" si="42"/>
        <v>-1232</v>
      </c>
      <c r="AJ233" s="1651">
        <f t="shared" si="42"/>
        <v>-2430</v>
      </c>
      <c r="AK233" s="1651">
        <f t="shared" si="42"/>
        <v>-5270</v>
      </c>
      <c r="AL233" s="1651">
        <f t="shared" si="42"/>
        <v>-3419</v>
      </c>
      <c r="AM233" s="1651">
        <f t="shared" si="42"/>
        <v>-2392</v>
      </c>
      <c r="AN233" s="1651">
        <f t="shared" si="42"/>
        <v>-1545</v>
      </c>
      <c r="AO233" s="1651">
        <f t="shared" si="42"/>
        <v>-3154</v>
      </c>
      <c r="AP233" s="1651">
        <f t="shared" si="42"/>
        <v>-1897</v>
      </c>
      <c r="AQ233" s="1651">
        <f t="shared" si="42"/>
        <v>6782</v>
      </c>
      <c r="AR233" s="1651">
        <f t="shared" si="42"/>
        <v>-1715</v>
      </c>
      <c r="AS233" s="1651">
        <f t="shared" si="42"/>
        <v>-6379</v>
      </c>
      <c r="AT233" s="1651">
        <f t="shared" si="42"/>
        <v>-3393</v>
      </c>
      <c r="AU233" s="1651">
        <f t="shared" si="42"/>
        <v>-2233</v>
      </c>
      <c r="AV233" s="1651">
        <f t="shared" si="42"/>
        <v>-2191</v>
      </c>
      <c r="AW233" s="1651">
        <f t="shared" si="42"/>
        <v>-2953</v>
      </c>
      <c r="AX233" s="1651">
        <f t="shared" si="42"/>
        <v>1685</v>
      </c>
      <c r="AY233" s="1651">
        <f t="shared" si="42"/>
        <v>99243</v>
      </c>
    </row>
    <row r="234" spans="1:51">
      <c r="A234" s="1635" t="s">
        <v>3035</v>
      </c>
      <c r="B234" s="1545" t="s">
        <v>2343</v>
      </c>
      <c r="C234" s="1614">
        <f t="shared" ref="C234:AY239" si="43">C71-C153</f>
        <v>0</v>
      </c>
      <c r="D234" s="1614">
        <f t="shared" si="43"/>
        <v>243</v>
      </c>
      <c r="E234" s="1614">
        <f t="shared" si="43"/>
        <v>-74</v>
      </c>
      <c r="F234" s="1614">
        <f t="shared" si="43"/>
        <v>130</v>
      </c>
      <c r="G234" s="1614">
        <f t="shared" si="43"/>
        <v>140</v>
      </c>
      <c r="H234" s="1614">
        <f t="shared" si="43"/>
        <v>-87</v>
      </c>
      <c r="I234" s="1614">
        <f t="shared" si="43"/>
        <v>10</v>
      </c>
      <c r="J234" s="1614">
        <f t="shared" si="43"/>
        <v>-201</v>
      </c>
      <c r="K234" s="1614">
        <f t="shared" si="43"/>
        <v>-101</v>
      </c>
      <c r="L234" s="1614">
        <f t="shared" si="43"/>
        <v>-152</v>
      </c>
      <c r="M234" s="1614">
        <f t="shared" si="43"/>
        <v>374</v>
      </c>
      <c r="N234" s="1614">
        <f t="shared" si="43"/>
        <v>1936</v>
      </c>
      <c r="O234" s="1614">
        <f t="shared" si="43"/>
        <v>-915</v>
      </c>
      <c r="P234" s="641">
        <f t="shared" si="43"/>
        <v>-1490</v>
      </c>
      <c r="Q234" s="1614">
        <f t="shared" si="43"/>
        <v>1179</v>
      </c>
      <c r="R234" s="1614">
        <f t="shared" si="43"/>
        <v>-163</v>
      </c>
      <c r="S234" s="1614">
        <f t="shared" si="43"/>
        <v>-13</v>
      </c>
      <c r="T234" s="1614">
        <f t="shared" si="43"/>
        <v>5</v>
      </c>
      <c r="U234" s="1614">
        <f t="shared" si="43"/>
        <v>-61</v>
      </c>
      <c r="V234" s="1614">
        <f t="shared" si="43"/>
        <v>44</v>
      </c>
      <c r="W234" s="1614">
        <f t="shared" si="43"/>
        <v>-116</v>
      </c>
      <c r="X234" s="1614">
        <f t="shared" si="43"/>
        <v>-59</v>
      </c>
      <c r="Y234" s="1614">
        <f t="shared" si="43"/>
        <v>166</v>
      </c>
      <c r="Z234" s="1614">
        <f t="shared" si="43"/>
        <v>-585</v>
      </c>
      <c r="AA234" s="1614">
        <f t="shared" si="43"/>
        <v>-203</v>
      </c>
      <c r="AB234" s="1614">
        <f t="shared" si="43"/>
        <v>-99</v>
      </c>
      <c r="AC234" s="1614">
        <f t="shared" si="43"/>
        <v>-272</v>
      </c>
      <c r="AD234" s="641">
        <f t="shared" si="43"/>
        <v>215</v>
      </c>
      <c r="AE234" s="641">
        <f t="shared" si="43"/>
        <v>-248</v>
      </c>
      <c r="AF234" s="1614">
        <f t="shared" si="43"/>
        <v>62</v>
      </c>
      <c r="AG234" s="1614">
        <f t="shared" si="43"/>
        <v>32</v>
      </c>
      <c r="AH234" s="1614">
        <f t="shared" si="43"/>
        <v>59</v>
      </c>
      <c r="AI234" s="1614">
        <f t="shared" si="43"/>
        <v>9</v>
      </c>
      <c r="AJ234" s="1614">
        <f t="shared" si="43"/>
        <v>-22</v>
      </c>
      <c r="AK234" s="1614">
        <f t="shared" si="43"/>
        <v>-286</v>
      </c>
      <c r="AL234" s="1614">
        <f t="shared" si="43"/>
        <v>-32</v>
      </c>
      <c r="AM234" s="1614">
        <f t="shared" si="43"/>
        <v>-30</v>
      </c>
      <c r="AN234" s="1614">
        <f t="shared" si="43"/>
        <v>64</v>
      </c>
      <c r="AO234" s="1614">
        <f t="shared" si="43"/>
        <v>-124</v>
      </c>
      <c r="AP234" s="1614">
        <f t="shared" si="43"/>
        <v>-128</v>
      </c>
      <c r="AQ234" s="1614">
        <f t="shared" si="43"/>
        <v>18</v>
      </c>
      <c r="AR234" s="1614">
        <f t="shared" si="43"/>
        <v>120</v>
      </c>
      <c r="AS234" s="1614">
        <f t="shared" si="43"/>
        <v>-124</v>
      </c>
      <c r="AT234" s="1614">
        <f t="shared" si="43"/>
        <v>57</v>
      </c>
      <c r="AU234" s="1614">
        <f t="shared" si="43"/>
        <v>-64</v>
      </c>
      <c r="AV234" s="1614">
        <f t="shared" si="43"/>
        <v>269</v>
      </c>
      <c r="AW234" s="1614">
        <f t="shared" si="43"/>
        <v>226</v>
      </c>
      <c r="AX234" s="1614">
        <f t="shared" si="43"/>
        <v>291</v>
      </c>
      <c r="AY234" s="1614">
        <f t="shared" si="43"/>
        <v>710</v>
      </c>
    </row>
    <row r="235" spans="1:51">
      <c r="A235" s="1635"/>
      <c r="B235" s="1545" t="s">
        <v>2344</v>
      </c>
      <c r="C235" s="1614">
        <f t="shared" si="43"/>
        <v>0</v>
      </c>
      <c r="D235" s="1614">
        <f t="shared" si="43"/>
        <v>237</v>
      </c>
      <c r="E235" s="1614">
        <f t="shared" si="43"/>
        <v>-108</v>
      </c>
      <c r="F235" s="1614">
        <f t="shared" si="43"/>
        <v>-18</v>
      </c>
      <c r="G235" s="1614">
        <f t="shared" si="43"/>
        <v>213</v>
      </c>
      <c r="H235" s="1614">
        <f t="shared" si="43"/>
        <v>-61</v>
      </c>
      <c r="I235" s="1614">
        <f t="shared" si="43"/>
        <v>-72</v>
      </c>
      <c r="J235" s="1614">
        <f t="shared" si="43"/>
        <v>-470</v>
      </c>
      <c r="K235" s="1614">
        <f t="shared" si="43"/>
        <v>-517</v>
      </c>
      <c r="L235" s="1614">
        <f t="shared" si="43"/>
        <v>-105</v>
      </c>
      <c r="M235" s="1614">
        <f t="shared" si="43"/>
        <v>301</v>
      </c>
      <c r="N235" s="1614">
        <f t="shared" si="43"/>
        <v>2777</v>
      </c>
      <c r="O235" s="1614">
        <f t="shared" si="43"/>
        <v>-816</v>
      </c>
      <c r="P235" s="641">
        <f t="shared" si="43"/>
        <v>-1838</v>
      </c>
      <c r="Q235" s="1614">
        <f t="shared" si="43"/>
        <v>1441</v>
      </c>
      <c r="R235" s="1614">
        <f t="shared" si="43"/>
        <v>-327</v>
      </c>
      <c r="S235" s="1614">
        <f t="shared" si="43"/>
        <v>-128</v>
      </c>
      <c r="T235" s="1614">
        <f t="shared" si="43"/>
        <v>-94</v>
      </c>
      <c r="U235" s="1614">
        <f t="shared" si="43"/>
        <v>-17</v>
      </c>
      <c r="V235" s="1614">
        <f t="shared" si="43"/>
        <v>-135</v>
      </c>
      <c r="W235" s="1614">
        <f t="shared" si="43"/>
        <v>11</v>
      </c>
      <c r="X235" s="1614">
        <f t="shared" si="43"/>
        <v>-48</v>
      </c>
      <c r="Y235" s="1614">
        <f t="shared" si="43"/>
        <v>169</v>
      </c>
      <c r="Z235" s="1614">
        <f t="shared" si="43"/>
        <v>-738</v>
      </c>
      <c r="AA235" s="1614">
        <f t="shared" si="43"/>
        <v>-110</v>
      </c>
      <c r="AB235" s="1614">
        <f t="shared" si="43"/>
        <v>15</v>
      </c>
      <c r="AC235" s="1614">
        <f t="shared" si="43"/>
        <v>-215</v>
      </c>
      <c r="AD235" s="641">
        <f t="shared" si="43"/>
        <v>-156</v>
      </c>
      <c r="AE235" s="641">
        <f t="shared" si="43"/>
        <v>175</v>
      </c>
      <c r="AF235" s="1614">
        <f t="shared" si="43"/>
        <v>-315</v>
      </c>
      <c r="AG235" s="1614">
        <f t="shared" si="43"/>
        <v>-67</v>
      </c>
      <c r="AH235" s="1614">
        <f t="shared" si="43"/>
        <v>33</v>
      </c>
      <c r="AI235" s="1614">
        <f t="shared" si="43"/>
        <v>-1</v>
      </c>
      <c r="AJ235" s="1614">
        <f t="shared" si="43"/>
        <v>-44</v>
      </c>
      <c r="AK235" s="1614">
        <f t="shared" si="43"/>
        <v>-578</v>
      </c>
      <c r="AL235" s="1614">
        <f t="shared" si="43"/>
        <v>-67</v>
      </c>
      <c r="AM235" s="1614">
        <f t="shared" si="43"/>
        <v>-112</v>
      </c>
      <c r="AN235" s="1614">
        <f t="shared" si="43"/>
        <v>1</v>
      </c>
      <c r="AO235" s="1614">
        <f t="shared" si="43"/>
        <v>-75</v>
      </c>
      <c r="AP235" s="1614">
        <f t="shared" si="43"/>
        <v>-37</v>
      </c>
      <c r="AQ235" s="1614">
        <f t="shared" si="43"/>
        <v>672</v>
      </c>
      <c r="AR235" s="1614">
        <f t="shared" si="43"/>
        <v>118</v>
      </c>
      <c r="AS235" s="1614">
        <f t="shared" si="43"/>
        <v>-250</v>
      </c>
      <c r="AT235" s="1614">
        <f t="shared" si="43"/>
        <v>300</v>
      </c>
      <c r="AU235" s="1614">
        <f t="shared" si="43"/>
        <v>-47</v>
      </c>
      <c r="AV235" s="1614">
        <f t="shared" si="43"/>
        <v>256</v>
      </c>
      <c r="AW235" s="1614">
        <f t="shared" si="43"/>
        <v>415</v>
      </c>
      <c r="AX235" s="1614">
        <f t="shared" si="43"/>
        <v>432</v>
      </c>
      <c r="AY235" s="1614">
        <f t="shared" si="43"/>
        <v>1564</v>
      </c>
    </row>
    <row r="236" spans="1:51">
      <c r="A236" s="1635"/>
      <c r="B236" s="1545" t="s">
        <v>2345</v>
      </c>
      <c r="C236" s="1614">
        <f t="shared" si="43"/>
        <v>0</v>
      </c>
      <c r="D236" s="1614">
        <f t="shared" si="43"/>
        <v>-3972</v>
      </c>
      <c r="E236" s="1614">
        <f t="shared" si="43"/>
        <v>-2787</v>
      </c>
      <c r="F236" s="1614">
        <f t="shared" si="43"/>
        <v>-2147</v>
      </c>
      <c r="G236" s="1614">
        <f t="shared" si="43"/>
        <v>-1300</v>
      </c>
      <c r="H236" s="1614">
        <f t="shared" si="43"/>
        <v>-1642</v>
      </c>
      <c r="I236" s="1614">
        <f t="shared" si="43"/>
        <v>-2162</v>
      </c>
      <c r="J236" s="1614">
        <f t="shared" si="43"/>
        <v>-2811</v>
      </c>
      <c r="K236" s="1614">
        <f t="shared" si="43"/>
        <v>-1249</v>
      </c>
      <c r="L236" s="1614">
        <f t="shared" si="43"/>
        <v>-1227</v>
      </c>
      <c r="M236" s="1614">
        <f t="shared" si="43"/>
        <v>-1218</v>
      </c>
      <c r="N236" s="1614">
        <f t="shared" si="43"/>
        <v>7653</v>
      </c>
      <c r="O236" s="1614">
        <f t="shared" si="43"/>
        <v>7273</v>
      </c>
      <c r="P236" s="641">
        <f t="shared" si="43"/>
        <v>27803</v>
      </c>
      <c r="Q236" s="1614">
        <f t="shared" si="43"/>
        <v>15241</v>
      </c>
      <c r="R236" s="1614">
        <f t="shared" si="43"/>
        <v>-3204</v>
      </c>
      <c r="S236" s="1614">
        <f t="shared" si="43"/>
        <v>-764</v>
      </c>
      <c r="T236" s="1614">
        <f t="shared" si="43"/>
        <v>-1195</v>
      </c>
      <c r="U236" s="1614">
        <f t="shared" si="43"/>
        <v>-656</v>
      </c>
      <c r="V236" s="1614">
        <f t="shared" si="43"/>
        <v>-807</v>
      </c>
      <c r="W236" s="1614">
        <f t="shared" si="43"/>
        <v>-1668</v>
      </c>
      <c r="X236" s="1614">
        <f t="shared" si="43"/>
        <v>-2149</v>
      </c>
      <c r="Y236" s="1614">
        <f t="shared" si="43"/>
        <v>-3453</v>
      </c>
      <c r="Z236" s="1614">
        <f t="shared" si="43"/>
        <v>196</v>
      </c>
      <c r="AA236" s="1614">
        <f t="shared" si="43"/>
        <v>-1552</v>
      </c>
      <c r="AB236" s="1614">
        <f t="shared" si="43"/>
        <v>-380</v>
      </c>
      <c r="AC236" s="1614">
        <f t="shared" si="43"/>
        <v>-613</v>
      </c>
      <c r="AD236" s="641">
        <f t="shared" si="43"/>
        <v>4386</v>
      </c>
      <c r="AE236" s="641">
        <f t="shared" si="43"/>
        <v>-1486</v>
      </c>
      <c r="AF236" s="1614">
        <f t="shared" si="43"/>
        <v>-659</v>
      </c>
      <c r="AG236" s="1614">
        <f t="shared" si="43"/>
        <v>-905</v>
      </c>
      <c r="AH236" s="1614">
        <f t="shared" si="43"/>
        <v>-865</v>
      </c>
      <c r="AI236" s="1614">
        <f t="shared" si="43"/>
        <v>-868</v>
      </c>
      <c r="AJ236" s="1614">
        <f t="shared" si="43"/>
        <v>-1019</v>
      </c>
      <c r="AK236" s="1614">
        <f t="shared" si="43"/>
        <v>-2108</v>
      </c>
      <c r="AL236" s="1614">
        <f t="shared" si="43"/>
        <v>-1869</v>
      </c>
      <c r="AM236" s="1614">
        <f t="shared" si="43"/>
        <v>-893</v>
      </c>
      <c r="AN236" s="1614">
        <f t="shared" si="43"/>
        <v>-997</v>
      </c>
      <c r="AO236" s="1614">
        <f t="shared" si="43"/>
        <v>-1298</v>
      </c>
      <c r="AP236" s="1614">
        <f t="shared" si="43"/>
        <v>-1174</v>
      </c>
      <c r="AQ236" s="1614">
        <f t="shared" si="43"/>
        <v>1127</v>
      </c>
      <c r="AR236" s="1614">
        <f t="shared" si="43"/>
        <v>-751</v>
      </c>
      <c r="AS236" s="1614">
        <f t="shared" si="43"/>
        <v>-3127</v>
      </c>
      <c r="AT236" s="1614">
        <f t="shared" si="43"/>
        <v>-1333</v>
      </c>
      <c r="AU236" s="1614">
        <f t="shared" si="43"/>
        <v>-1272</v>
      </c>
      <c r="AV236" s="1614">
        <f t="shared" si="43"/>
        <v>-1856</v>
      </c>
      <c r="AW236" s="1614">
        <f t="shared" si="43"/>
        <v>-2566</v>
      </c>
      <c r="AX236" s="1614">
        <f t="shared" si="43"/>
        <v>-1677</v>
      </c>
      <c r="AY236" s="1614">
        <f t="shared" si="43"/>
        <v>57970</v>
      </c>
    </row>
    <row r="237" spans="1:51">
      <c r="A237" s="1635"/>
      <c r="B237" s="1545" t="s">
        <v>2346</v>
      </c>
      <c r="C237" s="1614">
        <f t="shared" si="43"/>
        <v>0</v>
      </c>
      <c r="D237" s="1614">
        <f t="shared" si="43"/>
        <v>169</v>
      </c>
      <c r="E237" s="1614">
        <f t="shared" si="43"/>
        <v>-1381</v>
      </c>
      <c r="F237" s="1614">
        <f t="shared" si="43"/>
        <v>-993</v>
      </c>
      <c r="G237" s="1614">
        <f t="shared" si="43"/>
        <v>306</v>
      </c>
      <c r="H237" s="1614">
        <f t="shared" si="43"/>
        <v>-928</v>
      </c>
      <c r="I237" s="1614">
        <f t="shared" si="43"/>
        <v>-479</v>
      </c>
      <c r="J237" s="1614">
        <f t="shared" si="43"/>
        <v>-1340</v>
      </c>
      <c r="K237" s="1614">
        <f t="shared" si="43"/>
        <v>272</v>
      </c>
      <c r="L237" s="1614">
        <f t="shared" si="43"/>
        <v>-197</v>
      </c>
      <c r="M237" s="1614">
        <f t="shared" si="43"/>
        <v>17</v>
      </c>
      <c r="N237" s="1614">
        <f t="shared" si="43"/>
        <v>3774</v>
      </c>
      <c r="O237" s="1614">
        <f t="shared" si="43"/>
        <v>2481</v>
      </c>
      <c r="P237" s="641">
        <f t="shared" si="43"/>
        <v>2348</v>
      </c>
      <c r="Q237" s="1614">
        <f t="shared" si="43"/>
        <v>5963</v>
      </c>
      <c r="R237" s="1614">
        <f t="shared" si="43"/>
        <v>-811</v>
      </c>
      <c r="S237" s="1614">
        <f t="shared" si="43"/>
        <v>-217</v>
      </c>
      <c r="T237" s="1614">
        <f t="shared" si="43"/>
        <v>259</v>
      </c>
      <c r="U237" s="1614">
        <f t="shared" si="43"/>
        <v>-451</v>
      </c>
      <c r="V237" s="1614">
        <f t="shared" si="43"/>
        <v>581</v>
      </c>
      <c r="W237" s="1614">
        <f t="shared" si="43"/>
        <v>-173</v>
      </c>
      <c r="X237" s="1614">
        <f t="shared" si="43"/>
        <v>-1164</v>
      </c>
      <c r="Y237" s="1614">
        <f t="shared" si="43"/>
        <v>-891</v>
      </c>
      <c r="Z237" s="1614">
        <f t="shared" si="43"/>
        <v>-1023</v>
      </c>
      <c r="AA237" s="1614">
        <f t="shared" si="43"/>
        <v>-755</v>
      </c>
      <c r="AB237" s="1614">
        <f t="shared" si="43"/>
        <v>662</v>
      </c>
      <c r="AC237" s="1614">
        <f t="shared" si="43"/>
        <v>1291</v>
      </c>
      <c r="AD237" s="641">
        <f t="shared" si="43"/>
        <v>476</v>
      </c>
      <c r="AE237" s="641">
        <f t="shared" si="43"/>
        <v>-608</v>
      </c>
      <c r="AF237" s="1614">
        <f t="shared" si="43"/>
        <v>-94</v>
      </c>
      <c r="AG237" s="1614">
        <f t="shared" si="43"/>
        <v>-515</v>
      </c>
      <c r="AH237" s="1614">
        <f t="shared" si="43"/>
        <v>-192</v>
      </c>
      <c r="AI237" s="1614">
        <f t="shared" si="43"/>
        <v>-95</v>
      </c>
      <c r="AJ237" s="1614">
        <f t="shared" si="43"/>
        <v>-1025</v>
      </c>
      <c r="AK237" s="1614">
        <f t="shared" si="43"/>
        <v>-377</v>
      </c>
      <c r="AL237" s="1614">
        <f t="shared" si="43"/>
        <v>674</v>
      </c>
      <c r="AM237" s="1614">
        <f t="shared" si="43"/>
        <v>-287</v>
      </c>
      <c r="AN237" s="1614">
        <f t="shared" si="43"/>
        <v>-592</v>
      </c>
      <c r="AO237" s="1614">
        <f t="shared" si="43"/>
        <v>-235</v>
      </c>
      <c r="AP237" s="1614">
        <f t="shared" si="43"/>
        <v>-124</v>
      </c>
      <c r="AQ237" s="1614">
        <f t="shared" si="43"/>
        <v>838</v>
      </c>
      <c r="AR237" s="1614">
        <f t="shared" si="43"/>
        <v>-709</v>
      </c>
      <c r="AS237" s="1614">
        <f t="shared" si="43"/>
        <v>-1088</v>
      </c>
      <c r="AT237" s="1614">
        <f t="shared" si="43"/>
        <v>-732</v>
      </c>
      <c r="AU237" s="1614">
        <f t="shared" si="43"/>
        <v>-470</v>
      </c>
      <c r="AV237" s="1614">
        <f t="shared" si="43"/>
        <v>-834</v>
      </c>
      <c r="AW237" s="1614">
        <f t="shared" si="43"/>
        <v>-620</v>
      </c>
      <c r="AX237" s="1614">
        <f t="shared" si="43"/>
        <v>-711</v>
      </c>
      <c r="AY237" s="1614">
        <f t="shared" si="43"/>
        <v>14566</v>
      </c>
    </row>
    <row r="238" spans="1:51">
      <c r="A238" s="1635"/>
      <c r="B238" s="1545" t="s">
        <v>2347</v>
      </c>
      <c r="C238" s="1614">
        <f t="shared" si="43"/>
        <v>0</v>
      </c>
      <c r="D238" s="1614">
        <f t="shared" si="43"/>
        <v>262</v>
      </c>
      <c r="E238" s="1614">
        <f t="shared" si="43"/>
        <v>-301</v>
      </c>
      <c r="F238" s="1614">
        <f t="shared" si="43"/>
        <v>64</v>
      </c>
      <c r="G238" s="1614">
        <f t="shared" si="43"/>
        <v>-17</v>
      </c>
      <c r="H238" s="1614">
        <f t="shared" si="43"/>
        <v>-10</v>
      </c>
      <c r="I238" s="1614">
        <f t="shared" si="43"/>
        <v>-73</v>
      </c>
      <c r="J238" s="1614">
        <f t="shared" si="43"/>
        <v>-341</v>
      </c>
      <c r="K238" s="1614">
        <f t="shared" si="43"/>
        <v>284</v>
      </c>
      <c r="L238" s="1614">
        <f t="shared" si="43"/>
        <v>245</v>
      </c>
      <c r="M238" s="1614">
        <f t="shared" si="43"/>
        <v>1</v>
      </c>
      <c r="N238" s="1614">
        <f t="shared" si="43"/>
        <v>2002</v>
      </c>
      <c r="O238" s="1614">
        <f t="shared" si="43"/>
        <v>817</v>
      </c>
      <c r="P238" s="641">
        <f t="shared" si="43"/>
        <v>-661</v>
      </c>
      <c r="Q238" s="1614">
        <f t="shared" si="43"/>
        <v>1726</v>
      </c>
      <c r="R238" s="1614">
        <f t="shared" si="43"/>
        <v>-285</v>
      </c>
      <c r="S238" s="1614">
        <f t="shared" si="43"/>
        <v>-135</v>
      </c>
      <c r="T238" s="1614">
        <f t="shared" si="43"/>
        <v>-49</v>
      </c>
      <c r="U238" s="1614">
        <f t="shared" si="43"/>
        <v>-137</v>
      </c>
      <c r="V238" s="1614">
        <f t="shared" si="43"/>
        <v>131</v>
      </c>
      <c r="W238" s="1614">
        <f t="shared" si="43"/>
        <v>238</v>
      </c>
      <c r="X238" s="1614">
        <f t="shared" si="43"/>
        <v>-306</v>
      </c>
      <c r="Y238" s="1614">
        <f t="shared" si="43"/>
        <v>-25</v>
      </c>
      <c r="Z238" s="1614">
        <f t="shared" si="43"/>
        <v>-120</v>
      </c>
      <c r="AA238" s="1614">
        <f t="shared" si="43"/>
        <v>-149</v>
      </c>
      <c r="AB238" s="1614">
        <f t="shared" si="43"/>
        <v>-9</v>
      </c>
      <c r="AC238" s="1614">
        <f t="shared" si="43"/>
        <v>-743</v>
      </c>
      <c r="AD238" s="641">
        <f t="shared" si="43"/>
        <v>161</v>
      </c>
      <c r="AE238" s="641">
        <f t="shared" si="43"/>
        <v>-1047</v>
      </c>
      <c r="AF238" s="1614">
        <f t="shared" si="43"/>
        <v>-249</v>
      </c>
      <c r="AG238" s="1614">
        <f t="shared" si="43"/>
        <v>-125</v>
      </c>
      <c r="AH238" s="1614">
        <f t="shared" si="43"/>
        <v>12</v>
      </c>
      <c r="AI238" s="1614">
        <f t="shared" si="43"/>
        <v>8</v>
      </c>
      <c r="AJ238" s="1614">
        <f t="shared" si="43"/>
        <v>-251</v>
      </c>
      <c r="AK238" s="1614">
        <f t="shared" si="43"/>
        <v>-499</v>
      </c>
      <c r="AL238" s="1614">
        <f t="shared" si="43"/>
        <v>-231</v>
      </c>
      <c r="AM238" s="1614">
        <f t="shared" si="43"/>
        <v>-68</v>
      </c>
      <c r="AN238" s="1614">
        <f t="shared" si="43"/>
        <v>-69</v>
      </c>
      <c r="AO238" s="1614">
        <f t="shared" si="43"/>
        <v>-150</v>
      </c>
      <c r="AP238" s="1614">
        <f t="shared" si="43"/>
        <v>-42</v>
      </c>
      <c r="AQ238" s="1614">
        <f t="shared" si="43"/>
        <v>341</v>
      </c>
      <c r="AR238" s="1614">
        <f t="shared" si="43"/>
        <v>35</v>
      </c>
      <c r="AS238" s="1614">
        <f t="shared" si="43"/>
        <v>-258</v>
      </c>
      <c r="AT238" s="1614">
        <f t="shared" si="43"/>
        <v>-139</v>
      </c>
      <c r="AU238" s="1614">
        <f t="shared" si="43"/>
        <v>-134</v>
      </c>
      <c r="AV238" s="1614">
        <f t="shared" si="43"/>
        <v>95</v>
      </c>
      <c r="AW238" s="1614">
        <f t="shared" si="43"/>
        <v>-48</v>
      </c>
      <c r="AX238" s="1614">
        <f t="shared" si="43"/>
        <v>249</v>
      </c>
      <c r="AY238" s="1614">
        <f t="shared" si="43"/>
        <v>3884</v>
      </c>
    </row>
    <row r="239" spans="1:51">
      <c r="A239" s="1635"/>
      <c r="B239" s="1545" t="s">
        <v>2348</v>
      </c>
      <c r="C239" s="1614">
        <f t="shared" si="43"/>
        <v>0</v>
      </c>
      <c r="D239" s="1614">
        <f t="shared" si="43"/>
        <v>36</v>
      </c>
      <c r="E239" s="1614">
        <f t="shared" si="43"/>
        <v>-52</v>
      </c>
      <c r="F239" s="1614">
        <f t="shared" si="43"/>
        <v>-21</v>
      </c>
      <c r="G239" s="1614">
        <f t="shared" si="43"/>
        <v>-28</v>
      </c>
      <c r="H239" s="1614">
        <f t="shared" si="43"/>
        <v>-90</v>
      </c>
      <c r="I239" s="1614">
        <f t="shared" si="43"/>
        <v>-33</v>
      </c>
      <c r="J239" s="1614">
        <f t="shared" si="43"/>
        <v>-184</v>
      </c>
      <c r="K239" s="1614">
        <f t="shared" si="43"/>
        <v>162</v>
      </c>
      <c r="L239" s="1614">
        <f t="shared" si="43"/>
        <v>71</v>
      </c>
      <c r="M239" s="1614">
        <f t="shared" ref="M239:AY245" si="44">M76-M158</f>
        <v>49</v>
      </c>
      <c r="N239" s="1614">
        <f t="shared" si="44"/>
        <v>1362</v>
      </c>
      <c r="O239" s="1614">
        <f t="shared" si="44"/>
        <v>1062</v>
      </c>
      <c r="P239" s="641">
        <f t="shared" si="44"/>
        <v>-583</v>
      </c>
      <c r="Q239" s="1614">
        <f t="shared" si="44"/>
        <v>1265</v>
      </c>
      <c r="R239" s="1614">
        <f t="shared" si="44"/>
        <v>-271</v>
      </c>
      <c r="S239" s="1614">
        <f t="shared" si="44"/>
        <v>-166</v>
      </c>
      <c r="T239" s="1614">
        <f t="shared" si="44"/>
        <v>65</v>
      </c>
      <c r="U239" s="1614">
        <f t="shared" si="44"/>
        <v>-68</v>
      </c>
      <c r="V239" s="1614">
        <f t="shared" si="44"/>
        <v>161</v>
      </c>
      <c r="W239" s="1614">
        <f t="shared" si="44"/>
        <v>307</v>
      </c>
      <c r="X239" s="1614">
        <f t="shared" si="44"/>
        <v>-314</v>
      </c>
      <c r="Y239" s="1614">
        <f t="shared" si="44"/>
        <v>-21</v>
      </c>
      <c r="Z239" s="1614">
        <f t="shared" si="44"/>
        <v>-7</v>
      </c>
      <c r="AA239" s="1614">
        <f t="shared" si="44"/>
        <v>-144</v>
      </c>
      <c r="AB239" s="1614">
        <f t="shared" si="44"/>
        <v>277</v>
      </c>
      <c r="AC239" s="1614">
        <f t="shared" si="44"/>
        <v>-610</v>
      </c>
      <c r="AD239" s="641">
        <f t="shared" si="44"/>
        <v>231</v>
      </c>
      <c r="AE239" s="641">
        <f t="shared" si="44"/>
        <v>-900</v>
      </c>
      <c r="AF239" s="1614">
        <f t="shared" si="44"/>
        <v>-193</v>
      </c>
      <c r="AG239" s="1614">
        <f t="shared" si="44"/>
        <v>-88</v>
      </c>
      <c r="AH239" s="1614">
        <f t="shared" si="44"/>
        <v>-22</v>
      </c>
      <c r="AI239" s="1614">
        <f t="shared" si="44"/>
        <v>-1</v>
      </c>
      <c r="AJ239" s="1614">
        <f t="shared" si="44"/>
        <v>-214</v>
      </c>
      <c r="AK239" s="1614">
        <f t="shared" si="44"/>
        <v>-555</v>
      </c>
      <c r="AL239" s="1614">
        <f t="shared" si="44"/>
        <v>-104</v>
      </c>
      <c r="AM239" s="1614">
        <f t="shared" si="44"/>
        <v>-129</v>
      </c>
      <c r="AN239" s="1614">
        <f t="shared" si="44"/>
        <v>-19</v>
      </c>
      <c r="AO239" s="1614">
        <f t="shared" si="44"/>
        <v>-117</v>
      </c>
      <c r="AP239" s="1614">
        <f t="shared" si="44"/>
        <v>-76</v>
      </c>
      <c r="AQ239" s="1614">
        <f t="shared" si="44"/>
        <v>272</v>
      </c>
      <c r="AR239" s="1614">
        <f t="shared" si="44"/>
        <v>-137</v>
      </c>
      <c r="AS239" s="1614">
        <f t="shared" si="44"/>
        <v>-346</v>
      </c>
      <c r="AT239" s="1614">
        <f t="shared" si="44"/>
        <v>-15</v>
      </c>
      <c r="AU239" s="1614">
        <f t="shared" si="44"/>
        <v>-14</v>
      </c>
      <c r="AV239" s="1614">
        <f t="shared" si="44"/>
        <v>-1</v>
      </c>
      <c r="AW239" s="1614">
        <f t="shared" si="44"/>
        <v>-37</v>
      </c>
      <c r="AX239" s="1614">
        <f t="shared" si="44"/>
        <v>240</v>
      </c>
      <c r="AY239" s="1614">
        <f t="shared" si="44"/>
        <v>3106</v>
      </c>
    </row>
    <row r="240" spans="1:51">
      <c r="A240" s="1635"/>
      <c r="B240" s="1545" t="s">
        <v>2349</v>
      </c>
      <c r="C240" s="1614">
        <f t="shared" ref="C240:AH245" si="45">C77-C159</f>
        <v>0</v>
      </c>
      <c r="D240" s="1614">
        <f t="shared" si="45"/>
        <v>1149</v>
      </c>
      <c r="E240" s="1614">
        <f t="shared" si="45"/>
        <v>290</v>
      </c>
      <c r="F240" s="1614">
        <f t="shared" si="45"/>
        <v>70</v>
      </c>
      <c r="G240" s="1614">
        <f t="shared" si="45"/>
        <v>-336</v>
      </c>
      <c r="H240" s="1614">
        <f t="shared" si="45"/>
        <v>83</v>
      </c>
      <c r="I240" s="1614">
        <f t="shared" si="45"/>
        <v>115</v>
      </c>
      <c r="J240" s="1614">
        <f t="shared" si="45"/>
        <v>-21</v>
      </c>
      <c r="K240" s="1614">
        <f t="shared" si="45"/>
        <v>442</v>
      </c>
      <c r="L240" s="1614">
        <f t="shared" si="45"/>
        <v>328</v>
      </c>
      <c r="M240" s="1614">
        <f t="shared" si="45"/>
        <v>272</v>
      </c>
      <c r="N240" s="1614">
        <f t="shared" si="45"/>
        <v>214</v>
      </c>
      <c r="O240" s="1614">
        <f t="shared" si="45"/>
        <v>1019</v>
      </c>
      <c r="P240" s="641">
        <f t="shared" si="45"/>
        <v>-2964</v>
      </c>
      <c r="Q240" s="1614">
        <f t="shared" si="45"/>
        <v>-98</v>
      </c>
      <c r="R240" s="1614">
        <f t="shared" si="45"/>
        <v>-126</v>
      </c>
      <c r="S240" s="1614">
        <f t="shared" si="45"/>
        <v>-35</v>
      </c>
      <c r="T240" s="1614">
        <f t="shared" si="45"/>
        <v>142</v>
      </c>
      <c r="U240" s="1614">
        <f t="shared" si="45"/>
        <v>-145</v>
      </c>
      <c r="V240" s="1614">
        <f t="shared" si="45"/>
        <v>52</v>
      </c>
      <c r="W240" s="1614">
        <f t="shared" si="45"/>
        <v>392</v>
      </c>
      <c r="X240" s="1614">
        <f t="shared" si="45"/>
        <v>-136</v>
      </c>
      <c r="Y240" s="1614">
        <f t="shared" si="45"/>
        <v>370</v>
      </c>
      <c r="Z240" s="1614">
        <f t="shared" si="45"/>
        <v>-48</v>
      </c>
      <c r="AA240" s="1614">
        <f t="shared" si="45"/>
        <v>130</v>
      </c>
      <c r="AB240" s="1614">
        <f t="shared" si="45"/>
        <v>-318</v>
      </c>
      <c r="AC240" s="1614">
        <f t="shared" si="45"/>
        <v>-425</v>
      </c>
      <c r="AD240" s="641">
        <f t="shared" si="45"/>
        <v>371</v>
      </c>
      <c r="AE240" s="641">
        <f t="shared" si="45"/>
        <v>-280</v>
      </c>
      <c r="AF240" s="1614">
        <f t="shared" si="45"/>
        <v>-34</v>
      </c>
      <c r="AG240" s="1614">
        <f t="shared" si="45"/>
        <v>-89</v>
      </c>
      <c r="AH240" s="1614">
        <f t="shared" si="45"/>
        <v>85</v>
      </c>
      <c r="AI240" s="1614">
        <f t="shared" si="44"/>
        <v>-47</v>
      </c>
      <c r="AJ240" s="1614">
        <f t="shared" si="44"/>
        <v>-87</v>
      </c>
      <c r="AK240" s="1614">
        <f t="shared" si="44"/>
        <v>-385</v>
      </c>
      <c r="AL240" s="1614">
        <f t="shared" si="44"/>
        <v>-1278</v>
      </c>
      <c r="AM240" s="1614">
        <f t="shared" si="44"/>
        <v>16</v>
      </c>
      <c r="AN240" s="1614">
        <f t="shared" si="44"/>
        <v>2</v>
      </c>
      <c r="AO240" s="1614">
        <f t="shared" si="44"/>
        <v>-526</v>
      </c>
      <c r="AP240" s="1614">
        <f t="shared" si="44"/>
        <v>87</v>
      </c>
      <c r="AQ240" s="1614">
        <f t="shared" si="44"/>
        <v>765</v>
      </c>
      <c r="AR240" s="1614">
        <f t="shared" si="44"/>
        <v>38</v>
      </c>
      <c r="AS240" s="1614">
        <f t="shared" si="44"/>
        <v>-31</v>
      </c>
      <c r="AT240" s="1614">
        <f t="shared" si="44"/>
        <v>504</v>
      </c>
      <c r="AU240" s="1614">
        <f t="shared" si="44"/>
        <v>72</v>
      </c>
      <c r="AV240" s="1614">
        <f t="shared" si="44"/>
        <v>71</v>
      </c>
      <c r="AW240" s="1614">
        <f t="shared" si="44"/>
        <v>-130</v>
      </c>
      <c r="AX240" s="1614">
        <f t="shared" si="44"/>
        <v>460</v>
      </c>
      <c r="AY240" s="1614">
        <f t="shared" si="44"/>
        <v>-1829</v>
      </c>
    </row>
    <row r="241" spans="1:51">
      <c r="A241" s="1635"/>
      <c r="B241" s="1545" t="s">
        <v>2350</v>
      </c>
      <c r="C241" s="1614">
        <f t="shared" si="45"/>
        <v>0</v>
      </c>
      <c r="D241" s="1614">
        <f t="shared" si="45"/>
        <v>-105</v>
      </c>
      <c r="E241" s="1614">
        <f t="shared" si="45"/>
        <v>-109</v>
      </c>
      <c r="F241" s="1614">
        <f t="shared" si="45"/>
        <v>25</v>
      </c>
      <c r="G241" s="1614">
        <f t="shared" si="45"/>
        <v>287</v>
      </c>
      <c r="H241" s="1614">
        <f t="shared" si="45"/>
        <v>0</v>
      </c>
      <c r="I241" s="1614">
        <f t="shared" si="45"/>
        <v>-116</v>
      </c>
      <c r="J241" s="1614">
        <f t="shared" si="45"/>
        <v>-121</v>
      </c>
      <c r="K241" s="1614">
        <f t="shared" si="45"/>
        <v>451</v>
      </c>
      <c r="L241" s="1614">
        <f t="shared" si="45"/>
        <v>42</v>
      </c>
      <c r="M241" s="1614">
        <f t="shared" si="45"/>
        <v>189</v>
      </c>
      <c r="N241" s="1614">
        <f t="shared" si="45"/>
        <v>1659</v>
      </c>
      <c r="O241" s="1614">
        <f t="shared" si="45"/>
        <v>1169</v>
      </c>
      <c r="P241" s="641">
        <f t="shared" si="45"/>
        <v>-3363</v>
      </c>
      <c r="Q241" s="1614">
        <f t="shared" si="45"/>
        <v>1335</v>
      </c>
      <c r="R241" s="1614">
        <f t="shared" si="45"/>
        <v>-176</v>
      </c>
      <c r="S241" s="1614">
        <f t="shared" si="45"/>
        <v>-62</v>
      </c>
      <c r="T241" s="1614">
        <f t="shared" si="45"/>
        <v>-57</v>
      </c>
      <c r="U241" s="1614">
        <f t="shared" si="45"/>
        <v>-32</v>
      </c>
      <c r="V241" s="1614">
        <f t="shared" si="45"/>
        <v>168</v>
      </c>
      <c r="W241" s="1614">
        <f t="shared" si="45"/>
        <v>150</v>
      </c>
      <c r="X241" s="1614">
        <f t="shared" si="45"/>
        <v>-344</v>
      </c>
      <c r="Y241" s="1614">
        <f t="shared" si="45"/>
        <v>-209</v>
      </c>
      <c r="Z241" s="1614">
        <f t="shared" si="45"/>
        <v>229</v>
      </c>
      <c r="AA241" s="1614">
        <f t="shared" si="45"/>
        <v>-131</v>
      </c>
      <c r="AB241" s="1614">
        <f t="shared" si="45"/>
        <v>75</v>
      </c>
      <c r="AC241" s="1614">
        <f t="shared" si="45"/>
        <v>-578</v>
      </c>
      <c r="AD241" s="641">
        <f t="shared" si="45"/>
        <v>-37</v>
      </c>
      <c r="AE241" s="641">
        <f t="shared" si="45"/>
        <v>-228</v>
      </c>
      <c r="AF241" s="1614">
        <f t="shared" si="45"/>
        <v>76</v>
      </c>
      <c r="AG241" s="1614">
        <f t="shared" si="45"/>
        <v>7</v>
      </c>
      <c r="AH241" s="1614">
        <f t="shared" si="45"/>
        <v>-12</v>
      </c>
      <c r="AI241" s="1614">
        <f t="shared" si="44"/>
        <v>-136</v>
      </c>
      <c r="AJ241" s="1614">
        <f t="shared" si="44"/>
        <v>-117</v>
      </c>
      <c r="AK241" s="1614">
        <f t="shared" si="44"/>
        <v>-210</v>
      </c>
      <c r="AL241" s="1614">
        <f t="shared" si="44"/>
        <v>-85</v>
      </c>
      <c r="AM241" s="1614">
        <f t="shared" si="44"/>
        <v>-122</v>
      </c>
      <c r="AN241" s="1614">
        <f t="shared" si="44"/>
        <v>-104</v>
      </c>
      <c r="AO241" s="1614">
        <f t="shared" si="44"/>
        <v>-83</v>
      </c>
      <c r="AP241" s="1614">
        <f t="shared" si="44"/>
        <v>-33</v>
      </c>
      <c r="AQ241" s="1614">
        <f t="shared" si="44"/>
        <v>538</v>
      </c>
      <c r="AR241" s="1614">
        <f t="shared" si="44"/>
        <v>-107</v>
      </c>
      <c r="AS241" s="1614">
        <f t="shared" si="44"/>
        <v>-277</v>
      </c>
      <c r="AT241" s="1614">
        <f t="shared" si="44"/>
        <v>296</v>
      </c>
      <c r="AU241" s="1614">
        <f t="shared" si="44"/>
        <v>-78</v>
      </c>
      <c r="AV241" s="1614">
        <f t="shared" si="44"/>
        <v>75</v>
      </c>
      <c r="AW241" s="1614">
        <f t="shared" si="44"/>
        <v>198</v>
      </c>
      <c r="AX241" s="1614">
        <f t="shared" si="44"/>
        <v>63</v>
      </c>
      <c r="AY241" s="1614">
        <f t="shared" si="44"/>
        <v>800</v>
      </c>
    </row>
    <row r="242" spans="1:51">
      <c r="A242" s="1635"/>
      <c r="B242" s="1545" t="s">
        <v>2351</v>
      </c>
      <c r="C242" s="1614">
        <f t="shared" si="45"/>
        <v>0</v>
      </c>
      <c r="D242" s="1614">
        <f t="shared" si="45"/>
        <v>0</v>
      </c>
      <c r="E242" s="1614">
        <f t="shared" si="45"/>
        <v>0</v>
      </c>
      <c r="F242" s="1614">
        <f t="shared" si="45"/>
        <v>0</v>
      </c>
      <c r="G242" s="1614">
        <f t="shared" si="45"/>
        <v>0</v>
      </c>
      <c r="H242" s="1614">
        <f t="shared" si="45"/>
        <v>0</v>
      </c>
      <c r="I242" s="1614">
        <f t="shared" si="45"/>
        <v>0</v>
      </c>
      <c r="J242" s="1614">
        <f t="shared" si="45"/>
        <v>0</v>
      </c>
      <c r="K242" s="1614">
        <f t="shared" si="45"/>
        <v>0</v>
      </c>
      <c r="L242" s="1614">
        <f t="shared" si="45"/>
        <v>0</v>
      </c>
      <c r="M242" s="1614">
        <f t="shared" si="45"/>
        <v>0</v>
      </c>
      <c r="N242" s="1614">
        <f t="shared" si="45"/>
        <v>0</v>
      </c>
      <c r="O242" s="1614">
        <f t="shared" si="45"/>
        <v>0</v>
      </c>
      <c r="P242" s="641">
        <f t="shared" si="45"/>
        <v>0</v>
      </c>
      <c r="Q242" s="1614">
        <f t="shared" si="45"/>
        <v>0</v>
      </c>
      <c r="R242" s="1614">
        <f t="shared" si="45"/>
        <v>0</v>
      </c>
      <c r="S242" s="1614">
        <f t="shared" si="45"/>
        <v>0</v>
      </c>
      <c r="T242" s="1614">
        <f t="shared" si="45"/>
        <v>0</v>
      </c>
      <c r="U242" s="1614">
        <f t="shared" si="45"/>
        <v>0</v>
      </c>
      <c r="V242" s="1614">
        <f t="shared" si="45"/>
        <v>0</v>
      </c>
      <c r="W242" s="1614">
        <f t="shared" si="45"/>
        <v>0</v>
      </c>
      <c r="X242" s="1614">
        <f t="shared" si="45"/>
        <v>0</v>
      </c>
      <c r="Y242" s="1614">
        <f t="shared" si="45"/>
        <v>0</v>
      </c>
      <c r="Z242" s="1614">
        <f t="shared" si="45"/>
        <v>0</v>
      </c>
      <c r="AA242" s="1614">
        <f t="shared" si="45"/>
        <v>0</v>
      </c>
      <c r="AB242" s="1614">
        <f t="shared" si="45"/>
        <v>0</v>
      </c>
      <c r="AC242" s="1614">
        <f t="shared" si="45"/>
        <v>0</v>
      </c>
      <c r="AD242" s="641">
        <f t="shared" si="45"/>
        <v>0</v>
      </c>
      <c r="AE242" s="641">
        <f t="shared" si="45"/>
        <v>0</v>
      </c>
      <c r="AF242" s="1614">
        <f t="shared" si="45"/>
        <v>0</v>
      </c>
      <c r="AG242" s="1614">
        <f t="shared" si="45"/>
        <v>0</v>
      </c>
      <c r="AH242" s="1614">
        <f t="shared" si="45"/>
        <v>0</v>
      </c>
      <c r="AI242" s="1614">
        <f t="shared" si="44"/>
        <v>0</v>
      </c>
      <c r="AJ242" s="1614">
        <f t="shared" si="44"/>
        <v>0</v>
      </c>
      <c r="AK242" s="1614">
        <f t="shared" si="44"/>
        <v>0</v>
      </c>
      <c r="AL242" s="1614">
        <f t="shared" si="44"/>
        <v>0</v>
      </c>
      <c r="AM242" s="1614">
        <f t="shared" si="44"/>
        <v>0</v>
      </c>
      <c r="AN242" s="1614">
        <f t="shared" si="44"/>
        <v>0</v>
      </c>
      <c r="AO242" s="1614">
        <f t="shared" si="44"/>
        <v>0</v>
      </c>
      <c r="AP242" s="1614">
        <f t="shared" si="44"/>
        <v>0</v>
      </c>
      <c r="AQ242" s="1614">
        <f t="shared" si="44"/>
        <v>0</v>
      </c>
      <c r="AR242" s="1614">
        <f t="shared" si="44"/>
        <v>0</v>
      </c>
      <c r="AS242" s="1614">
        <f t="shared" si="44"/>
        <v>0</v>
      </c>
      <c r="AT242" s="1614">
        <f t="shared" si="44"/>
        <v>0</v>
      </c>
      <c r="AU242" s="1614">
        <f t="shared" si="44"/>
        <v>0</v>
      </c>
      <c r="AV242" s="1614">
        <f t="shared" si="44"/>
        <v>0</v>
      </c>
      <c r="AW242" s="1614">
        <f t="shared" si="44"/>
        <v>0</v>
      </c>
      <c r="AX242" s="1614">
        <f t="shared" si="44"/>
        <v>0</v>
      </c>
      <c r="AY242" s="1614">
        <f t="shared" si="44"/>
        <v>0</v>
      </c>
    </row>
    <row r="243" spans="1:51">
      <c r="A243" s="1635"/>
      <c r="B243" s="1545" t="s">
        <v>2352</v>
      </c>
      <c r="C243" s="1614">
        <f t="shared" si="45"/>
        <v>0</v>
      </c>
      <c r="D243" s="1614">
        <f t="shared" si="45"/>
        <v>0</v>
      </c>
      <c r="E243" s="1614">
        <f t="shared" si="45"/>
        <v>0</v>
      </c>
      <c r="F243" s="1614">
        <f t="shared" si="45"/>
        <v>0</v>
      </c>
      <c r="G243" s="1614">
        <f t="shared" si="45"/>
        <v>0</v>
      </c>
      <c r="H243" s="1614">
        <f t="shared" si="45"/>
        <v>0</v>
      </c>
      <c r="I243" s="1614">
        <f t="shared" si="45"/>
        <v>0</v>
      </c>
      <c r="J243" s="1614">
        <f t="shared" si="45"/>
        <v>0</v>
      </c>
      <c r="K243" s="1614">
        <f t="shared" si="45"/>
        <v>0</v>
      </c>
      <c r="L243" s="1614">
        <f t="shared" si="45"/>
        <v>0</v>
      </c>
      <c r="M243" s="1614">
        <f t="shared" si="45"/>
        <v>0</v>
      </c>
      <c r="N243" s="1614">
        <f t="shared" si="45"/>
        <v>0</v>
      </c>
      <c r="O243" s="1614">
        <f t="shared" si="45"/>
        <v>0</v>
      </c>
      <c r="P243" s="641">
        <f t="shared" si="45"/>
        <v>0</v>
      </c>
      <c r="Q243" s="1614">
        <f t="shared" si="45"/>
        <v>0</v>
      </c>
      <c r="R243" s="1614">
        <f t="shared" si="45"/>
        <v>0</v>
      </c>
      <c r="S243" s="1614">
        <f t="shared" si="45"/>
        <v>0</v>
      </c>
      <c r="T243" s="1614">
        <f t="shared" si="45"/>
        <v>0</v>
      </c>
      <c r="U243" s="1614">
        <f t="shared" si="45"/>
        <v>0</v>
      </c>
      <c r="V243" s="1614">
        <f t="shared" si="45"/>
        <v>0</v>
      </c>
      <c r="W243" s="1614">
        <f t="shared" si="45"/>
        <v>0</v>
      </c>
      <c r="X243" s="1614">
        <f t="shared" si="45"/>
        <v>0</v>
      </c>
      <c r="Y243" s="1614">
        <f t="shared" si="45"/>
        <v>0</v>
      </c>
      <c r="Z243" s="1614">
        <f t="shared" si="45"/>
        <v>0</v>
      </c>
      <c r="AA243" s="1614">
        <f t="shared" si="45"/>
        <v>0</v>
      </c>
      <c r="AB243" s="1614">
        <f t="shared" si="45"/>
        <v>0</v>
      </c>
      <c r="AC243" s="1614">
        <f t="shared" si="45"/>
        <v>0</v>
      </c>
      <c r="AD243" s="641">
        <f t="shared" si="45"/>
        <v>0</v>
      </c>
      <c r="AE243" s="641">
        <f t="shared" si="45"/>
        <v>0</v>
      </c>
      <c r="AF243" s="1614">
        <f t="shared" si="45"/>
        <v>0</v>
      </c>
      <c r="AG243" s="1614">
        <f t="shared" si="45"/>
        <v>0</v>
      </c>
      <c r="AH243" s="1614">
        <f t="shared" si="45"/>
        <v>0</v>
      </c>
      <c r="AI243" s="1614">
        <f t="shared" si="44"/>
        <v>0</v>
      </c>
      <c r="AJ243" s="1614">
        <f t="shared" si="44"/>
        <v>0</v>
      </c>
      <c r="AK243" s="1614">
        <f t="shared" si="44"/>
        <v>0</v>
      </c>
      <c r="AL243" s="1614">
        <f t="shared" si="44"/>
        <v>0</v>
      </c>
      <c r="AM243" s="1614">
        <f t="shared" si="44"/>
        <v>0</v>
      </c>
      <c r="AN243" s="1614">
        <f t="shared" si="44"/>
        <v>0</v>
      </c>
      <c r="AO243" s="1614">
        <f t="shared" si="44"/>
        <v>0</v>
      </c>
      <c r="AP243" s="1614">
        <f t="shared" si="44"/>
        <v>0</v>
      </c>
      <c r="AQ243" s="1614">
        <f t="shared" si="44"/>
        <v>0</v>
      </c>
      <c r="AR243" s="1614">
        <f t="shared" si="44"/>
        <v>0</v>
      </c>
      <c r="AS243" s="1614">
        <f t="shared" si="44"/>
        <v>0</v>
      </c>
      <c r="AT243" s="1614">
        <f t="shared" si="44"/>
        <v>0</v>
      </c>
      <c r="AU243" s="1614">
        <f t="shared" si="44"/>
        <v>0</v>
      </c>
      <c r="AV243" s="1614">
        <f t="shared" si="44"/>
        <v>0</v>
      </c>
      <c r="AW243" s="1614">
        <f t="shared" si="44"/>
        <v>0</v>
      </c>
      <c r="AX243" s="1614">
        <f t="shared" si="44"/>
        <v>0</v>
      </c>
      <c r="AY243" s="1614">
        <f t="shared" si="44"/>
        <v>0</v>
      </c>
    </row>
    <row r="244" spans="1:51">
      <c r="A244" s="1635"/>
      <c r="B244" s="1545" t="s">
        <v>2353</v>
      </c>
      <c r="C244" s="1614">
        <f t="shared" si="45"/>
        <v>0</v>
      </c>
      <c r="D244" s="1614">
        <f t="shared" si="45"/>
        <v>0</v>
      </c>
      <c r="E244" s="1614">
        <f t="shared" si="45"/>
        <v>0</v>
      </c>
      <c r="F244" s="1614">
        <f t="shared" si="45"/>
        <v>0</v>
      </c>
      <c r="G244" s="1614">
        <f t="shared" si="45"/>
        <v>0</v>
      </c>
      <c r="H244" s="1614">
        <f t="shared" si="45"/>
        <v>0</v>
      </c>
      <c r="I244" s="1614">
        <f t="shared" si="45"/>
        <v>0</v>
      </c>
      <c r="J244" s="1614">
        <f t="shared" si="45"/>
        <v>0</v>
      </c>
      <c r="K244" s="1614">
        <f t="shared" si="45"/>
        <v>0</v>
      </c>
      <c r="L244" s="1614">
        <f t="shared" si="45"/>
        <v>0</v>
      </c>
      <c r="M244" s="1614">
        <f t="shared" si="45"/>
        <v>0</v>
      </c>
      <c r="N244" s="1614">
        <f t="shared" si="45"/>
        <v>0</v>
      </c>
      <c r="O244" s="1614">
        <f t="shared" si="45"/>
        <v>0</v>
      </c>
      <c r="P244" s="641">
        <f t="shared" si="45"/>
        <v>0</v>
      </c>
      <c r="Q244" s="1614">
        <f t="shared" si="45"/>
        <v>0</v>
      </c>
      <c r="R244" s="1614">
        <f t="shared" si="45"/>
        <v>0</v>
      </c>
      <c r="S244" s="1614">
        <f t="shared" si="45"/>
        <v>0</v>
      </c>
      <c r="T244" s="1614">
        <f t="shared" si="45"/>
        <v>0</v>
      </c>
      <c r="U244" s="1614">
        <f t="shared" si="45"/>
        <v>0</v>
      </c>
      <c r="V244" s="1614">
        <f t="shared" si="45"/>
        <v>0</v>
      </c>
      <c r="W244" s="1614">
        <f t="shared" si="45"/>
        <v>0</v>
      </c>
      <c r="X244" s="1614">
        <f t="shared" si="45"/>
        <v>0</v>
      </c>
      <c r="Y244" s="1614">
        <f t="shared" si="45"/>
        <v>0</v>
      </c>
      <c r="Z244" s="1614">
        <f t="shared" si="45"/>
        <v>0</v>
      </c>
      <c r="AA244" s="1614">
        <f t="shared" si="45"/>
        <v>0</v>
      </c>
      <c r="AB244" s="1614">
        <f t="shared" si="45"/>
        <v>0</v>
      </c>
      <c r="AC244" s="1614">
        <f t="shared" si="45"/>
        <v>0</v>
      </c>
      <c r="AD244" s="641">
        <f t="shared" si="45"/>
        <v>0</v>
      </c>
      <c r="AE244" s="641">
        <f t="shared" si="45"/>
        <v>0</v>
      </c>
      <c r="AF244" s="1614">
        <f t="shared" si="45"/>
        <v>0</v>
      </c>
      <c r="AG244" s="1614">
        <f t="shared" si="45"/>
        <v>0</v>
      </c>
      <c r="AH244" s="1614">
        <f t="shared" si="45"/>
        <v>0</v>
      </c>
      <c r="AI244" s="1614">
        <f t="shared" si="44"/>
        <v>0</v>
      </c>
      <c r="AJ244" s="1614">
        <f t="shared" si="44"/>
        <v>0</v>
      </c>
      <c r="AK244" s="1614">
        <f t="shared" si="44"/>
        <v>0</v>
      </c>
      <c r="AL244" s="1614">
        <f t="shared" si="44"/>
        <v>0</v>
      </c>
      <c r="AM244" s="1614">
        <f t="shared" si="44"/>
        <v>0</v>
      </c>
      <c r="AN244" s="1614">
        <f t="shared" si="44"/>
        <v>0</v>
      </c>
      <c r="AO244" s="1614">
        <f t="shared" si="44"/>
        <v>0</v>
      </c>
      <c r="AP244" s="1614">
        <f t="shared" si="44"/>
        <v>0</v>
      </c>
      <c r="AQ244" s="1614">
        <f t="shared" si="44"/>
        <v>0</v>
      </c>
      <c r="AR244" s="1614">
        <f t="shared" si="44"/>
        <v>0</v>
      </c>
      <c r="AS244" s="1614">
        <f t="shared" si="44"/>
        <v>0</v>
      </c>
      <c r="AT244" s="1614">
        <f t="shared" si="44"/>
        <v>0</v>
      </c>
      <c r="AU244" s="1614">
        <f t="shared" si="44"/>
        <v>0</v>
      </c>
      <c r="AV244" s="1614">
        <f t="shared" si="44"/>
        <v>0</v>
      </c>
      <c r="AW244" s="1614">
        <f t="shared" si="44"/>
        <v>0</v>
      </c>
      <c r="AX244" s="1614">
        <f t="shared" si="44"/>
        <v>0</v>
      </c>
      <c r="AY244" s="1614">
        <f t="shared" si="44"/>
        <v>0</v>
      </c>
    </row>
    <row r="245" spans="1:51">
      <c r="A245" s="1635"/>
      <c r="B245" s="1545" t="s">
        <v>2354</v>
      </c>
      <c r="C245" s="1614">
        <f t="shared" si="45"/>
        <v>0</v>
      </c>
      <c r="D245" s="1614">
        <f t="shared" si="45"/>
        <v>0</v>
      </c>
      <c r="E245" s="1614">
        <f t="shared" si="45"/>
        <v>0</v>
      </c>
      <c r="F245" s="1614">
        <f t="shared" si="45"/>
        <v>0</v>
      </c>
      <c r="G245" s="1614">
        <f t="shared" si="45"/>
        <v>0</v>
      </c>
      <c r="H245" s="1614">
        <f t="shared" si="45"/>
        <v>0</v>
      </c>
      <c r="I245" s="1614">
        <f t="shared" si="45"/>
        <v>0</v>
      </c>
      <c r="J245" s="1614">
        <f t="shared" si="45"/>
        <v>0</v>
      </c>
      <c r="K245" s="1614">
        <f t="shared" si="45"/>
        <v>0</v>
      </c>
      <c r="L245" s="1614">
        <f t="shared" si="45"/>
        <v>0</v>
      </c>
      <c r="M245" s="1614">
        <f t="shared" si="45"/>
        <v>0</v>
      </c>
      <c r="N245" s="1614">
        <f t="shared" si="45"/>
        <v>0</v>
      </c>
      <c r="O245" s="1614">
        <f t="shared" si="45"/>
        <v>0</v>
      </c>
      <c r="P245" s="641">
        <f t="shared" si="45"/>
        <v>0</v>
      </c>
      <c r="Q245" s="1614">
        <f t="shared" si="45"/>
        <v>0</v>
      </c>
      <c r="R245" s="1614">
        <f t="shared" si="45"/>
        <v>0</v>
      </c>
      <c r="S245" s="1614">
        <f t="shared" si="45"/>
        <v>0</v>
      </c>
      <c r="T245" s="1614">
        <f t="shared" si="45"/>
        <v>0</v>
      </c>
      <c r="U245" s="1614">
        <f t="shared" si="45"/>
        <v>0</v>
      </c>
      <c r="V245" s="1614">
        <f t="shared" si="45"/>
        <v>0</v>
      </c>
      <c r="W245" s="1614">
        <f t="shared" si="45"/>
        <v>0</v>
      </c>
      <c r="X245" s="1614">
        <f t="shared" si="45"/>
        <v>0</v>
      </c>
      <c r="Y245" s="1614">
        <f t="shared" si="45"/>
        <v>0</v>
      </c>
      <c r="Z245" s="1614">
        <f t="shared" si="45"/>
        <v>0</v>
      </c>
      <c r="AA245" s="1614">
        <f t="shared" si="45"/>
        <v>0</v>
      </c>
      <c r="AB245" s="1614">
        <f t="shared" si="45"/>
        <v>0</v>
      </c>
      <c r="AC245" s="1614">
        <f t="shared" si="45"/>
        <v>0</v>
      </c>
      <c r="AD245" s="641">
        <f t="shared" si="45"/>
        <v>0</v>
      </c>
      <c r="AE245" s="641">
        <f t="shared" si="45"/>
        <v>0</v>
      </c>
      <c r="AF245" s="1614">
        <f t="shared" si="45"/>
        <v>0</v>
      </c>
      <c r="AG245" s="1614">
        <f t="shared" si="45"/>
        <v>0</v>
      </c>
      <c r="AH245" s="1614">
        <f t="shared" si="45"/>
        <v>0</v>
      </c>
      <c r="AI245" s="1614">
        <f t="shared" si="44"/>
        <v>0</v>
      </c>
      <c r="AJ245" s="1614">
        <f t="shared" si="44"/>
        <v>0</v>
      </c>
      <c r="AK245" s="1614">
        <f t="shared" si="44"/>
        <v>0</v>
      </c>
      <c r="AL245" s="1614">
        <f t="shared" si="44"/>
        <v>0</v>
      </c>
      <c r="AM245" s="1614">
        <f t="shared" si="44"/>
        <v>0</v>
      </c>
      <c r="AN245" s="1614">
        <f t="shared" si="44"/>
        <v>0</v>
      </c>
      <c r="AO245" s="1614">
        <f t="shared" si="44"/>
        <v>0</v>
      </c>
      <c r="AP245" s="1614">
        <f t="shared" si="44"/>
        <v>0</v>
      </c>
      <c r="AQ245" s="1614">
        <f t="shared" si="44"/>
        <v>0</v>
      </c>
      <c r="AR245" s="1614">
        <f t="shared" si="44"/>
        <v>0</v>
      </c>
      <c r="AS245" s="1614">
        <f t="shared" si="44"/>
        <v>0</v>
      </c>
      <c r="AT245" s="1614">
        <f t="shared" si="44"/>
        <v>0</v>
      </c>
      <c r="AU245" s="1614">
        <f t="shared" si="44"/>
        <v>0</v>
      </c>
      <c r="AV245" s="1614">
        <f t="shared" si="44"/>
        <v>0</v>
      </c>
      <c r="AW245" s="1614">
        <f t="shared" si="44"/>
        <v>0</v>
      </c>
      <c r="AX245" s="1614">
        <f t="shared" si="44"/>
        <v>0</v>
      </c>
      <c r="AY245" s="1614">
        <f t="shared" si="44"/>
        <v>0</v>
      </c>
    </row>
    <row r="246" spans="1:51">
      <c r="A246" s="1637"/>
      <c r="B246" s="1638" t="s">
        <v>2355</v>
      </c>
      <c r="C246" s="1616">
        <f t="shared" ref="C246:AY246" si="46">SUM(C234:C245)</f>
        <v>0</v>
      </c>
      <c r="D246" s="1651">
        <f t="shared" si="46"/>
        <v>-1981</v>
      </c>
      <c r="E246" s="1651">
        <f t="shared" si="46"/>
        <v>-4522</v>
      </c>
      <c r="F246" s="1651">
        <f t="shared" si="46"/>
        <v>-2890</v>
      </c>
      <c r="G246" s="1651">
        <f t="shared" si="46"/>
        <v>-735</v>
      </c>
      <c r="H246" s="1651">
        <f t="shared" si="46"/>
        <v>-2735</v>
      </c>
      <c r="I246" s="1651">
        <f t="shared" si="46"/>
        <v>-2810</v>
      </c>
      <c r="J246" s="1651">
        <f t="shared" si="46"/>
        <v>-5489</v>
      </c>
      <c r="K246" s="1651">
        <f t="shared" si="46"/>
        <v>-256</v>
      </c>
      <c r="L246" s="1651">
        <f t="shared" si="46"/>
        <v>-995</v>
      </c>
      <c r="M246" s="1651">
        <f t="shared" si="46"/>
        <v>-15</v>
      </c>
      <c r="N246" s="1651">
        <f t="shared" si="46"/>
        <v>21377</v>
      </c>
      <c r="O246" s="1651">
        <f t="shared" si="46"/>
        <v>12090</v>
      </c>
      <c r="P246" s="1615">
        <f t="shared" si="46"/>
        <v>19252</v>
      </c>
      <c r="Q246" s="1651">
        <f t="shared" si="46"/>
        <v>28052</v>
      </c>
      <c r="R246" s="1651">
        <f t="shared" si="46"/>
        <v>-5363</v>
      </c>
      <c r="S246" s="1651">
        <f t="shared" si="46"/>
        <v>-1520</v>
      </c>
      <c r="T246" s="1651">
        <f t="shared" si="46"/>
        <v>-924</v>
      </c>
      <c r="U246" s="1651">
        <f t="shared" si="46"/>
        <v>-1567</v>
      </c>
      <c r="V246" s="1651">
        <f t="shared" si="46"/>
        <v>195</v>
      </c>
      <c r="W246" s="1651">
        <f t="shared" si="46"/>
        <v>-859</v>
      </c>
      <c r="X246" s="1651">
        <f t="shared" si="46"/>
        <v>-4520</v>
      </c>
      <c r="Y246" s="1651">
        <f t="shared" si="46"/>
        <v>-3894</v>
      </c>
      <c r="Z246" s="1651">
        <f t="shared" si="46"/>
        <v>-2096</v>
      </c>
      <c r="AA246" s="1651">
        <f t="shared" si="46"/>
        <v>-2914</v>
      </c>
      <c r="AB246" s="1651">
        <f t="shared" si="46"/>
        <v>223</v>
      </c>
      <c r="AC246" s="1651">
        <f t="shared" si="46"/>
        <v>-2165</v>
      </c>
      <c r="AD246" s="1615">
        <f t="shared" si="46"/>
        <v>5647</v>
      </c>
      <c r="AE246" s="1615">
        <f t="shared" si="46"/>
        <v>-4622</v>
      </c>
      <c r="AF246" s="1651">
        <f t="shared" si="46"/>
        <v>-1406</v>
      </c>
      <c r="AG246" s="1651">
        <f t="shared" si="46"/>
        <v>-1750</v>
      </c>
      <c r="AH246" s="1651">
        <f t="shared" si="46"/>
        <v>-902</v>
      </c>
      <c r="AI246" s="1651">
        <f t="shared" si="46"/>
        <v>-1131</v>
      </c>
      <c r="AJ246" s="1651">
        <f t="shared" si="46"/>
        <v>-2779</v>
      </c>
      <c r="AK246" s="1651">
        <f t="shared" si="46"/>
        <v>-4998</v>
      </c>
      <c r="AL246" s="1651">
        <f t="shared" si="46"/>
        <v>-2992</v>
      </c>
      <c r="AM246" s="1651">
        <f t="shared" si="46"/>
        <v>-1625</v>
      </c>
      <c r="AN246" s="1651">
        <f t="shared" si="46"/>
        <v>-1714</v>
      </c>
      <c r="AO246" s="1651">
        <f t="shared" si="46"/>
        <v>-2608</v>
      </c>
      <c r="AP246" s="1651">
        <f t="shared" si="46"/>
        <v>-1527</v>
      </c>
      <c r="AQ246" s="1651">
        <f t="shared" si="46"/>
        <v>4571</v>
      </c>
      <c r="AR246" s="1651">
        <f t="shared" si="46"/>
        <v>-1393</v>
      </c>
      <c r="AS246" s="1651">
        <f t="shared" si="46"/>
        <v>-5501</v>
      </c>
      <c r="AT246" s="1651">
        <f t="shared" si="46"/>
        <v>-1062</v>
      </c>
      <c r="AU246" s="1651">
        <f t="shared" si="46"/>
        <v>-2007</v>
      </c>
      <c r="AV246" s="1651">
        <f t="shared" si="46"/>
        <v>-1925</v>
      </c>
      <c r="AW246" s="1651">
        <f t="shared" si="46"/>
        <v>-2562</v>
      </c>
      <c r="AX246" s="1651">
        <f t="shared" si="46"/>
        <v>-653</v>
      </c>
      <c r="AY246" s="1651">
        <f t="shared" si="46"/>
        <v>80771</v>
      </c>
    </row>
    <row r="247" spans="1:51">
      <c r="A247" s="1545"/>
      <c r="B247" s="1545" t="s">
        <v>2362</v>
      </c>
      <c r="C247" s="1617"/>
      <c r="D247" s="1652">
        <f t="shared" ref="D247:AX247" si="47">RANK(D181,$D$181:$AX$181)</f>
        <v>42</v>
      </c>
      <c r="E247" s="1652">
        <f t="shared" si="47"/>
        <v>45</v>
      </c>
      <c r="F247" s="1652">
        <f t="shared" si="47"/>
        <v>33</v>
      </c>
      <c r="G247" s="1652">
        <f t="shared" si="47"/>
        <v>8</v>
      </c>
      <c r="H247" s="1652">
        <f t="shared" si="47"/>
        <v>36</v>
      </c>
      <c r="I247" s="1652">
        <f t="shared" si="47"/>
        <v>27</v>
      </c>
      <c r="J247" s="1652">
        <f t="shared" si="47"/>
        <v>38</v>
      </c>
      <c r="K247" s="1652">
        <f t="shared" si="47"/>
        <v>41</v>
      </c>
      <c r="L247" s="1652">
        <f t="shared" si="47"/>
        <v>37</v>
      </c>
      <c r="M247" s="1652">
        <f t="shared" si="47"/>
        <v>12</v>
      </c>
      <c r="N247" s="1652">
        <f t="shared" si="47"/>
        <v>2</v>
      </c>
      <c r="O247" s="1652">
        <f t="shared" si="47"/>
        <v>4</v>
      </c>
      <c r="P247" s="1653">
        <f t="shared" si="47"/>
        <v>1</v>
      </c>
      <c r="Q247" s="1652">
        <f t="shared" si="47"/>
        <v>3</v>
      </c>
      <c r="R247" s="1652">
        <f t="shared" si="47"/>
        <v>43</v>
      </c>
      <c r="S247" s="1652">
        <f t="shared" si="47"/>
        <v>14</v>
      </c>
      <c r="T247" s="1652">
        <f t="shared" si="47"/>
        <v>11</v>
      </c>
      <c r="U247" s="1652">
        <f t="shared" si="47"/>
        <v>21</v>
      </c>
      <c r="V247" s="1652">
        <f t="shared" si="47"/>
        <v>20</v>
      </c>
      <c r="W247" s="1652">
        <f t="shared" si="47"/>
        <v>25</v>
      </c>
      <c r="X247" s="1652">
        <f t="shared" si="47"/>
        <v>46</v>
      </c>
      <c r="Y247" s="1652">
        <f t="shared" si="47"/>
        <v>40</v>
      </c>
      <c r="Z247" s="1652">
        <f t="shared" si="47"/>
        <v>5</v>
      </c>
      <c r="AA247" s="1652">
        <f t="shared" si="47"/>
        <v>28</v>
      </c>
      <c r="AB247" s="1652">
        <f t="shared" si="47"/>
        <v>10</v>
      </c>
      <c r="AC247" s="1652">
        <f t="shared" si="47"/>
        <v>13</v>
      </c>
      <c r="AD247" s="1653">
        <f t="shared" si="47"/>
        <v>7</v>
      </c>
      <c r="AE247" s="1653">
        <f t="shared" si="47"/>
        <v>44</v>
      </c>
      <c r="AF247" s="1652">
        <f t="shared" si="47"/>
        <v>29</v>
      </c>
      <c r="AG247" s="1652">
        <f t="shared" si="47"/>
        <v>31</v>
      </c>
      <c r="AH247" s="1652">
        <f t="shared" si="47"/>
        <v>15</v>
      </c>
      <c r="AI247" s="1652">
        <f t="shared" si="47"/>
        <v>17</v>
      </c>
      <c r="AJ247" s="1652">
        <f t="shared" si="47"/>
        <v>24</v>
      </c>
      <c r="AK247" s="1652">
        <f t="shared" si="47"/>
        <v>35</v>
      </c>
      <c r="AL247" s="1652">
        <f t="shared" si="47"/>
        <v>26</v>
      </c>
      <c r="AM247" s="1652">
        <f t="shared" si="47"/>
        <v>18</v>
      </c>
      <c r="AN247" s="1652">
        <f t="shared" si="47"/>
        <v>16</v>
      </c>
      <c r="AO247" s="1652">
        <f t="shared" si="47"/>
        <v>30</v>
      </c>
      <c r="AP247" s="1652">
        <f t="shared" si="47"/>
        <v>22</v>
      </c>
      <c r="AQ247" s="1652">
        <f t="shared" si="47"/>
        <v>6</v>
      </c>
      <c r="AR247" s="1652">
        <f t="shared" si="47"/>
        <v>19</v>
      </c>
      <c r="AS247" s="1652">
        <f t="shared" si="47"/>
        <v>39</v>
      </c>
      <c r="AT247" s="1652">
        <f t="shared" si="47"/>
        <v>47</v>
      </c>
      <c r="AU247" s="1652">
        <f t="shared" si="47"/>
        <v>23</v>
      </c>
      <c r="AV247" s="1652">
        <f t="shared" si="47"/>
        <v>34</v>
      </c>
      <c r="AW247" s="1652">
        <f t="shared" si="47"/>
        <v>32</v>
      </c>
      <c r="AX247" s="1652">
        <f t="shared" si="47"/>
        <v>9</v>
      </c>
      <c r="AY247" s="1652"/>
    </row>
    <row r="248" spans="1:51">
      <c r="A248" s="1545"/>
      <c r="B248" s="1545" t="s">
        <v>2363</v>
      </c>
      <c r="C248" s="1617"/>
      <c r="D248" s="1617">
        <f t="shared" ref="D248:AX248" si="48">RANK(D194,$D194:$AX194)</f>
        <v>40</v>
      </c>
      <c r="E248" s="1617">
        <f t="shared" si="48"/>
        <v>42</v>
      </c>
      <c r="F248" s="1617">
        <f t="shared" si="48"/>
        <v>37</v>
      </c>
      <c r="G248" s="1617">
        <f t="shared" si="48"/>
        <v>11</v>
      </c>
      <c r="H248" s="1617">
        <f t="shared" si="48"/>
        <v>36</v>
      </c>
      <c r="I248" s="1617">
        <f t="shared" si="48"/>
        <v>33</v>
      </c>
      <c r="J248" s="1617">
        <f t="shared" si="48"/>
        <v>47</v>
      </c>
      <c r="K248" s="1617">
        <f t="shared" si="48"/>
        <v>39</v>
      </c>
      <c r="L248" s="1617">
        <f t="shared" si="48"/>
        <v>38</v>
      </c>
      <c r="M248" s="1617">
        <f t="shared" si="48"/>
        <v>18</v>
      </c>
      <c r="N248" s="1617">
        <f t="shared" si="48"/>
        <v>2</v>
      </c>
      <c r="O248" s="1617">
        <f t="shared" si="48"/>
        <v>4</v>
      </c>
      <c r="P248" s="623">
        <f t="shared" si="48"/>
        <v>1</v>
      </c>
      <c r="Q248" s="1617">
        <f t="shared" si="48"/>
        <v>3</v>
      </c>
      <c r="R248" s="1617">
        <f t="shared" si="48"/>
        <v>44</v>
      </c>
      <c r="S248" s="1617">
        <f t="shared" si="48"/>
        <v>10</v>
      </c>
      <c r="T248" s="1617">
        <f t="shared" si="48"/>
        <v>9</v>
      </c>
      <c r="U248" s="1617">
        <f t="shared" si="48"/>
        <v>16</v>
      </c>
      <c r="V248" s="1617">
        <f t="shared" si="48"/>
        <v>26</v>
      </c>
      <c r="W248" s="1617">
        <f t="shared" si="48"/>
        <v>22</v>
      </c>
      <c r="X248" s="1617">
        <f t="shared" si="48"/>
        <v>46</v>
      </c>
      <c r="Y248" s="1617">
        <f t="shared" si="48"/>
        <v>35</v>
      </c>
      <c r="Z248" s="1617">
        <f t="shared" si="48"/>
        <v>5</v>
      </c>
      <c r="AA248" s="1617">
        <f t="shared" si="48"/>
        <v>23</v>
      </c>
      <c r="AB248" s="1617">
        <f t="shared" si="48"/>
        <v>8</v>
      </c>
      <c r="AC248" s="1617">
        <f t="shared" si="48"/>
        <v>15</v>
      </c>
      <c r="AD248" s="623">
        <f t="shared" si="48"/>
        <v>7</v>
      </c>
      <c r="AE248" s="623">
        <f t="shared" si="48"/>
        <v>43</v>
      </c>
      <c r="AF248" s="1617">
        <f t="shared" si="48"/>
        <v>31</v>
      </c>
      <c r="AG248" s="1617">
        <f t="shared" si="48"/>
        <v>29</v>
      </c>
      <c r="AH248" s="1617">
        <f t="shared" si="48"/>
        <v>14</v>
      </c>
      <c r="AI248" s="1617">
        <f t="shared" si="48"/>
        <v>17</v>
      </c>
      <c r="AJ248" s="1617">
        <f t="shared" si="48"/>
        <v>28</v>
      </c>
      <c r="AK248" s="1617">
        <f t="shared" si="48"/>
        <v>41</v>
      </c>
      <c r="AL248" s="1617">
        <f t="shared" si="48"/>
        <v>32</v>
      </c>
      <c r="AM248" s="1617">
        <f t="shared" si="48"/>
        <v>21</v>
      </c>
      <c r="AN248" s="1617">
        <f t="shared" si="48"/>
        <v>12</v>
      </c>
      <c r="AO248" s="1617">
        <f t="shared" si="48"/>
        <v>27</v>
      </c>
      <c r="AP248" s="1617">
        <f t="shared" si="48"/>
        <v>20</v>
      </c>
      <c r="AQ248" s="1617">
        <f t="shared" si="48"/>
        <v>6</v>
      </c>
      <c r="AR248" s="1617">
        <f t="shared" si="48"/>
        <v>19</v>
      </c>
      <c r="AS248" s="1617">
        <f t="shared" si="48"/>
        <v>45</v>
      </c>
      <c r="AT248" s="1617">
        <f t="shared" si="48"/>
        <v>30</v>
      </c>
      <c r="AU248" s="1617">
        <f t="shared" si="48"/>
        <v>24</v>
      </c>
      <c r="AV248" s="1617">
        <f t="shared" si="48"/>
        <v>25</v>
      </c>
      <c r="AW248" s="1617">
        <f t="shared" si="48"/>
        <v>34</v>
      </c>
      <c r="AX248" s="1617">
        <f t="shared" si="48"/>
        <v>13</v>
      </c>
    </row>
    <row r="249" spans="1:51">
      <c r="A249" s="1545"/>
      <c r="B249" s="1545" t="s">
        <v>2364</v>
      </c>
      <c r="C249" s="1617"/>
      <c r="D249" s="1617">
        <f t="shared" ref="D249:AX249" si="49">RANK(D207,$D$207:$AX$207)</f>
        <v>42</v>
      </c>
      <c r="E249" s="1617">
        <f t="shared" si="49"/>
        <v>43</v>
      </c>
      <c r="F249" s="1617">
        <f t="shared" si="49"/>
        <v>36</v>
      </c>
      <c r="G249" s="1617">
        <f t="shared" si="49"/>
        <v>12</v>
      </c>
      <c r="H249" s="1617">
        <f t="shared" si="49"/>
        <v>34</v>
      </c>
      <c r="I249" s="1617">
        <f t="shared" si="49"/>
        <v>28</v>
      </c>
      <c r="J249" s="1617">
        <f t="shared" si="49"/>
        <v>46</v>
      </c>
      <c r="K249" s="1617">
        <f t="shared" si="49"/>
        <v>47</v>
      </c>
      <c r="L249" s="1617">
        <f t="shared" si="49"/>
        <v>39</v>
      </c>
      <c r="M249" s="1617">
        <f t="shared" si="49"/>
        <v>9</v>
      </c>
      <c r="N249" s="1617">
        <f t="shared" si="49"/>
        <v>2</v>
      </c>
      <c r="O249" s="1617">
        <f t="shared" si="49"/>
        <v>4</v>
      </c>
      <c r="P249" s="623">
        <f t="shared" si="49"/>
        <v>1</v>
      </c>
      <c r="Q249" s="1617">
        <f t="shared" si="49"/>
        <v>3</v>
      </c>
      <c r="R249" s="1617">
        <f t="shared" si="49"/>
        <v>45</v>
      </c>
      <c r="S249" s="1617">
        <f t="shared" si="49"/>
        <v>15</v>
      </c>
      <c r="T249" s="1617">
        <f t="shared" si="49"/>
        <v>14</v>
      </c>
      <c r="U249" s="1617">
        <f t="shared" si="49"/>
        <v>19</v>
      </c>
      <c r="V249" s="1617">
        <f t="shared" si="49"/>
        <v>27</v>
      </c>
      <c r="W249" s="1617">
        <f t="shared" si="49"/>
        <v>22</v>
      </c>
      <c r="X249" s="1617">
        <f t="shared" si="49"/>
        <v>40</v>
      </c>
      <c r="Y249" s="1617">
        <f t="shared" si="49"/>
        <v>38</v>
      </c>
      <c r="Z249" s="1617">
        <f t="shared" si="49"/>
        <v>5</v>
      </c>
      <c r="AA249" s="1617">
        <f t="shared" si="49"/>
        <v>35</v>
      </c>
      <c r="AB249" s="1617">
        <f t="shared" si="49"/>
        <v>8</v>
      </c>
      <c r="AC249" s="1617">
        <f t="shared" si="49"/>
        <v>21</v>
      </c>
      <c r="AD249" s="623">
        <f t="shared" si="49"/>
        <v>7</v>
      </c>
      <c r="AE249" s="623">
        <f t="shared" si="49"/>
        <v>37</v>
      </c>
      <c r="AF249" s="1617">
        <f t="shared" si="49"/>
        <v>31</v>
      </c>
      <c r="AG249" s="1617">
        <f t="shared" si="49"/>
        <v>25</v>
      </c>
      <c r="AH249" s="1617">
        <f t="shared" si="49"/>
        <v>17</v>
      </c>
      <c r="AI249" s="1617">
        <f t="shared" si="49"/>
        <v>11</v>
      </c>
      <c r="AJ249" s="1617">
        <f t="shared" si="49"/>
        <v>33</v>
      </c>
      <c r="AK249" s="1617">
        <f t="shared" si="49"/>
        <v>41</v>
      </c>
      <c r="AL249" s="1617">
        <f t="shared" si="49"/>
        <v>26</v>
      </c>
      <c r="AM249" s="1617">
        <f t="shared" si="49"/>
        <v>20</v>
      </c>
      <c r="AN249" s="1617">
        <f t="shared" si="49"/>
        <v>16</v>
      </c>
      <c r="AO249" s="1617">
        <f t="shared" si="49"/>
        <v>32</v>
      </c>
      <c r="AP249" s="1617">
        <f t="shared" si="49"/>
        <v>18</v>
      </c>
      <c r="AQ249" s="1617">
        <f t="shared" si="49"/>
        <v>6</v>
      </c>
      <c r="AR249" s="1617">
        <f t="shared" si="49"/>
        <v>13</v>
      </c>
      <c r="AS249" s="1617">
        <f t="shared" si="49"/>
        <v>44</v>
      </c>
      <c r="AT249" s="1617">
        <f t="shared" si="49"/>
        <v>29</v>
      </c>
      <c r="AU249" s="1617">
        <f t="shared" si="49"/>
        <v>24</v>
      </c>
      <c r="AV249" s="1617">
        <f t="shared" si="49"/>
        <v>23</v>
      </c>
      <c r="AW249" s="1617">
        <f t="shared" si="49"/>
        <v>30</v>
      </c>
      <c r="AX249" s="1617">
        <f t="shared" si="49"/>
        <v>10</v>
      </c>
    </row>
    <row r="250" spans="1:51">
      <c r="A250" s="1545"/>
      <c r="B250" s="1545" t="s">
        <v>2365</v>
      </c>
      <c r="C250" s="1617"/>
      <c r="D250" s="1617">
        <f t="shared" ref="D250:AX250" si="50">RANK(D220,$D$220:$AX$220)</f>
        <v>36</v>
      </c>
      <c r="E250" s="1617">
        <f t="shared" si="50"/>
        <v>39</v>
      </c>
      <c r="F250" s="1617">
        <f t="shared" si="50"/>
        <v>35</v>
      </c>
      <c r="G250" s="1617">
        <f t="shared" si="50"/>
        <v>14</v>
      </c>
      <c r="H250" s="1617">
        <f t="shared" si="50"/>
        <v>28</v>
      </c>
      <c r="I250" s="1617">
        <f t="shared" si="50"/>
        <v>32</v>
      </c>
      <c r="J250" s="1617">
        <f t="shared" si="50"/>
        <v>43</v>
      </c>
      <c r="K250" s="1617">
        <f t="shared" si="50"/>
        <v>46</v>
      </c>
      <c r="L250" s="1617">
        <f t="shared" si="50"/>
        <v>37</v>
      </c>
      <c r="M250" s="1617">
        <f t="shared" si="50"/>
        <v>15</v>
      </c>
      <c r="N250" s="1617">
        <f t="shared" si="50"/>
        <v>3</v>
      </c>
      <c r="O250" s="1617">
        <f t="shared" si="50"/>
        <v>4</v>
      </c>
      <c r="P250" s="623">
        <f t="shared" si="50"/>
        <v>1</v>
      </c>
      <c r="Q250" s="1617">
        <f t="shared" si="50"/>
        <v>2</v>
      </c>
      <c r="R250" s="1617">
        <f t="shared" si="50"/>
        <v>44</v>
      </c>
      <c r="S250" s="1617">
        <f t="shared" si="50"/>
        <v>16</v>
      </c>
      <c r="T250" s="1617">
        <f t="shared" si="50"/>
        <v>18</v>
      </c>
      <c r="U250" s="1617">
        <f t="shared" si="50"/>
        <v>23</v>
      </c>
      <c r="V250" s="1617">
        <f t="shared" si="50"/>
        <v>21</v>
      </c>
      <c r="W250" s="1617">
        <f t="shared" si="50"/>
        <v>34</v>
      </c>
      <c r="X250" s="1617">
        <f t="shared" si="50"/>
        <v>42</v>
      </c>
      <c r="Y250" s="1617">
        <f t="shared" si="50"/>
        <v>40</v>
      </c>
      <c r="Z250" s="1617">
        <f t="shared" si="50"/>
        <v>12</v>
      </c>
      <c r="AA250" s="1617">
        <f t="shared" si="50"/>
        <v>41</v>
      </c>
      <c r="AB250" s="1617">
        <f t="shared" si="50"/>
        <v>7</v>
      </c>
      <c r="AC250" s="1617">
        <f t="shared" si="50"/>
        <v>20</v>
      </c>
      <c r="AD250" s="623">
        <f t="shared" si="50"/>
        <v>5</v>
      </c>
      <c r="AE250" s="623">
        <f t="shared" si="50"/>
        <v>38</v>
      </c>
      <c r="AF250" s="1617">
        <f t="shared" si="50"/>
        <v>26</v>
      </c>
      <c r="AG250" s="1617">
        <f t="shared" si="50"/>
        <v>25</v>
      </c>
      <c r="AH250" s="1617">
        <f t="shared" si="50"/>
        <v>9</v>
      </c>
      <c r="AI250" s="1617">
        <f t="shared" si="50"/>
        <v>13</v>
      </c>
      <c r="AJ250" s="1617">
        <f t="shared" si="50"/>
        <v>30</v>
      </c>
      <c r="AK250" s="1617">
        <f t="shared" si="50"/>
        <v>47</v>
      </c>
      <c r="AL250" s="1617">
        <f t="shared" si="50"/>
        <v>27</v>
      </c>
      <c r="AM250" s="1617">
        <f t="shared" si="50"/>
        <v>24</v>
      </c>
      <c r="AN250" s="1617">
        <f t="shared" si="50"/>
        <v>10</v>
      </c>
      <c r="AO250" s="1617">
        <f t="shared" si="50"/>
        <v>33</v>
      </c>
      <c r="AP250" s="1617">
        <f t="shared" si="50"/>
        <v>17</v>
      </c>
      <c r="AQ250" s="1617">
        <f t="shared" si="50"/>
        <v>6</v>
      </c>
      <c r="AR250" s="1617">
        <f t="shared" si="50"/>
        <v>11</v>
      </c>
      <c r="AS250" s="1617">
        <f t="shared" si="50"/>
        <v>45</v>
      </c>
      <c r="AT250" s="1617">
        <f t="shared" si="50"/>
        <v>29</v>
      </c>
      <c r="AU250" s="1617">
        <f t="shared" si="50"/>
        <v>22</v>
      </c>
      <c r="AV250" s="1617">
        <f t="shared" si="50"/>
        <v>19</v>
      </c>
      <c r="AW250" s="1617">
        <f t="shared" si="50"/>
        <v>31</v>
      </c>
      <c r="AX250" s="1617">
        <f t="shared" si="50"/>
        <v>8</v>
      </c>
    </row>
    <row r="251" spans="1:51">
      <c r="A251" s="1545"/>
      <c r="B251" s="1545" t="s">
        <v>2366</v>
      </c>
      <c r="C251" s="1617"/>
      <c r="D251" s="1617">
        <f>RANK(D233,$D$233:$AX$233)</f>
        <v>13</v>
      </c>
      <c r="E251" s="1617">
        <f t="shared" ref="E251:AX251" si="51">RANK(E233,$D$233:$AX$233)</f>
        <v>40</v>
      </c>
      <c r="F251" s="1617">
        <f t="shared" si="51"/>
        <v>37</v>
      </c>
      <c r="G251" s="1617">
        <f t="shared" si="51"/>
        <v>9</v>
      </c>
      <c r="H251" s="1617">
        <f t="shared" si="51"/>
        <v>29</v>
      </c>
      <c r="I251" s="1617">
        <f t="shared" si="51"/>
        <v>32</v>
      </c>
      <c r="J251" s="1617">
        <f t="shared" si="51"/>
        <v>45</v>
      </c>
      <c r="K251" s="1617">
        <f t="shared" si="51"/>
        <v>28</v>
      </c>
      <c r="L251" s="1617">
        <f t="shared" si="51"/>
        <v>20</v>
      </c>
      <c r="M251" s="1617">
        <f t="shared" si="51"/>
        <v>10</v>
      </c>
      <c r="N251" s="1617">
        <f t="shared" si="51"/>
        <v>3</v>
      </c>
      <c r="O251" s="1617">
        <f t="shared" si="51"/>
        <v>4</v>
      </c>
      <c r="P251" s="623">
        <f t="shared" si="51"/>
        <v>1</v>
      </c>
      <c r="Q251" s="1617">
        <f t="shared" si="51"/>
        <v>2</v>
      </c>
      <c r="R251" s="1617">
        <f t="shared" si="51"/>
        <v>42</v>
      </c>
      <c r="S251" s="1617">
        <f t="shared" si="51"/>
        <v>21</v>
      </c>
      <c r="T251" s="1617">
        <f t="shared" si="51"/>
        <v>17</v>
      </c>
      <c r="U251" s="1617">
        <f t="shared" si="51"/>
        <v>15</v>
      </c>
      <c r="V251" s="1617">
        <f t="shared" si="51"/>
        <v>14</v>
      </c>
      <c r="W251" s="1617">
        <f t="shared" si="51"/>
        <v>19</v>
      </c>
      <c r="X251" s="1617">
        <f t="shared" si="51"/>
        <v>43</v>
      </c>
      <c r="Y251" s="1617">
        <f t="shared" si="51"/>
        <v>39</v>
      </c>
      <c r="Z251" s="1617">
        <f t="shared" si="51"/>
        <v>47</v>
      </c>
      <c r="AA251" s="1617">
        <f t="shared" si="51"/>
        <v>38</v>
      </c>
      <c r="AB251" s="1617">
        <f t="shared" si="51"/>
        <v>8</v>
      </c>
      <c r="AC251" s="1617">
        <f t="shared" si="51"/>
        <v>36</v>
      </c>
      <c r="AD251" s="623">
        <f t="shared" si="51"/>
        <v>5</v>
      </c>
      <c r="AE251" s="623">
        <f t="shared" si="51"/>
        <v>46</v>
      </c>
      <c r="AF251" s="1617">
        <f t="shared" si="51"/>
        <v>27</v>
      </c>
      <c r="AG251" s="1617">
        <f t="shared" si="51"/>
        <v>31</v>
      </c>
      <c r="AH251" s="1617">
        <f t="shared" si="51"/>
        <v>11</v>
      </c>
      <c r="AI251" s="1617">
        <f t="shared" si="51"/>
        <v>12</v>
      </c>
      <c r="AJ251" s="1617">
        <f t="shared" si="51"/>
        <v>26</v>
      </c>
      <c r="AK251" s="1617">
        <f t="shared" si="51"/>
        <v>41</v>
      </c>
      <c r="AL251" s="1617">
        <f t="shared" si="51"/>
        <v>35</v>
      </c>
      <c r="AM251" s="1617">
        <f t="shared" si="51"/>
        <v>25</v>
      </c>
      <c r="AN251" s="1617">
        <f t="shared" si="51"/>
        <v>16</v>
      </c>
      <c r="AO251" s="1617">
        <f t="shared" si="51"/>
        <v>33</v>
      </c>
      <c r="AP251" s="1617">
        <f t="shared" si="51"/>
        <v>22</v>
      </c>
      <c r="AQ251" s="1617">
        <f t="shared" si="51"/>
        <v>6</v>
      </c>
      <c r="AR251" s="1617">
        <f t="shared" si="51"/>
        <v>18</v>
      </c>
      <c r="AS251" s="1617">
        <f t="shared" si="51"/>
        <v>44</v>
      </c>
      <c r="AT251" s="1617">
        <f t="shared" si="51"/>
        <v>34</v>
      </c>
      <c r="AU251" s="1617">
        <f t="shared" si="51"/>
        <v>24</v>
      </c>
      <c r="AV251" s="1617">
        <f t="shared" si="51"/>
        <v>23</v>
      </c>
      <c r="AW251" s="1617">
        <f t="shared" si="51"/>
        <v>30</v>
      </c>
      <c r="AX251" s="1617">
        <f t="shared" si="51"/>
        <v>7</v>
      </c>
    </row>
    <row r="252" spans="1:51">
      <c r="A252" s="1545"/>
      <c r="B252" s="1545" t="s">
        <v>3036</v>
      </c>
      <c r="C252" s="1617"/>
      <c r="D252" s="1617">
        <f>RANK(D246,$D$246:$AX$246)</f>
        <v>28</v>
      </c>
      <c r="E252" s="1617">
        <f t="shared" ref="E252:AX252" si="52">RANK(E246,$D$246:$AX$246)</f>
        <v>42</v>
      </c>
      <c r="F252" s="1617">
        <f t="shared" si="52"/>
        <v>37</v>
      </c>
      <c r="G252" s="1617">
        <f t="shared" si="52"/>
        <v>12</v>
      </c>
      <c r="H252" s="1617">
        <f t="shared" si="52"/>
        <v>34</v>
      </c>
      <c r="I252" s="1617">
        <f t="shared" si="52"/>
        <v>36</v>
      </c>
      <c r="J252" s="1617">
        <f t="shared" si="52"/>
        <v>46</v>
      </c>
      <c r="K252" s="1617">
        <f t="shared" si="52"/>
        <v>10</v>
      </c>
      <c r="L252" s="1617">
        <f t="shared" si="52"/>
        <v>16</v>
      </c>
      <c r="M252" s="1617">
        <f t="shared" si="52"/>
        <v>9</v>
      </c>
      <c r="N252" s="1617">
        <f t="shared" si="52"/>
        <v>2</v>
      </c>
      <c r="O252" s="1617">
        <f t="shared" si="52"/>
        <v>4</v>
      </c>
      <c r="P252" s="623">
        <f t="shared" si="52"/>
        <v>3</v>
      </c>
      <c r="Q252" s="1617">
        <f t="shared" si="52"/>
        <v>1</v>
      </c>
      <c r="R252" s="1617">
        <f t="shared" si="52"/>
        <v>45</v>
      </c>
      <c r="S252" s="1617">
        <f t="shared" si="52"/>
        <v>21</v>
      </c>
      <c r="T252" s="1617">
        <f t="shared" si="52"/>
        <v>15</v>
      </c>
      <c r="U252" s="1617">
        <f t="shared" si="52"/>
        <v>23</v>
      </c>
      <c r="V252" s="1617">
        <f t="shared" si="52"/>
        <v>8</v>
      </c>
      <c r="W252" s="1617">
        <f t="shared" si="52"/>
        <v>13</v>
      </c>
      <c r="X252" s="1617">
        <f t="shared" si="52"/>
        <v>41</v>
      </c>
      <c r="Y252" s="1617">
        <f t="shared" si="52"/>
        <v>40</v>
      </c>
      <c r="Z252" s="1617">
        <f t="shared" si="52"/>
        <v>30</v>
      </c>
      <c r="AA252" s="1617">
        <f t="shared" si="52"/>
        <v>38</v>
      </c>
      <c r="AB252" s="1617">
        <f t="shared" si="52"/>
        <v>7</v>
      </c>
      <c r="AC252" s="1617">
        <f t="shared" si="52"/>
        <v>31</v>
      </c>
      <c r="AD252" s="623">
        <f t="shared" si="52"/>
        <v>5</v>
      </c>
      <c r="AE252" s="623">
        <f>RANK(AE246,$D$246:$AX$246)</f>
        <v>43</v>
      </c>
      <c r="AF252" s="1617">
        <f t="shared" si="52"/>
        <v>20</v>
      </c>
      <c r="AG252" s="1617">
        <f t="shared" si="52"/>
        <v>26</v>
      </c>
      <c r="AH252" s="1617">
        <f t="shared" si="52"/>
        <v>14</v>
      </c>
      <c r="AI252" s="1617">
        <f t="shared" si="52"/>
        <v>18</v>
      </c>
      <c r="AJ252" s="1617">
        <f t="shared" si="52"/>
        <v>35</v>
      </c>
      <c r="AK252" s="1617">
        <f t="shared" si="52"/>
        <v>44</v>
      </c>
      <c r="AL252" s="1617">
        <f t="shared" si="52"/>
        <v>39</v>
      </c>
      <c r="AM252" s="1617">
        <f t="shared" si="52"/>
        <v>24</v>
      </c>
      <c r="AN252" s="1617">
        <f t="shared" si="52"/>
        <v>25</v>
      </c>
      <c r="AO252" s="1617">
        <f t="shared" si="52"/>
        <v>33</v>
      </c>
      <c r="AP252" s="1617">
        <f t="shared" si="52"/>
        <v>22</v>
      </c>
      <c r="AQ252" s="1617">
        <f t="shared" si="52"/>
        <v>6</v>
      </c>
      <c r="AR252" s="1617">
        <f t="shared" si="52"/>
        <v>19</v>
      </c>
      <c r="AS252" s="1617">
        <f t="shared" si="52"/>
        <v>47</v>
      </c>
      <c r="AT252" s="1617">
        <f t="shared" si="52"/>
        <v>17</v>
      </c>
      <c r="AU252" s="1617">
        <f t="shared" si="52"/>
        <v>29</v>
      </c>
      <c r="AV252" s="1617">
        <f t="shared" si="52"/>
        <v>27</v>
      </c>
      <c r="AW252" s="1617">
        <f t="shared" si="52"/>
        <v>32</v>
      </c>
      <c r="AX252" s="1617">
        <f t="shared" si="52"/>
        <v>11</v>
      </c>
    </row>
    <row r="253" spans="1:51">
      <c r="A253" s="1545"/>
      <c r="B253" s="1545"/>
      <c r="C253" s="1617"/>
      <c r="D253" s="1617"/>
      <c r="E253" s="1617"/>
      <c r="F253" s="1617"/>
      <c r="G253" s="1617"/>
      <c r="H253" s="1617"/>
      <c r="I253" s="1617"/>
      <c r="J253" s="1617"/>
      <c r="K253" s="1617"/>
      <c r="L253" s="1617"/>
      <c r="M253" s="1617"/>
      <c r="N253" s="1617"/>
      <c r="O253" s="1617"/>
      <c r="P253" s="623"/>
      <c r="Q253" s="1617"/>
      <c r="R253" s="1617"/>
      <c r="S253" s="1617"/>
      <c r="T253" s="1617"/>
      <c r="U253" s="1617"/>
      <c r="V253" s="1617"/>
      <c r="W253" s="1617"/>
      <c r="X253" s="1617"/>
      <c r="Y253" s="1617"/>
      <c r="Z253" s="1617"/>
      <c r="AA253" s="1617"/>
      <c r="AB253" s="1617"/>
      <c r="AC253" s="1617"/>
      <c r="AD253" s="623"/>
      <c r="AE253" s="623"/>
      <c r="AF253" s="1617"/>
      <c r="AG253" s="1617"/>
      <c r="AH253" s="1617"/>
      <c r="AI253" s="1617"/>
      <c r="AJ253" s="1617"/>
      <c r="AK253" s="1617"/>
      <c r="AL253" s="1617"/>
      <c r="AM253" s="1617"/>
      <c r="AN253" s="1617"/>
      <c r="AO253" s="1617"/>
      <c r="AP253" s="1617"/>
      <c r="AQ253" s="1617"/>
      <c r="AR253" s="1617"/>
      <c r="AS253" s="1617"/>
      <c r="AT253" s="1617"/>
      <c r="AU253" s="1617"/>
      <c r="AV253" s="1617"/>
      <c r="AW253" s="1617"/>
      <c r="AX253" s="1617"/>
    </row>
    <row r="254" spans="1:51">
      <c r="A254" s="1618" t="s">
        <v>2367</v>
      </c>
      <c r="B254" s="1546"/>
      <c r="C254" s="1619"/>
      <c r="D254" s="1619"/>
      <c r="E254" s="1619"/>
      <c r="F254" s="1619"/>
      <c r="G254" s="1619"/>
      <c r="H254" s="1619"/>
      <c r="I254" s="1619"/>
      <c r="J254" s="1619"/>
      <c r="K254" s="1619"/>
      <c r="L254" s="1619"/>
      <c r="M254" s="1619"/>
      <c r="N254" s="1619"/>
      <c r="O254" s="1619"/>
      <c r="P254" s="1620"/>
      <c r="Q254" s="1619"/>
      <c r="R254" s="1619"/>
      <c r="S254" s="1619"/>
      <c r="T254" s="1619"/>
      <c r="U254" s="1619"/>
      <c r="V254" s="1619"/>
      <c r="W254" s="1619"/>
      <c r="X254" s="1619"/>
      <c r="Y254" s="1619"/>
      <c r="Z254" s="1619"/>
      <c r="AA254" s="1619"/>
      <c r="AB254" s="1619"/>
      <c r="AC254" s="1619"/>
      <c r="AD254" s="1620"/>
      <c r="AE254" s="1620"/>
      <c r="AF254" s="1619"/>
      <c r="AG254" s="1619"/>
      <c r="AH254" s="1619"/>
      <c r="AI254" s="1619"/>
      <c r="AJ254" s="1619"/>
      <c r="AK254" s="1619"/>
      <c r="AL254" s="1619"/>
      <c r="AM254" s="1619"/>
      <c r="AN254" s="1619"/>
      <c r="AO254" s="1619"/>
      <c r="AP254" s="1619"/>
      <c r="AQ254" s="1619"/>
      <c r="AR254" s="1619"/>
      <c r="AS254" s="1619"/>
      <c r="AT254" s="1619"/>
      <c r="AU254" s="1619"/>
      <c r="AV254" s="1619"/>
      <c r="AW254" s="1619"/>
      <c r="AX254" s="1619"/>
      <c r="AY254" s="1546"/>
    </row>
    <row r="255" spans="1:51" hidden="1">
      <c r="A255" s="1632" t="s">
        <v>2356</v>
      </c>
      <c r="B255" s="1628" t="s">
        <v>2343</v>
      </c>
      <c r="C255" s="1648">
        <f t="shared" ref="C255:AY260" si="53">C182-C169</f>
        <v>0</v>
      </c>
      <c r="D255" s="1648">
        <f t="shared" si="53"/>
        <v>36</v>
      </c>
      <c r="E255" s="1648">
        <f t="shared" si="53"/>
        <v>104</v>
      </c>
      <c r="F255" s="1648">
        <f t="shared" si="53"/>
        <v>69</v>
      </c>
      <c r="G255" s="1648">
        <f t="shared" si="53"/>
        <v>-108</v>
      </c>
      <c r="H255" s="1648">
        <f t="shared" si="53"/>
        <v>17</v>
      </c>
      <c r="I255" s="1648">
        <f t="shared" si="53"/>
        <v>157</v>
      </c>
      <c r="J255" s="1648">
        <f t="shared" si="53"/>
        <v>-226</v>
      </c>
      <c r="K255" s="1648">
        <f t="shared" si="53"/>
        <v>458</v>
      </c>
      <c r="L255" s="1648">
        <f t="shared" si="53"/>
        <v>24</v>
      </c>
      <c r="M255" s="1648">
        <f t="shared" si="53"/>
        <v>-73</v>
      </c>
      <c r="N255" s="1648">
        <f t="shared" si="53"/>
        <v>-27</v>
      </c>
      <c r="O255" s="1648">
        <f t="shared" si="53"/>
        <v>-344</v>
      </c>
      <c r="P255" s="1654">
        <f t="shared" si="53"/>
        <v>-691</v>
      </c>
      <c r="Q255" s="1648">
        <f t="shared" si="53"/>
        <v>212</v>
      </c>
      <c r="R255" s="1648">
        <f t="shared" si="53"/>
        <v>69</v>
      </c>
      <c r="S255" s="1648">
        <f t="shared" si="53"/>
        <v>79</v>
      </c>
      <c r="T255" s="1648">
        <f t="shared" si="53"/>
        <v>57</v>
      </c>
      <c r="U255" s="1648">
        <f t="shared" si="53"/>
        <v>132</v>
      </c>
      <c r="V255" s="1648">
        <f t="shared" si="53"/>
        <v>-112</v>
      </c>
      <c r="W255" s="1648">
        <f t="shared" si="53"/>
        <v>109</v>
      </c>
      <c r="X255" s="1648">
        <f t="shared" si="53"/>
        <v>-253</v>
      </c>
      <c r="Y255" s="1648">
        <f t="shared" si="53"/>
        <v>-110</v>
      </c>
      <c r="Z255" s="1648">
        <f t="shared" si="53"/>
        <v>-715</v>
      </c>
      <c r="AA255" s="1648">
        <f t="shared" si="53"/>
        <v>-88</v>
      </c>
      <c r="AB255" s="1648">
        <f t="shared" si="53"/>
        <v>29</v>
      </c>
      <c r="AC255" s="1648">
        <f t="shared" si="53"/>
        <v>-283</v>
      </c>
      <c r="AD255" s="1654">
        <f t="shared" si="53"/>
        <v>-207</v>
      </c>
      <c r="AE255" s="1654">
        <f t="shared" si="53"/>
        <v>189</v>
      </c>
      <c r="AF255" s="1648">
        <f t="shared" si="53"/>
        <v>-126</v>
      </c>
      <c r="AG255" s="1648">
        <f t="shared" si="53"/>
        <v>83</v>
      </c>
      <c r="AH255" s="1648">
        <f t="shared" si="53"/>
        <v>10</v>
      </c>
      <c r="AI255" s="1648">
        <f t="shared" si="53"/>
        <v>-163</v>
      </c>
      <c r="AJ255" s="1648">
        <f t="shared" si="53"/>
        <v>235</v>
      </c>
      <c r="AK255" s="1648">
        <f t="shared" si="53"/>
        <v>5</v>
      </c>
      <c r="AL255" s="1648">
        <f t="shared" si="53"/>
        <v>217</v>
      </c>
      <c r="AM255" s="1648">
        <f t="shared" si="53"/>
        <v>24</v>
      </c>
      <c r="AN255" s="1648">
        <f t="shared" si="53"/>
        <v>109</v>
      </c>
      <c r="AO255" s="1648">
        <f t="shared" si="53"/>
        <v>112</v>
      </c>
      <c r="AP255" s="1648">
        <f t="shared" si="53"/>
        <v>53</v>
      </c>
      <c r="AQ255" s="1648">
        <f t="shared" si="53"/>
        <v>609</v>
      </c>
      <c r="AR255" s="1648">
        <f t="shared" si="53"/>
        <v>69</v>
      </c>
      <c r="AS255" s="1648">
        <f t="shared" si="53"/>
        <v>-159</v>
      </c>
      <c r="AT255" s="1648">
        <f t="shared" si="53"/>
        <v>8</v>
      </c>
      <c r="AU255" s="1648">
        <f t="shared" si="53"/>
        <v>179</v>
      </c>
      <c r="AV255" s="1648">
        <f t="shared" si="53"/>
        <v>21</v>
      </c>
      <c r="AW255" s="1648">
        <f t="shared" si="53"/>
        <v>60</v>
      </c>
      <c r="AX255" s="1648">
        <f t="shared" si="53"/>
        <v>150</v>
      </c>
      <c r="AY255" s="1648">
        <f t="shared" si="53"/>
        <v>-850</v>
      </c>
    </row>
    <row r="256" spans="1:51" hidden="1">
      <c r="A256" s="1635"/>
      <c r="B256" s="1545" t="s">
        <v>2344</v>
      </c>
      <c r="C256" s="1655">
        <f t="shared" si="53"/>
        <v>0</v>
      </c>
      <c r="D256" s="1655">
        <f t="shared" si="53"/>
        <v>570</v>
      </c>
      <c r="E256" s="1655">
        <f t="shared" si="53"/>
        <v>-7</v>
      </c>
      <c r="F256" s="1655">
        <f t="shared" si="53"/>
        <v>-15</v>
      </c>
      <c r="G256" s="1655">
        <f t="shared" si="53"/>
        <v>86</v>
      </c>
      <c r="H256" s="1655">
        <f t="shared" si="53"/>
        <v>-4</v>
      </c>
      <c r="I256" s="1655">
        <f t="shared" si="53"/>
        <v>-140</v>
      </c>
      <c r="J256" s="1655">
        <f t="shared" si="53"/>
        <v>-481</v>
      </c>
      <c r="K256" s="1655">
        <f t="shared" si="53"/>
        <v>-149</v>
      </c>
      <c r="L256" s="1655">
        <f t="shared" si="53"/>
        <v>337</v>
      </c>
      <c r="M256" s="1655">
        <f t="shared" si="53"/>
        <v>124</v>
      </c>
      <c r="N256" s="1655">
        <f t="shared" si="53"/>
        <v>249</v>
      </c>
      <c r="O256" s="1655">
        <f t="shared" si="53"/>
        <v>-30</v>
      </c>
      <c r="P256" s="637">
        <f t="shared" si="53"/>
        <v>-440</v>
      </c>
      <c r="Q256" s="1655">
        <f t="shared" si="53"/>
        <v>76</v>
      </c>
      <c r="R256" s="1655">
        <f t="shared" si="53"/>
        <v>111</v>
      </c>
      <c r="S256" s="1655">
        <f t="shared" si="53"/>
        <v>79</v>
      </c>
      <c r="T256" s="1655">
        <f t="shared" si="53"/>
        <v>124</v>
      </c>
      <c r="U256" s="1655">
        <f t="shared" si="53"/>
        <v>31</v>
      </c>
      <c r="V256" s="1655">
        <f t="shared" si="53"/>
        <v>-210</v>
      </c>
      <c r="W256" s="1655">
        <f t="shared" si="53"/>
        <v>-43</v>
      </c>
      <c r="X256" s="1655">
        <f t="shared" si="53"/>
        <v>27</v>
      </c>
      <c r="Y256" s="1655">
        <f t="shared" si="53"/>
        <v>36</v>
      </c>
      <c r="Z256" s="1655">
        <f t="shared" si="53"/>
        <v>-568</v>
      </c>
      <c r="AA256" s="1655">
        <f t="shared" si="53"/>
        <v>-350</v>
      </c>
      <c r="AB256" s="1655">
        <f t="shared" si="53"/>
        <v>156</v>
      </c>
      <c r="AC256" s="1655">
        <f t="shared" si="53"/>
        <v>-359</v>
      </c>
      <c r="AD256" s="637">
        <f t="shared" si="53"/>
        <v>426</v>
      </c>
      <c r="AE256" s="637">
        <f t="shared" si="53"/>
        <v>-16</v>
      </c>
      <c r="AF256" s="1655">
        <f t="shared" si="53"/>
        <v>-21</v>
      </c>
      <c r="AG256" s="1655">
        <f t="shared" si="53"/>
        <v>116</v>
      </c>
      <c r="AH256" s="1655">
        <f t="shared" si="53"/>
        <v>-85</v>
      </c>
      <c r="AI256" s="1655">
        <f t="shared" si="53"/>
        <v>-25</v>
      </c>
      <c r="AJ256" s="1655">
        <f t="shared" si="53"/>
        <v>-54</v>
      </c>
      <c r="AK256" s="1655">
        <f t="shared" si="53"/>
        <v>-137</v>
      </c>
      <c r="AL256" s="1655">
        <f t="shared" si="53"/>
        <v>-178</v>
      </c>
      <c r="AM256" s="1655">
        <f t="shared" si="53"/>
        <v>-3</v>
      </c>
      <c r="AN256" s="1655">
        <f t="shared" si="53"/>
        <v>92</v>
      </c>
      <c r="AO256" s="1655">
        <f t="shared" si="53"/>
        <v>7</v>
      </c>
      <c r="AP256" s="1655">
        <f t="shared" si="53"/>
        <v>-46</v>
      </c>
      <c r="AQ256" s="1655">
        <f t="shared" si="53"/>
        <v>489</v>
      </c>
      <c r="AR256" s="1655">
        <f t="shared" si="53"/>
        <v>-127</v>
      </c>
      <c r="AS256" s="1655">
        <f t="shared" si="53"/>
        <v>31</v>
      </c>
      <c r="AT256" s="1655">
        <f t="shared" si="53"/>
        <v>206</v>
      </c>
      <c r="AU256" s="1655">
        <f t="shared" si="53"/>
        <v>-63</v>
      </c>
      <c r="AV256" s="1655">
        <f t="shared" si="53"/>
        <v>81</v>
      </c>
      <c r="AW256" s="1655">
        <f t="shared" si="53"/>
        <v>-35</v>
      </c>
      <c r="AX256" s="1655">
        <f t="shared" si="53"/>
        <v>132</v>
      </c>
      <c r="AY256" s="1655">
        <f t="shared" si="53"/>
        <v>-145</v>
      </c>
    </row>
    <row r="257" spans="1:51" hidden="1">
      <c r="A257" s="1635"/>
      <c r="B257" s="1545" t="s">
        <v>2345</v>
      </c>
      <c r="C257" s="1655">
        <f t="shared" si="53"/>
        <v>0</v>
      </c>
      <c r="D257" s="1655">
        <f t="shared" si="53"/>
        <v>735</v>
      </c>
      <c r="E257" s="1655">
        <f t="shared" si="53"/>
        <v>41</v>
      </c>
      <c r="F257" s="1655">
        <f t="shared" si="53"/>
        <v>31</v>
      </c>
      <c r="G257" s="1655">
        <f t="shared" si="53"/>
        <v>-412</v>
      </c>
      <c r="H257" s="1655">
        <f t="shared" si="53"/>
        <v>-80</v>
      </c>
      <c r="I257" s="1655">
        <f t="shared" si="53"/>
        <v>-139</v>
      </c>
      <c r="J257" s="1655">
        <f t="shared" si="53"/>
        <v>-392</v>
      </c>
      <c r="K257" s="1655">
        <f t="shared" si="53"/>
        <v>-360</v>
      </c>
      <c r="L257" s="1655">
        <f t="shared" si="53"/>
        <v>124</v>
      </c>
      <c r="M257" s="1655">
        <f t="shared" si="53"/>
        <v>-163</v>
      </c>
      <c r="N257" s="1655">
        <f t="shared" si="53"/>
        <v>1021</v>
      </c>
      <c r="O257" s="1655">
        <f t="shared" si="53"/>
        <v>23</v>
      </c>
      <c r="P257" s="637">
        <f t="shared" si="53"/>
        <v>768</v>
      </c>
      <c r="Q257" s="1655">
        <f t="shared" si="53"/>
        <v>-511</v>
      </c>
      <c r="R257" s="1655">
        <f t="shared" si="53"/>
        <v>-340</v>
      </c>
      <c r="S257" s="1655">
        <f t="shared" si="53"/>
        <v>9</v>
      </c>
      <c r="T257" s="1655">
        <f t="shared" si="53"/>
        <v>415</v>
      </c>
      <c r="U257" s="1655">
        <f t="shared" si="53"/>
        <v>372</v>
      </c>
      <c r="V257" s="1655">
        <f t="shared" si="53"/>
        <v>-484</v>
      </c>
      <c r="W257" s="1655">
        <f t="shared" si="53"/>
        <v>-23</v>
      </c>
      <c r="X257" s="1655">
        <f t="shared" si="53"/>
        <v>-43</v>
      </c>
      <c r="Y257" s="1655">
        <f t="shared" si="53"/>
        <v>983</v>
      </c>
      <c r="Z257" s="1655">
        <f t="shared" si="53"/>
        <v>0</v>
      </c>
      <c r="AA257" s="1655">
        <f t="shared" si="53"/>
        <v>-351</v>
      </c>
      <c r="AB257" s="1655">
        <f t="shared" si="53"/>
        <v>-14</v>
      </c>
      <c r="AC257" s="1655">
        <f t="shared" si="53"/>
        <v>496</v>
      </c>
      <c r="AD257" s="637">
        <f t="shared" si="53"/>
        <v>-437</v>
      </c>
      <c r="AE257" s="637">
        <f t="shared" si="53"/>
        <v>-412</v>
      </c>
      <c r="AF257" s="1655">
        <f t="shared" si="53"/>
        <v>-162</v>
      </c>
      <c r="AG257" s="1655">
        <f t="shared" si="53"/>
        <v>202</v>
      </c>
      <c r="AH257" s="1655">
        <f t="shared" si="53"/>
        <v>-53</v>
      </c>
      <c r="AI257" s="1655">
        <f t="shared" si="53"/>
        <v>-47</v>
      </c>
      <c r="AJ257" s="1655">
        <f t="shared" si="53"/>
        <v>225</v>
      </c>
      <c r="AK257" s="1655">
        <f t="shared" si="53"/>
        <v>-210</v>
      </c>
      <c r="AL257" s="1655">
        <f t="shared" si="53"/>
        <v>-220</v>
      </c>
      <c r="AM257" s="1655">
        <f t="shared" si="53"/>
        <v>-347</v>
      </c>
      <c r="AN257" s="1655">
        <f t="shared" si="53"/>
        <v>-182</v>
      </c>
      <c r="AO257" s="1655">
        <f t="shared" si="53"/>
        <v>107</v>
      </c>
      <c r="AP257" s="1655">
        <f t="shared" si="53"/>
        <v>2</v>
      </c>
      <c r="AQ257" s="1655">
        <f t="shared" si="53"/>
        <v>737</v>
      </c>
      <c r="AR257" s="1655">
        <f t="shared" si="53"/>
        <v>244</v>
      </c>
      <c r="AS257" s="1655">
        <f t="shared" si="53"/>
        <v>-145</v>
      </c>
      <c r="AT257" s="1655">
        <f t="shared" si="53"/>
        <v>-606</v>
      </c>
      <c r="AU257" s="1655">
        <f t="shared" si="53"/>
        <v>-219</v>
      </c>
      <c r="AV257" s="1655">
        <f t="shared" si="53"/>
        <v>270</v>
      </c>
      <c r="AW257" s="1655">
        <f t="shared" si="53"/>
        <v>-67</v>
      </c>
      <c r="AX257" s="1655">
        <f t="shared" si="53"/>
        <v>-386</v>
      </c>
      <c r="AY257" s="1655">
        <f t="shared" si="53"/>
        <v>1301</v>
      </c>
    </row>
    <row r="258" spans="1:51" hidden="1">
      <c r="A258" s="1635"/>
      <c r="B258" s="1545" t="s">
        <v>2346</v>
      </c>
      <c r="C258" s="1655">
        <f t="shared" si="53"/>
        <v>0</v>
      </c>
      <c r="D258" s="1655">
        <f t="shared" si="53"/>
        <v>-163</v>
      </c>
      <c r="E258" s="1655">
        <f t="shared" si="53"/>
        <v>-89</v>
      </c>
      <c r="F258" s="1655">
        <f t="shared" si="53"/>
        <v>-303</v>
      </c>
      <c r="G258" s="1655">
        <f t="shared" si="53"/>
        <v>-378</v>
      </c>
      <c r="H258" s="1655">
        <f t="shared" si="53"/>
        <v>-74</v>
      </c>
      <c r="I258" s="1655">
        <f t="shared" si="53"/>
        <v>55</v>
      </c>
      <c r="J258" s="1655">
        <f t="shared" si="53"/>
        <v>-759</v>
      </c>
      <c r="K258" s="1655">
        <f t="shared" si="53"/>
        <v>-177</v>
      </c>
      <c r="L258" s="1655">
        <f t="shared" si="53"/>
        <v>240</v>
      </c>
      <c r="M258" s="1655">
        <f t="shared" si="53"/>
        <v>54</v>
      </c>
      <c r="N258" s="1655">
        <f t="shared" si="53"/>
        <v>70</v>
      </c>
      <c r="O258" s="1655">
        <f t="shared" si="53"/>
        <v>59</v>
      </c>
      <c r="P258" s="637">
        <f t="shared" si="53"/>
        <v>1094</v>
      </c>
      <c r="Q258" s="1655">
        <f t="shared" si="53"/>
        <v>730</v>
      </c>
      <c r="R258" s="1655">
        <f t="shared" si="53"/>
        <v>-204</v>
      </c>
      <c r="S258" s="1655">
        <f t="shared" si="53"/>
        <v>-129</v>
      </c>
      <c r="T258" s="1655">
        <f t="shared" si="53"/>
        <v>-180</v>
      </c>
      <c r="U258" s="1655">
        <f t="shared" si="53"/>
        <v>74</v>
      </c>
      <c r="V258" s="1655">
        <f t="shared" si="53"/>
        <v>-173</v>
      </c>
      <c r="W258" s="1655">
        <f t="shared" si="53"/>
        <v>247</v>
      </c>
      <c r="X258" s="1655">
        <f t="shared" si="53"/>
        <v>-447</v>
      </c>
      <c r="Y258" s="1655">
        <f t="shared" si="53"/>
        <v>-180</v>
      </c>
      <c r="Z258" s="1655">
        <f t="shared" si="53"/>
        <v>-451</v>
      </c>
      <c r="AA258" s="1655">
        <f t="shared" si="53"/>
        <v>188</v>
      </c>
      <c r="AB258" s="1655">
        <f t="shared" si="53"/>
        <v>306</v>
      </c>
      <c r="AC258" s="1655">
        <f t="shared" si="53"/>
        <v>381</v>
      </c>
      <c r="AD258" s="637">
        <f t="shared" si="53"/>
        <v>-160</v>
      </c>
      <c r="AE258" s="637">
        <f t="shared" si="53"/>
        <v>205</v>
      </c>
      <c r="AF258" s="1655">
        <f t="shared" si="53"/>
        <v>236</v>
      </c>
      <c r="AG258" s="1655">
        <f t="shared" si="53"/>
        <v>78</v>
      </c>
      <c r="AH258" s="1655">
        <f t="shared" si="53"/>
        <v>85</v>
      </c>
      <c r="AI258" s="1655">
        <f t="shared" si="53"/>
        <v>-93</v>
      </c>
      <c r="AJ258" s="1655">
        <f t="shared" si="53"/>
        <v>-451</v>
      </c>
      <c r="AK258" s="1655">
        <f t="shared" si="53"/>
        <v>358</v>
      </c>
      <c r="AL258" s="1655">
        <f t="shared" si="53"/>
        <v>95</v>
      </c>
      <c r="AM258" s="1655">
        <f t="shared" si="53"/>
        <v>91</v>
      </c>
      <c r="AN258" s="1655">
        <f t="shared" si="53"/>
        <v>118</v>
      </c>
      <c r="AO258" s="1655">
        <f t="shared" si="53"/>
        <v>-76</v>
      </c>
      <c r="AP258" s="1655">
        <f t="shared" si="53"/>
        <v>-18</v>
      </c>
      <c r="AQ258" s="1655">
        <f t="shared" si="53"/>
        <v>-430</v>
      </c>
      <c r="AR258" s="1655">
        <f t="shared" si="53"/>
        <v>-72</v>
      </c>
      <c r="AS258" s="1655">
        <f t="shared" si="53"/>
        <v>-189</v>
      </c>
      <c r="AT258" s="1655">
        <f t="shared" si="53"/>
        <v>547</v>
      </c>
      <c r="AU258" s="1655">
        <f t="shared" si="53"/>
        <v>10</v>
      </c>
      <c r="AV258" s="1655">
        <f t="shared" si="53"/>
        <v>47</v>
      </c>
      <c r="AW258" s="1655">
        <f t="shared" si="53"/>
        <v>300</v>
      </c>
      <c r="AX258" s="1655">
        <f t="shared" si="53"/>
        <v>-472</v>
      </c>
      <c r="AY258" s="1655">
        <f t="shared" si="53"/>
        <v>1953</v>
      </c>
    </row>
    <row r="259" spans="1:51" hidden="1">
      <c r="A259" s="1635"/>
      <c r="B259" s="1545" t="s">
        <v>2347</v>
      </c>
      <c r="C259" s="1655">
        <f t="shared" si="53"/>
        <v>0</v>
      </c>
      <c r="D259" s="1655">
        <f t="shared" si="53"/>
        <v>-15</v>
      </c>
      <c r="E259" s="1655">
        <f t="shared" si="53"/>
        <v>203</v>
      </c>
      <c r="F259" s="1655">
        <f t="shared" si="53"/>
        <v>-57</v>
      </c>
      <c r="G259" s="1655">
        <f t="shared" si="53"/>
        <v>-80</v>
      </c>
      <c r="H259" s="1655">
        <f t="shared" si="53"/>
        <v>85</v>
      </c>
      <c r="I259" s="1655">
        <f t="shared" si="53"/>
        <v>-121</v>
      </c>
      <c r="J259" s="1655">
        <f t="shared" si="53"/>
        <v>-379</v>
      </c>
      <c r="K259" s="1655">
        <f t="shared" si="53"/>
        <v>358</v>
      </c>
      <c r="L259" s="1655">
        <f t="shared" si="53"/>
        <v>122</v>
      </c>
      <c r="M259" s="1655">
        <f t="shared" si="53"/>
        <v>30</v>
      </c>
      <c r="N259" s="1655">
        <f t="shared" si="53"/>
        <v>-56</v>
      </c>
      <c r="O259" s="1655">
        <f t="shared" si="53"/>
        <v>-173</v>
      </c>
      <c r="P259" s="637">
        <f t="shared" si="53"/>
        <v>-733</v>
      </c>
      <c r="Q259" s="1655">
        <f t="shared" si="53"/>
        <v>-78</v>
      </c>
      <c r="R259" s="1655">
        <f t="shared" si="53"/>
        <v>-60</v>
      </c>
      <c r="S259" s="1655">
        <f t="shared" si="53"/>
        <v>19</v>
      </c>
      <c r="T259" s="1655">
        <f t="shared" si="53"/>
        <v>10</v>
      </c>
      <c r="U259" s="1655">
        <f t="shared" si="53"/>
        <v>57</v>
      </c>
      <c r="V259" s="1655">
        <f t="shared" si="53"/>
        <v>-47</v>
      </c>
      <c r="W259" s="1655">
        <f t="shared" si="53"/>
        <v>27</v>
      </c>
      <c r="X259" s="1655">
        <f t="shared" si="53"/>
        <v>-127</v>
      </c>
      <c r="Y259" s="1655">
        <f t="shared" si="53"/>
        <v>209</v>
      </c>
      <c r="Z259" s="1655">
        <f t="shared" si="53"/>
        <v>26</v>
      </c>
      <c r="AA259" s="1655">
        <f t="shared" si="53"/>
        <v>72</v>
      </c>
      <c r="AB259" s="1655">
        <f t="shared" si="53"/>
        <v>160</v>
      </c>
      <c r="AC259" s="1655">
        <f t="shared" si="53"/>
        <v>28</v>
      </c>
      <c r="AD259" s="637">
        <f t="shared" si="53"/>
        <v>280</v>
      </c>
      <c r="AE259" s="637">
        <f t="shared" si="53"/>
        <v>6</v>
      </c>
      <c r="AF259" s="1655">
        <f t="shared" si="53"/>
        <v>-33</v>
      </c>
      <c r="AG259" s="1655">
        <f t="shared" si="53"/>
        <v>-23</v>
      </c>
      <c r="AH259" s="1655">
        <f t="shared" si="53"/>
        <v>-33</v>
      </c>
      <c r="AI259" s="1655">
        <f t="shared" si="53"/>
        <v>-36</v>
      </c>
      <c r="AJ259" s="1655">
        <f t="shared" si="53"/>
        <v>-127</v>
      </c>
      <c r="AK259" s="1655">
        <f t="shared" si="53"/>
        <v>-236</v>
      </c>
      <c r="AL259" s="1655">
        <f t="shared" si="53"/>
        <v>9</v>
      </c>
      <c r="AM259" s="1655">
        <f t="shared" si="53"/>
        <v>-41</v>
      </c>
      <c r="AN259" s="1655">
        <f t="shared" si="53"/>
        <v>44</v>
      </c>
      <c r="AO259" s="1655">
        <f t="shared" si="53"/>
        <v>-96</v>
      </c>
      <c r="AP259" s="1655">
        <f t="shared" si="53"/>
        <v>-32</v>
      </c>
      <c r="AQ259" s="1655">
        <f t="shared" si="53"/>
        <v>161</v>
      </c>
      <c r="AR259" s="1655">
        <f t="shared" si="53"/>
        <v>-147</v>
      </c>
      <c r="AS259" s="1655">
        <f t="shared" si="53"/>
        <v>-52</v>
      </c>
      <c r="AT259" s="1655">
        <f t="shared" si="53"/>
        <v>1232</v>
      </c>
      <c r="AU259" s="1655">
        <f t="shared" si="53"/>
        <v>11</v>
      </c>
      <c r="AV259" s="1655">
        <f t="shared" si="53"/>
        <v>-22</v>
      </c>
      <c r="AW259" s="1655">
        <f t="shared" si="53"/>
        <v>-72</v>
      </c>
      <c r="AX259" s="1655">
        <f t="shared" si="53"/>
        <v>-273</v>
      </c>
      <c r="AY259" s="1655">
        <f t="shared" si="53"/>
        <v>-1040</v>
      </c>
    </row>
    <row r="260" spans="1:51" hidden="1">
      <c r="A260" s="1635"/>
      <c r="B260" s="1545" t="s">
        <v>2348</v>
      </c>
      <c r="C260" s="1655">
        <f t="shared" si="53"/>
        <v>0</v>
      </c>
      <c r="D260" s="1655">
        <f t="shared" si="53"/>
        <v>-90</v>
      </c>
      <c r="E260" s="1655">
        <f t="shared" si="53"/>
        <v>186</v>
      </c>
      <c r="F260" s="1655">
        <f t="shared" si="53"/>
        <v>87</v>
      </c>
      <c r="G260" s="1655">
        <f t="shared" si="53"/>
        <v>-130</v>
      </c>
      <c r="H260" s="1655">
        <f t="shared" si="53"/>
        <v>-90</v>
      </c>
      <c r="I260" s="1655">
        <f t="shared" si="53"/>
        <v>98</v>
      </c>
      <c r="J260" s="1655">
        <f t="shared" si="53"/>
        <v>-83</v>
      </c>
      <c r="K260" s="1655">
        <f t="shared" si="53"/>
        <v>-32</v>
      </c>
      <c r="L260" s="1655">
        <f t="shared" si="53"/>
        <v>36</v>
      </c>
      <c r="M260" s="1655">
        <f t="shared" ref="M260:AY266" si="54">M187-M174</f>
        <v>-341</v>
      </c>
      <c r="N260" s="1655">
        <f t="shared" si="54"/>
        <v>195</v>
      </c>
      <c r="O260" s="1655">
        <f t="shared" si="54"/>
        <v>-158</v>
      </c>
      <c r="P260" s="637">
        <f t="shared" si="54"/>
        <v>-162</v>
      </c>
      <c r="Q260" s="1655">
        <f t="shared" si="54"/>
        <v>174</v>
      </c>
      <c r="R260" s="1655">
        <f t="shared" si="54"/>
        <v>-100</v>
      </c>
      <c r="S260" s="1655">
        <f t="shared" si="54"/>
        <v>221</v>
      </c>
      <c r="T260" s="1655">
        <f t="shared" si="54"/>
        <v>-66</v>
      </c>
      <c r="U260" s="1655">
        <f t="shared" si="54"/>
        <v>-99</v>
      </c>
      <c r="V260" s="1655">
        <f t="shared" si="54"/>
        <v>-8</v>
      </c>
      <c r="W260" s="1655">
        <f t="shared" si="54"/>
        <v>42</v>
      </c>
      <c r="X260" s="1655">
        <f t="shared" si="54"/>
        <v>89</v>
      </c>
      <c r="Y260" s="1655">
        <f t="shared" si="54"/>
        <v>173</v>
      </c>
      <c r="Z260" s="1655">
        <f t="shared" si="54"/>
        <v>-125</v>
      </c>
      <c r="AA260" s="1655">
        <f t="shared" si="54"/>
        <v>-75</v>
      </c>
      <c r="AB260" s="1655">
        <f t="shared" si="54"/>
        <v>51</v>
      </c>
      <c r="AC260" s="1655">
        <f t="shared" si="54"/>
        <v>-30</v>
      </c>
      <c r="AD260" s="637">
        <f t="shared" si="54"/>
        <v>-243</v>
      </c>
      <c r="AE260" s="637">
        <f t="shared" si="54"/>
        <v>441</v>
      </c>
      <c r="AF260" s="1655">
        <f t="shared" si="54"/>
        <v>-162</v>
      </c>
      <c r="AG260" s="1655">
        <f t="shared" si="54"/>
        <v>-150</v>
      </c>
      <c r="AH260" s="1655">
        <f t="shared" si="54"/>
        <v>52</v>
      </c>
      <c r="AI260" s="1655">
        <f t="shared" si="54"/>
        <v>90</v>
      </c>
      <c r="AJ260" s="1655">
        <f t="shared" si="54"/>
        <v>32</v>
      </c>
      <c r="AK260" s="1655">
        <f t="shared" si="54"/>
        <v>-463</v>
      </c>
      <c r="AL260" s="1655">
        <f t="shared" si="54"/>
        <v>-18</v>
      </c>
      <c r="AM260" s="1655">
        <f t="shared" si="54"/>
        <v>-51</v>
      </c>
      <c r="AN260" s="1655">
        <f t="shared" si="54"/>
        <v>0</v>
      </c>
      <c r="AO260" s="1655">
        <f t="shared" si="54"/>
        <v>11</v>
      </c>
      <c r="AP260" s="1655">
        <f t="shared" si="54"/>
        <v>-31</v>
      </c>
      <c r="AQ260" s="1655">
        <f t="shared" si="54"/>
        <v>-150</v>
      </c>
      <c r="AR260" s="1655">
        <f t="shared" si="54"/>
        <v>15</v>
      </c>
      <c r="AS260" s="1655">
        <f t="shared" si="54"/>
        <v>-94</v>
      </c>
      <c r="AT260" s="1655">
        <f t="shared" si="54"/>
        <v>907</v>
      </c>
      <c r="AU260" s="1655">
        <f t="shared" si="54"/>
        <v>-69</v>
      </c>
      <c r="AV260" s="1655">
        <f t="shared" si="54"/>
        <v>265</v>
      </c>
      <c r="AW260" s="1655">
        <f t="shared" si="54"/>
        <v>-107</v>
      </c>
      <c r="AX260" s="1655">
        <f t="shared" si="54"/>
        <v>-38</v>
      </c>
      <c r="AY260" s="1655">
        <f t="shared" si="54"/>
        <v>49</v>
      </c>
    </row>
    <row r="261" spans="1:51" hidden="1">
      <c r="A261" s="1635"/>
      <c r="B261" s="1545" t="s">
        <v>2349</v>
      </c>
      <c r="C261" s="1655">
        <f t="shared" ref="C261:AH266" si="55">C188-C175</f>
        <v>0</v>
      </c>
      <c r="D261" s="1655">
        <f t="shared" si="55"/>
        <v>-150</v>
      </c>
      <c r="E261" s="1655">
        <f t="shared" si="55"/>
        <v>-83</v>
      </c>
      <c r="F261" s="1655">
        <f t="shared" si="55"/>
        <v>-243</v>
      </c>
      <c r="G261" s="1655">
        <f t="shared" si="55"/>
        <v>133</v>
      </c>
      <c r="H261" s="1655">
        <f t="shared" si="55"/>
        <v>81</v>
      </c>
      <c r="I261" s="1655">
        <f t="shared" si="55"/>
        <v>-137</v>
      </c>
      <c r="J261" s="1655">
        <f t="shared" si="55"/>
        <v>30</v>
      </c>
      <c r="K261" s="1655">
        <f t="shared" si="55"/>
        <v>250</v>
      </c>
      <c r="L261" s="1655">
        <f t="shared" si="55"/>
        <v>-333</v>
      </c>
      <c r="M261" s="1655">
        <f t="shared" si="55"/>
        <v>-210</v>
      </c>
      <c r="N261" s="1655">
        <f t="shared" si="55"/>
        <v>116</v>
      </c>
      <c r="O261" s="1655">
        <f t="shared" si="55"/>
        <v>478</v>
      </c>
      <c r="P261" s="637">
        <f t="shared" si="55"/>
        <v>26</v>
      </c>
      <c r="Q261" s="1655">
        <f t="shared" si="55"/>
        <v>224</v>
      </c>
      <c r="R261" s="1655">
        <f t="shared" si="55"/>
        <v>-17</v>
      </c>
      <c r="S261" s="1655">
        <f t="shared" si="55"/>
        <v>30</v>
      </c>
      <c r="T261" s="1655">
        <f t="shared" si="55"/>
        <v>66</v>
      </c>
      <c r="U261" s="1655">
        <f t="shared" si="55"/>
        <v>52</v>
      </c>
      <c r="V261" s="1655">
        <f t="shared" si="55"/>
        <v>-43</v>
      </c>
      <c r="W261" s="1655">
        <f t="shared" si="55"/>
        <v>-49</v>
      </c>
      <c r="X261" s="1655">
        <f t="shared" si="55"/>
        <v>-197</v>
      </c>
      <c r="Y261" s="1655">
        <f t="shared" si="55"/>
        <v>430</v>
      </c>
      <c r="Z261" s="1655">
        <f t="shared" si="55"/>
        <v>-237</v>
      </c>
      <c r="AA261" s="1655">
        <f t="shared" si="55"/>
        <v>37</v>
      </c>
      <c r="AB261" s="1655">
        <f t="shared" si="55"/>
        <v>-158</v>
      </c>
      <c r="AC261" s="1655">
        <f t="shared" si="55"/>
        <v>-482</v>
      </c>
      <c r="AD261" s="637">
        <f t="shared" si="55"/>
        <v>318</v>
      </c>
      <c r="AE261" s="637">
        <f t="shared" si="55"/>
        <v>-42</v>
      </c>
      <c r="AF261" s="1655">
        <f t="shared" si="55"/>
        <v>-222</v>
      </c>
      <c r="AG261" s="1655">
        <f t="shared" si="55"/>
        <v>-32</v>
      </c>
      <c r="AH261" s="1655">
        <f t="shared" si="55"/>
        <v>-84</v>
      </c>
      <c r="AI261" s="1655">
        <f t="shared" si="54"/>
        <v>20</v>
      </c>
      <c r="AJ261" s="1655">
        <f t="shared" si="54"/>
        <v>-15</v>
      </c>
      <c r="AK261" s="1655">
        <f t="shared" si="54"/>
        <v>-34</v>
      </c>
      <c r="AL261" s="1655">
        <f t="shared" si="54"/>
        <v>-49</v>
      </c>
      <c r="AM261" s="1655">
        <f t="shared" si="54"/>
        <v>3</v>
      </c>
      <c r="AN261" s="1655">
        <f t="shared" si="54"/>
        <v>-145</v>
      </c>
      <c r="AO261" s="1655">
        <f t="shared" si="54"/>
        <v>91</v>
      </c>
      <c r="AP261" s="1655">
        <f t="shared" si="54"/>
        <v>120</v>
      </c>
      <c r="AQ261" s="1655">
        <f t="shared" si="54"/>
        <v>-629</v>
      </c>
      <c r="AR261" s="1655">
        <f t="shared" si="54"/>
        <v>32</v>
      </c>
      <c r="AS261" s="1655">
        <f t="shared" si="54"/>
        <v>271</v>
      </c>
      <c r="AT261" s="1655">
        <f t="shared" si="54"/>
        <v>551</v>
      </c>
      <c r="AU261" s="1655">
        <f t="shared" si="54"/>
        <v>166</v>
      </c>
      <c r="AV261" s="1655">
        <f t="shared" si="54"/>
        <v>199</v>
      </c>
      <c r="AW261" s="1655">
        <f t="shared" si="54"/>
        <v>-83</v>
      </c>
      <c r="AX261" s="1655">
        <f t="shared" si="54"/>
        <v>-50</v>
      </c>
      <c r="AY261" s="1655">
        <f t="shared" si="54"/>
        <v>844</v>
      </c>
    </row>
    <row r="262" spans="1:51" hidden="1">
      <c r="A262" s="1635"/>
      <c r="B262" s="1545" t="s">
        <v>2350</v>
      </c>
      <c r="C262" s="1655">
        <f t="shared" si="55"/>
        <v>0</v>
      </c>
      <c r="D262" s="1655">
        <f t="shared" si="55"/>
        <v>-219</v>
      </c>
      <c r="E262" s="1655">
        <f t="shared" si="55"/>
        <v>-92</v>
      </c>
      <c r="F262" s="1655">
        <f t="shared" si="55"/>
        <v>-79</v>
      </c>
      <c r="G262" s="1655">
        <f t="shared" si="55"/>
        <v>39</v>
      </c>
      <c r="H262" s="1655">
        <f t="shared" si="55"/>
        <v>-37</v>
      </c>
      <c r="I262" s="1655">
        <f t="shared" si="55"/>
        <v>42</v>
      </c>
      <c r="J262" s="1655">
        <f t="shared" si="55"/>
        <v>-255</v>
      </c>
      <c r="K262" s="1655">
        <f t="shared" si="55"/>
        <v>259</v>
      </c>
      <c r="L262" s="1655">
        <f t="shared" si="55"/>
        <v>282</v>
      </c>
      <c r="M262" s="1655">
        <f t="shared" si="55"/>
        <v>-95</v>
      </c>
      <c r="N262" s="1655">
        <f t="shared" si="55"/>
        <v>-400</v>
      </c>
      <c r="O262" s="1655">
        <f t="shared" si="55"/>
        <v>305</v>
      </c>
      <c r="P262" s="637">
        <f t="shared" si="55"/>
        <v>290</v>
      </c>
      <c r="Q262" s="1655">
        <f t="shared" si="55"/>
        <v>457</v>
      </c>
      <c r="R262" s="1655">
        <f t="shared" si="55"/>
        <v>60</v>
      </c>
      <c r="S262" s="1655">
        <f t="shared" si="55"/>
        <v>-96</v>
      </c>
      <c r="T262" s="1655">
        <f t="shared" si="55"/>
        <v>-101</v>
      </c>
      <c r="U262" s="1655">
        <f t="shared" si="55"/>
        <v>107</v>
      </c>
      <c r="V262" s="1655">
        <f t="shared" si="55"/>
        <v>-89</v>
      </c>
      <c r="W262" s="1655">
        <f t="shared" si="55"/>
        <v>40</v>
      </c>
      <c r="X262" s="1655">
        <f t="shared" si="55"/>
        <v>-172</v>
      </c>
      <c r="Y262" s="1655">
        <f t="shared" si="55"/>
        <v>267</v>
      </c>
      <c r="Z262" s="1655">
        <f t="shared" si="55"/>
        <v>-265</v>
      </c>
      <c r="AA262" s="1655">
        <f t="shared" si="55"/>
        <v>161</v>
      </c>
      <c r="AB262" s="1655">
        <f t="shared" si="55"/>
        <v>-111</v>
      </c>
      <c r="AC262" s="1655">
        <f t="shared" si="55"/>
        <v>97</v>
      </c>
      <c r="AD262" s="637">
        <f t="shared" si="55"/>
        <v>-176</v>
      </c>
      <c r="AE262" s="637">
        <f t="shared" si="55"/>
        <v>-209</v>
      </c>
      <c r="AF262" s="1655">
        <f t="shared" si="55"/>
        <v>22</v>
      </c>
      <c r="AG262" s="1655">
        <f t="shared" si="55"/>
        <v>84</v>
      </c>
      <c r="AH262" s="1655">
        <f t="shared" si="55"/>
        <v>33</v>
      </c>
      <c r="AI262" s="1655">
        <f t="shared" si="54"/>
        <v>105</v>
      </c>
      <c r="AJ262" s="1655">
        <f t="shared" si="54"/>
        <v>-70</v>
      </c>
      <c r="AK262" s="1655">
        <f t="shared" si="54"/>
        <v>-129</v>
      </c>
      <c r="AL262" s="1655">
        <f t="shared" si="54"/>
        <v>-87</v>
      </c>
      <c r="AM262" s="1655">
        <f t="shared" si="54"/>
        <v>-57</v>
      </c>
      <c r="AN262" s="1655">
        <f t="shared" si="54"/>
        <v>95</v>
      </c>
      <c r="AO262" s="1655">
        <f t="shared" si="54"/>
        <v>97</v>
      </c>
      <c r="AP262" s="1655">
        <f t="shared" si="54"/>
        <v>0</v>
      </c>
      <c r="AQ262" s="1655">
        <f t="shared" si="54"/>
        <v>-475</v>
      </c>
      <c r="AR262" s="1655">
        <f t="shared" si="54"/>
        <v>17</v>
      </c>
      <c r="AS262" s="1655">
        <f t="shared" si="54"/>
        <v>11</v>
      </c>
      <c r="AT262" s="1655">
        <f t="shared" si="54"/>
        <v>415</v>
      </c>
      <c r="AU262" s="1655">
        <f t="shared" si="54"/>
        <v>14</v>
      </c>
      <c r="AV262" s="1655">
        <f t="shared" si="54"/>
        <v>29</v>
      </c>
      <c r="AW262" s="1655">
        <f t="shared" si="54"/>
        <v>-29</v>
      </c>
      <c r="AX262" s="1655">
        <f t="shared" si="54"/>
        <v>-85</v>
      </c>
      <c r="AY262" s="1655">
        <f t="shared" si="54"/>
        <v>652</v>
      </c>
    </row>
    <row r="263" spans="1:51" hidden="1">
      <c r="A263" s="1635"/>
      <c r="B263" s="1545" t="s">
        <v>2351</v>
      </c>
      <c r="C263" s="1655">
        <f t="shared" si="55"/>
        <v>0</v>
      </c>
      <c r="D263" s="1655">
        <f t="shared" si="55"/>
        <v>-82</v>
      </c>
      <c r="E263" s="1655">
        <f t="shared" si="55"/>
        <v>111</v>
      </c>
      <c r="F263" s="1655">
        <f t="shared" si="55"/>
        <v>-20</v>
      </c>
      <c r="G263" s="1655">
        <f t="shared" si="55"/>
        <v>72</v>
      </c>
      <c r="H263" s="1655">
        <f t="shared" si="55"/>
        <v>87</v>
      </c>
      <c r="I263" s="1655">
        <f t="shared" si="55"/>
        <v>-60</v>
      </c>
      <c r="J263" s="1655">
        <f t="shared" si="55"/>
        <v>-17</v>
      </c>
      <c r="K263" s="1655">
        <f t="shared" si="55"/>
        <v>53</v>
      </c>
      <c r="L263" s="1655">
        <f t="shared" si="55"/>
        <v>90</v>
      </c>
      <c r="M263" s="1655">
        <f t="shared" si="55"/>
        <v>172</v>
      </c>
      <c r="N263" s="1655">
        <f t="shared" si="55"/>
        <v>-11</v>
      </c>
      <c r="O263" s="1655">
        <f t="shared" si="55"/>
        <v>67</v>
      </c>
      <c r="P263" s="637">
        <f t="shared" si="55"/>
        <v>-319</v>
      </c>
      <c r="Q263" s="1655">
        <f t="shared" si="55"/>
        <v>-450</v>
      </c>
      <c r="R263" s="1655">
        <f t="shared" si="55"/>
        <v>215</v>
      </c>
      <c r="S263" s="1655">
        <f t="shared" si="55"/>
        <v>64</v>
      </c>
      <c r="T263" s="1655">
        <f t="shared" si="55"/>
        <v>15</v>
      </c>
      <c r="U263" s="1655">
        <f t="shared" si="55"/>
        <v>53</v>
      </c>
      <c r="V263" s="1655">
        <f t="shared" si="55"/>
        <v>-74</v>
      </c>
      <c r="W263" s="1655">
        <f t="shared" si="55"/>
        <v>94</v>
      </c>
      <c r="X263" s="1655">
        <f t="shared" si="55"/>
        <v>-269</v>
      </c>
      <c r="Y263" s="1655">
        <f t="shared" si="55"/>
        <v>12</v>
      </c>
      <c r="Z263" s="1655">
        <f t="shared" si="55"/>
        <v>-142</v>
      </c>
      <c r="AA263" s="1655">
        <f t="shared" si="55"/>
        <v>116</v>
      </c>
      <c r="AB263" s="1655">
        <f t="shared" si="55"/>
        <v>-129</v>
      </c>
      <c r="AC263" s="1655">
        <f t="shared" si="55"/>
        <v>72</v>
      </c>
      <c r="AD263" s="637">
        <f t="shared" si="55"/>
        <v>119</v>
      </c>
      <c r="AE263" s="637">
        <f t="shared" si="55"/>
        <v>-21</v>
      </c>
      <c r="AF263" s="1655">
        <f t="shared" si="55"/>
        <v>27</v>
      </c>
      <c r="AG263" s="1655">
        <f t="shared" si="55"/>
        <v>135</v>
      </c>
      <c r="AH263" s="1655">
        <f t="shared" si="55"/>
        <v>46</v>
      </c>
      <c r="AI263" s="1655">
        <f t="shared" si="54"/>
        <v>-57</v>
      </c>
      <c r="AJ263" s="1655">
        <f t="shared" si="54"/>
        <v>1</v>
      </c>
      <c r="AK263" s="1655">
        <f t="shared" si="54"/>
        <v>-397</v>
      </c>
      <c r="AL263" s="1655">
        <f t="shared" si="54"/>
        <v>27</v>
      </c>
      <c r="AM263" s="1655">
        <f t="shared" si="54"/>
        <v>-15</v>
      </c>
      <c r="AN263" s="1655">
        <f t="shared" si="54"/>
        <v>-24</v>
      </c>
      <c r="AO263" s="1655">
        <f t="shared" si="54"/>
        <v>152</v>
      </c>
      <c r="AP263" s="1655">
        <f t="shared" si="54"/>
        <v>111</v>
      </c>
      <c r="AQ263" s="1655">
        <f t="shared" si="54"/>
        <v>-313</v>
      </c>
      <c r="AR263" s="1655">
        <f t="shared" si="54"/>
        <v>126</v>
      </c>
      <c r="AS263" s="1655">
        <f t="shared" si="54"/>
        <v>44</v>
      </c>
      <c r="AT263" s="1655">
        <f t="shared" si="54"/>
        <v>222</v>
      </c>
      <c r="AU263" s="1655">
        <f t="shared" si="54"/>
        <v>-44</v>
      </c>
      <c r="AV263" s="1655">
        <f t="shared" si="54"/>
        <v>65</v>
      </c>
      <c r="AW263" s="1655">
        <f t="shared" si="54"/>
        <v>-95</v>
      </c>
      <c r="AX263" s="1655">
        <f t="shared" si="54"/>
        <v>171</v>
      </c>
      <c r="AY263" s="1655">
        <f t="shared" si="54"/>
        <v>-713</v>
      </c>
    </row>
    <row r="264" spans="1:51" hidden="1">
      <c r="A264" s="1635"/>
      <c r="B264" s="1545" t="s">
        <v>2352</v>
      </c>
      <c r="C264" s="1655">
        <f t="shared" si="55"/>
        <v>0</v>
      </c>
      <c r="D264" s="1655">
        <f t="shared" si="55"/>
        <v>-121</v>
      </c>
      <c r="E264" s="1655">
        <f t="shared" si="55"/>
        <v>26</v>
      </c>
      <c r="F264" s="1655">
        <f t="shared" si="55"/>
        <v>94</v>
      </c>
      <c r="G264" s="1655">
        <f t="shared" si="55"/>
        <v>91</v>
      </c>
      <c r="H264" s="1655">
        <f t="shared" si="55"/>
        <v>39</v>
      </c>
      <c r="I264" s="1655">
        <f t="shared" si="55"/>
        <v>-28</v>
      </c>
      <c r="J264" s="1655">
        <f t="shared" si="55"/>
        <v>-178</v>
      </c>
      <c r="K264" s="1655">
        <f t="shared" si="55"/>
        <v>241</v>
      </c>
      <c r="L264" s="1655">
        <f t="shared" si="55"/>
        <v>-54</v>
      </c>
      <c r="M264" s="1655">
        <f t="shared" si="55"/>
        <v>3</v>
      </c>
      <c r="N264" s="1655">
        <f t="shared" si="55"/>
        <v>-165</v>
      </c>
      <c r="O264" s="1655">
        <f t="shared" si="55"/>
        <v>242</v>
      </c>
      <c r="P264" s="637">
        <f t="shared" si="55"/>
        <v>-980</v>
      </c>
      <c r="Q264" s="1655">
        <f t="shared" si="55"/>
        <v>254</v>
      </c>
      <c r="R264" s="1655">
        <f t="shared" si="55"/>
        <v>-32</v>
      </c>
      <c r="S264" s="1655">
        <f t="shared" si="55"/>
        <v>7</v>
      </c>
      <c r="T264" s="1655">
        <f t="shared" si="55"/>
        <v>-30</v>
      </c>
      <c r="U264" s="1655">
        <f t="shared" si="55"/>
        <v>-34</v>
      </c>
      <c r="V264" s="1655">
        <f t="shared" si="55"/>
        <v>151</v>
      </c>
      <c r="W264" s="1655">
        <f t="shared" si="55"/>
        <v>-75</v>
      </c>
      <c r="X264" s="1655">
        <f t="shared" si="55"/>
        <v>153</v>
      </c>
      <c r="Y264" s="1655">
        <f t="shared" si="55"/>
        <v>-48</v>
      </c>
      <c r="Z264" s="1655">
        <f t="shared" si="55"/>
        <v>-294</v>
      </c>
      <c r="AA264" s="1655">
        <f t="shared" si="55"/>
        <v>544</v>
      </c>
      <c r="AB264" s="1655">
        <f t="shared" si="55"/>
        <v>-22</v>
      </c>
      <c r="AC264" s="1655">
        <f t="shared" si="55"/>
        <v>-111</v>
      </c>
      <c r="AD264" s="637">
        <f t="shared" si="55"/>
        <v>147</v>
      </c>
      <c r="AE264" s="637">
        <f t="shared" si="55"/>
        <v>-1</v>
      </c>
      <c r="AF264" s="1655">
        <f t="shared" si="55"/>
        <v>234</v>
      </c>
      <c r="AG264" s="1655">
        <f t="shared" si="55"/>
        <v>-31</v>
      </c>
      <c r="AH264" s="1655">
        <f t="shared" si="55"/>
        <v>-34</v>
      </c>
      <c r="AI264" s="1655">
        <f t="shared" si="54"/>
        <v>52</v>
      </c>
      <c r="AJ264" s="1655">
        <f t="shared" si="54"/>
        <v>15</v>
      </c>
      <c r="AK264" s="1655">
        <f t="shared" si="54"/>
        <v>-91</v>
      </c>
      <c r="AL264" s="1655">
        <f t="shared" si="54"/>
        <v>48</v>
      </c>
      <c r="AM264" s="1655">
        <f t="shared" si="54"/>
        <v>-50</v>
      </c>
      <c r="AN264" s="1655">
        <f t="shared" si="54"/>
        <v>-117</v>
      </c>
      <c r="AO264" s="1655">
        <f t="shared" si="54"/>
        <v>37</v>
      </c>
      <c r="AP264" s="1655">
        <f t="shared" si="54"/>
        <v>89</v>
      </c>
      <c r="AQ264" s="1655">
        <f t="shared" si="54"/>
        <v>-189</v>
      </c>
      <c r="AR264" s="1655">
        <f t="shared" si="54"/>
        <v>150</v>
      </c>
      <c r="AS264" s="1655">
        <f t="shared" si="54"/>
        <v>-214</v>
      </c>
      <c r="AT264" s="1655">
        <f t="shared" si="54"/>
        <v>76</v>
      </c>
      <c r="AU264" s="1655">
        <f t="shared" si="54"/>
        <v>4</v>
      </c>
      <c r="AV264" s="1655">
        <f t="shared" si="54"/>
        <v>194</v>
      </c>
      <c r="AW264" s="1655">
        <f t="shared" si="54"/>
        <v>-9</v>
      </c>
      <c r="AX264" s="1655">
        <f t="shared" si="54"/>
        <v>17</v>
      </c>
      <c r="AY264" s="1655">
        <f t="shared" si="54"/>
        <v>-649</v>
      </c>
    </row>
    <row r="265" spans="1:51" hidden="1">
      <c r="A265" s="1635"/>
      <c r="B265" s="1545" t="s">
        <v>2353</v>
      </c>
      <c r="C265" s="1655">
        <f t="shared" si="55"/>
        <v>0</v>
      </c>
      <c r="D265" s="1655">
        <f t="shared" si="55"/>
        <v>123</v>
      </c>
      <c r="E265" s="1655">
        <f t="shared" si="55"/>
        <v>-47</v>
      </c>
      <c r="F265" s="1655">
        <f t="shared" si="55"/>
        <v>-36</v>
      </c>
      <c r="G265" s="1655">
        <f t="shared" si="55"/>
        <v>209</v>
      </c>
      <c r="H265" s="1655">
        <f t="shared" si="55"/>
        <v>24</v>
      </c>
      <c r="I265" s="1655">
        <f t="shared" si="55"/>
        <v>4</v>
      </c>
      <c r="J265" s="1655">
        <f t="shared" si="55"/>
        <v>102</v>
      </c>
      <c r="K265" s="1655">
        <f t="shared" si="55"/>
        <v>-248</v>
      </c>
      <c r="L265" s="1655">
        <f t="shared" si="55"/>
        <v>-117</v>
      </c>
      <c r="M265" s="1655">
        <f t="shared" si="55"/>
        <v>-79</v>
      </c>
      <c r="N265" s="1655">
        <f t="shared" si="55"/>
        <v>-530</v>
      </c>
      <c r="O265" s="1655">
        <f t="shared" si="55"/>
        <v>-266</v>
      </c>
      <c r="P265" s="637">
        <f t="shared" si="55"/>
        <v>-182</v>
      </c>
      <c r="Q265" s="1655">
        <f t="shared" si="55"/>
        <v>460</v>
      </c>
      <c r="R265" s="1655">
        <f t="shared" si="55"/>
        <v>81</v>
      </c>
      <c r="S265" s="1655">
        <f t="shared" si="55"/>
        <v>81</v>
      </c>
      <c r="T265" s="1655">
        <f t="shared" si="55"/>
        <v>2</v>
      </c>
      <c r="U265" s="1655">
        <f t="shared" si="55"/>
        <v>13</v>
      </c>
      <c r="V265" s="1655">
        <f t="shared" si="55"/>
        <v>108</v>
      </c>
      <c r="W265" s="1655">
        <f t="shared" si="55"/>
        <v>59</v>
      </c>
      <c r="X265" s="1655">
        <f t="shared" si="55"/>
        <v>-150</v>
      </c>
      <c r="Y265" s="1655">
        <f t="shared" si="55"/>
        <v>185</v>
      </c>
      <c r="Z265" s="1655">
        <f t="shared" si="55"/>
        <v>-309</v>
      </c>
      <c r="AA265" s="1655">
        <f t="shared" si="55"/>
        <v>450</v>
      </c>
      <c r="AB265" s="1655">
        <f t="shared" si="55"/>
        <v>148</v>
      </c>
      <c r="AC265" s="1655">
        <f t="shared" si="55"/>
        <v>-92</v>
      </c>
      <c r="AD265" s="637">
        <f t="shared" si="55"/>
        <v>268</v>
      </c>
      <c r="AE265" s="637">
        <f t="shared" si="55"/>
        <v>-106</v>
      </c>
      <c r="AF265" s="1655">
        <f t="shared" si="55"/>
        <v>31</v>
      </c>
      <c r="AG265" s="1655">
        <f t="shared" si="55"/>
        <v>8</v>
      </c>
      <c r="AH265" s="1655">
        <f t="shared" si="55"/>
        <v>23</v>
      </c>
      <c r="AI265" s="1655">
        <f t="shared" si="54"/>
        <v>-20</v>
      </c>
      <c r="AJ265" s="1655">
        <f t="shared" si="54"/>
        <v>-157</v>
      </c>
      <c r="AK265" s="1655">
        <f t="shared" si="54"/>
        <v>-254</v>
      </c>
      <c r="AL265" s="1655">
        <f t="shared" si="54"/>
        <v>56</v>
      </c>
      <c r="AM265" s="1655">
        <f t="shared" si="54"/>
        <v>-1</v>
      </c>
      <c r="AN265" s="1655">
        <f t="shared" si="54"/>
        <v>63</v>
      </c>
      <c r="AO265" s="1655">
        <f t="shared" si="54"/>
        <v>-6</v>
      </c>
      <c r="AP265" s="1655">
        <f t="shared" si="54"/>
        <v>38</v>
      </c>
      <c r="AQ265" s="1655">
        <f t="shared" si="54"/>
        <v>167</v>
      </c>
      <c r="AR265" s="1655">
        <f t="shared" si="54"/>
        <v>-179</v>
      </c>
      <c r="AS265" s="1655">
        <f t="shared" si="54"/>
        <v>-31</v>
      </c>
      <c r="AT265" s="1655">
        <f t="shared" si="54"/>
        <v>-37</v>
      </c>
      <c r="AU265" s="1655">
        <f t="shared" si="54"/>
        <v>-111</v>
      </c>
      <c r="AV265" s="1655">
        <f t="shared" si="54"/>
        <v>-9</v>
      </c>
      <c r="AW265" s="1655">
        <f t="shared" si="54"/>
        <v>107</v>
      </c>
      <c r="AX265" s="1655">
        <f t="shared" si="54"/>
        <v>157</v>
      </c>
      <c r="AY265" s="1655">
        <f t="shared" si="54"/>
        <v>-518</v>
      </c>
    </row>
    <row r="266" spans="1:51" hidden="1">
      <c r="A266" s="1636"/>
      <c r="B266" s="1546" t="s">
        <v>2354</v>
      </c>
      <c r="C266" s="1656">
        <f t="shared" si="55"/>
        <v>0</v>
      </c>
      <c r="D266" s="1656">
        <f t="shared" si="55"/>
        <v>46</v>
      </c>
      <c r="E266" s="1656">
        <f t="shared" si="55"/>
        <v>111</v>
      </c>
      <c r="F266" s="1656">
        <f t="shared" si="55"/>
        <v>37</v>
      </c>
      <c r="G266" s="1656">
        <f t="shared" si="55"/>
        <v>-228</v>
      </c>
      <c r="H266" s="1656">
        <f t="shared" si="55"/>
        <v>34</v>
      </c>
      <c r="I266" s="1656">
        <f t="shared" si="55"/>
        <v>-1</v>
      </c>
      <c r="J266" s="1656">
        <f t="shared" si="55"/>
        <v>100</v>
      </c>
      <c r="K266" s="1656">
        <f t="shared" si="55"/>
        <v>170</v>
      </c>
      <c r="L266" s="1656">
        <f t="shared" si="55"/>
        <v>-134</v>
      </c>
      <c r="M266" s="1656">
        <f t="shared" si="55"/>
        <v>-124</v>
      </c>
      <c r="N266" s="1656">
        <f t="shared" si="55"/>
        <v>17</v>
      </c>
      <c r="O266" s="1656">
        <f t="shared" si="55"/>
        <v>-655</v>
      </c>
      <c r="P266" s="647">
        <f t="shared" si="55"/>
        <v>129</v>
      </c>
      <c r="Q266" s="1656">
        <f t="shared" si="55"/>
        <v>-127</v>
      </c>
      <c r="R266" s="1656">
        <f t="shared" si="55"/>
        <v>218</v>
      </c>
      <c r="S266" s="1656">
        <f t="shared" si="55"/>
        <v>17</v>
      </c>
      <c r="T266" s="1656">
        <f t="shared" si="55"/>
        <v>23</v>
      </c>
      <c r="U266" s="1656">
        <f t="shared" si="55"/>
        <v>36</v>
      </c>
      <c r="V266" s="1656">
        <f t="shared" si="55"/>
        <v>-13</v>
      </c>
      <c r="W266" s="1656">
        <f t="shared" si="55"/>
        <v>-9</v>
      </c>
      <c r="X266" s="1656">
        <f t="shared" si="55"/>
        <v>247</v>
      </c>
      <c r="Y266" s="1656">
        <f t="shared" si="55"/>
        <v>-70</v>
      </c>
      <c r="Z266" s="1656">
        <f t="shared" si="55"/>
        <v>-178</v>
      </c>
      <c r="AA266" s="1656">
        <f t="shared" si="55"/>
        <v>160</v>
      </c>
      <c r="AB266" s="1656">
        <f t="shared" si="55"/>
        <v>-138</v>
      </c>
      <c r="AC266" s="1656">
        <f t="shared" si="55"/>
        <v>-117</v>
      </c>
      <c r="AD266" s="647">
        <f t="shared" si="55"/>
        <v>397</v>
      </c>
      <c r="AE266" s="647">
        <f t="shared" si="55"/>
        <v>324</v>
      </c>
      <c r="AF266" s="1656">
        <f t="shared" si="55"/>
        <v>229</v>
      </c>
      <c r="AG266" s="1656">
        <f t="shared" si="55"/>
        <v>7</v>
      </c>
      <c r="AH266" s="1656">
        <f t="shared" si="55"/>
        <v>-65</v>
      </c>
      <c r="AI266" s="1656">
        <f t="shared" si="54"/>
        <v>18</v>
      </c>
      <c r="AJ266" s="1656">
        <f t="shared" si="54"/>
        <v>-92</v>
      </c>
      <c r="AK266" s="1656">
        <f t="shared" si="54"/>
        <v>-169</v>
      </c>
      <c r="AL266" s="1656">
        <f t="shared" si="54"/>
        <v>-120</v>
      </c>
      <c r="AM266" s="1656">
        <f t="shared" si="54"/>
        <v>-14</v>
      </c>
      <c r="AN266" s="1656">
        <f t="shared" si="54"/>
        <v>11</v>
      </c>
      <c r="AO266" s="1656">
        <f t="shared" si="54"/>
        <v>24</v>
      </c>
      <c r="AP266" s="1656">
        <f t="shared" si="54"/>
        <v>-75</v>
      </c>
      <c r="AQ266" s="1656">
        <f t="shared" si="54"/>
        <v>232</v>
      </c>
      <c r="AR266" s="1656">
        <f t="shared" si="54"/>
        <v>-64</v>
      </c>
      <c r="AS266" s="1656">
        <f t="shared" si="54"/>
        <v>-203</v>
      </c>
      <c r="AT266" s="1656">
        <f t="shared" si="54"/>
        <v>6</v>
      </c>
      <c r="AU266" s="1656">
        <f t="shared" si="54"/>
        <v>-54</v>
      </c>
      <c r="AV266" s="1656">
        <f t="shared" si="54"/>
        <v>29</v>
      </c>
      <c r="AW266" s="1656">
        <f t="shared" si="54"/>
        <v>50</v>
      </c>
      <c r="AX266" s="1656">
        <f t="shared" si="54"/>
        <v>-22</v>
      </c>
      <c r="AY266" s="1656">
        <f t="shared" si="54"/>
        <v>-636</v>
      </c>
    </row>
    <row r="267" spans="1:51" hidden="1">
      <c r="A267" s="1636"/>
      <c r="B267" s="1546" t="s">
        <v>2355</v>
      </c>
      <c r="C267" s="1656">
        <f>SUM(C255:C266)</f>
        <v>0</v>
      </c>
      <c r="D267" s="1655">
        <f t="shared" ref="D267:AY267" si="56">SUM(D255:D266)</f>
        <v>670</v>
      </c>
      <c r="E267" s="1655">
        <f t="shared" si="56"/>
        <v>464</v>
      </c>
      <c r="F267" s="1655">
        <f t="shared" si="56"/>
        <v>-435</v>
      </c>
      <c r="G267" s="1655">
        <f t="shared" si="56"/>
        <v>-706</v>
      </c>
      <c r="H267" s="1655">
        <f t="shared" si="56"/>
        <v>82</v>
      </c>
      <c r="I267" s="1655">
        <f t="shared" si="56"/>
        <v>-270</v>
      </c>
      <c r="J267" s="1655">
        <f t="shared" si="56"/>
        <v>-2538</v>
      </c>
      <c r="K267" s="1655">
        <f t="shared" si="56"/>
        <v>823</v>
      </c>
      <c r="L267" s="1655">
        <f t="shared" si="56"/>
        <v>617</v>
      </c>
      <c r="M267" s="1655">
        <f t="shared" si="56"/>
        <v>-702</v>
      </c>
      <c r="N267" s="1655">
        <f t="shared" si="56"/>
        <v>479</v>
      </c>
      <c r="O267" s="1655">
        <f t="shared" si="56"/>
        <v>-452</v>
      </c>
      <c r="P267" s="637">
        <f t="shared" si="56"/>
        <v>-1200</v>
      </c>
      <c r="Q267" s="1655">
        <f t="shared" si="56"/>
        <v>1421</v>
      </c>
      <c r="R267" s="1655">
        <f t="shared" si="56"/>
        <v>1</v>
      </c>
      <c r="S267" s="1655">
        <f t="shared" si="56"/>
        <v>381</v>
      </c>
      <c r="T267" s="1655">
        <f t="shared" si="56"/>
        <v>335</v>
      </c>
      <c r="U267" s="1655">
        <f t="shared" si="56"/>
        <v>794</v>
      </c>
      <c r="V267" s="1655">
        <f t="shared" si="56"/>
        <v>-994</v>
      </c>
      <c r="W267" s="1655">
        <f t="shared" si="56"/>
        <v>419</v>
      </c>
      <c r="X267" s="1655">
        <f t="shared" si="56"/>
        <v>-1142</v>
      </c>
      <c r="Y267" s="1655">
        <f t="shared" si="56"/>
        <v>1887</v>
      </c>
      <c r="Z267" s="1655">
        <f t="shared" si="56"/>
        <v>-3258</v>
      </c>
      <c r="AA267" s="1655">
        <f t="shared" si="56"/>
        <v>864</v>
      </c>
      <c r="AB267" s="1655">
        <f t="shared" si="56"/>
        <v>278</v>
      </c>
      <c r="AC267" s="1655">
        <f t="shared" si="56"/>
        <v>-400</v>
      </c>
      <c r="AD267" s="637">
        <f t="shared" si="56"/>
        <v>732</v>
      </c>
      <c r="AE267" s="637">
        <f t="shared" si="56"/>
        <v>358</v>
      </c>
      <c r="AF267" s="1655">
        <f t="shared" si="56"/>
        <v>53</v>
      </c>
      <c r="AG267" s="1655">
        <f t="shared" si="56"/>
        <v>477</v>
      </c>
      <c r="AH267" s="1655">
        <f t="shared" si="56"/>
        <v>-105</v>
      </c>
      <c r="AI267" s="1655">
        <f t="shared" si="56"/>
        <v>-156</v>
      </c>
      <c r="AJ267" s="1655">
        <f t="shared" si="56"/>
        <v>-458</v>
      </c>
      <c r="AK267" s="1655">
        <f t="shared" si="56"/>
        <v>-1757</v>
      </c>
      <c r="AL267" s="1655">
        <f t="shared" si="56"/>
        <v>-220</v>
      </c>
      <c r="AM267" s="1655">
        <f t="shared" si="56"/>
        <v>-461</v>
      </c>
      <c r="AN267" s="1655">
        <f t="shared" si="56"/>
        <v>64</v>
      </c>
      <c r="AO267" s="1655">
        <f t="shared" si="56"/>
        <v>460</v>
      </c>
      <c r="AP267" s="1655">
        <f t="shared" si="56"/>
        <v>211</v>
      </c>
      <c r="AQ267" s="1655">
        <f t="shared" si="56"/>
        <v>209</v>
      </c>
      <c r="AR267" s="1655">
        <f t="shared" si="56"/>
        <v>64</v>
      </c>
      <c r="AS267" s="1655">
        <f t="shared" si="56"/>
        <v>-730</v>
      </c>
      <c r="AT267" s="1655">
        <f t="shared" si="56"/>
        <v>3527</v>
      </c>
      <c r="AU267" s="1655">
        <f t="shared" si="56"/>
        <v>-176</v>
      </c>
      <c r="AV267" s="1655">
        <f t="shared" si="56"/>
        <v>1169</v>
      </c>
      <c r="AW267" s="1655">
        <f t="shared" si="56"/>
        <v>20</v>
      </c>
      <c r="AX267" s="1655">
        <f t="shared" si="56"/>
        <v>-699</v>
      </c>
      <c r="AY267" s="1655">
        <f t="shared" si="56"/>
        <v>248</v>
      </c>
    </row>
    <row r="268" spans="1:51">
      <c r="A268" s="1632" t="s">
        <v>2358</v>
      </c>
      <c r="B268" s="1628" t="s">
        <v>2343</v>
      </c>
      <c r="C268" s="1655">
        <f t="shared" ref="C268:AY273" si="57">C208-C195</f>
        <v>0</v>
      </c>
      <c r="D268" s="1655">
        <f t="shared" si="57"/>
        <v>27</v>
      </c>
      <c r="E268" s="1655">
        <f t="shared" si="57"/>
        <v>52</v>
      </c>
      <c r="F268" s="1655">
        <f t="shared" si="57"/>
        <v>-97</v>
      </c>
      <c r="G268" s="1655">
        <f t="shared" si="57"/>
        <v>180</v>
      </c>
      <c r="H268" s="1655">
        <f t="shared" si="57"/>
        <v>129</v>
      </c>
      <c r="I268" s="1655">
        <f t="shared" si="57"/>
        <v>-17</v>
      </c>
      <c r="J268" s="1655">
        <f t="shared" si="57"/>
        <v>-115</v>
      </c>
      <c r="K268" s="1655">
        <f t="shared" si="57"/>
        <v>-11</v>
      </c>
      <c r="L268" s="1655">
        <f t="shared" si="57"/>
        <v>-104</v>
      </c>
      <c r="M268" s="1655">
        <f t="shared" si="57"/>
        <v>-188</v>
      </c>
      <c r="N268" s="1655">
        <f t="shared" si="57"/>
        <v>498</v>
      </c>
      <c r="O268" s="1655">
        <f t="shared" si="57"/>
        <v>97</v>
      </c>
      <c r="P268" s="637">
        <f t="shared" si="57"/>
        <v>394</v>
      </c>
      <c r="Q268" s="1655">
        <f t="shared" si="57"/>
        <v>108</v>
      </c>
      <c r="R268" s="1655">
        <f t="shared" si="57"/>
        <v>-87</v>
      </c>
      <c r="S268" s="1655">
        <f t="shared" si="57"/>
        <v>-183</v>
      </c>
      <c r="T268" s="1655">
        <f t="shared" si="57"/>
        <v>-216</v>
      </c>
      <c r="U268" s="1655">
        <f t="shared" si="57"/>
        <v>-72</v>
      </c>
      <c r="V268" s="1655">
        <f t="shared" si="57"/>
        <v>-207</v>
      </c>
      <c r="W268" s="1655">
        <f t="shared" si="57"/>
        <v>-179</v>
      </c>
      <c r="X268" s="1655">
        <f t="shared" si="57"/>
        <v>242</v>
      </c>
      <c r="Y268" s="1655">
        <f t="shared" si="57"/>
        <v>-276</v>
      </c>
      <c r="Z268" s="1655">
        <f t="shared" si="57"/>
        <v>57</v>
      </c>
      <c r="AA268" s="1655">
        <f t="shared" si="57"/>
        <v>-146</v>
      </c>
      <c r="AB268" s="1655">
        <f t="shared" si="57"/>
        <v>74</v>
      </c>
      <c r="AC268" s="1655">
        <f t="shared" si="57"/>
        <v>5</v>
      </c>
      <c r="AD268" s="637">
        <f t="shared" si="57"/>
        <v>-132</v>
      </c>
      <c r="AE268" s="637">
        <f t="shared" si="57"/>
        <v>302</v>
      </c>
      <c r="AF268" s="1655">
        <f t="shared" si="57"/>
        <v>4</v>
      </c>
      <c r="AG268" s="1655">
        <f t="shared" si="57"/>
        <v>81</v>
      </c>
      <c r="AH268" s="1655">
        <f t="shared" si="57"/>
        <v>17</v>
      </c>
      <c r="AI268" s="1655">
        <f t="shared" si="57"/>
        <v>2</v>
      </c>
      <c r="AJ268" s="1655">
        <f t="shared" si="57"/>
        <v>97</v>
      </c>
      <c r="AK268" s="1655">
        <f t="shared" si="57"/>
        <v>-178</v>
      </c>
      <c r="AL268" s="1655">
        <f t="shared" si="57"/>
        <v>124</v>
      </c>
      <c r="AM268" s="1655">
        <f t="shared" si="57"/>
        <v>-83</v>
      </c>
      <c r="AN268" s="1655">
        <f t="shared" si="57"/>
        <v>166</v>
      </c>
      <c r="AO268" s="1655">
        <f t="shared" si="57"/>
        <v>-1</v>
      </c>
      <c r="AP268" s="1655">
        <f t="shared" si="57"/>
        <v>-83</v>
      </c>
      <c r="AQ268" s="1655">
        <f t="shared" si="57"/>
        <v>-119</v>
      </c>
      <c r="AR268" s="1655">
        <f t="shared" si="57"/>
        <v>124</v>
      </c>
      <c r="AS268" s="1655">
        <f t="shared" si="57"/>
        <v>-179</v>
      </c>
      <c r="AT268" s="1655">
        <f t="shared" si="57"/>
        <v>63</v>
      </c>
      <c r="AU268" s="1655">
        <f t="shared" si="57"/>
        <v>-84</v>
      </c>
      <c r="AV268" s="1655">
        <f t="shared" si="57"/>
        <v>-53</v>
      </c>
      <c r="AW268" s="1655">
        <f t="shared" si="57"/>
        <v>-92</v>
      </c>
      <c r="AX268" s="1655">
        <f t="shared" si="57"/>
        <v>59</v>
      </c>
      <c r="AY268" s="1655">
        <f t="shared" si="57"/>
        <v>1097</v>
      </c>
    </row>
    <row r="269" spans="1:51">
      <c r="A269" s="1635"/>
      <c r="B269" s="1545" t="s">
        <v>2344</v>
      </c>
      <c r="C269" s="1655">
        <f t="shared" si="57"/>
        <v>0</v>
      </c>
      <c r="D269" s="1655">
        <f t="shared" si="57"/>
        <v>-96</v>
      </c>
      <c r="E269" s="1655">
        <f t="shared" si="57"/>
        <v>43</v>
      </c>
      <c r="F269" s="1655">
        <f t="shared" si="57"/>
        <v>-10</v>
      </c>
      <c r="G269" s="1655">
        <f t="shared" si="57"/>
        <v>-65</v>
      </c>
      <c r="H269" s="1655">
        <f t="shared" si="57"/>
        <v>-51</v>
      </c>
      <c r="I269" s="1655">
        <f t="shared" si="57"/>
        <v>10</v>
      </c>
      <c r="J269" s="1655">
        <f t="shared" si="57"/>
        <v>63</v>
      </c>
      <c r="K269" s="1655">
        <f t="shared" si="57"/>
        <v>-187</v>
      </c>
      <c r="L269" s="1655">
        <f t="shared" si="57"/>
        <v>145</v>
      </c>
      <c r="M269" s="1655">
        <f t="shared" si="57"/>
        <v>-143</v>
      </c>
      <c r="N269" s="1655">
        <f t="shared" si="57"/>
        <v>726</v>
      </c>
      <c r="O269" s="1655">
        <f t="shared" si="57"/>
        <v>-556</v>
      </c>
      <c r="P269" s="637">
        <f t="shared" si="57"/>
        <v>1011</v>
      </c>
      <c r="Q269" s="1655">
        <f t="shared" si="57"/>
        <v>46</v>
      </c>
      <c r="R269" s="1655">
        <f t="shared" si="57"/>
        <v>-128</v>
      </c>
      <c r="S269" s="1655">
        <f t="shared" si="57"/>
        <v>-195</v>
      </c>
      <c r="T269" s="1655">
        <f t="shared" si="57"/>
        <v>-130</v>
      </c>
      <c r="U269" s="1655">
        <f t="shared" si="57"/>
        <v>-43</v>
      </c>
      <c r="V269" s="1655">
        <f t="shared" si="57"/>
        <v>24</v>
      </c>
      <c r="W269" s="1655">
        <f t="shared" si="57"/>
        <v>-135</v>
      </c>
      <c r="X269" s="1655">
        <f t="shared" si="57"/>
        <v>61</v>
      </c>
      <c r="Y269" s="1655">
        <f t="shared" si="57"/>
        <v>-150</v>
      </c>
      <c r="Z269" s="1655">
        <f t="shared" si="57"/>
        <v>-493</v>
      </c>
      <c r="AA269" s="1655">
        <f t="shared" si="57"/>
        <v>306</v>
      </c>
      <c r="AB269" s="1655">
        <f t="shared" si="57"/>
        <v>53</v>
      </c>
      <c r="AC269" s="1655">
        <f t="shared" si="57"/>
        <v>5</v>
      </c>
      <c r="AD269" s="637">
        <f t="shared" si="57"/>
        <v>268</v>
      </c>
      <c r="AE269" s="637">
        <f t="shared" si="57"/>
        <v>-97</v>
      </c>
      <c r="AF269" s="1655">
        <f t="shared" si="57"/>
        <v>127</v>
      </c>
      <c r="AG269" s="1655">
        <f t="shared" si="57"/>
        <v>-43</v>
      </c>
      <c r="AH269" s="1655">
        <f t="shared" si="57"/>
        <v>17</v>
      </c>
      <c r="AI269" s="1655">
        <f t="shared" si="57"/>
        <v>-49</v>
      </c>
      <c r="AJ269" s="1655">
        <f t="shared" si="57"/>
        <v>-83</v>
      </c>
      <c r="AK269" s="1655">
        <f t="shared" si="57"/>
        <v>-165</v>
      </c>
      <c r="AL269" s="1655">
        <f t="shared" si="57"/>
        <v>67</v>
      </c>
      <c r="AM269" s="1655">
        <f t="shared" si="57"/>
        <v>-131</v>
      </c>
      <c r="AN269" s="1655">
        <f t="shared" si="57"/>
        <v>131</v>
      </c>
      <c r="AO269" s="1655">
        <f t="shared" si="57"/>
        <v>0</v>
      </c>
      <c r="AP269" s="1655">
        <f t="shared" si="57"/>
        <v>-41</v>
      </c>
      <c r="AQ269" s="1655">
        <f t="shared" si="57"/>
        <v>-121</v>
      </c>
      <c r="AR269" s="1655">
        <f t="shared" si="57"/>
        <v>87</v>
      </c>
      <c r="AS269" s="1655">
        <f t="shared" si="57"/>
        <v>-58</v>
      </c>
      <c r="AT269" s="1655">
        <f t="shared" si="57"/>
        <v>-14</v>
      </c>
      <c r="AU269" s="1655">
        <f t="shared" si="57"/>
        <v>62</v>
      </c>
      <c r="AV269" s="1655">
        <f t="shared" si="57"/>
        <v>21</v>
      </c>
      <c r="AW269" s="1655">
        <f t="shared" si="57"/>
        <v>-69</v>
      </c>
      <c r="AX269" s="1655">
        <f t="shared" si="57"/>
        <v>-20</v>
      </c>
      <c r="AY269" s="1655">
        <f t="shared" si="57"/>
        <v>1227</v>
      </c>
    </row>
    <row r="270" spans="1:51">
      <c r="A270" s="1635"/>
      <c r="B270" s="1545" t="s">
        <v>2345</v>
      </c>
      <c r="C270" s="1655">
        <f t="shared" si="57"/>
        <v>0</v>
      </c>
      <c r="D270" s="1655">
        <f t="shared" si="57"/>
        <v>711</v>
      </c>
      <c r="E270" s="1655">
        <f t="shared" si="57"/>
        <v>-199</v>
      </c>
      <c r="F270" s="1655">
        <f t="shared" si="57"/>
        <v>84</v>
      </c>
      <c r="G270" s="1655">
        <f t="shared" si="57"/>
        <v>-11</v>
      </c>
      <c r="H270" s="1655">
        <f t="shared" si="57"/>
        <v>262</v>
      </c>
      <c r="I270" s="1655">
        <f t="shared" si="57"/>
        <v>-148</v>
      </c>
      <c r="J270" s="1655">
        <f t="shared" si="57"/>
        <v>-233</v>
      </c>
      <c r="K270" s="1655">
        <f t="shared" si="57"/>
        <v>22</v>
      </c>
      <c r="L270" s="1655">
        <f t="shared" si="57"/>
        <v>-376</v>
      </c>
      <c r="M270" s="1655">
        <f t="shared" si="57"/>
        <v>70</v>
      </c>
      <c r="N270" s="1655">
        <f t="shared" si="57"/>
        <v>606</v>
      </c>
      <c r="O270" s="1655">
        <f t="shared" si="57"/>
        <v>453</v>
      </c>
      <c r="P270" s="637">
        <f t="shared" si="57"/>
        <v>-147</v>
      </c>
      <c r="Q270" s="1655">
        <f t="shared" si="57"/>
        <v>761</v>
      </c>
      <c r="R270" s="1655">
        <f t="shared" si="57"/>
        <v>-309</v>
      </c>
      <c r="S270" s="1655">
        <f t="shared" si="57"/>
        <v>-253</v>
      </c>
      <c r="T270" s="1655">
        <f t="shared" si="57"/>
        <v>-216</v>
      </c>
      <c r="U270" s="1655">
        <f t="shared" si="57"/>
        <v>-310</v>
      </c>
      <c r="V270" s="1655">
        <f t="shared" si="57"/>
        <v>76</v>
      </c>
      <c r="W270" s="1655">
        <f t="shared" si="57"/>
        <v>-236</v>
      </c>
      <c r="X270" s="1655">
        <f t="shared" si="57"/>
        <v>-159</v>
      </c>
      <c r="Y270" s="1655">
        <f t="shared" si="57"/>
        <v>498</v>
      </c>
      <c r="Z270" s="1655">
        <f t="shared" si="57"/>
        <v>-64</v>
      </c>
      <c r="AA270" s="1655">
        <f t="shared" si="57"/>
        <v>-584</v>
      </c>
      <c r="AB270" s="1655">
        <f t="shared" si="57"/>
        <v>220</v>
      </c>
      <c r="AC270" s="1655">
        <f t="shared" si="57"/>
        <v>-210</v>
      </c>
      <c r="AD270" s="637">
        <f t="shared" si="57"/>
        <v>1574</v>
      </c>
      <c r="AE270" s="637">
        <f t="shared" si="57"/>
        <v>-95</v>
      </c>
      <c r="AF270" s="1655">
        <f t="shared" si="57"/>
        <v>-536</v>
      </c>
      <c r="AG270" s="1655">
        <f t="shared" si="57"/>
        <v>20</v>
      </c>
      <c r="AH270" s="1655">
        <f t="shared" si="57"/>
        <v>25</v>
      </c>
      <c r="AI270" s="1655">
        <f t="shared" si="57"/>
        <v>-285</v>
      </c>
      <c r="AJ270" s="1655">
        <f t="shared" si="57"/>
        <v>41</v>
      </c>
      <c r="AK270" s="1655">
        <f t="shared" si="57"/>
        <v>-535</v>
      </c>
      <c r="AL270" s="1655">
        <f t="shared" si="57"/>
        <v>-163</v>
      </c>
      <c r="AM270" s="1655">
        <f t="shared" si="57"/>
        <v>-305</v>
      </c>
      <c r="AN270" s="1655">
        <f t="shared" si="57"/>
        <v>-267</v>
      </c>
      <c r="AO270" s="1655">
        <f t="shared" si="57"/>
        <v>-124</v>
      </c>
      <c r="AP270" s="1655">
        <f t="shared" si="57"/>
        <v>-50</v>
      </c>
      <c r="AQ270" s="1655">
        <f t="shared" si="57"/>
        <v>-296</v>
      </c>
      <c r="AR270" s="1655">
        <f t="shared" si="57"/>
        <v>112</v>
      </c>
      <c r="AS270" s="1655">
        <f t="shared" si="57"/>
        <v>-631</v>
      </c>
      <c r="AT270" s="1655">
        <f t="shared" si="57"/>
        <v>61</v>
      </c>
      <c r="AU270" s="1655">
        <f t="shared" si="57"/>
        <v>551</v>
      </c>
      <c r="AV270" s="1655">
        <f t="shared" si="57"/>
        <v>-2</v>
      </c>
      <c r="AW270" s="1655">
        <f t="shared" si="57"/>
        <v>41</v>
      </c>
      <c r="AX270" s="1655">
        <f t="shared" si="57"/>
        <v>556</v>
      </c>
      <c r="AY270" s="1655">
        <f t="shared" si="57"/>
        <v>1673</v>
      </c>
    </row>
    <row r="271" spans="1:51">
      <c r="A271" s="1635"/>
      <c r="B271" s="1545" t="s">
        <v>2346</v>
      </c>
      <c r="C271" s="1655">
        <f t="shared" si="57"/>
        <v>0</v>
      </c>
      <c r="D271" s="1655">
        <f t="shared" si="57"/>
        <v>-433</v>
      </c>
      <c r="E271" s="1655">
        <f t="shared" si="57"/>
        <v>-4</v>
      </c>
      <c r="F271" s="1655">
        <f t="shared" si="57"/>
        <v>383</v>
      </c>
      <c r="G271" s="1655">
        <f t="shared" si="57"/>
        <v>-748</v>
      </c>
      <c r="H271" s="1655">
        <f t="shared" si="57"/>
        <v>143</v>
      </c>
      <c r="I271" s="1655">
        <f t="shared" si="57"/>
        <v>-173</v>
      </c>
      <c r="J271" s="1655">
        <f t="shared" si="57"/>
        <v>751</v>
      </c>
      <c r="K271" s="1655">
        <f t="shared" si="57"/>
        <v>222</v>
      </c>
      <c r="L271" s="1655">
        <f t="shared" si="57"/>
        <v>-78</v>
      </c>
      <c r="M271" s="1655">
        <f t="shared" si="57"/>
        <v>-322</v>
      </c>
      <c r="N271" s="1655">
        <f t="shared" si="57"/>
        <v>-389</v>
      </c>
      <c r="O271" s="1655">
        <f t="shared" si="57"/>
        <v>-210</v>
      </c>
      <c r="P271" s="637">
        <f t="shared" si="57"/>
        <v>-489</v>
      </c>
      <c r="Q271" s="1655">
        <f t="shared" si="57"/>
        <v>810</v>
      </c>
      <c r="R271" s="1655">
        <f t="shared" si="57"/>
        <v>-12</v>
      </c>
      <c r="S271" s="1655">
        <f t="shared" si="57"/>
        <v>-228</v>
      </c>
      <c r="T271" s="1655">
        <f t="shared" si="57"/>
        <v>-18</v>
      </c>
      <c r="U271" s="1655">
        <f t="shared" si="57"/>
        <v>-109</v>
      </c>
      <c r="V271" s="1655">
        <f t="shared" si="57"/>
        <v>14</v>
      </c>
      <c r="W271" s="1655">
        <f t="shared" si="57"/>
        <v>-94</v>
      </c>
      <c r="X271" s="1655">
        <f t="shared" si="57"/>
        <v>129</v>
      </c>
      <c r="Y271" s="1655">
        <f t="shared" si="57"/>
        <v>120</v>
      </c>
      <c r="Z271" s="1655">
        <f t="shared" si="57"/>
        <v>-272</v>
      </c>
      <c r="AA271" s="1655">
        <f t="shared" si="57"/>
        <v>-100</v>
      </c>
      <c r="AB271" s="1655">
        <f t="shared" si="57"/>
        <v>292</v>
      </c>
      <c r="AC271" s="1655">
        <f t="shared" si="57"/>
        <v>585</v>
      </c>
      <c r="AD271" s="637">
        <f t="shared" si="57"/>
        <v>262</v>
      </c>
      <c r="AE271" s="637">
        <f t="shared" si="57"/>
        <v>-584</v>
      </c>
      <c r="AF271" s="1655">
        <f t="shared" si="57"/>
        <v>325</v>
      </c>
      <c r="AG271" s="1655">
        <f t="shared" si="57"/>
        <v>-45</v>
      </c>
      <c r="AH271" s="1655">
        <f t="shared" si="57"/>
        <v>283</v>
      </c>
      <c r="AI271" s="1655">
        <f t="shared" si="57"/>
        <v>202</v>
      </c>
      <c r="AJ271" s="1655">
        <f t="shared" si="57"/>
        <v>77</v>
      </c>
      <c r="AK271" s="1655">
        <f t="shared" si="57"/>
        <v>-489</v>
      </c>
      <c r="AL271" s="1655">
        <f t="shared" si="57"/>
        <v>185</v>
      </c>
      <c r="AM271" s="1655">
        <f t="shared" si="57"/>
        <v>-128</v>
      </c>
      <c r="AN271" s="1655">
        <f t="shared" si="57"/>
        <v>-123</v>
      </c>
      <c r="AO271" s="1655">
        <f t="shared" si="57"/>
        <v>-138</v>
      </c>
      <c r="AP271" s="1655">
        <f t="shared" si="57"/>
        <v>146</v>
      </c>
      <c r="AQ271" s="1655">
        <f t="shared" si="57"/>
        <v>-599</v>
      </c>
      <c r="AR271" s="1655">
        <f t="shared" si="57"/>
        <v>-57</v>
      </c>
      <c r="AS271" s="1655">
        <f t="shared" si="57"/>
        <v>289</v>
      </c>
      <c r="AT271" s="1655">
        <f t="shared" si="57"/>
        <v>13</v>
      </c>
      <c r="AU271" s="1655">
        <f t="shared" si="57"/>
        <v>154</v>
      </c>
      <c r="AV271" s="1655">
        <f t="shared" si="57"/>
        <v>67</v>
      </c>
      <c r="AW271" s="1655">
        <f t="shared" si="57"/>
        <v>-62</v>
      </c>
      <c r="AX271" s="1655">
        <f t="shared" si="57"/>
        <v>452</v>
      </c>
      <c r="AY271" s="1655">
        <f t="shared" si="57"/>
        <v>-278</v>
      </c>
    </row>
    <row r="272" spans="1:51">
      <c r="A272" s="1635"/>
      <c r="B272" s="1545" t="s">
        <v>2347</v>
      </c>
      <c r="C272" s="1655">
        <f t="shared" si="57"/>
        <v>0</v>
      </c>
      <c r="D272" s="1655">
        <f t="shared" si="57"/>
        <v>160</v>
      </c>
      <c r="E272" s="1655">
        <f t="shared" si="57"/>
        <v>66</v>
      </c>
      <c r="F272" s="1655">
        <f t="shared" si="57"/>
        <v>161</v>
      </c>
      <c r="G272" s="1655">
        <f t="shared" si="57"/>
        <v>222</v>
      </c>
      <c r="H272" s="1655">
        <f t="shared" si="57"/>
        <v>-41</v>
      </c>
      <c r="I272" s="1655">
        <f t="shared" si="57"/>
        <v>42</v>
      </c>
      <c r="J272" s="1655">
        <f t="shared" si="57"/>
        <v>-60</v>
      </c>
      <c r="K272" s="1655">
        <f t="shared" si="57"/>
        <v>-176</v>
      </c>
      <c r="L272" s="1655">
        <f t="shared" si="57"/>
        <v>-3</v>
      </c>
      <c r="M272" s="1655">
        <f t="shared" si="57"/>
        <v>-203</v>
      </c>
      <c r="N272" s="1655">
        <f t="shared" si="57"/>
        <v>88</v>
      </c>
      <c r="O272" s="1655">
        <f t="shared" si="57"/>
        <v>-440</v>
      </c>
      <c r="P272" s="637">
        <f t="shared" si="57"/>
        <v>21</v>
      </c>
      <c r="Q272" s="1655">
        <f t="shared" si="57"/>
        <v>453</v>
      </c>
      <c r="R272" s="1655">
        <f t="shared" si="57"/>
        <v>82</v>
      </c>
      <c r="S272" s="1655">
        <f t="shared" si="57"/>
        <v>171</v>
      </c>
      <c r="T272" s="1655">
        <f t="shared" si="57"/>
        <v>-56</v>
      </c>
      <c r="U272" s="1655">
        <f t="shared" si="57"/>
        <v>31</v>
      </c>
      <c r="V272" s="1655">
        <f t="shared" si="57"/>
        <v>115</v>
      </c>
      <c r="W272" s="1655">
        <f t="shared" si="57"/>
        <v>-110</v>
      </c>
      <c r="X272" s="1655">
        <f t="shared" si="57"/>
        <v>-102</v>
      </c>
      <c r="Y272" s="1655">
        <f t="shared" si="57"/>
        <v>-111</v>
      </c>
      <c r="Z272" s="1655">
        <f t="shared" si="57"/>
        <v>-955</v>
      </c>
      <c r="AA272" s="1655">
        <f t="shared" si="57"/>
        <v>-410</v>
      </c>
      <c r="AB272" s="1655">
        <f t="shared" si="57"/>
        <v>-163</v>
      </c>
      <c r="AC272" s="1655">
        <f t="shared" si="57"/>
        <v>207</v>
      </c>
      <c r="AD272" s="637">
        <f t="shared" si="57"/>
        <v>401</v>
      </c>
      <c r="AE272" s="637">
        <f t="shared" si="57"/>
        <v>260</v>
      </c>
      <c r="AF272" s="1655">
        <f t="shared" si="57"/>
        <v>-97</v>
      </c>
      <c r="AG272" s="1655">
        <f t="shared" si="57"/>
        <v>-79</v>
      </c>
      <c r="AH272" s="1655">
        <f t="shared" si="57"/>
        <v>18</v>
      </c>
      <c r="AI272" s="1655">
        <f t="shared" si="57"/>
        <v>12</v>
      </c>
      <c r="AJ272" s="1655">
        <f t="shared" si="57"/>
        <v>349</v>
      </c>
      <c r="AK272" s="1655">
        <f t="shared" si="57"/>
        <v>-284</v>
      </c>
      <c r="AL272" s="1655">
        <f t="shared" si="57"/>
        <v>34</v>
      </c>
      <c r="AM272" s="1655">
        <f t="shared" si="57"/>
        <v>19</v>
      </c>
      <c r="AN272" s="1655">
        <f t="shared" si="57"/>
        <v>-11</v>
      </c>
      <c r="AO272" s="1655">
        <f t="shared" si="57"/>
        <v>147</v>
      </c>
      <c r="AP272" s="1655">
        <f t="shared" si="57"/>
        <v>51</v>
      </c>
      <c r="AQ272" s="1655">
        <f t="shared" si="57"/>
        <v>618</v>
      </c>
      <c r="AR272" s="1655">
        <f t="shared" si="57"/>
        <v>-184</v>
      </c>
      <c r="AS272" s="1655">
        <f t="shared" si="57"/>
        <v>-81</v>
      </c>
      <c r="AT272" s="1655">
        <f t="shared" si="57"/>
        <v>-382</v>
      </c>
      <c r="AU272" s="1655">
        <f t="shared" si="57"/>
        <v>-92</v>
      </c>
      <c r="AV272" s="1655">
        <f t="shared" si="57"/>
        <v>72</v>
      </c>
      <c r="AW272" s="1655">
        <f t="shared" si="57"/>
        <v>-80</v>
      </c>
      <c r="AX272" s="1655">
        <f t="shared" si="57"/>
        <v>320</v>
      </c>
      <c r="AY272" s="1655">
        <f t="shared" si="57"/>
        <v>122</v>
      </c>
    </row>
    <row r="273" spans="1:51">
      <c r="A273" s="1635"/>
      <c r="B273" s="1545" t="s">
        <v>2348</v>
      </c>
      <c r="C273" s="1655">
        <f t="shared" si="57"/>
        <v>0</v>
      </c>
      <c r="D273" s="1655">
        <f t="shared" si="57"/>
        <v>-25</v>
      </c>
      <c r="E273" s="1655">
        <f t="shared" si="57"/>
        <v>-76</v>
      </c>
      <c r="F273" s="1655">
        <f t="shared" si="57"/>
        <v>144</v>
      </c>
      <c r="G273" s="1655">
        <f t="shared" si="57"/>
        <v>-34</v>
      </c>
      <c r="H273" s="1655">
        <f t="shared" si="57"/>
        <v>-62</v>
      </c>
      <c r="I273" s="1655">
        <f t="shared" si="57"/>
        <v>-17</v>
      </c>
      <c r="J273" s="1655">
        <f t="shared" si="57"/>
        <v>224</v>
      </c>
      <c r="K273" s="1655">
        <f t="shared" si="57"/>
        <v>-313</v>
      </c>
      <c r="L273" s="1655">
        <f t="shared" si="57"/>
        <v>-4</v>
      </c>
      <c r="M273" s="1655">
        <f t="shared" ref="M273:AY279" si="58">M213-M200</f>
        <v>-198</v>
      </c>
      <c r="N273" s="1655">
        <f t="shared" si="58"/>
        <v>625</v>
      </c>
      <c r="O273" s="1655">
        <f t="shared" si="58"/>
        <v>-889</v>
      </c>
      <c r="P273" s="637">
        <f t="shared" si="58"/>
        <v>1458</v>
      </c>
      <c r="Q273" s="1655">
        <f t="shared" si="58"/>
        <v>-53</v>
      </c>
      <c r="R273" s="1655">
        <f t="shared" si="58"/>
        <v>163</v>
      </c>
      <c r="S273" s="1655">
        <f t="shared" si="58"/>
        <v>181</v>
      </c>
      <c r="T273" s="1655">
        <f t="shared" si="58"/>
        <v>32</v>
      </c>
      <c r="U273" s="1655">
        <f t="shared" si="58"/>
        <v>-137</v>
      </c>
      <c r="V273" s="1655">
        <f t="shared" si="58"/>
        <v>111</v>
      </c>
      <c r="W273" s="1655">
        <f t="shared" si="58"/>
        <v>-270</v>
      </c>
      <c r="X273" s="1655">
        <f t="shared" si="58"/>
        <v>82</v>
      </c>
      <c r="Y273" s="1655">
        <f t="shared" si="58"/>
        <v>-254</v>
      </c>
      <c r="Z273" s="1655">
        <f t="shared" si="58"/>
        <v>-234</v>
      </c>
      <c r="AA273" s="1655">
        <f t="shared" si="58"/>
        <v>-327</v>
      </c>
      <c r="AB273" s="1655">
        <f t="shared" si="58"/>
        <v>-65</v>
      </c>
      <c r="AC273" s="1655">
        <f t="shared" si="58"/>
        <v>-370</v>
      </c>
      <c r="AD273" s="637">
        <f t="shared" si="58"/>
        <v>98</v>
      </c>
      <c r="AE273" s="637">
        <f t="shared" si="58"/>
        <v>280</v>
      </c>
      <c r="AF273" s="1655">
        <f t="shared" si="58"/>
        <v>110</v>
      </c>
      <c r="AG273" s="1655">
        <f t="shared" si="58"/>
        <v>114</v>
      </c>
      <c r="AH273" s="1655">
        <f t="shared" si="58"/>
        <v>-62</v>
      </c>
      <c r="AI273" s="1655">
        <f t="shared" si="58"/>
        <v>54</v>
      </c>
      <c r="AJ273" s="1655">
        <f t="shared" si="58"/>
        <v>-124</v>
      </c>
      <c r="AK273" s="1655">
        <f t="shared" si="58"/>
        <v>-96</v>
      </c>
      <c r="AL273" s="1655">
        <f t="shared" si="58"/>
        <v>-43</v>
      </c>
      <c r="AM273" s="1655">
        <f t="shared" si="58"/>
        <v>-48</v>
      </c>
      <c r="AN273" s="1655">
        <f t="shared" si="58"/>
        <v>-8</v>
      </c>
      <c r="AO273" s="1655">
        <f t="shared" si="58"/>
        <v>58</v>
      </c>
      <c r="AP273" s="1655">
        <f t="shared" si="58"/>
        <v>-66</v>
      </c>
      <c r="AQ273" s="1655">
        <f t="shared" si="58"/>
        <v>-23</v>
      </c>
      <c r="AR273" s="1655">
        <f t="shared" si="58"/>
        <v>-99</v>
      </c>
      <c r="AS273" s="1655">
        <f t="shared" si="58"/>
        <v>-68</v>
      </c>
      <c r="AT273" s="1655">
        <f t="shared" si="58"/>
        <v>-42</v>
      </c>
      <c r="AU273" s="1655">
        <f t="shared" si="58"/>
        <v>92</v>
      </c>
      <c r="AV273" s="1655">
        <f t="shared" si="58"/>
        <v>55</v>
      </c>
      <c r="AW273" s="1655">
        <f t="shared" si="58"/>
        <v>-40</v>
      </c>
      <c r="AX273" s="1655">
        <f t="shared" si="58"/>
        <v>166</v>
      </c>
      <c r="AY273" s="1655">
        <f t="shared" si="58"/>
        <v>1141</v>
      </c>
    </row>
    <row r="274" spans="1:51">
      <c r="A274" s="1635"/>
      <c r="B274" s="1545" t="s">
        <v>2349</v>
      </c>
      <c r="C274" s="1655">
        <f t="shared" ref="C274:AH279" si="59">C214-C201</f>
        <v>0</v>
      </c>
      <c r="D274" s="1655">
        <f t="shared" si="59"/>
        <v>295</v>
      </c>
      <c r="E274" s="1655">
        <f t="shared" si="59"/>
        <v>11</v>
      </c>
      <c r="F274" s="1655">
        <f t="shared" si="59"/>
        <v>4</v>
      </c>
      <c r="G274" s="1655">
        <f t="shared" si="59"/>
        <v>99</v>
      </c>
      <c r="H274" s="1655">
        <f t="shared" si="59"/>
        <v>5</v>
      </c>
      <c r="I274" s="1655">
        <f t="shared" si="59"/>
        <v>-141</v>
      </c>
      <c r="J274" s="1655">
        <f t="shared" si="59"/>
        <v>60</v>
      </c>
      <c r="K274" s="1655">
        <f t="shared" si="59"/>
        <v>-168</v>
      </c>
      <c r="L274" s="1655">
        <f t="shared" si="59"/>
        <v>443</v>
      </c>
      <c r="M274" s="1655">
        <f t="shared" si="59"/>
        <v>-137</v>
      </c>
      <c r="N274" s="1655">
        <f t="shared" si="59"/>
        <v>193</v>
      </c>
      <c r="O274" s="1655">
        <f t="shared" si="59"/>
        <v>-612</v>
      </c>
      <c r="P274" s="637">
        <f t="shared" si="59"/>
        <v>-468</v>
      </c>
      <c r="Q274" s="1655">
        <f t="shared" si="59"/>
        <v>650</v>
      </c>
      <c r="R274" s="1655">
        <f t="shared" si="59"/>
        <v>-91</v>
      </c>
      <c r="S274" s="1655">
        <f t="shared" si="59"/>
        <v>82</v>
      </c>
      <c r="T274" s="1655">
        <f t="shared" si="59"/>
        <v>105</v>
      </c>
      <c r="U274" s="1655">
        <f t="shared" si="59"/>
        <v>41</v>
      </c>
      <c r="V274" s="1655">
        <f t="shared" si="59"/>
        <v>28</v>
      </c>
      <c r="W274" s="1655">
        <f t="shared" si="59"/>
        <v>-111</v>
      </c>
      <c r="X274" s="1655">
        <f t="shared" si="59"/>
        <v>-209</v>
      </c>
      <c r="Y274" s="1655">
        <f t="shared" si="59"/>
        <v>-82</v>
      </c>
      <c r="Z274" s="1655">
        <f t="shared" si="59"/>
        <v>-149</v>
      </c>
      <c r="AA274" s="1655">
        <f t="shared" si="59"/>
        <v>-206</v>
      </c>
      <c r="AB274" s="1655">
        <f t="shared" si="59"/>
        <v>-122</v>
      </c>
      <c r="AC274" s="1655">
        <f t="shared" si="59"/>
        <v>143</v>
      </c>
      <c r="AD274" s="637">
        <f t="shared" si="59"/>
        <v>179</v>
      </c>
      <c r="AE274" s="637">
        <f t="shared" si="59"/>
        <v>261</v>
      </c>
      <c r="AF274" s="1655">
        <f t="shared" si="59"/>
        <v>83</v>
      </c>
      <c r="AG274" s="1655">
        <f t="shared" si="59"/>
        <v>-56</v>
      </c>
      <c r="AH274" s="1655">
        <f t="shared" si="59"/>
        <v>-51</v>
      </c>
      <c r="AI274" s="1655">
        <f t="shared" si="58"/>
        <v>-116</v>
      </c>
      <c r="AJ274" s="1655">
        <f t="shared" si="58"/>
        <v>27</v>
      </c>
      <c r="AK274" s="1655">
        <f t="shared" si="58"/>
        <v>-120</v>
      </c>
      <c r="AL274" s="1655">
        <f t="shared" si="58"/>
        <v>2</v>
      </c>
      <c r="AM274" s="1655">
        <f t="shared" si="58"/>
        <v>-135</v>
      </c>
      <c r="AN274" s="1655">
        <f t="shared" si="58"/>
        <v>-137</v>
      </c>
      <c r="AO274" s="1655">
        <f t="shared" si="58"/>
        <v>-43</v>
      </c>
      <c r="AP274" s="1655">
        <f t="shared" si="58"/>
        <v>-84</v>
      </c>
      <c r="AQ274" s="1655">
        <f t="shared" si="58"/>
        <v>359</v>
      </c>
      <c r="AR274" s="1655">
        <f t="shared" si="58"/>
        <v>66</v>
      </c>
      <c r="AS274" s="1655">
        <f t="shared" si="58"/>
        <v>-131</v>
      </c>
      <c r="AT274" s="1655">
        <f t="shared" si="58"/>
        <v>111</v>
      </c>
      <c r="AU274" s="1655">
        <f t="shared" si="58"/>
        <v>-94</v>
      </c>
      <c r="AV274" s="1655">
        <f t="shared" si="58"/>
        <v>34</v>
      </c>
      <c r="AW274" s="1655">
        <f t="shared" si="58"/>
        <v>-37</v>
      </c>
      <c r="AX274" s="1655">
        <f t="shared" si="58"/>
        <v>219</v>
      </c>
      <c r="AY274" s="1655">
        <f t="shared" si="58"/>
        <v>-237</v>
      </c>
    </row>
    <row r="275" spans="1:51">
      <c r="A275" s="1635"/>
      <c r="B275" s="1545" t="s">
        <v>2350</v>
      </c>
      <c r="C275" s="1655">
        <f t="shared" si="59"/>
        <v>0</v>
      </c>
      <c r="D275" s="1655">
        <f t="shared" si="59"/>
        <v>-138</v>
      </c>
      <c r="E275" s="1655">
        <f t="shared" si="59"/>
        <v>-33</v>
      </c>
      <c r="F275" s="1655">
        <f t="shared" si="59"/>
        <v>-119</v>
      </c>
      <c r="G275" s="1655">
        <f t="shared" si="59"/>
        <v>25</v>
      </c>
      <c r="H275" s="1655">
        <f t="shared" si="59"/>
        <v>94</v>
      </c>
      <c r="I275" s="1655">
        <f t="shared" si="59"/>
        <v>-77</v>
      </c>
      <c r="J275" s="1655">
        <f t="shared" si="59"/>
        <v>118</v>
      </c>
      <c r="K275" s="1655">
        <f t="shared" si="59"/>
        <v>347</v>
      </c>
      <c r="L275" s="1655">
        <f t="shared" si="59"/>
        <v>74</v>
      </c>
      <c r="M275" s="1655">
        <f t="shared" si="59"/>
        <v>-185</v>
      </c>
      <c r="N275" s="1655">
        <f t="shared" si="59"/>
        <v>57</v>
      </c>
      <c r="O275" s="1655">
        <f t="shared" si="59"/>
        <v>198</v>
      </c>
      <c r="P275" s="637">
        <f t="shared" si="59"/>
        <v>366</v>
      </c>
      <c r="Q275" s="1655">
        <f t="shared" si="59"/>
        <v>922</v>
      </c>
      <c r="R275" s="1655">
        <f t="shared" si="59"/>
        <v>-107</v>
      </c>
      <c r="S275" s="1655">
        <f t="shared" si="59"/>
        <v>-109</v>
      </c>
      <c r="T275" s="1655">
        <f t="shared" si="59"/>
        <v>-99</v>
      </c>
      <c r="U275" s="1655">
        <f t="shared" si="59"/>
        <v>-162</v>
      </c>
      <c r="V275" s="1655">
        <f t="shared" si="59"/>
        <v>-70</v>
      </c>
      <c r="W275" s="1655">
        <f t="shared" si="59"/>
        <v>-125</v>
      </c>
      <c r="X275" s="1655">
        <f t="shared" si="59"/>
        <v>-79</v>
      </c>
      <c r="Y275" s="1655">
        <f t="shared" si="59"/>
        <v>-287</v>
      </c>
      <c r="Z275" s="1655">
        <f t="shared" si="59"/>
        <v>-292</v>
      </c>
      <c r="AA275" s="1655">
        <f t="shared" si="59"/>
        <v>-137</v>
      </c>
      <c r="AB275" s="1655">
        <f t="shared" si="59"/>
        <v>-158</v>
      </c>
      <c r="AC275" s="1655">
        <f t="shared" si="59"/>
        <v>-41</v>
      </c>
      <c r="AD275" s="637">
        <f t="shared" si="59"/>
        <v>1019</v>
      </c>
      <c r="AE275" s="637">
        <f t="shared" si="59"/>
        <v>-115</v>
      </c>
      <c r="AF275" s="1655">
        <f t="shared" si="59"/>
        <v>103</v>
      </c>
      <c r="AG275" s="1655">
        <f t="shared" si="59"/>
        <v>1</v>
      </c>
      <c r="AH275" s="1655">
        <f t="shared" si="59"/>
        <v>29</v>
      </c>
      <c r="AI275" s="1655">
        <f t="shared" si="58"/>
        <v>-166</v>
      </c>
      <c r="AJ275" s="1655">
        <f t="shared" si="58"/>
        <v>248</v>
      </c>
      <c r="AK275" s="1655">
        <f t="shared" si="58"/>
        <v>-157</v>
      </c>
      <c r="AL275" s="1655">
        <f t="shared" si="58"/>
        <v>-171</v>
      </c>
      <c r="AM275" s="1655">
        <f t="shared" si="58"/>
        <v>-43</v>
      </c>
      <c r="AN275" s="1655">
        <f t="shared" si="58"/>
        <v>-76</v>
      </c>
      <c r="AO275" s="1655">
        <f t="shared" si="58"/>
        <v>-75</v>
      </c>
      <c r="AP275" s="1655">
        <f t="shared" si="58"/>
        <v>-34</v>
      </c>
      <c r="AQ275" s="1655">
        <f t="shared" si="58"/>
        <v>-217</v>
      </c>
      <c r="AR275" s="1655">
        <f t="shared" si="58"/>
        <v>-165</v>
      </c>
      <c r="AS275" s="1655">
        <f t="shared" si="58"/>
        <v>-87</v>
      </c>
      <c r="AT275" s="1655">
        <f t="shared" si="58"/>
        <v>-63</v>
      </c>
      <c r="AU275" s="1655">
        <f t="shared" si="58"/>
        <v>-20</v>
      </c>
      <c r="AV275" s="1655">
        <f t="shared" si="58"/>
        <v>82</v>
      </c>
      <c r="AW275" s="1655">
        <f t="shared" si="58"/>
        <v>-114</v>
      </c>
      <c r="AX275" s="1655">
        <f t="shared" si="58"/>
        <v>38</v>
      </c>
      <c r="AY275" s="1655">
        <f t="shared" si="58"/>
        <v>1543</v>
      </c>
    </row>
    <row r="276" spans="1:51">
      <c r="A276" s="1635"/>
      <c r="B276" s="1545" t="s">
        <v>2351</v>
      </c>
      <c r="C276" s="1655">
        <f t="shared" si="59"/>
        <v>0</v>
      </c>
      <c r="D276" s="1655">
        <f t="shared" si="59"/>
        <v>15</v>
      </c>
      <c r="E276" s="1655">
        <f t="shared" si="59"/>
        <v>216</v>
      </c>
      <c r="F276" s="1655">
        <f t="shared" si="59"/>
        <v>28</v>
      </c>
      <c r="G276" s="1655">
        <f t="shared" si="59"/>
        <v>-152</v>
      </c>
      <c r="H276" s="1655">
        <f t="shared" si="59"/>
        <v>-105</v>
      </c>
      <c r="I276" s="1655">
        <f t="shared" si="59"/>
        <v>45</v>
      </c>
      <c r="J276" s="1655">
        <f t="shared" si="59"/>
        <v>-23</v>
      </c>
      <c r="K276" s="1655">
        <f t="shared" si="59"/>
        <v>229</v>
      </c>
      <c r="L276" s="1655">
        <f t="shared" si="59"/>
        <v>-453</v>
      </c>
      <c r="M276" s="1655">
        <f t="shared" si="59"/>
        <v>-116</v>
      </c>
      <c r="N276" s="1655">
        <f t="shared" si="59"/>
        <v>19</v>
      </c>
      <c r="O276" s="1655">
        <f t="shared" si="59"/>
        <v>450</v>
      </c>
      <c r="P276" s="637">
        <f t="shared" si="59"/>
        <v>241</v>
      </c>
      <c r="Q276" s="1655">
        <f t="shared" si="59"/>
        <v>1039</v>
      </c>
      <c r="R276" s="1655">
        <f t="shared" si="59"/>
        <v>-111</v>
      </c>
      <c r="S276" s="1655">
        <f t="shared" si="59"/>
        <v>-116</v>
      </c>
      <c r="T276" s="1655">
        <f t="shared" si="59"/>
        <v>-279</v>
      </c>
      <c r="U276" s="1655">
        <f t="shared" si="59"/>
        <v>-128</v>
      </c>
      <c r="V276" s="1655">
        <f t="shared" si="59"/>
        <v>53</v>
      </c>
      <c r="W276" s="1655">
        <f t="shared" si="59"/>
        <v>-128</v>
      </c>
      <c r="X276" s="1655">
        <f t="shared" si="59"/>
        <v>-148</v>
      </c>
      <c r="Y276" s="1655">
        <f t="shared" si="59"/>
        <v>163</v>
      </c>
      <c r="Z276" s="1655">
        <f t="shared" si="59"/>
        <v>-680</v>
      </c>
      <c r="AA276" s="1655">
        <f t="shared" si="59"/>
        <v>-244</v>
      </c>
      <c r="AB276" s="1655">
        <f t="shared" si="59"/>
        <v>267</v>
      </c>
      <c r="AC276" s="1655">
        <f t="shared" si="59"/>
        <v>-311</v>
      </c>
      <c r="AD276" s="637">
        <f t="shared" si="59"/>
        <v>283</v>
      </c>
      <c r="AE276" s="637">
        <f t="shared" si="59"/>
        <v>46</v>
      </c>
      <c r="AF276" s="1655">
        <f t="shared" si="59"/>
        <v>84</v>
      </c>
      <c r="AG276" s="1655">
        <f t="shared" si="59"/>
        <v>5</v>
      </c>
      <c r="AH276" s="1655">
        <f t="shared" si="59"/>
        <v>-108</v>
      </c>
      <c r="AI276" s="1655">
        <f t="shared" si="58"/>
        <v>-44</v>
      </c>
      <c r="AJ276" s="1655">
        <f t="shared" si="58"/>
        <v>-262</v>
      </c>
      <c r="AK276" s="1655">
        <f t="shared" si="58"/>
        <v>71</v>
      </c>
      <c r="AL276" s="1655">
        <f t="shared" si="58"/>
        <v>-33</v>
      </c>
      <c r="AM276" s="1655">
        <f t="shared" si="58"/>
        <v>-37</v>
      </c>
      <c r="AN276" s="1655">
        <f t="shared" si="58"/>
        <v>207</v>
      </c>
      <c r="AO276" s="1655">
        <f t="shared" si="58"/>
        <v>-123</v>
      </c>
      <c r="AP276" s="1655">
        <f t="shared" si="58"/>
        <v>-58</v>
      </c>
      <c r="AQ276" s="1655">
        <f t="shared" si="58"/>
        <v>139</v>
      </c>
      <c r="AR276" s="1655">
        <f t="shared" si="58"/>
        <v>34</v>
      </c>
      <c r="AS276" s="1655">
        <f t="shared" si="58"/>
        <v>65</v>
      </c>
      <c r="AT276" s="1655">
        <f t="shared" si="58"/>
        <v>9</v>
      </c>
      <c r="AU276" s="1655">
        <f t="shared" si="58"/>
        <v>-67</v>
      </c>
      <c r="AV276" s="1655">
        <f t="shared" si="58"/>
        <v>7</v>
      </c>
      <c r="AW276" s="1655">
        <f t="shared" si="58"/>
        <v>-6</v>
      </c>
      <c r="AX276" s="1655">
        <f t="shared" si="58"/>
        <v>17</v>
      </c>
      <c r="AY276" s="1655">
        <f t="shared" si="58"/>
        <v>1749</v>
      </c>
    </row>
    <row r="277" spans="1:51">
      <c r="A277" s="1635"/>
      <c r="B277" s="1545" t="s">
        <v>2352</v>
      </c>
      <c r="C277" s="1655">
        <f t="shared" si="59"/>
        <v>0</v>
      </c>
      <c r="D277" s="1655">
        <f t="shared" si="59"/>
        <v>142</v>
      </c>
      <c r="E277" s="1655">
        <f t="shared" si="59"/>
        <v>-80</v>
      </c>
      <c r="F277" s="1655">
        <f t="shared" si="59"/>
        <v>-42</v>
      </c>
      <c r="G277" s="1655">
        <f t="shared" si="59"/>
        <v>212</v>
      </c>
      <c r="H277" s="1655">
        <f t="shared" si="59"/>
        <v>-46</v>
      </c>
      <c r="I277" s="1655">
        <f t="shared" si="59"/>
        <v>-60</v>
      </c>
      <c r="J277" s="1655">
        <f t="shared" si="59"/>
        <v>17</v>
      </c>
      <c r="K277" s="1655">
        <f t="shared" si="59"/>
        <v>427</v>
      </c>
      <c r="L277" s="1655">
        <f t="shared" si="59"/>
        <v>38</v>
      </c>
      <c r="M277" s="1655">
        <f t="shared" si="59"/>
        <v>2</v>
      </c>
      <c r="N277" s="1655">
        <f t="shared" si="59"/>
        <v>24</v>
      </c>
      <c r="O277" s="1655">
        <f t="shared" si="59"/>
        <v>-794</v>
      </c>
      <c r="P277" s="637">
        <f t="shared" si="59"/>
        <v>224</v>
      </c>
      <c r="Q277" s="1655">
        <f t="shared" si="59"/>
        <v>357</v>
      </c>
      <c r="R277" s="1655">
        <f t="shared" si="59"/>
        <v>54</v>
      </c>
      <c r="S277" s="1655">
        <f t="shared" si="59"/>
        <v>-34</v>
      </c>
      <c r="T277" s="1655">
        <f t="shared" si="59"/>
        <v>-172</v>
      </c>
      <c r="U277" s="1655">
        <f t="shared" si="59"/>
        <v>-75</v>
      </c>
      <c r="V277" s="1655">
        <f t="shared" si="59"/>
        <v>206</v>
      </c>
      <c r="W277" s="1655">
        <f t="shared" si="59"/>
        <v>15</v>
      </c>
      <c r="X277" s="1655">
        <f t="shared" si="59"/>
        <v>-423</v>
      </c>
      <c r="Y277" s="1655">
        <f t="shared" si="59"/>
        <v>262</v>
      </c>
      <c r="Z277" s="1655">
        <f t="shared" si="59"/>
        <v>-589</v>
      </c>
      <c r="AA277" s="1655">
        <f t="shared" si="59"/>
        <v>95</v>
      </c>
      <c r="AB277" s="1655">
        <f t="shared" si="59"/>
        <v>120</v>
      </c>
      <c r="AC277" s="1655">
        <f t="shared" si="59"/>
        <v>-142</v>
      </c>
      <c r="AD277" s="637">
        <f t="shared" si="59"/>
        <v>354</v>
      </c>
      <c r="AE277" s="637">
        <f t="shared" si="59"/>
        <v>-100</v>
      </c>
      <c r="AF277" s="1655">
        <f t="shared" si="59"/>
        <v>13</v>
      </c>
      <c r="AG277" s="1655">
        <f t="shared" si="59"/>
        <v>-49</v>
      </c>
      <c r="AH277" s="1655">
        <f t="shared" si="59"/>
        <v>-31</v>
      </c>
      <c r="AI277" s="1655">
        <f t="shared" si="58"/>
        <v>-101</v>
      </c>
      <c r="AJ277" s="1655">
        <f t="shared" si="58"/>
        <v>-91</v>
      </c>
      <c r="AK277" s="1655">
        <f t="shared" si="58"/>
        <v>-18</v>
      </c>
      <c r="AL277" s="1655">
        <f t="shared" si="58"/>
        <v>-4</v>
      </c>
      <c r="AM277" s="1655">
        <f t="shared" si="58"/>
        <v>-3</v>
      </c>
      <c r="AN277" s="1655">
        <f t="shared" si="58"/>
        <v>-107</v>
      </c>
      <c r="AO277" s="1655">
        <f t="shared" si="58"/>
        <v>100</v>
      </c>
      <c r="AP277" s="1655">
        <f t="shared" si="58"/>
        <v>23</v>
      </c>
      <c r="AQ277" s="1655">
        <f t="shared" si="58"/>
        <v>165</v>
      </c>
      <c r="AR277" s="1655">
        <f t="shared" si="58"/>
        <v>-13</v>
      </c>
      <c r="AS277" s="1655">
        <f t="shared" si="58"/>
        <v>-30</v>
      </c>
      <c r="AT277" s="1655">
        <f t="shared" si="58"/>
        <v>11</v>
      </c>
      <c r="AU277" s="1655">
        <f t="shared" si="58"/>
        <v>-82</v>
      </c>
      <c r="AV277" s="1655">
        <f t="shared" si="58"/>
        <v>117</v>
      </c>
      <c r="AW277" s="1655">
        <f t="shared" si="58"/>
        <v>79</v>
      </c>
      <c r="AX277" s="1655">
        <f t="shared" si="58"/>
        <v>29</v>
      </c>
      <c r="AY277" s="1655">
        <f t="shared" si="58"/>
        <v>-189</v>
      </c>
    </row>
    <row r="278" spans="1:51">
      <c r="A278" s="1635"/>
      <c r="B278" s="1545" t="s">
        <v>2353</v>
      </c>
      <c r="C278" s="1655">
        <f t="shared" si="59"/>
        <v>0</v>
      </c>
      <c r="D278" s="1655">
        <f t="shared" si="59"/>
        <v>-8</v>
      </c>
      <c r="E278" s="1655">
        <f t="shared" si="59"/>
        <v>203</v>
      </c>
      <c r="F278" s="1655">
        <f t="shared" si="59"/>
        <v>-20</v>
      </c>
      <c r="G278" s="1655">
        <f t="shared" si="59"/>
        <v>-391</v>
      </c>
      <c r="H278" s="1655">
        <f t="shared" si="59"/>
        <v>140</v>
      </c>
      <c r="I278" s="1655">
        <f t="shared" si="59"/>
        <v>-56</v>
      </c>
      <c r="J278" s="1655">
        <f t="shared" si="59"/>
        <v>-53</v>
      </c>
      <c r="K278" s="1655">
        <f t="shared" si="59"/>
        <v>-71</v>
      </c>
      <c r="L278" s="1655">
        <f t="shared" si="59"/>
        <v>161</v>
      </c>
      <c r="M278" s="1655">
        <f t="shared" si="59"/>
        <v>-101</v>
      </c>
      <c r="N278" s="1655">
        <f t="shared" si="59"/>
        <v>-625</v>
      </c>
      <c r="O278" s="1655">
        <f t="shared" si="59"/>
        <v>-55</v>
      </c>
      <c r="P278" s="637">
        <f t="shared" si="59"/>
        <v>513</v>
      </c>
      <c r="Q278" s="1655">
        <f t="shared" si="59"/>
        <v>696</v>
      </c>
      <c r="R278" s="1655">
        <f t="shared" si="59"/>
        <v>133</v>
      </c>
      <c r="S278" s="1655">
        <f t="shared" si="59"/>
        <v>-69</v>
      </c>
      <c r="T278" s="1655">
        <f t="shared" si="59"/>
        <v>24</v>
      </c>
      <c r="U278" s="1655">
        <f t="shared" si="59"/>
        <v>-40</v>
      </c>
      <c r="V278" s="1655">
        <f t="shared" si="59"/>
        <v>95</v>
      </c>
      <c r="W278" s="1655">
        <f t="shared" si="59"/>
        <v>149</v>
      </c>
      <c r="X278" s="1655">
        <f t="shared" si="59"/>
        <v>-11</v>
      </c>
      <c r="Y278" s="1655">
        <f t="shared" si="59"/>
        <v>-70</v>
      </c>
      <c r="Z278" s="1655">
        <f t="shared" si="59"/>
        <v>-1136</v>
      </c>
      <c r="AA278" s="1655">
        <f t="shared" si="59"/>
        <v>-32</v>
      </c>
      <c r="AB278" s="1655">
        <f t="shared" si="59"/>
        <v>132</v>
      </c>
      <c r="AC278" s="1655">
        <f t="shared" si="59"/>
        <v>126</v>
      </c>
      <c r="AD278" s="637">
        <f t="shared" si="59"/>
        <v>625</v>
      </c>
      <c r="AE278" s="637">
        <f t="shared" si="59"/>
        <v>-534</v>
      </c>
      <c r="AF278" s="1655">
        <f t="shared" si="59"/>
        <v>82</v>
      </c>
      <c r="AG278" s="1655">
        <f t="shared" si="59"/>
        <v>126</v>
      </c>
      <c r="AH278" s="1655">
        <f t="shared" si="59"/>
        <v>176</v>
      </c>
      <c r="AI278" s="1655">
        <f t="shared" si="58"/>
        <v>-107</v>
      </c>
      <c r="AJ278" s="1655">
        <f t="shared" si="58"/>
        <v>-3</v>
      </c>
      <c r="AK278" s="1655">
        <f t="shared" si="58"/>
        <v>90</v>
      </c>
      <c r="AL278" s="1655">
        <f t="shared" si="58"/>
        <v>-305</v>
      </c>
      <c r="AM278" s="1655">
        <f t="shared" si="58"/>
        <v>-56</v>
      </c>
      <c r="AN278" s="1655">
        <f t="shared" si="58"/>
        <v>124</v>
      </c>
      <c r="AO278" s="1655">
        <f t="shared" si="58"/>
        <v>115</v>
      </c>
      <c r="AP278" s="1655">
        <f t="shared" si="58"/>
        <v>-28</v>
      </c>
      <c r="AQ278" s="1655">
        <f t="shared" si="58"/>
        <v>246</v>
      </c>
      <c r="AR278" s="1655">
        <f t="shared" si="58"/>
        <v>-68</v>
      </c>
      <c r="AS278" s="1655">
        <f t="shared" si="58"/>
        <v>230</v>
      </c>
      <c r="AT278" s="1655">
        <f t="shared" si="58"/>
        <v>-38</v>
      </c>
      <c r="AU278" s="1655">
        <f t="shared" si="58"/>
        <v>-165</v>
      </c>
      <c r="AV278" s="1655">
        <f t="shared" si="58"/>
        <v>-79</v>
      </c>
      <c r="AW278" s="1655">
        <f t="shared" si="58"/>
        <v>-96</v>
      </c>
      <c r="AX278" s="1655">
        <f t="shared" si="58"/>
        <v>31</v>
      </c>
      <c r="AY278" s="1655">
        <f t="shared" si="58"/>
        <v>529</v>
      </c>
    </row>
    <row r="279" spans="1:51">
      <c r="A279" s="1636"/>
      <c r="B279" s="1546" t="s">
        <v>2354</v>
      </c>
      <c r="C279" s="1656">
        <f t="shared" si="59"/>
        <v>0</v>
      </c>
      <c r="D279" s="1656">
        <f t="shared" si="59"/>
        <v>-4</v>
      </c>
      <c r="E279" s="1656">
        <f t="shared" si="59"/>
        <v>42</v>
      </c>
      <c r="F279" s="1656">
        <f t="shared" si="59"/>
        <v>-17</v>
      </c>
      <c r="G279" s="1656">
        <f t="shared" si="59"/>
        <v>11</v>
      </c>
      <c r="H279" s="1656">
        <f t="shared" si="59"/>
        <v>68</v>
      </c>
      <c r="I279" s="1656">
        <f t="shared" si="59"/>
        <v>-26</v>
      </c>
      <c r="J279" s="1656">
        <f t="shared" si="59"/>
        <v>-113</v>
      </c>
      <c r="K279" s="1656">
        <f t="shared" si="59"/>
        <v>-72</v>
      </c>
      <c r="L279" s="1656">
        <f t="shared" si="59"/>
        <v>56</v>
      </c>
      <c r="M279" s="1656">
        <f t="shared" si="59"/>
        <v>-125</v>
      </c>
      <c r="N279" s="1656">
        <f t="shared" si="59"/>
        <v>180</v>
      </c>
      <c r="O279" s="1656">
        <f t="shared" si="59"/>
        <v>7</v>
      </c>
      <c r="P279" s="647">
        <f t="shared" si="59"/>
        <v>14</v>
      </c>
      <c r="Q279" s="1656">
        <f t="shared" si="59"/>
        <v>337</v>
      </c>
      <c r="R279" s="1656">
        <f t="shared" si="59"/>
        <v>89</v>
      </c>
      <c r="S279" s="1656">
        <f t="shared" si="59"/>
        <v>12</v>
      </c>
      <c r="T279" s="1656">
        <f t="shared" si="59"/>
        <v>-49</v>
      </c>
      <c r="U279" s="1656">
        <f t="shared" si="59"/>
        <v>55</v>
      </c>
      <c r="V279" s="1656">
        <f t="shared" si="59"/>
        <v>27</v>
      </c>
      <c r="W279" s="1656">
        <f t="shared" si="59"/>
        <v>-6</v>
      </c>
      <c r="X279" s="1656">
        <f t="shared" si="59"/>
        <v>-162</v>
      </c>
      <c r="Y279" s="1656">
        <f t="shared" si="59"/>
        <v>-359</v>
      </c>
      <c r="Z279" s="1656">
        <f t="shared" si="59"/>
        <v>-236</v>
      </c>
      <c r="AA279" s="1656">
        <f t="shared" si="59"/>
        <v>-34</v>
      </c>
      <c r="AB279" s="1656">
        <f t="shared" si="59"/>
        <v>20</v>
      </c>
      <c r="AC279" s="1656">
        <f t="shared" si="59"/>
        <v>-149</v>
      </c>
      <c r="AD279" s="647">
        <f t="shared" si="59"/>
        <v>745</v>
      </c>
      <c r="AE279" s="647">
        <f t="shared" si="59"/>
        <v>-332</v>
      </c>
      <c r="AF279" s="1656">
        <f t="shared" si="59"/>
        <v>227</v>
      </c>
      <c r="AG279" s="1656">
        <f t="shared" si="59"/>
        <v>-136</v>
      </c>
      <c r="AH279" s="1656">
        <f t="shared" si="59"/>
        <v>-34</v>
      </c>
      <c r="AI279" s="1656">
        <f t="shared" si="58"/>
        <v>-68</v>
      </c>
      <c r="AJ279" s="1656">
        <f t="shared" si="58"/>
        <v>77</v>
      </c>
      <c r="AK279" s="1656">
        <f t="shared" si="58"/>
        <v>-80</v>
      </c>
      <c r="AL279" s="1656">
        <f t="shared" si="58"/>
        <v>25</v>
      </c>
      <c r="AM279" s="1656">
        <f t="shared" si="58"/>
        <v>124</v>
      </c>
      <c r="AN279" s="1656">
        <f t="shared" si="58"/>
        <v>100</v>
      </c>
      <c r="AO279" s="1656">
        <f t="shared" si="58"/>
        <v>-4</v>
      </c>
      <c r="AP279" s="1656">
        <f t="shared" si="58"/>
        <v>73</v>
      </c>
      <c r="AQ279" s="1656">
        <f t="shared" si="58"/>
        <v>-116</v>
      </c>
      <c r="AR279" s="1656">
        <f t="shared" si="58"/>
        <v>-119</v>
      </c>
      <c r="AS279" s="1656">
        <f t="shared" si="58"/>
        <v>38</v>
      </c>
      <c r="AT279" s="1656">
        <f t="shared" si="58"/>
        <v>-54</v>
      </c>
      <c r="AU279" s="1656">
        <f t="shared" si="58"/>
        <v>24</v>
      </c>
      <c r="AV279" s="1656">
        <f t="shared" si="58"/>
        <v>131</v>
      </c>
      <c r="AW279" s="1656">
        <f t="shared" si="58"/>
        <v>51</v>
      </c>
      <c r="AX279" s="1656">
        <f t="shared" si="58"/>
        <v>-238</v>
      </c>
      <c r="AY279" s="1656">
        <f t="shared" si="58"/>
        <v>538</v>
      </c>
    </row>
    <row r="280" spans="1:51">
      <c r="A280" s="1636"/>
      <c r="B280" s="1546" t="s">
        <v>2355</v>
      </c>
      <c r="C280" s="1656">
        <f>SUM(C268:C279)</f>
        <v>0</v>
      </c>
      <c r="D280" s="1656">
        <f t="shared" ref="D280:AY280" si="60">SUM(D268:D279)</f>
        <v>646</v>
      </c>
      <c r="E280" s="1656">
        <f t="shared" si="60"/>
        <v>241</v>
      </c>
      <c r="F280" s="1656">
        <f t="shared" si="60"/>
        <v>499</v>
      </c>
      <c r="G280" s="1656">
        <f t="shared" si="60"/>
        <v>-652</v>
      </c>
      <c r="H280" s="1656">
        <f t="shared" si="60"/>
        <v>536</v>
      </c>
      <c r="I280" s="1656">
        <f t="shared" si="60"/>
        <v>-618</v>
      </c>
      <c r="J280" s="1656">
        <f t="shared" si="60"/>
        <v>636</v>
      </c>
      <c r="K280" s="1656">
        <f t="shared" si="60"/>
        <v>249</v>
      </c>
      <c r="L280" s="1656">
        <f t="shared" si="60"/>
        <v>-101</v>
      </c>
      <c r="M280" s="1656">
        <f t="shared" si="60"/>
        <v>-1646</v>
      </c>
      <c r="N280" s="1656">
        <f t="shared" si="60"/>
        <v>2002</v>
      </c>
      <c r="O280" s="1656">
        <f t="shared" si="60"/>
        <v>-2351</v>
      </c>
      <c r="P280" s="647">
        <f t="shared" si="60"/>
        <v>3138</v>
      </c>
      <c r="Q280" s="1656">
        <f t="shared" si="60"/>
        <v>6126</v>
      </c>
      <c r="R280" s="1656">
        <f t="shared" si="60"/>
        <v>-324</v>
      </c>
      <c r="S280" s="1656">
        <f t="shared" si="60"/>
        <v>-741</v>
      </c>
      <c r="T280" s="1656">
        <f t="shared" si="60"/>
        <v>-1074</v>
      </c>
      <c r="U280" s="1656">
        <f t="shared" si="60"/>
        <v>-949</v>
      </c>
      <c r="V280" s="1656">
        <f t="shared" si="60"/>
        <v>472</v>
      </c>
      <c r="W280" s="1656">
        <f t="shared" si="60"/>
        <v>-1230</v>
      </c>
      <c r="X280" s="1656">
        <f t="shared" si="60"/>
        <v>-779</v>
      </c>
      <c r="Y280" s="1656">
        <f t="shared" si="60"/>
        <v>-546</v>
      </c>
      <c r="Z280" s="1656">
        <f t="shared" si="60"/>
        <v>-5043</v>
      </c>
      <c r="AA280" s="1656">
        <f t="shared" si="60"/>
        <v>-1819</v>
      </c>
      <c r="AB280" s="1656">
        <f t="shared" si="60"/>
        <v>670</v>
      </c>
      <c r="AC280" s="1656">
        <f t="shared" si="60"/>
        <v>-152</v>
      </c>
      <c r="AD280" s="647">
        <f t="shared" si="60"/>
        <v>5676</v>
      </c>
      <c r="AE280" s="647">
        <f t="shared" si="60"/>
        <v>-708</v>
      </c>
      <c r="AF280" s="1656">
        <f t="shared" si="60"/>
        <v>525</v>
      </c>
      <c r="AG280" s="1656">
        <f t="shared" si="60"/>
        <v>-61</v>
      </c>
      <c r="AH280" s="1656">
        <f t="shared" si="60"/>
        <v>279</v>
      </c>
      <c r="AI280" s="1656">
        <f t="shared" si="60"/>
        <v>-666</v>
      </c>
      <c r="AJ280" s="1656">
        <f t="shared" si="60"/>
        <v>353</v>
      </c>
      <c r="AK280" s="1656">
        <f t="shared" si="60"/>
        <v>-1961</v>
      </c>
      <c r="AL280" s="1656">
        <f t="shared" si="60"/>
        <v>-282</v>
      </c>
      <c r="AM280" s="1656">
        <f t="shared" si="60"/>
        <v>-826</v>
      </c>
      <c r="AN280" s="1656">
        <f t="shared" si="60"/>
        <v>-1</v>
      </c>
      <c r="AO280" s="1656">
        <f t="shared" si="60"/>
        <v>-88</v>
      </c>
      <c r="AP280" s="1656">
        <f t="shared" si="60"/>
        <v>-151</v>
      </c>
      <c r="AQ280" s="1656">
        <f t="shared" si="60"/>
        <v>36</v>
      </c>
      <c r="AR280" s="1656">
        <f t="shared" si="60"/>
        <v>-282</v>
      </c>
      <c r="AS280" s="1656">
        <f t="shared" si="60"/>
        <v>-643</v>
      </c>
      <c r="AT280" s="1656">
        <f t="shared" si="60"/>
        <v>-325</v>
      </c>
      <c r="AU280" s="1656">
        <f t="shared" si="60"/>
        <v>279</v>
      </c>
      <c r="AV280" s="1656">
        <f t="shared" si="60"/>
        <v>452</v>
      </c>
      <c r="AW280" s="1656">
        <f t="shared" si="60"/>
        <v>-425</v>
      </c>
      <c r="AX280" s="1656">
        <f t="shared" si="60"/>
        <v>1629</v>
      </c>
      <c r="AY280" s="1656">
        <f t="shared" si="60"/>
        <v>8915</v>
      </c>
    </row>
    <row r="281" spans="1:51">
      <c r="A281" s="1632" t="s">
        <v>2359</v>
      </c>
      <c r="B281" s="1628" t="s">
        <v>2343</v>
      </c>
      <c r="C281" s="1655">
        <f t="shared" ref="C281:AY286" si="61">C221-C208</f>
        <v>0</v>
      </c>
      <c r="D281" s="1655">
        <f t="shared" si="61"/>
        <v>336</v>
      </c>
      <c r="E281" s="1655">
        <f t="shared" si="61"/>
        <v>30</v>
      </c>
      <c r="F281" s="1655">
        <f t="shared" si="61"/>
        <v>121</v>
      </c>
      <c r="G281" s="1655">
        <f t="shared" si="61"/>
        <v>-275</v>
      </c>
      <c r="H281" s="1655">
        <f t="shared" si="61"/>
        <v>-42</v>
      </c>
      <c r="I281" s="1655">
        <f t="shared" si="61"/>
        <v>0</v>
      </c>
      <c r="J281" s="1655">
        <f t="shared" si="61"/>
        <v>-39</v>
      </c>
      <c r="K281" s="1655">
        <f t="shared" si="61"/>
        <v>295</v>
      </c>
      <c r="L281" s="1655">
        <f t="shared" si="61"/>
        <v>55</v>
      </c>
      <c r="M281" s="1655">
        <f t="shared" si="61"/>
        <v>30</v>
      </c>
      <c r="N281" s="1655">
        <f t="shared" si="61"/>
        <v>-58</v>
      </c>
      <c r="O281" s="1655">
        <f t="shared" si="61"/>
        <v>-164</v>
      </c>
      <c r="P281" s="637">
        <f t="shared" si="61"/>
        <v>-477</v>
      </c>
      <c r="Q281" s="1655">
        <f t="shared" si="61"/>
        <v>-87</v>
      </c>
      <c r="R281" s="1655">
        <f t="shared" si="61"/>
        <v>79</v>
      </c>
      <c r="S281" s="1655">
        <f t="shared" si="61"/>
        <v>49</v>
      </c>
      <c r="T281" s="1655">
        <f t="shared" si="61"/>
        <v>77</v>
      </c>
      <c r="U281" s="1655">
        <f t="shared" si="61"/>
        <v>190</v>
      </c>
      <c r="V281" s="1655">
        <f t="shared" si="61"/>
        <v>5</v>
      </c>
      <c r="W281" s="1655">
        <f t="shared" si="61"/>
        <v>-24</v>
      </c>
      <c r="X281" s="1655">
        <f t="shared" si="61"/>
        <v>-102</v>
      </c>
      <c r="Y281" s="1655">
        <f t="shared" si="61"/>
        <v>390</v>
      </c>
      <c r="Z281" s="1655">
        <f t="shared" si="61"/>
        <v>-1302</v>
      </c>
      <c r="AA281" s="1655">
        <f t="shared" si="61"/>
        <v>48</v>
      </c>
      <c r="AB281" s="1655">
        <f t="shared" si="61"/>
        <v>26</v>
      </c>
      <c r="AC281" s="1655">
        <f t="shared" si="61"/>
        <v>31</v>
      </c>
      <c r="AD281" s="637">
        <f t="shared" si="61"/>
        <v>580</v>
      </c>
      <c r="AE281" s="637">
        <f t="shared" si="61"/>
        <v>-692</v>
      </c>
      <c r="AF281" s="1655">
        <f t="shared" si="61"/>
        <v>89</v>
      </c>
      <c r="AG281" s="1655">
        <f t="shared" si="61"/>
        <v>-141</v>
      </c>
      <c r="AH281" s="1655">
        <f t="shared" si="61"/>
        <v>120</v>
      </c>
      <c r="AI281" s="1655">
        <f t="shared" si="61"/>
        <v>-148</v>
      </c>
      <c r="AJ281" s="1655">
        <f t="shared" si="61"/>
        <v>0</v>
      </c>
      <c r="AK281" s="1655">
        <f t="shared" si="61"/>
        <v>95</v>
      </c>
      <c r="AL281" s="1655">
        <f t="shared" si="61"/>
        <v>-85</v>
      </c>
      <c r="AM281" s="1655">
        <f t="shared" si="61"/>
        <v>145</v>
      </c>
      <c r="AN281" s="1655">
        <f t="shared" si="61"/>
        <v>-48</v>
      </c>
      <c r="AO281" s="1655">
        <f t="shared" si="61"/>
        <v>94</v>
      </c>
      <c r="AP281" s="1655">
        <f t="shared" si="61"/>
        <v>113</v>
      </c>
      <c r="AQ281" s="1655">
        <f t="shared" si="61"/>
        <v>170</v>
      </c>
      <c r="AR281" s="1655">
        <f t="shared" si="61"/>
        <v>-32</v>
      </c>
      <c r="AS281" s="1655">
        <f t="shared" si="61"/>
        <v>86</v>
      </c>
      <c r="AT281" s="1655">
        <f t="shared" si="61"/>
        <v>-86</v>
      </c>
      <c r="AU281" s="1655">
        <f t="shared" si="61"/>
        <v>159</v>
      </c>
      <c r="AV281" s="1655">
        <f t="shared" si="61"/>
        <v>100</v>
      </c>
      <c r="AW281" s="1655">
        <f t="shared" si="61"/>
        <v>59</v>
      </c>
      <c r="AX281" s="1655">
        <f t="shared" si="61"/>
        <v>230</v>
      </c>
      <c r="AY281" s="1655">
        <f t="shared" si="61"/>
        <v>-786</v>
      </c>
    </row>
    <row r="282" spans="1:51">
      <c r="A282" s="1635"/>
      <c r="B282" s="1545" t="s">
        <v>2344</v>
      </c>
      <c r="C282" s="1655">
        <f t="shared" si="61"/>
        <v>0</v>
      </c>
      <c r="D282" s="1655">
        <f t="shared" si="61"/>
        <v>170</v>
      </c>
      <c r="E282" s="1655">
        <f t="shared" si="61"/>
        <v>91</v>
      </c>
      <c r="F282" s="1655">
        <f t="shared" si="61"/>
        <v>-129</v>
      </c>
      <c r="G282" s="1655">
        <f t="shared" si="61"/>
        <v>28</v>
      </c>
      <c r="H282" s="1655">
        <f t="shared" si="61"/>
        <v>3</v>
      </c>
      <c r="I282" s="1655">
        <f t="shared" si="61"/>
        <v>-22</v>
      </c>
      <c r="J282" s="1655">
        <f t="shared" si="61"/>
        <v>-155</v>
      </c>
      <c r="K282" s="1655">
        <f t="shared" si="61"/>
        <v>4</v>
      </c>
      <c r="L282" s="1655">
        <f t="shared" si="61"/>
        <v>-100</v>
      </c>
      <c r="M282" s="1655">
        <f t="shared" si="61"/>
        <v>6</v>
      </c>
      <c r="N282" s="1655">
        <f t="shared" si="61"/>
        <v>-653</v>
      </c>
      <c r="O282" s="1655">
        <f t="shared" si="61"/>
        <v>197</v>
      </c>
      <c r="P282" s="637">
        <f t="shared" si="61"/>
        <v>307</v>
      </c>
      <c r="Q282" s="1655">
        <f t="shared" si="61"/>
        <v>564</v>
      </c>
      <c r="R282" s="1655">
        <f t="shared" si="61"/>
        <v>40</v>
      </c>
      <c r="S282" s="1655">
        <f t="shared" si="61"/>
        <v>90</v>
      </c>
      <c r="T282" s="1655">
        <f t="shared" si="61"/>
        <v>-3</v>
      </c>
      <c r="U282" s="1655">
        <f t="shared" si="61"/>
        <v>118</v>
      </c>
      <c r="V282" s="1655">
        <f t="shared" si="61"/>
        <v>-1</v>
      </c>
      <c r="W282" s="1655">
        <f t="shared" si="61"/>
        <v>-98</v>
      </c>
      <c r="X282" s="1655">
        <f t="shared" si="61"/>
        <v>-257</v>
      </c>
      <c r="Y282" s="1655">
        <f t="shared" si="61"/>
        <v>197</v>
      </c>
      <c r="Z282" s="1655">
        <f t="shared" si="61"/>
        <v>-582</v>
      </c>
      <c r="AA282" s="1655">
        <f t="shared" si="61"/>
        <v>-234</v>
      </c>
      <c r="AB282" s="1655">
        <f t="shared" si="61"/>
        <v>-243</v>
      </c>
      <c r="AC282" s="1655">
        <f t="shared" si="61"/>
        <v>48</v>
      </c>
      <c r="AD282" s="637">
        <f t="shared" si="61"/>
        <v>528</v>
      </c>
      <c r="AE282" s="637">
        <f t="shared" si="61"/>
        <v>-21</v>
      </c>
      <c r="AF282" s="1655">
        <f t="shared" si="61"/>
        <v>98</v>
      </c>
      <c r="AG282" s="1655">
        <f t="shared" si="61"/>
        <v>-61</v>
      </c>
      <c r="AH282" s="1655">
        <f t="shared" si="61"/>
        <v>-74</v>
      </c>
      <c r="AI282" s="1655">
        <f t="shared" si="61"/>
        <v>-145</v>
      </c>
      <c r="AJ282" s="1655">
        <f t="shared" si="61"/>
        <v>97</v>
      </c>
      <c r="AK282" s="1655">
        <f t="shared" si="61"/>
        <v>45</v>
      </c>
      <c r="AL282" s="1655">
        <f t="shared" si="61"/>
        <v>-198</v>
      </c>
      <c r="AM282" s="1655">
        <f t="shared" si="61"/>
        <v>-73</v>
      </c>
      <c r="AN282" s="1655">
        <f t="shared" si="61"/>
        <v>-52</v>
      </c>
      <c r="AO282" s="1655">
        <f t="shared" si="61"/>
        <v>165</v>
      </c>
      <c r="AP282" s="1655">
        <f t="shared" si="61"/>
        <v>0</v>
      </c>
      <c r="AQ282" s="1655">
        <f t="shared" si="61"/>
        <v>451</v>
      </c>
      <c r="AR282" s="1655">
        <f t="shared" si="61"/>
        <v>-326</v>
      </c>
      <c r="AS282" s="1655">
        <f t="shared" si="61"/>
        <v>0</v>
      </c>
      <c r="AT282" s="1655">
        <f t="shared" si="61"/>
        <v>-62</v>
      </c>
      <c r="AU282" s="1655">
        <f t="shared" si="61"/>
        <v>-90</v>
      </c>
      <c r="AV282" s="1655">
        <f t="shared" si="61"/>
        <v>-29</v>
      </c>
      <c r="AW282" s="1655">
        <f t="shared" si="61"/>
        <v>142</v>
      </c>
      <c r="AX282" s="1655">
        <f t="shared" si="61"/>
        <v>219</v>
      </c>
      <c r="AY282" s="1655">
        <f t="shared" si="61"/>
        <v>415</v>
      </c>
    </row>
    <row r="283" spans="1:51">
      <c r="A283" s="1635"/>
      <c r="B283" s="1545" t="s">
        <v>2345</v>
      </c>
      <c r="C283" s="1655">
        <f t="shared" si="61"/>
        <v>0</v>
      </c>
      <c r="D283" s="1655">
        <f t="shared" si="61"/>
        <v>-403</v>
      </c>
      <c r="E283" s="1655">
        <f t="shared" si="61"/>
        <v>291</v>
      </c>
      <c r="F283" s="1655">
        <f t="shared" si="61"/>
        <v>-33</v>
      </c>
      <c r="G283" s="1655">
        <f t="shared" si="61"/>
        <v>3</v>
      </c>
      <c r="H283" s="1655">
        <f t="shared" si="61"/>
        <v>323</v>
      </c>
      <c r="I283" s="1655">
        <f t="shared" si="61"/>
        <v>47</v>
      </c>
      <c r="J283" s="1655">
        <f t="shared" si="61"/>
        <v>44</v>
      </c>
      <c r="K283" s="1655">
        <f t="shared" si="61"/>
        <v>-132</v>
      </c>
      <c r="L283" s="1655">
        <f t="shared" si="61"/>
        <v>589</v>
      </c>
      <c r="M283" s="1655">
        <f t="shared" si="61"/>
        <v>-72</v>
      </c>
      <c r="N283" s="1655">
        <f t="shared" si="61"/>
        <v>231</v>
      </c>
      <c r="O283" s="1655">
        <f t="shared" si="61"/>
        <v>87</v>
      </c>
      <c r="P283" s="637">
        <f t="shared" si="61"/>
        <v>643</v>
      </c>
      <c r="Q283" s="1655">
        <f t="shared" si="61"/>
        <v>406</v>
      </c>
      <c r="R283" s="1655">
        <f t="shared" si="61"/>
        <v>-127</v>
      </c>
      <c r="S283" s="1655">
        <f t="shared" si="61"/>
        <v>-102</v>
      </c>
      <c r="T283" s="1655">
        <f t="shared" si="61"/>
        <v>264</v>
      </c>
      <c r="U283" s="1655">
        <f t="shared" si="61"/>
        <v>34</v>
      </c>
      <c r="V283" s="1655">
        <f t="shared" si="61"/>
        <v>-125</v>
      </c>
      <c r="W283" s="1655">
        <f t="shared" si="61"/>
        <v>268</v>
      </c>
      <c r="X283" s="1655">
        <f t="shared" si="61"/>
        <v>-239</v>
      </c>
      <c r="Y283" s="1655">
        <f t="shared" si="61"/>
        <v>-648</v>
      </c>
      <c r="Z283" s="1655">
        <f t="shared" si="61"/>
        <v>-1818</v>
      </c>
      <c r="AA283" s="1655">
        <f t="shared" si="61"/>
        <v>27</v>
      </c>
      <c r="AB283" s="1655">
        <f t="shared" si="61"/>
        <v>-615</v>
      </c>
      <c r="AC283" s="1655">
        <f t="shared" si="61"/>
        <v>134</v>
      </c>
      <c r="AD283" s="637">
        <f t="shared" si="61"/>
        <v>1282</v>
      </c>
      <c r="AE283" s="637">
        <f t="shared" si="61"/>
        <v>-68</v>
      </c>
      <c r="AF283" s="1655">
        <f t="shared" si="61"/>
        <v>572</v>
      </c>
      <c r="AG283" s="1655">
        <f t="shared" si="61"/>
        <v>-412</v>
      </c>
      <c r="AH283" s="1655">
        <f t="shared" si="61"/>
        <v>197</v>
      </c>
      <c r="AI283" s="1655">
        <f t="shared" si="61"/>
        <v>-4</v>
      </c>
      <c r="AJ283" s="1655">
        <f t="shared" si="61"/>
        <v>-81</v>
      </c>
      <c r="AK283" s="1655">
        <f t="shared" si="61"/>
        <v>-275</v>
      </c>
      <c r="AL283" s="1655">
        <f t="shared" si="61"/>
        <v>-108</v>
      </c>
      <c r="AM283" s="1655">
        <f t="shared" si="61"/>
        <v>-23</v>
      </c>
      <c r="AN283" s="1655">
        <f t="shared" si="61"/>
        <v>-408</v>
      </c>
      <c r="AO283" s="1655">
        <f t="shared" si="61"/>
        <v>-181</v>
      </c>
      <c r="AP283" s="1655">
        <f t="shared" si="61"/>
        <v>-123</v>
      </c>
      <c r="AQ283" s="1655">
        <f t="shared" si="61"/>
        <v>1400</v>
      </c>
      <c r="AR283" s="1655">
        <f t="shared" si="61"/>
        <v>-177</v>
      </c>
      <c r="AS283" s="1655">
        <f t="shared" si="61"/>
        <v>-387</v>
      </c>
      <c r="AT283" s="1655">
        <f t="shared" si="61"/>
        <v>-80</v>
      </c>
      <c r="AU283" s="1655">
        <f t="shared" si="61"/>
        <v>-4</v>
      </c>
      <c r="AV283" s="1655">
        <f t="shared" si="61"/>
        <v>-176</v>
      </c>
      <c r="AW283" s="1655">
        <f t="shared" si="61"/>
        <v>-423</v>
      </c>
      <c r="AX283" s="1655">
        <f t="shared" si="61"/>
        <v>402</v>
      </c>
      <c r="AY283" s="1655">
        <f t="shared" si="61"/>
        <v>1367</v>
      </c>
    </row>
    <row r="284" spans="1:51">
      <c r="A284" s="1635"/>
      <c r="B284" s="1545" t="s">
        <v>2346</v>
      </c>
      <c r="C284" s="1655">
        <f t="shared" si="61"/>
        <v>0</v>
      </c>
      <c r="D284" s="1655">
        <f t="shared" si="61"/>
        <v>1533</v>
      </c>
      <c r="E284" s="1655">
        <f t="shared" si="61"/>
        <v>266</v>
      </c>
      <c r="F284" s="1655">
        <f t="shared" si="61"/>
        <v>213</v>
      </c>
      <c r="G284" s="1655">
        <f t="shared" si="61"/>
        <v>1097</v>
      </c>
      <c r="H284" s="1655">
        <f t="shared" si="61"/>
        <v>195</v>
      </c>
      <c r="I284" s="1655">
        <f t="shared" si="61"/>
        <v>494</v>
      </c>
      <c r="J284" s="1655">
        <f t="shared" si="61"/>
        <v>-34</v>
      </c>
      <c r="K284" s="1655">
        <f t="shared" si="61"/>
        <v>-341</v>
      </c>
      <c r="L284" s="1655">
        <f t="shared" si="61"/>
        <v>698</v>
      </c>
      <c r="M284" s="1655">
        <f t="shared" si="61"/>
        <v>622</v>
      </c>
      <c r="N284" s="1655">
        <f t="shared" si="61"/>
        <v>-1071</v>
      </c>
      <c r="O284" s="1655">
        <f t="shared" si="61"/>
        <v>-2342</v>
      </c>
      <c r="P284" s="637">
        <f t="shared" si="61"/>
        <v>-8541</v>
      </c>
      <c r="Q284" s="1655">
        <f t="shared" si="61"/>
        <v>-1136</v>
      </c>
      <c r="R284" s="1655">
        <f t="shared" si="61"/>
        <v>562</v>
      </c>
      <c r="S284" s="1655">
        <f t="shared" si="61"/>
        <v>192</v>
      </c>
      <c r="T284" s="1655">
        <f t="shared" si="61"/>
        <v>-64</v>
      </c>
      <c r="U284" s="1655">
        <f t="shared" si="61"/>
        <v>374</v>
      </c>
      <c r="V284" s="1655">
        <f t="shared" si="61"/>
        <v>411</v>
      </c>
      <c r="W284" s="1655">
        <f t="shared" si="61"/>
        <v>852</v>
      </c>
      <c r="X284" s="1655">
        <f t="shared" si="61"/>
        <v>-28</v>
      </c>
      <c r="Y284" s="1655">
        <f t="shared" si="61"/>
        <v>828</v>
      </c>
      <c r="Z284" s="1655">
        <f t="shared" si="61"/>
        <v>-1949</v>
      </c>
      <c r="AA284" s="1655">
        <f t="shared" si="61"/>
        <v>347</v>
      </c>
      <c r="AB284" s="1655">
        <f t="shared" si="61"/>
        <v>-92</v>
      </c>
      <c r="AC284" s="1655">
        <f t="shared" si="61"/>
        <v>-694</v>
      </c>
      <c r="AD284" s="637">
        <f t="shared" si="61"/>
        <v>1492</v>
      </c>
      <c r="AE284" s="637">
        <f t="shared" si="61"/>
        <v>40</v>
      </c>
      <c r="AF284" s="1655">
        <f t="shared" si="61"/>
        <v>-349</v>
      </c>
      <c r="AG284" s="1655">
        <f t="shared" si="61"/>
        <v>306</v>
      </c>
      <c r="AH284" s="1655">
        <f t="shared" si="61"/>
        <v>-29</v>
      </c>
      <c r="AI284" s="1655">
        <f t="shared" si="61"/>
        <v>110</v>
      </c>
      <c r="AJ284" s="1655">
        <f t="shared" si="61"/>
        <v>460</v>
      </c>
      <c r="AK284" s="1655">
        <f t="shared" si="61"/>
        <v>662</v>
      </c>
      <c r="AL284" s="1655">
        <f t="shared" si="61"/>
        <v>246</v>
      </c>
      <c r="AM284" s="1655">
        <f t="shared" si="61"/>
        <v>344</v>
      </c>
      <c r="AN284" s="1655">
        <f t="shared" si="61"/>
        <v>284</v>
      </c>
      <c r="AO284" s="1655">
        <f t="shared" si="61"/>
        <v>390</v>
      </c>
      <c r="AP284" s="1655">
        <f t="shared" si="61"/>
        <v>-11</v>
      </c>
      <c r="AQ284" s="1655">
        <f t="shared" si="61"/>
        <v>1140</v>
      </c>
      <c r="AR284" s="1655">
        <f t="shared" si="61"/>
        <v>239</v>
      </c>
      <c r="AS284" s="1655">
        <f t="shared" si="61"/>
        <v>111</v>
      </c>
      <c r="AT284" s="1655">
        <f t="shared" si="61"/>
        <v>273</v>
      </c>
      <c r="AU284" s="1655">
        <f t="shared" si="61"/>
        <v>-8</v>
      </c>
      <c r="AV284" s="1655">
        <f t="shared" si="61"/>
        <v>584</v>
      </c>
      <c r="AW284" s="1655">
        <f t="shared" si="61"/>
        <v>591</v>
      </c>
      <c r="AX284" s="1655">
        <f t="shared" si="61"/>
        <v>733</v>
      </c>
      <c r="AY284" s="1655">
        <f t="shared" si="61"/>
        <v>-13090</v>
      </c>
    </row>
    <row r="285" spans="1:51">
      <c r="A285" s="1635"/>
      <c r="B285" s="1545" t="s">
        <v>2347</v>
      </c>
      <c r="C285" s="1655">
        <f t="shared" si="61"/>
        <v>0</v>
      </c>
      <c r="D285" s="1655">
        <f t="shared" si="61"/>
        <v>177</v>
      </c>
      <c r="E285" s="1655">
        <f t="shared" si="61"/>
        <v>183</v>
      </c>
      <c r="F285" s="1655">
        <f t="shared" si="61"/>
        <v>-152</v>
      </c>
      <c r="G285" s="1655">
        <f t="shared" si="61"/>
        <v>-8</v>
      </c>
      <c r="H285" s="1655">
        <f t="shared" si="61"/>
        <v>180</v>
      </c>
      <c r="I285" s="1655">
        <f t="shared" si="61"/>
        <v>115</v>
      </c>
      <c r="J285" s="1655">
        <f t="shared" si="61"/>
        <v>168</v>
      </c>
      <c r="K285" s="1655">
        <f t="shared" si="61"/>
        <v>588</v>
      </c>
      <c r="L285" s="1655">
        <f t="shared" si="61"/>
        <v>357</v>
      </c>
      <c r="M285" s="1655">
        <f t="shared" si="61"/>
        <v>306</v>
      </c>
      <c r="N285" s="1655">
        <f t="shared" si="61"/>
        <v>-617</v>
      </c>
      <c r="O285" s="1655">
        <f t="shared" si="61"/>
        <v>699</v>
      </c>
      <c r="P285" s="637">
        <f t="shared" si="61"/>
        <v>-5550</v>
      </c>
      <c r="Q285" s="1655">
        <f t="shared" si="61"/>
        <v>-994</v>
      </c>
      <c r="R285" s="1655">
        <f t="shared" si="61"/>
        <v>244</v>
      </c>
      <c r="S285" s="1655">
        <f t="shared" si="61"/>
        <v>-75</v>
      </c>
      <c r="T285" s="1655">
        <f t="shared" si="61"/>
        <v>98</v>
      </c>
      <c r="U285" s="1655">
        <f t="shared" si="61"/>
        <v>316</v>
      </c>
      <c r="V285" s="1655">
        <f t="shared" si="61"/>
        <v>83</v>
      </c>
      <c r="W285" s="1655">
        <f t="shared" si="61"/>
        <v>189</v>
      </c>
      <c r="X285" s="1655">
        <f t="shared" si="61"/>
        <v>206</v>
      </c>
      <c r="Y285" s="1655">
        <f t="shared" si="61"/>
        <v>325</v>
      </c>
      <c r="Z285" s="1655">
        <f t="shared" si="61"/>
        <v>-224</v>
      </c>
      <c r="AA285" s="1655">
        <f t="shared" si="61"/>
        <v>414</v>
      </c>
      <c r="AB285" s="1655">
        <f t="shared" si="61"/>
        <v>153</v>
      </c>
      <c r="AC285" s="1655">
        <f t="shared" si="61"/>
        <v>-301</v>
      </c>
      <c r="AD285" s="637">
        <f t="shared" si="61"/>
        <v>178</v>
      </c>
      <c r="AE285" s="637">
        <f t="shared" si="61"/>
        <v>2</v>
      </c>
      <c r="AF285" s="1655">
        <f t="shared" si="61"/>
        <v>382</v>
      </c>
      <c r="AG285" s="1655">
        <f t="shared" si="61"/>
        <v>272</v>
      </c>
      <c r="AH285" s="1655">
        <f t="shared" si="61"/>
        <v>116</v>
      </c>
      <c r="AI285" s="1655">
        <f t="shared" si="61"/>
        <v>31</v>
      </c>
      <c r="AJ285" s="1655">
        <f t="shared" si="61"/>
        <v>99</v>
      </c>
      <c r="AK285" s="1655">
        <f t="shared" si="61"/>
        <v>320</v>
      </c>
      <c r="AL285" s="1655">
        <f t="shared" si="61"/>
        <v>7</v>
      </c>
      <c r="AM285" s="1655">
        <f t="shared" si="61"/>
        <v>153</v>
      </c>
      <c r="AN285" s="1655">
        <f t="shared" si="61"/>
        <v>14</v>
      </c>
      <c r="AO285" s="1655">
        <f t="shared" si="61"/>
        <v>252</v>
      </c>
      <c r="AP285" s="1655">
        <f t="shared" si="61"/>
        <v>51</v>
      </c>
      <c r="AQ285" s="1655">
        <f t="shared" si="61"/>
        <v>-49</v>
      </c>
      <c r="AR285" s="1655">
        <f t="shared" si="61"/>
        <v>110</v>
      </c>
      <c r="AS285" s="1655">
        <f t="shared" si="61"/>
        <v>447</v>
      </c>
      <c r="AT285" s="1655">
        <f t="shared" si="61"/>
        <v>375</v>
      </c>
      <c r="AU285" s="1655">
        <f t="shared" si="61"/>
        <v>209</v>
      </c>
      <c r="AV285" s="1655">
        <f t="shared" si="61"/>
        <v>73</v>
      </c>
      <c r="AW285" s="1655">
        <f t="shared" si="61"/>
        <v>243</v>
      </c>
      <c r="AX285" s="1655">
        <f t="shared" si="61"/>
        <v>-165</v>
      </c>
      <c r="AY285" s="1655">
        <f t="shared" si="61"/>
        <v>-6462</v>
      </c>
    </row>
    <row r="286" spans="1:51">
      <c r="A286" s="1635"/>
      <c r="B286" s="1545" t="s">
        <v>2348</v>
      </c>
      <c r="C286" s="1655">
        <f t="shared" si="61"/>
        <v>0</v>
      </c>
      <c r="D286" s="1655">
        <f t="shared" si="61"/>
        <v>263</v>
      </c>
      <c r="E286" s="1655">
        <f t="shared" si="61"/>
        <v>62</v>
      </c>
      <c r="F286" s="1655">
        <f t="shared" si="61"/>
        <v>-168</v>
      </c>
      <c r="G286" s="1655">
        <f t="shared" si="61"/>
        <v>-104</v>
      </c>
      <c r="H286" s="1655">
        <f t="shared" si="61"/>
        <v>138</v>
      </c>
      <c r="I286" s="1655">
        <f t="shared" si="61"/>
        <v>5</v>
      </c>
      <c r="J286" s="1655">
        <f t="shared" si="61"/>
        <v>-121</v>
      </c>
      <c r="K286" s="1655">
        <f t="shared" si="61"/>
        <v>904</v>
      </c>
      <c r="L286" s="1655">
        <f t="shared" si="61"/>
        <v>526</v>
      </c>
      <c r="M286" s="1655">
        <f t="shared" ref="M286:AY292" si="62">M226-M213</f>
        <v>95</v>
      </c>
      <c r="N286" s="1655">
        <f t="shared" si="62"/>
        <v>-676</v>
      </c>
      <c r="O286" s="1655">
        <f t="shared" si="62"/>
        <v>1015</v>
      </c>
      <c r="P286" s="637">
        <f t="shared" si="62"/>
        <v>-1506</v>
      </c>
      <c r="Q286" s="1655">
        <f t="shared" si="62"/>
        <v>35</v>
      </c>
      <c r="R286" s="1655">
        <f t="shared" si="62"/>
        <v>-42</v>
      </c>
      <c r="S286" s="1655">
        <f t="shared" si="62"/>
        <v>-155</v>
      </c>
      <c r="T286" s="1655">
        <f t="shared" si="62"/>
        <v>118</v>
      </c>
      <c r="U286" s="1655">
        <f t="shared" si="62"/>
        <v>212</v>
      </c>
      <c r="V286" s="1655">
        <f t="shared" si="62"/>
        <v>73</v>
      </c>
      <c r="W286" s="1655">
        <f t="shared" si="62"/>
        <v>49</v>
      </c>
      <c r="X286" s="1655">
        <f t="shared" si="62"/>
        <v>-74</v>
      </c>
      <c r="Y286" s="1655">
        <f t="shared" si="62"/>
        <v>-129</v>
      </c>
      <c r="Z286" s="1655">
        <f t="shared" si="62"/>
        <v>-220</v>
      </c>
      <c r="AA286" s="1655">
        <f t="shared" si="62"/>
        <v>324</v>
      </c>
      <c r="AB286" s="1655">
        <f t="shared" si="62"/>
        <v>-141</v>
      </c>
      <c r="AC286" s="1655">
        <f t="shared" si="62"/>
        <v>-174</v>
      </c>
      <c r="AD286" s="637">
        <f t="shared" si="62"/>
        <v>376</v>
      </c>
      <c r="AE286" s="637">
        <f t="shared" si="62"/>
        <v>-169</v>
      </c>
      <c r="AF286" s="1655">
        <f t="shared" si="62"/>
        <v>49</v>
      </c>
      <c r="AG286" s="1655">
        <f t="shared" si="62"/>
        <v>-84</v>
      </c>
      <c r="AH286" s="1655">
        <f t="shared" si="62"/>
        <v>65</v>
      </c>
      <c r="AI286" s="1655">
        <f t="shared" si="62"/>
        <v>-92</v>
      </c>
      <c r="AJ286" s="1655">
        <f t="shared" si="62"/>
        <v>250</v>
      </c>
      <c r="AK286" s="1655">
        <f t="shared" si="62"/>
        <v>54</v>
      </c>
      <c r="AL286" s="1655">
        <f t="shared" si="62"/>
        <v>8</v>
      </c>
      <c r="AM286" s="1655">
        <f t="shared" si="62"/>
        <v>-31</v>
      </c>
      <c r="AN286" s="1655">
        <f t="shared" si="62"/>
        <v>-80</v>
      </c>
      <c r="AO286" s="1655">
        <f t="shared" si="62"/>
        <v>-63</v>
      </c>
      <c r="AP286" s="1655">
        <f t="shared" si="62"/>
        <v>-11</v>
      </c>
      <c r="AQ286" s="1655">
        <f t="shared" si="62"/>
        <v>-14</v>
      </c>
      <c r="AR286" s="1655">
        <f t="shared" si="62"/>
        <v>-138</v>
      </c>
      <c r="AS286" s="1655">
        <f t="shared" si="62"/>
        <v>12</v>
      </c>
      <c r="AT286" s="1655">
        <f t="shared" si="62"/>
        <v>-26</v>
      </c>
      <c r="AU286" s="1655">
        <f t="shared" si="62"/>
        <v>-53</v>
      </c>
      <c r="AV286" s="1655">
        <f t="shared" si="62"/>
        <v>-90</v>
      </c>
      <c r="AW286" s="1655">
        <f t="shared" si="62"/>
        <v>56</v>
      </c>
      <c r="AX286" s="1655">
        <f t="shared" si="62"/>
        <v>-328</v>
      </c>
      <c r="AY286" s="1655">
        <f t="shared" si="62"/>
        <v>-1132</v>
      </c>
    </row>
    <row r="287" spans="1:51">
      <c r="A287" s="1635"/>
      <c r="B287" s="1545" t="s">
        <v>2349</v>
      </c>
      <c r="C287" s="1655">
        <f t="shared" ref="C287:AH292" si="63">C227-C214</f>
        <v>0</v>
      </c>
      <c r="D287" s="1655">
        <f t="shared" si="63"/>
        <v>552</v>
      </c>
      <c r="E287" s="1655">
        <f t="shared" si="63"/>
        <v>235</v>
      </c>
      <c r="F287" s="1655">
        <f t="shared" si="63"/>
        <v>178</v>
      </c>
      <c r="G287" s="1655">
        <f t="shared" si="63"/>
        <v>-24</v>
      </c>
      <c r="H287" s="1655">
        <f t="shared" si="63"/>
        <v>-26</v>
      </c>
      <c r="I287" s="1655">
        <f t="shared" si="63"/>
        <v>90</v>
      </c>
      <c r="J287" s="1655">
        <f t="shared" si="63"/>
        <v>-98</v>
      </c>
      <c r="K287" s="1655">
        <f t="shared" si="63"/>
        <v>926</v>
      </c>
      <c r="L287" s="1655">
        <f t="shared" si="63"/>
        <v>-33</v>
      </c>
      <c r="M287" s="1655">
        <f t="shared" si="63"/>
        <v>111</v>
      </c>
      <c r="N287" s="1655">
        <f t="shared" si="63"/>
        <v>-532</v>
      </c>
      <c r="O287" s="1655">
        <f t="shared" si="63"/>
        <v>1236</v>
      </c>
      <c r="P287" s="637">
        <f t="shared" si="63"/>
        <v>-3721</v>
      </c>
      <c r="Q287" s="1655">
        <f t="shared" si="63"/>
        <v>-717</v>
      </c>
      <c r="R287" s="1655">
        <f t="shared" si="63"/>
        <v>46</v>
      </c>
      <c r="S287" s="1655">
        <f t="shared" si="63"/>
        <v>-159</v>
      </c>
      <c r="T287" s="1655">
        <f t="shared" si="63"/>
        <v>-39</v>
      </c>
      <c r="U287" s="1655">
        <f t="shared" si="63"/>
        <v>69</v>
      </c>
      <c r="V287" s="1655">
        <f t="shared" si="63"/>
        <v>274</v>
      </c>
      <c r="W287" s="1655">
        <f t="shared" si="63"/>
        <v>209</v>
      </c>
      <c r="X287" s="1655">
        <f t="shared" si="63"/>
        <v>324</v>
      </c>
      <c r="Y287" s="1655">
        <f t="shared" si="63"/>
        <v>-74</v>
      </c>
      <c r="Z287" s="1655">
        <f t="shared" si="63"/>
        <v>-511</v>
      </c>
      <c r="AA287" s="1655">
        <f t="shared" si="63"/>
        <v>167</v>
      </c>
      <c r="AB287" s="1655">
        <f t="shared" si="63"/>
        <v>-118</v>
      </c>
      <c r="AC287" s="1655">
        <f t="shared" si="63"/>
        <v>115</v>
      </c>
      <c r="AD287" s="637">
        <f t="shared" si="63"/>
        <v>434</v>
      </c>
      <c r="AE287" s="637">
        <f t="shared" si="63"/>
        <v>-2</v>
      </c>
      <c r="AF287" s="1655">
        <f t="shared" si="63"/>
        <v>-26</v>
      </c>
      <c r="AG287" s="1655">
        <f t="shared" si="63"/>
        <v>-10</v>
      </c>
      <c r="AH287" s="1655">
        <f t="shared" si="63"/>
        <v>-8</v>
      </c>
      <c r="AI287" s="1655">
        <f t="shared" si="62"/>
        <v>174</v>
      </c>
      <c r="AJ287" s="1655">
        <f t="shared" si="62"/>
        <v>-84</v>
      </c>
      <c r="AK287" s="1655">
        <f t="shared" si="62"/>
        <v>404</v>
      </c>
      <c r="AL287" s="1655">
        <f t="shared" si="62"/>
        <v>-207</v>
      </c>
      <c r="AM287" s="1655">
        <f t="shared" si="62"/>
        <v>83</v>
      </c>
      <c r="AN287" s="1655">
        <f t="shared" si="62"/>
        <v>178</v>
      </c>
      <c r="AO287" s="1655">
        <f t="shared" si="62"/>
        <v>-36</v>
      </c>
      <c r="AP287" s="1655">
        <f t="shared" si="62"/>
        <v>134</v>
      </c>
      <c r="AQ287" s="1655">
        <f t="shared" si="62"/>
        <v>55</v>
      </c>
      <c r="AR287" s="1655">
        <f t="shared" si="62"/>
        <v>-74</v>
      </c>
      <c r="AS287" s="1655">
        <f t="shared" si="62"/>
        <v>277</v>
      </c>
      <c r="AT287" s="1655">
        <f t="shared" si="62"/>
        <v>118</v>
      </c>
      <c r="AU287" s="1655">
        <f t="shared" si="62"/>
        <v>121</v>
      </c>
      <c r="AV287" s="1655">
        <f t="shared" si="62"/>
        <v>92</v>
      </c>
      <c r="AW287" s="1655">
        <f t="shared" si="62"/>
        <v>-18</v>
      </c>
      <c r="AX287" s="1655">
        <f t="shared" si="62"/>
        <v>-85</v>
      </c>
      <c r="AY287" s="1655">
        <f t="shared" si="62"/>
        <v>-3734</v>
      </c>
    </row>
    <row r="288" spans="1:51">
      <c r="A288" s="1635"/>
      <c r="B288" s="1545" t="s">
        <v>2350</v>
      </c>
      <c r="C288" s="1655">
        <f t="shared" si="63"/>
        <v>0</v>
      </c>
      <c r="D288" s="1655">
        <f t="shared" si="63"/>
        <v>401</v>
      </c>
      <c r="E288" s="1655">
        <f t="shared" si="63"/>
        <v>137</v>
      </c>
      <c r="F288" s="1655">
        <f t="shared" si="63"/>
        <v>182</v>
      </c>
      <c r="G288" s="1655">
        <f t="shared" si="63"/>
        <v>135</v>
      </c>
      <c r="H288" s="1655">
        <f t="shared" si="63"/>
        <v>106</v>
      </c>
      <c r="I288" s="1655">
        <f t="shared" si="63"/>
        <v>66</v>
      </c>
      <c r="J288" s="1655">
        <f t="shared" si="63"/>
        <v>130</v>
      </c>
      <c r="K288" s="1655">
        <f t="shared" si="63"/>
        <v>698</v>
      </c>
      <c r="L288" s="1655">
        <f t="shared" si="63"/>
        <v>127</v>
      </c>
      <c r="M288" s="1655">
        <f t="shared" si="63"/>
        <v>353</v>
      </c>
      <c r="N288" s="1655">
        <f t="shared" si="63"/>
        <v>130</v>
      </c>
      <c r="O288" s="1655">
        <f t="shared" si="63"/>
        <v>1517</v>
      </c>
      <c r="P288" s="637">
        <f t="shared" si="63"/>
        <v>-8162</v>
      </c>
      <c r="Q288" s="1655">
        <f t="shared" si="63"/>
        <v>299</v>
      </c>
      <c r="R288" s="1655">
        <f t="shared" si="63"/>
        <v>207</v>
      </c>
      <c r="S288" s="1655">
        <f t="shared" si="63"/>
        <v>163</v>
      </c>
      <c r="T288" s="1655">
        <f t="shared" si="63"/>
        <v>18</v>
      </c>
      <c r="U288" s="1655">
        <f t="shared" si="63"/>
        <v>201</v>
      </c>
      <c r="V288" s="1655">
        <f t="shared" si="63"/>
        <v>169</v>
      </c>
      <c r="W288" s="1655">
        <f t="shared" si="63"/>
        <v>80</v>
      </c>
      <c r="X288" s="1655">
        <f t="shared" si="63"/>
        <v>144</v>
      </c>
      <c r="Y288" s="1655">
        <f t="shared" si="63"/>
        <v>258</v>
      </c>
      <c r="Z288" s="1655">
        <f t="shared" si="63"/>
        <v>265</v>
      </c>
      <c r="AA288" s="1655">
        <f t="shared" si="63"/>
        <v>486</v>
      </c>
      <c r="AB288" s="1655">
        <f t="shared" si="63"/>
        <v>256</v>
      </c>
      <c r="AC288" s="1655">
        <f t="shared" si="63"/>
        <v>-129</v>
      </c>
      <c r="AD288" s="637">
        <f t="shared" si="63"/>
        <v>583</v>
      </c>
      <c r="AE288" s="637">
        <f t="shared" si="63"/>
        <v>-284</v>
      </c>
      <c r="AF288" s="1655">
        <f t="shared" si="63"/>
        <v>-112</v>
      </c>
      <c r="AG288" s="1655">
        <f t="shared" si="63"/>
        <v>103</v>
      </c>
      <c r="AH288" s="1655">
        <f t="shared" si="63"/>
        <v>99</v>
      </c>
      <c r="AI288" s="1655">
        <f t="shared" si="62"/>
        <v>237</v>
      </c>
      <c r="AJ288" s="1655">
        <f t="shared" si="62"/>
        <v>92</v>
      </c>
      <c r="AK288" s="1655">
        <f t="shared" si="62"/>
        <v>549</v>
      </c>
      <c r="AL288" s="1655">
        <f t="shared" si="62"/>
        <v>245</v>
      </c>
      <c r="AM288" s="1655">
        <f t="shared" si="62"/>
        <v>77</v>
      </c>
      <c r="AN288" s="1655">
        <f t="shared" si="62"/>
        <v>-124</v>
      </c>
      <c r="AO288" s="1655">
        <f t="shared" si="62"/>
        <v>304</v>
      </c>
      <c r="AP288" s="1655">
        <f t="shared" si="62"/>
        <v>55</v>
      </c>
      <c r="AQ288" s="1655">
        <f t="shared" si="62"/>
        <v>-138</v>
      </c>
      <c r="AR288" s="1655">
        <f t="shared" si="62"/>
        <v>179</v>
      </c>
      <c r="AS288" s="1655">
        <f t="shared" si="62"/>
        <v>189</v>
      </c>
      <c r="AT288" s="1655">
        <f t="shared" si="62"/>
        <v>-116</v>
      </c>
      <c r="AU288" s="1655">
        <f t="shared" si="62"/>
        <v>-15</v>
      </c>
      <c r="AV288" s="1655">
        <f t="shared" si="62"/>
        <v>-131</v>
      </c>
      <c r="AW288" s="1655">
        <f t="shared" si="62"/>
        <v>164</v>
      </c>
      <c r="AX288" s="1655">
        <f t="shared" si="62"/>
        <v>-193</v>
      </c>
      <c r="AY288" s="1655">
        <f t="shared" si="62"/>
        <v>-6216</v>
      </c>
    </row>
    <row r="289" spans="1:51">
      <c r="A289" s="1635"/>
      <c r="B289" s="1545" t="s">
        <v>2351</v>
      </c>
      <c r="C289" s="1655">
        <f t="shared" si="63"/>
        <v>0</v>
      </c>
      <c r="D289" s="1655">
        <f t="shared" si="63"/>
        <v>451</v>
      </c>
      <c r="E289" s="1655">
        <f t="shared" si="63"/>
        <v>24</v>
      </c>
      <c r="F289" s="1655">
        <f t="shared" si="63"/>
        <v>119</v>
      </c>
      <c r="G289" s="1655">
        <f t="shared" si="63"/>
        <v>337</v>
      </c>
      <c r="H289" s="1655">
        <f t="shared" si="63"/>
        <v>194</v>
      </c>
      <c r="I289" s="1655">
        <f t="shared" si="63"/>
        <v>36</v>
      </c>
      <c r="J289" s="1655">
        <f t="shared" si="63"/>
        <v>16</v>
      </c>
      <c r="K289" s="1655">
        <f t="shared" si="63"/>
        <v>636</v>
      </c>
      <c r="L289" s="1655">
        <f t="shared" si="63"/>
        <v>543</v>
      </c>
      <c r="M289" s="1655">
        <f t="shared" si="63"/>
        <v>60</v>
      </c>
      <c r="N289" s="1655">
        <f t="shared" si="63"/>
        <v>89</v>
      </c>
      <c r="O289" s="1655">
        <f t="shared" si="63"/>
        <v>539</v>
      </c>
      <c r="P289" s="637">
        <f t="shared" si="63"/>
        <v>-7000</v>
      </c>
      <c r="Q289" s="1655">
        <f t="shared" si="63"/>
        <v>285</v>
      </c>
      <c r="R289" s="1655">
        <f t="shared" si="63"/>
        <v>347</v>
      </c>
      <c r="S289" s="1655">
        <f t="shared" si="63"/>
        <v>88</v>
      </c>
      <c r="T289" s="1655">
        <f t="shared" si="63"/>
        <v>191</v>
      </c>
      <c r="U289" s="1655">
        <f t="shared" si="63"/>
        <v>82</v>
      </c>
      <c r="V289" s="1655">
        <f t="shared" si="63"/>
        <v>323</v>
      </c>
      <c r="W289" s="1655">
        <f t="shared" si="63"/>
        <v>456</v>
      </c>
      <c r="X289" s="1655">
        <f t="shared" si="63"/>
        <v>181</v>
      </c>
      <c r="Y289" s="1655">
        <f t="shared" si="63"/>
        <v>-40</v>
      </c>
      <c r="Z289" s="1655">
        <f t="shared" si="63"/>
        <v>-80</v>
      </c>
      <c r="AA289" s="1655">
        <f t="shared" si="63"/>
        <v>263</v>
      </c>
      <c r="AB289" s="1655">
        <f t="shared" si="63"/>
        <v>-203</v>
      </c>
      <c r="AC289" s="1655">
        <f t="shared" si="63"/>
        <v>147</v>
      </c>
      <c r="AD289" s="637">
        <f t="shared" si="63"/>
        <v>477</v>
      </c>
      <c r="AE289" s="637">
        <f t="shared" si="63"/>
        <v>-189</v>
      </c>
      <c r="AF289" s="1655">
        <f t="shared" si="63"/>
        <v>81</v>
      </c>
      <c r="AG289" s="1655">
        <f t="shared" si="63"/>
        <v>113</v>
      </c>
      <c r="AH289" s="1655">
        <f t="shared" si="63"/>
        <v>-10</v>
      </c>
      <c r="AI289" s="1655">
        <f t="shared" si="62"/>
        <v>71</v>
      </c>
      <c r="AJ289" s="1655">
        <f t="shared" si="62"/>
        <v>209</v>
      </c>
      <c r="AK289" s="1655">
        <f t="shared" si="62"/>
        <v>299</v>
      </c>
      <c r="AL289" s="1655">
        <f t="shared" si="62"/>
        <v>24</v>
      </c>
      <c r="AM289" s="1655">
        <f t="shared" si="62"/>
        <v>121</v>
      </c>
      <c r="AN289" s="1655">
        <f t="shared" si="62"/>
        <v>10</v>
      </c>
      <c r="AO289" s="1655">
        <f t="shared" si="62"/>
        <v>143</v>
      </c>
      <c r="AP289" s="1655">
        <f t="shared" si="62"/>
        <v>179</v>
      </c>
      <c r="AQ289" s="1655">
        <f t="shared" si="62"/>
        <v>380</v>
      </c>
      <c r="AR289" s="1655">
        <f t="shared" si="62"/>
        <v>-9</v>
      </c>
      <c r="AS289" s="1655">
        <f t="shared" si="62"/>
        <v>23</v>
      </c>
      <c r="AT289" s="1655">
        <f t="shared" si="62"/>
        <v>-18</v>
      </c>
      <c r="AU289" s="1655">
        <f t="shared" si="62"/>
        <v>219</v>
      </c>
      <c r="AV289" s="1655">
        <f t="shared" si="62"/>
        <v>-131</v>
      </c>
      <c r="AW289" s="1655">
        <f t="shared" si="62"/>
        <v>-71</v>
      </c>
      <c r="AX289" s="1655">
        <f t="shared" si="62"/>
        <v>-5</v>
      </c>
      <c r="AY289" s="1655">
        <f t="shared" si="62"/>
        <v>-6087</v>
      </c>
    </row>
    <row r="290" spans="1:51">
      <c r="A290" s="1635"/>
      <c r="B290" s="1545" t="s">
        <v>2352</v>
      </c>
      <c r="C290" s="1655">
        <f t="shared" si="63"/>
        <v>0</v>
      </c>
      <c r="D290" s="1655">
        <f t="shared" si="63"/>
        <v>424</v>
      </c>
      <c r="E290" s="1655">
        <f t="shared" si="63"/>
        <v>261</v>
      </c>
      <c r="F290" s="1655">
        <f t="shared" si="63"/>
        <v>145</v>
      </c>
      <c r="G290" s="1655">
        <f t="shared" si="63"/>
        <v>-77</v>
      </c>
      <c r="H290" s="1655">
        <f t="shared" si="63"/>
        <v>81</v>
      </c>
      <c r="I290" s="1655">
        <f t="shared" si="63"/>
        <v>15</v>
      </c>
      <c r="J290" s="1655">
        <f t="shared" si="63"/>
        <v>37</v>
      </c>
      <c r="K290" s="1655">
        <f t="shared" si="63"/>
        <v>369</v>
      </c>
      <c r="L290" s="1655">
        <f t="shared" si="63"/>
        <v>354</v>
      </c>
      <c r="M290" s="1655">
        <f t="shared" si="63"/>
        <v>48</v>
      </c>
      <c r="N290" s="1655">
        <f t="shared" si="63"/>
        <v>85</v>
      </c>
      <c r="O290" s="1655">
        <f t="shared" si="63"/>
        <v>1379</v>
      </c>
      <c r="P290" s="637">
        <f t="shared" si="63"/>
        <v>-5372</v>
      </c>
      <c r="Q290" s="1655">
        <f t="shared" si="63"/>
        <v>-118</v>
      </c>
      <c r="R290" s="1655">
        <f t="shared" si="63"/>
        <v>2</v>
      </c>
      <c r="S290" s="1655">
        <f t="shared" si="63"/>
        <v>66</v>
      </c>
      <c r="T290" s="1655">
        <f t="shared" si="63"/>
        <v>125</v>
      </c>
      <c r="U290" s="1655">
        <f t="shared" si="63"/>
        <v>211</v>
      </c>
      <c r="V290" s="1655">
        <f t="shared" si="63"/>
        <v>35</v>
      </c>
      <c r="W290" s="1655">
        <f t="shared" si="63"/>
        <v>131</v>
      </c>
      <c r="X290" s="1655">
        <f t="shared" si="63"/>
        <v>253</v>
      </c>
      <c r="Y290" s="1655">
        <f t="shared" si="63"/>
        <v>87</v>
      </c>
      <c r="Z290" s="1655">
        <f t="shared" si="63"/>
        <v>56</v>
      </c>
      <c r="AA290" s="1655">
        <f t="shared" si="63"/>
        <v>-108</v>
      </c>
      <c r="AB290" s="1655">
        <f t="shared" si="63"/>
        <v>25</v>
      </c>
      <c r="AC290" s="1655">
        <f t="shared" si="63"/>
        <v>-426</v>
      </c>
      <c r="AD290" s="637">
        <f t="shared" si="63"/>
        <v>-307</v>
      </c>
      <c r="AE290" s="637">
        <f t="shared" si="63"/>
        <v>181</v>
      </c>
      <c r="AF290" s="1655">
        <f t="shared" si="63"/>
        <v>39</v>
      </c>
      <c r="AG290" s="1655">
        <f t="shared" si="63"/>
        <v>164</v>
      </c>
      <c r="AH290" s="1655">
        <f t="shared" si="63"/>
        <v>17</v>
      </c>
      <c r="AI290" s="1655">
        <f t="shared" si="62"/>
        <v>215</v>
      </c>
      <c r="AJ290" s="1655">
        <f t="shared" si="62"/>
        <v>433</v>
      </c>
      <c r="AK290" s="1655">
        <f t="shared" si="62"/>
        <v>110</v>
      </c>
      <c r="AL290" s="1655">
        <f t="shared" si="62"/>
        <v>86</v>
      </c>
      <c r="AM290" s="1655">
        <f t="shared" si="62"/>
        <v>23</v>
      </c>
      <c r="AN290" s="1655">
        <f t="shared" si="62"/>
        <v>211</v>
      </c>
      <c r="AO290" s="1655">
        <f t="shared" si="62"/>
        <v>112</v>
      </c>
      <c r="AP290" s="1655">
        <f t="shared" si="62"/>
        <v>17</v>
      </c>
      <c r="AQ290" s="1655">
        <f t="shared" si="62"/>
        <v>229</v>
      </c>
      <c r="AR290" s="1655">
        <f t="shared" si="62"/>
        <v>95</v>
      </c>
      <c r="AS290" s="1655">
        <f t="shared" si="62"/>
        <v>79</v>
      </c>
      <c r="AT290" s="1655">
        <f t="shared" si="62"/>
        <v>-69</v>
      </c>
      <c r="AU290" s="1655">
        <f t="shared" si="62"/>
        <v>218</v>
      </c>
      <c r="AV290" s="1655">
        <f t="shared" si="62"/>
        <v>43</v>
      </c>
      <c r="AW290" s="1655">
        <f t="shared" si="62"/>
        <v>-27</v>
      </c>
      <c r="AX290" s="1655">
        <f t="shared" si="62"/>
        <v>43</v>
      </c>
      <c r="AY290" s="1655">
        <f t="shared" si="62"/>
        <v>-4026</v>
      </c>
    </row>
    <row r="291" spans="1:51">
      <c r="A291" s="1635"/>
      <c r="B291" s="1545" t="s">
        <v>2353</v>
      </c>
      <c r="C291" s="1655">
        <f t="shared" si="63"/>
        <v>0</v>
      </c>
      <c r="D291" s="1655">
        <f t="shared" si="63"/>
        <v>233</v>
      </c>
      <c r="E291" s="1655">
        <f t="shared" si="63"/>
        <v>-120</v>
      </c>
      <c r="F291" s="1655">
        <f t="shared" si="63"/>
        <v>-57</v>
      </c>
      <c r="G291" s="1655">
        <f t="shared" si="63"/>
        <v>344</v>
      </c>
      <c r="H291" s="1655">
        <f t="shared" si="63"/>
        <v>-31</v>
      </c>
      <c r="I291" s="1655">
        <f t="shared" si="63"/>
        <v>49</v>
      </c>
      <c r="J291" s="1655">
        <f t="shared" si="63"/>
        <v>-6</v>
      </c>
      <c r="K291" s="1655">
        <f t="shared" si="63"/>
        <v>332</v>
      </c>
      <c r="L291" s="1655">
        <f t="shared" si="63"/>
        <v>323</v>
      </c>
      <c r="M291" s="1655">
        <f t="shared" si="63"/>
        <v>66</v>
      </c>
      <c r="N291" s="1655">
        <f t="shared" si="63"/>
        <v>404</v>
      </c>
      <c r="O291" s="1655">
        <f t="shared" si="63"/>
        <v>1079</v>
      </c>
      <c r="P291" s="637">
        <f t="shared" si="63"/>
        <v>-6287</v>
      </c>
      <c r="Q291" s="1655">
        <f t="shared" si="63"/>
        <v>641</v>
      </c>
      <c r="R291" s="1655">
        <f t="shared" si="63"/>
        <v>59</v>
      </c>
      <c r="S291" s="1655">
        <f t="shared" si="63"/>
        <v>117</v>
      </c>
      <c r="T291" s="1655">
        <f t="shared" si="63"/>
        <v>25</v>
      </c>
      <c r="U291" s="1655">
        <f t="shared" si="63"/>
        <v>-6</v>
      </c>
      <c r="V291" s="1655">
        <f t="shared" si="63"/>
        <v>119</v>
      </c>
      <c r="W291" s="1655">
        <f t="shared" si="63"/>
        <v>-56</v>
      </c>
      <c r="X291" s="1655">
        <f t="shared" si="63"/>
        <v>246</v>
      </c>
      <c r="Y291" s="1655">
        <f t="shared" si="63"/>
        <v>96</v>
      </c>
      <c r="Z291" s="1655">
        <f t="shared" si="63"/>
        <v>836</v>
      </c>
      <c r="AA291" s="1655">
        <f t="shared" si="63"/>
        <v>-3</v>
      </c>
      <c r="AB291" s="1655">
        <f t="shared" si="63"/>
        <v>-79</v>
      </c>
      <c r="AC291" s="1655">
        <f t="shared" si="63"/>
        <v>-50</v>
      </c>
      <c r="AD291" s="637">
        <f t="shared" si="63"/>
        <v>222</v>
      </c>
      <c r="AE291" s="637">
        <f t="shared" si="63"/>
        <v>250</v>
      </c>
      <c r="AF291" s="1655">
        <f t="shared" si="63"/>
        <v>41</v>
      </c>
      <c r="AG291" s="1655">
        <f t="shared" si="63"/>
        <v>-41</v>
      </c>
      <c r="AH291" s="1655">
        <f t="shared" si="63"/>
        <v>-59</v>
      </c>
      <c r="AI291" s="1655">
        <f t="shared" si="62"/>
        <v>232</v>
      </c>
      <c r="AJ291" s="1655">
        <f t="shared" si="62"/>
        <v>160</v>
      </c>
      <c r="AK291" s="1655">
        <f t="shared" si="62"/>
        <v>134</v>
      </c>
      <c r="AL291" s="1655">
        <f t="shared" si="62"/>
        <v>262</v>
      </c>
      <c r="AM291" s="1655">
        <f t="shared" si="62"/>
        <v>149</v>
      </c>
      <c r="AN291" s="1655">
        <f t="shared" si="62"/>
        <v>11</v>
      </c>
      <c r="AO291" s="1655">
        <f t="shared" si="62"/>
        <v>2</v>
      </c>
      <c r="AP291" s="1655">
        <f t="shared" si="62"/>
        <v>70</v>
      </c>
      <c r="AQ291" s="1655">
        <f t="shared" si="62"/>
        <v>-86</v>
      </c>
      <c r="AR291" s="1655">
        <f t="shared" si="62"/>
        <v>28</v>
      </c>
      <c r="AS291" s="1655">
        <f t="shared" si="62"/>
        <v>-9</v>
      </c>
      <c r="AT291" s="1655">
        <f t="shared" si="62"/>
        <v>10</v>
      </c>
      <c r="AU291" s="1655">
        <f t="shared" si="62"/>
        <v>56</v>
      </c>
      <c r="AV291" s="1655">
        <f t="shared" si="62"/>
        <v>95</v>
      </c>
      <c r="AW291" s="1655">
        <f t="shared" si="62"/>
        <v>189</v>
      </c>
      <c r="AX291" s="1655">
        <f t="shared" si="62"/>
        <v>10</v>
      </c>
      <c r="AY291" s="1655">
        <f t="shared" si="62"/>
        <v>-4163</v>
      </c>
    </row>
    <row r="292" spans="1:51">
      <c r="A292" s="1636"/>
      <c r="B292" s="1545" t="s">
        <v>2354</v>
      </c>
      <c r="C292" s="1655">
        <f t="shared" si="63"/>
        <v>0</v>
      </c>
      <c r="D292" s="1655">
        <f t="shared" si="63"/>
        <v>115</v>
      </c>
      <c r="E292" s="1655">
        <f t="shared" si="63"/>
        <v>-22</v>
      </c>
      <c r="F292" s="1655">
        <f t="shared" si="63"/>
        <v>156</v>
      </c>
      <c r="G292" s="1655">
        <f t="shared" si="63"/>
        <v>286</v>
      </c>
      <c r="H292" s="1655">
        <f t="shared" si="63"/>
        <v>-31</v>
      </c>
      <c r="I292" s="1655">
        <f t="shared" si="63"/>
        <v>167</v>
      </c>
      <c r="J292" s="1655">
        <f t="shared" si="63"/>
        <v>162</v>
      </c>
      <c r="K292" s="1655">
        <f t="shared" si="63"/>
        <v>472</v>
      </c>
      <c r="L292" s="1655">
        <f t="shared" si="63"/>
        <v>474</v>
      </c>
      <c r="M292" s="1655">
        <f t="shared" si="63"/>
        <v>260</v>
      </c>
      <c r="N292" s="1655">
        <f t="shared" si="63"/>
        <v>285</v>
      </c>
      <c r="O292" s="1655">
        <f t="shared" si="63"/>
        <v>-507</v>
      </c>
      <c r="P292" s="637">
        <f t="shared" si="63"/>
        <v>-6191</v>
      </c>
      <c r="Q292" s="1655">
        <f t="shared" si="63"/>
        <v>787</v>
      </c>
      <c r="R292" s="1655">
        <f t="shared" si="63"/>
        <v>37</v>
      </c>
      <c r="S292" s="1655">
        <f t="shared" si="63"/>
        <v>157</v>
      </c>
      <c r="T292" s="1655">
        <f t="shared" si="63"/>
        <v>156</v>
      </c>
      <c r="U292" s="1655">
        <f t="shared" si="63"/>
        <v>65</v>
      </c>
      <c r="V292" s="1655">
        <f t="shared" si="63"/>
        <v>118</v>
      </c>
      <c r="W292" s="1655">
        <f t="shared" si="63"/>
        <v>427</v>
      </c>
      <c r="X292" s="1655">
        <f t="shared" si="63"/>
        <v>308</v>
      </c>
      <c r="Y292" s="1655">
        <f t="shared" si="63"/>
        <v>444</v>
      </c>
      <c r="Z292" s="1655">
        <f t="shared" si="63"/>
        <v>164</v>
      </c>
      <c r="AA292" s="1655">
        <f t="shared" si="63"/>
        <v>302</v>
      </c>
      <c r="AB292" s="1655">
        <f t="shared" si="63"/>
        <v>-20</v>
      </c>
      <c r="AC292" s="1655">
        <f t="shared" si="63"/>
        <v>40</v>
      </c>
      <c r="AD292" s="637">
        <f t="shared" si="63"/>
        <v>-553</v>
      </c>
      <c r="AE292" s="637">
        <f t="shared" si="63"/>
        <v>125</v>
      </c>
      <c r="AF292" s="1655">
        <f t="shared" si="63"/>
        <v>-91</v>
      </c>
      <c r="AG292" s="1655">
        <f t="shared" si="63"/>
        <v>197</v>
      </c>
      <c r="AH292" s="1655">
        <f t="shared" si="63"/>
        <v>82</v>
      </c>
      <c r="AI292" s="1655">
        <f t="shared" si="62"/>
        <v>58</v>
      </c>
      <c r="AJ292" s="1655">
        <f t="shared" si="62"/>
        <v>-51</v>
      </c>
      <c r="AK292" s="1655">
        <f t="shared" si="62"/>
        <v>351</v>
      </c>
      <c r="AL292" s="1655">
        <f t="shared" si="62"/>
        <v>-40</v>
      </c>
      <c r="AM292" s="1655">
        <f t="shared" si="62"/>
        <v>-3</v>
      </c>
      <c r="AN292" s="1655">
        <f t="shared" si="62"/>
        <v>136</v>
      </c>
      <c r="AO292" s="1655">
        <f t="shared" si="62"/>
        <v>-31</v>
      </c>
      <c r="AP292" s="1655">
        <f t="shared" si="62"/>
        <v>87</v>
      </c>
      <c r="AQ292" s="1655">
        <f t="shared" si="62"/>
        <v>319</v>
      </c>
      <c r="AR292" s="1655">
        <f t="shared" si="62"/>
        <v>144</v>
      </c>
      <c r="AS292" s="1655">
        <f t="shared" si="62"/>
        <v>102</v>
      </c>
      <c r="AT292" s="1655">
        <f t="shared" si="62"/>
        <v>188</v>
      </c>
      <c r="AU292" s="1655">
        <f t="shared" si="62"/>
        <v>-21</v>
      </c>
      <c r="AV292" s="1655">
        <f t="shared" si="62"/>
        <v>14</v>
      </c>
      <c r="AW292" s="1655">
        <f t="shared" si="62"/>
        <v>247</v>
      </c>
      <c r="AX292" s="1655">
        <f t="shared" si="62"/>
        <v>129</v>
      </c>
      <c r="AY292" s="1655">
        <f t="shared" si="62"/>
        <v>-5626</v>
      </c>
    </row>
    <row r="293" spans="1:51">
      <c r="A293" s="1636"/>
      <c r="B293" s="1638" t="s">
        <v>2355</v>
      </c>
      <c r="C293" s="1657">
        <f>SUM(C281:C292)</f>
        <v>0</v>
      </c>
      <c r="D293" s="1657">
        <f t="shared" ref="D293:AY293" si="64">SUM(D281:D292)</f>
        <v>4252</v>
      </c>
      <c r="E293" s="1657">
        <f t="shared" si="64"/>
        <v>1438</v>
      </c>
      <c r="F293" s="1657">
        <f t="shared" si="64"/>
        <v>575</v>
      </c>
      <c r="G293" s="1657">
        <f t="shared" si="64"/>
        <v>1742</v>
      </c>
      <c r="H293" s="1657">
        <f t="shared" si="64"/>
        <v>1090</v>
      </c>
      <c r="I293" s="1657">
        <f t="shared" si="64"/>
        <v>1062</v>
      </c>
      <c r="J293" s="1657">
        <f t="shared" si="64"/>
        <v>104</v>
      </c>
      <c r="K293" s="1657">
        <f t="shared" si="64"/>
        <v>4751</v>
      </c>
      <c r="L293" s="1657">
        <f t="shared" si="64"/>
        <v>3913</v>
      </c>
      <c r="M293" s="1657">
        <f t="shared" si="64"/>
        <v>1885</v>
      </c>
      <c r="N293" s="1657">
        <f t="shared" si="64"/>
        <v>-2383</v>
      </c>
      <c r="O293" s="1657">
        <f t="shared" si="64"/>
        <v>4735</v>
      </c>
      <c r="P293" s="1658">
        <f t="shared" si="64"/>
        <v>-51857</v>
      </c>
      <c r="Q293" s="1657">
        <f t="shared" si="64"/>
        <v>-35</v>
      </c>
      <c r="R293" s="1657">
        <f t="shared" si="64"/>
        <v>1454</v>
      </c>
      <c r="S293" s="1657">
        <f t="shared" si="64"/>
        <v>431</v>
      </c>
      <c r="T293" s="1657">
        <f t="shared" si="64"/>
        <v>966</v>
      </c>
      <c r="U293" s="1657">
        <f t="shared" si="64"/>
        <v>1866</v>
      </c>
      <c r="V293" s="1657">
        <f t="shared" si="64"/>
        <v>1484</v>
      </c>
      <c r="W293" s="1657">
        <f t="shared" si="64"/>
        <v>2483</v>
      </c>
      <c r="X293" s="1657">
        <f t="shared" si="64"/>
        <v>962</v>
      </c>
      <c r="Y293" s="1657">
        <f t="shared" si="64"/>
        <v>1734</v>
      </c>
      <c r="Z293" s="1657">
        <f t="shared" si="64"/>
        <v>-5365</v>
      </c>
      <c r="AA293" s="1657">
        <f t="shared" si="64"/>
        <v>2033</v>
      </c>
      <c r="AB293" s="1657">
        <f t="shared" si="64"/>
        <v>-1051</v>
      </c>
      <c r="AC293" s="1657">
        <f t="shared" si="64"/>
        <v>-1259</v>
      </c>
      <c r="AD293" s="1658">
        <f t="shared" si="64"/>
        <v>5292</v>
      </c>
      <c r="AE293" s="1658">
        <f t="shared" si="64"/>
        <v>-827</v>
      </c>
      <c r="AF293" s="1657">
        <f t="shared" si="64"/>
        <v>773</v>
      </c>
      <c r="AG293" s="1657">
        <f t="shared" si="64"/>
        <v>406</v>
      </c>
      <c r="AH293" s="1657">
        <f t="shared" si="64"/>
        <v>516</v>
      </c>
      <c r="AI293" s="1657">
        <f t="shared" si="64"/>
        <v>739</v>
      </c>
      <c r="AJ293" s="1657">
        <f t="shared" si="64"/>
        <v>1584</v>
      </c>
      <c r="AK293" s="1657">
        <f t="shared" si="64"/>
        <v>2748</v>
      </c>
      <c r="AL293" s="1657">
        <f t="shared" si="64"/>
        <v>240</v>
      </c>
      <c r="AM293" s="1657">
        <f t="shared" si="64"/>
        <v>965</v>
      </c>
      <c r="AN293" s="1657">
        <f t="shared" si="64"/>
        <v>132</v>
      </c>
      <c r="AO293" s="1657">
        <f t="shared" si="64"/>
        <v>1151</v>
      </c>
      <c r="AP293" s="1657">
        <f t="shared" si="64"/>
        <v>561</v>
      </c>
      <c r="AQ293" s="1657">
        <f t="shared" si="64"/>
        <v>3857</v>
      </c>
      <c r="AR293" s="1657">
        <f t="shared" si="64"/>
        <v>39</v>
      </c>
      <c r="AS293" s="1657">
        <f t="shared" si="64"/>
        <v>930</v>
      </c>
      <c r="AT293" s="1657">
        <f t="shared" si="64"/>
        <v>507</v>
      </c>
      <c r="AU293" s="1657">
        <f t="shared" si="64"/>
        <v>791</v>
      </c>
      <c r="AV293" s="1657">
        <f t="shared" si="64"/>
        <v>444</v>
      </c>
      <c r="AW293" s="1657">
        <f t="shared" si="64"/>
        <v>1152</v>
      </c>
      <c r="AX293" s="1657">
        <f t="shared" si="64"/>
        <v>990</v>
      </c>
      <c r="AY293" s="1657">
        <f t="shared" si="64"/>
        <v>-49540</v>
      </c>
    </row>
    <row r="294" spans="1:51">
      <c r="A294" s="1632" t="s">
        <v>3035</v>
      </c>
      <c r="B294" s="1628" t="s">
        <v>2343</v>
      </c>
      <c r="C294" s="1655">
        <f t="shared" ref="C294:AY299" si="65">C234-C221</f>
        <v>0</v>
      </c>
      <c r="D294" s="1655">
        <f t="shared" si="65"/>
        <v>300</v>
      </c>
      <c r="E294" s="1655">
        <f t="shared" si="65"/>
        <v>57</v>
      </c>
      <c r="F294" s="1655">
        <f t="shared" si="65"/>
        <v>211</v>
      </c>
      <c r="G294" s="1655">
        <f t="shared" si="65"/>
        <v>89</v>
      </c>
      <c r="H294" s="1655">
        <f t="shared" si="65"/>
        <v>25</v>
      </c>
      <c r="I294" s="1655">
        <f t="shared" si="65"/>
        <v>155</v>
      </c>
      <c r="J294" s="1655">
        <f t="shared" si="65"/>
        <v>147</v>
      </c>
      <c r="K294" s="1655">
        <f t="shared" si="65"/>
        <v>59</v>
      </c>
      <c r="L294" s="1655">
        <f t="shared" si="65"/>
        <v>174</v>
      </c>
      <c r="M294" s="1655">
        <f t="shared" si="65"/>
        <v>231</v>
      </c>
      <c r="N294" s="1655">
        <f t="shared" si="65"/>
        <v>200</v>
      </c>
      <c r="O294" s="1655">
        <f t="shared" si="65"/>
        <v>-677</v>
      </c>
      <c r="P294" s="637">
        <f t="shared" si="65"/>
        <v>-4776</v>
      </c>
      <c r="Q294" s="1655">
        <f t="shared" si="65"/>
        <v>390</v>
      </c>
      <c r="R294" s="1655">
        <f t="shared" si="65"/>
        <v>122</v>
      </c>
      <c r="S294" s="1655">
        <f t="shared" si="65"/>
        <v>134</v>
      </c>
      <c r="T294" s="1655">
        <f t="shared" si="65"/>
        <v>204</v>
      </c>
      <c r="U294" s="1655">
        <f t="shared" si="65"/>
        <v>-119</v>
      </c>
      <c r="V294" s="1655">
        <f t="shared" si="65"/>
        <v>324</v>
      </c>
      <c r="W294" s="1655">
        <f t="shared" si="65"/>
        <v>213</v>
      </c>
      <c r="X294" s="1655">
        <f t="shared" si="65"/>
        <v>221</v>
      </c>
      <c r="Y294" s="1655">
        <f t="shared" si="65"/>
        <v>101</v>
      </c>
      <c r="Z294" s="1655">
        <f t="shared" si="65"/>
        <v>683</v>
      </c>
      <c r="AA294" s="1655">
        <f t="shared" si="65"/>
        <v>-20</v>
      </c>
      <c r="AB294" s="1655">
        <f t="shared" si="65"/>
        <v>-69</v>
      </c>
      <c r="AC294" s="1655">
        <f t="shared" si="65"/>
        <v>-84</v>
      </c>
      <c r="AD294" s="637">
        <f t="shared" si="65"/>
        <v>-175</v>
      </c>
      <c r="AE294" s="637">
        <f t="shared" si="65"/>
        <v>402</v>
      </c>
      <c r="AF294" s="1655">
        <f t="shared" si="65"/>
        <v>204</v>
      </c>
      <c r="AG294" s="1655">
        <f t="shared" si="65"/>
        <v>291</v>
      </c>
      <c r="AH294" s="1655">
        <f t="shared" si="65"/>
        <v>19</v>
      </c>
      <c r="AI294" s="1655">
        <f t="shared" si="65"/>
        <v>169</v>
      </c>
      <c r="AJ294" s="1655">
        <f t="shared" si="65"/>
        <v>97</v>
      </c>
      <c r="AK294" s="1655">
        <f t="shared" si="65"/>
        <v>172</v>
      </c>
      <c r="AL294" s="1655">
        <f t="shared" si="65"/>
        <v>126</v>
      </c>
      <c r="AM294" s="1655">
        <f t="shared" si="65"/>
        <v>49</v>
      </c>
      <c r="AN294" s="1655">
        <f t="shared" si="65"/>
        <v>116</v>
      </c>
      <c r="AO294" s="1655">
        <f t="shared" si="65"/>
        <v>9</v>
      </c>
      <c r="AP294" s="1655">
        <f t="shared" si="65"/>
        <v>-87</v>
      </c>
      <c r="AQ294" s="1655">
        <f t="shared" si="65"/>
        <v>-82</v>
      </c>
      <c r="AR294" s="1655">
        <f t="shared" si="65"/>
        <v>160</v>
      </c>
      <c r="AS294" s="1655">
        <f t="shared" si="65"/>
        <v>87</v>
      </c>
      <c r="AT294" s="1655">
        <f t="shared" si="65"/>
        <v>64</v>
      </c>
      <c r="AU294" s="1655">
        <f t="shared" si="65"/>
        <v>-18</v>
      </c>
      <c r="AV294" s="1655">
        <f t="shared" si="65"/>
        <v>198</v>
      </c>
      <c r="AW294" s="1655">
        <f t="shared" si="65"/>
        <v>174</v>
      </c>
      <c r="AX294" s="1655">
        <f t="shared" si="65"/>
        <v>-270</v>
      </c>
      <c r="AY294" s="1655">
        <f t="shared" si="65"/>
        <v>-4863</v>
      </c>
    </row>
    <row r="295" spans="1:51">
      <c r="A295" s="1635"/>
      <c r="B295" s="1545" t="s">
        <v>2344</v>
      </c>
      <c r="C295" s="1655">
        <f t="shared" si="65"/>
        <v>0</v>
      </c>
      <c r="D295" s="1655">
        <f t="shared" si="65"/>
        <v>752</v>
      </c>
      <c r="E295" s="1655">
        <f t="shared" si="65"/>
        <v>29</v>
      </c>
      <c r="F295" s="1655">
        <f t="shared" si="65"/>
        <v>265</v>
      </c>
      <c r="G295" s="1655">
        <f t="shared" si="65"/>
        <v>286</v>
      </c>
      <c r="H295" s="1655">
        <f t="shared" si="65"/>
        <v>89</v>
      </c>
      <c r="I295" s="1655">
        <f t="shared" si="65"/>
        <v>84</v>
      </c>
      <c r="J295" s="1655">
        <f t="shared" si="65"/>
        <v>42</v>
      </c>
      <c r="K295" s="1655">
        <f t="shared" si="65"/>
        <v>39</v>
      </c>
      <c r="L295" s="1655">
        <f t="shared" si="65"/>
        <v>285</v>
      </c>
      <c r="M295" s="1655">
        <f t="shared" si="65"/>
        <v>522</v>
      </c>
      <c r="N295" s="1655">
        <f t="shared" si="65"/>
        <v>963</v>
      </c>
      <c r="O295" s="1655">
        <f t="shared" si="65"/>
        <v>-803</v>
      </c>
      <c r="P295" s="637">
        <f t="shared" si="65"/>
        <v>-6416</v>
      </c>
      <c r="Q295" s="1655">
        <f t="shared" si="65"/>
        <v>61</v>
      </c>
      <c r="R295" s="1655">
        <f t="shared" si="65"/>
        <v>63</v>
      </c>
      <c r="S295" s="1655">
        <f t="shared" si="65"/>
        <v>-35</v>
      </c>
      <c r="T295" s="1655">
        <f t="shared" si="65"/>
        <v>366</v>
      </c>
      <c r="U295" s="1655">
        <f t="shared" si="65"/>
        <v>-40</v>
      </c>
      <c r="V295" s="1655">
        <f t="shared" si="65"/>
        <v>241</v>
      </c>
      <c r="W295" s="1655">
        <f t="shared" si="65"/>
        <v>334</v>
      </c>
      <c r="X295" s="1655">
        <f t="shared" si="65"/>
        <v>496</v>
      </c>
      <c r="Y295" s="1655">
        <f t="shared" si="65"/>
        <v>335</v>
      </c>
      <c r="Z295" s="1655">
        <f t="shared" si="65"/>
        <v>77</v>
      </c>
      <c r="AA295" s="1655">
        <f t="shared" si="65"/>
        <v>315</v>
      </c>
      <c r="AB295" s="1655">
        <f t="shared" si="65"/>
        <v>62</v>
      </c>
      <c r="AC295" s="1655">
        <f t="shared" si="65"/>
        <v>199</v>
      </c>
      <c r="AD295" s="637">
        <f t="shared" si="65"/>
        <v>-1003</v>
      </c>
      <c r="AE295" s="637">
        <f t="shared" si="65"/>
        <v>277</v>
      </c>
      <c r="AF295" s="1655">
        <f t="shared" si="65"/>
        <v>60</v>
      </c>
      <c r="AG295" s="1655">
        <f t="shared" si="65"/>
        <v>116</v>
      </c>
      <c r="AH295" s="1655">
        <f t="shared" si="65"/>
        <v>190</v>
      </c>
      <c r="AI295" s="1655">
        <f t="shared" si="65"/>
        <v>112</v>
      </c>
      <c r="AJ295" s="1655">
        <f t="shared" si="65"/>
        <v>156</v>
      </c>
      <c r="AK295" s="1655">
        <f t="shared" si="65"/>
        <v>-119</v>
      </c>
      <c r="AL295" s="1655">
        <f t="shared" si="65"/>
        <v>195</v>
      </c>
      <c r="AM295" s="1655">
        <f t="shared" si="65"/>
        <v>119</v>
      </c>
      <c r="AN295" s="1655">
        <f t="shared" si="65"/>
        <v>46</v>
      </c>
      <c r="AO295" s="1655">
        <f t="shared" si="65"/>
        <v>-2</v>
      </c>
      <c r="AP295" s="1655">
        <f t="shared" si="65"/>
        <v>58</v>
      </c>
      <c r="AQ295" s="1655">
        <f t="shared" si="65"/>
        <v>-75</v>
      </c>
      <c r="AR295" s="1655">
        <f t="shared" si="65"/>
        <v>268</v>
      </c>
      <c r="AS295" s="1655">
        <f t="shared" si="65"/>
        <v>109</v>
      </c>
      <c r="AT295" s="1655">
        <f t="shared" si="65"/>
        <v>425</v>
      </c>
      <c r="AU295" s="1655">
        <f t="shared" si="65"/>
        <v>94</v>
      </c>
      <c r="AV295" s="1655">
        <f t="shared" si="65"/>
        <v>235</v>
      </c>
      <c r="AW295" s="1655">
        <f t="shared" si="65"/>
        <v>225</v>
      </c>
      <c r="AX295" s="1655">
        <f t="shared" si="65"/>
        <v>-97</v>
      </c>
      <c r="AY295" s="1655">
        <f t="shared" si="65"/>
        <v>-6195</v>
      </c>
    </row>
    <row r="296" spans="1:51">
      <c r="A296" s="1635"/>
      <c r="B296" s="1545" t="s">
        <v>2345</v>
      </c>
      <c r="C296" s="1655">
        <f t="shared" si="65"/>
        <v>0</v>
      </c>
      <c r="D296" s="1655">
        <f t="shared" si="65"/>
        <v>309</v>
      </c>
      <c r="E296" s="1655">
        <f t="shared" si="65"/>
        <v>498</v>
      </c>
      <c r="F296" s="1655">
        <f t="shared" si="65"/>
        <v>477</v>
      </c>
      <c r="G296" s="1655">
        <f t="shared" si="65"/>
        <v>451</v>
      </c>
      <c r="H296" s="1655">
        <f t="shared" si="65"/>
        <v>215</v>
      </c>
      <c r="I296" s="1655">
        <f t="shared" si="65"/>
        <v>36</v>
      </c>
      <c r="J296" s="1655">
        <f t="shared" si="65"/>
        <v>433</v>
      </c>
      <c r="K296" s="1655">
        <f t="shared" si="65"/>
        <v>1819</v>
      </c>
      <c r="L296" s="1655">
        <f t="shared" si="65"/>
        <v>676</v>
      </c>
      <c r="M296" s="1655">
        <f t="shared" si="65"/>
        <v>489</v>
      </c>
      <c r="N296" s="1655">
        <f t="shared" si="65"/>
        <v>-350</v>
      </c>
      <c r="O296" s="1655">
        <f t="shared" si="65"/>
        <v>553</v>
      </c>
      <c r="P296" s="637">
        <f t="shared" si="65"/>
        <v>-12396</v>
      </c>
      <c r="Q296" s="1655">
        <f t="shared" si="65"/>
        <v>-642</v>
      </c>
      <c r="R296" s="1655">
        <f t="shared" si="65"/>
        <v>535</v>
      </c>
      <c r="S296" s="1655">
        <f t="shared" si="65"/>
        <v>222</v>
      </c>
      <c r="T296" s="1655">
        <f t="shared" si="65"/>
        <v>-101</v>
      </c>
      <c r="U296" s="1655">
        <f t="shared" si="65"/>
        <v>436</v>
      </c>
      <c r="V296" s="1655">
        <f t="shared" si="65"/>
        <v>689</v>
      </c>
      <c r="W296" s="1655">
        <f t="shared" si="65"/>
        <v>563</v>
      </c>
      <c r="X296" s="1655">
        <f t="shared" si="65"/>
        <v>-2</v>
      </c>
      <c r="Y296" s="1655">
        <f t="shared" si="65"/>
        <v>156</v>
      </c>
      <c r="Z296" s="1655">
        <f t="shared" si="65"/>
        <v>-115</v>
      </c>
      <c r="AA296" s="1655">
        <f t="shared" si="65"/>
        <v>574</v>
      </c>
      <c r="AB296" s="1655">
        <f t="shared" si="65"/>
        <v>290</v>
      </c>
      <c r="AC296" s="1655">
        <f t="shared" si="65"/>
        <v>63</v>
      </c>
      <c r="AD296" s="637">
        <f t="shared" si="65"/>
        <v>-1235</v>
      </c>
      <c r="AE296" s="637">
        <f t="shared" si="65"/>
        <v>151</v>
      </c>
      <c r="AF296" s="1655">
        <f t="shared" si="65"/>
        <v>-10</v>
      </c>
      <c r="AG296" s="1655">
        <f t="shared" si="65"/>
        <v>623</v>
      </c>
      <c r="AH296" s="1655">
        <f t="shared" si="65"/>
        <v>-59</v>
      </c>
      <c r="AI296" s="1655">
        <f t="shared" si="65"/>
        <v>224</v>
      </c>
      <c r="AJ296" s="1655">
        <f t="shared" si="65"/>
        <v>377</v>
      </c>
      <c r="AK296" s="1655">
        <f t="shared" si="65"/>
        <v>192</v>
      </c>
      <c r="AL296" s="1655">
        <f t="shared" si="65"/>
        <v>118</v>
      </c>
      <c r="AM296" s="1655">
        <f t="shared" si="65"/>
        <v>465</v>
      </c>
      <c r="AN296" s="1655">
        <f t="shared" si="65"/>
        <v>253</v>
      </c>
      <c r="AO296" s="1655">
        <f t="shared" si="65"/>
        <v>581</v>
      </c>
      <c r="AP296" s="1655">
        <f t="shared" si="65"/>
        <v>328</v>
      </c>
      <c r="AQ296" s="1655">
        <f t="shared" si="65"/>
        <v>208</v>
      </c>
      <c r="AR296" s="1655">
        <f t="shared" si="65"/>
        <v>237</v>
      </c>
      <c r="AS296" s="1655">
        <f t="shared" si="65"/>
        <v>327</v>
      </c>
      <c r="AT296" s="1655">
        <f t="shared" si="65"/>
        <v>1098</v>
      </c>
      <c r="AU296" s="1655">
        <f t="shared" si="65"/>
        <v>-78</v>
      </c>
      <c r="AV296" s="1655">
        <f t="shared" si="65"/>
        <v>297</v>
      </c>
      <c r="AW296" s="1655">
        <f t="shared" si="65"/>
        <v>306</v>
      </c>
      <c r="AX296" s="1655">
        <f t="shared" si="65"/>
        <v>-281</v>
      </c>
      <c r="AY296" s="1655">
        <f t="shared" si="65"/>
        <v>-12835</v>
      </c>
    </row>
    <row r="297" spans="1:51">
      <c r="A297" s="1635"/>
      <c r="B297" s="1545" t="s">
        <v>2346</v>
      </c>
      <c r="C297" s="1655">
        <f t="shared" si="65"/>
        <v>0</v>
      </c>
      <c r="D297" s="1655">
        <f t="shared" si="65"/>
        <v>92</v>
      </c>
      <c r="E297" s="1655">
        <f t="shared" si="65"/>
        <v>-10</v>
      </c>
      <c r="F297" s="1655">
        <f t="shared" si="65"/>
        <v>-22</v>
      </c>
      <c r="G297" s="1655">
        <f t="shared" si="65"/>
        <v>-569</v>
      </c>
      <c r="H297" s="1655">
        <f t="shared" si="65"/>
        <v>-308</v>
      </c>
      <c r="I297" s="1655">
        <f t="shared" si="65"/>
        <v>-192</v>
      </c>
      <c r="J297" s="1655">
        <f t="shared" si="65"/>
        <v>-358</v>
      </c>
      <c r="K297" s="1655">
        <f t="shared" si="65"/>
        <v>1593</v>
      </c>
      <c r="L297" s="1655">
        <f t="shared" si="65"/>
        <v>-32</v>
      </c>
      <c r="M297" s="1655">
        <f t="shared" si="65"/>
        <v>-107</v>
      </c>
      <c r="N297" s="1655">
        <f t="shared" si="65"/>
        <v>1204</v>
      </c>
      <c r="O297" s="1655">
        <f t="shared" si="65"/>
        <v>1621</v>
      </c>
      <c r="P297" s="637">
        <f t="shared" si="65"/>
        <v>-2184</v>
      </c>
      <c r="Q297" s="1655">
        <f t="shared" si="65"/>
        <v>870</v>
      </c>
      <c r="R297" s="1655">
        <f t="shared" si="65"/>
        <v>-129</v>
      </c>
      <c r="S297" s="1655">
        <f t="shared" si="65"/>
        <v>174</v>
      </c>
      <c r="T297" s="1655">
        <f t="shared" si="65"/>
        <v>193</v>
      </c>
      <c r="U297" s="1655">
        <f t="shared" si="65"/>
        <v>-199</v>
      </c>
      <c r="V297" s="1655">
        <f t="shared" si="65"/>
        <v>245</v>
      </c>
      <c r="W297" s="1655">
        <f t="shared" si="65"/>
        <v>-214</v>
      </c>
      <c r="X297" s="1655">
        <f t="shared" si="65"/>
        <v>231</v>
      </c>
      <c r="Y297" s="1655">
        <f t="shared" si="65"/>
        <v>-451</v>
      </c>
      <c r="Z297" s="1655">
        <f t="shared" si="65"/>
        <v>-371</v>
      </c>
      <c r="AA297" s="1655">
        <f t="shared" si="65"/>
        <v>17</v>
      </c>
      <c r="AB297" s="1655">
        <f t="shared" si="65"/>
        <v>-106</v>
      </c>
      <c r="AC297" s="1655">
        <f t="shared" si="65"/>
        <v>753</v>
      </c>
      <c r="AD297" s="637">
        <f t="shared" si="65"/>
        <v>-1532</v>
      </c>
      <c r="AE297" s="637">
        <f t="shared" si="65"/>
        <v>760</v>
      </c>
      <c r="AF297" s="1655">
        <f t="shared" si="65"/>
        <v>190</v>
      </c>
      <c r="AG297" s="1655">
        <f t="shared" si="65"/>
        <v>52</v>
      </c>
      <c r="AH297" s="1655">
        <f t="shared" si="65"/>
        <v>46</v>
      </c>
      <c r="AI297" s="1655">
        <f t="shared" si="65"/>
        <v>-92</v>
      </c>
      <c r="AJ297" s="1655">
        <f t="shared" si="65"/>
        <v>-640</v>
      </c>
      <c r="AK297" s="1655">
        <f t="shared" si="65"/>
        <v>-343</v>
      </c>
      <c r="AL297" s="1655">
        <f t="shared" si="65"/>
        <v>105</v>
      </c>
      <c r="AM297" s="1655">
        <f t="shared" si="65"/>
        <v>6</v>
      </c>
      <c r="AN297" s="1655">
        <f t="shared" si="65"/>
        <v>-295</v>
      </c>
      <c r="AO297" s="1655">
        <f t="shared" si="65"/>
        <v>102</v>
      </c>
      <c r="AP297" s="1655">
        <f t="shared" si="65"/>
        <v>307</v>
      </c>
      <c r="AQ297" s="1655">
        <f t="shared" si="65"/>
        <v>-736</v>
      </c>
      <c r="AR297" s="1655">
        <f t="shared" si="65"/>
        <v>-103</v>
      </c>
      <c r="AS297" s="1655">
        <f t="shared" si="65"/>
        <v>160</v>
      </c>
      <c r="AT297" s="1655">
        <f t="shared" si="65"/>
        <v>407</v>
      </c>
      <c r="AU297" s="1655">
        <f t="shared" si="65"/>
        <v>356</v>
      </c>
      <c r="AV297" s="1655">
        <f t="shared" si="65"/>
        <v>-86</v>
      </c>
      <c r="AW297" s="1655">
        <f t="shared" si="65"/>
        <v>262</v>
      </c>
      <c r="AX297" s="1655">
        <f t="shared" si="65"/>
        <v>-667</v>
      </c>
      <c r="AY297" s="1655">
        <f t="shared" si="65"/>
        <v>1511</v>
      </c>
    </row>
    <row r="298" spans="1:51">
      <c r="A298" s="1635"/>
      <c r="B298" s="1545" t="s">
        <v>2347</v>
      </c>
      <c r="C298" s="1655">
        <f t="shared" si="65"/>
        <v>0</v>
      </c>
      <c r="D298" s="1655">
        <f t="shared" si="65"/>
        <v>122</v>
      </c>
      <c r="E298" s="1655">
        <f t="shared" si="65"/>
        <v>-246</v>
      </c>
      <c r="F298" s="1655">
        <f t="shared" si="65"/>
        <v>157</v>
      </c>
      <c r="G298" s="1655">
        <f t="shared" si="65"/>
        <v>12</v>
      </c>
      <c r="H298" s="1655">
        <f t="shared" si="65"/>
        <v>43</v>
      </c>
      <c r="I298" s="1655">
        <f t="shared" si="65"/>
        <v>-2</v>
      </c>
      <c r="J298" s="1655">
        <f t="shared" si="65"/>
        <v>-237</v>
      </c>
      <c r="K298" s="1655">
        <f t="shared" si="65"/>
        <v>96</v>
      </c>
      <c r="L298" s="1655">
        <f t="shared" si="65"/>
        <v>188</v>
      </c>
      <c r="M298" s="1655">
        <f t="shared" si="65"/>
        <v>-265</v>
      </c>
      <c r="N298" s="1655">
        <f t="shared" si="65"/>
        <v>990</v>
      </c>
      <c r="O298" s="1655">
        <f t="shared" si="65"/>
        <v>-144</v>
      </c>
      <c r="P298" s="637">
        <f t="shared" si="65"/>
        <v>408</v>
      </c>
      <c r="Q298" s="1655">
        <f t="shared" si="65"/>
        <v>1363</v>
      </c>
      <c r="R298" s="1655">
        <f t="shared" si="65"/>
        <v>-143</v>
      </c>
      <c r="S298" s="1655">
        <f t="shared" si="65"/>
        <v>-122</v>
      </c>
      <c r="T298" s="1655">
        <f t="shared" si="65"/>
        <v>-40</v>
      </c>
      <c r="U298" s="1655">
        <f t="shared" si="65"/>
        <v>-237</v>
      </c>
      <c r="V298" s="1655">
        <f t="shared" si="65"/>
        <v>129</v>
      </c>
      <c r="W298" s="1655">
        <f t="shared" si="65"/>
        <v>129</v>
      </c>
      <c r="X298" s="1655">
        <f t="shared" si="65"/>
        <v>109</v>
      </c>
      <c r="Y298" s="1655">
        <f t="shared" si="65"/>
        <v>-159</v>
      </c>
      <c r="Z298" s="1655">
        <f t="shared" si="65"/>
        <v>391</v>
      </c>
      <c r="AA298" s="1655">
        <f t="shared" si="65"/>
        <v>-90</v>
      </c>
      <c r="AB298" s="1655">
        <f t="shared" si="65"/>
        <v>-33</v>
      </c>
      <c r="AC298" s="1655">
        <f t="shared" si="65"/>
        <v>-215</v>
      </c>
      <c r="AD298" s="637">
        <f t="shared" si="65"/>
        <v>-525</v>
      </c>
      <c r="AE298" s="637">
        <f t="shared" si="65"/>
        <v>-500</v>
      </c>
      <c r="AF298" s="1655">
        <f t="shared" si="65"/>
        <v>-45</v>
      </c>
      <c r="AG298" s="1655">
        <f t="shared" si="65"/>
        <v>-49</v>
      </c>
      <c r="AH298" s="1655">
        <f t="shared" si="65"/>
        <v>-34</v>
      </c>
      <c r="AI298" s="1655">
        <f t="shared" si="65"/>
        <v>31</v>
      </c>
      <c r="AJ298" s="1655">
        <f t="shared" si="65"/>
        <v>-285</v>
      </c>
      <c r="AK298" s="1655">
        <f t="shared" si="65"/>
        <v>-279</v>
      </c>
      <c r="AL298" s="1655">
        <f t="shared" si="65"/>
        <v>-139</v>
      </c>
      <c r="AM298" s="1655">
        <f t="shared" si="65"/>
        <v>-52</v>
      </c>
      <c r="AN298" s="1655">
        <f t="shared" si="65"/>
        <v>-33</v>
      </c>
      <c r="AO298" s="1655">
        <f t="shared" si="65"/>
        <v>-116</v>
      </c>
      <c r="AP298" s="1655">
        <f t="shared" si="65"/>
        <v>25</v>
      </c>
      <c r="AQ298" s="1655">
        <f t="shared" si="65"/>
        <v>183</v>
      </c>
      <c r="AR298" s="1655">
        <f t="shared" si="65"/>
        <v>77</v>
      </c>
      <c r="AS298" s="1655">
        <f t="shared" si="65"/>
        <v>-227</v>
      </c>
      <c r="AT298" s="1655">
        <f t="shared" si="65"/>
        <v>-48</v>
      </c>
      <c r="AU298" s="1655">
        <f t="shared" si="65"/>
        <v>-151</v>
      </c>
      <c r="AV298" s="1655">
        <f t="shared" si="65"/>
        <v>50</v>
      </c>
      <c r="AW298" s="1655">
        <f t="shared" si="65"/>
        <v>-87</v>
      </c>
      <c r="AX298" s="1655">
        <f t="shared" si="65"/>
        <v>0</v>
      </c>
      <c r="AY298" s="1655">
        <f t="shared" si="65"/>
        <v>2617</v>
      </c>
    </row>
    <row r="299" spans="1:51">
      <c r="A299" s="1635"/>
      <c r="B299" s="1545" t="s">
        <v>2348</v>
      </c>
      <c r="C299" s="1655">
        <f t="shared" si="65"/>
        <v>0</v>
      </c>
      <c r="D299" s="1655">
        <f t="shared" si="65"/>
        <v>-182</v>
      </c>
      <c r="E299" s="1655">
        <f t="shared" si="65"/>
        <v>110</v>
      </c>
      <c r="F299" s="1655">
        <f t="shared" si="65"/>
        <v>151</v>
      </c>
      <c r="G299" s="1655">
        <f t="shared" si="65"/>
        <v>96</v>
      </c>
      <c r="H299" s="1655">
        <f t="shared" si="65"/>
        <v>-51</v>
      </c>
      <c r="I299" s="1655">
        <f t="shared" si="65"/>
        <v>142</v>
      </c>
      <c r="J299" s="1655">
        <f t="shared" si="65"/>
        <v>66</v>
      </c>
      <c r="K299" s="1655">
        <f t="shared" si="65"/>
        <v>-137</v>
      </c>
      <c r="L299" s="1655">
        <f t="shared" si="65"/>
        <v>-297</v>
      </c>
      <c r="M299" s="1655">
        <f t="shared" ref="M299:AY305" si="66">M239-M226</f>
        <v>55</v>
      </c>
      <c r="N299" s="1655">
        <f t="shared" si="66"/>
        <v>301</v>
      </c>
      <c r="O299" s="1655">
        <f t="shared" si="66"/>
        <v>259</v>
      </c>
      <c r="P299" s="637">
        <f t="shared" si="66"/>
        <v>-2252</v>
      </c>
      <c r="Q299" s="1655">
        <f t="shared" si="66"/>
        <v>540</v>
      </c>
      <c r="R299" s="1655">
        <f t="shared" si="66"/>
        <v>-39</v>
      </c>
      <c r="S299" s="1655">
        <f t="shared" si="66"/>
        <v>-90</v>
      </c>
      <c r="T299" s="1655">
        <f t="shared" si="66"/>
        <v>-39</v>
      </c>
      <c r="U299" s="1655">
        <f t="shared" si="66"/>
        <v>-10</v>
      </c>
      <c r="V299" s="1655">
        <f t="shared" si="66"/>
        <v>160</v>
      </c>
      <c r="W299" s="1655">
        <f t="shared" si="66"/>
        <v>381</v>
      </c>
      <c r="X299" s="1655">
        <f t="shared" si="66"/>
        <v>122</v>
      </c>
      <c r="Y299" s="1655">
        <f t="shared" si="66"/>
        <v>309</v>
      </c>
      <c r="Z299" s="1655">
        <f t="shared" si="66"/>
        <v>370</v>
      </c>
      <c r="AA299" s="1655">
        <f t="shared" si="66"/>
        <v>-33</v>
      </c>
      <c r="AB299" s="1655">
        <f t="shared" si="66"/>
        <v>376</v>
      </c>
      <c r="AC299" s="1655">
        <f t="shared" si="66"/>
        <v>54</v>
      </c>
      <c r="AD299" s="637">
        <f t="shared" si="66"/>
        <v>-657</v>
      </c>
      <c r="AE299" s="637">
        <f t="shared" si="66"/>
        <v>-338</v>
      </c>
      <c r="AF299" s="1655">
        <f t="shared" si="66"/>
        <v>36</v>
      </c>
      <c r="AG299" s="1655">
        <f t="shared" si="66"/>
        <v>59</v>
      </c>
      <c r="AH299" s="1655">
        <f t="shared" si="66"/>
        <v>-21</v>
      </c>
      <c r="AI299" s="1655">
        <f t="shared" si="66"/>
        <v>89</v>
      </c>
      <c r="AJ299" s="1655">
        <f t="shared" si="66"/>
        <v>-187</v>
      </c>
      <c r="AK299" s="1655">
        <f t="shared" si="66"/>
        <v>-303</v>
      </c>
      <c r="AL299" s="1655">
        <f t="shared" si="66"/>
        <v>127</v>
      </c>
      <c r="AM299" s="1655">
        <f t="shared" si="66"/>
        <v>17</v>
      </c>
      <c r="AN299" s="1655">
        <f t="shared" si="66"/>
        <v>129</v>
      </c>
      <c r="AO299" s="1655">
        <f t="shared" si="66"/>
        <v>99</v>
      </c>
      <c r="AP299" s="1655">
        <f t="shared" si="66"/>
        <v>17</v>
      </c>
      <c r="AQ299" s="1655">
        <f t="shared" si="66"/>
        <v>150</v>
      </c>
      <c r="AR299" s="1655">
        <f t="shared" si="66"/>
        <v>70</v>
      </c>
      <c r="AS299" s="1655">
        <f t="shared" si="66"/>
        <v>20</v>
      </c>
      <c r="AT299" s="1655">
        <f t="shared" si="66"/>
        <v>51</v>
      </c>
      <c r="AU299" s="1655">
        <f t="shared" si="66"/>
        <v>103</v>
      </c>
      <c r="AV299" s="1655">
        <f t="shared" si="66"/>
        <v>90</v>
      </c>
      <c r="AW299" s="1655">
        <f t="shared" si="66"/>
        <v>-78</v>
      </c>
      <c r="AX299" s="1655">
        <f t="shared" si="66"/>
        <v>165</v>
      </c>
      <c r="AY299" s="1655">
        <f t="shared" si="66"/>
        <v>-1152</v>
      </c>
    </row>
    <row r="300" spans="1:51">
      <c r="A300" s="1635"/>
      <c r="B300" s="1545" t="s">
        <v>2349</v>
      </c>
      <c r="C300" s="1655">
        <f t="shared" ref="C300:O305" si="67">C240-C227</f>
        <v>0</v>
      </c>
      <c r="D300" s="1655">
        <f t="shared" si="67"/>
        <v>-385</v>
      </c>
      <c r="E300" s="1655">
        <f t="shared" si="67"/>
        <v>-57</v>
      </c>
      <c r="F300" s="1655">
        <f t="shared" si="67"/>
        <v>-29</v>
      </c>
      <c r="G300" s="1655">
        <f t="shared" si="67"/>
        <v>-60</v>
      </c>
      <c r="H300" s="1655">
        <f t="shared" si="67"/>
        <v>90</v>
      </c>
      <c r="I300" s="1655">
        <f t="shared" si="67"/>
        <v>36</v>
      </c>
      <c r="J300" s="1655">
        <f t="shared" si="67"/>
        <v>216</v>
      </c>
      <c r="K300" s="1655">
        <f t="shared" si="67"/>
        <v>38</v>
      </c>
      <c r="L300" s="1655">
        <f t="shared" si="67"/>
        <v>292</v>
      </c>
      <c r="M300" s="1655">
        <f t="shared" si="67"/>
        <v>74</v>
      </c>
      <c r="N300" s="1655">
        <f t="shared" si="67"/>
        <v>-339</v>
      </c>
      <c r="O300" s="1655">
        <f t="shared" si="67"/>
        <v>-170</v>
      </c>
      <c r="P300" s="637">
        <f t="shared" si="66"/>
        <v>-442</v>
      </c>
      <c r="Q300" s="1655">
        <f t="shared" si="66"/>
        <v>581</v>
      </c>
      <c r="R300" s="1655">
        <f t="shared" si="66"/>
        <v>-20</v>
      </c>
      <c r="S300" s="1655">
        <f t="shared" si="66"/>
        <v>37</v>
      </c>
      <c r="T300" s="1655">
        <f t="shared" si="66"/>
        <v>90</v>
      </c>
      <c r="U300" s="1655">
        <f t="shared" si="66"/>
        <v>-79</v>
      </c>
      <c r="V300" s="1655">
        <f t="shared" si="66"/>
        <v>-112</v>
      </c>
      <c r="W300" s="1655">
        <f t="shared" si="66"/>
        <v>192</v>
      </c>
      <c r="X300" s="1655">
        <f t="shared" si="66"/>
        <v>-70</v>
      </c>
      <c r="Y300" s="1655">
        <f t="shared" si="66"/>
        <v>146</v>
      </c>
      <c r="Z300" s="1655">
        <f t="shared" si="66"/>
        <v>539</v>
      </c>
      <c r="AA300" s="1655">
        <f t="shared" si="66"/>
        <v>323</v>
      </c>
      <c r="AB300" s="1655">
        <f t="shared" si="66"/>
        <v>168</v>
      </c>
      <c r="AC300" s="1655">
        <f t="shared" si="66"/>
        <v>-212</v>
      </c>
      <c r="AD300" s="637">
        <f t="shared" si="66"/>
        <v>-665</v>
      </c>
      <c r="AE300" s="637">
        <f t="shared" si="66"/>
        <v>107</v>
      </c>
      <c r="AF300" s="1655">
        <f t="shared" si="66"/>
        <v>265</v>
      </c>
      <c r="AG300" s="1655">
        <f t="shared" si="66"/>
        <v>62</v>
      </c>
      <c r="AH300" s="1655">
        <f t="shared" si="66"/>
        <v>49</v>
      </c>
      <c r="AI300" s="1655">
        <f t="shared" si="66"/>
        <v>-115</v>
      </c>
      <c r="AJ300" s="1655">
        <f t="shared" si="66"/>
        <v>42</v>
      </c>
      <c r="AK300" s="1655">
        <f t="shared" si="66"/>
        <v>-283</v>
      </c>
      <c r="AL300" s="1655">
        <f t="shared" si="66"/>
        <v>-20</v>
      </c>
      <c r="AM300" s="1655">
        <f t="shared" si="66"/>
        <v>79</v>
      </c>
      <c r="AN300" s="1655">
        <f t="shared" si="66"/>
        <v>-122</v>
      </c>
      <c r="AO300" s="1655">
        <f t="shared" si="66"/>
        <v>-108</v>
      </c>
      <c r="AP300" s="1655">
        <f t="shared" si="66"/>
        <v>6</v>
      </c>
      <c r="AQ300" s="1655">
        <f t="shared" si="66"/>
        <v>18</v>
      </c>
      <c r="AR300" s="1655">
        <f t="shared" si="66"/>
        <v>-7</v>
      </c>
      <c r="AS300" s="1655">
        <f t="shared" si="66"/>
        <v>-116</v>
      </c>
      <c r="AT300" s="1655">
        <f t="shared" si="66"/>
        <v>-46</v>
      </c>
      <c r="AU300" s="1655">
        <f t="shared" si="66"/>
        <v>-31</v>
      </c>
      <c r="AV300" s="1655">
        <f t="shared" si="66"/>
        <v>-3</v>
      </c>
      <c r="AW300" s="1655">
        <f t="shared" si="66"/>
        <v>81</v>
      </c>
      <c r="AX300" s="1655">
        <f t="shared" si="66"/>
        <v>-40</v>
      </c>
      <c r="AY300" s="1655">
        <f t="shared" si="66"/>
        <v>-370</v>
      </c>
    </row>
    <row r="301" spans="1:51">
      <c r="A301" s="1635"/>
      <c r="B301" s="1545" t="s">
        <v>2350</v>
      </c>
      <c r="C301" s="1655">
        <f t="shared" si="67"/>
        <v>0</v>
      </c>
      <c r="D301" s="1655">
        <f t="shared" si="67"/>
        <v>-585</v>
      </c>
      <c r="E301" s="1655">
        <f t="shared" si="67"/>
        <v>-145</v>
      </c>
      <c r="F301" s="1655">
        <f t="shared" si="67"/>
        <v>36</v>
      </c>
      <c r="G301" s="1655">
        <f t="shared" si="67"/>
        <v>11</v>
      </c>
      <c r="H301" s="1655">
        <f t="shared" si="67"/>
        <v>-45</v>
      </c>
      <c r="I301" s="1655">
        <f t="shared" si="67"/>
        <v>-16</v>
      </c>
      <c r="J301" s="1655">
        <f t="shared" si="67"/>
        <v>-31</v>
      </c>
      <c r="K301" s="1655">
        <f t="shared" si="67"/>
        <v>67</v>
      </c>
      <c r="L301" s="1655">
        <f t="shared" si="67"/>
        <v>-73</v>
      </c>
      <c r="M301" s="1655">
        <f t="shared" si="67"/>
        <v>31</v>
      </c>
      <c r="N301" s="1655">
        <f t="shared" si="67"/>
        <v>131</v>
      </c>
      <c r="O301" s="1655">
        <f t="shared" si="67"/>
        <v>-505</v>
      </c>
      <c r="P301" s="637">
        <f t="shared" si="66"/>
        <v>1151</v>
      </c>
      <c r="Q301" s="1655">
        <f t="shared" si="66"/>
        <v>482</v>
      </c>
      <c r="R301" s="1655">
        <f t="shared" si="66"/>
        <v>-134</v>
      </c>
      <c r="S301" s="1655">
        <f t="shared" si="66"/>
        <v>-23</v>
      </c>
      <c r="T301" s="1655">
        <f t="shared" si="66"/>
        <v>27</v>
      </c>
      <c r="U301" s="1655">
        <f t="shared" si="66"/>
        <v>15</v>
      </c>
      <c r="V301" s="1655">
        <f t="shared" si="66"/>
        <v>178</v>
      </c>
      <c r="W301" s="1655">
        <f t="shared" si="66"/>
        <v>67</v>
      </c>
      <c r="X301" s="1655">
        <f t="shared" si="66"/>
        <v>-115</v>
      </c>
      <c r="Y301" s="1655">
        <f t="shared" si="66"/>
        <v>-11</v>
      </c>
      <c r="Z301" s="1655">
        <f t="shared" si="66"/>
        <v>606</v>
      </c>
      <c r="AA301" s="1655">
        <f t="shared" si="66"/>
        <v>-147</v>
      </c>
      <c r="AB301" s="1655">
        <f t="shared" si="66"/>
        <v>-177</v>
      </c>
      <c r="AC301" s="1655">
        <f t="shared" si="66"/>
        <v>-170</v>
      </c>
      <c r="AD301" s="637">
        <f t="shared" si="66"/>
        <v>-1071</v>
      </c>
      <c r="AE301" s="637">
        <f t="shared" si="66"/>
        <v>402</v>
      </c>
      <c r="AF301" s="1655">
        <f t="shared" si="66"/>
        <v>304</v>
      </c>
      <c r="AG301" s="1655">
        <f t="shared" si="66"/>
        <v>22</v>
      </c>
      <c r="AH301" s="1655">
        <f t="shared" si="66"/>
        <v>-47</v>
      </c>
      <c r="AI301" s="1655">
        <f t="shared" si="66"/>
        <v>-210</v>
      </c>
      <c r="AJ301" s="1655">
        <f t="shared" si="66"/>
        <v>-136</v>
      </c>
      <c r="AK301" s="1655">
        <f t="shared" si="66"/>
        <v>7</v>
      </c>
      <c r="AL301" s="1655">
        <f t="shared" si="66"/>
        <v>-93</v>
      </c>
      <c r="AM301" s="1655">
        <f t="shared" si="66"/>
        <v>-19</v>
      </c>
      <c r="AN301" s="1655">
        <f t="shared" si="66"/>
        <v>52</v>
      </c>
      <c r="AO301" s="1655">
        <f t="shared" si="66"/>
        <v>-156</v>
      </c>
      <c r="AP301" s="1655">
        <f t="shared" si="66"/>
        <v>-27</v>
      </c>
      <c r="AQ301" s="1655">
        <f t="shared" si="66"/>
        <v>39</v>
      </c>
      <c r="AR301" s="1655">
        <f t="shared" si="66"/>
        <v>-185</v>
      </c>
      <c r="AS301" s="1655">
        <f t="shared" si="66"/>
        <v>-42</v>
      </c>
      <c r="AT301" s="1655">
        <f t="shared" si="66"/>
        <v>413</v>
      </c>
      <c r="AU301" s="1655">
        <f t="shared" si="66"/>
        <v>79</v>
      </c>
      <c r="AV301" s="1655">
        <f t="shared" si="66"/>
        <v>43</v>
      </c>
      <c r="AW301" s="1655">
        <f t="shared" si="66"/>
        <v>119</v>
      </c>
      <c r="AX301" s="1655">
        <f t="shared" si="66"/>
        <v>-119</v>
      </c>
      <c r="AY301" s="1655">
        <f t="shared" si="66"/>
        <v>1259</v>
      </c>
    </row>
    <row r="302" spans="1:51">
      <c r="A302" s="1635"/>
      <c r="B302" s="1545" t="s">
        <v>2351</v>
      </c>
      <c r="C302" s="1655">
        <f t="shared" si="67"/>
        <v>0</v>
      </c>
      <c r="D302" s="1655">
        <f t="shared" si="67"/>
        <v>-296</v>
      </c>
      <c r="E302" s="1655">
        <f t="shared" si="67"/>
        <v>-147</v>
      </c>
      <c r="F302" s="1655">
        <f t="shared" si="67"/>
        <v>-114</v>
      </c>
      <c r="G302" s="1655">
        <f t="shared" si="67"/>
        <v>-230</v>
      </c>
      <c r="H302" s="1655">
        <f t="shared" si="67"/>
        <v>-24</v>
      </c>
      <c r="I302" s="1655">
        <f t="shared" si="67"/>
        <v>38</v>
      </c>
      <c r="J302" s="1655">
        <f t="shared" si="67"/>
        <v>267</v>
      </c>
      <c r="K302" s="1655">
        <f t="shared" si="67"/>
        <v>-570</v>
      </c>
      <c r="L302" s="1655">
        <f t="shared" si="67"/>
        <v>-137</v>
      </c>
      <c r="M302" s="1655">
        <f t="shared" si="67"/>
        <v>-180</v>
      </c>
      <c r="N302" s="1655">
        <f t="shared" si="67"/>
        <v>-1261</v>
      </c>
      <c r="O302" s="1655">
        <f t="shared" si="67"/>
        <v>-1104</v>
      </c>
      <c r="P302" s="637">
        <f t="shared" si="66"/>
        <v>3638</v>
      </c>
      <c r="Q302" s="1655">
        <f t="shared" si="66"/>
        <v>-1360</v>
      </c>
      <c r="R302" s="1655">
        <f t="shared" si="66"/>
        <v>-61</v>
      </c>
      <c r="S302" s="1655">
        <f t="shared" si="66"/>
        <v>0</v>
      </c>
      <c r="T302" s="1655">
        <f t="shared" si="66"/>
        <v>17</v>
      </c>
      <c r="U302" s="1655">
        <f t="shared" si="66"/>
        <v>82</v>
      </c>
      <c r="V302" s="1655">
        <f t="shared" si="66"/>
        <v>-207</v>
      </c>
      <c r="W302" s="1655">
        <f t="shared" si="66"/>
        <v>-205</v>
      </c>
      <c r="X302" s="1655">
        <f t="shared" si="66"/>
        <v>148</v>
      </c>
      <c r="Y302" s="1655">
        <f t="shared" si="66"/>
        <v>106</v>
      </c>
      <c r="Z302" s="1655">
        <f t="shared" si="66"/>
        <v>1021</v>
      </c>
      <c r="AA302" s="1655">
        <f t="shared" si="66"/>
        <v>31</v>
      </c>
      <c r="AB302" s="1655">
        <f t="shared" si="66"/>
        <v>-82</v>
      </c>
      <c r="AC302" s="1655">
        <f t="shared" si="66"/>
        <v>475</v>
      </c>
      <c r="AD302" s="637">
        <f t="shared" si="66"/>
        <v>-584</v>
      </c>
      <c r="AE302" s="637">
        <f t="shared" si="66"/>
        <v>632</v>
      </c>
      <c r="AF302" s="1655">
        <f t="shared" si="66"/>
        <v>95</v>
      </c>
      <c r="AG302" s="1655">
        <f t="shared" si="66"/>
        <v>44</v>
      </c>
      <c r="AH302" s="1655">
        <f t="shared" si="66"/>
        <v>38</v>
      </c>
      <c r="AI302" s="1655">
        <f t="shared" si="66"/>
        <v>-4</v>
      </c>
      <c r="AJ302" s="1655">
        <f t="shared" si="66"/>
        <v>201</v>
      </c>
      <c r="AK302" s="1655">
        <f t="shared" si="66"/>
        <v>193</v>
      </c>
      <c r="AL302" s="1655">
        <f t="shared" si="66"/>
        <v>-74</v>
      </c>
      <c r="AM302" s="1655">
        <f t="shared" si="66"/>
        <v>26</v>
      </c>
      <c r="AN302" s="1655">
        <f t="shared" si="66"/>
        <v>-83</v>
      </c>
      <c r="AO302" s="1655">
        <f t="shared" si="66"/>
        <v>86</v>
      </c>
      <c r="AP302" s="1655">
        <f t="shared" si="66"/>
        <v>-88</v>
      </c>
      <c r="AQ302" s="1655">
        <f t="shared" si="66"/>
        <v>-469</v>
      </c>
      <c r="AR302" s="1655">
        <f t="shared" si="66"/>
        <v>27</v>
      </c>
      <c r="AS302" s="1655">
        <f t="shared" si="66"/>
        <v>255</v>
      </c>
      <c r="AT302" s="1655">
        <f t="shared" si="66"/>
        <v>204</v>
      </c>
      <c r="AU302" s="1655">
        <f t="shared" si="66"/>
        <v>-60</v>
      </c>
      <c r="AV302" s="1655">
        <f t="shared" si="66"/>
        <v>7</v>
      </c>
      <c r="AW302" s="1655">
        <f t="shared" si="66"/>
        <v>-49</v>
      </c>
      <c r="AX302" s="1655">
        <f t="shared" si="66"/>
        <v>-242</v>
      </c>
      <c r="AY302" s="1655">
        <f t="shared" si="66"/>
        <v>-87</v>
      </c>
    </row>
    <row r="303" spans="1:51">
      <c r="A303" s="1635"/>
      <c r="B303" s="1545" t="s">
        <v>2352</v>
      </c>
      <c r="C303" s="1655">
        <f t="shared" si="67"/>
        <v>0</v>
      </c>
      <c r="D303" s="1655">
        <f t="shared" si="67"/>
        <v>-354</v>
      </c>
      <c r="E303" s="1655">
        <f t="shared" si="67"/>
        <v>-91</v>
      </c>
      <c r="F303" s="1655">
        <f t="shared" si="67"/>
        <v>6</v>
      </c>
      <c r="G303" s="1655">
        <f t="shared" si="67"/>
        <v>-85</v>
      </c>
      <c r="H303" s="1655">
        <f t="shared" si="67"/>
        <v>40</v>
      </c>
      <c r="I303" s="1655">
        <f t="shared" si="67"/>
        <v>65</v>
      </c>
      <c r="J303" s="1655">
        <f t="shared" si="67"/>
        <v>291</v>
      </c>
      <c r="K303" s="1655">
        <f t="shared" si="67"/>
        <v>-291</v>
      </c>
      <c r="L303" s="1655">
        <f t="shared" si="67"/>
        <v>33</v>
      </c>
      <c r="M303" s="1655">
        <f t="shared" si="67"/>
        <v>-203</v>
      </c>
      <c r="N303" s="1655">
        <f t="shared" si="67"/>
        <v>-1719</v>
      </c>
      <c r="O303" s="1655">
        <f t="shared" si="67"/>
        <v>-873</v>
      </c>
      <c r="P303" s="637">
        <f t="shared" si="66"/>
        <v>2715</v>
      </c>
      <c r="Q303" s="1655">
        <f t="shared" si="66"/>
        <v>-1241</v>
      </c>
      <c r="R303" s="1655">
        <f t="shared" si="66"/>
        <v>161</v>
      </c>
      <c r="S303" s="1655">
        <f t="shared" si="66"/>
        <v>78</v>
      </c>
      <c r="T303" s="1655">
        <f t="shared" si="66"/>
        <v>50</v>
      </c>
      <c r="U303" s="1655">
        <f t="shared" si="66"/>
        <v>-20</v>
      </c>
      <c r="V303" s="1655">
        <f t="shared" si="66"/>
        <v>45</v>
      </c>
      <c r="W303" s="1655">
        <f t="shared" si="66"/>
        <v>-84</v>
      </c>
      <c r="X303" s="1655">
        <f t="shared" si="66"/>
        <v>204</v>
      </c>
      <c r="Y303" s="1655">
        <f t="shared" si="66"/>
        <v>58</v>
      </c>
      <c r="Z303" s="1655">
        <f t="shared" si="66"/>
        <v>898</v>
      </c>
      <c r="AA303" s="1655">
        <f t="shared" si="66"/>
        <v>221</v>
      </c>
      <c r="AB303" s="1655">
        <f t="shared" si="66"/>
        <v>-123</v>
      </c>
      <c r="AC303" s="1655">
        <f t="shared" si="66"/>
        <v>472</v>
      </c>
      <c r="AD303" s="637">
        <f t="shared" si="66"/>
        <v>-32</v>
      </c>
      <c r="AE303" s="637">
        <f t="shared" si="66"/>
        <v>24</v>
      </c>
      <c r="AF303" s="1655">
        <f t="shared" si="66"/>
        <v>71</v>
      </c>
      <c r="AG303" s="1655">
        <f t="shared" si="66"/>
        <v>9</v>
      </c>
      <c r="AH303" s="1655">
        <f t="shared" si="66"/>
        <v>16</v>
      </c>
      <c r="AI303" s="1655">
        <f t="shared" si="66"/>
        <v>-75</v>
      </c>
      <c r="AJ303" s="1655">
        <f t="shared" si="66"/>
        <v>-105</v>
      </c>
      <c r="AK303" s="1655">
        <f t="shared" si="66"/>
        <v>516</v>
      </c>
      <c r="AL303" s="1655">
        <f t="shared" si="66"/>
        <v>-58</v>
      </c>
      <c r="AM303" s="1655">
        <f t="shared" si="66"/>
        <v>63</v>
      </c>
      <c r="AN303" s="1655">
        <f t="shared" si="66"/>
        <v>-70</v>
      </c>
      <c r="AO303" s="1655">
        <f t="shared" si="66"/>
        <v>2</v>
      </c>
      <c r="AP303" s="1655">
        <f t="shared" si="66"/>
        <v>-11</v>
      </c>
      <c r="AQ303" s="1655">
        <f t="shared" si="66"/>
        <v>-360</v>
      </c>
      <c r="AR303" s="1655">
        <f t="shared" si="66"/>
        <v>-20</v>
      </c>
      <c r="AS303" s="1655">
        <f t="shared" si="66"/>
        <v>151</v>
      </c>
      <c r="AT303" s="1655">
        <f t="shared" si="66"/>
        <v>91</v>
      </c>
      <c r="AU303" s="1655">
        <f t="shared" si="66"/>
        <v>-66</v>
      </c>
      <c r="AV303" s="1655">
        <f t="shared" si="66"/>
        <v>-99</v>
      </c>
      <c r="AW303" s="1655">
        <f t="shared" si="66"/>
        <v>-22</v>
      </c>
      <c r="AX303" s="1655">
        <f t="shared" si="66"/>
        <v>-278</v>
      </c>
      <c r="AY303" s="1655">
        <f t="shared" si="66"/>
        <v>-1118</v>
      </c>
    </row>
    <row r="304" spans="1:51">
      <c r="A304" s="1635"/>
      <c r="B304" s="1545" t="s">
        <v>2353</v>
      </c>
      <c r="C304" s="1655">
        <f t="shared" si="67"/>
        <v>0</v>
      </c>
      <c r="D304" s="1655">
        <f t="shared" si="67"/>
        <v>-227</v>
      </c>
      <c r="E304" s="1655">
        <f t="shared" si="67"/>
        <v>37</v>
      </c>
      <c r="F304" s="1655">
        <f t="shared" si="67"/>
        <v>35</v>
      </c>
      <c r="G304" s="1655">
        <f t="shared" si="67"/>
        <v>-154</v>
      </c>
      <c r="H304" s="1655">
        <f t="shared" si="67"/>
        <v>16</v>
      </c>
      <c r="I304" s="1655">
        <f t="shared" si="67"/>
        <v>59</v>
      </c>
      <c r="J304" s="1655">
        <f t="shared" si="67"/>
        <v>225</v>
      </c>
      <c r="K304" s="1655">
        <f t="shared" si="67"/>
        <v>44</v>
      </c>
      <c r="L304" s="1655">
        <f t="shared" si="67"/>
        <v>-147</v>
      </c>
      <c r="M304" s="1655">
        <f t="shared" si="67"/>
        <v>-116</v>
      </c>
      <c r="N304" s="1655">
        <f t="shared" si="67"/>
        <v>-1456</v>
      </c>
      <c r="O304" s="1655">
        <f t="shared" si="67"/>
        <v>-780</v>
      </c>
      <c r="P304" s="637">
        <f t="shared" si="66"/>
        <v>4033</v>
      </c>
      <c r="Q304" s="1655">
        <f t="shared" si="66"/>
        <v>-1517</v>
      </c>
      <c r="R304" s="1655">
        <f t="shared" si="66"/>
        <v>45</v>
      </c>
      <c r="S304" s="1655">
        <f t="shared" si="66"/>
        <v>24</v>
      </c>
      <c r="T304" s="1655">
        <f t="shared" si="66"/>
        <v>-50</v>
      </c>
      <c r="U304" s="1655">
        <f t="shared" si="66"/>
        <v>127</v>
      </c>
      <c r="V304" s="1655">
        <f t="shared" si="66"/>
        <v>-102</v>
      </c>
      <c r="W304" s="1655">
        <f t="shared" si="66"/>
        <v>-11</v>
      </c>
      <c r="X304" s="1655">
        <f t="shared" si="66"/>
        <v>59</v>
      </c>
      <c r="Y304" s="1655">
        <f t="shared" si="66"/>
        <v>-10</v>
      </c>
      <c r="Z304" s="1655">
        <f t="shared" si="66"/>
        <v>290</v>
      </c>
      <c r="AA304" s="1655">
        <f t="shared" si="66"/>
        <v>200</v>
      </c>
      <c r="AB304" s="1655">
        <f t="shared" si="66"/>
        <v>-105</v>
      </c>
      <c r="AC304" s="1655">
        <f t="shared" si="66"/>
        <v>38</v>
      </c>
      <c r="AD304" s="637">
        <f t="shared" si="66"/>
        <v>-206</v>
      </c>
      <c r="AE304" s="637">
        <f t="shared" si="66"/>
        <v>111</v>
      </c>
      <c r="AF304" s="1655">
        <f t="shared" si="66"/>
        <v>71</v>
      </c>
      <c r="AG304" s="1655">
        <f t="shared" si="66"/>
        <v>84</v>
      </c>
      <c r="AH304" s="1655">
        <f t="shared" si="66"/>
        <v>-6</v>
      </c>
      <c r="AI304" s="1655">
        <f t="shared" si="66"/>
        <v>-80</v>
      </c>
      <c r="AJ304" s="1655">
        <f t="shared" si="66"/>
        <v>11</v>
      </c>
      <c r="AK304" s="1655">
        <f t="shared" si="66"/>
        <v>308</v>
      </c>
      <c r="AL304" s="1655">
        <f t="shared" si="66"/>
        <v>-50</v>
      </c>
      <c r="AM304" s="1655">
        <f t="shared" si="66"/>
        <v>30</v>
      </c>
      <c r="AN304" s="1655">
        <f t="shared" si="66"/>
        <v>2</v>
      </c>
      <c r="AO304" s="1655">
        <f t="shared" si="66"/>
        <v>47</v>
      </c>
      <c r="AP304" s="1655">
        <f t="shared" si="66"/>
        <v>-46</v>
      </c>
      <c r="AQ304" s="1655">
        <f t="shared" si="66"/>
        <v>-288</v>
      </c>
      <c r="AR304" s="1655">
        <f t="shared" si="66"/>
        <v>-102</v>
      </c>
      <c r="AS304" s="1655">
        <f t="shared" si="66"/>
        <v>142</v>
      </c>
      <c r="AT304" s="1655">
        <f t="shared" si="66"/>
        <v>-54</v>
      </c>
      <c r="AU304" s="1655">
        <f t="shared" si="66"/>
        <v>31</v>
      </c>
      <c r="AV304" s="1655">
        <f t="shared" si="66"/>
        <v>-175</v>
      </c>
      <c r="AW304" s="1655">
        <f t="shared" si="66"/>
        <v>-179</v>
      </c>
      <c r="AX304" s="1655">
        <f t="shared" si="66"/>
        <v>-208</v>
      </c>
      <c r="AY304" s="1655">
        <f t="shared" si="66"/>
        <v>280</v>
      </c>
    </row>
    <row r="305" spans="1:51">
      <c r="A305" s="1636"/>
      <c r="B305" s="1546" t="s">
        <v>2354</v>
      </c>
      <c r="C305" s="1655">
        <f t="shared" si="67"/>
        <v>0</v>
      </c>
      <c r="D305" s="1655">
        <f t="shared" si="67"/>
        <v>-211</v>
      </c>
      <c r="E305" s="1655">
        <f t="shared" si="67"/>
        <v>49</v>
      </c>
      <c r="F305" s="1655">
        <f t="shared" si="67"/>
        <v>-112</v>
      </c>
      <c r="G305" s="1655">
        <f t="shared" si="67"/>
        <v>-341</v>
      </c>
      <c r="H305" s="1655">
        <f t="shared" si="67"/>
        <v>-17</v>
      </c>
      <c r="I305" s="1655">
        <f t="shared" si="67"/>
        <v>-126</v>
      </c>
      <c r="J305" s="1655">
        <f t="shared" si="67"/>
        <v>131</v>
      </c>
      <c r="K305" s="1655">
        <f t="shared" si="67"/>
        <v>-269</v>
      </c>
      <c r="L305" s="1655">
        <f t="shared" si="67"/>
        <v>-95</v>
      </c>
      <c r="M305" s="1655">
        <f t="shared" si="67"/>
        <v>-223</v>
      </c>
      <c r="N305" s="1655">
        <f t="shared" si="67"/>
        <v>-1558</v>
      </c>
      <c r="O305" s="1655">
        <f t="shared" si="67"/>
        <v>440</v>
      </c>
      <c r="P305" s="647">
        <f t="shared" si="66"/>
        <v>4648</v>
      </c>
      <c r="Q305" s="1656">
        <f t="shared" si="66"/>
        <v>-1049</v>
      </c>
      <c r="R305" s="1656">
        <f t="shared" si="66"/>
        <v>8</v>
      </c>
      <c r="S305" s="1656">
        <f t="shared" si="66"/>
        <v>-24</v>
      </c>
      <c r="T305" s="1656">
        <f t="shared" si="66"/>
        <v>-5</v>
      </c>
      <c r="U305" s="1656">
        <f t="shared" si="66"/>
        <v>-53</v>
      </c>
      <c r="V305" s="1656">
        <f t="shared" si="66"/>
        <v>54</v>
      </c>
      <c r="W305" s="1656">
        <f t="shared" si="66"/>
        <v>-401</v>
      </c>
      <c r="X305" s="1656">
        <f t="shared" si="66"/>
        <v>-120</v>
      </c>
      <c r="Y305" s="1656">
        <f t="shared" si="66"/>
        <v>-79</v>
      </c>
      <c r="Z305" s="1656">
        <f t="shared" si="66"/>
        <v>811</v>
      </c>
      <c r="AA305" s="1656">
        <f t="shared" si="66"/>
        <v>-17</v>
      </c>
      <c r="AB305" s="1656">
        <f t="shared" si="66"/>
        <v>-6</v>
      </c>
      <c r="AC305" s="1656">
        <f t="shared" si="66"/>
        <v>409</v>
      </c>
      <c r="AD305" s="647">
        <f t="shared" si="66"/>
        <v>-24</v>
      </c>
      <c r="AE305" s="647">
        <f t="shared" si="66"/>
        <v>215</v>
      </c>
      <c r="AF305" s="1656">
        <f t="shared" si="66"/>
        <v>15</v>
      </c>
      <c r="AG305" s="1656">
        <f t="shared" si="66"/>
        <v>-93</v>
      </c>
      <c r="AH305" s="1656">
        <f t="shared" si="66"/>
        <v>-93</v>
      </c>
      <c r="AI305" s="1656">
        <f t="shared" si="66"/>
        <v>52</v>
      </c>
      <c r="AJ305" s="1656">
        <f t="shared" si="66"/>
        <v>120</v>
      </c>
      <c r="AK305" s="1656">
        <f t="shared" si="66"/>
        <v>211</v>
      </c>
      <c r="AL305" s="1656">
        <f t="shared" si="66"/>
        <v>190</v>
      </c>
      <c r="AM305" s="1656">
        <f t="shared" si="66"/>
        <v>-16</v>
      </c>
      <c r="AN305" s="1656">
        <f t="shared" si="66"/>
        <v>-164</v>
      </c>
      <c r="AO305" s="1656">
        <f t="shared" si="66"/>
        <v>2</v>
      </c>
      <c r="AP305" s="1656">
        <f t="shared" si="66"/>
        <v>-112</v>
      </c>
      <c r="AQ305" s="1656">
        <f t="shared" si="66"/>
        <v>-799</v>
      </c>
      <c r="AR305" s="1656">
        <f t="shared" si="66"/>
        <v>-100</v>
      </c>
      <c r="AS305" s="1656">
        <f t="shared" si="66"/>
        <v>12</v>
      </c>
      <c r="AT305" s="1656">
        <f t="shared" si="66"/>
        <v>-274</v>
      </c>
      <c r="AU305" s="1656">
        <f t="shared" si="66"/>
        <v>-33</v>
      </c>
      <c r="AV305" s="1656">
        <f t="shared" si="66"/>
        <v>-291</v>
      </c>
      <c r="AW305" s="1656">
        <f t="shared" si="66"/>
        <v>-361</v>
      </c>
      <c r="AX305" s="1656">
        <f t="shared" si="66"/>
        <v>-301</v>
      </c>
      <c r="AY305" s="1656">
        <f t="shared" si="66"/>
        <v>2481</v>
      </c>
    </row>
    <row r="306" spans="1:51">
      <c r="A306" s="1636"/>
      <c r="B306" s="1546" t="s">
        <v>2355</v>
      </c>
      <c r="C306" s="1657">
        <f t="shared" ref="C306:AY306" si="68">SUM(C294:C305)</f>
        <v>0</v>
      </c>
      <c r="D306" s="1657">
        <f t="shared" si="68"/>
        <v>-665</v>
      </c>
      <c r="E306" s="1657">
        <f t="shared" si="68"/>
        <v>84</v>
      </c>
      <c r="F306" s="1657">
        <f t="shared" si="68"/>
        <v>1061</v>
      </c>
      <c r="G306" s="1657">
        <f t="shared" si="68"/>
        <v>-494</v>
      </c>
      <c r="H306" s="1657">
        <f t="shared" si="68"/>
        <v>73</v>
      </c>
      <c r="I306" s="1657">
        <f t="shared" si="68"/>
        <v>279</v>
      </c>
      <c r="J306" s="1657">
        <f t="shared" si="68"/>
        <v>1192</v>
      </c>
      <c r="K306" s="1657">
        <f t="shared" si="68"/>
        <v>2488</v>
      </c>
      <c r="L306" s="1657">
        <f t="shared" si="68"/>
        <v>867</v>
      </c>
      <c r="M306" s="1657">
        <f t="shared" si="68"/>
        <v>308</v>
      </c>
      <c r="N306" s="1657">
        <f t="shared" si="68"/>
        <v>-2894</v>
      </c>
      <c r="O306" s="1657">
        <f t="shared" si="68"/>
        <v>-2183</v>
      </c>
      <c r="P306" s="647">
        <f t="shared" si="68"/>
        <v>-11873</v>
      </c>
      <c r="Q306" s="1656">
        <f t="shared" si="68"/>
        <v>-1522</v>
      </c>
      <c r="R306" s="1656">
        <f t="shared" si="68"/>
        <v>408</v>
      </c>
      <c r="S306" s="1656">
        <f t="shared" si="68"/>
        <v>375</v>
      </c>
      <c r="T306" s="1656">
        <f t="shared" si="68"/>
        <v>712</v>
      </c>
      <c r="U306" s="1656">
        <f t="shared" si="68"/>
        <v>-97</v>
      </c>
      <c r="V306" s="1656">
        <f t="shared" si="68"/>
        <v>1644</v>
      </c>
      <c r="W306" s="1656">
        <f t="shared" si="68"/>
        <v>964</v>
      </c>
      <c r="X306" s="1656">
        <f t="shared" si="68"/>
        <v>1283</v>
      </c>
      <c r="Y306" s="1656">
        <f t="shared" si="68"/>
        <v>501</v>
      </c>
      <c r="Z306" s="1656">
        <f t="shared" si="68"/>
        <v>5200</v>
      </c>
      <c r="AA306" s="1656">
        <f t="shared" si="68"/>
        <v>1374</v>
      </c>
      <c r="AB306" s="1656">
        <f t="shared" si="68"/>
        <v>195</v>
      </c>
      <c r="AC306" s="1656">
        <f t="shared" si="68"/>
        <v>1782</v>
      </c>
      <c r="AD306" s="647">
        <f t="shared" si="68"/>
        <v>-7709</v>
      </c>
      <c r="AE306" s="647">
        <f t="shared" si="68"/>
        <v>2243</v>
      </c>
      <c r="AF306" s="1656">
        <f t="shared" si="68"/>
        <v>1256</v>
      </c>
      <c r="AG306" s="1656">
        <f t="shared" si="68"/>
        <v>1220</v>
      </c>
      <c r="AH306" s="1656">
        <f t="shared" si="68"/>
        <v>98</v>
      </c>
      <c r="AI306" s="1656">
        <f t="shared" si="68"/>
        <v>101</v>
      </c>
      <c r="AJ306" s="1656">
        <f t="shared" si="68"/>
        <v>-349</v>
      </c>
      <c r="AK306" s="1656">
        <f t="shared" si="68"/>
        <v>272</v>
      </c>
      <c r="AL306" s="1656">
        <f t="shared" si="68"/>
        <v>427</v>
      </c>
      <c r="AM306" s="1656">
        <f t="shared" si="68"/>
        <v>767</v>
      </c>
      <c r="AN306" s="1656">
        <f t="shared" si="68"/>
        <v>-169</v>
      </c>
      <c r="AO306" s="1656">
        <f t="shared" si="68"/>
        <v>546</v>
      </c>
      <c r="AP306" s="1656">
        <f t="shared" si="68"/>
        <v>370</v>
      </c>
      <c r="AQ306" s="1656">
        <f t="shared" si="68"/>
        <v>-2211</v>
      </c>
      <c r="AR306" s="1656">
        <f t="shared" si="68"/>
        <v>322</v>
      </c>
      <c r="AS306" s="1656">
        <f t="shared" si="68"/>
        <v>878</v>
      </c>
      <c r="AT306" s="1656">
        <f t="shared" si="68"/>
        <v>2331</v>
      </c>
      <c r="AU306" s="1656">
        <f t="shared" si="68"/>
        <v>226</v>
      </c>
      <c r="AV306" s="1656">
        <f t="shared" si="68"/>
        <v>266</v>
      </c>
      <c r="AW306" s="1656">
        <f t="shared" si="68"/>
        <v>391</v>
      </c>
      <c r="AX306" s="1656">
        <f t="shared" si="68"/>
        <v>-2338</v>
      </c>
      <c r="AY306" s="1656">
        <f t="shared" si="68"/>
        <v>-18472</v>
      </c>
    </row>
  </sheetData>
  <phoneticPr fontId="1"/>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EADEF-A382-43B2-A939-CA18513BB47D}">
  <dimension ref="A1:BA343"/>
  <sheetViews>
    <sheetView workbookViewId="0">
      <pane xSplit="2" ySplit="42" topLeftCell="C150" activePane="bottomRight" state="frozen"/>
      <selection pane="topRight" activeCell="C1" sqref="C1"/>
      <selection pane="bottomLeft" activeCell="A43" sqref="A43"/>
      <selection pane="bottomRight" activeCell="H159" sqref="H159"/>
    </sheetView>
  </sheetViews>
  <sheetFormatPr defaultColWidth="9" defaultRowHeight="13.5"/>
  <cols>
    <col min="1" max="2" width="9" style="1247"/>
    <col min="3" max="3" width="9.25" style="1247" bestFit="1" customWidth="1"/>
    <col min="4" max="15" width="9.125" style="1247" bestFit="1" customWidth="1"/>
    <col min="16" max="16" width="9.375" style="1247" bestFit="1" customWidth="1"/>
    <col min="17" max="50" width="9.125" style="1247" bestFit="1" customWidth="1"/>
    <col min="51" max="51" width="9.375" style="1247" bestFit="1" customWidth="1"/>
    <col min="52" max="16384" width="9" style="1247"/>
  </cols>
  <sheetData>
    <row r="1" spans="1:51">
      <c r="A1" s="1603" t="s">
        <v>2368</v>
      </c>
    </row>
    <row r="2" spans="1:51">
      <c r="A2" s="1604" t="s">
        <v>2339</v>
      </c>
      <c r="B2" s="1628"/>
      <c r="C2" s="1628"/>
      <c r="D2" s="1628">
        <v>1</v>
      </c>
      <c r="E2" s="1628">
        <v>2</v>
      </c>
      <c r="F2" s="1628">
        <v>3</v>
      </c>
      <c r="G2" s="1628">
        <v>4</v>
      </c>
      <c r="H2" s="1628">
        <v>5</v>
      </c>
      <c r="I2" s="1628">
        <v>6</v>
      </c>
      <c r="J2" s="1628">
        <v>7</v>
      </c>
      <c r="K2" s="1628">
        <v>8</v>
      </c>
      <c r="L2" s="1628">
        <v>9</v>
      </c>
      <c r="M2" s="1628">
        <v>10</v>
      </c>
      <c r="N2" s="1628">
        <v>11</v>
      </c>
      <c r="O2" s="1628">
        <v>12</v>
      </c>
      <c r="P2" s="1628">
        <v>13</v>
      </c>
      <c r="Q2" s="1628">
        <v>14</v>
      </c>
      <c r="R2" s="1628">
        <v>15</v>
      </c>
      <c r="S2" s="1628">
        <v>16</v>
      </c>
      <c r="T2" s="1628">
        <v>17</v>
      </c>
      <c r="U2" s="1628">
        <v>18</v>
      </c>
      <c r="V2" s="1628">
        <v>19</v>
      </c>
      <c r="W2" s="1628">
        <v>20</v>
      </c>
      <c r="X2" s="1628">
        <v>21</v>
      </c>
      <c r="Y2" s="1628">
        <v>22</v>
      </c>
      <c r="Z2" s="1628">
        <v>23</v>
      </c>
      <c r="AA2" s="1628">
        <v>24</v>
      </c>
      <c r="AB2" s="1628">
        <v>25</v>
      </c>
      <c r="AC2" s="1628">
        <v>26</v>
      </c>
      <c r="AD2" s="1628">
        <v>27</v>
      </c>
      <c r="AE2" s="1628">
        <v>28</v>
      </c>
      <c r="AF2" s="1628">
        <v>29</v>
      </c>
      <c r="AG2" s="1628">
        <v>30</v>
      </c>
      <c r="AH2" s="1628">
        <v>31</v>
      </c>
      <c r="AI2" s="1628">
        <v>32</v>
      </c>
      <c r="AJ2" s="1628">
        <v>33</v>
      </c>
      <c r="AK2" s="1628">
        <v>34</v>
      </c>
      <c r="AL2" s="1628">
        <v>35</v>
      </c>
      <c r="AM2" s="1628">
        <v>36</v>
      </c>
      <c r="AN2" s="1628">
        <v>37</v>
      </c>
      <c r="AO2" s="1628">
        <v>38</v>
      </c>
      <c r="AP2" s="1628">
        <v>39</v>
      </c>
      <c r="AQ2" s="1628">
        <v>40</v>
      </c>
      <c r="AR2" s="1628">
        <v>41</v>
      </c>
      <c r="AS2" s="1628">
        <v>42</v>
      </c>
      <c r="AT2" s="1628">
        <v>43</v>
      </c>
      <c r="AU2" s="1628">
        <v>44</v>
      </c>
      <c r="AV2" s="1628">
        <v>45</v>
      </c>
      <c r="AW2" s="1628">
        <v>46</v>
      </c>
      <c r="AX2" s="1628">
        <v>47</v>
      </c>
      <c r="AY2" s="1628" t="s">
        <v>2340</v>
      </c>
    </row>
    <row r="3" spans="1:51">
      <c r="A3" s="1546"/>
      <c r="B3" s="1546"/>
      <c r="C3" s="1630" t="s">
        <v>180</v>
      </c>
      <c r="D3" s="1630" t="s">
        <v>181</v>
      </c>
      <c r="E3" s="1630" t="s">
        <v>182</v>
      </c>
      <c r="F3" s="1630" t="s">
        <v>183</v>
      </c>
      <c r="G3" s="1630" t="s">
        <v>184</v>
      </c>
      <c r="H3" s="1630" t="s">
        <v>185</v>
      </c>
      <c r="I3" s="1630" t="s">
        <v>186</v>
      </c>
      <c r="J3" s="1630" t="s">
        <v>187</v>
      </c>
      <c r="K3" s="1630" t="s">
        <v>188</v>
      </c>
      <c r="L3" s="1630" t="s">
        <v>189</v>
      </c>
      <c r="M3" s="1630" t="s">
        <v>190</v>
      </c>
      <c r="N3" s="1630" t="s">
        <v>191</v>
      </c>
      <c r="O3" s="1630" t="s">
        <v>192</v>
      </c>
      <c r="P3" s="1630" t="s">
        <v>193</v>
      </c>
      <c r="Q3" s="1630" t="s">
        <v>194</v>
      </c>
      <c r="R3" s="1630" t="s">
        <v>195</v>
      </c>
      <c r="S3" s="1630" t="s">
        <v>196</v>
      </c>
      <c r="T3" s="1630" t="s">
        <v>197</v>
      </c>
      <c r="U3" s="1630" t="s">
        <v>198</v>
      </c>
      <c r="V3" s="1630" t="s">
        <v>199</v>
      </c>
      <c r="W3" s="1630" t="s">
        <v>200</v>
      </c>
      <c r="X3" s="1630" t="s">
        <v>201</v>
      </c>
      <c r="Y3" s="1630" t="s">
        <v>202</v>
      </c>
      <c r="Z3" s="1630" t="s">
        <v>203</v>
      </c>
      <c r="AA3" s="1630" t="s">
        <v>204</v>
      </c>
      <c r="AB3" s="1630" t="s">
        <v>205</v>
      </c>
      <c r="AC3" s="1630" t="s">
        <v>206</v>
      </c>
      <c r="AD3" s="1630" t="s">
        <v>207</v>
      </c>
      <c r="AE3" s="1630" t="s">
        <v>208</v>
      </c>
      <c r="AF3" s="1630" t="s">
        <v>209</v>
      </c>
      <c r="AG3" s="1630" t="s">
        <v>210</v>
      </c>
      <c r="AH3" s="1630" t="s">
        <v>211</v>
      </c>
      <c r="AI3" s="1630" t="s">
        <v>212</v>
      </c>
      <c r="AJ3" s="1630" t="s">
        <v>213</v>
      </c>
      <c r="AK3" s="1630" t="s">
        <v>214</v>
      </c>
      <c r="AL3" s="1630" t="s">
        <v>215</v>
      </c>
      <c r="AM3" s="1630" t="s">
        <v>216</v>
      </c>
      <c r="AN3" s="1630" t="s">
        <v>217</v>
      </c>
      <c r="AO3" s="1630" t="s">
        <v>218</v>
      </c>
      <c r="AP3" s="1630" t="s">
        <v>219</v>
      </c>
      <c r="AQ3" s="1630" t="s">
        <v>220</v>
      </c>
      <c r="AR3" s="1630" t="s">
        <v>221</v>
      </c>
      <c r="AS3" s="1630" t="s">
        <v>222</v>
      </c>
      <c r="AT3" s="1630" t="s">
        <v>223</v>
      </c>
      <c r="AU3" s="1630" t="s">
        <v>224</v>
      </c>
      <c r="AV3" s="1630" t="s">
        <v>225</v>
      </c>
      <c r="AW3" s="1630" t="s">
        <v>226</v>
      </c>
      <c r="AX3" s="1630" t="s">
        <v>227</v>
      </c>
      <c r="AY3" s="1630" t="s">
        <v>2341</v>
      </c>
    </row>
    <row r="4" spans="1:51" hidden="1">
      <c r="A4" s="1635" t="s">
        <v>2369</v>
      </c>
      <c r="B4" s="1545" t="s">
        <v>2343</v>
      </c>
      <c r="C4" s="1643">
        <v>129241</v>
      </c>
      <c r="D4" s="1643">
        <v>2307</v>
      </c>
      <c r="E4" s="1643">
        <v>913</v>
      </c>
      <c r="F4" s="1643">
        <v>928</v>
      </c>
      <c r="G4" s="1643">
        <v>2452</v>
      </c>
      <c r="H4" s="1643">
        <v>541</v>
      </c>
      <c r="I4" s="1643">
        <v>674</v>
      </c>
      <c r="J4" s="1643">
        <v>1691</v>
      </c>
      <c r="K4" s="1643">
        <v>2661</v>
      </c>
      <c r="L4" s="1643">
        <v>1763</v>
      </c>
      <c r="M4" s="1643">
        <v>1628</v>
      </c>
      <c r="N4" s="1643">
        <v>9466</v>
      </c>
      <c r="O4" s="1643">
        <v>8075</v>
      </c>
      <c r="P4" s="1621">
        <v>23904</v>
      </c>
      <c r="Q4" s="1643">
        <v>11569</v>
      </c>
      <c r="R4" s="1643">
        <v>1035</v>
      </c>
      <c r="S4" s="1643">
        <v>628</v>
      </c>
      <c r="T4" s="1643">
        <v>873</v>
      </c>
      <c r="U4" s="1643">
        <v>452</v>
      </c>
      <c r="V4" s="1643">
        <v>666</v>
      </c>
      <c r="W4" s="1643">
        <v>1407</v>
      </c>
      <c r="X4" s="1643">
        <v>1505</v>
      </c>
      <c r="Y4" s="1643">
        <v>2759</v>
      </c>
      <c r="Z4" s="1643">
        <v>6356</v>
      </c>
      <c r="AA4" s="1643">
        <v>1639</v>
      </c>
      <c r="AB4" s="1643">
        <v>1473</v>
      </c>
      <c r="AC4" s="1643">
        <v>2963</v>
      </c>
      <c r="AD4" s="1621">
        <v>8899</v>
      </c>
      <c r="AE4" s="1621">
        <v>4770</v>
      </c>
      <c r="AF4" s="1643">
        <v>1326</v>
      </c>
      <c r="AG4" s="1643">
        <v>658</v>
      </c>
      <c r="AH4" s="1643">
        <v>503</v>
      </c>
      <c r="AI4" s="1643">
        <v>524</v>
      </c>
      <c r="AJ4" s="1643">
        <v>1716</v>
      </c>
      <c r="AK4" s="1643">
        <v>2456</v>
      </c>
      <c r="AL4" s="1643">
        <v>1179</v>
      </c>
      <c r="AM4" s="1643">
        <v>537</v>
      </c>
      <c r="AN4" s="1643">
        <v>877</v>
      </c>
      <c r="AO4" s="1643">
        <v>1016</v>
      </c>
      <c r="AP4" s="1643">
        <v>541</v>
      </c>
      <c r="AQ4" s="1643">
        <v>5360</v>
      </c>
      <c r="AR4" s="1643">
        <v>895</v>
      </c>
      <c r="AS4" s="1643">
        <v>1188</v>
      </c>
      <c r="AT4" s="1643">
        <v>1530</v>
      </c>
      <c r="AU4" s="1643">
        <v>988</v>
      </c>
      <c r="AV4" s="1643">
        <v>1034</v>
      </c>
      <c r="AW4" s="1643">
        <v>1435</v>
      </c>
      <c r="AX4" s="1643">
        <v>1481</v>
      </c>
      <c r="AY4" s="1641">
        <f>SUM(N4:Q4)</f>
        <v>53014</v>
      </c>
    </row>
    <row r="5" spans="1:51" hidden="1">
      <c r="A5" s="1635"/>
      <c r="B5" s="1545" t="s">
        <v>2344</v>
      </c>
      <c r="C5" s="1643">
        <v>135531</v>
      </c>
      <c r="D5" s="1643">
        <v>2245</v>
      </c>
      <c r="E5" s="1643">
        <v>807</v>
      </c>
      <c r="F5" s="1643">
        <v>880</v>
      </c>
      <c r="G5" s="1643">
        <v>2296</v>
      </c>
      <c r="H5" s="1643">
        <v>519</v>
      </c>
      <c r="I5" s="1643">
        <v>653</v>
      </c>
      <c r="J5" s="1643">
        <v>1512</v>
      </c>
      <c r="K5" s="1643">
        <v>2795</v>
      </c>
      <c r="L5" s="1643">
        <v>1896</v>
      </c>
      <c r="M5" s="1643">
        <v>1630</v>
      </c>
      <c r="N5" s="1643">
        <v>9906</v>
      </c>
      <c r="O5" s="1643">
        <v>8629</v>
      </c>
      <c r="P5" s="1621">
        <v>26539</v>
      </c>
      <c r="Q5" s="1643">
        <v>13150</v>
      </c>
      <c r="R5" s="1643">
        <v>1155</v>
      </c>
      <c r="S5" s="1643">
        <v>648</v>
      </c>
      <c r="T5" s="1643">
        <v>864</v>
      </c>
      <c r="U5" s="1643">
        <v>487</v>
      </c>
      <c r="V5" s="1643">
        <v>723</v>
      </c>
      <c r="W5" s="1643">
        <v>1553</v>
      </c>
      <c r="X5" s="1643">
        <v>1629</v>
      </c>
      <c r="Y5" s="1643">
        <v>2993</v>
      </c>
      <c r="Z5" s="1643">
        <v>6138</v>
      </c>
      <c r="AA5" s="1643">
        <v>1610</v>
      </c>
      <c r="AB5" s="1643">
        <v>1473</v>
      </c>
      <c r="AC5" s="1643">
        <v>3210</v>
      </c>
      <c r="AD5" s="1621">
        <v>9068</v>
      </c>
      <c r="AE5" s="1621">
        <v>5030</v>
      </c>
      <c r="AF5" s="1643">
        <v>1475</v>
      </c>
      <c r="AG5" s="1643">
        <v>714</v>
      </c>
      <c r="AH5" s="1643">
        <v>445</v>
      </c>
      <c r="AI5" s="1643">
        <v>596</v>
      </c>
      <c r="AJ5" s="1643">
        <v>1631</v>
      </c>
      <c r="AK5" s="1643">
        <v>2617</v>
      </c>
      <c r="AL5" s="1643">
        <v>1224</v>
      </c>
      <c r="AM5" s="1643">
        <v>580</v>
      </c>
      <c r="AN5" s="1643">
        <v>1032</v>
      </c>
      <c r="AO5" s="1643">
        <v>1009</v>
      </c>
      <c r="AP5" s="1643">
        <v>454</v>
      </c>
      <c r="AQ5" s="1643">
        <v>5236</v>
      </c>
      <c r="AR5" s="1643">
        <v>907</v>
      </c>
      <c r="AS5" s="1643">
        <v>1126</v>
      </c>
      <c r="AT5" s="1643">
        <v>1540</v>
      </c>
      <c r="AU5" s="1643">
        <v>1027</v>
      </c>
      <c r="AV5" s="1643">
        <v>1044</v>
      </c>
      <c r="AW5" s="1643">
        <v>1451</v>
      </c>
      <c r="AX5" s="1643">
        <v>1385</v>
      </c>
      <c r="AY5" s="1641">
        <f t="shared" ref="AY5:AY40" si="0">SUM(N5:Q5)</f>
        <v>58224</v>
      </c>
    </row>
    <row r="6" spans="1:51" hidden="1">
      <c r="A6" s="1635"/>
      <c r="B6" s="1545" t="s">
        <v>2345</v>
      </c>
      <c r="C6" s="1643">
        <v>492866</v>
      </c>
      <c r="D6" s="1643">
        <v>8761</v>
      </c>
      <c r="E6" s="1643">
        <v>3478</v>
      </c>
      <c r="F6" s="1643">
        <v>3443</v>
      </c>
      <c r="G6" s="1643">
        <v>10616</v>
      </c>
      <c r="H6" s="1643">
        <v>2372</v>
      </c>
      <c r="I6" s="1643">
        <v>2860</v>
      </c>
      <c r="J6" s="1643">
        <v>5242</v>
      </c>
      <c r="K6" s="1643">
        <v>9012</v>
      </c>
      <c r="L6" s="1643">
        <v>6248</v>
      </c>
      <c r="M6" s="1643">
        <v>5160</v>
      </c>
      <c r="N6" s="1643">
        <v>32391</v>
      </c>
      <c r="O6" s="1643">
        <v>29736</v>
      </c>
      <c r="P6" s="1621">
        <v>95193</v>
      </c>
      <c r="Q6" s="1643">
        <v>47220</v>
      </c>
      <c r="R6" s="1643">
        <v>4746</v>
      </c>
      <c r="S6" s="1643">
        <v>2617</v>
      </c>
      <c r="T6" s="1643">
        <v>3790</v>
      </c>
      <c r="U6" s="1643">
        <v>1828</v>
      </c>
      <c r="V6" s="1643">
        <v>2348</v>
      </c>
      <c r="W6" s="1643">
        <v>5610</v>
      </c>
      <c r="X6" s="1643">
        <v>5263</v>
      </c>
      <c r="Y6" s="1643">
        <v>10880</v>
      </c>
      <c r="Z6" s="1643">
        <v>25165</v>
      </c>
      <c r="AA6" s="1643">
        <v>4953</v>
      </c>
      <c r="AB6" s="1643">
        <v>5077</v>
      </c>
      <c r="AC6" s="1643">
        <v>12470</v>
      </c>
      <c r="AD6" s="1621">
        <v>31962</v>
      </c>
      <c r="AE6" s="1621">
        <v>18402</v>
      </c>
      <c r="AF6" s="1643">
        <v>4474</v>
      </c>
      <c r="AG6" s="1643">
        <v>2169</v>
      </c>
      <c r="AH6" s="1643">
        <v>1821</v>
      </c>
      <c r="AI6" s="1643">
        <v>2150</v>
      </c>
      <c r="AJ6" s="1643">
        <v>6433</v>
      </c>
      <c r="AK6" s="1643">
        <v>10508</v>
      </c>
      <c r="AL6" s="1643">
        <v>4268</v>
      </c>
      <c r="AM6" s="1643">
        <v>1967</v>
      </c>
      <c r="AN6" s="1643">
        <v>4016</v>
      </c>
      <c r="AO6" s="1643">
        <v>3854</v>
      </c>
      <c r="AP6" s="1643">
        <v>1874</v>
      </c>
      <c r="AQ6" s="1643">
        <v>22446</v>
      </c>
      <c r="AR6" s="1643">
        <v>3075</v>
      </c>
      <c r="AS6" s="1643">
        <v>4618</v>
      </c>
      <c r="AT6" s="1643">
        <v>5717</v>
      </c>
      <c r="AU6" s="1643">
        <v>3634</v>
      </c>
      <c r="AV6" s="1643">
        <v>3480</v>
      </c>
      <c r="AW6" s="1643">
        <v>4906</v>
      </c>
      <c r="AX6" s="1643">
        <v>4613</v>
      </c>
      <c r="AY6" s="1641">
        <f t="shared" si="0"/>
        <v>204540</v>
      </c>
    </row>
    <row r="7" spans="1:51" hidden="1">
      <c r="A7" s="1635"/>
      <c r="B7" s="1545" t="s">
        <v>2346</v>
      </c>
      <c r="C7" s="1643">
        <v>383376</v>
      </c>
      <c r="D7" s="1643">
        <v>10058</v>
      </c>
      <c r="E7" s="1643">
        <v>3141</v>
      </c>
      <c r="F7" s="1643">
        <v>3400</v>
      </c>
      <c r="G7" s="1643">
        <v>9938</v>
      </c>
      <c r="H7" s="1643">
        <v>2282</v>
      </c>
      <c r="I7" s="1643">
        <v>2466</v>
      </c>
      <c r="J7" s="1643">
        <v>4932</v>
      </c>
      <c r="K7" s="1643">
        <v>7527</v>
      </c>
      <c r="L7" s="1643">
        <v>4651</v>
      </c>
      <c r="M7" s="1643">
        <v>4476</v>
      </c>
      <c r="N7" s="1643">
        <v>23005</v>
      </c>
      <c r="O7" s="1643">
        <v>21263</v>
      </c>
      <c r="P7" s="1621">
        <v>61291</v>
      </c>
      <c r="Q7" s="1643">
        <v>31411</v>
      </c>
      <c r="R7" s="1643">
        <v>4246</v>
      </c>
      <c r="S7" s="1643">
        <v>2209</v>
      </c>
      <c r="T7" s="1643">
        <v>3622</v>
      </c>
      <c r="U7" s="1643">
        <v>1407</v>
      </c>
      <c r="V7" s="1643">
        <v>2572</v>
      </c>
      <c r="W7" s="1643">
        <v>4371</v>
      </c>
      <c r="X7" s="1643">
        <v>3905</v>
      </c>
      <c r="Y7" s="1643">
        <v>8156</v>
      </c>
      <c r="Z7" s="1643">
        <v>19459</v>
      </c>
      <c r="AA7" s="1643">
        <v>4108</v>
      </c>
      <c r="AB7" s="1643">
        <v>4026</v>
      </c>
      <c r="AC7" s="1643">
        <v>9165</v>
      </c>
      <c r="AD7" s="1621">
        <v>24237</v>
      </c>
      <c r="AE7" s="1621">
        <v>14564</v>
      </c>
      <c r="AF7" s="1643">
        <v>4159</v>
      </c>
      <c r="AG7" s="1643">
        <v>1804</v>
      </c>
      <c r="AH7" s="1643">
        <v>1813</v>
      </c>
      <c r="AI7" s="1643">
        <v>2111</v>
      </c>
      <c r="AJ7" s="1643">
        <v>5246</v>
      </c>
      <c r="AK7" s="1643">
        <v>9011</v>
      </c>
      <c r="AL7" s="1643">
        <v>4561</v>
      </c>
      <c r="AM7" s="1643">
        <v>1754</v>
      </c>
      <c r="AN7" s="1643">
        <v>3534</v>
      </c>
      <c r="AO7" s="1643">
        <v>3341</v>
      </c>
      <c r="AP7" s="1643">
        <v>2020</v>
      </c>
      <c r="AQ7" s="1643">
        <v>18785</v>
      </c>
      <c r="AR7" s="1643">
        <v>2582</v>
      </c>
      <c r="AS7" s="1643">
        <v>4498</v>
      </c>
      <c r="AT7" s="1643">
        <v>5026</v>
      </c>
      <c r="AU7" s="1643">
        <v>3432</v>
      </c>
      <c r="AV7" s="1643">
        <v>3696</v>
      </c>
      <c r="AW7" s="1643">
        <v>5360</v>
      </c>
      <c r="AX7" s="1643">
        <v>4755</v>
      </c>
      <c r="AY7" s="1641">
        <f t="shared" si="0"/>
        <v>136970</v>
      </c>
    </row>
    <row r="8" spans="1:51" hidden="1">
      <c r="A8" s="1635"/>
      <c r="B8" s="1545" t="s">
        <v>2347</v>
      </c>
      <c r="C8" s="1643">
        <v>149100</v>
      </c>
      <c r="D8" s="1643">
        <v>3011</v>
      </c>
      <c r="E8" s="1643">
        <v>1023</v>
      </c>
      <c r="F8" s="1643">
        <v>1081</v>
      </c>
      <c r="G8" s="1643">
        <v>3039</v>
      </c>
      <c r="H8" s="1643">
        <v>758</v>
      </c>
      <c r="I8" s="1643">
        <v>851</v>
      </c>
      <c r="J8" s="1643">
        <v>1820</v>
      </c>
      <c r="K8" s="1643">
        <v>2928</v>
      </c>
      <c r="L8" s="1643">
        <v>2022</v>
      </c>
      <c r="M8" s="1643">
        <v>1770</v>
      </c>
      <c r="N8" s="1643">
        <v>10668</v>
      </c>
      <c r="O8" s="1643">
        <v>9209</v>
      </c>
      <c r="P8" s="1621">
        <v>28216</v>
      </c>
      <c r="Q8" s="1643">
        <v>13761</v>
      </c>
      <c r="R8" s="1643">
        <v>1338</v>
      </c>
      <c r="S8" s="1643">
        <v>747</v>
      </c>
      <c r="T8" s="1643">
        <v>961</v>
      </c>
      <c r="U8" s="1643">
        <v>506</v>
      </c>
      <c r="V8" s="1643">
        <v>708</v>
      </c>
      <c r="W8" s="1643">
        <v>1779</v>
      </c>
      <c r="X8" s="1643">
        <v>1543</v>
      </c>
      <c r="Y8" s="1643">
        <v>3134</v>
      </c>
      <c r="Z8" s="1643">
        <v>7297</v>
      </c>
      <c r="AA8" s="1643">
        <v>1700</v>
      </c>
      <c r="AB8" s="1643">
        <v>1529</v>
      </c>
      <c r="AC8" s="1643">
        <v>3420</v>
      </c>
      <c r="AD8" s="1621">
        <v>10857</v>
      </c>
      <c r="AE8" s="1621">
        <v>5756</v>
      </c>
      <c r="AF8" s="1643">
        <v>1462</v>
      </c>
      <c r="AG8" s="1643">
        <v>719</v>
      </c>
      <c r="AH8" s="1643">
        <v>552</v>
      </c>
      <c r="AI8" s="1643">
        <v>645</v>
      </c>
      <c r="AJ8" s="1643">
        <v>1827</v>
      </c>
      <c r="AK8" s="1643">
        <v>2833</v>
      </c>
      <c r="AL8" s="1643">
        <v>1209</v>
      </c>
      <c r="AM8" s="1643">
        <v>599</v>
      </c>
      <c r="AN8" s="1643">
        <v>1049</v>
      </c>
      <c r="AO8" s="1643">
        <v>965</v>
      </c>
      <c r="AP8" s="1643">
        <v>549</v>
      </c>
      <c r="AQ8" s="1643">
        <v>6044</v>
      </c>
      <c r="AR8" s="1643">
        <v>894</v>
      </c>
      <c r="AS8" s="1643">
        <v>1337</v>
      </c>
      <c r="AT8" s="1643">
        <v>1675</v>
      </c>
      <c r="AU8" s="1643">
        <v>1108</v>
      </c>
      <c r="AV8" s="1643">
        <v>1116</v>
      </c>
      <c r="AW8" s="1643">
        <v>1565</v>
      </c>
      <c r="AX8" s="1643">
        <v>1520</v>
      </c>
      <c r="AY8" s="1641">
        <f t="shared" si="0"/>
        <v>61854</v>
      </c>
    </row>
    <row r="9" spans="1:51" hidden="1">
      <c r="A9" s="1635"/>
      <c r="B9" s="1545" t="s">
        <v>2348</v>
      </c>
      <c r="C9" s="1643">
        <v>147987</v>
      </c>
      <c r="D9" s="1643">
        <v>3023</v>
      </c>
      <c r="E9" s="1643">
        <v>1018</v>
      </c>
      <c r="F9" s="1643">
        <v>1106</v>
      </c>
      <c r="G9" s="1643">
        <v>2822</v>
      </c>
      <c r="H9" s="1643">
        <v>688</v>
      </c>
      <c r="I9" s="1643">
        <v>687</v>
      </c>
      <c r="J9" s="1643">
        <v>1910</v>
      </c>
      <c r="K9" s="1643">
        <v>2840</v>
      </c>
      <c r="L9" s="1643">
        <v>2091</v>
      </c>
      <c r="M9" s="1643">
        <v>1830</v>
      </c>
      <c r="N9" s="1643">
        <v>10808</v>
      </c>
      <c r="O9" s="1643">
        <v>9315</v>
      </c>
      <c r="P9" s="1621">
        <v>27440</v>
      </c>
      <c r="Q9" s="1643">
        <v>13674</v>
      </c>
      <c r="R9" s="1643">
        <v>1314</v>
      </c>
      <c r="S9" s="1643">
        <v>849</v>
      </c>
      <c r="T9" s="1643">
        <v>1099</v>
      </c>
      <c r="U9" s="1643">
        <v>519</v>
      </c>
      <c r="V9" s="1643">
        <v>774</v>
      </c>
      <c r="W9" s="1643">
        <v>1676</v>
      </c>
      <c r="X9" s="1643">
        <v>1731</v>
      </c>
      <c r="Y9" s="1643">
        <v>3238</v>
      </c>
      <c r="Z9" s="1643">
        <v>7064</v>
      </c>
      <c r="AA9" s="1643">
        <v>1917</v>
      </c>
      <c r="AB9" s="1643">
        <v>1619</v>
      </c>
      <c r="AC9" s="1643">
        <v>3326</v>
      </c>
      <c r="AD9" s="1621">
        <v>10344</v>
      </c>
      <c r="AE9" s="1621">
        <v>5680</v>
      </c>
      <c r="AF9" s="1643">
        <v>1444</v>
      </c>
      <c r="AG9" s="1643">
        <v>746</v>
      </c>
      <c r="AH9" s="1643">
        <v>519</v>
      </c>
      <c r="AI9" s="1643">
        <v>647</v>
      </c>
      <c r="AJ9" s="1643">
        <v>1759</v>
      </c>
      <c r="AK9" s="1643">
        <v>2744</v>
      </c>
      <c r="AL9" s="1643">
        <v>1308</v>
      </c>
      <c r="AM9" s="1643">
        <v>574</v>
      </c>
      <c r="AN9" s="1643">
        <v>1018</v>
      </c>
      <c r="AO9" s="1643">
        <v>1081</v>
      </c>
      <c r="AP9" s="1643">
        <v>507</v>
      </c>
      <c r="AQ9" s="1643">
        <v>5842</v>
      </c>
      <c r="AR9" s="1643">
        <v>982</v>
      </c>
      <c r="AS9" s="1643">
        <v>1360</v>
      </c>
      <c r="AT9" s="1643">
        <v>1681</v>
      </c>
      <c r="AU9" s="1643">
        <v>1110</v>
      </c>
      <c r="AV9" s="1643">
        <v>1083</v>
      </c>
      <c r="AW9" s="1643">
        <v>1584</v>
      </c>
      <c r="AX9" s="1643">
        <v>1596</v>
      </c>
      <c r="AY9" s="1641">
        <f t="shared" si="0"/>
        <v>61237</v>
      </c>
    </row>
    <row r="10" spans="1:51" hidden="1">
      <c r="A10" s="1635"/>
      <c r="B10" s="1545" t="s">
        <v>2349</v>
      </c>
      <c r="C10" s="1643">
        <v>157657</v>
      </c>
      <c r="D10" s="1643">
        <v>3510</v>
      </c>
      <c r="E10" s="1643">
        <v>1503</v>
      </c>
      <c r="F10" s="1643">
        <v>1342</v>
      </c>
      <c r="G10" s="1643">
        <v>3386</v>
      </c>
      <c r="H10" s="1643">
        <v>854</v>
      </c>
      <c r="I10" s="1643">
        <v>1062</v>
      </c>
      <c r="J10" s="1643">
        <v>1869</v>
      </c>
      <c r="K10" s="1643">
        <v>3190</v>
      </c>
      <c r="L10" s="1643">
        <v>2007</v>
      </c>
      <c r="M10" s="1643">
        <v>1835</v>
      </c>
      <c r="N10" s="1643">
        <v>11464</v>
      </c>
      <c r="O10" s="1643">
        <v>9717</v>
      </c>
      <c r="P10" s="1621">
        <v>27669</v>
      </c>
      <c r="Q10" s="1643">
        <v>13490</v>
      </c>
      <c r="R10" s="1643">
        <v>1534</v>
      </c>
      <c r="S10" s="1643">
        <v>886</v>
      </c>
      <c r="T10" s="1643">
        <v>1220</v>
      </c>
      <c r="U10" s="1643">
        <v>581</v>
      </c>
      <c r="V10" s="1643">
        <v>895</v>
      </c>
      <c r="W10" s="1643">
        <v>1865</v>
      </c>
      <c r="X10" s="1643">
        <v>1765</v>
      </c>
      <c r="Y10" s="1643">
        <v>3577</v>
      </c>
      <c r="Z10" s="1643">
        <v>7532</v>
      </c>
      <c r="AA10" s="1643">
        <v>1840</v>
      </c>
      <c r="AB10" s="1643">
        <v>1647</v>
      </c>
      <c r="AC10" s="1643">
        <v>3641</v>
      </c>
      <c r="AD10" s="1621">
        <v>10415</v>
      </c>
      <c r="AE10" s="1621">
        <v>5983</v>
      </c>
      <c r="AF10" s="1643">
        <v>1657</v>
      </c>
      <c r="AG10" s="1643">
        <v>809</v>
      </c>
      <c r="AH10" s="1643">
        <v>578</v>
      </c>
      <c r="AI10" s="1643">
        <v>651</v>
      </c>
      <c r="AJ10" s="1643">
        <v>1954</v>
      </c>
      <c r="AK10" s="1643">
        <v>2938</v>
      </c>
      <c r="AL10" s="1643">
        <v>1353</v>
      </c>
      <c r="AM10" s="1643">
        <v>594</v>
      </c>
      <c r="AN10" s="1643">
        <v>1207</v>
      </c>
      <c r="AO10" s="1643">
        <v>1157</v>
      </c>
      <c r="AP10" s="1643">
        <v>599</v>
      </c>
      <c r="AQ10" s="1643">
        <v>6843</v>
      </c>
      <c r="AR10" s="1643">
        <v>1035</v>
      </c>
      <c r="AS10" s="1643">
        <v>1715</v>
      </c>
      <c r="AT10" s="1643">
        <v>2205</v>
      </c>
      <c r="AU10" s="1643">
        <v>1375</v>
      </c>
      <c r="AV10" s="1643">
        <v>1193</v>
      </c>
      <c r="AW10" s="1643">
        <v>1808</v>
      </c>
      <c r="AX10" s="1643">
        <v>1707</v>
      </c>
      <c r="AY10" s="1641">
        <f t="shared" si="0"/>
        <v>62340</v>
      </c>
    </row>
    <row r="11" spans="1:51" hidden="1">
      <c r="A11" s="1635"/>
      <c r="B11" s="1545" t="s">
        <v>2350</v>
      </c>
      <c r="C11" s="1643">
        <v>159441</v>
      </c>
      <c r="D11" s="1643">
        <v>3416</v>
      </c>
      <c r="E11" s="1643">
        <v>1439</v>
      </c>
      <c r="F11" s="1643">
        <v>1179</v>
      </c>
      <c r="G11" s="1643">
        <v>3213</v>
      </c>
      <c r="H11" s="1643">
        <v>785</v>
      </c>
      <c r="I11" s="1643">
        <v>989</v>
      </c>
      <c r="J11" s="1643">
        <v>2130</v>
      </c>
      <c r="K11" s="1643">
        <v>3070</v>
      </c>
      <c r="L11" s="1643">
        <v>1970</v>
      </c>
      <c r="M11" s="1643">
        <v>1813</v>
      </c>
      <c r="N11" s="1643">
        <v>11106</v>
      </c>
      <c r="O11" s="1643">
        <v>9600</v>
      </c>
      <c r="P11" s="1621">
        <v>28028</v>
      </c>
      <c r="Q11" s="1643">
        <v>14344</v>
      </c>
      <c r="R11" s="1643">
        <v>1400</v>
      </c>
      <c r="S11" s="1643">
        <v>825</v>
      </c>
      <c r="T11" s="1643">
        <v>1288</v>
      </c>
      <c r="U11" s="1643">
        <v>665</v>
      </c>
      <c r="V11" s="1643">
        <v>828</v>
      </c>
      <c r="W11" s="1643">
        <v>1765</v>
      </c>
      <c r="X11" s="1643">
        <v>1786</v>
      </c>
      <c r="Y11" s="1643">
        <v>3532</v>
      </c>
      <c r="Z11" s="1643">
        <v>7898</v>
      </c>
      <c r="AA11" s="1643">
        <v>1880</v>
      </c>
      <c r="AB11" s="1643">
        <v>1674</v>
      </c>
      <c r="AC11" s="1643">
        <v>3550</v>
      </c>
      <c r="AD11" s="1621">
        <v>10749</v>
      </c>
      <c r="AE11" s="1621">
        <v>6071</v>
      </c>
      <c r="AF11" s="1643">
        <v>1581</v>
      </c>
      <c r="AG11" s="1643">
        <v>754</v>
      </c>
      <c r="AH11" s="1643">
        <v>625</v>
      </c>
      <c r="AI11" s="1643">
        <v>676</v>
      </c>
      <c r="AJ11" s="1643">
        <v>1852</v>
      </c>
      <c r="AK11" s="1643">
        <v>3006</v>
      </c>
      <c r="AL11" s="1643">
        <v>1643</v>
      </c>
      <c r="AM11" s="1643">
        <v>634</v>
      </c>
      <c r="AN11" s="1643">
        <v>1228</v>
      </c>
      <c r="AO11" s="1643">
        <v>1239</v>
      </c>
      <c r="AP11" s="1643">
        <v>588</v>
      </c>
      <c r="AQ11" s="1643">
        <v>6606</v>
      </c>
      <c r="AR11" s="1643">
        <v>1207</v>
      </c>
      <c r="AS11" s="1643">
        <v>1836</v>
      </c>
      <c r="AT11" s="1643">
        <v>1971</v>
      </c>
      <c r="AU11" s="1643">
        <v>1258</v>
      </c>
      <c r="AV11" s="1643">
        <v>1428</v>
      </c>
      <c r="AW11" s="1643">
        <v>2238</v>
      </c>
      <c r="AX11" s="1643">
        <v>2078</v>
      </c>
      <c r="AY11" s="1641">
        <f t="shared" si="0"/>
        <v>63078</v>
      </c>
    </row>
    <row r="12" spans="1:51" hidden="1">
      <c r="A12" s="1635"/>
      <c r="B12" s="1545" t="s">
        <v>2351</v>
      </c>
      <c r="C12" s="1643">
        <v>159134</v>
      </c>
      <c r="D12" s="1643">
        <v>3134</v>
      </c>
      <c r="E12" s="1643">
        <v>1310</v>
      </c>
      <c r="F12" s="1643">
        <v>1146</v>
      </c>
      <c r="G12" s="1643">
        <v>2908</v>
      </c>
      <c r="H12" s="1643">
        <v>811</v>
      </c>
      <c r="I12" s="1643">
        <v>785</v>
      </c>
      <c r="J12" s="1643">
        <v>1951</v>
      </c>
      <c r="K12" s="1643">
        <v>3148</v>
      </c>
      <c r="L12" s="1643">
        <v>2114</v>
      </c>
      <c r="M12" s="1643">
        <v>1845</v>
      </c>
      <c r="N12" s="1643">
        <v>11544</v>
      </c>
      <c r="O12" s="1643">
        <v>10605</v>
      </c>
      <c r="P12" s="1621">
        <v>29995</v>
      </c>
      <c r="Q12" s="1643">
        <v>13971</v>
      </c>
      <c r="R12" s="1643">
        <v>1473</v>
      </c>
      <c r="S12" s="1643">
        <v>860</v>
      </c>
      <c r="T12" s="1643">
        <v>1148</v>
      </c>
      <c r="U12" s="1643">
        <v>594</v>
      </c>
      <c r="V12" s="1643">
        <v>832</v>
      </c>
      <c r="W12" s="1643">
        <v>1778</v>
      </c>
      <c r="X12" s="1643">
        <v>1683</v>
      </c>
      <c r="Y12" s="1643">
        <v>3516</v>
      </c>
      <c r="Z12" s="1643">
        <v>7636</v>
      </c>
      <c r="AA12" s="1643">
        <v>1845</v>
      </c>
      <c r="AB12" s="1643">
        <v>1758</v>
      </c>
      <c r="AC12" s="1643">
        <v>3709</v>
      </c>
      <c r="AD12" s="1621">
        <v>10908</v>
      </c>
      <c r="AE12" s="1621">
        <v>5783</v>
      </c>
      <c r="AF12" s="1643">
        <v>1596</v>
      </c>
      <c r="AG12" s="1643">
        <v>769</v>
      </c>
      <c r="AH12" s="1643">
        <v>604</v>
      </c>
      <c r="AI12" s="1643">
        <v>732</v>
      </c>
      <c r="AJ12" s="1643">
        <v>1888</v>
      </c>
      <c r="AK12" s="1643">
        <v>3166</v>
      </c>
      <c r="AL12" s="1643">
        <v>1575</v>
      </c>
      <c r="AM12" s="1643">
        <v>604</v>
      </c>
      <c r="AN12" s="1643">
        <v>1089</v>
      </c>
      <c r="AO12" s="1643">
        <v>1153</v>
      </c>
      <c r="AP12" s="1643">
        <v>583</v>
      </c>
      <c r="AQ12" s="1643">
        <v>6370</v>
      </c>
      <c r="AR12" s="1643">
        <v>1138</v>
      </c>
      <c r="AS12" s="1643">
        <v>1464</v>
      </c>
      <c r="AT12" s="1643">
        <v>1780</v>
      </c>
      <c r="AU12" s="1643">
        <v>1336</v>
      </c>
      <c r="AV12" s="1643">
        <v>1143</v>
      </c>
      <c r="AW12" s="1643">
        <v>1606</v>
      </c>
      <c r="AX12" s="1643">
        <v>1748</v>
      </c>
      <c r="AY12" s="1641">
        <f t="shared" si="0"/>
        <v>66115</v>
      </c>
    </row>
    <row r="13" spans="1:51" hidden="1">
      <c r="A13" s="1635"/>
      <c r="B13" s="1545" t="s">
        <v>2352</v>
      </c>
      <c r="C13" s="1643">
        <v>164326</v>
      </c>
      <c r="D13" s="1643">
        <v>3441</v>
      </c>
      <c r="E13" s="1643">
        <v>1285</v>
      </c>
      <c r="F13" s="1643">
        <v>1326</v>
      </c>
      <c r="G13" s="1643">
        <v>3132</v>
      </c>
      <c r="H13" s="1643">
        <v>894</v>
      </c>
      <c r="I13" s="1643">
        <v>902</v>
      </c>
      <c r="J13" s="1643">
        <v>2044</v>
      </c>
      <c r="K13" s="1643">
        <v>3146</v>
      </c>
      <c r="L13" s="1643">
        <v>2336</v>
      </c>
      <c r="M13" s="1643">
        <v>2001</v>
      </c>
      <c r="N13" s="1643">
        <v>12171</v>
      </c>
      <c r="O13" s="1643">
        <v>10377</v>
      </c>
      <c r="P13" s="1621">
        <v>30115</v>
      </c>
      <c r="Q13" s="1643">
        <v>14476</v>
      </c>
      <c r="R13" s="1643">
        <v>1457</v>
      </c>
      <c r="S13" s="1643">
        <v>915</v>
      </c>
      <c r="T13" s="1643">
        <v>1338</v>
      </c>
      <c r="U13" s="1643">
        <v>644</v>
      </c>
      <c r="V13" s="1643">
        <v>848</v>
      </c>
      <c r="W13" s="1643">
        <v>1954</v>
      </c>
      <c r="X13" s="1643">
        <v>2006</v>
      </c>
      <c r="Y13" s="1643">
        <v>3513</v>
      </c>
      <c r="Z13" s="1643">
        <v>7807</v>
      </c>
      <c r="AA13" s="1643">
        <v>2097</v>
      </c>
      <c r="AB13" s="1643">
        <v>1767</v>
      </c>
      <c r="AC13" s="1643">
        <v>3994</v>
      </c>
      <c r="AD13" s="1621">
        <v>11265</v>
      </c>
      <c r="AE13" s="1621">
        <v>6011</v>
      </c>
      <c r="AF13" s="1643">
        <v>1679</v>
      </c>
      <c r="AG13" s="1643">
        <v>776</v>
      </c>
      <c r="AH13" s="1643">
        <v>600</v>
      </c>
      <c r="AI13" s="1643">
        <v>701</v>
      </c>
      <c r="AJ13" s="1643">
        <v>2077</v>
      </c>
      <c r="AK13" s="1643">
        <v>3230</v>
      </c>
      <c r="AL13" s="1643">
        <v>1337</v>
      </c>
      <c r="AM13" s="1643">
        <v>659</v>
      </c>
      <c r="AN13" s="1643">
        <v>1258</v>
      </c>
      <c r="AO13" s="1643">
        <v>1144</v>
      </c>
      <c r="AP13" s="1643">
        <v>553</v>
      </c>
      <c r="AQ13" s="1643">
        <v>6581</v>
      </c>
      <c r="AR13" s="1643">
        <v>1020</v>
      </c>
      <c r="AS13" s="1643">
        <v>1509</v>
      </c>
      <c r="AT13" s="1643">
        <v>1966</v>
      </c>
      <c r="AU13" s="1643">
        <v>1173</v>
      </c>
      <c r="AV13" s="1643">
        <v>1290</v>
      </c>
      <c r="AW13" s="1643">
        <v>1726</v>
      </c>
      <c r="AX13" s="1643">
        <v>1785</v>
      </c>
      <c r="AY13" s="1641">
        <f t="shared" si="0"/>
        <v>67139</v>
      </c>
    </row>
    <row r="14" spans="1:51" hidden="1">
      <c r="A14" s="1635"/>
      <c r="B14" s="1545" t="s">
        <v>2353</v>
      </c>
      <c r="C14" s="1643">
        <v>126218</v>
      </c>
      <c r="D14" s="1643">
        <v>2356</v>
      </c>
      <c r="E14" s="1643">
        <v>890</v>
      </c>
      <c r="F14" s="1643">
        <v>910</v>
      </c>
      <c r="G14" s="1643">
        <v>2307</v>
      </c>
      <c r="H14" s="1643">
        <v>588</v>
      </c>
      <c r="I14" s="1643">
        <v>654</v>
      </c>
      <c r="J14" s="1643">
        <v>1557</v>
      </c>
      <c r="K14" s="1643">
        <v>2508</v>
      </c>
      <c r="L14" s="1643">
        <v>1838</v>
      </c>
      <c r="M14" s="1643">
        <v>1480</v>
      </c>
      <c r="N14" s="1643">
        <v>10004</v>
      </c>
      <c r="O14" s="1643">
        <v>8246</v>
      </c>
      <c r="P14" s="1621">
        <v>23095</v>
      </c>
      <c r="Q14" s="1643">
        <v>11965</v>
      </c>
      <c r="R14" s="1643">
        <v>1093</v>
      </c>
      <c r="S14" s="1643">
        <v>681</v>
      </c>
      <c r="T14" s="1643">
        <v>893</v>
      </c>
      <c r="U14" s="1643">
        <v>411</v>
      </c>
      <c r="V14" s="1643">
        <v>683</v>
      </c>
      <c r="W14" s="1643">
        <v>1522</v>
      </c>
      <c r="X14" s="1643">
        <v>1469</v>
      </c>
      <c r="Y14" s="1643">
        <v>2613</v>
      </c>
      <c r="Z14" s="1643">
        <v>5980</v>
      </c>
      <c r="AA14" s="1643">
        <v>1594</v>
      </c>
      <c r="AB14" s="1643">
        <v>1443</v>
      </c>
      <c r="AC14" s="1643">
        <v>2895</v>
      </c>
      <c r="AD14" s="1621">
        <v>8581</v>
      </c>
      <c r="AE14" s="1621">
        <v>4807</v>
      </c>
      <c r="AF14" s="1643">
        <v>1386</v>
      </c>
      <c r="AG14" s="1643">
        <v>606</v>
      </c>
      <c r="AH14" s="1643">
        <v>454</v>
      </c>
      <c r="AI14" s="1643">
        <v>574</v>
      </c>
      <c r="AJ14" s="1643">
        <v>1443</v>
      </c>
      <c r="AK14" s="1643">
        <v>2185</v>
      </c>
      <c r="AL14" s="1643">
        <v>1117</v>
      </c>
      <c r="AM14" s="1643">
        <v>513</v>
      </c>
      <c r="AN14" s="1643">
        <v>845</v>
      </c>
      <c r="AO14" s="1643">
        <v>834</v>
      </c>
      <c r="AP14" s="1643">
        <v>452</v>
      </c>
      <c r="AQ14" s="1643">
        <v>4863</v>
      </c>
      <c r="AR14" s="1643">
        <v>793</v>
      </c>
      <c r="AS14" s="1643">
        <v>1122</v>
      </c>
      <c r="AT14" s="1643">
        <v>1317</v>
      </c>
      <c r="AU14" s="1643">
        <v>940</v>
      </c>
      <c r="AV14" s="1643">
        <v>865</v>
      </c>
      <c r="AW14" s="1643">
        <v>1426</v>
      </c>
      <c r="AX14" s="1643">
        <v>1420</v>
      </c>
      <c r="AY14" s="1641">
        <f t="shared" si="0"/>
        <v>53310</v>
      </c>
    </row>
    <row r="15" spans="1:51" hidden="1">
      <c r="A15" s="1635"/>
      <c r="B15" s="1545" t="s">
        <v>2354</v>
      </c>
      <c r="C15" s="1643">
        <v>129861</v>
      </c>
      <c r="D15" s="1643">
        <v>2322</v>
      </c>
      <c r="E15" s="1643">
        <v>917</v>
      </c>
      <c r="F15" s="1643">
        <v>895</v>
      </c>
      <c r="G15" s="1643">
        <v>2206</v>
      </c>
      <c r="H15" s="1643">
        <v>618</v>
      </c>
      <c r="I15" s="1643">
        <v>616</v>
      </c>
      <c r="J15" s="1643">
        <v>1551</v>
      </c>
      <c r="K15" s="1643">
        <v>2605</v>
      </c>
      <c r="L15" s="1643">
        <v>1782</v>
      </c>
      <c r="M15" s="1643">
        <v>1649</v>
      </c>
      <c r="N15" s="1643">
        <v>9742</v>
      </c>
      <c r="O15" s="1643">
        <v>8618</v>
      </c>
      <c r="P15" s="1621">
        <v>24599</v>
      </c>
      <c r="Q15" s="1643">
        <v>11964</v>
      </c>
      <c r="R15" s="1643">
        <v>1061</v>
      </c>
      <c r="S15" s="1643">
        <v>684</v>
      </c>
      <c r="T15" s="1643">
        <v>837</v>
      </c>
      <c r="U15" s="1643">
        <v>434</v>
      </c>
      <c r="V15" s="1643">
        <v>705</v>
      </c>
      <c r="W15" s="1643">
        <v>1465</v>
      </c>
      <c r="X15" s="1643">
        <v>1573</v>
      </c>
      <c r="Y15" s="1643">
        <v>2728</v>
      </c>
      <c r="Z15" s="1643">
        <v>6084</v>
      </c>
      <c r="AA15" s="1643">
        <v>1553</v>
      </c>
      <c r="AB15" s="1643">
        <v>1430</v>
      </c>
      <c r="AC15" s="1643">
        <v>3145</v>
      </c>
      <c r="AD15" s="1621">
        <v>9128</v>
      </c>
      <c r="AE15" s="1621">
        <v>5089</v>
      </c>
      <c r="AF15" s="1643">
        <v>1557</v>
      </c>
      <c r="AG15" s="1643">
        <v>654</v>
      </c>
      <c r="AH15" s="1643">
        <v>514</v>
      </c>
      <c r="AI15" s="1643">
        <v>541</v>
      </c>
      <c r="AJ15" s="1643">
        <v>1526</v>
      </c>
      <c r="AK15" s="1643">
        <v>2170</v>
      </c>
      <c r="AL15" s="1643">
        <v>1095</v>
      </c>
      <c r="AM15" s="1643">
        <v>463</v>
      </c>
      <c r="AN15" s="1643">
        <v>846</v>
      </c>
      <c r="AO15" s="1643">
        <v>933</v>
      </c>
      <c r="AP15" s="1643">
        <v>479</v>
      </c>
      <c r="AQ15" s="1643">
        <v>4960</v>
      </c>
      <c r="AR15" s="1643">
        <v>806</v>
      </c>
      <c r="AS15" s="1643">
        <v>1146</v>
      </c>
      <c r="AT15" s="1643">
        <v>1508</v>
      </c>
      <c r="AU15" s="1643">
        <v>1010</v>
      </c>
      <c r="AV15" s="1643">
        <v>954</v>
      </c>
      <c r="AW15" s="1643">
        <v>1346</v>
      </c>
      <c r="AX15" s="1643">
        <v>1353</v>
      </c>
      <c r="AY15" s="1641">
        <f t="shared" si="0"/>
        <v>54923</v>
      </c>
    </row>
    <row r="16" spans="1:51" hidden="1">
      <c r="A16" s="1637"/>
      <c r="B16" s="1638" t="s">
        <v>2355</v>
      </c>
      <c r="C16" s="1642">
        <f>SUM(C4:C15)</f>
        <v>2334738</v>
      </c>
      <c r="D16" s="1642">
        <f t="shared" ref="D16:AY16" si="1">SUM(D4:D15)</f>
        <v>47584</v>
      </c>
      <c r="E16" s="1642">
        <f t="shared" si="1"/>
        <v>17724</v>
      </c>
      <c r="F16" s="1642">
        <f t="shared" si="1"/>
        <v>17636</v>
      </c>
      <c r="G16" s="1642">
        <f t="shared" si="1"/>
        <v>48315</v>
      </c>
      <c r="H16" s="1642">
        <f t="shared" si="1"/>
        <v>11710</v>
      </c>
      <c r="I16" s="1642">
        <f t="shared" si="1"/>
        <v>13199</v>
      </c>
      <c r="J16" s="1642">
        <f t="shared" si="1"/>
        <v>28209</v>
      </c>
      <c r="K16" s="1642">
        <f t="shared" si="1"/>
        <v>45430</v>
      </c>
      <c r="L16" s="1642">
        <f t="shared" si="1"/>
        <v>30718</v>
      </c>
      <c r="M16" s="1642">
        <f t="shared" si="1"/>
        <v>27117</v>
      </c>
      <c r="N16" s="1642">
        <f t="shared" si="1"/>
        <v>162275</v>
      </c>
      <c r="O16" s="1642">
        <f t="shared" si="1"/>
        <v>143390</v>
      </c>
      <c r="P16" s="1622">
        <f t="shared" si="1"/>
        <v>426084</v>
      </c>
      <c r="Q16" s="1642">
        <f t="shared" si="1"/>
        <v>210995</v>
      </c>
      <c r="R16" s="1642">
        <f t="shared" si="1"/>
        <v>21852</v>
      </c>
      <c r="S16" s="1642">
        <f t="shared" si="1"/>
        <v>12549</v>
      </c>
      <c r="T16" s="1642">
        <f t="shared" si="1"/>
        <v>17933</v>
      </c>
      <c r="U16" s="1642">
        <f t="shared" si="1"/>
        <v>8528</v>
      </c>
      <c r="V16" s="1642">
        <f t="shared" si="1"/>
        <v>12582</v>
      </c>
      <c r="W16" s="1642">
        <f t="shared" si="1"/>
        <v>26745</v>
      </c>
      <c r="X16" s="1642">
        <f t="shared" si="1"/>
        <v>25858</v>
      </c>
      <c r="Y16" s="1642">
        <f t="shared" si="1"/>
        <v>50639</v>
      </c>
      <c r="Z16" s="1642">
        <f t="shared" si="1"/>
        <v>114416</v>
      </c>
      <c r="AA16" s="1642">
        <f t="shared" si="1"/>
        <v>26736</v>
      </c>
      <c r="AB16" s="1642">
        <f t="shared" si="1"/>
        <v>24916</v>
      </c>
      <c r="AC16" s="1642">
        <f t="shared" si="1"/>
        <v>55488</v>
      </c>
      <c r="AD16" s="1622">
        <f t="shared" si="1"/>
        <v>156413</v>
      </c>
      <c r="AE16" s="1622">
        <f t="shared" si="1"/>
        <v>87946</v>
      </c>
      <c r="AF16" s="1642">
        <f t="shared" si="1"/>
        <v>23796</v>
      </c>
      <c r="AG16" s="1642">
        <f t="shared" si="1"/>
        <v>11178</v>
      </c>
      <c r="AH16" s="1642">
        <f t="shared" si="1"/>
        <v>9028</v>
      </c>
      <c r="AI16" s="1642">
        <f t="shared" si="1"/>
        <v>10548</v>
      </c>
      <c r="AJ16" s="1642">
        <f t="shared" si="1"/>
        <v>29352</v>
      </c>
      <c r="AK16" s="1642">
        <f t="shared" si="1"/>
        <v>46864</v>
      </c>
      <c r="AL16" s="1642">
        <f t="shared" si="1"/>
        <v>21869</v>
      </c>
      <c r="AM16" s="1642">
        <f t="shared" si="1"/>
        <v>9478</v>
      </c>
      <c r="AN16" s="1642">
        <f t="shared" si="1"/>
        <v>17999</v>
      </c>
      <c r="AO16" s="1642">
        <f t="shared" si="1"/>
        <v>17726</v>
      </c>
      <c r="AP16" s="1642">
        <f t="shared" si="1"/>
        <v>9199</v>
      </c>
      <c r="AQ16" s="1642">
        <f t="shared" si="1"/>
        <v>99936</v>
      </c>
      <c r="AR16" s="1642">
        <f t="shared" si="1"/>
        <v>15334</v>
      </c>
      <c r="AS16" s="1642">
        <f t="shared" si="1"/>
        <v>22919</v>
      </c>
      <c r="AT16" s="1642">
        <f t="shared" si="1"/>
        <v>27916</v>
      </c>
      <c r="AU16" s="1642">
        <f t="shared" si="1"/>
        <v>18391</v>
      </c>
      <c r="AV16" s="1642">
        <f t="shared" si="1"/>
        <v>18326</v>
      </c>
      <c r="AW16" s="1642">
        <f t="shared" si="1"/>
        <v>26451</v>
      </c>
      <c r="AX16" s="1642">
        <f t="shared" si="1"/>
        <v>25441</v>
      </c>
      <c r="AY16" s="1642">
        <f t="shared" si="1"/>
        <v>942744</v>
      </c>
    </row>
    <row r="17" spans="1:51" hidden="1">
      <c r="A17" s="1635" t="s">
        <v>2342</v>
      </c>
      <c r="B17" s="1545" t="s">
        <v>2343</v>
      </c>
      <c r="C17" s="1643">
        <v>128076</v>
      </c>
      <c r="D17" s="1643">
        <v>2352</v>
      </c>
      <c r="E17" s="1643">
        <v>763</v>
      </c>
      <c r="F17" s="1643">
        <v>858</v>
      </c>
      <c r="G17" s="1643">
        <v>2327</v>
      </c>
      <c r="H17" s="1643">
        <v>552</v>
      </c>
      <c r="I17" s="1643">
        <v>607</v>
      </c>
      <c r="J17" s="1643">
        <v>1588</v>
      </c>
      <c r="K17" s="1643">
        <v>2438</v>
      </c>
      <c r="L17" s="1643">
        <v>1792</v>
      </c>
      <c r="M17" s="1643">
        <v>1569</v>
      </c>
      <c r="N17" s="1643">
        <v>9353</v>
      </c>
      <c r="O17" s="1643">
        <v>8298</v>
      </c>
      <c r="P17" s="1621">
        <v>24243</v>
      </c>
      <c r="Q17" s="1643">
        <v>11719</v>
      </c>
      <c r="R17" s="1643">
        <v>1041</v>
      </c>
      <c r="S17" s="1643">
        <v>617</v>
      </c>
      <c r="T17" s="1643">
        <v>877</v>
      </c>
      <c r="U17" s="1643">
        <v>437</v>
      </c>
      <c r="V17" s="1643">
        <v>656</v>
      </c>
      <c r="W17" s="1643">
        <v>1368</v>
      </c>
      <c r="X17" s="1643">
        <v>1570</v>
      </c>
      <c r="Y17" s="1643">
        <v>2801</v>
      </c>
      <c r="Z17" s="1643">
        <v>6561</v>
      </c>
      <c r="AA17" s="1643">
        <v>1631</v>
      </c>
      <c r="AB17" s="1643">
        <v>1457</v>
      </c>
      <c r="AC17" s="1643">
        <v>3021</v>
      </c>
      <c r="AD17" s="1621">
        <v>8800</v>
      </c>
      <c r="AE17" s="1621">
        <v>4679</v>
      </c>
      <c r="AF17" s="1643">
        <v>1282</v>
      </c>
      <c r="AG17" s="1643">
        <v>741</v>
      </c>
      <c r="AH17" s="1643">
        <v>447</v>
      </c>
      <c r="AI17" s="1643">
        <v>511</v>
      </c>
      <c r="AJ17" s="1643">
        <v>1398</v>
      </c>
      <c r="AK17" s="1643">
        <v>2398</v>
      </c>
      <c r="AL17" s="1643">
        <v>1018</v>
      </c>
      <c r="AM17" s="1643">
        <v>505</v>
      </c>
      <c r="AN17" s="1643">
        <v>842</v>
      </c>
      <c r="AO17" s="1643">
        <v>941</v>
      </c>
      <c r="AP17" s="1643">
        <v>477</v>
      </c>
      <c r="AQ17" s="1643">
        <v>5104</v>
      </c>
      <c r="AR17" s="1643">
        <v>809</v>
      </c>
      <c r="AS17" s="1643">
        <v>1275</v>
      </c>
      <c r="AT17" s="1643">
        <v>1511</v>
      </c>
      <c r="AU17" s="1643">
        <v>947</v>
      </c>
      <c r="AV17" s="1643">
        <v>994</v>
      </c>
      <c r="AW17" s="1643">
        <v>1372</v>
      </c>
      <c r="AX17" s="1643">
        <v>1529</v>
      </c>
      <c r="AY17" s="1641">
        <f t="shared" si="0"/>
        <v>53613</v>
      </c>
    </row>
    <row r="18" spans="1:51" hidden="1">
      <c r="A18" s="1635"/>
      <c r="B18" s="1545" t="s">
        <v>2344</v>
      </c>
      <c r="C18" s="1643">
        <v>147946</v>
      </c>
      <c r="D18" s="1643">
        <v>2422</v>
      </c>
      <c r="E18" s="1643">
        <v>937</v>
      </c>
      <c r="F18" s="1643">
        <v>948</v>
      </c>
      <c r="G18" s="1643">
        <v>2482</v>
      </c>
      <c r="H18" s="1643">
        <v>617</v>
      </c>
      <c r="I18" s="1643">
        <v>755</v>
      </c>
      <c r="J18" s="1643">
        <v>1655</v>
      </c>
      <c r="K18" s="1643">
        <v>2966</v>
      </c>
      <c r="L18" s="1643">
        <v>1940</v>
      </c>
      <c r="M18" s="1643">
        <v>1891</v>
      </c>
      <c r="N18" s="1643">
        <v>11016</v>
      </c>
      <c r="O18" s="1643">
        <v>9540</v>
      </c>
      <c r="P18" s="1621">
        <v>28686</v>
      </c>
      <c r="Q18" s="1643">
        <v>13557</v>
      </c>
      <c r="R18" s="1643">
        <v>1193</v>
      </c>
      <c r="S18" s="1643">
        <v>714</v>
      </c>
      <c r="T18" s="1643">
        <v>919</v>
      </c>
      <c r="U18" s="1643">
        <v>566</v>
      </c>
      <c r="V18" s="1643">
        <v>755</v>
      </c>
      <c r="W18" s="1643">
        <v>1672</v>
      </c>
      <c r="X18" s="1643">
        <v>1750</v>
      </c>
      <c r="Y18" s="1643">
        <v>3204</v>
      </c>
      <c r="Z18" s="1643">
        <v>7223</v>
      </c>
      <c r="AA18" s="1643">
        <v>1778</v>
      </c>
      <c r="AB18" s="1643">
        <v>1659</v>
      </c>
      <c r="AC18" s="1643">
        <v>3547</v>
      </c>
      <c r="AD18" s="1621">
        <v>10143</v>
      </c>
      <c r="AE18" s="1621">
        <v>5652</v>
      </c>
      <c r="AF18" s="1643">
        <v>1542</v>
      </c>
      <c r="AG18" s="1643">
        <v>725</v>
      </c>
      <c r="AH18" s="1643">
        <v>572</v>
      </c>
      <c r="AI18" s="1643">
        <v>580</v>
      </c>
      <c r="AJ18" s="1643">
        <v>1779</v>
      </c>
      <c r="AK18" s="1643">
        <v>2801</v>
      </c>
      <c r="AL18" s="1643">
        <v>1306</v>
      </c>
      <c r="AM18" s="1643">
        <v>570</v>
      </c>
      <c r="AN18" s="1643">
        <v>936</v>
      </c>
      <c r="AO18" s="1643">
        <v>1230</v>
      </c>
      <c r="AP18" s="1643">
        <v>556</v>
      </c>
      <c r="AQ18" s="1643">
        <v>5867</v>
      </c>
      <c r="AR18" s="1643">
        <v>1078</v>
      </c>
      <c r="AS18" s="1643">
        <v>1271</v>
      </c>
      <c r="AT18" s="1643">
        <v>1564</v>
      </c>
      <c r="AU18" s="1643">
        <v>1141</v>
      </c>
      <c r="AV18" s="1643">
        <v>1108</v>
      </c>
      <c r="AW18" s="1643">
        <v>1573</v>
      </c>
      <c r="AX18" s="1643">
        <v>1560</v>
      </c>
      <c r="AY18" s="1641">
        <f t="shared" si="0"/>
        <v>62799</v>
      </c>
    </row>
    <row r="19" spans="1:51" hidden="1">
      <c r="A19" s="1635"/>
      <c r="B19" s="1545" t="s">
        <v>2345</v>
      </c>
      <c r="C19" s="1643">
        <v>484508</v>
      </c>
      <c r="D19" s="1643">
        <v>9763</v>
      </c>
      <c r="E19" s="1643">
        <v>3465</v>
      </c>
      <c r="F19" s="1643">
        <v>3370</v>
      </c>
      <c r="G19" s="1643">
        <v>10688</v>
      </c>
      <c r="H19" s="1643">
        <v>2294</v>
      </c>
      <c r="I19" s="1643">
        <v>2746</v>
      </c>
      <c r="J19" s="1643">
        <v>5080</v>
      </c>
      <c r="K19" s="1643">
        <v>8963</v>
      </c>
      <c r="L19" s="1643">
        <v>5928</v>
      </c>
      <c r="M19" s="1643">
        <v>5214</v>
      </c>
      <c r="N19" s="1643">
        <v>31424</v>
      </c>
      <c r="O19" s="1643">
        <v>30385</v>
      </c>
      <c r="P19" s="1621">
        <v>92567</v>
      </c>
      <c r="Q19" s="1643">
        <v>45730</v>
      </c>
      <c r="R19" s="1643">
        <v>4566</v>
      </c>
      <c r="S19" s="1643">
        <v>2710</v>
      </c>
      <c r="T19" s="1643">
        <v>3590</v>
      </c>
      <c r="U19" s="1643">
        <v>1741</v>
      </c>
      <c r="V19" s="1643">
        <v>2526</v>
      </c>
      <c r="W19" s="1643">
        <v>5575</v>
      </c>
      <c r="X19" s="1643">
        <v>5071</v>
      </c>
      <c r="Y19" s="1643">
        <v>10432</v>
      </c>
      <c r="Z19" s="1643">
        <v>24410</v>
      </c>
      <c r="AA19" s="1643">
        <v>5257</v>
      </c>
      <c r="AB19" s="1643">
        <v>4923</v>
      </c>
      <c r="AC19" s="1643">
        <v>12092</v>
      </c>
      <c r="AD19" s="1621">
        <v>31727</v>
      </c>
      <c r="AE19" s="1621">
        <v>18110</v>
      </c>
      <c r="AF19" s="1643">
        <v>4528</v>
      </c>
      <c r="AG19" s="1643">
        <v>2062</v>
      </c>
      <c r="AH19" s="1643">
        <v>1848</v>
      </c>
      <c r="AI19" s="1643">
        <v>2251</v>
      </c>
      <c r="AJ19" s="1643">
        <v>6277</v>
      </c>
      <c r="AK19" s="1643">
        <v>10103</v>
      </c>
      <c r="AL19" s="1643">
        <v>4164</v>
      </c>
      <c r="AM19" s="1643">
        <v>1921</v>
      </c>
      <c r="AN19" s="1643">
        <v>3943</v>
      </c>
      <c r="AO19" s="1643">
        <v>3660</v>
      </c>
      <c r="AP19" s="1643">
        <v>1777</v>
      </c>
      <c r="AQ19" s="1643">
        <v>21578</v>
      </c>
      <c r="AR19" s="1643">
        <v>3014</v>
      </c>
      <c r="AS19" s="1643">
        <v>4614</v>
      </c>
      <c r="AT19" s="1643">
        <v>5563</v>
      </c>
      <c r="AU19" s="1643">
        <v>3701</v>
      </c>
      <c r="AV19" s="1643">
        <v>3289</v>
      </c>
      <c r="AW19" s="1643">
        <v>5164</v>
      </c>
      <c r="AX19" s="1643">
        <v>4704</v>
      </c>
      <c r="AY19" s="1641">
        <f t="shared" si="0"/>
        <v>200106</v>
      </c>
    </row>
    <row r="20" spans="1:51" hidden="1">
      <c r="A20" s="1635"/>
      <c r="B20" s="1545" t="s">
        <v>2346</v>
      </c>
      <c r="C20" s="1643">
        <v>366905</v>
      </c>
      <c r="D20" s="1643">
        <v>10072</v>
      </c>
      <c r="E20" s="1643">
        <v>3105</v>
      </c>
      <c r="F20" s="1643">
        <v>3533</v>
      </c>
      <c r="G20" s="1643">
        <v>9832</v>
      </c>
      <c r="H20" s="1643">
        <v>2245</v>
      </c>
      <c r="I20" s="1643">
        <v>2525</v>
      </c>
      <c r="J20" s="1643">
        <v>4399</v>
      </c>
      <c r="K20" s="1643">
        <v>7363</v>
      </c>
      <c r="L20" s="1643">
        <v>4326</v>
      </c>
      <c r="M20" s="1643">
        <v>4043</v>
      </c>
      <c r="N20" s="1643">
        <v>21707</v>
      </c>
      <c r="O20" s="1643">
        <v>20985</v>
      </c>
      <c r="P20" s="1621">
        <v>58707</v>
      </c>
      <c r="Q20" s="1643">
        <v>29041</v>
      </c>
      <c r="R20" s="1643">
        <v>4091</v>
      </c>
      <c r="S20" s="1643">
        <v>2166</v>
      </c>
      <c r="T20" s="1643">
        <v>3502</v>
      </c>
      <c r="U20" s="1643">
        <v>1446</v>
      </c>
      <c r="V20" s="1643">
        <v>2416</v>
      </c>
      <c r="W20" s="1643">
        <v>4205</v>
      </c>
      <c r="X20" s="1643">
        <v>3712</v>
      </c>
      <c r="Y20" s="1643">
        <v>8145</v>
      </c>
      <c r="Z20" s="1643">
        <v>18634</v>
      </c>
      <c r="AA20" s="1643">
        <v>3606</v>
      </c>
      <c r="AB20" s="1643">
        <v>3830</v>
      </c>
      <c r="AC20" s="1643">
        <v>8639</v>
      </c>
      <c r="AD20" s="1621">
        <v>23293</v>
      </c>
      <c r="AE20" s="1621">
        <v>13997</v>
      </c>
      <c r="AF20" s="1643">
        <v>3855</v>
      </c>
      <c r="AG20" s="1643">
        <v>1664</v>
      </c>
      <c r="AH20" s="1643">
        <v>1691</v>
      </c>
      <c r="AI20" s="1643">
        <v>2121</v>
      </c>
      <c r="AJ20" s="1643">
        <v>5041</v>
      </c>
      <c r="AK20" s="1643">
        <v>8916</v>
      </c>
      <c r="AL20" s="1643">
        <v>4736</v>
      </c>
      <c r="AM20" s="1643">
        <v>1601</v>
      </c>
      <c r="AN20" s="1643">
        <v>3450</v>
      </c>
      <c r="AO20" s="1643">
        <v>3141</v>
      </c>
      <c r="AP20" s="1643">
        <v>1943</v>
      </c>
      <c r="AQ20" s="1643">
        <v>18280</v>
      </c>
      <c r="AR20" s="1643">
        <v>2364</v>
      </c>
      <c r="AS20" s="1643">
        <v>4189</v>
      </c>
      <c r="AT20" s="1643">
        <v>4449</v>
      </c>
      <c r="AU20" s="1643">
        <v>3095</v>
      </c>
      <c r="AV20" s="1643">
        <v>3373</v>
      </c>
      <c r="AW20" s="1643">
        <v>5078</v>
      </c>
      <c r="AX20" s="1643">
        <v>4353</v>
      </c>
      <c r="AY20" s="1641">
        <f t="shared" si="0"/>
        <v>130440</v>
      </c>
    </row>
    <row r="21" spans="1:51" hidden="1">
      <c r="A21" s="1635"/>
      <c r="B21" s="1545" t="s">
        <v>2347</v>
      </c>
      <c r="C21" s="1643">
        <v>163310</v>
      </c>
      <c r="D21" s="1643">
        <v>3275</v>
      </c>
      <c r="E21" s="1643">
        <v>1008</v>
      </c>
      <c r="F21" s="1643">
        <v>1165</v>
      </c>
      <c r="G21" s="1643">
        <v>3248</v>
      </c>
      <c r="H21" s="1643">
        <v>837</v>
      </c>
      <c r="I21" s="1643">
        <v>912</v>
      </c>
      <c r="J21" s="1643">
        <v>1997</v>
      </c>
      <c r="K21" s="1643">
        <v>3237</v>
      </c>
      <c r="L21" s="1643">
        <v>2286</v>
      </c>
      <c r="M21" s="1643">
        <v>1925</v>
      </c>
      <c r="N21" s="1643">
        <v>11657</v>
      </c>
      <c r="O21" s="1643">
        <v>10515</v>
      </c>
      <c r="P21" s="1621">
        <v>30598</v>
      </c>
      <c r="Q21" s="1643">
        <v>15102</v>
      </c>
      <c r="R21" s="1643">
        <v>1474</v>
      </c>
      <c r="S21" s="1643">
        <v>833</v>
      </c>
      <c r="T21" s="1643">
        <v>1274</v>
      </c>
      <c r="U21" s="1643">
        <v>602</v>
      </c>
      <c r="V21" s="1643">
        <v>798</v>
      </c>
      <c r="W21" s="1643">
        <v>1766</v>
      </c>
      <c r="X21" s="1643">
        <v>1794</v>
      </c>
      <c r="Y21" s="1643">
        <v>3359</v>
      </c>
      <c r="Z21" s="1643">
        <v>8146</v>
      </c>
      <c r="AA21" s="1643">
        <v>1870</v>
      </c>
      <c r="AB21" s="1643">
        <v>1746</v>
      </c>
      <c r="AC21" s="1643">
        <v>3602</v>
      </c>
      <c r="AD21" s="1621">
        <v>11751</v>
      </c>
      <c r="AE21" s="1621">
        <v>6344</v>
      </c>
      <c r="AF21" s="1643">
        <v>1643</v>
      </c>
      <c r="AG21" s="1643">
        <v>749</v>
      </c>
      <c r="AH21" s="1643">
        <v>607</v>
      </c>
      <c r="AI21" s="1643">
        <v>687</v>
      </c>
      <c r="AJ21" s="1643">
        <v>2096</v>
      </c>
      <c r="AK21" s="1643">
        <v>3258</v>
      </c>
      <c r="AL21" s="1643">
        <v>1420</v>
      </c>
      <c r="AM21" s="1643">
        <v>618</v>
      </c>
      <c r="AN21" s="1643">
        <v>980</v>
      </c>
      <c r="AO21" s="1643">
        <v>1121</v>
      </c>
      <c r="AP21" s="1643">
        <v>585</v>
      </c>
      <c r="AQ21" s="1643">
        <v>6639</v>
      </c>
      <c r="AR21" s="1643">
        <v>1036</v>
      </c>
      <c r="AS21" s="1643">
        <v>1383</v>
      </c>
      <c r="AT21" s="1643">
        <v>1475</v>
      </c>
      <c r="AU21" s="1643">
        <v>1256</v>
      </c>
      <c r="AV21" s="1643">
        <v>1227</v>
      </c>
      <c r="AW21" s="1643">
        <v>1721</v>
      </c>
      <c r="AX21" s="1643">
        <v>1688</v>
      </c>
      <c r="AY21" s="1641">
        <f t="shared" si="0"/>
        <v>67872</v>
      </c>
    </row>
    <row r="22" spans="1:51" hidden="1">
      <c r="A22" s="1635"/>
      <c r="B22" s="1545" t="s">
        <v>2348</v>
      </c>
      <c r="C22" s="1643">
        <v>138194</v>
      </c>
      <c r="D22" s="1643">
        <v>2927</v>
      </c>
      <c r="E22" s="1643">
        <v>875</v>
      </c>
      <c r="F22" s="1643">
        <v>998</v>
      </c>
      <c r="G22" s="1643">
        <v>2628</v>
      </c>
      <c r="H22" s="1643">
        <v>686</v>
      </c>
      <c r="I22" s="1643">
        <v>617</v>
      </c>
      <c r="J22" s="1643">
        <v>1501</v>
      </c>
      <c r="K22" s="1643">
        <v>2870</v>
      </c>
      <c r="L22" s="1643">
        <v>1969</v>
      </c>
      <c r="M22" s="1643">
        <v>1641</v>
      </c>
      <c r="N22" s="1643">
        <v>10230</v>
      </c>
      <c r="O22" s="1643">
        <v>9100</v>
      </c>
      <c r="P22" s="1621">
        <v>25308</v>
      </c>
      <c r="Q22" s="1643">
        <v>12655</v>
      </c>
      <c r="R22" s="1643">
        <v>1310</v>
      </c>
      <c r="S22" s="1643">
        <v>689</v>
      </c>
      <c r="T22" s="1643">
        <v>1126</v>
      </c>
      <c r="U22" s="1643">
        <v>582</v>
      </c>
      <c r="V22" s="1643">
        <v>753</v>
      </c>
      <c r="W22" s="1643">
        <v>1655</v>
      </c>
      <c r="X22" s="1643">
        <v>1621</v>
      </c>
      <c r="Y22" s="1643">
        <v>2959</v>
      </c>
      <c r="Z22" s="1643">
        <v>6527</v>
      </c>
      <c r="AA22" s="1643">
        <v>1650</v>
      </c>
      <c r="AB22" s="1643">
        <v>1523</v>
      </c>
      <c r="AC22" s="1643">
        <v>3126</v>
      </c>
      <c r="AD22" s="1621">
        <v>9732</v>
      </c>
      <c r="AE22" s="1621">
        <v>5214</v>
      </c>
      <c r="AF22" s="1643">
        <v>1357</v>
      </c>
      <c r="AG22" s="1643">
        <v>739</v>
      </c>
      <c r="AH22" s="1643">
        <v>433</v>
      </c>
      <c r="AI22" s="1643">
        <v>562</v>
      </c>
      <c r="AJ22" s="1643">
        <v>1551</v>
      </c>
      <c r="AK22" s="1643">
        <v>2528</v>
      </c>
      <c r="AL22" s="1643">
        <v>1179</v>
      </c>
      <c r="AM22" s="1643">
        <v>565</v>
      </c>
      <c r="AN22" s="1643">
        <v>922</v>
      </c>
      <c r="AO22" s="1643">
        <v>948</v>
      </c>
      <c r="AP22" s="1643">
        <v>480</v>
      </c>
      <c r="AQ22" s="1643">
        <v>5772</v>
      </c>
      <c r="AR22" s="1643">
        <v>943</v>
      </c>
      <c r="AS22" s="1643">
        <v>1321</v>
      </c>
      <c r="AT22" s="1643">
        <v>1344</v>
      </c>
      <c r="AU22" s="1643">
        <v>1082</v>
      </c>
      <c r="AV22" s="1643">
        <v>945</v>
      </c>
      <c r="AW22" s="1643">
        <v>1507</v>
      </c>
      <c r="AX22" s="1643">
        <v>1544</v>
      </c>
      <c r="AY22" s="1641">
        <f t="shared" si="0"/>
        <v>57293</v>
      </c>
    </row>
    <row r="23" spans="1:51" hidden="1">
      <c r="A23" s="1635"/>
      <c r="B23" s="1545" t="s">
        <v>2349</v>
      </c>
      <c r="C23" s="1643">
        <v>148493</v>
      </c>
      <c r="D23" s="1643">
        <v>3487</v>
      </c>
      <c r="E23" s="1643">
        <v>1362</v>
      </c>
      <c r="F23" s="1643">
        <v>1228</v>
      </c>
      <c r="G23" s="1643">
        <v>3074</v>
      </c>
      <c r="H23" s="1643">
        <v>836</v>
      </c>
      <c r="I23" s="1643">
        <v>950</v>
      </c>
      <c r="J23" s="1643">
        <v>1691</v>
      </c>
      <c r="K23" s="1643">
        <v>3056</v>
      </c>
      <c r="L23" s="1643">
        <v>2015</v>
      </c>
      <c r="M23" s="1643">
        <v>1721</v>
      </c>
      <c r="N23" s="1643">
        <v>10789</v>
      </c>
      <c r="O23" s="1643">
        <v>8975</v>
      </c>
      <c r="P23" s="1621">
        <v>26049</v>
      </c>
      <c r="Q23" s="1643">
        <v>12696</v>
      </c>
      <c r="R23" s="1643">
        <v>1461</v>
      </c>
      <c r="S23" s="1643">
        <v>812</v>
      </c>
      <c r="T23" s="1643">
        <v>1172</v>
      </c>
      <c r="U23" s="1643">
        <v>524</v>
      </c>
      <c r="V23" s="1643">
        <v>818</v>
      </c>
      <c r="W23" s="1643">
        <v>1676</v>
      </c>
      <c r="X23" s="1643">
        <v>1678</v>
      </c>
      <c r="Y23" s="1643">
        <v>3378</v>
      </c>
      <c r="Z23" s="1643">
        <v>7133</v>
      </c>
      <c r="AA23" s="1643">
        <v>1786</v>
      </c>
      <c r="AB23" s="1643">
        <v>1635</v>
      </c>
      <c r="AC23" s="1643">
        <v>3495</v>
      </c>
      <c r="AD23" s="1621">
        <v>9911</v>
      </c>
      <c r="AE23" s="1621">
        <v>5608</v>
      </c>
      <c r="AF23" s="1643">
        <v>1450</v>
      </c>
      <c r="AG23" s="1643">
        <v>671</v>
      </c>
      <c r="AH23" s="1643">
        <v>566</v>
      </c>
      <c r="AI23" s="1643">
        <v>648</v>
      </c>
      <c r="AJ23" s="1643">
        <v>1784</v>
      </c>
      <c r="AK23" s="1643">
        <v>2798</v>
      </c>
      <c r="AL23" s="1643">
        <v>1243</v>
      </c>
      <c r="AM23" s="1643">
        <v>603</v>
      </c>
      <c r="AN23" s="1643">
        <v>1115</v>
      </c>
      <c r="AO23" s="1643">
        <v>1109</v>
      </c>
      <c r="AP23" s="1643">
        <v>547</v>
      </c>
      <c r="AQ23" s="1643">
        <v>6706</v>
      </c>
      <c r="AR23" s="1643">
        <v>1002</v>
      </c>
      <c r="AS23" s="1643">
        <v>1464</v>
      </c>
      <c r="AT23" s="1643">
        <v>2054</v>
      </c>
      <c r="AU23" s="1643">
        <v>1171</v>
      </c>
      <c r="AV23" s="1643">
        <v>1230</v>
      </c>
      <c r="AW23" s="1643">
        <v>1654</v>
      </c>
      <c r="AX23" s="1643">
        <v>1662</v>
      </c>
      <c r="AY23" s="1641">
        <f t="shared" si="0"/>
        <v>58509</v>
      </c>
    </row>
    <row r="24" spans="1:51" hidden="1">
      <c r="A24" s="1635"/>
      <c r="B24" s="1545" t="s">
        <v>2350</v>
      </c>
      <c r="C24" s="1643">
        <v>165973</v>
      </c>
      <c r="D24" s="1643">
        <v>3765</v>
      </c>
      <c r="E24" s="1643">
        <v>1525</v>
      </c>
      <c r="F24" s="1643">
        <v>1189</v>
      </c>
      <c r="G24" s="1643">
        <v>3234</v>
      </c>
      <c r="H24" s="1643">
        <v>840</v>
      </c>
      <c r="I24" s="1643">
        <v>903</v>
      </c>
      <c r="J24" s="1643">
        <v>1754</v>
      </c>
      <c r="K24" s="1643">
        <v>3246</v>
      </c>
      <c r="L24" s="1643">
        <v>2194</v>
      </c>
      <c r="M24" s="1643">
        <v>1906</v>
      </c>
      <c r="N24" s="1643">
        <v>12144</v>
      </c>
      <c r="O24" s="1643">
        <v>10063</v>
      </c>
      <c r="P24" s="1621">
        <v>28882</v>
      </c>
      <c r="Q24" s="1643">
        <v>14806</v>
      </c>
      <c r="R24" s="1643">
        <v>1537</v>
      </c>
      <c r="S24" s="1643">
        <v>864</v>
      </c>
      <c r="T24" s="1643">
        <v>1208</v>
      </c>
      <c r="U24" s="1643">
        <v>659</v>
      </c>
      <c r="V24" s="1643">
        <v>817</v>
      </c>
      <c r="W24" s="1643">
        <v>1845</v>
      </c>
      <c r="X24" s="1643">
        <v>1813</v>
      </c>
      <c r="Y24" s="1643">
        <v>3721</v>
      </c>
      <c r="Z24" s="1643">
        <v>7935</v>
      </c>
      <c r="AA24" s="1643">
        <v>1931</v>
      </c>
      <c r="AB24" s="1643">
        <v>1773</v>
      </c>
      <c r="AC24" s="1643">
        <v>3785</v>
      </c>
      <c r="AD24" s="1621">
        <v>11151</v>
      </c>
      <c r="AE24" s="1621">
        <v>6436</v>
      </c>
      <c r="AF24" s="1643">
        <v>1650</v>
      </c>
      <c r="AG24" s="1643">
        <v>729</v>
      </c>
      <c r="AH24" s="1643">
        <v>613</v>
      </c>
      <c r="AI24" s="1643">
        <v>730</v>
      </c>
      <c r="AJ24" s="1643">
        <v>2006</v>
      </c>
      <c r="AK24" s="1643">
        <v>3400</v>
      </c>
      <c r="AL24" s="1643">
        <v>1669</v>
      </c>
      <c r="AM24" s="1643">
        <v>686</v>
      </c>
      <c r="AN24" s="1643">
        <v>1159</v>
      </c>
      <c r="AO24" s="1643">
        <v>1234</v>
      </c>
      <c r="AP24" s="1643">
        <v>653</v>
      </c>
      <c r="AQ24" s="1643">
        <v>7497</v>
      </c>
      <c r="AR24" s="1643">
        <v>1186</v>
      </c>
      <c r="AS24" s="1643">
        <v>1824</v>
      </c>
      <c r="AT24" s="1643">
        <v>2092</v>
      </c>
      <c r="AU24" s="1643">
        <v>1435</v>
      </c>
      <c r="AV24" s="1643">
        <v>1429</v>
      </c>
      <c r="AW24" s="1643">
        <v>2066</v>
      </c>
      <c r="AX24" s="1643">
        <v>1989</v>
      </c>
      <c r="AY24" s="1641">
        <f t="shared" si="0"/>
        <v>65895</v>
      </c>
    </row>
    <row r="25" spans="1:51" hidden="1">
      <c r="A25" s="1635"/>
      <c r="B25" s="1545" t="s">
        <v>2351</v>
      </c>
      <c r="C25" s="1643">
        <v>137046</v>
      </c>
      <c r="D25" s="1643">
        <v>2921</v>
      </c>
      <c r="E25" s="1643">
        <v>1196</v>
      </c>
      <c r="F25" s="1643">
        <v>1032</v>
      </c>
      <c r="G25" s="1643">
        <v>2517</v>
      </c>
      <c r="H25" s="1643">
        <v>671</v>
      </c>
      <c r="I25" s="1643">
        <v>763</v>
      </c>
      <c r="J25" s="1643">
        <v>1567</v>
      </c>
      <c r="K25" s="1643">
        <v>2822</v>
      </c>
      <c r="L25" s="1643">
        <v>1908</v>
      </c>
      <c r="M25" s="1643">
        <v>1653</v>
      </c>
      <c r="N25" s="1643">
        <v>10106</v>
      </c>
      <c r="O25" s="1643">
        <v>8902</v>
      </c>
      <c r="P25" s="1621">
        <v>25255</v>
      </c>
      <c r="Q25" s="1643">
        <v>12308</v>
      </c>
      <c r="R25" s="1643">
        <v>1205</v>
      </c>
      <c r="S25" s="1643">
        <v>694</v>
      </c>
      <c r="T25" s="1643">
        <v>962</v>
      </c>
      <c r="U25" s="1643">
        <v>533</v>
      </c>
      <c r="V25" s="1643">
        <v>737</v>
      </c>
      <c r="W25" s="1643">
        <v>1596</v>
      </c>
      <c r="X25" s="1643">
        <v>1780</v>
      </c>
      <c r="Y25" s="1643">
        <v>3019</v>
      </c>
      <c r="Z25" s="1643">
        <v>6222</v>
      </c>
      <c r="AA25" s="1643">
        <v>1693</v>
      </c>
      <c r="AB25" s="1643">
        <v>1644</v>
      </c>
      <c r="AC25" s="1643">
        <v>3077</v>
      </c>
      <c r="AD25" s="1621">
        <v>9189</v>
      </c>
      <c r="AE25" s="1621">
        <v>4930</v>
      </c>
      <c r="AF25" s="1643">
        <v>1475</v>
      </c>
      <c r="AG25" s="1643">
        <v>648</v>
      </c>
      <c r="AH25" s="1643">
        <v>506</v>
      </c>
      <c r="AI25" s="1643">
        <v>558</v>
      </c>
      <c r="AJ25" s="1643">
        <v>1639</v>
      </c>
      <c r="AK25" s="1643">
        <v>2733</v>
      </c>
      <c r="AL25" s="1643">
        <v>1367</v>
      </c>
      <c r="AM25" s="1643">
        <v>547</v>
      </c>
      <c r="AN25" s="1643">
        <v>963</v>
      </c>
      <c r="AO25" s="1643">
        <v>955</v>
      </c>
      <c r="AP25" s="1643">
        <v>516</v>
      </c>
      <c r="AQ25" s="1643">
        <v>5422</v>
      </c>
      <c r="AR25" s="1643">
        <v>887</v>
      </c>
      <c r="AS25" s="1643">
        <v>1313</v>
      </c>
      <c r="AT25" s="1643">
        <v>1558</v>
      </c>
      <c r="AU25" s="1643">
        <v>1049</v>
      </c>
      <c r="AV25" s="1643">
        <v>983</v>
      </c>
      <c r="AW25" s="1643">
        <v>1587</v>
      </c>
      <c r="AX25" s="1643">
        <v>1438</v>
      </c>
      <c r="AY25" s="1641">
        <f t="shared" si="0"/>
        <v>56571</v>
      </c>
    </row>
    <row r="26" spans="1:51" hidden="1">
      <c r="A26" s="1635"/>
      <c r="B26" s="1545" t="s">
        <v>2352</v>
      </c>
      <c r="C26" s="1643">
        <v>150047</v>
      </c>
      <c r="D26" s="1643">
        <v>3224</v>
      </c>
      <c r="E26" s="1643">
        <v>1160</v>
      </c>
      <c r="F26" s="1643">
        <v>1114</v>
      </c>
      <c r="G26" s="1643">
        <v>3058</v>
      </c>
      <c r="H26" s="1643">
        <v>743</v>
      </c>
      <c r="I26" s="1643">
        <v>888</v>
      </c>
      <c r="J26" s="1643">
        <v>1689</v>
      </c>
      <c r="K26" s="1643">
        <v>3116</v>
      </c>
      <c r="L26" s="1643">
        <v>2105</v>
      </c>
      <c r="M26" s="1643">
        <v>1824</v>
      </c>
      <c r="N26" s="1643">
        <v>11317</v>
      </c>
      <c r="O26" s="1643">
        <v>9585</v>
      </c>
      <c r="P26" s="1621">
        <v>26690</v>
      </c>
      <c r="Q26" s="1643">
        <v>13727</v>
      </c>
      <c r="R26" s="1643">
        <v>1428</v>
      </c>
      <c r="S26" s="1643">
        <v>798</v>
      </c>
      <c r="T26" s="1643">
        <v>1195</v>
      </c>
      <c r="U26" s="1643">
        <v>594</v>
      </c>
      <c r="V26" s="1643">
        <v>794</v>
      </c>
      <c r="W26" s="1643">
        <v>1708</v>
      </c>
      <c r="X26" s="1643">
        <v>1718</v>
      </c>
      <c r="Y26" s="1643">
        <v>3251</v>
      </c>
      <c r="Z26" s="1643">
        <v>7336</v>
      </c>
      <c r="AA26" s="1643">
        <v>1698</v>
      </c>
      <c r="AB26" s="1643">
        <v>1683</v>
      </c>
      <c r="AC26" s="1643">
        <v>3672</v>
      </c>
      <c r="AD26" s="1621">
        <v>10203</v>
      </c>
      <c r="AE26" s="1621">
        <v>5629</v>
      </c>
      <c r="AF26" s="1643">
        <v>1457</v>
      </c>
      <c r="AG26" s="1643">
        <v>752</v>
      </c>
      <c r="AH26" s="1643">
        <v>528</v>
      </c>
      <c r="AI26" s="1643">
        <v>621</v>
      </c>
      <c r="AJ26" s="1643">
        <v>1795</v>
      </c>
      <c r="AK26" s="1643">
        <v>2887</v>
      </c>
      <c r="AL26" s="1643">
        <v>1244</v>
      </c>
      <c r="AM26" s="1643">
        <v>573</v>
      </c>
      <c r="AN26" s="1643">
        <v>1075</v>
      </c>
      <c r="AO26" s="1643">
        <v>1075</v>
      </c>
      <c r="AP26" s="1643">
        <v>510</v>
      </c>
      <c r="AQ26" s="1643">
        <v>6218</v>
      </c>
      <c r="AR26" s="1643">
        <v>944</v>
      </c>
      <c r="AS26" s="1643">
        <v>1356</v>
      </c>
      <c r="AT26" s="1643">
        <v>1709</v>
      </c>
      <c r="AU26" s="1643">
        <v>1083</v>
      </c>
      <c r="AV26" s="1643">
        <v>1090</v>
      </c>
      <c r="AW26" s="1643">
        <v>1614</v>
      </c>
      <c r="AX26" s="1643">
        <v>1569</v>
      </c>
      <c r="AY26" s="1641">
        <f t="shared" si="0"/>
        <v>61319</v>
      </c>
    </row>
    <row r="27" spans="1:51" hidden="1">
      <c r="A27" s="1635"/>
      <c r="B27" s="1545" t="s">
        <v>2353</v>
      </c>
      <c r="C27" s="1643">
        <v>122488</v>
      </c>
      <c r="D27" s="1643">
        <v>2238</v>
      </c>
      <c r="E27" s="1643">
        <v>892</v>
      </c>
      <c r="F27" s="1643">
        <v>869</v>
      </c>
      <c r="G27" s="1643">
        <v>1954</v>
      </c>
      <c r="H27" s="1643">
        <v>546</v>
      </c>
      <c r="I27" s="1643">
        <v>659</v>
      </c>
      <c r="J27" s="1643">
        <v>1277</v>
      </c>
      <c r="K27" s="1643">
        <v>2588</v>
      </c>
      <c r="L27" s="1643">
        <v>1658</v>
      </c>
      <c r="M27" s="1643">
        <v>1461</v>
      </c>
      <c r="N27" s="1643">
        <v>9944</v>
      </c>
      <c r="O27" s="1643">
        <v>8477</v>
      </c>
      <c r="P27" s="1621">
        <v>23302</v>
      </c>
      <c r="Q27" s="1643">
        <v>11924</v>
      </c>
      <c r="R27" s="1643">
        <v>1054</v>
      </c>
      <c r="S27" s="1643">
        <v>646</v>
      </c>
      <c r="T27" s="1643">
        <v>925</v>
      </c>
      <c r="U27" s="1643">
        <v>419</v>
      </c>
      <c r="V27" s="1643">
        <v>666</v>
      </c>
      <c r="W27" s="1643">
        <v>1332</v>
      </c>
      <c r="X27" s="1643">
        <v>1517</v>
      </c>
      <c r="Y27" s="1643">
        <v>2411</v>
      </c>
      <c r="Z27" s="1643">
        <v>5521</v>
      </c>
      <c r="AA27" s="1643">
        <v>1446</v>
      </c>
      <c r="AB27" s="1643">
        <v>1334</v>
      </c>
      <c r="AC27" s="1643">
        <v>2855</v>
      </c>
      <c r="AD27" s="1621">
        <v>8309</v>
      </c>
      <c r="AE27" s="1621">
        <v>4682</v>
      </c>
      <c r="AF27" s="1643">
        <v>1399</v>
      </c>
      <c r="AG27" s="1643">
        <v>604</v>
      </c>
      <c r="AH27" s="1643">
        <v>404</v>
      </c>
      <c r="AI27" s="1643">
        <v>476</v>
      </c>
      <c r="AJ27" s="1643">
        <v>1313</v>
      </c>
      <c r="AK27" s="1643">
        <v>2085</v>
      </c>
      <c r="AL27" s="1643">
        <v>943</v>
      </c>
      <c r="AM27" s="1643">
        <v>459</v>
      </c>
      <c r="AN27" s="1643">
        <v>729</v>
      </c>
      <c r="AO27" s="1643">
        <v>792</v>
      </c>
      <c r="AP27" s="1643">
        <v>447</v>
      </c>
      <c r="AQ27" s="1643">
        <v>4597</v>
      </c>
      <c r="AR27" s="1643">
        <v>774</v>
      </c>
      <c r="AS27" s="1643">
        <v>1049</v>
      </c>
      <c r="AT27" s="1643">
        <v>1357</v>
      </c>
      <c r="AU27" s="1643">
        <v>957</v>
      </c>
      <c r="AV27" s="1643">
        <v>818</v>
      </c>
      <c r="AW27" s="1643">
        <v>1143</v>
      </c>
      <c r="AX27" s="1643">
        <v>1236</v>
      </c>
      <c r="AY27" s="1641">
        <f t="shared" si="0"/>
        <v>53647</v>
      </c>
    </row>
    <row r="28" spans="1:51" hidden="1">
      <c r="A28" s="1635"/>
      <c r="B28" s="1545" t="s">
        <v>2354</v>
      </c>
      <c r="C28" s="1643">
        <v>122345</v>
      </c>
      <c r="D28" s="1643">
        <v>2098</v>
      </c>
      <c r="E28" s="1643">
        <v>773</v>
      </c>
      <c r="F28" s="1643">
        <v>809</v>
      </c>
      <c r="G28" s="1643">
        <v>2082</v>
      </c>
      <c r="H28" s="1643">
        <v>486</v>
      </c>
      <c r="I28" s="1643">
        <v>596</v>
      </c>
      <c r="J28" s="1643">
        <v>1307</v>
      </c>
      <c r="K28" s="1643">
        <v>2501</v>
      </c>
      <c r="L28" s="1643">
        <v>1639</v>
      </c>
      <c r="M28" s="1643">
        <v>1496</v>
      </c>
      <c r="N28" s="1643">
        <v>9702</v>
      </c>
      <c r="O28" s="1643">
        <v>8256</v>
      </c>
      <c r="P28" s="1621">
        <v>23157</v>
      </c>
      <c r="Q28" s="1643">
        <v>12103</v>
      </c>
      <c r="R28" s="1643">
        <v>956</v>
      </c>
      <c r="S28" s="1643">
        <v>663</v>
      </c>
      <c r="T28" s="1643">
        <v>769</v>
      </c>
      <c r="U28" s="1643">
        <v>454</v>
      </c>
      <c r="V28" s="1643">
        <v>630</v>
      </c>
      <c r="W28" s="1643">
        <v>1367</v>
      </c>
      <c r="X28" s="1643">
        <v>1435</v>
      </c>
      <c r="Y28" s="1643">
        <v>2531</v>
      </c>
      <c r="Z28" s="1643">
        <v>5512</v>
      </c>
      <c r="AA28" s="1643">
        <v>1382</v>
      </c>
      <c r="AB28" s="1643">
        <v>1449</v>
      </c>
      <c r="AC28" s="1643">
        <v>2848</v>
      </c>
      <c r="AD28" s="1621">
        <v>8328</v>
      </c>
      <c r="AE28" s="1621">
        <v>4652</v>
      </c>
      <c r="AF28" s="1643">
        <v>1366</v>
      </c>
      <c r="AG28" s="1643">
        <v>597</v>
      </c>
      <c r="AH28" s="1643">
        <v>457</v>
      </c>
      <c r="AI28" s="1643">
        <v>503</v>
      </c>
      <c r="AJ28" s="1643">
        <v>1375</v>
      </c>
      <c r="AK28" s="1643">
        <v>2059</v>
      </c>
      <c r="AL28" s="1643">
        <v>1105</v>
      </c>
      <c r="AM28" s="1643">
        <v>459</v>
      </c>
      <c r="AN28" s="1643">
        <v>823</v>
      </c>
      <c r="AO28" s="1643">
        <v>874</v>
      </c>
      <c r="AP28" s="1643">
        <v>428</v>
      </c>
      <c r="AQ28" s="1643">
        <v>4664</v>
      </c>
      <c r="AR28" s="1643">
        <v>794</v>
      </c>
      <c r="AS28" s="1643">
        <v>1046</v>
      </c>
      <c r="AT28" s="1643">
        <v>1327</v>
      </c>
      <c r="AU28" s="1643">
        <v>935</v>
      </c>
      <c r="AV28" s="1643">
        <v>918</v>
      </c>
      <c r="AW28" s="1643">
        <v>1332</v>
      </c>
      <c r="AX28" s="1643">
        <v>1302</v>
      </c>
      <c r="AY28" s="1641">
        <f t="shared" si="0"/>
        <v>53218</v>
      </c>
    </row>
    <row r="29" spans="1:51" hidden="1">
      <c r="A29" s="1637"/>
      <c r="B29" s="1638" t="s">
        <v>2355</v>
      </c>
      <c r="C29" s="1642">
        <f>SUM(C17:C28)</f>
        <v>2275331</v>
      </c>
      <c r="D29" s="1642">
        <f t="shared" ref="D29:AY29" si="2">SUM(D17:D28)</f>
        <v>48544</v>
      </c>
      <c r="E29" s="1642">
        <f t="shared" si="2"/>
        <v>17061</v>
      </c>
      <c r="F29" s="1642">
        <f t="shared" si="2"/>
        <v>17113</v>
      </c>
      <c r="G29" s="1642">
        <f t="shared" si="2"/>
        <v>47124</v>
      </c>
      <c r="H29" s="1642">
        <f t="shared" si="2"/>
        <v>11353</v>
      </c>
      <c r="I29" s="1642">
        <f t="shared" si="2"/>
        <v>12921</v>
      </c>
      <c r="J29" s="1642">
        <f t="shared" si="2"/>
        <v>25505</v>
      </c>
      <c r="K29" s="1642">
        <f t="shared" si="2"/>
        <v>45166</v>
      </c>
      <c r="L29" s="1642">
        <f t="shared" si="2"/>
        <v>29760</v>
      </c>
      <c r="M29" s="1642">
        <f t="shared" si="2"/>
        <v>26344</v>
      </c>
      <c r="N29" s="1642">
        <f t="shared" si="2"/>
        <v>159389</v>
      </c>
      <c r="O29" s="1642">
        <f t="shared" si="2"/>
        <v>143081</v>
      </c>
      <c r="P29" s="1622">
        <f t="shared" si="2"/>
        <v>413444</v>
      </c>
      <c r="Q29" s="1642">
        <f t="shared" si="2"/>
        <v>205368</v>
      </c>
      <c r="R29" s="1642">
        <f t="shared" si="2"/>
        <v>21316</v>
      </c>
      <c r="S29" s="1642">
        <f t="shared" si="2"/>
        <v>12206</v>
      </c>
      <c r="T29" s="1642">
        <f t="shared" si="2"/>
        <v>17519</v>
      </c>
      <c r="U29" s="1642">
        <f t="shared" si="2"/>
        <v>8557</v>
      </c>
      <c r="V29" s="1642">
        <f t="shared" si="2"/>
        <v>12366</v>
      </c>
      <c r="W29" s="1642">
        <f t="shared" si="2"/>
        <v>25765</v>
      </c>
      <c r="X29" s="1642">
        <f t="shared" si="2"/>
        <v>25459</v>
      </c>
      <c r="Y29" s="1642">
        <f t="shared" si="2"/>
        <v>49211</v>
      </c>
      <c r="Z29" s="1642">
        <f t="shared" si="2"/>
        <v>111160</v>
      </c>
      <c r="AA29" s="1642">
        <f t="shared" si="2"/>
        <v>25728</v>
      </c>
      <c r="AB29" s="1642">
        <f t="shared" si="2"/>
        <v>24656</v>
      </c>
      <c r="AC29" s="1642">
        <f t="shared" si="2"/>
        <v>53759</v>
      </c>
      <c r="AD29" s="1622">
        <f t="shared" si="2"/>
        <v>152537</v>
      </c>
      <c r="AE29" s="1622">
        <f t="shared" si="2"/>
        <v>85933</v>
      </c>
      <c r="AF29" s="1642">
        <f t="shared" si="2"/>
        <v>23004</v>
      </c>
      <c r="AG29" s="1642">
        <f t="shared" si="2"/>
        <v>10681</v>
      </c>
      <c r="AH29" s="1642">
        <f t="shared" si="2"/>
        <v>8672</v>
      </c>
      <c r="AI29" s="1642">
        <f t="shared" si="2"/>
        <v>10248</v>
      </c>
      <c r="AJ29" s="1642">
        <f t="shared" si="2"/>
        <v>28054</v>
      </c>
      <c r="AK29" s="1642">
        <f t="shared" si="2"/>
        <v>45966</v>
      </c>
      <c r="AL29" s="1642">
        <f t="shared" si="2"/>
        <v>21394</v>
      </c>
      <c r="AM29" s="1642">
        <f t="shared" si="2"/>
        <v>9107</v>
      </c>
      <c r="AN29" s="1642">
        <f t="shared" si="2"/>
        <v>16937</v>
      </c>
      <c r="AO29" s="1642">
        <f t="shared" si="2"/>
        <v>17080</v>
      </c>
      <c r="AP29" s="1642">
        <f t="shared" si="2"/>
        <v>8919</v>
      </c>
      <c r="AQ29" s="1642">
        <f t="shared" si="2"/>
        <v>98344</v>
      </c>
      <c r="AR29" s="1642">
        <f t="shared" si="2"/>
        <v>14831</v>
      </c>
      <c r="AS29" s="1642">
        <f t="shared" si="2"/>
        <v>22105</v>
      </c>
      <c r="AT29" s="1642">
        <f t="shared" si="2"/>
        <v>26003</v>
      </c>
      <c r="AU29" s="1642">
        <f t="shared" si="2"/>
        <v>17852</v>
      </c>
      <c r="AV29" s="1642">
        <f t="shared" si="2"/>
        <v>17404</v>
      </c>
      <c r="AW29" s="1642">
        <f t="shared" si="2"/>
        <v>25811</v>
      </c>
      <c r="AX29" s="1642">
        <f t="shared" si="2"/>
        <v>24574</v>
      </c>
      <c r="AY29" s="1642">
        <f t="shared" si="2"/>
        <v>921282</v>
      </c>
    </row>
    <row r="30" spans="1:51" hidden="1">
      <c r="A30" s="1635" t="s">
        <v>2356</v>
      </c>
      <c r="B30" s="1545" t="s">
        <v>2343</v>
      </c>
      <c r="C30" s="1640">
        <v>128274</v>
      </c>
      <c r="D30" s="1640">
        <v>2265</v>
      </c>
      <c r="E30" s="1640">
        <v>816</v>
      </c>
      <c r="F30" s="1640">
        <v>873</v>
      </c>
      <c r="G30" s="1640">
        <v>2241</v>
      </c>
      <c r="H30" s="1640">
        <v>521</v>
      </c>
      <c r="I30" s="1640">
        <v>690</v>
      </c>
      <c r="J30" s="1640">
        <v>1420</v>
      </c>
      <c r="K30" s="1640">
        <v>2717</v>
      </c>
      <c r="L30" s="1640">
        <v>1861</v>
      </c>
      <c r="M30" s="1640">
        <v>1544</v>
      </c>
      <c r="N30" s="1640">
        <v>9531</v>
      </c>
      <c r="O30" s="1640">
        <v>8312</v>
      </c>
      <c r="P30" s="1611">
        <v>24266</v>
      </c>
      <c r="Q30" s="1640">
        <v>12171</v>
      </c>
      <c r="R30" s="1640">
        <v>1056</v>
      </c>
      <c r="S30" s="1640">
        <v>697</v>
      </c>
      <c r="T30" s="1640">
        <v>951</v>
      </c>
      <c r="U30" s="1640">
        <v>462</v>
      </c>
      <c r="V30" s="1640">
        <v>682</v>
      </c>
      <c r="W30" s="1640">
        <v>1376</v>
      </c>
      <c r="X30" s="1640">
        <v>1474</v>
      </c>
      <c r="Y30" s="1640">
        <v>2735</v>
      </c>
      <c r="Z30" s="1640">
        <v>6178</v>
      </c>
      <c r="AA30" s="1640">
        <v>1557</v>
      </c>
      <c r="AB30" s="1640">
        <v>1350</v>
      </c>
      <c r="AC30" s="1640">
        <v>2703</v>
      </c>
      <c r="AD30" s="1611">
        <v>8686</v>
      </c>
      <c r="AE30" s="1611">
        <v>4794</v>
      </c>
      <c r="AF30" s="1640">
        <v>1252</v>
      </c>
      <c r="AG30" s="1640">
        <v>688</v>
      </c>
      <c r="AH30" s="1640">
        <v>435</v>
      </c>
      <c r="AI30" s="1640">
        <v>460</v>
      </c>
      <c r="AJ30" s="1640">
        <v>1485</v>
      </c>
      <c r="AK30" s="1640">
        <v>2471</v>
      </c>
      <c r="AL30" s="1640">
        <v>1061</v>
      </c>
      <c r="AM30" s="1640">
        <v>483</v>
      </c>
      <c r="AN30" s="1640">
        <v>940</v>
      </c>
      <c r="AO30" s="1640">
        <v>980</v>
      </c>
      <c r="AP30" s="1640">
        <v>464</v>
      </c>
      <c r="AQ30" s="1640">
        <v>5167</v>
      </c>
      <c r="AR30" s="1640">
        <v>892</v>
      </c>
      <c r="AS30" s="1640">
        <v>1238</v>
      </c>
      <c r="AT30" s="1640">
        <v>1446</v>
      </c>
      <c r="AU30" s="1640">
        <v>988</v>
      </c>
      <c r="AV30" s="1640">
        <v>985</v>
      </c>
      <c r="AW30" s="1640">
        <v>1319</v>
      </c>
      <c r="AX30" s="1640">
        <v>1591</v>
      </c>
      <c r="AY30" s="1641">
        <f t="shared" si="0"/>
        <v>54280</v>
      </c>
    </row>
    <row r="31" spans="1:51" hidden="1">
      <c r="A31" s="1635"/>
      <c r="B31" s="1545" t="s">
        <v>2344</v>
      </c>
      <c r="C31" s="1640">
        <v>139219</v>
      </c>
      <c r="D31" s="1640">
        <v>2361</v>
      </c>
      <c r="E31" s="1640">
        <v>837</v>
      </c>
      <c r="F31" s="1640">
        <v>877</v>
      </c>
      <c r="G31" s="1640">
        <v>2253</v>
      </c>
      <c r="H31" s="1640">
        <v>626</v>
      </c>
      <c r="I31" s="1640">
        <v>626</v>
      </c>
      <c r="J31" s="1640">
        <v>1293</v>
      </c>
      <c r="K31" s="1640">
        <v>2796</v>
      </c>
      <c r="L31" s="1640">
        <v>1995</v>
      </c>
      <c r="M31" s="1640">
        <v>1753</v>
      </c>
      <c r="N31" s="1640">
        <v>10489</v>
      </c>
      <c r="O31" s="1640">
        <v>9171</v>
      </c>
      <c r="P31" s="1611">
        <v>27285</v>
      </c>
      <c r="Q31" s="1640">
        <v>12897</v>
      </c>
      <c r="R31" s="1640">
        <v>1163</v>
      </c>
      <c r="S31" s="1640">
        <v>713</v>
      </c>
      <c r="T31" s="1640">
        <v>979</v>
      </c>
      <c r="U31" s="1640">
        <v>488</v>
      </c>
      <c r="V31" s="1640">
        <v>733</v>
      </c>
      <c r="W31" s="1640">
        <v>1553</v>
      </c>
      <c r="X31" s="1640">
        <v>1697</v>
      </c>
      <c r="Y31" s="1640">
        <v>2981</v>
      </c>
      <c r="Z31" s="1640">
        <v>6434</v>
      </c>
      <c r="AA31" s="1640">
        <v>1507</v>
      </c>
      <c r="AB31" s="1640">
        <v>1607</v>
      </c>
      <c r="AC31" s="1640">
        <v>3148</v>
      </c>
      <c r="AD31" s="1611">
        <v>9391</v>
      </c>
      <c r="AE31" s="1611">
        <v>5298</v>
      </c>
      <c r="AF31" s="1640">
        <v>1452</v>
      </c>
      <c r="AG31" s="1640">
        <v>676</v>
      </c>
      <c r="AH31" s="1640">
        <v>481</v>
      </c>
      <c r="AI31" s="1640">
        <v>569</v>
      </c>
      <c r="AJ31" s="1640">
        <v>1584</v>
      </c>
      <c r="AK31" s="1640">
        <v>2565</v>
      </c>
      <c r="AL31" s="1640">
        <v>1151</v>
      </c>
      <c r="AM31" s="1640">
        <v>611</v>
      </c>
      <c r="AN31" s="1640">
        <v>935</v>
      </c>
      <c r="AO31" s="1640">
        <v>1103</v>
      </c>
      <c r="AP31" s="1640">
        <v>507</v>
      </c>
      <c r="AQ31" s="1640">
        <v>5777</v>
      </c>
      <c r="AR31" s="1640">
        <v>973</v>
      </c>
      <c r="AS31" s="1640">
        <v>1286</v>
      </c>
      <c r="AT31" s="1640">
        <v>1568</v>
      </c>
      <c r="AU31" s="1640">
        <v>1107</v>
      </c>
      <c r="AV31" s="1640">
        <v>1058</v>
      </c>
      <c r="AW31" s="1640">
        <v>1344</v>
      </c>
      <c r="AX31" s="1640">
        <v>1521</v>
      </c>
      <c r="AY31" s="1641">
        <f t="shared" si="0"/>
        <v>59842</v>
      </c>
    </row>
    <row r="32" spans="1:51" hidden="1">
      <c r="A32" s="1635"/>
      <c r="B32" s="1545" t="s">
        <v>2345</v>
      </c>
      <c r="C32" s="1640">
        <v>483751</v>
      </c>
      <c r="D32" s="1640">
        <v>9943</v>
      </c>
      <c r="E32" s="1640">
        <v>3639</v>
      </c>
      <c r="F32" s="1640">
        <v>3267</v>
      </c>
      <c r="G32" s="1640">
        <v>10298</v>
      </c>
      <c r="H32" s="1640">
        <v>2137</v>
      </c>
      <c r="I32" s="1640">
        <v>2543</v>
      </c>
      <c r="J32" s="1640">
        <v>4861</v>
      </c>
      <c r="K32" s="1640">
        <v>8785</v>
      </c>
      <c r="L32" s="1640">
        <v>6092</v>
      </c>
      <c r="M32" s="1640">
        <v>5088</v>
      </c>
      <c r="N32" s="1640">
        <v>32241</v>
      </c>
      <c r="O32" s="1640">
        <v>30536</v>
      </c>
      <c r="P32" s="1611">
        <v>94538</v>
      </c>
      <c r="Q32" s="1640">
        <v>45320</v>
      </c>
      <c r="R32" s="1640">
        <v>4553</v>
      </c>
      <c r="S32" s="1640">
        <v>2727</v>
      </c>
      <c r="T32" s="1640">
        <v>3851</v>
      </c>
      <c r="U32" s="1640">
        <v>1886</v>
      </c>
      <c r="V32" s="1640">
        <v>2275</v>
      </c>
      <c r="W32" s="1640">
        <v>5489</v>
      </c>
      <c r="X32" s="1640">
        <v>5157</v>
      </c>
      <c r="Y32" s="1640">
        <v>10642</v>
      </c>
      <c r="Z32" s="1640">
        <v>24429</v>
      </c>
      <c r="AA32" s="1640">
        <v>4956</v>
      </c>
      <c r="AB32" s="1640">
        <v>4805</v>
      </c>
      <c r="AC32" s="1640">
        <v>12526</v>
      </c>
      <c r="AD32" s="1611">
        <v>31149</v>
      </c>
      <c r="AE32" s="1611">
        <v>17212</v>
      </c>
      <c r="AF32" s="1640">
        <v>4453</v>
      </c>
      <c r="AG32" s="1640">
        <v>2094</v>
      </c>
      <c r="AH32" s="1640">
        <v>1818</v>
      </c>
      <c r="AI32" s="1640">
        <v>2032</v>
      </c>
      <c r="AJ32" s="1640">
        <v>6292</v>
      </c>
      <c r="AK32" s="1640">
        <v>10058</v>
      </c>
      <c r="AL32" s="1640">
        <v>4028</v>
      </c>
      <c r="AM32" s="1640">
        <v>1879</v>
      </c>
      <c r="AN32" s="1640">
        <v>3760</v>
      </c>
      <c r="AO32" s="1640">
        <v>3615</v>
      </c>
      <c r="AP32" s="1640">
        <v>1761</v>
      </c>
      <c r="AQ32" s="1640">
        <v>21826</v>
      </c>
      <c r="AR32" s="1640">
        <v>3267</v>
      </c>
      <c r="AS32" s="1640">
        <v>4674</v>
      </c>
      <c r="AT32" s="1640">
        <v>5147</v>
      </c>
      <c r="AU32" s="1640">
        <v>3216</v>
      </c>
      <c r="AV32" s="1640">
        <v>3386</v>
      </c>
      <c r="AW32" s="1640">
        <v>4842</v>
      </c>
      <c r="AX32" s="1640">
        <v>4658</v>
      </c>
      <c r="AY32" s="1641">
        <f t="shared" si="0"/>
        <v>202635</v>
      </c>
    </row>
    <row r="33" spans="1:51" hidden="1">
      <c r="A33" s="1635"/>
      <c r="B33" s="1545" t="s">
        <v>2346</v>
      </c>
      <c r="C33" s="1640">
        <v>378071</v>
      </c>
      <c r="D33" s="1640">
        <v>10032</v>
      </c>
      <c r="E33" s="1640">
        <v>3120</v>
      </c>
      <c r="F33" s="1640">
        <v>3356</v>
      </c>
      <c r="G33" s="1640">
        <v>9688</v>
      </c>
      <c r="H33" s="1640">
        <v>2185</v>
      </c>
      <c r="I33" s="1640">
        <v>2655</v>
      </c>
      <c r="J33" s="1640">
        <v>4205</v>
      </c>
      <c r="K33" s="1640">
        <v>7429</v>
      </c>
      <c r="L33" s="1640">
        <v>4606</v>
      </c>
      <c r="M33" s="1640">
        <v>4076</v>
      </c>
      <c r="N33" s="1640">
        <v>22401</v>
      </c>
      <c r="O33" s="1640">
        <v>21811</v>
      </c>
      <c r="P33" s="1611">
        <v>60944</v>
      </c>
      <c r="Q33" s="1640">
        <v>30008</v>
      </c>
      <c r="R33" s="1640">
        <v>4132</v>
      </c>
      <c r="S33" s="1640">
        <v>2301</v>
      </c>
      <c r="T33" s="1640">
        <v>3536</v>
      </c>
      <c r="U33" s="1640">
        <v>1553</v>
      </c>
      <c r="V33" s="1640">
        <v>2374</v>
      </c>
      <c r="W33" s="1640">
        <v>4348</v>
      </c>
      <c r="X33" s="1640">
        <v>3528</v>
      </c>
      <c r="Y33" s="1640">
        <v>8198</v>
      </c>
      <c r="Z33" s="1640">
        <v>19034</v>
      </c>
      <c r="AA33" s="1640">
        <v>3786</v>
      </c>
      <c r="AB33" s="1640">
        <v>4107</v>
      </c>
      <c r="AC33" s="1640">
        <v>8907</v>
      </c>
      <c r="AD33" s="1611">
        <v>24036</v>
      </c>
      <c r="AE33" s="1611">
        <v>14583</v>
      </c>
      <c r="AF33" s="1640">
        <v>4065</v>
      </c>
      <c r="AG33" s="1640">
        <v>1756</v>
      </c>
      <c r="AH33" s="1640">
        <v>1819</v>
      </c>
      <c r="AI33" s="1640">
        <v>2084</v>
      </c>
      <c r="AJ33" s="1640">
        <v>4875</v>
      </c>
      <c r="AK33" s="1640">
        <v>9574</v>
      </c>
      <c r="AL33" s="1640">
        <v>4882</v>
      </c>
      <c r="AM33" s="1640">
        <v>1723</v>
      </c>
      <c r="AN33" s="1640">
        <v>3692</v>
      </c>
      <c r="AO33" s="1640">
        <v>3221</v>
      </c>
      <c r="AP33" s="1640">
        <v>1894</v>
      </c>
      <c r="AQ33" s="1640">
        <v>18899</v>
      </c>
      <c r="AR33" s="1640">
        <v>2463</v>
      </c>
      <c r="AS33" s="1640">
        <v>4497</v>
      </c>
      <c r="AT33" s="1640">
        <v>5344</v>
      </c>
      <c r="AU33" s="1640">
        <v>3308</v>
      </c>
      <c r="AV33" s="1640">
        <v>3415</v>
      </c>
      <c r="AW33" s="1640">
        <v>5358</v>
      </c>
      <c r="AX33" s="1640">
        <v>4263</v>
      </c>
      <c r="AY33" s="1641">
        <f t="shared" si="0"/>
        <v>135164</v>
      </c>
    </row>
    <row r="34" spans="1:51" hidden="1">
      <c r="A34" s="1635"/>
      <c r="B34" s="1545" t="s">
        <v>2347</v>
      </c>
      <c r="C34" s="1640">
        <v>168075</v>
      </c>
      <c r="D34" s="1640">
        <v>3327</v>
      </c>
      <c r="E34" s="1640">
        <v>1156</v>
      </c>
      <c r="F34" s="1640">
        <v>1229</v>
      </c>
      <c r="G34" s="1640">
        <v>3244</v>
      </c>
      <c r="H34" s="1640">
        <v>782</v>
      </c>
      <c r="I34" s="1640">
        <v>818</v>
      </c>
      <c r="J34" s="1640">
        <v>1854</v>
      </c>
      <c r="K34" s="1640">
        <v>3616</v>
      </c>
      <c r="L34" s="1640">
        <v>2439</v>
      </c>
      <c r="M34" s="1640">
        <v>2022</v>
      </c>
      <c r="N34" s="1640">
        <v>12185</v>
      </c>
      <c r="O34" s="1640">
        <v>10939</v>
      </c>
      <c r="P34" s="1611">
        <v>31264</v>
      </c>
      <c r="Q34" s="1640">
        <v>15623</v>
      </c>
      <c r="R34" s="1640">
        <v>1446</v>
      </c>
      <c r="S34" s="1640">
        <v>854</v>
      </c>
      <c r="T34" s="1640">
        <v>1183</v>
      </c>
      <c r="U34" s="1640">
        <v>608</v>
      </c>
      <c r="V34" s="1640">
        <v>823</v>
      </c>
      <c r="W34" s="1640">
        <v>1794</v>
      </c>
      <c r="X34" s="1640">
        <v>1798</v>
      </c>
      <c r="Y34" s="1640">
        <v>3568</v>
      </c>
      <c r="Z34" s="1640">
        <v>8386</v>
      </c>
      <c r="AA34" s="1640">
        <v>1918</v>
      </c>
      <c r="AB34" s="1640">
        <v>1825</v>
      </c>
      <c r="AC34" s="1640">
        <v>3706</v>
      </c>
      <c r="AD34" s="1611">
        <v>12057</v>
      </c>
      <c r="AE34" s="1611">
        <v>6522</v>
      </c>
      <c r="AF34" s="1640">
        <v>1690</v>
      </c>
      <c r="AG34" s="1640">
        <v>767</v>
      </c>
      <c r="AH34" s="1640">
        <v>598</v>
      </c>
      <c r="AI34" s="1640">
        <v>671</v>
      </c>
      <c r="AJ34" s="1640">
        <v>1957</v>
      </c>
      <c r="AK34" s="1640">
        <v>3368</v>
      </c>
      <c r="AL34" s="1640">
        <v>1526</v>
      </c>
      <c r="AM34" s="1640">
        <v>642</v>
      </c>
      <c r="AN34" s="1640">
        <v>1108</v>
      </c>
      <c r="AO34" s="1640">
        <v>1110</v>
      </c>
      <c r="AP34" s="1640">
        <v>570</v>
      </c>
      <c r="AQ34" s="1640">
        <v>6865</v>
      </c>
      <c r="AR34" s="1640">
        <v>1008</v>
      </c>
      <c r="AS34" s="1640">
        <v>1571</v>
      </c>
      <c r="AT34" s="1640">
        <v>1890</v>
      </c>
      <c r="AU34" s="1640">
        <v>1210</v>
      </c>
      <c r="AV34" s="1640">
        <v>1228</v>
      </c>
      <c r="AW34" s="1640">
        <v>1673</v>
      </c>
      <c r="AX34" s="1640">
        <v>1637</v>
      </c>
      <c r="AY34" s="1641">
        <f t="shared" si="0"/>
        <v>70011</v>
      </c>
    </row>
    <row r="35" spans="1:51" hidden="1">
      <c r="A35" s="1635"/>
      <c r="B35" s="1545" t="s">
        <v>2348</v>
      </c>
      <c r="C35" s="1640">
        <v>138577</v>
      </c>
      <c r="D35" s="1640">
        <v>2922</v>
      </c>
      <c r="E35" s="1640">
        <v>948</v>
      </c>
      <c r="F35" s="1640">
        <v>1017</v>
      </c>
      <c r="G35" s="1640">
        <v>2564</v>
      </c>
      <c r="H35" s="1640">
        <v>630</v>
      </c>
      <c r="I35" s="1640">
        <v>681</v>
      </c>
      <c r="J35" s="1640">
        <v>1466</v>
      </c>
      <c r="K35" s="1640">
        <v>2792</v>
      </c>
      <c r="L35" s="1640">
        <v>1920</v>
      </c>
      <c r="M35" s="1640">
        <v>1518</v>
      </c>
      <c r="N35" s="1640">
        <v>10590</v>
      </c>
      <c r="O35" s="1640">
        <v>9140</v>
      </c>
      <c r="P35" s="1611">
        <v>25967</v>
      </c>
      <c r="Q35" s="1640">
        <v>13187</v>
      </c>
      <c r="R35" s="1640">
        <v>1133</v>
      </c>
      <c r="S35" s="1640">
        <v>803</v>
      </c>
      <c r="T35" s="1640">
        <v>1024</v>
      </c>
      <c r="U35" s="1640">
        <v>472</v>
      </c>
      <c r="V35" s="1640">
        <v>747</v>
      </c>
      <c r="W35" s="1640">
        <v>1596</v>
      </c>
      <c r="X35" s="1640">
        <v>1556</v>
      </c>
      <c r="Y35" s="1640">
        <v>3032</v>
      </c>
      <c r="Z35" s="1640">
        <v>6517</v>
      </c>
      <c r="AA35" s="1640">
        <v>1579</v>
      </c>
      <c r="AB35" s="1640">
        <v>1566</v>
      </c>
      <c r="AC35" s="1640">
        <v>3110</v>
      </c>
      <c r="AD35" s="1611">
        <v>9690</v>
      </c>
      <c r="AE35" s="1611">
        <v>5409</v>
      </c>
      <c r="AF35" s="1640">
        <v>1343</v>
      </c>
      <c r="AG35" s="1640">
        <v>718</v>
      </c>
      <c r="AH35" s="1640">
        <v>497</v>
      </c>
      <c r="AI35" s="1640">
        <v>573</v>
      </c>
      <c r="AJ35" s="1640">
        <v>1601</v>
      </c>
      <c r="AK35" s="1640">
        <v>2358</v>
      </c>
      <c r="AL35" s="1640">
        <v>1126</v>
      </c>
      <c r="AM35" s="1640">
        <v>530</v>
      </c>
      <c r="AN35" s="1640">
        <v>900</v>
      </c>
      <c r="AO35" s="1640">
        <v>947</v>
      </c>
      <c r="AP35" s="1640">
        <v>424</v>
      </c>
      <c r="AQ35" s="1640">
        <v>5649</v>
      </c>
      <c r="AR35" s="1640">
        <v>898</v>
      </c>
      <c r="AS35" s="1640">
        <v>1145</v>
      </c>
      <c r="AT35" s="1640">
        <v>1446</v>
      </c>
      <c r="AU35" s="1640">
        <v>952</v>
      </c>
      <c r="AV35" s="1640">
        <v>982</v>
      </c>
      <c r="AW35" s="1640">
        <v>1420</v>
      </c>
      <c r="AX35" s="1640">
        <v>1492</v>
      </c>
      <c r="AY35" s="1641">
        <f t="shared" si="0"/>
        <v>58884</v>
      </c>
    </row>
    <row r="36" spans="1:51" hidden="1">
      <c r="A36" s="1635"/>
      <c r="B36" s="1545" t="s">
        <v>2349</v>
      </c>
      <c r="C36" s="1640">
        <v>155940</v>
      </c>
      <c r="D36" s="1640">
        <v>3636</v>
      </c>
      <c r="E36" s="1640">
        <v>1379</v>
      </c>
      <c r="F36" s="1640">
        <v>1159</v>
      </c>
      <c r="G36" s="1640">
        <v>3293</v>
      </c>
      <c r="H36" s="1640">
        <v>859</v>
      </c>
      <c r="I36" s="1640">
        <v>940</v>
      </c>
      <c r="J36" s="1640">
        <v>1757</v>
      </c>
      <c r="K36" s="1640">
        <v>3247</v>
      </c>
      <c r="L36" s="1640">
        <v>2060</v>
      </c>
      <c r="M36" s="1640">
        <v>1706</v>
      </c>
      <c r="N36" s="1640">
        <v>11456</v>
      </c>
      <c r="O36" s="1640">
        <v>9936</v>
      </c>
      <c r="P36" s="1611">
        <v>27625</v>
      </c>
      <c r="Q36" s="1640">
        <v>13735</v>
      </c>
      <c r="R36" s="1640">
        <v>1574</v>
      </c>
      <c r="S36" s="1640">
        <v>762</v>
      </c>
      <c r="T36" s="1640">
        <v>1223</v>
      </c>
      <c r="U36" s="1640">
        <v>561</v>
      </c>
      <c r="V36" s="1640">
        <v>902</v>
      </c>
      <c r="W36" s="1640">
        <v>1762</v>
      </c>
      <c r="X36" s="1640">
        <v>1715</v>
      </c>
      <c r="Y36" s="1640">
        <v>3798</v>
      </c>
      <c r="Z36" s="1640">
        <v>7629</v>
      </c>
      <c r="AA36" s="1640">
        <v>1807</v>
      </c>
      <c r="AB36" s="1640">
        <v>1612</v>
      </c>
      <c r="AC36" s="1640">
        <v>3349</v>
      </c>
      <c r="AD36" s="1611">
        <v>10468</v>
      </c>
      <c r="AE36" s="1611">
        <v>5788</v>
      </c>
      <c r="AF36" s="1640">
        <v>1402</v>
      </c>
      <c r="AG36" s="1640">
        <v>683</v>
      </c>
      <c r="AH36" s="1640">
        <v>538</v>
      </c>
      <c r="AI36" s="1640">
        <v>669</v>
      </c>
      <c r="AJ36" s="1640">
        <v>1814</v>
      </c>
      <c r="AK36" s="1640">
        <v>2933</v>
      </c>
      <c r="AL36" s="1640">
        <v>1320</v>
      </c>
      <c r="AM36" s="1640">
        <v>617</v>
      </c>
      <c r="AN36" s="1640">
        <v>1128</v>
      </c>
      <c r="AO36" s="1640">
        <v>1185</v>
      </c>
      <c r="AP36" s="1640">
        <v>635</v>
      </c>
      <c r="AQ36" s="1640">
        <v>6688</v>
      </c>
      <c r="AR36" s="1640">
        <v>1005</v>
      </c>
      <c r="AS36" s="1640">
        <v>1495</v>
      </c>
      <c r="AT36" s="1640">
        <v>2211</v>
      </c>
      <c r="AU36" s="1640">
        <v>1305</v>
      </c>
      <c r="AV36" s="1640">
        <v>1245</v>
      </c>
      <c r="AW36" s="1640">
        <v>1636</v>
      </c>
      <c r="AX36" s="1640">
        <v>1693</v>
      </c>
      <c r="AY36" s="1641">
        <f t="shared" si="0"/>
        <v>62752</v>
      </c>
    </row>
    <row r="37" spans="1:51" hidden="1">
      <c r="A37" s="1635"/>
      <c r="B37" s="1545" t="s">
        <v>2350</v>
      </c>
      <c r="C37" s="1640">
        <v>157072</v>
      </c>
      <c r="D37" s="1640">
        <v>3564</v>
      </c>
      <c r="E37" s="1640">
        <v>1421</v>
      </c>
      <c r="F37" s="1640">
        <v>1070</v>
      </c>
      <c r="G37" s="1640">
        <v>3116</v>
      </c>
      <c r="H37" s="1640">
        <v>767</v>
      </c>
      <c r="I37" s="1640">
        <v>893</v>
      </c>
      <c r="J37" s="1640">
        <v>1556</v>
      </c>
      <c r="K37" s="1640">
        <v>3069</v>
      </c>
      <c r="L37" s="1640">
        <v>2146</v>
      </c>
      <c r="M37" s="1640">
        <v>1867</v>
      </c>
      <c r="N37" s="1640">
        <v>11356</v>
      </c>
      <c r="O37" s="1640">
        <v>9980</v>
      </c>
      <c r="P37" s="1611">
        <v>28078</v>
      </c>
      <c r="Q37" s="1640">
        <v>14264</v>
      </c>
      <c r="R37" s="1640">
        <v>1408</v>
      </c>
      <c r="S37" s="1640">
        <v>753</v>
      </c>
      <c r="T37" s="1640">
        <v>1169</v>
      </c>
      <c r="U37" s="1640">
        <v>606</v>
      </c>
      <c r="V37" s="1640">
        <v>766</v>
      </c>
      <c r="W37" s="1640">
        <v>1621</v>
      </c>
      <c r="X37" s="1640">
        <v>1777</v>
      </c>
      <c r="Y37" s="1640">
        <v>3585</v>
      </c>
      <c r="Z37" s="1640">
        <v>7341</v>
      </c>
      <c r="AA37" s="1640">
        <v>1908</v>
      </c>
      <c r="AB37" s="1640">
        <v>1686</v>
      </c>
      <c r="AC37" s="1640">
        <v>3637</v>
      </c>
      <c r="AD37" s="1611">
        <v>10419</v>
      </c>
      <c r="AE37" s="1611">
        <v>5747</v>
      </c>
      <c r="AF37" s="1640">
        <v>1590</v>
      </c>
      <c r="AG37" s="1640">
        <v>699</v>
      </c>
      <c r="AH37" s="1640">
        <v>528</v>
      </c>
      <c r="AI37" s="1640">
        <v>702</v>
      </c>
      <c r="AJ37" s="1640">
        <v>1806</v>
      </c>
      <c r="AK37" s="1640">
        <v>2998</v>
      </c>
      <c r="AL37" s="1640">
        <v>1430</v>
      </c>
      <c r="AM37" s="1640">
        <v>655</v>
      </c>
      <c r="AN37" s="1640">
        <v>1142</v>
      </c>
      <c r="AO37" s="1640">
        <v>1208</v>
      </c>
      <c r="AP37" s="1640">
        <v>571</v>
      </c>
      <c r="AQ37" s="1640">
        <v>6730</v>
      </c>
      <c r="AR37" s="1640">
        <v>1170</v>
      </c>
      <c r="AS37" s="1640">
        <v>1692</v>
      </c>
      <c r="AT37" s="1640">
        <v>2109</v>
      </c>
      <c r="AU37" s="1640">
        <v>1216</v>
      </c>
      <c r="AV37" s="1640">
        <v>1338</v>
      </c>
      <c r="AW37" s="1640">
        <v>1907</v>
      </c>
      <c r="AX37" s="1640">
        <v>2011</v>
      </c>
      <c r="AY37" s="1641">
        <f t="shared" si="0"/>
        <v>63678</v>
      </c>
    </row>
    <row r="38" spans="1:51" hidden="1">
      <c r="A38" s="1635"/>
      <c r="B38" s="1545" t="s">
        <v>2351</v>
      </c>
      <c r="C38" s="1640">
        <v>136275</v>
      </c>
      <c r="D38" s="1640">
        <v>2879</v>
      </c>
      <c r="E38" s="1640">
        <v>1279</v>
      </c>
      <c r="F38" s="1640">
        <v>978</v>
      </c>
      <c r="G38" s="1640">
        <v>2512</v>
      </c>
      <c r="H38" s="1640">
        <v>630</v>
      </c>
      <c r="I38" s="1640">
        <v>669</v>
      </c>
      <c r="J38" s="1640">
        <v>1479</v>
      </c>
      <c r="K38" s="1640">
        <v>2934</v>
      </c>
      <c r="L38" s="1640">
        <v>2094</v>
      </c>
      <c r="M38" s="1640">
        <v>1698</v>
      </c>
      <c r="N38" s="1640">
        <v>10229</v>
      </c>
      <c r="O38" s="1640">
        <v>8964</v>
      </c>
      <c r="P38" s="1611">
        <v>25235</v>
      </c>
      <c r="Q38" s="1640">
        <v>12171</v>
      </c>
      <c r="R38" s="1640">
        <v>1299</v>
      </c>
      <c r="S38" s="1640">
        <v>734</v>
      </c>
      <c r="T38" s="1640">
        <v>1033</v>
      </c>
      <c r="U38" s="1640">
        <v>509</v>
      </c>
      <c r="V38" s="1640">
        <v>684</v>
      </c>
      <c r="W38" s="1640">
        <v>1643</v>
      </c>
      <c r="X38" s="1640">
        <v>1576</v>
      </c>
      <c r="Y38" s="1640">
        <v>2943</v>
      </c>
      <c r="Z38" s="1640">
        <v>6134</v>
      </c>
      <c r="AA38" s="1640">
        <v>1616</v>
      </c>
      <c r="AB38" s="1640">
        <v>1645</v>
      </c>
      <c r="AC38" s="1640">
        <v>3065</v>
      </c>
      <c r="AD38" s="1611">
        <v>9077</v>
      </c>
      <c r="AE38" s="1611">
        <v>4787</v>
      </c>
      <c r="AF38" s="1640">
        <v>1417</v>
      </c>
      <c r="AG38" s="1640">
        <v>759</v>
      </c>
      <c r="AH38" s="1640">
        <v>516</v>
      </c>
      <c r="AI38" s="1640">
        <v>559</v>
      </c>
      <c r="AJ38" s="1640">
        <v>1506</v>
      </c>
      <c r="AK38" s="1640">
        <v>2350</v>
      </c>
      <c r="AL38" s="1640">
        <v>1328</v>
      </c>
      <c r="AM38" s="1640">
        <v>540</v>
      </c>
      <c r="AN38" s="1640">
        <v>886</v>
      </c>
      <c r="AO38" s="1640">
        <v>1002</v>
      </c>
      <c r="AP38" s="1640">
        <v>585</v>
      </c>
      <c r="AQ38" s="1640">
        <v>5418</v>
      </c>
      <c r="AR38" s="1640">
        <v>923</v>
      </c>
      <c r="AS38" s="1640">
        <v>1311</v>
      </c>
      <c r="AT38" s="1640">
        <v>1534</v>
      </c>
      <c r="AU38" s="1640">
        <v>1018</v>
      </c>
      <c r="AV38" s="1640">
        <v>1070</v>
      </c>
      <c r="AW38" s="1640">
        <v>1540</v>
      </c>
      <c r="AX38" s="1640">
        <v>1517</v>
      </c>
      <c r="AY38" s="1641">
        <f t="shared" si="0"/>
        <v>56599</v>
      </c>
    </row>
    <row r="39" spans="1:51" hidden="1">
      <c r="A39" s="1635"/>
      <c r="B39" s="1545" t="s">
        <v>2352</v>
      </c>
      <c r="C39" s="1640">
        <v>155947</v>
      </c>
      <c r="D39" s="1640">
        <v>3215</v>
      </c>
      <c r="E39" s="1640">
        <v>1203</v>
      </c>
      <c r="F39" s="1640">
        <v>1187</v>
      </c>
      <c r="G39" s="1640">
        <v>3050</v>
      </c>
      <c r="H39" s="1640">
        <v>798</v>
      </c>
      <c r="I39" s="1640">
        <v>905</v>
      </c>
      <c r="J39" s="1640">
        <v>1593</v>
      </c>
      <c r="K39" s="1640">
        <v>3237</v>
      </c>
      <c r="L39" s="1640">
        <v>2226</v>
      </c>
      <c r="M39" s="1640">
        <v>1895</v>
      </c>
      <c r="N39" s="1640">
        <v>11283</v>
      </c>
      <c r="O39" s="1640">
        <v>9952</v>
      </c>
      <c r="P39" s="1611">
        <v>27583</v>
      </c>
      <c r="Q39" s="1640">
        <v>14404</v>
      </c>
      <c r="R39" s="1640">
        <v>1499</v>
      </c>
      <c r="S39" s="1640">
        <v>798</v>
      </c>
      <c r="T39" s="1640">
        <v>1219</v>
      </c>
      <c r="U39" s="1640">
        <v>648</v>
      </c>
      <c r="V39" s="1640">
        <v>873</v>
      </c>
      <c r="W39" s="1640">
        <v>1784</v>
      </c>
      <c r="X39" s="1640">
        <v>1803</v>
      </c>
      <c r="Y39" s="1640">
        <v>3388</v>
      </c>
      <c r="Z39" s="1640">
        <v>7594</v>
      </c>
      <c r="AA39" s="1640">
        <v>2012</v>
      </c>
      <c r="AB39" s="1640">
        <v>1801</v>
      </c>
      <c r="AC39" s="1640">
        <v>3671</v>
      </c>
      <c r="AD39" s="1611">
        <v>10746</v>
      </c>
      <c r="AE39" s="1611">
        <v>5779</v>
      </c>
      <c r="AF39" s="1640">
        <v>1635</v>
      </c>
      <c r="AG39" s="1640">
        <v>680</v>
      </c>
      <c r="AH39" s="1640">
        <v>510</v>
      </c>
      <c r="AI39" s="1640">
        <v>669</v>
      </c>
      <c r="AJ39" s="1640">
        <v>1925</v>
      </c>
      <c r="AK39" s="1640">
        <v>3032</v>
      </c>
      <c r="AL39" s="1640">
        <v>1262</v>
      </c>
      <c r="AM39" s="1640">
        <v>596</v>
      </c>
      <c r="AN39" s="1640">
        <v>1111</v>
      </c>
      <c r="AO39" s="1640">
        <v>1128</v>
      </c>
      <c r="AP39" s="1640">
        <v>654</v>
      </c>
      <c r="AQ39" s="1640">
        <v>6597</v>
      </c>
      <c r="AR39" s="1640">
        <v>1111</v>
      </c>
      <c r="AS39" s="1640">
        <v>1458</v>
      </c>
      <c r="AT39" s="1640">
        <v>1770</v>
      </c>
      <c r="AU39" s="1640">
        <v>1191</v>
      </c>
      <c r="AV39" s="1640">
        <v>1210</v>
      </c>
      <c r="AW39" s="1640">
        <v>1617</v>
      </c>
      <c r="AX39" s="1640">
        <v>1645</v>
      </c>
      <c r="AY39" s="1641">
        <f t="shared" si="0"/>
        <v>63222</v>
      </c>
    </row>
    <row r="40" spans="1:51" hidden="1">
      <c r="A40" s="1635"/>
      <c r="B40" s="1545" t="s">
        <v>2353</v>
      </c>
      <c r="C40" s="1640">
        <v>121766</v>
      </c>
      <c r="D40" s="1640">
        <v>2260</v>
      </c>
      <c r="E40" s="1640">
        <v>834</v>
      </c>
      <c r="F40" s="1640">
        <v>859</v>
      </c>
      <c r="G40" s="1640">
        <v>1923</v>
      </c>
      <c r="H40" s="1640">
        <v>510</v>
      </c>
      <c r="I40" s="1640">
        <v>568</v>
      </c>
      <c r="J40" s="1640">
        <v>1224</v>
      </c>
      <c r="K40" s="1640">
        <v>2559</v>
      </c>
      <c r="L40" s="1640">
        <v>1643</v>
      </c>
      <c r="M40" s="1640">
        <v>1499</v>
      </c>
      <c r="N40" s="1640">
        <v>9824</v>
      </c>
      <c r="O40" s="1640">
        <v>8365</v>
      </c>
      <c r="P40" s="1611">
        <v>23024</v>
      </c>
      <c r="Q40" s="1640">
        <v>11909</v>
      </c>
      <c r="R40" s="1640">
        <v>1065</v>
      </c>
      <c r="S40" s="1640">
        <v>602</v>
      </c>
      <c r="T40" s="1640">
        <v>881</v>
      </c>
      <c r="U40" s="1640">
        <v>484</v>
      </c>
      <c r="V40" s="1640">
        <v>759</v>
      </c>
      <c r="W40" s="1640">
        <v>1403</v>
      </c>
      <c r="X40" s="1640">
        <v>1380</v>
      </c>
      <c r="Y40" s="1640">
        <v>2539</v>
      </c>
      <c r="Z40" s="1640">
        <v>5419</v>
      </c>
      <c r="AA40" s="1640">
        <v>1494</v>
      </c>
      <c r="AB40" s="1640">
        <v>1420</v>
      </c>
      <c r="AC40" s="1640">
        <v>2699</v>
      </c>
      <c r="AD40" s="1611">
        <v>8563</v>
      </c>
      <c r="AE40" s="1611">
        <v>4608</v>
      </c>
      <c r="AF40" s="1640">
        <v>1373</v>
      </c>
      <c r="AG40" s="1640">
        <v>547</v>
      </c>
      <c r="AH40" s="1640">
        <v>396</v>
      </c>
      <c r="AI40" s="1640">
        <v>469</v>
      </c>
      <c r="AJ40" s="1640">
        <v>1344</v>
      </c>
      <c r="AK40" s="1640">
        <v>1943</v>
      </c>
      <c r="AL40" s="1640">
        <v>976</v>
      </c>
      <c r="AM40" s="1640">
        <v>405</v>
      </c>
      <c r="AN40" s="1640">
        <v>727</v>
      </c>
      <c r="AO40" s="1640">
        <v>763</v>
      </c>
      <c r="AP40" s="1640">
        <v>489</v>
      </c>
      <c r="AQ40" s="1640">
        <v>4724</v>
      </c>
      <c r="AR40" s="1640">
        <v>753</v>
      </c>
      <c r="AS40" s="1640">
        <v>1006</v>
      </c>
      <c r="AT40" s="1640">
        <v>1342</v>
      </c>
      <c r="AU40" s="1640">
        <v>838</v>
      </c>
      <c r="AV40" s="1640">
        <v>781</v>
      </c>
      <c r="AW40" s="1640">
        <v>1243</v>
      </c>
      <c r="AX40" s="1640">
        <v>1330</v>
      </c>
      <c r="AY40" s="1641">
        <f t="shared" si="0"/>
        <v>53122</v>
      </c>
    </row>
    <row r="41" spans="1:51" hidden="1">
      <c r="A41" s="1635"/>
      <c r="B41" s="1545" t="s">
        <v>2354</v>
      </c>
      <c r="C41" s="1640">
        <v>124343</v>
      </c>
      <c r="D41" s="1640">
        <v>2157</v>
      </c>
      <c r="E41" s="1640">
        <v>822</v>
      </c>
      <c r="F41" s="1640">
        <v>786</v>
      </c>
      <c r="G41" s="1640">
        <v>1882</v>
      </c>
      <c r="H41" s="1640">
        <v>502</v>
      </c>
      <c r="I41" s="1640">
        <v>547</v>
      </c>
      <c r="J41" s="1640">
        <v>1254</v>
      </c>
      <c r="K41" s="1640">
        <v>2556</v>
      </c>
      <c r="L41" s="1640">
        <v>1666</v>
      </c>
      <c r="M41" s="1640">
        <v>1515</v>
      </c>
      <c r="N41" s="1640">
        <v>9953</v>
      </c>
      <c r="O41" s="1640">
        <v>8261</v>
      </c>
      <c r="P41" s="1611">
        <v>23474</v>
      </c>
      <c r="Q41" s="1640">
        <v>12252</v>
      </c>
      <c r="R41" s="1640">
        <v>1044</v>
      </c>
      <c r="S41" s="1640">
        <v>561</v>
      </c>
      <c r="T41" s="1640">
        <v>807</v>
      </c>
      <c r="U41" s="1640">
        <v>477</v>
      </c>
      <c r="V41" s="1640">
        <v>640</v>
      </c>
      <c r="W41" s="1640">
        <v>1313</v>
      </c>
      <c r="X41" s="1640">
        <v>1407</v>
      </c>
      <c r="Y41" s="1640">
        <v>2679</v>
      </c>
      <c r="Z41" s="1640">
        <v>5482</v>
      </c>
      <c r="AA41" s="1640">
        <v>1493</v>
      </c>
      <c r="AB41" s="1640">
        <v>1487</v>
      </c>
      <c r="AC41" s="1640">
        <v>2935</v>
      </c>
      <c r="AD41" s="1611">
        <v>8599</v>
      </c>
      <c r="AE41" s="1611">
        <v>4911</v>
      </c>
      <c r="AF41" s="1640">
        <v>1464</v>
      </c>
      <c r="AG41" s="1640">
        <v>652</v>
      </c>
      <c r="AH41" s="1640">
        <v>380</v>
      </c>
      <c r="AI41" s="1640">
        <v>440</v>
      </c>
      <c r="AJ41" s="1640">
        <v>1365</v>
      </c>
      <c r="AK41" s="1640">
        <v>2045</v>
      </c>
      <c r="AL41" s="1640">
        <v>1057</v>
      </c>
      <c r="AM41" s="1640">
        <v>481</v>
      </c>
      <c r="AN41" s="1640">
        <v>845</v>
      </c>
      <c r="AO41" s="1640">
        <v>842</v>
      </c>
      <c r="AP41" s="1640">
        <v>407</v>
      </c>
      <c r="AQ41" s="1640">
        <v>4940</v>
      </c>
      <c r="AR41" s="1640">
        <v>808</v>
      </c>
      <c r="AS41" s="1640">
        <v>1065</v>
      </c>
      <c r="AT41" s="1640">
        <v>1331</v>
      </c>
      <c r="AU41" s="1640">
        <v>955</v>
      </c>
      <c r="AV41" s="1640">
        <v>1006</v>
      </c>
      <c r="AW41" s="1640">
        <v>1425</v>
      </c>
      <c r="AX41" s="1640">
        <v>1373</v>
      </c>
      <c r="AY41" s="1650">
        <f>SUM(N41:Q41)</f>
        <v>53940</v>
      </c>
    </row>
    <row r="42" spans="1:51" hidden="1">
      <c r="A42" s="1637"/>
      <c r="B42" s="1638" t="s">
        <v>2355</v>
      </c>
      <c r="C42" s="1642">
        <f>SUM(C30:C41)</f>
        <v>2287310</v>
      </c>
      <c r="D42" s="1642">
        <f t="shared" ref="D42:AY42" si="3">SUM(D30:D41)</f>
        <v>48561</v>
      </c>
      <c r="E42" s="1642">
        <f t="shared" si="3"/>
        <v>17454</v>
      </c>
      <c r="F42" s="1642">
        <f t="shared" si="3"/>
        <v>16658</v>
      </c>
      <c r="G42" s="1642">
        <f t="shared" si="3"/>
        <v>46064</v>
      </c>
      <c r="H42" s="1642">
        <f t="shared" si="3"/>
        <v>10947</v>
      </c>
      <c r="I42" s="1642">
        <f t="shared" si="3"/>
        <v>12535</v>
      </c>
      <c r="J42" s="1642">
        <f t="shared" si="3"/>
        <v>23962</v>
      </c>
      <c r="K42" s="1642">
        <f t="shared" si="3"/>
        <v>45737</v>
      </c>
      <c r="L42" s="1642">
        <f t="shared" si="3"/>
        <v>30748</v>
      </c>
      <c r="M42" s="1642">
        <f t="shared" si="3"/>
        <v>26181</v>
      </c>
      <c r="N42" s="1642">
        <f t="shared" si="3"/>
        <v>161538</v>
      </c>
      <c r="O42" s="1642">
        <f t="shared" si="3"/>
        <v>145367</v>
      </c>
      <c r="P42" s="1622">
        <f t="shared" si="3"/>
        <v>419283</v>
      </c>
      <c r="Q42" s="1642">
        <f t="shared" si="3"/>
        <v>207941</v>
      </c>
      <c r="R42" s="1642">
        <f t="shared" si="3"/>
        <v>21372</v>
      </c>
      <c r="S42" s="1642">
        <f t="shared" si="3"/>
        <v>12305</v>
      </c>
      <c r="T42" s="1642">
        <f t="shared" si="3"/>
        <v>17856</v>
      </c>
      <c r="U42" s="1642">
        <f t="shared" si="3"/>
        <v>8754</v>
      </c>
      <c r="V42" s="1642">
        <f t="shared" si="3"/>
        <v>12258</v>
      </c>
      <c r="W42" s="1642">
        <f t="shared" si="3"/>
        <v>25682</v>
      </c>
      <c r="X42" s="1642">
        <f t="shared" si="3"/>
        <v>24868</v>
      </c>
      <c r="Y42" s="1642">
        <f t="shared" si="3"/>
        <v>50088</v>
      </c>
      <c r="Z42" s="1642">
        <f t="shared" si="3"/>
        <v>110577</v>
      </c>
      <c r="AA42" s="1642">
        <f t="shared" si="3"/>
        <v>25633</v>
      </c>
      <c r="AB42" s="1642">
        <f t="shared" si="3"/>
        <v>24911</v>
      </c>
      <c r="AC42" s="1642">
        <f t="shared" si="3"/>
        <v>53456</v>
      </c>
      <c r="AD42" s="1622">
        <f t="shared" si="3"/>
        <v>152881</v>
      </c>
      <c r="AE42" s="1622">
        <f t="shared" si="3"/>
        <v>85438</v>
      </c>
      <c r="AF42" s="1642">
        <f t="shared" si="3"/>
        <v>23136</v>
      </c>
      <c r="AG42" s="1642">
        <f t="shared" si="3"/>
        <v>10719</v>
      </c>
      <c r="AH42" s="1642">
        <f t="shared" si="3"/>
        <v>8516</v>
      </c>
      <c r="AI42" s="1642">
        <f t="shared" si="3"/>
        <v>9897</v>
      </c>
      <c r="AJ42" s="1642">
        <f t="shared" si="3"/>
        <v>27554</v>
      </c>
      <c r="AK42" s="1642">
        <f t="shared" si="3"/>
        <v>45695</v>
      </c>
      <c r="AL42" s="1642">
        <f t="shared" si="3"/>
        <v>21147</v>
      </c>
      <c r="AM42" s="1642">
        <f t="shared" si="3"/>
        <v>9162</v>
      </c>
      <c r="AN42" s="1642">
        <f t="shared" si="3"/>
        <v>17174</v>
      </c>
      <c r="AO42" s="1642">
        <f t="shared" si="3"/>
        <v>17104</v>
      </c>
      <c r="AP42" s="1642">
        <f t="shared" si="3"/>
        <v>8961</v>
      </c>
      <c r="AQ42" s="1642">
        <f t="shared" si="3"/>
        <v>99280</v>
      </c>
      <c r="AR42" s="1642">
        <f t="shared" si="3"/>
        <v>15271</v>
      </c>
      <c r="AS42" s="1642">
        <f t="shared" si="3"/>
        <v>22438</v>
      </c>
      <c r="AT42" s="1642">
        <f t="shared" si="3"/>
        <v>27138</v>
      </c>
      <c r="AU42" s="1642">
        <f t="shared" si="3"/>
        <v>17304</v>
      </c>
      <c r="AV42" s="1642">
        <f t="shared" si="3"/>
        <v>17704</v>
      </c>
      <c r="AW42" s="1642">
        <f t="shared" si="3"/>
        <v>25324</v>
      </c>
      <c r="AX42" s="1642">
        <f t="shared" si="3"/>
        <v>24731</v>
      </c>
      <c r="AY42" s="1642">
        <f t="shared" si="3"/>
        <v>934129</v>
      </c>
    </row>
    <row r="43" spans="1:51" hidden="1">
      <c r="A43" s="1635" t="s">
        <v>2357</v>
      </c>
      <c r="B43" s="1545" t="s">
        <v>2343</v>
      </c>
      <c r="C43" s="1640">
        <v>130059</v>
      </c>
      <c r="D43" s="1640">
        <v>2262</v>
      </c>
      <c r="E43" s="1640">
        <v>802</v>
      </c>
      <c r="F43" s="1640">
        <v>857</v>
      </c>
      <c r="G43" s="1640">
        <v>2245</v>
      </c>
      <c r="H43" s="1640">
        <v>506</v>
      </c>
      <c r="I43" s="1640">
        <v>557</v>
      </c>
      <c r="J43" s="1640">
        <v>1304</v>
      </c>
      <c r="K43" s="1640">
        <v>2640</v>
      </c>
      <c r="L43" s="1640">
        <v>1846</v>
      </c>
      <c r="M43" s="1640">
        <v>1624</v>
      </c>
      <c r="N43" s="1640">
        <v>9516</v>
      </c>
      <c r="O43" s="1640">
        <v>8447</v>
      </c>
      <c r="P43" s="1611">
        <v>24582</v>
      </c>
      <c r="Q43" s="1640">
        <v>12287</v>
      </c>
      <c r="R43" s="1640">
        <v>991</v>
      </c>
      <c r="S43" s="1640">
        <v>623</v>
      </c>
      <c r="T43" s="1640">
        <v>830</v>
      </c>
      <c r="U43" s="1640">
        <v>466</v>
      </c>
      <c r="V43" s="1640">
        <v>708</v>
      </c>
      <c r="W43" s="1640">
        <v>1377</v>
      </c>
      <c r="X43" s="1640">
        <v>1470</v>
      </c>
      <c r="Y43" s="1640">
        <v>2787</v>
      </c>
      <c r="Z43" s="1640">
        <v>6429</v>
      </c>
      <c r="AA43" s="1640">
        <v>1597</v>
      </c>
      <c r="AB43" s="1640">
        <v>1433</v>
      </c>
      <c r="AC43" s="1640">
        <v>3009</v>
      </c>
      <c r="AD43" s="1611">
        <v>9115</v>
      </c>
      <c r="AE43" s="1611">
        <v>5179</v>
      </c>
      <c r="AF43" s="1640">
        <v>1323</v>
      </c>
      <c r="AG43" s="1640">
        <v>639</v>
      </c>
      <c r="AH43" s="1640">
        <v>369</v>
      </c>
      <c r="AI43" s="1640">
        <v>456</v>
      </c>
      <c r="AJ43" s="1640">
        <v>1594</v>
      </c>
      <c r="AK43" s="1640">
        <v>2371</v>
      </c>
      <c r="AL43" s="1640">
        <v>1051</v>
      </c>
      <c r="AM43" s="1640">
        <v>546</v>
      </c>
      <c r="AN43" s="1640">
        <v>843</v>
      </c>
      <c r="AO43" s="1640">
        <v>936</v>
      </c>
      <c r="AP43" s="1640">
        <v>506</v>
      </c>
      <c r="AQ43" s="1640">
        <v>5453</v>
      </c>
      <c r="AR43" s="1640">
        <v>836</v>
      </c>
      <c r="AS43" s="1640">
        <v>1224</v>
      </c>
      <c r="AT43" s="1640">
        <v>1493</v>
      </c>
      <c r="AU43" s="1640">
        <v>1003</v>
      </c>
      <c r="AV43" s="1640">
        <v>977</v>
      </c>
      <c r="AW43" s="1640">
        <v>1422</v>
      </c>
      <c r="AX43" s="1640">
        <v>1528</v>
      </c>
      <c r="AY43" s="1650">
        <f t="shared" ref="AY43:AY80" si="4">SUM(N43:Q43)</f>
        <v>54832</v>
      </c>
    </row>
    <row r="44" spans="1:51" hidden="1">
      <c r="A44" s="1623" t="s">
        <v>2339</v>
      </c>
      <c r="B44" s="1545" t="s">
        <v>2344</v>
      </c>
      <c r="C44" s="1640">
        <v>138017</v>
      </c>
      <c r="D44" s="1640">
        <v>2176</v>
      </c>
      <c r="E44" s="1640">
        <v>811</v>
      </c>
      <c r="F44" s="1640">
        <v>834</v>
      </c>
      <c r="G44" s="1640">
        <v>2242</v>
      </c>
      <c r="H44" s="1640">
        <v>551</v>
      </c>
      <c r="I44" s="1640">
        <v>631</v>
      </c>
      <c r="J44" s="1640">
        <v>1295</v>
      </c>
      <c r="K44" s="1640">
        <v>2783</v>
      </c>
      <c r="L44" s="1640">
        <v>1791</v>
      </c>
      <c r="M44" s="1640">
        <v>1678</v>
      </c>
      <c r="N44" s="1640">
        <v>10665</v>
      </c>
      <c r="O44" s="1640">
        <v>9341</v>
      </c>
      <c r="P44" s="1611">
        <v>27119</v>
      </c>
      <c r="Q44" s="1640">
        <v>13509</v>
      </c>
      <c r="R44" s="1640">
        <v>1005</v>
      </c>
      <c r="S44" s="1640">
        <v>665</v>
      </c>
      <c r="T44" s="1640">
        <v>831</v>
      </c>
      <c r="U44" s="1640">
        <v>483</v>
      </c>
      <c r="V44" s="1640">
        <v>735</v>
      </c>
      <c r="W44" s="1640">
        <v>1471</v>
      </c>
      <c r="X44" s="1640">
        <v>1658</v>
      </c>
      <c r="Y44" s="1640">
        <v>2920</v>
      </c>
      <c r="Z44" s="1640">
        <v>6456</v>
      </c>
      <c r="AA44" s="1640">
        <v>1545</v>
      </c>
      <c r="AB44" s="1640">
        <v>1510</v>
      </c>
      <c r="AC44" s="1640">
        <v>3136</v>
      </c>
      <c r="AD44" s="1611">
        <v>9664</v>
      </c>
      <c r="AE44" s="1611">
        <v>5358</v>
      </c>
      <c r="AF44" s="1640">
        <v>1497</v>
      </c>
      <c r="AG44" s="1640">
        <v>706</v>
      </c>
      <c r="AH44" s="1640">
        <v>449</v>
      </c>
      <c r="AI44" s="1640">
        <v>589</v>
      </c>
      <c r="AJ44" s="1640">
        <v>1541</v>
      </c>
      <c r="AK44" s="1640">
        <v>2536</v>
      </c>
      <c r="AL44" s="1640">
        <v>1179</v>
      </c>
      <c r="AM44" s="1640">
        <v>596</v>
      </c>
      <c r="AN44" s="1640">
        <v>892</v>
      </c>
      <c r="AO44" s="1640">
        <v>984</v>
      </c>
      <c r="AP44" s="1640">
        <v>480</v>
      </c>
      <c r="AQ44" s="1640">
        <v>5513</v>
      </c>
      <c r="AR44" s="1640">
        <v>965</v>
      </c>
      <c r="AS44" s="1640">
        <v>1063</v>
      </c>
      <c r="AT44" s="1640">
        <v>1439</v>
      </c>
      <c r="AU44" s="1640">
        <v>952</v>
      </c>
      <c r="AV44" s="1640">
        <v>953</v>
      </c>
      <c r="AW44" s="1640">
        <v>1392</v>
      </c>
      <c r="AX44" s="1640">
        <v>1428</v>
      </c>
      <c r="AY44" s="1650">
        <f t="shared" si="4"/>
        <v>60634</v>
      </c>
    </row>
    <row r="45" spans="1:51" hidden="1">
      <c r="A45" s="1635"/>
      <c r="B45" s="1545" t="s">
        <v>2345</v>
      </c>
      <c r="C45" s="1640">
        <v>466134</v>
      </c>
      <c r="D45" s="1640">
        <v>8978</v>
      </c>
      <c r="E45" s="1640">
        <v>3379</v>
      </c>
      <c r="F45" s="1640">
        <v>3034</v>
      </c>
      <c r="G45" s="1640">
        <v>9707</v>
      </c>
      <c r="H45" s="1640">
        <v>1942</v>
      </c>
      <c r="I45" s="1640">
        <v>2490</v>
      </c>
      <c r="J45" s="1640">
        <v>4469</v>
      </c>
      <c r="K45" s="1640">
        <v>8456</v>
      </c>
      <c r="L45" s="1640">
        <v>5870</v>
      </c>
      <c r="M45" s="1640">
        <v>4877</v>
      </c>
      <c r="N45" s="1640">
        <v>31181</v>
      </c>
      <c r="O45" s="1640">
        <v>29080</v>
      </c>
      <c r="P45" s="1611">
        <v>92204</v>
      </c>
      <c r="Q45" s="1640">
        <v>46024</v>
      </c>
      <c r="R45" s="1640">
        <v>4199</v>
      </c>
      <c r="S45" s="1640">
        <v>2395</v>
      </c>
      <c r="T45" s="1640">
        <v>3513</v>
      </c>
      <c r="U45" s="1640">
        <v>1694</v>
      </c>
      <c r="V45" s="1640">
        <v>2294</v>
      </c>
      <c r="W45" s="1640">
        <v>5211</v>
      </c>
      <c r="X45" s="1640">
        <v>4819</v>
      </c>
      <c r="Y45" s="1640">
        <v>10135</v>
      </c>
      <c r="Z45" s="1640">
        <v>22965</v>
      </c>
      <c r="AA45" s="1640">
        <v>4910</v>
      </c>
      <c r="AB45" s="1640">
        <v>4774</v>
      </c>
      <c r="AC45" s="1640">
        <v>11148</v>
      </c>
      <c r="AD45" s="1611">
        <v>30324</v>
      </c>
      <c r="AE45" s="1611">
        <v>17154</v>
      </c>
      <c r="AF45" s="1640">
        <v>4304</v>
      </c>
      <c r="AG45" s="1640">
        <v>1986</v>
      </c>
      <c r="AH45" s="1640">
        <v>1571</v>
      </c>
      <c r="AI45" s="1640">
        <v>2018</v>
      </c>
      <c r="AJ45" s="1640">
        <v>5767</v>
      </c>
      <c r="AK45" s="1640">
        <v>9399</v>
      </c>
      <c r="AL45" s="1640">
        <v>3717</v>
      </c>
      <c r="AM45" s="1640">
        <v>1686</v>
      </c>
      <c r="AN45" s="1640">
        <v>3703</v>
      </c>
      <c r="AO45" s="1640">
        <v>3431</v>
      </c>
      <c r="AP45" s="1640">
        <v>1680</v>
      </c>
      <c r="AQ45" s="1640">
        <v>20891</v>
      </c>
      <c r="AR45" s="1640">
        <v>3025</v>
      </c>
      <c r="AS45" s="1640">
        <v>4856</v>
      </c>
      <c r="AT45" s="1640">
        <v>5135</v>
      </c>
      <c r="AU45" s="1640">
        <v>3222</v>
      </c>
      <c r="AV45" s="1640">
        <v>3280</v>
      </c>
      <c r="AW45" s="1640">
        <v>4753</v>
      </c>
      <c r="AX45" s="1640">
        <v>4484</v>
      </c>
      <c r="AY45" s="1650">
        <f t="shared" si="4"/>
        <v>198489</v>
      </c>
    </row>
    <row r="46" spans="1:51" hidden="1">
      <c r="A46" s="1635"/>
      <c r="B46" s="1545" t="s">
        <v>2346</v>
      </c>
      <c r="C46" s="1640">
        <v>384709</v>
      </c>
      <c r="D46" s="1640">
        <v>9977</v>
      </c>
      <c r="E46" s="1640">
        <v>3110</v>
      </c>
      <c r="F46" s="1640">
        <v>3270</v>
      </c>
      <c r="G46" s="1640">
        <v>10255</v>
      </c>
      <c r="H46" s="1640">
        <v>2163</v>
      </c>
      <c r="I46" s="1640">
        <v>2613</v>
      </c>
      <c r="J46" s="1640">
        <v>4017</v>
      </c>
      <c r="K46" s="1640">
        <v>7356</v>
      </c>
      <c r="L46" s="1640">
        <v>4596</v>
      </c>
      <c r="M46" s="1640">
        <v>4405</v>
      </c>
      <c r="N46" s="1640">
        <v>23131</v>
      </c>
      <c r="O46" s="1640">
        <v>21777</v>
      </c>
      <c r="P46" s="1611">
        <v>62974</v>
      </c>
      <c r="Q46" s="1640">
        <v>31077</v>
      </c>
      <c r="R46" s="1640">
        <v>4307</v>
      </c>
      <c r="S46" s="1640">
        <v>2131</v>
      </c>
      <c r="T46" s="1640">
        <v>3754</v>
      </c>
      <c r="U46" s="1640">
        <v>1518</v>
      </c>
      <c r="V46" s="1640">
        <v>2436</v>
      </c>
      <c r="W46" s="1640">
        <v>4398</v>
      </c>
      <c r="X46" s="1640">
        <v>3714</v>
      </c>
      <c r="Y46" s="1640">
        <v>8040</v>
      </c>
      <c r="Z46" s="1640">
        <v>19729</v>
      </c>
      <c r="AA46" s="1640">
        <v>4007</v>
      </c>
      <c r="AB46" s="1640">
        <v>4208</v>
      </c>
      <c r="AC46" s="1640">
        <v>9212</v>
      </c>
      <c r="AD46" s="1611">
        <v>24675</v>
      </c>
      <c r="AE46" s="1611">
        <v>14020</v>
      </c>
      <c r="AF46" s="1640">
        <v>3775</v>
      </c>
      <c r="AG46" s="1640">
        <v>1784</v>
      </c>
      <c r="AH46" s="1640">
        <v>1652</v>
      </c>
      <c r="AI46" s="1640">
        <v>2151</v>
      </c>
      <c r="AJ46" s="1640">
        <v>5140</v>
      </c>
      <c r="AK46" s="1640">
        <v>9509</v>
      </c>
      <c r="AL46" s="1640">
        <v>4640</v>
      </c>
      <c r="AM46" s="1640">
        <v>1735</v>
      </c>
      <c r="AN46" s="1640">
        <v>3328</v>
      </c>
      <c r="AO46" s="1640">
        <v>3668</v>
      </c>
      <c r="AP46" s="1640">
        <v>1895</v>
      </c>
      <c r="AQ46" s="1640">
        <v>19973</v>
      </c>
      <c r="AR46" s="1640">
        <v>2541</v>
      </c>
      <c r="AS46" s="1640">
        <v>4381</v>
      </c>
      <c r="AT46" s="1640">
        <v>5124</v>
      </c>
      <c r="AU46" s="1640">
        <v>3332</v>
      </c>
      <c r="AV46" s="1640">
        <v>3427</v>
      </c>
      <c r="AW46" s="1640">
        <v>5320</v>
      </c>
      <c r="AX46" s="1640">
        <v>4464</v>
      </c>
      <c r="AY46" s="1650">
        <f t="shared" si="4"/>
        <v>138959</v>
      </c>
    </row>
    <row r="47" spans="1:51" hidden="1">
      <c r="A47" s="1635"/>
      <c r="B47" s="1545" t="s">
        <v>2347</v>
      </c>
      <c r="C47" s="1640">
        <v>174767</v>
      </c>
      <c r="D47" s="1640">
        <v>3434</v>
      </c>
      <c r="E47" s="1640">
        <v>1072</v>
      </c>
      <c r="F47" s="1640">
        <v>1184</v>
      </c>
      <c r="G47" s="1640">
        <v>3214</v>
      </c>
      <c r="H47" s="1640">
        <v>774</v>
      </c>
      <c r="I47" s="1640">
        <v>850</v>
      </c>
      <c r="J47" s="1640">
        <v>1883</v>
      </c>
      <c r="K47" s="1640">
        <v>3554</v>
      </c>
      <c r="L47" s="1640">
        <v>2278</v>
      </c>
      <c r="M47" s="1640">
        <v>2090</v>
      </c>
      <c r="N47" s="1640">
        <v>12766</v>
      </c>
      <c r="O47" s="1640">
        <v>11326</v>
      </c>
      <c r="P47" s="1611">
        <v>32865</v>
      </c>
      <c r="Q47" s="1640">
        <v>16413</v>
      </c>
      <c r="R47" s="1640">
        <v>1462</v>
      </c>
      <c r="S47" s="1640">
        <v>962</v>
      </c>
      <c r="T47" s="1640">
        <v>1280</v>
      </c>
      <c r="U47" s="1640">
        <v>658</v>
      </c>
      <c r="V47" s="1640">
        <v>843</v>
      </c>
      <c r="W47" s="1640">
        <v>1947</v>
      </c>
      <c r="X47" s="1640">
        <v>1896</v>
      </c>
      <c r="Y47" s="1640">
        <v>3810</v>
      </c>
      <c r="Z47" s="1640">
        <v>8643</v>
      </c>
      <c r="AA47" s="1640">
        <v>2232</v>
      </c>
      <c r="AB47" s="1640">
        <v>2007</v>
      </c>
      <c r="AC47" s="1640">
        <v>3876</v>
      </c>
      <c r="AD47" s="1611">
        <v>12783</v>
      </c>
      <c r="AE47" s="1611">
        <v>6833</v>
      </c>
      <c r="AF47" s="1640">
        <v>1660</v>
      </c>
      <c r="AG47" s="1640">
        <v>789</v>
      </c>
      <c r="AH47" s="1640">
        <v>585</v>
      </c>
      <c r="AI47" s="1640">
        <v>691</v>
      </c>
      <c r="AJ47" s="1640">
        <v>2018</v>
      </c>
      <c r="AK47" s="1640">
        <v>3337</v>
      </c>
      <c r="AL47" s="1640">
        <v>1506</v>
      </c>
      <c r="AM47" s="1640">
        <v>600</v>
      </c>
      <c r="AN47" s="1640">
        <v>1247</v>
      </c>
      <c r="AO47" s="1640">
        <v>1156</v>
      </c>
      <c r="AP47" s="1640">
        <v>607</v>
      </c>
      <c r="AQ47" s="1640">
        <v>7104</v>
      </c>
      <c r="AR47" s="1640">
        <v>1230</v>
      </c>
      <c r="AS47" s="1640">
        <v>1457</v>
      </c>
      <c r="AT47" s="1640">
        <v>1924</v>
      </c>
      <c r="AU47" s="1640">
        <v>1308</v>
      </c>
      <c r="AV47" s="1640">
        <v>1195</v>
      </c>
      <c r="AW47" s="1640">
        <v>1624</v>
      </c>
      <c r="AX47" s="1640">
        <v>1794</v>
      </c>
      <c r="AY47" s="1650">
        <f t="shared" si="4"/>
        <v>73370</v>
      </c>
    </row>
    <row r="48" spans="1:51" hidden="1">
      <c r="A48" s="1635"/>
      <c r="B48" s="1545" t="s">
        <v>2348</v>
      </c>
      <c r="C48" s="1640">
        <v>135008</v>
      </c>
      <c r="D48" s="1640">
        <v>2733</v>
      </c>
      <c r="E48" s="1640">
        <v>850</v>
      </c>
      <c r="F48" s="1640">
        <v>850</v>
      </c>
      <c r="G48" s="1640">
        <v>2313</v>
      </c>
      <c r="H48" s="1640">
        <v>591</v>
      </c>
      <c r="I48" s="1640">
        <v>583</v>
      </c>
      <c r="J48" s="1640">
        <v>1365</v>
      </c>
      <c r="K48" s="1640">
        <v>2664</v>
      </c>
      <c r="L48" s="1640">
        <v>1849</v>
      </c>
      <c r="M48" s="1640">
        <v>1705</v>
      </c>
      <c r="N48" s="1640">
        <v>10277</v>
      </c>
      <c r="O48" s="1640">
        <v>9085</v>
      </c>
      <c r="P48" s="1611">
        <v>25144</v>
      </c>
      <c r="Q48" s="1640">
        <v>13128</v>
      </c>
      <c r="R48" s="1640">
        <v>1088</v>
      </c>
      <c r="S48" s="1640">
        <v>690</v>
      </c>
      <c r="T48" s="1640">
        <v>961</v>
      </c>
      <c r="U48" s="1640">
        <v>506</v>
      </c>
      <c r="V48" s="1640">
        <v>723</v>
      </c>
      <c r="W48" s="1640">
        <v>1581</v>
      </c>
      <c r="X48" s="1640">
        <v>1584</v>
      </c>
      <c r="Y48" s="1640">
        <v>2995</v>
      </c>
      <c r="Z48" s="1640">
        <v>6362</v>
      </c>
      <c r="AA48" s="1640">
        <v>1628</v>
      </c>
      <c r="AB48" s="1640">
        <v>1581</v>
      </c>
      <c r="AC48" s="1640">
        <v>3018</v>
      </c>
      <c r="AD48" s="1611">
        <v>9716</v>
      </c>
      <c r="AE48" s="1611">
        <v>4963</v>
      </c>
      <c r="AF48" s="1640">
        <v>1315</v>
      </c>
      <c r="AG48" s="1640">
        <v>686</v>
      </c>
      <c r="AH48" s="1640">
        <v>498</v>
      </c>
      <c r="AI48" s="1640">
        <v>519</v>
      </c>
      <c r="AJ48" s="1640">
        <v>1486</v>
      </c>
      <c r="AK48" s="1640">
        <v>2492</v>
      </c>
      <c r="AL48" s="1640">
        <v>1117</v>
      </c>
      <c r="AM48" s="1640">
        <v>494</v>
      </c>
      <c r="AN48" s="1640">
        <v>833</v>
      </c>
      <c r="AO48" s="1640">
        <v>910</v>
      </c>
      <c r="AP48" s="1640">
        <v>479</v>
      </c>
      <c r="AQ48" s="1640">
        <v>5350</v>
      </c>
      <c r="AR48" s="1640">
        <v>922</v>
      </c>
      <c r="AS48" s="1640">
        <v>1140</v>
      </c>
      <c r="AT48" s="1640">
        <v>1497</v>
      </c>
      <c r="AU48" s="1640">
        <v>932</v>
      </c>
      <c r="AV48" s="1640">
        <v>919</v>
      </c>
      <c r="AW48" s="1640">
        <v>1390</v>
      </c>
      <c r="AX48" s="1640">
        <v>1496</v>
      </c>
      <c r="AY48" s="1650">
        <f t="shared" si="4"/>
        <v>57634</v>
      </c>
    </row>
    <row r="49" spans="1:51" hidden="1">
      <c r="A49" s="1635"/>
      <c r="B49" s="1545" t="s">
        <v>2349</v>
      </c>
      <c r="C49" s="1640">
        <v>161746</v>
      </c>
      <c r="D49" s="1640">
        <v>3671</v>
      </c>
      <c r="E49" s="1640">
        <v>1388</v>
      </c>
      <c r="F49" s="1640">
        <v>1236</v>
      </c>
      <c r="G49" s="1640">
        <v>3250</v>
      </c>
      <c r="H49" s="1640">
        <v>897</v>
      </c>
      <c r="I49" s="1640">
        <v>1017</v>
      </c>
      <c r="J49" s="1640">
        <v>1779</v>
      </c>
      <c r="K49" s="1640">
        <v>3157</v>
      </c>
      <c r="L49" s="1640">
        <v>2224</v>
      </c>
      <c r="M49" s="1640">
        <v>1984</v>
      </c>
      <c r="N49" s="1640">
        <v>11909</v>
      </c>
      <c r="O49" s="1640">
        <v>10620</v>
      </c>
      <c r="P49" s="1611">
        <v>28598</v>
      </c>
      <c r="Q49" s="1640">
        <v>14384</v>
      </c>
      <c r="R49" s="1640">
        <v>1545</v>
      </c>
      <c r="S49" s="1640">
        <v>838</v>
      </c>
      <c r="T49" s="1640">
        <v>1172</v>
      </c>
      <c r="U49" s="1640">
        <v>627</v>
      </c>
      <c r="V49" s="1640">
        <v>1002</v>
      </c>
      <c r="W49" s="1640">
        <v>1878</v>
      </c>
      <c r="X49" s="1640">
        <v>1794</v>
      </c>
      <c r="Y49" s="1640">
        <v>4044</v>
      </c>
      <c r="Z49" s="1640">
        <v>7899</v>
      </c>
      <c r="AA49" s="1640">
        <v>1959</v>
      </c>
      <c r="AB49" s="1640">
        <v>1984</v>
      </c>
      <c r="AC49" s="1640">
        <v>3345</v>
      </c>
      <c r="AD49" s="1611">
        <v>11209</v>
      </c>
      <c r="AE49" s="1611">
        <v>5809</v>
      </c>
      <c r="AF49" s="1640">
        <v>1403</v>
      </c>
      <c r="AG49" s="1640">
        <v>809</v>
      </c>
      <c r="AH49" s="1640">
        <v>599</v>
      </c>
      <c r="AI49" s="1640">
        <v>651</v>
      </c>
      <c r="AJ49" s="1640">
        <v>1765</v>
      </c>
      <c r="AK49" s="1640">
        <v>2954</v>
      </c>
      <c r="AL49" s="1640">
        <v>1330</v>
      </c>
      <c r="AM49" s="1640">
        <v>619</v>
      </c>
      <c r="AN49" s="1640">
        <v>1134</v>
      </c>
      <c r="AO49" s="1640">
        <v>1126</v>
      </c>
      <c r="AP49" s="1640">
        <v>612</v>
      </c>
      <c r="AQ49" s="1640">
        <v>6652</v>
      </c>
      <c r="AR49" s="1640">
        <v>1155</v>
      </c>
      <c r="AS49" s="1640">
        <v>1594</v>
      </c>
      <c r="AT49" s="1640">
        <v>2073</v>
      </c>
      <c r="AU49" s="1640">
        <v>1257</v>
      </c>
      <c r="AV49" s="1640">
        <v>1257</v>
      </c>
      <c r="AW49" s="1640">
        <v>1707</v>
      </c>
      <c r="AX49" s="1640">
        <v>1830</v>
      </c>
      <c r="AY49" s="1650">
        <f t="shared" si="4"/>
        <v>65511</v>
      </c>
    </row>
    <row r="50" spans="1:51" hidden="1">
      <c r="A50" s="1635"/>
      <c r="B50" s="1545" t="s">
        <v>2350</v>
      </c>
      <c r="C50" s="1640">
        <v>158332</v>
      </c>
      <c r="D50" s="1640">
        <v>3540</v>
      </c>
      <c r="E50" s="1640">
        <v>1477</v>
      </c>
      <c r="F50" s="1640">
        <v>1077</v>
      </c>
      <c r="G50" s="1640">
        <v>2984</v>
      </c>
      <c r="H50" s="1640">
        <v>668</v>
      </c>
      <c r="I50" s="1640">
        <v>853</v>
      </c>
      <c r="J50" s="1640">
        <v>1607</v>
      </c>
      <c r="K50" s="1640">
        <v>3023</v>
      </c>
      <c r="L50" s="1640">
        <v>2365</v>
      </c>
      <c r="M50" s="1640">
        <v>1710</v>
      </c>
      <c r="N50" s="1640">
        <v>11554</v>
      </c>
      <c r="O50" s="1640">
        <v>10022</v>
      </c>
      <c r="P50" s="1611">
        <v>28294</v>
      </c>
      <c r="Q50" s="1640">
        <v>14144</v>
      </c>
      <c r="R50" s="1640">
        <v>1339</v>
      </c>
      <c r="S50" s="1640">
        <v>791</v>
      </c>
      <c r="T50" s="1640">
        <v>1174</v>
      </c>
      <c r="U50" s="1640">
        <v>581</v>
      </c>
      <c r="V50" s="1640">
        <v>794</v>
      </c>
      <c r="W50" s="1640">
        <v>1752</v>
      </c>
      <c r="X50" s="1640">
        <v>1867</v>
      </c>
      <c r="Y50" s="1640">
        <v>3539</v>
      </c>
      <c r="Z50" s="1640">
        <v>7291</v>
      </c>
      <c r="AA50" s="1640">
        <v>1868</v>
      </c>
      <c r="AB50" s="1640">
        <v>1954</v>
      </c>
      <c r="AC50" s="1640">
        <v>3607</v>
      </c>
      <c r="AD50" s="1611">
        <v>10562</v>
      </c>
      <c r="AE50" s="1611">
        <v>5994</v>
      </c>
      <c r="AF50" s="1640">
        <v>1601</v>
      </c>
      <c r="AG50" s="1640">
        <v>757</v>
      </c>
      <c r="AH50" s="1640">
        <v>523</v>
      </c>
      <c r="AI50" s="1640">
        <v>649</v>
      </c>
      <c r="AJ50" s="1640">
        <v>1731</v>
      </c>
      <c r="AK50" s="1640">
        <v>2907</v>
      </c>
      <c r="AL50" s="1640">
        <v>1588</v>
      </c>
      <c r="AM50" s="1640">
        <v>636</v>
      </c>
      <c r="AN50" s="1640">
        <v>1167</v>
      </c>
      <c r="AO50" s="1640">
        <v>1217</v>
      </c>
      <c r="AP50" s="1640">
        <v>588</v>
      </c>
      <c r="AQ50" s="1640">
        <v>7001</v>
      </c>
      <c r="AR50" s="1640">
        <v>1159</v>
      </c>
      <c r="AS50" s="1640">
        <v>1718</v>
      </c>
      <c r="AT50" s="1640">
        <v>2047</v>
      </c>
      <c r="AU50" s="1640">
        <v>1224</v>
      </c>
      <c r="AV50" s="1640">
        <v>1339</v>
      </c>
      <c r="AW50" s="1640">
        <v>1918</v>
      </c>
      <c r="AX50" s="1640">
        <v>2131</v>
      </c>
      <c r="AY50" s="1650">
        <f t="shared" si="4"/>
        <v>64014</v>
      </c>
    </row>
    <row r="51" spans="1:51" hidden="1">
      <c r="A51" s="1635"/>
      <c r="B51" s="1545" t="s">
        <v>2351</v>
      </c>
      <c r="C51" s="1640">
        <v>129291</v>
      </c>
      <c r="D51" s="1640">
        <v>2494</v>
      </c>
      <c r="E51" s="1640">
        <v>951</v>
      </c>
      <c r="F51" s="1640">
        <v>939</v>
      </c>
      <c r="G51" s="1640">
        <v>2282</v>
      </c>
      <c r="H51" s="1640">
        <v>577</v>
      </c>
      <c r="I51" s="1640">
        <v>702</v>
      </c>
      <c r="J51" s="1640">
        <v>1330</v>
      </c>
      <c r="K51" s="1640">
        <v>2586</v>
      </c>
      <c r="L51" s="1640">
        <v>1897</v>
      </c>
      <c r="M51" s="1640">
        <v>1609</v>
      </c>
      <c r="N51" s="1640">
        <v>9874</v>
      </c>
      <c r="O51" s="1640">
        <v>8651</v>
      </c>
      <c r="P51" s="1611">
        <v>24310</v>
      </c>
      <c r="Q51" s="1640">
        <v>11714</v>
      </c>
      <c r="R51" s="1640">
        <v>1216</v>
      </c>
      <c r="S51" s="1640">
        <v>692</v>
      </c>
      <c r="T51" s="1640">
        <v>970</v>
      </c>
      <c r="U51" s="1640">
        <v>456</v>
      </c>
      <c r="V51" s="1640">
        <v>699</v>
      </c>
      <c r="W51" s="1640">
        <v>1389</v>
      </c>
      <c r="X51" s="1640">
        <v>1553</v>
      </c>
      <c r="Y51" s="1640">
        <v>2716</v>
      </c>
      <c r="Z51" s="1640">
        <v>6133</v>
      </c>
      <c r="AA51" s="1640">
        <v>1696</v>
      </c>
      <c r="AB51" s="1640">
        <v>1433</v>
      </c>
      <c r="AC51" s="1640">
        <v>2831</v>
      </c>
      <c r="AD51" s="1611">
        <v>8656</v>
      </c>
      <c r="AE51" s="1611">
        <v>4799</v>
      </c>
      <c r="AF51" s="1640">
        <v>1214</v>
      </c>
      <c r="AG51" s="1640">
        <v>600</v>
      </c>
      <c r="AH51" s="1640">
        <v>501</v>
      </c>
      <c r="AI51" s="1640">
        <v>523</v>
      </c>
      <c r="AJ51" s="1640">
        <v>1489</v>
      </c>
      <c r="AK51" s="1640">
        <v>2329</v>
      </c>
      <c r="AL51" s="1640">
        <v>1214</v>
      </c>
      <c r="AM51" s="1640">
        <v>486</v>
      </c>
      <c r="AN51" s="1640">
        <v>839</v>
      </c>
      <c r="AO51" s="1640">
        <v>914</v>
      </c>
      <c r="AP51" s="1640">
        <v>484</v>
      </c>
      <c r="AQ51" s="1640">
        <v>5176</v>
      </c>
      <c r="AR51" s="1640">
        <v>920</v>
      </c>
      <c r="AS51" s="1640">
        <v>1145</v>
      </c>
      <c r="AT51" s="1640">
        <v>1481</v>
      </c>
      <c r="AU51" s="1640">
        <v>981</v>
      </c>
      <c r="AV51" s="1640">
        <v>932</v>
      </c>
      <c r="AW51" s="1640">
        <v>1393</v>
      </c>
      <c r="AX51" s="1640">
        <v>1515</v>
      </c>
      <c r="AY51" s="1650">
        <f t="shared" si="4"/>
        <v>54549</v>
      </c>
    </row>
    <row r="52" spans="1:51" hidden="1">
      <c r="A52" s="1635"/>
      <c r="B52" s="1545" t="s">
        <v>2352</v>
      </c>
      <c r="C52" s="1640">
        <v>163296</v>
      </c>
      <c r="D52" s="1640">
        <v>3419</v>
      </c>
      <c r="E52" s="1640">
        <v>1205</v>
      </c>
      <c r="F52" s="1640">
        <v>1302</v>
      </c>
      <c r="G52" s="1640">
        <v>3060</v>
      </c>
      <c r="H52" s="1640">
        <v>794</v>
      </c>
      <c r="I52" s="1640">
        <v>889</v>
      </c>
      <c r="J52" s="1640">
        <v>1743</v>
      </c>
      <c r="K52" s="1640">
        <v>3329</v>
      </c>
      <c r="L52" s="1640">
        <v>2252</v>
      </c>
      <c r="M52" s="1640">
        <v>1932</v>
      </c>
      <c r="N52" s="1640">
        <v>12212</v>
      </c>
      <c r="O52" s="1640">
        <v>10559</v>
      </c>
      <c r="P52" s="1611">
        <v>29613</v>
      </c>
      <c r="Q52" s="1640">
        <v>15231</v>
      </c>
      <c r="R52" s="1640">
        <v>1479</v>
      </c>
      <c r="S52" s="1640">
        <v>792</v>
      </c>
      <c r="T52" s="1640">
        <v>1195</v>
      </c>
      <c r="U52" s="1640">
        <v>647</v>
      </c>
      <c r="V52" s="1640">
        <v>851</v>
      </c>
      <c r="W52" s="1640">
        <v>1869</v>
      </c>
      <c r="X52" s="1640">
        <v>1948</v>
      </c>
      <c r="Y52" s="1640">
        <v>3414</v>
      </c>
      <c r="Z52" s="1640">
        <v>7678</v>
      </c>
      <c r="AA52" s="1640">
        <v>2013</v>
      </c>
      <c r="AB52" s="1640">
        <v>1758</v>
      </c>
      <c r="AC52" s="1640">
        <v>3691</v>
      </c>
      <c r="AD52" s="1611">
        <v>11549</v>
      </c>
      <c r="AE52" s="1611">
        <v>6404</v>
      </c>
      <c r="AF52" s="1640">
        <v>1745</v>
      </c>
      <c r="AG52" s="1640">
        <v>756</v>
      </c>
      <c r="AH52" s="1640">
        <v>532</v>
      </c>
      <c r="AI52" s="1640">
        <v>642</v>
      </c>
      <c r="AJ52" s="1640">
        <v>1844</v>
      </c>
      <c r="AK52" s="1640">
        <v>2989</v>
      </c>
      <c r="AL52" s="1640">
        <v>1387</v>
      </c>
      <c r="AM52" s="1640">
        <v>599</v>
      </c>
      <c r="AN52" s="1640">
        <v>1229</v>
      </c>
      <c r="AO52" s="1640">
        <v>1130</v>
      </c>
      <c r="AP52" s="1640">
        <v>605</v>
      </c>
      <c r="AQ52" s="1640">
        <v>6817</v>
      </c>
      <c r="AR52" s="1640">
        <v>1027</v>
      </c>
      <c r="AS52" s="1640">
        <v>1441</v>
      </c>
      <c r="AT52" s="1640">
        <v>1798</v>
      </c>
      <c r="AU52" s="1640">
        <v>1224</v>
      </c>
      <c r="AV52" s="1640">
        <v>1105</v>
      </c>
      <c r="AW52" s="1640">
        <v>1729</v>
      </c>
      <c r="AX52" s="1640">
        <v>1869</v>
      </c>
      <c r="AY52" s="1650">
        <f t="shared" si="4"/>
        <v>67615</v>
      </c>
    </row>
    <row r="53" spans="1:51" hidden="1">
      <c r="A53" s="1635"/>
      <c r="B53" s="1545" t="s">
        <v>2353</v>
      </c>
      <c r="C53" s="1640">
        <v>124295</v>
      </c>
      <c r="D53" s="1640">
        <v>2374</v>
      </c>
      <c r="E53" s="1640">
        <v>870</v>
      </c>
      <c r="F53" s="1640">
        <v>888</v>
      </c>
      <c r="G53" s="1640">
        <v>2090</v>
      </c>
      <c r="H53" s="1640">
        <v>567</v>
      </c>
      <c r="I53" s="1640">
        <v>624</v>
      </c>
      <c r="J53" s="1640">
        <v>1246</v>
      </c>
      <c r="K53" s="1640">
        <v>2633</v>
      </c>
      <c r="L53" s="1640">
        <v>1643</v>
      </c>
      <c r="M53" s="1640">
        <v>1415</v>
      </c>
      <c r="N53" s="1640">
        <v>10304</v>
      </c>
      <c r="O53" s="1640">
        <v>8494</v>
      </c>
      <c r="P53" s="1611">
        <v>23639</v>
      </c>
      <c r="Q53" s="1640">
        <v>11892</v>
      </c>
      <c r="R53" s="1640">
        <v>1011</v>
      </c>
      <c r="S53" s="1640">
        <v>571</v>
      </c>
      <c r="T53" s="1640">
        <v>855</v>
      </c>
      <c r="U53" s="1640">
        <v>483</v>
      </c>
      <c r="V53" s="1640">
        <v>679</v>
      </c>
      <c r="W53" s="1640">
        <v>1259</v>
      </c>
      <c r="X53" s="1640">
        <v>1515</v>
      </c>
      <c r="Y53" s="1640">
        <v>2535</v>
      </c>
      <c r="Z53" s="1640">
        <v>5628</v>
      </c>
      <c r="AA53" s="1640">
        <v>1469</v>
      </c>
      <c r="AB53" s="1640">
        <v>1420</v>
      </c>
      <c r="AC53" s="1640">
        <v>2825</v>
      </c>
      <c r="AD53" s="1611">
        <v>8768</v>
      </c>
      <c r="AE53" s="1611">
        <v>4791</v>
      </c>
      <c r="AF53" s="1640">
        <v>1277</v>
      </c>
      <c r="AG53" s="1640">
        <v>597</v>
      </c>
      <c r="AH53" s="1640">
        <v>377</v>
      </c>
      <c r="AI53" s="1640">
        <v>473</v>
      </c>
      <c r="AJ53" s="1640">
        <v>1325</v>
      </c>
      <c r="AK53" s="1640">
        <v>1995</v>
      </c>
      <c r="AL53" s="1640">
        <v>1018</v>
      </c>
      <c r="AM53" s="1640">
        <v>422</v>
      </c>
      <c r="AN53" s="1640">
        <v>722</v>
      </c>
      <c r="AO53" s="1640">
        <v>797</v>
      </c>
      <c r="AP53" s="1640">
        <v>427</v>
      </c>
      <c r="AQ53" s="1640">
        <v>4783</v>
      </c>
      <c r="AR53" s="1640">
        <v>922</v>
      </c>
      <c r="AS53" s="1640">
        <v>940</v>
      </c>
      <c r="AT53" s="1640">
        <v>1374</v>
      </c>
      <c r="AU53" s="1640">
        <v>842</v>
      </c>
      <c r="AV53" s="1640">
        <v>878</v>
      </c>
      <c r="AW53" s="1640">
        <v>1206</v>
      </c>
      <c r="AX53" s="1640">
        <v>1432</v>
      </c>
      <c r="AY53" s="1650">
        <f t="shared" si="4"/>
        <v>54329</v>
      </c>
    </row>
    <row r="54" spans="1:51" hidden="1">
      <c r="A54" s="1635"/>
      <c r="B54" s="1545" t="s">
        <v>2354</v>
      </c>
      <c r="C54" s="1640">
        <v>127839</v>
      </c>
      <c r="D54" s="1640">
        <v>2211</v>
      </c>
      <c r="E54" s="1640">
        <v>829</v>
      </c>
      <c r="F54" s="1640">
        <v>814</v>
      </c>
      <c r="G54" s="1640">
        <v>2016</v>
      </c>
      <c r="H54" s="1640">
        <v>539</v>
      </c>
      <c r="I54" s="1640">
        <v>646</v>
      </c>
      <c r="J54" s="1640">
        <v>1262</v>
      </c>
      <c r="K54" s="1640">
        <v>2669</v>
      </c>
      <c r="L54" s="1640">
        <v>1630</v>
      </c>
      <c r="M54" s="1640">
        <v>1513</v>
      </c>
      <c r="N54" s="1640">
        <v>10044</v>
      </c>
      <c r="O54" s="1640">
        <v>8676</v>
      </c>
      <c r="P54" s="1611">
        <v>24275</v>
      </c>
      <c r="Q54" s="1640">
        <v>12620</v>
      </c>
      <c r="R54" s="1640">
        <v>1002</v>
      </c>
      <c r="S54" s="1640">
        <v>582</v>
      </c>
      <c r="T54" s="1640">
        <v>857</v>
      </c>
      <c r="U54" s="1640">
        <v>489</v>
      </c>
      <c r="V54" s="1640">
        <v>587</v>
      </c>
      <c r="W54" s="1640">
        <v>1343</v>
      </c>
      <c r="X54" s="1640">
        <v>1609</v>
      </c>
      <c r="Y54" s="1640">
        <v>2681</v>
      </c>
      <c r="Z54" s="1640">
        <v>5854</v>
      </c>
      <c r="AA54" s="1640">
        <v>1495</v>
      </c>
      <c r="AB54" s="1640">
        <v>1473</v>
      </c>
      <c r="AC54" s="1640">
        <v>2930</v>
      </c>
      <c r="AD54" s="1611">
        <v>9104</v>
      </c>
      <c r="AE54" s="1611">
        <v>5110</v>
      </c>
      <c r="AF54" s="1640">
        <v>1384</v>
      </c>
      <c r="AG54" s="1640">
        <v>701</v>
      </c>
      <c r="AH54" s="1640">
        <v>457</v>
      </c>
      <c r="AI54" s="1640">
        <v>474</v>
      </c>
      <c r="AJ54" s="1640">
        <v>1328</v>
      </c>
      <c r="AK54" s="1640">
        <v>2098</v>
      </c>
      <c r="AL54" s="1640">
        <v>1015</v>
      </c>
      <c r="AM54" s="1640">
        <v>410</v>
      </c>
      <c r="AN54" s="1640">
        <v>725</v>
      </c>
      <c r="AO54" s="1640">
        <v>884</v>
      </c>
      <c r="AP54" s="1640">
        <v>407</v>
      </c>
      <c r="AQ54" s="1640">
        <v>5040</v>
      </c>
      <c r="AR54" s="1640">
        <v>914</v>
      </c>
      <c r="AS54" s="1640">
        <v>1116</v>
      </c>
      <c r="AT54" s="1640">
        <v>1351</v>
      </c>
      <c r="AU54" s="1640">
        <v>866</v>
      </c>
      <c r="AV54" s="1640">
        <v>958</v>
      </c>
      <c r="AW54" s="1640">
        <v>1258</v>
      </c>
      <c r="AX54" s="1640">
        <v>1593</v>
      </c>
      <c r="AY54" s="1650">
        <f t="shared" si="4"/>
        <v>55615</v>
      </c>
    </row>
    <row r="55" spans="1:51" hidden="1">
      <c r="A55" s="1637"/>
      <c r="B55" s="1638" t="s">
        <v>2355</v>
      </c>
      <c r="C55" s="1642">
        <f>SUM(C43:C54)</f>
        <v>2293493</v>
      </c>
      <c r="D55" s="1642">
        <f t="shared" ref="D55:AY55" si="5">SUM(D43:D54)</f>
        <v>47269</v>
      </c>
      <c r="E55" s="1642">
        <f t="shared" si="5"/>
        <v>16744</v>
      </c>
      <c r="F55" s="1642">
        <f t="shared" si="5"/>
        <v>16285</v>
      </c>
      <c r="G55" s="1642">
        <f t="shared" si="5"/>
        <v>45658</v>
      </c>
      <c r="H55" s="1642">
        <f t="shared" si="5"/>
        <v>10569</v>
      </c>
      <c r="I55" s="1642">
        <f t="shared" si="5"/>
        <v>12455</v>
      </c>
      <c r="J55" s="1642">
        <f t="shared" si="5"/>
        <v>23300</v>
      </c>
      <c r="K55" s="1642">
        <f t="shared" si="5"/>
        <v>44850</v>
      </c>
      <c r="L55" s="1642">
        <f t="shared" si="5"/>
        <v>30241</v>
      </c>
      <c r="M55" s="1642">
        <f t="shared" si="5"/>
        <v>26542</v>
      </c>
      <c r="N55" s="1642">
        <f t="shared" si="5"/>
        <v>163433</v>
      </c>
      <c r="O55" s="1642">
        <f t="shared" si="5"/>
        <v>146078</v>
      </c>
      <c r="P55" s="1622">
        <f t="shared" si="5"/>
        <v>423617</v>
      </c>
      <c r="Q55" s="1642">
        <f t="shared" si="5"/>
        <v>212423</v>
      </c>
      <c r="R55" s="1642">
        <f t="shared" si="5"/>
        <v>20644</v>
      </c>
      <c r="S55" s="1642">
        <f t="shared" si="5"/>
        <v>11732</v>
      </c>
      <c r="T55" s="1642">
        <f t="shared" si="5"/>
        <v>17392</v>
      </c>
      <c r="U55" s="1642">
        <f t="shared" si="5"/>
        <v>8608</v>
      </c>
      <c r="V55" s="1642">
        <f t="shared" si="5"/>
        <v>12351</v>
      </c>
      <c r="W55" s="1642">
        <f t="shared" si="5"/>
        <v>25475</v>
      </c>
      <c r="X55" s="1642">
        <f t="shared" si="5"/>
        <v>25427</v>
      </c>
      <c r="Y55" s="1642">
        <f t="shared" si="5"/>
        <v>49616</v>
      </c>
      <c r="Z55" s="1642">
        <f t="shared" si="5"/>
        <v>111067</v>
      </c>
      <c r="AA55" s="1642">
        <f t="shared" si="5"/>
        <v>26419</v>
      </c>
      <c r="AB55" s="1642">
        <f t="shared" si="5"/>
        <v>25535</v>
      </c>
      <c r="AC55" s="1642">
        <f t="shared" si="5"/>
        <v>52628</v>
      </c>
      <c r="AD55" s="1622">
        <f t="shared" si="5"/>
        <v>156125</v>
      </c>
      <c r="AE55" s="1622">
        <f t="shared" si="5"/>
        <v>86414</v>
      </c>
      <c r="AF55" s="1642">
        <f t="shared" si="5"/>
        <v>22498</v>
      </c>
      <c r="AG55" s="1642">
        <f t="shared" si="5"/>
        <v>10810</v>
      </c>
      <c r="AH55" s="1642">
        <f t="shared" si="5"/>
        <v>8113</v>
      </c>
      <c r="AI55" s="1642">
        <f t="shared" si="5"/>
        <v>9836</v>
      </c>
      <c r="AJ55" s="1642">
        <f t="shared" si="5"/>
        <v>27028</v>
      </c>
      <c r="AK55" s="1642">
        <f t="shared" si="5"/>
        <v>44916</v>
      </c>
      <c r="AL55" s="1642">
        <f t="shared" si="5"/>
        <v>20762</v>
      </c>
      <c r="AM55" s="1642">
        <f t="shared" si="5"/>
        <v>8829</v>
      </c>
      <c r="AN55" s="1642">
        <f t="shared" si="5"/>
        <v>16662</v>
      </c>
      <c r="AO55" s="1642">
        <f t="shared" si="5"/>
        <v>17153</v>
      </c>
      <c r="AP55" s="1642">
        <f t="shared" si="5"/>
        <v>8770</v>
      </c>
      <c r="AQ55" s="1642">
        <f t="shared" si="5"/>
        <v>99753</v>
      </c>
      <c r="AR55" s="1642">
        <f t="shared" si="5"/>
        <v>15616</v>
      </c>
      <c r="AS55" s="1642">
        <f t="shared" si="5"/>
        <v>22075</v>
      </c>
      <c r="AT55" s="1642">
        <f t="shared" si="5"/>
        <v>26736</v>
      </c>
      <c r="AU55" s="1642">
        <f t="shared" si="5"/>
        <v>17143</v>
      </c>
      <c r="AV55" s="1642">
        <f t="shared" si="5"/>
        <v>17220</v>
      </c>
      <c r="AW55" s="1642">
        <f t="shared" si="5"/>
        <v>25112</v>
      </c>
      <c r="AX55" s="1642">
        <f t="shared" si="5"/>
        <v>25564</v>
      </c>
      <c r="AY55" s="1642">
        <f t="shared" si="5"/>
        <v>945551</v>
      </c>
    </row>
    <row r="56" spans="1:51">
      <c r="A56" s="1635" t="s">
        <v>2358</v>
      </c>
      <c r="B56" s="1545" t="s">
        <v>2343</v>
      </c>
      <c r="C56" s="1640">
        <v>133342</v>
      </c>
      <c r="D56" s="1640">
        <v>2264</v>
      </c>
      <c r="E56" s="1640">
        <v>854</v>
      </c>
      <c r="F56" s="1640">
        <v>856</v>
      </c>
      <c r="G56" s="1640">
        <v>2389</v>
      </c>
      <c r="H56" s="1640">
        <v>580</v>
      </c>
      <c r="I56" s="1640">
        <v>610</v>
      </c>
      <c r="J56" s="1640">
        <v>1257</v>
      </c>
      <c r="K56" s="1640">
        <v>2676</v>
      </c>
      <c r="L56" s="1640">
        <v>1901</v>
      </c>
      <c r="M56" s="1640">
        <v>1666</v>
      </c>
      <c r="N56" s="1640">
        <v>10173</v>
      </c>
      <c r="O56" s="1640">
        <v>8555</v>
      </c>
      <c r="P56" s="1611">
        <v>25550</v>
      </c>
      <c r="Q56" s="1640">
        <v>12477</v>
      </c>
      <c r="R56" s="1640">
        <v>986</v>
      </c>
      <c r="S56" s="1640">
        <v>654</v>
      </c>
      <c r="T56" s="1640">
        <v>902</v>
      </c>
      <c r="U56" s="1640">
        <v>465</v>
      </c>
      <c r="V56" s="1640">
        <v>680</v>
      </c>
      <c r="W56" s="1640">
        <v>1319</v>
      </c>
      <c r="X56" s="1640">
        <v>1623</v>
      </c>
      <c r="Y56" s="1640">
        <v>2911</v>
      </c>
      <c r="Z56" s="1640">
        <v>6718</v>
      </c>
      <c r="AA56" s="1640">
        <v>1620</v>
      </c>
      <c r="AB56" s="1640">
        <v>1467</v>
      </c>
      <c r="AC56" s="1640">
        <v>2984</v>
      </c>
      <c r="AD56" s="1611">
        <v>9392</v>
      </c>
      <c r="AE56" s="1611">
        <v>5322</v>
      </c>
      <c r="AF56" s="1640">
        <v>1269</v>
      </c>
      <c r="AG56" s="1640">
        <v>653</v>
      </c>
      <c r="AH56" s="1640">
        <v>405</v>
      </c>
      <c r="AI56" s="1640">
        <v>562</v>
      </c>
      <c r="AJ56" s="1640">
        <v>1522</v>
      </c>
      <c r="AK56" s="1640">
        <v>2337</v>
      </c>
      <c r="AL56" s="1640">
        <v>1104</v>
      </c>
      <c r="AM56" s="1640">
        <v>485</v>
      </c>
      <c r="AN56" s="1640">
        <v>858</v>
      </c>
      <c r="AO56" s="1640">
        <v>963</v>
      </c>
      <c r="AP56" s="1640">
        <v>492</v>
      </c>
      <c r="AQ56" s="1640">
        <v>5489</v>
      </c>
      <c r="AR56" s="1640">
        <v>874</v>
      </c>
      <c r="AS56" s="1640">
        <v>1133</v>
      </c>
      <c r="AT56" s="1640">
        <v>1507</v>
      </c>
      <c r="AU56" s="1640">
        <v>941</v>
      </c>
      <c r="AV56" s="1640">
        <v>952</v>
      </c>
      <c r="AW56" s="1640">
        <v>1322</v>
      </c>
      <c r="AX56" s="1640">
        <v>1623</v>
      </c>
      <c r="AY56" s="1650">
        <f t="shared" si="4"/>
        <v>56755</v>
      </c>
    </row>
    <row r="57" spans="1:51">
      <c r="A57" s="1623" t="s">
        <v>2339</v>
      </c>
      <c r="B57" s="1545" t="s">
        <v>2344</v>
      </c>
      <c r="C57" s="1640">
        <v>142959</v>
      </c>
      <c r="D57" s="1640">
        <v>2276</v>
      </c>
      <c r="E57" s="1640">
        <v>777</v>
      </c>
      <c r="F57" s="1640">
        <v>874</v>
      </c>
      <c r="G57" s="1640">
        <v>2282</v>
      </c>
      <c r="H57" s="1640">
        <v>545</v>
      </c>
      <c r="I57" s="1640">
        <v>670</v>
      </c>
      <c r="J57" s="1640">
        <v>1383</v>
      </c>
      <c r="K57" s="1640">
        <v>2869</v>
      </c>
      <c r="L57" s="1640">
        <v>1915</v>
      </c>
      <c r="M57" s="1640">
        <v>1681</v>
      </c>
      <c r="N57" s="1640">
        <v>11418</v>
      </c>
      <c r="O57" s="1640">
        <v>9275</v>
      </c>
      <c r="P57" s="1611">
        <v>28123</v>
      </c>
      <c r="Q57" s="1640">
        <v>13675</v>
      </c>
      <c r="R57" s="1640">
        <v>1106</v>
      </c>
      <c r="S57" s="1640">
        <v>695</v>
      </c>
      <c r="T57" s="1640">
        <v>904</v>
      </c>
      <c r="U57" s="1640">
        <v>478</v>
      </c>
      <c r="V57" s="1640">
        <v>741</v>
      </c>
      <c r="W57" s="1640">
        <v>1481</v>
      </c>
      <c r="X57" s="1640">
        <v>1718</v>
      </c>
      <c r="Y57" s="1640">
        <v>2926</v>
      </c>
      <c r="Z57" s="1640">
        <v>6776</v>
      </c>
      <c r="AA57" s="1640">
        <v>1691</v>
      </c>
      <c r="AB57" s="1640">
        <v>1656</v>
      </c>
      <c r="AC57" s="1640">
        <v>3210</v>
      </c>
      <c r="AD57" s="1611">
        <v>9970</v>
      </c>
      <c r="AE57" s="1611">
        <v>5576</v>
      </c>
      <c r="AF57" s="1640">
        <v>1505</v>
      </c>
      <c r="AG57" s="1640">
        <v>709</v>
      </c>
      <c r="AH57" s="1640">
        <v>430</v>
      </c>
      <c r="AI57" s="1640">
        <v>647</v>
      </c>
      <c r="AJ57" s="1640">
        <v>1598</v>
      </c>
      <c r="AK57" s="1640">
        <v>2577</v>
      </c>
      <c r="AL57" s="1640">
        <v>1246</v>
      </c>
      <c r="AM57" s="1640">
        <v>574</v>
      </c>
      <c r="AN57" s="1640">
        <v>1002</v>
      </c>
      <c r="AO57" s="1640">
        <v>1075</v>
      </c>
      <c r="AP57" s="1640">
        <v>543</v>
      </c>
      <c r="AQ57" s="1640">
        <v>5527</v>
      </c>
      <c r="AR57" s="1640">
        <v>1065</v>
      </c>
      <c r="AS57" s="1640">
        <v>1157</v>
      </c>
      <c r="AT57" s="1640">
        <v>1485</v>
      </c>
      <c r="AU57" s="1640">
        <v>1082</v>
      </c>
      <c r="AV57" s="1640">
        <v>1048</v>
      </c>
      <c r="AW57" s="1640">
        <v>1383</v>
      </c>
      <c r="AX57" s="1640">
        <v>1615</v>
      </c>
      <c r="AY57" s="1650">
        <f t="shared" si="4"/>
        <v>62491</v>
      </c>
    </row>
    <row r="58" spans="1:51">
      <c r="A58" s="1635"/>
      <c r="B58" s="1545" t="s">
        <v>2345</v>
      </c>
      <c r="C58" s="1640">
        <v>460145</v>
      </c>
      <c r="D58" s="1640">
        <v>9390</v>
      </c>
      <c r="E58" s="1640">
        <v>3047</v>
      </c>
      <c r="F58" s="1640">
        <v>2937</v>
      </c>
      <c r="G58" s="1640">
        <v>9670</v>
      </c>
      <c r="H58" s="1640">
        <v>1919</v>
      </c>
      <c r="I58" s="1640">
        <v>2373</v>
      </c>
      <c r="J58" s="1640">
        <v>4123</v>
      </c>
      <c r="K58" s="1640">
        <v>8062</v>
      </c>
      <c r="L58" s="1640">
        <v>5459</v>
      </c>
      <c r="M58" s="1640">
        <v>4887</v>
      </c>
      <c r="N58" s="1640">
        <v>31163</v>
      </c>
      <c r="O58" s="1640">
        <v>28747</v>
      </c>
      <c r="P58" s="1611">
        <v>91131</v>
      </c>
      <c r="Q58" s="1640">
        <v>44852</v>
      </c>
      <c r="R58" s="1640">
        <v>4041</v>
      </c>
      <c r="S58" s="1640">
        <v>2446</v>
      </c>
      <c r="T58" s="1640">
        <v>3471</v>
      </c>
      <c r="U58" s="1640">
        <v>1510</v>
      </c>
      <c r="V58" s="1640">
        <v>2140</v>
      </c>
      <c r="W58" s="1640">
        <v>4913</v>
      </c>
      <c r="X58" s="1640">
        <v>4679</v>
      </c>
      <c r="Y58" s="1640">
        <v>10148</v>
      </c>
      <c r="Z58" s="1640">
        <v>23385</v>
      </c>
      <c r="AA58" s="1640">
        <v>4385</v>
      </c>
      <c r="AB58" s="1640">
        <v>4991</v>
      </c>
      <c r="AC58" s="1640">
        <v>11121</v>
      </c>
      <c r="AD58" s="1611">
        <v>31448</v>
      </c>
      <c r="AE58" s="1611">
        <v>16561</v>
      </c>
      <c r="AF58" s="1640">
        <v>3981</v>
      </c>
      <c r="AG58" s="1640">
        <v>1951</v>
      </c>
      <c r="AH58" s="1640">
        <v>1427</v>
      </c>
      <c r="AI58" s="1640">
        <v>1829</v>
      </c>
      <c r="AJ58" s="1640">
        <v>5662</v>
      </c>
      <c r="AK58" s="1640">
        <v>9056</v>
      </c>
      <c r="AL58" s="1640">
        <v>3636</v>
      </c>
      <c r="AM58" s="1640">
        <v>1587</v>
      </c>
      <c r="AN58" s="1640">
        <v>3399</v>
      </c>
      <c r="AO58" s="1640">
        <v>3248</v>
      </c>
      <c r="AP58" s="1640">
        <v>1604</v>
      </c>
      <c r="AQ58" s="1640">
        <v>21078</v>
      </c>
      <c r="AR58" s="1640">
        <v>3145</v>
      </c>
      <c r="AS58" s="1640">
        <v>4012</v>
      </c>
      <c r="AT58" s="1640">
        <v>5207</v>
      </c>
      <c r="AU58" s="1640">
        <v>3498</v>
      </c>
      <c r="AV58" s="1640">
        <v>3086</v>
      </c>
      <c r="AW58" s="1640">
        <v>4974</v>
      </c>
      <c r="AX58" s="1640">
        <v>4766</v>
      </c>
      <c r="AY58" s="1650">
        <f t="shared" si="4"/>
        <v>195893</v>
      </c>
    </row>
    <row r="59" spans="1:51">
      <c r="A59" s="1635"/>
      <c r="B59" s="1545" t="s">
        <v>2346</v>
      </c>
      <c r="C59" s="1640">
        <v>386123</v>
      </c>
      <c r="D59" s="1640">
        <v>9657</v>
      </c>
      <c r="E59" s="1640">
        <v>3123</v>
      </c>
      <c r="F59" s="1640">
        <v>3303</v>
      </c>
      <c r="G59" s="1640">
        <v>9257</v>
      </c>
      <c r="H59" s="1640">
        <v>2188</v>
      </c>
      <c r="I59" s="1640">
        <v>2602</v>
      </c>
      <c r="J59" s="1640">
        <v>4470</v>
      </c>
      <c r="K59" s="1640">
        <v>7468</v>
      </c>
      <c r="L59" s="1640">
        <v>4678</v>
      </c>
      <c r="M59" s="1640">
        <v>4179</v>
      </c>
      <c r="N59" s="1640">
        <v>23306</v>
      </c>
      <c r="O59" s="1640">
        <v>22386</v>
      </c>
      <c r="P59" s="1611">
        <v>63731</v>
      </c>
      <c r="Q59" s="1640">
        <v>32614</v>
      </c>
      <c r="R59" s="1640">
        <v>4057</v>
      </c>
      <c r="S59" s="1640">
        <v>2118</v>
      </c>
      <c r="T59" s="1640">
        <v>3741</v>
      </c>
      <c r="U59" s="1640">
        <v>1520</v>
      </c>
      <c r="V59" s="1640">
        <v>2485</v>
      </c>
      <c r="W59" s="1640">
        <v>4522</v>
      </c>
      <c r="X59" s="1640">
        <v>3685</v>
      </c>
      <c r="Y59" s="1640">
        <v>8020</v>
      </c>
      <c r="Z59" s="1640">
        <v>19407</v>
      </c>
      <c r="AA59" s="1640">
        <v>4171</v>
      </c>
      <c r="AB59" s="1640">
        <v>4278</v>
      </c>
      <c r="AC59" s="1640">
        <v>9547</v>
      </c>
      <c r="AD59" s="1611">
        <v>24879</v>
      </c>
      <c r="AE59" s="1611">
        <v>13885</v>
      </c>
      <c r="AF59" s="1640">
        <v>3873</v>
      </c>
      <c r="AG59" s="1640">
        <v>1710</v>
      </c>
      <c r="AH59" s="1640">
        <v>1799</v>
      </c>
      <c r="AI59" s="1640">
        <v>2299</v>
      </c>
      <c r="AJ59" s="1640">
        <v>5075</v>
      </c>
      <c r="AK59" s="1640">
        <v>9118</v>
      </c>
      <c r="AL59" s="1640">
        <v>4926</v>
      </c>
      <c r="AM59" s="1640">
        <v>1668</v>
      </c>
      <c r="AN59" s="1640">
        <v>3194</v>
      </c>
      <c r="AO59" s="1640">
        <v>3499</v>
      </c>
      <c r="AP59" s="1640">
        <v>1958</v>
      </c>
      <c r="AQ59" s="1640">
        <v>19399</v>
      </c>
      <c r="AR59" s="1640">
        <v>2490</v>
      </c>
      <c r="AS59" s="1640">
        <v>4392</v>
      </c>
      <c r="AT59" s="1640">
        <v>4959</v>
      </c>
      <c r="AU59" s="1640">
        <v>3157</v>
      </c>
      <c r="AV59" s="1640">
        <v>3188</v>
      </c>
      <c r="AW59" s="1640">
        <v>5186</v>
      </c>
      <c r="AX59" s="1640">
        <v>4956</v>
      </c>
      <c r="AY59" s="1650">
        <f t="shared" si="4"/>
        <v>142037</v>
      </c>
    </row>
    <row r="60" spans="1:51">
      <c r="A60" s="1635"/>
      <c r="B60" s="1545" t="s">
        <v>2347</v>
      </c>
      <c r="C60" s="1640">
        <v>169544</v>
      </c>
      <c r="D60" s="1640">
        <v>3315</v>
      </c>
      <c r="E60" s="1640">
        <v>1098</v>
      </c>
      <c r="F60" s="1640">
        <v>1338</v>
      </c>
      <c r="G60" s="1640">
        <v>2983</v>
      </c>
      <c r="H60" s="1640">
        <v>721</v>
      </c>
      <c r="I60" s="1640">
        <v>791</v>
      </c>
      <c r="J60" s="1640">
        <v>1766</v>
      </c>
      <c r="K60" s="1640">
        <v>3358</v>
      </c>
      <c r="L60" s="1640">
        <v>2265</v>
      </c>
      <c r="M60" s="1640">
        <v>1983</v>
      </c>
      <c r="N60" s="1640">
        <v>12458</v>
      </c>
      <c r="O60" s="1640">
        <v>11332</v>
      </c>
      <c r="P60" s="1611">
        <v>32189</v>
      </c>
      <c r="Q60" s="1640">
        <v>16065</v>
      </c>
      <c r="R60" s="1640">
        <v>1418</v>
      </c>
      <c r="S60" s="1640">
        <v>894</v>
      </c>
      <c r="T60" s="1640">
        <v>1147</v>
      </c>
      <c r="U60" s="1640">
        <v>629</v>
      </c>
      <c r="V60" s="1640">
        <v>837</v>
      </c>
      <c r="W60" s="1640">
        <v>1842</v>
      </c>
      <c r="X60" s="1640">
        <v>1919</v>
      </c>
      <c r="Y60" s="1640">
        <v>3494</v>
      </c>
      <c r="Z60" s="1640">
        <v>8296</v>
      </c>
      <c r="AA60" s="1640">
        <v>2011</v>
      </c>
      <c r="AB60" s="1640">
        <v>1821</v>
      </c>
      <c r="AC60" s="1640">
        <v>3814</v>
      </c>
      <c r="AD60" s="1611">
        <v>12954</v>
      </c>
      <c r="AE60" s="1611">
        <v>6489</v>
      </c>
      <c r="AF60" s="1640">
        <v>1552</v>
      </c>
      <c r="AG60" s="1640">
        <v>697</v>
      </c>
      <c r="AH60" s="1640">
        <v>527</v>
      </c>
      <c r="AI60" s="1640">
        <v>705</v>
      </c>
      <c r="AJ60" s="1640">
        <v>2059</v>
      </c>
      <c r="AK60" s="1640">
        <v>3234</v>
      </c>
      <c r="AL60" s="1640">
        <v>1439</v>
      </c>
      <c r="AM60" s="1640">
        <v>621</v>
      </c>
      <c r="AN60" s="1640">
        <v>1126</v>
      </c>
      <c r="AO60" s="1640">
        <v>1078</v>
      </c>
      <c r="AP60" s="1640">
        <v>573</v>
      </c>
      <c r="AQ60" s="1640">
        <v>6996</v>
      </c>
      <c r="AR60" s="1640">
        <v>1003</v>
      </c>
      <c r="AS60" s="1640">
        <v>1306</v>
      </c>
      <c r="AT60" s="1640">
        <v>1658</v>
      </c>
      <c r="AU60" s="1640">
        <v>1136</v>
      </c>
      <c r="AV60" s="1640">
        <v>1143</v>
      </c>
      <c r="AW60" s="1640">
        <v>1560</v>
      </c>
      <c r="AX60" s="1640">
        <v>1904</v>
      </c>
      <c r="AY60" s="1650">
        <f t="shared" si="4"/>
        <v>72044</v>
      </c>
    </row>
    <row r="61" spans="1:51">
      <c r="A61" s="1635"/>
      <c r="B61" s="1545" t="s">
        <v>2348</v>
      </c>
      <c r="C61" s="1640">
        <v>137504</v>
      </c>
      <c r="D61" s="1640">
        <v>2786</v>
      </c>
      <c r="E61" s="1640">
        <v>843</v>
      </c>
      <c r="F61" s="1640">
        <v>1044</v>
      </c>
      <c r="G61" s="1640">
        <v>2243</v>
      </c>
      <c r="H61" s="1640">
        <v>539</v>
      </c>
      <c r="I61" s="1640">
        <v>601</v>
      </c>
      <c r="J61" s="1640">
        <v>1383</v>
      </c>
      <c r="K61" s="1640">
        <v>2748</v>
      </c>
      <c r="L61" s="1640">
        <v>1959</v>
      </c>
      <c r="M61" s="1640">
        <v>1638</v>
      </c>
      <c r="N61" s="1640">
        <v>10734</v>
      </c>
      <c r="O61" s="1640">
        <v>8998</v>
      </c>
      <c r="P61" s="1611">
        <v>26618</v>
      </c>
      <c r="Q61" s="1640">
        <v>13090</v>
      </c>
      <c r="R61" s="1640">
        <v>1082</v>
      </c>
      <c r="S61" s="1640">
        <v>639</v>
      </c>
      <c r="T61" s="1640">
        <v>952</v>
      </c>
      <c r="U61" s="1640">
        <v>522</v>
      </c>
      <c r="V61" s="1640">
        <v>807</v>
      </c>
      <c r="W61" s="1640">
        <v>1408</v>
      </c>
      <c r="X61" s="1640">
        <v>1595</v>
      </c>
      <c r="Y61" s="1640">
        <v>2880</v>
      </c>
      <c r="Z61" s="1640">
        <v>6556</v>
      </c>
      <c r="AA61" s="1640">
        <v>1551</v>
      </c>
      <c r="AB61" s="1640">
        <v>1583</v>
      </c>
      <c r="AC61" s="1640">
        <v>2876</v>
      </c>
      <c r="AD61" s="1611">
        <v>10109</v>
      </c>
      <c r="AE61" s="1611">
        <v>5382</v>
      </c>
      <c r="AF61" s="1640">
        <v>1287</v>
      </c>
      <c r="AG61" s="1640">
        <v>667</v>
      </c>
      <c r="AH61" s="1640">
        <v>459</v>
      </c>
      <c r="AI61" s="1640">
        <v>551</v>
      </c>
      <c r="AJ61" s="1640">
        <v>1477</v>
      </c>
      <c r="AK61" s="1640">
        <v>2462</v>
      </c>
      <c r="AL61" s="1640">
        <v>1120</v>
      </c>
      <c r="AM61" s="1640">
        <v>484</v>
      </c>
      <c r="AN61" s="1640">
        <v>808</v>
      </c>
      <c r="AO61" s="1640">
        <v>892</v>
      </c>
      <c r="AP61" s="1640">
        <v>409</v>
      </c>
      <c r="AQ61" s="1640">
        <v>5468</v>
      </c>
      <c r="AR61" s="1640">
        <v>851</v>
      </c>
      <c r="AS61" s="1640">
        <v>1011</v>
      </c>
      <c r="AT61" s="1640">
        <v>1462</v>
      </c>
      <c r="AU61" s="1640">
        <v>993</v>
      </c>
      <c r="AV61" s="1640">
        <v>939</v>
      </c>
      <c r="AW61" s="1640">
        <v>1335</v>
      </c>
      <c r="AX61" s="1640">
        <v>1663</v>
      </c>
      <c r="AY61" s="1650">
        <f t="shared" si="4"/>
        <v>59440</v>
      </c>
    </row>
    <row r="62" spans="1:51">
      <c r="A62" s="1635"/>
      <c r="B62" s="1545" t="s">
        <v>2349</v>
      </c>
      <c r="C62" s="1640">
        <v>171080</v>
      </c>
      <c r="D62" s="1640">
        <v>3891</v>
      </c>
      <c r="E62" s="1640">
        <v>1492</v>
      </c>
      <c r="F62" s="1640">
        <v>1338</v>
      </c>
      <c r="G62" s="1640">
        <v>3448</v>
      </c>
      <c r="H62" s="1640">
        <v>910</v>
      </c>
      <c r="I62" s="1640">
        <v>1019</v>
      </c>
      <c r="J62" s="1640">
        <v>1932</v>
      </c>
      <c r="K62" s="1640">
        <v>3115</v>
      </c>
      <c r="L62" s="1640">
        <v>2418</v>
      </c>
      <c r="M62" s="1640">
        <v>1967</v>
      </c>
      <c r="N62" s="1640">
        <v>12668</v>
      </c>
      <c r="O62" s="1640">
        <v>10855</v>
      </c>
      <c r="P62" s="1611">
        <v>29898</v>
      </c>
      <c r="Q62" s="1640">
        <v>15719</v>
      </c>
      <c r="R62" s="1640">
        <v>1633</v>
      </c>
      <c r="S62" s="1640">
        <v>803</v>
      </c>
      <c r="T62" s="1640">
        <v>1306</v>
      </c>
      <c r="U62" s="1640">
        <v>698</v>
      </c>
      <c r="V62" s="1640">
        <v>951</v>
      </c>
      <c r="W62" s="1640">
        <v>1947</v>
      </c>
      <c r="X62" s="1640">
        <v>1910</v>
      </c>
      <c r="Y62" s="1640">
        <v>4009</v>
      </c>
      <c r="Z62" s="1640">
        <v>8376</v>
      </c>
      <c r="AA62" s="1640">
        <v>1898</v>
      </c>
      <c r="AB62" s="1640">
        <v>1776</v>
      </c>
      <c r="AC62" s="1640">
        <v>3521</v>
      </c>
      <c r="AD62" s="1611">
        <v>12214</v>
      </c>
      <c r="AE62" s="1611">
        <v>6432</v>
      </c>
      <c r="AF62" s="1640">
        <v>1527</v>
      </c>
      <c r="AG62" s="1640">
        <v>830</v>
      </c>
      <c r="AH62" s="1640">
        <v>649</v>
      </c>
      <c r="AI62" s="1640">
        <v>634</v>
      </c>
      <c r="AJ62" s="1640">
        <v>1974</v>
      </c>
      <c r="AK62" s="1640">
        <v>3159</v>
      </c>
      <c r="AL62" s="1640">
        <v>1406</v>
      </c>
      <c r="AM62" s="1640">
        <v>598</v>
      </c>
      <c r="AN62" s="1640">
        <v>1158</v>
      </c>
      <c r="AO62" s="1640">
        <v>1198</v>
      </c>
      <c r="AP62" s="1640">
        <v>556</v>
      </c>
      <c r="AQ62" s="1640">
        <v>7463</v>
      </c>
      <c r="AR62" s="1640">
        <v>1172</v>
      </c>
      <c r="AS62" s="1640">
        <v>1707</v>
      </c>
      <c r="AT62" s="1640">
        <v>2284</v>
      </c>
      <c r="AU62" s="1640">
        <v>1378</v>
      </c>
      <c r="AV62" s="1640">
        <v>1254</v>
      </c>
      <c r="AW62" s="1640">
        <v>1908</v>
      </c>
      <c r="AX62" s="1640">
        <v>2081</v>
      </c>
      <c r="AY62" s="1650">
        <f t="shared" si="4"/>
        <v>69140</v>
      </c>
    </row>
    <row r="63" spans="1:51">
      <c r="A63" s="1635"/>
      <c r="B63" s="1545" t="s">
        <v>2350</v>
      </c>
      <c r="C63" s="1640">
        <v>153663</v>
      </c>
      <c r="D63" s="1640">
        <v>3696</v>
      </c>
      <c r="E63" s="1640">
        <v>1348</v>
      </c>
      <c r="F63" s="1640">
        <v>988</v>
      </c>
      <c r="G63" s="1640">
        <v>2857</v>
      </c>
      <c r="H63" s="1640">
        <v>741</v>
      </c>
      <c r="I63" s="1640">
        <v>761</v>
      </c>
      <c r="J63" s="1640">
        <v>1591</v>
      </c>
      <c r="K63" s="1640">
        <v>2988</v>
      </c>
      <c r="L63" s="1640">
        <v>2243</v>
      </c>
      <c r="M63" s="1640">
        <v>1706</v>
      </c>
      <c r="N63" s="1640">
        <v>11536</v>
      </c>
      <c r="O63" s="1640">
        <v>9986</v>
      </c>
      <c r="P63" s="1611">
        <v>28107</v>
      </c>
      <c r="Q63" s="1640">
        <v>14029</v>
      </c>
      <c r="R63" s="1640">
        <v>1325</v>
      </c>
      <c r="S63" s="1640">
        <v>702</v>
      </c>
      <c r="T63" s="1640">
        <v>1013</v>
      </c>
      <c r="U63" s="1640">
        <v>536</v>
      </c>
      <c r="V63" s="1640">
        <v>738</v>
      </c>
      <c r="W63" s="1640">
        <v>1545</v>
      </c>
      <c r="X63" s="1640">
        <v>1709</v>
      </c>
      <c r="Y63" s="1640">
        <v>3381</v>
      </c>
      <c r="Z63" s="1640">
        <v>6930</v>
      </c>
      <c r="AA63" s="1640">
        <v>1650</v>
      </c>
      <c r="AB63" s="1640">
        <v>1639</v>
      </c>
      <c r="AC63" s="1640">
        <v>3447</v>
      </c>
      <c r="AD63" s="1611">
        <v>10682</v>
      </c>
      <c r="AE63" s="1611">
        <v>5686</v>
      </c>
      <c r="AF63" s="1640">
        <v>1502</v>
      </c>
      <c r="AG63" s="1640">
        <v>695</v>
      </c>
      <c r="AH63" s="1640">
        <v>569</v>
      </c>
      <c r="AI63" s="1640">
        <v>591</v>
      </c>
      <c r="AJ63" s="1640">
        <v>1738</v>
      </c>
      <c r="AK63" s="1640">
        <v>2655</v>
      </c>
      <c r="AL63" s="1640">
        <v>1362</v>
      </c>
      <c r="AM63" s="1640">
        <v>658</v>
      </c>
      <c r="AN63" s="1640">
        <v>1064</v>
      </c>
      <c r="AO63" s="1640">
        <v>1114</v>
      </c>
      <c r="AP63" s="1640">
        <v>521</v>
      </c>
      <c r="AQ63" s="1640">
        <v>6698</v>
      </c>
      <c r="AR63" s="1640">
        <v>1074</v>
      </c>
      <c r="AS63" s="1640">
        <v>1565</v>
      </c>
      <c r="AT63" s="1640">
        <v>1974</v>
      </c>
      <c r="AU63" s="1640">
        <v>1147</v>
      </c>
      <c r="AV63" s="1640">
        <v>1317</v>
      </c>
      <c r="AW63" s="1640">
        <v>1795</v>
      </c>
      <c r="AX63" s="1640">
        <v>2064</v>
      </c>
      <c r="AY63" s="1650">
        <f t="shared" si="4"/>
        <v>63658</v>
      </c>
    </row>
    <row r="64" spans="1:51">
      <c r="A64" s="1635"/>
      <c r="B64" s="1545" t="s">
        <v>2351</v>
      </c>
      <c r="C64" s="1640">
        <v>146399</v>
      </c>
      <c r="D64" s="1640">
        <v>2858</v>
      </c>
      <c r="E64" s="1640">
        <v>1252</v>
      </c>
      <c r="F64" s="1640">
        <v>1113</v>
      </c>
      <c r="G64" s="1640">
        <v>2561</v>
      </c>
      <c r="H64" s="1640">
        <v>615</v>
      </c>
      <c r="I64" s="1640">
        <v>792</v>
      </c>
      <c r="J64" s="1640">
        <v>1451</v>
      </c>
      <c r="K64" s="1640">
        <v>3048</v>
      </c>
      <c r="L64" s="1640">
        <v>1938</v>
      </c>
      <c r="M64" s="1640">
        <v>1770</v>
      </c>
      <c r="N64" s="1640">
        <v>10972</v>
      </c>
      <c r="O64" s="1640">
        <v>9751</v>
      </c>
      <c r="P64" s="1611">
        <v>27285</v>
      </c>
      <c r="Q64" s="1640">
        <v>13670</v>
      </c>
      <c r="R64" s="1640">
        <v>1278</v>
      </c>
      <c r="S64" s="1640">
        <v>760</v>
      </c>
      <c r="T64" s="1640">
        <v>1069</v>
      </c>
      <c r="U64" s="1640">
        <v>584</v>
      </c>
      <c r="V64" s="1640">
        <v>774</v>
      </c>
      <c r="W64" s="1640">
        <v>1615</v>
      </c>
      <c r="X64" s="1640">
        <v>1610</v>
      </c>
      <c r="Y64" s="1640">
        <v>3150</v>
      </c>
      <c r="Z64" s="1640">
        <v>6742</v>
      </c>
      <c r="AA64" s="1640">
        <v>1756</v>
      </c>
      <c r="AB64" s="1640">
        <v>1799</v>
      </c>
      <c r="AC64" s="1640">
        <v>3139</v>
      </c>
      <c r="AD64" s="1611">
        <v>10453</v>
      </c>
      <c r="AE64" s="1611">
        <v>5449</v>
      </c>
      <c r="AF64" s="1640">
        <v>1394</v>
      </c>
      <c r="AG64" s="1640">
        <v>663</v>
      </c>
      <c r="AH64" s="1640">
        <v>501</v>
      </c>
      <c r="AI64" s="1640">
        <v>599</v>
      </c>
      <c r="AJ64" s="1640">
        <v>1603</v>
      </c>
      <c r="AK64" s="1640">
        <v>2669</v>
      </c>
      <c r="AL64" s="1640">
        <v>1341</v>
      </c>
      <c r="AM64" s="1640">
        <v>476</v>
      </c>
      <c r="AN64" s="1640">
        <v>1040</v>
      </c>
      <c r="AO64" s="1640">
        <v>1040</v>
      </c>
      <c r="AP64" s="1640">
        <v>514</v>
      </c>
      <c r="AQ64" s="1640">
        <v>6052</v>
      </c>
      <c r="AR64" s="1640">
        <v>967</v>
      </c>
      <c r="AS64" s="1640">
        <v>1237</v>
      </c>
      <c r="AT64" s="1640">
        <v>1612</v>
      </c>
      <c r="AU64" s="1640">
        <v>1137</v>
      </c>
      <c r="AV64" s="1640">
        <v>1055</v>
      </c>
      <c r="AW64" s="1640">
        <v>1619</v>
      </c>
      <c r="AX64" s="1640">
        <v>1626</v>
      </c>
      <c r="AY64" s="1650">
        <f t="shared" si="4"/>
        <v>61678</v>
      </c>
    </row>
    <row r="65" spans="1:51">
      <c r="A65" s="1635"/>
      <c r="B65" s="1545" t="s">
        <v>2352</v>
      </c>
      <c r="C65" s="1640">
        <v>149588</v>
      </c>
      <c r="D65" s="1640">
        <v>3136</v>
      </c>
      <c r="E65" s="1640">
        <v>994</v>
      </c>
      <c r="F65" s="1640">
        <v>1067</v>
      </c>
      <c r="G65" s="1640">
        <v>2790</v>
      </c>
      <c r="H65" s="1640">
        <v>655</v>
      </c>
      <c r="I65" s="1640">
        <v>808</v>
      </c>
      <c r="J65" s="1640">
        <v>1493</v>
      </c>
      <c r="K65" s="1640">
        <v>3079</v>
      </c>
      <c r="L65" s="1640">
        <v>2010</v>
      </c>
      <c r="M65" s="1640">
        <v>1830</v>
      </c>
      <c r="N65" s="1640">
        <v>11325</v>
      </c>
      <c r="O65" s="1640">
        <v>9588</v>
      </c>
      <c r="P65" s="1611">
        <v>27297</v>
      </c>
      <c r="Q65" s="1640">
        <v>14245</v>
      </c>
      <c r="R65" s="1640">
        <v>1243</v>
      </c>
      <c r="S65" s="1640">
        <v>795</v>
      </c>
      <c r="T65" s="1640">
        <v>1058</v>
      </c>
      <c r="U65" s="1640">
        <v>562</v>
      </c>
      <c r="V65" s="1640">
        <v>851</v>
      </c>
      <c r="W65" s="1640">
        <v>1634</v>
      </c>
      <c r="X65" s="1640">
        <v>1636</v>
      </c>
      <c r="Y65" s="1640">
        <v>3198</v>
      </c>
      <c r="Z65" s="1640">
        <v>6892</v>
      </c>
      <c r="AA65" s="1640">
        <v>1755</v>
      </c>
      <c r="AB65" s="1640">
        <v>1765</v>
      </c>
      <c r="AC65" s="1640">
        <v>3605</v>
      </c>
      <c r="AD65" s="1611">
        <v>10912</v>
      </c>
      <c r="AE65" s="1611">
        <v>5688</v>
      </c>
      <c r="AF65" s="1640">
        <v>1561</v>
      </c>
      <c r="AG65" s="1640">
        <v>708</v>
      </c>
      <c r="AH65" s="1640">
        <v>478</v>
      </c>
      <c r="AI65" s="1640">
        <v>569</v>
      </c>
      <c r="AJ65" s="1640">
        <v>1651</v>
      </c>
      <c r="AK65" s="1640">
        <v>2648</v>
      </c>
      <c r="AL65" s="1640">
        <v>1271</v>
      </c>
      <c r="AM65" s="1640">
        <v>549</v>
      </c>
      <c r="AN65" s="1640">
        <v>1037</v>
      </c>
      <c r="AO65" s="1640">
        <v>1078</v>
      </c>
      <c r="AP65" s="1640">
        <v>515</v>
      </c>
      <c r="AQ65" s="1640">
        <v>6209</v>
      </c>
      <c r="AR65" s="1640">
        <v>949</v>
      </c>
      <c r="AS65" s="1640">
        <v>1408</v>
      </c>
      <c r="AT65" s="1640">
        <v>1665</v>
      </c>
      <c r="AU65" s="1640">
        <v>1077</v>
      </c>
      <c r="AV65" s="1640">
        <v>1023</v>
      </c>
      <c r="AW65" s="1640">
        <v>1518</v>
      </c>
      <c r="AX65" s="1640">
        <v>1763</v>
      </c>
      <c r="AY65" s="1650">
        <f t="shared" si="4"/>
        <v>62455</v>
      </c>
    </row>
    <row r="66" spans="1:51">
      <c r="A66" s="1635"/>
      <c r="B66" s="1545" t="s">
        <v>2353</v>
      </c>
      <c r="C66" s="1640">
        <v>119512</v>
      </c>
      <c r="D66" s="1640">
        <v>2210</v>
      </c>
      <c r="E66" s="1640">
        <v>875</v>
      </c>
      <c r="F66" s="1640">
        <v>855</v>
      </c>
      <c r="G66" s="1640">
        <v>1807</v>
      </c>
      <c r="H66" s="1640">
        <v>587</v>
      </c>
      <c r="I66" s="1640">
        <v>563</v>
      </c>
      <c r="J66" s="1640">
        <v>1227</v>
      </c>
      <c r="K66" s="1640">
        <v>2414</v>
      </c>
      <c r="L66" s="1640">
        <v>1723</v>
      </c>
      <c r="M66" s="1640">
        <v>1432</v>
      </c>
      <c r="N66" s="1640">
        <v>9585</v>
      </c>
      <c r="O66" s="1640">
        <v>8120</v>
      </c>
      <c r="P66" s="1611">
        <v>23132</v>
      </c>
      <c r="Q66" s="1640">
        <v>11708</v>
      </c>
      <c r="R66" s="1640">
        <v>1042</v>
      </c>
      <c r="S66" s="1640">
        <v>567</v>
      </c>
      <c r="T66" s="1640">
        <v>745</v>
      </c>
      <c r="U66" s="1640">
        <v>421</v>
      </c>
      <c r="V66" s="1640">
        <v>660</v>
      </c>
      <c r="W66" s="1640">
        <v>1344</v>
      </c>
      <c r="X66" s="1640">
        <v>1507</v>
      </c>
      <c r="Y66" s="1640">
        <v>2450</v>
      </c>
      <c r="Z66" s="1640">
        <v>5117</v>
      </c>
      <c r="AA66" s="1640">
        <v>1433</v>
      </c>
      <c r="AB66" s="1640">
        <v>1409</v>
      </c>
      <c r="AC66" s="1640">
        <v>2769</v>
      </c>
      <c r="AD66" s="1611">
        <v>8537</v>
      </c>
      <c r="AE66" s="1611">
        <v>4408</v>
      </c>
      <c r="AF66" s="1640">
        <v>1281</v>
      </c>
      <c r="AG66" s="1640">
        <v>595</v>
      </c>
      <c r="AH66" s="1640">
        <v>412</v>
      </c>
      <c r="AI66" s="1640">
        <v>435</v>
      </c>
      <c r="AJ66" s="1640">
        <v>1335</v>
      </c>
      <c r="AK66" s="1640">
        <v>1879</v>
      </c>
      <c r="AL66" s="1640">
        <v>972</v>
      </c>
      <c r="AM66" s="1640">
        <v>411</v>
      </c>
      <c r="AN66" s="1640">
        <v>705</v>
      </c>
      <c r="AO66" s="1640">
        <v>780</v>
      </c>
      <c r="AP66" s="1640">
        <v>382</v>
      </c>
      <c r="AQ66" s="1640">
        <v>4574</v>
      </c>
      <c r="AR66" s="1640">
        <v>777</v>
      </c>
      <c r="AS66" s="1640">
        <v>940</v>
      </c>
      <c r="AT66" s="1640">
        <v>1228</v>
      </c>
      <c r="AU66" s="1640">
        <v>832</v>
      </c>
      <c r="AV66" s="1640">
        <v>811</v>
      </c>
      <c r="AW66" s="1640">
        <v>1145</v>
      </c>
      <c r="AX66" s="1640">
        <v>1371</v>
      </c>
      <c r="AY66" s="1650">
        <f t="shared" si="4"/>
        <v>52545</v>
      </c>
    </row>
    <row r="67" spans="1:51">
      <c r="A67" s="1635"/>
      <c r="B67" s="1545" t="s">
        <v>2354</v>
      </c>
      <c r="C67" s="1640">
        <v>127146</v>
      </c>
      <c r="D67" s="1640">
        <v>2258</v>
      </c>
      <c r="E67" s="1640">
        <v>824</v>
      </c>
      <c r="F67" s="1640">
        <v>842</v>
      </c>
      <c r="G67" s="1640">
        <v>2092</v>
      </c>
      <c r="H67" s="1640">
        <v>570</v>
      </c>
      <c r="I67" s="1640">
        <v>606</v>
      </c>
      <c r="J67" s="1640">
        <v>1268</v>
      </c>
      <c r="K67" s="1640">
        <v>2546</v>
      </c>
      <c r="L67" s="1640">
        <v>1627</v>
      </c>
      <c r="M67" s="1640">
        <v>1479</v>
      </c>
      <c r="N67" s="1640">
        <v>10031</v>
      </c>
      <c r="O67" s="1640">
        <v>8647</v>
      </c>
      <c r="P67" s="1611">
        <v>24246</v>
      </c>
      <c r="Q67" s="1640">
        <v>12582</v>
      </c>
      <c r="R67" s="1640">
        <v>967</v>
      </c>
      <c r="S67" s="1640">
        <v>590</v>
      </c>
      <c r="T67" s="1640">
        <v>775</v>
      </c>
      <c r="U67" s="1640">
        <v>459</v>
      </c>
      <c r="V67" s="1640">
        <v>603</v>
      </c>
      <c r="W67" s="1640">
        <v>1378</v>
      </c>
      <c r="X67" s="1640">
        <v>1502</v>
      </c>
      <c r="Y67" s="1640">
        <v>2727</v>
      </c>
      <c r="Z67" s="1640">
        <v>5775</v>
      </c>
      <c r="AA67" s="1640">
        <v>1424</v>
      </c>
      <c r="AB67" s="1640">
        <v>1495</v>
      </c>
      <c r="AC67" s="1640">
        <v>2851</v>
      </c>
      <c r="AD67" s="1611">
        <v>9265</v>
      </c>
      <c r="AE67" s="1611">
        <v>4769</v>
      </c>
      <c r="AF67" s="1640">
        <v>1466</v>
      </c>
      <c r="AG67" s="1640">
        <v>621</v>
      </c>
      <c r="AH67" s="1640">
        <v>392</v>
      </c>
      <c r="AI67" s="1640">
        <v>420</v>
      </c>
      <c r="AJ67" s="1640">
        <v>1351</v>
      </c>
      <c r="AK67" s="1640">
        <v>2190</v>
      </c>
      <c r="AL67" s="1640">
        <v>1064</v>
      </c>
      <c r="AM67" s="1640">
        <v>475</v>
      </c>
      <c r="AN67" s="1640">
        <v>815</v>
      </c>
      <c r="AO67" s="1640">
        <v>846</v>
      </c>
      <c r="AP67" s="1640">
        <v>446</v>
      </c>
      <c r="AQ67" s="1640">
        <v>4924</v>
      </c>
      <c r="AR67" s="1640">
        <v>825</v>
      </c>
      <c r="AS67" s="1640">
        <v>1051</v>
      </c>
      <c r="AT67" s="1640">
        <v>1435</v>
      </c>
      <c r="AU67" s="1640">
        <v>922</v>
      </c>
      <c r="AV67" s="1640">
        <v>964</v>
      </c>
      <c r="AW67" s="1640">
        <v>1281</v>
      </c>
      <c r="AX67" s="1640">
        <v>1460</v>
      </c>
      <c r="AY67" s="1650">
        <f t="shared" si="4"/>
        <v>55506</v>
      </c>
    </row>
    <row r="68" spans="1:51">
      <c r="A68" s="1637"/>
      <c r="B68" s="1638" t="s">
        <v>2355</v>
      </c>
      <c r="C68" s="1642">
        <f>SUM(C56:C67)</f>
        <v>2297005</v>
      </c>
      <c r="D68" s="1642">
        <f t="shared" ref="D68:AY68" si="6">SUM(D56:D67)</f>
        <v>47737</v>
      </c>
      <c r="E68" s="1642">
        <f t="shared" si="6"/>
        <v>16527</v>
      </c>
      <c r="F68" s="1642">
        <f t="shared" si="6"/>
        <v>16555</v>
      </c>
      <c r="G68" s="1642">
        <f t="shared" si="6"/>
        <v>44379</v>
      </c>
      <c r="H68" s="1642">
        <f t="shared" si="6"/>
        <v>10570</v>
      </c>
      <c r="I68" s="1642">
        <f t="shared" si="6"/>
        <v>12196</v>
      </c>
      <c r="J68" s="1642">
        <f t="shared" si="6"/>
        <v>23344</v>
      </c>
      <c r="K68" s="1642">
        <f t="shared" si="6"/>
        <v>44371</v>
      </c>
      <c r="L68" s="1642">
        <f t="shared" si="6"/>
        <v>30136</v>
      </c>
      <c r="M68" s="1642">
        <f t="shared" si="6"/>
        <v>26218</v>
      </c>
      <c r="N68" s="1642">
        <f t="shared" si="6"/>
        <v>165369</v>
      </c>
      <c r="O68" s="1642">
        <f t="shared" si="6"/>
        <v>146240</v>
      </c>
      <c r="P68" s="1622">
        <f t="shared" si="6"/>
        <v>427307</v>
      </c>
      <c r="Q68" s="1642">
        <f t="shared" si="6"/>
        <v>214726</v>
      </c>
      <c r="R68" s="1642">
        <f t="shared" si="6"/>
        <v>20178</v>
      </c>
      <c r="S68" s="1642">
        <f t="shared" si="6"/>
        <v>11663</v>
      </c>
      <c r="T68" s="1642">
        <f t="shared" si="6"/>
        <v>17083</v>
      </c>
      <c r="U68" s="1642">
        <f t="shared" si="6"/>
        <v>8384</v>
      </c>
      <c r="V68" s="1642">
        <f t="shared" si="6"/>
        <v>12267</v>
      </c>
      <c r="W68" s="1642">
        <f t="shared" si="6"/>
        <v>24948</v>
      </c>
      <c r="X68" s="1642">
        <f t="shared" si="6"/>
        <v>25093</v>
      </c>
      <c r="Y68" s="1642">
        <f t="shared" si="6"/>
        <v>49294</v>
      </c>
      <c r="Z68" s="1642">
        <f t="shared" si="6"/>
        <v>110970</v>
      </c>
      <c r="AA68" s="1642">
        <f t="shared" si="6"/>
        <v>25345</v>
      </c>
      <c r="AB68" s="1642">
        <f t="shared" si="6"/>
        <v>25679</v>
      </c>
      <c r="AC68" s="1642">
        <f t="shared" si="6"/>
        <v>52884</v>
      </c>
      <c r="AD68" s="1622">
        <f t="shared" si="6"/>
        <v>160815</v>
      </c>
      <c r="AE68" s="1622">
        <f t="shared" si="6"/>
        <v>85647</v>
      </c>
      <c r="AF68" s="1642">
        <f t="shared" si="6"/>
        <v>22198</v>
      </c>
      <c r="AG68" s="1642">
        <f t="shared" si="6"/>
        <v>10499</v>
      </c>
      <c r="AH68" s="1642">
        <f t="shared" si="6"/>
        <v>8048</v>
      </c>
      <c r="AI68" s="1642">
        <f t="shared" si="6"/>
        <v>9841</v>
      </c>
      <c r="AJ68" s="1642">
        <f t="shared" si="6"/>
        <v>27045</v>
      </c>
      <c r="AK68" s="1642">
        <f t="shared" si="6"/>
        <v>43984</v>
      </c>
      <c r="AL68" s="1642">
        <f t="shared" si="6"/>
        <v>20887</v>
      </c>
      <c r="AM68" s="1642">
        <f t="shared" si="6"/>
        <v>8586</v>
      </c>
      <c r="AN68" s="1642">
        <f t="shared" si="6"/>
        <v>16206</v>
      </c>
      <c r="AO68" s="1642">
        <f t="shared" si="6"/>
        <v>16811</v>
      </c>
      <c r="AP68" s="1642">
        <f t="shared" si="6"/>
        <v>8513</v>
      </c>
      <c r="AQ68" s="1642">
        <f t="shared" si="6"/>
        <v>99877</v>
      </c>
      <c r="AR68" s="1642">
        <f t="shared" si="6"/>
        <v>15192</v>
      </c>
      <c r="AS68" s="1642">
        <f t="shared" si="6"/>
        <v>20919</v>
      </c>
      <c r="AT68" s="1642">
        <f t="shared" si="6"/>
        <v>26476</v>
      </c>
      <c r="AU68" s="1642">
        <f t="shared" si="6"/>
        <v>17300</v>
      </c>
      <c r="AV68" s="1642">
        <f t="shared" si="6"/>
        <v>16780</v>
      </c>
      <c r="AW68" s="1642">
        <f t="shared" si="6"/>
        <v>25026</v>
      </c>
      <c r="AX68" s="1642">
        <f t="shared" si="6"/>
        <v>26892</v>
      </c>
      <c r="AY68" s="1642">
        <f t="shared" si="6"/>
        <v>953642</v>
      </c>
    </row>
    <row r="69" spans="1:51">
      <c r="A69" s="1635" t="s">
        <v>2359</v>
      </c>
      <c r="B69" s="1545" t="s">
        <v>2343</v>
      </c>
      <c r="C69" s="1640">
        <v>131247</v>
      </c>
      <c r="D69" s="1640">
        <v>2389</v>
      </c>
      <c r="E69" s="1640">
        <v>856</v>
      </c>
      <c r="F69" s="1640">
        <v>815</v>
      </c>
      <c r="G69" s="1640">
        <v>2196</v>
      </c>
      <c r="H69" s="1640">
        <v>509</v>
      </c>
      <c r="I69" s="1640">
        <v>573</v>
      </c>
      <c r="J69" s="1640">
        <v>1296</v>
      </c>
      <c r="K69" s="1640">
        <v>2702</v>
      </c>
      <c r="L69" s="1640">
        <v>1892</v>
      </c>
      <c r="M69" s="1640">
        <v>1629</v>
      </c>
      <c r="N69" s="1640">
        <v>9973</v>
      </c>
      <c r="O69" s="1640">
        <v>8552</v>
      </c>
      <c r="P69" s="1611">
        <v>24970</v>
      </c>
      <c r="Q69" s="1640">
        <v>12310</v>
      </c>
      <c r="R69" s="1640">
        <v>1026</v>
      </c>
      <c r="S69" s="1640">
        <v>647</v>
      </c>
      <c r="T69" s="1640">
        <v>827</v>
      </c>
      <c r="U69" s="1640">
        <v>450</v>
      </c>
      <c r="V69" s="1640">
        <v>665</v>
      </c>
      <c r="W69" s="1640">
        <v>1332</v>
      </c>
      <c r="X69" s="1640">
        <v>1585</v>
      </c>
      <c r="Y69" s="1640">
        <v>2959</v>
      </c>
      <c r="Z69" s="1640">
        <v>6171</v>
      </c>
      <c r="AA69" s="1640">
        <v>1610</v>
      </c>
      <c r="AB69" s="1640">
        <v>1488</v>
      </c>
      <c r="AC69" s="1640">
        <v>2937</v>
      </c>
      <c r="AD69" s="1611">
        <v>9603</v>
      </c>
      <c r="AE69" s="1611">
        <v>4904</v>
      </c>
      <c r="AF69" s="1640">
        <v>1322</v>
      </c>
      <c r="AG69" s="1640">
        <v>593</v>
      </c>
      <c r="AH69" s="1640">
        <v>441</v>
      </c>
      <c r="AI69" s="1640">
        <v>446</v>
      </c>
      <c r="AJ69" s="1640">
        <v>1552</v>
      </c>
      <c r="AK69" s="1640">
        <v>2342</v>
      </c>
      <c r="AL69" s="1640">
        <v>1126</v>
      </c>
      <c r="AM69" s="1640">
        <v>504</v>
      </c>
      <c r="AN69" s="1640">
        <v>832</v>
      </c>
      <c r="AO69" s="1640">
        <v>938</v>
      </c>
      <c r="AP69" s="1640">
        <v>466</v>
      </c>
      <c r="AQ69" s="1640">
        <v>5370</v>
      </c>
      <c r="AR69" s="1640">
        <v>816</v>
      </c>
      <c r="AS69" s="1640">
        <v>1204</v>
      </c>
      <c r="AT69" s="1640">
        <v>1368</v>
      </c>
      <c r="AU69" s="1640">
        <v>1000</v>
      </c>
      <c r="AV69" s="1640">
        <v>1004</v>
      </c>
      <c r="AW69" s="1640">
        <v>1362</v>
      </c>
      <c r="AX69" s="1640">
        <v>1695</v>
      </c>
      <c r="AY69" s="1650">
        <f t="shared" si="4"/>
        <v>55805</v>
      </c>
    </row>
    <row r="70" spans="1:51">
      <c r="A70" s="1623" t="s">
        <v>2339</v>
      </c>
      <c r="B70" s="1545" t="s">
        <v>2344</v>
      </c>
      <c r="C70" s="1640">
        <v>141083</v>
      </c>
      <c r="D70" s="1640">
        <v>2279</v>
      </c>
      <c r="E70" s="1640">
        <v>857</v>
      </c>
      <c r="F70" s="1640">
        <v>826</v>
      </c>
      <c r="G70" s="1640">
        <v>2276</v>
      </c>
      <c r="H70" s="1640">
        <v>538</v>
      </c>
      <c r="I70" s="1640">
        <v>618</v>
      </c>
      <c r="J70" s="1640">
        <v>1304</v>
      </c>
      <c r="K70" s="1640">
        <v>2943</v>
      </c>
      <c r="L70" s="1640">
        <v>1823</v>
      </c>
      <c r="M70" s="1640">
        <v>1667</v>
      </c>
      <c r="N70" s="1640">
        <v>11047</v>
      </c>
      <c r="O70" s="1640">
        <v>9449</v>
      </c>
      <c r="P70" s="1611">
        <v>28150</v>
      </c>
      <c r="Q70" s="1640">
        <v>13827</v>
      </c>
      <c r="R70" s="1640">
        <v>1132</v>
      </c>
      <c r="S70" s="1640">
        <v>665</v>
      </c>
      <c r="T70" s="1640">
        <v>819</v>
      </c>
      <c r="U70" s="1640">
        <v>535</v>
      </c>
      <c r="V70" s="1640">
        <v>742</v>
      </c>
      <c r="W70" s="1640">
        <v>1472</v>
      </c>
      <c r="X70" s="1640">
        <v>1514</v>
      </c>
      <c r="Y70" s="1640">
        <v>2969</v>
      </c>
      <c r="Z70" s="1640">
        <v>6200</v>
      </c>
      <c r="AA70" s="1640">
        <v>1528</v>
      </c>
      <c r="AB70" s="1640">
        <v>1509</v>
      </c>
      <c r="AC70" s="1640">
        <v>3264</v>
      </c>
      <c r="AD70" s="1611">
        <v>10127</v>
      </c>
      <c r="AE70" s="1611">
        <v>5322</v>
      </c>
      <c r="AF70" s="1640">
        <v>1463</v>
      </c>
      <c r="AG70" s="1640">
        <v>639</v>
      </c>
      <c r="AH70" s="1640">
        <v>397</v>
      </c>
      <c r="AI70" s="1640">
        <v>529</v>
      </c>
      <c r="AJ70" s="1640">
        <v>1663</v>
      </c>
      <c r="AK70" s="1640">
        <v>2473</v>
      </c>
      <c r="AL70" s="1640">
        <v>1121</v>
      </c>
      <c r="AM70" s="1640">
        <v>531</v>
      </c>
      <c r="AN70" s="1640">
        <v>894</v>
      </c>
      <c r="AO70" s="1640">
        <v>1104</v>
      </c>
      <c r="AP70" s="1640">
        <v>445</v>
      </c>
      <c r="AQ70" s="1640">
        <v>5812</v>
      </c>
      <c r="AR70" s="1640">
        <v>851</v>
      </c>
      <c r="AS70" s="1640">
        <v>1236</v>
      </c>
      <c r="AT70" s="1640">
        <v>1426</v>
      </c>
      <c r="AU70" s="1640">
        <v>966</v>
      </c>
      <c r="AV70" s="1640">
        <v>947</v>
      </c>
      <c r="AW70" s="1640">
        <v>1522</v>
      </c>
      <c r="AX70" s="1640">
        <v>1662</v>
      </c>
      <c r="AY70" s="1650">
        <f t="shared" si="4"/>
        <v>62473</v>
      </c>
    </row>
    <row r="71" spans="1:51">
      <c r="A71" s="1635"/>
      <c r="B71" s="1545" t="s">
        <v>2345</v>
      </c>
      <c r="C71" s="1640">
        <v>495301</v>
      </c>
      <c r="D71" s="1640">
        <v>9777</v>
      </c>
      <c r="E71" s="1640">
        <v>3341</v>
      </c>
      <c r="F71" s="1640">
        <v>3371</v>
      </c>
      <c r="G71" s="1640">
        <v>10460</v>
      </c>
      <c r="H71" s="1640">
        <v>2278</v>
      </c>
      <c r="I71" s="1640">
        <v>2626</v>
      </c>
      <c r="J71" s="1640">
        <v>4678</v>
      </c>
      <c r="K71" s="1640">
        <v>9252</v>
      </c>
      <c r="L71" s="1640">
        <v>6204</v>
      </c>
      <c r="M71" s="1640">
        <v>5188</v>
      </c>
      <c r="N71" s="1640">
        <v>33393</v>
      </c>
      <c r="O71" s="1640">
        <v>30685</v>
      </c>
      <c r="P71" s="1611">
        <v>97317</v>
      </c>
      <c r="Q71" s="1640">
        <v>47705</v>
      </c>
      <c r="R71" s="1640">
        <v>4452</v>
      </c>
      <c r="S71" s="1640">
        <v>2637</v>
      </c>
      <c r="T71" s="1640">
        <v>3884</v>
      </c>
      <c r="U71" s="1640">
        <v>1737</v>
      </c>
      <c r="V71" s="1640">
        <v>2396</v>
      </c>
      <c r="W71" s="1640">
        <v>5556</v>
      </c>
      <c r="X71" s="1640">
        <v>5002</v>
      </c>
      <c r="Y71" s="1640">
        <v>10629</v>
      </c>
      <c r="Z71" s="1640">
        <v>24843</v>
      </c>
      <c r="AA71" s="1640">
        <v>4872</v>
      </c>
      <c r="AB71" s="1640">
        <v>5072</v>
      </c>
      <c r="AC71" s="1640">
        <v>12049</v>
      </c>
      <c r="AD71" s="1611">
        <v>34295</v>
      </c>
      <c r="AE71" s="1611">
        <v>18157</v>
      </c>
      <c r="AF71" s="1640">
        <v>4556</v>
      </c>
      <c r="AG71" s="1640">
        <v>1900</v>
      </c>
      <c r="AH71" s="1640">
        <v>1778</v>
      </c>
      <c r="AI71" s="1640">
        <v>2021</v>
      </c>
      <c r="AJ71" s="1640">
        <v>6236</v>
      </c>
      <c r="AK71" s="1640">
        <v>9653</v>
      </c>
      <c r="AL71" s="1640">
        <v>3912</v>
      </c>
      <c r="AM71" s="1640">
        <v>1815</v>
      </c>
      <c r="AN71" s="1640">
        <v>3326</v>
      </c>
      <c r="AO71" s="1640">
        <v>3595</v>
      </c>
      <c r="AP71" s="1640">
        <v>1686</v>
      </c>
      <c r="AQ71" s="1640">
        <v>22970</v>
      </c>
      <c r="AR71" s="1640">
        <v>3090</v>
      </c>
      <c r="AS71" s="1640">
        <v>4290</v>
      </c>
      <c r="AT71" s="1640">
        <v>5500</v>
      </c>
      <c r="AU71" s="1640">
        <v>3550</v>
      </c>
      <c r="AV71" s="1640">
        <v>3245</v>
      </c>
      <c r="AW71" s="1640">
        <v>4866</v>
      </c>
      <c r="AX71" s="1640">
        <v>5456</v>
      </c>
      <c r="AY71" s="1650">
        <f t="shared" si="4"/>
        <v>209100</v>
      </c>
    </row>
    <row r="72" spans="1:51">
      <c r="A72" s="1635"/>
      <c r="B72" s="1545" t="s">
        <v>2346</v>
      </c>
      <c r="C72" s="1640">
        <v>355922</v>
      </c>
      <c r="D72" s="1640">
        <v>9068</v>
      </c>
      <c r="E72" s="1640">
        <v>2844</v>
      </c>
      <c r="F72" s="1640">
        <v>2914</v>
      </c>
      <c r="G72" s="1640">
        <v>8933</v>
      </c>
      <c r="H72" s="1640">
        <v>1899</v>
      </c>
      <c r="I72" s="1640">
        <v>2391</v>
      </c>
      <c r="J72" s="1640">
        <v>4047</v>
      </c>
      <c r="K72" s="1640">
        <v>6526</v>
      </c>
      <c r="L72" s="1640">
        <v>4536</v>
      </c>
      <c r="M72" s="1640">
        <v>4044</v>
      </c>
      <c r="N72" s="1640">
        <v>21795</v>
      </c>
      <c r="O72" s="1640">
        <v>19279</v>
      </c>
      <c r="P72" s="1611">
        <v>55168</v>
      </c>
      <c r="Q72" s="1640">
        <v>30148</v>
      </c>
      <c r="R72" s="1640">
        <v>3810</v>
      </c>
      <c r="S72" s="1640">
        <v>1983</v>
      </c>
      <c r="T72" s="1640">
        <v>3301</v>
      </c>
      <c r="U72" s="1640">
        <v>1435</v>
      </c>
      <c r="V72" s="1640">
        <v>2397</v>
      </c>
      <c r="W72" s="1640">
        <v>4431</v>
      </c>
      <c r="X72" s="1640">
        <v>3429</v>
      </c>
      <c r="Y72" s="1640">
        <v>7669</v>
      </c>
      <c r="Z72" s="1640">
        <v>17491</v>
      </c>
      <c r="AA72" s="1640">
        <v>3800</v>
      </c>
      <c r="AB72" s="1640">
        <v>4170</v>
      </c>
      <c r="AC72" s="1640">
        <v>8882</v>
      </c>
      <c r="AD72" s="1611">
        <v>24508</v>
      </c>
      <c r="AE72" s="1611">
        <v>12947</v>
      </c>
      <c r="AF72" s="1640">
        <v>3494</v>
      </c>
      <c r="AG72" s="1640">
        <v>1777</v>
      </c>
      <c r="AH72" s="1640">
        <v>1609</v>
      </c>
      <c r="AI72" s="1640">
        <v>2028</v>
      </c>
      <c r="AJ72" s="1640">
        <v>4802</v>
      </c>
      <c r="AK72" s="1640">
        <v>8526</v>
      </c>
      <c r="AL72" s="1640">
        <v>4830</v>
      </c>
      <c r="AM72" s="1640">
        <v>1545</v>
      </c>
      <c r="AN72" s="1640">
        <v>2994</v>
      </c>
      <c r="AO72" s="1640">
        <v>3272</v>
      </c>
      <c r="AP72" s="1640">
        <v>1677</v>
      </c>
      <c r="AQ72" s="1640">
        <v>17901</v>
      </c>
      <c r="AR72" s="1640">
        <v>2410</v>
      </c>
      <c r="AS72" s="1640">
        <v>4031</v>
      </c>
      <c r="AT72" s="1640">
        <v>4897</v>
      </c>
      <c r="AU72" s="1640">
        <v>3136</v>
      </c>
      <c r="AV72" s="1640">
        <v>3279</v>
      </c>
      <c r="AW72" s="1640">
        <v>5083</v>
      </c>
      <c r="AX72" s="1640">
        <v>4786</v>
      </c>
      <c r="AY72" s="1650">
        <f t="shared" si="4"/>
        <v>126390</v>
      </c>
    </row>
    <row r="73" spans="1:51">
      <c r="A73" s="1635"/>
      <c r="B73" s="1545" t="s">
        <v>2347</v>
      </c>
      <c r="C73" s="1640">
        <v>120638</v>
      </c>
      <c r="D73" s="1640">
        <v>2577</v>
      </c>
      <c r="E73" s="1640">
        <v>820</v>
      </c>
      <c r="F73" s="1640">
        <v>824</v>
      </c>
      <c r="G73" s="1640">
        <v>2183</v>
      </c>
      <c r="H73" s="1640">
        <v>563</v>
      </c>
      <c r="I73" s="1640">
        <v>581</v>
      </c>
      <c r="J73" s="1640">
        <v>1303</v>
      </c>
      <c r="K73" s="1640">
        <v>2497</v>
      </c>
      <c r="L73" s="1640">
        <v>1586</v>
      </c>
      <c r="M73" s="1640">
        <v>1587</v>
      </c>
      <c r="N73" s="1640">
        <v>8978</v>
      </c>
      <c r="O73" s="1640">
        <v>8146</v>
      </c>
      <c r="P73" s="1611">
        <v>20957</v>
      </c>
      <c r="Q73" s="1640">
        <v>11123</v>
      </c>
      <c r="R73" s="1640">
        <v>1058</v>
      </c>
      <c r="S73" s="1640">
        <v>623</v>
      </c>
      <c r="T73" s="1640">
        <v>813</v>
      </c>
      <c r="U73" s="1640">
        <v>496</v>
      </c>
      <c r="V73" s="1640">
        <v>615</v>
      </c>
      <c r="W73" s="1640">
        <v>1415</v>
      </c>
      <c r="X73" s="1640">
        <v>1439</v>
      </c>
      <c r="Y73" s="1640">
        <v>2703</v>
      </c>
      <c r="Z73" s="1640">
        <v>5872</v>
      </c>
      <c r="AA73" s="1640">
        <v>1497</v>
      </c>
      <c r="AB73" s="1640">
        <v>1434</v>
      </c>
      <c r="AC73" s="1640">
        <v>2593</v>
      </c>
      <c r="AD73" s="1611">
        <v>9225</v>
      </c>
      <c r="AE73" s="1611">
        <v>4579</v>
      </c>
      <c r="AF73" s="1640">
        <v>1123</v>
      </c>
      <c r="AG73" s="1640">
        <v>643</v>
      </c>
      <c r="AH73" s="1640">
        <v>411</v>
      </c>
      <c r="AI73" s="1640">
        <v>486</v>
      </c>
      <c r="AJ73" s="1640">
        <v>1437</v>
      </c>
      <c r="AK73" s="1640">
        <v>2176</v>
      </c>
      <c r="AL73" s="1640">
        <v>1047</v>
      </c>
      <c r="AM73" s="1640">
        <v>471</v>
      </c>
      <c r="AN73" s="1640">
        <v>730</v>
      </c>
      <c r="AO73" s="1640">
        <v>799</v>
      </c>
      <c r="AP73" s="1640">
        <v>415</v>
      </c>
      <c r="AQ73" s="1640">
        <v>5179</v>
      </c>
      <c r="AR73" s="1640">
        <v>734</v>
      </c>
      <c r="AS73" s="1640">
        <v>1113</v>
      </c>
      <c r="AT73" s="1640">
        <v>1321</v>
      </c>
      <c r="AU73" s="1640">
        <v>978</v>
      </c>
      <c r="AV73" s="1640">
        <v>907</v>
      </c>
      <c r="AW73" s="1640">
        <v>1203</v>
      </c>
      <c r="AX73" s="1640">
        <v>1378</v>
      </c>
      <c r="AY73" s="1650">
        <f t="shared" si="4"/>
        <v>49204</v>
      </c>
    </row>
    <row r="74" spans="1:51">
      <c r="A74" s="1635"/>
      <c r="B74" s="1545" t="s">
        <v>2348</v>
      </c>
      <c r="C74" s="1640">
        <v>146690</v>
      </c>
      <c r="D74" s="1640">
        <v>3018</v>
      </c>
      <c r="E74" s="1640">
        <v>939</v>
      </c>
      <c r="F74" s="1640">
        <v>929</v>
      </c>
      <c r="G74" s="1640">
        <v>2493</v>
      </c>
      <c r="H74" s="1640">
        <v>655</v>
      </c>
      <c r="I74" s="1640">
        <v>655</v>
      </c>
      <c r="J74" s="1640">
        <v>1540</v>
      </c>
      <c r="K74" s="1640">
        <v>3182</v>
      </c>
      <c r="L74" s="1640">
        <v>2362</v>
      </c>
      <c r="M74" s="1640">
        <v>1797</v>
      </c>
      <c r="N74" s="1640">
        <v>10498</v>
      </c>
      <c r="O74" s="1640">
        <v>9234</v>
      </c>
      <c r="P74" s="1611">
        <v>27107</v>
      </c>
      <c r="Q74" s="1640">
        <v>13689</v>
      </c>
      <c r="R74" s="1640">
        <v>1249</v>
      </c>
      <c r="S74" s="1640">
        <v>791</v>
      </c>
      <c r="T74" s="1640">
        <v>1303</v>
      </c>
      <c r="U74" s="1640">
        <v>581</v>
      </c>
      <c r="V74" s="1640">
        <v>791</v>
      </c>
      <c r="W74" s="1640">
        <v>1652</v>
      </c>
      <c r="X74" s="1640">
        <v>1681</v>
      </c>
      <c r="Y74" s="1640">
        <v>3350</v>
      </c>
      <c r="Z74" s="1640">
        <v>7102</v>
      </c>
      <c r="AA74" s="1640">
        <v>1824</v>
      </c>
      <c r="AB74" s="1640">
        <v>1670</v>
      </c>
      <c r="AC74" s="1640">
        <v>3087</v>
      </c>
      <c r="AD74" s="1611">
        <v>11046</v>
      </c>
      <c r="AE74" s="1611">
        <v>5681</v>
      </c>
      <c r="AF74" s="1640">
        <v>1503</v>
      </c>
      <c r="AG74" s="1640">
        <v>789</v>
      </c>
      <c r="AH74" s="1640">
        <v>501</v>
      </c>
      <c r="AI74" s="1640">
        <v>551</v>
      </c>
      <c r="AJ74" s="1640">
        <v>1866</v>
      </c>
      <c r="AK74" s="1640">
        <v>2697</v>
      </c>
      <c r="AL74" s="1640">
        <v>1254</v>
      </c>
      <c r="AM74" s="1640">
        <v>530</v>
      </c>
      <c r="AN74" s="1640">
        <v>886</v>
      </c>
      <c r="AO74" s="1640">
        <v>977</v>
      </c>
      <c r="AP74" s="1640">
        <v>486</v>
      </c>
      <c r="AQ74" s="1640">
        <v>5943</v>
      </c>
      <c r="AR74" s="1640">
        <v>930</v>
      </c>
      <c r="AS74" s="1640">
        <v>1162</v>
      </c>
      <c r="AT74" s="1640">
        <v>1524</v>
      </c>
      <c r="AU74" s="1640">
        <v>1051</v>
      </c>
      <c r="AV74" s="1640">
        <v>998</v>
      </c>
      <c r="AW74" s="1640">
        <v>1539</v>
      </c>
      <c r="AX74" s="1640">
        <v>1597</v>
      </c>
      <c r="AY74" s="1650">
        <f t="shared" si="4"/>
        <v>60528</v>
      </c>
    </row>
    <row r="75" spans="1:51">
      <c r="A75" s="1635"/>
      <c r="B75" s="1545" t="s">
        <v>2349</v>
      </c>
      <c r="C75" s="1640">
        <v>156248</v>
      </c>
      <c r="D75" s="1640">
        <v>4433</v>
      </c>
      <c r="E75" s="1640">
        <v>1416</v>
      </c>
      <c r="F75" s="1640">
        <v>1097</v>
      </c>
      <c r="G75" s="1640">
        <v>2913</v>
      </c>
      <c r="H75" s="1640">
        <v>793</v>
      </c>
      <c r="I75" s="1640">
        <v>925</v>
      </c>
      <c r="J75" s="1640">
        <v>1748</v>
      </c>
      <c r="K75" s="1640">
        <v>3272</v>
      </c>
      <c r="L75" s="1640">
        <v>2028</v>
      </c>
      <c r="M75" s="1640">
        <v>1931</v>
      </c>
      <c r="N75" s="1640">
        <v>11875</v>
      </c>
      <c r="O75" s="1640">
        <v>9984</v>
      </c>
      <c r="P75" s="1611">
        <v>26562</v>
      </c>
      <c r="Q75" s="1640">
        <v>14175</v>
      </c>
      <c r="R75" s="1640">
        <v>1478</v>
      </c>
      <c r="S75" s="1640">
        <v>732</v>
      </c>
      <c r="T75" s="1640">
        <v>1228</v>
      </c>
      <c r="U75" s="1640">
        <v>568</v>
      </c>
      <c r="V75" s="1640">
        <v>950</v>
      </c>
      <c r="W75" s="1640">
        <v>1857</v>
      </c>
      <c r="X75" s="1640">
        <v>1774</v>
      </c>
      <c r="Y75" s="1640">
        <v>3739</v>
      </c>
      <c r="Z75" s="1640">
        <v>7045</v>
      </c>
      <c r="AA75" s="1640">
        <v>1787</v>
      </c>
      <c r="AB75" s="1640">
        <v>1624</v>
      </c>
      <c r="AC75" s="1640">
        <v>3407</v>
      </c>
      <c r="AD75" s="1611">
        <v>11034</v>
      </c>
      <c r="AE75" s="1611">
        <v>5850</v>
      </c>
      <c r="AF75" s="1640">
        <v>1389</v>
      </c>
      <c r="AG75" s="1640">
        <v>713</v>
      </c>
      <c r="AH75" s="1640">
        <v>586</v>
      </c>
      <c r="AI75" s="1640">
        <v>703</v>
      </c>
      <c r="AJ75" s="1640">
        <v>1656</v>
      </c>
      <c r="AK75" s="1640">
        <v>2757</v>
      </c>
      <c r="AL75" s="1640">
        <v>1311</v>
      </c>
      <c r="AM75" s="1640">
        <v>561</v>
      </c>
      <c r="AN75" s="1640">
        <v>1175</v>
      </c>
      <c r="AO75" s="1640">
        <v>1022</v>
      </c>
      <c r="AP75" s="1640">
        <v>651</v>
      </c>
      <c r="AQ75" s="1640">
        <v>6462</v>
      </c>
      <c r="AR75" s="1640">
        <v>1035</v>
      </c>
      <c r="AS75" s="1640">
        <v>1564</v>
      </c>
      <c r="AT75" s="1640">
        <v>2178</v>
      </c>
      <c r="AU75" s="1640">
        <v>1286</v>
      </c>
      <c r="AV75" s="1640">
        <v>1263</v>
      </c>
      <c r="AW75" s="1640">
        <v>1701</v>
      </c>
      <c r="AX75" s="1640">
        <v>2010</v>
      </c>
      <c r="AY75" s="1650">
        <f t="shared" si="4"/>
        <v>62596</v>
      </c>
    </row>
    <row r="76" spans="1:51">
      <c r="A76" s="1635"/>
      <c r="B76" s="1545" t="s">
        <v>2350</v>
      </c>
      <c r="C76" s="1640">
        <v>154375</v>
      </c>
      <c r="D76" s="1640">
        <v>3818</v>
      </c>
      <c r="E76" s="1640">
        <v>1346</v>
      </c>
      <c r="F76" s="1640">
        <v>1028</v>
      </c>
      <c r="G76" s="1640">
        <v>2904</v>
      </c>
      <c r="H76" s="1640">
        <v>769</v>
      </c>
      <c r="I76" s="1640">
        <v>808</v>
      </c>
      <c r="J76" s="1640">
        <v>1648</v>
      </c>
      <c r="K76" s="1640">
        <v>3216</v>
      </c>
      <c r="L76" s="1640">
        <v>2019</v>
      </c>
      <c r="M76" s="1640">
        <v>1817</v>
      </c>
      <c r="N76" s="1640">
        <v>11696</v>
      </c>
      <c r="O76" s="1640">
        <v>10292</v>
      </c>
      <c r="P76" s="1611">
        <v>25466</v>
      </c>
      <c r="Q76" s="1640">
        <v>14722</v>
      </c>
      <c r="R76" s="1640">
        <v>1361</v>
      </c>
      <c r="S76" s="1640">
        <v>772</v>
      </c>
      <c r="T76" s="1640">
        <v>1099</v>
      </c>
      <c r="U76" s="1640">
        <v>568</v>
      </c>
      <c r="V76" s="1640">
        <v>787</v>
      </c>
      <c r="W76" s="1640">
        <v>1682</v>
      </c>
      <c r="X76" s="1640">
        <v>1768</v>
      </c>
      <c r="Y76" s="1640">
        <v>3398</v>
      </c>
      <c r="Z76" s="1640">
        <v>7029</v>
      </c>
      <c r="AA76" s="1640">
        <v>1890</v>
      </c>
      <c r="AB76" s="1640">
        <v>1798</v>
      </c>
      <c r="AC76" s="1640">
        <v>3471</v>
      </c>
      <c r="AD76" s="1611">
        <v>11007</v>
      </c>
      <c r="AE76" s="1611">
        <v>5587</v>
      </c>
      <c r="AF76" s="1640">
        <v>1432</v>
      </c>
      <c r="AG76" s="1640">
        <v>784</v>
      </c>
      <c r="AH76" s="1640">
        <v>575</v>
      </c>
      <c r="AI76" s="1640">
        <v>673</v>
      </c>
      <c r="AJ76" s="1640">
        <v>1742</v>
      </c>
      <c r="AK76" s="1640">
        <v>2756</v>
      </c>
      <c r="AL76" s="1640">
        <v>1600</v>
      </c>
      <c r="AM76" s="1640">
        <v>599</v>
      </c>
      <c r="AN76" s="1640">
        <v>1011</v>
      </c>
      <c r="AO76" s="1640">
        <v>1285</v>
      </c>
      <c r="AP76" s="1640">
        <v>593</v>
      </c>
      <c r="AQ76" s="1640">
        <v>6565</v>
      </c>
      <c r="AR76" s="1640">
        <v>1127</v>
      </c>
      <c r="AS76" s="1640">
        <v>1658</v>
      </c>
      <c r="AT76" s="1640">
        <v>1870</v>
      </c>
      <c r="AU76" s="1640">
        <v>1191</v>
      </c>
      <c r="AV76" s="1640">
        <v>1275</v>
      </c>
      <c r="AW76" s="1640">
        <v>1877</v>
      </c>
      <c r="AX76" s="1640">
        <v>1996</v>
      </c>
      <c r="AY76" s="1650">
        <f t="shared" si="4"/>
        <v>62176</v>
      </c>
    </row>
    <row r="77" spans="1:51">
      <c r="A77" s="1635"/>
      <c r="B77" s="1545" t="s">
        <v>2351</v>
      </c>
      <c r="C77" s="1640">
        <v>144277</v>
      </c>
      <c r="D77" s="1640">
        <v>3091</v>
      </c>
      <c r="E77" s="1640">
        <v>1251</v>
      </c>
      <c r="F77" s="1640">
        <v>1077</v>
      </c>
      <c r="G77" s="1640">
        <v>2775</v>
      </c>
      <c r="H77" s="1640">
        <v>715</v>
      </c>
      <c r="I77" s="1640">
        <v>760</v>
      </c>
      <c r="J77" s="1640">
        <v>1597</v>
      </c>
      <c r="K77" s="1640">
        <v>3278</v>
      </c>
      <c r="L77" s="1640">
        <v>2042</v>
      </c>
      <c r="M77" s="1640">
        <v>1821</v>
      </c>
      <c r="N77" s="1640">
        <v>11095</v>
      </c>
      <c r="O77" s="1640">
        <v>9709</v>
      </c>
      <c r="P77" s="1611">
        <v>24908</v>
      </c>
      <c r="Q77" s="1640">
        <v>14227</v>
      </c>
      <c r="R77" s="1640">
        <v>1427</v>
      </c>
      <c r="S77" s="1640">
        <v>772</v>
      </c>
      <c r="T77" s="1640">
        <v>1059</v>
      </c>
      <c r="U77" s="1640">
        <v>551</v>
      </c>
      <c r="V77" s="1640">
        <v>854</v>
      </c>
      <c r="W77" s="1640">
        <v>1815</v>
      </c>
      <c r="X77" s="1640">
        <v>1638</v>
      </c>
      <c r="Y77" s="1640">
        <v>2978</v>
      </c>
      <c r="Z77" s="1640">
        <v>6313</v>
      </c>
      <c r="AA77" s="1640">
        <v>1775</v>
      </c>
      <c r="AB77" s="1640">
        <v>1599</v>
      </c>
      <c r="AC77" s="1640">
        <v>3219</v>
      </c>
      <c r="AD77" s="1611">
        <v>10134</v>
      </c>
      <c r="AE77" s="1611">
        <v>5271</v>
      </c>
      <c r="AF77" s="1640">
        <v>1441</v>
      </c>
      <c r="AG77" s="1640">
        <v>730</v>
      </c>
      <c r="AH77" s="1640">
        <v>477</v>
      </c>
      <c r="AI77" s="1640">
        <v>616</v>
      </c>
      <c r="AJ77" s="1640">
        <v>1581</v>
      </c>
      <c r="AK77" s="1640">
        <v>2629</v>
      </c>
      <c r="AL77" s="1640">
        <v>1376</v>
      </c>
      <c r="AM77" s="1640">
        <v>587</v>
      </c>
      <c r="AN77" s="1640">
        <v>993</v>
      </c>
      <c r="AO77" s="1640">
        <v>1037</v>
      </c>
      <c r="AP77" s="1640">
        <v>539</v>
      </c>
      <c r="AQ77" s="1640">
        <v>5702</v>
      </c>
      <c r="AR77" s="1640">
        <v>910</v>
      </c>
      <c r="AS77" s="1640">
        <v>1234</v>
      </c>
      <c r="AT77" s="1640">
        <v>1508</v>
      </c>
      <c r="AU77" s="1640">
        <v>1127</v>
      </c>
      <c r="AV77" s="1640">
        <v>954</v>
      </c>
      <c r="AW77" s="1640">
        <v>1394</v>
      </c>
      <c r="AX77" s="1640">
        <v>1691</v>
      </c>
      <c r="AY77" s="1650">
        <f t="shared" si="4"/>
        <v>59939</v>
      </c>
    </row>
    <row r="78" spans="1:51">
      <c r="A78" s="1635"/>
      <c r="B78" s="1545" t="s">
        <v>2352</v>
      </c>
      <c r="C78" s="1640">
        <v>146586</v>
      </c>
      <c r="D78" s="1640">
        <v>3267</v>
      </c>
      <c r="E78" s="1640">
        <v>1105</v>
      </c>
      <c r="F78" s="1640">
        <v>1110</v>
      </c>
      <c r="G78" s="1640">
        <v>2750</v>
      </c>
      <c r="H78" s="1640">
        <v>724</v>
      </c>
      <c r="I78" s="1640">
        <v>741</v>
      </c>
      <c r="J78" s="1640">
        <v>1584</v>
      </c>
      <c r="K78" s="1640">
        <v>3143</v>
      </c>
      <c r="L78" s="1640">
        <v>1959</v>
      </c>
      <c r="M78" s="1640">
        <v>1920</v>
      </c>
      <c r="N78" s="1640">
        <v>11731</v>
      </c>
      <c r="O78" s="1640">
        <v>9959</v>
      </c>
      <c r="P78" s="1611">
        <v>25882</v>
      </c>
      <c r="Q78" s="1640">
        <v>14572</v>
      </c>
      <c r="R78" s="1640">
        <v>1324</v>
      </c>
      <c r="S78" s="1640">
        <v>706</v>
      </c>
      <c r="T78" s="1640">
        <v>1036</v>
      </c>
      <c r="U78" s="1640">
        <v>582</v>
      </c>
      <c r="V78" s="1640">
        <v>810</v>
      </c>
      <c r="W78" s="1640">
        <v>1776</v>
      </c>
      <c r="X78" s="1640">
        <v>1612</v>
      </c>
      <c r="Y78" s="1640">
        <v>2969</v>
      </c>
      <c r="Z78" s="1640">
        <v>6314</v>
      </c>
      <c r="AA78" s="1640">
        <v>1660</v>
      </c>
      <c r="AB78" s="1640">
        <v>1661</v>
      </c>
      <c r="AC78" s="1640">
        <v>3066</v>
      </c>
      <c r="AD78" s="1611">
        <v>10155</v>
      </c>
      <c r="AE78" s="1611">
        <v>5504</v>
      </c>
      <c r="AF78" s="1640">
        <v>1472</v>
      </c>
      <c r="AG78" s="1640">
        <v>726</v>
      </c>
      <c r="AH78" s="1640">
        <v>481</v>
      </c>
      <c r="AI78" s="1640">
        <v>652</v>
      </c>
      <c r="AJ78" s="1640">
        <v>1808</v>
      </c>
      <c r="AK78" s="1640">
        <v>2436</v>
      </c>
      <c r="AL78" s="1640">
        <v>1341</v>
      </c>
      <c r="AM78" s="1640">
        <v>528</v>
      </c>
      <c r="AN78" s="1640">
        <v>987</v>
      </c>
      <c r="AO78" s="1640">
        <v>1055</v>
      </c>
      <c r="AP78" s="1640">
        <v>475</v>
      </c>
      <c r="AQ78" s="1640">
        <v>5756</v>
      </c>
      <c r="AR78" s="1640">
        <v>941</v>
      </c>
      <c r="AS78" s="1640">
        <v>1263</v>
      </c>
      <c r="AT78" s="1640">
        <v>1586</v>
      </c>
      <c r="AU78" s="1640">
        <v>1114</v>
      </c>
      <c r="AV78" s="1640">
        <v>1055</v>
      </c>
      <c r="AW78" s="1640">
        <v>1546</v>
      </c>
      <c r="AX78" s="1640">
        <v>1742</v>
      </c>
      <c r="AY78" s="1650">
        <f t="shared" si="4"/>
        <v>62144</v>
      </c>
    </row>
    <row r="79" spans="1:51">
      <c r="A79" s="1635"/>
      <c r="B79" s="1545" t="s">
        <v>2353</v>
      </c>
      <c r="C79" s="1640">
        <v>124926</v>
      </c>
      <c r="D79" s="1640">
        <v>2407</v>
      </c>
      <c r="E79" s="1640">
        <v>814</v>
      </c>
      <c r="F79" s="1640">
        <v>812</v>
      </c>
      <c r="G79" s="1640">
        <v>2056</v>
      </c>
      <c r="H79" s="1640">
        <v>538</v>
      </c>
      <c r="I79" s="1640">
        <v>606</v>
      </c>
      <c r="J79" s="1640">
        <v>1246</v>
      </c>
      <c r="K79" s="1640">
        <v>2696</v>
      </c>
      <c r="L79" s="1640">
        <v>1790</v>
      </c>
      <c r="M79" s="1640">
        <v>1562</v>
      </c>
      <c r="N79" s="1640">
        <v>10289</v>
      </c>
      <c r="O79" s="1640">
        <v>8969</v>
      </c>
      <c r="P79" s="1611">
        <v>22004</v>
      </c>
      <c r="Q79" s="1640">
        <v>13269</v>
      </c>
      <c r="R79" s="1640">
        <v>1104</v>
      </c>
      <c r="S79" s="1640">
        <v>620</v>
      </c>
      <c r="T79" s="1640">
        <v>826</v>
      </c>
      <c r="U79" s="1640">
        <v>443</v>
      </c>
      <c r="V79" s="1640">
        <v>784</v>
      </c>
      <c r="W79" s="1640">
        <v>1478</v>
      </c>
      <c r="X79" s="1640">
        <v>1520</v>
      </c>
      <c r="Y79" s="1640">
        <v>2497</v>
      </c>
      <c r="Z79" s="1640">
        <v>5392</v>
      </c>
      <c r="AA79" s="1640">
        <v>1362</v>
      </c>
      <c r="AB79" s="1640">
        <v>1498</v>
      </c>
      <c r="AC79" s="1640">
        <v>2950</v>
      </c>
      <c r="AD79" s="1611">
        <v>8947</v>
      </c>
      <c r="AE79" s="1611">
        <v>4650</v>
      </c>
      <c r="AF79" s="1640">
        <v>1359</v>
      </c>
      <c r="AG79" s="1640">
        <v>642</v>
      </c>
      <c r="AH79" s="1640">
        <v>414</v>
      </c>
      <c r="AI79" s="1640">
        <v>516</v>
      </c>
      <c r="AJ79" s="1640">
        <v>1395</v>
      </c>
      <c r="AK79" s="1640">
        <v>1898</v>
      </c>
      <c r="AL79" s="1640">
        <v>1059</v>
      </c>
      <c r="AM79" s="1640">
        <v>446</v>
      </c>
      <c r="AN79" s="1640">
        <v>767</v>
      </c>
      <c r="AO79" s="1640">
        <v>837</v>
      </c>
      <c r="AP79" s="1640">
        <v>446</v>
      </c>
      <c r="AQ79" s="1640">
        <v>4542</v>
      </c>
      <c r="AR79" s="1640">
        <v>828</v>
      </c>
      <c r="AS79" s="1640">
        <v>933</v>
      </c>
      <c r="AT79" s="1640">
        <v>1230</v>
      </c>
      <c r="AU79" s="1640">
        <v>902</v>
      </c>
      <c r="AV79" s="1640">
        <v>919</v>
      </c>
      <c r="AW79" s="1640">
        <v>1244</v>
      </c>
      <c r="AX79" s="1640">
        <v>1420</v>
      </c>
      <c r="AY79" s="1650">
        <f t="shared" si="4"/>
        <v>54531</v>
      </c>
    </row>
    <row r="80" spans="1:51">
      <c r="A80" s="1635"/>
      <c r="B80" s="1545" t="s">
        <v>2354</v>
      </c>
      <c r="C80" s="1640">
        <v>130199</v>
      </c>
      <c r="D80" s="1640">
        <v>2370</v>
      </c>
      <c r="E80" s="1640">
        <v>824</v>
      </c>
      <c r="F80" s="1640">
        <v>860</v>
      </c>
      <c r="G80" s="1640">
        <v>2139</v>
      </c>
      <c r="H80" s="1640">
        <v>538</v>
      </c>
      <c r="I80" s="1640">
        <v>660</v>
      </c>
      <c r="J80" s="1640">
        <v>1259</v>
      </c>
      <c r="K80" s="1640">
        <v>3013</v>
      </c>
      <c r="L80" s="1640">
        <v>1839</v>
      </c>
      <c r="M80" s="1640">
        <v>1648</v>
      </c>
      <c r="N80" s="1640">
        <v>10689</v>
      </c>
      <c r="O80" s="1640">
        <v>8919</v>
      </c>
      <c r="P80" s="1611">
        <v>22677</v>
      </c>
      <c r="Q80" s="1640">
        <v>13723</v>
      </c>
      <c r="R80" s="1640">
        <v>1030</v>
      </c>
      <c r="S80" s="1640">
        <v>597</v>
      </c>
      <c r="T80" s="1640">
        <v>882</v>
      </c>
      <c r="U80" s="1640">
        <v>546</v>
      </c>
      <c r="V80" s="1640">
        <v>741</v>
      </c>
      <c r="W80" s="1640">
        <v>1584</v>
      </c>
      <c r="X80" s="1640">
        <v>1653</v>
      </c>
      <c r="Y80" s="1640">
        <v>2830</v>
      </c>
      <c r="Z80" s="1640">
        <v>5436</v>
      </c>
      <c r="AA80" s="1640">
        <v>1503</v>
      </c>
      <c r="AB80" s="1640">
        <v>1412</v>
      </c>
      <c r="AC80" s="1640">
        <v>2828</v>
      </c>
      <c r="AD80" s="1611">
        <v>9236</v>
      </c>
      <c r="AE80" s="1611">
        <v>5074</v>
      </c>
      <c r="AF80" s="1640">
        <v>1574</v>
      </c>
      <c r="AG80" s="1640">
        <v>695</v>
      </c>
      <c r="AH80" s="1640">
        <v>474</v>
      </c>
      <c r="AI80" s="1640">
        <v>472</v>
      </c>
      <c r="AJ80" s="1640">
        <v>1336</v>
      </c>
      <c r="AK80" s="1640">
        <v>2046</v>
      </c>
      <c r="AL80" s="1640">
        <v>1049</v>
      </c>
      <c r="AM80" s="1640">
        <v>462</v>
      </c>
      <c r="AN80" s="1640">
        <v>825</v>
      </c>
      <c r="AO80" s="1640">
        <v>828</v>
      </c>
      <c r="AP80" s="1640">
        <v>487</v>
      </c>
      <c r="AQ80" s="1640">
        <v>4996</v>
      </c>
      <c r="AR80" s="1640">
        <v>938</v>
      </c>
      <c r="AS80" s="1640">
        <v>1165</v>
      </c>
      <c r="AT80" s="1640">
        <v>1436</v>
      </c>
      <c r="AU80" s="1640">
        <v>958</v>
      </c>
      <c r="AV80" s="1640">
        <v>1012</v>
      </c>
      <c r="AW80" s="1640">
        <v>1411</v>
      </c>
      <c r="AX80" s="1640">
        <v>1525</v>
      </c>
      <c r="AY80" s="1650">
        <f t="shared" si="4"/>
        <v>56008</v>
      </c>
    </row>
    <row r="81" spans="1:51">
      <c r="A81" s="1637"/>
      <c r="B81" s="1638" t="s">
        <v>2355</v>
      </c>
      <c r="C81" s="1642">
        <f>SUM(C69:C80)</f>
        <v>2247492</v>
      </c>
      <c r="D81" s="1642">
        <f t="shared" ref="D81:AY81" si="7">SUM(D69:D80)</f>
        <v>48494</v>
      </c>
      <c r="E81" s="1642">
        <f t="shared" si="7"/>
        <v>16413</v>
      </c>
      <c r="F81" s="1642">
        <f t="shared" si="7"/>
        <v>15663</v>
      </c>
      <c r="G81" s="1642">
        <f t="shared" si="7"/>
        <v>44078</v>
      </c>
      <c r="H81" s="1642">
        <f t="shared" si="7"/>
        <v>10519</v>
      </c>
      <c r="I81" s="1642">
        <f t="shared" si="7"/>
        <v>11944</v>
      </c>
      <c r="J81" s="1642">
        <f t="shared" si="7"/>
        <v>23250</v>
      </c>
      <c r="K81" s="1642">
        <f t="shared" si="7"/>
        <v>45720</v>
      </c>
      <c r="L81" s="1642">
        <f t="shared" si="7"/>
        <v>30080</v>
      </c>
      <c r="M81" s="1642">
        <f t="shared" si="7"/>
        <v>26611</v>
      </c>
      <c r="N81" s="1642">
        <f t="shared" si="7"/>
        <v>163059</v>
      </c>
      <c r="O81" s="1642">
        <f t="shared" si="7"/>
        <v>143177</v>
      </c>
      <c r="P81" s="1622">
        <f t="shared" si="7"/>
        <v>401168</v>
      </c>
      <c r="Q81" s="1642">
        <f t="shared" si="7"/>
        <v>213490</v>
      </c>
      <c r="R81" s="1642">
        <f t="shared" si="7"/>
        <v>20451</v>
      </c>
      <c r="S81" s="1642">
        <f t="shared" si="7"/>
        <v>11545</v>
      </c>
      <c r="T81" s="1642">
        <f t="shared" si="7"/>
        <v>17077</v>
      </c>
      <c r="U81" s="1642">
        <f t="shared" si="7"/>
        <v>8492</v>
      </c>
      <c r="V81" s="1642">
        <f t="shared" si="7"/>
        <v>12532</v>
      </c>
      <c r="W81" s="1642">
        <f t="shared" si="7"/>
        <v>26050</v>
      </c>
      <c r="X81" s="1642">
        <f t="shared" si="7"/>
        <v>24615</v>
      </c>
      <c r="Y81" s="1642">
        <f t="shared" si="7"/>
        <v>48690</v>
      </c>
      <c r="Z81" s="1642">
        <f t="shared" si="7"/>
        <v>105208</v>
      </c>
      <c r="AA81" s="1642">
        <f t="shared" si="7"/>
        <v>25108</v>
      </c>
      <c r="AB81" s="1642">
        <f t="shared" si="7"/>
        <v>24935</v>
      </c>
      <c r="AC81" s="1642">
        <f t="shared" si="7"/>
        <v>51753</v>
      </c>
      <c r="AD81" s="1622">
        <f t="shared" si="7"/>
        <v>159317</v>
      </c>
      <c r="AE81" s="1622">
        <f t="shared" si="7"/>
        <v>83526</v>
      </c>
      <c r="AF81" s="1642">
        <f t="shared" si="7"/>
        <v>22128</v>
      </c>
      <c r="AG81" s="1642">
        <f t="shared" si="7"/>
        <v>10631</v>
      </c>
      <c r="AH81" s="1642">
        <f t="shared" si="7"/>
        <v>8144</v>
      </c>
      <c r="AI81" s="1642">
        <f t="shared" si="7"/>
        <v>9693</v>
      </c>
      <c r="AJ81" s="1642">
        <f t="shared" si="7"/>
        <v>27074</v>
      </c>
      <c r="AK81" s="1642">
        <f t="shared" si="7"/>
        <v>42389</v>
      </c>
      <c r="AL81" s="1642">
        <f t="shared" si="7"/>
        <v>21026</v>
      </c>
      <c r="AM81" s="1642">
        <f t="shared" si="7"/>
        <v>8579</v>
      </c>
      <c r="AN81" s="1642">
        <f t="shared" si="7"/>
        <v>15420</v>
      </c>
      <c r="AO81" s="1642">
        <f t="shared" si="7"/>
        <v>16749</v>
      </c>
      <c r="AP81" s="1642">
        <f t="shared" si="7"/>
        <v>8366</v>
      </c>
      <c r="AQ81" s="1642">
        <f t="shared" si="7"/>
        <v>97198</v>
      </c>
      <c r="AR81" s="1642">
        <f t="shared" si="7"/>
        <v>14610</v>
      </c>
      <c r="AS81" s="1642">
        <f t="shared" si="7"/>
        <v>20853</v>
      </c>
      <c r="AT81" s="1642">
        <f t="shared" si="7"/>
        <v>25844</v>
      </c>
      <c r="AU81" s="1642">
        <f t="shared" si="7"/>
        <v>17259</v>
      </c>
      <c r="AV81" s="1642">
        <f t="shared" si="7"/>
        <v>16858</v>
      </c>
      <c r="AW81" s="1642">
        <f t="shared" si="7"/>
        <v>24748</v>
      </c>
      <c r="AX81" s="1642">
        <f t="shared" si="7"/>
        <v>26958</v>
      </c>
      <c r="AY81" s="1642">
        <f t="shared" si="7"/>
        <v>920894</v>
      </c>
    </row>
    <row r="82" spans="1:51">
      <c r="A82" s="1635" t="s">
        <v>3035</v>
      </c>
      <c r="B82" s="1545" t="s">
        <v>2343</v>
      </c>
      <c r="C82" s="1640">
        <v>122088</v>
      </c>
      <c r="D82" s="1640">
        <v>2243</v>
      </c>
      <c r="E82" s="1640">
        <v>768</v>
      </c>
      <c r="F82" s="1640">
        <v>852</v>
      </c>
      <c r="G82" s="1640">
        <v>2025</v>
      </c>
      <c r="H82" s="1640">
        <v>455</v>
      </c>
      <c r="I82" s="1640">
        <v>508</v>
      </c>
      <c r="J82" s="1640">
        <v>1165</v>
      </c>
      <c r="K82" s="1640">
        <v>2706</v>
      </c>
      <c r="L82" s="1640">
        <v>1752</v>
      </c>
      <c r="M82" s="1640">
        <v>1635</v>
      </c>
      <c r="N82" s="1640">
        <v>9492</v>
      </c>
      <c r="O82" s="1640">
        <v>8113</v>
      </c>
      <c r="P82" s="1611">
        <v>21717</v>
      </c>
      <c r="Q82" s="1640">
        <v>12116</v>
      </c>
      <c r="R82" s="1640">
        <v>904</v>
      </c>
      <c r="S82" s="1640">
        <v>563</v>
      </c>
      <c r="T82" s="1640">
        <v>806</v>
      </c>
      <c r="U82" s="1640">
        <v>417</v>
      </c>
      <c r="V82" s="1640">
        <v>701</v>
      </c>
      <c r="W82" s="1640">
        <v>1399</v>
      </c>
      <c r="X82" s="1640">
        <v>1486</v>
      </c>
      <c r="Y82" s="1640">
        <v>2720</v>
      </c>
      <c r="Z82" s="1640">
        <v>5857</v>
      </c>
      <c r="AA82" s="1640">
        <v>1420</v>
      </c>
      <c r="AB82" s="1640">
        <v>1372</v>
      </c>
      <c r="AC82" s="1640">
        <v>2710</v>
      </c>
      <c r="AD82" s="1611">
        <v>8829</v>
      </c>
      <c r="AE82" s="1611">
        <v>4696</v>
      </c>
      <c r="AF82" s="1640">
        <v>1287</v>
      </c>
      <c r="AG82" s="1640">
        <v>642</v>
      </c>
      <c r="AH82" s="1640">
        <v>398</v>
      </c>
      <c r="AI82" s="1640">
        <v>441</v>
      </c>
      <c r="AJ82" s="1640">
        <v>1370</v>
      </c>
      <c r="AK82" s="1640">
        <v>2154</v>
      </c>
      <c r="AL82" s="1640">
        <v>959</v>
      </c>
      <c r="AM82" s="1640">
        <v>476</v>
      </c>
      <c r="AN82" s="1640">
        <v>812</v>
      </c>
      <c r="AO82" s="1640">
        <v>884</v>
      </c>
      <c r="AP82" s="1640">
        <v>374</v>
      </c>
      <c r="AQ82" s="1640">
        <v>4890</v>
      </c>
      <c r="AR82" s="1640">
        <v>813</v>
      </c>
      <c r="AS82" s="1640">
        <v>1055</v>
      </c>
      <c r="AT82" s="1640">
        <v>1394</v>
      </c>
      <c r="AU82" s="1640">
        <v>941</v>
      </c>
      <c r="AV82" s="1640">
        <v>982</v>
      </c>
      <c r="AW82" s="1640">
        <v>1281</v>
      </c>
      <c r="AX82" s="1640">
        <v>1508</v>
      </c>
      <c r="AY82" s="1650">
        <f t="shared" ref="AY82:AY93" si="8">SUM(N82:Q82)</f>
        <v>51438</v>
      </c>
    </row>
    <row r="83" spans="1:51">
      <c r="A83" s="1623" t="s">
        <v>2339</v>
      </c>
      <c r="B83" s="1545" t="s">
        <v>2344</v>
      </c>
      <c r="C83" s="1640">
        <v>140919</v>
      </c>
      <c r="D83" s="1640">
        <v>2525</v>
      </c>
      <c r="E83" s="1640">
        <v>748</v>
      </c>
      <c r="F83" s="1640">
        <v>842</v>
      </c>
      <c r="G83" s="1640">
        <v>2297</v>
      </c>
      <c r="H83" s="1640">
        <v>477</v>
      </c>
      <c r="I83" s="1640">
        <v>671</v>
      </c>
      <c r="J83" s="1640">
        <v>1286</v>
      </c>
      <c r="K83" s="1640">
        <v>3040</v>
      </c>
      <c r="L83" s="1640">
        <v>1897</v>
      </c>
      <c r="M83" s="1640">
        <v>1766</v>
      </c>
      <c r="N83" s="1640">
        <v>11381</v>
      </c>
      <c r="O83" s="1640">
        <v>9548</v>
      </c>
      <c r="P83" s="1611">
        <v>25552</v>
      </c>
      <c r="Q83" s="1640">
        <v>14305</v>
      </c>
      <c r="R83" s="1640">
        <v>1098</v>
      </c>
      <c r="S83" s="1640">
        <v>678</v>
      </c>
      <c r="T83" s="1640">
        <v>953</v>
      </c>
      <c r="U83" s="1640">
        <v>541</v>
      </c>
      <c r="V83" s="1640">
        <v>843</v>
      </c>
      <c r="W83" s="1640">
        <v>1679</v>
      </c>
      <c r="X83" s="1640">
        <v>1734</v>
      </c>
      <c r="Y83" s="1640">
        <v>3024</v>
      </c>
      <c r="Z83" s="1640">
        <v>6189</v>
      </c>
      <c r="AA83" s="1640">
        <v>1599</v>
      </c>
      <c r="AB83" s="1640">
        <v>1570</v>
      </c>
      <c r="AC83" s="1640">
        <v>3242</v>
      </c>
      <c r="AD83" s="1611">
        <v>10070</v>
      </c>
      <c r="AE83" s="1611">
        <v>5402</v>
      </c>
      <c r="AF83" s="1640">
        <v>1540</v>
      </c>
      <c r="AG83" s="1640">
        <v>674</v>
      </c>
      <c r="AH83" s="1640">
        <v>481</v>
      </c>
      <c r="AI83" s="1640">
        <v>544</v>
      </c>
      <c r="AJ83" s="1640">
        <v>1627</v>
      </c>
      <c r="AK83" s="1640">
        <v>2390</v>
      </c>
      <c r="AL83" s="1640">
        <v>1250</v>
      </c>
      <c r="AM83" s="1640">
        <v>479</v>
      </c>
      <c r="AN83" s="1640">
        <v>909</v>
      </c>
      <c r="AO83" s="1640">
        <v>1143</v>
      </c>
      <c r="AP83" s="1640">
        <v>549</v>
      </c>
      <c r="AQ83" s="1640">
        <v>5743</v>
      </c>
      <c r="AR83" s="1640">
        <v>971</v>
      </c>
      <c r="AS83" s="1640">
        <v>1038</v>
      </c>
      <c r="AT83" s="1640">
        <v>1530</v>
      </c>
      <c r="AU83" s="1640">
        <v>1039</v>
      </c>
      <c r="AV83" s="1640">
        <v>1028</v>
      </c>
      <c r="AW83" s="1640">
        <v>1467</v>
      </c>
      <c r="AX83" s="1640">
        <v>1560</v>
      </c>
      <c r="AY83" s="1650">
        <f t="shared" si="8"/>
        <v>60786</v>
      </c>
    </row>
    <row r="84" spans="1:51">
      <c r="A84" s="1635"/>
      <c r="B84" s="1545" t="s">
        <v>2345</v>
      </c>
      <c r="C84" s="1640">
        <v>501748</v>
      </c>
      <c r="D84" s="1640">
        <v>10274</v>
      </c>
      <c r="E84" s="1640">
        <v>3411</v>
      </c>
      <c r="F84" s="1640">
        <v>3488</v>
      </c>
      <c r="G84" s="1640">
        <v>10890</v>
      </c>
      <c r="H84" s="1640">
        <v>2381</v>
      </c>
      <c r="I84" s="1640">
        <v>2667</v>
      </c>
      <c r="J84" s="1640">
        <v>5001</v>
      </c>
      <c r="K84" s="1640">
        <v>9870</v>
      </c>
      <c r="L84" s="1640">
        <v>6558</v>
      </c>
      <c r="M84" s="1640">
        <v>5739</v>
      </c>
      <c r="N84" s="1640">
        <v>33771</v>
      </c>
      <c r="O84" s="1640">
        <v>30975</v>
      </c>
      <c r="P84" s="1611">
        <v>92057</v>
      </c>
      <c r="Q84" s="1640">
        <v>48828</v>
      </c>
      <c r="R84" s="1640">
        <v>4831</v>
      </c>
      <c r="S84" s="1640">
        <v>2686</v>
      </c>
      <c r="T84" s="1640">
        <v>3958</v>
      </c>
      <c r="U84" s="1640">
        <v>2060</v>
      </c>
      <c r="V84" s="1640">
        <v>2746</v>
      </c>
      <c r="W84" s="1640">
        <v>6021</v>
      </c>
      <c r="X84" s="1640">
        <v>5233</v>
      </c>
      <c r="Y84" s="1640">
        <v>10832</v>
      </c>
      <c r="Z84" s="1640">
        <v>24275</v>
      </c>
      <c r="AA84" s="1640">
        <v>5263</v>
      </c>
      <c r="AB84" s="1640">
        <v>5452</v>
      </c>
      <c r="AC84" s="1640">
        <v>12437</v>
      </c>
      <c r="AD84" s="1611">
        <v>34433</v>
      </c>
      <c r="AE84" s="1611">
        <v>18380</v>
      </c>
      <c r="AF84" s="1640">
        <v>4728</v>
      </c>
      <c r="AG84" s="1640">
        <v>2313</v>
      </c>
      <c r="AH84" s="1640">
        <v>1902</v>
      </c>
      <c r="AI84" s="1640">
        <v>2234</v>
      </c>
      <c r="AJ84" s="1640">
        <v>6562</v>
      </c>
      <c r="AK84" s="1640">
        <v>10014</v>
      </c>
      <c r="AL84" s="1640">
        <v>4017</v>
      </c>
      <c r="AM84" s="1640">
        <v>1943</v>
      </c>
      <c r="AN84" s="1640">
        <v>3726</v>
      </c>
      <c r="AO84" s="1640">
        <v>3919</v>
      </c>
      <c r="AP84" s="1640">
        <v>1998</v>
      </c>
      <c r="AQ84" s="1640">
        <v>22925</v>
      </c>
      <c r="AR84" s="1640">
        <v>3244</v>
      </c>
      <c r="AS84" s="1640">
        <v>4294</v>
      </c>
      <c r="AT84" s="1640">
        <v>6151</v>
      </c>
      <c r="AU84" s="1640">
        <v>3857</v>
      </c>
      <c r="AV84" s="1640">
        <v>3536</v>
      </c>
      <c r="AW84" s="1640">
        <v>4837</v>
      </c>
      <c r="AX84" s="1640">
        <v>5031</v>
      </c>
      <c r="AY84" s="1650">
        <f t="shared" si="8"/>
        <v>205631</v>
      </c>
    </row>
    <row r="85" spans="1:51">
      <c r="A85" s="1635"/>
      <c r="B85" s="1545" t="s">
        <v>2346</v>
      </c>
      <c r="C85" s="1640">
        <v>348107</v>
      </c>
      <c r="D85" s="1640">
        <v>9427</v>
      </c>
      <c r="E85" s="1640">
        <v>2744</v>
      </c>
      <c r="F85" s="1640">
        <v>2909</v>
      </c>
      <c r="G85" s="1640">
        <v>8588</v>
      </c>
      <c r="H85" s="1640">
        <v>1919</v>
      </c>
      <c r="I85" s="1640">
        <v>2446</v>
      </c>
      <c r="J85" s="1640">
        <v>3844</v>
      </c>
      <c r="K85" s="1640">
        <v>7223</v>
      </c>
      <c r="L85" s="1640">
        <v>4350</v>
      </c>
      <c r="M85" s="1640">
        <v>3990</v>
      </c>
      <c r="N85" s="1640">
        <v>21935</v>
      </c>
      <c r="O85" s="1640">
        <v>19066</v>
      </c>
      <c r="P85" s="1611">
        <v>53834</v>
      </c>
      <c r="Q85" s="1640">
        <v>30365</v>
      </c>
      <c r="R85" s="1640">
        <v>3882</v>
      </c>
      <c r="S85" s="1640">
        <v>2040</v>
      </c>
      <c r="T85" s="1640">
        <v>3375</v>
      </c>
      <c r="U85" s="1640">
        <v>1468</v>
      </c>
      <c r="V85" s="1640">
        <v>2600</v>
      </c>
      <c r="W85" s="1640">
        <v>4341</v>
      </c>
      <c r="X85" s="1640">
        <v>3353</v>
      </c>
      <c r="Y85" s="1640">
        <v>7333</v>
      </c>
      <c r="Z85" s="1640">
        <v>16045</v>
      </c>
      <c r="AA85" s="1640">
        <v>3589</v>
      </c>
      <c r="AB85" s="1640">
        <v>3919</v>
      </c>
      <c r="AC85" s="1640">
        <v>8964</v>
      </c>
      <c r="AD85" s="1611">
        <v>22661</v>
      </c>
      <c r="AE85" s="1611">
        <v>12491</v>
      </c>
      <c r="AF85" s="1640">
        <v>3418</v>
      </c>
      <c r="AG85" s="1640">
        <v>1695</v>
      </c>
      <c r="AH85" s="1640">
        <v>1599</v>
      </c>
      <c r="AI85" s="1640">
        <v>1910</v>
      </c>
      <c r="AJ85" s="1640">
        <v>4262</v>
      </c>
      <c r="AK85" s="1640">
        <v>8349</v>
      </c>
      <c r="AL85" s="1640">
        <v>4762</v>
      </c>
      <c r="AM85" s="1640">
        <v>1520</v>
      </c>
      <c r="AN85" s="1640">
        <v>2686</v>
      </c>
      <c r="AO85" s="1640">
        <v>3455</v>
      </c>
      <c r="AP85" s="1640">
        <v>1802</v>
      </c>
      <c r="AQ85" s="1640">
        <v>17465</v>
      </c>
      <c r="AR85" s="1640">
        <v>2304</v>
      </c>
      <c r="AS85" s="1640">
        <v>3980</v>
      </c>
      <c r="AT85" s="1640">
        <v>4705</v>
      </c>
      <c r="AU85" s="1640">
        <v>3044</v>
      </c>
      <c r="AV85" s="1640">
        <v>2976</v>
      </c>
      <c r="AW85" s="1640">
        <v>5070</v>
      </c>
      <c r="AX85" s="1640">
        <v>4404</v>
      </c>
      <c r="AY85" s="1650">
        <f t="shared" si="8"/>
        <v>125200</v>
      </c>
    </row>
    <row r="86" spans="1:51">
      <c r="A86" s="1635"/>
      <c r="B86" s="1545" t="s">
        <v>2347</v>
      </c>
      <c r="C86" s="1640">
        <v>147885</v>
      </c>
      <c r="D86" s="1640">
        <v>3318</v>
      </c>
      <c r="E86" s="1640">
        <v>821</v>
      </c>
      <c r="F86" s="1640">
        <v>1122</v>
      </c>
      <c r="G86" s="1640">
        <v>2752</v>
      </c>
      <c r="H86" s="1640">
        <v>716</v>
      </c>
      <c r="I86" s="1640">
        <v>723</v>
      </c>
      <c r="J86" s="1640">
        <v>1497</v>
      </c>
      <c r="K86" s="1640">
        <v>3137</v>
      </c>
      <c r="L86" s="1640">
        <v>2211</v>
      </c>
      <c r="M86" s="1640">
        <v>1762</v>
      </c>
      <c r="N86" s="1640">
        <v>11454</v>
      </c>
      <c r="O86" s="1640">
        <v>9603</v>
      </c>
      <c r="P86" s="1611">
        <v>26329</v>
      </c>
      <c r="Q86" s="1640">
        <v>14576</v>
      </c>
      <c r="R86" s="1640">
        <v>1305</v>
      </c>
      <c r="S86" s="1640">
        <v>720</v>
      </c>
      <c r="T86" s="1640">
        <v>1071</v>
      </c>
      <c r="U86" s="1640">
        <v>581</v>
      </c>
      <c r="V86" s="1640">
        <v>940</v>
      </c>
      <c r="W86" s="1640">
        <v>1710</v>
      </c>
      <c r="X86" s="1640">
        <v>1642</v>
      </c>
      <c r="Y86" s="1640">
        <v>3208</v>
      </c>
      <c r="Z86" s="1640">
        <v>6868</v>
      </c>
      <c r="AA86" s="1640">
        <v>1666</v>
      </c>
      <c r="AB86" s="1640">
        <v>1693</v>
      </c>
      <c r="AC86" s="1640">
        <v>3112</v>
      </c>
      <c r="AD86" s="1611">
        <v>10691</v>
      </c>
      <c r="AE86" s="1611">
        <v>5417</v>
      </c>
      <c r="AF86" s="1640">
        <v>1440</v>
      </c>
      <c r="AG86" s="1640">
        <v>711</v>
      </c>
      <c r="AH86" s="1640">
        <v>512</v>
      </c>
      <c r="AI86" s="1640">
        <v>540</v>
      </c>
      <c r="AJ86" s="1640">
        <v>1617</v>
      </c>
      <c r="AK86" s="1640">
        <v>2619</v>
      </c>
      <c r="AL86" s="1640">
        <v>1303</v>
      </c>
      <c r="AM86" s="1640">
        <v>576</v>
      </c>
      <c r="AN86" s="1640">
        <v>914</v>
      </c>
      <c r="AO86" s="1640">
        <v>1049</v>
      </c>
      <c r="AP86" s="1640">
        <v>506</v>
      </c>
      <c r="AQ86" s="1640">
        <v>6367</v>
      </c>
      <c r="AR86" s="1640">
        <v>1108</v>
      </c>
      <c r="AS86" s="1640">
        <v>1257</v>
      </c>
      <c r="AT86" s="1640">
        <v>1556</v>
      </c>
      <c r="AU86" s="1640">
        <v>1039</v>
      </c>
      <c r="AV86" s="1640">
        <v>1067</v>
      </c>
      <c r="AW86" s="1640">
        <v>1446</v>
      </c>
      <c r="AX86" s="1640">
        <v>1613</v>
      </c>
      <c r="AY86" s="1650">
        <f t="shared" si="8"/>
        <v>61962</v>
      </c>
    </row>
    <row r="87" spans="1:51">
      <c r="A87" s="1635"/>
      <c r="B87" s="1545" t="s">
        <v>2348</v>
      </c>
      <c r="C87" s="1640">
        <v>143297</v>
      </c>
      <c r="D87" s="1640">
        <v>2879</v>
      </c>
      <c r="E87" s="1640">
        <v>904</v>
      </c>
      <c r="F87" s="1640">
        <v>1031</v>
      </c>
      <c r="G87" s="1640">
        <v>2500</v>
      </c>
      <c r="H87" s="1640">
        <v>626</v>
      </c>
      <c r="I87" s="1640">
        <v>686</v>
      </c>
      <c r="J87" s="1640">
        <v>1517</v>
      </c>
      <c r="K87" s="1640">
        <v>2913</v>
      </c>
      <c r="L87" s="1640">
        <v>1961</v>
      </c>
      <c r="M87" s="1640">
        <v>1641</v>
      </c>
      <c r="N87" s="1640">
        <v>11190</v>
      </c>
      <c r="O87" s="1640">
        <v>9424</v>
      </c>
      <c r="P87" s="1611">
        <v>26919</v>
      </c>
      <c r="Q87" s="1640">
        <v>14816</v>
      </c>
      <c r="R87" s="1640">
        <v>1173</v>
      </c>
      <c r="S87" s="1640">
        <v>702</v>
      </c>
      <c r="T87" s="1640">
        <v>1088</v>
      </c>
      <c r="U87" s="1640">
        <v>534</v>
      </c>
      <c r="V87" s="1640">
        <v>952</v>
      </c>
      <c r="W87" s="1640">
        <v>1761</v>
      </c>
      <c r="X87" s="1640">
        <v>1619</v>
      </c>
      <c r="Y87" s="1640">
        <v>3079</v>
      </c>
      <c r="Z87" s="1640">
        <v>6608</v>
      </c>
      <c r="AA87" s="1640">
        <v>1628</v>
      </c>
      <c r="AB87" s="1640">
        <v>1733</v>
      </c>
      <c r="AC87" s="1640">
        <v>3100</v>
      </c>
      <c r="AD87" s="1611">
        <v>10313</v>
      </c>
      <c r="AE87" s="1611">
        <v>5170</v>
      </c>
      <c r="AF87" s="1640">
        <v>1433</v>
      </c>
      <c r="AG87" s="1640">
        <v>703</v>
      </c>
      <c r="AH87" s="1640">
        <v>471</v>
      </c>
      <c r="AI87" s="1640">
        <v>562</v>
      </c>
      <c r="AJ87" s="1640">
        <v>1560</v>
      </c>
      <c r="AK87" s="1640">
        <v>2365</v>
      </c>
      <c r="AL87" s="1640">
        <v>1155</v>
      </c>
      <c r="AM87" s="1640">
        <v>521</v>
      </c>
      <c r="AN87" s="1640">
        <v>866</v>
      </c>
      <c r="AO87" s="1640">
        <v>975</v>
      </c>
      <c r="AP87" s="1640">
        <v>476</v>
      </c>
      <c r="AQ87" s="1640">
        <v>5501</v>
      </c>
      <c r="AR87" s="1640">
        <v>887</v>
      </c>
      <c r="AS87" s="1640">
        <v>1079</v>
      </c>
      <c r="AT87" s="1640">
        <v>1456</v>
      </c>
      <c r="AU87" s="1640">
        <v>998</v>
      </c>
      <c r="AV87" s="1640">
        <v>930</v>
      </c>
      <c r="AW87" s="1640">
        <v>1317</v>
      </c>
      <c r="AX87" s="1640">
        <v>1575</v>
      </c>
      <c r="AY87" s="1650">
        <f t="shared" si="8"/>
        <v>62349</v>
      </c>
    </row>
    <row r="88" spans="1:51">
      <c r="A88" s="1635"/>
      <c r="B88" s="1545" t="s">
        <v>2349</v>
      </c>
      <c r="C88" s="1640">
        <v>149880</v>
      </c>
      <c r="D88" s="1640">
        <v>3809</v>
      </c>
      <c r="E88" s="1640">
        <v>1362</v>
      </c>
      <c r="F88" s="1640">
        <v>1147</v>
      </c>
      <c r="G88" s="1640">
        <v>2875</v>
      </c>
      <c r="H88" s="1640">
        <v>859</v>
      </c>
      <c r="I88" s="1640">
        <v>932</v>
      </c>
      <c r="J88" s="1640">
        <v>1601</v>
      </c>
      <c r="K88" s="1640">
        <v>3122</v>
      </c>
      <c r="L88" s="1640">
        <v>2116</v>
      </c>
      <c r="M88" s="1640">
        <v>1783</v>
      </c>
      <c r="N88" s="1640">
        <v>11426</v>
      </c>
      <c r="O88" s="1640">
        <v>9604</v>
      </c>
      <c r="P88" s="1611">
        <v>24728</v>
      </c>
      <c r="Q88" s="1640">
        <v>13888</v>
      </c>
      <c r="R88" s="1640">
        <v>1378</v>
      </c>
      <c r="S88" s="1640">
        <v>753</v>
      </c>
      <c r="T88" s="1640">
        <v>1193</v>
      </c>
      <c r="U88" s="1640">
        <v>528</v>
      </c>
      <c r="V88" s="1640">
        <v>955</v>
      </c>
      <c r="W88" s="1640">
        <v>1810</v>
      </c>
      <c r="X88" s="1640">
        <v>1636</v>
      </c>
      <c r="Y88" s="1640">
        <v>3709</v>
      </c>
      <c r="Z88" s="1640">
        <v>6922</v>
      </c>
      <c r="AA88" s="1640">
        <v>1803</v>
      </c>
      <c r="AB88" s="1640">
        <v>1685</v>
      </c>
      <c r="AC88" s="1640">
        <v>3203</v>
      </c>
      <c r="AD88" s="1611">
        <v>10133</v>
      </c>
      <c r="AE88" s="1611">
        <v>5322</v>
      </c>
      <c r="AF88" s="1640">
        <v>1445</v>
      </c>
      <c r="AG88" s="1640">
        <v>717</v>
      </c>
      <c r="AH88" s="1640">
        <v>642</v>
      </c>
      <c r="AI88" s="1640">
        <v>600</v>
      </c>
      <c r="AJ88" s="1640">
        <v>1671</v>
      </c>
      <c r="AK88" s="1640">
        <v>2734</v>
      </c>
      <c r="AL88" s="1640">
        <v>1235</v>
      </c>
      <c r="AM88" s="1640">
        <v>592</v>
      </c>
      <c r="AN88" s="1640">
        <v>1052</v>
      </c>
      <c r="AO88" s="1640">
        <v>1055</v>
      </c>
      <c r="AP88" s="1640">
        <v>632</v>
      </c>
      <c r="AQ88" s="1640">
        <v>6509</v>
      </c>
      <c r="AR88" s="1640">
        <v>1053</v>
      </c>
      <c r="AS88" s="1640">
        <v>1496</v>
      </c>
      <c r="AT88" s="1640">
        <v>2121</v>
      </c>
      <c r="AU88" s="1640">
        <v>1286</v>
      </c>
      <c r="AV88" s="1640">
        <v>1283</v>
      </c>
      <c r="AW88" s="1640">
        <v>1675</v>
      </c>
      <c r="AX88" s="1640">
        <v>1800</v>
      </c>
      <c r="AY88" s="1650">
        <f t="shared" si="8"/>
        <v>59646</v>
      </c>
    </row>
    <row r="89" spans="1:51">
      <c r="A89" s="1635"/>
      <c r="B89" s="1545" t="s">
        <v>2350</v>
      </c>
      <c r="C89" s="1640">
        <v>151750</v>
      </c>
      <c r="D89" s="1640">
        <v>3390</v>
      </c>
      <c r="E89" s="1640">
        <v>1226</v>
      </c>
      <c r="F89" s="1640">
        <v>1036</v>
      </c>
      <c r="G89" s="1640">
        <v>2922</v>
      </c>
      <c r="H89" s="1640">
        <v>679</v>
      </c>
      <c r="I89" s="1640">
        <v>690</v>
      </c>
      <c r="J89" s="1640">
        <v>1618</v>
      </c>
      <c r="K89" s="1640">
        <v>3327</v>
      </c>
      <c r="L89" s="1640">
        <v>2095</v>
      </c>
      <c r="M89" s="1640">
        <v>1933</v>
      </c>
      <c r="N89" s="1640">
        <v>11681</v>
      </c>
      <c r="O89" s="1640">
        <v>9870</v>
      </c>
      <c r="P89" s="1611">
        <v>24469</v>
      </c>
      <c r="Q89" s="1640">
        <v>14706</v>
      </c>
      <c r="R89" s="1640">
        <v>1330</v>
      </c>
      <c r="S89" s="1640">
        <v>773</v>
      </c>
      <c r="T89" s="1640">
        <v>1099</v>
      </c>
      <c r="U89" s="1640">
        <v>619</v>
      </c>
      <c r="V89" s="1640">
        <v>919</v>
      </c>
      <c r="W89" s="1640">
        <v>1675</v>
      </c>
      <c r="X89" s="1640">
        <v>1724</v>
      </c>
      <c r="Y89" s="1640">
        <v>3400</v>
      </c>
      <c r="Z89" s="1640">
        <v>7140</v>
      </c>
      <c r="AA89" s="1640">
        <v>1815</v>
      </c>
      <c r="AB89" s="1640">
        <v>1741</v>
      </c>
      <c r="AC89" s="1640">
        <v>3309</v>
      </c>
      <c r="AD89" s="1611">
        <v>10144</v>
      </c>
      <c r="AE89" s="1611">
        <v>5765</v>
      </c>
      <c r="AF89" s="1640">
        <v>1530</v>
      </c>
      <c r="AG89" s="1640">
        <v>779</v>
      </c>
      <c r="AH89" s="1640">
        <v>570</v>
      </c>
      <c r="AI89" s="1640">
        <v>569</v>
      </c>
      <c r="AJ89" s="1640">
        <v>1708</v>
      </c>
      <c r="AK89" s="1640">
        <v>2739</v>
      </c>
      <c r="AL89" s="1640">
        <v>1463</v>
      </c>
      <c r="AM89" s="1640">
        <v>584</v>
      </c>
      <c r="AN89" s="1640">
        <v>1068</v>
      </c>
      <c r="AO89" s="1640">
        <v>1200</v>
      </c>
      <c r="AP89" s="1640">
        <v>582</v>
      </c>
      <c r="AQ89" s="1640">
        <v>6626</v>
      </c>
      <c r="AR89" s="1640">
        <v>1026</v>
      </c>
      <c r="AS89" s="1640">
        <v>1661</v>
      </c>
      <c r="AT89" s="1640">
        <v>2072</v>
      </c>
      <c r="AU89" s="1640">
        <v>1237</v>
      </c>
      <c r="AV89" s="1640">
        <v>1326</v>
      </c>
      <c r="AW89" s="1640">
        <v>1929</v>
      </c>
      <c r="AX89" s="1640">
        <v>1986</v>
      </c>
      <c r="AY89" s="1650">
        <f t="shared" si="8"/>
        <v>60726</v>
      </c>
    </row>
    <row r="90" spans="1:51">
      <c r="A90" s="1635"/>
      <c r="B90" s="1545" t="s">
        <v>2351</v>
      </c>
      <c r="C90" s="1640"/>
      <c r="D90" s="1640"/>
      <c r="E90" s="1640"/>
      <c r="F90" s="1640"/>
      <c r="G90" s="1640"/>
      <c r="H90" s="1640"/>
      <c r="I90" s="1640"/>
      <c r="J90" s="1640"/>
      <c r="K90" s="1640"/>
      <c r="L90" s="1640"/>
      <c r="M90" s="1640"/>
      <c r="N90" s="1640"/>
      <c r="O90" s="1640"/>
      <c r="P90" s="1611"/>
      <c r="Q90" s="1640"/>
      <c r="R90" s="1640"/>
      <c r="S90" s="1640"/>
      <c r="T90" s="1640"/>
      <c r="U90" s="1640"/>
      <c r="V90" s="1640"/>
      <c r="W90" s="1640"/>
      <c r="X90" s="1640"/>
      <c r="Y90" s="1640"/>
      <c r="Z90" s="1640"/>
      <c r="AA90" s="1640"/>
      <c r="AB90" s="1640"/>
      <c r="AC90" s="1640"/>
      <c r="AD90" s="1611"/>
      <c r="AE90" s="1611"/>
      <c r="AF90" s="1640"/>
      <c r="AG90" s="1640"/>
      <c r="AH90" s="1640"/>
      <c r="AI90" s="1640"/>
      <c r="AJ90" s="1640"/>
      <c r="AK90" s="1640"/>
      <c r="AL90" s="1640"/>
      <c r="AM90" s="1640"/>
      <c r="AN90" s="1640"/>
      <c r="AO90" s="1640"/>
      <c r="AP90" s="1640"/>
      <c r="AQ90" s="1640"/>
      <c r="AR90" s="1640"/>
      <c r="AS90" s="1640"/>
      <c r="AT90" s="1640"/>
      <c r="AU90" s="1640"/>
      <c r="AV90" s="1640"/>
      <c r="AW90" s="1640"/>
      <c r="AX90" s="1640"/>
      <c r="AY90" s="1650">
        <f t="shared" si="8"/>
        <v>0</v>
      </c>
    </row>
    <row r="91" spans="1:51">
      <c r="A91" s="1635"/>
      <c r="B91" s="1545" t="s">
        <v>2352</v>
      </c>
      <c r="C91" s="1640"/>
      <c r="D91" s="1640"/>
      <c r="E91" s="1640"/>
      <c r="F91" s="1640"/>
      <c r="G91" s="1640"/>
      <c r="H91" s="1640"/>
      <c r="I91" s="1640"/>
      <c r="J91" s="1640"/>
      <c r="K91" s="1640"/>
      <c r="L91" s="1640"/>
      <c r="M91" s="1640"/>
      <c r="N91" s="1640"/>
      <c r="O91" s="1640"/>
      <c r="P91" s="1611"/>
      <c r="Q91" s="1640"/>
      <c r="R91" s="1640"/>
      <c r="S91" s="1640"/>
      <c r="T91" s="1640"/>
      <c r="U91" s="1640"/>
      <c r="V91" s="1640"/>
      <c r="W91" s="1640"/>
      <c r="X91" s="1640"/>
      <c r="Y91" s="1640"/>
      <c r="Z91" s="1640"/>
      <c r="AA91" s="1640"/>
      <c r="AB91" s="1640"/>
      <c r="AC91" s="1640"/>
      <c r="AD91" s="1611"/>
      <c r="AE91" s="1611"/>
      <c r="AF91" s="1640"/>
      <c r="AG91" s="1640"/>
      <c r="AH91" s="1640"/>
      <c r="AI91" s="1640"/>
      <c r="AJ91" s="1640"/>
      <c r="AK91" s="1640"/>
      <c r="AL91" s="1640"/>
      <c r="AM91" s="1640"/>
      <c r="AN91" s="1640"/>
      <c r="AO91" s="1640"/>
      <c r="AP91" s="1640"/>
      <c r="AQ91" s="1640"/>
      <c r="AR91" s="1640"/>
      <c r="AS91" s="1640"/>
      <c r="AT91" s="1640"/>
      <c r="AU91" s="1640"/>
      <c r="AV91" s="1640"/>
      <c r="AW91" s="1640"/>
      <c r="AX91" s="1640"/>
      <c r="AY91" s="1650">
        <f t="shared" si="8"/>
        <v>0</v>
      </c>
    </row>
    <row r="92" spans="1:51">
      <c r="A92" s="1635"/>
      <c r="B92" s="1545" t="s">
        <v>2353</v>
      </c>
      <c r="C92" s="1640"/>
      <c r="D92" s="1640"/>
      <c r="E92" s="1640"/>
      <c r="F92" s="1640"/>
      <c r="G92" s="1640"/>
      <c r="H92" s="1640"/>
      <c r="I92" s="1640"/>
      <c r="J92" s="1640"/>
      <c r="K92" s="1640"/>
      <c r="L92" s="1640"/>
      <c r="M92" s="1640"/>
      <c r="N92" s="1640"/>
      <c r="O92" s="1640"/>
      <c r="P92" s="1611"/>
      <c r="Q92" s="1640"/>
      <c r="R92" s="1640"/>
      <c r="S92" s="1640"/>
      <c r="T92" s="1640"/>
      <c r="U92" s="1640"/>
      <c r="V92" s="1640"/>
      <c r="W92" s="1640"/>
      <c r="X92" s="1640"/>
      <c r="Y92" s="1640"/>
      <c r="Z92" s="1640"/>
      <c r="AA92" s="1640"/>
      <c r="AB92" s="1640"/>
      <c r="AC92" s="1640"/>
      <c r="AD92" s="1611"/>
      <c r="AE92" s="1611"/>
      <c r="AF92" s="1640"/>
      <c r="AG92" s="1640"/>
      <c r="AH92" s="1640"/>
      <c r="AI92" s="1640"/>
      <c r="AJ92" s="1640"/>
      <c r="AK92" s="1640"/>
      <c r="AL92" s="1640"/>
      <c r="AM92" s="1640"/>
      <c r="AN92" s="1640"/>
      <c r="AO92" s="1640"/>
      <c r="AP92" s="1640"/>
      <c r="AQ92" s="1640"/>
      <c r="AR92" s="1640"/>
      <c r="AS92" s="1640"/>
      <c r="AT92" s="1640"/>
      <c r="AU92" s="1640"/>
      <c r="AV92" s="1640"/>
      <c r="AW92" s="1640"/>
      <c r="AX92" s="1640"/>
      <c r="AY92" s="1650">
        <f t="shared" si="8"/>
        <v>0</v>
      </c>
    </row>
    <row r="93" spans="1:51">
      <c r="A93" s="1635"/>
      <c r="B93" s="1545" t="s">
        <v>2354</v>
      </c>
      <c r="C93" s="1640"/>
      <c r="D93" s="1640"/>
      <c r="E93" s="1640"/>
      <c r="F93" s="1640"/>
      <c r="G93" s="1640"/>
      <c r="H93" s="1640"/>
      <c r="I93" s="1640"/>
      <c r="J93" s="1640"/>
      <c r="K93" s="1640"/>
      <c r="L93" s="1640"/>
      <c r="M93" s="1640"/>
      <c r="N93" s="1640"/>
      <c r="O93" s="1640"/>
      <c r="P93" s="1611"/>
      <c r="Q93" s="1640"/>
      <c r="R93" s="1640"/>
      <c r="S93" s="1640"/>
      <c r="T93" s="1640"/>
      <c r="U93" s="1640"/>
      <c r="V93" s="1640"/>
      <c r="W93" s="1640"/>
      <c r="X93" s="1640"/>
      <c r="Y93" s="1640"/>
      <c r="Z93" s="1640"/>
      <c r="AA93" s="1640"/>
      <c r="AB93" s="1640"/>
      <c r="AC93" s="1640"/>
      <c r="AD93" s="1611"/>
      <c r="AE93" s="1611"/>
      <c r="AF93" s="1640"/>
      <c r="AG93" s="1640"/>
      <c r="AH93" s="1640"/>
      <c r="AI93" s="1640"/>
      <c r="AJ93" s="1640"/>
      <c r="AK93" s="1640"/>
      <c r="AL93" s="1640"/>
      <c r="AM93" s="1640"/>
      <c r="AN93" s="1640"/>
      <c r="AO93" s="1640"/>
      <c r="AP93" s="1640"/>
      <c r="AQ93" s="1640"/>
      <c r="AR93" s="1640"/>
      <c r="AS93" s="1640"/>
      <c r="AT93" s="1640"/>
      <c r="AU93" s="1640"/>
      <c r="AV93" s="1640"/>
      <c r="AW93" s="1640"/>
      <c r="AX93" s="1640"/>
      <c r="AY93" s="1650">
        <f t="shared" si="8"/>
        <v>0</v>
      </c>
    </row>
    <row r="94" spans="1:51">
      <c r="A94" s="1637"/>
      <c r="B94" s="1638" t="s">
        <v>2355</v>
      </c>
      <c r="C94" s="1642">
        <f>SUM(C82:C93)</f>
        <v>1705674</v>
      </c>
      <c r="D94" s="1642">
        <f t="shared" ref="D94:AY94" si="9">SUM(D82:D93)</f>
        <v>37865</v>
      </c>
      <c r="E94" s="1642">
        <f t="shared" si="9"/>
        <v>11984</v>
      </c>
      <c r="F94" s="1642">
        <f t="shared" si="9"/>
        <v>12427</v>
      </c>
      <c r="G94" s="1642">
        <f t="shared" si="9"/>
        <v>34849</v>
      </c>
      <c r="H94" s="1642">
        <f t="shared" si="9"/>
        <v>8112</v>
      </c>
      <c r="I94" s="1642">
        <f t="shared" si="9"/>
        <v>9323</v>
      </c>
      <c r="J94" s="1642">
        <f t="shared" si="9"/>
        <v>17529</v>
      </c>
      <c r="K94" s="1642">
        <f t="shared" si="9"/>
        <v>35338</v>
      </c>
      <c r="L94" s="1642">
        <f t="shared" si="9"/>
        <v>22940</v>
      </c>
      <c r="M94" s="1642">
        <f t="shared" si="9"/>
        <v>20249</v>
      </c>
      <c r="N94" s="1642">
        <f t="shared" si="9"/>
        <v>122330</v>
      </c>
      <c r="O94" s="1642">
        <f t="shared" si="9"/>
        <v>106203</v>
      </c>
      <c r="P94" s="1622">
        <f t="shared" si="9"/>
        <v>295605</v>
      </c>
      <c r="Q94" s="1642">
        <f t="shared" si="9"/>
        <v>163600</v>
      </c>
      <c r="R94" s="1642">
        <f t="shared" si="9"/>
        <v>15901</v>
      </c>
      <c r="S94" s="1642">
        <f t="shared" si="9"/>
        <v>8915</v>
      </c>
      <c r="T94" s="1642">
        <f t="shared" si="9"/>
        <v>13543</v>
      </c>
      <c r="U94" s="1642">
        <f t="shared" si="9"/>
        <v>6748</v>
      </c>
      <c r="V94" s="1642">
        <f t="shared" si="9"/>
        <v>10656</v>
      </c>
      <c r="W94" s="1642">
        <f t="shared" si="9"/>
        <v>20396</v>
      </c>
      <c r="X94" s="1642">
        <f t="shared" si="9"/>
        <v>18427</v>
      </c>
      <c r="Y94" s="1642">
        <f t="shared" si="9"/>
        <v>37305</v>
      </c>
      <c r="Z94" s="1642">
        <f t="shared" si="9"/>
        <v>79904</v>
      </c>
      <c r="AA94" s="1642">
        <f t="shared" si="9"/>
        <v>18783</v>
      </c>
      <c r="AB94" s="1642">
        <f t="shared" si="9"/>
        <v>19165</v>
      </c>
      <c r="AC94" s="1642">
        <f t="shared" si="9"/>
        <v>40077</v>
      </c>
      <c r="AD94" s="1622">
        <f t="shared" si="9"/>
        <v>117274</v>
      </c>
      <c r="AE94" s="1622">
        <f t="shared" si="9"/>
        <v>62643</v>
      </c>
      <c r="AF94" s="1642">
        <f t="shared" si="9"/>
        <v>16821</v>
      </c>
      <c r="AG94" s="1642">
        <f t="shared" si="9"/>
        <v>8234</v>
      </c>
      <c r="AH94" s="1642">
        <f t="shared" si="9"/>
        <v>6575</v>
      </c>
      <c r="AI94" s="1642">
        <f t="shared" si="9"/>
        <v>7400</v>
      </c>
      <c r="AJ94" s="1642">
        <f t="shared" si="9"/>
        <v>20377</v>
      </c>
      <c r="AK94" s="1642">
        <f t="shared" si="9"/>
        <v>33364</v>
      </c>
      <c r="AL94" s="1642">
        <f t="shared" si="9"/>
        <v>16144</v>
      </c>
      <c r="AM94" s="1642">
        <f t="shared" si="9"/>
        <v>6691</v>
      </c>
      <c r="AN94" s="1642">
        <f t="shared" si="9"/>
        <v>12033</v>
      </c>
      <c r="AO94" s="1642">
        <f t="shared" si="9"/>
        <v>13680</v>
      </c>
      <c r="AP94" s="1642">
        <f t="shared" si="9"/>
        <v>6919</v>
      </c>
      <c r="AQ94" s="1642">
        <f t="shared" si="9"/>
        <v>76026</v>
      </c>
      <c r="AR94" s="1642">
        <f t="shared" si="9"/>
        <v>11406</v>
      </c>
      <c r="AS94" s="1642">
        <f t="shared" si="9"/>
        <v>15860</v>
      </c>
      <c r="AT94" s="1642">
        <f t="shared" si="9"/>
        <v>20985</v>
      </c>
      <c r="AU94" s="1642">
        <f t="shared" si="9"/>
        <v>13441</v>
      </c>
      <c r="AV94" s="1642">
        <f t="shared" si="9"/>
        <v>13128</v>
      </c>
      <c r="AW94" s="1642">
        <f t="shared" si="9"/>
        <v>19022</v>
      </c>
      <c r="AX94" s="1642">
        <f t="shared" si="9"/>
        <v>19477</v>
      </c>
      <c r="AY94" s="1642">
        <f t="shared" si="9"/>
        <v>687738</v>
      </c>
    </row>
    <row r="95" spans="1:51">
      <c r="C95" s="1643"/>
      <c r="D95" s="1643"/>
      <c r="E95" s="1643"/>
      <c r="F95" s="1643"/>
      <c r="G95" s="1643"/>
      <c r="H95" s="1643"/>
      <c r="I95" s="1643"/>
      <c r="J95" s="1643"/>
      <c r="K95" s="1643"/>
      <c r="L95" s="1643"/>
      <c r="M95" s="1643"/>
      <c r="N95" s="1643"/>
      <c r="O95" s="1643"/>
      <c r="P95" s="1643"/>
      <c r="Q95" s="1643"/>
      <c r="R95" s="1643"/>
      <c r="S95" s="1643"/>
      <c r="T95" s="1643"/>
      <c r="U95" s="1643"/>
      <c r="V95" s="1643"/>
      <c r="W95" s="1643"/>
      <c r="X95" s="1643"/>
      <c r="Y95" s="1643"/>
      <c r="Z95" s="1643"/>
      <c r="AA95" s="1643"/>
      <c r="AB95" s="1643"/>
      <c r="AC95" s="1643"/>
      <c r="AD95" s="1643"/>
      <c r="AE95" s="1643"/>
      <c r="AF95" s="1643"/>
      <c r="AG95" s="1643"/>
      <c r="AH95" s="1643"/>
      <c r="AI95" s="1643"/>
      <c r="AJ95" s="1643"/>
      <c r="AK95" s="1643"/>
      <c r="AL95" s="1643"/>
      <c r="AM95" s="1643"/>
      <c r="AN95" s="1643"/>
      <c r="AO95" s="1643"/>
      <c r="AP95" s="1643"/>
      <c r="AQ95" s="1643"/>
      <c r="AR95" s="1643"/>
      <c r="AS95" s="1643"/>
      <c r="AT95" s="1643"/>
      <c r="AU95" s="1643"/>
      <c r="AV95" s="1643"/>
      <c r="AW95" s="1643"/>
      <c r="AX95" s="1643"/>
    </row>
    <row r="96" spans="1:51">
      <c r="A96" s="1604" t="s">
        <v>2360</v>
      </c>
      <c r="B96" s="1628"/>
      <c r="C96" s="1645"/>
      <c r="D96" s="1645">
        <v>1</v>
      </c>
      <c r="E96" s="1645">
        <v>2</v>
      </c>
      <c r="F96" s="1645">
        <v>3</v>
      </c>
      <c r="G96" s="1645">
        <v>4</v>
      </c>
      <c r="H96" s="1645">
        <v>5</v>
      </c>
      <c r="I96" s="1645">
        <v>6</v>
      </c>
      <c r="J96" s="1645">
        <v>7</v>
      </c>
      <c r="K96" s="1645">
        <v>8</v>
      </c>
      <c r="L96" s="1645">
        <v>9</v>
      </c>
      <c r="M96" s="1645">
        <v>10</v>
      </c>
      <c r="N96" s="1645">
        <v>11</v>
      </c>
      <c r="O96" s="1645">
        <v>12</v>
      </c>
      <c r="P96" s="1624">
        <v>13</v>
      </c>
      <c r="Q96" s="1645">
        <v>14</v>
      </c>
      <c r="R96" s="1645">
        <v>15</v>
      </c>
      <c r="S96" s="1645">
        <v>16</v>
      </c>
      <c r="T96" s="1645">
        <v>17</v>
      </c>
      <c r="U96" s="1645">
        <v>18</v>
      </c>
      <c r="V96" s="1645">
        <v>19</v>
      </c>
      <c r="W96" s="1645">
        <v>20</v>
      </c>
      <c r="X96" s="1645">
        <v>21</v>
      </c>
      <c r="Y96" s="1645">
        <v>22</v>
      </c>
      <c r="Z96" s="1645">
        <v>23</v>
      </c>
      <c r="AA96" s="1645">
        <v>24</v>
      </c>
      <c r="AB96" s="1645">
        <v>25</v>
      </c>
      <c r="AC96" s="1645">
        <v>26</v>
      </c>
      <c r="AD96" s="1624">
        <v>27</v>
      </c>
      <c r="AE96" s="1624">
        <v>28</v>
      </c>
      <c r="AF96" s="1645">
        <v>29</v>
      </c>
      <c r="AG96" s="1645">
        <v>30</v>
      </c>
      <c r="AH96" s="1645">
        <v>31</v>
      </c>
      <c r="AI96" s="1645">
        <v>32</v>
      </c>
      <c r="AJ96" s="1645">
        <v>33</v>
      </c>
      <c r="AK96" s="1645">
        <v>34</v>
      </c>
      <c r="AL96" s="1645">
        <v>35</v>
      </c>
      <c r="AM96" s="1645">
        <v>36</v>
      </c>
      <c r="AN96" s="1645">
        <v>37</v>
      </c>
      <c r="AO96" s="1645">
        <v>38</v>
      </c>
      <c r="AP96" s="1645">
        <v>39</v>
      </c>
      <c r="AQ96" s="1645">
        <v>40</v>
      </c>
      <c r="AR96" s="1645">
        <v>41</v>
      </c>
      <c r="AS96" s="1645">
        <v>42</v>
      </c>
      <c r="AT96" s="1645">
        <v>43</v>
      </c>
      <c r="AU96" s="1645">
        <v>44</v>
      </c>
      <c r="AV96" s="1645">
        <v>45</v>
      </c>
      <c r="AW96" s="1645">
        <v>46</v>
      </c>
      <c r="AX96" s="1645">
        <v>47</v>
      </c>
      <c r="AY96" s="1628" t="s">
        <v>2340</v>
      </c>
    </row>
    <row r="97" spans="1:51">
      <c r="A97" s="1546"/>
      <c r="B97" s="1546"/>
      <c r="C97" s="1646" t="s">
        <v>180</v>
      </c>
      <c r="D97" s="1646" t="s">
        <v>181</v>
      </c>
      <c r="E97" s="1646" t="s">
        <v>182</v>
      </c>
      <c r="F97" s="1646" t="s">
        <v>183</v>
      </c>
      <c r="G97" s="1646" t="s">
        <v>184</v>
      </c>
      <c r="H97" s="1646" t="s">
        <v>185</v>
      </c>
      <c r="I97" s="1646" t="s">
        <v>186</v>
      </c>
      <c r="J97" s="1646" t="s">
        <v>187</v>
      </c>
      <c r="K97" s="1646" t="s">
        <v>188</v>
      </c>
      <c r="L97" s="1646" t="s">
        <v>189</v>
      </c>
      <c r="M97" s="1646" t="s">
        <v>190</v>
      </c>
      <c r="N97" s="1646" t="s">
        <v>191</v>
      </c>
      <c r="O97" s="1646" t="s">
        <v>192</v>
      </c>
      <c r="P97" s="1625" t="s">
        <v>193</v>
      </c>
      <c r="Q97" s="1646" t="s">
        <v>194</v>
      </c>
      <c r="R97" s="1646" t="s">
        <v>195</v>
      </c>
      <c r="S97" s="1646" t="s">
        <v>196</v>
      </c>
      <c r="T97" s="1646" t="s">
        <v>197</v>
      </c>
      <c r="U97" s="1646" t="s">
        <v>198</v>
      </c>
      <c r="V97" s="1646" t="s">
        <v>199</v>
      </c>
      <c r="W97" s="1646" t="s">
        <v>200</v>
      </c>
      <c r="X97" s="1646" t="s">
        <v>201</v>
      </c>
      <c r="Y97" s="1646" t="s">
        <v>202</v>
      </c>
      <c r="Z97" s="1646" t="s">
        <v>203</v>
      </c>
      <c r="AA97" s="1646" t="s">
        <v>204</v>
      </c>
      <c r="AB97" s="1646" t="s">
        <v>205</v>
      </c>
      <c r="AC97" s="1646" t="s">
        <v>206</v>
      </c>
      <c r="AD97" s="1625" t="s">
        <v>207</v>
      </c>
      <c r="AE97" s="1625" t="s">
        <v>208</v>
      </c>
      <c r="AF97" s="1646" t="s">
        <v>209</v>
      </c>
      <c r="AG97" s="1646" t="s">
        <v>210</v>
      </c>
      <c r="AH97" s="1646" t="s">
        <v>211</v>
      </c>
      <c r="AI97" s="1646" t="s">
        <v>212</v>
      </c>
      <c r="AJ97" s="1646" t="s">
        <v>213</v>
      </c>
      <c r="AK97" s="1646" t="s">
        <v>214</v>
      </c>
      <c r="AL97" s="1646" t="s">
        <v>215</v>
      </c>
      <c r="AM97" s="1646" t="s">
        <v>216</v>
      </c>
      <c r="AN97" s="1646" t="s">
        <v>217</v>
      </c>
      <c r="AO97" s="1646" t="s">
        <v>218</v>
      </c>
      <c r="AP97" s="1646" t="s">
        <v>219</v>
      </c>
      <c r="AQ97" s="1646" t="s">
        <v>220</v>
      </c>
      <c r="AR97" s="1646" t="s">
        <v>221</v>
      </c>
      <c r="AS97" s="1646" t="s">
        <v>222</v>
      </c>
      <c r="AT97" s="1646" t="s">
        <v>223</v>
      </c>
      <c r="AU97" s="1646" t="s">
        <v>224</v>
      </c>
      <c r="AV97" s="1646" t="s">
        <v>225</v>
      </c>
      <c r="AW97" s="1646" t="s">
        <v>226</v>
      </c>
      <c r="AX97" s="1646" t="s">
        <v>227</v>
      </c>
      <c r="AY97" s="1630" t="s">
        <v>2341</v>
      </c>
    </row>
    <row r="98" spans="1:51" hidden="1">
      <c r="A98" s="1635" t="s">
        <v>2369</v>
      </c>
      <c r="B98" s="1545" t="s">
        <v>2343</v>
      </c>
      <c r="C98" s="1643">
        <v>129241</v>
      </c>
      <c r="D98" s="1643">
        <v>2841</v>
      </c>
      <c r="E98" s="1643">
        <v>1081</v>
      </c>
      <c r="F98" s="1643">
        <v>1008</v>
      </c>
      <c r="G98" s="1643">
        <v>2319</v>
      </c>
      <c r="H98" s="1643">
        <v>667</v>
      </c>
      <c r="I98" s="1643">
        <v>760</v>
      </c>
      <c r="J98" s="1643">
        <v>1535</v>
      </c>
      <c r="K98" s="1643">
        <v>2697</v>
      </c>
      <c r="L98" s="1643">
        <v>1813</v>
      </c>
      <c r="M98" s="1643">
        <v>1600</v>
      </c>
      <c r="N98" s="1643">
        <v>8717</v>
      </c>
      <c r="O98" s="1643">
        <v>7788</v>
      </c>
      <c r="P98" s="1621">
        <v>21197</v>
      </c>
      <c r="Q98" s="1643">
        <v>11564</v>
      </c>
      <c r="R98" s="1643">
        <v>1326</v>
      </c>
      <c r="S98" s="1643">
        <v>659</v>
      </c>
      <c r="T98" s="1643">
        <v>870</v>
      </c>
      <c r="U98" s="1643">
        <v>541</v>
      </c>
      <c r="V98" s="1643">
        <v>779</v>
      </c>
      <c r="W98" s="1643">
        <v>1580</v>
      </c>
      <c r="X98" s="1643">
        <v>1754</v>
      </c>
      <c r="Y98" s="1643">
        <v>2954</v>
      </c>
      <c r="Z98" s="1643">
        <v>6234</v>
      </c>
      <c r="AA98" s="1643">
        <v>1786</v>
      </c>
      <c r="AB98" s="1643">
        <v>1533</v>
      </c>
      <c r="AC98" s="1643">
        <v>3045</v>
      </c>
      <c r="AD98" s="1621">
        <v>8913</v>
      </c>
      <c r="AE98" s="1621">
        <v>5495</v>
      </c>
      <c r="AF98" s="1643">
        <v>1565</v>
      </c>
      <c r="AG98" s="1643">
        <v>825</v>
      </c>
      <c r="AH98" s="1643">
        <v>429</v>
      </c>
      <c r="AI98" s="1643">
        <v>581</v>
      </c>
      <c r="AJ98" s="1643">
        <v>1593</v>
      </c>
      <c r="AK98" s="1643">
        <v>2603</v>
      </c>
      <c r="AL98" s="1643">
        <v>1341</v>
      </c>
      <c r="AM98" s="1643">
        <v>586</v>
      </c>
      <c r="AN98" s="1643">
        <v>893</v>
      </c>
      <c r="AO98" s="1643">
        <v>1106</v>
      </c>
      <c r="AP98" s="1643">
        <v>571</v>
      </c>
      <c r="AQ98" s="1643">
        <v>5438</v>
      </c>
      <c r="AR98" s="1643">
        <v>996</v>
      </c>
      <c r="AS98" s="1643">
        <v>1377</v>
      </c>
      <c r="AT98" s="1643">
        <v>1501</v>
      </c>
      <c r="AU98" s="1643">
        <v>1094</v>
      </c>
      <c r="AV98" s="1643">
        <v>931</v>
      </c>
      <c r="AW98" s="1643">
        <v>1441</v>
      </c>
      <c r="AX98" s="1643">
        <v>1314</v>
      </c>
      <c r="AY98" s="1641">
        <f>SUM(N98:Q98)</f>
        <v>49266</v>
      </c>
    </row>
    <row r="99" spans="1:51" hidden="1">
      <c r="A99" s="1635"/>
      <c r="B99" s="1545" t="s">
        <v>2344</v>
      </c>
      <c r="C99" s="1643">
        <v>135531</v>
      </c>
      <c r="D99" s="1643">
        <v>2781</v>
      </c>
      <c r="E99" s="1643">
        <v>1078</v>
      </c>
      <c r="F99" s="1643">
        <v>959</v>
      </c>
      <c r="G99" s="1643">
        <v>2280</v>
      </c>
      <c r="H99" s="1643">
        <v>703</v>
      </c>
      <c r="I99" s="1643">
        <v>720</v>
      </c>
      <c r="J99" s="1643">
        <v>1632</v>
      </c>
      <c r="K99" s="1643">
        <v>2955</v>
      </c>
      <c r="L99" s="1643">
        <v>1872</v>
      </c>
      <c r="M99" s="1643">
        <v>1667</v>
      </c>
      <c r="N99" s="1643">
        <v>9173</v>
      </c>
      <c r="O99" s="1643">
        <v>8418</v>
      </c>
      <c r="P99" s="1621">
        <v>22938</v>
      </c>
      <c r="Q99" s="1643">
        <v>12464</v>
      </c>
      <c r="R99" s="1643">
        <v>1404</v>
      </c>
      <c r="S99" s="1643">
        <v>679</v>
      </c>
      <c r="T99" s="1643">
        <v>961</v>
      </c>
      <c r="U99" s="1643">
        <v>611</v>
      </c>
      <c r="V99" s="1643">
        <v>927</v>
      </c>
      <c r="W99" s="1643">
        <v>1580</v>
      </c>
      <c r="X99" s="1643">
        <v>1767</v>
      </c>
      <c r="Y99" s="1643">
        <v>3206</v>
      </c>
      <c r="Z99" s="1643">
        <v>6235</v>
      </c>
      <c r="AA99" s="1643">
        <v>1821</v>
      </c>
      <c r="AB99" s="1643">
        <v>1524</v>
      </c>
      <c r="AC99" s="1643">
        <v>3365</v>
      </c>
      <c r="AD99" s="1621">
        <v>8998</v>
      </c>
      <c r="AE99" s="1621">
        <v>5723</v>
      </c>
      <c r="AF99" s="1643">
        <v>2101</v>
      </c>
      <c r="AG99" s="1643">
        <v>823</v>
      </c>
      <c r="AH99" s="1643">
        <v>497</v>
      </c>
      <c r="AI99" s="1643">
        <v>622</v>
      </c>
      <c r="AJ99" s="1643">
        <v>1774</v>
      </c>
      <c r="AK99" s="1643">
        <v>2594</v>
      </c>
      <c r="AL99" s="1643">
        <v>1475</v>
      </c>
      <c r="AM99" s="1643">
        <v>616</v>
      </c>
      <c r="AN99" s="1643">
        <v>969</v>
      </c>
      <c r="AO99" s="1643">
        <v>1206</v>
      </c>
      <c r="AP99" s="1643">
        <v>580</v>
      </c>
      <c r="AQ99" s="1643">
        <v>5061</v>
      </c>
      <c r="AR99" s="1643">
        <v>942</v>
      </c>
      <c r="AS99" s="1643">
        <v>1450</v>
      </c>
      <c r="AT99" s="1643">
        <v>1537</v>
      </c>
      <c r="AU99" s="1643">
        <v>1107</v>
      </c>
      <c r="AV99" s="1643">
        <v>1056</v>
      </c>
      <c r="AW99" s="1643">
        <v>1462</v>
      </c>
      <c r="AX99" s="1643">
        <v>1218</v>
      </c>
      <c r="AY99" s="1641">
        <f t="shared" ref="AY99:AY174" si="10">SUM(N99:Q99)</f>
        <v>52993</v>
      </c>
    </row>
    <row r="100" spans="1:51" hidden="1">
      <c r="A100" s="1635"/>
      <c r="B100" s="1545" t="s">
        <v>2345</v>
      </c>
      <c r="C100" s="1643">
        <v>492866</v>
      </c>
      <c r="D100" s="1643">
        <v>14498</v>
      </c>
      <c r="E100" s="1643">
        <v>6943</v>
      </c>
      <c r="F100" s="1643">
        <v>5991</v>
      </c>
      <c r="G100" s="1643">
        <v>11524</v>
      </c>
      <c r="H100" s="1643">
        <v>4769</v>
      </c>
      <c r="I100" s="1643">
        <v>5231</v>
      </c>
      <c r="J100" s="1643">
        <v>7573</v>
      </c>
      <c r="K100" s="1643">
        <v>11298</v>
      </c>
      <c r="L100" s="1643">
        <v>7850</v>
      </c>
      <c r="M100" s="1643">
        <v>7019</v>
      </c>
      <c r="N100" s="1643">
        <v>26338</v>
      </c>
      <c r="O100" s="1643">
        <v>24839</v>
      </c>
      <c r="P100" s="1621">
        <v>55819</v>
      </c>
      <c r="Q100" s="1643">
        <v>34743</v>
      </c>
      <c r="R100" s="1643">
        <v>8011</v>
      </c>
      <c r="S100" s="1643">
        <v>3266</v>
      </c>
      <c r="T100" s="1643">
        <v>4578</v>
      </c>
      <c r="U100" s="1643">
        <v>2551</v>
      </c>
      <c r="V100" s="1643">
        <v>3826</v>
      </c>
      <c r="W100" s="1643">
        <v>7685</v>
      </c>
      <c r="X100" s="1643">
        <v>6576</v>
      </c>
      <c r="Y100" s="1643">
        <v>13900</v>
      </c>
      <c r="Z100" s="1643">
        <v>22315</v>
      </c>
      <c r="AA100" s="1643">
        <v>6920</v>
      </c>
      <c r="AB100" s="1643">
        <v>5562</v>
      </c>
      <c r="AC100" s="1643">
        <v>12262</v>
      </c>
      <c r="AD100" s="1621">
        <v>29346</v>
      </c>
      <c r="AE100" s="1621">
        <v>19961</v>
      </c>
      <c r="AF100" s="1643">
        <v>5205</v>
      </c>
      <c r="AG100" s="1643">
        <v>3234</v>
      </c>
      <c r="AH100" s="1643">
        <v>2741</v>
      </c>
      <c r="AI100" s="1643">
        <v>3170</v>
      </c>
      <c r="AJ100" s="1643">
        <v>7081</v>
      </c>
      <c r="AK100" s="1643">
        <v>11652</v>
      </c>
      <c r="AL100" s="1643">
        <v>6068</v>
      </c>
      <c r="AM100" s="1643">
        <v>3041</v>
      </c>
      <c r="AN100" s="1643">
        <v>4574</v>
      </c>
      <c r="AO100" s="1643">
        <v>5347</v>
      </c>
      <c r="AP100" s="1643">
        <v>3155</v>
      </c>
      <c r="AQ100" s="1643">
        <v>22018</v>
      </c>
      <c r="AR100" s="1643">
        <v>4296</v>
      </c>
      <c r="AS100" s="1643">
        <v>7592</v>
      </c>
      <c r="AT100" s="1643">
        <v>7772</v>
      </c>
      <c r="AU100" s="1643">
        <v>5005</v>
      </c>
      <c r="AV100" s="1643">
        <v>5551</v>
      </c>
      <c r="AW100" s="1643">
        <v>8124</v>
      </c>
      <c r="AX100" s="1643">
        <v>6046</v>
      </c>
      <c r="AY100" s="1641">
        <f t="shared" si="10"/>
        <v>141739</v>
      </c>
    </row>
    <row r="101" spans="1:51" hidden="1">
      <c r="A101" s="1635"/>
      <c r="B101" s="1545" t="s">
        <v>2346</v>
      </c>
      <c r="C101" s="1643">
        <v>383376</v>
      </c>
      <c r="D101" s="1643">
        <v>10609</v>
      </c>
      <c r="E101" s="1643">
        <v>4607</v>
      </c>
      <c r="F101" s="1643">
        <v>4517</v>
      </c>
      <c r="G101" s="1643">
        <v>9508</v>
      </c>
      <c r="H101" s="1643">
        <v>3267</v>
      </c>
      <c r="I101" s="1643">
        <v>3424</v>
      </c>
      <c r="J101" s="1643">
        <v>5434</v>
      </c>
      <c r="K101" s="1643">
        <v>8207</v>
      </c>
      <c r="L101" s="1643">
        <v>5417</v>
      </c>
      <c r="M101" s="1643">
        <v>4747</v>
      </c>
      <c r="N101" s="1643">
        <v>20568</v>
      </c>
      <c r="O101" s="1643">
        <v>19445</v>
      </c>
      <c r="P101" s="1621">
        <v>48141</v>
      </c>
      <c r="Q101" s="1643">
        <v>27781</v>
      </c>
      <c r="R101" s="1643">
        <v>5289</v>
      </c>
      <c r="S101" s="1643">
        <v>2533</v>
      </c>
      <c r="T101" s="1643">
        <v>3408</v>
      </c>
      <c r="U101" s="1643">
        <v>2003</v>
      </c>
      <c r="V101" s="1643">
        <v>2373</v>
      </c>
      <c r="W101" s="1643">
        <v>5205</v>
      </c>
      <c r="X101" s="1643">
        <v>4997</v>
      </c>
      <c r="Y101" s="1643">
        <v>9389</v>
      </c>
      <c r="Z101" s="1643">
        <v>17322</v>
      </c>
      <c r="AA101" s="1643">
        <v>4954</v>
      </c>
      <c r="AB101" s="1643">
        <v>4027</v>
      </c>
      <c r="AC101" s="1643">
        <v>8256</v>
      </c>
      <c r="AD101" s="1621">
        <v>24423</v>
      </c>
      <c r="AE101" s="1621">
        <v>15083</v>
      </c>
      <c r="AF101" s="1643">
        <v>4122</v>
      </c>
      <c r="AG101" s="1643">
        <v>2636</v>
      </c>
      <c r="AH101" s="1643">
        <v>2251</v>
      </c>
      <c r="AI101" s="1643">
        <v>2459</v>
      </c>
      <c r="AJ101" s="1643">
        <v>5498</v>
      </c>
      <c r="AK101" s="1643">
        <v>9465</v>
      </c>
      <c r="AL101" s="1643">
        <v>4741</v>
      </c>
      <c r="AM101" s="1643">
        <v>2317</v>
      </c>
      <c r="AN101" s="1643">
        <v>3593</v>
      </c>
      <c r="AO101" s="1643">
        <v>4146</v>
      </c>
      <c r="AP101" s="1643">
        <v>2265</v>
      </c>
      <c r="AQ101" s="1643">
        <v>18080</v>
      </c>
      <c r="AR101" s="1643">
        <v>3392</v>
      </c>
      <c r="AS101" s="1643">
        <v>5688</v>
      </c>
      <c r="AT101" s="1643">
        <v>6646</v>
      </c>
      <c r="AU101" s="1643">
        <v>4076</v>
      </c>
      <c r="AV101" s="1643">
        <v>4804</v>
      </c>
      <c r="AW101" s="1643">
        <v>6978</v>
      </c>
      <c r="AX101" s="1643">
        <v>5285</v>
      </c>
      <c r="AY101" s="1641">
        <f t="shared" si="10"/>
        <v>115935</v>
      </c>
    </row>
    <row r="102" spans="1:51" hidden="1">
      <c r="A102" s="1635"/>
      <c r="B102" s="1545" t="s">
        <v>2347</v>
      </c>
      <c r="C102" s="1643">
        <v>149100</v>
      </c>
      <c r="D102" s="1643">
        <v>3298</v>
      </c>
      <c r="E102" s="1643">
        <v>1286</v>
      </c>
      <c r="F102" s="1643">
        <v>1153</v>
      </c>
      <c r="G102" s="1643">
        <v>2859</v>
      </c>
      <c r="H102" s="1643">
        <v>913</v>
      </c>
      <c r="I102" s="1643">
        <v>956</v>
      </c>
      <c r="J102" s="1643">
        <v>1820</v>
      </c>
      <c r="K102" s="1643">
        <v>3186</v>
      </c>
      <c r="L102" s="1643">
        <v>2167</v>
      </c>
      <c r="M102" s="1643">
        <v>1817</v>
      </c>
      <c r="N102" s="1643">
        <v>10148</v>
      </c>
      <c r="O102" s="1643">
        <v>8934</v>
      </c>
      <c r="P102" s="1621">
        <v>24066</v>
      </c>
      <c r="Q102" s="1643">
        <v>13345</v>
      </c>
      <c r="R102" s="1643">
        <v>1650</v>
      </c>
      <c r="S102" s="1643">
        <v>797</v>
      </c>
      <c r="T102" s="1643">
        <v>1023</v>
      </c>
      <c r="U102" s="1643">
        <v>662</v>
      </c>
      <c r="V102" s="1643">
        <v>858</v>
      </c>
      <c r="W102" s="1643">
        <v>1752</v>
      </c>
      <c r="X102" s="1643">
        <v>2140</v>
      </c>
      <c r="Y102" s="1643">
        <v>3235</v>
      </c>
      <c r="Z102" s="1643">
        <v>6708</v>
      </c>
      <c r="AA102" s="1643">
        <v>1891</v>
      </c>
      <c r="AB102" s="1643">
        <v>1743</v>
      </c>
      <c r="AC102" s="1643">
        <v>3631</v>
      </c>
      <c r="AD102" s="1621">
        <v>10627</v>
      </c>
      <c r="AE102" s="1621">
        <v>6394</v>
      </c>
      <c r="AF102" s="1643">
        <v>1906</v>
      </c>
      <c r="AG102" s="1643">
        <v>1014</v>
      </c>
      <c r="AH102" s="1643">
        <v>570</v>
      </c>
      <c r="AI102" s="1643">
        <v>689</v>
      </c>
      <c r="AJ102" s="1643">
        <v>1909</v>
      </c>
      <c r="AK102" s="1643">
        <v>2877</v>
      </c>
      <c r="AL102" s="1643">
        <v>1463</v>
      </c>
      <c r="AM102" s="1643">
        <v>683</v>
      </c>
      <c r="AN102" s="1643">
        <v>1009</v>
      </c>
      <c r="AO102" s="1643">
        <v>1231</v>
      </c>
      <c r="AP102" s="1643">
        <v>593</v>
      </c>
      <c r="AQ102" s="1643">
        <v>6077</v>
      </c>
      <c r="AR102" s="1643">
        <v>1082</v>
      </c>
      <c r="AS102" s="1643">
        <v>1619</v>
      </c>
      <c r="AT102" s="1643">
        <v>1834</v>
      </c>
      <c r="AU102" s="1643">
        <v>1257</v>
      </c>
      <c r="AV102" s="1643">
        <v>1138</v>
      </c>
      <c r="AW102" s="1643">
        <v>1744</v>
      </c>
      <c r="AX102" s="1643">
        <v>1346</v>
      </c>
      <c r="AY102" s="1641">
        <f t="shared" si="10"/>
        <v>56493</v>
      </c>
    </row>
    <row r="103" spans="1:51" hidden="1">
      <c r="A103" s="1635"/>
      <c r="B103" s="1545" t="s">
        <v>2348</v>
      </c>
      <c r="C103" s="1643">
        <v>147987</v>
      </c>
      <c r="D103" s="1643">
        <v>3031</v>
      </c>
      <c r="E103" s="1643">
        <v>1182</v>
      </c>
      <c r="F103" s="1643">
        <v>1144</v>
      </c>
      <c r="G103" s="1643">
        <v>2661</v>
      </c>
      <c r="H103" s="1643">
        <v>826</v>
      </c>
      <c r="I103" s="1643">
        <v>874</v>
      </c>
      <c r="J103" s="1643">
        <v>1696</v>
      </c>
      <c r="K103" s="1643">
        <v>3139</v>
      </c>
      <c r="L103" s="1643">
        <v>2042</v>
      </c>
      <c r="M103" s="1643">
        <v>1751</v>
      </c>
      <c r="N103" s="1643">
        <v>10428</v>
      </c>
      <c r="O103" s="1643">
        <v>9025</v>
      </c>
      <c r="P103" s="1621">
        <v>24573</v>
      </c>
      <c r="Q103" s="1643">
        <v>14154</v>
      </c>
      <c r="R103" s="1643">
        <v>1492</v>
      </c>
      <c r="S103" s="1643">
        <v>778</v>
      </c>
      <c r="T103" s="1643">
        <v>1074</v>
      </c>
      <c r="U103" s="1643">
        <v>627</v>
      </c>
      <c r="V103" s="1643">
        <v>876</v>
      </c>
      <c r="W103" s="1643">
        <v>1673</v>
      </c>
      <c r="X103" s="1643">
        <v>1999</v>
      </c>
      <c r="Y103" s="1643">
        <v>3423</v>
      </c>
      <c r="Z103" s="1643">
        <v>6633</v>
      </c>
      <c r="AA103" s="1643">
        <v>1876</v>
      </c>
      <c r="AB103" s="1643">
        <v>1610</v>
      </c>
      <c r="AC103" s="1643">
        <v>3531</v>
      </c>
      <c r="AD103" s="1621">
        <v>10442</v>
      </c>
      <c r="AE103" s="1621">
        <v>6321</v>
      </c>
      <c r="AF103" s="1643">
        <v>1773</v>
      </c>
      <c r="AG103" s="1643">
        <v>994</v>
      </c>
      <c r="AH103" s="1643">
        <v>559</v>
      </c>
      <c r="AI103" s="1643">
        <v>644</v>
      </c>
      <c r="AJ103" s="1643">
        <v>1890</v>
      </c>
      <c r="AK103" s="1643">
        <v>2820</v>
      </c>
      <c r="AL103" s="1643">
        <v>1552</v>
      </c>
      <c r="AM103" s="1643">
        <v>672</v>
      </c>
      <c r="AN103" s="1643">
        <v>985</v>
      </c>
      <c r="AO103" s="1643">
        <v>1251</v>
      </c>
      <c r="AP103" s="1643">
        <v>641</v>
      </c>
      <c r="AQ103" s="1643">
        <v>5693</v>
      </c>
      <c r="AR103" s="1643">
        <v>1055</v>
      </c>
      <c r="AS103" s="1643">
        <v>1555</v>
      </c>
      <c r="AT103" s="1643">
        <v>1710</v>
      </c>
      <c r="AU103" s="1643">
        <v>1172</v>
      </c>
      <c r="AV103" s="1643">
        <v>1086</v>
      </c>
      <c r="AW103" s="1643">
        <v>1636</v>
      </c>
      <c r="AX103" s="1643">
        <v>1418</v>
      </c>
      <c r="AY103" s="1641">
        <f t="shared" si="10"/>
        <v>58180</v>
      </c>
    </row>
    <row r="104" spans="1:51" hidden="1">
      <c r="A104" s="1635"/>
      <c r="B104" s="1545" t="s">
        <v>2349</v>
      </c>
      <c r="C104" s="1643">
        <v>157657</v>
      </c>
      <c r="D104" s="1643">
        <v>3032</v>
      </c>
      <c r="E104" s="1643">
        <v>1422</v>
      </c>
      <c r="F104" s="1643">
        <v>1185</v>
      </c>
      <c r="G104" s="1643">
        <v>3325</v>
      </c>
      <c r="H104" s="1643">
        <v>912</v>
      </c>
      <c r="I104" s="1643">
        <v>920</v>
      </c>
      <c r="J104" s="1643">
        <v>1959</v>
      </c>
      <c r="K104" s="1643">
        <v>3154</v>
      </c>
      <c r="L104" s="1643">
        <v>2130</v>
      </c>
      <c r="M104" s="1643">
        <v>1710</v>
      </c>
      <c r="N104" s="1643">
        <v>11247</v>
      </c>
      <c r="O104" s="1643">
        <v>9577</v>
      </c>
      <c r="P104" s="1621">
        <v>25696</v>
      </c>
      <c r="Q104" s="1643">
        <v>15029</v>
      </c>
      <c r="R104" s="1643">
        <v>1583</v>
      </c>
      <c r="S104" s="1643">
        <v>876</v>
      </c>
      <c r="T104" s="1643">
        <v>1049</v>
      </c>
      <c r="U104" s="1643">
        <v>641</v>
      </c>
      <c r="V104" s="1643">
        <v>1050</v>
      </c>
      <c r="W104" s="1643">
        <v>1604</v>
      </c>
      <c r="X104" s="1643">
        <v>1962</v>
      </c>
      <c r="Y104" s="1643">
        <v>3483</v>
      </c>
      <c r="Z104" s="1643">
        <v>7206</v>
      </c>
      <c r="AA104" s="1643">
        <v>1889</v>
      </c>
      <c r="AB104" s="1643">
        <v>2137</v>
      </c>
      <c r="AC104" s="1643">
        <v>3702</v>
      </c>
      <c r="AD104" s="1621">
        <v>10700</v>
      </c>
      <c r="AE104" s="1621">
        <v>6269</v>
      </c>
      <c r="AF104" s="1643">
        <v>1793</v>
      </c>
      <c r="AG104" s="1643">
        <v>983</v>
      </c>
      <c r="AH104" s="1643">
        <v>596</v>
      </c>
      <c r="AI104" s="1643">
        <v>640</v>
      </c>
      <c r="AJ104" s="1643">
        <v>1832</v>
      </c>
      <c r="AK104" s="1643">
        <v>3049</v>
      </c>
      <c r="AL104" s="1643">
        <v>2528</v>
      </c>
      <c r="AM104" s="1643">
        <v>617</v>
      </c>
      <c r="AN104" s="1643">
        <v>1391</v>
      </c>
      <c r="AO104" s="1643">
        <v>1325</v>
      </c>
      <c r="AP104" s="1643">
        <v>662</v>
      </c>
      <c r="AQ104" s="1643">
        <v>5962</v>
      </c>
      <c r="AR104" s="1643">
        <v>1057</v>
      </c>
      <c r="AS104" s="1643">
        <v>1793</v>
      </c>
      <c r="AT104" s="1643">
        <v>1864</v>
      </c>
      <c r="AU104" s="1643">
        <v>1209</v>
      </c>
      <c r="AV104" s="1643">
        <v>1477</v>
      </c>
      <c r="AW104" s="1643">
        <v>1972</v>
      </c>
      <c r="AX104" s="1643">
        <v>1458</v>
      </c>
      <c r="AY104" s="1641">
        <f t="shared" si="10"/>
        <v>61549</v>
      </c>
    </row>
    <row r="105" spans="1:51" hidden="1">
      <c r="A105" s="1635"/>
      <c r="B105" s="1545" t="s">
        <v>2350</v>
      </c>
      <c r="C105" s="1643">
        <v>159441</v>
      </c>
      <c r="D105" s="1643">
        <v>3680</v>
      </c>
      <c r="E105" s="1643">
        <v>1719</v>
      </c>
      <c r="F105" s="1643">
        <v>1220</v>
      </c>
      <c r="G105" s="1643">
        <v>3146</v>
      </c>
      <c r="H105" s="1643">
        <v>854</v>
      </c>
      <c r="I105" s="1643">
        <v>1020</v>
      </c>
      <c r="J105" s="1643">
        <v>1990</v>
      </c>
      <c r="K105" s="1643">
        <v>3323</v>
      </c>
      <c r="L105" s="1643">
        <v>2103</v>
      </c>
      <c r="M105" s="1643">
        <v>1862</v>
      </c>
      <c r="N105" s="1643">
        <v>11086</v>
      </c>
      <c r="O105" s="1643">
        <v>9434</v>
      </c>
      <c r="P105" s="1621">
        <v>24996</v>
      </c>
      <c r="Q105" s="1643">
        <v>14143</v>
      </c>
      <c r="R105" s="1643">
        <v>1603</v>
      </c>
      <c r="S105" s="1643">
        <v>913</v>
      </c>
      <c r="T105" s="1643">
        <v>1192</v>
      </c>
      <c r="U105" s="1643">
        <v>697</v>
      </c>
      <c r="V105" s="1643">
        <v>919</v>
      </c>
      <c r="W105" s="1643">
        <v>1760</v>
      </c>
      <c r="X105" s="1643">
        <v>2084</v>
      </c>
      <c r="Y105" s="1643">
        <v>3992</v>
      </c>
      <c r="Z105" s="1643">
        <v>7181</v>
      </c>
      <c r="AA105" s="1643">
        <v>2176</v>
      </c>
      <c r="AB105" s="1643">
        <v>1897</v>
      </c>
      <c r="AC105" s="1643">
        <v>3820</v>
      </c>
      <c r="AD105" s="1621">
        <v>10616</v>
      </c>
      <c r="AE105" s="1621">
        <v>6581</v>
      </c>
      <c r="AF105" s="1643">
        <v>1823</v>
      </c>
      <c r="AG105" s="1643">
        <v>1019</v>
      </c>
      <c r="AH105" s="1643">
        <v>652</v>
      </c>
      <c r="AI105" s="1643">
        <v>692</v>
      </c>
      <c r="AJ105" s="1643">
        <v>1914</v>
      </c>
      <c r="AK105" s="1643">
        <v>3252</v>
      </c>
      <c r="AL105" s="1643">
        <v>1648</v>
      </c>
      <c r="AM105" s="1643">
        <v>774</v>
      </c>
      <c r="AN105" s="1643">
        <v>1112</v>
      </c>
      <c r="AO105" s="1643">
        <v>1339</v>
      </c>
      <c r="AP105" s="1643">
        <v>679</v>
      </c>
      <c r="AQ105" s="1643">
        <v>6453</v>
      </c>
      <c r="AR105" s="1643">
        <v>1232</v>
      </c>
      <c r="AS105" s="1643">
        <v>1972</v>
      </c>
      <c r="AT105" s="1643">
        <v>2153</v>
      </c>
      <c r="AU105" s="1643">
        <v>1384</v>
      </c>
      <c r="AV105" s="1643">
        <v>1463</v>
      </c>
      <c r="AW105" s="1643">
        <v>2059</v>
      </c>
      <c r="AX105" s="1643">
        <v>1814</v>
      </c>
      <c r="AY105" s="1641">
        <f t="shared" si="10"/>
        <v>59659</v>
      </c>
    </row>
    <row r="106" spans="1:51" hidden="1">
      <c r="A106" s="1635"/>
      <c r="B106" s="1545" t="s">
        <v>2351</v>
      </c>
      <c r="C106" s="1643">
        <v>159134</v>
      </c>
      <c r="D106" s="1643">
        <v>3552</v>
      </c>
      <c r="E106" s="1643">
        <v>1395</v>
      </c>
      <c r="F106" s="1643">
        <v>1309</v>
      </c>
      <c r="G106" s="1643">
        <v>2937</v>
      </c>
      <c r="H106" s="1643">
        <v>1015</v>
      </c>
      <c r="I106" s="1643">
        <v>945</v>
      </c>
      <c r="J106" s="1643">
        <v>1880</v>
      </c>
      <c r="K106" s="1643">
        <v>3372</v>
      </c>
      <c r="L106" s="1643">
        <v>2282</v>
      </c>
      <c r="M106" s="1643">
        <v>2055</v>
      </c>
      <c r="N106" s="1643">
        <v>11180</v>
      </c>
      <c r="O106" s="1643">
        <v>9748</v>
      </c>
      <c r="P106" s="1621">
        <v>25331</v>
      </c>
      <c r="Q106" s="1643">
        <v>14483</v>
      </c>
      <c r="R106" s="1643">
        <v>1724</v>
      </c>
      <c r="S106" s="1643">
        <v>878</v>
      </c>
      <c r="T106" s="1643">
        <v>1121</v>
      </c>
      <c r="U106" s="1643">
        <v>726</v>
      </c>
      <c r="V106" s="1643">
        <v>969</v>
      </c>
      <c r="W106" s="1643">
        <v>1950</v>
      </c>
      <c r="X106" s="1643">
        <v>2175</v>
      </c>
      <c r="Y106" s="1643">
        <v>3798</v>
      </c>
      <c r="Z106" s="1643">
        <v>7180</v>
      </c>
      <c r="AA106" s="1643">
        <v>2212</v>
      </c>
      <c r="AB106" s="1643">
        <v>1849</v>
      </c>
      <c r="AC106" s="1643">
        <v>4091</v>
      </c>
      <c r="AD106" s="1621">
        <v>10545</v>
      </c>
      <c r="AE106" s="1621">
        <v>6523</v>
      </c>
      <c r="AF106" s="1643">
        <v>2069</v>
      </c>
      <c r="AG106" s="1643">
        <v>990</v>
      </c>
      <c r="AH106" s="1643">
        <v>639</v>
      </c>
      <c r="AI106" s="1643">
        <v>719</v>
      </c>
      <c r="AJ106" s="1643">
        <v>2017</v>
      </c>
      <c r="AK106" s="1643">
        <v>3099</v>
      </c>
      <c r="AL106" s="1643">
        <v>1602</v>
      </c>
      <c r="AM106" s="1643">
        <v>765</v>
      </c>
      <c r="AN106" s="1643">
        <v>1062</v>
      </c>
      <c r="AO106" s="1643">
        <v>1405</v>
      </c>
      <c r="AP106" s="1643">
        <v>668</v>
      </c>
      <c r="AQ106" s="1643">
        <v>6154</v>
      </c>
      <c r="AR106" s="1643">
        <v>1171</v>
      </c>
      <c r="AS106" s="1643">
        <v>1671</v>
      </c>
      <c r="AT106" s="1643">
        <v>2111</v>
      </c>
      <c r="AU106" s="1643">
        <v>1288</v>
      </c>
      <c r="AV106" s="1643">
        <v>1190</v>
      </c>
      <c r="AW106" s="1643">
        <v>1839</v>
      </c>
      <c r="AX106" s="1643">
        <v>1450</v>
      </c>
      <c r="AY106" s="1641">
        <f t="shared" si="10"/>
        <v>60742</v>
      </c>
    </row>
    <row r="107" spans="1:51" hidden="1">
      <c r="A107" s="1635"/>
      <c r="B107" s="1545" t="s">
        <v>2352</v>
      </c>
      <c r="C107" s="1643">
        <v>164326</v>
      </c>
      <c r="D107" s="1643">
        <v>3857</v>
      </c>
      <c r="E107" s="1643">
        <v>1433</v>
      </c>
      <c r="F107" s="1643">
        <v>1418</v>
      </c>
      <c r="G107" s="1643">
        <v>3331</v>
      </c>
      <c r="H107" s="1643">
        <v>960</v>
      </c>
      <c r="I107" s="1643">
        <v>1004</v>
      </c>
      <c r="J107" s="1643">
        <v>1976</v>
      </c>
      <c r="K107" s="1643">
        <v>3499</v>
      </c>
      <c r="L107" s="1643">
        <v>2346</v>
      </c>
      <c r="M107" s="1643">
        <v>1974</v>
      </c>
      <c r="N107" s="1643">
        <v>11218</v>
      </c>
      <c r="O107" s="1643">
        <v>9775</v>
      </c>
      <c r="P107" s="1621">
        <v>26824</v>
      </c>
      <c r="Q107" s="1643">
        <v>14747</v>
      </c>
      <c r="R107" s="1643">
        <v>1862</v>
      </c>
      <c r="S107" s="1643">
        <v>871</v>
      </c>
      <c r="T107" s="1643">
        <v>1211</v>
      </c>
      <c r="U107" s="1643">
        <v>664</v>
      </c>
      <c r="V107" s="1643">
        <v>962</v>
      </c>
      <c r="W107" s="1643">
        <v>1978</v>
      </c>
      <c r="X107" s="1643">
        <v>2156</v>
      </c>
      <c r="Y107" s="1643">
        <v>3783</v>
      </c>
      <c r="Z107" s="1643">
        <v>7651</v>
      </c>
      <c r="AA107" s="1643">
        <v>2088</v>
      </c>
      <c r="AB107" s="1643">
        <v>1972</v>
      </c>
      <c r="AC107" s="1643">
        <v>3872</v>
      </c>
      <c r="AD107" s="1621">
        <v>11470</v>
      </c>
      <c r="AE107" s="1621">
        <v>6571</v>
      </c>
      <c r="AF107" s="1643">
        <v>1999</v>
      </c>
      <c r="AG107" s="1643">
        <v>1075</v>
      </c>
      <c r="AH107" s="1643">
        <v>627</v>
      </c>
      <c r="AI107" s="1643">
        <v>738</v>
      </c>
      <c r="AJ107" s="1643">
        <v>2185</v>
      </c>
      <c r="AK107" s="1643">
        <v>3291</v>
      </c>
      <c r="AL107" s="1643">
        <v>1632</v>
      </c>
      <c r="AM107" s="1643">
        <v>667</v>
      </c>
      <c r="AN107" s="1643">
        <v>1266</v>
      </c>
      <c r="AO107" s="1643">
        <v>1370</v>
      </c>
      <c r="AP107" s="1643">
        <v>653</v>
      </c>
      <c r="AQ107" s="1643">
        <v>6552</v>
      </c>
      <c r="AR107" s="1643">
        <v>1104</v>
      </c>
      <c r="AS107" s="1643">
        <v>1620</v>
      </c>
      <c r="AT107" s="1643">
        <v>1979</v>
      </c>
      <c r="AU107" s="1643">
        <v>1286</v>
      </c>
      <c r="AV107" s="1643">
        <v>1321</v>
      </c>
      <c r="AW107" s="1643">
        <v>1890</v>
      </c>
      <c r="AX107" s="1643">
        <v>1598</v>
      </c>
      <c r="AY107" s="1641">
        <f t="shared" si="10"/>
        <v>62564</v>
      </c>
    </row>
    <row r="108" spans="1:51" hidden="1">
      <c r="A108" s="1635"/>
      <c r="B108" s="1545" t="s">
        <v>2353</v>
      </c>
      <c r="C108" s="1643">
        <v>126218</v>
      </c>
      <c r="D108" s="1643">
        <v>2722</v>
      </c>
      <c r="E108" s="1643">
        <v>1111</v>
      </c>
      <c r="F108" s="1643">
        <v>960</v>
      </c>
      <c r="G108" s="1643">
        <v>2212</v>
      </c>
      <c r="H108" s="1643">
        <v>669</v>
      </c>
      <c r="I108" s="1643">
        <v>757</v>
      </c>
      <c r="J108" s="1643">
        <v>1534</v>
      </c>
      <c r="K108" s="1643">
        <v>2635</v>
      </c>
      <c r="L108" s="1643">
        <v>1806</v>
      </c>
      <c r="M108" s="1643">
        <v>1467</v>
      </c>
      <c r="N108" s="1643">
        <v>9129</v>
      </c>
      <c r="O108" s="1643">
        <v>7773</v>
      </c>
      <c r="P108" s="1621">
        <v>22088</v>
      </c>
      <c r="Q108" s="1643">
        <v>11976</v>
      </c>
      <c r="R108" s="1643">
        <v>1397</v>
      </c>
      <c r="S108" s="1643">
        <v>683</v>
      </c>
      <c r="T108" s="1643">
        <v>867</v>
      </c>
      <c r="U108" s="1643">
        <v>463</v>
      </c>
      <c r="V108" s="1643">
        <v>784</v>
      </c>
      <c r="W108" s="1643">
        <v>1461</v>
      </c>
      <c r="X108" s="1643">
        <v>1698</v>
      </c>
      <c r="Y108" s="1643">
        <v>2799</v>
      </c>
      <c r="Z108" s="1643">
        <v>5515</v>
      </c>
      <c r="AA108" s="1643">
        <v>1714</v>
      </c>
      <c r="AB108" s="1643">
        <v>1464</v>
      </c>
      <c r="AC108" s="1643">
        <v>3002</v>
      </c>
      <c r="AD108" s="1621">
        <v>8897</v>
      </c>
      <c r="AE108" s="1621">
        <v>5072</v>
      </c>
      <c r="AF108" s="1643">
        <v>1592</v>
      </c>
      <c r="AG108" s="1643">
        <v>735</v>
      </c>
      <c r="AH108" s="1643">
        <v>487</v>
      </c>
      <c r="AI108" s="1643">
        <v>529</v>
      </c>
      <c r="AJ108" s="1643">
        <v>1435</v>
      </c>
      <c r="AK108" s="1643">
        <v>2470</v>
      </c>
      <c r="AL108" s="1643">
        <v>1127</v>
      </c>
      <c r="AM108" s="1643">
        <v>508</v>
      </c>
      <c r="AN108" s="1643">
        <v>813</v>
      </c>
      <c r="AO108" s="1643">
        <v>990</v>
      </c>
      <c r="AP108" s="1643">
        <v>527</v>
      </c>
      <c r="AQ108" s="1643">
        <v>4517</v>
      </c>
      <c r="AR108" s="1643">
        <v>831</v>
      </c>
      <c r="AS108" s="1643">
        <v>1156</v>
      </c>
      <c r="AT108" s="1643">
        <v>1415</v>
      </c>
      <c r="AU108" s="1643">
        <v>935</v>
      </c>
      <c r="AV108" s="1643">
        <v>919</v>
      </c>
      <c r="AW108" s="1643">
        <v>1345</v>
      </c>
      <c r="AX108" s="1643">
        <v>1232</v>
      </c>
      <c r="AY108" s="1641">
        <f t="shared" si="10"/>
        <v>50966</v>
      </c>
    </row>
    <row r="109" spans="1:51" hidden="1">
      <c r="A109" s="1635"/>
      <c r="B109" s="1545" t="s">
        <v>2354</v>
      </c>
      <c r="C109" s="1643">
        <v>129861</v>
      </c>
      <c r="D109" s="1643">
        <v>2545</v>
      </c>
      <c r="E109" s="1643">
        <v>1027</v>
      </c>
      <c r="F109" s="1643">
        <v>894</v>
      </c>
      <c r="G109" s="1643">
        <v>2289</v>
      </c>
      <c r="H109" s="1643">
        <v>647</v>
      </c>
      <c r="I109" s="1643">
        <v>731</v>
      </c>
      <c r="J109" s="1643">
        <v>1575</v>
      </c>
      <c r="K109" s="1643">
        <v>2791</v>
      </c>
      <c r="L109" s="1643">
        <v>1814</v>
      </c>
      <c r="M109" s="1643">
        <v>1597</v>
      </c>
      <c r="N109" s="1643">
        <v>9515</v>
      </c>
      <c r="O109" s="1643">
        <v>8029</v>
      </c>
      <c r="P109" s="1621">
        <v>22719</v>
      </c>
      <c r="Q109" s="1643">
        <v>13038</v>
      </c>
      <c r="R109" s="1643">
        <v>1246</v>
      </c>
      <c r="S109" s="1643">
        <v>661</v>
      </c>
      <c r="T109" s="1643">
        <v>866</v>
      </c>
      <c r="U109" s="1643">
        <v>496</v>
      </c>
      <c r="V109" s="1643">
        <v>812</v>
      </c>
      <c r="W109" s="1643">
        <v>1451</v>
      </c>
      <c r="X109" s="1643">
        <v>1744</v>
      </c>
      <c r="Y109" s="1643">
        <v>2883</v>
      </c>
      <c r="Z109" s="1643">
        <v>5914</v>
      </c>
      <c r="AA109" s="1643">
        <v>1627</v>
      </c>
      <c r="AB109" s="1643">
        <v>1585</v>
      </c>
      <c r="AC109" s="1643">
        <v>3190</v>
      </c>
      <c r="AD109" s="1621">
        <v>9140</v>
      </c>
      <c r="AE109" s="1621">
        <v>5362</v>
      </c>
      <c r="AF109" s="1643">
        <v>1810</v>
      </c>
      <c r="AG109" s="1643">
        <v>830</v>
      </c>
      <c r="AH109" s="1643">
        <v>483</v>
      </c>
      <c r="AI109" s="1643">
        <v>431</v>
      </c>
      <c r="AJ109" s="1643">
        <v>1474</v>
      </c>
      <c r="AK109" s="1643">
        <v>2548</v>
      </c>
      <c r="AL109" s="1643">
        <v>1322</v>
      </c>
      <c r="AM109" s="1643">
        <v>466</v>
      </c>
      <c r="AN109" s="1643">
        <v>824</v>
      </c>
      <c r="AO109" s="1643">
        <v>879</v>
      </c>
      <c r="AP109" s="1643">
        <v>483</v>
      </c>
      <c r="AQ109" s="1643">
        <v>4328</v>
      </c>
      <c r="AR109" s="1643">
        <v>847</v>
      </c>
      <c r="AS109" s="1643">
        <v>1274</v>
      </c>
      <c r="AT109" s="1643">
        <v>1327</v>
      </c>
      <c r="AU109" s="1643">
        <v>990</v>
      </c>
      <c r="AV109" s="1643">
        <v>852</v>
      </c>
      <c r="AW109" s="1643">
        <v>1259</v>
      </c>
      <c r="AX109" s="1643">
        <v>1246</v>
      </c>
      <c r="AY109" s="1641">
        <f t="shared" si="10"/>
        <v>53301</v>
      </c>
    </row>
    <row r="110" spans="1:51" hidden="1">
      <c r="A110" s="1637"/>
      <c r="B110" s="1638" t="s">
        <v>2355</v>
      </c>
      <c r="C110" s="1642">
        <f t="shared" ref="C110:AY110" si="11">SUM(C98:C109)</f>
        <v>2334738</v>
      </c>
      <c r="D110" s="1642">
        <f t="shared" si="11"/>
        <v>56446</v>
      </c>
      <c r="E110" s="1642">
        <f t="shared" si="11"/>
        <v>24284</v>
      </c>
      <c r="F110" s="1642">
        <f t="shared" si="11"/>
        <v>21758</v>
      </c>
      <c r="G110" s="1642">
        <f t="shared" si="11"/>
        <v>48391</v>
      </c>
      <c r="H110" s="1642">
        <f t="shared" si="11"/>
        <v>16202</v>
      </c>
      <c r="I110" s="1642">
        <f t="shared" si="11"/>
        <v>17342</v>
      </c>
      <c r="J110" s="1642">
        <f t="shared" si="11"/>
        <v>30604</v>
      </c>
      <c r="K110" s="1642">
        <f t="shared" si="11"/>
        <v>50256</v>
      </c>
      <c r="L110" s="1642">
        <f t="shared" si="11"/>
        <v>33642</v>
      </c>
      <c r="M110" s="1642">
        <f t="shared" si="11"/>
        <v>29266</v>
      </c>
      <c r="N110" s="1642">
        <f t="shared" si="11"/>
        <v>148747</v>
      </c>
      <c r="O110" s="1642">
        <f t="shared" si="11"/>
        <v>132785</v>
      </c>
      <c r="P110" s="1622">
        <f t="shared" si="11"/>
        <v>344388</v>
      </c>
      <c r="Q110" s="1642">
        <f t="shared" si="11"/>
        <v>197467</v>
      </c>
      <c r="R110" s="1642">
        <f t="shared" si="11"/>
        <v>28587</v>
      </c>
      <c r="S110" s="1642">
        <f t="shared" si="11"/>
        <v>13594</v>
      </c>
      <c r="T110" s="1642">
        <f t="shared" si="11"/>
        <v>18220</v>
      </c>
      <c r="U110" s="1642">
        <f t="shared" si="11"/>
        <v>10682</v>
      </c>
      <c r="V110" s="1642">
        <f t="shared" si="11"/>
        <v>15135</v>
      </c>
      <c r="W110" s="1642">
        <f t="shared" si="11"/>
        <v>29679</v>
      </c>
      <c r="X110" s="1642">
        <f t="shared" si="11"/>
        <v>31052</v>
      </c>
      <c r="Y110" s="1642">
        <f t="shared" si="11"/>
        <v>56845</v>
      </c>
      <c r="Z110" s="1642">
        <f t="shared" si="11"/>
        <v>106094</v>
      </c>
      <c r="AA110" s="1642">
        <f t="shared" si="11"/>
        <v>30954</v>
      </c>
      <c r="AB110" s="1642">
        <f t="shared" si="11"/>
        <v>26903</v>
      </c>
      <c r="AC110" s="1642">
        <f t="shared" si="11"/>
        <v>55767</v>
      </c>
      <c r="AD110" s="1622">
        <f t="shared" si="11"/>
        <v>154117</v>
      </c>
      <c r="AE110" s="1622">
        <f t="shared" si="11"/>
        <v>95355</v>
      </c>
      <c r="AF110" s="1642">
        <f t="shared" si="11"/>
        <v>27758</v>
      </c>
      <c r="AG110" s="1642">
        <f t="shared" si="11"/>
        <v>15158</v>
      </c>
      <c r="AH110" s="1642">
        <f t="shared" si="11"/>
        <v>10531</v>
      </c>
      <c r="AI110" s="1642">
        <f t="shared" si="11"/>
        <v>11914</v>
      </c>
      <c r="AJ110" s="1642">
        <f t="shared" si="11"/>
        <v>30602</v>
      </c>
      <c r="AK110" s="1642">
        <f t="shared" si="11"/>
        <v>49720</v>
      </c>
      <c r="AL110" s="1642">
        <f t="shared" si="11"/>
        <v>26499</v>
      </c>
      <c r="AM110" s="1642">
        <f t="shared" si="11"/>
        <v>11712</v>
      </c>
      <c r="AN110" s="1642">
        <f t="shared" si="11"/>
        <v>18491</v>
      </c>
      <c r="AO110" s="1642">
        <f t="shared" si="11"/>
        <v>21595</v>
      </c>
      <c r="AP110" s="1642">
        <f t="shared" si="11"/>
        <v>11477</v>
      </c>
      <c r="AQ110" s="1642">
        <f t="shared" si="11"/>
        <v>96333</v>
      </c>
      <c r="AR110" s="1642">
        <f t="shared" si="11"/>
        <v>18005</v>
      </c>
      <c r="AS110" s="1642">
        <f t="shared" si="11"/>
        <v>28767</v>
      </c>
      <c r="AT110" s="1642">
        <f t="shared" si="11"/>
        <v>31849</v>
      </c>
      <c r="AU110" s="1642">
        <f t="shared" si="11"/>
        <v>20803</v>
      </c>
      <c r="AV110" s="1642">
        <f t="shared" si="11"/>
        <v>21788</v>
      </c>
      <c r="AW110" s="1642">
        <f t="shared" si="11"/>
        <v>31749</v>
      </c>
      <c r="AX110" s="1642">
        <f t="shared" si="11"/>
        <v>25425</v>
      </c>
      <c r="AY110" s="1642">
        <f t="shared" si="11"/>
        <v>823387</v>
      </c>
    </row>
    <row r="111" spans="1:51" hidden="1">
      <c r="A111" s="1635" t="s">
        <v>2342</v>
      </c>
      <c r="B111" s="1545" t="s">
        <v>2343</v>
      </c>
      <c r="C111" s="1643">
        <v>128076</v>
      </c>
      <c r="D111" s="1643">
        <v>2707</v>
      </c>
      <c r="E111" s="1643">
        <v>1016</v>
      </c>
      <c r="F111" s="1643">
        <v>960</v>
      </c>
      <c r="G111" s="1643">
        <v>2148</v>
      </c>
      <c r="H111" s="1643">
        <v>735</v>
      </c>
      <c r="I111" s="1643">
        <v>715</v>
      </c>
      <c r="J111" s="1643">
        <v>1678</v>
      </c>
      <c r="K111" s="1643">
        <v>2795</v>
      </c>
      <c r="L111" s="1643">
        <v>1807</v>
      </c>
      <c r="M111" s="1643">
        <v>1573</v>
      </c>
      <c r="N111" s="1643">
        <v>8553</v>
      </c>
      <c r="O111" s="1643">
        <v>7633</v>
      </c>
      <c r="P111" s="1621">
        <v>20922</v>
      </c>
      <c r="Q111" s="1643">
        <v>11431</v>
      </c>
      <c r="R111" s="1643">
        <v>1383</v>
      </c>
      <c r="S111" s="1643">
        <v>680</v>
      </c>
      <c r="T111" s="1643">
        <v>865</v>
      </c>
      <c r="U111" s="1643">
        <v>553</v>
      </c>
      <c r="V111" s="1643">
        <v>748</v>
      </c>
      <c r="W111" s="1643">
        <v>1595</v>
      </c>
      <c r="X111" s="1643">
        <v>1815</v>
      </c>
      <c r="Y111" s="1643">
        <v>2813</v>
      </c>
      <c r="Z111" s="1643">
        <v>6260</v>
      </c>
      <c r="AA111" s="1643">
        <v>1655</v>
      </c>
      <c r="AB111" s="1643">
        <v>1539</v>
      </c>
      <c r="AC111" s="1643">
        <v>3056</v>
      </c>
      <c r="AD111" s="1621">
        <v>8926</v>
      </c>
      <c r="AE111" s="1621">
        <v>5299</v>
      </c>
      <c r="AF111" s="1643">
        <v>1481</v>
      </c>
      <c r="AG111" s="1643">
        <v>896</v>
      </c>
      <c r="AH111" s="1643">
        <v>519</v>
      </c>
      <c r="AI111" s="1643">
        <v>556</v>
      </c>
      <c r="AJ111" s="1643">
        <v>1703</v>
      </c>
      <c r="AK111" s="1643">
        <v>2529</v>
      </c>
      <c r="AL111" s="1643">
        <v>1314</v>
      </c>
      <c r="AM111" s="1643">
        <v>566</v>
      </c>
      <c r="AN111" s="1643">
        <v>900</v>
      </c>
      <c r="AO111" s="1643">
        <v>1192</v>
      </c>
      <c r="AP111" s="1643">
        <v>585</v>
      </c>
      <c r="AQ111" s="1643">
        <v>5406</v>
      </c>
      <c r="AR111" s="1643">
        <v>866</v>
      </c>
      <c r="AS111" s="1643">
        <v>1299</v>
      </c>
      <c r="AT111" s="1643">
        <v>1454</v>
      </c>
      <c r="AU111" s="1643">
        <v>1153</v>
      </c>
      <c r="AV111" s="1643">
        <v>997</v>
      </c>
      <c r="AW111" s="1643">
        <v>1489</v>
      </c>
      <c r="AX111" s="1643">
        <v>1311</v>
      </c>
      <c r="AY111" s="1641">
        <f t="shared" si="10"/>
        <v>48539</v>
      </c>
    </row>
    <row r="112" spans="1:51" hidden="1">
      <c r="A112" s="1635"/>
      <c r="B112" s="1545" t="s">
        <v>2344</v>
      </c>
      <c r="C112" s="1643">
        <v>147946</v>
      </c>
      <c r="D112" s="1643">
        <v>3220</v>
      </c>
      <c r="E112" s="1643">
        <v>1104</v>
      </c>
      <c r="F112" s="1643">
        <v>1005</v>
      </c>
      <c r="G112" s="1643">
        <v>2638</v>
      </c>
      <c r="H112" s="1643">
        <v>711</v>
      </c>
      <c r="I112" s="1643">
        <v>780</v>
      </c>
      <c r="J112" s="1643">
        <v>1907</v>
      </c>
      <c r="K112" s="1643">
        <v>3119</v>
      </c>
      <c r="L112" s="1643">
        <v>2117</v>
      </c>
      <c r="M112" s="1643">
        <v>1921</v>
      </c>
      <c r="N112" s="1643">
        <v>10331</v>
      </c>
      <c r="O112" s="1643">
        <v>8947</v>
      </c>
      <c r="P112" s="1621">
        <v>24800</v>
      </c>
      <c r="Q112" s="1643">
        <v>13946</v>
      </c>
      <c r="R112" s="1643">
        <v>1687</v>
      </c>
      <c r="S112" s="1643">
        <v>752</v>
      </c>
      <c r="T112" s="1643">
        <v>1090</v>
      </c>
      <c r="U112" s="1643">
        <v>627</v>
      </c>
      <c r="V112" s="1643">
        <v>1021</v>
      </c>
      <c r="W112" s="1643">
        <v>1670</v>
      </c>
      <c r="X112" s="1643">
        <v>1955</v>
      </c>
      <c r="Y112" s="1643">
        <v>3400</v>
      </c>
      <c r="Z112" s="1643">
        <v>6630</v>
      </c>
      <c r="AA112" s="1643">
        <v>1839</v>
      </c>
      <c r="AB112" s="1643">
        <v>1696</v>
      </c>
      <c r="AC112" s="1643">
        <v>3717</v>
      </c>
      <c r="AD112" s="1621">
        <v>10170</v>
      </c>
      <c r="AE112" s="1621">
        <v>5832</v>
      </c>
      <c r="AF112" s="1643">
        <v>2172</v>
      </c>
      <c r="AG112" s="1643">
        <v>989</v>
      </c>
      <c r="AH112" s="1643">
        <v>491</v>
      </c>
      <c r="AI112" s="1643">
        <v>688</v>
      </c>
      <c r="AJ112" s="1643">
        <v>1958</v>
      </c>
      <c r="AK112" s="1643">
        <v>2879</v>
      </c>
      <c r="AL112" s="1643">
        <v>1411</v>
      </c>
      <c r="AM112" s="1643">
        <v>612</v>
      </c>
      <c r="AN112" s="1643">
        <v>1048</v>
      </c>
      <c r="AO112" s="1643">
        <v>1329</v>
      </c>
      <c r="AP112" s="1643">
        <v>629</v>
      </c>
      <c r="AQ112" s="1643">
        <v>5573</v>
      </c>
      <c r="AR112" s="1643">
        <v>980</v>
      </c>
      <c r="AS112" s="1643">
        <v>1514</v>
      </c>
      <c r="AT112" s="1643">
        <v>1688</v>
      </c>
      <c r="AU112" s="1643">
        <v>1169</v>
      </c>
      <c r="AV112" s="1643">
        <v>1061</v>
      </c>
      <c r="AW112" s="1643">
        <v>1670</v>
      </c>
      <c r="AX112" s="1643">
        <v>1453</v>
      </c>
      <c r="AY112" s="1641">
        <f t="shared" si="10"/>
        <v>58024</v>
      </c>
    </row>
    <row r="113" spans="1:51" hidden="1">
      <c r="A113" s="1635"/>
      <c r="B113" s="1545" t="s">
        <v>2345</v>
      </c>
      <c r="C113" s="1643">
        <v>484508</v>
      </c>
      <c r="D113" s="1643">
        <v>14748</v>
      </c>
      <c r="E113" s="1643">
        <v>6778</v>
      </c>
      <c r="F113" s="1643">
        <v>5838</v>
      </c>
      <c r="G113" s="1643">
        <v>11692</v>
      </c>
      <c r="H113" s="1643">
        <v>4445</v>
      </c>
      <c r="I113" s="1643">
        <v>4956</v>
      </c>
      <c r="J113" s="1643">
        <v>7632</v>
      </c>
      <c r="K113" s="1643">
        <v>11147</v>
      </c>
      <c r="L113" s="1643">
        <v>7962</v>
      </c>
      <c r="M113" s="1643">
        <v>6993</v>
      </c>
      <c r="N113" s="1643">
        <v>26049</v>
      </c>
      <c r="O113" s="1643">
        <v>23748</v>
      </c>
      <c r="P113" s="1621">
        <v>54506</v>
      </c>
      <c r="Q113" s="1643">
        <v>33494</v>
      </c>
      <c r="R113" s="1643">
        <v>7747</v>
      </c>
      <c r="S113" s="1643">
        <v>3179</v>
      </c>
      <c r="T113" s="1643">
        <v>4855</v>
      </c>
      <c r="U113" s="1643">
        <v>2582</v>
      </c>
      <c r="V113" s="1643">
        <v>3884</v>
      </c>
      <c r="W113" s="1643">
        <v>7410</v>
      </c>
      <c r="X113" s="1643">
        <v>6773</v>
      </c>
      <c r="Y113" s="1643">
        <v>14104</v>
      </c>
      <c r="Z113" s="1643">
        <v>21936</v>
      </c>
      <c r="AA113" s="1643">
        <v>6504</v>
      </c>
      <c r="AB113" s="1643">
        <v>5523</v>
      </c>
      <c r="AC113" s="1643">
        <v>12256</v>
      </c>
      <c r="AD113" s="1621">
        <v>29008</v>
      </c>
      <c r="AE113" s="1621">
        <v>19817</v>
      </c>
      <c r="AF113" s="1643">
        <v>5352</v>
      </c>
      <c r="AG113" s="1643">
        <v>3304</v>
      </c>
      <c r="AH113" s="1643">
        <v>2630</v>
      </c>
      <c r="AI113" s="1643">
        <v>3108</v>
      </c>
      <c r="AJ113" s="1643">
        <v>7090</v>
      </c>
      <c r="AK113" s="1643">
        <v>11282</v>
      </c>
      <c r="AL113" s="1643">
        <v>5780</v>
      </c>
      <c r="AM113" s="1643">
        <v>2713</v>
      </c>
      <c r="AN113" s="1643">
        <v>4485</v>
      </c>
      <c r="AO113" s="1643">
        <v>5133</v>
      </c>
      <c r="AP113" s="1643">
        <v>3164</v>
      </c>
      <c r="AQ113" s="1643">
        <v>21130</v>
      </c>
      <c r="AR113" s="1643">
        <v>4106</v>
      </c>
      <c r="AS113" s="1643">
        <v>7288</v>
      </c>
      <c r="AT113" s="1643">
        <v>7760</v>
      </c>
      <c r="AU113" s="1643">
        <v>4939</v>
      </c>
      <c r="AV113" s="1643">
        <v>5738</v>
      </c>
      <c r="AW113" s="1643">
        <v>7909</v>
      </c>
      <c r="AX113" s="1643">
        <v>6031</v>
      </c>
      <c r="AY113" s="1641">
        <f t="shared" si="10"/>
        <v>137797</v>
      </c>
    </row>
    <row r="114" spans="1:51" hidden="1">
      <c r="A114" s="1635"/>
      <c r="B114" s="1545" t="s">
        <v>2346</v>
      </c>
      <c r="C114" s="1643">
        <v>366905</v>
      </c>
      <c r="D114" s="1643">
        <v>10481</v>
      </c>
      <c r="E114" s="1643">
        <v>4726</v>
      </c>
      <c r="F114" s="1643">
        <v>4411</v>
      </c>
      <c r="G114" s="1643">
        <v>9239</v>
      </c>
      <c r="H114" s="1643">
        <v>3193</v>
      </c>
      <c r="I114" s="1643">
        <v>3342</v>
      </c>
      <c r="J114" s="1643">
        <v>5359</v>
      </c>
      <c r="K114" s="1643">
        <v>7817</v>
      </c>
      <c r="L114" s="1643">
        <v>5222</v>
      </c>
      <c r="M114" s="1643">
        <v>4593</v>
      </c>
      <c r="N114" s="1643">
        <v>19126</v>
      </c>
      <c r="O114" s="1643">
        <v>17864</v>
      </c>
      <c r="P114" s="1621">
        <v>46738</v>
      </c>
      <c r="Q114" s="1643">
        <v>26655</v>
      </c>
      <c r="R114" s="1643">
        <v>5094</v>
      </c>
      <c r="S114" s="1643">
        <v>2280</v>
      </c>
      <c r="T114" s="1643">
        <v>3208</v>
      </c>
      <c r="U114" s="1643">
        <v>1870</v>
      </c>
      <c r="V114" s="1643">
        <v>2252</v>
      </c>
      <c r="W114" s="1643">
        <v>5051</v>
      </c>
      <c r="X114" s="1643">
        <v>4749</v>
      </c>
      <c r="Y114" s="1643">
        <v>8852</v>
      </c>
      <c r="Z114" s="1643">
        <v>17105</v>
      </c>
      <c r="AA114" s="1643">
        <v>4685</v>
      </c>
      <c r="AB114" s="1643">
        <v>3534</v>
      </c>
      <c r="AC114" s="1643">
        <v>8172</v>
      </c>
      <c r="AD114" s="1621">
        <v>23078</v>
      </c>
      <c r="AE114" s="1621">
        <v>14499</v>
      </c>
      <c r="AF114" s="1643">
        <v>3946</v>
      </c>
      <c r="AG114" s="1643">
        <v>2584</v>
      </c>
      <c r="AH114" s="1643">
        <v>1980</v>
      </c>
      <c r="AI114" s="1643">
        <v>2379</v>
      </c>
      <c r="AJ114" s="1643">
        <v>5312</v>
      </c>
      <c r="AK114" s="1643">
        <v>9059</v>
      </c>
      <c r="AL114" s="1643">
        <v>4466</v>
      </c>
      <c r="AM114" s="1643">
        <v>2139</v>
      </c>
      <c r="AN114" s="1643">
        <v>3467</v>
      </c>
      <c r="AO114" s="1643">
        <v>4028</v>
      </c>
      <c r="AP114" s="1643">
        <v>2249</v>
      </c>
      <c r="AQ114" s="1643">
        <v>17117</v>
      </c>
      <c r="AR114" s="1643">
        <v>3140</v>
      </c>
      <c r="AS114" s="1643">
        <v>5496</v>
      </c>
      <c r="AT114" s="1643">
        <v>6068</v>
      </c>
      <c r="AU114" s="1643">
        <v>3873</v>
      </c>
      <c r="AV114" s="1643">
        <v>4627</v>
      </c>
      <c r="AW114" s="1643">
        <v>6718</v>
      </c>
      <c r="AX114" s="1643">
        <v>5062</v>
      </c>
      <c r="AY114" s="1641">
        <f t="shared" si="10"/>
        <v>110383</v>
      </c>
    </row>
    <row r="115" spans="1:51" hidden="1">
      <c r="A115" s="1635"/>
      <c r="B115" s="1545" t="s">
        <v>2347</v>
      </c>
      <c r="C115" s="1643">
        <v>163310</v>
      </c>
      <c r="D115" s="1643">
        <v>3508</v>
      </c>
      <c r="E115" s="1643">
        <v>1385</v>
      </c>
      <c r="F115" s="1643">
        <v>1318</v>
      </c>
      <c r="G115" s="1643">
        <v>3135</v>
      </c>
      <c r="H115" s="1643">
        <v>1013</v>
      </c>
      <c r="I115" s="1643">
        <v>973</v>
      </c>
      <c r="J115" s="1643">
        <v>2095</v>
      </c>
      <c r="K115" s="1643">
        <v>3523</v>
      </c>
      <c r="L115" s="1643">
        <v>2308</v>
      </c>
      <c r="M115" s="1643">
        <v>2089</v>
      </c>
      <c r="N115" s="1643">
        <v>11099</v>
      </c>
      <c r="O115" s="1643">
        <v>9689</v>
      </c>
      <c r="P115" s="1621">
        <v>26146</v>
      </c>
      <c r="Q115" s="1643">
        <v>14915</v>
      </c>
      <c r="R115" s="1643">
        <v>1699</v>
      </c>
      <c r="S115" s="1643">
        <v>867</v>
      </c>
      <c r="T115" s="1643">
        <v>1288</v>
      </c>
      <c r="U115" s="1643">
        <v>675</v>
      </c>
      <c r="V115" s="1643">
        <v>918</v>
      </c>
      <c r="W115" s="1643">
        <v>1885</v>
      </c>
      <c r="X115" s="1643">
        <v>2119</v>
      </c>
      <c r="Y115" s="1643">
        <v>3644</v>
      </c>
      <c r="Z115" s="1643">
        <v>7515</v>
      </c>
      <c r="AA115" s="1643">
        <v>2096</v>
      </c>
      <c r="AB115" s="1643">
        <v>1845</v>
      </c>
      <c r="AC115" s="1643">
        <v>3990</v>
      </c>
      <c r="AD115" s="1621">
        <v>11848</v>
      </c>
      <c r="AE115" s="1621">
        <v>6955</v>
      </c>
      <c r="AF115" s="1643">
        <v>2018</v>
      </c>
      <c r="AG115" s="1643">
        <v>1028</v>
      </c>
      <c r="AH115" s="1643">
        <v>568</v>
      </c>
      <c r="AI115" s="1643">
        <v>674</v>
      </c>
      <c r="AJ115" s="1643">
        <v>2085</v>
      </c>
      <c r="AK115" s="1643">
        <v>3332</v>
      </c>
      <c r="AL115" s="1643">
        <v>1621</v>
      </c>
      <c r="AM115" s="1643">
        <v>677</v>
      </c>
      <c r="AN115" s="1643">
        <v>1059</v>
      </c>
      <c r="AO115" s="1643">
        <v>1274</v>
      </c>
      <c r="AP115" s="1643">
        <v>666</v>
      </c>
      <c r="AQ115" s="1643">
        <v>6503</v>
      </c>
      <c r="AR115" s="1643">
        <v>1140</v>
      </c>
      <c r="AS115" s="1643">
        <v>1604</v>
      </c>
      <c r="AT115" s="1643">
        <v>2778</v>
      </c>
      <c r="AU115" s="1643">
        <v>1354</v>
      </c>
      <c r="AV115" s="1643">
        <v>1231</v>
      </c>
      <c r="AW115" s="1643">
        <v>1745</v>
      </c>
      <c r="AX115" s="1643">
        <v>1413</v>
      </c>
      <c r="AY115" s="1641">
        <f t="shared" si="10"/>
        <v>61849</v>
      </c>
    </row>
    <row r="116" spans="1:51" hidden="1">
      <c r="A116" s="1635"/>
      <c r="B116" s="1545" t="s">
        <v>2348</v>
      </c>
      <c r="C116" s="1643">
        <v>138194</v>
      </c>
      <c r="D116" s="1643">
        <v>2848</v>
      </c>
      <c r="E116" s="1643">
        <v>1127</v>
      </c>
      <c r="F116" s="1643">
        <v>1107</v>
      </c>
      <c r="G116" s="1643">
        <v>2445</v>
      </c>
      <c r="H116" s="1643">
        <v>718</v>
      </c>
      <c r="I116" s="1643">
        <v>776</v>
      </c>
      <c r="J116" s="1643">
        <v>1698</v>
      </c>
      <c r="K116" s="1643">
        <v>2925</v>
      </c>
      <c r="L116" s="1643">
        <v>1905</v>
      </c>
      <c r="M116" s="1643">
        <v>1660</v>
      </c>
      <c r="N116" s="1643">
        <v>9641</v>
      </c>
      <c r="O116" s="1643">
        <v>8403</v>
      </c>
      <c r="P116" s="1621">
        <v>23417</v>
      </c>
      <c r="Q116" s="1643">
        <v>12949</v>
      </c>
      <c r="R116" s="1643">
        <v>1434</v>
      </c>
      <c r="S116" s="1643">
        <v>810</v>
      </c>
      <c r="T116" s="1643">
        <v>1006</v>
      </c>
      <c r="U116" s="1643">
        <v>601</v>
      </c>
      <c r="V116" s="1643">
        <v>775</v>
      </c>
      <c r="W116" s="1643">
        <v>1588</v>
      </c>
      <c r="X116" s="1643">
        <v>1914</v>
      </c>
      <c r="Y116" s="1643">
        <v>3199</v>
      </c>
      <c r="Z116" s="1643">
        <v>6158</v>
      </c>
      <c r="AA116" s="1643">
        <v>1788</v>
      </c>
      <c r="AB116" s="1643">
        <v>1551</v>
      </c>
      <c r="AC116" s="1643">
        <v>3245</v>
      </c>
      <c r="AD116" s="1621">
        <v>9541</v>
      </c>
      <c r="AE116" s="1621">
        <v>5817</v>
      </c>
      <c r="AF116" s="1643">
        <v>1620</v>
      </c>
      <c r="AG116" s="1643">
        <v>808</v>
      </c>
      <c r="AH116" s="1643">
        <v>475</v>
      </c>
      <c r="AI116" s="1643">
        <v>586</v>
      </c>
      <c r="AJ116" s="1643">
        <v>1677</v>
      </c>
      <c r="AK116" s="1643">
        <v>2537</v>
      </c>
      <c r="AL116" s="1643">
        <v>1418</v>
      </c>
      <c r="AM116" s="1643">
        <v>550</v>
      </c>
      <c r="AN116" s="1643">
        <v>940</v>
      </c>
      <c r="AO116" s="1643">
        <v>1108</v>
      </c>
      <c r="AP116" s="1643">
        <v>523</v>
      </c>
      <c r="AQ116" s="1643">
        <v>5138</v>
      </c>
      <c r="AR116" s="1643">
        <v>1027</v>
      </c>
      <c r="AS116" s="1643">
        <v>1481</v>
      </c>
      <c r="AT116" s="1643">
        <v>2322</v>
      </c>
      <c r="AU116" s="1643">
        <v>1078</v>
      </c>
      <c r="AV116" s="1643">
        <v>1179</v>
      </c>
      <c r="AW116" s="1643">
        <v>1386</v>
      </c>
      <c r="AX116" s="1643">
        <v>1295</v>
      </c>
      <c r="AY116" s="1641">
        <f t="shared" si="10"/>
        <v>54410</v>
      </c>
    </row>
    <row r="117" spans="1:51" hidden="1">
      <c r="A117" s="1635"/>
      <c r="B117" s="1545" t="s">
        <v>2349</v>
      </c>
      <c r="C117" s="1643">
        <v>148493</v>
      </c>
      <c r="D117" s="1643">
        <v>2795</v>
      </c>
      <c r="E117" s="1643">
        <v>1340</v>
      </c>
      <c r="F117" s="1643">
        <v>1087</v>
      </c>
      <c r="G117" s="1643">
        <v>3242</v>
      </c>
      <c r="H117" s="1643">
        <v>940</v>
      </c>
      <c r="I117" s="1643">
        <v>834</v>
      </c>
      <c r="J117" s="1643">
        <v>1988</v>
      </c>
      <c r="K117" s="1643">
        <v>2965</v>
      </c>
      <c r="L117" s="1643">
        <v>1860</v>
      </c>
      <c r="M117" s="1643">
        <v>1670</v>
      </c>
      <c r="N117" s="1643">
        <v>10513</v>
      </c>
      <c r="O117" s="1643">
        <v>8654</v>
      </c>
      <c r="P117" s="1621">
        <v>24128</v>
      </c>
      <c r="Q117" s="1643">
        <v>14077</v>
      </c>
      <c r="R117" s="1643">
        <v>1508</v>
      </c>
      <c r="S117" s="1643">
        <v>778</v>
      </c>
      <c r="T117" s="1643">
        <v>1082</v>
      </c>
      <c r="U117" s="1643">
        <v>615</v>
      </c>
      <c r="V117" s="1643">
        <v>878</v>
      </c>
      <c r="W117" s="1643">
        <v>1530</v>
      </c>
      <c r="X117" s="1643">
        <v>1786</v>
      </c>
      <c r="Y117" s="1643">
        <v>3353</v>
      </c>
      <c r="Z117" s="1643">
        <v>6903</v>
      </c>
      <c r="AA117" s="1643">
        <v>1904</v>
      </c>
      <c r="AB117" s="1643">
        <v>1996</v>
      </c>
      <c r="AC117" s="1643">
        <v>3409</v>
      </c>
      <c r="AD117" s="1621">
        <v>9995</v>
      </c>
      <c r="AE117" s="1621">
        <v>5786</v>
      </c>
      <c r="AF117" s="1643">
        <v>1596</v>
      </c>
      <c r="AG117" s="1643">
        <v>817</v>
      </c>
      <c r="AH117" s="1643">
        <v>536</v>
      </c>
      <c r="AI117" s="1643">
        <v>620</v>
      </c>
      <c r="AJ117" s="1643">
        <v>1825</v>
      </c>
      <c r="AK117" s="1643">
        <v>2995</v>
      </c>
      <c r="AL117" s="1643">
        <v>2360</v>
      </c>
      <c r="AM117" s="1643">
        <v>628</v>
      </c>
      <c r="AN117" s="1643">
        <v>1300</v>
      </c>
      <c r="AO117" s="1643">
        <v>1204</v>
      </c>
      <c r="AP117" s="1643">
        <v>654</v>
      </c>
      <c r="AQ117" s="1643">
        <v>5407</v>
      </c>
      <c r="AR117" s="1643">
        <v>1080</v>
      </c>
      <c r="AS117" s="1643">
        <v>1801</v>
      </c>
      <c r="AT117" s="1643">
        <v>2138</v>
      </c>
      <c r="AU117" s="1643">
        <v>1225</v>
      </c>
      <c r="AV117" s="1643">
        <v>1377</v>
      </c>
      <c r="AW117" s="1643">
        <v>1920</v>
      </c>
      <c r="AX117" s="1643">
        <v>1394</v>
      </c>
      <c r="AY117" s="1641">
        <f t="shared" si="10"/>
        <v>57372</v>
      </c>
    </row>
    <row r="118" spans="1:51" hidden="1">
      <c r="A118" s="1635"/>
      <c r="B118" s="1545" t="s">
        <v>2350</v>
      </c>
      <c r="C118" s="1643">
        <v>165973</v>
      </c>
      <c r="D118" s="1643">
        <v>3737</v>
      </c>
      <c r="E118" s="1643">
        <v>1687</v>
      </c>
      <c r="F118" s="1643">
        <v>1211</v>
      </c>
      <c r="G118" s="1643">
        <v>3102</v>
      </c>
      <c r="H118" s="1643">
        <v>950</v>
      </c>
      <c r="I118" s="1643">
        <v>1038</v>
      </c>
      <c r="J118" s="1643">
        <v>2018</v>
      </c>
      <c r="K118" s="1643">
        <v>3405</v>
      </c>
      <c r="L118" s="1643">
        <v>2222</v>
      </c>
      <c r="M118" s="1643">
        <v>2000</v>
      </c>
      <c r="N118" s="1643">
        <v>11093</v>
      </c>
      <c r="O118" s="1643">
        <v>9665</v>
      </c>
      <c r="P118" s="1621">
        <v>26546</v>
      </c>
      <c r="Q118" s="1643">
        <v>15182</v>
      </c>
      <c r="R118" s="1643">
        <v>1698</v>
      </c>
      <c r="S118" s="1643">
        <v>901</v>
      </c>
      <c r="T118" s="1643">
        <v>1221</v>
      </c>
      <c r="U118" s="1643">
        <v>713</v>
      </c>
      <c r="V118" s="1643">
        <v>896</v>
      </c>
      <c r="W118" s="1643">
        <v>1823</v>
      </c>
      <c r="X118" s="1643">
        <v>2135</v>
      </c>
      <c r="Y118" s="1643">
        <v>4201</v>
      </c>
      <c r="Z118" s="1643">
        <v>7732</v>
      </c>
      <c r="AA118" s="1643">
        <v>2132</v>
      </c>
      <c r="AB118" s="1643">
        <v>1766</v>
      </c>
      <c r="AC118" s="1643">
        <v>3927</v>
      </c>
      <c r="AD118" s="1621">
        <v>11030</v>
      </c>
      <c r="AE118" s="1621">
        <v>6982</v>
      </c>
      <c r="AF118" s="1643">
        <v>1873</v>
      </c>
      <c r="AG118" s="1643">
        <v>978</v>
      </c>
      <c r="AH118" s="1643">
        <v>699</v>
      </c>
      <c r="AI118" s="1643">
        <v>776</v>
      </c>
      <c r="AJ118" s="1643">
        <v>2119</v>
      </c>
      <c r="AK118" s="1643">
        <v>3315</v>
      </c>
      <c r="AL118" s="1643">
        <v>1836</v>
      </c>
      <c r="AM118" s="1643">
        <v>740</v>
      </c>
      <c r="AN118" s="1643">
        <v>1162</v>
      </c>
      <c r="AO118" s="1643">
        <v>1432</v>
      </c>
      <c r="AP118" s="1643">
        <v>705</v>
      </c>
      <c r="AQ118" s="1643">
        <v>6782</v>
      </c>
      <c r="AR118" s="1643">
        <v>1217</v>
      </c>
      <c r="AS118" s="1643">
        <v>2044</v>
      </c>
      <c r="AT118" s="1643">
        <v>2512</v>
      </c>
      <c r="AU118" s="1643">
        <v>1507</v>
      </c>
      <c r="AV118" s="1643">
        <v>1495</v>
      </c>
      <c r="AW118" s="1643">
        <v>2008</v>
      </c>
      <c r="AX118" s="1643">
        <v>1760</v>
      </c>
      <c r="AY118" s="1641">
        <f t="shared" si="10"/>
        <v>62486</v>
      </c>
    </row>
    <row r="119" spans="1:51" hidden="1">
      <c r="A119" s="1635"/>
      <c r="B119" s="1545" t="s">
        <v>2351</v>
      </c>
      <c r="C119" s="1643">
        <v>137046</v>
      </c>
      <c r="D119" s="1643">
        <v>3109</v>
      </c>
      <c r="E119" s="1643">
        <v>1155</v>
      </c>
      <c r="F119" s="1643">
        <v>1045</v>
      </c>
      <c r="G119" s="1643">
        <v>2571</v>
      </c>
      <c r="H119" s="1643">
        <v>864</v>
      </c>
      <c r="I119" s="1643">
        <v>827</v>
      </c>
      <c r="J119" s="1643">
        <v>1788</v>
      </c>
      <c r="K119" s="1643">
        <v>2946</v>
      </c>
      <c r="L119" s="1643">
        <v>1839</v>
      </c>
      <c r="M119" s="1643">
        <v>1717</v>
      </c>
      <c r="N119" s="1643">
        <v>9375</v>
      </c>
      <c r="O119" s="1643">
        <v>8326</v>
      </c>
      <c r="P119" s="1621">
        <v>22676</v>
      </c>
      <c r="Q119" s="1643">
        <v>12577</v>
      </c>
      <c r="R119" s="1643">
        <v>1428</v>
      </c>
      <c r="S119" s="1643">
        <v>745</v>
      </c>
      <c r="T119" s="1643">
        <v>988</v>
      </c>
      <c r="U119" s="1643">
        <v>589</v>
      </c>
      <c r="V119" s="1643">
        <v>751</v>
      </c>
      <c r="W119" s="1643">
        <v>1517</v>
      </c>
      <c r="X119" s="1643">
        <v>1786</v>
      </c>
      <c r="Y119" s="1643">
        <v>3285</v>
      </c>
      <c r="Z119" s="1643">
        <v>6423</v>
      </c>
      <c r="AA119" s="1643">
        <v>1762</v>
      </c>
      <c r="AB119" s="1643">
        <v>1496</v>
      </c>
      <c r="AC119" s="1643">
        <v>3426</v>
      </c>
      <c r="AD119" s="1621">
        <v>9372</v>
      </c>
      <c r="AE119" s="1621">
        <v>5659</v>
      </c>
      <c r="AF119" s="1643">
        <v>1678</v>
      </c>
      <c r="AG119" s="1643">
        <v>847</v>
      </c>
      <c r="AH119" s="1643">
        <v>559</v>
      </c>
      <c r="AI119" s="1643">
        <v>541</v>
      </c>
      <c r="AJ119" s="1643">
        <v>1727</v>
      </c>
      <c r="AK119" s="1643">
        <v>2660</v>
      </c>
      <c r="AL119" s="1643">
        <v>1308</v>
      </c>
      <c r="AM119" s="1643">
        <v>596</v>
      </c>
      <c r="AN119" s="1643">
        <v>987</v>
      </c>
      <c r="AO119" s="1643">
        <v>1053</v>
      </c>
      <c r="AP119" s="1643">
        <v>560</v>
      </c>
      <c r="AQ119" s="1643">
        <v>5182</v>
      </c>
      <c r="AR119" s="1643">
        <v>1003</v>
      </c>
      <c r="AS119" s="1643">
        <v>1502</v>
      </c>
      <c r="AT119" s="1643">
        <v>1784</v>
      </c>
      <c r="AU119" s="1643">
        <v>1133</v>
      </c>
      <c r="AV119" s="1643">
        <v>1074</v>
      </c>
      <c r="AW119" s="1643">
        <v>1433</v>
      </c>
      <c r="AX119" s="1643">
        <v>1377</v>
      </c>
      <c r="AY119" s="1641">
        <f t="shared" si="10"/>
        <v>52954</v>
      </c>
    </row>
    <row r="120" spans="1:51" hidden="1">
      <c r="A120" s="1635"/>
      <c r="B120" s="1545" t="s">
        <v>2352</v>
      </c>
      <c r="C120" s="1643">
        <v>150047</v>
      </c>
      <c r="D120" s="1643">
        <v>3442</v>
      </c>
      <c r="E120" s="1643">
        <v>1217</v>
      </c>
      <c r="F120" s="1643">
        <v>1305</v>
      </c>
      <c r="G120" s="1643">
        <v>3210</v>
      </c>
      <c r="H120" s="1643">
        <v>889</v>
      </c>
      <c r="I120" s="1643">
        <v>909</v>
      </c>
      <c r="J120" s="1643">
        <v>1917</v>
      </c>
      <c r="K120" s="1643">
        <v>3205</v>
      </c>
      <c r="L120" s="1643">
        <v>2022</v>
      </c>
      <c r="M120" s="1643">
        <v>1857</v>
      </c>
      <c r="N120" s="1643">
        <v>10335</v>
      </c>
      <c r="O120" s="1643">
        <v>8843</v>
      </c>
      <c r="P120" s="1621">
        <v>24695</v>
      </c>
      <c r="Q120" s="1643">
        <v>13839</v>
      </c>
      <c r="R120" s="1643">
        <v>1554</v>
      </c>
      <c r="S120" s="1643">
        <v>899</v>
      </c>
      <c r="T120" s="1643">
        <v>1105</v>
      </c>
      <c r="U120" s="1643">
        <v>635</v>
      </c>
      <c r="V120" s="1643">
        <v>916</v>
      </c>
      <c r="W120" s="1643">
        <v>1737</v>
      </c>
      <c r="X120" s="1643">
        <v>1945</v>
      </c>
      <c r="Y120" s="1643">
        <v>3403</v>
      </c>
      <c r="Z120" s="1643">
        <v>7161</v>
      </c>
      <c r="AA120" s="1643">
        <v>1990</v>
      </c>
      <c r="AB120" s="1643">
        <v>1604</v>
      </c>
      <c r="AC120" s="1643">
        <v>3369</v>
      </c>
      <c r="AD120" s="1621">
        <v>10735</v>
      </c>
      <c r="AE120" s="1621">
        <v>6018</v>
      </c>
      <c r="AF120" s="1643">
        <v>1882</v>
      </c>
      <c r="AG120" s="1643">
        <v>911</v>
      </c>
      <c r="AH120" s="1643">
        <v>622</v>
      </c>
      <c r="AI120" s="1643">
        <v>620</v>
      </c>
      <c r="AJ120" s="1643">
        <v>1833</v>
      </c>
      <c r="AK120" s="1643">
        <v>3032</v>
      </c>
      <c r="AL120" s="1643">
        <v>1467</v>
      </c>
      <c r="AM120" s="1643">
        <v>583</v>
      </c>
      <c r="AN120" s="1643">
        <v>1059</v>
      </c>
      <c r="AO120" s="1643">
        <v>1161</v>
      </c>
      <c r="AP120" s="1643">
        <v>590</v>
      </c>
      <c r="AQ120" s="1643">
        <v>5859</v>
      </c>
      <c r="AR120" s="1643">
        <v>1044</v>
      </c>
      <c r="AS120" s="1643">
        <v>1378</v>
      </c>
      <c r="AT120" s="1643">
        <v>1738</v>
      </c>
      <c r="AU120" s="1643">
        <v>1209</v>
      </c>
      <c r="AV120" s="1643">
        <v>1216</v>
      </c>
      <c r="AW120" s="1643">
        <v>1660</v>
      </c>
      <c r="AX120" s="1643">
        <v>1427</v>
      </c>
      <c r="AY120" s="1641">
        <f t="shared" si="10"/>
        <v>57712</v>
      </c>
    </row>
    <row r="121" spans="1:51" hidden="1">
      <c r="A121" s="1635"/>
      <c r="B121" s="1545" t="s">
        <v>2353</v>
      </c>
      <c r="C121" s="1643">
        <v>122488</v>
      </c>
      <c r="D121" s="1643">
        <v>2567</v>
      </c>
      <c r="E121" s="1643">
        <v>919</v>
      </c>
      <c r="F121" s="1643">
        <v>903</v>
      </c>
      <c r="G121" s="1643">
        <v>2157</v>
      </c>
      <c r="H121" s="1643">
        <v>732</v>
      </c>
      <c r="I121" s="1643">
        <v>728</v>
      </c>
      <c r="J121" s="1643">
        <v>1702</v>
      </c>
      <c r="K121" s="1643">
        <v>2513</v>
      </c>
      <c r="L121" s="1643">
        <v>1760</v>
      </c>
      <c r="M121" s="1643">
        <v>1500</v>
      </c>
      <c r="N121" s="1643">
        <v>8819</v>
      </c>
      <c r="O121" s="1643">
        <v>7540</v>
      </c>
      <c r="P121" s="1621">
        <v>22131</v>
      </c>
      <c r="Q121" s="1643">
        <v>11889</v>
      </c>
      <c r="R121" s="1643">
        <v>1162</v>
      </c>
      <c r="S121" s="1643">
        <v>700</v>
      </c>
      <c r="T121" s="1643">
        <v>827</v>
      </c>
      <c r="U121" s="1643">
        <v>478</v>
      </c>
      <c r="V121" s="1643">
        <v>646</v>
      </c>
      <c r="W121" s="1643">
        <v>1340</v>
      </c>
      <c r="X121" s="1643">
        <v>1702</v>
      </c>
      <c r="Y121" s="1643">
        <v>2647</v>
      </c>
      <c r="Z121" s="1643">
        <v>5383</v>
      </c>
      <c r="AA121" s="1643">
        <v>1492</v>
      </c>
      <c r="AB121" s="1643">
        <v>1379</v>
      </c>
      <c r="AC121" s="1643">
        <v>2992</v>
      </c>
      <c r="AD121" s="1621">
        <v>8617</v>
      </c>
      <c r="AE121" s="1621">
        <v>4941</v>
      </c>
      <c r="AF121" s="1643">
        <v>1501</v>
      </c>
      <c r="AG121" s="1643">
        <v>753</v>
      </c>
      <c r="AH121" s="1643">
        <v>485</v>
      </c>
      <c r="AI121" s="1643">
        <v>494</v>
      </c>
      <c r="AJ121" s="1643">
        <v>1364</v>
      </c>
      <c r="AK121" s="1643">
        <v>2238</v>
      </c>
      <c r="AL121" s="1643">
        <v>1042</v>
      </c>
      <c r="AM121" s="1643">
        <v>544</v>
      </c>
      <c r="AN121" s="1643">
        <v>816</v>
      </c>
      <c r="AO121" s="1643">
        <v>893</v>
      </c>
      <c r="AP121" s="1643">
        <v>444</v>
      </c>
      <c r="AQ121" s="1643">
        <v>4298</v>
      </c>
      <c r="AR121" s="1643">
        <v>787</v>
      </c>
      <c r="AS121" s="1643">
        <v>1143</v>
      </c>
      <c r="AT121" s="1643">
        <v>1279</v>
      </c>
      <c r="AU121" s="1643">
        <v>937</v>
      </c>
      <c r="AV121" s="1643">
        <v>892</v>
      </c>
      <c r="AW121" s="1643">
        <v>1192</v>
      </c>
      <c r="AX121" s="1643">
        <v>1220</v>
      </c>
      <c r="AY121" s="1641">
        <f t="shared" si="10"/>
        <v>50379</v>
      </c>
    </row>
    <row r="122" spans="1:51" hidden="1">
      <c r="A122" s="1635"/>
      <c r="B122" s="1545" t="s">
        <v>2354</v>
      </c>
      <c r="C122" s="1643">
        <v>122345</v>
      </c>
      <c r="D122" s="1643">
        <v>2256</v>
      </c>
      <c r="E122" s="1643">
        <v>930</v>
      </c>
      <c r="F122" s="1643">
        <v>793</v>
      </c>
      <c r="G122" s="1643">
        <v>2028</v>
      </c>
      <c r="H122" s="1643">
        <v>561</v>
      </c>
      <c r="I122" s="1643">
        <v>682</v>
      </c>
      <c r="J122" s="1643">
        <v>1562</v>
      </c>
      <c r="K122" s="1643">
        <v>2515</v>
      </c>
      <c r="L122" s="1643">
        <v>1724</v>
      </c>
      <c r="M122" s="1643">
        <v>1507</v>
      </c>
      <c r="N122" s="1643">
        <v>8895</v>
      </c>
      <c r="O122" s="1643">
        <v>7694</v>
      </c>
      <c r="P122" s="1621">
        <v>22562</v>
      </c>
      <c r="Q122" s="1643">
        <v>12358</v>
      </c>
      <c r="R122" s="1643">
        <v>1111</v>
      </c>
      <c r="S122" s="1643">
        <v>619</v>
      </c>
      <c r="T122" s="1643">
        <v>795</v>
      </c>
      <c r="U122" s="1643">
        <v>439</v>
      </c>
      <c r="V122" s="1643">
        <v>692</v>
      </c>
      <c r="W122" s="1643">
        <v>1299</v>
      </c>
      <c r="X122" s="1643">
        <v>1811</v>
      </c>
      <c r="Y122" s="1643">
        <v>2700</v>
      </c>
      <c r="Z122" s="1643">
        <v>5689</v>
      </c>
      <c r="AA122" s="1643">
        <v>1478</v>
      </c>
      <c r="AB122" s="1643">
        <v>1433</v>
      </c>
      <c r="AC122" s="1643">
        <v>2950</v>
      </c>
      <c r="AD122" s="1621">
        <v>8423</v>
      </c>
      <c r="AE122" s="1621">
        <v>5088</v>
      </c>
      <c r="AF122" s="1643">
        <v>1504</v>
      </c>
      <c r="AG122" s="1643">
        <v>660</v>
      </c>
      <c r="AH122" s="1643">
        <v>418</v>
      </c>
      <c r="AI122" s="1643">
        <v>458</v>
      </c>
      <c r="AJ122" s="1643">
        <v>1334</v>
      </c>
      <c r="AK122" s="1643">
        <v>2244</v>
      </c>
      <c r="AL122" s="1643">
        <v>1172</v>
      </c>
      <c r="AM122" s="1643">
        <v>507</v>
      </c>
      <c r="AN122" s="1643">
        <v>815</v>
      </c>
      <c r="AO122" s="1643">
        <v>920</v>
      </c>
      <c r="AP122" s="1643">
        <v>415</v>
      </c>
      <c r="AQ122" s="1643">
        <v>4217</v>
      </c>
      <c r="AR122" s="1643">
        <v>741</v>
      </c>
      <c r="AS122" s="1643">
        <v>1128</v>
      </c>
      <c r="AT122" s="1643">
        <v>1273</v>
      </c>
      <c r="AU122" s="1643">
        <v>883</v>
      </c>
      <c r="AV122" s="1643">
        <v>805</v>
      </c>
      <c r="AW122" s="1643">
        <v>1154</v>
      </c>
      <c r="AX122" s="1643">
        <v>1103</v>
      </c>
      <c r="AY122" s="1641">
        <f t="shared" si="10"/>
        <v>51509</v>
      </c>
    </row>
    <row r="123" spans="1:51" hidden="1">
      <c r="A123" s="1637"/>
      <c r="B123" s="1638" t="s">
        <v>2355</v>
      </c>
      <c r="C123" s="1642">
        <f t="shared" ref="C123:AY123" si="12">SUM(C111:C122)</f>
        <v>2275331</v>
      </c>
      <c r="D123" s="1642">
        <f t="shared" si="12"/>
        <v>55418</v>
      </c>
      <c r="E123" s="1642">
        <f t="shared" si="12"/>
        <v>23384</v>
      </c>
      <c r="F123" s="1642">
        <f t="shared" si="12"/>
        <v>20983</v>
      </c>
      <c r="G123" s="1642">
        <f t="shared" si="12"/>
        <v>47607</v>
      </c>
      <c r="H123" s="1642">
        <f t="shared" si="12"/>
        <v>15751</v>
      </c>
      <c r="I123" s="1642">
        <f t="shared" si="12"/>
        <v>16560</v>
      </c>
      <c r="J123" s="1642">
        <f t="shared" si="12"/>
        <v>31344</v>
      </c>
      <c r="K123" s="1642">
        <f t="shared" si="12"/>
        <v>48875</v>
      </c>
      <c r="L123" s="1642">
        <f t="shared" si="12"/>
        <v>32748</v>
      </c>
      <c r="M123" s="1642">
        <f t="shared" si="12"/>
        <v>29080</v>
      </c>
      <c r="N123" s="1642">
        <f t="shared" si="12"/>
        <v>143829</v>
      </c>
      <c r="O123" s="1642">
        <f t="shared" si="12"/>
        <v>127006</v>
      </c>
      <c r="P123" s="1622">
        <f t="shared" si="12"/>
        <v>339267</v>
      </c>
      <c r="Q123" s="1642">
        <f t="shared" si="12"/>
        <v>193312</v>
      </c>
      <c r="R123" s="1642">
        <f t="shared" si="12"/>
        <v>27505</v>
      </c>
      <c r="S123" s="1642">
        <f t="shared" si="12"/>
        <v>13210</v>
      </c>
      <c r="T123" s="1642">
        <f t="shared" si="12"/>
        <v>18330</v>
      </c>
      <c r="U123" s="1642">
        <f t="shared" si="12"/>
        <v>10377</v>
      </c>
      <c r="V123" s="1642">
        <f t="shared" si="12"/>
        <v>14377</v>
      </c>
      <c r="W123" s="1642">
        <f t="shared" si="12"/>
        <v>28445</v>
      </c>
      <c r="X123" s="1642">
        <f t="shared" si="12"/>
        <v>30490</v>
      </c>
      <c r="Y123" s="1642">
        <f t="shared" si="12"/>
        <v>55601</v>
      </c>
      <c r="Z123" s="1642">
        <f t="shared" si="12"/>
        <v>104895</v>
      </c>
      <c r="AA123" s="1642">
        <f t="shared" si="12"/>
        <v>29325</v>
      </c>
      <c r="AB123" s="1642">
        <f t="shared" si="12"/>
        <v>25362</v>
      </c>
      <c r="AC123" s="1642">
        <f t="shared" si="12"/>
        <v>54509</v>
      </c>
      <c r="AD123" s="1622">
        <f t="shared" si="12"/>
        <v>150743</v>
      </c>
      <c r="AE123" s="1622">
        <f t="shared" si="12"/>
        <v>92693</v>
      </c>
      <c r="AF123" s="1642">
        <f t="shared" si="12"/>
        <v>26623</v>
      </c>
      <c r="AG123" s="1642">
        <f t="shared" si="12"/>
        <v>14575</v>
      </c>
      <c r="AH123" s="1642">
        <f t="shared" si="12"/>
        <v>9982</v>
      </c>
      <c r="AI123" s="1642">
        <f t="shared" si="12"/>
        <v>11500</v>
      </c>
      <c r="AJ123" s="1642">
        <f t="shared" si="12"/>
        <v>30027</v>
      </c>
      <c r="AK123" s="1642">
        <f t="shared" si="12"/>
        <v>48102</v>
      </c>
      <c r="AL123" s="1642">
        <f t="shared" si="12"/>
        <v>25195</v>
      </c>
      <c r="AM123" s="1642">
        <f t="shared" si="12"/>
        <v>10855</v>
      </c>
      <c r="AN123" s="1642">
        <f t="shared" si="12"/>
        <v>18038</v>
      </c>
      <c r="AO123" s="1642">
        <f t="shared" si="12"/>
        <v>20727</v>
      </c>
      <c r="AP123" s="1642">
        <f t="shared" si="12"/>
        <v>11184</v>
      </c>
      <c r="AQ123" s="1642">
        <f t="shared" si="12"/>
        <v>92612</v>
      </c>
      <c r="AR123" s="1642">
        <f t="shared" si="12"/>
        <v>17131</v>
      </c>
      <c r="AS123" s="1642">
        <f t="shared" si="12"/>
        <v>27678</v>
      </c>
      <c r="AT123" s="1642">
        <f t="shared" si="12"/>
        <v>32794</v>
      </c>
      <c r="AU123" s="1642">
        <f t="shared" si="12"/>
        <v>20460</v>
      </c>
      <c r="AV123" s="1642">
        <f t="shared" si="12"/>
        <v>21692</v>
      </c>
      <c r="AW123" s="1642">
        <f t="shared" si="12"/>
        <v>30284</v>
      </c>
      <c r="AX123" s="1642">
        <f t="shared" si="12"/>
        <v>24846</v>
      </c>
      <c r="AY123" s="1642">
        <f t="shared" si="12"/>
        <v>803414</v>
      </c>
    </row>
    <row r="124" spans="1:51" hidden="1">
      <c r="A124" s="1635" t="s">
        <v>2356</v>
      </c>
      <c r="B124" s="1545" t="s">
        <v>2343</v>
      </c>
      <c r="C124" s="1640">
        <v>128274</v>
      </c>
      <c r="D124" s="1640">
        <v>2583</v>
      </c>
      <c r="E124" s="1640">
        <v>964</v>
      </c>
      <c r="F124" s="1640">
        <v>928</v>
      </c>
      <c r="G124" s="1640">
        <v>2183</v>
      </c>
      <c r="H124" s="1640">
        <v>679</v>
      </c>
      <c r="I124" s="1640">
        <v>686</v>
      </c>
      <c r="J124" s="1640">
        <v>1788</v>
      </c>
      <c r="K124" s="1640">
        <v>2738</v>
      </c>
      <c r="L124" s="1640">
        <v>1778</v>
      </c>
      <c r="M124" s="1640">
        <v>1628</v>
      </c>
      <c r="N124" s="1640">
        <v>8779</v>
      </c>
      <c r="O124" s="1640">
        <v>7890</v>
      </c>
      <c r="P124" s="1611">
        <v>21442</v>
      </c>
      <c r="Q124" s="1640">
        <v>11683</v>
      </c>
      <c r="R124" s="1640">
        <v>1302</v>
      </c>
      <c r="S124" s="1640">
        <v>703</v>
      </c>
      <c r="T124" s="1640">
        <v>958</v>
      </c>
      <c r="U124" s="1640">
        <v>474</v>
      </c>
      <c r="V124" s="1640">
        <v>811</v>
      </c>
      <c r="W124" s="1640">
        <v>1556</v>
      </c>
      <c r="X124" s="1640">
        <v>1848</v>
      </c>
      <c r="Y124" s="1640">
        <v>3006</v>
      </c>
      <c r="Z124" s="1640">
        <v>6338</v>
      </c>
      <c r="AA124" s="1640">
        <v>1712</v>
      </c>
      <c r="AB124" s="1640">
        <v>1365</v>
      </c>
      <c r="AC124" s="1640">
        <v>3050</v>
      </c>
      <c r="AD124" s="1611">
        <v>8959</v>
      </c>
      <c r="AE124" s="1611">
        <v>5251</v>
      </c>
      <c r="AF124" s="1640">
        <v>1514</v>
      </c>
      <c r="AG124" s="1640">
        <v>750</v>
      </c>
      <c r="AH124" s="1640">
        <v>513</v>
      </c>
      <c r="AI124" s="1640">
        <v>622</v>
      </c>
      <c r="AJ124" s="1640">
        <v>1571</v>
      </c>
      <c r="AK124" s="1640">
        <v>2589</v>
      </c>
      <c r="AL124" s="1640">
        <v>1196</v>
      </c>
      <c r="AM124" s="1640">
        <v>556</v>
      </c>
      <c r="AN124" s="1640">
        <v>895</v>
      </c>
      <c r="AO124" s="1640">
        <v>1096</v>
      </c>
      <c r="AP124" s="1640">
        <v>527</v>
      </c>
      <c r="AQ124" s="1640">
        <v>4890</v>
      </c>
      <c r="AR124" s="1640">
        <v>880</v>
      </c>
      <c r="AS124" s="1640">
        <v>1415</v>
      </c>
      <c r="AT124" s="1640">
        <v>1455</v>
      </c>
      <c r="AU124" s="1640">
        <v>1046</v>
      </c>
      <c r="AV124" s="1640">
        <v>992</v>
      </c>
      <c r="AW124" s="1640">
        <v>1425</v>
      </c>
      <c r="AX124" s="1640">
        <v>1260</v>
      </c>
      <c r="AY124" s="1641">
        <f t="shared" si="10"/>
        <v>49794</v>
      </c>
    </row>
    <row r="125" spans="1:51" hidden="1">
      <c r="A125" s="1635"/>
      <c r="B125" s="1545" t="s">
        <v>2344</v>
      </c>
      <c r="C125" s="1640">
        <v>139219</v>
      </c>
      <c r="D125" s="1640">
        <v>2633</v>
      </c>
      <c r="E125" s="1640">
        <v>1020</v>
      </c>
      <c r="F125" s="1640">
        <v>959</v>
      </c>
      <c r="G125" s="1640">
        <v>2330</v>
      </c>
      <c r="H125" s="1640">
        <v>701</v>
      </c>
      <c r="I125" s="1640">
        <v>769</v>
      </c>
      <c r="J125" s="1640">
        <v>2023</v>
      </c>
      <c r="K125" s="1640">
        <v>3026</v>
      </c>
      <c r="L125" s="1640">
        <v>1842</v>
      </c>
      <c r="M125" s="1640">
        <v>1759</v>
      </c>
      <c r="N125" s="1640">
        <v>9741</v>
      </c>
      <c r="O125" s="1640">
        <v>8727</v>
      </c>
      <c r="P125" s="1611">
        <v>23627</v>
      </c>
      <c r="Q125" s="1640">
        <v>13032</v>
      </c>
      <c r="R125" s="1640">
        <v>1575</v>
      </c>
      <c r="S125" s="1640">
        <v>669</v>
      </c>
      <c r="T125" s="1640">
        <v>1047</v>
      </c>
      <c r="U125" s="1640">
        <v>612</v>
      </c>
      <c r="V125" s="1640">
        <v>1151</v>
      </c>
      <c r="W125" s="1640">
        <v>1614</v>
      </c>
      <c r="X125" s="1640">
        <v>1849</v>
      </c>
      <c r="Y125" s="1640">
        <v>3148</v>
      </c>
      <c r="Z125" s="1640">
        <v>6152</v>
      </c>
      <c r="AA125" s="1640">
        <v>1913</v>
      </c>
      <c r="AB125" s="1640">
        <v>1472</v>
      </c>
      <c r="AC125" s="1640">
        <v>3680</v>
      </c>
      <c r="AD125" s="1611">
        <v>9030</v>
      </c>
      <c r="AE125" s="1611">
        <v>5605</v>
      </c>
      <c r="AF125" s="1640">
        <v>2089</v>
      </c>
      <c r="AG125" s="1640">
        <v>821</v>
      </c>
      <c r="AH125" s="1640">
        <v>475</v>
      </c>
      <c r="AI125" s="1640">
        <v>685</v>
      </c>
      <c r="AJ125" s="1640">
        <v>1757</v>
      </c>
      <c r="AK125" s="1640">
        <v>2701</v>
      </c>
      <c r="AL125" s="1640">
        <v>1409</v>
      </c>
      <c r="AM125" s="1640">
        <v>627</v>
      </c>
      <c r="AN125" s="1640">
        <v>983</v>
      </c>
      <c r="AO125" s="1640">
        <v>1221</v>
      </c>
      <c r="AP125" s="1640">
        <v>633</v>
      </c>
      <c r="AQ125" s="1640">
        <v>5154</v>
      </c>
      <c r="AR125" s="1640">
        <v>990</v>
      </c>
      <c r="AS125" s="1640">
        <v>1468</v>
      </c>
      <c r="AT125" s="1640">
        <v>1559</v>
      </c>
      <c r="AU125" s="1640">
        <v>1172</v>
      </c>
      <c r="AV125" s="1640">
        <v>994</v>
      </c>
      <c r="AW125" s="1640">
        <v>1484</v>
      </c>
      <c r="AX125" s="1640">
        <v>1291</v>
      </c>
      <c r="AY125" s="1641">
        <f t="shared" si="10"/>
        <v>55127</v>
      </c>
    </row>
    <row r="126" spans="1:51" hidden="1">
      <c r="A126" s="1635"/>
      <c r="B126" s="1545" t="s">
        <v>2345</v>
      </c>
      <c r="C126" s="1640">
        <v>483751</v>
      </c>
      <c r="D126" s="1640">
        <v>14222</v>
      </c>
      <c r="E126" s="1640">
        <v>6975</v>
      </c>
      <c r="F126" s="1640">
        <v>5682</v>
      </c>
      <c r="G126" s="1640">
        <v>11728</v>
      </c>
      <c r="H126" s="1640">
        <v>4388</v>
      </c>
      <c r="I126" s="1640">
        <v>4878</v>
      </c>
      <c r="J126" s="1640">
        <v>7816</v>
      </c>
      <c r="K126" s="1640">
        <v>11265</v>
      </c>
      <c r="L126" s="1640">
        <v>7862</v>
      </c>
      <c r="M126" s="1640">
        <v>7117</v>
      </c>
      <c r="N126" s="1640">
        <v>26183</v>
      </c>
      <c r="O126" s="1640">
        <v>23735</v>
      </c>
      <c r="P126" s="1611">
        <v>55006</v>
      </c>
      <c r="Q126" s="1640">
        <v>33966</v>
      </c>
      <c r="R126" s="1640">
        <v>8082</v>
      </c>
      <c r="S126" s="1640">
        <v>3203</v>
      </c>
      <c r="T126" s="1640">
        <v>4749</v>
      </c>
      <c r="U126" s="1640">
        <v>2419</v>
      </c>
      <c r="V126" s="1640">
        <v>4122</v>
      </c>
      <c r="W126" s="1640">
        <v>7320</v>
      </c>
      <c r="X126" s="1640">
        <v>6871</v>
      </c>
      <c r="Y126" s="1640">
        <v>13518</v>
      </c>
      <c r="Z126" s="1640">
        <v>21921</v>
      </c>
      <c r="AA126" s="1640">
        <v>6579</v>
      </c>
      <c r="AB126" s="1640">
        <v>5621</v>
      </c>
      <c r="AC126" s="1640">
        <v>11985</v>
      </c>
      <c r="AD126" s="1611">
        <v>28729</v>
      </c>
      <c r="AE126" s="1611">
        <v>19300</v>
      </c>
      <c r="AF126" s="1640">
        <v>5448</v>
      </c>
      <c r="AG126" s="1640">
        <v>3179</v>
      </c>
      <c r="AH126" s="1640">
        <v>2718</v>
      </c>
      <c r="AI126" s="1640">
        <v>2945</v>
      </c>
      <c r="AJ126" s="1640">
        <v>6902</v>
      </c>
      <c r="AK126" s="1640">
        <v>11347</v>
      </c>
      <c r="AL126" s="1640">
        <v>5779</v>
      </c>
      <c r="AM126" s="1640">
        <v>3004</v>
      </c>
      <c r="AN126" s="1640">
        <v>4451</v>
      </c>
      <c r="AO126" s="1640">
        <v>5050</v>
      </c>
      <c r="AP126" s="1640">
        <v>3124</v>
      </c>
      <c r="AQ126" s="1640">
        <v>20746</v>
      </c>
      <c r="AR126" s="1640">
        <v>4079</v>
      </c>
      <c r="AS126" s="1640">
        <v>7425</v>
      </c>
      <c r="AT126" s="1640">
        <v>7942</v>
      </c>
      <c r="AU126" s="1640">
        <v>4751</v>
      </c>
      <c r="AV126" s="1640">
        <v>5543</v>
      </c>
      <c r="AW126" s="1640">
        <v>7687</v>
      </c>
      <c r="AX126" s="1640">
        <v>6389</v>
      </c>
      <c r="AY126" s="1641">
        <f t="shared" si="10"/>
        <v>138890</v>
      </c>
    </row>
    <row r="127" spans="1:51" hidden="1">
      <c r="A127" s="1635"/>
      <c r="B127" s="1545" t="s">
        <v>2346</v>
      </c>
      <c r="C127" s="1640">
        <v>378071</v>
      </c>
      <c r="D127" s="1640">
        <v>10682</v>
      </c>
      <c r="E127" s="1640">
        <v>4828</v>
      </c>
      <c r="F127" s="1640">
        <v>4560</v>
      </c>
      <c r="G127" s="1640">
        <v>9446</v>
      </c>
      <c r="H127" s="1640">
        <v>3214</v>
      </c>
      <c r="I127" s="1640">
        <v>3401</v>
      </c>
      <c r="J127" s="1640">
        <v>5918</v>
      </c>
      <c r="K127" s="1640">
        <v>8105</v>
      </c>
      <c r="L127" s="1640">
        <v>5195</v>
      </c>
      <c r="M127" s="1640">
        <v>4772</v>
      </c>
      <c r="N127" s="1640">
        <v>19829</v>
      </c>
      <c r="O127" s="1640">
        <v>18607</v>
      </c>
      <c r="P127" s="1611">
        <v>47317</v>
      </c>
      <c r="Q127" s="1640">
        <v>26841</v>
      </c>
      <c r="R127" s="1640">
        <v>5381</v>
      </c>
      <c r="S127" s="1640">
        <v>2497</v>
      </c>
      <c r="T127" s="1640">
        <v>3404</v>
      </c>
      <c r="U127" s="1640">
        <v>1917</v>
      </c>
      <c r="V127" s="1640">
        <v>2356</v>
      </c>
      <c r="W127" s="1640">
        <v>5083</v>
      </c>
      <c r="X127" s="1640">
        <v>4953</v>
      </c>
      <c r="Y127" s="1640">
        <v>9211</v>
      </c>
      <c r="Z127" s="1640">
        <v>17937</v>
      </c>
      <c r="AA127" s="1640">
        <v>4722</v>
      </c>
      <c r="AB127" s="1640">
        <v>3604</v>
      </c>
      <c r="AC127" s="1640">
        <v>8099</v>
      </c>
      <c r="AD127" s="1611">
        <v>24013</v>
      </c>
      <c r="AE127" s="1611">
        <v>15009</v>
      </c>
      <c r="AF127" s="1640">
        <v>3875</v>
      </c>
      <c r="AG127" s="1640">
        <v>2660</v>
      </c>
      <c r="AH127" s="1640">
        <v>2012</v>
      </c>
      <c r="AI127" s="1640">
        <v>2440</v>
      </c>
      <c r="AJ127" s="1640">
        <v>5481</v>
      </c>
      <c r="AK127" s="1640">
        <v>9407</v>
      </c>
      <c r="AL127" s="1640">
        <v>4516</v>
      </c>
      <c r="AM127" s="1640">
        <v>2169</v>
      </c>
      <c r="AN127" s="1640">
        <v>3538</v>
      </c>
      <c r="AO127" s="1640">
        <v>4137</v>
      </c>
      <c r="AP127" s="1640">
        <v>2250</v>
      </c>
      <c r="AQ127" s="1640">
        <v>18057</v>
      </c>
      <c r="AR127" s="1640">
        <v>3282</v>
      </c>
      <c r="AS127" s="1640">
        <v>5945</v>
      </c>
      <c r="AT127" s="1640">
        <v>6566</v>
      </c>
      <c r="AU127" s="1640">
        <v>4032</v>
      </c>
      <c r="AV127" s="1640">
        <v>4588</v>
      </c>
      <c r="AW127" s="1640">
        <v>6726</v>
      </c>
      <c r="AX127" s="1640">
        <v>5489</v>
      </c>
      <c r="AY127" s="1641">
        <f t="shared" si="10"/>
        <v>112594</v>
      </c>
    </row>
    <row r="128" spans="1:51" hidden="1">
      <c r="A128" s="1635"/>
      <c r="B128" s="1545" t="s">
        <v>2347</v>
      </c>
      <c r="C128" s="1640">
        <v>168075</v>
      </c>
      <c r="D128" s="1640">
        <v>3646</v>
      </c>
      <c r="E128" s="1640">
        <v>1319</v>
      </c>
      <c r="F128" s="1640">
        <v>1429</v>
      </c>
      <c r="G128" s="1640">
        <v>3221</v>
      </c>
      <c r="H128" s="1640">
        <v>894</v>
      </c>
      <c r="I128" s="1640">
        <v>999</v>
      </c>
      <c r="J128" s="1640">
        <v>2304</v>
      </c>
      <c r="K128" s="1640">
        <v>3516</v>
      </c>
      <c r="L128" s="1640">
        <v>2283</v>
      </c>
      <c r="M128" s="1640">
        <v>2137</v>
      </c>
      <c r="N128" s="1640">
        <v>11678</v>
      </c>
      <c r="O128" s="1640">
        <v>10100</v>
      </c>
      <c r="P128" s="1611">
        <v>27536</v>
      </c>
      <c r="Q128" s="1640">
        <v>15435</v>
      </c>
      <c r="R128" s="1640">
        <v>1754</v>
      </c>
      <c r="S128" s="1640">
        <v>946</v>
      </c>
      <c r="T128" s="1640">
        <v>1184</v>
      </c>
      <c r="U128" s="1640">
        <v>735</v>
      </c>
      <c r="V128" s="1640">
        <v>961</v>
      </c>
      <c r="W128" s="1640">
        <v>1943</v>
      </c>
      <c r="X128" s="1640">
        <v>2219</v>
      </c>
      <c r="Y128" s="1640">
        <v>3739</v>
      </c>
      <c r="Z128" s="1640">
        <v>7573</v>
      </c>
      <c r="AA128" s="1640">
        <v>2138</v>
      </c>
      <c r="AB128" s="1640">
        <v>1891</v>
      </c>
      <c r="AC128" s="1640">
        <v>4128</v>
      </c>
      <c r="AD128" s="1611">
        <v>11826</v>
      </c>
      <c r="AE128" s="1611">
        <v>7139</v>
      </c>
      <c r="AF128" s="1640">
        <v>2114</v>
      </c>
      <c r="AG128" s="1640">
        <v>1101</v>
      </c>
      <c r="AH128" s="1640">
        <v>606</v>
      </c>
      <c r="AI128" s="1640">
        <v>705</v>
      </c>
      <c r="AJ128" s="1640">
        <v>2050</v>
      </c>
      <c r="AK128" s="1640">
        <v>3585</v>
      </c>
      <c r="AL128" s="1640">
        <v>1725</v>
      </c>
      <c r="AM128" s="1640">
        <v>711</v>
      </c>
      <c r="AN128" s="1640">
        <v>1113</v>
      </c>
      <c r="AO128" s="1640">
        <v>1340</v>
      </c>
      <c r="AP128" s="1640">
        <v>687</v>
      </c>
      <c r="AQ128" s="1640">
        <v>6607</v>
      </c>
      <c r="AR128" s="1640">
        <v>1256</v>
      </c>
      <c r="AS128" s="1640">
        <v>1744</v>
      </c>
      <c r="AT128" s="1640">
        <v>2001</v>
      </c>
      <c r="AU128" s="1640">
        <v>1321</v>
      </c>
      <c r="AV128" s="1640">
        <v>1286</v>
      </c>
      <c r="AW128" s="1640">
        <v>1839</v>
      </c>
      <c r="AX128" s="1640">
        <v>1611</v>
      </c>
      <c r="AY128" s="1641">
        <f t="shared" si="10"/>
        <v>64749</v>
      </c>
    </row>
    <row r="129" spans="1:51" hidden="1">
      <c r="A129" s="1635"/>
      <c r="B129" s="1545" t="s">
        <v>2348</v>
      </c>
      <c r="C129" s="1640">
        <v>138577</v>
      </c>
      <c r="D129" s="1640">
        <v>2982</v>
      </c>
      <c r="E129" s="1640">
        <v>1048</v>
      </c>
      <c r="F129" s="1640">
        <v>1039</v>
      </c>
      <c r="G129" s="1640">
        <v>2490</v>
      </c>
      <c r="H129" s="1640">
        <v>753</v>
      </c>
      <c r="I129" s="1640">
        <v>726</v>
      </c>
      <c r="J129" s="1640">
        <v>1789</v>
      </c>
      <c r="K129" s="1640">
        <v>2820</v>
      </c>
      <c r="L129" s="1640">
        <v>1850</v>
      </c>
      <c r="M129" s="1640">
        <v>1743</v>
      </c>
      <c r="N129" s="1640">
        <v>9840</v>
      </c>
      <c r="O129" s="1640">
        <v>8438</v>
      </c>
      <c r="P129" s="1611">
        <v>24117</v>
      </c>
      <c r="Q129" s="1640">
        <v>13263</v>
      </c>
      <c r="R129" s="1640">
        <v>1358</v>
      </c>
      <c r="S129" s="1640">
        <v>738</v>
      </c>
      <c r="T129" s="1640">
        <v>968</v>
      </c>
      <c r="U129" s="1640">
        <v>596</v>
      </c>
      <c r="V129" s="1640">
        <v>803</v>
      </c>
      <c r="W129" s="1640">
        <v>1522</v>
      </c>
      <c r="X129" s="1640">
        <v>1755</v>
      </c>
      <c r="Y129" s="1640">
        <v>3138</v>
      </c>
      <c r="Z129" s="1640">
        <v>6343</v>
      </c>
      <c r="AA129" s="1640">
        <v>1843</v>
      </c>
      <c r="AB129" s="1640">
        <v>1573</v>
      </c>
      <c r="AC129" s="1640">
        <v>3407</v>
      </c>
      <c r="AD129" s="1611">
        <v>9742</v>
      </c>
      <c r="AE129" s="1611">
        <v>5664</v>
      </c>
      <c r="AF129" s="1640">
        <v>1749</v>
      </c>
      <c r="AG129" s="1640">
        <v>892</v>
      </c>
      <c r="AH129" s="1640">
        <v>512</v>
      </c>
      <c r="AI129" s="1640">
        <v>554</v>
      </c>
      <c r="AJ129" s="1640">
        <v>1639</v>
      </c>
      <c r="AK129" s="1640">
        <v>2631</v>
      </c>
      <c r="AL129" s="1640">
        <v>1403</v>
      </c>
      <c r="AM129" s="1640">
        <v>553</v>
      </c>
      <c r="AN129" s="1640">
        <v>943</v>
      </c>
      <c r="AO129" s="1640">
        <v>1081</v>
      </c>
      <c r="AP129" s="1640">
        <v>519</v>
      </c>
      <c r="AQ129" s="1640">
        <v>5060</v>
      </c>
      <c r="AR129" s="1640">
        <v>980</v>
      </c>
      <c r="AS129" s="1640">
        <v>1400</v>
      </c>
      <c r="AT129" s="1640">
        <v>1545</v>
      </c>
      <c r="AU129" s="1640">
        <v>1055</v>
      </c>
      <c r="AV129" s="1640">
        <v>990</v>
      </c>
      <c r="AW129" s="1640">
        <v>1451</v>
      </c>
      <c r="AX129" s="1640">
        <v>1272</v>
      </c>
      <c r="AY129" s="1641">
        <f t="shared" si="10"/>
        <v>55658</v>
      </c>
    </row>
    <row r="130" spans="1:51" hidden="1">
      <c r="A130" s="1635"/>
      <c r="B130" s="1545" t="s">
        <v>2349</v>
      </c>
      <c r="C130" s="1640">
        <v>155940</v>
      </c>
      <c r="D130" s="1640">
        <v>3160</v>
      </c>
      <c r="E130" s="1640">
        <v>1434</v>
      </c>
      <c r="F130" s="1640">
        <v>1229</v>
      </c>
      <c r="G130" s="1640">
        <v>3368</v>
      </c>
      <c r="H130" s="1640">
        <v>871</v>
      </c>
      <c r="I130" s="1640">
        <v>942</v>
      </c>
      <c r="J130" s="1640">
        <v>2075</v>
      </c>
      <c r="K130" s="1640">
        <v>3029</v>
      </c>
      <c r="L130" s="1640">
        <v>2122</v>
      </c>
      <c r="M130" s="1640">
        <v>1897</v>
      </c>
      <c r="N130" s="1640">
        <v>11096</v>
      </c>
      <c r="O130" s="1640">
        <v>9094</v>
      </c>
      <c r="P130" s="1611">
        <v>25832</v>
      </c>
      <c r="Q130" s="1640">
        <v>14967</v>
      </c>
      <c r="R130" s="1640">
        <v>1643</v>
      </c>
      <c r="S130" s="1640">
        <v>729</v>
      </c>
      <c r="T130" s="1640">
        <v>1042</v>
      </c>
      <c r="U130" s="1640">
        <v>693</v>
      </c>
      <c r="V130" s="1640">
        <v>900</v>
      </c>
      <c r="W130" s="1640">
        <v>1719</v>
      </c>
      <c r="X130" s="1640">
        <v>1988</v>
      </c>
      <c r="Y130" s="1640">
        <v>3492</v>
      </c>
      <c r="Z130" s="1640">
        <v>7309</v>
      </c>
      <c r="AA130" s="1640">
        <v>1992</v>
      </c>
      <c r="AB130" s="1640">
        <v>2099</v>
      </c>
      <c r="AC130" s="1640">
        <v>3809</v>
      </c>
      <c r="AD130" s="1611">
        <v>10009</v>
      </c>
      <c r="AE130" s="1611">
        <v>5921</v>
      </c>
      <c r="AF130" s="1640">
        <v>1770</v>
      </c>
      <c r="AG130" s="1640">
        <v>873</v>
      </c>
      <c r="AH130" s="1640">
        <v>586</v>
      </c>
      <c r="AI130" s="1640">
        <v>665</v>
      </c>
      <c r="AJ130" s="1640">
        <v>1870</v>
      </c>
      <c r="AK130" s="1640">
        <v>3009</v>
      </c>
      <c r="AL130" s="1640">
        <v>2482</v>
      </c>
      <c r="AM130" s="1640">
        <v>608</v>
      </c>
      <c r="AN130" s="1640">
        <v>1476</v>
      </c>
      <c r="AO130" s="1640">
        <v>1223</v>
      </c>
      <c r="AP130" s="1640">
        <v>618</v>
      </c>
      <c r="AQ130" s="1640">
        <v>5914</v>
      </c>
      <c r="AR130" s="1640">
        <v>1055</v>
      </c>
      <c r="AS130" s="1640">
        <v>1550</v>
      </c>
      <c r="AT130" s="1640">
        <v>1795</v>
      </c>
      <c r="AU130" s="1640">
        <v>1238</v>
      </c>
      <c r="AV130" s="1640">
        <v>1249</v>
      </c>
      <c r="AW130" s="1640">
        <v>2013</v>
      </c>
      <c r="AX130" s="1640">
        <v>1485</v>
      </c>
      <c r="AY130" s="1641">
        <f t="shared" si="10"/>
        <v>60989</v>
      </c>
    </row>
    <row r="131" spans="1:51" hidden="1">
      <c r="A131" s="1635"/>
      <c r="B131" s="1545" t="s">
        <v>2350</v>
      </c>
      <c r="C131" s="1640">
        <v>157072</v>
      </c>
      <c r="D131" s="1640">
        <v>3764</v>
      </c>
      <c r="E131" s="1640">
        <v>1732</v>
      </c>
      <c r="F131" s="1640">
        <v>1244</v>
      </c>
      <c r="G131" s="1640">
        <v>2908</v>
      </c>
      <c r="H131" s="1640">
        <v>909</v>
      </c>
      <c r="I131" s="1640">
        <v>988</v>
      </c>
      <c r="J131" s="1640">
        <v>2025</v>
      </c>
      <c r="K131" s="1640">
        <v>3165</v>
      </c>
      <c r="L131" s="1640">
        <v>1967</v>
      </c>
      <c r="M131" s="1640">
        <v>1943</v>
      </c>
      <c r="N131" s="1640">
        <v>10602</v>
      </c>
      <c r="O131" s="1640">
        <v>9214</v>
      </c>
      <c r="P131" s="1611">
        <v>25404</v>
      </c>
      <c r="Q131" s="1640">
        <v>14279</v>
      </c>
      <c r="R131" s="1640">
        <v>1547</v>
      </c>
      <c r="S131" s="1640">
        <v>940</v>
      </c>
      <c r="T131" s="1640">
        <v>1222</v>
      </c>
      <c r="U131" s="1640">
        <v>666</v>
      </c>
      <c r="V131" s="1640">
        <v>869</v>
      </c>
      <c r="W131" s="1640">
        <v>1550</v>
      </c>
      <c r="X131" s="1640">
        <v>2081</v>
      </c>
      <c r="Y131" s="1640">
        <v>3710</v>
      </c>
      <c r="Z131" s="1640">
        <v>7232</v>
      </c>
      <c r="AA131" s="1640">
        <v>2071</v>
      </c>
      <c r="AB131" s="1640">
        <v>1752</v>
      </c>
      <c r="AC131" s="1640">
        <v>3807</v>
      </c>
      <c r="AD131" s="1611">
        <v>10569</v>
      </c>
      <c r="AE131" s="1611">
        <v>6478</v>
      </c>
      <c r="AF131" s="1640">
        <v>1768</v>
      </c>
      <c r="AG131" s="1640">
        <v>865</v>
      </c>
      <c r="AH131" s="1640">
        <v>575</v>
      </c>
      <c r="AI131" s="1640">
        <v>647</v>
      </c>
      <c r="AJ131" s="1640">
        <v>1991</v>
      </c>
      <c r="AK131" s="1640">
        <v>3143</v>
      </c>
      <c r="AL131" s="1640">
        <v>1661</v>
      </c>
      <c r="AM131" s="1640">
        <v>735</v>
      </c>
      <c r="AN131" s="1640">
        <v>1050</v>
      </c>
      <c r="AO131" s="1640">
        <v>1315</v>
      </c>
      <c r="AP131" s="1640">
        <v>607</v>
      </c>
      <c r="AQ131" s="1640">
        <v>6439</v>
      </c>
      <c r="AR131" s="1640">
        <v>1153</v>
      </c>
      <c r="AS131" s="1640">
        <v>1912</v>
      </c>
      <c r="AT131" s="1640">
        <v>2134</v>
      </c>
      <c r="AU131" s="1640">
        <v>1317</v>
      </c>
      <c r="AV131" s="1640">
        <v>1378</v>
      </c>
      <c r="AW131" s="1640">
        <v>1845</v>
      </c>
      <c r="AX131" s="1640">
        <v>1899</v>
      </c>
      <c r="AY131" s="1641">
        <f t="shared" si="10"/>
        <v>59499</v>
      </c>
    </row>
    <row r="132" spans="1:51" hidden="1">
      <c r="A132" s="1635"/>
      <c r="B132" s="1545" t="s">
        <v>2351</v>
      </c>
      <c r="C132" s="1640">
        <v>136275</v>
      </c>
      <c r="D132" s="1640">
        <v>3085</v>
      </c>
      <c r="E132" s="1640">
        <v>1145</v>
      </c>
      <c r="F132" s="1640">
        <v>997</v>
      </c>
      <c r="G132" s="1640">
        <v>2525</v>
      </c>
      <c r="H132" s="1640">
        <v>750</v>
      </c>
      <c r="I132" s="1640">
        <v>792</v>
      </c>
      <c r="J132" s="1640">
        <v>1694</v>
      </c>
      <c r="K132" s="1640">
        <v>2806</v>
      </c>
      <c r="L132" s="1640">
        <v>1919</v>
      </c>
      <c r="M132" s="1640">
        <v>1797</v>
      </c>
      <c r="N132" s="1640">
        <v>9654</v>
      </c>
      <c r="O132" s="1640">
        <v>8498</v>
      </c>
      <c r="P132" s="1611">
        <v>22681</v>
      </c>
      <c r="Q132" s="1640">
        <v>12926</v>
      </c>
      <c r="R132" s="1640">
        <v>1378</v>
      </c>
      <c r="S132" s="1640">
        <v>753</v>
      </c>
      <c r="T132" s="1640">
        <v>1053</v>
      </c>
      <c r="U132" s="1640">
        <v>567</v>
      </c>
      <c r="V132" s="1640">
        <v>780</v>
      </c>
      <c r="W132" s="1640">
        <v>1469</v>
      </c>
      <c r="X132" s="1640">
        <v>1741</v>
      </c>
      <c r="Y132" s="1640">
        <v>3157</v>
      </c>
      <c r="Z132" s="1640">
        <v>6464</v>
      </c>
      <c r="AA132" s="1640">
        <v>1707</v>
      </c>
      <c r="AB132" s="1640">
        <v>1532</v>
      </c>
      <c r="AC132" s="1640">
        <v>3378</v>
      </c>
      <c r="AD132" s="1611">
        <v>9185</v>
      </c>
      <c r="AE132" s="1611">
        <v>5478</v>
      </c>
      <c r="AF132" s="1640">
        <v>1599</v>
      </c>
      <c r="AG132" s="1640">
        <v>796</v>
      </c>
      <c r="AH132" s="1640">
        <v>490</v>
      </c>
      <c r="AI132" s="1640">
        <v>584</v>
      </c>
      <c r="AJ132" s="1640">
        <v>1698</v>
      </c>
      <c r="AK132" s="1640">
        <v>2658</v>
      </c>
      <c r="AL132" s="1640">
        <v>1261</v>
      </c>
      <c r="AM132" s="1640">
        <v>568</v>
      </c>
      <c r="AN132" s="1640">
        <v>953</v>
      </c>
      <c r="AO132" s="1640">
        <v>985</v>
      </c>
      <c r="AP132" s="1640">
        <v>563</v>
      </c>
      <c r="AQ132" s="1640">
        <v>5212</v>
      </c>
      <c r="AR132" s="1640">
        <v>945</v>
      </c>
      <c r="AS132" s="1640">
        <v>1373</v>
      </c>
      <c r="AT132" s="1640">
        <v>1677</v>
      </c>
      <c r="AU132" s="1640">
        <v>1104</v>
      </c>
      <c r="AV132" s="1640">
        <v>1050</v>
      </c>
      <c r="AW132" s="1640">
        <v>1540</v>
      </c>
      <c r="AX132" s="1640">
        <v>1308</v>
      </c>
      <c r="AY132" s="1641">
        <f t="shared" si="10"/>
        <v>53759</v>
      </c>
    </row>
    <row r="133" spans="1:51" hidden="1">
      <c r="A133" s="1635"/>
      <c r="B133" s="1545" t="s">
        <v>2352</v>
      </c>
      <c r="C133" s="1640">
        <v>155947</v>
      </c>
      <c r="D133" s="1640">
        <v>3628</v>
      </c>
      <c r="E133" s="1640">
        <v>1288</v>
      </c>
      <c r="F133" s="1640">
        <v>1289</v>
      </c>
      <c r="G133" s="1640">
        <v>3130</v>
      </c>
      <c r="H133" s="1640">
        <v>883</v>
      </c>
      <c r="I133" s="1640">
        <v>963</v>
      </c>
      <c r="J133" s="1640">
        <v>2003</v>
      </c>
      <c r="K133" s="1640">
        <v>3180</v>
      </c>
      <c r="L133" s="1640">
        <v>2156</v>
      </c>
      <c r="M133" s="1640">
        <v>1932</v>
      </c>
      <c r="N133" s="1640">
        <v>10617</v>
      </c>
      <c r="O133" s="1640">
        <v>9125</v>
      </c>
      <c r="P133" s="1611">
        <v>26129</v>
      </c>
      <c r="Q133" s="1640">
        <v>14211</v>
      </c>
      <c r="R133" s="1640">
        <v>1644</v>
      </c>
      <c r="S133" s="1640">
        <v>916</v>
      </c>
      <c r="T133" s="1640">
        <v>1184</v>
      </c>
      <c r="U133" s="1640">
        <v>673</v>
      </c>
      <c r="V133" s="1640">
        <v>836</v>
      </c>
      <c r="W133" s="1640">
        <v>1900</v>
      </c>
      <c r="X133" s="1640">
        <v>2022</v>
      </c>
      <c r="Y133" s="1640">
        <v>3564</v>
      </c>
      <c r="Z133" s="1640">
        <v>7595</v>
      </c>
      <c r="AA133" s="1640">
        <v>1978</v>
      </c>
      <c r="AB133" s="1640">
        <v>1771</v>
      </c>
      <c r="AC133" s="1640">
        <v>3633</v>
      </c>
      <c r="AD133" s="1611">
        <v>10952</v>
      </c>
      <c r="AE133" s="1611">
        <v>6187</v>
      </c>
      <c r="AF133" s="1640">
        <v>1864</v>
      </c>
      <c r="AG133" s="1640">
        <v>876</v>
      </c>
      <c r="AH133" s="1640">
        <v>603</v>
      </c>
      <c r="AI133" s="1640">
        <v>638</v>
      </c>
      <c r="AJ133" s="1640">
        <v>1893</v>
      </c>
      <c r="AK133" s="1640">
        <v>3227</v>
      </c>
      <c r="AL133" s="1640">
        <v>1460</v>
      </c>
      <c r="AM133" s="1640">
        <v>631</v>
      </c>
      <c r="AN133" s="1640">
        <v>1125</v>
      </c>
      <c r="AO133" s="1640">
        <v>1180</v>
      </c>
      <c r="AP133" s="1640">
        <v>641</v>
      </c>
      <c r="AQ133" s="1640">
        <v>6290</v>
      </c>
      <c r="AR133" s="1640">
        <v>1013</v>
      </c>
      <c r="AS133" s="1640">
        <v>1654</v>
      </c>
      <c r="AT133" s="1640">
        <v>1803</v>
      </c>
      <c r="AU133" s="1640">
        <v>1297</v>
      </c>
      <c r="AV133" s="1640">
        <v>1175</v>
      </c>
      <c r="AW133" s="1640">
        <v>1702</v>
      </c>
      <c r="AX133" s="1640">
        <v>1486</v>
      </c>
      <c r="AY133" s="1641">
        <f t="shared" si="10"/>
        <v>60082</v>
      </c>
    </row>
    <row r="134" spans="1:51" hidden="1">
      <c r="A134" s="1635"/>
      <c r="B134" s="1545" t="s">
        <v>2353</v>
      </c>
      <c r="C134" s="1640">
        <v>121766</v>
      </c>
      <c r="D134" s="1640">
        <v>2492</v>
      </c>
      <c r="E134" s="1640">
        <v>895</v>
      </c>
      <c r="F134" s="1640">
        <v>901</v>
      </c>
      <c r="G134" s="1640">
        <v>2000</v>
      </c>
      <c r="H134" s="1640">
        <v>670</v>
      </c>
      <c r="I134" s="1640">
        <v>643</v>
      </c>
      <c r="J134" s="1640">
        <v>1514</v>
      </c>
      <c r="K134" s="1640">
        <v>2568</v>
      </c>
      <c r="L134" s="1640">
        <v>1631</v>
      </c>
      <c r="M134" s="1640">
        <v>1511</v>
      </c>
      <c r="N134" s="1640">
        <v>9274</v>
      </c>
      <c r="O134" s="1640">
        <v>7755</v>
      </c>
      <c r="P134" s="1611">
        <v>21993</v>
      </c>
      <c r="Q134" s="1640">
        <v>11672</v>
      </c>
      <c r="R134" s="1640">
        <v>1159</v>
      </c>
      <c r="S134" s="1640">
        <v>677</v>
      </c>
      <c r="T134" s="1640">
        <v>860</v>
      </c>
      <c r="U134" s="1640">
        <v>489</v>
      </c>
      <c r="V134" s="1640">
        <v>640</v>
      </c>
      <c r="W134" s="1640">
        <v>1414</v>
      </c>
      <c r="X134" s="1640">
        <v>1680</v>
      </c>
      <c r="Y134" s="1640">
        <v>2699</v>
      </c>
      <c r="Z134" s="1640">
        <v>5326</v>
      </c>
      <c r="AA134" s="1640">
        <v>1421</v>
      </c>
      <c r="AB134" s="1640">
        <v>1359</v>
      </c>
      <c r="AC134" s="1640">
        <v>2947</v>
      </c>
      <c r="AD134" s="1611">
        <v>8404</v>
      </c>
      <c r="AE134" s="1611">
        <v>5010</v>
      </c>
      <c r="AF134" s="1640">
        <v>1433</v>
      </c>
      <c r="AG134" s="1640">
        <v>692</v>
      </c>
      <c r="AH134" s="1640">
        <v>454</v>
      </c>
      <c r="AI134" s="1640">
        <v>498</v>
      </c>
      <c r="AJ134" s="1640">
        <v>1454</v>
      </c>
      <c r="AK134" s="1640">
        <v>2325</v>
      </c>
      <c r="AL134" s="1640">
        <v>1034</v>
      </c>
      <c r="AM134" s="1640">
        <v>487</v>
      </c>
      <c r="AN134" s="1640">
        <v>784</v>
      </c>
      <c r="AO134" s="1640">
        <v>843</v>
      </c>
      <c r="AP134" s="1640">
        <v>450</v>
      </c>
      <c r="AQ134" s="1640">
        <v>4313</v>
      </c>
      <c r="AR134" s="1640">
        <v>869</v>
      </c>
      <c r="AS134" s="1640">
        <v>1151</v>
      </c>
      <c r="AT134" s="1640">
        <v>1267</v>
      </c>
      <c r="AU134" s="1640">
        <v>886</v>
      </c>
      <c r="AV134" s="1640">
        <v>888</v>
      </c>
      <c r="AW134" s="1640">
        <v>1189</v>
      </c>
      <c r="AX134" s="1640">
        <v>1145</v>
      </c>
      <c r="AY134" s="1641">
        <f t="shared" si="10"/>
        <v>50694</v>
      </c>
    </row>
    <row r="135" spans="1:51" hidden="1">
      <c r="A135" s="1635"/>
      <c r="B135" s="1545" t="s">
        <v>2354</v>
      </c>
      <c r="C135" s="1640">
        <v>124343</v>
      </c>
      <c r="D135" s="1640">
        <v>2253</v>
      </c>
      <c r="E135" s="1640">
        <v>881</v>
      </c>
      <c r="F135" s="1640">
        <v>762</v>
      </c>
      <c r="G135" s="1640">
        <v>1997</v>
      </c>
      <c r="H135" s="1640">
        <v>554</v>
      </c>
      <c r="I135" s="1640">
        <v>612</v>
      </c>
      <c r="J135" s="1640">
        <v>1408</v>
      </c>
      <c r="K135" s="1640">
        <v>2531</v>
      </c>
      <c r="L135" s="1640">
        <v>1753</v>
      </c>
      <c r="M135" s="1640">
        <v>1576</v>
      </c>
      <c r="N135" s="1640">
        <v>9322</v>
      </c>
      <c r="O135" s="1640">
        <v>7981</v>
      </c>
      <c r="P135" s="1611">
        <v>22701</v>
      </c>
      <c r="Q135" s="1640">
        <v>12511</v>
      </c>
      <c r="R135" s="1640">
        <v>1115</v>
      </c>
      <c r="S135" s="1640">
        <v>627</v>
      </c>
      <c r="T135" s="1640">
        <v>813</v>
      </c>
      <c r="U135" s="1640">
        <v>432</v>
      </c>
      <c r="V135" s="1640">
        <v>713</v>
      </c>
      <c r="W135" s="1640">
        <v>1273</v>
      </c>
      <c r="X135" s="1640">
        <v>1616</v>
      </c>
      <c r="Y135" s="1640">
        <v>2948</v>
      </c>
      <c r="Z135" s="1640">
        <v>5548</v>
      </c>
      <c r="AA135" s="1640">
        <v>1620</v>
      </c>
      <c r="AB135" s="1640">
        <v>1587</v>
      </c>
      <c r="AC135" s="1640">
        <v>3195</v>
      </c>
      <c r="AD135" s="1611">
        <v>8502</v>
      </c>
      <c r="AE135" s="1611">
        <v>5053</v>
      </c>
      <c r="AF135" s="1640">
        <v>1380</v>
      </c>
      <c r="AG135" s="1640">
        <v>702</v>
      </c>
      <c r="AH135" s="1640">
        <v>456</v>
      </c>
      <c r="AI135" s="1640">
        <v>442</v>
      </c>
      <c r="AJ135" s="1640">
        <v>1430</v>
      </c>
      <c r="AK135" s="1640">
        <v>2249</v>
      </c>
      <c r="AL135" s="1640">
        <v>1314</v>
      </c>
      <c r="AM135" s="1640">
        <v>484</v>
      </c>
      <c r="AN135" s="1640">
        <v>825</v>
      </c>
      <c r="AO135" s="1640">
        <v>880</v>
      </c>
      <c r="AP135" s="1640">
        <v>477</v>
      </c>
      <c r="AQ135" s="1640">
        <v>4210</v>
      </c>
      <c r="AR135" s="1640">
        <v>849</v>
      </c>
      <c r="AS135" s="1640">
        <v>1284</v>
      </c>
      <c r="AT135" s="1640">
        <v>1235</v>
      </c>
      <c r="AU135" s="1640">
        <v>970</v>
      </c>
      <c r="AV135" s="1640">
        <v>885</v>
      </c>
      <c r="AW135" s="1640">
        <v>1179</v>
      </c>
      <c r="AX135" s="1640">
        <v>1208</v>
      </c>
      <c r="AY135" s="1641">
        <f t="shared" si="10"/>
        <v>52515</v>
      </c>
    </row>
    <row r="136" spans="1:51" hidden="1">
      <c r="A136" s="1637"/>
      <c r="B136" s="1638" t="s">
        <v>2355</v>
      </c>
      <c r="C136" s="1642">
        <f t="shared" ref="C136:AY136" si="13">SUM(C124:C135)</f>
        <v>2287310</v>
      </c>
      <c r="D136" s="1642">
        <f t="shared" si="13"/>
        <v>55130</v>
      </c>
      <c r="E136" s="1642">
        <f t="shared" si="13"/>
        <v>23529</v>
      </c>
      <c r="F136" s="1642">
        <f t="shared" si="13"/>
        <v>21019</v>
      </c>
      <c r="G136" s="1642">
        <f t="shared" si="13"/>
        <v>47326</v>
      </c>
      <c r="H136" s="1642">
        <f t="shared" si="13"/>
        <v>15266</v>
      </c>
      <c r="I136" s="1642">
        <f t="shared" si="13"/>
        <v>16399</v>
      </c>
      <c r="J136" s="1642">
        <f t="shared" si="13"/>
        <v>32357</v>
      </c>
      <c r="K136" s="1642">
        <f t="shared" si="13"/>
        <v>48749</v>
      </c>
      <c r="L136" s="1642">
        <f t="shared" si="13"/>
        <v>32358</v>
      </c>
      <c r="M136" s="1642">
        <f t="shared" si="13"/>
        <v>29812</v>
      </c>
      <c r="N136" s="1642">
        <f t="shared" si="13"/>
        <v>146615</v>
      </c>
      <c r="O136" s="1642">
        <f t="shared" si="13"/>
        <v>129164</v>
      </c>
      <c r="P136" s="1622">
        <f t="shared" si="13"/>
        <v>343785</v>
      </c>
      <c r="Q136" s="1642">
        <f t="shared" si="13"/>
        <v>194786</v>
      </c>
      <c r="R136" s="1642">
        <f t="shared" si="13"/>
        <v>27938</v>
      </c>
      <c r="S136" s="1642">
        <f t="shared" si="13"/>
        <v>13398</v>
      </c>
      <c r="T136" s="1642">
        <f t="shared" si="13"/>
        <v>18484</v>
      </c>
      <c r="U136" s="1642">
        <f t="shared" si="13"/>
        <v>10273</v>
      </c>
      <c r="V136" s="1642">
        <f t="shared" si="13"/>
        <v>14942</v>
      </c>
      <c r="W136" s="1642">
        <f t="shared" si="13"/>
        <v>28363</v>
      </c>
      <c r="X136" s="1642">
        <f t="shared" si="13"/>
        <v>30623</v>
      </c>
      <c r="Y136" s="1642">
        <f t="shared" si="13"/>
        <v>55330</v>
      </c>
      <c r="Z136" s="1642">
        <f t="shared" si="13"/>
        <v>105738</v>
      </c>
      <c r="AA136" s="1642">
        <f t="shared" si="13"/>
        <v>29696</v>
      </c>
      <c r="AB136" s="1642">
        <f t="shared" si="13"/>
        <v>25626</v>
      </c>
      <c r="AC136" s="1642">
        <f t="shared" si="13"/>
        <v>55118</v>
      </c>
      <c r="AD136" s="1622">
        <f t="shared" si="13"/>
        <v>149920</v>
      </c>
      <c r="AE136" s="1622">
        <f t="shared" si="13"/>
        <v>92095</v>
      </c>
      <c r="AF136" s="1642">
        <f t="shared" si="13"/>
        <v>26603</v>
      </c>
      <c r="AG136" s="1642">
        <f t="shared" si="13"/>
        <v>14207</v>
      </c>
      <c r="AH136" s="1642">
        <f t="shared" si="13"/>
        <v>10000</v>
      </c>
      <c r="AI136" s="1642">
        <f t="shared" si="13"/>
        <v>11425</v>
      </c>
      <c r="AJ136" s="1642">
        <f t="shared" si="13"/>
        <v>29736</v>
      </c>
      <c r="AK136" s="1642">
        <f t="shared" si="13"/>
        <v>48871</v>
      </c>
      <c r="AL136" s="1642">
        <f t="shared" si="13"/>
        <v>25240</v>
      </c>
      <c r="AM136" s="1642">
        <f t="shared" si="13"/>
        <v>11133</v>
      </c>
      <c r="AN136" s="1642">
        <f t="shared" si="13"/>
        <v>18136</v>
      </c>
      <c r="AO136" s="1642">
        <f t="shared" si="13"/>
        <v>20351</v>
      </c>
      <c r="AP136" s="1642">
        <f t="shared" si="13"/>
        <v>11096</v>
      </c>
      <c r="AQ136" s="1642">
        <f t="shared" si="13"/>
        <v>92892</v>
      </c>
      <c r="AR136" s="1642">
        <f t="shared" si="13"/>
        <v>17351</v>
      </c>
      <c r="AS136" s="1642">
        <f t="shared" si="13"/>
        <v>28321</v>
      </c>
      <c r="AT136" s="1642">
        <f t="shared" si="13"/>
        <v>30979</v>
      </c>
      <c r="AU136" s="1642">
        <f t="shared" si="13"/>
        <v>20189</v>
      </c>
      <c r="AV136" s="1642">
        <f t="shared" si="13"/>
        <v>21018</v>
      </c>
      <c r="AW136" s="1642">
        <f t="shared" si="13"/>
        <v>30080</v>
      </c>
      <c r="AX136" s="1642">
        <f t="shared" si="13"/>
        <v>25843</v>
      </c>
      <c r="AY136" s="1642">
        <f t="shared" si="13"/>
        <v>814350</v>
      </c>
    </row>
    <row r="137" spans="1:51" hidden="1">
      <c r="A137" s="1635" t="s">
        <v>2357</v>
      </c>
      <c r="B137" s="1545" t="s">
        <v>2343</v>
      </c>
      <c r="C137" s="1640">
        <v>130059</v>
      </c>
      <c r="D137" s="1640">
        <v>2723</v>
      </c>
      <c r="E137" s="1640">
        <v>1014</v>
      </c>
      <c r="F137" s="1640">
        <v>967</v>
      </c>
      <c r="G137" s="1640">
        <v>2191</v>
      </c>
      <c r="H137" s="1640">
        <v>689</v>
      </c>
      <c r="I137" s="1640">
        <v>694</v>
      </c>
      <c r="J137" s="1640">
        <v>1563</v>
      </c>
      <c r="K137" s="1640">
        <v>2736</v>
      </c>
      <c r="L137" s="1640">
        <v>1921</v>
      </c>
      <c r="M137" s="1640">
        <v>1620</v>
      </c>
      <c r="N137" s="1640">
        <v>8752</v>
      </c>
      <c r="O137" s="1640">
        <v>7983</v>
      </c>
      <c r="P137" s="1611">
        <v>21377</v>
      </c>
      <c r="Q137" s="1640">
        <v>11756</v>
      </c>
      <c r="R137" s="1640">
        <v>1320</v>
      </c>
      <c r="S137" s="1640">
        <v>694</v>
      </c>
      <c r="T137" s="1640">
        <v>945</v>
      </c>
      <c r="U137" s="1640">
        <v>537</v>
      </c>
      <c r="V137" s="1640">
        <v>716</v>
      </c>
      <c r="W137" s="1640">
        <v>1546</v>
      </c>
      <c r="X137" s="1640">
        <v>1797</v>
      </c>
      <c r="Y137" s="1640">
        <v>3055</v>
      </c>
      <c r="Z137" s="1640">
        <v>6520</v>
      </c>
      <c r="AA137" s="1640">
        <v>1762</v>
      </c>
      <c r="AB137" s="1640">
        <v>1504</v>
      </c>
      <c r="AC137" s="1640">
        <v>3220</v>
      </c>
      <c r="AD137" s="1611">
        <v>8871</v>
      </c>
      <c r="AE137" s="1611">
        <v>5480</v>
      </c>
      <c r="AF137" s="1640">
        <v>1541</v>
      </c>
      <c r="AG137" s="1640">
        <v>839</v>
      </c>
      <c r="AH137" s="1640">
        <v>468</v>
      </c>
      <c r="AI137" s="1640">
        <v>494</v>
      </c>
      <c r="AJ137" s="1640">
        <v>1708</v>
      </c>
      <c r="AK137" s="1640">
        <v>2573</v>
      </c>
      <c r="AL137" s="1640">
        <v>1272</v>
      </c>
      <c r="AM137" s="1640">
        <v>675</v>
      </c>
      <c r="AN137" s="1640">
        <v>953</v>
      </c>
      <c r="AO137" s="1640">
        <v>1131</v>
      </c>
      <c r="AP137" s="1640">
        <v>563</v>
      </c>
      <c r="AQ137" s="1640">
        <v>5248</v>
      </c>
      <c r="AR137" s="1640">
        <v>948</v>
      </c>
      <c r="AS137" s="1640">
        <v>1353</v>
      </c>
      <c r="AT137" s="1640">
        <v>1484</v>
      </c>
      <c r="AU137" s="1640">
        <v>1097</v>
      </c>
      <c r="AV137" s="1640">
        <v>1025</v>
      </c>
      <c r="AW137" s="1640">
        <v>1447</v>
      </c>
      <c r="AX137" s="1640">
        <v>1287</v>
      </c>
      <c r="AY137" s="1641">
        <f t="shared" si="10"/>
        <v>49868</v>
      </c>
    </row>
    <row r="138" spans="1:51" hidden="1">
      <c r="A138" s="1610" t="s">
        <v>2360</v>
      </c>
      <c r="B138" s="1545" t="s">
        <v>2344</v>
      </c>
      <c r="C138" s="1640">
        <v>138017</v>
      </c>
      <c r="D138" s="1640">
        <v>2858</v>
      </c>
      <c r="E138" s="1640">
        <v>1044</v>
      </c>
      <c r="F138" s="1640">
        <v>980</v>
      </c>
      <c r="G138" s="1640">
        <v>2337</v>
      </c>
      <c r="H138" s="1640">
        <v>674</v>
      </c>
      <c r="I138" s="1640">
        <v>803</v>
      </c>
      <c r="J138" s="1640">
        <v>1781</v>
      </c>
      <c r="K138" s="1640">
        <v>2900</v>
      </c>
      <c r="L138" s="1640">
        <v>2010</v>
      </c>
      <c r="M138" s="1640">
        <v>1854</v>
      </c>
      <c r="N138" s="1640">
        <v>9588</v>
      </c>
      <c r="O138" s="1640">
        <v>8574</v>
      </c>
      <c r="P138" s="1611">
        <v>23873</v>
      </c>
      <c r="Q138" s="1640">
        <v>13005</v>
      </c>
      <c r="R138" s="1640">
        <v>1371</v>
      </c>
      <c r="S138" s="1640">
        <v>686</v>
      </c>
      <c r="T138" s="1640">
        <v>1088</v>
      </c>
      <c r="U138" s="1640">
        <v>550</v>
      </c>
      <c r="V138" s="1640">
        <v>1022</v>
      </c>
      <c r="W138" s="1640">
        <v>1579</v>
      </c>
      <c r="X138" s="1640">
        <v>1856</v>
      </c>
      <c r="Y138" s="1640">
        <v>3245</v>
      </c>
      <c r="Z138" s="1640">
        <v>6165</v>
      </c>
      <c r="AA138" s="1640">
        <v>1922</v>
      </c>
      <c r="AB138" s="1640">
        <v>1530</v>
      </c>
      <c r="AC138" s="1640">
        <v>3564</v>
      </c>
      <c r="AD138" s="1611">
        <v>9407</v>
      </c>
      <c r="AE138" s="1611">
        <v>5408</v>
      </c>
      <c r="AF138" s="1640">
        <v>2099</v>
      </c>
      <c r="AG138" s="1640">
        <v>832</v>
      </c>
      <c r="AH138" s="1640">
        <v>510</v>
      </c>
      <c r="AI138" s="1640">
        <v>559</v>
      </c>
      <c r="AJ138" s="1640">
        <v>1732</v>
      </c>
      <c r="AK138" s="1640">
        <v>2574</v>
      </c>
      <c r="AL138" s="1640">
        <v>1383</v>
      </c>
      <c r="AM138" s="1640">
        <v>564</v>
      </c>
      <c r="AN138" s="1640">
        <v>1010</v>
      </c>
      <c r="AO138" s="1640">
        <v>1235</v>
      </c>
      <c r="AP138" s="1640">
        <v>527</v>
      </c>
      <c r="AQ138" s="1640">
        <v>4937</v>
      </c>
      <c r="AR138" s="1640">
        <v>944</v>
      </c>
      <c r="AS138" s="1640">
        <v>1362</v>
      </c>
      <c r="AT138" s="1640">
        <v>1496</v>
      </c>
      <c r="AU138" s="1640">
        <v>1110</v>
      </c>
      <c r="AV138" s="1640">
        <v>972</v>
      </c>
      <c r="AW138" s="1640">
        <v>1338</v>
      </c>
      <c r="AX138" s="1640">
        <v>1159</v>
      </c>
      <c r="AY138" s="1641">
        <f t="shared" si="10"/>
        <v>55040</v>
      </c>
    </row>
    <row r="139" spans="1:51" hidden="1">
      <c r="A139" s="1635"/>
      <c r="B139" s="1545" t="s">
        <v>2345</v>
      </c>
      <c r="C139" s="1640">
        <v>466134</v>
      </c>
      <c r="D139" s="1640">
        <v>13635</v>
      </c>
      <c r="E139" s="1640">
        <v>6748</v>
      </c>
      <c r="F139" s="1640">
        <v>5667</v>
      </c>
      <c r="G139" s="1640">
        <v>11103</v>
      </c>
      <c r="H139" s="1640">
        <v>4385</v>
      </c>
      <c r="I139" s="1640">
        <v>4591</v>
      </c>
      <c r="J139" s="1640">
        <v>7496</v>
      </c>
      <c r="K139" s="1640">
        <v>11057</v>
      </c>
      <c r="L139" s="1640">
        <v>7734</v>
      </c>
      <c r="M139" s="1640">
        <v>6851</v>
      </c>
      <c r="N139" s="1640">
        <v>24808</v>
      </c>
      <c r="O139" s="1640">
        <v>23131</v>
      </c>
      <c r="P139" s="1611">
        <v>52345</v>
      </c>
      <c r="Q139" s="1640">
        <v>32592</v>
      </c>
      <c r="R139" s="1640">
        <v>7384</v>
      </c>
      <c r="S139" s="1640">
        <v>2987</v>
      </c>
      <c r="T139" s="1640">
        <v>4474</v>
      </c>
      <c r="U139" s="1640">
        <v>2493</v>
      </c>
      <c r="V139" s="1640">
        <v>3642</v>
      </c>
      <c r="W139" s="1640">
        <v>7324</v>
      </c>
      <c r="X139" s="1640">
        <v>6569</v>
      </c>
      <c r="Y139" s="1640">
        <v>13563</v>
      </c>
      <c r="Z139" s="1640">
        <v>21545</v>
      </c>
      <c r="AA139" s="1640">
        <v>6368</v>
      </c>
      <c r="AB139" s="1640">
        <v>5267</v>
      </c>
      <c r="AC139" s="1640">
        <v>11558</v>
      </c>
      <c r="AD139" s="1611">
        <v>27722</v>
      </c>
      <c r="AE139" s="1611">
        <v>18915</v>
      </c>
      <c r="AF139" s="1640">
        <v>5003</v>
      </c>
      <c r="AG139" s="1640">
        <v>3096</v>
      </c>
      <c r="AH139" s="1640">
        <v>2596</v>
      </c>
      <c r="AI139" s="1640">
        <v>2837</v>
      </c>
      <c r="AJ139" s="1640">
        <v>6946</v>
      </c>
      <c r="AK139" s="1640">
        <v>10749</v>
      </c>
      <c r="AL139" s="1640">
        <v>5407</v>
      </c>
      <c r="AM139" s="1640">
        <v>2697</v>
      </c>
      <c r="AN139" s="1640">
        <v>4197</v>
      </c>
      <c r="AO139" s="1640">
        <v>5039</v>
      </c>
      <c r="AP139" s="1640">
        <v>2944</v>
      </c>
      <c r="AQ139" s="1640">
        <v>20377</v>
      </c>
      <c r="AR139" s="1640">
        <v>3908</v>
      </c>
      <c r="AS139" s="1640">
        <v>7250</v>
      </c>
      <c r="AT139" s="1640">
        <v>7548</v>
      </c>
      <c r="AU139" s="1640">
        <v>4808</v>
      </c>
      <c r="AV139" s="1640">
        <v>5166</v>
      </c>
      <c r="AW139" s="1640">
        <v>7249</v>
      </c>
      <c r="AX139" s="1640">
        <v>6363</v>
      </c>
      <c r="AY139" s="1641">
        <f t="shared" si="10"/>
        <v>132876</v>
      </c>
    </row>
    <row r="140" spans="1:51" hidden="1">
      <c r="A140" s="1635"/>
      <c r="B140" s="1545" t="s">
        <v>2346</v>
      </c>
      <c r="C140" s="1640">
        <v>384709</v>
      </c>
      <c r="D140" s="1640">
        <v>11103</v>
      </c>
      <c r="E140" s="1640">
        <v>4756</v>
      </c>
      <c r="F140" s="1640">
        <v>4836</v>
      </c>
      <c r="G140" s="1640">
        <v>9591</v>
      </c>
      <c r="H140" s="1640">
        <v>3137</v>
      </c>
      <c r="I140" s="1640">
        <v>3296</v>
      </c>
      <c r="J140" s="1640">
        <v>5779</v>
      </c>
      <c r="K140" s="1640">
        <v>8297</v>
      </c>
      <c r="L140" s="1640">
        <v>5363</v>
      </c>
      <c r="M140" s="1640">
        <v>4942</v>
      </c>
      <c r="N140" s="1640">
        <v>19743</v>
      </c>
      <c r="O140" s="1640">
        <v>18455</v>
      </c>
      <c r="P140" s="1611">
        <v>47699</v>
      </c>
      <c r="Q140" s="1640">
        <v>26442</v>
      </c>
      <c r="R140" s="1640">
        <v>5670</v>
      </c>
      <c r="S140" s="1640">
        <v>2458</v>
      </c>
      <c r="T140" s="1640">
        <v>3619</v>
      </c>
      <c r="U140" s="1640">
        <v>2046</v>
      </c>
      <c r="V140" s="1640">
        <v>2467</v>
      </c>
      <c r="W140" s="1640">
        <v>5252</v>
      </c>
      <c r="X140" s="1640">
        <v>5107</v>
      </c>
      <c r="Y140" s="1640">
        <v>9417</v>
      </c>
      <c r="Z140" s="1640">
        <v>18815</v>
      </c>
      <c r="AA140" s="1640">
        <v>5035</v>
      </c>
      <c r="AB140" s="1640">
        <v>3828</v>
      </c>
      <c r="AC140" s="1640">
        <v>8513</v>
      </c>
      <c r="AD140" s="1611">
        <v>24467</v>
      </c>
      <c r="AE140" s="1611">
        <v>14894</v>
      </c>
      <c r="AF140" s="1640">
        <v>4043</v>
      </c>
      <c r="AG140" s="1640">
        <v>2635</v>
      </c>
      <c r="AH140" s="1640">
        <v>2140</v>
      </c>
      <c r="AI140" s="1640">
        <v>2462</v>
      </c>
      <c r="AJ140" s="1640">
        <v>5871</v>
      </c>
      <c r="AK140" s="1640">
        <v>9530</v>
      </c>
      <c r="AL140" s="1640">
        <v>4564</v>
      </c>
      <c r="AM140" s="1640">
        <v>2276</v>
      </c>
      <c r="AN140" s="1640">
        <v>3817</v>
      </c>
      <c r="AO140" s="1640">
        <v>4256</v>
      </c>
      <c r="AP140" s="1640">
        <v>2432</v>
      </c>
      <c r="AQ140" s="1640">
        <v>18479</v>
      </c>
      <c r="AR140" s="1640">
        <v>3263</v>
      </c>
      <c r="AS140" s="1640">
        <v>6008</v>
      </c>
      <c r="AT140" s="1640">
        <v>6512</v>
      </c>
      <c r="AU140" s="1640">
        <v>4257</v>
      </c>
      <c r="AV140" s="1640">
        <v>4806</v>
      </c>
      <c r="AW140" s="1640">
        <v>6773</v>
      </c>
      <c r="AX140" s="1640">
        <v>5558</v>
      </c>
      <c r="AY140" s="1641">
        <f t="shared" si="10"/>
        <v>112339</v>
      </c>
    </row>
    <row r="141" spans="1:51" hidden="1">
      <c r="A141" s="1635"/>
      <c r="B141" s="1545" t="s">
        <v>2347</v>
      </c>
      <c r="C141" s="1640">
        <v>174767</v>
      </c>
      <c r="D141" s="1640">
        <v>3651</v>
      </c>
      <c r="E141" s="1640">
        <v>1384</v>
      </c>
      <c r="F141" s="1640">
        <v>1339</v>
      </c>
      <c r="G141" s="1640">
        <v>3444</v>
      </c>
      <c r="H141" s="1640">
        <v>974</v>
      </c>
      <c r="I141" s="1640">
        <v>1085</v>
      </c>
      <c r="J141" s="1640">
        <v>2124</v>
      </c>
      <c r="K141" s="1640">
        <v>3668</v>
      </c>
      <c r="L141" s="1640">
        <v>2494</v>
      </c>
      <c r="M141" s="1640">
        <v>2083</v>
      </c>
      <c r="N141" s="1640">
        <v>11799</v>
      </c>
      <c r="O141" s="1640">
        <v>10433</v>
      </c>
      <c r="P141" s="1611">
        <v>27906</v>
      </c>
      <c r="Q141" s="1640">
        <v>15893</v>
      </c>
      <c r="R141" s="1640">
        <v>1938</v>
      </c>
      <c r="S141" s="1640">
        <v>1049</v>
      </c>
      <c r="T141" s="1640">
        <v>1365</v>
      </c>
      <c r="U141" s="1640">
        <v>822</v>
      </c>
      <c r="V141" s="1640">
        <v>980</v>
      </c>
      <c r="W141" s="1640">
        <v>2015</v>
      </c>
      <c r="X141" s="1640">
        <v>2409</v>
      </c>
      <c r="Y141" s="1640">
        <v>3933</v>
      </c>
      <c r="Z141" s="1640">
        <v>8170</v>
      </c>
      <c r="AA141" s="1640">
        <v>2258</v>
      </c>
      <c r="AB141" s="1640">
        <v>2058</v>
      </c>
      <c r="AC141" s="1640">
        <v>4330</v>
      </c>
      <c r="AD141" s="1611">
        <v>12464</v>
      </c>
      <c r="AE141" s="1611">
        <v>7612</v>
      </c>
      <c r="AF141" s="1640">
        <v>2172</v>
      </c>
      <c r="AG141" s="1640">
        <v>1097</v>
      </c>
      <c r="AH141" s="1640">
        <v>677</v>
      </c>
      <c r="AI141" s="1640">
        <v>757</v>
      </c>
      <c r="AJ141" s="1640">
        <v>2307</v>
      </c>
      <c r="AK141" s="1640">
        <v>3447</v>
      </c>
      <c r="AL141" s="1640">
        <v>1682</v>
      </c>
      <c r="AM141" s="1640">
        <v>783</v>
      </c>
      <c r="AN141" s="1640">
        <v>1296</v>
      </c>
      <c r="AO141" s="1640">
        <v>1511</v>
      </c>
      <c r="AP141" s="1640">
        <v>782</v>
      </c>
      <c r="AQ141" s="1640">
        <v>7195</v>
      </c>
      <c r="AR141" s="1640">
        <v>1204</v>
      </c>
      <c r="AS141" s="1640">
        <v>1836</v>
      </c>
      <c r="AT141" s="1640">
        <v>2065</v>
      </c>
      <c r="AU141" s="1640">
        <v>1401</v>
      </c>
      <c r="AV141" s="1640">
        <v>1315</v>
      </c>
      <c r="AW141" s="1640">
        <v>1831</v>
      </c>
      <c r="AX141" s="1640">
        <v>1729</v>
      </c>
      <c r="AY141" s="1641">
        <f t="shared" si="10"/>
        <v>66031</v>
      </c>
    </row>
    <row r="142" spans="1:51" hidden="1">
      <c r="A142" s="1635"/>
      <c r="B142" s="1545" t="s">
        <v>2348</v>
      </c>
      <c r="C142" s="1640">
        <v>135008</v>
      </c>
      <c r="D142" s="1640">
        <v>2858</v>
      </c>
      <c r="E142" s="1640">
        <v>1000</v>
      </c>
      <c r="F142" s="1640">
        <v>1011</v>
      </c>
      <c r="G142" s="1640">
        <v>2363</v>
      </c>
      <c r="H142" s="1640">
        <v>717</v>
      </c>
      <c r="I142" s="1640">
        <v>778</v>
      </c>
      <c r="J142" s="1640">
        <v>1789</v>
      </c>
      <c r="K142" s="1640">
        <v>2915</v>
      </c>
      <c r="L142" s="1640">
        <v>1824</v>
      </c>
      <c r="M142" s="1640">
        <v>1627</v>
      </c>
      <c r="N142" s="1640">
        <v>9518</v>
      </c>
      <c r="O142" s="1640">
        <v>8197</v>
      </c>
      <c r="P142" s="1611">
        <v>23155</v>
      </c>
      <c r="Q142" s="1640">
        <v>12617</v>
      </c>
      <c r="R142" s="1640">
        <v>1455</v>
      </c>
      <c r="S142" s="1640">
        <v>788</v>
      </c>
      <c r="T142" s="1640">
        <v>1023</v>
      </c>
      <c r="U142" s="1640">
        <v>590</v>
      </c>
      <c r="V142" s="1640">
        <v>834</v>
      </c>
      <c r="W142" s="1640">
        <v>1526</v>
      </c>
      <c r="X142" s="1640">
        <v>1834</v>
      </c>
      <c r="Y142" s="1640">
        <v>2964</v>
      </c>
      <c r="Z142" s="1640">
        <v>6402</v>
      </c>
      <c r="AA142" s="1640">
        <v>1805</v>
      </c>
      <c r="AB142" s="1640">
        <v>1558</v>
      </c>
      <c r="AC142" s="1640">
        <v>3218</v>
      </c>
      <c r="AD142" s="1611">
        <v>9201</v>
      </c>
      <c r="AE142" s="1611">
        <v>5616</v>
      </c>
      <c r="AF142" s="1640">
        <v>1668</v>
      </c>
      <c r="AG142" s="1640">
        <v>868</v>
      </c>
      <c r="AH142" s="1640">
        <v>500</v>
      </c>
      <c r="AI142" s="1640">
        <v>548</v>
      </c>
      <c r="AJ142" s="1640">
        <v>1637</v>
      </c>
      <c r="AK142" s="1640">
        <v>2523</v>
      </c>
      <c r="AL142" s="1640">
        <v>1375</v>
      </c>
      <c r="AM142" s="1640">
        <v>556</v>
      </c>
      <c r="AN142" s="1640">
        <v>924</v>
      </c>
      <c r="AO142" s="1640">
        <v>1089</v>
      </c>
      <c r="AP142" s="1640">
        <v>496</v>
      </c>
      <c r="AQ142" s="1640">
        <v>4998</v>
      </c>
      <c r="AR142" s="1640">
        <v>934</v>
      </c>
      <c r="AS142" s="1640">
        <v>1404</v>
      </c>
      <c r="AT142" s="1640">
        <v>1524</v>
      </c>
      <c r="AU142" s="1640">
        <v>1084</v>
      </c>
      <c r="AV142" s="1640">
        <v>1007</v>
      </c>
      <c r="AW142" s="1640">
        <v>1378</v>
      </c>
      <c r="AX142" s="1640">
        <v>1312</v>
      </c>
      <c r="AY142" s="1641">
        <f t="shared" si="10"/>
        <v>53487</v>
      </c>
    </row>
    <row r="143" spans="1:51" hidden="1">
      <c r="A143" s="1635"/>
      <c r="B143" s="1545" t="s">
        <v>2349</v>
      </c>
      <c r="C143" s="1640">
        <v>161746</v>
      </c>
      <c r="D143" s="1640">
        <v>3227</v>
      </c>
      <c r="E143" s="1640">
        <v>1310</v>
      </c>
      <c r="F143" s="1640">
        <v>1348</v>
      </c>
      <c r="G143" s="1640">
        <v>3683</v>
      </c>
      <c r="H143" s="1640">
        <v>896</v>
      </c>
      <c r="I143" s="1640">
        <v>938</v>
      </c>
      <c r="J143" s="1640">
        <v>2009</v>
      </c>
      <c r="K143" s="1640">
        <v>3295</v>
      </c>
      <c r="L143" s="1640">
        <v>2267</v>
      </c>
      <c r="M143" s="1640">
        <v>1860</v>
      </c>
      <c r="N143" s="1640">
        <v>11844</v>
      </c>
      <c r="O143" s="1640">
        <v>9403</v>
      </c>
      <c r="P143" s="1611">
        <v>26578</v>
      </c>
      <c r="Q143" s="1640">
        <v>15248</v>
      </c>
      <c r="R143" s="1640">
        <v>1769</v>
      </c>
      <c r="S143" s="1640">
        <v>823</v>
      </c>
      <c r="T143" s="1640">
        <v>1212</v>
      </c>
      <c r="U143" s="1640">
        <v>750</v>
      </c>
      <c r="V143" s="1640">
        <v>1012</v>
      </c>
      <c r="W143" s="1640">
        <v>1765</v>
      </c>
      <c r="X143" s="1640">
        <v>1978</v>
      </c>
      <c r="Y143" s="1640">
        <v>3784</v>
      </c>
      <c r="Z143" s="1640">
        <v>7726</v>
      </c>
      <c r="AA143" s="1640">
        <v>2168</v>
      </c>
      <c r="AB143" s="1640">
        <v>2292</v>
      </c>
      <c r="AC143" s="1640">
        <v>3888</v>
      </c>
      <c r="AD143" s="1611">
        <v>10542</v>
      </c>
      <c r="AE143" s="1611">
        <v>6459</v>
      </c>
      <c r="AF143" s="1640">
        <v>1752</v>
      </c>
      <c r="AG143" s="1640">
        <v>904</v>
      </c>
      <c r="AH143" s="1640">
        <v>587</v>
      </c>
      <c r="AI143" s="1640">
        <v>676</v>
      </c>
      <c r="AJ143" s="1640">
        <v>1817</v>
      </c>
      <c r="AK143" s="1640">
        <v>3141</v>
      </c>
      <c r="AL143" s="1640">
        <v>2471</v>
      </c>
      <c r="AM143" s="1640">
        <v>640</v>
      </c>
      <c r="AN143" s="1640">
        <v>1100</v>
      </c>
      <c r="AO143" s="1640">
        <v>1447</v>
      </c>
      <c r="AP143" s="1640">
        <v>588</v>
      </c>
      <c r="AQ143" s="1640">
        <v>5997</v>
      </c>
      <c r="AR143" s="1640">
        <v>1085</v>
      </c>
      <c r="AS143" s="1640">
        <v>1650</v>
      </c>
      <c r="AT143" s="1640">
        <v>1789</v>
      </c>
      <c r="AU143" s="1640">
        <v>1212</v>
      </c>
      <c r="AV143" s="1640">
        <v>1336</v>
      </c>
      <c r="AW143" s="1640">
        <v>1992</v>
      </c>
      <c r="AX143" s="1640">
        <v>1488</v>
      </c>
      <c r="AY143" s="1641">
        <f t="shared" si="10"/>
        <v>63073</v>
      </c>
    </row>
    <row r="144" spans="1:51" hidden="1">
      <c r="A144" s="1635"/>
      <c r="B144" s="1545" t="s">
        <v>2350</v>
      </c>
      <c r="C144" s="1640">
        <v>158332</v>
      </c>
      <c r="D144" s="1640">
        <v>3555</v>
      </c>
      <c r="E144" s="1640">
        <v>1592</v>
      </c>
      <c r="F144" s="1640">
        <v>1135</v>
      </c>
      <c r="G144" s="1640">
        <v>2946</v>
      </c>
      <c r="H144" s="1640">
        <v>826</v>
      </c>
      <c r="I144" s="1640">
        <v>968</v>
      </c>
      <c r="J144" s="1640">
        <v>1988</v>
      </c>
      <c r="K144" s="1640">
        <v>3320</v>
      </c>
      <c r="L144" s="1640">
        <v>2042</v>
      </c>
      <c r="M144" s="1640">
        <v>1842</v>
      </c>
      <c r="N144" s="1640">
        <v>10849</v>
      </c>
      <c r="O144" s="1640">
        <v>9368</v>
      </c>
      <c r="P144" s="1611">
        <v>25070</v>
      </c>
      <c r="Q144" s="1640">
        <v>14732</v>
      </c>
      <c r="R144" s="1640">
        <v>1577</v>
      </c>
      <c r="S144" s="1640">
        <v>866</v>
      </c>
      <c r="T144" s="1640">
        <v>1260</v>
      </c>
      <c r="U144" s="1640">
        <v>649</v>
      </c>
      <c r="V144" s="1640">
        <v>890</v>
      </c>
      <c r="W144" s="1640">
        <v>1735</v>
      </c>
      <c r="X144" s="1640">
        <v>2188</v>
      </c>
      <c r="Y144" s="1640">
        <v>3804</v>
      </c>
      <c r="Z144" s="1640">
        <v>7525</v>
      </c>
      <c r="AA144" s="1640">
        <v>2117</v>
      </c>
      <c r="AB144" s="1640">
        <v>1828</v>
      </c>
      <c r="AC144" s="1640">
        <v>4003</v>
      </c>
      <c r="AD144" s="1611">
        <v>10648</v>
      </c>
      <c r="AE144" s="1611">
        <v>6282</v>
      </c>
      <c r="AF144" s="1640">
        <v>1849</v>
      </c>
      <c r="AG144" s="1640">
        <v>909</v>
      </c>
      <c r="AH144" s="1640">
        <v>671</v>
      </c>
      <c r="AI144" s="1640">
        <v>669</v>
      </c>
      <c r="AJ144" s="1640">
        <v>1959</v>
      </c>
      <c r="AK144" s="1640">
        <v>3229</v>
      </c>
      <c r="AL144" s="1640">
        <v>1801</v>
      </c>
      <c r="AM144" s="1640">
        <v>708</v>
      </c>
      <c r="AN144" s="1640">
        <v>1118</v>
      </c>
      <c r="AO144" s="1640">
        <v>1347</v>
      </c>
      <c r="AP144" s="1640">
        <v>649</v>
      </c>
      <c r="AQ144" s="1640">
        <v>6036</v>
      </c>
      <c r="AR144" s="1640">
        <v>1149</v>
      </c>
      <c r="AS144" s="1640">
        <v>1988</v>
      </c>
      <c r="AT144" s="1640">
        <v>2093</v>
      </c>
      <c r="AU144" s="1640">
        <v>1371</v>
      </c>
      <c r="AV144" s="1640">
        <v>1343</v>
      </c>
      <c r="AW144" s="1640">
        <v>1987</v>
      </c>
      <c r="AX144" s="1640">
        <v>1851</v>
      </c>
      <c r="AY144" s="1641">
        <f t="shared" si="10"/>
        <v>60019</v>
      </c>
    </row>
    <row r="145" spans="1:51" hidden="1">
      <c r="A145" s="1635"/>
      <c r="B145" s="1545" t="s">
        <v>2351</v>
      </c>
      <c r="C145" s="1640">
        <v>129291</v>
      </c>
      <c r="D145" s="1640">
        <v>2826</v>
      </c>
      <c r="E145" s="1640">
        <v>1047</v>
      </c>
      <c r="F145" s="1640">
        <v>958</v>
      </c>
      <c r="G145" s="1640">
        <v>2378</v>
      </c>
      <c r="H145" s="1640">
        <v>653</v>
      </c>
      <c r="I145" s="1640">
        <v>821</v>
      </c>
      <c r="J145" s="1640">
        <v>1591</v>
      </c>
      <c r="K145" s="1640">
        <v>2721</v>
      </c>
      <c r="L145" s="1640">
        <v>1752</v>
      </c>
      <c r="M145" s="1640">
        <v>1577</v>
      </c>
      <c r="N145" s="1640">
        <v>9185</v>
      </c>
      <c r="O145" s="1640">
        <v>8033</v>
      </c>
      <c r="P145" s="1611">
        <v>21143</v>
      </c>
      <c r="Q145" s="1640">
        <v>11945</v>
      </c>
      <c r="R145" s="1640">
        <v>1383</v>
      </c>
      <c r="S145" s="1640">
        <v>777</v>
      </c>
      <c r="T145" s="1640">
        <v>970</v>
      </c>
      <c r="U145" s="1640">
        <v>552</v>
      </c>
      <c r="V145" s="1640">
        <v>722</v>
      </c>
      <c r="W145" s="1640">
        <v>1600</v>
      </c>
      <c r="X145" s="1640">
        <v>1667</v>
      </c>
      <c r="Y145" s="1640">
        <v>3055</v>
      </c>
      <c r="Z145" s="1640">
        <v>6361</v>
      </c>
      <c r="AA145" s="1640">
        <v>1735</v>
      </c>
      <c r="AB145" s="1640">
        <v>1432</v>
      </c>
      <c r="AC145" s="1640">
        <v>3220</v>
      </c>
      <c r="AD145" s="1611">
        <v>8407</v>
      </c>
      <c r="AE145" s="1611">
        <v>5288</v>
      </c>
      <c r="AF145" s="1640">
        <v>1484</v>
      </c>
      <c r="AG145" s="1640">
        <v>772</v>
      </c>
      <c r="AH145" s="1640">
        <v>455</v>
      </c>
      <c r="AI145" s="1640">
        <v>597</v>
      </c>
      <c r="AJ145" s="1640">
        <v>1503</v>
      </c>
      <c r="AK145" s="1640">
        <v>2685</v>
      </c>
      <c r="AL145" s="1640">
        <v>1146</v>
      </c>
      <c r="AM145" s="1640">
        <v>563</v>
      </c>
      <c r="AN145" s="1640">
        <v>991</v>
      </c>
      <c r="AO145" s="1640">
        <v>1004</v>
      </c>
      <c r="AP145" s="1640">
        <v>516</v>
      </c>
      <c r="AQ145" s="1640">
        <v>4951</v>
      </c>
      <c r="AR145" s="1640">
        <v>964</v>
      </c>
      <c r="AS145" s="1640">
        <v>1423</v>
      </c>
      <c r="AT145" s="1640">
        <v>1740</v>
      </c>
      <c r="AU145" s="1640">
        <v>1080</v>
      </c>
      <c r="AV145" s="1640">
        <v>910</v>
      </c>
      <c r="AW145" s="1640">
        <v>1378</v>
      </c>
      <c r="AX145" s="1640">
        <v>1330</v>
      </c>
      <c r="AY145" s="1641">
        <f t="shared" si="10"/>
        <v>50306</v>
      </c>
    </row>
    <row r="146" spans="1:51" hidden="1">
      <c r="A146" s="1635"/>
      <c r="B146" s="1545" t="s">
        <v>2352</v>
      </c>
      <c r="C146" s="1640">
        <v>163296</v>
      </c>
      <c r="D146" s="1640">
        <v>3842</v>
      </c>
      <c r="E146" s="1640">
        <v>1331</v>
      </c>
      <c r="F146" s="1640">
        <v>1350</v>
      </c>
      <c r="G146" s="1640">
        <v>3246</v>
      </c>
      <c r="H146" s="1640">
        <v>906</v>
      </c>
      <c r="I146" s="1640">
        <v>943</v>
      </c>
      <c r="J146" s="1640">
        <v>2054</v>
      </c>
      <c r="K146" s="1640">
        <v>3482</v>
      </c>
      <c r="L146" s="1640">
        <v>2194</v>
      </c>
      <c r="M146" s="1640">
        <v>2040</v>
      </c>
      <c r="N146" s="1640">
        <v>11400</v>
      </c>
      <c r="O146" s="1640">
        <v>9558</v>
      </c>
      <c r="P146" s="1611">
        <v>27038</v>
      </c>
      <c r="Q146" s="1640">
        <v>14540</v>
      </c>
      <c r="R146" s="1640">
        <v>1793</v>
      </c>
      <c r="S146" s="1640">
        <v>887</v>
      </c>
      <c r="T146" s="1640">
        <v>1288</v>
      </c>
      <c r="U146" s="1640">
        <v>695</v>
      </c>
      <c r="V146" s="1640">
        <v>1015</v>
      </c>
      <c r="W146" s="1640">
        <v>1917</v>
      </c>
      <c r="X146" s="1640">
        <v>1983</v>
      </c>
      <c r="Y146" s="1640">
        <v>3801</v>
      </c>
      <c r="Z146" s="1640">
        <v>8120</v>
      </c>
      <c r="AA146" s="1640">
        <v>2124</v>
      </c>
      <c r="AB146" s="1640">
        <v>1837</v>
      </c>
      <c r="AC146" s="1640">
        <v>3718</v>
      </c>
      <c r="AD146" s="1611">
        <v>11552</v>
      </c>
      <c r="AE146" s="1611">
        <v>6527</v>
      </c>
      <c r="AF146" s="1640">
        <v>1864</v>
      </c>
      <c r="AG146" s="1640">
        <v>939</v>
      </c>
      <c r="AH146" s="1640">
        <v>589</v>
      </c>
      <c r="AI146" s="1640">
        <v>669</v>
      </c>
      <c r="AJ146" s="1640">
        <v>1967</v>
      </c>
      <c r="AK146" s="1640">
        <v>3370</v>
      </c>
      <c r="AL146" s="1640">
        <v>1495</v>
      </c>
      <c r="AM146" s="1640">
        <v>671</v>
      </c>
      <c r="AN146" s="1640">
        <v>1233</v>
      </c>
      <c r="AO146" s="1640">
        <v>1321</v>
      </c>
      <c r="AP146" s="1640">
        <v>666</v>
      </c>
      <c r="AQ146" s="1640">
        <v>6598</v>
      </c>
      <c r="AR146" s="1640">
        <v>1125</v>
      </c>
      <c r="AS146" s="1640">
        <v>1593</v>
      </c>
      <c r="AT146" s="1640">
        <v>1871</v>
      </c>
      <c r="AU146" s="1640">
        <v>1326</v>
      </c>
      <c r="AV146" s="1640">
        <v>1262</v>
      </c>
      <c r="AW146" s="1640">
        <v>1833</v>
      </c>
      <c r="AX146" s="1640">
        <v>1723</v>
      </c>
      <c r="AY146" s="1641">
        <f t="shared" si="10"/>
        <v>62536</v>
      </c>
    </row>
    <row r="147" spans="1:51" hidden="1">
      <c r="A147" s="1635"/>
      <c r="B147" s="1545" t="s">
        <v>2353</v>
      </c>
      <c r="C147" s="1640">
        <v>124295</v>
      </c>
      <c r="D147" s="1640">
        <v>2584</v>
      </c>
      <c r="E147" s="1640">
        <v>1029</v>
      </c>
      <c r="F147" s="1640">
        <v>853</v>
      </c>
      <c r="G147" s="1640">
        <v>2022</v>
      </c>
      <c r="H147" s="1640">
        <v>687</v>
      </c>
      <c r="I147" s="1640">
        <v>716</v>
      </c>
      <c r="J147" s="1640">
        <v>1470</v>
      </c>
      <c r="K147" s="1640">
        <v>2588</v>
      </c>
      <c r="L147" s="1640">
        <v>1620</v>
      </c>
      <c r="M147" s="1640">
        <v>1432</v>
      </c>
      <c r="N147" s="1640">
        <v>9432</v>
      </c>
      <c r="O147" s="1640">
        <v>8088</v>
      </c>
      <c r="P147" s="1611">
        <v>21880</v>
      </c>
      <c r="Q147" s="1640">
        <v>12023</v>
      </c>
      <c r="R147" s="1640">
        <v>1268</v>
      </c>
      <c r="S147" s="1640">
        <v>656</v>
      </c>
      <c r="T147" s="1640">
        <v>866</v>
      </c>
      <c r="U147" s="1640">
        <v>560</v>
      </c>
      <c r="V147" s="1640">
        <v>762</v>
      </c>
      <c r="W147" s="1640">
        <v>1409</v>
      </c>
      <c r="X147" s="1640">
        <v>1770</v>
      </c>
      <c r="Y147" s="1640">
        <v>2715</v>
      </c>
      <c r="Z147" s="1640">
        <v>5396</v>
      </c>
      <c r="AA147" s="1640">
        <v>1551</v>
      </c>
      <c r="AB147" s="1640">
        <v>1439</v>
      </c>
      <c r="AC147" s="1640">
        <v>3099</v>
      </c>
      <c r="AD147" s="1611">
        <v>8745</v>
      </c>
      <c r="AE147" s="1611">
        <v>4807</v>
      </c>
      <c r="AF147" s="1640">
        <v>1500</v>
      </c>
      <c r="AG147" s="1640">
        <v>789</v>
      </c>
      <c r="AH147" s="1640">
        <v>462</v>
      </c>
      <c r="AI147" s="1640">
        <v>544</v>
      </c>
      <c r="AJ147" s="1640">
        <v>1408</v>
      </c>
      <c r="AK147" s="1640">
        <v>2301</v>
      </c>
      <c r="AL147" s="1640">
        <v>984</v>
      </c>
      <c r="AM147" s="1640">
        <v>482</v>
      </c>
      <c r="AN147" s="1640">
        <v>872</v>
      </c>
      <c r="AO147" s="1640">
        <v>956</v>
      </c>
      <c r="AP147" s="1640">
        <v>467</v>
      </c>
      <c r="AQ147" s="1640">
        <v>4440</v>
      </c>
      <c r="AR147" s="1640">
        <v>802</v>
      </c>
      <c r="AS147" s="1640">
        <v>1246</v>
      </c>
      <c r="AT147" s="1640">
        <v>1295</v>
      </c>
      <c r="AU147" s="1640">
        <v>934</v>
      </c>
      <c r="AV147" s="1640">
        <v>802</v>
      </c>
      <c r="AW147" s="1640">
        <v>1250</v>
      </c>
      <c r="AX147" s="1640">
        <v>1294</v>
      </c>
      <c r="AY147" s="1641">
        <f t="shared" si="10"/>
        <v>51423</v>
      </c>
    </row>
    <row r="148" spans="1:51" hidden="1">
      <c r="A148" s="1635"/>
      <c r="B148" s="1545" t="s">
        <v>2354</v>
      </c>
      <c r="C148" s="1640">
        <v>127839</v>
      </c>
      <c r="D148" s="1640">
        <v>2360</v>
      </c>
      <c r="E148" s="1640">
        <v>941</v>
      </c>
      <c r="F148" s="1640">
        <v>841</v>
      </c>
      <c r="G148" s="1640">
        <v>2054</v>
      </c>
      <c r="H148" s="1640">
        <v>567</v>
      </c>
      <c r="I148" s="1640">
        <v>704</v>
      </c>
      <c r="J148" s="1640">
        <v>1497</v>
      </c>
      <c r="K148" s="1640">
        <v>2631</v>
      </c>
      <c r="L148" s="1640">
        <v>1917</v>
      </c>
      <c r="M148" s="1640">
        <v>1525</v>
      </c>
      <c r="N148" s="1640">
        <v>9479</v>
      </c>
      <c r="O148" s="1640">
        <v>7931</v>
      </c>
      <c r="P148" s="1611">
        <v>22779</v>
      </c>
      <c r="Q148" s="1640">
        <v>12764</v>
      </c>
      <c r="R148" s="1640">
        <v>1260</v>
      </c>
      <c r="S148" s="1640">
        <v>678</v>
      </c>
      <c r="T148" s="1640">
        <v>879</v>
      </c>
      <c r="U148" s="1640">
        <v>523</v>
      </c>
      <c r="V148" s="1640">
        <v>743</v>
      </c>
      <c r="W148" s="1640">
        <v>1410</v>
      </c>
      <c r="X148" s="1640">
        <v>1643</v>
      </c>
      <c r="Y148" s="1640">
        <v>2934</v>
      </c>
      <c r="Z148" s="1640">
        <v>6163</v>
      </c>
      <c r="AA148" s="1640">
        <v>1799</v>
      </c>
      <c r="AB148" s="1640">
        <v>1504</v>
      </c>
      <c r="AC148" s="1640">
        <v>3287</v>
      </c>
      <c r="AD148" s="1611">
        <v>8902</v>
      </c>
      <c r="AE148" s="1611">
        <v>5214</v>
      </c>
      <c r="AF148" s="1640">
        <v>1549</v>
      </c>
      <c r="AG148" s="1640">
        <v>711</v>
      </c>
      <c r="AH148" s="1640">
        <v>441</v>
      </c>
      <c r="AI148" s="1640">
        <v>481</v>
      </c>
      <c r="AJ148" s="1640">
        <v>1496</v>
      </c>
      <c r="AK148" s="1640">
        <v>2331</v>
      </c>
      <c r="AL148" s="1640">
        <v>1322</v>
      </c>
      <c r="AM148" s="1640">
        <v>504</v>
      </c>
      <c r="AN148" s="1640">
        <v>779</v>
      </c>
      <c r="AO148" s="1640">
        <v>880</v>
      </c>
      <c r="AP148" s="1640">
        <v>468</v>
      </c>
      <c r="AQ148" s="1640">
        <v>4254</v>
      </c>
      <c r="AR148" s="1640">
        <v>869</v>
      </c>
      <c r="AS148" s="1640">
        <v>1273</v>
      </c>
      <c r="AT148" s="1640">
        <v>1264</v>
      </c>
      <c r="AU148" s="1640">
        <v>947</v>
      </c>
      <c r="AV148" s="1640">
        <v>858</v>
      </c>
      <c r="AW148" s="1640">
        <v>1260</v>
      </c>
      <c r="AX148" s="1640">
        <v>1223</v>
      </c>
      <c r="AY148" s="1641">
        <f t="shared" si="10"/>
        <v>52953</v>
      </c>
    </row>
    <row r="149" spans="1:51" hidden="1">
      <c r="A149" s="1637"/>
      <c r="B149" s="1638" t="s">
        <v>2355</v>
      </c>
      <c r="C149" s="1642">
        <f t="shared" ref="C149:AY149" si="14">SUM(C137:C148)</f>
        <v>2293493</v>
      </c>
      <c r="D149" s="1642">
        <f t="shared" si="14"/>
        <v>55222</v>
      </c>
      <c r="E149" s="1642">
        <f t="shared" si="14"/>
        <v>23196</v>
      </c>
      <c r="F149" s="1642">
        <f t="shared" si="14"/>
        <v>21285</v>
      </c>
      <c r="G149" s="1642">
        <f t="shared" si="14"/>
        <v>47358</v>
      </c>
      <c r="H149" s="1642">
        <f t="shared" si="14"/>
        <v>15111</v>
      </c>
      <c r="I149" s="1642">
        <f t="shared" si="14"/>
        <v>16337</v>
      </c>
      <c r="J149" s="1642">
        <f t="shared" si="14"/>
        <v>31141</v>
      </c>
      <c r="K149" s="1642">
        <f t="shared" si="14"/>
        <v>49610</v>
      </c>
      <c r="L149" s="1642">
        <f t="shared" si="14"/>
        <v>33138</v>
      </c>
      <c r="M149" s="1642">
        <f t="shared" si="14"/>
        <v>29253</v>
      </c>
      <c r="N149" s="1642">
        <f t="shared" si="14"/>
        <v>146397</v>
      </c>
      <c r="O149" s="1642">
        <f t="shared" si="14"/>
        <v>129154</v>
      </c>
      <c r="P149" s="1622">
        <f t="shared" si="14"/>
        <v>340843</v>
      </c>
      <c r="Q149" s="1642">
        <f t="shared" si="14"/>
        <v>193557</v>
      </c>
      <c r="R149" s="1642">
        <f t="shared" si="14"/>
        <v>28188</v>
      </c>
      <c r="S149" s="1642">
        <f t="shared" si="14"/>
        <v>13349</v>
      </c>
      <c r="T149" s="1642">
        <f t="shared" si="14"/>
        <v>18989</v>
      </c>
      <c r="U149" s="1642">
        <f t="shared" si="14"/>
        <v>10767</v>
      </c>
      <c r="V149" s="1642">
        <f t="shared" si="14"/>
        <v>14805</v>
      </c>
      <c r="W149" s="1642">
        <f t="shared" si="14"/>
        <v>29078</v>
      </c>
      <c r="X149" s="1642">
        <f t="shared" si="14"/>
        <v>30801</v>
      </c>
      <c r="Y149" s="1642">
        <f t="shared" si="14"/>
        <v>56270</v>
      </c>
      <c r="Z149" s="1642">
        <f t="shared" si="14"/>
        <v>108908</v>
      </c>
      <c r="AA149" s="1642">
        <f t="shared" si="14"/>
        <v>30644</v>
      </c>
      <c r="AB149" s="1642">
        <f t="shared" si="14"/>
        <v>26077</v>
      </c>
      <c r="AC149" s="1642">
        <f t="shared" si="14"/>
        <v>55618</v>
      </c>
      <c r="AD149" s="1622">
        <f t="shared" si="14"/>
        <v>150928</v>
      </c>
      <c r="AE149" s="1622">
        <f t="shared" si="14"/>
        <v>92502</v>
      </c>
      <c r="AF149" s="1642">
        <f t="shared" si="14"/>
        <v>26524</v>
      </c>
      <c r="AG149" s="1642">
        <f t="shared" si="14"/>
        <v>14391</v>
      </c>
      <c r="AH149" s="1642">
        <f t="shared" si="14"/>
        <v>10096</v>
      </c>
      <c r="AI149" s="1642">
        <f t="shared" si="14"/>
        <v>11293</v>
      </c>
      <c r="AJ149" s="1642">
        <f t="shared" si="14"/>
        <v>30351</v>
      </c>
      <c r="AK149" s="1642">
        <f t="shared" si="14"/>
        <v>48453</v>
      </c>
      <c r="AL149" s="1642">
        <f t="shared" si="14"/>
        <v>24902</v>
      </c>
      <c r="AM149" s="1642">
        <f t="shared" si="14"/>
        <v>11119</v>
      </c>
      <c r="AN149" s="1642">
        <f t="shared" si="14"/>
        <v>18290</v>
      </c>
      <c r="AO149" s="1642">
        <f t="shared" si="14"/>
        <v>21216</v>
      </c>
      <c r="AP149" s="1642">
        <f t="shared" si="14"/>
        <v>11098</v>
      </c>
      <c r="AQ149" s="1642">
        <f t="shared" si="14"/>
        <v>93510</v>
      </c>
      <c r="AR149" s="1642">
        <f t="shared" si="14"/>
        <v>17195</v>
      </c>
      <c r="AS149" s="1642">
        <f t="shared" si="14"/>
        <v>28386</v>
      </c>
      <c r="AT149" s="1642">
        <f t="shared" si="14"/>
        <v>30681</v>
      </c>
      <c r="AU149" s="1642">
        <f t="shared" si="14"/>
        <v>20627</v>
      </c>
      <c r="AV149" s="1642">
        <f t="shared" si="14"/>
        <v>20802</v>
      </c>
      <c r="AW149" s="1642">
        <f t="shared" si="14"/>
        <v>29716</v>
      </c>
      <c r="AX149" s="1642">
        <f t="shared" si="14"/>
        <v>26317</v>
      </c>
      <c r="AY149" s="1642">
        <f t="shared" si="14"/>
        <v>809951</v>
      </c>
    </row>
    <row r="150" spans="1:51">
      <c r="A150" s="1635" t="s">
        <v>2358</v>
      </c>
      <c r="B150" s="1545" t="s">
        <v>2343</v>
      </c>
      <c r="C150" s="1640">
        <v>133342</v>
      </c>
      <c r="D150" s="1640">
        <v>2711</v>
      </c>
      <c r="E150" s="1640">
        <v>1057</v>
      </c>
      <c r="F150" s="1640">
        <v>1044</v>
      </c>
      <c r="G150" s="1640">
        <v>2218</v>
      </c>
      <c r="H150" s="1640">
        <v>642</v>
      </c>
      <c r="I150" s="1640">
        <v>754</v>
      </c>
      <c r="J150" s="1640">
        <v>1575</v>
      </c>
      <c r="K150" s="1640">
        <v>2886</v>
      </c>
      <c r="L150" s="1640">
        <v>2080</v>
      </c>
      <c r="M150" s="1640">
        <v>1663</v>
      </c>
      <c r="N150" s="1640">
        <v>9048</v>
      </c>
      <c r="O150" s="1640">
        <v>8039</v>
      </c>
      <c r="P150" s="1611">
        <v>21809</v>
      </c>
      <c r="Q150" s="1640">
        <v>11770</v>
      </c>
      <c r="R150" s="1640">
        <v>1456</v>
      </c>
      <c r="S150" s="1640">
        <v>756</v>
      </c>
      <c r="T150" s="1640">
        <v>1092</v>
      </c>
      <c r="U150" s="1640">
        <v>603</v>
      </c>
      <c r="V150" s="1640">
        <v>824</v>
      </c>
      <c r="W150" s="1640">
        <v>1654</v>
      </c>
      <c r="X150" s="1640">
        <v>1791</v>
      </c>
      <c r="Y150" s="1640">
        <v>3245</v>
      </c>
      <c r="Z150" s="1640">
        <v>6710</v>
      </c>
      <c r="AA150" s="1640">
        <v>1914</v>
      </c>
      <c r="AB150" s="1640">
        <v>1565</v>
      </c>
      <c r="AC150" s="1640">
        <v>3246</v>
      </c>
      <c r="AD150" s="1611">
        <v>9163</v>
      </c>
      <c r="AE150" s="1611">
        <v>5424</v>
      </c>
      <c r="AF150" s="1640">
        <v>1504</v>
      </c>
      <c r="AG150" s="1640">
        <v>812</v>
      </c>
      <c r="AH150" s="1640">
        <v>500</v>
      </c>
      <c r="AI150" s="1640">
        <v>565</v>
      </c>
      <c r="AJ150" s="1640">
        <v>1623</v>
      </c>
      <c r="AK150" s="1640">
        <v>2639</v>
      </c>
      <c r="AL150" s="1640">
        <v>1360</v>
      </c>
      <c r="AM150" s="1640">
        <v>691</v>
      </c>
      <c r="AN150" s="1640">
        <v>890</v>
      </c>
      <c r="AO150" s="1640">
        <v>1155</v>
      </c>
      <c r="AP150" s="1640">
        <v>646</v>
      </c>
      <c r="AQ150" s="1640">
        <v>5335</v>
      </c>
      <c r="AR150" s="1640">
        <v>907</v>
      </c>
      <c r="AS150" s="1640">
        <v>1436</v>
      </c>
      <c r="AT150" s="1640">
        <v>1535</v>
      </c>
      <c r="AU150" s="1640">
        <v>1139</v>
      </c>
      <c r="AV150" s="1640">
        <v>1052</v>
      </c>
      <c r="AW150" s="1640">
        <v>1456</v>
      </c>
      <c r="AX150" s="1640">
        <v>1358</v>
      </c>
      <c r="AY150" s="1641">
        <f t="shared" si="10"/>
        <v>50666</v>
      </c>
    </row>
    <row r="151" spans="1:51">
      <c r="A151" s="1610" t="s">
        <v>2360</v>
      </c>
      <c r="B151" s="1545" t="s">
        <v>2344</v>
      </c>
      <c r="C151" s="1640">
        <v>142959</v>
      </c>
      <c r="D151" s="1640">
        <v>2982</v>
      </c>
      <c r="E151" s="1640">
        <v>1012</v>
      </c>
      <c r="F151" s="1640">
        <v>1070</v>
      </c>
      <c r="G151" s="1640">
        <v>2436</v>
      </c>
      <c r="H151" s="1640">
        <v>712</v>
      </c>
      <c r="I151" s="1640">
        <v>855</v>
      </c>
      <c r="J151" s="1640">
        <v>1837</v>
      </c>
      <c r="K151" s="1640">
        <v>3095</v>
      </c>
      <c r="L151" s="1640">
        <v>2101</v>
      </c>
      <c r="M151" s="1640">
        <v>1955</v>
      </c>
      <c r="N151" s="1640">
        <v>9663</v>
      </c>
      <c r="O151" s="1640">
        <v>8759</v>
      </c>
      <c r="P151" s="1611">
        <v>24070</v>
      </c>
      <c r="Q151" s="1640">
        <v>13078</v>
      </c>
      <c r="R151" s="1640">
        <v>1565</v>
      </c>
      <c r="S151" s="1640">
        <v>775</v>
      </c>
      <c r="T151" s="1640">
        <v>1268</v>
      </c>
      <c r="U151" s="1640">
        <v>609</v>
      </c>
      <c r="V151" s="1640">
        <v>1094</v>
      </c>
      <c r="W151" s="1640">
        <v>1713</v>
      </c>
      <c r="X151" s="1640">
        <v>2006</v>
      </c>
      <c r="Y151" s="1640">
        <v>3389</v>
      </c>
      <c r="Z151" s="1640">
        <v>6670</v>
      </c>
      <c r="AA151" s="1640">
        <v>1881</v>
      </c>
      <c r="AB151" s="1640">
        <v>1605</v>
      </c>
      <c r="AC151" s="1640">
        <v>3714</v>
      </c>
      <c r="AD151" s="1611">
        <v>9532</v>
      </c>
      <c r="AE151" s="1611">
        <v>5581</v>
      </c>
      <c r="AF151" s="1640">
        <v>1961</v>
      </c>
      <c r="AG151" s="1640">
        <v>879</v>
      </c>
      <c r="AH151" s="1640">
        <v>512</v>
      </c>
      <c r="AI151" s="1640">
        <v>660</v>
      </c>
      <c r="AJ151" s="1640">
        <v>1853</v>
      </c>
      <c r="AK151" s="1640">
        <v>2842</v>
      </c>
      <c r="AL151" s="1640">
        <v>1402</v>
      </c>
      <c r="AM151" s="1640">
        <v>700</v>
      </c>
      <c r="AN151" s="1640">
        <v>989</v>
      </c>
      <c r="AO151" s="1640">
        <v>1303</v>
      </c>
      <c r="AP151" s="1640">
        <v>638</v>
      </c>
      <c r="AQ151" s="1640">
        <v>5155</v>
      </c>
      <c r="AR151" s="1640">
        <v>924</v>
      </c>
      <c r="AS151" s="1640">
        <v>1467</v>
      </c>
      <c r="AT151" s="1640">
        <v>1536</v>
      </c>
      <c r="AU151" s="1640">
        <v>1158</v>
      </c>
      <c r="AV151" s="1640">
        <v>1103</v>
      </c>
      <c r="AW151" s="1640">
        <v>1471</v>
      </c>
      <c r="AX151" s="1640">
        <v>1379</v>
      </c>
      <c r="AY151" s="1641">
        <f t="shared" si="10"/>
        <v>55570</v>
      </c>
    </row>
    <row r="152" spans="1:51">
      <c r="A152" s="1635"/>
      <c r="B152" s="1545" t="s">
        <v>2345</v>
      </c>
      <c r="C152" s="1640">
        <v>460145</v>
      </c>
      <c r="D152" s="1640">
        <v>13398</v>
      </c>
      <c r="E152" s="1640">
        <v>6626</v>
      </c>
      <c r="F152" s="1640">
        <v>5531</v>
      </c>
      <c r="G152" s="1640">
        <v>11254</v>
      </c>
      <c r="H152" s="1640">
        <v>4124</v>
      </c>
      <c r="I152" s="1640">
        <v>4632</v>
      </c>
      <c r="J152" s="1640">
        <v>7356</v>
      </c>
      <c r="K152" s="1640">
        <v>10566</v>
      </c>
      <c r="L152" s="1640">
        <v>7729</v>
      </c>
      <c r="M152" s="1640">
        <v>6817</v>
      </c>
      <c r="N152" s="1640">
        <v>24426</v>
      </c>
      <c r="O152" s="1640">
        <v>21983</v>
      </c>
      <c r="P152" s="1611">
        <v>50563</v>
      </c>
      <c r="Q152" s="1640">
        <v>30615</v>
      </c>
      <c r="R152" s="1640">
        <v>7719</v>
      </c>
      <c r="S152" s="1640">
        <v>3215</v>
      </c>
      <c r="T152" s="1640">
        <v>4617</v>
      </c>
      <c r="U152" s="1640">
        <v>2574</v>
      </c>
      <c r="V152" s="1640">
        <v>3536</v>
      </c>
      <c r="W152" s="1640">
        <v>7277</v>
      </c>
      <c r="X152" s="1640">
        <v>6683</v>
      </c>
      <c r="Y152" s="1640">
        <v>13277</v>
      </c>
      <c r="Z152" s="1640">
        <v>21647</v>
      </c>
      <c r="AA152" s="1640">
        <v>6663</v>
      </c>
      <c r="AB152" s="1640">
        <v>5298</v>
      </c>
      <c r="AC152" s="1640">
        <v>11748</v>
      </c>
      <c r="AD152" s="1611">
        <v>27194</v>
      </c>
      <c r="AE152" s="1611">
        <v>18542</v>
      </c>
      <c r="AF152" s="1640">
        <v>5163</v>
      </c>
      <c r="AG152" s="1640">
        <v>3080</v>
      </c>
      <c r="AH152" s="1640">
        <v>2430</v>
      </c>
      <c r="AI152" s="1640">
        <v>2923</v>
      </c>
      <c r="AJ152" s="1640">
        <v>6886</v>
      </c>
      <c r="AK152" s="1640">
        <v>10837</v>
      </c>
      <c r="AL152" s="1640">
        <v>5493</v>
      </c>
      <c r="AM152" s="1640">
        <v>2889</v>
      </c>
      <c r="AN152" s="1640">
        <v>4189</v>
      </c>
      <c r="AO152" s="1640">
        <v>4866</v>
      </c>
      <c r="AP152" s="1640">
        <v>2931</v>
      </c>
      <c r="AQ152" s="1640">
        <v>20934</v>
      </c>
      <c r="AR152" s="1640">
        <v>3869</v>
      </c>
      <c r="AS152" s="1640">
        <v>7012</v>
      </c>
      <c r="AT152" s="1640">
        <v>7573</v>
      </c>
      <c r="AU152" s="1640">
        <v>4608</v>
      </c>
      <c r="AV152" s="1640">
        <v>4993</v>
      </c>
      <c r="AW152" s="1640">
        <v>7451</v>
      </c>
      <c r="AX152" s="1640">
        <v>6408</v>
      </c>
      <c r="AY152" s="1641">
        <f t="shared" si="10"/>
        <v>127587</v>
      </c>
    </row>
    <row r="153" spans="1:51">
      <c r="A153" s="1635"/>
      <c r="B153" s="1545" t="s">
        <v>2346</v>
      </c>
      <c r="C153" s="1640">
        <v>386123</v>
      </c>
      <c r="D153" s="1640">
        <v>11250</v>
      </c>
      <c r="E153" s="1640">
        <v>4792</v>
      </c>
      <c r="F153" s="1640">
        <v>4456</v>
      </c>
      <c r="G153" s="1640">
        <v>9660</v>
      </c>
      <c r="H153" s="1640">
        <v>3090</v>
      </c>
      <c r="I153" s="1640">
        <v>3454</v>
      </c>
      <c r="J153" s="1640">
        <v>5479</v>
      </c>
      <c r="K153" s="1640">
        <v>8199</v>
      </c>
      <c r="L153" s="1640">
        <v>5594</v>
      </c>
      <c r="M153" s="1640">
        <v>5027</v>
      </c>
      <c r="N153" s="1640">
        <v>20185</v>
      </c>
      <c r="O153" s="1640">
        <v>18920</v>
      </c>
      <c r="P153" s="1611">
        <v>48122</v>
      </c>
      <c r="Q153" s="1640">
        <v>27310</v>
      </c>
      <c r="R153" s="1640">
        <v>5459</v>
      </c>
      <c r="S153" s="1640">
        <v>2605</v>
      </c>
      <c r="T153" s="1640">
        <v>3678</v>
      </c>
      <c r="U153" s="1640">
        <v>2136</v>
      </c>
      <c r="V153" s="1640">
        <v>2474</v>
      </c>
      <c r="W153" s="1640">
        <v>5341</v>
      </c>
      <c r="X153" s="1640">
        <v>5053</v>
      </c>
      <c r="Y153" s="1640">
        <v>9577</v>
      </c>
      <c r="Z153" s="1640">
        <v>18738</v>
      </c>
      <c r="AA153" s="1640">
        <v>5219</v>
      </c>
      <c r="AB153" s="1640">
        <v>3678</v>
      </c>
      <c r="AC153" s="1640">
        <v>8401</v>
      </c>
      <c r="AD153" s="1611">
        <v>24214</v>
      </c>
      <c r="AE153" s="1611">
        <v>15483</v>
      </c>
      <c r="AF153" s="1640">
        <v>3865</v>
      </c>
      <c r="AG153" s="1640">
        <v>2637</v>
      </c>
      <c r="AH153" s="1640">
        <v>2010</v>
      </c>
      <c r="AI153" s="1640">
        <v>2427</v>
      </c>
      <c r="AJ153" s="1640">
        <v>5848</v>
      </c>
      <c r="AK153" s="1640">
        <v>9637</v>
      </c>
      <c r="AL153" s="1640">
        <v>4718</v>
      </c>
      <c r="AM153" s="1640">
        <v>2304</v>
      </c>
      <c r="AN153" s="1640">
        <v>3822</v>
      </c>
      <c r="AO153" s="1640">
        <v>4196</v>
      </c>
      <c r="AP153" s="1640">
        <v>2383</v>
      </c>
      <c r="AQ153" s="1640">
        <v>18256</v>
      </c>
      <c r="AR153" s="1640">
        <v>3290</v>
      </c>
      <c r="AS153" s="1640">
        <v>5671</v>
      </c>
      <c r="AT153" s="1640">
        <v>6417</v>
      </c>
      <c r="AU153" s="1640">
        <v>3996</v>
      </c>
      <c r="AV153" s="1640">
        <v>4558</v>
      </c>
      <c r="AW153" s="1640">
        <v>6744</v>
      </c>
      <c r="AX153" s="1640">
        <v>5750</v>
      </c>
      <c r="AY153" s="1641">
        <f t="shared" si="10"/>
        <v>114537</v>
      </c>
    </row>
    <row r="154" spans="1:51">
      <c r="A154" s="1635"/>
      <c r="B154" s="1545" t="s">
        <v>2347</v>
      </c>
      <c r="C154" s="1640">
        <v>169544</v>
      </c>
      <c r="D154" s="1640">
        <v>3539</v>
      </c>
      <c r="E154" s="1640">
        <v>1355</v>
      </c>
      <c r="F154" s="1640">
        <v>1322</v>
      </c>
      <c r="G154" s="1640">
        <v>3062</v>
      </c>
      <c r="H154" s="1640">
        <v>958</v>
      </c>
      <c r="I154" s="1640">
        <v>1015</v>
      </c>
      <c r="J154" s="1640">
        <v>2014</v>
      </c>
      <c r="K154" s="1640">
        <v>3632</v>
      </c>
      <c r="L154" s="1640">
        <v>2385</v>
      </c>
      <c r="M154" s="1640">
        <v>2225</v>
      </c>
      <c r="N154" s="1640">
        <v>11718</v>
      </c>
      <c r="O154" s="1640">
        <v>10187</v>
      </c>
      <c r="P154" s="1611">
        <v>27397</v>
      </c>
      <c r="Q154" s="1640">
        <v>15184</v>
      </c>
      <c r="R154" s="1640">
        <v>1780</v>
      </c>
      <c r="S154" s="1640">
        <v>901</v>
      </c>
      <c r="T154" s="1640">
        <v>1332</v>
      </c>
      <c r="U154" s="1640">
        <v>756</v>
      </c>
      <c r="V154" s="1640">
        <v>942</v>
      </c>
      <c r="W154" s="1640">
        <v>1924</v>
      </c>
      <c r="X154" s="1640">
        <v>2436</v>
      </c>
      <c r="Y154" s="1640">
        <v>3747</v>
      </c>
      <c r="Z154" s="1640">
        <v>8313</v>
      </c>
      <c r="AA154" s="1640">
        <v>2423</v>
      </c>
      <c r="AB154" s="1640">
        <v>2087</v>
      </c>
      <c r="AC154" s="1640">
        <v>4170</v>
      </c>
      <c r="AD154" s="1611">
        <v>12088</v>
      </c>
      <c r="AE154" s="1611">
        <v>7253</v>
      </c>
      <c r="AF154" s="1640">
        <v>2122</v>
      </c>
      <c r="AG154" s="1640">
        <v>1103</v>
      </c>
      <c r="AH154" s="1640">
        <v>618</v>
      </c>
      <c r="AI154" s="1640">
        <v>729</v>
      </c>
      <c r="AJ154" s="1640">
        <v>2047</v>
      </c>
      <c r="AK154" s="1640">
        <v>3499</v>
      </c>
      <c r="AL154" s="1640">
        <v>1604</v>
      </c>
      <c r="AM154" s="1640">
        <v>751</v>
      </c>
      <c r="AN154" s="1640">
        <v>1216</v>
      </c>
      <c r="AO154" s="1640">
        <v>1378</v>
      </c>
      <c r="AP154" s="1640">
        <v>710</v>
      </c>
      <c r="AQ154" s="1640">
        <v>6628</v>
      </c>
      <c r="AR154" s="1640">
        <v>1229</v>
      </c>
      <c r="AS154" s="1640">
        <v>1706</v>
      </c>
      <c r="AT154" s="1640">
        <v>2081</v>
      </c>
      <c r="AU154" s="1640">
        <v>1334</v>
      </c>
      <c r="AV154" s="1640">
        <v>1223</v>
      </c>
      <c r="AW154" s="1640">
        <v>1846</v>
      </c>
      <c r="AX154" s="1640">
        <v>1575</v>
      </c>
      <c r="AY154" s="1641">
        <f t="shared" si="10"/>
        <v>64486</v>
      </c>
    </row>
    <row r="155" spans="1:51">
      <c r="A155" s="1635"/>
      <c r="B155" s="1545" t="s">
        <v>2348</v>
      </c>
      <c r="C155" s="1640">
        <v>137504</v>
      </c>
      <c r="D155" s="1640">
        <v>2973</v>
      </c>
      <c r="E155" s="1640">
        <v>1087</v>
      </c>
      <c r="F155" s="1640">
        <v>1087</v>
      </c>
      <c r="G155" s="1640">
        <v>2333</v>
      </c>
      <c r="H155" s="1640">
        <v>721</v>
      </c>
      <c r="I155" s="1640">
        <v>799</v>
      </c>
      <c r="J155" s="1640">
        <v>1552</v>
      </c>
      <c r="K155" s="1640">
        <v>2994</v>
      </c>
      <c r="L155" s="1640">
        <v>1854</v>
      </c>
      <c r="M155" s="1640">
        <v>1776</v>
      </c>
      <c r="N155" s="1640">
        <v>9821</v>
      </c>
      <c r="O155" s="1640">
        <v>8603</v>
      </c>
      <c r="P155" s="1611">
        <v>23181</v>
      </c>
      <c r="Q155" s="1640">
        <v>12852</v>
      </c>
      <c r="R155" s="1640">
        <v>1308</v>
      </c>
      <c r="S155" s="1640">
        <v>709</v>
      </c>
      <c r="T155" s="1640">
        <v>989</v>
      </c>
      <c r="U155" s="1640">
        <v>628</v>
      </c>
      <c r="V155" s="1640">
        <v>839</v>
      </c>
      <c r="W155" s="1640">
        <v>1558</v>
      </c>
      <c r="X155" s="1640">
        <v>1816</v>
      </c>
      <c r="Y155" s="1640">
        <v>3197</v>
      </c>
      <c r="Z155" s="1640">
        <v>6487</v>
      </c>
      <c r="AA155" s="1640">
        <v>1952</v>
      </c>
      <c r="AB155" s="1640">
        <v>1588</v>
      </c>
      <c r="AC155" s="1640">
        <v>3395</v>
      </c>
      <c r="AD155" s="1611">
        <v>9655</v>
      </c>
      <c r="AE155" s="1611">
        <v>5798</v>
      </c>
      <c r="AF155" s="1640">
        <v>1556</v>
      </c>
      <c r="AG155" s="1640">
        <v>759</v>
      </c>
      <c r="AH155" s="1640">
        <v>533</v>
      </c>
      <c r="AI155" s="1640">
        <v>533</v>
      </c>
      <c r="AJ155" s="1640">
        <v>1669</v>
      </c>
      <c r="AK155" s="1640">
        <v>2642</v>
      </c>
      <c r="AL155" s="1640">
        <v>1375</v>
      </c>
      <c r="AM155" s="1640">
        <v>570</v>
      </c>
      <c r="AN155" s="1640">
        <v>938</v>
      </c>
      <c r="AO155" s="1640">
        <v>1052</v>
      </c>
      <c r="AP155" s="1640">
        <v>518</v>
      </c>
      <c r="AQ155" s="1640">
        <v>5049</v>
      </c>
      <c r="AR155" s="1640">
        <v>947</v>
      </c>
      <c r="AS155" s="1640">
        <v>1417</v>
      </c>
      <c r="AT155" s="1640">
        <v>1541</v>
      </c>
      <c r="AU155" s="1640">
        <v>1069</v>
      </c>
      <c r="AV155" s="1640">
        <v>969</v>
      </c>
      <c r="AW155" s="1640">
        <v>1442</v>
      </c>
      <c r="AX155" s="1640">
        <v>1373</v>
      </c>
      <c r="AY155" s="1641">
        <f t="shared" si="10"/>
        <v>54457</v>
      </c>
    </row>
    <row r="156" spans="1:51">
      <c r="A156" s="1635"/>
      <c r="B156" s="1545" t="s">
        <v>2349</v>
      </c>
      <c r="C156" s="1640">
        <v>171080</v>
      </c>
      <c r="D156" s="1640">
        <v>3223</v>
      </c>
      <c r="E156" s="1640">
        <v>1394</v>
      </c>
      <c r="F156" s="1640">
        <v>1403</v>
      </c>
      <c r="G156" s="1640">
        <v>3841</v>
      </c>
      <c r="H156" s="1640">
        <v>919</v>
      </c>
      <c r="I156" s="1640">
        <v>1034</v>
      </c>
      <c r="J156" s="1640">
        <v>2108</v>
      </c>
      <c r="K156" s="1640">
        <v>3390</v>
      </c>
      <c r="L156" s="1640">
        <v>2186</v>
      </c>
      <c r="M156" s="1640">
        <v>1979</v>
      </c>
      <c r="N156" s="1640">
        <v>12547</v>
      </c>
      <c r="O156" s="1640">
        <v>10112</v>
      </c>
      <c r="P156" s="1611">
        <v>28277</v>
      </c>
      <c r="Q156" s="1640">
        <v>16031</v>
      </c>
      <c r="R156" s="1640">
        <v>1893</v>
      </c>
      <c r="S156" s="1640">
        <v>868</v>
      </c>
      <c r="T156" s="1640">
        <v>1244</v>
      </c>
      <c r="U156" s="1640">
        <v>738</v>
      </c>
      <c r="V156" s="1640">
        <v>991</v>
      </c>
      <c r="W156" s="1640">
        <v>1959</v>
      </c>
      <c r="X156" s="1640">
        <v>2159</v>
      </c>
      <c r="Y156" s="1640">
        <v>3856</v>
      </c>
      <c r="Z156" s="1640">
        <v>8079</v>
      </c>
      <c r="AA156" s="1640">
        <v>2261</v>
      </c>
      <c r="AB156" s="1640">
        <v>2277</v>
      </c>
      <c r="AC156" s="1640">
        <v>3983</v>
      </c>
      <c r="AD156" s="1611">
        <v>11253</v>
      </c>
      <c r="AE156" s="1611">
        <v>6799</v>
      </c>
      <c r="AF156" s="1640">
        <v>1848</v>
      </c>
      <c r="AG156" s="1640">
        <v>1003</v>
      </c>
      <c r="AH156" s="1640">
        <v>639</v>
      </c>
      <c r="AI156" s="1640">
        <v>700</v>
      </c>
      <c r="AJ156" s="1640">
        <v>2007</v>
      </c>
      <c r="AK156" s="1640">
        <v>3507</v>
      </c>
      <c r="AL156" s="1640">
        <v>2532</v>
      </c>
      <c r="AM156" s="1640">
        <v>699</v>
      </c>
      <c r="AN156" s="1640">
        <v>1252</v>
      </c>
      <c r="AO156" s="1640">
        <v>1577</v>
      </c>
      <c r="AP156" s="1640">
        <v>635</v>
      </c>
      <c r="AQ156" s="1640">
        <v>6510</v>
      </c>
      <c r="AR156" s="1640">
        <v>1129</v>
      </c>
      <c r="AS156" s="1640">
        <v>1876</v>
      </c>
      <c r="AT156" s="1640">
        <v>1889</v>
      </c>
      <c r="AU156" s="1640">
        <v>1375</v>
      </c>
      <c r="AV156" s="1640">
        <v>1347</v>
      </c>
      <c r="AW156" s="1640">
        <v>2175</v>
      </c>
      <c r="AX156" s="1640">
        <v>1576</v>
      </c>
      <c r="AY156" s="1641">
        <f t="shared" si="10"/>
        <v>66967</v>
      </c>
    </row>
    <row r="157" spans="1:51">
      <c r="A157" s="1635"/>
      <c r="B157" s="1545" t="s">
        <v>2350</v>
      </c>
      <c r="C157" s="1640">
        <v>153663</v>
      </c>
      <c r="D157" s="1640">
        <v>3857</v>
      </c>
      <c r="E157" s="1640">
        <v>1507</v>
      </c>
      <c r="F157" s="1640">
        <v>1162</v>
      </c>
      <c r="G157" s="1640">
        <v>2799</v>
      </c>
      <c r="H157" s="1640">
        <v>805</v>
      </c>
      <c r="I157" s="1640">
        <v>980</v>
      </c>
      <c r="J157" s="1640">
        <v>1791</v>
      </c>
      <c r="K157" s="1640">
        <v>3096</v>
      </c>
      <c r="L157" s="1640">
        <v>2160</v>
      </c>
      <c r="M157" s="1640">
        <v>1951</v>
      </c>
      <c r="N157" s="1640">
        <v>10743</v>
      </c>
      <c r="O157" s="1640">
        <v>8855</v>
      </c>
      <c r="P157" s="1611">
        <v>24709</v>
      </c>
      <c r="Q157" s="1640">
        <v>13951</v>
      </c>
      <c r="R157" s="1640">
        <v>1688</v>
      </c>
      <c r="S157" s="1640">
        <v>839</v>
      </c>
      <c r="T157" s="1640">
        <v>1157</v>
      </c>
      <c r="U157" s="1640">
        <v>689</v>
      </c>
      <c r="V157" s="1640">
        <v>884</v>
      </c>
      <c r="W157" s="1640">
        <v>1569</v>
      </c>
      <c r="X157" s="1640">
        <v>2092</v>
      </c>
      <c r="Y157" s="1640">
        <v>3927</v>
      </c>
      <c r="Z157" s="1640">
        <v>7133</v>
      </c>
      <c r="AA157" s="1640">
        <v>2033</v>
      </c>
      <c r="AB157" s="1640">
        <v>1756</v>
      </c>
      <c r="AC157" s="1640">
        <v>3794</v>
      </c>
      <c r="AD157" s="1611">
        <v>9936</v>
      </c>
      <c r="AE157" s="1611">
        <v>6133</v>
      </c>
      <c r="AF157" s="1640">
        <v>1665</v>
      </c>
      <c r="AG157" s="1640">
        <v>859</v>
      </c>
      <c r="AH157" s="1640">
        <v>648</v>
      </c>
      <c r="AI157" s="1640">
        <v>660</v>
      </c>
      <c r="AJ157" s="1640">
        <v>1747</v>
      </c>
      <c r="AK157" s="1640">
        <v>3176</v>
      </c>
      <c r="AL157" s="1640">
        <v>1700</v>
      </c>
      <c r="AM157" s="1640">
        <v>744</v>
      </c>
      <c r="AN157" s="1640">
        <v>1148</v>
      </c>
      <c r="AO157" s="1640">
        <v>1286</v>
      </c>
      <c r="AP157" s="1640">
        <v>592</v>
      </c>
      <c r="AQ157" s="1640">
        <v>5923</v>
      </c>
      <c r="AR157" s="1640">
        <v>1198</v>
      </c>
      <c r="AS157" s="1640">
        <v>1979</v>
      </c>
      <c r="AT157" s="1640">
        <v>2068</v>
      </c>
      <c r="AU157" s="1640">
        <v>1353</v>
      </c>
      <c r="AV157" s="1640">
        <v>1225</v>
      </c>
      <c r="AW157" s="1640">
        <v>1910</v>
      </c>
      <c r="AX157" s="1640">
        <v>1786</v>
      </c>
      <c r="AY157" s="1641">
        <f t="shared" si="10"/>
        <v>58258</v>
      </c>
    </row>
    <row r="158" spans="1:51">
      <c r="A158" s="1635"/>
      <c r="B158" s="1545" t="s">
        <v>2351</v>
      </c>
      <c r="C158" s="1640">
        <v>146399</v>
      </c>
      <c r="D158" s="1640">
        <v>3228</v>
      </c>
      <c r="E158" s="1640">
        <v>1127</v>
      </c>
      <c r="F158" s="1640">
        <v>1146</v>
      </c>
      <c r="G158" s="1640">
        <v>2787</v>
      </c>
      <c r="H158" s="1640">
        <v>827</v>
      </c>
      <c r="I158" s="1640">
        <v>855</v>
      </c>
      <c r="J158" s="1640">
        <v>1739</v>
      </c>
      <c r="K158" s="1640">
        <v>2884</v>
      </c>
      <c r="L158" s="1640">
        <v>2042</v>
      </c>
      <c r="M158" s="1640">
        <v>1861</v>
      </c>
      <c r="N158" s="1640">
        <v>10333</v>
      </c>
      <c r="O158" s="1640">
        <v>8860</v>
      </c>
      <c r="P158" s="1611">
        <v>24187</v>
      </c>
      <c r="Q158" s="1640">
        <v>13115</v>
      </c>
      <c r="R158" s="1640">
        <v>1591</v>
      </c>
      <c r="S158" s="1640">
        <v>793</v>
      </c>
      <c r="T158" s="1640">
        <v>1247</v>
      </c>
      <c r="U158" s="1640">
        <v>693</v>
      </c>
      <c r="V158" s="1640">
        <v>802</v>
      </c>
      <c r="W158" s="1640">
        <v>1842</v>
      </c>
      <c r="X158" s="1640">
        <v>1915</v>
      </c>
      <c r="Y158" s="1640">
        <v>3282</v>
      </c>
      <c r="Z158" s="1640">
        <v>7223</v>
      </c>
      <c r="AA158" s="1640">
        <v>1996</v>
      </c>
      <c r="AB158" s="1640">
        <v>1620</v>
      </c>
      <c r="AC158" s="1640">
        <v>3806</v>
      </c>
      <c r="AD158" s="1611">
        <v>10040</v>
      </c>
      <c r="AE158" s="1611">
        <v>5887</v>
      </c>
      <c r="AF158" s="1640">
        <v>1639</v>
      </c>
      <c r="AG158" s="1640">
        <v>862</v>
      </c>
      <c r="AH158" s="1640">
        <v>543</v>
      </c>
      <c r="AI158" s="1640">
        <v>621</v>
      </c>
      <c r="AJ158" s="1640">
        <v>1871</v>
      </c>
      <c r="AK158" s="1640">
        <v>2926</v>
      </c>
      <c r="AL158" s="1640">
        <v>1378</v>
      </c>
      <c r="AM158" s="1640">
        <v>613</v>
      </c>
      <c r="AN158" s="1640">
        <v>1045</v>
      </c>
      <c r="AO158" s="1640">
        <v>1273</v>
      </c>
      <c r="AP158" s="1640">
        <v>612</v>
      </c>
      <c r="AQ158" s="1640">
        <v>5651</v>
      </c>
      <c r="AR158" s="1640">
        <v>970</v>
      </c>
      <c r="AS158" s="1640">
        <v>1516</v>
      </c>
      <c r="AT158" s="1640">
        <v>1865</v>
      </c>
      <c r="AU158" s="1640">
        <v>1251</v>
      </c>
      <c r="AV158" s="1640">
        <v>1029</v>
      </c>
      <c r="AW158" s="1640">
        <v>1590</v>
      </c>
      <c r="AX158" s="1640">
        <v>1416</v>
      </c>
      <c r="AY158" s="1641">
        <f t="shared" si="10"/>
        <v>56495</v>
      </c>
    </row>
    <row r="159" spans="1:51">
      <c r="A159" s="1635"/>
      <c r="B159" s="1545" t="s">
        <v>2352</v>
      </c>
      <c r="C159" s="1640">
        <v>149588</v>
      </c>
      <c r="D159" s="1640">
        <v>3363</v>
      </c>
      <c r="E159" s="1640">
        <v>1212</v>
      </c>
      <c r="F159" s="1640">
        <v>1214</v>
      </c>
      <c r="G159" s="1640">
        <v>2821</v>
      </c>
      <c r="H159" s="1640">
        <v>801</v>
      </c>
      <c r="I159" s="1640">
        <v>926</v>
      </c>
      <c r="J159" s="1640">
        <v>1786</v>
      </c>
      <c r="K159" s="1640">
        <v>3044</v>
      </c>
      <c r="L159" s="1640">
        <v>2022</v>
      </c>
      <c r="M159" s="1640">
        <v>1842</v>
      </c>
      <c r="N159" s="1640">
        <v>10519</v>
      </c>
      <c r="O159" s="1640">
        <v>9187</v>
      </c>
      <c r="P159" s="1611">
        <v>24743</v>
      </c>
      <c r="Q159" s="1640">
        <v>13253</v>
      </c>
      <c r="R159" s="1640">
        <v>1516</v>
      </c>
      <c r="S159" s="1640">
        <v>901</v>
      </c>
      <c r="T159" s="1640">
        <v>1241</v>
      </c>
      <c r="U159" s="1640">
        <v>712</v>
      </c>
      <c r="V159" s="1640">
        <v>849</v>
      </c>
      <c r="W159" s="1640">
        <v>1710</v>
      </c>
      <c r="X159" s="1640">
        <v>1925</v>
      </c>
      <c r="Y159" s="1640">
        <v>3488</v>
      </c>
      <c r="Z159" s="1640">
        <v>7345</v>
      </c>
      <c r="AA159" s="1640">
        <v>1949</v>
      </c>
      <c r="AB159" s="1640">
        <v>1678</v>
      </c>
      <c r="AC159" s="1640">
        <v>3710</v>
      </c>
      <c r="AD159" s="1611">
        <v>10407</v>
      </c>
      <c r="AE159" s="1611">
        <v>6011</v>
      </c>
      <c r="AF159" s="1640">
        <v>1771</v>
      </c>
      <c r="AG159" s="1640">
        <v>940</v>
      </c>
      <c r="AH159" s="1640">
        <v>523</v>
      </c>
      <c r="AI159" s="1640">
        <v>642</v>
      </c>
      <c r="AJ159" s="1640">
        <v>1900</v>
      </c>
      <c r="AK159" s="1640">
        <v>3077</v>
      </c>
      <c r="AL159" s="1640">
        <v>1394</v>
      </c>
      <c r="AM159" s="1640">
        <v>612</v>
      </c>
      <c r="AN159" s="1640">
        <v>1166</v>
      </c>
      <c r="AO159" s="1640">
        <v>1249</v>
      </c>
      <c r="AP159" s="1640">
        <v>546</v>
      </c>
      <c r="AQ159" s="1640">
        <v>5807</v>
      </c>
      <c r="AR159" s="1640">
        <v>1059</v>
      </c>
      <c r="AS159" s="1640">
        <v>1574</v>
      </c>
      <c r="AT159" s="1640">
        <v>1689</v>
      </c>
      <c r="AU159" s="1640">
        <v>1218</v>
      </c>
      <c r="AV159" s="1640">
        <v>1080</v>
      </c>
      <c r="AW159" s="1640">
        <v>1604</v>
      </c>
      <c r="AX159" s="1640">
        <v>1562</v>
      </c>
      <c r="AY159" s="1641">
        <f t="shared" si="10"/>
        <v>57702</v>
      </c>
    </row>
    <row r="160" spans="1:51">
      <c r="A160" s="1635"/>
      <c r="B160" s="1545" t="s">
        <v>2353</v>
      </c>
      <c r="C160" s="1640">
        <v>119512</v>
      </c>
      <c r="D160" s="1640">
        <v>2445</v>
      </c>
      <c r="E160" s="1640">
        <v>822</v>
      </c>
      <c r="F160" s="1640">
        <v>866</v>
      </c>
      <c r="G160" s="1640">
        <v>2133</v>
      </c>
      <c r="H160" s="1640">
        <v>615</v>
      </c>
      <c r="I160" s="1640">
        <v>729</v>
      </c>
      <c r="J160" s="1640">
        <v>1512</v>
      </c>
      <c r="K160" s="1640">
        <v>2532</v>
      </c>
      <c r="L160" s="1640">
        <v>1667</v>
      </c>
      <c r="M160" s="1640">
        <v>1562</v>
      </c>
      <c r="N160" s="1640">
        <v>9079</v>
      </c>
      <c r="O160" s="1640">
        <v>7543</v>
      </c>
      <c r="P160" s="1611">
        <v>20981</v>
      </c>
      <c r="Q160" s="1640">
        <v>11238</v>
      </c>
      <c r="R160" s="1640">
        <v>1189</v>
      </c>
      <c r="S160" s="1640">
        <v>659</v>
      </c>
      <c r="T160" s="1640">
        <v>831</v>
      </c>
      <c r="U160" s="1640">
        <v>557</v>
      </c>
      <c r="V160" s="1640">
        <v>647</v>
      </c>
      <c r="W160" s="1640">
        <v>1321</v>
      </c>
      <c r="X160" s="1640">
        <v>1760</v>
      </c>
      <c r="Y160" s="1640">
        <v>2660</v>
      </c>
      <c r="Z160" s="1640">
        <v>5595</v>
      </c>
      <c r="AA160" s="1640">
        <v>1521</v>
      </c>
      <c r="AB160" s="1640">
        <v>1406</v>
      </c>
      <c r="AC160" s="1640">
        <v>2949</v>
      </c>
      <c r="AD160" s="1611">
        <v>8237</v>
      </c>
      <c r="AE160" s="1611">
        <v>4823</v>
      </c>
      <c r="AF160" s="1640">
        <v>1476</v>
      </c>
      <c r="AG160" s="1640">
        <v>691</v>
      </c>
      <c r="AH160" s="1640">
        <v>389</v>
      </c>
      <c r="AI160" s="1640">
        <v>513</v>
      </c>
      <c r="AJ160" s="1640">
        <v>1429</v>
      </c>
      <c r="AK160" s="1640">
        <v>2101</v>
      </c>
      <c r="AL160" s="1640">
        <v>1100</v>
      </c>
      <c r="AM160" s="1640">
        <v>496</v>
      </c>
      <c r="AN160" s="1640">
        <v>748</v>
      </c>
      <c r="AO160" s="1640">
        <v>853</v>
      </c>
      <c r="AP160" s="1640">
        <v>433</v>
      </c>
      <c r="AQ160" s="1640">
        <v>4078</v>
      </c>
      <c r="AR160" s="1640">
        <v>806</v>
      </c>
      <c r="AS160" s="1640">
        <v>1103</v>
      </c>
      <c r="AT160" s="1640">
        <v>1207</v>
      </c>
      <c r="AU160" s="1640">
        <v>927</v>
      </c>
      <c r="AV160" s="1640">
        <v>847</v>
      </c>
      <c r="AW160" s="1640">
        <v>1248</v>
      </c>
      <c r="AX160" s="1640">
        <v>1188</v>
      </c>
      <c r="AY160" s="1641">
        <f t="shared" si="10"/>
        <v>48841</v>
      </c>
    </row>
    <row r="161" spans="1:51">
      <c r="A161" s="1635"/>
      <c r="B161" s="1545" t="s">
        <v>2354</v>
      </c>
      <c r="C161" s="1640">
        <v>127146</v>
      </c>
      <c r="D161" s="1640">
        <v>2498</v>
      </c>
      <c r="E161" s="1640">
        <v>883</v>
      </c>
      <c r="F161" s="1640">
        <v>922</v>
      </c>
      <c r="G161" s="1640">
        <v>2118</v>
      </c>
      <c r="H161" s="1640">
        <v>550</v>
      </c>
      <c r="I161" s="1640">
        <v>706</v>
      </c>
      <c r="J161" s="1640">
        <v>1520</v>
      </c>
      <c r="K161" s="1640">
        <v>2558</v>
      </c>
      <c r="L161" s="1640">
        <v>1834</v>
      </c>
      <c r="M161" s="1640">
        <v>1644</v>
      </c>
      <c r="N161" s="1640">
        <v>9324</v>
      </c>
      <c r="O161" s="1640">
        <v>8005</v>
      </c>
      <c r="P161" s="1611">
        <v>22693</v>
      </c>
      <c r="Q161" s="1640">
        <v>12478</v>
      </c>
      <c r="R161" s="1640">
        <v>1176</v>
      </c>
      <c r="S161" s="1640">
        <v>648</v>
      </c>
      <c r="T161" s="1640">
        <v>943</v>
      </c>
      <c r="U161" s="1640">
        <v>521</v>
      </c>
      <c r="V161" s="1640">
        <v>738</v>
      </c>
      <c r="W161" s="1640">
        <v>1407</v>
      </c>
      <c r="X161" s="1640">
        <v>1690</v>
      </c>
      <c r="Y161" s="1640">
        <v>3047</v>
      </c>
      <c r="Z161" s="1640">
        <v>6061</v>
      </c>
      <c r="AA161" s="1640">
        <v>1784</v>
      </c>
      <c r="AB161" s="1640">
        <v>1532</v>
      </c>
      <c r="AC161" s="1640">
        <v>3411</v>
      </c>
      <c r="AD161" s="1611">
        <v>8403</v>
      </c>
      <c r="AE161" s="1611">
        <v>5173</v>
      </c>
      <c r="AF161" s="1640">
        <v>1475</v>
      </c>
      <c r="AG161" s="1640">
        <v>742</v>
      </c>
      <c r="AH161" s="1640">
        <v>438</v>
      </c>
      <c r="AI161" s="1640">
        <v>492</v>
      </c>
      <c r="AJ161" s="1640">
        <v>1431</v>
      </c>
      <c r="AK161" s="1640">
        <v>2419</v>
      </c>
      <c r="AL161" s="1640">
        <v>1261</v>
      </c>
      <c r="AM161" s="1640">
        <v>480</v>
      </c>
      <c r="AN161" s="1640">
        <v>816</v>
      </c>
      <c r="AO161" s="1640">
        <v>857</v>
      </c>
      <c r="AP161" s="1640">
        <v>452</v>
      </c>
      <c r="AQ161" s="1640">
        <v>4227</v>
      </c>
      <c r="AR161" s="1640">
        <v>906</v>
      </c>
      <c r="AS161" s="1640">
        <v>1182</v>
      </c>
      <c r="AT161" s="1640">
        <v>1329</v>
      </c>
      <c r="AU161" s="1640">
        <v>966</v>
      </c>
      <c r="AV161" s="1640">
        <v>794</v>
      </c>
      <c r="AW161" s="1640">
        <v>1257</v>
      </c>
      <c r="AX161" s="1640">
        <v>1355</v>
      </c>
      <c r="AY161" s="1641">
        <f t="shared" si="10"/>
        <v>52500</v>
      </c>
    </row>
    <row r="162" spans="1:51">
      <c r="A162" s="1637"/>
      <c r="B162" s="1638" t="s">
        <v>2355</v>
      </c>
      <c r="C162" s="1642">
        <f t="shared" ref="C162:AY162" si="15">SUM(C150:C161)</f>
        <v>2297005</v>
      </c>
      <c r="D162" s="1642">
        <f t="shared" si="15"/>
        <v>55467</v>
      </c>
      <c r="E162" s="1642">
        <f t="shared" si="15"/>
        <v>22874</v>
      </c>
      <c r="F162" s="1642">
        <f t="shared" si="15"/>
        <v>21223</v>
      </c>
      <c r="G162" s="1642">
        <f t="shared" si="15"/>
        <v>47462</v>
      </c>
      <c r="H162" s="1642">
        <f t="shared" si="15"/>
        <v>14764</v>
      </c>
      <c r="I162" s="1642">
        <f t="shared" si="15"/>
        <v>16739</v>
      </c>
      <c r="J162" s="1642">
        <f t="shared" si="15"/>
        <v>30269</v>
      </c>
      <c r="K162" s="1642">
        <f t="shared" si="15"/>
        <v>48876</v>
      </c>
      <c r="L162" s="1642">
        <f t="shared" si="15"/>
        <v>33654</v>
      </c>
      <c r="M162" s="1642">
        <f t="shared" si="15"/>
        <v>30302</v>
      </c>
      <c r="N162" s="1642">
        <f t="shared" si="15"/>
        <v>147406</v>
      </c>
      <c r="O162" s="1642">
        <f t="shared" si="15"/>
        <v>129053</v>
      </c>
      <c r="P162" s="1622">
        <f t="shared" si="15"/>
        <v>340732</v>
      </c>
      <c r="Q162" s="1642">
        <f t="shared" si="15"/>
        <v>190875</v>
      </c>
      <c r="R162" s="1642">
        <f t="shared" si="15"/>
        <v>28340</v>
      </c>
      <c r="S162" s="1642">
        <f t="shared" si="15"/>
        <v>13669</v>
      </c>
      <c r="T162" s="1642">
        <f t="shared" si="15"/>
        <v>19639</v>
      </c>
      <c r="U162" s="1642">
        <f t="shared" si="15"/>
        <v>11216</v>
      </c>
      <c r="V162" s="1642">
        <f t="shared" si="15"/>
        <v>14620</v>
      </c>
      <c r="W162" s="1642">
        <f t="shared" si="15"/>
        <v>29275</v>
      </c>
      <c r="X162" s="1642">
        <f t="shared" si="15"/>
        <v>31326</v>
      </c>
      <c r="Y162" s="1642">
        <f t="shared" si="15"/>
        <v>56692</v>
      </c>
      <c r="Z162" s="1642">
        <f t="shared" si="15"/>
        <v>110001</v>
      </c>
      <c r="AA162" s="1642">
        <f t="shared" si="15"/>
        <v>31596</v>
      </c>
      <c r="AB162" s="1642">
        <f t="shared" si="15"/>
        <v>26090</v>
      </c>
      <c r="AC162" s="1642">
        <f t="shared" si="15"/>
        <v>56327</v>
      </c>
      <c r="AD162" s="1622">
        <f t="shared" si="15"/>
        <v>150122</v>
      </c>
      <c r="AE162" s="1622">
        <f t="shared" si="15"/>
        <v>92907</v>
      </c>
      <c r="AF162" s="1642">
        <f t="shared" si="15"/>
        <v>26045</v>
      </c>
      <c r="AG162" s="1642">
        <f t="shared" si="15"/>
        <v>14367</v>
      </c>
      <c r="AH162" s="1642">
        <f t="shared" si="15"/>
        <v>9783</v>
      </c>
      <c r="AI162" s="1642">
        <f t="shared" si="15"/>
        <v>11465</v>
      </c>
      <c r="AJ162" s="1642">
        <f t="shared" si="15"/>
        <v>30311</v>
      </c>
      <c r="AK162" s="1642">
        <f t="shared" si="15"/>
        <v>49302</v>
      </c>
      <c r="AL162" s="1642">
        <f t="shared" si="15"/>
        <v>25317</v>
      </c>
      <c r="AM162" s="1642">
        <f t="shared" si="15"/>
        <v>11549</v>
      </c>
      <c r="AN162" s="1642">
        <f t="shared" si="15"/>
        <v>18219</v>
      </c>
      <c r="AO162" s="1642">
        <f t="shared" si="15"/>
        <v>21045</v>
      </c>
      <c r="AP162" s="1642">
        <f t="shared" si="15"/>
        <v>11096</v>
      </c>
      <c r="AQ162" s="1642">
        <f t="shared" si="15"/>
        <v>93553</v>
      </c>
      <c r="AR162" s="1642">
        <f t="shared" si="15"/>
        <v>17234</v>
      </c>
      <c r="AS162" s="1642">
        <f t="shared" si="15"/>
        <v>27939</v>
      </c>
      <c r="AT162" s="1642">
        <f t="shared" si="15"/>
        <v>30730</v>
      </c>
      <c r="AU162" s="1642">
        <f t="shared" si="15"/>
        <v>20394</v>
      </c>
      <c r="AV162" s="1642">
        <f t="shared" si="15"/>
        <v>20220</v>
      </c>
      <c r="AW162" s="1642">
        <f t="shared" si="15"/>
        <v>30194</v>
      </c>
      <c r="AX162" s="1642">
        <f t="shared" si="15"/>
        <v>26726</v>
      </c>
      <c r="AY162" s="1642">
        <f t="shared" si="15"/>
        <v>808066</v>
      </c>
    </row>
    <row r="163" spans="1:51">
      <c r="A163" s="1635" t="s">
        <v>2359</v>
      </c>
      <c r="B163" s="1545" t="s">
        <v>2343</v>
      </c>
      <c r="C163" s="1640">
        <v>131247</v>
      </c>
      <c r="D163" s="1640">
        <v>2537</v>
      </c>
      <c r="E163" s="1640">
        <v>1027</v>
      </c>
      <c r="F163" s="1640">
        <v>942</v>
      </c>
      <c r="G163" s="1640">
        <v>2209</v>
      </c>
      <c r="H163" s="1640">
        <v>633</v>
      </c>
      <c r="I163" s="1640">
        <v>753</v>
      </c>
      <c r="J163" s="1640">
        <v>1603</v>
      </c>
      <c r="K163" s="1640">
        <v>2769</v>
      </c>
      <c r="L163" s="1640">
        <v>1962</v>
      </c>
      <c r="M163" s="1640">
        <v>1687</v>
      </c>
      <c r="N163" s="1640">
        <v>8823</v>
      </c>
      <c r="O163" s="1640">
        <v>7914</v>
      </c>
      <c r="P163" s="1611">
        <v>21824</v>
      </c>
      <c r="Q163" s="1640">
        <v>11901</v>
      </c>
      <c r="R163" s="1640">
        <v>1386</v>
      </c>
      <c r="S163" s="1640">
        <v>721</v>
      </c>
      <c r="T163" s="1640">
        <v>1038</v>
      </c>
      <c r="U163" s="1640">
        <v>542</v>
      </c>
      <c r="V163" s="1640">
        <v>847</v>
      </c>
      <c r="W163" s="1640">
        <v>1622</v>
      </c>
      <c r="X163" s="1640">
        <v>1830</v>
      </c>
      <c r="Y163" s="1640">
        <v>3066</v>
      </c>
      <c r="Z163" s="1640">
        <v>6702</v>
      </c>
      <c r="AA163" s="1640">
        <v>1850</v>
      </c>
      <c r="AB163" s="1640">
        <v>1551</v>
      </c>
      <c r="AC163" s="1640">
        <v>3212</v>
      </c>
      <c r="AD163" s="1611">
        <v>8939</v>
      </c>
      <c r="AE163" s="1611">
        <v>5459</v>
      </c>
      <c r="AF163" s="1640">
        <v>1495</v>
      </c>
      <c r="AG163" s="1640">
        <v>872</v>
      </c>
      <c r="AH163" s="1640">
        <v>427</v>
      </c>
      <c r="AI163" s="1640">
        <v>632</v>
      </c>
      <c r="AJ163" s="1640">
        <v>1640</v>
      </c>
      <c r="AK163" s="1640">
        <v>2643</v>
      </c>
      <c r="AL163" s="1640">
        <v>1319</v>
      </c>
      <c r="AM163" s="1640">
        <v>543</v>
      </c>
      <c r="AN163" s="1640">
        <v>939</v>
      </c>
      <c r="AO163" s="1640">
        <v>1054</v>
      </c>
      <c r="AP163" s="1640">
        <v>531</v>
      </c>
      <c r="AQ163" s="1640">
        <v>5171</v>
      </c>
      <c r="AR163" s="1640">
        <v>918</v>
      </c>
      <c r="AS163" s="1640">
        <v>1394</v>
      </c>
      <c r="AT163" s="1640">
        <v>1474</v>
      </c>
      <c r="AU163" s="1640">
        <v>1109</v>
      </c>
      <c r="AV163" s="1640">
        <v>996</v>
      </c>
      <c r="AW163" s="1640">
        <v>1409</v>
      </c>
      <c r="AX163" s="1640">
        <v>1332</v>
      </c>
      <c r="AY163" s="1641">
        <f t="shared" si="10"/>
        <v>50462</v>
      </c>
    </row>
    <row r="164" spans="1:51">
      <c r="A164" s="1610" t="s">
        <v>2360</v>
      </c>
      <c r="B164" s="1545" t="s">
        <v>2344</v>
      </c>
      <c r="C164" s="1640">
        <v>141083</v>
      </c>
      <c r="D164" s="1640">
        <v>2894</v>
      </c>
      <c r="E164" s="1640">
        <v>980</v>
      </c>
      <c r="F164" s="1640">
        <v>1125</v>
      </c>
      <c r="G164" s="1640">
        <v>2382</v>
      </c>
      <c r="H164" s="1640">
        <v>706</v>
      </c>
      <c r="I164" s="1640">
        <v>793</v>
      </c>
      <c r="J164" s="1640">
        <v>1795</v>
      </c>
      <c r="K164" s="1640">
        <v>3089</v>
      </c>
      <c r="L164" s="1640">
        <v>2111</v>
      </c>
      <c r="M164" s="1640">
        <v>1943</v>
      </c>
      <c r="N164" s="1640">
        <v>10104</v>
      </c>
      <c r="O164" s="1640">
        <v>8893</v>
      </c>
      <c r="P164" s="1611">
        <v>23625</v>
      </c>
      <c r="Q164" s="1640">
        <v>12963</v>
      </c>
      <c r="R164" s="1640">
        <v>1552</v>
      </c>
      <c r="S164" s="1640">
        <v>754</v>
      </c>
      <c r="T164" s="1640">
        <v>1217</v>
      </c>
      <c r="U164" s="1640">
        <v>605</v>
      </c>
      <c r="V164" s="1640">
        <v>1037</v>
      </c>
      <c r="W164" s="1640">
        <v>1851</v>
      </c>
      <c r="X164" s="1640">
        <v>1956</v>
      </c>
      <c r="Y164" s="1640">
        <v>3313</v>
      </c>
      <c r="Z164" s="1640">
        <v>6316</v>
      </c>
      <c r="AA164" s="1640">
        <v>1930</v>
      </c>
      <c r="AB164" s="1640">
        <v>1595</v>
      </c>
      <c r="AC164" s="1640">
        <v>3674</v>
      </c>
      <c r="AD164" s="1611">
        <v>9081</v>
      </c>
      <c r="AE164" s="1611">
        <v>5519</v>
      </c>
      <c r="AF164" s="1640">
        <v>1925</v>
      </c>
      <c r="AG164" s="1640">
        <v>853</v>
      </c>
      <c r="AH164" s="1640">
        <v>530</v>
      </c>
      <c r="AI164" s="1640">
        <v>679</v>
      </c>
      <c r="AJ164" s="1640">
        <v>1819</v>
      </c>
      <c r="AK164" s="1640">
        <v>2706</v>
      </c>
      <c r="AL164" s="1640">
        <v>1390</v>
      </c>
      <c r="AM164" s="1640">
        <v>715</v>
      </c>
      <c r="AN164" s="1640">
        <v>990</v>
      </c>
      <c r="AO164" s="1640">
        <v>1201</v>
      </c>
      <c r="AP164" s="1640">
        <v>554</v>
      </c>
      <c r="AQ164" s="1640">
        <v>5019</v>
      </c>
      <c r="AR164" s="1640">
        <v>968</v>
      </c>
      <c r="AS164" s="1640">
        <v>1581</v>
      </c>
      <c r="AT164" s="1640">
        <v>1498</v>
      </c>
      <c r="AU164" s="1640">
        <v>1146</v>
      </c>
      <c r="AV164" s="1640">
        <v>1042</v>
      </c>
      <c r="AW164" s="1640">
        <v>1457</v>
      </c>
      <c r="AX164" s="1640">
        <v>1207</v>
      </c>
      <c r="AY164" s="1641">
        <f t="shared" si="10"/>
        <v>55585</v>
      </c>
    </row>
    <row r="165" spans="1:51">
      <c r="A165" s="1635"/>
      <c r="B165" s="1545" t="s">
        <v>2345</v>
      </c>
      <c r="C165" s="1640">
        <v>495301</v>
      </c>
      <c r="D165" s="1640">
        <v>14089</v>
      </c>
      <c r="E165" s="1640">
        <v>6645</v>
      </c>
      <c r="F165" s="1640">
        <v>5939</v>
      </c>
      <c r="G165" s="1640">
        <v>12038</v>
      </c>
      <c r="H165" s="1640">
        <v>4210</v>
      </c>
      <c r="I165" s="1640">
        <v>4879</v>
      </c>
      <c r="J165" s="1640">
        <v>7849</v>
      </c>
      <c r="K165" s="1640">
        <v>11767</v>
      </c>
      <c r="L165" s="1640">
        <v>8156</v>
      </c>
      <c r="M165" s="1640">
        <v>7348</v>
      </c>
      <c r="N165" s="1640">
        <v>26310</v>
      </c>
      <c r="O165" s="1640">
        <v>23883</v>
      </c>
      <c r="P165" s="1611">
        <v>55415</v>
      </c>
      <c r="Q165" s="1640">
        <v>33405</v>
      </c>
      <c r="R165" s="1640">
        <v>8209</v>
      </c>
      <c r="S165" s="1640">
        <v>3616</v>
      </c>
      <c r="T165" s="1640">
        <v>4910</v>
      </c>
      <c r="U165" s="1640">
        <v>2864</v>
      </c>
      <c r="V165" s="1640">
        <v>3926</v>
      </c>
      <c r="W165" s="1640">
        <v>7715</v>
      </c>
      <c r="X165" s="1640">
        <v>7246</v>
      </c>
      <c r="Y165" s="1640">
        <v>14510</v>
      </c>
      <c r="Z165" s="1640">
        <v>23636</v>
      </c>
      <c r="AA165" s="1640">
        <v>6978</v>
      </c>
      <c r="AB165" s="1640">
        <v>5880</v>
      </c>
      <c r="AC165" s="1640">
        <v>12711</v>
      </c>
      <c r="AD165" s="1611">
        <v>29217</v>
      </c>
      <c r="AE165" s="1611">
        <v>20172</v>
      </c>
      <c r="AF165" s="1640">
        <v>5276</v>
      </c>
      <c r="AG165" s="1640">
        <v>3461</v>
      </c>
      <c r="AH165" s="1640">
        <v>2597</v>
      </c>
      <c r="AI165" s="1640">
        <v>3222</v>
      </c>
      <c r="AJ165" s="1640">
        <v>7407</v>
      </c>
      <c r="AK165" s="1640">
        <v>11651</v>
      </c>
      <c r="AL165" s="1640">
        <v>5928</v>
      </c>
      <c r="AM165" s="1640">
        <v>3143</v>
      </c>
      <c r="AN165" s="1640">
        <v>4566</v>
      </c>
      <c r="AO165" s="1640">
        <v>5452</v>
      </c>
      <c r="AP165" s="1640">
        <v>3170</v>
      </c>
      <c r="AQ165" s="1640">
        <v>21623</v>
      </c>
      <c r="AR165" s="1640">
        <v>4117</v>
      </c>
      <c r="AS165" s="1640">
        <v>7611</v>
      </c>
      <c r="AT165" s="1640">
        <v>7950</v>
      </c>
      <c r="AU165" s="1640">
        <v>4783</v>
      </c>
      <c r="AV165" s="1640">
        <v>5411</v>
      </c>
      <c r="AW165" s="1640">
        <v>7765</v>
      </c>
      <c r="AX165" s="1640">
        <v>6645</v>
      </c>
      <c r="AY165" s="1641">
        <f t="shared" si="10"/>
        <v>139013</v>
      </c>
    </row>
    <row r="166" spans="1:51">
      <c r="A166" s="1635"/>
      <c r="B166" s="1545" t="s">
        <v>2346</v>
      </c>
      <c r="C166" s="1640">
        <v>355922</v>
      </c>
      <c r="D166" s="1640">
        <v>9101</v>
      </c>
      <c r="E166" s="1640">
        <v>4233</v>
      </c>
      <c r="F166" s="1640">
        <v>3900</v>
      </c>
      <c r="G166" s="1640">
        <v>8117</v>
      </c>
      <c r="H166" s="1640">
        <v>2571</v>
      </c>
      <c r="I166" s="1640">
        <v>2727</v>
      </c>
      <c r="J166" s="1640">
        <v>5007</v>
      </c>
      <c r="K166" s="1640">
        <v>7574</v>
      </c>
      <c r="L166" s="1640">
        <v>5063</v>
      </c>
      <c r="M166" s="1640">
        <v>4500</v>
      </c>
      <c r="N166" s="1640">
        <v>19973</v>
      </c>
      <c r="O166" s="1640">
        <v>17799</v>
      </c>
      <c r="P166" s="1611">
        <v>48119</v>
      </c>
      <c r="Q166" s="1640">
        <v>26002</v>
      </c>
      <c r="R166" s="1640">
        <v>4640</v>
      </c>
      <c r="S166" s="1640">
        <v>2348</v>
      </c>
      <c r="T166" s="1640">
        <v>3322</v>
      </c>
      <c r="U166" s="1640">
        <v>1782</v>
      </c>
      <c r="V166" s="1640">
        <v>2041</v>
      </c>
      <c r="W166" s="1640">
        <v>4600</v>
      </c>
      <c r="X166" s="1640">
        <v>4826</v>
      </c>
      <c r="Y166" s="1640">
        <v>8490</v>
      </c>
      <c r="Z166" s="1640">
        <v>16977</v>
      </c>
      <c r="AA166" s="1640">
        <v>4610</v>
      </c>
      <c r="AB166" s="1640">
        <v>3566</v>
      </c>
      <c r="AC166" s="1640">
        <v>8349</v>
      </c>
      <c r="AD166" s="1611">
        <v>22629</v>
      </c>
      <c r="AE166" s="1611">
        <v>14422</v>
      </c>
      <c r="AF166" s="1640">
        <v>3840</v>
      </c>
      <c r="AG166" s="1640">
        <v>2380</v>
      </c>
      <c r="AH166" s="1640">
        <v>1851</v>
      </c>
      <c r="AI166" s="1640">
        <v>2104</v>
      </c>
      <c r="AJ166" s="1640">
        <v>5101</v>
      </c>
      <c r="AK166" s="1640">
        <v>8519</v>
      </c>
      <c r="AL166" s="1640">
        <v>4207</v>
      </c>
      <c r="AM166" s="1640">
        <v>1943</v>
      </c>
      <c r="AN166" s="1640">
        <v>3339</v>
      </c>
      <c r="AO166" s="1640">
        <v>3678</v>
      </c>
      <c r="AP166" s="1640">
        <v>2109</v>
      </c>
      <c r="AQ166" s="1640">
        <v>16277</v>
      </c>
      <c r="AR166" s="1640">
        <v>3023</v>
      </c>
      <c r="AS166" s="1640">
        <v>5266</v>
      </c>
      <c r="AT166" s="1640">
        <v>6094</v>
      </c>
      <c r="AU166" s="1640">
        <v>4002</v>
      </c>
      <c r="AV166" s="1640">
        <v>4056</v>
      </c>
      <c r="AW166" s="1640">
        <v>6020</v>
      </c>
      <c r="AX166" s="1640">
        <v>4825</v>
      </c>
      <c r="AY166" s="1641">
        <f t="shared" si="10"/>
        <v>111893</v>
      </c>
    </row>
    <row r="167" spans="1:51">
      <c r="A167" s="1635"/>
      <c r="B167" s="1545" t="s">
        <v>2347</v>
      </c>
      <c r="C167" s="1640">
        <v>120638</v>
      </c>
      <c r="D167" s="1640">
        <v>2428</v>
      </c>
      <c r="E167" s="1640">
        <v>876</v>
      </c>
      <c r="F167" s="1640">
        <v>916</v>
      </c>
      <c r="G167" s="1640">
        <v>2212</v>
      </c>
      <c r="H167" s="1640">
        <v>615</v>
      </c>
      <c r="I167" s="1640">
        <v>663</v>
      </c>
      <c r="J167" s="1640">
        <v>1405</v>
      </c>
      <c r="K167" s="1640">
        <v>2389</v>
      </c>
      <c r="L167" s="1640">
        <v>1586</v>
      </c>
      <c r="M167" s="1640">
        <v>1418</v>
      </c>
      <c r="N167" s="1640">
        <v>8297</v>
      </c>
      <c r="O167" s="1640">
        <v>7268</v>
      </c>
      <c r="P167" s="1611">
        <v>21466</v>
      </c>
      <c r="Q167" s="1640">
        <v>11006</v>
      </c>
      <c r="R167" s="1640">
        <v>1192</v>
      </c>
      <c r="S167" s="1640">
        <v>626</v>
      </c>
      <c r="T167" s="1640">
        <v>834</v>
      </c>
      <c r="U167" s="1640">
        <v>537</v>
      </c>
      <c r="V167" s="1640">
        <v>651</v>
      </c>
      <c r="W167" s="1640">
        <v>1346</v>
      </c>
      <c r="X167" s="1640">
        <v>1825</v>
      </c>
      <c r="Y167" s="1640">
        <v>2452</v>
      </c>
      <c r="Z167" s="1640">
        <v>6130</v>
      </c>
      <c r="AA167" s="1640">
        <v>1585</v>
      </c>
      <c r="AB167" s="1640">
        <v>1418</v>
      </c>
      <c r="AC167" s="1640">
        <v>3083</v>
      </c>
      <c r="AD167" s="1611">
        <v>8546</v>
      </c>
      <c r="AE167" s="1611">
        <v>5201</v>
      </c>
      <c r="AF167" s="1640">
        <v>1343</v>
      </c>
      <c r="AG167" s="1640">
        <v>724</v>
      </c>
      <c r="AH167" s="1640">
        <v>378</v>
      </c>
      <c r="AI167" s="1640">
        <v>481</v>
      </c>
      <c r="AJ167" s="1640">
        <v>1411</v>
      </c>
      <c r="AK167" s="1640">
        <v>2326</v>
      </c>
      <c r="AL167" s="1640">
        <v>1083</v>
      </c>
      <c r="AM167" s="1640">
        <v>498</v>
      </c>
      <c r="AN167" s="1640">
        <v>771</v>
      </c>
      <c r="AO167" s="1640">
        <v>832</v>
      </c>
      <c r="AP167" s="1640">
        <v>460</v>
      </c>
      <c r="AQ167" s="1640">
        <v>4903</v>
      </c>
      <c r="AR167" s="1640">
        <v>784</v>
      </c>
      <c r="AS167" s="1640">
        <v>1139</v>
      </c>
      <c r="AT167" s="1640">
        <v>1425</v>
      </c>
      <c r="AU167" s="1640">
        <v>962</v>
      </c>
      <c r="AV167" s="1640">
        <v>843</v>
      </c>
      <c r="AW167" s="1640">
        <v>1179</v>
      </c>
      <c r="AX167" s="1640">
        <v>1125</v>
      </c>
      <c r="AY167" s="1641">
        <f t="shared" si="10"/>
        <v>48037</v>
      </c>
    </row>
    <row r="168" spans="1:51">
      <c r="A168" s="1635"/>
      <c r="B168" s="1545" t="s">
        <v>2348</v>
      </c>
      <c r="C168" s="1640">
        <v>146690</v>
      </c>
      <c r="D168" s="1640">
        <v>2804</v>
      </c>
      <c r="E168" s="1640">
        <v>1094</v>
      </c>
      <c r="F168" s="1640">
        <v>1097</v>
      </c>
      <c r="G168" s="1640">
        <v>2619</v>
      </c>
      <c r="H168" s="1640">
        <v>700</v>
      </c>
      <c r="I168" s="1640">
        <v>836</v>
      </c>
      <c r="J168" s="1640">
        <v>1802</v>
      </c>
      <c r="K168" s="1640">
        <v>2976</v>
      </c>
      <c r="L168" s="1640">
        <v>2090</v>
      </c>
      <c r="M168" s="1640">
        <v>1890</v>
      </c>
      <c r="N168" s="1640">
        <v>9770</v>
      </c>
      <c r="O168" s="1640">
        <v>8622</v>
      </c>
      <c r="P168" s="1611">
        <v>25011</v>
      </c>
      <c r="Q168" s="1640">
        <v>13098</v>
      </c>
      <c r="R168" s="1640">
        <v>1474</v>
      </c>
      <c r="S168" s="1640">
        <v>869</v>
      </c>
      <c r="T168" s="1640">
        <v>1152</v>
      </c>
      <c r="U168" s="1640">
        <v>741</v>
      </c>
      <c r="V168" s="1640">
        <v>823</v>
      </c>
      <c r="W168" s="1640">
        <v>1746</v>
      </c>
      <c r="X168" s="1640">
        <v>2051</v>
      </c>
      <c r="Y168" s="1640">
        <v>3598</v>
      </c>
      <c r="Z168" s="1640">
        <v>7136</v>
      </c>
      <c r="AA168" s="1640">
        <v>1969</v>
      </c>
      <c r="AB168" s="1640">
        <v>1762</v>
      </c>
      <c r="AC168" s="1640">
        <v>3673</v>
      </c>
      <c r="AD168" s="1611">
        <v>10184</v>
      </c>
      <c r="AE168" s="1611">
        <v>6371</v>
      </c>
      <c r="AF168" s="1640">
        <v>1753</v>
      </c>
      <c r="AG168" s="1640">
        <v>957</v>
      </c>
      <c r="AH168" s="1640">
        <v>505</v>
      </c>
      <c r="AI168" s="1640">
        <v>639</v>
      </c>
      <c r="AJ168" s="1640">
        <v>1894</v>
      </c>
      <c r="AK168" s="1640">
        <v>2930</v>
      </c>
      <c r="AL168" s="1640">
        <v>1443</v>
      </c>
      <c r="AM168" s="1640">
        <v>662</v>
      </c>
      <c r="AN168" s="1640">
        <v>1043</v>
      </c>
      <c r="AO168" s="1640">
        <v>1210</v>
      </c>
      <c r="AP168" s="1640">
        <v>593</v>
      </c>
      <c r="AQ168" s="1640">
        <v>5689</v>
      </c>
      <c r="AR168" s="1640">
        <v>1113</v>
      </c>
      <c r="AS168" s="1640">
        <v>1489</v>
      </c>
      <c r="AT168" s="1640">
        <v>1602</v>
      </c>
      <c r="AU168" s="1640">
        <v>1157</v>
      </c>
      <c r="AV168" s="1640">
        <v>1071</v>
      </c>
      <c r="AW168" s="1640">
        <v>1504</v>
      </c>
      <c r="AX168" s="1640">
        <v>1478</v>
      </c>
      <c r="AY168" s="1641">
        <f t="shared" si="10"/>
        <v>56501</v>
      </c>
    </row>
    <row r="169" spans="1:51">
      <c r="A169" s="1635"/>
      <c r="B169" s="1545" t="s">
        <v>2349</v>
      </c>
      <c r="C169" s="1640">
        <v>156248</v>
      </c>
      <c r="D169" s="1640">
        <v>2925</v>
      </c>
      <c r="E169" s="1640">
        <v>1077</v>
      </c>
      <c r="F169" s="1640">
        <v>994</v>
      </c>
      <c r="G169" s="1640">
        <v>3143</v>
      </c>
      <c r="H169" s="1640">
        <v>798</v>
      </c>
      <c r="I169" s="1640">
        <v>844</v>
      </c>
      <c r="J169" s="1640">
        <v>1965</v>
      </c>
      <c r="K169" s="1640">
        <v>2998</v>
      </c>
      <c r="L169" s="1640">
        <v>2014</v>
      </c>
      <c r="M169" s="1640">
        <v>1826</v>
      </c>
      <c r="N169" s="1640">
        <v>11644</v>
      </c>
      <c r="O169" s="1640">
        <v>9043</v>
      </c>
      <c r="P169" s="1611">
        <v>28706</v>
      </c>
      <c r="Q169" s="1640">
        <v>14885</v>
      </c>
      <c r="R169" s="1640">
        <v>1559</v>
      </c>
      <c r="S169" s="1640">
        <v>809</v>
      </c>
      <c r="T169" s="1640">
        <v>1155</v>
      </c>
      <c r="U169" s="1640">
        <v>686</v>
      </c>
      <c r="V169" s="1640">
        <v>856</v>
      </c>
      <c r="W169" s="1640">
        <v>1644</v>
      </c>
      <c r="X169" s="1640">
        <v>1854</v>
      </c>
      <c r="Y169" s="1640">
        <v>3456</v>
      </c>
      <c r="Z169" s="1640">
        <v>7412</v>
      </c>
      <c r="AA169" s="1640">
        <v>1944</v>
      </c>
      <c r="AB169" s="1640">
        <v>2099</v>
      </c>
      <c r="AC169" s="1640">
        <v>3582</v>
      </c>
      <c r="AD169" s="1611">
        <v>10004</v>
      </c>
      <c r="AE169" s="1611">
        <v>6180</v>
      </c>
      <c r="AF169" s="1640">
        <v>1694</v>
      </c>
      <c r="AG169" s="1640">
        <v>878</v>
      </c>
      <c r="AH169" s="1640">
        <v>547</v>
      </c>
      <c r="AI169" s="1640">
        <v>644</v>
      </c>
      <c r="AJ169" s="1640">
        <v>1773</v>
      </c>
      <c r="AK169" s="1640">
        <v>2813</v>
      </c>
      <c r="AL169" s="1640">
        <v>2559</v>
      </c>
      <c r="AM169" s="1640">
        <v>632</v>
      </c>
      <c r="AN169" s="1640">
        <v>1049</v>
      </c>
      <c r="AO169" s="1640">
        <v>1427</v>
      </c>
      <c r="AP169" s="1640">
        <v>563</v>
      </c>
      <c r="AQ169" s="1640">
        <v>5701</v>
      </c>
      <c r="AR169" s="1640">
        <v>995</v>
      </c>
      <c r="AS169" s="1640">
        <v>1470</v>
      </c>
      <c r="AT169" s="1640">
        <v>1624</v>
      </c>
      <c r="AU169" s="1640">
        <v>1169</v>
      </c>
      <c r="AV169" s="1640">
        <v>1166</v>
      </c>
      <c r="AW169" s="1640">
        <v>1911</v>
      </c>
      <c r="AX169" s="1640">
        <v>1531</v>
      </c>
      <c r="AY169" s="1641">
        <f t="shared" si="10"/>
        <v>64278</v>
      </c>
    </row>
    <row r="170" spans="1:51">
      <c r="A170" s="1635"/>
      <c r="B170" s="1545" t="s">
        <v>2350</v>
      </c>
      <c r="C170" s="1640">
        <v>154375</v>
      </c>
      <c r="D170" s="1640">
        <v>3337</v>
      </c>
      <c r="E170" s="1640">
        <v>1322</v>
      </c>
      <c r="F170" s="1640">
        <v>1007</v>
      </c>
      <c r="G170" s="1640">
        <v>2601</v>
      </c>
      <c r="H170" s="1640">
        <v>743</v>
      </c>
      <c r="I170" s="1640">
        <v>890</v>
      </c>
      <c r="J170" s="1640">
        <v>1710</v>
      </c>
      <c r="K170" s="1640">
        <v>2937</v>
      </c>
      <c r="L170" s="1640">
        <v>1871</v>
      </c>
      <c r="M170" s="1640">
        <v>1753</v>
      </c>
      <c r="N170" s="1640">
        <v>10594</v>
      </c>
      <c r="O170" s="1640">
        <v>8858</v>
      </c>
      <c r="P170" s="1611">
        <v>29477</v>
      </c>
      <c r="Q170" s="1640">
        <v>13986</v>
      </c>
      <c r="R170" s="1640">
        <v>1415</v>
      </c>
      <c r="S170" s="1640">
        <v>776</v>
      </c>
      <c r="T170" s="1640">
        <v>1186</v>
      </c>
      <c r="U170" s="1640">
        <v>665</v>
      </c>
      <c r="V170" s="1640">
        <v>811</v>
      </c>
      <c r="W170" s="1640">
        <v>1637</v>
      </c>
      <c r="X170" s="1640">
        <v>1920</v>
      </c>
      <c r="Y170" s="1640">
        <v>3499</v>
      </c>
      <c r="Z170" s="1640">
        <v>7295</v>
      </c>
      <c r="AA170" s="1640">
        <v>1856</v>
      </c>
      <c r="AB170" s="1640">
        <v>1551</v>
      </c>
      <c r="AC170" s="1640">
        <v>3819</v>
      </c>
      <c r="AD170" s="1611">
        <v>10047</v>
      </c>
      <c r="AE170" s="1611">
        <v>6139</v>
      </c>
      <c r="AF170" s="1640">
        <v>1682</v>
      </c>
      <c r="AG170" s="1640">
        <v>803</v>
      </c>
      <c r="AH170" s="1640">
        <v>528</v>
      </c>
      <c r="AI170" s="1640">
        <v>589</v>
      </c>
      <c r="AJ170" s="1640">
        <v>1727</v>
      </c>
      <c r="AK170" s="1640">
        <v>2991</v>
      </c>
      <c r="AL170" s="1640">
        <v>1561</v>
      </c>
      <c r="AM170" s="1640">
        <v>683</v>
      </c>
      <c r="AN170" s="1640">
        <v>1169</v>
      </c>
      <c r="AO170" s="1640">
        <v>1222</v>
      </c>
      <c r="AP170" s="1640">
        <v>614</v>
      </c>
      <c r="AQ170" s="1640">
        <v>6059</v>
      </c>
      <c r="AR170" s="1640">
        <v>1026</v>
      </c>
      <c r="AS170" s="1640">
        <v>1858</v>
      </c>
      <c r="AT170" s="1640">
        <v>1967</v>
      </c>
      <c r="AU170" s="1640">
        <v>1356</v>
      </c>
      <c r="AV170" s="1640">
        <v>1250</v>
      </c>
      <c r="AW170" s="1640">
        <v>1776</v>
      </c>
      <c r="AX170" s="1640">
        <v>1812</v>
      </c>
      <c r="AY170" s="1641">
        <f t="shared" si="10"/>
        <v>62915</v>
      </c>
    </row>
    <row r="171" spans="1:51">
      <c r="A171" s="1635"/>
      <c r="B171" s="1545" t="s">
        <v>2351</v>
      </c>
      <c r="C171" s="1640">
        <v>144277</v>
      </c>
      <c r="D171" s="1640">
        <v>2803</v>
      </c>
      <c r="E171" s="1640">
        <v>1100</v>
      </c>
      <c r="F171" s="1640">
        <v>974</v>
      </c>
      <c r="G171" s="1640">
        <v>2485</v>
      </c>
      <c r="H171" s="1640">
        <v>694</v>
      </c>
      <c r="I171" s="1640">
        <v>809</v>
      </c>
      <c r="J171" s="1640">
        <v>1830</v>
      </c>
      <c r="K171" s="1640">
        <v>2861</v>
      </c>
      <c r="L171" s="1640">
        <v>1890</v>
      </c>
      <c r="M171" s="1640">
        <v>1710</v>
      </c>
      <c r="N171" s="1640">
        <v>10130</v>
      </c>
      <c r="O171" s="1640">
        <v>8767</v>
      </c>
      <c r="P171" s="1611">
        <v>27992</v>
      </c>
      <c r="Q171" s="1640">
        <v>13106</v>
      </c>
      <c r="R171" s="1640">
        <v>1376</v>
      </c>
      <c r="S171" s="1640">
        <v>780</v>
      </c>
      <c r="T171" s="1640">
        <v>1061</v>
      </c>
      <c r="U171" s="1640">
        <v>636</v>
      </c>
      <c r="V171" s="1640">
        <v>673</v>
      </c>
      <c r="W171" s="1640">
        <v>1616</v>
      </c>
      <c r="X171" s="1640">
        <v>1714</v>
      </c>
      <c r="Y171" s="1640">
        <v>3166</v>
      </c>
      <c r="Z171" s="1640">
        <v>7173</v>
      </c>
      <c r="AA171" s="1640">
        <v>1826</v>
      </c>
      <c r="AB171" s="1640">
        <v>1568</v>
      </c>
      <c r="AC171" s="1640">
        <v>3710</v>
      </c>
      <c r="AD171" s="1611">
        <v>9669</v>
      </c>
      <c r="AE171" s="1611">
        <v>5856</v>
      </c>
      <c r="AF171" s="1640">
        <v>1505</v>
      </c>
      <c r="AG171" s="1640">
        <v>774</v>
      </c>
      <c r="AH171" s="1640">
        <v>512</v>
      </c>
      <c r="AI171" s="1640">
        <v>602</v>
      </c>
      <c r="AJ171" s="1640">
        <v>1739</v>
      </c>
      <c r="AK171" s="1640">
        <v>2807</v>
      </c>
      <c r="AL171" s="1640">
        <v>1324</v>
      </c>
      <c r="AM171" s="1640">
        <v>605</v>
      </c>
      <c r="AN171" s="1640">
        <v>900</v>
      </c>
      <c r="AO171" s="1640">
        <v>1132</v>
      </c>
      <c r="AP171" s="1640">
        <v>474</v>
      </c>
      <c r="AQ171" s="1640">
        <v>5144</v>
      </c>
      <c r="AR171" s="1640">
        <v>934</v>
      </c>
      <c r="AS171" s="1640">
        <v>1416</v>
      </c>
      <c r="AT171" s="1640">
        <v>1687</v>
      </c>
      <c r="AU171" s="1640">
        <v>1031</v>
      </c>
      <c r="AV171" s="1640">
        <v>949</v>
      </c>
      <c r="AW171" s="1640">
        <v>1345</v>
      </c>
      <c r="AX171" s="1640">
        <v>1422</v>
      </c>
      <c r="AY171" s="1641">
        <f t="shared" si="10"/>
        <v>59995</v>
      </c>
    </row>
    <row r="172" spans="1:51">
      <c r="A172" s="1635"/>
      <c r="B172" s="1545" t="s">
        <v>2352</v>
      </c>
      <c r="C172" s="1640">
        <v>146586</v>
      </c>
      <c r="D172" s="1640">
        <v>2874</v>
      </c>
      <c r="E172" s="1640">
        <v>1052</v>
      </c>
      <c r="F172" s="1640">
        <v>1038</v>
      </c>
      <c r="G172" s="1640">
        <v>2626</v>
      </c>
      <c r="H172" s="1640">
        <v>760</v>
      </c>
      <c r="I172" s="1640">
        <v>790</v>
      </c>
      <c r="J172" s="1640">
        <v>1811</v>
      </c>
      <c r="K172" s="1640">
        <v>2962</v>
      </c>
      <c r="L172" s="1640">
        <v>1877</v>
      </c>
      <c r="M172" s="1640">
        <v>1805</v>
      </c>
      <c r="N172" s="1640">
        <v>10377</v>
      </c>
      <c r="O172" s="1640">
        <v>9209</v>
      </c>
      <c r="P172" s="1611">
        <v>28388</v>
      </c>
      <c r="Q172" s="1640">
        <v>13336</v>
      </c>
      <c r="R172" s="1640">
        <v>1497</v>
      </c>
      <c r="S172" s="1640">
        <v>781</v>
      </c>
      <c r="T172" s="1640">
        <v>1059</v>
      </c>
      <c r="U172" s="1640">
        <v>623</v>
      </c>
      <c r="V172" s="1640">
        <v>853</v>
      </c>
      <c r="W172" s="1640">
        <v>1696</v>
      </c>
      <c r="X172" s="1640">
        <v>1831</v>
      </c>
      <c r="Y172" s="1640">
        <v>3160</v>
      </c>
      <c r="Z172" s="1640">
        <v>6984</v>
      </c>
      <c r="AA172" s="1640">
        <v>1814</v>
      </c>
      <c r="AB172" s="1640">
        <v>1566</v>
      </c>
      <c r="AC172" s="1640">
        <v>3530</v>
      </c>
      <c r="AD172" s="1611">
        <v>10045</v>
      </c>
      <c r="AE172" s="1611">
        <v>5632</v>
      </c>
      <c r="AF172" s="1640">
        <v>1571</v>
      </c>
      <c r="AG172" s="1640">
        <v>758</v>
      </c>
      <c r="AH172" s="1640">
        <v>482</v>
      </c>
      <c r="AI172" s="1640">
        <v>616</v>
      </c>
      <c r="AJ172" s="1640">
        <v>1748</v>
      </c>
      <c r="AK172" s="1640">
        <v>2893</v>
      </c>
      <c r="AL172" s="1640">
        <v>1289</v>
      </c>
      <c r="AM172" s="1640">
        <v>586</v>
      </c>
      <c r="AN172" s="1640">
        <v>945</v>
      </c>
      <c r="AO172" s="1640">
        <v>1020</v>
      </c>
      <c r="AP172" s="1640">
        <v>493</v>
      </c>
      <c r="AQ172" s="1640">
        <v>5401</v>
      </c>
      <c r="AR172" s="1640">
        <v>910</v>
      </c>
      <c r="AS172" s="1640">
        <v>1364</v>
      </c>
      <c r="AT172" s="1640">
        <v>1653</v>
      </c>
      <c r="AU172" s="1640">
        <v>980</v>
      </c>
      <c r="AV172" s="1640">
        <v>962</v>
      </c>
      <c r="AW172" s="1640">
        <v>1490</v>
      </c>
      <c r="AX172" s="1640">
        <v>1449</v>
      </c>
      <c r="AY172" s="1641">
        <f t="shared" si="10"/>
        <v>61310</v>
      </c>
    </row>
    <row r="173" spans="1:51">
      <c r="A173" s="1635"/>
      <c r="B173" s="1545" t="s">
        <v>2353</v>
      </c>
      <c r="C173" s="1640">
        <v>124926</v>
      </c>
      <c r="D173" s="1640">
        <v>2278</v>
      </c>
      <c r="E173" s="1640">
        <v>845</v>
      </c>
      <c r="F173" s="1640">
        <v>834</v>
      </c>
      <c r="G173" s="1640">
        <v>1961</v>
      </c>
      <c r="H173" s="1640">
        <v>557</v>
      </c>
      <c r="I173" s="1640">
        <v>634</v>
      </c>
      <c r="J173" s="1640">
        <v>1399</v>
      </c>
      <c r="K173" s="1640">
        <v>2526</v>
      </c>
      <c r="L173" s="1640">
        <v>1575</v>
      </c>
      <c r="M173" s="1640">
        <v>1482</v>
      </c>
      <c r="N173" s="1640">
        <v>9364</v>
      </c>
      <c r="O173" s="1640">
        <v>7880</v>
      </c>
      <c r="P173" s="1611">
        <v>25694</v>
      </c>
      <c r="Q173" s="1640">
        <v>11986</v>
      </c>
      <c r="R173" s="1640">
        <v>1175</v>
      </c>
      <c r="S173" s="1640">
        <v>608</v>
      </c>
      <c r="T173" s="1640">
        <v>803</v>
      </c>
      <c r="U173" s="1640">
        <v>580</v>
      </c>
      <c r="V173" s="1640">
        <v>655</v>
      </c>
      <c r="W173" s="1640">
        <v>1385</v>
      </c>
      <c r="X173" s="1640">
        <v>1626</v>
      </c>
      <c r="Y173" s="1640">
        <v>2661</v>
      </c>
      <c r="Z173" s="1640">
        <v>5613</v>
      </c>
      <c r="AA173" s="1640">
        <v>1526</v>
      </c>
      <c r="AB173" s="1640">
        <v>1419</v>
      </c>
      <c r="AC173" s="1640">
        <v>3118</v>
      </c>
      <c r="AD173" s="1611">
        <v>8609</v>
      </c>
      <c r="AE173" s="1611">
        <v>4806</v>
      </c>
      <c r="AF173" s="1640">
        <v>1435</v>
      </c>
      <c r="AG173" s="1640">
        <v>722</v>
      </c>
      <c r="AH173" s="1640">
        <v>388</v>
      </c>
      <c r="AI173" s="1640">
        <v>482</v>
      </c>
      <c r="AJ173" s="1640">
        <v>1386</v>
      </c>
      <c r="AK173" s="1640">
        <v>2124</v>
      </c>
      <c r="AL173" s="1640">
        <v>985</v>
      </c>
      <c r="AM173" s="1640">
        <v>449</v>
      </c>
      <c r="AN173" s="1640">
        <v>790</v>
      </c>
      <c r="AO173" s="1640">
        <v>894</v>
      </c>
      <c r="AP173" s="1640">
        <v>421</v>
      </c>
      <c r="AQ173" s="1640">
        <v>4209</v>
      </c>
      <c r="AR173" s="1640">
        <v>769</v>
      </c>
      <c r="AS173" s="1640">
        <v>1073</v>
      </c>
      <c r="AT173" s="1640">
        <v>1214</v>
      </c>
      <c r="AU173" s="1640">
        <v>919</v>
      </c>
      <c r="AV173" s="1640">
        <v>783</v>
      </c>
      <c r="AW173" s="1640">
        <v>1084</v>
      </c>
      <c r="AX173" s="1640">
        <v>1200</v>
      </c>
      <c r="AY173" s="1641">
        <f t="shared" si="10"/>
        <v>54924</v>
      </c>
    </row>
    <row r="174" spans="1:51">
      <c r="A174" s="1635"/>
      <c r="B174" s="1545" t="s">
        <v>2354</v>
      </c>
      <c r="C174" s="1640">
        <v>130199</v>
      </c>
      <c r="D174" s="1640">
        <v>2348</v>
      </c>
      <c r="E174" s="1640">
        <v>894</v>
      </c>
      <c r="F174" s="1640">
        <v>764</v>
      </c>
      <c r="G174" s="1640">
        <v>1849</v>
      </c>
      <c r="H174" s="1640">
        <v>532</v>
      </c>
      <c r="I174" s="1640">
        <v>553</v>
      </c>
      <c r="J174" s="1640">
        <v>1352</v>
      </c>
      <c r="K174" s="1640">
        <v>2620</v>
      </c>
      <c r="L174" s="1640">
        <v>1643</v>
      </c>
      <c r="M174" s="1640">
        <v>1527</v>
      </c>
      <c r="N174" s="1640">
        <v>9761</v>
      </c>
      <c r="O174" s="1640">
        <v>8271</v>
      </c>
      <c r="P174" s="1611">
        <v>27077</v>
      </c>
      <c r="Q174" s="1640">
        <v>12867</v>
      </c>
      <c r="R174" s="1640">
        <v>1083</v>
      </c>
      <c r="S174" s="1640">
        <v>579</v>
      </c>
      <c r="T174" s="1640">
        <v>839</v>
      </c>
      <c r="U174" s="1640">
        <v>539</v>
      </c>
      <c r="V174" s="1640">
        <v>717</v>
      </c>
      <c r="W174" s="1640">
        <v>1273</v>
      </c>
      <c r="X174" s="1640">
        <v>1633</v>
      </c>
      <c r="Y174" s="1640">
        <v>2899</v>
      </c>
      <c r="Z174" s="1640">
        <v>6101</v>
      </c>
      <c r="AA174" s="1640">
        <v>1531</v>
      </c>
      <c r="AB174" s="1640">
        <v>1452</v>
      </c>
      <c r="AC174" s="1640">
        <v>3220</v>
      </c>
      <c r="AD174" s="1611">
        <v>8965</v>
      </c>
      <c r="AE174" s="1611">
        <v>5292</v>
      </c>
      <c r="AF174" s="1640">
        <v>1658</v>
      </c>
      <c r="AG174" s="1640">
        <v>626</v>
      </c>
      <c r="AH174" s="1640">
        <v>407</v>
      </c>
      <c r="AI174" s="1640">
        <v>535</v>
      </c>
      <c r="AJ174" s="1640">
        <v>1412</v>
      </c>
      <c r="AK174" s="1640">
        <v>2165</v>
      </c>
      <c r="AL174" s="1640">
        <v>1233</v>
      </c>
      <c r="AM174" s="1640">
        <v>465</v>
      </c>
      <c r="AN174" s="1640">
        <v>746</v>
      </c>
      <c r="AO174" s="1640">
        <v>802</v>
      </c>
      <c r="AP174" s="1640">
        <v>381</v>
      </c>
      <c r="AQ174" s="1640">
        <v>4194</v>
      </c>
      <c r="AR174" s="1640">
        <v>847</v>
      </c>
      <c r="AS174" s="1640">
        <v>1192</v>
      </c>
      <c r="AT174" s="1640">
        <v>1261</v>
      </c>
      <c r="AU174" s="1640">
        <v>956</v>
      </c>
      <c r="AV174" s="1640">
        <v>811</v>
      </c>
      <c r="AW174" s="1640">
        <v>1084</v>
      </c>
      <c r="AX174" s="1640">
        <v>1243</v>
      </c>
      <c r="AY174" s="1641">
        <f t="shared" si="10"/>
        <v>57976</v>
      </c>
    </row>
    <row r="175" spans="1:51">
      <c r="A175" s="1637"/>
      <c r="B175" s="1638" t="s">
        <v>2355</v>
      </c>
      <c r="C175" s="1642">
        <f t="shared" ref="C175:AY175" si="16">SUM(C163:C174)</f>
        <v>2247492</v>
      </c>
      <c r="D175" s="1642">
        <f t="shared" si="16"/>
        <v>50418</v>
      </c>
      <c r="E175" s="1642">
        <f t="shared" si="16"/>
        <v>21145</v>
      </c>
      <c r="F175" s="1642">
        <f t="shared" si="16"/>
        <v>19530</v>
      </c>
      <c r="G175" s="1642">
        <f t="shared" si="16"/>
        <v>44242</v>
      </c>
      <c r="H175" s="1642">
        <f t="shared" si="16"/>
        <v>13519</v>
      </c>
      <c r="I175" s="1642">
        <f t="shared" si="16"/>
        <v>15171</v>
      </c>
      <c r="J175" s="1642">
        <f t="shared" si="16"/>
        <v>29528</v>
      </c>
      <c r="K175" s="1642">
        <f t="shared" si="16"/>
        <v>47468</v>
      </c>
      <c r="L175" s="1642">
        <f t="shared" si="16"/>
        <v>31838</v>
      </c>
      <c r="M175" s="1642">
        <f t="shared" si="16"/>
        <v>28889</v>
      </c>
      <c r="N175" s="1642">
        <f t="shared" si="16"/>
        <v>145147</v>
      </c>
      <c r="O175" s="1642">
        <f t="shared" si="16"/>
        <v>126407</v>
      </c>
      <c r="P175" s="1622">
        <f t="shared" si="16"/>
        <v>362794</v>
      </c>
      <c r="Q175" s="1642">
        <f t="shared" si="16"/>
        <v>188541</v>
      </c>
      <c r="R175" s="1642">
        <f t="shared" si="16"/>
        <v>26558</v>
      </c>
      <c r="S175" s="1642">
        <f t="shared" si="16"/>
        <v>13267</v>
      </c>
      <c r="T175" s="1642">
        <f t="shared" si="16"/>
        <v>18576</v>
      </c>
      <c r="U175" s="1642">
        <f t="shared" si="16"/>
        <v>10800</v>
      </c>
      <c r="V175" s="1642">
        <f t="shared" si="16"/>
        <v>13890</v>
      </c>
      <c r="W175" s="1642">
        <f t="shared" si="16"/>
        <v>28131</v>
      </c>
      <c r="X175" s="1642">
        <f t="shared" si="16"/>
        <v>30312</v>
      </c>
      <c r="Y175" s="1642">
        <f t="shared" si="16"/>
        <v>54270</v>
      </c>
      <c r="Z175" s="1642">
        <f t="shared" si="16"/>
        <v>107475</v>
      </c>
      <c r="AA175" s="1642">
        <f t="shared" si="16"/>
        <v>29419</v>
      </c>
      <c r="AB175" s="1642">
        <f t="shared" si="16"/>
        <v>25427</v>
      </c>
      <c r="AC175" s="1642">
        <f t="shared" si="16"/>
        <v>55681</v>
      </c>
      <c r="AD175" s="1622">
        <f t="shared" si="16"/>
        <v>145935</v>
      </c>
      <c r="AE175" s="1622">
        <f t="shared" si="16"/>
        <v>91049</v>
      </c>
      <c r="AF175" s="1642">
        <f t="shared" si="16"/>
        <v>25177</v>
      </c>
      <c r="AG175" s="1642">
        <f t="shared" si="16"/>
        <v>13808</v>
      </c>
      <c r="AH175" s="1642">
        <f t="shared" si="16"/>
        <v>9152</v>
      </c>
      <c r="AI175" s="1642">
        <f t="shared" si="16"/>
        <v>11225</v>
      </c>
      <c r="AJ175" s="1642">
        <f t="shared" si="16"/>
        <v>29057</v>
      </c>
      <c r="AK175" s="1642">
        <f t="shared" si="16"/>
        <v>46568</v>
      </c>
      <c r="AL175" s="1642">
        <f t="shared" si="16"/>
        <v>24321</v>
      </c>
      <c r="AM175" s="1642">
        <f t="shared" si="16"/>
        <v>10924</v>
      </c>
      <c r="AN175" s="1642">
        <f t="shared" si="16"/>
        <v>17247</v>
      </c>
      <c r="AO175" s="1642">
        <f t="shared" si="16"/>
        <v>19924</v>
      </c>
      <c r="AP175" s="1642">
        <f t="shared" si="16"/>
        <v>10363</v>
      </c>
      <c r="AQ175" s="1642">
        <f t="shared" si="16"/>
        <v>89390</v>
      </c>
      <c r="AR175" s="1642">
        <f t="shared" si="16"/>
        <v>16404</v>
      </c>
      <c r="AS175" s="1642">
        <f t="shared" si="16"/>
        <v>26853</v>
      </c>
      <c r="AT175" s="1642">
        <f t="shared" si="16"/>
        <v>29449</v>
      </c>
      <c r="AU175" s="1642">
        <f t="shared" si="16"/>
        <v>19570</v>
      </c>
      <c r="AV175" s="1642">
        <f t="shared" si="16"/>
        <v>19340</v>
      </c>
      <c r="AW175" s="1642">
        <f t="shared" si="16"/>
        <v>28024</v>
      </c>
      <c r="AX175" s="1642">
        <f t="shared" si="16"/>
        <v>25269</v>
      </c>
      <c r="AY175" s="1642">
        <f t="shared" si="16"/>
        <v>822889</v>
      </c>
    </row>
    <row r="176" spans="1:51">
      <c r="A176" s="1635" t="s">
        <v>3035</v>
      </c>
      <c r="B176" s="1545" t="s">
        <v>2343</v>
      </c>
      <c r="C176" s="1640">
        <v>122088</v>
      </c>
      <c r="D176" s="1640">
        <v>2265</v>
      </c>
      <c r="E176" s="1640">
        <v>887</v>
      </c>
      <c r="F176" s="1640">
        <v>770</v>
      </c>
      <c r="G176" s="1640">
        <v>1954</v>
      </c>
      <c r="H176" s="1640">
        <v>549</v>
      </c>
      <c r="I176" s="1640">
        <v>558</v>
      </c>
      <c r="J176" s="1640">
        <v>1373</v>
      </c>
      <c r="K176" s="1640">
        <v>2380</v>
      </c>
      <c r="L176" s="1640">
        <v>1709</v>
      </c>
      <c r="M176" s="1640">
        <v>1503</v>
      </c>
      <c r="N176" s="1640">
        <v>8378</v>
      </c>
      <c r="O176" s="1640">
        <v>7401</v>
      </c>
      <c r="P176" s="1611">
        <v>23051</v>
      </c>
      <c r="Q176" s="1640">
        <v>11176</v>
      </c>
      <c r="R176" s="1640">
        <v>1201</v>
      </c>
      <c r="S176" s="1640">
        <v>562</v>
      </c>
      <c r="T176" s="1640">
        <v>807</v>
      </c>
      <c r="U176" s="1640">
        <v>537</v>
      </c>
      <c r="V176" s="1640">
        <v>695</v>
      </c>
      <c r="W176" s="1640">
        <v>1540</v>
      </c>
      <c r="X176" s="1640">
        <v>1652</v>
      </c>
      <c r="Y176" s="1640">
        <v>2805</v>
      </c>
      <c r="Z176" s="1640">
        <v>6169</v>
      </c>
      <c r="AA176" s="1640">
        <v>1641</v>
      </c>
      <c r="AB176" s="1640">
        <v>1541</v>
      </c>
      <c r="AC176" s="1640">
        <v>2976</v>
      </c>
      <c r="AD176" s="1611">
        <v>8222</v>
      </c>
      <c r="AE176" s="1611">
        <v>5045</v>
      </c>
      <c r="AF176" s="1640">
        <v>1322</v>
      </c>
      <c r="AG176" s="1640">
        <v>647</v>
      </c>
      <c r="AH176" s="1640">
        <v>382</v>
      </c>
      <c r="AI176" s="1640">
        <v>499</v>
      </c>
      <c r="AJ176" s="1640">
        <v>1458</v>
      </c>
      <c r="AK176" s="1640">
        <v>2257</v>
      </c>
      <c r="AL176" s="1640">
        <v>1061</v>
      </c>
      <c r="AM176" s="1640">
        <v>499</v>
      </c>
      <c r="AN176" s="1640">
        <v>780</v>
      </c>
      <c r="AO176" s="1640">
        <v>1045</v>
      </c>
      <c r="AP176" s="1640">
        <v>528</v>
      </c>
      <c r="AQ176" s="1640">
        <v>4767</v>
      </c>
      <c r="AR176" s="1640">
        <v>778</v>
      </c>
      <c r="AS176" s="1640">
        <v>1195</v>
      </c>
      <c r="AT176" s="1640">
        <v>1349</v>
      </c>
      <c r="AU176" s="1640">
        <v>959</v>
      </c>
      <c r="AV176" s="1640">
        <v>822</v>
      </c>
      <c r="AW176" s="1640">
        <v>1151</v>
      </c>
      <c r="AX176" s="1640">
        <v>1242</v>
      </c>
      <c r="AY176" s="1641">
        <f t="shared" ref="AY176:AY187" si="17">SUM(N176:Q176)</f>
        <v>50006</v>
      </c>
    </row>
    <row r="177" spans="1:51">
      <c r="A177" s="1610" t="s">
        <v>2360</v>
      </c>
      <c r="B177" s="1545" t="s">
        <v>2344</v>
      </c>
      <c r="C177" s="1640">
        <v>140919</v>
      </c>
      <c r="D177" s="1640">
        <v>2540</v>
      </c>
      <c r="E177" s="1640">
        <v>906</v>
      </c>
      <c r="F177" s="1640">
        <v>918</v>
      </c>
      <c r="G177" s="1640">
        <v>2265</v>
      </c>
      <c r="H177" s="1640">
        <v>596</v>
      </c>
      <c r="I177" s="1640">
        <v>806</v>
      </c>
      <c r="J177" s="1640">
        <v>1683</v>
      </c>
      <c r="K177" s="1640">
        <v>2967</v>
      </c>
      <c r="L177" s="1640">
        <v>1914</v>
      </c>
      <c r="M177" s="1640">
        <v>1693</v>
      </c>
      <c r="N177" s="1640">
        <v>9617</v>
      </c>
      <c r="O177" s="1640">
        <v>8693</v>
      </c>
      <c r="P177" s="1611">
        <v>27145</v>
      </c>
      <c r="Q177" s="1640">
        <v>13193</v>
      </c>
      <c r="R177" s="1640">
        <v>1517</v>
      </c>
      <c r="S177" s="1640">
        <v>728</v>
      </c>
      <c r="T177" s="1640">
        <v>1102</v>
      </c>
      <c r="U177" s="1640">
        <v>702</v>
      </c>
      <c r="V177" s="1640">
        <v>1013</v>
      </c>
      <c r="W177" s="1640">
        <v>1693</v>
      </c>
      <c r="X177" s="1640">
        <v>1845</v>
      </c>
      <c r="Y177" s="1640">
        <v>3159</v>
      </c>
      <c r="Z177" s="1640">
        <v>6412</v>
      </c>
      <c r="AA177" s="1640">
        <v>1686</v>
      </c>
      <c r="AB177" s="1640">
        <v>1507</v>
      </c>
      <c r="AC177" s="1640">
        <v>3689</v>
      </c>
      <c r="AD177" s="1611">
        <v>9317</v>
      </c>
      <c r="AE177" s="1611">
        <v>5451</v>
      </c>
      <c r="AF177" s="1640">
        <v>1967</v>
      </c>
      <c r="AG177" s="1640">
        <v>846</v>
      </c>
      <c r="AH177" s="1640">
        <v>470</v>
      </c>
      <c r="AI177" s="1640">
        <v>590</v>
      </c>
      <c r="AJ177" s="1640">
        <v>1797</v>
      </c>
      <c r="AK177" s="1640">
        <v>2731</v>
      </c>
      <c r="AL177" s="1640">
        <v>1377</v>
      </c>
      <c r="AM177" s="1640">
        <v>594</v>
      </c>
      <c r="AN177" s="1640">
        <v>916</v>
      </c>
      <c r="AO177" s="1640">
        <v>1205</v>
      </c>
      <c r="AP177" s="1640">
        <v>638</v>
      </c>
      <c r="AQ177" s="1640">
        <v>4887</v>
      </c>
      <c r="AR177" s="1640">
        <v>927</v>
      </c>
      <c r="AS177" s="1640">
        <v>1329</v>
      </c>
      <c r="AT177" s="1640">
        <v>1438</v>
      </c>
      <c r="AU177" s="1640">
        <v>1043</v>
      </c>
      <c r="AV177" s="1640">
        <v>912</v>
      </c>
      <c r="AW177" s="1640">
        <v>1279</v>
      </c>
      <c r="AX177" s="1640">
        <v>1216</v>
      </c>
      <c r="AY177" s="1641">
        <f t="shared" si="17"/>
        <v>58648</v>
      </c>
    </row>
    <row r="178" spans="1:51">
      <c r="A178" s="1635"/>
      <c r="B178" s="1545" t="s">
        <v>2345</v>
      </c>
      <c r="C178" s="1640">
        <v>501748</v>
      </c>
      <c r="D178" s="1640">
        <v>14262</v>
      </c>
      <c r="E178" s="1640">
        <v>6202</v>
      </c>
      <c r="F178" s="1640">
        <v>5596</v>
      </c>
      <c r="G178" s="1640">
        <v>11757</v>
      </c>
      <c r="H178" s="1640">
        <v>4037</v>
      </c>
      <c r="I178" s="1640">
        <v>4826</v>
      </c>
      <c r="J178" s="1640">
        <v>7739</v>
      </c>
      <c r="K178" s="1640">
        <v>11456</v>
      </c>
      <c r="L178" s="1640">
        <v>7948</v>
      </c>
      <c r="M178" s="1640">
        <v>7183</v>
      </c>
      <c r="N178" s="1640">
        <v>26788</v>
      </c>
      <c r="O178" s="1640">
        <v>24403</v>
      </c>
      <c r="P178" s="1611">
        <v>62694</v>
      </c>
      <c r="Q178" s="1640">
        <v>34327</v>
      </c>
      <c r="R178" s="1640">
        <v>7958</v>
      </c>
      <c r="S178" s="1640">
        <v>3441</v>
      </c>
      <c r="T178" s="1640">
        <v>4976</v>
      </c>
      <c r="U178" s="1640">
        <v>2771</v>
      </c>
      <c r="V178" s="1640">
        <v>3650</v>
      </c>
      <c r="W178" s="1640">
        <v>7718</v>
      </c>
      <c r="X178" s="1640">
        <v>7270</v>
      </c>
      <c r="Y178" s="1640">
        <v>14322</v>
      </c>
      <c r="Z178" s="1640">
        <v>23960</v>
      </c>
      <c r="AA178" s="1640">
        <v>6801</v>
      </c>
      <c r="AB178" s="1640">
        <v>5931</v>
      </c>
      <c r="AC178" s="1640">
        <v>13052</v>
      </c>
      <c r="AD178" s="1611">
        <v>30544</v>
      </c>
      <c r="AE178" s="1611">
        <v>20337</v>
      </c>
      <c r="AF178" s="1640">
        <v>5404</v>
      </c>
      <c r="AG178" s="1640">
        <v>3273</v>
      </c>
      <c r="AH178" s="1640">
        <v>2694</v>
      </c>
      <c r="AI178" s="1640">
        <v>3159</v>
      </c>
      <c r="AJ178" s="1640">
        <v>7471</v>
      </c>
      <c r="AK178" s="1640">
        <v>11895</v>
      </c>
      <c r="AL178" s="1640">
        <v>5742</v>
      </c>
      <c r="AM178" s="1640">
        <v>2863</v>
      </c>
      <c r="AN178" s="1640">
        <v>4708</v>
      </c>
      <c r="AO178" s="1640">
        <v>5174</v>
      </c>
      <c r="AP178" s="1640">
        <v>3077</v>
      </c>
      <c r="AQ178" s="1640">
        <v>21595</v>
      </c>
      <c r="AR178" s="1640">
        <v>3967</v>
      </c>
      <c r="AS178" s="1640">
        <v>7296</v>
      </c>
      <c r="AT178" s="1640">
        <v>7438</v>
      </c>
      <c r="AU178" s="1640">
        <v>5035</v>
      </c>
      <c r="AV178" s="1640">
        <v>5236</v>
      </c>
      <c r="AW178" s="1640">
        <v>7428</v>
      </c>
      <c r="AX178" s="1640">
        <v>6344</v>
      </c>
      <c r="AY178" s="1641">
        <f t="shared" si="17"/>
        <v>148212</v>
      </c>
    </row>
    <row r="179" spans="1:51">
      <c r="A179" s="1635"/>
      <c r="B179" s="1545" t="s">
        <v>2346</v>
      </c>
      <c r="C179" s="1640">
        <v>348107</v>
      </c>
      <c r="D179" s="1640">
        <v>9398</v>
      </c>
      <c r="E179" s="1640">
        <v>4128</v>
      </c>
      <c r="F179" s="1640">
        <v>3887</v>
      </c>
      <c r="G179" s="1640">
        <v>8114</v>
      </c>
      <c r="H179" s="1640">
        <v>2887</v>
      </c>
      <c r="I179" s="1640">
        <v>2967</v>
      </c>
      <c r="J179" s="1640">
        <v>5098</v>
      </c>
      <c r="K179" s="1640">
        <v>7238</v>
      </c>
      <c r="L179" s="1640">
        <v>4709</v>
      </c>
      <c r="M179" s="1640">
        <v>4198</v>
      </c>
      <c r="N179" s="1640">
        <v>18601</v>
      </c>
      <c r="O179" s="1640">
        <v>17081</v>
      </c>
      <c r="P179" s="1611">
        <v>49845</v>
      </c>
      <c r="Q179" s="1640">
        <v>24602</v>
      </c>
      <c r="R179" s="1640">
        <v>4769</v>
      </c>
      <c r="S179" s="1640">
        <v>2270</v>
      </c>
      <c r="T179" s="1640">
        <v>3167</v>
      </c>
      <c r="U179" s="1640">
        <v>1948</v>
      </c>
      <c r="V179" s="1640">
        <v>2058</v>
      </c>
      <c r="W179" s="1640">
        <v>4726</v>
      </c>
      <c r="X179" s="1640">
        <v>4442</v>
      </c>
      <c r="Y179" s="1640">
        <v>8335</v>
      </c>
      <c r="Z179" s="1640">
        <v>16623</v>
      </c>
      <c r="AA179" s="1640">
        <v>4357</v>
      </c>
      <c r="AB179" s="1640">
        <v>3401</v>
      </c>
      <c r="AC179" s="1640">
        <v>7493</v>
      </c>
      <c r="AD179" s="1611">
        <v>22299</v>
      </c>
      <c r="AE179" s="1611">
        <v>13360</v>
      </c>
      <c r="AF179" s="1640">
        <v>3567</v>
      </c>
      <c r="AG179" s="1640">
        <v>2224</v>
      </c>
      <c r="AH179" s="1640">
        <v>1786</v>
      </c>
      <c r="AI179" s="1640">
        <v>2075</v>
      </c>
      <c r="AJ179" s="1640">
        <v>5249</v>
      </c>
      <c r="AK179" s="1640">
        <v>8594</v>
      </c>
      <c r="AL179" s="1640">
        <v>4090</v>
      </c>
      <c r="AM179" s="1640">
        <v>1834</v>
      </c>
      <c r="AN179" s="1640">
        <v>3326</v>
      </c>
      <c r="AO179" s="1640">
        <v>3673</v>
      </c>
      <c r="AP179" s="1640">
        <v>1895</v>
      </c>
      <c r="AQ179" s="1640">
        <v>16357</v>
      </c>
      <c r="AR179" s="1640">
        <v>2920</v>
      </c>
      <c r="AS179" s="1640">
        <v>5034</v>
      </c>
      <c r="AT179" s="1640">
        <v>5464</v>
      </c>
      <c r="AU179" s="1640">
        <v>3512</v>
      </c>
      <c r="AV179" s="1640">
        <v>3801</v>
      </c>
      <c r="AW179" s="1640">
        <v>5671</v>
      </c>
      <c r="AX179" s="1640">
        <v>5034</v>
      </c>
      <c r="AY179" s="1641">
        <f t="shared" si="17"/>
        <v>110129</v>
      </c>
    </row>
    <row r="180" spans="1:51">
      <c r="A180" s="1635"/>
      <c r="B180" s="1545" t="s">
        <v>2347</v>
      </c>
      <c r="C180" s="1640">
        <v>147885</v>
      </c>
      <c r="D180" s="1640">
        <v>3032</v>
      </c>
      <c r="E180" s="1640">
        <v>1099</v>
      </c>
      <c r="F180" s="1640">
        <v>1064</v>
      </c>
      <c r="G180" s="1640">
        <v>2705</v>
      </c>
      <c r="H180" s="1640">
        <v>701</v>
      </c>
      <c r="I180" s="1640">
        <v>803</v>
      </c>
      <c r="J180" s="1640">
        <v>1784</v>
      </c>
      <c r="K180" s="1640">
        <v>3035</v>
      </c>
      <c r="L180" s="1640">
        <v>2041</v>
      </c>
      <c r="M180" s="1640">
        <v>1858</v>
      </c>
      <c r="N180" s="1640">
        <v>9819</v>
      </c>
      <c r="O180" s="1640">
        <v>8766</v>
      </c>
      <c r="P180" s="1611">
        <v>26506</v>
      </c>
      <c r="Q180" s="1640">
        <v>13000</v>
      </c>
      <c r="R180" s="1640">
        <v>1563</v>
      </c>
      <c r="S180" s="1640">
        <v>851</v>
      </c>
      <c r="T180" s="1640">
        <v>1170</v>
      </c>
      <c r="U180" s="1640">
        <v>703</v>
      </c>
      <c r="V180" s="1640">
        <v>827</v>
      </c>
      <c r="W180" s="1640">
        <v>1730</v>
      </c>
      <c r="X180" s="1640">
        <v>1984</v>
      </c>
      <c r="Y180" s="1640">
        <v>3162</v>
      </c>
      <c r="Z180" s="1640">
        <v>7131</v>
      </c>
      <c r="AA180" s="1640">
        <v>1865</v>
      </c>
      <c r="AB180" s="1640">
        <v>1742</v>
      </c>
      <c r="AC180" s="1640">
        <v>3762</v>
      </c>
      <c r="AD180" s="1611">
        <v>10507</v>
      </c>
      <c r="AE180" s="1611">
        <v>6399</v>
      </c>
      <c r="AF180" s="1640">
        <v>1714</v>
      </c>
      <c r="AG180" s="1640">
        <v>837</v>
      </c>
      <c r="AH180" s="1640">
        <v>493</v>
      </c>
      <c r="AI180" s="1640">
        <v>576</v>
      </c>
      <c r="AJ180" s="1640">
        <v>1843</v>
      </c>
      <c r="AK180" s="1640">
        <v>2990</v>
      </c>
      <c r="AL180" s="1640">
        <v>1491</v>
      </c>
      <c r="AM180" s="1640">
        <v>627</v>
      </c>
      <c r="AN180" s="1640">
        <v>969</v>
      </c>
      <c r="AO180" s="1640">
        <v>1170</v>
      </c>
      <c r="AP180" s="1640">
        <v>554</v>
      </c>
      <c r="AQ180" s="1640">
        <v>5819</v>
      </c>
      <c r="AR180" s="1640">
        <v>1056</v>
      </c>
      <c r="AS180" s="1640">
        <v>1507</v>
      </c>
      <c r="AT180" s="1640">
        <v>1675</v>
      </c>
      <c r="AU180" s="1640">
        <v>1137</v>
      </c>
      <c r="AV180" s="1640">
        <v>1005</v>
      </c>
      <c r="AW180" s="1640">
        <v>1466</v>
      </c>
      <c r="AX180" s="1640">
        <v>1347</v>
      </c>
      <c r="AY180" s="1641">
        <f t="shared" si="17"/>
        <v>58091</v>
      </c>
    </row>
    <row r="181" spans="1:51">
      <c r="A181" s="1635"/>
      <c r="B181" s="1545" t="s">
        <v>2348</v>
      </c>
      <c r="C181" s="1640">
        <v>143297</v>
      </c>
      <c r="D181" s="1640">
        <v>2811</v>
      </c>
      <c r="E181" s="1640">
        <v>959</v>
      </c>
      <c r="F181" s="1640">
        <v>1053</v>
      </c>
      <c r="G181" s="1640">
        <v>2437</v>
      </c>
      <c r="H181" s="1640">
        <v>715</v>
      </c>
      <c r="I181" s="1640">
        <v>734</v>
      </c>
      <c r="J181" s="1640">
        <v>1713</v>
      </c>
      <c r="K181" s="1640">
        <v>2980</v>
      </c>
      <c r="L181" s="1640">
        <v>1948</v>
      </c>
      <c r="M181" s="1640">
        <v>1760</v>
      </c>
      <c r="N181" s="1640">
        <v>10067</v>
      </c>
      <c r="O181" s="1640">
        <v>8495</v>
      </c>
      <c r="P181" s="1611">
        <v>27027</v>
      </c>
      <c r="Q181" s="1640">
        <v>13624</v>
      </c>
      <c r="R181" s="1640">
        <v>1396</v>
      </c>
      <c r="S181" s="1640">
        <v>816</v>
      </c>
      <c r="T181" s="1640">
        <v>1050</v>
      </c>
      <c r="U181" s="1640">
        <v>599</v>
      </c>
      <c r="V181" s="1640">
        <v>823</v>
      </c>
      <c r="W181" s="1640">
        <v>1676</v>
      </c>
      <c r="X181" s="1640">
        <v>1903</v>
      </c>
      <c r="Y181" s="1640">
        <v>3141</v>
      </c>
      <c r="Z181" s="1640">
        <v>6706</v>
      </c>
      <c r="AA181" s="1640">
        <v>1870</v>
      </c>
      <c r="AB181" s="1640">
        <v>1554</v>
      </c>
      <c r="AC181" s="1640">
        <v>3568</v>
      </c>
      <c r="AD181" s="1611">
        <v>10093</v>
      </c>
      <c r="AE181" s="1611">
        <v>6024</v>
      </c>
      <c r="AF181" s="1640">
        <v>1638</v>
      </c>
      <c r="AG181" s="1640">
        <v>800</v>
      </c>
      <c r="AH181" s="1640">
        <v>439</v>
      </c>
      <c r="AI181" s="1640">
        <v>582</v>
      </c>
      <c r="AJ181" s="1640">
        <v>1730</v>
      </c>
      <c r="AK181" s="1640">
        <v>2780</v>
      </c>
      <c r="AL181" s="1640">
        <v>1245</v>
      </c>
      <c r="AM181" s="1640">
        <v>631</v>
      </c>
      <c r="AN181" s="1640">
        <v>884</v>
      </c>
      <c r="AO181" s="1640">
        <v>1026</v>
      </c>
      <c r="AP181" s="1640">
        <v>557</v>
      </c>
      <c r="AQ181" s="1640">
        <v>5128</v>
      </c>
      <c r="AR181" s="1640">
        <v>988</v>
      </c>
      <c r="AS181" s="1640">
        <v>1384</v>
      </c>
      <c r="AT181" s="1640">
        <v>1480</v>
      </c>
      <c r="AU181" s="1640">
        <v>981</v>
      </c>
      <c r="AV181" s="1640">
        <v>903</v>
      </c>
      <c r="AW181" s="1640">
        <v>1290</v>
      </c>
      <c r="AX181" s="1640">
        <v>1289</v>
      </c>
      <c r="AY181" s="1641">
        <f t="shared" si="17"/>
        <v>59213</v>
      </c>
    </row>
    <row r="182" spans="1:51">
      <c r="A182" s="1635"/>
      <c r="B182" s="1545" t="s">
        <v>2349</v>
      </c>
      <c r="C182" s="1640">
        <v>149880</v>
      </c>
      <c r="D182" s="1640">
        <v>2713</v>
      </c>
      <c r="E182" s="1640">
        <v>1070</v>
      </c>
      <c r="F182" s="1640">
        <v>1059</v>
      </c>
      <c r="G182" s="1640">
        <v>3167</v>
      </c>
      <c r="H182" s="1640">
        <v>754</v>
      </c>
      <c r="I182" s="1640">
        <v>828</v>
      </c>
      <c r="J182" s="1640">
        <v>1628</v>
      </c>
      <c r="K182" s="1640">
        <v>2848</v>
      </c>
      <c r="L182" s="1640">
        <v>1819</v>
      </c>
      <c r="M182" s="1640">
        <v>1668</v>
      </c>
      <c r="N182" s="1640">
        <v>11458</v>
      </c>
      <c r="O182" s="1640">
        <v>8589</v>
      </c>
      <c r="P182" s="1611">
        <v>27471</v>
      </c>
      <c r="Q182" s="1640">
        <v>14190</v>
      </c>
      <c r="R182" s="1640">
        <v>1441</v>
      </c>
      <c r="S182" s="1640">
        <v>754</v>
      </c>
      <c r="T182" s="1640">
        <v>1107</v>
      </c>
      <c r="U182" s="1640">
        <v>657</v>
      </c>
      <c r="V182" s="1640">
        <v>896</v>
      </c>
      <c r="W182" s="1640">
        <v>1552</v>
      </c>
      <c r="X182" s="1640">
        <v>1789</v>
      </c>
      <c r="Y182" s="1640">
        <v>3352</v>
      </c>
      <c r="Z182" s="1640">
        <v>7002</v>
      </c>
      <c r="AA182" s="1640">
        <v>1764</v>
      </c>
      <c r="AB182" s="1640">
        <v>2041</v>
      </c>
      <c r="AC182" s="1640">
        <v>3608</v>
      </c>
      <c r="AD182" s="1611">
        <v>9764</v>
      </c>
      <c r="AE182" s="1611">
        <v>5550</v>
      </c>
      <c r="AF182" s="1640">
        <v>1450</v>
      </c>
      <c r="AG182" s="1640">
        <v>825</v>
      </c>
      <c r="AH182" s="1640">
        <v>524</v>
      </c>
      <c r="AI182" s="1640">
        <v>638</v>
      </c>
      <c r="AJ182" s="1640">
        <v>1686</v>
      </c>
      <c r="AK182" s="1640">
        <v>2984</v>
      </c>
      <c r="AL182" s="1640">
        <v>2448</v>
      </c>
      <c r="AM182" s="1640">
        <v>563</v>
      </c>
      <c r="AN182" s="1640">
        <v>1054</v>
      </c>
      <c r="AO182" s="1640">
        <v>1521</v>
      </c>
      <c r="AP182" s="1640">
        <v>544</v>
      </c>
      <c r="AQ182" s="1640">
        <v>5608</v>
      </c>
      <c r="AR182" s="1640">
        <v>974</v>
      </c>
      <c r="AS182" s="1640">
        <v>1490</v>
      </c>
      <c r="AT182" s="1640">
        <v>1604</v>
      </c>
      <c r="AU182" s="1640">
        <v>1206</v>
      </c>
      <c r="AV182" s="1640">
        <v>1174</v>
      </c>
      <c r="AW182" s="1640">
        <v>1744</v>
      </c>
      <c r="AX182" s="1640">
        <v>1304</v>
      </c>
      <c r="AY182" s="1641">
        <f t="shared" si="17"/>
        <v>61708</v>
      </c>
    </row>
    <row r="183" spans="1:51">
      <c r="A183" s="1635"/>
      <c r="B183" s="1545" t="s">
        <v>2350</v>
      </c>
      <c r="C183" s="1640">
        <v>151750</v>
      </c>
      <c r="D183" s="1640">
        <v>3465</v>
      </c>
      <c r="E183" s="1640">
        <v>1304</v>
      </c>
      <c r="F183" s="1640">
        <v>971</v>
      </c>
      <c r="G183" s="1640">
        <v>2553</v>
      </c>
      <c r="H183" s="1640">
        <v>665</v>
      </c>
      <c r="I183" s="1640">
        <v>820</v>
      </c>
      <c r="J183" s="1640">
        <v>1706</v>
      </c>
      <c r="K183" s="1640">
        <v>3002</v>
      </c>
      <c r="L183" s="1640">
        <v>2011</v>
      </c>
      <c r="M183" s="1640">
        <v>1817</v>
      </c>
      <c r="N183" s="1640">
        <v>10357</v>
      </c>
      <c r="O183" s="1640">
        <v>8741</v>
      </c>
      <c r="P183" s="1611">
        <v>27692</v>
      </c>
      <c r="Q183" s="1640">
        <v>13587</v>
      </c>
      <c r="R183" s="1640">
        <v>1481</v>
      </c>
      <c r="S183" s="1640">
        <v>810</v>
      </c>
      <c r="T183" s="1640">
        <v>1160</v>
      </c>
      <c r="U183" s="1640">
        <v>626</v>
      </c>
      <c r="V183" s="1640">
        <v>763</v>
      </c>
      <c r="W183" s="1640">
        <v>1572</v>
      </c>
      <c r="X183" s="1640">
        <v>2118</v>
      </c>
      <c r="Y183" s="1640">
        <v>3621</v>
      </c>
      <c r="Z183" s="1640">
        <v>7103</v>
      </c>
      <c r="AA183" s="1640">
        <v>2016</v>
      </c>
      <c r="AB183" s="1640">
        <v>1716</v>
      </c>
      <c r="AC183" s="1640">
        <v>3782</v>
      </c>
      <c r="AD183" s="1611">
        <v>10203</v>
      </c>
      <c r="AE183" s="1611">
        <v>6010</v>
      </c>
      <c r="AF183" s="1640">
        <v>1486</v>
      </c>
      <c r="AG183" s="1640">
        <v>785</v>
      </c>
      <c r="AH183" s="1640">
        <v>558</v>
      </c>
      <c r="AI183" s="1640">
        <v>610</v>
      </c>
      <c r="AJ183" s="1640">
        <v>1782</v>
      </c>
      <c r="AK183" s="1640">
        <v>2874</v>
      </c>
      <c r="AL183" s="1640">
        <v>1532</v>
      </c>
      <c r="AM183" s="1640">
        <v>680</v>
      </c>
      <c r="AN183" s="1640">
        <v>1109</v>
      </c>
      <c r="AO183" s="1640">
        <v>1263</v>
      </c>
      <c r="AP183" s="1640">
        <v>618</v>
      </c>
      <c r="AQ183" s="1640">
        <v>5928</v>
      </c>
      <c r="AR183" s="1640">
        <v>1114</v>
      </c>
      <c r="AS183" s="1640">
        <v>1879</v>
      </c>
      <c r="AT183" s="1640">
        <v>1787</v>
      </c>
      <c r="AU183" s="1640">
        <v>1286</v>
      </c>
      <c r="AV183" s="1640">
        <v>1201</v>
      </c>
      <c r="AW183" s="1640">
        <v>1686</v>
      </c>
      <c r="AX183" s="1640">
        <v>1900</v>
      </c>
      <c r="AY183" s="1641">
        <f t="shared" si="17"/>
        <v>60377</v>
      </c>
    </row>
    <row r="184" spans="1:51">
      <c r="A184" s="1635"/>
      <c r="B184" s="1545" t="s">
        <v>2351</v>
      </c>
      <c r="C184" s="1640"/>
      <c r="D184" s="1640"/>
      <c r="E184" s="1640"/>
      <c r="F184" s="1640"/>
      <c r="G184" s="1640"/>
      <c r="H184" s="1640"/>
      <c r="I184" s="1640"/>
      <c r="J184" s="1640"/>
      <c r="K184" s="1640"/>
      <c r="L184" s="1640"/>
      <c r="M184" s="1640"/>
      <c r="N184" s="1640"/>
      <c r="O184" s="1640"/>
      <c r="P184" s="1611"/>
      <c r="Q184" s="1640"/>
      <c r="R184" s="1640"/>
      <c r="S184" s="1640"/>
      <c r="T184" s="1640"/>
      <c r="U184" s="1640"/>
      <c r="V184" s="1640"/>
      <c r="W184" s="1640"/>
      <c r="X184" s="1640"/>
      <c r="Y184" s="1640"/>
      <c r="Z184" s="1640"/>
      <c r="AA184" s="1640"/>
      <c r="AB184" s="1640"/>
      <c r="AC184" s="1640"/>
      <c r="AD184" s="1611"/>
      <c r="AE184" s="1611"/>
      <c r="AF184" s="1640"/>
      <c r="AG184" s="1640"/>
      <c r="AH184" s="1640"/>
      <c r="AI184" s="1640"/>
      <c r="AJ184" s="1640"/>
      <c r="AK184" s="1640"/>
      <c r="AL184" s="1640"/>
      <c r="AM184" s="1640"/>
      <c r="AN184" s="1640"/>
      <c r="AO184" s="1640"/>
      <c r="AP184" s="1640"/>
      <c r="AQ184" s="1640"/>
      <c r="AR184" s="1640"/>
      <c r="AS184" s="1640"/>
      <c r="AT184" s="1640"/>
      <c r="AU184" s="1640"/>
      <c r="AV184" s="1640"/>
      <c r="AW184" s="1640"/>
      <c r="AX184" s="1640"/>
      <c r="AY184" s="1641">
        <f t="shared" si="17"/>
        <v>0</v>
      </c>
    </row>
    <row r="185" spans="1:51">
      <c r="A185" s="1635"/>
      <c r="B185" s="1545" t="s">
        <v>2352</v>
      </c>
      <c r="C185" s="1640"/>
      <c r="D185" s="1640"/>
      <c r="E185" s="1640"/>
      <c r="F185" s="1640"/>
      <c r="G185" s="1640"/>
      <c r="H185" s="1640"/>
      <c r="I185" s="1640"/>
      <c r="J185" s="1640"/>
      <c r="K185" s="1640"/>
      <c r="L185" s="1640"/>
      <c r="M185" s="1640"/>
      <c r="N185" s="1640"/>
      <c r="O185" s="1640"/>
      <c r="P185" s="1611"/>
      <c r="Q185" s="1640"/>
      <c r="R185" s="1640"/>
      <c r="S185" s="1640"/>
      <c r="T185" s="1640"/>
      <c r="U185" s="1640"/>
      <c r="V185" s="1640"/>
      <c r="W185" s="1640"/>
      <c r="X185" s="1640"/>
      <c r="Y185" s="1640"/>
      <c r="Z185" s="1640"/>
      <c r="AA185" s="1640"/>
      <c r="AB185" s="1640"/>
      <c r="AC185" s="1640"/>
      <c r="AD185" s="1611"/>
      <c r="AE185" s="1611"/>
      <c r="AF185" s="1640"/>
      <c r="AG185" s="1640"/>
      <c r="AH185" s="1640"/>
      <c r="AI185" s="1640"/>
      <c r="AJ185" s="1640"/>
      <c r="AK185" s="1640"/>
      <c r="AL185" s="1640"/>
      <c r="AM185" s="1640"/>
      <c r="AN185" s="1640"/>
      <c r="AO185" s="1640"/>
      <c r="AP185" s="1640"/>
      <c r="AQ185" s="1640"/>
      <c r="AR185" s="1640"/>
      <c r="AS185" s="1640"/>
      <c r="AT185" s="1640"/>
      <c r="AU185" s="1640"/>
      <c r="AV185" s="1640"/>
      <c r="AW185" s="1640"/>
      <c r="AX185" s="1640"/>
      <c r="AY185" s="1641">
        <f t="shared" si="17"/>
        <v>0</v>
      </c>
    </row>
    <row r="186" spans="1:51">
      <c r="A186" s="1635"/>
      <c r="B186" s="1545" t="s">
        <v>2353</v>
      </c>
      <c r="C186" s="1640"/>
      <c r="D186" s="1640"/>
      <c r="E186" s="1640"/>
      <c r="F186" s="1640"/>
      <c r="G186" s="1640"/>
      <c r="H186" s="1640"/>
      <c r="I186" s="1640"/>
      <c r="J186" s="1640"/>
      <c r="K186" s="1640"/>
      <c r="L186" s="1640"/>
      <c r="M186" s="1640"/>
      <c r="N186" s="1640"/>
      <c r="O186" s="1640"/>
      <c r="P186" s="1611"/>
      <c r="Q186" s="1640"/>
      <c r="R186" s="1640"/>
      <c r="S186" s="1640"/>
      <c r="T186" s="1640"/>
      <c r="U186" s="1640"/>
      <c r="V186" s="1640"/>
      <c r="W186" s="1640"/>
      <c r="X186" s="1640"/>
      <c r="Y186" s="1640"/>
      <c r="Z186" s="1640"/>
      <c r="AA186" s="1640"/>
      <c r="AB186" s="1640"/>
      <c r="AC186" s="1640"/>
      <c r="AD186" s="1611"/>
      <c r="AE186" s="1611"/>
      <c r="AF186" s="1640"/>
      <c r="AG186" s="1640"/>
      <c r="AH186" s="1640"/>
      <c r="AI186" s="1640"/>
      <c r="AJ186" s="1640"/>
      <c r="AK186" s="1640"/>
      <c r="AL186" s="1640"/>
      <c r="AM186" s="1640"/>
      <c r="AN186" s="1640"/>
      <c r="AO186" s="1640"/>
      <c r="AP186" s="1640"/>
      <c r="AQ186" s="1640"/>
      <c r="AR186" s="1640"/>
      <c r="AS186" s="1640"/>
      <c r="AT186" s="1640"/>
      <c r="AU186" s="1640"/>
      <c r="AV186" s="1640"/>
      <c r="AW186" s="1640"/>
      <c r="AX186" s="1640"/>
      <c r="AY186" s="1641">
        <f t="shared" si="17"/>
        <v>0</v>
      </c>
    </row>
    <row r="187" spans="1:51">
      <c r="A187" s="1635"/>
      <c r="B187" s="1545" t="s">
        <v>2354</v>
      </c>
      <c r="C187" s="1640"/>
      <c r="D187" s="1640"/>
      <c r="E187" s="1640"/>
      <c r="F187" s="1640"/>
      <c r="G187" s="1640"/>
      <c r="H187" s="1640"/>
      <c r="I187" s="1640"/>
      <c r="J187" s="1640"/>
      <c r="K187" s="1640"/>
      <c r="L187" s="1640"/>
      <c r="M187" s="1640"/>
      <c r="N187" s="1640"/>
      <c r="O187" s="1640"/>
      <c r="P187" s="1611"/>
      <c r="Q187" s="1640"/>
      <c r="R187" s="1640"/>
      <c r="S187" s="1640"/>
      <c r="T187" s="1640"/>
      <c r="U187" s="1640"/>
      <c r="V187" s="1640"/>
      <c r="W187" s="1640"/>
      <c r="X187" s="1640"/>
      <c r="Y187" s="1640"/>
      <c r="Z187" s="1640"/>
      <c r="AA187" s="1640"/>
      <c r="AB187" s="1640"/>
      <c r="AC187" s="1640"/>
      <c r="AD187" s="1611"/>
      <c r="AE187" s="1611"/>
      <c r="AF187" s="1640"/>
      <c r="AG187" s="1640"/>
      <c r="AH187" s="1640"/>
      <c r="AI187" s="1640"/>
      <c r="AJ187" s="1640"/>
      <c r="AK187" s="1640"/>
      <c r="AL187" s="1640"/>
      <c r="AM187" s="1640"/>
      <c r="AN187" s="1640"/>
      <c r="AO187" s="1640"/>
      <c r="AP187" s="1640"/>
      <c r="AQ187" s="1640"/>
      <c r="AR187" s="1640"/>
      <c r="AS187" s="1640"/>
      <c r="AT187" s="1640"/>
      <c r="AU187" s="1640"/>
      <c r="AV187" s="1640"/>
      <c r="AW187" s="1640"/>
      <c r="AX187" s="1640"/>
      <c r="AY187" s="1641">
        <f t="shared" si="17"/>
        <v>0</v>
      </c>
    </row>
    <row r="188" spans="1:51">
      <c r="A188" s="1637"/>
      <c r="B188" s="1638" t="s">
        <v>2355</v>
      </c>
      <c r="C188" s="1642">
        <f t="shared" ref="C188:AY188" si="18">SUM(C176:C187)</f>
        <v>1705674</v>
      </c>
      <c r="D188" s="1642">
        <f t="shared" si="18"/>
        <v>40486</v>
      </c>
      <c r="E188" s="1642">
        <f t="shared" si="18"/>
        <v>16555</v>
      </c>
      <c r="F188" s="1642">
        <f t="shared" si="18"/>
        <v>15318</v>
      </c>
      <c r="G188" s="1642">
        <f t="shared" si="18"/>
        <v>34952</v>
      </c>
      <c r="H188" s="1642">
        <f t="shared" si="18"/>
        <v>10904</v>
      </c>
      <c r="I188" s="1642">
        <f t="shared" si="18"/>
        <v>12342</v>
      </c>
      <c r="J188" s="1642">
        <f t="shared" si="18"/>
        <v>22724</v>
      </c>
      <c r="K188" s="1642">
        <f t="shared" si="18"/>
        <v>35906</v>
      </c>
      <c r="L188" s="1642">
        <f t="shared" si="18"/>
        <v>24099</v>
      </c>
      <c r="M188" s="1642">
        <f t="shared" si="18"/>
        <v>21680</v>
      </c>
      <c r="N188" s="1642">
        <f t="shared" si="18"/>
        <v>105085</v>
      </c>
      <c r="O188" s="1642">
        <f t="shared" si="18"/>
        <v>92169</v>
      </c>
      <c r="P188" s="1622">
        <f t="shared" si="18"/>
        <v>271431</v>
      </c>
      <c r="Q188" s="1642">
        <f t="shared" si="18"/>
        <v>137699</v>
      </c>
      <c r="R188" s="1642">
        <f t="shared" si="18"/>
        <v>21326</v>
      </c>
      <c r="S188" s="1642">
        <f t="shared" si="18"/>
        <v>10232</v>
      </c>
      <c r="T188" s="1642">
        <f t="shared" si="18"/>
        <v>14539</v>
      </c>
      <c r="U188" s="1642">
        <f t="shared" si="18"/>
        <v>8543</v>
      </c>
      <c r="V188" s="1642">
        <f t="shared" si="18"/>
        <v>10725</v>
      </c>
      <c r="W188" s="1642">
        <f t="shared" si="18"/>
        <v>22207</v>
      </c>
      <c r="X188" s="1642">
        <f t="shared" si="18"/>
        <v>23003</v>
      </c>
      <c r="Y188" s="1642">
        <f t="shared" si="18"/>
        <v>41897</v>
      </c>
      <c r="Z188" s="1642">
        <f t="shared" si="18"/>
        <v>81106</v>
      </c>
      <c r="AA188" s="1642">
        <f t="shared" si="18"/>
        <v>22000</v>
      </c>
      <c r="AB188" s="1642">
        <f t="shared" si="18"/>
        <v>19433</v>
      </c>
      <c r="AC188" s="1642">
        <f t="shared" si="18"/>
        <v>41930</v>
      </c>
      <c r="AD188" s="1622">
        <f t="shared" si="18"/>
        <v>110949</v>
      </c>
      <c r="AE188" s="1622">
        <f t="shared" si="18"/>
        <v>68176</v>
      </c>
      <c r="AF188" s="1642">
        <f t="shared" si="18"/>
        <v>18548</v>
      </c>
      <c r="AG188" s="1642">
        <f t="shared" si="18"/>
        <v>10237</v>
      </c>
      <c r="AH188" s="1642">
        <f t="shared" si="18"/>
        <v>7346</v>
      </c>
      <c r="AI188" s="1642">
        <f t="shared" si="18"/>
        <v>8729</v>
      </c>
      <c r="AJ188" s="1642">
        <f t="shared" si="18"/>
        <v>23016</v>
      </c>
      <c r="AK188" s="1642">
        <f t="shared" si="18"/>
        <v>37105</v>
      </c>
      <c r="AL188" s="1642">
        <f t="shared" si="18"/>
        <v>18986</v>
      </c>
      <c r="AM188" s="1642">
        <f t="shared" si="18"/>
        <v>8291</v>
      </c>
      <c r="AN188" s="1642">
        <f t="shared" si="18"/>
        <v>13746</v>
      </c>
      <c r="AO188" s="1642">
        <f t="shared" si="18"/>
        <v>16077</v>
      </c>
      <c r="AP188" s="1642">
        <f t="shared" si="18"/>
        <v>8411</v>
      </c>
      <c r="AQ188" s="1642">
        <f t="shared" si="18"/>
        <v>70089</v>
      </c>
      <c r="AR188" s="1642">
        <f t="shared" si="18"/>
        <v>12724</v>
      </c>
      <c r="AS188" s="1642">
        <f t="shared" si="18"/>
        <v>21114</v>
      </c>
      <c r="AT188" s="1642">
        <f t="shared" si="18"/>
        <v>22235</v>
      </c>
      <c r="AU188" s="1642">
        <f t="shared" si="18"/>
        <v>15159</v>
      </c>
      <c r="AV188" s="1642">
        <f t="shared" si="18"/>
        <v>15054</v>
      </c>
      <c r="AW188" s="1642">
        <f t="shared" si="18"/>
        <v>21715</v>
      </c>
      <c r="AX188" s="1642">
        <f t="shared" si="18"/>
        <v>19676</v>
      </c>
      <c r="AY188" s="1642">
        <f t="shared" si="18"/>
        <v>606384</v>
      </c>
    </row>
    <row r="189" spans="1:51">
      <c r="C189" s="1643"/>
      <c r="D189" s="1643"/>
      <c r="E189" s="1643"/>
      <c r="F189" s="1643"/>
      <c r="G189" s="1643"/>
      <c r="H189" s="1643"/>
      <c r="I189" s="1643"/>
      <c r="J189" s="1643"/>
      <c r="K189" s="1643"/>
      <c r="L189" s="1643"/>
      <c r="M189" s="1643"/>
      <c r="N189" s="1643"/>
      <c r="O189" s="1643"/>
      <c r="P189" s="1643"/>
      <c r="Q189" s="1643"/>
      <c r="R189" s="1643"/>
      <c r="S189" s="1643"/>
      <c r="T189" s="1643"/>
      <c r="U189" s="1643"/>
      <c r="V189" s="1643"/>
      <c r="W189" s="1643"/>
      <c r="X189" s="1643"/>
      <c r="Y189" s="1643"/>
      <c r="Z189" s="1643"/>
      <c r="AA189" s="1643"/>
      <c r="AB189" s="1643"/>
      <c r="AC189" s="1643"/>
      <c r="AD189" s="1643"/>
      <c r="AE189" s="1643"/>
      <c r="AF189" s="1643"/>
      <c r="AG189" s="1643"/>
      <c r="AH189" s="1643"/>
      <c r="AI189" s="1643"/>
      <c r="AJ189" s="1643"/>
      <c r="AK189" s="1643"/>
      <c r="AL189" s="1643"/>
      <c r="AM189" s="1643"/>
      <c r="AN189" s="1643"/>
      <c r="AO189" s="1643"/>
      <c r="AP189" s="1643"/>
      <c r="AQ189" s="1643"/>
      <c r="AR189" s="1643"/>
      <c r="AS189" s="1643"/>
      <c r="AT189" s="1643"/>
      <c r="AU189" s="1643"/>
      <c r="AV189" s="1643"/>
      <c r="AW189" s="1643"/>
      <c r="AX189" s="1643"/>
    </row>
    <row r="190" spans="1:51">
      <c r="A190" s="1604" t="s">
        <v>2361</v>
      </c>
      <c r="B190" s="1628"/>
      <c r="C190" s="1628"/>
      <c r="D190" s="1628">
        <v>1</v>
      </c>
      <c r="E190" s="1628">
        <v>2</v>
      </c>
      <c r="F190" s="1628">
        <v>3</v>
      </c>
      <c r="G190" s="1628">
        <v>4</v>
      </c>
      <c r="H190" s="1628">
        <v>5</v>
      </c>
      <c r="I190" s="1628">
        <v>6</v>
      </c>
      <c r="J190" s="1628">
        <v>7</v>
      </c>
      <c r="K190" s="1628">
        <v>8</v>
      </c>
      <c r="L190" s="1628">
        <v>9</v>
      </c>
      <c r="M190" s="1628">
        <v>10</v>
      </c>
      <c r="N190" s="1628">
        <v>11</v>
      </c>
      <c r="O190" s="1628">
        <v>12</v>
      </c>
      <c r="P190" s="1628">
        <v>13</v>
      </c>
      <c r="Q190" s="1628">
        <v>14</v>
      </c>
      <c r="R190" s="1628">
        <v>15</v>
      </c>
      <c r="S190" s="1628">
        <v>16</v>
      </c>
      <c r="T190" s="1628">
        <v>17</v>
      </c>
      <c r="U190" s="1628">
        <v>18</v>
      </c>
      <c r="V190" s="1628">
        <v>19</v>
      </c>
      <c r="W190" s="1628">
        <v>20</v>
      </c>
      <c r="X190" s="1628">
        <v>21</v>
      </c>
      <c r="Y190" s="1628">
        <v>22</v>
      </c>
      <c r="Z190" s="1628">
        <v>23</v>
      </c>
      <c r="AA190" s="1628">
        <v>24</v>
      </c>
      <c r="AB190" s="1628">
        <v>25</v>
      </c>
      <c r="AC190" s="1628">
        <v>26</v>
      </c>
      <c r="AD190" s="1628">
        <v>27</v>
      </c>
      <c r="AE190" s="1628">
        <v>28</v>
      </c>
      <c r="AF190" s="1628">
        <v>29</v>
      </c>
      <c r="AG190" s="1628">
        <v>30</v>
      </c>
      <c r="AH190" s="1628">
        <v>31</v>
      </c>
      <c r="AI190" s="1628">
        <v>32</v>
      </c>
      <c r="AJ190" s="1628">
        <v>33</v>
      </c>
      <c r="AK190" s="1628">
        <v>34</v>
      </c>
      <c r="AL190" s="1628">
        <v>35</v>
      </c>
      <c r="AM190" s="1628">
        <v>36</v>
      </c>
      <c r="AN190" s="1628">
        <v>37</v>
      </c>
      <c r="AO190" s="1628">
        <v>38</v>
      </c>
      <c r="AP190" s="1628">
        <v>39</v>
      </c>
      <c r="AQ190" s="1628">
        <v>40</v>
      </c>
      <c r="AR190" s="1628">
        <v>41</v>
      </c>
      <c r="AS190" s="1628">
        <v>42</v>
      </c>
      <c r="AT190" s="1628">
        <v>43</v>
      </c>
      <c r="AU190" s="1628">
        <v>44</v>
      </c>
      <c r="AV190" s="1628">
        <v>45</v>
      </c>
      <c r="AW190" s="1628">
        <v>46</v>
      </c>
      <c r="AX190" s="1628">
        <v>47</v>
      </c>
      <c r="AY190" s="1648" t="s">
        <v>2340</v>
      </c>
    </row>
    <row r="191" spans="1:51">
      <c r="A191" s="1546"/>
      <c r="B191" s="1546"/>
      <c r="C191" s="1630" t="s">
        <v>180</v>
      </c>
      <c r="D191" s="1630" t="s">
        <v>181</v>
      </c>
      <c r="E191" s="1630" t="s">
        <v>182</v>
      </c>
      <c r="F191" s="1630" t="s">
        <v>183</v>
      </c>
      <c r="G191" s="1630" t="s">
        <v>184</v>
      </c>
      <c r="H191" s="1630" t="s">
        <v>185</v>
      </c>
      <c r="I191" s="1630" t="s">
        <v>186</v>
      </c>
      <c r="J191" s="1630" t="s">
        <v>187</v>
      </c>
      <c r="K191" s="1630" t="s">
        <v>188</v>
      </c>
      <c r="L191" s="1630" t="s">
        <v>189</v>
      </c>
      <c r="M191" s="1630" t="s">
        <v>190</v>
      </c>
      <c r="N191" s="1630" t="s">
        <v>191</v>
      </c>
      <c r="O191" s="1630" t="s">
        <v>192</v>
      </c>
      <c r="P191" s="1630" t="s">
        <v>193</v>
      </c>
      <c r="Q191" s="1630" t="s">
        <v>194</v>
      </c>
      <c r="R191" s="1630" t="s">
        <v>195</v>
      </c>
      <c r="S191" s="1630" t="s">
        <v>196</v>
      </c>
      <c r="T191" s="1630" t="s">
        <v>197</v>
      </c>
      <c r="U191" s="1630" t="s">
        <v>198</v>
      </c>
      <c r="V191" s="1630" t="s">
        <v>199</v>
      </c>
      <c r="W191" s="1630" t="s">
        <v>200</v>
      </c>
      <c r="X191" s="1630" t="s">
        <v>201</v>
      </c>
      <c r="Y191" s="1630" t="s">
        <v>202</v>
      </c>
      <c r="Z191" s="1630" t="s">
        <v>203</v>
      </c>
      <c r="AA191" s="1630" t="s">
        <v>204</v>
      </c>
      <c r="AB191" s="1630" t="s">
        <v>205</v>
      </c>
      <c r="AC191" s="1630" t="s">
        <v>206</v>
      </c>
      <c r="AD191" s="1630" t="s">
        <v>207</v>
      </c>
      <c r="AE191" s="1630" t="s">
        <v>208</v>
      </c>
      <c r="AF191" s="1630" t="s">
        <v>209</v>
      </c>
      <c r="AG191" s="1630" t="s">
        <v>210</v>
      </c>
      <c r="AH191" s="1630" t="s">
        <v>211</v>
      </c>
      <c r="AI191" s="1630" t="s">
        <v>212</v>
      </c>
      <c r="AJ191" s="1630" t="s">
        <v>213</v>
      </c>
      <c r="AK191" s="1630" t="s">
        <v>214</v>
      </c>
      <c r="AL191" s="1630" t="s">
        <v>215</v>
      </c>
      <c r="AM191" s="1630" t="s">
        <v>216</v>
      </c>
      <c r="AN191" s="1630" t="s">
        <v>217</v>
      </c>
      <c r="AO191" s="1630" t="s">
        <v>218</v>
      </c>
      <c r="AP191" s="1630" t="s">
        <v>219</v>
      </c>
      <c r="AQ191" s="1630" t="s">
        <v>220</v>
      </c>
      <c r="AR191" s="1630" t="s">
        <v>221</v>
      </c>
      <c r="AS191" s="1630" t="s">
        <v>222</v>
      </c>
      <c r="AT191" s="1630" t="s">
        <v>223</v>
      </c>
      <c r="AU191" s="1630" t="s">
        <v>224</v>
      </c>
      <c r="AV191" s="1630" t="s">
        <v>225</v>
      </c>
      <c r="AW191" s="1630" t="s">
        <v>226</v>
      </c>
      <c r="AX191" s="1630" t="s">
        <v>227</v>
      </c>
      <c r="AY191" s="1649" t="s">
        <v>2341</v>
      </c>
    </row>
    <row r="192" spans="1:51" hidden="1">
      <c r="A192" s="1635" t="s">
        <v>2369</v>
      </c>
      <c r="B192" s="1545" t="s">
        <v>2343</v>
      </c>
      <c r="C192" s="1614">
        <f t="shared" ref="C192:AX197" si="19">C4-C98</f>
        <v>0</v>
      </c>
      <c r="D192" s="1614">
        <f t="shared" si="19"/>
        <v>-534</v>
      </c>
      <c r="E192" s="1614">
        <f t="shared" si="19"/>
        <v>-168</v>
      </c>
      <c r="F192" s="1614">
        <f t="shared" si="19"/>
        <v>-80</v>
      </c>
      <c r="G192" s="1614">
        <f t="shared" si="19"/>
        <v>133</v>
      </c>
      <c r="H192" s="1614">
        <f t="shared" si="19"/>
        <v>-126</v>
      </c>
      <c r="I192" s="1614">
        <f t="shared" si="19"/>
        <v>-86</v>
      </c>
      <c r="J192" s="1614">
        <f t="shared" si="19"/>
        <v>156</v>
      </c>
      <c r="K192" s="1614">
        <f t="shared" si="19"/>
        <v>-36</v>
      </c>
      <c r="L192" s="1614">
        <f t="shared" si="19"/>
        <v>-50</v>
      </c>
      <c r="M192" s="1614">
        <f t="shared" si="19"/>
        <v>28</v>
      </c>
      <c r="N192" s="1614">
        <f t="shared" si="19"/>
        <v>749</v>
      </c>
      <c r="O192" s="1614">
        <f t="shared" si="19"/>
        <v>287</v>
      </c>
      <c r="P192" s="1614">
        <f t="shared" si="19"/>
        <v>2707</v>
      </c>
      <c r="Q192" s="1614">
        <f t="shared" si="19"/>
        <v>5</v>
      </c>
      <c r="R192" s="1614">
        <f t="shared" si="19"/>
        <v>-291</v>
      </c>
      <c r="S192" s="1614">
        <f t="shared" si="19"/>
        <v>-31</v>
      </c>
      <c r="T192" s="1614">
        <f t="shared" si="19"/>
        <v>3</v>
      </c>
      <c r="U192" s="1614">
        <f t="shared" si="19"/>
        <v>-89</v>
      </c>
      <c r="V192" s="1614">
        <f t="shared" si="19"/>
        <v>-113</v>
      </c>
      <c r="W192" s="1614">
        <f t="shared" si="19"/>
        <v>-173</v>
      </c>
      <c r="X192" s="1614">
        <f t="shared" si="19"/>
        <v>-249</v>
      </c>
      <c r="Y192" s="1614">
        <f t="shared" si="19"/>
        <v>-195</v>
      </c>
      <c r="Z192" s="1614">
        <f t="shared" si="19"/>
        <v>122</v>
      </c>
      <c r="AA192" s="1614">
        <f t="shared" si="19"/>
        <v>-147</v>
      </c>
      <c r="AB192" s="1614">
        <f t="shared" si="19"/>
        <v>-60</v>
      </c>
      <c r="AC192" s="1614">
        <f t="shared" si="19"/>
        <v>-82</v>
      </c>
      <c r="AD192" s="1614">
        <f t="shared" si="19"/>
        <v>-14</v>
      </c>
      <c r="AE192" s="1614">
        <f t="shared" si="19"/>
        <v>-725</v>
      </c>
      <c r="AF192" s="1614">
        <f t="shared" si="19"/>
        <v>-239</v>
      </c>
      <c r="AG192" s="1614">
        <f t="shared" si="19"/>
        <v>-167</v>
      </c>
      <c r="AH192" s="1614">
        <f t="shared" si="19"/>
        <v>74</v>
      </c>
      <c r="AI192" s="1614">
        <f t="shared" si="19"/>
        <v>-57</v>
      </c>
      <c r="AJ192" s="1614">
        <f t="shared" si="19"/>
        <v>123</v>
      </c>
      <c r="AK192" s="1614">
        <f t="shared" si="19"/>
        <v>-147</v>
      </c>
      <c r="AL192" s="1614">
        <f t="shared" si="19"/>
        <v>-162</v>
      </c>
      <c r="AM192" s="1614">
        <f t="shared" si="19"/>
        <v>-49</v>
      </c>
      <c r="AN192" s="1614">
        <f t="shared" si="19"/>
        <v>-16</v>
      </c>
      <c r="AO192" s="1614">
        <f t="shared" si="19"/>
        <v>-90</v>
      </c>
      <c r="AP192" s="1614">
        <f t="shared" si="19"/>
        <v>-30</v>
      </c>
      <c r="AQ192" s="1614">
        <f t="shared" si="19"/>
        <v>-78</v>
      </c>
      <c r="AR192" s="1614">
        <f t="shared" si="19"/>
        <v>-101</v>
      </c>
      <c r="AS192" s="1614">
        <f t="shared" si="19"/>
        <v>-189</v>
      </c>
      <c r="AT192" s="1614">
        <f t="shared" si="19"/>
        <v>29</v>
      </c>
      <c r="AU192" s="1614">
        <f t="shared" si="19"/>
        <v>-106</v>
      </c>
      <c r="AV192" s="1614">
        <f t="shared" si="19"/>
        <v>103</v>
      </c>
      <c r="AW192" s="1614">
        <f t="shared" si="19"/>
        <v>-6</v>
      </c>
      <c r="AX192" s="1614">
        <f t="shared" si="19"/>
        <v>167</v>
      </c>
      <c r="AY192" s="1650">
        <f>SUM(N192:Q192)</f>
        <v>3748</v>
      </c>
    </row>
    <row r="193" spans="1:51" hidden="1">
      <c r="A193" s="1635"/>
      <c r="B193" s="1545" t="s">
        <v>2344</v>
      </c>
      <c r="C193" s="1614">
        <f t="shared" si="19"/>
        <v>0</v>
      </c>
      <c r="D193" s="1614">
        <f t="shared" si="19"/>
        <v>-536</v>
      </c>
      <c r="E193" s="1614">
        <f t="shared" si="19"/>
        <v>-271</v>
      </c>
      <c r="F193" s="1614">
        <f t="shared" si="19"/>
        <v>-79</v>
      </c>
      <c r="G193" s="1614">
        <f t="shared" si="19"/>
        <v>16</v>
      </c>
      <c r="H193" s="1614">
        <f t="shared" si="19"/>
        <v>-184</v>
      </c>
      <c r="I193" s="1614">
        <f t="shared" si="19"/>
        <v>-67</v>
      </c>
      <c r="J193" s="1614">
        <f t="shared" si="19"/>
        <v>-120</v>
      </c>
      <c r="K193" s="1614">
        <f t="shared" si="19"/>
        <v>-160</v>
      </c>
      <c r="L193" s="1614">
        <f t="shared" si="19"/>
        <v>24</v>
      </c>
      <c r="M193" s="1614">
        <f t="shared" si="19"/>
        <v>-37</v>
      </c>
      <c r="N193" s="1614">
        <f t="shared" si="19"/>
        <v>733</v>
      </c>
      <c r="O193" s="1614">
        <f t="shared" si="19"/>
        <v>211</v>
      </c>
      <c r="P193" s="1614">
        <f t="shared" si="19"/>
        <v>3601</v>
      </c>
      <c r="Q193" s="1614">
        <f t="shared" si="19"/>
        <v>686</v>
      </c>
      <c r="R193" s="1614">
        <f t="shared" si="19"/>
        <v>-249</v>
      </c>
      <c r="S193" s="1614">
        <f t="shared" si="19"/>
        <v>-31</v>
      </c>
      <c r="T193" s="1614">
        <f t="shared" si="19"/>
        <v>-97</v>
      </c>
      <c r="U193" s="1614">
        <f t="shared" si="19"/>
        <v>-124</v>
      </c>
      <c r="V193" s="1614">
        <f t="shared" si="19"/>
        <v>-204</v>
      </c>
      <c r="W193" s="1614">
        <f t="shared" si="19"/>
        <v>-27</v>
      </c>
      <c r="X193" s="1614">
        <f t="shared" si="19"/>
        <v>-138</v>
      </c>
      <c r="Y193" s="1614">
        <f t="shared" si="19"/>
        <v>-213</v>
      </c>
      <c r="Z193" s="1614">
        <f t="shared" si="19"/>
        <v>-97</v>
      </c>
      <c r="AA193" s="1614">
        <f t="shared" si="19"/>
        <v>-211</v>
      </c>
      <c r="AB193" s="1614">
        <f t="shared" si="19"/>
        <v>-51</v>
      </c>
      <c r="AC193" s="1614">
        <f t="shared" si="19"/>
        <v>-155</v>
      </c>
      <c r="AD193" s="1614">
        <f t="shared" si="19"/>
        <v>70</v>
      </c>
      <c r="AE193" s="1614">
        <f t="shared" si="19"/>
        <v>-693</v>
      </c>
      <c r="AF193" s="1614">
        <f t="shared" si="19"/>
        <v>-626</v>
      </c>
      <c r="AG193" s="1614">
        <f t="shared" si="19"/>
        <v>-109</v>
      </c>
      <c r="AH193" s="1614">
        <f t="shared" si="19"/>
        <v>-52</v>
      </c>
      <c r="AI193" s="1614">
        <f t="shared" si="19"/>
        <v>-26</v>
      </c>
      <c r="AJ193" s="1614">
        <f t="shared" si="19"/>
        <v>-143</v>
      </c>
      <c r="AK193" s="1614">
        <f t="shared" si="19"/>
        <v>23</v>
      </c>
      <c r="AL193" s="1614">
        <f t="shared" si="19"/>
        <v>-251</v>
      </c>
      <c r="AM193" s="1614">
        <f t="shared" si="19"/>
        <v>-36</v>
      </c>
      <c r="AN193" s="1614">
        <f t="shared" si="19"/>
        <v>63</v>
      </c>
      <c r="AO193" s="1614">
        <f t="shared" si="19"/>
        <v>-197</v>
      </c>
      <c r="AP193" s="1614">
        <f t="shared" si="19"/>
        <v>-126</v>
      </c>
      <c r="AQ193" s="1614">
        <f t="shared" si="19"/>
        <v>175</v>
      </c>
      <c r="AR193" s="1614">
        <f t="shared" si="19"/>
        <v>-35</v>
      </c>
      <c r="AS193" s="1614">
        <f t="shared" si="19"/>
        <v>-324</v>
      </c>
      <c r="AT193" s="1614">
        <f t="shared" si="19"/>
        <v>3</v>
      </c>
      <c r="AU193" s="1614">
        <f t="shared" si="19"/>
        <v>-80</v>
      </c>
      <c r="AV193" s="1614">
        <f t="shared" si="19"/>
        <v>-12</v>
      </c>
      <c r="AW193" s="1614">
        <f t="shared" si="19"/>
        <v>-11</v>
      </c>
      <c r="AX193" s="1614">
        <f t="shared" si="19"/>
        <v>167</v>
      </c>
      <c r="AY193" s="1650">
        <f t="shared" ref="AY193:AY214" si="20">SUM(N193:Q193)</f>
        <v>5231</v>
      </c>
    </row>
    <row r="194" spans="1:51" hidden="1">
      <c r="A194" s="1635"/>
      <c r="B194" s="1545" t="s">
        <v>2345</v>
      </c>
      <c r="C194" s="1614">
        <f t="shared" si="19"/>
        <v>0</v>
      </c>
      <c r="D194" s="1614">
        <f t="shared" si="19"/>
        <v>-5737</v>
      </c>
      <c r="E194" s="1614">
        <f t="shared" si="19"/>
        <v>-3465</v>
      </c>
      <c r="F194" s="1614">
        <f t="shared" si="19"/>
        <v>-2548</v>
      </c>
      <c r="G194" s="1614">
        <f t="shared" si="19"/>
        <v>-908</v>
      </c>
      <c r="H194" s="1614">
        <f t="shared" si="19"/>
        <v>-2397</v>
      </c>
      <c r="I194" s="1614">
        <f t="shared" si="19"/>
        <v>-2371</v>
      </c>
      <c r="J194" s="1614">
        <f t="shared" si="19"/>
        <v>-2331</v>
      </c>
      <c r="K194" s="1614">
        <f t="shared" si="19"/>
        <v>-2286</v>
      </c>
      <c r="L194" s="1614">
        <f t="shared" si="19"/>
        <v>-1602</v>
      </c>
      <c r="M194" s="1614">
        <f t="shared" si="19"/>
        <v>-1859</v>
      </c>
      <c r="N194" s="1614">
        <f t="shared" si="19"/>
        <v>6053</v>
      </c>
      <c r="O194" s="1614">
        <f t="shared" si="19"/>
        <v>4897</v>
      </c>
      <c r="P194" s="1614">
        <f t="shared" si="19"/>
        <v>39374</v>
      </c>
      <c r="Q194" s="1614">
        <f t="shared" si="19"/>
        <v>12477</v>
      </c>
      <c r="R194" s="1614">
        <f t="shared" si="19"/>
        <v>-3265</v>
      </c>
      <c r="S194" s="1614">
        <f t="shared" si="19"/>
        <v>-649</v>
      </c>
      <c r="T194" s="1614">
        <f t="shared" si="19"/>
        <v>-788</v>
      </c>
      <c r="U194" s="1614">
        <f t="shared" si="19"/>
        <v>-723</v>
      </c>
      <c r="V194" s="1614">
        <f t="shared" si="19"/>
        <v>-1478</v>
      </c>
      <c r="W194" s="1614">
        <f t="shared" si="19"/>
        <v>-2075</v>
      </c>
      <c r="X194" s="1614">
        <f t="shared" si="19"/>
        <v>-1313</v>
      </c>
      <c r="Y194" s="1614">
        <f t="shared" si="19"/>
        <v>-3020</v>
      </c>
      <c r="Z194" s="1614">
        <f t="shared" si="19"/>
        <v>2850</v>
      </c>
      <c r="AA194" s="1614">
        <f t="shared" si="19"/>
        <v>-1967</v>
      </c>
      <c r="AB194" s="1614">
        <f t="shared" si="19"/>
        <v>-485</v>
      </c>
      <c r="AC194" s="1614">
        <f t="shared" si="19"/>
        <v>208</v>
      </c>
      <c r="AD194" s="1614">
        <f t="shared" si="19"/>
        <v>2616</v>
      </c>
      <c r="AE194" s="1614">
        <f t="shared" si="19"/>
        <v>-1559</v>
      </c>
      <c r="AF194" s="1614">
        <f t="shared" si="19"/>
        <v>-731</v>
      </c>
      <c r="AG194" s="1614">
        <f t="shared" si="19"/>
        <v>-1065</v>
      </c>
      <c r="AH194" s="1614">
        <f t="shared" si="19"/>
        <v>-920</v>
      </c>
      <c r="AI194" s="1614">
        <f t="shared" si="19"/>
        <v>-1020</v>
      </c>
      <c r="AJ194" s="1614">
        <f t="shared" si="19"/>
        <v>-648</v>
      </c>
      <c r="AK194" s="1614">
        <f t="shared" si="19"/>
        <v>-1144</v>
      </c>
      <c r="AL194" s="1614">
        <f t="shared" si="19"/>
        <v>-1800</v>
      </c>
      <c r="AM194" s="1614">
        <f t="shared" si="19"/>
        <v>-1074</v>
      </c>
      <c r="AN194" s="1614">
        <f t="shared" si="19"/>
        <v>-558</v>
      </c>
      <c r="AO194" s="1614">
        <f t="shared" si="19"/>
        <v>-1493</v>
      </c>
      <c r="AP194" s="1614">
        <f t="shared" si="19"/>
        <v>-1281</v>
      </c>
      <c r="AQ194" s="1614">
        <f t="shared" si="19"/>
        <v>428</v>
      </c>
      <c r="AR194" s="1614">
        <f t="shared" si="19"/>
        <v>-1221</v>
      </c>
      <c r="AS194" s="1614">
        <f t="shared" si="19"/>
        <v>-2974</v>
      </c>
      <c r="AT194" s="1614">
        <f t="shared" si="19"/>
        <v>-2055</v>
      </c>
      <c r="AU194" s="1614">
        <f t="shared" si="19"/>
        <v>-1371</v>
      </c>
      <c r="AV194" s="1614">
        <f t="shared" si="19"/>
        <v>-2071</v>
      </c>
      <c r="AW194" s="1614">
        <f t="shared" si="19"/>
        <v>-3218</v>
      </c>
      <c r="AX194" s="1614">
        <f t="shared" si="19"/>
        <v>-1433</v>
      </c>
      <c r="AY194" s="1650">
        <f t="shared" si="20"/>
        <v>62801</v>
      </c>
    </row>
    <row r="195" spans="1:51" hidden="1">
      <c r="A195" s="1635"/>
      <c r="B195" s="1545" t="s">
        <v>2346</v>
      </c>
      <c r="C195" s="1614">
        <f t="shared" si="19"/>
        <v>0</v>
      </c>
      <c r="D195" s="1614">
        <f t="shared" si="19"/>
        <v>-551</v>
      </c>
      <c r="E195" s="1614">
        <f t="shared" si="19"/>
        <v>-1466</v>
      </c>
      <c r="F195" s="1614">
        <f t="shared" si="19"/>
        <v>-1117</v>
      </c>
      <c r="G195" s="1614">
        <f t="shared" si="19"/>
        <v>430</v>
      </c>
      <c r="H195" s="1614">
        <f t="shared" si="19"/>
        <v>-985</v>
      </c>
      <c r="I195" s="1614">
        <f t="shared" si="19"/>
        <v>-958</v>
      </c>
      <c r="J195" s="1614">
        <f t="shared" si="19"/>
        <v>-502</v>
      </c>
      <c r="K195" s="1614">
        <f t="shared" si="19"/>
        <v>-680</v>
      </c>
      <c r="L195" s="1614">
        <f t="shared" si="19"/>
        <v>-766</v>
      </c>
      <c r="M195" s="1614">
        <f t="shared" si="19"/>
        <v>-271</v>
      </c>
      <c r="N195" s="1614">
        <f t="shared" si="19"/>
        <v>2437</v>
      </c>
      <c r="O195" s="1614">
        <f t="shared" si="19"/>
        <v>1818</v>
      </c>
      <c r="P195" s="1614">
        <f t="shared" si="19"/>
        <v>13150</v>
      </c>
      <c r="Q195" s="1614">
        <f t="shared" si="19"/>
        <v>3630</v>
      </c>
      <c r="R195" s="1614">
        <f t="shared" si="19"/>
        <v>-1043</v>
      </c>
      <c r="S195" s="1614">
        <f t="shared" si="19"/>
        <v>-324</v>
      </c>
      <c r="T195" s="1614">
        <f t="shared" si="19"/>
        <v>214</v>
      </c>
      <c r="U195" s="1614">
        <f t="shared" si="19"/>
        <v>-596</v>
      </c>
      <c r="V195" s="1614">
        <f t="shared" si="19"/>
        <v>199</v>
      </c>
      <c r="W195" s="1614">
        <f t="shared" si="19"/>
        <v>-834</v>
      </c>
      <c r="X195" s="1614">
        <f t="shared" si="19"/>
        <v>-1092</v>
      </c>
      <c r="Y195" s="1614">
        <f t="shared" si="19"/>
        <v>-1233</v>
      </c>
      <c r="Z195" s="1614">
        <f t="shared" si="19"/>
        <v>2137</v>
      </c>
      <c r="AA195" s="1614">
        <f t="shared" si="19"/>
        <v>-846</v>
      </c>
      <c r="AB195" s="1614">
        <f t="shared" si="19"/>
        <v>-1</v>
      </c>
      <c r="AC195" s="1614">
        <f t="shared" si="19"/>
        <v>909</v>
      </c>
      <c r="AD195" s="1614">
        <f t="shared" si="19"/>
        <v>-186</v>
      </c>
      <c r="AE195" s="1614">
        <f t="shared" si="19"/>
        <v>-519</v>
      </c>
      <c r="AF195" s="1614">
        <f t="shared" si="19"/>
        <v>37</v>
      </c>
      <c r="AG195" s="1614">
        <f t="shared" si="19"/>
        <v>-832</v>
      </c>
      <c r="AH195" s="1614">
        <f t="shared" si="19"/>
        <v>-438</v>
      </c>
      <c r="AI195" s="1614">
        <f t="shared" si="19"/>
        <v>-348</v>
      </c>
      <c r="AJ195" s="1614">
        <f t="shared" si="19"/>
        <v>-252</v>
      </c>
      <c r="AK195" s="1614">
        <f t="shared" si="19"/>
        <v>-454</v>
      </c>
      <c r="AL195" s="1614">
        <f t="shared" si="19"/>
        <v>-180</v>
      </c>
      <c r="AM195" s="1614">
        <f t="shared" si="19"/>
        <v>-563</v>
      </c>
      <c r="AN195" s="1614">
        <f t="shared" si="19"/>
        <v>-59</v>
      </c>
      <c r="AO195" s="1614">
        <f t="shared" si="19"/>
        <v>-805</v>
      </c>
      <c r="AP195" s="1614">
        <f t="shared" si="19"/>
        <v>-245</v>
      </c>
      <c r="AQ195" s="1614">
        <f t="shared" si="19"/>
        <v>705</v>
      </c>
      <c r="AR195" s="1614">
        <f t="shared" si="19"/>
        <v>-810</v>
      </c>
      <c r="AS195" s="1614">
        <f t="shared" si="19"/>
        <v>-1190</v>
      </c>
      <c r="AT195" s="1614">
        <f t="shared" si="19"/>
        <v>-1620</v>
      </c>
      <c r="AU195" s="1614">
        <f t="shared" si="19"/>
        <v>-644</v>
      </c>
      <c r="AV195" s="1614">
        <f t="shared" si="19"/>
        <v>-1108</v>
      </c>
      <c r="AW195" s="1614">
        <f t="shared" si="19"/>
        <v>-1618</v>
      </c>
      <c r="AX195" s="1614">
        <f t="shared" si="19"/>
        <v>-530</v>
      </c>
      <c r="AY195" s="1650">
        <f t="shared" si="20"/>
        <v>21035</v>
      </c>
    </row>
    <row r="196" spans="1:51" hidden="1">
      <c r="A196" s="1635"/>
      <c r="B196" s="1545" t="s">
        <v>2347</v>
      </c>
      <c r="C196" s="1614">
        <f t="shared" si="19"/>
        <v>0</v>
      </c>
      <c r="D196" s="1614">
        <f t="shared" si="19"/>
        <v>-287</v>
      </c>
      <c r="E196" s="1614">
        <f t="shared" si="19"/>
        <v>-263</v>
      </c>
      <c r="F196" s="1614">
        <f t="shared" si="19"/>
        <v>-72</v>
      </c>
      <c r="G196" s="1614">
        <f t="shared" si="19"/>
        <v>180</v>
      </c>
      <c r="H196" s="1614">
        <f t="shared" si="19"/>
        <v>-155</v>
      </c>
      <c r="I196" s="1614">
        <f t="shared" si="19"/>
        <v>-105</v>
      </c>
      <c r="J196" s="1614">
        <f t="shared" si="19"/>
        <v>0</v>
      </c>
      <c r="K196" s="1614">
        <f t="shared" si="19"/>
        <v>-258</v>
      </c>
      <c r="L196" s="1614">
        <f t="shared" si="19"/>
        <v>-145</v>
      </c>
      <c r="M196" s="1614">
        <f t="shared" si="19"/>
        <v>-47</v>
      </c>
      <c r="N196" s="1614">
        <f t="shared" si="19"/>
        <v>520</v>
      </c>
      <c r="O196" s="1614">
        <f t="shared" si="19"/>
        <v>275</v>
      </c>
      <c r="P196" s="1614">
        <f t="shared" si="19"/>
        <v>4150</v>
      </c>
      <c r="Q196" s="1614">
        <f t="shared" si="19"/>
        <v>416</v>
      </c>
      <c r="R196" s="1614">
        <f t="shared" si="19"/>
        <v>-312</v>
      </c>
      <c r="S196" s="1614">
        <f t="shared" si="19"/>
        <v>-50</v>
      </c>
      <c r="T196" s="1614">
        <f t="shared" si="19"/>
        <v>-62</v>
      </c>
      <c r="U196" s="1614">
        <f t="shared" si="19"/>
        <v>-156</v>
      </c>
      <c r="V196" s="1614">
        <f t="shared" si="19"/>
        <v>-150</v>
      </c>
      <c r="W196" s="1614">
        <f t="shared" si="19"/>
        <v>27</v>
      </c>
      <c r="X196" s="1614">
        <f t="shared" si="19"/>
        <v>-597</v>
      </c>
      <c r="Y196" s="1614">
        <f t="shared" si="19"/>
        <v>-101</v>
      </c>
      <c r="Z196" s="1614">
        <f t="shared" si="19"/>
        <v>589</v>
      </c>
      <c r="AA196" s="1614">
        <f t="shared" si="19"/>
        <v>-191</v>
      </c>
      <c r="AB196" s="1614">
        <f t="shared" si="19"/>
        <v>-214</v>
      </c>
      <c r="AC196" s="1614">
        <f t="shared" si="19"/>
        <v>-211</v>
      </c>
      <c r="AD196" s="1614">
        <f t="shared" si="19"/>
        <v>230</v>
      </c>
      <c r="AE196" s="1614">
        <f t="shared" si="19"/>
        <v>-638</v>
      </c>
      <c r="AF196" s="1614">
        <f t="shared" si="19"/>
        <v>-444</v>
      </c>
      <c r="AG196" s="1614">
        <f t="shared" si="19"/>
        <v>-295</v>
      </c>
      <c r="AH196" s="1614">
        <f t="shared" si="19"/>
        <v>-18</v>
      </c>
      <c r="AI196" s="1614">
        <f t="shared" si="19"/>
        <v>-44</v>
      </c>
      <c r="AJ196" s="1614">
        <f t="shared" si="19"/>
        <v>-82</v>
      </c>
      <c r="AK196" s="1614">
        <f t="shared" si="19"/>
        <v>-44</v>
      </c>
      <c r="AL196" s="1614">
        <f t="shared" si="19"/>
        <v>-254</v>
      </c>
      <c r="AM196" s="1614">
        <f t="shared" si="19"/>
        <v>-84</v>
      </c>
      <c r="AN196" s="1614">
        <f t="shared" si="19"/>
        <v>40</v>
      </c>
      <c r="AO196" s="1614">
        <f t="shared" si="19"/>
        <v>-266</v>
      </c>
      <c r="AP196" s="1614">
        <f t="shared" si="19"/>
        <v>-44</v>
      </c>
      <c r="AQ196" s="1614">
        <f t="shared" si="19"/>
        <v>-33</v>
      </c>
      <c r="AR196" s="1614">
        <f t="shared" si="19"/>
        <v>-188</v>
      </c>
      <c r="AS196" s="1614">
        <f t="shared" si="19"/>
        <v>-282</v>
      </c>
      <c r="AT196" s="1614">
        <f t="shared" si="19"/>
        <v>-159</v>
      </c>
      <c r="AU196" s="1614">
        <f t="shared" si="19"/>
        <v>-149</v>
      </c>
      <c r="AV196" s="1614">
        <f t="shared" si="19"/>
        <v>-22</v>
      </c>
      <c r="AW196" s="1614">
        <f t="shared" si="19"/>
        <v>-179</v>
      </c>
      <c r="AX196" s="1614">
        <f t="shared" si="19"/>
        <v>174</v>
      </c>
      <c r="AY196" s="1650">
        <f t="shared" si="20"/>
        <v>5361</v>
      </c>
    </row>
    <row r="197" spans="1:51" hidden="1">
      <c r="A197" s="1635"/>
      <c r="B197" s="1545" t="s">
        <v>2348</v>
      </c>
      <c r="C197" s="1614">
        <f t="shared" si="19"/>
        <v>0</v>
      </c>
      <c r="D197" s="1614">
        <f t="shared" si="19"/>
        <v>-8</v>
      </c>
      <c r="E197" s="1614">
        <f t="shared" si="19"/>
        <v>-164</v>
      </c>
      <c r="F197" s="1614">
        <f t="shared" si="19"/>
        <v>-38</v>
      </c>
      <c r="G197" s="1614">
        <f t="shared" si="19"/>
        <v>161</v>
      </c>
      <c r="H197" s="1614">
        <f t="shared" si="19"/>
        <v>-138</v>
      </c>
      <c r="I197" s="1614">
        <f t="shared" si="19"/>
        <v>-187</v>
      </c>
      <c r="J197" s="1614">
        <f t="shared" si="19"/>
        <v>214</v>
      </c>
      <c r="K197" s="1614">
        <f t="shared" si="19"/>
        <v>-299</v>
      </c>
      <c r="L197" s="1614">
        <f t="shared" si="19"/>
        <v>49</v>
      </c>
      <c r="M197" s="1614">
        <f t="shared" si="19"/>
        <v>79</v>
      </c>
      <c r="N197" s="1614">
        <f t="shared" si="19"/>
        <v>380</v>
      </c>
      <c r="O197" s="1614">
        <f t="shared" si="19"/>
        <v>290</v>
      </c>
      <c r="P197" s="1614">
        <f t="shared" si="19"/>
        <v>2867</v>
      </c>
      <c r="Q197" s="1614">
        <f t="shared" si="19"/>
        <v>-480</v>
      </c>
      <c r="R197" s="1614">
        <f t="shared" ref="R197:AX197" si="21">R9-R103</f>
        <v>-178</v>
      </c>
      <c r="S197" s="1614">
        <f t="shared" si="21"/>
        <v>71</v>
      </c>
      <c r="T197" s="1614">
        <f t="shared" si="21"/>
        <v>25</v>
      </c>
      <c r="U197" s="1614">
        <f t="shared" si="21"/>
        <v>-108</v>
      </c>
      <c r="V197" s="1614">
        <f t="shared" si="21"/>
        <v>-102</v>
      </c>
      <c r="W197" s="1614">
        <f t="shared" si="21"/>
        <v>3</v>
      </c>
      <c r="X197" s="1614">
        <f t="shared" si="21"/>
        <v>-268</v>
      </c>
      <c r="Y197" s="1614">
        <f t="shared" si="21"/>
        <v>-185</v>
      </c>
      <c r="Z197" s="1614">
        <f t="shared" si="21"/>
        <v>431</v>
      </c>
      <c r="AA197" s="1614">
        <f t="shared" si="21"/>
        <v>41</v>
      </c>
      <c r="AB197" s="1614">
        <f t="shared" si="21"/>
        <v>9</v>
      </c>
      <c r="AC197" s="1614">
        <f t="shared" si="21"/>
        <v>-205</v>
      </c>
      <c r="AD197" s="1614">
        <f t="shared" si="21"/>
        <v>-98</v>
      </c>
      <c r="AE197" s="1614">
        <f t="shared" si="21"/>
        <v>-641</v>
      </c>
      <c r="AF197" s="1614">
        <f t="shared" si="21"/>
        <v>-329</v>
      </c>
      <c r="AG197" s="1614">
        <f t="shared" si="21"/>
        <v>-248</v>
      </c>
      <c r="AH197" s="1614">
        <f t="shared" si="21"/>
        <v>-40</v>
      </c>
      <c r="AI197" s="1614">
        <f t="shared" si="21"/>
        <v>3</v>
      </c>
      <c r="AJ197" s="1614">
        <f t="shared" si="21"/>
        <v>-131</v>
      </c>
      <c r="AK197" s="1614">
        <f t="shared" si="21"/>
        <v>-76</v>
      </c>
      <c r="AL197" s="1614">
        <f t="shared" si="21"/>
        <v>-244</v>
      </c>
      <c r="AM197" s="1614">
        <f t="shared" si="21"/>
        <v>-98</v>
      </c>
      <c r="AN197" s="1614">
        <f t="shared" si="21"/>
        <v>33</v>
      </c>
      <c r="AO197" s="1614">
        <f t="shared" si="21"/>
        <v>-170</v>
      </c>
      <c r="AP197" s="1614">
        <f t="shared" si="21"/>
        <v>-134</v>
      </c>
      <c r="AQ197" s="1614">
        <f t="shared" si="21"/>
        <v>149</v>
      </c>
      <c r="AR197" s="1614">
        <f t="shared" si="21"/>
        <v>-73</v>
      </c>
      <c r="AS197" s="1614">
        <f t="shared" si="21"/>
        <v>-195</v>
      </c>
      <c r="AT197" s="1614">
        <f t="shared" si="21"/>
        <v>-29</v>
      </c>
      <c r="AU197" s="1614">
        <f t="shared" si="21"/>
        <v>-62</v>
      </c>
      <c r="AV197" s="1614">
        <f t="shared" si="21"/>
        <v>-3</v>
      </c>
      <c r="AW197" s="1614">
        <f t="shared" si="21"/>
        <v>-52</v>
      </c>
      <c r="AX197" s="1614">
        <f t="shared" si="21"/>
        <v>178</v>
      </c>
      <c r="AY197" s="1650">
        <f t="shared" si="20"/>
        <v>3057</v>
      </c>
    </row>
    <row r="198" spans="1:51" hidden="1">
      <c r="A198" s="1635"/>
      <c r="B198" s="1545" t="s">
        <v>2349</v>
      </c>
      <c r="C198" s="1614">
        <f t="shared" ref="C198:AX203" si="22">C10-C104</f>
        <v>0</v>
      </c>
      <c r="D198" s="1614">
        <f t="shared" si="22"/>
        <v>478</v>
      </c>
      <c r="E198" s="1614">
        <f t="shared" si="22"/>
        <v>81</v>
      </c>
      <c r="F198" s="1614">
        <f t="shared" si="22"/>
        <v>157</v>
      </c>
      <c r="G198" s="1614">
        <f t="shared" si="22"/>
        <v>61</v>
      </c>
      <c r="H198" s="1614">
        <f t="shared" si="22"/>
        <v>-58</v>
      </c>
      <c r="I198" s="1614">
        <f t="shared" si="22"/>
        <v>142</v>
      </c>
      <c r="J198" s="1614">
        <f t="shared" si="22"/>
        <v>-90</v>
      </c>
      <c r="K198" s="1614">
        <f t="shared" si="22"/>
        <v>36</v>
      </c>
      <c r="L198" s="1614">
        <f t="shared" si="22"/>
        <v>-123</v>
      </c>
      <c r="M198" s="1614">
        <f t="shared" si="22"/>
        <v>125</v>
      </c>
      <c r="N198" s="1614">
        <f t="shared" si="22"/>
        <v>217</v>
      </c>
      <c r="O198" s="1614">
        <f t="shared" si="22"/>
        <v>140</v>
      </c>
      <c r="P198" s="1614">
        <f t="shared" si="22"/>
        <v>1973</v>
      </c>
      <c r="Q198" s="1614">
        <f t="shared" si="22"/>
        <v>-1539</v>
      </c>
      <c r="R198" s="1614">
        <f t="shared" si="22"/>
        <v>-49</v>
      </c>
      <c r="S198" s="1614">
        <f t="shared" si="22"/>
        <v>10</v>
      </c>
      <c r="T198" s="1614">
        <f t="shared" si="22"/>
        <v>171</v>
      </c>
      <c r="U198" s="1614">
        <f t="shared" si="22"/>
        <v>-60</v>
      </c>
      <c r="V198" s="1614">
        <f t="shared" si="22"/>
        <v>-155</v>
      </c>
      <c r="W198" s="1614">
        <f t="shared" si="22"/>
        <v>261</v>
      </c>
      <c r="X198" s="1614">
        <f t="shared" si="22"/>
        <v>-197</v>
      </c>
      <c r="Y198" s="1614">
        <f t="shared" si="22"/>
        <v>94</v>
      </c>
      <c r="Z198" s="1614">
        <f t="shared" si="22"/>
        <v>326</v>
      </c>
      <c r="AA198" s="1614">
        <f t="shared" si="22"/>
        <v>-49</v>
      </c>
      <c r="AB198" s="1614">
        <f t="shared" si="22"/>
        <v>-490</v>
      </c>
      <c r="AC198" s="1614">
        <f t="shared" si="22"/>
        <v>-61</v>
      </c>
      <c r="AD198" s="1614">
        <f t="shared" si="22"/>
        <v>-285</v>
      </c>
      <c r="AE198" s="1614">
        <f t="shared" si="22"/>
        <v>-286</v>
      </c>
      <c r="AF198" s="1614">
        <f t="shared" si="22"/>
        <v>-136</v>
      </c>
      <c r="AG198" s="1614">
        <f t="shared" si="22"/>
        <v>-174</v>
      </c>
      <c r="AH198" s="1614">
        <f t="shared" si="22"/>
        <v>-18</v>
      </c>
      <c r="AI198" s="1614">
        <f t="shared" si="22"/>
        <v>11</v>
      </c>
      <c r="AJ198" s="1614">
        <f t="shared" si="22"/>
        <v>122</v>
      </c>
      <c r="AK198" s="1614">
        <f t="shared" si="22"/>
        <v>-111</v>
      </c>
      <c r="AL198" s="1614">
        <f t="shared" si="22"/>
        <v>-1175</v>
      </c>
      <c r="AM198" s="1614">
        <f t="shared" si="22"/>
        <v>-23</v>
      </c>
      <c r="AN198" s="1614">
        <f t="shared" si="22"/>
        <v>-184</v>
      </c>
      <c r="AO198" s="1614">
        <f t="shared" si="22"/>
        <v>-168</v>
      </c>
      <c r="AP198" s="1614">
        <f t="shared" si="22"/>
        <v>-63</v>
      </c>
      <c r="AQ198" s="1614">
        <f t="shared" si="22"/>
        <v>881</v>
      </c>
      <c r="AR198" s="1614">
        <f t="shared" si="22"/>
        <v>-22</v>
      </c>
      <c r="AS198" s="1614">
        <f t="shared" si="22"/>
        <v>-78</v>
      </c>
      <c r="AT198" s="1614">
        <f t="shared" si="22"/>
        <v>341</v>
      </c>
      <c r="AU198" s="1614">
        <f t="shared" si="22"/>
        <v>166</v>
      </c>
      <c r="AV198" s="1614">
        <f t="shared" si="22"/>
        <v>-284</v>
      </c>
      <c r="AW198" s="1614">
        <f t="shared" si="22"/>
        <v>-164</v>
      </c>
      <c r="AX198" s="1614">
        <f t="shared" si="22"/>
        <v>249</v>
      </c>
      <c r="AY198" s="1650">
        <f t="shared" si="20"/>
        <v>791</v>
      </c>
    </row>
    <row r="199" spans="1:51" hidden="1">
      <c r="A199" s="1635"/>
      <c r="B199" s="1545" t="s">
        <v>2350</v>
      </c>
      <c r="C199" s="1614">
        <f t="shared" si="22"/>
        <v>0</v>
      </c>
      <c r="D199" s="1614">
        <f t="shared" si="22"/>
        <v>-264</v>
      </c>
      <c r="E199" s="1614">
        <f t="shared" si="22"/>
        <v>-280</v>
      </c>
      <c r="F199" s="1614">
        <f t="shared" si="22"/>
        <v>-41</v>
      </c>
      <c r="G199" s="1614">
        <f t="shared" si="22"/>
        <v>67</v>
      </c>
      <c r="H199" s="1614">
        <f t="shared" si="22"/>
        <v>-69</v>
      </c>
      <c r="I199" s="1614">
        <f t="shared" si="22"/>
        <v>-31</v>
      </c>
      <c r="J199" s="1614">
        <f t="shared" si="22"/>
        <v>140</v>
      </c>
      <c r="K199" s="1614">
        <f t="shared" si="22"/>
        <v>-253</v>
      </c>
      <c r="L199" s="1614">
        <f t="shared" si="22"/>
        <v>-133</v>
      </c>
      <c r="M199" s="1614">
        <f t="shared" si="22"/>
        <v>-49</v>
      </c>
      <c r="N199" s="1614">
        <f t="shared" si="22"/>
        <v>20</v>
      </c>
      <c r="O199" s="1614">
        <f t="shared" si="22"/>
        <v>166</v>
      </c>
      <c r="P199" s="1614">
        <f t="shared" si="22"/>
        <v>3032</v>
      </c>
      <c r="Q199" s="1614">
        <f t="shared" si="22"/>
        <v>201</v>
      </c>
      <c r="R199" s="1614">
        <f t="shared" si="22"/>
        <v>-203</v>
      </c>
      <c r="S199" s="1614">
        <f t="shared" si="22"/>
        <v>-88</v>
      </c>
      <c r="T199" s="1614">
        <f t="shared" si="22"/>
        <v>96</v>
      </c>
      <c r="U199" s="1614">
        <f t="shared" si="22"/>
        <v>-32</v>
      </c>
      <c r="V199" s="1614">
        <f t="shared" si="22"/>
        <v>-91</v>
      </c>
      <c r="W199" s="1614">
        <f t="shared" si="22"/>
        <v>5</v>
      </c>
      <c r="X199" s="1614">
        <f t="shared" si="22"/>
        <v>-298</v>
      </c>
      <c r="Y199" s="1614">
        <f t="shared" si="22"/>
        <v>-460</v>
      </c>
      <c r="Z199" s="1614">
        <f t="shared" si="22"/>
        <v>717</v>
      </c>
      <c r="AA199" s="1614">
        <f t="shared" si="22"/>
        <v>-296</v>
      </c>
      <c r="AB199" s="1614">
        <f t="shared" si="22"/>
        <v>-223</v>
      </c>
      <c r="AC199" s="1614">
        <f t="shared" si="22"/>
        <v>-270</v>
      </c>
      <c r="AD199" s="1614">
        <f t="shared" si="22"/>
        <v>133</v>
      </c>
      <c r="AE199" s="1614">
        <f t="shared" si="22"/>
        <v>-510</v>
      </c>
      <c r="AF199" s="1614">
        <f t="shared" si="22"/>
        <v>-242</v>
      </c>
      <c r="AG199" s="1614">
        <f t="shared" si="22"/>
        <v>-265</v>
      </c>
      <c r="AH199" s="1614">
        <f t="shared" si="22"/>
        <v>-27</v>
      </c>
      <c r="AI199" s="1614">
        <f t="shared" si="22"/>
        <v>-16</v>
      </c>
      <c r="AJ199" s="1614">
        <f t="shared" si="22"/>
        <v>-62</v>
      </c>
      <c r="AK199" s="1614">
        <f t="shared" si="22"/>
        <v>-246</v>
      </c>
      <c r="AL199" s="1614">
        <f t="shared" si="22"/>
        <v>-5</v>
      </c>
      <c r="AM199" s="1614">
        <f t="shared" si="22"/>
        <v>-140</v>
      </c>
      <c r="AN199" s="1614">
        <f t="shared" si="22"/>
        <v>116</v>
      </c>
      <c r="AO199" s="1614">
        <f t="shared" si="22"/>
        <v>-100</v>
      </c>
      <c r="AP199" s="1614">
        <f t="shared" si="22"/>
        <v>-91</v>
      </c>
      <c r="AQ199" s="1614">
        <f t="shared" si="22"/>
        <v>153</v>
      </c>
      <c r="AR199" s="1614">
        <f t="shared" si="22"/>
        <v>-25</v>
      </c>
      <c r="AS199" s="1614">
        <f t="shared" si="22"/>
        <v>-136</v>
      </c>
      <c r="AT199" s="1614">
        <f t="shared" si="22"/>
        <v>-182</v>
      </c>
      <c r="AU199" s="1614">
        <f t="shared" si="22"/>
        <v>-126</v>
      </c>
      <c r="AV199" s="1614">
        <f t="shared" si="22"/>
        <v>-35</v>
      </c>
      <c r="AW199" s="1614">
        <f t="shared" si="22"/>
        <v>179</v>
      </c>
      <c r="AX199" s="1614">
        <f t="shared" si="22"/>
        <v>264</v>
      </c>
      <c r="AY199" s="1650">
        <f t="shared" si="20"/>
        <v>3419</v>
      </c>
    </row>
    <row r="200" spans="1:51" hidden="1">
      <c r="A200" s="1635"/>
      <c r="B200" s="1545" t="s">
        <v>2351</v>
      </c>
      <c r="C200" s="1614">
        <f t="shared" si="22"/>
        <v>0</v>
      </c>
      <c r="D200" s="1614">
        <f t="shared" si="22"/>
        <v>-418</v>
      </c>
      <c r="E200" s="1614">
        <f t="shared" si="22"/>
        <v>-85</v>
      </c>
      <c r="F200" s="1614">
        <f t="shared" si="22"/>
        <v>-163</v>
      </c>
      <c r="G200" s="1614">
        <f t="shared" si="22"/>
        <v>-29</v>
      </c>
      <c r="H200" s="1614">
        <f t="shared" si="22"/>
        <v>-204</v>
      </c>
      <c r="I200" s="1614">
        <f t="shared" si="22"/>
        <v>-160</v>
      </c>
      <c r="J200" s="1614">
        <f t="shared" si="22"/>
        <v>71</v>
      </c>
      <c r="K200" s="1614">
        <f t="shared" si="22"/>
        <v>-224</v>
      </c>
      <c r="L200" s="1614">
        <f t="shared" si="22"/>
        <v>-168</v>
      </c>
      <c r="M200" s="1614">
        <f t="shared" si="22"/>
        <v>-210</v>
      </c>
      <c r="N200" s="1614">
        <f t="shared" si="22"/>
        <v>364</v>
      </c>
      <c r="O200" s="1614">
        <f t="shared" si="22"/>
        <v>857</v>
      </c>
      <c r="P200" s="1614">
        <f t="shared" si="22"/>
        <v>4664</v>
      </c>
      <c r="Q200" s="1614">
        <f t="shared" si="22"/>
        <v>-512</v>
      </c>
      <c r="R200" s="1614">
        <f t="shared" si="22"/>
        <v>-251</v>
      </c>
      <c r="S200" s="1614">
        <f t="shared" si="22"/>
        <v>-18</v>
      </c>
      <c r="T200" s="1614">
        <f t="shared" si="22"/>
        <v>27</v>
      </c>
      <c r="U200" s="1614">
        <f t="shared" si="22"/>
        <v>-132</v>
      </c>
      <c r="V200" s="1614">
        <f t="shared" si="22"/>
        <v>-137</v>
      </c>
      <c r="W200" s="1614">
        <f t="shared" si="22"/>
        <v>-172</v>
      </c>
      <c r="X200" s="1614">
        <f t="shared" si="22"/>
        <v>-492</v>
      </c>
      <c r="Y200" s="1614">
        <f t="shared" si="22"/>
        <v>-282</v>
      </c>
      <c r="Z200" s="1614">
        <f t="shared" si="22"/>
        <v>456</v>
      </c>
      <c r="AA200" s="1614">
        <f t="shared" si="22"/>
        <v>-367</v>
      </c>
      <c r="AB200" s="1614">
        <f t="shared" si="22"/>
        <v>-91</v>
      </c>
      <c r="AC200" s="1614">
        <f t="shared" si="22"/>
        <v>-382</v>
      </c>
      <c r="AD200" s="1614">
        <f t="shared" si="22"/>
        <v>363</v>
      </c>
      <c r="AE200" s="1614">
        <f t="shared" si="22"/>
        <v>-740</v>
      </c>
      <c r="AF200" s="1614">
        <f t="shared" si="22"/>
        <v>-473</v>
      </c>
      <c r="AG200" s="1614">
        <f t="shared" si="22"/>
        <v>-221</v>
      </c>
      <c r="AH200" s="1614">
        <f t="shared" si="22"/>
        <v>-35</v>
      </c>
      <c r="AI200" s="1614">
        <f t="shared" si="22"/>
        <v>13</v>
      </c>
      <c r="AJ200" s="1614">
        <f t="shared" si="22"/>
        <v>-129</v>
      </c>
      <c r="AK200" s="1614">
        <f t="shared" si="22"/>
        <v>67</v>
      </c>
      <c r="AL200" s="1614">
        <f t="shared" si="22"/>
        <v>-27</v>
      </c>
      <c r="AM200" s="1614">
        <f t="shared" si="22"/>
        <v>-161</v>
      </c>
      <c r="AN200" s="1614">
        <f t="shared" si="22"/>
        <v>27</v>
      </c>
      <c r="AO200" s="1614">
        <f t="shared" si="22"/>
        <v>-252</v>
      </c>
      <c r="AP200" s="1614">
        <f t="shared" si="22"/>
        <v>-85</v>
      </c>
      <c r="AQ200" s="1614">
        <f t="shared" si="22"/>
        <v>216</v>
      </c>
      <c r="AR200" s="1614">
        <f t="shared" si="22"/>
        <v>-33</v>
      </c>
      <c r="AS200" s="1614">
        <f t="shared" si="22"/>
        <v>-207</v>
      </c>
      <c r="AT200" s="1614">
        <f t="shared" si="22"/>
        <v>-331</v>
      </c>
      <c r="AU200" s="1614">
        <f t="shared" si="22"/>
        <v>48</v>
      </c>
      <c r="AV200" s="1614">
        <f t="shared" si="22"/>
        <v>-47</v>
      </c>
      <c r="AW200" s="1614">
        <f t="shared" si="22"/>
        <v>-233</v>
      </c>
      <c r="AX200" s="1614">
        <f t="shared" si="22"/>
        <v>298</v>
      </c>
      <c r="AY200" s="1650">
        <f t="shared" si="20"/>
        <v>5373</v>
      </c>
    </row>
    <row r="201" spans="1:51" hidden="1">
      <c r="A201" s="1635"/>
      <c r="B201" s="1545" t="s">
        <v>2352</v>
      </c>
      <c r="C201" s="1614">
        <f t="shared" si="22"/>
        <v>0</v>
      </c>
      <c r="D201" s="1614">
        <f t="shared" si="22"/>
        <v>-416</v>
      </c>
      <c r="E201" s="1614">
        <f t="shared" si="22"/>
        <v>-148</v>
      </c>
      <c r="F201" s="1614">
        <f t="shared" si="22"/>
        <v>-92</v>
      </c>
      <c r="G201" s="1614">
        <f t="shared" si="22"/>
        <v>-199</v>
      </c>
      <c r="H201" s="1614">
        <f t="shared" si="22"/>
        <v>-66</v>
      </c>
      <c r="I201" s="1614">
        <f t="shared" si="22"/>
        <v>-102</v>
      </c>
      <c r="J201" s="1614">
        <f t="shared" si="22"/>
        <v>68</v>
      </c>
      <c r="K201" s="1614">
        <f t="shared" si="22"/>
        <v>-353</v>
      </c>
      <c r="L201" s="1614">
        <f t="shared" si="22"/>
        <v>-10</v>
      </c>
      <c r="M201" s="1614">
        <f t="shared" si="22"/>
        <v>27</v>
      </c>
      <c r="N201" s="1614">
        <f t="shared" si="22"/>
        <v>953</v>
      </c>
      <c r="O201" s="1614">
        <f t="shared" si="22"/>
        <v>602</v>
      </c>
      <c r="P201" s="1614">
        <f t="shared" si="22"/>
        <v>3291</v>
      </c>
      <c r="Q201" s="1614">
        <f t="shared" si="22"/>
        <v>-271</v>
      </c>
      <c r="R201" s="1614">
        <f t="shared" si="22"/>
        <v>-405</v>
      </c>
      <c r="S201" s="1614">
        <f t="shared" si="22"/>
        <v>44</v>
      </c>
      <c r="T201" s="1614">
        <f t="shared" si="22"/>
        <v>127</v>
      </c>
      <c r="U201" s="1614">
        <f t="shared" si="22"/>
        <v>-20</v>
      </c>
      <c r="V201" s="1614">
        <f t="shared" si="22"/>
        <v>-114</v>
      </c>
      <c r="W201" s="1614">
        <f t="shared" si="22"/>
        <v>-24</v>
      </c>
      <c r="X201" s="1614">
        <f t="shared" si="22"/>
        <v>-150</v>
      </c>
      <c r="Y201" s="1614">
        <f t="shared" si="22"/>
        <v>-270</v>
      </c>
      <c r="Z201" s="1614">
        <f t="shared" si="22"/>
        <v>156</v>
      </c>
      <c r="AA201" s="1614">
        <f t="shared" si="22"/>
        <v>9</v>
      </c>
      <c r="AB201" s="1614">
        <f t="shared" si="22"/>
        <v>-205</v>
      </c>
      <c r="AC201" s="1614">
        <f t="shared" si="22"/>
        <v>122</v>
      </c>
      <c r="AD201" s="1614">
        <f t="shared" si="22"/>
        <v>-205</v>
      </c>
      <c r="AE201" s="1614">
        <f t="shared" si="22"/>
        <v>-560</v>
      </c>
      <c r="AF201" s="1614">
        <f t="shared" si="22"/>
        <v>-320</v>
      </c>
      <c r="AG201" s="1614">
        <f t="shared" si="22"/>
        <v>-299</v>
      </c>
      <c r="AH201" s="1614">
        <f t="shared" si="22"/>
        <v>-27</v>
      </c>
      <c r="AI201" s="1614">
        <f t="shared" si="22"/>
        <v>-37</v>
      </c>
      <c r="AJ201" s="1614">
        <f t="shared" si="22"/>
        <v>-108</v>
      </c>
      <c r="AK201" s="1614">
        <f t="shared" si="22"/>
        <v>-61</v>
      </c>
      <c r="AL201" s="1614">
        <f t="shared" si="22"/>
        <v>-295</v>
      </c>
      <c r="AM201" s="1614">
        <f t="shared" si="22"/>
        <v>-8</v>
      </c>
      <c r="AN201" s="1614">
        <f t="shared" si="22"/>
        <v>-8</v>
      </c>
      <c r="AO201" s="1614">
        <f t="shared" si="22"/>
        <v>-226</v>
      </c>
      <c r="AP201" s="1614">
        <f t="shared" si="22"/>
        <v>-100</v>
      </c>
      <c r="AQ201" s="1614">
        <f t="shared" si="22"/>
        <v>29</v>
      </c>
      <c r="AR201" s="1614">
        <f t="shared" si="22"/>
        <v>-84</v>
      </c>
      <c r="AS201" s="1614">
        <f t="shared" si="22"/>
        <v>-111</v>
      </c>
      <c r="AT201" s="1614">
        <f t="shared" si="22"/>
        <v>-13</v>
      </c>
      <c r="AU201" s="1614">
        <f t="shared" si="22"/>
        <v>-113</v>
      </c>
      <c r="AV201" s="1614">
        <f t="shared" si="22"/>
        <v>-31</v>
      </c>
      <c r="AW201" s="1614">
        <f t="shared" si="22"/>
        <v>-164</v>
      </c>
      <c r="AX201" s="1614">
        <f t="shared" si="22"/>
        <v>187</v>
      </c>
      <c r="AY201" s="1650">
        <f t="shared" si="20"/>
        <v>4575</v>
      </c>
    </row>
    <row r="202" spans="1:51" hidden="1">
      <c r="A202" s="1635"/>
      <c r="B202" s="1545" t="s">
        <v>2353</v>
      </c>
      <c r="C202" s="1614">
        <f t="shared" si="22"/>
        <v>0</v>
      </c>
      <c r="D202" s="1614">
        <f t="shared" si="22"/>
        <v>-366</v>
      </c>
      <c r="E202" s="1614">
        <f t="shared" si="22"/>
        <v>-221</v>
      </c>
      <c r="F202" s="1614">
        <f t="shared" si="22"/>
        <v>-50</v>
      </c>
      <c r="G202" s="1614">
        <f t="shared" si="22"/>
        <v>95</v>
      </c>
      <c r="H202" s="1614">
        <f t="shared" si="22"/>
        <v>-81</v>
      </c>
      <c r="I202" s="1614">
        <f t="shared" si="22"/>
        <v>-103</v>
      </c>
      <c r="J202" s="1614">
        <f t="shared" si="22"/>
        <v>23</v>
      </c>
      <c r="K202" s="1614">
        <f t="shared" si="22"/>
        <v>-127</v>
      </c>
      <c r="L202" s="1614">
        <f t="shared" si="22"/>
        <v>32</v>
      </c>
      <c r="M202" s="1614">
        <f t="shared" si="22"/>
        <v>13</v>
      </c>
      <c r="N202" s="1614">
        <f t="shared" si="22"/>
        <v>875</v>
      </c>
      <c r="O202" s="1614">
        <f t="shared" si="22"/>
        <v>473</v>
      </c>
      <c r="P202" s="1614">
        <f t="shared" si="22"/>
        <v>1007</v>
      </c>
      <c r="Q202" s="1614">
        <f t="shared" si="22"/>
        <v>-11</v>
      </c>
      <c r="R202" s="1614">
        <f t="shared" si="22"/>
        <v>-304</v>
      </c>
      <c r="S202" s="1614">
        <f t="shared" si="22"/>
        <v>-2</v>
      </c>
      <c r="T202" s="1614">
        <f t="shared" si="22"/>
        <v>26</v>
      </c>
      <c r="U202" s="1614">
        <f t="shared" si="22"/>
        <v>-52</v>
      </c>
      <c r="V202" s="1614">
        <f t="shared" si="22"/>
        <v>-101</v>
      </c>
      <c r="W202" s="1614">
        <f t="shared" si="22"/>
        <v>61</v>
      </c>
      <c r="X202" s="1614">
        <f t="shared" si="22"/>
        <v>-229</v>
      </c>
      <c r="Y202" s="1614">
        <f t="shared" si="22"/>
        <v>-186</v>
      </c>
      <c r="Z202" s="1614">
        <f t="shared" si="22"/>
        <v>465</v>
      </c>
      <c r="AA202" s="1614">
        <f t="shared" si="22"/>
        <v>-120</v>
      </c>
      <c r="AB202" s="1614">
        <f t="shared" si="22"/>
        <v>-21</v>
      </c>
      <c r="AC202" s="1614">
        <f t="shared" si="22"/>
        <v>-107</v>
      </c>
      <c r="AD202" s="1614">
        <f t="shared" si="22"/>
        <v>-316</v>
      </c>
      <c r="AE202" s="1614">
        <f t="shared" si="22"/>
        <v>-265</v>
      </c>
      <c r="AF202" s="1614">
        <f t="shared" si="22"/>
        <v>-206</v>
      </c>
      <c r="AG202" s="1614">
        <f t="shared" si="22"/>
        <v>-129</v>
      </c>
      <c r="AH202" s="1614">
        <f t="shared" si="22"/>
        <v>-33</v>
      </c>
      <c r="AI202" s="1614">
        <f t="shared" si="22"/>
        <v>45</v>
      </c>
      <c r="AJ202" s="1614">
        <f t="shared" si="22"/>
        <v>8</v>
      </c>
      <c r="AK202" s="1614">
        <f t="shared" si="22"/>
        <v>-285</v>
      </c>
      <c r="AL202" s="1614">
        <f t="shared" si="22"/>
        <v>-10</v>
      </c>
      <c r="AM202" s="1614">
        <f t="shared" si="22"/>
        <v>5</v>
      </c>
      <c r="AN202" s="1614">
        <f t="shared" si="22"/>
        <v>32</v>
      </c>
      <c r="AO202" s="1614">
        <f t="shared" si="22"/>
        <v>-156</v>
      </c>
      <c r="AP202" s="1614">
        <f t="shared" si="22"/>
        <v>-75</v>
      </c>
      <c r="AQ202" s="1614">
        <f t="shared" si="22"/>
        <v>346</v>
      </c>
      <c r="AR202" s="1614">
        <f t="shared" si="22"/>
        <v>-38</v>
      </c>
      <c r="AS202" s="1614">
        <f t="shared" si="22"/>
        <v>-34</v>
      </c>
      <c r="AT202" s="1614">
        <f t="shared" si="22"/>
        <v>-98</v>
      </c>
      <c r="AU202" s="1614">
        <f t="shared" si="22"/>
        <v>5</v>
      </c>
      <c r="AV202" s="1614">
        <f t="shared" si="22"/>
        <v>-54</v>
      </c>
      <c r="AW202" s="1614">
        <f t="shared" si="22"/>
        <v>81</v>
      </c>
      <c r="AX202" s="1614">
        <f t="shared" si="22"/>
        <v>188</v>
      </c>
      <c r="AY202" s="1650">
        <f t="shared" si="20"/>
        <v>2344</v>
      </c>
    </row>
    <row r="203" spans="1:51" hidden="1">
      <c r="A203" s="1635"/>
      <c r="B203" s="1545" t="s">
        <v>2354</v>
      </c>
      <c r="C203" s="1614">
        <f t="shared" si="22"/>
        <v>0</v>
      </c>
      <c r="D203" s="1614">
        <f t="shared" si="22"/>
        <v>-223</v>
      </c>
      <c r="E203" s="1614">
        <f t="shared" si="22"/>
        <v>-110</v>
      </c>
      <c r="F203" s="1614">
        <f t="shared" si="22"/>
        <v>1</v>
      </c>
      <c r="G203" s="1614">
        <f t="shared" si="22"/>
        <v>-83</v>
      </c>
      <c r="H203" s="1614">
        <f t="shared" si="22"/>
        <v>-29</v>
      </c>
      <c r="I203" s="1614">
        <f t="shared" si="22"/>
        <v>-115</v>
      </c>
      <c r="J203" s="1614">
        <f t="shared" si="22"/>
        <v>-24</v>
      </c>
      <c r="K203" s="1614">
        <f t="shared" si="22"/>
        <v>-186</v>
      </c>
      <c r="L203" s="1614">
        <f t="shared" si="22"/>
        <v>-32</v>
      </c>
      <c r="M203" s="1614">
        <f t="shared" si="22"/>
        <v>52</v>
      </c>
      <c r="N203" s="1614">
        <f t="shared" si="22"/>
        <v>227</v>
      </c>
      <c r="O203" s="1614">
        <f t="shared" si="22"/>
        <v>589</v>
      </c>
      <c r="P203" s="1614">
        <f t="shared" si="22"/>
        <v>1880</v>
      </c>
      <c r="Q203" s="1614">
        <f t="shared" si="22"/>
        <v>-1074</v>
      </c>
      <c r="R203" s="1614">
        <f t="shared" ref="R203:AX203" si="23">R15-R109</f>
        <v>-185</v>
      </c>
      <c r="S203" s="1614">
        <f t="shared" si="23"/>
        <v>23</v>
      </c>
      <c r="T203" s="1614">
        <f t="shared" si="23"/>
        <v>-29</v>
      </c>
      <c r="U203" s="1614">
        <f t="shared" si="23"/>
        <v>-62</v>
      </c>
      <c r="V203" s="1614">
        <f t="shared" si="23"/>
        <v>-107</v>
      </c>
      <c r="W203" s="1614">
        <f t="shared" si="23"/>
        <v>14</v>
      </c>
      <c r="X203" s="1614">
        <f t="shared" si="23"/>
        <v>-171</v>
      </c>
      <c r="Y203" s="1614">
        <f t="shared" si="23"/>
        <v>-155</v>
      </c>
      <c r="Z203" s="1614">
        <f t="shared" si="23"/>
        <v>170</v>
      </c>
      <c r="AA203" s="1614">
        <f t="shared" si="23"/>
        <v>-74</v>
      </c>
      <c r="AB203" s="1614">
        <f t="shared" si="23"/>
        <v>-155</v>
      </c>
      <c r="AC203" s="1614">
        <f t="shared" si="23"/>
        <v>-45</v>
      </c>
      <c r="AD203" s="1614">
        <f t="shared" si="23"/>
        <v>-12</v>
      </c>
      <c r="AE203" s="1614">
        <f t="shared" si="23"/>
        <v>-273</v>
      </c>
      <c r="AF203" s="1614">
        <f t="shared" si="23"/>
        <v>-253</v>
      </c>
      <c r="AG203" s="1614">
        <f t="shared" si="23"/>
        <v>-176</v>
      </c>
      <c r="AH203" s="1614">
        <f t="shared" si="23"/>
        <v>31</v>
      </c>
      <c r="AI203" s="1614">
        <f t="shared" si="23"/>
        <v>110</v>
      </c>
      <c r="AJ203" s="1614">
        <f t="shared" si="23"/>
        <v>52</v>
      </c>
      <c r="AK203" s="1614">
        <f t="shared" si="23"/>
        <v>-378</v>
      </c>
      <c r="AL203" s="1614">
        <f t="shared" si="23"/>
        <v>-227</v>
      </c>
      <c r="AM203" s="1614">
        <f t="shared" si="23"/>
        <v>-3</v>
      </c>
      <c r="AN203" s="1614">
        <f t="shared" si="23"/>
        <v>22</v>
      </c>
      <c r="AO203" s="1614">
        <f t="shared" si="23"/>
        <v>54</v>
      </c>
      <c r="AP203" s="1614">
        <f t="shared" si="23"/>
        <v>-4</v>
      </c>
      <c r="AQ203" s="1614">
        <f t="shared" si="23"/>
        <v>632</v>
      </c>
      <c r="AR203" s="1614">
        <f t="shared" si="23"/>
        <v>-41</v>
      </c>
      <c r="AS203" s="1614">
        <f t="shared" si="23"/>
        <v>-128</v>
      </c>
      <c r="AT203" s="1614">
        <f t="shared" si="23"/>
        <v>181</v>
      </c>
      <c r="AU203" s="1614">
        <f t="shared" si="23"/>
        <v>20</v>
      </c>
      <c r="AV203" s="1614">
        <f t="shared" si="23"/>
        <v>102</v>
      </c>
      <c r="AW203" s="1614">
        <f t="shared" si="23"/>
        <v>87</v>
      </c>
      <c r="AX203" s="1614">
        <f t="shared" si="23"/>
        <v>107</v>
      </c>
      <c r="AY203" s="1650">
        <f t="shared" si="20"/>
        <v>1622</v>
      </c>
    </row>
    <row r="204" spans="1:51" hidden="1">
      <c r="A204" s="1637"/>
      <c r="B204" s="1638" t="s">
        <v>2355</v>
      </c>
      <c r="C204" s="1616">
        <f t="shared" ref="C204:AD204" si="24">SUM(C192:C203)</f>
        <v>0</v>
      </c>
      <c r="D204" s="1651">
        <f t="shared" si="24"/>
        <v>-8862</v>
      </c>
      <c r="E204" s="1651">
        <f t="shared" si="24"/>
        <v>-6560</v>
      </c>
      <c r="F204" s="1651">
        <f t="shared" si="24"/>
        <v>-4122</v>
      </c>
      <c r="G204" s="1651">
        <f t="shared" si="24"/>
        <v>-76</v>
      </c>
      <c r="H204" s="1651">
        <f t="shared" si="24"/>
        <v>-4492</v>
      </c>
      <c r="I204" s="1651">
        <f t="shared" si="24"/>
        <v>-4143</v>
      </c>
      <c r="J204" s="1651">
        <f t="shared" si="24"/>
        <v>-2395</v>
      </c>
      <c r="K204" s="1651">
        <f t="shared" si="24"/>
        <v>-4826</v>
      </c>
      <c r="L204" s="1651">
        <f t="shared" si="24"/>
        <v>-2924</v>
      </c>
      <c r="M204" s="1651">
        <f t="shared" si="24"/>
        <v>-2149</v>
      </c>
      <c r="N204" s="1651">
        <f t="shared" si="24"/>
        <v>13528</v>
      </c>
      <c r="O204" s="1651">
        <f t="shared" si="24"/>
        <v>10605</v>
      </c>
      <c r="P204" s="1616">
        <f t="shared" si="24"/>
        <v>81696</v>
      </c>
      <c r="Q204" s="1651">
        <f t="shared" si="24"/>
        <v>13528</v>
      </c>
      <c r="R204" s="1651">
        <f t="shared" si="24"/>
        <v>-6735</v>
      </c>
      <c r="S204" s="1651">
        <f t="shared" si="24"/>
        <v>-1045</v>
      </c>
      <c r="T204" s="1651">
        <f t="shared" si="24"/>
        <v>-287</v>
      </c>
      <c r="U204" s="1651">
        <f t="shared" si="24"/>
        <v>-2154</v>
      </c>
      <c r="V204" s="1651">
        <f t="shared" si="24"/>
        <v>-2553</v>
      </c>
      <c r="W204" s="1651">
        <f t="shared" si="24"/>
        <v>-2934</v>
      </c>
      <c r="X204" s="1651">
        <f t="shared" si="24"/>
        <v>-5194</v>
      </c>
      <c r="Y204" s="1651">
        <f t="shared" si="24"/>
        <v>-6206</v>
      </c>
      <c r="Z204" s="1651">
        <f t="shared" si="24"/>
        <v>8322</v>
      </c>
      <c r="AA204" s="1651">
        <f t="shared" si="24"/>
        <v>-4218</v>
      </c>
      <c r="AB204" s="1651">
        <f t="shared" si="24"/>
        <v>-1987</v>
      </c>
      <c r="AC204" s="1651">
        <f t="shared" si="24"/>
        <v>-279</v>
      </c>
      <c r="AD204" s="1616">
        <f t="shared" si="24"/>
        <v>2296</v>
      </c>
      <c r="AE204" s="1616">
        <f>SUM(AE192:AE203)</f>
        <v>-7409</v>
      </c>
      <c r="AF204" s="1651">
        <f t="shared" ref="AF204:AY204" si="25">SUM(AF192:AF203)</f>
        <v>-3962</v>
      </c>
      <c r="AG204" s="1651">
        <f t="shared" si="25"/>
        <v>-3980</v>
      </c>
      <c r="AH204" s="1651">
        <f t="shared" si="25"/>
        <v>-1503</v>
      </c>
      <c r="AI204" s="1651">
        <f t="shared" si="25"/>
        <v>-1366</v>
      </c>
      <c r="AJ204" s="1651">
        <f t="shared" si="25"/>
        <v>-1250</v>
      </c>
      <c r="AK204" s="1651">
        <f t="shared" si="25"/>
        <v>-2856</v>
      </c>
      <c r="AL204" s="1651">
        <f t="shared" si="25"/>
        <v>-4630</v>
      </c>
      <c r="AM204" s="1651">
        <f t="shared" si="25"/>
        <v>-2234</v>
      </c>
      <c r="AN204" s="1651">
        <f t="shared" si="25"/>
        <v>-492</v>
      </c>
      <c r="AO204" s="1651">
        <f t="shared" si="25"/>
        <v>-3869</v>
      </c>
      <c r="AP204" s="1651">
        <f t="shared" si="25"/>
        <v>-2278</v>
      </c>
      <c r="AQ204" s="1651">
        <f t="shared" si="25"/>
        <v>3603</v>
      </c>
      <c r="AR204" s="1651">
        <f t="shared" si="25"/>
        <v>-2671</v>
      </c>
      <c r="AS204" s="1651">
        <f t="shared" si="25"/>
        <v>-5848</v>
      </c>
      <c r="AT204" s="1651">
        <f t="shared" si="25"/>
        <v>-3933</v>
      </c>
      <c r="AU204" s="1651">
        <f t="shared" si="25"/>
        <v>-2412</v>
      </c>
      <c r="AV204" s="1651">
        <f t="shared" si="25"/>
        <v>-3462</v>
      </c>
      <c r="AW204" s="1651">
        <f t="shared" si="25"/>
        <v>-5298</v>
      </c>
      <c r="AX204" s="1651">
        <f t="shared" si="25"/>
        <v>16</v>
      </c>
      <c r="AY204" s="1651">
        <f t="shared" si="25"/>
        <v>119357</v>
      </c>
    </row>
    <row r="205" spans="1:51" hidden="1">
      <c r="A205" s="1635" t="s">
        <v>2342</v>
      </c>
      <c r="B205" s="1545" t="s">
        <v>2343</v>
      </c>
      <c r="C205" s="1614">
        <f t="shared" ref="C205:AX210" si="26">C17-C111</f>
        <v>0</v>
      </c>
      <c r="D205" s="1614">
        <f t="shared" si="26"/>
        <v>-355</v>
      </c>
      <c r="E205" s="1614">
        <f t="shared" si="26"/>
        <v>-253</v>
      </c>
      <c r="F205" s="1614">
        <f t="shared" si="26"/>
        <v>-102</v>
      </c>
      <c r="G205" s="1614">
        <f t="shared" si="26"/>
        <v>179</v>
      </c>
      <c r="H205" s="1614">
        <f t="shared" si="26"/>
        <v>-183</v>
      </c>
      <c r="I205" s="1614">
        <f t="shared" si="26"/>
        <v>-108</v>
      </c>
      <c r="J205" s="1614">
        <f t="shared" si="26"/>
        <v>-90</v>
      </c>
      <c r="K205" s="1614">
        <f t="shared" si="26"/>
        <v>-357</v>
      </c>
      <c r="L205" s="1614">
        <f t="shared" si="26"/>
        <v>-15</v>
      </c>
      <c r="M205" s="1614">
        <f t="shared" si="26"/>
        <v>-4</v>
      </c>
      <c r="N205" s="1614">
        <f t="shared" si="26"/>
        <v>800</v>
      </c>
      <c r="O205" s="1614">
        <f t="shared" si="26"/>
        <v>665</v>
      </c>
      <c r="P205" s="1614">
        <f t="shared" si="26"/>
        <v>3321</v>
      </c>
      <c r="Q205" s="1614">
        <f t="shared" si="26"/>
        <v>288</v>
      </c>
      <c r="R205" s="1614">
        <f t="shared" si="26"/>
        <v>-342</v>
      </c>
      <c r="S205" s="1614">
        <f t="shared" si="26"/>
        <v>-63</v>
      </c>
      <c r="T205" s="1614">
        <f t="shared" si="26"/>
        <v>12</v>
      </c>
      <c r="U205" s="1614">
        <f t="shared" si="26"/>
        <v>-116</v>
      </c>
      <c r="V205" s="1614">
        <f t="shared" si="26"/>
        <v>-92</v>
      </c>
      <c r="W205" s="1614">
        <f t="shared" si="26"/>
        <v>-227</v>
      </c>
      <c r="X205" s="1614">
        <f t="shared" si="26"/>
        <v>-245</v>
      </c>
      <c r="Y205" s="1614">
        <f t="shared" si="26"/>
        <v>-12</v>
      </c>
      <c r="Z205" s="1614">
        <f t="shared" si="26"/>
        <v>301</v>
      </c>
      <c r="AA205" s="1614">
        <f t="shared" si="26"/>
        <v>-24</v>
      </c>
      <c r="AB205" s="1614">
        <f t="shared" si="26"/>
        <v>-82</v>
      </c>
      <c r="AC205" s="1614">
        <f t="shared" si="26"/>
        <v>-35</v>
      </c>
      <c r="AD205" s="1614">
        <f t="shared" si="26"/>
        <v>-126</v>
      </c>
      <c r="AE205" s="1614">
        <f t="shared" si="26"/>
        <v>-620</v>
      </c>
      <c r="AF205" s="1614">
        <f t="shared" si="26"/>
        <v>-199</v>
      </c>
      <c r="AG205" s="1614">
        <f t="shared" si="26"/>
        <v>-155</v>
      </c>
      <c r="AH205" s="1614">
        <f t="shared" si="26"/>
        <v>-72</v>
      </c>
      <c r="AI205" s="1614">
        <f t="shared" si="26"/>
        <v>-45</v>
      </c>
      <c r="AJ205" s="1614">
        <f t="shared" si="26"/>
        <v>-305</v>
      </c>
      <c r="AK205" s="1614">
        <f t="shared" si="26"/>
        <v>-131</v>
      </c>
      <c r="AL205" s="1614">
        <f t="shared" si="26"/>
        <v>-296</v>
      </c>
      <c r="AM205" s="1614">
        <f t="shared" si="26"/>
        <v>-61</v>
      </c>
      <c r="AN205" s="1614">
        <f t="shared" si="26"/>
        <v>-58</v>
      </c>
      <c r="AO205" s="1614">
        <f t="shared" si="26"/>
        <v>-251</v>
      </c>
      <c r="AP205" s="1614">
        <f t="shared" si="26"/>
        <v>-108</v>
      </c>
      <c r="AQ205" s="1614">
        <f t="shared" si="26"/>
        <v>-302</v>
      </c>
      <c r="AR205" s="1614">
        <f t="shared" si="26"/>
        <v>-57</v>
      </c>
      <c r="AS205" s="1614">
        <f t="shared" si="26"/>
        <v>-24</v>
      </c>
      <c r="AT205" s="1614">
        <f t="shared" si="26"/>
        <v>57</v>
      </c>
      <c r="AU205" s="1614">
        <f t="shared" si="26"/>
        <v>-206</v>
      </c>
      <c r="AV205" s="1614">
        <f t="shared" si="26"/>
        <v>-3</v>
      </c>
      <c r="AW205" s="1614">
        <f t="shared" si="26"/>
        <v>-117</v>
      </c>
      <c r="AX205" s="1614">
        <f t="shared" si="26"/>
        <v>218</v>
      </c>
      <c r="AY205" s="1650">
        <f t="shared" si="20"/>
        <v>5074</v>
      </c>
    </row>
    <row r="206" spans="1:51" hidden="1">
      <c r="A206" s="1635"/>
      <c r="B206" s="1545" t="s">
        <v>2344</v>
      </c>
      <c r="C206" s="1614">
        <f t="shared" si="26"/>
        <v>0</v>
      </c>
      <c r="D206" s="1614">
        <f t="shared" si="26"/>
        <v>-798</v>
      </c>
      <c r="E206" s="1614">
        <f t="shared" si="26"/>
        <v>-167</v>
      </c>
      <c r="F206" s="1614">
        <f t="shared" si="26"/>
        <v>-57</v>
      </c>
      <c r="G206" s="1614">
        <f t="shared" si="26"/>
        <v>-156</v>
      </c>
      <c r="H206" s="1614">
        <f t="shared" si="26"/>
        <v>-94</v>
      </c>
      <c r="I206" s="1614">
        <f t="shared" si="26"/>
        <v>-25</v>
      </c>
      <c r="J206" s="1614">
        <f t="shared" si="26"/>
        <v>-252</v>
      </c>
      <c r="K206" s="1614">
        <f t="shared" si="26"/>
        <v>-153</v>
      </c>
      <c r="L206" s="1614">
        <f t="shared" si="26"/>
        <v>-177</v>
      </c>
      <c r="M206" s="1614">
        <f t="shared" si="26"/>
        <v>-30</v>
      </c>
      <c r="N206" s="1614">
        <f t="shared" si="26"/>
        <v>685</v>
      </c>
      <c r="O206" s="1614">
        <f t="shared" si="26"/>
        <v>593</v>
      </c>
      <c r="P206" s="1614">
        <f t="shared" si="26"/>
        <v>3886</v>
      </c>
      <c r="Q206" s="1614">
        <f t="shared" si="26"/>
        <v>-389</v>
      </c>
      <c r="R206" s="1614">
        <f t="shared" si="26"/>
        <v>-494</v>
      </c>
      <c r="S206" s="1614">
        <f t="shared" si="26"/>
        <v>-38</v>
      </c>
      <c r="T206" s="1614">
        <f t="shared" si="26"/>
        <v>-171</v>
      </c>
      <c r="U206" s="1614">
        <f t="shared" si="26"/>
        <v>-61</v>
      </c>
      <c r="V206" s="1614">
        <f t="shared" si="26"/>
        <v>-266</v>
      </c>
      <c r="W206" s="1614">
        <f t="shared" si="26"/>
        <v>2</v>
      </c>
      <c r="X206" s="1614">
        <f t="shared" si="26"/>
        <v>-205</v>
      </c>
      <c r="Y206" s="1614">
        <f t="shared" si="26"/>
        <v>-196</v>
      </c>
      <c r="Z206" s="1614">
        <f t="shared" si="26"/>
        <v>593</v>
      </c>
      <c r="AA206" s="1614">
        <f t="shared" si="26"/>
        <v>-61</v>
      </c>
      <c r="AB206" s="1614">
        <f t="shared" si="26"/>
        <v>-37</v>
      </c>
      <c r="AC206" s="1614">
        <f t="shared" si="26"/>
        <v>-170</v>
      </c>
      <c r="AD206" s="1614">
        <f t="shared" si="26"/>
        <v>-27</v>
      </c>
      <c r="AE206" s="1614">
        <f t="shared" si="26"/>
        <v>-180</v>
      </c>
      <c r="AF206" s="1614">
        <f t="shared" si="26"/>
        <v>-630</v>
      </c>
      <c r="AG206" s="1614">
        <f t="shared" si="26"/>
        <v>-264</v>
      </c>
      <c r="AH206" s="1614">
        <f t="shared" si="26"/>
        <v>81</v>
      </c>
      <c r="AI206" s="1614">
        <f t="shared" si="26"/>
        <v>-108</v>
      </c>
      <c r="AJ206" s="1614">
        <f t="shared" si="26"/>
        <v>-179</v>
      </c>
      <c r="AK206" s="1614">
        <f t="shared" si="26"/>
        <v>-78</v>
      </c>
      <c r="AL206" s="1614">
        <f t="shared" si="26"/>
        <v>-105</v>
      </c>
      <c r="AM206" s="1614">
        <f t="shared" si="26"/>
        <v>-42</v>
      </c>
      <c r="AN206" s="1614">
        <f t="shared" si="26"/>
        <v>-112</v>
      </c>
      <c r="AO206" s="1614">
        <f t="shared" si="26"/>
        <v>-99</v>
      </c>
      <c r="AP206" s="1614">
        <f t="shared" si="26"/>
        <v>-73</v>
      </c>
      <c r="AQ206" s="1614">
        <f t="shared" si="26"/>
        <v>294</v>
      </c>
      <c r="AR206" s="1614">
        <f t="shared" si="26"/>
        <v>98</v>
      </c>
      <c r="AS206" s="1614">
        <f t="shared" si="26"/>
        <v>-243</v>
      </c>
      <c r="AT206" s="1614">
        <f t="shared" si="26"/>
        <v>-124</v>
      </c>
      <c r="AU206" s="1614">
        <f t="shared" si="26"/>
        <v>-28</v>
      </c>
      <c r="AV206" s="1614">
        <f t="shared" si="26"/>
        <v>47</v>
      </c>
      <c r="AW206" s="1614">
        <f t="shared" si="26"/>
        <v>-97</v>
      </c>
      <c r="AX206" s="1614">
        <f t="shared" si="26"/>
        <v>107</v>
      </c>
      <c r="AY206" s="1650">
        <f t="shared" si="20"/>
        <v>4775</v>
      </c>
    </row>
    <row r="207" spans="1:51" hidden="1">
      <c r="A207" s="1635"/>
      <c r="B207" s="1545" t="s">
        <v>2345</v>
      </c>
      <c r="C207" s="1614">
        <f t="shared" si="26"/>
        <v>0</v>
      </c>
      <c r="D207" s="1614">
        <f t="shared" si="26"/>
        <v>-4985</v>
      </c>
      <c r="E207" s="1614">
        <f t="shared" si="26"/>
        <v>-3313</v>
      </c>
      <c r="F207" s="1614">
        <f t="shared" si="26"/>
        <v>-2468</v>
      </c>
      <c r="G207" s="1614">
        <f t="shared" si="26"/>
        <v>-1004</v>
      </c>
      <c r="H207" s="1614">
        <f t="shared" si="26"/>
        <v>-2151</v>
      </c>
      <c r="I207" s="1614">
        <f t="shared" si="26"/>
        <v>-2210</v>
      </c>
      <c r="J207" s="1614">
        <f t="shared" si="26"/>
        <v>-2552</v>
      </c>
      <c r="K207" s="1614">
        <f t="shared" si="26"/>
        <v>-2184</v>
      </c>
      <c r="L207" s="1614">
        <f t="shared" si="26"/>
        <v>-2034</v>
      </c>
      <c r="M207" s="1614">
        <f t="shared" si="26"/>
        <v>-1779</v>
      </c>
      <c r="N207" s="1614">
        <f t="shared" si="26"/>
        <v>5375</v>
      </c>
      <c r="O207" s="1614">
        <f t="shared" si="26"/>
        <v>6637</v>
      </c>
      <c r="P207" s="1614">
        <f t="shared" si="26"/>
        <v>38061</v>
      </c>
      <c r="Q207" s="1614">
        <f t="shared" si="26"/>
        <v>12236</v>
      </c>
      <c r="R207" s="1614">
        <f t="shared" si="26"/>
        <v>-3181</v>
      </c>
      <c r="S207" s="1614">
        <f t="shared" si="26"/>
        <v>-469</v>
      </c>
      <c r="T207" s="1614">
        <f t="shared" si="26"/>
        <v>-1265</v>
      </c>
      <c r="U207" s="1614">
        <f t="shared" si="26"/>
        <v>-841</v>
      </c>
      <c r="V207" s="1614">
        <f t="shared" si="26"/>
        <v>-1358</v>
      </c>
      <c r="W207" s="1614">
        <f t="shared" si="26"/>
        <v>-1835</v>
      </c>
      <c r="X207" s="1614">
        <f t="shared" si="26"/>
        <v>-1702</v>
      </c>
      <c r="Y207" s="1614">
        <f t="shared" si="26"/>
        <v>-3672</v>
      </c>
      <c r="Z207" s="1614">
        <f t="shared" si="26"/>
        <v>2474</v>
      </c>
      <c r="AA207" s="1614">
        <f t="shared" si="26"/>
        <v>-1247</v>
      </c>
      <c r="AB207" s="1614">
        <f t="shared" si="26"/>
        <v>-600</v>
      </c>
      <c r="AC207" s="1614">
        <f t="shared" si="26"/>
        <v>-164</v>
      </c>
      <c r="AD207" s="1614">
        <f t="shared" si="26"/>
        <v>2719</v>
      </c>
      <c r="AE207" s="1614">
        <f t="shared" si="26"/>
        <v>-1707</v>
      </c>
      <c r="AF207" s="1614">
        <f t="shared" si="26"/>
        <v>-824</v>
      </c>
      <c r="AG207" s="1614">
        <f t="shared" si="26"/>
        <v>-1242</v>
      </c>
      <c r="AH207" s="1614">
        <f t="shared" si="26"/>
        <v>-782</v>
      </c>
      <c r="AI207" s="1614">
        <f t="shared" si="26"/>
        <v>-857</v>
      </c>
      <c r="AJ207" s="1614">
        <f t="shared" si="26"/>
        <v>-813</v>
      </c>
      <c r="AK207" s="1614">
        <f t="shared" si="26"/>
        <v>-1179</v>
      </c>
      <c r="AL207" s="1614">
        <f t="shared" si="26"/>
        <v>-1616</v>
      </c>
      <c r="AM207" s="1614">
        <f t="shared" si="26"/>
        <v>-792</v>
      </c>
      <c r="AN207" s="1614">
        <f t="shared" si="26"/>
        <v>-542</v>
      </c>
      <c r="AO207" s="1614">
        <f t="shared" si="26"/>
        <v>-1473</v>
      </c>
      <c r="AP207" s="1614">
        <f t="shared" si="26"/>
        <v>-1387</v>
      </c>
      <c r="AQ207" s="1614">
        <f t="shared" si="26"/>
        <v>448</v>
      </c>
      <c r="AR207" s="1614">
        <f t="shared" si="26"/>
        <v>-1092</v>
      </c>
      <c r="AS207" s="1614">
        <f t="shared" si="26"/>
        <v>-2674</v>
      </c>
      <c r="AT207" s="1614">
        <f t="shared" si="26"/>
        <v>-2197</v>
      </c>
      <c r="AU207" s="1614">
        <f t="shared" si="26"/>
        <v>-1238</v>
      </c>
      <c r="AV207" s="1614">
        <f t="shared" si="26"/>
        <v>-2449</v>
      </c>
      <c r="AW207" s="1614">
        <f t="shared" si="26"/>
        <v>-2745</v>
      </c>
      <c r="AX207" s="1614">
        <f t="shared" si="26"/>
        <v>-1327</v>
      </c>
      <c r="AY207" s="1650">
        <f t="shared" si="20"/>
        <v>62309</v>
      </c>
    </row>
    <row r="208" spans="1:51" hidden="1">
      <c r="A208" s="1635"/>
      <c r="B208" s="1545" t="s">
        <v>2346</v>
      </c>
      <c r="C208" s="1614">
        <f t="shared" si="26"/>
        <v>0</v>
      </c>
      <c r="D208" s="1614">
        <f t="shared" si="26"/>
        <v>-409</v>
      </c>
      <c r="E208" s="1614">
        <f t="shared" si="26"/>
        <v>-1621</v>
      </c>
      <c r="F208" s="1614">
        <f t="shared" si="26"/>
        <v>-878</v>
      </c>
      <c r="G208" s="1614">
        <f t="shared" si="26"/>
        <v>593</v>
      </c>
      <c r="H208" s="1614">
        <f t="shared" si="26"/>
        <v>-948</v>
      </c>
      <c r="I208" s="1614">
        <f t="shared" si="26"/>
        <v>-817</v>
      </c>
      <c r="J208" s="1614">
        <f t="shared" si="26"/>
        <v>-960</v>
      </c>
      <c r="K208" s="1614">
        <f t="shared" si="26"/>
        <v>-454</v>
      </c>
      <c r="L208" s="1614">
        <f t="shared" si="26"/>
        <v>-896</v>
      </c>
      <c r="M208" s="1614">
        <f t="shared" si="26"/>
        <v>-550</v>
      </c>
      <c r="N208" s="1614">
        <f t="shared" si="26"/>
        <v>2581</v>
      </c>
      <c r="O208" s="1614">
        <f t="shared" si="26"/>
        <v>3121</v>
      </c>
      <c r="P208" s="1614">
        <f t="shared" si="26"/>
        <v>11969</v>
      </c>
      <c r="Q208" s="1614">
        <f t="shared" si="26"/>
        <v>2386</v>
      </c>
      <c r="R208" s="1614">
        <f t="shared" si="26"/>
        <v>-1003</v>
      </c>
      <c r="S208" s="1614">
        <f t="shared" si="26"/>
        <v>-114</v>
      </c>
      <c r="T208" s="1614">
        <f t="shared" si="26"/>
        <v>294</v>
      </c>
      <c r="U208" s="1614">
        <f t="shared" si="26"/>
        <v>-424</v>
      </c>
      <c r="V208" s="1614">
        <f t="shared" si="26"/>
        <v>164</v>
      </c>
      <c r="W208" s="1614">
        <f t="shared" si="26"/>
        <v>-846</v>
      </c>
      <c r="X208" s="1614">
        <f t="shared" si="26"/>
        <v>-1037</v>
      </c>
      <c r="Y208" s="1614">
        <f t="shared" si="26"/>
        <v>-707</v>
      </c>
      <c r="Z208" s="1614">
        <f t="shared" si="26"/>
        <v>1529</v>
      </c>
      <c r="AA208" s="1614">
        <f t="shared" si="26"/>
        <v>-1079</v>
      </c>
      <c r="AB208" s="1614">
        <f t="shared" si="26"/>
        <v>296</v>
      </c>
      <c r="AC208" s="1614">
        <f t="shared" si="26"/>
        <v>467</v>
      </c>
      <c r="AD208" s="1614">
        <f t="shared" si="26"/>
        <v>215</v>
      </c>
      <c r="AE208" s="1614">
        <f t="shared" si="26"/>
        <v>-502</v>
      </c>
      <c r="AF208" s="1614">
        <f t="shared" si="26"/>
        <v>-91</v>
      </c>
      <c r="AG208" s="1614">
        <f t="shared" si="26"/>
        <v>-920</v>
      </c>
      <c r="AH208" s="1614">
        <f t="shared" si="26"/>
        <v>-289</v>
      </c>
      <c r="AI208" s="1614">
        <f t="shared" si="26"/>
        <v>-258</v>
      </c>
      <c r="AJ208" s="1614">
        <f t="shared" si="26"/>
        <v>-271</v>
      </c>
      <c r="AK208" s="1614">
        <f t="shared" si="26"/>
        <v>-143</v>
      </c>
      <c r="AL208" s="1614">
        <f t="shared" si="26"/>
        <v>270</v>
      </c>
      <c r="AM208" s="1614">
        <f t="shared" si="26"/>
        <v>-538</v>
      </c>
      <c r="AN208" s="1614">
        <f t="shared" si="26"/>
        <v>-17</v>
      </c>
      <c r="AO208" s="1614">
        <f t="shared" si="26"/>
        <v>-887</v>
      </c>
      <c r="AP208" s="1614">
        <f t="shared" si="26"/>
        <v>-306</v>
      </c>
      <c r="AQ208" s="1614">
        <f t="shared" si="26"/>
        <v>1163</v>
      </c>
      <c r="AR208" s="1614">
        <f t="shared" si="26"/>
        <v>-776</v>
      </c>
      <c r="AS208" s="1614">
        <f t="shared" si="26"/>
        <v>-1307</v>
      </c>
      <c r="AT208" s="1614">
        <f t="shared" si="26"/>
        <v>-1619</v>
      </c>
      <c r="AU208" s="1614">
        <f t="shared" si="26"/>
        <v>-778</v>
      </c>
      <c r="AV208" s="1614">
        <f t="shared" si="26"/>
        <v>-1254</v>
      </c>
      <c r="AW208" s="1614">
        <f t="shared" si="26"/>
        <v>-1640</v>
      </c>
      <c r="AX208" s="1614">
        <f t="shared" si="26"/>
        <v>-709</v>
      </c>
      <c r="AY208" s="1650">
        <f t="shared" si="20"/>
        <v>20057</v>
      </c>
    </row>
    <row r="209" spans="1:51" hidden="1">
      <c r="A209" s="1635"/>
      <c r="B209" s="1545" t="s">
        <v>2347</v>
      </c>
      <c r="C209" s="1614">
        <f t="shared" si="26"/>
        <v>0</v>
      </c>
      <c r="D209" s="1614">
        <f t="shared" si="26"/>
        <v>-233</v>
      </c>
      <c r="E209" s="1614">
        <f t="shared" si="26"/>
        <v>-377</v>
      </c>
      <c r="F209" s="1614">
        <f t="shared" si="26"/>
        <v>-153</v>
      </c>
      <c r="G209" s="1614">
        <f t="shared" si="26"/>
        <v>113</v>
      </c>
      <c r="H209" s="1614">
        <f t="shared" si="26"/>
        <v>-176</v>
      </c>
      <c r="I209" s="1614">
        <f t="shared" si="26"/>
        <v>-61</v>
      </c>
      <c r="J209" s="1614">
        <f t="shared" si="26"/>
        <v>-98</v>
      </c>
      <c r="K209" s="1614">
        <f t="shared" si="26"/>
        <v>-286</v>
      </c>
      <c r="L209" s="1614">
        <f t="shared" si="26"/>
        <v>-22</v>
      </c>
      <c r="M209" s="1614">
        <f t="shared" si="26"/>
        <v>-164</v>
      </c>
      <c r="N209" s="1614">
        <f t="shared" si="26"/>
        <v>558</v>
      </c>
      <c r="O209" s="1614">
        <f t="shared" si="26"/>
        <v>826</v>
      </c>
      <c r="P209" s="1614">
        <f t="shared" si="26"/>
        <v>4452</v>
      </c>
      <c r="Q209" s="1614">
        <f t="shared" si="26"/>
        <v>187</v>
      </c>
      <c r="R209" s="1614">
        <f t="shared" si="26"/>
        <v>-225</v>
      </c>
      <c r="S209" s="1614">
        <f t="shared" si="26"/>
        <v>-34</v>
      </c>
      <c r="T209" s="1614">
        <f t="shared" si="26"/>
        <v>-14</v>
      </c>
      <c r="U209" s="1614">
        <f t="shared" si="26"/>
        <v>-73</v>
      </c>
      <c r="V209" s="1614">
        <f t="shared" si="26"/>
        <v>-120</v>
      </c>
      <c r="W209" s="1614">
        <f t="shared" si="26"/>
        <v>-119</v>
      </c>
      <c r="X209" s="1614">
        <f t="shared" si="26"/>
        <v>-325</v>
      </c>
      <c r="Y209" s="1614">
        <f t="shared" si="26"/>
        <v>-285</v>
      </c>
      <c r="Z209" s="1614">
        <f t="shared" si="26"/>
        <v>631</v>
      </c>
      <c r="AA209" s="1614">
        <f t="shared" si="26"/>
        <v>-226</v>
      </c>
      <c r="AB209" s="1614">
        <f t="shared" si="26"/>
        <v>-99</v>
      </c>
      <c r="AC209" s="1614">
        <f t="shared" si="26"/>
        <v>-388</v>
      </c>
      <c r="AD209" s="1614">
        <f t="shared" si="26"/>
        <v>-97</v>
      </c>
      <c r="AE209" s="1614">
        <f t="shared" si="26"/>
        <v>-611</v>
      </c>
      <c r="AF209" s="1614">
        <f t="shared" si="26"/>
        <v>-375</v>
      </c>
      <c r="AG209" s="1614">
        <f t="shared" si="26"/>
        <v>-279</v>
      </c>
      <c r="AH209" s="1614">
        <f t="shared" si="26"/>
        <v>39</v>
      </c>
      <c r="AI209" s="1614">
        <f t="shared" si="26"/>
        <v>13</v>
      </c>
      <c r="AJ209" s="1614">
        <f t="shared" si="26"/>
        <v>11</v>
      </c>
      <c r="AK209" s="1614">
        <f t="shared" si="26"/>
        <v>-74</v>
      </c>
      <c r="AL209" s="1614">
        <f t="shared" si="26"/>
        <v>-201</v>
      </c>
      <c r="AM209" s="1614">
        <f t="shared" si="26"/>
        <v>-59</v>
      </c>
      <c r="AN209" s="1614">
        <f t="shared" si="26"/>
        <v>-79</v>
      </c>
      <c r="AO209" s="1614">
        <f t="shared" si="26"/>
        <v>-153</v>
      </c>
      <c r="AP209" s="1614">
        <f t="shared" si="26"/>
        <v>-81</v>
      </c>
      <c r="AQ209" s="1614">
        <f t="shared" si="26"/>
        <v>136</v>
      </c>
      <c r="AR209" s="1614">
        <f t="shared" si="26"/>
        <v>-104</v>
      </c>
      <c r="AS209" s="1614">
        <f t="shared" si="26"/>
        <v>-221</v>
      </c>
      <c r="AT209" s="1614">
        <f t="shared" si="26"/>
        <v>-1303</v>
      </c>
      <c r="AU209" s="1614">
        <f t="shared" si="26"/>
        <v>-98</v>
      </c>
      <c r="AV209" s="1614">
        <f t="shared" si="26"/>
        <v>-4</v>
      </c>
      <c r="AW209" s="1614">
        <f t="shared" si="26"/>
        <v>-24</v>
      </c>
      <c r="AX209" s="1614">
        <f t="shared" si="26"/>
        <v>275</v>
      </c>
      <c r="AY209" s="1650">
        <f t="shared" si="20"/>
        <v>6023</v>
      </c>
    </row>
    <row r="210" spans="1:51" hidden="1">
      <c r="A210" s="1635"/>
      <c r="B210" s="1545" t="s">
        <v>2348</v>
      </c>
      <c r="C210" s="1614">
        <f t="shared" si="26"/>
        <v>0</v>
      </c>
      <c r="D210" s="1614">
        <f t="shared" si="26"/>
        <v>79</v>
      </c>
      <c r="E210" s="1614">
        <f t="shared" si="26"/>
        <v>-252</v>
      </c>
      <c r="F210" s="1614">
        <f t="shared" si="26"/>
        <v>-109</v>
      </c>
      <c r="G210" s="1614">
        <f t="shared" si="26"/>
        <v>183</v>
      </c>
      <c r="H210" s="1614">
        <f t="shared" si="26"/>
        <v>-32</v>
      </c>
      <c r="I210" s="1614">
        <f t="shared" si="26"/>
        <v>-159</v>
      </c>
      <c r="J210" s="1614">
        <f t="shared" si="26"/>
        <v>-197</v>
      </c>
      <c r="K210" s="1614">
        <f t="shared" si="26"/>
        <v>-55</v>
      </c>
      <c r="L210" s="1614">
        <f t="shared" si="26"/>
        <v>64</v>
      </c>
      <c r="M210" s="1614">
        <f t="shared" si="26"/>
        <v>-19</v>
      </c>
      <c r="N210" s="1614">
        <f t="shared" si="26"/>
        <v>589</v>
      </c>
      <c r="O210" s="1614">
        <f t="shared" si="26"/>
        <v>697</v>
      </c>
      <c r="P210" s="1614">
        <f t="shared" si="26"/>
        <v>1891</v>
      </c>
      <c r="Q210" s="1614">
        <f t="shared" si="26"/>
        <v>-294</v>
      </c>
      <c r="R210" s="1614">
        <f t="shared" ref="R210:AX210" si="27">R22-R116</f>
        <v>-124</v>
      </c>
      <c r="S210" s="1614">
        <f t="shared" si="27"/>
        <v>-121</v>
      </c>
      <c r="T210" s="1614">
        <f t="shared" si="27"/>
        <v>120</v>
      </c>
      <c r="U210" s="1614">
        <f t="shared" si="27"/>
        <v>-19</v>
      </c>
      <c r="V210" s="1614">
        <f t="shared" si="27"/>
        <v>-22</v>
      </c>
      <c r="W210" s="1614">
        <f t="shared" si="27"/>
        <v>67</v>
      </c>
      <c r="X210" s="1614">
        <f t="shared" si="27"/>
        <v>-293</v>
      </c>
      <c r="Y210" s="1614">
        <f t="shared" si="27"/>
        <v>-240</v>
      </c>
      <c r="Z210" s="1614">
        <f t="shared" si="27"/>
        <v>369</v>
      </c>
      <c r="AA210" s="1614">
        <f t="shared" si="27"/>
        <v>-138</v>
      </c>
      <c r="AB210" s="1614">
        <f t="shared" si="27"/>
        <v>-28</v>
      </c>
      <c r="AC210" s="1614">
        <f t="shared" si="27"/>
        <v>-119</v>
      </c>
      <c r="AD210" s="1614">
        <f t="shared" si="27"/>
        <v>191</v>
      </c>
      <c r="AE210" s="1614">
        <f t="shared" si="27"/>
        <v>-603</v>
      </c>
      <c r="AF210" s="1614">
        <f t="shared" si="27"/>
        <v>-263</v>
      </c>
      <c r="AG210" s="1614">
        <f t="shared" si="27"/>
        <v>-69</v>
      </c>
      <c r="AH210" s="1614">
        <f t="shared" si="27"/>
        <v>-42</v>
      </c>
      <c r="AI210" s="1614">
        <f t="shared" si="27"/>
        <v>-24</v>
      </c>
      <c r="AJ210" s="1614">
        <f t="shared" si="27"/>
        <v>-126</v>
      </c>
      <c r="AK210" s="1614">
        <f t="shared" si="27"/>
        <v>-9</v>
      </c>
      <c r="AL210" s="1614">
        <f t="shared" si="27"/>
        <v>-239</v>
      </c>
      <c r="AM210" s="1614">
        <f t="shared" si="27"/>
        <v>15</v>
      </c>
      <c r="AN210" s="1614">
        <f t="shared" si="27"/>
        <v>-18</v>
      </c>
      <c r="AO210" s="1614">
        <f t="shared" si="27"/>
        <v>-160</v>
      </c>
      <c r="AP210" s="1614">
        <f t="shared" si="27"/>
        <v>-43</v>
      </c>
      <c r="AQ210" s="1614">
        <f t="shared" si="27"/>
        <v>634</v>
      </c>
      <c r="AR210" s="1614">
        <f t="shared" si="27"/>
        <v>-84</v>
      </c>
      <c r="AS210" s="1614">
        <f t="shared" si="27"/>
        <v>-160</v>
      </c>
      <c r="AT210" s="1614">
        <f t="shared" si="27"/>
        <v>-978</v>
      </c>
      <c r="AU210" s="1614">
        <f t="shared" si="27"/>
        <v>4</v>
      </c>
      <c r="AV210" s="1614">
        <f t="shared" si="27"/>
        <v>-234</v>
      </c>
      <c r="AW210" s="1614">
        <f t="shared" si="27"/>
        <v>121</v>
      </c>
      <c r="AX210" s="1614">
        <f t="shared" si="27"/>
        <v>249</v>
      </c>
      <c r="AY210" s="1650">
        <f t="shared" si="20"/>
        <v>2883</v>
      </c>
    </row>
    <row r="211" spans="1:51" hidden="1">
      <c r="A211" s="1635"/>
      <c r="B211" s="1545" t="s">
        <v>2349</v>
      </c>
      <c r="C211" s="1614">
        <f t="shared" ref="C211:AX216" si="28">C23-C117</f>
        <v>0</v>
      </c>
      <c r="D211" s="1614">
        <f t="shared" si="28"/>
        <v>692</v>
      </c>
      <c r="E211" s="1614">
        <f t="shared" si="28"/>
        <v>22</v>
      </c>
      <c r="F211" s="1614">
        <f t="shared" si="28"/>
        <v>141</v>
      </c>
      <c r="G211" s="1614">
        <f t="shared" si="28"/>
        <v>-168</v>
      </c>
      <c r="H211" s="1614">
        <f t="shared" si="28"/>
        <v>-104</v>
      </c>
      <c r="I211" s="1614">
        <f t="shared" si="28"/>
        <v>116</v>
      </c>
      <c r="J211" s="1614">
        <f t="shared" si="28"/>
        <v>-297</v>
      </c>
      <c r="K211" s="1614">
        <f t="shared" si="28"/>
        <v>91</v>
      </c>
      <c r="L211" s="1614">
        <f t="shared" si="28"/>
        <v>155</v>
      </c>
      <c r="M211" s="1614">
        <f t="shared" si="28"/>
        <v>51</v>
      </c>
      <c r="N211" s="1614">
        <f t="shared" si="28"/>
        <v>276</v>
      </c>
      <c r="O211" s="1614">
        <f t="shared" si="28"/>
        <v>321</v>
      </c>
      <c r="P211" s="1614">
        <f t="shared" si="28"/>
        <v>1921</v>
      </c>
      <c r="Q211" s="1614">
        <f t="shared" si="28"/>
        <v>-1381</v>
      </c>
      <c r="R211" s="1614">
        <f t="shared" si="28"/>
        <v>-47</v>
      </c>
      <c r="S211" s="1614">
        <f t="shared" si="28"/>
        <v>34</v>
      </c>
      <c r="T211" s="1614">
        <f t="shared" si="28"/>
        <v>90</v>
      </c>
      <c r="U211" s="1614">
        <f t="shared" si="28"/>
        <v>-91</v>
      </c>
      <c r="V211" s="1614">
        <f t="shared" si="28"/>
        <v>-60</v>
      </c>
      <c r="W211" s="1614">
        <f t="shared" si="28"/>
        <v>146</v>
      </c>
      <c r="X211" s="1614">
        <f t="shared" si="28"/>
        <v>-108</v>
      </c>
      <c r="Y211" s="1614">
        <f t="shared" si="28"/>
        <v>25</v>
      </c>
      <c r="Z211" s="1614">
        <f t="shared" si="28"/>
        <v>230</v>
      </c>
      <c r="AA211" s="1614">
        <f t="shared" si="28"/>
        <v>-118</v>
      </c>
      <c r="AB211" s="1614">
        <f t="shared" si="28"/>
        <v>-361</v>
      </c>
      <c r="AC211" s="1614">
        <f t="shared" si="28"/>
        <v>86</v>
      </c>
      <c r="AD211" s="1614">
        <f t="shared" si="28"/>
        <v>-84</v>
      </c>
      <c r="AE211" s="1614">
        <f t="shared" si="28"/>
        <v>-178</v>
      </c>
      <c r="AF211" s="1614">
        <f t="shared" si="28"/>
        <v>-146</v>
      </c>
      <c r="AG211" s="1614">
        <f t="shared" si="28"/>
        <v>-146</v>
      </c>
      <c r="AH211" s="1614">
        <f t="shared" si="28"/>
        <v>30</v>
      </c>
      <c r="AI211" s="1614">
        <f t="shared" si="28"/>
        <v>28</v>
      </c>
      <c r="AJ211" s="1614">
        <f t="shared" si="28"/>
        <v>-41</v>
      </c>
      <c r="AK211" s="1614">
        <f t="shared" si="28"/>
        <v>-197</v>
      </c>
      <c r="AL211" s="1614">
        <f t="shared" si="28"/>
        <v>-1117</v>
      </c>
      <c r="AM211" s="1614">
        <f t="shared" si="28"/>
        <v>-25</v>
      </c>
      <c r="AN211" s="1614">
        <f t="shared" si="28"/>
        <v>-185</v>
      </c>
      <c r="AO211" s="1614">
        <f t="shared" si="28"/>
        <v>-95</v>
      </c>
      <c r="AP211" s="1614">
        <f t="shared" si="28"/>
        <v>-107</v>
      </c>
      <c r="AQ211" s="1614">
        <f t="shared" si="28"/>
        <v>1299</v>
      </c>
      <c r="AR211" s="1614">
        <f t="shared" si="28"/>
        <v>-78</v>
      </c>
      <c r="AS211" s="1614">
        <f t="shared" si="28"/>
        <v>-337</v>
      </c>
      <c r="AT211" s="1614">
        <f t="shared" si="28"/>
        <v>-84</v>
      </c>
      <c r="AU211" s="1614">
        <f t="shared" si="28"/>
        <v>-54</v>
      </c>
      <c r="AV211" s="1614">
        <f t="shared" si="28"/>
        <v>-147</v>
      </c>
      <c r="AW211" s="1614">
        <f t="shared" si="28"/>
        <v>-266</v>
      </c>
      <c r="AX211" s="1614">
        <f t="shared" si="28"/>
        <v>268</v>
      </c>
      <c r="AY211" s="1650">
        <f t="shared" si="20"/>
        <v>1137</v>
      </c>
    </row>
    <row r="212" spans="1:51" hidden="1">
      <c r="A212" s="1635"/>
      <c r="B212" s="1545" t="s">
        <v>2350</v>
      </c>
      <c r="C212" s="1614">
        <f t="shared" si="28"/>
        <v>0</v>
      </c>
      <c r="D212" s="1614">
        <f t="shared" si="28"/>
        <v>28</v>
      </c>
      <c r="E212" s="1614">
        <f t="shared" si="28"/>
        <v>-162</v>
      </c>
      <c r="F212" s="1614">
        <f t="shared" si="28"/>
        <v>-22</v>
      </c>
      <c r="G212" s="1614">
        <f t="shared" si="28"/>
        <v>132</v>
      </c>
      <c r="H212" s="1614">
        <f t="shared" si="28"/>
        <v>-110</v>
      </c>
      <c r="I212" s="1614">
        <f t="shared" si="28"/>
        <v>-135</v>
      </c>
      <c r="J212" s="1614">
        <f t="shared" si="28"/>
        <v>-264</v>
      </c>
      <c r="K212" s="1614">
        <f t="shared" si="28"/>
        <v>-159</v>
      </c>
      <c r="L212" s="1614">
        <f t="shared" si="28"/>
        <v>-28</v>
      </c>
      <c r="M212" s="1614">
        <f t="shared" si="28"/>
        <v>-94</v>
      </c>
      <c r="N212" s="1614">
        <f t="shared" si="28"/>
        <v>1051</v>
      </c>
      <c r="O212" s="1614">
        <f t="shared" si="28"/>
        <v>398</v>
      </c>
      <c r="P212" s="1614">
        <f t="shared" si="28"/>
        <v>2336</v>
      </c>
      <c r="Q212" s="1614">
        <f t="shared" si="28"/>
        <v>-376</v>
      </c>
      <c r="R212" s="1614">
        <f t="shared" si="28"/>
        <v>-161</v>
      </c>
      <c r="S212" s="1614">
        <f t="shared" si="28"/>
        <v>-37</v>
      </c>
      <c r="T212" s="1614">
        <f t="shared" si="28"/>
        <v>-13</v>
      </c>
      <c r="U212" s="1614">
        <f t="shared" si="28"/>
        <v>-54</v>
      </c>
      <c r="V212" s="1614">
        <f t="shared" si="28"/>
        <v>-79</v>
      </c>
      <c r="W212" s="1614">
        <f t="shared" si="28"/>
        <v>22</v>
      </c>
      <c r="X212" s="1614">
        <f t="shared" si="28"/>
        <v>-322</v>
      </c>
      <c r="Y212" s="1614">
        <f t="shared" si="28"/>
        <v>-480</v>
      </c>
      <c r="Z212" s="1614">
        <f t="shared" si="28"/>
        <v>203</v>
      </c>
      <c r="AA212" s="1614">
        <f t="shared" si="28"/>
        <v>-201</v>
      </c>
      <c r="AB212" s="1614">
        <f t="shared" si="28"/>
        <v>7</v>
      </c>
      <c r="AC212" s="1614">
        <f t="shared" si="28"/>
        <v>-142</v>
      </c>
      <c r="AD212" s="1614">
        <f t="shared" si="28"/>
        <v>121</v>
      </c>
      <c r="AE212" s="1614">
        <f t="shared" si="28"/>
        <v>-546</v>
      </c>
      <c r="AF212" s="1614">
        <f t="shared" si="28"/>
        <v>-223</v>
      </c>
      <c r="AG212" s="1614">
        <f t="shared" si="28"/>
        <v>-249</v>
      </c>
      <c r="AH212" s="1614">
        <f t="shared" si="28"/>
        <v>-86</v>
      </c>
      <c r="AI212" s="1614">
        <f t="shared" si="28"/>
        <v>-46</v>
      </c>
      <c r="AJ212" s="1614">
        <f t="shared" si="28"/>
        <v>-113</v>
      </c>
      <c r="AK212" s="1614">
        <f t="shared" si="28"/>
        <v>85</v>
      </c>
      <c r="AL212" s="1614">
        <f t="shared" si="28"/>
        <v>-167</v>
      </c>
      <c r="AM212" s="1614">
        <f t="shared" si="28"/>
        <v>-54</v>
      </c>
      <c r="AN212" s="1614">
        <f t="shared" si="28"/>
        <v>-3</v>
      </c>
      <c r="AO212" s="1614">
        <f t="shared" si="28"/>
        <v>-198</v>
      </c>
      <c r="AP212" s="1614">
        <f t="shared" si="28"/>
        <v>-52</v>
      </c>
      <c r="AQ212" s="1614">
        <f t="shared" si="28"/>
        <v>715</v>
      </c>
      <c r="AR212" s="1614">
        <f t="shared" si="28"/>
        <v>-31</v>
      </c>
      <c r="AS212" s="1614">
        <f t="shared" si="28"/>
        <v>-220</v>
      </c>
      <c r="AT212" s="1614">
        <f t="shared" si="28"/>
        <v>-420</v>
      </c>
      <c r="AU212" s="1614">
        <f t="shared" si="28"/>
        <v>-72</v>
      </c>
      <c r="AV212" s="1614">
        <f t="shared" si="28"/>
        <v>-66</v>
      </c>
      <c r="AW212" s="1614">
        <f t="shared" si="28"/>
        <v>58</v>
      </c>
      <c r="AX212" s="1614">
        <f t="shared" si="28"/>
        <v>229</v>
      </c>
      <c r="AY212" s="1650">
        <f t="shared" si="20"/>
        <v>3409</v>
      </c>
    </row>
    <row r="213" spans="1:51" hidden="1">
      <c r="A213" s="1635"/>
      <c r="B213" s="1545" t="s">
        <v>2351</v>
      </c>
      <c r="C213" s="1614">
        <f t="shared" si="28"/>
        <v>0</v>
      </c>
      <c r="D213" s="1614">
        <f t="shared" si="28"/>
        <v>-188</v>
      </c>
      <c r="E213" s="1614">
        <f t="shared" si="28"/>
        <v>41</v>
      </c>
      <c r="F213" s="1614">
        <f t="shared" si="28"/>
        <v>-13</v>
      </c>
      <c r="G213" s="1614">
        <f t="shared" si="28"/>
        <v>-54</v>
      </c>
      <c r="H213" s="1614">
        <f t="shared" si="28"/>
        <v>-193</v>
      </c>
      <c r="I213" s="1614">
        <f t="shared" si="28"/>
        <v>-64</v>
      </c>
      <c r="J213" s="1614">
        <f t="shared" si="28"/>
        <v>-221</v>
      </c>
      <c r="K213" s="1614">
        <f t="shared" si="28"/>
        <v>-124</v>
      </c>
      <c r="L213" s="1614">
        <f t="shared" si="28"/>
        <v>69</v>
      </c>
      <c r="M213" s="1614">
        <f t="shared" si="28"/>
        <v>-64</v>
      </c>
      <c r="N213" s="1614">
        <f t="shared" si="28"/>
        <v>731</v>
      </c>
      <c r="O213" s="1614">
        <f t="shared" si="28"/>
        <v>576</v>
      </c>
      <c r="P213" s="1614">
        <f t="shared" si="28"/>
        <v>2579</v>
      </c>
      <c r="Q213" s="1614">
        <f t="shared" si="28"/>
        <v>-269</v>
      </c>
      <c r="R213" s="1614">
        <f t="shared" si="28"/>
        <v>-223</v>
      </c>
      <c r="S213" s="1614">
        <f t="shared" si="28"/>
        <v>-51</v>
      </c>
      <c r="T213" s="1614">
        <f t="shared" si="28"/>
        <v>-26</v>
      </c>
      <c r="U213" s="1614">
        <f t="shared" si="28"/>
        <v>-56</v>
      </c>
      <c r="V213" s="1614">
        <f t="shared" si="28"/>
        <v>-14</v>
      </c>
      <c r="W213" s="1614">
        <f t="shared" si="28"/>
        <v>79</v>
      </c>
      <c r="X213" s="1614">
        <f t="shared" si="28"/>
        <v>-6</v>
      </c>
      <c r="Y213" s="1614">
        <f t="shared" si="28"/>
        <v>-266</v>
      </c>
      <c r="Z213" s="1614">
        <f t="shared" si="28"/>
        <v>-201</v>
      </c>
      <c r="AA213" s="1614">
        <f t="shared" si="28"/>
        <v>-69</v>
      </c>
      <c r="AB213" s="1614">
        <f t="shared" si="28"/>
        <v>148</v>
      </c>
      <c r="AC213" s="1614">
        <f t="shared" si="28"/>
        <v>-349</v>
      </c>
      <c r="AD213" s="1614">
        <f t="shared" si="28"/>
        <v>-183</v>
      </c>
      <c r="AE213" s="1614">
        <f t="shared" si="28"/>
        <v>-729</v>
      </c>
      <c r="AF213" s="1614">
        <f t="shared" si="28"/>
        <v>-203</v>
      </c>
      <c r="AG213" s="1614">
        <f t="shared" si="28"/>
        <v>-199</v>
      </c>
      <c r="AH213" s="1614">
        <f t="shared" si="28"/>
        <v>-53</v>
      </c>
      <c r="AI213" s="1614">
        <f t="shared" si="28"/>
        <v>17</v>
      </c>
      <c r="AJ213" s="1614">
        <f t="shared" si="28"/>
        <v>-88</v>
      </c>
      <c r="AK213" s="1614">
        <f t="shared" si="28"/>
        <v>73</v>
      </c>
      <c r="AL213" s="1614">
        <f t="shared" si="28"/>
        <v>59</v>
      </c>
      <c r="AM213" s="1614">
        <f t="shared" si="28"/>
        <v>-49</v>
      </c>
      <c r="AN213" s="1614">
        <f t="shared" si="28"/>
        <v>-24</v>
      </c>
      <c r="AO213" s="1614">
        <f t="shared" si="28"/>
        <v>-98</v>
      </c>
      <c r="AP213" s="1614">
        <f t="shared" si="28"/>
        <v>-44</v>
      </c>
      <c r="AQ213" s="1614">
        <f t="shared" si="28"/>
        <v>240</v>
      </c>
      <c r="AR213" s="1614">
        <f t="shared" si="28"/>
        <v>-116</v>
      </c>
      <c r="AS213" s="1614">
        <f t="shared" si="28"/>
        <v>-189</v>
      </c>
      <c r="AT213" s="1614">
        <f t="shared" si="28"/>
        <v>-226</v>
      </c>
      <c r="AU213" s="1614">
        <f t="shared" si="28"/>
        <v>-84</v>
      </c>
      <c r="AV213" s="1614">
        <f t="shared" si="28"/>
        <v>-91</v>
      </c>
      <c r="AW213" s="1614">
        <f t="shared" si="28"/>
        <v>154</v>
      </c>
      <c r="AX213" s="1614">
        <f t="shared" si="28"/>
        <v>61</v>
      </c>
      <c r="AY213" s="1650">
        <f t="shared" si="20"/>
        <v>3617</v>
      </c>
    </row>
    <row r="214" spans="1:51" hidden="1">
      <c r="A214" s="1635"/>
      <c r="B214" s="1545" t="s">
        <v>2352</v>
      </c>
      <c r="C214" s="1614">
        <f t="shared" si="28"/>
        <v>0</v>
      </c>
      <c r="D214" s="1614">
        <f t="shared" si="28"/>
        <v>-218</v>
      </c>
      <c r="E214" s="1614">
        <f t="shared" si="28"/>
        <v>-57</v>
      </c>
      <c r="F214" s="1614">
        <f t="shared" si="28"/>
        <v>-191</v>
      </c>
      <c r="G214" s="1614">
        <f t="shared" si="28"/>
        <v>-152</v>
      </c>
      <c r="H214" s="1614">
        <f t="shared" si="28"/>
        <v>-146</v>
      </c>
      <c r="I214" s="1614">
        <f t="shared" si="28"/>
        <v>-21</v>
      </c>
      <c r="J214" s="1614">
        <f t="shared" si="28"/>
        <v>-228</v>
      </c>
      <c r="K214" s="1614">
        <f t="shared" si="28"/>
        <v>-89</v>
      </c>
      <c r="L214" s="1614">
        <f t="shared" si="28"/>
        <v>83</v>
      </c>
      <c r="M214" s="1614">
        <f t="shared" si="28"/>
        <v>-33</v>
      </c>
      <c r="N214" s="1614">
        <f t="shared" si="28"/>
        <v>982</v>
      </c>
      <c r="O214" s="1614">
        <f t="shared" si="28"/>
        <v>742</v>
      </c>
      <c r="P214" s="1614">
        <f t="shared" si="28"/>
        <v>1995</v>
      </c>
      <c r="Q214" s="1614">
        <f t="shared" si="28"/>
        <v>-112</v>
      </c>
      <c r="R214" s="1614">
        <f t="shared" si="28"/>
        <v>-126</v>
      </c>
      <c r="S214" s="1614">
        <f t="shared" si="28"/>
        <v>-101</v>
      </c>
      <c r="T214" s="1614">
        <f t="shared" si="28"/>
        <v>90</v>
      </c>
      <c r="U214" s="1614">
        <f t="shared" si="28"/>
        <v>-41</v>
      </c>
      <c r="V214" s="1614">
        <f t="shared" si="28"/>
        <v>-122</v>
      </c>
      <c r="W214" s="1614">
        <f t="shared" si="28"/>
        <v>-29</v>
      </c>
      <c r="X214" s="1614">
        <f t="shared" si="28"/>
        <v>-227</v>
      </c>
      <c r="Y214" s="1614">
        <f t="shared" si="28"/>
        <v>-152</v>
      </c>
      <c r="Z214" s="1614">
        <f t="shared" si="28"/>
        <v>175</v>
      </c>
      <c r="AA214" s="1614">
        <f t="shared" si="28"/>
        <v>-292</v>
      </c>
      <c r="AB214" s="1614">
        <f t="shared" si="28"/>
        <v>79</v>
      </c>
      <c r="AC214" s="1614">
        <f t="shared" si="28"/>
        <v>303</v>
      </c>
      <c r="AD214" s="1614">
        <f t="shared" si="28"/>
        <v>-532</v>
      </c>
      <c r="AE214" s="1614">
        <f t="shared" si="28"/>
        <v>-389</v>
      </c>
      <c r="AF214" s="1614">
        <f t="shared" si="28"/>
        <v>-425</v>
      </c>
      <c r="AG214" s="1614">
        <f t="shared" si="28"/>
        <v>-159</v>
      </c>
      <c r="AH214" s="1614">
        <f t="shared" si="28"/>
        <v>-94</v>
      </c>
      <c r="AI214" s="1614">
        <f t="shared" si="28"/>
        <v>1</v>
      </c>
      <c r="AJ214" s="1614">
        <f t="shared" si="28"/>
        <v>-38</v>
      </c>
      <c r="AK214" s="1614">
        <f t="shared" si="28"/>
        <v>-145</v>
      </c>
      <c r="AL214" s="1614">
        <f t="shared" si="28"/>
        <v>-223</v>
      </c>
      <c r="AM214" s="1614">
        <f t="shared" si="28"/>
        <v>-10</v>
      </c>
      <c r="AN214" s="1614">
        <f t="shared" si="28"/>
        <v>16</v>
      </c>
      <c r="AO214" s="1614">
        <f t="shared" si="28"/>
        <v>-86</v>
      </c>
      <c r="AP214" s="1614">
        <f t="shared" si="28"/>
        <v>-80</v>
      </c>
      <c r="AQ214" s="1614">
        <f t="shared" si="28"/>
        <v>359</v>
      </c>
      <c r="AR214" s="1614">
        <f t="shared" si="28"/>
        <v>-100</v>
      </c>
      <c r="AS214" s="1614">
        <f t="shared" si="28"/>
        <v>-22</v>
      </c>
      <c r="AT214" s="1614">
        <f t="shared" si="28"/>
        <v>-29</v>
      </c>
      <c r="AU214" s="1614">
        <f t="shared" si="28"/>
        <v>-126</v>
      </c>
      <c r="AV214" s="1614">
        <f t="shared" si="28"/>
        <v>-126</v>
      </c>
      <c r="AW214" s="1614">
        <f t="shared" si="28"/>
        <v>-46</v>
      </c>
      <c r="AX214" s="1614">
        <f t="shared" si="28"/>
        <v>142</v>
      </c>
      <c r="AY214" s="1650">
        <f t="shared" si="20"/>
        <v>3607</v>
      </c>
    </row>
    <row r="215" spans="1:51" hidden="1">
      <c r="A215" s="1635"/>
      <c r="B215" s="1545" t="s">
        <v>2353</v>
      </c>
      <c r="C215" s="1614">
        <f t="shared" si="28"/>
        <v>0</v>
      </c>
      <c r="D215" s="1614">
        <f t="shared" si="28"/>
        <v>-329</v>
      </c>
      <c r="E215" s="1614">
        <f t="shared" si="28"/>
        <v>-27</v>
      </c>
      <c r="F215" s="1614">
        <f t="shared" si="28"/>
        <v>-34</v>
      </c>
      <c r="G215" s="1614">
        <f t="shared" si="28"/>
        <v>-203</v>
      </c>
      <c r="H215" s="1614">
        <f t="shared" si="28"/>
        <v>-186</v>
      </c>
      <c r="I215" s="1614">
        <f t="shared" si="28"/>
        <v>-69</v>
      </c>
      <c r="J215" s="1614">
        <f t="shared" si="28"/>
        <v>-425</v>
      </c>
      <c r="K215" s="1614">
        <f t="shared" si="28"/>
        <v>75</v>
      </c>
      <c r="L215" s="1614">
        <f t="shared" si="28"/>
        <v>-102</v>
      </c>
      <c r="M215" s="1614">
        <f t="shared" si="28"/>
        <v>-39</v>
      </c>
      <c r="N215" s="1614">
        <f t="shared" si="28"/>
        <v>1125</v>
      </c>
      <c r="O215" s="1614">
        <f t="shared" si="28"/>
        <v>937</v>
      </c>
      <c r="P215" s="1614">
        <f t="shared" si="28"/>
        <v>1171</v>
      </c>
      <c r="Q215" s="1614">
        <f t="shared" si="28"/>
        <v>35</v>
      </c>
      <c r="R215" s="1614">
        <f t="shared" si="28"/>
        <v>-108</v>
      </c>
      <c r="S215" s="1614">
        <f t="shared" si="28"/>
        <v>-54</v>
      </c>
      <c r="T215" s="1614">
        <f t="shared" si="28"/>
        <v>98</v>
      </c>
      <c r="U215" s="1614">
        <f t="shared" si="28"/>
        <v>-59</v>
      </c>
      <c r="V215" s="1614">
        <f t="shared" si="28"/>
        <v>20</v>
      </c>
      <c r="W215" s="1614">
        <f t="shared" si="28"/>
        <v>-8</v>
      </c>
      <c r="X215" s="1614">
        <f t="shared" si="28"/>
        <v>-185</v>
      </c>
      <c r="Y215" s="1614">
        <f t="shared" si="28"/>
        <v>-236</v>
      </c>
      <c r="Z215" s="1614">
        <f t="shared" si="28"/>
        <v>138</v>
      </c>
      <c r="AA215" s="1614">
        <f t="shared" si="28"/>
        <v>-46</v>
      </c>
      <c r="AB215" s="1614">
        <f t="shared" si="28"/>
        <v>-45</v>
      </c>
      <c r="AC215" s="1614">
        <f t="shared" si="28"/>
        <v>-137</v>
      </c>
      <c r="AD215" s="1614">
        <f t="shared" si="28"/>
        <v>-308</v>
      </c>
      <c r="AE215" s="1614">
        <f t="shared" si="28"/>
        <v>-259</v>
      </c>
      <c r="AF215" s="1614">
        <f t="shared" si="28"/>
        <v>-102</v>
      </c>
      <c r="AG215" s="1614">
        <f t="shared" si="28"/>
        <v>-149</v>
      </c>
      <c r="AH215" s="1614">
        <f t="shared" si="28"/>
        <v>-81</v>
      </c>
      <c r="AI215" s="1614">
        <f t="shared" si="28"/>
        <v>-18</v>
      </c>
      <c r="AJ215" s="1614">
        <f t="shared" si="28"/>
        <v>-51</v>
      </c>
      <c r="AK215" s="1614">
        <f t="shared" si="28"/>
        <v>-153</v>
      </c>
      <c r="AL215" s="1614">
        <f t="shared" si="28"/>
        <v>-99</v>
      </c>
      <c r="AM215" s="1614">
        <f t="shared" si="28"/>
        <v>-85</v>
      </c>
      <c r="AN215" s="1614">
        <f t="shared" si="28"/>
        <v>-87</v>
      </c>
      <c r="AO215" s="1614">
        <f t="shared" si="28"/>
        <v>-101</v>
      </c>
      <c r="AP215" s="1614">
        <f t="shared" si="28"/>
        <v>3</v>
      </c>
      <c r="AQ215" s="1614">
        <f t="shared" si="28"/>
        <v>299</v>
      </c>
      <c r="AR215" s="1614">
        <f t="shared" si="28"/>
        <v>-13</v>
      </c>
      <c r="AS215" s="1614">
        <f t="shared" si="28"/>
        <v>-94</v>
      </c>
      <c r="AT215" s="1614">
        <f t="shared" si="28"/>
        <v>78</v>
      </c>
      <c r="AU215" s="1614">
        <f t="shared" si="28"/>
        <v>20</v>
      </c>
      <c r="AV215" s="1614">
        <f t="shared" si="28"/>
        <v>-74</v>
      </c>
      <c r="AW215" s="1614">
        <f t="shared" si="28"/>
        <v>-49</v>
      </c>
      <c r="AX215" s="1614">
        <f t="shared" si="28"/>
        <v>16</v>
      </c>
      <c r="AY215" s="1650">
        <f>SUM(N215:Q215)</f>
        <v>3268</v>
      </c>
    </row>
    <row r="216" spans="1:51" hidden="1">
      <c r="A216" s="1635"/>
      <c r="B216" s="1545" t="s">
        <v>2354</v>
      </c>
      <c r="C216" s="1614">
        <f t="shared" si="28"/>
        <v>0</v>
      </c>
      <c r="D216" s="1614">
        <f t="shared" si="28"/>
        <v>-158</v>
      </c>
      <c r="E216" s="1614">
        <f t="shared" si="28"/>
        <v>-157</v>
      </c>
      <c r="F216" s="1614">
        <f t="shared" si="28"/>
        <v>16</v>
      </c>
      <c r="G216" s="1614">
        <f t="shared" si="28"/>
        <v>54</v>
      </c>
      <c r="H216" s="1614">
        <f t="shared" si="28"/>
        <v>-75</v>
      </c>
      <c r="I216" s="1614">
        <f t="shared" si="28"/>
        <v>-86</v>
      </c>
      <c r="J216" s="1614">
        <f t="shared" si="28"/>
        <v>-255</v>
      </c>
      <c r="K216" s="1614">
        <f t="shared" si="28"/>
        <v>-14</v>
      </c>
      <c r="L216" s="1614">
        <f t="shared" si="28"/>
        <v>-85</v>
      </c>
      <c r="M216" s="1614">
        <f t="shared" si="28"/>
        <v>-11</v>
      </c>
      <c r="N216" s="1614">
        <f t="shared" si="28"/>
        <v>807</v>
      </c>
      <c r="O216" s="1614">
        <f t="shared" si="28"/>
        <v>562</v>
      </c>
      <c r="P216" s="1614">
        <f t="shared" si="28"/>
        <v>595</v>
      </c>
      <c r="Q216" s="1614">
        <f t="shared" si="28"/>
        <v>-255</v>
      </c>
      <c r="R216" s="1614">
        <f t="shared" ref="R216:AX216" si="29">R28-R122</f>
        <v>-155</v>
      </c>
      <c r="S216" s="1614">
        <f t="shared" si="29"/>
        <v>44</v>
      </c>
      <c r="T216" s="1614">
        <f t="shared" si="29"/>
        <v>-26</v>
      </c>
      <c r="U216" s="1614">
        <f t="shared" si="29"/>
        <v>15</v>
      </c>
      <c r="V216" s="1614">
        <f t="shared" si="29"/>
        <v>-62</v>
      </c>
      <c r="W216" s="1614">
        <f t="shared" si="29"/>
        <v>68</v>
      </c>
      <c r="X216" s="1614">
        <f t="shared" si="29"/>
        <v>-376</v>
      </c>
      <c r="Y216" s="1614">
        <f t="shared" si="29"/>
        <v>-169</v>
      </c>
      <c r="Z216" s="1614">
        <f t="shared" si="29"/>
        <v>-177</v>
      </c>
      <c r="AA216" s="1614">
        <f t="shared" si="29"/>
        <v>-96</v>
      </c>
      <c r="AB216" s="1614">
        <f t="shared" si="29"/>
        <v>16</v>
      </c>
      <c r="AC216" s="1614">
        <f t="shared" si="29"/>
        <v>-102</v>
      </c>
      <c r="AD216" s="1614">
        <f t="shared" si="29"/>
        <v>-95</v>
      </c>
      <c r="AE216" s="1614">
        <f t="shared" si="29"/>
        <v>-436</v>
      </c>
      <c r="AF216" s="1614">
        <f t="shared" si="29"/>
        <v>-138</v>
      </c>
      <c r="AG216" s="1614">
        <f t="shared" si="29"/>
        <v>-63</v>
      </c>
      <c r="AH216" s="1614">
        <f t="shared" si="29"/>
        <v>39</v>
      </c>
      <c r="AI216" s="1614">
        <f t="shared" si="29"/>
        <v>45</v>
      </c>
      <c r="AJ216" s="1614">
        <f t="shared" si="29"/>
        <v>41</v>
      </c>
      <c r="AK216" s="1614">
        <f t="shared" si="29"/>
        <v>-185</v>
      </c>
      <c r="AL216" s="1614">
        <f t="shared" si="29"/>
        <v>-67</v>
      </c>
      <c r="AM216" s="1614">
        <f t="shared" si="29"/>
        <v>-48</v>
      </c>
      <c r="AN216" s="1614">
        <f t="shared" si="29"/>
        <v>8</v>
      </c>
      <c r="AO216" s="1614">
        <f t="shared" si="29"/>
        <v>-46</v>
      </c>
      <c r="AP216" s="1614">
        <f t="shared" si="29"/>
        <v>13</v>
      </c>
      <c r="AQ216" s="1614">
        <f t="shared" si="29"/>
        <v>447</v>
      </c>
      <c r="AR216" s="1614">
        <f t="shared" si="29"/>
        <v>53</v>
      </c>
      <c r="AS216" s="1614">
        <f t="shared" si="29"/>
        <v>-82</v>
      </c>
      <c r="AT216" s="1614">
        <f t="shared" si="29"/>
        <v>54</v>
      </c>
      <c r="AU216" s="1614">
        <f t="shared" si="29"/>
        <v>52</v>
      </c>
      <c r="AV216" s="1614">
        <f t="shared" si="29"/>
        <v>113</v>
      </c>
      <c r="AW216" s="1614">
        <f t="shared" si="29"/>
        <v>178</v>
      </c>
      <c r="AX216" s="1614">
        <f t="shared" si="29"/>
        <v>199</v>
      </c>
      <c r="AY216" s="1650">
        <f>SUM(N216:Q216)</f>
        <v>1709</v>
      </c>
    </row>
    <row r="217" spans="1:51" hidden="1">
      <c r="A217" s="1637"/>
      <c r="B217" s="1638" t="s">
        <v>2355</v>
      </c>
      <c r="C217" s="1616">
        <f t="shared" ref="C217:AY217" si="30">SUM(C205:C216)</f>
        <v>0</v>
      </c>
      <c r="D217" s="1651">
        <f t="shared" si="30"/>
        <v>-6874</v>
      </c>
      <c r="E217" s="1651">
        <f t="shared" si="30"/>
        <v>-6323</v>
      </c>
      <c r="F217" s="1651">
        <f t="shared" si="30"/>
        <v>-3870</v>
      </c>
      <c r="G217" s="1651">
        <f t="shared" si="30"/>
        <v>-483</v>
      </c>
      <c r="H217" s="1651">
        <f t="shared" si="30"/>
        <v>-4398</v>
      </c>
      <c r="I217" s="1651">
        <f t="shared" si="30"/>
        <v>-3639</v>
      </c>
      <c r="J217" s="1651">
        <f t="shared" si="30"/>
        <v>-5839</v>
      </c>
      <c r="K217" s="1651">
        <f t="shared" si="30"/>
        <v>-3709</v>
      </c>
      <c r="L217" s="1651">
        <f t="shared" si="30"/>
        <v>-2988</v>
      </c>
      <c r="M217" s="1651">
        <f t="shared" si="30"/>
        <v>-2736</v>
      </c>
      <c r="N217" s="1651">
        <f t="shared" si="30"/>
        <v>15560</v>
      </c>
      <c r="O217" s="1651">
        <f t="shared" si="30"/>
        <v>16075</v>
      </c>
      <c r="P217" s="1616">
        <f t="shared" si="30"/>
        <v>74177</v>
      </c>
      <c r="Q217" s="1651">
        <f t="shared" si="30"/>
        <v>12056</v>
      </c>
      <c r="R217" s="1651">
        <f t="shared" si="30"/>
        <v>-6189</v>
      </c>
      <c r="S217" s="1651">
        <f t="shared" si="30"/>
        <v>-1004</v>
      </c>
      <c r="T217" s="1651">
        <f t="shared" si="30"/>
        <v>-811</v>
      </c>
      <c r="U217" s="1651">
        <f t="shared" si="30"/>
        <v>-1820</v>
      </c>
      <c r="V217" s="1651">
        <f t="shared" si="30"/>
        <v>-2011</v>
      </c>
      <c r="W217" s="1651">
        <f t="shared" si="30"/>
        <v>-2680</v>
      </c>
      <c r="X217" s="1651">
        <f t="shared" si="30"/>
        <v>-5031</v>
      </c>
      <c r="Y217" s="1651">
        <f t="shared" si="30"/>
        <v>-6390</v>
      </c>
      <c r="Z217" s="1651">
        <f t="shared" si="30"/>
        <v>6265</v>
      </c>
      <c r="AA217" s="1651">
        <f t="shared" si="30"/>
        <v>-3597</v>
      </c>
      <c r="AB217" s="1651">
        <f t="shared" si="30"/>
        <v>-706</v>
      </c>
      <c r="AC217" s="1651">
        <f t="shared" si="30"/>
        <v>-750</v>
      </c>
      <c r="AD217" s="1616">
        <f t="shared" si="30"/>
        <v>1794</v>
      </c>
      <c r="AE217" s="1616">
        <f t="shared" si="30"/>
        <v>-6760</v>
      </c>
      <c r="AF217" s="1651">
        <f t="shared" si="30"/>
        <v>-3619</v>
      </c>
      <c r="AG217" s="1651">
        <f t="shared" si="30"/>
        <v>-3894</v>
      </c>
      <c r="AH217" s="1651">
        <f t="shared" si="30"/>
        <v>-1310</v>
      </c>
      <c r="AI217" s="1651">
        <f t="shared" si="30"/>
        <v>-1252</v>
      </c>
      <c r="AJ217" s="1651">
        <f t="shared" si="30"/>
        <v>-1973</v>
      </c>
      <c r="AK217" s="1651">
        <f t="shared" si="30"/>
        <v>-2136</v>
      </c>
      <c r="AL217" s="1651">
        <f t="shared" si="30"/>
        <v>-3801</v>
      </c>
      <c r="AM217" s="1651">
        <f t="shared" si="30"/>
        <v>-1748</v>
      </c>
      <c r="AN217" s="1651">
        <f t="shared" si="30"/>
        <v>-1101</v>
      </c>
      <c r="AO217" s="1651">
        <f t="shared" si="30"/>
        <v>-3647</v>
      </c>
      <c r="AP217" s="1651">
        <f t="shared" si="30"/>
        <v>-2265</v>
      </c>
      <c r="AQ217" s="1651">
        <f t="shared" si="30"/>
        <v>5732</v>
      </c>
      <c r="AR217" s="1651">
        <f t="shared" si="30"/>
        <v>-2300</v>
      </c>
      <c r="AS217" s="1651">
        <f t="shared" si="30"/>
        <v>-5573</v>
      </c>
      <c r="AT217" s="1651">
        <f t="shared" si="30"/>
        <v>-6791</v>
      </c>
      <c r="AU217" s="1651">
        <f t="shared" si="30"/>
        <v>-2608</v>
      </c>
      <c r="AV217" s="1651">
        <f t="shared" si="30"/>
        <v>-4288</v>
      </c>
      <c r="AW217" s="1651">
        <f t="shared" si="30"/>
        <v>-4473</v>
      </c>
      <c r="AX217" s="1651">
        <f t="shared" si="30"/>
        <v>-272</v>
      </c>
      <c r="AY217" s="1651">
        <f t="shared" si="30"/>
        <v>117868</v>
      </c>
    </row>
    <row r="218" spans="1:51" hidden="1">
      <c r="A218" s="1635" t="s">
        <v>2356</v>
      </c>
      <c r="B218" s="1545" t="s">
        <v>2343</v>
      </c>
      <c r="C218" s="1614">
        <f t="shared" ref="C218:AX223" si="31">C30-C124</f>
        <v>0</v>
      </c>
      <c r="D218" s="1614">
        <f t="shared" si="31"/>
        <v>-318</v>
      </c>
      <c r="E218" s="1614">
        <f t="shared" si="31"/>
        <v>-148</v>
      </c>
      <c r="F218" s="1614">
        <f t="shared" si="31"/>
        <v>-55</v>
      </c>
      <c r="G218" s="1614">
        <f t="shared" si="31"/>
        <v>58</v>
      </c>
      <c r="H218" s="1614">
        <f t="shared" si="31"/>
        <v>-158</v>
      </c>
      <c r="I218" s="1614">
        <f t="shared" si="31"/>
        <v>4</v>
      </c>
      <c r="J218" s="1614">
        <f t="shared" si="31"/>
        <v>-368</v>
      </c>
      <c r="K218" s="1614">
        <f t="shared" si="31"/>
        <v>-21</v>
      </c>
      <c r="L218" s="1614">
        <f t="shared" si="31"/>
        <v>83</v>
      </c>
      <c r="M218" s="1614">
        <f t="shared" si="31"/>
        <v>-84</v>
      </c>
      <c r="N218" s="1614">
        <f t="shared" si="31"/>
        <v>752</v>
      </c>
      <c r="O218" s="1614">
        <f t="shared" si="31"/>
        <v>422</v>
      </c>
      <c r="P218" s="1614">
        <f t="shared" si="31"/>
        <v>2824</v>
      </c>
      <c r="Q218" s="1614">
        <f t="shared" si="31"/>
        <v>488</v>
      </c>
      <c r="R218" s="1614">
        <f t="shared" si="31"/>
        <v>-246</v>
      </c>
      <c r="S218" s="1614">
        <f t="shared" si="31"/>
        <v>-6</v>
      </c>
      <c r="T218" s="1614">
        <f t="shared" si="31"/>
        <v>-7</v>
      </c>
      <c r="U218" s="1614">
        <f t="shared" si="31"/>
        <v>-12</v>
      </c>
      <c r="V218" s="1614">
        <f t="shared" si="31"/>
        <v>-129</v>
      </c>
      <c r="W218" s="1614">
        <f t="shared" si="31"/>
        <v>-180</v>
      </c>
      <c r="X218" s="1614">
        <f t="shared" si="31"/>
        <v>-374</v>
      </c>
      <c r="Y218" s="1614">
        <f t="shared" si="31"/>
        <v>-271</v>
      </c>
      <c r="Z218" s="1614">
        <f t="shared" si="31"/>
        <v>-160</v>
      </c>
      <c r="AA218" s="1614">
        <f t="shared" si="31"/>
        <v>-155</v>
      </c>
      <c r="AB218" s="1614">
        <f t="shared" si="31"/>
        <v>-15</v>
      </c>
      <c r="AC218" s="1614">
        <f t="shared" si="31"/>
        <v>-347</v>
      </c>
      <c r="AD218" s="1614">
        <f t="shared" si="31"/>
        <v>-273</v>
      </c>
      <c r="AE218" s="1614">
        <f t="shared" si="31"/>
        <v>-457</v>
      </c>
      <c r="AF218" s="1614">
        <f t="shared" si="31"/>
        <v>-262</v>
      </c>
      <c r="AG218" s="1614">
        <f t="shared" si="31"/>
        <v>-62</v>
      </c>
      <c r="AH218" s="1614">
        <f t="shared" si="31"/>
        <v>-78</v>
      </c>
      <c r="AI218" s="1614">
        <f t="shared" si="31"/>
        <v>-162</v>
      </c>
      <c r="AJ218" s="1614">
        <f t="shared" si="31"/>
        <v>-86</v>
      </c>
      <c r="AK218" s="1614">
        <f t="shared" si="31"/>
        <v>-118</v>
      </c>
      <c r="AL218" s="1614">
        <f t="shared" si="31"/>
        <v>-135</v>
      </c>
      <c r="AM218" s="1614">
        <f t="shared" si="31"/>
        <v>-73</v>
      </c>
      <c r="AN218" s="1614">
        <f t="shared" si="31"/>
        <v>45</v>
      </c>
      <c r="AO218" s="1614">
        <f t="shared" si="31"/>
        <v>-116</v>
      </c>
      <c r="AP218" s="1614">
        <f t="shared" si="31"/>
        <v>-63</v>
      </c>
      <c r="AQ218" s="1614">
        <f t="shared" si="31"/>
        <v>277</v>
      </c>
      <c r="AR218" s="1614">
        <f t="shared" si="31"/>
        <v>12</v>
      </c>
      <c r="AS218" s="1614">
        <f t="shared" si="31"/>
        <v>-177</v>
      </c>
      <c r="AT218" s="1614">
        <f t="shared" si="31"/>
        <v>-9</v>
      </c>
      <c r="AU218" s="1614">
        <f t="shared" si="31"/>
        <v>-58</v>
      </c>
      <c r="AV218" s="1614">
        <f t="shared" si="31"/>
        <v>-7</v>
      </c>
      <c r="AW218" s="1614">
        <f t="shared" si="31"/>
        <v>-106</v>
      </c>
      <c r="AX218" s="1614">
        <f t="shared" si="31"/>
        <v>331</v>
      </c>
      <c r="AY218" s="1650">
        <f t="shared" ref="AY218:AY229" si="32">SUM(N218:Q218)</f>
        <v>4486</v>
      </c>
    </row>
    <row r="219" spans="1:51" hidden="1">
      <c r="A219" s="1635"/>
      <c r="B219" s="1545" t="s">
        <v>2344</v>
      </c>
      <c r="C219" s="1614">
        <f t="shared" si="31"/>
        <v>0</v>
      </c>
      <c r="D219" s="1614">
        <f t="shared" si="31"/>
        <v>-272</v>
      </c>
      <c r="E219" s="1614">
        <f t="shared" si="31"/>
        <v>-183</v>
      </c>
      <c r="F219" s="1614">
        <f t="shared" si="31"/>
        <v>-82</v>
      </c>
      <c r="G219" s="1614">
        <f t="shared" si="31"/>
        <v>-77</v>
      </c>
      <c r="H219" s="1614">
        <f t="shared" si="31"/>
        <v>-75</v>
      </c>
      <c r="I219" s="1614">
        <f t="shared" si="31"/>
        <v>-143</v>
      </c>
      <c r="J219" s="1614">
        <f t="shared" si="31"/>
        <v>-730</v>
      </c>
      <c r="K219" s="1614">
        <f t="shared" si="31"/>
        <v>-230</v>
      </c>
      <c r="L219" s="1614">
        <f t="shared" si="31"/>
        <v>153</v>
      </c>
      <c r="M219" s="1614">
        <f t="shared" si="31"/>
        <v>-6</v>
      </c>
      <c r="N219" s="1614">
        <f t="shared" si="31"/>
        <v>748</v>
      </c>
      <c r="O219" s="1614">
        <f t="shared" si="31"/>
        <v>444</v>
      </c>
      <c r="P219" s="1614">
        <f t="shared" si="31"/>
        <v>3658</v>
      </c>
      <c r="Q219" s="1614">
        <f t="shared" si="31"/>
        <v>-135</v>
      </c>
      <c r="R219" s="1614">
        <f t="shared" si="31"/>
        <v>-412</v>
      </c>
      <c r="S219" s="1614">
        <f t="shared" si="31"/>
        <v>44</v>
      </c>
      <c r="T219" s="1614">
        <f t="shared" si="31"/>
        <v>-68</v>
      </c>
      <c r="U219" s="1614">
        <f t="shared" si="31"/>
        <v>-124</v>
      </c>
      <c r="V219" s="1614">
        <f t="shared" si="31"/>
        <v>-418</v>
      </c>
      <c r="W219" s="1614">
        <f t="shared" si="31"/>
        <v>-61</v>
      </c>
      <c r="X219" s="1614">
        <f t="shared" si="31"/>
        <v>-152</v>
      </c>
      <c r="Y219" s="1614">
        <f t="shared" si="31"/>
        <v>-167</v>
      </c>
      <c r="Z219" s="1614">
        <f t="shared" si="31"/>
        <v>282</v>
      </c>
      <c r="AA219" s="1614">
        <f t="shared" si="31"/>
        <v>-406</v>
      </c>
      <c r="AB219" s="1614">
        <f t="shared" si="31"/>
        <v>135</v>
      </c>
      <c r="AC219" s="1614">
        <f t="shared" si="31"/>
        <v>-532</v>
      </c>
      <c r="AD219" s="1614">
        <f t="shared" si="31"/>
        <v>361</v>
      </c>
      <c r="AE219" s="1614">
        <f t="shared" si="31"/>
        <v>-307</v>
      </c>
      <c r="AF219" s="1614">
        <f t="shared" si="31"/>
        <v>-637</v>
      </c>
      <c r="AG219" s="1614">
        <f t="shared" si="31"/>
        <v>-145</v>
      </c>
      <c r="AH219" s="1614">
        <f t="shared" si="31"/>
        <v>6</v>
      </c>
      <c r="AI219" s="1614">
        <f t="shared" si="31"/>
        <v>-116</v>
      </c>
      <c r="AJ219" s="1614">
        <f t="shared" si="31"/>
        <v>-173</v>
      </c>
      <c r="AK219" s="1614">
        <f t="shared" si="31"/>
        <v>-136</v>
      </c>
      <c r="AL219" s="1614">
        <f t="shared" si="31"/>
        <v>-258</v>
      </c>
      <c r="AM219" s="1614">
        <f t="shared" si="31"/>
        <v>-16</v>
      </c>
      <c r="AN219" s="1614">
        <f t="shared" si="31"/>
        <v>-48</v>
      </c>
      <c r="AO219" s="1614">
        <f t="shared" si="31"/>
        <v>-118</v>
      </c>
      <c r="AP219" s="1614">
        <f t="shared" si="31"/>
        <v>-126</v>
      </c>
      <c r="AQ219" s="1614">
        <f t="shared" si="31"/>
        <v>623</v>
      </c>
      <c r="AR219" s="1614">
        <f t="shared" si="31"/>
        <v>-17</v>
      </c>
      <c r="AS219" s="1614">
        <f t="shared" si="31"/>
        <v>-182</v>
      </c>
      <c r="AT219" s="1614">
        <f t="shared" si="31"/>
        <v>9</v>
      </c>
      <c r="AU219" s="1614">
        <f t="shared" si="31"/>
        <v>-65</v>
      </c>
      <c r="AV219" s="1614">
        <f t="shared" si="31"/>
        <v>64</v>
      </c>
      <c r="AW219" s="1614">
        <f t="shared" si="31"/>
        <v>-140</v>
      </c>
      <c r="AX219" s="1614">
        <f t="shared" si="31"/>
        <v>230</v>
      </c>
      <c r="AY219" s="1650">
        <f t="shared" si="32"/>
        <v>4715</v>
      </c>
    </row>
    <row r="220" spans="1:51" hidden="1">
      <c r="A220" s="1635"/>
      <c r="B220" s="1545" t="s">
        <v>2345</v>
      </c>
      <c r="C220" s="1614">
        <f t="shared" si="31"/>
        <v>0</v>
      </c>
      <c r="D220" s="1614">
        <f t="shared" si="31"/>
        <v>-4279</v>
      </c>
      <c r="E220" s="1614">
        <f t="shared" si="31"/>
        <v>-3336</v>
      </c>
      <c r="F220" s="1614">
        <f t="shared" si="31"/>
        <v>-2415</v>
      </c>
      <c r="G220" s="1614">
        <f t="shared" si="31"/>
        <v>-1430</v>
      </c>
      <c r="H220" s="1614">
        <f t="shared" si="31"/>
        <v>-2251</v>
      </c>
      <c r="I220" s="1614">
        <f t="shared" si="31"/>
        <v>-2335</v>
      </c>
      <c r="J220" s="1614">
        <f t="shared" si="31"/>
        <v>-2955</v>
      </c>
      <c r="K220" s="1614">
        <f t="shared" si="31"/>
        <v>-2480</v>
      </c>
      <c r="L220" s="1614">
        <f t="shared" si="31"/>
        <v>-1770</v>
      </c>
      <c r="M220" s="1614">
        <f t="shared" si="31"/>
        <v>-2029</v>
      </c>
      <c r="N220" s="1614">
        <f t="shared" si="31"/>
        <v>6058</v>
      </c>
      <c r="O220" s="1614">
        <f t="shared" si="31"/>
        <v>6801</v>
      </c>
      <c r="P220" s="1614">
        <f t="shared" si="31"/>
        <v>39532</v>
      </c>
      <c r="Q220" s="1614">
        <f t="shared" si="31"/>
        <v>11354</v>
      </c>
      <c r="R220" s="1614">
        <f t="shared" si="31"/>
        <v>-3529</v>
      </c>
      <c r="S220" s="1614">
        <f t="shared" si="31"/>
        <v>-476</v>
      </c>
      <c r="T220" s="1614">
        <f t="shared" si="31"/>
        <v>-898</v>
      </c>
      <c r="U220" s="1614">
        <f t="shared" si="31"/>
        <v>-533</v>
      </c>
      <c r="V220" s="1614">
        <f t="shared" si="31"/>
        <v>-1847</v>
      </c>
      <c r="W220" s="1614">
        <f t="shared" si="31"/>
        <v>-1831</v>
      </c>
      <c r="X220" s="1614">
        <f t="shared" si="31"/>
        <v>-1714</v>
      </c>
      <c r="Y220" s="1614">
        <f t="shared" si="31"/>
        <v>-2876</v>
      </c>
      <c r="Z220" s="1614">
        <f t="shared" si="31"/>
        <v>2508</v>
      </c>
      <c r="AA220" s="1614">
        <f t="shared" si="31"/>
        <v>-1623</v>
      </c>
      <c r="AB220" s="1614">
        <f t="shared" si="31"/>
        <v>-816</v>
      </c>
      <c r="AC220" s="1614">
        <f t="shared" si="31"/>
        <v>541</v>
      </c>
      <c r="AD220" s="1614">
        <f t="shared" si="31"/>
        <v>2420</v>
      </c>
      <c r="AE220" s="1614">
        <f t="shared" si="31"/>
        <v>-2088</v>
      </c>
      <c r="AF220" s="1614">
        <f t="shared" si="31"/>
        <v>-995</v>
      </c>
      <c r="AG220" s="1614">
        <f t="shared" si="31"/>
        <v>-1085</v>
      </c>
      <c r="AH220" s="1614">
        <f t="shared" si="31"/>
        <v>-900</v>
      </c>
      <c r="AI220" s="1614">
        <f t="shared" si="31"/>
        <v>-913</v>
      </c>
      <c r="AJ220" s="1614">
        <f t="shared" si="31"/>
        <v>-610</v>
      </c>
      <c r="AK220" s="1614">
        <f t="shared" si="31"/>
        <v>-1289</v>
      </c>
      <c r="AL220" s="1614">
        <f t="shared" si="31"/>
        <v>-1751</v>
      </c>
      <c r="AM220" s="1614">
        <f t="shared" si="31"/>
        <v>-1125</v>
      </c>
      <c r="AN220" s="1614">
        <f t="shared" si="31"/>
        <v>-691</v>
      </c>
      <c r="AO220" s="1614">
        <f t="shared" si="31"/>
        <v>-1435</v>
      </c>
      <c r="AP220" s="1614">
        <f t="shared" si="31"/>
        <v>-1363</v>
      </c>
      <c r="AQ220" s="1614">
        <f t="shared" si="31"/>
        <v>1080</v>
      </c>
      <c r="AR220" s="1614">
        <f t="shared" si="31"/>
        <v>-812</v>
      </c>
      <c r="AS220" s="1614">
        <f t="shared" si="31"/>
        <v>-2751</v>
      </c>
      <c r="AT220" s="1614">
        <f t="shared" si="31"/>
        <v>-2795</v>
      </c>
      <c r="AU220" s="1614">
        <f t="shared" si="31"/>
        <v>-1535</v>
      </c>
      <c r="AV220" s="1614">
        <f t="shared" si="31"/>
        <v>-2157</v>
      </c>
      <c r="AW220" s="1614">
        <f t="shared" si="31"/>
        <v>-2845</v>
      </c>
      <c r="AX220" s="1614">
        <f t="shared" si="31"/>
        <v>-1731</v>
      </c>
      <c r="AY220" s="1650">
        <f t="shared" si="32"/>
        <v>63745</v>
      </c>
    </row>
    <row r="221" spans="1:51" hidden="1">
      <c r="A221" s="1635"/>
      <c r="B221" s="1545" t="s">
        <v>2346</v>
      </c>
      <c r="C221" s="1614">
        <f t="shared" si="31"/>
        <v>0</v>
      </c>
      <c r="D221" s="1614">
        <f t="shared" si="31"/>
        <v>-650</v>
      </c>
      <c r="E221" s="1614">
        <f t="shared" si="31"/>
        <v>-1708</v>
      </c>
      <c r="F221" s="1614">
        <f t="shared" si="31"/>
        <v>-1204</v>
      </c>
      <c r="G221" s="1614">
        <f t="shared" si="31"/>
        <v>242</v>
      </c>
      <c r="H221" s="1614">
        <f t="shared" si="31"/>
        <v>-1029</v>
      </c>
      <c r="I221" s="1614">
        <f t="shared" si="31"/>
        <v>-746</v>
      </c>
      <c r="J221" s="1614">
        <f t="shared" si="31"/>
        <v>-1713</v>
      </c>
      <c r="K221" s="1614">
        <f t="shared" si="31"/>
        <v>-676</v>
      </c>
      <c r="L221" s="1614">
        <f t="shared" si="31"/>
        <v>-589</v>
      </c>
      <c r="M221" s="1614">
        <f t="shared" si="31"/>
        <v>-696</v>
      </c>
      <c r="N221" s="1614">
        <f t="shared" si="31"/>
        <v>2572</v>
      </c>
      <c r="O221" s="1614">
        <f t="shared" si="31"/>
        <v>3204</v>
      </c>
      <c r="P221" s="1614">
        <f t="shared" si="31"/>
        <v>13627</v>
      </c>
      <c r="Q221" s="1614">
        <f t="shared" si="31"/>
        <v>3167</v>
      </c>
      <c r="R221" s="1614">
        <f t="shared" si="31"/>
        <v>-1249</v>
      </c>
      <c r="S221" s="1614">
        <f t="shared" si="31"/>
        <v>-196</v>
      </c>
      <c r="T221" s="1614">
        <f t="shared" si="31"/>
        <v>132</v>
      </c>
      <c r="U221" s="1614">
        <f t="shared" si="31"/>
        <v>-364</v>
      </c>
      <c r="V221" s="1614">
        <f t="shared" si="31"/>
        <v>18</v>
      </c>
      <c r="W221" s="1614">
        <f t="shared" si="31"/>
        <v>-735</v>
      </c>
      <c r="X221" s="1614">
        <f t="shared" si="31"/>
        <v>-1425</v>
      </c>
      <c r="Y221" s="1614">
        <f t="shared" si="31"/>
        <v>-1013</v>
      </c>
      <c r="Z221" s="1614">
        <f t="shared" si="31"/>
        <v>1097</v>
      </c>
      <c r="AA221" s="1614">
        <f t="shared" si="31"/>
        <v>-936</v>
      </c>
      <c r="AB221" s="1614">
        <f t="shared" si="31"/>
        <v>503</v>
      </c>
      <c r="AC221" s="1614">
        <f t="shared" si="31"/>
        <v>808</v>
      </c>
      <c r="AD221" s="1614">
        <f t="shared" si="31"/>
        <v>23</v>
      </c>
      <c r="AE221" s="1614">
        <f t="shared" si="31"/>
        <v>-426</v>
      </c>
      <c r="AF221" s="1614">
        <f t="shared" si="31"/>
        <v>190</v>
      </c>
      <c r="AG221" s="1614">
        <f t="shared" si="31"/>
        <v>-904</v>
      </c>
      <c r="AH221" s="1614">
        <f t="shared" si="31"/>
        <v>-193</v>
      </c>
      <c r="AI221" s="1614">
        <f t="shared" si="31"/>
        <v>-356</v>
      </c>
      <c r="AJ221" s="1614">
        <f t="shared" si="31"/>
        <v>-606</v>
      </c>
      <c r="AK221" s="1614">
        <f t="shared" si="31"/>
        <v>167</v>
      </c>
      <c r="AL221" s="1614">
        <f t="shared" si="31"/>
        <v>366</v>
      </c>
      <c r="AM221" s="1614">
        <f t="shared" si="31"/>
        <v>-446</v>
      </c>
      <c r="AN221" s="1614">
        <f t="shared" si="31"/>
        <v>154</v>
      </c>
      <c r="AO221" s="1614">
        <f t="shared" si="31"/>
        <v>-916</v>
      </c>
      <c r="AP221" s="1614">
        <f t="shared" si="31"/>
        <v>-356</v>
      </c>
      <c r="AQ221" s="1614">
        <f t="shared" si="31"/>
        <v>842</v>
      </c>
      <c r="AR221" s="1614">
        <f t="shared" si="31"/>
        <v>-819</v>
      </c>
      <c r="AS221" s="1614">
        <f t="shared" si="31"/>
        <v>-1448</v>
      </c>
      <c r="AT221" s="1614">
        <f t="shared" si="31"/>
        <v>-1222</v>
      </c>
      <c r="AU221" s="1614">
        <f t="shared" si="31"/>
        <v>-724</v>
      </c>
      <c r="AV221" s="1614">
        <f t="shared" si="31"/>
        <v>-1173</v>
      </c>
      <c r="AW221" s="1614">
        <f t="shared" si="31"/>
        <v>-1368</v>
      </c>
      <c r="AX221" s="1614">
        <f t="shared" si="31"/>
        <v>-1226</v>
      </c>
      <c r="AY221" s="1650">
        <f t="shared" si="32"/>
        <v>22570</v>
      </c>
    </row>
    <row r="222" spans="1:51" hidden="1">
      <c r="A222" s="1635"/>
      <c r="B222" s="1545" t="s">
        <v>2347</v>
      </c>
      <c r="C222" s="1614">
        <f t="shared" si="31"/>
        <v>0</v>
      </c>
      <c r="D222" s="1614">
        <f t="shared" si="31"/>
        <v>-319</v>
      </c>
      <c r="E222" s="1614">
        <f t="shared" si="31"/>
        <v>-163</v>
      </c>
      <c r="F222" s="1614">
        <f t="shared" si="31"/>
        <v>-200</v>
      </c>
      <c r="G222" s="1614">
        <f t="shared" si="31"/>
        <v>23</v>
      </c>
      <c r="H222" s="1614">
        <f t="shared" si="31"/>
        <v>-112</v>
      </c>
      <c r="I222" s="1614">
        <f t="shared" si="31"/>
        <v>-181</v>
      </c>
      <c r="J222" s="1614">
        <f t="shared" si="31"/>
        <v>-450</v>
      </c>
      <c r="K222" s="1614">
        <f t="shared" si="31"/>
        <v>100</v>
      </c>
      <c r="L222" s="1614">
        <f t="shared" si="31"/>
        <v>156</v>
      </c>
      <c r="M222" s="1614">
        <f t="shared" si="31"/>
        <v>-115</v>
      </c>
      <c r="N222" s="1614">
        <f t="shared" si="31"/>
        <v>507</v>
      </c>
      <c r="O222" s="1614">
        <f t="shared" si="31"/>
        <v>839</v>
      </c>
      <c r="P222" s="1614">
        <f t="shared" si="31"/>
        <v>3728</v>
      </c>
      <c r="Q222" s="1614">
        <f t="shared" si="31"/>
        <v>188</v>
      </c>
      <c r="R222" s="1614">
        <f t="shared" si="31"/>
        <v>-308</v>
      </c>
      <c r="S222" s="1614">
        <f t="shared" si="31"/>
        <v>-92</v>
      </c>
      <c r="T222" s="1614">
        <f t="shared" si="31"/>
        <v>-1</v>
      </c>
      <c r="U222" s="1614">
        <f t="shared" si="31"/>
        <v>-127</v>
      </c>
      <c r="V222" s="1614">
        <f t="shared" si="31"/>
        <v>-138</v>
      </c>
      <c r="W222" s="1614">
        <f t="shared" si="31"/>
        <v>-149</v>
      </c>
      <c r="X222" s="1614">
        <f t="shared" si="31"/>
        <v>-421</v>
      </c>
      <c r="Y222" s="1614">
        <f t="shared" si="31"/>
        <v>-171</v>
      </c>
      <c r="Z222" s="1614">
        <f t="shared" si="31"/>
        <v>813</v>
      </c>
      <c r="AA222" s="1614">
        <f t="shared" si="31"/>
        <v>-220</v>
      </c>
      <c r="AB222" s="1614">
        <f t="shared" si="31"/>
        <v>-66</v>
      </c>
      <c r="AC222" s="1614">
        <f t="shared" si="31"/>
        <v>-422</v>
      </c>
      <c r="AD222" s="1614">
        <f t="shared" si="31"/>
        <v>231</v>
      </c>
      <c r="AE222" s="1614">
        <f t="shared" si="31"/>
        <v>-617</v>
      </c>
      <c r="AF222" s="1614">
        <f t="shared" si="31"/>
        <v>-424</v>
      </c>
      <c r="AG222" s="1614">
        <f t="shared" si="31"/>
        <v>-334</v>
      </c>
      <c r="AH222" s="1614">
        <f t="shared" si="31"/>
        <v>-8</v>
      </c>
      <c r="AI222" s="1614">
        <f t="shared" si="31"/>
        <v>-34</v>
      </c>
      <c r="AJ222" s="1614">
        <f t="shared" si="31"/>
        <v>-93</v>
      </c>
      <c r="AK222" s="1614">
        <f t="shared" si="31"/>
        <v>-217</v>
      </c>
      <c r="AL222" s="1614">
        <f t="shared" si="31"/>
        <v>-199</v>
      </c>
      <c r="AM222" s="1614">
        <f t="shared" si="31"/>
        <v>-69</v>
      </c>
      <c r="AN222" s="1614">
        <f t="shared" si="31"/>
        <v>-5</v>
      </c>
      <c r="AO222" s="1614">
        <f t="shared" si="31"/>
        <v>-230</v>
      </c>
      <c r="AP222" s="1614">
        <f t="shared" si="31"/>
        <v>-117</v>
      </c>
      <c r="AQ222" s="1614">
        <f t="shared" si="31"/>
        <v>258</v>
      </c>
      <c r="AR222" s="1614">
        <f t="shared" si="31"/>
        <v>-248</v>
      </c>
      <c r="AS222" s="1614">
        <f t="shared" si="31"/>
        <v>-173</v>
      </c>
      <c r="AT222" s="1614">
        <f t="shared" si="31"/>
        <v>-111</v>
      </c>
      <c r="AU222" s="1614">
        <f t="shared" si="31"/>
        <v>-111</v>
      </c>
      <c r="AV222" s="1614">
        <f t="shared" si="31"/>
        <v>-58</v>
      </c>
      <c r="AW222" s="1614">
        <f t="shared" si="31"/>
        <v>-166</v>
      </c>
      <c r="AX222" s="1614">
        <f t="shared" si="31"/>
        <v>26</v>
      </c>
      <c r="AY222" s="1650">
        <f t="shared" si="32"/>
        <v>5262</v>
      </c>
    </row>
    <row r="223" spans="1:51" hidden="1">
      <c r="A223" s="1635"/>
      <c r="B223" s="1545" t="s">
        <v>2348</v>
      </c>
      <c r="C223" s="1614">
        <f t="shared" si="31"/>
        <v>0</v>
      </c>
      <c r="D223" s="1614">
        <f t="shared" si="31"/>
        <v>-60</v>
      </c>
      <c r="E223" s="1614">
        <f t="shared" si="31"/>
        <v>-100</v>
      </c>
      <c r="F223" s="1614">
        <f t="shared" si="31"/>
        <v>-22</v>
      </c>
      <c r="G223" s="1614">
        <f t="shared" si="31"/>
        <v>74</v>
      </c>
      <c r="H223" s="1614">
        <f t="shared" si="31"/>
        <v>-123</v>
      </c>
      <c r="I223" s="1614">
        <f t="shared" si="31"/>
        <v>-45</v>
      </c>
      <c r="J223" s="1614">
        <f t="shared" si="31"/>
        <v>-323</v>
      </c>
      <c r="K223" s="1614">
        <f t="shared" si="31"/>
        <v>-28</v>
      </c>
      <c r="L223" s="1614">
        <f t="shared" si="31"/>
        <v>70</v>
      </c>
      <c r="M223" s="1614">
        <f t="shared" si="31"/>
        <v>-225</v>
      </c>
      <c r="N223" s="1614">
        <f t="shared" si="31"/>
        <v>750</v>
      </c>
      <c r="O223" s="1614">
        <f t="shared" si="31"/>
        <v>702</v>
      </c>
      <c r="P223" s="1614">
        <f t="shared" si="31"/>
        <v>1850</v>
      </c>
      <c r="Q223" s="1614">
        <f t="shared" si="31"/>
        <v>-76</v>
      </c>
      <c r="R223" s="1614">
        <f t="shared" ref="R223:AX223" si="33">R35-R129</f>
        <v>-225</v>
      </c>
      <c r="S223" s="1614">
        <f t="shared" si="33"/>
        <v>65</v>
      </c>
      <c r="T223" s="1614">
        <f t="shared" si="33"/>
        <v>56</v>
      </c>
      <c r="U223" s="1614">
        <f t="shared" si="33"/>
        <v>-124</v>
      </c>
      <c r="V223" s="1614">
        <f t="shared" si="33"/>
        <v>-56</v>
      </c>
      <c r="W223" s="1614">
        <f t="shared" si="33"/>
        <v>74</v>
      </c>
      <c r="X223" s="1614">
        <f t="shared" si="33"/>
        <v>-199</v>
      </c>
      <c r="Y223" s="1614">
        <f t="shared" si="33"/>
        <v>-106</v>
      </c>
      <c r="Z223" s="1614">
        <f t="shared" si="33"/>
        <v>174</v>
      </c>
      <c r="AA223" s="1614">
        <f t="shared" si="33"/>
        <v>-264</v>
      </c>
      <c r="AB223" s="1614">
        <f t="shared" si="33"/>
        <v>-7</v>
      </c>
      <c r="AC223" s="1614">
        <f t="shared" si="33"/>
        <v>-297</v>
      </c>
      <c r="AD223" s="1614">
        <f t="shared" si="33"/>
        <v>-52</v>
      </c>
      <c r="AE223" s="1614">
        <f t="shared" si="33"/>
        <v>-255</v>
      </c>
      <c r="AF223" s="1614">
        <f t="shared" si="33"/>
        <v>-406</v>
      </c>
      <c r="AG223" s="1614">
        <f t="shared" si="33"/>
        <v>-174</v>
      </c>
      <c r="AH223" s="1614">
        <f t="shared" si="33"/>
        <v>-15</v>
      </c>
      <c r="AI223" s="1614">
        <f t="shared" si="33"/>
        <v>19</v>
      </c>
      <c r="AJ223" s="1614">
        <f t="shared" si="33"/>
        <v>-38</v>
      </c>
      <c r="AK223" s="1614">
        <f t="shared" si="33"/>
        <v>-273</v>
      </c>
      <c r="AL223" s="1614">
        <f t="shared" si="33"/>
        <v>-277</v>
      </c>
      <c r="AM223" s="1614">
        <f t="shared" si="33"/>
        <v>-23</v>
      </c>
      <c r="AN223" s="1614">
        <f t="shared" si="33"/>
        <v>-43</v>
      </c>
      <c r="AO223" s="1614">
        <f t="shared" si="33"/>
        <v>-134</v>
      </c>
      <c r="AP223" s="1614">
        <f t="shared" si="33"/>
        <v>-95</v>
      </c>
      <c r="AQ223" s="1614">
        <f t="shared" si="33"/>
        <v>589</v>
      </c>
      <c r="AR223" s="1614">
        <f t="shared" si="33"/>
        <v>-82</v>
      </c>
      <c r="AS223" s="1614">
        <f t="shared" si="33"/>
        <v>-255</v>
      </c>
      <c r="AT223" s="1614">
        <f t="shared" si="33"/>
        <v>-99</v>
      </c>
      <c r="AU223" s="1614">
        <f t="shared" si="33"/>
        <v>-103</v>
      </c>
      <c r="AV223" s="1614">
        <f t="shared" si="33"/>
        <v>-8</v>
      </c>
      <c r="AW223" s="1614">
        <f t="shared" si="33"/>
        <v>-31</v>
      </c>
      <c r="AX223" s="1614">
        <f t="shared" si="33"/>
        <v>220</v>
      </c>
      <c r="AY223" s="1650">
        <f t="shared" si="32"/>
        <v>3226</v>
      </c>
    </row>
    <row r="224" spans="1:51" hidden="1">
      <c r="A224" s="1635"/>
      <c r="B224" s="1545" t="s">
        <v>2349</v>
      </c>
      <c r="C224" s="1614">
        <f t="shared" ref="C224:AX229" si="34">C36-C130</f>
        <v>0</v>
      </c>
      <c r="D224" s="1614">
        <f t="shared" si="34"/>
        <v>476</v>
      </c>
      <c r="E224" s="1614">
        <f t="shared" si="34"/>
        <v>-55</v>
      </c>
      <c r="F224" s="1614">
        <f t="shared" si="34"/>
        <v>-70</v>
      </c>
      <c r="G224" s="1614">
        <f t="shared" si="34"/>
        <v>-75</v>
      </c>
      <c r="H224" s="1614">
        <f t="shared" si="34"/>
        <v>-12</v>
      </c>
      <c r="I224" s="1614">
        <f t="shared" si="34"/>
        <v>-2</v>
      </c>
      <c r="J224" s="1614">
        <f t="shared" si="34"/>
        <v>-318</v>
      </c>
      <c r="K224" s="1614">
        <f t="shared" si="34"/>
        <v>218</v>
      </c>
      <c r="L224" s="1614">
        <f t="shared" si="34"/>
        <v>-62</v>
      </c>
      <c r="M224" s="1614">
        <f t="shared" si="34"/>
        <v>-191</v>
      </c>
      <c r="N224" s="1614">
        <f t="shared" si="34"/>
        <v>360</v>
      </c>
      <c r="O224" s="1614">
        <f t="shared" si="34"/>
        <v>842</v>
      </c>
      <c r="P224" s="1614">
        <f t="shared" si="34"/>
        <v>1793</v>
      </c>
      <c r="Q224" s="1614">
        <f t="shared" si="34"/>
        <v>-1232</v>
      </c>
      <c r="R224" s="1614">
        <f t="shared" si="34"/>
        <v>-69</v>
      </c>
      <c r="S224" s="1614">
        <f t="shared" si="34"/>
        <v>33</v>
      </c>
      <c r="T224" s="1614">
        <f t="shared" si="34"/>
        <v>181</v>
      </c>
      <c r="U224" s="1614">
        <f t="shared" si="34"/>
        <v>-132</v>
      </c>
      <c r="V224" s="1614">
        <f t="shared" si="34"/>
        <v>2</v>
      </c>
      <c r="W224" s="1614">
        <f t="shared" si="34"/>
        <v>43</v>
      </c>
      <c r="X224" s="1614">
        <f t="shared" si="34"/>
        <v>-273</v>
      </c>
      <c r="Y224" s="1614">
        <f t="shared" si="34"/>
        <v>306</v>
      </c>
      <c r="Z224" s="1614">
        <f t="shared" si="34"/>
        <v>320</v>
      </c>
      <c r="AA224" s="1614">
        <f t="shared" si="34"/>
        <v>-185</v>
      </c>
      <c r="AB224" s="1614">
        <f t="shared" si="34"/>
        <v>-487</v>
      </c>
      <c r="AC224" s="1614">
        <f t="shared" si="34"/>
        <v>-460</v>
      </c>
      <c r="AD224" s="1614">
        <f t="shared" si="34"/>
        <v>459</v>
      </c>
      <c r="AE224" s="1614">
        <f t="shared" si="34"/>
        <v>-133</v>
      </c>
      <c r="AF224" s="1614">
        <f t="shared" si="34"/>
        <v>-368</v>
      </c>
      <c r="AG224" s="1614">
        <f t="shared" si="34"/>
        <v>-190</v>
      </c>
      <c r="AH224" s="1614">
        <f t="shared" si="34"/>
        <v>-48</v>
      </c>
      <c r="AI224" s="1614">
        <f t="shared" si="34"/>
        <v>4</v>
      </c>
      <c r="AJ224" s="1614">
        <f t="shared" si="34"/>
        <v>-56</v>
      </c>
      <c r="AK224" s="1614">
        <f t="shared" si="34"/>
        <v>-76</v>
      </c>
      <c r="AL224" s="1614">
        <f t="shared" si="34"/>
        <v>-1162</v>
      </c>
      <c r="AM224" s="1614">
        <f t="shared" si="34"/>
        <v>9</v>
      </c>
      <c r="AN224" s="1614">
        <f t="shared" si="34"/>
        <v>-348</v>
      </c>
      <c r="AO224" s="1614">
        <f t="shared" si="34"/>
        <v>-38</v>
      </c>
      <c r="AP224" s="1614">
        <f t="shared" si="34"/>
        <v>17</v>
      </c>
      <c r="AQ224" s="1614">
        <f t="shared" si="34"/>
        <v>774</v>
      </c>
      <c r="AR224" s="1614">
        <f t="shared" si="34"/>
        <v>-50</v>
      </c>
      <c r="AS224" s="1614">
        <f t="shared" si="34"/>
        <v>-55</v>
      </c>
      <c r="AT224" s="1614">
        <f t="shared" si="34"/>
        <v>416</v>
      </c>
      <c r="AU224" s="1614">
        <f t="shared" si="34"/>
        <v>67</v>
      </c>
      <c r="AV224" s="1614">
        <f t="shared" si="34"/>
        <v>-4</v>
      </c>
      <c r="AW224" s="1614">
        <f t="shared" si="34"/>
        <v>-377</v>
      </c>
      <c r="AX224" s="1614">
        <f t="shared" si="34"/>
        <v>208</v>
      </c>
      <c r="AY224" s="1650">
        <f t="shared" si="32"/>
        <v>1763</v>
      </c>
    </row>
    <row r="225" spans="1:51" hidden="1">
      <c r="A225" s="1635"/>
      <c r="B225" s="1545" t="s">
        <v>2350</v>
      </c>
      <c r="C225" s="1614">
        <f t="shared" si="34"/>
        <v>0</v>
      </c>
      <c r="D225" s="1614">
        <f t="shared" si="34"/>
        <v>-200</v>
      </c>
      <c r="E225" s="1614">
        <f t="shared" si="34"/>
        <v>-311</v>
      </c>
      <c r="F225" s="1614">
        <f t="shared" si="34"/>
        <v>-174</v>
      </c>
      <c r="G225" s="1614">
        <f t="shared" si="34"/>
        <v>208</v>
      </c>
      <c r="H225" s="1614">
        <f t="shared" si="34"/>
        <v>-142</v>
      </c>
      <c r="I225" s="1614">
        <f t="shared" si="34"/>
        <v>-95</v>
      </c>
      <c r="J225" s="1614">
        <f t="shared" si="34"/>
        <v>-469</v>
      </c>
      <c r="K225" s="1614">
        <f t="shared" si="34"/>
        <v>-96</v>
      </c>
      <c r="L225" s="1614">
        <f t="shared" si="34"/>
        <v>179</v>
      </c>
      <c r="M225" s="1614">
        <f t="shared" si="34"/>
        <v>-76</v>
      </c>
      <c r="N225" s="1614">
        <f t="shared" si="34"/>
        <v>754</v>
      </c>
      <c r="O225" s="1614">
        <f t="shared" si="34"/>
        <v>766</v>
      </c>
      <c r="P225" s="1614">
        <f t="shared" si="34"/>
        <v>2674</v>
      </c>
      <c r="Q225" s="1614">
        <f t="shared" si="34"/>
        <v>-15</v>
      </c>
      <c r="R225" s="1614">
        <f t="shared" si="34"/>
        <v>-139</v>
      </c>
      <c r="S225" s="1614">
        <f t="shared" si="34"/>
        <v>-187</v>
      </c>
      <c r="T225" s="1614">
        <f t="shared" si="34"/>
        <v>-53</v>
      </c>
      <c r="U225" s="1614">
        <f t="shared" si="34"/>
        <v>-60</v>
      </c>
      <c r="V225" s="1614">
        <f t="shared" si="34"/>
        <v>-103</v>
      </c>
      <c r="W225" s="1614">
        <f t="shared" si="34"/>
        <v>71</v>
      </c>
      <c r="X225" s="1614">
        <f t="shared" si="34"/>
        <v>-304</v>
      </c>
      <c r="Y225" s="1614">
        <f t="shared" si="34"/>
        <v>-125</v>
      </c>
      <c r="Z225" s="1614">
        <f t="shared" si="34"/>
        <v>109</v>
      </c>
      <c r="AA225" s="1614">
        <f t="shared" si="34"/>
        <v>-163</v>
      </c>
      <c r="AB225" s="1614">
        <f t="shared" si="34"/>
        <v>-66</v>
      </c>
      <c r="AC225" s="1614">
        <f t="shared" si="34"/>
        <v>-170</v>
      </c>
      <c r="AD225" s="1614">
        <f t="shared" si="34"/>
        <v>-150</v>
      </c>
      <c r="AE225" s="1614">
        <f t="shared" si="34"/>
        <v>-731</v>
      </c>
      <c r="AF225" s="1614">
        <f t="shared" si="34"/>
        <v>-178</v>
      </c>
      <c r="AG225" s="1614">
        <f t="shared" si="34"/>
        <v>-166</v>
      </c>
      <c r="AH225" s="1614">
        <f t="shared" si="34"/>
        <v>-47</v>
      </c>
      <c r="AI225" s="1614">
        <f t="shared" si="34"/>
        <v>55</v>
      </c>
      <c r="AJ225" s="1614">
        <f t="shared" si="34"/>
        <v>-185</v>
      </c>
      <c r="AK225" s="1614">
        <f t="shared" si="34"/>
        <v>-145</v>
      </c>
      <c r="AL225" s="1614">
        <f t="shared" si="34"/>
        <v>-231</v>
      </c>
      <c r="AM225" s="1614">
        <f t="shared" si="34"/>
        <v>-80</v>
      </c>
      <c r="AN225" s="1614">
        <f t="shared" si="34"/>
        <v>92</v>
      </c>
      <c r="AO225" s="1614">
        <f t="shared" si="34"/>
        <v>-107</v>
      </c>
      <c r="AP225" s="1614">
        <f t="shared" si="34"/>
        <v>-36</v>
      </c>
      <c r="AQ225" s="1614">
        <f t="shared" si="34"/>
        <v>291</v>
      </c>
      <c r="AR225" s="1614">
        <f t="shared" si="34"/>
        <v>17</v>
      </c>
      <c r="AS225" s="1614">
        <f t="shared" si="34"/>
        <v>-220</v>
      </c>
      <c r="AT225" s="1614">
        <f t="shared" si="34"/>
        <v>-25</v>
      </c>
      <c r="AU225" s="1614">
        <f t="shared" si="34"/>
        <v>-101</v>
      </c>
      <c r="AV225" s="1614">
        <f t="shared" si="34"/>
        <v>-40</v>
      </c>
      <c r="AW225" s="1614">
        <f t="shared" si="34"/>
        <v>62</v>
      </c>
      <c r="AX225" s="1614">
        <f t="shared" si="34"/>
        <v>112</v>
      </c>
      <c r="AY225" s="1650">
        <f t="shared" si="32"/>
        <v>4179</v>
      </c>
    </row>
    <row r="226" spans="1:51" hidden="1">
      <c r="A226" s="1635"/>
      <c r="B226" s="1545" t="s">
        <v>2351</v>
      </c>
      <c r="C226" s="1614">
        <f t="shared" si="34"/>
        <v>0</v>
      </c>
      <c r="D226" s="1614">
        <f t="shared" si="34"/>
        <v>-206</v>
      </c>
      <c r="E226" s="1614">
        <f t="shared" si="34"/>
        <v>134</v>
      </c>
      <c r="F226" s="1614">
        <f t="shared" si="34"/>
        <v>-19</v>
      </c>
      <c r="G226" s="1614">
        <f t="shared" si="34"/>
        <v>-13</v>
      </c>
      <c r="H226" s="1614">
        <f t="shared" si="34"/>
        <v>-120</v>
      </c>
      <c r="I226" s="1614">
        <f t="shared" si="34"/>
        <v>-123</v>
      </c>
      <c r="J226" s="1614">
        <f t="shared" si="34"/>
        <v>-215</v>
      </c>
      <c r="K226" s="1614">
        <f t="shared" si="34"/>
        <v>128</v>
      </c>
      <c r="L226" s="1614">
        <f t="shared" si="34"/>
        <v>175</v>
      </c>
      <c r="M226" s="1614">
        <f t="shared" si="34"/>
        <v>-99</v>
      </c>
      <c r="N226" s="1614">
        <f t="shared" si="34"/>
        <v>575</v>
      </c>
      <c r="O226" s="1614">
        <f t="shared" si="34"/>
        <v>466</v>
      </c>
      <c r="P226" s="1614">
        <f t="shared" si="34"/>
        <v>2554</v>
      </c>
      <c r="Q226" s="1614">
        <f t="shared" si="34"/>
        <v>-755</v>
      </c>
      <c r="R226" s="1614">
        <f t="shared" si="34"/>
        <v>-79</v>
      </c>
      <c r="S226" s="1614">
        <f t="shared" si="34"/>
        <v>-19</v>
      </c>
      <c r="T226" s="1614">
        <f t="shared" si="34"/>
        <v>-20</v>
      </c>
      <c r="U226" s="1614">
        <f t="shared" si="34"/>
        <v>-58</v>
      </c>
      <c r="V226" s="1614">
        <f t="shared" si="34"/>
        <v>-96</v>
      </c>
      <c r="W226" s="1614">
        <f t="shared" si="34"/>
        <v>174</v>
      </c>
      <c r="X226" s="1614">
        <f t="shared" si="34"/>
        <v>-165</v>
      </c>
      <c r="Y226" s="1614">
        <f t="shared" si="34"/>
        <v>-214</v>
      </c>
      <c r="Z226" s="1614">
        <f t="shared" si="34"/>
        <v>-330</v>
      </c>
      <c r="AA226" s="1614">
        <f t="shared" si="34"/>
        <v>-91</v>
      </c>
      <c r="AB226" s="1614">
        <f t="shared" si="34"/>
        <v>113</v>
      </c>
      <c r="AC226" s="1614">
        <f t="shared" si="34"/>
        <v>-313</v>
      </c>
      <c r="AD226" s="1614">
        <f t="shared" si="34"/>
        <v>-108</v>
      </c>
      <c r="AE226" s="1614">
        <f t="shared" si="34"/>
        <v>-691</v>
      </c>
      <c r="AF226" s="1614">
        <f t="shared" si="34"/>
        <v>-182</v>
      </c>
      <c r="AG226" s="1614">
        <f t="shared" si="34"/>
        <v>-37</v>
      </c>
      <c r="AH226" s="1614">
        <f t="shared" si="34"/>
        <v>26</v>
      </c>
      <c r="AI226" s="1614">
        <f t="shared" si="34"/>
        <v>-25</v>
      </c>
      <c r="AJ226" s="1614">
        <f t="shared" si="34"/>
        <v>-192</v>
      </c>
      <c r="AK226" s="1614">
        <f t="shared" si="34"/>
        <v>-308</v>
      </c>
      <c r="AL226" s="1614">
        <f t="shared" si="34"/>
        <v>67</v>
      </c>
      <c r="AM226" s="1614">
        <f t="shared" si="34"/>
        <v>-28</v>
      </c>
      <c r="AN226" s="1614">
        <f t="shared" si="34"/>
        <v>-67</v>
      </c>
      <c r="AO226" s="1614">
        <f t="shared" si="34"/>
        <v>17</v>
      </c>
      <c r="AP226" s="1614">
        <f t="shared" si="34"/>
        <v>22</v>
      </c>
      <c r="AQ226" s="1614">
        <f t="shared" si="34"/>
        <v>206</v>
      </c>
      <c r="AR226" s="1614">
        <f t="shared" si="34"/>
        <v>-22</v>
      </c>
      <c r="AS226" s="1614">
        <f t="shared" si="34"/>
        <v>-62</v>
      </c>
      <c r="AT226" s="1614">
        <f t="shared" si="34"/>
        <v>-143</v>
      </c>
      <c r="AU226" s="1614">
        <f t="shared" si="34"/>
        <v>-86</v>
      </c>
      <c r="AV226" s="1614">
        <f t="shared" si="34"/>
        <v>20</v>
      </c>
      <c r="AW226" s="1614">
        <f t="shared" si="34"/>
        <v>0</v>
      </c>
      <c r="AX226" s="1614">
        <f t="shared" si="34"/>
        <v>209</v>
      </c>
      <c r="AY226" s="1650">
        <f t="shared" si="32"/>
        <v>2840</v>
      </c>
    </row>
    <row r="227" spans="1:51" hidden="1">
      <c r="A227" s="1635"/>
      <c r="B227" s="1545" t="s">
        <v>2352</v>
      </c>
      <c r="C227" s="1614">
        <f t="shared" si="34"/>
        <v>0</v>
      </c>
      <c r="D227" s="1614">
        <f t="shared" si="34"/>
        <v>-413</v>
      </c>
      <c r="E227" s="1614">
        <f t="shared" si="34"/>
        <v>-85</v>
      </c>
      <c r="F227" s="1614">
        <f t="shared" si="34"/>
        <v>-102</v>
      </c>
      <c r="G227" s="1614">
        <f t="shared" si="34"/>
        <v>-80</v>
      </c>
      <c r="H227" s="1614">
        <f t="shared" si="34"/>
        <v>-85</v>
      </c>
      <c r="I227" s="1614">
        <f t="shared" si="34"/>
        <v>-58</v>
      </c>
      <c r="J227" s="1614">
        <f t="shared" si="34"/>
        <v>-410</v>
      </c>
      <c r="K227" s="1614">
        <f t="shared" si="34"/>
        <v>57</v>
      </c>
      <c r="L227" s="1614">
        <f t="shared" si="34"/>
        <v>70</v>
      </c>
      <c r="M227" s="1614">
        <f t="shared" si="34"/>
        <v>-37</v>
      </c>
      <c r="N227" s="1614">
        <f t="shared" si="34"/>
        <v>666</v>
      </c>
      <c r="O227" s="1614">
        <f t="shared" si="34"/>
        <v>827</v>
      </c>
      <c r="P227" s="1614">
        <f t="shared" si="34"/>
        <v>1454</v>
      </c>
      <c r="Q227" s="1614">
        <f t="shared" si="34"/>
        <v>193</v>
      </c>
      <c r="R227" s="1614">
        <f t="shared" si="34"/>
        <v>-145</v>
      </c>
      <c r="S227" s="1614">
        <f t="shared" si="34"/>
        <v>-118</v>
      </c>
      <c r="T227" s="1614">
        <f t="shared" si="34"/>
        <v>35</v>
      </c>
      <c r="U227" s="1614">
        <f t="shared" si="34"/>
        <v>-25</v>
      </c>
      <c r="V227" s="1614">
        <f t="shared" si="34"/>
        <v>37</v>
      </c>
      <c r="W227" s="1614">
        <f t="shared" si="34"/>
        <v>-116</v>
      </c>
      <c r="X227" s="1614">
        <f t="shared" si="34"/>
        <v>-219</v>
      </c>
      <c r="Y227" s="1614">
        <f t="shared" si="34"/>
        <v>-176</v>
      </c>
      <c r="Z227" s="1614">
        <f t="shared" si="34"/>
        <v>-1</v>
      </c>
      <c r="AA227" s="1614">
        <f t="shared" si="34"/>
        <v>34</v>
      </c>
      <c r="AB227" s="1614">
        <f t="shared" si="34"/>
        <v>30</v>
      </c>
      <c r="AC227" s="1614">
        <f t="shared" si="34"/>
        <v>38</v>
      </c>
      <c r="AD227" s="1614">
        <f t="shared" si="34"/>
        <v>-206</v>
      </c>
      <c r="AE227" s="1614">
        <f t="shared" si="34"/>
        <v>-408</v>
      </c>
      <c r="AF227" s="1614">
        <f t="shared" si="34"/>
        <v>-229</v>
      </c>
      <c r="AG227" s="1614">
        <f t="shared" si="34"/>
        <v>-196</v>
      </c>
      <c r="AH227" s="1614">
        <f t="shared" si="34"/>
        <v>-93</v>
      </c>
      <c r="AI227" s="1614">
        <f t="shared" si="34"/>
        <v>31</v>
      </c>
      <c r="AJ227" s="1614">
        <f t="shared" si="34"/>
        <v>32</v>
      </c>
      <c r="AK227" s="1614">
        <f t="shared" si="34"/>
        <v>-195</v>
      </c>
      <c r="AL227" s="1614">
        <f t="shared" si="34"/>
        <v>-198</v>
      </c>
      <c r="AM227" s="1614">
        <f t="shared" si="34"/>
        <v>-35</v>
      </c>
      <c r="AN227" s="1614">
        <f t="shared" si="34"/>
        <v>-14</v>
      </c>
      <c r="AO227" s="1614">
        <f t="shared" si="34"/>
        <v>-52</v>
      </c>
      <c r="AP227" s="1614">
        <f t="shared" si="34"/>
        <v>13</v>
      </c>
      <c r="AQ227" s="1614">
        <f t="shared" si="34"/>
        <v>307</v>
      </c>
      <c r="AR227" s="1614">
        <f t="shared" si="34"/>
        <v>98</v>
      </c>
      <c r="AS227" s="1614">
        <f t="shared" si="34"/>
        <v>-196</v>
      </c>
      <c r="AT227" s="1614">
        <f t="shared" si="34"/>
        <v>-33</v>
      </c>
      <c r="AU227" s="1614">
        <f t="shared" si="34"/>
        <v>-106</v>
      </c>
      <c r="AV227" s="1614">
        <f t="shared" si="34"/>
        <v>35</v>
      </c>
      <c r="AW227" s="1614">
        <f t="shared" si="34"/>
        <v>-85</v>
      </c>
      <c r="AX227" s="1614">
        <f t="shared" si="34"/>
        <v>159</v>
      </c>
      <c r="AY227" s="1650">
        <f t="shared" si="32"/>
        <v>3140</v>
      </c>
    </row>
    <row r="228" spans="1:51" hidden="1">
      <c r="A228" s="1635"/>
      <c r="B228" s="1545" t="s">
        <v>2353</v>
      </c>
      <c r="C228" s="1614">
        <f t="shared" si="34"/>
        <v>0</v>
      </c>
      <c r="D228" s="1614">
        <f t="shared" si="34"/>
        <v>-232</v>
      </c>
      <c r="E228" s="1614">
        <f t="shared" si="34"/>
        <v>-61</v>
      </c>
      <c r="F228" s="1614">
        <f t="shared" si="34"/>
        <v>-42</v>
      </c>
      <c r="G228" s="1614">
        <f t="shared" si="34"/>
        <v>-77</v>
      </c>
      <c r="H228" s="1614">
        <f t="shared" si="34"/>
        <v>-160</v>
      </c>
      <c r="I228" s="1614">
        <f t="shared" si="34"/>
        <v>-75</v>
      </c>
      <c r="J228" s="1614">
        <f t="shared" si="34"/>
        <v>-290</v>
      </c>
      <c r="K228" s="1614">
        <f t="shared" si="34"/>
        <v>-9</v>
      </c>
      <c r="L228" s="1614">
        <f t="shared" si="34"/>
        <v>12</v>
      </c>
      <c r="M228" s="1614">
        <f t="shared" si="34"/>
        <v>-12</v>
      </c>
      <c r="N228" s="1614">
        <f t="shared" si="34"/>
        <v>550</v>
      </c>
      <c r="O228" s="1614">
        <f t="shared" si="34"/>
        <v>610</v>
      </c>
      <c r="P228" s="1614">
        <f t="shared" si="34"/>
        <v>1031</v>
      </c>
      <c r="Q228" s="1614">
        <f t="shared" si="34"/>
        <v>237</v>
      </c>
      <c r="R228" s="1614">
        <f t="shared" si="34"/>
        <v>-94</v>
      </c>
      <c r="S228" s="1614">
        <f t="shared" si="34"/>
        <v>-75</v>
      </c>
      <c r="T228" s="1614">
        <f t="shared" si="34"/>
        <v>21</v>
      </c>
      <c r="U228" s="1614">
        <f t="shared" si="34"/>
        <v>-5</v>
      </c>
      <c r="V228" s="1614">
        <f t="shared" si="34"/>
        <v>119</v>
      </c>
      <c r="W228" s="1614">
        <f t="shared" si="34"/>
        <v>-11</v>
      </c>
      <c r="X228" s="1614">
        <f t="shared" si="34"/>
        <v>-300</v>
      </c>
      <c r="Y228" s="1614">
        <f t="shared" si="34"/>
        <v>-160</v>
      </c>
      <c r="Z228" s="1614">
        <f t="shared" si="34"/>
        <v>93</v>
      </c>
      <c r="AA228" s="1614">
        <f t="shared" si="34"/>
        <v>73</v>
      </c>
      <c r="AB228" s="1614">
        <f t="shared" si="34"/>
        <v>61</v>
      </c>
      <c r="AC228" s="1614">
        <f t="shared" si="34"/>
        <v>-248</v>
      </c>
      <c r="AD228" s="1614">
        <f t="shared" si="34"/>
        <v>159</v>
      </c>
      <c r="AE228" s="1614">
        <f t="shared" si="34"/>
        <v>-402</v>
      </c>
      <c r="AF228" s="1614">
        <f t="shared" si="34"/>
        <v>-60</v>
      </c>
      <c r="AG228" s="1614">
        <f t="shared" si="34"/>
        <v>-145</v>
      </c>
      <c r="AH228" s="1614">
        <f t="shared" si="34"/>
        <v>-58</v>
      </c>
      <c r="AI228" s="1614">
        <f t="shared" si="34"/>
        <v>-29</v>
      </c>
      <c r="AJ228" s="1614">
        <f t="shared" si="34"/>
        <v>-110</v>
      </c>
      <c r="AK228" s="1614">
        <f t="shared" si="34"/>
        <v>-382</v>
      </c>
      <c r="AL228" s="1614">
        <f t="shared" si="34"/>
        <v>-58</v>
      </c>
      <c r="AM228" s="1614">
        <f t="shared" si="34"/>
        <v>-82</v>
      </c>
      <c r="AN228" s="1614">
        <f t="shared" si="34"/>
        <v>-57</v>
      </c>
      <c r="AO228" s="1614">
        <f t="shared" si="34"/>
        <v>-80</v>
      </c>
      <c r="AP228" s="1614">
        <f t="shared" si="34"/>
        <v>39</v>
      </c>
      <c r="AQ228" s="1614">
        <f t="shared" si="34"/>
        <v>411</v>
      </c>
      <c r="AR228" s="1614">
        <f t="shared" si="34"/>
        <v>-116</v>
      </c>
      <c r="AS228" s="1614">
        <f t="shared" si="34"/>
        <v>-145</v>
      </c>
      <c r="AT228" s="1614">
        <f t="shared" si="34"/>
        <v>75</v>
      </c>
      <c r="AU228" s="1614">
        <f t="shared" si="34"/>
        <v>-48</v>
      </c>
      <c r="AV228" s="1614">
        <f t="shared" si="34"/>
        <v>-107</v>
      </c>
      <c r="AW228" s="1614">
        <f t="shared" si="34"/>
        <v>54</v>
      </c>
      <c r="AX228" s="1614">
        <f t="shared" si="34"/>
        <v>185</v>
      </c>
      <c r="AY228" s="1650">
        <f t="shared" si="32"/>
        <v>2428</v>
      </c>
    </row>
    <row r="229" spans="1:51" hidden="1">
      <c r="A229" s="1635"/>
      <c r="B229" s="1545" t="s">
        <v>2354</v>
      </c>
      <c r="C229" s="1614">
        <f t="shared" si="34"/>
        <v>0</v>
      </c>
      <c r="D229" s="1614">
        <f t="shared" si="34"/>
        <v>-96</v>
      </c>
      <c r="E229" s="1614">
        <f t="shared" si="34"/>
        <v>-59</v>
      </c>
      <c r="F229" s="1614">
        <f t="shared" si="34"/>
        <v>24</v>
      </c>
      <c r="G229" s="1614">
        <f t="shared" si="34"/>
        <v>-115</v>
      </c>
      <c r="H229" s="1614">
        <f t="shared" si="34"/>
        <v>-52</v>
      </c>
      <c r="I229" s="1614">
        <f t="shared" si="34"/>
        <v>-65</v>
      </c>
      <c r="J229" s="1614">
        <f t="shared" si="34"/>
        <v>-154</v>
      </c>
      <c r="K229" s="1614">
        <f t="shared" si="34"/>
        <v>25</v>
      </c>
      <c r="L229" s="1614">
        <f t="shared" si="34"/>
        <v>-87</v>
      </c>
      <c r="M229" s="1614">
        <f t="shared" si="34"/>
        <v>-61</v>
      </c>
      <c r="N229" s="1614">
        <f t="shared" si="34"/>
        <v>631</v>
      </c>
      <c r="O229" s="1614">
        <f t="shared" si="34"/>
        <v>280</v>
      </c>
      <c r="P229" s="1614">
        <f t="shared" si="34"/>
        <v>773</v>
      </c>
      <c r="Q229" s="1614">
        <f t="shared" si="34"/>
        <v>-259</v>
      </c>
      <c r="R229" s="1614">
        <f t="shared" ref="R229:AX229" si="35">R41-R135</f>
        <v>-71</v>
      </c>
      <c r="S229" s="1614">
        <f t="shared" si="35"/>
        <v>-66</v>
      </c>
      <c r="T229" s="1614">
        <f t="shared" si="35"/>
        <v>-6</v>
      </c>
      <c r="U229" s="1614">
        <f t="shared" si="35"/>
        <v>45</v>
      </c>
      <c r="V229" s="1614">
        <f t="shared" si="35"/>
        <v>-73</v>
      </c>
      <c r="W229" s="1614">
        <f t="shared" si="35"/>
        <v>40</v>
      </c>
      <c r="X229" s="1614">
        <f t="shared" si="35"/>
        <v>-209</v>
      </c>
      <c r="Y229" s="1614">
        <f t="shared" si="35"/>
        <v>-269</v>
      </c>
      <c r="Z229" s="1614">
        <f t="shared" si="35"/>
        <v>-66</v>
      </c>
      <c r="AA229" s="1614">
        <f t="shared" si="35"/>
        <v>-127</v>
      </c>
      <c r="AB229" s="1614">
        <f t="shared" si="35"/>
        <v>-100</v>
      </c>
      <c r="AC229" s="1614">
        <f t="shared" si="35"/>
        <v>-260</v>
      </c>
      <c r="AD229" s="1614">
        <f t="shared" si="35"/>
        <v>97</v>
      </c>
      <c r="AE229" s="1614">
        <f t="shared" si="35"/>
        <v>-142</v>
      </c>
      <c r="AF229" s="1614">
        <f t="shared" si="35"/>
        <v>84</v>
      </c>
      <c r="AG229" s="1614">
        <f t="shared" si="35"/>
        <v>-50</v>
      </c>
      <c r="AH229" s="1614">
        <f t="shared" si="35"/>
        <v>-76</v>
      </c>
      <c r="AI229" s="1614">
        <f t="shared" si="35"/>
        <v>-2</v>
      </c>
      <c r="AJ229" s="1614">
        <f t="shared" si="35"/>
        <v>-65</v>
      </c>
      <c r="AK229" s="1614">
        <f t="shared" si="35"/>
        <v>-204</v>
      </c>
      <c r="AL229" s="1614">
        <f t="shared" si="35"/>
        <v>-257</v>
      </c>
      <c r="AM229" s="1614">
        <f t="shared" si="35"/>
        <v>-3</v>
      </c>
      <c r="AN229" s="1614">
        <f t="shared" si="35"/>
        <v>20</v>
      </c>
      <c r="AO229" s="1614">
        <f t="shared" si="35"/>
        <v>-38</v>
      </c>
      <c r="AP229" s="1614">
        <f t="shared" si="35"/>
        <v>-70</v>
      </c>
      <c r="AQ229" s="1614">
        <f t="shared" si="35"/>
        <v>730</v>
      </c>
      <c r="AR229" s="1614">
        <f t="shared" si="35"/>
        <v>-41</v>
      </c>
      <c r="AS229" s="1614">
        <f t="shared" si="35"/>
        <v>-219</v>
      </c>
      <c r="AT229" s="1614">
        <f t="shared" si="35"/>
        <v>96</v>
      </c>
      <c r="AU229" s="1614">
        <f t="shared" si="35"/>
        <v>-15</v>
      </c>
      <c r="AV229" s="1614">
        <f t="shared" si="35"/>
        <v>121</v>
      </c>
      <c r="AW229" s="1614">
        <f t="shared" si="35"/>
        <v>246</v>
      </c>
      <c r="AX229" s="1614">
        <f t="shared" si="35"/>
        <v>165</v>
      </c>
      <c r="AY229" s="1650">
        <f t="shared" si="32"/>
        <v>1425</v>
      </c>
    </row>
    <row r="230" spans="1:51" hidden="1">
      <c r="A230" s="1637"/>
      <c r="B230" s="1638" t="s">
        <v>2355</v>
      </c>
      <c r="C230" s="1616">
        <f t="shared" ref="C230:AY230" si="36">SUM(C218:C229)</f>
        <v>0</v>
      </c>
      <c r="D230" s="1651">
        <f t="shared" si="36"/>
        <v>-6569</v>
      </c>
      <c r="E230" s="1651">
        <f t="shared" si="36"/>
        <v>-6075</v>
      </c>
      <c r="F230" s="1651">
        <f t="shared" si="36"/>
        <v>-4361</v>
      </c>
      <c r="G230" s="1651">
        <f t="shared" si="36"/>
        <v>-1262</v>
      </c>
      <c r="H230" s="1651">
        <f t="shared" si="36"/>
        <v>-4319</v>
      </c>
      <c r="I230" s="1651">
        <f t="shared" si="36"/>
        <v>-3864</v>
      </c>
      <c r="J230" s="1651">
        <f t="shared" si="36"/>
        <v>-8395</v>
      </c>
      <c r="K230" s="1651">
        <f t="shared" si="36"/>
        <v>-3012</v>
      </c>
      <c r="L230" s="1651">
        <f t="shared" si="36"/>
        <v>-1610</v>
      </c>
      <c r="M230" s="1651">
        <f t="shared" si="36"/>
        <v>-3631</v>
      </c>
      <c r="N230" s="1651">
        <f t="shared" si="36"/>
        <v>14923</v>
      </c>
      <c r="O230" s="1651">
        <f t="shared" si="36"/>
        <v>16203</v>
      </c>
      <c r="P230" s="1616">
        <f t="shared" si="36"/>
        <v>75498</v>
      </c>
      <c r="Q230" s="1651">
        <f t="shared" si="36"/>
        <v>13155</v>
      </c>
      <c r="R230" s="1651">
        <f t="shared" si="36"/>
        <v>-6566</v>
      </c>
      <c r="S230" s="1651">
        <f t="shared" si="36"/>
        <v>-1093</v>
      </c>
      <c r="T230" s="1651">
        <f t="shared" si="36"/>
        <v>-628</v>
      </c>
      <c r="U230" s="1651">
        <f t="shared" si="36"/>
        <v>-1519</v>
      </c>
      <c r="V230" s="1651">
        <f t="shared" si="36"/>
        <v>-2684</v>
      </c>
      <c r="W230" s="1651">
        <f t="shared" si="36"/>
        <v>-2681</v>
      </c>
      <c r="X230" s="1651">
        <f t="shared" si="36"/>
        <v>-5755</v>
      </c>
      <c r="Y230" s="1651">
        <f t="shared" si="36"/>
        <v>-5242</v>
      </c>
      <c r="Z230" s="1651">
        <f t="shared" si="36"/>
        <v>4839</v>
      </c>
      <c r="AA230" s="1651">
        <f t="shared" si="36"/>
        <v>-4063</v>
      </c>
      <c r="AB230" s="1651">
        <f t="shared" si="36"/>
        <v>-715</v>
      </c>
      <c r="AC230" s="1651">
        <f t="shared" si="36"/>
        <v>-1662</v>
      </c>
      <c r="AD230" s="1616">
        <f t="shared" si="36"/>
        <v>2961</v>
      </c>
      <c r="AE230" s="1616">
        <f t="shared" si="36"/>
        <v>-6657</v>
      </c>
      <c r="AF230" s="1651">
        <f t="shared" si="36"/>
        <v>-3467</v>
      </c>
      <c r="AG230" s="1651">
        <f t="shared" si="36"/>
        <v>-3488</v>
      </c>
      <c r="AH230" s="1651">
        <f t="shared" si="36"/>
        <v>-1484</v>
      </c>
      <c r="AI230" s="1651">
        <f t="shared" si="36"/>
        <v>-1528</v>
      </c>
      <c r="AJ230" s="1651">
        <f t="shared" si="36"/>
        <v>-2182</v>
      </c>
      <c r="AK230" s="1651">
        <f t="shared" si="36"/>
        <v>-3176</v>
      </c>
      <c r="AL230" s="1651">
        <f t="shared" si="36"/>
        <v>-4093</v>
      </c>
      <c r="AM230" s="1651">
        <f t="shared" si="36"/>
        <v>-1971</v>
      </c>
      <c r="AN230" s="1651">
        <f t="shared" si="36"/>
        <v>-962</v>
      </c>
      <c r="AO230" s="1651">
        <f t="shared" si="36"/>
        <v>-3247</v>
      </c>
      <c r="AP230" s="1651">
        <f t="shared" si="36"/>
        <v>-2135</v>
      </c>
      <c r="AQ230" s="1651">
        <f t="shared" si="36"/>
        <v>6388</v>
      </c>
      <c r="AR230" s="1651">
        <f t="shared" si="36"/>
        <v>-2080</v>
      </c>
      <c r="AS230" s="1651">
        <f t="shared" si="36"/>
        <v>-5883</v>
      </c>
      <c r="AT230" s="1651">
        <f t="shared" si="36"/>
        <v>-3841</v>
      </c>
      <c r="AU230" s="1651">
        <f t="shared" si="36"/>
        <v>-2885</v>
      </c>
      <c r="AV230" s="1651">
        <f t="shared" si="36"/>
        <v>-3314</v>
      </c>
      <c r="AW230" s="1651">
        <f t="shared" si="36"/>
        <v>-4756</v>
      </c>
      <c r="AX230" s="1651">
        <f t="shared" si="36"/>
        <v>-1112</v>
      </c>
      <c r="AY230" s="1651">
        <f t="shared" si="36"/>
        <v>119779</v>
      </c>
    </row>
    <row r="231" spans="1:51" hidden="1">
      <c r="A231" s="1635" t="s">
        <v>2357</v>
      </c>
      <c r="B231" s="1545" t="s">
        <v>2343</v>
      </c>
      <c r="C231" s="1614">
        <f t="shared" ref="C231:AX236" si="37">C43-C137</f>
        <v>0</v>
      </c>
      <c r="D231" s="1614">
        <f t="shared" si="37"/>
        <v>-461</v>
      </c>
      <c r="E231" s="1614">
        <f t="shared" si="37"/>
        <v>-212</v>
      </c>
      <c r="F231" s="1614">
        <f t="shared" si="37"/>
        <v>-110</v>
      </c>
      <c r="G231" s="1614">
        <f t="shared" si="37"/>
        <v>54</v>
      </c>
      <c r="H231" s="1614">
        <f t="shared" si="37"/>
        <v>-183</v>
      </c>
      <c r="I231" s="1614">
        <f t="shared" si="37"/>
        <v>-137</v>
      </c>
      <c r="J231" s="1614">
        <f t="shared" si="37"/>
        <v>-259</v>
      </c>
      <c r="K231" s="1614">
        <f t="shared" si="37"/>
        <v>-96</v>
      </c>
      <c r="L231" s="1614">
        <f t="shared" si="37"/>
        <v>-75</v>
      </c>
      <c r="M231" s="1614">
        <f t="shared" si="37"/>
        <v>4</v>
      </c>
      <c r="N231" s="1614">
        <f t="shared" si="37"/>
        <v>764</v>
      </c>
      <c r="O231" s="1614">
        <f t="shared" si="37"/>
        <v>464</v>
      </c>
      <c r="P231" s="1614">
        <f t="shared" si="37"/>
        <v>3205</v>
      </c>
      <c r="Q231" s="1614">
        <f t="shared" si="37"/>
        <v>531</v>
      </c>
      <c r="R231" s="1614">
        <f t="shared" si="37"/>
        <v>-329</v>
      </c>
      <c r="S231" s="1614">
        <f t="shared" si="37"/>
        <v>-71</v>
      </c>
      <c r="T231" s="1614">
        <f t="shared" si="37"/>
        <v>-115</v>
      </c>
      <c r="U231" s="1614">
        <f t="shared" si="37"/>
        <v>-71</v>
      </c>
      <c r="V231" s="1614">
        <f t="shared" si="37"/>
        <v>-8</v>
      </c>
      <c r="W231" s="1614">
        <f t="shared" si="37"/>
        <v>-169</v>
      </c>
      <c r="X231" s="1614">
        <f t="shared" si="37"/>
        <v>-327</v>
      </c>
      <c r="Y231" s="1614">
        <f t="shared" si="37"/>
        <v>-268</v>
      </c>
      <c r="Z231" s="1614">
        <f t="shared" si="37"/>
        <v>-91</v>
      </c>
      <c r="AA231" s="1614">
        <f t="shared" si="37"/>
        <v>-165</v>
      </c>
      <c r="AB231" s="1614">
        <f t="shared" si="37"/>
        <v>-71</v>
      </c>
      <c r="AC231" s="1614">
        <f t="shared" si="37"/>
        <v>-211</v>
      </c>
      <c r="AD231" s="1614">
        <f t="shared" si="37"/>
        <v>244</v>
      </c>
      <c r="AE231" s="1614">
        <f t="shared" si="37"/>
        <v>-301</v>
      </c>
      <c r="AF231" s="1614">
        <f t="shared" si="37"/>
        <v>-218</v>
      </c>
      <c r="AG231" s="1614">
        <f t="shared" si="37"/>
        <v>-200</v>
      </c>
      <c r="AH231" s="1614">
        <f t="shared" si="37"/>
        <v>-99</v>
      </c>
      <c r="AI231" s="1614">
        <f t="shared" si="37"/>
        <v>-38</v>
      </c>
      <c r="AJ231" s="1614">
        <f t="shared" si="37"/>
        <v>-114</v>
      </c>
      <c r="AK231" s="1614">
        <f t="shared" si="37"/>
        <v>-202</v>
      </c>
      <c r="AL231" s="1614">
        <f t="shared" si="37"/>
        <v>-221</v>
      </c>
      <c r="AM231" s="1614">
        <f t="shared" si="37"/>
        <v>-129</v>
      </c>
      <c r="AN231" s="1614">
        <f t="shared" si="37"/>
        <v>-110</v>
      </c>
      <c r="AO231" s="1614">
        <f t="shared" si="37"/>
        <v>-195</v>
      </c>
      <c r="AP231" s="1614">
        <f t="shared" si="37"/>
        <v>-57</v>
      </c>
      <c r="AQ231" s="1614">
        <f t="shared" si="37"/>
        <v>205</v>
      </c>
      <c r="AR231" s="1614">
        <f t="shared" si="37"/>
        <v>-112</v>
      </c>
      <c r="AS231" s="1614">
        <f t="shared" si="37"/>
        <v>-129</v>
      </c>
      <c r="AT231" s="1614">
        <f t="shared" si="37"/>
        <v>9</v>
      </c>
      <c r="AU231" s="1614">
        <f t="shared" si="37"/>
        <v>-94</v>
      </c>
      <c r="AV231" s="1614">
        <f t="shared" si="37"/>
        <v>-48</v>
      </c>
      <c r="AW231" s="1614">
        <f t="shared" si="37"/>
        <v>-25</v>
      </c>
      <c r="AX231" s="1614">
        <f t="shared" si="37"/>
        <v>241</v>
      </c>
      <c r="AY231" s="1650">
        <f t="shared" ref="AY231:AY242" si="38">SUM(N231:Q231)</f>
        <v>4964</v>
      </c>
    </row>
    <row r="232" spans="1:51" hidden="1">
      <c r="A232" s="1635"/>
      <c r="B232" s="1545" t="s">
        <v>2344</v>
      </c>
      <c r="C232" s="1614">
        <f t="shared" si="37"/>
        <v>0</v>
      </c>
      <c r="D232" s="1614">
        <f t="shared" si="37"/>
        <v>-682</v>
      </c>
      <c r="E232" s="1614">
        <f t="shared" si="37"/>
        <v>-233</v>
      </c>
      <c r="F232" s="1614">
        <f t="shared" si="37"/>
        <v>-146</v>
      </c>
      <c r="G232" s="1614">
        <f t="shared" si="37"/>
        <v>-95</v>
      </c>
      <c r="H232" s="1614">
        <f t="shared" si="37"/>
        <v>-123</v>
      </c>
      <c r="I232" s="1614">
        <f t="shared" si="37"/>
        <v>-172</v>
      </c>
      <c r="J232" s="1614">
        <f t="shared" si="37"/>
        <v>-486</v>
      </c>
      <c r="K232" s="1614">
        <f t="shared" si="37"/>
        <v>-117</v>
      </c>
      <c r="L232" s="1614">
        <f t="shared" si="37"/>
        <v>-219</v>
      </c>
      <c r="M232" s="1614">
        <f t="shared" si="37"/>
        <v>-176</v>
      </c>
      <c r="N232" s="1614">
        <f t="shared" si="37"/>
        <v>1077</v>
      </c>
      <c r="O232" s="1614">
        <f t="shared" si="37"/>
        <v>767</v>
      </c>
      <c r="P232" s="1614">
        <f t="shared" si="37"/>
        <v>3246</v>
      </c>
      <c r="Q232" s="1614">
        <f t="shared" si="37"/>
        <v>504</v>
      </c>
      <c r="R232" s="1614">
        <f t="shared" si="37"/>
        <v>-366</v>
      </c>
      <c r="S232" s="1614">
        <f t="shared" si="37"/>
        <v>-21</v>
      </c>
      <c r="T232" s="1614">
        <f t="shared" si="37"/>
        <v>-257</v>
      </c>
      <c r="U232" s="1614">
        <f t="shared" si="37"/>
        <v>-67</v>
      </c>
      <c r="V232" s="1614">
        <f t="shared" si="37"/>
        <v>-287</v>
      </c>
      <c r="W232" s="1614">
        <f t="shared" si="37"/>
        <v>-108</v>
      </c>
      <c r="X232" s="1614">
        <f t="shared" si="37"/>
        <v>-198</v>
      </c>
      <c r="Y232" s="1614">
        <f t="shared" si="37"/>
        <v>-325</v>
      </c>
      <c r="Z232" s="1614">
        <f t="shared" si="37"/>
        <v>291</v>
      </c>
      <c r="AA232" s="1614">
        <f t="shared" si="37"/>
        <v>-377</v>
      </c>
      <c r="AB232" s="1614">
        <f t="shared" si="37"/>
        <v>-20</v>
      </c>
      <c r="AC232" s="1614">
        <f t="shared" si="37"/>
        <v>-428</v>
      </c>
      <c r="AD232" s="1614">
        <f t="shared" si="37"/>
        <v>257</v>
      </c>
      <c r="AE232" s="1614">
        <f t="shared" si="37"/>
        <v>-50</v>
      </c>
      <c r="AF232" s="1614">
        <f t="shared" si="37"/>
        <v>-602</v>
      </c>
      <c r="AG232" s="1614">
        <f t="shared" si="37"/>
        <v>-126</v>
      </c>
      <c r="AH232" s="1614">
        <f t="shared" si="37"/>
        <v>-61</v>
      </c>
      <c r="AI232" s="1614">
        <f t="shared" si="37"/>
        <v>30</v>
      </c>
      <c r="AJ232" s="1614">
        <f t="shared" si="37"/>
        <v>-191</v>
      </c>
      <c r="AK232" s="1614">
        <f t="shared" si="37"/>
        <v>-38</v>
      </c>
      <c r="AL232" s="1614">
        <f t="shared" si="37"/>
        <v>-204</v>
      </c>
      <c r="AM232" s="1614">
        <f t="shared" si="37"/>
        <v>32</v>
      </c>
      <c r="AN232" s="1614">
        <f t="shared" si="37"/>
        <v>-118</v>
      </c>
      <c r="AO232" s="1614">
        <f t="shared" si="37"/>
        <v>-251</v>
      </c>
      <c r="AP232" s="1614">
        <f t="shared" si="37"/>
        <v>-47</v>
      </c>
      <c r="AQ232" s="1614">
        <f t="shared" si="37"/>
        <v>576</v>
      </c>
      <c r="AR232" s="1614">
        <f t="shared" si="37"/>
        <v>21</v>
      </c>
      <c r="AS232" s="1614">
        <f t="shared" si="37"/>
        <v>-299</v>
      </c>
      <c r="AT232" s="1614">
        <f t="shared" si="37"/>
        <v>-57</v>
      </c>
      <c r="AU232" s="1614">
        <f t="shared" si="37"/>
        <v>-158</v>
      </c>
      <c r="AV232" s="1614">
        <f t="shared" si="37"/>
        <v>-19</v>
      </c>
      <c r="AW232" s="1614">
        <f t="shared" si="37"/>
        <v>54</v>
      </c>
      <c r="AX232" s="1614">
        <f t="shared" si="37"/>
        <v>269</v>
      </c>
      <c r="AY232" s="1650">
        <f t="shared" si="38"/>
        <v>5594</v>
      </c>
    </row>
    <row r="233" spans="1:51" hidden="1">
      <c r="A233" s="1635"/>
      <c r="B233" s="1545" t="s">
        <v>2345</v>
      </c>
      <c r="C233" s="1614">
        <f t="shared" si="37"/>
        <v>0</v>
      </c>
      <c r="D233" s="1614">
        <f t="shared" si="37"/>
        <v>-4657</v>
      </c>
      <c r="E233" s="1614">
        <f t="shared" si="37"/>
        <v>-3369</v>
      </c>
      <c r="F233" s="1614">
        <f t="shared" si="37"/>
        <v>-2633</v>
      </c>
      <c r="G233" s="1614">
        <f t="shared" si="37"/>
        <v>-1396</v>
      </c>
      <c r="H233" s="1614">
        <f t="shared" si="37"/>
        <v>-2443</v>
      </c>
      <c r="I233" s="1614">
        <f t="shared" si="37"/>
        <v>-2101</v>
      </c>
      <c r="J233" s="1614">
        <f t="shared" si="37"/>
        <v>-3027</v>
      </c>
      <c r="K233" s="1614">
        <f t="shared" si="37"/>
        <v>-2601</v>
      </c>
      <c r="L233" s="1614">
        <f t="shared" si="37"/>
        <v>-1864</v>
      </c>
      <c r="M233" s="1614">
        <f t="shared" si="37"/>
        <v>-1974</v>
      </c>
      <c r="N233" s="1614">
        <f t="shared" si="37"/>
        <v>6373</v>
      </c>
      <c r="O233" s="1614">
        <f t="shared" si="37"/>
        <v>5949</v>
      </c>
      <c r="P233" s="1614">
        <f t="shared" si="37"/>
        <v>39859</v>
      </c>
      <c r="Q233" s="1614">
        <f t="shared" si="37"/>
        <v>13432</v>
      </c>
      <c r="R233" s="1614">
        <f t="shared" si="37"/>
        <v>-3185</v>
      </c>
      <c r="S233" s="1614">
        <f t="shared" si="37"/>
        <v>-592</v>
      </c>
      <c r="T233" s="1614">
        <f t="shared" si="37"/>
        <v>-961</v>
      </c>
      <c r="U233" s="1614">
        <f t="shared" si="37"/>
        <v>-799</v>
      </c>
      <c r="V233" s="1614">
        <f t="shared" si="37"/>
        <v>-1348</v>
      </c>
      <c r="W233" s="1614">
        <f t="shared" si="37"/>
        <v>-2113</v>
      </c>
      <c r="X233" s="1614">
        <f t="shared" si="37"/>
        <v>-1750</v>
      </c>
      <c r="Y233" s="1614">
        <f t="shared" si="37"/>
        <v>-3428</v>
      </c>
      <c r="Z233" s="1614">
        <f t="shared" si="37"/>
        <v>1420</v>
      </c>
      <c r="AA233" s="1614">
        <f t="shared" si="37"/>
        <v>-1458</v>
      </c>
      <c r="AB233" s="1614">
        <f t="shared" si="37"/>
        <v>-493</v>
      </c>
      <c r="AC233" s="1614">
        <f t="shared" si="37"/>
        <v>-410</v>
      </c>
      <c r="AD233" s="1614">
        <f t="shared" si="37"/>
        <v>2602</v>
      </c>
      <c r="AE233" s="1614">
        <f t="shared" si="37"/>
        <v>-1761</v>
      </c>
      <c r="AF233" s="1614">
        <f t="shared" si="37"/>
        <v>-699</v>
      </c>
      <c r="AG233" s="1614">
        <f t="shared" si="37"/>
        <v>-1110</v>
      </c>
      <c r="AH233" s="1614">
        <f t="shared" si="37"/>
        <v>-1025</v>
      </c>
      <c r="AI233" s="1614">
        <f t="shared" si="37"/>
        <v>-819</v>
      </c>
      <c r="AJ233" s="1614">
        <f t="shared" si="37"/>
        <v>-1179</v>
      </c>
      <c r="AK233" s="1614">
        <f t="shared" si="37"/>
        <v>-1350</v>
      </c>
      <c r="AL233" s="1614">
        <f t="shared" si="37"/>
        <v>-1690</v>
      </c>
      <c r="AM233" s="1614">
        <f t="shared" si="37"/>
        <v>-1011</v>
      </c>
      <c r="AN233" s="1614">
        <f t="shared" si="37"/>
        <v>-494</v>
      </c>
      <c r="AO233" s="1614">
        <f t="shared" si="37"/>
        <v>-1608</v>
      </c>
      <c r="AP233" s="1614">
        <f t="shared" si="37"/>
        <v>-1264</v>
      </c>
      <c r="AQ233" s="1614">
        <f t="shared" si="37"/>
        <v>514</v>
      </c>
      <c r="AR233" s="1614">
        <f t="shared" si="37"/>
        <v>-883</v>
      </c>
      <c r="AS233" s="1614">
        <f t="shared" si="37"/>
        <v>-2394</v>
      </c>
      <c r="AT233" s="1614">
        <f t="shared" si="37"/>
        <v>-2413</v>
      </c>
      <c r="AU233" s="1614">
        <f t="shared" si="37"/>
        <v>-1586</v>
      </c>
      <c r="AV233" s="1614">
        <f t="shared" si="37"/>
        <v>-1886</v>
      </c>
      <c r="AW233" s="1614">
        <f t="shared" si="37"/>
        <v>-2496</v>
      </c>
      <c r="AX233" s="1614">
        <f t="shared" si="37"/>
        <v>-1879</v>
      </c>
      <c r="AY233" s="1650">
        <f t="shared" si="38"/>
        <v>65613</v>
      </c>
    </row>
    <row r="234" spans="1:51" hidden="1">
      <c r="A234" s="1635"/>
      <c r="B234" s="1545" t="s">
        <v>2346</v>
      </c>
      <c r="C234" s="1614">
        <f t="shared" si="37"/>
        <v>0</v>
      </c>
      <c r="D234" s="1614">
        <f t="shared" si="37"/>
        <v>-1126</v>
      </c>
      <c r="E234" s="1614">
        <f t="shared" si="37"/>
        <v>-1646</v>
      </c>
      <c r="F234" s="1614">
        <f t="shared" si="37"/>
        <v>-1566</v>
      </c>
      <c r="G234" s="1614">
        <f t="shared" si="37"/>
        <v>664</v>
      </c>
      <c r="H234" s="1614">
        <f t="shared" si="37"/>
        <v>-974</v>
      </c>
      <c r="I234" s="1614">
        <f t="shared" si="37"/>
        <v>-683</v>
      </c>
      <c r="J234" s="1614">
        <f t="shared" si="37"/>
        <v>-1762</v>
      </c>
      <c r="K234" s="1614">
        <f t="shared" si="37"/>
        <v>-941</v>
      </c>
      <c r="L234" s="1614">
        <f t="shared" si="37"/>
        <v>-767</v>
      </c>
      <c r="M234" s="1614">
        <f t="shared" si="37"/>
        <v>-537</v>
      </c>
      <c r="N234" s="1614">
        <f t="shared" si="37"/>
        <v>3388</v>
      </c>
      <c r="O234" s="1614">
        <f t="shared" si="37"/>
        <v>3322</v>
      </c>
      <c r="P234" s="1614">
        <f t="shared" si="37"/>
        <v>15275</v>
      </c>
      <c r="Q234" s="1614">
        <f t="shared" si="37"/>
        <v>4635</v>
      </c>
      <c r="R234" s="1614">
        <f t="shared" si="37"/>
        <v>-1363</v>
      </c>
      <c r="S234" s="1614">
        <f t="shared" si="37"/>
        <v>-327</v>
      </c>
      <c r="T234" s="1614">
        <f t="shared" si="37"/>
        <v>135</v>
      </c>
      <c r="U234" s="1614">
        <f t="shared" si="37"/>
        <v>-528</v>
      </c>
      <c r="V234" s="1614">
        <f t="shared" si="37"/>
        <v>-31</v>
      </c>
      <c r="W234" s="1614">
        <f t="shared" si="37"/>
        <v>-854</v>
      </c>
      <c r="X234" s="1614">
        <f t="shared" si="37"/>
        <v>-1393</v>
      </c>
      <c r="Y234" s="1614">
        <f t="shared" si="37"/>
        <v>-1377</v>
      </c>
      <c r="Z234" s="1614">
        <f t="shared" si="37"/>
        <v>914</v>
      </c>
      <c r="AA234" s="1614">
        <f t="shared" si="37"/>
        <v>-1028</v>
      </c>
      <c r="AB234" s="1614">
        <f t="shared" si="37"/>
        <v>380</v>
      </c>
      <c r="AC234" s="1614">
        <f t="shared" si="37"/>
        <v>699</v>
      </c>
      <c r="AD234" s="1614">
        <f t="shared" si="37"/>
        <v>208</v>
      </c>
      <c r="AE234" s="1614">
        <f t="shared" si="37"/>
        <v>-874</v>
      </c>
      <c r="AF234" s="1614">
        <f t="shared" si="37"/>
        <v>-268</v>
      </c>
      <c r="AG234" s="1614">
        <f t="shared" si="37"/>
        <v>-851</v>
      </c>
      <c r="AH234" s="1614">
        <f t="shared" si="37"/>
        <v>-488</v>
      </c>
      <c r="AI234" s="1614">
        <f t="shared" si="37"/>
        <v>-311</v>
      </c>
      <c r="AJ234" s="1614">
        <f t="shared" si="37"/>
        <v>-731</v>
      </c>
      <c r="AK234" s="1614">
        <f t="shared" si="37"/>
        <v>-21</v>
      </c>
      <c r="AL234" s="1614">
        <f t="shared" si="37"/>
        <v>76</v>
      </c>
      <c r="AM234" s="1614">
        <f t="shared" si="37"/>
        <v>-541</v>
      </c>
      <c r="AN234" s="1614">
        <f t="shared" si="37"/>
        <v>-489</v>
      </c>
      <c r="AO234" s="1614">
        <f t="shared" si="37"/>
        <v>-588</v>
      </c>
      <c r="AP234" s="1614">
        <f t="shared" si="37"/>
        <v>-537</v>
      </c>
      <c r="AQ234" s="1614">
        <f t="shared" si="37"/>
        <v>1494</v>
      </c>
      <c r="AR234" s="1614">
        <f t="shared" si="37"/>
        <v>-722</v>
      </c>
      <c r="AS234" s="1614">
        <f t="shared" si="37"/>
        <v>-1627</v>
      </c>
      <c r="AT234" s="1614">
        <f t="shared" si="37"/>
        <v>-1388</v>
      </c>
      <c r="AU234" s="1614">
        <f t="shared" si="37"/>
        <v>-925</v>
      </c>
      <c r="AV234" s="1614">
        <f t="shared" si="37"/>
        <v>-1379</v>
      </c>
      <c r="AW234" s="1614">
        <f t="shared" si="37"/>
        <v>-1453</v>
      </c>
      <c r="AX234" s="1614">
        <f t="shared" si="37"/>
        <v>-1094</v>
      </c>
      <c r="AY234" s="1650">
        <f t="shared" si="38"/>
        <v>26620</v>
      </c>
    </row>
    <row r="235" spans="1:51" hidden="1">
      <c r="A235" s="1635"/>
      <c r="B235" s="1545" t="s">
        <v>2347</v>
      </c>
      <c r="C235" s="1614">
        <f t="shared" si="37"/>
        <v>0</v>
      </c>
      <c r="D235" s="1614">
        <f t="shared" si="37"/>
        <v>-217</v>
      </c>
      <c r="E235" s="1614">
        <f t="shared" si="37"/>
        <v>-312</v>
      </c>
      <c r="F235" s="1614">
        <f t="shared" si="37"/>
        <v>-155</v>
      </c>
      <c r="G235" s="1614">
        <f t="shared" si="37"/>
        <v>-230</v>
      </c>
      <c r="H235" s="1614">
        <f t="shared" si="37"/>
        <v>-200</v>
      </c>
      <c r="I235" s="1614">
        <f t="shared" si="37"/>
        <v>-235</v>
      </c>
      <c r="J235" s="1614">
        <f t="shared" si="37"/>
        <v>-241</v>
      </c>
      <c r="K235" s="1614">
        <f t="shared" si="37"/>
        <v>-114</v>
      </c>
      <c r="L235" s="1614">
        <f t="shared" si="37"/>
        <v>-216</v>
      </c>
      <c r="M235" s="1614">
        <f t="shared" si="37"/>
        <v>7</v>
      </c>
      <c r="N235" s="1614">
        <f t="shared" si="37"/>
        <v>967</v>
      </c>
      <c r="O235" s="1614">
        <f t="shared" si="37"/>
        <v>893</v>
      </c>
      <c r="P235" s="1614">
        <f t="shared" si="37"/>
        <v>4959</v>
      </c>
      <c r="Q235" s="1614">
        <f t="shared" si="37"/>
        <v>520</v>
      </c>
      <c r="R235" s="1614">
        <f t="shared" si="37"/>
        <v>-476</v>
      </c>
      <c r="S235" s="1614">
        <f t="shared" si="37"/>
        <v>-87</v>
      </c>
      <c r="T235" s="1614">
        <f t="shared" si="37"/>
        <v>-85</v>
      </c>
      <c r="U235" s="1614">
        <f t="shared" si="37"/>
        <v>-164</v>
      </c>
      <c r="V235" s="1614">
        <f t="shared" si="37"/>
        <v>-137</v>
      </c>
      <c r="W235" s="1614">
        <f t="shared" si="37"/>
        <v>-68</v>
      </c>
      <c r="X235" s="1614">
        <f t="shared" si="37"/>
        <v>-513</v>
      </c>
      <c r="Y235" s="1614">
        <f t="shared" si="37"/>
        <v>-123</v>
      </c>
      <c r="Z235" s="1614">
        <f t="shared" si="37"/>
        <v>473</v>
      </c>
      <c r="AA235" s="1614">
        <f t="shared" si="37"/>
        <v>-26</v>
      </c>
      <c r="AB235" s="1614">
        <f t="shared" si="37"/>
        <v>-51</v>
      </c>
      <c r="AC235" s="1614">
        <f t="shared" si="37"/>
        <v>-454</v>
      </c>
      <c r="AD235" s="1614">
        <f t="shared" si="37"/>
        <v>319</v>
      </c>
      <c r="AE235" s="1614">
        <f t="shared" si="37"/>
        <v>-779</v>
      </c>
      <c r="AF235" s="1614">
        <f t="shared" si="37"/>
        <v>-512</v>
      </c>
      <c r="AG235" s="1614">
        <f t="shared" si="37"/>
        <v>-308</v>
      </c>
      <c r="AH235" s="1614">
        <f t="shared" si="37"/>
        <v>-92</v>
      </c>
      <c r="AI235" s="1614">
        <f t="shared" si="37"/>
        <v>-66</v>
      </c>
      <c r="AJ235" s="1614">
        <f t="shared" si="37"/>
        <v>-289</v>
      </c>
      <c r="AK235" s="1614">
        <f t="shared" si="37"/>
        <v>-110</v>
      </c>
      <c r="AL235" s="1614">
        <f t="shared" si="37"/>
        <v>-176</v>
      </c>
      <c r="AM235" s="1614">
        <f t="shared" si="37"/>
        <v>-183</v>
      </c>
      <c r="AN235" s="1614">
        <f t="shared" si="37"/>
        <v>-49</v>
      </c>
      <c r="AO235" s="1614">
        <f t="shared" si="37"/>
        <v>-355</v>
      </c>
      <c r="AP235" s="1614">
        <f t="shared" si="37"/>
        <v>-175</v>
      </c>
      <c r="AQ235" s="1614">
        <f t="shared" si="37"/>
        <v>-91</v>
      </c>
      <c r="AR235" s="1614">
        <f t="shared" si="37"/>
        <v>26</v>
      </c>
      <c r="AS235" s="1614">
        <f t="shared" si="37"/>
        <v>-379</v>
      </c>
      <c r="AT235" s="1614">
        <f t="shared" si="37"/>
        <v>-141</v>
      </c>
      <c r="AU235" s="1614">
        <f t="shared" si="37"/>
        <v>-93</v>
      </c>
      <c r="AV235" s="1614">
        <f t="shared" si="37"/>
        <v>-120</v>
      </c>
      <c r="AW235" s="1614">
        <f t="shared" si="37"/>
        <v>-207</v>
      </c>
      <c r="AX235" s="1614">
        <f t="shared" si="37"/>
        <v>65</v>
      </c>
      <c r="AY235" s="1650">
        <f t="shared" si="38"/>
        <v>7339</v>
      </c>
    </row>
    <row r="236" spans="1:51" hidden="1">
      <c r="A236" s="1635"/>
      <c r="B236" s="1545" t="s">
        <v>2348</v>
      </c>
      <c r="C236" s="1614">
        <f t="shared" si="37"/>
        <v>0</v>
      </c>
      <c r="D236" s="1614">
        <f t="shared" si="37"/>
        <v>-125</v>
      </c>
      <c r="E236" s="1614">
        <f t="shared" si="37"/>
        <v>-150</v>
      </c>
      <c r="F236" s="1614">
        <f t="shared" si="37"/>
        <v>-161</v>
      </c>
      <c r="G236" s="1614">
        <f t="shared" si="37"/>
        <v>-50</v>
      </c>
      <c r="H236" s="1614">
        <f t="shared" si="37"/>
        <v>-126</v>
      </c>
      <c r="I236" s="1614">
        <f t="shared" si="37"/>
        <v>-195</v>
      </c>
      <c r="J236" s="1614">
        <f t="shared" si="37"/>
        <v>-424</v>
      </c>
      <c r="K236" s="1614">
        <f t="shared" si="37"/>
        <v>-251</v>
      </c>
      <c r="L236" s="1614">
        <f t="shared" si="37"/>
        <v>25</v>
      </c>
      <c r="M236" s="1614">
        <f t="shared" si="37"/>
        <v>78</v>
      </c>
      <c r="N236" s="1614">
        <f t="shared" si="37"/>
        <v>759</v>
      </c>
      <c r="O236" s="1614">
        <f t="shared" si="37"/>
        <v>888</v>
      </c>
      <c r="P236" s="1614">
        <f t="shared" si="37"/>
        <v>1989</v>
      </c>
      <c r="Q236" s="1614">
        <f t="shared" si="37"/>
        <v>511</v>
      </c>
      <c r="R236" s="1614">
        <f t="shared" ref="R236:AX236" si="39">R48-R142</f>
        <v>-367</v>
      </c>
      <c r="S236" s="1614">
        <f t="shared" si="39"/>
        <v>-98</v>
      </c>
      <c r="T236" s="1614">
        <f t="shared" si="39"/>
        <v>-62</v>
      </c>
      <c r="U236" s="1614">
        <f t="shared" si="39"/>
        <v>-84</v>
      </c>
      <c r="V236" s="1614">
        <f t="shared" si="39"/>
        <v>-111</v>
      </c>
      <c r="W236" s="1614">
        <f t="shared" si="39"/>
        <v>55</v>
      </c>
      <c r="X236" s="1614">
        <f t="shared" si="39"/>
        <v>-250</v>
      </c>
      <c r="Y236" s="1614">
        <f t="shared" si="39"/>
        <v>31</v>
      </c>
      <c r="Z236" s="1614">
        <f t="shared" si="39"/>
        <v>-40</v>
      </c>
      <c r="AA236" s="1614">
        <f t="shared" si="39"/>
        <v>-177</v>
      </c>
      <c r="AB236" s="1614">
        <f t="shared" si="39"/>
        <v>23</v>
      </c>
      <c r="AC236" s="1614">
        <f t="shared" si="39"/>
        <v>-200</v>
      </c>
      <c r="AD236" s="1614">
        <f t="shared" si="39"/>
        <v>515</v>
      </c>
      <c r="AE236" s="1614">
        <f t="shared" si="39"/>
        <v>-653</v>
      </c>
      <c r="AF236" s="1614">
        <f t="shared" si="39"/>
        <v>-353</v>
      </c>
      <c r="AG236" s="1614">
        <f t="shared" si="39"/>
        <v>-182</v>
      </c>
      <c r="AH236" s="1614">
        <f t="shared" si="39"/>
        <v>-2</v>
      </c>
      <c r="AI236" s="1614">
        <f t="shared" si="39"/>
        <v>-29</v>
      </c>
      <c r="AJ236" s="1614">
        <f t="shared" si="39"/>
        <v>-151</v>
      </c>
      <c r="AK236" s="1614">
        <f t="shared" si="39"/>
        <v>-31</v>
      </c>
      <c r="AL236" s="1614">
        <f t="shared" si="39"/>
        <v>-258</v>
      </c>
      <c r="AM236" s="1614">
        <f t="shared" si="39"/>
        <v>-62</v>
      </c>
      <c r="AN236" s="1614">
        <f t="shared" si="39"/>
        <v>-91</v>
      </c>
      <c r="AO236" s="1614">
        <f t="shared" si="39"/>
        <v>-179</v>
      </c>
      <c r="AP236" s="1614">
        <f t="shared" si="39"/>
        <v>-17</v>
      </c>
      <c r="AQ236" s="1614">
        <f t="shared" si="39"/>
        <v>352</v>
      </c>
      <c r="AR236" s="1614">
        <f t="shared" si="39"/>
        <v>-12</v>
      </c>
      <c r="AS236" s="1614">
        <f t="shared" si="39"/>
        <v>-264</v>
      </c>
      <c r="AT236" s="1614">
        <f t="shared" si="39"/>
        <v>-27</v>
      </c>
      <c r="AU236" s="1614">
        <f t="shared" si="39"/>
        <v>-152</v>
      </c>
      <c r="AV236" s="1614">
        <f t="shared" si="39"/>
        <v>-88</v>
      </c>
      <c r="AW236" s="1614">
        <f t="shared" si="39"/>
        <v>12</v>
      </c>
      <c r="AX236" s="1614">
        <f t="shared" si="39"/>
        <v>184</v>
      </c>
      <c r="AY236" s="1650">
        <f t="shared" si="38"/>
        <v>4147</v>
      </c>
    </row>
    <row r="237" spans="1:51" hidden="1">
      <c r="A237" s="1635"/>
      <c r="B237" s="1545" t="s">
        <v>2349</v>
      </c>
      <c r="C237" s="1614">
        <f t="shared" ref="C237:AX242" si="40">C49-C143</f>
        <v>0</v>
      </c>
      <c r="D237" s="1614">
        <f t="shared" si="40"/>
        <v>444</v>
      </c>
      <c r="E237" s="1614">
        <f t="shared" si="40"/>
        <v>78</v>
      </c>
      <c r="F237" s="1614">
        <f t="shared" si="40"/>
        <v>-112</v>
      </c>
      <c r="G237" s="1614">
        <f t="shared" si="40"/>
        <v>-433</v>
      </c>
      <c r="H237" s="1614">
        <f t="shared" si="40"/>
        <v>1</v>
      </c>
      <c r="I237" s="1614">
        <f t="shared" si="40"/>
        <v>79</v>
      </c>
      <c r="J237" s="1614">
        <f t="shared" si="40"/>
        <v>-230</v>
      </c>
      <c r="K237" s="1614">
        <f t="shared" si="40"/>
        <v>-138</v>
      </c>
      <c r="L237" s="1614">
        <f t="shared" si="40"/>
        <v>-43</v>
      </c>
      <c r="M237" s="1614">
        <f t="shared" si="40"/>
        <v>124</v>
      </c>
      <c r="N237" s="1614">
        <f t="shared" si="40"/>
        <v>65</v>
      </c>
      <c r="O237" s="1614">
        <f t="shared" si="40"/>
        <v>1217</v>
      </c>
      <c r="P237" s="1614">
        <f t="shared" si="40"/>
        <v>2020</v>
      </c>
      <c r="Q237" s="1614">
        <f t="shared" si="40"/>
        <v>-864</v>
      </c>
      <c r="R237" s="1614">
        <f t="shared" si="40"/>
        <v>-224</v>
      </c>
      <c r="S237" s="1614">
        <f t="shared" si="40"/>
        <v>15</v>
      </c>
      <c r="T237" s="1614">
        <f t="shared" si="40"/>
        <v>-40</v>
      </c>
      <c r="U237" s="1614">
        <f t="shared" si="40"/>
        <v>-123</v>
      </c>
      <c r="V237" s="1614">
        <f t="shared" si="40"/>
        <v>-10</v>
      </c>
      <c r="W237" s="1614">
        <f t="shared" si="40"/>
        <v>113</v>
      </c>
      <c r="X237" s="1614">
        <f t="shared" si="40"/>
        <v>-184</v>
      </c>
      <c r="Y237" s="1614">
        <f t="shared" si="40"/>
        <v>260</v>
      </c>
      <c r="Z237" s="1614">
        <f t="shared" si="40"/>
        <v>173</v>
      </c>
      <c r="AA237" s="1614">
        <f t="shared" si="40"/>
        <v>-209</v>
      </c>
      <c r="AB237" s="1614">
        <f t="shared" si="40"/>
        <v>-308</v>
      </c>
      <c r="AC237" s="1614">
        <f t="shared" si="40"/>
        <v>-543</v>
      </c>
      <c r="AD237" s="1614">
        <f t="shared" si="40"/>
        <v>667</v>
      </c>
      <c r="AE237" s="1614">
        <f t="shared" si="40"/>
        <v>-650</v>
      </c>
      <c r="AF237" s="1614">
        <f t="shared" si="40"/>
        <v>-349</v>
      </c>
      <c r="AG237" s="1614">
        <f t="shared" si="40"/>
        <v>-95</v>
      </c>
      <c r="AH237" s="1614">
        <f t="shared" si="40"/>
        <v>12</v>
      </c>
      <c r="AI237" s="1614">
        <f t="shared" si="40"/>
        <v>-25</v>
      </c>
      <c r="AJ237" s="1614">
        <f t="shared" si="40"/>
        <v>-52</v>
      </c>
      <c r="AK237" s="1614">
        <f t="shared" si="40"/>
        <v>-187</v>
      </c>
      <c r="AL237" s="1614">
        <f t="shared" si="40"/>
        <v>-1141</v>
      </c>
      <c r="AM237" s="1614">
        <f t="shared" si="40"/>
        <v>-21</v>
      </c>
      <c r="AN237" s="1614">
        <f t="shared" si="40"/>
        <v>34</v>
      </c>
      <c r="AO237" s="1614">
        <f t="shared" si="40"/>
        <v>-321</v>
      </c>
      <c r="AP237" s="1614">
        <f t="shared" si="40"/>
        <v>24</v>
      </c>
      <c r="AQ237" s="1614">
        <f t="shared" si="40"/>
        <v>655</v>
      </c>
      <c r="AR237" s="1614">
        <f t="shared" si="40"/>
        <v>70</v>
      </c>
      <c r="AS237" s="1614">
        <f t="shared" si="40"/>
        <v>-56</v>
      </c>
      <c r="AT237" s="1614">
        <f t="shared" si="40"/>
        <v>284</v>
      </c>
      <c r="AU237" s="1614">
        <f t="shared" si="40"/>
        <v>45</v>
      </c>
      <c r="AV237" s="1614">
        <f t="shared" si="40"/>
        <v>-79</v>
      </c>
      <c r="AW237" s="1614">
        <f t="shared" si="40"/>
        <v>-285</v>
      </c>
      <c r="AX237" s="1614">
        <f t="shared" si="40"/>
        <v>342</v>
      </c>
      <c r="AY237" s="1650">
        <f t="shared" si="38"/>
        <v>2438</v>
      </c>
    </row>
    <row r="238" spans="1:51" hidden="1">
      <c r="A238" s="1635"/>
      <c r="B238" s="1545" t="s">
        <v>2350</v>
      </c>
      <c r="C238" s="1614">
        <f t="shared" si="40"/>
        <v>0</v>
      </c>
      <c r="D238" s="1614">
        <f t="shared" si="40"/>
        <v>-15</v>
      </c>
      <c r="E238" s="1614">
        <f t="shared" si="40"/>
        <v>-115</v>
      </c>
      <c r="F238" s="1614">
        <f t="shared" si="40"/>
        <v>-58</v>
      </c>
      <c r="G238" s="1614">
        <f t="shared" si="40"/>
        <v>38</v>
      </c>
      <c r="H238" s="1614">
        <f t="shared" si="40"/>
        <v>-158</v>
      </c>
      <c r="I238" s="1614">
        <f t="shared" si="40"/>
        <v>-115</v>
      </c>
      <c r="J238" s="1614">
        <f t="shared" si="40"/>
        <v>-381</v>
      </c>
      <c r="K238" s="1614">
        <f t="shared" si="40"/>
        <v>-297</v>
      </c>
      <c r="L238" s="1614">
        <f t="shared" si="40"/>
        <v>323</v>
      </c>
      <c r="M238" s="1614">
        <f t="shared" si="40"/>
        <v>-132</v>
      </c>
      <c r="N238" s="1614">
        <f t="shared" si="40"/>
        <v>705</v>
      </c>
      <c r="O238" s="1614">
        <f t="shared" si="40"/>
        <v>654</v>
      </c>
      <c r="P238" s="1614">
        <f t="shared" si="40"/>
        <v>3224</v>
      </c>
      <c r="Q238" s="1614">
        <f t="shared" si="40"/>
        <v>-588</v>
      </c>
      <c r="R238" s="1614">
        <f t="shared" si="40"/>
        <v>-238</v>
      </c>
      <c r="S238" s="1614">
        <f t="shared" si="40"/>
        <v>-75</v>
      </c>
      <c r="T238" s="1614">
        <f t="shared" si="40"/>
        <v>-86</v>
      </c>
      <c r="U238" s="1614">
        <f t="shared" si="40"/>
        <v>-68</v>
      </c>
      <c r="V238" s="1614">
        <f t="shared" si="40"/>
        <v>-96</v>
      </c>
      <c r="W238" s="1614">
        <f t="shared" si="40"/>
        <v>17</v>
      </c>
      <c r="X238" s="1614">
        <f t="shared" si="40"/>
        <v>-321</v>
      </c>
      <c r="Y238" s="1614">
        <f t="shared" si="40"/>
        <v>-265</v>
      </c>
      <c r="Z238" s="1614">
        <f t="shared" si="40"/>
        <v>-234</v>
      </c>
      <c r="AA238" s="1614">
        <f t="shared" si="40"/>
        <v>-249</v>
      </c>
      <c r="AB238" s="1614">
        <f t="shared" si="40"/>
        <v>126</v>
      </c>
      <c r="AC238" s="1614">
        <f t="shared" si="40"/>
        <v>-396</v>
      </c>
      <c r="AD238" s="1614">
        <f t="shared" si="40"/>
        <v>-86</v>
      </c>
      <c r="AE238" s="1614">
        <f t="shared" si="40"/>
        <v>-288</v>
      </c>
      <c r="AF238" s="1614">
        <f t="shared" si="40"/>
        <v>-248</v>
      </c>
      <c r="AG238" s="1614">
        <f t="shared" si="40"/>
        <v>-152</v>
      </c>
      <c r="AH238" s="1614">
        <f t="shared" si="40"/>
        <v>-148</v>
      </c>
      <c r="AI238" s="1614">
        <f t="shared" si="40"/>
        <v>-20</v>
      </c>
      <c r="AJ238" s="1614">
        <f t="shared" si="40"/>
        <v>-228</v>
      </c>
      <c r="AK238" s="1614">
        <f t="shared" si="40"/>
        <v>-322</v>
      </c>
      <c r="AL238" s="1614">
        <f t="shared" si="40"/>
        <v>-213</v>
      </c>
      <c r="AM238" s="1614">
        <f t="shared" si="40"/>
        <v>-72</v>
      </c>
      <c r="AN238" s="1614">
        <f t="shared" si="40"/>
        <v>49</v>
      </c>
      <c r="AO238" s="1614">
        <f t="shared" si="40"/>
        <v>-130</v>
      </c>
      <c r="AP238" s="1614">
        <f t="shared" si="40"/>
        <v>-61</v>
      </c>
      <c r="AQ238" s="1614">
        <f t="shared" si="40"/>
        <v>965</v>
      </c>
      <c r="AR238" s="1614">
        <f t="shared" si="40"/>
        <v>10</v>
      </c>
      <c r="AS238" s="1614">
        <f t="shared" si="40"/>
        <v>-270</v>
      </c>
      <c r="AT238" s="1614">
        <f t="shared" si="40"/>
        <v>-46</v>
      </c>
      <c r="AU238" s="1614">
        <f t="shared" si="40"/>
        <v>-147</v>
      </c>
      <c r="AV238" s="1614">
        <f t="shared" si="40"/>
        <v>-4</v>
      </c>
      <c r="AW238" s="1614">
        <f t="shared" si="40"/>
        <v>-69</v>
      </c>
      <c r="AX238" s="1614">
        <f t="shared" si="40"/>
        <v>280</v>
      </c>
      <c r="AY238" s="1650">
        <f t="shared" si="38"/>
        <v>3995</v>
      </c>
    </row>
    <row r="239" spans="1:51" hidden="1">
      <c r="A239" s="1635"/>
      <c r="B239" s="1545" t="s">
        <v>2351</v>
      </c>
      <c r="C239" s="1614">
        <f t="shared" si="40"/>
        <v>0</v>
      </c>
      <c r="D239" s="1614">
        <f t="shared" si="40"/>
        <v>-332</v>
      </c>
      <c r="E239" s="1614">
        <f t="shared" si="40"/>
        <v>-96</v>
      </c>
      <c r="F239" s="1614">
        <f t="shared" si="40"/>
        <v>-19</v>
      </c>
      <c r="G239" s="1614">
        <f t="shared" si="40"/>
        <v>-96</v>
      </c>
      <c r="H239" s="1614">
        <f t="shared" si="40"/>
        <v>-76</v>
      </c>
      <c r="I239" s="1614">
        <f t="shared" si="40"/>
        <v>-119</v>
      </c>
      <c r="J239" s="1614">
        <f t="shared" si="40"/>
        <v>-261</v>
      </c>
      <c r="K239" s="1614">
        <f t="shared" si="40"/>
        <v>-135</v>
      </c>
      <c r="L239" s="1614">
        <f t="shared" si="40"/>
        <v>145</v>
      </c>
      <c r="M239" s="1614">
        <f t="shared" si="40"/>
        <v>32</v>
      </c>
      <c r="N239" s="1614">
        <f t="shared" si="40"/>
        <v>689</v>
      </c>
      <c r="O239" s="1614">
        <f t="shared" si="40"/>
        <v>618</v>
      </c>
      <c r="P239" s="1614">
        <f t="shared" si="40"/>
        <v>3167</v>
      </c>
      <c r="Q239" s="1614">
        <f t="shared" si="40"/>
        <v>-231</v>
      </c>
      <c r="R239" s="1614">
        <f t="shared" si="40"/>
        <v>-167</v>
      </c>
      <c r="S239" s="1614">
        <f t="shared" si="40"/>
        <v>-85</v>
      </c>
      <c r="T239" s="1614">
        <f t="shared" si="40"/>
        <v>0</v>
      </c>
      <c r="U239" s="1614">
        <f t="shared" si="40"/>
        <v>-96</v>
      </c>
      <c r="V239" s="1614">
        <f t="shared" si="40"/>
        <v>-23</v>
      </c>
      <c r="W239" s="1614">
        <f t="shared" si="40"/>
        <v>-211</v>
      </c>
      <c r="X239" s="1614">
        <f t="shared" si="40"/>
        <v>-114</v>
      </c>
      <c r="Y239" s="1614">
        <f t="shared" si="40"/>
        <v>-339</v>
      </c>
      <c r="Z239" s="1614">
        <f t="shared" si="40"/>
        <v>-228</v>
      </c>
      <c r="AA239" s="1614">
        <f t="shared" si="40"/>
        <v>-39</v>
      </c>
      <c r="AB239" s="1614">
        <f t="shared" si="40"/>
        <v>1</v>
      </c>
      <c r="AC239" s="1614">
        <f t="shared" si="40"/>
        <v>-389</v>
      </c>
      <c r="AD239" s="1614">
        <f t="shared" si="40"/>
        <v>249</v>
      </c>
      <c r="AE239" s="1614">
        <f t="shared" si="40"/>
        <v>-489</v>
      </c>
      <c r="AF239" s="1614">
        <f t="shared" si="40"/>
        <v>-270</v>
      </c>
      <c r="AG239" s="1614">
        <f t="shared" si="40"/>
        <v>-172</v>
      </c>
      <c r="AH239" s="1614">
        <f t="shared" si="40"/>
        <v>46</v>
      </c>
      <c r="AI239" s="1614">
        <f t="shared" si="40"/>
        <v>-74</v>
      </c>
      <c r="AJ239" s="1614">
        <f t="shared" si="40"/>
        <v>-14</v>
      </c>
      <c r="AK239" s="1614">
        <f t="shared" si="40"/>
        <v>-356</v>
      </c>
      <c r="AL239" s="1614">
        <f t="shared" si="40"/>
        <v>68</v>
      </c>
      <c r="AM239" s="1614">
        <f t="shared" si="40"/>
        <v>-77</v>
      </c>
      <c r="AN239" s="1614">
        <f t="shared" si="40"/>
        <v>-152</v>
      </c>
      <c r="AO239" s="1614">
        <f t="shared" si="40"/>
        <v>-90</v>
      </c>
      <c r="AP239" s="1614">
        <f t="shared" si="40"/>
        <v>-32</v>
      </c>
      <c r="AQ239" s="1614">
        <f t="shared" si="40"/>
        <v>225</v>
      </c>
      <c r="AR239" s="1614">
        <f t="shared" si="40"/>
        <v>-44</v>
      </c>
      <c r="AS239" s="1614">
        <f t="shared" si="40"/>
        <v>-278</v>
      </c>
      <c r="AT239" s="1614">
        <f t="shared" si="40"/>
        <v>-259</v>
      </c>
      <c r="AU239" s="1614">
        <f t="shared" si="40"/>
        <v>-99</v>
      </c>
      <c r="AV239" s="1614">
        <f t="shared" si="40"/>
        <v>22</v>
      </c>
      <c r="AW239" s="1614">
        <f t="shared" si="40"/>
        <v>15</v>
      </c>
      <c r="AX239" s="1614">
        <f t="shared" si="40"/>
        <v>185</v>
      </c>
      <c r="AY239" s="1650">
        <f t="shared" si="38"/>
        <v>4243</v>
      </c>
    </row>
    <row r="240" spans="1:51" hidden="1">
      <c r="A240" s="1635"/>
      <c r="B240" s="1545" t="s">
        <v>2352</v>
      </c>
      <c r="C240" s="1614">
        <f t="shared" si="40"/>
        <v>0</v>
      </c>
      <c r="D240" s="1614">
        <f t="shared" si="40"/>
        <v>-423</v>
      </c>
      <c r="E240" s="1614">
        <f t="shared" si="40"/>
        <v>-126</v>
      </c>
      <c r="F240" s="1614">
        <f t="shared" si="40"/>
        <v>-48</v>
      </c>
      <c r="G240" s="1614">
        <f t="shared" si="40"/>
        <v>-186</v>
      </c>
      <c r="H240" s="1614">
        <f t="shared" si="40"/>
        <v>-112</v>
      </c>
      <c r="I240" s="1614">
        <f t="shared" si="40"/>
        <v>-54</v>
      </c>
      <c r="J240" s="1614">
        <f t="shared" si="40"/>
        <v>-311</v>
      </c>
      <c r="K240" s="1614">
        <f t="shared" si="40"/>
        <v>-153</v>
      </c>
      <c r="L240" s="1614">
        <f t="shared" si="40"/>
        <v>58</v>
      </c>
      <c r="M240" s="1614">
        <f t="shared" si="40"/>
        <v>-108</v>
      </c>
      <c r="N240" s="1614">
        <f t="shared" si="40"/>
        <v>812</v>
      </c>
      <c r="O240" s="1614">
        <f t="shared" si="40"/>
        <v>1001</v>
      </c>
      <c r="P240" s="1614">
        <f t="shared" si="40"/>
        <v>2575</v>
      </c>
      <c r="Q240" s="1614">
        <f t="shared" si="40"/>
        <v>691</v>
      </c>
      <c r="R240" s="1614">
        <f t="shared" si="40"/>
        <v>-314</v>
      </c>
      <c r="S240" s="1614">
        <f t="shared" si="40"/>
        <v>-95</v>
      </c>
      <c r="T240" s="1614">
        <f t="shared" si="40"/>
        <v>-93</v>
      </c>
      <c r="U240" s="1614">
        <f t="shared" si="40"/>
        <v>-48</v>
      </c>
      <c r="V240" s="1614">
        <f t="shared" si="40"/>
        <v>-164</v>
      </c>
      <c r="W240" s="1614">
        <f t="shared" si="40"/>
        <v>-48</v>
      </c>
      <c r="X240" s="1614">
        <f t="shared" si="40"/>
        <v>-35</v>
      </c>
      <c r="Y240" s="1614">
        <f t="shared" si="40"/>
        <v>-387</v>
      </c>
      <c r="Z240" s="1614">
        <f t="shared" si="40"/>
        <v>-442</v>
      </c>
      <c r="AA240" s="1614">
        <f t="shared" si="40"/>
        <v>-111</v>
      </c>
      <c r="AB240" s="1614">
        <f t="shared" si="40"/>
        <v>-79</v>
      </c>
      <c r="AC240" s="1614">
        <f t="shared" si="40"/>
        <v>-27</v>
      </c>
      <c r="AD240" s="1614">
        <f t="shared" si="40"/>
        <v>-3</v>
      </c>
      <c r="AE240" s="1614">
        <f t="shared" si="40"/>
        <v>-123</v>
      </c>
      <c r="AF240" s="1614">
        <f t="shared" si="40"/>
        <v>-119</v>
      </c>
      <c r="AG240" s="1614">
        <f t="shared" si="40"/>
        <v>-183</v>
      </c>
      <c r="AH240" s="1614">
        <f t="shared" si="40"/>
        <v>-57</v>
      </c>
      <c r="AI240" s="1614">
        <f t="shared" si="40"/>
        <v>-27</v>
      </c>
      <c r="AJ240" s="1614">
        <f t="shared" si="40"/>
        <v>-123</v>
      </c>
      <c r="AK240" s="1614">
        <f t="shared" si="40"/>
        <v>-381</v>
      </c>
      <c r="AL240" s="1614">
        <f t="shared" si="40"/>
        <v>-108</v>
      </c>
      <c r="AM240" s="1614">
        <f t="shared" si="40"/>
        <v>-72</v>
      </c>
      <c r="AN240" s="1614">
        <f t="shared" si="40"/>
        <v>-4</v>
      </c>
      <c r="AO240" s="1614">
        <f t="shared" si="40"/>
        <v>-191</v>
      </c>
      <c r="AP240" s="1614">
        <f t="shared" si="40"/>
        <v>-61</v>
      </c>
      <c r="AQ240" s="1614">
        <f t="shared" si="40"/>
        <v>219</v>
      </c>
      <c r="AR240" s="1614">
        <f t="shared" si="40"/>
        <v>-98</v>
      </c>
      <c r="AS240" s="1614">
        <f t="shared" si="40"/>
        <v>-152</v>
      </c>
      <c r="AT240" s="1614">
        <f t="shared" si="40"/>
        <v>-73</v>
      </c>
      <c r="AU240" s="1614">
        <f t="shared" si="40"/>
        <v>-102</v>
      </c>
      <c r="AV240" s="1614">
        <f t="shared" si="40"/>
        <v>-157</v>
      </c>
      <c r="AW240" s="1614">
        <f t="shared" si="40"/>
        <v>-104</v>
      </c>
      <c r="AX240" s="1614">
        <f t="shared" si="40"/>
        <v>146</v>
      </c>
      <c r="AY240" s="1650">
        <f t="shared" si="38"/>
        <v>5079</v>
      </c>
    </row>
    <row r="241" spans="1:51" hidden="1">
      <c r="A241" s="1635"/>
      <c r="B241" s="1545" t="s">
        <v>2353</v>
      </c>
      <c r="C241" s="1614">
        <f t="shared" si="40"/>
        <v>0</v>
      </c>
      <c r="D241" s="1614">
        <f t="shared" si="40"/>
        <v>-210</v>
      </c>
      <c r="E241" s="1614">
        <f t="shared" si="40"/>
        <v>-159</v>
      </c>
      <c r="F241" s="1614">
        <f t="shared" si="40"/>
        <v>35</v>
      </c>
      <c r="G241" s="1614">
        <f t="shared" si="40"/>
        <v>68</v>
      </c>
      <c r="H241" s="1614">
        <f t="shared" si="40"/>
        <v>-120</v>
      </c>
      <c r="I241" s="1614">
        <f t="shared" si="40"/>
        <v>-92</v>
      </c>
      <c r="J241" s="1614">
        <f t="shared" si="40"/>
        <v>-224</v>
      </c>
      <c r="K241" s="1614">
        <f t="shared" si="40"/>
        <v>45</v>
      </c>
      <c r="L241" s="1614">
        <f t="shared" si="40"/>
        <v>23</v>
      </c>
      <c r="M241" s="1614">
        <f t="shared" si="40"/>
        <v>-17</v>
      </c>
      <c r="N241" s="1614">
        <f t="shared" si="40"/>
        <v>872</v>
      </c>
      <c r="O241" s="1614">
        <f t="shared" si="40"/>
        <v>406</v>
      </c>
      <c r="P241" s="1614">
        <f t="shared" si="40"/>
        <v>1759</v>
      </c>
      <c r="Q241" s="1614">
        <f t="shared" si="40"/>
        <v>-131</v>
      </c>
      <c r="R241" s="1614">
        <f t="shared" si="40"/>
        <v>-257</v>
      </c>
      <c r="S241" s="1614">
        <f t="shared" si="40"/>
        <v>-85</v>
      </c>
      <c r="T241" s="1614">
        <f t="shared" si="40"/>
        <v>-11</v>
      </c>
      <c r="U241" s="1614">
        <f t="shared" si="40"/>
        <v>-77</v>
      </c>
      <c r="V241" s="1614">
        <f t="shared" si="40"/>
        <v>-83</v>
      </c>
      <c r="W241" s="1614">
        <f t="shared" si="40"/>
        <v>-150</v>
      </c>
      <c r="X241" s="1614">
        <f t="shared" si="40"/>
        <v>-255</v>
      </c>
      <c r="Y241" s="1614">
        <f t="shared" si="40"/>
        <v>-180</v>
      </c>
      <c r="Z241" s="1614">
        <f t="shared" si="40"/>
        <v>232</v>
      </c>
      <c r="AA241" s="1614">
        <f t="shared" si="40"/>
        <v>-82</v>
      </c>
      <c r="AB241" s="1614">
        <f t="shared" si="40"/>
        <v>-19</v>
      </c>
      <c r="AC241" s="1614">
        <f t="shared" si="40"/>
        <v>-274</v>
      </c>
      <c r="AD241" s="1614">
        <f t="shared" si="40"/>
        <v>23</v>
      </c>
      <c r="AE241" s="1614">
        <f t="shared" si="40"/>
        <v>-16</v>
      </c>
      <c r="AF241" s="1614">
        <f t="shared" si="40"/>
        <v>-223</v>
      </c>
      <c r="AG241" s="1614">
        <f t="shared" si="40"/>
        <v>-192</v>
      </c>
      <c r="AH241" s="1614">
        <f t="shared" si="40"/>
        <v>-85</v>
      </c>
      <c r="AI241" s="1614">
        <f t="shared" si="40"/>
        <v>-71</v>
      </c>
      <c r="AJ241" s="1614">
        <f t="shared" si="40"/>
        <v>-83</v>
      </c>
      <c r="AK241" s="1614">
        <f t="shared" si="40"/>
        <v>-306</v>
      </c>
      <c r="AL241" s="1614">
        <f t="shared" si="40"/>
        <v>34</v>
      </c>
      <c r="AM241" s="1614">
        <f t="shared" si="40"/>
        <v>-60</v>
      </c>
      <c r="AN241" s="1614">
        <f t="shared" si="40"/>
        <v>-150</v>
      </c>
      <c r="AO241" s="1614">
        <f t="shared" si="40"/>
        <v>-159</v>
      </c>
      <c r="AP241" s="1614">
        <f t="shared" si="40"/>
        <v>-40</v>
      </c>
      <c r="AQ241" s="1614">
        <f t="shared" si="40"/>
        <v>343</v>
      </c>
      <c r="AR241" s="1614">
        <f t="shared" si="40"/>
        <v>120</v>
      </c>
      <c r="AS241" s="1614">
        <f t="shared" si="40"/>
        <v>-306</v>
      </c>
      <c r="AT241" s="1614">
        <f t="shared" si="40"/>
        <v>79</v>
      </c>
      <c r="AU241" s="1614">
        <f t="shared" si="40"/>
        <v>-92</v>
      </c>
      <c r="AV241" s="1614">
        <f t="shared" si="40"/>
        <v>76</v>
      </c>
      <c r="AW241" s="1614">
        <f t="shared" si="40"/>
        <v>-44</v>
      </c>
      <c r="AX241" s="1614">
        <f t="shared" si="40"/>
        <v>138</v>
      </c>
      <c r="AY241" s="1650">
        <f t="shared" si="38"/>
        <v>2906</v>
      </c>
    </row>
    <row r="242" spans="1:51" hidden="1">
      <c r="A242" s="1635"/>
      <c r="B242" s="1545" t="s">
        <v>2354</v>
      </c>
      <c r="C242" s="1614">
        <f t="shared" si="40"/>
        <v>0</v>
      </c>
      <c r="D242" s="1614">
        <f t="shared" si="40"/>
        <v>-149</v>
      </c>
      <c r="E242" s="1614">
        <f t="shared" si="40"/>
        <v>-112</v>
      </c>
      <c r="F242" s="1614">
        <f t="shared" si="40"/>
        <v>-27</v>
      </c>
      <c r="G242" s="1614">
        <f t="shared" si="40"/>
        <v>-38</v>
      </c>
      <c r="H242" s="1614">
        <f t="shared" si="40"/>
        <v>-28</v>
      </c>
      <c r="I242" s="1614">
        <f t="shared" si="40"/>
        <v>-58</v>
      </c>
      <c r="J242" s="1614">
        <f t="shared" si="40"/>
        <v>-235</v>
      </c>
      <c r="K242" s="1614">
        <f t="shared" si="40"/>
        <v>38</v>
      </c>
      <c r="L242" s="1614">
        <f t="shared" si="40"/>
        <v>-287</v>
      </c>
      <c r="M242" s="1614">
        <f t="shared" si="40"/>
        <v>-12</v>
      </c>
      <c r="N242" s="1614">
        <f t="shared" si="40"/>
        <v>565</v>
      </c>
      <c r="O242" s="1614">
        <f t="shared" si="40"/>
        <v>745</v>
      </c>
      <c r="P242" s="1614">
        <f t="shared" si="40"/>
        <v>1496</v>
      </c>
      <c r="Q242" s="1614">
        <f t="shared" si="40"/>
        <v>-144</v>
      </c>
      <c r="R242" s="1614">
        <f t="shared" ref="R242:AX242" si="41">R54-R148</f>
        <v>-258</v>
      </c>
      <c r="S242" s="1614">
        <f t="shared" si="41"/>
        <v>-96</v>
      </c>
      <c r="T242" s="1614">
        <f t="shared" si="41"/>
        <v>-22</v>
      </c>
      <c r="U242" s="1614">
        <f t="shared" si="41"/>
        <v>-34</v>
      </c>
      <c r="V242" s="1614">
        <f t="shared" si="41"/>
        <v>-156</v>
      </c>
      <c r="W242" s="1614">
        <f t="shared" si="41"/>
        <v>-67</v>
      </c>
      <c r="X242" s="1614">
        <f t="shared" si="41"/>
        <v>-34</v>
      </c>
      <c r="Y242" s="1614">
        <f t="shared" si="41"/>
        <v>-253</v>
      </c>
      <c r="Z242" s="1614">
        <f t="shared" si="41"/>
        <v>-309</v>
      </c>
      <c r="AA242" s="1614">
        <f t="shared" si="41"/>
        <v>-304</v>
      </c>
      <c r="AB242" s="1614">
        <f t="shared" si="41"/>
        <v>-31</v>
      </c>
      <c r="AC242" s="1614">
        <f t="shared" si="41"/>
        <v>-357</v>
      </c>
      <c r="AD242" s="1614">
        <f t="shared" si="41"/>
        <v>202</v>
      </c>
      <c r="AE242" s="1614">
        <f t="shared" si="41"/>
        <v>-104</v>
      </c>
      <c r="AF242" s="1614">
        <f t="shared" si="41"/>
        <v>-165</v>
      </c>
      <c r="AG242" s="1614">
        <f t="shared" si="41"/>
        <v>-10</v>
      </c>
      <c r="AH242" s="1614">
        <f t="shared" si="41"/>
        <v>16</v>
      </c>
      <c r="AI242" s="1614">
        <f t="shared" si="41"/>
        <v>-7</v>
      </c>
      <c r="AJ242" s="1614">
        <f t="shared" si="41"/>
        <v>-168</v>
      </c>
      <c r="AK242" s="1614">
        <f t="shared" si="41"/>
        <v>-233</v>
      </c>
      <c r="AL242" s="1614">
        <f t="shared" si="41"/>
        <v>-307</v>
      </c>
      <c r="AM242" s="1614">
        <f t="shared" si="41"/>
        <v>-94</v>
      </c>
      <c r="AN242" s="1614">
        <f t="shared" si="41"/>
        <v>-54</v>
      </c>
      <c r="AO242" s="1614">
        <f t="shared" si="41"/>
        <v>4</v>
      </c>
      <c r="AP242" s="1614">
        <f t="shared" si="41"/>
        <v>-61</v>
      </c>
      <c r="AQ242" s="1614">
        <f t="shared" si="41"/>
        <v>786</v>
      </c>
      <c r="AR242" s="1614">
        <f t="shared" si="41"/>
        <v>45</v>
      </c>
      <c r="AS242" s="1614">
        <f t="shared" si="41"/>
        <v>-157</v>
      </c>
      <c r="AT242" s="1614">
        <f t="shared" si="41"/>
        <v>87</v>
      </c>
      <c r="AU242" s="1614">
        <f t="shared" si="41"/>
        <v>-81</v>
      </c>
      <c r="AV242" s="1614">
        <f t="shared" si="41"/>
        <v>100</v>
      </c>
      <c r="AW242" s="1614">
        <f t="shared" si="41"/>
        <v>-2</v>
      </c>
      <c r="AX242" s="1614">
        <f t="shared" si="41"/>
        <v>370</v>
      </c>
      <c r="AY242" s="1650">
        <f t="shared" si="38"/>
        <v>2662</v>
      </c>
    </row>
    <row r="243" spans="1:51" hidden="1">
      <c r="A243" s="1637"/>
      <c r="B243" s="1638" t="s">
        <v>2355</v>
      </c>
      <c r="C243" s="1616">
        <f t="shared" ref="C243:AY243" si="42">SUM(C231:C242)</f>
        <v>0</v>
      </c>
      <c r="D243" s="1651">
        <f t="shared" si="42"/>
        <v>-7953</v>
      </c>
      <c r="E243" s="1651">
        <f t="shared" si="42"/>
        <v>-6452</v>
      </c>
      <c r="F243" s="1651">
        <f t="shared" si="42"/>
        <v>-5000</v>
      </c>
      <c r="G243" s="1651">
        <f t="shared" si="42"/>
        <v>-1700</v>
      </c>
      <c r="H243" s="1651">
        <f t="shared" si="42"/>
        <v>-4542</v>
      </c>
      <c r="I243" s="1651">
        <f t="shared" si="42"/>
        <v>-3882</v>
      </c>
      <c r="J243" s="1651">
        <f t="shared" si="42"/>
        <v>-7841</v>
      </c>
      <c r="K243" s="1651">
        <f t="shared" si="42"/>
        <v>-4760</v>
      </c>
      <c r="L243" s="1651">
        <f t="shared" si="42"/>
        <v>-2897</v>
      </c>
      <c r="M243" s="1651">
        <f t="shared" si="42"/>
        <v>-2711</v>
      </c>
      <c r="N243" s="1651">
        <f t="shared" si="42"/>
        <v>17036</v>
      </c>
      <c r="O243" s="1651">
        <f t="shared" si="42"/>
        <v>16924</v>
      </c>
      <c r="P243" s="1616">
        <f t="shared" si="42"/>
        <v>82774</v>
      </c>
      <c r="Q243" s="1651">
        <f t="shared" si="42"/>
        <v>18866</v>
      </c>
      <c r="R243" s="1651">
        <f t="shared" si="42"/>
        <v>-7544</v>
      </c>
      <c r="S243" s="1651">
        <f t="shared" si="42"/>
        <v>-1617</v>
      </c>
      <c r="T243" s="1651">
        <f t="shared" si="42"/>
        <v>-1597</v>
      </c>
      <c r="U243" s="1651">
        <f t="shared" si="42"/>
        <v>-2159</v>
      </c>
      <c r="V243" s="1651">
        <f t="shared" si="42"/>
        <v>-2454</v>
      </c>
      <c r="W243" s="1651">
        <f t="shared" si="42"/>
        <v>-3603</v>
      </c>
      <c r="X243" s="1651">
        <f t="shared" si="42"/>
        <v>-5374</v>
      </c>
      <c r="Y243" s="1651">
        <f t="shared" si="42"/>
        <v>-6654</v>
      </c>
      <c r="Z243" s="1651">
        <f t="shared" si="42"/>
        <v>2159</v>
      </c>
      <c r="AA243" s="1651">
        <f t="shared" si="42"/>
        <v>-4225</v>
      </c>
      <c r="AB243" s="1651">
        <f t="shared" si="42"/>
        <v>-542</v>
      </c>
      <c r="AC243" s="1651">
        <f t="shared" si="42"/>
        <v>-2990</v>
      </c>
      <c r="AD243" s="1616">
        <f t="shared" si="42"/>
        <v>5197</v>
      </c>
      <c r="AE243" s="1616">
        <f t="shared" si="42"/>
        <v>-6088</v>
      </c>
      <c r="AF243" s="1651">
        <f t="shared" si="42"/>
        <v>-4026</v>
      </c>
      <c r="AG243" s="1651">
        <f t="shared" si="42"/>
        <v>-3581</v>
      </c>
      <c r="AH243" s="1651">
        <f t="shared" si="42"/>
        <v>-1983</v>
      </c>
      <c r="AI243" s="1651">
        <f t="shared" si="42"/>
        <v>-1457</v>
      </c>
      <c r="AJ243" s="1651">
        <f t="shared" si="42"/>
        <v>-3323</v>
      </c>
      <c r="AK243" s="1651">
        <f t="shared" si="42"/>
        <v>-3537</v>
      </c>
      <c r="AL243" s="1651">
        <f t="shared" si="42"/>
        <v>-4140</v>
      </c>
      <c r="AM243" s="1651">
        <f t="shared" si="42"/>
        <v>-2290</v>
      </c>
      <c r="AN243" s="1651">
        <f t="shared" si="42"/>
        <v>-1628</v>
      </c>
      <c r="AO243" s="1651">
        <f t="shared" si="42"/>
        <v>-4063</v>
      </c>
      <c r="AP243" s="1651">
        <f t="shared" si="42"/>
        <v>-2328</v>
      </c>
      <c r="AQ243" s="1651">
        <f t="shared" si="42"/>
        <v>6243</v>
      </c>
      <c r="AR243" s="1651">
        <f t="shared" si="42"/>
        <v>-1579</v>
      </c>
      <c r="AS243" s="1651">
        <f t="shared" si="42"/>
        <v>-6311</v>
      </c>
      <c r="AT243" s="1651">
        <f t="shared" si="42"/>
        <v>-3945</v>
      </c>
      <c r="AU243" s="1651">
        <f t="shared" si="42"/>
        <v>-3484</v>
      </c>
      <c r="AV243" s="1651">
        <f t="shared" si="42"/>
        <v>-3582</v>
      </c>
      <c r="AW243" s="1651">
        <f t="shared" si="42"/>
        <v>-4604</v>
      </c>
      <c r="AX243" s="1651">
        <f t="shared" si="42"/>
        <v>-753</v>
      </c>
      <c r="AY243" s="1651">
        <f t="shared" si="42"/>
        <v>135600</v>
      </c>
    </row>
    <row r="244" spans="1:51">
      <c r="A244" s="1635" t="s">
        <v>2358</v>
      </c>
      <c r="B244" s="1545" t="s">
        <v>2343</v>
      </c>
      <c r="C244" s="1614">
        <f t="shared" ref="C244:AX249" si="43">C56-C150</f>
        <v>0</v>
      </c>
      <c r="D244" s="1614">
        <f t="shared" si="43"/>
        <v>-447</v>
      </c>
      <c r="E244" s="1614">
        <f t="shared" si="43"/>
        <v>-203</v>
      </c>
      <c r="F244" s="1614">
        <f t="shared" si="43"/>
        <v>-188</v>
      </c>
      <c r="G244" s="1614">
        <f t="shared" si="43"/>
        <v>171</v>
      </c>
      <c r="H244" s="1614">
        <f t="shared" si="43"/>
        <v>-62</v>
      </c>
      <c r="I244" s="1614">
        <f t="shared" si="43"/>
        <v>-144</v>
      </c>
      <c r="J244" s="1614">
        <f t="shared" si="43"/>
        <v>-318</v>
      </c>
      <c r="K244" s="1614">
        <f t="shared" si="43"/>
        <v>-210</v>
      </c>
      <c r="L244" s="1614">
        <f t="shared" si="43"/>
        <v>-179</v>
      </c>
      <c r="M244" s="1614">
        <f t="shared" si="43"/>
        <v>3</v>
      </c>
      <c r="N244" s="1614">
        <f t="shared" si="43"/>
        <v>1125</v>
      </c>
      <c r="O244" s="1614">
        <f t="shared" si="43"/>
        <v>516</v>
      </c>
      <c r="P244" s="1614">
        <f t="shared" si="43"/>
        <v>3741</v>
      </c>
      <c r="Q244" s="1614">
        <f t="shared" si="43"/>
        <v>707</v>
      </c>
      <c r="R244" s="1614">
        <f t="shared" si="43"/>
        <v>-470</v>
      </c>
      <c r="S244" s="1614">
        <f t="shared" si="43"/>
        <v>-102</v>
      </c>
      <c r="T244" s="1614">
        <f t="shared" si="43"/>
        <v>-190</v>
      </c>
      <c r="U244" s="1614">
        <f t="shared" si="43"/>
        <v>-138</v>
      </c>
      <c r="V244" s="1614">
        <f t="shared" si="43"/>
        <v>-144</v>
      </c>
      <c r="W244" s="1614">
        <f t="shared" si="43"/>
        <v>-335</v>
      </c>
      <c r="X244" s="1614">
        <f t="shared" si="43"/>
        <v>-168</v>
      </c>
      <c r="Y244" s="1614">
        <f t="shared" si="43"/>
        <v>-334</v>
      </c>
      <c r="Z244" s="1614">
        <f t="shared" si="43"/>
        <v>8</v>
      </c>
      <c r="AA244" s="1614">
        <f t="shared" si="43"/>
        <v>-294</v>
      </c>
      <c r="AB244" s="1614">
        <f t="shared" si="43"/>
        <v>-98</v>
      </c>
      <c r="AC244" s="1614">
        <f t="shared" si="43"/>
        <v>-262</v>
      </c>
      <c r="AD244" s="1614">
        <f t="shared" si="43"/>
        <v>229</v>
      </c>
      <c r="AE244" s="1614">
        <f t="shared" si="43"/>
        <v>-102</v>
      </c>
      <c r="AF244" s="1614">
        <f t="shared" si="43"/>
        <v>-235</v>
      </c>
      <c r="AG244" s="1614">
        <f t="shared" si="43"/>
        <v>-159</v>
      </c>
      <c r="AH244" s="1614">
        <f t="shared" si="43"/>
        <v>-95</v>
      </c>
      <c r="AI244" s="1614">
        <f t="shared" si="43"/>
        <v>-3</v>
      </c>
      <c r="AJ244" s="1614">
        <f t="shared" si="43"/>
        <v>-101</v>
      </c>
      <c r="AK244" s="1614">
        <f t="shared" si="43"/>
        <v>-302</v>
      </c>
      <c r="AL244" s="1614">
        <f t="shared" si="43"/>
        <v>-256</v>
      </c>
      <c r="AM244" s="1614">
        <f t="shared" si="43"/>
        <v>-206</v>
      </c>
      <c r="AN244" s="1614">
        <f t="shared" si="43"/>
        <v>-32</v>
      </c>
      <c r="AO244" s="1614">
        <f t="shared" si="43"/>
        <v>-192</v>
      </c>
      <c r="AP244" s="1614">
        <f t="shared" si="43"/>
        <v>-154</v>
      </c>
      <c r="AQ244" s="1614">
        <f t="shared" si="43"/>
        <v>154</v>
      </c>
      <c r="AR244" s="1614">
        <f t="shared" si="43"/>
        <v>-33</v>
      </c>
      <c r="AS244" s="1614">
        <f t="shared" si="43"/>
        <v>-303</v>
      </c>
      <c r="AT244" s="1614">
        <f t="shared" si="43"/>
        <v>-28</v>
      </c>
      <c r="AU244" s="1614">
        <f t="shared" si="43"/>
        <v>-198</v>
      </c>
      <c r="AV244" s="1614">
        <f t="shared" si="43"/>
        <v>-100</v>
      </c>
      <c r="AW244" s="1614">
        <f t="shared" si="43"/>
        <v>-134</v>
      </c>
      <c r="AX244" s="1614">
        <f t="shared" si="43"/>
        <v>265</v>
      </c>
      <c r="AY244" s="1650">
        <f>SUM(N244:Q244)</f>
        <v>6089</v>
      </c>
    </row>
    <row r="245" spans="1:51">
      <c r="A245" s="1635"/>
      <c r="B245" s="1545" t="s">
        <v>2344</v>
      </c>
      <c r="C245" s="1614">
        <f t="shared" si="43"/>
        <v>0</v>
      </c>
      <c r="D245" s="1614">
        <f t="shared" si="43"/>
        <v>-706</v>
      </c>
      <c r="E245" s="1614">
        <f t="shared" si="43"/>
        <v>-235</v>
      </c>
      <c r="F245" s="1614">
        <f t="shared" si="43"/>
        <v>-196</v>
      </c>
      <c r="G245" s="1614">
        <f t="shared" si="43"/>
        <v>-154</v>
      </c>
      <c r="H245" s="1614">
        <f t="shared" si="43"/>
        <v>-167</v>
      </c>
      <c r="I245" s="1614">
        <f t="shared" si="43"/>
        <v>-185</v>
      </c>
      <c r="J245" s="1614">
        <f t="shared" si="43"/>
        <v>-454</v>
      </c>
      <c r="K245" s="1614">
        <f t="shared" si="43"/>
        <v>-226</v>
      </c>
      <c r="L245" s="1614">
        <f t="shared" si="43"/>
        <v>-186</v>
      </c>
      <c r="M245" s="1614">
        <f t="shared" si="43"/>
        <v>-274</v>
      </c>
      <c r="N245" s="1614">
        <f t="shared" si="43"/>
        <v>1755</v>
      </c>
      <c r="O245" s="1614">
        <f t="shared" si="43"/>
        <v>516</v>
      </c>
      <c r="P245" s="1614">
        <f t="shared" si="43"/>
        <v>4053</v>
      </c>
      <c r="Q245" s="1614">
        <f t="shared" si="43"/>
        <v>597</v>
      </c>
      <c r="R245" s="1614">
        <f t="shared" si="43"/>
        <v>-459</v>
      </c>
      <c r="S245" s="1614">
        <f t="shared" si="43"/>
        <v>-80</v>
      </c>
      <c r="T245" s="1614">
        <f t="shared" si="43"/>
        <v>-364</v>
      </c>
      <c r="U245" s="1614">
        <f t="shared" si="43"/>
        <v>-131</v>
      </c>
      <c r="V245" s="1614">
        <f t="shared" si="43"/>
        <v>-353</v>
      </c>
      <c r="W245" s="1614">
        <f t="shared" si="43"/>
        <v>-232</v>
      </c>
      <c r="X245" s="1614">
        <f t="shared" si="43"/>
        <v>-288</v>
      </c>
      <c r="Y245" s="1614">
        <f t="shared" si="43"/>
        <v>-463</v>
      </c>
      <c r="Z245" s="1614">
        <f t="shared" si="43"/>
        <v>106</v>
      </c>
      <c r="AA245" s="1614">
        <f t="shared" si="43"/>
        <v>-190</v>
      </c>
      <c r="AB245" s="1614">
        <f t="shared" si="43"/>
        <v>51</v>
      </c>
      <c r="AC245" s="1614">
        <f t="shared" si="43"/>
        <v>-504</v>
      </c>
      <c r="AD245" s="1614">
        <f t="shared" si="43"/>
        <v>438</v>
      </c>
      <c r="AE245" s="1614">
        <f t="shared" si="43"/>
        <v>-5</v>
      </c>
      <c r="AF245" s="1614">
        <f t="shared" si="43"/>
        <v>-456</v>
      </c>
      <c r="AG245" s="1614">
        <f t="shared" si="43"/>
        <v>-170</v>
      </c>
      <c r="AH245" s="1614">
        <f t="shared" si="43"/>
        <v>-82</v>
      </c>
      <c r="AI245" s="1614">
        <f t="shared" si="43"/>
        <v>-13</v>
      </c>
      <c r="AJ245" s="1614">
        <f t="shared" si="43"/>
        <v>-255</v>
      </c>
      <c r="AK245" s="1614">
        <f t="shared" si="43"/>
        <v>-265</v>
      </c>
      <c r="AL245" s="1614">
        <f t="shared" si="43"/>
        <v>-156</v>
      </c>
      <c r="AM245" s="1614">
        <f t="shared" si="43"/>
        <v>-126</v>
      </c>
      <c r="AN245" s="1614">
        <f t="shared" si="43"/>
        <v>13</v>
      </c>
      <c r="AO245" s="1614">
        <f t="shared" si="43"/>
        <v>-228</v>
      </c>
      <c r="AP245" s="1614">
        <f t="shared" si="43"/>
        <v>-95</v>
      </c>
      <c r="AQ245" s="1614">
        <f t="shared" si="43"/>
        <v>372</v>
      </c>
      <c r="AR245" s="1614">
        <f t="shared" si="43"/>
        <v>141</v>
      </c>
      <c r="AS245" s="1614">
        <f t="shared" si="43"/>
        <v>-310</v>
      </c>
      <c r="AT245" s="1614">
        <f t="shared" si="43"/>
        <v>-51</v>
      </c>
      <c r="AU245" s="1614">
        <f t="shared" si="43"/>
        <v>-76</v>
      </c>
      <c r="AV245" s="1614">
        <f t="shared" si="43"/>
        <v>-55</v>
      </c>
      <c r="AW245" s="1614">
        <f t="shared" si="43"/>
        <v>-88</v>
      </c>
      <c r="AX245" s="1614">
        <f t="shared" si="43"/>
        <v>236</v>
      </c>
      <c r="AY245" s="1650">
        <f>SUM(N245:Q245)</f>
        <v>6921</v>
      </c>
    </row>
    <row r="246" spans="1:51">
      <c r="A246" s="1635"/>
      <c r="B246" s="1545" t="s">
        <v>2345</v>
      </c>
      <c r="C246" s="1614">
        <f t="shared" si="43"/>
        <v>0</v>
      </c>
      <c r="D246" s="1614">
        <f t="shared" si="43"/>
        <v>-4008</v>
      </c>
      <c r="E246" s="1614">
        <f t="shared" si="43"/>
        <v>-3579</v>
      </c>
      <c r="F246" s="1614">
        <f t="shared" si="43"/>
        <v>-2594</v>
      </c>
      <c r="G246" s="1614">
        <f t="shared" si="43"/>
        <v>-1584</v>
      </c>
      <c r="H246" s="1614">
        <f t="shared" si="43"/>
        <v>-2205</v>
      </c>
      <c r="I246" s="1614">
        <f t="shared" si="43"/>
        <v>-2259</v>
      </c>
      <c r="J246" s="1614">
        <f t="shared" si="43"/>
        <v>-3233</v>
      </c>
      <c r="K246" s="1614">
        <f t="shared" si="43"/>
        <v>-2504</v>
      </c>
      <c r="L246" s="1614">
        <f t="shared" si="43"/>
        <v>-2270</v>
      </c>
      <c r="M246" s="1614">
        <f t="shared" si="43"/>
        <v>-1930</v>
      </c>
      <c r="N246" s="1614">
        <f t="shared" si="43"/>
        <v>6737</v>
      </c>
      <c r="O246" s="1614">
        <f t="shared" si="43"/>
        <v>6764</v>
      </c>
      <c r="P246" s="1614">
        <f t="shared" si="43"/>
        <v>40568</v>
      </c>
      <c r="Q246" s="1614">
        <f t="shared" si="43"/>
        <v>14237</v>
      </c>
      <c r="R246" s="1614">
        <f t="shared" si="43"/>
        <v>-3678</v>
      </c>
      <c r="S246" s="1614">
        <f t="shared" si="43"/>
        <v>-769</v>
      </c>
      <c r="T246" s="1614">
        <f t="shared" si="43"/>
        <v>-1146</v>
      </c>
      <c r="U246" s="1614">
        <f t="shared" si="43"/>
        <v>-1064</v>
      </c>
      <c r="V246" s="1614">
        <f t="shared" si="43"/>
        <v>-1396</v>
      </c>
      <c r="W246" s="1614">
        <f t="shared" si="43"/>
        <v>-2364</v>
      </c>
      <c r="X246" s="1614">
        <f t="shared" si="43"/>
        <v>-2004</v>
      </c>
      <c r="Y246" s="1614">
        <f t="shared" si="43"/>
        <v>-3129</v>
      </c>
      <c r="Z246" s="1614">
        <f t="shared" si="43"/>
        <v>1738</v>
      </c>
      <c r="AA246" s="1614">
        <f t="shared" si="43"/>
        <v>-2278</v>
      </c>
      <c r="AB246" s="1614">
        <f t="shared" si="43"/>
        <v>-307</v>
      </c>
      <c r="AC246" s="1614">
        <f t="shared" si="43"/>
        <v>-627</v>
      </c>
      <c r="AD246" s="1614">
        <f t="shared" si="43"/>
        <v>4254</v>
      </c>
      <c r="AE246" s="1614">
        <f t="shared" si="43"/>
        <v>-1981</v>
      </c>
      <c r="AF246" s="1614">
        <f t="shared" si="43"/>
        <v>-1182</v>
      </c>
      <c r="AG246" s="1614">
        <f t="shared" si="43"/>
        <v>-1129</v>
      </c>
      <c r="AH246" s="1614">
        <f t="shared" si="43"/>
        <v>-1003</v>
      </c>
      <c r="AI246" s="1614">
        <f t="shared" si="43"/>
        <v>-1094</v>
      </c>
      <c r="AJ246" s="1614">
        <f t="shared" si="43"/>
        <v>-1224</v>
      </c>
      <c r="AK246" s="1614">
        <f t="shared" si="43"/>
        <v>-1781</v>
      </c>
      <c r="AL246" s="1614">
        <f t="shared" si="43"/>
        <v>-1857</v>
      </c>
      <c r="AM246" s="1614">
        <f t="shared" si="43"/>
        <v>-1302</v>
      </c>
      <c r="AN246" s="1614">
        <f t="shared" si="43"/>
        <v>-790</v>
      </c>
      <c r="AO246" s="1614">
        <f t="shared" si="43"/>
        <v>-1618</v>
      </c>
      <c r="AP246" s="1614">
        <f t="shared" si="43"/>
        <v>-1327</v>
      </c>
      <c r="AQ246" s="1614">
        <f t="shared" si="43"/>
        <v>144</v>
      </c>
      <c r="AR246" s="1614">
        <f t="shared" si="43"/>
        <v>-724</v>
      </c>
      <c r="AS246" s="1614">
        <f t="shared" si="43"/>
        <v>-3000</v>
      </c>
      <c r="AT246" s="1614">
        <f t="shared" si="43"/>
        <v>-2366</v>
      </c>
      <c r="AU246" s="1614">
        <f t="shared" si="43"/>
        <v>-1110</v>
      </c>
      <c r="AV246" s="1614">
        <f t="shared" si="43"/>
        <v>-1907</v>
      </c>
      <c r="AW246" s="1614">
        <f t="shared" si="43"/>
        <v>-2477</v>
      </c>
      <c r="AX246" s="1614">
        <f t="shared" si="43"/>
        <v>-1642</v>
      </c>
      <c r="AY246" s="1650">
        <f>SUM(N246:Q246)</f>
        <v>68306</v>
      </c>
    </row>
    <row r="247" spans="1:51">
      <c r="A247" s="1635"/>
      <c r="B247" s="1545" t="s">
        <v>2346</v>
      </c>
      <c r="C247" s="1614">
        <f t="shared" si="43"/>
        <v>0</v>
      </c>
      <c r="D247" s="1614">
        <f t="shared" si="43"/>
        <v>-1593</v>
      </c>
      <c r="E247" s="1614">
        <f t="shared" si="43"/>
        <v>-1669</v>
      </c>
      <c r="F247" s="1614">
        <f t="shared" si="43"/>
        <v>-1153</v>
      </c>
      <c r="G247" s="1614">
        <f t="shared" si="43"/>
        <v>-403</v>
      </c>
      <c r="H247" s="1614">
        <f t="shared" si="43"/>
        <v>-902</v>
      </c>
      <c r="I247" s="1614">
        <f t="shared" si="43"/>
        <v>-852</v>
      </c>
      <c r="J247" s="1614">
        <f t="shared" si="43"/>
        <v>-1009</v>
      </c>
      <c r="K247" s="1614">
        <f t="shared" si="43"/>
        <v>-731</v>
      </c>
      <c r="L247" s="1614">
        <f t="shared" si="43"/>
        <v>-916</v>
      </c>
      <c r="M247" s="1614">
        <f t="shared" si="43"/>
        <v>-848</v>
      </c>
      <c r="N247" s="1614">
        <f t="shared" si="43"/>
        <v>3121</v>
      </c>
      <c r="O247" s="1614">
        <f t="shared" si="43"/>
        <v>3466</v>
      </c>
      <c r="P247" s="1614">
        <f t="shared" si="43"/>
        <v>15609</v>
      </c>
      <c r="Q247" s="1614">
        <f t="shared" si="43"/>
        <v>5304</v>
      </c>
      <c r="R247" s="1614">
        <f t="shared" si="43"/>
        <v>-1402</v>
      </c>
      <c r="S247" s="1614">
        <f t="shared" si="43"/>
        <v>-487</v>
      </c>
      <c r="T247" s="1614">
        <f t="shared" si="43"/>
        <v>63</v>
      </c>
      <c r="U247" s="1614">
        <f t="shared" si="43"/>
        <v>-616</v>
      </c>
      <c r="V247" s="1614">
        <f t="shared" si="43"/>
        <v>11</v>
      </c>
      <c r="W247" s="1614">
        <f t="shared" si="43"/>
        <v>-819</v>
      </c>
      <c r="X247" s="1614">
        <f t="shared" si="43"/>
        <v>-1368</v>
      </c>
      <c r="Y247" s="1614">
        <f t="shared" si="43"/>
        <v>-1557</v>
      </c>
      <c r="Z247" s="1614">
        <f t="shared" si="43"/>
        <v>669</v>
      </c>
      <c r="AA247" s="1614">
        <f t="shared" si="43"/>
        <v>-1048</v>
      </c>
      <c r="AB247" s="1614">
        <f t="shared" si="43"/>
        <v>600</v>
      </c>
      <c r="AC247" s="1614">
        <f t="shared" si="43"/>
        <v>1146</v>
      </c>
      <c r="AD247" s="1614">
        <f t="shared" si="43"/>
        <v>665</v>
      </c>
      <c r="AE247" s="1614">
        <f t="shared" si="43"/>
        <v>-1598</v>
      </c>
      <c r="AF247" s="1614">
        <f t="shared" si="43"/>
        <v>8</v>
      </c>
      <c r="AG247" s="1614">
        <f t="shared" si="43"/>
        <v>-927</v>
      </c>
      <c r="AH247" s="1614">
        <f t="shared" si="43"/>
        <v>-211</v>
      </c>
      <c r="AI247" s="1614">
        <f t="shared" si="43"/>
        <v>-128</v>
      </c>
      <c r="AJ247" s="1614">
        <f t="shared" si="43"/>
        <v>-773</v>
      </c>
      <c r="AK247" s="1614">
        <f t="shared" si="43"/>
        <v>-519</v>
      </c>
      <c r="AL247" s="1614">
        <f t="shared" si="43"/>
        <v>208</v>
      </c>
      <c r="AM247" s="1614">
        <f t="shared" si="43"/>
        <v>-636</v>
      </c>
      <c r="AN247" s="1614">
        <f t="shared" si="43"/>
        <v>-628</v>
      </c>
      <c r="AO247" s="1614">
        <f t="shared" si="43"/>
        <v>-697</v>
      </c>
      <c r="AP247" s="1614">
        <f t="shared" si="43"/>
        <v>-425</v>
      </c>
      <c r="AQ247" s="1614">
        <f t="shared" si="43"/>
        <v>1143</v>
      </c>
      <c r="AR247" s="1614">
        <f t="shared" si="43"/>
        <v>-800</v>
      </c>
      <c r="AS247" s="1614">
        <f t="shared" si="43"/>
        <v>-1279</v>
      </c>
      <c r="AT247" s="1614">
        <f t="shared" si="43"/>
        <v>-1458</v>
      </c>
      <c r="AU247" s="1614">
        <f t="shared" si="43"/>
        <v>-839</v>
      </c>
      <c r="AV247" s="1614">
        <f t="shared" si="43"/>
        <v>-1370</v>
      </c>
      <c r="AW247" s="1614">
        <f t="shared" si="43"/>
        <v>-1558</v>
      </c>
      <c r="AX247" s="1614">
        <f t="shared" si="43"/>
        <v>-794</v>
      </c>
      <c r="AY247" s="1650">
        <f t="shared" ref="AY247:AY255" si="44">SUM(N247:Q247)</f>
        <v>27500</v>
      </c>
    </row>
    <row r="248" spans="1:51">
      <c r="A248" s="1635"/>
      <c r="B248" s="1545" t="s">
        <v>2347</v>
      </c>
      <c r="C248" s="1614">
        <f t="shared" si="43"/>
        <v>0</v>
      </c>
      <c r="D248" s="1614">
        <f t="shared" si="43"/>
        <v>-224</v>
      </c>
      <c r="E248" s="1614">
        <f t="shared" si="43"/>
        <v>-257</v>
      </c>
      <c r="F248" s="1614">
        <f t="shared" si="43"/>
        <v>16</v>
      </c>
      <c r="G248" s="1614">
        <f t="shared" si="43"/>
        <v>-79</v>
      </c>
      <c r="H248" s="1614">
        <f t="shared" si="43"/>
        <v>-237</v>
      </c>
      <c r="I248" s="1614">
        <f t="shared" si="43"/>
        <v>-224</v>
      </c>
      <c r="J248" s="1614">
        <f t="shared" si="43"/>
        <v>-248</v>
      </c>
      <c r="K248" s="1614">
        <f t="shared" si="43"/>
        <v>-274</v>
      </c>
      <c r="L248" s="1614">
        <f t="shared" si="43"/>
        <v>-120</v>
      </c>
      <c r="M248" s="1614">
        <f t="shared" si="43"/>
        <v>-242</v>
      </c>
      <c r="N248" s="1614">
        <f t="shared" si="43"/>
        <v>740</v>
      </c>
      <c r="O248" s="1614">
        <f t="shared" si="43"/>
        <v>1145</v>
      </c>
      <c r="P248" s="1614">
        <f t="shared" si="43"/>
        <v>4792</v>
      </c>
      <c r="Q248" s="1614">
        <f t="shared" si="43"/>
        <v>881</v>
      </c>
      <c r="R248" s="1614">
        <f t="shared" si="43"/>
        <v>-362</v>
      </c>
      <c r="S248" s="1614">
        <f t="shared" si="43"/>
        <v>-7</v>
      </c>
      <c r="T248" s="1614">
        <f t="shared" si="43"/>
        <v>-185</v>
      </c>
      <c r="U248" s="1614">
        <f t="shared" si="43"/>
        <v>-127</v>
      </c>
      <c r="V248" s="1614">
        <f t="shared" si="43"/>
        <v>-105</v>
      </c>
      <c r="W248" s="1614">
        <f t="shared" si="43"/>
        <v>-82</v>
      </c>
      <c r="X248" s="1614">
        <f t="shared" si="43"/>
        <v>-517</v>
      </c>
      <c r="Y248" s="1614">
        <f t="shared" si="43"/>
        <v>-253</v>
      </c>
      <c r="Z248" s="1614">
        <f t="shared" si="43"/>
        <v>-17</v>
      </c>
      <c r="AA248" s="1614">
        <f t="shared" si="43"/>
        <v>-412</v>
      </c>
      <c r="AB248" s="1614">
        <f t="shared" si="43"/>
        <v>-266</v>
      </c>
      <c r="AC248" s="1614">
        <f t="shared" si="43"/>
        <v>-356</v>
      </c>
      <c r="AD248" s="1614">
        <f t="shared" si="43"/>
        <v>866</v>
      </c>
      <c r="AE248" s="1614">
        <f t="shared" si="43"/>
        <v>-764</v>
      </c>
      <c r="AF248" s="1614">
        <f t="shared" si="43"/>
        <v>-570</v>
      </c>
      <c r="AG248" s="1614">
        <f t="shared" si="43"/>
        <v>-406</v>
      </c>
      <c r="AH248" s="1614">
        <f t="shared" si="43"/>
        <v>-91</v>
      </c>
      <c r="AI248" s="1614">
        <f t="shared" si="43"/>
        <v>-24</v>
      </c>
      <c r="AJ248" s="1614">
        <f t="shared" si="43"/>
        <v>12</v>
      </c>
      <c r="AK248" s="1614">
        <f t="shared" si="43"/>
        <v>-265</v>
      </c>
      <c r="AL248" s="1614">
        <f t="shared" si="43"/>
        <v>-165</v>
      </c>
      <c r="AM248" s="1614">
        <f t="shared" si="43"/>
        <v>-130</v>
      </c>
      <c r="AN248" s="1614">
        <f t="shared" si="43"/>
        <v>-90</v>
      </c>
      <c r="AO248" s="1614">
        <f t="shared" si="43"/>
        <v>-300</v>
      </c>
      <c r="AP248" s="1614">
        <f t="shared" si="43"/>
        <v>-137</v>
      </c>
      <c r="AQ248" s="1614">
        <f t="shared" si="43"/>
        <v>368</v>
      </c>
      <c r="AR248" s="1614">
        <f t="shared" si="43"/>
        <v>-226</v>
      </c>
      <c r="AS248" s="1614">
        <f t="shared" si="43"/>
        <v>-400</v>
      </c>
      <c r="AT248" s="1614">
        <f t="shared" si="43"/>
        <v>-423</v>
      </c>
      <c r="AU248" s="1614">
        <f t="shared" si="43"/>
        <v>-198</v>
      </c>
      <c r="AV248" s="1614">
        <f t="shared" si="43"/>
        <v>-80</v>
      </c>
      <c r="AW248" s="1614">
        <f t="shared" si="43"/>
        <v>-286</v>
      </c>
      <c r="AX248" s="1614">
        <f t="shared" si="43"/>
        <v>329</v>
      </c>
      <c r="AY248" s="1650">
        <f t="shared" si="44"/>
        <v>7558</v>
      </c>
    </row>
    <row r="249" spans="1:51">
      <c r="A249" s="1635"/>
      <c r="B249" s="1545" t="s">
        <v>2348</v>
      </c>
      <c r="C249" s="1614">
        <f t="shared" si="43"/>
        <v>0</v>
      </c>
      <c r="D249" s="1614">
        <f t="shared" si="43"/>
        <v>-187</v>
      </c>
      <c r="E249" s="1614">
        <f t="shared" si="43"/>
        <v>-244</v>
      </c>
      <c r="F249" s="1614">
        <f t="shared" si="43"/>
        <v>-43</v>
      </c>
      <c r="G249" s="1614">
        <f t="shared" si="43"/>
        <v>-90</v>
      </c>
      <c r="H249" s="1614">
        <f t="shared" si="43"/>
        <v>-182</v>
      </c>
      <c r="I249" s="1614">
        <f t="shared" si="43"/>
        <v>-198</v>
      </c>
      <c r="J249" s="1614">
        <f t="shared" si="43"/>
        <v>-169</v>
      </c>
      <c r="K249" s="1614">
        <f t="shared" si="43"/>
        <v>-246</v>
      </c>
      <c r="L249" s="1614">
        <f t="shared" si="43"/>
        <v>105</v>
      </c>
      <c r="M249" s="1614">
        <f t="shared" si="43"/>
        <v>-138</v>
      </c>
      <c r="N249" s="1614">
        <f t="shared" si="43"/>
        <v>913</v>
      </c>
      <c r="O249" s="1614">
        <f t="shared" si="43"/>
        <v>395</v>
      </c>
      <c r="P249" s="1614">
        <f t="shared" si="43"/>
        <v>3437</v>
      </c>
      <c r="Q249" s="1614">
        <f t="shared" si="43"/>
        <v>238</v>
      </c>
      <c r="R249" s="1614">
        <f t="shared" ref="R249:AX249" si="45">R61-R155</f>
        <v>-226</v>
      </c>
      <c r="S249" s="1614">
        <f t="shared" si="45"/>
        <v>-70</v>
      </c>
      <c r="T249" s="1614">
        <f t="shared" si="45"/>
        <v>-37</v>
      </c>
      <c r="U249" s="1614">
        <f t="shared" si="45"/>
        <v>-106</v>
      </c>
      <c r="V249" s="1614">
        <f t="shared" si="45"/>
        <v>-32</v>
      </c>
      <c r="W249" s="1614">
        <f t="shared" si="45"/>
        <v>-150</v>
      </c>
      <c r="X249" s="1614">
        <f t="shared" si="45"/>
        <v>-221</v>
      </c>
      <c r="Y249" s="1614">
        <f t="shared" si="45"/>
        <v>-317</v>
      </c>
      <c r="Z249" s="1614">
        <f t="shared" si="45"/>
        <v>69</v>
      </c>
      <c r="AA249" s="1614">
        <f t="shared" si="45"/>
        <v>-401</v>
      </c>
      <c r="AB249" s="1614">
        <f t="shared" si="45"/>
        <v>-5</v>
      </c>
      <c r="AC249" s="1614">
        <f t="shared" si="45"/>
        <v>-519</v>
      </c>
      <c r="AD249" s="1614">
        <f t="shared" si="45"/>
        <v>454</v>
      </c>
      <c r="AE249" s="1614">
        <f t="shared" si="45"/>
        <v>-416</v>
      </c>
      <c r="AF249" s="1614">
        <f t="shared" si="45"/>
        <v>-269</v>
      </c>
      <c r="AG249" s="1614">
        <f t="shared" si="45"/>
        <v>-92</v>
      </c>
      <c r="AH249" s="1614">
        <f t="shared" si="45"/>
        <v>-74</v>
      </c>
      <c r="AI249" s="1614">
        <f t="shared" si="45"/>
        <v>18</v>
      </c>
      <c r="AJ249" s="1614">
        <f t="shared" si="45"/>
        <v>-192</v>
      </c>
      <c r="AK249" s="1614">
        <f t="shared" si="45"/>
        <v>-180</v>
      </c>
      <c r="AL249" s="1614">
        <f t="shared" si="45"/>
        <v>-255</v>
      </c>
      <c r="AM249" s="1614">
        <f t="shared" si="45"/>
        <v>-86</v>
      </c>
      <c r="AN249" s="1614">
        <f t="shared" si="45"/>
        <v>-130</v>
      </c>
      <c r="AO249" s="1614">
        <f t="shared" si="45"/>
        <v>-160</v>
      </c>
      <c r="AP249" s="1614">
        <f t="shared" si="45"/>
        <v>-109</v>
      </c>
      <c r="AQ249" s="1614">
        <f t="shared" si="45"/>
        <v>419</v>
      </c>
      <c r="AR249" s="1614">
        <f t="shared" si="45"/>
        <v>-96</v>
      </c>
      <c r="AS249" s="1614">
        <f t="shared" si="45"/>
        <v>-406</v>
      </c>
      <c r="AT249" s="1614">
        <f t="shared" si="45"/>
        <v>-79</v>
      </c>
      <c r="AU249" s="1614">
        <f t="shared" si="45"/>
        <v>-76</v>
      </c>
      <c r="AV249" s="1614">
        <f t="shared" si="45"/>
        <v>-30</v>
      </c>
      <c r="AW249" s="1614">
        <f t="shared" si="45"/>
        <v>-107</v>
      </c>
      <c r="AX249" s="1614">
        <f t="shared" si="45"/>
        <v>290</v>
      </c>
      <c r="AY249" s="1650">
        <f t="shared" si="44"/>
        <v>4983</v>
      </c>
    </row>
    <row r="250" spans="1:51">
      <c r="A250" s="1635"/>
      <c r="B250" s="1545" t="s">
        <v>2349</v>
      </c>
      <c r="C250" s="1614">
        <f t="shared" ref="C250:AX255" si="46">C62-C156</f>
        <v>0</v>
      </c>
      <c r="D250" s="1614">
        <f t="shared" si="46"/>
        <v>668</v>
      </c>
      <c r="E250" s="1614">
        <f t="shared" si="46"/>
        <v>98</v>
      </c>
      <c r="F250" s="1614">
        <f t="shared" si="46"/>
        <v>-65</v>
      </c>
      <c r="G250" s="1614">
        <f t="shared" si="46"/>
        <v>-393</v>
      </c>
      <c r="H250" s="1614">
        <f t="shared" si="46"/>
        <v>-9</v>
      </c>
      <c r="I250" s="1614">
        <f t="shared" si="46"/>
        <v>-15</v>
      </c>
      <c r="J250" s="1614">
        <f t="shared" si="46"/>
        <v>-176</v>
      </c>
      <c r="K250" s="1614">
        <f t="shared" si="46"/>
        <v>-275</v>
      </c>
      <c r="L250" s="1614">
        <f t="shared" si="46"/>
        <v>232</v>
      </c>
      <c r="M250" s="1614">
        <f t="shared" si="46"/>
        <v>-12</v>
      </c>
      <c r="N250" s="1614">
        <f t="shared" si="46"/>
        <v>121</v>
      </c>
      <c r="O250" s="1614">
        <f t="shared" si="46"/>
        <v>743</v>
      </c>
      <c r="P250" s="1614">
        <f t="shared" si="46"/>
        <v>1621</v>
      </c>
      <c r="Q250" s="1614">
        <f t="shared" si="46"/>
        <v>-312</v>
      </c>
      <c r="R250" s="1614">
        <f t="shared" si="46"/>
        <v>-260</v>
      </c>
      <c r="S250" s="1614">
        <f t="shared" si="46"/>
        <v>-65</v>
      </c>
      <c r="T250" s="1614">
        <f t="shared" si="46"/>
        <v>62</v>
      </c>
      <c r="U250" s="1614">
        <f t="shared" si="46"/>
        <v>-40</v>
      </c>
      <c r="V250" s="1614">
        <f t="shared" si="46"/>
        <v>-40</v>
      </c>
      <c r="W250" s="1614">
        <f t="shared" si="46"/>
        <v>-12</v>
      </c>
      <c r="X250" s="1614">
        <f t="shared" si="46"/>
        <v>-249</v>
      </c>
      <c r="Y250" s="1614">
        <f t="shared" si="46"/>
        <v>153</v>
      </c>
      <c r="Z250" s="1614">
        <f t="shared" si="46"/>
        <v>297</v>
      </c>
      <c r="AA250" s="1614">
        <f t="shared" si="46"/>
        <v>-363</v>
      </c>
      <c r="AB250" s="1614">
        <f t="shared" si="46"/>
        <v>-501</v>
      </c>
      <c r="AC250" s="1614">
        <f t="shared" si="46"/>
        <v>-462</v>
      </c>
      <c r="AD250" s="1614">
        <f t="shared" si="46"/>
        <v>961</v>
      </c>
      <c r="AE250" s="1614">
        <f t="shared" si="46"/>
        <v>-367</v>
      </c>
      <c r="AF250" s="1614">
        <f t="shared" si="46"/>
        <v>-321</v>
      </c>
      <c r="AG250" s="1614">
        <f t="shared" si="46"/>
        <v>-173</v>
      </c>
      <c r="AH250" s="1614">
        <f t="shared" si="46"/>
        <v>10</v>
      </c>
      <c r="AI250" s="1614">
        <f t="shared" si="46"/>
        <v>-66</v>
      </c>
      <c r="AJ250" s="1614">
        <f t="shared" si="46"/>
        <v>-33</v>
      </c>
      <c r="AK250" s="1614">
        <f t="shared" si="46"/>
        <v>-348</v>
      </c>
      <c r="AL250" s="1614">
        <f t="shared" si="46"/>
        <v>-1126</v>
      </c>
      <c r="AM250" s="1614">
        <f t="shared" si="46"/>
        <v>-101</v>
      </c>
      <c r="AN250" s="1614">
        <f t="shared" si="46"/>
        <v>-94</v>
      </c>
      <c r="AO250" s="1614">
        <f t="shared" si="46"/>
        <v>-379</v>
      </c>
      <c r="AP250" s="1614">
        <f t="shared" si="46"/>
        <v>-79</v>
      </c>
      <c r="AQ250" s="1614">
        <f t="shared" si="46"/>
        <v>953</v>
      </c>
      <c r="AR250" s="1614">
        <f t="shared" si="46"/>
        <v>43</v>
      </c>
      <c r="AS250" s="1614">
        <f t="shared" si="46"/>
        <v>-169</v>
      </c>
      <c r="AT250" s="1614">
        <f t="shared" si="46"/>
        <v>395</v>
      </c>
      <c r="AU250" s="1614">
        <f t="shared" si="46"/>
        <v>3</v>
      </c>
      <c r="AV250" s="1614">
        <f t="shared" si="46"/>
        <v>-93</v>
      </c>
      <c r="AW250" s="1614">
        <f t="shared" si="46"/>
        <v>-267</v>
      </c>
      <c r="AX250" s="1614">
        <f t="shared" si="46"/>
        <v>505</v>
      </c>
      <c r="AY250" s="1650">
        <f t="shared" si="44"/>
        <v>2173</v>
      </c>
    </row>
    <row r="251" spans="1:51">
      <c r="A251" s="1635"/>
      <c r="B251" s="1545" t="s">
        <v>2350</v>
      </c>
      <c r="C251" s="1614">
        <f t="shared" si="46"/>
        <v>0</v>
      </c>
      <c r="D251" s="1614">
        <f t="shared" si="46"/>
        <v>-161</v>
      </c>
      <c r="E251" s="1614">
        <f t="shared" si="46"/>
        <v>-159</v>
      </c>
      <c r="F251" s="1614">
        <f t="shared" si="46"/>
        <v>-174</v>
      </c>
      <c r="G251" s="1614">
        <f t="shared" si="46"/>
        <v>58</v>
      </c>
      <c r="H251" s="1614">
        <f t="shared" si="46"/>
        <v>-64</v>
      </c>
      <c r="I251" s="1614">
        <f t="shared" si="46"/>
        <v>-219</v>
      </c>
      <c r="J251" s="1614">
        <f t="shared" si="46"/>
        <v>-200</v>
      </c>
      <c r="K251" s="1614">
        <f t="shared" si="46"/>
        <v>-108</v>
      </c>
      <c r="L251" s="1614">
        <f t="shared" si="46"/>
        <v>83</v>
      </c>
      <c r="M251" s="1614">
        <f t="shared" si="46"/>
        <v>-245</v>
      </c>
      <c r="N251" s="1614">
        <f t="shared" si="46"/>
        <v>793</v>
      </c>
      <c r="O251" s="1614">
        <f t="shared" si="46"/>
        <v>1131</v>
      </c>
      <c r="P251" s="1614">
        <f t="shared" si="46"/>
        <v>3398</v>
      </c>
      <c r="Q251" s="1614">
        <f t="shared" si="46"/>
        <v>78</v>
      </c>
      <c r="R251" s="1614">
        <f t="shared" si="46"/>
        <v>-363</v>
      </c>
      <c r="S251" s="1614">
        <f t="shared" si="46"/>
        <v>-137</v>
      </c>
      <c r="T251" s="1614">
        <f t="shared" si="46"/>
        <v>-144</v>
      </c>
      <c r="U251" s="1614">
        <f t="shared" si="46"/>
        <v>-153</v>
      </c>
      <c r="V251" s="1614">
        <f t="shared" si="46"/>
        <v>-146</v>
      </c>
      <c r="W251" s="1614">
        <f t="shared" si="46"/>
        <v>-24</v>
      </c>
      <c r="X251" s="1614">
        <f t="shared" si="46"/>
        <v>-383</v>
      </c>
      <c r="Y251" s="1614">
        <f t="shared" si="46"/>
        <v>-546</v>
      </c>
      <c r="Z251" s="1614">
        <f t="shared" si="46"/>
        <v>-203</v>
      </c>
      <c r="AA251" s="1614">
        <f t="shared" si="46"/>
        <v>-383</v>
      </c>
      <c r="AB251" s="1614">
        <f t="shared" si="46"/>
        <v>-117</v>
      </c>
      <c r="AC251" s="1614">
        <f t="shared" si="46"/>
        <v>-347</v>
      </c>
      <c r="AD251" s="1614">
        <f t="shared" si="46"/>
        <v>746</v>
      </c>
      <c r="AE251" s="1614">
        <f t="shared" si="46"/>
        <v>-447</v>
      </c>
      <c r="AF251" s="1614">
        <f t="shared" si="46"/>
        <v>-163</v>
      </c>
      <c r="AG251" s="1614">
        <f t="shared" si="46"/>
        <v>-164</v>
      </c>
      <c r="AH251" s="1614">
        <f t="shared" si="46"/>
        <v>-79</v>
      </c>
      <c r="AI251" s="1614">
        <f t="shared" si="46"/>
        <v>-69</v>
      </c>
      <c r="AJ251" s="1614">
        <f t="shared" si="46"/>
        <v>-9</v>
      </c>
      <c r="AK251" s="1614">
        <f t="shared" si="46"/>
        <v>-521</v>
      </c>
      <c r="AL251" s="1614">
        <f t="shared" si="46"/>
        <v>-338</v>
      </c>
      <c r="AM251" s="1614">
        <f t="shared" si="46"/>
        <v>-86</v>
      </c>
      <c r="AN251" s="1614">
        <f t="shared" si="46"/>
        <v>-84</v>
      </c>
      <c r="AO251" s="1614">
        <f t="shared" si="46"/>
        <v>-172</v>
      </c>
      <c r="AP251" s="1614">
        <f t="shared" si="46"/>
        <v>-71</v>
      </c>
      <c r="AQ251" s="1614">
        <f t="shared" si="46"/>
        <v>775</v>
      </c>
      <c r="AR251" s="1614">
        <f t="shared" si="46"/>
        <v>-124</v>
      </c>
      <c r="AS251" s="1614">
        <f t="shared" si="46"/>
        <v>-414</v>
      </c>
      <c r="AT251" s="1614">
        <f t="shared" si="46"/>
        <v>-94</v>
      </c>
      <c r="AU251" s="1614">
        <f t="shared" si="46"/>
        <v>-206</v>
      </c>
      <c r="AV251" s="1614">
        <f t="shared" si="46"/>
        <v>92</v>
      </c>
      <c r="AW251" s="1614">
        <f t="shared" si="46"/>
        <v>-115</v>
      </c>
      <c r="AX251" s="1614">
        <f t="shared" si="46"/>
        <v>278</v>
      </c>
      <c r="AY251" s="1650">
        <f t="shared" si="44"/>
        <v>5400</v>
      </c>
    </row>
    <row r="252" spans="1:51">
      <c r="A252" s="1635"/>
      <c r="B252" s="1545" t="s">
        <v>2351</v>
      </c>
      <c r="C252" s="1614">
        <f t="shared" si="46"/>
        <v>0</v>
      </c>
      <c r="D252" s="1614">
        <f t="shared" si="46"/>
        <v>-370</v>
      </c>
      <c r="E252" s="1614">
        <f t="shared" si="46"/>
        <v>125</v>
      </c>
      <c r="F252" s="1614">
        <f t="shared" si="46"/>
        <v>-33</v>
      </c>
      <c r="G252" s="1614">
        <f t="shared" si="46"/>
        <v>-226</v>
      </c>
      <c r="H252" s="1614">
        <f t="shared" si="46"/>
        <v>-212</v>
      </c>
      <c r="I252" s="1614">
        <f t="shared" si="46"/>
        <v>-63</v>
      </c>
      <c r="J252" s="1614">
        <f t="shared" si="46"/>
        <v>-288</v>
      </c>
      <c r="K252" s="1614">
        <f t="shared" si="46"/>
        <v>164</v>
      </c>
      <c r="L252" s="1614">
        <f t="shared" si="46"/>
        <v>-104</v>
      </c>
      <c r="M252" s="1614">
        <f t="shared" si="46"/>
        <v>-91</v>
      </c>
      <c r="N252" s="1614">
        <f t="shared" si="46"/>
        <v>639</v>
      </c>
      <c r="O252" s="1614">
        <f t="shared" si="46"/>
        <v>891</v>
      </c>
      <c r="P252" s="1614">
        <f t="shared" si="46"/>
        <v>3098</v>
      </c>
      <c r="Q252" s="1614">
        <f t="shared" si="46"/>
        <v>555</v>
      </c>
      <c r="R252" s="1614">
        <f t="shared" si="46"/>
        <v>-313</v>
      </c>
      <c r="S252" s="1614">
        <f t="shared" si="46"/>
        <v>-33</v>
      </c>
      <c r="T252" s="1614">
        <f t="shared" si="46"/>
        <v>-178</v>
      </c>
      <c r="U252" s="1614">
        <f t="shared" si="46"/>
        <v>-109</v>
      </c>
      <c r="V252" s="1614">
        <f t="shared" si="46"/>
        <v>-28</v>
      </c>
      <c r="W252" s="1614">
        <f t="shared" si="46"/>
        <v>-227</v>
      </c>
      <c r="X252" s="1614">
        <f t="shared" si="46"/>
        <v>-305</v>
      </c>
      <c r="Y252" s="1614">
        <f t="shared" si="46"/>
        <v>-132</v>
      </c>
      <c r="Z252" s="1614">
        <f t="shared" si="46"/>
        <v>-481</v>
      </c>
      <c r="AA252" s="1614">
        <f t="shared" si="46"/>
        <v>-240</v>
      </c>
      <c r="AB252" s="1614">
        <f t="shared" si="46"/>
        <v>179</v>
      </c>
      <c r="AC252" s="1614">
        <f t="shared" si="46"/>
        <v>-667</v>
      </c>
      <c r="AD252" s="1614">
        <f t="shared" si="46"/>
        <v>413</v>
      </c>
      <c r="AE252" s="1614">
        <f t="shared" si="46"/>
        <v>-438</v>
      </c>
      <c r="AF252" s="1614">
        <f t="shared" si="46"/>
        <v>-245</v>
      </c>
      <c r="AG252" s="1614">
        <f t="shared" si="46"/>
        <v>-199</v>
      </c>
      <c r="AH252" s="1614">
        <f t="shared" si="46"/>
        <v>-42</v>
      </c>
      <c r="AI252" s="1614">
        <f t="shared" si="46"/>
        <v>-22</v>
      </c>
      <c r="AJ252" s="1614">
        <f t="shared" si="46"/>
        <v>-268</v>
      </c>
      <c r="AK252" s="1614">
        <f t="shared" si="46"/>
        <v>-257</v>
      </c>
      <c r="AL252" s="1614">
        <f t="shared" si="46"/>
        <v>-37</v>
      </c>
      <c r="AM252" s="1614">
        <f t="shared" si="46"/>
        <v>-137</v>
      </c>
      <c r="AN252" s="1614">
        <f t="shared" si="46"/>
        <v>-5</v>
      </c>
      <c r="AO252" s="1614">
        <f t="shared" si="46"/>
        <v>-233</v>
      </c>
      <c r="AP252" s="1614">
        <f t="shared" si="46"/>
        <v>-98</v>
      </c>
      <c r="AQ252" s="1614">
        <f t="shared" si="46"/>
        <v>401</v>
      </c>
      <c r="AR252" s="1614">
        <f t="shared" si="46"/>
        <v>-3</v>
      </c>
      <c r="AS252" s="1614">
        <f t="shared" si="46"/>
        <v>-279</v>
      </c>
      <c r="AT252" s="1614">
        <f t="shared" si="46"/>
        <v>-253</v>
      </c>
      <c r="AU252" s="1614">
        <f t="shared" si="46"/>
        <v>-114</v>
      </c>
      <c r="AV252" s="1614">
        <f t="shared" si="46"/>
        <v>26</v>
      </c>
      <c r="AW252" s="1614">
        <f t="shared" si="46"/>
        <v>29</v>
      </c>
      <c r="AX252" s="1614">
        <f t="shared" si="46"/>
        <v>210</v>
      </c>
      <c r="AY252" s="1650">
        <f t="shared" si="44"/>
        <v>5183</v>
      </c>
    </row>
    <row r="253" spans="1:51">
      <c r="A253" s="1635"/>
      <c r="B253" s="1545" t="s">
        <v>2352</v>
      </c>
      <c r="C253" s="1614">
        <f t="shared" si="46"/>
        <v>0</v>
      </c>
      <c r="D253" s="1614">
        <f t="shared" si="46"/>
        <v>-227</v>
      </c>
      <c r="E253" s="1614">
        <f t="shared" si="46"/>
        <v>-218</v>
      </c>
      <c r="F253" s="1614">
        <f t="shared" si="46"/>
        <v>-147</v>
      </c>
      <c r="G253" s="1614">
        <f t="shared" si="46"/>
        <v>-31</v>
      </c>
      <c r="H253" s="1614">
        <f t="shared" si="46"/>
        <v>-146</v>
      </c>
      <c r="I253" s="1614">
        <f t="shared" si="46"/>
        <v>-118</v>
      </c>
      <c r="J253" s="1614">
        <f t="shared" si="46"/>
        <v>-293</v>
      </c>
      <c r="K253" s="1614">
        <f t="shared" si="46"/>
        <v>35</v>
      </c>
      <c r="L253" s="1614">
        <f t="shared" si="46"/>
        <v>-12</v>
      </c>
      <c r="M253" s="1614">
        <f t="shared" si="46"/>
        <v>-12</v>
      </c>
      <c r="N253" s="1614">
        <f t="shared" si="46"/>
        <v>806</v>
      </c>
      <c r="O253" s="1614">
        <f t="shared" si="46"/>
        <v>401</v>
      </c>
      <c r="P253" s="1614">
        <f t="shared" si="46"/>
        <v>2554</v>
      </c>
      <c r="Q253" s="1614">
        <f t="shared" si="46"/>
        <v>992</v>
      </c>
      <c r="R253" s="1614">
        <f t="shared" si="46"/>
        <v>-273</v>
      </c>
      <c r="S253" s="1614">
        <f t="shared" si="46"/>
        <v>-106</v>
      </c>
      <c r="T253" s="1614">
        <f t="shared" si="46"/>
        <v>-183</v>
      </c>
      <c r="U253" s="1614">
        <f t="shared" si="46"/>
        <v>-150</v>
      </c>
      <c r="V253" s="1614">
        <f t="shared" si="46"/>
        <v>2</v>
      </c>
      <c r="W253" s="1614">
        <f t="shared" si="46"/>
        <v>-76</v>
      </c>
      <c r="X253" s="1614">
        <f t="shared" si="46"/>
        <v>-289</v>
      </c>
      <c r="Y253" s="1614">
        <f t="shared" si="46"/>
        <v>-290</v>
      </c>
      <c r="Z253" s="1614">
        <f t="shared" si="46"/>
        <v>-453</v>
      </c>
      <c r="AA253" s="1614">
        <f t="shared" si="46"/>
        <v>-194</v>
      </c>
      <c r="AB253" s="1614">
        <f t="shared" si="46"/>
        <v>87</v>
      </c>
      <c r="AC253" s="1614">
        <f t="shared" si="46"/>
        <v>-105</v>
      </c>
      <c r="AD253" s="1614">
        <f t="shared" si="46"/>
        <v>505</v>
      </c>
      <c r="AE253" s="1614">
        <f t="shared" si="46"/>
        <v>-323</v>
      </c>
      <c r="AF253" s="1614">
        <f t="shared" si="46"/>
        <v>-210</v>
      </c>
      <c r="AG253" s="1614">
        <f t="shared" si="46"/>
        <v>-232</v>
      </c>
      <c r="AH253" s="1614">
        <f t="shared" si="46"/>
        <v>-45</v>
      </c>
      <c r="AI253" s="1614">
        <f t="shared" si="46"/>
        <v>-73</v>
      </c>
      <c r="AJ253" s="1614">
        <f t="shared" si="46"/>
        <v>-249</v>
      </c>
      <c r="AK253" s="1614">
        <f t="shared" si="46"/>
        <v>-429</v>
      </c>
      <c r="AL253" s="1614">
        <f t="shared" si="46"/>
        <v>-123</v>
      </c>
      <c r="AM253" s="1614">
        <f t="shared" si="46"/>
        <v>-63</v>
      </c>
      <c r="AN253" s="1614">
        <f t="shared" si="46"/>
        <v>-129</v>
      </c>
      <c r="AO253" s="1614">
        <f t="shared" si="46"/>
        <v>-171</v>
      </c>
      <c r="AP253" s="1614">
        <f t="shared" si="46"/>
        <v>-31</v>
      </c>
      <c r="AQ253" s="1614">
        <f t="shared" si="46"/>
        <v>402</v>
      </c>
      <c r="AR253" s="1614">
        <f t="shared" si="46"/>
        <v>-110</v>
      </c>
      <c r="AS253" s="1614">
        <f t="shared" si="46"/>
        <v>-166</v>
      </c>
      <c r="AT253" s="1614">
        <f t="shared" si="46"/>
        <v>-24</v>
      </c>
      <c r="AU253" s="1614">
        <f t="shared" si="46"/>
        <v>-141</v>
      </c>
      <c r="AV253" s="1614">
        <f t="shared" si="46"/>
        <v>-57</v>
      </c>
      <c r="AW253" s="1614">
        <f t="shared" si="46"/>
        <v>-86</v>
      </c>
      <c r="AX253" s="1614">
        <f t="shared" si="46"/>
        <v>201</v>
      </c>
      <c r="AY253" s="1650">
        <f t="shared" si="44"/>
        <v>4753</v>
      </c>
    </row>
    <row r="254" spans="1:51">
      <c r="A254" s="1635"/>
      <c r="B254" s="1545" t="s">
        <v>2353</v>
      </c>
      <c r="C254" s="1614">
        <f t="shared" si="46"/>
        <v>0</v>
      </c>
      <c r="D254" s="1614">
        <f t="shared" si="46"/>
        <v>-235</v>
      </c>
      <c r="E254" s="1614">
        <f t="shared" si="46"/>
        <v>53</v>
      </c>
      <c r="F254" s="1614">
        <f t="shared" si="46"/>
        <v>-11</v>
      </c>
      <c r="G254" s="1614">
        <f t="shared" si="46"/>
        <v>-326</v>
      </c>
      <c r="H254" s="1614">
        <f t="shared" si="46"/>
        <v>-28</v>
      </c>
      <c r="I254" s="1614">
        <f t="shared" si="46"/>
        <v>-166</v>
      </c>
      <c r="J254" s="1614">
        <f t="shared" si="46"/>
        <v>-285</v>
      </c>
      <c r="K254" s="1614">
        <f t="shared" si="46"/>
        <v>-118</v>
      </c>
      <c r="L254" s="1614">
        <f t="shared" si="46"/>
        <v>56</v>
      </c>
      <c r="M254" s="1614">
        <f t="shared" si="46"/>
        <v>-130</v>
      </c>
      <c r="N254" s="1614">
        <f t="shared" si="46"/>
        <v>506</v>
      </c>
      <c r="O254" s="1614">
        <f t="shared" si="46"/>
        <v>577</v>
      </c>
      <c r="P254" s="1614">
        <f t="shared" si="46"/>
        <v>2151</v>
      </c>
      <c r="Q254" s="1614">
        <f t="shared" si="46"/>
        <v>470</v>
      </c>
      <c r="R254" s="1614">
        <f t="shared" si="46"/>
        <v>-147</v>
      </c>
      <c r="S254" s="1614">
        <f t="shared" si="46"/>
        <v>-92</v>
      </c>
      <c r="T254" s="1614">
        <f t="shared" si="46"/>
        <v>-86</v>
      </c>
      <c r="U254" s="1614">
        <f t="shared" si="46"/>
        <v>-136</v>
      </c>
      <c r="V254" s="1614">
        <f t="shared" si="46"/>
        <v>13</v>
      </c>
      <c r="W254" s="1614">
        <f t="shared" si="46"/>
        <v>23</v>
      </c>
      <c r="X254" s="1614">
        <f t="shared" si="46"/>
        <v>-253</v>
      </c>
      <c r="Y254" s="1614">
        <f t="shared" si="46"/>
        <v>-210</v>
      </c>
      <c r="Z254" s="1614">
        <f t="shared" si="46"/>
        <v>-478</v>
      </c>
      <c r="AA254" s="1614">
        <f t="shared" si="46"/>
        <v>-88</v>
      </c>
      <c r="AB254" s="1614">
        <f t="shared" si="46"/>
        <v>3</v>
      </c>
      <c r="AC254" s="1614">
        <f t="shared" si="46"/>
        <v>-180</v>
      </c>
      <c r="AD254" s="1614">
        <f t="shared" si="46"/>
        <v>300</v>
      </c>
      <c r="AE254" s="1614">
        <f t="shared" si="46"/>
        <v>-415</v>
      </c>
      <c r="AF254" s="1614">
        <f t="shared" si="46"/>
        <v>-195</v>
      </c>
      <c r="AG254" s="1614">
        <f t="shared" si="46"/>
        <v>-96</v>
      </c>
      <c r="AH254" s="1614">
        <f t="shared" si="46"/>
        <v>23</v>
      </c>
      <c r="AI254" s="1614">
        <f t="shared" si="46"/>
        <v>-78</v>
      </c>
      <c r="AJ254" s="1614">
        <f t="shared" si="46"/>
        <v>-94</v>
      </c>
      <c r="AK254" s="1614">
        <f t="shared" si="46"/>
        <v>-222</v>
      </c>
      <c r="AL254" s="1614">
        <f t="shared" si="46"/>
        <v>-128</v>
      </c>
      <c r="AM254" s="1614">
        <f t="shared" si="46"/>
        <v>-85</v>
      </c>
      <c r="AN254" s="1614">
        <f t="shared" si="46"/>
        <v>-43</v>
      </c>
      <c r="AO254" s="1614">
        <f t="shared" si="46"/>
        <v>-73</v>
      </c>
      <c r="AP254" s="1614">
        <f t="shared" si="46"/>
        <v>-51</v>
      </c>
      <c r="AQ254" s="1614">
        <f t="shared" si="46"/>
        <v>496</v>
      </c>
      <c r="AR254" s="1614">
        <f t="shared" si="46"/>
        <v>-29</v>
      </c>
      <c r="AS254" s="1614">
        <f t="shared" si="46"/>
        <v>-163</v>
      </c>
      <c r="AT254" s="1614">
        <f t="shared" si="46"/>
        <v>21</v>
      </c>
      <c r="AU254" s="1614">
        <f t="shared" si="46"/>
        <v>-95</v>
      </c>
      <c r="AV254" s="1614">
        <f t="shared" si="46"/>
        <v>-36</v>
      </c>
      <c r="AW254" s="1614">
        <f t="shared" si="46"/>
        <v>-103</v>
      </c>
      <c r="AX254" s="1614">
        <f t="shared" si="46"/>
        <v>183</v>
      </c>
      <c r="AY254" s="1650">
        <f t="shared" si="44"/>
        <v>3704</v>
      </c>
    </row>
    <row r="255" spans="1:51">
      <c r="A255" s="1635"/>
      <c r="B255" s="1545" t="s">
        <v>2354</v>
      </c>
      <c r="C255" s="1614">
        <f t="shared" si="46"/>
        <v>0</v>
      </c>
      <c r="D255" s="1614">
        <f t="shared" si="46"/>
        <v>-240</v>
      </c>
      <c r="E255" s="1614">
        <f t="shared" si="46"/>
        <v>-59</v>
      </c>
      <c r="F255" s="1614">
        <f t="shared" si="46"/>
        <v>-80</v>
      </c>
      <c r="G255" s="1614">
        <f t="shared" si="46"/>
        <v>-26</v>
      </c>
      <c r="H255" s="1614">
        <f t="shared" si="46"/>
        <v>20</v>
      </c>
      <c r="I255" s="1614">
        <f t="shared" si="46"/>
        <v>-100</v>
      </c>
      <c r="J255" s="1614">
        <f t="shared" si="46"/>
        <v>-252</v>
      </c>
      <c r="K255" s="1614">
        <f t="shared" si="46"/>
        <v>-12</v>
      </c>
      <c r="L255" s="1614">
        <f t="shared" si="46"/>
        <v>-207</v>
      </c>
      <c r="M255" s="1614">
        <f t="shared" si="46"/>
        <v>-165</v>
      </c>
      <c r="N255" s="1614">
        <f t="shared" si="46"/>
        <v>707</v>
      </c>
      <c r="O255" s="1614">
        <f t="shared" si="46"/>
        <v>642</v>
      </c>
      <c r="P255" s="1614">
        <f t="shared" si="46"/>
        <v>1553</v>
      </c>
      <c r="Q255" s="1614">
        <f t="shared" si="46"/>
        <v>104</v>
      </c>
      <c r="R255" s="1614">
        <f t="shared" ref="R255:AX255" si="47">R67-R161</f>
        <v>-209</v>
      </c>
      <c r="S255" s="1614">
        <f t="shared" si="47"/>
        <v>-58</v>
      </c>
      <c r="T255" s="1614">
        <f t="shared" si="47"/>
        <v>-168</v>
      </c>
      <c r="U255" s="1614">
        <f t="shared" si="47"/>
        <v>-62</v>
      </c>
      <c r="V255" s="1614">
        <f t="shared" si="47"/>
        <v>-135</v>
      </c>
      <c r="W255" s="1614">
        <f t="shared" si="47"/>
        <v>-29</v>
      </c>
      <c r="X255" s="1614">
        <f t="shared" si="47"/>
        <v>-188</v>
      </c>
      <c r="Y255" s="1614">
        <f t="shared" si="47"/>
        <v>-320</v>
      </c>
      <c r="Z255" s="1614">
        <f t="shared" si="47"/>
        <v>-286</v>
      </c>
      <c r="AA255" s="1614">
        <f t="shared" si="47"/>
        <v>-360</v>
      </c>
      <c r="AB255" s="1614">
        <f t="shared" si="47"/>
        <v>-37</v>
      </c>
      <c r="AC255" s="1614">
        <f t="shared" si="47"/>
        <v>-560</v>
      </c>
      <c r="AD255" s="1614">
        <f t="shared" si="47"/>
        <v>862</v>
      </c>
      <c r="AE255" s="1614">
        <f t="shared" si="47"/>
        <v>-404</v>
      </c>
      <c r="AF255" s="1614">
        <f t="shared" si="47"/>
        <v>-9</v>
      </c>
      <c r="AG255" s="1614">
        <f t="shared" si="47"/>
        <v>-121</v>
      </c>
      <c r="AH255" s="1614">
        <f t="shared" si="47"/>
        <v>-46</v>
      </c>
      <c r="AI255" s="1614">
        <f t="shared" si="47"/>
        <v>-72</v>
      </c>
      <c r="AJ255" s="1614">
        <f t="shared" si="47"/>
        <v>-80</v>
      </c>
      <c r="AK255" s="1614">
        <f t="shared" si="47"/>
        <v>-229</v>
      </c>
      <c r="AL255" s="1614">
        <f t="shared" si="47"/>
        <v>-197</v>
      </c>
      <c r="AM255" s="1614">
        <f t="shared" si="47"/>
        <v>-5</v>
      </c>
      <c r="AN255" s="1614">
        <f t="shared" si="47"/>
        <v>-1</v>
      </c>
      <c r="AO255" s="1614">
        <f t="shared" si="47"/>
        <v>-11</v>
      </c>
      <c r="AP255" s="1614">
        <f t="shared" si="47"/>
        <v>-6</v>
      </c>
      <c r="AQ255" s="1614">
        <f t="shared" si="47"/>
        <v>697</v>
      </c>
      <c r="AR255" s="1614">
        <f t="shared" si="47"/>
        <v>-81</v>
      </c>
      <c r="AS255" s="1614">
        <f t="shared" si="47"/>
        <v>-131</v>
      </c>
      <c r="AT255" s="1614">
        <f t="shared" si="47"/>
        <v>106</v>
      </c>
      <c r="AU255" s="1614">
        <f t="shared" si="47"/>
        <v>-44</v>
      </c>
      <c r="AV255" s="1614">
        <f t="shared" si="47"/>
        <v>170</v>
      </c>
      <c r="AW255" s="1614">
        <f t="shared" si="47"/>
        <v>24</v>
      </c>
      <c r="AX255" s="1614">
        <f t="shared" si="47"/>
        <v>105</v>
      </c>
      <c r="AY255" s="1650">
        <f t="shared" si="44"/>
        <v>3006</v>
      </c>
    </row>
    <row r="256" spans="1:51">
      <c r="A256" s="1637"/>
      <c r="B256" s="1638" t="s">
        <v>2355</v>
      </c>
      <c r="C256" s="1616">
        <f t="shared" ref="C256:AY256" si="48">SUM(C244:C255)</f>
        <v>0</v>
      </c>
      <c r="D256" s="1651">
        <f t="shared" si="48"/>
        <v>-7730</v>
      </c>
      <c r="E256" s="1651">
        <f t="shared" si="48"/>
        <v>-6347</v>
      </c>
      <c r="F256" s="1651">
        <f t="shared" si="48"/>
        <v>-4668</v>
      </c>
      <c r="G256" s="1651">
        <f t="shared" si="48"/>
        <v>-3083</v>
      </c>
      <c r="H256" s="1651">
        <f t="shared" si="48"/>
        <v>-4194</v>
      </c>
      <c r="I256" s="1651">
        <f t="shared" si="48"/>
        <v>-4543</v>
      </c>
      <c r="J256" s="1651">
        <f t="shared" si="48"/>
        <v>-6925</v>
      </c>
      <c r="K256" s="1651">
        <f t="shared" si="48"/>
        <v>-4505</v>
      </c>
      <c r="L256" s="1651">
        <f t="shared" si="48"/>
        <v>-3518</v>
      </c>
      <c r="M256" s="1651">
        <f t="shared" si="48"/>
        <v>-4084</v>
      </c>
      <c r="N256" s="1651">
        <f t="shared" si="48"/>
        <v>17963</v>
      </c>
      <c r="O256" s="1651">
        <f t="shared" si="48"/>
        <v>17187</v>
      </c>
      <c r="P256" s="1616">
        <f t="shared" si="48"/>
        <v>86575</v>
      </c>
      <c r="Q256" s="1651">
        <f t="shared" si="48"/>
        <v>23851</v>
      </c>
      <c r="R256" s="1651">
        <f t="shared" si="48"/>
        <v>-8162</v>
      </c>
      <c r="S256" s="1651">
        <f t="shared" si="48"/>
        <v>-2006</v>
      </c>
      <c r="T256" s="1651">
        <f t="shared" si="48"/>
        <v>-2556</v>
      </c>
      <c r="U256" s="1651">
        <f t="shared" si="48"/>
        <v>-2832</v>
      </c>
      <c r="V256" s="1651">
        <f t="shared" si="48"/>
        <v>-2353</v>
      </c>
      <c r="W256" s="1651">
        <f t="shared" si="48"/>
        <v>-4327</v>
      </c>
      <c r="X256" s="1651">
        <f t="shared" si="48"/>
        <v>-6233</v>
      </c>
      <c r="Y256" s="1651">
        <f t="shared" si="48"/>
        <v>-7398</v>
      </c>
      <c r="Z256" s="1651">
        <f t="shared" si="48"/>
        <v>969</v>
      </c>
      <c r="AA256" s="1651">
        <f t="shared" si="48"/>
        <v>-6251</v>
      </c>
      <c r="AB256" s="1651">
        <f t="shared" si="48"/>
        <v>-411</v>
      </c>
      <c r="AC256" s="1651">
        <f t="shared" si="48"/>
        <v>-3443</v>
      </c>
      <c r="AD256" s="1616">
        <f t="shared" si="48"/>
        <v>10693</v>
      </c>
      <c r="AE256" s="1616">
        <f t="shared" si="48"/>
        <v>-7260</v>
      </c>
      <c r="AF256" s="1651">
        <f t="shared" si="48"/>
        <v>-3847</v>
      </c>
      <c r="AG256" s="1651">
        <f t="shared" si="48"/>
        <v>-3868</v>
      </c>
      <c r="AH256" s="1651">
        <f t="shared" si="48"/>
        <v>-1735</v>
      </c>
      <c r="AI256" s="1651">
        <f t="shared" si="48"/>
        <v>-1624</v>
      </c>
      <c r="AJ256" s="1651">
        <f t="shared" si="48"/>
        <v>-3266</v>
      </c>
      <c r="AK256" s="1651">
        <f t="shared" si="48"/>
        <v>-5318</v>
      </c>
      <c r="AL256" s="1651">
        <f t="shared" si="48"/>
        <v>-4430</v>
      </c>
      <c r="AM256" s="1651">
        <f t="shared" si="48"/>
        <v>-2963</v>
      </c>
      <c r="AN256" s="1651">
        <f t="shared" si="48"/>
        <v>-2013</v>
      </c>
      <c r="AO256" s="1651">
        <f t="shared" si="48"/>
        <v>-4234</v>
      </c>
      <c r="AP256" s="1651">
        <f t="shared" si="48"/>
        <v>-2583</v>
      </c>
      <c r="AQ256" s="1651">
        <f t="shared" si="48"/>
        <v>6324</v>
      </c>
      <c r="AR256" s="1651">
        <f t="shared" si="48"/>
        <v>-2042</v>
      </c>
      <c r="AS256" s="1651">
        <f t="shared" si="48"/>
        <v>-7020</v>
      </c>
      <c r="AT256" s="1651">
        <f t="shared" si="48"/>
        <v>-4254</v>
      </c>
      <c r="AU256" s="1651">
        <f t="shared" si="48"/>
        <v>-3094</v>
      </c>
      <c r="AV256" s="1651">
        <f t="shared" si="48"/>
        <v>-3440</v>
      </c>
      <c r="AW256" s="1651">
        <f t="shared" si="48"/>
        <v>-5168</v>
      </c>
      <c r="AX256" s="1651">
        <f t="shared" si="48"/>
        <v>166</v>
      </c>
      <c r="AY256" s="1651">
        <f t="shared" si="48"/>
        <v>145576</v>
      </c>
    </row>
    <row r="257" spans="1:53" hidden="1">
      <c r="A257" s="1545"/>
      <c r="B257" s="1545" t="s">
        <v>2362</v>
      </c>
      <c r="C257" s="1617"/>
      <c r="D257" s="1652">
        <f t="shared" ref="D257:AX257" si="49">RANK(D217,$D217:$AX217)</f>
        <v>47</v>
      </c>
      <c r="E257" s="1652">
        <f t="shared" si="49"/>
        <v>43</v>
      </c>
      <c r="F257" s="1652">
        <f t="shared" si="49"/>
        <v>34</v>
      </c>
      <c r="G257" s="1652">
        <f t="shared" si="49"/>
        <v>9</v>
      </c>
      <c r="H257" s="1652">
        <f t="shared" si="49"/>
        <v>37</v>
      </c>
      <c r="I257" s="1652">
        <f t="shared" si="49"/>
        <v>30</v>
      </c>
      <c r="J257" s="1652">
        <f t="shared" si="49"/>
        <v>41</v>
      </c>
      <c r="K257" s="1652">
        <f t="shared" si="49"/>
        <v>32</v>
      </c>
      <c r="L257" s="1652">
        <f t="shared" si="49"/>
        <v>27</v>
      </c>
      <c r="M257" s="1652">
        <f t="shared" si="49"/>
        <v>26</v>
      </c>
      <c r="N257" s="1652">
        <f t="shared" si="49"/>
        <v>3</v>
      </c>
      <c r="O257" s="1652">
        <f t="shared" si="49"/>
        <v>2</v>
      </c>
      <c r="P257" s="1652">
        <f t="shared" si="49"/>
        <v>1</v>
      </c>
      <c r="Q257" s="1652">
        <f t="shared" si="49"/>
        <v>4</v>
      </c>
      <c r="R257" s="1652">
        <f t="shared" si="49"/>
        <v>42</v>
      </c>
      <c r="S257" s="1652">
        <f t="shared" si="49"/>
        <v>13</v>
      </c>
      <c r="T257" s="1652">
        <f t="shared" si="49"/>
        <v>12</v>
      </c>
      <c r="U257" s="1652">
        <f t="shared" si="49"/>
        <v>18</v>
      </c>
      <c r="V257" s="1652">
        <f t="shared" si="49"/>
        <v>20</v>
      </c>
      <c r="W257" s="1652">
        <f t="shared" si="49"/>
        <v>25</v>
      </c>
      <c r="X257" s="1652">
        <f t="shared" si="49"/>
        <v>39</v>
      </c>
      <c r="Y257" s="1652">
        <f t="shared" si="49"/>
        <v>44</v>
      </c>
      <c r="Z257" s="1652">
        <f t="shared" si="49"/>
        <v>5</v>
      </c>
      <c r="AA257" s="1652">
        <f t="shared" si="49"/>
        <v>28</v>
      </c>
      <c r="AB257" s="1652">
        <f t="shared" si="49"/>
        <v>10</v>
      </c>
      <c r="AC257" s="1652">
        <f t="shared" si="49"/>
        <v>11</v>
      </c>
      <c r="AD257" s="1652">
        <f t="shared" si="49"/>
        <v>7</v>
      </c>
      <c r="AE257" s="1617">
        <f t="shared" si="49"/>
        <v>45</v>
      </c>
      <c r="AF257" s="1652">
        <f t="shared" si="49"/>
        <v>29</v>
      </c>
      <c r="AG257" s="1652">
        <f t="shared" si="49"/>
        <v>35</v>
      </c>
      <c r="AH257" s="1652">
        <f t="shared" si="49"/>
        <v>16</v>
      </c>
      <c r="AI257" s="1652">
        <f t="shared" si="49"/>
        <v>15</v>
      </c>
      <c r="AJ257" s="1652">
        <f t="shared" si="49"/>
        <v>19</v>
      </c>
      <c r="AK257" s="1652">
        <f t="shared" si="49"/>
        <v>21</v>
      </c>
      <c r="AL257" s="1652">
        <f t="shared" si="49"/>
        <v>33</v>
      </c>
      <c r="AM257" s="1652">
        <f t="shared" si="49"/>
        <v>17</v>
      </c>
      <c r="AN257" s="1652">
        <f t="shared" si="49"/>
        <v>14</v>
      </c>
      <c r="AO257" s="1652">
        <f t="shared" si="49"/>
        <v>31</v>
      </c>
      <c r="AP257" s="1652">
        <f t="shared" si="49"/>
        <v>22</v>
      </c>
      <c r="AQ257" s="1652">
        <f t="shared" si="49"/>
        <v>6</v>
      </c>
      <c r="AR257" s="1652">
        <f t="shared" si="49"/>
        <v>23</v>
      </c>
      <c r="AS257" s="1652">
        <f t="shared" si="49"/>
        <v>40</v>
      </c>
      <c r="AT257" s="1652">
        <f t="shared" si="49"/>
        <v>46</v>
      </c>
      <c r="AU257" s="1652">
        <f t="shared" si="49"/>
        <v>24</v>
      </c>
      <c r="AV257" s="1652">
        <f t="shared" si="49"/>
        <v>36</v>
      </c>
      <c r="AW257" s="1652">
        <f t="shared" si="49"/>
        <v>38</v>
      </c>
      <c r="AX257" s="1652">
        <f t="shared" si="49"/>
        <v>8</v>
      </c>
      <c r="AY257" s="1652"/>
    </row>
    <row r="258" spans="1:53" hidden="1">
      <c r="A258" s="1545"/>
      <c r="B258" s="1545" t="s">
        <v>2363</v>
      </c>
      <c r="C258" s="1617"/>
      <c r="D258" s="1617">
        <f t="shared" ref="D258:AX258" si="50">RANK(D230,$D230:$AX230)</f>
        <v>45</v>
      </c>
      <c r="E258" s="1617">
        <f t="shared" si="50"/>
        <v>43</v>
      </c>
      <c r="F258" s="1617">
        <f t="shared" si="50"/>
        <v>38</v>
      </c>
      <c r="G258" s="1617">
        <f t="shared" si="50"/>
        <v>13</v>
      </c>
      <c r="H258" s="1617">
        <f t="shared" si="50"/>
        <v>37</v>
      </c>
      <c r="I258" s="1617">
        <f t="shared" si="50"/>
        <v>34</v>
      </c>
      <c r="J258" s="1617">
        <f t="shared" si="50"/>
        <v>47</v>
      </c>
      <c r="K258" s="1617">
        <f t="shared" si="50"/>
        <v>26</v>
      </c>
      <c r="L258" s="1617">
        <f t="shared" si="50"/>
        <v>17</v>
      </c>
      <c r="M258" s="1617">
        <f t="shared" si="50"/>
        <v>32</v>
      </c>
      <c r="N258" s="1617">
        <f t="shared" si="50"/>
        <v>3</v>
      </c>
      <c r="O258" s="1617">
        <f t="shared" si="50"/>
        <v>2</v>
      </c>
      <c r="P258" s="1617">
        <f t="shared" si="50"/>
        <v>1</v>
      </c>
      <c r="Q258" s="1617">
        <f t="shared" si="50"/>
        <v>4</v>
      </c>
      <c r="R258" s="1617">
        <f t="shared" si="50"/>
        <v>44</v>
      </c>
      <c r="S258" s="1617">
        <f t="shared" si="50"/>
        <v>11</v>
      </c>
      <c r="T258" s="1617">
        <f t="shared" si="50"/>
        <v>8</v>
      </c>
      <c r="U258" s="1617">
        <f t="shared" si="50"/>
        <v>15</v>
      </c>
      <c r="V258" s="1617">
        <f t="shared" si="50"/>
        <v>24</v>
      </c>
      <c r="W258" s="1617">
        <f t="shared" si="50"/>
        <v>23</v>
      </c>
      <c r="X258" s="1617">
        <f t="shared" si="50"/>
        <v>41</v>
      </c>
      <c r="Y258" s="1617">
        <f t="shared" si="50"/>
        <v>40</v>
      </c>
      <c r="Z258" s="1617">
        <f t="shared" si="50"/>
        <v>6</v>
      </c>
      <c r="AA258" s="1617">
        <f t="shared" si="50"/>
        <v>35</v>
      </c>
      <c r="AB258" s="1617">
        <f t="shared" si="50"/>
        <v>9</v>
      </c>
      <c r="AC258" s="1617">
        <f t="shared" si="50"/>
        <v>18</v>
      </c>
      <c r="AD258" s="1617">
        <f t="shared" si="50"/>
        <v>7</v>
      </c>
      <c r="AE258" s="1617">
        <f t="shared" si="50"/>
        <v>46</v>
      </c>
      <c r="AF258" s="1617">
        <f t="shared" si="50"/>
        <v>30</v>
      </c>
      <c r="AG258" s="1617">
        <f t="shared" si="50"/>
        <v>31</v>
      </c>
      <c r="AH258" s="1617">
        <f t="shared" si="50"/>
        <v>14</v>
      </c>
      <c r="AI258" s="1617">
        <f t="shared" si="50"/>
        <v>16</v>
      </c>
      <c r="AJ258" s="1617">
        <f t="shared" si="50"/>
        <v>22</v>
      </c>
      <c r="AK258" s="1617">
        <f t="shared" si="50"/>
        <v>27</v>
      </c>
      <c r="AL258" s="1617">
        <f t="shared" si="50"/>
        <v>36</v>
      </c>
      <c r="AM258" s="1617">
        <f t="shared" si="50"/>
        <v>19</v>
      </c>
      <c r="AN258" s="1617">
        <f t="shared" si="50"/>
        <v>10</v>
      </c>
      <c r="AO258" s="1617">
        <f t="shared" si="50"/>
        <v>28</v>
      </c>
      <c r="AP258" s="1617">
        <f t="shared" si="50"/>
        <v>21</v>
      </c>
      <c r="AQ258" s="1617">
        <f t="shared" si="50"/>
        <v>5</v>
      </c>
      <c r="AR258" s="1617">
        <f t="shared" si="50"/>
        <v>20</v>
      </c>
      <c r="AS258" s="1617">
        <f t="shared" si="50"/>
        <v>42</v>
      </c>
      <c r="AT258" s="1617">
        <f t="shared" si="50"/>
        <v>33</v>
      </c>
      <c r="AU258" s="1617">
        <f t="shared" si="50"/>
        <v>25</v>
      </c>
      <c r="AV258" s="1617">
        <f t="shared" si="50"/>
        <v>29</v>
      </c>
      <c r="AW258" s="1617">
        <f t="shared" si="50"/>
        <v>39</v>
      </c>
      <c r="AX258" s="1617">
        <f t="shared" si="50"/>
        <v>12</v>
      </c>
    </row>
    <row r="259" spans="1:53">
      <c r="A259" s="1635" t="s">
        <v>2359</v>
      </c>
      <c r="B259" s="1545" t="s">
        <v>2343</v>
      </c>
      <c r="C259" s="1614">
        <f t="shared" ref="C259:AY264" si="51">C69-C163</f>
        <v>0</v>
      </c>
      <c r="D259" s="1614">
        <f t="shared" si="51"/>
        <v>-148</v>
      </c>
      <c r="E259" s="1614">
        <f t="shared" si="51"/>
        <v>-171</v>
      </c>
      <c r="F259" s="1614">
        <f t="shared" si="51"/>
        <v>-127</v>
      </c>
      <c r="G259" s="1614">
        <f t="shared" si="51"/>
        <v>-13</v>
      </c>
      <c r="H259" s="1614">
        <f t="shared" si="51"/>
        <v>-124</v>
      </c>
      <c r="I259" s="1614">
        <f t="shared" si="51"/>
        <v>-180</v>
      </c>
      <c r="J259" s="1614">
        <f t="shared" si="51"/>
        <v>-307</v>
      </c>
      <c r="K259" s="1614">
        <f t="shared" si="51"/>
        <v>-67</v>
      </c>
      <c r="L259" s="1614">
        <f t="shared" si="51"/>
        <v>-70</v>
      </c>
      <c r="M259" s="1614">
        <f t="shared" si="51"/>
        <v>-58</v>
      </c>
      <c r="N259" s="1614">
        <f t="shared" si="51"/>
        <v>1150</v>
      </c>
      <c r="O259" s="1614">
        <f t="shared" si="51"/>
        <v>638</v>
      </c>
      <c r="P259" s="1614">
        <f t="shared" si="51"/>
        <v>3146</v>
      </c>
      <c r="Q259" s="1614">
        <f t="shared" si="51"/>
        <v>409</v>
      </c>
      <c r="R259" s="1614">
        <f t="shared" si="51"/>
        <v>-360</v>
      </c>
      <c r="S259" s="1614">
        <f t="shared" si="51"/>
        <v>-74</v>
      </c>
      <c r="T259" s="1614">
        <f t="shared" si="51"/>
        <v>-211</v>
      </c>
      <c r="U259" s="1614">
        <f t="shared" si="51"/>
        <v>-92</v>
      </c>
      <c r="V259" s="1614">
        <f t="shared" si="51"/>
        <v>-182</v>
      </c>
      <c r="W259" s="1614">
        <f t="shared" si="51"/>
        <v>-290</v>
      </c>
      <c r="X259" s="1614">
        <f t="shared" si="51"/>
        <v>-245</v>
      </c>
      <c r="Y259" s="1614">
        <f t="shared" si="51"/>
        <v>-107</v>
      </c>
      <c r="Z259" s="1614">
        <f t="shared" si="51"/>
        <v>-531</v>
      </c>
      <c r="AA259" s="1614">
        <f t="shared" si="51"/>
        <v>-240</v>
      </c>
      <c r="AB259" s="1614">
        <f t="shared" si="51"/>
        <v>-63</v>
      </c>
      <c r="AC259" s="1614">
        <f t="shared" si="51"/>
        <v>-275</v>
      </c>
      <c r="AD259" s="1614">
        <f t="shared" si="51"/>
        <v>664</v>
      </c>
      <c r="AE259" s="1614">
        <f t="shared" si="51"/>
        <v>-555</v>
      </c>
      <c r="AF259" s="1614">
        <f t="shared" si="51"/>
        <v>-173</v>
      </c>
      <c r="AG259" s="1614">
        <f t="shared" si="51"/>
        <v>-279</v>
      </c>
      <c r="AH259" s="1614">
        <f t="shared" si="51"/>
        <v>14</v>
      </c>
      <c r="AI259" s="1614">
        <f t="shared" si="51"/>
        <v>-186</v>
      </c>
      <c r="AJ259" s="1614">
        <f t="shared" si="51"/>
        <v>-88</v>
      </c>
      <c r="AK259" s="1614">
        <f t="shared" si="51"/>
        <v>-301</v>
      </c>
      <c r="AL259" s="1614">
        <f t="shared" si="51"/>
        <v>-193</v>
      </c>
      <c r="AM259" s="1614">
        <f t="shared" si="51"/>
        <v>-39</v>
      </c>
      <c r="AN259" s="1614">
        <f t="shared" si="51"/>
        <v>-107</v>
      </c>
      <c r="AO259" s="1614">
        <f t="shared" si="51"/>
        <v>-116</v>
      </c>
      <c r="AP259" s="1614">
        <f t="shared" si="51"/>
        <v>-65</v>
      </c>
      <c r="AQ259" s="1614">
        <f t="shared" si="51"/>
        <v>199</v>
      </c>
      <c r="AR259" s="1614">
        <f t="shared" si="51"/>
        <v>-102</v>
      </c>
      <c r="AS259" s="1614">
        <f t="shared" si="51"/>
        <v>-190</v>
      </c>
      <c r="AT259" s="1614">
        <f t="shared" si="51"/>
        <v>-106</v>
      </c>
      <c r="AU259" s="1614">
        <f t="shared" si="51"/>
        <v>-109</v>
      </c>
      <c r="AV259" s="1614">
        <f t="shared" si="51"/>
        <v>8</v>
      </c>
      <c r="AW259" s="1614">
        <f t="shared" si="51"/>
        <v>-47</v>
      </c>
      <c r="AX259" s="1614">
        <f t="shared" si="51"/>
        <v>363</v>
      </c>
      <c r="AY259" s="1614">
        <f t="shared" si="51"/>
        <v>5343</v>
      </c>
      <c r="AZ259" s="1614"/>
      <c r="BA259" s="1614"/>
    </row>
    <row r="260" spans="1:53">
      <c r="A260" s="1635"/>
      <c r="B260" s="1545" t="s">
        <v>2344</v>
      </c>
      <c r="C260" s="1614">
        <f t="shared" si="51"/>
        <v>0</v>
      </c>
      <c r="D260" s="1614">
        <f t="shared" si="51"/>
        <v>-615</v>
      </c>
      <c r="E260" s="1614">
        <f t="shared" si="51"/>
        <v>-123</v>
      </c>
      <c r="F260" s="1614">
        <f t="shared" si="51"/>
        <v>-299</v>
      </c>
      <c r="G260" s="1614">
        <f t="shared" si="51"/>
        <v>-106</v>
      </c>
      <c r="H260" s="1614">
        <f t="shared" si="51"/>
        <v>-168</v>
      </c>
      <c r="I260" s="1614">
        <f t="shared" si="51"/>
        <v>-175</v>
      </c>
      <c r="J260" s="1614">
        <f t="shared" si="51"/>
        <v>-491</v>
      </c>
      <c r="K260" s="1614">
        <f t="shared" si="51"/>
        <v>-146</v>
      </c>
      <c r="L260" s="1614">
        <f t="shared" si="51"/>
        <v>-288</v>
      </c>
      <c r="M260" s="1614">
        <f t="shared" si="51"/>
        <v>-276</v>
      </c>
      <c r="N260" s="1614">
        <f t="shared" si="51"/>
        <v>943</v>
      </c>
      <c r="O260" s="1614">
        <f t="shared" si="51"/>
        <v>556</v>
      </c>
      <c r="P260" s="1614">
        <f t="shared" si="51"/>
        <v>4525</v>
      </c>
      <c r="Q260" s="1614">
        <f t="shared" si="51"/>
        <v>864</v>
      </c>
      <c r="R260" s="1614">
        <f t="shared" si="51"/>
        <v>-420</v>
      </c>
      <c r="S260" s="1614">
        <f t="shared" si="51"/>
        <v>-89</v>
      </c>
      <c r="T260" s="1614">
        <f t="shared" si="51"/>
        <v>-398</v>
      </c>
      <c r="U260" s="1614">
        <f t="shared" si="51"/>
        <v>-70</v>
      </c>
      <c r="V260" s="1614">
        <f t="shared" si="51"/>
        <v>-295</v>
      </c>
      <c r="W260" s="1614">
        <f t="shared" si="51"/>
        <v>-379</v>
      </c>
      <c r="X260" s="1614">
        <f t="shared" si="51"/>
        <v>-442</v>
      </c>
      <c r="Y260" s="1614">
        <f t="shared" si="51"/>
        <v>-344</v>
      </c>
      <c r="Z260" s="1614">
        <f t="shared" si="51"/>
        <v>-116</v>
      </c>
      <c r="AA260" s="1614">
        <f t="shared" si="51"/>
        <v>-402</v>
      </c>
      <c r="AB260" s="1614">
        <f t="shared" si="51"/>
        <v>-86</v>
      </c>
      <c r="AC260" s="1614">
        <f t="shared" si="51"/>
        <v>-410</v>
      </c>
      <c r="AD260" s="1614">
        <f t="shared" si="51"/>
        <v>1046</v>
      </c>
      <c r="AE260" s="1614">
        <f t="shared" si="51"/>
        <v>-197</v>
      </c>
      <c r="AF260" s="1614">
        <f t="shared" si="51"/>
        <v>-462</v>
      </c>
      <c r="AG260" s="1614">
        <f t="shared" si="51"/>
        <v>-214</v>
      </c>
      <c r="AH260" s="1614">
        <f t="shared" si="51"/>
        <v>-133</v>
      </c>
      <c r="AI260" s="1614">
        <f t="shared" si="51"/>
        <v>-150</v>
      </c>
      <c r="AJ260" s="1614">
        <f t="shared" si="51"/>
        <v>-156</v>
      </c>
      <c r="AK260" s="1614">
        <f t="shared" si="51"/>
        <v>-233</v>
      </c>
      <c r="AL260" s="1614">
        <f t="shared" si="51"/>
        <v>-269</v>
      </c>
      <c r="AM260" s="1614">
        <f t="shared" si="51"/>
        <v>-184</v>
      </c>
      <c r="AN260" s="1614">
        <f t="shared" si="51"/>
        <v>-96</v>
      </c>
      <c r="AO260" s="1614">
        <f t="shared" si="51"/>
        <v>-97</v>
      </c>
      <c r="AP260" s="1614">
        <f t="shared" si="51"/>
        <v>-109</v>
      </c>
      <c r="AQ260" s="1614">
        <f t="shared" si="51"/>
        <v>793</v>
      </c>
      <c r="AR260" s="1614">
        <f t="shared" si="51"/>
        <v>-117</v>
      </c>
      <c r="AS260" s="1614">
        <f t="shared" si="51"/>
        <v>-345</v>
      </c>
      <c r="AT260" s="1614">
        <f t="shared" si="51"/>
        <v>-72</v>
      </c>
      <c r="AU260" s="1614">
        <f t="shared" si="51"/>
        <v>-180</v>
      </c>
      <c r="AV260" s="1614">
        <f t="shared" si="51"/>
        <v>-95</v>
      </c>
      <c r="AW260" s="1614">
        <f t="shared" si="51"/>
        <v>65</v>
      </c>
      <c r="AX260" s="1614">
        <f t="shared" si="51"/>
        <v>455</v>
      </c>
      <c r="AY260" s="1614">
        <f t="shared" si="51"/>
        <v>6888</v>
      </c>
    </row>
    <row r="261" spans="1:53">
      <c r="A261" s="1635"/>
      <c r="B261" s="1545" t="s">
        <v>2345</v>
      </c>
      <c r="C261" s="1614">
        <f t="shared" si="51"/>
        <v>0</v>
      </c>
      <c r="D261" s="1614">
        <f t="shared" si="51"/>
        <v>-4312</v>
      </c>
      <c r="E261" s="1614">
        <f t="shared" si="51"/>
        <v>-3304</v>
      </c>
      <c r="F261" s="1614">
        <f t="shared" si="51"/>
        <v>-2568</v>
      </c>
      <c r="G261" s="1614">
        <f t="shared" si="51"/>
        <v>-1578</v>
      </c>
      <c r="H261" s="1614">
        <f t="shared" si="51"/>
        <v>-1932</v>
      </c>
      <c r="I261" s="1614">
        <f t="shared" si="51"/>
        <v>-2253</v>
      </c>
      <c r="J261" s="1614">
        <f t="shared" si="51"/>
        <v>-3171</v>
      </c>
      <c r="K261" s="1614">
        <f t="shared" si="51"/>
        <v>-2515</v>
      </c>
      <c r="L261" s="1614">
        <f t="shared" si="51"/>
        <v>-1952</v>
      </c>
      <c r="M261" s="1614">
        <f t="shared" si="51"/>
        <v>-2160</v>
      </c>
      <c r="N261" s="1614">
        <f t="shared" si="51"/>
        <v>7083</v>
      </c>
      <c r="O261" s="1614">
        <f t="shared" si="51"/>
        <v>6802</v>
      </c>
      <c r="P261" s="1614">
        <f t="shared" si="51"/>
        <v>41902</v>
      </c>
      <c r="Q261" s="1614">
        <f t="shared" si="51"/>
        <v>14300</v>
      </c>
      <c r="R261" s="1614">
        <f t="shared" si="51"/>
        <v>-3757</v>
      </c>
      <c r="S261" s="1614">
        <f t="shared" si="51"/>
        <v>-979</v>
      </c>
      <c r="T261" s="1614">
        <f t="shared" si="51"/>
        <v>-1026</v>
      </c>
      <c r="U261" s="1614">
        <f t="shared" si="51"/>
        <v>-1127</v>
      </c>
      <c r="V261" s="1614">
        <f t="shared" si="51"/>
        <v>-1530</v>
      </c>
      <c r="W261" s="1614">
        <f t="shared" si="51"/>
        <v>-2159</v>
      </c>
      <c r="X261" s="1614">
        <f t="shared" si="51"/>
        <v>-2244</v>
      </c>
      <c r="Y261" s="1614">
        <f t="shared" si="51"/>
        <v>-3881</v>
      </c>
      <c r="Z261" s="1614">
        <f t="shared" si="51"/>
        <v>1207</v>
      </c>
      <c r="AA261" s="1614">
        <f t="shared" si="51"/>
        <v>-2106</v>
      </c>
      <c r="AB261" s="1614">
        <f t="shared" si="51"/>
        <v>-808</v>
      </c>
      <c r="AC261" s="1614">
        <f t="shared" si="51"/>
        <v>-662</v>
      </c>
      <c r="AD261" s="1614">
        <f t="shared" si="51"/>
        <v>5078</v>
      </c>
      <c r="AE261" s="1614">
        <f t="shared" si="51"/>
        <v>-2015</v>
      </c>
      <c r="AF261" s="1614">
        <f t="shared" si="51"/>
        <v>-720</v>
      </c>
      <c r="AG261" s="1614">
        <f t="shared" si="51"/>
        <v>-1561</v>
      </c>
      <c r="AH261" s="1614">
        <f t="shared" si="51"/>
        <v>-819</v>
      </c>
      <c r="AI261" s="1614">
        <f t="shared" si="51"/>
        <v>-1201</v>
      </c>
      <c r="AJ261" s="1614">
        <f t="shared" si="51"/>
        <v>-1171</v>
      </c>
      <c r="AK261" s="1614">
        <f t="shared" si="51"/>
        <v>-1998</v>
      </c>
      <c r="AL261" s="1614">
        <f t="shared" si="51"/>
        <v>-2016</v>
      </c>
      <c r="AM261" s="1614">
        <f t="shared" si="51"/>
        <v>-1328</v>
      </c>
      <c r="AN261" s="1614">
        <f t="shared" si="51"/>
        <v>-1240</v>
      </c>
      <c r="AO261" s="1614">
        <f t="shared" si="51"/>
        <v>-1857</v>
      </c>
      <c r="AP261" s="1614">
        <f t="shared" si="51"/>
        <v>-1484</v>
      </c>
      <c r="AQ261" s="1614">
        <f t="shared" si="51"/>
        <v>1347</v>
      </c>
      <c r="AR261" s="1614">
        <f t="shared" si="51"/>
        <v>-1027</v>
      </c>
      <c r="AS261" s="1614">
        <f t="shared" si="51"/>
        <v>-3321</v>
      </c>
      <c r="AT261" s="1614">
        <f t="shared" si="51"/>
        <v>-2450</v>
      </c>
      <c r="AU261" s="1614">
        <f t="shared" si="51"/>
        <v>-1233</v>
      </c>
      <c r="AV261" s="1614">
        <f t="shared" si="51"/>
        <v>-2166</v>
      </c>
      <c r="AW261" s="1614">
        <f t="shared" si="51"/>
        <v>-2899</v>
      </c>
      <c r="AX261" s="1614">
        <f t="shared" si="51"/>
        <v>-1189</v>
      </c>
      <c r="AY261" s="1614">
        <f t="shared" si="51"/>
        <v>70087</v>
      </c>
    </row>
    <row r="262" spans="1:53">
      <c r="A262" s="1635"/>
      <c r="B262" s="1545" t="s">
        <v>2346</v>
      </c>
      <c r="C262" s="1614">
        <f t="shared" si="51"/>
        <v>0</v>
      </c>
      <c r="D262" s="1614">
        <f t="shared" si="51"/>
        <v>-33</v>
      </c>
      <c r="E262" s="1614">
        <f t="shared" si="51"/>
        <v>-1389</v>
      </c>
      <c r="F262" s="1614">
        <f t="shared" si="51"/>
        <v>-986</v>
      </c>
      <c r="G262" s="1614">
        <f t="shared" si="51"/>
        <v>816</v>
      </c>
      <c r="H262" s="1614">
        <f t="shared" si="51"/>
        <v>-672</v>
      </c>
      <c r="I262" s="1614">
        <f t="shared" si="51"/>
        <v>-336</v>
      </c>
      <c r="J262" s="1614">
        <f t="shared" si="51"/>
        <v>-960</v>
      </c>
      <c r="K262" s="1614">
        <f t="shared" si="51"/>
        <v>-1048</v>
      </c>
      <c r="L262" s="1614">
        <f t="shared" si="51"/>
        <v>-527</v>
      </c>
      <c r="M262" s="1614">
        <f t="shared" si="51"/>
        <v>-456</v>
      </c>
      <c r="N262" s="1614">
        <f t="shared" si="51"/>
        <v>1822</v>
      </c>
      <c r="O262" s="1614">
        <f t="shared" si="51"/>
        <v>1480</v>
      </c>
      <c r="P262" s="1614">
        <f t="shared" si="51"/>
        <v>7049</v>
      </c>
      <c r="Q262" s="1614">
        <f t="shared" si="51"/>
        <v>4146</v>
      </c>
      <c r="R262" s="1614">
        <f t="shared" si="51"/>
        <v>-830</v>
      </c>
      <c r="S262" s="1614">
        <f t="shared" si="51"/>
        <v>-365</v>
      </c>
      <c r="T262" s="1614">
        <f t="shared" si="51"/>
        <v>-21</v>
      </c>
      <c r="U262" s="1614">
        <f t="shared" si="51"/>
        <v>-347</v>
      </c>
      <c r="V262" s="1614">
        <f t="shared" si="51"/>
        <v>356</v>
      </c>
      <c r="W262" s="1614">
        <f t="shared" si="51"/>
        <v>-169</v>
      </c>
      <c r="X262" s="1614">
        <f t="shared" si="51"/>
        <v>-1397</v>
      </c>
      <c r="Y262" s="1614">
        <f t="shared" si="51"/>
        <v>-821</v>
      </c>
      <c r="Z262" s="1614">
        <f t="shared" si="51"/>
        <v>514</v>
      </c>
      <c r="AA262" s="1614">
        <f t="shared" si="51"/>
        <v>-810</v>
      </c>
      <c r="AB262" s="1614">
        <f t="shared" si="51"/>
        <v>604</v>
      </c>
      <c r="AC262" s="1614">
        <f t="shared" si="51"/>
        <v>533</v>
      </c>
      <c r="AD262" s="1614">
        <f t="shared" si="51"/>
        <v>1879</v>
      </c>
      <c r="AE262" s="1614">
        <f t="shared" si="51"/>
        <v>-1475</v>
      </c>
      <c r="AF262" s="1614">
        <f t="shared" si="51"/>
        <v>-346</v>
      </c>
      <c r="AG262" s="1614">
        <f t="shared" si="51"/>
        <v>-603</v>
      </c>
      <c r="AH262" s="1614">
        <f t="shared" si="51"/>
        <v>-242</v>
      </c>
      <c r="AI262" s="1614">
        <f t="shared" si="51"/>
        <v>-76</v>
      </c>
      <c r="AJ262" s="1614">
        <f t="shared" si="51"/>
        <v>-299</v>
      </c>
      <c r="AK262" s="1614">
        <f t="shared" si="51"/>
        <v>7</v>
      </c>
      <c r="AL262" s="1614">
        <f t="shared" si="51"/>
        <v>623</v>
      </c>
      <c r="AM262" s="1614">
        <f t="shared" si="51"/>
        <v>-398</v>
      </c>
      <c r="AN262" s="1614">
        <f t="shared" si="51"/>
        <v>-345</v>
      </c>
      <c r="AO262" s="1614">
        <f t="shared" si="51"/>
        <v>-406</v>
      </c>
      <c r="AP262" s="1614">
        <f t="shared" si="51"/>
        <v>-432</v>
      </c>
      <c r="AQ262" s="1614">
        <f t="shared" si="51"/>
        <v>1624</v>
      </c>
      <c r="AR262" s="1614">
        <f t="shared" si="51"/>
        <v>-613</v>
      </c>
      <c r="AS262" s="1614">
        <f t="shared" si="51"/>
        <v>-1235</v>
      </c>
      <c r="AT262" s="1614">
        <f t="shared" si="51"/>
        <v>-1197</v>
      </c>
      <c r="AU262" s="1614">
        <f t="shared" si="51"/>
        <v>-866</v>
      </c>
      <c r="AV262" s="1614">
        <f t="shared" si="51"/>
        <v>-777</v>
      </c>
      <c r="AW262" s="1614">
        <f t="shared" si="51"/>
        <v>-937</v>
      </c>
      <c r="AX262" s="1614">
        <f t="shared" si="51"/>
        <v>-39</v>
      </c>
      <c r="AY262" s="1614">
        <f t="shared" si="51"/>
        <v>14497</v>
      </c>
    </row>
    <row r="263" spans="1:53">
      <c r="A263" s="1635"/>
      <c r="B263" s="1545" t="s">
        <v>2347</v>
      </c>
      <c r="C263" s="1614">
        <f t="shared" si="51"/>
        <v>0</v>
      </c>
      <c r="D263" s="1614">
        <f t="shared" si="51"/>
        <v>149</v>
      </c>
      <c r="E263" s="1614">
        <f t="shared" si="51"/>
        <v>-56</v>
      </c>
      <c r="F263" s="1614">
        <f t="shared" si="51"/>
        <v>-92</v>
      </c>
      <c r="G263" s="1614">
        <f t="shared" si="51"/>
        <v>-29</v>
      </c>
      <c r="H263" s="1614">
        <f t="shared" si="51"/>
        <v>-52</v>
      </c>
      <c r="I263" s="1614">
        <f t="shared" si="51"/>
        <v>-82</v>
      </c>
      <c r="J263" s="1614">
        <f t="shared" si="51"/>
        <v>-102</v>
      </c>
      <c r="K263" s="1614">
        <f t="shared" si="51"/>
        <v>108</v>
      </c>
      <c r="L263" s="1614">
        <f t="shared" si="51"/>
        <v>0</v>
      </c>
      <c r="M263" s="1614">
        <f t="shared" si="51"/>
        <v>169</v>
      </c>
      <c r="N263" s="1614">
        <f t="shared" si="51"/>
        <v>681</v>
      </c>
      <c r="O263" s="1614">
        <f t="shared" si="51"/>
        <v>878</v>
      </c>
      <c r="P263" s="1614">
        <f t="shared" si="51"/>
        <v>-509</v>
      </c>
      <c r="Q263" s="1614">
        <f t="shared" si="51"/>
        <v>117</v>
      </c>
      <c r="R263" s="1614">
        <f t="shared" si="51"/>
        <v>-134</v>
      </c>
      <c r="S263" s="1614">
        <f t="shared" si="51"/>
        <v>-3</v>
      </c>
      <c r="T263" s="1614">
        <f t="shared" si="51"/>
        <v>-21</v>
      </c>
      <c r="U263" s="1614">
        <f t="shared" si="51"/>
        <v>-41</v>
      </c>
      <c r="V263" s="1614">
        <f t="shared" si="51"/>
        <v>-36</v>
      </c>
      <c r="W263" s="1614">
        <f t="shared" si="51"/>
        <v>69</v>
      </c>
      <c r="X263" s="1614">
        <f t="shared" si="51"/>
        <v>-386</v>
      </c>
      <c r="Y263" s="1614">
        <f t="shared" si="51"/>
        <v>251</v>
      </c>
      <c r="Z263" s="1614">
        <f t="shared" si="51"/>
        <v>-258</v>
      </c>
      <c r="AA263" s="1614">
        <f t="shared" si="51"/>
        <v>-88</v>
      </c>
      <c r="AB263" s="1614">
        <f t="shared" si="51"/>
        <v>16</v>
      </c>
      <c r="AC263" s="1614">
        <f t="shared" si="51"/>
        <v>-490</v>
      </c>
      <c r="AD263" s="1614">
        <f t="shared" si="51"/>
        <v>679</v>
      </c>
      <c r="AE263" s="1614">
        <f t="shared" si="51"/>
        <v>-622</v>
      </c>
      <c r="AF263" s="1614">
        <f t="shared" si="51"/>
        <v>-220</v>
      </c>
      <c r="AG263" s="1614">
        <f t="shared" si="51"/>
        <v>-81</v>
      </c>
      <c r="AH263" s="1614">
        <f t="shared" si="51"/>
        <v>33</v>
      </c>
      <c r="AI263" s="1614">
        <f t="shared" si="51"/>
        <v>5</v>
      </c>
      <c r="AJ263" s="1614">
        <f t="shared" si="51"/>
        <v>26</v>
      </c>
      <c r="AK263" s="1614">
        <f t="shared" si="51"/>
        <v>-150</v>
      </c>
      <c r="AL263" s="1614">
        <f t="shared" si="51"/>
        <v>-36</v>
      </c>
      <c r="AM263" s="1614">
        <f t="shared" si="51"/>
        <v>-27</v>
      </c>
      <c r="AN263" s="1614">
        <f t="shared" si="51"/>
        <v>-41</v>
      </c>
      <c r="AO263" s="1614">
        <f t="shared" si="51"/>
        <v>-33</v>
      </c>
      <c r="AP263" s="1614">
        <f t="shared" si="51"/>
        <v>-45</v>
      </c>
      <c r="AQ263" s="1614">
        <f t="shared" si="51"/>
        <v>276</v>
      </c>
      <c r="AR263" s="1614">
        <f t="shared" si="51"/>
        <v>-50</v>
      </c>
      <c r="AS263" s="1614">
        <f t="shared" si="51"/>
        <v>-26</v>
      </c>
      <c r="AT263" s="1614">
        <f t="shared" si="51"/>
        <v>-104</v>
      </c>
      <c r="AU263" s="1614">
        <f t="shared" si="51"/>
        <v>16</v>
      </c>
      <c r="AV263" s="1614">
        <f t="shared" si="51"/>
        <v>64</v>
      </c>
      <c r="AW263" s="1614">
        <f t="shared" si="51"/>
        <v>24</v>
      </c>
      <c r="AX263" s="1614">
        <f t="shared" si="51"/>
        <v>253</v>
      </c>
      <c r="AY263" s="1614">
        <f t="shared" si="51"/>
        <v>1167</v>
      </c>
    </row>
    <row r="264" spans="1:53">
      <c r="A264" s="1635"/>
      <c r="B264" s="1545" t="s">
        <v>2348</v>
      </c>
      <c r="C264" s="1614">
        <f t="shared" si="51"/>
        <v>0</v>
      </c>
      <c r="D264" s="1614">
        <f t="shared" si="51"/>
        <v>214</v>
      </c>
      <c r="E264" s="1614">
        <f t="shared" si="51"/>
        <v>-155</v>
      </c>
      <c r="F264" s="1614">
        <f t="shared" si="51"/>
        <v>-168</v>
      </c>
      <c r="G264" s="1614">
        <f t="shared" si="51"/>
        <v>-126</v>
      </c>
      <c r="H264" s="1614">
        <f t="shared" si="51"/>
        <v>-45</v>
      </c>
      <c r="I264" s="1614">
        <f t="shared" si="51"/>
        <v>-181</v>
      </c>
      <c r="J264" s="1614">
        <f t="shared" si="51"/>
        <v>-262</v>
      </c>
      <c r="K264" s="1614">
        <f t="shared" si="51"/>
        <v>206</v>
      </c>
      <c r="L264" s="1614">
        <f t="shared" si="51"/>
        <v>272</v>
      </c>
      <c r="M264" s="1614">
        <f t="shared" ref="M264:AY270" si="52">M74-M168</f>
        <v>-93</v>
      </c>
      <c r="N264" s="1614">
        <f t="shared" si="52"/>
        <v>728</v>
      </c>
      <c r="O264" s="1614">
        <f t="shared" si="52"/>
        <v>612</v>
      </c>
      <c r="P264" s="1614">
        <f t="shared" si="52"/>
        <v>2096</v>
      </c>
      <c r="Q264" s="1614">
        <f t="shared" si="52"/>
        <v>591</v>
      </c>
      <c r="R264" s="1614">
        <f t="shared" si="52"/>
        <v>-225</v>
      </c>
      <c r="S264" s="1614">
        <f t="shared" si="52"/>
        <v>-78</v>
      </c>
      <c r="T264" s="1614">
        <f t="shared" si="52"/>
        <v>151</v>
      </c>
      <c r="U264" s="1614">
        <f t="shared" si="52"/>
        <v>-160</v>
      </c>
      <c r="V264" s="1614">
        <f t="shared" si="52"/>
        <v>-32</v>
      </c>
      <c r="W264" s="1614">
        <f t="shared" si="52"/>
        <v>-94</v>
      </c>
      <c r="X264" s="1614">
        <f t="shared" si="52"/>
        <v>-370</v>
      </c>
      <c r="Y264" s="1614">
        <f t="shared" si="52"/>
        <v>-248</v>
      </c>
      <c r="Z264" s="1614">
        <f t="shared" si="52"/>
        <v>-34</v>
      </c>
      <c r="AA264" s="1614">
        <f t="shared" si="52"/>
        <v>-145</v>
      </c>
      <c r="AB264" s="1614">
        <f t="shared" si="52"/>
        <v>-92</v>
      </c>
      <c r="AC264" s="1614">
        <f t="shared" si="52"/>
        <v>-586</v>
      </c>
      <c r="AD264" s="1614">
        <f t="shared" si="52"/>
        <v>862</v>
      </c>
      <c r="AE264" s="1614">
        <f t="shared" si="52"/>
        <v>-690</v>
      </c>
      <c r="AF264" s="1614">
        <f t="shared" si="52"/>
        <v>-250</v>
      </c>
      <c r="AG264" s="1614">
        <f t="shared" si="52"/>
        <v>-168</v>
      </c>
      <c r="AH264" s="1614">
        <f t="shared" si="52"/>
        <v>-4</v>
      </c>
      <c r="AI264" s="1614">
        <f t="shared" si="52"/>
        <v>-88</v>
      </c>
      <c r="AJ264" s="1614">
        <f t="shared" si="52"/>
        <v>-28</v>
      </c>
      <c r="AK264" s="1614">
        <f t="shared" si="52"/>
        <v>-233</v>
      </c>
      <c r="AL264" s="1614">
        <f t="shared" si="52"/>
        <v>-189</v>
      </c>
      <c r="AM264" s="1614">
        <f t="shared" si="52"/>
        <v>-132</v>
      </c>
      <c r="AN264" s="1614">
        <f t="shared" si="52"/>
        <v>-157</v>
      </c>
      <c r="AO264" s="1614">
        <f t="shared" si="52"/>
        <v>-233</v>
      </c>
      <c r="AP264" s="1614">
        <f t="shared" si="52"/>
        <v>-107</v>
      </c>
      <c r="AQ264" s="1614">
        <f t="shared" si="52"/>
        <v>254</v>
      </c>
      <c r="AR264" s="1614">
        <f t="shared" si="52"/>
        <v>-183</v>
      </c>
      <c r="AS264" s="1614">
        <f t="shared" si="52"/>
        <v>-327</v>
      </c>
      <c r="AT264" s="1614">
        <f t="shared" si="52"/>
        <v>-78</v>
      </c>
      <c r="AU264" s="1614">
        <f t="shared" si="52"/>
        <v>-106</v>
      </c>
      <c r="AV264" s="1614">
        <f t="shared" si="52"/>
        <v>-73</v>
      </c>
      <c r="AW264" s="1614">
        <f t="shared" si="52"/>
        <v>35</v>
      </c>
      <c r="AX264" s="1614">
        <f t="shared" si="52"/>
        <v>119</v>
      </c>
      <c r="AY264" s="1614">
        <f t="shared" si="52"/>
        <v>4027</v>
      </c>
    </row>
    <row r="265" spans="1:53">
      <c r="A265" s="1635"/>
      <c r="B265" s="1545" t="s">
        <v>2349</v>
      </c>
      <c r="C265" s="1614">
        <f t="shared" ref="C265:AH270" si="53">C75-C169</f>
        <v>0</v>
      </c>
      <c r="D265" s="1614">
        <f t="shared" si="53"/>
        <v>1508</v>
      </c>
      <c r="E265" s="1614">
        <f t="shared" si="53"/>
        <v>339</v>
      </c>
      <c r="F265" s="1614">
        <f t="shared" si="53"/>
        <v>103</v>
      </c>
      <c r="G265" s="1614">
        <f t="shared" si="53"/>
        <v>-230</v>
      </c>
      <c r="H265" s="1614">
        <f t="shared" si="53"/>
        <v>-5</v>
      </c>
      <c r="I265" s="1614">
        <f t="shared" si="53"/>
        <v>81</v>
      </c>
      <c r="J265" s="1614">
        <f t="shared" si="53"/>
        <v>-217</v>
      </c>
      <c r="K265" s="1614">
        <f t="shared" si="53"/>
        <v>274</v>
      </c>
      <c r="L265" s="1614">
        <f t="shared" si="53"/>
        <v>14</v>
      </c>
      <c r="M265" s="1614">
        <f t="shared" si="53"/>
        <v>105</v>
      </c>
      <c r="N265" s="1614">
        <f t="shared" si="53"/>
        <v>231</v>
      </c>
      <c r="O265" s="1614">
        <f t="shared" si="53"/>
        <v>941</v>
      </c>
      <c r="P265" s="1614">
        <f t="shared" si="53"/>
        <v>-2144</v>
      </c>
      <c r="Q265" s="1614">
        <f t="shared" si="53"/>
        <v>-710</v>
      </c>
      <c r="R265" s="1614">
        <f t="shared" si="53"/>
        <v>-81</v>
      </c>
      <c r="S265" s="1614">
        <f t="shared" si="53"/>
        <v>-77</v>
      </c>
      <c r="T265" s="1614">
        <f t="shared" si="53"/>
        <v>73</v>
      </c>
      <c r="U265" s="1614">
        <f t="shared" si="53"/>
        <v>-118</v>
      </c>
      <c r="V265" s="1614">
        <f t="shared" si="53"/>
        <v>94</v>
      </c>
      <c r="W265" s="1614">
        <f t="shared" si="53"/>
        <v>213</v>
      </c>
      <c r="X265" s="1614">
        <f t="shared" si="53"/>
        <v>-80</v>
      </c>
      <c r="Y265" s="1614">
        <f t="shared" si="53"/>
        <v>283</v>
      </c>
      <c r="Z265" s="1614">
        <f t="shared" si="53"/>
        <v>-367</v>
      </c>
      <c r="AA265" s="1614">
        <f t="shared" si="53"/>
        <v>-157</v>
      </c>
      <c r="AB265" s="1614">
        <f t="shared" si="53"/>
        <v>-475</v>
      </c>
      <c r="AC265" s="1614">
        <f t="shared" si="53"/>
        <v>-175</v>
      </c>
      <c r="AD265" s="1614">
        <f t="shared" si="53"/>
        <v>1030</v>
      </c>
      <c r="AE265" s="1614">
        <f t="shared" si="53"/>
        <v>-330</v>
      </c>
      <c r="AF265" s="1614">
        <f t="shared" si="53"/>
        <v>-305</v>
      </c>
      <c r="AG265" s="1614">
        <f t="shared" si="53"/>
        <v>-165</v>
      </c>
      <c r="AH265" s="1614">
        <f t="shared" si="53"/>
        <v>39</v>
      </c>
      <c r="AI265" s="1614">
        <f t="shared" si="52"/>
        <v>59</v>
      </c>
      <c r="AJ265" s="1614">
        <f t="shared" si="52"/>
        <v>-117</v>
      </c>
      <c r="AK265" s="1614">
        <f t="shared" si="52"/>
        <v>-56</v>
      </c>
      <c r="AL265" s="1614">
        <f t="shared" si="52"/>
        <v>-1248</v>
      </c>
      <c r="AM265" s="1614">
        <f t="shared" si="52"/>
        <v>-71</v>
      </c>
      <c r="AN265" s="1614">
        <f t="shared" si="52"/>
        <v>126</v>
      </c>
      <c r="AO265" s="1614">
        <f t="shared" si="52"/>
        <v>-405</v>
      </c>
      <c r="AP265" s="1614">
        <f t="shared" si="52"/>
        <v>88</v>
      </c>
      <c r="AQ265" s="1614">
        <f t="shared" si="52"/>
        <v>761</v>
      </c>
      <c r="AR265" s="1614">
        <f t="shared" si="52"/>
        <v>40</v>
      </c>
      <c r="AS265" s="1614">
        <f t="shared" si="52"/>
        <v>94</v>
      </c>
      <c r="AT265" s="1614">
        <f t="shared" si="52"/>
        <v>554</v>
      </c>
      <c r="AU265" s="1614">
        <f t="shared" si="52"/>
        <v>117</v>
      </c>
      <c r="AV265" s="1614">
        <f t="shared" si="52"/>
        <v>97</v>
      </c>
      <c r="AW265" s="1614">
        <f t="shared" si="52"/>
        <v>-210</v>
      </c>
      <c r="AX265" s="1614">
        <f t="shared" si="52"/>
        <v>479</v>
      </c>
      <c r="AY265" s="1614">
        <f t="shared" si="52"/>
        <v>-1682</v>
      </c>
    </row>
    <row r="266" spans="1:53">
      <c r="A266" s="1635"/>
      <c r="B266" s="1545" t="s">
        <v>2350</v>
      </c>
      <c r="C266" s="1614">
        <f t="shared" si="53"/>
        <v>0</v>
      </c>
      <c r="D266" s="1614">
        <f t="shared" si="53"/>
        <v>481</v>
      </c>
      <c r="E266" s="1614">
        <f t="shared" si="53"/>
        <v>24</v>
      </c>
      <c r="F266" s="1614">
        <f t="shared" si="53"/>
        <v>21</v>
      </c>
      <c r="G266" s="1614">
        <f t="shared" si="53"/>
        <v>303</v>
      </c>
      <c r="H266" s="1614">
        <f t="shared" si="53"/>
        <v>26</v>
      </c>
      <c r="I266" s="1614">
        <f t="shared" si="53"/>
        <v>-82</v>
      </c>
      <c r="J266" s="1614">
        <f t="shared" si="53"/>
        <v>-62</v>
      </c>
      <c r="K266" s="1614">
        <f t="shared" si="53"/>
        <v>279</v>
      </c>
      <c r="L266" s="1614">
        <f t="shared" si="53"/>
        <v>148</v>
      </c>
      <c r="M266" s="1614">
        <f t="shared" si="53"/>
        <v>64</v>
      </c>
      <c r="N266" s="1614">
        <f t="shared" si="53"/>
        <v>1102</v>
      </c>
      <c r="O266" s="1614">
        <f t="shared" si="53"/>
        <v>1434</v>
      </c>
      <c r="P266" s="1614">
        <f t="shared" si="53"/>
        <v>-4011</v>
      </c>
      <c r="Q266" s="1614">
        <f t="shared" si="53"/>
        <v>736</v>
      </c>
      <c r="R266" s="1614">
        <f t="shared" si="53"/>
        <v>-54</v>
      </c>
      <c r="S266" s="1614">
        <f t="shared" si="53"/>
        <v>-4</v>
      </c>
      <c r="T266" s="1614">
        <f t="shared" si="53"/>
        <v>-87</v>
      </c>
      <c r="U266" s="1614">
        <f t="shared" si="53"/>
        <v>-97</v>
      </c>
      <c r="V266" s="1614">
        <f t="shared" si="53"/>
        <v>-24</v>
      </c>
      <c r="W266" s="1614">
        <f t="shared" si="53"/>
        <v>45</v>
      </c>
      <c r="X266" s="1614">
        <f t="shared" si="53"/>
        <v>-152</v>
      </c>
      <c r="Y266" s="1614">
        <f t="shared" si="53"/>
        <v>-101</v>
      </c>
      <c r="Z266" s="1614">
        <f t="shared" si="53"/>
        <v>-266</v>
      </c>
      <c r="AA266" s="1614">
        <f t="shared" si="53"/>
        <v>34</v>
      </c>
      <c r="AB266" s="1614">
        <f t="shared" si="53"/>
        <v>247</v>
      </c>
      <c r="AC266" s="1614">
        <f t="shared" si="53"/>
        <v>-348</v>
      </c>
      <c r="AD266" s="1614">
        <f t="shared" si="53"/>
        <v>960</v>
      </c>
      <c r="AE266" s="1614">
        <f t="shared" si="53"/>
        <v>-552</v>
      </c>
      <c r="AF266" s="1614">
        <f t="shared" si="53"/>
        <v>-250</v>
      </c>
      <c r="AG266" s="1614">
        <f t="shared" si="53"/>
        <v>-19</v>
      </c>
      <c r="AH266" s="1614">
        <f t="shared" si="53"/>
        <v>47</v>
      </c>
      <c r="AI266" s="1614">
        <f t="shared" si="52"/>
        <v>84</v>
      </c>
      <c r="AJ266" s="1614">
        <f t="shared" si="52"/>
        <v>15</v>
      </c>
      <c r="AK266" s="1614">
        <f t="shared" si="52"/>
        <v>-235</v>
      </c>
      <c r="AL266" s="1614">
        <f t="shared" si="52"/>
        <v>39</v>
      </c>
      <c r="AM266" s="1614">
        <f t="shared" si="52"/>
        <v>-84</v>
      </c>
      <c r="AN266" s="1614">
        <f t="shared" si="52"/>
        <v>-158</v>
      </c>
      <c r="AO266" s="1614">
        <f t="shared" si="52"/>
        <v>63</v>
      </c>
      <c r="AP266" s="1614">
        <f t="shared" si="52"/>
        <v>-21</v>
      </c>
      <c r="AQ266" s="1614">
        <f t="shared" si="52"/>
        <v>506</v>
      </c>
      <c r="AR266" s="1614">
        <f t="shared" si="52"/>
        <v>101</v>
      </c>
      <c r="AS266" s="1614">
        <f t="shared" si="52"/>
        <v>-200</v>
      </c>
      <c r="AT266" s="1614">
        <f t="shared" si="52"/>
        <v>-97</v>
      </c>
      <c r="AU266" s="1614">
        <f t="shared" si="52"/>
        <v>-165</v>
      </c>
      <c r="AV266" s="1614">
        <f t="shared" si="52"/>
        <v>25</v>
      </c>
      <c r="AW266" s="1614">
        <f t="shared" si="52"/>
        <v>101</v>
      </c>
      <c r="AX266" s="1614">
        <f t="shared" si="52"/>
        <v>184</v>
      </c>
      <c r="AY266" s="1614">
        <f t="shared" si="52"/>
        <v>-739</v>
      </c>
    </row>
    <row r="267" spans="1:53">
      <c r="A267" s="1635"/>
      <c r="B267" s="1545" t="s">
        <v>2351</v>
      </c>
      <c r="C267" s="1614">
        <f t="shared" si="53"/>
        <v>0</v>
      </c>
      <c r="D267" s="1614">
        <f t="shared" si="53"/>
        <v>288</v>
      </c>
      <c r="E267" s="1614">
        <f t="shared" si="53"/>
        <v>151</v>
      </c>
      <c r="F267" s="1614">
        <f t="shared" si="53"/>
        <v>103</v>
      </c>
      <c r="G267" s="1614">
        <f t="shared" si="53"/>
        <v>290</v>
      </c>
      <c r="H267" s="1614">
        <f t="shared" si="53"/>
        <v>21</v>
      </c>
      <c r="I267" s="1614">
        <f t="shared" si="53"/>
        <v>-49</v>
      </c>
      <c r="J267" s="1614">
        <f t="shared" si="53"/>
        <v>-233</v>
      </c>
      <c r="K267" s="1614">
        <f t="shared" si="53"/>
        <v>417</v>
      </c>
      <c r="L267" s="1614">
        <f t="shared" si="53"/>
        <v>152</v>
      </c>
      <c r="M267" s="1614">
        <f t="shared" si="53"/>
        <v>111</v>
      </c>
      <c r="N267" s="1614">
        <f t="shared" si="53"/>
        <v>965</v>
      </c>
      <c r="O267" s="1614">
        <f t="shared" si="53"/>
        <v>942</v>
      </c>
      <c r="P267" s="1614">
        <f t="shared" si="53"/>
        <v>-3084</v>
      </c>
      <c r="Q267" s="1614">
        <f t="shared" si="53"/>
        <v>1121</v>
      </c>
      <c r="R267" s="1614">
        <f t="shared" si="53"/>
        <v>51</v>
      </c>
      <c r="S267" s="1614">
        <f t="shared" si="53"/>
        <v>-8</v>
      </c>
      <c r="T267" s="1614">
        <f t="shared" si="53"/>
        <v>-2</v>
      </c>
      <c r="U267" s="1614">
        <f t="shared" si="53"/>
        <v>-85</v>
      </c>
      <c r="V267" s="1614">
        <f t="shared" si="53"/>
        <v>181</v>
      </c>
      <c r="W267" s="1614">
        <f t="shared" si="53"/>
        <v>199</v>
      </c>
      <c r="X267" s="1614">
        <f t="shared" si="53"/>
        <v>-76</v>
      </c>
      <c r="Y267" s="1614">
        <f t="shared" si="53"/>
        <v>-188</v>
      </c>
      <c r="Z267" s="1614">
        <f t="shared" si="53"/>
        <v>-860</v>
      </c>
      <c r="AA267" s="1614">
        <f t="shared" si="53"/>
        <v>-51</v>
      </c>
      <c r="AB267" s="1614">
        <f t="shared" si="53"/>
        <v>31</v>
      </c>
      <c r="AC267" s="1614">
        <f t="shared" si="53"/>
        <v>-491</v>
      </c>
      <c r="AD267" s="1614">
        <f t="shared" si="53"/>
        <v>465</v>
      </c>
      <c r="AE267" s="1614">
        <f t="shared" si="53"/>
        <v>-585</v>
      </c>
      <c r="AF267" s="1614">
        <f t="shared" si="53"/>
        <v>-64</v>
      </c>
      <c r="AG267" s="1614">
        <f t="shared" si="53"/>
        <v>-44</v>
      </c>
      <c r="AH267" s="1614">
        <f t="shared" si="53"/>
        <v>-35</v>
      </c>
      <c r="AI267" s="1614">
        <f t="shared" si="52"/>
        <v>14</v>
      </c>
      <c r="AJ267" s="1614">
        <f t="shared" si="52"/>
        <v>-158</v>
      </c>
      <c r="AK267" s="1614">
        <f t="shared" si="52"/>
        <v>-178</v>
      </c>
      <c r="AL267" s="1614">
        <f t="shared" si="52"/>
        <v>52</v>
      </c>
      <c r="AM267" s="1614">
        <f t="shared" si="52"/>
        <v>-18</v>
      </c>
      <c r="AN267" s="1614">
        <f t="shared" si="52"/>
        <v>93</v>
      </c>
      <c r="AO267" s="1614">
        <f t="shared" si="52"/>
        <v>-95</v>
      </c>
      <c r="AP267" s="1614">
        <f t="shared" si="52"/>
        <v>65</v>
      </c>
      <c r="AQ267" s="1614">
        <f t="shared" si="52"/>
        <v>558</v>
      </c>
      <c r="AR267" s="1614">
        <f t="shared" si="52"/>
        <v>-24</v>
      </c>
      <c r="AS267" s="1614">
        <f t="shared" si="52"/>
        <v>-182</v>
      </c>
      <c r="AT267" s="1614">
        <f t="shared" si="52"/>
        <v>-179</v>
      </c>
      <c r="AU267" s="1614">
        <f t="shared" si="52"/>
        <v>96</v>
      </c>
      <c r="AV267" s="1614">
        <f t="shared" si="52"/>
        <v>5</v>
      </c>
      <c r="AW267" s="1614">
        <f t="shared" si="52"/>
        <v>49</v>
      </c>
      <c r="AX267" s="1614">
        <f t="shared" si="52"/>
        <v>269</v>
      </c>
      <c r="AY267" s="1614">
        <f t="shared" si="52"/>
        <v>-56</v>
      </c>
    </row>
    <row r="268" spans="1:53">
      <c r="A268" s="1635"/>
      <c r="B268" s="1545" t="s">
        <v>2352</v>
      </c>
      <c r="C268" s="1614">
        <f t="shared" si="53"/>
        <v>0</v>
      </c>
      <c r="D268" s="1614">
        <f t="shared" si="53"/>
        <v>393</v>
      </c>
      <c r="E268" s="1614">
        <f t="shared" si="53"/>
        <v>53</v>
      </c>
      <c r="F268" s="1614">
        <f t="shared" si="53"/>
        <v>72</v>
      </c>
      <c r="G268" s="1614">
        <f t="shared" si="53"/>
        <v>124</v>
      </c>
      <c r="H268" s="1614">
        <f t="shared" si="53"/>
        <v>-36</v>
      </c>
      <c r="I268" s="1614">
        <f t="shared" si="53"/>
        <v>-49</v>
      </c>
      <c r="J268" s="1614">
        <f t="shared" si="53"/>
        <v>-227</v>
      </c>
      <c r="K268" s="1614">
        <f t="shared" si="53"/>
        <v>181</v>
      </c>
      <c r="L268" s="1614">
        <f t="shared" si="53"/>
        <v>82</v>
      </c>
      <c r="M268" s="1614">
        <f t="shared" si="53"/>
        <v>115</v>
      </c>
      <c r="N268" s="1614">
        <f t="shared" si="53"/>
        <v>1354</v>
      </c>
      <c r="O268" s="1614">
        <f t="shared" si="53"/>
        <v>750</v>
      </c>
      <c r="P268" s="1614">
        <f t="shared" si="53"/>
        <v>-2506</v>
      </c>
      <c r="Q268" s="1614">
        <f t="shared" si="53"/>
        <v>1236</v>
      </c>
      <c r="R268" s="1614">
        <f t="shared" si="53"/>
        <v>-173</v>
      </c>
      <c r="S268" s="1614">
        <f t="shared" si="53"/>
        <v>-75</v>
      </c>
      <c r="T268" s="1614">
        <f t="shared" si="53"/>
        <v>-23</v>
      </c>
      <c r="U268" s="1614">
        <f t="shared" si="53"/>
        <v>-41</v>
      </c>
      <c r="V268" s="1614">
        <f t="shared" si="53"/>
        <v>-43</v>
      </c>
      <c r="W268" s="1614">
        <f t="shared" si="53"/>
        <v>80</v>
      </c>
      <c r="X268" s="1614">
        <f t="shared" si="53"/>
        <v>-219</v>
      </c>
      <c r="Y268" s="1614">
        <f t="shared" si="53"/>
        <v>-191</v>
      </c>
      <c r="Z268" s="1614">
        <f t="shared" si="53"/>
        <v>-670</v>
      </c>
      <c r="AA268" s="1614">
        <f t="shared" si="53"/>
        <v>-154</v>
      </c>
      <c r="AB268" s="1614">
        <f t="shared" si="53"/>
        <v>95</v>
      </c>
      <c r="AC268" s="1614">
        <f t="shared" si="53"/>
        <v>-464</v>
      </c>
      <c r="AD268" s="1614">
        <f t="shared" si="53"/>
        <v>110</v>
      </c>
      <c r="AE268" s="1614">
        <f t="shared" si="53"/>
        <v>-128</v>
      </c>
      <c r="AF268" s="1614">
        <f t="shared" si="53"/>
        <v>-99</v>
      </c>
      <c r="AG268" s="1614">
        <f t="shared" si="53"/>
        <v>-32</v>
      </c>
      <c r="AH268" s="1614">
        <f t="shared" si="53"/>
        <v>-1</v>
      </c>
      <c r="AI268" s="1614">
        <f t="shared" si="52"/>
        <v>36</v>
      </c>
      <c r="AJ268" s="1614">
        <f t="shared" si="52"/>
        <v>60</v>
      </c>
      <c r="AK268" s="1614">
        <f t="shared" si="52"/>
        <v>-457</v>
      </c>
      <c r="AL268" s="1614">
        <f t="shared" si="52"/>
        <v>52</v>
      </c>
      <c r="AM268" s="1614">
        <f t="shared" si="52"/>
        <v>-58</v>
      </c>
      <c r="AN268" s="1614">
        <f t="shared" si="52"/>
        <v>42</v>
      </c>
      <c r="AO268" s="1614">
        <f t="shared" si="52"/>
        <v>35</v>
      </c>
      <c r="AP268" s="1614">
        <f t="shared" si="52"/>
        <v>-18</v>
      </c>
      <c r="AQ268" s="1614">
        <f t="shared" si="52"/>
        <v>355</v>
      </c>
      <c r="AR268" s="1614">
        <f t="shared" si="52"/>
        <v>31</v>
      </c>
      <c r="AS268" s="1614">
        <f t="shared" si="52"/>
        <v>-101</v>
      </c>
      <c r="AT268" s="1614">
        <f t="shared" si="52"/>
        <v>-67</v>
      </c>
      <c r="AU268" s="1614">
        <f t="shared" si="52"/>
        <v>134</v>
      </c>
      <c r="AV268" s="1614">
        <f t="shared" si="52"/>
        <v>93</v>
      </c>
      <c r="AW268" s="1614">
        <f t="shared" si="52"/>
        <v>56</v>
      </c>
      <c r="AX268" s="1614">
        <f t="shared" si="52"/>
        <v>293</v>
      </c>
      <c r="AY268" s="1614">
        <f t="shared" si="52"/>
        <v>834</v>
      </c>
    </row>
    <row r="269" spans="1:53">
      <c r="A269" s="1635"/>
      <c r="B269" s="1545" t="s">
        <v>2353</v>
      </c>
      <c r="C269" s="1614">
        <f t="shared" si="53"/>
        <v>0</v>
      </c>
      <c r="D269" s="1614">
        <f t="shared" si="53"/>
        <v>129</v>
      </c>
      <c r="E269" s="1614">
        <f t="shared" si="53"/>
        <v>-31</v>
      </c>
      <c r="F269" s="1614">
        <f t="shared" si="53"/>
        <v>-22</v>
      </c>
      <c r="G269" s="1614">
        <f t="shared" si="53"/>
        <v>95</v>
      </c>
      <c r="H269" s="1614">
        <f t="shared" si="53"/>
        <v>-19</v>
      </c>
      <c r="I269" s="1614">
        <f t="shared" si="53"/>
        <v>-28</v>
      </c>
      <c r="J269" s="1614">
        <f t="shared" si="53"/>
        <v>-153</v>
      </c>
      <c r="K269" s="1614">
        <f t="shared" si="53"/>
        <v>170</v>
      </c>
      <c r="L269" s="1614">
        <f t="shared" si="53"/>
        <v>215</v>
      </c>
      <c r="M269" s="1614">
        <f t="shared" si="53"/>
        <v>80</v>
      </c>
      <c r="N269" s="1614">
        <f t="shared" si="53"/>
        <v>925</v>
      </c>
      <c r="O269" s="1614">
        <f t="shared" si="53"/>
        <v>1089</v>
      </c>
      <c r="P269" s="1614">
        <f t="shared" si="53"/>
        <v>-3690</v>
      </c>
      <c r="Q269" s="1614">
        <f t="shared" si="53"/>
        <v>1283</v>
      </c>
      <c r="R269" s="1614">
        <f t="shared" si="53"/>
        <v>-71</v>
      </c>
      <c r="S269" s="1614">
        <f t="shared" si="53"/>
        <v>12</v>
      </c>
      <c r="T269" s="1614">
        <f t="shared" si="53"/>
        <v>23</v>
      </c>
      <c r="U269" s="1614">
        <f t="shared" si="53"/>
        <v>-137</v>
      </c>
      <c r="V269" s="1614">
        <f t="shared" si="53"/>
        <v>129</v>
      </c>
      <c r="W269" s="1614">
        <f t="shared" si="53"/>
        <v>93</v>
      </c>
      <c r="X269" s="1614">
        <f t="shared" si="53"/>
        <v>-106</v>
      </c>
      <c r="Y269" s="1614">
        <f t="shared" si="53"/>
        <v>-164</v>
      </c>
      <c r="Z269" s="1614">
        <f t="shared" si="53"/>
        <v>-221</v>
      </c>
      <c r="AA269" s="1614">
        <f t="shared" si="53"/>
        <v>-164</v>
      </c>
      <c r="AB269" s="1614">
        <f t="shared" si="53"/>
        <v>79</v>
      </c>
      <c r="AC269" s="1614">
        <f t="shared" si="53"/>
        <v>-168</v>
      </c>
      <c r="AD269" s="1614">
        <f t="shared" si="53"/>
        <v>338</v>
      </c>
      <c r="AE269" s="1614">
        <f t="shared" si="53"/>
        <v>-156</v>
      </c>
      <c r="AF269" s="1614">
        <f t="shared" si="53"/>
        <v>-76</v>
      </c>
      <c r="AG269" s="1614">
        <f t="shared" si="53"/>
        <v>-80</v>
      </c>
      <c r="AH269" s="1614">
        <f t="shared" si="53"/>
        <v>26</v>
      </c>
      <c r="AI269" s="1614">
        <f t="shared" si="52"/>
        <v>34</v>
      </c>
      <c r="AJ269" s="1614">
        <f t="shared" si="52"/>
        <v>9</v>
      </c>
      <c r="AK269" s="1614">
        <f t="shared" si="52"/>
        <v>-226</v>
      </c>
      <c r="AL269" s="1614">
        <f t="shared" si="52"/>
        <v>74</v>
      </c>
      <c r="AM269" s="1614">
        <f t="shared" si="52"/>
        <v>-3</v>
      </c>
      <c r="AN269" s="1614">
        <f t="shared" si="52"/>
        <v>-23</v>
      </c>
      <c r="AO269" s="1614">
        <f t="shared" si="52"/>
        <v>-57</v>
      </c>
      <c r="AP269" s="1614">
        <f t="shared" si="52"/>
        <v>25</v>
      </c>
      <c r="AQ269" s="1614">
        <f t="shared" si="52"/>
        <v>333</v>
      </c>
      <c r="AR269" s="1614">
        <f t="shared" si="52"/>
        <v>59</v>
      </c>
      <c r="AS269" s="1614">
        <f t="shared" si="52"/>
        <v>-140</v>
      </c>
      <c r="AT269" s="1614">
        <f t="shared" si="52"/>
        <v>16</v>
      </c>
      <c r="AU269" s="1614">
        <f t="shared" si="52"/>
        <v>-17</v>
      </c>
      <c r="AV269" s="1614">
        <f t="shared" si="52"/>
        <v>136</v>
      </c>
      <c r="AW269" s="1614">
        <f t="shared" si="52"/>
        <v>160</v>
      </c>
      <c r="AX269" s="1614">
        <f t="shared" si="52"/>
        <v>220</v>
      </c>
      <c r="AY269" s="1614">
        <f t="shared" si="52"/>
        <v>-393</v>
      </c>
    </row>
    <row r="270" spans="1:53">
      <c r="A270" s="1635"/>
      <c r="B270" s="1545" t="s">
        <v>2354</v>
      </c>
      <c r="C270" s="1614">
        <f t="shared" si="53"/>
        <v>0</v>
      </c>
      <c r="D270" s="1614">
        <f t="shared" si="53"/>
        <v>22</v>
      </c>
      <c r="E270" s="1614">
        <f t="shared" si="53"/>
        <v>-70</v>
      </c>
      <c r="F270" s="1614">
        <f t="shared" si="53"/>
        <v>96</v>
      </c>
      <c r="G270" s="1614">
        <f t="shared" si="53"/>
        <v>290</v>
      </c>
      <c r="H270" s="1614">
        <f t="shared" si="53"/>
        <v>6</v>
      </c>
      <c r="I270" s="1614">
        <f t="shared" si="53"/>
        <v>107</v>
      </c>
      <c r="J270" s="1614">
        <f t="shared" si="53"/>
        <v>-93</v>
      </c>
      <c r="K270" s="1614">
        <f t="shared" si="53"/>
        <v>393</v>
      </c>
      <c r="L270" s="1614">
        <f t="shared" si="53"/>
        <v>196</v>
      </c>
      <c r="M270" s="1614">
        <f t="shared" si="53"/>
        <v>121</v>
      </c>
      <c r="N270" s="1614">
        <f t="shared" si="53"/>
        <v>928</v>
      </c>
      <c r="O270" s="1614">
        <f t="shared" si="53"/>
        <v>648</v>
      </c>
      <c r="P270" s="1614">
        <f t="shared" si="53"/>
        <v>-4400</v>
      </c>
      <c r="Q270" s="1614">
        <f t="shared" si="53"/>
        <v>856</v>
      </c>
      <c r="R270" s="1614">
        <f t="shared" si="53"/>
        <v>-53</v>
      </c>
      <c r="S270" s="1614">
        <f t="shared" si="53"/>
        <v>18</v>
      </c>
      <c r="T270" s="1614">
        <f t="shared" si="53"/>
        <v>43</v>
      </c>
      <c r="U270" s="1614">
        <f t="shared" si="53"/>
        <v>7</v>
      </c>
      <c r="V270" s="1614">
        <f t="shared" si="53"/>
        <v>24</v>
      </c>
      <c r="W270" s="1614">
        <f t="shared" si="53"/>
        <v>311</v>
      </c>
      <c r="X270" s="1614">
        <f t="shared" si="53"/>
        <v>20</v>
      </c>
      <c r="Y270" s="1614">
        <f t="shared" si="53"/>
        <v>-69</v>
      </c>
      <c r="Z270" s="1614">
        <f t="shared" si="53"/>
        <v>-665</v>
      </c>
      <c r="AA270" s="1614">
        <f t="shared" si="53"/>
        <v>-28</v>
      </c>
      <c r="AB270" s="1614">
        <f t="shared" si="53"/>
        <v>-40</v>
      </c>
      <c r="AC270" s="1614">
        <f t="shared" si="53"/>
        <v>-392</v>
      </c>
      <c r="AD270" s="1614">
        <f t="shared" si="53"/>
        <v>271</v>
      </c>
      <c r="AE270" s="1614">
        <f t="shared" si="53"/>
        <v>-218</v>
      </c>
      <c r="AF270" s="1614">
        <f t="shared" si="53"/>
        <v>-84</v>
      </c>
      <c r="AG270" s="1614">
        <f t="shared" si="53"/>
        <v>69</v>
      </c>
      <c r="AH270" s="1614">
        <f t="shared" si="53"/>
        <v>67</v>
      </c>
      <c r="AI270" s="1614">
        <f t="shared" si="52"/>
        <v>-63</v>
      </c>
      <c r="AJ270" s="1614">
        <f t="shared" si="52"/>
        <v>-76</v>
      </c>
      <c r="AK270" s="1614">
        <f t="shared" si="52"/>
        <v>-119</v>
      </c>
      <c r="AL270" s="1614">
        <f t="shared" si="52"/>
        <v>-184</v>
      </c>
      <c r="AM270" s="1614">
        <f t="shared" si="52"/>
        <v>-3</v>
      </c>
      <c r="AN270" s="1614">
        <f t="shared" si="52"/>
        <v>79</v>
      </c>
      <c r="AO270" s="1614">
        <f t="shared" si="52"/>
        <v>26</v>
      </c>
      <c r="AP270" s="1614">
        <f t="shared" si="52"/>
        <v>106</v>
      </c>
      <c r="AQ270" s="1614">
        <f t="shared" si="52"/>
        <v>802</v>
      </c>
      <c r="AR270" s="1614">
        <f t="shared" si="52"/>
        <v>91</v>
      </c>
      <c r="AS270" s="1614">
        <f t="shared" si="52"/>
        <v>-27</v>
      </c>
      <c r="AT270" s="1614">
        <f t="shared" si="52"/>
        <v>175</v>
      </c>
      <c r="AU270" s="1614">
        <f t="shared" si="52"/>
        <v>2</v>
      </c>
      <c r="AV270" s="1614">
        <f t="shared" si="52"/>
        <v>201</v>
      </c>
      <c r="AW270" s="1614">
        <f t="shared" si="52"/>
        <v>327</v>
      </c>
      <c r="AX270" s="1614">
        <f t="shared" si="52"/>
        <v>282</v>
      </c>
      <c r="AY270" s="1614">
        <f t="shared" si="52"/>
        <v>-1968</v>
      </c>
    </row>
    <row r="271" spans="1:53">
      <c r="A271" s="1637"/>
      <c r="B271" s="1638" t="s">
        <v>2355</v>
      </c>
      <c r="C271" s="1651">
        <f t="shared" ref="C271:AY271" si="54">SUM(C259:C270)</f>
        <v>0</v>
      </c>
      <c r="D271" s="1651">
        <f t="shared" si="54"/>
        <v>-1924</v>
      </c>
      <c r="E271" s="1651">
        <f t="shared" si="54"/>
        <v>-4732</v>
      </c>
      <c r="F271" s="1651">
        <f t="shared" si="54"/>
        <v>-3867</v>
      </c>
      <c r="G271" s="1651">
        <f t="shared" si="54"/>
        <v>-164</v>
      </c>
      <c r="H271" s="1651">
        <f t="shared" si="54"/>
        <v>-3000</v>
      </c>
      <c r="I271" s="1651">
        <f t="shared" si="54"/>
        <v>-3227</v>
      </c>
      <c r="J271" s="1651">
        <f t="shared" si="54"/>
        <v>-6278</v>
      </c>
      <c r="K271" s="1651">
        <f t="shared" si="54"/>
        <v>-1748</v>
      </c>
      <c r="L271" s="1651">
        <f t="shared" si="54"/>
        <v>-1758</v>
      </c>
      <c r="M271" s="1651">
        <f t="shared" si="54"/>
        <v>-2278</v>
      </c>
      <c r="N271" s="1651">
        <f t="shared" si="54"/>
        <v>17912</v>
      </c>
      <c r="O271" s="1651">
        <f t="shared" si="54"/>
        <v>16770</v>
      </c>
      <c r="P271" s="1616">
        <f t="shared" si="54"/>
        <v>38374</v>
      </c>
      <c r="Q271" s="1651">
        <f t="shared" si="54"/>
        <v>24949</v>
      </c>
      <c r="R271" s="1651">
        <f t="shared" si="54"/>
        <v>-6107</v>
      </c>
      <c r="S271" s="1651">
        <f t="shared" si="54"/>
        <v>-1722</v>
      </c>
      <c r="T271" s="1651">
        <f t="shared" si="54"/>
        <v>-1499</v>
      </c>
      <c r="U271" s="1651">
        <f t="shared" si="54"/>
        <v>-2308</v>
      </c>
      <c r="V271" s="1651">
        <f t="shared" si="54"/>
        <v>-1358</v>
      </c>
      <c r="W271" s="1651">
        <f t="shared" si="54"/>
        <v>-2081</v>
      </c>
      <c r="X271" s="1651">
        <f t="shared" si="54"/>
        <v>-5697</v>
      </c>
      <c r="Y271" s="1651">
        <f t="shared" si="54"/>
        <v>-5580</v>
      </c>
      <c r="Z271" s="1651">
        <f t="shared" si="54"/>
        <v>-2267</v>
      </c>
      <c r="AA271" s="1651">
        <f t="shared" si="54"/>
        <v>-4311</v>
      </c>
      <c r="AB271" s="1651">
        <f t="shared" si="54"/>
        <v>-492</v>
      </c>
      <c r="AC271" s="1651">
        <f t="shared" si="54"/>
        <v>-3928</v>
      </c>
      <c r="AD271" s="1616">
        <f t="shared" si="54"/>
        <v>13382</v>
      </c>
      <c r="AE271" s="1616">
        <f t="shared" si="54"/>
        <v>-7523</v>
      </c>
      <c r="AF271" s="1651">
        <f t="shared" si="54"/>
        <v>-3049</v>
      </c>
      <c r="AG271" s="1651">
        <f t="shared" si="54"/>
        <v>-3177</v>
      </c>
      <c r="AH271" s="1651">
        <f t="shared" si="54"/>
        <v>-1008</v>
      </c>
      <c r="AI271" s="1651">
        <f t="shared" si="54"/>
        <v>-1532</v>
      </c>
      <c r="AJ271" s="1651">
        <f t="shared" si="54"/>
        <v>-1983</v>
      </c>
      <c r="AK271" s="1651">
        <f t="shared" si="54"/>
        <v>-4179</v>
      </c>
      <c r="AL271" s="1651">
        <f t="shared" si="54"/>
        <v>-3295</v>
      </c>
      <c r="AM271" s="1651">
        <f t="shared" si="54"/>
        <v>-2345</v>
      </c>
      <c r="AN271" s="1651">
        <f t="shared" si="54"/>
        <v>-1827</v>
      </c>
      <c r="AO271" s="1651">
        <f t="shared" si="54"/>
        <v>-3175</v>
      </c>
      <c r="AP271" s="1651">
        <f t="shared" si="54"/>
        <v>-1997</v>
      </c>
      <c r="AQ271" s="1651">
        <f t="shared" si="54"/>
        <v>7808</v>
      </c>
      <c r="AR271" s="1651">
        <f t="shared" si="54"/>
        <v>-1794</v>
      </c>
      <c r="AS271" s="1651">
        <f t="shared" si="54"/>
        <v>-6000</v>
      </c>
      <c r="AT271" s="1651">
        <f t="shared" si="54"/>
        <v>-3605</v>
      </c>
      <c r="AU271" s="1651">
        <f t="shared" si="54"/>
        <v>-2311</v>
      </c>
      <c r="AV271" s="1651">
        <f t="shared" si="54"/>
        <v>-2482</v>
      </c>
      <c r="AW271" s="1651">
        <f t="shared" si="54"/>
        <v>-3276</v>
      </c>
      <c r="AX271" s="1651">
        <f t="shared" si="54"/>
        <v>1689</v>
      </c>
      <c r="AY271" s="1651">
        <f t="shared" si="54"/>
        <v>98005</v>
      </c>
    </row>
    <row r="272" spans="1:53">
      <c r="A272" s="1635" t="s">
        <v>3035</v>
      </c>
      <c r="B272" s="1545" t="s">
        <v>2343</v>
      </c>
      <c r="C272" s="1614">
        <f t="shared" ref="C272:AY277" si="55">C82-C176</f>
        <v>0</v>
      </c>
      <c r="D272" s="1614">
        <f t="shared" si="55"/>
        <v>-22</v>
      </c>
      <c r="E272" s="1614">
        <f t="shared" si="55"/>
        <v>-119</v>
      </c>
      <c r="F272" s="1614">
        <f t="shared" si="55"/>
        <v>82</v>
      </c>
      <c r="G272" s="1614">
        <f t="shared" si="55"/>
        <v>71</v>
      </c>
      <c r="H272" s="1614">
        <f t="shared" si="55"/>
        <v>-94</v>
      </c>
      <c r="I272" s="1614">
        <f t="shared" si="55"/>
        <v>-50</v>
      </c>
      <c r="J272" s="1614">
        <f t="shared" si="55"/>
        <v>-208</v>
      </c>
      <c r="K272" s="1614">
        <f t="shared" si="55"/>
        <v>326</v>
      </c>
      <c r="L272" s="1614">
        <f t="shared" si="55"/>
        <v>43</v>
      </c>
      <c r="M272" s="1614">
        <f t="shared" si="55"/>
        <v>132</v>
      </c>
      <c r="N272" s="1614">
        <f t="shared" si="55"/>
        <v>1114</v>
      </c>
      <c r="O272" s="1614">
        <f t="shared" si="55"/>
        <v>712</v>
      </c>
      <c r="P272" s="1614">
        <f t="shared" si="55"/>
        <v>-1334</v>
      </c>
      <c r="Q272" s="1614">
        <f t="shared" si="55"/>
        <v>940</v>
      </c>
      <c r="R272" s="1614">
        <f t="shared" si="55"/>
        <v>-297</v>
      </c>
      <c r="S272" s="1614">
        <f t="shared" si="55"/>
        <v>1</v>
      </c>
      <c r="T272" s="1614">
        <f t="shared" si="55"/>
        <v>-1</v>
      </c>
      <c r="U272" s="1614">
        <f t="shared" si="55"/>
        <v>-120</v>
      </c>
      <c r="V272" s="1614">
        <f t="shared" si="55"/>
        <v>6</v>
      </c>
      <c r="W272" s="1614">
        <f t="shared" si="55"/>
        <v>-141</v>
      </c>
      <c r="X272" s="1614">
        <f t="shared" si="55"/>
        <v>-166</v>
      </c>
      <c r="Y272" s="1614">
        <f t="shared" si="55"/>
        <v>-85</v>
      </c>
      <c r="Z272" s="1614">
        <f t="shared" si="55"/>
        <v>-312</v>
      </c>
      <c r="AA272" s="1614">
        <f t="shared" si="55"/>
        <v>-221</v>
      </c>
      <c r="AB272" s="1614">
        <f t="shared" si="55"/>
        <v>-169</v>
      </c>
      <c r="AC272" s="1614">
        <f t="shared" si="55"/>
        <v>-266</v>
      </c>
      <c r="AD272" s="1614">
        <f t="shared" si="55"/>
        <v>607</v>
      </c>
      <c r="AE272" s="1614">
        <f t="shared" si="55"/>
        <v>-349</v>
      </c>
      <c r="AF272" s="1614">
        <f t="shared" si="55"/>
        <v>-35</v>
      </c>
      <c r="AG272" s="1614">
        <f t="shared" si="55"/>
        <v>-5</v>
      </c>
      <c r="AH272" s="1614">
        <f t="shared" si="55"/>
        <v>16</v>
      </c>
      <c r="AI272" s="1614">
        <f t="shared" si="55"/>
        <v>-58</v>
      </c>
      <c r="AJ272" s="1614">
        <f t="shared" si="55"/>
        <v>-88</v>
      </c>
      <c r="AK272" s="1614">
        <f t="shared" si="55"/>
        <v>-103</v>
      </c>
      <c r="AL272" s="1614">
        <f t="shared" si="55"/>
        <v>-102</v>
      </c>
      <c r="AM272" s="1614">
        <f t="shared" si="55"/>
        <v>-23</v>
      </c>
      <c r="AN272" s="1614">
        <f t="shared" si="55"/>
        <v>32</v>
      </c>
      <c r="AO272" s="1614">
        <f t="shared" si="55"/>
        <v>-161</v>
      </c>
      <c r="AP272" s="1614">
        <f t="shared" si="55"/>
        <v>-154</v>
      </c>
      <c r="AQ272" s="1614">
        <f t="shared" si="55"/>
        <v>123</v>
      </c>
      <c r="AR272" s="1614">
        <f t="shared" si="55"/>
        <v>35</v>
      </c>
      <c r="AS272" s="1614">
        <f t="shared" si="55"/>
        <v>-140</v>
      </c>
      <c r="AT272" s="1614">
        <f t="shared" si="55"/>
        <v>45</v>
      </c>
      <c r="AU272" s="1614">
        <f t="shared" si="55"/>
        <v>-18</v>
      </c>
      <c r="AV272" s="1614">
        <f t="shared" si="55"/>
        <v>160</v>
      </c>
      <c r="AW272" s="1614">
        <f t="shared" si="55"/>
        <v>130</v>
      </c>
      <c r="AX272" s="1614">
        <f t="shared" si="55"/>
        <v>266</v>
      </c>
      <c r="AY272" s="1614">
        <f t="shared" si="55"/>
        <v>1432</v>
      </c>
      <c r="AZ272" s="1614"/>
      <c r="BA272" s="1614"/>
    </row>
    <row r="273" spans="1:51">
      <c r="A273" s="1635"/>
      <c r="B273" s="1545" t="s">
        <v>2344</v>
      </c>
      <c r="C273" s="1614">
        <f t="shared" si="55"/>
        <v>0</v>
      </c>
      <c r="D273" s="1614">
        <f t="shared" si="55"/>
        <v>-15</v>
      </c>
      <c r="E273" s="1614">
        <f t="shared" si="55"/>
        <v>-158</v>
      </c>
      <c r="F273" s="1614">
        <f t="shared" si="55"/>
        <v>-76</v>
      </c>
      <c r="G273" s="1614">
        <f t="shared" si="55"/>
        <v>32</v>
      </c>
      <c r="H273" s="1614">
        <f t="shared" si="55"/>
        <v>-119</v>
      </c>
      <c r="I273" s="1614">
        <f t="shared" si="55"/>
        <v>-135</v>
      </c>
      <c r="J273" s="1614">
        <f t="shared" si="55"/>
        <v>-397</v>
      </c>
      <c r="K273" s="1614">
        <f t="shared" si="55"/>
        <v>73</v>
      </c>
      <c r="L273" s="1614">
        <f t="shared" si="55"/>
        <v>-17</v>
      </c>
      <c r="M273" s="1614">
        <f t="shared" si="55"/>
        <v>73</v>
      </c>
      <c r="N273" s="1614">
        <f t="shared" si="55"/>
        <v>1764</v>
      </c>
      <c r="O273" s="1614">
        <f t="shared" si="55"/>
        <v>855</v>
      </c>
      <c r="P273" s="1614">
        <f t="shared" si="55"/>
        <v>-1593</v>
      </c>
      <c r="Q273" s="1614">
        <f t="shared" si="55"/>
        <v>1112</v>
      </c>
      <c r="R273" s="1614">
        <f t="shared" si="55"/>
        <v>-419</v>
      </c>
      <c r="S273" s="1614">
        <f t="shared" si="55"/>
        <v>-50</v>
      </c>
      <c r="T273" s="1614">
        <f t="shared" si="55"/>
        <v>-149</v>
      </c>
      <c r="U273" s="1614">
        <f t="shared" si="55"/>
        <v>-161</v>
      </c>
      <c r="V273" s="1614">
        <f t="shared" si="55"/>
        <v>-170</v>
      </c>
      <c r="W273" s="1614">
        <f t="shared" si="55"/>
        <v>-14</v>
      </c>
      <c r="X273" s="1614">
        <f t="shared" si="55"/>
        <v>-111</v>
      </c>
      <c r="Y273" s="1614">
        <f t="shared" si="55"/>
        <v>-135</v>
      </c>
      <c r="Z273" s="1614">
        <f t="shared" si="55"/>
        <v>-223</v>
      </c>
      <c r="AA273" s="1614">
        <f t="shared" si="55"/>
        <v>-87</v>
      </c>
      <c r="AB273" s="1614">
        <f t="shared" si="55"/>
        <v>63</v>
      </c>
      <c r="AC273" s="1614">
        <f t="shared" si="55"/>
        <v>-447</v>
      </c>
      <c r="AD273" s="1614">
        <f t="shared" si="55"/>
        <v>753</v>
      </c>
      <c r="AE273" s="1614">
        <f t="shared" si="55"/>
        <v>-49</v>
      </c>
      <c r="AF273" s="1614">
        <f t="shared" si="55"/>
        <v>-427</v>
      </c>
      <c r="AG273" s="1614">
        <f t="shared" si="55"/>
        <v>-172</v>
      </c>
      <c r="AH273" s="1614">
        <f t="shared" si="55"/>
        <v>11</v>
      </c>
      <c r="AI273" s="1614">
        <f t="shared" si="55"/>
        <v>-46</v>
      </c>
      <c r="AJ273" s="1614">
        <f t="shared" si="55"/>
        <v>-170</v>
      </c>
      <c r="AK273" s="1614">
        <f t="shared" si="55"/>
        <v>-341</v>
      </c>
      <c r="AL273" s="1614">
        <f t="shared" si="55"/>
        <v>-127</v>
      </c>
      <c r="AM273" s="1614">
        <f t="shared" si="55"/>
        <v>-115</v>
      </c>
      <c r="AN273" s="1614">
        <f t="shared" si="55"/>
        <v>-7</v>
      </c>
      <c r="AO273" s="1614">
        <f t="shared" si="55"/>
        <v>-62</v>
      </c>
      <c r="AP273" s="1614">
        <f t="shared" si="55"/>
        <v>-89</v>
      </c>
      <c r="AQ273" s="1614">
        <f t="shared" si="55"/>
        <v>856</v>
      </c>
      <c r="AR273" s="1614">
        <f t="shared" si="55"/>
        <v>44</v>
      </c>
      <c r="AS273" s="1614">
        <f t="shared" si="55"/>
        <v>-291</v>
      </c>
      <c r="AT273" s="1614">
        <f t="shared" si="55"/>
        <v>92</v>
      </c>
      <c r="AU273" s="1614">
        <f t="shared" si="55"/>
        <v>-4</v>
      </c>
      <c r="AV273" s="1614">
        <f t="shared" si="55"/>
        <v>116</v>
      </c>
      <c r="AW273" s="1614">
        <f t="shared" si="55"/>
        <v>188</v>
      </c>
      <c r="AX273" s="1614">
        <f t="shared" si="55"/>
        <v>344</v>
      </c>
      <c r="AY273" s="1614">
        <f t="shared" si="55"/>
        <v>2138</v>
      </c>
    </row>
    <row r="274" spans="1:51">
      <c r="A274" s="1635"/>
      <c r="B274" s="1545" t="s">
        <v>2345</v>
      </c>
      <c r="C274" s="1614">
        <f t="shared" si="55"/>
        <v>0</v>
      </c>
      <c r="D274" s="1614">
        <f t="shared" si="55"/>
        <v>-3988</v>
      </c>
      <c r="E274" s="1614">
        <f t="shared" si="55"/>
        <v>-2791</v>
      </c>
      <c r="F274" s="1614">
        <f t="shared" si="55"/>
        <v>-2108</v>
      </c>
      <c r="G274" s="1614">
        <f t="shared" si="55"/>
        <v>-867</v>
      </c>
      <c r="H274" s="1614">
        <f t="shared" si="55"/>
        <v>-1656</v>
      </c>
      <c r="I274" s="1614">
        <f t="shared" si="55"/>
        <v>-2159</v>
      </c>
      <c r="J274" s="1614">
        <f t="shared" si="55"/>
        <v>-2738</v>
      </c>
      <c r="K274" s="1614">
        <f t="shared" si="55"/>
        <v>-1586</v>
      </c>
      <c r="L274" s="1614">
        <f t="shared" si="55"/>
        <v>-1390</v>
      </c>
      <c r="M274" s="1614">
        <f t="shared" si="55"/>
        <v>-1444</v>
      </c>
      <c r="N274" s="1614">
        <f t="shared" si="55"/>
        <v>6983</v>
      </c>
      <c r="O274" s="1614">
        <f t="shared" si="55"/>
        <v>6572</v>
      </c>
      <c r="P274" s="1614">
        <f t="shared" si="55"/>
        <v>29363</v>
      </c>
      <c r="Q274" s="1614">
        <f t="shared" si="55"/>
        <v>14501</v>
      </c>
      <c r="R274" s="1614">
        <f t="shared" si="55"/>
        <v>-3127</v>
      </c>
      <c r="S274" s="1614">
        <f t="shared" si="55"/>
        <v>-755</v>
      </c>
      <c r="T274" s="1614">
        <f t="shared" si="55"/>
        <v>-1018</v>
      </c>
      <c r="U274" s="1614">
        <f t="shared" si="55"/>
        <v>-711</v>
      </c>
      <c r="V274" s="1614">
        <f t="shared" si="55"/>
        <v>-904</v>
      </c>
      <c r="W274" s="1614">
        <f t="shared" si="55"/>
        <v>-1697</v>
      </c>
      <c r="X274" s="1614">
        <f t="shared" si="55"/>
        <v>-2037</v>
      </c>
      <c r="Y274" s="1614">
        <f t="shared" si="55"/>
        <v>-3490</v>
      </c>
      <c r="Z274" s="1614">
        <f t="shared" si="55"/>
        <v>315</v>
      </c>
      <c r="AA274" s="1614">
        <f t="shared" si="55"/>
        <v>-1538</v>
      </c>
      <c r="AB274" s="1614">
        <f t="shared" si="55"/>
        <v>-479</v>
      </c>
      <c r="AC274" s="1614">
        <f t="shared" si="55"/>
        <v>-615</v>
      </c>
      <c r="AD274" s="1614">
        <f t="shared" si="55"/>
        <v>3889</v>
      </c>
      <c r="AE274" s="1614">
        <f t="shared" si="55"/>
        <v>-1957</v>
      </c>
      <c r="AF274" s="1614">
        <f t="shared" si="55"/>
        <v>-676</v>
      </c>
      <c r="AG274" s="1614">
        <f t="shared" si="55"/>
        <v>-960</v>
      </c>
      <c r="AH274" s="1614">
        <f t="shared" si="55"/>
        <v>-792</v>
      </c>
      <c r="AI274" s="1614">
        <f t="shared" si="55"/>
        <v>-925</v>
      </c>
      <c r="AJ274" s="1614">
        <f t="shared" si="55"/>
        <v>-909</v>
      </c>
      <c r="AK274" s="1614">
        <f t="shared" si="55"/>
        <v>-1881</v>
      </c>
      <c r="AL274" s="1614">
        <f t="shared" si="55"/>
        <v>-1725</v>
      </c>
      <c r="AM274" s="1614">
        <f t="shared" si="55"/>
        <v>-920</v>
      </c>
      <c r="AN274" s="1614">
        <f t="shared" si="55"/>
        <v>-982</v>
      </c>
      <c r="AO274" s="1614">
        <f t="shared" si="55"/>
        <v>-1255</v>
      </c>
      <c r="AP274" s="1614">
        <f t="shared" si="55"/>
        <v>-1079</v>
      </c>
      <c r="AQ274" s="1614">
        <f t="shared" si="55"/>
        <v>1330</v>
      </c>
      <c r="AR274" s="1614">
        <f t="shared" si="55"/>
        <v>-723</v>
      </c>
      <c r="AS274" s="1614">
        <f t="shared" si="55"/>
        <v>-3002</v>
      </c>
      <c r="AT274" s="1614">
        <f t="shared" si="55"/>
        <v>-1287</v>
      </c>
      <c r="AU274" s="1614">
        <f t="shared" si="55"/>
        <v>-1178</v>
      </c>
      <c r="AV274" s="1614">
        <f t="shared" si="55"/>
        <v>-1700</v>
      </c>
      <c r="AW274" s="1614">
        <f t="shared" si="55"/>
        <v>-2591</v>
      </c>
      <c r="AX274" s="1614">
        <f t="shared" si="55"/>
        <v>-1313</v>
      </c>
      <c r="AY274" s="1614">
        <f t="shared" si="55"/>
        <v>57419</v>
      </c>
    </row>
    <row r="275" spans="1:51">
      <c r="A275" s="1635"/>
      <c r="B275" s="1545" t="s">
        <v>2346</v>
      </c>
      <c r="C275" s="1614">
        <f t="shared" si="55"/>
        <v>0</v>
      </c>
      <c r="D275" s="1614">
        <f t="shared" si="55"/>
        <v>29</v>
      </c>
      <c r="E275" s="1614">
        <f t="shared" si="55"/>
        <v>-1384</v>
      </c>
      <c r="F275" s="1614">
        <f t="shared" si="55"/>
        <v>-978</v>
      </c>
      <c r="G275" s="1614">
        <f t="shared" si="55"/>
        <v>474</v>
      </c>
      <c r="H275" s="1614">
        <f t="shared" si="55"/>
        <v>-968</v>
      </c>
      <c r="I275" s="1614">
        <f t="shared" si="55"/>
        <v>-521</v>
      </c>
      <c r="J275" s="1614">
        <f t="shared" si="55"/>
        <v>-1254</v>
      </c>
      <c r="K275" s="1614">
        <f t="shared" si="55"/>
        <v>-15</v>
      </c>
      <c r="L275" s="1614">
        <f t="shared" si="55"/>
        <v>-359</v>
      </c>
      <c r="M275" s="1614">
        <f t="shared" si="55"/>
        <v>-208</v>
      </c>
      <c r="N275" s="1614">
        <f t="shared" si="55"/>
        <v>3334</v>
      </c>
      <c r="O275" s="1614">
        <f t="shared" si="55"/>
        <v>1985</v>
      </c>
      <c r="P275" s="1614">
        <f t="shared" si="55"/>
        <v>3989</v>
      </c>
      <c r="Q275" s="1614">
        <f t="shared" si="55"/>
        <v>5763</v>
      </c>
      <c r="R275" s="1614">
        <f t="shared" si="55"/>
        <v>-887</v>
      </c>
      <c r="S275" s="1614">
        <f t="shared" si="55"/>
        <v>-230</v>
      </c>
      <c r="T275" s="1614">
        <f t="shared" si="55"/>
        <v>208</v>
      </c>
      <c r="U275" s="1614">
        <f t="shared" si="55"/>
        <v>-480</v>
      </c>
      <c r="V275" s="1614">
        <f t="shared" si="55"/>
        <v>542</v>
      </c>
      <c r="W275" s="1614">
        <f t="shared" si="55"/>
        <v>-385</v>
      </c>
      <c r="X275" s="1614">
        <f t="shared" si="55"/>
        <v>-1089</v>
      </c>
      <c r="Y275" s="1614">
        <f t="shared" si="55"/>
        <v>-1002</v>
      </c>
      <c r="Z275" s="1614">
        <f t="shared" si="55"/>
        <v>-578</v>
      </c>
      <c r="AA275" s="1614">
        <f t="shared" si="55"/>
        <v>-768</v>
      </c>
      <c r="AB275" s="1614">
        <f t="shared" si="55"/>
        <v>518</v>
      </c>
      <c r="AC275" s="1614">
        <f t="shared" si="55"/>
        <v>1471</v>
      </c>
      <c r="AD275" s="1614">
        <f t="shared" si="55"/>
        <v>362</v>
      </c>
      <c r="AE275" s="1614">
        <f t="shared" si="55"/>
        <v>-869</v>
      </c>
      <c r="AF275" s="1614">
        <f t="shared" si="55"/>
        <v>-149</v>
      </c>
      <c r="AG275" s="1614">
        <f t="shared" si="55"/>
        <v>-529</v>
      </c>
      <c r="AH275" s="1614">
        <f t="shared" si="55"/>
        <v>-187</v>
      </c>
      <c r="AI275" s="1614">
        <f t="shared" si="55"/>
        <v>-165</v>
      </c>
      <c r="AJ275" s="1614">
        <f t="shared" si="55"/>
        <v>-987</v>
      </c>
      <c r="AK275" s="1614">
        <f t="shared" si="55"/>
        <v>-245</v>
      </c>
      <c r="AL275" s="1614">
        <f t="shared" si="55"/>
        <v>672</v>
      </c>
      <c r="AM275" s="1614">
        <f t="shared" si="55"/>
        <v>-314</v>
      </c>
      <c r="AN275" s="1614">
        <f t="shared" si="55"/>
        <v>-640</v>
      </c>
      <c r="AO275" s="1614">
        <f t="shared" si="55"/>
        <v>-218</v>
      </c>
      <c r="AP275" s="1614">
        <f t="shared" si="55"/>
        <v>-93</v>
      </c>
      <c r="AQ275" s="1614">
        <f t="shared" si="55"/>
        <v>1108</v>
      </c>
      <c r="AR275" s="1614">
        <f t="shared" si="55"/>
        <v>-616</v>
      </c>
      <c r="AS275" s="1614">
        <f t="shared" si="55"/>
        <v>-1054</v>
      </c>
      <c r="AT275" s="1614">
        <f t="shared" si="55"/>
        <v>-759</v>
      </c>
      <c r="AU275" s="1614">
        <f t="shared" si="55"/>
        <v>-468</v>
      </c>
      <c r="AV275" s="1614">
        <f t="shared" si="55"/>
        <v>-825</v>
      </c>
      <c r="AW275" s="1614">
        <f t="shared" si="55"/>
        <v>-601</v>
      </c>
      <c r="AX275" s="1614">
        <f t="shared" si="55"/>
        <v>-630</v>
      </c>
      <c r="AY275" s="1614">
        <f t="shared" si="55"/>
        <v>15071</v>
      </c>
    </row>
    <row r="276" spans="1:51">
      <c r="A276" s="1635"/>
      <c r="B276" s="1545" t="s">
        <v>2347</v>
      </c>
      <c r="C276" s="1614">
        <f t="shared" si="55"/>
        <v>0</v>
      </c>
      <c r="D276" s="1614">
        <f t="shared" si="55"/>
        <v>286</v>
      </c>
      <c r="E276" s="1614">
        <f t="shared" si="55"/>
        <v>-278</v>
      </c>
      <c r="F276" s="1614">
        <f t="shared" si="55"/>
        <v>58</v>
      </c>
      <c r="G276" s="1614">
        <f t="shared" si="55"/>
        <v>47</v>
      </c>
      <c r="H276" s="1614">
        <f t="shared" si="55"/>
        <v>15</v>
      </c>
      <c r="I276" s="1614">
        <f t="shared" si="55"/>
        <v>-80</v>
      </c>
      <c r="J276" s="1614">
        <f t="shared" si="55"/>
        <v>-287</v>
      </c>
      <c r="K276" s="1614">
        <f t="shared" si="55"/>
        <v>102</v>
      </c>
      <c r="L276" s="1614">
        <f t="shared" si="55"/>
        <v>170</v>
      </c>
      <c r="M276" s="1614">
        <f t="shared" si="55"/>
        <v>-96</v>
      </c>
      <c r="N276" s="1614">
        <f t="shared" si="55"/>
        <v>1635</v>
      </c>
      <c r="O276" s="1614">
        <f t="shared" si="55"/>
        <v>837</v>
      </c>
      <c r="P276" s="1614">
        <f t="shared" si="55"/>
        <v>-177</v>
      </c>
      <c r="Q276" s="1614">
        <f t="shared" si="55"/>
        <v>1576</v>
      </c>
      <c r="R276" s="1614">
        <f t="shared" si="55"/>
        <v>-258</v>
      </c>
      <c r="S276" s="1614">
        <f t="shared" si="55"/>
        <v>-131</v>
      </c>
      <c r="T276" s="1614">
        <f t="shared" si="55"/>
        <v>-99</v>
      </c>
      <c r="U276" s="1614">
        <f t="shared" si="55"/>
        <v>-122</v>
      </c>
      <c r="V276" s="1614">
        <f t="shared" si="55"/>
        <v>113</v>
      </c>
      <c r="W276" s="1614">
        <f t="shared" si="55"/>
        <v>-20</v>
      </c>
      <c r="X276" s="1614">
        <f t="shared" si="55"/>
        <v>-342</v>
      </c>
      <c r="Y276" s="1614">
        <f t="shared" si="55"/>
        <v>46</v>
      </c>
      <c r="Z276" s="1614">
        <f t="shared" si="55"/>
        <v>-263</v>
      </c>
      <c r="AA276" s="1614">
        <f t="shared" si="55"/>
        <v>-199</v>
      </c>
      <c r="AB276" s="1614">
        <f t="shared" si="55"/>
        <v>-49</v>
      </c>
      <c r="AC276" s="1614">
        <f t="shared" si="55"/>
        <v>-650</v>
      </c>
      <c r="AD276" s="1614">
        <f t="shared" si="55"/>
        <v>184</v>
      </c>
      <c r="AE276" s="1614">
        <f t="shared" si="55"/>
        <v>-982</v>
      </c>
      <c r="AF276" s="1614">
        <f t="shared" si="55"/>
        <v>-274</v>
      </c>
      <c r="AG276" s="1614">
        <f t="shared" si="55"/>
        <v>-126</v>
      </c>
      <c r="AH276" s="1614">
        <f t="shared" si="55"/>
        <v>19</v>
      </c>
      <c r="AI276" s="1614">
        <f t="shared" si="55"/>
        <v>-36</v>
      </c>
      <c r="AJ276" s="1614">
        <f t="shared" si="55"/>
        <v>-226</v>
      </c>
      <c r="AK276" s="1614">
        <f t="shared" si="55"/>
        <v>-371</v>
      </c>
      <c r="AL276" s="1614">
        <f t="shared" si="55"/>
        <v>-188</v>
      </c>
      <c r="AM276" s="1614">
        <f t="shared" si="55"/>
        <v>-51</v>
      </c>
      <c r="AN276" s="1614">
        <f t="shared" si="55"/>
        <v>-55</v>
      </c>
      <c r="AO276" s="1614">
        <f t="shared" si="55"/>
        <v>-121</v>
      </c>
      <c r="AP276" s="1614">
        <f t="shared" si="55"/>
        <v>-48</v>
      </c>
      <c r="AQ276" s="1614">
        <f t="shared" si="55"/>
        <v>548</v>
      </c>
      <c r="AR276" s="1614">
        <f t="shared" si="55"/>
        <v>52</v>
      </c>
      <c r="AS276" s="1614">
        <f t="shared" si="55"/>
        <v>-250</v>
      </c>
      <c r="AT276" s="1614">
        <f t="shared" si="55"/>
        <v>-119</v>
      </c>
      <c r="AU276" s="1614">
        <f t="shared" si="55"/>
        <v>-98</v>
      </c>
      <c r="AV276" s="1614">
        <f t="shared" si="55"/>
        <v>62</v>
      </c>
      <c r="AW276" s="1614">
        <f t="shared" si="55"/>
        <v>-20</v>
      </c>
      <c r="AX276" s="1614">
        <f t="shared" si="55"/>
        <v>266</v>
      </c>
      <c r="AY276" s="1614">
        <f t="shared" si="55"/>
        <v>3871</v>
      </c>
    </row>
    <row r="277" spans="1:51">
      <c r="A277" s="1635"/>
      <c r="B277" s="1545" t="s">
        <v>2348</v>
      </c>
      <c r="C277" s="1614">
        <f t="shared" si="55"/>
        <v>0</v>
      </c>
      <c r="D277" s="1614">
        <f t="shared" si="55"/>
        <v>68</v>
      </c>
      <c r="E277" s="1614">
        <f t="shared" si="55"/>
        <v>-55</v>
      </c>
      <c r="F277" s="1614">
        <f t="shared" si="55"/>
        <v>-22</v>
      </c>
      <c r="G277" s="1614">
        <f t="shared" si="55"/>
        <v>63</v>
      </c>
      <c r="H277" s="1614">
        <f t="shared" si="55"/>
        <v>-89</v>
      </c>
      <c r="I277" s="1614">
        <f t="shared" si="55"/>
        <v>-48</v>
      </c>
      <c r="J277" s="1614">
        <f t="shared" si="55"/>
        <v>-196</v>
      </c>
      <c r="K277" s="1614">
        <f t="shared" si="55"/>
        <v>-67</v>
      </c>
      <c r="L277" s="1614">
        <f t="shared" si="55"/>
        <v>13</v>
      </c>
      <c r="M277" s="1614">
        <f t="shared" ref="M277:AY283" si="56">M87-M181</f>
        <v>-119</v>
      </c>
      <c r="N277" s="1614">
        <f t="shared" si="56"/>
        <v>1123</v>
      </c>
      <c r="O277" s="1614">
        <f t="shared" si="56"/>
        <v>929</v>
      </c>
      <c r="P277" s="1614">
        <f t="shared" si="56"/>
        <v>-108</v>
      </c>
      <c r="Q277" s="1614">
        <f t="shared" si="56"/>
        <v>1192</v>
      </c>
      <c r="R277" s="1614">
        <f t="shared" si="56"/>
        <v>-223</v>
      </c>
      <c r="S277" s="1614">
        <f t="shared" si="56"/>
        <v>-114</v>
      </c>
      <c r="T277" s="1614">
        <f t="shared" si="56"/>
        <v>38</v>
      </c>
      <c r="U277" s="1614">
        <f t="shared" si="56"/>
        <v>-65</v>
      </c>
      <c r="V277" s="1614">
        <f t="shared" si="56"/>
        <v>129</v>
      </c>
      <c r="W277" s="1614">
        <f t="shared" si="56"/>
        <v>85</v>
      </c>
      <c r="X277" s="1614">
        <f t="shared" si="56"/>
        <v>-284</v>
      </c>
      <c r="Y277" s="1614">
        <f t="shared" si="56"/>
        <v>-62</v>
      </c>
      <c r="Z277" s="1614">
        <f t="shared" si="56"/>
        <v>-98</v>
      </c>
      <c r="AA277" s="1614">
        <f t="shared" si="56"/>
        <v>-242</v>
      </c>
      <c r="AB277" s="1614">
        <f t="shared" si="56"/>
        <v>179</v>
      </c>
      <c r="AC277" s="1614">
        <f t="shared" si="56"/>
        <v>-468</v>
      </c>
      <c r="AD277" s="1614">
        <f t="shared" si="56"/>
        <v>220</v>
      </c>
      <c r="AE277" s="1614">
        <f t="shared" si="56"/>
        <v>-854</v>
      </c>
      <c r="AF277" s="1614">
        <f t="shared" si="56"/>
        <v>-205</v>
      </c>
      <c r="AG277" s="1614">
        <f t="shared" si="56"/>
        <v>-97</v>
      </c>
      <c r="AH277" s="1614">
        <f t="shared" si="56"/>
        <v>32</v>
      </c>
      <c r="AI277" s="1614">
        <f t="shared" si="56"/>
        <v>-20</v>
      </c>
      <c r="AJ277" s="1614">
        <f t="shared" si="56"/>
        <v>-170</v>
      </c>
      <c r="AK277" s="1614">
        <f t="shared" si="56"/>
        <v>-415</v>
      </c>
      <c r="AL277" s="1614">
        <f t="shared" si="56"/>
        <v>-90</v>
      </c>
      <c r="AM277" s="1614">
        <f t="shared" si="56"/>
        <v>-110</v>
      </c>
      <c r="AN277" s="1614">
        <f t="shared" si="56"/>
        <v>-18</v>
      </c>
      <c r="AO277" s="1614">
        <f t="shared" si="56"/>
        <v>-51</v>
      </c>
      <c r="AP277" s="1614">
        <f t="shared" si="56"/>
        <v>-81</v>
      </c>
      <c r="AQ277" s="1614">
        <f t="shared" si="56"/>
        <v>373</v>
      </c>
      <c r="AR277" s="1614">
        <f t="shared" si="56"/>
        <v>-101</v>
      </c>
      <c r="AS277" s="1614">
        <f t="shared" si="56"/>
        <v>-305</v>
      </c>
      <c r="AT277" s="1614">
        <f t="shared" si="56"/>
        <v>-24</v>
      </c>
      <c r="AU277" s="1614">
        <f t="shared" si="56"/>
        <v>17</v>
      </c>
      <c r="AV277" s="1614">
        <f t="shared" si="56"/>
        <v>27</v>
      </c>
      <c r="AW277" s="1614">
        <f t="shared" si="56"/>
        <v>27</v>
      </c>
      <c r="AX277" s="1614">
        <f t="shared" si="56"/>
        <v>286</v>
      </c>
      <c r="AY277" s="1614">
        <f t="shared" si="56"/>
        <v>3136</v>
      </c>
    </row>
    <row r="278" spans="1:51">
      <c r="A278" s="1635"/>
      <c r="B278" s="1545" t="s">
        <v>2349</v>
      </c>
      <c r="C278" s="1614">
        <f t="shared" ref="C278:AH283" si="57">C88-C182</f>
        <v>0</v>
      </c>
      <c r="D278" s="1614">
        <f t="shared" si="57"/>
        <v>1096</v>
      </c>
      <c r="E278" s="1614">
        <f t="shared" si="57"/>
        <v>292</v>
      </c>
      <c r="F278" s="1614">
        <f t="shared" si="57"/>
        <v>88</v>
      </c>
      <c r="G278" s="1614">
        <f t="shared" si="57"/>
        <v>-292</v>
      </c>
      <c r="H278" s="1614">
        <f t="shared" si="57"/>
        <v>105</v>
      </c>
      <c r="I278" s="1614">
        <f t="shared" si="57"/>
        <v>104</v>
      </c>
      <c r="J278" s="1614">
        <f t="shared" si="57"/>
        <v>-27</v>
      </c>
      <c r="K278" s="1614">
        <f t="shared" si="57"/>
        <v>274</v>
      </c>
      <c r="L278" s="1614">
        <f t="shared" si="57"/>
        <v>297</v>
      </c>
      <c r="M278" s="1614">
        <f t="shared" si="57"/>
        <v>115</v>
      </c>
      <c r="N278" s="1614">
        <f t="shared" si="57"/>
        <v>-32</v>
      </c>
      <c r="O278" s="1614">
        <f t="shared" si="57"/>
        <v>1015</v>
      </c>
      <c r="P278" s="1614">
        <f t="shared" si="57"/>
        <v>-2743</v>
      </c>
      <c r="Q278" s="1614">
        <f t="shared" si="57"/>
        <v>-302</v>
      </c>
      <c r="R278" s="1614">
        <f t="shared" si="57"/>
        <v>-63</v>
      </c>
      <c r="S278" s="1614">
        <f t="shared" si="57"/>
        <v>-1</v>
      </c>
      <c r="T278" s="1614">
        <f t="shared" si="57"/>
        <v>86</v>
      </c>
      <c r="U278" s="1614">
        <f t="shared" si="57"/>
        <v>-129</v>
      </c>
      <c r="V278" s="1614">
        <f t="shared" si="57"/>
        <v>59</v>
      </c>
      <c r="W278" s="1614">
        <f t="shared" si="57"/>
        <v>258</v>
      </c>
      <c r="X278" s="1614">
        <f t="shared" si="57"/>
        <v>-153</v>
      </c>
      <c r="Y278" s="1614">
        <f t="shared" si="57"/>
        <v>357</v>
      </c>
      <c r="Z278" s="1614">
        <f t="shared" si="57"/>
        <v>-80</v>
      </c>
      <c r="AA278" s="1614">
        <f t="shared" si="57"/>
        <v>39</v>
      </c>
      <c r="AB278" s="1614">
        <f t="shared" si="57"/>
        <v>-356</v>
      </c>
      <c r="AC278" s="1614">
        <f t="shared" si="57"/>
        <v>-405</v>
      </c>
      <c r="AD278" s="1614">
        <f t="shared" si="57"/>
        <v>369</v>
      </c>
      <c r="AE278" s="1614">
        <f t="shared" si="57"/>
        <v>-228</v>
      </c>
      <c r="AF278" s="1614">
        <f t="shared" si="57"/>
        <v>-5</v>
      </c>
      <c r="AG278" s="1614">
        <f t="shared" si="57"/>
        <v>-108</v>
      </c>
      <c r="AH278" s="1614">
        <f t="shared" si="57"/>
        <v>118</v>
      </c>
      <c r="AI278" s="1614">
        <f t="shared" si="56"/>
        <v>-38</v>
      </c>
      <c r="AJ278" s="1614">
        <f t="shared" si="56"/>
        <v>-15</v>
      </c>
      <c r="AK278" s="1614">
        <f t="shared" si="56"/>
        <v>-250</v>
      </c>
      <c r="AL278" s="1614">
        <f t="shared" si="56"/>
        <v>-1213</v>
      </c>
      <c r="AM278" s="1614">
        <f t="shared" si="56"/>
        <v>29</v>
      </c>
      <c r="AN278" s="1614">
        <f t="shared" si="56"/>
        <v>-2</v>
      </c>
      <c r="AO278" s="1614">
        <f t="shared" si="56"/>
        <v>-466</v>
      </c>
      <c r="AP278" s="1614">
        <f t="shared" si="56"/>
        <v>88</v>
      </c>
      <c r="AQ278" s="1614">
        <f t="shared" si="56"/>
        <v>901</v>
      </c>
      <c r="AR278" s="1614">
        <f t="shared" si="56"/>
        <v>79</v>
      </c>
      <c r="AS278" s="1614">
        <f t="shared" si="56"/>
        <v>6</v>
      </c>
      <c r="AT278" s="1614">
        <f t="shared" si="56"/>
        <v>517</v>
      </c>
      <c r="AU278" s="1614">
        <f t="shared" si="56"/>
        <v>80</v>
      </c>
      <c r="AV278" s="1614">
        <f t="shared" si="56"/>
        <v>109</v>
      </c>
      <c r="AW278" s="1614">
        <f t="shared" si="56"/>
        <v>-69</v>
      </c>
      <c r="AX278" s="1614">
        <f t="shared" si="56"/>
        <v>496</v>
      </c>
      <c r="AY278" s="1614">
        <f t="shared" si="56"/>
        <v>-2062</v>
      </c>
    </row>
    <row r="279" spans="1:51">
      <c r="A279" s="1635"/>
      <c r="B279" s="1545" t="s">
        <v>2350</v>
      </c>
      <c r="C279" s="1614">
        <f t="shared" si="57"/>
        <v>0</v>
      </c>
      <c r="D279" s="1614">
        <f t="shared" si="57"/>
        <v>-75</v>
      </c>
      <c r="E279" s="1614">
        <f t="shared" si="57"/>
        <v>-78</v>
      </c>
      <c r="F279" s="1614">
        <f t="shared" si="57"/>
        <v>65</v>
      </c>
      <c r="G279" s="1614">
        <f t="shared" si="57"/>
        <v>369</v>
      </c>
      <c r="H279" s="1614">
        <f t="shared" si="57"/>
        <v>14</v>
      </c>
      <c r="I279" s="1614">
        <f t="shared" si="57"/>
        <v>-130</v>
      </c>
      <c r="J279" s="1614">
        <f t="shared" si="57"/>
        <v>-88</v>
      </c>
      <c r="K279" s="1614">
        <f t="shared" si="57"/>
        <v>325</v>
      </c>
      <c r="L279" s="1614">
        <f t="shared" si="57"/>
        <v>84</v>
      </c>
      <c r="M279" s="1614">
        <f t="shared" si="57"/>
        <v>116</v>
      </c>
      <c r="N279" s="1614">
        <f t="shared" si="57"/>
        <v>1324</v>
      </c>
      <c r="O279" s="1614">
        <f t="shared" si="57"/>
        <v>1129</v>
      </c>
      <c r="P279" s="1614">
        <f t="shared" si="57"/>
        <v>-3223</v>
      </c>
      <c r="Q279" s="1614">
        <f t="shared" si="57"/>
        <v>1119</v>
      </c>
      <c r="R279" s="1614">
        <f t="shared" si="57"/>
        <v>-151</v>
      </c>
      <c r="S279" s="1614">
        <f t="shared" si="57"/>
        <v>-37</v>
      </c>
      <c r="T279" s="1614">
        <f t="shared" si="57"/>
        <v>-61</v>
      </c>
      <c r="U279" s="1614">
        <f t="shared" si="57"/>
        <v>-7</v>
      </c>
      <c r="V279" s="1614">
        <f t="shared" si="57"/>
        <v>156</v>
      </c>
      <c r="W279" s="1614">
        <f t="shared" si="57"/>
        <v>103</v>
      </c>
      <c r="X279" s="1614">
        <f t="shared" si="57"/>
        <v>-394</v>
      </c>
      <c r="Y279" s="1614">
        <f t="shared" si="57"/>
        <v>-221</v>
      </c>
      <c r="Z279" s="1614">
        <f t="shared" si="57"/>
        <v>37</v>
      </c>
      <c r="AA279" s="1614">
        <f t="shared" si="57"/>
        <v>-201</v>
      </c>
      <c r="AB279" s="1614">
        <f t="shared" si="57"/>
        <v>25</v>
      </c>
      <c r="AC279" s="1614">
        <f t="shared" si="57"/>
        <v>-473</v>
      </c>
      <c r="AD279" s="1614">
        <f t="shared" si="57"/>
        <v>-59</v>
      </c>
      <c r="AE279" s="1614">
        <f t="shared" si="57"/>
        <v>-245</v>
      </c>
      <c r="AF279" s="1614">
        <f t="shared" si="57"/>
        <v>44</v>
      </c>
      <c r="AG279" s="1614">
        <f t="shared" si="57"/>
        <v>-6</v>
      </c>
      <c r="AH279" s="1614">
        <f t="shared" si="57"/>
        <v>12</v>
      </c>
      <c r="AI279" s="1614">
        <f t="shared" si="56"/>
        <v>-41</v>
      </c>
      <c r="AJ279" s="1614">
        <f t="shared" si="56"/>
        <v>-74</v>
      </c>
      <c r="AK279" s="1614">
        <f t="shared" si="56"/>
        <v>-135</v>
      </c>
      <c r="AL279" s="1614">
        <f t="shared" si="56"/>
        <v>-69</v>
      </c>
      <c r="AM279" s="1614">
        <f t="shared" si="56"/>
        <v>-96</v>
      </c>
      <c r="AN279" s="1614">
        <f t="shared" si="56"/>
        <v>-41</v>
      </c>
      <c r="AO279" s="1614">
        <f t="shared" si="56"/>
        <v>-63</v>
      </c>
      <c r="AP279" s="1614">
        <f t="shared" si="56"/>
        <v>-36</v>
      </c>
      <c r="AQ279" s="1614">
        <f t="shared" si="56"/>
        <v>698</v>
      </c>
      <c r="AR279" s="1614">
        <f t="shared" si="56"/>
        <v>-88</v>
      </c>
      <c r="AS279" s="1614">
        <f t="shared" si="56"/>
        <v>-218</v>
      </c>
      <c r="AT279" s="1614">
        <f t="shared" si="56"/>
        <v>285</v>
      </c>
      <c r="AU279" s="1614">
        <f t="shared" si="56"/>
        <v>-49</v>
      </c>
      <c r="AV279" s="1614">
        <f t="shared" si="56"/>
        <v>125</v>
      </c>
      <c r="AW279" s="1614">
        <f t="shared" si="56"/>
        <v>243</v>
      </c>
      <c r="AX279" s="1614">
        <f t="shared" si="56"/>
        <v>86</v>
      </c>
      <c r="AY279" s="1614">
        <f t="shared" si="56"/>
        <v>349</v>
      </c>
    </row>
    <row r="280" spans="1:51">
      <c r="A280" s="1635"/>
      <c r="B280" s="1545" t="s">
        <v>2351</v>
      </c>
      <c r="C280" s="1614">
        <f t="shared" si="57"/>
        <v>0</v>
      </c>
      <c r="D280" s="1614">
        <f t="shared" si="57"/>
        <v>0</v>
      </c>
      <c r="E280" s="1614">
        <f t="shared" si="57"/>
        <v>0</v>
      </c>
      <c r="F280" s="1614">
        <f t="shared" si="57"/>
        <v>0</v>
      </c>
      <c r="G280" s="1614">
        <f t="shared" si="57"/>
        <v>0</v>
      </c>
      <c r="H280" s="1614">
        <f t="shared" si="57"/>
        <v>0</v>
      </c>
      <c r="I280" s="1614">
        <f t="shared" si="57"/>
        <v>0</v>
      </c>
      <c r="J280" s="1614">
        <f t="shared" si="57"/>
        <v>0</v>
      </c>
      <c r="K280" s="1614">
        <f t="shared" si="57"/>
        <v>0</v>
      </c>
      <c r="L280" s="1614">
        <f t="shared" si="57"/>
        <v>0</v>
      </c>
      <c r="M280" s="1614">
        <f t="shared" si="57"/>
        <v>0</v>
      </c>
      <c r="N280" s="1614">
        <f t="shared" si="57"/>
        <v>0</v>
      </c>
      <c r="O280" s="1614">
        <f t="shared" si="57"/>
        <v>0</v>
      </c>
      <c r="P280" s="1614">
        <f t="shared" si="57"/>
        <v>0</v>
      </c>
      <c r="Q280" s="1614">
        <f t="shared" si="57"/>
        <v>0</v>
      </c>
      <c r="R280" s="1614">
        <f t="shared" si="57"/>
        <v>0</v>
      </c>
      <c r="S280" s="1614">
        <f t="shared" si="57"/>
        <v>0</v>
      </c>
      <c r="T280" s="1614">
        <f t="shared" si="57"/>
        <v>0</v>
      </c>
      <c r="U280" s="1614">
        <f t="shared" si="57"/>
        <v>0</v>
      </c>
      <c r="V280" s="1614">
        <f t="shared" si="57"/>
        <v>0</v>
      </c>
      <c r="W280" s="1614">
        <f t="shared" si="57"/>
        <v>0</v>
      </c>
      <c r="X280" s="1614">
        <f t="shared" si="57"/>
        <v>0</v>
      </c>
      <c r="Y280" s="1614">
        <f t="shared" si="57"/>
        <v>0</v>
      </c>
      <c r="Z280" s="1614">
        <f t="shared" si="57"/>
        <v>0</v>
      </c>
      <c r="AA280" s="1614">
        <f t="shared" si="57"/>
        <v>0</v>
      </c>
      <c r="AB280" s="1614">
        <f t="shared" si="57"/>
        <v>0</v>
      </c>
      <c r="AC280" s="1614">
        <f t="shared" si="57"/>
        <v>0</v>
      </c>
      <c r="AD280" s="1614">
        <f t="shared" si="57"/>
        <v>0</v>
      </c>
      <c r="AE280" s="1614">
        <f t="shared" si="57"/>
        <v>0</v>
      </c>
      <c r="AF280" s="1614">
        <f t="shared" si="57"/>
        <v>0</v>
      </c>
      <c r="AG280" s="1614">
        <f t="shared" si="57"/>
        <v>0</v>
      </c>
      <c r="AH280" s="1614">
        <f t="shared" si="57"/>
        <v>0</v>
      </c>
      <c r="AI280" s="1614">
        <f t="shared" si="56"/>
        <v>0</v>
      </c>
      <c r="AJ280" s="1614">
        <f t="shared" si="56"/>
        <v>0</v>
      </c>
      <c r="AK280" s="1614">
        <f t="shared" si="56"/>
        <v>0</v>
      </c>
      <c r="AL280" s="1614">
        <f t="shared" si="56"/>
        <v>0</v>
      </c>
      <c r="AM280" s="1614">
        <f t="shared" si="56"/>
        <v>0</v>
      </c>
      <c r="AN280" s="1614">
        <f t="shared" si="56"/>
        <v>0</v>
      </c>
      <c r="AO280" s="1614">
        <f t="shared" si="56"/>
        <v>0</v>
      </c>
      <c r="AP280" s="1614">
        <f t="shared" si="56"/>
        <v>0</v>
      </c>
      <c r="AQ280" s="1614">
        <f t="shared" si="56"/>
        <v>0</v>
      </c>
      <c r="AR280" s="1614">
        <f t="shared" si="56"/>
        <v>0</v>
      </c>
      <c r="AS280" s="1614">
        <f t="shared" si="56"/>
        <v>0</v>
      </c>
      <c r="AT280" s="1614">
        <f t="shared" si="56"/>
        <v>0</v>
      </c>
      <c r="AU280" s="1614">
        <f t="shared" si="56"/>
        <v>0</v>
      </c>
      <c r="AV280" s="1614">
        <f t="shared" si="56"/>
        <v>0</v>
      </c>
      <c r="AW280" s="1614">
        <f t="shared" si="56"/>
        <v>0</v>
      </c>
      <c r="AX280" s="1614">
        <f t="shared" si="56"/>
        <v>0</v>
      </c>
      <c r="AY280" s="1614">
        <f t="shared" si="56"/>
        <v>0</v>
      </c>
    </row>
    <row r="281" spans="1:51">
      <c r="A281" s="1635"/>
      <c r="B281" s="1545" t="s">
        <v>2352</v>
      </c>
      <c r="C281" s="1614">
        <f t="shared" si="57"/>
        <v>0</v>
      </c>
      <c r="D281" s="1614">
        <f t="shared" si="57"/>
        <v>0</v>
      </c>
      <c r="E281" s="1614">
        <f t="shared" si="57"/>
        <v>0</v>
      </c>
      <c r="F281" s="1614">
        <f t="shared" si="57"/>
        <v>0</v>
      </c>
      <c r="G281" s="1614">
        <f t="shared" si="57"/>
        <v>0</v>
      </c>
      <c r="H281" s="1614">
        <f t="shared" si="57"/>
        <v>0</v>
      </c>
      <c r="I281" s="1614">
        <f t="shared" si="57"/>
        <v>0</v>
      </c>
      <c r="J281" s="1614">
        <f t="shared" si="57"/>
        <v>0</v>
      </c>
      <c r="K281" s="1614">
        <f t="shared" si="57"/>
        <v>0</v>
      </c>
      <c r="L281" s="1614">
        <f t="shared" si="57"/>
        <v>0</v>
      </c>
      <c r="M281" s="1614">
        <f t="shared" si="57"/>
        <v>0</v>
      </c>
      <c r="N281" s="1614">
        <f t="shared" si="57"/>
        <v>0</v>
      </c>
      <c r="O281" s="1614">
        <f t="shared" si="57"/>
        <v>0</v>
      </c>
      <c r="P281" s="1614">
        <f t="shared" si="57"/>
        <v>0</v>
      </c>
      <c r="Q281" s="1614">
        <f t="shared" si="57"/>
        <v>0</v>
      </c>
      <c r="R281" s="1614">
        <f t="shared" si="57"/>
        <v>0</v>
      </c>
      <c r="S281" s="1614">
        <f t="shared" si="57"/>
        <v>0</v>
      </c>
      <c r="T281" s="1614">
        <f t="shared" si="57"/>
        <v>0</v>
      </c>
      <c r="U281" s="1614">
        <f t="shared" si="57"/>
        <v>0</v>
      </c>
      <c r="V281" s="1614">
        <f t="shared" si="57"/>
        <v>0</v>
      </c>
      <c r="W281" s="1614">
        <f t="shared" si="57"/>
        <v>0</v>
      </c>
      <c r="X281" s="1614">
        <f t="shared" si="57"/>
        <v>0</v>
      </c>
      <c r="Y281" s="1614">
        <f t="shared" si="57"/>
        <v>0</v>
      </c>
      <c r="Z281" s="1614">
        <f t="shared" si="57"/>
        <v>0</v>
      </c>
      <c r="AA281" s="1614">
        <f t="shared" si="57"/>
        <v>0</v>
      </c>
      <c r="AB281" s="1614">
        <f t="shared" si="57"/>
        <v>0</v>
      </c>
      <c r="AC281" s="1614">
        <f t="shared" si="57"/>
        <v>0</v>
      </c>
      <c r="AD281" s="1614">
        <f t="shared" si="57"/>
        <v>0</v>
      </c>
      <c r="AE281" s="1614">
        <f t="shared" si="57"/>
        <v>0</v>
      </c>
      <c r="AF281" s="1614">
        <f t="shared" si="57"/>
        <v>0</v>
      </c>
      <c r="AG281" s="1614">
        <f t="shared" si="57"/>
        <v>0</v>
      </c>
      <c r="AH281" s="1614">
        <f t="shared" si="57"/>
        <v>0</v>
      </c>
      <c r="AI281" s="1614">
        <f t="shared" si="56"/>
        <v>0</v>
      </c>
      <c r="AJ281" s="1614">
        <f t="shared" si="56"/>
        <v>0</v>
      </c>
      <c r="AK281" s="1614">
        <f t="shared" si="56"/>
        <v>0</v>
      </c>
      <c r="AL281" s="1614">
        <f t="shared" si="56"/>
        <v>0</v>
      </c>
      <c r="AM281" s="1614">
        <f t="shared" si="56"/>
        <v>0</v>
      </c>
      <c r="AN281" s="1614">
        <f t="shared" si="56"/>
        <v>0</v>
      </c>
      <c r="AO281" s="1614">
        <f t="shared" si="56"/>
        <v>0</v>
      </c>
      <c r="AP281" s="1614">
        <f t="shared" si="56"/>
        <v>0</v>
      </c>
      <c r="AQ281" s="1614">
        <f t="shared" si="56"/>
        <v>0</v>
      </c>
      <c r="AR281" s="1614">
        <f t="shared" si="56"/>
        <v>0</v>
      </c>
      <c r="AS281" s="1614">
        <f t="shared" si="56"/>
        <v>0</v>
      </c>
      <c r="AT281" s="1614">
        <f t="shared" si="56"/>
        <v>0</v>
      </c>
      <c r="AU281" s="1614">
        <f t="shared" si="56"/>
        <v>0</v>
      </c>
      <c r="AV281" s="1614">
        <f t="shared" si="56"/>
        <v>0</v>
      </c>
      <c r="AW281" s="1614">
        <f t="shared" si="56"/>
        <v>0</v>
      </c>
      <c r="AX281" s="1614">
        <f t="shared" si="56"/>
        <v>0</v>
      </c>
      <c r="AY281" s="1614">
        <f t="shared" si="56"/>
        <v>0</v>
      </c>
    </row>
    <row r="282" spans="1:51">
      <c r="A282" s="1635"/>
      <c r="B282" s="1545" t="s">
        <v>2353</v>
      </c>
      <c r="C282" s="1614">
        <f t="shared" si="57"/>
        <v>0</v>
      </c>
      <c r="D282" s="1614">
        <f t="shared" si="57"/>
        <v>0</v>
      </c>
      <c r="E282" s="1614">
        <f t="shared" si="57"/>
        <v>0</v>
      </c>
      <c r="F282" s="1614">
        <f t="shared" si="57"/>
        <v>0</v>
      </c>
      <c r="G282" s="1614">
        <f t="shared" si="57"/>
        <v>0</v>
      </c>
      <c r="H282" s="1614">
        <f t="shared" si="57"/>
        <v>0</v>
      </c>
      <c r="I282" s="1614">
        <f t="shared" si="57"/>
        <v>0</v>
      </c>
      <c r="J282" s="1614">
        <f t="shared" si="57"/>
        <v>0</v>
      </c>
      <c r="K282" s="1614">
        <f t="shared" si="57"/>
        <v>0</v>
      </c>
      <c r="L282" s="1614">
        <f t="shared" si="57"/>
        <v>0</v>
      </c>
      <c r="M282" s="1614">
        <f t="shared" si="57"/>
        <v>0</v>
      </c>
      <c r="N282" s="1614">
        <f t="shared" si="57"/>
        <v>0</v>
      </c>
      <c r="O282" s="1614">
        <f t="shared" si="57"/>
        <v>0</v>
      </c>
      <c r="P282" s="1614">
        <f t="shared" si="57"/>
        <v>0</v>
      </c>
      <c r="Q282" s="1614">
        <f t="shared" si="57"/>
        <v>0</v>
      </c>
      <c r="R282" s="1614">
        <f t="shared" si="57"/>
        <v>0</v>
      </c>
      <c r="S282" s="1614">
        <f t="shared" si="57"/>
        <v>0</v>
      </c>
      <c r="T282" s="1614">
        <f t="shared" si="57"/>
        <v>0</v>
      </c>
      <c r="U282" s="1614">
        <f t="shared" si="57"/>
        <v>0</v>
      </c>
      <c r="V282" s="1614">
        <f t="shared" si="57"/>
        <v>0</v>
      </c>
      <c r="W282" s="1614">
        <f t="shared" si="57"/>
        <v>0</v>
      </c>
      <c r="X282" s="1614">
        <f t="shared" si="57"/>
        <v>0</v>
      </c>
      <c r="Y282" s="1614">
        <f t="shared" si="57"/>
        <v>0</v>
      </c>
      <c r="Z282" s="1614">
        <f t="shared" si="57"/>
        <v>0</v>
      </c>
      <c r="AA282" s="1614">
        <f t="shared" si="57"/>
        <v>0</v>
      </c>
      <c r="AB282" s="1614">
        <f t="shared" si="57"/>
        <v>0</v>
      </c>
      <c r="AC282" s="1614">
        <f t="shared" si="57"/>
        <v>0</v>
      </c>
      <c r="AD282" s="1614">
        <f t="shared" si="57"/>
        <v>0</v>
      </c>
      <c r="AE282" s="1614">
        <f t="shared" si="57"/>
        <v>0</v>
      </c>
      <c r="AF282" s="1614">
        <f t="shared" si="57"/>
        <v>0</v>
      </c>
      <c r="AG282" s="1614">
        <f t="shared" si="57"/>
        <v>0</v>
      </c>
      <c r="AH282" s="1614">
        <f t="shared" si="57"/>
        <v>0</v>
      </c>
      <c r="AI282" s="1614">
        <f t="shared" si="56"/>
        <v>0</v>
      </c>
      <c r="AJ282" s="1614">
        <f t="shared" si="56"/>
        <v>0</v>
      </c>
      <c r="AK282" s="1614">
        <f t="shared" si="56"/>
        <v>0</v>
      </c>
      <c r="AL282" s="1614">
        <f t="shared" si="56"/>
        <v>0</v>
      </c>
      <c r="AM282" s="1614">
        <f t="shared" si="56"/>
        <v>0</v>
      </c>
      <c r="AN282" s="1614">
        <f t="shared" si="56"/>
        <v>0</v>
      </c>
      <c r="AO282" s="1614">
        <f t="shared" si="56"/>
        <v>0</v>
      </c>
      <c r="AP282" s="1614">
        <f t="shared" si="56"/>
        <v>0</v>
      </c>
      <c r="AQ282" s="1614">
        <f t="shared" si="56"/>
        <v>0</v>
      </c>
      <c r="AR282" s="1614">
        <f t="shared" si="56"/>
        <v>0</v>
      </c>
      <c r="AS282" s="1614">
        <f t="shared" si="56"/>
        <v>0</v>
      </c>
      <c r="AT282" s="1614">
        <f t="shared" si="56"/>
        <v>0</v>
      </c>
      <c r="AU282" s="1614">
        <f t="shared" si="56"/>
        <v>0</v>
      </c>
      <c r="AV282" s="1614">
        <f t="shared" si="56"/>
        <v>0</v>
      </c>
      <c r="AW282" s="1614">
        <f t="shared" si="56"/>
        <v>0</v>
      </c>
      <c r="AX282" s="1614">
        <f t="shared" si="56"/>
        <v>0</v>
      </c>
      <c r="AY282" s="1614">
        <f t="shared" si="56"/>
        <v>0</v>
      </c>
    </row>
    <row r="283" spans="1:51">
      <c r="A283" s="1635"/>
      <c r="B283" s="1545" t="s">
        <v>2354</v>
      </c>
      <c r="C283" s="1614">
        <f t="shared" si="57"/>
        <v>0</v>
      </c>
      <c r="D283" s="1614">
        <f t="shared" si="57"/>
        <v>0</v>
      </c>
      <c r="E283" s="1614">
        <f t="shared" si="57"/>
        <v>0</v>
      </c>
      <c r="F283" s="1614">
        <f t="shared" si="57"/>
        <v>0</v>
      </c>
      <c r="G283" s="1614">
        <f t="shared" si="57"/>
        <v>0</v>
      </c>
      <c r="H283" s="1614">
        <f t="shared" si="57"/>
        <v>0</v>
      </c>
      <c r="I283" s="1614">
        <f t="shared" si="57"/>
        <v>0</v>
      </c>
      <c r="J283" s="1614">
        <f t="shared" si="57"/>
        <v>0</v>
      </c>
      <c r="K283" s="1614">
        <f t="shared" si="57"/>
        <v>0</v>
      </c>
      <c r="L283" s="1614">
        <f t="shared" si="57"/>
        <v>0</v>
      </c>
      <c r="M283" s="1614">
        <f t="shared" si="57"/>
        <v>0</v>
      </c>
      <c r="N283" s="1614">
        <f t="shared" si="57"/>
        <v>0</v>
      </c>
      <c r="O283" s="1614">
        <f t="shared" si="57"/>
        <v>0</v>
      </c>
      <c r="P283" s="1614">
        <f t="shared" si="57"/>
        <v>0</v>
      </c>
      <c r="Q283" s="1614">
        <f t="shared" si="57"/>
        <v>0</v>
      </c>
      <c r="R283" s="1614">
        <f t="shared" si="57"/>
        <v>0</v>
      </c>
      <c r="S283" s="1614">
        <f t="shared" si="57"/>
        <v>0</v>
      </c>
      <c r="T283" s="1614">
        <f t="shared" si="57"/>
        <v>0</v>
      </c>
      <c r="U283" s="1614">
        <f t="shared" si="57"/>
        <v>0</v>
      </c>
      <c r="V283" s="1614">
        <f t="shared" si="57"/>
        <v>0</v>
      </c>
      <c r="W283" s="1614">
        <f t="shared" si="57"/>
        <v>0</v>
      </c>
      <c r="X283" s="1614">
        <f t="shared" si="57"/>
        <v>0</v>
      </c>
      <c r="Y283" s="1614">
        <f t="shared" si="57"/>
        <v>0</v>
      </c>
      <c r="Z283" s="1614">
        <f t="shared" si="57"/>
        <v>0</v>
      </c>
      <c r="AA283" s="1614">
        <f t="shared" si="57"/>
        <v>0</v>
      </c>
      <c r="AB283" s="1614">
        <f t="shared" si="57"/>
        <v>0</v>
      </c>
      <c r="AC283" s="1614">
        <f t="shared" si="57"/>
        <v>0</v>
      </c>
      <c r="AD283" s="1614">
        <f t="shared" si="57"/>
        <v>0</v>
      </c>
      <c r="AE283" s="1614">
        <f t="shared" si="57"/>
        <v>0</v>
      </c>
      <c r="AF283" s="1614">
        <f t="shared" si="57"/>
        <v>0</v>
      </c>
      <c r="AG283" s="1614">
        <f t="shared" si="57"/>
        <v>0</v>
      </c>
      <c r="AH283" s="1614">
        <f t="shared" si="57"/>
        <v>0</v>
      </c>
      <c r="AI283" s="1614">
        <f t="shared" si="56"/>
        <v>0</v>
      </c>
      <c r="AJ283" s="1614">
        <f t="shared" si="56"/>
        <v>0</v>
      </c>
      <c r="AK283" s="1614">
        <f t="shared" si="56"/>
        <v>0</v>
      </c>
      <c r="AL283" s="1614">
        <f t="shared" si="56"/>
        <v>0</v>
      </c>
      <c r="AM283" s="1614">
        <f t="shared" si="56"/>
        <v>0</v>
      </c>
      <c r="AN283" s="1614">
        <f t="shared" si="56"/>
        <v>0</v>
      </c>
      <c r="AO283" s="1614">
        <f t="shared" si="56"/>
        <v>0</v>
      </c>
      <c r="AP283" s="1614">
        <f t="shared" si="56"/>
        <v>0</v>
      </c>
      <c r="AQ283" s="1614">
        <f t="shared" si="56"/>
        <v>0</v>
      </c>
      <c r="AR283" s="1614">
        <f t="shared" si="56"/>
        <v>0</v>
      </c>
      <c r="AS283" s="1614">
        <f t="shared" si="56"/>
        <v>0</v>
      </c>
      <c r="AT283" s="1614">
        <f t="shared" si="56"/>
        <v>0</v>
      </c>
      <c r="AU283" s="1614">
        <f t="shared" si="56"/>
        <v>0</v>
      </c>
      <c r="AV283" s="1614">
        <f t="shared" si="56"/>
        <v>0</v>
      </c>
      <c r="AW283" s="1614">
        <f t="shared" si="56"/>
        <v>0</v>
      </c>
      <c r="AX283" s="1614">
        <f t="shared" si="56"/>
        <v>0</v>
      </c>
      <c r="AY283" s="1614">
        <f t="shared" si="56"/>
        <v>0</v>
      </c>
    </row>
    <row r="284" spans="1:51">
      <c r="A284" s="1637"/>
      <c r="B284" s="1638" t="s">
        <v>2355</v>
      </c>
      <c r="C284" s="1651">
        <f t="shared" ref="C284:AY284" si="58">SUM(C272:C283)</f>
        <v>0</v>
      </c>
      <c r="D284" s="1651">
        <f t="shared" si="58"/>
        <v>-2621</v>
      </c>
      <c r="E284" s="1651">
        <f t="shared" si="58"/>
        <v>-4571</v>
      </c>
      <c r="F284" s="1651">
        <f t="shared" si="58"/>
        <v>-2891</v>
      </c>
      <c r="G284" s="1651">
        <f t="shared" si="58"/>
        <v>-103</v>
      </c>
      <c r="H284" s="1651">
        <f t="shared" si="58"/>
        <v>-2792</v>
      </c>
      <c r="I284" s="1651">
        <f t="shared" si="58"/>
        <v>-3019</v>
      </c>
      <c r="J284" s="1651">
        <f t="shared" si="58"/>
        <v>-5195</v>
      </c>
      <c r="K284" s="1651">
        <f t="shared" si="58"/>
        <v>-568</v>
      </c>
      <c r="L284" s="1651">
        <f t="shared" si="58"/>
        <v>-1159</v>
      </c>
      <c r="M284" s="1651">
        <f t="shared" si="58"/>
        <v>-1431</v>
      </c>
      <c r="N284" s="1651">
        <f t="shared" si="58"/>
        <v>17245</v>
      </c>
      <c r="O284" s="1651">
        <f t="shared" si="58"/>
        <v>14034</v>
      </c>
      <c r="P284" s="1616">
        <f t="shared" si="58"/>
        <v>24174</v>
      </c>
      <c r="Q284" s="1651">
        <f t="shared" si="58"/>
        <v>25901</v>
      </c>
      <c r="R284" s="1651">
        <f t="shared" si="58"/>
        <v>-5425</v>
      </c>
      <c r="S284" s="1651">
        <f t="shared" si="58"/>
        <v>-1317</v>
      </c>
      <c r="T284" s="1651">
        <f t="shared" si="58"/>
        <v>-996</v>
      </c>
      <c r="U284" s="1651">
        <f t="shared" si="58"/>
        <v>-1795</v>
      </c>
      <c r="V284" s="1651">
        <f t="shared" si="58"/>
        <v>-69</v>
      </c>
      <c r="W284" s="1651">
        <f t="shared" si="58"/>
        <v>-1811</v>
      </c>
      <c r="X284" s="1651">
        <f t="shared" si="58"/>
        <v>-4576</v>
      </c>
      <c r="Y284" s="1651">
        <f t="shared" si="58"/>
        <v>-4592</v>
      </c>
      <c r="Z284" s="1651">
        <f t="shared" si="58"/>
        <v>-1202</v>
      </c>
      <c r="AA284" s="1651">
        <f t="shared" si="58"/>
        <v>-3217</v>
      </c>
      <c r="AB284" s="1651">
        <f t="shared" si="58"/>
        <v>-268</v>
      </c>
      <c r="AC284" s="1651">
        <f t="shared" si="58"/>
        <v>-1853</v>
      </c>
      <c r="AD284" s="1616">
        <f t="shared" si="58"/>
        <v>6325</v>
      </c>
      <c r="AE284" s="1616">
        <f t="shared" si="58"/>
        <v>-5533</v>
      </c>
      <c r="AF284" s="1651">
        <f t="shared" si="58"/>
        <v>-1727</v>
      </c>
      <c r="AG284" s="1651">
        <f t="shared" si="58"/>
        <v>-2003</v>
      </c>
      <c r="AH284" s="1651">
        <f t="shared" si="58"/>
        <v>-771</v>
      </c>
      <c r="AI284" s="1651">
        <f t="shared" si="58"/>
        <v>-1329</v>
      </c>
      <c r="AJ284" s="1651">
        <f t="shared" si="58"/>
        <v>-2639</v>
      </c>
      <c r="AK284" s="1651">
        <f t="shared" si="58"/>
        <v>-3741</v>
      </c>
      <c r="AL284" s="1651">
        <f t="shared" si="58"/>
        <v>-2842</v>
      </c>
      <c r="AM284" s="1651">
        <f t="shared" si="58"/>
        <v>-1600</v>
      </c>
      <c r="AN284" s="1651">
        <f t="shared" si="58"/>
        <v>-1713</v>
      </c>
      <c r="AO284" s="1651">
        <f t="shared" si="58"/>
        <v>-2397</v>
      </c>
      <c r="AP284" s="1651">
        <f t="shared" si="58"/>
        <v>-1492</v>
      </c>
      <c r="AQ284" s="1651">
        <f t="shared" si="58"/>
        <v>5937</v>
      </c>
      <c r="AR284" s="1651">
        <f t="shared" si="58"/>
        <v>-1318</v>
      </c>
      <c r="AS284" s="1651">
        <f t="shared" si="58"/>
        <v>-5254</v>
      </c>
      <c r="AT284" s="1651">
        <f t="shared" si="58"/>
        <v>-1250</v>
      </c>
      <c r="AU284" s="1651">
        <f t="shared" si="58"/>
        <v>-1718</v>
      </c>
      <c r="AV284" s="1651">
        <f t="shared" si="58"/>
        <v>-1926</v>
      </c>
      <c r="AW284" s="1651">
        <f t="shared" si="58"/>
        <v>-2693</v>
      </c>
      <c r="AX284" s="1651">
        <f t="shared" si="58"/>
        <v>-199</v>
      </c>
      <c r="AY284" s="1651">
        <f t="shared" si="58"/>
        <v>81354</v>
      </c>
    </row>
    <row r="285" spans="1:51">
      <c r="A285" s="1545"/>
      <c r="B285" s="1545" t="s">
        <v>2364</v>
      </c>
      <c r="C285" s="1617"/>
      <c r="D285" s="1617">
        <f>RANK(D243,$D$243:$AX$243)</f>
        <v>47</v>
      </c>
      <c r="E285" s="1617">
        <f t="shared" ref="E285:AX285" si="59">RANK(E243,$D$243:$AX$243)</f>
        <v>43</v>
      </c>
      <c r="F285" s="1617">
        <f t="shared" si="59"/>
        <v>39</v>
      </c>
      <c r="G285" s="1617">
        <f t="shared" si="59"/>
        <v>15</v>
      </c>
      <c r="H285" s="1617">
        <f t="shared" si="59"/>
        <v>36</v>
      </c>
      <c r="I285" s="1617">
        <f t="shared" si="59"/>
        <v>30</v>
      </c>
      <c r="J285" s="1617">
        <f t="shared" si="59"/>
        <v>46</v>
      </c>
      <c r="K285" s="1617">
        <f t="shared" si="59"/>
        <v>38</v>
      </c>
      <c r="L285" s="1617">
        <f t="shared" si="59"/>
        <v>22</v>
      </c>
      <c r="M285" s="1617">
        <f t="shared" si="59"/>
        <v>21</v>
      </c>
      <c r="N285" s="1617">
        <f t="shared" si="59"/>
        <v>3</v>
      </c>
      <c r="O285" s="1617">
        <f t="shared" si="59"/>
        <v>4</v>
      </c>
      <c r="P285" s="1617">
        <f t="shared" si="59"/>
        <v>1</v>
      </c>
      <c r="Q285" s="1617">
        <f t="shared" si="59"/>
        <v>2</v>
      </c>
      <c r="R285" s="1617">
        <f t="shared" si="59"/>
        <v>45</v>
      </c>
      <c r="S285" s="1617">
        <f t="shared" si="59"/>
        <v>13</v>
      </c>
      <c r="T285" s="1617">
        <f t="shared" si="59"/>
        <v>12</v>
      </c>
      <c r="U285" s="1617">
        <f t="shared" si="59"/>
        <v>17</v>
      </c>
      <c r="V285" s="1617">
        <f t="shared" si="59"/>
        <v>20</v>
      </c>
      <c r="W285" s="1617">
        <f t="shared" si="59"/>
        <v>29</v>
      </c>
      <c r="X285" s="1617">
        <f t="shared" si="59"/>
        <v>40</v>
      </c>
      <c r="Y285" s="1617">
        <f t="shared" si="59"/>
        <v>44</v>
      </c>
      <c r="Z285" s="1617">
        <f t="shared" si="59"/>
        <v>7</v>
      </c>
      <c r="AA285" s="1617">
        <f t="shared" si="59"/>
        <v>35</v>
      </c>
      <c r="AB285" s="1617">
        <f t="shared" si="59"/>
        <v>8</v>
      </c>
      <c r="AC285" s="1617">
        <f t="shared" si="59"/>
        <v>23</v>
      </c>
      <c r="AD285" s="1617">
        <f t="shared" si="59"/>
        <v>6</v>
      </c>
      <c r="AE285" s="1617">
        <f t="shared" si="59"/>
        <v>41</v>
      </c>
      <c r="AF285" s="1617">
        <f t="shared" si="59"/>
        <v>32</v>
      </c>
      <c r="AG285" s="1617">
        <f t="shared" si="59"/>
        <v>27</v>
      </c>
      <c r="AH285" s="1617">
        <f t="shared" si="59"/>
        <v>16</v>
      </c>
      <c r="AI285" s="1617">
        <f t="shared" si="59"/>
        <v>10</v>
      </c>
      <c r="AJ285" s="1617">
        <f t="shared" si="59"/>
        <v>24</v>
      </c>
      <c r="AK285" s="1617">
        <f t="shared" si="59"/>
        <v>26</v>
      </c>
      <c r="AL285" s="1617">
        <f t="shared" si="59"/>
        <v>34</v>
      </c>
      <c r="AM285" s="1617">
        <f t="shared" si="59"/>
        <v>18</v>
      </c>
      <c r="AN285" s="1617">
        <f t="shared" si="59"/>
        <v>14</v>
      </c>
      <c r="AO285" s="1617">
        <f t="shared" si="59"/>
        <v>33</v>
      </c>
      <c r="AP285" s="1617">
        <f t="shared" si="59"/>
        <v>19</v>
      </c>
      <c r="AQ285" s="1617">
        <f t="shared" si="59"/>
        <v>5</v>
      </c>
      <c r="AR285" s="1617">
        <f t="shared" si="59"/>
        <v>11</v>
      </c>
      <c r="AS285" s="1617">
        <f t="shared" si="59"/>
        <v>42</v>
      </c>
      <c r="AT285" s="1617">
        <f t="shared" si="59"/>
        <v>31</v>
      </c>
      <c r="AU285" s="1617">
        <f t="shared" si="59"/>
        <v>25</v>
      </c>
      <c r="AV285" s="1617">
        <f t="shared" si="59"/>
        <v>28</v>
      </c>
      <c r="AW285" s="1617">
        <f t="shared" si="59"/>
        <v>37</v>
      </c>
      <c r="AX285" s="1617">
        <f t="shared" si="59"/>
        <v>9</v>
      </c>
    </row>
    <row r="286" spans="1:51">
      <c r="A286" s="1545"/>
      <c r="B286" s="1545" t="s">
        <v>2365</v>
      </c>
      <c r="C286" s="1617"/>
      <c r="D286" s="1617">
        <f>RANK(D256,$D$256:$AX$256)</f>
        <v>46</v>
      </c>
      <c r="E286" s="1617">
        <f t="shared" ref="E286:AX286" si="60">RANK(E256,$D$256:$AX$256)</f>
        <v>41</v>
      </c>
      <c r="F286" s="1617">
        <f t="shared" si="60"/>
        <v>36</v>
      </c>
      <c r="G286" s="1617">
        <f t="shared" si="60"/>
        <v>20</v>
      </c>
      <c r="H286" s="1617">
        <f t="shared" si="60"/>
        <v>29</v>
      </c>
      <c r="I286" s="1617">
        <f t="shared" si="60"/>
        <v>35</v>
      </c>
      <c r="J286" s="1617">
        <f t="shared" si="60"/>
        <v>42</v>
      </c>
      <c r="K286" s="1617">
        <f t="shared" si="60"/>
        <v>34</v>
      </c>
      <c r="L286" s="1617">
        <f t="shared" si="60"/>
        <v>25</v>
      </c>
      <c r="M286" s="1617">
        <f t="shared" si="60"/>
        <v>28</v>
      </c>
      <c r="N286" s="1617">
        <f t="shared" si="60"/>
        <v>3</v>
      </c>
      <c r="O286" s="1617">
        <f t="shared" si="60"/>
        <v>4</v>
      </c>
      <c r="P286" s="1617">
        <f t="shared" si="60"/>
        <v>1</v>
      </c>
      <c r="Q286" s="1617">
        <f t="shared" si="60"/>
        <v>2</v>
      </c>
      <c r="R286" s="1617">
        <f t="shared" si="60"/>
        <v>47</v>
      </c>
      <c r="S286" s="1617">
        <f t="shared" si="60"/>
        <v>12</v>
      </c>
      <c r="T286" s="1617">
        <f t="shared" si="60"/>
        <v>16</v>
      </c>
      <c r="U286" s="1617">
        <f t="shared" si="60"/>
        <v>18</v>
      </c>
      <c r="V286" s="1617">
        <f t="shared" si="60"/>
        <v>15</v>
      </c>
      <c r="W286" s="1617">
        <f t="shared" si="60"/>
        <v>32</v>
      </c>
      <c r="X286" s="1617">
        <f t="shared" si="60"/>
        <v>39</v>
      </c>
      <c r="Y286" s="1617">
        <f t="shared" si="60"/>
        <v>45</v>
      </c>
      <c r="Z286" s="1617">
        <f t="shared" si="60"/>
        <v>7</v>
      </c>
      <c r="AA286" s="1617">
        <f t="shared" si="60"/>
        <v>40</v>
      </c>
      <c r="AB286" s="1617">
        <f t="shared" si="60"/>
        <v>9</v>
      </c>
      <c r="AC286" s="1617">
        <f t="shared" si="60"/>
        <v>24</v>
      </c>
      <c r="AD286" s="1617">
        <f t="shared" si="60"/>
        <v>5</v>
      </c>
      <c r="AE286" s="1617">
        <f t="shared" si="60"/>
        <v>44</v>
      </c>
      <c r="AF286" s="1617">
        <f t="shared" si="60"/>
        <v>26</v>
      </c>
      <c r="AG286" s="1617">
        <f t="shared" si="60"/>
        <v>27</v>
      </c>
      <c r="AH286" s="1617">
        <f t="shared" si="60"/>
        <v>11</v>
      </c>
      <c r="AI286" s="1617">
        <f t="shared" si="60"/>
        <v>10</v>
      </c>
      <c r="AJ286" s="1617">
        <f t="shared" si="60"/>
        <v>22</v>
      </c>
      <c r="AK286" s="1617">
        <f t="shared" si="60"/>
        <v>38</v>
      </c>
      <c r="AL286" s="1617">
        <f t="shared" si="60"/>
        <v>33</v>
      </c>
      <c r="AM286" s="1617">
        <f t="shared" si="60"/>
        <v>19</v>
      </c>
      <c r="AN286" s="1617">
        <f t="shared" si="60"/>
        <v>13</v>
      </c>
      <c r="AO286" s="1617">
        <f t="shared" si="60"/>
        <v>30</v>
      </c>
      <c r="AP286" s="1617">
        <f t="shared" si="60"/>
        <v>17</v>
      </c>
      <c r="AQ286" s="1617">
        <f t="shared" si="60"/>
        <v>6</v>
      </c>
      <c r="AR286" s="1617">
        <f t="shared" si="60"/>
        <v>14</v>
      </c>
      <c r="AS286" s="1617">
        <f t="shared" si="60"/>
        <v>43</v>
      </c>
      <c r="AT286" s="1617">
        <f t="shared" si="60"/>
        <v>31</v>
      </c>
      <c r="AU286" s="1617">
        <f t="shared" si="60"/>
        <v>21</v>
      </c>
      <c r="AV286" s="1617">
        <f t="shared" si="60"/>
        <v>23</v>
      </c>
      <c r="AW286" s="1617">
        <f t="shared" si="60"/>
        <v>37</v>
      </c>
      <c r="AX286" s="1617">
        <f t="shared" si="60"/>
        <v>8</v>
      </c>
    </row>
    <row r="287" spans="1:51">
      <c r="A287" s="1545"/>
      <c r="B287" s="1545" t="s">
        <v>2366</v>
      </c>
      <c r="C287" s="1617"/>
      <c r="D287" s="1617">
        <f>RANK(D271,$D$271:$AX$271)</f>
        <v>19</v>
      </c>
      <c r="E287" s="1617">
        <f t="shared" ref="E287:AX287" si="61">RANK(E271,$D$271:$AX$271)</f>
        <v>41</v>
      </c>
      <c r="F287" s="1617">
        <f t="shared" si="61"/>
        <v>37</v>
      </c>
      <c r="G287" s="1617">
        <f t="shared" si="61"/>
        <v>8</v>
      </c>
      <c r="H287" s="1617">
        <f t="shared" si="61"/>
        <v>29</v>
      </c>
      <c r="I287" s="1617">
        <f t="shared" si="61"/>
        <v>33</v>
      </c>
      <c r="J287" s="1617">
        <f t="shared" si="61"/>
        <v>46</v>
      </c>
      <c r="K287" s="1617">
        <f t="shared" si="61"/>
        <v>15</v>
      </c>
      <c r="L287" s="1617">
        <f t="shared" si="61"/>
        <v>16</v>
      </c>
      <c r="M287" s="1617">
        <f t="shared" si="61"/>
        <v>24</v>
      </c>
      <c r="N287" s="1617">
        <f t="shared" si="61"/>
        <v>3</v>
      </c>
      <c r="O287" s="1617">
        <f t="shared" si="61"/>
        <v>4</v>
      </c>
      <c r="P287" s="1617">
        <f t="shared" si="61"/>
        <v>1</v>
      </c>
      <c r="Q287" s="1617">
        <f t="shared" si="61"/>
        <v>2</v>
      </c>
      <c r="R287" s="1617">
        <f t="shared" si="61"/>
        <v>45</v>
      </c>
      <c r="S287" s="1617">
        <f t="shared" si="61"/>
        <v>14</v>
      </c>
      <c r="T287" s="1617">
        <f t="shared" si="61"/>
        <v>12</v>
      </c>
      <c r="U287" s="1617">
        <f t="shared" si="61"/>
        <v>25</v>
      </c>
      <c r="V287" s="1617">
        <f t="shared" si="61"/>
        <v>11</v>
      </c>
      <c r="W287" s="1617">
        <f t="shared" si="61"/>
        <v>22</v>
      </c>
      <c r="X287" s="1617">
        <f t="shared" si="61"/>
        <v>43</v>
      </c>
      <c r="Y287" s="1617">
        <f t="shared" si="61"/>
        <v>42</v>
      </c>
      <c r="Z287" s="1617">
        <f t="shared" si="61"/>
        <v>23</v>
      </c>
      <c r="AA287" s="1617">
        <f t="shared" si="61"/>
        <v>40</v>
      </c>
      <c r="AB287" s="1617">
        <f t="shared" si="61"/>
        <v>9</v>
      </c>
      <c r="AC287" s="1617">
        <f t="shared" si="61"/>
        <v>38</v>
      </c>
      <c r="AD287" s="1617">
        <f t="shared" si="61"/>
        <v>5</v>
      </c>
      <c r="AE287" s="1617">
        <f t="shared" si="61"/>
        <v>47</v>
      </c>
      <c r="AF287" s="1617">
        <f t="shared" si="61"/>
        <v>30</v>
      </c>
      <c r="AG287" s="1617">
        <f t="shared" si="61"/>
        <v>32</v>
      </c>
      <c r="AH287" s="1617">
        <f t="shared" si="61"/>
        <v>10</v>
      </c>
      <c r="AI287" s="1617">
        <f t="shared" si="61"/>
        <v>13</v>
      </c>
      <c r="AJ287" s="1617">
        <f t="shared" si="61"/>
        <v>20</v>
      </c>
      <c r="AK287" s="1617">
        <f t="shared" si="61"/>
        <v>39</v>
      </c>
      <c r="AL287" s="1617">
        <f t="shared" si="61"/>
        <v>35</v>
      </c>
      <c r="AM287" s="1617">
        <f t="shared" si="61"/>
        <v>27</v>
      </c>
      <c r="AN287" s="1617">
        <f t="shared" si="61"/>
        <v>18</v>
      </c>
      <c r="AO287" s="1617">
        <f t="shared" si="61"/>
        <v>31</v>
      </c>
      <c r="AP287" s="1617">
        <f t="shared" si="61"/>
        <v>21</v>
      </c>
      <c r="AQ287" s="1617">
        <f t="shared" si="61"/>
        <v>6</v>
      </c>
      <c r="AR287" s="1617">
        <f t="shared" si="61"/>
        <v>17</v>
      </c>
      <c r="AS287" s="1617">
        <f t="shared" si="61"/>
        <v>44</v>
      </c>
      <c r="AT287" s="1617">
        <f t="shared" si="61"/>
        <v>36</v>
      </c>
      <c r="AU287" s="1617">
        <f t="shared" si="61"/>
        <v>26</v>
      </c>
      <c r="AV287" s="1617">
        <f t="shared" si="61"/>
        <v>28</v>
      </c>
      <c r="AW287" s="1617">
        <f t="shared" si="61"/>
        <v>34</v>
      </c>
      <c r="AX287" s="1617">
        <f t="shared" si="61"/>
        <v>7</v>
      </c>
    </row>
    <row r="288" spans="1:51">
      <c r="A288" s="1545"/>
      <c r="B288" s="1545" t="s">
        <v>3036</v>
      </c>
      <c r="C288" s="1617"/>
      <c r="D288" s="1617">
        <f>RANK(D284,$D$284:$AX$284)</f>
        <v>32</v>
      </c>
      <c r="E288" s="1617">
        <f t="shared" ref="E288:AX288" si="62">RANK(E284,$D$284:$AX$284)</f>
        <v>41</v>
      </c>
      <c r="F288" s="1617">
        <f t="shared" si="62"/>
        <v>37</v>
      </c>
      <c r="G288" s="1617">
        <f t="shared" si="62"/>
        <v>8</v>
      </c>
      <c r="H288" s="1617">
        <f t="shared" si="62"/>
        <v>35</v>
      </c>
      <c r="I288" s="1617">
        <f t="shared" si="62"/>
        <v>38</v>
      </c>
      <c r="J288" s="1617">
        <f t="shared" si="62"/>
        <v>44</v>
      </c>
      <c r="K288" s="1617">
        <f t="shared" si="62"/>
        <v>11</v>
      </c>
      <c r="L288" s="1617">
        <f t="shared" si="62"/>
        <v>14</v>
      </c>
      <c r="M288" s="1617">
        <f t="shared" si="62"/>
        <v>20</v>
      </c>
      <c r="N288" s="1617">
        <f t="shared" si="62"/>
        <v>3</v>
      </c>
      <c r="O288" s="1617">
        <f t="shared" si="62"/>
        <v>4</v>
      </c>
      <c r="P288" s="1617">
        <f t="shared" si="62"/>
        <v>2</v>
      </c>
      <c r="Q288" s="1617">
        <f t="shared" si="62"/>
        <v>1</v>
      </c>
      <c r="R288" s="1617">
        <f t="shared" si="62"/>
        <v>46</v>
      </c>
      <c r="S288" s="1617">
        <f t="shared" si="62"/>
        <v>17</v>
      </c>
      <c r="T288" s="1617">
        <f t="shared" si="62"/>
        <v>13</v>
      </c>
      <c r="U288" s="1617">
        <f t="shared" si="62"/>
        <v>26</v>
      </c>
      <c r="V288" s="1617">
        <f t="shared" si="62"/>
        <v>7</v>
      </c>
      <c r="W288" s="1617">
        <f t="shared" si="62"/>
        <v>27</v>
      </c>
      <c r="X288" s="1617">
        <f t="shared" si="62"/>
        <v>42</v>
      </c>
      <c r="Y288" s="1617">
        <f t="shared" si="62"/>
        <v>43</v>
      </c>
      <c r="Z288" s="1617">
        <f t="shared" si="62"/>
        <v>15</v>
      </c>
      <c r="AA288" s="1617">
        <f t="shared" si="62"/>
        <v>39</v>
      </c>
      <c r="AB288" s="1617">
        <f t="shared" si="62"/>
        <v>10</v>
      </c>
      <c r="AC288" s="1617">
        <f t="shared" si="62"/>
        <v>28</v>
      </c>
      <c r="AD288" s="1617">
        <f t="shared" si="62"/>
        <v>5</v>
      </c>
      <c r="AE288" s="1617">
        <f>RANK(AE284,$D$284:$AX$284)</f>
        <v>47</v>
      </c>
      <c r="AF288" s="1617">
        <f t="shared" si="62"/>
        <v>25</v>
      </c>
      <c r="AG288" s="1617">
        <f t="shared" si="62"/>
        <v>30</v>
      </c>
      <c r="AH288" s="1617">
        <f t="shared" si="62"/>
        <v>12</v>
      </c>
      <c r="AI288" s="1617">
        <f t="shared" si="62"/>
        <v>19</v>
      </c>
      <c r="AJ288" s="1617">
        <f t="shared" si="62"/>
        <v>33</v>
      </c>
      <c r="AK288" s="1617">
        <f t="shared" si="62"/>
        <v>40</v>
      </c>
      <c r="AL288" s="1617">
        <f t="shared" si="62"/>
        <v>36</v>
      </c>
      <c r="AM288" s="1617">
        <f t="shared" si="62"/>
        <v>22</v>
      </c>
      <c r="AN288" s="1617">
        <f t="shared" si="62"/>
        <v>23</v>
      </c>
      <c r="AO288" s="1617">
        <f t="shared" si="62"/>
        <v>31</v>
      </c>
      <c r="AP288" s="1617">
        <f t="shared" si="62"/>
        <v>21</v>
      </c>
      <c r="AQ288" s="1617">
        <f t="shared" si="62"/>
        <v>6</v>
      </c>
      <c r="AR288" s="1617">
        <f t="shared" si="62"/>
        <v>18</v>
      </c>
      <c r="AS288" s="1617">
        <f t="shared" si="62"/>
        <v>45</v>
      </c>
      <c r="AT288" s="1617">
        <f t="shared" si="62"/>
        <v>16</v>
      </c>
      <c r="AU288" s="1617">
        <f t="shared" si="62"/>
        <v>24</v>
      </c>
      <c r="AV288" s="1617">
        <f t="shared" si="62"/>
        <v>29</v>
      </c>
      <c r="AW288" s="1617">
        <f t="shared" si="62"/>
        <v>34</v>
      </c>
      <c r="AX288" s="1617">
        <f t="shared" si="62"/>
        <v>9</v>
      </c>
    </row>
    <row r="289" spans="1:51">
      <c r="A289" s="1545"/>
      <c r="B289" s="1545"/>
      <c r="C289" s="1617"/>
      <c r="D289" s="1617"/>
      <c r="E289" s="1617"/>
      <c r="F289" s="1617"/>
      <c r="G289" s="1617"/>
      <c r="H289" s="1617"/>
      <c r="I289" s="1617"/>
      <c r="J289" s="1617"/>
      <c r="K289" s="1617"/>
      <c r="L289" s="1617"/>
      <c r="M289" s="1617"/>
      <c r="N289" s="1617"/>
      <c r="O289" s="1617"/>
      <c r="P289" s="1617"/>
      <c r="Q289" s="1617"/>
      <c r="R289" s="1617"/>
      <c r="S289" s="1617"/>
      <c r="T289" s="1617"/>
      <c r="U289" s="1617"/>
      <c r="V289" s="1617"/>
      <c r="W289" s="1617"/>
      <c r="X289" s="1617"/>
      <c r="Y289" s="1617"/>
      <c r="Z289" s="1617"/>
      <c r="AA289" s="1617"/>
      <c r="AB289" s="1617"/>
      <c r="AC289" s="1617"/>
      <c r="AD289" s="1617"/>
      <c r="AE289" s="1617"/>
      <c r="AF289" s="1617"/>
      <c r="AG289" s="1617"/>
      <c r="AH289" s="1617"/>
      <c r="AI289" s="1617"/>
      <c r="AJ289" s="1617"/>
      <c r="AK289" s="1617"/>
      <c r="AL289" s="1617"/>
      <c r="AM289" s="1617"/>
      <c r="AN289" s="1617"/>
      <c r="AO289" s="1617"/>
      <c r="AP289" s="1617"/>
      <c r="AQ289" s="1617"/>
      <c r="AR289" s="1617"/>
      <c r="AS289" s="1617"/>
      <c r="AT289" s="1617"/>
      <c r="AU289" s="1617"/>
      <c r="AV289" s="1617"/>
      <c r="AW289" s="1617"/>
      <c r="AX289" s="1617"/>
    </row>
    <row r="290" spans="1:51">
      <c r="A290" s="1626" t="s">
        <v>2367</v>
      </c>
      <c r="B290" s="1638"/>
      <c r="C290" s="1659" t="s">
        <v>180</v>
      </c>
      <c r="D290" s="1659" t="s">
        <v>181</v>
      </c>
      <c r="E290" s="1659" t="s">
        <v>182</v>
      </c>
      <c r="F290" s="1659" t="s">
        <v>183</v>
      </c>
      <c r="G290" s="1659" t="s">
        <v>184</v>
      </c>
      <c r="H290" s="1659" t="s">
        <v>185</v>
      </c>
      <c r="I290" s="1659" t="s">
        <v>186</v>
      </c>
      <c r="J290" s="1659" t="s">
        <v>187</v>
      </c>
      <c r="K290" s="1659" t="s">
        <v>188</v>
      </c>
      <c r="L290" s="1659" t="s">
        <v>189</v>
      </c>
      <c r="M290" s="1659" t="s">
        <v>190</v>
      </c>
      <c r="N290" s="1659" t="s">
        <v>191</v>
      </c>
      <c r="O290" s="1659" t="s">
        <v>192</v>
      </c>
      <c r="P290" s="1659" t="s">
        <v>193</v>
      </c>
      <c r="Q290" s="1659" t="s">
        <v>194</v>
      </c>
      <c r="R290" s="1659" t="s">
        <v>195</v>
      </c>
      <c r="S290" s="1659" t="s">
        <v>196</v>
      </c>
      <c r="T290" s="1659" t="s">
        <v>197</v>
      </c>
      <c r="U290" s="1659" t="s">
        <v>198</v>
      </c>
      <c r="V290" s="1659" t="s">
        <v>199</v>
      </c>
      <c r="W290" s="1659" t="s">
        <v>200</v>
      </c>
      <c r="X290" s="1659" t="s">
        <v>201</v>
      </c>
      <c r="Y290" s="1659" t="s">
        <v>202</v>
      </c>
      <c r="Z290" s="1659" t="s">
        <v>203</v>
      </c>
      <c r="AA290" s="1659" t="s">
        <v>204</v>
      </c>
      <c r="AB290" s="1659" t="s">
        <v>205</v>
      </c>
      <c r="AC290" s="1659" t="s">
        <v>206</v>
      </c>
      <c r="AD290" s="1659" t="s">
        <v>207</v>
      </c>
      <c r="AE290" s="1659" t="s">
        <v>208</v>
      </c>
      <c r="AF290" s="1659" t="s">
        <v>209</v>
      </c>
      <c r="AG290" s="1659" t="s">
        <v>210</v>
      </c>
      <c r="AH290" s="1659" t="s">
        <v>211</v>
      </c>
      <c r="AI290" s="1659" t="s">
        <v>212</v>
      </c>
      <c r="AJ290" s="1659" t="s">
        <v>213</v>
      </c>
      <c r="AK290" s="1659" t="s">
        <v>214</v>
      </c>
      <c r="AL290" s="1659" t="s">
        <v>215</v>
      </c>
      <c r="AM290" s="1659" t="s">
        <v>216</v>
      </c>
      <c r="AN290" s="1659" t="s">
        <v>217</v>
      </c>
      <c r="AO290" s="1659" t="s">
        <v>218</v>
      </c>
      <c r="AP290" s="1659" t="s">
        <v>219</v>
      </c>
      <c r="AQ290" s="1659" t="s">
        <v>220</v>
      </c>
      <c r="AR290" s="1659" t="s">
        <v>221</v>
      </c>
      <c r="AS290" s="1659" t="s">
        <v>222</v>
      </c>
      <c r="AT290" s="1659" t="s">
        <v>223</v>
      </c>
      <c r="AU290" s="1659" t="s">
        <v>224</v>
      </c>
      <c r="AV290" s="1659" t="s">
        <v>225</v>
      </c>
      <c r="AW290" s="1659" t="s">
        <v>226</v>
      </c>
      <c r="AX290" s="1659" t="s">
        <v>227</v>
      </c>
      <c r="AY290" s="1659" t="s">
        <v>2341</v>
      </c>
    </row>
    <row r="291" spans="1:51" hidden="1">
      <c r="A291" s="1632" t="s">
        <v>2357</v>
      </c>
      <c r="B291" s="1628" t="s">
        <v>2343</v>
      </c>
      <c r="C291" s="1655">
        <f t="shared" ref="C291:AX296" si="63">C231-C218</f>
        <v>0</v>
      </c>
      <c r="D291" s="1655">
        <f t="shared" si="63"/>
        <v>-143</v>
      </c>
      <c r="E291" s="1655">
        <f t="shared" si="63"/>
        <v>-64</v>
      </c>
      <c r="F291" s="1655">
        <f t="shared" si="63"/>
        <v>-55</v>
      </c>
      <c r="G291" s="1655">
        <f t="shared" si="63"/>
        <v>-4</v>
      </c>
      <c r="H291" s="1655">
        <f t="shared" si="63"/>
        <v>-25</v>
      </c>
      <c r="I291" s="1655">
        <f t="shared" si="63"/>
        <v>-141</v>
      </c>
      <c r="J291" s="1655">
        <f t="shared" si="63"/>
        <v>109</v>
      </c>
      <c r="K291" s="1655">
        <f t="shared" si="63"/>
        <v>-75</v>
      </c>
      <c r="L291" s="1655">
        <f t="shared" si="63"/>
        <v>-158</v>
      </c>
      <c r="M291" s="1655">
        <f t="shared" si="63"/>
        <v>88</v>
      </c>
      <c r="N291" s="1655">
        <f t="shared" si="63"/>
        <v>12</v>
      </c>
      <c r="O291" s="1655">
        <f t="shared" si="63"/>
        <v>42</v>
      </c>
      <c r="P291" s="1655">
        <f t="shared" si="63"/>
        <v>381</v>
      </c>
      <c r="Q291" s="1655">
        <f t="shared" si="63"/>
        <v>43</v>
      </c>
      <c r="R291" s="1655">
        <f t="shared" si="63"/>
        <v>-83</v>
      </c>
      <c r="S291" s="1655">
        <f t="shared" si="63"/>
        <v>-65</v>
      </c>
      <c r="T291" s="1655">
        <f t="shared" si="63"/>
        <v>-108</v>
      </c>
      <c r="U291" s="1655">
        <f t="shared" si="63"/>
        <v>-59</v>
      </c>
      <c r="V291" s="1655">
        <f t="shared" si="63"/>
        <v>121</v>
      </c>
      <c r="W291" s="1655">
        <f t="shared" si="63"/>
        <v>11</v>
      </c>
      <c r="X291" s="1655">
        <f t="shared" si="63"/>
        <v>47</v>
      </c>
      <c r="Y291" s="1655">
        <f t="shared" si="63"/>
        <v>3</v>
      </c>
      <c r="Z291" s="1655">
        <f t="shared" si="63"/>
        <v>69</v>
      </c>
      <c r="AA291" s="1655">
        <f t="shared" si="63"/>
        <v>-10</v>
      </c>
      <c r="AB291" s="1655">
        <f t="shared" si="63"/>
        <v>-56</v>
      </c>
      <c r="AC291" s="1655">
        <f t="shared" si="63"/>
        <v>136</v>
      </c>
      <c r="AD291" s="1655">
        <f t="shared" si="63"/>
        <v>517</v>
      </c>
      <c r="AE291" s="1655">
        <f t="shared" si="63"/>
        <v>156</v>
      </c>
      <c r="AF291" s="1655">
        <f t="shared" si="63"/>
        <v>44</v>
      </c>
      <c r="AG291" s="1655">
        <f t="shared" si="63"/>
        <v>-138</v>
      </c>
      <c r="AH291" s="1655">
        <f t="shared" si="63"/>
        <v>-21</v>
      </c>
      <c r="AI291" s="1655">
        <f t="shared" si="63"/>
        <v>124</v>
      </c>
      <c r="AJ291" s="1655">
        <f t="shared" si="63"/>
        <v>-28</v>
      </c>
      <c r="AK291" s="1655">
        <f t="shared" si="63"/>
        <v>-84</v>
      </c>
      <c r="AL291" s="1655">
        <f t="shared" si="63"/>
        <v>-86</v>
      </c>
      <c r="AM291" s="1655">
        <f t="shared" si="63"/>
        <v>-56</v>
      </c>
      <c r="AN291" s="1655">
        <f t="shared" si="63"/>
        <v>-155</v>
      </c>
      <c r="AO291" s="1655">
        <f t="shared" si="63"/>
        <v>-79</v>
      </c>
      <c r="AP291" s="1655">
        <f t="shared" si="63"/>
        <v>6</v>
      </c>
      <c r="AQ291" s="1655">
        <f t="shared" si="63"/>
        <v>-72</v>
      </c>
      <c r="AR291" s="1655">
        <f t="shared" si="63"/>
        <v>-124</v>
      </c>
      <c r="AS291" s="1655">
        <f t="shared" si="63"/>
        <v>48</v>
      </c>
      <c r="AT291" s="1655">
        <f t="shared" si="63"/>
        <v>18</v>
      </c>
      <c r="AU291" s="1655">
        <f t="shared" si="63"/>
        <v>-36</v>
      </c>
      <c r="AV291" s="1655">
        <f t="shared" si="63"/>
        <v>-41</v>
      </c>
      <c r="AW291" s="1655">
        <f t="shared" si="63"/>
        <v>81</v>
      </c>
      <c r="AX291" s="1655">
        <f t="shared" si="63"/>
        <v>-90</v>
      </c>
      <c r="AY291" s="1650">
        <f t="shared" ref="AY291:AY296" si="64">SUM(N291:Q291)</f>
        <v>478</v>
      </c>
    </row>
    <row r="292" spans="1:51" hidden="1">
      <c r="A292" s="1635"/>
      <c r="B292" s="1545" t="s">
        <v>2344</v>
      </c>
      <c r="C292" s="1655">
        <f t="shared" si="63"/>
        <v>0</v>
      </c>
      <c r="D292" s="1655">
        <f t="shared" si="63"/>
        <v>-410</v>
      </c>
      <c r="E292" s="1655">
        <f t="shared" si="63"/>
        <v>-50</v>
      </c>
      <c r="F292" s="1655">
        <f t="shared" si="63"/>
        <v>-64</v>
      </c>
      <c r="G292" s="1655">
        <f t="shared" si="63"/>
        <v>-18</v>
      </c>
      <c r="H292" s="1655">
        <f t="shared" si="63"/>
        <v>-48</v>
      </c>
      <c r="I292" s="1655">
        <f t="shared" si="63"/>
        <v>-29</v>
      </c>
      <c r="J292" s="1655">
        <f t="shared" si="63"/>
        <v>244</v>
      </c>
      <c r="K292" s="1655">
        <f t="shared" si="63"/>
        <v>113</v>
      </c>
      <c r="L292" s="1655">
        <f t="shared" si="63"/>
        <v>-372</v>
      </c>
      <c r="M292" s="1655">
        <f t="shared" si="63"/>
        <v>-170</v>
      </c>
      <c r="N292" s="1655">
        <f t="shared" si="63"/>
        <v>329</v>
      </c>
      <c r="O292" s="1655">
        <f t="shared" si="63"/>
        <v>323</v>
      </c>
      <c r="P292" s="1655">
        <f t="shared" si="63"/>
        <v>-412</v>
      </c>
      <c r="Q292" s="1655">
        <f t="shared" si="63"/>
        <v>639</v>
      </c>
      <c r="R292" s="1655">
        <f t="shared" si="63"/>
        <v>46</v>
      </c>
      <c r="S292" s="1655">
        <f t="shared" si="63"/>
        <v>-65</v>
      </c>
      <c r="T292" s="1655">
        <f t="shared" si="63"/>
        <v>-189</v>
      </c>
      <c r="U292" s="1655">
        <f t="shared" si="63"/>
        <v>57</v>
      </c>
      <c r="V292" s="1655">
        <f t="shared" si="63"/>
        <v>131</v>
      </c>
      <c r="W292" s="1655">
        <f t="shared" si="63"/>
        <v>-47</v>
      </c>
      <c r="X292" s="1655">
        <f t="shared" si="63"/>
        <v>-46</v>
      </c>
      <c r="Y292" s="1655">
        <f t="shared" si="63"/>
        <v>-158</v>
      </c>
      <c r="Z292" s="1655">
        <f t="shared" si="63"/>
        <v>9</v>
      </c>
      <c r="AA292" s="1655">
        <f t="shared" si="63"/>
        <v>29</v>
      </c>
      <c r="AB292" s="1655">
        <f t="shared" si="63"/>
        <v>-155</v>
      </c>
      <c r="AC292" s="1655">
        <f t="shared" si="63"/>
        <v>104</v>
      </c>
      <c r="AD292" s="1655">
        <f t="shared" si="63"/>
        <v>-104</v>
      </c>
      <c r="AE292" s="1655">
        <f t="shared" si="63"/>
        <v>257</v>
      </c>
      <c r="AF292" s="1655">
        <f t="shared" si="63"/>
        <v>35</v>
      </c>
      <c r="AG292" s="1655">
        <f t="shared" si="63"/>
        <v>19</v>
      </c>
      <c r="AH292" s="1655">
        <f t="shared" si="63"/>
        <v>-67</v>
      </c>
      <c r="AI292" s="1655">
        <f t="shared" si="63"/>
        <v>146</v>
      </c>
      <c r="AJ292" s="1655">
        <f t="shared" si="63"/>
        <v>-18</v>
      </c>
      <c r="AK292" s="1655">
        <f t="shared" si="63"/>
        <v>98</v>
      </c>
      <c r="AL292" s="1655">
        <f t="shared" si="63"/>
        <v>54</v>
      </c>
      <c r="AM292" s="1655">
        <f t="shared" si="63"/>
        <v>48</v>
      </c>
      <c r="AN292" s="1655">
        <f t="shared" si="63"/>
        <v>-70</v>
      </c>
      <c r="AO292" s="1655">
        <f t="shared" si="63"/>
        <v>-133</v>
      </c>
      <c r="AP292" s="1655">
        <f t="shared" si="63"/>
        <v>79</v>
      </c>
      <c r="AQ292" s="1655">
        <f t="shared" si="63"/>
        <v>-47</v>
      </c>
      <c r="AR292" s="1655">
        <f t="shared" si="63"/>
        <v>38</v>
      </c>
      <c r="AS292" s="1655">
        <f t="shared" si="63"/>
        <v>-117</v>
      </c>
      <c r="AT292" s="1655">
        <f t="shared" si="63"/>
        <v>-66</v>
      </c>
      <c r="AU292" s="1655">
        <f t="shared" si="63"/>
        <v>-93</v>
      </c>
      <c r="AV292" s="1655">
        <f t="shared" si="63"/>
        <v>-83</v>
      </c>
      <c r="AW292" s="1655">
        <f t="shared" si="63"/>
        <v>194</v>
      </c>
      <c r="AX292" s="1655">
        <f t="shared" si="63"/>
        <v>39</v>
      </c>
      <c r="AY292" s="1650">
        <f t="shared" si="64"/>
        <v>879</v>
      </c>
    </row>
    <row r="293" spans="1:51" hidden="1">
      <c r="A293" s="1635"/>
      <c r="B293" s="1545" t="s">
        <v>2345</v>
      </c>
      <c r="C293" s="1655">
        <f t="shared" si="63"/>
        <v>0</v>
      </c>
      <c r="D293" s="1655">
        <f t="shared" si="63"/>
        <v>-378</v>
      </c>
      <c r="E293" s="1655">
        <f t="shared" si="63"/>
        <v>-33</v>
      </c>
      <c r="F293" s="1655">
        <f t="shared" si="63"/>
        <v>-218</v>
      </c>
      <c r="G293" s="1655">
        <f t="shared" si="63"/>
        <v>34</v>
      </c>
      <c r="H293" s="1655">
        <f t="shared" si="63"/>
        <v>-192</v>
      </c>
      <c r="I293" s="1655">
        <f t="shared" si="63"/>
        <v>234</v>
      </c>
      <c r="J293" s="1655">
        <f t="shared" si="63"/>
        <v>-72</v>
      </c>
      <c r="K293" s="1655">
        <f t="shared" si="63"/>
        <v>-121</v>
      </c>
      <c r="L293" s="1655">
        <f t="shared" si="63"/>
        <v>-94</v>
      </c>
      <c r="M293" s="1655">
        <f t="shared" si="63"/>
        <v>55</v>
      </c>
      <c r="N293" s="1655">
        <f t="shared" si="63"/>
        <v>315</v>
      </c>
      <c r="O293" s="1655">
        <f t="shared" si="63"/>
        <v>-852</v>
      </c>
      <c r="P293" s="1655">
        <f t="shared" si="63"/>
        <v>327</v>
      </c>
      <c r="Q293" s="1655">
        <f t="shared" si="63"/>
        <v>2078</v>
      </c>
      <c r="R293" s="1655">
        <f t="shared" si="63"/>
        <v>344</v>
      </c>
      <c r="S293" s="1655">
        <f t="shared" si="63"/>
        <v>-116</v>
      </c>
      <c r="T293" s="1655">
        <f t="shared" si="63"/>
        <v>-63</v>
      </c>
      <c r="U293" s="1655">
        <f t="shared" si="63"/>
        <v>-266</v>
      </c>
      <c r="V293" s="1655">
        <f t="shared" si="63"/>
        <v>499</v>
      </c>
      <c r="W293" s="1655">
        <f t="shared" si="63"/>
        <v>-282</v>
      </c>
      <c r="X293" s="1655">
        <f t="shared" si="63"/>
        <v>-36</v>
      </c>
      <c r="Y293" s="1655">
        <f t="shared" si="63"/>
        <v>-552</v>
      </c>
      <c r="Z293" s="1655">
        <f t="shared" si="63"/>
        <v>-1088</v>
      </c>
      <c r="AA293" s="1655">
        <f t="shared" si="63"/>
        <v>165</v>
      </c>
      <c r="AB293" s="1655">
        <f t="shared" si="63"/>
        <v>323</v>
      </c>
      <c r="AC293" s="1655">
        <f t="shared" si="63"/>
        <v>-951</v>
      </c>
      <c r="AD293" s="1655">
        <f t="shared" si="63"/>
        <v>182</v>
      </c>
      <c r="AE293" s="1655">
        <f t="shared" si="63"/>
        <v>327</v>
      </c>
      <c r="AF293" s="1655">
        <f t="shared" si="63"/>
        <v>296</v>
      </c>
      <c r="AG293" s="1655">
        <f t="shared" si="63"/>
        <v>-25</v>
      </c>
      <c r="AH293" s="1655">
        <f t="shared" si="63"/>
        <v>-125</v>
      </c>
      <c r="AI293" s="1655">
        <f t="shared" si="63"/>
        <v>94</v>
      </c>
      <c r="AJ293" s="1655">
        <f t="shared" si="63"/>
        <v>-569</v>
      </c>
      <c r="AK293" s="1655">
        <f t="shared" si="63"/>
        <v>-61</v>
      </c>
      <c r="AL293" s="1655">
        <f t="shared" si="63"/>
        <v>61</v>
      </c>
      <c r="AM293" s="1655">
        <f t="shared" si="63"/>
        <v>114</v>
      </c>
      <c r="AN293" s="1655">
        <f t="shared" si="63"/>
        <v>197</v>
      </c>
      <c r="AO293" s="1655">
        <f t="shared" si="63"/>
        <v>-173</v>
      </c>
      <c r="AP293" s="1655">
        <f t="shared" si="63"/>
        <v>99</v>
      </c>
      <c r="AQ293" s="1655">
        <f t="shared" si="63"/>
        <v>-566</v>
      </c>
      <c r="AR293" s="1655">
        <f t="shared" si="63"/>
        <v>-71</v>
      </c>
      <c r="AS293" s="1655">
        <f t="shared" si="63"/>
        <v>357</v>
      </c>
      <c r="AT293" s="1655">
        <f t="shared" si="63"/>
        <v>382</v>
      </c>
      <c r="AU293" s="1655">
        <f t="shared" si="63"/>
        <v>-51</v>
      </c>
      <c r="AV293" s="1655">
        <f t="shared" si="63"/>
        <v>271</v>
      </c>
      <c r="AW293" s="1655">
        <f t="shared" si="63"/>
        <v>349</v>
      </c>
      <c r="AX293" s="1655">
        <f t="shared" si="63"/>
        <v>-148</v>
      </c>
      <c r="AY293" s="1650">
        <f t="shared" si="64"/>
        <v>1868</v>
      </c>
    </row>
    <row r="294" spans="1:51" hidden="1">
      <c r="A294" s="1635"/>
      <c r="B294" s="1545" t="s">
        <v>2346</v>
      </c>
      <c r="C294" s="1655">
        <f t="shared" si="63"/>
        <v>0</v>
      </c>
      <c r="D294" s="1655">
        <f t="shared" si="63"/>
        <v>-476</v>
      </c>
      <c r="E294" s="1655">
        <f t="shared" si="63"/>
        <v>62</v>
      </c>
      <c r="F294" s="1655">
        <f t="shared" si="63"/>
        <v>-362</v>
      </c>
      <c r="G294" s="1655">
        <f t="shared" si="63"/>
        <v>422</v>
      </c>
      <c r="H294" s="1655">
        <f t="shared" si="63"/>
        <v>55</v>
      </c>
      <c r="I294" s="1655">
        <f t="shared" si="63"/>
        <v>63</v>
      </c>
      <c r="J294" s="1655">
        <f t="shared" si="63"/>
        <v>-49</v>
      </c>
      <c r="K294" s="1655">
        <f t="shared" si="63"/>
        <v>-265</v>
      </c>
      <c r="L294" s="1655">
        <f t="shared" si="63"/>
        <v>-178</v>
      </c>
      <c r="M294" s="1655">
        <f t="shared" si="63"/>
        <v>159</v>
      </c>
      <c r="N294" s="1655">
        <f t="shared" si="63"/>
        <v>816</v>
      </c>
      <c r="O294" s="1655">
        <f t="shared" si="63"/>
        <v>118</v>
      </c>
      <c r="P294" s="1655">
        <f t="shared" si="63"/>
        <v>1648</v>
      </c>
      <c r="Q294" s="1655">
        <f t="shared" si="63"/>
        <v>1468</v>
      </c>
      <c r="R294" s="1655">
        <f t="shared" si="63"/>
        <v>-114</v>
      </c>
      <c r="S294" s="1655">
        <f t="shared" si="63"/>
        <v>-131</v>
      </c>
      <c r="T294" s="1655">
        <f t="shared" si="63"/>
        <v>3</v>
      </c>
      <c r="U294" s="1655">
        <f t="shared" si="63"/>
        <v>-164</v>
      </c>
      <c r="V294" s="1655">
        <f t="shared" si="63"/>
        <v>-49</v>
      </c>
      <c r="W294" s="1655">
        <f t="shared" si="63"/>
        <v>-119</v>
      </c>
      <c r="X294" s="1655">
        <f t="shared" si="63"/>
        <v>32</v>
      </c>
      <c r="Y294" s="1655">
        <f t="shared" si="63"/>
        <v>-364</v>
      </c>
      <c r="Z294" s="1655">
        <f t="shared" si="63"/>
        <v>-183</v>
      </c>
      <c r="AA294" s="1655">
        <f t="shared" si="63"/>
        <v>-92</v>
      </c>
      <c r="AB294" s="1655">
        <f t="shared" si="63"/>
        <v>-123</v>
      </c>
      <c r="AC294" s="1655">
        <f t="shared" si="63"/>
        <v>-109</v>
      </c>
      <c r="AD294" s="1655">
        <f t="shared" si="63"/>
        <v>185</v>
      </c>
      <c r="AE294" s="1655">
        <f t="shared" si="63"/>
        <v>-448</v>
      </c>
      <c r="AF294" s="1655">
        <f t="shared" si="63"/>
        <v>-458</v>
      </c>
      <c r="AG294" s="1655">
        <f t="shared" si="63"/>
        <v>53</v>
      </c>
      <c r="AH294" s="1655">
        <f t="shared" si="63"/>
        <v>-295</v>
      </c>
      <c r="AI294" s="1655">
        <f t="shared" si="63"/>
        <v>45</v>
      </c>
      <c r="AJ294" s="1655">
        <f t="shared" si="63"/>
        <v>-125</v>
      </c>
      <c r="AK294" s="1655">
        <f t="shared" si="63"/>
        <v>-188</v>
      </c>
      <c r="AL294" s="1655">
        <f t="shared" si="63"/>
        <v>-290</v>
      </c>
      <c r="AM294" s="1655">
        <f t="shared" si="63"/>
        <v>-95</v>
      </c>
      <c r="AN294" s="1655">
        <f t="shared" si="63"/>
        <v>-643</v>
      </c>
      <c r="AO294" s="1655">
        <f t="shared" si="63"/>
        <v>328</v>
      </c>
      <c r="AP294" s="1655">
        <f t="shared" si="63"/>
        <v>-181</v>
      </c>
      <c r="AQ294" s="1655">
        <f t="shared" si="63"/>
        <v>652</v>
      </c>
      <c r="AR294" s="1655">
        <f t="shared" si="63"/>
        <v>97</v>
      </c>
      <c r="AS294" s="1655">
        <f t="shared" si="63"/>
        <v>-179</v>
      </c>
      <c r="AT294" s="1655">
        <f t="shared" si="63"/>
        <v>-166</v>
      </c>
      <c r="AU294" s="1655">
        <f t="shared" si="63"/>
        <v>-201</v>
      </c>
      <c r="AV294" s="1655">
        <f t="shared" si="63"/>
        <v>-206</v>
      </c>
      <c r="AW294" s="1655">
        <f t="shared" si="63"/>
        <v>-85</v>
      </c>
      <c r="AX294" s="1655">
        <f t="shared" si="63"/>
        <v>132</v>
      </c>
      <c r="AY294" s="1650">
        <f t="shared" si="64"/>
        <v>4050</v>
      </c>
    </row>
    <row r="295" spans="1:51" hidden="1">
      <c r="A295" s="1635"/>
      <c r="B295" s="1545" t="s">
        <v>2347</v>
      </c>
      <c r="C295" s="1655">
        <f t="shared" si="63"/>
        <v>0</v>
      </c>
      <c r="D295" s="1655">
        <f t="shared" si="63"/>
        <v>102</v>
      </c>
      <c r="E295" s="1655">
        <f t="shared" si="63"/>
        <v>-149</v>
      </c>
      <c r="F295" s="1655">
        <f t="shared" si="63"/>
        <v>45</v>
      </c>
      <c r="G295" s="1655">
        <f t="shared" si="63"/>
        <v>-253</v>
      </c>
      <c r="H295" s="1655">
        <f t="shared" si="63"/>
        <v>-88</v>
      </c>
      <c r="I295" s="1655">
        <f t="shared" si="63"/>
        <v>-54</v>
      </c>
      <c r="J295" s="1655">
        <f t="shared" si="63"/>
        <v>209</v>
      </c>
      <c r="K295" s="1655">
        <f t="shared" si="63"/>
        <v>-214</v>
      </c>
      <c r="L295" s="1655">
        <f t="shared" si="63"/>
        <v>-372</v>
      </c>
      <c r="M295" s="1655">
        <f t="shared" si="63"/>
        <v>122</v>
      </c>
      <c r="N295" s="1655">
        <f t="shared" si="63"/>
        <v>460</v>
      </c>
      <c r="O295" s="1655">
        <f t="shared" si="63"/>
        <v>54</v>
      </c>
      <c r="P295" s="1655">
        <f t="shared" si="63"/>
        <v>1231</v>
      </c>
      <c r="Q295" s="1655">
        <f t="shared" si="63"/>
        <v>332</v>
      </c>
      <c r="R295" s="1655">
        <f t="shared" si="63"/>
        <v>-168</v>
      </c>
      <c r="S295" s="1655">
        <f t="shared" si="63"/>
        <v>5</v>
      </c>
      <c r="T295" s="1655">
        <f t="shared" si="63"/>
        <v>-84</v>
      </c>
      <c r="U295" s="1655">
        <f t="shared" si="63"/>
        <v>-37</v>
      </c>
      <c r="V295" s="1655">
        <f t="shared" si="63"/>
        <v>1</v>
      </c>
      <c r="W295" s="1655">
        <f t="shared" si="63"/>
        <v>81</v>
      </c>
      <c r="X295" s="1655">
        <f t="shared" si="63"/>
        <v>-92</v>
      </c>
      <c r="Y295" s="1655">
        <f t="shared" si="63"/>
        <v>48</v>
      </c>
      <c r="Z295" s="1655">
        <f t="shared" si="63"/>
        <v>-340</v>
      </c>
      <c r="AA295" s="1655">
        <f t="shared" si="63"/>
        <v>194</v>
      </c>
      <c r="AB295" s="1655">
        <f t="shared" si="63"/>
        <v>15</v>
      </c>
      <c r="AC295" s="1655">
        <f t="shared" si="63"/>
        <v>-32</v>
      </c>
      <c r="AD295" s="1655">
        <f t="shared" si="63"/>
        <v>88</v>
      </c>
      <c r="AE295" s="1655">
        <f t="shared" si="63"/>
        <v>-162</v>
      </c>
      <c r="AF295" s="1655">
        <f t="shared" si="63"/>
        <v>-88</v>
      </c>
      <c r="AG295" s="1655">
        <f t="shared" si="63"/>
        <v>26</v>
      </c>
      <c r="AH295" s="1655">
        <f t="shared" si="63"/>
        <v>-84</v>
      </c>
      <c r="AI295" s="1655">
        <f t="shared" si="63"/>
        <v>-32</v>
      </c>
      <c r="AJ295" s="1655">
        <f t="shared" si="63"/>
        <v>-196</v>
      </c>
      <c r="AK295" s="1655">
        <f t="shared" si="63"/>
        <v>107</v>
      </c>
      <c r="AL295" s="1655">
        <f t="shared" si="63"/>
        <v>23</v>
      </c>
      <c r="AM295" s="1655">
        <f t="shared" si="63"/>
        <v>-114</v>
      </c>
      <c r="AN295" s="1655">
        <f t="shared" si="63"/>
        <v>-44</v>
      </c>
      <c r="AO295" s="1655">
        <f t="shared" si="63"/>
        <v>-125</v>
      </c>
      <c r="AP295" s="1655">
        <f t="shared" si="63"/>
        <v>-58</v>
      </c>
      <c r="AQ295" s="1655">
        <f t="shared" si="63"/>
        <v>-349</v>
      </c>
      <c r="AR295" s="1655">
        <f t="shared" si="63"/>
        <v>274</v>
      </c>
      <c r="AS295" s="1655">
        <f t="shared" si="63"/>
        <v>-206</v>
      </c>
      <c r="AT295" s="1655">
        <f t="shared" si="63"/>
        <v>-30</v>
      </c>
      <c r="AU295" s="1655">
        <f t="shared" si="63"/>
        <v>18</v>
      </c>
      <c r="AV295" s="1655">
        <f t="shared" si="63"/>
        <v>-62</v>
      </c>
      <c r="AW295" s="1655">
        <f t="shared" si="63"/>
        <v>-41</v>
      </c>
      <c r="AX295" s="1655">
        <f t="shared" si="63"/>
        <v>39</v>
      </c>
      <c r="AY295" s="1650">
        <f t="shared" si="64"/>
        <v>2077</v>
      </c>
    </row>
    <row r="296" spans="1:51" hidden="1">
      <c r="A296" s="1635"/>
      <c r="B296" s="1545" t="s">
        <v>2348</v>
      </c>
      <c r="C296" s="1655">
        <f t="shared" si="63"/>
        <v>0</v>
      </c>
      <c r="D296" s="1655">
        <f t="shared" si="63"/>
        <v>-65</v>
      </c>
      <c r="E296" s="1655">
        <f t="shared" si="63"/>
        <v>-50</v>
      </c>
      <c r="F296" s="1655">
        <f t="shared" si="63"/>
        <v>-139</v>
      </c>
      <c r="G296" s="1655">
        <f t="shared" si="63"/>
        <v>-124</v>
      </c>
      <c r="H296" s="1655">
        <f t="shared" si="63"/>
        <v>-3</v>
      </c>
      <c r="I296" s="1655">
        <f t="shared" si="63"/>
        <v>-150</v>
      </c>
      <c r="J296" s="1655">
        <f t="shared" si="63"/>
        <v>-101</v>
      </c>
      <c r="K296" s="1655">
        <f t="shared" si="63"/>
        <v>-223</v>
      </c>
      <c r="L296" s="1655">
        <f t="shared" si="63"/>
        <v>-45</v>
      </c>
      <c r="M296" s="1655">
        <f t="shared" si="63"/>
        <v>303</v>
      </c>
      <c r="N296" s="1655">
        <f t="shared" si="63"/>
        <v>9</v>
      </c>
      <c r="O296" s="1655">
        <f t="shared" si="63"/>
        <v>186</v>
      </c>
      <c r="P296" s="1655">
        <f t="shared" si="63"/>
        <v>139</v>
      </c>
      <c r="Q296" s="1655">
        <f t="shared" si="63"/>
        <v>587</v>
      </c>
      <c r="R296" s="1655">
        <f t="shared" ref="R296:AX296" si="65">R236-R223</f>
        <v>-142</v>
      </c>
      <c r="S296" s="1655">
        <f t="shared" si="65"/>
        <v>-163</v>
      </c>
      <c r="T296" s="1655">
        <f t="shared" si="65"/>
        <v>-118</v>
      </c>
      <c r="U296" s="1655">
        <f t="shared" si="65"/>
        <v>40</v>
      </c>
      <c r="V296" s="1655">
        <f t="shared" si="65"/>
        <v>-55</v>
      </c>
      <c r="W296" s="1655">
        <f t="shared" si="65"/>
        <v>-19</v>
      </c>
      <c r="X296" s="1655">
        <f t="shared" si="65"/>
        <v>-51</v>
      </c>
      <c r="Y296" s="1655">
        <f t="shared" si="65"/>
        <v>137</v>
      </c>
      <c r="Z296" s="1655">
        <f t="shared" si="65"/>
        <v>-214</v>
      </c>
      <c r="AA296" s="1655">
        <f t="shared" si="65"/>
        <v>87</v>
      </c>
      <c r="AB296" s="1655">
        <f t="shared" si="65"/>
        <v>30</v>
      </c>
      <c r="AC296" s="1655">
        <f t="shared" si="65"/>
        <v>97</v>
      </c>
      <c r="AD296" s="1655">
        <f t="shared" si="65"/>
        <v>567</v>
      </c>
      <c r="AE296" s="1655">
        <f t="shared" si="65"/>
        <v>-398</v>
      </c>
      <c r="AF296" s="1655">
        <f t="shared" si="65"/>
        <v>53</v>
      </c>
      <c r="AG296" s="1655">
        <f t="shared" si="65"/>
        <v>-8</v>
      </c>
      <c r="AH296" s="1655">
        <f t="shared" si="65"/>
        <v>13</v>
      </c>
      <c r="AI296" s="1655">
        <f t="shared" si="65"/>
        <v>-48</v>
      </c>
      <c r="AJ296" s="1655">
        <f t="shared" si="65"/>
        <v>-113</v>
      </c>
      <c r="AK296" s="1655">
        <f t="shared" si="65"/>
        <v>242</v>
      </c>
      <c r="AL296" s="1655">
        <f t="shared" si="65"/>
        <v>19</v>
      </c>
      <c r="AM296" s="1655">
        <f t="shared" si="65"/>
        <v>-39</v>
      </c>
      <c r="AN296" s="1655">
        <f t="shared" si="65"/>
        <v>-48</v>
      </c>
      <c r="AO296" s="1655">
        <f t="shared" si="65"/>
        <v>-45</v>
      </c>
      <c r="AP296" s="1655">
        <f t="shared" si="65"/>
        <v>78</v>
      </c>
      <c r="AQ296" s="1655">
        <f t="shared" si="65"/>
        <v>-237</v>
      </c>
      <c r="AR296" s="1655">
        <f t="shared" si="65"/>
        <v>70</v>
      </c>
      <c r="AS296" s="1655">
        <f t="shared" si="65"/>
        <v>-9</v>
      </c>
      <c r="AT296" s="1655">
        <f t="shared" si="65"/>
        <v>72</v>
      </c>
      <c r="AU296" s="1655">
        <f t="shared" si="65"/>
        <v>-49</v>
      </c>
      <c r="AV296" s="1655">
        <f t="shared" si="65"/>
        <v>-80</v>
      </c>
      <c r="AW296" s="1655">
        <f t="shared" si="65"/>
        <v>43</v>
      </c>
      <c r="AX296" s="1655">
        <f t="shared" si="65"/>
        <v>-36</v>
      </c>
      <c r="AY296" s="1650">
        <f t="shared" si="64"/>
        <v>921</v>
      </c>
    </row>
    <row r="297" spans="1:51" hidden="1">
      <c r="A297" s="1635"/>
      <c r="B297" s="1545" t="s">
        <v>2349</v>
      </c>
      <c r="C297" s="1655">
        <f t="shared" ref="C297:AX302" si="66">C237-C224</f>
        <v>0</v>
      </c>
      <c r="D297" s="1655">
        <f t="shared" si="66"/>
        <v>-32</v>
      </c>
      <c r="E297" s="1655">
        <f t="shared" si="66"/>
        <v>133</v>
      </c>
      <c r="F297" s="1655">
        <f t="shared" si="66"/>
        <v>-42</v>
      </c>
      <c r="G297" s="1655">
        <f t="shared" si="66"/>
        <v>-358</v>
      </c>
      <c r="H297" s="1655">
        <f t="shared" si="66"/>
        <v>13</v>
      </c>
      <c r="I297" s="1655">
        <f t="shared" si="66"/>
        <v>81</v>
      </c>
      <c r="J297" s="1655">
        <f t="shared" si="66"/>
        <v>88</v>
      </c>
      <c r="K297" s="1655">
        <f t="shared" si="66"/>
        <v>-356</v>
      </c>
      <c r="L297" s="1655">
        <f t="shared" si="66"/>
        <v>19</v>
      </c>
      <c r="M297" s="1655">
        <f t="shared" si="66"/>
        <v>315</v>
      </c>
      <c r="N297" s="1655">
        <f t="shared" si="66"/>
        <v>-295</v>
      </c>
      <c r="O297" s="1655">
        <f t="shared" si="66"/>
        <v>375</v>
      </c>
      <c r="P297" s="1655">
        <f t="shared" si="66"/>
        <v>227</v>
      </c>
      <c r="Q297" s="1655">
        <f t="shared" si="66"/>
        <v>368</v>
      </c>
      <c r="R297" s="1655">
        <f t="shared" si="66"/>
        <v>-155</v>
      </c>
      <c r="S297" s="1655">
        <f t="shared" si="66"/>
        <v>-18</v>
      </c>
      <c r="T297" s="1655">
        <f t="shared" si="66"/>
        <v>-221</v>
      </c>
      <c r="U297" s="1655">
        <f t="shared" si="66"/>
        <v>9</v>
      </c>
      <c r="V297" s="1655">
        <f t="shared" si="66"/>
        <v>-12</v>
      </c>
      <c r="W297" s="1655">
        <f t="shared" si="66"/>
        <v>70</v>
      </c>
      <c r="X297" s="1655">
        <f t="shared" si="66"/>
        <v>89</v>
      </c>
      <c r="Y297" s="1655">
        <f t="shared" si="66"/>
        <v>-46</v>
      </c>
      <c r="Z297" s="1655">
        <f t="shared" si="66"/>
        <v>-147</v>
      </c>
      <c r="AA297" s="1655">
        <f t="shared" si="66"/>
        <v>-24</v>
      </c>
      <c r="AB297" s="1655">
        <f t="shared" si="66"/>
        <v>179</v>
      </c>
      <c r="AC297" s="1655">
        <f t="shared" si="66"/>
        <v>-83</v>
      </c>
      <c r="AD297" s="1655">
        <f t="shared" si="66"/>
        <v>208</v>
      </c>
      <c r="AE297" s="1655">
        <f t="shared" si="66"/>
        <v>-517</v>
      </c>
      <c r="AF297" s="1655">
        <f t="shared" si="66"/>
        <v>19</v>
      </c>
      <c r="AG297" s="1655">
        <f t="shared" si="66"/>
        <v>95</v>
      </c>
      <c r="AH297" s="1655">
        <f t="shared" si="66"/>
        <v>60</v>
      </c>
      <c r="AI297" s="1655">
        <f t="shared" si="66"/>
        <v>-29</v>
      </c>
      <c r="AJ297" s="1655">
        <f t="shared" si="66"/>
        <v>4</v>
      </c>
      <c r="AK297" s="1655">
        <f t="shared" si="66"/>
        <v>-111</v>
      </c>
      <c r="AL297" s="1655">
        <f t="shared" si="66"/>
        <v>21</v>
      </c>
      <c r="AM297" s="1655">
        <f t="shared" si="66"/>
        <v>-30</v>
      </c>
      <c r="AN297" s="1655">
        <f t="shared" si="66"/>
        <v>382</v>
      </c>
      <c r="AO297" s="1655">
        <f t="shared" si="66"/>
        <v>-283</v>
      </c>
      <c r="AP297" s="1655">
        <f t="shared" si="66"/>
        <v>7</v>
      </c>
      <c r="AQ297" s="1655">
        <f t="shared" si="66"/>
        <v>-119</v>
      </c>
      <c r="AR297" s="1655">
        <f t="shared" si="66"/>
        <v>120</v>
      </c>
      <c r="AS297" s="1655">
        <f t="shared" si="66"/>
        <v>-1</v>
      </c>
      <c r="AT297" s="1655">
        <f t="shared" si="66"/>
        <v>-132</v>
      </c>
      <c r="AU297" s="1655">
        <f t="shared" si="66"/>
        <v>-22</v>
      </c>
      <c r="AV297" s="1655">
        <f t="shared" si="66"/>
        <v>-75</v>
      </c>
      <c r="AW297" s="1655">
        <f t="shared" si="66"/>
        <v>92</v>
      </c>
      <c r="AX297" s="1655">
        <f t="shared" si="66"/>
        <v>134</v>
      </c>
      <c r="AY297" s="1650">
        <f t="shared" ref="AY297:AY302" si="67">SUM(N297:Q297)</f>
        <v>675</v>
      </c>
    </row>
    <row r="298" spans="1:51" hidden="1">
      <c r="A298" s="1635"/>
      <c r="B298" s="1545" t="s">
        <v>2350</v>
      </c>
      <c r="C298" s="1655">
        <f t="shared" si="66"/>
        <v>0</v>
      </c>
      <c r="D298" s="1655">
        <f t="shared" si="66"/>
        <v>185</v>
      </c>
      <c r="E298" s="1655">
        <f t="shared" si="66"/>
        <v>196</v>
      </c>
      <c r="F298" s="1655">
        <f t="shared" si="66"/>
        <v>116</v>
      </c>
      <c r="G298" s="1655">
        <f t="shared" si="66"/>
        <v>-170</v>
      </c>
      <c r="H298" s="1655">
        <f t="shared" si="66"/>
        <v>-16</v>
      </c>
      <c r="I298" s="1655">
        <f t="shared" si="66"/>
        <v>-20</v>
      </c>
      <c r="J298" s="1655">
        <f t="shared" si="66"/>
        <v>88</v>
      </c>
      <c r="K298" s="1655">
        <f t="shared" si="66"/>
        <v>-201</v>
      </c>
      <c r="L298" s="1655">
        <f t="shared" si="66"/>
        <v>144</v>
      </c>
      <c r="M298" s="1655">
        <f t="shared" si="66"/>
        <v>-56</v>
      </c>
      <c r="N298" s="1655">
        <f t="shared" si="66"/>
        <v>-49</v>
      </c>
      <c r="O298" s="1655">
        <f t="shared" si="66"/>
        <v>-112</v>
      </c>
      <c r="P298" s="1655">
        <f t="shared" si="66"/>
        <v>550</v>
      </c>
      <c r="Q298" s="1655">
        <f t="shared" si="66"/>
        <v>-573</v>
      </c>
      <c r="R298" s="1655">
        <f t="shared" si="66"/>
        <v>-99</v>
      </c>
      <c r="S298" s="1655">
        <f t="shared" si="66"/>
        <v>112</v>
      </c>
      <c r="T298" s="1655">
        <f t="shared" si="66"/>
        <v>-33</v>
      </c>
      <c r="U298" s="1655">
        <f t="shared" si="66"/>
        <v>-8</v>
      </c>
      <c r="V298" s="1655">
        <f t="shared" si="66"/>
        <v>7</v>
      </c>
      <c r="W298" s="1655">
        <f t="shared" si="66"/>
        <v>-54</v>
      </c>
      <c r="X298" s="1655">
        <f t="shared" si="66"/>
        <v>-17</v>
      </c>
      <c r="Y298" s="1655">
        <f t="shared" si="66"/>
        <v>-140</v>
      </c>
      <c r="Z298" s="1655">
        <f t="shared" si="66"/>
        <v>-343</v>
      </c>
      <c r="AA298" s="1655">
        <f t="shared" si="66"/>
        <v>-86</v>
      </c>
      <c r="AB298" s="1655">
        <f t="shared" si="66"/>
        <v>192</v>
      </c>
      <c r="AC298" s="1655">
        <f t="shared" si="66"/>
        <v>-226</v>
      </c>
      <c r="AD298" s="1655">
        <f t="shared" si="66"/>
        <v>64</v>
      </c>
      <c r="AE298" s="1655">
        <f t="shared" si="66"/>
        <v>443</v>
      </c>
      <c r="AF298" s="1655">
        <f t="shared" si="66"/>
        <v>-70</v>
      </c>
      <c r="AG298" s="1655">
        <f t="shared" si="66"/>
        <v>14</v>
      </c>
      <c r="AH298" s="1655">
        <f t="shared" si="66"/>
        <v>-101</v>
      </c>
      <c r="AI298" s="1655">
        <f t="shared" si="66"/>
        <v>-75</v>
      </c>
      <c r="AJ298" s="1655">
        <f t="shared" si="66"/>
        <v>-43</v>
      </c>
      <c r="AK298" s="1655">
        <f t="shared" si="66"/>
        <v>-177</v>
      </c>
      <c r="AL298" s="1655">
        <f t="shared" si="66"/>
        <v>18</v>
      </c>
      <c r="AM298" s="1655">
        <f t="shared" si="66"/>
        <v>8</v>
      </c>
      <c r="AN298" s="1655">
        <f t="shared" si="66"/>
        <v>-43</v>
      </c>
      <c r="AO298" s="1655">
        <f t="shared" si="66"/>
        <v>-23</v>
      </c>
      <c r="AP298" s="1655">
        <f t="shared" si="66"/>
        <v>-25</v>
      </c>
      <c r="AQ298" s="1655">
        <f t="shared" si="66"/>
        <v>674</v>
      </c>
      <c r="AR298" s="1655">
        <f t="shared" si="66"/>
        <v>-7</v>
      </c>
      <c r="AS298" s="1655">
        <f t="shared" si="66"/>
        <v>-50</v>
      </c>
      <c r="AT298" s="1655">
        <f t="shared" si="66"/>
        <v>-21</v>
      </c>
      <c r="AU298" s="1655">
        <f t="shared" si="66"/>
        <v>-46</v>
      </c>
      <c r="AV298" s="1655">
        <f t="shared" si="66"/>
        <v>36</v>
      </c>
      <c r="AW298" s="1655">
        <f t="shared" si="66"/>
        <v>-131</v>
      </c>
      <c r="AX298" s="1655">
        <f t="shared" si="66"/>
        <v>168</v>
      </c>
      <c r="AY298" s="1650">
        <f t="shared" si="67"/>
        <v>-184</v>
      </c>
    </row>
    <row r="299" spans="1:51" hidden="1">
      <c r="A299" s="1635"/>
      <c r="B299" s="1545" t="s">
        <v>2351</v>
      </c>
      <c r="C299" s="1655">
        <f t="shared" si="66"/>
        <v>0</v>
      </c>
      <c r="D299" s="1655">
        <f t="shared" si="66"/>
        <v>-126</v>
      </c>
      <c r="E299" s="1655">
        <f t="shared" si="66"/>
        <v>-230</v>
      </c>
      <c r="F299" s="1655">
        <f t="shared" si="66"/>
        <v>0</v>
      </c>
      <c r="G299" s="1655">
        <f t="shared" si="66"/>
        <v>-83</v>
      </c>
      <c r="H299" s="1655">
        <f t="shared" si="66"/>
        <v>44</v>
      </c>
      <c r="I299" s="1655">
        <f t="shared" si="66"/>
        <v>4</v>
      </c>
      <c r="J299" s="1655">
        <f t="shared" si="66"/>
        <v>-46</v>
      </c>
      <c r="K299" s="1655">
        <f t="shared" si="66"/>
        <v>-263</v>
      </c>
      <c r="L299" s="1655">
        <f t="shared" si="66"/>
        <v>-30</v>
      </c>
      <c r="M299" s="1655">
        <f t="shared" si="66"/>
        <v>131</v>
      </c>
      <c r="N299" s="1655">
        <f t="shared" si="66"/>
        <v>114</v>
      </c>
      <c r="O299" s="1655">
        <f t="shared" si="66"/>
        <v>152</v>
      </c>
      <c r="P299" s="1655">
        <f t="shared" si="66"/>
        <v>613</v>
      </c>
      <c r="Q299" s="1655">
        <f t="shared" si="66"/>
        <v>524</v>
      </c>
      <c r="R299" s="1655">
        <f t="shared" si="66"/>
        <v>-88</v>
      </c>
      <c r="S299" s="1655">
        <f t="shared" si="66"/>
        <v>-66</v>
      </c>
      <c r="T299" s="1655">
        <f t="shared" si="66"/>
        <v>20</v>
      </c>
      <c r="U299" s="1655">
        <f t="shared" si="66"/>
        <v>-38</v>
      </c>
      <c r="V299" s="1655">
        <f t="shared" si="66"/>
        <v>73</v>
      </c>
      <c r="W299" s="1655">
        <f t="shared" si="66"/>
        <v>-385</v>
      </c>
      <c r="X299" s="1655">
        <f t="shared" si="66"/>
        <v>51</v>
      </c>
      <c r="Y299" s="1655">
        <f t="shared" si="66"/>
        <v>-125</v>
      </c>
      <c r="Z299" s="1655">
        <f t="shared" si="66"/>
        <v>102</v>
      </c>
      <c r="AA299" s="1655">
        <f t="shared" si="66"/>
        <v>52</v>
      </c>
      <c r="AB299" s="1655">
        <f t="shared" si="66"/>
        <v>-112</v>
      </c>
      <c r="AC299" s="1655">
        <f t="shared" si="66"/>
        <v>-76</v>
      </c>
      <c r="AD299" s="1655">
        <f t="shared" si="66"/>
        <v>357</v>
      </c>
      <c r="AE299" s="1655">
        <f t="shared" si="66"/>
        <v>202</v>
      </c>
      <c r="AF299" s="1655">
        <f t="shared" si="66"/>
        <v>-88</v>
      </c>
      <c r="AG299" s="1655">
        <f t="shared" si="66"/>
        <v>-135</v>
      </c>
      <c r="AH299" s="1655">
        <f t="shared" si="66"/>
        <v>20</v>
      </c>
      <c r="AI299" s="1655">
        <f t="shared" si="66"/>
        <v>-49</v>
      </c>
      <c r="AJ299" s="1655">
        <f t="shared" si="66"/>
        <v>178</v>
      </c>
      <c r="AK299" s="1655">
        <f t="shared" si="66"/>
        <v>-48</v>
      </c>
      <c r="AL299" s="1655">
        <f t="shared" si="66"/>
        <v>1</v>
      </c>
      <c r="AM299" s="1655">
        <f t="shared" si="66"/>
        <v>-49</v>
      </c>
      <c r="AN299" s="1655">
        <f t="shared" si="66"/>
        <v>-85</v>
      </c>
      <c r="AO299" s="1655">
        <f t="shared" si="66"/>
        <v>-107</v>
      </c>
      <c r="AP299" s="1655">
        <f t="shared" si="66"/>
        <v>-54</v>
      </c>
      <c r="AQ299" s="1655">
        <f t="shared" si="66"/>
        <v>19</v>
      </c>
      <c r="AR299" s="1655">
        <f t="shared" si="66"/>
        <v>-22</v>
      </c>
      <c r="AS299" s="1655">
        <f t="shared" si="66"/>
        <v>-216</v>
      </c>
      <c r="AT299" s="1655">
        <f t="shared" si="66"/>
        <v>-116</v>
      </c>
      <c r="AU299" s="1655">
        <f t="shared" si="66"/>
        <v>-13</v>
      </c>
      <c r="AV299" s="1655">
        <f t="shared" si="66"/>
        <v>2</v>
      </c>
      <c r="AW299" s="1655">
        <f t="shared" si="66"/>
        <v>15</v>
      </c>
      <c r="AX299" s="1655">
        <f t="shared" si="66"/>
        <v>-24</v>
      </c>
      <c r="AY299" s="1650">
        <f t="shared" si="67"/>
        <v>1403</v>
      </c>
    </row>
    <row r="300" spans="1:51" hidden="1">
      <c r="A300" s="1635"/>
      <c r="B300" s="1545" t="s">
        <v>2352</v>
      </c>
      <c r="C300" s="1655">
        <f t="shared" si="66"/>
        <v>0</v>
      </c>
      <c r="D300" s="1655">
        <f t="shared" si="66"/>
        <v>-10</v>
      </c>
      <c r="E300" s="1655">
        <f t="shared" si="66"/>
        <v>-41</v>
      </c>
      <c r="F300" s="1655">
        <f t="shared" si="66"/>
        <v>54</v>
      </c>
      <c r="G300" s="1655">
        <f t="shared" si="66"/>
        <v>-106</v>
      </c>
      <c r="H300" s="1655">
        <f t="shared" si="66"/>
        <v>-27</v>
      </c>
      <c r="I300" s="1655">
        <f t="shared" si="66"/>
        <v>4</v>
      </c>
      <c r="J300" s="1655">
        <f t="shared" si="66"/>
        <v>99</v>
      </c>
      <c r="K300" s="1655">
        <f t="shared" si="66"/>
        <v>-210</v>
      </c>
      <c r="L300" s="1655">
        <f t="shared" si="66"/>
        <v>-12</v>
      </c>
      <c r="M300" s="1655">
        <f t="shared" si="66"/>
        <v>-71</v>
      </c>
      <c r="N300" s="1655">
        <f t="shared" si="66"/>
        <v>146</v>
      </c>
      <c r="O300" s="1655">
        <f t="shared" si="66"/>
        <v>174</v>
      </c>
      <c r="P300" s="1655">
        <f t="shared" si="66"/>
        <v>1121</v>
      </c>
      <c r="Q300" s="1655">
        <f t="shared" si="66"/>
        <v>498</v>
      </c>
      <c r="R300" s="1655">
        <f t="shared" si="66"/>
        <v>-169</v>
      </c>
      <c r="S300" s="1655">
        <f t="shared" si="66"/>
        <v>23</v>
      </c>
      <c r="T300" s="1655">
        <f t="shared" si="66"/>
        <v>-128</v>
      </c>
      <c r="U300" s="1655">
        <f t="shared" si="66"/>
        <v>-23</v>
      </c>
      <c r="V300" s="1655">
        <f t="shared" si="66"/>
        <v>-201</v>
      </c>
      <c r="W300" s="1655">
        <f t="shared" si="66"/>
        <v>68</v>
      </c>
      <c r="X300" s="1655">
        <f t="shared" si="66"/>
        <v>184</v>
      </c>
      <c r="Y300" s="1655">
        <f t="shared" si="66"/>
        <v>-211</v>
      </c>
      <c r="Z300" s="1655">
        <f t="shared" si="66"/>
        <v>-441</v>
      </c>
      <c r="AA300" s="1655">
        <f t="shared" si="66"/>
        <v>-145</v>
      </c>
      <c r="AB300" s="1655">
        <f t="shared" si="66"/>
        <v>-109</v>
      </c>
      <c r="AC300" s="1655">
        <f t="shared" si="66"/>
        <v>-65</v>
      </c>
      <c r="AD300" s="1655">
        <f t="shared" si="66"/>
        <v>203</v>
      </c>
      <c r="AE300" s="1655">
        <f t="shared" si="66"/>
        <v>285</v>
      </c>
      <c r="AF300" s="1655">
        <f t="shared" si="66"/>
        <v>110</v>
      </c>
      <c r="AG300" s="1655">
        <f t="shared" si="66"/>
        <v>13</v>
      </c>
      <c r="AH300" s="1655">
        <f t="shared" si="66"/>
        <v>36</v>
      </c>
      <c r="AI300" s="1655">
        <f t="shared" si="66"/>
        <v>-58</v>
      </c>
      <c r="AJ300" s="1655">
        <f t="shared" si="66"/>
        <v>-155</v>
      </c>
      <c r="AK300" s="1655">
        <f t="shared" si="66"/>
        <v>-186</v>
      </c>
      <c r="AL300" s="1655">
        <f t="shared" si="66"/>
        <v>90</v>
      </c>
      <c r="AM300" s="1655">
        <f t="shared" si="66"/>
        <v>-37</v>
      </c>
      <c r="AN300" s="1655">
        <f t="shared" si="66"/>
        <v>10</v>
      </c>
      <c r="AO300" s="1655">
        <f t="shared" si="66"/>
        <v>-139</v>
      </c>
      <c r="AP300" s="1655">
        <f t="shared" si="66"/>
        <v>-74</v>
      </c>
      <c r="AQ300" s="1655">
        <f t="shared" si="66"/>
        <v>-88</v>
      </c>
      <c r="AR300" s="1655">
        <f t="shared" si="66"/>
        <v>-196</v>
      </c>
      <c r="AS300" s="1655">
        <f t="shared" si="66"/>
        <v>44</v>
      </c>
      <c r="AT300" s="1655">
        <f t="shared" si="66"/>
        <v>-40</v>
      </c>
      <c r="AU300" s="1655">
        <f t="shared" si="66"/>
        <v>4</v>
      </c>
      <c r="AV300" s="1655">
        <f t="shared" si="66"/>
        <v>-192</v>
      </c>
      <c r="AW300" s="1655">
        <f t="shared" si="66"/>
        <v>-19</v>
      </c>
      <c r="AX300" s="1655">
        <f t="shared" si="66"/>
        <v>-13</v>
      </c>
      <c r="AY300" s="1650">
        <f t="shared" si="67"/>
        <v>1939</v>
      </c>
    </row>
    <row r="301" spans="1:51" hidden="1">
      <c r="A301" s="1635"/>
      <c r="B301" s="1545" t="s">
        <v>2353</v>
      </c>
      <c r="C301" s="1655">
        <f t="shared" si="66"/>
        <v>0</v>
      </c>
      <c r="D301" s="1655">
        <f t="shared" si="66"/>
        <v>22</v>
      </c>
      <c r="E301" s="1655">
        <f t="shared" si="66"/>
        <v>-98</v>
      </c>
      <c r="F301" s="1655">
        <f t="shared" si="66"/>
        <v>77</v>
      </c>
      <c r="G301" s="1655">
        <f t="shared" si="66"/>
        <v>145</v>
      </c>
      <c r="H301" s="1655">
        <f t="shared" si="66"/>
        <v>40</v>
      </c>
      <c r="I301" s="1655">
        <f t="shared" si="66"/>
        <v>-17</v>
      </c>
      <c r="J301" s="1655">
        <f t="shared" si="66"/>
        <v>66</v>
      </c>
      <c r="K301" s="1655">
        <f t="shared" si="66"/>
        <v>54</v>
      </c>
      <c r="L301" s="1655">
        <f t="shared" si="66"/>
        <v>11</v>
      </c>
      <c r="M301" s="1655">
        <f t="shared" si="66"/>
        <v>-5</v>
      </c>
      <c r="N301" s="1655">
        <f t="shared" si="66"/>
        <v>322</v>
      </c>
      <c r="O301" s="1655">
        <f t="shared" si="66"/>
        <v>-204</v>
      </c>
      <c r="P301" s="1655">
        <f t="shared" si="66"/>
        <v>728</v>
      </c>
      <c r="Q301" s="1655">
        <f t="shared" si="66"/>
        <v>-368</v>
      </c>
      <c r="R301" s="1655">
        <f t="shared" si="66"/>
        <v>-163</v>
      </c>
      <c r="S301" s="1655">
        <f t="shared" si="66"/>
        <v>-10</v>
      </c>
      <c r="T301" s="1655">
        <f t="shared" si="66"/>
        <v>-32</v>
      </c>
      <c r="U301" s="1655">
        <f t="shared" si="66"/>
        <v>-72</v>
      </c>
      <c r="V301" s="1655">
        <f t="shared" si="66"/>
        <v>-202</v>
      </c>
      <c r="W301" s="1655">
        <f t="shared" si="66"/>
        <v>-139</v>
      </c>
      <c r="X301" s="1655">
        <f t="shared" si="66"/>
        <v>45</v>
      </c>
      <c r="Y301" s="1655">
        <f t="shared" si="66"/>
        <v>-20</v>
      </c>
      <c r="Z301" s="1655">
        <f t="shared" si="66"/>
        <v>139</v>
      </c>
      <c r="AA301" s="1655">
        <f t="shared" si="66"/>
        <v>-155</v>
      </c>
      <c r="AB301" s="1655">
        <f t="shared" si="66"/>
        <v>-80</v>
      </c>
      <c r="AC301" s="1655">
        <f t="shared" si="66"/>
        <v>-26</v>
      </c>
      <c r="AD301" s="1655">
        <f t="shared" si="66"/>
        <v>-136</v>
      </c>
      <c r="AE301" s="1655">
        <f t="shared" si="66"/>
        <v>386</v>
      </c>
      <c r="AF301" s="1655">
        <f t="shared" si="66"/>
        <v>-163</v>
      </c>
      <c r="AG301" s="1655">
        <f t="shared" si="66"/>
        <v>-47</v>
      </c>
      <c r="AH301" s="1655">
        <f t="shared" si="66"/>
        <v>-27</v>
      </c>
      <c r="AI301" s="1655">
        <f t="shared" si="66"/>
        <v>-42</v>
      </c>
      <c r="AJ301" s="1655">
        <f t="shared" si="66"/>
        <v>27</v>
      </c>
      <c r="AK301" s="1655">
        <f t="shared" si="66"/>
        <v>76</v>
      </c>
      <c r="AL301" s="1655">
        <f t="shared" si="66"/>
        <v>92</v>
      </c>
      <c r="AM301" s="1655">
        <f t="shared" si="66"/>
        <v>22</v>
      </c>
      <c r="AN301" s="1655">
        <f t="shared" si="66"/>
        <v>-93</v>
      </c>
      <c r="AO301" s="1655">
        <f t="shared" si="66"/>
        <v>-79</v>
      </c>
      <c r="AP301" s="1655">
        <f t="shared" si="66"/>
        <v>-79</v>
      </c>
      <c r="AQ301" s="1655">
        <f t="shared" si="66"/>
        <v>-68</v>
      </c>
      <c r="AR301" s="1655">
        <f t="shared" si="66"/>
        <v>236</v>
      </c>
      <c r="AS301" s="1655">
        <f t="shared" si="66"/>
        <v>-161</v>
      </c>
      <c r="AT301" s="1655">
        <f t="shared" si="66"/>
        <v>4</v>
      </c>
      <c r="AU301" s="1655">
        <f t="shared" si="66"/>
        <v>-44</v>
      </c>
      <c r="AV301" s="1655">
        <f t="shared" si="66"/>
        <v>183</v>
      </c>
      <c r="AW301" s="1655">
        <f t="shared" si="66"/>
        <v>-98</v>
      </c>
      <c r="AX301" s="1655">
        <f t="shared" si="66"/>
        <v>-47</v>
      </c>
      <c r="AY301" s="1650">
        <f t="shared" si="67"/>
        <v>478</v>
      </c>
    </row>
    <row r="302" spans="1:51" hidden="1">
      <c r="A302" s="1636"/>
      <c r="B302" s="1546" t="s">
        <v>2354</v>
      </c>
      <c r="C302" s="1655">
        <f t="shared" si="66"/>
        <v>0</v>
      </c>
      <c r="D302" s="1655">
        <f t="shared" si="66"/>
        <v>-53</v>
      </c>
      <c r="E302" s="1655">
        <f t="shared" si="66"/>
        <v>-53</v>
      </c>
      <c r="F302" s="1655">
        <f t="shared" si="66"/>
        <v>-51</v>
      </c>
      <c r="G302" s="1655">
        <f t="shared" si="66"/>
        <v>77</v>
      </c>
      <c r="H302" s="1655">
        <f t="shared" si="66"/>
        <v>24</v>
      </c>
      <c r="I302" s="1655">
        <f t="shared" si="66"/>
        <v>7</v>
      </c>
      <c r="J302" s="1655">
        <f t="shared" si="66"/>
        <v>-81</v>
      </c>
      <c r="K302" s="1655">
        <f t="shared" si="66"/>
        <v>13</v>
      </c>
      <c r="L302" s="1655">
        <f t="shared" si="66"/>
        <v>-200</v>
      </c>
      <c r="M302" s="1655">
        <f t="shared" si="66"/>
        <v>49</v>
      </c>
      <c r="N302" s="1655">
        <f t="shared" si="66"/>
        <v>-66</v>
      </c>
      <c r="O302" s="1655">
        <f t="shared" si="66"/>
        <v>465</v>
      </c>
      <c r="P302" s="1655">
        <f t="shared" si="66"/>
        <v>723</v>
      </c>
      <c r="Q302" s="1655">
        <f t="shared" si="66"/>
        <v>115</v>
      </c>
      <c r="R302" s="1655">
        <f t="shared" ref="R302:AX302" si="68">R242-R229</f>
        <v>-187</v>
      </c>
      <c r="S302" s="1655">
        <f t="shared" si="68"/>
        <v>-30</v>
      </c>
      <c r="T302" s="1655">
        <f t="shared" si="68"/>
        <v>-16</v>
      </c>
      <c r="U302" s="1655">
        <f t="shared" si="68"/>
        <v>-79</v>
      </c>
      <c r="V302" s="1655">
        <f t="shared" si="68"/>
        <v>-83</v>
      </c>
      <c r="W302" s="1655">
        <f t="shared" si="68"/>
        <v>-107</v>
      </c>
      <c r="X302" s="1655">
        <f t="shared" si="68"/>
        <v>175</v>
      </c>
      <c r="Y302" s="1655">
        <f t="shared" si="68"/>
        <v>16</v>
      </c>
      <c r="Z302" s="1655">
        <f t="shared" si="68"/>
        <v>-243</v>
      </c>
      <c r="AA302" s="1655">
        <f t="shared" si="68"/>
        <v>-177</v>
      </c>
      <c r="AB302" s="1655">
        <f t="shared" si="68"/>
        <v>69</v>
      </c>
      <c r="AC302" s="1655">
        <f t="shared" si="68"/>
        <v>-97</v>
      </c>
      <c r="AD302" s="1655">
        <f t="shared" si="68"/>
        <v>105</v>
      </c>
      <c r="AE302" s="1655">
        <f t="shared" si="68"/>
        <v>38</v>
      </c>
      <c r="AF302" s="1655">
        <f t="shared" si="68"/>
        <v>-249</v>
      </c>
      <c r="AG302" s="1655">
        <f t="shared" si="68"/>
        <v>40</v>
      </c>
      <c r="AH302" s="1655">
        <f t="shared" si="68"/>
        <v>92</v>
      </c>
      <c r="AI302" s="1655">
        <f t="shared" si="68"/>
        <v>-5</v>
      </c>
      <c r="AJ302" s="1655">
        <f t="shared" si="68"/>
        <v>-103</v>
      </c>
      <c r="AK302" s="1655">
        <f t="shared" si="68"/>
        <v>-29</v>
      </c>
      <c r="AL302" s="1655">
        <f t="shared" si="68"/>
        <v>-50</v>
      </c>
      <c r="AM302" s="1655">
        <f t="shared" si="68"/>
        <v>-91</v>
      </c>
      <c r="AN302" s="1655">
        <f t="shared" si="68"/>
        <v>-74</v>
      </c>
      <c r="AO302" s="1655">
        <f t="shared" si="68"/>
        <v>42</v>
      </c>
      <c r="AP302" s="1655">
        <f t="shared" si="68"/>
        <v>9</v>
      </c>
      <c r="AQ302" s="1655">
        <f t="shared" si="68"/>
        <v>56</v>
      </c>
      <c r="AR302" s="1655">
        <f t="shared" si="68"/>
        <v>86</v>
      </c>
      <c r="AS302" s="1655">
        <f t="shared" si="68"/>
        <v>62</v>
      </c>
      <c r="AT302" s="1655">
        <f t="shared" si="68"/>
        <v>-9</v>
      </c>
      <c r="AU302" s="1655">
        <f t="shared" si="68"/>
        <v>-66</v>
      </c>
      <c r="AV302" s="1655">
        <f t="shared" si="68"/>
        <v>-21</v>
      </c>
      <c r="AW302" s="1655">
        <f t="shared" si="68"/>
        <v>-248</v>
      </c>
      <c r="AX302" s="1655">
        <f t="shared" si="68"/>
        <v>205</v>
      </c>
      <c r="AY302" s="1650">
        <f t="shared" si="67"/>
        <v>1237</v>
      </c>
    </row>
    <row r="303" spans="1:51" hidden="1">
      <c r="A303" s="1637"/>
      <c r="B303" s="1638" t="s">
        <v>2355</v>
      </c>
      <c r="C303" s="1657">
        <f>SUM(C291:C302)</f>
        <v>0</v>
      </c>
      <c r="D303" s="1657">
        <f t="shared" ref="D303:AY303" si="69">SUM(D291:D302)</f>
        <v>-1384</v>
      </c>
      <c r="E303" s="1657">
        <f t="shared" si="69"/>
        <v>-377</v>
      </c>
      <c r="F303" s="1657">
        <f t="shared" si="69"/>
        <v>-639</v>
      </c>
      <c r="G303" s="1657">
        <f t="shared" si="69"/>
        <v>-438</v>
      </c>
      <c r="H303" s="1657">
        <f t="shared" si="69"/>
        <v>-223</v>
      </c>
      <c r="I303" s="1657">
        <f t="shared" si="69"/>
        <v>-18</v>
      </c>
      <c r="J303" s="1657">
        <f t="shared" si="69"/>
        <v>554</v>
      </c>
      <c r="K303" s="1657">
        <f t="shared" si="69"/>
        <v>-1748</v>
      </c>
      <c r="L303" s="1657">
        <f t="shared" si="69"/>
        <v>-1287</v>
      </c>
      <c r="M303" s="1657">
        <f t="shared" si="69"/>
        <v>920</v>
      </c>
      <c r="N303" s="1657">
        <f t="shared" si="69"/>
        <v>2113</v>
      </c>
      <c r="O303" s="1657">
        <f t="shared" si="69"/>
        <v>721</v>
      </c>
      <c r="P303" s="1657">
        <f t="shared" si="69"/>
        <v>7276</v>
      </c>
      <c r="Q303" s="1657">
        <f t="shared" si="69"/>
        <v>5711</v>
      </c>
      <c r="R303" s="1657">
        <f t="shared" si="69"/>
        <v>-978</v>
      </c>
      <c r="S303" s="1657">
        <f t="shared" si="69"/>
        <v>-524</v>
      </c>
      <c r="T303" s="1657">
        <f t="shared" si="69"/>
        <v>-969</v>
      </c>
      <c r="U303" s="1657">
        <f t="shared" si="69"/>
        <v>-640</v>
      </c>
      <c r="V303" s="1657">
        <f t="shared" si="69"/>
        <v>230</v>
      </c>
      <c r="W303" s="1657">
        <f t="shared" si="69"/>
        <v>-922</v>
      </c>
      <c r="X303" s="1657">
        <f t="shared" si="69"/>
        <v>381</v>
      </c>
      <c r="Y303" s="1657">
        <f t="shared" si="69"/>
        <v>-1412</v>
      </c>
      <c r="Z303" s="1657">
        <f t="shared" si="69"/>
        <v>-2680</v>
      </c>
      <c r="AA303" s="1657">
        <f t="shared" si="69"/>
        <v>-162</v>
      </c>
      <c r="AB303" s="1657">
        <f t="shared" si="69"/>
        <v>173</v>
      </c>
      <c r="AC303" s="1657">
        <f t="shared" si="69"/>
        <v>-1328</v>
      </c>
      <c r="AD303" s="1657">
        <f t="shared" si="69"/>
        <v>2236</v>
      </c>
      <c r="AE303" s="1657">
        <f t="shared" si="69"/>
        <v>569</v>
      </c>
      <c r="AF303" s="1657">
        <f t="shared" si="69"/>
        <v>-559</v>
      </c>
      <c r="AG303" s="1657">
        <f t="shared" si="69"/>
        <v>-93</v>
      </c>
      <c r="AH303" s="1657">
        <f t="shared" si="69"/>
        <v>-499</v>
      </c>
      <c r="AI303" s="1657">
        <f t="shared" si="69"/>
        <v>71</v>
      </c>
      <c r="AJ303" s="1657">
        <f t="shared" si="69"/>
        <v>-1141</v>
      </c>
      <c r="AK303" s="1657">
        <f t="shared" si="69"/>
        <v>-361</v>
      </c>
      <c r="AL303" s="1657">
        <f t="shared" si="69"/>
        <v>-47</v>
      </c>
      <c r="AM303" s="1657">
        <f t="shared" si="69"/>
        <v>-319</v>
      </c>
      <c r="AN303" s="1657">
        <f t="shared" si="69"/>
        <v>-666</v>
      </c>
      <c r="AO303" s="1657">
        <f t="shared" si="69"/>
        <v>-816</v>
      </c>
      <c r="AP303" s="1657">
        <f t="shared" si="69"/>
        <v>-193</v>
      </c>
      <c r="AQ303" s="1657">
        <f t="shared" si="69"/>
        <v>-145</v>
      </c>
      <c r="AR303" s="1657">
        <f t="shared" si="69"/>
        <v>501</v>
      </c>
      <c r="AS303" s="1657">
        <f t="shared" si="69"/>
        <v>-428</v>
      </c>
      <c r="AT303" s="1657">
        <f t="shared" si="69"/>
        <v>-104</v>
      </c>
      <c r="AU303" s="1657">
        <f t="shared" si="69"/>
        <v>-599</v>
      </c>
      <c r="AV303" s="1657">
        <f t="shared" si="69"/>
        <v>-268</v>
      </c>
      <c r="AW303" s="1657">
        <f t="shared" si="69"/>
        <v>152</v>
      </c>
      <c r="AX303" s="1657">
        <f t="shared" si="69"/>
        <v>359</v>
      </c>
      <c r="AY303" s="1657">
        <f t="shared" si="69"/>
        <v>15821</v>
      </c>
    </row>
    <row r="304" spans="1:51">
      <c r="A304" s="1632" t="s">
        <v>2358</v>
      </c>
      <c r="B304" s="1628" t="s">
        <v>2343</v>
      </c>
      <c r="C304" s="1655">
        <f t="shared" ref="C304:AX309" si="70">C244-C231</f>
        <v>0</v>
      </c>
      <c r="D304" s="1655">
        <f t="shared" si="70"/>
        <v>14</v>
      </c>
      <c r="E304" s="1655">
        <f t="shared" si="70"/>
        <v>9</v>
      </c>
      <c r="F304" s="1655">
        <f t="shared" si="70"/>
        <v>-78</v>
      </c>
      <c r="G304" s="1655">
        <f t="shared" si="70"/>
        <v>117</v>
      </c>
      <c r="H304" s="1655">
        <f t="shared" si="70"/>
        <v>121</v>
      </c>
      <c r="I304" s="1655">
        <f t="shared" si="70"/>
        <v>-7</v>
      </c>
      <c r="J304" s="1655">
        <f t="shared" si="70"/>
        <v>-59</v>
      </c>
      <c r="K304" s="1655">
        <f t="shared" si="70"/>
        <v>-114</v>
      </c>
      <c r="L304" s="1655">
        <f t="shared" si="70"/>
        <v>-104</v>
      </c>
      <c r="M304" s="1655">
        <f t="shared" si="70"/>
        <v>-1</v>
      </c>
      <c r="N304" s="1655">
        <f t="shared" si="70"/>
        <v>361</v>
      </c>
      <c r="O304" s="1655">
        <f t="shared" si="70"/>
        <v>52</v>
      </c>
      <c r="P304" s="1655">
        <f t="shared" si="70"/>
        <v>536</v>
      </c>
      <c r="Q304" s="1655">
        <f t="shared" si="70"/>
        <v>176</v>
      </c>
      <c r="R304" s="1655">
        <f t="shared" si="70"/>
        <v>-141</v>
      </c>
      <c r="S304" s="1655">
        <f t="shared" si="70"/>
        <v>-31</v>
      </c>
      <c r="T304" s="1655">
        <f t="shared" si="70"/>
        <v>-75</v>
      </c>
      <c r="U304" s="1655">
        <f t="shared" si="70"/>
        <v>-67</v>
      </c>
      <c r="V304" s="1655">
        <f t="shared" si="70"/>
        <v>-136</v>
      </c>
      <c r="W304" s="1655">
        <f t="shared" si="70"/>
        <v>-166</v>
      </c>
      <c r="X304" s="1655">
        <f t="shared" si="70"/>
        <v>159</v>
      </c>
      <c r="Y304" s="1655">
        <f t="shared" si="70"/>
        <v>-66</v>
      </c>
      <c r="Z304" s="1655">
        <f t="shared" si="70"/>
        <v>99</v>
      </c>
      <c r="AA304" s="1655">
        <f t="shared" si="70"/>
        <v>-129</v>
      </c>
      <c r="AB304" s="1655">
        <f t="shared" si="70"/>
        <v>-27</v>
      </c>
      <c r="AC304" s="1655">
        <f t="shared" si="70"/>
        <v>-51</v>
      </c>
      <c r="AD304" s="1655">
        <f t="shared" si="70"/>
        <v>-15</v>
      </c>
      <c r="AE304" s="1655">
        <f t="shared" si="70"/>
        <v>199</v>
      </c>
      <c r="AF304" s="1655">
        <f t="shared" si="70"/>
        <v>-17</v>
      </c>
      <c r="AG304" s="1655">
        <f t="shared" si="70"/>
        <v>41</v>
      </c>
      <c r="AH304" s="1655">
        <f t="shared" si="70"/>
        <v>4</v>
      </c>
      <c r="AI304" s="1655">
        <f t="shared" si="70"/>
        <v>35</v>
      </c>
      <c r="AJ304" s="1655">
        <f t="shared" si="70"/>
        <v>13</v>
      </c>
      <c r="AK304" s="1655">
        <f t="shared" si="70"/>
        <v>-100</v>
      </c>
      <c r="AL304" s="1655">
        <f t="shared" si="70"/>
        <v>-35</v>
      </c>
      <c r="AM304" s="1655">
        <f t="shared" si="70"/>
        <v>-77</v>
      </c>
      <c r="AN304" s="1655">
        <f t="shared" si="70"/>
        <v>78</v>
      </c>
      <c r="AO304" s="1655">
        <f t="shared" si="70"/>
        <v>3</v>
      </c>
      <c r="AP304" s="1655">
        <f t="shared" si="70"/>
        <v>-97</v>
      </c>
      <c r="AQ304" s="1655">
        <f t="shared" si="70"/>
        <v>-51</v>
      </c>
      <c r="AR304" s="1655">
        <f t="shared" si="70"/>
        <v>79</v>
      </c>
      <c r="AS304" s="1655">
        <f t="shared" si="70"/>
        <v>-174</v>
      </c>
      <c r="AT304" s="1655">
        <f t="shared" si="70"/>
        <v>-37</v>
      </c>
      <c r="AU304" s="1655">
        <f t="shared" si="70"/>
        <v>-104</v>
      </c>
      <c r="AV304" s="1655">
        <f t="shared" si="70"/>
        <v>-52</v>
      </c>
      <c r="AW304" s="1655">
        <f t="shared" si="70"/>
        <v>-109</v>
      </c>
      <c r="AX304" s="1655">
        <f t="shared" si="70"/>
        <v>24</v>
      </c>
      <c r="AY304" s="1650">
        <f>SUM(N304:Q304)</f>
        <v>1125</v>
      </c>
    </row>
    <row r="305" spans="1:51">
      <c r="A305" s="1635"/>
      <c r="B305" s="1545" t="s">
        <v>2344</v>
      </c>
      <c r="C305" s="1655">
        <f t="shared" si="70"/>
        <v>0</v>
      </c>
      <c r="D305" s="1655">
        <f t="shared" si="70"/>
        <v>-24</v>
      </c>
      <c r="E305" s="1655">
        <f t="shared" si="70"/>
        <v>-2</v>
      </c>
      <c r="F305" s="1655">
        <f t="shared" si="70"/>
        <v>-50</v>
      </c>
      <c r="G305" s="1655">
        <f t="shared" si="70"/>
        <v>-59</v>
      </c>
      <c r="H305" s="1655">
        <f t="shared" si="70"/>
        <v>-44</v>
      </c>
      <c r="I305" s="1655">
        <f t="shared" si="70"/>
        <v>-13</v>
      </c>
      <c r="J305" s="1655">
        <f t="shared" si="70"/>
        <v>32</v>
      </c>
      <c r="K305" s="1655">
        <f t="shared" si="70"/>
        <v>-109</v>
      </c>
      <c r="L305" s="1655">
        <f t="shared" si="70"/>
        <v>33</v>
      </c>
      <c r="M305" s="1655">
        <f t="shared" si="70"/>
        <v>-98</v>
      </c>
      <c r="N305" s="1655">
        <f t="shared" si="70"/>
        <v>678</v>
      </c>
      <c r="O305" s="1655">
        <f t="shared" si="70"/>
        <v>-251</v>
      </c>
      <c r="P305" s="1655">
        <f t="shared" si="70"/>
        <v>807</v>
      </c>
      <c r="Q305" s="1655">
        <f t="shared" si="70"/>
        <v>93</v>
      </c>
      <c r="R305" s="1655">
        <f t="shared" si="70"/>
        <v>-93</v>
      </c>
      <c r="S305" s="1655">
        <f t="shared" si="70"/>
        <v>-59</v>
      </c>
      <c r="T305" s="1655">
        <f t="shared" si="70"/>
        <v>-107</v>
      </c>
      <c r="U305" s="1655">
        <f t="shared" si="70"/>
        <v>-64</v>
      </c>
      <c r="V305" s="1655">
        <f t="shared" si="70"/>
        <v>-66</v>
      </c>
      <c r="W305" s="1655">
        <f t="shared" si="70"/>
        <v>-124</v>
      </c>
      <c r="X305" s="1655">
        <f t="shared" si="70"/>
        <v>-90</v>
      </c>
      <c r="Y305" s="1655">
        <f t="shared" si="70"/>
        <v>-138</v>
      </c>
      <c r="Z305" s="1655">
        <f t="shared" si="70"/>
        <v>-185</v>
      </c>
      <c r="AA305" s="1655">
        <f t="shared" si="70"/>
        <v>187</v>
      </c>
      <c r="AB305" s="1655">
        <f t="shared" si="70"/>
        <v>71</v>
      </c>
      <c r="AC305" s="1655">
        <f t="shared" si="70"/>
        <v>-76</v>
      </c>
      <c r="AD305" s="1655">
        <f t="shared" si="70"/>
        <v>181</v>
      </c>
      <c r="AE305" s="1655">
        <f t="shared" si="70"/>
        <v>45</v>
      </c>
      <c r="AF305" s="1655">
        <f t="shared" si="70"/>
        <v>146</v>
      </c>
      <c r="AG305" s="1655">
        <f t="shared" si="70"/>
        <v>-44</v>
      </c>
      <c r="AH305" s="1655">
        <f t="shared" si="70"/>
        <v>-21</v>
      </c>
      <c r="AI305" s="1655">
        <f t="shared" si="70"/>
        <v>-43</v>
      </c>
      <c r="AJ305" s="1655">
        <f t="shared" si="70"/>
        <v>-64</v>
      </c>
      <c r="AK305" s="1655">
        <f t="shared" si="70"/>
        <v>-227</v>
      </c>
      <c r="AL305" s="1655">
        <f t="shared" si="70"/>
        <v>48</v>
      </c>
      <c r="AM305" s="1655">
        <f t="shared" si="70"/>
        <v>-158</v>
      </c>
      <c r="AN305" s="1655">
        <f t="shared" si="70"/>
        <v>131</v>
      </c>
      <c r="AO305" s="1655">
        <f t="shared" si="70"/>
        <v>23</v>
      </c>
      <c r="AP305" s="1655">
        <f t="shared" si="70"/>
        <v>-48</v>
      </c>
      <c r="AQ305" s="1655">
        <f t="shared" si="70"/>
        <v>-204</v>
      </c>
      <c r="AR305" s="1655">
        <f t="shared" si="70"/>
        <v>120</v>
      </c>
      <c r="AS305" s="1655">
        <f t="shared" si="70"/>
        <v>-11</v>
      </c>
      <c r="AT305" s="1655">
        <f t="shared" si="70"/>
        <v>6</v>
      </c>
      <c r="AU305" s="1655">
        <f t="shared" si="70"/>
        <v>82</v>
      </c>
      <c r="AV305" s="1655">
        <f t="shared" si="70"/>
        <v>-36</v>
      </c>
      <c r="AW305" s="1655">
        <f t="shared" si="70"/>
        <v>-142</v>
      </c>
      <c r="AX305" s="1655">
        <f t="shared" si="70"/>
        <v>-33</v>
      </c>
      <c r="AY305" s="1650">
        <f>SUM(N305:Q305)</f>
        <v>1327</v>
      </c>
    </row>
    <row r="306" spans="1:51">
      <c r="A306" s="1635"/>
      <c r="B306" s="1545" t="s">
        <v>2345</v>
      </c>
      <c r="C306" s="1655">
        <f t="shared" si="70"/>
        <v>0</v>
      </c>
      <c r="D306" s="1655">
        <f t="shared" si="70"/>
        <v>649</v>
      </c>
      <c r="E306" s="1655">
        <f t="shared" si="70"/>
        <v>-210</v>
      </c>
      <c r="F306" s="1655">
        <f t="shared" si="70"/>
        <v>39</v>
      </c>
      <c r="G306" s="1655">
        <f t="shared" si="70"/>
        <v>-188</v>
      </c>
      <c r="H306" s="1655">
        <f t="shared" si="70"/>
        <v>238</v>
      </c>
      <c r="I306" s="1655">
        <f t="shared" si="70"/>
        <v>-158</v>
      </c>
      <c r="J306" s="1655">
        <f t="shared" si="70"/>
        <v>-206</v>
      </c>
      <c r="K306" s="1655">
        <f t="shared" si="70"/>
        <v>97</v>
      </c>
      <c r="L306" s="1655">
        <f t="shared" si="70"/>
        <v>-406</v>
      </c>
      <c r="M306" s="1655">
        <f t="shared" si="70"/>
        <v>44</v>
      </c>
      <c r="N306" s="1655">
        <f t="shared" si="70"/>
        <v>364</v>
      </c>
      <c r="O306" s="1655">
        <f t="shared" si="70"/>
        <v>815</v>
      </c>
      <c r="P306" s="1655">
        <f t="shared" si="70"/>
        <v>709</v>
      </c>
      <c r="Q306" s="1655">
        <f t="shared" si="70"/>
        <v>805</v>
      </c>
      <c r="R306" s="1655">
        <f t="shared" si="70"/>
        <v>-493</v>
      </c>
      <c r="S306" s="1655">
        <f t="shared" si="70"/>
        <v>-177</v>
      </c>
      <c r="T306" s="1655">
        <f t="shared" si="70"/>
        <v>-185</v>
      </c>
      <c r="U306" s="1655">
        <f t="shared" si="70"/>
        <v>-265</v>
      </c>
      <c r="V306" s="1655">
        <f t="shared" si="70"/>
        <v>-48</v>
      </c>
      <c r="W306" s="1655">
        <f t="shared" si="70"/>
        <v>-251</v>
      </c>
      <c r="X306" s="1655">
        <f t="shared" si="70"/>
        <v>-254</v>
      </c>
      <c r="Y306" s="1655">
        <f t="shared" si="70"/>
        <v>299</v>
      </c>
      <c r="Z306" s="1655">
        <f t="shared" si="70"/>
        <v>318</v>
      </c>
      <c r="AA306" s="1655">
        <f t="shared" si="70"/>
        <v>-820</v>
      </c>
      <c r="AB306" s="1655">
        <f t="shared" si="70"/>
        <v>186</v>
      </c>
      <c r="AC306" s="1655">
        <f t="shared" si="70"/>
        <v>-217</v>
      </c>
      <c r="AD306" s="1655">
        <f t="shared" si="70"/>
        <v>1652</v>
      </c>
      <c r="AE306" s="1655">
        <f t="shared" si="70"/>
        <v>-220</v>
      </c>
      <c r="AF306" s="1655">
        <f t="shared" si="70"/>
        <v>-483</v>
      </c>
      <c r="AG306" s="1655">
        <f t="shared" si="70"/>
        <v>-19</v>
      </c>
      <c r="AH306" s="1655">
        <f t="shared" si="70"/>
        <v>22</v>
      </c>
      <c r="AI306" s="1655">
        <f t="shared" si="70"/>
        <v>-275</v>
      </c>
      <c r="AJ306" s="1655">
        <f t="shared" si="70"/>
        <v>-45</v>
      </c>
      <c r="AK306" s="1655">
        <f t="shared" si="70"/>
        <v>-431</v>
      </c>
      <c r="AL306" s="1655">
        <f t="shared" si="70"/>
        <v>-167</v>
      </c>
      <c r="AM306" s="1655">
        <f t="shared" si="70"/>
        <v>-291</v>
      </c>
      <c r="AN306" s="1655">
        <f t="shared" si="70"/>
        <v>-296</v>
      </c>
      <c r="AO306" s="1655">
        <f t="shared" si="70"/>
        <v>-10</v>
      </c>
      <c r="AP306" s="1655">
        <f t="shared" si="70"/>
        <v>-63</v>
      </c>
      <c r="AQ306" s="1655">
        <f t="shared" si="70"/>
        <v>-370</v>
      </c>
      <c r="AR306" s="1655">
        <f t="shared" si="70"/>
        <v>159</v>
      </c>
      <c r="AS306" s="1655">
        <f t="shared" si="70"/>
        <v>-606</v>
      </c>
      <c r="AT306" s="1655">
        <f t="shared" si="70"/>
        <v>47</v>
      </c>
      <c r="AU306" s="1655">
        <f t="shared" si="70"/>
        <v>476</v>
      </c>
      <c r="AV306" s="1655">
        <f t="shared" si="70"/>
        <v>-21</v>
      </c>
      <c r="AW306" s="1655">
        <f t="shared" si="70"/>
        <v>19</v>
      </c>
      <c r="AX306" s="1655">
        <f t="shared" si="70"/>
        <v>237</v>
      </c>
      <c r="AY306" s="1650">
        <f t="shared" ref="AY306:AY315" si="71">SUM(N306:Q306)</f>
        <v>2693</v>
      </c>
    </row>
    <row r="307" spans="1:51">
      <c r="A307" s="1635"/>
      <c r="B307" s="1545" t="s">
        <v>2346</v>
      </c>
      <c r="C307" s="1655">
        <f t="shared" si="70"/>
        <v>0</v>
      </c>
      <c r="D307" s="1655">
        <f t="shared" si="70"/>
        <v>-467</v>
      </c>
      <c r="E307" s="1655">
        <f t="shared" si="70"/>
        <v>-23</v>
      </c>
      <c r="F307" s="1655">
        <f t="shared" si="70"/>
        <v>413</v>
      </c>
      <c r="G307" s="1655">
        <f t="shared" si="70"/>
        <v>-1067</v>
      </c>
      <c r="H307" s="1655">
        <f t="shared" si="70"/>
        <v>72</v>
      </c>
      <c r="I307" s="1655">
        <f t="shared" si="70"/>
        <v>-169</v>
      </c>
      <c r="J307" s="1655">
        <f t="shared" si="70"/>
        <v>753</v>
      </c>
      <c r="K307" s="1655">
        <f t="shared" si="70"/>
        <v>210</v>
      </c>
      <c r="L307" s="1655">
        <f t="shared" si="70"/>
        <v>-149</v>
      </c>
      <c r="M307" s="1655">
        <f t="shared" si="70"/>
        <v>-311</v>
      </c>
      <c r="N307" s="1655">
        <f t="shared" si="70"/>
        <v>-267</v>
      </c>
      <c r="O307" s="1655">
        <f t="shared" si="70"/>
        <v>144</v>
      </c>
      <c r="P307" s="1655">
        <f t="shared" si="70"/>
        <v>334</v>
      </c>
      <c r="Q307" s="1655">
        <f t="shared" si="70"/>
        <v>669</v>
      </c>
      <c r="R307" s="1655">
        <f t="shared" si="70"/>
        <v>-39</v>
      </c>
      <c r="S307" s="1655">
        <f t="shared" si="70"/>
        <v>-160</v>
      </c>
      <c r="T307" s="1655">
        <f t="shared" si="70"/>
        <v>-72</v>
      </c>
      <c r="U307" s="1655">
        <f t="shared" si="70"/>
        <v>-88</v>
      </c>
      <c r="V307" s="1655">
        <f t="shared" si="70"/>
        <v>42</v>
      </c>
      <c r="W307" s="1655">
        <f t="shared" si="70"/>
        <v>35</v>
      </c>
      <c r="X307" s="1655">
        <f t="shared" si="70"/>
        <v>25</v>
      </c>
      <c r="Y307" s="1655">
        <f t="shared" si="70"/>
        <v>-180</v>
      </c>
      <c r="Z307" s="1655">
        <f t="shared" si="70"/>
        <v>-245</v>
      </c>
      <c r="AA307" s="1655">
        <f t="shared" si="70"/>
        <v>-20</v>
      </c>
      <c r="AB307" s="1655">
        <f t="shared" si="70"/>
        <v>220</v>
      </c>
      <c r="AC307" s="1655">
        <f t="shared" si="70"/>
        <v>447</v>
      </c>
      <c r="AD307" s="1655">
        <f t="shared" si="70"/>
        <v>457</v>
      </c>
      <c r="AE307" s="1655">
        <f t="shared" si="70"/>
        <v>-724</v>
      </c>
      <c r="AF307" s="1655">
        <f t="shared" si="70"/>
        <v>276</v>
      </c>
      <c r="AG307" s="1655">
        <f t="shared" si="70"/>
        <v>-76</v>
      </c>
      <c r="AH307" s="1655">
        <f t="shared" si="70"/>
        <v>277</v>
      </c>
      <c r="AI307" s="1655">
        <f t="shared" si="70"/>
        <v>183</v>
      </c>
      <c r="AJ307" s="1655">
        <f t="shared" si="70"/>
        <v>-42</v>
      </c>
      <c r="AK307" s="1655">
        <f t="shared" si="70"/>
        <v>-498</v>
      </c>
      <c r="AL307" s="1655">
        <f t="shared" si="70"/>
        <v>132</v>
      </c>
      <c r="AM307" s="1655">
        <f t="shared" si="70"/>
        <v>-95</v>
      </c>
      <c r="AN307" s="1655">
        <f t="shared" si="70"/>
        <v>-139</v>
      </c>
      <c r="AO307" s="1655">
        <f t="shared" si="70"/>
        <v>-109</v>
      </c>
      <c r="AP307" s="1655">
        <f t="shared" si="70"/>
        <v>112</v>
      </c>
      <c r="AQ307" s="1655">
        <f t="shared" si="70"/>
        <v>-351</v>
      </c>
      <c r="AR307" s="1655">
        <f t="shared" si="70"/>
        <v>-78</v>
      </c>
      <c r="AS307" s="1655">
        <f t="shared" si="70"/>
        <v>348</v>
      </c>
      <c r="AT307" s="1655">
        <f t="shared" si="70"/>
        <v>-70</v>
      </c>
      <c r="AU307" s="1655">
        <f t="shared" si="70"/>
        <v>86</v>
      </c>
      <c r="AV307" s="1655">
        <f t="shared" si="70"/>
        <v>9</v>
      </c>
      <c r="AW307" s="1655">
        <f t="shared" si="70"/>
        <v>-105</v>
      </c>
      <c r="AX307" s="1655">
        <f t="shared" si="70"/>
        <v>300</v>
      </c>
      <c r="AY307" s="1650">
        <f t="shared" si="71"/>
        <v>880</v>
      </c>
    </row>
    <row r="308" spans="1:51">
      <c r="A308" s="1635"/>
      <c r="B308" s="1545" t="s">
        <v>2347</v>
      </c>
      <c r="C308" s="1655">
        <f t="shared" si="70"/>
        <v>0</v>
      </c>
      <c r="D308" s="1655">
        <f t="shared" si="70"/>
        <v>-7</v>
      </c>
      <c r="E308" s="1655">
        <f t="shared" si="70"/>
        <v>55</v>
      </c>
      <c r="F308" s="1655">
        <f t="shared" si="70"/>
        <v>171</v>
      </c>
      <c r="G308" s="1655">
        <f t="shared" si="70"/>
        <v>151</v>
      </c>
      <c r="H308" s="1655">
        <f t="shared" si="70"/>
        <v>-37</v>
      </c>
      <c r="I308" s="1655">
        <f t="shared" si="70"/>
        <v>11</v>
      </c>
      <c r="J308" s="1655">
        <f t="shared" si="70"/>
        <v>-7</v>
      </c>
      <c r="K308" s="1655">
        <f t="shared" si="70"/>
        <v>-160</v>
      </c>
      <c r="L308" s="1655">
        <f t="shared" si="70"/>
        <v>96</v>
      </c>
      <c r="M308" s="1655">
        <f t="shared" si="70"/>
        <v>-249</v>
      </c>
      <c r="N308" s="1655">
        <f t="shared" si="70"/>
        <v>-227</v>
      </c>
      <c r="O308" s="1655">
        <f t="shared" si="70"/>
        <v>252</v>
      </c>
      <c r="P308" s="1655">
        <f t="shared" si="70"/>
        <v>-167</v>
      </c>
      <c r="Q308" s="1655">
        <f t="shared" si="70"/>
        <v>361</v>
      </c>
      <c r="R308" s="1655">
        <f t="shared" si="70"/>
        <v>114</v>
      </c>
      <c r="S308" s="1655">
        <f t="shared" si="70"/>
        <v>80</v>
      </c>
      <c r="T308" s="1655">
        <f t="shared" si="70"/>
        <v>-100</v>
      </c>
      <c r="U308" s="1655">
        <f t="shared" si="70"/>
        <v>37</v>
      </c>
      <c r="V308" s="1655">
        <f t="shared" si="70"/>
        <v>32</v>
      </c>
      <c r="W308" s="1655">
        <f t="shared" si="70"/>
        <v>-14</v>
      </c>
      <c r="X308" s="1655">
        <f t="shared" si="70"/>
        <v>-4</v>
      </c>
      <c r="Y308" s="1655">
        <f t="shared" si="70"/>
        <v>-130</v>
      </c>
      <c r="Z308" s="1655">
        <f t="shared" si="70"/>
        <v>-490</v>
      </c>
      <c r="AA308" s="1655">
        <f t="shared" si="70"/>
        <v>-386</v>
      </c>
      <c r="AB308" s="1655">
        <f t="shared" si="70"/>
        <v>-215</v>
      </c>
      <c r="AC308" s="1655">
        <f t="shared" si="70"/>
        <v>98</v>
      </c>
      <c r="AD308" s="1655">
        <f t="shared" si="70"/>
        <v>547</v>
      </c>
      <c r="AE308" s="1655">
        <f t="shared" si="70"/>
        <v>15</v>
      </c>
      <c r="AF308" s="1655">
        <f t="shared" si="70"/>
        <v>-58</v>
      </c>
      <c r="AG308" s="1655">
        <f t="shared" si="70"/>
        <v>-98</v>
      </c>
      <c r="AH308" s="1655">
        <f t="shared" si="70"/>
        <v>1</v>
      </c>
      <c r="AI308" s="1655">
        <f t="shared" si="70"/>
        <v>42</v>
      </c>
      <c r="AJ308" s="1655">
        <f t="shared" si="70"/>
        <v>301</v>
      </c>
      <c r="AK308" s="1655">
        <f t="shared" si="70"/>
        <v>-155</v>
      </c>
      <c r="AL308" s="1655">
        <f t="shared" si="70"/>
        <v>11</v>
      </c>
      <c r="AM308" s="1655">
        <f t="shared" si="70"/>
        <v>53</v>
      </c>
      <c r="AN308" s="1655">
        <f t="shared" si="70"/>
        <v>-41</v>
      </c>
      <c r="AO308" s="1655">
        <f t="shared" si="70"/>
        <v>55</v>
      </c>
      <c r="AP308" s="1655">
        <f t="shared" si="70"/>
        <v>38</v>
      </c>
      <c r="AQ308" s="1655">
        <f t="shared" si="70"/>
        <v>459</v>
      </c>
      <c r="AR308" s="1655">
        <f t="shared" si="70"/>
        <v>-252</v>
      </c>
      <c r="AS308" s="1655">
        <f t="shared" si="70"/>
        <v>-21</v>
      </c>
      <c r="AT308" s="1655">
        <f t="shared" si="70"/>
        <v>-282</v>
      </c>
      <c r="AU308" s="1655">
        <f t="shared" si="70"/>
        <v>-105</v>
      </c>
      <c r="AV308" s="1655">
        <f t="shared" si="70"/>
        <v>40</v>
      </c>
      <c r="AW308" s="1655">
        <f t="shared" si="70"/>
        <v>-79</v>
      </c>
      <c r="AX308" s="1655">
        <f t="shared" si="70"/>
        <v>264</v>
      </c>
      <c r="AY308" s="1650">
        <f t="shared" si="71"/>
        <v>219</v>
      </c>
    </row>
    <row r="309" spans="1:51">
      <c r="A309" s="1635"/>
      <c r="B309" s="1545" t="s">
        <v>2348</v>
      </c>
      <c r="C309" s="1655">
        <f t="shared" si="70"/>
        <v>0</v>
      </c>
      <c r="D309" s="1655">
        <f t="shared" si="70"/>
        <v>-62</v>
      </c>
      <c r="E309" s="1655">
        <f t="shared" si="70"/>
        <v>-94</v>
      </c>
      <c r="F309" s="1655">
        <f t="shared" si="70"/>
        <v>118</v>
      </c>
      <c r="G309" s="1655">
        <f t="shared" si="70"/>
        <v>-40</v>
      </c>
      <c r="H309" s="1655">
        <f t="shared" si="70"/>
        <v>-56</v>
      </c>
      <c r="I309" s="1655">
        <f t="shared" si="70"/>
        <v>-3</v>
      </c>
      <c r="J309" s="1655">
        <f t="shared" si="70"/>
        <v>255</v>
      </c>
      <c r="K309" s="1655">
        <f t="shared" si="70"/>
        <v>5</v>
      </c>
      <c r="L309" s="1655">
        <f t="shared" si="70"/>
        <v>80</v>
      </c>
      <c r="M309" s="1655">
        <f t="shared" si="70"/>
        <v>-216</v>
      </c>
      <c r="N309" s="1655">
        <f t="shared" si="70"/>
        <v>154</v>
      </c>
      <c r="O309" s="1655">
        <f t="shared" si="70"/>
        <v>-493</v>
      </c>
      <c r="P309" s="1655">
        <f t="shared" si="70"/>
        <v>1448</v>
      </c>
      <c r="Q309" s="1655">
        <f t="shared" si="70"/>
        <v>-273</v>
      </c>
      <c r="R309" s="1655">
        <f t="shared" ref="R309:AX309" si="72">R249-R236</f>
        <v>141</v>
      </c>
      <c r="S309" s="1655">
        <f t="shared" si="72"/>
        <v>28</v>
      </c>
      <c r="T309" s="1655">
        <f t="shared" si="72"/>
        <v>25</v>
      </c>
      <c r="U309" s="1655">
        <f t="shared" si="72"/>
        <v>-22</v>
      </c>
      <c r="V309" s="1655">
        <f t="shared" si="72"/>
        <v>79</v>
      </c>
      <c r="W309" s="1655">
        <f t="shared" si="72"/>
        <v>-205</v>
      </c>
      <c r="X309" s="1655">
        <f t="shared" si="72"/>
        <v>29</v>
      </c>
      <c r="Y309" s="1655">
        <f t="shared" si="72"/>
        <v>-348</v>
      </c>
      <c r="Z309" s="1655">
        <f t="shared" si="72"/>
        <v>109</v>
      </c>
      <c r="AA309" s="1655">
        <f t="shared" si="72"/>
        <v>-224</v>
      </c>
      <c r="AB309" s="1655">
        <f t="shared" si="72"/>
        <v>-28</v>
      </c>
      <c r="AC309" s="1655">
        <f t="shared" si="72"/>
        <v>-319</v>
      </c>
      <c r="AD309" s="1655">
        <f t="shared" si="72"/>
        <v>-61</v>
      </c>
      <c r="AE309" s="1655">
        <f t="shared" si="72"/>
        <v>237</v>
      </c>
      <c r="AF309" s="1655">
        <f t="shared" si="72"/>
        <v>84</v>
      </c>
      <c r="AG309" s="1655">
        <f t="shared" si="72"/>
        <v>90</v>
      </c>
      <c r="AH309" s="1655">
        <f t="shared" si="72"/>
        <v>-72</v>
      </c>
      <c r="AI309" s="1655">
        <f t="shared" si="72"/>
        <v>47</v>
      </c>
      <c r="AJ309" s="1655">
        <f t="shared" si="72"/>
        <v>-41</v>
      </c>
      <c r="AK309" s="1655">
        <f t="shared" si="72"/>
        <v>-149</v>
      </c>
      <c r="AL309" s="1655">
        <f t="shared" si="72"/>
        <v>3</v>
      </c>
      <c r="AM309" s="1655">
        <f t="shared" si="72"/>
        <v>-24</v>
      </c>
      <c r="AN309" s="1655">
        <f t="shared" si="72"/>
        <v>-39</v>
      </c>
      <c r="AO309" s="1655">
        <f t="shared" si="72"/>
        <v>19</v>
      </c>
      <c r="AP309" s="1655">
        <f t="shared" si="72"/>
        <v>-92</v>
      </c>
      <c r="AQ309" s="1655">
        <f t="shared" si="72"/>
        <v>67</v>
      </c>
      <c r="AR309" s="1655">
        <f t="shared" si="72"/>
        <v>-84</v>
      </c>
      <c r="AS309" s="1655">
        <f t="shared" si="72"/>
        <v>-142</v>
      </c>
      <c r="AT309" s="1655">
        <f t="shared" si="72"/>
        <v>-52</v>
      </c>
      <c r="AU309" s="1655">
        <f t="shared" si="72"/>
        <v>76</v>
      </c>
      <c r="AV309" s="1655">
        <f t="shared" si="72"/>
        <v>58</v>
      </c>
      <c r="AW309" s="1655">
        <f t="shared" si="72"/>
        <v>-119</v>
      </c>
      <c r="AX309" s="1655">
        <f t="shared" si="72"/>
        <v>106</v>
      </c>
      <c r="AY309" s="1650">
        <f t="shared" si="71"/>
        <v>836</v>
      </c>
    </row>
    <row r="310" spans="1:51">
      <c r="A310" s="1635"/>
      <c r="B310" s="1545" t="s">
        <v>2349</v>
      </c>
      <c r="C310" s="1655">
        <f t="shared" ref="C310:AX315" si="73">C250-C237</f>
        <v>0</v>
      </c>
      <c r="D310" s="1655">
        <f t="shared" si="73"/>
        <v>224</v>
      </c>
      <c r="E310" s="1655">
        <f t="shared" si="73"/>
        <v>20</v>
      </c>
      <c r="F310" s="1655">
        <f t="shared" si="73"/>
        <v>47</v>
      </c>
      <c r="G310" s="1655">
        <f t="shared" si="73"/>
        <v>40</v>
      </c>
      <c r="H310" s="1655">
        <f t="shared" si="73"/>
        <v>-10</v>
      </c>
      <c r="I310" s="1655">
        <f t="shared" si="73"/>
        <v>-94</v>
      </c>
      <c r="J310" s="1655">
        <f t="shared" si="73"/>
        <v>54</v>
      </c>
      <c r="K310" s="1655">
        <f t="shared" si="73"/>
        <v>-137</v>
      </c>
      <c r="L310" s="1655">
        <f t="shared" si="73"/>
        <v>275</v>
      </c>
      <c r="M310" s="1655">
        <f t="shared" si="73"/>
        <v>-136</v>
      </c>
      <c r="N310" s="1655">
        <f t="shared" si="73"/>
        <v>56</v>
      </c>
      <c r="O310" s="1655">
        <f t="shared" si="73"/>
        <v>-474</v>
      </c>
      <c r="P310" s="1655">
        <f t="shared" si="73"/>
        <v>-399</v>
      </c>
      <c r="Q310" s="1655">
        <f t="shared" si="73"/>
        <v>552</v>
      </c>
      <c r="R310" s="1655">
        <f t="shared" si="73"/>
        <v>-36</v>
      </c>
      <c r="S310" s="1655">
        <f t="shared" si="73"/>
        <v>-80</v>
      </c>
      <c r="T310" s="1655">
        <f t="shared" si="73"/>
        <v>102</v>
      </c>
      <c r="U310" s="1655">
        <f t="shared" si="73"/>
        <v>83</v>
      </c>
      <c r="V310" s="1655">
        <f t="shared" si="73"/>
        <v>-30</v>
      </c>
      <c r="W310" s="1655">
        <f t="shared" si="73"/>
        <v>-125</v>
      </c>
      <c r="X310" s="1655">
        <f t="shared" si="73"/>
        <v>-65</v>
      </c>
      <c r="Y310" s="1655">
        <f t="shared" si="73"/>
        <v>-107</v>
      </c>
      <c r="Z310" s="1655">
        <f t="shared" si="73"/>
        <v>124</v>
      </c>
      <c r="AA310" s="1655">
        <f t="shared" si="73"/>
        <v>-154</v>
      </c>
      <c r="AB310" s="1655">
        <f t="shared" si="73"/>
        <v>-193</v>
      </c>
      <c r="AC310" s="1655">
        <f t="shared" si="73"/>
        <v>81</v>
      </c>
      <c r="AD310" s="1655">
        <f t="shared" si="73"/>
        <v>294</v>
      </c>
      <c r="AE310" s="1655">
        <f t="shared" si="73"/>
        <v>283</v>
      </c>
      <c r="AF310" s="1655">
        <f t="shared" si="73"/>
        <v>28</v>
      </c>
      <c r="AG310" s="1655">
        <f t="shared" si="73"/>
        <v>-78</v>
      </c>
      <c r="AH310" s="1655">
        <f t="shared" si="73"/>
        <v>-2</v>
      </c>
      <c r="AI310" s="1655">
        <f t="shared" si="73"/>
        <v>-41</v>
      </c>
      <c r="AJ310" s="1655">
        <f t="shared" si="73"/>
        <v>19</v>
      </c>
      <c r="AK310" s="1655">
        <f t="shared" si="73"/>
        <v>-161</v>
      </c>
      <c r="AL310" s="1655">
        <f t="shared" si="73"/>
        <v>15</v>
      </c>
      <c r="AM310" s="1655">
        <f t="shared" si="73"/>
        <v>-80</v>
      </c>
      <c r="AN310" s="1655">
        <f t="shared" si="73"/>
        <v>-128</v>
      </c>
      <c r="AO310" s="1655">
        <f t="shared" si="73"/>
        <v>-58</v>
      </c>
      <c r="AP310" s="1655">
        <f t="shared" si="73"/>
        <v>-103</v>
      </c>
      <c r="AQ310" s="1655">
        <f t="shared" si="73"/>
        <v>298</v>
      </c>
      <c r="AR310" s="1655">
        <f t="shared" si="73"/>
        <v>-27</v>
      </c>
      <c r="AS310" s="1655">
        <f t="shared" si="73"/>
        <v>-113</v>
      </c>
      <c r="AT310" s="1655">
        <f t="shared" si="73"/>
        <v>111</v>
      </c>
      <c r="AU310" s="1655">
        <f t="shared" si="73"/>
        <v>-42</v>
      </c>
      <c r="AV310" s="1655">
        <f t="shared" si="73"/>
        <v>-14</v>
      </c>
      <c r="AW310" s="1655">
        <f t="shared" si="73"/>
        <v>18</v>
      </c>
      <c r="AX310" s="1655">
        <f t="shared" si="73"/>
        <v>163</v>
      </c>
      <c r="AY310" s="1650">
        <f t="shared" si="71"/>
        <v>-265</v>
      </c>
    </row>
    <row r="311" spans="1:51">
      <c r="A311" s="1635"/>
      <c r="B311" s="1545" t="s">
        <v>2350</v>
      </c>
      <c r="C311" s="1655">
        <f t="shared" si="73"/>
        <v>0</v>
      </c>
      <c r="D311" s="1655">
        <f t="shared" si="73"/>
        <v>-146</v>
      </c>
      <c r="E311" s="1655">
        <f t="shared" si="73"/>
        <v>-44</v>
      </c>
      <c r="F311" s="1655">
        <f t="shared" si="73"/>
        <v>-116</v>
      </c>
      <c r="G311" s="1655">
        <f t="shared" si="73"/>
        <v>20</v>
      </c>
      <c r="H311" s="1655">
        <f t="shared" si="73"/>
        <v>94</v>
      </c>
      <c r="I311" s="1655">
        <f t="shared" si="73"/>
        <v>-104</v>
      </c>
      <c r="J311" s="1655">
        <f t="shared" si="73"/>
        <v>181</v>
      </c>
      <c r="K311" s="1655">
        <f t="shared" si="73"/>
        <v>189</v>
      </c>
      <c r="L311" s="1655">
        <f t="shared" si="73"/>
        <v>-240</v>
      </c>
      <c r="M311" s="1655">
        <f t="shared" si="73"/>
        <v>-113</v>
      </c>
      <c r="N311" s="1655">
        <f t="shared" si="73"/>
        <v>88</v>
      </c>
      <c r="O311" s="1655">
        <f t="shared" si="73"/>
        <v>477</v>
      </c>
      <c r="P311" s="1655">
        <f t="shared" si="73"/>
        <v>174</v>
      </c>
      <c r="Q311" s="1655">
        <f t="shared" si="73"/>
        <v>666</v>
      </c>
      <c r="R311" s="1655">
        <f t="shared" si="73"/>
        <v>-125</v>
      </c>
      <c r="S311" s="1655">
        <f t="shared" si="73"/>
        <v>-62</v>
      </c>
      <c r="T311" s="1655">
        <f t="shared" si="73"/>
        <v>-58</v>
      </c>
      <c r="U311" s="1655">
        <f t="shared" si="73"/>
        <v>-85</v>
      </c>
      <c r="V311" s="1655">
        <f t="shared" si="73"/>
        <v>-50</v>
      </c>
      <c r="W311" s="1655">
        <f t="shared" si="73"/>
        <v>-41</v>
      </c>
      <c r="X311" s="1655">
        <f t="shared" si="73"/>
        <v>-62</v>
      </c>
      <c r="Y311" s="1655">
        <f t="shared" si="73"/>
        <v>-281</v>
      </c>
      <c r="Z311" s="1655">
        <f t="shared" si="73"/>
        <v>31</v>
      </c>
      <c r="AA311" s="1655">
        <f t="shared" si="73"/>
        <v>-134</v>
      </c>
      <c r="AB311" s="1655">
        <f t="shared" si="73"/>
        <v>-243</v>
      </c>
      <c r="AC311" s="1655">
        <f t="shared" si="73"/>
        <v>49</v>
      </c>
      <c r="AD311" s="1655">
        <f t="shared" si="73"/>
        <v>832</v>
      </c>
      <c r="AE311" s="1655">
        <f t="shared" si="73"/>
        <v>-159</v>
      </c>
      <c r="AF311" s="1655">
        <f t="shared" si="73"/>
        <v>85</v>
      </c>
      <c r="AG311" s="1655">
        <f t="shared" si="73"/>
        <v>-12</v>
      </c>
      <c r="AH311" s="1655">
        <f t="shared" si="73"/>
        <v>69</v>
      </c>
      <c r="AI311" s="1655">
        <f t="shared" si="73"/>
        <v>-49</v>
      </c>
      <c r="AJ311" s="1655">
        <f t="shared" si="73"/>
        <v>219</v>
      </c>
      <c r="AK311" s="1655">
        <f t="shared" si="73"/>
        <v>-199</v>
      </c>
      <c r="AL311" s="1655">
        <f t="shared" si="73"/>
        <v>-125</v>
      </c>
      <c r="AM311" s="1655">
        <f t="shared" si="73"/>
        <v>-14</v>
      </c>
      <c r="AN311" s="1655">
        <f t="shared" si="73"/>
        <v>-133</v>
      </c>
      <c r="AO311" s="1655">
        <f t="shared" si="73"/>
        <v>-42</v>
      </c>
      <c r="AP311" s="1655">
        <f t="shared" si="73"/>
        <v>-10</v>
      </c>
      <c r="AQ311" s="1655">
        <f t="shared" si="73"/>
        <v>-190</v>
      </c>
      <c r="AR311" s="1655">
        <f t="shared" si="73"/>
        <v>-134</v>
      </c>
      <c r="AS311" s="1655">
        <f t="shared" si="73"/>
        <v>-144</v>
      </c>
      <c r="AT311" s="1655">
        <f t="shared" si="73"/>
        <v>-48</v>
      </c>
      <c r="AU311" s="1655">
        <f t="shared" si="73"/>
        <v>-59</v>
      </c>
      <c r="AV311" s="1655">
        <f t="shared" si="73"/>
        <v>96</v>
      </c>
      <c r="AW311" s="1655">
        <f t="shared" si="73"/>
        <v>-46</v>
      </c>
      <c r="AX311" s="1655">
        <f t="shared" si="73"/>
        <v>-2</v>
      </c>
      <c r="AY311" s="1650">
        <f t="shared" si="71"/>
        <v>1405</v>
      </c>
    </row>
    <row r="312" spans="1:51">
      <c r="A312" s="1635"/>
      <c r="B312" s="1545" t="s">
        <v>2351</v>
      </c>
      <c r="C312" s="1655">
        <f t="shared" si="73"/>
        <v>0</v>
      </c>
      <c r="D312" s="1655">
        <f t="shared" si="73"/>
        <v>-38</v>
      </c>
      <c r="E312" s="1655">
        <f t="shared" si="73"/>
        <v>221</v>
      </c>
      <c r="F312" s="1655">
        <f t="shared" si="73"/>
        <v>-14</v>
      </c>
      <c r="G312" s="1655">
        <f t="shared" si="73"/>
        <v>-130</v>
      </c>
      <c r="H312" s="1655">
        <f t="shared" si="73"/>
        <v>-136</v>
      </c>
      <c r="I312" s="1655">
        <f t="shared" si="73"/>
        <v>56</v>
      </c>
      <c r="J312" s="1655">
        <f t="shared" si="73"/>
        <v>-27</v>
      </c>
      <c r="K312" s="1655">
        <f t="shared" si="73"/>
        <v>299</v>
      </c>
      <c r="L312" s="1655">
        <f t="shared" si="73"/>
        <v>-249</v>
      </c>
      <c r="M312" s="1655">
        <f t="shared" si="73"/>
        <v>-123</v>
      </c>
      <c r="N312" s="1655">
        <f t="shared" si="73"/>
        <v>-50</v>
      </c>
      <c r="O312" s="1655">
        <f t="shared" si="73"/>
        <v>273</v>
      </c>
      <c r="P312" s="1655">
        <f t="shared" si="73"/>
        <v>-69</v>
      </c>
      <c r="Q312" s="1655">
        <f t="shared" si="73"/>
        <v>786</v>
      </c>
      <c r="R312" s="1655">
        <f t="shared" si="73"/>
        <v>-146</v>
      </c>
      <c r="S312" s="1655">
        <f t="shared" si="73"/>
        <v>52</v>
      </c>
      <c r="T312" s="1655">
        <f t="shared" si="73"/>
        <v>-178</v>
      </c>
      <c r="U312" s="1655">
        <f t="shared" si="73"/>
        <v>-13</v>
      </c>
      <c r="V312" s="1655">
        <f t="shared" si="73"/>
        <v>-5</v>
      </c>
      <c r="W312" s="1655">
        <f t="shared" si="73"/>
        <v>-16</v>
      </c>
      <c r="X312" s="1655">
        <f t="shared" si="73"/>
        <v>-191</v>
      </c>
      <c r="Y312" s="1655">
        <f t="shared" si="73"/>
        <v>207</v>
      </c>
      <c r="Z312" s="1655">
        <f t="shared" si="73"/>
        <v>-253</v>
      </c>
      <c r="AA312" s="1655">
        <f t="shared" si="73"/>
        <v>-201</v>
      </c>
      <c r="AB312" s="1655">
        <f t="shared" si="73"/>
        <v>178</v>
      </c>
      <c r="AC312" s="1655">
        <f t="shared" si="73"/>
        <v>-278</v>
      </c>
      <c r="AD312" s="1655">
        <f t="shared" si="73"/>
        <v>164</v>
      </c>
      <c r="AE312" s="1655">
        <f t="shared" si="73"/>
        <v>51</v>
      </c>
      <c r="AF312" s="1655">
        <f t="shared" si="73"/>
        <v>25</v>
      </c>
      <c r="AG312" s="1655">
        <f t="shared" si="73"/>
        <v>-27</v>
      </c>
      <c r="AH312" s="1655">
        <f t="shared" si="73"/>
        <v>-88</v>
      </c>
      <c r="AI312" s="1655">
        <f t="shared" si="73"/>
        <v>52</v>
      </c>
      <c r="AJ312" s="1655">
        <f t="shared" si="73"/>
        <v>-254</v>
      </c>
      <c r="AK312" s="1655">
        <f t="shared" si="73"/>
        <v>99</v>
      </c>
      <c r="AL312" s="1655">
        <f t="shared" si="73"/>
        <v>-105</v>
      </c>
      <c r="AM312" s="1655">
        <f t="shared" si="73"/>
        <v>-60</v>
      </c>
      <c r="AN312" s="1655">
        <f t="shared" si="73"/>
        <v>147</v>
      </c>
      <c r="AO312" s="1655">
        <f t="shared" si="73"/>
        <v>-143</v>
      </c>
      <c r="AP312" s="1655">
        <f t="shared" si="73"/>
        <v>-66</v>
      </c>
      <c r="AQ312" s="1655">
        <f t="shared" si="73"/>
        <v>176</v>
      </c>
      <c r="AR312" s="1655">
        <f t="shared" si="73"/>
        <v>41</v>
      </c>
      <c r="AS312" s="1655">
        <f t="shared" si="73"/>
        <v>-1</v>
      </c>
      <c r="AT312" s="1655">
        <f t="shared" si="73"/>
        <v>6</v>
      </c>
      <c r="AU312" s="1655">
        <f t="shared" si="73"/>
        <v>-15</v>
      </c>
      <c r="AV312" s="1655">
        <f t="shared" si="73"/>
        <v>4</v>
      </c>
      <c r="AW312" s="1655">
        <f t="shared" si="73"/>
        <v>14</v>
      </c>
      <c r="AX312" s="1655">
        <f t="shared" si="73"/>
        <v>25</v>
      </c>
      <c r="AY312" s="1650">
        <f t="shared" si="71"/>
        <v>940</v>
      </c>
    </row>
    <row r="313" spans="1:51">
      <c r="A313" s="1635"/>
      <c r="B313" s="1545" t="s">
        <v>2352</v>
      </c>
      <c r="C313" s="1655">
        <f t="shared" si="73"/>
        <v>0</v>
      </c>
      <c r="D313" s="1655">
        <f t="shared" si="73"/>
        <v>196</v>
      </c>
      <c r="E313" s="1655">
        <f t="shared" si="73"/>
        <v>-92</v>
      </c>
      <c r="F313" s="1655">
        <f t="shared" si="73"/>
        <v>-99</v>
      </c>
      <c r="G313" s="1655">
        <f t="shared" si="73"/>
        <v>155</v>
      </c>
      <c r="H313" s="1655">
        <f t="shared" si="73"/>
        <v>-34</v>
      </c>
      <c r="I313" s="1655">
        <f t="shared" si="73"/>
        <v>-64</v>
      </c>
      <c r="J313" s="1655">
        <f t="shared" si="73"/>
        <v>18</v>
      </c>
      <c r="K313" s="1655">
        <f t="shared" si="73"/>
        <v>188</v>
      </c>
      <c r="L313" s="1655">
        <f t="shared" si="73"/>
        <v>-70</v>
      </c>
      <c r="M313" s="1655">
        <f t="shared" si="73"/>
        <v>96</v>
      </c>
      <c r="N313" s="1655">
        <f t="shared" si="73"/>
        <v>-6</v>
      </c>
      <c r="O313" s="1655">
        <f t="shared" si="73"/>
        <v>-600</v>
      </c>
      <c r="P313" s="1655">
        <f t="shared" si="73"/>
        <v>-21</v>
      </c>
      <c r="Q313" s="1655">
        <f t="shared" si="73"/>
        <v>301</v>
      </c>
      <c r="R313" s="1655">
        <f t="shared" si="73"/>
        <v>41</v>
      </c>
      <c r="S313" s="1655">
        <f t="shared" si="73"/>
        <v>-11</v>
      </c>
      <c r="T313" s="1655">
        <f t="shared" si="73"/>
        <v>-90</v>
      </c>
      <c r="U313" s="1655">
        <f t="shared" si="73"/>
        <v>-102</v>
      </c>
      <c r="V313" s="1655">
        <f t="shared" si="73"/>
        <v>166</v>
      </c>
      <c r="W313" s="1655">
        <f t="shared" si="73"/>
        <v>-28</v>
      </c>
      <c r="X313" s="1655">
        <f t="shared" si="73"/>
        <v>-254</v>
      </c>
      <c r="Y313" s="1655">
        <f t="shared" si="73"/>
        <v>97</v>
      </c>
      <c r="Z313" s="1655">
        <f t="shared" si="73"/>
        <v>-11</v>
      </c>
      <c r="AA313" s="1655">
        <f t="shared" si="73"/>
        <v>-83</v>
      </c>
      <c r="AB313" s="1655">
        <f t="shared" si="73"/>
        <v>166</v>
      </c>
      <c r="AC313" s="1655">
        <f t="shared" si="73"/>
        <v>-78</v>
      </c>
      <c r="AD313" s="1655">
        <f t="shared" si="73"/>
        <v>508</v>
      </c>
      <c r="AE313" s="1655">
        <f t="shared" si="73"/>
        <v>-200</v>
      </c>
      <c r="AF313" s="1655">
        <f t="shared" si="73"/>
        <v>-91</v>
      </c>
      <c r="AG313" s="1655">
        <f t="shared" si="73"/>
        <v>-49</v>
      </c>
      <c r="AH313" s="1655">
        <f t="shared" si="73"/>
        <v>12</v>
      </c>
      <c r="AI313" s="1655">
        <f t="shared" si="73"/>
        <v>-46</v>
      </c>
      <c r="AJ313" s="1655">
        <f t="shared" si="73"/>
        <v>-126</v>
      </c>
      <c r="AK313" s="1655">
        <f t="shared" si="73"/>
        <v>-48</v>
      </c>
      <c r="AL313" s="1655">
        <f t="shared" si="73"/>
        <v>-15</v>
      </c>
      <c r="AM313" s="1655">
        <f t="shared" si="73"/>
        <v>9</v>
      </c>
      <c r="AN313" s="1655">
        <f t="shared" si="73"/>
        <v>-125</v>
      </c>
      <c r="AO313" s="1655">
        <f t="shared" si="73"/>
        <v>20</v>
      </c>
      <c r="AP313" s="1655">
        <f t="shared" si="73"/>
        <v>30</v>
      </c>
      <c r="AQ313" s="1655">
        <f t="shared" si="73"/>
        <v>183</v>
      </c>
      <c r="AR313" s="1655">
        <f t="shared" si="73"/>
        <v>-12</v>
      </c>
      <c r="AS313" s="1655">
        <f t="shared" si="73"/>
        <v>-14</v>
      </c>
      <c r="AT313" s="1655">
        <f t="shared" si="73"/>
        <v>49</v>
      </c>
      <c r="AU313" s="1655">
        <f t="shared" si="73"/>
        <v>-39</v>
      </c>
      <c r="AV313" s="1655">
        <f t="shared" si="73"/>
        <v>100</v>
      </c>
      <c r="AW313" s="1655">
        <f t="shared" si="73"/>
        <v>18</v>
      </c>
      <c r="AX313" s="1655">
        <f t="shared" si="73"/>
        <v>55</v>
      </c>
      <c r="AY313" s="1650">
        <f t="shared" si="71"/>
        <v>-326</v>
      </c>
    </row>
    <row r="314" spans="1:51">
      <c r="A314" s="1635"/>
      <c r="B314" s="1545" t="s">
        <v>2353</v>
      </c>
      <c r="C314" s="1655">
        <f t="shared" si="73"/>
        <v>0</v>
      </c>
      <c r="D314" s="1655">
        <f t="shared" si="73"/>
        <v>-25</v>
      </c>
      <c r="E314" s="1655">
        <f t="shared" si="73"/>
        <v>212</v>
      </c>
      <c r="F314" s="1655">
        <f t="shared" si="73"/>
        <v>-46</v>
      </c>
      <c r="G314" s="1655">
        <f t="shared" si="73"/>
        <v>-394</v>
      </c>
      <c r="H314" s="1655">
        <f t="shared" si="73"/>
        <v>92</v>
      </c>
      <c r="I314" s="1655">
        <f t="shared" si="73"/>
        <v>-74</v>
      </c>
      <c r="J314" s="1655">
        <f t="shared" si="73"/>
        <v>-61</v>
      </c>
      <c r="K314" s="1655">
        <f t="shared" si="73"/>
        <v>-163</v>
      </c>
      <c r="L314" s="1655">
        <f t="shared" si="73"/>
        <v>33</v>
      </c>
      <c r="M314" s="1655">
        <f t="shared" si="73"/>
        <v>-113</v>
      </c>
      <c r="N314" s="1655">
        <f t="shared" si="73"/>
        <v>-366</v>
      </c>
      <c r="O314" s="1655">
        <f t="shared" si="73"/>
        <v>171</v>
      </c>
      <c r="P314" s="1655">
        <f t="shared" si="73"/>
        <v>392</v>
      </c>
      <c r="Q314" s="1655">
        <f t="shared" si="73"/>
        <v>601</v>
      </c>
      <c r="R314" s="1655">
        <f t="shared" si="73"/>
        <v>110</v>
      </c>
      <c r="S314" s="1655">
        <f t="shared" si="73"/>
        <v>-7</v>
      </c>
      <c r="T314" s="1655">
        <f t="shared" si="73"/>
        <v>-75</v>
      </c>
      <c r="U314" s="1655">
        <f t="shared" si="73"/>
        <v>-59</v>
      </c>
      <c r="V314" s="1655">
        <f t="shared" si="73"/>
        <v>96</v>
      </c>
      <c r="W314" s="1655">
        <f t="shared" si="73"/>
        <v>173</v>
      </c>
      <c r="X314" s="1655">
        <f t="shared" si="73"/>
        <v>2</v>
      </c>
      <c r="Y314" s="1655">
        <f t="shared" si="73"/>
        <v>-30</v>
      </c>
      <c r="Z314" s="1655">
        <f t="shared" si="73"/>
        <v>-710</v>
      </c>
      <c r="AA314" s="1655">
        <f t="shared" si="73"/>
        <v>-6</v>
      </c>
      <c r="AB314" s="1655">
        <f t="shared" si="73"/>
        <v>22</v>
      </c>
      <c r="AC314" s="1655">
        <f t="shared" si="73"/>
        <v>94</v>
      </c>
      <c r="AD314" s="1655">
        <f t="shared" si="73"/>
        <v>277</v>
      </c>
      <c r="AE314" s="1655">
        <f t="shared" si="73"/>
        <v>-399</v>
      </c>
      <c r="AF314" s="1655">
        <f t="shared" si="73"/>
        <v>28</v>
      </c>
      <c r="AG314" s="1655">
        <f t="shared" si="73"/>
        <v>96</v>
      </c>
      <c r="AH314" s="1655">
        <f t="shared" si="73"/>
        <v>108</v>
      </c>
      <c r="AI314" s="1655">
        <f t="shared" si="73"/>
        <v>-7</v>
      </c>
      <c r="AJ314" s="1655">
        <f t="shared" si="73"/>
        <v>-11</v>
      </c>
      <c r="AK314" s="1655">
        <f t="shared" si="73"/>
        <v>84</v>
      </c>
      <c r="AL314" s="1655">
        <f t="shared" si="73"/>
        <v>-162</v>
      </c>
      <c r="AM314" s="1655">
        <f t="shared" si="73"/>
        <v>-25</v>
      </c>
      <c r="AN314" s="1655">
        <f t="shared" si="73"/>
        <v>107</v>
      </c>
      <c r="AO314" s="1655">
        <f t="shared" si="73"/>
        <v>86</v>
      </c>
      <c r="AP314" s="1655">
        <f t="shared" si="73"/>
        <v>-11</v>
      </c>
      <c r="AQ314" s="1655">
        <f t="shared" si="73"/>
        <v>153</v>
      </c>
      <c r="AR314" s="1655">
        <f t="shared" si="73"/>
        <v>-149</v>
      </c>
      <c r="AS314" s="1655">
        <f t="shared" si="73"/>
        <v>143</v>
      </c>
      <c r="AT314" s="1655">
        <f t="shared" si="73"/>
        <v>-58</v>
      </c>
      <c r="AU314" s="1655">
        <f t="shared" si="73"/>
        <v>-3</v>
      </c>
      <c r="AV314" s="1655">
        <f t="shared" si="73"/>
        <v>-112</v>
      </c>
      <c r="AW314" s="1655">
        <f t="shared" si="73"/>
        <v>-59</v>
      </c>
      <c r="AX314" s="1655">
        <f t="shared" si="73"/>
        <v>45</v>
      </c>
      <c r="AY314" s="1650">
        <f t="shared" si="71"/>
        <v>798</v>
      </c>
    </row>
    <row r="315" spans="1:51">
      <c r="A315" s="1636"/>
      <c r="B315" s="1546" t="s">
        <v>2354</v>
      </c>
      <c r="C315" s="1655">
        <f t="shared" si="73"/>
        <v>0</v>
      </c>
      <c r="D315" s="1655">
        <f t="shared" si="73"/>
        <v>-91</v>
      </c>
      <c r="E315" s="1655">
        <f t="shared" si="73"/>
        <v>53</v>
      </c>
      <c r="F315" s="1655">
        <f t="shared" si="73"/>
        <v>-53</v>
      </c>
      <c r="G315" s="1655">
        <f t="shared" si="73"/>
        <v>12</v>
      </c>
      <c r="H315" s="1655">
        <f t="shared" si="73"/>
        <v>48</v>
      </c>
      <c r="I315" s="1655">
        <f t="shared" si="73"/>
        <v>-42</v>
      </c>
      <c r="J315" s="1655">
        <f t="shared" si="73"/>
        <v>-17</v>
      </c>
      <c r="K315" s="1655">
        <f t="shared" si="73"/>
        <v>-50</v>
      </c>
      <c r="L315" s="1655">
        <f t="shared" si="73"/>
        <v>80</v>
      </c>
      <c r="M315" s="1655">
        <f t="shared" si="73"/>
        <v>-153</v>
      </c>
      <c r="N315" s="1655">
        <f t="shared" si="73"/>
        <v>142</v>
      </c>
      <c r="O315" s="1655">
        <f t="shared" si="73"/>
        <v>-103</v>
      </c>
      <c r="P315" s="1655">
        <f t="shared" si="73"/>
        <v>57</v>
      </c>
      <c r="Q315" s="1655">
        <f t="shared" si="73"/>
        <v>248</v>
      </c>
      <c r="R315" s="1655">
        <f t="shared" ref="R315:AX315" si="74">R255-R242</f>
        <v>49</v>
      </c>
      <c r="S315" s="1655">
        <f t="shared" si="74"/>
        <v>38</v>
      </c>
      <c r="T315" s="1655">
        <f t="shared" si="74"/>
        <v>-146</v>
      </c>
      <c r="U315" s="1655">
        <f t="shared" si="74"/>
        <v>-28</v>
      </c>
      <c r="V315" s="1655">
        <f t="shared" si="74"/>
        <v>21</v>
      </c>
      <c r="W315" s="1655">
        <f t="shared" si="74"/>
        <v>38</v>
      </c>
      <c r="X315" s="1655">
        <f t="shared" si="74"/>
        <v>-154</v>
      </c>
      <c r="Y315" s="1655">
        <f t="shared" si="74"/>
        <v>-67</v>
      </c>
      <c r="Z315" s="1655">
        <f t="shared" si="74"/>
        <v>23</v>
      </c>
      <c r="AA315" s="1655">
        <f t="shared" si="74"/>
        <v>-56</v>
      </c>
      <c r="AB315" s="1655">
        <f t="shared" si="74"/>
        <v>-6</v>
      </c>
      <c r="AC315" s="1655">
        <f t="shared" si="74"/>
        <v>-203</v>
      </c>
      <c r="AD315" s="1655">
        <f t="shared" si="74"/>
        <v>660</v>
      </c>
      <c r="AE315" s="1655">
        <f t="shared" si="74"/>
        <v>-300</v>
      </c>
      <c r="AF315" s="1655">
        <f t="shared" si="74"/>
        <v>156</v>
      </c>
      <c r="AG315" s="1655">
        <f t="shared" si="74"/>
        <v>-111</v>
      </c>
      <c r="AH315" s="1655">
        <f t="shared" si="74"/>
        <v>-62</v>
      </c>
      <c r="AI315" s="1655">
        <f t="shared" si="74"/>
        <v>-65</v>
      </c>
      <c r="AJ315" s="1655">
        <f t="shared" si="74"/>
        <v>88</v>
      </c>
      <c r="AK315" s="1655">
        <f t="shared" si="74"/>
        <v>4</v>
      </c>
      <c r="AL315" s="1655">
        <f t="shared" si="74"/>
        <v>110</v>
      </c>
      <c r="AM315" s="1655">
        <f t="shared" si="74"/>
        <v>89</v>
      </c>
      <c r="AN315" s="1655">
        <f t="shared" si="74"/>
        <v>53</v>
      </c>
      <c r="AO315" s="1655">
        <f t="shared" si="74"/>
        <v>-15</v>
      </c>
      <c r="AP315" s="1655">
        <f t="shared" si="74"/>
        <v>55</v>
      </c>
      <c r="AQ315" s="1655">
        <f t="shared" si="74"/>
        <v>-89</v>
      </c>
      <c r="AR315" s="1655">
        <f t="shared" si="74"/>
        <v>-126</v>
      </c>
      <c r="AS315" s="1655">
        <f t="shared" si="74"/>
        <v>26</v>
      </c>
      <c r="AT315" s="1655">
        <f t="shared" si="74"/>
        <v>19</v>
      </c>
      <c r="AU315" s="1655">
        <f t="shared" si="74"/>
        <v>37</v>
      </c>
      <c r="AV315" s="1655">
        <f t="shared" si="74"/>
        <v>70</v>
      </c>
      <c r="AW315" s="1655">
        <f t="shared" si="74"/>
        <v>26</v>
      </c>
      <c r="AX315" s="1655">
        <f t="shared" si="74"/>
        <v>-265</v>
      </c>
      <c r="AY315" s="1650">
        <f t="shared" si="71"/>
        <v>344</v>
      </c>
    </row>
    <row r="316" spans="1:51">
      <c r="A316" s="1637"/>
      <c r="B316" s="1638" t="s">
        <v>2355</v>
      </c>
      <c r="C316" s="1657">
        <f>SUM(C304:C315)</f>
        <v>0</v>
      </c>
      <c r="D316" s="1657">
        <f t="shared" ref="D316:AY316" si="75">SUM(D304:D315)</f>
        <v>223</v>
      </c>
      <c r="E316" s="1657">
        <f t="shared" si="75"/>
        <v>105</v>
      </c>
      <c r="F316" s="1657">
        <f t="shared" si="75"/>
        <v>332</v>
      </c>
      <c r="G316" s="1657">
        <f t="shared" si="75"/>
        <v>-1383</v>
      </c>
      <c r="H316" s="1657">
        <f t="shared" si="75"/>
        <v>348</v>
      </c>
      <c r="I316" s="1657">
        <f t="shared" si="75"/>
        <v>-661</v>
      </c>
      <c r="J316" s="1657">
        <f t="shared" si="75"/>
        <v>916</v>
      </c>
      <c r="K316" s="1657">
        <f t="shared" si="75"/>
        <v>255</v>
      </c>
      <c r="L316" s="1657">
        <f t="shared" si="75"/>
        <v>-621</v>
      </c>
      <c r="M316" s="1657">
        <f t="shared" si="75"/>
        <v>-1373</v>
      </c>
      <c r="N316" s="1657">
        <f t="shared" si="75"/>
        <v>927</v>
      </c>
      <c r="O316" s="1657">
        <f t="shared" si="75"/>
        <v>263</v>
      </c>
      <c r="P316" s="1657">
        <f t="shared" si="75"/>
        <v>3801</v>
      </c>
      <c r="Q316" s="1657">
        <f t="shared" si="75"/>
        <v>4985</v>
      </c>
      <c r="R316" s="1657">
        <f t="shared" si="75"/>
        <v>-618</v>
      </c>
      <c r="S316" s="1657">
        <f t="shared" si="75"/>
        <v>-389</v>
      </c>
      <c r="T316" s="1657">
        <f t="shared" si="75"/>
        <v>-959</v>
      </c>
      <c r="U316" s="1657">
        <f t="shared" si="75"/>
        <v>-673</v>
      </c>
      <c r="V316" s="1657">
        <f t="shared" si="75"/>
        <v>101</v>
      </c>
      <c r="W316" s="1657">
        <f t="shared" si="75"/>
        <v>-724</v>
      </c>
      <c r="X316" s="1657">
        <f t="shared" si="75"/>
        <v>-859</v>
      </c>
      <c r="Y316" s="1657">
        <f t="shared" si="75"/>
        <v>-744</v>
      </c>
      <c r="Z316" s="1657">
        <f t="shared" si="75"/>
        <v>-1190</v>
      </c>
      <c r="AA316" s="1657">
        <f t="shared" si="75"/>
        <v>-2026</v>
      </c>
      <c r="AB316" s="1657">
        <f t="shared" si="75"/>
        <v>131</v>
      </c>
      <c r="AC316" s="1657">
        <f t="shared" si="75"/>
        <v>-453</v>
      </c>
      <c r="AD316" s="1657">
        <f t="shared" si="75"/>
        <v>5496</v>
      </c>
      <c r="AE316" s="1657">
        <f t="shared" si="75"/>
        <v>-1172</v>
      </c>
      <c r="AF316" s="1657">
        <f t="shared" si="75"/>
        <v>179</v>
      </c>
      <c r="AG316" s="1657">
        <f t="shared" si="75"/>
        <v>-287</v>
      </c>
      <c r="AH316" s="1657">
        <f t="shared" si="75"/>
        <v>248</v>
      </c>
      <c r="AI316" s="1657">
        <f t="shared" si="75"/>
        <v>-167</v>
      </c>
      <c r="AJ316" s="1657">
        <f t="shared" si="75"/>
        <v>57</v>
      </c>
      <c r="AK316" s="1657">
        <f t="shared" si="75"/>
        <v>-1781</v>
      </c>
      <c r="AL316" s="1657">
        <f t="shared" si="75"/>
        <v>-290</v>
      </c>
      <c r="AM316" s="1657">
        <f t="shared" si="75"/>
        <v>-673</v>
      </c>
      <c r="AN316" s="1657">
        <f t="shared" si="75"/>
        <v>-385</v>
      </c>
      <c r="AO316" s="1657">
        <f t="shared" si="75"/>
        <v>-171</v>
      </c>
      <c r="AP316" s="1657">
        <f t="shared" si="75"/>
        <v>-255</v>
      </c>
      <c r="AQ316" s="1657">
        <f t="shared" si="75"/>
        <v>81</v>
      </c>
      <c r="AR316" s="1657">
        <f t="shared" si="75"/>
        <v>-463</v>
      </c>
      <c r="AS316" s="1657">
        <f t="shared" si="75"/>
        <v>-709</v>
      </c>
      <c r="AT316" s="1657">
        <f t="shared" si="75"/>
        <v>-309</v>
      </c>
      <c r="AU316" s="1657">
        <f t="shared" si="75"/>
        <v>390</v>
      </c>
      <c r="AV316" s="1657">
        <f t="shared" si="75"/>
        <v>142</v>
      </c>
      <c r="AW316" s="1657">
        <f t="shared" si="75"/>
        <v>-564</v>
      </c>
      <c r="AX316" s="1657">
        <f t="shared" si="75"/>
        <v>919</v>
      </c>
      <c r="AY316" s="1657">
        <f t="shared" si="75"/>
        <v>9976</v>
      </c>
    </row>
    <row r="317" spans="1:51">
      <c r="A317" s="1632" t="s">
        <v>2359</v>
      </c>
      <c r="B317" s="1628" t="s">
        <v>2343</v>
      </c>
      <c r="C317" s="1655">
        <f>C259-C244</f>
        <v>0</v>
      </c>
      <c r="D317" s="1655">
        <f t="shared" ref="D317:AY317" si="76">D259-D244</f>
        <v>299</v>
      </c>
      <c r="E317" s="1655">
        <f t="shared" si="76"/>
        <v>32</v>
      </c>
      <c r="F317" s="1655">
        <f t="shared" si="76"/>
        <v>61</v>
      </c>
      <c r="G317" s="1655">
        <f t="shared" si="76"/>
        <v>-184</v>
      </c>
      <c r="H317" s="1655">
        <f t="shared" si="76"/>
        <v>-62</v>
      </c>
      <c r="I317" s="1655">
        <f t="shared" si="76"/>
        <v>-36</v>
      </c>
      <c r="J317" s="1655">
        <f t="shared" si="76"/>
        <v>11</v>
      </c>
      <c r="K317" s="1655">
        <f t="shared" si="76"/>
        <v>143</v>
      </c>
      <c r="L317" s="1655">
        <f t="shared" si="76"/>
        <v>109</v>
      </c>
      <c r="M317" s="1655">
        <f t="shared" si="76"/>
        <v>-61</v>
      </c>
      <c r="N317" s="1655">
        <f t="shared" si="76"/>
        <v>25</v>
      </c>
      <c r="O317" s="1655">
        <f t="shared" si="76"/>
        <v>122</v>
      </c>
      <c r="P317" s="1655">
        <f t="shared" si="76"/>
        <v>-595</v>
      </c>
      <c r="Q317" s="1655">
        <f t="shared" si="76"/>
        <v>-298</v>
      </c>
      <c r="R317" s="1655">
        <f t="shared" si="76"/>
        <v>110</v>
      </c>
      <c r="S317" s="1655">
        <f t="shared" si="76"/>
        <v>28</v>
      </c>
      <c r="T317" s="1655">
        <f t="shared" si="76"/>
        <v>-21</v>
      </c>
      <c r="U317" s="1655">
        <f t="shared" si="76"/>
        <v>46</v>
      </c>
      <c r="V317" s="1655">
        <f t="shared" si="76"/>
        <v>-38</v>
      </c>
      <c r="W317" s="1655">
        <f t="shared" si="76"/>
        <v>45</v>
      </c>
      <c r="X317" s="1655">
        <f t="shared" si="76"/>
        <v>-77</v>
      </c>
      <c r="Y317" s="1655">
        <f t="shared" si="76"/>
        <v>227</v>
      </c>
      <c r="Z317" s="1655">
        <f t="shared" si="76"/>
        <v>-539</v>
      </c>
      <c r="AA317" s="1655">
        <f t="shared" si="76"/>
        <v>54</v>
      </c>
      <c r="AB317" s="1655">
        <f t="shared" si="76"/>
        <v>35</v>
      </c>
      <c r="AC317" s="1655">
        <f t="shared" si="76"/>
        <v>-13</v>
      </c>
      <c r="AD317" s="1655">
        <f t="shared" si="76"/>
        <v>435</v>
      </c>
      <c r="AE317" s="1655">
        <f t="shared" si="76"/>
        <v>-453</v>
      </c>
      <c r="AF317" s="1655">
        <f t="shared" si="76"/>
        <v>62</v>
      </c>
      <c r="AG317" s="1655">
        <f t="shared" si="76"/>
        <v>-120</v>
      </c>
      <c r="AH317" s="1655">
        <f t="shared" si="76"/>
        <v>109</v>
      </c>
      <c r="AI317" s="1655">
        <f t="shared" si="76"/>
        <v>-183</v>
      </c>
      <c r="AJ317" s="1655">
        <f t="shared" si="76"/>
        <v>13</v>
      </c>
      <c r="AK317" s="1655">
        <f t="shared" si="76"/>
        <v>1</v>
      </c>
      <c r="AL317" s="1655">
        <f t="shared" si="76"/>
        <v>63</v>
      </c>
      <c r="AM317" s="1655">
        <f t="shared" si="76"/>
        <v>167</v>
      </c>
      <c r="AN317" s="1655">
        <f t="shared" si="76"/>
        <v>-75</v>
      </c>
      <c r="AO317" s="1655">
        <f t="shared" si="76"/>
        <v>76</v>
      </c>
      <c r="AP317" s="1655">
        <f t="shared" si="76"/>
        <v>89</v>
      </c>
      <c r="AQ317" s="1655">
        <f t="shared" si="76"/>
        <v>45</v>
      </c>
      <c r="AR317" s="1655">
        <f t="shared" si="76"/>
        <v>-69</v>
      </c>
      <c r="AS317" s="1655">
        <f t="shared" si="76"/>
        <v>113</v>
      </c>
      <c r="AT317" s="1655">
        <f t="shared" si="76"/>
        <v>-78</v>
      </c>
      <c r="AU317" s="1655">
        <f t="shared" si="76"/>
        <v>89</v>
      </c>
      <c r="AV317" s="1655">
        <f t="shared" si="76"/>
        <v>108</v>
      </c>
      <c r="AW317" s="1655">
        <f t="shared" si="76"/>
        <v>87</v>
      </c>
      <c r="AX317" s="1655">
        <f t="shared" si="76"/>
        <v>98</v>
      </c>
      <c r="AY317" s="1650">
        <f t="shared" si="76"/>
        <v>-746</v>
      </c>
    </row>
    <row r="318" spans="1:51">
      <c r="A318" s="1635"/>
      <c r="B318" s="1545" t="s">
        <v>2344</v>
      </c>
      <c r="C318" s="1655">
        <f t="shared" ref="C318:AY323" si="77">C260-C245</f>
        <v>0</v>
      </c>
      <c r="D318" s="1655">
        <f t="shared" si="77"/>
        <v>91</v>
      </c>
      <c r="E318" s="1655">
        <f t="shared" si="77"/>
        <v>112</v>
      </c>
      <c r="F318" s="1655">
        <f t="shared" si="77"/>
        <v>-103</v>
      </c>
      <c r="G318" s="1655">
        <f t="shared" si="77"/>
        <v>48</v>
      </c>
      <c r="H318" s="1655">
        <f t="shared" si="77"/>
        <v>-1</v>
      </c>
      <c r="I318" s="1655">
        <f t="shared" si="77"/>
        <v>10</v>
      </c>
      <c r="J318" s="1655">
        <f t="shared" si="77"/>
        <v>-37</v>
      </c>
      <c r="K318" s="1655">
        <f t="shared" si="77"/>
        <v>80</v>
      </c>
      <c r="L318" s="1655">
        <f t="shared" si="77"/>
        <v>-102</v>
      </c>
      <c r="M318" s="1655">
        <f t="shared" si="77"/>
        <v>-2</v>
      </c>
      <c r="N318" s="1655">
        <f t="shared" si="77"/>
        <v>-812</v>
      </c>
      <c r="O318" s="1655">
        <f t="shared" si="77"/>
        <v>40</v>
      </c>
      <c r="P318" s="1655">
        <f t="shared" si="77"/>
        <v>472</v>
      </c>
      <c r="Q318" s="1655">
        <f t="shared" si="77"/>
        <v>267</v>
      </c>
      <c r="R318" s="1655">
        <f t="shared" si="77"/>
        <v>39</v>
      </c>
      <c r="S318" s="1655">
        <f t="shared" si="77"/>
        <v>-9</v>
      </c>
      <c r="T318" s="1655">
        <f t="shared" si="77"/>
        <v>-34</v>
      </c>
      <c r="U318" s="1655">
        <f t="shared" si="77"/>
        <v>61</v>
      </c>
      <c r="V318" s="1655">
        <f t="shared" si="77"/>
        <v>58</v>
      </c>
      <c r="W318" s="1655">
        <f t="shared" si="77"/>
        <v>-147</v>
      </c>
      <c r="X318" s="1655">
        <f t="shared" si="77"/>
        <v>-154</v>
      </c>
      <c r="Y318" s="1655">
        <f t="shared" si="77"/>
        <v>119</v>
      </c>
      <c r="Z318" s="1655">
        <f t="shared" si="77"/>
        <v>-222</v>
      </c>
      <c r="AA318" s="1655">
        <f t="shared" si="77"/>
        <v>-212</v>
      </c>
      <c r="AB318" s="1655">
        <f t="shared" si="77"/>
        <v>-137</v>
      </c>
      <c r="AC318" s="1655">
        <f t="shared" si="77"/>
        <v>94</v>
      </c>
      <c r="AD318" s="1655">
        <f t="shared" si="77"/>
        <v>608</v>
      </c>
      <c r="AE318" s="1655">
        <f t="shared" si="77"/>
        <v>-192</v>
      </c>
      <c r="AF318" s="1655">
        <f t="shared" si="77"/>
        <v>-6</v>
      </c>
      <c r="AG318" s="1655">
        <f t="shared" si="77"/>
        <v>-44</v>
      </c>
      <c r="AH318" s="1655">
        <f t="shared" si="77"/>
        <v>-51</v>
      </c>
      <c r="AI318" s="1655">
        <f t="shared" si="77"/>
        <v>-137</v>
      </c>
      <c r="AJ318" s="1655">
        <f t="shared" si="77"/>
        <v>99</v>
      </c>
      <c r="AK318" s="1655">
        <f t="shared" si="77"/>
        <v>32</v>
      </c>
      <c r="AL318" s="1655">
        <f t="shared" si="77"/>
        <v>-113</v>
      </c>
      <c r="AM318" s="1655">
        <f t="shared" si="77"/>
        <v>-58</v>
      </c>
      <c r="AN318" s="1655">
        <f t="shared" si="77"/>
        <v>-109</v>
      </c>
      <c r="AO318" s="1655">
        <f t="shared" si="77"/>
        <v>131</v>
      </c>
      <c r="AP318" s="1655">
        <f t="shared" si="77"/>
        <v>-14</v>
      </c>
      <c r="AQ318" s="1655">
        <f t="shared" si="77"/>
        <v>421</v>
      </c>
      <c r="AR318" s="1655">
        <f t="shared" si="77"/>
        <v>-258</v>
      </c>
      <c r="AS318" s="1655">
        <f t="shared" si="77"/>
        <v>-35</v>
      </c>
      <c r="AT318" s="1655">
        <f t="shared" si="77"/>
        <v>-21</v>
      </c>
      <c r="AU318" s="1655">
        <f t="shared" si="77"/>
        <v>-104</v>
      </c>
      <c r="AV318" s="1655">
        <f t="shared" si="77"/>
        <v>-40</v>
      </c>
      <c r="AW318" s="1655">
        <f t="shared" si="77"/>
        <v>153</v>
      </c>
      <c r="AX318" s="1655">
        <f t="shared" si="77"/>
        <v>219</v>
      </c>
      <c r="AY318" s="1650">
        <f t="shared" si="77"/>
        <v>-33</v>
      </c>
    </row>
    <row r="319" spans="1:51">
      <c r="A319" s="1635"/>
      <c r="B319" s="1545" t="s">
        <v>2345</v>
      </c>
      <c r="C319" s="1655">
        <f t="shared" si="77"/>
        <v>0</v>
      </c>
      <c r="D319" s="1655">
        <f t="shared" si="77"/>
        <v>-304</v>
      </c>
      <c r="E319" s="1655">
        <f t="shared" si="77"/>
        <v>275</v>
      </c>
      <c r="F319" s="1655">
        <f t="shared" si="77"/>
        <v>26</v>
      </c>
      <c r="G319" s="1655">
        <f t="shared" si="77"/>
        <v>6</v>
      </c>
      <c r="H319" s="1655">
        <f t="shared" si="77"/>
        <v>273</v>
      </c>
      <c r="I319" s="1655">
        <f t="shared" si="77"/>
        <v>6</v>
      </c>
      <c r="J319" s="1655">
        <f t="shared" si="77"/>
        <v>62</v>
      </c>
      <c r="K319" s="1655">
        <f t="shared" si="77"/>
        <v>-11</v>
      </c>
      <c r="L319" s="1655">
        <f t="shared" si="77"/>
        <v>318</v>
      </c>
      <c r="M319" s="1655">
        <f t="shared" si="77"/>
        <v>-230</v>
      </c>
      <c r="N319" s="1655">
        <f t="shared" si="77"/>
        <v>346</v>
      </c>
      <c r="O319" s="1655">
        <f t="shared" si="77"/>
        <v>38</v>
      </c>
      <c r="P319" s="1655">
        <f t="shared" si="77"/>
        <v>1334</v>
      </c>
      <c r="Q319" s="1655">
        <f t="shared" si="77"/>
        <v>63</v>
      </c>
      <c r="R319" s="1655">
        <f t="shared" si="77"/>
        <v>-79</v>
      </c>
      <c r="S319" s="1655">
        <f t="shared" si="77"/>
        <v>-210</v>
      </c>
      <c r="T319" s="1655">
        <f t="shared" si="77"/>
        <v>120</v>
      </c>
      <c r="U319" s="1655">
        <f t="shared" si="77"/>
        <v>-63</v>
      </c>
      <c r="V319" s="1655">
        <f t="shared" si="77"/>
        <v>-134</v>
      </c>
      <c r="W319" s="1655">
        <f t="shared" si="77"/>
        <v>205</v>
      </c>
      <c r="X319" s="1655">
        <f t="shared" si="77"/>
        <v>-240</v>
      </c>
      <c r="Y319" s="1655">
        <f t="shared" si="77"/>
        <v>-752</v>
      </c>
      <c r="Z319" s="1655">
        <f t="shared" si="77"/>
        <v>-531</v>
      </c>
      <c r="AA319" s="1655">
        <f t="shared" si="77"/>
        <v>172</v>
      </c>
      <c r="AB319" s="1655">
        <f t="shared" si="77"/>
        <v>-501</v>
      </c>
      <c r="AC319" s="1655">
        <f t="shared" si="77"/>
        <v>-35</v>
      </c>
      <c r="AD319" s="1655">
        <f t="shared" si="77"/>
        <v>824</v>
      </c>
      <c r="AE319" s="1655">
        <f t="shared" si="77"/>
        <v>-34</v>
      </c>
      <c r="AF319" s="1655">
        <f t="shared" si="77"/>
        <v>462</v>
      </c>
      <c r="AG319" s="1655">
        <f t="shared" si="77"/>
        <v>-432</v>
      </c>
      <c r="AH319" s="1655">
        <f t="shared" si="77"/>
        <v>184</v>
      </c>
      <c r="AI319" s="1655">
        <f t="shared" si="77"/>
        <v>-107</v>
      </c>
      <c r="AJ319" s="1655">
        <f t="shared" si="77"/>
        <v>53</v>
      </c>
      <c r="AK319" s="1655">
        <f t="shared" si="77"/>
        <v>-217</v>
      </c>
      <c r="AL319" s="1655">
        <f t="shared" si="77"/>
        <v>-159</v>
      </c>
      <c r="AM319" s="1655">
        <f t="shared" si="77"/>
        <v>-26</v>
      </c>
      <c r="AN319" s="1655">
        <f t="shared" si="77"/>
        <v>-450</v>
      </c>
      <c r="AO319" s="1655">
        <f t="shared" si="77"/>
        <v>-239</v>
      </c>
      <c r="AP319" s="1655">
        <f t="shared" si="77"/>
        <v>-157</v>
      </c>
      <c r="AQ319" s="1655">
        <f t="shared" si="77"/>
        <v>1203</v>
      </c>
      <c r="AR319" s="1655">
        <f t="shared" si="77"/>
        <v>-303</v>
      </c>
      <c r="AS319" s="1655">
        <f t="shared" si="77"/>
        <v>-321</v>
      </c>
      <c r="AT319" s="1655">
        <f t="shared" si="77"/>
        <v>-84</v>
      </c>
      <c r="AU319" s="1655">
        <f t="shared" si="77"/>
        <v>-123</v>
      </c>
      <c r="AV319" s="1655">
        <f t="shared" si="77"/>
        <v>-259</v>
      </c>
      <c r="AW319" s="1655">
        <f t="shared" si="77"/>
        <v>-422</v>
      </c>
      <c r="AX319" s="1655">
        <f t="shared" si="77"/>
        <v>453</v>
      </c>
      <c r="AY319" s="1650">
        <f t="shared" si="77"/>
        <v>1781</v>
      </c>
    </row>
    <row r="320" spans="1:51">
      <c r="A320" s="1635"/>
      <c r="B320" s="1545" t="s">
        <v>2346</v>
      </c>
      <c r="C320" s="1655">
        <f t="shared" si="77"/>
        <v>0</v>
      </c>
      <c r="D320" s="1655">
        <f t="shared" si="77"/>
        <v>1560</v>
      </c>
      <c r="E320" s="1655">
        <f t="shared" si="77"/>
        <v>280</v>
      </c>
      <c r="F320" s="1655">
        <f t="shared" si="77"/>
        <v>167</v>
      </c>
      <c r="G320" s="1655">
        <f t="shared" si="77"/>
        <v>1219</v>
      </c>
      <c r="H320" s="1655">
        <f t="shared" si="77"/>
        <v>230</v>
      </c>
      <c r="I320" s="1655">
        <f t="shared" si="77"/>
        <v>516</v>
      </c>
      <c r="J320" s="1655">
        <f t="shared" si="77"/>
        <v>49</v>
      </c>
      <c r="K320" s="1655">
        <f t="shared" si="77"/>
        <v>-317</v>
      </c>
      <c r="L320" s="1655">
        <f t="shared" si="77"/>
        <v>389</v>
      </c>
      <c r="M320" s="1655">
        <f t="shared" si="77"/>
        <v>392</v>
      </c>
      <c r="N320" s="1655">
        <f t="shared" si="77"/>
        <v>-1299</v>
      </c>
      <c r="O320" s="1655">
        <f t="shared" si="77"/>
        <v>-1986</v>
      </c>
      <c r="P320" s="1655">
        <f t="shared" si="77"/>
        <v>-8560</v>
      </c>
      <c r="Q320" s="1655">
        <f t="shared" si="77"/>
        <v>-1158</v>
      </c>
      <c r="R320" s="1655">
        <f t="shared" si="77"/>
        <v>572</v>
      </c>
      <c r="S320" s="1655">
        <f t="shared" si="77"/>
        <v>122</v>
      </c>
      <c r="T320" s="1655">
        <f t="shared" si="77"/>
        <v>-84</v>
      </c>
      <c r="U320" s="1655">
        <f t="shared" si="77"/>
        <v>269</v>
      </c>
      <c r="V320" s="1655">
        <f t="shared" si="77"/>
        <v>345</v>
      </c>
      <c r="W320" s="1655">
        <f t="shared" si="77"/>
        <v>650</v>
      </c>
      <c r="X320" s="1655">
        <f t="shared" si="77"/>
        <v>-29</v>
      </c>
      <c r="Y320" s="1655">
        <f t="shared" si="77"/>
        <v>736</v>
      </c>
      <c r="Z320" s="1655">
        <f t="shared" si="77"/>
        <v>-155</v>
      </c>
      <c r="AA320" s="1655">
        <f t="shared" si="77"/>
        <v>238</v>
      </c>
      <c r="AB320" s="1655">
        <f t="shared" si="77"/>
        <v>4</v>
      </c>
      <c r="AC320" s="1655">
        <f t="shared" si="77"/>
        <v>-613</v>
      </c>
      <c r="AD320" s="1655">
        <f t="shared" si="77"/>
        <v>1214</v>
      </c>
      <c r="AE320" s="1655">
        <f t="shared" si="77"/>
        <v>123</v>
      </c>
      <c r="AF320" s="1655">
        <f t="shared" si="77"/>
        <v>-354</v>
      </c>
      <c r="AG320" s="1655">
        <f t="shared" si="77"/>
        <v>324</v>
      </c>
      <c r="AH320" s="1655">
        <f t="shared" si="77"/>
        <v>-31</v>
      </c>
      <c r="AI320" s="1655">
        <f t="shared" si="77"/>
        <v>52</v>
      </c>
      <c r="AJ320" s="1655">
        <f t="shared" si="77"/>
        <v>474</v>
      </c>
      <c r="AK320" s="1655">
        <f t="shared" si="77"/>
        <v>526</v>
      </c>
      <c r="AL320" s="1655">
        <f t="shared" si="77"/>
        <v>415</v>
      </c>
      <c r="AM320" s="1655">
        <f t="shared" si="77"/>
        <v>238</v>
      </c>
      <c r="AN320" s="1655">
        <f t="shared" si="77"/>
        <v>283</v>
      </c>
      <c r="AO320" s="1655">
        <f t="shared" si="77"/>
        <v>291</v>
      </c>
      <c r="AP320" s="1655">
        <f t="shared" si="77"/>
        <v>-7</v>
      </c>
      <c r="AQ320" s="1655">
        <f t="shared" si="77"/>
        <v>481</v>
      </c>
      <c r="AR320" s="1655">
        <f t="shared" si="77"/>
        <v>187</v>
      </c>
      <c r="AS320" s="1655">
        <f t="shared" si="77"/>
        <v>44</v>
      </c>
      <c r="AT320" s="1655">
        <f t="shared" si="77"/>
        <v>261</v>
      </c>
      <c r="AU320" s="1655">
        <f t="shared" si="77"/>
        <v>-27</v>
      </c>
      <c r="AV320" s="1655">
        <f t="shared" si="77"/>
        <v>593</v>
      </c>
      <c r="AW320" s="1655">
        <f t="shared" si="77"/>
        <v>621</v>
      </c>
      <c r="AX320" s="1655">
        <f t="shared" si="77"/>
        <v>755</v>
      </c>
      <c r="AY320" s="1650">
        <f t="shared" si="77"/>
        <v>-13003</v>
      </c>
    </row>
    <row r="321" spans="1:51">
      <c r="A321" s="1635"/>
      <c r="B321" s="1545" t="s">
        <v>2347</v>
      </c>
      <c r="C321" s="1655">
        <f t="shared" si="77"/>
        <v>0</v>
      </c>
      <c r="D321" s="1655">
        <f t="shared" si="77"/>
        <v>373</v>
      </c>
      <c r="E321" s="1655">
        <f t="shared" si="77"/>
        <v>201</v>
      </c>
      <c r="F321" s="1655">
        <f t="shared" si="77"/>
        <v>-108</v>
      </c>
      <c r="G321" s="1655">
        <f t="shared" si="77"/>
        <v>50</v>
      </c>
      <c r="H321" s="1655">
        <f t="shared" si="77"/>
        <v>185</v>
      </c>
      <c r="I321" s="1655">
        <f t="shared" si="77"/>
        <v>142</v>
      </c>
      <c r="J321" s="1655">
        <f t="shared" si="77"/>
        <v>146</v>
      </c>
      <c r="K321" s="1655">
        <f t="shared" si="77"/>
        <v>382</v>
      </c>
      <c r="L321" s="1655">
        <f t="shared" si="77"/>
        <v>120</v>
      </c>
      <c r="M321" s="1655">
        <f t="shared" si="77"/>
        <v>411</v>
      </c>
      <c r="N321" s="1655">
        <f t="shared" si="77"/>
        <v>-59</v>
      </c>
      <c r="O321" s="1655">
        <f t="shared" si="77"/>
        <v>-267</v>
      </c>
      <c r="P321" s="1655">
        <f t="shared" si="77"/>
        <v>-5301</v>
      </c>
      <c r="Q321" s="1655">
        <f t="shared" si="77"/>
        <v>-764</v>
      </c>
      <c r="R321" s="1655">
        <f t="shared" si="77"/>
        <v>228</v>
      </c>
      <c r="S321" s="1655">
        <f t="shared" si="77"/>
        <v>4</v>
      </c>
      <c r="T321" s="1655">
        <f t="shared" si="77"/>
        <v>164</v>
      </c>
      <c r="U321" s="1655">
        <f t="shared" si="77"/>
        <v>86</v>
      </c>
      <c r="V321" s="1655">
        <f t="shared" si="77"/>
        <v>69</v>
      </c>
      <c r="W321" s="1655">
        <f t="shared" si="77"/>
        <v>151</v>
      </c>
      <c r="X321" s="1655">
        <f t="shared" si="77"/>
        <v>131</v>
      </c>
      <c r="Y321" s="1655">
        <f t="shared" si="77"/>
        <v>504</v>
      </c>
      <c r="Z321" s="1655">
        <f t="shared" si="77"/>
        <v>-241</v>
      </c>
      <c r="AA321" s="1655">
        <f t="shared" si="77"/>
        <v>324</v>
      </c>
      <c r="AB321" s="1655">
        <f t="shared" si="77"/>
        <v>282</v>
      </c>
      <c r="AC321" s="1655">
        <f t="shared" si="77"/>
        <v>-134</v>
      </c>
      <c r="AD321" s="1655">
        <f t="shared" si="77"/>
        <v>-187</v>
      </c>
      <c r="AE321" s="1655">
        <f t="shared" si="77"/>
        <v>142</v>
      </c>
      <c r="AF321" s="1655">
        <f t="shared" si="77"/>
        <v>350</v>
      </c>
      <c r="AG321" s="1655">
        <f t="shared" si="77"/>
        <v>325</v>
      </c>
      <c r="AH321" s="1655">
        <f t="shared" si="77"/>
        <v>124</v>
      </c>
      <c r="AI321" s="1655">
        <f t="shared" si="77"/>
        <v>29</v>
      </c>
      <c r="AJ321" s="1655">
        <f t="shared" si="77"/>
        <v>14</v>
      </c>
      <c r="AK321" s="1655">
        <f t="shared" si="77"/>
        <v>115</v>
      </c>
      <c r="AL321" s="1655">
        <f t="shared" si="77"/>
        <v>129</v>
      </c>
      <c r="AM321" s="1655">
        <f t="shared" si="77"/>
        <v>103</v>
      </c>
      <c r="AN321" s="1655">
        <f t="shared" si="77"/>
        <v>49</v>
      </c>
      <c r="AO321" s="1655">
        <f t="shared" si="77"/>
        <v>267</v>
      </c>
      <c r="AP321" s="1655">
        <f t="shared" si="77"/>
        <v>92</v>
      </c>
      <c r="AQ321" s="1655">
        <f t="shared" si="77"/>
        <v>-92</v>
      </c>
      <c r="AR321" s="1655">
        <f t="shared" si="77"/>
        <v>176</v>
      </c>
      <c r="AS321" s="1655">
        <f t="shared" si="77"/>
        <v>374</v>
      </c>
      <c r="AT321" s="1655">
        <f t="shared" si="77"/>
        <v>319</v>
      </c>
      <c r="AU321" s="1655">
        <f t="shared" si="77"/>
        <v>214</v>
      </c>
      <c r="AV321" s="1655">
        <f t="shared" si="77"/>
        <v>144</v>
      </c>
      <c r="AW321" s="1655">
        <f t="shared" si="77"/>
        <v>310</v>
      </c>
      <c r="AX321" s="1655">
        <f t="shared" si="77"/>
        <v>-76</v>
      </c>
      <c r="AY321" s="1650">
        <f t="shared" si="77"/>
        <v>-6391</v>
      </c>
    </row>
    <row r="322" spans="1:51">
      <c r="A322" s="1635"/>
      <c r="B322" s="1545" t="s">
        <v>2348</v>
      </c>
      <c r="C322" s="1655">
        <f t="shared" si="77"/>
        <v>0</v>
      </c>
      <c r="D322" s="1655">
        <f t="shared" si="77"/>
        <v>401</v>
      </c>
      <c r="E322" s="1655">
        <f t="shared" si="77"/>
        <v>89</v>
      </c>
      <c r="F322" s="1655">
        <f t="shared" si="77"/>
        <v>-125</v>
      </c>
      <c r="G322" s="1655">
        <f t="shared" si="77"/>
        <v>-36</v>
      </c>
      <c r="H322" s="1655">
        <f t="shared" si="77"/>
        <v>137</v>
      </c>
      <c r="I322" s="1655">
        <f t="shared" si="77"/>
        <v>17</v>
      </c>
      <c r="J322" s="1655">
        <f t="shared" si="77"/>
        <v>-93</v>
      </c>
      <c r="K322" s="1655">
        <f t="shared" si="77"/>
        <v>452</v>
      </c>
      <c r="L322" s="1655">
        <f t="shared" si="77"/>
        <v>167</v>
      </c>
      <c r="M322" s="1655">
        <f t="shared" si="77"/>
        <v>45</v>
      </c>
      <c r="N322" s="1655">
        <f t="shared" si="77"/>
        <v>-185</v>
      </c>
      <c r="O322" s="1655">
        <f t="shared" si="77"/>
        <v>217</v>
      </c>
      <c r="P322" s="1655">
        <f t="shared" si="77"/>
        <v>-1341</v>
      </c>
      <c r="Q322" s="1655">
        <f t="shared" si="77"/>
        <v>353</v>
      </c>
      <c r="R322" s="1655">
        <f t="shared" si="77"/>
        <v>1</v>
      </c>
      <c r="S322" s="1655">
        <f t="shared" si="77"/>
        <v>-8</v>
      </c>
      <c r="T322" s="1655">
        <f t="shared" si="77"/>
        <v>188</v>
      </c>
      <c r="U322" s="1655">
        <f t="shared" si="77"/>
        <v>-54</v>
      </c>
      <c r="V322" s="1655">
        <f t="shared" si="77"/>
        <v>0</v>
      </c>
      <c r="W322" s="1655">
        <f t="shared" si="77"/>
        <v>56</v>
      </c>
      <c r="X322" s="1655">
        <f t="shared" si="77"/>
        <v>-149</v>
      </c>
      <c r="Y322" s="1655">
        <f t="shared" si="77"/>
        <v>69</v>
      </c>
      <c r="Z322" s="1655">
        <f t="shared" si="77"/>
        <v>-103</v>
      </c>
      <c r="AA322" s="1655">
        <f t="shared" si="77"/>
        <v>256</v>
      </c>
      <c r="AB322" s="1655">
        <f t="shared" si="77"/>
        <v>-87</v>
      </c>
      <c r="AC322" s="1655">
        <f t="shared" si="77"/>
        <v>-67</v>
      </c>
      <c r="AD322" s="1655">
        <f t="shared" si="77"/>
        <v>408</v>
      </c>
      <c r="AE322" s="1655">
        <f t="shared" si="77"/>
        <v>-274</v>
      </c>
      <c r="AF322" s="1655">
        <f t="shared" si="77"/>
        <v>19</v>
      </c>
      <c r="AG322" s="1655">
        <f t="shared" si="77"/>
        <v>-76</v>
      </c>
      <c r="AH322" s="1655">
        <f t="shared" si="77"/>
        <v>70</v>
      </c>
      <c r="AI322" s="1655">
        <f t="shared" si="77"/>
        <v>-106</v>
      </c>
      <c r="AJ322" s="1655">
        <f t="shared" si="77"/>
        <v>164</v>
      </c>
      <c r="AK322" s="1655">
        <f t="shared" si="77"/>
        <v>-53</v>
      </c>
      <c r="AL322" s="1655">
        <f t="shared" si="77"/>
        <v>66</v>
      </c>
      <c r="AM322" s="1655">
        <f t="shared" si="77"/>
        <v>-46</v>
      </c>
      <c r="AN322" s="1655">
        <f t="shared" si="77"/>
        <v>-27</v>
      </c>
      <c r="AO322" s="1655">
        <f t="shared" si="77"/>
        <v>-73</v>
      </c>
      <c r="AP322" s="1655">
        <f t="shared" si="77"/>
        <v>2</v>
      </c>
      <c r="AQ322" s="1655">
        <f t="shared" si="77"/>
        <v>-165</v>
      </c>
      <c r="AR322" s="1655">
        <f t="shared" si="77"/>
        <v>-87</v>
      </c>
      <c r="AS322" s="1655">
        <f t="shared" si="77"/>
        <v>79</v>
      </c>
      <c r="AT322" s="1655">
        <f t="shared" si="77"/>
        <v>1</v>
      </c>
      <c r="AU322" s="1655">
        <f t="shared" si="77"/>
        <v>-30</v>
      </c>
      <c r="AV322" s="1655">
        <f t="shared" si="77"/>
        <v>-43</v>
      </c>
      <c r="AW322" s="1655">
        <f t="shared" si="77"/>
        <v>142</v>
      </c>
      <c r="AX322" s="1655">
        <f t="shared" si="77"/>
        <v>-171</v>
      </c>
      <c r="AY322" s="1650">
        <f t="shared" si="77"/>
        <v>-956</v>
      </c>
    </row>
    <row r="323" spans="1:51">
      <c r="A323" s="1635"/>
      <c r="B323" s="1545" t="s">
        <v>2349</v>
      </c>
      <c r="C323" s="1655">
        <f t="shared" si="77"/>
        <v>0</v>
      </c>
      <c r="D323" s="1655">
        <f t="shared" si="77"/>
        <v>840</v>
      </c>
      <c r="E323" s="1655">
        <f t="shared" si="77"/>
        <v>241</v>
      </c>
      <c r="F323" s="1655">
        <f t="shared" si="77"/>
        <v>168</v>
      </c>
      <c r="G323" s="1655">
        <f t="shared" si="77"/>
        <v>163</v>
      </c>
      <c r="H323" s="1655">
        <f t="shared" si="77"/>
        <v>4</v>
      </c>
      <c r="I323" s="1655">
        <f t="shared" si="77"/>
        <v>96</v>
      </c>
      <c r="J323" s="1655">
        <f t="shared" si="77"/>
        <v>-41</v>
      </c>
      <c r="K323" s="1655">
        <f t="shared" si="77"/>
        <v>549</v>
      </c>
      <c r="L323" s="1655">
        <f t="shared" si="77"/>
        <v>-218</v>
      </c>
      <c r="M323" s="1655">
        <f t="shared" ref="M323:AY328" si="78">M265-M250</f>
        <v>117</v>
      </c>
      <c r="N323" s="1655">
        <f t="shared" si="78"/>
        <v>110</v>
      </c>
      <c r="O323" s="1655">
        <f t="shared" si="78"/>
        <v>198</v>
      </c>
      <c r="P323" s="1655">
        <f t="shared" si="78"/>
        <v>-3765</v>
      </c>
      <c r="Q323" s="1655">
        <f t="shared" si="78"/>
        <v>-398</v>
      </c>
      <c r="R323" s="1655">
        <f t="shared" si="78"/>
        <v>179</v>
      </c>
      <c r="S323" s="1655">
        <f t="shared" si="78"/>
        <v>-12</v>
      </c>
      <c r="T323" s="1655">
        <f t="shared" si="78"/>
        <v>11</v>
      </c>
      <c r="U323" s="1655">
        <f t="shared" si="78"/>
        <v>-78</v>
      </c>
      <c r="V323" s="1655">
        <f t="shared" si="78"/>
        <v>134</v>
      </c>
      <c r="W323" s="1655">
        <f t="shared" si="78"/>
        <v>225</v>
      </c>
      <c r="X323" s="1655">
        <f t="shared" si="78"/>
        <v>169</v>
      </c>
      <c r="Y323" s="1655">
        <f t="shared" si="78"/>
        <v>130</v>
      </c>
      <c r="Z323" s="1655">
        <f t="shared" si="78"/>
        <v>-664</v>
      </c>
      <c r="AA323" s="1655">
        <f t="shared" si="78"/>
        <v>206</v>
      </c>
      <c r="AB323" s="1655">
        <f t="shared" si="78"/>
        <v>26</v>
      </c>
      <c r="AC323" s="1655">
        <f t="shared" si="78"/>
        <v>287</v>
      </c>
      <c r="AD323" s="1655">
        <f t="shared" si="78"/>
        <v>69</v>
      </c>
      <c r="AE323" s="1655">
        <f t="shared" si="78"/>
        <v>37</v>
      </c>
      <c r="AF323" s="1655">
        <f t="shared" si="78"/>
        <v>16</v>
      </c>
      <c r="AG323" s="1655">
        <f t="shared" si="78"/>
        <v>8</v>
      </c>
      <c r="AH323" s="1655">
        <f t="shared" si="78"/>
        <v>29</v>
      </c>
      <c r="AI323" s="1655">
        <f t="shared" si="78"/>
        <v>125</v>
      </c>
      <c r="AJ323" s="1655">
        <f t="shared" si="78"/>
        <v>-84</v>
      </c>
      <c r="AK323" s="1655">
        <f t="shared" si="78"/>
        <v>292</v>
      </c>
      <c r="AL323" s="1655">
        <f t="shared" si="78"/>
        <v>-122</v>
      </c>
      <c r="AM323" s="1655">
        <f t="shared" si="78"/>
        <v>30</v>
      </c>
      <c r="AN323" s="1655">
        <f t="shared" si="78"/>
        <v>220</v>
      </c>
      <c r="AO323" s="1655">
        <f t="shared" si="78"/>
        <v>-26</v>
      </c>
      <c r="AP323" s="1655">
        <f t="shared" si="78"/>
        <v>167</v>
      </c>
      <c r="AQ323" s="1655">
        <f t="shared" si="78"/>
        <v>-192</v>
      </c>
      <c r="AR323" s="1655">
        <f t="shared" si="78"/>
        <v>-3</v>
      </c>
      <c r="AS323" s="1655">
        <f t="shared" si="78"/>
        <v>263</v>
      </c>
      <c r="AT323" s="1655">
        <f t="shared" si="78"/>
        <v>159</v>
      </c>
      <c r="AU323" s="1655">
        <f t="shared" si="78"/>
        <v>114</v>
      </c>
      <c r="AV323" s="1655">
        <f t="shared" si="78"/>
        <v>190</v>
      </c>
      <c r="AW323" s="1655">
        <f t="shared" si="78"/>
        <v>57</v>
      </c>
      <c r="AX323" s="1655">
        <f t="shared" si="78"/>
        <v>-26</v>
      </c>
      <c r="AY323" s="1650">
        <f t="shared" si="78"/>
        <v>-3855</v>
      </c>
    </row>
    <row r="324" spans="1:51">
      <c r="A324" s="1635"/>
      <c r="B324" s="1545" t="s">
        <v>2350</v>
      </c>
      <c r="C324" s="1655">
        <f t="shared" ref="C324:AH328" si="79">C266-C251</f>
        <v>0</v>
      </c>
      <c r="D324" s="1655">
        <f t="shared" si="79"/>
        <v>642</v>
      </c>
      <c r="E324" s="1655">
        <f t="shared" si="79"/>
        <v>183</v>
      </c>
      <c r="F324" s="1655">
        <f t="shared" si="79"/>
        <v>195</v>
      </c>
      <c r="G324" s="1655">
        <f t="shared" si="79"/>
        <v>245</v>
      </c>
      <c r="H324" s="1655">
        <f t="shared" si="79"/>
        <v>90</v>
      </c>
      <c r="I324" s="1655">
        <f t="shared" si="79"/>
        <v>137</v>
      </c>
      <c r="J324" s="1655">
        <f t="shared" si="79"/>
        <v>138</v>
      </c>
      <c r="K324" s="1655">
        <f t="shared" si="79"/>
        <v>387</v>
      </c>
      <c r="L324" s="1655">
        <f t="shared" si="79"/>
        <v>65</v>
      </c>
      <c r="M324" s="1655">
        <f t="shared" si="79"/>
        <v>309</v>
      </c>
      <c r="N324" s="1655">
        <f t="shared" si="79"/>
        <v>309</v>
      </c>
      <c r="O324" s="1655">
        <f t="shared" si="79"/>
        <v>303</v>
      </c>
      <c r="P324" s="1655">
        <f t="shared" si="79"/>
        <v>-7409</v>
      </c>
      <c r="Q324" s="1655">
        <f t="shared" si="79"/>
        <v>658</v>
      </c>
      <c r="R324" s="1655">
        <f t="shared" si="79"/>
        <v>309</v>
      </c>
      <c r="S324" s="1655">
        <f t="shared" si="79"/>
        <v>133</v>
      </c>
      <c r="T324" s="1655">
        <f t="shared" si="79"/>
        <v>57</v>
      </c>
      <c r="U324" s="1655">
        <f t="shared" si="79"/>
        <v>56</v>
      </c>
      <c r="V324" s="1655">
        <f t="shared" si="79"/>
        <v>122</v>
      </c>
      <c r="W324" s="1655">
        <f t="shared" si="79"/>
        <v>69</v>
      </c>
      <c r="X324" s="1655">
        <f t="shared" si="79"/>
        <v>231</v>
      </c>
      <c r="Y324" s="1655">
        <f t="shared" si="79"/>
        <v>445</v>
      </c>
      <c r="Z324" s="1655">
        <f t="shared" si="79"/>
        <v>-63</v>
      </c>
      <c r="AA324" s="1655">
        <f t="shared" si="79"/>
        <v>417</v>
      </c>
      <c r="AB324" s="1655">
        <f t="shared" si="79"/>
        <v>364</v>
      </c>
      <c r="AC324" s="1655">
        <f t="shared" si="79"/>
        <v>-1</v>
      </c>
      <c r="AD324" s="1655">
        <f t="shared" si="79"/>
        <v>214</v>
      </c>
      <c r="AE324" s="1655">
        <f t="shared" si="79"/>
        <v>-105</v>
      </c>
      <c r="AF324" s="1655">
        <f t="shared" si="79"/>
        <v>-87</v>
      </c>
      <c r="AG324" s="1655">
        <f t="shared" si="79"/>
        <v>145</v>
      </c>
      <c r="AH324" s="1655">
        <f t="shared" si="79"/>
        <v>126</v>
      </c>
      <c r="AI324" s="1655">
        <f t="shared" si="78"/>
        <v>153</v>
      </c>
      <c r="AJ324" s="1655">
        <f t="shared" si="78"/>
        <v>24</v>
      </c>
      <c r="AK324" s="1655">
        <f t="shared" si="78"/>
        <v>286</v>
      </c>
      <c r="AL324" s="1655">
        <f t="shared" si="78"/>
        <v>377</v>
      </c>
      <c r="AM324" s="1655">
        <f t="shared" si="78"/>
        <v>2</v>
      </c>
      <c r="AN324" s="1655">
        <f t="shared" si="78"/>
        <v>-74</v>
      </c>
      <c r="AO324" s="1655">
        <f t="shared" si="78"/>
        <v>235</v>
      </c>
      <c r="AP324" s="1655">
        <f t="shared" si="78"/>
        <v>50</v>
      </c>
      <c r="AQ324" s="1655">
        <f t="shared" si="78"/>
        <v>-269</v>
      </c>
      <c r="AR324" s="1655">
        <f t="shared" si="78"/>
        <v>225</v>
      </c>
      <c r="AS324" s="1655">
        <f t="shared" si="78"/>
        <v>214</v>
      </c>
      <c r="AT324" s="1655">
        <f t="shared" si="78"/>
        <v>-3</v>
      </c>
      <c r="AU324" s="1655">
        <f t="shared" si="78"/>
        <v>41</v>
      </c>
      <c r="AV324" s="1655">
        <f t="shared" si="78"/>
        <v>-67</v>
      </c>
      <c r="AW324" s="1655">
        <f t="shared" si="78"/>
        <v>216</v>
      </c>
      <c r="AX324" s="1655">
        <f t="shared" si="78"/>
        <v>-94</v>
      </c>
      <c r="AY324" s="1650">
        <f t="shared" si="78"/>
        <v>-6139</v>
      </c>
    </row>
    <row r="325" spans="1:51">
      <c r="A325" s="1635"/>
      <c r="B325" s="1545" t="s">
        <v>2351</v>
      </c>
      <c r="C325" s="1655">
        <f t="shared" si="79"/>
        <v>0</v>
      </c>
      <c r="D325" s="1655">
        <f t="shared" si="79"/>
        <v>658</v>
      </c>
      <c r="E325" s="1655">
        <f t="shared" si="79"/>
        <v>26</v>
      </c>
      <c r="F325" s="1655">
        <f t="shared" si="79"/>
        <v>136</v>
      </c>
      <c r="G325" s="1655">
        <f t="shared" si="79"/>
        <v>516</v>
      </c>
      <c r="H325" s="1655">
        <f t="shared" si="79"/>
        <v>233</v>
      </c>
      <c r="I325" s="1655">
        <f t="shared" si="79"/>
        <v>14</v>
      </c>
      <c r="J325" s="1655">
        <f t="shared" si="79"/>
        <v>55</v>
      </c>
      <c r="K325" s="1655">
        <f t="shared" si="79"/>
        <v>253</v>
      </c>
      <c r="L325" s="1655">
        <f t="shared" si="79"/>
        <v>256</v>
      </c>
      <c r="M325" s="1655">
        <f t="shared" si="79"/>
        <v>202</v>
      </c>
      <c r="N325" s="1655">
        <f t="shared" si="79"/>
        <v>326</v>
      </c>
      <c r="O325" s="1655">
        <f t="shared" si="79"/>
        <v>51</v>
      </c>
      <c r="P325" s="1655">
        <f t="shared" si="79"/>
        <v>-6182</v>
      </c>
      <c r="Q325" s="1655">
        <f t="shared" si="79"/>
        <v>566</v>
      </c>
      <c r="R325" s="1655">
        <f t="shared" si="79"/>
        <v>364</v>
      </c>
      <c r="S325" s="1655">
        <f t="shared" si="79"/>
        <v>25</v>
      </c>
      <c r="T325" s="1655">
        <f t="shared" si="79"/>
        <v>176</v>
      </c>
      <c r="U325" s="1655">
        <f t="shared" si="79"/>
        <v>24</v>
      </c>
      <c r="V325" s="1655">
        <f t="shared" si="79"/>
        <v>209</v>
      </c>
      <c r="W325" s="1655">
        <f t="shared" si="79"/>
        <v>426</v>
      </c>
      <c r="X325" s="1655">
        <f t="shared" si="79"/>
        <v>229</v>
      </c>
      <c r="Y325" s="1655">
        <f t="shared" si="79"/>
        <v>-56</v>
      </c>
      <c r="Z325" s="1655">
        <f t="shared" si="79"/>
        <v>-379</v>
      </c>
      <c r="AA325" s="1655">
        <f t="shared" si="79"/>
        <v>189</v>
      </c>
      <c r="AB325" s="1655">
        <f t="shared" si="79"/>
        <v>-148</v>
      </c>
      <c r="AC325" s="1655">
        <f t="shared" si="79"/>
        <v>176</v>
      </c>
      <c r="AD325" s="1655">
        <f t="shared" si="79"/>
        <v>52</v>
      </c>
      <c r="AE325" s="1655">
        <f t="shared" si="79"/>
        <v>-147</v>
      </c>
      <c r="AF325" s="1655">
        <f t="shared" si="79"/>
        <v>181</v>
      </c>
      <c r="AG325" s="1655">
        <f t="shared" si="79"/>
        <v>155</v>
      </c>
      <c r="AH325" s="1655">
        <f t="shared" si="79"/>
        <v>7</v>
      </c>
      <c r="AI325" s="1655">
        <f t="shared" si="78"/>
        <v>36</v>
      </c>
      <c r="AJ325" s="1655">
        <f t="shared" si="78"/>
        <v>110</v>
      </c>
      <c r="AK325" s="1655">
        <f t="shared" si="78"/>
        <v>79</v>
      </c>
      <c r="AL325" s="1655">
        <f t="shared" si="78"/>
        <v>89</v>
      </c>
      <c r="AM325" s="1655">
        <f t="shared" si="78"/>
        <v>119</v>
      </c>
      <c r="AN325" s="1655">
        <f t="shared" si="78"/>
        <v>98</v>
      </c>
      <c r="AO325" s="1655">
        <f t="shared" si="78"/>
        <v>138</v>
      </c>
      <c r="AP325" s="1655">
        <f t="shared" si="78"/>
        <v>163</v>
      </c>
      <c r="AQ325" s="1655">
        <f t="shared" si="78"/>
        <v>157</v>
      </c>
      <c r="AR325" s="1655">
        <f t="shared" si="78"/>
        <v>-21</v>
      </c>
      <c r="AS325" s="1655">
        <f t="shared" si="78"/>
        <v>97</v>
      </c>
      <c r="AT325" s="1655">
        <f t="shared" si="78"/>
        <v>74</v>
      </c>
      <c r="AU325" s="1655">
        <f t="shared" si="78"/>
        <v>210</v>
      </c>
      <c r="AV325" s="1655">
        <f t="shared" si="78"/>
        <v>-21</v>
      </c>
      <c r="AW325" s="1655">
        <f t="shared" si="78"/>
        <v>20</v>
      </c>
      <c r="AX325" s="1655">
        <f t="shared" si="78"/>
        <v>59</v>
      </c>
      <c r="AY325" s="1650">
        <f t="shared" si="78"/>
        <v>-5239</v>
      </c>
    </row>
    <row r="326" spans="1:51">
      <c r="A326" s="1635"/>
      <c r="B326" s="1545" t="s">
        <v>2352</v>
      </c>
      <c r="C326" s="1655">
        <f t="shared" si="79"/>
        <v>0</v>
      </c>
      <c r="D326" s="1655">
        <f t="shared" si="79"/>
        <v>620</v>
      </c>
      <c r="E326" s="1655">
        <f t="shared" si="79"/>
        <v>271</v>
      </c>
      <c r="F326" s="1655">
        <f t="shared" si="79"/>
        <v>219</v>
      </c>
      <c r="G326" s="1655">
        <f t="shared" si="79"/>
        <v>155</v>
      </c>
      <c r="H326" s="1655">
        <f t="shared" si="79"/>
        <v>110</v>
      </c>
      <c r="I326" s="1655">
        <f t="shared" si="79"/>
        <v>69</v>
      </c>
      <c r="J326" s="1655">
        <f t="shared" si="79"/>
        <v>66</v>
      </c>
      <c r="K326" s="1655">
        <f t="shared" si="79"/>
        <v>146</v>
      </c>
      <c r="L326" s="1655">
        <f t="shared" si="79"/>
        <v>94</v>
      </c>
      <c r="M326" s="1655">
        <f t="shared" si="79"/>
        <v>127</v>
      </c>
      <c r="N326" s="1655">
        <f t="shared" si="79"/>
        <v>548</v>
      </c>
      <c r="O326" s="1655">
        <f t="shared" si="79"/>
        <v>349</v>
      </c>
      <c r="P326" s="1655">
        <f t="shared" si="79"/>
        <v>-5060</v>
      </c>
      <c r="Q326" s="1655">
        <f t="shared" si="79"/>
        <v>244</v>
      </c>
      <c r="R326" s="1655">
        <f t="shared" si="79"/>
        <v>100</v>
      </c>
      <c r="S326" s="1655">
        <f t="shared" si="79"/>
        <v>31</v>
      </c>
      <c r="T326" s="1655">
        <f t="shared" si="79"/>
        <v>160</v>
      </c>
      <c r="U326" s="1655">
        <f t="shared" si="79"/>
        <v>109</v>
      </c>
      <c r="V326" s="1655">
        <f t="shared" si="79"/>
        <v>-45</v>
      </c>
      <c r="W326" s="1655">
        <f t="shared" si="79"/>
        <v>156</v>
      </c>
      <c r="X326" s="1655">
        <f t="shared" si="79"/>
        <v>70</v>
      </c>
      <c r="Y326" s="1655">
        <f t="shared" si="79"/>
        <v>99</v>
      </c>
      <c r="Z326" s="1655">
        <f t="shared" si="79"/>
        <v>-217</v>
      </c>
      <c r="AA326" s="1655">
        <f t="shared" si="79"/>
        <v>40</v>
      </c>
      <c r="AB326" s="1655">
        <f t="shared" si="79"/>
        <v>8</v>
      </c>
      <c r="AC326" s="1655">
        <f t="shared" si="79"/>
        <v>-359</v>
      </c>
      <c r="AD326" s="1655">
        <f t="shared" si="79"/>
        <v>-395</v>
      </c>
      <c r="AE326" s="1655">
        <f t="shared" si="79"/>
        <v>195</v>
      </c>
      <c r="AF326" s="1655">
        <f t="shared" si="79"/>
        <v>111</v>
      </c>
      <c r="AG326" s="1655">
        <f t="shared" si="79"/>
        <v>200</v>
      </c>
      <c r="AH326" s="1655">
        <f t="shared" si="79"/>
        <v>44</v>
      </c>
      <c r="AI326" s="1655">
        <f t="shared" si="78"/>
        <v>109</v>
      </c>
      <c r="AJ326" s="1655">
        <f t="shared" si="78"/>
        <v>309</v>
      </c>
      <c r="AK326" s="1655">
        <f t="shared" si="78"/>
        <v>-28</v>
      </c>
      <c r="AL326" s="1655">
        <f t="shared" si="78"/>
        <v>175</v>
      </c>
      <c r="AM326" s="1655">
        <f t="shared" si="78"/>
        <v>5</v>
      </c>
      <c r="AN326" s="1655">
        <f t="shared" si="78"/>
        <v>171</v>
      </c>
      <c r="AO326" s="1655">
        <f t="shared" si="78"/>
        <v>206</v>
      </c>
      <c r="AP326" s="1655">
        <f t="shared" si="78"/>
        <v>13</v>
      </c>
      <c r="AQ326" s="1655">
        <f t="shared" si="78"/>
        <v>-47</v>
      </c>
      <c r="AR326" s="1655">
        <f t="shared" si="78"/>
        <v>141</v>
      </c>
      <c r="AS326" s="1655">
        <f t="shared" si="78"/>
        <v>65</v>
      </c>
      <c r="AT326" s="1655">
        <f t="shared" si="78"/>
        <v>-43</v>
      </c>
      <c r="AU326" s="1655">
        <f t="shared" si="78"/>
        <v>275</v>
      </c>
      <c r="AV326" s="1655">
        <f t="shared" si="78"/>
        <v>150</v>
      </c>
      <c r="AW326" s="1655">
        <f t="shared" si="78"/>
        <v>142</v>
      </c>
      <c r="AX326" s="1655">
        <f t="shared" si="78"/>
        <v>92</v>
      </c>
      <c r="AY326" s="1650">
        <f t="shared" si="78"/>
        <v>-3919</v>
      </c>
    </row>
    <row r="327" spans="1:51">
      <c r="A327" s="1635"/>
      <c r="B327" s="1545" t="s">
        <v>2353</v>
      </c>
      <c r="C327" s="1655">
        <f t="shared" si="79"/>
        <v>0</v>
      </c>
      <c r="D327" s="1655">
        <f t="shared" si="79"/>
        <v>364</v>
      </c>
      <c r="E327" s="1655">
        <f t="shared" si="79"/>
        <v>-84</v>
      </c>
      <c r="F327" s="1655">
        <f t="shared" si="79"/>
        <v>-11</v>
      </c>
      <c r="G327" s="1655">
        <f t="shared" si="79"/>
        <v>421</v>
      </c>
      <c r="H327" s="1655">
        <f t="shared" si="79"/>
        <v>9</v>
      </c>
      <c r="I327" s="1655">
        <f t="shared" si="79"/>
        <v>138</v>
      </c>
      <c r="J327" s="1655">
        <f t="shared" si="79"/>
        <v>132</v>
      </c>
      <c r="K327" s="1655">
        <f t="shared" si="79"/>
        <v>288</v>
      </c>
      <c r="L327" s="1655">
        <f t="shared" si="79"/>
        <v>159</v>
      </c>
      <c r="M327" s="1655">
        <f t="shared" si="79"/>
        <v>210</v>
      </c>
      <c r="N327" s="1655">
        <f t="shared" si="79"/>
        <v>419</v>
      </c>
      <c r="O327" s="1655">
        <f t="shared" si="79"/>
        <v>512</v>
      </c>
      <c r="P327" s="1655">
        <f t="shared" si="79"/>
        <v>-5841</v>
      </c>
      <c r="Q327" s="1655">
        <f t="shared" si="79"/>
        <v>813</v>
      </c>
      <c r="R327" s="1655">
        <f t="shared" si="79"/>
        <v>76</v>
      </c>
      <c r="S327" s="1655">
        <f t="shared" si="79"/>
        <v>104</v>
      </c>
      <c r="T327" s="1655">
        <f t="shared" si="79"/>
        <v>109</v>
      </c>
      <c r="U327" s="1655">
        <f t="shared" si="79"/>
        <v>-1</v>
      </c>
      <c r="V327" s="1655">
        <f t="shared" si="79"/>
        <v>116</v>
      </c>
      <c r="W327" s="1655">
        <f t="shared" si="79"/>
        <v>70</v>
      </c>
      <c r="X327" s="1655">
        <f t="shared" si="79"/>
        <v>147</v>
      </c>
      <c r="Y327" s="1655">
        <f t="shared" si="79"/>
        <v>46</v>
      </c>
      <c r="Z327" s="1655">
        <f t="shared" si="79"/>
        <v>257</v>
      </c>
      <c r="AA327" s="1655">
        <f t="shared" si="79"/>
        <v>-76</v>
      </c>
      <c r="AB327" s="1655">
        <f t="shared" si="79"/>
        <v>76</v>
      </c>
      <c r="AC327" s="1655">
        <f t="shared" si="79"/>
        <v>12</v>
      </c>
      <c r="AD327" s="1655">
        <f t="shared" si="79"/>
        <v>38</v>
      </c>
      <c r="AE327" s="1655">
        <f t="shared" si="79"/>
        <v>259</v>
      </c>
      <c r="AF327" s="1655">
        <f t="shared" si="79"/>
        <v>119</v>
      </c>
      <c r="AG327" s="1655">
        <f t="shared" si="79"/>
        <v>16</v>
      </c>
      <c r="AH327" s="1655">
        <f t="shared" si="79"/>
        <v>3</v>
      </c>
      <c r="AI327" s="1655">
        <f t="shared" si="78"/>
        <v>112</v>
      </c>
      <c r="AJ327" s="1655">
        <f t="shared" si="78"/>
        <v>103</v>
      </c>
      <c r="AK327" s="1655">
        <f t="shared" si="78"/>
        <v>-4</v>
      </c>
      <c r="AL327" s="1655">
        <f t="shared" si="78"/>
        <v>202</v>
      </c>
      <c r="AM327" s="1655">
        <f t="shared" si="78"/>
        <v>82</v>
      </c>
      <c r="AN327" s="1655">
        <f t="shared" si="78"/>
        <v>20</v>
      </c>
      <c r="AO327" s="1655">
        <f t="shared" si="78"/>
        <v>16</v>
      </c>
      <c r="AP327" s="1655">
        <f t="shared" si="78"/>
        <v>76</v>
      </c>
      <c r="AQ327" s="1655">
        <f t="shared" si="78"/>
        <v>-163</v>
      </c>
      <c r="AR327" s="1655">
        <f t="shared" si="78"/>
        <v>88</v>
      </c>
      <c r="AS327" s="1655">
        <f t="shared" si="78"/>
        <v>23</v>
      </c>
      <c r="AT327" s="1655">
        <f t="shared" si="78"/>
        <v>-5</v>
      </c>
      <c r="AU327" s="1655">
        <f t="shared" si="78"/>
        <v>78</v>
      </c>
      <c r="AV327" s="1655">
        <f t="shared" si="78"/>
        <v>172</v>
      </c>
      <c r="AW327" s="1655">
        <f t="shared" si="78"/>
        <v>263</v>
      </c>
      <c r="AX327" s="1655">
        <f t="shared" si="78"/>
        <v>37</v>
      </c>
      <c r="AY327" s="1650">
        <f t="shared" si="78"/>
        <v>-4097</v>
      </c>
    </row>
    <row r="328" spans="1:51">
      <c r="A328" s="1636"/>
      <c r="B328" s="1546" t="s">
        <v>2354</v>
      </c>
      <c r="C328" s="1655">
        <f t="shared" si="79"/>
        <v>0</v>
      </c>
      <c r="D328" s="1655">
        <f t="shared" si="79"/>
        <v>262</v>
      </c>
      <c r="E328" s="1655">
        <f t="shared" si="79"/>
        <v>-11</v>
      </c>
      <c r="F328" s="1655">
        <f t="shared" si="79"/>
        <v>176</v>
      </c>
      <c r="G328" s="1655">
        <f t="shared" si="79"/>
        <v>316</v>
      </c>
      <c r="H328" s="1655">
        <f t="shared" si="79"/>
        <v>-14</v>
      </c>
      <c r="I328" s="1655">
        <f t="shared" si="79"/>
        <v>207</v>
      </c>
      <c r="J328" s="1655">
        <f t="shared" si="79"/>
        <v>159</v>
      </c>
      <c r="K328" s="1655">
        <f t="shared" si="79"/>
        <v>405</v>
      </c>
      <c r="L328" s="1655">
        <f t="shared" si="79"/>
        <v>403</v>
      </c>
      <c r="M328" s="1655">
        <f t="shared" si="79"/>
        <v>286</v>
      </c>
      <c r="N328" s="1655">
        <f t="shared" si="79"/>
        <v>221</v>
      </c>
      <c r="O328" s="1655">
        <f t="shared" si="79"/>
        <v>6</v>
      </c>
      <c r="P328" s="1655">
        <f t="shared" si="79"/>
        <v>-5953</v>
      </c>
      <c r="Q328" s="1655">
        <f t="shared" si="79"/>
        <v>752</v>
      </c>
      <c r="R328" s="1655">
        <f t="shared" si="79"/>
        <v>156</v>
      </c>
      <c r="S328" s="1655">
        <f t="shared" si="79"/>
        <v>76</v>
      </c>
      <c r="T328" s="1655">
        <f t="shared" si="79"/>
        <v>211</v>
      </c>
      <c r="U328" s="1655">
        <f t="shared" si="79"/>
        <v>69</v>
      </c>
      <c r="V328" s="1655">
        <f t="shared" si="79"/>
        <v>159</v>
      </c>
      <c r="W328" s="1655">
        <f t="shared" si="79"/>
        <v>340</v>
      </c>
      <c r="X328" s="1655">
        <f t="shared" si="79"/>
        <v>208</v>
      </c>
      <c r="Y328" s="1655">
        <f t="shared" si="79"/>
        <v>251</v>
      </c>
      <c r="Z328" s="1655">
        <f t="shared" si="79"/>
        <v>-379</v>
      </c>
      <c r="AA328" s="1655">
        <f t="shared" si="79"/>
        <v>332</v>
      </c>
      <c r="AB328" s="1655">
        <f t="shared" si="79"/>
        <v>-3</v>
      </c>
      <c r="AC328" s="1655">
        <f t="shared" si="79"/>
        <v>168</v>
      </c>
      <c r="AD328" s="1655">
        <f t="shared" si="79"/>
        <v>-591</v>
      </c>
      <c r="AE328" s="1655">
        <f t="shared" si="79"/>
        <v>186</v>
      </c>
      <c r="AF328" s="1655">
        <f t="shared" si="79"/>
        <v>-75</v>
      </c>
      <c r="AG328" s="1655">
        <f t="shared" si="79"/>
        <v>190</v>
      </c>
      <c r="AH328" s="1655">
        <f t="shared" si="79"/>
        <v>113</v>
      </c>
      <c r="AI328" s="1655">
        <f t="shared" si="78"/>
        <v>9</v>
      </c>
      <c r="AJ328" s="1655">
        <f t="shared" si="78"/>
        <v>4</v>
      </c>
      <c r="AK328" s="1655">
        <f t="shared" si="78"/>
        <v>110</v>
      </c>
      <c r="AL328" s="1655">
        <f t="shared" si="78"/>
        <v>13</v>
      </c>
      <c r="AM328" s="1655">
        <f t="shared" si="78"/>
        <v>2</v>
      </c>
      <c r="AN328" s="1655">
        <f t="shared" si="78"/>
        <v>80</v>
      </c>
      <c r="AO328" s="1655">
        <f t="shared" si="78"/>
        <v>37</v>
      </c>
      <c r="AP328" s="1655">
        <f t="shared" si="78"/>
        <v>112</v>
      </c>
      <c r="AQ328" s="1655">
        <f t="shared" si="78"/>
        <v>105</v>
      </c>
      <c r="AR328" s="1655">
        <f t="shared" si="78"/>
        <v>172</v>
      </c>
      <c r="AS328" s="1655">
        <f t="shared" si="78"/>
        <v>104</v>
      </c>
      <c r="AT328" s="1655">
        <f t="shared" si="78"/>
        <v>69</v>
      </c>
      <c r="AU328" s="1655">
        <f t="shared" si="78"/>
        <v>46</v>
      </c>
      <c r="AV328" s="1655">
        <f t="shared" si="78"/>
        <v>31</v>
      </c>
      <c r="AW328" s="1655">
        <f t="shared" si="78"/>
        <v>303</v>
      </c>
      <c r="AX328" s="1655">
        <f t="shared" si="78"/>
        <v>177</v>
      </c>
      <c r="AY328" s="1650">
        <f t="shared" si="78"/>
        <v>-4974</v>
      </c>
    </row>
    <row r="329" spans="1:51">
      <c r="A329" s="1637"/>
      <c r="B329" s="1638" t="s">
        <v>2355</v>
      </c>
      <c r="C329" s="1657">
        <f>SUM(C317:C328)</f>
        <v>0</v>
      </c>
      <c r="D329" s="1657">
        <f t="shared" ref="D329:AY329" si="80">SUM(D317:D328)</f>
        <v>5806</v>
      </c>
      <c r="E329" s="1657">
        <f t="shared" si="80"/>
        <v>1615</v>
      </c>
      <c r="F329" s="1657">
        <f t="shared" si="80"/>
        <v>801</v>
      </c>
      <c r="G329" s="1657">
        <f t="shared" si="80"/>
        <v>2919</v>
      </c>
      <c r="H329" s="1657">
        <f t="shared" si="80"/>
        <v>1194</v>
      </c>
      <c r="I329" s="1657">
        <f t="shared" si="80"/>
        <v>1316</v>
      </c>
      <c r="J329" s="1657">
        <f t="shared" si="80"/>
        <v>647</v>
      </c>
      <c r="K329" s="1657">
        <f t="shared" si="80"/>
        <v>2757</v>
      </c>
      <c r="L329" s="1657">
        <f t="shared" si="80"/>
        <v>1760</v>
      </c>
      <c r="M329" s="1657">
        <f t="shared" si="80"/>
        <v>1806</v>
      </c>
      <c r="N329" s="1657">
        <f t="shared" si="80"/>
        <v>-51</v>
      </c>
      <c r="O329" s="1657">
        <f t="shared" si="80"/>
        <v>-417</v>
      </c>
      <c r="P329" s="1657">
        <f t="shared" si="80"/>
        <v>-48201</v>
      </c>
      <c r="Q329" s="1657">
        <f t="shared" si="80"/>
        <v>1098</v>
      </c>
      <c r="R329" s="1657">
        <f t="shared" si="80"/>
        <v>2055</v>
      </c>
      <c r="S329" s="1657">
        <f t="shared" si="80"/>
        <v>284</v>
      </c>
      <c r="T329" s="1657">
        <f t="shared" si="80"/>
        <v>1057</v>
      </c>
      <c r="U329" s="1657">
        <f t="shared" si="80"/>
        <v>524</v>
      </c>
      <c r="V329" s="1657">
        <f t="shared" si="80"/>
        <v>995</v>
      </c>
      <c r="W329" s="1657">
        <f t="shared" si="80"/>
        <v>2246</v>
      </c>
      <c r="X329" s="1657">
        <f t="shared" si="80"/>
        <v>536</v>
      </c>
      <c r="Y329" s="1657">
        <f t="shared" si="80"/>
        <v>1818</v>
      </c>
      <c r="Z329" s="1657">
        <f t="shared" si="80"/>
        <v>-3236</v>
      </c>
      <c r="AA329" s="1657">
        <f t="shared" si="80"/>
        <v>1940</v>
      </c>
      <c r="AB329" s="1657">
        <f t="shared" si="80"/>
        <v>-81</v>
      </c>
      <c r="AC329" s="1657">
        <f t="shared" si="80"/>
        <v>-485</v>
      </c>
      <c r="AD329" s="1657">
        <f t="shared" si="80"/>
        <v>2689</v>
      </c>
      <c r="AE329" s="1657">
        <f t="shared" si="80"/>
        <v>-263</v>
      </c>
      <c r="AF329" s="1657">
        <f t="shared" si="80"/>
        <v>798</v>
      </c>
      <c r="AG329" s="1657">
        <f t="shared" si="80"/>
        <v>691</v>
      </c>
      <c r="AH329" s="1657">
        <f t="shared" si="80"/>
        <v>727</v>
      </c>
      <c r="AI329" s="1657">
        <f t="shared" si="80"/>
        <v>92</v>
      </c>
      <c r="AJ329" s="1657">
        <f t="shared" si="80"/>
        <v>1283</v>
      </c>
      <c r="AK329" s="1657">
        <f t="shared" si="80"/>
        <v>1139</v>
      </c>
      <c r="AL329" s="1657">
        <f t="shared" si="80"/>
        <v>1135</v>
      </c>
      <c r="AM329" s="1657">
        <f t="shared" si="80"/>
        <v>618</v>
      </c>
      <c r="AN329" s="1657">
        <f t="shared" si="80"/>
        <v>186</v>
      </c>
      <c r="AO329" s="1657">
        <f t="shared" si="80"/>
        <v>1059</v>
      </c>
      <c r="AP329" s="1657">
        <f t="shared" si="80"/>
        <v>586</v>
      </c>
      <c r="AQ329" s="1657">
        <f t="shared" si="80"/>
        <v>1484</v>
      </c>
      <c r="AR329" s="1657">
        <f t="shared" si="80"/>
        <v>248</v>
      </c>
      <c r="AS329" s="1657">
        <f t="shared" si="80"/>
        <v>1020</v>
      </c>
      <c r="AT329" s="1657">
        <f t="shared" si="80"/>
        <v>649</v>
      </c>
      <c r="AU329" s="1657">
        <f t="shared" si="80"/>
        <v>783</v>
      </c>
      <c r="AV329" s="1657">
        <f t="shared" si="80"/>
        <v>958</v>
      </c>
      <c r="AW329" s="1657">
        <f t="shared" si="80"/>
        <v>1892</v>
      </c>
      <c r="AX329" s="1657">
        <f t="shared" si="80"/>
        <v>1523</v>
      </c>
      <c r="AY329" s="1657">
        <f t="shared" si="80"/>
        <v>-47571</v>
      </c>
    </row>
    <row r="330" spans="1:51">
      <c r="A330" s="1632" t="s">
        <v>3035</v>
      </c>
      <c r="B330" s="1628" t="s">
        <v>2343</v>
      </c>
      <c r="C330" s="1655">
        <f>C272-C259</f>
        <v>0</v>
      </c>
      <c r="D330" s="1655">
        <f>D272-D259</f>
        <v>126</v>
      </c>
      <c r="E330" s="1655">
        <f t="shared" ref="E330:AY335" si="81">E272-E259</f>
        <v>52</v>
      </c>
      <c r="F330" s="1655">
        <f t="shared" si="81"/>
        <v>209</v>
      </c>
      <c r="G330" s="1655">
        <f t="shared" si="81"/>
        <v>84</v>
      </c>
      <c r="H330" s="1655">
        <f t="shared" si="81"/>
        <v>30</v>
      </c>
      <c r="I330" s="1655">
        <f t="shared" si="81"/>
        <v>130</v>
      </c>
      <c r="J330" s="1655">
        <f t="shared" si="81"/>
        <v>99</v>
      </c>
      <c r="K330" s="1655">
        <f t="shared" si="81"/>
        <v>393</v>
      </c>
      <c r="L330" s="1655">
        <f t="shared" si="81"/>
        <v>113</v>
      </c>
      <c r="M330" s="1655">
        <f t="shared" si="81"/>
        <v>190</v>
      </c>
      <c r="N330" s="1655">
        <f t="shared" si="81"/>
        <v>-36</v>
      </c>
      <c r="O330" s="1655">
        <f t="shared" si="81"/>
        <v>74</v>
      </c>
      <c r="P330" s="1655">
        <f t="shared" si="81"/>
        <v>-4480</v>
      </c>
      <c r="Q330" s="1655">
        <f t="shared" si="81"/>
        <v>531</v>
      </c>
      <c r="R330" s="1655">
        <f t="shared" si="81"/>
        <v>63</v>
      </c>
      <c r="S330" s="1655">
        <f t="shared" si="81"/>
        <v>75</v>
      </c>
      <c r="T330" s="1655">
        <f t="shared" si="81"/>
        <v>210</v>
      </c>
      <c r="U330" s="1655">
        <f t="shared" si="81"/>
        <v>-28</v>
      </c>
      <c r="V330" s="1655">
        <f t="shared" si="81"/>
        <v>188</v>
      </c>
      <c r="W330" s="1655">
        <f t="shared" si="81"/>
        <v>149</v>
      </c>
      <c r="X330" s="1655">
        <f t="shared" si="81"/>
        <v>79</v>
      </c>
      <c r="Y330" s="1655">
        <f t="shared" si="81"/>
        <v>22</v>
      </c>
      <c r="Z330" s="1655">
        <f t="shared" si="81"/>
        <v>219</v>
      </c>
      <c r="AA330" s="1655">
        <f t="shared" si="81"/>
        <v>19</v>
      </c>
      <c r="AB330" s="1655">
        <f t="shared" si="81"/>
        <v>-106</v>
      </c>
      <c r="AC330" s="1655">
        <f t="shared" si="81"/>
        <v>9</v>
      </c>
      <c r="AD330" s="1655">
        <f t="shared" si="81"/>
        <v>-57</v>
      </c>
      <c r="AE330" s="1655">
        <f t="shared" si="81"/>
        <v>206</v>
      </c>
      <c r="AF330" s="1655">
        <f t="shared" si="81"/>
        <v>138</v>
      </c>
      <c r="AG330" s="1655">
        <f t="shared" si="81"/>
        <v>274</v>
      </c>
      <c r="AH330" s="1655">
        <f t="shared" si="81"/>
        <v>2</v>
      </c>
      <c r="AI330" s="1655">
        <f t="shared" si="81"/>
        <v>128</v>
      </c>
      <c r="AJ330" s="1655">
        <f t="shared" si="81"/>
        <v>0</v>
      </c>
      <c r="AK330" s="1655">
        <f t="shared" si="81"/>
        <v>198</v>
      </c>
      <c r="AL330" s="1655">
        <f t="shared" si="81"/>
        <v>91</v>
      </c>
      <c r="AM330" s="1655">
        <f t="shared" si="81"/>
        <v>16</v>
      </c>
      <c r="AN330" s="1655">
        <f t="shared" si="81"/>
        <v>139</v>
      </c>
      <c r="AO330" s="1655">
        <f t="shared" si="81"/>
        <v>-45</v>
      </c>
      <c r="AP330" s="1655">
        <f t="shared" si="81"/>
        <v>-89</v>
      </c>
      <c r="AQ330" s="1655">
        <f t="shared" si="81"/>
        <v>-76</v>
      </c>
      <c r="AR330" s="1655">
        <f t="shared" si="81"/>
        <v>137</v>
      </c>
      <c r="AS330" s="1655">
        <f t="shared" si="81"/>
        <v>50</v>
      </c>
      <c r="AT330" s="1655">
        <f t="shared" si="81"/>
        <v>151</v>
      </c>
      <c r="AU330" s="1655">
        <f t="shared" si="81"/>
        <v>91</v>
      </c>
      <c r="AV330" s="1655">
        <f t="shared" si="81"/>
        <v>152</v>
      </c>
      <c r="AW330" s="1655">
        <f t="shared" si="81"/>
        <v>177</v>
      </c>
      <c r="AX330" s="1655">
        <f t="shared" si="81"/>
        <v>-97</v>
      </c>
      <c r="AY330" s="1655">
        <f t="shared" si="81"/>
        <v>-3911</v>
      </c>
    </row>
    <row r="331" spans="1:51">
      <c r="A331" s="1635"/>
      <c r="B331" s="1545" t="s">
        <v>2344</v>
      </c>
      <c r="C331" s="1655">
        <f t="shared" ref="C331:R341" si="82">C273-C260</f>
        <v>0</v>
      </c>
      <c r="D331" s="1655">
        <f t="shared" si="82"/>
        <v>600</v>
      </c>
      <c r="E331" s="1655">
        <f t="shared" si="81"/>
        <v>-35</v>
      </c>
      <c r="F331" s="1655">
        <f t="shared" si="81"/>
        <v>223</v>
      </c>
      <c r="G331" s="1655">
        <f t="shared" si="81"/>
        <v>138</v>
      </c>
      <c r="H331" s="1655">
        <f t="shared" si="81"/>
        <v>49</v>
      </c>
      <c r="I331" s="1655">
        <f t="shared" si="81"/>
        <v>40</v>
      </c>
      <c r="J331" s="1655">
        <f t="shared" si="81"/>
        <v>94</v>
      </c>
      <c r="K331" s="1655">
        <f t="shared" si="81"/>
        <v>219</v>
      </c>
      <c r="L331" s="1655">
        <f t="shared" si="81"/>
        <v>271</v>
      </c>
      <c r="M331" s="1655">
        <f t="shared" si="81"/>
        <v>349</v>
      </c>
      <c r="N331" s="1655">
        <f t="shared" si="81"/>
        <v>821</v>
      </c>
      <c r="O331" s="1655">
        <f t="shared" si="81"/>
        <v>299</v>
      </c>
      <c r="P331" s="1655">
        <f t="shared" si="81"/>
        <v>-6118</v>
      </c>
      <c r="Q331" s="1655">
        <f t="shared" si="81"/>
        <v>248</v>
      </c>
      <c r="R331" s="1655">
        <f t="shared" si="81"/>
        <v>1</v>
      </c>
      <c r="S331" s="1655">
        <f t="shared" si="81"/>
        <v>39</v>
      </c>
      <c r="T331" s="1655">
        <f t="shared" si="81"/>
        <v>249</v>
      </c>
      <c r="U331" s="1655">
        <f t="shared" si="81"/>
        <v>-91</v>
      </c>
      <c r="V331" s="1655">
        <f t="shared" si="81"/>
        <v>125</v>
      </c>
      <c r="W331" s="1655">
        <f t="shared" si="81"/>
        <v>365</v>
      </c>
      <c r="X331" s="1655">
        <f t="shared" si="81"/>
        <v>331</v>
      </c>
      <c r="Y331" s="1655">
        <f t="shared" si="81"/>
        <v>209</v>
      </c>
      <c r="Z331" s="1655">
        <f t="shared" si="81"/>
        <v>-107</v>
      </c>
      <c r="AA331" s="1655">
        <f t="shared" si="81"/>
        <v>315</v>
      </c>
      <c r="AB331" s="1655">
        <f t="shared" si="81"/>
        <v>149</v>
      </c>
      <c r="AC331" s="1655">
        <f t="shared" si="81"/>
        <v>-37</v>
      </c>
      <c r="AD331" s="1655">
        <f t="shared" si="81"/>
        <v>-293</v>
      </c>
      <c r="AE331" s="1655">
        <f t="shared" si="81"/>
        <v>148</v>
      </c>
      <c r="AF331" s="1655">
        <f t="shared" si="81"/>
        <v>35</v>
      </c>
      <c r="AG331" s="1655">
        <f t="shared" si="81"/>
        <v>42</v>
      </c>
      <c r="AH331" s="1655">
        <f t="shared" si="81"/>
        <v>144</v>
      </c>
      <c r="AI331" s="1655">
        <f t="shared" si="81"/>
        <v>104</v>
      </c>
      <c r="AJ331" s="1655">
        <f t="shared" si="81"/>
        <v>-14</v>
      </c>
      <c r="AK331" s="1655">
        <f t="shared" si="81"/>
        <v>-108</v>
      </c>
      <c r="AL331" s="1655">
        <f t="shared" si="81"/>
        <v>142</v>
      </c>
      <c r="AM331" s="1655">
        <f t="shared" si="81"/>
        <v>69</v>
      </c>
      <c r="AN331" s="1655">
        <f t="shared" si="81"/>
        <v>89</v>
      </c>
      <c r="AO331" s="1655">
        <f t="shared" si="81"/>
        <v>35</v>
      </c>
      <c r="AP331" s="1655">
        <f t="shared" si="81"/>
        <v>20</v>
      </c>
      <c r="AQ331" s="1655">
        <f t="shared" si="81"/>
        <v>63</v>
      </c>
      <c r="AR331" s="1655">
        <f t="shared" si="81"/>
        <v>161</v>
      </c>
      <c r="AS331" s="1655">
        <f t="shared" si="81"/>
        <v>54</v>
      </c>
      <c r="AT331" s="1655">
        <f t="shared" si="81"/>
        <v>164</v>
      </c>
      <c r="AU331" s="1655">
        <f t="shared" si="81"/>
        <v>176</v>
      </c>
      <c r="AV331" s="1655">
        <f t="shared" si="81"/>
        <v>211</v>
      </c>
      <c r="AW331" s="1655">
        <f t="shared" si="81"/>
        <v>123</v>
      </c>
      <c r="AX331" s="1655">
        <f t="shared" si="81"/>
        <v>-111</v>
      </c>
      <c r="AY331" s="1655">
        <f t="shared" si="81"/>
        <v>-4750</v>
      </c>
    </row>
    <row r="332" spans="1:51">
      <c r="A332" s="1635"/>
      <c r="B332" s="1545" t="s">
        <v>2345</v>
      </c>
      <c r="C332" s="1655">
        <f t="shared" si="82"/>
        <v>0</v>
      </c>
      <c r="D332" s="1655">
        <f t="shared" si="82"/>
        <v>324</v>
      </c>
      <c r="E332" s="1655">
        <f t="shared" si="81"/>
        <v>513</v>
      </c>
      <c r="F332" s="1655">
        <f t="shared" si="81"/>
        <v>460</v>
      </c>
      <c r="G332" s="1655">
        <f t="shared" si="81"/>
        <v>711</v>
      </c>
      <c r="H332" s="1655">
        <f t="shared" si="81"/>
        <v>276</v>
      </c>
      <c r="I332" s="1655">
        <f t="shared" si="81"/>
        <v>94</v>
      </c>
      <c r="J332" s="1655">
        <f t="shared" si="81"/>
        <v>433</v>
      </c>
      <c r="K332" s="1655">
        <f t="shared" si="81"/>
        <v>929</v>
      </c>
      <c r="L332" s="1655">
        <f t="shared" si="81"/>
        <v>562</v>
      </c>
      <c r="M332" s="1655">
        <f t="shared" si="81"/>
        <v>716</v>
      </c>
      <c r="N332" s="1655">
        <f t="shared" si="81"/>
        <v>-100</v>
      </c>
      <c r="O332" s="1655">
        <f t="shared" si="81"/>
        <v>-230</v>
      </c>
      <c r="P332" s="1655">
        <f t="shared" si="81"/>
        <v>-12539</v>
      </c>
      <c r="Q332" s="1655">
        <f t="shared" si="81"/>
        <v>201</v>
      </c>
      <c r="R332" s="1655">
        <f t="shared" si="81"/>
        <v>630</v>
      </c>
      <c r="S332" s="1655">
        <f t="shared" si="81"/>
        <v>224</v>
      </c>
      <c r="T332" s="1655">
        <f t="shared" si="81"/>
        <v>8</v>
      </c>
      <c r="U332" s="1655">
        <f t="shared" si="81"/>
        <v>416</v>
      </c>
      <c r="V332" s="1655">
        <f t="shared" si="81"/>
        <v>626</v>
      </c>
      <c r="W332" s="1655">
        <f t="shared" si="81"/>
        <v>462</v>
      </c>
      <c r="X332" s="1655">
        <f t="shared" si="81"/>
        <v>207</v>
      </c>
      <c r="Y332" s="1655">
        <f t="shared" si="81"/>
        <v>391</v>
      </c>
      <c r="Z332" s="1655">
        <f t="shared" si="81"/>
        <v>-892</v>
      </c>
      <c r="AA332" s="1655">
        <f t="shared" si="81"/>
        <v>568</v>
      </c>
      <c r="AB332" s="1655">
        <f t="shared" si="81"/>
        <v>329</v>
      </c>
      <c r="AC332" s="1655">
        <f t="shared" si="81"/>
        <v>47</v>
      </c>
      <c r="AD332" s="1655">
        <f t="shared" si="81"/>
        <v>-1189</v>
      </c>
      <c r="AE332" s="1655">
        <f t="shared" si="81"/>
        <v>58</v>
      </c>
      <c r="AF332" s="1655">
        <f t="shared" si="81"/>
        <v>44</v>
      </c>
      <c r="AG332" s="1655">
        <f t="shared" si="81"/>
        <v>601</v>
      </c>
      <c r="AH332" s="1655">
        <f t="shared" si="81"/>
        <v>27</v>
      </c>
      <c r="AI332" s="1655">
        <f t="shared" si="81"/>
        <v>276</v>
      </c>
      <c r="AJ332" s="1655">
        <f t="shared" si="81"/>
        <v>262</v>
      </c>
      <c r="AK332" s="1655">
        <f t="shared" si="81"/>
        <v>117</v>
      </c>
      <c r="AL332" s="1655">
        <f t="shared" si="81"/>
        <v>291</v>
      </c>
      <c r="AM332" s="1655">
        <f t="shared" si="81"/>
        <v>408</v>
      </c>
      <c r="AN332" s="1655">
        <f t="shared" si="81"/>
        <v>258</v>
      </c>
      <c r="AO332" s="1655">
        <f t="shared" si="81"/>
        <v>602</v>
      </c>
      <c r="AP332" s="1655">
        <f t="shared" si="81"/>
        <v>405</v>
      </c>
      <c r="AQ332" s="1655">
        <f t="shared" si="81"/>
        <v>-17</v>
      </c>
      <c r="AR332" s="1655">
        <f t="shared" si="81"/>
        <v>304</v>
      </c>
      <c r="AS332" s="1655">
        <f t="shared" si="81"/>
        <v>319</v>
      </c>
      <c r="AT332" s="1655">
        <f t="shared" si="81"/>
        <v>1163</v>
      </c>
      <c r="AU332" s="1655">
        <f t="shared" si="81"/>
        <v>55</v>
      </c>
      <c r="AV332" s="1655">
        <f t="shared" si="81"/>
        <v>466</v>
      </c>
      <c r="AW332" s="1655">
        <f t="shared" si="81"/>
        <v>308</v>
      </c>
      <c r="AX332" s="1655">
        <f t="shared" si="81"/>
        <v>-124</v>
      </c>
      <c r="AY332" s="1655">
        <f t="shared" si="81"/>
        <v>-12668</v>
      </c>
    </row>
    <row r="333" spans="1:51">
      <c r="A333" s="1635"/>
      <c r="B333" s="1545" t="s">
        <v>2346</v>
      </c>
      <c r="C333" s="1655">
        <f t="shared" si="82"/>
        <v>0</v>
      </c>
      <c r="D333" s="1655">
        <f t="shared" si="82"/>
        <v>62</v>
      </c>
      <c r="E333" s="1655">
        <f t="shared" si="81"/>
        <v>5</v>
      </c>
      <c r="F333" s="1655">
        <f t="shared" si="81"/>
        <v>8</v>
      </c>
      <c r="G333" s="1655">
        <f t="shared" si="81"/>
        <v>-342</v>
      </c>
      <c r="H333" s="1655">
        <f t="shared" si="81"/>
        <v>-296</v>
      </c>
      <c r="I333" s="1655">
        <f t="shared" si="81"/>
        <v>-185</v>
      </c>
      <c r="J333" s="1655">
        <f t="shared" si="81"/>
        <v>-294</v>
      </c>
      <c r="K333" s="1655">
        <f t="shared" si="81"/>
        <v>1033</v>
      </c>
      <c r="L333" s="1655">
        <f t="shared" si="81"/>
        <v>168</v>
      </c>
      <c r="M333" s="1655">
        <f t="shared" si="81"/>
        <v>248</v>
      </c>
      <c r="N333" s="1655">
        <f t="shared" si="81"/>
        <v>1512</v>
      </c>
      <c r="O333" s="1655">
        <f t="shared" si="81"/>
        <v>505</v>
      </c>
      <c r="P333" s="1655">
        <f t="shared" si="81"/>
        <v>-3060</v>
      </c>
      <c r="Q333" s="1655">
        <f t="shared" si="81"/>
        <v>1617</v>
      </c>
      <c r="R333" s="1655">
        <f t="shared" si="81"/>
        <v>-57</v>
      </c>
      <c r="S333" s="1655">
        <f t="shared" si="81"/>
        <v>135</v>
      </c>
      <c r="T333" s="1655">
        <f t="shared" si="81"/>
        <v>229</v>
      </c>
      <c r="U333" s="1655">
        <f t="shared" si="81"/>
        <v>-133</v>
      </c>
      <c r="V333" s="1655">
        <f t="shared" si="81"/>
        <v>186</v>
      </c>
      <c r="W333" s="1655">
        <f t="shared" si="81"/>
        <v>-216</v>
      </c>
      <c r="X333" s="1655">
        <f t="shared" si="81"/>
        <v>308</v>
      </c>
      <c r="Y333" s="1655">
        <f t="shared" si="81"/>
        <v>-181</v>
      </c>
      <c r="Z333" s="1655">
        <f t="shared" si="81"/>
        <v>-1092</v>
      </c>
      <c r="AA333" s="1655">
        <f t="shared" si="81"/>
        <v>42</v>
      </c>
      <c r="AB333" s="1655">
        <f t="shared" si="81"/>
        <v>-86</v>
      </c>
      <c r="AC333" s="1655">
        <f t="shared" si="81"/>
        <v>938</v>
      </c>
      <c r="AD333" s="1655">
        <f t="shared" si="81"/>
        <v>-1517</v>
      </c>
      <c r="AE333" s="1655">
        <f t="shared" si="81"/>
        <v>606</v>
      </c>
      <c r="AF333" s="1655">
        <f t="shared" si="81"/>
        <v>197</v>
      </c>
      <c r="AG333" s="1655">
        <f t="shared" si="81"/>
        <v>74</v>
      </c>
      <c r="AH333" s="1655">
        <f t="shared" si="81"/>
        <v>55</v>
      </c>
      <c r="AI333" s="1655">
        <f t="shared" si="81"/>
        <v>-89</v>
      </c>
      <c r="AJ333" s="1655">
        <f t="shared" si="81"/>
        <v>-688</v>
      </c>
      <c r="AK333" s="1655">
        <f t="shared" si="81"/>
        <v>-252</v>
      </c>
      <c r="AL333" s="1655">
        <f t="shared" si="81"/>
        <v>49</v>
      </c>
      <c r="AM333" s="1655">
        <f t="shared" si="81"/>
        <v>84</v>
      </c>
      <c r="AN333" s="1655">
        <f t="shared" si="81"/>
        <v>-295</v>
      </c>
      <c r="AO333" s="1655">
        <f t="shared" si="81"/>
        <v>188</v>
      </c>
      <c r="AP333" s="1655">
        <f t="shared" si="81"/>
        <v>339</v>
      </c>
      <c r="AQ333" s="1655">
        <f t="shared" si="81"/>
        <v>-516</v>
      </c>
      <c r="AR333" s="1655">
        <f t="shared" si="81"/>
        <v>-3</v>
      </c>
      <c r="AS333" s="1655">
        <f t="shared" si="81"/>
        <v>181</v>
      </c>
      <c r="AT333" s="1655">
        <f t="shared" si="81"/>
        <v>438</v>
      </c>
      <c r="AU333" s="1655">
        <f t="shared" si="81"/>
        <v>398</v>
      </c>
      <c r="AV333" s="1655">
        <f t="shared" si="81"/>
        <v>-48</v>
      </c>
      <c r="AW333" s="1655">
        <f t="shared" si="81"/>
        <v>336</v>
      </c>
      <c r="AX333" s="1655">
        <f t="shared" si="81"/>
        <v>-591</v>
      </c>
      <c r="AY333" s="1655">
        <f t="shared" si="81"/>
        <v>574</v>
      </c>
    </row>
    <row r="334" spans="1:51">
      <c r="A334" s="1635"/>
      <c r="B334" s="1545" t="s">
        <v>2347</v>
      </c>
      <c r="C334" s="1655">
        <f t="shared" si="82"/>
        <v>0</v>
      </c>
      <c r="D334" s="1655">
        <f t="shared" si="82"/>
        <v>137</v>
      </c>
      <c r="E334" s="1655">
        <f t="shared" si="81"/>
        <v>-222</v>
      </c>
      <c r="F334" s="1655">
        <f t="shared" si="81"/>
        <v>150</v>
      </c>
      <c r="G334" s="1655">
        <f t="shared" si="81"/>
        <v>76</v>
      </c>
      <c r="H334" s="1655">
        <f t="shared" si="81"/>
        <v>67</v>
      </c>
      <c r="I334" s="1655">
        <f t="shared" si="81"/>
        <v>2</v>
      </c>
      <c r="J334" s="1655">
        <f t="shared" si="81"/>
        <v>-185</v>
      </c>
      <c r="K334" s="1655">
        <f t="shared" si="81"/>
        <v>-6</v>
      </c>
      <c r="L334" s="1655">
        <f t="shared" si="81"/>
        <v>170</v>
      </c>
      <c r="M334" s="1655">
        <f t="shared" si="81"/>
        <v>-265</v>
      </c>
      <c r="N334" s="1655">
        <f t="shared" si="81"/>
        <v>954</v>
      </c>
      <c r="O334" s="1655">
        <f t="shared" si="81"/>
        <v>-41</v>
      </c>
      <c r="P334" s="1655">
        <f t="shared" si="81"/>
        <v>332</v>
      </c>
      <c r="Q334" s="1655">
        <f t="shared" si="81"/>
        <v>1459</v>
      </c>
      <c r="R334" s="1655">
        <f t="shared" si="81"/>
        <v>-124</v>
      </c>
      <c r="S334" s="1655">
        <f t="shared" si="81"/>
        <v>-128</v>
      </c>
      <c r="T334" s="1655">
        <f t="shared" si="81"/>
        <v>-78</v>
      </c>
      <c r="U334" s="1655">
        <f t="shared" si="81"/>
        <v>-81</v>
      </c>
      <c r="V334" s="1655">
        <f t="shared" si="81"/>
        <v>149</v>
      </c>
      <c r="W334" s="1655">
        <f t="shared" si="81"/>
        <v>-89</v>
      </c>
      <c r="X334" s="1655">
        <f t="shared" si="81"/>
        <v>44</v>
      </c>
      <c r="Y334" s="1655">
        <f t="shared" si="81"/>
        <v>-205</v>
      </c>
      <c r="Z334" s="1655">
        <f t="shared" si="81"/>
        <v>-5</v>
      </c>
      <c r="AA334" s="1655">
        <f t="shared" si="81"/>
        <v>-111</v>
      </c>
      <c r="AB334" s="1655">
        <f t="shared" si="81"/>
        <v>-65</v>
      </c>
      <c r="AC334" s="1655">
        <f t="shared" si="81"/>
        <v>-160</v>
      </c>
      <c r="AD334" s="1655">
        <f t="shared" si="81"/>
        <v>-495</v>
      </c>
      <c r="AE334" s="1655">
        <f t="shared" si="81"/>
        <v>-360</v>
      </c>
      <c r="AF334" s="1655">
        <f t="shared" si="81"/>
        <v>-54</v>
      </c>
      <c r="AG334" s="1655">
        <f t="shared" si="81"/>
        <v>-45</v>
      </c>
      <c r="AH334" s="1655">
        <f t="shared" si="81"/>
        <v>-14</v>
      </c>
      <c r="AI334" s="1655">
        <f t="shared" si="81"/>
        <v>-41</v>
      </c>
      <c r="AJ334" s="1655">
        <f t="shared" si="81"/>
        <v>-252</v>
      </c>
      <c r="AK334" s="1655">
        <f t="shared" si="81"/>
        <v>-221</v>
      </c>
      <c r="AL334" s="1655">
        <f t="shared" si="81"/>
        <v>-152</v>
      </c>
      <c r="AM334" s="1655">
        <f t="shared" si="81"/>
        <v>-24</v>
      </c>
      <c r="AN334" s="1655">
        <f t="shared" si="81"/>
        <v>-14</v>
      </c>
      <c r="AO334" s="1655">
        <f t="shared" si="81"/>
        <v>-88</v>
      </c>
      <c r="AP334" s="1655">
        <f t="shared" si="81"/>
        <v>-3</v>
      </c>
      <c r="AQ334" s="1655">
        <f t="shared" si="81"/>
        <v>272</v>
      </c>
      <c r="AR334" s="1655">
        <f t="shared" si="81"/>
        <v>102</v>
      </c>
      <c r="AS334" s="1655">
        <f t="shared" si="81"/>
        <v>-224</v>
      </c>
      <c r="AT334" s="1655">
        <f t="shared" si="81"/>
        <v>-15</v>
      </c>
      <c r="AU334" s="1655">
        <f t="shared" si="81"/>
        <v>-114</v>
      </c>
      <c r="AV334" s="1655">
        <f t="shared" si="81"/>
        <v>-2</v>
      </c>
      <c r="AW334" s="1655">
        <f t="shared" si="81"/>
        <v>-44</v>
      </c>
      <c r="AX334" s="1655">
        <f t="shared" si="81"/>
        <v>13</v>
      </c>
      <c r="AY334" s="1655">
        <f t="shared" si="81"/>
        <v>2704</v>
      </c>
    </row>
    <row r="335" spans="1:51">
      <c r="A335" s="1635"/>
      <c r="B335" s="1545" t="s">
        <v>2348</v>
      </c>
      <c r="C335" s="1655">
        <f t="shared" si="82"/>
        <v>0</v>
      </c>
      <c r="D335" s="1655">
        <f t="shared" si="82"/>
        <v>-146</v>
      </c>
      <c r="E335" s="1655">
        <f t="shared" si="81"/>
        <v>100</v>
      </c>
      <c r="F335" s="1655">
        <f t="shared" si="81"/>
        <v>146</v>
      </c>
      <c r="G335" s="1655">
        <f t="shared" si="81"/>
        <v>189</v>
      </c>
      <c r="H335" s="1655">
        <f t="shared" si="81"/>
        <v>-44</v>
      </c>
      <c r="I335" s="1655">
        <f t="shared" si="81"/>
        <v>133</v>
      </c>
      <c r="J335" s="1655">
        <f t="shared" si="81"/>
        <v>66</v>
      </c>
      <c r="K335" s="1655">
        <f t="shared" si="81"/>
        <v>-273</v>
      </c>
      <c r="L335" s="1655">
        <f t="shared" si="81"/>
        <v>-259</v>
      </c>
      <c r="M335" s="1655">
        <f t="shared" si="81"/>
        <v>-26</v>
      </c>
      <c r="N335" s="1655">
        <f t="shared" si="81"/>
        <v>395</v>
      </c>
      <c r="O335" s="1655">
        <f t="shared" si="81"/>
        <v>317</v>
      </c>
      <c r="P335" s="1655">
        <f t="shared" si="81"/>
        <v>-2204</v>
      </c>
      <c r="Q335" s="1655">
        <f t="shared" si="81"/>
        <v>601</v>
      </c>
      <c r="R335" s="1655">
        <f t="shared" si="81"/>
        <v>2</v>
      </c>
      <c r="S335" s="1655">
        <f t="shared" si="81"/>
        <v>-36</v>
      </c>
      <c r="T335" s="1655">
        <f t="shared" si="81"/>
        <v>-113</v>
      </c>
      <c r="U335" s="1655">
        <f t="shared" si="81"/>
        <v>95</v>
      </c>
      <c r="V335" s="1655">
        <f t="shared" si="81"/>
        <v>161</v>
      </c>
      <c r="W335" s="1655">
        <f t="shared" si="81"/>
        <v>179</v>
      </c>
      <c r="X335" s="1655">
        <f t="shared" si="81"/>
        <v>86</v>
      </c>
      <c r="Y335" s="1655">
        <f t="shared" ref="Y335:AY335" si="83">Y277-Y264</f>
        <v>186</v>
      </c>
      <c r="Z335" s="1655">
        <f t="shared" si="83"/>
        <v>-64</v>
      </c>
      <c r="AA335" s="1655">
        <f t="shared" si="83"/>
        <v>-97</v>
      </c>
      <c r="AB335" s="1655">
        <f t="shared" si="83"/>
        <v>271</v>
      </c>
      <c r="AC335" s="1655">
        <f t="shared" si="83"/>
        <v>118</v>
      </c>
      <c r="AD335" s="1655">
        <f t="shared" si="83"/>
        <v>-642</v>
      </c>
      <c r="AE335" s="1655">
        <f t="shared" si="83"/>
        <v>-164</v>
      </c>
      <c r="AF335" s="1655">
        <f t="shared" si="83"/>
        <v>45</v>
      </c>
      <c r="AG335" s="1655">
        <f t="shared" si="83"/>
        <v>71</v>
      </c>
      <c r="AH335" s="1655">
        <f t="shared" si="83"/>
        <v>36</v>
      </c>
      <c r="AI335" s="1655">
        <f t="shared" si="83"/>
        <v>68</v>
      </c>
      <c r="AJ335" s="1655">
        <f t="shared" si="83"/>
        <v>-142</v>
      </c>
      <c r="AK335" s="1655">
        <f t="shared" si="83"/>
        <v>-182</v>
      </c>
      <c r="AL335" s="1655">
        <f t="shared" si="83"/>
        <v>99</v>
      </c>
      <c r="AM335" s="1655">
        <f t="shared" si="83"/>
        <v>22</v>
      </c>
      <c r="AN335" s="1655">
        <f t="shared" si="83"/>
        <v>139</v>
      </c>
      <c r="AO335" s="1655">
        <f t="shared" si="83"/>
        <v>182</v>
      </c>
      <c r="AP335" s="1655">
        <f t="shared" si="83"/>
        <v>26</v>
      </c>
      <c r="AQ335" s="1655">
        <f t="shared" si="83"/>
        <v>119</v>
      </c>
      <c r="AR335" s="1655">
        <f t="shared" si="83"/>
        <v>82</v>
      </c>
      <c r="AS335" s="1655">
        <f t="shared" si="83"/>
        <v>22</v>
      </c>
      <c r="AT335" s="1655">
        <f t="shared" si="83"/>
        <v>54</v>
      </c>
      <c r="AU335" s="1655">
        <f t="shared" si="83"/>
        <v>123</v>
      </c>
      <c r="AV335" s="1655">
        <f t="shared" si="83"/>
        <v>100</v>
      </c>
      <c r="AW335" s="1655">
        <f t="shared" si="83"/>
        <v>-8</v>
      </c>
      <c r="AX335" s="1655">
        <f t="shared" si="83"/>
        <v>167</v>
      </c>
      <c r="AY335" s="1655">
        <f t="shared" si="83"/>
        <v>-891</v>
      </c>
    </row>
    <row r="336" spans="1:51">
      <c r="A336" s="1635"/>
      <c r="B336" s="1545" t="s">
        <v>2349</v>
      </c>
      <c r="C336" s="1655">
        <f t="shared" si="82"/>
        <v>0</v>
      </c>
      <c r="D336" s="1655">
        <f t="shared" si="82"/>
        <v>-412</v>
      </c>
      <c r="E336" s="1655">
        <f t="shared" si="82"/>
        <v>-47</v>
      </c>
      <c r="F336" s="1655">
        <f t="shared" si="82"/>
        <v>-15</v>
      </c>
      <c r="G336" s="1655">
        <f t="shared" si="82"/>
        <v>-62</v>
      </c>
      <c r="H336" s="1655">
        <f t="shared" si="82"/>
        <v>110</v>
      </c>
      <c r="I336" s="1655">
        <f t="shared" si="82"/>
        <v>23</v>
      </c>
      <c r="J336" s="1655">
        <f t="shared" si="82"/>
        <v>190</v>
      </c>
      <c r="K336" s="1655">
        <f t="shared" si="82"/>
        <v>0</v>
      </c>
      <c r="L336" s="1655">
        <f t="shared" si="82"/>
        <v>283</v>
      </c>
      <c r="M336" s="1655">
        <f t="shared" si="82"/>
        <v>10</v>
      </c>
      <c r="N336" s="1655">
        <f t="shared" si="82"/>
        <v>-263</v>
      </c>
      <c r="O336" s="1655">
        <f t="shared" si="82"/>
        <v>74</v>
      </c>
      <c r="P336" s="1655">
        <f t="shared" si="82"/>
        <v>-599</v>
      </c>
      <c r="Q336" s="1655">
        <f t="shared" si="82"/>
        <v>408</v>
      </c>
      <c r="R336" s="1655">
        <f t="shared" si="82"/>
        <v>18</v>
      </c>
      <c r="S336" s="1655">
        <f t="shared" ref="S336:AY341" si="84">S278-S265</f>
        <v>76</v>
      </c>
      <c r="T336" s="1655">
        <f t="shared" si="84"/>
        <v>13</v>
      </c>
      <c r="U336" s="1655">
        <f t="shared" si="84"/>
        <v>-11</v>
      </c>
      <c r="V336" s="1655">
        <f t="shared" si="84"/>
        <v>-35</v>
      </c>
      <c r="W336" s="1655">
        <f t="shared" si="84"/>
        <v>45</v>
      </c>
      <c r="X336" s="1655">
        <f t="shared" si="84"/>
        <v>-73</v>
      </c>
      <c r="Y336" s="1655">
        <f t="shared" si="84"/>
        <v>74</v>
      </c>
      <c r="Z336" s="1655">
        <f t="shared" si="84"/>
        <v>287</v>
      </c>
      <c r="AA336" s="1655">
        <f t="shared" si="84"/>
        <v>196</v>
      </c>
      <c r="AB336" s="1655">
        <f t="shared" si="84"/>
        <v>119</v>
      </c>
      <c r="AC336" s="1655">
        <f t="shared" si="84"/>
        <v>-230</v>
      </c>
      <c r="AD336" s="1655">
        <f t="shared" si="84"/>
        <v>-661</v>
      </c>
      <c r="AE336" s="1655">
        <f t="shared" si="84"/>
        <v>102</v>
      </c>
      <c r="AF336" s="1655">
        <f t="shared" si="84"/>
        <v>300</v>
      </c>
      <c r="AG336" s="1655">
        <f t="shared" si="84"/>
        <v>57</v>
      </c>
      <c r="AH336" s="1655">
        <f t="shared" si="84"/>
        <v>79</v>
      </c>
      <c r="AI336" s="1655">
        <f t="shared" si="84"/>
        <v>-97</v>
      </c>
      <c r="AJ336" s="1655">
        <f t="shared" si="84"/>
        <v>102</v>
      </c>
      <c r="AK336" s="1655">
        <f t="shared" si="84"/>
        <v>-194</v>
      </c>
      <c r="AL336" s="1655">
        <f t="shared" si="84"/>
        <v>35</v>
      </c>
      <c r="AM336" s="1655">
        <f t="shared" si="84"/>
        <v>100</v>
      </c>
      <c r="AN336" s="1655">
        <f t="shared" si="84"/>
        <v>-128</v>
      </c>
      <c r="AO336" s="1655">
        <f t="shared" si="84"/>
        <v>-61</v>
      </c>
      <c r="AP336" s="1655">
        <f t="shared" si="84"/>
        <v>0</v>
      </c>
      <c r="AQ336" s="1655">
        <f t="shared" si="84"/>
        <v>140</v>
      </c>
      <c r="AR336" s="1655">
        <f t="shared" si="84"/>
        <v>39</v>
      </c>
      <c r="AS336" s="1655">
        <f t="shared" si="84"/>
        <v>-88</v>
      </c>
      <c r="AT336" s="1655">
        <f t="shared" si="84"/>
        <v>-37</v>
      </c>
      <c r="AU336" s="1655">
        <f t="shared" si="84"/>
        <v>-37</v>
      </c>
      <c r="AV336" s="1655">
        <f t="shared" si="84"/>
        <v>12</v>
      </c>
      <c r="AW336" s="1655">
        <f t="shared" si="84"/>
        <v>141</v>
      </c>
      <c r="AX336" s="1655">
        <f t="shared" si="84"/>
        <v>17</v>
      </c>
      <c r="AY336" s="1655">
        <f t="shared" si="84"/>
        <v>-380</v>
      </c>
    </row>
    <row r="337" spans="1:51">
      <c r="A337" s="1635"/>
      <c r="B337" s="1545" t="s">
        <v>2350</v>
      </c>
      <c r="C337" s="1655">
        <f t="shared" si="82"/>
        <v>0</v>
      </c>
      <c r="D337" s="1660">
        <f t="shared" si="82"/>
        <v>-556</v>
      </c>
      <c r="E337" s="1660">
        <f t="shared" si="82"/>
        <v>-102</v>
      </c>
      <c r="F337" s="1660">
        <f t="shared" si="82"/>
        <v>44</v>
      </c>
      <c r="G337" s="1660">
        <f t="shared" si="82"/>
        <v>66</v>
      </c>
      <c r="H337" s="1660">
        <f t="shared" si="82"/>
        <v>-12</v>
      </c>
      <c r="I337" s="1660">
        <f t="shared" si="82"/>
        <v>-48</v>
      </c>
      <c r="J337" s="1660">
        <f t="shared" si="82"/>
        <v>-26</v>
      </c>
      <c r="K337" s="1660">
        <f t="shared" si="82"/>
        <v>46</v>
      </c>
      <c r="L337" s="1660">
        <f t="shared" si="82"/>
        <v>-64</v>
      </c>
      <c r="M337" s="1660">
        <f t="shared" si="82"/>
        <v>52</v>
      </c>
      <c r="N337" s="1660">
        <f t="shared" si="82"/>
        <v>222</v>
      </c>
      <c r="O337" s="1660">
        <f t="shared" si="82"/>
        <v>-305</v>
      </c>
      <c r="P337" s="1660">
        <f t="shared" si="82"/>
        <v>788</v>
      </c>
      <c r="Q337" s="1660">
        <f t="shared" si="82"/>
        <v>383</v>
      </c>
      <c r="R337" s="1660">
        <f t="shared" si="82"/>
        <v>-97</v>
      </c>
      <c r="S337" s="1660">
        <f t="shared" si="84"/>
        <v>-33</v>
      </c>
      <c r="T337" s="1660">
        <f t="shared" si="84"/>
        <v>26</v>
      </c>
      <c r="U337" s="1660">
        <f t="shared" si="84"/>
        <v>90</v>
      </c>
      <c r="V337" s="1660">
        <f t="shared" si="84"/>
        <v>180</v>
      </c>
      <c r="W337" s="1660">
        <f t="shared" si="84"/>
        <v>58</v>
      </c>
      <c r="X337" s="1660">
        <f t="shared" si="84"/>
        <v>-242</v>
      </c>
      <c r="Y337" s="1660">
        <f t="shared" si="84"/>
        <v>-120</v>
      </c>
      <c r="Z337" s="1660">
        <f t="shared" si="84"/>
        <v>303</v>
      </c>
      <c r="AA337" s="1660">
        <f t="shared" si="84"/>
        <v>-235</v>
      </c>
      <c r="AB337" s="1660">
        <f t="shared" si="84"/>
        <v>-222</v>
      </c>
      <c r="AC337" s="1660">
        <f t="shared" si="84"/>
        <v>-125</v>
      </c>
      <c r="AD337" s="1660">
        <f t="shared" si="84"/>
        <v>-1019</v>
      </c>
      <c r="AE337" s="1660">
        <f t="shared" si="84"/>
        <v>307</v>
      </c>
      <c r="AF337" s="1660">
        <f t="shared" si="84"/>
        <v>294</v>
      </c>
      <c r="AG337" s="1660">
        <f t="shared" si="84"/>
        <v>13</v>
      </c>
      <c r="AH337" s="1660">
        <f t="shared" si="84"/>
        <v>-35</v>
      </c>
      <c r="AI337" s="1660">
        <f t="shared" si="84"/>
        <v>-125</v>
      </c>
      <c r="AJ337" s="1660">
        <f t="shared" si="84"/>
        <v>-89</v>
      </c>
      <c r="AK337" s="1660">
        <f t="shared" si="84"/>
        <v>100</v>
      </c>
      <c r="AL337" s="1660">
        <f t="shared" si="84"/>
        <v>-108</v>
      </c>
      <c r="AM337" s="1660">
        <f t="shared" si="84"/>
        <v>-12</v>
      </c>
      <c r="AN337" s="1660">
        <f t="shared" si="84"/>
        <v>117</v>
      </c>
      <c r="AO337" s="1660">
        <f t="shared" si="84"/>
        <v>-126</v>
      </c>
      <c r="AP337" s="1660">
        <f t="shared" si="84"/>
        <v>-15</v>
      </c>
      <c r="AQ337" s="1660">
        <f t="shared" si="84"/>
        <v>192</v>
      </c>
      <c r="AR337" s="1660">
        <f t="shared" si="84"/>
        <v>-189</v>
      </c>
      <c r="AS337" s="1660">
        <f t="shared" si="84"/>
        <v>-18</v>
      </c>
      <c r="AT337" s="1660">
        <f t="shared" si="84"/>
        <v>382</v>
      </c>
      <c r="AU337" s="1660">
        <f t="shared" si="84"/>
        <v>116</v>
      </c>
      <c r="AV337" s="1660">
        <f t="shared" si="84"/>
        <v>100</v>
      </c>
      <c r="AW337" s="1660">
        <f t="shared" si="84"/>
        <v>142</v>
      </c>
      <c r="AX337" s="1660">
        <f t="shared" si="84"/>
        <v>-98</v>
      </c>
      <c r="AY337" s="1660">
        <f t="shared" si="84"/>
        <v>1088</v>
      </c>
    </row>
    <row r="338" spans="1:51">
      <c r="A338" s="1635"/>
      <c r="B338" s="1545" t="s">
        <v>2351</v>
      </c>
      <c r="C338" s="1655">
        <f t="shared" si="82"/>
        <v>0</v>
      </c>
      <c r="D338" s="1655">
        <f t="shared" si="82"/>
        <v>-288</v>
      </c>
      <c r="E338" s="1655">
        <f t="shared" si="82"/>
        <v>-151</v>
      </c>
      <c r="F338" s="1655">
        <f t="shared" si="82"/>
        <v>-103</v>
      </c>
      <c r="G338" s="1655">
        <f t="shared" si="82"/>
        <v>-290</v>
      </c>
      <c r="H338" s="1655">
        <f t="shared" si="82"/>
        <v>-21</v>
      </c>
      <c r="I338" s="1655">
        <f t="shared" si="82"/>
        <v>49</v>
      </c>
      <c r="J338" s="1655">
        <f t="shared" si="82"/>
        <v>233</v>
      </c>
      <c r="K338" s="1655">
        <f t="shared" si="82"/>
        <v>-417</v>
      </c>
      <c r="L338" s="1655">
        <f t="shared" si="82"/>
        <v>-152</v>
      </c>
      <c r="M338" s="1655">
        <f t="shared" si="82"/>
        <v>-111</v>
      </c>
      <c r="N338" s="1655">
        <f t="shared" si="82"/>
        <v>-965</v>
      </c>
      <c r="O338" s="1655">
        <f t="shared" si="82"/>
        <v>-942</v>
      </c>
      <c r="P338" s="1655">
        <f t="shared" si="82"/>
        <v>3084</v>
      </c>
      <c r="Q338" s="1655">
        <f t="shared" si="82"/>
        <v>-1121</v>
      </c>
      <c r="R338" s="1655">
        <f t="shared" si="82"/>
        <v>-51</v>
      </c>
      <c r="S338" s="1655">
        <f t="shared" si="84"/>
        <v>8</v>
      </c>
      <c r="T338" s="1655">
        <f t="shared" si="84"/>
        <v>2</v>
      </c>
      <c r="U338" s="1655">
        <f t="shared" si="84"/>
        <v>85</v>
      </c>
      <c r="V338" s="1655">
        <f t="shared" si="84"/>
        <v>-181</v>
      </c>
      <c r="W338" s="1655">
        <f t="shared" si="84"/>
        <v>-199</v>
      </c>
      <c r="X338" s="1655">
        <f t="shared" si="84"/>
        <v>76</v>
      </c>
      <c r="Y338" s="1655">
        <f t="shared" si="84"/>
        <v>188</v>
      </c>
      <c r="Z338" s="1655">
        <f t="shared" si="84"/>
        <v>860</v>
      </c>
      <c r="AA338" s="1655">
        <f t="shared" si="84"/>
        <v>51</v>
      </c>
      <c r="AB338" s="1655">
        <f t="shared" si="84"/>
        <v>-31</v>
      </c>
      <c r="AC338" s="1655">
        <f t="shared" si="84"/>
        <v>491</v>
      </c>
      <c r="AD338" s="1655">
        <f t="shared" si="84"/>
        <v>-465</v>
      </c>
      <c r="AE338" s="1655">
        <f t="shared" si="84"/>
        <v>585</v>
      </c>
      <c r="AF338" s="1655">
        <f t="shared" si="84"/>
        <v>64</v>
      </c>
      <c r="AG338" s="1655">
        <f t="shared" si="84"/>
        <v>44</v>
      </c>
      <c r="AH338" s="1655">
        <f t="shared" si="84"/>
        <v>35</v>
      </c>
      <c r="AI338" s="1655">
        <f t="shared" si="84"/>
        <v>-14</v>
      </c>
      <c r="AJ338" s="1655">
        <f t="shared" si="84"/>
        <v>158</v>
      </c>
      <c r="AK338" s="1655">
        <f t="shared" si="84"/>
        <v>178</v>
      </c>
      <c r="AL338" s="1655">
        <f t="shared" si="84"/>
        <v>-52</v>
      </c>
      <c r="AM338" s="1655">
        <f t="shared" si="84"/>
        <v>18</v>
      </c>
      <c r="AN338" s="1655">
        <f t="shared" si="84"/>
        <v>-93</v>
      </c>
      <c r="AO338" s="1655">
        <f t="shared" si="84"/>
        <v>95</v>
      </c>
      <c r="AP338" s="1655">
        <f t="shared" si="84"/>
        <v>-65</v>
      </c>
      <c r="AQ338" s="1655">
        <f t="shared" si="84"/>
        <v>-558</v>
      </c>
      <c r="AR338" s="1655">
        <f t="shared" si="84"/>
        <v>24</v>
      </c>
      <c r="AS338" s="1655">
        <f t="shared" si="84"/>
        <v>182</v>
      </c>
      <c r="AT338" s="1655">
        <f t="shared" si="84"/>
        <v>179</v>
      </c>
      <c r="AU338" s="1655">
        <f t="shared" si="84"/>
        <v>-96</v>
      </c>
      <c r="AV338" s="1655">
        <f t="shared" si="84"/>
        <v>-5</v>
      </c>
      <c r="AW338" s="1655">
        <f t="shared" si="84"/>
        <v>-49</v>
      </c>
      <c r="AX338" s="1655">
        <f t="shared" si="84"/>
        <v>-269</v>
      </c>
      <c r="AY338" s="1655">
        <f t="shared" si="84"/>
        <v>56</v>
      </c>
    </row>
    <row r="339" spans="1:51">
      <c r="A339" s="1635"/>
      <c r="B339" s="1545" t="s">
        <v>2352</v>
      </c>
      <c r="C339" s="1655">
        <f t="shared" si="82"/>
        <v>0</v>
      </c>
      <c r="D339" s="1655">
        <f t="shared" si="82"/>
        <v>-393</v>
      </c>
      <c r="E339" s="1655">
        <f t="shared" si="82"/>
        <v>-53</v>
      </c>
      <c r="F339" s="1655">
        <f t="shared" si="82"/>
        <v>-72</v>
      </c>
      <c r="G339" s="1655">
        <f t="shared" si="82"/>
        <v>-124</v>
      </c>
      <c r="H339" s="1655">
        <f t="shared" si="82"/>
        <v>36</v>
      </c>
      <c r="I339" s="1655">
        <f t="shared" si="82"/>
        <v>49</v>
      </c>
      <c r="J339" s="1655">
        <f t="shared" si="82"/>
        <v>227</v>
      </c>
      <c r="K339" s="1655">
        <f t="shared" si="82"/>
        <v>-181</v>
      </c>
      <c r="L339" s="1655">
        <f t="shared" si="82"/>
        <v>-82</v>
      </c>
      <c r="M339" s="1655">
        <f t="shared" si="82"/>
        <v>-115</v>
      </c>
      <c r="N339" s="1655">
        <f t="shared" si="82"/>
        <v>-1354</v>
      </c>
      <c r="O339" s="1655">
        <f t="shared" si="82"/>
        <v>-750</v>
      </c>
      <c r="P339" s="1655">
        <f t="shared" si="82"/>
        <v>2506</v>
      </c>
      <c r="Q339" s="1655">
        <f t="shared" si="82"/>
        <v>-1236</v>
      </c>
      <c r="R339" s="1655">
        <f t="shared" si="82"/>
        <v>173</v>
      </c>
      <c r="S339" s="1655">
        <f t="shared" si="84"/>
        <v>75</v>
      </c>
      <c r="T339" s="1655">
        <f t="shared" si="84"/>
        <v>23</v>
      </c>
      <c r="U339" s="1655">
        <f t="shared" si="84"/>
        <v>41</v>
      </c>
      <c r="V339" s="1655">
        <f t="shared" si="84"/>
        <v>43</v>
      </c>
      <c r="W339" s="1655">
        <f t="shared" si="84"/>
        <v>-80</v>
      </c>
      <c r="X339" s="1655">
        <f t="shared" si="84"/>
        <v>219</v>
      </c>
      <c r="Y339" s="1655">
        <f t="shared" si="84"/>
        <v>191</v>
      </c>
      <c r="Z339" s="1655">
        <f t="shared" si="84"/>
        <v>670</v>
      </c>
      <c r="AA339" s="1655">
        <f t="shared" si="84"/>
        <v>154</v>
      </c>
      <c r="AB339" s="1655">
        <f t="shared" si="84"/>
        <v>-95</v>
      </c>
      <c r="AC339" s="1655">
        <f t="shared" si="84"/>
        <v>464</v>
      </c>
      <c r="AD339" s="1655">
        <f t="shared" si="84"/>
        <v>-110</v>
      </c>
      <c r="AE339" s="1655">
        <f t="shared" si="84"/>
        <v>128</v>
      </c>
      <c r="AF339" s="1655">
        <f t="shared" si="84"/>
        <v>99</v>
      </c>
      <c r="AG339" s="1655">
        <f t="shared" si="84"/>
        <v>32</v>
      </c>
      <c r="AH339" s="1655">
        <f t="shared" si="84"/>
        <v>1</v>
      </c>
      <c r="AI339" s="1655">
        <f t="shared" si="84"/>
        <v>-36</v>
      </c>
      <c r="AJ339" s="1655">
        <f t="shared" si="84"/>
        <v>-60</v>
      </c>
      <c r="AK339" s="1655">
        <f t="shared" si="84"/>
        <v>457</v>
      </c>
      <c r="AL339" s="1655">
        <f t="shared" si="84"/>
        <v>-52</v>
      </c>
      <c r="AM339" s="1655">
        <f t="shared" si="84"/>
        <v>58</v>
      </c>
      <c r="AN339" s="1655">
        <f t="shared" si="84"/>
        <v>-42</v>
      </c>
      <c r="AO339" s="1655">
        <f t="shared" si="84"/>
        <v>-35</v>
      </c>
      <c r="AP339" s="1655">
        <f t="shared" si="84"/>
        <v>18</v>
      </c>
      <c r="AQ339" s="1655">
        <f t="shared" si="84"/>
        <v>-355</v>
      </c>
      <c r="AR339" s="1655">
        <f t="shared" si="84"/>
        <v>-31</v>
      </c>
      <c r="AS339" s="1655">
        <f t="shared" si="84"/>
        <v>101</v>
      </c>
      <c r="AT339" s="1655">
        <f t="shared" si="84"/>
        <v>67</v>
      </c>
      <c r="AU339" s="1655">
        <f t="shared" si="84"/>
        <v>-134</v>
      </c>
      <c r="AV339" s="1655">
        <f t="shared" si="84"/>
        <v>-93</v>
      </c>
      <c r="AW339" s="1655">
        <f t="shared" si="84"/>
        <v>-56</v>
      </c>
      <c r="AX339" s="1655">
        <f t="shared" si="84"/>
        <v>-293</v>
      </c>
      <c r="AY339" s="1655">
        <f t="shared" si="84"/>
        <v>-834</v>
      </c>
    </row>
    <row r="340" spans="1:51">
      <c r="A340" s="1635"/>
      <c r="B340" s="1545" t="s">
        <v>2353</v>
      </c>
      <c r="C340" s="1655">
        <f t="shared" si="82"/>
        <v>0</v>
      </c>
      <c r="D340" s="1655">
        <f t="shared" si="82"/>
        <v>-129</v>
      </c>
      <c r="E340" s="1655">
        <f t="shared" si="82"/>
        <v>31</v>
      </c>
      <c r="F340" s="1655">
        <f t="shared" si="82"/>
        <v>22</v>
      </c>
      <c r="G340" s="1655">
        <f t="shared" si="82"/>
        <v>-95</v>
      </c>
      <c r="H340" s="1655">
        <f t="shared" si="82"/>
        <v>19</v>
      </c>
      <c r="I340" s="1655">
        <f t="shared" si="82"/>
        <v>28</v>
      </c>
      <c r="J340" s="1655">
        <f t="shared" si="82"/>
        <v>153</v>
      </c>
      <c r="K340" s="1655">
        <f t="shared" si="82"/>
        <v>-170</v>
      </c>
      <c r="L340" s="1655">
        <f t="shared" si="82"/>
        <v>-215</v>
      </c>
      <c r="M340" s="1655">
        <f t="shared" si="82"/>
        <v>-80</v>
      </c>
      <c r="N340" s="1655">
        <f t="shared" si="82"/>
        <v>-925</v>
      </c>
      <c r="O340" s="1655">
        <f t="shared" si="82"/>
        <v>-1089</v>
      </c>
      <c r="P340" s="1655">
        <f t="shared" si="82"/>
        <v>3690</v>
      </c>
      <c r="Q340" s="1655">
        <f t="shared" si="82"/>
        <v>-1283</v>
      </c>
      <c r="R340" s="1655">
        <f t="shared" si="82"/>
        <v>71</v>
      </c>
      <c r="S340" s="1655">
        <f t="shared" si="84"/>
        <v>-12</v>
      </c>
      <c r="T340" s="1655">
        <f t="shared" si="84"/>
        <v>-23</v>
      </c>
      <c r="U340" s="1655">
        <f t="shared" si="84"/>
        <v>137</v>
      </c>
      <c r="V340" s="1655">
        <f t="shared" si="84"/>
        <v>-129</v>
      </c>
      <c r="W340" s="1655">
        <f t="shared" si="84"/>
        <v>-93</v>
      </c>
      <c r="X340" s="1655">
        <f t="shared" si="84"/>
        <v>106</v>
      </c>
      <c r="Y340" s="1655">
        <f t="shared" si="84"/>
        <v>164</v>
      </c>
      <c r="Z340" s="1655">
        <f t="shared" si="84"/>
        <v>221</v>
      </c>
      <c r="AA340" s="1655">
        <f t="shared" si="84"/>
        <v>164</v>
      </c>
      <c r="AB340" s="1655">
        <f t="shared" si="84"/>
        <v>-79</v>
      </c>
      <c r="AC340" s="1655">
        <f t="shared" si="84"/>
        <v>168</v>
      </c>
      <c r="AD340" s="1655">
        <f t="shared" si="84"/>
        <v>-338</v>
      </c>
      <c r="AE340" s="1655">
        <f t="shared" si="84"/>
        <v>156</v>
      </c>
      <c r="AF340" s="1655">
        <f t="shared" si="84"/>
        <v>76</v>
      </c>
      <c r="AG340" s="1655">
        <f t="shared" si="84"/>
        <v>80</v>
      </c>
      <c r="AH340" s="1655">
        <f t="shared" si="84"/>
        <v>-26</v>
      </c>
      <c r="AI340" s="1655">
        <f t="shared" si="84"/>
        <v>-34</v>
      </c>
      <c r="AJ340" s="1655">
        <f t="shared" si="84"/>
        <v>-9</v>
      </c>
      <c r="AK340" s="1655">
        <f t="shared" si="84"/>
        <v>226</v>
      </c>
      <c r="AL340" s="1655">
        <f t="shared" si="84"/>
        <v>-74</v>
      </c>
      <c r="AM340" s="1655">
        <f t="shared" si="84"/>
        <v>3</v>
      </c>
      <c r="AN340" s="1655">
        <f t="shared" si="84"/>
        <v>23</v>
      </c>
      <c r="AO340" s="1655">
        <f t="shared" si="84"/>
        <v>57</v>
      </c>
      <c r="AP340" s="1655">
        <f t="shared" si="84"/>
        <v>-25</v>
      </c>
      <c r="AQ340" s="1655">
        <f t="shared" si="84"/>
        <v>-333</v>
      </c>
      <c r="AR340" s="1655">
        <f t="shared" si="84"/>
        <v>-59</v>
      </c>
      <c r="AS340" s="1655">
        <f t="shared" si="84"/>
        <v>140</v>
      </c>
      <c r="AT340" s="1655">
        <f t="shared" si="84"/>
        <v>-16</v>
      </c>
      <c r="AU340" s="1655">
        <f t="shared" si="84"/>
        <v>17</v>
      </c>
      <c r="AV340" s="1655">
        <f t="shared" si="84"/>
        <v>-136</v>
      </c>
      <c r="AW340" s="1655">
        <f t="shared" si="84"/>
        <v>-160</v>
      </c>
      <c r="AX340" s="1655">
        <f t="shared" si="84"/>
        <v>-220</v>
      </c>
      <c r="AY340" s="1655">
        <f t="shared" si="84"/>
        <v>393</v>
      </c>
    </row>
    <row r="341" spans="1:51">
      <c r="A341" s="1636"/>
      <c r="B341" s="1546" t="s">
        <v>2354</v>
      </c>
      <c r="C341" s="1655">
        <f t="shared" si="82"/>
        <v>0</v>
      </c>
      <c r="D341" s="1655">
        <f t="shared" si="82"/>
        <v>-22</v>
      </c>
      <c r="E341" s="1655">
        <f t="shared" si="82"/>
        <v>70</v>
      </c>
      <c r="F341" s="1655">
        <f t="shared" si="82"/>
        <v>-96</v>
      </c>
      <c r="G341" s="1655">
        <f t="shared" si="82"/>
        <v>-290</v>
      </c>
      <c r="H341" s="1655">
        <f t="shared" si="82"/>
        <v>-6</v>
      </c>
      <c r="I341" s="1655">
        <f t="shared" si="82"/>
        <v>-107</v>
      </c>
      <c r="J341" s="1655">
        <f t="shared" si="82"/>
        <v>93</v>
      </c>
      <c r="K341" s="1655">
        <f t="shared" si="82"/>
        <v>-393</v>
      </c>
      <c r="L341" s="1655">
        <f t="shared" si="82"/>
        <v>-196</v>
      </c>
      <c r="M341" s="1655">
        <f t="shared" si="82"/>
        <v>-121</v>
      </c>
      <c r="N341" s="1655">
        <f t="shared" si="82"/>
        <v>-928</v>
      </c>
      <c r="O341" s="1655">
        <f t="shared" si="82"/>
        <v>-648</v>
      </c>
      <c r="P341" s="1655">
        <f t="shared" si="82"/>
        <v>4400</v>
      </c>
      <c r="Q341" s="1655">
        <f t="shared" si="82"/>
        <v>-856</v>
      </c>
      <c r="R341" s="1655">
        <f t="shared" si="82"/>
        <v>53</v>
      </c>
      <c r="S341" s="1655">
        <f t="shared" si="84"/>
        <v>-18</v>
      </c>
      <c r="T341" s="1655">
        <f t="shared" si="84"/>
        <v>-43</v>
      </c>
      <c r="U341" s="1655">
        <f t="shared" si="84"/>
        <v>-7</v>
      </c>
      <c r="V341" s="1655">
        <f t="shared" si="84"/>
        <v>-24</v>
      </c>
      <c r="W341" s="1655">
        <f t="shared" si="84"/>
        <v>-311</v>
      </c>
      <c r="X341" s="1655">
        <f t="shared" si="84"/>
        <v>-20</v>
      </c>
      <c r="Y341" s="1655">
        <f t="shared" si="84"/>
        <v>69</v>
      </c>
      <c r="Z341" s="1655">
        <f t="shared" si="84"/>
        <v>665</v>
      </c>
      <c r="AA341" s="1655">
        <f t="shared" si="84"/>
        <v>28</v>
      </c>
      <c r="AB341" s="1655">
        <f t="shared" si="84"/>
        <v>40</v>
      </c>
      <c r="AC341" s="1655">
        <f t="shared" si="84"/>
        <v>392</v>
      </c>
      <c r="AD341" s="1655">
        <f t="shared" si="84"/>
        <v>-271</v>
      </c>
      <c r="AE341" s="1655">
        <f t="shared" si="84"/>
        <v>218</v>
      </c>
      <c r="AF341" s="1655">
        <f t="shared" si="84"/>
        <v>84</v>
      </c>
      <c r="AG341" s="1655">
        <f t="shared" si="84"/>
        <v>-69</v>
      </c>
      <c r="AH341" s="1655">
        <f t="shared" si="84"/>
        <v>-67</v>
      </c>
      <c r="AI341" s="1655">
        <f t="shared" si="84"/>
        <v>63</v>
      </c>
      <c r="AJ341" s="1655">
        <f t="shared" si="84"/>
        <v>76</v>
      </c>
      <c r="AK341" s="1655">
        <f t="shared" si="84"/>
        <v>119</v>
      </c>
      <c r="AL341" s="1655">
        <f t="shared" si="84"/>
        <v>184</v>
      </c>
      <c r="AM341" s="1655">
        <f t="shared" si="84"/>
        <v>3</v>
      </c>
      <c r="AN341" s="1655">
        <f t="shared" si="84"/>
        <v>-79</v>
      </c>
      <c r="AO341" s="1655">
        <f t="shared" si="84"/>
        <v>-26</v>
      </c>
      <c r="AP341" s="1655">
        <f t="shared" si="84"/>
        <v>-106</v>
      </c>
      <c r="AQ341" s="1655">
        <f t="shared" si="84"/>
        <v>-802</v>
      </c>
      <c r="AR341" s="1655">
        <f t="shared" si="84"/>
        <v>-91</v>
      </c>
      <c r="AS341" s="1655">
        <f t="shared" si="84"/>
        <v>27</v>
      </c>
      <c r="AT341" s="1655">
        <f t="shared" si="84"/>
        <v>-175</v>
      </c>
      <c r="AU341" s="1655">
        <f t="shared" si="84"/>
        <v>-2</v>
      </c>
      <c r="AV341" s="1655">
        <f t="shared" si="84"/>
        <v>-201</v>
      </c>
      <c r="AW341" s="1655">
        <f t="shared" si="84"/>
        <v>-327</v>
      </c>
      <c r="AX341" s="1655">
        <f t="shared" si="84"/>
        <v>-282</v>
      </c>
      <c r="AY341" s="1655">
        <f t="shared" si="84"/>
        <v>1968</v>
      </c>
    </row>
    <row r="342" spans="1:51">
      <c r="A342" s="1637"/>
      <c r="B342" s="1638" t="s">
        <v>2355</v>
      </c>
      <c r="C342" s="1657">
        <f t="shared" ref="C342:AY342" si="85">SUM(C330:C341)</f>
        <v>0</v>
      </c>
      <c r="D342" s="1657">
        <f t="shared" si="85"/>
        <v>-697</v>
      </c>
      <c r="E342" s="1657">
        <f t="shared" si="85"/>
        <v>161</v>
      </c>
      <c r="F342" s="1657">
        <f t="shared" si="85"/>
        <v>976</v>
      </c>
      <c r="G342" s="1657">
        <f t="shared" si="85"/>
        <v>61</v>
      </c>
      <c r="H342" s="1657">
        <f t="shared" si="85"/>
        <v>208</v>
      </c>
      <c r="I342" s="1657">
        <f t="shared" si="85"/>
        <v>208</v>
      </c>
      <c r="J342" s="1657">
        <f t="shared" si="85"/>
        <v>1083</v>
      </c>
      <c r="K342" s="1657">
        <f t="shared" si="85"/>
        <v>1180</v>
      </c>
      <c r="L342" s="1657">
        <f t="shared" si="85"/>
        <v>599</v>
      </c>
      <c r="M342" s="1657">
        <f t="shared" si="85"/>
        <v>847</v>
      </c>
      <c r="N342" s="1657">
        <f t="shared" si="85"/>
        <v>-667</v>
      </c>
      <c r="O342" s="1657">
        <f t="shared" si="85"/>
        <v>-2736</v>
      </c>
      <c r="P342" s="1657">
        <f t="shared" si="85"/>
        <v>-14200</v>
      </c>
      <c r="Q342" s="1657">
        <f t="shared" si="85"/>
        <v>952</v>
      </c>
      <c r="R342" s="1657">
        <f t="shared" si="85"/>
        <v>682</v>
      </c>
      <c r="S342" s="1657">
        <f t="shared" si="85"/>
        <v>405</v>
      </c>
      <c r="T342" s="1657">
        <f t="shared" si="85"/>
        <v>503</v>
      </c>
      <c r="U342" s="1657">
        <f t="shared" si="85"/>
        <v>513</v>
      </c>
      <c r="V342" s="1657">
        <f t="shared" si="85"/>
        <v>1289</v>
      </c>
      <c r="W342" s="1657">
        <f t="shared" si="85"/>
        <v>270</v>
      </c>
      <c r="X342" s="1657">
        <f t="shared" si="85"/>
        <v>1121</v>
      </c>
      <c r="Y342" s="1657">
        <f t="shared" si="85"/>
        <v>988</v>
      </c>
      <c r="Z342" s="1657">
        <f t="shared" si="85"/>
        <v>1065</v>
      </c>
      <c r="AA342" s="1657">
        <f t="shared" si="85"/>
        <v>1094</v>
      </c>
      <c r="AB342" s="1657">
        <f t="shared" si="85"/>
        <v>224</v>
      </c>
      <c r="AC342" s="1657">
        <f t="shared" si="85"/>
        <v>2075</v>
      </c>
      <c r="AD342" s="1657">
        <f t="shared" si="85"/>
        <v>-7057</v>
      </c>
      <c r="AE342" s="1657">
        <f t="shared" si="85"/>
        <v>1990</v>
      </c>
      <c r="AF342" s="1657">
        <f t="shared" si="85"/>
        <v>1322</v>
      </c>
      <c r="AG342" s="1657">
        <f t="shared" si="85"/>
        <v>1174</v>
      </c>
      <c r="AH342" s="1657">
        <f t="shared" si="85"/>
        <v>237</v>
      </c>
      <c r="AI342" s="1657">
        <f t="shared" si="85"/>
        <v>203</v>
      </c>
      <c r="AJ342" s="1657">
        <f t="shared" si="85"/>
        <v>-656</v>
      </c>
      <c r="AK342" s="1657">
        <f t="shared" si="85"/>
        <v>438</v>
      </c>
      <c r="AL342" s="1657">
        <f t="shared" si="85"/>
        <v>453</v>
      </c>
      <c r="AM342" s="1657">
        <f t="shared" si="85"/>
        <v>745</v>
      </c>
      <c r="AN342" s="1657">
        <f t="shared" si="85"/>
        <v>114</v>
      </c>
      <c r="AO342" s="1657">
        <f t="shared" si="85"/>
        <v>778</v>
      </c>
      <c r="AP342" s="1657">
        <f t="shared" si="85"/>
        <v>505</v>
      </c>
      <c r="AQ342" s="1657">
        <f t="shared" si="85"/>
        <v>-1871</v>
      </c>
      <c r="AR342" s="1657">
        <f t="shared" si="85"/>
        <v>476</v>
      </c>
      <c r="AS342" s="1657">
        <f t="shared" si="85"/>
        <v>746</v>
      </c>
      <c r="AT342" s="1657">
        <f t="shared" si="85"/>
        <v>2355</v>
      </c>
      <c r="AU342" s="1657">
        <f t="shared" si="85"/>
        <v>593</v>
      </c>
      <c r="AV342" s="1657">
        <f t="shared" si="85"/>
        <v>556</v>
      </c>
      <c r="AW342" s="1657">
        <f t="shared" si="85"/>
        <v>583</v>
      </c>
      <c r="AX342" s="1657">
        <f t="shared" si="85"/>
        <v>-1888</v>
      </c>
      <c r="AY342" s="1657">
        <f t="shared" si="85"/>
        <v>-16651</v>
      </c>
    </row>
    <row r="343" spans="1:51">
      <c r="AE343" s="1650"/>
    </row>
  </sheetData>
  <phoneticPr fontI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2FFAC-6DBC-4BF4-A067-B262941099D1}">
  <sheetPr>
    <tabColor theme="0"/>
  </sheetPr>
  <dimension ref="A1:AB58"/>
  <sheetViews>
    <sheetView workbookViewId="0">
      <pane xSplit="3" ySplit="4" topLeftCell="L6" activePane="bottomRight" state="frozen"/>
      <selection pane="topRight" activeCell="D1" sqref="D1"/>
      <selection pane="bottomLeft" activeCell="A7" sqref="A7"/>
      <selection pane="bottomRight" activeCell="P17" sqref="P17"/>
    </sheetView>
  </sheetViews>
  <sheetFormatPr defaultRowHeight="13.5"/>
  <cols>
    <col min="1" max="1" width="5.625" style="1" customWidth="1"/>
    <col min="2" max="2" width="4.625" style="1" customWidth="1"/>
    <col min="3" max="3" width="10.375" style="1" customWidth="1"/>
    <col min="4" max="5" width="11.625" style="1" bestFit="1" customWidth="1"/>
    <col min="6" max="9" width="9.125" style="1" bestFit="1" customWidth="1"/>
    <col min="10" max="10" width="10.375" style="1" bestFit="1" customWidth="1"/>
    <col min="11" max="11" width="9.125" style="1" bestFit="1" customWidth="1"/>
    <col min="12" max="13" width="10.375" style="1" bestFit="1" customWidth="1"/>
    <col min="14" max="14" width="11.625" style="1" bestFit="1" customWidth="1"/>
    <col min="15" max="15" width="9.25" style="1" bestFit="1" customWidth="1"/>
    <col min="16" max="16" width="10.375" style="1" bestFit="1" customWidth="1"/>
    <col min="17" max="17" width="9.25" style="1" bestFit="1" customWidth="1"/>
    <col min="18" max="19" width="10.375" style="1" bestFit="1" customWidth="1"/>
    <col min="20" max="20" width="9.125" style="1" bestFit="1" customWidth="1"/>
    <col min="21" max="21" width="10.375" style="1" bestFit="1" customWidth="1"/>
    <col min="22" max="22" width="9.25" style="1" bestFit="1" customWidth="1"/>
    <col min="23" max="24" width="9.125" style="1" bestFit="1" customWidth="1"/>
    <col min="25" max="26" width="9.25" style="1" bestFit="1" customWidth="1"/>
    <col min="27" max="28" width="9.125" style="1" bestFit="1" customWidth="1"/>
    <col min="29" max="16384" width="9" style="1"/>
  </cols>
  <sheetData>
    <row r="1" spans="1:24" s="1968" customFormat="1" ht="15.75" customHeight="1">
      <c r="A1" s="1968">
        <v>1990</v>
      </c>
      <c r="B1" s="1966" t="s">
        <v>5476</v>
      </c>
      <c r="C1" s="1915"/>
      <c r="D1" s="1915"/>
      <c r="E1" s="1915"/>
      <c r="F1" s="1967"/>
      <c r="G1" s="1968" t="s">
        <v>2610</v>
      </c>
      <c r="H1" s="1915" t="s">
        <v>2610</v>
      </c>
      <c r="I1" s="1915" t="s">
        <v>2024</v>
      </c>
      <c r="J1" s="1915"/>
      <c r="K1" s="1915"/>
      <c r="L1" s="1915"/>
      <c r="M1" s="1915" t="s">
        <v>6149</v>
      </c>
      <c r="N1" s="1915"/>
      <c r="O1" s="1915"/>
      <c r="P1" s="1915" t="s">
        <v>2024</v>
      </c>
      <c r="Q1" s="1915"/>
      <c r="R1" s="1915"/>
      <c r="S1" s="1915"/>
      <c r="T1" s="1915"/>
      <c r="U1" s="1915"/>
      <c r="W1" s="1915"/>
    </row>
    <row r="2" spans="1:24" s="1968" customFormat="1" ht="15.75" customHeight="1">
      <c r="A2" s="2077"/>
      <c r="B2" s="2078"/>
      <c r="C2" s="2079"/>
      <c r="D2" s="1975"/>
      <c r="E2" s="1973" t="s">
        <v>2610</v>
      </c>
      <c r="F2" s="1973"/>
      <c r="G2" s="1974"/>
      <c r="H2" s="1974"/>
      <c r="I2" s="1974"/>
      <c r="J2" s="1973"/>
      <c r="K2" s="1974"/>
      <c r="L2" s="1974"/>
      <c r="M2" s="1974"/>
      <c r="N2" s="1973"/>
      <c r="O2" s="1974"/>
      <c r="P2" s="1974"/>
      <c r="Q2" s="1974"/>
      <c r="R2" s="1974"/>
      <c r="S2" s="1974"/>
      <c r="T2" s="1974"/>
      <c r="U2" s="1974"/>
      <c r="V2" s="1975"/>
      <c r="W2" s="1977"/>
      <c r="X2" s="2019"/>
    </row>
    <row r="3" spans="1:24" s="1968" customFormat="1" ht="15.75" customHeight="1">
      <c r="A3" s="1969"/>
      <c r="B3" s="1970"/>
      <c r="C3" s="1971"/>
      <c r="D3" s="1976" t="s">
        <v>5464</v>
      </c>
      <c r="E3" s="1972" t="s">
        <v>5469</v>
      </c>
      <c r="F3" s="1972" t="s">
        <v>5437</v>
      </c>
      <c r="G3" s="1977" t="s">
        <v>2610</v>
      </c>
      <c r="H3" s="1977" t="s">
        <v>2610</v>
      </c>
      <c r="I3" s="1973" t="s">
        <v>2610</v>
      </c>
      <c r="J3" s="1972" t="s">
        <v>5438</v>
      </c>
      <c r="K3" s="1977"/>
      <c r="L3" s="1977"/>
      <c r="M3" s="1973"/>
      <c r="N3" s="1972" t="s">
        <v>5439</v>
      </c>
      <c r="O3" s="1977"/>
      <c r="P3" s="1975"/>
      <c r="Q3" s="1977"/>
      <c r="R3" s="1977" t="s">
        <v>2610</v>
      </c>
      <c r="S3" s="1977"/>
      <c r="T3" s="1977"/>
      <c r="U3" s="1977"/>
      <c r="V3" s="1977"/>
      <c r="W3" s="2080" t="s">
        <v>2610</v>
      </c>
      <c r="X3" s="2019"/>
    </row>
    <row r="4" spans="1:24" s="1968" customFormat="1" ht="15.75" customHeight="1">
      <c r="A4" s="1978"/>
      <c r="B4" s="1979"/>
      <c r="C4" s="1980" t="s">
        <v>5446</v>
      </c>
      <c r="D4" s="1981" t="s">
        <v>5435</v>
      </c>
      <c r="E4" s="1982" t="s">
        <v>5470</v>
      </c>
      <c r="F4" s="1982"/>
      <c r="G4" s="1983" t="s">
        <v>2592</v>
      </c>
      <c r="H4" s="1983" t="s">
        <v>2593</v>
      </c>
      <c r="I4" s="1982" t="s">
        <v>5447</v>
      </c>
      <c r="J4" s="1982"/>
      <c r="K4" s="1983" t="s">
        <v>5448</v>
      </c>
      <c r="L4" s="1983" t="s">
        <v>5449</v>
      </c>
      <c r="M4" s="1982" t="s">
        <v>5450</v>
      </c>
      <c r="N4" s="1982"/>
      <c r="O4" s="1983" t="s">
        <v>5471</v>
      </c>
      <c r="P4" s="1981" t="s">
        <v>5451</v>
      </c>
      <c r="Q4" s="1983" t="s">
        <v>5454</v>
      </c>
      <c r="R4" s="1983" t="s">
        <v>5455</v>
      </c>
      <c r="S4" s="1983" t="s">
        <v>5472</v>
      </c>
      <c r="T4" s="1983" t="s">
        <v>5473</v>
      </c>
      <c r="U4" s="1983" t="s">
        <v>5474</v>
      </c>
      <c r="V4" s="1983" t="s">
        <v>2500</v>
      </c>
      <c r="W4" s="1983" t="s">
        <v>5475</v>
      </c>
      <c r="X4" s="2019"/>
    </row>
    <row r="5" spans="1:24" s="1968" customFormat="1" ht="15.75" customHeight="1">
      <c r="A5" s="1969" t="s">
        <v>2192</v>
      </c>
      <c r="B5" s="1970"/>
      <c r="C5" s="1971" t="s">
        <v>2103</v>
      </c>
      <c r="D5" s="1970">
        <v>19014612</v>
      </c>
      <c r="E5" s="1970">
        <v>18990025</v>
      </c>
      <c r="F5" s="1970">
        <v>173461</v>
      </c>
      <c r="G5" s="1970">
        <v>132028</v>
      </c>
      <c r="H5" s="1970">
        <v>3006</v>
      </c>
      <c r="I5" s="1970">
        <v>38427</v>
      </c>
      <c r="J5" s="1970">
        <v>7573199</v>
      </c>
      <c r="K5" s="1970">
        <v>92864</v>
      </c>
      <c r="L5" s="1970">
        <v>5736979</v>
      </c>
      <c r="M5" s="1970">
        <v>1743356</v>
      </c>
      <c r="N5" s="1970">
        <v>11243365</v>
      </c>
      <c r="O5" s="1970">
        <v>629991</v>
      </c>
      <c r="P5" s="1970">
        <v>2102927</v>
      </c>
      <c r="Q5" s="1970">
        <v>602498</v>
      </c>
      <c r="R5" s="1970">
        <v>2082232</v>
      </c>
      <c r="S5" s="1970">
        <v>1422769</v>
      </c>
      <c r="T5" s="1970">
        <v>271949</v>
      </c>
      <c r="U5" s="1970">
        <v>3358052</v>
      </c>
      <c r="V5" s="1970">
        <v>772947</v>
      </c>
      <c r="W5" s="1970">
        <v>24587</v>
      </c>
      <c r="X5" s="2019"/>
    </row>
    <row r="6" spans="1:24" s="1968" customFormat="1" ht="15.75" customHeight="1">
      <c r="A6" s="1969" t="s">
        <v>2198</v>
      </c>
      <c r="B6" s="2017">
        <v>9</v>
      </c>
      <c r="C6" s="2018" t="s">
        <v>1994</v>
      </c>
      <c r="D6" s="2017">
        <v>482343</v>
      </c>
      <c r="E6" s="2017">
        <v>481719</v>
      </c>
      <c r="F6" s="2017">
        <v>47041</v>
      </c>
      <c r="G6" s="2017">
        <v>33606</v>
      </c>
      <c r="H6" s="2017">
        <v>94</v>
      </c>
      <c r="I6" s="2017">
        <v>13341</v>
      </c>
      <c r="J6" s="2017">
        <v>176099</v>
      </c>
      <c r="K6" s="2017">
        <v>13267</v>
      </c>
      <c r="L6" s="2017">
        <v>116948</v>
      </c>
      <c r="M6" s="2017">
        <v>45884</v>
      </c>
      <c r="N6" s="2017">
        <v>258579</v>
      </c>
      <c r="O6" s="2017">
        <v>15767</v>
      </c>
      <c r="P6" s="2017">
        <v>50008</v>
      </c>
      <c r="Q6" s="2017">
        <v>10254</v>
      </c>
      <c r="R6" s="2017">
        <v>63556</v>
      </c>
      <c r="S6" s="2017">
        <v>25410</v>
      </c>
      <c r="T6" s="2017">
        <v>8820</v>
      </c>
      <c r="U6" s="2017">
        <v>65232</v>
      </c>
      <c r="V6" s="2017">
        <v>19532</v>
      </c>
      <c r="W6" s="2017">
        <v>624</v>
      </c>
      <c r="X6" s="2020">
        <v>9</v>
      </c>
    </row>
    <row r="7" spans="1:24" s="1968" customFormat="1" ht="15.75" customHeight="1">
      <c r="A7" s="1969"/>
      <c r="B7" s="1970">
        <v>205</v>
      </c>
      <c r="C7" s="1971" t="s">
        <v>1761</v>
      </c>
      <c r="D7" s="1970">
        <v>201941</v>
      </c>
      <c r="E7" s="1970">
        <v>201680</v>
      </c>
      <c r="F7" s="1970">
        <v>7856</v>
      </c>
      <c r="G7" s="1970">
        <v>6546</v>
      </c>
      <c r="H7" s="1970">
        <v>31</v>
      </c>
      <c r="I7" s="1970">
        <v>1279</v>
      </c>
      <c r="J7" s="1970">
        <v>83963</v>
      </c>
      <c r="K7" s="1970">
        <v>3674</v>
      </c>
      <c r="L7" s="1970">
        <v>56145</v>
      </c>
      <c r="M7" s="1970">
        <v>24144</v>
      </c>
      <c r="N7" s="1970">
        <v>109861</v>
      </c>
      <c r="O7" s="1970">
        <v>10488</v>
      </c>
      <c r="P7" s="1970">
        <v>21301</v>
      </c>
      <c r="Q7" s="1970">
        <v>3910</v>
      </c>
      <c r="R7" s="1970">
        <v>20703</v>
      </c>
      <c r="S7" s="1970">
        <v>9704</v>
      </c>
      <c r="T7" s="1970">
        <v>5420</v>
      </c>
      <c r="U7" s="1970">
        <v>29888</v>
      </c>
      <c r="V7" s="1970">
        <v>8447</v>
      </c>
      <c r="W7" s="1970">
        <v>261</v>
      </c>
      <c r="X7" s="2020">
        <v>205</v>
      </c>
    </row>
    <row r="8" spans="1:24" s="1968" customFormat="1" ht="15.75" customHeight="1">
      <c r="A8" s="1969"/>
      <c r="B8" s="1970">
        <v>224</v>
      </c>
      <c r="C8" s="1971" t="s">
        <v>2213</v>
      </c>
      <c r="D8" s="1970">
        <v>153560</v>
      </c>
      <c r="E8" s="1970">
        <v>153361</v>
      </c>
      <c r="F8" s="1970">
        <v>22566</v>
      </c>
      <c r="G8" s="1970">
        <v>19811</v>
      </c>
      <c r="H8" s="1970">
        <v>40</v>
      </c>
      <c r="I8" s="1970">
        <v>2715</v>
      </c>
      <c r="J8" s="1970">
        <v>48799</v>
      </c>
      <c r="K8" s="1970">
        <v>1939</v>
      </c>
      <c r="L8" s="1970">
        <v>36622</v>
      </c>
      <c r="M8" s="1970">
        <v>10238</v>
      </c>
      <c r="N8" s="1970">
        <v>81996</v>
      </c>
      <c r="O8" s="1970">
        <v>2518</v>
      </c>
      <c r="P8" s="1970">
        <v>18069</v>
      </c>
      <c r="Q8" s="1970">
        <v>3043</v>
      </c>
      <c r="R8" s="1970">
        <v>22699</v>
      </c>
      <c r="S8" s="1970">
        <v>9664</v>
      </c>
      <c r="T8" s="1970">
        <v>1688</v>
      </c>
      <c r="U8" s="1970">
        <v>19432</v>
      </c>
      <c r="V8" s="1970">
        <v>4883</v>
      </c>
      <c r="W8" s="1970">
        <v>199</v>
      </c>
      <c r="X8" s="2020">
        <v>224</v>
      </c>
    </row>
    <row r="9" spans="1:24" s="1968" customFormat="1" ht="15.75" customHeight="1">
      <c r="A9" s="1969"/>
      <c r="B9" s="1970">
        <v>226</v>
      </c>
      <c r="C9" s="1971" t="s">
        <v>2214</v>
      </c>
      <c r="D9" s="1970">
        <v>126842</v>
      </c>
      <c r="E9" s="1970">
        <v>126678</v>
      </c>
      <c r="F9" s="1970">
        <v>16619</v>
      </c>
      <c r="G9" s="1970">
        <v>7249</v>
      </c>
      <c r="H9" s="1970">
        <v>23</v>
      </c>
      <c r="I9" s="1970">
        <v>9347</v>
      </c>
      <c r="J9" s="1970">
        <v>43337</v>
      </c>
      <c r="K9" s="1970">
        <v>7654</v>
      </c>
      <c r="L9" s="1970">
        <v>24181</v>
      </c>
      <c r="M9" s="1970">
        <v>11502</v>
      </c>
      <c r="N9" s="1970">
        <v>66722</v>
      </c>
      <c r="O9" s="1970">
        <v>2761</v>
      </c>
      <c r="P9" s="1970">
        <v>10638</v>
      </c>
      <c r="Q9" s="1970">
        <v>3301</v>
      </c>
      <c r="R9" s="1970">
        <v>20154</v>
      </c>
      <c r="S9" s="1970">
        <v>6042</v>
      </c>
      <c r="T9" s="1970">
        <v>1712</v>
      </c>
      <c r="U9" s="1970">
        <v>15912</v>
      </c>
      <c r="V9" s="1970">
        <v>6202</v>
      </c>
      <c r="W9" s="1970">
        <v>164</v>
      </c>
      <c r="X9" s="2020">
        <v>226</v>
      </c>
    </row>
    <row r="10" spans="1:24" s="1968" customFormat="1" ht="15.75" customHeight="1">
      <c r="A10" s="1968">
        <v>2000</v>
      </c>
      <c r="B10" s="1966" t="s">
        <v>5468</v>
      </c>
      <c r="C10" s="1915"/>
      <c r="D10" s="1915"/>
      <c r="E10" s="1915"/>
      <c r="F10" s="1967"/>
      <c r="G10" s="1968" t="s">
        <v>2610</v>
      </c>
      <c r="H10" s="1915" t="s">
        <v>2610</v>
      </c>
      <c r="I10" s="1915" t="s">
        <v>2024</v>
      </c>
      <c r="J10" s="1915"/>
      <c r="K10" s="1915"/>
      <c r="L10" s="1915"/>
      <c r="M10" s="1915"/>
      <c r="N10" s="1915"/>
      <c r="O10" s="1915"/>
      <c r="P10" s="1915" t="s">
        <v>2024</v>
      </c>
      <c r="Q10" s="1915"/>
      <c r="R10" s="1915"/>
      <c r="S10" s="1915"/>
      <c r="T10" s="1915"/>
      <c r="U10" s="1915"/>
      <c r="W10" s="1915"/>
    </row>
    <row r="11" spans="1:24" s="1968" customFormat="1" ht="15.75" customHeight="1">
      <c r="A11" s="2077"/>
      <c r="B11" s="2078"/>
      <c r="C11" s="2079"/>
      <c r="D11" s="1975"/>
      <c r="E11" s="1973" t="s">
        <v>2610</v>
      </c>
      <c r="F11" s="1973"/>
      <c r="G11" s="1974"/>
      <c r="H11" s="1974"/>
      <c r="I11" s="1974"/>
      <c r="J11" s="1973"/>
      <c r="K11" s="1974"/>
      <c r="L11" s="1974"/>
      <c r="M11" s="1974"/>
      <c r="N11" s="1973"/>
      <c r="O11" s="1974"/>
      <c r="P11" s="1974"/>
      <c r="Q11" s="1974"/>
      <c r="R11" s="1974"/>
      <c r="S11" s="1974"/>
      <c r="T11" s="1974"/>
      <c r="U11" s="1974"/>
      <c r="V11" s="1975"/>
      <c r="W11" s="1977"/>
      <c r="X11" s="2019"/>
    </row>
    <row r="12" spans="1:24" s="1968" customFormat="1" ht="15.75" customHeight="1">
      <c r="A12" s="1969"/>
      <c r="B12" s="1970"/>
      <c r="C12" s="1971"/>
      <c r="D12" s="1976" t="s">
        <v>5464</v>
      </c>
      <c r="E12" s="1972" t="s">
        <v>5469</v>
      </c>
      <c r="F12" s="1972" t="s">
        <v>5437</v>
      </c>
      <c r="G12" s="1977" t="s">
        <v>2610</v>
      </c>
      <c r="H12" s="1977" t="s">
        <v>2610</v>
      </c>
      <c r="I12" s="1973" t="s">
        <v>2610</v>
      </c>
      <c r="J12" s="1972" t="s">
        <v>5438</v>
      </c>
      <c r="K12" s="1977"/>
      <c r="L12" s="1977"/>
      <c r="M12" s="1973"/>
      <c r="N12" s="1972" t="s">
        <v>5439</v>
      </c>
      <c r="O12" s="1977"/>
      <c r="P12" s="1975"/>
      <c r="Q12" s="1977"/>
      <c r="R12" s="1977" t="s">
        <v>2610</v>
      </c>
      <c r="S12" s="1977"/>
      <c r="T12" s="1977"/>
      <c r="U12" s="1977"/>
      <c r="V12" s="1977"/>
      <c r="W12" s="2080" t="s">
        <v>2610</v>
      </c>
      <c r="X12" s="2019"/>
    </row>
    <row r="13" spans="1:24" s="1968" customFormat="1" ht="15.75" customHeight="1">
      <c r="A13" s="1978"/>
      <c r="B13" s="1979"/>
      <c r="C13" s="1980" t="s">
        <v>5446</v>
      </c>
      <c r="D13" s="1981" t="s">
        <v>5435</v>
      </c>
      <c r="E13" s="1982" t="s">
        <v>5470</v>
      </c>
      <c r="F13" s="1982"/>
      <c r="G13" s="1983" t="s">
        <v>2592</v>
      </c>
      <c r="H13" s="1983" t="s">
        <v>2593</v>
      </c>
      <c r="I13" s="1982" t="s">
        <v>5447</v>
      </c>
      <c r="J13" s="1982"/>
      <c r="K13" s="1983" t="s">
        <v>5448</v>
      </c>
      <c r="L13" s="1983" t="s">
        <v>5449</v>
      </c>
      <c r="M13" s="1982" t="s">
        <v>5450</v>
      </c>
      <c r="N13" s="1982"/>
      <c r="O13" s="1983" t="s">
        <v>5471</v>
      </c>
      <c r="P13" s="1981" t="s">
        <v>5451</v>
      </c>
      <c r="Q13" s="1983" t="s">
        <v>5454</v>
      </c>
      <c r="R13" s="1983" t="s">
        <v>5455</v>
      </c>
      <c r="S13" s="1983" t="s">
        <v>5472</v>
      </c>
      <c r="T13" s="1983" t="s">
        <v>5473</v>
      </c>
      <c r="U13" s="1983" t="s">
        <v>5474</v>
      </c>
      <c r="V13" s="1983" t="s">
        <v>2500</v>
      </c>
      <c r="W13" s="1983" t="s">
        <v>5475</v>
      </c>
      <c r="X13" s="2019"/>
    </row>
    <row r="14" spans="1:24" s="1968" customFormat="1" ht="15.75" customHeight="1">
      <c r="A14" s="1969" t="s">
        <v>2192</v>
      </c>
      <c r="B14" s="1970"/>
      <c r="C14" s="1971" t="s">
        <v>2103</v>
      </c>
      <c r="D14" s="1970">
        <v>20823643</v>
      </c>
      <c r="E14" s="1970">
        <v>20784575</v>
      </c>
      <c r="F14" s="1970">
        <v>119925</v>
      </c>
      <c r="G14" s="1970">
        <v>86012</v>
      </c>
      <c r="H14" s="1970">
        <v>3955</v>
      </c>
      <c r="I14" s="1970">
        <v>29958</v>
      </c>
      <c r="J14" s="1970">
        <v>6837960</v>
      </c>
      <c r="K14" s="1970">
        <v>124157</v>
      </c>
      <c r="L14" s="1970">
        <v>5200382</v>
      </c>
      <c r="M14" s="1970">
        <v>1513421</v>
      </c>
      <c r="N14" s="1970">
        <v>13826690</v>
      </c>
      <c r="O14" s="1970">
        <v>825223</v>
      </c>
      <c r="P14" s="1970">
        <v>2267343</v>
      </c>
      <c r="Q14" s="1970">
        <v>781413</v>
      </c>
      <c r="R14" s="1970">
        <v>2844213</v>
      </c>
      <c r="S14" s="1970">
        <v>1250275</v>
      </c>
      <c r="T14" s="1970">
        <v>450539</v>
      </c>
      <c r="U14" s="1970">
        <v>4413995</v>
      </c>
      <c r="V14" s="1970">
        <v>993689</v>
      </c>
      <c r="W14" s="1970">
        <v>39068</v>
      </c>
      <c r="X14" s="2019"/>
    </row>
    <row r="15" spans="1:24" s="1968" customFormat="1" ht="15.75" customHeight="1">
      <c r="A15" s="1969" t="s">
        <v>2198</v>
      </c>
      <c r="B15" s="2017">
        <v>9</v>
      </c>
      <c r="C15" s="2018" t="s">
        <v>1994</v>
      </c>
      <c r="D15" s="2017">
        <v>565880</v>
      </c>
      <c r="E15" s="2017">
        <v>564818</v>
      </c>
      <c r="F15" s="2017">
        <v>28768</v>
      </c>
      <c r="G15" s="2017">
        <v>19127</v>
      </c>
      <c r="H15" s="2017">
        <v>156</v>
      </c>
      <c r="I15" s="2017">
        <v>9485</v>
      </c>
      <c r="J15" s="2017">
        <v>213157</v>
      </c>
      <c r="K15" s="2017">
        <v>16857</v>
      </c>
      <c r="L15" s="2017">
        <v>147611</v>
      </c>
      <c r="M15" s="2017">
        <v>48689</v>
      </c>
      <c r="N15" s="2017">
        <v>322893</v>
      </c>
      <c r="O15" s="2017">
        <v>17429</v>
      </c>
      <c r="P15" s="2017">
        <v>59835</v>
      </c>
      <c r="Q15" s="2017">
        <v>15321</v>
      </c>
      <c r="R15" s="2017">
        <v>92843</v>
      </c>
      <c r="S15" s="2017">
        <v>19904</v>
      </c>
      <c r="T15" s="2017">
        <v>9526</v>
      </c>
      <c r="U15" s="2017">
        <v>83869</v>
      </c>
      <c r="V15" s="2017">
        <v>24166</v>
      </c>
      <c r="W15" s="2017">
        <v>1062</v>
      </c>
      <c r="X15" s="2020">
        <v>9</v>
      </c>
    </row>
    <row r="16" spans="1:24" s="1968" customFormat="1" ht="15.75" customHeight="1">
      <c r="A16" s="1969"/>
      <c r="B16" s="1970">
        <v>205</v>
      </c>
      <c r="C16" s="1971" t="s">
        <v>1761</v>
      </c>
      <c r="D16" s="1970">
        <v>241761</v>
      </c>
      <c r="E16" s="1970">
        <v>241307</v>
      </c>
      <c r="F16" s="1970">
        <v>4898</v>
      </c>
      <c r="G16" s="1970">
        <v>3662</v>
      </c>
      <c r="H16" s="1970">
        <v>52</v>
      </c>
      <c r="I16" s="1970">
        <v>1184</v>
      </c>
      <c r="J16" s="1970">
        <v>113142</v>
      </c>
      <c r="K16" s="1970">
        <v>10114</v>
      </c>
      <c r="L16" s="1970">
        <v>85941</v>
      </c>
      <c r="M16" s="1970">
        <v>17087</v>
      </c>
      <c r="N16" s="1970">
        <v>123267</v>
      </c>
      <c r="O16" s="1970">
        <v>10345</v>
      </c>
      <c r="P16" s="1970">
        <v>21700</v>
      </c>
      <c r="Q16" s="1970">
        <v>7660</v>
      </c>
      <c r="R16" s="1970">
        <v>29109</v>
      </c>
      <c r="S16" s="1970">
        <v>6616</v>
      </c>
      <c r="T16" s="1970">
        <v>3870</v>
      </c>
      <c r="U16" s="1970">
        <v>34335</v>
      </c>
      <c r="V16" s="1970">
        <v>9632</v>
      </c>
      <c r="W16" s="1970">
        <v>454</v>
      </c>
      <c r="X16" s="2020">
        <v>205</v>
      </c>
    </row>
    <row r="17" spans="1:27" s="1968" customFormat="1" ht="15.75" customHeight="1">
      <c r="A17" s="1969"/>
      <c r="B17" s="1970">
        <v>224</v>
      </c>
      <c r="C17" s="1971" t="s">
        <v>2213</v>
      </c>
      <c r="D17" s="1970">
        <v>174837</v>
      </c>
      <c r="E17" s="1970">
        <v>174509</v>
      </c>
      <c r="F17" s="1970">
        <v>13637</v>
      </c>
      <c r="G17" s="1970">
        <v>11582</v>
      </c>
      <c r="H17" s="1970">
        <v>67</v>
      </c>
      <c r="I17" s="1970">
        <v>1988</v>
      </c>
      <c r="J17" s="1970">
        <v>54669</v>
      </c>
      <c r="K17" s="1970">
        <v>5580</v>
      </c>
      <c r="L17" s="1970">
        <v>34615</v>
      </c>
      <c r="M17" s="1970">
        <v>14474</v>
      </c>
      <c r="N17" s="1970">
        <v>106203</v>
      </c>
      <c r="O17" s="1970">
        <v>3574</v>
      </c>
      <c r="P17" s="1970">
        <v>21787</v>
      </c>
      <c r="Q17" s="1970">
        <v>3953</v>
      </c>
      <c r="R17" s="1970">
        <v>34444</v>
      </c>
      <c r="S17" s="1970">
        <v>7765</v>
      </c>
      <c r="T17" s="1970">
        <v>2809</v>
      </c>
      <c r="U17" s="1970">
        <v>25199</v>
      </c>
      <c r="V17" s="1970">
        <v>6672</v>
      </c>
      <c r="W17" s="1970">
        <v>328</v>
      </c>
      <c r="X17" s="2020">
        <v>224</v>
      </c>
    </row>
    <row r="18" spans="1:27" s="1968" customFormat="1" ht="15.75" customHeight="1">
      <c r="A18" s="1969"/>
      <c r="B18" s="1970">
        <v>226</v>
      </c>
      <c r="C18" s="1980" t="s">
        <v>2214</v>
      </c>
      <c r="D18" s="1979">
        <v>149282</v>
      </c>
      <c r="E18" s="1979">
        <v>149002</v>
      </c>
      <c r="F18" s="1979">
        <v>10233</v>
      </c>
      <c r="G18" s="1979">
        <v>3883</v>
      </c>
      <c r="H18" s="1979">
        <v>37</v>
      </c>
      <c r="I18" s="1979">
        <v>6313</v>
      </c>
      <c r="J18" s="1979">
        <v>45346</v>
      </c>
      <c r="K18" s="1979">
        <v>1163</v>
      </c>
      <c r="L18" s="1979">
        <v>27055</v>
      </c>
      <c r="M18" s="1979">
        <v>17128</v>
      </c>
      <c r="N18" s="1979">
        <v>93423</v>
      </c>
      <c r="O18" s="1979">
        <v>3510</v>
      </c>
      <c r="P18" s="1979">
        <v>16348</v>
      </c>
      <c r="Q18" s="1979">
        <v>3708</v>
      </c>
      <c r="R18" s="1979">
        <v>29290</v>
      </c>
      <c r="S18" s="1979">
        <v>5523</v>
      </c>
      <c r="T18" s="1979">
        <v>2847</v>
      </c>
      <c r="U18" s="1979">
        <v>24335</v>
      </c>
      <c r="V18" s="1979">
        <v>7862</v>
      </c>
      <c r="W18" s="1979">
        <v>280</v>
      </c>
      <c r="X18" s="2020">
        <v>226</v>
      </c>
    </row>
    <row r="19" spans="1:27" s="420" customFormat="1" ht="15.75" customHeight="1">
      <c r="A19" s="420">
        <v>2006</v>
      </c>
      <c r="B19" s="1984" t="s">
        <v>5477</v>
      </c>
      <c r="C19" s="1929"/>
      <c r="D19" s="1929"/>
      <c r="E19" s="1929"/>
      <c r="F19" s="31" t="s">
        <v>5433</v>
      </c>
      <c r="H19" s="1929" t="s">
        <v>2610</v>
      </c>
      <c r="I19" s="1929" t="s">
        <v>2610</v>
      </c>
      <c r="J19" s="1929"/>
      <c r="K19" s="1929"/>
      <c r="L19" s="1929"/>
      <c r="M19" s="1929"/>
      <c r="N19" s="1929"/>
      <c r="O19" s="1929"/>
      <c r="P19" s="1929" t="s">
        <v>2024</v>
      </c>
      <c r="Q19" s="1929"/>
      <c r="R19" s="1929"/>
      <c r="S19" s="1929"/>
      <c r="T19" s="1929"/>
      <c r="U19" s="1929"/>
      <c r="V19" s="1929"/>
      <c r="Z19" s="1929"/>
      <c r="AA19" s="1929" t="s">
        <v>5434</v>
      </c>
    </row>
    <row r="20" spans="1:27" s="420" customFormat="1" ht="15.75" customHeight="1">
      <c r="A20" s="1931"/>
      <c r="B20" s="1901"/>
      <c r="C20" s="1932"/>
      <c r="D20" s="1936"/>
      <c r="E20" s="1931"/>
      <c r="F20" s="1931"/>
      <c r="G20" s="1986"/>
      <c r="H20" s="1986"/>
      <c r="I20" s="1986"/>
      <c r="J20" s="1931"/>
      <c r="K20" s="1986"/>
      <c r="L20" s="1986"/>
      <c r="M20" s="1986"/>
      <c r="N20" s="1931"/>
      <c r="O20" s="1986"/>
      <c r="P20" s="1986"/>
      <c r="Q20" s="1986"/>
      <c r="R20" s="1986"/>
      <c r="S20" s="1986"/>
      <c r="T20" s="1986"/>
      <c r="U20" s="1986"/>
      <c r="V20" s="1986"/>
      <c r="W20" s="1986"/>
      <c r="X20" s="1987"/>
      <c r="Y20" s="1986"/>
      <c r="Z20" s="1986"/>
      <c r="AA20" s="1936" t="s">
        <v>5436</v>
      </c>
    </row>
    <row r="21" spans="1:27" s="420" customFormat="1" ht="15.75" customHeight="1">
      <c r="A21" s="1937"/>
      <c r="B21" s="1898"/>
      <c r="C21" s="1938"/>
      <c r="D21" s="1988" t="s">
        <v>5464</v>
      </c>
      <c r="E21" s="1937"/>
      <c r="F21" s="1937" t="s">
        <v>5437</v>
      </c>
      <c r="G21" s="1936" t="s">
        <v>2610</v>
      </c>
      <c r="H21" s="1936" t="s">
        <v>2610</v>
      </c>
      <c r="I21" s="1931" t="s">
        <v>2610</v>
      </c>
      <c r="J21" s="1937" t="s">
        <v>5438</v>
      </c>
      <c r="K21" s="1936"/>
      <c r="L21" s="1936"/>
      <c r="M21" s="1931"/>
      <c r="N21" s="1937" t="s">
        <v>5439</v>
      </c>
      <c r="O21" s="2247" t="s">
        <v>5440</v>
      </c>
      <c r="P21" s="1932"/>
      <c r="Q21" s="1936"/>
      <c r="R21" s="2247" t="s">
        <v>5441</v>
      </c>
      <c r="S21" s="1936"/>
      <c r="T21" s="1936"/>
      <c r="U21" s="1936" t="s">
        <v>2610</v>
      </c>
      <c r="V21" s="2247" t="s">
        <v>5442</v>
      </c>
      <c r="W21" s="1936"/>
      <c r="X21" s="1936"/>
      <c r="Y21" s="2247" t="s">
        <v>5443</v>
      </c>
      <c r="Z21" s="2247" t="s">
        <v>5444</v>
      </c>
      <c r="AA21" s="1985" t="s">
        <v>5466</v>
      </c>
    </row>
    <row r="22" spans="1:27" s="420" customFormat="1" ht="15.75" customHeight="1">
      <c r="A22" s="1939"/>
      <c r="B22" s="1920"/>
      <c r="C22" s="1940" t="s">
        <v>5446</v>
      </c>
      <c r="D22" s="1989" t="s">
        <v>5435</v>
      </c>
      <c r="E22" s="1939" t="s">
        <v>5465</v>
      </c>
      <c r="F22" s="1939"/>
      <c r="G22" s="1989" t="s">
        <v>2592</v>
      </c>
      <c r="H22" s="1989" t="s">
        <v>2593</v>
      </c>
      <c r="I22" s="1939" t="s">
        <v>5447</v>
      </c>
      <c r="J22" s="1939"/>
      <c r="K22" s="1989" t="s">
        <v>5448</v>
      </c>
      <c r="L22" s="1989" t="s">
        <v>5449</v>
      </c>
      <c r="M22" s="1939" t="s">
        <v>5450</v>
      </c>
      <c r="N22" s="1939"/>
      <c r="O22" s="2248"/>
      <c r="P22" s="1940" t="s">
        <v>5451</v>
      </c>
      <c r="Q22" s="1989" t="s">
        <v>5452</v>
      </c>
      <c r="R22" s="2248"/>
      <c r="S22" s="1989" t="s">
        <v>5453</v>
      </c>
      <c r="T22" s="1989" t="s">
        <v>5454</v>
      </c>
      <c r="U22" s="1989" t="s">
        <v>5455</v>
      </c>
      <c r="V22" s="2248"/>
      <c r="W22" s="1989" t="s">
        <v>2500</v>
      </c>
      <c r="X22" s="1989" t="s">
        <v>5456</v>
      </c>
      <c r="Y22" s="2248"/>
      <c r="Z22" s="2248"/>
      <c r="AA22" s="1989" t="s">
        <v>5467</v>
      </c>
    </row>
    <row r="23" spans="1:27" s="420" customFormat="1" ht="15.75" customHeight="1">
      <c r="A23" s="1903" t="s">
        <v>2192</v>
      </c>
      <c r="B23" s="1898"/>
      <c r="C23" s="1938" t="s">
        <v>2103</v>
      </c>
      <c r="D23" s="1898">
        <v>20684630.378402021</v>
      </c>
      <c r="E23" s="1898">
        <v>20600127.378402021</v>
      </c>
      <c r="F23" s="1898">
        <v>99806</v>
      </c>
      <c r="G23" s="1898">
        <v>72828</v>
      </c>
      <c r="H23" s="1898">
        <v>6250</v>
      </c>
      <c r="I23" s="1898">
        <v>20728</v>
      </c>
      <c r="J23" s="1898">
        <v>6477216</v>
      </c>
      <c r="K23" s="1898">
        <v>7117</v>
      </c>
      <c r="L23" s="1898">
        <v>5467878</v>
      </c>
      <c r="M23" s="1898">
        <v>1002221</v>
      </c>
      <c r="N23" s="1898">
        <v>14023105.378402021</v>
      </c>
      <c r="O23" s="1898">
        <v>885375.37840201962</v>
      </c>
      <c r="P23" s="1898">
        <v>1960025</v>
      </c>
      <c r="Q23" s="1898">
        <v>1191957</v>
      </c>
      <c r="R23" s="1898">
        <v>631900</v>
      </c>
      <c r="S23" s="1898">
        <v>584853</v>
      </c>
      <c r="T23" s="1898">
        <v>944651</v>
      </c>
      <c r="U23" s="1898">
        <v>2659934</v>
      </c>
      <c r="V23" s="1898">
        <v>1051654</v>
      </c>
      <c r="W23" s="1898">
        <v>732881</v>
      </c>
      <c r="X23" s="1898">
        <v>890001</v>
      </c>
      <c r="Y23" s="1898">
        <v>1343101</v>
      </c>
      <c r="Z23" s="1898">
        <v>1146773</v>
      </c>
      <c r="AA23" s="1938">
        <v>84503</v>
      </c>
    </row>
    <row r="24" spans="1:27" s="420" customFormat="1" ht="15.75" customHeight="1">
      <c r="A24" s="1942" t="s">
        <v>2198</v>
      </c>
      <c r="B24" s="2024"/>
      <c r="C24" s="2025" t="s">
        <v>1994</v>
      </c>
      <c r="D24" s="2024">
        <v>507448</v>
      </c>
      <c r="E24" s="2024">
        <v>505374</v>
      </c>
      <c r="F24" s="2024">
        <v>24712</v>
      </c>
      <c r="G24" s="2024">
        <v>17462</v>
      </c>
      <c r="H24" s="2024">
        <v>285</v>
      </c>
      <c r="I24" s="2024">
        <v>6965</v>
      </c>
      <c r="J24" s="2024">
        <v>114113</v>
      </c>
      <c r="K24" s="2024">
        <v>436</v>
      </c>
      <c r="L24" s="2024">
        <v>97017</v>
      </c>
      <c r="M24" s="2024">
        <v>16660</v>
      </c>
      <c r="N24" s="2024">
        <v>366549</v>
      </c>
      <c r="O24" s="2024">
        <v>28242</v>
      </c>
      <c r="P24" s="2024">
        <v>43494</v>
      </c>
      <c r="Q24" s="2024">
        <v>26599</v>
      </c>
      <c r="R24" s="2024">
        <v>20222</v>
      </c>
      <c r="S24" s="2024">
        <v>4796</v>
      </c>
      <c r="T24" s="2024">
        <v>30801</v>
      </c>
      <c r="U24" s="2024">
        <v>81105</v>
      </c>
      <c r="V24" s="2024">
        <v>15669</v>
      </c>
      <c r="W24" s="2024">
        <v>22407</v>
      </c>
      <c r="X24" s="2024">
        <v>22775</v>
      </c>
      <c r="Y24" s="2024">
        <v>39665</v>
      </c>
      <c r="Z24" s="2024">
        <v>30774</v>
      </c>
      <c r="AA24" s="2026">
        <v>2074</v>
      </c>
    </row>
    <row r="25" spans="1:27" s="420" customFormat="1" ht="15.75" customHeight="1">
      <c r="A25" s="1942"/>
      <c r="B25" s="1898">
        <v>205</v>
      </c>
      <c r="C25" s="1943" t="s">
        <v>5458</v>
      </c>
      <c r="D25" s="1898">
        <v>202111</v>
      </c>
      <c r="E25" s="1898">
        <v>201285</v>
      </c>
      <c r="F25" s="1898">
        <v>3851</v>
      </c>
      <c r="G25" s="1898">
        <v>3143</v>
      </c>
      <c r="H25" s="1898">
        <v>97</v>
      </c>
      <c r="I25" s="1898">
        <v>611</v>
      </c>
      <c r="J25" s="1898">
        <v>45555</v>
      </c>
      <c r="K25" s="1898">
        <v>308</v>
      </c>
      <c r="L25" s="1898">
        <v>40344</v>
      </c>
      <c r="M25" s="1898">
        <v>4903</v>
      </c>
      <c r="N25" s="1898">
        <v>151879</v>
      </c>
      <c r="O25" s="1898">
        <v>23631</v>
      </c>
      <c r="P25" s="1898">
        <v>14556</v>
      </c>
      <c r="Q25" s="1898">
        <v>9107</v>
      </c>
      <c r="R25" s="1898">
        <v>7639</v>
      </c>
      <c r="S25" s="1898">
        <v>3152</v>
      </c>
      <c r="T25" s="1898">
        <v>14794</v>
      </c>
      <c r="U25" s="1898">
        <v>25805</v>
      </c>
      <c r="V25" s="1898">
        <v>8549</v>
      </c>
      <c r="W25" s="1898">
        <v>9858</v>
      </c>
      <c r="X25" s="1898">
        <v>8683</v>
      </c>
      <c r="Y25" s="1898">
        <v>15251</v>
      </c>
      <c r="Z25" s="1898">
        <v>10854</v>
      </c>
      <c r="AA25" s="1938">
        <v>826</v>
      </c>
    </row>
    <row r="26" spans="1:27" s="420" customFormat="1" ht="15.75" customHeight="1">
      <c r="A26" s="1942"/>
      <c r="B26" s="1898">
        <v>224</v>
      </c>
      <c r="C26" s="1943" t="s">
        <v>2213</v>
      </c>
      <c r="D26" s="1898">
        <v>161728</v>
      </c>
      <c r="E26" s="1898">
        <v>161067</v>
      </c>
      <c r="F26" s="1898">
        <v>12516</v>
      </c>
      <c r="G26" s="1898">
        <v>11101</v>
      </c>
      <c r="H26" s="1898">
        <v>121</v>
      </c>
      <c r="I26" s="1898">
        <v>1294</v>
      </c>
      <c r="J26" s="1898">
        <v>35961</v>
      </c>
      <c r="K26" s="1898">
        <v>90</v>
      </c>
      <c r="L26" s="1898">
        <v>30072</v>
      </c>
      <c r="M26" s="1898">
        <v>5799</v>
      </c>
      <c r="N26" s="1898">
        <v>112590</v>
      </c>
      <c r="O26" s="1898">
        <v>2235</v>
      </c>
      <c r="P26" s="1898">
        <v>17423</v>
      </c>
      <c r="Q26" s="1898">
        <v>9946</v>
      </c>
      <c r="R26" s="1898">
        <v>6519</v>
      </c>
      <c r="S26" s="1898">
        <v>1057</v>
      </c>
      <c r="T26" s="1898">
        <v>8206</v>
      </c>
      <c r="U26" s="1898">
        <v>29658</v>
      </c>
      <c r="V26" s="1898">
        <v>3890</v>
      </c>
      <c r="W26" s="1898">
        <v>5401</v>
      </c>
      <c r="X26" s="1898">
        <v>6550</v>
      </c>
      <c r="Y26" s="1898">
        <v>11884</v>
      </c>
      <c r="Z26" s="1898">
        <v>9821</v>
      </c>
      <c r="AA26" s="1938">
        <v>661</v>
      </c>
    </row>
    <row r="27" spans="1:27" s="420" customFormat="1" ht="15.75" customHeight="1">
      <c r="A27" s="1944"/>
      <c r="B27" s="1920">
        <v>226</v>
      </c>
      <c r="C27" s="1945" t="s">
        <v>2214</v>
      </c>
      <c r="D27" s="1920">
        <v>143609</v>
      </c>
      <c r="E27" s="1920">
        <v>143022</v>
      </c>
      <c r="F27" s="1920">
        <v>8345</v>
      </c>
      <c r="G27" s="1920">
        <v>3218</v>
      </c>
      <c r="H27" s="1920">
        <v>67</v>
      </c>
      <c r="I27" s="1920">
        <v>5060</v>
      </c>
      <c r="J27" s="1920">
        <v>32597</v>
      </c>
      <c r="K27" s="1920">
        <v>38</v>
      </c>
      <c r="L27" s="1920">
        <v>26601</v>
      </c>
      <c r="M27" s="1920">
        <v>5958</v>
      </c>
      <c r="N27" s="1920">
        <v>102080</v>
      </c>
      <c r="O27" s="1920">
        <v>2376</v>
      </c>
      <c r="P27" s="1920">
        <v>11515</v>
      </c>
      <c r="Q27" s="1920">
        <v>7546</v>
      </c>
      <c r="R27" s="1920">
        <v>6064</v>
      </c>
      <c r="S27" s="1920">
        <v>587</v>
      </c>
      <c r="T27" s="1920">
        <v>7801</v>
      </c>
      <c r="U27" s="1920">
        <v>25642</v>
      </c>
      <c r="V27" s="1920">
        <v>3230</v>
      </c>
      <c r="W27" s="1920">
        <v>7148</v>
      </c>
      <c r="X27" s="1920">
        <v>7542</v>
      </c>
      <c r="Y27" s="1920">
        <v>12530</v>
      </c>
      <c r="Z27" s="1920">
        <v>10099</v>
      </c>
      <c r="AA27" s="1940">
        <v>587</v>
      </c>
    </row>
    <row r="28" spans="1:27" s="420" customFormat="1" ht="15.75" customHeight="1">
      <c r="A28" s="420" t="s">
        <v>5461</v>
      </c>
      <c r="B28" s="327"/>
    </row>
    <row r="29" spans="1:27" s="420" customFormat="1" ht="15.75" customHeight="1">
      <c r="A29" s="420">
        <v>2010</v>
      </c>
      <c r="B29" s="1984" t="s">
        <v>5462</v>
      </c>
      <c r="C29" s="1929"/>
      <c r="D29" s="1929"/>
      <c r="E29" s="1929"/>
      <c r="F29" s="31" t="s">
        <v>5433</v>
      </c>
      <c r="G29" s="1930"/>
      <c r="H29" s="1929"/>
      <c r="I29" s="1929" t="s">
        <v>2610</v>
      </c>
      <c r="J29" s="1929"/>
      <c r="K29" s="1929"/>
      <c r="L29" s="1929"/>
      <c r="M29" s="1929"/>
      <c r="N29" s="1929"/>
      <c r="O29" s="1929"/>
      <c r="P29" s="1929" t="s">
        <v>2024</v>
      </c>
      <c r="Q29" s="1929"/>
      <c r="R29" s="1929"/>
      <c r="S29" s="1929"/>
      <c r="T29" s="1929"/>
      <c r="U29" s="1929"/>
      <c r="V29" s="1929"/>
      <c r="Y29" s="1918"/>
      <c r="Z29" s="1918" t="s">
        <v>5434</v>
      </c>
      <c r="AA29" s="1919"/>
    </row>
    <row r="30" spans="1:27" s="420" customFormat="1" ht="15.75" customHeight="1">
      <c r="A30" s="1931"/>
      <c r="B30" s="1901"/>
      <c r="C30" s="1932"/>
      <c r="D30" s="1933"/>
      <c r="E30" s="1934"/>
      <c r="F30" s="1934"/>
      <c r="G30" s="1935"/>
      <c r="H30" s="1935"/>
      <c r="I30" s="1935"/>
      <c r="J30" s="1934"/>
      <c r="K30" s="1935"/>
      <c r="L30" s="1986"/>
      <c r="M30" s="1986"/>
      <c r="N30" s="1931"/>
      <c r="O30" s="1986"/>
      <c r="P30" s="1986"/>
      <c r="Q30" s="1986"/>
      <c r="R30" s="1986"/>
      <c r="S30" s="1986"/>
      <c r="T30" s="1986"/>
      <c r="U30" s="1986"/>
      <c r="V30" s="1986"/>
      <c r="W30" s="1986"/>
      <c r="X30" s="1987"/>
      <c r="Y30" s="1986"/>
      <c r="Z30" s="1986"/>
      <c r="AA30" s="1936" t="s">
        <v>5463</v>
      </c>
    </row>
    <row r="31" spans="1:27" s="420" customFormat="1" ht="15.75" customHeight="1">
      <c r="A31" s="1937"/>
      <c r="B31" s="1898"/>
      <c r="C31" s="1938"/>
      <c r="D31" s="1988" t="s">
        <v>5464</v>
      </c>
      <c r="E31" s="1990" t="s">
        <v>5465</v>
      </c>
      <c r="F31" s="1990" t="s">
        <v>5437</v>
      </c>
      <c r="G31" s="1933" t="s">
        <v>2610</v>
      </c>
      <c r="H31" s="1933" t="s">
        <v>2610</v>
      </c>
      <c r="I31" s="1934" t="s">
        <v>2610</v>
      </c>
      <c r="J31" s="1990" t="s">
        <v>5438</v>
      </c>
      <c r="K31" s="1933"/>
      <c r="L31" s="1936"/>
      <c r="M31" s="1931"/>
      <c r="N31" s="1937" t="s">
        <v>5439</v>
      </c>
      <c r="O31" s="2247" t="s">
        <v>5440</v>
      </c>
      <c r="P31" s="1932"/>
      <c r="Q31" s="1936"/>
      <c r="R31" s="2247" t="s">
        <v>5441</v>
      </c>
      <c r="S31" s="1936"/>
      <c r="T31" s="1936"/>
      <c r="U31" s="1936" t="s">
        <v>2610</v>
      </c>
      <c r="V31" s="2247" t="s">
        <v>5442</v>
      </c>
      <c r="W31" s="1936"/>
      <c r="X31" s="1936"/>
      <c r="Y31" s="2247" t="s">
        <v>5443</v>
      </c>
      <c r="Z31" s="2247" t="s">
        <v>5444</v>
      </c>
      <c r="AA31" s="1985" t="s">
        <v>5466</v>
      </c>
    </row>
    <row r="32" spans="1:27" s="420" customFormat="1" ht="15.75" customHeight="1">
      <c r="A32" s="1939"/>
      <c r="B32" s="1920"/>
      <c r="C32" s="1940" t="s">
        <v>5446</v>
      </c>
      <c r="D32" s="1991" t="s">
        <v>5435</v>
      </c>
      <c r="E32" s="2081"/>
      <c r="F32" s="1992"/>
      <c r="G32" s="1991" t="s">
        <v>2592</v>
      </c>
      <c r="H32" s="1991" t="s">
        <v>2593</v>
      </c>
      <c r="I32" s="1992" t="s">
        <v>5447</v>
      </c>
      <c r="J32" s="1992"/>
      <c r="K32" s="1991" t="s">
        <v>5448</v>
      </c>
      <c r="L32" s="1989" t="s">
        <v>5449</v>
      </c>
      <c r="M32" s="1939" t="s">
        <v>5450</v>
      </c>
      <c r="N32" s="1939"/>
      <c r="O32" s="2248"/>
      <c r="P32" s="1940" t="s">
        <v>5451</v>
      </c>
      <c r="Q32" s="1989" t="s">
        <v>5452</v>
      </c>
      <c r="R32" s="2248"/>
      <c r="S32" s="1989" t="s">
        <v>5453</v>
      </c>
      <c r="T32" s="1989" t="s">
        <v>5454</v>
      </c>
      <c r="U32" s="1989" t="s">
        <v>5455</v>
      </c>
      <c r="V32" s="2248"/>
      <c r="W32" s="1989" t="s">
        <v>2500</v>
      </c>
      <c r="X32" s="1989" t="s">
        <v>5456</v>
      </c>
      <c r="Y32" s="2248"/>
      <c r="Z32" s="2248"/>
      <c r="AA32" s="1989" t="s">
        <v>5467</v>
      </c>
    </row>
    <row r="33" spans="1:28" s="420" customFormat="1" ht="15.75" customHeight="1">
      <c r="A33" s="1903" t="s">
        <v>2192</v>
      </c>
      <c r="B33" s="1898"/>
      <c r="C33" s="1938" t="s">
        <v>2103</v>
      </c>
      <c r="D33" s="1898">
        <v>19645069.789474234</v>
      </c>
      <c r="E33" s="1898">
        <v>19573978.789474234</v>
      </c>
      <c r="F33" s="1898">
        <v>93775</v>
      </c>
      <c r="G33" s="1898">
        <v>68213</v>
      </c>
      <c r="H33" s="1898">
        <v>5668</v>
      </c>
      <c r="I33" s="1898">
        <v>19894</v>
      </c>
      <c r="J33" s="1898">
        <v>5588996</v>
      </c>
      <c r="K33" s="1898">
        <v>5475</v>
      </c>
      <c r="L33" s="1898">
        <v>4812888</v>
      </c>
      <c r="M33" s="1898">
        <v>770633</v>
      </c>
      <c r="N33" s="1898">
        <v>13891207.789474234</v>
      </c>
      <c r="O33" s="1898">
        <v>908226.78947423282</v>
      </c>
      <c r="P33" s="1898">
        <v>2060197</v>
      </c>
      <c r="Q33" s="1898">
        <v>1157223</v>
      </c>
      <c r="R33" s="1898">
        <v>546051</v>
      </c>
      <c r="S33" s="1898">
        <v>606210</v>
      </c>
      <c r="T33" s="1898">
        <v>721979</v>
      </c>
      <c r="U33" s="1898">
        <v>2655562</v>
      </c>
      <c r="V33" s="1898">
        <v>1109765</v>
      </c>
      <c r="W33" s="1898">
        <v>691790</v>
      </c>
      <c r="X33" s="1898">
        <v>861853</v>
      </c>
      <c r="Y33" s="1898">
        <v>1553830</v>
      </c>
      <c r="Z33" s="1898">
        <v>1018521</v>
      </c>
      <c r="AA33" s="1904">
        <v>71091</v>
      </c>
    </row>
    <row r="34" spans="1:28" s="420" customFormat="1" ht="15.75" customHeight="1">
      <c r="A34" s="1942" t="s">
        <v>2198</v>
      </c>
      <c r="B34" s="2024"/>
      <c r="C34" s="2025" t="s">
        <v>1994</v>
      </c>
      <c r="D34" s="2024">
        <v>451439</v>
      </c>
      <c r="E34" s="2024">
        <v>449806</v>
      </c>
      <c r="F34" s="2024">
        <v>23313</v>
      </c>
      <c r="G34" s="2024">
        <v>16523</v>
      </c>
      <c r="H34" s="2024">
        <v>232</v>
      </c>
      <c r="I34" s="2024">
        <v>6558</v>
      </c>
      <c r="J34" s="2024">
        <v>104526</v>
      </c>
      <c r="K34" s="2024">
        <v>513</v>
      </c>
      <c r="L34" s="2024">
        <v>80809</v>
      </c>
      <c r="M34" s="2024">
        <v>23204</v>
      </c>
      <c r="N34" s="2024">
        <v>321967</v>
      </c>
      <c r="O34" s="2024">
        <v>22394</v>
      </c>
      <c r="P34" s="2024">
        <v>41529</v>
      </c>
      <c r="Q34" s="2024">
        <v>22604</v>
      </c>
      <c r="R34" s="2024">
        <v>16320</v>
      </c>
      <c r="S34" s="2024">
        <v>3759</v>
      </c>
      <c r="T34" s="2024">
        <v>22626</v>
      </c>
      <c r="U34" s="2024">
        <v>70939</v>
      </c>
      <c r="V34" s="2024">
        <v>13125</v>
      </c>
      <c r="W34" s="2024">
        <v>20063</v>
      </c>
      <c r="X34" s="2024">
        <v>19280</v>
      </c>
      <c r="Y34" s="2024">
        <v>42283</v>
      </c>
      <c r="Z34" s="2024">
        <v>27045</v>
      </c>
      <c r="AA34" s="2026">
        <v>1633</v>
      </c>
      <c r="AB34" s="1954"/>
    </row>
    <row r="35" spans="1:28" s="420" customFormat="1" ht="15.75" customHeight="1">
      <c r="A35" s="1942"/>
      <c r="B35" s="1898">
        <v>205</v>
      </c>
      <c r="C35" s="1943" t="s">
        <v>5458</v>
      </c>
      <c r="D35" s="1898">
        <v>173619</v>
      </c>
      <c r="E35" s="1898">
        <v>172991</v>
      </c>
      <c r="F35" s="1898">
        <v>3613</v>
      </c>
      <c r="G35" s="1898">
        <v>2951</v>
      </c>
      <c r="H35" s="1898">
        <v>80</v>
      </c>
      <c r="I35" s="1898">
        <v>582</v>
      </c>
      <c r="J35" s="1898">
        <v>41664</v>
      </c>
      <c r="K35" s="1898">
        <v>189</v>
      </c>
      <c r="L35" s="1898">
        <v>28978</v>
      </c>
      <c r="M35" s="1898">
        <v>12497</v>
      </c>
      <c r="N35" s="1898">
        <v>127714</v>
      </c>
      <c r="O35" s="1898">
        <v>17491</v>
      </c>
      <c r="P35" s="1898">
        <v>14497</v>
      </c>
      <c r="Q35" s="1898">
        <v>6874</v>
      </c>
      <c r="R35" s="1898">
        <v>5650</v>
      </c>
      <c r="S35" s="1898">
        <v>2142</v>
      </c>
      <c r="T35" s="1898">
        <v>10851</v>
      </c>
      <c r="U35" s="1898">
        <v>24134</v>
      </c>
      <c r="V35" s="1898">
        <v>7564</v>
      </c>
      <c r="W35" s="1898">
        <v>8451</v>
      </c>
      <c r="X35" s="1898">
        <v>7171</v>
      </c>
      <c r="Y35" s="1898">
        <v>14072</v>
      </c>
      <c r="Z35" s="1898">
        <v>8817</v>
      </c>
      <c r="AA35" s="1904">
        <v>628</v>
      </c>
    </row>
    <row r="36" spans="1:28" s="420" customFormat="1" ht="15.75" customHeight="1">
      <c r="A36" s="1942"/>
      <c r="B36" s="1898">
        <v>224</v>
      </c>
      <c r="C36" s="1943" t="s">
        <v>2213</v>
      </c>
      <c r="D36" s="1898">
        <v>149247</v>
      </c>
      <c r="E36" s="1898">
        <v>148707</v>
      </c>
      <c r="F36" s="1898">
        <v>11935</v>
      </c>
      <c r="G36" s="1898">
        <v>10547</v>
      </c>
      <c r="H36" s="1898">
        <v>97</v>
      </c>
      <c r="I36" s="1898">
        <v>1291</v>
      </c>
      <c r="J36" s="1898">
        <v>34319</v>
      </c>
      <c r="K36" s="1898">
        <v>297</v>
      </c>
      <c r="L36" s="1898">
        <v>27207</v>
      </c>
      <c r="M36" s="1898">
        <v>6815</v>
      </c>
      <c r="N36" s="1898">
        <v>102453</v>
      </c>
      <c r="O36" s="1898">
        <v>2322</v>
      </c>
      <c r="P36" s="1898">
        <v>16491</v>
      </c>
      <c r="Q36" s="1898">
        <v>9265</v>
      </c>
      <c r="R36" s="1898">
        <v>5343</v>
      </c>
      <c r="S36" s="1898">
        <v>1197</v>
      </c>
      <c r="T36" s="1898">
        <v>6261</v>
      </c>
      <c r="U36" s="1898">
        <v>24288</v>
      </c>
      <c r="V36" s="1898">
        <v>3096</v>
      </c>
      <c r="W36" s="1898">
        <v>5204</v>
      </c>
      <c r="X36" s="1898">
        <v>5639</v>
      </c>
      <c r="Y36" s="1898">
        <v>13750</v>
      </c>
      <c r="Z36" s="1898">
        <v>9597</v>
      </c>
      <c r="AA36" s="1904">
        <v>540</v>
      </c>
    </row>
    <row r="37" spans="1:28" s="420" customFormat="1" ht="15.75" customHeight="1">
      <c r="A37" s="1944"/>
      <c r="B37" s="1920">
        <v>226</v>
      </c>
      <c r="C37" s="1945" t="s">
        <v>2214</v>
      </c>
      <c r="D37" s="1920">
        <v>128573</v>
      </c>
      <c r="E37" s="1920">
        <v>128108</v>
      </c>
      <c r="F37" s="1920">
        <v>7765</v>
      </c>
      <c r="G37" s="1920">
        <v>3025</v>
      </c>
      <c r="H37" s="1920">
        <v>55</v>
      </c>
      <c r="I37" s="1920">
        <v>4685</v>
      </c>
      <c r="J37" s="1920">
        <v>28543</v>
      </c>
      <c r="K37" s="1920">
        <v>27</v>
      </c>
      <c r="L37" s="1920">
        <v>24624</v>
      </c>
      <c r="M37" s="1920">
        <v>3892</v>
      </c>
      <c r="N37" s="1920">
        <v>91800</v>
      </c>
      <c r="O37" s="1920">
        <v>2581</v>
      </c>
      <c r="P37" s="1920">
        <v>10541</v>
      </c>
      <c r="Q37" s="1920">
        <v>6465</v>
      </c>
      <c r="R37" s="1920">
        <v>5327</v>
      </c>
      <c r="S37" s="1920">
        <v>420</v>
      </c>
      <c r="T37" s="1920">
        <v>5514</v>
      </c>
      <c r="U37" s="1920">
        <v>22517</v>
      </c>
      <c r="V37" s="1920">
        <v>2465</v>
      </c>
      <c r="W37" s="1920">
        <v>6408</v>
      </c>
      <c r="X37" s="1920">
        <v>6470</v>
      </c>
      <c r="Y37" s="1920">
        <v>14461</v>
      </c>
      <c r="Z37" s="1920">
        <v>8631</v>
      </c>
      <c r="AA37" s="1906">
        <v>465</v>
      </c>
    </row>
    <row r="38" spans="1:28" s="420" customFormat="1" ht="15.75" customHeight="1">
      <c r="A38" s="420" t="s">
        <v>5461</v>
      </c>
      <c r="B38" s="327"/>
    </row>
    <row r="39" spans="1:28" s="1955" customFormat="1" ht="15.75" customHeight="1">
      <c r="A39" s="1955">
        <v>2015</v>
      </c>
      <c r="B39" s="1993"/>
      <c r="C39" s="1994" t="s">
        <v>5460</v>
      </c>
      <c r="D39" s="1915"/>
      <c r="E39" s="1915"/>
      <c r="F39" s="31" t="s">
        <v>5433</v>
      </c>
      <c r="G39" s="1916"/>
      <c r="H39" s="1917"/>
      <c r="I39" s="1915" t="s">
        <v>2610</v>
      </c>
      <c r="J39" s="1915"/>
      <c r="K39" s="1915"/>
      <c r="L39" s="1915"/>
      <c r="M39" s="1915"/>
      <c r="N39" s="1915"/>
      <c r="O39" s="1915"/>
      <c r="P39" s="1915" t="s">
        <v>2024</v>
      </c>
      <c r="Q39" s="1915"/>
      <c r="R39" s="1915"/>
      <c r="S39" s="1915"/>
      <c r="T39" s="1915"/>
      <c r="U39" s="1915"/>
      <c r="V39" s="1915"/>
      <c r="Y39" s="1918"/>
      <c r="Z39" s="1918" t="s">
        <v>5434</v>
      </c>
      <c r="AA39" s="1919"/>
      <c r="AB39" s="1956"/>
    </row>
    <row r="40" spans="1:28" s="420" customFormat="1" ht="15.75" customHeight="1">
      <c r="A40" s="1899"/>
      <c r="B40" s="1901"/>
      <c r="C40" s="1900"/>
      <c r="D40" s="2082" t="s">
        <v>5435</v>
      </c>
      <c r="E40" s="2083" t="s">
        <v>4910</v>
      </c>
      <c r="F40" s="1899"/>
      <c r="G40" s="1901"/>
      <c r="H40" s="1901"/>
      <c r="I40" s="1901"/>
      <c r="J40" s="1899"/>
      <c r="K40" s="1901"/>
      <c r="L40" s="1901"/>
      <c r="M40" s="1901"/>
      <c r="N40" s="1899"/>
      <c r="O40" s="1901"/>
      <c r="P40" s="1901"/>
      <c r="Q40" s="1901"/>
      <c r="R40" s="1901"/>
      <c r="S40" s="1901"/>
      <c r="T40" s="1901"/>
      <c r="U40" s="1901"/>
      <c r="V40" s="1901"/>
      <c r="W40" s="1901"/>
      <c r="X40" s="1923"/>
      <c r="Y40" s="1901"/>
      <c r="Z40" s="1941"/>
      <c r="AA40" s="1902" t="s">
        <v>5436</v>
      </c>
      <c r="AB40" s="1957"/>
    </row>
    <row r="41" spans="1:28" s="420" customFormat="1" ht="15.75" customHeight="1">
      <c r="A41" s="1903"/>
      <c r="B41" s="1898"/>
      <c r="C41" s="1904"/>
      <c r="D41" s="1995"/>
      <c r="E41" s="1903"/>
      <c r="F41" s="1903" t="s">
        <v>5437</v>
      </c>
      <c r="G41" s="1902" t="s">
        <v>2610</v>
      </c>
      <c r="H41" s="1902" t="s">
        <v>2610</v>
      </c>
      <c r="I41" s="1899" t="s">
        <v>2610</v>
      </c>
      <c r="J41" s="1903" t="s">
        <v>5438</v>
      </c>
      <c r="K41" s="1902"/>
      <c r="L41" s="1902"/>
      <c r="M41" s="1899"/>
      <c r="N41" s="1903" t="s">
        <v>5439</v>
      </c>
      <c r="O41" s="2244" t="s">
        <v>5440</v>
      </c>
      <c r="P41" s="1900"/>
      <c r="Q41" s="1902"/>
      <c r="R41" s="2244" t="s">
        <v>5441</v>
      </c>
      <c r="S41" s="1902"/>
      <c r="T41" s="1902"/>
      <c r="U41" s="1902" t="s">
        <v>2610</v>
      </c>
      <c r="V41" s="2244" t="s">
        <v>5442</v>
      </c>
      <c r="W41" s="1902"/>
      <c r="X41" s="1902"/>
      <c r="Y41" s="2244" t="s">
        <v>5443</v>
      </c>
      <c r="Z41" s="2246" t="s">
        <v>5444</v>
      </c>
      <c r="AA41" s="1995" t="s">
        <v>5445</v>
      </c>
      <c r="AB41" s="1957"/>
    </row>
    <row r="42" spans="1:28" s="420" customFormat="1" ht="15.75" customHeight="1">
      <c r="A42" s="1905"/>
      <c r="B42" s="1920"/>
      <c r="C42" s="1906" t="s">
        <v>5446</v>
      </c>
      <c r="D42" s="1996"/>
      <c r="E42" s="1958"/>
      <c r="F42" s="1905"/>
      <c r="G42" s="1996" t="s">
        <v>2592</v>
      </c>
      <c r="H42" s="1996" t="s">
        <v>2593</v>
      </c>
      <c r="I42" s="1905" t="s">
        <v>5447</v>
      </c>
      <c r="J42" s="1905"/>
      <c r="K42" s="1996" t="s">
        <v>5448</v>
      </c>
      <c r="L42" s="1996" t="s">
        <v>5449</v>
      </c>
      <c r="M42" s="1905" t="s">
        <v>5450</v>
      </c>
      <c r="N42" s="1905"/>
      <c r="O42" s="2245"/>
      <c r="P42" s="1906" t="s">
        <v>5451</v>
      </c>
      <c r="Q42" s="1996" t="s">
        <v>5452</v>
      </c>
      <c r="R42" s="2245"/>
      <c r="S42" s="1996" t="s">
        <v>5453</v>
      </c>
      <c r="T42" s="1996" t="s">
        <v>5454</v>
      </c>
      <c r="U42" s="1996" t="s">
        <v>5455</v>
      </c>
      <c r="V42" s="2245"/>
      <c r="W42" s="1996" t="s">
        <v>2500</v>
      </c>
      <c r="X42" s="1996" t="s">
        <v>5456</v>
      </c>
      <c r="Y42" s="2245"/>
      <c r="Z42" s="2245"/>
      <c r="AA42" s="1996" t="s">
        <v>5457</v>
      </c>
      <c r="AB42" s="1957"/>
    </row>
    <row r="43" spans="1:28" s="420" customFormat="1" ht="15.75" customHeight="1">
      <c r="A43" s="1903" t="s">
        <v>2192</v>
      </c>
      <c r="B43" s="1898"/>
      <c r="C43" s="1904" t="s">
        <v>2103</v>
      </c>
      <c r="D43" s="1921">
        <v>20844443</v>
      </c>
      <c r="E43" s="1921">
        <v>20695036</v>
      </c>
      <c r="F43" s="1921">
        <v>103452</v>
      </c>
      <c r="G43" s="1921">
        <v>75426</v>
      </c>
      <c r="H43" s="1921">
        <v>5314</v>
      </c>
      <c r="I43" s="1921">
        <v>22712</v>
      </c>
      <c r="J43" s="1921">
        <v>5632667</v>
      </c>
      <c r="K43" s="1921">
        <v>5793</v>
      </c>
      <c r="L43" s="1921">
        <v>4755460</v>
      </c>
      <c r="M43" s="1921">
        <v>871414</v>
      </c>
      <c r="N43" s="1921">
        <v>14958917</v>
      </c>
      <c r="O43" s="1921">
        <v>1016410</v>
      </c>
      <c r="P43" s="1921">
        <v>2348606</v>
      </c>
      <c r="Q43" s="1921">
        <v>1254901</v>
      </c>
      <c r="R43" s="1921">
        <v>513840</v>
      </c>
      <c r="S43" s="1921">
        <v>610082</v>
      </c>
      <c r="T43" s="1921">
        <v>712134</v>
      </c>
      <c r="U43" s="1921">
        <v>2958632</v>
      </c>
      <c r="V43" s="1921">
        <v>1281833</v>
      </c>
      <c r="W43" s="1921">
        <v>658481</v>
      </c>
      <c r="X43" s="1921">
        <v>887351</v>
      </c>
      <c r="Y43" s="1921">
        <v>1652123</v>
      </c>
      <c r="Z43" s="1921">
        <v>1064524</v>
      </c>
      <c r="AA43" s="1922">
        <v>149407</v>
      </c>
      <c r="AB43" s="1959">
        <f>N43-SUM(O43:Z43)</f>
        <v>0</v>
      </c>
    </row>
    <row r="44" spans="1:28" s="420" customFormat="1" ht="15.75" customHeight="1">
      <c r="A44" s="1924" t="s">
        <v>2198</v>
      </c>
      <c r="B44" s="2024"/>
      <c r="C44" s="2025" t="s">
        <v>1994</v>
      </c>
      <c r="D44" s="2022">
        <v>447095</v>
      </c>
      <c r="E44" s="2022">
        <v>443890</v>
      </c>
      <c r="F44" s="2022">
        <v>25358</v>
      </c>
      <c r="G44" s="2022">
        <v>18916</v>
      </c>
      <c r="H44" s="2022">
        <v>195</v>
      </c>
      <c r="I44" s="2022">
        <v>6247</v>
      </c>
      <c r="J44" s="2022">
        <v>87571</v>
      </c>
      <c r="K44" s="2022">
        <v>133</v>
      </c>
      <c r="L44" s="2022">
        <v>70611</v>
      </c>
      <c r="M44" s="2022">
        <v>16827</v>
      </c>
      <c r="N44" s="2022">
        <v>330961</v>
      </c>
      <c r="O44" s="2022">
        <v>22026</v>
      </c>
      <c r="P44" s="2022">
        <v>43962</v>
      </c>
      <c r="Q44" s="2022">
        <v>20836</v>
      </c>
      <c r="R44" s="2022">
        <v>15857</v>
      </c>
      <c r="S44" s="2022">
        <v>2965</v>
      </c>
      <c r="T44" s="2022">
        <v>17836</v>
      </c>
      <c r="U44" s="2022">
        <v>75372</v>
      </c>
      <c r="V44" s="2022">
        <v>15308</v>
      </c>
      <c r="W44" s="2022">
        <v>19796</v>
      </c>
      <c r="X44" s="2022">
        <v>18615</v>
      </c>
      <c r="Y44" s="2022">
        <v>46809</v>
      </c>
      <c r="Z44" s="2022">
        <v>31579</v>
      </c>
      <c r="AA44" s="2023">
        <v>3205</v>
      </c>
      <c r="AB44" s="1960"/>
    </row>
    <row r="45" spans="1:28" s="420" customFormat="1" ht="15.75" customHeight="1">
      <c r="A45" s="1924"/>
      <c r="B45" s="1898">
        <v>205</v>
      </c>
      <c r="C45" s="877" t="s">
        <v>5458</v>
      </c>
      <c r="D45" s="1921">
        <v>168901</v>
      </c>
      <c r="E45" s="1921">
        <v>167690</v>
      </c>
      <c r="F45" s="1921">
        <v>3911</v>
      </c>
      <c r="G45" s="1921">
        <v>3254</v>
      </c>
      <c r="H45" s="1921">
        <v>66</v>
      </c>
      <c r="I45" s="1921">
        <v>591</v>
      </c>
      <c r="J45" s="1921">
        <v>33191</v>
      </c>
      <c r="K45" s="1921">
        <v>50</v>
      </c>
      <c r="L45" s="1921">
        <v>25805</v>
      </c>
      <c r="M45" s="1921">
        <v>7336</v>
      </c>
      <c r="N45" s="1921">
        <v>130588</v>
      </c>
      <c r="O45" s="1921">
        <v>15895</v>
      </c>
      <c r="P45" s="1921">
        <v>16413</v>
      </c>
      <c r="Q45" s="1921">
        <v>6406</v>
      </c>
      <c r="R45" s="1921">
        <v>5927</v>
      </c>
      <c r="S45" s="1921">
        <v>1624</v>
      </c>
      <c r="T45" s="1921">
        <v>9212</v>
      </c>
      <c r="U45" s="1921">
        <v>25018</v>
      </c>
      <c r="V45" s="1921">
        <v>8567</v>
      </c>
      <c r="W45" s="1921">
        <v>7668</v>
      </c>
      <c r="X45" s="1921">
        <v>6746</v>
      </c>
      <c r="Y45" s="1921">
        <v>17758</v>
      </c>
      <c r="Z45" s="1921">
        <v>9354</v>
      </c>
      <c r="AA45" s="1922">
        <v>1211</v>
      </c>
      <c r="AB45" s="1957"/>
    </row>
    <row r="46" spans="1:28" s="420" customFormat="1" ht="15.75" customHeight="1">
      <c r="A46" s="1924"/>
      <c r="B46" s="1898">
        <v>224</v>
      </c>
      <c r="C46" s="877" t="s">
        <v>2213</v>
      </c>
      <c r="D46" s="1921">
        <v>150591</v>
      </c>
      <c r="E46" s="1921">
        <v>149512</v>
      </c>
      <c r="F46" s="1921">
        <v>13480</v>
      </c>
      <c r="G46" s="1921">
        <v>12356</v>
      </c>
      <c r="H46" s="1921">
        <v>83</v>
      </c>
      <c r="I46" s="1921">
        <v>1041</v>
      </c>
      <c r="J46" s="1921">
        <v>31877</v>
      </c>
      <c r="K46" s="1921">
        <v>83</v>
      </c>
      <c r="L46" s="1921">
        <v>27568</v>
      </c>
      <c r="M46" s="1921">
        <v>4226</v>
      </c>
      <c r="N46" s="1921">
        <v>104155</v>
      </c>
      <c r="O46" s="1921">
        <v>2311</v>
      </c>
      <c r="P46" s="1921">
        <v>15607</v>
      </c>
      <c r="Q46" s="1921">
        <v>9084</v>
      </c>
      <c r="R46" s="1921">
        <v>5026</v>
      </c>
      <c r="S46" s="1921">
        <v>1109</v>
      </c>
      <c r="T46" s="1921">
        <v>4335</v>
      </c>
      <c r="U46" s="1921">
        <v>26073</v>
      </c>
      <c r="V46" s="1921">
        <v>3762</v>
      </c>
      <c r="W46" s="1921">
        <v>4874</v>
      </c>
      <c r="X46" s="1921">
        <v>5701</v>
      </c>
      <c r="Y46" s="1921">
        <v>14775</v>
      </c>
      <c r="Z46" s="1921">
        <v>11498</v>
      </c>
      <c r="AA46" s="1922">
        <v>1079</v>
      </c>
      <c r="AB46" s="1957"/>
    </row>
    <row r="47" spans="1:28" s="420" customFormat="1" ht="15.75" customHeight="1">
      <c r="A47" s="1925"/>
      <c r="B47" s="1920">
        <v>226</v>
      </c>
      <c r="C47" s="1926" t="s">
        <v>2214</v>
      </c>
      <c r="D47" s="1927">
        <v>127603</v>
      </c>
      <c r="E47" s="1927">
        <v>126688</v>
      </c>
      <c r="F47" s="1927">
        <v>7967</v>
      </c>
      <c r="G47" s="1927">
        <v>3306</v>
      </c>
      <c r="H47" s="1927">
        <v>46</v>
      </c>
      <c r="I47" s="1927">
        <v>4615</v>
      </c>
      <c r="J47" s="1927">
        <v>22503</v>
      </c>
      <c r="K47" s="1927">
        <v>0</v>
      </c>
      <c r="L47" s="1927">
        <v>17238</v>
      </c>
      <c r="M47" s="1927">
        <v>5265</v>
      </c>
      <c r="N47" s="1927">
        <v>96218</v>
      </c>
      <c r="O47" s="1927">
        <v>3820</v>
      </c>
      <c r="P47" s="1927">
        <v>11942</v>
      </c>
      <c r="Q47" s="1927">
        <v>5346</v>
      </c>
      <c r="R47" s="1927">
        <v>4904</v>
      </c>
      <c r="S47" s="1927">
        <v>232</v>
      </c>
      <c r="T47" s="1927">
        <v>4289</v>
      </c>
      <c r="U47" s="1927">
        <v>24281</v>
      </c>
      <c r="V47" s="1927">
        <v>2979</v>
      </c>
      <c r="W47" s="1927">
        <v>7254</v>
      </c>
      <c r="X47" s="1927">
        <v>6168</v>
      </c>
      <c r="Y47" s="1927">
        <v>14276</v>
      </c>
      <c r="Z47" s="1927">
        <v>10727</v>
      </c>
      <c r="AA47" s="1928">
        <v>915</v>
      </c>
      <c r="AB47" s="1957"/>
    </row>
    <row r="48" spans="1:28" s="420" customFormat="1" ht="15.75" customHeight="1">
      <c r="A48" s="420" t="s">
        <v>5461</v>
      </c>
      <c r="B48" s="327"/>
    </row>
    <row r="49" spans="1:27" s="1955" customFormat="1" ht="15.75" customHeight="1">
      <c r="A49" s="1961">
        <v>2019</v>
      </c>
      <c r="B49" s="1993"/>
      <c r="C49" s="1993" t="s">
        <v>5432</v>
      </c>
      <c r="D49" s="1894"/>
      <c r="E49" s="1894"/>
      <c r="F49" s="41" t="s">
        <v>5433</v>
      </c>
      <c r="G49" s="1895"/>
      <c r="H49" s="1896"/>
      <c r="I49" s="1894" t="s">
        <v>2610</v>
      </c>
      <c r="J49" s="1894"/>
      <c r="K49" s="1894"/>
      <c r="L49" s="1894"/>
      <c r="M49" s="1894"/>
      <c r="N49" s="1894"/>
      <c r="O49" s="1894"/>
      <c r="P49" s="1894" t="s">
        <v>2024</v>
      </c>
      <c r="Q49" s="1894"/>
      <c r="R49" s="1894"/>
      <c r="S49" s="1894"/>
      <c r="T49" s="1894"/>
      <c r="U49" s="1894"/>
      <c r="V49" s="1894"/>
      <c r="W49" s="1962"/>
      <c r="X49" s="1962"/>
      <c r="Y49" s="1962"/>
      <c r="Z49" s="1894"/>
      <c r="AA49" s="1897" t="s">
        <v>5434</v>
      </c>
    </row>
    <row r="50" spans="1:27" s="420" customFormat="1" ht="15.75" customHeight="1">
      <c r="A50" s="1898"/>
      <c r="B50" s="1899"/>
      <c r="C50" s="1900"/>
      <c r="D50" s="2084" t="s">
        <v>5435</v>
      </c>
      <c r="E50" s="2083" t="s">
        <v>4910</v>
      </c>
      <c r="F50" s="1899"/>
      <c r="G50" s="1901"/>
      <c r="H50" s="1901"/>
      <c r="I50" s="1901"/>
      <c r="J50" s="1899"/>
      <c r="K50" s="1901"/>
      <c r="L50" s="1901"/>
      <c r="M50" s="1901"/>
      <c r="N50" s="1899"/>
      <c r="O50" s="1901"/>
      <c r="P50" s="1901"/>
      <c r="Q50" s="1901"/>
      <c r="R50" s="1901"/>
      <c r="S50" s="1901"/>
      <c r="T50" s="1901"/>
      <c r="U50" s="1901"/>
      <c r="V50" s="1901"/>
      <c r="W50" s="1901"/>
      <c r="X50" s="1923"/>
      <c r="Y50" s="1901"/>
      <c r="Z50" s="1941"/>
      <c r="AA50" s="1902" t="s">
        <v>5436</v>
      </c>
    </row>
    <row r="51" spans="1:27" s="420" customFormat="1" ht="15.75" customHeight="1">
      <c r="A51" s="1898"/>
      <c r="B51" s="1903"/>
      <c r="C51" s="1904"/>
      <c r="D51" s="1904"/>
      <c r="E51" s="1903"/>
      <c r="F51" s="1903" t="s">
        <v>5437</v>
      </c>
      <c r="G51" s="1902" t="s">
        <v>2610</v>
      </c>
      <c r="H51" s="1902" t="s">
        <v>2610</v>
      </c>
      <c r="I51" s="1899" t="s">
        <v>2610</v>
      </c>
      <c r="J51" s="1903" t="s">
        <v>5438</v>
      </c>
      <c r="K51" s="1902"/>
      <c r="L51" s="1902"/>
      <c r="M51" s="1899"/>
      <c r="N51" s="1903" t="s">
        <v>5439</v>
      </c>
      <c r="O51" s="2244" t="s">
        <v>5440</v>
      </c>
      <c r="P51" s="1900"/>
      <c r="Q51" s="1902"/>
      <c r="R51" s="2244" t="s">
        <v>5441</v>
      </c>
      <c r="S51" s="1902"/>
      <c r="T51" s="1902"/>
      <c r="U51" s="1902" t="s">
        <v>2610</v>
      </c>
      <c r="V51" s="2244" t="s">
        <v>5442</v>
      </c>
      <c r="W51" s="1902"/>
      <c r="X51" s="1902"/>
      <c r="Y51" s="2244" t="s">
        <v>5443</v>
      </c>
      <c r="Z51" s="2244" t="s">
        <v>5444</v>
      </c>
      <c r="AA51" s="1995" t="s">
        <v>5445</v>
      </c>
    </row>
    <row r="52" spans="1:27" s="420" customFormat="1" ht="15.75" customHeight="1">
      <c r="A52" s="1898"/>
      <c r="B52" s="1905"/>
      <c r="C52" s="1906" t="s">
        <v>5446</v>
      </c>
      <c r="D52" s="1906"/>
      <c r="E52" s="1958"/>
      <c r="F52" s="1905"/>
      <c r="G52" s="1996" t="s">
        <v>2592</v>
      </c>
      <c r="H52" s="1996" t="s">
        <v>2593</v>
      </c>
      <c r="I52" s="1905" t="s">
        <v>5447</v>
      </c>
      <c r="J52" s="1905"/>
      <c r="K52" s="1996" t="s">
        <v>5448</v>
      </c>
      <c r="L52" s="1996" t="s">
        <v>5449</v>
      </c>
      <c r="M52" s="1905" t="s">
        <v>5450</v>
      </c>
      <c r="N52" s="1905"/>
      <c r="O52" s="2245"/>
      <c r="P52" s="1906" t="s">
        <v>5451</v>
      </c>
      <c r="Q52" s="1996" t="s">
        <v>5452</v>
      </c>
      <c r="R52" s="2245"/>
      <c r="S52" s="1996" t="s">
        <v>5453</v>
      </c>
      <c r="T52" s="1996" t="s">
        <v>5454</v>
      </c>
      <c r="U52" s="1996" t="s">
        <v>5455</v>
      </c>
      <c r="V52" s="2245"/>
      <c r="W52" s="1996" t="s">
        <v>2500</v>
      </c>
      <c r="X52" s="1996" t="s">
        <v>5456</v>
      </c>
      <c r="Y52" s="2245"/>
      <c r="Z52" s="2245"/>
      <c r="AA52" s="1996" t="s">
        <v>5457</v>
      </c>
    </row>
    <row r="53" spans="1:27" s="420" customFormat="1" ht="15.75" customHeight="1">
      <c r="A53" s="1898" t="s">
        <v>2192</v>
      </c>
      <c r="B53" s="1903"/>
      <c r="C53" s="1898" t="s">
        <v>2103</v>
      </c>
      <c r="D53" s="1907">
        <v>21210565</v>
      </c>
      <c r="E53" s="1907">
        <v>21090079</v>
      </c>
      <c r="F53" s="1907">
        <v>104366</v>
      </c>
      <c r="G53" s="1907">
        <v>75391</v>
      </c>
      <c r="H53" s="1907">
        <v>5065</v>
      </c>
      <c r="I53" s="1907">
        <v>23909</v>
      </c>
      <c r="J53" s="1907">
        <v>5903715</v>
      </c>
      <c r="K53" s="1907">
        <v>3478</v>
      </c>
      <c r="L53" s="1907">
        <v>5023262</v>
      </c>
      <c r="M53" s="1907">
        <v>876975</v>
      </c>
      <c r="N53" s="1907">
        <v>15081998</v>
      </c>
      <c r="O53" s="1907">
        <v>1010482</v>
      </c>
      <c r="P53" s="1907">
        <v>2227840</v>
      </c>
      <c r="Q53" s="1907">
        <v>1292462</v>
      </c>
      <c r="R53" s="1907">
        <v>590462</v>
      </c>
      <c r="S53" s="1907">
        <v>575293</v>
      </c>
      <c r="T53" s="1907">
        <v>667370</v>
      </c>
      <c r="U53" s="1907">
        <v>2983908</v>
      </c>
      <c r="V53" s="1907">
        <v>1345880</v>
      </c>
      <c r="W53" s="1907">
        <v>659586</v>
      </c>
      <c r="X53" s="1907">
        <v>973197</v>
      </c>
      <c r="Y53" s="1907">
        <v>1802165</v>
      </c>
      <c r="Z53" s="1907">
        <v>953353</v>
      </c>
      <c r="AA53" s="1908">
        <v>120486</v>
      </c>
    </row>
    <row r="54" spans="1:27" s="420" customFormat="1" ht="15.75" customHeight="1">
      <c r="A54" s="1963" t="s">
        <v>2198</v>
      </c>
      <c r="B54" s="1903"/>
      <c r="C54" s="2021" t="s">
        <v>1994</v>
      </c>
      <c r="D54" s="2022">
        <v>447123</v>
      </c>
      <c r="E54" s="2022">
        <v>444583</v>
      </c>
      <c r="F54" s="2022">
        <v>25369</v>
      </c>
      <c r="G54" s="2022">
        <v>18048</v>
      </c>
      <c r="H54" s="2022">
        <v>194</v>
      </c>
      <c r="I54" s="2022">
        <v>7127</v>
      </c>
      <c r="J54" s="2022">
        <v>86570</v>
      </c>
      <c r="K54" s="2022">
        <v>12</v>
      </c>
      <c r="L54" s="2022">
        <v>71716</v>
      </c>
      <c r="M54" s="2022">
        <v>14842</v>
      </c>
      <c r="N54" s="2022">
        <v>332644</v>
      </c>
      <c r="O54" s="2022">
        <v>17450</v>
      </c>
      <c r="P54" s="2022">
        <v>41254</v>
      </c>
      <c r="Q54" s="2022">
        <v>25802</v>
      </c>
      <c r="R54" s="2022">
        <v>18486</v>
      </c>
      <c r="S54" s="2022">
        <v>3034</v>
      </c>
      <c r="T54" s="2022">
        <v>16452</v>
      </c>
      <c r="U54" s="2022">
        <v>73172</v>
      </c>
      <c r="V54" s="2022">
        <v>13584</v>
      </c>
      <c r="W54" s="2022">
        <v>18975</v>
      </c>
      <c r="X54" s="2022">
        <v>20707</v>
      </c>
      <c r="Y54" s="2022">
        <v>53159</v>
      </c>
      <c r="Z54" s="2022">
        <v>30569</v>
      </c>
      <c r="AA54" s="2023">
        <v>2540</v>
      </c>
    </row>
    <row r="55" spans="1:27" s="420" customFormat="1" ht="15.75" customHeight="1">
      <c r="A55" s="1963"/>
      <c r="B55" s="1903">
        <v>205</v>
      </c>
      <c r="C55" s="1914" t="s">
        <v>5458</v>
      </c>
      <c r="D55" s="1907">
        <v>154319</v>
      </c>
      <c r="E55" s="1907">
        <v>153442</v>
      </c>
      <c r="F55" s="1907">
        <v>4479</v>
      </c>
      <c r="G55" s="1909">
        <v>3331</v>
      </c>
      <c r="H55" s="1909">
        <v>67</v>
      </c>
      <c r="I55" s="1909">
        <v>1081</v>
      </c>
      <c r="J55" s="1907">
        <v>21543</v>
      </c>
      <c r="K55" s="1909">
        <v>12</v>
      </c>
      <c r="L55" s="1909">
        <v>17660</v>
      </c>
      <c r="M55" s="1909">
        <v>3871</v>
      </c>
      <c r="N55" s="1907">
        <v>127420</v>
      </c>
      <c r="O55" s="1909">
        <v>10586</v>
      </c>
      <c r="P55" s="1909">
        <v>15097</v>
      </c>
      <c r="Q55" s="1909">
        <v>9504</v>
      </c>
      <c r="R55" s="1909">
        <v>7530</v>
      </c>
      <c r="S55" s="1909">
        <v>1882</v>
      </c>
      <c r="T55" s="1909">
        <v>8886</v>
      </c>
      <c r="U55" s="1909">
        <v>23971</v>
      </c>
      <c r="V55" s="1909">
        <v>7352</v>
      </c>
      <c r="W55" s="1909">
        <v>8326</v>
      </c>
      <c r="X55" s="1909">
        <v>6714</v>
      </c>
      <c r="Y55" s="1909">
        <v>19409</v>
      </c>
      <c r="Z55" s="1909">
        <v>8163</v>
      </c>
      <c r="AA55" s="1910">
        <v>877</v>
      </c>
    </row>
    <row r="56" spans="1:27" s="420" customFormat="1" ht="15.75" customHeight="1">
      <c r="A56" s="1963"/>
      <c r="B56" s="1903">
        <v>224</v>
      </c>
      <c r="C56" s="1914" t="s">
        <v>2213</v>
      </c>
      <c r="D56" s="1907">
        <v>153230</v>
      </c>
      <c r="E56" s="1907">
        <v>152360</v>
      </c>
      <c r="F56" s="1907">
        <v>13011</v>
      </c>
      <c r="G56" s="1909">
        <v>11421</v>
      </c>
      <c r="H56" s="1909">
        <v>83</v>
      </c>
      <c r="I56" s="1909">
        <v>1507</v>
      </c>
      <c r="J56" s="1907">
        <v>32123</v>
      </c>
      <c r="K56" s="1909">
        <v>0</v>
      </c>
      <c r="L56" s="1909">
        <v>28155</v>
      </c>
      <c r="M56" s="1909">
        <v>3968</v>
      </c>
      <c r="N56" s="1907">
        <v>107226</v>
      </c>
      <c r="O56" s="1909">
        <v>2576</v>
      </c>
      <c r="P56" s="1909">
        <v>14328</v>
      </c>
      <c r="Q56" s="1909">
        <v>9564</v>
      </c>
      <c r="R56" s="1909">
        <v>5393</v>
      </c>
      <c r="S56" s="1909">
        <v>899</v>
      </c>
      <c r="T56" s="1909">
        <v>3821</v>
      </c>
      <c r="U56" s="1909">
        <v>25512</v>
      </c>
      <c r="V56" s="1909">
        <v>3696</v>
      </c>
      <c r="W56" s="1909">
        <v>5047</v>
      </c>
      <c r="X56" s="1909">
        <v>6960</v>
      </c>
      <c r="Y56" s="1909">
        <v>17750</v>
      </c>
      <c r="Z56" s="1909">
        <v>11680</v>
      </c>
      <c r="AA56" s="1910">
        <v>870</v>
      </c>
    </row>
    <row r="57" spans="1:27" s="420" customFormat="1" ht="15.75" customHeight="1">
      <c r="A57" s="1963"/>
      <c r="B57" s="1905">
        <v>226</v>
      </c>
      <c r="C57" s="1964" t="s">
        <v>2214</v>
      </c>
      <c r="D57" s="1911">
        <v>139574</v>
      </c>
      <c r="E57" s="1911">
        <v>138781</v>
      </c>
      <c r="F57" s="1911">
        <v>7879</v>
      </c>
      <c r="G57" s="1912">
        <v>3296</v>
      </c>
      <c r="H57" s="1912">
        <v>44</v>
      </c>
      <c r="I57" s="1912">
        <v>4539</v>
      </c>
      <c r="J57" s="1911">
        <v>32904</v>
      </c>
      <c r="K57" s="1912">
        <v>0</v>
      </c>
      <c r="L57" s="1912">
        <v>25901</v>
      </c>
      <c r="M57" s="1912">
        <v>7003</v>
      </c>
      <c r="N57" s="1911">
        <v>97998</v>
      </c>
      <c r="O57" s="1912">
        <v>4288</v>
      </c>
      <c r="P57" s="1912">
        <v>11829</v>
      </c>
      <c r="Q57" s="1912">
        <v>6734</v>
      </c>
      <c r="R57" s="1912">
        <v>5563</v>
      </c>
      <c r="S57" s="1912">
        <v>253</v>
      </c>
      <c r="T57" s="1912">
        <v>3745</v>
      </c>
      <c r="U57" s="1912">
        <v>23689</v>
      </c>
      <c r="V57" s="1912">
        <v>2536</v>
      </c>
      <c r="W57" s="1912">
        <v>5602</v>
      </c>
      <c r="X57" s="1912">
        <v>7033</v>
      </c>
      <c r="Y57" s="1912">
        <v>16000</v>
      </c>
      <c r="Z57" s="1912">
        <v>10726</v>
      </c>
      <c r="AA57" s="1913">
        <v>793</v>
      </c>
    </row>
    <row r="58" spans="1:27" s="420" customFormat="1" ht="15.75" customHeight="1">
      <c r="A58" s="1957"/>
      <c r="B58" s="1965" t="s">
        <v>5459</v>
      </c>
    </row>
  </sheetData>
  <mergeCells count="20">
    <mergeCell ref="O31:O32"/>
    <mergeCell ref="R31:R32"/>
    <mergeCell ref="V31:V32"/>
    <mergeCell ref="Y31:Y32"/>
    <mergeCell ref="Z31:Z32"/>
    <mergeCell ref="O21:O22"/>
    <mergeCell ref="R21:R22"/>
    <mergeCell ref="V21:V22"/>
    <mergeCell ref="Y21:Y22"/>
    <mergeCell ref="Z21:Z22"/>
    <mergeCell ref="O51:O52"/>
    <mergeCell ref="R51:R52"/>
    <mergeCell ref="V51:V52"/>
    <mergeCell ref="Y51:Y52"/>
    <mergeCell ref="Z51:Z52"/>
    <mergeCell ref="O41:O42"/>
    <mergeCell ref="R41:R42"/>
    <mergeCell ref="V41:V42"/>
    <mergeCell ref="Y41:Y42"/>
    <mergeCell ref="Z41:Z42"/>
  </mergeCells>
  <phoneticPr fontId="1"/>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1DD00-9099-408E-BAA7-B412E788352D}">
  <dimension ref="A1:AY255"/>
  <sheetViews>
    <sheetView workbookViewId="0">
      <pane xSplit="2" ySplit="31" topLeftCell="N143" activePane="bottomRight" state="frozen"/>
      <selection pane="topRight" activeCell="C1" sqref="C1"/>
      <selection pane="bottomLeft" activeCell="A32" sqref="A32"/>
      <selection pane="bottomRight" activeCell="BB202" sqref="BB202"/>
    </sheetView>
  </sheetViews>
  <sheetFormatPr defaultColWidth="9" defaultRowHeight="13.5"/>
  <cols>
    <col min="1" max="1" width="8" style="1" customWidth="1"/>
    <col min="2" max="2" width="6" style="1" customWidth="1"/>
    <col min="3" max="3" width="9.375" style="1" hidden="1" customWidth="1"/>
    <col min="4" max="13" width="9.125" style="1" hidden="1" customWidth="1"/>
    <col min="14" max="17" width="9.125" style="1" customWidth="1"/>
    <col min="18" max="28" width="9.125" style="1" hidden="1" customWidth="1"/>
    <col min="29" max="31" width="9.125" style="1" customWidth="1"/>
    <col min="32" max="50" width="9.125" style="1" hidden="1" customWidth="1"/>
    <col min="51" max="51" width="9.625" style="1" customWidth="1"/>
    <col min="52" max="16384" width="9" style="1"/>
  </cols>
  <sheetData>
    <row r="1" spans="1:51">
      <c r="A1" s="566" t="s">
        <v>2370</v>
      </c>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row>
    <row r="2" spans="1:51">
      <c r="A2" s="567" t="s">
        <v>2339</v>
      </c>
      <c r="B2" s="550"/>
      <c r="C2" s="550"/>
      <c r="D2" s="550">
        <v>1</v>
      </c>
      <c r="E2" s="550">
        <v>2</v>
      </c>
      <c r="F2" s="550">
        <v>3</v>
      </c>
      <c r="G2" s="550">
        <v>4</v>
      </c>
      <c r="H2" s="550">
        <v>5</v>
      </c>
      <c r="I2" s="550">
        <v>6</v>
      </c>
      <c r="J2" s="550">
        <v>7</v>
      </c>
      <c r="K2" s="550">
        <v>8</v>
      </c>
      <c r="L2" s="550">
        <v>9</v>
      </c>
      <c r="M2" s="550">
        <v>10</v>
      </c>
      <c r="N2" s="569">
        <v>11</v>
      </c>
      <c r="O2" s="550">
        <v>12</v>
      </c>
      <c r="P2" s="550">
        <v>13</v>
      </c>
      <c r="Q2" s="594">
        <v>14</v>
      </c>
      <c r="R2" s="550">
        <v>15</v>
      </c>
      <c r="S2" s="550">
        <v>16</v>
      </c>
      <c r="T2" s="550">
        <v>17</v>
      </c>
      <c r="U2" s="550">
        <v>18</v>
      </c>
      <c r="V2" s="550">
        <v>19</v>
      </c>
      <c r="W2" s="550">
        <v>20</v>
      </c>
      <c r="X2" s="550">
        <v>21</v>
      </c>
      <c r="Y2" s="550">
        <v>22</v>
      </c>
      <c r="Z2" s="550">
        <v>23</v>
      </c>
      <c r="AA2" s="550">
        <v>24</v>
      </c>
      <c r="AB2" s="550">
        <v>25</v>
      </c>
      <c r="AC2" s="550">
        <v>26</v>
      </c>
      <c r="AD2" s="550">
        <v>27</v>
      </c>
      <c r="AE2" s="550">
        <v>28</v>
      </c>
      <c r="AF2" s="550">
        <v>29</v>
      </c>
      <c r="AG2" s="550">
        <v>30</v>
      </c>
      <c r="AH2" s="550">
        <v>31</v>
      </c>
      <c r="AI2" s="550">
        <v>32</v>
      </c>
      <c r="AJ2" s="550">
        <v>33</v>
      </c>
      <c r="AK2" s="550">
        <v>34</v>
      </c>
      <c r="AL2" s="550">
        <v>35</v>
      </c>
      <c r="AM2" s="550">
        <v>36</v>
      </c>
      <c r="AN2" s="550">
        <v>37</v>
      </c>
      <c r="AO2" s="550">
        <v>38</v>
      </c>
      <c r="AP2" s="550">
        <v>39</v>
      </c>
      <c r="AQ2" s="550">
        <v>40</v>
      </c>
      <c r="AR2" s="550">
        <v>41</v>
      </c>
      <c r="AS2" s="550">
        <v>42</v>
      </c>
      <c r="AT2" s="550">
        <v>43</v>
      </c>
      <c r="AU2" s="550">
        <v>44</v>
      </c>
      <c r="AV2" s="550">
        <v>45</v>
      </c>
      <c r="AW2" s="550">
        <v>46</v>
      </c>
      <c r="AX2" s="550">
        <v>47</v>
      </c>
      <c r="AY2" s="622" t="s">
        <v>2340</v>
      </c>
    </row>
    <row r="3" spans="1:51">
      <c r="A3" s="551"/>
      <c r="B3" s="551"/>
      <c r="C3" s="523" t="s">
        <v>180</v>
      </c>
      <c r="D3" s="523" t="s">
        <v>181</v>
      </c>
      <c r="E3" s="523" t="s">
        <v>182</v>
      </c>
      <c r="F3" s="523" t="s">
        <v>183</v>
      </c>
      <c r="G3" s="523" t="s">
        <v>184</v>
      </c>
      <c r="H3" s="523" t="s">
        <v>185</v>
      </c>
      <c r="I3" s="523" t="s">
        <v>186</v>
      </c>
      <c r="J3" s="523" t="s">
        <v>187</v>
      </c>
      <c r="K3" s="523" t="s">
        <v>188</v>
      </c>
      <c r="L3" s="523" t="s">
        <v>189</v>
      </c>
      <c r="M3" s="523" t="s">
        <v>190</v>
      </c>
      <c r="N3" s="595" t="s">
        <v>191</v>
      </c>
      <c r="O3" s="523" t="s">
        <v>192</v>
      </c>
      <c r="P3" s="523" t="s">
        <v>193</v>
      </c>
      <c r="Q3" s="596" t="s">
        <v>194</v>
      </c>
      <c r="R3" s="523" t="s">
        <v>195</v>
      </c>
      <c r="S3" s="523" t="s">
        <v>196</v>
      </c>
      <c r="T3" s="523" t="s">
        <v>197</v>
      </c>
      <c r="U3" s="523" t="s">
        <v>198</v>
      </c>
      <c r="V3" s="523" t="s">
        <v>199</v>
      </c>
      <c r="W3" s="523" t="s">
        <v>200</v>
      </c>
      <c r="X3" s="523" t="s">
        <v>201</v>
      </c>
      <c r="Y3" s="523" t="s">
        <v>202</v>
      </c>
      <c r="Z3" s="523" t="s">
        <v>203</v>
      </c>
      <c r="AA3" s="523" t="s">
        <v>204</v>
      </c>
      <c r="AB3" s="523" t="s">
        <v>205</v>
      </c>
      <c r="AC3" s="523" t="s">
        <v>206</v>
      </c>
      <c r="AD3" s="523" t="s">
        <v>207</v>
      </c>
      <c r="AE3" s="523" t="s">
        <v>208</v>
      </c>
      <c r="AF3" s="523" t="s">
        <v>209</v>
      </c>
      <c r="AG3" s="523" t="s">
        <v>210</v>
      </c>
      <c r="AH3" s="523" t="s">
        <v>211</v>
      </c>
      <c r="AI3" s="523" t="s">
        <v>212</v>
      </c>
      <c r="AJ3" s="523" t="s">
        <v>213</v>
      </c>
      <c r="AK3" s="523" t="s">
        <v>214</v>
      </c>
      <c r="AL3" s="523" t="s">
        <v>215</v>
      </c>
      <c r="AM3" s="523" t="s">
        <v>216</v>
      </c>
      <c r="AN3" s="523" t="s">
        <v>217</v>
      </c>
      <c r="AO3" s="523" t="s">
        <v>218</v>
      </c>
      <c r="AP3" s="523" t="s">
        <v>219</v>
      </c>
      <c r="AQ3" s="523" t="s">
        <v>220</v>
      </c>
      <c r="AR3" s="523" t="s">
        <v>221</v>
      </c>
      <c r="AS3" s="523" t="s">
        <v>222</v>
      </c>
      <c r="AT3" s="523" t="s">
        <v>223</v>
      </c>
      <c r="AU3" s="523" t="s">
        <v>224</v>
      </c>
      <c r="AV3" s="523" t="s">
        <v>225</v>
      </c>
      <c r="AW3" s="523" t="s">
        <v>226</v>
      </c>
      <c r="AX3" s="523" t="s">
        <v>227</v>
      </c>
      <c r="AY3" s="568" t="s">
        <v>2341</v>
      </c>
    </row>
    <row r="4" spans="1:51" hidden="1">
      <c r="A4" s="569" t="s">
        <v>2342</v>
      </c>
      <c r="B4" s="550" t="s">
        <v>2343</v>
      </c>
      <c r="C4" s="570">
        <v>139497</v>
      </c>
      <c r="D4" s="570">
        <v>2451</v>
      </c>
      <c r="E4" s="570">
        <v>786</v>
      </c>
      <c r="F4" s="570">
        <v>882</v>
      </c>
      <c r="G4" s="570">
        <v>2436</v>
      </c>
      <c r="H4" s="570">
        <v>566</v>
      </c>
      <c r="I4" s="570">
        <v>630</v>
      </c>
      <c r="J4" s="570">
        <v>1671</v>
      </c>
      <c r="K4" s="570">
        <v>2806</v>
      </c>
      <c r="L4" s="570">
        <v>2089</v>
      </c>
      <c r="M4" s="570">
        <v>1999</v>
      </c>
      <c r="N4" s="597">
        <v>10676</v>
      </c>
      <c r="O4" s="570">
        <v>9054</v>
      </c>
      <c r="P4" s="571">
        <v>26253</v>
      </c>
      <c r="Q4" s="645">
        <v>12633</v>
      </c>
      <c r="R4" s="570">
        <v>1124</v>
      </c>
      <c r="S4" s="570">
        <v>669</v>
      </c>
      <c r="T4" s="570">
        <v>925</v>
      </c>
      <c r="U4" s="570">
        <v>473</v>
      </c>
      <c r="V4" s="570">
        <v>742</v>
      </c>
      <c r="W4" s="570">
        <v>1496</v>
      </c>
      <c r="X4" s="570">
        <v>1926</v>
      </c>
      <c r="Y4" s="570">
        <v>3212</v>
      </c>
      <c r="Z4" s="570">
        <v>7614</v>
      </c>
      <c r="AA4" s="570">
        <v>1886</v>
      </c>
      <c r="AB4" s="570">
        <v>1644</v>
      </c>
      <c r="AC4" s="570">
        <v>3190</v>
      </c>
      <c r="AD4" s="571">
        <v>9346</v>
      </c>
      <c r="AE4" s="571">
        <v>4998</v>
      </c>
      <c r="AF4" s="570">
        <v>1351</v>
      </c>
      <c r="AG4" s="570">
        <v>781</v>
      </c>
      <c r="AH4" s="570">
        <v>467</v>
      </c>
      <c r="AI4" s="570">
        <v>617</v>
      </c>
      <c r="AJ4" s="570">
        <v>1536</v>
      </c>
      <c r="AK4" s="570">
        <v>2571</v>
      </c>
      <c r="AL4" s="570">
        <v>1069</v>
      </c>
      <c r="AM4" s="570">
        <v>513</v>
      </c>
      <c r="AN4" s="570">
        <v>870</v>
      </c>
      <c r="AO4" s="570">
        <v>1011</v>
      </c>
      <c r="AP4" s="570">
        <v>486</v>
      </c>
      <c r="AQ4" s="570">
        <v>5288</v>
      </c>
      <c r="AR4" s="570">
        <v>829</v>
      </c>
      <c r="AS4" s="570">
        <v>1316</v>
      </c>
      <c r="AT4" s="570">
        <v>1566</v>
      </c>
      <c r="AU4" s="570">
        <v>998</v>
      </c>
      <c r="AV4" s="570">
        <v>1049</v>
      </c>
      <c r="AW4" s="570">
        <v>1433</v>
      </c>
      <c r="AX4" s="570">
        <v>1569</v>
      </c>
      <c r="AY4" s="572">
        <f t="shared" ref="AY4:AY15" si="0">SUM(N4:Q4)</f>
        <v>58616</v>
      </c>
    </row>
    <row r="5" spans="1:51" hidden="1">
      <c r="A5" s="573"/>
      <c r="B5" s="558" t="s">
        <v>2344</v>
      </c>
      <c r="C5" s="570">
        <v>160300</v>
      </c>
      <c r="D5" s="570">
        <v>2523</v>
      </c>
      <c r="E5" s="570">
        <v>966</v>
      </c>
      <c r="F5" s="570">
        <v>979</v>
      </c>
      <c r="G5" s="570">
        <v>2608</v>
      </c>
      <c r="H5" s="570">
        <v>639</v>
      </c>
      <c r="I5" s="570">
        <v>803</v>
      </c>
      <c r="J5" s="570">
        <v>1737</v>
      </c>
      <c r="K5" s="570">
        <v>3439</v>
      </c>
      <c r="L5" s="570">
        <v>2296</v>
      </c>
      <c r="M5" s="570">
        <v>2280</v>
      </c>
      <c r="N5" s="597">
        <v>12299</v>
      </c>
      <c r="O5" s="570">
        <v>10459</v>
      </c>
      <c r="P5" s="571">
        <v>30801</v>
      </c>
      <c r="Q5" s="645">
        <v>14685</v>
      </c>
      <c r="R5" s="570">
        <v>1263</v>
      </c>
      <c r="S5" s="570">
        <v>780</v>
      </c>
      <c r="T5" s="570">
        <v>992</v>
      </c>
      <c r="U5" s="570">
        <v>605</v>
      </c>
      <c r="V5" s="570">
        <v>857</v>
      </c>
      <c r="W5" s="570">
        <v>1800</v>
      </c>
      <c r="X5" s="570">
        <v>2016</v>
      </c>
      <c r="Y5" s="570">
        <v>3657</v>
      </c>
      <c r="Z5" s="570">
        <v>8297</v>
      </c>
      <c r="AA5" s="570">
        <v>2056</v>
      </c>
      <c r="AB5" s="570">
        <v>1832</v>
      </c>
      <c r="AC5" s="570">
        <v>3742</v>
      </c>
      <c r="AD5" s="571">
        <v>10726</v>
      </c>
      <c r="AE5" s="571">
        <v>5964</v>
      </c>
      <c r="AF5" s="570">
        <v>1589</v>
      </c>
      <c r="AG5" s="570">
        <v>776</v>
      </c>
      <c r="AH5" s="570">
        <v>614</v>
      </c>
      <c r="AI5" s="570">
        <v>634</v>
      </c>
      <c r="AJ5" s="570">
        <v>1908</v>
      </c>
      <c r="AK5" s="570">
        <v>3011</v>
      </c>
      <c r="AL5" s="570">
        <v>1394</v>
      </c>
      <c r="AM5" s="570">
        <v>594</v>
      </c>
      <c r="AN5" s="570">
        <v>996</v>
      </c>
      <c r="AO5" s="570">
        <v>1276</v>
      </c>
      <c r="AP5" s="570">
        <v>593</v>
      </c>
      <c r="AQ5" s="570">
        <v>6130</v>
      </c>
      <c r="AR5" s="570">
        <v>1143</v>
      </c>
      <c r="AS5" s="570">
        <v>1303</v>
      </c>
      <c r="AT5" s="570">
        <v>1647</v>
      </c>
      <c r="AU5" s="570">
        <v>1198</v>
      </c>
      <c r="AV5" s="570">
        <v>1151</v>
      </c>
      <c r="AW5" s="570">
        <v>1628</v>
      </c>
      <c r="AX5" s="570">
        <v>1614</v>
      </c>
      <c r="AY5" s="572">
        <f t="shared" si="0"/>
        <v>68244</v>
      </c>
    </row>
    <row r="6" spans="1:51" hidden="1">
      <c r="A6" s="573"/>
      <c r="B6" s="558" t="s">
        <v>2345</v>
      </c>
      <c r="C6" s="570">
        <v>508812</v>
      </c>
      <c r="D6" s="570">
        <v>10032</v>
      </c>
      <c r="E6" s="570">
        <v>3512</v>
      </c>
      <c r="F6" s="570">
        <v>3465</v>
      </c>
      <c r="G6" s="570">
        <v>10870</v>
      </c>
      <c r="H6" s="570">
        <v>2331</v>
      </c>
      <c r="I6" s="570">
        <v>2790</v>
      </c>
      <c r="J6" s="570">
        <v>5248</v>
      </c>
      <c r="K6" s="570">
        <v>9586</v>
      </c>
      <c r="L6" s="570">
        <v>6498</v>
      </c>
      <c r="M6" s="570">
        <v>5740</v>
      </c>
      <c r="N6" s="597">
        <v>33729</v>
      </c>
      <c r="O6" s="570">
        <v>32377</v>
      </c>
      <c r="P6" s="571">
        <v>97507</v>
      </c>
      <c r="Q6" s="645">
        <v>48050</v>
      </c>
      <c r="R6" s="570">
        <v>4673</v>
      </c>
      <c r="S6" s="570">
        <v>2797</v>
      </c>
      <c r="T6" s="570">
        <v>3710</v>
      </c>
      <c r="U6" s="570">
        <v>1830</v>
      </c>
      <c r="V6" s="570">
        <v>2649</v>
      </c>
      <c r="W6" s="570">
        <v>5833</v>
      </c>
      <c r="X6" s="570">
        <v>5430</v>
      </c>
      <c r="Y6" s="570">
        <v>11015</v>
      </c>
      <c r="Z6" s="570">
        <v>26435</v>
      </c>
      <c r="AA6" s="570">
        <v>5682</v>
      </c>
      <c r="AB6" s="570">
        <v>5191</v>
      </c>
      <c r="AC6" s="570">
        <v>12832</v>
      </c>
      <c r="AD6" s="571">
        <v>33517</v>
      </c>
      <c r="AE6" s="571">
        <v>18995</v>
      </c>
      <c r="AF6" s="570">
        <v>4693</v>
      </c>
      <c r="AG6" s="570">
        <v>2130</v>
      </c>
      <c r="AH6" s="570">
        <v>1868</v>
      </c>
      <c r="AI6" s="570">
        <v>2331</v>
      </c>
      <c r="AJ6" s="570">
        <v>6451</v>
      </c>
      <c r="AK6" s="570">
        <v>10425</v>
      </c>
      <c r="AL6" s="570">
        <v>4280</v>
      </c>
      <c r="AM6" s="570">
        <v>1966</v>
      </c>
      <c r="AN6" s="570">
        <v>4055</v>
      </c>
      <c r="AO6" s="570">
        <v>3741</v>
      </c>
      <c r="AP6" s="570">
        <v>1814</v>
      </c>
      <c r="AQ6" s="570">
        <v>22049</v>
      </c>
      <c r="AR6" s="570">
        <v>3078</v>
      </c>
      <c r="AS6" s="570">
        <v>4721</v>
      </c>
      <c r="AT6" s="570">
        <v>5700</v>
      </c>
      <c r="AU6" s="570">
        <v>3775</v>
      </c>
      <c r="AV6" s="570">
        <v>3362</v>
      </c>
      <c r="AW6" s="570">
        <v>5271</v>
      </c>
      <c r="AX6" s="570">
        <v>4778</v>
      </c>
      <c r="AY6" s="572">
        <f t="shared" si="0"/>
        <v>211663</v>
      </c>
    </row>
    <row r="7" spans="1:51" hidden="1">
      <c r="A7" s="573"/>
      <c r="B7" s="558" t="s">
        <v>2346</v>
      </c>
      <c r="C7" s="570">
        <v>389394</v>
      </c>
      <c r="D7" s="570">
        <v>10437</v>
      </c>
      <c r="E7" s="570">
        <v>3185</v>
      </c>
      <c r="F7" s="570">
        <v>3612</v>
      </c>
      <c r="G7" s="570">
        <v>10109</v>
      </c>
      <c r="H7" s="570">
        <v>2283</v>
      </c>
      <c r="I7" s="570">
        <v>2601</v>
      </c>
      <c r="J7" s="570">
        <v>4569</v>
      </c>
      <c r="K7" s="570">
        <v>7965</v>
      </c>
      <c r="L7" s="570">
        <v>4832</v>
      </c>
      <c r="M7" s="570">
        <v>4672</v>
      </c>
      <c r="N7" s="597">
        <v>23864</v>
      </c>
      <c r="O7" s="570">
        <v>22727</v>
      </c>
      <c r="P7" s="571">
        <v>62711</v>
      </c>
      <c r="Q7" s="645">
        <v>31079</v>
      </c>
      <c r="R7" s="570">
        <v>4311</v>
      </c>
      <c r="S7" s="570">
        <v>2275</v>
      </c>
      <c r="T7" s="570">
        <v>3718</v>
      </c>
      <c r="U7" s="570">
        <v>1512</v>
      </c>
      <c r="V7" s="570">
        <v>2524</v>
      </c>
      <c r="W7" s="570">
        <v>4496</v>
      </c>
      <c r="X7" s="570">
        <v>4085</v>
      </c>
      <c r="Y7" s="570">
        <v>8818</v>
      </c>
      <c r="Z7" s="570">
        <v>20337</v>
      </c>
      <c r="AA7" s="570">
        <v>4018</v>
      </c>
      <c r="AB7" s="570">
        <v>4058</v>
      </c>
      <c r="AC7" s="570">
        <v>9141</v>
      </c>
      <c r="AD7" s="571">
        <v>24618</v>
      </c>
      <c r="AE7" s="571">
        <v>14771</v>
      </c>
      <c r="AF7" s="570">
        <v>4011</v>
      </c>
      <c r="AG7" s="570">
        <v>1745</v>
      </c>
      <c r="AH7" s="570">
        <v>1748</v>
      </c>
      <c r="AI7" s="570">
        <v>2203</v>
      </c>
      <c r="AJ7" s="570">
        <v>5263</v>
      </c>
      <c r="AK7" s="570">
        <v>9276</v>
      </c>
      <c r="AL7" s="570">
        <v>4911</v>
      </c>
      <c r="AM7" s="570">
        <v>1642</v>
      </c>
      <c r="AN7" s="570">
        <v>3533</v>
      </c>
      <c r="AO7" s="570">
        <v>3249</v>
      </c>
      <c r="AP7" s="570">
        <v>1969</v>
      </c>
      <c r="AQ7" s="570">
        <v>18730</v>
      </c>
      <c r="AR7" s="570">
        <v>2472</v>
      </c>
      <c r="AS7" s="570">
        <v>4307</v>
      </c>
      <c r="AT7" s="570">
        <v>4579</v>
      </c>
      <c r="AU7" s="570">
        <v>3226</v>
      </c>
      <c r="AV7" s="570">
        <v>3529</v>
      </c>
      <c r="AW7" s="570">
        <v>5182</v>
      </c>
      <c r="AX7" s="570">
        <v>4491</v>
      </c>
      <c r="AY7" s="572">
        <f t="shared" si="0"/>
        <v>140381</v>
      </c>
    </row>
    <row r="8" spans="1:51" hidden="1">
      <c r="A8" s="573"/>
      <c r="B8" s="558" t="s">
        <v>2347</v>
      </c>
      <c r="C8" s="570">
        <v>178102</v>
      </c>
      <c r="D8" s="570">
        <v>3498</v>
      </c>
      <c r="E8" s="570">
        <v>1059</v>
      </c>
      <c r="F8" s="570">
        <v>1217</v>
      </c>
      <c r="G8" s="570">
        <v>3399</v>
      </c>
      <c r="H8" s="570">
        <v>856</v>
      </c>
      <c r="I8" s="570">
        <v>955</v>
      </c>
      <c r="J8" s="570">
        <v>2158</v>
      </c>
      <c r="K8" s="570">
        <v>3744</v>
      </c>
      <c r="L8" s="570">
        <v>2680</v>
      </c>
      <c r="M8" s="570">
        <v>2425</v>
      </c>
      <c r="N8" s="597">
        <v>13415</v>
      </c>
      <c r="O8" s="570">
        <v>11677</v>
      </c>
      <c r="P8" s="571">
        <v>33072</v>
      </c>
      <c r="Q8" s="645">
        <v>16436</v>
      </c>
      <c r="R8" s="570">
        <v>1545</v>
      </c>
      <c r="S8" s="570">
        <v>888</v>
      </c>
      <c r="T8" s="570">
        <v>1401</v>
      </c>
      <c r="U8" s="570">
        <v>651</v>
      </c>
      <c r="V8" s="570">
        <v>881</v>
      </c>
      <c r="W8" s="570">
        <v>1944</v>
      </c>
      <c r="X8" s="570">
        <v>2101</v>
      </c>
      <c r="Y8" s="570">
        <v>3757</v>
      </c>
      <c r="Z8" s="570">
        <v>9264</v>
      </c>
      <c r="AA8" s="570">
        <v>2123</v>
      </c>
      <c r="AB8" s="570">
        <v>1965</v>
      </c>
      <c r="AC8" s="570">
        <v>3827</v>
      </c>
      <c r="AD8" s="571">
        <v>12491</v>
      </c>
      <c r="AE8" s="571">
        <v>6789</v>
      </c>
      <c r="AF8" s="570">
        <v>1721</v>
      </c>
      <c r="AG8" s="570">
        <v>774</v>
      </c>
      <c r="AH8" s="570">
        <v>628</v>
      </c>
      <c r="AI8" s="570">
        <v>772</v>
      </c>
      <c r="AJ8" s="570">
        <v>2224</v>
      </c>
      <c r="AK8" s="570">
        <v>3520</v>
      </c>
      <c r="AL8" s="570">
        <v>1510</v>
      </c>
      <c r="AM8" s="570">
        <v>650</v>
      </c>
      <c r="AN8" s="570">
        <v>1073</v>
      </c>
      <c r="AO8" s="570">
        <v>1178</v>
      </c>
      <c r="AP8" s="570">
        <v>611</v>
      </c>
      <c r="AQ8" s="570">
        <v>6928</v>
      </c>
      <c r="AR8" s="570">
        <v>1104</v>
      </c>
      <c r="AS8" s="570">
        <v>1433</v>
      </c>
      <c r="AT8" s="570">
        <v>1553</v>
      </c>
      <c r="AU8" s="570">
        <v>1351</v>
      </c>
      <c r="AV8" s="570">
        <v>1262</v>
      </c>
      <c r="AW8" s="570">
        <v>1798</v>
      </c>
      <c r="AX8" s="570">
        <v>1794</v>
      </c>
      <c r="AY8" s="572">
        <f t="shared" si="0"/>
        <v>74600</v>
      </c>
    </row>
    <row r="9" spans="1:51" hidden="1">
      <c r="A9" s="573"/>
      <c r="B9" s="558" t="s">
        <v>2348</v>
      </c>
      <c r="C9" s="570">
        <v>151764</v>
      </c>
      <c r="D9" s="570">
        <v>3119</v>
      </c>
      <c r="E9" s="570">
        <v>915</v>
      </c>
      <c r="F9" s="570">
        <v>1043</v>
      </c>
      <c r="G9" s="570">
        <v>2757</v>
      </c>
      <c r="H9" s="570">
        <v>700</v>
      </c>
      <c r="I9" s="570">
        <v>649</v>
      </c>
      <c r="J9" s="570">
        <v>1601</v>
      </c>
      <c r="K9" s="570">
        <v>3355</v>
      </c>
      <c r="L9" s="570">
        <v>2336</v>
      </c>
      <c r="M9" s="570">
        <v>2082</v>
      </c>
      <c r="N9" s="597">
        <v>11812</v>
      </c>
      <c r="O9" s="570">
        <v>10212</v>
      </c>
      <c r="P9" s="571">
        <v>27523</v>
      </c>
      <c r="Q9" s="645">
        <v>13838</v>
      </c>
      <c r="R9" s="570">
        <v>1389</v>
      </c>
      <c r="S9" s="570">
        <v>743</v>
      </c>
      <c r="T9" s="570">
        <v>1248</v>
      </c>
      <c r="U9" s="570">
        <v>649</v>
      </c>
      <c r="V9" s="570">
        <v>832</v>
      </c>
      <c r="W9" s="570">
        <v>1829</v>
      </c>
      <c r="X9" s="570">
        <v>1983</v>
      </c>
      <c r="Y9" s="570">
        <v>3432</v>
      </c>
      <c r="Z9" s="570">
        <v>7552</v>
      </c>
      <c r="AA9" s="570">
        <v>1947</v>
      </c>
      <c r="AB9" s="570">
        <v>1715</v>
      </c>
      <c r="AC9" s="570">
        <v>3330</v>
      </c>
      <c r="AD9" s="571">
        <v>10365</v>
      </c>
      <c r="AE9" s="571">
        <v>5585</v>
      </c>
      <c r="AF9" s="570">
        <v>1418</v>
      </c>
      <c r="AG9" s="570">
        <v>795</v>
      </c>
      <c r="AH9" s="570">
        <v>459</v>
      </c>
      <c r="AI9" s="570">
        <v>628</v>
      </c>
      <c r="AJ9" s="570">
        <v>1732</v>
      </c>
      <c r="AK9" s="570">
        <v>2719</v>
      </c>
      <c r="AL9" s="570">
        <v>1272</v>
      </c>
      <c r="AM9" s="570">
        <v>606</v>
      </c>
      <c r="AN9" s="570">
        <v>975</v>
      </c>
      <c r="AO9" s="570">
        <v>995</v>
      </c>
      <c r="AP9" s="570">
        <v>497</v>
      </c>
      <c r="AQ9" s="570">
        <v>6020</v>
      </c>
      <c r="AR9" s="570">
        <v>973</v>
      </c>
      <c r="AS9" s="570">
        <v>1378</v>
      </c>
      <c r="AT9" s="570">
        <v>1429</v>
      </c>
      <c r="AU9" s="570">
        <v>1134</v>
      </c>
      <c r="AV9" s="570">
        <v>1006</v>
      </c>
      <c r="AW9" s="570">
        <v>1557</v>
      </c>
      <c r="AX9" s="570">
        <v>1630</v>
      </c>
      <c r="AY9" s="572">
        <f t="shared" si="0"/>
        <v>63385</v>
      </c>
    </row>
    <row r="10" spans="1:51" hidden="1">
      <c r="A10" s="573"/>
      <c r="B10" s="558" t="s">
        <v>2349</v>
      </c>
      <c r="C10" s="570">
        <v>161930</v>
      </c>
      <c r="D10" s="570">
        <v>3668</v>
      </c>
      <c r="E10" s="570">
        <v>1434</v>
      </c>
      <c r="F10" s="570">
        <v>1275</v>
      </c>
      <c r="G10" s="570">
        <v>3213</v>
      </c>
      <c r="H10" s="570">
        <v>854</v>
      </c>
      <c r="I10" s="570">
        <v>984</v>
      </c>
      <c r="J10" s="570">
        <v>1772</v>
      </c>
      <c r="K10" s="570">
        <v>3414</v>
      </c>
      <c r="L10" s="570">
        <v>2266</v>
      </c>
      <c r="M10" s="570">
        <v>2124</v>
      </c>
      <c r="N10" s="597">
        <v>12405</v>
      </c>
      <c r="O10" s="570">
        <v>9988</v>
      </c>
      <c r="P10" s="571">
        <v>28284</v>
      </c>
      <c r="Q10" s="645">
        <v>13817</v>
      </c>
      <c r="R10" s="570">
        <v>1535</v>
      </c>
      <c r="S10" s="570">
        <v>872</v>
      </c>
      <c r="T10" s="570">
        <v>1280</v>
      </c>
      <c r="U10" s="570">
        <v>572</v>
      </c>
      <c r="V10" s="570">
        <v>914</v>
      </c>
      <c r="W10" s="570">
        <v>1845</v>
      </c>
      <c r="X10" s="570">
        <v>1999</v>
      </c>
      <c r="Y10" s="570">
        <v>3769</v>
      </c>
      <c r="Z10" s="570">
        <v>8136</v>
      </c>
      <c r="AA10" s="570">
        <v>2161</v>
      </c>
      <c r="AB10" s="570">
        <v>1910</v>
      </c>
      <c r="AC10" s="570">
        <v>3717</v>
      </c>
      <c r="AD10" s="571">
        <v>10657</v>
      </c>
      <c r="AE10" s="571">
        <v>5990</v>
      </c>
      <c r="AF10" s="570">
        <v>1528</v>
      </c>
      <c r="AG10" s="570">
        <v>695</v>
      </c>
      <c r="AH10" s="570">
        <v>595</v>
      </c>
      <c r="AI10" s="570">
        <v>721</v>
      </c>
      <c r="AJ10" s="570">
        <v>1969</v>
      </c>
      <c r="AK10" s="570">
        <v>3009</v>
      </c>
      <c r="AL10" s="570">
        <v>1343</v>
      </c>
      <c r="AM10" s="570">
        <v>645</v>
      </c>
      <c r="AN10" s="570">
        <v>1188</v>
      </c>
      <c r="AO10" s="570">
        <v>1186</v>
      </c>
      <c r="AP10" s="570">
        <v>565</v>
      </c>
      <c r="AQ10" s="570">
        <v>6926</v>
      </c>
      <c r="AR10" s="570">
        <v>1050</v>
      </c>
      <c r="AS10" s="570">
        <v>1528</v>
      </c>
      <c r="AT10" s="570">
        <v>2134</v>
      </c>
      <c r="AU10" s="570">
        <v>1239</v>
      </c>
      <c r="AV10" s="570">
        <v>1290</v>
      </c>
      <c r="AW10" s="570">
        <v>1718</v>
      </c>
      <c r="AX10" s="570">
        <v>1746</v>
      </c>
      <c r="AY10" s="572">
        <f t="shared" si="0"/>
        <v>64494</v>
      </c>
    </row>
    <row r="11" spans="1:51" hidden="1">
      <c r="A11" s="573"/>
      <c r="B11" s="558" t="s">
        <v>2350</v>
      </c>
      <c r="C11" s="570">
        <v>181413</v>
      </c>
      <c r="D11" s="570">
        <v>3990</v>
      </c>
      <c r="E11" s="570">
        <v>1573</v>
      </c>
      <c r="F11" s="570">
        <v>1236</v>
      </c>
      <c r="G11" s="570">
        <v>3416</v>
      </c>
      <c r="H11" s="570">
        <v>867</v>
      </c>
      <c r="I11" s="570">
        <v>935</v>
      </c>
      <c r="J11" s="570">
        <v>1887</v>
      </c>
      <c r="K11" s="570">
        <v>3648</v>
      </c>
      <c r="L11" s="570">
        <v>2523</v>
      </c>
      <c r="M11" s="570">
        <v>2502</v>
      </c>
      <c r="N11" s="597">
        <v>13796</v>
      </c>
      <c r="O11" s="570">
        <v>11177</v>
      </c>
      <c r="P11" s="571">
        <v>31303</v>
      </c>
      <c r="Q11" s="645">
        <v>16009</v>
      </c>
      <c r="R11" s="570">
        <v>1642</v>
      </c>
      <c r="S11" s="570">
        <v>966</v>
      </c>
      <c r="T11" s="570">
        <v>1330</v>
      </c>
      <c r="U11" s="570">
        <v>717</v>
      </c>
      <c r="V11" s="570">
        <v>922</v>
      </c>
      <c r="W11" s="570">
        <v>2036</v>
      </c>
      <c r="X11" s="570">
        <v>2207</v>
      </c>
      <c r="Y11" s="570">
        <v>4188</v>
      </c>
      <c r="Z11" s="570">
        <v>9186</v>
      </c>
      <c r="AA11" s="570">
        <v>2446</v>
      </c>
      <c r="AB11" s="570">
        <v>2100</v>
      </c>
      <c r="AC11" s="570">
        <v>4025</v>
      </c>
      <c r="AD11" s="571">
        <v>11918</v>
      </c>
      <c r="AE11" s="571">
        <v>6918</v>
      </c>
      <c r="AF11" s="570">
        <v>1743</v>
      </c>
      <c r="AG11" s="570">
        <v>768</v>
      </c>
      <c r="AH11" s="570">
        <v>639</v>
      </c>
      <c r="AI11" s="570">
        <v>799</v>
      </c>
      <c r="AJ11" s="570">
        <v>2194</v>
      </c>
      <c r="AK11" s="570">
        <v>3591</v>
      </c>
      <c r="AL11" s="570">
        <v>1819</v>
      </c>
      <c r="AM11" s="570">
        <v>793</v>
      </c>
      <c r="AN11" s="570">
        <v>1244</v>
      </c>
      <c r="AO11" s="570">
        <v>1328</v>
      </c>
      <c r="AP11" s="570">
        <v>691</v>
      </c>
      <c r="AQ11" s="570">
        <v>7776</v>
      </c>
      <c r="AR11" s="570">
        <v>1233</v>
      </c>
      <c r="AS11" s="570">
        <v>1854</v>
      </c>
      <c r="AT11" s="570">
        <v>2232</v>
      </c>
      <c r="AU11" s="570">
        <v>1506</v>
      </c>
      <c r="AV11" s="570">
        <v>1510</v>
      </c>
      <c r="AW11" s="570">
        <v>2181</v>
      </c>
      <c r="AX11" s="570">
        <v>2049</v>
      </c>
      <c r="AY11" s="572">
        <f t="shared" si="0"/>
        <v>72285</v>
      </c>
    </row>
    <row r="12" spans="1:51" hidden="1">
      <c r="A12" s="573"/>
      <c r="B12" s="558" t="s">
        <v>2351</v>
      </c>
      <c r="C12" s="570">
        <v>151554</v>
      </c>
      <c r="D12" s="570">
        <v>3120</v>
      </c>
      <c r="E12" s="570">
        <v>1231</v>
      </c>
      <c r="F12" s="570">
        <v>1090</v>
      </c>
      <c r="G12" s="570">
        <v>2642</v>
      </c>
      <c r="H12" s="570">
        <v>705</v>
      </c>
      <c r="I12" s="570">
        <v>789</v>
      </c>
      <c r="J12" s="570">
        <v>1696</v>
      </c>
      <c r="K12" s="570">
        <v>3315</v>
      </c>
      <c r="L12" s="570">
        <v>2205</v>
      </c>
      <c r="M12" s="570">
        <v>2024</v>
      </c>
      <c r="N12" s="597">
        <v>11708</v>
      </c>
      <c r="O12" s="570">
        <v>9898</v>
      </c>
      <c r="P12" s="571">
        <v>27675</v>
      </c>
      <c r="Q12" s="645">
        <v>13523</v>
      </c>
      <c r="R12" s="570">
        <v>1298</v>
      </c>
      <c r="S12" s="570">
        <v>761</v>
      </c>
      <c r="T12" s="570">
        <v>1090</v>
      </c>
      <c r="U12" s="570">
        <v>594</v>
      </c>
      <c r="V12" s="570">
        <v>823</v>
      </c>
      <c r="W12" s="570">
        <v>1762</v>
      </c>
      <c r="X12" s="570">
        <v>2108</v>
      </c>
      <c r="Y12" s="570">
        <v>3506</v>
      </c>
      <c r="Z12" s="570">
        <v>7337</v>
      </c>
      <c r="AA12" s="570">
        <v>2120</v>
      </c>
      <c r="AB12" s="570">
        <v>1876</v>
      </c>
      <c r="AC12" s="570">
        <v>3366</v>
      </c>
      <c r="AD12" s="571">
        <v>9885</v>
      </c>
      <c r="AE12" s="571">
        <v>5374</v>
      </c>
      <c r="AF12" s="570">
        <v>1558</v>
      </c>
      <c r="AG12" s="570">
        <v>705</v>
      </c>
      <c r="AH12" s="570">
        <v>562</v>
      </c>
      <c r="AI12" s="570">
        <v>635</v>
      </c>
      <c r="AJ12" s="570">
        <v>1808</v>
      </c>
      <c r="AK12" s="570">
        <v>3013</v>
      </c>
      <c r="AL12" s="570">
        <v>1463</v>
      </c>
      <c r="AM12" s="570">
        <v>593</v>
      </c>
      <c r="AN12" s="570">
        <v>1025</v>
      </c>
      <c r="AO12" s="570">
        <v>1023</v>
      </c>
      <c r="AP12" s="570">
        <v>529</v>
      </c>
      <c r="AQ12" s="570">
        <v>5742</v>
      </c>
      <c r="AR12" s="570">
        <v>930</v>
      </c>
      <c r="AS12" s="570">
        <v>1361</v>
      </c>
      <c r="AT12" s="570">
        <v>1661</v>
      </c>
      <c r="AU12" s="570">
        <v>1150</v>
      </c>
      <c r="AV12" s="570">
        <v>1072</v>
      </c>
      <c r="AW12" s="570">
        <v>1671</v>
      </c>
      <c r="AX12" s="570">
        <v>1532</v>
      </c>
      <c r="AY12" s="572">
        <f t="shared" si="0"/>
        <v>62804</v>
      </c>
    </row>
    <row r="13" spans="1:51" hidden="1">
      <c r="A13" s="573"/>
      <c r="B13" s="558" t="s">
        <v>2352</v>
      </c>
      <c r="C13" s="570">
        <v>165946</v>
      </c>
      <c r="D13" s="570">
        <v>3381</v>
      </c>
      <c r="E13" s="570">
        <v>1196</v>
      </c>
      <c r="F13" s="570">
        <v>1182</v>
      </c>
      <c r="G13" s="570">
        <v>3296</v>
      </c>
      <c r="H13" s="570">
        <v>778</v>
      </c>
      <c r="I13" s="570">
        <v>923</v>
      </c>
      <c r="J13" s="570">
        <v>1802</v>
      </c>
      <c r="K13" s="570">
        <v>3581</v>
      </c>
      <c r="L13" s="570">
        <v>2478</v>
      </c>
      <c r="M13" s="570">
        <v>2317</v>
      </c>
      <c r="N13" s="597">
        <v>13069</v>
      </c>
      <c r="O13" s="570">
        <v>10771</v>
      </c>
      <c r="P13" s="571">
        <v>29400</v>
      </c>
      <c r="Q13" s="645">
        <v>15007</v>
      </c>
      <c r="R13" s="570">
        <v>1540</v>
      </c>
      <c r="S13" s="570">
        <v>889</v>
      </c>
      <c r="T13" s="570">
        <v>1291</v>
      </c>
      <c r="U13" s="570">
        <v>661</v>
      </c>
      <c r="V13" s="570">
        <v>892</v>
      </c>
      <c r="W13" s="570">
        <v>1855</v>
      </c>
      <c r="X13" s="570">
        <v>2077</v>
      </c>
      <c r="Y13" s="570">
        <v>3755</v>
      </c>
      <c r="Z13" s="570">
        <v>8582</v>
      </c>
      <c r="AA13" s="570">
        <v>2115</v>
      </c>
      <c r="AB13" s="570">
        <v>1896</v>
      </c>
      <c r="AC13" s="570">
        <v>3941</v>
      </c>
      <c r="AD13" s="571">
        <v>11029</v>
      </c>
      <c r="AE13" s="571">
        <v>6137</v>
      </c>
      <c r="AF13" s="570">
        <v>1570</v>
      </c>
      <c r="AG13" s="570">
        <v>803</v>
      </c>
      <c r="AH13" s="570">
        <v>579</v>
      </c>
      <c r="AI13" s="570">
        <v>700</v>
      </c>
      <c r="AJ13" s="570">
        <v>1959</v>
      </c>
      <c r="AK13" s="570">
        <v>3111</v>
      </c>
      <c r="AL13" s="570">
        <v>1354</v>
      </c>
      <c r="AM13" s="570">
        <v>633</v>
      </c>
      <c r="AN13" s="570">
        <v>1153</v>
      </c>
      <c r="AO13" s="570">
        <v>1183</v>
      </c>
      <c r="AP13" s="570">
        <v>551</v>
      </c>
      <c r="AQ13" s="570">
        <v>6509</v>
      </c>
      <c r="AR13" s="570">
        <v>1047</v>
      </c>
      <c r="AS13" s="570">
        <v>1406</v>
      </c>
      <c r="AT13" s="570">
        <v>1837</v>
      </c>
      <c r="AU13" s="570">
        <v>1171</v>
      </c>
      <c r="AV13" s="570">
        <v>1175</v>
      </c>
      <c r="AW13" s="570">
        <v>1705</v>
      </c>
      <c r="AX13" s="570">
        <v>1659</v>
      </c>
      <c r="AY13" s="572">
        <f t="shared" si="0"/>
        <v>68247</v>
      </c>
    </row>
    <row r="14" spans="1:51" hidden="1">
      <c r="A14" s="573"/>
      <c r="B14" s="558" t="s">
        <v>2353</v>
      </c>
      <c r="C14" s="570">
        <v>136275</v>
      </c>
      <c r="D14" s="570">
        <v>2484</v>
      </c>
      <c r="E14" s="570">
        <v>929</v>
      </c>
      <c r="F14" s="570">
        <v>903</v>
      </c>
      <c r="G14" s="570">
        <v>2084</v>
      </c>
      <c r="H14" s="570">
        <v>558</v>
      </c>
      <c r="I14" s="570">
        <v>690</v>
      </c>
      <c r="J14" s="570">
        <v>1458</v>
      </c>
      <c r="K14" s="570">
        <v>3092</v>
      </c>
      <c r="L14" s="570">
        <v>2010</v>
      </c>
      <c r="M14" s="570">
        <v>1928</v>
      </c>
      <c r="N14" s="597">
        <v>11517</v>
      </c>
      <c r="O14" s="570">
        <v>9503</v>
      </c>
      <c r="P14" s="571">
        <v>25475</v>
      </c>
      <c r="Q14" s="645">
        <v>12953</v>
      </c>
      <c r="R14" s="570">
        <v>1143</v>
      </c>
      <c r="S14" s="570">
        <v>711</v>
      </c>
      <c r="T14" s="570">
        <v>1006</v>
      </c>
      <c r="U14" s="570">
        <v>521</v>
      </c>
      <c r="V14" s="570">
        <v>751</v>
      </c>
      <c r="W14" s="570">
        <v>1482</v>
      </c>
      <c r="X14" s="570">
        <v>1819</v>
      </c>
      <c r="Y14" s="570">
        <v>2855</v>
      </c>
      <c r="Z14" s="570">
        <v>6584</v>
      </c>
      <c r="AA14" s="570">
        <v>1815</v>
      </c>
      <c r="AB14" s="570">
        <v>1561</v>
      </c>
      <c r="AC14" s="570">
        <v>3082</v>
      </c>
      <c r="AD14" s="571">
        <v>8919</v>
      </c>
      <c r="AE14" s="571">
        <v>5094</v>
      </c>
      <c r="AF14" s="570">
        <v>1509</v>
      </c>
      <c r="AG14" s="570">
        <v>641</v>
      </c>
      <c r="AH14" s="570">
        <v>428</v>
      </c>
      <c r="AI14" s="570">
        <v>583</v>
      </c>
      <c r="AJ14" s="570">
        <v>1474</v>
      </c>
      <c r="AK14" s="570">
        <v>2258</v>
      </c>
      <c r="AL14" s="570">
        <v>1034</v>
      </c>
      <c r="AM14" s="570">
        <v>496</v>
      </c>
      <c r="AN14" s="570">
        <v>797</v>
      </c>
      <c r="AO14" s="570">
        <v>884</v>
      </c>
      <c r="AP14" s="570">
        <v>473</v>
      </c>
      <c r="AQ14" s="570">
        <v>4837</v>
      </c>
      <c r="AR14" s="570">
        <v>836</v>
      </c>
      <c r="AS14" s="570">
        <v>1084</v>
      </c>
      <c r="AT14" s="570">
        <v>1488</v>
      </c>
      <c r="AU14" s="570">
        <v>1065</v>
      </c>
      <c r="AV14" s="570">
        <v>869</v>
      </c>
      <c r="AW14" s="570">
        <v>1262</v>
      </c>
      <c r="AX14" s="570">
        <v>1330</v>
      </c>
      <c r="AY14" s="572">
        <f t="shared" si="0"/>
        <v>59448</v>
      </c>
    </row>
    <row r="15" spans="1:51" hidden="1">
      <c r="A15" s="574"/>
      <c r="B15" s="551" t="s">
        <v>2354</v>
      </c>
      <c r="C15" s="570">
        <v>135359</v>
      </c>
      <c r="D15" s="570">
        <v>2375</v>
      </c>
      <c r="E15" s="570">
        <v>803</v>
      </c>
      <c r="F15" s="570">
        <v>849</v>
      </c>
      <c r="G15" s="570">
        <v>2191</v>
      </c>
      <c r="H15" s="570">
        <v>499</v>
      </c>
      <c r="I15" s="570">
        <v>665</v>
      </c>
      <c r="J15" s="570">
        <v>1392</v>
      </c>
      <c r="K15" s="570">
        <v>2916</v>
      </c>
      <c r="L15" s="570">
        <v>1915</v>
      </c>
      <c r="M15" s="570">
        <v>1840</v>
      </c>
      <c r="N15" s="597">
        <v>11099</v>
      </c>
      <c r="O15" s="570">
        <v>9207</v>
      </c>
      <c r="P15" s="571">
        <v>25302</v>
      </c>
      <c r="Q15" s="645">
        <v>13162</v>
      </c>
      <c r="R15" s="570">
        <v>1052</v>
      </c>
      <c r="S15" s="570">
        <v>749</v>
      </c>
      <c r="T15" s="570">
        <v>834</v>
      </c>
      <c r="U15" s="570">
        <v>519</v>
      </c>
      <c r="V15" s="570">
        <v>704</v>
      </c>
      <c r="W15" s="570">
        <v>1568</v>
      </c>
      <c r="X15" s="570">
        <v>1699</v>
      </c>
      <c r="Y15" s="570">
        <v>2936</v>
      </c>
      <c r="Z15" s="570">
        <v>6629</v>
      </c>
      <c r="AA15" s="570">
        <v>1661</v>
      </c>
      <c r="AB15" s="570">
        <v>1606</v>
      </c>
      <c r="AC15" s="570">
        <v>3057</v>
      </c>
      <c r="AD15" s="571">
        <v>8943</v>
      </c>
      <c r="AE15" s="571">
        <v>5029</v>
      </c>
      <c r="AF15" s="570">
        <v>1446</v>
      </c>
      <c r="AG15" s="570">
        <v>640</v>
      </c>
      <c r="AH15" s="570">
        <v>480</v>
      </c>
      <c r="AI15" s="570">
        <v>554</v>
      </c>
      <c r="AJ15" s="570">
        <v>1521</v>
      </c>
      <c r="AK15" s="570">
        <v>2243</v>
      </c>
      <c r="AL15" s="570">
        <v>1207</v>
      </c>
      <c r="AM15" s="570">
        <v>518</v>
      </c>
      <c r="AN15" s="570">
        <v>919</v>
      </c>
      <c r="AO15" s="570">
        <v>956</v>
      </c>
      <c r="AP15" s="570">
        <v>455</v>
      </c>
      <c r="AQ15" s="570">
        <v>4938</v>
      </c>
      <c r="AR15" s="570">
        <v>853</v>
      </c>
      <c r="AS15" s="570">
        <v>1122</v>
      </c>
      <c r="AT15" s="570">
        <v>1466</v>
      </c>
      <c r="AU15" s="570">
        <v>1031</v>
      </c>
      <c r="AV15" s="570">
        <v>980</v>
      </c>
      <c r="AW15" s="570">
        <v>1434</v>
      </c>
      <c r="AX15" s="570">
        <v>1395</v>
      </c>
      <c r="AY15" s="572">
        <f t="shared" si="0"/>
        <v>58770</v>
      </c>
    </row>
    <row r="16" spans="1:51" hidden="1">
      <c r="A16" s="575"/>
      <c r="B16" s="576" t="s">
        <v>2355</v>
      </c>
      <c r="C16" s="577">
        <f>SUM(C4:C15)</f>
        <v>2460346</v>
      </c>
      <c r="D16" s="577">
        <f t="shared" ref="D16:AY16" si="1">SUM(D4:D15)</f>
        <v>51078</v>
      </c>
      <c r="E16" s="577">
        <f t="shared" si="1"/>
        <v>17589</v>
      </c>
      <c r="F16" s="577">
        <f t="shared" si="1"/>
        <v>17733</v>
      </c>
      <c r="G16" s="577">
        <f t="shared" si="1"/>
        <v>49021</v>
      </c>
      <c r="H16" s="577">
        <f t="shared" si="1"/>
        <v>11636</v>
      </c>
      <c r="I16" s="577">
        <f t="shared" si="1"/>
        <v>13414</v>
      </c>
      <c r="J16" s="577">
        <f t="shared" si="1"/>
        <v>26991</v>
      </c>
      <c r="K16" s="577">
        <f t="shared" si="1"/>
        <v>50861</v>
      </c>
      <c r="L16" s="577">
        <f t="shared" si="1"/>
        <v>34128</v>
      </c>
      <c r="M16" s="577">
        <f t="shared" si="1"/>
        <v>31933</v>
      </c>
      <c r="N16" s="599">
        <f t="shared" si="1"/>
        <v>179389</v>
      </c>
      <c r="O16" s="577">
        <f t="shared" si="1"/>
        <v>157050</v>
      </c>
      <c r="P16" s="578">
        <f t="shared" si="1"/>
        <v>445306</v>
      </c>
      <c r="Q16" s="646">
        <f t="shared" si="1"/>
        <v>221192</v>
      </c>
      <c r="R16" s="577">
        <f t="shared" si="1"/>
        <v>22515</v>
      </c>
      <c r="S16" s="577">
        <f t="shared" si="1"/>
        <v>13100</v>
      </c>
      <c r="T16" s="577">
        <f t="shared" si="1"/>
        <v>18825</v>
      </c>
      <c r="U16" s="577">
        <f t="shared" si="1"/>
        <v>9304</v>
      </c>
      <c r="V16" s="577">
        <f t="shared" si="1"/>
        <v>13491</v>
      </c>
      <c r="W16" s="577">
        <f t="shared" si="1"/>
        <v>27946</v>
      </c>
      <c r="X16" s="577">
        <f t="shared" si="1"/>
        <v>29450</v>
      </c>
      <c r="Y16" s="577">
        <f t="shared" si="1"/>
        <v>54900</v>
      </c>
      <c r="Z16" s="577">
        <f t="shared" si="1"/>
        <v>125953</v>
      </c>
      <c r="AA16" s="577">
        <f t="shared" si="1"/>
        <v>30030</v>
      </c>
      <c r="AB16" s="577">
        <f t="shared" si="1"/>
        <v>27354</v>
      </c>
      <c r="AC16" s="577">
        <f t="shared" si="1"/>
        <v>57250</v>
      </c>
      <c r="AD16" s="578">
        <f t="shared" si="1"/>
        <v>162414</v>
      </c>
      <c r="AE16" s="578">
        <f t="shared" si="1"/>
        <v>91644</v>
      </c>
      <c r="AF16" s="577">
        <f t="shared" si="1"/>
        <v>24137</v>
      </c>
      <c r="AG16" s="577">
        <f t="shared" si="1"/>
        <v>11253</v>
      </c>
      <c r="AH16" s="577">
        <f t="shared" si="1"/>
        <v>9067</v>
      </c>
      <c r="AI16" s="577">
        <f t="shared" si="1"/>
        <v>11177</v>
      </c>
      <c r="AJ16" s="577">
        <f t="shared" si="1"/>
        <v>30039</v>
      </c>
      <c r="AK16" s="577">
        <f t="shared" si="1"/>
        <v>48747</v>
      </c>
      <c r="AL16" s="577">
        <f t="shared" si="1"/>
        <v>22656</v>
      </c>
      <c r="AM16" s="577">
        <f t="shared" si="1"/>
        <v>9649</v>
      </c>
      <c r="AN16" s="577">
        <f t="shared" si="1"/>
        <v>17828</v>
      </c>
      <c r="AO16" s="577">
        <f t="shared" si="1"/>
        <v>18010</v>
      </c>
      <c r="AP16" s="577">
        <f t="shared" si="1"/>
        <v>9234</v>
      </c>
      <c r="AQ16" s="577">
        <f t="shared" si="1"/>
        <v>101873</v>
      </c>
      <c r="AR16" s="577">
        <f t="shared" si="1"/>
        <v>15548</v>
      </c>
      <c r="AS16" s="577">
        <f t="shared" si="1"/>
        <v>22813</v>
      </c>
      <c r="AT16" s="577">
        <f t="shared" si="1"/>
        <v>27292</v>
      </c>
      <c r="AU16" s="577">
        <f t="shared" si="1"/>
        <v>18844</v>
      </c>
      <c r="AV16" s="577">
        <f t="shared" si="1"/>
        <v>18255</v>
      </c>
      <c r="AW16" s="577">
        <f t="shared" si="1"/>
        <v>26840</v>
      </c>
      <c r="AX16" s="577">
        <f t="shared" si="1"/>
        <v>25587</v>
      </c>
      <c r="AY16" s="579">
        <f t="shared" si="1"/>
        <v>1002937</v>
      </c>
    </row>
    <row r="17" spans="1:51" hidden="1">
      <c r="A17" s="573" t="s">
        <v>2356</v>
      </c>
      <c r="B17" s="558" t="s">
        <v>2343</v>
      </c>
      <c r="C17" s="45">
        <v>141475</v>
      </c>
      <c r="D17" s="45">
        <v>2390</v>
      </c>
      <c r="E17" s="45">
        <v>841</v>
      </c>
      <c r="F17" s="45">
        <v>911</v>
      </c>
      <c r="G17" s="45">
        <v>2378</v>
      </c>
      <c r="H17" s="45">
        <v>544</v>
      </c>
      <c r="I17" s="45">
        <v>759</v>
      </c>
      <c r="J17" s="45">
        <v>1572</v>
      </c>
      <c r="K17" s="45">
        <v>3197</v>
      </c>
      <c r="L17" s="45">
        <v>2187</v>
      </c>
      <c r="M17" s="45">
        <v>2033</v>
      </c>
      <c r="N17" s="600">
        <v>10992</v>
      </c>
      <c r="O17" s="45">
        <v>9197</v>
      </c>
      <c r="P17" s="553">
        <v>26384</v>
      </c>
      <c r="Q17" s="604">
        <v>13198</v>
      </c>
      <c r="R17" s="45">
        <v>1131</v>
      </c>
      <c r="S17" s="45">
        <v>760</v>
      </c>
      <c r="T17" s="45">
        <v>1003</v>
      </c>
      <c r="U17" s="45">
        <v>512</v>
      </c>
      <c r="V17" s="45">
        <v>750</v>
      </c>
      <c r="W17" s="45">
        <v>1525</v>
      </c>
      <c r="X17" s="45">
        <v>1794</v>
      </c>
      <c r="Y17" s="45">
        <v>3331</v>
      </c>
      <c r="Z17" s="45">
        <v>7268</v>
      </c>
      <c r="AA17" s="45">
        <v>1878</v>
      </c>
      <c r="AB17" s="45">
        <v>1551</v>
      </c>
      <c r="AC17" s="45">
        <v>2895</v>
      </c>
      <c r="AD17" s="553">
        <v>9272</v>
      </c>
      <c r="AE17" s="553">
        <v>5173</v>
      </c>
      <c r="AF17" s="45">
        <v>1318</v>
      </c>
      <c r="AG17" s="45">
        <v>727</v>
      </c>
      <c r="AH17" s="45">
        <v>463</v>
      </c>
      <c r="AI17" s="45">
        <v>542</v>
      </c>
      <c r="AJ17" s="45">
        <v>1639</v>
      </c>
      <c r="AK17" s="45">
        <v>2677</v>
      </c>
      <c r="AL17" s="45">
        <v>1172</v>
      </c>
      <c r="AM17" s="45">
        <v>542</v>
      </c>
      <c r="AN17" s="45">
        <v>1007</v>
      </c>
      <c r="AO17" s="45">
        <v>1025</v>
      </c>
      <c r="AP17" s="45">
        <v>482</v>
      </c>
      <c r="AQ17" s="45">
        <v>5432</v>
      </c>
      <c r="AR17" s="45">
        <v>939</v>
      </c>
      <c r="AS17" s="45">
        <v>1311</v>
      </c>
      <c r="AT17" s="45">
        <v>1554</v>
      </c>
      <c r="AU17" s="45">
        <v>1057</v>
      </c>
      <c r="AV17" s="45">
        <v>1066</v>
      </c>
      <c r="AW17" s="45">
        <v>1435</v>
      </c>
      <c r="AX17" s="45">
        <v>1661</v>
      </c>
      <c r="AY17" s="562">
        <f t="shared" ref="AY17:AY28" si="2">SUM(N17:Q17)</f>
        <v>59771</v>
      </c>
    </row>
    <row r="18" spans="1:51" hidden="1">
      <c r="A18" s="573"/>
      <c r="B18" s="558" t="s">
        <v>2344</v>
      </c>
      <c r="C18" s="45">
        <v>152860</v>
      </c>
      <c r="D18" s="45">
        <v>2495</v>
      </c>
      <c r="E18" s="45">
        <v>874</v>
      </c>
      <c r="F18" s="45">
        <v>917</v>
      </c>
      <c r="G18" s="45">
        <v>2391</v>
      </c>
      <c r="H18" s="45">
        <v>637</v>
      </c>
      <c r="I18" s="45">
        <v>656</v>
      </c>
      <c r="J18" s="45">
        <v>1399</v>
      </c>
      <c r="K18" s="45">
        <v>3200</v>
      </c>
      <c r="L18" s="45">
        <v>2314</v>
      </c>
      <c r="M18" s="45">
        <v>2240</v>
      </c>
      <c r="N18" s="600">
        <v>12064</v>
      </c>
      <c r="O18" s="45">
        <v>10155</v>
      </c>
      <c r="P18" s="553">
        <v>29597</v>
      </c>
      <c r="Q18" s="604">
        <v>14058</v>
      </c>
      <c r="R18" s="45">
        <v>1240</v>
      </c>
      <c r="S18" s="45">
        <v>772</v>
      </c>
      <c r="T18" s="45">
        <v>1052</v>
      </c>
      <c r="U18" s="45">
        <v>574</v>
      </c>
      <c r="V18" s="45">
        <v>805</v>
      </c>
      <c r="W18" s="45">
        <v>1699</v>
      </c>
      <c r="X18" s="45">
        <v>1954</v>
      </c>
      <c r="Y18" s="45">
        <v>3453</v>
      </c>
      <c r="Z18" s="45">
        <v>7436</v>
      </c>
      <c r="AA18" s="45">
        <v>1787</v>
      </c>
      <c r="AB18" s="45">
        <v>1795</v>
      </c>
      <c r="AC18" s="45">
        <v>3355</v>
      </c>
      <c r="AD18" s="553">
        <v>10054</v>
      </c>
      <c r="AE18" s="553">
        <v>5763</v>
      </c>
      <c r="AF18" s="45">
        <v>1517</v>
      </c>
      <c r="AG18" s="45">
        <v>730</v>
      </c>
      <c r="AH18" s="45">
        <v>507</v>
      </c>
      <c r="AI18" s="45">
        <v>625</v>
      </c>
      <c r="AJ18" s="45">
        <v>1711</v>
      </c>
      <c r="AK18" s="45">
        <v>2740</v>
      </c>
      <c r="AL18" s="45">
        <v>1234</v>
      </c>
      <c r="AM18" s="45">
        <v>646</v>
      </c>
      <c r="AN18" s="45">
        <v>1017</v>
      </c>
      <c r="AO18" s="45">
        <v>1183</v>
      </c>
      <c r="AP18" s="45">
        <v>526</v>
      </c>
      <c r="AQ18" s="45">
        <v>6248</v>
      </c>
      <c r="AR18" s="45">
        <v>1042</v>
      </c>
      <c r="AS18" s="45">
        <v>1359</v>
      </c>
      <c r="AT18" s="45">
        <v>1697</v>
      </c>
      <c r="AU18" s="45">
        <v>1163</v>
      </c>
      <c r="AV18" s="45">
        <v>1163</v>
      </c>
      <c r="AW18" s="45">
        <v>1424</v>
      </c>
      <c r="AX18" s="45">
        <v>1592</v>
      </c>
      <c r="AY18" s="562">
        <f t="shared" si="2"/>
        <v>65874</v>
      </c>
    </row>
    <row r="19" spans="1:51" hidden="1">
      <c r="A19" s="573"/>
      <c r="B19" s="558" t="s">
        <v>2345</v>
      </c>
      <c r="C19" s="45">
        <v>512776</v>
      </c>
      <c r="D19" s="45">
        <v>10338</v>
      </c>
      <c r="E19" s="45">
        <v>3724</v>
      </c>
      <c r="F19" s="45">
        <v>3373</v>
      </c>
      <c r="G19" s="45">
        <v>10589</v>
      </c>
      <c r="H19" s="45">
        <v>2183</v>
      </c>
      <c r="I19" s="45">
        <v>2606</v>
      </c>
      <c r="J19" s="45">
        <v>5105</v>
      </c>
      <c r="K19" s="45">
        <v>9490</v>
      </c>
      <c r="L19" s="45">
        <v>6722</v>
      </c>
      <c r="M19" s="45">
        <v>5750</v>
      </c>
      <c r="N19" s="600">
        <v>35239</v>
      </c>
      <c r="O19" s="45">
        <v>32826</v>
      </c>
      <c r="P19" s="553">
        <v>99944</v>
      </c>
      <c r="Q19" s="604">
        <v>48268</v>
      </c>
      <c r="R19" s="45">
        <v>4710</v>
      </c>
      <c r="S19" s="45">
        <v>2849</v>
      </c>
      <c r="T19" s="45">
        <v>4064</v>
      </c>
      <c r="U19" s="45">
        <v>2031</v>
      </c>
      <c r="V19" s="45">
        <v>2451</v>
      </c>
      <c r="W19" s="45">
        <v>5803</v>
      </c>
      <c r="X19" s="45">
        <v>5604</v>
      </c>
      <c r="Y19" s="45">
        <v>11454</v>
      </c>
      <c r="Z19" s="45">
        <v>26637</v>
      </c>
      <c r="AA19" s="45">
        <v>5441</v>
      </c>
      <c r="AB19" s="45">
        <v>5252</v>
      </c>
      <c r="AC19" s="45">
        <v>13264</v>
      </c>
      <c r="AD19" s="553">
        <v>33092</v>
      </c>
      <c r="AE19" s="553">
        <v>18266</v>
      </c>
      <c r="AF19" s="45">
        <v>4618</v>
      </c>
      <c r="AG19" s="45">
        <v>2187</v>
      </c>
      <c r="AH19" s="45">
        <v>1855</v>
      </c>
      <c r="AI19" s="45">
        <v>2131</v>
      </c>
      <c r="AJ19" s="45">
        <v>6528</v>
      </c>
      <c r="AK19" s="45">
        <v>10376</v>
      </c>
      <c r="AL19" s="45">
        <v>4131</v>
      </c>
      <c r="AM19" s="45">
        <v>1940</v>
      </c>
      <c r="AN19" s="45">
        <v>3883</v>
      </c>
      <c r="AO19" s="45">
        <v>3704</v>
      </c>
      <c r="AP19" s="45">
        <v>1806</v>
      </c>
      <c r="AQ19" s="45">
        <v>22467</v>
      </c>
      <c r="AR19" s="45">
        <v>3350</v>
      </c>
      <c r="AS19" s="45">
        <v>4803</v>
      </c>
      <c r="AT19" s="45">
        <v>5336</v>
      </c>
      <c r="AU19" s="45">
        <v>3365</v>
      </c>
      <c r="AV19" s="45">
        <v>3477</v>
      </c>
      <c r="AW19" s="45">
        <v>4962</v>
      </c>
      <c r="AX19" s="45">
        <v>4782</v>
      </c>
      <c r="AY19" s="562">
        <f t="shared" si="2"/>
        <v>216277</v>
      </c>
    </row>
    <row r="20" spans="1:51" hidden="1">
      <c r="A20" s="573"/>
      <c r="B20" s="558" t="s">
        <v>2346</v>
      </c>
      <c r="C20" s="45">
        <v>404049</v>
      </c>
      <c r="D20" s="45">
        <v>10523</v>
      </c>
      <c r="E20" s="45">
        <v>3207</v>
      </c>
      <c r="F20" s="45">
        <v>3439</v>
      </c>
      <c r="G20" s="45">
        <v>10075</v>
      </c>
      <c r="H20" s="45">
        <v>2232</v>
      </c>
      <c r="I20" s="45">
        <v>2732</v>
      </c>
      <c r="J20" s="45">
        <v>4394</v>
      </c>
      <c r="K20" s="45">
        <v>8203</v>
      </c>
      <c r="L20" s="45">
        <v>5269</v>
      </c>
      <c r="M20" s="45">
        <v>4912</v>
      </c>
      <c r="N20" s="600">
        <v>24880</v>
      </c>
      <c r="O20" s="45">
        <v>23747</v>
      </c>
      <c r="P20" s="553">
        <v>65279</v>
      </c>
      <c r="Q20" s="604">
        <v>32229</v>
      </c>
      <c r="R20" s="45">
        <v>4374</v>
      </c>
      <c r="S20" s="45">
        <v>2384</v>
      </c>
      <c r="T20" s="45">
        <v>3760</v>
      </c>
      <c r="U20" s="45">
        <v>1670</v>
      </c>
      <c r="V20" s="45">
        <v>2515</v>
      </c>
      <c r="W20" s="45">
        <v>4780</v>
      </c>
      <c r="X20" s="45">
        <v>3909</v>
      </c>
      <c r="Y20" s="45">
        <v>8931</v>
      </c>
      <c r="Z20" s="45">
        <v>20995</v>
      </c>
      <c r="AA20" s="45">
        <v>4240</v>
      </c>
      <c r="AB20" s="45">
        <v>4408</v>
      </c>
      <c r="AC20" s="45">
        <v>9522</v>
      </c>
      <c r="AD20" s="553">
        <v>25617</v>
      </c>
      <c r="AE20" s="553">
        <v>15623</v>
      </c>
      <c r="AF20" s="45">
        <v>4212</v>
      </c>
      <c r="AG20" s="45">
        <v>1910</v>
      </c>
      <c r="AH20" s="45">
        <v>1885</v>
      </c>
      <c r="AI20" s="45">
        <v>2173</v>
      </c>
      <c r="AJ20" s="45">
        <v>5084</v>
      </c>
      <c r="AK20" s="45">
        <v>9968</v>
      </c>
      <c r="AL20" s="45">
        <v>5096</v>
      </c>
      <c r="AM20" s="45">
        <v>1781</v>
      </c>
      <c r="AN20" s="45">
        <v>3791</v>
      </c>
      <c r="AO20" s="45">
        <v>3327</v>
      </c>
      <c r="AP20" s="45">
        <v>1939</v>
      </c>
      <c r="AQ20" s="45">
        <v>19386</v>
      </c>
      <c r="AR20" s="45">
        <v>2562</v>
      </c>
      <c r="AS20" s="45">
        <v>4638</v>
      </c>
      <c r="AT20" s="45">
        <v>5588</v>
      </c>
      <c r="AU20" s="45">
        <v>3442</v>
      </c>
      <c r="AV20" s="45">
        <v>3532</v>
      </c>
      <c r="AW20" s="45">
        <v>5482</v>
      </c>
      <c r="AX20" s="45">
        <v>4404</v>
      </c>
      <c r="AY20" s="562">
        <f t="shared" si="2"/>
        <v>146135</v>
      </c>
    </row>
    <row r="21" spans="1:51" hidden="1">
      <c r="A21" s="573"/>
      <c r="B21" s="558" t="s">
        <v>2347</v>
      </c>
      <c r="C21" s="45">
        <v>185067</v>
      </c>
      <c r="D21" s="45">
        <v>3611</v>
      </c>
      <c r="E21" s="45">
        <v>1206</v>
      </c>
      <c r="F21" s="45">
        <v>1288</v>
      </c>
      <c r="G21" s="45">
        <v>3438</v>
      </c>
      <c r="H21" s="45">
        <v>826</v>
      </c>
      <c r="I21" s="45">
        <v>856</v>
      </c>
      <c r="J21" s="45">
        <v>2021</v>
      </c>
      <c r="K21" s="45">
        <v>4172</v>
      </c>
      <c r="L21" s="45">
        <v>2822</v>
      </c>
      <c r="M21" s="45">
        <v>2586</v>
      </c>
      <c r="N21" s="600">
        <v>14117</v>
      </c>
      <c r="O21" s="45">
        <v>12207</v>
      </c>
      <c r="P21" s="553">
        <v>33940</v>
      </c>
      <c r="Q21" s="604">
        <v>17012</v>
      </c>
      <c r="R21" s="45">
        <v>1517</v>
      </c>
      <c r="S21" s="45">
        <v>959</v>
      </c>
      <c r="T21" s="45">
        <v>1354</v>
      </c>
      <c r="U21" s="45">
        <v>732</v>
      </c>
      <c r="V21" s="45">
        <v>909</v>
      </c>
      <c r="W21" s="45">
        <v>2043</v>
      </c>
      <c r="X21" s="45">
        <v>2125</v>
      </c>
      <c r="Y21" s="45">
        <v>4137</v>
      </c>
      <c r="Z21" s="45">
        <v>9563</v>
      </c>
      <c r="AA21" s="45">
        <v>2305</v>
      </c>
      <c r="AB21" s="45">
        <v>2130</v>
      </c>
      <c r="AC21" s="45">
        <v>4022</v>
      </c>
      <c r="AD21" s="553">
        <v>12813</v>
      </c>
      <c r="AE21" s="553">
        <v>7075</v>
      </c>
      <c r="AF21" s="45">
        <v>1788</v>
      </c>
      <c r="AG21" s="45">
        <v>832</v>
      </c>
      <c r="AH21" s="45">
        <v>617</v>
      </c>
      <c r="AI21" s="45">
        <v>799</v>
      </c>
      <c r="AJ21" s="45">
        <v>2130</v>
      </c>
      <c r="AK21" s="45">
        <v>3644</v>
      </c>
      <c r="AL21" s="45">
        <v>1643</v>
      </c>
      <c r="AM21" s="45">
        <v>697</v>
      </c>
      <c r="AN21" s="45">
        <v>1192</v>
      </c>
      <c r="AO21" s="45">
        <v>1156</v>
      </c>
      <c r="AP21" s="45">
        <v>595</v>
      </c>
      <c r="AQ21" s="45">
        <v>7258</v>
      </c>
      <c r="AR21" s="45">
        <v>1088</v>
      </c>
      <c r="AS21" s="45">
        <v>1625</v>
      </c>
      <c r="AT21" s="45">
        <v>2024</v>
      </c>
      <c r="AU21" s="45">
        <v>1336</v>
      </c>
      <c r="AV21" s="45">
        <v>1311</v>
      </c>
      <c r="AW21" s="45">
        <v>1815</v>
      </c>
      <c r="AX21" s="45">
        <v>1731</v>
      </c>
      <c r="AY21" s="562">
        <f t="shared" si="2"/>
        <v>77276</v>
      </c>
    </row>
    <row r="22" spans="1:51" hidden="1">
      <c r="A22" s="573"/>
      <c r="B22" s="558" t="s">
        <v>2348</v>
      </c>
      <c r="C22" s="45">
        <v>154603</v>
      </c>
      <c r="D22" s="45">
        <v>3165</v>
      </c>
      <c r="E22" s="45">
        <v>1020</v>
      </c>
      <c r="F22" s="45">
        <v>1052</v>
      </c>
      <c r="G22" s="45">
        <v>2718</v>
      </c>
      <c r="H22" s="45">
        <v>652</v>
      </c>
      <c r="I22" s="45">
        <v>716</v>
      </c>
      <c r="J22" s="45">
        <v>1634</v>
      </c>
      <c r="K22" s="45">
        <v>3333</v>
      </c>
      <c r="L22" s="45">
        <v>2384</v>
      </c>
      <c r="M22" s="45">
        <v>1999</v>
      </c>
      <c r="N22" s="600">
        <v>12456</v>
      </c>
      <c r="O22" s="45">
        <v>10341</v>
      </c>
      <c r="P22" s="553">
        <v>28408</v>
      </c>
      <c r="Q22" s="604">
        <v>14524</v>
      </c>
      <c r="R22" s="45">
        <v>1232</v>
      </c>
      <c r="S22" s="45">
        <v>919</v>
      </c>
      <c r="T22" s="45">
        <v>1163</v>
      </c>
      <c r="U22" s="45">
        <v>597</v>
      </c>
      <c r="V22" s="45">
        <v>873</v>
      </c>
      <c r="W22" s="45">
        <v>1794</v>
      </c>
      <c r="X22" s="45">
        <v>1930</v>
      </c>
      <c r="Y22" s="45">
        <v>3581</v>
      </c>
      <c r="Z22" s="45">
        <v>7766</v>
      </c>
      <c r="AA22" s="45">
        <v>1986</v>
      </c>
      <c r="AB22" s="45">
        <v>1801</v>
      </c>
      <c r="AC22" s="45">
        <v>3461</v>
      </c>
      <c r="AD22" s="553">
        <v>10409</v>
      </c>
      <c r="AE22" s="553">
        <v>5889</v>
      </c>
      <c r="AF22" s="45">
        <v>1412</v>
      </c>
      <c r="AG22" s="45">
        <v>763</v>
      </c>
      <c r="AH22" s="45">
        <v>530</v>
      </c>
      <c r="AI22" s="45">
        <v>710</v>
      </c>
      <c r="AJ22" s="45">
        <v>1741</v>
      </c>
      <c r="AK22" s="45">
        <v>2525</v>
      </c>
      <c r="AL22" s="45">
        <v>1231</v>
      </c>
      <c r="AM22" s="45">
        <v>570</v>
      </c>
      <c r="AN22" s="45">
        <v>958</v>
      </c>
      <c r="AO22" s="45">
        <v>997</v>
      </c>
      <c r="AP22" s="45">
        <v>458</v>
      </c>
      <c r="AQ22" s="45">
        <v>5936</v>
      </c>
      <c r="AR22" s="45">
        <v>966</v>
      </c>
      <c r="AS22" s="45">
        <v>1205</v>
      </c>
      <c r="AT22" s="45">
        <v>1551</v>
      </c>
      <c r="AU22" s="45">
        <v>1072</v>
      </c>
      <c r="AV22" s="45">
        <v>1083</v>
      </c>
      <c r="AW22" s="45">
        <v>1523</v>
      </c>
      <c r="AX22" s="45">
        <v>1569</v>
      </c>
      <c r="AY22" s="562">
        <f t="shared" si="2"/>
        <v>65729</v>
      </c>
    </row>
    <row r="23" spans="1:51" hidden="1">
      <c r="A23" s="573"/>
      <c r="B23" s="558" t="s">
        <v>2349</v>
      </c>
      <c r="C23" s="45">
        <v>172142</v>
      </c>
      <c r="D23" s="45">
        <v>3922</v>
      </c>
      <c r="E23" s="45">
        <v>1448</v>
      </c>
      <c r="F23" s="45">
        <v>1189</v>
      </c>
      <c r="G23" s="45">
        <v>3471</v>
      </c>
      <c r="H23" s="45">
        <v>878</v>
      </c>
      <c r="I23" s="45">
        <v>955</v>
      </c>
      <c r="J23" s="45">
        <v>1901</v>
      </c>
      <c r="K23" s="45">
        <v>3705</v>
      </c>
      <c r="L23" s="45">
        <v>2384</v>
      </c>
      <c r="M23" s="45">
        <v>2254</v>
      </c>
      <c r="N23" s="600">
        <v>13247</v>
      </c>
      <c r="O23" s="45">
        <v>11008</v>
      </c>
      <c r="P23" s="553">
        <v>30135</v>
      </c>
      <c r="Q23" s="604">
        <v>15082</v>
      </c>
      <c r="R23" s="45">
        <v>1664</v>
      </c>
      <c r="S23" s="45">
        <v>839</v>
      </c>
      <c r="T23" s="45">
        <v>1341</v>
      </c>
      <c r="U23" s="45">
        <v>687</v>
      </c>
      <c r="V23" s="45">
        <v>988</v>
      </c>
      <c r="W23" s="45">
        <v>1977</v>
      </c>
      <c r="X23" s="45">
        <v>2093</v>
      </c>
      <c r="Y23" s="45">
        <v>4500</v>
      </c>
      <c r="Z23" s="45">
        <v>8813</v>
      </c>
      <c r="AA23" s="45">
        <v>2261</v>
      </c>
      <c r="AB23" s="45">
        <v>1896</v>
      </c>
      <c r="AC23" s="45">
        <v>3672</v>
      </c>
      <c r="AD23" s="553">
        <v>11196</v>
      </c>
      <c r="AE23" s="553">
        <v>6214</v>
      </c>
      <c r="AF23" s="45">
        <v>1471</v>
      </c>
      <c r="AG23" s="45">
        <v>721</v>
      </c>
      <c r="AH23" s="45">
        <v>563</v>
      </c>
      <c r="AI23" s="45">
        <v>797</v>
      </c>
      <c r="AJ23" s="45">
        <v>1970</v>
      </c>
      <c r="AK23" s="45">
        <v>3182</v>
      </c>
      <c r="AL23" s="45">
        <v>1431</v>
      </c>
      <c r="AM23" s="45">
        <v>669</v>
      </c>
      <c r="AN23" s="45">
        <v>1233</v>
      </c>
      <c r="AO23" s="45">
        <v>1307</v>
      </c>
      <c r="AP23" s="45">
        <v>667</v>
      </c>
      <c r="AQ23" s="45">
        <v>7025</v>
      </c>
      <c r="AR23" s="45">
        <v>1075</v>
      </c>
      <c r="AS23" s="45">
        <v>1567</v>
      </c>
      <c r="AT23" s="45">
        <v>2391</v>
      </c>
      <c r="AU23" s="45">
        <v>1448</v>
      </c>
      <c r="AV23" s="45">
        <v>1372</v>
      </c>
      <c r="AW23" s="45">
        <v>1751</v>
      </c>
      <c r="AX23" s="45">
        <v>1782</v>
      </c>
      <c r="AY23" s="562">
        <f t="shared" si="2"/>
        <v>69472</v>
      </c>
    </row>
    <row r="24" spans="1:51" hidden="1">
      <c r="A24" s="573"/>
      <c r="B24" s="558" t="s">
        <v>2350</v>
      </c>
      <c r="C24" s="45">
        <v>173897</v>
      </c>
      <c r="D24" s="45">
        <v>3775</v>
      </c>
      <c r="E24" s="45">
        <v>1499</v>
      </c>
      <c r="F24" s="45">
        <v>1177</v>
      </c>
      <c r="G24" s="45">
        <v>3323</v>
      </c>
      <c r="H24" s="45">
        <v>788</v>
      </c>
      <c r="I24" s="45">
        <v>944</v>
      </c>
      <c r="J24" s="45">
        <v>1686</v>
      </c>
      <c r="K24" s="45">
        <v>3553</v>
      </c>
      <c r="L24" s="45">
        <v>2516</v>
      </c>
      <c r="M24" s="45">
        <v>2424</v>
      </c>
      <c r="N24" s="600">
        <v>13024</v>
      </c>
      <c r="O24" s="45">
        <v>11185</v>
      </c>
      <c r="P24" s="553">
        <v>30645</v>
      </c>
      <c r="Q24" s="604">
        <v>15625</v>
      </c>
      <c r="R24" s="45">
        <v>1515</v>
      </c>
      <c r="S24" s="45">
        <v>885</v>
      </c>
      <c r="T24" s="45">
        <v>1286</v>
      </c>
      <c r="U24" s="45">
        <v>733</v>
      </c>
      <c r="V24" s="45">
        <v>913</v>
      </c>
      <c r="W24" s="45">
        <v>1827</v>
      </c>
      <c r="X24" s="45">
        <v>2138</v>
      </c>
      <c r="Y24" s="45">
        <v>4155</v>
      </c>
      <c r="Z24" s="45">
        <v>8599</v>
      </c>
      <c r="AA24" s="45">
        <v>2506</v>
      </c>
      <c r="AB24" s="45">
        <v>1973</v>
      </c>
      <c r="AC24" s="45">
        <v>4021</v>
      </c>
      <c r="AD24" s="553">
        <v>11276</v>
      </c>
      <c r="AE24" s="553">
        <v>6253</v>
      </c>
      <c r="AF24" s="45">
        <v>1683</v>
      </c>
      <c r="AG24" s="45">
        <v>751</v>
      </c>
      <c r="AH24" s="45">
        <v>568</v>
      </c>
      <c r="AI24" s="45">
        <v>787</v>
      </c>
      <c r="AJ24" s="45">
        <v>2019</v>
      </c>
      <c r="AK24" s="45">
        <v>3228</v>
      </c>
      <c r="AL24" s="45">
        <v>1583</v>
      </c>
      <c r="AM24" s="45">
        <v>728</v>
      </c>
      <c r="AN24" s="45">
        <v>1227</v>
      </c>
      <c r="AO24" s="45">
        <v>1301</v>
      </c>
      <c r="AP24" s="45">
        <v>597</v>
      </c>
      <c r="AQ24" s="45">
        <v>7037</v>
      </c>
      <c r="AR24" s="45">
        <v>1206</v>
      </c>
      <c r="AS24" s="45">
        <v>1768</v>
      </c>
      <c r="AT24" s="45">
        <v>2282</v>
      </c>
      <c r="AU24" s="45">
        <v>1358</v>
      </c>
      <c r="AV24" s="45">
        <v>1417</v>
      </c>
      <c r="AW24" s="45">
        <v>2000</v>
      </c>
      <c r="AX24" s="45">
        <v>2113</v>
      </c>
      <c r="AY24" s="562">
        <f t="shared" si="2"/>
        <v>70479</v>
      </c>
    </row>
    <row r="25" spans="1:51" hidden="1">
      <c r="A25" s="573"/>
      <c r="B25" s="558" t="s">
        <v>2351</v>
      </c>
      <c r="C25" s="45">
        <v>153791</v>
      </c>
      <c r="D25" s="45">
        <v>3069</v>
      </c>
      <c r="E25" s="45">
        <v>1325</v>
      </c>
      <c r="F25" s="45">
        <v>1043</v>
      </c>
      <c r="G25" s="45">
        <v>2661</v>
      </c>
      <c r="H25" s="45">
        <v>666</v>
      </c>
      <c r="I25" s="45">
        <v>706</v>
      </c>
      <c r="J25" s="45">
        <v>1632</v>
      </c>
      <c r="K25" s="45">
        <v>3485</v>
      </c>
      <c r="L25" s="45">
        <v>2486</v>
      </c>
      <c r="M25" s="45">
        <v>2401</v>
      </c>
      <c r="N25" s="600">
        <v>12123</v>
      </c>
      <c r="O25" s="45">
        <v>10318</v>
      </c>
      <c r="P25" s="553">
        <v>27923</v>
      </c>
      <c r="Q25" s="604">
        <v>13573</v>
      </c>
      <c r="R25" s="45">
        <v>1461</v>
      </c>
      <c r="S25" s="45">
        <v>876</v>
      </c>
      <c r="T25" s="45">
        <v>1184</v>
      </c>
      <c r="U25" s="45">
        <v>654</v>
      </c>
      <c r="V25" s="45">
        <v>777</v>
      </c>
      <c r="W25" s="45">
        <v>1812</v>
      </c>
      <c r="X25" s="45">
        <v>1930</v>
      </c>
      <c r="Y25" s="45">
        <v>3521</v>
      </c>
      <c r="Z25" s="45">
        <v>7402</v>
      </c>
      <c r="AA25" s="45">
        <v>2225</v>
      </c>
      <c r="AB25" s="45">
        <v>1896</v>
      </c>
      <c r="AC25" s="45">
        <v>3419</v>
      </c>
      <c r="AD25" s="553">
        <v>9946</v>
      </c>
      <c r="AE25" s="553">
        <v>5247</v>
      </c>
      <c r="AF25" s="45">
        <v>1521</v>
      </c>
      <c r="AG25" s="45">
        <v>804</v>
      </c>
      <c r="AH25" s="45">
        <v>562</v>
      </c>
      <c r="AI25" s="45">
        <v>646</v>
      </c>
      <c r="AJ25" s="45">
        <v>1720</v>
      </c>
      <c r="AK25" s="45">
        <v>2595</v>
      </c>
      <c r="AL25" s="45">
        <v>1474</v>
      </c>
      <c r="AM25" s="45">
        <v>595</v>
      </c>
      <c r="AN25" s="45">
        <v>977</v>
      </c>
      <c r="AO25" s="45">
        <v>1079</v>
      </c>
      <c r="AP25" s="45">
        <v>639</v>
      </c>
      <c r="AQ25" s="45">
        <v>5742</v>
      </c>
      <c r="AR25" s="45">
        <v>992</v>
      </c>
      <c r="AS25" s="45">
        <v>1334</v>
      </c>
      <c r="AT25" s="45">
        <v>1789</v>
      </c>
      <c r="AU25" s="45">
        <v>1110</v>
      </c>
      <c r="AV25" s="45">
        <v>1148</v>
      </c>
      <c r="AW25" s="45">
        <v>1681</v>
      </c>
      <c r="AX25" s="45">
        <v>1622</v>
      </c>
      <c r="AY25" s="562">
        <f t="shared" si="2"/>
        <v>63937</v>
      </c>
    </row>
    <row r="26" spans="1:51" hidden="1">
      <c r="A26" s="573"/>
      <c r="B26" s="558" t="s">
        <v>2352</v>
      </c>
      <c r="C26" s="45">
        <v>174692</v>
      </c>
      <c r="D26" s="45">
        <v>3484</v>
      </c>
      <c r="E26" s="45">
        <v>1290</v>
      </c>
      <c r="F26" s="45">
        <v>1280</v>
      </c>
      <c r="G26" s="45">
        <v>3293</v>
      </c>
      <c r="H26" s="45">
        <v>828</v>
      </c>
      <c r="I26" s="45">
        <v>961</v>
      </c>
      <c r="J26" s="45">
        <v>1741</v>
      </c>
      <c r="K26" s="45">
        <v>3878</v>
      </c>
      <c r="L26" s="45">
        <v>2585</v>
      </c>
      <c r="M26" s="45">
        <v>2547</v>
      </c>
      <c r="N26" s="600">
        <v>13375</v>
      </c>
      <c r="O26" s="45">
        <v>11390</v>
      </c>
      <c r="P26" s="553">
        <v>30350</v>
      </c>
      <c r="Q26" s="604">
        <v>15863</v>
      </c>
      <c r="R26" s="45">
        <v>1598</v>
      </c>
      <c r="S26" s="45">
        <v>937</v>
      </c>
      <c r="T26" s="45">
        <v>1346</v>
      </c>
      <c r="U26" s="45">
        <v>720</v>
      </c>
      <c r="V26" s="45">
        <v>1016</v>
      </c>
      <c r="W26" s="45">
        <v>1991</v>
      </c>
      <c r="X26" s="45">
        <v>2282</v>
      </c>
      <c r="Y26" s="45">
        <v>3986</v>
      </c>
      <c r="Z26" s="45">
        <v>9022</v>
      </c>
      <c r="AA26" s="45">
        <v>2701</v>
      </c>
      <c r="AB26" s="45">
        <v>1998</v>
      </c>
      <c r="AC26" s="45">
        <v>4049</v>
      </c>
      <c r="AD26" s="553">
        <v>11641</v>
      </c>
      <c r="AE26" s="553">
        <v>6435</v>
      </c>
      <c r="AF26" s="45">
        <v>1783</v>
      </c>
      <c r="AG26" s="45">
        <v>743</v>
      </c>
      <c r="AH26" s="45">
        <v>545</v>
      </c>
      <c r="AI26" s="45">
        <v>756</v>
      </c>
      <c r="AJ26" s="45">
        <v>2073</v>
      </c>
      <c r="AK26" s="45">
        <v>3255</v>
      </c>
      <c r="AL26" s="45">
        <v>1393</v>
      </c>
      <c r="AM26" s="45">
        <v>658</v>
      </c>
      <c r="AN26" s="45">
        <v>1165</v>
      </c>
      <c r="AO26" s="45">
        <v>1238</v>
      </c>
      <c r="AP26" s="45">
        <v>698</v>
      </c>
      <c r="AQ26" s="45">
        <v>6934</v>
      </c>
      <c r="AR26" s="45">
        <v>1214</v>
      </c>
      <c r="AS26" s="45">
        <v>1518</v>
      </c>
      <c r="AT26" s="45">
        <v>2001</v>
      </c>
      <c r="AU26" s="45">
        <v>1302</v>
      </c>
      <c r="AV26" s="45">
        <v>1312</v>
      </c>
      <c r="AW26" s="45">
        <v>1754</v>
      </c>
      <c r="AX26" s="45">
        <v>1763</v>
      </c>
      <c r="AY26" s="562">
        <f t="shared" si="2"/>
        <v>70978</v>
      </c>
    </row>
    <row r="27" spans="1:51" hidden="1">
      <c r="A27" s="573"/>
      <c r="B27" s="558" t="s">
        <v>2353</v>
      </c>
      <c r="C27" s="45">
        <v>138790</v>
      </c>
      <c r="D27" s="45">
        <v>2560</v>
      </c>
      <c r="E27" s="45">
        <v>868</v>
      </c>
      <c r="F27" s="45">
        <v>925</v>
      </c>
      <c r="G27" s="45">
        <v>2127</v>
      </c>
      <c r="H27" s="45">
        <v>522</v>
      </c>
      <c r="I27" s="45">
        <v>612</v>
      </c>
      <c r="J27" s="45">
        <v>1399</v>
      </c>
      <c r="K27" s="45">
        <v>3152</v>
      </c>
      <c r="L27" s="45">
        <v>2033</v>
      </c>
      <c r="M27" s="45">
        <v>2062</v>
      </c>
      <c r="N27" s="600">
        <v>11657</v>
      </c>
      <c r="O27" s="45">
        <v>9623</v>
      </c>
      <c r="P27" s="553">
        <v>25461</v>
      </c>
      <c r="Q27" s="604">
        <v>13197</v>
      </c>
      <c r="R27" s="45">
        <v>1205</v>
      </c>
      <c r="S27" s="45">
        <v>772</v>
      </c>
      <c r="T27" s="45">
        <v>1030</v>
      </c>
      <c r="U27" s="45">
        <v>576</v>
      </c>
      <c r="V27" s="45">
        <v>863</v>
      </c>
      <c r="W27" s="45">
        <v>1640</v>
      </c>
      <c r="X27" s="45">
        <v>1783</v>
      </c>
      <c r="Y27" s="45">
        <v>3223</v>
      </c>
      <c r="Z27" s="45">
        <v>6696</v>
      </c>
      <c r="AA27" s="45">
        <v>2265</v>
      </c>
      <c r="AB27" s="45">
        <v>1676</v>
      </c>
      <c r="AC27" s="45">
        <v>2980</v>
      </c>
      <c r="AD27" s="553">
        <v>9284</v>
      </c>
      <c r="AE27" s="553">
        <v>5124</v>
      </c>
      <c r="AF27" s="45">
        <v>1471</v>
      </c>
      <c r="AG27" s="45">
        <v>598</v>
      </c>
      <c r="AH27" s="45">
        <v>422</v>
      </c>
      <c r="AI27" s="45">
        <v>552</v>
      </c>
      <c r="AJ27" s="45">
        <v>1503</v>
      </c>
      <c r="AK27" s="45">
        <v>2155</v>
      </c>
      <c r="AL27" s="45">
        <v>1088</v>
      </c>
      <c r="AM27" s="45">
        <v>455</v>
      </c>
      <c r="AN27" s="45">
        <v>805</v>
      </c>
      <c r="AO27" s="45">
        <v>865</v>
      </c>
      <c r="AP27" s="45">
        <v>525</v>
      </c>
      <c r="AQ27" s="45">
        <v>5068</v>
      </c>
      <c r="AR27" s="45">
        <v>802</v>
      </c>
      <c r="AS27" s="45">
        <v>1074</v>
      </c>
      <c r="AT27" s="45">
        <v>1477</v>
      </c>
      <c r="AU27" s="45">
        <v>941</v>
      </c>
      <c r="AV27" s="45">
        <v>861</v>
      </c>
      <c r="AW27" s="45">
        <v>1379</v>
      </c>
      <c r="AX27" s="45">
        <v>1434</v>
      </c>
      <c r="AY27" s="562">
        <f t="shared" si="2"/>
        <v>59938</v>
      </c>
    </row>
    <row r="28" spans="1:51" hidden="1">
      <c r="A28" s="573"/>
      <c r="B28" s="558" t="s">
        <v>2354</v>
      </c>
      <c r="C28" s="45">
        <v>200423</v>
      </c>
      <c r="D28" s="45">
        <v>2444</v>
      </c>
      <c r="E28" s="45">
        <v>850</v>
      </c>
      <c r="F28" s="45">
        <v>829</v>
      </c>
      <c r="G28" s="45">
        <v>2036</v>
      </c>
      <c r="H28" s="45">
        <v>524</v>
      </c>
      <c r="I28" s="45">
        <v>610</v>
      </c>
      <c r="J28" s="45">
        <v>1388</v>
      </c>
      <c r="K28" s="45">
        <v>3210</v>
      </c>
      <c r="L28" s="45">
        <v>2082</v>
      </c>
      <c r="M28" s="45">
        <v>1974</v>
      </c>
      <c r="N28" s="600">
        <v>11688</v>
      </c>
      <c r="O28" s="45">
        <v>9411</v>
      </c>
      <c r="P28" s="553">
        <v>25834</v>
      </c>
      <c r="Q28" s="604">
        <v>13523</v>
      </c>
      <c r="R28" s="45">
        <v>1192</v>
      </c>
      <c r="S28" s="45">
        <v>786</v>
      </c>
      <c r="T28" s="45">
        <v>895</v>
      </c>
      <c r="U28" s="45">
        <v>593</v>
      </c>
      <c r="V28" s="45">
        <v>753</v>
      </c>
      <c r="W28" s="45">
        <v>1585</v>
      </c>
      <c r="X28" s="45">
        <v>1830</v>
      </c>
      <c r="Y28" s="45">
        <v>3224</v>
      </c>
      <c r="Z28" s="45">
        <v>6715</v>
      </c>
      <c r="AA28" s="45">
        <v>2037</v>
      </c>
      <c r="AB28" s="45">
        <v>1668</v>
      </c>
      <c r="AC28" s="45">
        <v>3205</v>
      </c>
      <c r="AD28" s="553">
        <v>9425</v>
      </c>
      <c r="AE28" s="553">
        <v>5476</v>
      </c>
      <c r="AF28" s="45">
        <v>1562</v>
      </c>
      <c r="AG28" s="45">
        <v>692</v>
      </c>
      <c r="AH28" s="45">
        <v>433</v>
      </c>
      <c r="AI28" s="45">
        <v>520</v>
      </c>
      <c r="AJ28" s="45">
        <v>1590</v>
      </c>
      <c r="AK28" s="45">
        <v>2236</v>
      </c>
      <c r="AL28" s="45">
        <v>1217</v>
      </c>
      <c r="AM28" s="45">
        <v>542</v>
      </c>
      <c r="AN28" s="45">
        <v>945</v>
      </c>
      <c r="AO28" s="45">
        <v>931</v>
      </c>
      <c r="AP28" s="45">
        <v>451</v>
      </c>
      <c r="AQ28" s="45">
        <v>5302</v>
      </c>
      <c r="AR28" s="45">
        <v>909</v>
      </c>
      <c r="AS28" s="45">
        <v>1112</v>
      </c>
      <c r="AT28" s="45">
        <v>1510</v>
      </c>
      <c r="AU28" s="45">
        <v>1083</v>
      </c>
      <c r="AV28" s="45">
        <v>1055</v>
      </c>
      <c r="AW28" s="45">
        <v>1538</v>
      </c>
      <c r="AX28" s="45">
        <v>1507</v>
      </c>
      <c r="AY28" s="562">
        <f t="shared" si="2"/>
        <v>60456</v>
      </c>
    </row>
    <row r="29" spans="1:51" hidden="1">
      <c r="A29" s="575"/>
      <c r="B29" s="576" t="s">
        <v>2355</v>
      </c>
      <c r="C29" s="525">
        <f>SUM(C17:C28)</f>
        <v>2564565</v>
      </c>
      <c r="D29" s="525">
        <f t="shared" ref="D29:AY29" si="3">SUM(D17:D28)</f>
        <v>51776</v>
      </c>
      <c r="E29" s="525">
        <f t="shared" si="3"/>
        <v>18152</v>
      </c>
      <c r="F29" s="525">
        <f t="shared" si="3"/>
        <v>17423</v>
      </c>
      <c r="G29" s="525">
        <f t="shared" si="3"/>
        <v>48500</v>
      </c>
      <c r="H29" s="525">
        <f t="shared" si="3"/>
        <v>11280</v>
      </c>
      <c r="I29" s="525">
        <f t="shared" si="3"/>
        <v>13113</v>
      </c>
      <c r="J29" s="525">
        <f t="shared" si="3"/>
        <v>25872</v>
      </c>
      <c r="K29" s="525">
        <f t="shared" si="3"/>
        <v>52578</v>
      </c>
      <c r="L29" s="525">
        <f t="shared" si="3"/>
        <v>35784</v>
      </c>
      <c r="M29" s="525">
        <f t="shared" si="3"/>
        <v>33182</v>
      </c>
      <c r="N29" s="602">
        <f t="shared" si="3"/>
        <v>184862</v>
      </c>
      <c r="O29" s="525">
        <f t="shared" si="3"/>
        <v>161408</v>
      </c>
      <c r="P29" s="580">
        <f t="shared" si="3"/>
        <v>453900</v>
      </c>
      <c r="Q29" s="527">
        <f t="shared" si="3"/>
        <v>226152</v>
      </c>
      <c r="R29" s="525">
        <f t="shared" si="3"/>
        <v>22839</v>
      </c>
      <c r="S29" s="525">
        <f t="shared" si="3"/>
        <v>13738</v>
      </c>
      <c r="T29" s="525">
        <f t="shared" si="3"/>
        <v>19478</v>
      </c>
      <c r="U29" s="525">
        <f t="shared" si="3"/>
        <v>10079</v>
      </c>
      <c r="V29" s="525">
        <f t="shared" si="3"/>
        <v>13613</v>
      </c>
      <c r="W29" s="525">
        <f t="shared" si="3"/>
        <v>28476</v>
      </c>
      <c r="X29" s="525">
        <f t="shared" si="3"/>
        <v>29372</v>
      </c>
      <c r="Y29" s="525">
        <f t="shared" si="3"/>
        <v>57496</v>
      </c>
      <c r="Z29" s="525">
        <f t="shared" si="3"/>
        <v>126912</v>
      </c>
      <c r="AA29" s="525">
        <f t="shared" si="3"/>
        <v>31632</v>
      </c>
      <c r="AB29" s="525">
        <f t="shared" si="3"/>
        <v>28044</v>
      </c>
      <c r="AC29" s="525">
        <f t="shared" si="3"/>
        <v>57865</v>
      </c>
      <c r="AD29" s="580">
        <f t="shared" si="3"/>
        <v>164025</v>
      </c>
      <c r="AE29" s="580">
        <f t="shared" si="3"/>
        <v>92538</v>
      </c>
      <c r="AF29" s="525">
        <f t="shared" si="3"/>
        <v>24356</v>
      </c>
      <c r="AG29" s="525">
        <f t="shared" si="3"/>
        <v>11458</v>
      </c>
      <c r="AH29" s="525">
        <f t="shared" si="3"/>
        <v>8950</v>
      </c>
      <c r="AI29" s="525">
        <f t="shared" si="3"/>
        <v>11038</v>
      </c>
      <c r="AJ29" s="525">
        <f t="shared" si="3"/>
        <v>29708</v>
      </c>
      <c r="AK29" s="525">
        <f t="shared" si="3"/>
        <v>48581</v>
      </c>
      <c r="AL29" s="525">
        <f t="shared" si="3"/>
        <v>22693</v>
      </c>
      <c r="AM29" s="525">
        <f t="shared" si="3"/>
        <v>9823</v>
      </c>
      <c r="AN29" s="525">
        <f t="shared" si="3"/>
        <v>18200</v>
      </c>
      <c r="AO29" s="525">
        <f t="shared" si="3"/>
        <v>18113</v>
      </c>
      <c r="AP29" s="525">
        <f t="shared" si="3"/>
        <v>9383</v>
      </c>
      <c r="AQ29" s="525">
        <f t="shared" si="3"/>
        <v>103835</v>
      </c>
      <c r="AR29" s="525">
        <f t="shared" si="3"/>
        <v>16145</v>
      </c>
      <c r="AS29" s="525">
        <f t="shared" si="3"/>
        <v>23314</v>
      </c>
      <c r="AT29" s="525">
        <f t="shared" si="3"/>
        <v>29200</v>
      </c>
      <c r="AU29" s="525">
        <f t="shared" si="3"/>
        <v>18677</v>
      </c>
      <c r="AV29" s="525">
        <f t="shared" si="3"/>
        <v>18797</v>
      </c>
      <c r="AW29" s="525">
        <f t="shared" si="3"/>
        <v>26744</v>
      </c>
      <c r="AX29" s="525">
        <f t="shared" si="3"/>
        <v>25960</v>
      </c>
      <c r="AY29" s="581">
        <f t="shared" si="3"/>
        <v>1026322</v>
      </c>
    </row>
    <row r="30" spans="1:51" hidden="1">
      <c r="A30" s="21"/>
      <c r="B30" s="21"/>
      <c r="C30" s="22"/>
      <c r="D30" s="22"/>
      <c r="E30" s="22"/>
      <c r="F30" s="22"/>
      <c r="G30" s="22"/>
      <c r="H30" s="22"/>
      <c r="I30" s="22"/>
      <c r="J30" s="22"/>
      <c r="K30" s="22"/>
      <c r="L30" s="22"/>
      <c r="M30" s="22"/>
      <c r="N30" s="600"/>
      <c r="O30" s="45"/>
      <c r="P30" s="553"/>
      <c r="Q30" s="604"/>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545"/>
    </row>
    <row r="31" spans="1:51" hidden="1">
      <c r="A31" s="21"/>
      <c r="B31" s="21"/>
      <c r="C31" s="22"/>
      <c r="D31" s="22"/>
      <c r="E31" s="22"/>
      <c r="F31" s="22"/>
      <c r="G31" s="22"/>
      <c r="H31" s="22"/>
      <c r="I31" s="22"/>
      <c r="J31" s="22"/>
      <c r="K31" s="22"/>
      <c r="L31" s="22"/>
      <c r="M31" s="22"/>
      <c r="N31" s="600"/>
      <c r="O31" s="45"/>
      <c r="P31" s="553"/>
      <c r="Q31" s="604"/>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545"/>
    </row>
    <row r="32" spans="1:51" hidden="1">
      <c r="A32" s="573" t="s">
        <v>2357</v>
      </c>
      <c r="B32" s="558" t="s">
        <v>2343</v>
      </c>
      <c r="C32" s="22">
        <v>16601</v>
      </c>
      <c r="D32" s="22">
        <v>202</v>
      </c>
      <c r="E32" s="22">
        <v>24</v>
      </c>
      <c r="F32" s="22">
        <v>44</v>
      </c>
      <c r="G32" s="22">
        <v>191</v>
      </c>
      <c r="H32" s="22">
        <v>12</v>
      </c>
      <c r="I32" s="22">
        <v>38</v>
      </c>
      <c r="J32" s="22">
        <v>190</v>
      </c>
      <c r="K32" s="22">
        <v>643</v>
      </c>
      <c r="L32" s="22">
        <v>480</v>
      </c>
      <c r="M32" s="22">
        <v>712</v>
      </c>
      <c r="N32" s="600">
        <v>1797</v>
      </c>
      <c r="O32" s="45">
        <v>1174</v>
      </c>
      <c r="P32" s="45">
        <v>2506</v>
      </c>
      <c r="Q32" s="604">
        <v>1275</v>
      </c>
      <c r="R32" s="22">
        <v>110</v>
      </c>
      <c r="S32" s="22">
        <v>165</v>
      </c>
      <c r="T32" s="22">
        <v>151</v>
      </c>
      <c r="U32" s="22">
        <v>110</v>
      </c>
      <c r="V32" s="22">
        <v>92</v>
      </c>
      <c r="W32" s="22">
        <v>261</v>
      </c>
      <c r="X32" s="22">
        <v>403</v>
      </c>
      <c r="Y32" s="22">
        <v>677</v>
      </c>
      <c r="Z32" s="22">
        <v>1325</v>
      </c>
      <c r="AA32" s="22">
        <v>553</v>
      </c>
      <c r="AB32" s="22">
        <v>182</v>
      </c>
      <c r="AC32" s="22">
        <v>213</v>
      </c>
      <c r="AD32" s="22">
        <v>729</v>
      </c>
      <c r="AE32" s="22">
        <v>471</v>
      </c>
      <c r="AF32" s="22">
        <v>79</v>
      </c>
      <c r="AG32" s="22">
        <v>29</v>
      </c>
      <c r="AH32" s="22">
        <v>35</v>
      </c>
      <c r="AI32" s="22">
        <v>88</v>
      </c>
      <c r="AJ32" s="22">
        <v>129</v>
      </c>
      <c r="AK32" s="22">
        <v>207</v>
      </c>
      <c r="AL32" s="22">
        <v>120</v>
      </c>
      <c r="AM32" s="22">
        <v>28</v>
      </c>
      <c r="AN32" s="22">
        <v>62</v>
      </c>
      <c r="AO32" s="22">
        <v>55</v>
      </c>
      <c r="AP32" s="22">
        <v>15</v>
      </c>
      <c r="AQ32" s="22">
        <v>303</v>
      </c>
      <c r="AR32" s="22">
        <v>42</v>
      </c>
      <c r="AS32" s="22">
        <v>75</v>
      </c>
      <c r="AT32" s="22">
        <v>149</v>
      </c>
      <c r="AU32" s="22">
        <v>78</v>
      </c>
      <c r="AV32" s="22">
        <v>111</v>
      </c>
      <c r="AW32" s="22">
        <v>162</v>
      </c>
      <c r="AX32" s="22">
        <v>104</v>
      </c>
      <c r="AY32" s="583">
        <v>6752</v>
      </c>
    </row>
    <row r="33" spans="1:51" hidden="1">
      <c r="A33" s="573"/>
      <c r="B33" s="558" t="s">
        <v>2344</v>
      </c>
      <c r="C33" s="22">
        <v>17094</v>
      </c>
      <c r="D33" s="22">
        <v>195</v>
      </c>
      <c r="E33" s="22">
        <v>23</v>
      </c>
      <c r="F33" s="22">
        <v>50</v>
      </c>
      <c r="G33" s="22">
        <v>163</v>
      </c>
      <c r="H33" s="22">
        <v>32</v>
      </c>
      <c r="I33" s="22">
        <v>61</v>
      </c>
      <c r="J33" s="22">
        <v>179</v>
      </c>
      <c r="K33" s="22">
        <v>602</v>
      </c>
      <c r="L33" s="22">
        <v>409</v>
      </c>
      <c r="M33" s="22">
        <v>543</v>
      </c>
      <c r="N33" s="600">
        <v>1851</v>
      </c>
      <c r="O33" s="45">
        <v>1245</v>
      </c>
      <c r="P33" s="45">
        <v>2436</v>
      </c>
      <c r="Q33" s="604">
        <v>1287</v>
      </c>
      <c r="R33" s="22">
        <v>136</v>
      </c>
      <c r="S33" s="22">
        <v>138</v>
      </c>
      <c r="T33" s="22">
        <v>118</v>
      </c>
      <c r="U33" s="22">
        <v>144</v>
      </c>
      <c r="V33" s="22">
        <v>109</v>
      </c>
      <c r="W33" s="22">
        <v>220</v>
      </c>
      <c r="X33" s="22">
        <v>402</v>
      </c>
      <c r="Y33" s="22">
        <v>612</v>
      </c>
      <c r="Z33" s="22">
        <v>1417</v>
      </c>
      <c r="AA33" s="22">
        <v>458</v>
      </c>
      <c r="AB33" s="22">
        <v>373</v>
      </c>
      <c r="AC33" s="22">
        <v>250</v>
      </c>
      <c r="AD33" s="22">
        <v>762</v>
      </c>
      <c r="AE33" s="22">
        <v>522</v>
      </c>
      <c r="AF33" s="22">
        <v>88</v>
      </c>
      <c r="AG33" s="22">
        <v>72</v>
      </c>
      <c r="AH33" s="22">
        <v>19</v>
      </c>
      <c r="AI33" s="22">
        <v>123</v>
      </c>
      <c r="AJ33" s="22">
        <v>210</v>
      </c>
      <c r="AK33" s="22">
        <v>243</v>
      </c>
      <c r="AL33" s="22">
        <v>154</v>
      </c>
      <c r="AM33" s="22">
        <v>25</v>
      </c>
      <c r="AN33" s="22">
        <v>102</v>
      </c>
      <c r="AO33" s="22">
        <v>87</v>
      </c>
      <c r="AP33" s="22">
        <v>31</v>
      </c>
      <c r="AQ33" s="22">
        <v>402</v>
      </c>
      <c r="AR33" s="22">
        <v>121</v>
      </c>
      <c r="AS33" s="22">
        <v>78</v>
      </c>
      <c r="AT33" s="22">
        <v>144</v>
      </c>
      <c r="AU33" s="22">
        <v>133</v>
      </c>
      <c r="AV33" s="22">
        <v>95</v>
      </c>
      <c r="AW33" s="22">
        <v>113</v>
      </c>
      <c r="AX33" s="22">
        <v>117</v>
      </c>
      <c r="AY33" s="583">
        <v>6819</v>
      </c>
    </row>
    <row r="34" spans="1:51" hidden="1">
      <c r="A34" s="573"/>
      <c r="B34" s="558" t="s">
        <v>2345</v>
      </c>
      <c r="C34" s="22">
        <v>29696</v>
      </c>
      <c r="D34" s="22">
        <v>358</v>
      </c>
      <c r="E34" s="22">
        <v>61</v>
      </c>
      <c r="F34" s="22">
        <v>42</v>
      </c>
      <c r="G34" s="22">
        <v>176</v>
      </c>
      <c r="H34" s="22">
        <v>43</v>
      </c>
      <c r="I34" s="22">
        <v>63</v>
      </c>
      <c r="J34" s="22">
        <v>181</v>
      </c>
      <c r="K34" s="22">
        <v>693</v>
      </c>
      <c r="L34" s="22">
        <v>566</v>
      </c>
      <c r="M34" s="22">
        <v>838</v>
      </c>
      <c r="N34" s="600">
        <v>2917</v>
      </c>
      <c r="O34" s="45">
        <v>2364</v>
      </c>
      <c r="P34" s="45">
        <v>5707</v>
      </c>
      <c r="Q34" s="604">
        <v>3106</v>
      </c>
      <c r="R34" s="22">
        <v>148</v>
      </c>
      <c r="S34" s="22">
        <v>166</v>
      </c>
      <c r="T34" s="22">
        <v>137</v>
      </c>
      <c r="U34" s="22">
        <v>154</v>
      </c>
      <c r="V34" s="22">
        <v>129</v>
      </c>
      <c r="W34" s="22">
        <v>312</v>
      </c>
      <c r="X34" s="22">
        <v>471</v>
      </c>
      <c r="Y34" s="22">
        <v>766</v>
      </c>
      <c r="Z34" s="22">
        <v>2340</v>
      </c>
      <c r="AA34" s="22">
        <v>492</v>
      </c>
      <c r="AB34" s="22">
        <v>468</v>
      </c>
      <c r="AC34" s="22">
        <v>900</v>
      </c>
      <c r="AD34" s="22">
        <v>2102</v>
      </c>
      <c r="AE34" s="22">
        <v>1137</v>
      </c>
      <c r="AF34" s="22">
        <v>186</v>
      </c>
      <c r="AG34" s="22">
        <v>64</v>
      </c>
      <c r="AH34" s="22">
        <v>50</v>
      </c>
      <c r="AI34" s="22">
        <v>102</v>
      </c>
      <c r="AJ34" s="22">
        <v>247</v>
      </c>
      <c r="AK34" s="22">
        <v>345</v>
      </c>
      <c r="AL34" s="22">
        <v>145</v>
      </c>
      <c r="AM34" s="22">
        <v>44</v>
      </c>
      <c r="AN34" s="22">
        <v>103</v>
      </c>
      <c r="AO34" s="22">
        <v>132</v>
      </c>
      <c r="AP34" s="22">
        <v>41</v>
      </c>
      <c r="AQ34" s="22">
        <v>612</v>
      </c>
      <c r="AR34" s="22">
        <v>83</v>
      </c>
      <c r="AS34" s="22">
        <v>104</v>
      </c>
      <c r="AT34" s="22">
        <v>137</v>
      </c>
      <c r="AU34" s="22">
        <v>98</v>
      </c>
      <c r="AV34" s="22">
        <v>98</v>
      </c>
      <c r="AW34" s="22">
        <v>127</v>
      </c>
      <c r="AX34" s="22">
        <v>141</v>
      </c>
      <c r="AY34" s="583">
        <v>14094</v>
      </c>
    </row>
    <row r="35" spans="1:51" hidden="1">
      <c r="A35" s="573"/>
      <c r="B35" s="558" t="s">
        <v>2346</v>
      </c>
      <c r="C35" s="22">
        <v>26567</v>
      </c>
      <c r="D35" s="22">
        <v>500</v>
      </c>
      <c r="E35" s="22">
        <v>73</v>
      </c>
      <c r="F35" s="22">
        <v>64</v>
      </c>
      <c r="G35" s="22">
        <v>260</v>
      </c>
      <c r="H35" s="22">
        <v>46</v>
      </c>
      <c r="I35" s="22">
        <v>124</v>
      </c>
      <c r="J35" s="22">
        <v>229</v>
      </c>
      <c r="K35" s="22">
        <v>694</v>
      </c>
      <c r="L35" s="22">
        <v>579</v>
      </c>
      <c r="M35" s="22">
        <v>854</v>
      </c>
      <c r="N35" s="600">
        <v>2692</v>
      </c>
      <c r="O35" s="45">
        <v>2083</v>
      </c>
      <c r="P35" s="45">
        <v>4508</v>
      </c>
      <c r="Q35" s="604">
        <v>2500</v>
      </c>
      <c r="R35" s="22">
        <v>329</v>
      </c>
      <c r="S35" s="22">
        <v>111</v>
      </c>
      <c r="T35" s="22">
        <v>197</v>
      </c>
      <c r="U35" s="22">
        <v>115</v>
      </c>
      <c r="V35" s="22">
        <v>135</v>
      </c>
      <c r="W35" s="22">
        <v>490</v>
      </c>
      <c r="X35" s="22">
        <v>415</v>
      </c>
      <c r="Y35" s="22">
        <v>785</v>
      </c>
      <c r="Z35" s="22">
        <v>2024</v>
      </c>
      <c r="AA35" s="22">
        <v>521</v>
      </c>
      <c r="AB35" s="22">
        <v>376</v>
      </c>
      <c r="AC35" s="22">
        <v>716</v>
      </c>
      <c r="AD35" s="22">
        <v>1661</v>
      </c>
      <c r="AE35" s="22">
        <v>841</v>
      </c>
      <c r="AF35" s="22">
        <v>139</v>
      </c>
      <c r="AG35" s="22">
        <v>92</v>
      </c>
      <c r="AH35" s="22">
        <v>24</v>
      </c>
      <c r="AI35" s="22">
        <v>90</v>
      </c>
      <c r="AJ35" s="22">
        <v>202</v>
      </c>
      <c r="AK35" s="22">
        <v>290</v>
      </c>
      <c r="AL35" s="22">
        <v>201</v>
      </c>
      <c r="AM35" s="22">
        <v>76</v>
      </c>
      <c r="AN35" s="22">
        <v>134</v>
      </c>
      <c r="AO35" s="22">
        <v>90</v>
      </c>
      <c r="AP35" s="22">
        <v>33</v>
      </c>
      <c r="AQ35" s="22">
        <v>539</v>
      </c>
      <c r="AR35" s="22">
        <v>53</v>
      </c>
      <c r="AS35" s="22">
        <v>94</v>
      </c>
      <c r="AT35" s="22">
        <v>116</v>
      </c>
      <c r="AU35" s="22">
        <v>97</v>
      </c>
      <c r="AV35" s="22">
        <v>81</v>
      </c>
      <c r="AW35" s="22">
        <v>132</v>
      </c>
      <c r="AX35" s="22">
        <v>162</v>
      </c>
      <c r="AY35" s="583">
        <v>11783</v>
      </c>
    </row>
    <row r="36" spans="1:51" hidden="1">
      <c r="A36" s="573"/>
      <c r="B36" s="558" t="s">
        <v>2347</v>
      </c>
      <c r="C36" s="22">
        <v>17896</v>
      </c>
      <c r="D36" s="22">
        <v>206</v>
      </c>
      <c r="E36" s="22">
        <v>46</v>
      </c>
      <c r="F36" s="22">
        <v>93</v>
      </c>
      <c r="G36" s="22">
        <v>141</v>
      </c>
      <c r="H36" s="22">
        <v>21</v>
      </c>
      <c r="I36" s="22">
        <v>63</v>
      </c>
      <c r="J36" s="22">
        <v>163</v>
      </c>
      <c r="K36" s="22">
        <v>577</v>
      </c>
      <c r="L36" s="22">
        <v>480</v>
      </c>
      <c r="M36" s="22">
        <v>633</v>
      </c>
      <c r="N36" s="600">
        <v>2037</v>
      </c>
      <c r="O36" s="45">
        <v>1420</v>
      </c>
      <c r="P36" s="45">
        <v>2777</v>
      </c>
      <c r="Q36" s="604">
        <v>1603</v>
      </c>
      <c r="R36" s="22">
        <v>100</v>
      </c>
      <c r="S36" s="22">
        <v>84</v>
      </c>
      <c r="T36" s="22">
        <v>163</v>
      </c>
      <c r="U36" s="22">
        <v>44</v>
      </c>
      <c r="V36" s="22">
        <v>92</v>
      </c>
      <c r="W36" s="22">
        <v>328</v>
      </c>
      <c r="X36" s="22">
        <v>424</v>
      </c>
      <c r="Y36" s="22">
        <v>584</v>
      </c>
      <c r="Z36" s="22">
        <v>1414</v>
      </c>
      <c r="AA36" s="22">
        <v>508</v>
      </c>
      <c r="AB36" s="22">
        <v>282</v>
      </c>
      <c r="AC36" s="22">
        <v>276</v>
      </c>
      <c r="AD36" s="22">
        <v>857</v>
      </c>
      <c r="AE36" s="22">
        <v>540</v>
      </c>
      <c r="AF36" s="22">
        <v>145</v>
      </c>
      <c r="AG36" s="22">
        <v>78</v>
      </c>
      <c r="AH36" s="22">
        <v>31</v>
      </c>
      <c r="AI36" s="22">
        <v>94</v>
      </c>
      <c r="AJ36" s="22">
        <v>153</v>
      </c>
      <c r="AK36" s="22">
        <v>200</v>
      </c>
      <c r="AL36" s="22">
        <v>112</v>
      </c>
      <c r="AM36" s="22">
        <v>31</v>
      </c>
      <c r="AN36" s="22">
        <v>75</v>
      </c>
      <c r="AO36" s="22">
        <v>49</v>
      </c>
      <c r="AP36" s="22">
        <v>30</v>
      </c>
      <c r="AQ36" s="22">
        <v>315</v>
      </c>
      <c r="AR36" s="22">
        <v>59</v>
      </c>
      <c r="AS36" s="22">
        <v>42</v>
      </c>
      <c r="AT36" s="22">
        <v>135</v>
      </c>
      <c r="AU36" s="22">
        <v>82</v>
      </c>
      <c r="AV36" s="22">
        <v>63</v>
      </c>
      <c r="AW36" s="22">
        <v>143</v>
      </c>
      <c r="AX36" s="22">
        <v>103</v>
      </c>
      <c r="AY36" s="583">
        <v>7837</v>
      </c>
    </row>
    <row r="37" spans="1:51" hidden="1">
      <c r="A37" s="573"/>
      <c r="B37" s="558" t="s">
        <v>2348</v>
      </c>
      <c r="C37" s="22">
        <v>16131</v>
      </c>
      <c r="D37" s="22">
        <v>206</v>
      </c>
      <c r="E37" s="22">
        <v>42</v>
      </c>
      <c r="F37" s="22">
        <v>74</v>
      </c>
      <c r="G37" s="22">
        <v>172</v>
      </c>
      <c r="H37" s="22">
        <v>23</v>
      </c>
      <c r="I37" s="22">
        <v>73</v>
      </c>
      <c r="J37" s="22">
        <v>173</v>
      </c>
      <c r="K37" s="22">
        <v>523</v>
      </c>
      <c r="L37" s="22">
        <v>455</v>
      </c>
      <c r="M37" s="22">
        <v>482</v>
      </c>
      <c r="N37" s="600">
        <v>1748</v>
      </c>
      <c r="O37" s="45">
        <v>1228</v>
      </c>
      <c r="P37" s="45">
        <v>2420</v>
      </c>
      <c r="Q37" s="604">
        <v>1327</v>
      </c>
      <c r="R37" s="22">
        <v>88</v>
      </c>
      <c r="S37" s="22">
        <v>78</v>
      </c>
      <c r="T37" s="22">
        <v>103</v>
      </c>
      <c r="U37" s="22">
        <v>49</v>
      </c>
      <c r="V37" s="22">
        <v>87</v>
      </c>
      <c r="W37" s="22">
        <v>265</v>
      </c>
      <c r="X37" s="22">
        <v>346</v>
      </c>
      <c r="Y37" s="22">
        <v>608</v>
      </c>
      <c r="Z37" s="22">
        <v>1323</v>
      </c>
      <c r="AA37" s="22">
        <v>487</v>
      </c>
      <c r="AB37" s="22">
        <v>294</v>
      </c>
      <c r="AC37" s="22">
        <v>326</v>
      </c>
      <c r="AD37" s="22">
        <v>830</v>
      </c>
      <c r="AE37" s="22">
        <v>494</v>
      </c>
      <c r="AF37" s="22">
        <v>66</v>
      </c>
      <c r="AG37" s="22">
        <v>46</v>
      </c>
      <c r="AH37" s="22">
        <v>19</v>
      </c>
      <c r="AI37" s="22">
        <v>80</v>
      </c>
      <c r="AJ37" s="22">
        <v>172</v>
      </c>
      <c r="AK37" s="22">
        <v>223</v>
      </c>
      <c r="AL37" s="22">
        <v>140</v>
      </c>
      <c r="AM37" s="22">
        <v>48</v>
      </c>
      <c r="AN37" s="22">
        <v>111</v>
      </c>
      <c r="AO37" s="22">
        <v>61</v>
      </c>
      <c r="AP37" s="22">
        <v>15</v>
      </c>
      <c r="AQ37" s="22">
        <v>287</v>
      </c>
      <c r="AR37" s="22">
        <v>77</v>
      </c>
      <c r="AS37" s="22">
        <v>39</v>
      </c>
      <c r="AT37" s="22">
        <v>104</v>
      </c>
      <c r="AU37" s="22">
        <v>56</v>
      </c>
      <c r="AV37" s="22">
        <v>69</v>
      </c>
      <c r="AW37" s="22">
        <v>80</v>
      </c>
      <c r="AX37" s="22">
        <v>114</v>
      </c>
      <c r="AY37" s="583">
        <v>6723</v>
      </c>
    </row>
    <row r="38" spans="1:51" hidden="1">
      <c r="A38" s="573"/>
      <c r="B38" s="558" t="s">
        <v>2349</v>
      </c>
      <c r="C38" s="22">
        <v>18791</v>
      </c>
      <c r="D38" s="22">
        <v>378</v>
      </c>
      <c r="E38" s="22">
        <v>68</v>
      </c>
      <c r="F38" s="22">
        <v>113</v>
      </c>
      <c r="G38" s="22">
        <v>202</v>
      </c>
      <c r="H38" s="22">
        <v>33</v>
      </c>
      <c r="I38" s="22">
        <v>79</v>
      </c>
      <c r="J38" s="22">
        <v>208</v>
      </c>
      <c r="K38" s="22">
        <v>622</v>
      </c>
      <c r="L38" s="22">
        <v>396</v>
      </c>
      <c r="M38" s="22">
        <v>588</v>
      </c>
      <c r="N38" s="600">
        <v>2214</v>
      </c>
      <c r="O38" s="45">
        <v>1292</v>
      </c>
      <c r="P38" s="45">
        <v>2715</v>
      </c>
      <c r="Q38" s="604">
        <v>1538</v>
      </c>
      <c r="R38" s="22">
        <v>232</v>
      </c>
      <c r="S38" s="22">
        <v>101</v>
      </c>
      <c r="T38" s="22">
        <v>120</v>
      </c>
      <c r="U38" s="22">
        <v>51</v>
      </c>
      <c r="V38" s="22">
        <v>102</v>
      </c>
      <c r="W38" s="22">
        <v>226</v>
      </c>
      <c r="X38" s="22">
        <v>497</v>
      </c>
      <c r="Y38" s="22">
        <v>705</v>
      </c>
      <c r="Z38" s="22">
        <v>1341</v>
      </c>
      <c r="AA38" s="22">
        <v>497</v>
      </c>
      <c r="AB38" s="22">
        <v>298</v>
      </c>
      <c r="AC38" s="22">
        <v>320</v>
      </c>
      <c r="AD38" s="22">
        <v>928</v>
      </c>
      <c r="AE38" s="22">
        <v>558</v>
      </c>
      <c r="AF38" s="22">
        <v>97</v>
      </c>
      <c r="AG38" s="22">
        <v>53</v>
      </c>
      <c r="AH38" s="22">
        <v>100</v>
      </c>
      <c r="AI38" s="22">
        <v>107</v>
      </c>
      <c r="AJ38" s="22">
        <v>187</v>
      </c>
      <c r="AK38" s="22">
        <v>214</v>
      </c>
      <c r="AL38" s="22">
        <v>183</v>
      </c>
      <c r="AM38" s="22">
        <v>82</v>
      </c>
      <c r="AN38" s="22">
        <v>125</v>
      </c>
      <c r="AO38" s="22">
        <v>60</v>
      </c>
      <c r="AP38" s="22">
        <v>31</v>
      </c>
      <c r="AQ38" s="22">
        <v>307</v>
      </c>
      <c r="AR38" s="22">
        <v>83</v>
      </c>
      <c r="AS38" s="22">
        <v>64</v>
      </c>
      <c r="AT38" s="22">
        <v>190</v>
      </c>
      <c r="AU38" s="22">
        <v>124</v>
      </c>
      <c r="AV38" s="22">
        <v>73</v>
      </c>
      <c r="AW38" s="22">
        <v>168</v>
      </c>
      <c r="AX38" s="22">
        <v>121</v>
      </c>
      <c r="AY38" s="583">
        <v>7759</v>
      </c>
    </row>
    <row r="39" spans="1:51" hidden="1">
      <c r="A39" s="573"/>
      <c r="B39" s="558" t="s">
        <v>2350</v>
      </c>
      <c r="C39" s="22">
        <v>19692</v>
      </c>
      <c r="D39" s="22">
        <v>372</v>
      </c>
      <c r="E39" s="22">
        <v>83</v>
      </c>
      <c r="F39" s="22">
        <v>57</v>
      </c>
      <c r="G39" s="22">
        <v>163</v>
      </c>
      <c r="H39" s="22">
        <v>29</v>
      </c>
      <c r="I39" s="22">
        <v>59</v>
      </c>
      <c r="J39" s="22">
        <v>191</v>
      </c>
      <c r="K39" s="22">
        <v>604</v>
      </c>
      <c r="L39" s="22">
        <v>434</v>
      </c>
      <c r="M39" s="22">
        <v>604</v>
      </c>
      <c r="N39" s="600">
        <v>2042</v>
      </c>
      <c r="O39" s="45">
        <v>1403</v>
      </c>
      <c r="P39" s="45">
        <v>2889</v>
      </c>
      <c r="Q39" s="604">
        <v>1613</v>
      </c>
      <c r="R39" s="22">
        <v>175</v>
      </c>
      <c r="S39" s="22">
        <v>142</v>
      </c>
      <c r="T39" s="22">
        <v>215</v>
      </c>
      <c r="U39" s="22">
        <v>104</v>
      </c>
      <c r="V39" s="22">
        <v>127</v>
      </c>
      <c r="W39" s="22">
        <v>323</v>
      </c>
      <c r="X39" s="22">
        <v>556</v>
      </c>
      <c r="Y39" s="22">
        <v>698</v>
      </c>
      <c r="Z39" s="22">
        <v>1446</v>
      </c>
      <c r="AA39" s="22">
        <v>492</v>
      </c>
      <c r="AB39" s="22">
        <v>259</v>
      </c>
      <c r="AC39" s="22">
        <v>411</v>
      </c>
      <c r="AD39" s="22">
        <v>851</v>
      </c>
      <c r="AE39" s="22">
        <v>645</v>
      </c>
      <c r="AF39" s="22">
        <v>124</v>
      </c>
      <c r="AG39" s="22">
        <v>65</v>
      </c>
      <c r="AH39" s="22">
        <v>83</v>
      </c>
      <c r="AI39" s="22">
        <v>118</v>
      </c>
      <c r="AJ39" s="22">
        <v>192</v>
      </c>
      <c r="AK39" s="22">
        <v>261</v>
      </c>
      <c r="AL39" s="22">
        <v>232</v>
      </c>
      <c r="AM39" s="22">
        <v>52</v>
      </c>
      <c r="AN39" s="22">
        <v>115</v>
      </c>
      <c r="AO39" s="22">
        <v>77</v>
      </c>
      <c r="AP39" s="22">
        <v>67</v>
      </c>
      <c r="AQ39" s="22">
        <v>379</v>
      </c>
      <c r="AR39" s="22">
        <v>119</v>
      </c>
      <c r="AS39" s="22">
        <v>66</v>
      </c>
      <c r="AT39" s="22">
        <v>222</v>
      </c>
      <c r="AU39" s="22">
        <v>121</v>
      </c>
      <c r="AV39" s="22">
        <v>145</v>
      </c>
      <c r="AW39" s="22">
        <v>150</v>
      </c>
      <c r="AX39" s="22">
        <v>117</v>
      </c>
      <c r="AY39" s="583">
        <v>7947</v>
      </c>
    </row>
    <row r="40" spans="1:51" hidden="1">
      <c r="A40" s="573"/>
      <c r="B40" s="558" t="s">
        <v>2351</v>
      </c>
      <c r="C40" s="22">
        <v>18471</v>
      </c>
      <c r="D40" s="22">
        <v>351</v>
      </c>
      <c r="E40" s="22">
        <v>62</v>
      </c>
      <c r="F40" s="22">
        <v>79</v>
      </c>
      <c r="G40" s="22">
        <v>256</v>
      </c>
      <c r="H40" s="22">
        <v>32</v>
      </c>
      <c r="I40" s="22">
        <v>42</v>
      </c>
      <c r="J40" s="22">
        <v>177</v>
      </c>
      <c r="K40" s="22">
        <v>600</v>
      </c>
      <c r="L40" s="22">
        <v>432</v>
      </c>
      <c r="M40" s="22">
        <v>637</v>
      </c>
      <c r="N40" s="600">
        <v>1714</v>
      </c>
      <c r="O40" s="45">
        <v>1189</v>
      </c>
      <c r="P40" s="45">
        <v>2626</v>
      </c>
      <c r="Q40" s="604">
        <v>1384</v>
      </c>
      <c r="R40" s="22">
        <v>158</v>
      </c>
      <c r="S40" s="22">
        <v>228</v>
      </c>
      <c r="T40" s="22">
        <v>232</v>
      </c>
      <c r="U40" s="22">
        <v>176</v>
      </c>
      <c r="V40" s="22">
        <v>123</v>
      </c>
      <c r="W40" s="22">
        <v>250</v>
      </c>
      <c r="X40" s="22">
        <v>489</v>
      </c>
      <c r="Y40" s="22">
        <v>629</v>
      </c>
      <c r="Z40" s="22">
        <v>1421</v>
      </c>
      <c r="AA40" s="22">
        <v>540</v>
      </c>
      <c r="AB40" s="22">
        <v>299</v>
      </c>
      <c r="AC40" s="22">
        <v>389</v>
      </c>
      <c r="AD40" s="22">
        <v>858</v>
      </c>
      <c r="AE40" s="22">
        <v>522</v>
      </c>
      <c r="AF40" s="22">
        <v>160</v>
      </c>
      <c r="AG40" s="22">
        <v>63</v>
      </c>
      <c r="AH40" s="22">
        <v>81</v>
      </c>
      <c r="AI40" s="22">
        <v>110</v>
      </c>
      <c r="AJ40" s="22">
        <v>222</v>
      </c>
      <c r="AK40" s="22">
        <v>266</v>
      </c>
      <c r="AL40" s="22">
        <v>145</v>
      </c>
      <c r="AM40" s="22">
        <v>70</v>
      </c>
      <c r="AN40" s="22">
        <v>103</v>
      </c>
      <c r="AO40" s="22">
        <v>56</v>
      </c>
      <c r="AP40" s="22">
        <v>40</v>
      </c>
      <c r="AQ40" s="22">
        <v>344</v>
      </c>
      <c r="AR40" s="22">
        <v>92</v>
      </c>
      <c r="AS40" s="22">
        <v>64</v>
      </c>
      <c r="AT40" s="22">
        <v>229</v>
      </c>
      <c r="AU40" s="22">
        <v>145</v>
      </c>
      <c r="AV40" s="22">
        <v>126</v>
      </c>
      <c r="AW40" s="22">
        <v>145</v>
      </c>
      <c r="AX40" s="22">
        <v>115</v>
      </c>
      <c r="AY40" s="583">
        <v>6913</v>
      </c>
    </row>
    <row r="41" spans="1:51" hidden="1">
      <c r="A41" s="573"/>
      <c r="B41" s="558" t="s">
        <v>2352</v>
      </c>
      <c r="C41" s="22">
        <v>23041</v>
      </c>
      <c r="D41" s="22">
        <v>424</v>
      </c>
      <c r="E41" s="22">
        <v>94</v>
      </c>
      <c r="F41" s="22">
        <v>49</v>
      </c>
      <c r="G41" s="22">
        <v>257</v>
      </c>
      <c r="H41" s="22">
        <v>53</v>
      </c>
      <c r="I41" s="22">
        <v>79</v>
      </c>
      <c r="J41" s="22">
        <v>219</v>
      </c>
      <c r="K41" s="22">
        <v>794</v>
      </c>
      <c r="L41" s="22">
        <v>519</v>
      </c>
      <c r="M41" s="22">
        <v>774</v>
      </c>
      <c r="N41" s="600">
        <v>2435</v>
      </c>
      <c r="O41" s="45">
        <v>1669</v>
      </c>
      <c r="P41" s="45">
        <v>3261</v>
      </c>
      <c r="Q41" s="604">
        <v>1783</v>
      </c>
      <c r="R41" s="22">
        <v>174</v>
      </c>
      <c r="S41" s="22">
        <v>180</v>
      </c>
      <c r="T41" s="22">
        <v>280</v>
      </c>
      <c r="U41" s="22">
        <v>116</v>
      </c>
      <c r="V41" s="22">
        <v>150</v>
      </c>
      <c r="W41" s="22">
        <v>271</v>
      </c>
      <c r="X41" s="22">
        <v>661</v>
      </c>
      <c r="Y41" s="22">
        <v>744</v>
      </c>
      <c r="Z41" s="22">
        <v>1828</v>
      </c>
      <c r="AA41" s="22">
        <v>570</v>
      </c>
      <c r="AB41" s="22">
        <v>343</v>
      </c>
      <c r="AC41" s="22">
        <v>436</v>
      </c>
      <c r="AD41" s="22">
        <v>1179</v>
      </c>
      <c r="AE41" s="22">
        <v>642</v>
      </c>
      <c r="AF41" s="22">
        <v>119</v>
      </c>
      <c r="AG41" s="22">
        <v>102</v>
      </c>
      <c r="AH41" s="22">
        <v>81</v>
      </c>
      <c r="AI41" s="22">
        <v>101</v>
      </c>
      <c r="AJ41" s="22">
        <v>283</v>
      </c>
      <c r="AK41" s="22">
        <v>332</v>
      </c>
      <c r="AL41" s="22">
        <v>219</v>
      </c>
      <c r="AM41" s="22">
        <v>91</v>
      </c>
      <c r="AN41" s="22">
        <v>69</v>
      </c>
      <c r="AO41" s="22">
        <v>81</v>
      </c>
      <c r="AP41" s="22">
        <v>45</v>
      </c>
      <c r="AQ41" s="22">
        <v>498</v>
      </c>
      <c r="AR41" s="22">
        <v>121</v>
      </c>
      <c r="AS41" s="22">
        <v>93</v>
      </c>
      <c r="AT41" s="22">
        <v>212</v>
      </c>
      <c r="AU41" s="22">
        <v>163</v>
      </c>
      <c r="AV41" s="22">
        <v>135</v>
      </c>
      <c r="AW41" s="22">
        <v>153</v>
      </c>
      <c r="AX41" s="22">
        <v>159</v>
      </c>
      <c r="AY41" s="583">
        <v>9148</v>
      </c>
    </row>
    <row r="42" spans="1:51" hidden="1">
      <c r="A42" s="573"/>
      <c r="B42" s="558" t="s">
        <v>2353</v>
      </c>
      <c r="C42" s="22">
        <v>19822</v>
      </c>
      <c r="D42" s="22">
        <v>354</v>
      </c>
      <c r="E42" s="22">
        <v>82</v>
      </c>
      <c r="F42" s="22">
        <v>87</v>
      </c>
      <c r="G42" s="22">
        <v>222</v>
      </c>
      <c r="H42" s="22">
        <v>17</v>
      </c>
      <c r="I42" s="22">
        <v>79</v>
      </c>
      <c r="J42" s="22">
        <v>195</v>
      </c>
      <c r="K42" s="22">
        <v>725</v>
      </c>
      <c r="L42" s="22">
        <v>443</v>
      </c>
      <c r="M42" s="22">
        <v>610</v>
      </c>
      <c r="N42" s="600">
        <v>2107</v>
      </c>
      <c r="O42" s="45">
        <v>1440</v>
      </c>
      <c r="P42" s="45">
        <v>2592</v>
      </c>
      <c r="Q42" s="604">
        <v>1506</v>
      </c>
      <c r="R42" s="22">
        <v>98</v>
      </c>
      <c r="S42" s="22">
        <v>120</v>
      </c>
      <c r="T42" s="22">
        <v>170</v>
      </c>
      <c r="U42" s="22">
        <v>124</v>
      </c>
      <c r="V42" s="22">
        <v>126</v>
      </c>
      <c r="W42" s="22">
        <v>303</v>
      </c>
      <c r="X42" s="22">
        <v>587</v>
      </c>
      <c r="Y42" s="22">
        <v>770</v>
      </c>
      <c r="Z42" s="22">
        <v>1642</v>
      </c>
      <c r="AA42" s="22">
        <v>501</v>
      </c>
      <c r="AB42" s="22">
        <v>325</v>
      </c>
      <c r="AC42" s="22">
        <v>365</v>
      </c>
      <c r="AD42" s="22">
        <v>809</v>
      </c>
      <c r="AE42" s="22">
        <v>691</v>
      </c>
      <c r="AF42" s="22">
        <v>137</v>
      </c>
      <c r="AG42" s="22">
        <v>64</v>
      </c>
      <c r="AH42" s="22">
        <v>38</v>
      </c>
      <c r="AI42" s="22">
        <v>102</v>
      </c>
      <c r="AJ42" s="22">
        <v>243</v>
      </c>
      <c r="AK42" s="22">
        <v>298</v>
      </c>
      <c r="AL42" s="22">
        <v>164</v>
      </c>
      <c r="AM42" s="22">
        <v>65</v>
      </c>
      <c r="AN42" s="22">
        <v>118</v>
      </c>
      <c r="AO42" s="22">
        <v>89</v>
      </c>
      <c r="AP42" s="22">
        <v>58</v>
      </c>
      <c r="AQ42" s="22">
        <v>383</v>
      </c>
      <c r="AR42" s="22">
        <v>85</v>
      </c>
      <c r="AS42" s="22">
        <v>63</v>
      </c>
      <c r="AT42" s="22">
        <v>149</v>
      </c>
      <c r="AU42" s="22">
        <v>260</v>
      </c>
      <c r="AV42" s="22">
        <v>117</v>
      </c>
      <c r="AW42" s="22">
        <v>177</v>
      </c>
      <c r="AX42" s="22">
        <v>122</v>
      </c>
      <c r="AY42" s="583">
        <v>7645</v>
      </c>
    </row>
    <row r="43" spans="1:51" hidden="1">
      <c r="A43" s="573"/>
      <c r="B43" s="558" t="s">
        <v>2354</v>
      </c>
      <c r="C43" s="22">
        <v>18306</v>
      </c>
      <c r="D43" s="22">
        <v>380</v>
      </c>
      <c r="E43" s="22">
        <v>60</v>
      </c>
      <c r="F43" s="22">
        <v>71</v>
      </c>
      <c r="G43" s="22">
        <v>169</v>
      </c>
      <c r="H43" s="22">
        <v>42</v>
      </c>
      <c r="I43" s="22">
        <v>79</v>
      </c>
      <c r="J43" s="22">
        <v>185</v>
      </c>
      <c r="K43" s="22">
        <v>568</v>
      </c>
      <c r="L43" s="22">
        <v>385</v>
      </c>
      <c r="M43" s="22">
        <v>567</v>
      </c>
      <c r="N43" s="600">
        <v>1782</v>
      </c>
      <c r="O43" s="45">
        <v>1164</v>
      </c>
      <c r="P43" s="45">
        <v>2574</v>
      </c>
      <c r="Q43" s="604">
        <v>1432</v>
      </c>
      <c r="R43" s="22">
        <v>208</v>
      </c>
      <c r="S43" s="22">
        <v>109</v>
      </c>
      <c r="T43" s="22">
        <v>107</v>
      </c>
      <c r="U43" s="22">
        <v>81</v>
      </c>
      <c r="V43" s="22">
        <v>124</v>
      </c>
      <c r="W43" s="22">
        <v>334</v>
      </c>
      <c r="X43" s="22">
        <v>593</v>
      </c>
      <c r="Y43" s="22">
        <v>757</v>
      </c>
      <c r="Z43" s="22">
        <v>1314</v>
      </c>
      <c r="AA43" s="22">
        <v>491</v>
      </c>
      <c r="AB43" s="22">
        <v>319</v>
      </c>
      <c r="AC43" s="22">
        <v>301</v>
      </c>
      <c r="AD43" s="22">
        <v>860</v>
      </c>
      <c r="AE43" s="22">
        <v>568</v>
      </c>
      <c r="AF43" s="22">
        <v>150</v>
      </c>
      <c r="AG43" s="22">
        <v>83</v>
      </c>
      <c r="AH43" s="22">
        <v>58</v>
      </c>
      <c r="AI43" s="22">
        <v>67</v>
      </c>
      <c r="AJ43" s="22">
        <v>303</v>
      </c>
      <c r="AK43" s="22">
        <v>233</v>
      </c>
      <c r="AL43" s="22">
        <v>198</v>
      </c>
      <c r="AM43" s="22">
        <v>69</v>
      </c>
      <c r="AN43" s="22">
        <v>84</v>
      </c>
      <c r="AO43" s="22">
        <v>122</v>
      </c>
      <c r="AP43" s="22">
        <v>38</v>
      </c>
      <c r="AQ43" s="22">
        <v>439</v>
      </c>
      <c r="AR43" s="22">
        <v>98</v>
      </c>
      <c r="AS43" s="22">
        <v>55</v>
      </c>
      <c r="AT43" s="22">
        <v>165</v>
      </c>
      <c r="AU43" s="22">
        <v>186</v>
      </c>
      <c r="AV43" s="22">
        <v>80</v>
      </c>
      <c r="AW43" s="22">
        <v>107</v>
      </c>
      <c r="AX43" s="22">
        <v>147</v>
      </c>
      <c r="AY43" s="583">
        <v>6952</v>
      </c>
    </row>
    <row r="44" spans="1:51" hidden="1">
      <c r="A44" s="575"/>
      <c r="B44" s="576" t="s">
        <v>2355</v>
      </c>
      <c r="C44" s="525">
        <f>SUM(C32:C43)</f>
        <v>242108</v>
      </c>
      <c r="D44" s="525">
        <f t="shared" ref="D44:AY44" si="4">SUM(D32:D43)</f>
        <v>3926</v>
      </c>
      <c r="E44" s="525">
        <f t="shared" si="4"/>
        <v>718</v>
      </c>
      <c r="F44" s="525">
        <f t="shared" si="4"/>
        <v>823</v>
      </c>
      <c r="G44" s="525">
        <f t="shared" si="4"/>
        <v>2372</v>
      </c>
      <c r="H44" s="525">
        <f t="shared" si="4"/>
        <v>383</v>
      </c>
      <c r="I44" s="525">
        <f t="shared" si="4"/>
        <v>839</v>
      </c>
      <c r="J44" s="525">
        <f t="shared" si="4"/>
        <v>2290</v>
      </c>
      <c r="K44" s="525">
        <f t="shared" si="4"/>
        <v>7645</v>
      </c>
      <c r="L44" s="525">
        <f t="shared" si="4"/>
        <v>5578</v>
      </c>
      <c r="M44" s="525">
        <f t="shared" si="4"/>
        <v>7842</v>
      </c>
      <c r="N44" s="602">
        <f t="shared" si="4"/>
        <v>25336</v>
      </c>
      <c r="O44" s="525">
        <f t="shared" si="4"/>
        <v>17671</v>
      </c>
      <c r="P44" s="580">
        <f t="shared" si="4"/>
        <v>37011</v>
      </c>
      <c r="Q44" s="527">
        <f t="shared" si="4"/>
        <v>20354</v>
      </c>
      <c r="R44" s="525">
        <f t="shared" si="4"/>
        <v>1956</v>
      </c>
      <c r="S44" s="525">
        <f t="shared" si="4"/>
        <v>1622</v>
      </c>
      <c r="T44" s="525">
        <f t="shared" si="4"/>
        <v>1993</v>
      </c>
      <c r="U44" s="525">
        <f t="shared" si="4"/>
        <v>1268</v>
      </c>
      <c r="V44" s="525">
        <f t="shared" si="4"/>
        <v>1396</v>
      </c>
      <c r="W44" s="525">
        <f t="shared" si="4"/>
        <v>3583</v>
      </c>
      <c r="X44" s="525">
        <f t="shared" si="4"/>
        <v>5844</v>
      </c>
      <c r="Y44" s="525">
        <f t="shared" si="4"/>
        <v>8335</v>
      </c>
      <c r="Z44" s="525">
        <f t="shared" si="4"/>
        <v>18835</v>
      </c>
      <c r="AA44" s="525">
        <f t="shared" si="4"/>
        <v>6110</v>
      </c>
      <c r="AB44" s="525">
        <f t="shared" si="4"/>
        <v>3818</v>
      </c>
      <c r="AC44" s="525">
        <f t="shared" si="4"/>
        <v>4903</v>
      </c>
      <c r="AD44" s="580">
        <f t="shared" si="4"/>
        <v>12426</v>
      </c>
      <c r="AE44" s="580">
        <f t="shared" si="4"/>
        <v>7631</v>
      </c>
      <c r="AF44" s="525">
        <f t="shared" si="4"/>
        <v>1490</v>
      </c>
      <c r="AG44" s="525">
        <f t="shared" si="4"/>
        <v>811</v>
      </c>
      <c r="AH44" s="525">
        <f t="shared" si="4"/>
        <v>619</v>
      </c>
      <c r="AI44" s="525">
        <f t="shared" si="4"/>
        <v>1182</v>
      </c>
      <c r="AJ44" s="525">
        <f t="shared" si="4"/>
        <v>2543</v>
      </c>
      <c r="AK44" s="525">
        <f t="shared" si="4"/>
        <v>3112</v>
      </c>
      <c r="AL44" s="525">
        <f t="shared" si="4"/>
        <v>2013</v>
      </c>
      <c r="AM44" s="525">
        <f t="shared" si="4"/>
        <v>681</v>
      </c>
      <c r="AN44" s="525">
        <f t="shared" si="4"/>
        <v>1201</v>
      </c>
      <c r="AO44" s="525">
        <f t="shared" si="4"/>
        <v>959</v>
      </c>
      <c r="AP44" s="525">
        <f t="shared" si="4"/>
        <v>444</v>
      </c>
      <c r="AQ44" s="525">
        <f t="shared" si="4"/>
        <v>4808</v>
      </c>
      <c r="AR44" s="525">
        <f t="shared" si="4"/>
        <v>1033</v>
      </c>
      <c r="AS44" s="525">
        <f t="shared" si="4"/>
        <v>837</v>
      </c>
      <c r="AT44" s="525">
        <f t="shared" si="4"/>
        <v>1952</v>
      </c>
      <c r="AU44" s="525">
        <f t="shared" si="4"/>
        <v>1543</v>
      </c>
      <c r="AV44" s="525">
        <f t="shared" si="4"/>
        <v>1193</v>
      </c>
      <c r="AW44" s="525">
        <f t="shared" si="4"/>
        <v>1657</v>
      </c>
      <c r="AX44" s="525">
        <f t="shared" si="4"/>
        <v>1522</v>
      </c>
      <c r="AY44" s="581">
        <f t="shared" si="4"/>
        <v>100372</v>
      </c>
    </row>
    <row r="45" spans="1:51" hidden="1">
      <c r="A45" s="573" t="s">
        <v>2358</v>
      </c>
      <c r="B45" s="558" t="s">
        <v>2343</v>
      </c>
      <c r="C45" s="45">
        <v>17673</v>
      </c>
      <c r="D45" s="45">
        <v>226</v>
      </c>
      <c r="E45" s="45">
        <v>62</v>
      </c>
      <c r="F45" s="45">
        <v>61</v>
      </c>
      <c r="G45" s="45">
        <v>222</v>
      </c>
      <c r="H45" s="45">
        <v>19</v>
      </c>
      <c r="I45" s="45">
        <v>46</v>
      </c>
      <c r="J45" s="45">
        <v>133</v>
      </c>
      <c r="K45" s="45">
        <v>636</v>
      </c>
      <c r="L45" s="45">
        <v>433</v>
      </c>
      <c r="M45" s="45">
        <v>524</v>
      </c>
      <c r="N45" s="600">
        <v>1987</v>
      </c>
      <c r="O45" s="45">
        <v>1198</v>
      </c>
      <c r="P45" s="45">
        <v>2587</v>
      </c>
      <c r="Q45" s="604">
        <v>1394</v>
      </c>
      <c r="R45" s="45">
        <v>166</v>
      </c>
      <c r="S45" s="45">
        <v>83</v>
      </c>
      <c r="T45" s="45">
        <v>114</v>
      </c>
      <c r="U45" s="45">
        <v>96</v>
      </c>
      <c r="V45" s="45">
        <v>61</v>
      </c>
      <c r="W45" s="45">
        <v>239</v>
      </c>
      <c r="X45" s="45">
        <v>477</v>
      </c>
      <c r="Y45" s="45">
        <v>652</v>
      </c>
      <c r="Z45" s="45">
        <v>1426</v>
      </c>
      <c r="AA45" s="45">
        <v>484</v>
      </c>
      <c r="AB45" s="45">
        <v>315</v>
      </c>
      <c r="AC45" s="45">
        <v>275</v>
      </c>
      <c r="AD45" s="45">
        <v>784</v>
      </c>
      <c r="AE45" s="45">
        <v>601</v>
      </c>
      <c r="AF45" s="45">
        <v>81</v>
      </c>
      <c r="AG45" s="45">
        <v>76</v>
      </c>
      <c r="AH45" s="45">
        <v>29</v>
      </c>
      <c r="AI45" s="45">
        <v>75</v>
      </c>
      <c r="AJ45" s="45">
        <v>231</v>
      </c>
      <c r="AK45" s="45">
        <v>232</v>
      </c>
      <c r="AL45" s="45">
        <v>239</v>
      </c>
      <c r="AM45" s="45">
        <v>42</v>
      </c>
      <c r="AN45" s="45">
        <v>97</v>
      </c>
      <c r="AO45" s="45">
        <v>58</v>
      </c>
      <c r="AP45" s="45">
        <v>22</v>
      </c>
      <c r="AQ45" s="45">
        <v>328</v>
      </c>
      <c r="AR45" s="45">
        <v>82</v>
      </c>
      <c r="AS45" s="45">
        <v>79</v>
      </c>
      <c r="AT45" s="45">
        <v>202</v>
      </c>
      <c r="AU45" s="45">
        <v>110</v>
      </c>
      <c r="AV45" s="45">
        <v>94</v>
      </c>
      <c r="AW45" s="45">
        <v>162</v>
      </c>
      <c r="AX45" s="45">
        <v>133</v>
      </c>
      <c r="AY45" s="583">
        <v>7166</v>
      </c>
    </row>
    <row r="46" spans="1:51" hidden="1">
      <c r="A46" s="573"/>
      <c r="B46" s="558" t="s">
        <v>2344</v>
      </c>
      <c r="C46" s="45">
        <v>17987</v>
      </c>
      <c r="D46" s="45">
        <v>154</v>
      </c>
      <c r="E46" s="45">
        <v>44</v>
      </c>
      <c r="F46" s="45">
        <v>81</v>
      </c>
      <c r="G46" s="45">
        <v>169</v>
      </c>
      <c r="H46" s="45">
        <v>23</v>
      </c>
      <c r="I46" s="45">
        <v>93</v>
      </c>
      <c r="J46" s="45">
        <v>210</v>
      </c>
      <c r="K46" s="45">
        <v>592</v>
      </c>
      <c r="L46" s="45">
        <v>411</v>
      </c>
      <c r="M46" s="45">
        <v>463</v>
      </c>
      <c r="N46" s="600">
        <v>1949</v>
      </c>
      <c r="O46" s="45">
        <v>1163</v>
      </c>
      <c r="P46" s="45">
        <v>2652</v>
      </c>
      <c r="Q46" s="604">
        <v>1435</v>
      </c>
      <c r="R46" s="45">
        <v>138</v>
      </c>
      <c r="S46" s="45">
        <v>99</v>
      </c>
      <c r="T46" s="45">
        <v>143</v>
      </c>
      <c r="U46" s="45">
        <v>141</v>
      </c>
      <c r="V46" s="45">
        <v>153</v>
      </c>
      <c r="W46" s="45">
        <v>233</v>
      </c>
      <c r="X46" s="45">
        <v>539</v>
      </c>
      <c r="Y46" s="45">
        <v>665</v>
      </c>
      <c r="Z46" s="45">
        <v>1324</v>
      </c>
      <c r="AA46" s="45">
        <v>462</v>
      </c>
      <c r="AB46" s="45">
        <v>377</v>
      </c>
      <c r="AC46" s="45">
        <v>328</v>
      </c>
      <c r="AD46" s="45">
        <v>938</v>
      </c>
      <c r="AE46" s="45">
        <v>479</v>
      </c>
      <c r="AF46" s="45">
        <v>93</v>
      </c>
      <c r="AG46" s="45">
        <v>75</v>
      </c>
      <c r="AH46" s="45">
        <v>34</v>
      </c>
      <c r="AI46" s="45">
        <v>101</v>
      </c>
      <c r="AJ46" s="45">
        <v>208</v>
      </c>
      <c r="AK46" s="45">
        <v>254</v>
      </c>
      <c r="AL46" s="45">
        <v>170</v>
      </c>
      <c r="AM46" s="45">
        <v>57</v>
      </c>
      <c r="AN46" s="45">
        <v>91</v>
      </c>
      <c r="AO46" s="45">
        <v>75</v>
      </c>
      <c r="AP46" s="45">
        <v>38</v>
      </c>
      <c r="AQ46" s="45">
        <v>450</v>
      </c>
      <c r="AR46" s="45">
        <v>113</v>
      </c>
      <c r="AS46" s="45">
        <v>59</v>
      </c>
      <c r="AT46" s="45">
        <v>145</v>
      </c>
      <c r="AU46" s="45">
        <v>110</v>
      </c>
      <c r="AV46" s="45">
        <v>139</v>
      </c>
      <c r="AW46" s="45">
        <v>167</v>
      </c>
      <c r="AX46" s="45">
        <v>150</v>
      </c>
      <c r="AY46" s="583">
        <v>7199</v>
      </c>
    </row>
    <row r="47" spans="1:51" hidden="1">
      <c r="A47" s="573"/>
      <c r="B47" s="558" t="s">
        <v>2345</v>
      </c>
      <c r="C47" s="45">
        <v>33459</v>
      </c>
      <c r="D47" s="45">
        <v>464</v>
      </c>
      <c r="E47" s="45">
        <v>89</v>
      </c>
      <c r="F47" s="45">
        <v>118</v>
      </c>
      <c r="G47" s="45">
        <v>251</v>
      </c>
      <c r="H47" s="45">
        <v>68</v>
      </c>
      <c r="I47" s="45">
        <v>79</v>
      </c>
      <c r="J47" s="45">
        <v>224</v>
      </c>
      <c r="K47" s="45">
        <v>734</v>
      </c>
      <c r="L47" s="45">
        <v>615</v>
      </c>
      <c r="M47" s="45">
        <v>874</v>
      </c>
      <c r="N47" s="600">
        <v>3270</v>
      </c>
      <c r="O47" s="45">
        <v>2487</v>
      </c>
      <c r="P47" s="45">
        <v>5507</v>
      </c>
      <c r="Q47" s="604">
        <v>3312</v>
      </c>
      <c r="R47" s="45">
        <v>323</v>
      </c>
      <c r="S47" s="45">
        <v>171</v>
      </c>
      <c r="T47" s="45">
        <v>184</v>
      </c>
      <c r="U47" s="45">
        <v>128</v>
      </c>
      <c r="V47" s="45">
        <v>300</v>
      </c>
      <c r="W47" s="45">
        <v>332</v>
      </c>
      <c r="X47" s="45">
        <v>685</v>
      </c>
      <c r="Y47" s="45">
        <v>1032</v>
      </c>
      <c r="Z47" s="45">
        <v>2480</v>
      </c>
      <c r="AA47" s="45">
        <v>651</v>
      </c>
      <c r="AB47" s="45">
        <v>591</v>
      </c>
      <c r="AC47" s="45">
        <v>1026</v>
      </c>
      <c r="AD47" s="45">
        <v>2343</v>
      </c>
      <c r="AE47" s="45">
        <v>1367</v>
      </c>
      <c r="AF47" s="45">
        <v>214</v>
      </c>
      <c r="AG47" s="45">
        <v>99</v>
      </c>
      <c r="AH47" s="45">
        <v>41</v>
      </c>
      <c r="AI47" s="45">
        <v>107</v>
      </c>
      <c r="AJ47" s="45">
        <v>336</v>
      </c>
      <c r="AK47" s="45">
        <v>421</v>
      </c>
      <c r="AL47" s="45">
        <v>229</v>
      </c>
      <c r="AM47" s="45">
        <v>64</v>
      </c>
      <c r="AN47" s="45">
        <v>122</v>
      </c>
      <c r="AO47" s="45">
        <v>117</v>
      </c>
      <c r="AP47" s="45">
        <v>85</v>
      </c>
      <c r="AQ47" s="45">
        <v>746</v>
      </c>
      <c r="AR47" s="45">
        <v>71</v>
      </c>
      <c r="AS47" s="45">
        <v>127</v>
      </c>
      <c r="AT47" s="45">
        <v>254</v>
      </c>
      <c r="AU47" s="45">
        <v>190</v>
      </c>
      <c r="AV47" s="45">
        <v>158</v>
      </c>
      <c r="AW47" s="45">
        <v>168</v>
      </c>
      <c r="AX47" s="45">
        <v>205</v>
      </c>
      <c r="AY47" s="583">
        <v>14576</v>
      </c>
    </row>
    <row r="48" spans="1:51" hidden="1">
      <c r="A48" s="573"/>
      <c r="B48" s="558" t="s">
        <v>2346</v>
      </c>
      <c r="C48" s="45">
        <v>34225</v>
      </c>
      <c r="D48" s="45">
        <v>592</v>
      </c>
      <c r="E48" s="45">
        <v>92</v>
      </c>
      <c r="F48" s="45">
        <v>137</v>
      </c>
      <c r="G48" s="45">
        <v>535</v>
      </c>
      <c r="H48" s="45">
        <v>116</v>
      </c>
      <c r="I48" s="45">
        <v>143</v>
      </c>
      <c r="J48" s="45">
        <v>315</v>
      </c>
      <c r="K48" s="45">
        <v>963</v>
      </c>
      <c r="L48" s="45">
        <v>929</v>
      </c>
      <c r="M48" s="45">
        <v>994</v>
      </c>
      <c r="N48" s="600">
        <v>3171</v>
      </c>
      <c r="O48" s="45">
        <v>2471</v>
      </c>
      <c r="P48" s="45">
        <v>4946</v>
      </c>
      <c r="Q48" s="604">
        <v>3007</v>
      </c>
      <c r="R48" s="45">
        <v>385</v>
      </c>
      <c r="S48" s="45">
        <v>201</v>
      </c>
      <c r="T48" s="45">
        <v>284</v>
      </c>
      <c r="U48" s="45">
        <v>149</v>
      </c>
      <c r="V48" s="45">
        <v>243</v>
      </c>
      <c r="W48" s="45">
        <v>582</v>
      </c>
      <c r="X48" s="45">
        <v>633</v>
      </c>
      <c r="Y48" s="45">
        <v>1094</v>
      </c>
      <c r="Z48" s="45">
        <v>2537</v>
      </c>
      <c r="AA48" s="45">
        <v>639</v>
      </c>
      <c r="AB48" s="45">
        <v>558</v>
      </c>
      <c r="AC48" s="45">
        <v>939</v>
      </c>
      <c r="AD48" s="45">
        <v>2018</v>
      </c>
      <c r="AE48" s="45">
        <v>1157</v>
      </c>
      <c r="AF48" s="45">
        <v>241</v>
      </c>
      <c r="AG48" s="45">
        <v>133</v>
      </c>
      <c r="AH48" s="45">
        <v>58</v>
      </c>
      <c r="AI48" s="45">
        <v>140</v>
      </c>
      <c r="AJ48" s="45">
        <v>390</v>
      </c>
      <c r="AK48" s="45">
        <v>485</v>
      </c>
      <c r="AL48" s="45">
        <v>300</v>
      </c>
      <c r="AM48" s="45">
        <v>101</v>
      </c>
      <c r="AN48" s="45">
        <v>188</v>
      </c>
      <c r="AO48" s="45">
        <v>123</v>
      </c>
      <c r="AP48" s="45">
        <v>64</v>
      </c>
      <c r="AQ48" s="45">
        <v>783</v>
      </c>
      <c r="AR48" s="45">
        <v>121</v>
      </c>
      <c r="AS48" s="45">
        <v>140</v>
      </c>
      <c r="AT48" s="45">
        <v>268</v>
      </c>
      <c r="AU48" s="45">
        <v>219</v>
      </c>
      <c r="AV48" s="45">
        <v>159</v>
      </c>
      <c r="AW48" s="45">
        <v>200</v>
      </c>
      <c r="AX48" s="45">
        <v>282</v>
      </c>
      <c r="AY48" s="583">
        <v>13595</v>
      </c>
    </row>
    <row r="49" spans="1:51" hidden="1">
      <c r="A49" s="573"/>
      <c r="B49" s="558" t="s">
        <v>2347</v>
      </c>
      <c r="C49" s="45">
        <v>21461</v>
      </c>
      <c r="D49" s="45">
        <v>420</v>
      </c>
      <c r="E49" s="45">
        <v>57</v>
      </c>
      <c r="F49" s="45">
        <v>105</v>
      </c>
      <c r="G49" s="45">
        <v>189</v>
      </c>
      <c r="H49" s="45">
        <v>49</v>
      </c>
      <c r="I49" s="45">
        <v>70</v>
      </c>
      <c r="J49" s="45">
        <v>174</v>
      </c>
      <c r="K49" s="45">
        <v>703</v>
      </c>
      <c r="L49" s="45">
        <v>499</v>
      </c>
      <c r="M49" s="45">
        <v>681</v>
      </c>
      <c r="N49" s="600">
        <v>2441</v>
      </c>
      <c r="O49" s="45">
        <v>1436</v>
      </c>
      <c r="P49" s="45">
        <v>3178</v>
      </c>
      <c r="Q49" s="604">
        <v>1866</v>
      </c>
      <c r="R49" s="45">
        <v>115</v>
      </c>
      <c r="S49" s="45">
        <v>200</v>
      </c>
      <c r="T49" s="45">
        <v>192</v>
      </c>
      <c r="U49" s="45">
        <v>66</v>
      </c>
      <c r="V49" s="45">
        <v>171</v>
      </c>
      <c r="W49" s="45">
        <v>287</v>
      </c>
      <c r="X49" s="45">
        <v>555</v>
      </c>
      <c r="Y49" s="45">
        <v>685</v>
      </c>
      <c r="Z49" s="45">
        <v>1422</v>
      </c>
      <c r="AA49" s="45">
        <v>449</v>
      </c>
      <c r="AB49" s="45">
        <v>385</v>
      </c>
      <c r="AC49" s="45">
        <v>442</v>
      </c>
      <c r="AD49" s="45">
        <v>1086</v>
      </c>
      <c r="AE49" s="45">
        <v>729</v>
      </c>
      <c r="AF49" s="45">
        <v>116</v>
      </c>
      <c r="AG49" s="45">
        <v>97</v>
      </c>
      <c r="AH49" s="45">
        <v>63</v>
      </c>
      <c r="AI49" s="45">
        <v>76</v>
      </c>
      <c r="AJ49" s="45">
        <v>262</v>
      </c>
      <c r="AK49" s="45">
        <v>286</v>
      </c>
      <c r="AL49" s="45">
        <v>172</v>
      </c>
      <c r="AM49" s="45">
        <v>33</v>
      </c>
      <c r="AN49" s="45">
        <v>119</v>
      </c>
      <c r="AO49" s="45">
        <v>103</v>
      </c>
      <c r="AP49" s="45">
        <v>37</v>
      </c>
      <c r="AQ49" s="45">
        <v>545</v>
      </c>
      <c r="AR49" s="45">
        <v>143</v>
      </c>
      <c r="AS49" s="45">
        <v>46</v>
      </c>
      <c r="AT49" s="45">
        <v>166</v>
      </c>
      <c r="AU49" s="45">
        <v>119</v>
      </c>
      <c r="AV49" s="45">
        <v>110</v>
      </c>
      <c r="AW49" s="45">
        <v>131</v>
      </c>
      <c r="AX49" s="45">
        <v>185</v>
      </c>
      <c r="AY49" s="583">
        <v>8921</v>
      </c>
    </row>
    <row r="50" spans="1:51" hidden="1">
      <c r="A50" s="573"/>
      <c r="B50" s="558" t="s">
        <v>2348</v>
      </c>
      <c r="C50" s="45">
        <v>18977</v>
      </c>
      <c r="D50" s="45">
        <v>276</v>
      </c>
      <c r="E50" s="45">
        <v>53</v>
      </c>
      <c r="F50" s="45">
        <v>84</v>
      </c>
      <c r="G50" s="45">
        <v>178</v>
      </c>
      <c r="H50" s="45">
        <v>48</v>
      </c>
      <c r="I50" s="45">
        <v>54</v>
      </c>
      <c r="J50" s="45">
        <v>178</v>
      </c>
      <c r="K50" s="45">
        <v>564</v>
      </c>
      <c r="L50" s="45">
        <v>459</v>
      </c>
      <c r="M50" s="45">
        <v>547</v>
      </c>
      <c r="N50" s="600">
        <v>2218</v>
      </c>
      <c r="O50" s="45">
        <v>1424</v>
      </c>
      <c r="P50" s="45">
        <v>2711</v>
      </c>
      <c r="Q50" s="604">
        <v>1641</v>
      </c>
      <c r="R50" s="45">
        <v>147</v>
      </c>
      <c r="S50" s="45">
        <v>276</v>
      </c>
      <c r="T50" s="45">
        <v>192</v>
      </c>
      <c r="U50" s="45">
        <v>82</v>
      </c>
      <c r="V50" s="45">
        <v>110</v>
      </c>
      <c r="W50" s="45">
        <v>242</v>
      </c>
      <c r="X50" s="45">
        <v>438</v>
      </c>
      <c r="Y50" s="45">
        <v>719</v>
      </c>
      <c r="Z50" s="45">
        <v>1259</v>
      </c>
      <c r="AA50" s="45">
        <v>451</v>
      </c>
      <c r="AB50" s="45">
        <v>276</v>
      </c>
      <c r="AC50" s="45">
        <v>297</v>
      </c>
      <c r="AD50" s="45">
        <v>1055</v>
      </c>
      <c r="AE50" s="45">
        <v>553</v>
      </c>
      <c r="AF50" s="45">
        <v>98</v>
      </c>
      <c r="AG50" s="45">
        <v>74</v>
      </c>
      <c r="AH50" s="45">
        <v>27</v>
      </c>
      <c r="AI50" s="45">
        <v>63</v>
      </c>
      <c r="AJ50" s="45">
        <v>196</v>
      </c>
      <c r="AK50" s="45">
        <v>295</v>
      </c>
      <c r="AL50" s="45">
        <v>148</v>
      </c>
      <c r="AM50" s="45">
        <v>33</v>
      </c>
      <c r="AN50" s="45">
        <v>127</v>
      </c>
      <c r="AO50" s="45">
        <v>86</v>
      </c>
      <c r="AP50" s="45">
        <v>46</v>
      </c>
      <c r="AQ50" s="45">
        <v>365</v>
      </c>
      <c r="AR50" s="45">
        <v>68</v>
      </c>
      <c r="AS50" s="45">
        <v>88</v>
      </c>
      <c r="AT50" s="45">
        <v>168</v>
      </c>
      <c r="AU50" s="45">
        <v>140</v>
      </c>
      <c r="AV50" s="45">
        <v>97</v>
      </c>
      <c r="AW50" s="45">
        <v>141</v>
      </c>
      <c r="AX50" s="45">
        <v>185</v>
      </c>
      <c r="AY50" s="583">
        <v>7994</v>
      </c>
    </row>
    <row r="51" spans="1:51" hidden="1">
      <c r="A51" s="573"/>
      <c r="B51" s="558" t="s">
        <v>2349</v>
      </c>
      <c r="C51" s="45">
        <v>22043</v>
      </c>
      <c r="D51" s="45">
        <v>488</v>
      </c>
      <c r="E51" s="45">
        <v>67</v>
      </c>
      <c r="F51" s="45">
        <v>83</v>
      </c>
      <c r="G51" s="45">
        <v>281</v>
      </c>
      <c r="H51" s="45">
        <v>56</v>
      </c>
      <c r="I51" s="45">
        <v>67</v>
      </c>
      <c r="J51" s="45">
        <v>211</v>
      </c>
      <c r="K51" s="45">
        <v>636</v>
      </c>
      <c r="L51" s="45">
        <v>451</v>
      </c>
      <c r="M51" s="45">
        <v>645</v>
      </c>
      <c r="N51" s="600">
        <v>2498</v>
      </c>
      <c r="O51" s="45">
        <v>1531</v>
      </c>
      <c r="P51" s="45">
        <v>3040</v>
      </c>
      <c r="Q51" s="604">
        <v>1849</v>
      </c>
      <c r="R51" s="45">
        <v>199</v>
      </c>
      <c r="S51" s="45">
        <v>311</v>
      </c>
      <c r="T51" s="45">
        <v>155</v>
      </c>
      <c r="U51" s="45">
        <v>67</v>
      </c>
      <c r="V51" s="45">
        <v>136</v>
      </c>
      <c r="W51" s="45">
        <v>247</v>
      </c>
      <c r="X51" s="45">
        <v>558</v>
      </c>
      <c r="Y51" s="45">
        <v>769</v>
      </c>
      <c r="Z51" s="45">
        <v>1485</v>
      </c>
      <c r="AA51" s="45">
        <v>585</v>
      </c>
      <c r="AB51" s="45">
        <v>441</v>
      </c>
      <c r="AC51" s="45">
        <v>427</v>
      </c>
      <c r="AD51" s="45">
        <v>1039</v>
      </c>
      <c r="AE51" s="45">
        <v>649</v>
      </c>
      <c r="AF51" s="45">
        <v>126</v>
      </c>
      <c r="AG51" s="45">
        <v>83</v>
      </c>
      <c r="AH51" s="45">
        <v>89</v>
      </c>
      <c r="AI51" s="45">
        <v>112</v>
      </c>
      <c r="AJ51" s="45">
        <v>258</v>
      </c>
      <c r="AK51" s="45">
        <v>366</v>
      </c>
      <c r="AL51" s="45">
        <v>210</v>
      </c>
      <c r="AM51" s="45">
        <v>96</v>
      </c>
      <c r="AN51" s="45">
        <v>160</v>
      </c>
      <c r="AO51" s="45">
        <v>123</v>
      </c>
      <c r="AP51" s="45">
        <v>65</v>
      </c>
      <c r="AQ51" s="45">
        <v>408</v>
      </c>
      <c r="AR51" s="45">
        <v>138</v>
      </c>
      <c r="AS51" s="45">
        <v>57</v>
      </c>
      <c r="AT51" s="45">
        <v>216</v>
      </c>
      <c r="AU51" s="45">
        <v>134</v>
      </c>
      <c r="AV51" s="45">
        <v>125</v>
      </c>
      <c r="AW51" s="45">
        <v>133</v>
      </c>
      <c r="AX51" s="45">
        <v>173</v>
      </c>
      <c r="AY51" s="583">
        <v>8918</v>
      </c>
    </row>
    <row r="52" spans="1:51" hidden="1">
      <c r="A52" s="573"/>
      <c r="B52" s="558" t="s">
        <v>2350</v>
      </c>
      <c r="C52" s="45">
        <v>19839</v>
      </c>
      <c r="D52" s="45">
        <v>395</v>
      </c>
      <c r="E52" s="45">
        <v>98</v>
      </c>
      <c r="F52" s="45">
        <v>52</v>
      </c>
      <c r="G52" s="45">
        <v>197</v>
      </c>
      <c r="H52" s="45">
        <v>30</v>
      </c>
      <c r="I52" s="45">
        <v>98</v>
      </c>
      <c r="J52" s="45">
        <v>218</v>
      </c>
      <c r="K52" s="45">
        <v>709</v>
      </c>
      <c r="L52" s="45">
        <v>463</v>
      </c>
      <c r="M52" s="45">
        <v>500</v>
      </c>
      <c r="N52" s="600">
        <v>2014</v>
      </c>
      <c r="O52" s="45">
        <v>1342</v>
      </c>
      <c r="P52" s="45">
        <v>2990</v>
      </c>
      <c r="Q52" s="604">
        <v>1681</v>
      </c>
      <c r="R52" s="45">
        <v>200</v>
      </c>
      <c r="S52" s="45">
        <v>112</v>
      </c>
      <c r="T52" s="45">
        <v>192</v>
      </c>
      <c r="U52" s="45">
        <v>75</v>
      </c>
      <c r="V52" s="45">
        <v>147</v>
      </c>
      <c r="W52" s="45">
        <v>227</v>
      </c>
      <c r="X52" s="45">
        <v>526</v>
      </c>
      <c r="Y52" s="45">
        <v>731</v>
      </c>
      <c r="Z52" s="45">
        <v>1292</v>
      </c>
      <c r="AA52" s="45">
        <v>410</v>
      </c>
      <c r="AB52" s="45">
        <v>361</v>
      </c>
      <c r="AC52" s="45">
        <v>339</v>
      </c>
      <c r="AD52" s="45">
        <v>1088</v>
      </c>
      <c r="AE52" s="45">
        <v>690</v>
      </c>
      <c r="AF52" s="45">
        <v>152</v>
      </c>
      <c r="AG52" s="45">
        <v>72</v>
      </c>
      <c r="AH52" s="45">
        <v>77</v>
      </c>
      <c r="AI52" s="45">
        <v>70</v>
      </c>
      <c r="AJ52" s="45">
        <v>193</v>
      </c>
      <c r="AK52" s="45">
        <v>266</v>
      </c>
      <c r="AL52" s="45">
        <v>219</v>
      </c>
      <c r="AM52" s="45">
        <v>68</v>
      </c>
      <c r="AN52" s="45">
        <v>117</v>
      </c>
      <c r="AO52" s="45">
        <v>73</v>
      </c>
      <c r="AP52" s="45">
        <v>39</v>
      </c>
      <c r="AQ52" s="45">
        <v>430</v>
      </c>
      <c r="AR52" s="45">
        <v>77</v>
      </c>
      <c r="AS52" s="45">
        <v>51</v>
      </c>
      <c r="AT52" s="45">
        <v>216</v>
      </c>
      <c r="AU52" s="45">
        <v>164</v>
      </c>
      <c r="AV52" s="45">
        <v>113</v>
      </c>
      <c r="AW52" s="45">
        <v>104</v>
      </c>
      <c r="AX52" s="45">
        <v>161</v>
      </c>
      <c r="AY52" s="583">
        <v>8027</v>
      </c>
    </row>
    <row r="53" spans="1:51" hidden="1">
      <c r="A53" s="573"/>
      <c r="B53" s="558" t="s">
        <v>2351</v>
      </c>
      <c r="C53" s="45">
        <v>21595</v>
      </c>
      <c r="D53" s="45">
        <v>457</v>
      </c>
      <c r="E53" s="45">
        <v>68</v>
      </c>
      <c r="F53" s="45">
        <v>97</v>
      </c>
      <c r="G53" s="45">
        <v>249</v>
      </c>
      <c r="H53" s="45">
        <v>62</v>
      </c>
      <c r="I53" s="45">
        <v>61</v>
      </c>
      <c r="J53" s="45">
        <v>244</v>
      </c>
      <c r="K53" s="45">
        <v>703</v>
      </c>
      <c r="L53" s="45">
        <v>498</v>
      </c>
      <c r="M53" s="45">
        <v>732</v>
      </c>
      <c r="N53" s="600">
        <v>2162</v>
      </c>
      <c r="O53" s="45">
        <v>1548</v>
      </c>
      <c r="P53" s="45">
        <v>3305</v>
      </c>
      <c r="Q53" s="604">
        <v>1812</v>
      </c>
      <c r="R53" s="45">
        <v>158</v>
      </c>
      <c r="S53" s="45">
        <v>130</v>
      </c>
      <c r="T53" s="45">
        <v>148</v>
      </c>
      <c r="U53" s="45">
        <v>96</v>
      </c>
      <c r="V53" s="45">
        <v>126</v>
      </c>
      <c r="W53" s="45">
        <v>241</v>
      </c>
      <c r="X53" s="45">
        <v>566</v>
      </c>
      <c r="Y53" s="45">
        <v>717</v>
      </c>
      <c r="Z53" s="45">
        <v>1340</v>
      </c>
      <c r="AA53" s="45">
        <v>502</v>
      </c>
      <c r="AB53" s="45">
        <v>363</v>
      </c>
      <c r="AC53" s="45">
        <v>404</v>
      </c>
      <c r="AD53" s="45">
        <v>1140</v>
      </c>
      <c r="AE53" s="45">
        <v>667</v>
      </c>
      <c r="AF53" s="45">
        <v>201</v>
      </c>
      <c r="AG53" s="45">
        <v>78</v>
      </c>
      <c r="AH53" s="45">
        <v>56</v>
      </c>
      <c r="AI53" s="45">
        <v>102</v>
      </c>
      <c r="AJ53" s="45">
        <v>249</v>
      </c>
      <c r="AK53" s="45">
        <v>344</v>
      </c>
      <c r="AL53" s="45">
        <v>191</v>
      </c>
      <c r="AM53" s="45">
        <v>77</v>
      </c>
      <c r="AN53" s="45">
        <v>144</v>
      </c>
      <c r="AO53" s="45">
        <v>101</v>
      </c>
      <c r="AP53" s="45">
        <v>39</v>
      </c>
      <c r="AQ53" s="45">
        <v>427</v>
      </c>
      <c r="AR53" s="45">
        <v>81</v>
      </c>
      <c r="AS53" s="45">
        <v>94</v>
      </c>
      <c r="AT53" s="45">
        <v>215</v>
      </c>
      <c r="AU53" s="45">
        <v>145</v>
      </c>
      <c r="AV53" s="45">
        <v>152</v>
      </c>
      <c r="AW53" s="45">
        <v>187</v>
      </c>
      <c r="AX53" s="45">
        <v>116</v>
      </c>
      <c r="AY53" s="583">
        <v>8827</v>
      </c>
    </row>
    <row r="54" spans="1:51" hidden="1">
      <c r="A54" s="573"/>
      <c r="B54" s="558" t="s">
        <v>2352</v>
      </c>
      <c r="C54" s="45">
        <v>23017</v>
      </c>
      <c r="D54" s="45">
        <v>427</v>
      </c>
      <c r="E54" s="45">
        <v>118</v>
      </c>
      <c r="F54" s="45">
        <v>112</v>
      </c>
      <c r="G54" s="45">
        <v>314</v>
      </c>
      <c r="H54" s="45">
        <v>60</v>
      </c>
      <c r="I54" s="45">
        <v>75</v>
      </c>
      <c r="J54" s="45">
        <v>159</v>
      </c>
      <c r="K54" s="45">
        <v>827</v>
      </c>
      <c r="L54" s="45">
        <v>567</v>
      </c>
      <c r="M54" s="45">
        <v>614</v>
      </c>
      <c r="N54" s="600">
        <v>2471</v>
      </c>
      <c r="O54" s="45">
        <v>1583</v>
      </c>
      <c r="P54" s="45">
        <v>3296</v>
      </c>
      <c r="Q54" s="604">
        <v>1840</v>
      </c>
      <c r="R54" s="45">
        <v>201</v>
      </c>
      <c r="S54" s="45">
        <v>133</v>
      </c>
      <c r="T54" s="45">
        <v>182</v>
      </c>
      <c r="U54" s="45">
        <v>124</v>
      </c>
      <c r="V54" s="45">
        <v>139</v>
      </c>
      <c r="W54" s="45">
        <v>306</v>
      </c>
      <c r="X54" s="45">
        <v>519</v>
      </c>
      <c r="Y54" s="45">
        <v>794</v>
      </c>
      <c r="Z54" s="45">
        <v>1418</v>
      </c>
      <c r="AA54" s="45">
        <v>626</v>
      </c>
      <c r="AB54" s="45">
        <v>364</v>
      </c>
      <c r="AC54" s="45">
        <v>477</v>
      </c>
      <c r="AD54" s="45">
        <v>1265</v>
      </c>
      <c r="AE54" s="45">
        <v>787</v>
      </c>
      <c r="AF54" s="45">
        <v>204</v>
      </c>
      <c r="AG54" s="45">
        <v>111</v>
      </c>
      <c r="AH54" s="45">
        <v>48</v>
      </c>
      <c r="AI54" s="45">
        <v>87</v>
      </c>
      <c r="AJ54" s="45">
        <v>321</v>
      </c>
      <c r="AK54" s="45">
        <v>399</v>
      </c>
      <c r="AL54" s="45">
        <v>198</v>
      </c>
      <c r="AM54" s="45">
        <v>81</v>
      </c>
      <c r="AN54" s="45">
        <v>118</v>
      </c>
      <c r="AO54" s="45">
        <v>151</v>
      </c>
      <c r="AP54" s="45">
        <v>54</v>
      </c>
      <c r="AQ54" s="45">
        <v>452</v>
      </c>
      <c r="AR54" s="45">
        <v>106</v>
      </c>
      <c r="AS54" s="45">
        <v>60</v>
      </c>
      <c r="AT54" s="45">
        <v>187</v>
      </c>
      <c r="AU54" s="45">
        <v>139</v>
      </c>
      <c r="AV54" s="45">
        <v>185</v>
      </c>
      <c r="AW54" s="45">
        <v>191</v>
      </c>
      <c r="AX54" s="45">
        <v>127</v>
      </c>
      <c r="AY54" s="583">
        <v>9190</v>
      </c>
    </row>
    <row r="55" spans="1:51" hidden="1">
      <c r="A55" s="573"/>
      <c r="B55" s="558" t="s">
        <v>2353</v>
      </c>
      <c r="C55" s="45">
        <v>20122</v>
      </c>
      <c r="D55" s="45">
        <v>424</v>
      </c>
      <c r="E55" s="45">
        <v>66</v>
      </c>
      <c r="F55" s="45">
        <v>101</v>
      </c>
      <c r="G55" s="45">
        <v>230</v>
      </c>
      <c r="H55" s="45">
        <v>62</v>
      </c>
      <c r="I55" s="45">
        <v>101</v>
      </c>
      <c r="J55" s="45">
        <v>248</v>
      </c>
      <c r="K55" s="45">
        <v>682</v>
      </c>
      <c r="L55" s="45">
        <v>413</v>
      </c>
      <c r="M55" s="45">
        <v>572</v>
      </c>
      <c r="N55" s="600">
        <v>1968</v>
      </c>
      <c r="O55" s="45">
        <v>1290</v>
      </c>
      <c r="P55" s="45">
        <v>2661</v>
      </c>
      <c r="Q55" s="604">
        <v>1593</v>
      </c>
      <c r="R55" s="45">
        <v>130</v>
      </c>
      <c r="S55" s="45">
        <v>122</v>
      </c>
      <c r="T55" s="45">
        <v>228</v>
      </c>
      <c r="U55" s="45">
        <v>182</v>
      </c>
      <c r="V55" s="45">
        <v>114</v>
      </c>
      <c r="W55" s="45">
        <v>268</v>
      </c>
      <c r="X55" s="45">
        <v>563</v>
      </c>
      <c r="Y55" s="45">
        <v>730</v>
      </c>
      <c r="Z55" s="45">
        <v>1204</v>
      </c>
      <c r="AA55" s="45">
        <v>460</v>
      </c>
      <c r="AB55" s="45">
        <v>433</v>
      </c>
      <c r="AC55" s="45">
        <v>430</v>
      </c>
      <c r="AD55" s="45">
        <v>1048</v>
      </c>
      <c r="AE55" s="45">
        <v>681</v>
      </c>
      <c r="AF55" s="45">
        <v>182</v>
      </c>
      <c r="AG55" s="45">
        <v>83</v>
      </c>
      <c r="AH55" s="45">
        <v>68</v>
      </c>
      <c r="AI55" s="45">
        <v>80</v>
      </c>
      <c r="AJ55" s="45">
        <v>275</v>
      </c>
      <c r="AK55" s="45">
        <v>345</v>
      </c>
      <c r="AL55" s="45">
        <v>152</v>
      </c>
      <c r="AM55" s="45">
        <v>43</v>
      </c>
      <c r="AN55" s="45">
        <v>148</v>
      </c>
      <c r="AO55" s="45">
        <v>112</v>
      </c>
      <c r="AP55" s="45">
        <v>46</v>
      </c>
      <c r="AQ55" s="45">
        <v>506</v>
      </c>
      <c r="AR55" s="45">
        <v>163</v>
      </c>
      <c r="AS55" s="45">
        <v>122</v>
      </c>
      <c r="AT55" s="45">
        <v>198</v>
      </c>
      <c r="AU55" s="45">
        <v>163</v>
      </c>
      <c r="AV55" s="45">
        <v>158</v>
      </c>
      <c r="AW55" s="45">
        <v>150</v>
      </c>
      <c r="AX55" s="45">
        <v>124</v>
      </c>
      <c r="AY55" s="583">
        <v>7512</v>
      </c>
    </row>
    <row r="56" spans="1:51" hidden="1">
      <c r="A56" s="573"/>
      <c r="B56" s="558" t="s">
        <v>2354</v>
      </c>
      <c r="C56" s="45">
        <v>20683</v>
      </c>
      <c r="D56" s="45">
        <v>510</v>
      </c>
      <c r="E56" s="45">
        <v>55</v>
      </c>
      <c r="F56" s="45">
        <v>96</v>
      </c>
      <c r="G56" s="45">
        <v>173</v>
      </c>
      <c r="H56" s="45">
        <v>42</v>
      </c>
      <c r="I56" s="45">
        <v>90</v>
      </c>
      <c r="J56" s="45">
        <v>195</v>
      </c>
      <c r="K56" s="45">
        <v>696</v>
      </c>
      <c r="L56" s="45">
        <v>439</v>
      </c>
      <c r="M56" s="45">
        <v>563</v>
      </c>
      <c r="N56" s="600">
        <v>1963</v>
      </c>
      <c r="O56" s="45">
        <v>1427</v>
      </c>
      <c r="P56" s="45">
        <v>2669</v>
      </c>
      <c r="Q56" s="604">
        <v>1734</v>
      </c>
      <c r="R56" s="45">
        <v>216</v>
      </c>
      <c r="S56" s="45">
        <v>94</v>
      </c>
      <c r="T56" s="45">
        <v>164</v>
      </c>
      <c r="U56" s="45">
        <v>189</v>
      </c>
      <c r="V56" s="45">
        <v>120</v>
      </c>
      <c r="W56" s="45">
        <v>334</v>
      </c>
      <c r="X56" s="45">
        <v>581</v>
      </c>
      <c r="Y56" s="45">
        <v>734</v>
      </c>
      <c r="Z56" s="45">
        <v>1227</v>
      </c>
      <c r="AA56" s="45">
        <v>514</v>
      </c>
      <c r="AB56" s="45">
        <v>314</v>
      </c>
      <c r="AC56" s="45">
        <v>389</v>
      </c>
      <c r="AD56" s="45">
        <v>1083</v>
      </c>
      <c r="AE56" s="45">
        <v>641</v>
      </c>
      <c r="AF56" s="45">
        <v>196</v>
      </c>
      <c r="AG56" s="45">
        <v>82</v>
      </c>
      <c r="AH56" s="45">
        <v>87</v>
      </c>
      <c r="AI56" s="45">
        <v>92</v>
      </c>
      <c r="AJ56" s="45">
        <v>319</v>
      </c>
      <c r="AK56" s="45">
        <v>340</v>
      </c>
      <c r="AL56" s="45">
        <v>185</v>
      </c>
      <c r="AM56" s="45">
        <v>106</v>
      </c>
      <c r="AN56" s="45">
        <v>155</v>
      </c>
      <c r="AO56" s="45">
        <v>160</v>
      </c>
      <c r="AP56" s="45">
        <v>61</v>
      </c>
      <c r="AQ56" s="45">
        <v>551</v>
      </c>
      <c r="AR56" s="45">
        <v>124</v>
      </c>
      <c r="AS56" s="45">
        <v>100</v>
      </c>
      <c r="AT56" s="45">
        <v>196</v>
      </c>
      <c r="AU56" s="45">
        <v>188</v>
      </c>
      <c r="AV56" s="45">
        <v>161</v>
      </c>
      <c r="AW56" s="45">
        <v>144</v>
      </c>
      <c r="AX56" s="45">
        <v>184</v>
      </c>
      <c r="AY56" s="583">
        <v>7793</v>
      </c>
    </row>
    <row r="57" spans="1:51" hidden="1">
      <c r="A57" s="575"/>
      <c r="B57" s="576" t="s">
        <v>2355</v>
      </c>
      <c r="C57" s="525">
        <f>SUM(C45:C56)</f>
        <v>271081</v>
      </c>
      <c r="D57" s="525">
        <f t="shared" ref="D57:AY57" si="5">SUM(D45:D56)</f>
        <v>4833</v>
      </c>
      <c r="E57" s="525">
        <f t="shared" si="5"/>
        <v>869</v>
      </c>
      <c r="F57" s="525">
        <f t="shared" si="5"/>
        <v>1127</v>
      </c>
      <c r="G57" s="525">
        <f t="shared" si="5"/>
        <v>2988</v>
      </c>
      <c r="H57" s="525">
        <f t="shared" si="5"/>
        <v>635</v>
      </c>
      <c r="I57" s="525">
        <f t="shared" si="5"/>
        <v>977</v>
      </c>
      <c r="J57" s="525">
        <f t="shared" si="5"/>
        <v>2509</v>
      </c>
      <c r="K57" s="525">
        <f t="shared" si="5"/>
        <v>8445</v>
      </c>
      <c r="L57" s="525">
        <f t="shared" si="5"/>
        <v>6177</v>
      </c>
      <c r="M57" s="525">
        <f t="shared" si="5"/>
        <v>7709</v>
      </c>
      <c r="N57" s="602">
        <f t="shared" si="5"/>
        <v>28112</v>
      </c>
      <c r="O57" s="525">
        <f t="shared" si="5"/>
        <v>18900</v>
      </c>
      <c r="P57" s="580">
        <f t="shared" si="5"/>
        <v>39542</v>
      </c>
      <c r="Q57" s="527">
        <f t="shared" si="5"/>
        <v>23164</v>
      </c>
      <c r="R57" s="525">
        <f t="shared" si="5"/>
        <v>2378</v>
      </c>
      <c r="S57" s="525">
        <f t="shared" si="5"/>
        <v>1932</v>
      </c>
      <c r="T57" s="525">
        <f t="shared" si="5"/>
        <v>2178</v>
      </c>
      <c r="U57" s="525">
        <f t="shared" si="5"/>
        <v>1395</v>
      </c>
      <c r="V57" s="525">
        <f t="shared" si="5"/>
        <v>1820</v>
      </c>
      <c r="W57" s="525">
        <f t="shared" si="5"/>
        <v>3538</v>
      </c>
      <c r="X57" s="525">
        <f t="shared" si="5"/>
        <v>6640</v>
      </c>
      <c r="Y57" s="525">
        <f t="shared" si="5"/>
        <v>9322</v>
      </c>
      <c r="Z57" s="525">
        <f t="shared" si="5"/>
        <v>18414</v>
      </c>
      <c r="AA57" s="525">
        <f t="shared" si="5"/>
        <v>6233</v>
      </c>
      <c r="AB57" s="525">
        <f t="shared" si="5"/>
        <v>4778</v>
      </c>
      <c r="AC57" s="525">
        <f t="shared" si="5"/>
        <v>5773</v>
      </c>
      <c r="AD57" s="580">
        <f t="shared" si="5"/>
        <v>14887</v>
      </c>
      <c r="AE57" s="580">
        <f t="shared" si="5"/>
        <v>9001</v>
      </c>
      <c r="AF57" s="525">
        <f t="shared" si="5"/>
        <v>1904</v>
      </c>
      <c r="AG57" s="525">
        <f t="shared" si="5"/>
        <v>1063</v>
      </c>
      <c r="AH57" s="525">
        <f t="shared" si="5"/>
        <v>677</v>
      </c>
      <c r="AI57" s="525">
        <f t="shared" si="5"/>
        <v>1105</v>
      </c>
      <c r="AJ57" s="525">
        <f t="shared" si="5"/>
        <v>3238</v>
      </c>
      <c r="AK57" s="525">
        <f t="shared" si="5"/>
        <v>4033</v>
      </c>
      <c r="AL57" s="525">
        <f t="shared" si="5"/>
        <v>2413</v>
      </c>
      <c r="AM57" s="525">
        <f t="shared" si="5"/>
        <v>801</v>
      </c>
      <c r="AN57" s="525">
        <f t="shared" si="5"/>
        <v>1586</v>
      </c>
      <c r="AO57" s="525">
        <f t="shared" si="5"/>
        <v>1282</v>
      </c>
      <c r="AP57" s="525">
        <f t="shared" si="5"/>
        <v>596</v>
      </c>
      <c r="AQ57" s="525">
        <f t="shared" si="5"/>
        <v>5991</v>
      </c>
      <c r="AR57" s="525">
        <f t="shared" si="5"/>
        <v>1287</v>
      </c>
      <c r="AS57" s="525">
        <f t="shared" si="5"/>
        <v>1023</v>
      </c>
      <c r="AT57" s="525">
        <f t="shared" si="5"/>
        <v>2431</v>
      </c>
      <c r="AU57" s="525">
        <f t="shared" si="5"/>
        <v>1821</v>
      </c>
      <c r="AV57" s="525">
        <f t="shared" si="5"/>
        <v>1651</v>
      </c>
      <c r="AW57" s="525">
        <f t="shared" si="5"/>
        <v>1878</v>
      </c>
      <c r="AX57" s="525">
        <f t="shared" si="5"/>
        <v>2025</v>
      </c>
      <c r="AY57" s="581">
        <f t="shared" si="5"/>
        <v>109718</v>
      </c>
    </row>
    <row r="58" spans="1:51">
      <c r="A58" s="573" t="s">
        <v>2359</v>
      </c>
      <c r="B58" s="558" t="s">
        <v>2343</v>
      </c>
      <c r="C58" s="45">
        <v>18249</v>
      </c>
      <c r="D58" s="45">
        <v>276</v>
      </c>
      <c r="E58" s="45">
        <v>63</v>
      </c>
      <c r="F58" s="45">
        <v>110</v>
      </c>
      <c r="G58" s="45">
        <v>170</v>
      </c>
      <c r="H58" s="45">
        <v>32</v>
      </c>
      <c r="I58" s="45">
        <v>58</v>
      </c>
      <c r="J58" s="45">
        <v>154</v>
      </c>
      <c r="K58" s="45">
        <v>740</v>
      </c>
      <c r="L58" s="45">
        <v>409</v>
      </c>
      <c r="M58" s="45">
        <v>612</v>
      </c>
      <c r="N58" s="600">
        <v>1874</v>
      </c>
      <c r="O58" s="45">
        <v>1161</v>
      </c>
      <c r="P58" s="45">
        <v>2415</v>
      </c>
      <c r="Q58" s="604">
        <v>1497</v>
      </c>
      <c r="R58" s="45">
        <v>132</v>
      </c>
      <c r="S58" s="45">
        <v>49</v>
      </c>
      <c r="T58" s="45">
        <v>133</v>
      </c>
      <c r="U58" s="45">
        <v>227</v>
      </c>
      <c r="V58" s="45">
        <v>107</v>
      </c>
      <c r="W58" s="45">
        <v>165</v>
      </c>
      <c r="X58" s="45">
        <v>448</v>
      </c>
      <c r="Y58" s="45">
        <v>725</v>
      </c>
      <c r="Z58" s="45">
        <v>1023</v>
      </c>
      <c r="AA58" s="45">
        <v>491</v>
      </c>
      <c r="AB58" s="45">
        <v>271</v>
      </c>
      <c r="AC58" s="45">
        <v>339</v>
      </c>
      <c r="AD58" s="45">
        <v>978</v>
      </c>
      <c r="AE58" s="45">
        <v>554</v>
      </c>
      <c r="AF58" s="45">
        <v>108</v>
      </c>
      <c r="AG58" s="45">
        <v>49</v>
      </c>
      <c r="AH58" s="45">
        <v>46</v>
      </c>
      <c r="AI58" s="45">
        <v>125</v>
      </c>
      <c r="AJ58" s="45">
        <v>305</v>
      </c>
      <c r="AK58" s="45">
        <v>322</v>
      </c>
      <c r="AL58" s="45">
        <v>136</v>
      </c>
      <c r="AM58" s="45">
        <v>38</v>
      </c>
      <c r="AN58" s="45">
        <v>132</v>
      </c>
      <c r="AO58" s="45">
        <v>96</v>
      </c>
      <c r="AP58" s="45">
        <v>43</v>
      </c>
      <c r="AQ58" s="45">
        <v>476</v>
      </c>
      <c r="AR58" s="45">
        <v>137</v>
      </c>
      <c r="AS58" s="45">
        <v>114</v>
      </c>
      <c r="AT58" s="45">
        <v>240</v>
      </c>
      <c r="AU58" s="45">
        <v>137</v>
      </c>
      <c r="AV58" s="45">
        <v>112</v>
      </c>
      <c r="AW58" s="45">
        <v>165</v>
      </c>
      <c r="AX58" s="45">
        <v>255</v>
      </c>
      <c r="AY58" s="583">
        <v>6947</v>
      </c>
    </row>
    <row r="59" spans="1:51">
      <c r="A59" s="573"/>
      <c r="B59" s="558" t="s">
        <v>2344</v>
      </c>
      <c r="C59" s="45">
        <v>18472</v>
      </c>
      <c r="D59" s="45">
        <v>265</v>
      </c>
      <c r="E59" s="45">
        <v>32</v>
      </c>
      <c r="F59" s="45">
        <v>70</v>
      </c>
      <c r="G59" s="45">
        <v>140</v>
      </c>
      <c r="H59" s="45">
        <v>33</v>
      </c>
      <c r="I59" s="45">
        <v>55</v>
      </c>
      <c r="J59" s="45">
        <v>140</v>
      </c>
      <c r="K59" s="45">
        <v>592</v>
      </c>
      <c r="L59" s="45">
        <v>484</v>
      </c>
      <c r="M59" s="45">
        <v>414</v>
      </c>
      <c r="N59" s="600">
        <v>2086</v>
      </c>
      <c r="O59" s="45">
        <v>1284</v>
      </c>
      <c r="P59" s="45">
        <v>2662</v>
      </c>
      <c r="Q59" s="604">
        <v>1637</v>
      </c>
      <c r="R59" s="45">
        <v>115</v>
      </c>
      <c r="S59" s="45">
        <v>103</v>
      </c>
      <c r="T59" s="45">
        <v>168</v>
      </c>
      <c r="U59" s="45">
        <v>214</v>
      </c>
      <c r="V59" s="45">
        <v>82</v>
      </c>
      <c r="W59" s="45">
        <v>265</v>
      </c>
      <c r="X59" s="45">
        <v>427</v>
      </c>
      <c r="Y59" s="45">
        <v>733</v>
      </c>
      <c r="Z59" s="45">
        <v>1076</v>
      </c>
      <c r="AA59" s="45">
        <v>441</v>
      </c>
      <c r="AB59" s="45">
        <v>289</v>
      </c>
      <c r="AC59" s="45">
        <v>324</v>
      </c>
      <c r="AD59" s="45">
        <v>991</v>
      </c>
      <c r="AE59" s="45">
        <v>623</v>
      </c>
      <c r="AF59" s="45">
        <v>188</v>
      </c>
      <c r="AG59" s="45">
        <v>74</v>
      </c>
      <c r="AH59" s="45">
        <v>23</v>
      </c>
      <c r="AI59" s="45">
        <v>113</v>
      </c>
      <c r="AJ59" s="45">
        <v>265</v>
      </c>
      <c r="AK59" s="45">
        <v>305</v>
      </c>
      <c r="AL59" s="45">
        <v>126</v>
      </c>
      <c r="AM59" s="45">
        <v>51</v>
      </c>
      <c r="AN59" s="45">
        <v>113</v>
      </c>
      <c r="AO59" s="45">
        <v>98</v>
      </c>
      <c r="AP59" s="45">
        <v>44</v>
      </c>
      <c r="AQ59" s="45">
        <v>476</v>
      </c>
      <c r="AR59" s="45">
        <v>72</v>
      </c>
      <c r="AS59" s="45">
        <v>66</v>
      </c>
      <c r="AT59" s="45">
        <v>141</v>
      </c>
      <c r="AU59" s="45">
        <v>130</v>
      </c>
      <c r="AV59" s="45">
        <v>149</v>
      </c>
      <c r="AW59" s="45">
        <v>164</v>
      </c>
      <c r="AX59" s="45">
        <v>129</v>
      </c>
      <c r="AY59" s="583">
        <v>7669</v>
      </c>
    </row>
    <row r="60" spans="1:51">
      <c r="A60" s="573"/>
      <c r="B60" s="558" t="s">
        <v>2345</v>
      </c>
      <c r="C60" s="45">
        <v>37746</v>
      </c>
      <c r="D60" s="45">
        <v>537</v>
      </c>
      <c r="E60" s="45">
        <v>77</v>
      </c>
      <c r="F60" s="45">
        <v>71</v>
      </c>
      <c r="G60" s="45">
        <v>367</v>
      </c>
      <c r="H60" s="45">
        <v>113</v>
      </c>
      <c r="I60" s="45">
        <v>124</v>
      </c>
      <c r="J60" s="45">
        <v>252</v>
      </c>
      <c r="K60" s="45">
        <v>1027</v>
      </c>
      <c r="L60" s="45">
        <v>850</v>
      </c>
      <c r="M60" s="45">
        <v>1021</v>
      </c>
      <c r="N60" s="600">
        <v>3382</v>
      </c>
      <c r="O60" s="45">
        <v>2869</v>
      </c>
      <c r="P60" s="45">
        <v>5722</v>
      </c>
      <c r="Q60" s="604">
        <v>3712</v>
      </c>
      <c r="R60" s="45">
        <v>312</v>
      </c>
      <c r="S60" s="45">
        <v>188</v>
      </c>
      <c r="T60" s="45">
        <v>315</v>
      </c>
      <c r="U60" s="45">
        <v>258</v>
      </c>
      <c r="V60" s="45">
        <v>320</v>
      </c>
      <c r="W60" s="45">
        <v>395</v>
      </c>
      <c r="X60" s="45">
        <v>724</v>
      </c>
      <c r="Y60" s="45">
        <v>1246</v>
      </c>
      <c r="Z60" s="45">
        <v>1913</v>
      </c>
      <c r="AA60" s="45">
        <v>587</v>
      </c>
      <c r="AB60" s="45">
        <v>566</v>
      </c>
      <c r="AC60" s="45">
        <v>1319</v>
      </c>
      <c r="AD60" s="45">
        <v>3023</v>
      </c>
      <c r="AE60" s="45">
        <v>1618</v>
      </c>
      <c r="AF60" s="45">
        <v>285</v>
      </c>
      <c r="AG60" s="45">
        <v>116</v>
      </c>
      <c r="AH60" s="45">
        <v>87</v>
      </c>
      <c r="AI60" s="45">
        <v>215</v>
      </c>
      <c r="AJ60" s="45">
        <v>408</v>
      </c>
      <c r="AK60" s="45">
        <v>533</v>
      </c>
      <c r="AL60" s="45">
        <v>332</v>
      </c>
      <c r="AM60" s="45">
        <v>115</v>
      </c>
      <c r="AN60" s="45">
        <v>163</v>
      </c>
      <c r="AO60" s="45">
        <v>136</v>
      </c>
      <c r="AP60" s="45">
        <v>86</v>
      </c>
      <c r="AQ60" s="45">
        <v>1007</v>
      </c>
      <c r="AR60" s="45">
        <v>163</v>
      </c>
      <c r="AS60" s="45">
        <v>117</v>
      </c>
      <c r="AT60" s="45">
        <v>268</v>
      </c>
      <c r="AU60" s="45">
        <v>216</v>
      </c>
      <c r="AV60" s="45">
        <v>189</v>
      </c>
      <c r="AW60" s="45">
        <v>189</v>
      </c>
      <c r="AX60" s="45">
        <v>213</v>
      </c>
      <c r="AY60" s="583">
        <v>15685</v>
      </c>
    </row>
    <row r="61" spans="1:51">
      <c r="A61" s="573"/>
      <c r="B61" s="558" t="s">
        <v>2346</v>
      </c>
      <c r="C61" s="45">
        <v>32162</v>
      </c>
      <c r="D61" s="45">
        <v>597</v>
      </c>
      <c r="E61" s="45">
        <v>75</v>
      </c>
      <c r="F61" s="45">
        <v>111</v>
      </c>
      <c r="G61" s="45">
        <v>416</v>
      </c>
      <c r="H61" s="45">
        <v>99</v>
      </c>
      <c r="I61" s="45">
        <v>105</v>
      </c>
      <c r="J61" s="45">
        <v>237</v>
      </c>
      <c r="K61" s="45">
        <v>953</v>
      </c>
      <c r="L61" s="45">
        <v>979</v>
      </c>
      <c r="M61" s="45">
        <v>1110</v>
      </c>
      <c r="N61" s="600">
        <v>3139</v>
      </c>
      <c r="O61" s="45">
        <v>2185</v>
      </c>
      <c r="P61" s="45">
        <v>4397</v>
      </c>
      <c r="Q61" s="604">
        <v>2944</v>
      </c>
      <c r="R61" s="45">
        <v>377</v>
      </c>
      <c r="S61" s="45">
        <v>162</v>
      </c>
      <c r="T61" s="45">
        <v>266</v>
      </c>
      <c r="U61" s="45">
        <v>255</v>
      </c>
      <c r="V61" s="45">
        <v>209</v>
      </c>
      <c r="W61" s="45">
        <v>625</v>
      </c>
      <c r="X61" s="45">
        <v>555</v>
      </c>
      <c r="Y61" s="45">
        <v>1114</v>
      </c>
      <c r="Z61" s="45">
        <v>1505</v>
      </c>
      <c r="AA61" s="45">
        <v>554</v>
      </c>
      <c r="AB61" s="45">
        <v>433</v>
      </c>
      <c r="AC61" s="45">
        <v>874</v>
      </c>
      <c r="AD61" s="45">
        <v>2092</v>
      </c>
      <c r="AE61" s="45">
        <v>1126</v>
      </c>
      <c r="AF61" s="45">
        <v>203</v>
      </c>
      <c r="AG61" s="45">
        <v>119</v>
      </c>
      <c r="AH61" s="45">
        <v>64</v>
      </c>
      <c r="AI61" s="45">
        <v>163</v>
      </c>
      <c r="AJ61" s="45">
        <v>401</v>
      </c>
      <c r="AK61" s="45">
        <v>528</v>
      </c>
      <c r="AL61" s="45">
        <v>202</v>
      </c>
      <c r="AM61" s="45">
        <v>149</v>
      </c>
      <c r="AN61" s="45">
        <v>179</v>
      </c>
      <c r="AO61" s="45">
        <v>178</v>
      </c>
      <c r="AP61" s="45">
        <v>50</v>
      </c>
      <c r="AQ61" s="45">
        <v>1042</v>
      </c>
      <c r="AR61" s="45">
        <v>165</v>
      </c>
      <c r="AS61" s="45">
        <v>182</v>
      </c>
      <c r="AT61" s="45">
        <v>265</v>
      </c>
      <c r="AU61" s="45">
        <v>199</v>
      </c>
      <c r="AV61" s="45">
        <v>158</v>
      </c>
      <c r="AW61" s="45">
        <v>174</v>
      </c>
      <c r="AX61" s="45">
        <v>247</v>
      </c>
      <c r="AY61" s="583">
        <v>12665</v>
      </c>
    </row>
    <row r="62" spans="1:51">
      <c r="A62" s="573"/>
      <c r="B62" s="558" t="s">
        <v>2347</v>
      </c>
      <c r="C62" s="45">
        <v>10250</v>
      </c>
      <c r="D62" s="45">
        <v>135</v>
      </c>
      <c r="E62" s="45">
        <v>17</v>
      </c>
      <c r="F62" s="45">
        <v>17</v>
      </c>
      <c r="G62" s="45">
        <v>99</v>
      </c>
      <c r="H62" s="45">
        <v>27</v>
      </c>
      <c r="I62" s="45">
        <v>28</v>
      </c>
      <c r="J62" s="45">
        <v>92</v>
      </c>
      <c r="K62" s="45">
        <v>352</v>
      </c>
      <c r="L62" s="45">
        <v>255</v>
      </c>
      <c r="M62" s="45">
        <v>318</v>
      </c>
      <c r="N62" s="600">
        <v>1235</v>
      </c>
      <c r="O62" s="45">
        <v>843</v>
      </c>
      <c r="P62" s="45">
        <v>1568</v>
      </c>
      <c r="Q62" s="604">
        <v>1019</v>
      </c>
      <c r="R62" s="45">
        <v>68</v>
      </c>
      <c r="S62" s="45">
        <v>43</v>
      </c>
      <c r="T62" s="45">
        <v>72</v>
      </c>
      <c r="U62" s="45">
        <v>196</v>
      </c>
      <c r="V62" s="45">
        <v>90</v>
      </c>
      <c r="W62" s="45">
        <v>185</v>
      </c>
      <c r="X62" s="45">
        <v>166</v>
      </c>
      <c r="Y62" s="45">
        <v>260</v>
      </c>
      <c r="Z62" s="45">
        <v>561</v>
      </c>
      <c r="AA62" s="45">
        <v>209</v>
      </c>
      <c r="AB62" s="45">
        <v>130</v>
      </c>
      <c r="AC62" s="45">
        <v>170</v>
      </c>
      <c r="AD62" s="45">
        <v>616</v>
      </c>
      <c r="AE62" s="45">
        <v>413</v>
      </c>
      <c r="AF62" s="45">
        <v>59</v>
      </c>
      <c r="AG62" s="45">
        <v>25</v>
      </c>
      <c r="AH62" s="45">
        <v>39</v>
      </c>
      <c r="AI62" s="45">
        <v>26</v>
      </c>
      <c r="AJ62" s="45">
        <v>115</v>
      </c>
      <c r="AK62" s="45">
        <v>135</v>
      </c>
      <c r="AL62" s="45">
        <v>48</v>
      </c>
      <c r="AM62" s="45">
        <v>27</v>
      </c>
      <c r="AN62" s="45">
        <v>41</v>
      </c>
      <c r="AO62" s="45">
        <v>38</v>
      </c>
      <c r="AP62" s="45">
        <v>15</v>
      </c>
      <c r="AQ62" s="45">
        <v>194</v>
      </c>
      <c r="AR62" s="45">
        <v>29</v>
      </c>
      <c r="AS62" s="45">
        <v>34</v>
      </c>
      <c r="AT62" s="45">
        <v>68</v>
      </c>
      <c r="AU62" s="45">
        <v>50</v>
      </c>
      <c r="AV62" s="45">
        <v>26</v>
      </c>
      <c r="AW62" s="45">
        <v>38</v>
      </c>
      <c r="AX62" s="45">
        <v>59</v>
      </c>
      <c r="AY62" s="583">
        <v>4665</v>
      </c>
    </row>
    <row r="63" spans="1:51">
      <c r="A63" s="573"/>
      <c r="B63" s="558" t="s">
        <v>2348</v>
      </c>
      <c r="C63" s="45">
        <v>11810</v>
      </c>
      <c r="D63" s="45">
        <v>167</v>
      </c>
      <c r="E63" s="45">
        <v>23</v>
      </c>
      <c r="F63" s="45">
        <v>24</v>
      </c>
      <c r="G63" s="45">
        <v>90</v>
      </c>
      <c r="H63" s="45">
        <v>26</v>
      </c>
      <c r="I63" s="45">
        <v>24</v>
      </c>
      <c r="J63" s="45">
        <v>96</v>
      </c>
      <c r="K63" s="45">
        <v>410</v>
      </c>
      <c r="L63" s="45">
        <v>376</v>
      </c>
      <c r="M63" s="45">
        <v>419</v>
      </c>
      <c r="N63" s="600">
        <v>1422</v>
      </c>
      <c r="O63" s="45">
        <v>1047</v>
      </c>
      <c r="P63" s="45">
        <v>1933</v>
      </c>
      <c r="Q63" s="604">
        <v>1067</v>
      </c>
      <c r="R63" s="45">
        <v>71</v>
      </c>
      <c r="S63" s="45">
        <v>71</v>
      </c>
      <c r="T63" s="45">
        <v>55</v>
      </c>
      <c r="U63" s="45">
        <v>169</v>
      </c>
      <c r="V63" s="45">
        <v>94</v>
      </c>
      <c r="W63" s="45">
        <v>179</v>
      </c>
      <c r="X63" s="45">
        <v>237</v>
      </c>
      <c r="Y63" s="45">
        <v>376</v>
      </c>
      <c r="Z63" s="45">
        <v>624</v>
      </c>
      <c r="AA63" s="45">
        <v>229</v>
      </c>
      <c r="AB63" s="45">
        <v>151</v>
      </c>
      <c r="AC63" s="45">
        <v>169</v>
      </c>
      <c r="AD63" s="45">
        <v>669</v>
      </c>
      <c r="AE63" s="45">
        <v>452</v>
      </c>
      <c r="AF63" s="45">
        <v>67</v>
      </c>
      <c r="AG63" s="45">
        <v>50</v>
      </c>
      <c r="AH63" s="45">
        <v>15</v>
      </c>
      <c r="AI63" s="45">
        <v>35</v>
      </c>
      <c r="AJ63" s="45">
        <v>118</v>
      </c>
      <c r="AK63" s="45">
        <v>161</v>
      </c>
      <c r="AL63" s="45">
        <v>35</v>
      </c>
      <c r="AM63" s="45">
        <v>17</v>
      </c>
      <c r="AN63" s="45">
        <v>55</v>
      </c>
      <c r="AO63" s="45">
        <v>58</v>
      </c>
      <c r="AP63" s="45">
        <v>22</v>
      </c>
      <c r="AQ63" s="45">
        <v>193</v>
      </c>
      <c r="AR63" s="45">
        <v>16</v>
      </c>
      <c r="AS63" s="45">
        <v>28</v>
      </c>
      <c r="AT63" s="45">
        <v>73</v>
      </c>
      <c r="AU63" s="45">
        <v>53</v>
      </c>
      <c r="AV63" s="45">
        <v>23</v>
      </c>
      <c r="AW63" s="45">
        <v>46</v>
      </c>
      <c r="AX63" s="45">
        <v>75</v>
      </c>
      <c r="AY63" s="583">
        <v>5469</v>
      </c>
    </row>
    <row r="64" spans="1:51">
      <c r="A64" s="573"/>
      <c r="B64" s="558" t="s">
        <v>2349</v>
      </c>
      <c r="C64" s="45">
        <v>12747</v>
      </c>
      <c r="D64" s="45">
        <v>170</v>
      </c>
      <c r="E64" s="45">
        <v>23</v>
      </c>
      <c r="F64" s="45">
        <v>48</v>
      </c>
      <c r="G64" s="45">
        <v>81</v>
      </c>
      <c r="H64" s="45">
        <v>15</v>
      </c>
      <c r="I64" s="45">
        <v>33</v>
      </c>
      <c r="J64" s="45">
        <v>89</v>
      </c>
      <c r="K64" s="45">
        <v>492</v>
      </c>
      <c r="L64" s="45">
        <v>328</v>
      </c>
      <c r="M64" s="45">
        <v>459</v>
      </c>
      <c r="N64" s="600">
        <v>1567</v>
      </c>
      <c r="O64" s="45">
        <v>1194</v>
      </c>
      <c r="P64" s="45">
        <v>2173</v>
      </c>
      <c r="Q64" s="604">
        <v>1109</v>
      </c>
      <c r="R64" s="45">
        <v>84</v>
      </c>
      <c r="S64" s="45">
        <v>70</v>
      </c>
      <c r="T64" s="45">
        <v>63</v>
      </c>
      <c r="U64" s="45">
        <v>128</v>
      </c>
      <c r="V64" s="45">
        <v>130</v>
      </c>
      <c r="W64" s="45">
        <v>163</v>
      </c>
      <c r="X64" s="45">
        <v>282</v>
      </c>
      <c r="Y64" s="45">
        <v>391</v>
      </c>
      <c r="Z64" s="45">
        <v>727</v>
      </c>
      <c r="AA64" s="45">
        <v>225</v>
      </c>
      <c r="AB64" s="45">
        <v>154</v>
      </c>
      <c r="AC64" s="45">
        <v>214</v>
      </c>
      <c r="AD64" s="45">
        <v>692</v>
      </c>
      <c r="AE64" s="45">
        <v>371</v>
      </c>
      <c r="AF64" s="45">
        <v>72</v>
      </c>
      <c r="AG64" s="45">
        <v>46</v>
      </c>
      <c r="AH64" s="45">
        <v>15</v>
      </c>
      <c r="AI64" s="45">
        <v>37</v>
      </c>
      <c r="AJ64" s="45">
        <v>102</v>
      </c>
      <c r="AK64" s="45">
        <v>125</v>
      </c>
      <c r="AL64" s="45">
        <v>72</v>
      </c>
      <c r="AM64" s="45">
        <v>29</v>
      </c>
      <c r="AN64" s="45">
        <v>46</v>
      </c>
      <c r="AO64" s="45">
        <v>63</v>
      </c>
      <c r="AP64" s="45">
        <v>15</v>
      </c>
      <c r="AQ64" s="45">
        <v>269</v>
      </c>
      <c r="AR64" s="45">
        <v>45</v>
      </c>
      <c r="AS64" s="45">
        <v>45</v>
      </c>
      <c r="AT64" s="45">
        <v>67</v>
      </c>
      <c r="AU64" s="45">
        <v>41</v>
      </c>
      <c r="AV64" s="45">
        <v>30</v>
      </c>
      <c r="AW64" s="45">
        <v>40</v>
      </c>
      <c r="AX64" s="45">
        <v>113</v>
      </c>
      <c r="AY64" s="583">
        <v>6043</v>
      </c>
    </row>
    <row r="65" spans="1:51">
      <c r="A65" s="573"/>
      <c r="B65" s="558" t="s">
        <v>2350</v>
      </c>
      <c r="C65" s="45">
        <v>12625</v>
      </c>
      <c r="D65" s="45">
        <v>159</v>
      </c>
      <c r="E65" s="45">
        <v>30</v>
      </c>
      <c r="F65" s="45">
        <v>29</v>
      </c>
      <c r="G65" s="45">
        <v>92</v>
      </c>
      <c r="H65" s="45">
        <v>36</v>
      </c>
      <c r="I65" s="45">
        <v>28</v>
      </c>
      <c r="J65" s="45">
        <v>74</v>
      </c>
      <c r="K65" s="45">
        <v>445</v>
      </c>
      <c r="L65" s="45">
        <v>294</v>
      </c>
      <c r="M65" s="45">
        <v>445</v>
      </c>
      <c r="N65" s="600">
        <v>1591</v>
      </c>
      <c r="O65" s="45">
        <v>1164</v>
      </c>
      <c r="P65" s="45">
        <v>2058</v>
      </c>
      <c r="Q65" s="604">
        <v>1147</v>
      </c>
      <c r="R65" s="45">
        <v>116</v>
      </c>
      <c r="S65" s="45">
        <v>63</v>
      </c>
      <c r="T65" s="45">
        <v>57</v>
      </c>
      <c r="U65" s="45">
        <v>102</v>
      </c>
      <c r="V65" s="45">
        <v>107</v>
      </c>
      <c r="W65" s="45">
        <v>210</v>
      </c>
      <c r="X65" s="45">
        <v>233</v>
      </c>
      <c r="Y65" s="45">
        <v>371</v>
      </c>
      <c r="Z65" s="45">
        <v>752</v>
      </c>
      <c r="AA65" s="45">
        <v>239</v>
      </c>
      <c r="AB65" s="45">
        <v>174</v>
      </c>
      <c r="AC65" s="45">
        <v>212</v>
      </c>
      <c r="AD65" s="45">
        <v>706</v>
      </c>
      <c r="AE65" s="45">
        <v>357</v>
      </c>
      <c r="AF65" s="45">
        <v>77</v>
      </c>
      <c r="AG65" s="45">
        <v>33</v>
      </c>
      <c r="AH65" s="45">
        <v>18</v>
      </c>
      <c r="AI65" s="45">
        <v>50</v>
      </c>
      <c r="AJ65" s="45">
        <v>132</v>
      </c>
      <c r="AK65" s="45">
        <v>194</v>
      </c>
      <c r="AL65" s="45">
        <v>65</v>
      </c>
      <c r="AM65" s="45">
        <v>16</v>
      </c>
      <c r="AN65" s="45">
        <v>41</v>
      </c>
      <c r="AO65" s="45">
        <v>54</v>
      </c>
      <c r="AP65" s="45">
        <v>31</v>
      </c>
      <c r="AQ65" s="45">
        <v>290</v>
      </c>
      <c r="AR65" s="45">
        <v>27</v>
      </c>
      <c r="AS65" s="45">
        <v>29</v>
      </c>
      <c r="AT65" s="45">
        <v>52</v>
      </c>
      <c r="AU65" s="45">
        <v>70</v>
      </c>
      <c r="AV65" s="45">
        <v>34</v>
      </c>
      <c r="AW65" s="45">
        <v>38</v>
      </c>
      <c r="AX65" s="45">
        <v>83</v>
      </c>
      <c r="AY65" s="583">
        <v>5960</v>
      </c>
    </row>
    <row r="66" spans="1:51" hidden="1">
      <c r="A66" s="573"/>
      <c r="B66" s="558" t="s">
        <v>2351</v>
      </c>
      <c r="C66" s="45"/>
      <c r="D66" s="45"/>
      <c r="E66" s="45"/>
      <c r="F66" s="45"/>
      <c r="G66" s="45"/>
      <c r="H66" s="45"/>
      <c r="I66" s="45"/>
      <c r="J66" s="45"/>
      <c r="K66" s="45"/>
      <c r="L66" s="45"/>
      <c r="M66" s="45"/>
      <c r="N66" s="600"/>
      <c r="O66" s="45"/>
      <c r="P66" s="553"/>
      <c r="Q66" s="604"/>
      <c r="R66" s="45"/>
      <c r="S66" s="45"/>
      <c r="T66" s="45"/>
      <c r="U66" s="45"/>
      <c r="V66" s="45"/>
      <c r="W66" s="45"/>
      <c r="X66" s="45"/>
      <c r="Y66" s="45"/>
      <c r="Z66" s="45"/>
      <c r="AA66" s="45"/>
      <c r="AB66" s="45"/>
      <c r="AC66" s="45"/>
      <c r="AD66" s="553"/>
      <c r="AE66" s="553"/>
      <c r="AF66" s="45"/>
      <c r="AG66" s="45"/>
      <c r="AH66" s="45"/>
      <c r="AI66" s="45"/>
      <c r="AJ66" s="45"/>
      <c r="AK66" s="45"/>
      <c r="AL66" s="45"/>
      <c r="AM66" s="45"/>
      <c r="AN66" s="45"/>
      <c r="AO66" s="45"/>
      <c r="AP66" s="45"/>
      <c r="AQ66" s="45"/>
      <c r="AR66" s="45"/>
      <c r="AS66" s="45"/>
      <c r="AT66" s="45"/>
      <c r="AU66" s="45"/>
      <c r="AV66" s="45"/>
      <c r="AW66" s="45"/>
      <c r="AX66" s="45"/>
      <c r="AY66" s="583"/>
    </row>
    <row r="67" spans="1:51" hidden="1">
      <c r="A67" s="573"/>
      <c r="B67" s="558" t="s">
        <v>2352</v>
      </c>
      <c r="C67" s="45"/>
      <c r="D67" s="45"/>
      <c r="E67" s="45"/>
      <c r="F67" s="45"/>
      <c r="G67" s="45"/>
      <c r="H67" s="45"/>
      <c r="I67" s="45"/>
      <c r="J67" s="45"/>
      <c r="K67" s="45"/>
      <c r="L67" s="45"/>
      <c r="M67" s="45"/>
      <c r="N67" s="600"/>
      <c r="O67" s="45"/>
      <c r="P67" s="553"/>
      <c r="Q67" s="604"/>
      <c r="R67" s="45"/>
      <c r="S67" s="45"/>
      <c r="T67" s="45"/>
      <c r="U67" s="45"/>
      <c r="V67" s="45"/>
      <c r="W67" s="45"/>
      <c r="X67" s="45"/>
      <c r="Y67" s="45"/>
      <c r="Z67" s="45"/>
      <c r="AA67" s="45"/>
      <c r="AB67" s="45"/>
      <c r="AC67" s="45"/>
      <c r="AD67" s="553"/>
      <c r="AE67" s="553"/>
      <c r="AF67" s="45"/>
      <c r="AG67" s="45"/>
      <c r="AH67" s="45"/>
      <c r="AI67" s="45"/>
      <c r="AJ67" s="45"/>
      <c r="AK67" s="45"/>
      <c r="AL67" s="45"/>
      <c r="AM67" s="45"/>
      <c r="AN67" s="45"/>
      <c r="AO67" s="45"/>
      <c r="AP67" s="45"/>
      <c r="AQ67" s="45"/>
      <c r="AR67" s="45"/>
      <c r="AS67" s="45"/>
      <c r="AT67" s="45"/>
      <c r="AU67" s="45"/>
      <c r="AV67" s="45"/>
      <c r="AW67" s="45"/>
      <c r="AX67" s="45"/>
      <c r="AY67" s="583"/>
    </row>
    <row r="68" spans="1:51" hidden="1">
      <c r="A68" s="573"/>
      <c r="B68" s="558" t="s">
        <v>2353</v>
      </c>
      <c r="C68" s="45"/>
      <c r="D68" s="45"/>
      <c r="E68" s="45"/>
      <c r="F68" s="45"/>
      <c r="G68" s="45"/>
      <c r="H68" s="45"/>
      <c r="I68" s="45"/>
      <c r="J68" s="45"/>
      <c r="K68" s="45"/>
      <c r="L68" s="45"/>
      <c r="M68" s="45"/>
      <c r="N68" s="600"/>
      <c r="O68" s="45"/>
      <c r="P68" s="553"/>
      <c r="Q68" s="604"/>
      <c r="R68" s="45"/>
      <c r="S68" s="45"/>
      <c r="T68" s="45"/>
      <c r="U68" s="45"/>
      <c r="V68" s="45"/>
      <c r="W68" s="45"/>
      <c r="X68" s="45"/>
      <c r="Y68" s="45"/>
      <c r="Z68" s="45"/>
      <c r="AA68" s="45"/>
      <c r="AB68" s="45"/>
      <c r="AC68" s="45"/>
      <c r="AD68" s="553"/>
      <c r="AE68" s="553"/>
      <c r="AF68" s="45"/>
      <c r="AG68" s="45"/>
      <c r="AH68" s="45"/>
      <c r="AI68" s="45"/>
      <c r="AJ68" s="45"/>
      <c r="AK68" s="45"/>
      <c r="AL68" s="45"/>
      <c r="AM68" s="45"/>
      <c r="AN68" s="45"/>
      <c r="AO68" s="45"/>
      <c r="AP68" s="45"/>
      <c r="AQ68" s="45"/>
      <c r="AR68" s="45"/>
      <c r="AS68" s="45"/>
      <c r="AT68" s="45"/>
      <c r="AU68" s="45"/>
      <c r="AV68" s="45"/>
      <c r="AW68" s="45"/>
      <c r="AX68" s="45"/>
      <c r="AY68" s="583"/>
    </row>
    <row r="69" spans="1:51" hidden="1">
      <c r="A69" s="573"/>
      <c r="B69" s="558" t="s">
        <v>2354</v>
      </c>
      <c r="C69" s="45"/>
      <c r="D69" s="45"/>
      <c r="E69" s="45"/>
      <c r="F69" s="45"/>
      <c r="G69" s="45"/>
      <c r="H69" s="45"/>
      <c r="I69" s="45"/>
      <c r="J69" s="45"/>
      <c r="K69" s="45"/>
      <c r="L69" s="45"/>
      <c r="M69" s="45"/>
      <c r="N69" s="600"/>
      <c r="O69" s="45"/>
      <c r="P69" s="553"/>
      <c r="Q69" s="604"/>
      <c r="R69" s="45"/>
      <c r="S69" s="45"/>
      <c r="T69" s="45"/>
      <c r="U69" s="45"/>
      <c r="V69" s="45"/>
      <c r="W69" s="45"/>
      <c r="X69" s="45"/>
      <c r="Y69" s="45"/>
      <c r="Z69" s="45"/>
      <c r="AA69" s="45"/>
      <c r="AB69" s="45"/>
      <c r="AC69" s="45"/>
      <c r="AD69" s="553"/>
      <c r="AE69" s="553"/>
      <c r="AF69" s="45"/>
      <c r="AG69" s="45"/>
      <c r="AH69" s="45"/>
      <c r="AI69" s="45"/>
      <c r="AJ69" s="45"/>
      <c r="AK69" s="45"/>
      <c r="AL69" s="45"/>
      <c r="AM69" s="45"/>
      <c r="AN69" s="45"/>
      <c r="AO69" s="45"/>
      <c r="AP69" s="45"/>
      <c r="AQ69" s="45"/>
      <c r="AR69" s="45"/>
      <c r="AS69" s="45"/>
      <c r="AT69" s="45"/>
      <c r="AU69" s="45"/>
      <c r="AV69" s="45"/>
      <c r="AW69" s="45"/>
      <c r="AX69" s="45"/>
      <c r="AY69" s="583"/>
    </row>
    <row r="70" spans="1:51">
      <c r="A70" s="575"/>
      <c r="B70" s="576" t="s">
        <v>2355</v>
      </c>
      <c r="C70" s="525">
        <f>SUM(C58:C69)</f>
        <v>154061</v>
      </c>
      <c r="D70" s="525">
        <f t="shared" ref="D70:AY70" si="6">SUM(D58:D69)</f>
        <v>2306</v>
      </c>
      <c r="E70" s="525">
        <f t="shared" si="6"/>
        <v>340</v>
      </c>
      <c r="F70" s="525">
        <f t="shared" si="6"/>
        <v>480</v>
      </c>
      <c r="G70" s="525">
        <f t="shared" si="6"/>
        <v>1455</v>
      </c>
      <c r="H70" s="525">
        <f t="shared" si="6"/>
        <v>381</v>
      </c>
      <c r="I70" s="525">
        <f t="shared" si="6"/>
        <v>455</v>
      </c>
      <c r="J70" s="525">
        <f t="shared" si="6"/>
        <v>1134</v>
      </c>
      <c r="K70" s="525">
        <f t="shared" si="6"/>
        <v>5011</v>
      </c>
      <c r="L70" s="525">
        <f t="shared" si="6"/>
        <v>3975</v>
      </c>
      <c r="M70" s="525">
        <f t="shared" si="6"/>
        <v>4798</v>
      </c>
      <c r="N70" s="602">
        <f t="shared" si="6"/>
        <v>16296</v>
      </c>
      <c r="O70" s="525">
        <f t="shared" si="6"/>
        <v>11747</v>
      </c>
      <c r="P70" s="580">
        <f t="shared" si="6"/>
        <v>22928</v>
      </c>
      <c r="Q70" s="527">
        <f t="shared" si="6"/>
        <v>14132</v>
      </c>
      <c r="R70" s="525">
        <f t="shared" si="6"/>
        <v>1275</v>
      </c>
      <c r="S70" s="525">
        <f t="shared" si="6"/>
        <v>749</v>
      </c>
      <c r="T70" s="525">
        <f t="shared" si="6"/>
        <v>1129</v>
      </c>
      <c r="U70" s="525">
        <f t="shared" si="6"/>
        <v>1549</v>
      </c>
      <c r="V70" s="525">
        <f t="shared" si="6"/>
        <v>1139</v>
      </c>
      <c r="W70" s="525">
        <f t="shared" si="6"/>
        <v>2187</v>
      </c>
      <c r="X70" s="525">
        <f t="shared" si="6"/>
        <v>3072</v>
      </c>
      <c r="Y70" s="525">
        <f t="shared" si="6"/>
        <v>5216</v>
      </c>
      <c r="Z70" s="525">
        <f t="shared" si="6"/>
        <v>8181</v>
      </c>
      <c r="AA70" s="525">
        <f t="shared" si="6"/>
        <v>2975</v>
      </c>
      <c r="AB70" s="525">
        <f t="shared" si="6"/>
        <v>2168</v>
      </c>
      <c r="AC70" s="525">
        <f t="shared" si="6"/>
        <v>3621</v>
      </c>
      <c r="AD70" s="580">
        <f t="shared" si="6"/>
        <v>9767</v>
      </c>
      <c r="AE70" s="580">
        <f t="shared" si="6"/>
        <v>5514</v>
      </c>
      <c r="AF70" s="525">
        <f t="shared" si="6"/>
        <v>1059</v>
      </c>
      <c r="AG70" s="525">
        <f t="shared" si="6"/>
        <v>512</v>
      </c>
      <c r="AH70" s="525">
        <f t="shared" si="6"/>
        <v>307</v>
      </c>
      <c r="AI70" s="525">
        <f t="shared" si="6"/>
        <v>764</v>
      </c>
      <c r="AJ70" s="525">
        <f t="shared" si="6"/>
        <v>1846</v>
      </c>
      <c r="AK70" s="525">
        <f t="shared" si="6"/>
        <v>2303</v>
      </c>
      <c r="AL70" s="525">
        <f t="shared" si="6"/>
        <v>1016</v>
      </c>
      <c r="AM70" s="525">
        <f t="shared" si="6"/>
        <v>442</v>
      </c>
      <c r="AN70" s="525">
        <f t="shared" si="6"/>
        <v>770</v>
      </c>
      <c r="AO70" s="525">
        <f t="shared" si="6"/>
        <v>721</v>
      </c>
      <c r="AP70" s="525">
        <f t="shared" si="6"/>
        <v>306</v>
      </c>
      <c r="AQ70" s="525">
        <f t="shared" si="6"/>
        <v>3947</v>
      </c>
      <c r="AR70" s="525">
        <f t="shared" si="6"/>
        <v>654</v>
      </c>
      <c r="AS70" s="525">
        <f t="shared" si="6"/>
        <v>615</v>
      </c>
      <c r="AT70" s="525">
        <f t="shared" si="6"/>
        <v>1174</v>
      </c>
      <c r="AU70" s="525">
        <f t="shared" si="6"/>
        <v>896</v>
      </c>
      <c r="AV70" s="525">
        <f t="shared" si="6"/>
        <v>721</v>
      </c>
      <c r="AW70" s="525">
        <f t="shared" si="6"/>
        <v>854</v>
      </c>
      <c r="AX70" s="525">
        <f t="shared" si="6"/>
        <v>1174</v>
      </c>
      <c r="AY70" s="581">
        <f t="shared" si="6"/>
        <v>65103</v>
      </c>
    </row>
    <row r="71" spans="1:51">
      <c r="A71" s="21"/>
      <c r="B71" s="21"/>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1"/>
    </row>
    <row r="72" spans="1:51">
      <c r="A72" s="642" t="s">
        <v>2360</v>
      </c>
      <c r="B72" s="594"/>
      <c r="C72" s="44"/>
      <c r="D72" s="44">
        <v>1</v>
      </c>
      <c r="E72" s="44">
        <v>2</v>
      </c>
      <c r="F72" s="44">
        <v>3</v>
      </c>
      <c r="G72" s="44">
        <v>4</v>
      </c>
      <c r="H72" s="44">
        <v>5</v>
      </c>
      <c r="I72" s="44">
        <v>6</v>
      </c>
      <c r="J72" s="44">
        <v>7</v>
      </c>
      <c r="K72" s="44">
        <v>8</v>
      </c>
      <c r="L72" s="44">
        <v>9</v>
      </c>
      <c r="M72" s="44">
        <v>10</v>
      </c>
      <c r="N72" s="44">
        <v>11</v>
      </c>
      <c r="O72" s="44">
        <v>12</v>
      </c>
      <c r="P72" s="584">
        <v>13</v>
      </c>
      <c r="Q72" s="44">
        <v>14</v>
      </c>
      <c r="R72" s="44">
        <v>15</v>
      </c>
      <c r="S72" s="44">
        <v>16</v>
      </c>
      <c r="T72" s="44">
        <v>17</v>
      </c>
      <c r="U72" s="44">
        <v>18</v>
      </c>
      <c r="V72" s="44">
        <v>19</v>
      </c>
      <c r="W72" s="44">
        <v>20</v>
      </c>
      <c r="X72" s="44">
        <v>21</v>
      </c>
      <c r="Y72" s="44">
        <v>22</v>
      </c>
      <c r="Z72" s="44">
        <v>23</v>
      </c>
      <c r="AA72" s="44">
        <v>24</v>
      </c>
      <c r="AB72" s="44">
        <v>25</v>
      </c>
      <c r="AC72" s="605">
        <v>26</v>
      </c>
      <c r="AD72" s="584">
        <v>27</v>
      </c>
      <c r="AE72" s="606">
        <v>28</v>
      </c>
      <c r="AF72" s="44">
        <v>29</v>
      </c>
      <c r="AG72" s="44">
        <v>30</v>
      </c>
      <c r="AH72" s="44">
        <v>31</v>
      </c>
      <c r="AI72" s="44">
        <v>32</v>
      </c>
      <c r="AJ72" s="44">
        <v>33</v>
      </c>
      <c r="AK72" s="44">
        <v>34</v>
      </c>
      <c r="AL72" s="44">
        <v>35</v>
      </c>
      <c r="AM72" s="44">
        <v>36</v>
      </c>
      <c r="AN72" s="44">
        <v>37</v>
      </c>
      <c r="AO72" s="44">
        <v>38</v>
      </c>
      <c r="AP72" s="44">
        <v>39</v>
      </c>
      <c r="AQ72" s="44">
        <v>40</v>
      </c>
      <c r="AR72" s="44">
        <v>41</v>
      </c>
      <c r="AS72" s="44">
        <v>42</v>
      </c>
      <c r="AT72" s="44">
        <v>43</v>
      </c>
      <c r="AU72" s="44">
        <v>44</v>
      </c>
      <c r="AV72" s="44">
        <v>45</v>
      </c>
      <c r="AW72" s="44">
        <v>46</v>
      </c>
      <c r="AX72" s="44">
        <v>47</v>
      </c>
      <c r="AY72" s="622" t="s">
        <v>2340</v>
      </c>
    </row>
    <row r="73" spans="1:51">
      <c r="A73" s="574"/>
      <c r="B73" s="614"/>
      <c r="C73" s="585" t="s">
        <v>180</v>
      </c>
      <c r="D73" s="585" t="s">
        <v>181</v>
      </c>
      <c r="E73" s="585" t="s">
        <v>182</v>
      </c>
      <c r="F73" s="585" t="s">
        <v>183</v>
      </c>
      <c r="G73" s="585" t="s">
        <v>184</v>
      </c>
      <c r="H73" s="585" t="s">
        <v>185</v>
      </c>
      <c r="I73" s="585" t="s">
        <v>186</v>
      </c>
      <c r="J73" s="585" t="s">
        <v>187</v>
      </c>
      <c r="K73" s="585" t="s">
        <v>188</v>
      </c>
      <c r="L73" s="585" t="s">
        <v>189</v>
      </c>
      <c r="M73" s="585" t="s">
        <v>190</v>
      </c>
      <c r="N73" s="585" t="s">
        <v>191</v>
      </c>
      <c r="O73" s="585" t="s">
        <v>192</v>
      </c>
      <c r="P73" s="586" t="s">
        <v>193</v>
      </c>
      <c r="Q73" s="585" t="s">
        <v>194</v>
      </c>
      <c r="R73" s="585" t="s">
        <v>195</v>
      </c>
      <c r="S73" s="585" t="s">
        <v>196</v>
      </c>
      <c r="T73" s="585" t="s">
        <v>197</v>
      </c>
      <c r="U73" s="585" t="s">
        <v>198</v>
      </c>
      <c r="V73" s="585" t="s">
        <v>199</v>
      </c>
      <c r="W73" s="585" t="s">
        <v>200</v>
      </c>
      <c r="X73" s="585" t="s">
        <v>201</v>
      </c>
      <c r="Y73" s="585" t="s">
        <v>202</v>
      </c>
      <c r="Z73" s="585" t="s">
        <v>203</v>
      </c>
      <c r="AA73" s="585" t="s">
        <v>204</v>
      </c>
      <c r="AB73" s="585" t="s">
        <v>205</v>
      </c>
      <c r="AC73" s="607" t="s">
        <v>206</v>
      </c>
      <c r="AD73" s="586" t="s">
        <v>207</v>
      </c>
      <c r="AE73" s="608" t="s">
        <v>208</v>
      </c>
      <c r="AF73" s="585" t="s">
        <v>209</v>
      </c>
      <c r="AG73" s="585" t="s">
        <v>210</v>
      </c>
      <c r="AH73" s="585" t="s">
        <v>211</v>
      </c>
      <c r="AI73" s="585" t="s">
        <v>212</v>
      </c>
      <c r="AJ73" s="585" t="s">
        <v>213</v>
      </c>
      <c r="AK73" s="585" t="s">
        <v>214</v>
      </c>
      <c r="AL73" s="585" t="s">
        <v>215</v>
      </c>
      <c r="AM73" s="585" t="s">
        <v>216</v>
      </c>
      <c r="AN73" s="585" t="s">
        <v>217</v>
      </c>
      <c r="AO73" s="585" t="s">
        <v>218</v>
      </c>
      <c r="AP73" s="585" t="s">
        <v>219</v>
      </c>
      <c r="AQ73" s="585" t="s">
        <v>220</v>
      </c>
      <c r="AR73" s="585" t="s">
        <v>221</v>
      </c>
      <c r="AS73" s="585" t="s">
        <v>222</v>
      </c>
      <c r="AT73" s="585" t="s">
        <v>223</v>
      </c>
      <c r="AU73" s="585" t="s">
        <v>224</v>
      </c>
      <c r="AV73" s="585" t="s">
        <v>225</v>
      </c>
      <c r="AW73" s="585" t="s">
        <v>226</v>
      </c>
      <c r="AX73" s="585" t="s">
        <v>227</v>
      </c>
      <c r="AY73" s="568" t="s">
        <v>2341</v>
      </c>
    </row>
    <row r="74" spans="1:51" hidden="1">
      <c r="A74" s="569" t="s">
        <v>2342</v>
      </c>
      <c r="B74" s="594" t="s">
        <v>2343</v>
      </c>
      <c r="C74" s="570">
        <v>139497</v>
      </c>
      <c r="D74" s="570">
        <v>2784</v>
      </c>
      <c r="E74" s="570">
        <v>1044</v>
      </c>
      <c r="F74" s="570">
        <v>1001</v>
      </c>
      <c r="G74" s="570">
        <v>2212</v>
      </c>
      <c r="H74" s="570">
        <v>744</v>
      </c>
      <c r="I74" s="570">
        <v>733</v>
      </c>
      <c r="J74" s="570">
        <v>1753</v>
      </c>
      <c r="K74" s="570">
        <v>3423</v>
      </c>
      <c r="L74" s="570">
        <v>2191</v>
      </c>
      <c r="M74" s="570">
        <v>1853</v>
      </c>
      <c r="N74" s="570">
        <v>9476</v>
      </c>
      <c r="O74" s="570">
        <v>8812</v>
      </c>
      <c r="P74" s="571">
        <v>22724</v>
      </c>
      <c r="Q74" s="570">
        <v>12160</v>
      </c>
      <c r="R74" s="570">
        <v>1435</v>
      </c>
      <c r="S74" s="570">
        <v>730</v>
      </c>
      <c r="T74" s="570">
        <v>997</v>
      </c>
      <c r="U74" s="570">
        <v>629</v>
      </c>
      <c r="V74" s="570">
        <v>812</v>
      </c>
      <c r="W74" s="570">
        <v>1747</v>
      </c>
      <c r="X74" s="570">
        <v>2111</v>
      </c>
      <c r="Y74" s="570">
        <v>3206</v>
      </c>
      <c r="Z74" s="570">
        <v>7002</v>
      </c>
      <c r="AA74" s="570">
        <v>1993</v>
      </c>
      <c r="AB74" s="570">
        <v>1736</v>
      </c>
      <c r="AC74" s="597">
        <v>3228</v>
      </c>
      <c r="AD74" s="571">
        <v>9613</v>
      </c>
      <c r="AE74" s="598">
        <v>5637</v>
      </c>
      <c r="AF74" s="570">
        <v>1547</v>
      </c>
      <c r="AG74" s="570">
        <v>916</v>
      </c>
      <c r="AH74" s="570">
        <v>538</v>
      </c>
      <c r="AI74" s="570">
        <v>633</v>
      </c>
      <c r="AJ74" s="570">
        <v>1867</v>
      </c>
      <c r="AK74" s="570">
        <v>2791</v>
      </c>
      <c r="AL74" s="570">
        <v>1350</v>
      </c>
      <c r="AM74" s="570">
        <v>593</v>
      </c>
      <c r="AN74" s="570">
        <v>961</v>
      </c>
      <c r="AO74" s="570">
        <v>1252</v>
      </c>
      <c r="AP74" s="570">
        <v>598</v>
      </c>
      <c r="AQ74" s="570">
        <v>5723</v>
      </c>
      <c r="AR74" s="570">
        <v>889</v>
      </c>
      <c r="AS74" s="570">
        <v>1329</v>
      </c>
      <c r="AT74" s="570">
        <v>1577</v>
      </c>
      <c r="AU74" s="570">
        <v>1209</v>
      </c>
      <c r="AV74" s="570">
        <v>1031</v>
      </c>
      <c r="AW74" s="570">
        <v>1536</v>
      </c>
      <c r="AX74" s="570">
        <v>1371</v>
      </c>
      <c r="AY74" s="572">
        <f t="shared" ref="AY74:AY85" si="7">SUM(N74:Q74)</f>
        <v>53172</v>
      </c>
    </row>
    <row r="75" spans="1:51" hidden="1">
      <c r="A75" s="573"/>
      <c r="B75" s="613" t="s">
        <v>2344</v>
      </c>
      <c r="C75" s="570">
        <v>160300</v>
      </c>
      <c r="D75" s="570">
        <v>3324</v>
      </c>
      <c r="E75" s="570">
        <v>1146</v>
      </c>
      <c r="F75" s="570">
        <v>1042</v>
      </c>
      <c r="G75" s="570">
        <v>2711</v>
      </c>
      <c r="H75" s="570">
        <v>717</v>
      </c>
      <c r="I75" s="570">
        <v>799</v>
      </c>
      <c r="J75" s="570">
        <v>1980</v>
      </c>
      <c r="K75" s="570">
        <v>3757</v>
      </c>
      <c r="L75" s="570">
        <v>2650</v>
      </c>
      <c r="M75" s="570">
        <v>2224</v>
      </c>
      <c r="N75" s="570">
        <v>11288</v>
      </c>
      <c r="O75" s="570">
        <v>10174</v>
      </c>
      <c r="P75" s="571">
        <v>26680</v>
      </c>
      <c r="Q75" s="570">
        <v>14679</v>
      </c>
      <c r="R75" s="570">
        <v>1772</v>
      </c>
      <c r="S75" s="570">
        <v>804</v>
      </c>
      <c r="T75" s="570">
        <v>1231</v>
      </c>
      <c r="U75" s="570">
        <v>765</v>
      </c>
      <c r="V75" s="570">
        <v>1089</v>
      </c>
      <c r="W75" s="570">
        <v>1826</v>
      </c>
      <c r="X75" s="570">
        <v>2358</v>
      </c>
      <c r="Y75" s="570">
        <v>3764</v>
      </c>
      <c r="Z75" s="570">
        <v>7456</v>
      </c>
      <c r="AA75" s="570">
        <v>2212</v>
      </c>
      <c r="AB75" s="570">
        <v>1879</v>
      </c>
      <c r="AC75" s="597">
        <v>3970</v>
      </c>
      <c r="AD75" s="571">
        <v>10864</v>
      </c>
      <c r="AE75" s="598">
        <v>6217</v>
      </c>
      <c r="AF75" s="570">
        <v>2228</v>
      </c>
      <c r="AG75" s="570">
        <v>1018</v>
      </c>
      <c r="AH75" s="570">
        <v>516</v>
      </c>
      <c r="AI75" s="570">
        <v>752</v>
      </c>
      <c r="AJ75" s="570">
        <v>2105</v>
      </c>
      <c r="AK75" s="570">
        <v>3212</v>
      </c>
      <c r="AL75" s="570">
        <v>1463</v>
      </c>
      <c r="AM75" s="570">
        <v>636</v>
      </c>
      <c r="AN75" s="570">
        <v>1132</v>
      </c>
      <c r="AO75" s="570">
        <v>1379</v>
      </c>
      <c r="AP75" s="570">
        <v>662</v>
      </c>
      <c r="AQ75" s="570">
        <v>5903</v>
      </c>
      <c r="AR75" s="570">
        <v>1014</v>
      </c>
      <c r="AS75" s="570">
        <v>1561</v>
      </c>
      <c r="AT75" s="570">
        <v>1820</v>
      </c>
      <c r="AU75" s="570">
        <v>1235</v>
      </c>
      <c r="AV75" s="570">
        <v>1097</v>
      </c>
      <c r="AW75" s="570">
        <v>1691</v>
      </c>
      <c r="AX75" s="570">
        <v>1498</v>
      </c>
      <c r="AY75" s="572">
        <f t="shared" si="7"/>
        <v>62821</v>
      </c>
    </row>
    <row r="76" spans="1:51" hidden="1">
      <c r="A76" s="573"/>
      <c r="B76" s="613" t="s">
        <v>2345</v>
      </c>
      <c r="C76" s="570">
        <v>508812</v>
      </c>
      <c r="D76" s="570">
        <v>15009</v>
      </c>
      <c r="E76" s="570">
        <v>6851</v>
      </c>
      <c r="F76" s="570">
        <v>5933</v>
      </c>
      <c r="G76" s="570">
        <v>12065</v>
      </c>
      <c r="H76" s="570">
        <v>4501</v>
      </c>
      <c r="I76" s="570">
        <v>4988</v>
      </c>
      <c r="J76" s="570">
        <v>7775</v>
      </c>
      <c r="K76" s="570">
        <v>12038</v>
      </c>
      <c r="L76" s="570">
        <v>8589</v>
      </c>
      <c r="M76" s="570">
        <v>7435</v>
      </c>
      <c r="N76" s="570">
        <v>27594</v>
      </c>
      <c r="O76" s="570">
        <v>25480</v>
      </c>
      <c r="P76" s="571">
        <v>58944</v>
      </c>
      <c r="Q76" s="570">
        <v>34951</v>
      </c>
      <c r="R76" s="570">
        <v>7913</v>
      </c>
      <c r="S76" s="570">
        <v>3307</v>
      </c>
      <c r="T76" s="570">
        <v>5114</v>
      </c>
      <c r="U76" s="570">
        <v>2715</v>
      </c>
      <c r="V76" s="570">
        <v>4052</v>
      </c>
      <c r="W76" s="570">
        <v>7748</v>
      </c>
      <c r="X76" s="570">
        <v>7299</v>
      </c>
      <c r="Y76" s="570">
        <v>14794</v>
      </c>
      <c r="Z76" s="570">
        <v>23238</v>
      </c>
      <c r="AA76" s="570">
        <v>6960</v>
      </c>
      <c r="AB76" s="570">
        <v>5861</v>
      </c>
      <c r="AC76" s="597">
        <v>13211</v>
      </c>
      <c r="AD76" s="571">
        <v>30474</v>
      </c>
      <c r="AE76" s="598">
        <v>20471</v>
      </c>
      <c r="AF76" s="570">
        <v>5526</v>
      </c>
      <c r="AG76" s="570">
        <v>3395</v>
      </c>
      <c r="AH76" s="570">
        <v>2701</v>
      </c>
      <c r="AI76" s="570">
        <v>3195</v>
      </c>
      <c r="AJ76" s="570">
        <v>7503</v>
      </c>
      <c r="AK76" s="570">
        <v>11777</v>
      </c>
      <c r="AL76" s="570">
        <v>5911</v>
      </c>
      <c r="AM76" s="570">
        <v>2772</v>
      </c>
      <c r="AN76" s="570">
        <v>4604</v>
      </c>
      <c r="AO76" s="570">
        <v>5308</v>
      </c>
      <c r="AP76" s="570">
        <v>3254</v>
      </c>
      <c r="AQ76" s="570">
        <v>22396</v>
      </c>
      <c r="AR76" s="570">
        <v>4183</v>
      </c>
      <c r="AS76" s="570">
        <v>7440</v>
      </c>
      <c r="AT76" s="570">
        <v>7938</v>
      </c>
      <c r="AU76" s="570">
        <v>5169</v>
      </c>
      <c r="AV76" s="570">
        <v>5883</v>
      </c>
      <c r="AW76" s="570">
        <v>8025</v>
      </c>
      <c r="AX76" s="570">
        <v>6522</v>
      </c>
      <c r="AY76" s="572">
        <f t="shared" si="7"/>
        <v>146969</v>
      </c>
    </row>
    <row r="77" spans="1:51" hidden="1">
      <c r="A77" s="573"/>
      <c r="B77" s="613" t="s">
        <v>2346</v>
      </c>
      <c r="C77" s="570">
        <v>389394</v>
      </c>
      <c r="D77" s="570">
        <v>10756</v>
      </c>
      <c r="E77" s="570">
        <v>4774</v>
      </c>
      <c r="F77" s="570">
        <v>4507</v>
      </c>
      <c r="G77" s="570">
        <v>9567</v>
      </c>
      <c r="H77" s="570">
        <v>3221</v>
      </c>
      <c r="I77" s="570">
        <v>3373</v>
      </c>
      <c r="J77" s="570">
        <v>5494</v>
      </c>
      <c r="K77" s="570">
        <v>8751</v>
      </c>
      <c r="L77" s="570">
        <v>5914</v>
      </c>
      <c r="M77" s="570">
        <v>4972</v>
      </c>
      <c r="N77" s="570">
        <v>20684</v>
      </c>
      <c r="O77" s="570">
        <v>19579</v>
      </c>
      <c r="P77" s="571">
        <v>51281</v>
      </c>
      <c r="Q77" s="570">
        <v>28014</v>
      </c>
      <c r="R77" s="570">
        <v>5273</v>
      </c>
      <c r="S77" s="570">
        <v>2372</v>
      </c>
      <c r="T77" s="570">
        <v>3345</v>
      </c>
      <c r="U77" s="570">
        <v>1988</v>
      </c>
      <c r="V77" s="570">
        <v>2405</v>
      </c>
      <c r="W77" s="570">
        <v>5433</v>
      </c>
      <c r="X77" s="570">
        <v>5253</v>
      </c>
      <c r="Y77" s="570">
        <v>9429</v>
      </c>
      <c r="Z77" s="570">
        <v>18229</v>
      </c>
      <c r="AA77" s="570">
        <v>5097</v>
      </c>
      <c r="AB77" s="570">
        <v>3818</v>
      </c>
      <c r="AC77" s="597">
        <v>8740</v>
      </c>
      <c r="AD77" s="571">
        <v>24427</v>
      </c>
      <c r="AE77" s="598">
        <v>15158</v>
      </c>
      <c r="AF77" s="570">
        <v>4073</v>
      </c>
      <c r="AG77" s="570">
        <v>2647</v>
      </c>
      <c r="AH77" s="570">
        <v>2016</v>
      </c>
      <c r="AI77" s="570">
        <v>2471</v>
      </c>
      <c r="AJ77" s="570">
        <v>5627</v>
      </c>
      <c r="AK77" s="570">
        <v>9604</v>
      </c>
      <c r="AL77" s="570">
        <v>4560</v>
      </c>
      <c r="AM77" s="570">
        <v>2178</v>
      </c>
      <c r="AN77" s="570">
        <v>3547</v>
      </c>
      <c r="AO77" s="570">
        <v>4137</v>
      </c>
      <c r="AP77" s="570">
        <v>2304</v>
      </c>
      <c r="AQ77" s="570">
        <v>18375</v>
      </c>
      <c r="AR77" s="570">
        <v>3228</v>
      </c>
      <c r="AS77" s="570">
        <v>5633</v>
      </c>
      <c r="AT77" s="570">
        <v>6285</v>
      </c>
      <c r="AU77" s="570">
        <v>3969</v>
      </c>
      <c r="AV77" s="570">
        <v>4677</v>
      </c>
      <c r="AW77" s="570">
        <v>6793</v>
      </c>
      <c r="AX77" s="570">
        <v>5416</v>
      </c>
      <c r="AY77" s="572">
        <f t="shared" si="7"/>
        <v>119558</v>
      </c>
    </row>
    <row r="78" spans="1:51" hidden="1">
      <c r="A78" s="573"/>
      <c r="B78" s="613" t="s">
        <v>2347</v>
      </c>
      <c r="C78" s="570">
        <v>178102</v>
      </c>
      <c r="D78" s="570">
        <v>3657</v>
      </c>
      <c r="E78" s="570">
        <v>1423</v>
      </c>
      <c r="F78" s="570">
        <v>1378</v>
      </c>
      <c r="G78" s="570">
        <v>3239</v>
      </c>
      <c r="H78" s="570">
        <v>1027</v>
      </c>
      <c r="I78" s="570">
        <v>999</v>
      </c>
      <c r="J78" s="570">
        <v>2191</v>
      </c>
      <c r="K78" s="570">
        <v>4149</v>
      </c>
      <c r="L78" s="570">
        <v>2835</v>
      </c>
      <c r="M78" s="570">
        <v>2412</v>
      </c>
      <c r="N78" s="570">
        <v>12264</v>
      </c>
      <c r="O78" s="570">
        <v>11096</v>
      </c>
      <c r="P78" s="571">
        <v>28798</v>
      </c>
      <c r="Q78" s="570">
        <v>15850</v>
      </c>
      <c r="R78" s="570">
        <v>1823</v>
      </c>
      <c r="S78" s="570">
        <v>975</v>
      </c>
      <c r="T78" s="570">
        <v>1350</v>
      </c>
      <c r="U78" s="570">
        <v>780</v>
      </c>
      <c r="V78" s="570">
        <v>1035</v>
      </c>
      <c r="W78" s="570">
        <v>2076</v>
      </c>
      <c r="X78" s="570">
        <v>2578</v>
      </c>
      <c r="Y78" s="570">
        <v>4051</v>
      </c>
      <c r="Z78" s="570">
        <v>8457</v>
      </c>
      <c r="AA78" s="570">
        <v>2425</v>
      </c>
      <c r="AB78" s="570">
        <v>2094</v>
      </c>
      <c r="AC78" s="597">
        <v>4253</v>
      </c>
      <c r="AD78" s="571">
        <v>12784</v>
      </c>
      <c r="AE78" s="598">
        <v>7355</v>
      </c>
      <c r="AF78" s="570">
        <v>2114</v>
      </c>
      <c r="AG78" s="570">
        <v>1055</v>
      </c>
      <c r="AH78" s="570">
        <v>600</v>
      </c>
      <c r="AI78" s="570">
        <v>730</v>
      </c>
      <c r="AJ78" s="570">
        <v>2297</v>
      </c>
      <c r="AK78" s="570">
        <v>3702</v>
      </c>
      <c r="AL78" s="570">
        <v>1697</v>
      </c>
      <c r="AM78" s="570">
        <v>719</v>
      </c>
      <c r="AN78" s="570">
        <v>1153</v>
      </c>
      <c r="AO78" s="570">
        <v>1350</v>
      </c>
      <c r="AP78" s="570">
        <v>692</v>
      </c>
      <c r="AQ78" s="570">
        <v>6985</v>
      </c>
      <c r="AR78" s="570">
        <v>1189</v>
      </c>
      <c r="AS78" s="570">
        <v>1663</v>
      </c>
      <c r="AT78" s="570">
        <v>2888</v>
      </c>
      <c r="AU78" s="570">
        <v>1411</v>
      </c>
      <c r="AV78" s="570">
        <v>1261</v>
      </c>
      <c r="AW78" s="570">
        <v>1781</v>
      </c>
      <c r="AX78" s="570">
        <v>1461</v>
      </c>
      <c r="AY78" s="572">
        <f t="shared" si="7"/>
        <v>68008</v>
      </c>
    </row>
    <row r="79" spans="1:51" hidden="1">
      <c r="A79" s="573"/>
      <c r="B79" s="613" t="s">
        <v>2348</v>
      </c>
      <c r="C79" s="570">
        <v>151764</v>
      </c>
      <c r="D79" s="570">
        <v>2972</v>
      </c>
      <c r="E79" s="570">
        <v>1169</v>
      </c>
      <c r="F79" s="570">
        <v>1151</v>
      </c>
      <c r="G79" s="570">
        <v>2511</v>
      </c>
      <c r="H79" s="570">
        <v>735</v>
      </c>
      <c r="I79" s="570">
        <v>792</v>
      </c>
      <c r="J79" s="570">
        <v>1759</v>
      </c>
      <c r="K79" s="570">
        <v>3512</v>
      </c>
      <c r="L79" s="570">
        <v>2417</v>
      </c>
      <c r="M79" s="570">
        <v>1977</v>
      </c>
      <c r="N79" s="570">
        <v>10702</v>
      </c>
      <c r="O79" s="570">
        <v>9671</v>
      </c>
      <c r="P79" s="571">
        <v>25767</v>
      </c>
      <c r="Q79" s="570">
        <v>13812</v>
      </c>
      <c r="R79" s="570">
        <v>1495</v>
      </c>
      <c r="S79" s="570">
        <v>862</v>
      </c>
      <c r="T79" s="570">
        <v>1106</v>
      </c>
      <c r="U79" s="570">
        <v>685</v>
      </c>
      <c r="V79" s="570">
        <v>869</v>
      </c>
      <c r="W79" s="570">
        <v>1769</v>
      </c>
      <c r="X79" s="570">
        <v>2350</v>
      </c>
      <c r="Y79" s="570">
        <v>3588</v>
      </c>
      <c r="Z79" s="570">
        <v>7210</v>
      </c>
      <c r="AA79" s="570">
        <v>2113</v>
      </c>
      <c r="AB79" s="570">
        <v>1779</v>
      </c>
      <c r="AC79" s="597">
        <v>3479</v>
      </c>
      <c r="AD79" s="571">
        <v>10382</v>
      </c>
      <c r="AE79" s="598">
        <v>6183</v>
      </c>
      <c r="AF79" s="570">
        <v>1677</v>
      </c>
      <c r="AG79" s="570">
        <v>856</v>
      </c>
      <c r="AH79" s="570">
        <v>517</v>
      </c>
      <c r="AI79" s="570">
        <v>676</v>
      </c>
      <c r="AJ79" s="570">
        <v>1885</v>
      </c>
      <c r="AK79" s="570">
        <v>2838</v>
      </c>
      <c r="AL79" s="570">
        <v>1473</v>
      </c>
      <c r="AM79" s="570">
        <v>602</v>
      </c>
      <c r="AN79" s="570">
        <v>1023</v>
      </c>
      <c r="AO79" s="570">
        <v>1171</v>
      </c>
      <c r="AP79" s="570">
        <v>538</v>
      </c>
      <c r="AQ79" s="570">
        <v>5557</v>
      </c>
      <c r="AR79" s="570">
        <v>1061</v>
      </c>
      <c r="AS79" s="570">
        <v>1546</v>
      </c>
      <c r="AT79" s="570">
        <v>2425</v>
      </c>
      <c r="AU79" s="570">
        <v>1121</v>
      </c>
      <c r="AV79" s="570">
        <v>1212</v>
      </c>
      <c r="AW79" s="570">
        <v>1418</v>
      </c>
      <c r="AX79" s="570">
        <v>1351</v>
      </c>
      <c r="AY79" s="572">
        <f t="shared" si="7"/>
        <v>59952</v>
      </c>
    </row>
    <row r="80" spans="1:51" hidden="1">
      <c r="A80" s="573"/>
      <c r="B80" s="613" t="s">
        <v>2349</v>
      </c>
      <c r="C80" s="570">
        <v>161930</v>
      </c>
      <c r="D80" s="570">
        <v>2880</v>
      </c>
      <c r="E80" s="570">
        <v>1358</v>
      </c>
      <c r="F80" s="570">
        <v>1163</v>
      </c>
      <c r="G80" s="570">
        <v>3331</v>
      </c>
      <c r="H80" s="570">
        <v>955</v>
      </c>
      <c r="I80" s="570">
        <v>864</v>
      </c>
      <c r="J80" s="570">
        <v>2105</v>
      </c>
      <c r="K80" s="570">
        <v>3543</v>
      </c>
      <c r="L80" s="570">
        <v>2412</v>
      </c>
      <c r="M80" s="570">
        <v>1960</v>
      </c>
      <c r="N80" s="570">
        <v>11600</v>
      </c>
      <c r="O80" s="570">
        <v>9959</v>
      </c>
      <c r="P80" s="571">
        <v>26553</v>
      </c>
      <c r="Q80" s="570">
        <v>14976</v>
      </c>
      <c r="R80" s="570">
        <v>1571</v>
      </c>
      <c r="S80" s="570">
        <v>865</v>
      </c>
      <c r="T80" s="570">
        <v>1134</v>
      </c>
      <c r="U80" s="570">
        <v>701</v>
      </c>
      <c r="V80" s="570">
        <v>964</v>
      </c>
      <c r="W80" s="570">
        <v>1706</v>
      </c>
      <c r="X80" s="570">
        <v>2211</v>
      </c>
      <c r="Y80" s="570">
        <v>3675</v>
      </c>
      <c r="Z80" s="570">
        <v>7785</v>
      </c>
      <c r="AA80" s="570">
        <v>2260</v>
      </c>
      <c r="AB80" s="570">
        <v>2179</v>
      </c>
      <c r="AC80" s="597">
        <v>3596</v>
      </c>
      <c r="AD80" s="571">
        <v>10869</v>
      </c>
      <c r="AE80" s="598">
        <v>6132</v>
      </c>
      <c r="AF80" s="570">
        <v>1672</v>
      </c>
      <c r="AG80" s="570">
        <v>845</v>
      </c>
      <c r="AH80" s="570">
        <v>548</v>
      </c>
      <c r="AI80" s="570">
        <v>701</v>
      </c>
      <c r="AJ80" s="570">
        <v>2090</v>
      </c>
      <c r="AK80" s="570">
        <v>3320</v>
      </c>
      <c r="AL80" s="570">
        <v>2413</v>
      </c>
      <c r="AM80" s="570">
        <v>664</v>
      </c>
      <c r="AN80" s="570">
        <v>1370</v>
      </c>
      <c r="AO80" s="570">
        <v>1269</v>
      </c>
      <c r="AP80" s="570">
        <v>673</v>
      </c>
      <c r="AQ80" s="570">
        <v>5765</v>
      </c>
      <c r="AR80" s="570">
        <v>1139</v>
      </c>
      <c r="AS80" s="570">
        <v>1874</v>
      </c>
      <c r="AT80" s="570">
        <v>2220</v>
      </c>
      <c r="AU80" s="570">
        <v>1278</v>
      </c>
      <c r="AV80" s="570">
        <v>1402</v>
      </c>
      <c r="AW80" s="570">
        <v>1937</v>
      </c>
      <c r="AX80" s="570">
        <v>1443</v>
      </c>
      <c r="AY80" s="572">
        <f t="shared" si="7"/>
        <v>63088</v>
      </c>
    </row>
    <row r="81" spans="1:51" hidden="1">
      <c r="A81" s="573"/>
      <c r="B81" s="613" t="s">
        <v>2350</v>
      </c>
      <c r="C81" s="570">
        <v>181413</v>
      </c>
      <c r="D81" s="570">
        <v>3856</v>
      </c>
      <c r="E81" s="570">
        <v>1746</v>
      </c>
      <c r="F81" s="570">
        <v>1297</v>
      </c>
      <c r="G81" s="570">
        <v>3201</v>
      </c>
      <c r="H81" s="570">
        <v>972</v>
      </c>
      <c r="I81" s="570">
        <v>1059</v>
      </c>
      <c r="J81" s="570">
        <v>2091</v>
      </c>
      <c r="K81" s="570">
        <v>4140</v>
      </c>
      <c r="L81" s="570">
        <v>2810</v>
      </c>
      <c r="M81" s="570">
        <v>2361</v>
      </c>
      <c r="N81" s="570">
        <v>12173</v>
      </c>
      <c r="O81" s="570">
        <v>11205</v>
      </c>
      <c r="P81" s="571">
        <v>28942</v>
      </c>
      <c r="Q81" s="570">
        <v>16169</v>
      </c>
      <c r="R81" s="570">
        <v>1792</v>
      </c>
      <c r="S81" s="570">
        <v>1053</v>
      </c>
      <c r="T81" s="570">
        <v>1352</v>
      </c>
      <c r="U81" s="570">
        <v>833</v>
      </c>
      <c r="V81" s="570">
        <v>999</v>
      </c>
      <c r="W81" s="570">
        <v>1989</v>
      </c>
      <c r="X81" s="570">
        <v>2653</v>
      </c>
      <c r="Y81" s="570">
        <v>4620</v>
      </c>
      <c r="Z81" s="570">
        <v>8825</v>
      </c>
      <c r="AA81" s="570">
        <v>2487</v>
      </c>
      <c r="AB81" s="570">
        <v>2038</v>
      </c>
      <c r="AC81" s="597">
        <v>4135</v>
      </c>
      <c r="AD81" s="571">
        <v>11994</v>
      </c>
      <c r="AE81" s="598">
        <v>7460</v>
      </c>
      <c r="AF81" s="570">
        <v>1951</v>
      </c>
      <c r="AG81" s="570">
        <v>1011</v>
      </c>
      <c r="AH81" s="570">
        <v>712</v>
      </c>
      <c r="AI81" s="570">
        <v>881</v>
      </c>
      <c r="AJ81" s="570">
        <v>2328</v>
      </c>
      <c r="AK81" s="570">
        <v>3811</v>
      </c>
      <c r="AL81" s="570">
        <v>1887</v>
      </c>
      <c r="AM81" s="570">
        <v>817</v>
      </c>
      <c r="AN81" s="570">
        <v>1265</v>
      </c>
      <c r="AO81" s="570">
        <v>1555</v>
      </c>
      <c r="AP81" s="570">
        <v>731</v>
      </c>
      <c r="AQ81" s="570">
        <v>7209</v>
      </c>
      <c r="AR81" s="570">
        <v>1255</v>
      </c>
      <c r="AS81" s="570">
        <v>2136</v>
      </c>
      <c r="AT81" s="570">
        <v>2623</v>
      </c>
      <c r="AU81" s="570">
        <v>1570</v>
      </c>
      <c r="AV81" s="570">
        <v>1553</v>
      </c>
      <c r="AW81" s="570">
        <v>2043</v>
      </c>
      <c r="AX81" s="570">
        <v>1823</v>
      </c>
      <c r="AY81" s="572">
        <f t="shared" si="7"/>
        <v>68489</v>
      </c>
    </row>
    <row r="82" spans="1:51" hidden="1">
      <c r="A82" s="573"/>
      <c r="B82" s="613" t="s">
        <v>2351</v>
      </c>
      <c r="C82" s="570">
        <v>151554</v>
      </c>
      <c r="D82" s="570">
        <v>3260</v>
      </c>
      <c r="E82" s="570">
        <v>1203</v>
      </c>
      <c r="F82" s="570">
        <v>1088</v>
      </c>
      <c r="G82" s="570">
        <v>2687</v>
      </c>
      <c r="H82" s="570">
        <v>894</v>
      </c>
      <c r="I82" s="570">
        <v>846</v>
      </c>
      <c r="J82" s="570">
        <v>1865</v>
      </c>
      <c r="K82" s="570">
        <v>3459</v>
      </c>
      <c r="L82" s="570">
        <v>2392</v>
      </c>
      <c r="M82" s="570">
        <v>2005</v>
      </c>
      <c r="N82" s="570">
        <v>10478</v>
      </c>
      <c r="O82" s="570">
        <v>9703</v>
      </c>
      <c r="P82" s="571">
        <v>25017</v>
      </c>
      <c r="Q82" s="570">
        <v>13497</v>
      </c>
      <c r="R82" s="570">
        <v>1525</v>
      </c>
      <c r="S82" s="570">
        <v>813</v>
      </c>
      <c r="T82" s="570">
        <v>1117</v>
      </c>
      <c r="U82" s="570">
        <v>683</v>
      </c>
      <c r="V82" s="570">
        <v>920</v>
      </c>
      <c r="W82" s="570">
        <v>1709</v>
      </c>
      <c r="X82" s="570">
        <v>2235</v>
      </c>
      <c r="Y82" s="570">
        <v>3751</v>
      </c>
      <c r="Z82" s="570">
        <v>7537</v>
      </c>
      <c r="AA82" s="570">
        <v>2098</v>
      </c>
      <c r="AB82" s="570">
        <v>1654</v>
      </c>
      <c r="AC82" s="597">
        <v>3683</v>
      </c>
      <c r="AD82" s="571">
        <v>10226</v>
      </c>
      <c r="AE82" s="598">
        <v>6089</v>
      </c>
      <c r="AF82" s="570">
        <v>1758</v>
      </c>
      <c r="AG82" s="570">
        <v>868</v>
      </c>
      <c r="AH82" s="570">
        <v>574</v>
      </c>
      <c r="AI82" s="570">
        <v>625</v>
      </c>
      <c r="AJ82" s="570">
        <v>2009</v>
      </c>
      <c r="AK82" s="570">
        <v>3065</v>
      </c>
      <c r="AL82" s="570">
        <v>1367</v>
      </c>
      <c r="AM82" s="570">
        <v>643</v>
      </c>
      <c r="AN82" s="570">
        <v>1092</v>
      </c>
      <c r="AO82" s="570">
        <v>1120</v>
      </c>
      <c r="AP82" s="570">
        <v>588</v>
      </c>
      <c r="AQ82" s="570">
        <v>5641</v>
      </c>
      <c r="AR82" s="570">
        <v>1062</v>
      </c>
      <c r="AS82" s="570">
        <v>1574</v>
      </c>
      <c r="AT82" s="570">
        <v>1885</v>
      </c>
      <c r="AU82" s="570">
        <v>1235</v>
      </c>
      <c r="AV82" s="570">
        <v>1102</v>
      </c>
      <c r="AW82" s="570">
        <v>1473</v>
      </c>
      <c r="AX82" s="570">
        <v>1439</v>
      </c>
      <c r="AY82" s="572">
        <f t="shared" si="7"/>
        <v>58695</v>
      </c>
    </row>
    <row r="83" spans="1:51" hidden="1">
      <c r="A83" s="573"/>
      <c r="B83" s="613" t="s">
        <v>2352</v>
      </c>
      <c r="C83" s="570">
        <v>165946</v>
      </c>
      <c r="D83" s="570">
        <v>3596</v>
      </c>
      <c r="E83" s="570">
        <v>1275</v>
      </c>
      <c r="F83" s="570">
        <v>1389</v>
      </c>
      <c r="G83" s="570">
        <v>3369</v>
      </c>
      <c r="H83" s="570">
        <v>900</v>
      </c>
      <c r="I83" s="570">
        <v>936</v>
      </c>
      <c r="J83" s="570">
        <v>2036</v>
      </c>
      <c r="K83" s="570">
        <v>3830</v>
      </c>
      <c r="L83" s="570">
        <v>2851</v>
      </c>
      <c r="M83" s="570">
        <v>2182</v>
      </c>
      <c r="N83" s="570">
        <v>11557</v>
      </c>
      <c r="O83" s="570">
        <v>10382</v>
      </c>
      <c r="P83" s="571">
        <v>27273</v>
      </c>
      <c r="Q83" s="570">
        <v>14793</v>
      </c>
      <c r="R83" s="570">
        <v>1612</v>
      </c>
      <c r="S83" s="570">
        <v>961</v>
      </c>
      <c r="T83" s="570">
        <v>1267</v>
      </c>
      <c r="U83" s="570">
        <v>731</v>
      </c>
      <c r="V83" s="570">
        <v>1012</v>
      </c>
      <c r="W83" s="570">
        <v>1900</v>
      </c>
      <c r="X83" s="570">
        <v>2484</v>
      </c>
      <c r="Y83" s="570">
        <v>3858</v>
      </c>
      <c r="Z83" s="570">
        <v>8289</v>
      </c>
      <c r="AA83" s="570">
        <v>2364</v>
      </c>
      <c r="AB83" s="570">
        <v>1872</v>
      </c>
      <c r="AC83" s="597">
        <v>3642</v>
      </c>
      <c r="AD83" s="571">
        <v>11616</v>
      </c>
      <c r="AE83" s="598">
        <v>6461</v>
      </c>
      <c r="AF83" s="570">
        <v>1969</v>
      </c>
      <c r="AG83" s="570">
        <v>949</v>
      </c>
      <c r="AH83" s="570">
        <v>649</v>
      </c>
      <c r="AI83" s="570">
        <v>729</v>
      </c>
      <c r="AJ83" s="570">
        <v>2048</v>
      </c>
      <c r="AK83" s="570">
        <v>3478</v>
      </c>
      <c r="AL83" s="570">
        <v>1561</v>
      </c>
      <c r="AM83" s="570">
        <v>639</v>
      </c>
      <c r="AN83" s="570">
        <v>1177</v>
      </c>
      <c r="AO83" s="570">
        <v>1254</v>
      </c>
      <c r="AP83" s="570">
        <v>603</v>
      </c>
      <c r="AQ83" s="570">
        <v>6376</v>
      </c>
      <c r="AR83" s="570">
        <v>1072</v>
      </c>
      <c r="AS83" s="570">
        <v>1436</v>
      </c>
      <c r="AT83" s="570">
        <v>1835</v>
      </c>
      <c r="AU83" s="570">
        <v>1277</v>
      </c>
      <c r="AV83" s="570">
        <v>1254</v>
      </c>
      <c r="AW83" s="570">
        <v>1700</v>
      </c>
      <c r="AX83" s="570">
        <v>1502</v>
      </c>
      <c r="AY83" s="572">
        <f t="shared" si="7"/>
        <v>64005</v>
      </c>
    </row>
    <row r="84" spans="1:51" hidden="1">
      <c r="A84" s="573"/>
      <c r="B84" s="613" t="s">
        <v>2353</v>
      </c>
      <c r="C84" s="570">
        <v>136275</v>
      </c>
      <c r="D84" s="570">
        <v>2692</v>
      </c>
      <c r="E84" s="570">
        <v>980</v>
      </c>
      <c r="F84" s="570">
        <v>917</v>
      </c>
      <c r="G84" s="570">
        <v>2252</v>
      </c>
      <c r="H84" s="570">
        <v>754</v>
      </c>
      <c r="I84" s="570">
        <v>755</v>
      </c>
      <c r="J84" s="570">
        <v>1781</v>
      </c>
      <c r="K84" s="570">
        <v>3124</v>
      </c>
      <c r="L84" s="570">
        <v>2169</v>
      </c>
      <c r="M84" s="570">
        <v>1793</v>
      </c>
      <c r="N84" s="570">
        <v>9921</v>
      </c>
      <c r="O84" s="570">
        <v>9002</v>
      </c>
      <c r="P84" s="571">
        <v>24358</v>
      </c>
      <c r="Q84" s="570">
        <v>12920</v>
      </c>
      <c r="R84" s="570">
        <v>1258</v>
      </c>
      <c r="S84" s="570">
        <v>779</v>
      </c>
      <c r="T84" s="570">
        <v>907</v>
      </c>
      <c r="U84" s="570">
        <v>581</v>
      </c>
      <c r="V84" s="570">
        <v>794</v>
      </c>
      <c r="W84" s="570">
        <v>1549</v>
      </c>
      <c r="X84" s="570">
        <v>2122</v>
      </c>
      <c r="Y84" s="570">
        <v>2967</v>
      </c>
      <c r="Z84" s="570">
        <v>6267</v>
      </c>
      <c r="AA84" s="570">
        <v>1805</v>
      </c>
      <c r="AB84" s="570">
        <v>1610</v>
      </c>
      <c r="AC84" s="597">
        <v>3169</v>
      </c>
      <c r="AD84" s="571">
        <v>9368</v>
      </c>
      <c r="AE84" s="598">
        <v>5339</v>
      </c>
      <c r="AF84" s="570">
        <v>1613</v>
      </c>
      <c r="AG84" s="570">
        <v>776</v>
      </c>
      <c r="AH84" s="570">
        <v>504</v>
      </c>
      <c r="AI84" s="570">
        <v>598</v>
      </c>
      <c r="AJ84" s="570">
        <v>1588</v>
      </c>
      <c r="AK84" s="570">
        <v>2652</v>
      </c>
      <c r="AL84" s="570">
        <v>1101</v>
      </c>
      <c r="AM84" s="570">
        <v>629</v>
      </c>
      <c r="AN84" s="570">
        <v>935</v>
      </c>
      <c r="AO84" s="570">
        <v>931</v>
      </c>
      <c r="AP84" s="570">
        <v>464</v>
      </c>
      <c r="AQ84" s="570">
        <v>4770</v>
      </c>
      <c r="AR84" s="570">
        <v>815</v>
      </c>
      <c r="AS84" s="570">
        <v>1196</v>
      </c>
      <c r="AT84" s="570">
        <v>1380</v>
      </c>
      <c r="AU84" s="570">
        <v>986</v>
      </c>
      <c r="AV84" s="570">
        <v>919</v>
      </c>
      <c r="AW84" s="570">
        <v>1229</v>
      </c>
      <c r="AX84" s="570">
        <v>1256</v>
      </c>
      <c r="AY84" s="572">
        <f t="shared" si="7"/>
        <v>56201</v>
      </c>
    </row>
    <row r="85" spans="1:51" hidden="1">
      <c r="A85" s="574"/>
      <c r="B85" s="614" t="s">
        <v>2354</v>
      </c>
      <c r="C85" s="570">
        <v>135359</v>
      </c>
      <c r="D85" s="570">
        <v>2374</v>
      </c>
      <c r="E85" s="570">
        <v>962</v>
      </c>
      <c r="F85" s="570">
        <v>854</v>
      </c>
      <c r="G85" s="570">
        <v>2103</v>
      </c>
      <c r="H85" s="570">
        <v>574</v>
      </c>
      <c r="I85" s="570">
        <v>701</v>
      </c>
      <c r="J85" s="570">
        <v>1633</v>
      </c>
      <c r="K85" s="570">
        <v>3112</v>
      </c>
      <c r="L85" s="570">
        <v>2157</v>
      </c>
      <c r="M85" s="570">
        <v>1773</v>
      </c>
      <c r="N85" s="570">
        <v>9950</v>
      </c>
      <c r="O85" s="570">
        <v>8824</v>
      </c>
      <c r="P85" s="571">
        <v>24645</v>
      </c>
      <c r="Q85" s="570">
        <v>13278</v>
      </c>
      <c r="R85" s="570">
        <v>1239</v>
      </c>
      <c r="S85" s="570">
        <v>686</v>
      </c>
      <c r="T85" s="570">
        <v>916</v>
      </c>
      <c r="U85" s="570">
        <v>493</v>
      </c>
      <c r="V85" s="570">
        <v>777</v>
      </c>
      <c r="W85" s="570">
        <v>1443</v>
      </c>
      <c r="X85" s="570">
        <v>2180</v>
      </c>
      <c r="Y85" s="570">
        <v>3084</v>
      </c>
      <c r="Z85" s="570">
        <v>6690</v>
      </c>
      <c r="AA85" s="570">
        <v>1724</v>
      </c>
      <c r="AB85" s="570">
        <v>1631</v>
      </c>
      <c r="AC85" s="597">
        <v>3172</v>
      </c>
      <c r="AD85" s="571">
        <v>9393</v>
      </c>
      <c r="AE85" s="598">
        <v>5447</v>
      </c>
      <c r="AF85" s="570">
        <v>1600</v>
      </c>
      <c r="AG85" s="570">
        <v>681</v>
      </c>
      <c r="AH85" s="570">
        <v>463</v>
      </c>
      <c r="AI85" s="570">
        <v>551</v>
      </c>
      <c r="AJ85" s="570">
        <v>1503</v>
      </c>
      <c r="AK85" s="570">
        <v>2536</v>
      </c>
      <c r="AL85" s="570">
        <v>1248</v>
      </c>
      <c r="AM85" s="570">
        <v>543</v>
      </c>
      <c r="AN85" s="570">
        <v>910</v>
      </c>
      <c r="AO85" s="570">
        <v>1007</v>
      </c>
      <c r="AP85" s="570">
        <v>433</v>
      </c>
      <c r="AQ85" s="570">
        <v>4624</v>
      </c>
      <c r="AR85" s="570">
        <v>787</v>
      </c>
      <c r="AS85" s="570">
        <v>1191</v>
      </c>
      <c r="AT85" s="570">
        <v>1351</v>
      </c>
      <c r="AU85" s="570">
        <v>917</v>
      </c>
      <c r="AV85" s="570">
        <v>855</v>
      </c>
      <c r="AW85" s="570">
        <v>1169</v>
      </c>
      <c r="AX85" s="570">
        <v>1175</v>
      </c>
      <c r="AY85" s="572">
        <f t="shared" si="7"/>
        <v>56697</v>
      </c>
    </row>
    <row r="86" spans="1:51" hidden="1">
      <c r="A86" s="575"/>
      <c r="B86" s="643" t="s">
        <v>2355</v>
      </c>
      <c r="C86" s="525">
        <f>SUM(C74:C85)</f>
        <v>2460346</v>
      </c>
      <c r="D86" s="525">
        <f t="shared" ref="D86:AY86" si="8">SUM(D74:D85)</f>
        <v>57160</v>
      </c>
      <c r="E86" s="525">
        <f t="shared" si="8"/>
        <v>23931</v>
      </c>
      <c r="F86" s="525">
        <f t="shared" si="8"/>
        <v>21720</v>
      </c>
      <c r="G86" s="525">
        <f t="shared" si="8"/>
        <v>49248</v>
      </c>
      <c r="H86" s="525">
        <f t="shared" si="8"/>
        <v>15994</v>
      </c>
      <c r="I86" s="525">
        <f t="shared" si="8"/>
        <v>16845</v>
      </c>
      <c r="J86" s="525">
        <f t="shared" si="8"/>
        <v>32463</v>
      </c>
      <c r="K86" s="525">
        <f t="shared" si="8"/>
        <v>56838</v>
      </c>
      <c r="L86" s="525">
        <f t="shared" si="8"/>
        <v>39387</v>
      </c>
      <c r="M86" s="525">
        <f t="shared" si="8"/>
        <v>32947</v>
      </c>
      <c r="N86" s="525">
        <f t="shared" si="8"/>
        <v>157687</v>
      </c>
      <c r="O86" s="525">
        <f t="shared" si="8"/>
        <v>143887</v>
      </c>
      <c r="P86" s="580">
        <f t="shared" si="8"/>
        <v>370982</v>
      </c>
      <c r="Q86" s="525">
        <f t="shared" si="8"/>
        <v>205099</v>
      </c>
      <c r="R86" s="525">
        <f t="shared" si="8"/>
        <v>28708</v>
      </c>
      <c r="S86" s="525">
        <f t="shared" si="8"/>
        <v>14207</v>
      </c>
      <c r="T86" s="525">
        <f t="shared" si="8"/>
        <v>19836</v>
      </c>
      <c r="U86" s="525">
        <f t="shared" si="8"/>
        <v>11584</v>
      </c>
      <c r="V86" s="525">
        <f t="shared" si="8"/>
        <v>15728</v>
      </c>
      <c r="W86" s="525">
        <f t="shared" si="8"/>
        <v>30895</v>
      </c>
      <c r="X86" s="525">
        <f t="shared" si="8"/>
        <v>35834</v>
      </c>
      <c r="Y86" s="525">
        <f t="shared" si="8"/>
        <v>60787</v>
      </c>
      <c r="Z86" s="525">
        <f t="shared" si="8"/>
        <v>116985</v>
      </c>
      <c r="AA86" s="525">
        <f t="shared" si="8"/>
        <v>33538</v>
      </c>
      <c r="AB86" s="525">
        <f t="shared" si="8"/>
        <v>28151</v>
      </c>
      <c r="AC86" s="602">
        <f t="shared" si="8"/>
        <v>58278</v>
      </c>
      <c r="AD86" s="580">
        <f t="shared" si="8"/>
        <v>162010</v>
      </c>
      <c r="AE86" s="603">
        <f t="shared" si="8"/>
        <v>97949</v>
      </c>
      <c r="AF86" s="525">
        <f t="shared" si="8"/>
        <v>27728</v>
      </c>
      <c r="AG86" s="525">
        <f t="shared" si="8"/>
        <v>15017</v>
      </c>
      <c r="AH86" s="525">
        <f t="shared" si="8"/>
        <v>10338</v>
      </c>
      <c r="AI86" s="525">
        <f t="shared" si="8"/>
        <v>12542</v>
      </c>
      <c r="AJ86" s="525">
        <f t="shared" si="8"/>
        <v>32850</v>
      </c>
      <c r="AK86" s="525">
        <f t="shared" si="8"/>
        <v>52786</v>
      </c>
      <c r="AL86" s="525">
        <f t="shared" si="8"/>
        <v>26031</v>
      </c>
      <c r="AM86" s="525">
        <f t="shared" si="8"/>
        <v>11435</v>
      </c>
      <c r="AN86" s="525">
        <f t="shared" si="8"/>
        <v>19169</v>
      </c>
      <c r="AO86" s="525">
        <f t="shared" si="8"/>
        <v>21733</v>
      </c>
      <c r="AP86" s="525">
        <f t="shared" si="8"/>
        <v>11540</v>
      </c>
      <c r="AQ86" s="525">
        <f t="shared" si="8"/>
        <v>99324</v>
      </c>
      <c r="AR86" s="525">
        <f t="shared" si="8"/>
        <v>17694</v>
      </c>
      <c r="AS86" s="525">
        <f t="shared" si="8"/>
        <v>28579</v>
      </c>
      <c r="AT86" s="525">
        <f t="shared" si="8"/>
        <v>34227</v>
      </c>
      <c r="AU86" s="525">
        <f t="shared" si="8"/>
        <v>21377</v>
      </c>
      <c r="AV86" s="525">
        <f t="shared" si="8"/>
        <v>22246</v>
      </c>
      <c r="AW86" s="525">
        <f t="shared" si="8"/>
        <v>30795</v>
      </c>
      <c r="AX86" s="525">
        <f t="shared" si="8"/>
        <v>26257</v>
      </c>
      <c r="AY86" s="581">
        <f t="shared" si="8"/>
        <v>877655</v>
      </c>
    </row>
    <row r="87" spans="1:51" hidden="1">
      <c r="A87" s="573" t="s">
        <v>2356</v>
      </c>
      <c r="B87" s="613" t="s">
        <v>2343</v>
      </c>
      <c r="C87" s="45">
        <v>141475</v>
      </c>
      <c r="D87" s="45">
        <v>2687</v>
      </c>
      <c r="E87" s="45">
        <v>995</v>
      </c>
      <c r="F87" s="45">
        <v>961</v>
      </c>
      <c r="G87" s="45">
        <v>2262</v>
      </c>
      <c r="H87" s="45">
        <v>705</v>
      </c>
      <c r="I87" s="45">
        <v>705</v>
      </c>
      <c r="J87" s="45">
        <v>1880</v>
      </c>
      <c r="K87" s="45">
        <v>3356</v>
      </c>
      <c r="L87" s="45">
        <v>2265</v>
      </c>
      <c r="M87" s="45">
        <v>1960</v>
      </c>
      <c r="N87" s="45">
        <v>9819</v>
      </c>
      <c r="O87" s="45">
        <v>9299</v>
      </c>
      <c r="P87" s="553">
        <v>23546</v>
      </c>
      <c r="Q87" s="45">
        <v>12513</v>
      </c>
      <c r="R87" s="45">
        <v>1373</v>
      </c>
      <c r="S87" s="45">
        <v>742</v>
      </c>
      <c r="T87" s="45">
        <v>1018</v>
      </c>
      <c r="U87" s="45">
        <v>536</v>
      </c>
      <c r="V87" s="45">
        <v>932</v>
      </c>
      <c r="W87" s="45">
        <v>1667</v>
      </c>
      <c r="X87" s="45">
        <v>2232</v>
      </c>
      <c r="Y87" s="45">
        <v>3435</v>
      </c>
      <c r="Z87" s="45">
        <v>7371</v>
      </c>
      <c r="AA87" s="45">
        <v>2073</v>
      </c>
      <c r="AB87" s="45">
        <v>1614</v>
      </c>
      <c r="AC87" s="600">
        <v>3216</v>
      </c>
      <c r="AD87" s="553">
        <v>9746</v>
      </c>
      <c r="AE87" s="601">
        <v>5623</v>
      </c>
      <c r="AF87" s="45">
        <v>1640</v>
      </c>
      <c r="AG87" s="45">
        <v>779</v>
      </c>
      <c r="AH87" s="45">
        <v>524</v>
      </c>
      <c r="AI87" s="45">
        <v>721</v>
      </c>
      <c r="AJ87" s="45">
        <v>1735</v>
      </c>
      <c r="AK87" s="45">
        <v>2892</v>
      </c>
      <c r="AL87" s="45">
        <v>1236</v>
      </c>
      <c r="AM87" s="45">
        <v>598</v>
      </c>
      <c r="AN87" s="45">
        <v>989</v>
      </c>
      <c r="AO87" s="45">
        <v>1154</v>
      </c>
      <c r="AP87" s="45">
        <v>541</v>
      </c>
      <c r="AQ87" s="45">
        <v>5258</v>
      </c>
      <c r="AR87" s="45">
        <v>930</v>
      </c>
      <c r="AS87" s="45">
        <v>1483</v>
      </c>
      <c r="AT87" s="45">
        <v>1557</v>
      </c>
      <c r="AU87" s="45">
        <v>1089</v>
      </c>
      <c r="AV87" s="45">
        <v>1027</v>
      </c>
      <c r="AW87" s="45">
        <v>1478</v>
      </c>
      <c r="AX87" s="45">
        <v>1313</v>
      </c>
      <c r="AY87" s="562">
        <f t="shared" ref="AY87:AY98" si="9">SUM(N87:Q87)</f>
        <v>55177</v>
      </c>
    </row>
    <row r="88" spans="1:51" hidden="1">
      <c r="A88" s="573"/>
      <c r="B88" s="613" t="s">
        <v>2344</v>
      </c>
      <c r="C88" s="45">
        <v>152860</v>
      </c>
      <c r="D88" s="45">
        <v>2726</v>
      </c>
      <c r="E88" s="45">
        <v>1061</v>
      </c>
      <c r="F88" s="45">
        <v>995</v>
      </c>
      <c r="G88" s="45">
        <v>2408</v>
      </c>
      <c r="H88" s="45">
        <v>719</v>
      </c>
      <c r="I88" s="45">
        <v>792</v>
      </c>
      <c r="J88" s="45">
        <v>2123</v>
      </c>
      <c r="K88" s="45">
        <v>3667</v>
      </c>
      <c r="L88" s="45">
        <v>2331</v>
      </c>
      <c r="M88" s="45">
        <v>2060</v>
      </c>
      <c r="N88" s="45">
        <v>10804</v>
      </c>
      <c r="O88" s="45">
        <v>9900</v>
      </c>
      <c r="P88" s="553">
        <v>25916</v>
      </c>
      <c r="Q88" s="45">
        <v>13976</v>
      </c>
      <c r="R88" s="45">
        <v>1638</v>
      </c>
      <c r="S88" s="45">
        <v>717</v>
      </c>
      <c r="T88" s="45">
        <v>1167</v>
      </c>
      <c r="U88" s="45">
        <v>703</v>
      </c>
      <c r="V88" s="45">
        <v>1247</v>
      </c>
      <c r="W88" s="45">
        <v>1768</v>
      </c>
      <c r="X88" s="45">
        <v>2269</v>
      </c>
      <c r="Y88" s="45">
        <v>3524</v>
      </c>
      <c r="Z88" s="45">
        <v>7163</v>
      </c>
      <c r="AA88" s="45">
        <v>2293</v>
      </c>
      <c r="AB88" s="45">
        <v>1686</v>
      </c>
      <c r="AC88" s="600">
        <v>3942</v>
      </c>
      <c r="AD88" s="553">
        <v>9766</v>
      </c>
      <c r="AE88" s="601">
        <v>6032</v>
      </c>
      <c r="AF88" s="45">
        <v>2177</v>
      </c>
      <c r="AG88" s="45">
        <v>856</v>
      </c>
      <c r="AH88" s="45">
        <v>494</v>
      </c>
      <c r="AI88" s="45">
        <v>768</v>
      </c>
      <c r="AJ88" s="45">
        <v>1962</v>
      </c>
      <c r="AK88" s="45">
        <v>3078</v>
      </c>
      <c r="AL88" s="45">
        <v>1481</v>
      </c>
      <c r="AM88" s="45">
        <v>691</v>
      </c>
      <c r="AN88" s="45">
        <v>1061</v>
      </c>
      <c r="AO88" s="45">
        <v>1279</v>
      </c>
      <c r="AP88" s="45">
        <v>641</v>
      </c>
      <c r="AQ88" s="45">
        <v>5532</v>
      </c>
      <c r="AR88" s="45">
        <v>1040</v>
      </c>
      <c r="AS88" s="45">
        <v>1586</v>
      </c>
      <c r="AT88" s="45">
        <v>1664</v>
      </c>
      <c r="AU88" s="45">
        <v>1263</v>
      </c>
      <c r="AV88" s="45">
        <v>1028</v>
      </c>
      <c r="AW88" s="45">
        <v>1522</v>
      </c>
      <c r="AX88" s="45">
        <v>1344</v>
      </c>
      <c r="AY88" s="562">
        <f t="shared" si="9"/>
        <v>60596</v>
      </c>
    </row>
    <row r="89" spans="1:51" hidden="1">
      <c r="A89" s="573"/>
      <c r="B89" s="613" t="s">
        <v>2345</v>
      </c>
      <c r="C89" s="45">
        <v>512776</v>
      </c>
      <c r="D89" s="45">
        <v>14580</v>
      </c>
      <c r="E89" s="45">
        <v>7022</v>
      </c>
      <c r="F89" s="45">
        <v>5810</v>
      </c>
      <c r="G89" s="45">
        <v>12196</v>
      </c>
      <c r="H89" s="45">
        <v>4433</v>
      </c>
      <c r="I89" s="45">
        <v>4943</v>
      </c>
      <c r="J89" s="45">
        <v>8024</v>
      </c>
      <c r="K89" s="45">
        <v>12302</v>
      </c>
      <c r="L89" s="45">
        <v>8689</v>
      </c>
      <c r="M89" s="45">
        <v>7608</v>
      </c>
      <c r="N89" s="45">
        <v>28083</v>
      </c>
      <c r="O89" s="45">
        <v>25906</v>
      </c>
      <c r="P89" s="553">
        <v>60613</v>
      </c>
      <c r="Q89" s="45">
        <v>35680</v>
      </c>
      <c r="R89" s="45">
        <v>8290</v>
      </c>
      <c r="S89" s="45">
        <v>3350</v>
      </c>
      <c r="T89" s="45">
        <v>5053</v>
      </c>
      <c r="U89" s="45">
        <v>2544</v>
      </c>
      <c r="V89" s="45">
        <v>4338</v>
      </c>
      <c r="W89" s="45">
        <v>7741</v>
      </c>
      <c r="X89" s="45">
        <v>7516</v>
      </c>
      <c r="Y89" s="45">
        <v>14250</v>
      </c>
      <c r="Z89" s="45">
        <v>23440</v>
      </c>
      <c r="AA89" s="45">
        <v>7070</v>
      </c>
      <c r="AB89" s="45">
        <v>5936</v>
      </c>
      <c r="AC89" s="600">
        <v>13147</v>
      </c>
      <c r="AD89" s="553">
        <v>30486</v>
      </c>
      <c r="AE89" s="601">
        <v>20154</v>
      </c>
      <c r="AF89" s="45">
        <v>5613</v>
      </c>
      <c r="AG89" s="45">
        <v>3250</v>
      </c>
      <c r="AH89" s="45">
        <v>2741</v>
      </c>
      <c r="AI89" s="45">
        <v>3042</v>
      </c>
      <c r="AJ89" s="45">
        <v>7355</v>
      </c>
      <c r="AK89" s="45">
        <v>11938</v>
      </c>
      <c r="AL89" s="45">
        <v>5982</v>
      </c>
      <c r="AM89" s="45">
        <v>3093</v>
      </c>
      <c r="AN89" s="45">
        <v>4614</v>
      </c>
      <c r="AO89" s="45">
        <v>5164</v>
      </c>
      <c r="AP89" s="45">
        <v>3244</v>
      </c>
      <c r="AQ89" s="45">
        <v>22077</v>
      </c>
      <c r="AR89" s="45">
        <v>4211</v>
      </c>
      <c r="AS89" s="45">
        <v>7667</v>
      </c>
      <c r="AT89" s="45">
        <v>8180</v>
      </c>
      <c r="AU89" s="45">
        <v>4978</v>
      </c>
      <c r="AV89" s="45">
        <v>5728</v>
      </c>
      <c r="AW89" s="45">
        <v>7783</v>
      </c>
      <c r="AX89" s="45">
        <v>6912</v>
      </c>
      <c r="AY89" s="562">
        <f t="shared" si="9"/>
        <v>150282</v>
      </c>
    </row>
    <row r="90" spans="1:51" hidden="1">
      <c r="A90" s="573"/>
      <c r="B90" s="613" t="s">
        <v>2346</v>
      </c>
      <c r="C90" s="45">
        <v>404049</v>
      </c>
      <c r="D90" s="45">
        <v>11005</v>
      </c>
      <c r="E90" s="45">
        <v>4885</v>
      </c>
      <c r="F90" s="45">
        <v>4637</v>
      </c>
      <c r="G90" s="45">
        <v>9911</v>
      </c>
      <c r="H90" s="45">
        <v>3244</v>
      </c>
      <c r="I90" s="45">
        <v>3449</v>
      </c>
      <c r="J90" s="45">
        <v>6078</v>
      </c>
      <c r="K90" s="45">
        <v>9166</v>
      </c>
      <c r="L90" s="45">
        <v>6111</v>
      </c>
      <c r="M90" s="45">
        <v>5158</v>
      </c>
      <c r="N90" s="45">
        <v>21630</v>
      </c>
      <c r="O90" s="45">
        <v>20540</v>
      </c>
      <c r="P90" s="553">
        <v>52755</v>
      </c>
      <c r="Q90" s="45">
        <v>28434</v>
      </c>
      <c r="R90" s="45">
        <v>5540</v>
      </c>
      <c r="S90" s="45">
        <v>2610</v>
      </c>
      <c r="T90" s="45">
        <v>3567</v>
      </c>
      <c r="U90" s="45">
        <v>2072</v>
      </c>
      <c r="V90" s="45">
        <v>2569</v>
      </c>
      <c r="W90" s="45">
        <v>5470</v>
      </c>
      <c r="X90" s="45">
        <v>5524</v>
      </c>
      <c r="Y90" s="45">
        <v>9722</v>
      </c>
      <c r="Z90" s="45">
        <v>19338</v>
      </c>
      <c r="AA90" s="45">
        <v>5131</v>
      </c>
      <c r="AB90" s="45">
        <v>3862</v>
      </c>
      <c r="AC90" s="600">
        <v>8740</v>
      </c>
      <c r="AD90" s="553">
        <v>25586</v>
      </c>
      <c r="AE90" s="601">
        <v>15805</v>
      </c>
      <c r="AF90" s="45">
        <v>4038</v>
      </c>
      <c r="AG90" s="45">
        <v>2734</v>
      </c>
      <c r="AH90" s="45">
        <v>2068</v>
      </c>
      <c r="AI90" s="45">
        <v>2534</v>
      </c>
      <c r="AJ90" s="45">
        <v>5899</v>
      </c>
      <c r="AK90" s="45">
        <v>9938</v>
      </c>
      <c r="AL90" s="45">
        <v>4650</v>
      </c>
      <c r="AM90" s="45">
        <v>2226</v>
      </c>
      <c r="AN90" s="45">
        <v>3687</v>
      </c>
      <c r="AO90" s="45">
        <v>4291</v>
      </c>
      <c r="AP90" s="45">
        <v>2292</v>
      </c>
      <c r="AQ90" s="45">
        <v>19461</v>
      </c>
      <c r="AR90" s="45">
        <v>3390</v>
      </c>
      <c r="AS90" s="45">
        <v>6153</v>
      </c>
      <c r="AT90" s="45">
        <v>6747</v>
      </c>
      <c r="AU90" s="45">
        <v>4175</v>
      </c>
      <c r="AV90" s="45">
        <v>4633</v>
      </c>
      <c r="AW90" s="45">
        <v>6793</v>
      </c>
      <c r="AX90" s="45">
        <v>5801</v>
      </c>
      <c r="AY90" s="562">
        <f t="shared" si="9"/>
        <v>123359</v>
      </c>
    </row>
    <row r="91" spans="1:51" hidden="1">
      <c r="A91" s="573"/>
      <c r="B91" s="613" t="s">
        <v>2347</v>
      </c>
      <c r="C91" s="45">
        <v>185067</v>
      </c>
      <c r="D91" s="45">
        <v>3785</v>
      </c>
      <c r="E91" s="45">
        <v>1367</v>
      </c>
      <c r="F91" s="45">
        <v>1506</v>
      </c>
      <c r="G91" s="45">
        <v>3358</v>
      </c>
      <c r="H91" s="45">
        <v>912</v>
      </c>
      <c r="I91" s="45">
        <v>1021</v>
      </c>
      <c r="J91" s="45">
        <v>2433</v>
      </c>
      <c r="K91" s="45">
        <v>4219</v>
      </c>
      <c r="L91" s="45">
        <v>2855</v>
      </c>
      <c r="M91" s="45">
        <v>2543</v>
      </c>
      <c r="N91" s="45">
        <v>13022</v>
      </c>
      <c r="O91" s="45">
        <v>11799</v>
      </c>
      <c r="P91" s="553">
        <v>30399</v>
      </c>
      <c r="Q91" s="45">
        <v>16504</v>
      </c>
      <c r="R91" s="45">
        <v>1855</v>
      </c>
      <c r="S91" s="45">
        <v>1027</v>
      </c>
      <c r="T91" s="45">
        <v>1293</v>
      </c>
      <c r="U91" s="45">
        <v>804</v>
      </c>
      <c r="V91" s="45">
        <v>1110</v>
      </c>
      <c r="W91" s="45">
        <v>2148</v>
      </c>
      <c r="X91" s="45">
        <v>2729</v>
      </c>
      <c r="Y91" s="45">
        <v>4222</v>
      </c>
      <c r="Z91" s="45">
        <v>8730</v>
      </c>
      <c r="AA91" s="45">
        <v>2535</v>
      </c>
      <c r="AB91" s="45">
        <v>2099</v>
      </c>
      <c r="AC91" s="600">
        <v>4420</v>
      </c>
      <c r="AD91" s="553">
        <v>12826</v>
      </c>
      <c r="AE91" s="601">
        <v>7635</v>
      </c>
      <c r="AF91" s="45">
        <v>2214</v>
      </c>
      <c r="AG91" s="45">
        <v>1136</v>
      </c>
      <c r="AH91" s="45">
        <v>622</v>
      </c>
      <c r="AI91" s="45">
        <v>793</v>
      </c>
      <c r="AJ91" s="45">
        <v>2330</v>
      </c>
      <c r="AK91" s="45">
        <v>4062</v>
      </c>
      <c r="AL91" s="45">
        <v>1821</v>
      </c>
      <c r="AM91" s="45">
        <v>807</v>
      </c>
      <c r="AN91" s="45">
        <v>1228</v>
      </c>
      <c r="AO91" s="45">
        <v>1424</v>
      </c>
      <c r="AP91" s="45">
        <v>708</v>
      </c>
      <c r="AQ91" s="45">
        <v>7154</v>
      </c>
      <c r="AR91" s="45">
        <v>1320</v>
      </c>
      <c r="AS91" s="45">
        <v>1907</v>
      </c>
      <c r="AT91" s="45">
        <v>2127</v>
      </c>
      <c r="AU91" s="45">
        <v>1385</v>
      </c>
      <c r="AV91" s="45">
        <v>1332</v>
      </c>
      <c r="AW91" s="45">
        <v>1870</v>
      </c>
      <c r="AX91" s="45">
        <v>1671</v>
      </c>
      <c r="AY91" s="562">
        <f t="shared" si="9"/>
        <v>71724</v>
      </c>
    </row>
    <row r="92" spans="1:51" hidden="1">
      <c r="A92" s="573"/>
      <c r="B92" s="613" t="s">
        <v>2348</v>
      </c>
      <c r="C92" s="45">
        <v>154603</v>
      </c>
      <c r="D92" s="45">
        <v>3108</v>
      </c>
      <c r="E92" s="45">
        <v>1088</v>
      </c>
      <c r="F92" s="45">
        <v>1073</v>
      </c>
      <c r="G92" s="45">
        <v>2602</v>
      </c>
      <c r="H92" s="45">
        <v>777</v>
      </c>
      <c r="I92" s="45">
        <v>761</v>
      </c>
      <c r="J92" s="45">
        <v>1875</v>
      </c>
      <c r="K92" s="45">
        <v>3522</v>
      </c>
      <c r="L92" s="45">
        <v>2429</v>
      </c>
      <c r="M92" s="45">
        <v>2235</v>
      </c>
      <c r="N92" s="45">
        <v>11151</v>
      </c>
      <c r="O92" s="45">
        <v>9958</v>
      </c>
      <c r="P92" s="553">
        <v>26814</v>
      </c>
      <c r="Q92" s="45">
        <v>14324</v>
      </c>
      <c r="R92" s="45">
        <v>1438</v>
      </c>
      <c r="S92" s="45">
        <v>817</v>
      </c>
      <c r="T92" s="45">
        <v>1087</v>
      </c>
      <c r="U92" s="45">
        <v>732</v>
      </c>
      <c r="V92" s="45">
        <v>918</v>
      </c>
      <c r="W92" s="45">
        <v>1692</v>
      </c>
      <c r="X92" s="45">
        <v>2208</v>
      </c>
      <c r="Y92" s="45">
        <v>3564</v>
      </c>
      <c r="Z92" s="45">
        <v>7549</v>
      </c>
      <c r="AA92" s="45">
        <v>2227</v>
      </c>
      <c r="AB92" s="45">
        <v>1814</v>
      </c>
      <c r="AC92" s="600">
        <v>3640</v>
      </c>
      <c r="AD92" s="553">
        <v>10669</v>
      </c>
      <c r="AE92" s="601">
        <v>6046</v>
      </c>
      <c r="AF92" s="45">
        <v>1833</v>
      </c>
      <c r="AG92" s="45">
        <v>974</v>
      </c>
      <c r="AH92" s="45">
        <v>536</v>
      </c>
      <c r="AI92" s="45">
        <v>668</v>
      </c>
      <c r="AJ92" s="45">
        <v>1862</v>
      </c>
      <c r="AK92" s="45">
        <v>3107</v>
      </c>
      <c r="AL92" s="45">
        <v>1450</v>
      </c>
      <c r="AM92" s="45">
        <v>617</v>
      </c>
      <c r="AN92" s="45">
        <v>1006</v>
      </c>
      <c r="AO92" s="45">
        <v>1162</v>
      </c>
      <c r="AP92" s="45">
        <v>530</v>
      </c>
      <c r="AQ92" s="45">
        <v>5623</v>
      </c>
      <c r="AR92" s="45">
        <v>1039</v>
      </c>
      <c r="AS92" s="45">
        <v>1467</v>
      </c>
      <c r="AT92" s="45">
        <v>1640</v>
      </c>
      <c r="AU92" s="45">
        <v>1128</v>
      </c>
      <c r="AV92" s="45">
        <v>1024</v>
      </c>
      <c r="AW92" s="45">
        <v>1491</v>
      </c>
      <c r="AX92" s="45">
        <v>1328</v>
      </c>
      <c r="AY92" s="562">
        <f t="shared" si="9"/>
        <v>62247</v>
      </c>
    </row>
    <row r="93" spans="1:51" hidden="1">
      <c r="A93" s="573"/>
      <c r="B93" s="613" t="s">
        <v>2349</v>
      </c>
      <c r="C93" s="45">
        <v>172142</v>
      </c>
      <c r="D93" s="45">
        <v>3284</v>
      </c>
      <c r="E93" s="45">
        <v>1455</v>
      </c>
      <c r="F93" s="45">
        <v>1320</v>
      </c>
      <c r="G93" s="45">
        <v>3456</v>
      </c>
      <c r="H93" s="45">
        <v>898</v>
      </c>
      <c r="I93" s="45">
        <v>972</v>
      </c>
      <c r="J93" s="45">
        <v>2204</v>
      </c>
      <c r="K93" s="45">
        <v>3584</v>
      </c>
      <c r="L93" s="45">
        <v>2863</v>
      </c>
      <c r="M93" s="45">
        <v>2300</v>
      </c>
      <c r="N93" s="45">
        <v>12326</v>
      </c>
      <c r="O93" s="45">
        <v>10501</v>
      </c>
      <c r="P93" s="553">
        <v>28378</v>
      </c>
      <c r="Q93" s="45">
        <v>16017</v>
      </c>
      <c r="R93" s="45">
        <v>1717</v>
      </c>
      <c r="S93" s="45">
        <v>802</v>
      </c>
      <c r="T93" s="45">
        <v>1129</v>
      </c>
      <c r="U93" s="45">
        <v>764</v>
      </c>
      <c r="V93" s="45">
        <v>1081</v>
      </c>
      <c r="W93" s="45">
        <v>1887</v>
      </c>
      <c r="X93" s="45">
        <v>2502</v>
      </c>
      <c r="Y93" s="45">
        <v>3976</v>
      </c>
      <c r="Z93" s="45">
        <v>8699</v>
      </c>
      <c r="AA93" s="45">
        <v>2323</v>
      </c>
      <c r="AB93" s="45">
        <v>2323</v>
      </c>
      <c r="AC93" s="600">
        <v>4033</v>
      </c>
      <c r="AD93" s="553">
        <v>11090</v>
      </c>
      <c r="AE93" s="601">
        <v>6398</v>
      </c>
      <c r="AF93" s="45">
        <v>1837</v>
      </c>
      <c r="AG93" s="45">
        <v>903</v>
      </c>
      <c r="AH93" s="45">
        <v>600</v>
      </c>
      <c r="AI93" s="45">
        <v>757</v>
      </c>
      <c r="AJ93" s="45">
        <v>2106</v>
      </c>
      <c r="AK93" s="45">
        <v>3527</v>
      </c>
      <c r="AL93" s="45">
        <v>2550</v>
      </c>
      <c r="AM93" s="45">
        <v>685</v>
      </c>
      <c r="AN93" s="45">
        <v>1560</v>
      </c>
      <c r="AO93" s="45">
        <v>1299</v>
      </c>
      <c r="AP93" s="45">
        <v>655</v>
      </c>
      <c r="AQ93" s="45">
        <v>6493</v>
      </c>
      <c r="AR93" s="45">
        <v>1132</v>
      </c>
      <c r="AS93" s="45">
        <v>1642</v>
      </c>
      <c r="AT93" s="45">
        <v>1926</v>
      </c>
      <c r="AU93" s="45">
        <v>1321</v>
      </c>
      <c r="AV93" s="45">
        <v>1285</v>
      </c>
      <c r="AW93" s="45">
        <v>2053</v>
      </c>
      <c r="AX93" s="45">
        <v>1529</v>
      </c>
      <c r="AY93" s="562">
        <f t="shared" si="9"/>
        <v>67222</v>
      </c>
    </row>
    <row r="94" spans="1:51" hidden="1">
      <c r="A94" s="573"/>
      <c r="B94" s="613" t="s">
        <v>2350</v>
      </c>
      <c r="C94" s="45">
        <v>173897</v>
      </c>
      <c r="D94" s="45">
        <v>3860</v>
      </c>
      <c r="E94" s="45">
        <v>1764</v>
      </c>
      <c r="F94" s="45">
        <v>1317</v>
      </c>
      <c r="G94" s="45">
        <v>3069</v>
      </c>
      <c r="H94" s="45">
        <v>930</v>
      </c>
      <c r="I94" s="45">
        <v>1026</v>
      </c>
      <c r="J94" s="45">
        <v>2145</v>
      </c>
      <c r="K94" s="45">
        <v>3786</v>
      </c>
      <c r="L94" s="45">
        <v>2521</v>
      </c>
      <c r="M94" s="45">
        <v>2378</v>
      </c>
      <c r="N94" s="45">
        <v>11801</v>
      </c>
      <c r="O94" s="45">
        <v>10908</v>
      </c>
      <c r="P94" s="553">
        <v>27994</v>
      </c>
      <c r="Q94" s="45">
        <v>15328</v>
      </c>
      <c r="R94" s="45">
        <v>1605</v>
      </c>
      <c r="S94" s="45">
        <v>1068</v>
      </c>
      <c r="T94" s="45">
        <v>1409</v>
      </c>
      <c r="U94" s="45">
        <v>742</v>
      </c>
      <c r="V94" s="45">
        <v>1079</v>
      </c>
      <c r="W94" s="45">
        <v>1740</v>
      </c>
      <c r="X94" s="45">
        <v>2756</v>
      </c>
      <c r="Y94" s="45">
        <v>4320</v>
      </c>
      <c r="Z94" s="45">
        <v>8503</v>
      </c>
      <c r="AA94" s="45">
        <v>2386</v>
      </c>
      <c r="AB94" s="45">
        <v>2022</v>
      </c>
      <c r="AC94" s="600">
        <v>4034</v>
      </c>
      <c r="AD94" s="553">
        <v>11528</v>
      </c>
      <c r="AE94" s="601">
        <v>7004</v>
      </c>
      <c r="AF94" s="45">
        <v>1869</v>
      </c>
      <c r="AG94" s="45">
        <v>910</v>
      </c>
      <c r="AH94" s="45">
        <v>608</v>
      </c>
      <c r="AI94" s="45">
        <v>764</v>
      </c>
      <c r="AJ94" s="45">
        <v>2223</v>
      </c>
      <c r="AK94" s="45">
        <v>3577</v>
      </c>
      <c r="AL94" s="45">
        <v>1738</v>
      </c>
      <c r="AM94" s="45">
        <v>809</v>
      </c>
      <c r="AN94" s="45">
        <v>1153</v>
      </c>
      <c r="AO94" s="45">
        <v>1431</v>
      </c>
      <c r="AP94" s="45">
        <v>637</v>
      </c>
      <c r="AQ94" s="45">
        <v>6945</v>
      </c>
      <c r="AR94" s="45">
        <v>1211</v>
      </c>
      <c r="AS94" s="45">
        <v>2039</v>
      </c>
      <c r="AT94" s="45">
        <v>2258</v>
      </c>
      <c r="AU94" s="45">
        <v>1408</v>
      </c>
      <c r="AV94" s="45">
        <v>1431</v>
      </c>
      <c r="AW94" s="45">
        <v>1891</v>
      </c>
      <c r="AX94" s="45">
        <v>1972</v>
      </c>
      <c r="AY94" s="562">
        <f t="shared" si="9"/>
        <v>66031</v>
      </c>
    </row>
    <row r="95" spans="1:51" hidden="1">
      <c r="A95" s="573"/>
      <c r="B95" s="613" t="s">
        <v>2351</v>
      </c>
      <c r="C95" s="45">
        <v>153791</v>
      </c>
      <c r="D95" s="45">
        <v>3291</v>
      </c>
      <c r="E95" s="45">
        <v>1186</v>
      </c>
      <c r="F95" s="45">
        <v>1061</v>
      </c>
      <c r="G95" s="45">
        <v>2634</v>
      </c>
      <c r="H95" s="45">
        <v>768</v>
      </c>
      <c r="I95" s="45">
        <v>823</v>
      </c>
      <c r="J95" s="45">
        <v>1818</v>
      </c>
      <c r="K95" s="45">
        <v>3576</v>
      </c>
      <c r="L95" s="45">
        <v>2583</v>
      </c>
      <c r="M95" s="45">
        <v>2210</v>
      </c>
      <c r="N95" s="45">
        <v>10904</v>
      </c>
      <c r="O95" s="45">
        <v>10056</v>
      </c>
      <c r="P95" s="553">
        <v>25584</v>
      </c>
      <c r="Q95" s="45">
        <v>13997</v>
      </c>
      <c r="R95" s="45">
        <v>1473</v>
      </c>
      <c r="S95" s="45">
        <v>864</v>
      </c>
      <c r="T95" s="45">
        <v>1196</v>
      </c>
      <c r="U95" s="45">
        <v>690</v>
      </c>
      <c r="V95" s="45">
        <v>948</v>
      </c>
      <c r="W95" s="45">
        <v>1665</v>
      </c>
      <c r="X95" s="45">
        <v>2326</v>
      </c>
      <c r="Y95" s="45">
        <v>3754</v>
      </c>
      <c r="Z95" s="45">
        <v>7744</v>
      </c>
      <c r="AA95" s="45">
        <v>2087</v>
      </c>
      <c r="AB95" s="45">
        <v>1803</v>
      </c>
      <c r="AC95" s="600">
        <v>3664</v>
      </c>
      <c r="AD95" s="553">
        <v>10168</v>
      </c>
      <c r="AE95" s="601">
        <v>5983</v>
      </c>
      <c r="AF95" s="45">
        <v>1694</v>
      </c>
      <c r="AG95" s="45">
        <v>832</v>
      </c>
      <c r="AH95" s="45">
        <v>528</v>
      </c>
      <c r="AI95" s="45">
        <v>693</v>
      </c>
      <c r="AJ95" s="45">
        <v>1920</v>
      </c>
      <c r="AK95" s="45">
        <v>3044</v>
      </c>
      <c r="AL95" s="45">
        <v>1351</v>
      </c>
      <c r="AM95" s="45">
        <v>660</v>
      </c>
      <c r="AN95" s="45">
        <v>1068</v>
      </c>
      <c r="AO95" s="45">
        <v>1024</v>
      </c>
      <c r="AP95" s="45">
        <v>587</v>
      </c>
      <c r="AQ95" s="45">
        <v>5954</v>
      </c>
      <c r="AR95" s="45">
        <v>998</v>
      </c>
      <c r="AS95" s="45">
        <v>1503</v>
      </c>
      <c r="AT95" s="45">
        <v>1791</v>
      </c>
      <c r="AU95" s="45">
        <v>1239</v>
      </c>
      <c r="AV95" s="45">
        <v>1113</v>
      </c>
      <c r="AW95" s="45">
        <v>1578</v>
      </c>
      <c r="AX95" s="45">
        <v>1358</v>
      </c>
      <c r="AY95" s="562">
        <f t="shared" si="9"/>
        <v>60541</v>
      </c>
    </row>
    <row r="96" spans="1:51" hidden="1">
      <c r="A96" s="573"/>
      <c r="B96" s="613" t="s">
        <v>2352</v>
      </c>
      <c r="C96" s="45">
        <v>174692</v>
      </c>
      <c r="D96" s="45">
        <v>3820</v>
      </c>
      <c r="E96" s="45">
        <v>1343</v>
      </c>
      <c r="F96" s="45">
        <v>1393</v>
      </c>
      <c r="G96" s="45">
        <v>3275</v>
      </c>
      <c r="H96" s="45">
        <v>911</v>
      </c>
      <c r="I96" s="45">
        <v>1002</v>
      </c>
      <c r="J96" s="45">
        <v>2153</v>
      </c>
      <c r="K96" s="45">
        <v>3886</v>
      </c>
      <c r="L96" s="45">
        <v>3012</v>
      </c>
      <c r="M96" s="45">
        <v>2409</v>
      </c>
      <c r="N96" s="45">
        <v>12028</v>
      </c>
      <c r="O96" s="45">
        <v>10759</v>
      </c>
      <c r="P96" s="553">
        <v>29203</v>
      </c>
      <c r="Q96" s="45">
        <v>15395</v>
      </c>
      <c r="R96" s="45">
        <v>1702</v>
      </c>
      <c r="S96" s="45">
        <v>1002</v>
      </c>
      <c r="T96" s="45">
        <v>1352</v>
      </c>
      <c r="U96" s="45">
        <v>824</v>
      </c>
      <c r="V96" s="45">
        <v>985</v>
      </c>
      <c r="W96" s="45">
        <v>2111</v>
      </c>
      <c r="X96" s="45">
        <v>2536</v>
      </c>
      <c r="Y96" s="45">
        <v>4137</v>
      </c>
      <c r="Z96" s="45">
        <v>9023</v>
      </c>
      <c r="AA96" s="45">
        <v>2406</v>
      </c>
      <c r="AB96" s="45">
        <v>1996</v>
      </c>
      <c r="AC96" s="600">
        <v>3861</v>
      </c>
      <c r="AD96" s="553">
        <v>12081</v>
      </c>
      <c r="AE96" s="601">
        <v>6760</v>
      </c>
      <c r="AF96" s="45">
        <v>1948</v>
      </c>
      <c r="AG96" s="45">
        <v>920</v>
      </c>
      <c r="AH96" s="45">
        <v>649</v>
      </c>
      <c r="AI96" s="45">
        <v>733</v>
      </c>
      <c r="AJ96" s="45">
        <v>2147</v>
      </c>
      <c r="AK96" s="45">
        <v>3713</v>
      </c>
      <c r="AL96" s="45">
        <v>1552</v>
      </c>
      <c r="AM96" s="45">
        <v>714</v>
      </c>
      <c r="AN96" s="45">
        <v>1306</v>
      </c>
      <c r="AO96" s="45">
        <v>1272</v>
      </c>
      <c r="AP96" s="45">
        <v>661</v>
      </c>
      <c r="AQ96" s="45">
        <v>6990</v>
      </c>
      <c r="AR96" s="45">
        <v>1089</v>
      </c>
      <c r="AS96" s="45">
        <v>1762</v>
      </c>
      <c r="AT96" s="45">
        <v>1923</v>
      </c>
      <c r="AU96" s="45">
        <v>1404</v>
      </c>
      <c r="AV96" s="45">
        <v>1197</v>
      </c>
      <c r="AW96" s="45">
        <v>1758</v>
      </c>
      <c r="AX96" s="45">
        <v>1589</v>
      </c>
      <c r="AY96" s="562">
        <f t="shared" si="9"/>
        <v>67385</v>
      </c>
    </row>
    <row r="97" spans="1:51" hidden="1">
      <c r="A97" s="573"/>
      <c r="B97" s="613" t="s">
        <v>2353</v>
      </c>
      <c r="C97" s="45">
        <v>138790</v>
      </c>
      <c r="D97" s="45">
        <v>2645</v>
      </c>
      <c r="E97" s="45">
        <v>966</v>
      </c>
      <c r="F97" s="45">
        <v>975</v>
      </c>
      <c r="G97" s="45">
        <v>2086</v>
      </c>
      <c r="H97" s="45">
        <v>694</v>
      </c>
      <c r="I97" s="45">
        <v>673</v>
      </c>
      <c r="J97" s="45">
        <v>1620</v>
      </c>
      <c r="K97" s="45">
        <v>3432</v>
      </c>
      <c r="L97" s="45">
        <v>2309</v>
      </c>
      <c r="M97" s="45">
        <v>2006</v>
      </c>
      <c r="N97" s="45">
        <v>10591</v>
      </c>
      <c r="O97" s="45">
        <v>9388</v>
      </c>
      <c r="P97" s="553">
        <v>24526</v>
      </c>
      <c r="Q97" s="45">
        <v>12704</v>
      </c>
      <c r="R97" s="45">
        <v>1239</v>
      </c>
      <c r="S97" s="45">
        <v>759</v>
      </c>
      <c r="T97" s="45">
        <v>929</v>
      </c>
      <c r="U97" s="45">
        <v>623</v>
      </c>
      <c r="V97" s="45">
        <v>798</v>
      </c>
      <c r="W97" s="45">
        <v>1648</v>
      </c>
      <c r="X97" s="45">
        <v>2236</v>
      </c>
      <c r="Y97" s="45">
        <v>3150</v>
      </c>
      <c r="Z97" s="45">
        <v>6688</v>
      </c>
      <c r="AA97" s="45">
        <v>1805</v>
      </c>
      <c r="AB97" s="45">
        <v>1577</v>
      </c>
      <c r="AC97" s="600">
        <v>3159</v>
      </c>
      <c r="AD97" s="553">
        <v>9465</v>
      </c>
      <c r="AE97" s="601">
        <v>5475</v>
      </c>
      <c r="AF97" s="45">
        <v>1544</v>
      </c>
      <c r="AG97" s="45">
        <v>725</v>
      </c>
      <c r="AH97" s="45">
        <v>475</v>
      </c>
      <c r="AI97" s="45">
        <v>587</v>
      </c>
      <c r="AJ97" s="45">
        <v>1774</v>
      </c>
      <c r="AK97" s="45">
        <v>2803</v>
      </c>
      <c r="AL97" s="45">
        <v>1099</v>
      </c>
      <c r="AM97" s="45">
        <v>589</v>
      </c>
      <c r="AN97" s="45">
        <v>880</v>
      </c>
      <c r="AO97" s="45">
        <v>918</v>
      </c>
      <c r="AP97" s="45">
        <v>478</v>
      </c>
      <c r="AQ97" s="45">
        <v>4834</v>
      </c>
      <c r="AR97" s="45">
        <v>960</v>
      </c>
      <c r="AS97" s="45">
        <v>1217</v>
      </c>
      <c r="AT97" s="45">
        <v>1406</v>
      </c>
      <c r="AU97" s="45">
        <v>973</v>
      </c>
      <c r="AV97" s="45">
        <v>920</v>
      </c>
      <c r="AW97" s="45">
        <v>1239</v>
      </c>
      <c r="AX97" s="45">
        <v>1203</v>
      </c>
      <c r="AY97" s="562">
        <f t="shared" si="9"/>
        <v>57209</v>
      </c>
    </row>
    <row r="98" spans="1:51" hidden="1">
      <c r="A98" s="573"/>
      <c r="B98" s="613" t="s">
        <v>2354</v>
      </c>
      <c r="C98" s="45">
        <v>200423</v>
      </c>
      <c r="D98" s="45">
        <v>2397</v>
      </c>
      <c r="E98" s="45">
        <v>898</v>
      </c>
      <c r="F98" s="45">
        <v>797</v>
      </c>
      <c r="G98" s="45">
        <v>2176</v>
      </c>
      <c r="H98" s="45">
        <v>565</v>
      </c>
      <c r="I98" s="45">
        <v>647</v>
      </c>
      <c r="J98" s="45">
        <v>1529</v>
      </c>
      <c r="K98" s="45">
        <v>3236</v>
      </c>
      <c r="L98" s="45">
        <v>2458</v>
      </c>
      <c r="M98" s="45">
        <v>2031</v>
      </c>
      <c r="N98" s="45">
        <v>10522</v>
      </c>
      <c r="O98" s="45">
        <v>9683</v>
      </c>
      <c r="P98" s="553">
        <v>25048</v>
      </c>
      <c r="Q98" s="45">
        <v>13766</v>
      </c>
      <c r="R98" s="45">
        <v>1161</v>
      </c>
      <c r="S98" s="45">
        <v>706</v>
      </c>
      <c r="T98" s="45">
        <v>954</v>
      </c>
      <c r="U98" s="45">
        <v>531</v>
      </c>
      <c r="V98" s="45">
        <v>839</v>
      </c>
      <c r="W98" s="45">
        <v>1469</v>
      </c>
      <c r="X98" s="45">
        <v>2064</v>
      </c>
      <c r="Y98" s="45">
        <v>3442</v>
      </c>
      <c r="Z98" s="45">
        <v>6954</v>
      </c>
      <c r="AA98" s="45">
        <v>1940</v>
      </c>
      <c r="AB98" s="45">
        <v>1831</v>
      </c>
      <c r="AC98" s="600">
        <v>3437</v>
      </c>
      <c r="AD98" s="553">
        <v>9478</v>
      </c>
      <c r="AE98" s="601">
        <v>5570</v>
      </c>
      <c r="AF98" s="45">
        <v>1487</v>
      </c>
      <c r="AG98" s="45">
        <v>726</v>
      </c>
      <c r="AH98" s="45">
        <v>481</v>
      </c>
      <c r="AI98" s="45">
        <v>499</v>
      </c>
      <c r="AJ98" s="45">
        <v>1664</v>
      </c>
      <c r="AK98" s="45">
        <v>2698</v>
      </c>
      <c r="AL98" s="45">
        <v>1378</v>
      </c>
      <c r="AM98" s="45">
        <v>581</v>
      </c>
      <c r="AN98" s="45">
        <v>925</v>
      </c>
      <c r="AO98" s="45">
        <v>958</v>
      </c>
      <c r="AP98" s="45">
        <v>504</v>
      </c>
      <c r="AQ98" s="45">
        <v>4756</v>
      </c>
      <c r="AR98" s="45">
        <v>907</v>
      </c>
      <c r="AS98" s="45">
        <v>1384</v>
      </c>
      <c r="AT98" s="45">
        <v>1389</v>
      </c>
      <c r="AU98" s="45">
        <v>1023</v>
      </c>
      <c r="AV98" s="45">
        <v>901</v>
      </c>
      <c r="AW98" s="45">
        <v>1223</v>
      </c>
      <c r="AX98" s="45">
        <v>1309</v>
      </c>
      <c r="AY98" s="562">
        <f t="shared" si="9"/>
        <v>59019</v>
      </c>
    </row>
    <row r="99" spans="1:51" hidden="1">
      <c r="A99" s="575"/>
      <c r="B99" s="643" t="s">
        <v>2355</v>
      </c>
      <c r="C99" s="525">
        <f t="shared" ref="C99:AY99" si="10">SUM(C87:C98)</f>
        <v>2564565</v>
      </c>
      <c r="D99" s="525">
        <f t="shared" si="10"/>
        <v>57188</v>
      </c>
      <c r="E99" s="525">
        <f t="shared" si="10"/>
        <v>24030</v>
      </c>
      <c r="F99" s="525">
        <f t="shared" si="10"/>
        <v>21845</v>
      </c>
      <c r="G99" s="525">
        <f t="shared" si="10"/>
        <v>49433</v>
      </c>
      <c r="H99" s="525">
        <f t="shared" si="10"/>
        <v>15556</v>
      </c>
      <c r="I99" s="525">
        <f t="shared" si="10"/>
        <v>16814</v>
      </c>
      <c r="J99" s="525">
        <f t="shared" si="10"/>
        <v>33882</v>
      </c>
      <c r="K99" s="525">
        <f t="shared" si="10"/>
        <v>57732</v>
      </c>
      <c r="L99" s="525">
        <f t="shared" si="10"/>
        <v>40426</v>
      </c>
      <c r="M99" s="525">
        <f t="shared" si="10"/>
        <v>34898</v>
      </c>
      <c r="N99" s="525">
        <f t="shared" si="10"/>
        <v>162681</v>
      </c>
      <c r="O99" s="525">
        <f t="shared" si="10"/>
        <v>148697</v>
      </c>
      <c r="P99" s="580">
        <f t="shared" si="10"/>
        <v>380776</v>
      </c>
      <c r="Q99" s="525">
        <f t="shared" si="10"/>
        <v>208638</v>
      </c>
      <c r="R99" s="525">
        <f t="shared" si="10"/>
        <v>29031</v>
      </c>
      <c r="S99" s="525">
        <f t="shared" si="10"/>
        <v>14464</v>
      </c>
      <c r="T99" s="525">
        <f t="shared" si="10"/>
        <v>20154</v>
      </c>
      <c r="U99" s="525">
        <f t="shared" si="10"/>
        <v>11565</v>
      </c>
      <c r="V99" s="525">
        <f t="shared" si="10"/>
        <v>16844</v>
      </c>
      <c r="W99" s="525">
        <f t="shared" si="10"/>
        <v>31006</v>
      </c>
      <c r="X99" s="525">
        <f t="shared" si="10"/>
        <v>36898</v>
      </c>
      <c r="Y99" s="525">
        <f t="shared" si="10"/>
        <v>61496</v>
      </c>
      <c r="Z99" s="525">
        <f t="shared" si="10"/>
        <v>121202</v>
      </c>
      <c r="AA99" s="525">
        <f t="shared" si="10"/>
        <v>34276</v>
      </c>
      <c r="AB99" s="525">
        <f t="shared" si="10"/>
        <v>28563</v>
      </c>
      <c r="AC99" s="602">
        <f t="shared" si="10"/>
        <v>59293</v>
      </c>
      <c r="AD99" s="580">
        <f t="shared" si="10"/>
        <v>162889</v>
      </c>
      <c r="AE99" s="603">
        <f t="shared" si="10"/>
        <v>98485</v>
      </c>
      <c r="AF99" s="525">
        <f t="shared" si="10"/>
        <v>27894</v>
      </c>
      <c r="AG99" s="525">
        <f t="shared" si="10"/>
        <v>14745</v>
      </c>
      <c r="AH99" s="525">
        <f t="shared" si="10"/>
        <v>10326</v>
      </c>
      <c r="AI99" s="525">
        <f t="shared" si="10"/>
        <v>12559</v>
      </c>
      <c r="AJ99" s="525">
        <f t="shared" si="10"/>
        <v>32977</v>
      </c>
      <c r="AK99" s="525">
        <f t="shared" si="10"/>
        <v>54377</v>
      </c>
      <c r="AL99" s="525">
        <f t="shared" si="10"/>
        <v>26288</v>
      </c>
      <c r="AM99" s="525">
        <f t="shared" si="10"/>
        <v>12070</v>
      </c>
      <c r="AN99" s="525">
        <f t="shared" si="10"/>
        <v>19477</v>
      </c>
      <c r="AO99" s="525">
        <f t="shared" si="10"/>
        <v>21376</v>
      </c>
      <c r="AP99" s="525">
        <f t="shared" si="10"/>
        <v>11478</v>
      </c>
      <c r="AQ99" s="525">
        <f t="shared" si="10"/>
        <v>101077</v>
      </c>
      <c r="AR99" s="525">
        <f t="shared" si="10"/>
        <v>18227</v>
      </c>
      <c r="AS99" s="525">
        <f t="shared" si="10"/>
        <v>29810</v>
      </c>
      <c r="AT99" s="525">
        <f t="shared" si="10"/>
        <v>32608</v>
      </c>
      <c r="AU99" s="525">
        <f t="shared" si="10"/>
        <v>21386</v>
      </c>
      <c r="AV99" s="525">
        <f t="shared" si="10"/>
        <v>21619</v>
      </c>
      <c r="AW99" s="525">
        <f t="shared" si="10"/>
        <v>30679</v>
      </c>
      <c r="AX99" s="525">
        <f t="shared" si="10"/>
        <v>27329</v>
      </c>
      <c r="AY99" s="581">
        <f t="shared" si="10"/>
        <v>900792</v>
      </c>
    </row>
    <row r="100" spans="1:51" hidden="1">
      <c r="A100" s="573"/>
      <c r="B100" s="613"/>
      <c r="C100" s="22"/>
      <c r="D100" s="22"/>
      <c r="E100" s="22"/>
      <c r="F100" s="22"/>
      <c r="G100" s="22"/>
      <c r="H100" s="22"/>
      <c r="I100" s="22"/>
      <c r="J100" s="22"/>
      <c r="K100" s="22"/>
      <c r="L100" s="22"/>
      <c r="M100" s="22"/>
      <c r="N100" s="22"/>
      <c r="O100" s="22"/>
      <c r="P100" s="582"/>
      <c r="Q100" s="22"/>
      <c r="R100" s="22"/>
      <c r="S100" s="22"/>
      <c r="T100" s="22"/>
      <c r="U100" s="22"/>
      <c r="V100" s="22"/>
      <c r="W100" s="22"/>
      <c r="X100" s="22"/>
      <c r="Y100" s="22"/>
      <c r="Z100" s="22"/>
      <c r="AA100" s="22"/>
      <c r="AB100" s="22"/>
      <c r="AC100" s="600"/>
      <c r="AD100" s="45"/>
      <c r="AE100" s="604"/>
      <c r="AF100" s="22"/>
      <c r="AG100" s="22"/>
      <c r="AH100" s="22"/>
      <c r="AI100" s="22"/>
      <c r="AJ100" s="22"/>
      <c r="AK100" s="22"/>
      <c r="AL100" s="22"/>
      <c r="AM100" s="22"/>
      <c r="AN100" s="22"/>
      <c r="AO100" s="22"/>
      <c r="AP100" s="22"/>
      <c r="AQ100" s="22"/>
      <c r="AR100" s="22"/>
      <c r="AS100" s="22"/>
      <c r="AT100" s="22"/>
      <c r="AU100" s="22"/>
      <c r="AV100" s="22"/>
      <c r="AW100" s="22"/>
      <c r="AX100" s="22"/>
      <c r="AY100" s="545"/>
    </row>
    <row r="101" spans="1:51" hidden="1">
      <c r="A101" s="573" t="s">
        <v>2357</v>
      </c>
      <c r="B101" s="613" t="s">
        <v>2343</v>
      </c>
      <c r="C101" s="22">
        <v>16601</v>
      </c>
      <c r="D101" s="22">
        <v>2884</v>
      </c>
      <c r="E101" s="22">
        <v>1039</v>
      </c>
      <c r="F101" s="22">
        <v>1006</v>
      </c>
      <c r="G101" s="22">
        <v>2290</v>
      </c>
      <c r="H101" s="22">
        <v>717</v>
      </c>
      <c r="I101" s="22">
        <v>723</v>
      </c>
      <c r="J101" s="22">
        <v>1688</v>
      </c>
      <c r="K101" s="22">
        <v>3727</v>
      </c>
      <c r="L101" s="22">
        <v>2603</v>
      </c>
      <c r="M101" s="22">
        <v>2035</v>
      </c>
      <c r="N101" s="22">
        <v>10017</v>
      </c>
      <c r="O101" s="22">
        <v>9792</v>
      </c>
      <c r="P101" s="582">
        <v>23719</v>
      </c>
      <c r="Q101" s="22">
        <v>12794</v>
      </c>
      <c r="R101" s="22">
        <v>1378</v>
      </c>
      <c r="S101" s="22">
        <v>801</v>
      </c>
      <c r="T101" s="22">
        <v>1041</v>
      </c>
      <c r="U101" s="22">
        <v>636</v>
      </c>
      <c r="V101" s="22">
        <v>878</v>
      </c>
      <c r="W101" s="22">
        <v>1764</v>
      </c>
      <c r="X101" s="22">
        <v>2293</v>
      </c>
      <c r="Y101" s="22">
        <v>3513</v>
      </c>
      <c r="Z101" s="22">
        <v>7777</v>
      </c>
      <c r="AA101" s="22">
        <v>2235</v>
      </c>
      <c r="AB101" s="22">
        <v>1745</v>
      </c>
      <c r="AC101" s="600">
        <v>3446</v>
      </c>
      <c r="AD101" s="45">
        <v>9902</v>
      </c>
      <c r="AE101" s="604">
        <v>5910</v>
      </c>
      <c r="AF101" s="22">
        <v>1637</v>
      </c>
      <c r="AG101" s="22">
        <v>867</v>
      </c>
      <c r="AH101" s="22">
        <v>501</v>
      </c>
      <c r="AI101" s="22">
        <v>558</v>
      </c>
      <c r="AJ101" s="22">
        <v>1939</v>
      </c>
      <c r="AK101" s="22">
        <v>2953</v>
      </c>
      <c r="AL101" s="22">
        <v>1368</v>
      </c>
      <c r="AM101" s="22">
        <v>715</v>
      </c>
      <c r="AN101" s="22">
        <v>1075</v>
      </c>
      <c r="AO101" s="22">
        <v>1217</v>
      </c>
      <c r="AP101" s="22">
        <v>592</v>
      </c>
      <c r="AQ101" s="22">
        <v>5707</v>
      </c>
      <c r="AR101" s="22">
        <v>1010</v>
      </c>
      <c r="AS101" s="22">
        <v>1417</v>
      </c>
      <c r="AT101" s="22">
        <v>1626</v>
      </c>
      <c r="AU101" s="22">
        <v>1202</v>
      </c>
      <c r="AV101" s="22">
        <v>1064</v>
      </c>
      <c r="AW101" s="22">
        <v>1499</v>
      </c>
      <c r="AX101" s="22">
        <v>1360</v>
      </c>
      <c r="AY101" s="562">
        <v>56322</v>
      </c>
    </row>
    <row r="102" spans="1:51" hidden="1">
      <c r="A102" s="573"/>
      <c r="B102" s="613" t="s">
        <v>2344</v>
      </c>
      <c r="C102" s="22">
        <v>17094</v>
      </c>
      <c r="D102" s="22">
        <v>2960</v>
      </c>
      <c r="E102" s="22">
        <v>1105</v>
      </c>
      <c r="F102" s="22">
        <v>1028</v>
      </c>
      <c r="G102" s="22">
        <v>2441</v>
      </c>
      <c r="H102" s="22">
        <v>685</v>
      </c>
      <c r="I102" s="22">
        <v>836</v>
      </c>
      <c r="J102" s="22">
        <v>1894</v>
      </c>
      <c r="K102" s="22">
        <v>3758</v>
      </c>
      <c r="L102" s="22">
        <v>2635</v>
      </c>
      <c r="M102" s="22">
        <v>2305</v>
      </c>
      <c r="N102" s="22">
        <v>10775</v>
      </c>
      <c r="O102" s="22">
        <v>10240</v>
      </c>
      <c r="P102" s="582">
        <v>26295</v>
      </c>
      <c r="Q102" s="22">
        <v>14026</v>
      </c>
      <c r="R102" s="22">
        <v>1443</v>
      </c>
      <c r="S102" s="22">
        <v>791</v>
      </c>
      <c r="T102" s="22">
        <v>1276</v>
      </c>
      <c r="U102" s="22">
        <v>679</v>
      </c>
      <c r="V102" s="22">
        <v>1243</v>
      </c>
      <c r="W102" s="22">
        <v>1781</v>
      </c>
      <c r="X102" s="22">
        <v>2408</v>
      </c>
      <c r="Y102" s="22">
        <v>3745</v>
      </c>
      <c r="Z102" s="22">
        <v>7613</v>
      </c>
      <c r="AA102" s="22">
        <v>2500</v>
      </c>
      <c r="AB102" s="22">
        <v>1740</v>
      </c>
      <c r="AC102" s="600">
        <v>3853</v>
      </c>
      <c r="AD102" s="45">
        <v>10375</v>
      </c>
      <c r="AE102" s="604">
        <v>5864</v>
      </c>
      <c r="AF102" s="22">
        <v>2185</v>
      </c>
      <c r="AG102" s="22">
        <v>857</v>
      </c>
      <c r="AH102" s="22">
        <v>568</v>
      </c>
      <c r="AI102" s="22">
        <v>631</v>
      </c>
      <c r="AJ102" s="22">
        <v>1965</v>
      </c>
      <c r="AK102" s="22">
        <v>3118</v>
      </c>
      <c r="AL102" s="22">
        <v>1464</v>
      </c>
      <c r="AM102" s="22">
        <v>648</v>
      </c>
      <c r="AN102" s="22">
        <v>1118</v>
      </c>
      <c r="AO102" s="22">
        <v>1309</v>
      </c>
      <c r="AP102" s="22">
        <v>565</v>
      </c>
      <c r="AQ102" s="22">
        <v>5498</v>
      </c>
      <c r="AR102" s="22">
        <v>997</v>
      </c>
      <c r="AS102" s="22">
        <v>1442</v>
      </c>
      <c r="AT102" s="22">
        <v>1632</v>
      </c>
      <c r="AU102" s="22">
        <v>1198</v>
      </c>
      <c r="AV102" s="22">
        <v>1019</v>
      </c>
      <c r="AW102" s="22">
        <v>1388</v>
      </c>
      <c r="AX102" s="22">
        <v>1215</v>
      </c>
      <c r="AY102" s="562">
        <v>61336</v>
      </c>
    </row>
    <row r="103" spans="1:51" hidden="1">
      <c r="A103" s="573"/>
      <c r="B103" s="613" t="s">
        <v>2345</v>
      </c>
      <c r="C103" s="22">
        <v>29696</v>
      </c>
      <c r="D103" s="22">
        <v>13925</v>
      </c>
      <c r="E103" s="22">
        <v>6817</v>
      </c>
      <c r="F103" s="22">
        <v>5751</v>
      </c>
      <c r="G103" s="22">
        <v>11626</v>
      </c>
      <c r="H103" s="22">
        <v>4427</v>
      </c>
      <c r="I103" s="22">
        <v>4650</v>
      </c>
      <c r="J103" s="22">
        <v>7705</v>
      </c>
      <c r="K103" s="22">
        <v>12107</v>
      </c>
      <c r="L103" s="22">
        <v>8552</v>
      </c>
      <c r="M103" s="22">
        <v>7420</v>
      </c>
      <c r="N103" s="22">
        <v>26932</v>
      </c>
      <c r="O103" s="22">
        <v>25264</v>
      </c>
      <c r="P103" s="582">
        <v>58208</v>
      </c>
      <c r="Q103" s="22">
        <v>34414</v>
      </c>
      <c r="R103" s="22">
        <v>7650</v>
      </c>
      <c r="S103" s="22">
        <v>3192</v>
      </c>
      <c r="T103" s="22">
        <v>4792</v>
      </c>
      <c r="U103" s="22">
        <v>2664</v>
      </c>
      <c r="V103" s="22">
        <v>3870</v>
      </c>
      <c r="W103" s="22">
        <v>7786</v>
      </c>
      <c r="X103" s="22">
        <v>7039</v>
      </c>
      <c r="Y103" s="22">
        <v>14360</v>
      </c>
      <c r="Z103" s="22">
        <v>23112</v>
      </c>
      <c r="AA103" s="22">
        <v>6971</v>
      </c>
      <c r="AB103" s="22">
        <v>5517</v>
      </c>
      <c r="AC103" s="600">
        <v>12648</v>
      </c>
      <c r="AD103" s="45">
        <v>29661</v>
      </c>
      <c r="AE103" s="604">
        <v>19765</v>
      </c>
      <c r="AF103" s="22">
        <v>5175</v>
      </c>
      <c r="AG103" s="22">
        <v>3186</v>
      </c>
      <c r="AH103" s="22">
        <v>2649</v>
      </c>
      <c r="AI103" s="22">
        <v>2923</v>
      </c>
      <c r="AJ103" s="22">
        <v>7370</v>
      </c>
      <c r="AK103" s="22">
        <v>11234</v>
      </c>
      <c r="AL103" s="22">
        <v>5578</v>
      </c>
      <c r="AM103" s="22">
        <v>2760</v>
      </c>
      <c r="AN103" s="22">
        <v>4381</v>
      </c>
      <c r="AO103" s="22">
        <v>5137</v>
      </c>
      <c r="AP103" s="22">
        <v>3050</v>
      </c>
      <c r="AQ103" s="22">
        <v>21688</v>
      </c>
      <c r="AR103" s="22">
        <v>4031</v>
      </c>
      <c r="AS103" s="22">
        <v>7396</v>
      </c>
      <c r="AT103" s="22">
        <v>7684</v>
      </c>
      <c r="AU103" s="22">
        <v>5061</v>
      </c>
      <c r="AV103" s="22">
        <v>5353</v>
      </c>
      <c r="AW103" s="22">
        <v>7370</v>
      </c>
      <c r="AX103" s="22">
        <v>6979</v>
      </c>
      <c r="AY103" s="562">
        <v>144818</v>
      </c>
    </row>
    <row r="104" spans="1:51" hidden="1">
      <c r="A104" s="573"/>
      <c r="B104" s="613" t="s">
        <v>2346</v>
      </c>
      <c r="C104" s="22">
        <v>26567</v>
      </c>
      <c r="D104" s="22">
        <v>11500</v>
      </c>
      <c r="E104" s="22">
        <v>4816</v>
      </c>
      <c r="F104" s="22">
        <v>4901</v>
      </c>
      <c r="G104" s="22">
        <v>9989</v>
      </c>
      <c r="H104" s="22">
        <v>3167</v>
      </c>
      <c r="I104" s="22">
        <v>3345</v>
      </c>
      <c r="J104" s="22">
        <v>5945</v>
      </c>
      <c r="K104" s="22">
        <v>9252</v>
      </c>
      <c r="L104" s="22">
        <v>5960</v>
      </c>
      <c r="M104" s="22">
        <v>5435</v>
      </c>
      <c r="N104" s="22">
        <v>21793</v>
      </c>
      <c r="O104" s="22">
        <v>20448</v>
      </c>
      <c r="P104" s="582">
        <v>53920</v>
      </c>
      <c r="Q104" s="22">
        <v>28158</v>
      </c>
      <c r="R104" s="22">
        <v>5868</v>
      </c>
      <c r="S104" s="22">
        <v>2597</v>
      </c>
      <c r="T104" s="22">
        <v>3803</v>
      </c>
      <c r="U104" s="22">
        <v>2150</v>
      </c>
      <c r="V104" s="22">
        <v>2660</v>
      </c>
      <c r="W104" s="22">
        <v>5605</v>
      </c>
      <c r="X104" s="22">
        <v>5625</v>
      </c>
      <c r="Y104" s="22">
        <v>10213</v>
      </c>
      <c r="Z104" s="22">
        <v>20184</v>
      </c>
      <c r="AA104" s="22">
        <v>5547</v>
      </c>
      <c r="AB104" s="22">
        <v>4016</v>
      </c>
      <c r="AC104" s="600">
        <v>9281</v>
      </c>
      <c r="AD104" s="45">
        <v>26082</v>
      </c>
      <c r="AE104" s="604">
        <v>15685</v>
      </c>
      <c r="AF104" s="22">
        <v>4174</v>
      </c>
      <c r="AG104" s="22">
        <v>2704</v>
      </c>
      <c r="AH104" s="22">
        <v>2168</v>
      </c>
      <c r="AI104" s="22">
        <v>2556</v>
      </c>
      <c r="AJ104" s="22">
        <v>6264</v>
      </c>
      <c r="AK104" s="22">
        <v>10006</v>
      </c>
      <c r="AL104" s="22">
        <v>4703</v>
      </c>
      <c r="AM104" s="22">
        <v>2320</v>
      </c>
      <c r="AN104" s="22">
        <v>3920</v>
      </c>
      <c r="AO104" s="22">
        <v>4347</v>
      </c>
      <c r="AP104" s="22">
        <v>2494</v>
      </c>
      <c r="AQ104" s="22">
        <v>19479</v>
      </c>
      <c r="AR104" s="22">
        <v>3382</v>
      </c>
      <c r="AS104" s="22">
        <v>6123</v>
      </c>
      <c r="AT104" s="22">
        <v>6665</v>
      </c>
      <c r="AU104" s="22">
        <v>4401</v>
      </c>
      <c r="AV104" s="22">
        <v>4907</v>
      </c>
      <c r="AW104" s="22">
        <v>6863</v>
      </c>
      <c r="AX104" s="22">
        <v>5855</v>
      </c>
      <c r="AY104" s="562">
        <v>124319</v>
      </c>
    </row>
    <row r="105" spans="1:51" hidden="1">
      <c r="A105" s="573"/>
      <c r="B105" s="613" t="s">
        <v>2347</v>
      </c>
      <c r="C105" s="22">
        <v>17896</v>
      </c>
      <c r="D105" s="22">
        <v>3837</v>
      </c>
      <c r="E105" s="22">
        <v>1422</v>
      </c>
      <c r="F105" s="22">
        <v>1379</v>
      </c>
      <c r="G105" s="22">
        <v>3598</v>
      </c>
      <c r="H105" s="22">
        <v>987</v>
      </c>
      <c r="I105" s="22">
        <v>1141</v>
      </c>
      <c r="J105" s="22">
        <v>2258</v>
      </c>
      <c r="K105" s="22">
        <v>4355</v>
      </c>
      <c r="L105" s="22">
        <v>3055</v>
      </c>
      <c r="M105" s="22">
        <v>2560</v>
      </c>
      <c r="N105" s="22">
        <v>13262</v>
      </c>
      <c r="O105" s="22">
        <v>12044</v>
      </c>
      <c r="P105" s="582">
        <v>31182</v>
      </c>
      <c r="Q105" s="22">
        <v>17112</v>
      </c>
      <c r="R105" s="22">
        <v>2030</v>
      </c>
      <c r="S105" s="22">
        <v>1155</v>
      </c>
      <c r="T105" s="22">
        <v>1494</v>
      </c>
      <c r="U105" s="22">
        <v>949</v>
      </c>
      <c r="V105" s="22">
        <v>1131</v>
      </c>
      <c r="W105" s="22">
        <v>2245</v>
      </c>
      <c r="X105" s="22">
        <v>2839</v>
      </c>
      <c r="Y105" s="22">
        <v>4474</v>
      </c>
      <c r="Z105" s="22">
        <v>9389</v>
      </c>
      <c r="AA105" s="22">
        <v>2803</v>
      </c>
      <c r="AB105" s="22">
        <v>2255</v>
      </c>
      <c r="AC105" s="600">
        <v>4586</v>
      </c>
      <c r="AD105" s="45">
        <v>13533</v>
      </c>
      <c r="AE105" s="604">
        <v>8182</v>
      </c>
      <c r="AF105" s="22">
        <v>2294</v>
      </c>
      <c r="AG105" s="22">
        <v>1136</v>
      </c>
      <c r="AH105" s="22">
        <v>704</v>
      </c>
      <c r="AI105" s="22">
        <v>851</v>
      </c>
      <c r="AJ105" s="22">
        <v>2585</v>
      </c>
      <c r="AK105" s="22">
        <v>3793</v>
      </c>
      <c r="AL105" s="22">
        <v>1751</v>
      </c>
      <c r="AM105" s="22">
        <v>819</v>
      </c>
      <c r="AN105" s="22">
        <v>1361</v>
      </c>
      <c r="AO105" s="22">
        <v>1638</v>
      </c>
      <c r="AP105" s="22">
        <v>806</v>
      </c>
      <c r="AQ105" s="22">
        <v>7830</v>
      </c>
      <c r="AR105" s="22">
        <v>1257</v>
      </c>
      <c r="AS105" s="22">
        <v>1896</v>
      </c>
      <c r="AT105" s="22">
        <v>2143</v>
      </c>
      <c r="AU105" s="22">
        <v>1490</v>
      </c>
      <c r="AV105" s="22">
        <v>1358</v>
      </c>
      <c r="AW105" s="22">
        <v>1891</v>
      </c>
      <c r="AX105" s="22">
        <v>1803</v>
      </c>
      <c r="AY105" s="562">
        <v>73600</v>
      </c>
    </row>
    <row r="106" spans="1:51" hidden="1">
      <c r="A106" s="573"/>
      <c r="B106" s="613" t="s">
        <v>2348</v>
      </c>
      <c r="C106" s="22">
        <v>16131</v>
      </c>
      <c r="D106" s="22">
        <v>2959</v>
      </c>
      <c r="E106" s="22">
        <v>1040</v>
      </c>
      <c r="F106" s="22">
        <v>1072</v>
      </c>
      <c r="G106" s="22">
        <v>2471</v>
      </c>
      <c r="H106" s="22">
        <v>729</v>
      </c>
      <c r="I106" s="22">
        <v>819</v>
      </c>
      <c r="J106" s="22">
        <v>1891</v>
      </c>
      <c r="K106" s="22">
        <v>3479</v>
      </c>
      <c r="L106" s="22">
        <v>2458</v>
      </c>
      <c r="M106" s="22">
        <v>2090</v>
      </c>
      <c r="N106" s="22">
        <v>10913</v>
      </c>
      <c r="O106" s="22">
        <v>9636</v>
      </c>
      <c r="P106" s="582">
        <v>25847</v>
      </c>
      <c r="Q106" s="22">
        <v>13712</v>
      </c>
      <c r="R106" s="22">
        <v>1529</v>
      </c>
      <c r="S106" s="22">
        <v>870</v>
      </c>
      <c r="T106" s="22">
        <v>1110</v>
      </c>
      <c r="U106" s="22">
        <v>688</v>
      </c>
      <c r="V106" s="22">
        <v>993</v>
      </c>
      <c r="W106" s="22">
        <v>1699</v>
      </c>
      <c r="X106" s="22">
        <v>2374</v>
      </c>
      <c r="Y106" s="22">
        <v>3550</v>
      </c>
      <c r="Z106" s="22">
        <v>7608</v>
      </c>
      <c r="AA106" s="22">
        <v>2223</v>
      </c>
      <c r="AB106" s="22">
        <v>1768</v>
      </c>
      <c r="AC106" s="600">
        <v>3464</v>
      </c>
      <c r="AD106" s="45">
        <v>10132</v>
      </c>
      <c r="AE106" s="604">
        <v>6130</v>
      </c>
      <c r="AF106" s="22">
        <v>1769</v>
      </c>
      <c r="AG106" s="22">
        <v>909</v>
      </c>
      <c r="AH106" s="22">
        <v>521</v>
      </c>
      <c r="AI106" s="22">
        <v>651</v>
      </c>
      <c r="AJ106" s="22">
        <v>1811</v>
      </c>
      <c r="AK106" s="22">
        <v>2925</v>
      </c>
      <c r="AL106" s="22">
        <v>1453</v>
      </c>
      <c r="AM106" s="22">
        <v>609</v>
      </c>
      <c r="AN106" s="22">
        <v>1004</v>
      </c>
      <c r="AO106" s="22">
        <v>1182</v>
      </c>
      <c r="AP106" s="22">
        <v>510</v>
      </c>
      <c r="AQ106" s="22">
        <v>5478</v>
      </c>
      <c r="AR106" s="22">
        <v>969</v>
      </c>
      <c r="AS106" s="22">
        <v>1489</v>
      </c>
      <c r="AT106" s="22">
        <v>1599</v>
      </c>
      <c r="AU106" s="22">
        <v>1144</v>
      </c>
      <c r="AV106" s="22">
        <v>1044</v>
      </c>
      <c r="AW106" s="22">
        <v>1445</v>
      </c>
      <c r="AX106" s="22">
        <v>1373</v>
      </c>
      <c r="AY106" s="562">
        <v>60108</v>
      </c>
    </row>
    <row r="107" spans="1:51" hidden="1">
      <c r="A107" s="573"/>
      <c r="B107" s="613" t="s">
        <v>2349</v>
      </c>
      <c r="C107" s="22">
        <v>18791</v>
      </c>
      <c r="D107" s="22">
        <v>3362</v>
      </c>
      <c r="E107" s="22">
        <v>1355</v>
      </c>
      <c r="F107" s="22">
        <v>1432</v>
      </c>
      <c r="G107" s="22">
        <v>3803</v>
      </c>
      <c r="H107" s="22">
        <v>916</v>
      </c>
      <c r="I107" s="22">
        <v>966</v>
      </c>
      <c r="J107" s="22">
        <v>2186</v>
      </c>
      <c r="K107" s="22">
        <v>4133</v>
      </c>
      <c r="L107" s="22">
        <v>2994</v>
      </c>
      <c r="M107" s="22">
        <v>2348</v>
      </c>
      <c r="N107" s="22">
        <v>13231</v>
      </c>
      <c r="O107" s="22">
        <v>11347</v>
      </c>
      <c r="P107" s="582">
        <v>29646</v>
      </c>
      <c r="Q107" s="22">
        <v>16534</v>
      </c>
      <c r="R107" s="22">
        <v>1838</v>
      </c>
      <c r="S107" s="22">
        <v>934</v>
      </c>
      <c r="T107" s="22">
        <v>1306</v>
      </c>
      <c r="U107" s="22">
        <v>854</v>
      </c>
      <c r="V107" s="22">
        <v>1242</v>
      </c>
      <c r="W107" s="22">
        <v>2002</v>
      </c>
      <c r="X107" s="22">
        <v>2472</v>
      </c>
      <c r="Y107" s="22">
        <v>4369</v>
      </c>
      <c r="Z107" s="22">
        <v>9167</v>
      </c>
      <c r="AA107" s="22">
        <v>2610</v>
      </c>
      <c r="AB107" s="22">
        <v>2528</v>
      </c>
      <c r="AC107" s="600">
        <v>4136</v>
      </c>
      <c r="AD107" s="45">
        <v>11714</v>
      </c>
      <c r="AE107" s="604">
        <v>7013</v>
      </c>
      <c r="AF107" s="22">
        <v>1856</v>
      </c>
      <c r="AG107" s="22">
        <v>947</v>
      </c>
      <c r="AH107" s="22">
        <v>604</v>
      </c>
      <c r="AI107" s="22">
        <v>748</v>
      </c>
      <c r="AJ107" s="22">
        <v>2024</v>
      </c>
      <c r="AK107" s="22">
        <v>3554</v>
      </c>
      <c r="AL107" s="22">
        <v>2566</v>
      </c>
      <c r="AM107" s="22">
        <v>712</v>
      </c>
      <c r="AN107" s="22">
        <v>1176</v>
      </c>
      <c r="AO107" s="22">
        <v>1525</v>
      </c>
      <c r="AP107" s="22">
        <v>612</v>
      </c>
      <c r="AQ107" s="22">
        <v>6626</v>
      </c>
      <c r="AR107" s="22">
        <v>1185</v>
      </c>
      <c r="AS107" s="22">
        <v>1719</v>
      </c>
      <c r="AT107" s="22">
        <v>1942</v>
      </c>
      <c r="AU107" s="22">
        <v>1305</v>
      </c>
      <c r="AV107" s="22">
        <v>1382</v>
      </c>
      <c r="AW107" s="22">
        <v>2031</v>
      </c>
      <c r="AX107" s="22">
        <v>1585</v>
      </c>
      <c r="AY107" s="562">
        <v>70758</v>
      </c>
    </row>
    <row r="108" spans="1:51" hidden="1">
      <c r="A108" s="573"/>
      <c r="B108" s="613" t="s">
        <v>2350</v>
      </c>
      <c r="C108" s="22">
        <v>19692</v>
      </c>
      <c r="D108" s="22">
        <v>3695</v>
      </c>
      <c r="E108" s="22">
        <v>1628</v>
      </c>
      <c r="F108" s="22">
        <v>1208</v>
      </c>
      <c r="G108" s="22">
        <v>3031</v>
      </c>
      <c r="H108" s="22">
        <v>852</v>
      </c>
      <c r="I108" s="22">
        <v>1001</v>
      </c>
      <c r="J108" s="22">
        <v>2136</v>
      </c>
      <c r="K108" s="22">
        <v>4288</v>
      </c>
      <c r="L108" s="22">
        <v>2885</v>
      </c>
      <c r="M108" s="22">
        <v>2324</v>
      </c>
      <c r="N108" s="22">
        <v>12255</v>
      </c>
      <c r="O108" s="22">
        <v>11466</v>
      </c>
      <c r="P108" s="582">
        <v>27901</v>
      </c>
      <c r="Q108" s="22">
        <v>16125</v>
      </c>
      <c r="R108" s="22">
        <v>1656</v>
      </c>
      <c r="S108" s="22">
        <v>1026</v>
      </c>
      <c r="T108" s="22">
        <v>1392</v>
      </c>
      <c r="U108" s="22">
        <v>771</v>
      </c>
      <c r="V108" s="22">
        <v>1030</v>
      </c>
      <c r="W108" s="22">
        <v>1947</v>
      </c>
      <c r="X108" s="22">
        <v>2717</v>
      </c>
      <c r="Y108" s="22">
        <v>4406</v>
      </c>
      <c r="Z108" s="22">
        <v>9087</v>
      </c>
      <c r="AA108" s="22">
        <v>2693</v>
      </c>
      <c r="AB108" s="22">
        <v>2059</v>
      </c>
      <c r="AC108" s="600">
        <v>4256</v>
      </c>
      <c r="AD108" s="45">
        <v>11981</v>
      </c>
      <c r="AE108" s="604">
        <v>6870</v>
      </c>
      <c r="AF108" s="22">
        <v>1944</v>
      </c>
      <c r="AG108" s="22">
        <v>941</v>
      </c>
      <c r="AH108" s="22">
        <v>699</v>
      </c>
      <c r="AI108" s="22">
        <v>764</v>
      </c>
      <c r="AJ108" s="22">
        <v>2244</v>
      </c>
      <c r="AK108" s="22">
        <v>3777</v>
      </c>
      <c r="AL108" s="22">
        <v>1886</v>
      </c>
      <c r="AM108" s="22">
        <v>825</v>
      </c>
      <c r="AN108" s="22">
        <v>1238</v>
      </c>
      <c r="AO108" s="22">
        <v>1450</v>
      </c>
      <c r="AP108" s="22">
        <v>682</v>
      </c>
      <c r="AQ108" s="22">
        <v>6526</v>
      </c>
      <c r="AR108" s="22">
        <v>1214</v>
      </c>
      <c r="AS108" s="22">
        <v>2121</v>
      </c>
      <c r="AT108" s="22">
        <v>2207</v>
      </c>
      <c r="AU108" s="22">
        <v>1467</v>
      </c>
      <c r="AV108" s="22">
        <v>1403</v>
      </c>
      <c r="AW108" s="22">
        <v>2039</v>
      </c>
      <c r="AX108" s="22">
        <v>1911</v>
      </c>
      <c r="AY108" s="562">
        <v>67747</v>
      </c>
    </row>
    <row r="109" spans="1:51" hidden="1">
      <c r="A109" s="573"/>
      <c r="B109" s="613" t="s">
        <v>2351</v>
      </c>
      <c r="C109" s="22">
        <v>18471</v>
      </c>
      <c r="D109" s="22">
        <v>3015</v>
      </c>
      <c r="E109" s="22">
        <v>1106</v>
      </c>
      <c r="F109" s="22">
        <v>1051</v>
      </c>
      <c r="G109" s="22">
        <v>2493</v>
      </c>
      <c r="H109" s="22">
        <v>674</v>
      </c>
      <c r="I109" s="22">
        <v>863</v>
      </c>
      <c r="J109" s="22">
        <v>1767</v>
      </c>
      <c r="K109" s="22">
        <v>3481</v>
      </c>
      <c r="L109" s="22">
        <v>2282</v>
      </c>
      <c r="M109" s="22">
        <v>2010</v>
      </c>
      <c r="N109" s="22">
        <v>10435</v>
      </c>
      <c r="O109" s="22">
        <v>9725</v>
      </c>
      <c r="P109" s="582">
        <v>23815</v>
      </c>
      <c r="Q109" s="22">
        <v>13062</v>
      </c>
      <c r="R109" s="22">
        <v>1549</v>
      </c>
      <c r="S109" s="22">
        <v>892</v>
      </c>
      <c r="T109" s="22">
        <v>1131</v>
      </c>
      <c r="U109" s="22">
        <v>668</v>
      </c>
      <c r="V109" s="22">
        <v>991</v>
      </c>
      <c r="W109" s="22">
        <v>1762</v>
      </c>
      <c r="X109" s="22">
        <v>2223</v>
      </c>
      <c r="Y109" s="22">
        <v>3574</v>
      </c>
      <c r="Z109" s="22">
        <v>7815</v>
      </c>
      <c r="AA109" s="22">
        <v>2286</v>
      </c>
      <c r="AB109" s="22">
        <v>1714</v>
      </c>
      <c r="AC109" s="600">
        <v>3531</v>
      </c>
      <c r="AD109" s="45">
        <v>9690</v>
      </c>
      <c r="AE109" s="604">
        <v>5810</v>
      </c>
      <c r="AF109" s="22">
        <v>1634</v>
      </c>
      <c r="AG109" s="22">
        <v>825</v>
      </c>
      <c r="AH109" s="22">
        <v>502</v>
      </c>
      <c r="AI109" s="22">
        <v>656</v>
      </c>
      <c r="AJ109" s="22">
        <v>1859</v>
      </c>
      <c r="AK109" s="22">
        <v>3158</v>
      </c>
      <c r="AL109" s="22">
        <v>1276</v>
      </c>
      <c r="AM109" s="22">
        <v>666</v>
      </c>
      <c r="AN109" s="22">
        <v>1076</v>
      </c>
      <c r="AO109" s="22">
        <v>1076</v>
      </c>
      <c r="AP109" s="22">
        <v>557</v>
      </c>
      <c r="AQ109" s="22">
        <v>5570</v>
      </c>
      <c r="AR109" s="22">
        <v>1064</v>
      </c>
      <c r="AS109" s="22">
        <v>1552</v>
      </c>
      <c r="AT109" s="22">
        <v>1905</v>
      </c>
      <c r="AU109" s="22">
        <v>1218</v>
      </c>
      <c r="AV109" s="22">
        <v>941</v>
      </c>
      <c r="AW109" s="22">
        <v>1412</v>
      </c>
      <c r="AX109" s="22">
        <v>1400</v>
      </c>
      <c r="AY109" s="562">
        <v>57037</v>
      </c>
    </row>
    <row r="110" spans="1:51" hidden="1">
      <c r="A110" s="573"/>
      <c r="B110" s="613" t="s">
        <v>2352</v>
      </c>
      <c r="C110" s="22">
        <v>23041</v>
      </c>
      <c r="D110" s="22">
        <v>4055</v>
      </c>
      <c r="E110" s="22">
        <v>1389</v>
      </c>
      <c r="F110" s="22">
        <v>1460</v>
      </c>
      <c r="G110" s="22">
        <v>3367</v>
      </c>
      <c r="H110" s="22">
        <v>922</v>
      </c>
      <c r="I110" s="22">
        <v>988</v>
      </c>
      <c r="J110" s="22">
        <v>2307</v>
      </c>
      <c r="K110" s="22">
        <v>4628</v>
      </c>
      <c r="L110" s="22">
        <v>3196</v>
      </c>
      <c r="M110" s="22">
        <v>2553</v>
      </c>
      <c r="N110" s="22">
        <v>13037</v>
      </c>
      <c r="O110" s="22">
        <v>11940</v>
      </c>
      <c r="P110" s="582">
        <v>30441</v>
      </c>
      <c r="Q110" s="22">
        <v>16012</v>
      </c>
      <c r="R110" s="22">
        <v>1870</v>
      </c>
      <c r="S110" s="22">
        <v>1082</v>
      </c>
      <c r="T110" s="22">
        <v>1478</v>
      </c>
      <c r="U110" s="22">
        <v>879</v>
      </c>
      <c r="V110" s="22">
        <v>1287</v>
      </c>
      <c r="W110" s="22">
        <v>2202</v>
      </c>
      <c r="X110" s="22">
        <v>2643</v>
      </c>
      <c r="Y110" s="22">
        <v>4565</v>
      </c>
      <c r="Z110" s="22">
        <v>9871</v>
      </c>
      <c r="AA110" s="22">
        <v>2791</v>
      </c>
      <c r="AB110" s="22">
        <v>2123</v>
      </c>
      <c r="AC110" s="600">
        <v>4031</v>
      </c>
      <c r="AD110" s="45">
        <v>12743</v>
      </c>
      <c r="AE110" s="604">
        <v>7151</v>
      </c>
      <c r="AF110" s="22">
        <v>1987</v>
      </c>
      <c r="AG110" s="22">
        <v>982</v>
      </c>
      <c r="AH110" s="22">
        <v>615</v>
      </c>
      <c r="AI110" s="22">
        <v>782</v>
      </c>
      <c r="AJ110" s="22">
        <v>2364</v>
      </c>
      <c r="AK110" s="22">
        <v>3929</v>
      </c>
      <c r="AL110" s="22">
        <v>1630</v>
      </c>
      <c r="AM110" s="22">
        <v>773</v>
      </c>
      <c r="AN110" s="22">
        <v>1332</v>
      </c>
      <c r="AO110" s="22">
        <v>1425</v>
      </c>
      <c r="AP110" s="22">
        <v>679</v>
      </c>
      <c r="AQ110" s="22">
        <v>7349</v>
      </c>
      <c r="AR110" s="22">
        <v>1210</v>
      </c>
      <c r="AS110" s="22">
        <v>1734</v>
      </c>
      <c r="AT110" s="22">
        <v>2043</v>
      </c>
      <c r="AU110" s="22">
        <v>1457</v>
      </c>
      <c r="AV110" s="22">
        <v>1301</v>
      </c>
      <c r="AW110" s="22">
        <v>1912</v>
      </c>
      <c r="AX110" s="22">
        <v>1822</v>
      </c>
      <c r="AY110" s="562">
        <v>71430</v>
      </c>
    </row>
    <row r="111" spans="1:51" hidden="1">
      <c r="A111" s="573"/>
      <c r="B111" s="613" t="s">
        <v>2353</v>
      </c>
      <c r="C111" s="22">
        <v>19822</v>
      </c>
      <c r="D111" s="22">
        <v>2726</v>
      </c>
      <c r="E111" s="22">
        <v>1072</v>
      </c>
      <c r="F111" s="22">
        <v>933</v>
      </c>
      <c r="G111" s="22">
        <v>2111</v>
      </c>
      <c r="H111" s="22">
        <v>709</v>
      </c>
      <c r="I111" s="22">
        <v>755</v>
      </c>
      <c r="J111" s="22">
        <v>1607</v>
      </c>
      <c r="K111" s="22">
        <v>3663</v>
      </c>
      <c r="L111" s="22">
        <v>2423</v>
      </c>
      <c r="M111" s="22">
        <v>1874</v>
      </c>
      <c r="N111" s="22">
        <v>10734</v>
      </c>
      <c r="O111" s="22">
        <v>10178</v>
      </c>
      <c r="P111" s="582">
        <v>24490</v>
      </c>
      <c r="Q111" s="22">
        <v>13218</v>
      </c>
      <c r="R111" s="22">
        <v>1346</v>
      </c>
      <c r="S111" s="22">
        <v>763</v>
      </c>
      <c r="T111" s="22">
        <v>1024</v>
      </c>
      <c r="U111" s="22">
        <v>688</v>
      </c>
      <c r="V111" s="22">
        <v>917</v>
      </c>
      <c r="W111" s="22">
        <v>1644</v>
      </c>
      <c r="X111" s="22">
        <v>2396</v>
      </c>
      <c r="Y111" s="22">
        <v>3321</v>
      </c>
      <c r="Z111" s="22">
        <v>7260</v>
      </c>
      <c r="AA111" s="22">
        <v>2135</v>
      </c>
      <c r="AB111" s="22">
        <v>1693</v>
      </c>
      <c r="AC111" s="600">
        <v>3304</v>
      </c>
      <c r="AD111" s="45">
        <v>10218</v>
      </c>
      <c r="AE111" s="604">
        <v>5309</v>
      </c>
      <c r="AF111" s="22">
        <v>1608</v>
      </c>
      <c r="AG111" s="22">
        <v>830</v>
      </c>
      <c r="AH111" s="22">
        <v>526</v>
      </c>
      <c r="AI111" s="22">
        <v>620</v>
      </c>
      <c r="AJ111" s="22">
        <v>1736</v>
      </c>
      <c r="AK111" s="22">
        <v>2825</v>
      </c>
      <c r="AL111" s="22">
        <v>1089</v>
      </c>
      <c r="AM111" s="22">
        <v>610</v>
      </c>
      <c r="AN111" s="22">
        <v>977</v>
      </c>
      <c r="AO111" s="22">
        <v>1050</v>
      </c>
      <c r="AP111" s="22">
        <v>481</v>
      </c>
      <c r="AQ111" s="22">
        <v>5038</v>
      </c>
      <c r="AR111" s="22">
        <v>865</v>
      </c>
      <c r="AS111" s="22">
        <v>1366</v>
      </c>
      <c r="AT111" s="22">
        <v>1441</v>
      </c>
      <c r="AU111" s="22">
        <v>1024</v>
      </c>
      <c r="AV111" s="22">
        <v>836</v>
      </c>
      <c r="AW111" s="22">
        <v>1297</v>
      </c>
      <c r="AX111" s="22">
        <v>1387</v>
      </c>
      <c r="AY111" s="562">
        <v>58620</v>
      </c>
    </row>
    <row r="112" spans="1:51" hidden="1">
      <c r="A112" s="573"/>
      <c r="B112" s="613" t="s">
        <v>2354</v>
      </c>
      <c r="C112" s="22">
        <v>18306</v>
      </c>
      <c r="D112" s="22">
        <v>2491</v>
      </c>
      <c r="E112" s="22">
        <v>958</v>
      </c>
      <c r="F112" s="22">
        <v>912</v>
      </c>
      <c r="G112" s="22">
        <v>2141</v>
      </c>
      <c r="H112" s="22">
        <v>601</v>
      </c>
      <c r="I112" s="22">
        <v>740</v>
      </c>
      <c r="J112" s="22">
        <v>1627</v>
      </c>
      <c r="K112" s="22">
        <v>3368</v>
      </c>
      <c r="L112" s="22">
        <v>2450</v>
      </c>
      <c r="M112" s="22">
        <v>1992</v>
      </c>
      <c r="N112" s="22">
        <v>10733</v>
      </c>
      <c r="O112" s="22">
        <v>9780</v>
      </c>
      <c r="P112" s="582">
        <v>25320</v>
      </c>
      <c r="Q112" s="22">
        <v>14127</v>
      </c>
      <c r="R112" s="22">
        <v>1344</v>
      </c>
      <c r="S112" s="22">
        <v>836</v>
      </c>
      <c r="T112" s="22">
        <v>1066</v>
      </c>
      <c r="U112" s="22">
        <v>637</v>
      </c>
      <c r="V112" s="22">
        <v>910</v>
      </c>
      <c r="W112" s="22">
        <v>1697</v>
      </c>
      <c r="X112" s="22">
        <v>2228</v>
      </c>
      <c r="Y112" s="22">
        <v>3444</v>
      </c>
      <c r="Z112" s="22">
        <v>7907</v>
      </c>
      <c r="AA112" s="22">
        <v>2237</v>
      </c>
      <c r="AB112" s="22">
        <v>1786</v>
      </c>
      <c r="AC112" s="600">
        <v>3531</v>
      </c>
      <c r="AD112" s="45">
        <v>10132</v>
      </c>
      <c r="AE112" s="604">
        <v>5686</v>
      </c>
      <c r="AF112" s="22">
        <v>1685</v>
      </c>
      <c r="AG112" s="22">
        <v>752</v>
      </c>
      <c r="AH112" s="22">
        <v>470</v>
      </c>
      <c r="AI112" s="22">
        <v>583</v>
      </c>
      <c r="AJ112" s="22">
        <v>1777</v>
      </c>
      <c r="AK112" s="22">
        <v>2813</v>
      </c>
      <c r="AL112" s="22">
        <v>1388</v>
      </c>
      <c r="AM112" s="22">
        <v>584</v>
      </c>
      <c r="AN112" s="22">
        <v>881</v>
      </c>
      <c r="AO112" s="22">
        <v>973</v>
      </c>
      <c r="AP112" s="22">
        <v>493</v>
      </c>
      <c r="AQ112" s="22">
        <v>4883</v>
      </c>
      <c r="AR112" s="22">
        <v>937</v>
      </c>
      <c r="AS112" s="22">
        <v>1323</v>
      </c>
      <c r="AT112" s="22">
        <v>1376</v>
      </c>
      <c r="AU112" s="22">
        <v>1022</v>
      </c>
      <c r="AV112" s="22">
        <v>892</v>
      </c>
      <c r="AW112" s="22">
        <v>1302</v>
      </c>
      <c r="AX112" s="22">
        <v>1330</v>
      </c>
      <c r="AY112" s="562">
        <v>59960</v>
      </c>
    </row>
    <row r="113" spans="1:51" hidden="1">
      <c r="A113" s="575"/>
      <c r="B113" s="643" t="s">
        <v>2355</v>
      </c>
      <c r="C113" s="525">
        <f t="shared" ref="C113:AY113" si="11">SUM(C101:C112)</f>
        <v>242108</v>
      </c>
      <c r="D113" s="525">
        <f t="shared" si="11"/>
        <v>57409</v>
      </c>
      <c r="E113" s="525">
        <f t="shared" si="11"/>
        <v>23747</v>
      </c>
      <c r="F113" s="525">
        <f t="shared" si="11"/>
        <v>22133</v>
      </c>
      <c r="G113" s="525">
        <f t="shared" si="11"/>
        <v>49361</v>
      </c>
      <c r="H113" s="525">
        <f t="shared" si="11"/>
        <v>15386</v>
      </c>
      <c r="I113" s="525">
        <f t="shared" si="11"/>
        <v>16827</v>
      </c>
      <c r="J113" s="525">
        <f t="shared" si="11"/>
        <v>33011</v>
      </c>
      <c r="K113" s="525">
        <f t="shared" si="11"/>
        <v>60239</v>
      </c>
      <c r="L113" s="525">
        <f t="shared" si="11"/>
        <v>41493</v>
      </c>
      <c r="M113" s="525">
        <f t="shared" si="11"/>
        <v>34946</v>
      </c>
      <c r="N113" s="525">
        <f t="shared" si="11"/>
        <v>164117</v>
      </c>
      <c r="O113" s="525">
        <f t="shared" si="11"/>
        <v>151860</v>
      </c>
      <c r="P113" s="580">
        <f t="shared" si="11"/>
        <v>380784</v>
      </c>
      <c r="Q113" s="525">
        <f t="shared" si="11"/>
        <v>209294</v>
      </c>
      <c r="R113" s="525">
        <f t="shared" si="11"/>
        <v>29501</v>
      </c>
      <c r="S113" s="525">
        <f t="shared" si="11"/>
        <v>14939</v>
      </c>
      <c r="T113" s="525">
        <f t="shared" si="11"/>
        <v>20913</v>
      </c>
      <c r="U113" s="525">
        <f t="shared" si="11"/>
        <v>12263</v>
      </c>
      <c r="V113" s="525">
        <f t="shared" si="11"/>
        <v>17152</v>
      </c>
      <c r="W113" s="525">
        <f t="shared" si="11"/>
        <v>32134</v>
      </c>
      <c r="X113" s="525">
        <f t="shared" si="11"/>
        <v>37257</v>
      </c>
      <c r="Y113" s="525">
        <f t="shared" si="11"/>
        <v>63534</v>
      </c>
      <c r="Z113" s="525">
        <f t="shared" si="11"/>
        <v>126790</v>
      </c>
      <c r="AA113" s="525">
        <f t="shared" si="11"/>
        <v>37031</v>
      </c>
      <c r="AB113" s="525">
        <f t="shared" si="11"/>
        <v>28944</v>
      </c>
      <c r="AC113" s="602">
        <f t="shared" si="11"/>
        <v>60067</v>
      </c>
      <c r="AD113" s="580">
        <f t="shared" si="11"/>
        <v>166163</v>
      </c>
      <c r="AE113" s="603">
        <f t="shared" si="11"/>
        <v>99375</v>
      </c>
      <c r="AF113" s="525">
        <f t="shared" si="11"/>
        <v>27948</v>
      </c>
      <c r="AG113" s="525">
        <f t="shared" si="11"/>
        <v>14936</v>
      </c>
      <c r="AH113" s="525">
        <f t="shared" si="11"/>
        <v>10527</v>
      </c>
      <c r="AI113" s="525">
        <f t="shared" si="11"/>
        <v>12323</v>
      </c>
      <c r="AJ113" s="525">
        <f t="shared" si="11"/>
        <v>33938</v>
      </c>
      <c r="AK113" s="525">
        <f t="shared" si="11"/>
        <v>54085</v>
      </c>
      <c r="AL113" s="525">
        <f t="shared" si="11"/>
        <v>26152</v>
      </c>
      <c r="AM113" s="525">
        <f t="shared" si="11"/>
        <v>12041</v>
      </c>
      <c r="AN113" s="525">
        <f t="shared" si="11"/>
        <v>19539</v>
      </c>
      <c r="AO113" s="525">
        <f t="shared" si="11"/>
        <v>22329</v>
      </c>
      <c r="AP113" s="525">
        <f t="shared" si="11"/>
        <v>11521</v>
      </c>
      <c r="AQ113" s="525">
        <f t="shared" si="11"/>
        <v>101672</v>
      </c>
      <c r="AR113" s="525">
        <f t="shared" si="11"/>
        <v>18121</v>
      </c>
      <c r="AS113" s="525">
        <f t="shared" si="11"/>
        <v>29578</v>
      </c>
      <c r="AT113" s="525">
        <f t="shared" si="11"/>
        <v>32263</v>
      </c>
      <c r="AU113" s="525">
        <f t="shared" si="11"/>
        <v>21989</v>
      </c>
      <c r="AV113" s="525">
        <f t="shared" si="11"/>
        <v>21500</v>
      </c>
      <c r="AW113" s="525">
        <f t="shared" si="11"/>
        <v>30449</v>
      </c>
      <c r="AX113" s="525">
        <f t="shared" si="11"/>
        <v>28020</v>
      </c>
      <c r="AY113" s="581">
        <f t="shared" si="11"/>
        <v>906055</v>
      </c>
    </row>
    <row r="114" spans="1:51" hidden="1">
      <c r="A114" s="573" t="s">
        <v>2358</v>
      </c>
      <c r="B114" s="613" t="s">
        <v>2343</v>
      </c>
      <c r="C114" s="45">
        <v>17673</v>
      </c>
      <c r="D114" s="45">
        <v>172</v>
      </c>
      <c r="E114" s="45">
        <v>20</v>
      </c>
      <c r="F114" s="45">
        <v>75</v>
      </c>
      <c r="G114" s="45">
        <v>67</v>
      </c>
      <c r="H114" s="45">
        <v>27</v>
      </c>
      <c r="I114" s="45">
        <v>47</v>
      </c>
      <c r="J114" s="45">
        <v>124</v>
      </c>
      <c r="K114" s="45">
        <v>881</v>
      </c>
      <c r="L114" s="45">
        <v>635</v>
      </c>
      <c r="M114" s="45">
        <v>414</v>
      </c>
      <c r="N114" s="45">
        <v>1318</v>
      </c>
      <c r="O114" s="45">
        <v>1788</v>
      </c>
      <c r="P114" s="45">
        <v>2565</v>
      </c>
      <c r="Q114" s="45">
        <v>1225</v>
      </c>
      <c r="R114" s="45">
        <v>60</v>
      </c>
      <c r="S114" s="45">
        <v>177</v>
      </c>
      <c r="T114" s="45">
        <v>200</v>
      </c>
      <c r="U114" s="45">
        <v>90</v>
      </c>
      <c r="V114" s="45">
        <v>202</v>
      </c>
      <c r="W114" s="45">
        <v>209</v>
      </c>
      <c r="X114" s="45">
        <v>487</v>
      </c>
      <c r="Y114" s="45">
        <v>643</v>
      </c>
      <c r="Z114" s="45">
        <v>1400</v>
      </c>
      <c r="AA114" s="45">
        <v>421</v>
      </c>
      <c r="AB114" s="45">
        <v>273</v>
      </c>
      <c r="AC114" s="600">
        <v>232</v>
      </c>
      <c r="AD114" s="45">
        <v>1203</v>
      </c>
      <c r="AE114" s="604">
        <v>457</v>
      </c>
      <c r="AF114" s="45">
        <v>77</v>
      </c>
      <c r="AG114" s="45">
        <v>35</v>
      </c>
      <c r="AH114" s="45">
        <v>14</v>
      </c>
      <c r="AI114" s="45">
        <v>84</v>
      </c>
      <c r="AJ114" s="45">
        <v>249</v>
      </c>
      <c r="AK114" s="45">
        <v>483</v>
      </c>
      <c r="AL114" s="45">
        <v>56</v>
      </c>
      <c r="AM114" s="45">
        <v>60</v>
      </c>
      <c r="AN114" s="45">
        <v>69</v>
      </c>
      <c r="AO114" s="45">
        <v>93</v>
      </c>
      <c r="AP114" s="45">
        <v>22</v>
      </c>
      <c r="AQ114" s="45">
        <v>552</v>
      </c>
      <c r="AR114" s="45">
        <v>57</v>
      </c>
      <c r="AS114" s="45">
        <v>73</v>
      </c>
      <c r="AT114" s="45">
        <v>95</v>
      </c>
      <c r="AU114" s="45">
        <v>117</v>
      </c>
      <c r="AV114" s="45">
        <v>23</v>
      </c>
      <c r="AW114" s="45">
        <v>35</v>
      </c>
      <c r="AX114" s="45">
        <v>67</v>
      </c>
      <c r="AY114" s="583">
        <v>6896</v>
      </c>
    </row>
    <row r="115" spans="1:51" hidden="1">
      <c r="A115" s="573"/>
      <c r="B115" s="613" t="s">
        <v>2344</v>
      </c>
      <c r="C115" s="45">
        <v>17987</v>
      </c>
      <c r="D115" s="45">
        <v>133</v>
      </c>
      <c r="E115" s="45">
        <v>37</v>
      </c>
      <c r="F115" s="45">
        <v>39</v>
      </c>
      <c r="G115" s="45">
        <v>116</v>
      </c>
      <c r="H115" s="45">
        <v>9</v>
      </c>
      <c r="I115" s="45">
        <v>42</v>
      </c>
      <c r="J115" s="45">
        <v>113</v>
      </c>
      <c r="K115" s="45">
        <v>926</v>
      </c>
      <c r="L115" s="45">
        <v>515</v>
      </c>
      <c r="M115" s="45">
        <v>416</v>
      </c>
      <c r="N115" s="45">
        <v>1237</v>
      </c>
      <c r="O115" s="45">
        <v>1889</v>
      </c>
      <c r="P115" s="45">
        <v>2434</v>
      </c>
      <c r="Q115" s="45">
        <v>1216</v>
      </c>
      <c r="R115" s="45">
        <v>109</v>
      </c>
      <c r="S115" s="45">
        <v>202</v>
      </c>
      <c r="T115" s="45">
        <v>236</v>
      </c>
      <c r="U115" s="45">
        <v>105</v>
      </c>
      <c r="V115" s="45">
        <v>175</v>
      </c>
      <c r="W115" s="45">
        <v>226</v>
      </c>
      <c r="X115" s="45">
        <v>538</v>
      </c>
      <c r="Y115" s="45">
        <v>565</v>
      </c>
      <c r="Z115" s="45">
        <v>1663</v>
      </c>
      <c r="AA115" s="45">
        <v>463</v>
      </c>
      <c r="AB115" s="45">
        <v>232</v>
      </c>
      <c r="AC115" s="600">
        <v>286</v>
      </c>
      <c r="AD115" s="45">
        <v>1057</v>
      </c>
      <c r="AE115" s="604">
        <v>555</v>
      </c>
      <c r="AF115" s="45">
        <v>110</v>
      </c>
      <c r="AG115" s="45">
        <v>27</v>
      </c>
      <c r="AH115" s="45">
        <v>35</v>
      </c>
      <c r="AI115" s="45">
        <v>56</v>
      </c>
      <c r="AJ115" s="45">
        <v>250</v>
      </c>
      <c r="AK115" s="45">
        <v>493</v>
      </c>
      <c r="AL115" s="45">
        <v>78</v>
      </c>
      <c r="AM115" s="45">
        <v>89</v>
      </c>
      <c r="AN115" s="45">
        <v>97</v>
      </c>
      <c r="AO115" s="45">
        <v>85</v>
      </c>
      <c r="AP115" s="45">
        <v>38</v>
      </c>
      <c r="AQ115" s="45">
        <v>526</v>
      </c>
      <c r="AR115" s="45">
        <v>78</v>
      </c>
      <c r="AS115" s="45">
        <v>108</v>
      </c>
      <c r="AT115" s="45">
        <v>157</v>
      </c>
      <c r="AU115" s="45">
        <v>85</v>
      </c>
      <c r="AV115" s="45">
        <v>34</v>
      </c>
      <c r="AW115" s="45">
        <v>31</v>
      </c>
      <c r="AX115" s="45">
        <v>76</v>
      </c>
      <c r="AY115" s="583">
        <v>6776</v>
      </c>
    </row>
    <row r="116" spans="1:51" hidden="1">
      <c r="A116" s="573"/>
      <c r="B116" s="613" t="s">
        <v>2345</v>
      </c>
      <c r="C116" s="45">
        <v>33459</v>
      </c>
      <c r="D116" s="45">
        <v>334</v>
      </c>
      <c r="E116" s="45">
        <v>86</v>
      </c>
      <c r="F116" s="45">
        <v>115</v>
      </c>
      <c r="G116" s="45">
        <v>421</v>
      </c>
      <c r="H116" s="45">
        <v>43</v>
      </c>
      <c r="I116" s="45">
        <v>65</v>
      </c>
      <c r="J116" s="45">
        <v>279</v>
      </c>
      <c r="K116" s="45">
        <v>1166</v>
      </c>
      <c r="L116" s="45">
        <v>837</v>
      </c>
      <c r="M116" s="45">
        <v>579</v>
      </c>
      <c r="N116" s="45">
        <v>2235</v>
      </c>
      <c r="O116" s="45">
        <v>2618</v>
      </c>
      <c r="P116" s="45">
        <v>6519</v>
      </c>
      <c r="Q116" s="45">
        <v>2072</v>
      </c>
      <c r="R116" s="45">
        <v>257</v>
      </c>
      <c r="S116" s="45">
        <v>286</v>
      </c>
      <c r="T116" s="45">
        <v>396</v>
      </c>
      <c r="U116" s="45">
        <v>190</v>
      </c>
      <c r="V116" s="45">
        <v>275</v>
      </c>
      <c r="W116" s="45">
        <v>467</v>
      </c>
      <c r="X116" s="45">
        <v>589</v>
      </c>
      <c r="Y116" s="45">
        <v>864</v>
      </c>
      <c r="Z116" s="45">
        <v>2089</v>
      </c>
      <c r="AA116" s="45">
        <v>526</v>
      </c>
      <c r="AB116" s="45">
        <v>339</v>
      </c>
      <c r="AC116" s="600">
        <v>1209</v>
      </c>
      <c r="AD116" s="45">
        <v>2258</v>
      </c>
      <c r="AE116" s="604">
        <v>955</v>
      </c>
      <c r="AF116" s="45">
        <v>253</v>
      </c>
      <c r="AG116" s="45">
        <v>86</v>
      </c>
      <c r="AH116" s="45">
        <v>41</v>
      </c>
      <c r="AI116" s="45">
        <v>101</v>
      </c>
      <c r="AJ116" s="45">
        <v>427</v>
      </c>
      <c r="AK116" s="45">
        <v>665</v>
      </c>
      <c r="AL116" s="45">
        <v>251</v>
      </c>
      <c r="AM116" s="45">
        <v>97</v>
      </c>
      <c r="AN116" s="45">
        <v>174</v>
      </c>
      <c r="AO116" s="45">
        <v>197</v>
      </c>
      <c r="AP116" s="45">
        <v>137</v>
      </c>
      <c r="AQ116" s="45">
        <v>1371</v>
      </c>
      <c r="AR116" s="45">
        <v>158</v>
      </c>
      <c r="AS116" s="45">
        <v>194</v>
      </c>
      <c r="AT116" s="45">
        <v>239</v>
      </c>
      <c r="AU116" s="45">
        <v>270</v>
      </c>
      <c r="AV116" s="45">
        <v>228</v>
      </c>
      <c r="AW116" s="45">
        <v>140</v>
      </c>
      <c r="AX116" s="45">
        <v>361</v>
      </c>
      <c r="AY116" s="583">
        <v>13444</v>
      </c>
    </row>
    <row r="117" spans="1:51" hidden="1">
      <c r="A117" s="573"/>
      <c r="B117" s="613" t="s">
        <v>2346</v>
      </c>
      <c r="C117" s="45">
        <v>34225</v>
      </c>
      <c r="D117" s="45">
        <v>455</v>
      </c>
      <c r="E117" s="45">
        <v>60</v>
      </c>
      <c r="F117" s="45">
        <v>168</v>
      </c>
      <c r="G117" s="45">
        <v>354</v>
      </c>
      <c r="H117" s="45">
        <v>29</v>
      </c>
      <c r="I117" s="45">
        <v>72</v>
      </c>
      <c r="J117" s="45">
        <v>254</v>
      </c>
      <c r="K117" s="45">
        <v>1212</v>
      </c>
      <c r="L117" s="45">
        <v>876</v>
      </c>
      <c r="M117" s="45">
        <v>644</v>
      </c>
      <c r="N117" s="45">
        <v>2651</v>
      </c>
      <c r="O117" s="45">
        <v>2735</v>
      </c>
      <c r="P117" s="45">
        <v>7482</v>
      </c>
      <c r="Q117" s="45">
        <v>2082</v>
      </c>
      <c r="R117" s="45">
        <v>227</v>
      </c>
      <c r="S117" s="45">
        <v>297</v>
      </c>
      <c r="T117" s="45">
        <v>217</v>
      </c>
      <c r="U117" s="45">
        <v>159</v>
      </c>
      <c r="V117" s="45">
        <v>329</v>
      </c>
      <c r="W117" s="45">
        <v>574</v>
      </c>
      <c r="X117" s="45">
        <v>632</v>
      </c>
      <c r="Y117" s="45">
        <v>805</v>
      </c>
      <c r="Z117" s="45">
        <v>1909</v>
      </c>
      <c r="AA117" s="45">
        <v>710</v>
      </c>
      <c r="AB117" s="45">
        <v>298</v>
      </c>
      <c r="AC117" s="600">
        <v>853</v>
      </c>
      <c r="AD117" s="45">
        <v>2167</v>
      </c>
      <c r="AE117" s="604">
        <v>967</v>
      </c>
      <c r="AF117" s="45">
        <v>184</v>
      </c>
      <c r="AG117" s="45">
        <v>79</v>
      </c>
      <c r="AH117" s="45">
        <v>56</v>
      </c>
      <c r="AI117" s="45">
        <v>125</v>
      </c>
      <c r="AJ117" s="45">
        <v>462</v>
      </c>
      <c r="AK117" s="45">
        <v>662</v>
      </c>
      <c r="AL117" s="45">
        <v>185</v>
      </c>
      <c r="AM117" s="45">
        <v>102</v>
      </c>
      <c r="AN117" s="45">
        <v>141</v>
      </c>
      <c r="AO117" s="45">
        <v>153</v>
      </c>
      <c r="AP117" s="45">
        <v>59</v>
      </c>
      <c r="AQ117" s="45">
        <v>1492</v>
      </c>
      <c r="AR117" s="45">
        <v>166</v>
      </c>
      <c r="AS117" s="45">
        <v>220</v>
      </c>
      <c r="AT117" s="45">
        <v>222</v>
      </c>
      <c r="AU117" s="45">
        <v>198</v>
      </c>
      <c r="AV117" s="45">
        <v>121</v>
      </c>
      <c r="AW117" s="45">
        <v>115</v>
      </c>
      <c r="AX117" s="45">
        <v>265</v>
      </c>
      <c r="AY117" s="583">
        <v>14950</v>
      </c>
    </row>
    <row r="118" spans="1:51" hidden="1">
      <c r="A118" s="573"/>
      <c r="B118" s="613" t="s">
        <v>2347</v>
      </c>
      <c r="C118" s="45">
        <v>21461</v>
      </c>
      <c r="D118" s="45">
        <v>233</v>
      </c>
      <c r="E118" s="45">
        <v>38</v>
      </c>
      <c r="F118" s="45">
        <v>62</v>
      </c>
      <c r="G118" s="45">
        <v>131</v>
      </c>
      <c r="H118" s="45">
        <v>45</v>
      </c>
      <c r="I118" s="45">
        <v>32</v>
      </c>
      <c r="J118" s="45">
        <v>198</v>
      </c>
      <c r="K118" s="45">
        <v>829</v>
      </c>
      <c r="L118" s="45">
        <v>679</v>
      </c>
      <c r="M118" s="45">
        <v>479</v>
      </c>
      <c r="N118" s="45">
        <v>1552</v>
      </c>
      <c r="O118" s="45">
        <v>2319</v>
      </c>
      <c r="P118" s="45">
        <v>3489</v>
      </c>
      <c r="Q118" s="45">
        <v>1390</v>
      </c>
      <c r="R118" s="45">
        <v>139</v>
      </c>
      <c r="S118" s="45">
        <v>131</v>
      </c>
      <c r="T118" s="45">
        <v>114</v>
      </c>
      <c r="U118" s="45">
        <v>155</v>
      </c>
      <c r="V118" s="45">
        <v>147</v>
      </c>
      <c r="W118" s="45">
        <v>285</v>
      </c>
      <c r="X118" s="45">
        <v>659</v>
      </c>
      <c r="Y118" s="45">
        <v>623</v>
      </c>
      <c r="Z118" s="45">
        <v>1692</v>
      </c>
      <c r="AA118" s="45">
        <v>510</v>
      </c>
      <c r="AB118" s="45">
        <v>248</v>
      </c>
      <c r="AC118" s="600">
        <v>313</v>
      </c>
      <c r="AD118" s="45">
        <v>1444</v>
      </c>
      <c r="AE118" s="604">
        <v>514</v>
      </c>
      <c r="AF118" s="45">
        <v>132</v>
      </c>
      <c r="AG118" s="45">
        <v>39</v>
      </c>
      <c r="AH118" s="45">
        <v>42</v>
      </c>
      <c r="AI118" s="45">
        <v>106</v>
      </c>
      <c r="AJ118" s="45">
        <v>339</v>
      </c>
      <c r="AK118" s="45">
        <v>561</v>
      </c>
      <c r="AL118" s="45">
        <v>106</v>
      </c>
      <c r="AM118" s="45">
        <v>72</v>
      </c>
      <c r="AN118" s="45">
        <v>79</v>
      </c>
      <c r="AO118" s="45">
        <v>89</v>
      </c>
      <c r="AP118" s="45">
        <v>18</v>
      </c>
      <c r="AQ118" s="45">
        <v>706</v>
      </c>
      <c r="AR118" s="45">
        <v>69</v>
      </c>
      <c r="AS118" s="45">
        <v>124</v>
      </c>
      <c r="AT118" s="45">
        <v>209</v>
      </c>
      <c r="AU118" s="45">
        <v>113</v>
      </c>
      <c r="AV118" s="45">
        <v>58</v>
      </c>
      <c r="AW118" s="45">
        <v>49</v>
      </c>
      <c r="AX118" s="45">
        <v>100</v>
      </c>
      <c r="AY118" s="583">
        <v>8750</v>
      </c>
    </row>
    <row r="119" spans="1:51" hidden="1">
      <c r="A119" s="573"/>
      <c r="B119" s="613" t="s">
        <v>2348</v>
      </c>
      <c r="C119" s="45">
        <v>18977</v>
      </c>
      <c r="D119" s="45">
        <v>134</v>
      </c>
      <c r="E119" s="45">
        <v>33</v>
      </c>
      <c r="F119" s="45">
        <v>45</v>
      </c>
      <c r="G119" s="45">
        <v>108</v>
      </c>
      <c r="H119" s="45">
        <v>43</v>
      </c>
      <c r="I119" s="45">
        <v>36</v>
      </c>
      <c r="J119" s="45">
        <v>138</v>
      </c>
      <c r="K119" s="45">
        <v>923</v>
      </c>
      <c r="L119" s="45">
        <v>722</v>
      </c>
      <c r="M119" s="45">
        <v>510</v>
      </c>
      <c r="N119" s="45">
        <v>1394</v>
      </c>
      <c r="O119" s="45">
        <v>2031</v>
      </c>
      <c r="P119" s="45">
        <v>2973</v>
      </c>
      <c r="Q119" s="45">
        <v>1189</v>
      </c>
      <c r="R119" s="45">
        <v>111</v>
      </c>
      <c r="S119" s="45">
        <v>127</v>
      </c>
      <c r="T119" s="45">
        <v>169</v>
      </c>
      <c r="U119" s="45">
        <v>246</v>
      </c>
      <c r="V119" s="45">
        <v>150</v>
      </c>
      <c r="W119" s="45">
        <v>215</v>
      </c>
      <c r="X119" s="45">
        <v>579</v>
      </c>
      <c r="Y119" s="45">
        <v>603</v>
      </c>
      <c r="Z119" s="45">
        <v>1485</v>
      </c>
      <c r="AA119" s="45">
        <v>485</v>
      </c>
      <c r="AB119" s="45">
        <v>229</v>
      </c>
      <c r="AC119" s="600">
        <v>268</v>
      </c>
      <c r="AD119" s="45">
        <v>997</v>
      </c>
      <c r="AE119" s="604">
        <v>530</v>
      </c>
      <c r="AF119" s="45">
        <v>107</v>
      </c>
      <c r="AG119" s="45">
        <v>45</v>
      </c>
      <c r="AH119" s="45">
        <v>19</v>
      </c>
      <c r="AI119" s="45">
        <v>79</v>
      </c>
      <c r="AJ119" s="45">
        <v>281</v>
      </c>
      <c r="AK119" s="45">
        <v>421</v>
      </c>
      <c r="AL119" s="45">
        <v>132</v>
      </c>
      <c r="AM119" s="45">
        <v>62</v>
      </c>
      <c r="AN119" s="45">
        <v>65</v>
      </c>
      <c r="AO119" s="45">
        <v>79</v>
      </c>
      <c r="AP119" s="45">
        <v>19</v>
      </c>
      <c r="AQ119" s="45">
        <v>648</v>
      </c>
      <c r="AR119" s="45">
        <v>41</v>
      </c>
      <c r="AS119" s="45">
        <v>60</v>
      </c>
      <c r="AT119" s="45">
        <v>129</v>
      </c>
      <c r="AU119" s="45">
        <v>128</v>
      </c>
      <c r="AV119" s="45">
        <v>68</v>
      </c>
      <c r="AW119" s="45">
        <v>49</v>
      </c>
      <c r="AX119" s="45">
        <v>72</v>
      </c>
      <c r="AY119" s="583">
        <v>7587</v>
      </c>
    </row>
    <row r="120" spans="1:51" hidden="1">
      <c r="A120" s="573"/>
      <c r="B120" s="613" t="s">
        <v>2349</v>
      </c>
      <c r="C120" s="45">
        <v>22043</v>
      </c>
      <c r="D120" s="45">
        <v>174</v>
      </c>
      <c r="E120" s="45">
        <v>53</v>
      </c>
      <c r="F120" s="45">
        <v>97</v>
      </c>
      <c r="G120" s="45">
        <v>140</v>
      </c>
      <c r="H120" s="45">
        <v>28</v>
      </c>
      <c r="I120" s="45">
        <v>63</v>
      </c>
      <c r="J120" s="45">
        <v>174</v>
      </c>
      <c r="K120" s="45">
        <v>883</v>
      </c>
      <c r="L120" s="45">
        <v>614</v>
      </c>
      <c r="M120" s="45">
        <v>546</v>
      </c>
      <c r="N120" s="45">
        <v>1534</v>
      </c>
      <c r="O120" s="45">
        <v>2321</v>
      </c>
      <c r="P120" s="45">
        <v>3462</v>
      </c>
      <c r="Q120" s="45">
        <v>1499</v>
      </c>
      <c r="R120" s="45">
        <v>91</v>
      </c>
      <c r="S120" s="45">
        <v>159</v>
      </c>
      <c r="T120" s="45">
        <v>126</v>
      </c>
      <c r="U120" s="45">
        <v>162</v>
      </c>
      <c r="V120" s="45">
        <v>206</v>
      </c>
      <c r="W120" s="45">
        <v>244</v>
      </c>
      <c r="X120" s="45">
        <v>699</v>
      </c>
      <c r="Y120" s="45">
        <v>624</v>
      </c>
      <c r="Z120" s="45">
        <v>1858</v>
      </c>
      <c r="AA120" s="45">
        <v>582</v>
      </c>
      <c r="AB120" s="45">
        <v>308</v>
      </c>
      <c r="AC120" s="600">
        <v>293</v>
      </c>
      <c r="AD120" s="45">
        <v>1398</v>
      </c>
      <c r="AE120" s="604">
        <v>667</v>
      </c>
      <c r="AF120" s="45">
        <v>78</v>
      </c>
      <c r="AG120" s="45">
        <v>51</v>
      </c>
      <c r="AH120" s="45">
        <v>55</v>
      </c>
      <c r="AI120" s="45">
        <v>152</v>
      </c>
      <c r="AJ120" s="45">
        <v>270</v>
      </c>
      <c r="AK120" s="45">
        <v>524</v>
      </c>
      <c r="AL120" s="45">
        <v>135</v>
      </c>
      <c r="AM120" s="45">
        <v>141</v>
      </c>
      <c r="AN120" s="45">
        <v>120</v>
      </c>
      <c r="AO120" s="45">
        <v>126</v>
      </c>
      <c r="AP120" s="45">
        <v>39</v>
      </c>
      <c r="AQ120" s="45">
        <v>669</v>
      </c>
      <c r="AR120" s="45">
        <v>62</v>
      </c>
      <c r="AS120" s="45">
        <v>80</v>
      </c>
      <c r="AT120" s="45">
        <v>179</v>
      </c>
      <c r="AU120" s="45">
        <v>155</v>
      </c>
      <c r="AV120" s="45">
        <v>50</v>
      </c>
      <c r="AW120" s="45">
        <v>59</v>
      </c>
      <c r="AX120" s="45">
        <v>93</v>
      </c>
      <c r="AY120" s="583">
        <v>8816</v>
      </c>
    </row>
    <row r="121" spans="1:51" hidden="1">
      <c r="A121" s="573"/>
      <c r="B121" s="613" t="s">
        <v>2350</v>
      </c>
      <c r="C121" s="45">
        <v>19839</v>
      </c>
      <c r="D121" s="45">
        <v>155</v>
      </c>
      <c r="E121" s="45">
        <v>40</v>
      </c>
      <c r="F121" s="45">
        <v>71</v>
      </c>
      <c r="G121" s="45">
        <v>114</v>
      </c>
      <c r="H121" s="45">
        <v>27</v>
      </c>
      <c r="I121" s="45">
        <v>45</v>
      </c>
      <c r="J121" s="45">
        <v>238</v>
      </c>
      <c r="K121" s="45">
        <v>915</v>
      </c>
      <c r="L121" s="45">
        <v>558</v>
      </c>
      <c r="M121" s="45">
        <v>450</v>
      </c>
      <c r="N121" s="45">
        <v>1409</v>
      </c>
      <c r="O121" s="45">
        <v>2316</v>
      </c>
      <c r="P121" s="45">
        <v>2740</v>
      </c>
      <c r="Q121" s="45">
        <v>1205</v>
      </c>
      <c r="R121" s="45">
        <v>86</v>
      </c>
      <c r="S121" s="45">
        <v>177</v>
      </c>
      <c r="T121" s="45">
        <v>150</v>
      </c>
      <c r="U121" s="45">
        <v>170</v>
      </c>
      <c r="V121" s="45">
        <v>180</v>
      </c>
      <c r="W121" s="45">
        <v>200</v>
      </c>
      <c r="X121" s="45">
        <v>516</v>
      </c>
      <c r="Y121" s="45">
        <v>641</v>
      </c>
      <c r="Z121" s="45">
        <v>1731</v>
      </c>
      <c r="AA121" s="45">
        <v>497</v>
      </c>
      <c r="AB121" s="45">
        <v>248</v>
      </c>
      <c r="AC121" s="600">
        <v>271</v>
      </c>
      <c r="AD121" s="45">
        <v>1383</v>
      </c>
      <c r="AE121" s="604">
        <v>589</v>
      </c>
      <c r="AF121" s="45">
        <v>105</v>
      </c>
      <c r="AG121" s="45">
        <v>26</v>
      </c>
      <c r="AH121" s="45">
        <v>62</v>
      </c>
      <c r="AI121" s="45">
        <v>164</v>
      </c>
      <c r="AJ121" s="45">
        <v>257</v>
      </c>
      <c r="AK121" s="45">
        <v>511</v>
      </c>
      <c r="AL121" s="45">
        <v>118</v>
      </c>
      <c r="AM121" s="45">
        <v>162</v>
      </c>
      <c r="AN121" s="45">
        <v>65</v>
      </c>
      <c r="AO121" s="45">
        <v>132</v>
      </c>
      <c r="AP121" s="45">
        <v>29</v>
      </c>
      <c r="AQ121" s="45">
        <v>568</v>
      </c>
      <c r="AR121" s="45">
        <v>54</v>
      </c>
      <c r="AS121" s="45">
        <v>61</v>
      </c>
      <c r="AT121" s="45">
        <v>123</v>
      </c>
      <c r="AU121" s="45">
        <v>100</v>
      </c>
      <c r="AV121" s="45">
        <v>42</v>
      </c>
      <c r="AW121" s="45">
        <v>74</v>
      </c>
      <c r="AX121" s="45">
        <v>64</v>
      </c>
      <c r="AY121" s="583">
        <v>7670</v>
      </c>
    </row>
    <row r="122" spans="1:51" hidden="1">
      <c r="A122" s="573"/>
      <c r="B122" s="613" t="s">
        <v>2351</v>
      </c>
      <c r="C122" s="45">
        <v>21595</v>
      </c>
      <c r="D122" s="45">
        <v>242</v>
      </c>
      <c r="E122" s="45">
        <v>70</v>
      </c>
      <c r="F122" s="45">
        <v>69</v>
      </c>
      <c r="G122" s="45">
        <v>130</v>
      </c>
      <c r="H122" s="45">
        <v>20</v>
      </c>
      <c r="I122" s="45">
        <v>72</v>
      </c>
      <c r="J122" s="45">
        <v>239</v>
      </c>
      <c r="K122" s="45">
        <v>933</v>
      </c>
      <c r="L122" s="45">
        <v>800</v>
      </c>
      <c r="M122" s="45">
        <v>521</v>
      </c>
      <c r="N122" s="45">
        <v>1629</v>
      </c>
      <c r="O122" s="45">
        <v>1874</v>
      </c>
      <c r="P122" s="45">
        <v>3041</v>
      </c>
      <c r="Q122" s="45">
        <v>1292</v>
      </c>
      <c r="R122" s="45">
        <v>131</v>
      </c>
      <c r="S122" s="45">
        <v>185</v>
      </c>
      <c r="T122" s="45">
        <v>178</v>
      </c>
      <c r="U122" s="45">
        <v>151</v>
      </c>
      <c r="V122" s="45">
        <v>214</v>
      </c>
      <c r="W122" s="45">
        <v>265</v>
      </c>
      <c r="X122" s="45">
        <v>590</v>
      </c>
      <c r="Y122" s="45">
        <v>651</v>
      </c>
      <c r="Z122" s="45">
        <v>1800</v>
      </c>
      <c r="AA122" s="45">
        <v>556</v>
      </c>
      <c r="AB122" s="45">
        <v>257</v>
      </c>
      <c r="AC122" s="600">
        <v>359</v>
      </c>
      <c r="AD122" s="45">
        <v>1446</v>
      </c>
      <c r="AE122" s="604">
        <v>672</v>
      </c>
      <c r="AF122" s="45">
        <v>132</v>
      </c>
      <c r="AG122" s="45">
        <v>36</v>
      </c>
      <c r="AH122" s="45">
        <v>42</v>
      </c>
      <c r="AI122" s="45">
        <v>147</v>
      </c>
      <c r="AJ122" s="45">
        <v>391</v>
      </c>
      <c r="AK122" s="45">
        <v>579</v>
      </c>
      <c r="AL122" s="45">
        <v>104</v>
      </c>
      <c r="AM122" s="45">
        <v>87</v>
      </c>
      <c r="AN122" s="45">
        <v>66</v>
      </c>
      <c r="AO122" s="45">
        <v>97</v>
      </c>
      <c r="AP122" s="45">
        <v>32</v>
      </c>
      <c r="AQ122" s="45">
        <v>739</v>
      </c>
      <c r="AR122" s="45">
        <v>96</v>
      </c>
      <c r="AS122" s="45">
        <v>93</v>
      </c>
      <c r="AT122" s="45">
        <v>148</v>
      </c>
      <c r="AU122" s="45">
        <v>190</v>
      </c>
      <c r="AV122" s="45">
        <v>54</v>
      </c>
      <c r="AW122" s="45">
        <v>96</v>
      </c>
      <c r="AX122" s="45">
        <v>79</v>
      </c>
      <c r="AY122" s="583">
        <v>7836</v>
      </c>
    </row>
    <row r="123" spans="1:51" hidden="1">
      <c r="A123" s="573"/>
      <c r="B123" s="613" t="s">
        <v>2352</v>
      </c>
      <c r="C123" s="45">
        <v>23017</v>
      </c>
      <c r="D123" s="45">
        <v>270</v>
      </c>
      <c r="E123" s="45">
        <v>70</v>
      </c>
      <c r="F123" s="45">
        <v>116</v>
      </c>
      <c r="G123" s="45">
        <v>121</v>
      </c>
      <c r="H123" s="45">
        <v>35</v>
      </c>
      <c r="I123" s="45">
        <v>37</v>
      </c>
      <c r="J123" s="45">
        <v>194</v>
      </c>
      <c r="K123" s="45">
        <v>940</v>
      </c>
      <c r="L123" s="45">
        <v>942</v>
      </c>
      <c r="M123" s="45">
        <v>447</v>
      </c>
      <c r="N123" s="45">
        <v>1643</v>
      </c>
      <c r="O123" s="45">
        <v>2490</v>
      </c>
      <c r="P123" s="45">
        <v>3193</v>
      </c>
      <c r="Q123" s="45">
        <v>1473</v>
      </c>
      <c r="R123" s="45">
        <v>91</v>
      </c>
      <c r="S123" s="45">
        <v>171</v>
      </c>
      <c r="T123" s="45">
        <v>174</v>
      </c>
      <c r="U123" s="45">
        <v>165</v>
      </c>
      <c r="V123" s="45">
        <v>221</v>
      </c>
      <c r="W123" s="45">
        <v>277</v>
      </c>
      <c r="X123" s="45">
        <v>687</v>
      </c>
      <c r="Y123" s="45">
        <v>649</v>
      </c>
      <c r="Z123" s="45">
        <v>1919</v>
      </c>
      <c r="AA123" s="45">
        <v>545</v>
      </c>
      <c r="AB123" s="45">
        <v>353</v>
      </c>
      <c r="AC123" s="600">
        <v>418</v>
      </c>
      <c r="AD123" s="45">
        <v>1431</v>
      </c>
      <c r="AE123" s="604">
        <v>669</v>
      </c>
      <c r="AF123" s="45">
        <v>104</v>
      </c>
      <c r="AG123" s="45">
        <v>52</v>
      </c>
      <c r="AH123" s="45">
        <v>36</v>
      </c>
      <c r="AI123" s="45">
        <v>154</v>
      </c>
      <c r="AJ123" s="45">
        <v>400</v>
      </c>
      <c r="AK123" s="45">
        <v>596</v>
      </c>
      <c r="AL123" s="45">
        <v>103</v>
      </c>
      <c r="AM123" s="45">
        <v>104</v>
      </c>
      <c r="AN123" s="45">
        <v>130</v>
      </c>
      <c r="AO123" s="45">
        <v>94</v>
      </c>
      <c r="AP123" s="45">
        <v>29</v>
      </c>
      <c r="AQ123" s="45">
        <v>723</v>
      </c>
      <c r="AR123" s="45">
        <v>71</v>
      </c>
      <c r="AS123" s="45">
        <v>124</v>
      </c>
      <c r="AT123" s="45">
        <v>185</v>
      </c>
      <c r="AU123" s="45">
        <v>150</v>
      </c>
      <c r="AV123" s="45">
        <v>72</v>
      </c>
      <c r="AW123" s="45">
        <v>56</v>
      </c>
      <c r="AX123" s="45">
        <v>93</v>
      </c>
      <c r="AY123" s="583">
        <v>8799</v>
      </c>
    </row>
    <row r="124" spans="1:51" hidden="1">
      <c r="A124" s="573"/>
      <c r="B124" s="613" t="s">
        <v>2353</v>
      </c>
      <c r="C124" s="45">
        <v>20122</v>
      </c>
      <c r="D124" s="45">
        <v>195</v>
      </c>
      <c r="E124" s="45">
        <v>36</v>
      </c>
      <c r="F124" s="45">
        <v>68</v>
      </c>
      <c r="G124" s="45">
        <v>94</v>
      </c>
      <c r="H124" s="45">
        <v>19</v>
      </c>
      <c r="I124" s="45">
        <v>43</v>
      </c>
      <c r="J124" s="45">
        <v>182</v>
      </c>
      <c r="K124" s="45">
        <v>940</v>
      </c>
      <c r="L124" s="45">
        <v>645</v>
      </c>
      <c r="M124" s="45">
        <v>392</v>
      </c>
      <c r="N124" s="45">
        <v>1422</v>
      </c>
      <c r="O124" s="45">
        <v>2166</v>
      </c>
      <c r="P124" s="45">
        <v>2558</v>
      </c>
      <c r="Q124" s="45">
        <v>1187</v>
      </c>
      <c r="R124" s="45">
        <v>87</v>
      </c>
      <c r="S124" s="45">
        <v>171</v>
      </c>
      <c r="T124" s="45">
        <v>117</v>
      </c>
      <c r="U124" s="45">
        <v>167</v>
      </c>
      <c r="V124" s="45">
        <v>144</v>
      </c>
      <c r="W124" s="45">
        <v>224</v>
      </c>
      <c r="X124" s="45">
        <v>615</v>
      </c>
      <c r="Y124" s="45">
        <v>606</v>
      </c>
      <c r="Z124" s="45">
        <v>1852</v>
      </c>
      <c r="AA124" s="45">
        <v>569</v>
      </c>
      <c r="AB124" s="45">
        <v>252</v>
      </c>
      <c r="AC124" s="600">
        <v>238</v>
      </c>
      <c r="AD124" s="45">
        <v>1364</v>
      </c>
      <c r="AE124" s="604">
        <v>627</v>
      </c>
      <c r="AF124" s="45">
        <v>99</v>
      </c>
      <c r="AG124" s="45">
        <v>30</v>
      </c>
      <c r="AH124" s="45">
        <v>26</v>
      </c>
      <c r="AI124" s="45">
        <v>154</v>
      </c>
      <c r="AJ124" s="45">
        <v>352</v>
      </c>
      <c r="AK124" s="45">
        <v>565</v>
      </c>
      <c r="AL124" s="45">
        <v>236</v>
      </c>
      <c r="AM124" s="45">
        <v>137</v>
      </c>
      <c r="AN124" s="45">
        <v>118</v>
      </c>
      <c r="AO124" s="45">
        <v>88</v>
      </c>
      <c r="AP124" s="45">
        <v>19</v>
      </c>
      <c r="AQ124" s="45">
        <v>628</v>
      </c>
      <c r="AR124" s="45">
        <v>60</v>
      </c>
      <c r="AS124" s="45">
        <v>92</v>
      </c>
      <c r="AT124" s="45">
        <v>175</v>
      </c>
      <c r="AU124" s="45">
        <v>155</v>
      </c>
      <c r="AV124" s="45">
        <v>42</v>
      </c>
      <c r="AW124" s="45">
        <v>57</v>
      </c>
      <c r="AX124" s="45">
        <v>109</v>
      </c>
      <c r="AY124" s="583">
        <v>7333</v>
      </c>
    </row>
    <row r="125" spans="1:51" hidden="1">
      <c r="A125" s="573"/>
      <c r="B125" s="613" t="s">
        <v>2354</v>
      </c>
      <c r="C125" s="45">
        <v>20683</v>
      </c>
      <c r="D125" s="45">
        <v>174</v>
      </c>
      <c r="E125" s="45">
        <v>23</v>
      </c>
      <c r="F125" s="45">
        <v>60</v>
      </c>
      <c r="G125" s="45">
        <v>92</v>
      </c>
      <c r="H125" s="45">
        <v>14</v>
      </c>
      <c r="I125" s="45">
        <v>31</v>
      </c>
      <c r="J125" s="45">
        <v>236</v>
      </c>
      <c r="K125" s="45">
        <v>887</v>
      </c>
      <c r="L125" s="45">
        <v>611</v>
      </c>
      <c r="M125" s="45">
        <v>435</v>
      </c>
      <c r="N125" s="45">
        <v>1397</v>
      </c>
      <c r="O125" s="45">
        <v>2002</v>
      </c>
      <c r="P125" s="45">
        <v>2679</v>
      </c>
      <c r="Q125" s="45">
        <v>1576</v>
      </c>
      <c r="R125" s="45">
        <v>52</v>
      </c>
      <c r="S125" s="45">
        <v>169</v>
      </c>
      <c r="T125" s="45">
        <v>147</v>
      </c>
      <c r="U125" s="45">
        <v>139</v>
      </c>
      <c r="V125" s="45">
        <v>157</v>
      </c>
      <c r="W125" s="45">
        <v>331</v>
      </c>
      <c r="X125" s="45">
        <v>581</v>
      </c>
      <c r="Y125" s="45">
        <v>779</v>
      </c>
      <c r="Z125" s="45">
        <v>1916</v>
      </c>
      <c r="AA125" s="45">
        <v>439</v>
      </c>
      <c r="AB125" s="45">
        <v>251</v>
      </c>
      <c r="AC125" s="600">
        <v>278</v>
      </c>
      <c r="AD125" s="45">
        <v>1368</v>
      </c>
      <c r="AE125" s="604">
        <v>577</v>
      </c>
      <c r="AF125" s="45">
        <v>111</v>
      </c>
      <c r="AG125" s="45">
        <v>65</v>
      </c>
      <c r="AH125" s="45">
        <v>30</v>
      </c>
      <c r="AI125" s="45">
        <v>130</v>
      </c>
      <c r="AJ125" s="45">
        <v>308</v>
      </c>
      <c r="AK125" s="45">
        <v>673</v>
      </c>
      <c r="AL125" s="45">
        <v>138</v>
      </c>
      <c r="AM125" s="45">
        <v>82</v>
      </c>
      <c r="AN125" s="45">
        <v>126</v>
      </c>
      <c r="AO125" s="45">
        <v>120</v>
      </c>
      <c r="AP125" s="45">
        <v>30</v>
      </c>
      <c r="AQ125" s="45">
        <v>768</v>
      </c>
      <c r="AR125" s="45">
        <v>87</v>
      </c>
      <c r="AS125" s="45">
        <v>83</v>
      </c>
      <c r="AT125" s="45">
        <v>216</v>
      </c>
      <c r="AU125" s="45">
        <v>90</v>
      </c>
      <c r="AV125" s="45">
        <v>54</v>
      </c>
      <c r="AW125" s="45">
        <v>54</v>
      </c>
      <c r="AX125" s="45">
        <v>117</v>
      </c>
      <c r="AY125" s="583">
        <v>7654</v>
      </c>
    </row>
    <row r="126" spans="1:51" hidden="1">
      <c r="A126" s="575"/>
      <c r="B126" s="643" t="s">
        <v>2355</v>
      </c>
      <c r="C126" s="525">
        <f t="shared" ref="C126:AY126" si="12">SUM(C114:C125)</f>
        <v>271081</v>
      </c>
      <c r="D126" s="525">
        <f t="shared" si="12"/>
        <v>2671</v>
      </c>
      <c r="E126" s="525">
        <f t="shared" si="12"/>
        <v>566</v>
      </c>
      <c r="F126" s="525">
        <f t="shared" si="12"/>
        <v>985</v>
      </c>
      <c r="G126" s="525">
        <f t="shared" si="12"/>
        <v>1888</v>
      </c>
      <c r="H126" s="525">
        <f t="shared" si="12"/>
        <v>339</v>
      </c>
      <c r="I126" s="525">
        <f t="shared" si="12"/>
        <v>585</v>
      </c>
      <c r="J126" s="525">
        <f t="shared" si="12"/>
        <v>2369</v>
      </c>
      <c r="K126" s="525">
        <f t="shared" si="12"/>
        <v>11435</v>
      </c>
      <c r="L126" s="525">
        <f t="shared" si="12"/>
        <v>8434</v>
      </c>
      <c r="M126" s="525">
        <f t="shared" si="12"/>
        <v>5833</v>
      </c>
      <c r="N126" s="525">
        <f t="shared" si="12"/>
        <v>19421</v>
      </c>
      <c r="O126" s="525">
        <f t="shared" si="12"/>
        <v>26549</v>
      </c>
      <c r="P126" s="580">
        <f t="shared" si="12"/>
        <v>43135</v>
      </c>
      <c r="Q126" s="525">
        <f t="shared" si="12"/>
        <v>17406</v>
      </c>
      <c r="R126" s="525">
        <f t="shared" si="12"/>
        <v>1441</v>
      </c>
      <c r="S126" s="525">
        <f t="shared" si="12"/>
        <v>2252</v>
      </c>
      <c r="T126" s="525">
        <f t="shared" si="12"/>
        <v>2224</v>
      </c>
      <c r="U126" s="525">
        <f t="shared" si="12"/>
        <v>1899</v>
      </c>
      <c r="V126" s="525">
        <f t="shared" si="12"/>
        <v>2400</v>
      </c>
      <c r="W126" s="525">
        <f t="shared" si="12"/>
        <v>3517</v>
      </c>
      <c r="X126" s="525">
        <f t="shared" si="12"/>
        <v>7172</v>
      </c>
      <c r="Y126" s="525">
        <f t="shared" si="12"/>
        <v>8053</v>
      </c>
      <c r="Z126" s="525">
        <f t="shared" si="12"/>
        <v>21314</v>
      </c>
      <c r="AA126" s="525">
        <f t="shared" si="12"/>
        <v>6303</v>
      </c>
      <c r="AB126" s="525">
        <f t="shared" si="12"/>
        <v>3288</v>
      </c>
      <c r="AC126" s="602">
        <f t="shared" si="12"/>
        <v>5018</v>
      </c>
      <c r="AD126" s="580">
        <f t="shared" si="12"/>
        <v>17516</v>
      </c>
      <c r="AE126" s="603">
        <f t="shared" si="12"/>
        <v>7779</v>
      </c>
      <c r="AF126" s="525">
        <f t="shared" si="12"/>
        <v>1492</v>
      </c>
      <c r="AG126" s="525">
        <f t="shared" si="12"/>
        <v>571</v>
      </c>
      <c r="AH126" s="525">
        <f t="shared" si="12"/>
        <v>458</v>
      </c>
      <c r="AI126" s="525">
        <f t="shared" si="12"/>
        <v>1452</v>
      </c>
      <c r="AJ126" s="525">
        <f t="shared" si="12"/>
        <v>3986</v>
      </c>
      <c r="AK126" s="525">
        <f t="shared" si="12"/>
        <v>6733</v>
      </c>
      <c r="AL126" s="525">
        <f t="shared" si="12"/>
        <v>1642</v>
      </c>
      <c r="AM126" s="525">
        <f t="shared" si="12"/>
        <v>1195</v>
      </c>
      <c r="AN126" s="525">
        <f t="shared" si="12"/>
        <v>1250</v>
      </c>
      <c r="AO126" s="525">
        <f t="shared" si="12"/>
        <v>1353</v>
      </c>
      <c r="AP126" s="525">
        <f t="shared" si="12"/>
        <v>471</v>
      </c>
      <c r="AQ126" s="525">
        <f t="shared" si="12"/>
        <v>9390</v>
      </c>
      <c r="AR126" s="525">
        <f t="shared" si="12"/>
        <v>999</v>
      </c>
      <c r="AS126" s="525">
        <f t="shared" si="12"/>
        <v>1312</v>
      </c>
      <c r="AT126" s="525">
        <f t="shared" si="12"/>
        <v>2077</v>
      </c>
      <c r="AU126" s="525">
        <f t="shared" si="12"/>
        <v>1751</v>
      </c>
      <c r="AV126" s="525">
        <f t="shared" si="12"/>
        <v>846</v>
      </c>
      <c r="AW126" s="525">
        <f t="shared" si="12"/>
        <v>815</v>
      </c>
      <c r="AX126" s="525">
        <f t="shared" si="12"/>
        <v>1496</v>
      </c>
      <c r="AY126" s="581">
        <f t="shared" si="12"/>
        <v>106511</v>
      </c>
    </row>
    <row r="127" spans="1:51">
      <c r="A127" s="573" t="s">
        <v>2359</v>
      </c>
      <c r="B127" s="613" t="s">
        <v>2343</v>
      </c>
      <c r="C127" s="45">
        <v>18249</v>
      </c>
      <c r="D127" s="45">
        <v>185</v>
      </c>
      <c r="E127" s="45">
        <v>23</v>
      </c>
      <c r="F127" s="45">
        <v>64</v>
      </c>
      <c r="G127" s="45">
        <v>106</v>
      </c>
      <c r="H127" s="45">
        <v>20</v>
      </c>
      <c r="I127" s="45">
        <v>23</v>
      </c>
      <c r="J127" s="45">
        <v>195</v>
      </c>
      <c r="K127" s="45">
        <v>833</v>
      </c>
      <c r="L127" s="45">
        <v>665</v>
      </c>
      <c r="M127" s="45">
        <v>411</v>
      </c>
      <c r="N127" s="45">
        <v>1288</v>
      </c>
      <c r="O127" s="45">
        <v>2037</v>
      </c>
      <c r="P127" s="45">
        <v>2275</v>
      </c>
      <c r="Q127" s="45">
        <v>1117</v>
      </c>
      <c r="R127" s="45">
        <v>57</v>
      </c>
      <c r="S127" s="45">
        <v>122</v>
      </c>
      <c r="T127" s="45">
        <v>121</v>
      </c>
      <c r="U127" s="45">
        <v>77</v>
      </c>
      <c r="V127" s="45">
        <v>205</v>
      </c>
      <c r="W127" s="45">
        <v>204</v>
      </c>
      <c r="X127" s="45">
        <v>483</v>
      </c>
      <c r="Y127" s="45">
        <v>553</v>
      </c>
      <c r="Z127" s="45">
        <v>1760</v>
      </c>
      <c r="AA127" s="45">
        <v>434</v>
      </c>
      <c r="AB127" s="45">
        <v>238</v>
      </c>
      <c r="AC127" s="600">
        <v>252</v>
      </c>
      <c r="AD127" s="45">
        <v>1252</v>
      </c>
      <c r="AE127" s="604">
        <v>649</v>
      </c>
      <c r="AF127" s="45">
        <v>77</v>
      </c>
      <c r="AG127" s="45">
        <v>29</v>
      </c>
      <c r="AH127" s="45">
        <v>20</v>
      </c>
      <c r="AI127" s="45">
        <v>99</v>
      </c>
      <c r="AJ127" s="45">
        <v>336</v>
      </c>
      <c r="AK127" s="45">
        <v>479</v>
      </c>
      <c r="AL127" s="45">
        <v>101</v>
      </c>
      <c r="AM127" s="45">
        <v>78</v>
      </c>
      <c r="AN127" s="45">
        <v>77</v>
      </c>
      <c r="AO127" s="45">
        <v>113</v>
      </c>
      <c r="AP127" s="45">
        <v>19</v>
      </c>
      <c r="AQ127" s="45">
        <v>575</v>
      </c>
      <c r="AR127" s="45">
        <v>75</v>
      </c>
      <c r="AS127" s="45">
        <v>135</v>
      </c>
      <c r="AT127" s="45">
        <v>141</v>
      </c>
      <c r="AU127" s="45">
        <v>74</v>
      </c>
      <c r="AV127" s="45">
        <v>49</v>
      </c>
      <c r="AW127" s="45">
        <v>66</v>
      </c>
      <c r="AX127" s="45">
        <v>57</v>
      </c>
      <c r="AY127" s="583">
        <v>6717</v>
      </c>
    </row>
    <row r="128" spans="1:51">
      <c r="A128" s="573"/>
      <c r="B128" s="613" t="s">
        <v>2344</v>
      </c>
      <c r="C128" s="45">
        <v>18472</v>
      </c>
      <c r="D128" s="45">
        <v>165</v>
      </c>
      <c r="E128" s="45">
        <v>46</v>
      </c>
      <c r="F128" s="45">
        <v>54</v>
      </c>
      <c r="G128" s="45">
        <v>107</v>
      </c>
      <c r="H128" s="45">
        <v>15</v>
      </c>
      <c r="I128" s="45">
        <v>36</v>
      </c>
      <c r="J128" s="45">
        <v>161</v>
      </c>
      <c r="K128" s="45">
        <v>1002</v>
      </c>
      <c r="L128" s="45">
        <v>586</v>
      </c>
      <c r="M128" s="45">
        <v>359</v>
      </c>
      <c r="N128" s="45">
        <v>1215</v>
      </c>
      <c r="O128" s="45">
        <v>1853</v>
      </c>
      <c r="P128" s="45">
        <v>2609</v>
      </c>
      <c r="Q128" s="45">
        <v>1121</v>
      </c>
      <c r="R128" s="45">
        <v>85</v>
      </c>
      <c r="S128" s="45">
        <v>107</v>
      </c>
      <c r="T128" s="45">
        <v>230</v>
      </c>
      <c r="U128" s="45">
        <v>121</v>
      </c>
      <c r="V128" s="45">
        <v>163</v>
      </c>
      <c r="W128" s="45">
        <v>209</v>
      </c>
      <c r="X128" s="45">
        <v>529</v>
      </c>
      <c r="Y128" s="45">
        <v>555</v>
      </c>
      <c r="Z128" s="45">
        <v>1775</v>
      </c>
      <c r="AA128" s="45">
        <v>464</v>
      </c>
      <c r="AB128" s="45">
        <v>250</v>
      </c>
      <c r="AC128" s="600">
        <v>328</v>
      </c>
      <c r="AD128" s="45">
        <v>1190</v>
      </c>
      <c r="AE128" s="604">
        <v>528</v>
      </c>
      <c r="AF128" s="45">
        <v>101</v>
      </c>
      <c r="AG128" s="45">
        <v>43</v>
      </c>
      <c r="AH128" s="45">
        <v>47</v>
      </c>
      <c r="AI128" s="45">
        <v>76</v>
      </c>
      <c r="AJ128" s="45">
        <v>309</v>
      </c>
      <c r="AK128" s="45">
        <v>531</v>
      </c>
      <c r="AL128" s="45">
        <v>119</v>
      </c>
      <c r="AM128" s="45">
        <v>98</v>
      </c>
      <c r="AN128" s="45">
        <v>62</v>
      </c>
      <c r="AO128" s="45">
        <v>74</v>
      </c>
      <c r="AP128" s="45">
        <v>30</v>
      </c>
      <c r="AQ128" s="45">
        <v>522</v>
      </c>
      <c r="AR128" s="45">
        <v>105</v>
      </c>
      <c r="AS128" s="45">
        <v>80</v>
      </c>
      <c r="AT128" s="45">
        <v>194</v>
      </c>
      <c r="AU128" s="45">
        <v>91</v>
      </c>
      <c r="AV128" s="45">
        <v>33</v>
      </c>
      <c r="AW128" s="45">
        <v>39</v>
      </c>
      <c r="AX128" s="45">
        <v>55</v>
      </c>
      <c r="AY128" s="583">
        <v>6798</v>
      </c>
    </row>
    <row r="129" spans="1:51">
      <c r="A129" s="573"/>
      <c r="B129" s="613" t="s">
        <v>2345</v>
      </c>
      <c r="C129" s="45">
        <v>37746</v>
      </c>
      <c r="D129" s="45">
        <v>506</v>
      </c>
      <c r="E129" s="45">
        <v>58</v>
      </c>
      <c r="F129" s="45">
        <v>127</v>
      </c>
      <c r="G129" s="45">
        <v>540</v>
      </c>
      <c r="H129" s="45">
        <v>38</v>
      </c>
      <c r="I129" s="45">
        <v>69</v>
      </c>
      <c r="J129" s="45">
        <v>325</v>
      </c>
      <c r="K129" s="45">
        <v>1580</v>
      </c>
      <c r="L129" s="45">
        <v>801</v>
      </c>
      <c r="M129" s="45">
        <v>568</v>
      </c>
      <c r="N129" s="45">
        <v>2462</v>
      </c>
      <c r="O129" s="45">
        <v>2951</v>
      </c>
      <c r="P129" s="45">
        <v>7425</v>
      </c>
      <c r="Q129" s="45">
        <v>2129</v>
      </c>
      <c r="R129" s="45">
        <v>294</v>
      </c>
      <c r="S129" s="45">
        <v>195</v>
      </c>
      <c r="T129" s="45">
        <v>383</v>
      </c>
      <c r="U129" s="45">
        <v>223</v>
      </c>
      <c r="V129" s="45">
        <v>286</v>
      </c>
      <c r="W129" s="45">
        <v>467</v>
      </c>
      <c r="X129" s="45">
        <v>627</v>
      </c>
      <c r="Y129" s="45">
        <v>974</v>
      </c>
      <c r="Z129" s="45">
        <v>2809</v>
      </c>
      <c r="AA129" s="45">
        <v>607</v>
      </c>
      <c r="AB129" s="45">
        <v>428</v>
      </c>
      <c r="AC129" s="600">
        <v>1333</v>
      </c>
      <c r="AD129" s="45">
        <v>2480</v>
      </c>
      <c r="AE129" s="604">
        <v>1240</v>
      </c>
      <c r="AF129" s="45">
        <v>214</v>
      </c>
      <c r="AG129" s="45">
        <v>83</v>
      </c>
      <c r="AH129" s="45">
        <v>74</v>
      </c>
      <c r="AI129" s="45">
        <v>106</v>
      </c>
      <c r="AJ129" s="45">
        <v>633</v>
      </c>
      <c r="AK129" s="45">
        <v>835</v>
      </c>
      <c r="AL129" s="45">
        <v>303</v>
      </c>
      <c r="AM129" s="45">
        <v>145</v>
      </c>
      <c r="AN129" s="45">
        <v>173</v>
      </c>
      <c r="AO129" s="45">
        <v>158</v>
      </c>
      <c r="AP129" s="45">
        <v>104</v>
      </c>
      <c r="AQ129" s="45">
        <v>1435</v>
      </c>
      <c r="AR129" s="45">
        <v>124</v>
      </c>
      <c r="AS129" s="45">
        <v>250</v>
      </c>
      <c r="AT129" s="45">
        <v>249</v>
      </c>
      <c r="AU129" s="45">
        <v>177</v>
      </c>
      <c r="AV129" s="45">
        <v>176</v>
      </c>
      <c r="AW129" s="45">
        <v>162</v>
      </c>
      <c r="AX129" s="45">
        <v>420</v>
      </c>
      <c r="AY129" s="583">
        <v>14967</v>
      </c>
    </row>
    <row r="130" spans="1:51">
      <c r="A130" s="573"/>
      <c r="B130" s="613" t="s">
        <v>2346</v>
      </c>
      <c r="C130" s="45">
        <v>32162</v>
      </c>
      <c r="D130" s="45">
        <v>487</v>
      </c>
      <c r="E130" s="45">
        <v>57</v>
      </c>
      <c r="F130" s="45">
        <v>96</v>
      </c>
      <c r="G130" s="45">
        <v>357</v>
      </c>
      <c r="H130" s="45">
        <v>47</v>
      </c>
      <c r="I130" s="45">
        <v>56</v>
      </c>
      <c r="J130" s="45">
        <v>259</v>
      </c>
      <c r="K130" s="45">
        <v>1226</v>
      </c>
      <c r="L130" s="45">
        <v>617</v>
      </c>
      <c r="M130" s="45">
        <v>530</v>
      </c>
      <c r="N130" s="45">
        <v>2391</v>
      </c>
      <c r="O130" s="45">
        <v>2805</v>
      </c>
      <c r="P130" s="45">
        <v>6914</v>
      </c>
      <c r="Q130" s="45">
        <v>1997</v>
      </c>
      <c r="R130" s="45">
        <v>229</v>
      </c>
      <c r="S130" s="45">
        <v>188</v>
      </c>
      <c r="T130" s="45">
        <v>179</v>
      </c>
      <c r="U130" s="45">
        <v>160</v>
      </c>
      <c r="V130" s="45">
        <v>229</v>
      </c>
      <c r="W130" s="45">
        <v>415</v>
      </c>
      <c r="X130" s="45">
        <v>553</v>
      </c>
      <c r="Y130" s="45">
        <v>733</v>
      </c>
      <c r="Z130" s="45">
        <v>2671</v>
      </c>
      <c r="AA130" s="45">
        <v>516</v>
      </c>
      <c r="AB130" s="45">
        <v>269</v>
      </c>
      <c r="AC130" s="600">
        <v>869</v>
      </c>
      <c r="AD130" s="45">
        <v>1963</v>
      </c>
      <c r="AE130" s="604">
        <v>1019</v>
      </c>
      <c r="AF130" s="45">
        <v>141</v>
      </c>
      <c r="AG130" s="45">
        <v>83</v>
      </c>
      <c r="AH130" s="45">
        <v>60</v>
      </c>
      <c r="AI130" s="45">
        <v>90</v>
      </c>
      <c r="AJ130" s="45">
        <v>487</v>
      </c>
      <c r="AK130" s="45">
        <v>569</v>
      </c>
      <c r="AL130" s="45">
        <v>256</v>
      </c>
      <c r="AM130" s="45">
        <v>44</v>
      </c>
      <c r="AN130" s="45">
        <v>131</v>
      </c>
      <c r="AO130" s="45">
        <v>109</v>
      </c>
      <c r="AP130" s="45">
        <v>49</v>
      </c>
      <c r="AQ130" s="45">
        <v>1092</v>
      </c>
      <c r="AR130" s="45">
        <v>158</v>
      </c>
      <c r="AS130" s="45">
        <v>195</v>
      </c>
      <c r="AT130" s="45">
        <v>207</v>
      </c>
      <c r="AU130" s="45">
        <v>159</v>
      </c>
      <c r="AV130" s="45">
        <v>129</v>
      </c>
      <c r="AW130" s="45">
        <v>119</v>
      </c>
      <c r="AX130" s="45">
        <v>252</v>
      </c>
      <c r="AY130" s="583">
        <v>14107</v>
      </c>
    </row>
    <row r="131" spans="1:51">
      <c r="A131" s="573"/>
      <c r="B131" s="613" t="s">
        <v>2347</v>
      </c>
      <c r="C131" s="45">
        <v>10250</v>
      </c>
      <c r="D131" s="45">
        <v>144</v>
      </c>
      <c r="E131" s="45">
        <v>16</v>
      </c>
      <c r="F131" s="45">
        <v>18</v>
      </c>
      <c r="G131" s="45">
        <v>99</v>
      </c>
      <c r="H131" s="45">
        <v>28</v>
      </c>
      <c r="I131" s="45">
        <v>17</v>
      </c>
      <c r="J131" s="45">
        <v>94</v>
      </c>
      <c r="K131" s="45">
        <v>272</v>
      </c>
      <c r="L131" s="45">
        <v>198</v>
      </c>
      <c r="M131" s="45">
        <v>221</v>
      </c>
      <c r="N131" s="45">
        <v>904</v>
      </c>
      <c r="O131" s="45">
        <v>760</v>
      </c>
      <c r="P131" s="45">
        <v>2128</v>
      </c>
      <c r="Q131" s="45">
        <v>773</v>
      </c>
      <c r="R131" s="45">
        <v>76</v>
      </c>
      <c r="S131" s="45">
        <v>53</v>
      </c>
      <c r="T131" s="45">
        <v>60</v>
      </c>
      <c r="U131" s="45">
        <v>55</v>
      </c>
      <c r="V131" s="45">
        <v>52</v>
      </c>
      <c r="W131" s="45">
        <v>145</v>
      </c>
      <c r="X131" s="45">
        <v>195</v>
      </c>
      <c r="Y131" s="45">
        <v>377</v>
      </c>
      <c r="Z131" s="45">
        <v>814</v>
      </c>
      <c r="AA131" s="45">
        <v>180</v>
      </c>
      <c r="AB131" s="45">
        <v>122</v>
      </c>
      <c r="AC131" s="600">
        <v>208</v>
      </c>
      <c r="AD131" s="45">
        <v>609</v>
      </c>
      <c r="AE131" s="604">
        <v>338</v>
      </c>
      <c r="AF131" s="45">
        <v>43</v>
      </c>
      <c r="AG131" s="45">
        <v>20</v>
      </c>
      <c r="AH131" s="45">
        <v>26</v>
      </c>
      <c r="AI131" s="45">
        <v>54</v>
      </c>
      <c r="AJ131" s="45">
        <v>107</v>
      </c>
      <c r="AK131" s="45">
        <v>205</v>
      </c>
      <c r="AL131" s="45">
        <v>104</v>
      </c>
      <c r="AM131" s="45">
        <v>16</v>
      </c>
      <c r="AN131" s="45">
        <v>36</v>
      </c>
      <c r="AO131" s="45">
        <v>39</v>
      </c>
      <c r="AP131" s="45">
        <v>37</v>
      </c>
      <c r="AQ131" s="45">
        <v>312</v>
      </c>
      <c r="AR131" s="45">
        <v>21</v>
      </c>
      <c r="AS131" s="45">
        <v>39</v>
      </c>
      <c r="AT131" s="45">
        <v>55</v>
      </c>
      <c r="AU131" s="45">
        <v>49</v>
      </c>
      <c r="AV131" s="45">
        <v>45</v>
      </c>
      <c r="AW131" s="45">
        <v>23</v>
      </c>
      <c r="AX131" s="45">
        <v>63</v>
      </c>
      <c r="AY131" s="583">
        <v>4565</v>
      </c>
    </row>
    <row r="132" spans="1:51">
      <c r="A132" s="573"/>
      <c r="B132" s="613" t="s">
        <v>2348</v>
      </c>
      <c r="C132" s="45">
        <v>11810</v>
      </c>
      <c r="D132" s="45">
        <v>163</v>
      </c>
      <c r="E132" s="45">
        <v>30</v>
      </c>
      <c r="F132" s="45">
        <v>28</v>
      </c>
      <c r="G132" s="45">
        <v>88</v>
      </c>
      <c r="H132" s="45">
        <v>20</v>
      </c>
      <c r="I132" s="45">
        <v>18</v>
      </c>
      <c r="J132" s="45">
        <v>84</v>
      </c>
      <c r="K132" s="45">
        <v>317</v>
      </c>
      <c r="L132" s="45">
        <v>280</v>
      </c>
      <c r="M132" s="45">
        <v>332</v>
      </c>
      <c r="N132" s="45">
        <v>1089</v>
      </c>
      <c r="O132" s="45">
        <v>856</v>
      </c>
      <c r="P132" s="45">
        <v>2360</v>
      </c>
      <c r="Q132" s="45">
        <v>933</v>
      </c>
      <c r="R132" s="45">
        <v>78</v>
      </c>
      <c r="S132" s="45">
        <v>69</v>
      </c>
      <c r="T132" s="45">
        <v>102</v>
      </c>
      <c r="U132" s="45">
        <v>67</v>
      </c>
      <c r="V132" s="45">
        <v>61</v>
      </c>
      <c r="W132" s="45">
        <v>159</v>
      </c>
      <c r="X132" s="45">
        <v>303</v>
      </c>
      <c r="Y132" s="45">
        <v>458</v>
      </c>
      <c r="Z132" s="45">
        <v>967</v>
      </c>
      <c r="AA132" s="45">
        <v>195</v>
      </c>
      <c r="AB132" s="45">
        <v>158</v>
      </c>
      <c r="AC132" s="600">
        <v>247</v>
      </c>
      <c r="AD132" s="45">
        <v>643</v>
      </c>
      <c r="AE132" s="604">
        <v>324</v>
      </c>
      <c r="AF132" s="45">
        <v>46</v>
      </c>
      <c r="AG132" s="45">
        <v>29</v>
      </c>
      <c r="AH132" s="45">
        <v>12</v>
      </c>
      <c r="AI132" s="45">
        <v>37</v>
      </c>
      <c r="AJ132" s="45">
        <v>117</v>
      </c>
      <c r="AK132" s="45">
        <v>180</v>
      </c>
      <c r="AL132" s="45">
        <v>77</v>
      </c>
      <c r="AM132" s="45">
        <v>31</v>
      </c>
      <c r="AN132" s="45">
        <v>46</v>
      </c>
      <c r="AO132" s="45">
        <v>41</v>
      </c>
      <c r="AP132" s="45">
        <v>8</v>
      </c>
      <c r="AQ132" s="45">
        <v>325</v>
      </c>
      <c r="AR132" s="45">
        <v>40</v>
      </c>
      <c r="AS132" s="45">
        <v>67</v>
      </c>
      <c r="AT132" s="45">
        <v>61</v>
      </c>
      <c r="AU132" s="45">
        <v>64</v>
      </c>
      <c r="AV132" s="45">
        <v>41</v>
      </c>
      <c r="AW132" s="45">
        <v>40</v>
      </c>
      <c r="AX132" s="45">
        <v>119</v>
      </c>
      <c r="AY132" s="583">
        <v>5238</v>
      </c>
    </row>
    <row r="133" spans="1:51">
      <c r="A133" s="573"/>
      <c r="B133" s="613" t="s">
        <v>2349</v>
      </c>
      <c r="C133" s="45">
        <v>12747</v>
      </c>
      <c r="D133" s="45">
        <v>144</v>
      </c>
      <c r="E133" s="45">
        <v>15</v>
      </c>
      <c r="F133" s="45">
        <v>52</v>
      </c>
      <c r="G133" s="45">
        <v>127</v>
      </c>
      <c r="H133" s="45">
        <v>17</v>
      </c>
      <c r="I133" s="45">
        <v>35</v>
      </c>
      <c r="J133" s="45">
        <v>109</v>
      </c>
      <c r="K133" s="45">
        <v>362</v>
      </c>
      <c r="L133" s="45">
        <v>306</v>
      </c>
      <c r="M133" s="45">
        <v>366</v>
      </c>
      <c r="N133" s="45">
        <v>1245</v>
      </c>
      <c r="O133" s="45">
        <v>946</v>
      </c>
      <c r="P133" s="45">
        <v>2551</v>
      </c>
      <c r="Q133" s="45">
        <v>1078</v>
      </c>
      <c r="R133" s="45">
        <v>109</v>
      </c>
      <c r="S133" s="45">
        <v>65</v>
      </c>
      <c r="T133" s="45">
        <v>84</v>
      </c>
      <c r="U133" s="45">
        <v>76</v>
      </c>
      <c r="V133" s="45">
        <v>60</v>
      </c>
      <c r="W133" s="45">
        <v>176</v>
      </c>
      <c r="X133" s="45">
        <v>268</v>
      </c>
      <c r="Y133" s="45">
        <v>450</v>
      </c>
      <c r="Z133" s="45">
        <v>947</v>
      </c>
      <c r="AA133" s="45">
        <v>261</v>
      </c>
      <c r="AB133" s="45">
        <v>165</v>
      </c>
      <c r="AC133" s="600">
        <v>252</v>
      </c>
      <c r="AD133" s="45">
        <v>686</v>
      </c>
      <c r="AE133" s="604">
        <v>428</v>
      </c>
      <c r="AF133" s="45">
        <v>66</v>
      </c>
      <c r="AG133" s="45">
        <v>32</v>
      </c>
      <c r="AH133" s="45">
        <v>18</v>
      </c>
      <c r="AI133" s="45">
        <v>28</v>
      </c>
      <c r="AJ133" s="45">
        <v>114</v>
      </c>
      <c r="AK133" s="45">
        <v>171</v>
      </c>
      <c r="AL133" s="45">
        <v>82</v>
      </c>
      <c r="AM133" s="45">
        <v>21</v>
      </c>
      <c r="AN133" s="45">
        <v>48</v>
      </c>
      <c r="AO133" s="45">
        <v>76</v>
      </c>
      <c r="AP133" s="45">
        <v>22</v>
      </c>
      <c r="AQ133" s="45">
        <v>283</v>
      </c>
      <c r="AR133" s="45">
        <v>40</v>
      </c>
      <c r="AS133" s="45">
        <v>54</v>
      </c>
      <c r="AT133" s="45">
        <v>71</v>
      </c>
      <c r="AU133" s="45">
        <v>55</v>
      </c>
      <c r="AV133" s="45">
        <v>53</v>
      </c>
      <c r="AW133" s="45">
        <v>41</v>
      </c>
      <c r="AX133" s="45">
        <v>92</v>
      </c>
      <c r="AY133" s="583">
        <v>5820</v>
      </c>
    </row>
    <row r="134" spans="1:51">
      <c r="A134" s="573"/>
      <c r="B134" s="613" t="s">
        <v>2350</v>
      </c>
      <c r="C134" s="45">
        <v>12625</v>
      </c>
      <c r="D134" s="45">
        <v>160</v>
      </c>
      <c r="E134" s="45">
        <v>18</v>
      </c>
      <c r="F134" s="45">
        <v>61</v>
      </c>
      <c r="G134" s="45">
        <v>119</v>
      </c>
      <c r="H134" s="45">
        <v>17</v>
      </c>
      <c r="I134" s="45">
        <v>46</v>
      </c>
      <c r="J134" s="45">
        <v>102</v>
      </c>
      <c r="K134" s="45">
        <v>340</v>
      </c>
      <c r="L134" s="45">
        <v>327</v>
      </c>
      <c r="M134" s="45">
        <v>351</v>
      </c>
      <c r="N134" s="45">
        <v>1165</v>
      </c>
      <c r="O134" s="45">
        <v>924</v>
      </c>
      <c r="P134" s="45">
        <v>2561</v>
      </c>
      <c r="Q134" s="45">
        <v>1030</v>
      </c>
      <c r="R134" s="45">
        <v>104</v>
      </c>
      <c r="S134" s="45">
        <v>98</v>
      </c>
      <c r="T134" s="45">
        <v>54</v>
      </c>
      <c r="U134" s="45">
        <v>52</v>
      </c>
      <c r="V134" s="45">
        <v>93</v>
      </c>
      <c r="W134" s="45">
        <v>172</v>
      </c>
      <c r="X134" s="45">
        <v>310</v>
      </c>
      <c r="Y134" s="45">
        <v>468</v>
      </c>
      <c r="Z134" s="45">
        <v>863</v>
      </c>
      <c r="AA134" s="45">
        <v>257</v>
      </c>
      <c r="AB134" s="45">
        <v>169</v>
      </c>
      <c r="AC134" s="600">
        <v>272</v>
      </c>
      <c r="AD134" s="45">
        <v>632</v>
      </c>
      <c r="AE134" s="604">
        <v>435</v>
      </c>
      <c r="AF134" s="45">
        <v>55</v>
      </c>
      <c r="AG134" s="45">
        <v>29</v>
      </c>
      <c r="AH134" s="45">
        <v>30</v>
      </c>
      <c r="AI134" s="45">
        <v>60</v>
      </c>
      <c r="AJ134" s="45">
        <v>128</v>
      </c>
      <c r="AK134" s="45">
        <v>176</v>
      </c>
      <c r="AL134" s="45">
        <v>96</v>
      </c>
      <c r="AM134" s="45">
        <v>35</v>
      </c>
      <c r="AN134" s="45">
        <v>39</v>
      </c>
      <c r="AO134" s="45">
        <v>44</v>
      </c>
      <c r="AP134" s="45">
        <v>16</v>
      </c>
      <c r="AQ134" s="45">
        <v>297</v>
      </c>
      <c r="AR134" s="45">
        <v>50</v>
      </c>
      <c r="AS134" s="45">
        <v>64</v>
      </c>
      <c r="AT134" s="45">
        <v>72</v>
      </c>
      <c r="AU134" s="45">
        <v>62</v>
      </c>
      <c r="AV134" s="45">
        <v>27</v>
      </c>
      <c r="AW134" s="45">
        <v>60</v>
      </c>
      <c r="AX134" s="45">
        <v>85</v>
      </c>
      <c r="AY134" s="583">
        <v>5680</v>
      </c>
    </row>
    <row r="135" spans="1:51" hidden="1">
      <c r="A135" s="573"/>
      <c r="B135" s="613" t="s">
        <v>2351</v>
      </c>
      <c r="C135" s="45"/>
      <c r="D135" s="45"/>
      <c r="E135" s="45"/>
      <c r="F135" s="45"/>
      <c r="G135" s="45"/>
      <c r="H135" s="45"/>
      <c r="I135" s="45"/>
      <c r="J135" s="45"/>
      <c r="K135" s="45"/>
      <c r="L135" s="45"/>
      <c r="M135" s="45"/>
      <c r="N135" s="45"/>
      <c r="O135" s="45"/>
      <c r="P135" s="553"/>
      <c r="Q135" s="45"/>
      <c r="R135" s="45"/>
      <c r="S135" s="45"/>
      <c r="T135" s="45"/>
      <c r="U135" s="45"/>
      <c r="V135" s="45"/>
      <c r="W135" s="45"/>
      <c r="X135" s="45"/>
      <c r="Y135" s="45"/>
      <c r="Z135" s="45"/>
      <c r="AA135" s="45"/>
      <c r="AB135" s="45"/>
      <c r="AC135" s="600"/>
      <c r="AD135" s="553"/>
      <c r="AE135" s="601"/>
      <c r="AF135" s="45"/>
      <c r="AG135" s="45"/>
      <c r="AH135" s="45"/>
      <c r="AI135" s="45"/>
      <c r="AJ135" s="45"/>
      <c r="AK135" s="45"/>
      <c r="AL135" s="45"/>
      <c r="AM135" s="45"/>
      <c r="AN135" s="45"/>
      <c r="AO135" s="45"/>
      <c r="AP135" s="45"/>
      <c r="AQ135" s="45"/>
      <c r="AR135" s="45"/>
      <c r="AS135" s="45"/>
      <c r="AT135" s="45"/>
      <c r="AU135" s="45"/>
      <c r="AV135" s="45"/>
      <c r="AW135" s="45"/>
      <c r="AX135" s="45"/>
      <c r="AY135" s="583"/>
    </row>
    <row r="136" spans="1:51" hidden="1">
      <c r="A136" s="573"/>
      <c r="B136" s="613" t="s">
        <v>2352</v>
      </c>
      <c r="C136" s="45"/>
      <c r="D136" s="45"/>
      <c r="E136" s="45"/>
      <c r="F136" s="45"/>
      <c r="G136" s="45"/>
      <c r="H136" s="45"/>
      <c r="I136" s="45"/>
      <c r="J136" s="45"/>
      <c r="K136" s="45"/>
      <c r="L136" s="45"/>
      <c r="M136" s="45"/>
      <c r="N136" s="45"/>
      <c r="O136" s="45"/>
      <c r="P136" s="553"/>
      <c r="Q136" s="45"/>
      <c r="R136" s="45"/>
      <c r="S136" s="45"/>
      <c r="T136" s="45"/>
      <c r="U136" s="45"/>
      <c r="V136" s="45"/>
      <c r="W136" s="45"/>
      <c r="X136" s="45"/>
      <c r="Y136" s="45"/>
      <c r="Z136" s="45"/>
      <c r="AA136" s="45"/>
      <c r="AB136" s="45"/>
      <c r="AC136" s="600"/>
      <c r="AD136" s="553"/>
      <c r="AE136" s="601"/>
      <c r="AF136" s="45"/>
      <c r="AG136" s="45"/>
      <c r="AH136" s="45"/>
      <c r="AI136" s="45"/>
      <c r="AJ136" s="45"/>
      <c r="AK136" s="45"/>
      <c r="AL136" s="45"/>
      <c r="AM136" s="45"/>
      <c r="AN136" s="45"/>
      <c r="AO136" s="45"/>
      <c r="AP136" s="45"/>
      <c r="AQ136" s="45"/>
      <c r="AR136" s="45"/>
      <c r="AS136" s="45"/>
      <c r="AT136" s="45"/>
      <c r="AU136" s="45"/>
      <c r="AV136" s="45"/>
      <c r="AW136" s="45"/>
      <c r="AX136" s="45"/>
      <c r="AY136" s="583"/>
    </row>
    <row r="137" spans="1:51" hidden="1">
      <c r="A137" s="573"/>
      <c r="B137" s="613" t="s">
        <v>2353</v>
      </c>
      <c r="C137" s="45"/>
      <c r="D137" s="45"/>
      <c r="E137" s="45"/>
      <c r="F137" s="45"/>
      <c r="G137" s="45"/>
      <c r="H137" s="45"/>
      <c r="I137" s="45"/>
      <c r="J137" s="45"/>
      <c r="K137" s="45"/>
      <c r="L137" s="45"/>
      <c r="M137" s="45"/>
      <c r="N137" s="45"/>
      <c r="O137" s="45"/>
      <c r="P137" s="553"/>
      <c r="Q137" s="45"/>
      <c r="R137" s="45"/>
      <c r="S137" s="45"/>
      <c r="T137" s="45"/>
      <c r="U137" s="45"/>
      <c r="V137" s="45"/>
      <c r="W137" s="45"/>
      <c r="X137" s="45"/>
      <c r="Y137" s="45"/>
      <c r="Z137" s="45"/>
      <c r="AA137" s="45"/>
      <c r="AB137" s="45"/>
      <c r="AC137" s="600"/>
      <c r="AD137" s="553"/>
      <c r="AE137" s="601"/>
      <c r="AF137" s="45"/>
      <c r="AG137" s="45"/>
      <c r="AH137" s="45"/>
      <c r="AI137" s="45"/>
      <c r="AJ137" s="45"/>
      <c r="AK137" s="45"/>
      <c r="AL137" s="45"/>
      <c r="AM137" s="45"/>
      <c r="AN137" s="45"/>
      <c r="AO137" s="45"/>
      <c r="AP137" s="45"/>
      <c r="AQ137" s="45"/>
      <c r="AR137" s="45"/>
      <c r="AS137" s="45"/>
      <c r="AT137" s="45"/>
      <c r="AU137" s="45"/>
      <c r="AV137" s="45"/>
      <c r="AW137" s="45"/>
      <c r="AX137" s="45"/>
      <c r="AY137" s="583"/>
    </row>
    <row r="138" spans="1:51" hidden="1">
      <c r="A138" s="573"/>
      <c r="B138" s="613" t="s">
        <v>2354</v>
      </c>
      <c r="C138" s="45"/>
      <c r="D138" s="45"/>
      <c r="E138" s="45"/>
      <c r="F138" s="45"/>
      <c r="G138" s="45"/>
      <c r="H138" s="45"/>
      <c r="I138" s="45"/>
      <c r="J138" s="45"/>
      <c r="K138" s="45"/>
      <c r="L138" s="45"/>
      <c r="M138" s="45"/>
      <c r="N138" s="45"/>
      <c r="O138" s="45"/>
      <c r="P138" s="553"/>
      <c r="Q138" s="45"/>
      <c r="R138" s="45"/>
      <c r="S138" s="45"/>
      <c r="T138" s="45"/>
      <c r="U138" s="45"/>
      <c r="V138" s="45"/>
      <c r="W138" s="45"/>
      <c r="X138" s="45"/>
      <c r="Y138" s="45"/>
      <c r="Z138" s="45"/>
      <c r="AA138" s="45"/>
      <c r="AB138" s="45"/>
      <c r="AC138" s="600"/>
      <c r="AD138" s="553"/>
      <c r="AE138" s="601"/>
      <c r="AF138" s="45"/>
      <c r="AG138" s="45"/>
      <c r="AH138" s="45"/>
      <c r="AI138" s="45"/>
      <c r="AJ138" s="45"/>
      <c r="AK138" s="45"/>
      <c r="AL138" s="45"/>
      <c r="AM138" s="45"/>
      <c r="AN138" s="45"/>
      <c r="AO138" s="45"/>
      <c r="AP138" s="45"/>
      <c r="AQ138" s="45"/>
      <c r="AR138" s="45"/>
      <c r="AS138" s="45"/>
      <c r="AT138" s="45"/>
      <c r="AU138" s="45"/>
      <c r="AV138" s="45"/>
      <c r="AW138" s="45"/>
      <c r="AX138" s="45"/>
      <c r="AY138" s="583"/>
    </row>
    <row r="139" spans="1:51">
      <c r="A139" s="575"/>
      <c r="B139" s="643" t="s">
        <v>2355</v>
      </c>
      <c r="C139" s="525">
        <f t="shared" ref="C139:AY139" si="13">SUM(C127:C138)</f>
        <v>154061</v>
      </c>
      <c r="D139" s="525">
        <f t="shared" si="13"/>
        <v>1954</v>
      </c>
      <c r="E139" s="525">
        <f t="shared" si="13"/>
        <v>263</v>
      </c>
      <c r="F139" s="525">
        <f t="shared" si="13"/>
        <v>500</v>
      </c>
      <c r="G139" s="525">
        <f t="shared" si="13"/>
        <v>1543</v>
      </c>
      <c r="H139" s="525">
        <f t="shared" si="13"/>
        <v>202</v>
      </c>
      <c r="I139" s="525">
        <f t="shared" si="13"/>
        <v>300</v>
      </c>
      <c r="J139" s="525">
        <f t="shared" si="13"/>
        <v>1329</v>
      </c>
      <c r="K139" s="525">
        <f t="shared" si="13"/>
        <v>5932</v>
      </c>
      <c r="L139" s="525">
        <f t="shared" si="13"/>
        <v>3780</v>
      </c>
      <c r="M139" s="525">
        <f t="shared" si="13"/>
        <v>3138</v>
      </c>
      <c r="N139" s="525">
        <f t="shared" si="13"/>
        <v>11759</v>
      </c>
      <c r="O139" s="525">
        <f t="shared" si="13"/>
        <v>13132</v>
      </c>
      <c r="P139" s="580">
        <f t="shared" si="13"/>
        <v>28823</v>
      </c>
      <c r="Q139" s="525">
        <f t="shared" si="13"/>
        <v>10178</v>
      </c>
      <c r="R139" s="525">
        <f t="shared" si="13"/>
        <v>1032</v>
      </c>
      <c r="S139" s="525">
        <f t="shared" si="13"/>
        <v>897</v>
      </c>
      <c r="T139" s="525">
        <f t="shared" si="13"/>
        <v>1213</v>
      </c>
      <c r="U139" s="525">
        <f t="shared" si="13"/>
        <v>831</v>
      </c>
      <c r="V139" s="525">
        <f t="shared" si="13"/>
        <v>1149</v>
      </c>
      <c r="W139" s="525">
        <f t="shared" si="13"/>
        <v>1947</v>
      </c>
      <c r="X139" s="525">
        <f t="shared" si="13"/>
        <v>3268</v>
      </c>
      <c r="Y139" s="525">
        <f t="shared" si="13"/>
        <v>4568</v>
      </c>
      <c r="Z139" s="525">
        <f t="shared" si="13"/>
        <v>12606</v>
      </c>
      <c r="AA139" s="525">
        <f t="shared" si="13"/>
        <v>2914</v>
      </c>
      <c r="AB139" s="525">
        <f t="shared" si="13"/>
        <v>1799</v>
      </c>
      <c r="AC139" s="602">
        <f t="shared" si="13"/>
        <v>3761</v>
      </c>
      <c r="AD139" s="580">
        <f t="shared" si="13"/>
        <v>9455</v>
      </c>
      <c r="AE139" s="603">
        <f t="shared" si="13"/>
        <v>4961</v>
      </c>
      <c r="AF139" s="525">
        <f t="shared" si="13"/>
        <v>743</v>
      </c>
      <c r="AG139" s="525">
        <f t="shared" si="13"/>
        <v>348</v>
      </c>
      <c r="AH139" s="525">
        <f t="shared" si="13"/>
        <v>287</v>
      </c>
      <c r="AI139" s="525">
        <f t="shared" si="13"/>
        <v>550</v>
      </c>
      <c r="AJ139" s="525">
        <f t="shared" si="13"/>
        <v>2231</v>
      </c>
      <c r="AK139" s="525">
        <f t="shared" si="13"/>
        <v>3146</v>
      </c>
      <c r="AL139" s="525">
        <f t="shared" si="13"/>
        <v>1138</v>
      </c>
      <c r="AM139" s="525">
        <f t="shared" si="13"/>
        <v>468</v>
      </c>
      <c r="AN139" s="525">
        <f t="shared" si="13"/>
        <v>612</v>
      </c>
      <c r="AO139" s="525">
        <f t="shared" si="13"/>
        <v>654</v>
      </c>
      <c r="AP139" s="525">
        <f t="shared" si="13"/>
        <v>285</v>
      </c>
      <c r="AQ139" s="525">
        <f t="shared" si="13"/>
        <v>4841</v>
      </c>
      <c r="AR139" s="525">
        <f t="shared" si="13"/>
        <v>613</v>
      </c>
      <c r="AS139" s="525">
        <f t="shared" si="13"/>
        <v>884</v>
      </c>
      <c r="AT139" s="525">
        <f t="shared" si="13"/>
        <v>1050</v>
      </c>
      <c r="AU139" s="525">
        <f t="shared" si="13"/>
        <v>731</v>
      </c>
      <c r="AV139" s="525">
        <f t="shared" si="13"/>
        <v>553</v>
      </c>
      <c r="AW139" s="525">
        <f t="shared" si="13"/>
        <v>550</v>
      </c>
      <c r="AX139" s="525">
        <f t="shared" si="13"/>
        <v>1143</v>
      </c>
      <c r="AY139" s="581">
        <f t="shared" si="13"/>
        <v>63892</v>
      </c>
    </row>
    <row r="140" spans="1:51">
      <c r="A140" s="558"/>
      <c r="B140" s="558"/>
      <c r="C140" s="45"/>
      <c r="D140" s="45"/>
      <c r="E140" s="45"/>
      <c r="F140" s="45"/>
      <c r="G140" s="45"/>
      <c r="H140" s="45"/>
      <c r="I140" s="45"/>
      <c r="J140" s="45"/>
      <c r="K140" s="45"/>
      <c r="L140" s="45"/>
      <c r="M140" s="45"/>
      <c r="N140" s="45"/>
      <c r="O140" s="45"/>
      <c r="P140" s="553"/>
      <c r="Q140" s="45"/>
      <c r="R140" s="45"/>
      <c r="S140" s="45"/>
      <c r="T140" s="45"/>
      <c r="U140" s="45"/>
      <c r="V140" s="45"/>
      <c r="W140" s="45"/>
      <c r="X140" s="45"/>
      <c r="Y140" s="45"/>
      <c r="Z140" s="45"/>
      <c r="AA140" s="45"/>
      <c r="AB140" s="45"/>
      <c r="AC140" s="45"/>
      <c r="AD140" s="553"/>
      <c r="AE140" s="553"/>
      <c r="AF140" s="45"/>
      <c r="AG140" s="45"/>
      <c r="AH140" s="45"/>
      <c r="AI140" s="45"/>
      <c r="AJ140" s="45"/>
      <c r="AK140" s="45"/>
      <c r="AL140" s="45"/>
      <c r="AM140" s="45"/>
      <c r="AN140" s="45"/>
      <c r="AO140" s="45"/>
      <c r="AP140" s="45"/>
      <c r="AQ140" s="45"/>
      <c r="AR140" s="45"/>
      <c r="AS140" s="45"/>
      <c r="AT140" s="45"/>
      <c r="AU140" s="45"/>
      <c r="AV140" s="45"/>
      <c r="AW140" s="45"/>
      <c r="AX140" s="45"/>
      <c r="AY140" s="45"/>
    </row>
    <row r="141" spans="1:51">
      <c r="A141" s="566" t="s">
        <v>2371</v>
      </c>
      <c r="B141" s="21"/>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c r="AP141" s="22"/>
      <c r="AQ141" s="22"/>
      <c r="AR141" s="22"/>
      <c r="AS141" s="22"/>
      <c r="AT141" s="22"/>
      <c r="AU141" s="22"/>
      <c r="AV141" s="22"/>
      <c r="AW141" s="22"/>
      <c r="AX141" s="22"/>
      <c r="AY141" s="21"/>
    </row>
    <row r="142" spans="1:51">
      <c r="A142" s="642" t="s">
        <v>2361</v>
      </c>
      <c r="B142" s="594"/>
      <c r="C142" s="550"/>
      <c r="D142" s="550">
        <v>1</v>
      </c>
      <c r="E142" s="550">
        <v>2</v>
      </c>
      <c r="F142" s="550">
        <v>3</v>
      </c>
      <c r="G142" s="550">
        <v>4</v>
      </c>
      <c r="H142" s="550">
        <v>5</v>
      </c>
      <c r="I142" s="550">
        <v>6</v>
      </c>
      <c r="J142" s="550">
        <v>7</v>
      </c>
      <c r="K142" s="550">
        <v>8</v>
      </c>
      <c r="L142" s="550">
        <v>9</v>
      </c>
      <c r="M142" s="550">
        <v>10</v>
      </c>
      <c r="N142" s="550">
        <v>11</v>
      </c>
      <c r="O142" s="550">
        <v>12</v>
      </c>
      <c r="P142" s="550">
        <v>13</v>
      </c>
      <c r="Q142" s="550">
        <v>14</v>
      </c>
      <c r="R142" s="550">
        <v>15</v>
      </c>
      <c r="S142" s="550">
        <v>16</v>
      </c>
      <c r="T142" s="550">
        <v>17</v>
      </c>
      <c r="U142" s="550">
        <v>18</v>
      </c>
      <c r="V142" s="550">
        <v>19</v>
      </c>
      <c r="W142" s="550">
        <v>20</v>
      </c>
      <c r="X142" s="550">
        <v>21</v>
      </c>
      <c r="Y142" s="550">
        <v>22</v>
      </c>
      <c r="Z142" s="550">
        <v>23</v>
      </c>
      <c r="AA142" s="550">
        <v>24</v>
      </c>
      <c r="AB142" s="550">
        <v>25</v>
      </c>
      <c r="AC142" s="569">
        <v>26</v>
      </c>
      <c r="AD142" s="550">
        <v>27</v>
      </c>
      <c r="AE142" s="594">
        <v>28</v>
      </c>
      <c r="AF142" s="550">
        <v>29</v>
      </c>
      <c r="AG142" s="550">
        <v>30</v>
      </c>
      <c r="AH142" s="550">
        <v>31</v>
      </c>
      <c r="AI142" s="550">
        <v>32</v>
      </c>
      <c r="AJ142" s="550">
        <v>33</v>
      </c>
      <c r="AK142" s="550">
        <v>34</v>
      </c>
      <c r="AL142" s="550">
        <v>35</v>
      </c>
      <c r="AM142" s="550">
        <v>36</v>
      </c>
      <c r="AN142" s="550">
        <v>37</v>
      </c>
      <c r="AO142" s="550">
        <v>38</v>
      </c>
      <c r="AP142" s="550">
        <v>39</v>
      </c>
      <c r="AQ142" s="550">
        <v>40</v>
      </c>
      <c r="AR142" s="550">
        <v>41</v>
      </c>
      <c r="AS142" s="550">
        <v>42</v>
      </c>
      <c r="AT142" s="550">
        <v>43</v>
      </c>
      <c r="AU142" s="550">
        <v>44</v>
      </c>
      <c r="AV142" s="550">
        <v>45</v>
      </c>
      <c r="AW142" s="550">
        <v>46</v>
      </c>
      <c r="AX142" s="550">
        <v>47</v>
      </c>
      <c r="AY142" s="644" t="s">
        <v>2340</v>
      </c>
    </row>
    <row r="143" spans="1:51">
      <c r="A143" s="574"/>
      <c r="B143" s="614"/>
      <c r="C143" s="523" t="s">
        <v>180</v>
      </c>
      <c r="D143" s="523" t="s">
        <v>181</v>
      </c>
      <c r="E143" s="523" t="s">
        <v>182</v>
      </c>
      <c r="F143" s="523" t="s">
        <v>183</v>
      </c>
      <c r="G143" s="523" t="s">
        <v>184</v>
      </c>
      <c r="H143" s="523" t="s">
        <v>185</v>
      </c>
      <c r="I143" s="523" t="s">
        <v>186</v>
      </c>
      <c r="J143" s="523" t="s">
        <v>187</v>
      </c>
      <c r="K143" s="523" t="s">
        <v>188</v>
      </c>
      <c r="L143" s="523" t="s">
        <v>189</v>
      </c>
      <c r="M143" s="523" t="s">
        <v>190</v>
      </c>
      <c r="N143" s="523" t="s">
        <v>191</v>
      </c>
      <c r="O143" s="523" t="s">
        <v>192</v>
      </c>
      <c r="P143" s="523" t="s">
        <v>193</v>
      </c>
      <c r="Q143" s="523" t="s">
        <v>194</v>
      </c>
      <c r="R143" s="523" t="s">
        <v>195</v>
      </c>
      <c r="S143" s="523" t="s">
        <v>196</v>
      </c>
      <c r="T143" s="523" t="s">
        <v>197</v>
      </c>
      <c r="U143" s="523" t="s">
        <v>198</v>
      </c>
      <c r="V143" s="523" t="s">
        <v>199</v>
      </c>
      <c r="W143" s="523" t="s">
        <v>200</v>
      </c>
      <c r="X143" s="523" t="s">
        <v>201</v>
      </c>
      <c r="Y143" s="523" t="s">
        <v>202</v>
      </c>
      <c r="Z143" s="523" t="s">
        <v>203</v>
      </c>
      <c r="AA143" s="523" t="s">
        <v>204</v>
      </c>
      <c r="AB143" s="523" t="s">
        <v>205</v>
      </c>
      <c r="AC143" s="595" t="s">
        <v>206</v>
      </c>
      <c r="AD143" s="523" t="s">
        <v>207</v>
      </c>
      <c r="AE143" s="596" t="s">
        <v>208</v>
      </c>
      <c r="AF143" s="523" t="s">
        <v>209</v>
      </c>
      <c r="AG143" s="523" t="s">
        <v>210</v>
      </c>
      <c r="AH143" s="523" t="s">
        <v>211</v>
      </c>
      <c r="AI143" s="523" t="s">
        <v>212</v>
      </c>
      <c r="AJ143" s="523" t="s">
        <v>213</v>
      </c>
      <c r="AK143" s="523" t="s">
        <v>214</v>
      </c>
      <c r="AL143" s="523" t="s">
        <v>215</v>
      </c>
      <c r="AM143" s="523" t="s">
        <v>216</v>
      </c>
      <c r="AN143" s="523" t="s">
        <v>217</v>
      </c>
      <c r="AO143" s="523" t="s">
        <v>218</v>
      </c>
      <c r="AP143" s="523" t="s">
        <v>219</v>
      </c>
      <c r="AQ143" s="523" t="s">
        <v>220</v>
      </c>
      <c r="AR143" s="523" t="s">
        <v>221</v>
      </c>
      <c r="AS143" s="523" t="s">
        <v>222</v>
      </c>
      <c r="AT143" s="523" t="s">
        <v>223</v>
      </c>
      <c r="AU143" s="523" t="s">
        <v>224</v>
      </c>
      <c r="AV143" s="523" t="s">
        <v>225</v>
      </c>
      <c r="AW143" s="523" t="s">
        <v>226</v>
      </c>
      <c r="AX143" s="523" t="s">
        <v>227</v>
      </c>
      <c r="AY143" s="587" t="s">
        <v>2341</v>
      </c>
    </row>
    <row r="144" spans="1:51" hidden="1">
      <c r="A144" s="569" t="s">
        <v>2342</v>
      </c>
      <c r="B144" s="594" t="s">
        <v>2343</v>
      </c>
      <c r="C144" s="554">
        <f t="shared" ref="C144:AX144" si="14">C4-C74</f>
        <v>0</v>
      </c>
      <c r="D144" s="554">
        <f t="shared" si="14"/>
        <v>-333</v>
      </c>
      <c r="E144" s="554">
        <f t="shared" si="14"/>
        <v>-258</v>
      </c>
      <c r="F144" s="554">
        <f t="shared" si="14"/>
        <v>-119</v>
      </c>
      <c r="G144" s="554">
        <f t="shared" si="14"/>
        <v>224</v>
      </c>
      <c r="H144" s="554">
        <f t="shared" si="14"/>
        <v>-178</v>
      </c>
      <c r="I144" s="554">
        <f t="shared" si="14"/>
        <v>-103</v>
      </c>
      <c r="J144" s="554">
        <f t="shared" si="14"/>
        <v>-82</v>
      </c>
      <c r="K144" s="554">
        <f t="shared" si="14"/>
        <v>-617</v>
      </c>
      <c r="L144" s="554">
        <f t="shared" si="14"/>
        <v>-102</v>
      </c>
      <c r="M144" s="554">
        <f t="shared" si="14"/>
        <v>146</v>
      </c>
      <c r="N144" s="554">
        <f t="shared" si="14"/>
        <v>1200</v>
      </c>
      <c r="O144" s="554">
        <f t="shared" si="14"/>
        <v>242</v>
      </c>
      <c r="P144" s="554">
        <f t="shared" si="14"/>
        <v>3529</v>
      </c>
      <c r="Q144" s="554">
        <f t="shared" si="14"/>
        <v>473</v>
      </c>
      <c r="R144" s="554">
        <f t="shared" si="14"/>
        <v>-311</v>
      </c>
      <c r="S144" s="554">
        <f t="shared" si="14"/>
        <v>-61</v>
      </c>
      <c r="T144" s="554">
        <f t="shared" si="14"/>
        <v>-72</v>
      </c>
      <c r="U144" s="554">
        <f t="shared" si="14"/>
        <v>-156</v>
      </c>
      <c r="V144" s="554">
        <f t="shared" si="14"/>
        <v>-70</v>
      </c>
      <c r="W144" s="554">
        <f t="shared" si="14"/>
        <v>-251</v>
      </c>
      <c r="X144" s="554">
        <f t="shared" si="14"/>
        <v>-185</v>
      </c>
      <c r="Y144" s="554">
        <f t="shared" si="14"/>
        <v>6</v>
      </c>
      <c r="Z144" s="554">
        <f t="shared" si="14"/>
        <v>612</v>
      </c>
      <c r="AA144" s="554">
        <f t="shared" si="14"/>
        <v>-107</v>
      </c>
      <c r="AB144" s="554">
        <f t="shared" si="14"/>
        <v>-92</v>
      </c>
      <c r="AC144" s="617">
        <f t="shared" si="14"/>
        <v>-38</v>
      </c>
      <c r="AD144" s="556">
        <f t="shared" si="14"/>
        <v>-267</v>
      </c>
      <c r="AE144" s="618">
        <f t="shared" si="14"/>
        <v>-639</v>
      </c>
      <c r="AF144" s="554">
        <f t="shared" si="14"/>
        <v>-196</v>
      </c>
      <c r="AG144" s="554">
        <f t="shared" si="14"/>
        <v>-135</v>
      </c>
      <c r="AH144" s="554">
        <f t="shared" si="14"/>
        <v>-71</v>
      </c>
      <c r="AI144" s="554">
        <f t="shared" si="14"/>
        <v>-16</v>
      </c>
      <c r="AJ144" s="554">
        <f t="shared" si="14"/>
        <v>-331</v>
      </c>
      <c r="AK144" s="554">
        <f t="shared" si="14"/>
        <v>-220</v>
      </c>
      <c r="AL144" s="554">
        <f t="shared" si="14"/>
        <v>-281</v>
      </c>
      <c r="AM144" s="554">
        <f t="shared" si="14"/>
        <v>-80</v>
      </c>
      <c r="AN144" s="554">
        <f t="shared" si="14"/>
        <v>-91</v>
      </c>
      <c r="AO144" s="554">
        <f t="shared" si="14"/>
        <v>-241</v>
      </c>
      <c r="AP144" s="554">
        <f t="shared" si="14"/>
        <v>-112</v>
      </c>
      <c r="AQ144" s="554">
        <f t="shared" si="14"/>
        <v>-435</v>
      </c>
      <c r="AR144" s="554">
        <f t="shared" si="14"/>
        <v>-60</v>
      </c>
      <c r="AS144" s="554">
        <f t="shared" si="14"/>
        <v>-13</v>
      </c>
      <c r="AT144" s="554">
        <f t="shared" si="14"/>
        <v>-11</v>
      </c>
      <c r="AU144" s="554">
        <f t="shared" si="14"/>
        <v>-211</v>
      </c>
      <c r="AV144" s="554">
        <f t="shared" si="14"/>
        <v>18</v>
      </c>
      <c r="AW144" s="554">
        <f t="shared" si="14"/>
        <v>-103</v>
      </c>
      <c r="AX144" s="554">
        <f t="shared" si="14"/>
        <v>198</v>
      </c>
      <c r="AY144" s="564">
        <f t="shared" ref="AY144:AY155" si="15">SUM(N144:Q144)</f>
        <v>5444</v>
      </c>
    </row>
    <row r="145" spans="1:51" hidden="1">
      <c r="A145" s="573"/>
      <c r="B145" s="613" t="s">
        <v>2344</v>
      </c>
      <c r="C145" s="554">
        <f t="shared" ref="C145:AX145" si="16">C5-C75</f>
        <v>0</v>
      </c>
      <c r="D145" s="554">
        <f t="shared" si="16"/>
        <v>-801</v>
      </c>
      <c r="E145" s="554">
        <f t="shared" si="16"/>
        <v>-180</v>
      </c>
      <c r="F145" s="554">
        <f t="shared" si="16"/>
        <v>-63</v>
      </c>
      <c r="G145" s="554">
        <f t="shared" si="16"/>
        <v>-103</v>
      </c>
      <c r="H145" s="554">
        <f t="shared" si="16"/>
        <v>-78</v>
      </c>
      <c r="I145" s="554">
        <f t="shared" si="16"/>
        <v>4</v>
      </c>
      <c r="J145" s="554">
        <f t="shared" si="16"/>
        <v>-243</v>
      </c>
      <c r="K145" s="554">
        <f t="shared" si="16"/>
        <v>-318</v>
      </c>
      <c r="L145" s="554">
        <f t="shared" si="16"/>
        <v>-354</v>
      </c>
      <c r="M145" s="554">
        <f t="shared" si="16"/>
        <v>56</v>
      </c>
      <c r="N145" s="554">
        <f t="shared" si="16"/>
        <v>1011</v>
      </c>
      <c r="O145" s="554">
        <f t="shared" si="16"/>
        <v>285</v>
      </c>
      <c r="P145" s="554">
        <f t="shared" si="16"/>
        <v>4121</v>
      </c>
      <c r="Q145" s="554">
        <f t="shared" si="16"/>
        <v>6</v>
      </c>
      <c r="R145" s="554">
        <f t="shared" si="16"/>
        <v>-509</v>
      </c>
      <c r="S145" s="554">
        <f t="shared" si="16"/>
        <v>-24</v>
      </c>
      <c r="T145" s="554">
        <f t="shared" si="16"/>
        <v>-239</v>
      </c>
      <c r="U145" s="554">
        <f t="shared" si="16"/>
        <v>-160</v>
      </c>
      <c r="V145" s="554">
        <f t="shared" si="16"/>
        <v>-232</v>
      </c>
      <c r="W145" s="554">
        <f t="shared" si="16"/>
        <v>-26</v>
      </c>
      <c r="X145" s="554">
        <f t="shared" si="16"/>
        <v>-342</v>
      </c>
      <c r="Y145" s="554">
        <f t="shared" si="16"/>
        <v>-107</v>
      </c>
      <c r="Z145" s="554">
        <f t="shared" si="16"/>
        <v>841</v>
      </c>
      <c r="AA145" s="554">
        <f t="shared" si="16"/>
        <v>-156</v>
      </c>
      <c r="AB145" s="554">
        <f t="shared" si="16"/>
        <v>-47</v>
      </c>
      <c r="AC145" s="617">
        <f t="shared" si="16"/>
        <v>-228</v>
      </c>
      <c r="AD145" s="556">
        <f t="shared" si="16"/>
        <v>-138</v>
      </c>
      <c r="AE145" s="618">
        <f t="shared" si="16"/>
        <v>-253</v>
      </c>
      <c r="AF145" s="554">
        <f t="shared" si="16"/>
        <v>-639</v>
      </c>
      <c r="AG145" s="554">
        <f t="shared" si="16"/>
        <v>-242</v>
      </c>
      <c r="AH145" s="554">
        <f t="shared" si="16"/>
        <v>98</v>
      </c>
      <c r="AI145" s="554">
        <f t="shared" si="16"/>
        <v>-118</v>
      </c>
      <c r="AJ145" s="554">
        <f t="shared" si="16"/>
        <v>-197</v>
      </c>
      <c r="AK145" s="554">
        <f t="shared" si="16"/>
        <v>-201</v>
      </c>
      <c r="AL145" s="554">
        <f t="shared" si="16"/>
        <v>-69</v>
      </c>
      <c r="AM145" s="554">
        <f t="shared" si="16"/>
        <v>-42</v>
      </c>
      <c r="AN145" s="554">
        <f t="shared" si="16"/>
        <v>-136</v>
      </c>
      <c r="AO145" s="554">
        <f t="shared" si="16"/>
        <v>-103</v>
      </c>
      <c r="AP145" s="554">
        <f t="shared" si="16"/>
        <v>-69</v>
      </c>
      <c r="AQ145" s="554">
        <f t="shared" si="16"/>
        <v>227</v>
      </c>
      <c r="AR145" s="554">
        <f t="shared" si="16"/>
        <v>129</v>
      </c>
      <c r="AS145" s="554">
        <f t="shared" si="16"/>
        <v>-258</v>
      </c>
      <c r="AT145" s="554">
        <f t="shared" si="16"/>
        <v>-173</v>
      </c>
      <c r="AU145" s="554">
        <f t="shared" si="16"/>
        <v>-37</v>
      </c>
      <c r="AV145" s="554">
        <f t="shared" si="16"/>
        <v>54</v>
      </c>
      <c r="AW145" s="554">
        <f t="shared" si="16"/>
        <v>-63</v>
      </c>
      <c r="AX145" s="554">
        <f t="shared" si="16"/>
        <v>116</v>
      </c>
      <c r="AY145" s="564">
        <f t="shared" si="15"/>
        <v>5423</v>
      </c>
    </row>
    <row r="146" spans="1:51" hidden="1">
      <c r="A146" s="573"/>
      <c r="B146" s="613" t="s">
        <v>2345</v>
      </c>
      <c r="C146" s="554">
        <f t="shared" ref="C146:AX146" si="17">C6-C76</f>
        <v>0</v>
      </c>
      <c r="D146" s="554">
        <f t="shared" si="17"/>
        <v>-4977</v>
      </c>
      <c r="E146" s="554">
        <f t="shared" si="17"/>
        <v>-3339</v>
      </c>
      <c r="F146" s="554">
        <f t="shared" si="17"/>
        <v>-2468</v>
      </c>
      <c r="G146" s="554">
        <f t="shared" si="17"/>
        <v>-1195</v>
      </c>
      <c r="H146" s="554">
        <f t="shared" si="17"/>
        <v>-2170</v>
      </c>
      <c r="I146" s="554">
        <f t="shared" si="17"/>
        <v>-2198</v>
      </c>
      <c r="J146" s="554">
        <f t="shared" si="17"/>
        <v>-2527</v>
      </c>
      <c r="K146" s="554">
        <f t="shared" si="17"/>
        <v>-2452</v>
      </c>
      <c r="L146" s="554">
        <f t="shared" si="17"/>
        <v>-2091</v>
      </c>
      <c r="M146" s="554">
        <f t="shared" si="17"/>
        <v>-1695</v>
      </c>
      <c r="N146" s="554">
        <f t="shared" si="17"/>
        <v>6135</v>
      </c>
      <c r="O146" s="554">
        <f t="shared" si="17"/>
        <v>6897</v>
      </c>
      <c r="P146" s="554">
        <f t="shared" si="17"/>
        <v>38563</v>
      </c>
      <c r="Q146" s="554">
        <f t="shared" si="17"/>
        <v>13099</v>
      </c>
      <c r="R146" s="554">
        <f t="shared" si="17"/>
        <v>-3240</v>
      </c>
      <c r="S146" s="554">
        <f t="shared" si="17"/>
        <v>-510</v>
      </c>
      <c r="T146" s="554">
        <f t="shared" si="17"/>
        <v>-1404</v>
      </c>
      <c r="U146" s="554">
        <f t="shared" si="17"/>
        <v>-885</v>
      </c>
      <c r="V146" s="554">
        <f t="shared" si="17"/>
        <v>-1403</v>
      </c>
      <c r="W146" s="554">
        <f t="shared" si="17"/>
        <v>-1915</v>
      </c>
      <c r="X146" s="554">
        <f t="shared" si="17"/>
        <v>-1869</v>
      </c>
      <c r="Y146" s="554">
        <f t="shared" si="17"/>
        <v>-3779</v>
      </c>
      <c r="Z146" s="554">
        <f t="shared" si="17"/>
        <v>3197</v>
      </c>
      <c r="AA146" s="554">
        <f t="shared" si="17"/>
        <v>-1278</v>
      </c>
      <c r="AB146" s="554">
        <f t="shared" si="17"/>
        <v>-670</v>
      </c>
      <c r="AC146" s="617">
        <f t="shared" si="17"/>
        <v>-379</v>
      </c>
      <c r="AD146" s="556">
        <f t="shared" si="17"/>
        <v>3043</v>
      </c>
      <c r="AE146" s="618">
        <f t="shared" si="17"/>
        <v>-1476</v>
      </c>
      <c r="AF146" s="554">
        <f t="shared" si="17"/>
        <v>-833</v>
      </c>
      <c r="AG146" s="554">
        <f t="shared" si="17"/>
        <v>-1265</v>
      </c>
      <c r="AH146" s="554">
        <f t="shared" si="17"/>
        <v>-833</v>
      </c>
      <c r="AI146" s="554">
        <f t="shared" si="17"/>
        <v>-864</v>
      </c>
      <c r="AJ146" s="554">
        <f t="shared" si="17"/>
        <v>-1052</v>
      </c>
      <c r="AK146" s="554">
        <f t="shared" si="17"/>
        <v>-1352</v>
      </c>
      <c r="AL146" s="554">
        <f t="shared" si="17"/>
        <v>-1631</v>
      </c>
      <c r="AM146" s="554">
        <f t="shared" si="17"/>
        <v>-806</v>
      </c>
      <c r="AN146" s="554">
        <f t="shared" si="17"/>
        <v>-549</v>
      </c>
      <c r="AO146" s="554">
        <f t="shared" si="17"/>
        <v>-1567</v>
      </c>
      <c r="AP146" s="554">
        <f t="shared" si="17"/>
        <v>-1440</v>
      </c>
      <c r="AQ146" s="554">
        <f t="shared" si="17"/>
        <v>-347</v>
      </c>
      <c r="AR146" s="554">
        <f t="shared" si="17"/>
        <v>-1105</v>
      </c>
      <c r="AS146" s="554">
        <f t="shared" si="17"/>
        <v>-2719</v>
      </c>
      <c r="AT146" s="554">
        <f t="shared" si="17"/>
        <v>-2238</v>
      </c>
      <c r="AU146" s="554">
        <f t="shared" si="17"/>
        <v>-1394</v>
      </c>
      <c r="AV146" s="554">
        <f t="shared" si="17"/>
        <v>-2521</v>
      </c>
      <c r="AW146" s="554">
        <f t="shared" si="17"/>
        <v>-2754</v>
      </c>
      <c r="AX146" s="554">
        <f t="shared" si="17"/>
        <v>-1744</v>
      </c>
      <c r="AY146" s="564">
        <f t="shared" si="15"/>
        <v>64694</v>
      </c>
    </row>
    <row r="147" spans="1:51" hidden="1">
      <c r="A147" s="573"/>
      <c r="B147" s="613" t="s">
        <v>2346</v>
      </c>
      <c r="C147" s="554">
        <f t="shared" ref="C147:AX147" si="18">C7-C77</f>
        <v>0</v>
      </c>
      <c r="D147" s="554">
        <f t="shared" si="18"/>
        <v>-319</v>
      </c>
      <c r="E147" s="554">
        <f t="shared" si="18"/>
        <v>-1589</v>
      </c>
      <c r="F147" s="554">
        <f t="shared" si="18"/>
        <v>-895</v>
      </c>
      <c r="G147" s="554">
        <f t="shared" si="18"/>
        <v>542</v>
      </c>
      <c r="H147" s="554">
        <f t="shared" si="18"/>
        <v>-938</v>
      </c>
      <c r="I147" s="554">
        <f t="shared" si="18"/>
        <v>-772</v>
      </c>
      <c r="J147" s="554">
        <f t="shared" si="18"/>
        <v>-925</v>
      </c>
      <c r="K147" s="554">
        <f t="shared" si="18"/>
        <v>-786</v>
      </c>
      <c r="L147" s="554">
        <f t="shared" si="18"/>
        <v>-1082</v>
      </c>
      <c r="M147" s="554">
        <f t="shared" si="18"/>
        <v>-300</v>
      </c>
      <c r="N147" s="554">
        <f t="shared" si="18"/>
        <v>3180</v>
      </c>
      <c r="O147" s="554">
        <f t="shared" si="18"/>
        <v>3148</v>
      </c>
      <c r="P147" s="554">
        <f t="shared" si="18"/>
        <v>11430</v>
      </c>
      <c r="Q147" s="554">
        <f t="shared" si="18"/>
        <v>3065</v>
      </c>
      <c r="R147" s="554">
        <f t="shared" si="18"/>
        <v>-962</v>
      </c>
      <c r="S147" s="554">
        <f t="shared" si="18"/>
        <v>-97</v>
      </c>
      <c r="T147" s="554">
        <f t="shared" si="18"/>
        <v>373</v>
      </c>
      <c r="U147" s="554">
        <f t="shared" si="18"/>
        <v>-476</v>
      </c>
      <c r="V147" s="554">
        <f t="shared" si="18"/>
        <v>119</v>
      </c>
      <c r="W147" s="554">
        <f t="shared" si="18"/>
        <v>-937</v>
      </c>
      <c r="X147" s="554">
        <f t="shared" si="18"/>
        <v>-1168</v>
      </c>
      <c r="Y147" s="554">
        <f t="shared" si="18"/>
        <v>-611</v>
      </c>
      <c r="Z147" s="554">
        <f t="shared" si="18"/>
        <v>2108</v>
      </c>
      <c r="AA147" s="554">
        <f t="shared" si="18"/>
        <v>-1079</v>
      </c>
      <c r="AB147" s="554">
        <f t="shared" si="18"/>
        <v>240</v>
      </c>
      <c r="AC147" s="617">
        <f t="shared" si="18"/>
        <v>401</v>
      </c>
      <c r="AD147" s="556">
        <f t="shared" si="18"/>
        <v>191</v>
      </c>
      <c r="AE147" s="618">
        <f t="shared" si="18"/>
        <v>-387</v>
      </c>
      <c r="AF147" s="554">
        <f t="shared" si="18"/>
        <v>-62</v>
      </c>
      <c r="AG147" s="554">
        <f t="shared" si="18"/>
        <v>-902</v>
      </c>
      <c r="AH147" s="554">
        <f t="shared" si="18"/>
        <v>-268</v>
      </c>
      <c r="AI147" s="554">
        <f t="shared" si="18"/>
        <v>-268</v>
      </c>
      <c r="AJ147" s="554">
        <f t="shared" si="18"/>
        <v>-364</v>
      </c>
      <c r="AK147" s="554">
        <f t="shared" si="18"/>
        <v>-328</v>
      </c>
      <c r="AL147" s="554">
        <f t="shared" si="18"/>
        <v>351</v>
      </c>
      <c r="AM147" s="554">
        <f t="shared" si="18"/>
        <v>-536</v>
      </c>
      <c r="AN147" s="554">
        <f t="shared" si="18"/>
        <v>-14</v>
      </c>
      <c r="AO147" s="554">
        <f t="shared" si="18"/>
        <v>-888</v>
      </c>
      <c r="AP147" s="554">
        <f t="shared" si="18"/>
        <v>-335</v>
      </c>
      <c r="AQ147" s="554">
        <f t="shared" si="18"/>
        <v>355</v>
      </c>
      <c r="AR147" s="554">
        <f t="shared" si="18"/>
        <v>-756</v>
      </c>
      <c r="AS147" s="554">
        <f t="shared" si="18"/>
        <v>-1326</v>
      </c>
      <c r="AT147" s="554">
        <f t="shared" si="18"/>
        <v>-1706</v>
      </c>
      <c r="AU147" s="554">
        <f t="shared" si="18"/>
        <v>-743</v>
      </c>
      <c r="AV147" s="554">
        <f t="shared" si="18"/>
        <v>-1148</v>
      </c>
      <c r="AW147" s="554">
        <f t="shared" si="18"/>
        <v>-1611</v>
      </c>
      <c r="AX147" s="554">
        <f t="shared" si="18"/>
        <v>-925</v>
      </c>
      <c r="AY147" s="564">
        <f t="shared" si="15"/>
        <v>20823</v>
      </c>
    </row>
    <row r="148" spans="1:51" hidden="1">
      <c r="A148" s="573"/>
      <c r="B148" s="613" t="s">
        <v>2347</v>
      </c>
      <c r="C148" s="554">
        <f t="shared" ref="C148:AX148" si="19">C8-C78</f>
        <v>0</v>
      </c>
      <c r="D148" s="554">
        <f t="shared" si="19"/>
        <v>-159</v>
      </c>
      <c r="E148" s="554">
        <f t="shared" si="19"/>
        <v>-364</v>
      </c>
      <c r="F148" s="554">
        <f t="shared" si="19"/>
        <v>-161</v>
      </c>
      <c r="G148" s="554">
        <f t="shared" si="19"/>
        <v>160</v>
      </c>
      <c r="H148" s="554">
        <f t="shared" si="19"/>
        <v>-171</v>
      </c>
      <c r="I148" s="554">
        <f t="shared" si="19"/>
        <v>-44</v>
      </c>
      <c r="J148" s="554">
        <f t="shared" si="19"/>
        <v>-33</v>
      </c>
      <c r="K148" s="554">
        <f t="shared" si="19"/>
        <v>-405</v>
      </c>
      <c r="L148" s="554">
        <f t="shared" si="19"/>
        <v>-155</v>
      </c>
      <c r="M148" s="554">
        <f t="shared" si="19"/>
        <v>13</v>
      </c>
      <c r="N148" s="554">
        <f t="shared" si="19"/>
        <v>1151</v>
      </c>
      <c r="O148" s="554">
        <f t="shared" si="19"/>
        <v>581</v>
      </c>
      <c r="P148" s="554">
        <f t="shared" si="19"/>
        <v>4274</v>
      </c>
      <c r="Q148" s="554">
        <f t="shared" si="19"/>
        <v>586</v>
      </c>
      <c r="R148" s="554">
        <f t="shared" si="19"/>
        <v>-278</v>
      </c>
      <c r="S148" s="554">
        <f t="shared" si="19"/>
        <v>-87</v>
      </c>
      <c r="T148" s="554">
        <f t="shared" si="19"/>
        <v>51</v>
      </c>
      <c r="U148" s="554">
        <f t="shared" si="19"/>
        <v>-129</v>
      </c>
      <c r="V148" s="554">
        <f t="shared" si="19"/>
        <v>-154</v>
      </c>
      <c r="W148" s="554">
        <f t="shared" si="19"/>
        <v>-132</v>
      </c>
      <c r="X148" s="554">
        <f t="shared" si="19"/>
        <v>-477</v>
      </c>
      <c r="Y148" s="554">
        <f t="shared" si="19"/>
        <v>-294</v>
      </c>
      <c r="Z148" s="554">
        <f t="shared" si="19"/>
        <v>807</v>
      </c>
      <c r="AA148" s="554">
        <f t="shared" si="19"/>
        <v>-302</v>
      </c>
      <c r="AB148" s="554">
        <f t="shared" si="19"/>
        <v>-129</v>
      </c>
      <c r="AC148" s="617">
        <f t="shared" si="19"/>
        <v>-426</v>
      </c>
      <c r="AD148" s="556">
        <f t="shared" si="19"/>
        <v>-293</v>
      </c>
      <c r="AE148" s="618">
        <f t="shared" si="19"/>
        <v>-566</v>
      </c>
      <c r="AF148" s="554">
        <f t="shared" si="19"/>
        <v>-393</v>
      </c>
      <c r="AG148" s="554">
        <f t="shared" si="19"/>
        <v>-281</v>
      </c>
      <c r="AH148" s="554">
        <f t="shared" si="19"/>
        <v>28</v>
      </c>
      <c r="AI148" s="554">
        <f t="shared" si="19"/>
        <v>42</v>
      </c>
      <c r="AJ148" s="554">
        <f t="shared" si="19"/>
        <v>-73</v>
      </c>
      <c r="AK148" s="554">
        <f t="shared" si="19"/>
        <v>-182</v>
      </c>
      <c r="AL148" s="554">
        <f t="shared" si="19"/>
        <v>-187</v>
      </c>
      <c r="AM148" s="554">
        <f t="shared" si="19"/>
        <v>-69</v>
      </c>
      <c r="AN148" s="554">
        <f t="shared" si="19"/>
        <v>-80</v>
      </c>
      <c r="AO148" s="554">
        <f t="shared" si="19"/>
        <v>-172</v>
      </c>
      <c r="AP148" s="554">
        <f t="shared" si="19"/>
        <v>-81</v>
      </c>
      <c r="AQ148" s="554">
        <f t="shared" si="19"/>
        <v>-57</v>
      </c>
      <c r="AR148" s="554">
        <f t="shared" si="19"/>
        <v>-85</v>
      </c>
      <c r="AS148" s="554">
        <f t="shared" si="19"/>
        <v>-230</v>
      </c>
      <c r="AT148" s="554">
        <f t="shared" si="19"/>
        <v>-1335</v>
      </c>
      <c r="AU148" s="554">
        <f t="shared" si="19"/>
        <v>-60</v>
      </c>
      <c r="AV148" s="554">
        <f t="shared" si="19"/>
        <v>1</v>
      </c>
      <c r="AW148" s="554">
        <f t="shared" si="19"/>
        <v>17</v>
      </c>
      <c r="AX148" s="554">
        <f t="shared" si="19"/>
        <v>333</v>
      </c>
      <c r="AY148" s="564">
        <f t="shared" si="15"/>
        <v>6592</v>
      </c>
    </row>
    <row r="149" spans="1:51" hidden="1">
      <c r="A149" s="573"/>
      <c r="B149" s="613" t="s">
        <v>2348</v>
      </c>
      <c r="C149" s="554">
        <f t="shared" ref="C149:Q149" si="20">C9-C79</f>
        <v>0</v>
      </c>
      <c r="D149" s="554">
        <f t="shared" si="20"/>
        <v>147</v>
      </c>
      <c r="E149" s="554">
        <f t="shared" si="20"/>
        <v>-254</v>
      </c>
      <c r="F149" s="554">
        <f t="shared" si="20"/>
        <v>-108</v>
      </c>
      <c r="G149" s="554">
        <f t="shared" si="20"/>
        <v>246</v>
      </c>
      <c r="H149" s="554">
        <f t="shared" si="20"/>
        <v>-35</v>
      </c>
      <c r="I149" s="554">
        <f t="shared" si="20"/>
        <v>-143</v>
      </c>
      <c r="J149" s="554">
        <f t="shared" si="20"/>
        <v>-158</v>
      </c>
      <c r="K149" s="554">
        <f t="shared" si="20"/>
        <v>-157</v>
      </c>
      <c r="L149" s="554">
        <f t="shared" si="20"/>
        <v>-81</v>
      </c>
      <c r="M149" s="554">
        <f t="shared" si="20"/>
        <v>105</v>
      </c>
      <c r="N149" s="554">
        <f t="shared" si="20"/>
        <v>1110</v>
      </c>
      <c r="O149" s="554">
        <f t="shared" si="20"/>
        <v>541</v>
      </c>
      <c r="P149" s="554">
        <f t="shared" si="20"/>
        <v>1756</v>
      </c>
      <c r="Q149" s="554">
        <f t="shared" si="20"/>
        <v>26</v>
      </c>
      <c r="R149" s="554">
        <f t="shared" ref="R149:AX149" si="21">R9-R79</f>
        <v>-106</v>
      </c>
      <c r="S149" s="554">
        <f t="shared" si="21"/>
        <v>-119</v>
      </c>
      <c r="T149" s="554">
        <f t="shared" si="21"/>
        <v>142</v>
      </c>
      <c r="U149" s="554">
        <f t="shared" si="21"/>
        <v>-36</v>
      </c>
      <c r="V149" s="554">
        <f t="shared" si="21"/>
        <v>-37</v>
      </c>
      <c r="W149" s="554">
        <f t="shared" si="21"/>
        <v>60</v>
      </c>
      <c r="X149" s="554">
        <f t="shared" si="21"/>
        <v>-367</v>
      </c>
      <c r="Y149" s="554">
        <f t="shared" si="21"/>
        <v>-156</v>
      </c>
      <c r="Z149" s="554">
        <f t="shared" si="21"/>
        <v>342</v>
      </c>
      <c r="AA149" s="554">
        <f t="shared" si="21"/>
        <v>-166</v>
      </c>
      <c r="AB149" s="554">
        <f t="shared" si="21"/>
        <v>-64</v>
      </c>
      <c r="AC149" s="617">
        <f t="shared" si="21"/>
        <v>-149</v>
      </c>
      <c r="AD149" s="556">
        <f t="shared" si="21"/>
        <v>-17</v>
      </c>
      <c r="AE149" s="618">
        <f t="shared" si="21"/>
        <v>-598</v>
      </c>
      <c r="AF149" s="554">
        <f t="shared" si="21"/>
        <v>-259</v>
      </c>
      <c r="AG149" s="554">
        <f t="shared" si="21"/>
        <v>-61</v>
      </c>
      <c r="AH149" s="554">
        <f t="shared" si="21"/>
        <v>-58</v>
      </c>
      <c r="AI149" s="554">
        <f t="shared" si="21"/>
        <v>-48</v>
      </c>
      <c r="AJ149" s="554">
        <f t="shared" si="21"/>
        <v>-153</v>
      </c>
      <c r="AK149" s="554">
        <f t="shared" si="21"/>
        <v>-119</v>
      </c>
      <c r="AL149" s="554">
        <f t="shared" si="21"/>
        <v>-201</v>
      </c>
      <c r="AM149" s="554">
        <f t="shared" si="21"/>
        <v>4</v>
      </c>
      <c r="AN149" s="554">
        <f t="shared" si="21"/>
        <v>-48</v>
      </c>
      <c r="AO149" s="554">
        <f t="shared" si="21"/>
        <v>-176</v>
      </c>
      <c r="AP149" s="554">
        <f t="shared" si="21"/>
        <v>-41</v>
      </c>
      <c r="AQ149" s="554">
        <f t="shared" si="21"/>
        <v>463</v>
      </c>
      <c r="AR149" s="554">
        <f t="shared" si="21"/>
        <v>-88</v>
      </c>
      <c r="AS149" s="554">
        <f t="shared" si="21"/>
        <v>-168</v>
      </c>
      <c r="AT149" s="554">
        <f t="shared" si="21"/>
        <v>-996</v>
      </c>
      <c r="AU149" s="554">
        <f t="shared" si="21"/>
        <v>13</v>
      </c>
      <c r="AV149" s="554">
        <f t="shared" si="21"/>
        <v>-206</v>
      </c>
      <c r="AW149" s="554">
        <f t="shared" si="21"/>
        <v>139</v>
      </c>
      <c r="AX149" s="554">
        <f t="shared" si="21"/>
        <v>279</v>
      </c>
      <c r="AY149" s="564">
        <f t="shared" si="15"/>
        <v>3433</v>
      </c>
    </row>
    <row r="150" spans="1:51" hidden="1">
      <c r="A150" s="573"/>
      <c r="B150" s="613" t="s">
        <v>2349</v>
      </c>
      <c r="C150" s="554">
        <f t="shared" ref="C150:Q150" si="22">C10-C80</f>
        <v>0</v>
      </c>
      <c r="D150" s="554">
        <f t="shared" si="22"/>
        <v>788</v>
      </c>
      <c r="E150" s="554">
        <f t="shared" si="22"/>
        <v>76</v>
      </c>
      <c r="F150" s="554">
        <f t="shared" si="22"/>
        <v>112</v>
      </c>
      <c r="G150" s="554">
        <f t="shared" si="22"/>
        <v>-118</v>
      </c>
      <c r="H150" s="554">
        <f t="shared" si="22"/>
        <v>-101</v>
      </c>
      <c r="I150" s="554">
        <f t="shared" si="22"/>
        <v>120</v>
      </c>
      <c r="J150" s="554">
        <f t="shared" si="22"/>
        <v>-333</v>
      </c>
      <c r="K150" s="554">
        <f t="shared" si="22"/>
        <v>-129</v>
      </c>
      <c r="L150" s="554">
        <f t="shared" si="22"/>
        <v>-146</v>
      </c>
      <c r="M150" s="554">
        <f t="shared" si="22"/>
        <v>164</v>
      </c>
      <c r="N150" s="554">
        <f t="shared" si="22"/>
        <v>805</v>
      </c>
      <c r="O150" s="554">
        <f t="shared" si="22"/>
        <v>29</v>
      </c>
      <c r="P150" s="554">
        <f t="shared" si="22"/>
        <v>1731</v>
      </c>
      <c r="Q150" s="554">
        <f t="shared" si="22"/>
        <v>-1159</v>
      </c>
      <c r="R150" s="554">
        <f t="shared" ref="R150:AX150" si="23">R10-R80</f>
        <v>-36</v>
      </c>
      <c r="S150" s="554">
        <f t="shared" si="23"/>
        <v>7</v>
      </c>
      <c r="T150" s="554">
        <f t="shared" si="23"/>
        <v>146</v>
      </c>
      <c r="U150" s="554">
        <f t="shared" si="23"/>
        <v>-129</v>
      </c>
      <c r="V150" s="554">
        <f t="shared" si="23"/>
        <v>-50</v>
      </c>
      <c r="W150" s="554">
        <f t="shared" si="23"/>
        <v>139</v>
      </c>
      <c r="X150" s="554">
        <f t="shared" si="23"/>
        <v>-212</v>
      </c>
      <c r="Y150" s="554">
        <f t="shared" si="23"/>
        <v>94</v>
      </c>
      <c r="Z150" s="554">
        <f t="shared" si="23"/>
        <v>351</v>
      </c>
      <c r="AA150" s="554">
        <f t="shared" si="23"/>
        <v>-99</v>
      </c>
      <c r="AB150" s="554">
        <f t="shared" si="23"/>
        <v>-269</v>
      </c>
      <c r="AC150" s="617">
        <f t="shared" si="23"/>
        <v>121</v>
      </c>
      <c r="AD150" s="556">
        <f t="shared" si="23"/>
        <v>-212</v>
      </c>
      <c r="AE150" s="618">
        <f t="shared" si="23"/>
        <v>-142</v>
      </c>
      <c r="AF150" s="554">
        <f t="shared" si="23"/>
        <v>-144</v>
      </c>
      <c r="AG150" s="554">
        <f t="shared" si="23"/>
        <v>-150</v>
      </c>
      <c r="AH150" s="554">
        <f t="shared" si="23"/>
        <v>47</v>
      </c>
      <c r="AI150" s="554">
        <f t="shared" si="23"/>
        <v>20</v>
      </c>
      <c r="AJ150" s="554">
        <f t="shared" si="23"/>
        <v>-121</v>
      </c>
      <c r="AK150" s="554">
        <f t="shared" si="23"/>
        <v>-311</v>
      </c>
      <c r="AL150" s="554">
        <f t="shared" si="23"/>
        <v>-1070</v>
      </c>
      <c r="AM150" s="554">
        <f t="shared" si="23"/>
        <v>-19</v>
      </c>
      <c r="AN150" s="554">
        <f t="shared" si="23"/>
        <v>-182</v>
      </c>
      <c r="AO150" s="554">
        <f t="shared" si="23"/>
        <v>-83</v>
      </c>
      <c r="AP150" s="554">
        <f t="shared" si="23"/>
        <v>-108</v>
      </c>
      <c r="AQ150" s="554">
        <f t="shared" si="23"/>
        <v>1161</v>
      </c>
      <c r="AR150" s="554">
        <f t="shared" si="23"/>
        <v>-89</v>
      </c>
      <c r="AS150" s="554">
        <f t="shared" si="23"/>
        <v>-346</v>
      </c>
      <c r="AT150" s="554">
        <f t="shared" si="23"/>
        <v>-86</v>
      </c>
      <c r="AU150" s="554">
        <f t="shared" si="23"/>
        <v>-39</v>
      </c>
      <c r="AV150" s="554">
        <f t="shared" si="23"/>
        <v>-112</v>
      </c>
      <c r="AW150" s="554">
        <f t="shared" si="23"/>
        <v>-219</v>
      </c>
      <c r="AX150" s="554">
        <f t="shared" si="23"/>
        <v>303</v>
      </c>
      <c r="AY150" s="564">
        <f t="shared" si="15"/>
        <v>1406</v>
      </c>
    </row>
    <row r="151" spans="1:51" hidden="1">
      <c r="A151" s="573"/>
      <c r="B151" s="613" t="s">
        <v>2350</v>
      </c>
      <c r="C151" s="554">
        <f t="shared" ref="C151:Q151" si="24">C11-C81</f>
        <v>0</v>
      </c>
      <c r="D151" s="554">
        <f t="shared" si="24"/>
        <v>134</v>
      </c>
      <c r="E151" s="554">
        <f t="shared" si="24"/>
        <v>-173</v>
      </c>
      <c r="F151" s="554">
        <f t="shared" si="24"/>
        <v>-61</v>
      </c>
      <c r="G151" s="554">
        <f t="shared" si="24"/>
        <v>215</v>
      </c>
      <c r="H151" s="554">
        <f t="shared" si="24"/>
        <v>-105</v>
      </c>
      <c r="I151" s="554">
        <f t="shared" si="24"/>
        <v>-124</v>
      </c>
      <c r="J151" s="554">
        <f t="shared" si="24"/>
        <v>-204</v>
      </c>
      <c r="K151" s="554">
        <f t="shared" si="24"/>
        <v>-492</v>
      </c>
      <c r="L151" s="554">
        <f t="shared" si="24"/>
        <v>-287</v>
      </c>
      <c r="M151" s="554">
        <f t="shared" si="24"/>
        <v>141</v>
      </c>
      <c r="N151" s="554">
        <f t="shared" si="24"/>
        <v>1623</v>
      </c>
      <c r="O151" s="554">
        <f t="shared" si="24"/>
        <v>-28</v>
      </c>
      <c r="P151" s="554">
        <f t="shared" si="24"/>
        <v>2361</v>
      </c>
      <c r="Q151" s="554">
        <f t="shared" si="24"/>
        <v>-160</v>
      </c>
      <c r="R151" s="554">
        <f t="shared" ref="R151:AX151" si="25">R11-R81</f>
        <v>-150</v>
      </c>
      <c r="S151" s="554">
        <f t="shared" si="25"/>
        <v>-87</v>
      </c>
      <c r="T151" s="554">
        <f t="shared" si="25"/>
        <v>-22</v>
      </c>
      <c r="U151" s="554">
        <f t="shared" si="25"/>
        <v>-116</v>
      </c>
      <c r="V151" s="554">
        <f t="shared" si="25"/>
        <v>-77</v>
      </c>
      <c r="W151" s="554">
        <f t="shared" si="25"/>
        <v>47</v>
      </c>
      <c r="X151" s="554">
        <f t="shared" si="25"/>
        <v>-446</v>
      </c>
      <c r="Y151" s="554">
        <f t="shared" si="25"/>
        <v>-432</v>
      </c>
      <c r="Z151" s="554">
        <f t="shared" si="25"/>
        <v>361</v>
      </c>
      <c r="AA151" s="554">
        <f t="shared" si="25"/>
        <v>-41</v>
      </c>
      <c r="AB151" s="554">
        <f t="shared" si="25"/>
        <v>62</v>
      </c>
      <c r="AC151" s="617">
        <f t="shared" si="25"/>
        <v>-110</v>
      </c>
      <c r="AD151" s="556">
        <f t="shared" si="25"/>
        <v>-76</v>
      </c>
      <c r="AE151" s="618">
        <f t="shared" si="25"/>
        <v>-542</v>
      </c>
      <c r="AF151" s="554">
        <f t="shared" si="25"/>
        <v>-208</v>
      </c>
      <c r="AG151" s="554">
        <f t="shared" si="25"/>
        <v>-243</v>
      </c>
      <c r="AH151" s="554">
        <f t="shared" si="25"/>
        <v>-73</v>
      </c>
      <c r="AI151" s="554">
        <f t="shared" si="25"/>
        <v>-82</v>
      </c>
      <c r="AJ151" s="554">
        <f t="shared" si="25"/>
        <v>-134</v>
      </c>
      <c r="AK151" s="554">
        <f t="shared" si="25"/>
        <v>-220</v>
      </c>
      <c r="AL151" s="554">
        <f t="shared" si="25"/>
        <v>-68</v>
      </c>
      <c r="AM151" s="554">
        <f t="shared" si="25"/>
        <v>-24</v>
      </c>
      <c r="AN151" s="554">
        <f t="shared" si="25"/>
        <v>-21</v>
      </c>
      <c r="AO151" s="554">
        <f t="shared" si="25"/>
        <v>-227</v>
      </c>
      <c r="AP151" s="554">
        <f t="shared" si="25"/>
        <v>-40</v>
      </c>
      <c r="AQ151" s="554">
        <f t="shared" si="25"/>
        <v>567</v>
      </c>
      <c r="AR151" s="554">
        <f t="shared" si="25"/>
        <v>-22</v>
      </c>
      <c r="AS151" s="554">
        <f t="shared" si="25"/>
        <v>-282</v>
      </c>
      <c r="AT151" s="554">
        <f t="shared" si="25"/>
        <v>-391</v>
      </c>
      <c r="AU151" s="554">
        <f t="shared" si="25"/>
        <v>-64</v>
      </c>
      <c r="AV151" s="554">
        <f t="shared" si="25"/>
        <v>-43</v>
      </c>
      <c r="AW151" s="554">
        <f t="shared" si="25"/>
        <v>138</v>
      </c>
      <c r="AX151" s="554">
        <f t="shared" si="25"/>
        <v>226</v>
      </c>
      <c r="AY151" s="564">
        <f t="shared" si="15"/>
        <v>3796</v>
      </c>
    </row>
    <row r="152" spans="1:51" hidden="1">
      <c r="A152" s="573"/>
      <c r="B152" s="613" t="s">
        <v>2351</v>
      </c>
      <c r="C152" s="554">
        <f t="shared" ref="C152:Q152" si="26">C12-C82</f>
        <v>0</v>
      </c>
      <c r="D152" s="554">
        <f t="shared" si="26"/>
        <v>-140</v>
      </c>
      <c r="E152" s="554">
        <f t="shared" si="26"/>
        <v>28</v>
      </c>
      <c r="F152" s="554">
        <f t="shared" si="26"/>
        <v>2</v>
      </c>
      <c r="G152" s="554">
        <f t="shared" si="26"/>
        <v>-45</v>
      </c>
      <c r="H152" s="554">
        <f t="shared" si="26"/>
        <v>-189</v>
      </c>
      <c r="I152" s="554">
        <f t="shared" si="26"/>
        <v>-57</v>
      </c>
      <c r="J152" s="554">
        <f t="shared" si="26"/>
        <v>-169</v>
      </c>
      <c r="K152" s="554">
        <f t="shared" si="26"/>
        <v>-144</v>
      </c>
      <c r="L152" s="554">
        <f t="shared" si="26"/>
        <v>-187</v>
      </c>
      <c r="M152" s="554">
        <f t="shared" si="26"/>
        <v>19</v>
      </c>
      <c r="N152" s="554">
        <f t="shared" si="26"/>
        <v>1230</v>
      </c>
      <c r="O152" s="554">
        <f t="shared" si="26"/>
        <v>195</v>
      </c>
      <c r="P152" s="554">
        <f t="shared" si="26"/>
        <v>2658</v>
      </c>
      <c r="Q152" s="554">
        <f t="shared" si="26"/>
        <v>26</v>
      </c>
      <c r="R152" s="554">
        <f t="shared" ref="R152:AX152" si="27">R12-R82</f>
        <v>-227</v>
      </c>
      <c r="S152" s="554">
        <f t="shared" si="27"/>
        <v>-52</v>
      </c>
      <c r="T152" s="554">
        <f t="shared" si="27"/>
        <v>-27</v>
      </c>
      <c r="U152" s="554">
        <f t="shared" si="27"/>
        <v>-89</v>
      </c>
      <c r="V152" s="554">
        <f t="shared" si="27"/>
        <v>-97</v>
      </c>
      <c r="W152" s="554">
        <f t="shared" si="27"/>
        <v>53</v>
      </c>
      <c r="X152" s="554">
        <f t="shared" si="27"/>
        <v>-127</v>
      </c>
      <c r="Y152" s="554">
        <f t="shared" si="27"/>
        <v>-245</v>
      </c>
      <c r="Z152" s="554">
        <f t="shared" si="27"/>
        <v>-200</v>
      </c>
      <c r="AA152" s="554">
        <f t="shared" si="27"/>
        <v>22</v>
      </c>
      <c r="AB152" s="554">
        <f t="shared" si="27"/>
        <v>222</v>
      </c>
      <c r="AC152" s="617">
        <f t="shared" si="27"/>
        <v>-317</v>
      </c>
      <c r="AD152" s="556">
        <f t="shared" si="27"/>
        <v>-341</v>
      </c>
      <c r="AE152" s="618">
        <f t="shared" si="27"/>
        <v>-715</v>
      </c>
      <c r="AF152" s="554">
        <f t="shared" si="27"/>
        <v>-200</v>
      </c>
      <c r="AG152" s="554">
        <f t="shared" si="27"/>
        <v>-163</v>
      </c>
      <c r="AH152" s="554">
        <f t="shared" si="27"/>
        <v>-12</v>
      </c>
      <c r="AI152" s="554">
        <f t="shared" si="27"/>
        <v>10</v>
      </c>
      <c r="AJ152" s="554">
        <f t="shared" si="27"/>
        <v>-201</v>
      </c>
      <c r="AK152" s="554">
        <f t="shared" si="27"/>
        <v>-52</v>
      </c>
      <c r="AL152" s="554">
        <f t="shared" si="27"/>
        <v>96</v>
      </c>
      <c r="AM152" s="554">
        <f t="shared" si="27"/>
        <v>-50</v>
      </c>
      <c r="AN152" s="554">
        <f t="shared" si="27"/>
        <v>-67</v>
      </c>
      <c r="AO152" s="554">
        <f t="shared" si="27"/>
        <v>-97</v>
      </c>
      <c r="AP152" s="554">
        <f t="shared" si="27"/>
        <v>-59</v>
      </c>
      <c r="AQ152" s="554">
        <f t="shared" si="27"/>
        <v>101</v>
      </c>
      <c r="AR152" s="554">
        <f t="shared" si="27"/>
        <v>-132</v>
      </c>
      <c r="AS152" s="554">
        <f t="shared" si="27"/>
        <v>-213</v>
      </c>
      <c r="AT152" s="554">
        <f t="shared" si="27"/>
        <v>-224</v>
      </c>
      <c r="AU152" s="554">
        <f t="shared" si="27"/>
        <v>-85</v>
      </c>
      <c r="AV152" s="554">
        <f t="shared" si="27"/>
        <v>-30</v>
      </c>
      <c r="AW152" s="554">
        <f t="shared" si="27"/>
        <v>198</v>
      </c>
      <c r="AX152" s="554">
        <f t="shared" si="27"/>
        <v>93</v>
      </c>
      <c r="AY152" s="564">
        <f t="shared" si="15"/>
        <v>4109</v>
      </c>
    </row>
    <row r="153" spans="1:51" hidden="1">
      <c r="A153" s="573"/>
      <c r="B153" s="613" t="s">
        <v>2352</v>
      </c>
      <c r="C153" s="554">
        <f t="shared" ref="C153:Q153" si="28">C13-C83</f>
        <v>0</v>
      </c>
      <c r="D153" s="554">
        <f t="shared" si="28"/>
        <v>-215</v>
      </c>
      <c r="E153" s="554">
        <f t="shared" si="28"/>
        <v>-79</v>
      </c>
      <c r="F153" s="554">
        <f t="shared" si="28"/>
        <v>-207</v>
      </c>
      <c r="G153" s="554">
        <f t="shared" si="28"/>
        <v>-73</v>
      </c>
      <c r="H153" s="554">
        <f t="shared" si="28"/>
        <v>-122</v>
      </c>
      <c r="I153" s="554">
        <f t="shared" si="28"/>
        <v>-13</v>
      </c>
      <c r="J153" s="554">
        <f t="shared" si="28"/>
        <v>-234</v>
      </c>
      <c r="K153" s="554">
        <f t="shared" si="28"/>
        <v>-249</v>
      </c>
      <c r="L153" s="554">
        <f t="shared" si="28"/>
        <v>-373</v>
      </c>
      <c r="M153" s="554">
        <f t="shared" si="28"/>
        <v>135</v>
      </c>
      <c r="N153" s="554">
        <f t="shared" si="28"/>
        <v>1512</v>
      </c>
      <c r="O153" s="554">
        <f t="shared" si="28"/>
        <v>389</v>
      </c>
      <c r="P153" s="554">
        <f t="shared" si="28"/>
        <v>2127</v>
      </c>
      <c r="Q153" s="554">
        <f t="shared" si="28"/>
        <v>214</v>
      </c>
      <c r="R153" s="554">
        <f t="shared" ref="R153:AX153" si="29">R13-R83</f>
        <v>-72</v>
      </c>
      <c r="S153" s="554">
        <f t="shared" si="29"/>
        <v>-72</v>
      </c>
      <c r="T153" s="554">
        <f t="shared" si="29"/>
        <v>24</v>
      </c>
      <c r="U153" s="554">
        <f t="shared" si="29"/>
        <v>-70</v>
      </c>
      <c r="V153" s="554">
        <f t="shared" si="29"/>
        <v>-120</v>
      </c>
      <c r="W153" s="554">
        <f t="shared" si="29"/>
        <v>-45</v>
      </c>
      <c r="X153" s="554">
        <f t="shared" si="29"/>
        <v>-407</v>
      </c>
      <c r="Y153" s="554">
        <f t="shared" si="29"/>
        <v>-103</v>
      </c>
      <c r="Z153" s="554">
        <f t="shared" si="29"/>
        <v>293</v>
      </c>
      <c r="AA153" s="554">
        <f t="shared" si="29"/>
        <v>-249</v>
      </c>
      <c r="AB153" s="554">
        <f t="shared" si="29"/>
        <v>24</v>
      </c>
      <c r="AC153" s="617">
        <f t="shared" si="29"/>
        <v>299</v>
      </c>
      <c r="AD153" s="556">
        <f t="shared" si="29"/>
        <v>-587</v>
      </c>
      <c r="AE153" s="618">
        <f t="shared" si="29"/>
        <v>-324</v>
      </c>
      <c r="AF153" s="554">
        <f t="shared" si="29"/>
        <v>-399</v>
      </c>
      <c r="AG153" s="554">
        <f t="shared" si="29"/>
        <v>-146</v>
      </c>
      <c r="AH153" s="554">
        <f t="shared" si="29"/>
        <v>-70</v>
      </c>
      <c r="AI153" s="554">
        <f t="shared" si="29"/>
        <v>-29</v>
      </c>
      <c r="AJ153" s="554">
        <f t="shared" si="29"/>
        <v>-89</v>
      </c>
      <c r="AK153" s="554">
        <f t="shared" si="29"/>
        <v>-367</v>
      </c>
      <c r="AL153" s="554">
        <f t="shared" si="29"/>
        <v>-207</v>
      </c>
      <c r="AM153" s="554">
        <f t="shared" si="29"/>
        <v>-6</v>
      </c>
      <c r="AN153" s="554">
        <f t="shared" si="29"/>
        <v>-24</v>
      </c>
      <c r="AO153" s="554">
        <f t="shared" si="29"/>
        <v>-71</v>
      </c>
      <c r="AP153" s="554">
        <f t="shared" si="29"/>
        <v>-52</v>
      </c>
      <c r="AQ153" s="554">
        <f t="shared" si="29"/>
        <v>133</v>
      </c>
      <c r="AR153" s="554">
        <f t="shared" si="29"/>
        <v>-25</v>
      </c>
      <c r="AS153" s="554">
        <f t="shared" si="29"/>
        <v>-30</v>
      </c>
      <c r="AT153" s="554">
        <f t="shared" si="29"/>
        <v>2</v>
      </c>
      <c r="AU153" s="554">
        <f t="shared" si="29"/>
        <v>-106</v>
      </c>
      <c r="AV153" s="554">
        <f t="shared" si="29"/>
        <v>-79</v>
      </c>
      <c r="AW153" s="554">
        <f t="shared" si="29"/>
        <v>5</v>
      </c>
      <c r="AX153" s="554">
        <f t="shared" si="29"/>
        <v>157</v>
      </c>
      <c r="AY153" s="564">
        <f t="shared" si="15"/>
        <v>4242</v>
      </c>
    </row>
    <row r="154" spans="1:51" hidden="1">
      <c r="A154" s="573"/>
      <c r="B154" s="613" t="s">
        <v>2353</v>
      </c>
      <c r="C154" s="554">
        <f t="shared" ref="C154:Q154" si="30">C14-C84</f>
        <v>0</v>
      </c>
      <c r="D154" s="554">
        <f t="shared" si="30"/>
        <v>-208</v>
      </c>
      <c r="E154" s="554">
        <f t="shared" si="30"/>
        <v>-51</v>
      </c>
      <c r="F154" s="554">
        <f t="shared" si="30"/>
        <v>-14</v>
      </c>
      <c r="G154" s="554">
        <f t="shared" si="30"/>
        <v>-168</v>
      </c>
      <c r="H154" s="554">
        <f t="shared" si="30"/>
        <v>-196</v>
      </c>
      <c r="I154" s="554">
        <f t="shared" si="30"/>
        <v>-65</v>
      </c>
      <c r="J154" s="554">
        <f t="shared" si="30"/>
        <v>-323</v>
      </c>
      <c r="K154" s="554">
        <f t="shared" si="30"/>
        <v>-32</v>
      </c>
      <c r="L154" s="554">
        <f t="shared" si="30"/>
        <v>-159</v>
      </c>
      <c r="M154" s="554">
        <f t="shared" si="30"/>
        <v>135</v>
      </c>
      <c r="N154" s="554">
        <f t="shared" si="30"/>
        <v>1596</v>
      </c>
      <c r="O154" s="554">
        <f t="shared" si="30"/>
        <v>501</v>
      </c>
      <c r="P154" s="554">
        <f t="shared" si="30"/>
        <v>1117</v>
      </c>
      <c r="Q154" s="554">
        <f t="shared" si="30"/>
        <v>33</v>
      </c>
      <c r="R154" s="554">
        <f t="shared" ref="R154:AX154" si="31">R14-R84</f>
        <v>-115</v>
      </c>
      <c r="S154" s="554">
        <f t="shared" si="31"/>
        <v>-68</v>
      </c>
      <c r="T154" s="554">
        <f t="shared" si="31"/>
        <v>99</v>
      </c>
      <c r="U154" s="554">
        <f t="shared" si="31"/>
        <v>-60</v>
      </c>
      <c r="V154" s="554">
        <f t="shared" si="31"/>
        <v>-43</v>
      </c>
      <c r="W154" s="554">
        <f t="shared" si="31"/>
        <v>-67</v>
      </c>
      <c r="X154" s="554">
        <f t="shared" si="31"/>
        <v>-303</v>
      </c>
      <c r="Y154" s="554">
        <f t="shared" si="31"/>
        <v>-112</v>
      </c>
      <c r="Z154" s="554">
        <f t="shared" si="31"/>
        <v>317</v>
      </c>
      <c r="AA154" s="554">
        <f t="shared" si="31"/>
        <v>10</v>
      </c>
      <c r="AB154" s="554">
        <f t="shared" si="31"/>
        <v>-49</v>
      </c>
      <c r="AC154" s="617">
        <f t="shared" si="31"/>
        <v>-87</v>
      </c>
      <c r="AD154" s="556">
        <f t="shared" si="31"/>
        <v>-449</v>
      </c>
      <c r="AE154" s="618">
        <f t="shared" si="31"/>
        <v>-245</v>
      </c>
      <c r="AF154" s="554">
        <f t="shared" si="31"/>
        <v>-104</v>
      </c>
      <c r="AG154" s="554">
        <f t="shared" si="31"/>
        <v>-135</v>
      </c>
      <c r="AH154" s="554">
        <f t="shared" si="31"/>
        <v>-76</v>
      </c>
      <c r="AI154" s="554">
        <f t="shared" si="31"/>
        <v>-15</v>
      </c>
      <c r="AJ154" s="554">
        <f t="shared" si="31"/>
        <v>-114</v>
      </c>
      <c r="AK154" s="554">
        <f t="shared" si="31"/>
        <v>-394</v>
      </c>
      <c r="AL154" s="554">
        <f t="shared" si="31"/>
        <v>-67</v>
      </c>
      <c r="AM154" s="554">
        <f t="shared" si="31"/>
        <v>-133</v>
      </c>
      <c r="AN154" s="554">
        <f t="shared" si="31"/>
        <v>-138</v>
      </c>
      <c r="AO154" s="554">
        <f t="shared" si="31"/>
        <v>-47</v>
      </c>
      <c r="AP154" s="554">
        <f t="shared" si="31"/>
        <v>9</v>
      </c>
      <c r="AQ154" s="554">
        <f t="shared" si="31"/>
        <v>67</v>
      </c>
      <c r="AR154" s="554">
        <f t="shared" si="31"/>
        <v>21</v>
      </c>
      <c r="AS154" s="554">
        <f t="shared" si="31"/>
        <v>-112</v>
      </c>
      <c r="AT154" s="554">
        <f t="shared" si="31"/>
        <v>108</v>
      </c>
      <c r="AU154" s="554">
        <f t="shared" si="31"/>
        <v>79</v>
      </c>
      <c r="AV154" s="554">
        <f t="shared" si="31"/>
        <v>-50</v>
      </c>
      <c r="AW154" s="554">
        <f t="shared" si="31"/>
        <v>33</v>
      </c>
      <c r="AX154" s="554">
        <f t="shared" si="31"/>
        <v>74</v>
      </c>
      <c r="AY154" s="564">
        <f t="shared" si="15"/>
        <v>3247</v>
      </c>
    </row>
    <row r="155" spans="1:51" hidden="1">
      <c r="A155" s="574"/>
      <c r="B155" s="614" t="s">
        <v>2354</v>
      </c>
      <c r="C155" s="554">
        <f t="shared" ref="C155:Q155" si="32">C15-C85</f>
        <v>0</v>
      </c>
      <c r="D155" s="554">
        <f t="shared" si="32"/>
        <v>1</v>
      </c>
      <c r="E155" s="554">
        <f t="shared" si="32"/>
        <v>-159</v>
      </c>
      <c r="F155" s="554">
        <f t="shared" si="32"/>
        <v>-5</v>
      </c>
      <c r="G155" s="554">
        <f t="shared" si="32"/>
        <v>88</v>
      </c>
      <c r="H155" s="554">
        <f t="shared" si="32"/>
        <v>-75</v>
      </c>
      <c r="I155" s="554">
        <f t="shared" si="32"/>
        <v>-36</v>
      </c>
      <c r="J155" s="554">
        <f t="shared" si="32"/>
        <v>-241</v>
      </c>
      <c r="K155" s="554">
        <f t="shared" si="32"/>
        <v>-196</v>
      </c>
      <c r="L155" s="554">
        <f t="shared" si="32"/>
        <v>-242</v>
      </c>
      <c r="M155" s="554">
        <f t="shared" si="32"/>
        <v>67</v>
      </c>
      <c r="N155" s="554">
        <f t="shared" si="32"/>
        <v>1149</v>
      </c>
      <c r="O155" s="554">
        <f t="shared" si="32"/>
        <v>383</v>
      </c>
      <c r="P155" s="554">
        <f t="shared" si="32"/>
        <v>657</v>
      </c>
      <c r="Q155" s="554">
        <f t="shared" si="32"/>
        <v>-116</v>
      </c>
      <c r="R155" s="554">
        <f t="shared" ref="R155:AX155" si="33">R15-R85</f>
        <v>-187</v>
      </c>
      <c r="S155" s="554">
        <f t="shared" si="33"/>
        <v>63</v>
      </c>
      <c r="T155" s="554">
        <f t="shared" si="33"/>
        <v>-82</v>
      </c>
      <c r="U155" s="554">
        <f t="shared" si="33"/>
        <v>26</v>
      </c>
      <c r="V155" s="554">
        <f t="shared" si="33"/>
        <v>-73</v>
      </c>
      <c r="W155" s="554">
        <f t="shared" si="33"/>
        <v>125</v>
      </c>
      <c r="X155" s="554">
        <f t="shared" si="33"/>
        <v>-481</v>
      </c>
      <c r="Y155" s="554">
        <f t="shared" si="33"/>
        <v>-148</v>
      </c>
      <c r="Z155" s="554">
        <f t="shared" si="33"/>
        <v>-61</v>
      </c>
      <c r="AA155" s="554">
        <f t="shared" si="33"/>
        <v>-63</v>
      </c>
      <c r="AB155" s="554">
        <f t="shared" si="33"/>
        <v>-25</v>
      </c>
      <c r="AC155" s="617">
        <f t="shared" si="33"/>
        <v>-115</v>
      </c>
      <c r="AD155" s="556">
        <f t="shared" si="33"/>
        <v>-450</v>
      </c>
      <c r="AE155" s="618">
        <f t="shared" si="33"/>
        <v>-418</v>
      </c>
      <c r="AF155" s="554">
        <f t="shared" si="33"/>
        <v>-154</v>
      </c>
      <c r="AG155" s="554">
        <f t="shared" si="33"/>
        <v>-41</v>
      </c>
      <c r="AH155" s="554">
        <f t="shared" si="33"/>
        <v>17</v>
      </c>
      <c r="AI155" s="554">
        <f t="shared" si="33"/>
        <v>3</v>
      </c>
      <c r="AJ155" s="554">
        <f t="shared" si="33"/>
        <v>18</v>
      </c>
      <c r="AK155" s="554">
        <f t="shared" si="33"/>
        <v>-293</v>
      </c>
      <c r="AL155" s="554">
        <f t="shared" si="33"/>
        <v>-41</v>
      </c>
      <c r="AM155" s="554">
        <f t="shared" si="33"/>
        <v>-25</v>
      </c>
      <c r="AN155" s="554">
        <f t="shared" si="33"/>
        <v>9</v>
      </c>
      <c r="AO155" s="554">
        <f t="shared" si="33"/>
        <v>-51</v>
      </c>
      <c r="AP155" s="554">
        <f t="shared" si="33"/>
        <v>22</v>
      </c>
      <c r="AQ155" s="554">
        <f t="shared" si="33"/>
        <v>314</v>
      </c>
      <c r="AR155" s="554">
        <f t="shared" si="33"/>
        <v>66</v>
      </c>
      <c r="AS155" s="554">
        <f t="shared" si="33"/>
        <v>-69</v>
      </c>
      <c r="AT155" s="554">
        <f t="shared" si="33"/>
        <v>115</v>
      </c>
      <c r="AU155" s="554">
        <f t="shared" si="33"/>
        <v>114</v>
      </c>
      <c r="AV155" s="554">
        <f t="shared" si="33"/>
        <v>125</v>
      </c>
      <c r="AW155" s="554">
        <f t="shared" si="33"/>
        <v>265</v>
      </c>
      <c r="AX155" s="554">
        <f t="shared" si="33"/>
        <v>220</v>
      </c>
      <c r="AY155" s="564">
        <f t="shared" si="15"/>
        <v>2073</v>
      </c>
    </row>
    <row r="156" spans="1:51" hidden="1">
      <c r="A156" s="575"/>
      <c r="B156" s="643" t="s">
        <v>2355</v>
      </c>
      <c r="C156" s="588">
        <f>SUM(C144:C155)</f>
        <v>0</v>
      </c>
      <c r="D156" s="588">
        <f t="shared" ref="D156:AY156" si="34">SUM(D144:D155)</f>
        <v>-6082</v>
      </c>
      <c r="E156" s="588">
        <f t="shared" si="34"/>
        <v>-6342</v>
      </c>
      <c r="F156" s="588">
        <f t="shared" si="34"/>
        <v>-3987</v>
      </c>
      <c r="G156" s="588">
        <f t="shared" si="34"/>
        <v>-227</v>
      </c>
      <c r="H156" s="588">
        <f t="shared" si="34"/>
        <v>-4358</v>
      </c>
      <c r="I156" s="588">
        <f t="shared" si="34"/>
        <v>-3431</v>
      </c>
      <c r="J156" s="588">
        <f t="shared" si="34"/>
        <v>-5472</v>
      </c>
      <c r="K156" s="588">
        <f t="shared" si="34"/>
        <v>-5977</v>
      </c>
      <c r="L156" s="588">
        <f t="shared" si="34"/>
        <v>-5259</v>
      </c>
      <c r="M156" s="588">
        <f t="shared" si="34"/>
        <v>-1014</v>
      </c>
      <c r="N156" s="588">
        <f t="shared" si="34"/>
        <v>21702</v>
      </c>
      <c r="O156" s="588">
        <f t="shared" si="34"/>
        <v>13163</v>
      </c>
      <c r="P156" s="555">
        <f t="shared" si="34"/>
        <v>74324</v>
      </c>
      <c r="Q156" s="588">
        <f t="shared" si="34"/>
        <v>16093</v>
      </c>
      <c r="R156" s="588">
        <f t="shared" si="34"/>
        <v>-6193</v>
      </c>
      <c r="S156" s="588">
        <f t="shared" si="34"/>
        <v>-1107</v>
      </c>
      <c r="T156" s="588">
        <f t="shared" si="34"/>
        <v>-1011</v>
      </c>
      <c r="U156" s="588">
        <f t="shared" si="34"/>
        <v>-2280</v>
      </c>
      <c r="V156" s="588">
        <f t="shared" si="34"/>
        <v>-2237</v>
      </c>
      <c r="W156" s="588">
        <f t="shared" si="34"/>
        <v>-2949</v>
      </c>
      <c r="X156" s="588">
        <f t="shared" si="34"/>
        <v>-6384</v>
      </c>
      <c r="Y156" s="588">
        <f t="shared" si="34"/>
        <v>-5887</v>
      </c>
      <c r="Z156" s="588">
        <f t="shared" si="34"/>
        <v>8968</v>
      </c>
      <c r="AA156" s="588">
        <f t="shared" si="34"/>
        <v>-3508</v>
      </c>
      <c r="AB156" s="588">
        <f t="shared" si="34"/>
        <v>-797</v>
      </c>
      <c r="AC156" s="619">
        <f t="shared" si="34"/>
        <v>-1028</v>
      </c>
      <c r="AD156" s="555">
        <f t="shared" si="34"/>
        <v>404</v>
      </c>
      <c r="AE156" s="620">
        <f t="shared" si="34"/>
        <v>-6305</v>
      </c>
      <c r="AF156" s="588">
        <f t="shared" si="34"/>
        <v>-3591</v>
      </c>
      <c r="AG156" s="588">
        <f t="shared" si="34"/>
        <v>-3764</v>
      </c>
      <c r="AH156" s="588">
        <f t="shared" si="34"/>
        <v>-1271</v>
      </c>
      <c r="AI156" s="588">
        <f t="shared" si="34"/>
        <v>-1365</v>
      </c>
      <c r="AJ156" s="588">
        <f t="shared" si="34"/>
        <v>-2811</v>
      </c>
      <c r="AK156" s="588">
        <f t="shared" si="34"/>
        <v>-4039</v>
      </c>
      <c r="AL156" s="588">
        <f t="shared" si="34"/>
        <v>-3375</v>
      </c>
      <c r="AM156" s="588">
        <f t="shared" si="34"/>
        <v>-1786</v>
      </c>
      <c r="AN156" s="588">
        <f t="shared" si="34"/>
        <v>-1341</v>
      </c>
      <c r="AO156" s="588">
        <f t="shared" si="34"/>
        <v>-3723</v>
      </c>
      <c r="AP156" s="588">
        <f t="shared" si="34"/>
        <v>-2306</v>
      </c>
      <c r="AQ156" s="588">
        <f t="shared" si="34"/>
        <v>2549</v>
      </c>
      <c r="AR156" s="588">
        <f t="shared" si="34"/>
        <v>-2146</v>
      </c>
      <c r="AS156" s="588">
        <f t="shared" si="34"/>
        <v>-5766</v>
      </c>
      <c r="AT156" s="588">
        <f t="shared" si="34"/>
        <v>-6935</v>
      </c>
      <c r="AU156" s="588">
        <f t="shared" si="34"/>
        <v>-2533</v>
      </c>
      <c r="AV156" s="588">
        <f t="shared" si="34"/>
        <v>-3991</v>
      </c>
      <c r="AW156" s="588">
        <f t="shared" si="34"/>
        <v>-3955</v>
      </c>
      <c r="AX156" s="588">
        <f t="shared" si="34"/>
        <v>-670</v>
      </c>
      <c r="AY156" s="589">
        <f t="shared" si="34"/>
        <v>125282</v>
      </c>
    </row>
    <row r="157" spans="1:51" hidden="1">
      <c r="A157" s="573" t="s">
        <v>2356</v>
      </c>
      <c r="B157" s="613" t="s">
        <v>2343</v>
      </c>
      <c r="C157" s="554">
        <f t="shared" ref="C157:AX157" si="35">C17-C87</f>
        <v>0</v>
      </c>
      <c r="D157" s="554">
        <f t="shared" si="35"/>
        <v>-297</v>
      </c>
      <c r="E157" s="554">
        <f t="shared" si="35"/>
        <v>-154</v>
      </c>
      <c r="F157" s="554">
        <f t="shared" si="35"/>
        <v>-50</v>
      </c>
      <c r="G157" s="554">
        <f t="shared" si="35"/>
        <v>116</v>
      </c>
      <c r="H157" s="554">
        <f t="shared" si="35"/>
        <v>-161</v>
      </c>
      <c r="I157" s="554">
        <f t="shared" si="35"/>
        <v>54</v>
      </c>
      <c r="J157" s="554">
        <f t="shared" si="35"/>
        <v>-308</v>
      </c>
      <c r="K157" s="554">
        <f t="shared" si="35"/>
        <v>-159</v>
      </c>
      <c r="L157" s="554">
        <f t="shared" si="35"/>
        <v>-78</v>
      </c>
      <c r="M157" s="554">
        <f t="shared" si="35"/>
        <v>73</v>
      </c>
      <c r="N157" s="554">
        <f t="shared" si="35"/>
        <v>1173</v>
      </c>
      <c r="O157" s="554">
        <f t="shared" si="35"/>
        <v>-102</v>
      </c>
      <c r="P157" s="554">
        <f t="shared" si="35"/>
        <v>2838</v>
      </c>
      <c r="Q157" s="554">
        <f t="shared" si="35"/>
        <v>685</v>
      </c>
      <c r="R157" s="554">
        <f t="shared" si="35"/>
        <v>-242</v>
      </c>
      <c r="S157" s="554">
        <f t="shared" si="35"/>
        <v>18</v>
      </c>
      <c r="T157" s="554">
        <f t="shared" si="35"/>
        <v>-15</v>
      </c>
      <c r="U157" s="554">
        <f t="shared" si="35"/>
        <v>-24</v>
      </c>
      <c r="V157" s="554">
        <f t="shared" si="35"/>
        <v>-182</v>
      </c>
      <c r="W157" s="554">
        <f t="shared" si="35"/>
        <v>-142</v>
      </c>
      <c r="X157" s="554">
        <f t="shared" si="35"/>
        <v>-438</v>
      </c>
      <c r="Y157" s="554">
        <f t="shared" si="35"/>
        <v>-104</v>
      </c>
      <c r="Z157" s="554">
        <f t="shared" si="35"/>
        <v>-103</v>
      </c>
      <c r="AA157" s="554">
        <f t="shared" si="35"/>
        <v>-195</v>
      </c>
      <c r="AB157" s="554">
        <f t="shared" si="35"/>
        <v>-63</v>
      </c>
      <c r="AC157" s="617">
        <f t="shared" si="35"/>
        <v>-321</v>
      </c>
      <c r="AD157" s="556">
        <f t="shared" si="35"/>
        <v>-474</v>
      </c>
      <c r="AE157" s="618">
        <f t="shared" si="35"/>
        <v>-450</v>
      </c>
      <c r="AF157" s="554">
        <f t="shared" si="35"/>
        <v>-322</v>
      </c>
      <c r="AG157" s="554">
        <f t="shared" si="35"/>
        <v>-52</v>
      </c>
      <c r="AH157" s="554">
        <f t="shared" si="35"/>
        <v>-61</v>
      </c>
      <c r="AI157" s="554">
        <f t="shared" si="35"/>
        <v>-179</v>
      </c>
      <c r="AJ157" s="554">
        <f t="shared" si="35"/>
        <v>-96</v>
      </c>
      <c r="AK157" s="554">
        <f t="shared" si="35"/>
        <v>-215</v>
      </c>
      <c r="AL157" s="554">
        <f t="shared" si="35"/>
        <v>-64</v>
      </c>
      <c r="AM157" s="554">
        <f t="shared" si="35"/>
        <v>-56</v>
      </c>
      <c r="AN157" s="554">
        <f t="shared" si="35"/>
        <v>18</v>
      </c>
      <c r="AO157" s="554">
        <f t="shared" si="35"/>
        <v>-129</v>
      </c>
      <c r="AP157" s="554">
        <f t="shared" si="35"/>
        <v>-59</v>
      </c>
      <c r="AQ157" s="554">
        <f t="shared" si="35"/>
        <v>174</v>
      </c>
      <c r="AR157" s="554">
        <f t="shared" si="35"/>
        <v>9</v>
      </c>
      <c r="AS157" s="554">
        <f t="shared" si="35"/>
        <v>-172</v>
      </c>
      <c r="AT157" s="554">
        <f t="shared" si="35"/>
        <v>-3</v>
      </c>
      <c r="AU157" s="554">
        <f t="shared" si="35"/>
        <v>-32</v>
      </c>
      <c r="AV157" s="554">
        <f t="shared" si="35"/>
        <v>39</v>
      </c>
      <c r="AW157" s="554">
        <f t="shared" si="35"/>
        <v>-43</v>
      </c>
      <c r="AX157" s="554">
        <f t="shared" si="35"/>
        <v>348</v>
      </c>
      <c r="AY157" s="564">
        <f t="shared" ref="AY157:AY168" si="36">SUM(N157:Q157)</f>
        <v>4594</v>
      </c>
    </row>
    <row r="158" spans="1:51" hidden="1">
      <c r="A158" s="573"/>
      <c r="B158" s="613" t="s">
        <v>2344</v>
      </c>
      <c r="C158" s="554">
        <f t="shared" ref="C158:AX158" si="37">C18-C88</f>
        <v>0</v>
      </c>
      <c r="D158" s="554">
        <f t="shared" si="37"/>
        <v>-231</v>
      </c>
      <c r="E158" s="554">
        <f t="shared" si="37"/>
        <v>-187</v>
      </c>
      <c r="F158" s="554">
        <f t="shared" si="37"/>
        <v>-78</v>
      </c>
      <c r="G158" s="554">
        <f t="shared" si="37"/>
        <v>-17</v>
      </c>
      <c r="H158" s="554">
        <f t="shared" si="37"/>
        <v>-82</v>
      </c>
      <c r="I158" s="554">
        <f t="shared" si="37"/>
        <v>-136</v>
      </c>
      <c r="J158" s="554">
        <f t="shared" si="37"/>
        <v>-724</v>
      </c>
      <c r="K158" s="554">
        <f t="shared" si="37"/>
        <v>-467</v>
      </c>
      <c r="L158" s="554">
        <f t="shared" si="37"/>
        <v>-17</v>
      </c>
      <c r="M158" s="554">
        <f t="shared" si="37"/>
        <v>180</v>
      </c>
      <c r="N158" s="554">
        <f t="shared" si="37"/>
        <v>1260</v>
      </c>
      <c r="O158" s="554">
        <f t="shared" si="37"/>
        <v>255</v>
      </c>
      <c r="P158" s="554">
        <f t="shared" si="37"/>
        <v>3681</v>
      </c>
      <c r="Q158" s="554">
        <f t="shared" si="37"/>
        <v>82</v>
      </c>
      <c r="R158" s="554">
        <f t="shared" si="37"/>
        <v>-398</v>
      </c>
      <c r="S158" s="554">
        <f t="shared" si="37"/>
        <v>55</v>
      </c>
      <c r="T158" s="554">
        <f t="shared" si="37"/>
        <v>-115</v>
      </c>
      <c r="U158" s="554">
        <f t="shared" si="37"/>
        <v>-129</v>
      </c>
      <c r="V158" s="554">
        <f t="shared" si="37"/>
        <v>-442</v>
      </c>
      <c r="W158" s="554">
        <f t="shared" si="37"/>
        <v>-69</v>
      </c>
      <c r="X158" s="554">
        <f t="shared" si="37"/>
        <v>-315</v>
      </c>
      <c r="Y158" s="554">
        <f t="shared" si="37"/>
        <v>-71</v>
      </c>
      <c r="Z158" s="554">
        <f t="shared" si="37"/>
        <v>273</v>
      </c>
      <c r="AA158" s="554">
        <f t="shared" si="37"/>
        <v>-506</v>
      </c>
      <c r="AB158" s="554">
        <f t="shared" si="37"/>
        <v>109</v>
      </c>
      <c r="AC158" s="617">
        <f t="shared" si="37"/>
        <v>-587</v>
      </c>
      <c r="AD158" s="556">
        <f t="shared" si="37"/>
        <v>288</v>
      </c>
      <c r="AE158" s="618">
        <f t="shared" si="37"/>
        <v>-269</v>
      </c>
      <c r="AF158" s="554">
        <f t="shared" si="37"/>
        <v>-660</v>
      </c>
      <c r="AG158" s="554">
        <f t="shared" si="37"/>
        <v>-126</v>
      </c>
      <c r="AH158" s="554">
        <f t="shared" si="37"/>
        <v>13</v>
      </c>
      <c r="AI158" s="554">
        <f t="shared" si="37"/>
        <v>-143</v>
      </c>
      <c r="AJ158" s="554">
        <f t="shared" si="37"/>
        <v>-251</v>
      </c>
      <c r="AK158" s="554">
        <f t="shared" si="37"/>
        <v>-338</v>
      </c>
      <c r="AL158" s="554">
        <f t="shared" si="37"/>
        <v>-247</v>
      </c>
      <c r="AM158" s="554">
        <f t="shared" si="37"/>
        <v>-45</v>
      </c>
      <c r="AN158" s="554">
        <f t="shared" si="37"/>
        <v>-44</v>
      </c>
      <c r="AO158" s="554">
        <f t="shared" si="37"/>
        <v>-96</v>
      </c>
      <c r="AP158" s="554">
        <f t="shared" si="37"/>
        <v>-115</v>
      </c>
      <c r="AQ158" s="554">
        <f t="shared" si="37"/>
        <v>716</v>
      </c>
      <c r="AR158" s="554">
        <f t="shared" si="37"/>
        <v>2</v>
      </c>
      <c r="AS158" s="554">
        <f t="shared" si="37"/>
        <v>-227</v>
      </c>
      <c r="AT158" s="554">
        <f t="shared" si="37"/>
        <v>33</v>
      </c>
      <c r="AU158" s="554">
        <f t="shared" si="37"/>
        <v>-100</v>
      </c>
      <c r="AV158" s="554">
        <f t="shared" si="37"/>
        <v>135</v>
      </c>
      <c r="AW158" s="554">
        <f t="shared" si="37"/>
        <v>-98</v>
      </c>
      <c r="AX158" s="554">
        <f t="shared" si="37"/>
        <v>248</v>
      </c>
      <c r="AY158" s="564">
        <f t="shared" si="36"/>
        <v>5278</v>
      </c>
    </row>
    <row r="159" spans="1:51" hidden="1">
      <c r="A159" s="573"/>
      <c r="B159" s="613" t="s">
        <v>2345</v>
      </c>
      <c r="C159" s="554">
        <f t="shared" ref="C159:AX159" si="38">C19-C89</f>
        <v>0</v>
      </c>
      <c r="D159" s="554">
        <f t="shared" si="38"/>
        <v>-4242</v>
      </c>
      <c r="E159" s="554">
        <f t="shared" si="38"/>
        <v>-3298</v>
      </c>
      <c r="F159" s="554">
        <f t="shared" si="38"/>
        <v>-2437</v>
      </c>
      <c r="G159" s="554">
        <f t="shared" si="38"/>
        <v>-1607</v>
      </c>
      <c r="H159" s="554">
        <f t="shared" si="38"/>
        <v>-2250</v>
      </c>
      <c r="I159" s="554">
        <f t="shared" si="38"/>
        <v>-2337</v>
      </c>
      <c r="J159" s="554">
        <f t="shared" si="38"/>
        <v>-2919</v>
      </c>
      <c r="K159" s="554">
        <f t="shared" si="38"/>
        <v>-2812</v>
      </c>
      <c r="L159" s="554">
        <f t="shared" si="38"/>
        <v>-1967</v>
      </c>
      <c r="M159" s="554">
        <f t="shared" si="38"/>
        <v>-1858</v>
      </c>
      <c r="N159" s="554">
        <f t="shared" si="38"/>
        <v>7156</v>
      </c>
      <c r="O159" s="554">
        <f t="shared" si="38"/>
        <v>6920</v>
      </c>
      <c r="P159" s="554">
        <f t="shared" si="38"/>
        <v>39331</v>
      </c>
      <c r="Q159" s="554">
        <f t="shared" si="38"/>
        <v>12588</v>
      </c>
      <c r="R159" s="554">
        <f t="shared" si="38"/>
        <v>-3580</v>
      </c>
      <c r="S159" s="554">
        <f t="shared" si="38"/>
        <v>-501</v>
      </c>
      <c r="T159" s="554">
        <f t="shared" si="38"/>
        <v>-989</v>
      </c>
      <c r="U159" s="554">
        <f t="shared" si="38"/>
        <v>-513</v>
      </c>
      <c r="V159" s="554">
        <f t="shared" si="38"/>
        <v>-1887</v>
      </c>
      <c r="W159" s="554">
        <f t="shared" si="38"/>
        <v>-1938</v>
      </c>
      <c r="X159" s="554">
        <f t="shared" si="38"/>
        <v>-1912</v>
      </c>
      <c r="Y159" s="554">
        <f t="shared" si="38"/>
        <v>-2796</v>
      </c>
      <c r="Z159" s="554">
        <f t="shared" si="38"/>
        <v>3197</v>
      </c>
      <c r="AA159" s="554">
        <f t="shared" si="38"/>
        <v>-1629</v>
      </c>
      <c r="AB159" s="554">
        <f t="shared" si="38"/>
        <v>-684</v>
      </c>
      <c r="AC159" s="617">
        <f t="shared" si="38"/>
        <v>117</v>
      </c>
      <c r="AD159" s="556">
        <f t="shared" si="38"/>
        <v>2606</v>
      </c>
      <c r="AE159" s="618">
        <f t="shared" si="38"/>
        <v>-1888</v>
      </c>
      <c r="AF159" s="554">
        <f t="shared" si="38"/>
        <v>-995</v>
      </c>
      <c r="AG159" s="554">
        <f t="shared" si="38"/>
        <v>-1063</v>
      </c>
      <c r="AH159" s="554">
        <f t="shared" si="38"/>
        <v>-886</v>
      </c>
      <c r="AI159" s="554">
        <f t="shared" si="38"/>
        <v>-911</v>
      </c>
      <c r="AJ159" s="554">
        <f t="shared" si="38"/>
        <v>-827</v>
      </c>
      <c r="AK159" s="554">
        <f t="shared" si="38"/>
        <v>-1562</v>
      </c>
      <c r="AL159" s="554">
        <f t="shared" si="38"/>
        <v>-1851</v>
      </c>
      <c r="AM159" s="554">
        <f t="shared" si="38"/>
        <v>-1153</v>
      </c>
      <c r="AN159" s="554">
        <f t="shared" si="38"/>
        <v>-731</v>
      </c>
      <c r="AO159" s="554">
        <f t="shared" si="38"/>
        <v>-1460</v>
      </c>
      <c r="AP159" s="554">
        <f t="shared" si="38"/>
        <v>-1438</v>
      </c>
      <c r="AQ159" s="554">
        <f t="shared" si="38"/>
        <v>390</v>
      </c>
      <c r="AR159" s="554">
        <f t="shared" si="38"/>
        <v>-861</v>
      </c>
      <c r="AS159" s="554">
        <f t="shared" si="38"/>
        <v>-2864</v>
      </c>
      <c r="AT159" s="554">
        <f t="shared" si="38"/>
        <v>-2844</v>
      </c>
      <c r="AU159" s="554">
        <f t="shared" si="38"/>
        <v>-1613</v>
      </c>
      <c r="AV159" s="554">
        <f t="shared" si="38"/>
        <v>-2251</v>
      </c>
      <c r="AW159" s="554">
        <f t="shared" si="38"/>
        <v>-2821</v>
      </c>
      <c r="AX159" s="554">
        <f t="shared" si="38"/>
        <v>-2130</v>
      </c>
      <c r="AY159" s="564">
        <f t="shared" si="36"/>
        <v>65995</v>
      </c>
    </row>
    <row r="160" spans="1:51" hidden="1">
      <c r="A160" s="573"/>
      <c r="B160" s="613" t="s">
        <v>2346</v>
      </c>
      <c r="C160" s="554">
        <f t="shared" ref="C160:AX160" si="39">C20-C90</f>
        <v>0</v>
      </c>
      <c r="D160" s="554">
        <f t="shared" si="39"/>
        <v>-482</v>
      </c>
      <c r="E160" s="554">
        <f t="shared" si="39"/>
        <v>-1678</v>
      </c>
      <c r="F160" s="554">
        <f t="shared" si="39"/>
        <v>-1198</v>
      </c>
      <c r="G160" s="554">
        <f t="shared" si="39"/>
        <v>164</v>
      </c>
      <c r="H160" s="554">
        <f t="shared" si="39"/>
        <v>-1012</v>
      </c>
      <c r="I160" s="554">
        <f t="shared" si="39"/>
        <v>-717</v>
      </c>
      <c r="J160" s="554">
        <f t="shared" si="39"/>
        <v>-1684</v>
      </c>
      <c r="K160" s="554">
        <f t="shared" si="39"/>
        <v>-963</v>
      </c>
      <c r="L160" s="554">
        <f t="shared" si="39"/>
        <v>-842</v>
      </c>
      <c r="M160" s="554">
        <f t="shared" si="39"/>
        <v>-246</v>
      </c>
      <c r="N160" s="554">
        <f t="shared" si="39"/>
        <v>3250</v>
      </c>
      <c r="O160" s="554">
        <f t="shared" si="39"/>
        <v>3207</v>
      </c>
      <c r="P160" s="554">
        <f t="shared" si="39"/>
        <v>12524</v>
      </c>
      <c r="Q160" s="554">
        <f t="shared" si="39"/>
        <v>3795</v>
      </c>
      <c r="R160" s="554">
        <f t="shared" si="39"/>
        <v>-1166</v>
      </c>
      <c r="S160" s="554">
        <f t="shared" si="39"/>
        <v>-226</v>
      </c>
      <c r="T160" s="554">
        <f t="shared" si="39"/>
        <v>193</v>
      </c>
      <c r="U160" s="554">
        <f t="shared" si="39"/>
        <v>-402</v>
      </c>
      <c r="V160" s="554">
        <f t="shared" si="39"/>
        <v>-54</v>
      </c>
      <c r="W160" s="554">
        <f t="shared" si="39"/>
        <v>-690</v>
      </c>
      <c r="X160" s="554">
        <f t="shared" si="39"/>
        <v>-1615</v>
      </c>
      <c r="Y160" s="554">
        <f t="shared" si="39"/>
        <v>-791</v>
      </c>
      <c r="Z160" s="554">
        <f t="shared" si="39"/>
        <v>1657</v>
      </c>
      <c r="AA160" s="554">
        <f t="shared" si="39"/>
        <v>-891</v>
      </c>
      <c r="AB160" s="554">
        <f t="shared" si="39"/>
        <v>546</v>
      </c>
      <c r="AC160" s="617">
        <f t="shared" si="39"/>
        <v>782</v>
      </c>
      <c r="AD160" s="556">
        <f t="shared" si="39"/>
        <v>31</v>
      </c>
      <c r="AE160" s="618">
        <f t="shared" si="39"/>
        <v>-182</v>
      </c>
      <c r="AF160" s="554">
        <f t="shared" si="39"/>
        <v>174</v>
      </c>
      <c r="AG160" s="554">
        <f t="shared" si="39"/>
        <v>-824</v>
      </c>
      <c r="AH160" s="554">
        <f t="shared" si="39"/>
        <v>-183</v>
      </c>
      <c r="AI160" s="554">
        <f t="shared" si="39"/>
        <v>-361</v>
      </c>
      <c r="AJ160" s="554">
        <f t="shared" si="39"/>
        <v>-815</v>
      </c>
      <c r="AK160" s="554">
        <f t="shared" si="39"/>
        <v>30</v>
      </c>
      <c r="AL160" s="554">
        <f t="shared" si="39"/>
        <v>446</v>
      </c>
      <c r="AM160" s="554">
        <f t="shared" si="39"/>
        <v>-445</v>
      </c>
      <c r="AN160" s="554">
        <f t="shared" si="39"/>
        <v>104</v>
      </c>
      <c r="AO160" s="554">
        <f t="shared" si="39"/>
        <v>-964</v>
      </c>
      <c r="AP160" s="554">
        <f t="shared" si="39"/>
        <v>-353</v>
      </c>
      <c r="AQ160" s="554">
        <f t="shared" si="39"/>
        <v>-75</v>
      </c>
      <c r="AR160" s="554">
        <f t="shared" si="39"/>
        <v>-828</v>
      </c>
      <c r="AS160" s="554">
        <f t="shared" si="39"/>
        <v>-1515</v>
      </c>
      <c r="AT160" s="554">
        <f t="shared" si="39"/>
        <v>-1159</v>
      </c>
      <c r="AU160" s="554">
        <f t="shared" si="39"/>
        <v>-733</v>
      </c>
      <c r="AV160" s="554">
        <f t="shared" si="39"/>
        <v>-1101</v>
      </c>
      <c r="AW160" s="554">
        <f t="shared" si="39"/>
        <v>-1311</v>
      </c>
      <c r="AX160" s="554">
        <f t="shared" si="39"/>
        <v>-1397</v>
      </c>
      <c r="AY160" s="564">
        <f t="shared" si="36"/>
        <v>22776</v>
      </c>
    </row>
    <row r="161" spans="1:51" hidden="1">
      <c r="A161" s="573"/>
      <c r="B161" s="613" t="s">
        <v>2347</v>
      </c>
      <c r="C161" s="554">
        <f t="shared" ref="C161:AX161" si="40">C21-C91</f>
        <v>0</v>
      </c>
      <c r="D161" s="554">
        <f t="shared" si="40"/>
        <v>-174</v>
      </c>
      <c r="E161" s="554">
        <f t="shared" si="40"/>
        <v>-161</v>
      </c>
      <c r="F161" s="554">
        <f t="shared" si="40"/>
        <v>-218</v>
      </c>
      <c r="G161" s="554">
        <f t="shared" si="40"/>
        <v>80</v>
      </c>
      <c r="H161" s="554">
        <f t="shared" si="40"/>
        <v>-86</v>
      </c>
      <c r="I161" s="554">
        <f t="shared" si="40"/>
        <v>-165</v>
      </c>
      <c r="J161" s="554">
        <f t="shared" si="40"/>
        <v>-412</v>
      </c>
      <c r="K161" s="554">
        <f t="shared" si="40"/>
        <v>-47</v>
      </c>
      <c r="L161" s="554">
        <f t="shared" si="40"/>
        <v>-33</v>
      </c>
      <c r="M161" s="554">
        <f t="shared" si="40"/>
        <v>43</v>
      </c>
      <c r="N161" s="554">
        <f t="shared" si="40"/>
        <v>1095</v>
      </c>
      <c r="O161" s="554">
        <f t="shared" si="40"/>
        <v>408</v>
      </c>
      <c r="P161" s="554">
        <f t="shared" si="40"/>
        <v>3541</v>
      </c>
      <c r="Q161" s="554">
        <f t="shared" si="40"/>
        <v>508</v>
      </c>
      <c r="R161" s="554">
        <f t="shared" si="40"/>
        <v>-338</v>
      </c>
      <c r="S161" s="554">
        <f t="shared" si="40"/>
        <v>-68</v>
      </c>
      <c r="T161" s="554">
        <f t="shared" si="40"/>
        <v>61</v>
      </c>
      <c r="U161" s="554">
        <f t="shared" si="40"/>
        <v>-72</v>
      </c>
      <c r="V161" s="554">
        <f t="shared" si="40"/>
        <v>-201</v>
      </c>
      <c r="W161" s="554">
        <f t="shared" si="40"/>
        <v>-105</v>
      </c>
      <c r="X161" s="554">
        <f t="shared" si="40"/>
        <v>-604</v>
      </c>
      <c r="Y161" s="554">
        <f t="shared" si="40"/>
        <v>-85</v>
      </c>
      <c r="Z161" s="554">
        <f t="shared" si="40"/>
        <v>833</v>
      </c>
      <c r="AA161" s="554">
        <f t="shared" si="40"/>
        <v>-230</v>
      </c>
      <c r="AB161" s="554">
        <f t="shared" si="40"/>
        <v>31</v>
      </c>
      <c r="AC161" s="617">
        <f t="shared" si="40"/>
        <v>-398</v>
      </c>
      <c r="AD161" s="556">
        <f t="shared" si="40"/>
        <v>-13</v>
      </c>
      <c r="AE161" s="618">
        <f t="shared" si="40"/>
        <v>-560</v>
      </c>
      <c r="AF161" s="554">
        <f t="shared" si="40"/>
        <v>-426</v>
      </c>
      <c r="AG161" s="554">
        <f t="shared" si="40"/>
        <v>-304</v>
      </c>
      <c r="AH161" s="554">
        <f t="shared" si="40"/>
        <v>-5</v>
      </c>
      <c r="AI161" s="554">
        <f t="shared" si="40"/>
        <v>6</v>
      </c>
      <c r="AJ161" s="554">
        <f t="shared" si="40"/>
        <v>-200</v>
      </c>
      <c r="AK161" s="554">
        <f t="shared" si="40"/>
        <v>-418</v>
      </c>
      <c r="AL161" s="554">
        <f t="shared" si="40"/>
        <v>-178</v>
      </c>
      <c r="AM161" s="554">
        <f t="shared" si="40"/>
        <v>-110</v>
      </c>
      <c r="AN161" s="554">
        <f t="shared" si="40"/>
        <v>-36</v>
      </c>
      <c r="AO161" s="554">
        <f t="shared" si="40"/>
        <v>-268</v>
      </c>
      <c r="AP161" s="554">
        <f t="shared" si="40"/>
        <v>-113</v>
      </c>
      <c r="AQ161" s="554">
        <f t="shared" si="40"/>
        <v>104</v>
      </c>
      <c r="AR161" s="554">
        <f t="shared" si="40"/>
        <v>-232</v>
      </c>
      <c r="AS161" s="554">
        <f t="shared" si="40"/>
        <v>-282</v>
      </c>
      <c r="AT161" s="554">
        <f t="shared" si="40"/>
        <v>-103</v>
      </c>
      <c r="AU161" s="554">
        <f t="shared" si="40"/>
        <v>-49</v>
      </c>
      <c r="AV161" s="554">
        <f t="shared" si="40"/>
        <v>-21</v>
      </c>
      <c r="AW161" s="554">
        <f t="shared" si="40"/>
        <v>-55</v>
      </c>
      <c r="AX161" s="554">
        <f t="shared" si="40"/>
        <v>60</v>
      </c>
      <c r="AY161" s="564">
        <f t="shared" si="36"/>
        <v>5552</v>
      </c>
    </row>
    <row r="162" spans="1:51" hidden="1">
      <c r="A162" s="573"/>
      <c r="B162" s="613" t="s">
        <v>2348</v>
      </c>
      <c r="C162" s="554">
        <f t="shared" ref="C162:Q162" si="41">C22-C92</f>
        <v>0</v>
      </c>
      <c r="D162" s="554">
        <f t="shared" si="41"/>
        <v>57</v>
      </c>
      <c r="E162" s="554">
        <f t="shared" si="41"/>
        <v>-68</v>
      </c>
      <c r="F162" s="554">
        <f t="shared" si="41"/>
        <v>-21</v>
      </c>
      <c r="G162" s="554">
        <f t="shared" si="41"/>
        <v>116</v>
      </c>
      <c r="H162" s="554">
        <f t="shared" si="41"/>
        <v>-125</v>
      </c>
      <c r="I162" s="554">
        <f t="shared" si="41"/>
        <v>-45</v>
      </c>
      <c r="J162" s="554">
        <f t="shared" si="41"/>
        <v>-241</v>
      </c>
      <c r="K162" s="554">
        <f t="shared" si="41"/>
        <v>-189</v>
      </c>
      <c r="L162" s="554">
        <f t="shared" si="41"/>
        <v>-45</v>
      </c>
      <c r="M162" s="554">
        <f t="shared" si="41"/>
        <v>-236</v>
      </c>
      <c r="N162" s="554">
        <f t="shared" si="41"/>
        <v>1305</v>
      </c>
      <c r="O162" s="554">
        <f t="shared" si="41"/>
        <v>383</v>
      </c>
      <c r="P162" s="554">
        <f t="shared" si="41"/>
        <v>1594</v>
      </c>
      <c r="Q162" s="554">
        <f t="shared" si="41"/>
        <v>200</v>
      </c>
      <c r="R162" s="554">
        <f t="shared" ref="R162:AX162" si="42">R22-R92</f>
        <v>-206</v>
      </c>
      <c r="S162" s="554">
        <f t="shared" si="42"/>
        <v>102</v>
      </c>
      <c r="T162" s="554">
        <f t="shared" si="42"/>
        <v>76</v>
      </c>
      <c r="U162" s="554">
        <f t="shared" si="42"/>
        <v>-135</v>
      </c>
      <c r="V162" s="554">
        <f t="shared" si="42"/>
        <v>-45</v>
      </c>
      <c r="W162" s="554">
        <f t="shared" si="42"/>
        <v>102</v>
      </c>
      <c r="X162" s="554">
        <f t="shared" si="42"/>
        <v>-278</v>
      </c>
      <c r="Y162" s="554">
        <f t="shared" si="42"/>
        <v>17</v>
      </c>
      <c r="Z162" s="554">
        <f t="shared" si="42"/>
        <v>217</v>
      </c>
      <c r="AA162" s="554">
        <f t="shared" si="42"/>
        <v>-241</v>
      </c>
      <c r="AB162" s="554">
        <f t="shared" si="42"/>
        <v>-13</v>
      </c>
      <c r="AC162" s="617">
        <f t="shared" si="42"/>
        <v>-179</v>
      </c>
      <c r="AD162" s="556">
        <f t="shared" si="42"/>
        <v>-260</v>
      </c>
      <c r="AE162" s="618">
        <f t="shared" si="42"/>
        <v>-157</v>
      </c>
      <c r="AF162" s="554">
        <f t="shared" si="42"/>
        <v>-421</v>
      </c>
      <c r="AG162" s="554">
        <f t="shared" si="42"/>
        <v>-211</v>
      </c>
      <c r="AH162" s="554">
        <f t="shared" si="42"/>
        <v>-6</v>
      </c>
      <c r="AI162" s="554">
        <f t="shared" si="42"/>
        <v>42</v>
      </c>
      <c r="AJ162" s="554">
        <f t="shared" si="42"/>
        <v>-121</v>
      </c>
      <c r="AK162" s="554">
        <f t="shared" si="42"/>
        <v>-582</v>
      </c>
      <c r="AL162" s="554">
        <f t="shared" si="42"/>
        <v>-219</v>
      </c>
      <c r="AM162" s="554">
        <f t="shared" si="42"/>
        <v>-47</v>
      </c>
      <c r="AN162" s="554">
        <f t="shared" si="42"/>
        <v>-48</v>
      </c>
      <c r="AO162" s="554">
        <f t="shared" si="42"/>
        <v>-165</v>
      </c>
      <c r="AP162" s="554">
        <f t="shared" si="42"/>
        <v>-72</v>
      </c>
      <c r="AQ162" s="554">
        <f t="shared" si="42"/>
        <v>313</v>
      </c>
      <c r="AR162" s="554">
        <f t="shared" si="42"/>
        <v>-73</v>
      </c>
      <c r="AS162" s="554">
        <f t="shared" si="42"/>
        <v>-262</v>
      </c>
      <c r="AT162" s="554">
        <f t="shared" si="42"/>
        <v>-89</v>
      </c>
      <c r="AU162" s="554">
        <f t="shared" si="42"/>
        <v>-56</v>
      </c>
      <c r="AV162" s="554">
        <f t="shared" si="42"/>
        <v>59</v>
      </c>
      <c r="AW162" s="554">
        <f t="shared" si="42"/>
        <v>32</v>
      </c>
      <c r="AX162" s="554">
        <f t="shared" si="42"/>
        <v>241</v>
      </c>
      <c r="AY162" s="564">
        <f t="shared" si="36"/>
        <v>3482</v>
      </c>
    </row>
    <row r="163" spans="1:51" hidden="1">
      <c r="A163" s="573"/>
      <c r="B163" s="613" t="s">
        <v>2349</v>
      </c>
      <c r="C163" s="554">
        <f t="shared" ref="C163:Q163" si="43">C23-C93</f>
        <v>0</v>
      </c>
      <c r="D163" s="554">
        <f t="shared" si="43"/>
        <v>638</v>
      </c>
      <c r="E163" s="554">
        <f t="shared" si="43"/>
        <v>-7</v>
      </c>
      <c r="F163" s="554">
        <f t="shared" si="43"/>
        <v>-131</v>
      </c>
      <c r="G163" s="554">
        <f t="shared" si="43"/>
        <v>15</v>
      </c>
      <c r="H163" s="554">
        <f t="shared" si="43"/>
        <v>-20</v>
      </c>
      <c r="I163" s="554">
        <f t="shared" si="43"/>
        <v>-17</v>
      </c>
      <c r="J163" s="554">
        <f t="shared" si="43"/>
        <v>-303</v>
      </c>
      <c r="K163" s="554">
        <f t="shared" si="43"/>
        <v>121</v>
      </c>
      <c r="L163" s="554">
        <f t="shared" si="43"/>
        <v>-479</v>
      </c>
      <c r="M163" s="554">
        <f t="shared" si="43"/>
        <v>-46</v>
      </c>
      <c r="N163" s="554">
        <f t="shared" si="43"/>
        <v>921</v>
      </c>
      <c r="O163" s="554">
        <f t="shared" si="43"/>
        <v>507</v>
      </c>
      <c r="P163" s="554">
        <f t="shared" si="43"/>
        <v>1757</v>
      </c>
      <c r="Q163" s="554">
        <f t="shared" si="43"/>
        <v>-935</v>
      </c>
      <c r="R163" s="554">
        <f t="shared" ref="R163:AX163" si="44">R23-R93</f>
        <v>-53</v>
      </c>
      <c r="S163" s="554">
        <f t="shared" si="44"/>
        <v>37</v>
      </c>
      <c r="T163" s="554">
        <f t="shared" si="44"/>
        <v>212</v>
      </c>
      <c r="U163" s="554">
        <f t="shared" si="44"/>
        <v>-77</v>
      </c>
      <c r="V163" s="554">
        <f t="shared" si="44"/>
        <v>-93</v>
      </c>
      <c r="W163" s="554">
        <f t="shared" si="44"/>
        <v>90</v>
      </c>
      <c r="X163" s="554">
        <f t="shared" si="44"/>
        <v>-409</v>
      </c>
      <c r="Y163" s="554">
        <f t="shared" si="44"/>
        <v>524</v>
      </c>
      <c r="Z163" s="554">
        <f t="shared" si="44"/>
        <v>114</v>
      </c>
      <c r="AA163" s="554">
        <f t="shared" si="44"/>
        <v>-62</v>
      </c>
      <c r="AB163" s="554">
        <f t="shared" si="44"/>
        <v>-427</v>
      </c>
      <c r="AC163" s="617">
        <f t="shared" si="44"/>
        <v>-361</v>
      </c>
      <c r="AD163" s="556">
        <f t="shared" si="44"/>
        <v>106</v>
      </c>
      <c r="AE163" s="618">
        <f t="shared" si="44"/>
        <v>-184</v>
      </c>
      <c r="AF163" s="554">
        <f t="shared" si="44"/>
        <v>-366</v>
      </c>
      <c r="AG163" s="554">
        <f t="shared" si="44"/>
        <v>-182</v>
      </c>
      <c r="AH163" s="554">
        <f t="shared" si="44"/>
        <v>-37</v>
      </c>
      <c r="AI163" s="554">
        <f t="shared" si="44"/>
        <v>40</v>
      </c>
      <c r="AJ163" s="554">
        <f t="shared" si="44"/>
        <v>-136</v>
      </c>
      <c r="AK163" s="554">
        <f t="shared" si="44"/>
        <v>-345</v>
      </c>
      <c r="AL163" s="554">
        <f t="shared" si="44"/>
        <v>-1119</v>
      </c>
      <c r="AM163" s="554">
        <f t="shared" si="44"/>
        <v>-16</v>
      </c>
      <c r="AN163" s="554">
        <f t="shared" si="44"/>
        <v>-327</v>
      </c>
      <c r="AO163" s="554">
        <f t="shared" si="44"/>
        <v>8</v>
      </c>
      <c r="AP163" s="554">
        <f t="shared" si="44"/>
        <v>12</v>
      </c>
      <c r="AQ163" s="554">
        <f t="shared" si="44"/>
        <v>532</v>
      </c>
      <c r="AR163" s="554">
        <f t="shared" si="44"/>
        <v>-57</v>
      </c>
      <c r="AS163" s="554">
        <f t="shared" si="44"/>
        <v>-75</v>
      </c>
      <c r="AT163" s="554">
        <f t="shared" si="44"/>
        <v>465</v>
      </c>
      <c r="AU163" s="554">
        <f t="shared" si="44"/>
        <v>127</v>
      </c>
      <c r="AV163" s="554">
        <f t="shared" si="44"/>
        <v>87</v>
      </c>
      <c r="AW163" s="554">
        <f t="shared" si="44"/>
        <v>-302</v>
      </c>
      <c r="AX163" s="554">
        <f t="shared" si="44"/>
        <v>253</v>
      </c>
      <c r="AY163" s="564">
        <f t="shared" si="36"/>
        <v>2250</v>
      </c>
    </row>
    <row r="164" spans="1:51" hidden="1">
      <c r="A164" s="573"/>
      <c r="B164" s="613" t="s">
        <v>2350</v>
      </c>
      <c r="C164" s="554">
        <f t="shared" ref="C164:Q164" si="45">C24-C94</f>
        <v>0</v>
      </c>
      <c r="D164" s="554">
        <f t="shared" si="45"/>
        <v>-85</v>
      </c>
      <c r="E164" s="554">
        <f t="shared" si="45"/>
        <v>-265</v>
      </c>
      <c r="F164" s="554">
        <f t="shared" si="45"/>
        <v>-140</v>
      </c>
      <c r="G164" s="554">
        <f t="shared" si="45"/>
        <v>254</v>
      </c>
      <c r="H164" s="554">
        <f t="shared" si="45"/>
        <v>-142</v>
      </c>
      <c r="I164" s="554">
        <f t="shared" si="45"/>
        <v>-82</v>
      </c>
      <c r="J164" s="554">
        <f t="shared" si="45"/>
        <v>-459</v>
      </c>
      <c r="K164" s="554">
        <f t="shared" si="45"/>
        <v>-233</v>
      </c>
      <c r="L164" s="554">
        <f t="shared" si="45"/>
        <v>-5</v>
      </c>
      <c r="M164" s="554">
        <f t="shared" si="45"/>
        <v>46</v>
      </c>
      <c r="N164" s="554">
        <f t="shared" si="45"/>
        <v>1223</v>
      </c>
      <c r="O164" s="554">
        <f t="shared" si="45"/>
        <v>277</v>
      </c>
      <c r="P164" s="554">
        <f t="shared" si="45"/>
        <v>2651</v>
      </c>
      <c r="Q164" s="554">
        <f t="shared" si="45"/>
        <v>297</v>
      </c>
      <c r="R164" s="554">
        <f t="shared" ref="R164:AX164" si="46">R24-R94</f>
        <v>-90</v>
      </c>
      <c r="S164" s="554">
        <f t="shared" si="46"/>
        <v>-183</v>
      </c>
      <c r="T164" s="554">
        <f t="shared" si="46"/>
        <v>-123</v>
      </c>
      <c r="U164" s="554">
        <f t="shared" si="46"/>
        <v>-9</v>
      </c>
      <c r="V164" s="554">
        <f t="shared" si="46"/>
        <v>-166</v>
      </c>
      <c r="W164" s="554">
        <f t="shared" si="46"/>
        <v>87</v>
      </c>
      <c r="X164" s="554">
        <f t="shared" si="46"/>
        <v>-618</v>
      </c>
      <c r="Y164" s="554">
        <f t="shared" si="46"/>
        <v>-165</v>
      </c>
      <c r="Z164" s="554">
        <f t="shared" si="46"/>
        <v>96</v>
      </c>
      <c r="AA164" s="554">
        <f t="shared" si="46"/>
        <v>120</v>
      </c>
      <c r="AB164" s="554">
        <f t="shared" si="46"/>
        <v>-49</v>
      </c>
      <c r="AC164" s="617">
        <f t="shared" si="46"/>
        <v>-13</v>
      </c>
      <c r="AD164" s="556">
        <f t="shared" si="46"/>
        <v>-252</v>
      </c>
      <c r="AE164" s="618">
        <f t="shared" si="46"/>
        <v>-751</v>
      </c>
      <c r="AF164" s="554">
        <f t="shared" si="46"/>
        <v>-186</v>
      </c>
      <c r="AG164" s="554">
        <f t="shared" si="46"/>
        <v>-159</v>
      </c>
      <c r="AH164" s="554">
        <f t="shared" si="46"/>
        <v>-40</v>
      </c>
      <c r="AI164" s="554">
        <f t="shared" si="46"/>
        <v>23</v>
      </c>
      <c r="AJ164" s="554">
        <f t="shared" si="46"/>
        <v>-204</v>
      </c>
      <c r="AK164" s="554">
        <f t="shared" si="46"/>
        <v>-349</v>
      </c>
      <c r="AL164" s="554">
        <f t="shared" si="46"/>
        <v>-155</v>
      </c>
      <c r="AM164" s="554">
        <f t="shared" si="46"/>
        <v>-81</v>
      </c>
      <c r="AN164" s="554">
        <f t="shared" si="46"/>
        <v>74</v>
      </c>
      <c r="AO164" s="554">
        <f t="shared" si="46"/>
        <v>-130</v>
      </c>
      <c r="AP164" s="554">
        <f t="shared" si="46"/>
        <v>-40</v>
      </c>
      <c r="AQ164" s="554">
        <f t="shared" si="46"/>
        <v>92</v>
      </c>
      <c r="AR164" s="554">
        <f t="shared" si="46"/>
        <v>-5</v>
      </c>
      <c r="AS164" s="554">
        <f t="shared" si="46"/>
        <v>-271</v>
      </c>
      <c r="AT164" s="554">
        <f t="shared" si="46"/>
        <v>24</v>
      </c>
      <c r="AU164" s="554">
        <f t="shared" si="46"/>
        <v>-50</v>
      </c>
      <c r="AV164" s="554">
        <f t="shared" si="46"/>
        <v>-14</v>
      </c>
      <c r="AW164" s="554">
        <f t="shared" si="46"/>
        <v>109</v>
      </c>
      <c r="AX164" s="554">
        <f t="shared" si="46"/>
        <v>141</v>
      </c>
      <c r="AY164" s="564">
        <f t="shared" si="36"/>
        <v>4448</v>
      </c>
    </row>
    <row r="165" spans="1:51" hidden="1">
      <c r="A165" s="573"/>
      <c r="B165" s="613" t="s">
        <v>2351</v>
      </c>
      <c r="C165" s="554">
        <f t="shared" ref="C165:Q165" si="47">C25-C95</f>
        <v>0</v>
      </c>
      <c r="D165" s="554">
        <f t="shared" si="47"/>
        <v>-222</v>
      </c>
      <c r="E165" s="554">
        <f t="shared" si="47"/>
        <v>139</v>
      </c>
      <c r="F165" s="554">
        <f t="shared" si="47"/>
        <v>-18</v>
      </c>
      <c r="G165" s="554">
        <f t="shared" si="47"/>
        <v>27</v>
      </c>
      <c r="H165" s="554">
        <f t="shared" si="47"/>
        <v>-102</v>
      </c>
      <c r="I165" s="554">
        <f t="shared" si="47"/>
        <v>-117</v>
      </c>
      <c r="J165" s="554">
        <f t="shared" si="47"/>
        <v>-186</v>
      </c>
      <c r="K165" s="554">
        <f t="shared" si="47"/>
        <v>-91</v>
      </c>
      <c r="L165" s="554">
        <f t="shared" si="47"/>
        <v>-97</v>
      </c>
      <c r="M165" s="554">
        <f t="shared" si="47"/>
        <v>191</v>
      </c>
      <c r="N165" s="554">
        <f t="shared" si="47"/>
        <v>1219</v>
      </c>
      <c r="O165" s="554">
        <f t="shared" si="47"/>
        <v>262</v>
      </c>
      <c r="P165" s="554">
        <f t="shared" si="47"/>
        <v>2339</v>
      </c>
      <c r="Q165" s="554">
        <f t="shared" si="47"/>
        <v>-424</v>
      </c>
      <c r="R165" s="554">
        <f t="shared" ref="R165:AX165" si="48">R25-R95</f>
        <v>-12</v>
      </c>
      <c r="S165" s="554">
        <f t="shared" si="48"/>
        <v>12</v>
      </c>
      <c r="T165" s="554">
        <f t="shared" si="48"/>
        <v>-12</v>
      </c>
      <c r="U165" s="554">
        <f t="shared" si="48"/>
        <v>-36</v>
      </c>
      <c r="V165" s="554">
        <f t="shared" si="48"/>
        <v>-171</v>
      </c>
      <c r="W165" s="554">
        <f t="shared" si="48"/>
        <v>147</v>
      </c>
      <c r="X165" s="554">
        <f t="shared" si="48"/>
        <v>-396</v>
      </c>
      <c r="Y165" s="554">
        <f t="shared" si="48"/>
        <v>-233</v>
      </c>
      <c r="Z165" s="554">
        <f t="shared" si="48"/>
        <v>-342</v>
      </c>
      <c r="AA165" s="554">
        <f t="shared" si="48"/>
        <v>138</v>
      </c>
      <c r="AB165" s="554">
        <f t="shared" si="48"/>
        <v>93</v>
      </c>
      <c r="AC165" s="617">
        <f t="shared" si="48"/>
        <v>-245</v>
      </c>
      <c r="AD165" s="556">
        <f t="shared" si="48"/>
        <v>-222</v>
      </c>
      <c r="AE165" s="618">
        <f t="shared" si="48"/>
        <v>-736</v>
      </c>
      <c r="AF165" s="554">
        <f t="shared" si="48"/>
        <v>-173</v>
      </c>
      <c r="AG165" s="554">
        <f t="shared" si="48"/>
        <v>-28</v>
      </c>
      <c r="AH165" s="554">
        <f t="shared" si="48"/>
        <v>34</v>
      </c>
      <c r="AI165" s="554">
        <f t="shared" si="48"/>
        <v>-47</v>
      </c>
      <c r="AJ165" s="554">
        <f t="shared" si="48"/>
        <v>-200</v>
      </c>
      <c r="AK165" s="554">
        <f t="shared" si="48"/>
        <v>-449</v>
      </c>
      <c r="AL165" s="554">
        <f t="shared" si="48"/>
        <v>123</v>
      </c>
      <c r="AM165" s="554">
        <f t="shared" si="48"/>
        <v>-65</v>
      </c>
      <c r="AN165" s="554">
        <f t="shared" si="48"/>
        <v>-91</v>
      </c>
      <c r="AO165" s="554">
        <f t="shared" si="48"/>
        <v>55</v>
      </c>
      <c r="AP165" s="554">
        <f t="shared" si="48"/>
        <v>52</v>
      </c>
      <c r="AQ165" s="554">
        <f t="shared" si="48"/>
        <v>-212</v>
      </c>
      <c r="AR165" s="554">
        <f t="shared" si="48"/>
        <v>-6</v>
      </c>
      <c r="AS165" s="554">
        <f t="shared" si="48"/>
        <v>-169</v>
      </c>
      <c r="AT165" s="554">
        <f t="shared" si="48"/>
        <v>-2</v>
      </c>
      <c r="AU165" s="554">
        <f t="shared" si="48"/>
        <v>-129</v>
      </c>
      <c r="AV165" s="554">
        <f t="shared" si="48"/>
        <v>35</v>
      </c>
      <c r="AW165" s="554">
        <f t="shared" si="48"/>
        <v>103</v>
      </c>
      <c r="AX165" s="554">
        <f t="shared" si="48"/>
        <v>264</v>
      </c>
      <c r="AY165" s="564">
        <f t="shared" si="36"/>
        <v>3396</v>
      </c>
    </row>
    <row r="166" spans="1:51" hidden="1">
      <c r="A166" s="573"/>
      <c r="B166" s="613" t="s">
        <v>2352</v>
      </c>
      <c r="C166" s="554">
        <f t="shared" ref="C166:Q166" si="49">C26-C96</f>
        <v>0</v>
      </c>
      <c r="D166" s="554">
        <f t="shared" si="49"/>
        <v>-336</v>
      </c>
      <c r="E166" s="554">
        <f t="shared" si="49"/>
        <v>-53</v>
      </c>
      <c r="F166" s="554">
        <f t="shared" si="49"/>
        <v>-113</v>
      </c>
      <c r="G166" s="554">
        <f t="shared" si="49"/>
        <v>18</v>
      </c>
      <c r="H166" s="554">
        <f t="shared" si="49"/>
        <v>-83</v>
      </c>
      <c r="I166" s="554">
        <f t="shared" si="49"/>
        <v>-41</v>
      </c>
      <c r="J166" s="554">
        <f t="shared" si="49"/>
        <v>-412</v>
      </c>
      <c r="K166" s="554">
        <f t="shared" si="49"/>
        <v>-8</v>
      </c>
      <c r="L166" s="554">
        <f t="shared" si="49"/>
        <v>-427</v>
      </c>
      <c r="M166" s="554">
        <f t="shared" si="49"/>
        <v>138</v>
      </c>
      <c r="N166" s="554">
        <f t="shared" si="49"/>
        <v>1347</v>
      </c>
      <c r="O166" s="554">
        <f t="shared" si="49"/>
        <v>631</v>
      </c>
      <c r="P166" s="554">
        <f t="shared" si="49"/>
        <v>1147</v>
      </c>
      <c r="Q166" s="554">
        <f t="shared" si="49"/>
        <v>468</v>
      </c>
      <c r="R166" s="554">
        <f t="shared" ref="R166:AX166" si="50">R26-R96</f>
        <v>-104</v>
      </c>
      <c r="S166" s="554">
        <f t="shared" si="50"/>
        <v>-65</v>
      </c>
      <c r="T166" s="554">
        <f t="shared" si="50"/>
        <v>-6</v>
      </c>
      <c r="U166" s="554">
        <f t="shared" si="50"/>
        <v>-104</v>
      </c>
      <c r="V166" s="554">
        <f t="shared" si="50"/>
        <v>31</v>
      </c>
      <c r="W166" s="554">
        <f t="shared" si="50"/>
        <v>-120</v>
      </c>
      <c r="X166" s="554">
        <f t="shared" si="50"/>
        <v>-254</v>
      </c>
      <c r="Y166" s="554">
        <f t="shared" si="50"/>
        <v>-151</v>
      </c>
      <c r="Z166" s="554">
        <f t="shared" si="50"/>
        <v>-1</v>
      </c>
      <c r="AA166" s="554">
        <f t="shared" si="50"/>
        <v>295</v>
      </c>
      <c r="AB166" s="554">
        <f t="shared" si="50"/>
        <v>2</v>
      </c>
      <c r="AC166" s="617">
        <f t="shared" si="50"/>
        <v>188</v>
      </c>
      <c r="AD166" s="556">
        <f t="shared" si="50"/>
        <v>-440</v>
      </c>
      <c r="AE166" s="618">
        <f t="shared" si="50"/>
        <v>-325</v>
      </c>
      <c r="AF166" s="554">
        <f t="shared" si="50"/>
        <v>-165</v>
      </c>
      <c r="AG166" s="554">
        <f t="shared" si="50"/>
        <v>-177</v>
      </c>
      <c r="AH166" s="554">
        <f t="shared" si="50"/>
        <v>-104</v>
      </c>
      <c r="AI166" s="554">
        <f t="shared" si="50"/>
        <v>23</v>
      </c>
      <c r="AJ166" s="554">
        <f t="shared" si="50"/>
        <v>-74</v>
      </c>
      <c r="AK166" s="554">
        <f t="shared" si="50"/>
        <v>-458</v>
      </c>
      <c r="AL166" s="554">
        <f t="shared" si="50"/>
        <v>-159</v>
      </c>
      <c r="AM166" s="554">
        <f t="shared" si="50"/>
        <v>-56</v>
      </c>
      <c r="AN166" s="554">
        <f t="shared" si="50"/>
        <v>-141</v>
      </c>
      <c r="AO166" s="554">
        <f t="shared" si="50"/>
        <v>-34</v>
      </c>
      <c r="AP166" s="554">
        <f t="shared" si="50"/>
        <v>37</v>
      </c>
      <c r="AQ166" s="554">
        <f t="shared" si="50"/>
        <v>-56</v>
      </c>
      <c r="AR166" s="554">
        <f t="shared" si="50"/>
        <v>125</v>
      </c>
      <c r="AS166" s="554">
        <f t="shared" si="50"/>
        <v>-244</v>
      </c>
      <c r="AT166" s="554">
        <f t="shared" si="50"/>
        <v>78</v>
      </c>
      <c r="AU166" s="554">
        <f t="shared" si="50"/>
        <v>-102</v>
      </c>
      <c r="AV166" s="554">
        <f t="shared" si="50"/>
        <v>115</v>
      </c>
      <c r="AW166" s="554">
        <f t="shared" si="50"/>
        <v>-4</v>
      </c>
      <c r="AX166" s="554">
        <f t="shared" si="50"/>
        <v>174</v>
      </c>
      <c r="AY166" s="564">
        <f t="shared" si="36"/>
        <v>3593</v>
      </c>
    </row>
    <row r="167" spans="1:51" hidden="1">
      <c r="A167" s="573"/>
      <c r="B167" s="613" t="s">
        <v>2353</v>
      </c>
      <c r="C167" s="554">
        <f t="shared" ref="C167:Q167" si="51">C27-C97</f>
        <v>0</v>
      </c>
      <c r="D167" s="554">
        <f t="shared" si="51"/>
        <v>-85</v>
      </c>
      <c r="E167" s="554">
        <f t="shared" si="51"/>
        <v>-98</v>
      </c>
      <c r="F167" s="554">
        <f t="shared" si="51"/>
        <v>-50</v>
      </c>
      <c r="G167" s="554">
        <f t="shared" si="51"/>
        <v>41</v>
      </c>
      <c r="H167" s="554">
        <f t="shared" si="51"/>
        <v>-172</v>
      </c>
      <c r="I167" s="554">
        <f t="shared" si="51"/>
        <v>-61</v>
      </c>
      <c r="J167" s="554">
        <f t="shared" si="51"/>
        <v>-221</v>
      </c>
      <c r="K167" s="554">
        <f t="shared" si="51"/>
        <v>-280</v>
      </c>
      <c r="L167" s="554">
        <f t="shared" si="51"/>
        <v>-276</v>
      </c>
      <c r="M167" s="554">
        <f t="shared" si="51"/>
        <v>56</v>
      </c>
      <c r="N167" s="554">
        <f t="shared" si="51"/>
        <v>1066</v>
      </c>
      <c r="O167" s="554">
        <f t="shared" si="51"/>
        <v>235</v>
      </c>
      <c r="P167" s="554">
        <f t="shared" si="51"/>
        <v>935</v>
      </c>
      <c r="Q167" s="554">
        <f t="shared" si="51"/>
        <v>493</v>
      </c>
      <c r="R167" s="554">
        <f t="shared" ref="R167:AX167" si="52">R27-R97</f>
        <v>-34</v>
      </c>
      <c r="S167" s="554">
        <f t="shared" si="52"/>
        <v>13</v>
      </c>
      <c r="T167" s="554">
        <f t="shared" si="52"/>
        <v>101</v>
      </c>
      <c r="U167" s="554">
        <f t="shared" si="52"/>
        <v>-47</v>
      </c>
      <c r="V167" s="554">
        <f t="shared" si="52"/>
        <v>65</v>
      </c>
      <c r="W167" s="554">
        <f t="shared" si="52"/>
        <v>-8</v>
      </c>
      <c r="X167" s="554">
        <f t="shared" si="52"/>
        <v>-453</v>
      </c>
      <c r="Y167" s="554">
        <f t="shared" si="52"/>
        <v>73</v>
      </c>
      <c r="Z167" s="554">
        <f t="shared" si="52"/>
        <v>8</v>
      </c>
      <c r="AA167" s="554">
        <f t="shared" si="52"/>
        <v>460</v>
      </c>
      <c r="AB167" s="554">
        <f t="shared" si="52"/>
        <v>99</v>
      </c>
      <c r="AC167" s="617">
        <f t="shared" si="52"/>
        <v>-179</v>
      </c>
      <c r="AD167" s="556">
        <f t="shared" si="52"/>
        <v>-181</v>
      </c>
      <c r="AE167" s="618">
        <f t="shared" si="52"/>
        <v>-351</v>
      </c>
      <c r="AF167" s="554">
        <f t="shared" si="52"/>
        <v>-73</v>
      </c>
      <c r="AG167" s="554">
        <f t="shared" si="52"/>
        <v>-127</v>
      </c>
      <c r="AH167" s="554">
        <f t="shared" si="52"/>
        <v>-53</v>
      </c>
      <c r="AI167" s="554">
        <f t="shared" si="52"/>
        <v>-35</v>
      </c>
      <c r="AJ167" s="554">
        <f t="shared" si="52"/>
        <v>-271</v>
      </c>
      <c r="AK167" s="554">
        <f t="shared" si="52"/>
        <v>-648</v>
      </c>
      <c r="AL167" s="554">
        <f t="shared" si="52"/>
        <v>-11</v>
      </c>
      <c r="AM167" s="554">
        <f t="shared" si="52"/>
        <v>-134</v>
      </c>
      <c r="AN167" s="554">
        <f t="shared" si="52"/>
        <v>-75</v>
      </c>
      <c r="AO167" s="554">
        <f t="shared" si="52"/>
        <v>-53</v>
      </c>
      <c r="AP167" s="554">
        <f t="shared" si="52"/>
        <v>47</v>
      </c>
      <c r="AQ167" s="554">
        <f t="shared" si="52"/>
        <v>234</v>
      </c>
      <c r="AR167" s="554">
        <f t="shared" si="52"/>
        <v>-158</v>
      </c>
      <c r="AS167" s="554">
        <f t="shared" si="52"/>
        <v>-143</v>
      </c>
      <c r="AT167" s="554">
        <f t="shared" si="52"/>
        <v>71</v>
      </c>
      <c r="AU167" s="554">
        <f t="shared" si="52"/>
        <v>-32</v>
      </c>
      <c r="AV167" s="554">
        <f t="shared" si="52"/>
        <v>-59</v>
      </c>
      <c r="AW167" s="554">
        <f t="shared" si="52"/>
        <v>140</v>
      </c>
      <c r="AX167" s="554">
        <f t="shared" si="52"/>
        <v>231</v>
      </c>
      <c r="AY167" s="564">
        <f t="shared" si="36"/>
        <v>2729</v>
      </c>
    </row>
    <row r="168" spans="1:51" hidden="1">
      <c r="A168" s="573"/>
      <c r="B168" s="613" t="s">
        <v>2354</v>
      </c>
      <c r="C168" s="554">
        <f t="shared" ref="C168:Q168" si="53">C28-C98</f>
        <v>0</v>
      </c>
      <c r="D168" s="554">
        <f t="shared" si="53"/>
        <v>47</v>
      </c>
      <c r="E168" s="554">
        <f t="shared" si="53"/>
        <v>-48</v>
      </c>
      <c r="F168" s="554">
        <f t="shared" si="53"/>
        <v>32</v>
      </c>
      <c r="G168" s="554">
        <f t="shared" si="53"/>
        <v>-140</v>
      </c>
      <c r="H168" s="554">
        <f t="shared" si="53"/>
        <v>-41</v>
      </c>
      <c r="I168" s="554">
        <f t="shared" si="53"/>
        <v>-37</v>
      </c>
      <c r="J168" s="554">
        <f t="shared" si="53"/>
        <v>-141</v>
      </c>
      <c r="K168" s="554">
        <f t="shared" si="53"/>
        <v>-26</v>
      </c>
      <c r="L168" s="554">
        <f t="shared" si="53"/>
        <v>-376</v>
      </c>
      <c r="M168" s="554">
        <f t="shared" si="53"/>
        <v>-57</v>
      </c>
      <c r="N168" s="554">
        <f t="shared" si="53"/>
        <v>1166</v>
      </c>
      <c r="O168" s="554">
        <f t="shared" si="53"/>
        <v>-272</v>
      </c>
      <c r="P168" s="554">
        <f t="shared" si="53"/>
        <v>786</v>
      </c>
      <c r="Q168" s="554">
        <f t="shared" si="53"/>
        <v>-243</v>
      </c>
      <c r="R168" s="554">
        <f t="shared" ref="R168:AX168" si="54">R28-R98</f>
        <v>31</v>
      </c>
      <c r="S168" s="554">
        <f t="shared" si="54"/>
        <v>80</v>
      </c>
      <c r="T168" s="554">
        <f t="shared" si="54"/>
        <v>-59</v>
      </c>
      <c r="U168" s="554">
        <f t="shared" si="54"/>
        <v>62</v>
      </c>
      <c r="V168" s="554">
        <f t="shared" si="54"/>
        <v>-86</v>
      </c>
      <c r="W168" s="554">
        <f t="shared" si="54"/>
        <v>116</v>
      </c>
      <c r="X168" s="554">
        <f t="shared" si="54"/>
        <v>-234</v>
      </c>
      <c r="Y168" s="554">
        <f t="shared" si="54"/>
        <v>-218</v>
      </c>
      <c r="Z168" s="554">
        <f t="shared" si="54"/>
        <v>-239</v>
      </c>
      <c r="AA168" s="554">
        <f t="shared" si="54"/>
        <v>97</v>
      </c>
      <c r="AB168" s="554">
        <f t="shared" si="54"/>
        <v>-163</v>
      </c>
      <c r="AC168" s="617">
        <f t="shared" si="54"/>
        <v>-232</v>
      </c>
      <c r="AD168" s="556">
        <f t="shared" si="54"/>
        <v>-53</v>
      </c>
      <c r="AE168" s="618">
        <f t="shared" si="54"/>
        <v>-94</v>
      </c>
      <c r="AF168" s="554">
        <f t="shared" si="54"/>
        <v>75</v>
      </c>
      <c r="AG168" s="554">
        <f t="shared" si="54"/>
        <v>-34</v>
      </c>
      <c r="AH168" s="554">
        <f t="shared" si="54"/>
        <v>-48</v>
      </c>
      <c r="AI168" s="554">
        <f t="shared" si="54"/>
        <v>21</v>
      </c>
      <c r="AJ168" s="554">
        <f t="shared" si="54"/>
        <v>-74</v>
      </c>
      <c r="AK168" s="554">
        <f t="shared" si="54"/>
        <v>-462</v>
      </c>
      <c r="AL168" s="554">
        <f t="shared" si="54"/>
        <v>-161</v>
      </c>
      <c r="AM168" s="554">
        <f t="shared" si="54"/>
        <v>-39</v>
      </c>
      <c r="AN168" s="554">
        <f t="shared" si="54"/>
        <v>20</v>
      </c>
      <c r="AO168" s="554">
        <f t="shared" si="54"/>
        <v>-27</v>
      </c>
      <c r="AP168" s="554">
        <f t="shared" si="54"/>
        <v>-53</v>
      </c>
      <c r="AQ168" s="554">
        <f t="shared" si="54"/>
        <v>546</v>
      </c>
      <c r="AR168" s="554">
        <f t="shared" si="54"/>
        <v>2</v>
      </c>
      <c r="AS168" s="554">
        <f t="shared" si="54"/>
        <v>-272</v>
      </c>
      <c r="AT168" s="554">
        <f t="shared" si="54"/>
        <v>121</v>
      </c>
      <c r="AU168" s="554">
        <f t="shared" si="54"/>
        <v>60</v>
      </c>
      <c r="AV168" s="554">
        <f t="shared" si="54"/>
        <v>154</v>
      </c>
      <c r="AW168" s="554">
        <f t="shared" si="54"/>
        <v>315</v>
      </c>
      <c r="AX168" s="554">
        <f t="shared" si="54"/>
        <v>198</v>
      </c>
      <c r="AY168" s="564">
        <f t="shared" si="36"/>
        <v>1437</v>
      </c>
    </row>
    <row r="169" spans="1:51" hidden="1">
      <c r="A169" s="575"/>
      <c r="B169" s="643" t="s">
        <v>2355</v>
      </c>
      <c r="C169" s="555">
        <f t="shared" ref="C169:AY169" si="55">SUM(C157:C168)</f>
        <v>0</v>
      </c>
      <c r="D169" s="588">
        <f t="shared" si="55"/>
        <v>-5412</v>
      </c>
      <c r="E169" s="588">
        <f t="shared" si="55"/>
        <v>-5878</v>
      </c>
      <c r="F169" s="588">
        <f t="shared" si="55"/>
        <v>-4422</v>
      </c>
      <c r="G169" s="588">
        <f t="shared" si="55"/>
        <v>-933</v>
      </c>
      <c r="H169" s="588">
        <f t="shared" si="55"/>
        <v>-4276</v>
      </c>
      <c r="I169" s="588">
        <f t="shared" si="55"/>
        <v>-3701</v>
      </c>
      <c r="J169" s="588">
        <f t="shared" si="55"/>
        <v>-8010</v>
      </c>
      <c r="K169" s="588">
        <f t="shared" si="55"/>
        <v>-5154</v>
      </c>
      <c r="L169" s="588">
        <f t="shared" si="55"/>
        <v>-4642</v>
      </c>
      <c r="M169" s="588">
        <f t="shared" si="55"/>
        <v>-1716</v>
      </c>
      <c r="N169" s="588">
        <f t="shared" si="55"/>
        <v>22181</v>
      </c>
      <c r="O169" s="588">
        <f t="shared" si="55"/>
        <v>12711</v>
      </c>
      <c r="P169" s="555">
        <f t="shared" si="55"/>
        <v>73124</v>
      </c>
      <c r="Q169" s="588">
        <f t="shared" si="55"/>
        <v>17514</v>
      </c>
      <c r="R169" s="588">
        <f t="shared" si="55"/>
        <v>-6192</v>
      </c>
      <c r="S169" s="588">
        <f t="shared" si="55"/>
        <v>-726</v>
      </c>
      <c r="T169" s="588">
        <f t="shared" si="55"/>
        <v>-676</v>
      </c>
      <c r="U169" s="588">
        <f t="shared" si="55"/>
        <v>-1486</v>
      </c>
      <c r="V169" s="588">
        <f t="shared" si="55"/>
        <v>-3231</v>
      </c>
      <c r="W169" s="588">
        <f t="shared" si="55"/>
        <v>-2530</v>
      </c>
      <c r="X169" s="588">
        <f t="shared" si="55"/>
        <v>-7526</v>
      </c>
      <c r="Y169" s="588">
        <f t="shared" si="55"/>
        <v>-4000</v>
      </c>
      <c r="Z169" s="588">
        <f t="shared" si="55"/>
        <v>5710</v>
      </c>
      <c r="AA169" s="588">
        <f t="shared" si="55"/>
        <v>-2644</v>
      </c>
      <c r="AB169" s="588">
        <f t="shared" si="55"/>
        <v>-519</v>
      </c>
      <c r="AC169" s="619">
        <f t="shared" si="55"/>
        <v>-1428</v>
      </c>
      <c r="AD169" s="555">
        <f t="shared" si="55"/>
        <v>1136</v>
      </c>
      <c r="AE169" s="620">
        <f t="shared" si="55"/>
        <v>-5947</v>
      </c>
      <c r="AF169" s="588">
        <f t="shared" si="55"/>
        <v>-3538</v>
      </c>
      <c r="AG169" s="588">
        <f t="shared" si="55"/>
        <v>-3287</v>
      </c>
      <c r="AH169" s="588">
        <f t="shared" si="55"/>
        <v>-1376</v>
      </c>
      <c r="AI169" s="588">
        <f t="shared" si="55"/>
        <v>-1521</v>
      </c>
      <c r="AJ169" s="588">
        <f t="shared" si="55"/>
        <v>-3269</v>
      </c>
      <c r="AK169" s="588">
        <f t="shared" si="55"/>
        <v>-5796</v>
      </c>
      <c r="AL169" s="588">
        <f t="shared" si="55"/>
        <v>-3595</v>
      </c>
      <c r="AM169" s="588">
        <f t="shared" si="55"/>
        <v>-2247</v>
      </c>
      <c r="AN169" s="588">
        <f t="shared" si="55"/>
        <v>-1277</v>
      </c>
      <c r="AO169" s="588">
        <f t="shared" si="55"/>
        <v>-3263</v>
      </c>
      <c r="AP169" s="588">
        <f t="shared" si="55"/>
        <v>-2095</v>
      </c>
      <c r="AQ169" s="588">
        <f t="shared" si="55"/>
        <v>2758</v>
      </c>
      <c r="AR169" s="588">
        <f t="shared" si="55"/>
        <v>-2082</v>
      </c>
      <c r="AS169" s="588">
        <f t="shared" si="55"/>
        <v>-6496</v>
      </c>
      <c r="AT169" s="588">
        <f t="shared" si="55"/>
        <v>-3408</v>
      </c>
      <c r="AU169" s="588">
        <f t="shared" si="55"/>
        <v>-2709</v>
      </c>
      <c r="AV169" s="588">
        <f t="shared" si="55"/>
        <v>-2822</v>
      </c>
      <c r="AW169" s="588">
        <f t="shared" si="55"/>
        <v>-3935</v>
      </c>
      <c r="AX169" s="588">
        <f t="shared" si="55"/>
        <v>-1369</v>
      </c>
      <c r="AY169" s="589">
        <f t="shared" si="55"/>
        <v>125530</v>
      </c>
    </row>
    <row r="170" spans="1:51" hidden="1">
      <c r="A170" s="573" t="s">
        <v>2357</v>
      </c>
      <c r="B170" s="613" t="s">
        <v>2343</v>
      </c>
      <c r="C170" s="554">
        <f t="shared" ref="C170:AH170" si="56">C32-C101</f>
        <v>0</v>
      </c>
      <c r="D170" s="554">
        <f t="shared" si="56"/>
        <v>-2682</v>
      </c>
      <c r="E170" s="554">
        <f t="shared" si="56"/>
        <v>-1015</v>
      </c>
      <c r="F170" s="554">
        <f t="shared" si="56"/>
        <v>-962</v>
      </c>
      <c r="G170" s="554">
        <f t="shared" si="56"/>
        <v>-2099</v>
      </c>
      <c r="H170" s="554">
        <f t="shared" si="56"/>
        <v>-705</v>
      </c>
      <c r="I170" s="554">
        <f t="shared" si="56"/>
        <v>-685</v>
      </c>
      <c r="J170" s="554">
        <f t="shared" si="56"/>
        <v>-1498</v>
      </c>
      <c r="K170" s="554">
        <f t="shared" si="56"/>
        <v>-3084</v>
      </c>
      <c r="L170" s="554">
        <f t="shared" si="56"/>
        <v>-2123</v>
      </c>
      <c r="M170" s="554">
        <f t="shared" si="56"/>
        <v>-1323</v>
      </c>
      <c r="N170" s="554">
        <f t="shared" si="56"/>
        <v>-8220</v>
      </c>
      <c r="O170" s="554">
        <f t="shared" si="56"/>
        <v>-8618</v>
      </c>
      <c r="P170" s="554">
        <f t="shared" si="56"/>
        <v>-21213</v>
      </c>
      <c r="Q170" s="554">
        <f t="shared" si="56"/>
        <v>-11519</v>
      </c>
      <c r="R170" s="554">
        <f t="shared" si="56"/>
        <v>-1268</v>
      </c>
      <c r="S170" s="554">
        <f t="shared" si="56"/>
        <v>-636</v>
      </c>
      <c r="T170" s="554">
        <f t="shared" si="56"/>
        <v>-890</v>
      </c>
      <c r="U170" s="554">
        <f t="shared" si="56"/>
        <v>-526</v>
      </c>
      <c r="V170" s="554">
        <f t="shared" si="56"/>
        <v>-786</v>
      </c>
      <c r="W170" s="554">
        <f t="shared" si="56"/>
        <v>-1503</v>
      </c>
      <c r="X170" s="554">
        <f t="shared" si="56"/>
        <v>-1890</v>
      </c>
      <c r="Y170" s="554">
        <f t="shared" si="56"/>
        <v>-2836</v>
      </c>
      <c r="Z170" s="554">
        <f t="shared" si="56"/>
        <v>-6452</v>
      </c>
      <c r="AA170" s="554">
        <f t="shared" si="56"/>
        <v>-1682</v>
      </c>
      <c r="AB170" s="554">
        <f t="shared" si="56"/>
        <v>-1563</v>
      </c>
      <c r="AC170" s="617">
        <f t="shared" si="56"/>
        <v>-3233</v>
      </c>
      <c r="AD170" s="556">
        <f t="shared" si="56"/>
        <v>-9173</v>
      </c>
      <c r="AE170" s="618">
        <f t="shared" si="56"/>
        <v>-5439</v>
      </c>
      <c r="AF170" s="554">
        <f t="shared" si="56"/>
        <v>-1558</v>
      </c>
      <c r="AG170" s="554">
        <f t="shared" si="56"/>
        <v>-838</v>
      </c>
      <c r="AH170" s="554">
        <f t="shared" si="56"/>
        <v>-466</v>
      </c>
      <c r="AI170" s="554">
        <f t="shared" ref="AI170:AY170" si="57">AI32-AI101</f>
        <v>-470</v>
      </c>
      <c r="AJ170" s="554">
        <f t="shared" si="57"/>
        <v>-1810</v>
      </c>
      <c r="AK170" s="554">
        <f t="shared" si="57"/>
        <v>-2746</v>
      </c>
      <c r="AL170" s="554">
        <f t="shared" si="57"/>
        <v>-1248</v>
      </c>
      <c r="AM170" s="554">
        <f t="shared" si="57"/>
        <v>-687</v>
      </c>
      <c r="AN170" s="554">
        <f t="shared" si="57"/>
        <v>-1013</v>
      </c>
      <c r="AO170" s="554">
        <f t="shared" si="57"/>
        <v>-1162</v>
      </c>
      <c r="AP170" s="554">
        <f t="shared" si="57"/>
        <v>-577</v>
      </c>
      <c r="AQ170" s="554">
        <f t="shared" si="57"/>
        <v>-5404</v>
      </c>
      <c r="AR170" s="554">
        <f t="shared" si="57"/>
        <v>-968</v>
      </c>
      <c r="AS170" s="554">
        <f t="shared" si="57"/>
        <v>-1342</v>
      </c>
      <c r="AT170" s="554">
        <f t="shared" si="57"/>
        <v>-1477</v>
      </c>
      <c r="AU170" s="554">
        <f t="shared" si="57"/>
        <v>-1124</v>
      </c>
      <c r="AV170" s="554">
        <f t="shared" si="57"/>
        <v>-953</v>
      </c>
      <c r="AW170" s="554">
        <f t="shared" si="57"/>
        <v>-1337</v>
      </c>
      <c r="AX170" s="554">
        <f t="shared" si="57"/>
        <v>-1256</v>
      </c>
      <c r="AY170" s="563">
        <f t="shared" si="57"/>
        <v>-49570</v>
      </c>
    </row>
    <row r="171" spans="1:51" hidden="1">
      <c r="A171" s="573"/>
      <c r="B171" s="613" t="s">
        <v>2344</v>
      </c>
      <c r="C171" s="554">
        <f t="shared" ref="C171:AH171" si="58">C33-C102</f>
        <v>0</v>
      </c>
      <c r="D171" s="554">
        <f t="shared" si="58"/>
        <v>-2765</v>
      </c>
      <c r="E171" s="554">
        <f t="shared" si="58"/>
        <v>-1082</v>
      </c>
      <c r="F171" s="554">
        <f t="shared" si="58"/>
        <v>-978</v>
      </c>
      <c r="G171" s="554">
        <f t="shared" si="58"/>
        <v>-2278</v>
      </c>
      <c r="H171" s="554">
        <f t="shared" si="58"/>
        <v>-653</v>
      </c>
      <c r="I171" s="554">
        <f t="shared" si="58"/>
        <v>-775</v>
      </c>
      <c r="J171" s="554">
        <f t="shared" si="58"/>
        <v>-1715</v>
      </c>
      <c r="K171" s="554">
        <f t="shared" si="58"/>
        <v>-3156</v>
      </c>
      <c r="L171" s="554">
        <f t="shared" si="58"/>
        <v>-2226</v>
      </c>
      <c r="M171" s="554">
        <f t="shared" si="58"/>
        <v>-1762</v>
      </c>
      <c r="N171" s="554">
        <f t="shared" si="58"/>
        <v>-8924</v>
      </c>
      <c r="O171" s="554">
        <f t="shared" si="58"/>
        <v>-8995</v>
      </c>
      <c r="P171" s="554">
        <f t="shared" si="58"/>
        <v>-23859</v>
      </c>
      <c r="Q171" s="554">
        <f t="shared" si="58"/>
        <v>-12739</v>
      </c>
      <c r="R171" s="554">
        <f t="shared" si="58"/>
        <v>-1307</v>
      </c>
      <c r="S171" s="554">
        <f t="shared" si="58"/>
        <v>-653</v>
      </c>
      <c r="T171" s="554">
        <f t="shared" si="58"/>
        <v>-1158</v>
      </c>
      <c r="U171" s="554">
        <f t="shared" si="58"/>
        <v>-535</v>
      </c>
      <c r="V171" s="554">
        <f t="shared" si="58"/>
        <v>-1134</v>
      </c>
      <c r="W171" s="554">
        <f t="shared" si="58"/>
        <v>-1561</v>
      </c>
      <c r="X171" s="554">
        <f t="shared" si="58"/>
        <v>-2006</v>
      </c>
      <c r="Y171" s="554">
        <f t="shared" si="58"/>
        <v>-3133</v>
      </c>
      <c r="Z171" s="554">
        <f t="shared" si="58"/>
        <v>-6196</v>
      </c>
      <c r="AA171" s="554">
        <f t="shared" si="58"/>
        <v>-2042</v>
      </c>
      <c r="AB171" s="554">
        <f t="shared" si="58"/>
        <v>-1367</v>
      </c>
      <c r="AC171" s="617">
        <f t="shared" si="58"/>
        <v>-3603</v>
      </c>
      <c r="AD171" s="556">
        <f t="shared" si="58"/>
        <v>-9613</v>
      </c>
      <c r="AE171" s="618">
        <f t="shared" si="58"/>
        <v>-5342</v>
      </c>
      <c r="AF171" s="554">
        <f t="shared" si="58"/>
        <v>-2097</v>
      </c>
      <c r="AG171" s="554">
        <f t="shared" si="58"/>
        <v>-785</v>
      </c>
      <c r="AH171" s="554">
        <f t="shared" si="58"/>
        <v>-549</v>
      </c>
      <c r="AI171" s="554">
        <f t="shared" ref="AI171:AY171" si="59">AI33-AI102</f>
        <v>-508</v>
      </c>
      <c r="AJ171" s="554">
        <f t="shared" si="59"/>
        <v>-1755</v>
      </c>
      <c r="AK171" s="554">
        <f t="shared" si="59"/>
        <v>-2875</v>
      </c>
      <c r="AL171" s="554">
        <f t="shared" si="59"/>
        <v>-1310</v>
      </c>
      <c r="AM171" s="554">
        <f t="shared" si="59"/>
        <v>-623</v>
      </c>
      <c r="AN171" s="554">
        <f t="shared" si="59"/>
        <v>-1016</v>
      </c>
      <c r="AO171" s="554">
        <f t="shared" si="59"/>
        <v>-1222</v>
      </c>
      <c r="AP171" s="554">
        <f t="shared" si="59"/>
        <v>-534</v>
      </c>
      <c r="AQ171" s="554">
        <f t="shared" si="59"/>
        <v>-5096</v>
      </c>
      <c r="AR171" s="554">
        <f t="shared" si="59"/>
        <v>-876</v>
      </c>
      <c r="AS171" s="554">
        <f t="shared" si="59"/>
        <v>-1364</v>
      </c>
      <c r="AT171" s="554">
        <f t="shared" si="59"/>
        <v>-1488</v>
      </c>
      <c r="AU171" s="554">
        <f t="shared" si="59"/>
        <v>-1065</v>
      </c>
      <c r="AV171" s="554">
        <f t="shared" si="59"/>
        <v>-924</v>
      </c>
      <c r="AW171" s="554">
        <f t="shared" si="59"/>
        <v>-1275</v>
      </c>
      <c r="AX171" s="554">
        <f t="shared" si="59"/>
        <v>-1098</v>
      </c>
      <c r="AY171" s="563">
        <f t="shared" si="59"/>
        <v>-54517</v>
      </c>
    </row>
    <row r="172" spans="1:51" hidden="1">
      <c r="A172" s="573"/>
      <c r="B172" s="613" t="s">
        <v>2345</v>
      </c>
      <c r="C172" s="554">
        <f t="shared" ref="C172:AH172" si="60">C34-C103</f>
        <v>0</v>
      </c>
      <c r="D172" s="554">
        <f t="shared" si="60"/>
        <v>-13567</v>
      </c>
      <c r="E172" s="554">
        <f t="shared" si="60"/>
        <v>-6756</v>
      </c>
      <c r="F172" s="554">
        <f t="shared" si="60"/>
        <v>-5709</v>
      </c>
      <c r="G172" s="554">
        <f t="shared" si="60"/>
        <v>-11450</v>
      </c>
      <c r="H172" s="554">
        <f t="shared" si="60"/>
        <v>-4384</v>
      </c>
      <c r="I172" s="554">
        <f t="shared" si="60"/>
        <v>-4587</v>
      </c>
      <c r="J172" s="554">
        <f t="shared" si="60"/>
        <v>-7524</v>
      </c>
      <c r="K172" s="554">
        <f t="shared" si="60"/>
        <v>-11414</v>
      </c>
      <c r="L172" s="554">
        <f t="shared" si="60"/>
        <v>-7986</v>
      </c>
      <c r="M172" s="554">
        <f t="shared" si="60"/>
        <v>-6582</v>
      </c>
      <c r="N172" s="554">
        <f t="shared" si="60"/>
        <v>-24015</v>
      </c>
      <c r="O172" s="554">
        <f t="shared" si="60"/>
        <v>-22900</v>
      </c>
      <c r="P172" s="554">
        <f t="shared" si="60"/>
        <v>-52501</v>
      </c>
      <c r="Q172" s="554">
        <f t="shared" si="60"/>
        <v>-31308</v>
      </c>
      <c r="R172" s="554">
        <f t="shared" si="60"/>
        <v>-7502</v>
      </c>
      <c r="S172" s="554">
        <f t="shared" si="60"/>
        <v>-3026</v>
      </c>
      <c r="T172" s="554">
        <f t="shared" si="60"/>
        <v>-4655</v>
      </c>
      <c r="U172" s="554">
        <f t="shared" si="60"/>
        <v>-2510</v>
      </c>
      <c r="V172" s="554">
        <f t="shared" si="60"/>
        <v>-3741</v>
      </c>
      <c r="W172" s="554">
        <f t="shared" si="60"/>
        <v>-7474</v>
      </c>
      <c r="X172" s="554">
        <f t="shared" si="60"/>
        <v>-6568</v>
      </c>
      <c r="Y172" s="554">
        <f t="shared" si="60"/>
        <v>-13594</v>
      </c>
      <c r="Z172" s="554">
        <f t="shared" si="60"/>
        <v>-20772</v>
      </c>
      <c r="AA172" s="554">
        <f t="shared" si="60"/>
        <v>-6479</v>
      </c>
      <c r="AB172" s="554">
        <f t="shared" si="60"/>
        <v>-5049</v>
      </c>
      <c r="AC172" s="617">
        <f t="shared" si="60"/>
        <v>-11748</v>
      </c>
      <c r="AD172" s="556">
        <f t="shared" si="60"/>
        <v>-27559</v>
      </c>
      <c r="AE172" s="618">
        <f t="shared" si="60"/>
        <v>-18628</v>
      </c>
      <c r="AF172" s="554">
        <f t="shared" si="60"/>
        <v>-4989</v>
      </c>
      <c r="AG172" s="554">
        <f t="shared" si="60"/>
        <v>-3122</v>
      </c>
      <c r="AH172" s="554">
        <f t="shared" si="60"/>
        <v>-2599</v>
      </c>
      <c r="AI172" s="554">
        <f t="shared" ref="AI172:AY172" si="61">AI34-AI103</f>
        <v>-2821</v>
      </c>
      <c r="AJ172" s="554">
        <f t="shared" si="61"/>
        <v>-7123</v>
      </c>
      <c r="AK172" s="554">
        <f t="shared" si="61"/>
        <v>-10889</v>
      </c>
      <c r="AL172" s="554">
        <f t="shared" si="61"/>
        <v>-5433</v>
      </c>
      <c r="AM172" s="554">
        <f t="shared" si="61"/>
        <v>-2716</v>
      </c>
      <c r="AN172" s="554">
        <f t="shared" si="61"/>
        <v>-4278</v>
      </c>
      <c r="AO172" s="554">
        <f t="shared" si="61"/>
        <v>-5005</v>
      </c>
      <c r="AP172" s="554">
        <f t="shared" si="61"/>
        <v>-3009</v>
      </c>
      <c r="AQ172" s="554">
        <f t="shared" si="61"/>
        <v>-21076</v>
      </c>
      <c r="AR172" s="554">
        <f t="shared" si="61"/>
        <v>-3948</v>
      </c>
      <c r="AS172" s="554">
        <f t="shared" si="61"/>
        <v>-7292</v>
      </c>
      <c r="AT172" s="554">
        <f t="shared" si="61"/>
        <v>-7547</v>
      </c>
      <c r="AU172" s="554">
        <f t="shared" si="61"/>
        <v>-4963</v>
      </c>
      <c r="AV172" s="554">
        <f t="shared" si="61"/>
        <v>-5255</v>
      </c>
      <c r="AW172" s="554">
        <f t="shared" si="61"/>
        <v>-7243</v>
      </c>
      <c r="AX172" s="554">
        <f t="shared" si="61"/>
        <v>-6838</v>
      </c>
      <c r="AY172" s="563">
        <f t="shared" si="61"/>
        <v>-130724</v>
      </c>
    </row>
    <row r="173" spans="1:51" hidden="1">
      <c r="A173" s="573"/>
      <c r="B173" s="613" t="s">
        <v>2346</v>
      </c>
      <c r="C173" s="554">
        <f t="shared" ref="C173:AH173" si="62">C35-C104</f>
        <v>0</v>
      </c>
      <c r="D173" s="554">
        <f t="shared" si="62"/>
        <v>-11000</v>
      </c>
      <c r="E173" s="554">
        <f t="shared" si="62"/>
        <v>-4743</v>
      </c>
      <c r="F173" s="554">
        <f t="shared" si="62"/>
        <v>-4837</v>
      </c>
      <c r="G173" s="554">
        <f t="shared" si="62"/>
        <v>-9729</v>
      </c>
      <c r="H173" s="554">
        <f t="shared" si="62"/>
        <v>-3121</v>
      </c>
      <c r="I173" s="554">
        <f t="shared" si="62"/>
        <v>-3221</v>
      </c>
      <c r="J173" s="554">
        <f t="shared" si="62"/>
        <v>-5716</v>
      </c>
      <c r="K173" s="554">
        <f t="shared" si="62"/>
        <v>-8558</v>
      </c>
      <c r="L173" s="554">
        <f t="shared" si="62"/>
        <v>-5381</v>
      </c>
      <c r="M173" s="554">
        <f t="shared" si="62"/>
        <v>-4581</v>
      </c>
      <c r="N173" s="554">
        <f t="shared" si="62"/>
        <v>-19101</v>
      </c>
      <c r="O173" s="554">
        <f t="shared" si="62"/>
        <v>-18365</v>
      </c>
      <c r="P173" s="554">
        <f t="shared" si="62"/>
        <v>-49412</v>
      </c>
      <c r="Q173" s="554">
        <f t="shared" si="62"/>
        <v>-25658</v>
      </c>
      <c r="R173" s="554">
        <f t="shared" si="62"/>
        <v>-5539</v>
      </c>
      <c r="S173" s="554">
        <f t="shared" si="62"/>
        <v>-2486</v>
      </c>
      <c r="T173" s="554">
        <f t="shared" si="62"/>
        <v>-3606</v>
      </c>
      <c r="U173" s="554">
        <f t="shared" si="62"/>
        <v>-2035</v>
      </c>
      <c r="V173" s="554">
        <f t="shared" si="62"/>
        <v>-2525</v>
      </c>
      <c r="W173" s="554">
        <f t="shared" si="62"/>
        <v>-5115</v>
      </c>
      <c r="X173" s="554">
        <f t="shared" si="62"/>
        <v>-5210</v>
      </c>
      <c r="Y173" s="554">
        <f t="shared" si="62"/>
        <v>-9428</v>
      </c>
      <c r="Z173" s="554">
        <f t="shared" si="62"/>
        <v>-18160</v>
      </c>
      <c r="AA173" s="554">
        <f t="shared" si="62"/>
        <v>-5026</v>
      </c>
      <c r="AB173" s="554">
        <f t="shared" si="62"/>
        <v>-3640</v>
      </c>
      <c r="AC173" s="617">
        <f t="shared" si="62"/>
        <v>-8565</v>
      </c>
      <c r="AD173" s="556">
        <f t="shared" si="62"/>
        <v>-24421</v>
      </c>
      <c r="AE173" s="618">
        <f t="shared" si="62"/>
        <v>-14844</v>
      </c>
      <c r="AF173" s="554">
        <f t="shared" si="62"/>
        <v>-4035</v>
      </c>
      <c r="AG173" s="554">
        <f t="shared" si="62"/>
        <v>-2612</v>
      </c>
      <c r="AH173" s="554">
        <f t="shared" si="62"/>
        <v>-2144</v>
      </c>
      <c r="AI173" s="554">
        <f t="shared" ref="AI173:AY173" si="63">AI35-AI104</f>
        <v>-2466</v>
      </c>
      <c r="AJ173" s="554">
        <f t="shared" si="63"/>
        <v>-6062</v>
      </c>
      <c r="AK173" s="554">
        <f t="shared" si="63"/>
        <v>-9716</v>
      </c>
      <c r="AL173" s="554">
        <f t="shared" si="63"/>
        <v>-4502</v>
      </c>
      <c r="AM173" s="554">
        <f t="shared" si="63"/>
        <v>-2244</v>
      </c>
      <c r="AN173" s="554">
        <f t="shared" si="63"/>
        <v>-3786</v>
      </c>
      <c r="AO173" s="554">
        <f t="shared" si="63"/>
        <v>-4257</v>
      </c>
      <c r="AP173" s="554">
        <f t="shared" si="63"/>
        <v>-2461</v>
      </c>
      <c r="AQ173" s="554">
        <f t="shared" si="63"/>
        <v>-18940</v>
      </c>
      <c r="AR173" s="554">
        <f t="shared" si="63"/>
        <v>-3329</v>
      </c>
      <c r="AS173" s="554">
        <f t="shared" si="63"/>
        <v>-6029</v>
      </c>
      <c r="AT173" s="554">
        <f t="shared" si="63"/>
        <v>-6549</v>
      </c>
      <c r="AU173" s="554">
        <f t="shared" si="63"/>
        <v>-4304</v>
      </c>
      <c r="AV173" s="554">
        <f t="shared" si="63"/>
        <v>-4826</v>
      </c>
      <c r="AW173" s="554">
        <f t="shared" si="63"/>
        <v>-6731</v>
      </c>
      <c r="AX173" s="554">
        <f t="shared" si="63"/>
        <v>-5693</v>
      </c>
      <c r="AY173" s="563">
        <f t="shared" si="63"/>
        <v>-112536</v>
      </c>
    </row>
    <row r="174" spans="1:51" hidden="1">
      <c r="A174" s="573"/>
      <c r="B174" s="613" t="s">
        <v>2347</v>
      </c>
      <c r="C174" s="554">
        <f t="shared" ref="C174:AH174" si="64">C36-C105</f>
        <v>0</v>
      </c>
      <c r="D174" s="554">
        <f t="shared" si="64"/>
        <v>-3631</v>
      </c>
      <c r="E174" s="554">
        <f t="shared" si="64"/>
        <v>-1376</v>
      </c>
      <c r="F174" s="554">
        <f t="shared" si="64"/>
        <v>-1286</v>
      </c>
      <c r="G174" s="554">
        <f t="shared" si="64"/>
        <v>-3457</v>
      </c>
      <c r="H174" s="554">
        <f t="shared" si="64"/>
        <v>-966</v>
      </c>
      <c r="I174" s="554">
        <f t="shared" si="64"/>
        <v>-1078</v>
      </c>
      <c r="J174" s="554">
        <f t="shared" si="64"/>
        <v>-2095</v>
      </c>
      <c r="K174" s="554">
        <f t="shared" si="64"/>
        <v>-3778</v>
      </c>
      <c r="L174" s="554">
        <f t="shared" si="64"/>
        <v>-2575</v>
      </c>
      <c r="M174" s="554">
        <f t="shared" si="64"/>
        <v>-1927</v>
      </c>
      <c r="N174" s="554">
        <f t="shared" si="64"/>
        <v>-11225</v>
      </c>
      <c r="O174" s="554">
        <f t="shared" si="64"/>
        <v>-10624</v>
      </c>
      <c r="P174" s="554">
        <f t="shared" si="64"/>
        <v>-28405</v>
      </c>
      <c r="Q174" s="554">
        <f t="shared" si="64"/>
        <v>-15509</v>
      </c>
      <c r="R174" s="554">
        <f t="shared" si="64"/>
        <v>-1930</v>
      </c>
      <c r="S174" s="554">
        <f t="shared" si="64"/>
        <v>-1071</v>
      </c>
      <c r="T174" s="554">
        <f t="shared" si="64"/>
        <v>-1331</v>
      </c>
      <c r="U174" s="554">
        <f t="shared" si="64"/>
        <v>-905</v>
      </c>
      <c r="V174" s="554">
        <f t="shared" si="64"/>
        <v>-1039</v>
      </c>
      <c r="W174" s="554">
        <f t="shared" si="64"/>
        <v>-1917</v>
      </c>
      <c r="X174" s="554">
        <f t="shared" si="64"/>
        <v>-2415</v>
      </c>
      <c r="Y174" s="554">
        <f t="shared" si="64"/>
        <v>-3890</v>
      </c>
      <c r="Z174" s="554">
        <f t="shared" si="64"/>
        <v>-7975</v>
      </c>
      <c r="AA174" s="554">
        <f t="shared" si="64"/>
        <v>-2295</v>
      </c>
      <c r="AB174" s="554">
        <f t="shared" si="64"/>
        <v>-1973</v>
      </c>
      <c r="AC174" s="617">
        <f t="shared" si="64"/>
        <v>-4310</v>
      </c>
      <c r="AD174" s="556">
        <f t="shared" si="64"/>
        <v>-12676</v>
      </c>
      <c r="AE174" s="618">
        <f t="shared" si="64"/>
        <v>-7642</v>
      </c>
      <c r="AF174" s="554">
        <f t="shared" si="64"/>
        <v>-2149</v>
      </c>
      <c r="AG174" s="554">
        <f t="shared" si="64"/>
        <v>-1058</v>
      </c>
      <c r="AH174" s="554">
        <f t="shared" si="64"/>
        <v>-673</v>
      </c>
      <c r="AI174" s="554">
        <f t="shared" ref="AI174:AY174" si="65">AI36-AI105</f>
        <v>-757</v>
      </c>
      <c r="AJ174" s="554">
        <f t="shared" si="65"/>
        <v>-2432</v>
      </c>
      <c r="AK174" s="554">
        <f t="shared" si="65"/>
        <v>-3593</v>
      </c>
      <c r="AL174" s="554">
        <f t="shared" si="65"/>
        <v>-1639</v>
      </c>
      <c r="AM174" s="554">
        <f t="shared" si="65"/>
        <v>-788</v>
      </c>
      <c r="AN174" s="554">
        <f t="shared" si="65"/>
        <v>-1286</v>
      </c>
      <c r="AO174" s="554">
        <f t="shared" si="65"/>
        <v>-1589</v>
      </c>
      <c r="AP174" s="554">
        <f t="shared" si="65"/>
        <v>-776</v>
      </c>
      <c r="AQ174" s="554">
        <f t="shared" si="65"/>
        <v>-7515</v>
      </c>
      <c r="AR174" s="554">
        <f t="shared" si="65"/>
        <v>-1198</v>
      </c>
      <c r="AS174" s="554">
        <f t="shared" si="65"/>
        <v>-1854</v>
      </c>
      <c r="AT174" s="554">
        <f t="shared" si="65"/>
        <v>-2008</v>
      </c>
      <c r="AU174" s="554">
        <f t="shared" si="65"/>
        <v>-1408</v>
      </c>
      <c r="AV174" s="554">
        <f t="shared" si="65"/>
        <v>-1295</v>
      </c>
      <c r="AW174" s="554">
        <f t="shared" si="65"/>
        <v>-1748</v>
      </c>
      <c r="AX174" s="554">
        <f t="shared" si="65"/>
        <v>-1700</v>
      </c>
      <c r="AY174" s="563">
        <f t="shared" si="65"/>
        <v>-65763</v>
      </c>
    </row>
    <row r="175" spans="1:51" hidden="1">
      <c r="A175" s="573"/>
      <c r="B175" s="613" t="s">
        <v>2348</v>
      </c>
      <c r="C175" s="554">
        <f t="shared" ref="C175:AH175" si="66">C37-C106</f>
        <v>0</v>
      </c>
      <c r="D175" s="554">
        <f t="shared" si="66"/>
        <v>-2753</v>
      </c>
      <c r="E175" s="554">
        <f t="shared" si="66"/>
        <v>-998</v>
      </c>
      <c r="F175" s="554">
        <f t="shared" si="66"/>
        <v>-998</v>
      </c>
      <c r="G175" s="554">
        <f t="shared" si="66"/>
        <v>-2299</v>
      </c>
      <c r="H175" s="554">
        <f t="shared" si="66"/>
        <v>-706</v>
      </c>
      <c r="I175" s="554">
        <f t="shared" si="66"/>
        <v>-746</v>
      </c>
      <c r="J175" s="554">
        <f t="shared" si="66"/>
        <v>-1718</v>
      </c>
      <c r="K175" s="554">
        <f t="shared" si="66"/>
        <v>-2956</v>
      </c>
      <c r="L175" s="554">
        <f t="shared" si="66"/>
        <v>-2003</v>
      </c>
      <c r="M175" s="554">
        <f t="shared" si="66"/>
        <v>-1608</v>
      </c>
      <c r="N175" s="554">
        <f t="shared" si="66"/>
        <v>-9165</v>
      </c>
      <c r="O175" s="554">
        <f t="shared" si="66"/>
        <v>-8408</v>
      </c>
      <c r="P175" s="554">
        <f t="shared" si="66"/>
        <v>-23427</v>
      </c>
      <c r="Q175" s="554">
        <f t="shared" si="66"/>
        <v>-12385</v>
      </c>
      <c r="R175" s="554">
        <f t="shared" si="66"/>
        <v>-1441</v>
      </c>
      <c r="S175" s="554">
        <f t="shared" si="66"/>
        <v>-792</v>
      </c>
      <c r="T175" s="554">
        <f t="shared" si="66"/>
        <v>-1007</v>
      </c>
      <c r="U175" s="554">
        <f t="shared" si="66"/>
        <v>-639</v>
      </c>
      <c r="V175" s="554">
        <f t="shared" si="66"/>
        <v>-906</v>
      </c>
      <c r="W175" s="554">
        <f t="shared" si="66"/>
        <v>-1434</v>
      </c>
      <c r="X175" s="554">
        <f t="shared" si="66"/>
        <v>-2028</v>
      </c>
      <c r="Y175" s="554">
        <f t="shared" si="66"/>
        <v>-2942</v>
      </c>
      <c r="Z175" s="554">
        <f t="shared" si="66"/>
        <v>-6285</v>
      </c>
      <c r="AA175" s="554">
        <f t="shared" si="66"/>
        <v>-1736</v>
      </c>
      <c r="AB175" s="554">
        <f t="shared" si="66"/>
        <v>-1474</v>
      </c>
      <c r="AC175" s="617">
        <f t="shared" si="66"/>
        <v>-3138</v>
      </c>
      <c r="AD175" s="556">
        <f t="shared" si="66"/>
        <v>-9302</v>
      </c>
      <c r="AE175" s="618">
        <f t="shared" si="66"/>
        <v>-5636</v>
      </c>
      <c r="AF175" s="554">
        <f t="shared" si="66"/>
        <v>-1703</v>
      </c>
      <c r="AG175" s="554">
        <f t="shared" si="66"/>
        <v>-863</v>
      </c>
      <c r="AH175" s="554">
        <f t="shared" si="66"/>
        <v>-502</v>
      </c>
      <c r="AI175" s="554">
        <f t="shared" ref="AI175:AY175" si="67">AI37-AI106</f>
        <v>-571</v>
      </c>
      <c r="AJ175" s="554">
        <f t="shared" si="67"/>
        <v>-1639</v>
      </c>
      <c r="AK175" s="554">
        <f t="shared" si="67"/>
        <v>-2702</v>
      </c>
      <c r="AL175" s="554">
        <f t="shared" si="67"/>
        <v>-1313</v>
      </c>
      <c r="AM175" s="554">
        <f t="shared" si="67"/>
        <v>-561</v>
      </c>
      <c r="AN175" s="554">
        <f t="shared" si="67"/>
        <v>-893</v>
      </c>
      <c r="AO175" s="554">
        <f t="shared" si="67"/>
        <v>-1121</v>
      </c>
      <c r="AP175" s="554">
        <f t="shared" si="67"/>
        <v>-495</v>
      </c>
      <c r="AQ175" s="554">
        <f t="shared" si="67"/>
        <v>-5191</v>
      </c>
      <c r="AR175" s="554">
        <f t="shared" si="67"/>
        <v>-892</v>
      </c>
      <c r="AS175" s="554">
        <f t="shared" si="67"/>
        <v>-1450</v>
      </c>
      <c r="AT175" s="554">
        <f t="shared" si="67"/>
        <v>-1495</v>
      </c>
      <c r="AU175" s="554">
        <f t="shared" si="67"/>
        <v>-1088</v>
      </c>
      <c r="AV175" s="554">
        <f t="shared" si="67"/>
        <v>-975</v>
      </c>
      <c r="AW175" s="554">
        <f t="shared" si="67"/>
        <v>-1365</v>
      </c>
      <c r="AX175" s="554">
        <f t="shared" si="67"/>
        <v>-1259</v>
      </c>
      <c r="AY175" s="563">
        <f t="shared" si="67"/>
        <v>-53385</v>
      </c>
    </row>
    <row r="176" spans="1:51" hidden="1">
      <c r="A176" s="573"/>
      <c r="B176" s="613" t="s">
        <v>2349</v>
      </c>
      <c r="C176" s="554">
        <f t="shared" ref="C176:AH176" si="68">C38-C107</f>
        <v>0</v>
      </c>
      <c r="D176" s="554">
        <f t="shared" si="68"/>
        <v>-2984</v>
      </c>
      <c r="E176" s="554">
        <f t="shared" si="68"/>
        <v>-1287</v>
      </c>
      <c r="F176" s="554">
        <f t="shared" si="68"/>
        <v>-1319</v>
      </c>
      <c r="G176" s="554">
        <f t="shared" si="68"/>
        <v>-3601</v>
      </c>
      <c r="H176" s="554">
        <f t="shared" si="68"/>
        <v>-883</v>
      </c>
      <c r="I176" s="554">
        <f t="shared" si="68"/>
        <v>-887</v>
      </c>
      <c r="J176" s="554">
        <f t="shared" si="68"/>
        <v>-1978</v>
      </c>
      <c r="K176" s="554">
        <f t="shared" si="68"/>
        <v>-3511</v>
      </c>
      <c r="L176" s="554">
        <f t="shared" si="68"/>
        <v>-2598</v>
      </c>
      <c r="M176" s="554">
        <f t="shared" si="68"/>
        <v>-1760</v>
      </c>
      <c r="N176" s="554">
        <f t="shared" si="68"/>
        <v>-11017</v>
      </c>
      <c r="O176" s="554">
        <f t="shared" si="68"/>
        <v>-10055</v>
      </c>
      <c r="P176" s="554">
        <f t="shared" si="68"/>
        <v>-26931</v>
      </c>
      <c r="Q176" s="554">
        <f t="shared" si="68"/>
        <v>-14996</v>
      </c>
      <c r="R176" s="554">
        <f t="shared" si="68"/>
        <v>-1606</v>
      </c>
      <c r="S176" s="554">
        <f t="shared" si="68"/>
        <v>-833</v>
      </c>
      <c r="T176" s="554">
        <f t="shared" si="68"/>
        <v>-1186</v>
      </c>
      <c r="U176" s="554">
        <f t="shared" si="68"/>
        <v>-803</v>
      </c>
      <c r="V176" s="554">
        <f t="shared" si="68"/>
        <v>-1140</v>
      </c>
      <c r="W176" s="554">
        <f t="shared" si="68"/>
        <v>-1776</v>
      </c>
      <c r="X176" s="554">
        <f t="shared" si="68"/>
        <v>-1975</v>
      </c>
      <c r="Y176" s="554">
        <f t="shared" si="68"/>
        <v>-3664</v>
      </c>
      <c r="Z176" s="554">
        <f t="shared" si="68"/>
        <v>-7826</v>
      </c>
      <c r="AA176" s="554">
        <f t="shared" si="68"/>
        <v>-2113</v>
      </c>
      <c r="AB176" s="554">
        <f t="shared" si="68"/>
        <v>-2230</v>
      </c>
      <c r="AC176" s="617">
        <f t="shared" si="68"/>
        <v>-3816</v>
      </c>
      <c r="AD176" s="556">
        <f t="shared" si="68"/>
        <v>-10786</v>
      </c>
      <c r="AE176" s="618">
        <f t="shared" si="68"/>
        <v>-6455</v>
      </c>
      <c r="AF176" s="554">
        <f t="shared" si="68"/>
        <v>-1759</v>
      </c>
      <c r="AG176" s="554">
        <f t="shared" si="68"/>
        <v>-894</v>
      </c>
      <c r="AH176" s="554">
        <f t="shared" si="68"/>
        <v>-504</v>
      </c>
      <c r="AI176" s="554">
        <f t="shared" ref="AI176:AY176" si="69">AI38-AI107</f>
        <v>-641</v>
      </c>
      <c r="AJ176" s="554">
        <f t="shared" si="69"/>
        <v>-1837</v>
      </c>
      <c r="AK176" s="554">
        <f t="shared" si="69"/>
        <v>-3340</v>
      </c>
      <c r="AL176" s="554">
        <f t="shared" si="69"/>
        <v>-2383</v>
      </c>
      <c r="AM176" s="554">
        <f t="shared" si="69"/>
        <v>-630</v>
      </c>
      <c r="AN176" s="554">
        <f t="shared" si="69"/>
        <v>-1051</v>
      </c>
      <c r="AO176" s="554">
        <f t="shared" si="69"/>
        <v>-1465</v>
      </c>
      <c r="AP176" s="554">
        <f t="shared" si="69"/>
        <v>-581</v>
      </c>
      <c r="AQ176" s="554">
        <f t="shared" si="69"/>
        <v>-6319</v>
      </c>
      <c r="AR176" s="554">
        <f t="shared" si="69"/>
        <v>-1102</v>
      </c>
      <c r="AS176" s="554">
        <f t="shared" si="69"/>
        <v>-1655</v>
      </c>
      <c r="AT176" s="554">
        <f t="shared" si="69"/>
        <v>-1752</v>
      </c>
      <c r="AU176" s="554">
        <f t="shared" si="69"/>
        <v>-1181</v>
      </c>
      <c r="AV176" s="554">
        <f t="shared" si="69"/>
        <v>-1309</v>
      </c>
      <c r="AW176" s="554">
        <f t="shared" si="69"/>
        <v>-1863</v>
      </c>
      <c r="AX176" s="554">
        <f t="shared" si="69"/>
        <v>-1464</v>
      </c>
      <c r="AY176" s="563">
        <f t="shared" si="69"/>
        <v>-62999</v>
      </c>
    </row>
    <row r="177" spans="1:51" hidden="1">
      <c r="A177" s="573"/>
      <c r="B177" s="613" t="s">
        <v>2350</v>
      </c>
      <c r="C177" s="554">
        <f t="shared" ref="C177:AH177" si="70">C39-C108</f>
        <v>0</v>
      </c>
      <c r="D177" s="554">
        <f t="shared" si="70"/>
        <v>-3323</v>
      </c>
      <c r="E177" s="554">
        <f t="shared" si="70"/>
        <v>-1545</v>
      </c>
      <c r="F177" s="554">
        <f t="shared" si="70"/>
        <v>-1151</v>
      </c>
      <c r="G177" s="554">
        <f t="shared" si="70"/>
        <v>-2868</v>
      </c>
      <c r="H177" s="554">
        <f t="shared" si="70"/>
        <v>-823</v>
      </c>
      <c r="I177" s="554">
        <f t="shared" si="70"/>
        <v>-942</v>
      </c>
      <c r="J177" s="554">
        <f t="shared" si="70"/>
        <v>-1945</v>
      </c>
      <c r="K177" s="554">
        <f t="shared" si="70"/>
        <v>-3684</v>
      </c>
      <c r="L177" s="554">
        <f t="shared" si="70"/>
        <v>-2451</v>
      </c>
      <c r="M177" s="554">
        <f t="shared" si="70"/>
        <v>-1720</v>
      </c>
      <c r="N177" s="554">
        <f t="shared" si="70"/>
        <v>-10213</v>
      </c>
      <c r="O177" s="554">
        <f t="shared" si="70"/>
        <v>-10063</v>
      </c>
      <c r="P177" s="554">
        <f t="shared" si="70"/>
        <v>-25012</v>
      </c>
      <c r="Q177" s="554">
        <f t="shared" si="70"/>
        <v>-14512</v>
      </c>
      <c r="R177" s="554">
        <f t="shared" si="70"/>
        <v>-1481</v>
      </c>
      <c r="S177" s="554">
        <f t="shared" si="70"/>
        <v>-884</v>
      </c>
      <c r="T177" s="554">
        <f t="shared" si="70"/>
        <v>-1177</v>
      </c>
      <c r="U177" s="554">
        <f t="shared" si="70"/>
        <v>-667</v>
      </c>
      <c r="V177" s="554">
        <f t="shared" si="70"/>
        <v>-903</v>
      </c>
      <c r="W177" s="554">
        <f t="shared" si="70"/>
        <v>-1624</v>
      </c>
      <c r="X177" s="554">
        <f t="shared" si="70"/>
        <v>-2161</v>
      </c>
      <c r="Y177" s="554">
        <f t="shared" si="70"/>
        <v>-3708</v>
      </c>
      <c r="Z177" s="554">
        <f t="shared" si="70"/>
        <v>-7641</v>
      </c>
      <c r="AA177" s="554">
        <f t="shared" si="70"/>
        <v>-2201</v>
      </c>
      <c r="AB177" s="554">
        <f t="shared" si="70"/>
        <v>-1800</v>
      </c>
      <c r="AC177" s="617">
        <f t="shared" si="70"/>
        <v>-3845</v>
      </c>
      <c r="AD177" s="556">
        <f t="shared" si="70"/>
        <v>-11130</v>
      </c>
      <c r="AE177" s="618">
        <f t="shared" si="70"/>
        <v>-6225</v>
      </c>
      <c r="AF177" s="554">
        <f t="shared" si="70"/>
        <v>-1820</v>
      </c>
      <c r="AG177" s="554">
        <f t="shared" si="70"/>
        <v>-876</v>
      </c>
      <c r="AH177" s="554">
        <f t="shared" si="70"/>
        <v>-616</v>
      </c>
      <c r="AI177" s="554">
        <f t="shared" ref="AI177:AY177" si="71">AI39-AI108</f>
        <v>-646</v>
      </c>
      <c r="AJ177" s="554">
        <f t="shared" si="71"/>
        <v>-2052</v>
      </c>
      <c r="AK177" s="554">
        <f t="shared" si="71"/>
        <v>-3516</v>
      </c>
      <c r="AL177" s="554">
        <f t="shared" si="71"/>
        <v>-1654</v>
      </c>
      <c r="AM177" s="554">
        <f t="shared" si="71"/>
        <v>-773</v>
      </c>
      <c r="AN177" s="554">
        <f t="shared" si="71"/>
        <v>-1123</v>
      </c>
      <c r="AO177" s="554">
        <f t="shared" si="71"/>
        <v>-1373</v>
      </c>
      <c r="AP177" s="554">
        <f t="shared" si="71"/>
        <v>-615</v>
      </c>
      <c r="AQ177" s="554">
        <f t="shared" si="71"/>
        <v>-6147</v>
      </c>
      <c r="AR177" s="554">
        <f t="shared" si="71"/>
        <v>-1095</v>
      </c>
      <c r="AS177" s="554">
        <f t="shared" si="71"/>
        <v>-2055</v>
      </c>
      <c r="AT177" s="554">
        <f t="shared" si="71"/>
        <v>-1985</v>
      </c>
      <c r="AU177" s="554">
        <f t="shared" si="71"/>
        <v>-1346</v>
      </c>
      <c r="AV177" s="554">
        <f t="shared" si="71"/>
        <v>-1258</v>
      </c>
      <c r="AW177" s="554">
        <f t="shared" si="71"/>
        <v>-1889</v>
      </c>
      <c r="AX177" s="554">
        <f t="shared" si="71"/>
        <v>-1794</v>
      </c>
      <c r="AY177" s="563">
        <f t="shared" si="71"/>
        <v>-59800</v>
      </c>
    </row>
    <row r="178" spans="1:51" hidden="1">
      <c r="A178" s="573"/>
      <c r="B178" s="613" t="s">
        <v>2351</v>
      </c>
      <c r="C178" s="554">
        <f t="shared" ref="C178:AH178" si="72">C40-C109</f>
        <v>0</v>
      </c>
      <c r="D178" s="554">
        <f t="shared" si="72"/>
        <v>-2664</v>
      </c>
      <c r="E178" s="554">
        <f t="shared" si="72"/>
        <v>-1044</v>
      </c>
      <c r="F178" s="554">
        <f t="shared" si="72"/>
        <v>-972</v>
      </c>
      <c r="G178" s="554">
        <f t="shared" si="72"/>
        <v>-2237</v>
      </c>
      <c r="H178" s="554">
        <f t="shared" si="72"/>
        <v>-642</v>
      </c>
      <c r="I178" s="554">
        <f t="shared" si="72"/>
        <v>-821</v>
      </c>
      <c r="J178" s="554">
        <f t="shared" si="72"/>
        <v>-1590</v>
      </c>
      <c r="K178" s="554">
        <f t="shared" si="72"/>
        <v>-2881</v>
      </c>
      <c r="L178" s="554">
        <f t="shared" si="72"/>
        <v>-1850</v>
      </c>
      <c r="M178" s="554">
        <f t="shared" si="72"/>
        <v>-1373</v>
      </c>
      <c r="N178" s="554">
        <f t="shared" si="72"/>
        <v>-8721</v>
      </c>
      <c r="O178" s="554">
        <f t="shared" si="72"/>
        <v>-8536</v>
      </c>
      <c r="P178" s="554">
        <f t="shared" si="72"/>
        <v>-21189</v>
      </c>
      <c r="Q178" s="554">
        <f t="shared" si="72"/>
        <v>-11678</v>
      </c>
      <c r="R178" s="554">
        <f t="shared" si="72"/>
        <v>-1391</v>
      </c>
      <c r="S178" s="554">
        <f t="shared" si="72"/>
        <v>-664</v>
      </c>
      <c r="T178" s="554">
        <f t="shared" si="72"/>
        <v>-899</v>
      </c>
      <c r="U178" s="554">
        <f t="shared" si="72"/>
        <v>-492</v>
      </c>
      <c r="V178" s="554">
        <f t="shared" si="72"/>
        <v>-868</v>
      </c>
      <c r="W178" s="554">
        <f t="shared" si="72"/>
        <v>-1512</v>
      </c>
      <c r="X178" s="554">
        <f t="shared" si="72"/>
        <v>-1734</v>
      </c>
      <c r="Y178" s="554">
        <f t="shared" si="72"/>
        <v>-2945</v>
      </c>
      <c r="Z178" s="554">
        <f t="shared" si="72"/>
        <v>-6394</v>
      </c>
      <c r="AA178" s="554">
        <f t="shared" si="72"/>
        <v>-1746</v>
      </c>
      <c r="AB178" s="554">
        <f t="shared" si="72"/>
        <v>-1415</v>
      </c>
      <c r="AC178" s="617">
        <f t="shared" si="72"/>
        <v>-3142</v>
      </c>
      <c r="AD178" s="556">
        <f t="shared" si="72"/>
        <v>-8832</v>
      </c>
      <c r="AE178" s="618">
        <f t="shared" si="72"/>
        <v>-5288</v>
      </c>
      <c r="AF178" s="554">
        <f t="shared" si="72"/>
        <v>-1474</v>
      </c>
      <c r="AG178" s="554">
        <f t="shared" si="72"/>
        <v>-762</v>
      </c>
      <c r="AH178" s="554">
        <f t="shared" si="72"/>
        <v>-421</v>
      </c>
      <c r="AI178" s="554">
        <f t="shared" ref="AI178:AY178" si="73">AI40-AI109</f>
        <v>-546</v>
      </c>
      <c r="AJ178" s="554">
        <f t="shared" si="73"/>
        <v>-1637</v>
      </c>
      <c r="AK178" s="554">
        <f t="shared" si="73"/>
        <v>-2892</v>
      </c>
      <c r="AL178" s="554">
        <f t="shared" si="73"/>
        <v>-1131</v>
      </c>
      <c r="AM178" s="554">
        <f t="shared" si="73"/>
        <v>-596</v>
      </c>
      <c r="AN178" s="554">
        <f t="shared" si="73"/>
        <v>-973</v>
      </c>
      <c r="AO178" s="554">
        <f t="shared" si="73"/>
        <v>-1020</v>
      </c>
      <c r="AP178" s="554">
        <f t="shared" si="73"/>
        <v>-517</v>
      </c>
      <c r="AQ178" s="554">
        <f t="shared" si="73"/>
        <v>-5226</v>
      </c>
      <c r="AR178" s="554">
        <f t="shared" si="73"/>
        <v>-972</v>
      </c>
      <c r="AS178" s="554">
        <f t="shared" si="73"/>
        <v>-1488</v>
      </c>
      <c r="AT178" s="554">
        <f t="shared" si="73"/>
        <v>-1676</v>
      </c>
      <c r="AU178" s="554">
        <f t="shared" si="73"/>
        <v>-1073</v>
      </c>
      <c r="AV178" s="554">
        <f t="shared" si="73"/>
        <v>-815</v>
      </c>
      <c r="AW178" s="554">
        <f t="shared" si="73"/>
        <v>-1267</v>
      </c>
      <c r="AX178" s="554">
        <f t="shared" si="73"/>
        <v>-1285</v>
      </c>
      <c r="AY178" s="563">
        <f t="shared" si="73"/>
        <v>-50124</v>
      </c>
    </row>
    <row r="179" spans="1:51" hidden="1">
      <c r="A179" s="573"/>
      <c r="B179" s="613" t="s">
        <v>2352</v>
      </c>
      <c r="C179" s="554">
        <f t="shared" ref="C179:AH179" si="74">C41-C110</f>
        <v>0</v>
      </c>
      <c r="D179" s="554">
        <f t="shared" si="74"/>
        <v>-3631</v>
      </c>
      <c r="E179" s="554">
        <f t="shared" si="74"/>
        <v>-1295</v>
      </c>
      <c r="F179" s="554">
        <f t="shared" si="74"/>
        <v>-1411</v>
      </c>
      <c r="G179" s="554">
        <f t="shared" si="74"/>
        <v>-3110</v>
      </c>
      <c r="H179" s="554">
        <f t="shared" si="74"/>
        <v>-869</v>
      </c>
      <c r="I179" s="554">
        <f t="shared" si="74"/>
        <v>-909</v>
      </c>
      <c r="J179" s="554">
        <f t="shared" si="74"/>
        <v>-2088</v>
      </c>
      <c r="K179" s="554">
        <f t="shared" si="74"/>
        <v>-3834</v>
      </c>
      <c r="L179" s="554">
        <f t="shared" si="74"/>
        <v>-2677</v>
      </c>
      <c r="M179" s="554">
        <f t="shared" si="74"/>
        <v>-1779</v>
      </c>
      <c r="N179" s="554">
        <f t="shared" si="74"/>
        <v>-10602</v>
      </c>
      <c r="O179" s="554">
        <f t="shared" si="74"/>
        <v>-10271</v>
      </c>
      <c r="P179" s="554">
        <f t="shared" si="74"/>
        <v>-27180</v>
      </c>
      <c r="Q179" s="554">
        <f t="shared" si="74"/>
        <v>-14229</v>
      </c>
      <c r="R179" s="554">
        <f t="shared" si="74"/>
        <v>-1696</v>
      </c>
      <c r="S179" s="554">
        <f t="shared" si="74"/>
        <v>-902</v>
      </c>
      <c r="T179" s="554">
        <f t="shared" si="74"/>
        <v>-1198</v>
      </c>
      <c r="U179" s="554">
        <f t="shared" si="74"/>
        <v>-763</v>
      </c>
      <c r="V179" s="554">
        <f t="shared" si="74"/>
        <v>-1137</v>
      </c>
      <c r="W179" s="554">
        <f t="shared" si="74"/>
        <v>-1931</v>
      </c>
      <c r="X179" s="554">
        <f t="shared" si="74"/>
        <v>-1982</v>
      </c>
      <c r="Y179" s="554">
        <f t="shared" si="74"/>
        <v>-3821</v>
      </c>
      <c r="Z179" s="554">
        <f t="shared" si="74"/>
        <v>-8043</v>
      </c>
      <c r="AA179" s="554">
        <f t="shared" si="74"/>
        <v>-2221</v>
      </c>
      <c r="AB179" s="554">
        <f t="shared" si="74"/>
        <v>-1780</v>
      </c>
      <c r="AC179" s="617">
        <f t="shared" si="74"/>
        <v>-3595</v>
      </c>
      <c r="AD179" s="556">
        <f t="shared" si="74"/>
        <v>-11564</v>
      </c>
      <c r="AE179" s="618">
        <f t="shared" si="74"/>
        <v>-6509</v>
      </c>
      <c r="AF179" s="554">
        <f t="shared" si="74"/>
        <v>-1868</v>
      </c>
      <c r="AG179" s="554">
        <f t="shared" si="74"/>
        <v>-880</v>
      </c>
      <c r="AH179" s="554">
        <f t="shared" si="74"/>
        <v>-534</v>
      </c>
      <c r="AI179" s="554">
        <f t="shared" ref="AI179:AY179" si="75">AI41-AI110</f>
        <v>-681</v>
      </c>
      <c r="AJ179" s="554">
        <f t="shared" si="75"/>
        <v>-2081</v>
      </c>
      <c r="AK179" s="554">
        <f t="shared" si="75"/>
        <v>-3597</v>
      </c>
      <c r="AL179" s="554">
        <f t="shared" si="75"/>
        <v>-1411</v>
      </c>
      <c r="AM179" s="554">
        <f t="shared" si="75"/>
        <v>-682</v>
      </c>
      <c r="AN179" s="554">
        <f t="shared" si="75"/>
        <v>-1263</v>
      </c>
      <c r="AO179" s="554">
        <f t="shared" si="75"/>
        <v>-1344</v>
      </c>
      <c r="AP179" s="554">
        <f t="shared" si="75"/>
        <v>-634</v>
      </c>
      <c r="AQ179" s="554">
        <f t="shared" si="75"/>
        <v>-6851</v>
      </c>
      <c r="AR179" s="554">
        <f t="shared" si="75"/>
        <v>-1089</v>
      </c>
      <c r="AS179" s="554">
        <f t="shared" si="75"/>
        <v>-1641</v>
      </c>
      <c r="AT179" s="554">
        <f t="shared" si="75"/>
        <v>-1831</v>
      </c>
      <c r="AU179" s="554">
        <f t="shared" si="75"/>
        <v>-1294</v>
      </c>
      <c r="AV179" s="554">
        <f t="shared" si="75"/>
        <v>-1166</v>
      </c>
      <c r="AW179" s="554">
        <f t="shared" si="75"/>
        <v>-1759</v>
      </c>
      <c r="AX179" s="554">
        <f t="shared" si="75"/>
        <v>-1663</v>
      </c>
      <c r="AY179" s="563">
        <f t="shared" si="75"/>
        <v>-62282</v>
      </c>
    </row>
    <row r="180" spans="1:51" hidden="1">
      <c r="A180" s="573"/>
      <c r="B180" s="613" t="s">
        <v>2353</v>
      </c>
      <c r="C180" s="554">
        <f t="shared" ref="C180:AH180" si="76">C42-C111</f>
        <v>0</v>
      </c>
      <c r="D180" s="554">
        <f t="shared" si="76"/>
        <v>-2372</v>
      </c>
      <c r="E180" s="554">
        <f t="shared" si="76"/>
        <v>-990</v>
      </c>
      <c r="F180" s="554">
        <f t="shared" si="76"/>
        <v>-846</v>
      </c>
      <c r="G180" s="554">
        <f t="shared" si="76"/>
        <v>-1889</v>
      </c>
      <c r="H180" s="554">
        <f t="shared" si="76"/>
        <v>-692</v>
      </c>
      <c r="I180" s="554">
        <f t="shared" si="76"/>
        <v>-676</v>
      </c>
      <c r="J180" s="554">
        <f t="shared" si="76"/>
        <v>-1412</v>
      </c>
      <c r="K180" s="554">
        <f t="shared" si="76"/>
        <v>-2938</v>
      </c>
      <c r="L180" s="554">
        <f t="shared" si="76"/>
        <v>-1980</v>
      </c>
      <c r="M180" s="554">
        <f t="shared" si="76"/>
        <v>-1264</v>
      </c>
      <c r="N180" s="554">
        <f t="shared" si="76"/>
        <v>-8627</v>
      </c>
      <c r="O180" s="554">
        <f t="shared" si="76"/>
        <v>-8738</v>
      </c>
      <c r="P180" s="554">
        <f t="shared" si="76"/>
        <v>-21898</v>
      </c>
      <c r="Q180" s="554">
        <f t="shared" si="76"/>
        <v>-11712</v>
      </c>
      <c r="R180" s="554">
        <f t="shared" si="76"/>
        <v>-1248</v>
      </c>
      <c r="S180" s="554">
        <f t="shared" si="76"/>
        <v>-643</v>
      </c>
      <c r="T180" s="554">
        <f t="shared" si="76"/>
        <v>-854</v>
      </c>
      <c r="U180" s="554">
        <f t="shared" si="76"/>
        <v>-564</v>
      </c>
      <c r="V180" s="554">
        <f t="shared" si="76"/>
        <v>-791</v>
      </c>
      <c r="W180" s="554">
        <f t="shared" si="76"/>
        <v>-1341</v>
      </c>
      <c r="X180" s="554">
        <f t="shared" si="76"/>
        <v>-1809</v>
      </c>
      <c r="Y180" s="554">
        <f t="shared" si="76"/>
        <v>-2551</v>
      </c>
      <c r="Z180" s="554">
        <f t="shared" si="76"/>
        <v>-5618</v>
      </c>
      <c r="AA180" s="554">
        <f t="shared" si="76"/>
        <v>-1634</v>
      </c>
      <c r="AB180" s="554">
        <f t="shared" si="76"/>
        <v>-1368</v>
      </c>
      <c r="AC180" s="617">
        <f t="shared" si="76"/>
        <v>-2939</v>
      </c>
      <c r="AD180" s="556">
        <f t="shared" si="76"/>
        <v>-9409</v>
      </c>
      <c r="AE180" s="618">
        <f t="shared" si="76"/>
        <v>-4618</v>
      </c>
      <c r="AF180" s="554">
        <f t="shared" si="76"/>
        <v>-1471</v>
      </c>
      <c r="AG180" s="554">
        <f t="shared" si="76"/>
        <v>-766</v>
      </c>
      <c r="AH180" s="554">
        <f t="shared" si="76"/>
        <v>-488</v>
      </c>
      <c r="AI180" s="554">
        <f t="shared" ref="AI180:AY180" si="77">AI42-AI111</f>
        <v>-518</v>
      </c>
      <c r="AJ180" s="554">
        <f t="shared" si="77"/>
        <v>-1493</v>
      </c>
      <c r="AK180" s="554">
        <f t="shared" si="77"/>
        <v>-2527</v>
      </c>
      <c r="AL180" s="554">
        <f t="shared" si="77"/>
        <v>-925</v>
      </c>
      <c r="AM180" s="554">
        <f t="shared" si="77"/>
        <v>-545</v>
      </c>
      <c r="AN180" s="554">
        <f t="shared" si="77"/>
        <v>-859</v>
      </c>
      <c r="AO180" s="554">
        <f t="shared" si="77"/>
        <v>-961</v>
      </c>
      <c r="AP180" s="554">
        <f t="shared" si="77"/>
        <v>-423</v>
      </c>
      <c r="AQ180" s="554">
        <f t="shared" si="77"/>
        <v>-4655</v>
      </c>
      <c r="AR180" s="554">
        <f t="shared" si="77"/>
        <v>-780</v>
      </c>
      <c r="AS180" s="554">
        <f t="shared" si="77"/>
        <v>-1303</v>
      </c>
      <c r="AT180" s="554">
        <f t="shared" si="77"/>
        <v>-1292</v>
      </c>
      <c r="AU180" s="554">
        <f t="shared" si="77"/>
        <v>-764</v>
      </c>
      <c r="AV180" s="554">
        <f t="shared" si="77"/>
        <v>-719</v>
      </c>
      <c r="AW180" s="554">
        <f t="shared" si="77"/>
        <v>-1120</v>
      </c>
      <c r="AX180" s="554">
        <f t="shared" si="77"/>
        <v>-1265</v>
      </c>
      <c r="AY180" s="563">
        <f t="shared" si="77"/>
        <v>-50975</v>
      </c>
    </row>
    <row r="181" spans="1:51" hidden="1">
      <c r="A181" s="573"/>
      <c r="B181" s="613" t="s">
        <v>2354</v>
      </c>
      <c r="C181" s="554">
        <f t="shared" ref="C181:AH181" si="78">C43-C112</f>
        <v>0</v>
      </c>
      <c r="D181" s="554">
        <f t="shared" si="78"/>
        <v>-2111</v>
      </c>
      <c r="E181" s="554">
        <f t="shared" si="78"/>
        <v>-898</v>
      </c>
      <c r="F181" s="554">
        <f t="shared" si="78"/>
        <v>-841</v>
      </c>
      <c r="G181" s="554">
        <f t="shared" si="78"/>
        <v>-1972</v>
      </c>
      <c r="H181" s="554">
        <f t="shared" si="78"/>
        <v>-559</v>
      </c>
      <c r="I181" s="554">
        <f t="shared" si="78"/>
        <v>-661</v>
      </c>
      <c r="J181" s="554">
        <f t="shared" si="78"/>
        <v>-1442</v>
      </c>
      <c r="K181" s="554">
        <f t="shared" si="78"/>
        <v>-2800</v>
      </c>
      <c r="L181" s="554">
        <f t="shared" si="78"/>
        <v>-2065</v>
      </c>
      <c r="M181" s="554">
        <f t="shared" si="78"/>
        <v>-1425</v>
      </c>
      <c r="N181" s="554">
        <f t="shared" si="78"/>
        <v>-8951</v>
      </c>
      <c r="O181" s="554">
        <f t="shared" si="78"/>
        <v>-8616</v>
      </c>
      <c r="P181" s="554">
        <f t="shared" si="78"/>
        <v>-22746</v>
      </c>
      <c r="Q181" s="554">
        <f t="shared" si="78"/>
        <v>-12695</v>
      </c>
      <c r="R181" s="554">
        <f t="shared" si="78"/>
        <v>-1136</v>
      </c>
      <c r="S181" s="554">
        <f t="shared" si="78"/>
        <v>-727</v>
      </c>
      <c r="T181" s="554">
        <f t="shared" si="78"/>
        <v>-959</v>
      </c>
      <c r="U181" s="554">
        <f t="shared" si="78"/>
        <v>-556</v>
      </c>
      <c r="V181" s="554">
        <f t="shared" si="78"/>
        <v>-786</v>
      </c>
      <c r="W181" s="554">
        <f t="shared" si="78"/>
        <v>-1363</v>
      </c>
      <c r="X181" s="554">
        <f t="shared" si="78"/>
        <v>-1635</v>
      </c>
      <c r="Y181" s="554">
        <f t="shared" si="78"/>
        <v>-2687</v>
      </c>
      <c r="Z181" s="554">
        <f t="shared" si="78"/>
        <v>-6593</v>
      </c>
      <c r="AA181" s="554">
        <f t="shared" si="78"/>
        <v>-1746</v>
      </c>
      <c r="AB181" s="554">
        <f t="shared" si="78"/>
        <v>-1467</v>
      </c>
      <c r="AC181" s="617">
        <f t="shared" si="78"/>
        <v>-3230</v>
      </c>
      <c r="AD181" s="556">
        <f t="shared" si="78"/>
        <v>-9272</v>
      </c>
      <c r="AE181" s="618">
        <f t="shared" si="78"/>
        <v>-5118</v>
      </c>
      <c r="AF181" s="554">
        <f t="shared" si="78"/>
        <v>-1535</v>
      </c>
      <c r="AG181" s="554">
        <f t="shared" si="78"/>
        <v>-669</v>
      </c>
      <c r="AH181" s="554">
        <f t="shared" si="78"/>
        <v>-412</v>
      </c>
      <c r="AI181" s="554">
        <f t="shared" ref="AI181:AY181" si="79">AI43-AI112</f>
        <v>-516</v>
      </c>
      <c r="AJ181" s="554">
        <f t="shared" si="79"/>
        <v>-1474</v>
      </c>
      <c r="AK181" s="554">
        <f t="shared" si="79"/>
        <v>-2580</v>
      </c>
      <c r="AL181" s="554">
        <f t="shared" si="79"/>
        <v>-1190</v>
      </c>
      <c r="AM181" s="554">
        <f t="shared" si="79"/>
        <v>-515</v>
      </c>
      <c r="AN181" s="554">
        <f t="shared" si="79"/>
        <v>-797</v>
      </c>
      <c r="AO181" s="554">
        <f t="shared" si="79"/>
        <v>-851</v>
      </c>
      <c r="AP181" s="554">
        <f t="shared" si="79"/>
        <v>-455</v>
      </c>
      <c r="AQ181" s="554">
        <f t="shared" si="79"/>
        <v>-4444</v>
      </c>
      <c r="AR181" s="554">
        <f t="shared" si="79"/>
        <v>-839</v>
      </c>
      <c r="AS181" s="554">
        <f t="shared" si="79"/>
        <v>-1268</v>
      </c>
      <c r="AT181" s="554">
        <f t="shared" si="79"/>
        <v>-1211</v>
      </c>
      <c r="AU181" s="554">
        <f t="shared" si="79"/>
        <v>-836</v>
      </c>
      <c r="AV181" s="554">
        <f t="shared" si="79"/>
        <v>-812</v>
      </c>
      <c r="AW181" s="554">
        <f t="shared" si="79"/>
        <v>-1195</v>
      </c>
      <c r="AX181" s="554">
        <f t="shared" si="79"/>
        <v>-1183</v>
      </c>
      <c r="AY181" s="563">
        <f t="shared" si="79"/>
        <v>-53008</v>
      </c>
    </row>
    <row r="182" spans="1:51" hidden="1">
      <c r="A182" s="575"/>
      <c r="B182" s="643" t="s">
        <v>2355</v>
      </c>
      <c r="C182" s="555">
        <f t="shared" ref="C182:AY182" si="80">SUM(C170:C181)</f>
        <v>0</v>
      </c>
      <c r="D182" s="588">
        <f t="shared" si="80"/>
        <v>-53483</v>
      </c>
      <c r="E182" s="588">
        <f t="shared" si="80"/>
        <v>-23029</v>
      </c>
      <c r="F182" s="588">
        <f t="shared" si="80"/>
        <v>-21310</v>
      </c>
      <c r="G182" s="588">
        <f t="shared" si="80"/>
        <v>-46989</v>
      </c>
      <c r="H182" s="588">
        <f t="shared" si="80"/>
        <v>-15003</v>
      </c>
      <c r="I182" s="588">
        <f t="shared" si="80"/>
        <v>-15988</v>
      </c>
      <c r="J182" s="588">
        <f t="shared" si="80"/>
        <v>-30721</v>
      </c>
      <c r="K182" s="588">
        <f t="shared" si="80"/>
        <v>-52594</v>
      </c>
      <c r="L182" s="588">
        <f t="shared" si="80"/>
        <v>-35915</v>
      </c>
      <c r="M182" s="588">
        <f t="shared" si="80"/>
        <v>-27104</v>
      </c>
      <c r="N182" s="588">
        <f t="shared" si="80"/>
        <v>-138781</v>
      </c>
      <c r="O182" s="588">
        <f t="shared" si="80"/>
        <v>-134189</v>
      </c>
      <c r="P182" s="555">
        <f t="shared" si="80"/>
        <v>-343773</v>
      </c>
      <c r="Q182" s="588">
        <f t="shared" si="80"/>
        <v>-188940</v>
      </c>
      <c r="R182" s="588">
        <f t="shared" si="80"/>
        <v>-27545</v>
      </c>
      <c r="S182" s="588">
        <f t="shared" si="80"/>
        <v>-13317</v>
      </c>
      <c r="T182" s="588">
        <f t="shared" si="80"/>
        <v>-18920</v>
      </c>
      <c r="U182" s="588">
        <f t="shared" si="80"/>
        <v>-10995</v>
      </c>
      <c r="V182" s="588">
        <f t="shared" si="80"/>
        <v>-15756</v>
      </c>
      <c r="W182" s="588">
        <f t="shared" si="80"/>
        <v>-28551</v>
      </c>
      <c r="X182" s="588">
        <f t="shared" si="80"/>
        <v>-31413</v>
      </c>
      <c r="Y182" s="588">
        <f t="shared" si="80"/>
        <v>-55199</v>
      </c>
      <c r="Z182" s="588">
        <f t="shared" si="80"/>
        <v>-107955</v>
      </c>
      <c r="AA182" s="588">
        <f t="shared" si="80"/>
        <v>-30921</v>
      </c>
      <c r="AB182" s="588">
        <f t="shared" si="80"/>
        <v>-25126</v>
      </c>
      <c r="AC182" s="619">
        <f t="shared" si="80"/>
        <v>-55164</v>
      </c>
      <c r="AD182" s="555">
        <f t="shared" si="80"/>
        <v>-153737</v>
      </c>
      <c r="AE182" s="620">
        <f t="shared" si="80"/>
        <v>-91744</v>
      </c>
      <c r="AF182" s="588">
        <f t="shared" si="80"/>
        <v>-26458</v>
      </c>
      <c r="AG182" s="588">
        <f t="shared" si="80"/>
        <v>-14125</v>
      </c>
      <c r="AH182" s="588">
        <f t="shared" si="80"/>
        <v>-9908</v>
      </c>
      <c r="AI182" s="588">
        <f t="shared" si="80"/>
        <v>-11141</v>
      </c>
      <c r="AJ182" s="588">
        <f t="shared" si="80"/>
        <v>-31395</v>
      </c>
      <c r="AK182" s="588">
        <f t="shared" si="80"/>
        <v>-50973</v>
      </c>
      <c r="AL182" s="588">
        <f t="shared" si="80"/>
        <v>-24139</v>
      </c>
      <c r="AM182" s="588">
        <f t="shared" si="80"/>
        <v>-11360</v>
      </c>
      <c r="AN182" s="588">
        <f t="shared" si="80"/>
        <v>-18338</v>
      </c>
      <c r="AO182" s="588">
        <f t="shared" si="80"/>
        <v>-21370</v>
      </c>
      <c r="AP182" s="588">
        <f t="shared" si="80"/>
        <v>-11077</v>
      </c>
      <c r="AQ182" s="588">
        <f t="shared" si="80"/>
        <v>-96864</v>
      </c>
      <c r="AR182" s="588">
        <f t="shared" si="80"/>
        <v>-17088</v>
      </c>
      <c r="AS182" s="588">
        <f t="shared" si="80"/>
        <v>-28741</v>
      </c>
      <c r="AT182" s="588">
        <f t="shared" si="80"/>
        <v>-30311</v>
      </c>
      <c r="AU182" s="588">
        <f t="shared" si="80"/>
        <v>-20446</v>
      </c>
      <c r="AV182" s="588">
        <f t="shared" si="80"/>
        <v>-20307</v>
      </c>
      <c r="AW182" s="588">
        <f t="shared" si="80"/>
        <v>-28792</v>
      </c>
      <c r="AX182" s="588">
        <f t="shared" si="80"/>
        <v>-26498</v>
      </c>
      <c r="AY182" s="589">
        <f t="shared" si="80"/>
        <v>-805683</v>
      </c>
    </row>
    <row r="183" spans="1:51" hidden="1">
      <c r="A183" s="573" t="s">
        <v>2358</v>
      </c>
      <c r="B183" s="613" t="s">
        <v>2343</v>
      </c>
      <c r="C183" s="554">
        <f t="shared" ref="C183:AH183" si="81">C45-C114</f>
        <v>0</v>
      </c>
      <c r="D183" s="554">
        <f t="shared" si="81"/>
        <v>54</v>
      </c>
      <c r="E183" s="554">
        <f t="shared" si="81"/>
        <v>42</v>
      </c>
      <c r="F183" s="554">
        <f t="shared" si="81"/>
        <v>-14</v>
      </c>
      <c r="G183" s="554">
        <f t="shared" si="81"/>
        <v>155</v>
      </c>
      <c r="H183" s="554">
        <f t="shared" si="81"/>
        <v>-8</v>
      </c>
      <c r="I183" s="554">
        <f t="shared" si="81"/>
        <v>-1</v>
      </c>
      <c r="J183" s="554">
        <f t="shared" si="81"/>
        <v>9</v>
      </c>
      <c r="K183" s="554">
        <f t="shared" si="81"/>
        <v>-245</v>
      </c>
      <c r="L183" s="554">
        <f t="shared" si="81"/>
        <v>-202</v>
      </c>
      <c r="M183" s="554">
        <f t="shared" si="81"/>
        <v>110</v>
      </c>
      <c r="N183" s="554">
        <f t="shared" si="81"/>
        <v>669</v>
      </c>
      <c r="O183" s="554">
        <f t="shared" si="81"/>
        <v>-590</v>
      </c>
      <c r="P183" s="554">
        <f t="shared" si="81"/>
        <v>22</v>
      </c>
      <c r="Q183" s="554">
        <f t="shared" si="81"/>
        <v>169</v>
      </c>
      <c r="R183" s="554">
        <f t="shared" si="81"/>
        <v>106</v>
      </c>
      <c r="S183" s="554">
        <f t="shared" si="81"/>
        <v>-94</v>
      </c>
      <c r="T183" s="554">
        <f t="shared" si="81"/>
        <v>-86</v>
      </c>
      <c r="U183" s="554">
        <f t="shared" si="81"/>
        <v>6</v>
      </c>
      <c r="V183" s="554">
        <f t="shared" si="81"/>
        <v>-141</v>
      </c>
      <c r="W183" s="554">
        <f t="shared" si="81"/>
        <v>30</v>
      </c>
      <c r="X183" s="554">
        <f t="shared" si="81"/>
        <v>-10</v>
      </c>
      <c r="Y183" s="554">
        <f t="shared" si="81"/>
        <v>9</v>
      </c>
      <c r="Z183" s="554">
        <f t="shared" si="81"/>
        <v>26</v>
      </c>
      <c r="AA183" s="554">
        <f t="shared" si="81"/>
        <v>63</v>
      </c>
      <c r="AB183" s="554">
        <f t="shared" si="81"/>
        <v>42</v>
      </c>
      <c r="AC183" s="617">
        <f t="shared" si="81"/>
        <v>43</v>
      </c>
      <c r="AD183" s="556">
        <f t="shared" si="81"/>
        <v>-419</v>
      </c>
      <c r="AE183" s="618">
        <f t="shared" si="81"/>
        <v>144</v>
      </c>
      <c r="AF183" s="554">
        <f t="shared" si="81"/>
        <v>4</v>
      </c>
      <c r="AG183" s="554">
        <f t="shared" si="81"/>
        <v>41</v>
      </c>
      <c r="AH183" s="554">
        <f t="shared" si="81"/>
        <v>15</v>
      </c>
      <c r="AI183" s="554">
        <f t="shared" ref="AI183:AY183" si="82">AI45-AI114</f>
        <v>-9</v>
      </c>
      <c r="AJ183" s="554">
        <f t="shared" si="82"/>
        <v>-18</v>
      </c>
      <c r="AK183" s="554">
        <f t="shared" si="82"/>
        <v>-251</v>
      </c>
      <c r="AL183" s="554">
        <f t="shared" si="82"/>
        <v>183</v>
      </c>
      <c r="AM183" s="554">
        <f t="shared" si="82"/>
        <v>-18</v>
      </c>
      <c r="AN183" s="554">
        <f t="shared" si="82"/>
        <v>28</v>
      </c>
      <c r="AO183" s="554">
        <f t="shared" si="82"/>
        <v>-35</v>
      </c>
      <c r="AP183" s="554">
        <f t="shared" si="82"/>
        <v>0</v>
      </c>
      <c r="AQ183" s="554">
        <f t="shared" si="82"/>
        <v>-224</v>
      </c>
      <c r="AR183" s="554">
        <f t="shared" si="82"/>
        <v>25</v>
      </c>
      <c r="AS183" s="554">
        <f t="shared" si="82"/>
        <v>6</v>
      </c>
      <c r="AT183" s="554">
        <f t="shared" si="82"/>
        <v>107</v>
      </c>
      <c r="AU183" s="554">
        <f t="shared" si="82"/>
        <v>-7</v>
      </c>
      <c r="AV183" s="554">
        <f t="shared" si="82"/>
        <v>71</v>
      </c>
      <c r="AW183" s="554">
        <f t="shared" si="82"/>
        <v>127</v>
      </c>
      <c r="AX183" s="554">
        <f t="shared" si="82"/>
        <v>66</v>
      </c>
      <c r="AY183" s="563">
        <f t="shared" si="82"/>
        <v>270</v>
      </c>
    </row>
    <row r="184" spans="1:51" hidden="1">
      <c r="A184" s="573"/>
      <c r="B184" s="613" t="s">
        <v>2344</v>
      </c>
      <c r="C184" s="554">
        <f t="shared" ref="C184:AH184" si="83">C46-C115</f>
        <v>0</v>
      </c>
      <c r="D184" s="554">
        <f t="shared" si="83"/>
        <v>21</v>
      </c>
      <c r="E184" s="554">
        <f t="shared" si="83"/>
        <v>7</v>
      </c>
      <c r="F184" s="554">
        <f t="shared" si="83"/>
        <v>42</v>
      </c>
      <c r="G184" s="554">
        <f t="shared" si="83"/>
        <v>53</v>
      </c>
      <c r="H184" s="554">
        <f t="shared" si="83"/>
        <v>14</v>
      </c>
      <c r="I184" s="554">
        <f t="shared" si="83"/>
        <v>51</v>
      </c>
      <c r="J184" s="554">
        <f t="shared" si="83"/>
        <v>97</v>
      </c>
      <c r="K184" s="554">
        <f t="shared" si="83"/>
        <v>-334</v>
      </c>
      <c r="L184" s="554">
        <f t="shared" si="83"/>
        <v>-104</v>
      </c>
      <c r="M184" s="554">
        <f t="shared" si="83"/>
        <v>47</v>
      </c>
      <c r="N184" s="554">
        <f t="shared" si="83"/>
        <v>712</v>
      </c>
      <c r="O184" s="554">
        <f t="shared" si="83"/>
        <v>-726</v>
      </c>
      <c r="P184" s="554">
        <f t="shared" si="83"/>
        <v>218</v>
      </c>
      <c r="Q184" s="554">
        <f t="shared" si="83"/>
        <v>219</v>
      </c>
      <c r="R184" s="554">
        <f t="shared" si="83"/>
        <v>29</v>
      </c>
      <c r="S184" s="554">
        <f t="shared" si="83"/>
        <v>-103</v>
      </c>
      <c r="T184" s="554">
        <f t="shared" si="83"/>
        <v>-93</v>
      </c>
      <c r="U184" s="554">
        <f t="shared" si="83"/>
        <v>36</v>
      </c>
      <c r="V184" s="554">
        <f t="shared" si="83"/>
        <v>-22</v>
      </c>
      <c r="W184" s="554">
        <f t="shared" si="83"/>
        <v>7</v>
      </c>
      <c r="X184" s="554">
        <f t="shared" si="83"/>
        <v>1</v>
      </c>
      <c r="Y184" s="554">
        <f t="shared" si="83"/>
        <v>100</v>
      </c>
      <c r="Z184" s="554">
        <f t="shared" si="83"/>
        <v>-339</v>
      </c>
      <c r="AA184" s="554">
        <f t="shared" si="83"/>
        <v>-1</v>
      </c>
      <c r="AB184" s="554">
        <f t="shared" si="83"/>
        <v>145</v>
      </c>
      <c r="AC184" s="617">
        <f t="shared" si="83"/>
        <v>42</v>
      </c>
      <c r="AD184" s="556">
        <f t="shared" si="83"/>
        <v>-119</v>
      </c>
      <c r="AE184" s="618">
        <f t="shared" si="83"/>
        <v>-76</v>
      </c>
      <c r="AF184" s="554">
        <f t="shared" si="83"/>
        <v>-17</v>
      </c>
      <c r="AG184" s="554">
        <f t="shared" si="83"/>
        <v>48</v>
      </c>
      <c r="AH184" s="554">
        <f t="shared" si="83"/>
        <v>-1</v>
      </c>
      <c r="AI184" s="554">
        <f t="shared" ref="AI184:AY184" si="84">AI46-AI115</f>
        <v>45</v>
      </c>
      <c r="AJ184" s="554">
        <f t="shared" si="84"/>
        <v>-42</v>
      </c>
      <c r="AK184" s="554">
        <f t="shared" si="84"/>
        <v>-239</v>
      </c>
      <c r="AL184" s="554">
        <f t="shared" si="84"/>
        <v>92</v>
      </c>
      <c r="AM184" s="554">
        <f t="shared" si="84"/>
        <v>-32</v>
      </c>
      <c r="AN184" s="554">
        <f t="shared" si="84"/>
        <v>-6</v>
      </c>
      <c r="AO184" s="554">
        <f t="shared" si="84"/>
        <v>-10</v>
      </c>
      <c r="AP184" s="554">
        <f t="shared" si="84"/>
        <v>0</v>
      </c>
      <c r="AQ184" s="554">
        <f t="shared" si="84"/>
        <v>-76</v>
      </c>
      <c r="AR184" s="554">
        <f t="shared" si="84"/>
        <v>35</v>
      </c>
      <c r="AS184" s="554">
        <f t="shared" si="84"/>
        <v>-49</v>
      </c>
      <c r="AT184" s="554">
        <f t="shared" si="84"/>
        <v>-12</v>
      </c>
      <c r="AU184" s="554">
        <f t="shared" si="84"/>
        <v>25</v>
      </c>
      <c r="AV184" s="554">
        <f t="shared" si="84"/>
        <v>105</v>
      </c>
      <c r="AW184" s="554">
        <f t="shared" si="84"/>
        <v>136</v>
      </c>
      <c r="AX184" s="554">
        <f t="shared" si="84"/>
        <v>74</v>
      </c>
      <c r="AY184" s="563">
        <f t="shared" si="84"/>
        <v>423</v>
      </c>
    </row>
    <row r="185" spans="1:51" hidden="1">
      <c r="A185" s="573"/>
      <c r="B185" s="613" t="s">
        <v>2345</v>
      </c>
      <c r="C185" s="554">
        <f t="shared" ref="C185:AH185" si="85">C47-C116</f>
        <v>0</v>
      </c>
      <c r="D185" s="554">
        <f t="shared" si="85"/>
        <v>130</v>
      </c>
      <c r="E185" s="554">
        <f t="shared" si="85"/>
        <v>3</v>
      </c>
      <c r="F185" s="554">
        <f t="shared" si="85"/>
        <v>3</v>
      </c>
      <c r="G185" s="554">
        <f t="shared" si="85"/>
        <v>-170</v>
      </c>
      <c r="H185" s="554">
        <f t="shared" si="85"/>
        <v>25</v>
      </c>
      <c r="I185" s="554">
        <f t="shared" si="85"/>
        <v>14</v>
      </c>
      <c r="J185" s="554">
        <f t="shared" si="85"/>
        <v>-55</v>
      </c>
      <c r="K185" s="554">
        <f t="shared" si="85"/>
        <v>-432</v>
      </c>
      <c r="L185" s="554">
        <f t="shared" si="85"/>
        <v>-222</v>
      </c>
      <c r="M185" s="554">
        <f t="shared" si="85"/>
        <v>295</v>
      </c>
      <c r="N185" s="554">
        <f t="shared" si="85"/>
        <v>1035</v>
      </c>
      <c r="O185" s="554">
        <f t="shared" si="85"/>
        <v>-131</v>
      </c>
      <c r="P185" s="554">
        <f t="shared" si="85"/>
        <v>-1012</v>
      </c>
      <c r="Q185" s="554">
        <f t="shared" si="85"/>
        <v>1240</v>
      </c>
      <c r="R185" s="554">
        <f t="shared" si="85"/>
        <v>66</v>
      </c>
      <c r="S185" s="554">
        <f t="shared" si="85"/>
        <v>-115</v>
      </c>
      <c r="T185" s="554">
        <f t="shared" si="85"/>
        <v>-212</v>
      </c>
      <c r="U185" s="554">
        <f t="shared" si="85"/>
        <v>-62</v>
      </c>
      <c r="V185" s="554">
        <f t="shared" si="85"/>
        <v>25</v>
      </c>
      <c r="W185" s="554">
        <f t="shared" si="85"/>
        <v>-135</v>
      </c>
      <c r="X185" s="554">
        <f t="shared" si="85"/>
        <v>96</v>
      </c>
      <c r="Y185" s="554">
        <f t="shared" si="85"/>
        <v>168</v>
      </c>
      <c r="Z185" s="554">
        <f t="shared" si="85"/>
        <v>391</v>
      </c>
      <c r="AA185" s="554">
        <f t="shared" si="85"/>
        <v>125</v>
      </c>
      <c r="AB185" s="554">
        <f t="shared" si="85"/>
        <v>252</v>
      </c>
      <c r="AC185" s="617">
        <f t="shared" si="85"/>
        <v>-183</v>
      </c>
      <c r="AD185" s="556">
        <f t="shared" si="85"/>
        <v>85</v>
      </c>
      <c r="AE185" s="618">
        <f t="shared" si="85"/>
        <v>412</v>
      </c>
      <c r="AF185" s="554">
        <f t="shared" si="85"/>
        <v>-39</v>
      </c>
      <c r="AG185" s="554">
        <f t="shared" si="85"/>
        <v>13</v>
      </c>
      <c r="AH185" s="554">
        <f t="shared" si="85"/>
        <v>0</v>
      </c>
      <c r="AI185" s="554">
        <f t="shared" ref="AI185:AY185" si="86">AI47-AI116</f>
        <v>6</v>
      </c>
      <c r="AJ185" s="554">
        <f t="shared" si="86"/>
        <v>-91</v>
      </c>
      <c r="AK185" s="554">
        <f t="shared" si="86"/>
        <v>-244</v>
      </c>
      <c r="AL185" s="554">
        <f t="shared" si="86"/>
        <v>-22</v>
      </c>
      <c r="AM185" s="554">
        <f t="shared" si="86"/>
        <v>-33</v>
      </c>
      <c r="AN185" s="554">
        <f t="shared" si="86"/>
        <v>-52</v>
      </c>
      <c r="AO185" s="554">
        <f t="shared" si="86"/>
        <v>-80</v>
      </c>
      <c r="AP185" s="554">
        <f t="shared" si="86"/>
        <v>-52</v>
      </c>
      <c r="AQ185" s="554">
        <f t="shared" si="86"/>
        <v>-625</v>
      </c>
      <c r="AR185" s="554">
        <f t="shared" si="86"/>
        <v>-87</v>
      </c>
      <c r="AS185" s="554">
        <f t="shared" si="86"/>
        <v>-67</v>
      </c>
      <c r="AT185" s="554">
        <f t="shared" si="86"/>
        <v>15</v>
      </c>
      <c r="AU185" s="554">
        <f t="shared" si="86"/>
        <v>-80</v>
      </c>
      <c r="AV185" s="554">
        <f t="shared" si="86"/>
        <v>-70</v>
      </c>
      <c r="AW185" s="554">
        <f t="shared" si="86"/>
        <v>28</v>
      </c>
      <c r="AX185" s="554">
        <f t="shared" si="86"/>
        <v>-156</v>
      </c>
      <c r="AY185" s="563">
        <f t="shared" si="86"/>
        <v>1132</v>
      </c>
    </row>
    <row r="186" spans="1:51" hidden="1">
      <c r="A186" s="573"/>
      <c r="B186" s="613" t="s">
        <v>2346</v>
      </c>
      <c r="C186" s="554">
        <f t="shared" ref="C186:AH186" si="87">C48-C117</f>
        <v>0</v>
      </c>
      <c r="D186" s="554">
        <f t="shared" si="87"/>
        <v>137</v>
      </c>
      <c r="E186" s="554">
        <f t="shared" si="87"/>
        <v>32</v>
      </c>
      <c r="F186" s="554">
        <f t="shared" si="87"/>
        <v>-31</v>
      </c>
      <c r="G186" s="554">
        <f t="shared" si="87"/>
        <v>181</v>
      </c>
      <c r="H186" s="554">
        <f t="shared" si="87"/>
        <v>87</v>
      </c>
      <c r="I186" s="554">
        <f t="shared" si="87"/>
        <v>71</v>
      </c>
      <c r="J186" s="554">
        <f t="shared" si="87"/>
        <v>61</v>
      </c>
      <c r="K186" s="554">
        <f t="shared" si="87"/>
        <v>-249</v>
      </c>
      <c r="L186" s="554">
        <f t="shared" si="87"/>
        <v>53</v>
      </c>
      <c r="M186" s="554">
        <f t="shared" si="87"/>
        <v>350</v>
      </c>
      <c r="N186" s="554">
        <f t="shared" si="87"/>
        <v>520</v>
      </c>
      <c r="O186" s="554">
        <f t="shared" si="87"/>
        <v>-264</v>
      </c>
      <c r="P186" s="554">
        <f t="shared" si="87"/>
        <v>-2536</v>
      </c>
      <c r="Q186" s="554">
        <f t="shared" si="87"/>
        <v>925</v>
      </c>
      <c r="R186" s="554">
        <f t="shared" si="87"/>
        <v>158</v>
      </c>
      <c r="S186" s="554">
        <f t="shared" si="87"/>
        <v>-96</v>
      </c>
      <c r="T186" s="554">
        <f t="shared" si="87"/>
        <v>67</v>
      </c>
      <c r="U186" s="554">
        <f t="shared" si="87"/>
        <v>-10</v>
      </c>
      <c r="V186" s="554">
        <f t="shared" si="87"/>
        <v>-86</v>
      </c>
      <c r="W186" s="554">
        <f t="shared" si="87"/>
        <v>8</v>
      </c>
      <c r="X186" s="554">
        <f t="shared" si="87"/>
        <v>1</v>
      </c>
      <c r="Y186" s="554">
        <f t="shared" si="87"/>
        <v>289</v>
      </c>
      <c r="Z186" s="554">
        <f t="shared" si="87"/>
        <v>628</v>
      </c>
      <c r="AA186" s="554">
        <f t="shared" si="87"/>
        <v>-71</v>
      </c>
      <c r="AB186" s="554">
        <f t="shared" si="87"/>
        <v>260</v>
      </c>
      <c r="AC186" s="617">
        <f t="shared" si="87"/>
        <v>86</v>
      </c>
      <c r="AD186" s="556">
        <f t="shared" si="87"/>
        <v>-149</v>
      </c>
      <c r="AE186" s="618">
        <f t="shared" si="87"/>
        <v>190</v>
      </c>
      <c r="AF186" s="554">
        <f t="shared" si="87"/>
        <v>57</v>
      </c>
      <c r="AG186" s="554">
        <f t="shared" si="87"/>
        <v>54</v>
      </c>
      <c r="AH186" s="554">
        <f t="shared" si="87"/>
        <v>2</v>
      </c>
      <c r="AI186" s="554">
        <f t="shared" ref="AI186:AY186" si="88">AI48-AI117</f>
        <v>15</v>
      </c>
      <c r="AJ186" s="554">
        <f t="shared" si="88"/>
        <v>-72</v>
      </c>
      <c r="AK186" s="554">
        <f t="shared" si="88"/>
        <v>-177</v>
      </c>
      <c r="AL186" s="554">
        <f t="shared" si="88"/>
        <v>115</v>
      </c>
      <c r="AM186" s="554">
        <f t="shared" si="88"/>
        <v>-1</v>
      </c>
      <c r="AN186" s="554">
        <f t="shared" si="88"/>
        <v>47</v>
      </c>
      <c r="AO186" s="554">
        <f t="shared" si="88"/>
        <v>-30</v>
      </c>
      <c r="AP186" s="554">
        <f t="shared" si="88"/>
        <v>5</v>
      </c>
      <c r="AQ186" s="554">
        <f t="shared" si="88"/>
        <v>-709</v>
      </c>
      <c r="AR186" s="554">
        <f t="shared" si="88"/>
        <v>-45</v>
      </c>
      <c r="AS186" s="554">
        <f t="shared" si="88"/>
        <v>-80</v>
      </c>
      <c r="AT186" s="554">
        <f t="shared" si="88"/>
        <v>46</v>
      </c>
      <c r="AU186" s="554">
        <f t="shared" si="88"/>
        <v>21</v>
      </c>
      <c r="AV186" s="554">
        <f t="shared" si="88"/>
        <v>38</v>
      </c>
      <c r="AW186" s="554">
        <f t="shared" si="88"/>
        <v>85</v>
      </c>
      <c r="AX186" s="554">
        <f t="shared" si="88"/>
        <v>17</v>
      </c>
      <c r="AY186" s="563">
        <f t="shared" si="88"/>
        <v>-1355</v>
      </c>
    </row>
    <row r="187" spans="1:51" hidden="1">
      <c r="A187" s="573"/>
      <c r="B187" s="613" t="s">
        <v>2347</v>
      </c>
      <c r="C187" s="554">
        <f t="shared" ref="C187:AH187" si="89">C49-C118</f>
        <v>0</v>
      </c>
      <c r="D187" s="554">
        <f t="shared" si="89"/>
        <v>187</v>
      </c>
      <c r="E187" s="554">
        <f t="shared" si="89"/>
        <v>19</v>
      </c>
      <c r="F187" s="554">
        <f t="shared" si="89"/>
        <v>43</v>
      </c>
      <c r="G187" s="554">
        <f t="shared" si="89"/>
        <v>58</v>
      </c>
      <c r="H187" s="554">
        <f t="shared" si="89"/>
        <v>4</v>
      </c>
      <c r="I187" s="554">
        <f t="shared" si="89"/>
        <v>38</v>
      </c>
      <c r="J187" s="554">
        <f t="shared" si="89"/>
        <v>-24</v>
      </c>
      <c r="K187" s="554">
        <f t="shared" si="89"/>
        <v>-126</v>
      </c>
      <c r="L187" s="554">
        <f t="shared" si="89"/>
        <v>-180</v>
      </c>
      <c r="M187" s="554">
        <f t="shared" si="89"/>
        <v>202</v>
      </c>
      <c r="N187" s="554">
        <f t="shared" si="89"/>
        <v>889</v>
      </c>
      <c r="O187" s="554">
        <f t="shared" si="89"/>
        <v>-883</v>
      </c>
      <c r="P187" s="554">
        <f t="shared" si="89"/>
        <v>-311</v>
      </c>
      <c r="Q187" s="554">
        <f t="shared" si="89"/>
        <v>476</v>
      </c>
      <c r="R187" s="554">
        <f t="shared" si="89"/>
        <v>-24</v>
      </c>
      <c r="S187" s="554">
        <f t="shared" si="89"/>
        <v>69</v>
      </c>
      <c r="T187" s="554">
        <f t="shared" si="89"/>
        <v>78</v>
      </c>
      <c r="U187" s="554">
        <f t="shared" si="89"/>
        <v>-89</v>
      </c>
      <c r="V187" s="554">
        <f t="shared" si="89"/>
        <v>24</v>
      </c>
      <c r="W187" s="554">
        <f t="shared" si="89"/>
        <v>2</v>
      </c>
      <c r="X187" s="554">
        <f t="shared" si="89"/>
        <v>-104</v>
      </c>
      <c r="Y187" s="554">
        <f t="shared" si="89"/>
        <v>62</v>
      </c>
      <c r="Z187" s="554">
        <f t="shared" si="89"/>
        <v>-270</v>
      </c>
      <c r="AA187" s="554">
        <f t="shared" si="89"/>
        <v>-61</v>
      </c>
      <c r="AB187" s="554">
        <f t="shared" si="89"/>
        <v>137</v>
      </c>
      <c r="AC187" s="617">
        <f t="shared" si="89"/>
        <v>129</v>
      </c>
      <c r="AD187" s="556">
        <f t="shared" si="89"/>
        <v>-358</v>
      </c>
      <c r="AE187" s="618">
        <f t="shared" si="89"/>
        <v>215</v>
      </c>
      <c r="AF187" s="554">
        <f t="shared" si="89"/>
        <v>-16</v>
      </c>
      <c r="AG187" s="554">
        <f t="shared" si="89"/>
        <v>58</v>
      </c>
      <c r="AH187" s="554">
        <f t="shared" si="89"/>
        <v>21</v>
      </c>
      <c r="AI187" s="554">
        <f t="shared" ref="AI187:AY187" si="90">AI49-AI118</f>
        <v>-30</v>
      </c>
      <c r="AJ187" s="554">
        <f t="shared" si="90"/>
        <v>-77</v>
      </c>
      <c r="AK187" s="554">
        <f t="shared" si="90"/>
        <v>-275</v>
      </c>
      <c r="AL187" s="554">
        <f t="shared" si="90"/>
        <v>66</v>
      </c>
      <c r="AM187" s="554">
        <f t="shared" si="90"/>
        <v>-39</v>
      </c>
      <c r="AN187" s="554">
        <f t="shared" si="90"/>
        <v>40</v>
      </c>
      <c r="AO187" s="554">
        <f t="shared" si="90"/>
        <v>14</v>
      </c>
      <c r="AP187" s="554">
        <f t="shared" si="90"/>
        <v>19</v>
      </c>
      <c r="AQ187" s="554">
        <f t="shared" si="90"/>
        <v>-161</v>
      </c>
      <c r="AR187" s="554">
        <f t="shared" si="90"/>
        <v>74</v>
      </c>
      <c r="AS187" s="554">
        <f t="shared" si="90"/>
        <v>-78</v>
      </c>
      <c r="AT187" s="554">
        <f t="shared" si="90"/>
        <v>-43</v>
      </c>
      <c r="AU187" s="554">
        <f t="shared" si="90"/>
        <v>6</v>
      </c>
      <c r="AV187" s="554">
        <f t="shared" si="90"/>
        <v>52</v>
      </c>
      <c r="AW187" s="554">
        <f t="shared" si="90"/>
        <v>82</v>
      </c>
      <c r="AX187" s="554">
        <f t="shared" si="90"/>
        <v>85</v>
      </c>
      <c r="AY187" s="563">
        <f t="shared" si="90"/>
        <v>171</v>
      </c>
    </row>
    <row r="188" spans="1:51" hidden="1">
      <c r="A188" s="573"/>
      <c r="B188" s="613" t="s">
        <v>2348</v>
      </c>
      <c r="C188" s="554">
        <f t="shared" ref="C188:AH188" si="91">C50-C119</f>
        <v>0</v>
      </c>
      <c r="D188" s="554">
        <f t="shared" si="91"/>
        <v>142</v>
      </c>
      <c r="E188" s="554">
        <f t="shared" si="91"/>
        <v>20</v>
      </c>
      <c r="F188" s="554">
        <f t="shared" si="91"/>
        <v>39</v>
      </c>
      <c r="G188" s="554">
        <f t="shared" si="91"/>
        <v>70</v>
      </c>
      <c r="H188" s="554">
        <f t="shared" si="91"/>
        <v>5</v>
      </c>
      <c r="I188" s="554">
        <f t="shared" si="91"/>
        <v>18</v>
      </c>
      <c r="J188" s="554">
        <f t="shared" si="91"/>
        <v>40</v>
      </c>
      <c r="K188" s="554">
        <f t="shared" si="91"/>
        <v>-359</v>
      </c>
      <c r="L188" s="554">
        <f t="shared" si="91"/>
        <v>-263</v>
      </c>
      <c r="M188" s="554">
        <f t="shared" si="91"/>
        <v>37</v>
      </c>
      <c r="N188" s="554">
        <f t="shared" si="91"/>
        <v>824</v>
      </c>
      <c r="O188" s="554">
        <f t="shared" si="91"/>
        <v>-607</v>
      </c>
      <c r="P188" s="554">
        <f t="shared" si="91"/>
        <v>-262</v>
      </c>
      <c r="Q188" s="554">
        <f t="shared" si="91"/>
        <v>452</v>
      </c>
      <c r="R188" s="554">
        <f t="shared" si="91"/>
        <v>36</v>
      </c>
      <c r="S188" s="554">
        <f t="shared" si="91"/>
        <v>149</v>
      </c>
      <c r="T188" s="554">
        <f t="shared" si="91"/>
        <v>23</v>
      </c>
      <c r="U188" s="554">
        <f t="shared" si="91"/>
        <v>-164</v>
      </c>
      <c r="V188" s="554">
        <f t="shared" si="91"/>
        <v>-40</v>
      </c>
      <c r="W188" s="554">
        <f t="shared" si="91"/>
        <v>27</v>
      </c>
      <c r="X188" s="554">
        <f t="shared" si="91"/>
        <v>-141</v>
      </c>
      <c r="Y188" s="554">
        <f t="shared" si="91"/>
        <v>116</v>
      </c>
      <c r="Z188" s="554">
        <f t="shared" si="91"/>
        <v>-226</v>
      </c>
      <c r="AA188" s="554">
        <f t="shared" si="91"/>
        <v>-34</v>
      </c>
      <c r="AB188" s="554">
        <f t="shared" si="91"/>
        <v>47</v>
      </c>
      <c r="AC188" s="617">
        <f t="shared" si="91"/>
        <v>29</v>
      </c>
      <c r="AD188" s="556">
        <f t="shared" si="91"/>
        <v>58</v>
      </c>
      <c r="AE188" s="618">
        <f t="shared" si="91"/>
        <v>23</v>
      </c>
      <c r="AF188" s="554">
        <f t="shared" si="91"/>
        <v>-9</v>
      </c>
      <c r="AG188" s="554">
        <f t="shared" si="91"/>
        <v>29</v>
      </c>
      <c r="AH188" s="554">
        <f t="shared" si="91"/>
        <v>8</v>
      </c>
      <c r="AI188" s="554">
        <f t="shared" ref="AI188:AY188" si="92">AI50-AI119</f>
        <v>-16</v>
      </c>
      <c r="AJ188" s="554">
        <f t="shared" si="92"/>
        <v>-85</v>
      </c>
      <c r="AK188" s="554">
        <f t="shared" si="92"/>
        <v>-126</v>
      </c>
      <c r="AL188" s="554">
        <f t="shared" si="92"/>
        <v>16</v>
      </c>
      <c r="AM188" s="554">
        <f t="shared" si="92"/>
        <v>-29</v>
      </c>
      <c r="AN188" s="554">
        <f t="shared" si="92"/>
        <v>62</v>
      </c>
      <c r="AO188" s="554">
        <f t="shared" si="92"/>
        <v>7</v>
      </c>
      <c r="AP188" s="554">
        <f t="shared" si="92"/>
        <v>27</v>
      </c>
      <c r="AQ188" s="554">
        <f t="shared" si="92"/>
        <v>-283</v>
      </c>
      <c r="AR188" s="554">
        <f t="shared" si="92"/>
        <v>27</v>
      </c>
      <c r="AS188" s="554">
        <f t="shared" si="92"/>
        <v>28</v>
      </c>
      <c r="AT188" s="554">
        <f t="shared" si="92"/>
        <v>39</v>
      </c>
      <c r="AU188" s="554">
        <f t="shared" si="92"/>
        <v>12</v>
      </c>
      <c r="AV188" s="554">
        <f t="shared" si="92"/>
        <v>29</v>
      </c>
      <c r="AW188" s="554">
        <f t="shared" si="92"/>
        <v>92</v>
      </c>
      <c r="AX188" s="554">
        <f t="shared" si="92"/>
        <v>113</v>
      </c>
      <c r="AY188" s="563">
        <f t="shared" si="92"/>
        <v>407</v>
      </c>
    </row>
    <row r="189" spans="1:51" hidden="1">
      <c r="A189" s="573"/>
      <c r="B189" s="613" t="s">
        <v>2349</v>
      </c>
      <c r="C189" s="554">
        <f t="shared" ref="C189:AH189" si="93">C51-C120</f>
        <v>0</v>
      </c>
      <c r="D189" s="554">
        <f t="shared" si="93"/>
        <v>314</v>
      </c>
      <c r="E189" s="554">
        <f t="shared" si="93"/>
        <v>14</v>
      </c>
      <c r="F189" s="554">
        <f t="shared" si="93"/>
        <v>-14</v>
      </c>
      <c r="G189" s="554">
        <f t="shared" si="93"/>
        <v>141</v>
      </c>
      <c r="H189" s="554">
        <f t="shared" si="93"/>
        <v>28</v>
      </c>
      <c r="I189" s="554">
        <f t="shared" si="93"/>
        <v>4</v>
      </c>
      <c r="J189" s="554">
        <f t="shared" si="93"/>
        <v>37</v>
      </c>
      <c r="K189" s="554">
        <f t="shared" si="93"/>
        <v>-247</v>
      </c>
      <c r="L189" s="554">
        <f t="shared" si="93"/>
        <v>-163</v>
      </c>
      <c r="M189" s="554">
        <f t="shared" si="93"/>
        <v>99</v>
      </c>
      <c r="N189" s="554">
        <f t="shared" si="93"/>
        <v>964</v>
      </c>
      <c r="O189" s="554">
        <f t="shared" si="93"/>
        <v>-790</v>
      </c>
      <c r="P189" s="554">
        <f t="shared" si="93"/>
        <v>-422</v>
      </c>
      <c r="Q189" s="554">
        <f t="shared" si="93"/>
        <v>350</v>
      </c>
      <c r="R189" s="554">
        <f t="shared" si="93"/>
        <v>108</v>
      </c>
      <c r="S189" s="554">
        <f t="shared" si="93"/>
        <v>152</v>
      </c>
      <c r="T189" s="554">
        <f t="shared" si="93"/>
        <v>29</v>
      </c>
      <c r="U189" s="554">
        <f t="shared" si="93"/>
        <v>-95</v>
      </c>
      <c r="V189" s="554">
        <f t="shared" si="93"/>
        <v>-70</v>
      </c>
      <c r="W189" s="554">
        <f t="shared" si="93"/>
        <v>3</v>
      </c>
      <c r="X189" s="554">
        <f t="shared" si="93"/>
        <v>-141</v>
      </c>
      <c r="Y189" s="554">
        <f t="shared" si="93"/>
        <v>145</v>
      </c>
      <c r="Z189" s="554">
        <f t="shared" si="93"/>
        <v>-373</v>
      </c>
      <c r="AA189" s="554">
        <f t="shared" si="93"/>
        <v>3</v>
      </c>
      <c r="AB189" s="554">
        <f t="shared" si="93"/>
        <v>133</v>
      </c>
      <c r="AC189" s="617">
        <f t="shared" si="93"/>
        <v>134</v>
      </c>
      <c r="AD189" s="556">
        <f t="shared" si="93"/>
        <v>-359</v>
      </c>
      <c r="AE189" s="618">
        <f t="shared" si="93"/>
        <v>-18</v>
      </c>
      <c r="AF189" s="554">
        <f t="shared" si="93"/>
        <v>48</v>
      </c>
      <c r="AG189" s="554">
        <f t="shared" si="93"/>
        <v>32</v>
      </c>
      <c r="AH189" s="554">
        <f t="shared" si="93"/>
        <v>34</v>
      </c>
      <c r="AI189" s="554">
        <f t="shared" ref="AI189:AY189" si="94">AI51-AI120</f>
        <v>-40</v>
      </c>
      <c r="AJ189" s="554">
        <f t="shared" si="94"/>
        <v>-12</v>
      </c>
      <c r="AK189" s="554">
        <f t="shared" si="94"/>
        <v>-158</v>
      </c>
      <c r="AL189" s="554">
        <f t="shared" si="94"/>
        <v>75</v>
      </c>
      <c r="AM189" s="554">
        <f t="shared" si="94"/>
        <v>-45</v>
      </c>
      <c r="AN189" s="554">
        <f t="shared" si="94"/>
        <v>40</v>
      </c>
      <c r="AO189" s="554">
        <f t="shared" si="94"/>
        <v>-3</v>
      </c>
      <c r="AP189" s="554">
        <f t="shared" si="94"/>
        <v>26</v>
      </c>
      <c r="AQ189" s="554">
        <f t="shared" si="94"/>
        <v>-261</v>
      </c>
      <c r="AR189" s="554">
        <f t="shared" si="94"/>
        <v>76</v>
      </c>
      <c r="AS189" s="554">
        <f t="shared" si="94"/>
        <v>-23</v>
      </c>
      <c r="AT189" s="554">
        <f t="shared" si="94"/>
        <v>37</v>
      </c>
      <c r="AU189" s="554">
        <f t="shared" si="94"/>
        <v>-21</v>
      </c>
      <c r="AV189" s="554">
        <f t="shared" si="94"/>
        <v>75</v>
      </c>
      <c r="AW189" s="554">
        <f t="shared" si="94"/>
        <v>74</v>
      </c>
      <c r="AX189" s="554">
        <f t="shared" si="94"/>
        <v>80</v>
      </c>
      <c r="AY189" s="563">
        <f t="shared" si="94"/>
        <v>102</v>
      </c>
    </row>
    <row r="190" spans="1:51" hidden="1">
      <c r="A190" s="573"/>
      <c r="B190" s="613" t="s">
        <v>2350</v>
      </c>
      <c r="C190" s="554">
        <f t="shared" ref="C190:AH190" si="95">C52-C121</f>
        <v>0</v>
      </c>
      <c r="D190" s="554">
        <f t="shared" si="95"/>
        <v>240</v>
      </c>
      <c r="E190" s="554">
        <f t="shared" si="95"/>
        <v>58</v>
      </c>
      <c r="F190" s="554">
        <f t="shared" si="95"/>
        <v>-19</v>
      </c>
      <c r="G190" s="554">
        <f t="shared" si="95"/>
        <v>83</v>
      </c>
      <c r="H190" s="554">
        <f t="shared" si="95"/>
        <v>3</v>
      </c>
      <c r="I190" s="554">
        <f t="shared" si="95"/>
        <v>53</v>
      </c>
      <c r="J190" s="554">
        <f t="shared" si="95"/>
        <v>-20</v>
      </c>
      <c r="K190" s="554">
        <f t="shared" si="95"/>
        <v>-206</v>
      </c>
      <c r="L190" s="554">
        <f t="shared" si="95"/>
        <v>-95</v>
      </c>
      <c r="M190" s="554">
        <f t="shared" si="95"/>
        <v>50</v>
      </c>
      <c r="N190" s="554">
        <f t="shared" si="95"/>
        <v>605</v>
      </c>
      <c r="O190" s="554">
        <f t="shared" si="95"/>
        <v>-974</v>
      </c>
      <c r="P190" s="554">
        <f t="shared" si="95"/>
        <v>250</v>
      </c>
      <c r="Q190" s="554">
        <f t="shared" si="95"/>
        <v>476</v>
      </c>
      <c r="R190" s="554">
        <f t="shared" si="95"/>
        <v>114</v>
      </c>
      <c r="S190" s="554">
        <f t="shared" si="95"/>
        <v>-65</v>
      </c>
      <c r="T190" s="554">
        <f t="shared" si="95"/>
        <v>42</v>
      </c>
      <c r="U190" s="554">
        <f t="shared" si="95"/>
        <v>-95</v>
      </c>
      <c r="V190" s="554">
        <f t="shared" si="95"/>
        <v>-33</v>
      </c>
      <c r="W190" s="554">
        <f t="shared" si="95"/>
        <v>27</v>
      </c>
      <c r="X190" s="554">
        <f t="shared" si="95"/>
        <v>10</v>
      </c>
      <c r="Y190" s="554">
        <f t="shared" si="95"/>
        <v>90</v>
      </c>
      <c r="Z190" s="554">
        <f t="shared" si="95"/>
        <v>-439</v>
      </c>
      <c r="AA190" s="554">
        <f t="shared" si="95"/>
        <v>-87</v>
      </c>
      <c r="AB190" s="554">
        <f t="shared" si="95"/>
        <v>113</v>
      </c>
      <c r="AC190" s="617">
        <f t="shared" si="95"/>
        <v>68</v>
      </c>
      <c r="AD190" s="556">
        <f t="shared" si="95"/>
        <v>-295</v>
      </c>
      <c r="AE190" s="618">
        <f t="shared" si="95"/>
        <v>101</v>
      </c>
      <c r="AF190" s="554">
        <f t="shared" si="95"/>
        <v>47</v>
      </c>
      <c r="AG190" s="554">
        <f t="shared" si="95"/>
        <v>46</v>
      </c>
      <c r="AH190" s="554">
        <f t="shared" si="95"/>
        <v>15</v>
      </c>
      <c r="AI190" s="554">
        <f t="shared" ref="AI190:AY190" si="96">AI52-AI121</f>
        <v>-94</v>
      </c>
      <c r="AJ190" s="554">
        <f t="shared" si="96"/>
        <v>-64</v>
      </c>
      <c r="AK190" s="554">
        <f t="shared" si="96"/>
        <v>-245</v>
      </c>
      <c r="AL190" s="554">
        <f t="shared" si="96"/>
        <v>101</v>
      </c>
      <c r="AM190" s="554">
        <f t="shared" si="96"/>
        <v>-94</v>
      </c>
      <c r="AN190" s="554">
        <f t="shared" si="96"/>
        <v>52</v>
      </c>
      <c r="AO190" s="554">
        <f t="shared" si="96"/>
        <v>-59</v>
      </c>
      <c r="AP190" s="554">
        <f t="shared" si="96"/>
        <v>10</v>
      </c>
      <c r="AQ190" s="554">
        <f t="shared" si="96"/>
        <v>-138</v>
      </c>
      <c r="AR190" s="554">
        <f t="shared" si="96"/>
        <v>23</v>
      </c>
      <c r="AS190" s="554">
        <f t="shared" si="96"/>
        <v>-10</v>
      </c>
      <c r="AT190" s="554">
        <f t="shared" si="96"/>
        <v>93</v>
      </c>
      <c r="AU190" s="554">
        <f t="shared" si="96"/>
        <v>64</v>
      </c>
      <c r="AV190" s="554">
        <f t="shared" si="96"/>
        <v>71</v>
      </c>
      <c r="AW190" s="554">
        <f t="shared" si="96"/>
        <v>30</v>
      </c>
      <c r="AX190" s="554">
        <f t="shared" si="96"/>
        <v>97</v>
      </c>
      <c r="AY190" s="563">
        <f t="shared" si="96"/>
        <v>357</v>
      </c>
    </row>
    <row r="191" spans="1:51" hidden="1">
      <c r="A191" s="573"/>
      <c r="B191" s="613" t="s">
        <v>2351</v>
      </c>
      <c r="C191" s="554">
        <f t="shared" ref="C191:AH191" si="97">C53-C122</f>
        <v>0</v>
      </c>
      <c r="D191" s="554">
        <f t="shared" si="97"/>
        <v>215</v>
      </c>
      <c r="E191" s="554">
        <f t="shared" si="97"/>
        <v>-2</v>
      </c>
      <c r="F191" s="554">
        <f t="shared" si="97"/>
        <v>28</v>
      </c>
      <c r="G191" s="554">
        <f t="shared" si="97"/>
        <v>119</v>
      </c>
      <c r="H191" s="554">
        <f t="shared" si="97"/>
        <v>42</v>
      </c>
      <c r="I191" s="554">
        <f t="shared" si="97"/>
        <v>-11</v>
      </c>
      <c r="J191" s="554">
        <f t="shared" si="97"/>
        <v>5</v>
      </c>
      <c r="K191" s="554">
        <f t="shared" si="97"/>
        <v>-230</v>
      </c>
      <c r="L191" s="554">
        <f t="shared" si="97"/>
        <v>-302</v>
      </c>
      <c r="M191" s="554">
        <f t="shared" si="97"/>
        <v>211</v>
      </c>
      <c r="N191" s="554">
        <f t="shared" si="97"/>
        <v>533</v>
      </c>
      <c r="O191" s="554">
        <f t="shared" si="97"/>
        <v>-326</v>
      </c>
      <c r="P191" s="554">
        <f t="shared" si="97"/>
        <v>264</v>
      </c>
      <c r="Q191" s="554">
        <f t="shared" si="97"/>
        <v>520</v>
      </c>
      <c r="R191" s="554">
        <f t="shared" si="97"/>
        <v>27</v>
      </c>
      <c r="S191" s="554">
        <f t="shared" si="97"/>
        <v>-55</v>
      </c>
      <c r="T191" s="554">
        <f t="shared" si="97"/>
        <v>-30</v>
      </c>
      <c r="U191" s="554">
        <f t="shared" si="97"/>
        <v>-55</v>
      </c>
      <c r="V191" s="554">
        <f t="shared" si="97"/>
        <v>-88</v>
      </c>
      <c r="W191" s="554">
        <f t="shared" si="97"/>
        <v>-24</v>
      </c>
      <c r="X191" s="554">
        <f t="shared" si="97"/>
        <v>-24</v>
      </c>
      <c r="Y191" s="554">
        <f t="shared" si="97"/>
        <v>66</v>
      </c>
      <c r="Z191" s="554">
        <f t="shared" si="97"/>
        <v>-460</v>
      </c>
      <c r="AA191" s="554">
        <f t="shared" si="97"/>
        <v>-54</v>
      </c>
      <c r="AB191" s="554">
        <f t="shared" si="97"/>
        <v>106</v>
      </c>
      <c r="AC191" s="617">
        <f t="shared" si="97"/>
        <v>45</v>
      </c>
      <c r="AD191" s="556">
        <f t="shared" si="97"/>
        <v>-306</v>
      </c>
      <c r="AE191" s="618">
        <f t="shared" si="97"/>
        <v>-5</v>
      </c>
      <c r="AF191" s="554">
        <f t="shared" si="97"/>
        <v>69</v>
      </c>
      <c r="AG191" s="554">
        <f t="shared" si="97"/>
        <v>42</v>
      </c>
      <c r="AH191" s="554">
        <f t="shared" si="97"/>
        <v>14</v>
      </c>
      <c r="AI191" s="554">
        <f t="shared" ref="AI191:AY191" si="98">AI53-AI122</f>
        <v>-45</v>
      </c>
      <c r="AJ191" s="554">
        <f t="shared" si="98"/>
        <v>-142</v>
      </c>
      <c r="AK191" s="554">
        <f t="shared" si="98"/>
        <v>-235</v>
      </c>
      <c r="AL191" s="554">
        <f t="shared" si="98"/>
        <v>87</v>
      </c>
      <c r="AM191" s="554">
        <f t="shared" si="98"/>
        <v>-10</v>
      </c>
      <c r="AN191" s="554">
        <f t="shared" si="98"/>
        <v>78</v>
      </c>
      <c r="AO191" s="554">
        <f t="shared" si="98"/>
        <v>4</v>
      </c>
      <c r="AP191" s="554">
        <f t="shared" si="98"/>
        <v>7</v>
      </c>
      <c r="AQ191" s="554">
        <f t="shared" si="98"/>
        <v>-312</v>
      </c>
      <c r="AR191" s="554">
        <f t="shared" si="98"/>
        <v>-15</v>
      </c>
      <c r="AS191" s="554">
        <f t="shared" si="98"/>
        <v>1</v>
      </c>
      <c r="AT191" s="554">
        <f t="shared" si="98"/>
        <v>67</v>
      </c>
      <c r="AU191" s="554">
        <f t="shared" si="98"/>
        <v>-45</v>
      </c>
      <c r="AV191" s="554">
        <f t="shared" si="98"/>
        <v>98</v>
      </c>
      <c r="AW191" s="554">
        <f t="shared" si="98"/>
        <v>91</v>
      </c>
      <c r="AX191" s="554">
        <f t="shared" si="98"/>
        <v>37</v>
      </c>
      <c r="AY191" s="563">
        <f t="shared" si="98"/>
        <v>991</v>
      </c>
    </row>
    <row r="192" spans="1:51" hidden="1">
      <c r="A192" s="573"/>
      <c r="B192" s="613" t="s">
        <v>2352</v>
      </c>
      <c r="C192" s="554">
        <f t="shared" ref="C192:AH192" si="99">C54-C123</f>
        <v>0</v>
      </c>
      <c r="D192" s="554">
        <f t="shared" si="99"/>
        <v>157</v>
      </c>
      <c r="E192" s="554">
        <f t="shared" si="99"/>
        <v>48</v>
      </c>
      <c r="F192" s="554">
        <f t="shared" si="99"/>
        <v>-4</v>
      </c>
      <c r="G192" s="554">
        <f t="shared" si="99"/>
        <v>193</v>
      </c>
      <c r="H192" s="554">
        <f t="shared" si="99"/>
        <v>25</v>
      </c>
      <c r="I192" s="554">
        <f t="shared" si="99"/>
        <v>38</v>
      </c>
      <c r="J192" s="554">
        <f t="shared" si="99"/>
        <v>-35</v>
      </c>
      <c r="K192" s="554">
        <f t="shared" si="99"/>
        <v>-113</v>
      </c>
      <c r="L192" s="554">
        <f t="shared" si="99"/>
        <v>-375</v>
      </c>
      <c r="M192" s="554">
        <f t="shared" si="99"/>
        <v>167</v>
      </c>
      <c r="N192" s="554">
        <f t="shared" si="99"/>
        <v>828</v>
      </c>
      <c r="O192" s="554">
        <f t="shared" si="99"/>
        <v>-907</v>
      </c>
      <c r="P192" s="554">
        <f t="shared" si="99"/>
        <v>103</v>
      </c>
      <c r="Q192" s="554">
        <f t="shared" si="99"/>
        <v>367</v>
      </c>
      <c r="R192" s="554">
        <f t="shared" si="99"/>
        <v>110</v>
      </c>
      <c r="S192" s="554">
        <f t="shared" si="99"/>
        <v>-38</v>
      </c>
      <c r="T192" s="554">
        <f t="shared" si="99"/>
        <v>8</v>
      </c>
      <c r="U192" s="554">
        <f t="shared" si="99"/>
        <v>-41</v>
      </c>
      <c r="V192" s="554">
        <f t="shared" si="99"/>
        <v>-82</v>
      </c>
      <c r="W192" s="554">
        <f t="shared" si="99"/>
        <v>29</v>
      </c>
      <c r="X192" s="554">
        <f t="shared" si="99"/>
        <v>-168</v>
      </c>
      <c r="Y192" s="554">
        <f t="shared" si="99"/>
        <v>145</v>
      </c>
      <c r="Z192" s="554">
        <f t="shared" si="99"/>
        <v>-501</v>
      </c>
      <c r="AA192" s="554">
        <f t="shared" si="99"/>
        <v>81</v>
      </c>
      <c r="AB192" s="554">
        <f t="shared" si="99"/>
        <v>11</v>
      </c>
      <c r="AC192" s="617">
        <f t="shared" si="99"/>
        <v>59</v>
      </c>
      <c r="AD192" s="556">
        <f t="shared" si="99"/>
        <v>-166</v>
      </c>
      <c r="AE192" s="618">
        <f t="shared" si="99"/>
        <v>118</v>
      </c>
      <c r="AF192" s="554">
        <f t="shared" si="99"/>
        <v>100</v>
      </c>
      <c r="AG192" s="554">
        <f t="shared" si="99"/>
        <v>59</v>
      </c>
      <c r="AH192" s="554">
        <f t="shared" si="99"/>
        <v>12</v>
      </c>
      <c r="AI192" s="554">
        <f t="shared" ref="AI192:AY192" si="100">AI54-AI123</f>
        <v>-67</v>
      </c>
      <c r="AJ192" s="554">
        <f t="shared" si="100"/>
        <v>-79</v>
      </c>
      <c r="AK192" s="554">
        <f t="shared" si="100"/>
        <v>-197</v>
      </c>
      <c r="AL192" s="554">
        <f t="shared" si="100"/>
        <v>95</v>
      </c>
      <c r="AM192" s="554">
        <f t="shared" si="100"/>
        <v>-23</v>
      </c>
      <c r="AN192" s="554">
        <f t="shared" si="100"/>
        <v>-12</v>
      </c>
      <c r="AO192" s="554">
        <f t="shared" si="100"/>
        <v>57</v>
      </c>
      <c r="AP192" s="554">
        <f t="shared" si="100"/>
        <v>25</v>
      </c>
      <c r="AQ192" s="554">
        <f t="shared" si="100"/>
        <v>-271</v>
      </c>
      <c r="AR192" s="554">
        <f t="shared" si="100"/>
        <v>35</v>
      </c>
      <c r="AS192" s="554">
        <f t="shared" si="100"/>
        <v>-64</v>
      </c>
      <c r="AT192" s="554">
        <f t="shared" si="100"/>
        <v>2</v>
      </c>
      <c r="AU192" s="554">
        <f t="shared" si="100"/>
        <v>-11</v>
      </c>
      <c r="AV192" s="554">
        <f t="shared" si="100"/>
        <v>113</v>
      </c>
      <c r="AW192" s="554">
        <f t="shared" si="100"/>
        <v>135</v>
      </c>
      <c r="AX192" s="554">
        <f t="shared" si="100"/>
        <v>34</v>
      </c>
      <c r="AY192" s="563">
        <f t="shared" si="100"/>
        <v>391</v>
      </c>
    </row>
    <row r="193" spans="1:51" hidden="1">
      <c r="A193" s="573"/>
      <c r="B193" s="613" t="s">
        <v>2353</v>
      </c>
      <c r="C193" s="554">
        <f t="shared" ref="C193:AH193" si="101">C55-C124</f>
        <v>0</v>
      </c>
      <c r="D193" s="554">
        <f t="shared" si="101"/>
        <v>229</v>
      </c>
      <c r="E193" s="554">
        <f t="shared" si="101"/>
        <v>30</v>
      </c>
      <c r="F193" s="554">
        <f t="shared" si="101"/>
        <v>33</v>
      </c>
      <c r="G193" s="554">
        <f t="shared" si="101"/>
        <v>136</v>
      </c>
      <c r="H193" s="554">
        <f t="shared" si="101"/>
        <v>43</v>
      </c>
      <c r="I193" s="554">
        <f t="shared" si="101"/>
        <v>58</v>
      </c>
      <c r="J193" s="554">
        <f t="shared" si="101"/>
        <v>66</v>
      </c>
      <c r="K193" s="554">
        <f t="shared" si="101"/>
        <v>-258</v>
      </c>
      <c r="L193" s="554">
        <f t="shared" si="101"/>
        <v>-232</v>
      </c>
      <c r="M193" s="554">
        <f t="shared" si="101"/>
        <v>180</v>
      </c>
      <c r="N193" s="554">
        <f t="shared" si="101"/>
        <v>546</v>
      </c>
      <c r="O193" s="554">
        <f t="shared" si="101"/>
        <v>-876</v>
      </c>
      <c r="P193" s="554">
        <f t="shared" si="101"/>
        <v>103</v>
      </c>
      <c r="Q193" s="554">
        <f t="shared" si="101"/>
        <v>406</v>
      </c>
      <c r="R193" s="554">
        <f t="shared" si="101"/>
        <v>43</v>
      </c>
      <c r="S193" s="554">
        <f t="shared" si="101"/>
        <v>-49</v>
      </c>
      <c r="T193" s="554">
        <f t="shared" si="101"/>
        <v>111</v>
      </c>
      <c r="U193" s="554">
        <f t="shared" si="101"/>
        <v>15</v>
      </c>
      <c r="V193" s="554">
        <f t="shared" si="101"/>
        <v>-30</v>
      </c>
      <c r="W193" s="554">
        <f t="shared" si="101"/>
        <v>44</v>
      </c>
      <c r="X193" s="554">
        <f t="shared" si="101"/>
        <v>-52</v>
      </c>
      <c r="Y193" s="554">
        <f t="shared" si="101"/>
        <v>124</v>
      </c>
      <c r="Z193" s="554">
        <f t="shared" si="101"/>
        <v>-648</v>
      </c>
      <c r="AA193" s="554">
        <f t="shared" si="101"/>
        <v>-109</v>
      </c>
      <c r="AB193" s="554">
        <f t="shared" si="101"/>
        <v>181</v>
      </c>
      <c r="AC193" s="617">
        <f t="shared" si="101"/>
        <v>192</v>
      </c>
      <c r="AD193" s="556">
        <f t="shared" si="101"/>
        <v>-316</v>
      </c>
      <c r="AE193" s="618">
        <f t="shared" si="101"/>
        <v>54</v>
      </c>
      <c r="AF193" s="554">
        <f t="shared" si="101"/>
        <v>83</v>
      </c>
      <c r="AG193" s="554">
        <f t="shared" si="101"/>
        <v>53</v>
      </c>
      <c r="AH193" s="554">
        <f t="shared" si="101"/>
        <v>42</v>
      </c>
      <c r="AI193" s="554">
        <f t="shared" ref="AI193:AY193" si="102">AI55-AI124</f>
        <v>-74</v>
      </c>
      <c r="AJ193" s="554">
        <f t="shared" si="102"/>
        <v>-77</v>
      </c>
      <c r="AK193" s="554">
        <f t="shared" si="102"/>
        <v>-220</v>
      </c>
      <c r="AL193" s="554">
        <f t="shared" si="102"/>
        <v>-84</v>
      </c>
      <c r="AM193" s="554">
        <f t="shared" si="102"/>
        <v>-94</v>
      </c>
      <c r="AN193" s="554">
        <f t="shared" si="102"/>
        <v>30</v>
      </c>
      <c r="AO193" s="554">
        <f t="shared" si="102"/>
        <v>24</v>
      </c>
      <c r="AP193" s="554">
        <f t="shared" si="102"/>
        <v>27</v>
      </c>
      <c r="AQ193" s="554">
        <f t="shared" si="102"/>
        <v>-122</v>
      </c>
      <c r="AR193" s="554">
        <f t="shared" si="102"/>
        <v>103</v>
      </c>
      <c r="AS193" s="554">
        <f t="shared" si="102"/>
        <v>30</v>
      </c>
      <c r="AT193" s="554">
        <f t="shared" si="102"/>
        <v>23</v>
      </c>
      <c r="AU193" s="554">
        <f t="shared" si="102"/>
        <v>8</v>
      </c>
      <c r="AV193" s="554">
        <f t="shared" si="102"/>
        <v>116</v>
      </c>
      <c r="AW193" s="554">
        <f t="shared" si="102"/>
        <v>93</v>
      </c>
      <c r="AX193" s="554">
        <f t="shared" si="102"/>
        <v>15</v>
      </c>
      <c r="AY193" s="563">
        <f t="shared" si="102"/>
        <v>179</v>
      </c>
    </row>
    <row r="194" spans="1:51" hidden="1">
      <c r="A194" s="573"/>
      <c r="B194" s="613" t="s">
        <v>2354</v>
      </c>
      <c r="C194" s="554">
        <f t="shared" ref="C194:AH194" si="103">C56-C125</f>
        <v>0</v>
      </c>
      <c r="D194" s="554">
        <f t="shared" si="103"/>
        <v>336</v>
      </c>
      <c r="E194" s="554">
        <f t="shared" si="103"/>
        <v>32</v>
      </c>
      <c r="F194" s="554">
        <f t="shared" si="103"/>
        <v>36</v>
      </c>
      <c r="G194" s="554">
        <f t="shared" si="103"/>
        <v>81</v>
      </c>
      <c r="H194" s="554">
        <f t="shared" si="103"/>
        <v>28</v>
      </c>
      <c r="I194" s="554">
        <f t="shared" si="103"/>
        <v>59</v>
      </c>
      <c r="J194" s="554">
        <f t="shared" si="103"/>
        <v>-41</v>
      </c>
      <c r="K194" s="554">
        <f t="shared" si="103"/>
        <v>-191</v>
      </c>
      <c r="L194" s="554">
        <f t="shared" si="103"/>
        <v>-172</v>
      </c>
      <c r="M194" s="554">
        <f t="shared" si="103"/>
        <v>128</v>
      </c>
      <c r="N194" s="554">
        <f t="shared" si="103"/>
        <v>566</v>
      </c>
      <c r="O194" s="554">
        <f t="shared" si="103"/>
        <v>-575</v>
      </c>
      <c r="P194" s="554">
        <f t="shared" si="103"/>
        <v>-10</v>
      </c>
      <c r="Q194" s="554">
        <f t="shared" si="103"/>
        <v>158</v>
      </c>
      <c r="R194" s="554">
        <f t="shared" si="103"/>
        <v>164</v>
      </c>
      <c r="S194" s="554">
        <f t="shared" si="103"/>
        <v>-75</v>
      </c>
      <c r="T194" s="554">
        <f t="shared" si="103"/>
        <v>17</v>
      </c>
      <c r="U194" s="554">
        <f t="shared" si="103"/>
        <v>50</v>
      </c>
      <c r="V194" s="554">
        <f t="shared" si="103"/>
        <v>-37</v>
      </c>
      <c r="W194" s="554">
        <f t="shared" si="103"/>
        <v>3</v>
      </c>
      <c r="X194" s="554">
        <f t="shared" si="103"/>
        <v>0</v>
      </c>
      <c r="Y194" s="554">
        <f t="shared" si="103"/>
        <v>-45</v>
      </c>
      <c r="Z194" s="554">
        <f t="shared" si="103"/>
        <v>-689</v>
      </c>
      <c r="AA194" s="554">
        <f t="shared" si="103"/>
        <v>75</v>
      </c>
      <c r="AB194" s="554">
        <f t="shared" si="103"/>
        <v>63</v>
      </c>
      <c r="AC194" s="617">
        <f t="shared" si="103"/>
        <v>111</v>
      </c>
      <c r="AD194" s="556">
        <f t="shared" si="103"/>
        <v>-285</v>
      </c>
      <c r="AE194" s="618">
        <f t="shared" si="103"/>
        <v>64</v>
      </c>
      <c r="AF194" s="554">
        <f t="shared" si="103"/>
        <v>85</v>
      </c>
      <c r="AG194" s="554">
        <f t="shared" si="103"/>
        <v>17</v>
      </c>
      <c r="AH194" s="554">
        <f t="shared" si="103"/>
        <v>57</v>
      </c>
      <c r="AI194" s="554">
        <f t="shared" ref="AI194:AY194" si="104">AI56-AI125</f>
        <v>-38</v>
      </c>
      <c r="AJ194" s="554">
        <f t="shared" si="104"/>
        <v>11</v>
      </c>
      <c r="AK194" s="554">
        <f t="shared" si="104"/>
        <v>-333</v>
      </c>
      <c r="AL194" s="554">
        <f t="shared" si="104"/>
        <v>47</v>
      </c>
      <c r="AM194" s="554">
        <f t="shared" si="104"/>
        <v>24</v>
      </c>
      <c r="AN194" s="554">
        <f t="shared" si="104"/>
        <v>29</v>
      </c>
      <c r="AO194" s="554">
        <f t="shared" si="104"/>
        <v>40</v>
      </c>
      <c r="AP194" s="554">
        <f t="shared" si="104"/>
        <v>31</v>
      </c>
      <c r="AQ194" s="554">
        <f t="shared" si="104"/>
        <v>-217</v>
      </c>
      <c r="AR194" s="554">
        <f t="shared" si="104"/>
        <v>37</v>
      </c>
      <c r="AS194" s="554">
        <f t="shared" si="104"/>
        <v>17</v>
      </c>
      <c r="AT194" s="554">
        <f t="shared" si="104"/>
        <v>-20</v>
      </c>
      <c r="AU194" s="554">
        <f t="shared" si="104"/>
        <v>98</v>
      </c>
      <c r="AV194" s="554">
        <f t="shared" si="104"/>
        <v>107</v>
      </c>
      <c r="AW194" s="554">
        <f t="shared" si="104"/>
        <v>90</v>
      </c>
      <c r="AX194" s="554">
        <f t="shared" si="104"/>
        <v>67</v>
      </c>
      <c r="AY194" s="563">
        <f t="shared" si="104"/>
        <v>139</v>
      </c>
    </row>
    <row r="195" spans="1:51" hidden="1">
      <c r="A195" s="575"/>
      <c r="B195" s="643" t="s">
        <v>2355</v>
      </c>
      <c r="C195" s="555">
        <f t="shared" ref="C195:AY195" si="105">SUM(C183:C194)</f>
        <v>0</v>
      </c>
      <c r="D195" s="588">
        <f t="shared" si="105"/>
        <v>2162</v>
      </c>
      <c r="E195" s="588">
        <f t="shared" si="105"/>
        <v>303</v>
      </c>
      <c r="F195" s="588">
        <f t="shared" si="105"/>
        <v>142</v>
      </c>
      <c r="G195" s="588">
        <f t="shared" si="105"/>
        <v>1100</v>
      </c>
      <c r="H195" s="588">
        <f t="shared" si="105"/>
        <v>296</v>
      </c>
      <c r="I195" s="588">
        <f t="shared" si="105"/>
        <v>392</v>
      </c>
      <c r="J195" s="588">
        <f t="shared" si="105"/>
        <v>140</v>
      </c>
      <c r="K195" s="588">
        <f t="shared" si="105"/>
        <v>-2990</v>
      </c>
      <c r="L195" s="588">
        <f t="shared" si="105"/>
        <v>-2257</v>
      </c>
      <c r="M195" s="588">
        <f t="shared" si="105"/>
        <v>1876</v>
      </c>
      <c r="N195" s="588">
        <f t="shared" si="105"/>
        <v>8691</v>
      </c>
      <c r="O195" s="588">
        <f t="shared" si="105"/>
        <v>-7649</v>
      </c>
      <c r="P195" s="555">
        <f t="shared" si="105"/>
        <v>-3593</v>
      </c>
      <c r="Q195" s="588">
        <f t="shared" si="105"/>
        <v>5758</v>
      </c>
      <c r="R195" s="588">
        <f t="shared" si="105"/>
        <v>937</v>
      </c>
      <c r="S195" s="588">
        <f t="shared" si="105"/>
        <v>-320</v>
      </c>
      <c r="T195" s="588">
        <f t="shared" si="105"/>
        <v>-46</v>
      </c>
      <c r="U195" s="588">
        <f t="shared" si="105"/>
        <v>-504</v>
      </c>
      <c r="V195" s="588">
        <f t="shared" si="105"/>
        <v>-580</v>
      </c>
      <c r="W195" s="588">
        <f t="shared" si="105"/>
        <v>21</v>
      </c>
      <c r="X195" s="588">
        <f t="shared" si="105"/>
        <v>-532</v>
      </c>
      <c r="Y195" s="588">
        <f t="shared" si="105"/>
        <v>1269</v>
      </c>
      <c r="Z195" s="588">
        <f t="shared" si="105"/>
        <v>-2900</v>
      </c>
      <c r="AA195" s="588">
        <f t="shared" si="105"/>
        <v>-70</v>
      </c>
      <c r="AB195" s="588">
        <f t="shared" si="105"/>
        <v>1490</v>
      </c>
      <c r="AC195" s="619">
        <f t="shared" si="105"/>
        <v>755</v>
      </c>
      <c r="AD195" s="555">
        <f t="shared" si="105"/>
        <v>-2629</v>
      </c>
      <c r="AE195" s="620">
        <f t="shared" si="105"/>
        <v>1222</v>
      </c>
      <c r="AF195" s="588">
        <f t="shared" si="105"/>
        <v>412</v>
      </c>
      <c r="AG195" s="588">
        <f t="shared" si="105"/>
        <v>492</v>
      </c>
      <c r="AH195" s="588">
        <f t="shared" si="105"/>
        <v>219</v>
      </c>
      <c r="AI195" s="588">
        <f t="shared" si="105"/>
        <v>-347</v>
      </c>
      <c r="AJ195" s="588">
        <f t="shared" si="105"/>
        <v>-748</v>
      </c>
      <c r="AK195" s="588">
        <f t="shared" si="105"/>
        <v>-2700</v>
      </c>
      <c r="AL195" s="588">
        <f t="shared" si="105"/>
        <v>771</v>
      </c>
      <c r="AM195" s="588">
        <f t="shared" si="105"/>
        <v>-394</v>
      </c>
      <c r="AN195" s="588">
        <f t="shared" si="105"/>
        <v>336</v>
      </c>
      <c r="AO195" s="588">
        <f t="shared" si="105"/>
        <v>-71</v>
      </c>
      <c r="AP195" s="588">
        <f t="shared" si="105"/>
        <v>125</v>
      </c>
      <c r="AQ195" s="588">
        <f t="shared" si="105"/>
        <v>-3399</v>
      </c>
      <c r="AR195" s="588">
        <f t="shared" si="105"/>
        <v>288</v>
      </c>
      <c r="AS195" s="588">
        <f t="shared" si="105"/>
        <v>-289</v>
      </c>
      <c r="AT195" s="588">
        <f t="shared" si="105"/>
        <v>354</v>
      </c>
      <c r="AU195" s="588">
        <f t="shared" si="105"/>
        <v>70</v>
      </c>
      <c r="AV195" s="588">
        <f t="shared" si="105"/>
        <v>805</v>
      </c>
      <c r="AW195" s="588">
        <f t="shared" si="105"/>
        <v>1063</v>
      </c>
      <c r="AX195" s="588">
        <f t="shared" si="105"/>
        <v>529</v>
      </c>
      <c r="AY195" s="589">
        <f t="shared" si="105"/>
        <v>3207</v>
      </c>
    </row>
    <row r="196" spans="1:51">
      <c r="A196" s="573" t="s">
        <v>2359</v>
      </c>
      <c r="B196" s="613" t="s">
        <v>2343</v>
      </c>
      <c r="C196" s="554">
        <f t="shared" ref="C196:AH196" si="106">C58-C127</f>
        <v>0</v>
      </c>
      <c r="D196" s="554">
        <f t="shared" si="106"/>
        <v>91</v>
      </c>
      <c r="E196" s="554">
        <f t="shared" si="106"/>
        <v>40</v>
      </c>
      <c r="F196" s="554">
        <f t="shared" si="106"/>
        <v>46</v>
      </c>
      <c r="G196" s="554">
        <f t="shared" si="106"/>
        <v>64</v>
      </c>
      <c r="H196" s="554">
        <f t="shared" si="106"/>
        <v>12</v>
      </c>
      <c r="I196" s="554">
        <f t="shared" si="106"/>
        <v>35</v>
      </c>
      <c r="J196" s="554">
        <f t="shared" si="106"/>
        <v>-41</v>
      </c>
      <c r="K196" s="554">
        <f t="shared" si="106"/>
        <v>-93</v>
      </c>
      <c r="L196" s="554">
        <f t="shared" si="106"/>
        <v>-256</v>
      </c>
      <c r="M196" s="554">
        <f t="shared" si="106"/>
        <v>201</v>
      </c>
      <c r="N196" s="554">
        <f t="shared" si="106"/>
        <v>586</v>
      </c>
      <c r="O196" s="554">
        <f t="shared" si="106"/>
        <v>-876</v>
      </c>
      <c r="P196" s="554">
        <f t="shared" si="106"/>
        <v>140</v>
      </c>
      <c r="Q196" s="554">
        <f t="shared" si="106"/>
        <v>380</v>
      </c>
      <c r="R196" s="554">
        <f t="shared" si="106"/>
        <v>75</v>
      </c>
      <c r="S196" s="554">
        <f t="shared" si="106"/>
        <v>-73</v>
      </c>
      <c r="T196" s="554">
        <f t="shared" si="106"/>
        <v>12</v>
      </c>
      <c r="U196" s="554">
        <f t="shared" si="106"/>
        <v>150</v>
      </c>
      <c r="V196" s="554">
        <f t="shared" si="106"/>
        <v>-98</v>
      </c>
      <c r="W196" s="554">
        <f t="shared" si="106"/>
        <v>-39</v>
      </c>
      <c r="X196" s="554">
        <f t="shared" si="106"/>
        <v>-35</v>
      </c>
      <c r="Y196" s="554">
        <f t="shared" si="106"/>
        <v>172</v>
      </c>
      <c r="Z196" s="554">
        <f t="shared" si="106"/>
        <v>-737</v>
      </c>
      <c r="AA196" s="554">
        <f t="shared" si="106"/>
        <v>57</v>
      </c>
      <c r="AB196" s="554">
        <f t="shared" si="106"/>
        <v>33</v>
      </c>
      <c r="AC196" s="617">
        <f t="shared" si="106"/>
        <v>87</v>
      </c>
      <c r="AD196" s="556">
        <f t="shared" si="106"/>
        <v>-274</v>
      </c>
      <c r="AE196" s="618">
        <f t="shared" si="106"/>
        <v>-95</v>
      </c>
      <c r="AF196" s="554">
        <f t="shared" si="106"/>
        <v>31</v>
      </c>
      <c r="AG196" s="554">
        <f t="shared" si="106"/>
        <v>20</v>
      </c>
      <c r="AH196" s="554">
        <f t="shared" si="106"/>
        <v>26</v>
      </c>
      <c r="AI196" s="554">
        <f t="shared" ref="AI196:AY196" si="107">AI58-AI127</f>
        <v>26</v>
      </c>
      <c r="AJ196" s="554">
        <f t="shared" si="107"/>
        <v>-31</v>
      </c>
      <c r="AK196" s="554">
        <f t="shared" si="107"/>
        <v>-157</v>
      </c>
      <c r="AL196" s="554">
        <f t="shared" si="107"/>
        <v>35</v>
      </c>
      <c r="AM196" s="554">
        <f t="shared" si="107"/>
        <v>-40</v>
      </c>
      <c r="AN196" s="554">
        <f t="shared" si="107"/>
        <v>55</v>
      </c>
      <c r="AO196" s="554">
        <f t="shared" si="107"/>
        <v>-17</v>
      </c>
      <c r="AP196" s="554">
        <f t="shared" si="107"/>
        <v>24</v>
      </c>
      <c r="AQ196" s="554">
        <f t="shared" si="107"/>
        <v>-99</v>
      </c>
      <c r="AR196" s="554">
        <f t="shared" si="107"/>
        <v>62</v>
      </c>
      <c r="AS196" s="554">
        <f t="shared" si="107"/>
        <v>-21</v>
      </c>
      <c r="AT196" s="554">
        <f t="shared" si="107"/>
        <v>99</v>
      </c>
      <c r="AU196" s="554">
        <f t="shared" si="107"/>
        <v>63</v>
      </c>
      <c r="AV196" s="554">
        <f t="shared" si="107"/>
        <v>63</v>
      </c>
      <c r="AW196" s="554">
        <f t="shared" si="107"/>
        <v>99</v>
      </c>
      <c r="AX196" s="554">
        <f t="shared" si="107"/>
        <v>198</v>
      </c>
      <c r="AY196" s="563">
        <f t="shared" si="107"/>
        <v>230</v>
      </c>
    </row>
    <row r="197" spans="1:51">
      <c r="A197" s="573"/>
      <c r="B197" s="613" t="s">
        <v>2344</v>
      </c>
      <c r="C197" s="554">
        <f t="shared" ref="C197:AG197" si="108">C59-C128</f>
        <v>0</v>
      </c>
      <c r="D197" s="554">
        <f t="shared" si="108"/>
        <v>100</v>
      </c>
      <c r="E197" s="554">
        <f t="shared" si="108"/>
        <v>-14</v>
      </c>
      <c r="F197" s="554">
        <f t="shared" si="108"/>
        <v>16</v>
      </c>
      <c r="G197" s="554">
        <f t="shared" si="108"/>
        <v>33</v>
      </c>
      <c r="H197" s="554">
        <f t="shared" si="108"/>
        <v>18</v>
      </c>
      <c r="I197" s="554">
        <f t="shared" si="108"/>
        <v>19</v>
      </c>
      <c r="J197" s="554">
        <f t="shared" si="108"/>
        <v>-21</v>
      </c>
      <c r="K197" s="554">
        <f t="shared" si="108"/>
        <v>-410</v>
      </c>
      <c r="L197" s="554">
        <f t="shared" si="108"/>
        <v>-102</v>
      </c>
      <c r="M197" s="554">
        <f t="shared" si="108"/>
        <v>55</v>
      </c>
      <c r="N197" s="554">
        <f t="shared" si="108"/>
        <v>871</v>
      </c>
      <c r="O197" s="554">
        <f t="shared" si="108"/>
        <v>-569</v>
      </c>
      <c r="P197" s="554">
        <f t="shared" si="108"/>
        <v>53</v>
      </c>
      <c r="Q197" s="554">
        <f t="shared" si="108"/>
        <v>516</v>
      </c>
      <c r="R197" s="554">
        <f t="shared" si="108"/>
        <v>30</v>
      </c>
      <c r="S197" s="554">
        <f t="shared" si="108"/>
        <v>-4</v>
      </c>
      <c r="T197" s="554">
        <f t="shared" si="108"/>
        <v>-62</v>
      </c>
      <c r="U197" s="554">
        <f t="shared" si="108"/>
        <v>93</v>
      </c>
      <c r="V197" s="554">
        <f t="shared" si="108"/>
        <v>-81</v>
      </c>
      <c r="W197" s="554">
        <f t="shared" si="108"/>
        <v>56</v>
      </c>
      <c r="X197" s="554">
        <f t="shared" si="108"/>
        <v>-102</v>
      </c>
      <c r="Y197" s="554">
        <f t="shared" si="108"/>
        <v>178</v>
      </c>
      <c r="Z197" s="554">
        <f t="shared" si="108"/>
        <v>-699</v>
      </c>
      <c r="AA197" s="554">
        <f t="shared" si="108"/>
        <v>-23</v>
      </c>
      <c r="AB197" s="554">
        <f t="shared" si="108"/>
        <v>39</v>
      </c>
      <c r="AC197" s="617">
        <f t="shared" si="108"/>
        <v>-4</v>
      </c>
      <c r="AD197" s="556">
        <f t="shared" si="108"/>
        <v>-199</v>
      </c>
      <c r="AE197" s="618">
        <f t="shared" si="108"/>
        <v>95</v>
      </c>
      <c r="AF197" s="554">
        <f t="shared" si="108"/>
        <v>87</v>
      </c>
      <c r="AG197" s="554">
        <f t="shared" si="108"/>
        <v>31</v>
      </c>
      <c r="AH197" s="554">
        <f t="shared" ref="AH197" si="109">AH59-AH128</f>
        <v>-24</v>
      </c>
      <c r="AI197" s="554">
        <f t="shared" ref="AI197:AY197" si="110">AI59-AI128</f>
        <v>37</v>
      </c>
      <c r="AJ197" s="554">
        <f t="shared" si="110"/>
        <v>-44</v>
      </c>
      <c r="AK197" s="554">
        <f t="shared" si="110"/>
        <v>-226</v>
      </c>
      <c r="AL197" s="554">
        <f t="shared" si="110"/>
        <v>7</v>
      </c>
      <c r="AM197" s="554">
        <f t="shared" si="110"/>
        <v>-47</v>
      </c>
      <c r="AN197" s="554">
        <f t="shared" si="110"/>
        <v>51</v>
      </c>
      <c r="AO197" s="554">
        <f t="shared" si="110"/>
        <v>24</v>
      </c>
      <c r="AP197" s="554">
        <f t="shared" si="110"/>
        <v>14</v>
      </c>
      <c r="AQ197" s="554">
        <f t="shared" si="110"/>
        <v>-46</v>
      </c>
      <c r="AR197" s="554">
        <f t="shared" si="110"/>
        <v>-33</v>
      </c>
      <c r="AS197" s="554">
        <f t="shared" si="110"/>
        <v>-14</v>
      </c>
      <c r="AT197" s="554">
        <f t="shared" si="110"/>
        <v>-53</v>
      </c>
      <c r="AU197" s="554">
        <f t="shared" si="110"/>
        <v>39</v>
      </c>
      <c r="AV197" s="554">
        <f t="shared" si="110"/>
        <v>116</v>
      </c>
      <c r="AW197" s="554">
        <f t="shared" si="110"/>
        <v>125</v>
      </c>
      <c r="AX197" s="554">
        <f t="shared" si="110"/>
        <v>74</v>
      </c>
      <c r="AY197" s="563">
        <f t="shared" si="110"/>
        <v>871</v>
      </c>
    </row>
    <row r="198" spans="1:51">
      <c r="A198" s="573"/>
      <c r="B198" s="613" t="s">
        <v>2345</v>
      </c>
      <c r="C198" s="554">
        <f t="shared" ref="C198:AG198" si="111">C60-C129</f>
        <v>0</v>
      </c>
      <c r="D198" s="554">
        <f t="shared" si="111"/>
        <v>31</v>
      </c>
      <c r="E198" s="554">
        <f t="shared" si="111"/>
        <v>19</v>
      </c>
      <c r="F198" s="554">
        <f t="shared" si="111"/>
        <v>-56</v>
      </c>
      <c r="G198" s="554">
        <f t="shared" si="111"/>
        <v>-173</v>
      </c>
      <c r="H198" s="554">
        <f t="shared" si="111"/>
        <v>75</v>
      </c>
      <c r="I198" s="554">
        <f t="shared" si="111"/>
        <v>55</v>
      </c>
      <c r="J198" s="554">
        <f t="shared" si="111"/>
        <v>-73</v>
      </c>
      <c r="K198" s="554">
        <f t="shared" si="111"/>
        <v>-553</v>
      </c>
      <c r="L198" s="554">
        <f t="shared" si="111"/>
        <v>49</v>
      </c>
      <c r="M198" s="554">
        <f t="shared" si="111"/>
        <v>453</v>
      </c>
      <c r="N198" s="554">
        <f t="shared" si="111"/>
        <v>920</v>
      </c>
      <c r="O198" s="554">
        <f t="shared" si="111"/>
        <v>-82</v>
      </c>
      <c r="P198" s="641">
        <f t="shared" si="111"/>
        <v>-1703</v>
      </c>
      <c r="Q198" s="554">
        <f t="shared" si="111"/>
        <v>1583</v>
      </c>
      <c r="R198" s="554">
        <f t="shared" si="111"/>
        <v>18</v>
      </c>
      <c r="S198" s="554">
        <f t="shared" si="111"/>
        <v>-7</v>
      </c>
      <c r="T198" s="554">
        <f t="shared" si="111"/>
        <v>-68</v>
      </c>
      <c r="U198" s="554">
        <f t="shared" si="111"/>
        <v>35</v>
      </c>
      <c r="V198" s="554">
        <f t="shared" si="111"/>
        <v>34</v>
      </c>
      <c r="W198" s="554">
        <f t="shared" si="111"/>
        <v>-72</v>
      </c>
      <c r="X198" s="554">
        <f t="shared" si="111"/>
        <v>97</v>
      </c>
      <c r="Y198" s="554">
        <f t="shared" si="111"/>
        <v>272</v>
      </c>
      <c r="Z198" s="554">
        <f t="shared" si="111"/>
        <v>-896</v>
      </c>
      <c r="AA198" s="554">
        <f t="shared" si="111"/>
        <v>-20</v>
      </c>
      <c r="AB198" s="554">
        <f t="shared" si="111"/>
        <v>138</v>
      </c>
      <c r="AC198" s="617">
        <f t="shared" si="111"/>
        <v>-14</v>
      </c>
      <c r="AD198" s="556">
        <f t="shared" si="111"/>
        <v>543</v>
      </c>
      <c r="AE198" s="618">
        <f t="shared" si="111"/>
        <v>378</v>
      </c>
      <c r="AF198" s="554">
        <f t="shared" si="111"/>
        <v>71</v>
      </c>
      <c r="AG198" s="554">
        <f t="shared" si="111"/>
        <v>33</v>
      </c>
      <c r="AH198" s="554">
        <f t="shared" ref="AH198:AH203" si="112">AH60-AH129</f>
        <v>13</v>
      </c>
      <c r="AI198" s="554">
        <f t="shared" ref="AI198:AY198" si="113">AI60-AI129</f>
        <v>109</v>
      </c>
      <c r="AJ198" s="554">
        <f t="shared" si="113"/>
        <v>-225</v>
      </c>
      <c r="AK198" s="554">
        <f t="shared" si="113"/>
        <v>-302</v>
      </c>
      <c r="AL198" s="554">
        <f t="shared" si="113"/>
        <v>29</v>
      </c>
      <c r="AM198" s="554">
        <f t="shared" si="113"/>
        <v>-30</v>
      </c>
      <c r="AN198" s="554">
        <f t="shared" si="113"/>
        <v>-10</v>
      </c>
      <c r="AO198" s="554">
        <f t="shared" si="113"/>
        <v>-22</v>
      </c>
      <c r="AP198" s="554">
        <f t="shared" si="113"/>
        <v>-18</v>
      </c>
      <c r="AQ198" s="554">
        <f t="shared" si="113"/>
        <v>-428</v>
      </c>
      <c r="AR198" s="554">
        <f t="shared" si="113"/>
        <v>39</v>
      </c>
      <c r="AS198" s="554">
        <f t="shared" si="113"/>
        <v>-133</v>
      </c>
      <c r="AT198" s="554">
        <f t="shared" si="113"/>
        <v>19</v>
      </c>
      <c r="AU198" s="554">
        <f t="shared" si="113"/>
        <v>39</v>
      </c>
      <c r="AV198" s="554">
        <f t="shared" si="113"/>
        <v>13</v>
      </c>
      <c r="AW198" s="554">
        <f t="shared" si="113"/>
        <v>27</v>
      </c>
      <c r="AX198" s="554">
        <f t="shared" si="113"/>
        <v>-207</v>
      </c>
      <c r="AY198" s="563">
        <f t="shared" si="113"/>
        <v>718</v>
      </c>
    </row>
    <row r="199" spans="1:51">
      <c r="A199" s="573"/>
      <c r="B199" s="613" t="s">
        <v>2346</v>
      </c>
      <c r="C199" s="554">
        <f t="shared" ref="C199:AG199" si="114">C61-C130</f>
        <v>0</v>
      </c>
      <c r="D199" s="554">
        <f t="shared" si="114"/>
        <v>110</v>
      </c>
      <c r="E199" s="554">
        <f t="shared" si="114"/>
        <v>18</v>
      </c>
      <c r="F199" s="554">
        <f t="shared" si="114"/>
        <v>15</v>
      </c>
      <c r="G199" s="554">
        <f t="shared" si="114"/>
        <v>59</v>
      </c>
      <c r="H199" s="554">
        <f t="shared" si="114"/>
        <v>52</v>
      </c>
      <c r="I199" s="554">
        <f t="shared" si="114"/>
        <v>49</v>
      </c>
      <c r="J199" s="554">
        <f t="shared" si="114"/>
        <v>-22</v>
      </c>
      <c r="K199" s="554">
        <f t="shared" si="114"/>
        <v>-273</v>
      </c>
      <c r="L199" s="554">
        <f t="shared" si="114"/>
        <v>362</v>
      </c>
      <c r="M199" s="554">
        <f t="shared" si="114"/>
        <v>580</v>
      </c>
      <c r="N199" s="554">
        <f t="shared" si="114"/>
        <v>748</v>
      </c>
      <c r="O199" s="554">
        <f t="shared" si="114"/>
        <v>-620</v>
      </c>
      <c r="P199" s="641">
        <f t="shared" si="114"/>
        <v>-2517</v>
      </c>
      <c r="Q199" s="554">
        <f t="shared" si="114"/>
        <v>947</v>
      </c>
      <c r="R199" s="554">
        <f t="shared" si="114"/>
        <v>148</v>
      </c>
      <c r="S199" s="554">
        <f t="shared" si="114"/>
        <v>-26</v>
      </c>
      <c r="T199" s="554">
        <f t="shared" si="114"/>
        <v>87</v>
      </c>
      <c r="U199" s="554">
        <f t="shared" si="114"/>
        <v>95</v>
      </c>
      <c r="V199" s="554">
        <f t="shared" si="114"/>
        <v>-20</v>
      </c>
      <c r="W199" s="554">
        <f t="shared" si="114"/>
        <v>210</v>
      </c>
      <c r="X199" s="554">
        <f t="shared" si="114"/>
        <v>2</v>
      </c>
      <c r="Y199" s="554">
        <f t="shared" si="114"/>
        <v>381</v>
      </c>
      <c r="Z199" s="554">
        <f t="shared" si="114"/>
        <v>-1166</v>
      </c>
      <c r="AA199" s="554">
        <f t="shared" si="114"/>
        <v>38</v>
      </c>
      <c r="AB199" s="554">
        <f t="shared" si="114"/>
        <v>164</v>
      </c>
      <c r="AC199" s="617">
        <f t="shared" si="114"/>
        <v>5</v>
      </c>
      <c r="AD199" s="556">
        <f t="shared" si="114"/>
        <v>129</v>
      </c>
      <c r="AE199" s="618">
        <f t="shared" si="114"/>
        <v>107</v>
      </c>
      <c r="AF199" s="554">
        <f t="shared" si="114"/>
        <v>62</v>
      </c>
      <c r="AG199" s="554">
        <f t="shared" si="114"/>
        <v>36</v>
      </c>
      <c r="AH199" s="554">
        <f t="shared" si="112"/>
        <v>4</v>
      </c>
      <c r="AI199" s="554">
        <f t="shared" ref="AI199:AY199" si="115">AI61-AI130</f>
        <v>73</v>
      </c>
      <c r="AJ199" s="554">
        <f t="shared" si="115"/>
        <v>-86</v>
      </c>
      <c r="AK199" s="554">
        <f t="shared" si="115"/>
        <v>-41</v>
      </c>
      <c r="AL199" s="554">
        <f t="shared" si="115"/>
        <v>-54</v>
      </c>
      <c r="AM199" s="554">
        <f t="shared" si="115"/>
        <v>105</v>
      </c>
      <c r="AN199" s="554">
        <f t="shared" si="115"/>
        <v>48</v>
      </c>
      <c r="AO199" s="554">
        <f t="shared" si="115"/>
        <v>69</v>
      </c>
      <c r="AP199" s="554">
        <f t="shared" si="115"/>
        <v>1</v>
      </c>
      <c r="AQ199" s="554">
        <f t="shared" si="115"/>
        <v>-50</v>
      </c>
      <c r="AR199" s="554">
        <f t="shared" si="115"/>
        <v>7</v>
      </c>
      <c r="AS199" s="554">
        <f t="shared" si="115"/>
        <v>-13</v>
      </c>
      <c r="AT199" s="554">
        <f t="shared" si="115"/>
        <v>58</v>
      </c>
      <c r="AU199" s="554">
        <f t="shared" si="115"/>
        <v>40</v>
      </c>
      <c r="AV199" s="554">
        <f t="shared" si="115"/>
        <v>29</v>
      </c>
      <c r="AW199" s="554">
        <f t="shared" si="115"/>
        <v>55</v>
      </c>
      <c r="AX199" s="554">
        <f t="shared" si="115"/>
        <v>-5</v>
      </c>
      <c r="AY199" s="640">
        <f t="shared" si="115"/>
        <v>-1442</v>
      </c>
    </row>
    <row r="200" spans="1:51">
      <c r="A200" s="573"/>
      <c r="B200" s="613" t="s">
        <v>2347</v>
      </c>
      <c r="C200" s="554">
        <f t="shared" ref="C200:AG200" si="116">C62-C131</f>
        <v>0</v>
      </c>
      <c r="D200" s="554">
        <f t="shared" si="116"/>
        <v>-9</v>
      </c>
      <c r="E200" s="554">
        <f t="shared" si="116"/>
        <v>1</v>
      </c>
      <c r="F200" s="554">
        <f t="shared" si="116"/>
        <v>-1</v>
      </c>
      <c r="G200" s="554">
        <f t="shared" si="116"/>
        <v>0</v>
      </c>
      <c r="H200" s="554">
        <f t="shared" si="116"/>
        <v>-1</v>
      </c>
      <c r="I200" s="554">
        <f t="shared" si="116"/>
        <v>11</v>
      </c>
      <c r="J200" s="554">
        <f t="shared" si="116"/>
        <v>-2</v>
      </c>
      <c r="K200" s="554">
        <f t="shared" si="116"/>
        <v>80</v>
      </c>
      <c r="L200" s="554">
        <f t="shared" si="116"/>
        <v>57</v>
      </c>
      <c r="M200" s="554">
        <f t="shared" si="116"/>
        <v>97</v>
      </c>
      <c r="N200" s="554">
        <f t="shared" si="116"/>
        <v>331</v>
      </c>
      <c r="O200" s="554">
        <f t="shared" si="116"/>
        <v>83</v>
      </c>
      <c r="P200" s="641">
        <f t="shared" si="116"/>
        <v>-560</v>
      </c>
      <c r="Q200" s="554">
        <f t="shared" si="116"/>
        <v>246</v>
      </c>
      <c r="R200" s="554">
        <f t="shared" si="116"/>
        <v>-8</v>
      </c>
      <c r="S200" s="554">
        <f t="shared" si="116"/>
        <v>-10</v>
      </c>
      <c r="T200" s="554">
        <f t="shared" si="116"/>
        <v>12</v>
      </c>
      <c r="U200" s="554">
        <f t="shared" si="116"/>
        <v>141</v>
      </c>
      <c r="V200" s="554">
        <f t="shared" si="116"/>
        <v>38</v>
      </c>
      <c r="W200" s="554">
        <f t="shared" si="116"/>
        <v>40</v>
      </c>
      <c r="X200" s="554">
        <f t="shared" si="116"/>
        <v>-29</v>
      </c>
      <c r="Y200" s="554">
        <f t="shared" si="116"/>
        <v>-117</v>
      </c>
      <c r="Z200" s="554">
        <f t="shared" si="116"/>
        <v>-253</v>
      </c>
      <c r="AA200" s="554">
        <f t="shared" si="116"/>
        <v>29</v>
      </c>
      <c r="AB200" s="554">
        <f t="shared" si="116"/>
        <v>8</v>
      </c>
      <c r="AC200" s="617">
        <f t="shared" si="116"/>
        <v>-38</v>
      </c>
      <c r="AD200" s="556">
        <f t="shared" si="116"/>
        <v>7</v>
      </c>
      <c r="AE200" s="618">
        <f t="shared" si="116"/>
        <v>75</v>
      </c>
      <c r="AF200" s="554">
        <f t="shared" si="116"/>
        <v>16</v>
      </c>
      <c r="AG200" s="554">
        <f t="shared" si="116"/>
        <v>5</v>
      </c>
      <c r="AH200" s="554">
        <f t="shared" si="112"/>
        <v>13</v>
      </c>
      <c r="AI200" s="554">
        <f t="shared" ref="AI200:AY200" si="117">AI62-AI131</f>
        <v>-28</v>
      </c>
      <c r="AJ200" s="554">
        <f t="shared" si="117"/>
        <v>8</v>
      </c>
      <c r="AK200" s="554">
        <f t="shared" si="117"/>
        <v>-70</v>
      </c>
      <c r="AL200" s="554">
        <f t="shared" si="117"/>
        <v>-56</v>
      </c>
      <c r="AM200" s="554">
        <f t="shared" si="117"/>
        <v>11</v>
      </c>
      <c r="AN200" s="554">
        <f t="shared" si="117"/>
        <v>5</v>
      </c>
      <c r="AO200" s="554">
        <f t="shared" si="117"/>
        <v>-1</v>
      </c>
      <c r="AP200" s="554">
        <f t="shared" si="117"/>
        <v>-22</v>
      </c>
      <c r="AQ200" s="554">
        <f t="shared" si="117"/>
        <v>-118</v>
      </c>
      <c r="AR200" s="554">
        <f t="shared" si="117"/>
        <v>8</v>
      </c>
      <c r="AS200" s="554">
        <f t="shared" si="117"/>
        <v>-5</v>
      </c>
      <c r="AT200" s="554">
        <f t="shared" si="117"/>
        <v>13</v>
      </c>
      <c r="AU200" s="554">
        <f t="shared" si="117"/>
        <v>1</v>
      </c>
      <c r="AV200" s="554">
        <f t="shared" si="117"/>
        <v>-19</v>
      </c>
      <c r="AW200" s="554">
        <f t="shared" si="117"/>
        <v>15</v>
      </c>
      <c r="AX200" s="554">
        <f t="shared" si="117"/>
        <v>-4</v>
      </c>
      <c r="AY200" s="563">
        <f t="shared" si="117"/>
        <v>100</v>
      </c>
    </row>
    <row r="201" spans="1:51">
      <c r="A201" s="573"/>
      <c r="B201" s="613" t="s">
        <v>2348</v>
      </c>
      <c r="C201" s="554">
        <f t="shared" ref="C201:AG201" si="118">C63-C132</f>
        <v>0</v>
      </c>
      <c r="D201" s="554">
        <f t="shared" si="118"/>
        <v>4</v>
      </c>
      <c r="E201" s="554">
        <f t="shared" si="118"/>
        <v>-7</v>
      </c>
      <c r="F201" s="554">
        <f t="shared" si="118"/>
        <v>-4</v>
      </c>
      <c r="G201" s="554">
        <f t="shared" si="118"/>
        <v>2</v>
      </c>
      <c r="H201" s="554">
        <f t="shared" si="118"/>
        <v>6</v>
      </c>
      <c r="I201" s="554">
        <f t="shared" si="118"/>
        <v>6</v>
      </c>
      <c r="J201" s="554">
        <f t="shared" si="118"/>
        <v>12</v>
      </c>
      <c r="K201" s="554">
        <f t="shared" si="118"/>
        <v>93</v>
      </c>
      <c r="L201" s="554">
        <f t="shared" si="118"/>
        <v>96</v>
      </c>
      <c r="M201" s="554">
        <f t="shared" si="118"/>
        <v>87</v>
      </c>
      <c r="N201" s="554">
        <f t="shared" si="118"/>
        <v>333</v>
      </c>
      <c r="O201" s="554">
        <f t="shared" si="118"/>
        <v>191</v>
      </c>
      <c r="P201" s="641">
        <f t="shared" si="118"/>
        <v>-427</v>
      </c>
      <c r="Q201" s="554">
        <f t="shared" si="118"/>
        <v>134</v>
      </c>
      <c r="R201" s="554">
        <f t="shared" si="118"/>
        <v>-7</v>
      </c>
      <c r="S201" s="554">
        <f t="shared" si="118"/>
        <v>2</v>
      </c>
      <c r="T201" s="554">
        <f t="shared" si="118"/>
        <v>-47</v>
      </c>
      <c r="U201" s="554">
        <f t="shared" si="118"/>
        <v>102</v>
      </c>
      <c r="V201" s="554">
        <f t="shared" si="118"/>
        <v>33</v>
      </c>
      <c r="W201" s="554">
        <f t="shared" si="118"/>
        <v>20</v>
      </c>
      <c r="X201" s="554">
        <f t="shared" si="118"/>
        <v>-66</v>
      </c>
      <c r="Y201" s="554">
        <f t="shared" si="118"/>
        <v>-82</v>
      </c>
      <c r="Z201" s="554">
        <f t="shared" si="118"/>
        <v>-343</v>
      </c>
      <c r="AA201" s="554">
        <f t="shared" si="118"/>
        <v>34</v>
      </c>
      <c r="AB201" s="554">
        <f t="shared" si="118"/>
        <v>-7</v>
      </c>
      <c r="AC201" s="617">
        <f t="shared" si="118"/>
        <v>-78</v>
      </c>
      <c r="AD201" s="556">
        <f t="shared" si="118"/>
        <v>26</v>
      </c>
      <c r="AE201" s="618">
        <f t="shared" si="118"/>
        <v>128</v>
      </c>
      <c r="AF201" s="554">
        <f t="shared" si="118"/>
        <v>21</v>
      </c>
      <c r="AG201" s="554">
        <f t="shared" si="118"/>
        <v>21</v>
      </c>
      <c r="AH201" s="554">
        <f t="shared" si="112"/>
        <v>3</v>
      </c>
      <c r="AI201" s="554">
        <f t="shared" ref="AI201:AY201" si="119">AI63-AI132</f>
        <v>-2</v>
      </c>
      <c r="AJ201" s="554">
        <f t="shared" si="119"/>
        <v>1</v>
      </c>
      <c r="AK201" s="554">
        <f t="shared" si="119"/>
        <v>-19</v>
      </c>
      <c r="AL201" s="554">
        <f t="shared" si="119"/>
        <v>-42</v>
      </c>
      <c r="AM201" s="554">
        <f t="shared" si="119"/>
        <v>-14</v>
      </c>
      <c r="AN201" s="554">
        <f t="shared" si="119"/>
        <v>9</v>
      </c>
      <c r="AO201" s="554">
        <f t="shared" si="119"/>
        <v>17</v>
      </c>
      <c r="AP201" s="554">
        <f t="shared" si="119"/>
        <v>14</v>
      </c>
      <c r="AQ201" s="554">
        <f t="shared" si="119"/>
        <v>-132</v>
      </c>
      <c r="AR201" s="554">
        <f t="shared" si="119"/>
        <v>-24</v>
      </c>
      <c r="AS201" s="554">
        <f t="shared" si="119"/>
        <v>-39</v>
      </c>
      <c r="AT201" s="554">
        <f t="shared" si="119"/>
        <v>12</v>
      </c>
      <c r="AU201" s="554">
        <f t="shared" si="119"/>
        <v>-11</v>
      </c>
      <c r="AV201" s="554">
        <f t="shared" si="119"/>
        <v>-18</v>
      </c>
      <c r="AW201" s="554">
        <f t="shared" si="119"/>
        <v>6</v>
      </c>
      <c r="AX201" s="554">
        <f t="shared" si="119"/>
        <v>-44</v>
      </c>
      <c r="AY201" s="563">
        <f t="shared" si="119"/>
        <v>231</v>
      </c>
    </row>
    <row r="202" spans="1:51">
      <c r="A202" s="573"/>
      <c r="B202" s="613" t="s">
        <v>2349</v>
      </c>
      <c r="C202" s="554">
        <f t="shared" ref="C202:AG202" si="120">C64-C133</f>
        <v>0</v>
      </c>
      <c r="D202" s="554">
        <f t="shared" si="120"/>
        <v>26</v>
      </c>
      <c r="E202" s="554">
        <f t="shared" si="120"/>
        <v>8</v>
      </c>
      <c r="F202" s="554">
        <f t="shared" si="120"/>
        <v>-4</v>
      </c>
      <c r="G202" s="554">
        <f t="shared" si="120"/>
        <v>-46</v>
      </c>
      <c r="H202" s="554">
        <f t="shared" si="120"/>
        <v>-2</v>
      </c>
      <c r="I202" s="554">
        <f t="shared" si="120"/>
        <v>-2</v>
      </c>
      <c r="J202" s="554">
        <f t="shared" si="120"/>
        <v>-20</v>
      </c>
      <c r="K202" s="554">
        <f t="shared" si="120"/>
        <v>130</v>
      </c>
      <c r="L202" s="554">
        <f t="shared" si="120"/>
        <v>22</v>
      </c>
      <c r="M202" s="554">
        <f t="shared" si="120"/>
        <v>93</v>
      </c>
      <c r="N202" s="554">
        <f t="shared" si="120"/>
        <v>322</v>
      </c>
      <c r="O202" s="554">
        <f t="shared" si="120"/>
        <v>248</v>
      </c>
      <c r="P202" s="641">
        <f t="shared" si="120"/>
        <v>-378</v>
      </c>
      <c r="Q202" s="554">
        <f t="shared" si="120"/>
        <v>31</v>
      </c>
      <c r="R202" s="554">
        <f t="shared" si="120"/>
        <v>-25</v>
      </c>
      <c r="S202" s="554">
        <f t="shared" si="120"/>
        <v>5</v>
      </c>
      <c r="T202" s="554">
        <f t="shared" si="120"/>
        <v>-21</v>
      </c>
      <c r="U202" s="554">
        <f t="shared" si="120"/>
        <v>52</v>
      </c>
      <c r="V202" s="554">
        <f t="shared" si="120"/>
        <v>70</v>
      </c>
      <c r="W202" s="554">
        <f t="shared" si="120"/>
        <v>-13</v>
      </c>
      <c r="X202" s="554">
        <f t="shared" si="120"/>
        <v>14</v>
      </c>
      <c r="Y202" s="554">
        <f t="shared" si="120"/>
        <v>-59</v>
      </c>
      <c r="Z202" s="554">
        <f t="shared" si="120"/>
        <v>-220</v>
      </c>
      <c r="AA202" s="554">
        <f t="shared" si="120"/>
        <v>-36</v>
      </c>
      <c r="AB202" s="554">
        <f t="shared" si="120"/>
        <v>-11</v>
      </c>
      <c r="AC202" s="617">
        <f t="shared" si="120"/>
        <v>-38</v>
      </c>
      <c r="AD202" s="556">
        <f t="shared" si="120"/>
        <v>6</v>
      </c>
      <c r="AE202" s="618">
        <f t="shared" si="120"/>
        <v>-57</v>
      </c>
      <c r="AF202" s="554">
        <f t="shared" si="120"/>
        <v>6</v>
      </c>
      <c r="AG202" s="554">
        <f t="shared" si="120"/>
        <v>14</v>
      </c>
      <c r="AH202" s="554">
        <f t="shared" si="112"/>
        <v>-3</v>
      </c>
      <c r="AI202" s="554">
        <f t="shared" ref="AI202:AY202" si="121">AI64-AI133</f>
        <v>9</v>
      </c>
      <c r="AJ202" s="554">
        <f t="shared" si="121"/>
        <v>-12</v>
      </c>
      <c r="AK202" s="554">
        <f t="shared" si="121"/>
        <v>-46</v>
      </c>
      <c r="AL202" s="554">
        <f t="shared" si="121"/>
        <v>-10</v>
      </c>
      <c r="AM202" s="554">
        <f t="shared" si="121"/>
        <v>8</v>
      </c>
      <c r="AN202" s="554">
        <f t="shared" si="121"/>
        <v>-2</v>
      </c>
      <c r="AO202" s="554">
        <f t="shared" si="121"/>
        <v>-13</v>
      </c>
      <c r="AP202" s="554">
        <f t="shared" si="121"/>
        <v>-7</v>
      </c>
      <c r="AQ202" s="554">
        <f t="shared" si="121"/>
        <v>-14</v>
      </c>
      <c r="AR202" s="554">
        <f t="shared" si="121"/>
        <v>5</v>
      </c>
      <c r="AS202" s="554">
        <f t="shared" si="121"/>
        <v>-9</v>
      </c>
      <c r="AT202" s="554">
        <f t="shared" si="121"/>
        <v>-4</v>
      </c>
      <c r="AU202" s="554">
        <f t="shared" si="121"/>
        <v>-14</v>
      </c>
      <c r="AV202" s="554">
        <f t="shared" si="121"/>
        <v>-23</v>
      </c>
      <c r="AW202" s="554">
        <f t="shared" si="121"/>
        <v>-1</v>
      </c>
      <c r="AX202" s="554">
        <f t="shared" si="121"/>
        <v>21</v>
      </c>
      <c r="AY202" s="563">
        <f t="shared" si="121"/>
        <v>223</v>
      </c>
    </row>
    <row r="203" spans="1:51">
      <c r="A203" s="573"/>
      <c r="B203" s="613" t="s">
        <v>2350</v>
      </c>
      <c r="C203" s="554">
        <f t="shared" ref="C203:AG203" si="122">C65-C134</f>
        <v>0</v>
      </c>
      <c r="D203" s="554">
        <f t="shared" si="122"/>
        <v>-1</v>
      </c>
      <c r="E203" s="554">
        <f t="shared" si="122"/>
        <v>12</v>
      </c>
      <c r="F203" s="554">
        <f t="shared" si="122"/>
        <v>-32</v>
      </c>
      <c r="G203" s="554">
        <f t="shared" si="122"/>
        <v>-27</v>
      </c>
      <c r="H203" s="554">
        <f t="shared" si="122"/>
        <v>19</v>
      </c>
      <c r="I203" s="554">
        <f t="shared" si="122"/>
        <v>-18</v>
      </c>
      <c r="J203" s="554">
        <f t="shared" si="122"/>
        <v>-28</v>
      </c>
      <c r="K203" s="554">
        <f t="shared" si="122"/>
        <v>105</v>
      </c>
      <c r="L203" s="554">
        <f t="shared" si="122"/>
        <v>-33</v>
      </c>
      <c r="M203" s="554">
        <f t="shared" si="122"/>
        <v>94</v>
      </c>
      <c r="N203" s="554">
        <f t="shared" si="122"/>
        <v>426</v>
      </c>
      <c r="O203" s="554">
        <f t="shared" si="122"/>
        <v>240</v>
      </c>
      <c r="P203" s="641">
        <f t="shared" si="122"/>
        <v>-503</v>
      </c>
      <c r="Q203" s="554">
        <f t="shared" si="122"/>
        <v>117</v>
      </c>
      <c r="R203" s="554">
        <f t="shared" si="122"/>
        <v>12</v>
      </c>
      <c r="S203" s="554">
        <f t="shared" si="122"/>
        <v>-35</v>
      </c>
      <c r="T203" s="554">
        <f t="shared" si="122"/>
        <v>3</v>
      </c>
      <c r="U203" s="554">
        <f t="shared" si="122"/>
        <v>50</v>
      </c>
      <c r="V203" s="554">
        <f t="shared" si="122"/>
        <v>14</v>
      </c>
      <c r="W203" s="554">
        <f t="shared" si="122"/>
        <v>38</v>
      </c>
      <c r="X203" s="554">
        <f t="shared" si="122"/>
        <v>-77</v>
      </c>
      <c r="Y203" s="554">
        <f t="shared" si="122"/>
        <v>-97</v>
      </c>
      <c r="Z203" s="554">
        <f t="shared" si="122"/>
        <v>-111</v>
      </c>
      <c r="AA203" s="554">
        <f t="shared" si="122"/>
        <v>-18</v>
      </c>
      <c r="AB203" s="554">
        <f t="shared" si="122"/>
        <v>5</v>
      </c>
      <c r="AC203" s="617">
        <f t="shared" si="122"/>
        <v>-60</v>
      </c>
      <c r="AD203" s="556">
        <f t="shared" si="122"/>
        <v>74</v>
      </c>
      <c r="AE203" s="618">
        <f t="shared" si="122"/>
        <v>-78</v>
      </c>
      <c r="AF203" s="554">
        <f t="shared" si="122"/>
        <v>22</v>
      </c>
      <c r="AG203" s="554">
        <f t="shared" si="122"/>
        <v>4</v>
      </c>
      <c r="AH203" s="554">
        <f t="shared" si="112"/>
        <v>-12</v>
      </c>
      <c r="AI203" s="554">
        <f t="shared" ref="AI203:AY203" si="123">AI65-AI134</f>
        <v>-10</v>
      </c>
      <c r="AJ203" s="554">
        <f t="shared" si="123"/>
        <v>4</v>
      </c>
      <c r="AK203" s="554">
        <f t="shared" si="123"/>
        <v>18</v>
      </c>
      <c r="AL203" s="554">
        <f t="shared" si="123"/>
        <v>-31</v>
      </c>
      <c r="AM203" s="554">
        <f t="shared" si="123"/>
        <v>-19</v>
      </c>
      <c r="AN203" s="554">
        <f t="shared" si="123"/>
        <v>2</v>
      </c>
      <c r="AO203" s="554">
        <f t="shared" si="123"/>
        <v>10</v>
      </c>
      <c r="AP203" s="554">
        <f t="shared" si="123"/>
        <v>15</v>
      </c>
      <c r="AQ203" s="554">
        <f t="shared" si="123"/>
        <v>-7</v>
      </c>
      <c r="AR203" s="554">
        <f t="shared" si="123"/>
        <v>-23</v>
      </c>
      <c r="AS203" s="554">
        <f t="shared" si="123"/>
        <v>-35</v>
      </c>
      <c r="AT203" s="554">
        <f t="shared" si="123"/>
        <v>-20</v>
      </c>
      <c r="AU203" s="554">
        <f t="shared" si="123"/>
        <v>8</v>
      </c>
      <c r="AV203" s="554">
        <f t="shared" si="123"/>
        <v>7</v>
      </c>
      <c r="AW203" s="554">
        <f t="shared" si="123"/>
        <v>-22</v>
      </c>
      <c r="AX203" s="554">
        <f t="shared" si="123"/>
        <v>-2</v>
      </c>
      <c r="AY203" s="563">
        <f t="shared" si="123"/>
        <v>280</v>
      </c>
    </row>
    <row r="204" spans="1:51" hidden="1">
      <c r="A204" s="573"/>
      <c r="B204" s="613" t="s">
        <v>2351</v>
      </c>
      <c r="C204" s="556"/>
      <c r="D204" s="590"/>
      <c r="E204" s="590"/>
      <c r="F204" s="590"/>
      <c r="G204" s="590"/>
      <c r="H204" s="590"/>
      <c r="I204" s="590"/>
      <c r="J204" s="590"/>
      <c r="K204" s="590"/>
      <c r="L204" s="590"/>
      <c r="M204" s="590"/>
      <c r="N204" s="590"/>
      <c r="O204" s="590"/>
      <c r="P204" s="556"/>
      <c r="Q204" s="590"/>
      <c r="R204" s="590"/>
      <c r="S204" s="590"/>
      <c r="T204" s="590"/>
      <c r="U204" s="590"/>
      <c r="V204" s="590"/>
      <c r="W204" s="590"/>
      <c r="X204" s="590"/>
      <c r="Y204" s="590"/>
      <c r="Z204" s="590"/>
      <c r="AA204" s="590"/>
      <c r="AB204" s="590"/>
      <c r="AC204" s="621"/>
      <c r="AD204" s="556"/>
      <c r="AE204" s="618"/>
      <c r="AF204" s="590"/>
      <c r="AG204" s="590"/>
      <c r="AH204" s="590"/>
      <c r="AI204" s="590"/>
      <c r="AJ204" s="590"/>
      <c r="AK204" s="590"/>
      <c r="AL204" s="590"/>
      <c r="AM204" s="590"/>
      <c r="AN204" s="590"/>
      <c r="AO204" s="590"/>
      <c r="AP204" s="590"/>
      <c r="AQ204" s="590"/>
      <c r="AR204" s="590"/>
      <c r="AS204" s="590"/>
      <c r="AT204" s="590"/>
      <c r="AU204" s="590"/>
      <c r="AV204" s="590"/>
      <c r="AW204" s="590"/>
      <c r="AX204" s="590"/>
      <c r="AY204" s="591"/>
    </row>
    <row r="205" spans="1:51" hidden="1">
      <c r="A205" s="573"/>
      <c r="B205" s="613" t="s">
        <v>2352</v>
      </c>
      <c r="C205" s="556"/>
      <c r="D205" s="590"/>
      <c r="E205" s="590"/>
      <c r="F205" s="590"/>
      <c r="G205" s="590"/>
      <c r="H205" s="590"/>
      <c r="I205" s="590"/>
      <c r="J205" s="590"/>
      <c r="K205" s="590"/>
      <c r="L205" s="590"/>
      <c r="M205" s="590"/>
      <c r="N205" s="590"/>
      <c r="O205" s="590"/>
      <c r="P205" s="556"/>
      <c r="Q205" s="590"/>
      <c r="R205" s="590"/>
      <c r="S205" s="590"/>
      <c r="T205" s="590"/>
      <c r="U205" s="590"/>
      <c r="V205" s="590"/>
      <c r="W205" s="590"/>
      <c r="X205" s="590"/>
      <c r="Y205" s="590"/>
      <c r="Z205" s="590"/>
      <c r="AA205" s="590"/>
      <c r="AB205" s="590"/>
      <c r="AC205" s="621"/>
      <c r="AD205" s="556"/>
      <c r="AE205" s="618"/>
      <c r="AF205" s="590"/>
      <c r="AG205" s="590"/>
      <c r="AH205" s="590"/>
      <c r="AI205" s="590"/>
      <c r="AJ205" s="590"/>
      <c r="AK205" s="590"/>
      <c r="AL205" s="590"/>
      <c r="AM205" s="590"/>
      <c r="AN205" s="590"/>
      <c r="AO205" s="590"/>
      <c r="AP205" s="590"/>
      <c r="AQ205" s="590"/>
      <c r="AR205" s="590"/>
      <c r="AS205" s="590"/>
      <c r="AT205" s="590"/>
      <c r="AU205" s="590"/>
      <c r="AV205" s="590"/>
      <c r="AW205" s="590"/>
      <c r="AX205" s="590"/>
      <c r="AY205" s="591"/>
    </row>
    <row r="206" spans="1:51" hidden="1">
      <c r="A206" s="573"/>
      <c r="B206" s="613" t="s">
        <v>2353</v>
      </c>
      <c r="C206" s="556"/>
      <c r="D206" s="590"/>
      <c r="E206" s="590"/>
      <c r="F206" s="590"/>
      <c r="G206" s="590"/>
      <c r="H206" s="590"/>
      <c r="I206" s="590"/>
      <c r="J206" s="590"/>
      <c r="K206" s="590"/>
      <c r="L206" s="590"/>
      <c r="M206" s="590"/>
      <c r="N206" s="590"/>
      <c r="O206" s="590"/>
      <c r="P206" s="556"/>
      <c r="Q206" s="590"/>
      <c r="R206" s="590"/>
      <c r="S206" s="590"/>
      <c r="T206" s="590"/>
      <c r="U206" s="590"/>
      <c r="V206" s="590"/>
      <c r="W206" s="590"/>
      <c r="X206" s="590"/>
      <c r="Y206" s="590"/>
      <c r="Z206" s="590"/>
      <c r="AA206" s="590"/>
      <c r="AB206" s="590"/>
      <c r="AC206" s="621"/>
      <c r="AD206" s="556"/>
      <c r="AE206" s="618"/>
      <c r="AF206" s="590"/>
      <c r="AG206" s="590"/>
      <c r="AH206" s="590"/>
      <c r="AI206" s="590"/>
      <c r="AJ206" s="590"/>
      <c r="AK206" s="590"/>
      <c r="AL206" s="590"/>
      <c r="AM206" s="590"/>
      <c r="AN206" s="590"/>
      <c r="AO206" s="590"/>
      <c r="AP206" s="590"/>
      <c r="AQ206" s="590"/>
      <c r="AR206" s="590"/>
      <c r="AS206" s="590"/>
      <c r="AT206" s="590"/>
      <c r="AU206" s="590"/>
      <c r="AV206" s="590"/>
      <c r="AW206" s="590"/>
      <c r="AX206" s="590"/>
      <c r="AY206" s="591"/>
    </row>
    <row r="207" spans="1:51" hidden="1">
      <c r="A207" s="573"/>
      <c r="B207" s="613" t="s">
        <v>2354</v>
      </c>
      <c r="C207" s="556"/>
      <c r="D207" s="590"/>
      <c r="E207" s="590"/>
      <c r="F207" s="590"/>
      <c r="G207" s="590"/>
      <c r="H207" s="590"/>
      <c r="I207" s="590"/>
      <c r="J207" s="590"/>
      <c r="K207" s="590"/>
      <c r="L207" s="590"/>
      <c r="M207" s="590"/>
      <c r="N207" s="590"/>
      <c r="O207" s="590"/>
      <c r="P207" s="556"/>
      <c r="Q207" s="590"/>
      <c r="R207" s="590"/>
      <c r="S207" s="590"/>
      <c r="T207" s="590"/>
      <c r="U207" s="590"/>
      <c r="V207" s="590"/>
      <c r="W207" s="590"/>
      <c r="X207" s="590"/>
      <c r="Y207" s="590"/>
      <c r="Z207" s="590"/>
      <c r="AA207" s="590"/>
      <c r="AB207" s="590"/>
      <c r="AC207" s="621"/>
      <c r="AD207" s="556"/>
      <c r="AE207" s="618"/>
      <c r="AF207" s="590"/>
      <c r="AG207" s="590"/>
      <c r="AH207" s="590"/>
      <c r="AI207" s="590"/>
      <c r="AJ207" s="590"/>
      <c r="AK207" s="590"/>
      <c r="AL207" s="590"/>
      <c r="AM207" s="590"/>
      <c r="AN207" s="590"/>
      <c r="AO207" s="590"/>
      <c r="AP207" s="590"/>
      <c r="AQ207" s="590"/>
      <c r="AR207" s="590"/>
      <c r="AS207" s="590"/>
      <c r="AT207" s="590"/>
      <c r="AU207" s="590"/>
      <c r="AV207" s="590"/>
      <c r="AW207" s="590"/>
      <c r="AX207" s="590"/>
      <c r="AY207" s="591"/>
    </row>
    <row r="208" spans="1:51">
      <c r="A208" s="575"/>
      <c r="B208" s="643" t="s">
        <v>2355</v>
      </c>
      <c r="C208" s="555">
        <f t="shared" ref="C208:AY208" si="124">SUM(C196:C207)</f>
        <v>0</v>
      </c>
      <c r="D208" s="588">
        <f t="shared" si="124"/>
        <v>352</v>
      </c>
      <c r="E208" s="588">
        <f t="shared" si="124"/>
        <v>77</v>
      </c>
      <c r="F208" s="588">
        <f t="shared" si="124"/>
        <v>-20</v>
      </c>
      <c r="G208" s="588">
        <f t="shared" si="124"/>
        <v>-88</v>
      </c>
      <c r="H208" s="588">
        <f t="shared" si="124"/>
        <v>179</v>
      </c>
      <c r="I208" s="588">
        <f t="shared" si="124"/>
        <v>155</v>
      </c>
      <c r="J208" s="588">
        <f t="shared" si="124"/>
        <v>-195</v>
      </c>
      <c r="K208" s="588">
        <f t="shared" si="124"/>
        <v>-921</v>
      </c>
      <c r="L208" s="588">
        <f t="shared" si="124"/>
        <v>195</v>
      </c>
      <c r="M208" s="588">
        <f t="shared" si="124"/>
        <v>1660</v>
      </c>
      <c r="N208" s="588">
        <f t="shared" si="124"/>
        <v>4537</v>
      </c>
      <c r="O208" s="588">
        <f t="shared" si="124"/>
        <v>-1385</v>
      </c>
      <c r="P208" s="555">
        <f t="shared" si="124"/>
        <v>-5895</v>
      </c>
      <c r="Q208" s="588">
        <f t="shared" si="124"/>
        <v>3954</v>
      </c>
      <c r="R208" s="588">
        <f t="shared" si="124"/>
        <v>243</v>
      </c>
      <c r="S208" s="588">
        <f t="shared" si="124"/>
        <v>-148</v>
      </c>
      <c r="T208" s="588">
        <f t="shared" si="124"/>
        <v>-84</v>
      </c>
      <c r="U208" s="588">
        <f t="shared" si="124"/>
        <v>718</v>
      </c>
      <c r="V208" s="588">
        <f t="shared" si="124"/>
        <v>-10</v>
      </c>
      <c r="W208" s="588">
        <f t="shared" si="124"/>
        <v>240</v>
      </c>
      <c r="X208" s="588">
        <f t="shared" si="124"/>
        <v>-196</v>
      </c>
      <c r="Y208" s="588">
        <f t="shared" si="124"/>
        <v>648</v>
      </c>
      <c r="Z208" s="588">
        <f t="shared" si="124"/>
        <v>-4425</v>
      </c>
      <c r="AA208" s="588">
        <f t="shared" si="124"/>
        <v>61</v>
      </c>
      <c r="AB208" s="588">
        <f t="shared" si="124"/>
        <v>369</v>
      </c>
      <c r="AC208" s="619">
        <f t="shared" si="124"/>
        <v>-140</v>
      </c>
      <c r="AD208" s="555">
        <f t="shared" si="124"/>
        <v>312</v>
      </c>
      <c r="AE208" s="620">
        <f t="shared" si="124"/>
        <v>553</v>
      </c>
      <c r="AF208" s="588">
        <f t="shared" si="124"/>
        <v>316</v>
      </c>
      <c r="AG208" s="588">
        <f t="shared" si="124"/>
        <v>164</v>
      </c>
      <c r="AH208" s="588">
        <f t="shared" si="124"/>
        <v>20</v>
      </c>
      <c r="AI208" s="588">
        <f t="shared" si="124"/>
        <v>214</v>
      </c>
      <c r="AJ208" s="588">
        <f t="shared" si="124"/>
        <v>-385</v>
      </c>
      <c r="AK208" s="588">
        <f t="shared" si="124"/>
        <v>-843</v>
      </c>
      <c r="AL208" s="588">
        <f t="shared" si="124"/>
        <v>-122</v>
      </c>
      <c r="AM208" s="588">
        <f t="shared" si="124"/>
        <v>-26</v>
      </c>
      <c r="AN208" s="588">
        <f t="shared" si="124"/>
        <v>158</v>
      </c>
      <c r="AO208" s="588">
        <f t="shared" si="124"/>
        <v>67</v>
      </c>
      <c r="AP208" s="588">
        <f t="shared" si="124"/>
        <v>21</v>
      </c>
      <c r="AQ208" s="588">
        <f t="shared" si="124"/>
        <v>-894</v>
      </c>
      <c r="AR208" s="588">
        <f t="shared" si="124"/>
        <v>41</v>
      </c>
      <c r="AS208" s="588">
        <f t="shared" si="124"/>
        <v>-269</v>
      </c>
      <c r="AT208" s="588">
        <f t="shared" si="124"/>
        <v>124</v>
      </c>
      <c r="AU208" s="588">
        <f t="shared" si="124"/>
        <v>165</v>
      </c>
      <c r="AV208" s="588">
        <f t="shared" si="124"/>
        <v>168</v>
      </c>
      <c r="AW208" s="588">
        <f t="shared" si="124"/>
        <v>304</v>
      </c>
      <c r="AX208" s="588">
        <f t="shared" si="124"/>
        <v>31</v>
      </c>
      <c r="AY208" s="589">
        <f t="shared" si="124"/>
        <v>1211</v>
      </c>
    </row>
    <row r="209" spans="1:51" hidden="1">
      <c r="A209" s="558"/>
      <c r="B209" s="558" t="s">
        <v>2362</v>
      </c>
      <c r="C209" s="556"/>
      <c r="D209" s="590">
        <f t="shared" ref="D209:AX209" si="125">RANK(D156,$D$156:$AX$156)</f>
        <v>42</v>
      </c>
      <c r="E209" s="590">
        <f t="shared" si="125"/>
        <v>45</v>
      </c>
      <c r="F209" s="590">
        <f t="shared" si="125"/>
        <v>33</v>
      </c>
      <c r="G209" s="590">
        <f t="shared" si="125"/>
        <v>8</v>
      </c>
      <c r="H209" s="590">
        <f t="shared" si="125"/>
        <v>36</v>
      </c>
      <c r="I209" s="590">
        <f t="shared" si="125"/>
        <v>27</v>
      </c>
      <c r="J209" s="590">
        <f t="shared" si="125"/>
        <v>38</v>
      </c>
      <c r="K209" s="590">
        <f t="shared" si="125"/>
        <v>41</v>
      </c>
      <c r="L209" s="590">
        <f t="shared" si="125"/>
        <v>37</v>
      </c>
      <c r="M209" s="590">
        <f t="shared" si="125"/>
        <v>12</v>
      </c>
      <c r="N209" s="590">
        <f t="shared" si="125"/>
        <v>2</v>
      </c>
      <c r="O209" s="590">
        <f t="shared" si="125"/>
        <v>4</v>
      </c>
      <c r="P209" s="590">
        <f t="shared" si="125"/>
        <v>1</v>
      </c>
      <c r="Q209" s="590">
        <f t="shared" si="125"/>
        <v>3</v>
      </c>
      <c r="R209" s="590">
        <f t="shared" si="125"/>
        <v>43</v>
      </c>
      <c r="S209" s="590">
        <f t="shared" si="125"/>
        <v>14</v>
      </c>
      <c r="T209" s="590">
        <f t="shared" si="125"/>
        <v>11</v>
      </c>
      <c r="U209" s="590">
        <f t="shared" si="125"/>
        <v>21</v>
      </c>
      <c r="V209" s="590">
        <f t="shared" si="125"/>
        <v>20</v>
      </c>
      <c r="W209" s="590">
        <f t="shared" si="125"/>
        <v>25</v>
      </c>
      <c r="X209" s="590">
        <f t="shared" si="125"/>
        <v>46</v>
      </c>
      <c r="Y209" s="590">
        <f t="shared" si="125"/>
        <v>40</v>
      </c>
      <c r="Z209" s="590">
        <f t="shared" si="125"/>
        <v>5</v>
      </c>
      <c r="AA209" s="590">
        <f t="shared" si="125"/>
        <v>28</v>
      </c>
      <c r="AB209" s="590">
        <f t="shared" si="125"/>
        <v>10</v>
      </c>
      <c r="AC209" s="590">
        <f t="shared" si="125"/>
        <v>13</v>
      </c>
      <c r="AD209" s="590">
        <f t="shared" si="125"/>
        <v>7</v>
      </c>
      <c r="AE209" s="590">
        <f t="shared" si="125"/>
        <v>44</v>
      </c>
      <c r="AF209" s="590">
        <f t="shared" si="125"/>
        <v>29</v>
      </c>
      <c r="AG209" s="590">
        <f t="shared" si="125"/>
        <v>31</v>
      </c>
      <c r="AH209" s="590">
        <f t="shared" si="125"/>
        <v>15</v>
      </c>
      <c r="AI209" s="590">
        <f t="shared" si="125"/>
        <v>17</v>
      </c>
      <c r="AJ209" s="590">
        <f t="shared" si="125"/>
        <v>24</v>
      </c>
      <c r="AK209" s="590">
        <f t="shared" si="125"/>
        <v>35</v>
      </c>
      <c r="AL209" s="590">
        <f t="shared" si="125"/>
        <v>26</v>
      </c>
      <c r="AM209" s="590">
        <f t="shared" si="125"/>
        <v>18</v>
      </c>
      <c r="AN209" s="590">
        <f t="shared" si="125"/>
        <v>16</v>
      </c>
      <c r="AO209" s="590">
        <f t="shared" si="125"/>
        <v>30</v>
      </c>
      <c r="AP209" s="590">
        <f t="shared" si="125"/>
        <v>22</v>
      </c>
      <c r="AQ209" s="590">
        <f t="shared" si="125"/>
        <v>6</v>
      </c>
      <c r="AR209" s="590">
        <f t="shared" si="125"/>
        <v>19</v>
      </c>
      <c r="AS209" s="590">
        <f t="shared" si="125"/>
        <v>39</v>
      </c>
      <c r="AT209" s="590">
        <f t="shared" si="125"/>
        <v>47</v>
      </c>
      <c r="AU209" s="590">
        <f t="shared" si="125"/>
        <v>23</v>
      </c>
      <c r="AV209" s="590">
        <f t="shared" si="125"/>
        <v>34</v>
      </c>
      <c r="AW209" s="590">
        <f t="shared" si="125"/>
        <v>32</v>
      </c>
      <c r="AX209" s="590">
        <f t="shared" si="125"/>
        <v>9</v>
      </c>
      <c r="AY209" s="590"/>
    </row>
    <row r="210" spans="1:51" hidden="1">
      <c r="A210" s="558"/>
      <c r="B210" s="558" t="s">
        <v>2363</v>
      </c>
      <c r="C210" s="556"/>
      <c r="D210" s="556">
        <f t="shared" ref="D210:AX210" si="126">RANK(D169,$D169:$AX169)</f>
        <v>40</v>
      </c>
      <c r="E210" s="556">
        <f t="shared" si="126"/>
        <v>42</v>
      </c>
      <c r="F210" s="556">
        <f t="shared" si="126"/>
        <v>37</v>
      </c>
      <c r="G210" s="556">
        <f t="shared" si="126"/>
        <v>11</v>
      </c>
      <c r="H210" s="556">
        <f t="shared" si="126"/>
        <v>36</v>
      </c>
      <c r="I210" s="556">
        <f t="shared" si="126"/>
        <v>33</v>
      </c>
      <c r="J210" s="556">
        <f t="shared" si="126"/>
        <v>47</v>
      </c>
      <c r="K210" s="556">
        <f t="shared" si="126"/>
        <v>39</v>
      </c>
      <c r="L210" s="556">
        <f t="shared" si="126"/>
        <v>38</v>
      </c>
      <c r="M210" s="556">
        <f t="shared" si="126"/>
        <v>18</v>
      </c>
      <c r="N210" s="556">
        <f t="shared" si="126"/>
        <v>2</v>
      </c>
      <c r="O210" s="556">
        <f t="shared" si="126"/>
        <v>4</v>
      </c>
      <c r="P210" s="556">
        <f t="shared" si="126"/>
        <v>1</v>
      </c>
      <c r="Q210" s="556">
        <f t="shared" si="126"/>
        <v>3</v>
      </c>
      <c r="R210" s="556">
        <f t="shared" si="126"/>
        <v>44</v>
      </c>
      <c r="S210" s="556">
        <f t="shared" si="126"/>
        <v>10</v>
      </c>
      <c r="T210" s="556">
        <f t="shared" si="126"/>
        <v>9</v>
      </c>
      <c r="U210" s="556">
        <f t="shared" si="126"/>
        <v>16</v>
      </c>
      <c r="V210" s="556">
        <f t="shared" si="126"/>
        <v>26</v>
      </c>
      <c r="W210" s="556">
        <f t="shared" si="126"/>
        <v>22</v>
      </c>
      <c r="X210" s="556">
        <f t="shared" si="126"/>
        <v>46</v>
      </c>
      <c r="Y210" s="556">
        <f t="shared" si="126"/>
        <v>35</v>
      </c>
      <c r="Z210" s="556">
        <f t="shared" si="126"/>
        <v>5</v>
      </c>
      <c r="AA210" s="556">
        <f t="shared" si="126"/>
        <v>23</v>
      </c>
      <c r="AB210" s="556">
        <f t="shared" si="126"/>
        <v>8</v>
      </c>
      <c r="AC210" s="556">
        <f t="shared" si="126"/>
        <v>15</v>
      </c>
      <c r="AD210" s="556">
        <f t="shared" si="126"/>
        <v>7</v>
      </c>
      <c r="AE210" s="556">
        <f t="shared" si="126"/>
        <v>43</v>
      </c>
      <c r="AF210" s="556">
        <f t="shared" si="126"/>
        <v>31</v>
      </c>
      <c r="AG210" s="556">
        <f t="shared" si="126"/>
        <v>29</v>
      </c>
      <c r="AH210" s="556">
        <f t="shared" si="126"/>
        <v>14</v>
      </c>
      <c r="AI210" s="556">
        <f t="shared" si="126"/>
        <v>17</v>
      </c>
      <c r="AJ210" s="556">
        <f t="shared" si="126"/>
        <v>28</v>
      </c>
      <c r="AK210" s="556">
        <f t="shared" si="126"/>
        <v>41</v>
      </c>
      <c r="AL210" s="556">
        <f t="shared" si="126"/>
        <v>32</v>
      </c>
      <c r="AM210" s="556">
        <f t="shared" si="126"/>
        <v>21</v>
      </c>
      <c r="AN210" s="556">
        <f t="shared" si="126"/>
        <v>12</v>
      </c>
      <c r="AO210" s="556">
        <f t="shared" si="126"/>
        <v>27</v>
      </c>
      <c r="AP210" s="556">
        <f t="shared" si="126"/>
        <v>20</v>
      </c>
      <c r="AQ210" s="556">
        <f t="shared" si="126"/>
        <v>6</v>
      </c>
      <c r="AR210" s="556">
        <f t="shared" si="126"/>
        <v>19</v>
      </c>
      <c r="AS210" s="556">
        <f t="shared" si="126"/>
        <v>45</v>
      </c>
      <c r="AT210" s="556">
        <f t="shared" si="126"/>
        <v>30</v>
      </c>
      <c r="AU210" s="556">
        <f t="shared" si="126"/>
        <v>24</v>
      </c>
      <c r="AV210" s="556">
        <f t="shared" si="126"/>
        <v>25</v>
      </c>
      <c r="AW210" s="556">
        <f t="shared" si="126"/>
        <v>34</v>
      </c>
      <c r="AX210" s="556">
        <f t="shared" si="126"/>
        <v>13</v>
      </c>
      <c r="AY210" s="21"/>
    </row>
    <row r="211" spans="1:51" hidden="1">
      <c r="A211" s="558"/>
      <c r="B211" s="558" t="s">
        <v>2364</v>
      </c>
      <c r="C211" s="556"/>
      <c r="D211" s="556">
        <f t="shared" ref="D211:AX211" si="127">RANK(D182,$D$182:$AX$182)</f>
        <v>37</v>
      </c>
      <c r="E211" s="556">
        <f t="shared" si="127"/>
        <v>18</v>
      </c>
      <c r="F211" s="556">
        <f t="shared" si="127"/>
        <v>16</v>
      </c>
      <c r="G211" s="556">
        <f t="shared" si="127"/>
        <v>34</v>
      </c>
      <c r="H211" s="556">
        <f t="shared" si="127"/>
        <v>8</v>
      </c>
      <c r="I211" s="556">
        <f t="shared" si="127"/>
        <v>10</v>
      </c>
      <c r="J211" s="556">
        <f t="shared" si="127"/>
        <v>29</v>
      </c>
      <c r="K211" s="556">
        <f t="shared" si="127"/>
        <v>36</v>
      </c>
      <c r="L211" s="556">
        <f t="shared" si="127"/>
        <v>33</v>
      </c>
      <c r="M211" s="556">
        <f t="shared" si="127"/>
        <v>23</v>
      </c>
      <c r="N211" s="556">
        <f t="shared" si="127"/>
        <v>44</v>
      </c>
      <c r="O211" s="556">
        <f t="shared" si="127"/>
        <v>43</v>
      </c>
      <c r="P211" s="556">
        <f t="shared" si="127"/>
        <v>47</v>
      </c>
      <c r="Q211" s="556">
        <f t="shared" si="127"/>
        <v>46</v>
      </c>
      <c r="R211" s="556">
        <f t="shared" si="127"/>
        <v>24</v>
      </c>
      <c r="S211" s="556">
        <f t="shared" si="127"/>
        <v>6</v>
      </c>
      <c r="T211" s="556">
        <f t="shared" si="127"/>
        <v>13</v>
      </c>
      <c r="U211" s="556">
        <f t="shared" si="127"/>
        <v>2</v>
      </c>
      <c r="V211" s="556">
        <f t="shared" si="127"/>
        <v>9</v>
      </c>
      <c r="W211" s="556">
        <f t="shared" si="127"/>
        <v>25</v>
      </c>
      <c r="X211" s="556">
        <f t="shared" si="127"/>
        <v>32</v>
      </c>
      <c r="Y211" s="556">
        <f t="shared" si="127"/>
        <v>39</v>
      </c>
      <c r="Z211" s="556">
        <f t="shared" si="127"/>
        <v>42</v>
      </c>
      <c r="AA211" s="556">
        <f t="shared" si="127"/>
        <v>30</v>
      </c>
      <c r="AB211" s="556">
        <f t="shared" si="127"/>
        <v>20</v>
      </c>
      <c r="AC211" s="556">
        <f t="shared" si="127"/>
        <v>38</v>
      </c>
      <c r="AD211" s="556">
        <f t="shared" si="127"/>
        <v>45</v>
      </c>
      <c r="AE211" s="556">
        <f t="shared" si="127"/>
        <v>40</v>
      </c>
      <c r="AF211" s="556">
        <f t="shared" si="127"/>
        <v>21</v>
      </c>
      <c r="AG211" s="556">
        <f t="shared" si="127"/>
        <v>7</v>
      </c>
      <c r="AH211" s="556">
        <f t="shared" si="127"/>
        <v>1</v>
      </c>
      <c r="AI211" s="556">
        <f t="shared" si="127"/>
        <v>4</v>
      </c>
      <c r="AJ211" s="556">
        <f t="shared" si="127"/>
        <v>31</v>
      </c>
      <c r="AK211" s="556">
        <f t="shared" si="127"/>
        <v>35</v>
      </c>
      <c r="AL211" s="556">
        <f t="shared" si="127"/>
        <v>19</v>
      </c>
      <c r="AM211" s="556">
        <f t="shared" si="127"/>
        <v>5</v>
      </c>
      <c r="AN211" s="556">
        <f t="shared" si="127"/>
        <v>12</v>
      </c>
      <c r="AO211" s="556">
        <f t="shared" si="127"/>
        <v>17</v>
      </c>
      <c r="AP211" s="556">
        <f t="shared" si="127"/>
        <v>3</v>
      </c>
      <c r="AQ211" s="556">
        <f t="shared" si="127"/>
        <v>41</v>
      </c>
      <c r="AR211" s="556">
        <f t="shared" si="127"/>
        <v>11</v>
      </c>
      <c r="AS211" s="556">
        <f t="shared" si="127"/>
        <v>26</v>
      </c>
      <c r="AT211" s="556">
        <f t="shared" si="127"/>
        <v>28</v>
      </c>
      <c r="AU211" s="556">
        <f t="shared" si="127"/>
        <v>15</v>
      </c>
      <c r="AV211" s="556">
        <f t="shared" si="127"/>
        <v>14</v>
      </c>
      <c r="AW211" s="556">
        <f t="shared" si="127"/>
        <v>27</v>
      </c>
      <c r="AX211" s="556">
        <f t="shared" si="127"/>
        <v>22</v>
      </c>
      <c r="AY211" s="21"/>
    </row>
    <row r="212" spans="1:51" hidden="1">
      <c r="A212" s="558"/>
      <c r="B212" s="558" t="s">
        <v>2365</v>
      </c>
      <c r="C212" s="556"/>
      <c r="D212" s="556">
        <f t="shared" ref="D212:AX212" si="128">RANK(D195,$D$195:$AX$195)</f>
        <v>3</v>
      </c>
      <c r="E212" s="556">
        <f t="shared" si="128"/>
        <v>20</v>
      </c>
      <c r="F212" s="556">
        <f t="shared" si="128"/>
        <v>24</v>
      </c>
      <c r="G212" s="556">
        <f t="shared" si="128"/>
        <v>8</v>
      </c>
      <c r="H212" s="556">
        <f t="shared" si="128"/>
        <v>21</v>
      </c>
      <c r="I212" s="556">
        <f t="shared" si="128"/>
        <v>17</v>
      </c>
      <c r="J212" s="556">
        <f t="shared" si="128"/>
        <v>25</v>
      </c>
      <c r="K212" s="556">
        <f t="shared" si="128"/>
        <v>44</v>
      </c>
      <c r="L212" s="556">
        <f t="shared" si="128"/>
        <v>40</v>
      </c>
      <c r="M212" s="556">
        <f t="shared" si="128"/>
        <v>4</v>
      </c>
      <c r="N212" s="556">
        <f t="shared" si="128"/>
        <v>1</v>
      </c>
      <c r="O212" s="556">
        <f t="shared" si="128"/>
        <v>47</v>
      </c>
      <c r="P212" s="556">
        <f t="shared" si="128"/>
        <v>46</v>
      </c>
      <c r="Q212" s="556">
        <f t="shared" si="128"/>
        <v>2</v>
      </c>
      <c r="R212" s="556">
        <f t="shared" si="128"/>
        <v>10</v>
      </c>
      <c r="S212" s="556">
        <f t="shared" si="128"/>
        <v>33</v>
      </c>
      <c r="T212" s="556">
        <f t="shared" si="128"/>
        <v>29</v>
      </c>
      <c r="U212" s="556">
        <f t="shared" si="128"/>
        <v>36</v>
      </c>
      <c r="V212" s="556">
        <f t="shared" si="128"/>
        <v>38</v>
      </c>
      <c r="W212" s="556">
        <f t="shared" si="128"/>
        <v>28</v>
      </c>
      <c r="X212" s="556">
        <f t="shared" si="128"/>
        <v>37</v>
      </c>
      <c r="Y212" s="556">
        <f t="shared" si="128"/>
        <v>6</v>
      </c>
      <c r="Z212" s="556">
        <f t="shared" si="128"/>
        <v>43</v>
      </c>
      <c r="AA212" s="556">
        <f t="shared" si="128"/>
        <v>30</v>
      </c>
      <c r="AB212" s="556">
        <f t="shared" si="128"/>
        <v>5</v>
      </c>
      <c r="AC212" s="556">
        <f t="shared" si="128"/>
        <v>13</v>
      </c>
      <c r="AD212" s="556">
        <f t="shared" si="128"/>
        <v>41</v>
      </c>
      <c r="AE212" s="556">
        <f t="shared" si="128"/>
        <v>7</v>
      </c>
      <c r="AF212" s="556">
        <f t="shared" si="128"/>
        <v>16</v>
      </c>
      <c r="AG212" s="556">
        <f t="shared" si="128"/>
        <v>15</v>
      </c>
      <c r="AH212" s="556">
        <f t="shared" si="128"/>
        <v>23</v>
      </c>
      <c r="AI212" s="556">
        <f t="shared" si="128"/>
        <v>34</v>
      </c>
      <c r="AJ212" s="556">
        <f t="shared" si="128"/>
        <v>39</v>
      </c>
      <c r="AK212" s="556">
        <f t="shared" si="128"/>
        <v>42</v>
      </c>
      <c r="AL212" s="556">
        <f t="shared" si="128"/>
        <v>12</v>
      </c>
      <c r="AM212" s="556">
        <f t="shared" si="128"/>
        <v>35</v>
      </c>
      <c r="AN212" s="556">
        <f t="shared" si="128"/>
        <v>19</v>
      </c>
      <c r="AO212" s="556">
        <f t="shared" si="128"/>
        <v>31</v>
      </c>
      <c r="AP212" s="556">
        <f t="shared" si="128"/>
        <v>26</v>
      </c>
      <c r="AQ212" s="556">
        <f t="shared" si="128"/>
        <v>45</v>
      </c>
      <c r="AR212" s="556">
        <f t="shared" si="128"/>
        <v>22</v>
      </c>
      <c r="AS212" s="556">
        <f t="shared" si="128"/>
        <v>32</v>
      </c>
      <c r="AT212" s="556">
        <f t="shared" si="128"/>
        <v>18</v>
      </c>
      <c r="AU212" s="556">
        <f t="shared" si="128"/>
        <v>27</v>
      </c>
      <c r="AV212" s="556">
        <f t="shared" si="128"/>
        <v>11</v>
      </c>
      <c r="AW212" s="556">
        <f t="shared" si="128"/>
        <v>9</v>
      </c>
      <c r="AX212" s="556">
        <f t="shared" si="128"/>
        <v>14</v>
      </c>
      <c r="AY212" s="21"/>
    </row>
    <row r="213" spans="1:51" hidden="1">
      <c r="A213" s="558"/>
      <c r="B213" s="558" t="s">
        <v>2366</v>
      </c>
      <c r="C213" s="556"/>
      <c r="D213" s="556">
        <f>RANK(D208,$D$208:$AX$208)</f>
        <v>8</v>
      </c>
      <c r="E213" s="556">
        <f t="shared" ref="E213:AX213" si="129">RANK(E208,$D$208:$AX$208)</f>
        <v>23</v>
      </c>
      <c r="F213" s="556">
        <f t="shared" si="129"/>
        <v>31</v>
      </c>
      <c r="G213" s="556">
        <f t="shared" si="129"/>
        <v>34</v>
      </c>
      <c r="H213" s="556">
        <f t="shared" si="129"/>
        <v>16</v>
      </c>
      <c r="I213" s="556">
        <f t="shared" si="129"/>
        <v>21</v>
      </c>
      <c r="J213" s="556">
        <f t="shared" si="129"/>
        <v>38</v>
      </c>
      <c r="K213" s="556">
        <f t="shared" si="129"/>
        <v>44</v>
      </c>
      <c r="L213" s="556">
        <f t="shared" si="129"/>
        <v>15</v>
      </c>
      <c r="M213" s="556">
        <f t="shared" si="129"/>
        <v>3</v>
      </c>
      <c r="N213" s="556">
        <f t="shared" si="129"/>
        <v>1</v>
      </c>
      <c r="O213" s="556">
        <f t="shared" si="129"/>
        <v>45</v>
      </c>
      <c r="P213" s="556">
        <f t="shared" si="129"/>
        <v>47</v>
      </c>
      <c r="Q213" s="556">
        <f t="shared" si="129"/>
        <v>2</v>
      </c>
      <c r="R213" s="556">
        <f t="shared" si="129"/>
        <v>12</v>
      </c>
      <c r="S213" s="556">
        <f t="shared" si="129"/>
        <v>37</v>
      </c>
      <c r="T213" s="556">
        <f t="shared" si="129"/>
        <v>33</v>
      </c>
      <c r="U213" s="556">
        <f t="shared" si="129"/>
        <v>4</v>
      </c>
      <c r="V213" s="556">
        <f t="shared" si="129"/>
        <v>30</v>
      </c>
      <c r="W213" s="556">
        <f t="shared" si="129"/>
        <v>13</v>
      </c>
      <c r="X213" s="556">
        <f t="shared" si="129"/>
        <v>39</v>
      </c>
      <c r="Y213" s="556">
        <f t="shared" si="129"/>
        <v>5</v>
      </c>
      <c r="Z213" s="556">
        <f t="shared" si="129"/>
        <v>46</v>
      </c>
      <c r="AA213" s="556">
        <f t="shared" si="129"/>
        <v>25</v>
      </c>
      <c r="AB213" s="556">
        <f t="shared" si="129"/>
        <v>7</v>
      </c>
      <c r="AC213" s="556">
        <f t="shared" si="129"/>
        <v>36</v>
      </c>
      <c r="AD213" s="556">
        <f t="shared" si="129"/>
        <v>10</v>
      </c>
      <c r="AE213" s="556">
        <f t="shared" si="129"/>
        <v>6</v>
      </c>
      <c r="AF213" s="556">
        <f t="shared" si="129"/>
        <v>9</v>
      </c>
      <c r="AG213" s="556">
        <f t="shared" si="129"/>
        <v>19</v>
      </c>
      <c r="AH213" s="556">
        <f t="shared" si="129"/>
        <v>29</v>
      </c>
      <c r="AI213" s="556">
        <f t="shared" si="129"/>
        <v>14</v>
      </c>
      <c r="AJ213" s="556">
        <f t="shared" si="129"/>
        <v>41</v>
      </c>
      <c r="AK213" s="556">
        <f t="shared" si="129"/>
        <v>42</v>
      </c>
      <c r="AL213" s="556">
        <f t="shared" si="129"/>
        <v>35</v>
      </c>
      <c r="AM213" s="556">
        <f t="shared" si="129"/>
        <v>32</v>
      </c>
      <c r="AN213" s="556">
        <f t="shared" si="129"/>
        <v>20</v>
      </c>
      <c r="AO213" s="556">
        <f t="shared" si="129"/>
        <v>24</v>
      </c>
      <c r="AP213" s="556">
        <f t="shared" si="129"/>
        <v>28</v>
      </c>
      <c r="AQ213" s="556">
        <f t="shared" si="129"/>
        <v>43</v>
      </c>
      <c r="AR213" s="556">
        <f t="shared" si="129"/>
        <v>26</v>
      </c>
      <c r="AS213" s="556">
        <f t="shared" si="129"/>
        <v>40</v>
      </c>
      <c r="AT213" s="556">
        <f t="shared" si="129"/>
        <v>22</v>
      </c>
      <c r="AU213" s="556">
        <f t="shared" si="129"/>
        <v>18</v>
      </c>
      <c r="AV213" s="556">
        <f t="shared" si="129"/>
        <v>17</v>
      </c>
      <c r="AW213" s="556">
        <f t="shared" si="129"/>
        <v>11</v>
      </c>
      <c r="AX213" s="556">
        <f t="shared" si="129"/>
        <v>27</v>
      </c>
      <c r="AY213" s="21"/>
    </row>
    <row r="214" spans="1:51" hidden="1">
      <c r="A214" s="558"/>
      <c r="B214" s="558"/>
      <c r="C214" s="556"/>
      <c r="D214" s="556"/>
      <c r="E214" s="556"/>
      <c r="F214" s="556"/>
      <c r="G214" s="556"/>
      <c r="H214" s="556"/>
      <c r="I214" s="556"/>
      <c r="J214" s="556"/>
      <c r="K214" s="556"/>
      <c r="L214" s="556"/>
      <c r="M214" s="556"/>
      <c r="N214" s="556"/>
      <c r="O214" s="556"/>
      <c r="P214" s="556"/>
      <c r="Q214" s="556"/>
      <c r="R214" s="556"/>
      <c r="S214" s="556"/>
      <c r="T214" s="556"/>
      <c r="U214" s="556"/>
      <c r="V214" s="556"/>
      <c r="W214" s="556"/>
      <c r="X214" s="556"/>
      <c r="Y214" s="556"/>
      <c r="Z214" s="556"/>
      <c r="AA214" s="556"/>
      <c r="AB214" s="556"/>
      <c r="AC214" s="556"/>
      <c r="AD214" s="556"/>
      <c r="AE214" s="556"/>
      <c r="AF214" s="556"/>
      <c r="AG214" s="556"/>
      <c r="AH214" s="556"/>
      <c r="AI214" s="556"/>
      <c r="AJ214" s="556"/>
      <c r="AK214" s="556"/>
      <c r="AL214" s="556"/>
      <c r="AM214" s="556"/>
      <c r="AN214" s="556"/>
      <c r="AO214" s="556"/>
      <c r="AP214" s="556"/>
      <c r="AQ214" s="556"/>
      <c r="AR214" s="556"/>
      <c r="AS214" s="556"/>
      <c r="AT214" s="556"/>
      <c r="AU214" s="556"/>
      <c r="AV214" s="556"/>
      <c r="AW214" s="556"/>
      <c r="AX214" s="556"/>
      <c r="AY214" s="21"/>
    </row>
    <row r="215" spans="1:51">
      <c r="A215" s="592" t="s">
        <v>2367</v>
      </c>
      <c r="B215" s="551"/>
      <c r="C215" s="557"/>
      <c r="D215" s="557"/>
      <c r="E215" s="557"/>
      <c r="F215" s="557"/>
      <c r="G215" s="557"/>
      <c r="H215" s="557"/>
      <c r="I215" s="557"/>
      <c r="J215" s="557"/>
      <c r="K215" s="557"/>
      <c r="L215" s="557"/>
      <c r="M215" s="557"/>
      <c r="N215" s="557"/>
      <c r="O215" s="557"/>
      <c r="P215" s="557"/>
      <c r="Q215" s="557"/>
      <c r="R215" s="557"/>
      <c r="S215" s="557"/>
      <c r="T215" s="557"/>
      <c r="U215" s="557"/>
      <c r="V215" s="557"/>
      <c r="W215" s="557"/>
      <c r="X215" s="557"/>
      <c r="Y215" s="557"/>
      <c r="Z215" s="557"/>
      <c r="AA215" s="557"/>
      <c r="AB215" s="557"/>
      <c r="AC215" s="557"/>
      <c r="AD215" s="557"/>
      <c r="AE215" s="557"/>
      <c r="AF215" s="557"/>
      <c r="AG215" s="557"/>
      <c r="AH215" s="557"/>
      <c r="AI215" s="557"/>
      <c r="AJ215" s="557"/>
      <c r="AK215" s="557"/>
      <c r="AL215" s="557"/>
      <c r="AM215" s="557"/>
      <c r="AN215" s="557"/>
      <c r="AO215" s="557"/>
      <c r="AP215" s="557"/>
      <c r="AQ215" s="557"/>
      <c r="AR215" s="557"/>
      <c r="AS215" s="557"/>
      <c r="AT215" s="557"/>
      <c r="AU215" s="557"/>
      <c r="AV215" s="557"/>
      <c r="AW215" s="557"/>
      <c r="AX215" s="557"/>
      <c r="AY215" s="551"/>
    </row>
    <row r="216" spans="1:51" hidden="1">
      <c r="A216" s="569" t="s">
        <v>2356</v>
      </c>
      <c r="B216" s="550" t="s">
        <v>2343</v>
      </c>
      <c r="C216" s="559">
        <f t="shared" ref="C216:AY221" si="130">C157-C144</f>
        <v>0</v>
      </c>
      <c r="D216" s="559">
        <f t="shared" si="130"/>
        <v>36</v>
      </c>
      <c r="E216" s="559">
        <f t="shared" si="130"/>
        <v>104</v>
      </c>
      <c r="F216" s="559">
        <f t="shared" si="130"/>
        <v>69</v>
      </c>
      <c r="G216" s="559">
        <f t="shared" si="130"/>
        <v>-108</v>
      </c>
      <c r="H216" s="559">
        <f t="shared" si="130"/>
        <v>17</v>
      </c>
      <c r="I216" s="559">
        <f t="shared" si="130"/>
        <v>157</v>
      </c>
      <c r="J216" s="559">
        <f t="shared" si="130"/>
        <v>-226</v>
      </c>
      <c r="K216" s="559">
        <f t="shared" si="130"/>
        <v>458</v>
      </c>
      <c r="L216" s="559">
        <f t="shared" si="130"/>
        <v>24</v>
      </c>
      <c r="M216" s="559">
        <f t="shared" si="130"/>
        <v>-73</v>
      </c>
      <c r="N216" s="559">
        <f t="shared" si="130"/>
        <v>-27</v>
      </c>
      <c r="O216" s="559">
        <f t="shared" si="130"/>
        <v>-344</v>
      </c>
      <c r="P216" s="559">
        <f t="shared" si="130"/>
        <v>-691</v>
      </c>
      <c r="Q216" s="559">
        <f t="shared" si="130"/>
        <v>212</v>
      </c>
      <c r="R216" s="559">
        <f t="shared" si="130"/>
        <v>69</v>
      </c>
      <c r="S216" s="559">
        <f t="shared" si="130"/>
        <v>79</v>
      </c>
      <c r="T216" s="559">
        <f t="shared" si="130"/>
        <v>57</v>
      </c>
      <c r="U216" s="559">
        <f t="shared" si="130"/>
        <v>132</v>
      </c>
      <c r="V216" s="559">
        <f t="shared" si="130"/>
        <v>-112</v>
      </c>
      <c r="W216" s="559">
        <f t="shared" si="130"/>
        <v>109</v>
      </c>
      <c r="X216" s="559">
        <f t="shared" si="130"/>
        <v>-253</v>
      </c>
      <c r="Y216" s="559">
        <f t="shared" si="130"/>
        <v>-110</v>
      </c>
      <c r="Z216" s="559">
        <f t="shared" si="130"/>
        <v>-715</v>
      </c>
      <c r="AA216" s="559">
        <f t="shared" si="130"/>
        <v>-88</v>
      </c>
      <c r="AB216" s="559">
        <f t="shared" si="130"/>
        <v>29</v>
      </c>
      <c r="AC216" s="559">
        <f t="shared" si="130"/>
        <v>-283</v>
      </c>
      <c r="AD216" s="559">
        <f t="shared" si="130"/>
        <v>-207</v>
      </c>
      <c r="AE216" s="559">
        <f t="shared" si="130"/>
        <v>189</v>
      </c>
      <c r="AF216" s="559">
        <f t="shared" si="130"/>
        <v>-126</v>
      </c>
      <c r="AG216" s="559">
        <f t="shared" si="130"/>
        <v>83</v>
      </c>
      <c r="AH216" s="559">
        <f t="shared" si="130"/>
        <v>10</v>
      </c>
      <c r="AI216" s="559">
        <f t="shared" si="130"/>
        <v>-163</v>
      </c>
      <c r="AJ216" s="559">
        <f t="shared" si="130"/>
        <v>235</v>
      </c>
      <c r="AK216" s="559">
        <f t="shared" si="130"/>
        <v>5</v>
      </c>
      <c r="AL216" s="559">
        <f t="shared" si="130"/>
        <v>217</v>
      </c>
      <c r="AM216" s="559">
        <f t="shared" si="130"/>
        <v>24</v>
      </c>
      <c r="AN216" s="559">
        <f t="shared" si="130"/>
        <v>109</v>
      </c>
      <c r="AO216" s="559">
        <f t="shared" si="130"/>
        <v>112</v>
      </c>
      <c r="AP216" s="559">
        <f t="shared" si="130"/>
        <v>53</v>
      </c>
      <c r="AQ216" s="559">
        <f t="shared" si="130"/>
        <v>609</v>
      </c>
      <c r="AR216" s="559">
        <f t="shared" si="130"/>
        <v>69</v>
      </c>
      <c r="AS216" s="559">
        <f t="shared" si="130"/>
        <v>-159</v>
      </c>
      <c r="AT216" s="559">
        <f t="shared" si="130"/>
        <v>8</v>
      </c>
      <c r="AU216" s="559">
        <f t="shared" si="130"/>
        <v>179</v>
      </c>
      <c r="AV216" s="559">
        <f t="shared" si="130"/>
        <v>21</v>
      </c>
      <c r="AW216" s="559">
        <f t="shared" si="130"/>
        <v>60</v>
      </c>
      <c r="AX216" s="559">
        <f t="shared" si="130"/>
        <v>150</v>
      </c>
      <c r="AY216" s="559">
        <f t="shared" si="130"/>
        <v>-850</v>
      </c>
    </row>
    <row r="217" spans="1:51" hidden="1">
      <c r="A217" s="573"/>
      <c r="B217" s="558" t="s">
        <v>2344</v>
      </c>
      <c r="C217" s="560">
        <f t="shared" si="130"/>
        <v>0</v>
      </c>
      <c r="D217" s="560">
        <f t="shared" si="130"/>
        <v>570</v>
      </c>
      <c r="E217" s="560">
        <f t="shared" si="130"/>
        <v>-7</v>
      </c>
      <c r="F217" s="560">
        <f t="shared" si="130"/>
        <v>-15</v>
      </c>
      <c r="G217" s="560">
        <f t="shared" si="130"/>
        <v>86</v>
      </c>
      <c r="H217" s="560">
        <f t="shared" si="130"/>
        <v>-4</v>
      </c>
      <c r="I217" s="560">
        <f t="shared" si="130"/>
        <v>-140</v>
      </c>
      <c r="J217" s="560">
        <f t="shared" si="130"/>
        <v>-481</v>
      </c>
      <c r="K217" s="560">
        <f t="shared" si="130"/>
        <v>-149</v>
      </c>
      <c r="L217" s="560">
        <f t="shared" si="130"/>
        <v>337</v>
      </c>
      <c r="M217" s="560">
        <f t="shared" si="130"/>
        <v>124</v>
      </c>
      <c r="N217" s="560">
        <f t="shared" si="130"/>
        <v>249</v>
      </c>
      <c r="O217" s="560">
        <f t="shared" si="130"/>
        <v>-30</v>
      </c>
      <c r="P217" s="560">
        <f t="shared" si="130"/>
        <v>-440</v>
      </c>
      <c r="Q217" s="560">
        <f t="shared" si="130"/>
        <v>76</v>
      </c>
      <c r="R217" s="560">
        <f t="shared" si="130"/>
        <v>111</v>
      </c>
      <c r="S217" s="560">
        <f t="shared" si="130"/>
        <v>79</v>
      </c>
      <c r="T217" s="560">
        <f t="shared" si="130"/>
        <v>124</v>
      </c>
      <c r="U217" s="560">
        <f t="shared" si="130"/>
        <v>31</v>
      </c>
      <c r="V217" s="560">
        <f t="shared" si="130"/>
        <v>-210</v>
      </c>
      <c r="W217" s="560">
        <f t="shared" si="130"/>
        <v>-43</v>
      </c>
      <c r="X217" s="560">
        <f t="shared" si="130"/>
        <v>27</v>
      </c>
      <c r="Y217" s="560">
        <f t="shared" si="130"/>
        <v>36</v>
      </c>
      <c r="Z217" s="560">
        <f t="shared" si="130"/>
        <v>-568</v>
      </c>
      <c r="AA217" s="560">
        <f t="shared" si="130"/>
        <v>-350</v>
      </c>
      <c r="AB217" s="560">
        <f t="shared" si="130"/>
        <v>156</v>
      </c>
      <c r="AC217" s="560">
        <f t="shared" si="130"/>
        <v>-359</v>
      </c>
      <c r="AD217" s="560">
        <f t="shared" si="130"/>
        <v>426</v>
      </c>
      <c r="AE217" s="560">
        <f t="shared" si="130"/>
        <v>-16</v>
      </c>
      <c r="AF217" s="560">
        <f t="shared" si="130"/>
        <v>-21</v>
      </c>
      <c r="AG217" s="560">
        <f t="shared" si="130"/>
        <v>116</v>
      </c>
      <c r="AH217" s="560">
        <f t="shared" si="130"/>
        <v>-85</v>
      </c>
      <c r="AI217" s="560">
        <f t="shared" si="130"/>
        <v>-25</v>
      </c>
      <c r="AJ217" s="560">
        <f t="shared" si="130"/>
        <v>-54</v>
      </c>
      <c r="AK217" s="560">
        <f t="shared" si="130"/>
        <v>-137</v>
      </c>
      <c r="AL217" s="560">
        <f t="shared" si="130"/>
        <v>-178</v>
      </c>
      <c r="AM217" s="560">
        <f t="shared" si="130"/>
        <v>-3</v>
      </c>
      <c r="AN217" s="560">
        <f t="shared" si="130"/>
        <v>92</v>
      </c>
      <c r="AO217" s="560">
        <f t="shared" si="130"/>
        <v>7</v>
      </c>
      <c r="AP217" s="560">
        <f t="shared" si="130"/>
        <v>-46</v>
      </c>
      <c r="AQ217" s="560">
        <f t="shared" si="130"/>
        <v>489</v>
      </c>
      <c r="AR217" s="560">
        <f t="shared" si="130"/>
        <v>-127</v>
      </c>
      <c r="AS217" s="560">
        <f t="shared" si="130"/>
        <v>31</v>
      </c>
      <c r="AT217" s="560">
        <f t="shared" si="130"/>
        <v>206</v>
      </c>
      <c r="AU217" s="560">
        <f t="shared" si="130"/>
        <v>-63</v>
      </c>
      <c r="AV217" s="560">
        <f t="shared" si="130"/>
        <v>81</v>
      </c>
      <c r="AW217" s="560">
        <f t="shared" si="130"/>
        <v>-35</v>
      </c>
      <c r="AX217" s="560">
        <f t="shared" si="130"/>
        <v>132</v>
      </c>
      <c r="AY217" s="560">
        <f t="shared" si="130"/>
        <v>-145</v>
      </c>
    </row>
    <row r="218" spans="1:51" hidden="1">
      <c r="A218" s="573"/>
      <c r="B218" s="558" t="s">
        <v>2345</v>
      </c>
      <c r="C218" s="560">
        <f t="shared" si="130"/>
        <v>0</v>
      </c>
      <c r="D218" s="560">
        <f t="shared" si="130"/>
        <v>735</v>
      </c>
      <c r="E218" s="560">
        <f t="shared" si="130"/>
        <v>41</v>
      </c>
      <c r="F218" s="560">
        <f t="shared" si="130"/>
        <v>31</v>
      </c>
      <c r="G218" s="560">
        <f t="shared" si="130"/>
        <v>-412</v>
      </c>
      <c r="H218" s="560">
        <f t="shared" si="130"/>
        <v>-80</v>
      </c>
      <c r="I218" s="560">
        <f t="shared" si="130"/>
        <v>-139</v>
      </c>
      <c r="J218" s="560">
        <f t="shared" si="130"/>
        <v>-392</v>
      </c>
      <c r="K218" s="560">
        <f t="shared" si="130"/>
        <v>-360</v>
      </c>
      <c r="L218" s="560">
        <f t="shared" si="130"/>
        <v>124</v>
      </c>
      <c r="M218" s="560">
        <f t="shared" si="130"/>
        <v>-163</v>
      </c>
      <c r="N218" s="560">
        <f t="shared" si="130"/>
        <v>1021</v>
      </c>
      <c r="O218" s="560">
        <f t="shared" si="130"/>
        <v>23</v>
      </c>
      <c r="P218" s="560">
        <f t="shared" si="130"/>
        <v>768</v>
      </c>
      <c r="Q218" s="560">
        <f t="shared" si="130"/>
        <v>-511</v>
      </c>
      <c r="R218" s="560">
        <f t="shared" si="130"/>
        <v>-340</v>
      </c>
      <c r="S218" s="560">
        <f t="shared" si="130"/>
        <v>9</v>
      </c>
      <c r="T218" s="560">
        <f t="shared" si="130"/>
        <v>415</v>
      </c>
      <c r="U218" s="560">
        <f t="shared" si="130"/>
        <v>372</v>
      </c>
      <c r="V218" s="560">
        <f t="shared" si="130"/>
        <v>-484</v>
      </c>
      <c r="W218" s="560">
        <f t="shared" si="130"/>
        <v>-23</v>
      </c>
      <c r="X218" s="560">
        <f t="shared" si="130"/>
        <v>-43</v>
      </c>
      <c r="Y218" s="560">
        <f t="shared" si="130"/>
        <v>983</v>
      </c>
      <c r="Z218" s="560">
        <f t="shared" si="130"/>
        <v>0</v>
      </c>
      <c r="AA218" s="560">
        <f t="shared" si="130"/>
        <v>-351</v>
      </c>
      <c r="AB218" s="560">
        <f t="shared" si="130"/>
        <v>-14</v>
      </c>
      <c r="AC218" s="560">
        <f t="shared" si="130"/>
        <v>496</v>
      </c>
      <c r="AD218" s="560">
        <f t="shared" si="130"/>
        <v>-437</v>
      </c>
      <c r="AE218" s="560">
        <f t="shared" si="130"/>
        <v>-412</v>
      </c>
      <c r="AF218" s="560">
        <f t="shared" si="130"/>
        <v>-162</v>
      </c>
      <c r="AG218" s="560">
        <f t="shared" si="130"/>
        <v>202</v>
      </c>
      <c r="AH218" s="560">
        <f t="shared" si="130"/>
        <v>-53</v>
      </c>
      <c r="AI218" s="560">
        <f t="shared" si="130"/>
        <v>-47</v>
      </c>
      <c r="AJ218" s="560">
        <f t="shared" si="130"/>
        <v>225</v>
      </c>
      <c r="AK218" s="560">
        <f t="shared" si="130"/>
        <v>-210</v>
      </c>
      <c r="AL218" s="560">
        <f t="shared" si="130"/>
        <v>-220</v>
      </c>
      <c r="AM218" s="560">
        <f t="shared" si="130"/>
        <v>-347</v>
      </c>
      <c r="AN218" s="560">
        <f t="shared" si="130"/>
        <v>-182</v>
      </c>
      <c r="AO218" s="560">
        <f t="shared" si="130"/>
        <v>107</v>
      </c>
      <c r="AP218" s="560">
        <f t="shared" si="130"/>
        <v>2</v>
      </c>
      <c r="AQ218" s="560">
        <f t="shared" si="130"/>
        <v>737</v>
      </c>
      <c r="AR218" s="560">
        <f t="shared" si="130"/>
        <v>244</v>
      </c>
      <c r="AS218" s="560">
        <f t="shared" si="130"/>
        <v>-145</v>
      </c>
      <c r="AT218" s="560">
        <f t="shared" si="130"/>
        <v>-606</v>
      </c>
      <c r="AU218" s="560">
        <f t="shared" si="130"/>
        <v>-219</v>
      </c>
      <c r="AV218" s="560">
        <f t="shared" si="130"/>
        <v>270</v>
      </c>
      <c r="AW218" s="560">
        <f t="shared" si="130"/>
        <v>-67</v>
      </c>
      <c r="AX218" s="560">
        <f t="shared" si="130"/>
        <v>-386</v>
      </c>
      <c r="AY218" s="560">
        <f t="shared" si="130"/>
        <v>1301</v>
      </c>
    </row>
    <row r="219" spans="1:51" hidden="1">
      <c r="A219" s="573"/>
      <c r="B219" s="558" t="s">
        <v>2346</v>
      </c>
      <c r="C219" s="560">
        <f t="shared" si="130"/>
        <v>0</v>
      </c>
      <c r="D219" s="560">
        <f t="shared" si="130"/>
        <v>-163</v>
      </c>
      <c r="E219" s="560">
        <f t="shared" si="130"/>
        <v>-89</v>
      </c>
      <c r="F219" s="560">
        <f t="shared" si="130"/>
        <v>-303</v>
      </c>
      <c r="G219" s="560">
        <f t="shared" si="130"/>
        <v>-378</v>
      </c>
      <c r="H219" s="560">
        <f t="shared" si="130"/>
        <v>-74</v>
      </c>
      <c r="I219" s="560">
        <f t="shared" si="130"/>
        <v>55</v>
      </c>
      <c r="J219" s="560">
        <f t="shared" si="130"/>
        <v>-759</v>
      </c>
      <c r="K219" s="560">
        <f t="shared" si="130"/>
        <v>-177</v>
      </c>
      <c r="L219" s="560">
        <f t="shared" si="130"/>
        <v>240</v>
      </c>
      <c r="M219" s="560">
        <f t="shared" si="130"/>
        <v>54</v>
      </c>
      <c r="N219" s="560">
        <f t="shared" si="130"/>
        <v>70</v>
      </c>
      <c r="O219" s="560">
        <f t="shared" si="130"/>
        <v>59</v>
      </c>
      <c r="P219" s="560">
        <f t="shared" si="130"/>
        <v>1094</v>
      </c>
      <c r="Q219" s="560">
        <f t="shared" si="130"/>
        <v>730</v>
      </c>
      <c r="R219" s="560">
        <f t="shared" si="130"/>
        <v>-204</v>
      </c>
      <c r="S219" s="560">
        <f t="shared" si="130"/>
        <v>-129</v>
      </c>
      <c r="T219" s="560">
        <f t="shared" si="130"/>
        <v>-180</v>
      </c>
      <c r="U219" s="560">
        <f t="shared" si="130"/>
        <v>74</v>
      </c>
      <c r="V219" s="560">
        <f t="shared" si="130"/>
        <v>-173</v>
      </c>
      <c r="W219" s="560">
        <f t="shared" si="130"/>
        <v>247</v>
      </c>
      <c r="X219" s="560">
        <f t="shared" si="130"/>
        <v>-447</v>
      </c>
      <c r="Y219" s="560">
        <f t="shared" si="130"/>
        <v>-180</v>
      </c>
      <c r="Z219" s="560">
        <f t="shared" si="130"/>
        <v>-451</v>
      </c>
      <c r="AA219" s="560">
        <f t="shared" si="130"/>
        <v>188</v>
      </c>
      <c r="AB219" s="560">
        <f t="shared" si="130"/>
        <v>306</v>
      </c>
      <c r="AC219" s="560">
        <f t="shared" si="130"/>
        <v>381</v>
      </c>
      <c r="AD219" s="560">
        <f t="shared" si="130"/>
        <v>-160</v>
      </c>
      <c r="AE219" s="560">
        <f t="shared" si="130"/>
        <v>205</v>
      </c>
      <c r="AF219" s="560">
        <f t="shared" si="130"/>
        <v>236</v>
      </c>
      <c r="AG219" s="560">
        <f t="shared" si="130"/>
        <v>78</v>
      </c>
      <c r="AH219" s="560">
        <f t="shared" si="130"/>
        <v>85</v>
      </c>
      <c r="AI219" s="560">
        <f t="shared" si="130"/>
        <v>-93</v>
      </c>
      <c r="AJ219" s="560">
        <f t="shared" si="130"/>
        <v>-451</v>
      </c>
      <c r="AK219" s="560">
        <f t="shared" si="130"/>
        <v>358</v>
      </c>
      <c r="AL219" s="560">
        <f t="shared" si="130"/>
        <v>95</v>
      </c>
      <c r="AM219" s="560">
        <f t="shared" si="130"/>
        <v>91</v>
      </c>
      <c r="AN219" s="560">
        <f t="shared" si="130"/>
        <v>118</v>
      </c>
      <c r="AO219" s="560">
        <f t="shared" si="130"/>
        <v>-76</v>
      </c>
      <c r="AP219" s="560">
        <f t="shared" si="130"/>
        <v>-18</v>
      </c>
      <c r="AQ219" s="560">
        <f t="shared" si="130"/>
        <v>-430</v>
      </c>
      <c r="AR219" s="560">
        <f t="shared" si="130"/>
        <v>-72</v>
      </c>
      <c r="AS219" s="560">
        <f t="shared" si="130"/>
        <v>-189</v>
      </c>
      <c r="AT219" s="560">
        <f t="shared" si="130"/>
        <v>547</v>
      </c>
      <c r="AU219" s="560">
        <f t="shared" si="130"/>
        <v>10</v>
      </c>
      <c r="AV219" s="560">
        <f t="shared" si="130"/>
        <v>47</v>
      </c>
      <c r="AW219" s="560">
        <f t="shared" si="130"/>
        <v>300</v>
      </c>
      <c r="AX219" s="560">
        <f t="shared" si="130"/>
        <v>-472</v>
      </c>
      <c r="AY219" s="560">
        <f t="shared" si="130"/>
        <v>1953</v>
      </c>
    </row>
    <row r="220" spans="1:51" hidden="1">
      <c r="A220" s="573"/>
      <c r="B220" s="558" t="s">
        <v>2347</v>
      </c>
      <c r="C220" s="560">
        <f t="shared" si="130"/>
        <v>0</v>
      </c>
      <c r="D220" s="560">
        <f t="shared" si="130"/>
        <v>-15</v>
      </c>
      <c r="E220" s="560">
        <f t="shared" si="130"/>
        <v>203</v>
      </c>
      <c r="F220" s="560">
        <f t="shared" si="130"/>
        <v>-57</v>
      </c>
      <c r="G220" s="560">
        <f t="shared" si="130"/>
        <v>-80</v>
      </c>
      <c r="H220" s="560">
        <f t="shared" si="130"/>
        <v>85</v>
      </c>
      <c r="I220" s="560">
        <f t="shared" si="130"/>
        <v>-121</v>
      </c>
      <c r="J220" s="560">
        <f t="shared" si="130"/>
        <v>-379</v>
      </c>
      <c r="K220" s="560">
        <f t="shared" si="130"/>
        <v>358</v>
      </c>
      <c r="L220" s="560">
        <f t="shared" si="130"/>
        <v>122</v>
      </c>
      <c r="M220" s="560">
        <f t="shared" si="130"/>
        <v>30</v>
      </c>
      <c r="N220" s="560">
        <f t="shared" si="130"/>
        <v>-56</v>
      </c>
      <c r="O220" s="560">
        <f t="shared" si="130"/>
        <v>-173</v>
      </c>
      <c r="P220" s="560">
        <f t="shared" si="130"/>
        <v>-733</v>
      </c>
      <c r="Q220" s="560">
        <f t="shared" si="130"/>
        <v>-78</v>
      </c>
      <c r="R220" s="560">
        <f t="shared" si="130"/>
        <v>-60</v>
      </c>
      <c r="S220" s="560">
        <f t="shared" si="130"/>
        <v>19</v>
      </c>
      <c r="T220" s="560">
        <f t="shared" si="130"/>
        <v>10</v>
      </c>
      <c r="U220" s="560">
        <f t="shared" si="130"/>
        <v>57</v>
      </c>
      <c r="V220" s="560">
        <f t="shared" si="130"/>
        <v>-47</v>
      </c>
      <c r="W220" s="560">
        <f t="shared" si="130"/>
        <v>27</v>
      </c>
      <c r="X220" s="560">
        <f t="shared" si="130"/>
        <v>-127</v>
      </c>
      <c r="Y220" s="560">
        <f t="shared" si="130"/>
        <v>209</v>
      </c>
      <c r="Z220" s="560">
        <f t="shared" si="130"/>
        <v>26</v>
      </c>
      <c r="AA220" s="560">
        <f t="shared" si="130"/>
        <v>72</v>
      </c>
      <c r="AB220" s="560">
        <f t="shared" si="130"/>
        <v>160</v>
      </c>
      <c r="AC220" s="560">
        <f t="shared" si="130"/>
        <v>28</v>
      </c>
      <c r="AD220" s="560">
        <f t="shared" si="130"/>
        <v>280</v>
      </c>
      <c r="AE220" s="560">
        <f t="shared" si="130"/>
        <v>6</v>
      </c>
      <c r="AF220" s="560">
        <f t="shared" si="130"/>
        <v>-33</v>
      </c>
      <c r="AG220" s="560">
        <f t="shared" si="130"/>
        <v>-23</v>
      </c>
      <c r="AH220" s="560">
        <f t="shared" si="130"/>
        <v>-33</v>
      </c>
      <c r="AI220" s="560">
        <f t="shared" si="130"/>
        <v>-36</v>
      </c>
      <c r="AJ220" s="560">
        <f t="shared" si="130"/>
        <v>-127</v>
      </c>
      <c r="AK220" s="560">
        <f t="shared" si="130"/>
        <v>-236</v>
      </c>
      <c r="AL220" s="560">
        <f t="shared" si="130"/>
        <v>9</v>
      </c>
      <c r="AM220" s="560">
        <f t="shared" si="130"/>
        <v>-41</v>
      </c>
      <c r="AN220" s="560">
        <f t="shared" si="130"/>
        <v>44</v>
      </c>
      <c r="AO220" s="560">
        <f t="shared" si="130"/>
        <v>-96</v>
      </c>
      <c r="AP220" s="560">
        <f t="shared" si="130"/>
        <v>-32</v>
      </c>
      <c r="AQ220" s="560">
        <f t="shared" si="130"/>
        <v>161</v>
      </c>
      <c r="AR220" s="560">
        <f t="shared" si="130"/>
        <v>-147</v>
      </c>
      <c r="AS220" s="560">
        <f t="shared" si="130"/>
        <v>-52</v>
      </c>
      <c r="AT220" s="560">
        <f t="shared" si="130"/>
        <v>1232</v>
      </c>
      <c r="AU220" s="560">
        <f t="shared" si="130"/>
        <v>11</v>
      </c>
      <c r="AV220" s="560">
        <f t="shared" si="130"/>
        <v>-22</v>
      </c>
      <c r="AW220" s="560">
        <f t="shared" si="130"/>
        <v>-72</v>
      </c>
      <c r="AX220" s="560">
        <f t="shared" si="130"/>
        <v>-273</v>
      </c>
      <c r="AY220" s="560">
        <f t="shared" si="130"/>
        <v>-1040</v>
      </c>
    </row>
    <row r="221" spans="1:51" hidden="1">
      <c r="A221" s="573"/>
      <c r="B221" s="558" t="s">
        <v>2348</v>
      </c>
      <c r="C221" s="560">
        <f t="shared" si="130"/>
        <v>0</v>
      </c>
      <c r="D221" s="560">
        <f t="shared" si="130"/>
        <v>-90</v>
      </c>
      <c r="E221" s="560">
        <f t="shared" si="130"/>
        <v>186</v>
      </c>
      <c r="F221" s="560">
        <f t="shared" si="130"/>
        <v>87</v>
      </c>
      <c r="G221" s="560">
        <f t="shared" si="130"/>
        <v>-130</v>
      </c>
      <c r="H221" s="560">
        <f t="shared" si="130"/>
        <v>-90</v>
      </c>
      <c r="I221" s="560">
        <f t="shared" si="130"/>
        <v>98</v>
      </c>
      <c r="J221" s="560">
        <f t="shared" si="130"/>
        <v>-83</v>
      </c>
      <c r="K221" s="560">
        <f t="shared" si="130"/>
        <v>-32</v>
      </c>
      <c r="L221" s="560">
        <f t="shared" si="130"/>
        <v>36</v>
      </c>
      <c r="M221" s="560">
        <f t="shared" ref="M221:AY227" si="131">M162-M149</f>
        <v>-341</v>
      </c>
      <c r="N221" s="560">
        <f t="shared" si="131"/>
        <v>195</v>
      </c>
      <c r="O221" s="560">
        <f t="shared" si="131"/>
        <v>-158</v>
      </c>
      <c r="P221" s="560">
        <f t="shared" si="131"/>
        <v>-162</v>
      </c>
      <c r="Q221" s="560">
        <f t="shared" si="131"/>
        <v>174</v>
      </c>
      <c r="R221" s="560">
        <f t="shared" si="131"/>
        <v>-100</v>
      </c>
      <c r="S221" s="560">
        <f t="shared" si="131"/>
        <v>221</v>
      </c>
      <c r="T221" s="560">
        <f t="shared" si="131"/>
        <v>-66</v>
      </c>
      <c r="U221" s="560">
        <f t="shared" si="131"/>
        <v>-99</v>
      </c>
      <c r="V221" s="560">
        <f t="shared" si="131"/>
        <v>-8</v>
      </c>
      <c r="W221" s="560">
        <f t="shared" si="131"/>
        <v>42</v>
      </c>
      <c r="X221" s="560">
        <f t="shared" si="131"/>
        <v>89</v>
      </c>
      <c r="Y221" s="560">
        <f t="shared" si="131"/>
        <v>173</v>
      </c>
      <c r="Z221" s="560">
        <f t="shared" si="131"/>
        <v>-125</v>
      </c>
      <c r="AA221" s="560">
        <f t="shared" si="131"/>
        <v>-75</v>
      </c>
      <c r="AB221" s="560">
        <f t="shared" si="131"/>
        <v>51</v>
      </c>
      <c r="AC221" s="560">
        <f t="shared" si="131"/>
        <v>-30</v>
      </c>
      <c r="AD221" s="560">
        <f t="shared" si="131"/>
        <v>-243</v>
      </c>
      <c r="AE221" s="560">
        <f t="shared" si="131"/>
        <v>441</v>
      </c>
      <c r="AF221" s="560">
        <f t="shared" si="131"/>
        <v>-162</v>
      </c>
      <c r="AG221" s="560">
        <f t="shared" si="131"/>
        <v>-150</v>
      </c>
      <c r="AH221" s="560">
        <f t="shared" si="131"/>
        <v>52</v>
      </c>
      <c r="AI221" s="560">
        <f t="shared" si="131"/>
        <v>90</v>
      </c>
      <c r="AJ221" s="560">
        <f t="shared" si="131"/>
        <v>32</v>
      </c>
      <c r="AK221" s="560">
        <f t="shared" si="131"/>
        <v>-463</v>
      </c>
      <c r="AL221" s="560">
        <f t="shared" si="131"/>
        <v>-18</v>
      </c>
      <c r="AM221" s="560">
        <f t="shared" si="131"/>
        <v>-51</v>
      </c>
      <c r="AN221" s="560">
        <f t="shared" si="131"/>
        <v>0</v>
      </c>
      <c r="AO221" s="560">
        <f t="shared" si="131"/>
        <v>11</v>
      </c>
      <c r="AP221" s="560">
        <f t="shared" si="131"/>
        <v>-31</v>
      </c>
      <c r="AQ221" s="560">
        <f t="shared" si="131"/>
        <v>-150</v>
      </c>
      <c r="AR221" s="560">
        <f t="shared" si="131"/>
        <v>15</v>
      </c>
      <c r="AS221" s="560">
        <f t="shared" si="131"/>
        <v>-94</v>
      </c>
      <c r="AT221" s="560">
        <f t="shared" si="131"/>
        <v>907</v>
      </c>
      <c r="AU221" s="560">
        <f t="shared" si="131"/>
        <v>-69</v>
      </c>
      <c r="AV221" s="560">
        <f t="shared" si="131"/>
        <v>265</v>
      </c>
      <c r="AW221" s="560">
        <f t="shared" si="131"/>
        <v>-107</v>
      </c>
      <c r="AX221" s="560">
        <f t="shared" si="131"/>
        <v>-38</v>
      </c>
      <c r="AY221" s="560">
        <f t="shared" si="131"/>
        <v>49</v>
      </c>
    </row>
    <row r="222" spans="1:51" hidden="1">
      <c r="A222" s="573"/>
      <c r="B222" s="558" t="s">
        <v>2349</v>
      </c>
      <c r="C222" s="560">
        <f t="shared" ref="C222:AH227" si="132">C163-C150</f>
        <v>0</v>
      </c>
      <c r="D222" s="560">
        <f t="shared" si="132"/>
        <v>-150</v>
      </c>
      <c r="E222" s="560">
        <f t="shared" si="132"/>
        <v>-83</v>
      </c>
      <c r="F222" s="560">
        <f t="shared" si="132"/>
        <v>-243</v>
      </c>
      <c r="G222" s="560">
        <f t="shared" si="132"/>
        <v>133</v>
      </c>
      <c r="H222" s="560">
        <f t="shared" si="132"/>
        <v>81</v>
      </c>
      <c r="I222" s="560">
        <f t="shared" si="132"/>
        <v>-137</v>
      </c>
      <c r="J222" s="560">
        <f t="shared" si="132"/>
        <v>30</v>
      </c>
      <c r="K222" s="560">
        <f t="shared" si="132"/>
        <v>250</v>
      </c>
      <c r="L222" s="560">
        <f t="shared" si="132"/>
        <v>-333</v>
      </c>
      <c r="M222" s="560">
        <f t="shared" si="132"/>
        <v>-210</v>
      </c>
      <c r="N222" s="560">
        <f t="shared" si="132"/>
        <v>116</v>
      </c>
      <c r="O222" s="560">
        <f t="shared" si="132"/>
        <v>478</v>
      </c>
      <c r="P222" s="560">
        <f t="shared" si="132"/>
        <v>26</v>
      </c>
      <c r="Q222" s="560">
        <f t="shared" si="132"/>
        <v>224</v>
      </c>
      <c r="R222" s="560">
        <f t="shared" si="132"/>
        <v>-17</v>
      </c>
      <c r="S222" s="560">
        <f t="shared" si="132"/>
        <v>30</v>
      </c>
      <c r="T222" s="560">
        <f t="shared" si="132"/>
        <v>66</v>
      </c>
      <c r="U222" s="560">
        <f t="shared" si="132"/>
        <v>52</v>
      </c>
      <c r="V222" s="560">
        <f t="shared" si="132"/>
        <v>-43</v>
      </c>
      <c r="W222" s="560">
        <f t="shared" si="132"/>
        <v>-49</v>
      </c>
      <c r="X222" s="560">
        <f t="shared" si="132"/>
        <v>-197</v>
      </c>
      <c r="Y222" s="560">
        <f t="shared" si="132"/>
        <v>430</v>
      </c>
      <c r="Z222" s="560">
        <f t="shared" si="132"/>
        <v>-237</v>
      </c>
      <c r="AA222" s="560">
        <f t="shared" si="132"/>
        <v>37</v>
      </c>
      <c r="AB222" s="560">
        <f t="shared" si="132"/>
        <v>-158</v>
      </c>
      <c r="AC222" s="560">
        <f t="shared" si="132"/>
        <v>-482</v>
      </c>
      <c r="AD222" s="560">
        <f t="shared" si="132"/>
        <v>318</v>
      </c>
      <c r="AE222" s="560">
        <f t="shared" si="132"/>
        <v>-42</v>
      </c>
      <c r="AF222" s="560">
        <f t="shared" si="132"/>
        <v>-222</v>
      </c>
      <c r="AG222" s="560">
        <f t="shared" si="132"/>
        <v>-32</v>
      </c>
      <c r="AH222" s="560">
        <f t="shared" si="132"/>
        <v>-84</v>
      </c>
      <c r="AI222" s="560">
        <f t="shared" si="131"/>
        <v>20</v>
      </c>
      <c r="AJ222" s="560">
        <f t="shared" si="131"/>
        <v>-15</v>
      </c>
      <c r="AK222" s="560">
        <f t="shared" si="131"/>
        <v>-34</v>
      </c>
      <c r="AL222" s="560">
        <f t="shared" si="131"/>
        <v>-49</v>
      </c>
      <c r="AM222" s="560">
        <f t="shared" si="131"/>
        <v>3</v>
      </c>
      <c r="AN222" s="560">
        <f t="shared" si="131"/>
        <v>-145</v>
      </c>
      <c r="AO222" s="560">
        <f t="shared" si="131"/>
        <v>91</v>
      </c>
      <c r="AP222" s="560">
        <f t="shared" si="131"/>
        <v>120</v>
      </c>
      <c r="AQ222" s="560">
        <f t="shared" si="131"/>
        <v>-629</v>
      </c>
      <c r="AR222" s="560">
        <f t="shared" si="131"/>
        <v>32</v>
      </c>
      <c r="AS222" s="560">
        <f t="shared" si="131"/>
        <v>271</v>
      </c>
      <c r="AT222" s="560">
        <f t="shared" si="131"/>
        <v>551</v>
      </c>
      <c r="AU222" s="560">
        <f t="shared" si="131"/>
        <v>166</v>
      </c>
      <c r="AV222" s="560">
        <f t="shared" si="131"/>
        <v>199</v>
      </c>
      <c r="AW222" s="560">
        <f t="shared" si="131"/>
        <v>-83</v>
      </c>
      <c r="AX222" s="560">
        <f t="shared" si="131"/>
        <v>-50</v>
      </c>
      <c r="AY222" s="560">
        <f t="shared" si="131"/>
        <v>844</v>
      </c>
    </row>
    <row r="223" spans="1:51" hidden="1">
      <c r="A223" s="573"/>
      <c r="B223" s="558" t="s">
        <v>2350</v>
      </c>
      <c r="C223" s="560">
        <f t="shared" si="132"/>
        <v>0</v>
      </c>
      <c r="D223" s="560">
        <f t="shared" si="132"/>
        <v>-219</v>
      </c>
      <c r="E223" s="560">
        <f t="shared" si="132"/>
        <v>-92</v>
      </c>
      <c r="F223" s="560">
        <f t="shared" si="132"/>
        <v>-79</v>
      </c>
      <c r="G223" s="560">
        <f t="shared" si="132"/>
        <v>39</v>
      </c>
      <c r="H223" s="560">
        <f t="shared" si="132"/>
        <v>-37</v>
      </c>
      <c r="I223" s="560">
        <f t="shared" si="132"/>
        <v>42</v>
      </c>
      <c r="J223" s="560">
        <f t="shared" si="132"/>
        <v>-255</v>
      </c>
      <c r="K223" s="560">
        <f t="shared" si="132"/>
        <v>259</v>
      </c>
      <c r="L223" s="560">
        <f t="shared" si="132"/>
        <v>282</v>
      </c>
      <c r="M223" s="560">
        <f t="shared" si="132"/>
        <v>-95</v>
      </c>
      <c r="N223" s="560">
        <f t="shared" si="132"/>
        <v>-400</v>
      </c>
      <c r="O223" s="560">
        <f t="shared" si="132"/>
        <v>305</v>
      </c>
      <c r="P223" s="560">
        <f t="shared" si="132"/>
        <v>290</v>
      </c>
      <c r="Q223" s="560">
        <f t="shared" si="132"/>
        <v>457</v>
      </c>
      <c r="R223" s="560">
        <f t="shared" si="132"/>
        <v>60</v>
      </c>
      <c r="S223" s="560">
        <f t="shared" si="132"/>
        <v>-96</v>
      </c>
      <c r="T223" s="560">
        <f t="shared" si="132"/>
        <v>-101</v>
      </c>
      <c r="U223" s="560">
        <f t="shared" si="132"/>
        <v>107</v>
      </c>
      <c r="V223" s="560">
        <f t="shared" si="132"/>
        <v>-89</v>
      </c>
      <c r="W223" s="560">
        <f t="shared" si="132"/>
        <v>40</v>
      </c>
      <c r="X223" s="560">
        <f t="shared" si="132"/>
        <v>-172</v>
      </c>
      <c r="Y223" s="560">
        <f t="shared" si="132"/>
        <v>267</v>
      </c>
      <c r="Z223" s="560">
        <f t="shared" si="132"/>
        <v>-265</v>
      </c>
      <c r="AA223" s="560">
        <f t="shared" si="132"/>
        <v>161</v>
      </c>
      <c r="AB223" s="560">
        <f t="shared" si="132"/>
        <v>-111</v>
      </c>
      <c r="AC223" s="560">
        <f t="shared" si="132"/>
        <v>97</v>
      </c>
      <c r="AD223" s="560">
        <f t="shared" si="132"/>
        <v>-176</v>
      </c>
      <c r="AE223" s="560">
        <f t="shared" si="132"/>
        <v>-209</v>
      </c>
      <c r="AF223" s="560">
        <f t="shared" si="132"/>
        <v>22</v>
      </c>
      <c r="AG223" s="560">
        <f t="shared" si="132"/>
        <v>84</v>
      </c>
      <c r="AH223" s="560">
        <f t="shared" si="132"/>
        <v>33</v>
      </c>
      <c r="AI223" s="560">
        <f t="shared" si="131"/>
        <v>105</v>
      </c>
      <c r="AJ223" s="560">
        <f t="shared" si="131"/>
        <v>-70</v>
      </c>
      <c r="AK223" s="560">
        <f t="shared" si="131"/>
        <v>-129</v>
      </c>
      <c r="AL223" s="560">
        <f t="shared" si="131"/>
        <v>-87</v>
      </c>
      <c r="AM223" s="560">
        <f t="shared" si="131"/>
        <v>-57</v>
      </c>
      <c r="AN223" s="560">
        <f t="shared" si="131"/>
        <v>95</v>
      </c>
      <c r="AO223" s="560">
        <f t="shared" si="131"/>
        <v>97</v>
      </c>
      <c r="AP223" s="560">
        <f t="shared" si="131"/>
        <v>0</v>
      </c>
      <c r="AQ223" s="560">
        <f t="shared" si="131"/>
        <v>-475</v>
      </c>
      <c r="AR223" s="560">
        <f t="shared" si="131"/>
        <v>17</v>
      </c>
      <c r="AS223" s="560">
        <f t="shared" si="131"/>
        <v>11</v>
      </c>
      <c r="AT223" s="560">
        <f t="shared" si="131"/>
        <v>415</v>
      </c>
      <c r="AU223" s="560">
        <f t="shared" si="131"/>
        <v>14</v>
      </c>
      <c r="AV223" s="560">
        <f t="shared" si="131"/>
        <v>29</v>
      </c>
      <c r="AW223" s="560">
        <f t="shared" si="131"/>
        <v>-29</v>
      </c>
      <c r="AX223" s="560">
        <f t="shared" si="131"/>
        <v>-85</v>
      </c>
      <c r="AY223" s="560">
        <f t="shared" si="131"/>
        <v>652</v>
      </c>
    </row>
    <row r="224" spans="1:51" hidden="1">
      <c r="A224" s="573"/>
      <c r="B224" s="558" t="s">
        <v>2351</v>
      </c>
      <c r="C224" s="560">
        <f t="shared" si="132"/>
        <v>0</v>
      </c>
      <c r="D224" s="560">
        <f t="shared" si="132"/>
        <v>-82</v>
      </c>
      <c r="E224" s="560">
        <f t="shared" si="132"/>
        <v>111</v>
      </c>
      <c r="F224" s="560">
        <f t="shared" si="132"/>
        <v>-20</v>
      </c>
      <c r="G224" s="560">
        <f t="shared" si="132"/>
        <v>72</v>
      </c>
      <c r="H224" s="560">
        <f t="shared" si="132"/>
        <v>87</v>
      </c>
      <c r="I224" s="560">
        <f t="shared" si="132"/>
        <v>-60</v>
      </c>
      <c r="J224" s="560">
        <f t="shared" si="132"/>
        <v>-17</v>
      </c>
      <c r="K224" s="560">
        <f t="shared" si="132"/>
        <v>53</v>
      </c>
      <c r="L224" s="560">
        <f t="shared" si="132"/>
        <v>90</v>
      </c>
      <c r="M224" s="560">
        <f t="shared" si="132"/>
        <v>172</v>
      </c>
      <c r="N224" s="560">
        <f t="shared" si="132"/>
        <v>-11</v>
      </c>
      <c r="O224" s="560">
        <f t="shared" si="132"/>
        <v>67</v>
      </c>
      <c r="P224" s="560">
        <f t="shared" si="132"/>
        <v>-319</v>
      </c>
      <c r="Q224" s="560">
        <f t="shared" si="132"/>
        <v>-450</v>
      </c>
      <c r="R224" s="560">
        <f t="shared" si="132"/>
        <v>215</v>
      </c>
      <c r="S224" s="560">
        <f t="shared" si="132"/>
        <v>64</v>
      </c>
      <c r="T224" s="560">
        <f t="shared" si="132"/>
        <v>15</v>
      </c>
      <c r="U224" s="560">
        <f t="shared" si="132"/>
        <v>53</v>
      </c>
      <c r="V224" s="560">
        <f t="shared" si="132"/>
        <v>-74</v>
      </c>
      <c r="W224" s="560">
        <f t="shared" si="132"/>
        <v>94</v>
      </c>
      <c r="X224" s="560">
        <f t="shared" si="132"/>
        <v>-269</v>
      </c>
      <c r="Y224" s="560">
        <f t="shared" si="132"/>
        <v>12</v>
      </c>
      <c r="Z224" s="560">
        <f t="shared" si="132"/>
        <v>-142</v>
      </c>
      <c r="AA224" s="560">
        <f t="shared" si="132"/>
        <v>116</v>
      </c>
      <c r="AB224" s="560">
        <f t="shared" si="132"/>
        <v>-129</v>
      </c>
      <c r="AC224" s="560">
        <f t="shared" si="132"/>
        <v>72</v>
      </c>
      <c r="AD224" s="560">
        <f t="shared" si="132"/>
        <v>119</v>
      </c>
      <c r="AE224" s="560">
        <f t="shared" si="132"/>
        <v>-21</v>
      </c>
      <c r="AF224" s="560">
        <f t="shared" si="132"/>
        <v>27</v>
      </c>
      <c r="AG224" s="560">
        <f t="shared" si="132"/>
        <v>135</v>
      </c>
      <c r="AH224" s="560">
        <f t="shared" si="132"/>
        <v>46</v>
      </c>
      <c r="AI224" s="560">
        <f t="shared" si="131"/>
        <v>-57</v>
      </c>
      <c r="AJ224" s="560">
        <f t="shared" si="131"/>
        <v>1</v>
      </c>
      <c r="AK224" s="560">
        <f t="shared" si="131"/>
        <v>-397</v>
      </c>
      <c r="AL224" s="560">
        <f t="shared" si="131"/>
        <v>27</v>
      </c>
      <c r="AM224" s="560">
        <f t="shared" si="131"/>
        <v>-15</v>
      </c>
      <c r="AN224" s="560">
        <f t="shared" si="131"/>
        <v>-24</v>
      </c>
      <c r="AO224" s="560">
        <f t="shared" si="131"/>
        <v>152</v>
      </c>
      <c r="AP224" s="560">
        <f t="shared" si="131"/>
        <v>111</v>
      </c>
      <c r="AQ224" s="560">
        <f t="shared" si="131"/>
        <v>-313</v>
      </c>
      <c r="AR224" s="560">
        <f t="shared" si="131"/>
        <v>126</v>
      </c>
      <c r="AS224" s="560">
        <f t="shared" si="131"/>
        <v>44</v>
      </c>
      <c r="AT224" s="560">
        <f t="shared" si="131"/>
        <v>222</v>
      </c>
      <c r="AU224" s="560">
        <f t="shared" si="131"/>
        <v>-44</v>
      </c>
      <c r="AV224" s="560">
        <f t="shared" si="131"/>
        <v>65</v>
      </c>
      <c r="AW224" s="560">
        <f t="shared" si="131"/>
        <v>-95</v>
      </c>
      <c r="AX224" s="560">
        <f t="shared" si="131"/>
        <v>171</v>
      </c>
      <c r="AY224" s="560">
        <f t="shared" si="131"/>
        <v>-713</v>
      </c>
    </row>
    <row r="225" spans="1:51" hidden="1">
      <c r="A225" s="573"/>
      <c r="B225" s="558" t="s">
        <v>2352</v>
      </c>
      <c r="C225" s="560">
        <f t="shared" si="132"/>
        <v>0</v>
      </c>
      <c r="D225" s="560">
        <f t="shared" si="132"/>
        <v>-121</v>
      </c>
      <c r="E225" s="560">
        <f t="shared" si="132"/>
        <v>26</v>
      </c>
      <c r="F225" s="560">
        <f t="shared" si="132"/>
        <v>94</v>
      </c>
      <c r="G225" s="560">
        <f t="shared" si="132"/>
        <v>91</v>
      </c>
      <c r="H225" s="560">
        <f t="shared" si="132"/>
        <v>39</v>
      </c>
      <c r="I225" s="560">
        <f t="shared" si="132"/>
        <v>-28</v>
      </c>
      <c r="J225" s="560">
        <f t="shared" si="132"/>
        <v>-178</v>
      </c>
      <c r="K225" s="560">
        <f t="shared" si="132"/>
        <v>241</v>
      </c>
      <c r="L225" s="560">
        <f t="shared" si="132"/>
        <v>-54</v>
      </c>
      <c r="M225" s="560">
        <f t="shared" si="132"/>
        <v>3</v>
      </c>
      <c r="N225" s="560">
        <f t="shared" si="132"/>
        <v>-165</v>
      </c>
      <c r="O225" s="560">
        <f t="shared" si="132"/>
        <v>242</v>
      </c>
      <c r="P225" s="560">
        <f t="shared" si="132"/>
        <v>-980</v>
      </c>
      <c r="Q225" s="560">
        <f t="shared" si="132"/>
        <v>254</v>
      </c>
      <c r="R225" s="560">
        <f t="shared" si="132"/>
        <v>-32</v>
      </c>
      <c r="S225" s="560">
        <f t="shared" si="132"/>
        <v>7</v>
      </c>
      <c r="T225" s="560">
        <f t="shared" si="132"/>
        <v>-30</v>
      </c>
      <c r="U225" s="560">
        <f t="shared" si="132"/>
        <v>-34</v>
      </c>
      <c r="V225" s="560">
        <f t="shared" si="132"/>
        <v>151</v>
      </c>
      <c r="W225" s="560">
        <f t="shared" si="132"/>
        <v>-75</v>
      </c>
      <c r="X225" s="560">
        <f t="shared" si="132"/>
        <v>153</v>
      </c>
      <c r="Y225" s="560">
        <f t="shared" si="132"/>
        <v>-48</v>
      </c>
      <c r="Z225" s="560">
        <f t="shared" si="132"/>
        <v>-294</v>
      </c>
      <c r="AA225" s="560">
        <f t="shared" si="132"/>
        <v>544</v>
      </c>
      <c r="AB225" s="560">
        <f t="shared" si="132"/>
        <v>-22</v>
      </c>
      <c r="AC225" s="560">
        <f t="shared" si="132"/>
        <v>-111</v>
      </c>
      <c r="AD225" s="560">
        <f t="shared" si="132"/>
        <v>147</v>
      </c>
      <c r="AE225" s="560">
        <f t="shared" si="132"/>
        <v>-1</v>
      </c>
      <c r="AF225" s="560">
        <f t="shared" si="132"/>
        <v>234</v>
      </c>
      <c r="AG225" s="560">
        <f t="shared" si="132"/>
        <v>-31</v>
      </c>
      <c r="AH225" s="560">
        <f t="shared" si="132"/>
        <v>-34</v>
      </c>
      <c r="AI225" s="560">
        <f t="shared" si="131"/>
        <v>52</v>
      </c>
      <c r="AJ225" s="560">
        <f t="shared" si="131"/>
        <v>15</v>
      </c>
      <c r="AK225" s="560">
        <f t="shared" si="131"/>
        <v>-91</v>
      </c>
      <c r="AL225" s="560">
        <f t="shared" si="131"/>
        <v>48</v>
      </c>
      <c r="AM225" s="560">
        <f t="shared" si="131"/>
        <v>-50</v>
      </c>
      <c r="AN225" s="560">
        <f t="shared" si="131"/>
        <v>-117</v>
      </c>
      <c r="AO225" s="560">
        <f t="shared" si="131"/>
        <v>37</v>
      </c>
      <c r="AP225" s="560">
        <f t="shared" si="131"/>
        <v>89</v>
      </c>
      <c r="AQ225" s="560">
        <f t="shared" si="131"/>
        <v>-189</v>
      </c>
      <c r="AR225" s="560">
        <f t="shared" si="131"/>
        <v>150</v>
      </c>
      <c r="AS225" s="560">
        <f t="shared" si="131"/>
        <v>-214</v>
      </c>
      <c r="AT225" s="560">
        <f t="shared" si="131"/>
        <v>76</v>
      </c>
      <c r="AU225" s="560">
        <f t="shared" si="131"/>
        <v>4</v>
      </c>
      <c r="AV225" s="560">
        <f t="shared" si="131"/>
        <v>194</v>
      </c>
      <c r="AW225" s="560">
        <f t="shared" si="131"/>
        <v>-9</v>
      </c>
      <c r="AX225" s="560">
        <f t="shared" si="131"/>
        <v>17</v>
      </c>
      <c r="AY225" s="560">
        <f t="shared" si="131"/>
        <v>-649</v>
      </c>
    </row>
    <row r="226" spans="1:51" hidden="1">
      <c r="A226" s="573"/>
      <c r="B226" s="558" t="s">
        <v>2353</v>
      </c>
      <c r="C226" s="560">
        <f t="shared" si="132"/>
        <v>0</v>
      </c>
      <c r="D226" s="560">
        <f t="shared" si="132"/>
        <v>123</v>
      </c>
      <c r="E226" s="560">
        <f t="shared" si="132"/>
        <v>-47</v>
      </c>
      <c r="F226" s="560">
        <f t="shared" si="132"/>
        <v>-36</v>
      </c>
      <c r="G226" s="560">
        <f t="shared" si="132"/>
        <v>209</v>
      </c>
      <c r="H226" s="560">
        <f t="shared" si="132"/>
        <v>24</v>
      </c>
      <c r="I226" s="560">
        <f t="shared" si="132"/>
        <v>4</v>
      </c>
      <c r="J226" s="560">
        <f t="shared" si="132"/>
        <v>102</v>
      </c>
      <c r="K226" s="560">
        <f t="shared" si="132"/>
        <v>-248</v>
      </c>
      <c r="L226" s="560">
        <f t="shared" si="132"/>
        <v>-117</v>
      </c>
      <c r="M226" s="560">
        <f t="shared" si="132"/>
        <v>-79</v>
      </c>
      <c r="N226" s="560">
        <f t="shared" si="132"/>
        <v>-530</v>
      </c>
      <c r="O226" s="560">
        <f t="shared" si="132"/>
        <v>-266</v>
      </c>
      <c r="P226" s="560">
        <f t="shared" si="132"/>
        <v>-182</v>
      </c>
      <c r="Q226" s="560">
        <f t="shared" si="132"/>
        <v>460</v>
      </c>
      <c r="R226" s="560">
        <f t="shared" si="132"/>
        <v>81</v>
      </c>
      <c r="S226" s="560">
        <f t="shared" si="132"/>
        <v>81</v>
      </c>
      <c r="T226" s="560">
        <f t="shared" si="132"/>
        <v>2</v>
      </c>
      <c r="U226" s="560">
        <f t="shared" si="132"/>
        <v>13</v>
      </c>
      <c r="V226" s="560">
        <f t="shared" si="132"/>
        <v>108</v>
      </c>
      <c r="W226" s="560">
        <f t="shared" si="132"/>
        <v>59</v>
      </c>
      <c r="X226" s="560">
        <f t="shared" si="132"/>
        <v>-150</v>
      </c>
      <c r="Y226" s="560">
        <f t="shared" si="132"/>
        <v>185</v>
      </c>
      <c r="Z226" s="560">
        <f t="shared" si="132"/>
        <v>-309</v>
      </c>
      <c r="AA226" s="560">
        <f t="shared" si="132"/>
        <v>450</v>
      </c>
      <c r="AB226" s="560">
        <f t="shared" si="132"/>
        <v>148</v>
      </c>
      <c r="AC226" s="560">
        <f t="shared" si="132"/>
        <v>-92</v>
      </c>
      <c r="AD226" s="560">
        <f t="shared" si="132"/>
        <v>268</v>
      </c>
      <c r="AE226" s="560">
        <f t="shared" si="132"/>
        <v>-106</v>
      </c>
      <c r="AF226" s="560">
        <f t="shared" si="132"/>
        <v>31</v>
      </c>
      <c r="AG226" s="560">
        <f t="shared" si="132"/>
        <v>8</v>
      </c>
      <c r="AH226" s="560">
        <f t="shared" si="132"/>
        <v>23</v>
      </c>
      <c r="AI226" s="560">
        <f t="shared" si="131"/>
        <v>-20</v>
      </c>
      <c r="AJ226" s="560">
        <f t="shared" si="131"/>
        <v>-157</v>
      </c>
      <c r="AK226" s="560">
        <f t="shared" si="131"/>
        <v>-254</v>
      </c>
      <c r="AL226" s="560">
        <f t="shared" si="131"/>
        <v>56</v>
      </c>
      <c r="AM226" s="560">
        <f t="shared" si="131"/>
        <v>-1</v>
      </c>
      <c r="AN226" s="560">
        <f t="shared" si="131"/>
        <v>63</v>
      </c>
      <c r="AO226" s="560">
        <f t="shared" si="131"/>
        <v>-6</v>
      </c>
      <c r="AP226" s="560">
        <f t="shared" si="131"/>
        <v>38</v>
      </c>
      <c r="AQ226" s="560">
        <f t="shared" si="131"/>
        <v>167</v>
      </c>
      <c r="AR226" s="560">
        <f t="shared" si="131"/>
        <v>-179</v>
      </c>
      <c r="AS226" s="560">
        <f t="shared" si="131"/>
        <v>-31</v>
      </c>
      <c r="AT226" s="560">
        <f t="shared" si="131"/>
        <v>-37</v>
      </c>
      <c r="AU226" s="560">
        <f t="shared" si="131"/>
        <v>-111</v>
      </c>
      <c r="AV226" s="560">
        <f t="shared" si="131"/>
        <v>-9</v>
      </c>
      <c r="AW226" s="560">
        <f t="shared" si="131"/>
        <v>107</v>
      </c>
      <c r="AX226" s="560">
        <f t="shared" si="131"/>
        <v>157</v>
      </c>
      <c r="AY226" s="560">
        <f t="shared" si="131"/>
        <v>-518</v>
      </c>
    </row>
    <row r="227" spans="1:51" hidden="1">
      <c r="A227" s="574"/>
      <c r="B227" s="551" t="s">
        <v>2354</v>
      </c>
      <c r="C227" s="561">
        <f t="shared" si="132"/>
        <v>0</v>
      </c>
      <c r="D227" s="561">
        <f t="shared" si="132"/>
        <v>46</v>
      </c>
      <c r="E227" s="561">
        <f t="shared" si="132"/>
        <v>111</v>
      </c>
      <c r="F227" s="561">
        <f t="shared" si="132"/>
        <v>37</v>
      </c>
      <c r="G227" s="561">
        <f t="shared" si="132"/>
        <v>-228</v>
      </c>
      <c r="H227" s="561">
        <f t="shared" si="132"/>
        <v>34</v>
      </c>
      <c r="I227" s="561">
        <f t="shared" si="132"/>
        <v>-1</v>
      </c>
      <c r="J227" s="561">
        <f t="shared" si="132"/>
        <v>100</v>
      </c>
      <c r="K227" s="561">
        <f t="shared" si="132"/>
        <v>170</v>
      </c>
      <c r="L227" s="561">
        <f t="shared" si="132"/>
        <v>-134</v>
      </c>
      <c r="M227" s="561">
        <f t="shared" si="132"/>
        <v>-124</v>
      </c>
      <c r="N227" s="561">
        <f t="shared" si="132"/>
        <v>17</v>
      </c>
      <c r="O227" s="561">
        <f t="shared" si="132"/>
        <v>-655</v>
      </c>
      <c r="P227" s="561">
        <f t="shared" si="132"/>
        <v>129</v>
      </c>
      <c r="Q227" s="561">
        <f t="shared" si="132"/>
        <v>-127</v>
      </c>
      <c r="R227" s="561">
        <f t="shared" si="132"/>
        <v>218</v>
      </c>
      <c r="S227" s="561">
        <f t="shared" si="132"/>
        <v>17</v>
      </c>
      <c r="T227" s="561">
        <f t="shared" si="132"/>
        <v>23</v>
      </c>
      <c r="U227" s="561">
        <f t="shared" si="132"/>
        <v>36</v>
      </c>
      <c r="V227" s="561">
        <f t="shared" si="132"/>
        <v>-13</v>
      </c>
      <c r="W227" s="561">
        <f t="shared" si="132"/>
        <v>-9</v>
      </c>
      <c r="X227" s="561">
        <f t="shared" si="132"/>
        <v>247</v>
      </c>
      <c r="Y227" s="561">
        <f t="shared" si="132"/>
        <v>-70</v>
      </c>
      <c r="Z227" s="561">
        <f t="shared" si="132"/>
        <v>-178</v>
      </c>
      <c r="AA227" s="561">
        <f t="shared" si="132"/>
        <v>160</v>
      </c>
      <c r="AB227" s="561">
        <f t="shared" si="132"/>
        <v>-138</v>
      </c>
      <c r="AC227" s="561">
        <f t="shared" si="132"/>
        <v>-117</v>
      </c>
      <c r="AD227" s="561">
        <f t="shared" si="132"/>
        <v>397</v>
      </c>
      <c r="AE227" s="561">
        <f t="shared" si="132"/>
        <v>324</v>
      </c>
      <c r="AF227" s="561">
        <f t="shared" si="132"/>
        <v>229</v>
      </c>
      <c r="AG227" s="561">
        <f t="shared" si="132"/>
        <v>7</v>
      </c>
      <c r="AH227" s="561">
        <f t="shared" si="132"/>
        <v>-65</v>
      </c>
      <c r="AI227" s="561">
        <f t="shared" si="131"/>
        <v>18</v>
      </c>
      <c r="AJ227" s="561">
        <f t="shared" si="131"/>
        <v>-92</v>
      </c>
      <c r="AK227" s="561">
        <f t="shared" si="131"/>
        <v>-169</v>
      </c>
      <c r="AL227" s="561">
        <f t="shared" si="131"/>
        <v>-120</v>
      </c>
      <c r="AM227" s="561">
        <f t="shared" si="131"/>
        <v>-14</v>
      </c>
      <c r="AN227" s="561">
        <f t="shared" si="131"/>
        <v>11</v>
      </c>
      <c r="AO227" s="561">
        <f t="shared" si="131"/>
        <v>24</v>
      </c>
      <c r="AP227" s="561">
        <f t="shared" si="131"/>
        <v>-75</v>
      </c>
      <c r="AQ227" s="561">
        <f t="shared" si="131"/>
        <v>232</v>
      </c>
      <c r="AR227" s="561">
        <f t="shared" si="131"/>
        <v>-64</v>
      </c>
      <c r="AS227" s="561">
        <f t="shared" si="131"/>
        <v>-203</v>
      </c>
      <c r="AT227" s="561">
        <f t="shared" si="131"/>
        <v>6</v>
      </c>
      <c r="AU227" s="561">
        <f t="shared" si="131"/>
        <v>-54</v>
      </c>
      <c r="AV227" s="561">
        <f t="shared" si="131"/>
        <v>29</v>
      </c>
      <c r="AW227" s="561">
        <f t="shared" si="131"/>
        <v>50</v>
      </c>
      <c r="AX227" s="561">
        <f t="shared" si="131"/>
        <v>-22</v>
      </c>
      <c r="AY227" s="561">
        <f t="shared" si="131"/>
        <v>-636</v>
      </c>
    </row>
    <row r="228" spans="1:51" hidden="1">
      <c r="A228" s="574"/>
      <c r="B228" s="551" t="s">
        <v>2355</v>
      </c>
      <c r="C228" s="561">
        <f>SUM(C216:C227)</f>
        <v>0</v>
      </c>
      <c r="D228" s="560">
        <f t="shared" ref="D228:AY228" si="133">SUM(D216:D227)</f>
        <v>670</v>
      </c>
      <c r="E228" s="560">
        <f t="shared" si="133"/>
        <v>464</v>
      </c>
      <c r="F228" s="560">
        <f t="shared" si="133"/>
        <v>-435</v>
      </c>
      <c r="G228" s="560">
        <f t="shared" si="133"/>
        <v>-706</v>
      </c>
      <c r="H228" s="560">
        <f t="shared" si="133"/>
        <v>82</v>
      </c>
      <c r="I228" s="560">
        <f t="shared" si="133"/>
        <v>-270</v>
      </c>
      <c r="J228" s="560">
        <f t="shared" si="133"/>
        <v>-2538</v>
      </c>
      <c r="K228" s="560">
        <f t="shared" si="133"/>
        <v>823</v>
      </c>
      <c r="L228" s="560">
        <f t="shared" si="133"/>
        <v>617</v>
      </c>
      <c r="M228" s="560">
        <f t="shared" si="133"/>
        <v>-702</v>
      </c>
      <c r="N228" s="560">
        <f t="shared" si="133"/>
        <v>479</v>
      </c>
      <c r="O228" s="560">
        <f t="shared" si="133"/>
        <v>-452</v>
      </c>
      <c r="P228" s="560">
        <f t="shared" si="133"/>
        <v>-1200</v>
      </c>
      <c r="Q228" s="560">
        <f t="shared" si="133"/>
        <v>1421</v>
      </c>
      <c r="R228" s="560">
        <f t="shared" si="133"/>
        <v>1</v>
      </c>
      <c r="S228" s="560">
        <f t="shared" si="133"/>
        <v>381</v>
      </c>
      <c r="T228" s="560">
        <f t="shared" si="133"/>
        <v>335</v>
      </c>
      <c r="U228" s="560">
        <f t="shared" si="133"/>
        <v>794</v>
      </c>
      <c r="V228" s="560">
        <f t="shared" si="133"/>
        <v>-994</v>
      </c>
      <c r="W228" s="560">
        <f t="shared" si="133"/>
        <v>419</v>
      </c>
      <c r="X228" s="560">
        <f t="shared" si="133"/>
        <v>-1142</v>
      </c>
      <c r="Y228" s="560">
        <f t="shared" si="133"/>
        <v>1887</v>
      </c>
      <c r="Z228" s="560">
        <f t="shared" si="133"/>
        <v>-3258</v>
      </c>
      <c r="AA228" s="560">
        <f t="shared" si="133"/>
        <v>864</v>
      </c>
      <c r="AB228" s="560">
        <f t="shared" si="133"/>
        <v>278</v>
      </c>
      <c r="AC228" s="560">
        <f t="shared" si="133"/>
        <v>-400</v>
      </c>
      <c r="AD228" s="560">
        <f t="shared" si="133"/>
        <v>732</v>
      </c>
      <c r="AE228" s="560">
        <f t="shared" si="133"/>
        <v>358</v>
      </c>
      <c r="AF228" s="560">
        <f t="shared" si="133"/>
        <v>53</v>
      </c>
      <c r="AG228" s="560">
        <f t="shared" si="133"/>
        <v>477</v>
      </c>
      <c r="AH228" s="560">
        <f t="shared" si="133"/>
        <v>-105</v>
      </c>
      <c r="AI228" s="560">
        <f t="shared" si="133"/>
        <v>-156</v>
      </c>
      <c r="AJ228" s="560">
        <f t="shared" si="133"/>
        <v>-458</v>
      </c>
      <c r="AK228" s="560">
        <f t="shared" si="133"/>
        <v>-1757</v>
      </c>
      <c r="AL228" s="560">
        <f t="shared" si="133"/>
        <v>-220</v>
      </c>
      <c r="AM228" s="560">
        <f t="shared" si="133"/>
        <v>-461</v>
      </c>
      <c r="AN228" s="560">
        <f t="shared" si="133"/>
        <v>64</v>
      </c>
      <c r="AO228" s="560">
        <f t="shared" si="133"/>
        <v>460</v>
      </c>
      <c r="AP228" s="560">
        <f t="shared" si="133"/>
        <v>211</v>
      </c>
      <c r="AQ228" s="560">
        <f t="shared" si="133"/>
        <v>209</v>
      </c>
      <c r="AR228" s="560">
        <f t="shared" si="133"/>
        <v>64</v>
      </c>
      <c r="AS228" s="560">
        <f t="shared" si="133"/>
        <v>-730</v>
      </c>
      <c r="AT228" s="560">
        <f t="shared" si="133"/>
        <v>3527</v>
      </c>
      <c r="AU228" s="560">
        <f t="shared" si="133"/>
        <v>-176</v>
      </c>
      <c r="AV228" s="560">
        <f t="shared" si="133"/>
        <v>1169</v>
      </c>
      <c r="AW228" s="560">
        <f t="shared" si="133"/>
        <v>20</v>
      </c>
      <c r="AX228" s="560">
        <f t="shared" si="133"/>
        <v>-699</v>
      </c>
      <c r="AY228" s="560">
        <f t="shared" si="133"/>
        <v>248</v>
      </c>
    </row>
    <row r="229" spans="1:51" hidden="1">
      <c r="A229" s="569" t="s">
        <v>2358</v>
      </c>
      <c r="B229" s="550" t="s">
        <v>2343</v>
      </c>
      <c r="C229" s="560">
        <f t="shared" ref="C229:AY234" si="134">C183-C170</f>
        <v>0</v>
      </c>
      <c r="D229" s="560">
        <f t="shared" si="134"/>
        <v>2736</v>
      </c>
      <c r="E229" s="560">
        <f t="shared" si="134"/>
        <v>1057</v>
      </c>
      <c r="F229" s="560">
        <f t="shared" si="134"/>
        <v>948</v>
      </c>
      <c r="G229" s="560">
        <f t="shared" si="134"/>
        <v>2254</v>
      </c>
      <c r="H229" s="560">
        <f t="shared" si="134"/>
        <v>697</v>
      </c>
      <c r="I229" s="560">
        <f t="shared" si="134"/>
        <v>684</v>
      </c>
      <c r="J229" s="560">
        <f t="shared" si="134"/>
        <v>1507</v>
      </c>
      <c r="K229" s="560">
        <f t="shared" si="134"/>
        <v>2839</v>
      </c>
      <c r="L229" s="560">
        <f t="shared" si="134"/>
        <v>1921</v>
      </c>
      <c r="M229" s="560">
        <f t="shared" si="134"/>
        <v>1433</v>
      </c>
      <c r="N229" s="560">
        <f t="shared" si="134"/>
        <v>8889</v>
      </c>
      <c r="O229" s="560">
        <f t="shared" si="134"/>
        <v>8028</v>
      </c>
      <c r="P229" s="560">
        <f t="shared" si="134"/>
        <v>21235</v>
      </c>
      <c r="Q229" s="560">
        <f t="shared" si="134"/>
        <v>11688</v>
      </c>
      <c r="R229" s="560">
        <f t="shared" si="134"/>
        <v>1374</v>
      </c>
      <c r="S229" s="560">
        <f t="shared" si="134"/>
        <v>542</v>
      </c>
      <c r="T229" s="560">
        <f t="shared" si="134"/>
        <v>804</v>
      </c>
      <c r="U229" s="560">
        <f t="shared" si="134"/>
        <v>532</v>
      </c>
      <c r="V229" s="560">
        <f t="shared" si="134"/>
        <v>645</v>
      </c>
      <c r="W229" s="560">
        <f t="shared" si="134"/>
        <v>1533</v>
      </c>
      <c r="X229" s="560">
        <f t="shared" si="134"/>
        <v>1880</v>
      </c>
      <c r="Y229" s="560">
        <f t="shared" si="134"/>
        <v>2845</v>
      </c>
      <c r="Z229" s="560">
        <f t="shared" si="134"/>
        <v>6478</v>
      </c>
      <c r="AA229" s="560">
        <f t="shared" si="134"/>
        <v>1745</v>
      </c>
      <c r="AB229" s="560">
        <f t="shared" si="134"/>
        <v>1605</v>
      </c>
      <c r="AC229" s="560">
        <f t="shared" si="134"/>
        <v>3276</v>
      </c>
      <c r="AD229" s="560">
        <f t="shared" si="134"/>
        <v>8754</v>
      </c>
      <c r="AE229" s="560">
        <f t="shared" si="134"/>
        <v>5583</v>
      </c>
      <c r="AF229" s="560">
        <f t="shared" si="134"/>
        <v>1562</v>
      </c>
      <c r="AG229" s="560">
        <f t="shared" si="134"/>
        <v>879</v>
      </c>
      <c r="AH229" s="560">
        <f t="shared" si="134"/>
        <v>481</v>
      </c>
      <c r="AI229" s="560">
        <f t="shared" si="134"/>
        <v>461</v>
      </c>
      <c r="AJ229" s="560">
        <f t="shared" si="134"/>
        <v>1792</v>
      </c>
      <c r="AK229" s="560">
        <f t="shared" si="134"/>
        <v>2495</v>
      </c>
      <c r="AL229" s="560">
        <f t="shared" si="134"/>
        <v>1431</v>
      </c>
      <c r="AM229" s="560">
        <f t="shared" si="134"/>
        <v>669</v>
      </c>
      <c r="AN229" s="560">
        <f t="shared" si="134"/>
        <v>1041</v>
      </c>
      <c r="AO229" s="560">
        <f t="shared" si="134"/>
        <v>1127</v>
      </c>
      <c r="AP229" s="560">
        <f t="shared" si="134"/>
        <v>577</v>
      </c>
      <c r="AQ229" s="560">
        <f t="shared" si="134"/>
        <v>5180</v>
      </c>
      <c r="AR229" s="560">
        <f t="shared" si="134"/>
        <v>993</v>
      </c>
      <c r="AS229" s="560">
        <f t="shared" si="134"/>
        <v>1348</v>
      </c>
      <c r="AT229" s="560">
        <f t="shared" si="134"/>
        <v>1584</v>
      </c>
      <c r="AU229" s="560">
        <f t="shared" si="134"/>
        <v>1117</v>
      </c>
      <c r="AV229" s="560">
        <f t="shared" si="134"/>
        <v>1024</v>
      </c>
      <c r="AW229" s="560">
        <f t="shared" si="134"/>
        <v>1464</v>
      </c>
      <c r="AX229" s="560">
        <f t="shared" si="134"/>
        <v>1322</v>
      </c>
      <c r="AY229" s="560">
        <f t="shared" si="134"/>
        <v>49840</v>
      </c>
    </row>
    <row r="230" spans="1:51" hidden="1">
      <c r="A230" s="573"/>
      <c r="B230" s="558" t="s">
        <v>2344</v>
      </c>
      <c r="C230" s="560">
        <f t="shared" si="134"/>
        <v>0</v>
      </c>
      <c r="D230" s="560">
        <f t="shared" si="134"/>
        <v>2786</v>
      </c>
      <c r="E230" s="560">
        <f t="shared" si="134"/>
        <v>1089</v>
      </c>
      <c r="F230" s="560">
        <f t="shared" si="134"/>
        <v>1020</v>
      </c>
      <c r="G230" s="560">
        <f t="shared" si="134"/>
        <v>2331</v>
      </c>
      <c r="H230" s="560">
        <f t="shared" si="134"/>
        <v>667</v>
      </c>
      <c r="I230" s="560">
        <f t="shared" si="134"/>
        <v>826</v>
      </c>
      <c r="J230" s="560">
        <f t="shared" si="134"/>
        <v>1812</v>
      </c>
      <c r="K230" s="560">
        <f t="shared" si="134"/>
        <v>2822</v>
      </c>
      <c r="L230" s="560">
        <f t="shared" si="134"/>
        <v>2122</v>
      </c>
      <c r="M230" s="560">
        <f t="shared" si="134"/>
        <v>1809</v>
      </c>
      <c r="N230" s="560">
        <f t="shared" si="134"/>
        <v>9636</v>
      </c>
      <c r="O230" s="560">
        <f t="shared" si="134"/>
        <v>8269</v>
      </c>
      <c r="P230" s="560">
        <f t="shared" si="134"/>
        <v>24077</v>
      </c>
      <c r="Q230" s="560">
        <f t="shared" si="134"/>
        <v>12958</v>
      </c>
      <c r="R230" s="560">
        <f t="shared" si="134"/>
        <v>1336</v>
      </c>
      <c r="S230" s="560">
        <f t="shared" si="134"/>
        <v>550</v>
      </c>
      <c r="T230" s="560">
        <f t="shared" si="134"/>
        <v>1065</v>
      </c>
      <c r="U230" s="560">
        <f t="shared" si="134"/>
        <v>571</v>
      </c>
      <c r="V230" s="560">
        <f t="shared" si="134"/>
        <v>1112</v>
      </c>
      <c r="W230" s="560">
        <f t="shared" si="134"/>
        <v>1568</v>
      </c>
      <c r="X230" s="560">
        <f t="shared" si="134"/>
        <v>2007</v>
      </c>
      <c r="Y230" s="560">
        <f t="shared" si="134"/>
        <v>3233</v>
      </c>
      <c r="Z230" s="560">
        <f t="shared" si="134"/>
        <v>5857</v>
      </c>
      <c r="AA230" s="560">
        <f t="shared" si="134"/>
        <v>2041</v>
      </c>
      <c r="AB230" s="560">
        <f t="shared" si="134"/>
        <v>1512</v>
      </c>
      <c r="AC230" s="560">
        <f t="shared" si="134"/>
        <v>3645</v>
      </c>
      <c r="AD230" s="560">
        <f t="shared" si="134"/>
        <v>9494</v>
      </c>
      <c r="AE230" s="560">
        <f t="shared" si="134"/>
        <v>5266</v>
      </c>
      <c r="AF230" s="560">
        <f t="shared" si="134"/>
        <v>2080</v>
      </c>
      <c r="AG230" s="560">
        <f t="shared" si="134"/>
        <v>833</v>
      </c>
      <c r="AH230" s="560">
        <f t="shared" si="134"/>
        <v>548</v>
      </c>
      <c r="AI230" s="560">
        <f t="shared" si="134"/>
        <v>553</v>
      </c>
      <c r="AJ230" s="560">
        <f t="shared" si="134"/>
        <v>1713</v>
      </c>
      <c r="AK230" s="560">
        <f t="shared" si="134"/>
        <v>2636</v>
      </c>
      <c r="AL230" s="560">
        <f t="shared" si="134"/>
        <v>1402</v>
      </c>
      <c r="AM230" s="560">
        <f t="shared" si="134"/>
        <v>591</v>
      </c>
      <c r="AN230" s="560">
        <f t="shared" si="134"/>
        <v>1010</v>
      </c>
      <c r="AO230" s="560">
        <f t="shared" si="134"/>
        <v>1212</v>
      </c>
      <c r="AP230" s="560">
        <f t="shared" si="134"/>
        <v>534</v>
      </c>
      <c r="AQ230" s="560">
        <f t="shared" si="134"/>
        <v>5020</v>
      </c>
      <c r="AR230" s="560">
        <f t="shared" si="134"/>
        <v>911</v>
      </c>
      <c r="AS230" s="560">
        <f t="shared" si="134"/>
        <v>1315</v>
      </c>
      <c r="AT230" s="560">
        <f t="shared" si="134"/>
        <v>1476</v>
      </c>
      <c r="AU230" s="560">
        <f t="shared" si="134"/>
        <v>1090</v>
      </c>
      <c r="AV230" s="560">
        <f t="shared" si="134"/>
        <v>1029</v>
      </c>
      <c r="AW230" s="560">
        <f t="shared" si="134"/>
        <v>1411</v>
      </c>
      <c r="AX230" s="560">
        <f t="shared" si="134"/>
        <v>1172</v>
      </c>
      <c r="AY230" s="560">
        <f t="shared" si="134"/>
        <v>54940</v>
      </c>
    </row>
    <row r="231" spans="1:51" hidden="1">
      <c r="A231" s="573"/>
      <c r="B231" s="558" t="s">
        <v>2345</v>
      </c>
      <c r="C231" s="560">
        <f t="shared" si="134"/>
        <v>0</v>
      </c>
      <c r="D231" s="560">
        <f t="shared" si="134"/>
        <v>13697</v>
      </c>
      <c r="E231" s="560">
        <f t="shared" si="134"/>
        <v>6759</v>
      </c>
      <c r="F231" s="560">
        <f t="shared" si="134"/>
        <v>5712</v>
      </c>
      <c r="G231" s="560">
        <f t="shared" si="134"/>
        <v>11280</v>
      </c>
      <c r="H231" s="560">
        <f t="shared" si="134"/>
        <v>4409</v>
      </c>
      <c r="I231" s="560">
        <f t="shared" si="134"/>
        <v>4601</v>
      </c>
      <c r="J231" s="560">
        <f t="shared" si="134"/>
        <v>7469</v>
      </c>
      <c r="K231" s="560">
        <f t="shared" si="134"/>
        <v>10982</v>
      </c>
      <c r="L231" s="560">
        <f t="shared" si="134"/>
        <v>7764</v>
      </c>
      <c r="M231" s="560">
        <f t="shared" si="134"/>
        <v>6877</v>
      </c>
      <c r="N231" s="560">
        <f t="shared" si="134"/>
        <v>25050</v>
      </c>
      <c r="O231" s="560">
        <f t="shared" si="134"/>
        <v>22769</v>
      </c>
      <c r="P231" s="560">
        <f t="shared" si="134"/>
        <v>51489</v>
      </c>
      <c r="Q231" s="560">
        <f t="shared" si="134"/>
        <v>32548</v>
      </c>
      <c r="R231" s="560">
        <f t="shared" si="134"/>
        <v>7568</v>
      </c>
      <c r="S231" s="560">
        <f t="shared" si="134"/>
        <v>2911</v>
      </c>
      <c r="T231" s="560">
        <f t="shared" si="134"/>
        <v>4443</v>
      </c>
      <c r="U231" s="560">
        <f t="shared" si="134"/>
        <v>2448</v>
      </c>
      <c r="V231" s="560">
        <f t="shared" si="134"/>
        <v>3766</v>
      </c>
      <c r="W231" s="560">
        <f t="shared" si="134"/>
        <v>7339</v>
      </c>
      <c r="X231" s="560">
        <f t="shared" si="134"/>
        <v>6664</v>
      </c>
      <c r="Y231" s="560">
        <f t="shared" si="134"/>
        <v>13762</v>
      </c>
      <c r="Z231" s="560">
        <f t="shared" si="134"/>
        <v>21163</v>
      </c>
      <c r="AA231" s="560">
        <f t="shared" si="134"/>
        <v>6604</v>
      </c>
      <c r="AB231" s="560">
        <f t="shared" si="134"/>
        <v>5301</v>
      </c>
      <c r="AC231" s="560">
        <f t="shared" si="134"/>
        <v>11565</v>
      </c>
      <c r="AD231" s="560">
        <f t="shared" si="134"/>
        <v>27644</v>
      </c>
      <c r="AE231" s="560">
        <f t="shared" si="134"/>
        <v>19040</v>
      </c>
      <c r="AF231" s="560">
        <f t="shared" si="134"/>
        <v>4950</v>
      </c>
      <c r="AG231" s="560">
        <f t="shared" si="134"/>
        <v>3135</v>
      </c>
      <c r="AH231" s="560">
        <f t="shared" si="134"/>
        <v>2599</v>
      </c>
      <c r="AI231" s="560">
        <f t="shared" si="134"/>
        <v>2827</v>
      </c>
      <c r="AJ231" s="560">
        <f t="shared" si="134"/>
        <v>7032</v>
      </c>
      <c r="AK231" s="560">
        <f t="shared" si="134"/>
        <v>10645</v>
      </c>
      <c r="AL231" s="560">
        <f t="shared" si="134"/>
        <v>5411</v>
      </c>
      <c r="AM231" s="560">
        <f t="shared" si="134"/>
        <v>2683</v>
      </c>
      <c r="AN231" s="560">
        <f t="shared" si="134"/>
        <v>4226</v>
      </c>
      <c r="AO231" s="560">
        <f t="shared" si="134"/>
        <v>4925</v>
      </c>
      <c r="AP231" s="560">
        <f t="shared" si="134"/>
        <v>2957</v>
      </c>
      <c r="AQ231" s="560">
        <f t="shared" si="134"/>
        <v>20451</v>
      </c>
      <c r="AR231" s="560">
        <f t="shared" si="134"/>
        <v>3861</v>
      </c>
      <c r="AS231" s="560">
        <f t="shared" si="134"/>
        <v>7225</v>
      </c>
      <c r="AT231" s="560">
        <f t="shared" si="134"/>
        <v>7562</v>
      </c>
      <c r="AU231" s="560">
        <f t="shared" si="134"/>
        <v>4883</v>
      </c>
      <c r="AV231" s="560">
        <f t="shared" si="134"/>
        <v>5185</v>
      </c>
      <c r="AW231" s="560">
        <f t="shared" si="134"/>
        <v>7271</v>
      </c>
      <c r="AX231" s="560">
        <f t="shared" si="134"/>
        <v>6682</v>
      </c>
      <c r="AY231" s="560">
        <f t="shared" si="134"/>
        <v>131856</v>
      </c>
    </row>
    <row r="232" spans="1:51" hidden="1">
      <c r="A232" s="573"/>
      <c r="B232" s="558" t="s">
        <v>2346</v>
      </c>
      <c r="C232" s="560">
        <f t="shared" si="134"/>
        <v>0</v>
      </c>
      <c r="D232" s="560">
        <f t="shared" si="134"/>
        <v>11137</v>
      </c>
      <c r="E232" s="560">
        <f t="shared" si="134"/>
        <v>4775</v>
      </c>
      <c r="F232" s="560">
        <f t="shared" si="134"/>
        <v>4806</v>
      </c>
      <c r="G232" s="560">
        <f t="shared" si="134"/>
        <v>9910</v>
      </c>
      <c r="H232" s="560">
        <f t="shared" si="134"/>
        <v>3208</v>
      </c>
      <c r="I232" s="560">
        <f t="shared" si="134"/>
        <v>3292</v>
      </c>
      <c r="J232" s="560">
        <f t="shared" si="134"/>
        <v>5777</v>
      </c>
      <c r="K232" s="560">
        <f t="shared" si="134"/>
        <v>8309</v>
      </c>
      <c r="L232" s="560">
        <f t="shared" si="134"/>
        <v>5434</v>
      </c>
      <c r="M232" s="560">
        <f t="shared" si="134"/>
        <v>4931</v>
      </c>
      <c r="N232" s="560">
        <f t="shared" si="134"/>
        <v>19621</v>
      </c>
      <c r="O232" s="560">
        <f t="shared" si="134"/>
        <v>18101</v>
      </c>
      <c r="P232" s="560">
        <f t="shared" si="134"/>
        <v>46876</v>
      </c>
      <c r="Q232" s="560">
        <f t="shared" si="134"/>
        <v>26583</v>
      </c>
      <c r="R232" s="560">
        <f t="shared" si="134"/>
        <v>5697</v>
      </c>
      <c r="S232" s="560">
        <f t="shared" si="134"/>
        <v>2390</v>
      </c>
      <c r="T232" s="560">
        <f t="shared" si="134"/>
        <v>3673</v>
      </c>
      <c r="U232" s="560">
        <f t="shared" si="134"/>
        <v>2025</v>
      </c>
      <c r="V232" s="560">
        <f t="shared" si="134"/>
        <v>2439</v>
      </c>
      <c r="W232" s="560">
        <f t="shared" si="134"/>
        <v>5123</v>
      </c>
      <c r="X232" s="560">
        <f t="shared" si="134"/>
        <v>5211</v>
      </c>
      <c r="Y232" s="560">
        <f t="shared" si="134"/>
        <v>9717</v>
      </c>
      <c r="Z232" s="560">
        <f t="shared" si="134"/>
        <v>18788</v>
      </c>
      <c r="AA232" s="560">
        <f t="shared" si="134"/>
        <v>4955</v>
      </c>
      <c r="AB232" s="560">
        <f t="shared" si="134"/>
        <v>3900</v>
      </c>
      <c r="AC232" s="560">
        <f t="shared" si="134"/>
        <v>8651</v>
      </c>
      <c r="AD232" s="560">
        <f t="shared" si="134"/>
        <v>24272</v>
      </c>
      <c r="AE232" s="560">
        <f t="shared" si="134"/>
        <v>15034</v>
      </c>
      <c r="AF232" s="560">
        <f t="shared" si="134"/>
        <v>4092</v>
      </c>
      <c r="AG232" s="560">
        <f t="shared" si="134"/>
        <v>2666</v>
      </c>
      <c r="AH232" s="560">
        <f t="shared" si="134"/>
        <v>2146</v>
      </c>
      <c r="AI232" s="560">
        <f t="shared" si="134"/>
        <v>2481</v>
      </c>
      <c r="AJ232" s="560">
        <f t="shared" si="134"/>
        <v>5990</v>
      </c>
      <c r="AK232" s="560">
        <f t="shared" si="134"/>
        <v>9539</v>
      </c>
      <c r="AL232" s="560">
        <f t="shared" si="134"/>
        <v>4617</v>
      </c>
      <c r="AM232" s="560">
        <f t="shared" si="134"/>
        <v>2243</v>
      </c>
      <c r="AN232" s="560">
        <f t="shared" si="134"/>
        <v>3833</v>
      </c>
      <c r="AO232" s="560">
        <f t="shared" si="134"/>
        <v>4227</v>
      </c>
      <c r="AP232" s="560">
        <f t="shared" si="134"/>
        <v>2466</v>
      </c>
      <c r="AQ232" s="560">
        <f t="shared" si="134"/>
        <v>18231</v>
      </c>
      <c r="AR232" s="560">
        <f t="shared" si="134"/>
        <v>3284</v>
      </c>
      <c r="AS232" s="560">
        <f t="shared" si="134"/>
        <v>5949</v>
      </c>
      <c r="AT232" s="560">
        <f t="shared" si="134"/>
        <v>6595</v>
      </c>
      <c r="AU232" s="560">
        <f t="shared" si="134"/>
        <v>4325</v>
      </c>
      <c r="AV232" s="560">
        <f t="shared" si="134"/>
        <v>4864</v>
      </c>
      <c r="AW232" s="560">
        <f t="shared" si="134"/>
        <v>6816</v>
      </c>
      <c r="AX232" s="560">
        <f t="shared" si="134"/>
        <v>5710</v>
      </c>
      <c r="AY232" s="560">
        <f t="shared" si="134"/>
        <v>111181</v>
      </c>
    </row>
    <row r="233" spans="1:51" hidden="1">
      <c r="A233" s="573"/>
      <c r="B233" s="558" t="s">
        <v>2347</v>
      </c>
      <c r="C233" s="560">
        <f t="shared" si="134"/>
        <v>0</v>
      </c>
      <c r="D233" s="560">
        <f t="shared" si="134"/>
        <v>3818</v>
      </c>
      <c r="E233" s="560">
        <f t="shared" si="134"/>
        <v>1395</v>
      </c>
      <c r="F233" s="560">
        <f t="shared" si="134"/>
        <v>1329</v>
      </c>
      <c r="G233" s="560">
        <f t="shared" si="134"/>
        <v>3515</v>
      </c>
      <c r="H233" s="560">
        <f t="shared" si="134"/>
        <v>970</v>
      </c>
      <c r="I233" s="560">
        <f t="shared" si="134"/>
        <v>1116</v>
      </c>
      <c r="J233" s="560">
        <f t="shared" si="134"/>
        <v>2071</v>
      </c>
      <c r="K233" s="560">
        <f t="shared" si="134"/>
        <v>3652</v>
      </c>
      <c r="L233" s="560">
        <f t="shared" si="134"/>
        <v>2395</v>
      </c>
      <c r="M233" s="560">
        <f t="shared" si="134"/>
        <v>2129</v>
      </c>
      <c r="N233" s="560">
        <f t="shared" si="134"/>
        <v>12114</v>
      </c>
      <c r="O233" s="560">
        <f t="shared" si="134"/>
        <v>9741</v>
      </c>
      <c r="P233" s="560">
        <f t="shared" si="134"/>
        <v>28094</v>
      </c>
      <c r="Q233" s="560">
        <f t="shared" si="134"/>
        <v>15985</v>
      </c>
      <c r="R233" s="560">
        <f t="shared" si="134"/>
        <v>1906</v>
      </c>
      <c r="S233" s="560">
        <f t="shared" si="134"/>
        <v>1140</v>
      </c>
      <c r="T233" s="560">
        <f t="shared" si="134"/>
        <v>1409</v>
      </c>
      <c r="U233" s="560">
        <f t="shared" si="134"/>
        <v>816</v>
      </c>
      <c r="V233" s="560">
        <f t="shared" si="134"/>
        <v>1063</v>
      </c>
      <c r="W233" s="560">
        <f t="shared" si="134"/>
        <v>1919</v>
      </c>
      <c r="X233" s="560">
        <f t="shared" si="134"/>
        <v>2311</v>
      </c>
      <c r="Y233" s="560">
        <f t="shared" si="134"/>
        <v>3952</v>
      </c>
      <c r="Z233" s="560">
        <f t="shared" si="134"/>
        <v>7705</v>
      </c>
      <c r="AA233" s="560">
        <f t="shared" si="134"/>
        <v>2234</v>
      </c>
      <c r="AB233" s="560">
        <f t="shared" si="134"/>
        <v>2110</v>
      </c>
      <c r="AC233" s="560">
        <f t="shared" si="134"/>
        <v>4439</v>
      </c>
      <c r="AD233" s="560">
        <f t="shared" si="134"/>
        <v>12318</v>
      </c>
      <c r="AE233" s="560">
        <f t="shared" si="134"/>
        <v>7857</v>
      </c>
      <c r="AF233" s="560">
        <f t="shared" si="134"/>
        <v>2133</v>
      </c>
      <c r="AG233" s="560">
        <f t="shared" si="134"/>
        <v>1116</v>
      </c>
      <c r="AH233" s="560">
        <f t="shared" si="134"/>
        <v>694</v>
      </c>
      <c r="AI233" s="560">
        <f t="shared" si="134"/>
        <v>727</v>
      </c>
      <c r="AJ233" s="560">
        <f t="shared" si="134"/>
        <v>2355</v>
      </c>
      <c r="AK233" s="560">
        <f t="shared" si="134"/>
        <v>3318</v>
      </c>
      <c r="AL233" s="560">
        <f t="shared" si="134"/>
        <v>1705</v>
      </c>
      <c r="AM233" s="560">
        <f t="shared" si="134"/>
        <v>749</v>
      </c>
      <c r="AN233" s="560">
        <f t="shared" si="134"/>
        <v>1326</v>
      </c>
      <c r="AO233" s="560">
        <f t="shared" si="134"/>
        <v>1603</v>
      </c>
      <c r="AP233" s="560">
        <f t="shared" si="134"/>
        <v>795</v>
      </c>
      <c r="AQ233" s="560">
        <f t="shared" si="134"/>
        <v>7354</v>
      </c>
      <c r="AR233" s="560">
        <f t="shared" si="134"/>
        <v>1272</v>
      </c>
      <c r="AS233" s="560">
        <f t="shared" si="134"/>
        <v>1776</v>
      </c>
      <c r="AT233" s="560">
        <f t="shared" si="134"/>
        <v>1965</v>
      </c>
      <c r="AU233" s="560">
        <f t="shared" si="134"/>
        <v>1414</v>
      </c>
      <c r="AV233" s="560">
        <f t="shared" si="134"/>
        <v>1347</v>
      </c>
      <c r="AW233" s="560">
        <f t="shared" si="134"/>
        <v>1830</v>
      </c>
      <c r="AX233" s="560">
        <f t="shared" si="134"/>
        <v>1785</v>
      </c>
      <c r="AY233" s="560">
        <f t="shared" si="134"/>
        <v>65934</v>
      </c>
    </row>
    <row r="234" spans="1:51" hidden="1">
      <c r="A234" s="573"/>
      <c r="B234" s="558" t="s">
        <v>2348</v>
      </c>
      <c r="C234" s="560">
        <f t="shared" si="134"/>
        <v>0</v>
      </c>
      <c r="D234" s="560">
        <f t="shared" si="134"/>
        <v>2895</v>
      </c>
      <c r="E234" s="560">
        <f t="shared" si="134"/>
        <v>1018</v>
      </c>
      <c r="F234" s="560">
        <f t="shared" si="134"/>
        <v>1037</v>
      </c>
      <c r="G234" s="560">
        <f t="shared" si="134"/>
        <v>2369</v>
      </c>
      <c r="H234" s="560">
        <f t="shared" si="134"/>
        <v>711</v>
      </c>
      <c r="I234" s="560">
        <f t="shared" si="134"/>
        <v>764</v>
      </c>
      <c r="J234" s="560">
        <f t="shared" si="134"/>
        <v>1758</v>
      </c>
      <c r="K234" s="560">
        <f t="shared" si="134"/>
        <v>2597</v>
      </c>
      <c r="L234" s="560">
        <f t="shared" si="134"/>
        <v>1740</v>
      </c>
      <c r="M234" s="560">
        <f t="shared" ref="M234:AY240" si="135">M188-M175</f>
        <v>1645</v>
      </c>
      <c r="N234" s="560">
        <f t="shared" si="135"/>
        <v>9989</v>
      </c>
      <c r="O234" s="560">
        <f t="shared" si="135"/>
        <v>7801</v>
      </c>
      <c r="P234" s="560">
        <f t="shared" si="135"/>
        <v>23165</v>
      </c>
      <c r="Q234" s="560">
        <f t="shared" si="135"/>
        <v>12837</v>
      </c>
      <c r="R234" s="560">
        <f t="shared" si="135"/>
        <v>1477</v>
      </c>
      <c r="S234" s="560">
        <f t="shared" si="135"/>
        <v>941</v>
      </c>
      <c r="T234" s="560">
        <f t="shared" si="135"/>
        <v>1030</v>
      </c>
      <c r="U234" s="560">
        <f t="shared" si="135"/>
        <v>475</v>
      </c>
      <c r="V234" s="560">
        <f t="shared" si="135"/>
        <v>866</v>
      </c>
      <c r="W234" s="560">
        <f t="shared" si="135"/>
        <v>1461</v>
      </c>
      <c r="X234" s="560">
        <f t="shared" si="135"/>
        <v>1887</v>
      </c>
      <c r="Y234" s="560">
        <f t="shared" si="135"/>
        <v>3058</v>
      </c>
      <c r="Z234" s="560">
        <f t="shared" si="135"/>
        <v>6059</v>
      </c>
      <c r="AA234" s="560">
        <f t="shared" si="135"/>
        <v>1702</v>
      </c>
      <c r="AB234" s="560">
        <f t="shared" si="135"/>
        <v>1521</v>
      </c>
      <c r="AC234" s="560">
        <f t="shared" si="135"/>
        <v>3167</v>
      </c>
      <c r="AD234" s="560">
        <f t="shared" si="135"/>
        <v>9360</v>
      </c>
      <c r="AE234" s="560">
        <f t="shared" si="135"/>
        <v>5659</v>
      </c>
      <c r="AF234" s="560">
        <f t="shared" si="135"/>
        <v>1694</v>
      </c>
      <c r="AG234" s="560">
        <f t="shared" si="135"/>
        <v>892</v>
      </c>
      <c r="AH234" s="560">
        <f t="shared" si="135"/>
        <v>510</v>
      </c>
      <c r="AI234" s="560">
        <f t="shared" si="135"/>
        <v>555</v>
      </c>
      <c r="AJ234" s="560">
        <f t="shared" si="135"/>
        <v>1554</v>
      </c>
      <c r="AK234" s="560">
        <f t="shared" si="135"/>
        <v>2576</v>
      </c>
      <c r="AL234" s="560">
        <f t="shared" si="135"/>
        <v>1329</v>
      </c>
      <c r="AM234" s="560">
        <f t="shared" si="135"/>
        <v>532</v>
      </c>
      <c r="AN234" s="560">
        <f t="shared" si="135"/>
        <v>955</v>
      </c>
      <c r="AO234" s="560">
        <f t="shared" si="135"/>
        <v>1128</v>
      </c>
      <c r="AP234" s="560">
        <f t="shared" si="135"/>
        <v>522</v>
      </c>
      <c r="AQ234" s="560">
        <f t="shared" si="135"/>
        <v>4908</v>
      </c>
      <c r="AR234" s="560">
        <f t="shared" si="135"/>
        <v>919</v>
      </c>
      <c r="AS234" s="560">
        <f t="shared" si="135"/>
        <v>1478</v>
      </c>
      <c r="AT234" s="560">
        <f t="shared" si="135"/>
        <v>1534</v>
      </c>
      <c r="AU234" s="560">
        <f t="shared" si="135"/>
        <v>1100</v>
      </c>
      <c r="AV234" s="560">
        <f t="shared" si="135"/>
        <v>1004</v>
      </c>
      <c r="AW234" s="560">
        <f t="shared" si="135"/>
        <v>1457</v>
      </c>
      <c r="AX234" s="560">
        <f t="shared" si="135"/>
        <v>1372</v>
      </c>
      <c r="AY234" s="560">
        <f t="shared" si="135"/>
        <v>53792</v>
      </c>
    </row>
    <row r="235" spans="1:51" hidden="1">
      <c r="A235" s="573"/>
      <c r="B235" s="558" t="s">
        <v>2349</v>
      </c>
      <c r="C235" s="560">
        <f t="shared" ref="C235:AH240" si="136">C189-C176</f>
        <v>0</v>
      </c>
      <c r="D235" s="560">
        <f t="shared" si="136"/>
        <v>3298</v>
      </c>
      <c r="E235" s="560">
        <f t="shared" si="136"/>
        <v>1301</v>
      </c>
      <c r="F235" s="560">
        <f t="shared" si="136"/>
        <v>1305</v>
      </c>
      <c r="G235" s="560">
        <f t="shared" si="136"/>
        <v>3742</v>
      </c>
      <c r="H235" s="560">
        <f t="shared" si="136"/>
        <v>911</v>
      </c>
      <c r="I235" s="560">
        <f t="shared" si="136"/>
        <v>891</v>
      </c>
      <c r="J235" s="560">
        <f t="shared" si="136"/>
        <v>2015</v>
      </c>
      <c r="K235" s="560">
        <f t="shared" si="136"/>
        <v>3264</v>
      </c>
      <c r="L235" s="560">
        <f t="shared" si="136"/>
        <v>2435</v>
      </c>
      <c r="M235" s="560">
        <f t="shared" si="136"/>
        <v>1859</v>
      </c>
      <c r="N235" s="560">
        <f t="shared" si="136"/>
        <v>11981</v>
      </c>
      <c r="O235" s="560">
        <f t="shared" si="136"/>
        <v>9265</v>
      </c>
      <c r="P235" s="560">
        <f t="shared" si="136"/>
        <v>26509</v>
      </c>
      <c r="Q235" s="560">
        <f t="shared" si="136"/>
        <v>15346</v>
      </c>
      <c r="R235" s="560">
        <f t="shared" si="136"/>
        <v>1714</v>
      </c>
      <c r="S235" s="560">
        <f t="shared" si="136"/>
        <v>985</v>
      </c>
      <c r="T235" s="560">
        <f t="shared" si="136"/>
        <v>1215</v>
      </c>
      <c r="U235" s="560">
        <f t="shared" si="136"/>
        <v>708</v>
      </c>
      <c r="V235" s="560">
        <f t="shared" si="136"/>
        <v>1070</v>
      </c>
      <c r="W235" s="560">
        <f t="shared" si="136"/>
        <v>1779</v>
      </c>
      <c r="X235" s="560">
        <f t="shared" si="136"/>
        <v>1834</v>
      </c>
      <c r="Y235" s="560">
        <f t="shared" si="136"/>
        <v>3809</v>
      </c>
      <c r="Z235" s="560">
        <f t="shared" si="136"/>
        <v>7453</v>
      </c>
      <c r="AA235" s="560">
        <f t="shared" si="136"/>
        <v>2116</v>
      </c>
      <c r="AB235" s="560">
        <f t="shared" si="136"/>
        <v>2363</v>
      </c>
      <c r="AC235" s="560">
        <f t="shared" si="136"/>
        <v>3950</v>
      </c>
      <c r="AD235" s="560">
        <f t="shared" si="136"/>
        <v>10427</v>
      </c>
      <c r="AE235" s="560">
        <f t="shared" si="136"/>
        <v>6437</v>
      </c>
      <c r="AF235" s="560">
        <f t="shared" si="136"/>
        <v>1807</v>
      </c>
      <c r="AG235" s="560">
        <f t="shared" si="136"/>
        <v>926</v>
      </c>
      <c r="AH235" s="560">
        <f t="shared" si="136"/>
        <v>538</v>
      </c>
      <c r="AI235" s="560">
        <f t="shared" si="135"/>
        <v>601</v>
      </c>
      <c r="AJ235" s="560">
        <f t="shared" si="135"/>
        <v>1825</v>
      </c>
      <c r="AK235" s="560">
        <f t="shared" si="135"/>
        <v>3182</v>
      </c>
      <c r="AL235" s="560">
        <f t="shared" si="135"/>
        <v>2458</v>
      </c>
      <c r="AM235" s="560">
        <f t="shared" si="135"/>
        <v>585</v>
      </c>
      <c r="AN235" s="560">
        <f t="shared" si="135"/>
        <v>1091</v>
      </c>
      <c r="AO235" s="560">
        <f t="shared" si="135"/>
        <v>1462</v>
      </c>
      <c r="AP235" s="560">
        <f t="shared" si="135"/>
        <v>607</v>
      </c>
      <c r="AQ235" s="560">
        <f t="shared" si="135"/>
        <v>6058</v>
      </c>
      <c r="AR235" s="560">
        <f t="shared" si="135"/>
        <v>1178</v>
      </c>
      <c r="AS235" s="560">
        <f t="shared" si="135"/>
        <v>1632</v>
      </c>
      <c r="AT235" s="560">
        <f t="shared" si="135"/>
        <v>1789</v>
      </c>
      <c r="AU235" s="560">
        <f t="shared" si="135"/>
        <v>1160</v>
      </c>
      <c r="AV235" s="560">
        <f t="shared" si="135"/>
        <v>1384</v>
      </c>
      <c r="AW235" s="560">
        <f t="shared" si="135"/>
        <v>1937</v>
      </c>
      <c r="AX235" s="560">
        <f t="shared" si="135"/>
        <v>1544</v>
      </c>
      <c r="AY235" s="560">
        <f t="shared" si="135"/>
        <v>63101</v>
      </c>
    </row>
    <row r="236" spans="1:51" hidden="1">
      <c r="A236" s="573"/>
      <c r="B236" s="558" t="s">
        <v>2350</v>
      </c>
      <c r="C236" s="560">
        <f t="shared" si="136"/>
        <v>0</v>
      </c>
      <c r="D236" s="560">
        <f t="shared" si="136"/>
        <v>3563</v>
      </c>
      <c r="E236" s="560">
        <f t="shared" si="136"/>
        <v>1603</v>
      </c>
      <c r="F236" s="560">
        <f t="shared" si="136"/>
        <v>1132</v>
      </c>
      <c r="G236" s="560">
        <f t="shared" si="136"/>
        <v>2951</v>
      </c>
      <c r="H236" s="560">
        <f t="shared" si="136"/>
        <v>826</v>
      </c>
      <c r="I236" s="560">
        <f t="shared" si="136"/>
        <v>995</v>
      </c>
      <c r="J236" s="560">
        <f t="shared" si="136"/>
        <v>1925</v>
      </c>
      <c r="K236" s="560">
        <f t="shared" si="136"/>
        <v>3478</v>
      </c>
      <c r="L236" s="560">
        <f t="shared" si="136"/>
        <v>2356</v>
      </c>
      <c r="M236" s="560">
        <f t="shared" si="136"/>
        <v>1770</v>
      </c>
      <c r="N236" s="560">
        <f t="shared" si="136"/>
        <v>10818</v>
      </c>
      <c r="O236" s="560">
        <f t="shared" si="136"/>
        <v>9089</v>
      </c>
      <c r="P236" s="560">
        <f t="shared" si="136"/>
        <v>25262</v>
      </c>
      <c r="Q236" s="560">
        <f t="shared" si="136"/>
        <v>14988</v>
      </c>
      <c r="R236" s="560">
        <f t="shared" si="136"/>
        <v>1595</v>
      </c>
      <c r="S236" s="560">
        <f t="shared" si="136"/>
        <v>819</v>
      </c>
      <c r="T236" s="560">
        <f t="shared" si="136"/>
        <v>1219</v>
      </c>
      <c r="U236" s="560">
        <f t="shared" si="136"/>
        <v>572</v>
      </c>
      <c r="V236" s="560">
        <f t="shared" si="136"/>
        <v>870</v>
      </c>
      <c r="W236" s="560">
        <f t="shared" si="136"/>
        <v>1651</v>
      </c>
      <c r="X236" s="560">
        <f t="shared" si="136"/>
        <v>2171</v>
      </c>
      <c r="Y236" s="560">
        <f t="shared" si="136"/>
        <v>3798</v>
      </c>
      <c r="Z236" s="560">
        <f t="shared" si="136"/>
        <v>7202</v>
      </c>
      <c r="AA236" s="560">
        <f t="shared" si="136"/>
        <v>2114</v>
      </c>
      <c r="AB236" s="560">
        <f t="shared" si="136"/>
        <v>1913</v>
      </c>
      <c r="AC236" s="560">
        <f t="shared" si="136"/>
        <v>3913</v>
      </c>
      <c r="AD236" s="560">
        <f t="shared" si="136"/>
        <v>10835</v>
      </c>
      <c r="AE236" s="560">
        <f t="shared" si="136"/>
        <v>6326</v>
      </c>
      <c r="AF236" s="560">
        <f t="shared" si="136"/>
        <v>1867</v>
      </c>
      <c r="AG236" s="560">
        <f t="shared" si="136"/>
        <v>922</v>
      </c>
      <c r="AH236" s="560">
        <f t="shared" si="136"/>
        <v>631</v>
      </c>
      <c r="AI236" s="560">
        <f t="shared" si="135"/>
        <v>552</v>
      </c>
      <c r="AJ236" s="560">
        <f t="shared" si="135"/>
        <v>1988</v>
      </c>
      <c r="AK236" s="560">
        <f t="shared" si="135"/>
        <v>3271</v>
      </c>
      <c r="AL236" s="560">
        <f t="shared" si="135"/>
        <v>1755</v>
      </c>
      <c r="AM236" s="560">
        <f t="shared" si="135"/>
        <v>679</v>
      </c>
      <c r="AN236" s="560">
        <f t="shared" si="135"/>
        <v>1175</v>
      </c>
      <c r="AO236" s="560">
        <f t="shared" si="135"/>
        <v>1314</v>
      </c>
      <c r="AP236" s="560">
        <f t="shared" si="135"/>
        <v>625</v>
      </c>
      <c r="AQ236" s="560">
        <f t="shared" si="135"/>
        <v>6009</v>
      </c>
      <c r="AR236" s="560">
        <f t="shared" si="135"/>
        <v>1118</v>
      </c>
      <c r="AS236" s="560">
        <f t="shared" si="135"/>
        <v>2045</v>
      </c>
      <c r="AT236" s="560">
        <f t="shared" si="135"/>
        <v>2078</v>
      </c>
      <c r="AU236" s="560">
        <f t="shared" si="135"/>
        <v>1410</v>
      </c>
      <c r="AV236" s="560">
        <f t="shared" si="135"/>
        <v>1329</v>
      </c>
      <c r="AW236" s="560">
        <f t="shared" si="135"/>
        <v>1919</v>
      </c>
      <c r="AX236" s="560">
        <f t="shared" si="135"/>
        <v>1891</v>
      </c>
      <c r="AY236" s="560">
        <f t="shared" si="135"/>
        <v>60157</v>
      </c>
    </row>
    <row r="237" spans="1:51" hidden="1">
      <c r="A237" s="573"/>
      <c r="B237" s="558" t="s">
        <v>2351</v>
      </c>
      <c r="C237" s="560">
        <f t="shared" si="136"/>
        <v>0</v>
      </c>
      <c r="D237" s="560">
        <f t="shared" si="136"/>
        <v>2879</v>
      </c>
      <c r="E237" s="560">
        <f t="shared" si="136"/>
        <v>1042</v>
      </c>
      <c r="F237" s="560">
        <f t="shared" si="136"/>
        <v>1000</v>
      </c>
      <c r="G237" s="560">
        <f t="shared" si="136"/>
        <v>2356</v>
      </c>
      <c r="H237" s="560">
        <f t="shared" si="136"/>
        <v>684</v>
      </c>
      <c r="I237" s="560">
        <f t="shared" si="136"/>
        <v>810</v>
      </c>
      <c r="J237" s="560">
        <f t="shared" si="136"/>
        <v>1595</v>
      </c>
      <c r="K237" s="560">
        <f t="shared" si="136"/>
        <v>2651</v>
      </c>
      <c r="L237" s="560">
        <f t="shared" si="136"/>
        <v>1548</v>
      </c>
      <c r="M237" s="560">
        <f t="shared" si="136"/>
        <v>1584</v>
      </c>
      <c r="N237" s="560">
        <f t="shared" si="136"/>
        <v>9254</v>
      </c>
      <c r="O237" s="560">
        <f t="shared" si="136"/>
        <v>8210</v>
      </c>
      <c r="P237" s="560">
        <f t="shared" si="136"/>
        <v>21453</v>
      </c>
      <c r="Q237" s="560">
        <f t="shared" si="136"/>
        <v>12198</v>
      </c>
      <c r="R237" s="560">
        <f t="shared" si="136"/>
        <v>1418</v>
      </c>
      <c r="S237" s="560">
        <f t="shared" si="136"/>
        <v>609</v>
      </c>
      <c r="T237" s="560">
        <f t="shared" si="136"/>
        <v>869</v>
      </c>
      <c r="U237" s="560">
        <f t="shared" si="136"/>
        <v>437</v>
      </c>
      <c r="V237" s="560">
        <f t="shared" si="136"/>
        <v>780</v>
      </c>
      <c r="W237" s="560">
        <f t="shared" si="136"/>
        <v>1488</v>
      </c>
      <c r="X237" s="560">
        <f t="shared" si="136"/>
        <v>1710</v>
      </c>
      <c r="Y237" s="560">
        <f t="shared" si="136"/>
        <v>3011</v>
      </c>
      <c r="Z237" s="560">
        <f t="shared" si="136"/>
        <v>5934</v>
      </c>
      <c r="AA237" s="560">
        <f t="shared" si="136"/>
        <v>1692</v>
      </c>
      <c r="AB237" s="560">
        <f t="shared" si="136"/>
        <v>1521</v>
      </c>
      <c r="AC237" s="560">
        <f t="shared" si="136"/>
        <v>3187</v>
      </c>
      <c r="AD237" s="560">
        <f t="shared" si="136"/>
        <v>8526</v>
      </c>
      <c r="AE237" s="560">
        <f t="shared" si="136"/>
        <v>5283</v>
      </c>
      <c r="AF237" s="560">
        <f t="shared" si="136"/>
        <v>1543</v>
      </c>
      <c r="AG237" s="560">
        <f t="shared" si="136"/>
        <v>804</v>
      </c>
      <c r="AH237" s="560">
        <f t="shared" si="136"/>
        <v>435</v>
      </c>
      <c r="AI237" s="560">
        <f t="shared" si="135"/>
        <v>501</v>
      </c>
      <c r="AJ237" s="560">
        <f t="shared" si="135"/>
        <v>1495</v>
      </c>
      <c r="AK237" s="560">
        <f t="shared" si="135"/>
        <v>2657</v>
      </c>
      <c r="AL237" s="560">
        <f t="shared" si="135"/>
        <v>1218</v>
      </c>
      <c r="AM237" s="560">
        <f t="shared" si="135"/>
        <v>586</v>
      </c>
      <c r="AN237" s="560">
        <f t="shared" si="135"/>
        <v>1051</v>
      </c>
      <c r="AO237" s="560">
        <f t="shared" si="135"/>
        <v>1024</v>
      </c>
      <c r="AP237" s="560">
        <f t="shared" si="135"/>
        <v>524</v>
      </c>
      <c r="AQ237" s="560">
        <f t="shared" si="135"/>
        <v>4914</v>
      </c>
      <c r="AR237" s="560">
        <f t="shared" si="135"/>
        <v>957</v>
      </c>
      <c r="AS237" s="560">
        <f t="shared" si="135"/>
        <v>1489</v>
      </c>
      <c r="AT237" s="560">
        <f t="shared" si="135"/>
        <v>1743</v>
      </c>
      <c r="AU237" s="560">
        <f t="shared" si="135"/>
        <v>1028</v>
      </c>
      <c r="AV237" s="560">
        <f t="shared" si="135"/>
        <v>913</v>
      </c>
      <c r="AW237" s="560">
        <f t="shared" si="135"/>
        <v>1358</v>
      </c>
      <c r="AX237" s="560">
        <f t="shared" si="135"/>
        <v>1322</v>
      </c>
      <c r="AY237" s="560">
        <f t="shared" si="135"/>
        <v>51115</v>
      </c>
    </row>
    <row r="238" spans="1:51" hidden="1">
      <c r="A238" s="573"/>
      <c r="B238" s="558" t="s">
        <v>2352</v>
      </c>
      <c r="C238" s="560">
        <f t="shared" si="136"/>
        <v>0</v>
      </c>
      <c r="D238" s="560">
        <f t="shared" si="136"/>
        <v>3788</v>
      </c>
      <c r="E238" s="560">
        <f t="shared" si="136"/>
        <v>1343</v>
      </c>
      <c r="F238" s="560">
        <f t="shared" si="136"/>
        <v>1407</v>
      </c>
      <c r="G238" s="560">
        <f t="shared" si="136"/>
        <v>3303</v>
      </c>
      <c r="H238" s="560">
        <f t="shared" si="136"/>
        <v>894</v>
      </c>
      <c r="I238" s="560">
        <f t="shared" si="136"/>
        <v>947</v>
      </c>
      <c r="J238" s="560">
        <f t="shared" si="136"/>
        <v>2053</v>
      </c>
      <c r="K238" s="560">
        <f t="shared" si="136"/>
        <v>3721</v>
      </c>
      <c r="L238" s="560">
        <f t="shared" si="136"/>
        <v>2302</v>
      </c>
      <c r="M238" s="560">
        <f t="shared" si="136"/>
        <v>1946</v>
      </c>
      <c r="N238" s="560">
        <f t="shared" si="136"/>
        <v>11430</v>
      </c>
      <c r="O238" s="560">
        <f t="shared" si="136"/>
        <v>9364</v>
      </c>
      <c r="P238" s="560">
        <f t="shared" si="136"/>
        <v>27283</v>
      </c>
      <c r="Q238" s="560">
        <f t="shared" si="136"/>
        <v>14596</v>
      </c>
      <c r="R238" s="560">
        <f t="shared" si="136"/>
        <v>1806</v>
      </c>
      <c r="S238" s="560">
        <f t="shared" si="136"/>
        <v>864</v>
      </c>
      <c r="T238" s="560">
        <f t="shared" si="136"/>
        <v>1206</v>
      </c>
      <c r="U238" s="560">
        <f t="shared" si="136"/>
        <v>722</v>
      </c>
      <c r="V238" s="560">
        <f t="shared" si="136"/>
        <v>1055</v>
      </c>
      <c r="W238" s="560">
        <f t="shared" si="136"/>
        <v>1960</v>
      </c>
      <c r="X238" s="560">
        <f t="shared" si="136"/>
        <v>1814</v>
      </c>
      <c r="Y238" s="560">
        <f t="shared" si="136"/>
        <v>3966</v>
      </c>
      <c r="Z238" s="560">
        <f t="shared" si="136"/>
        <v>7542</v>
      </c>
      <c r="AA238" s="560">
        <f t="shared" si="136"/>
        <v>2302</v>
      </c>
      <c r="AB238" s="560">
        <f t="shared" si="136"/>
        <v>1791</v>
      </c>
      <c r="AC238" s="560">
        <f t="shared" si="136"/>
        <v>3654</v>
      </c>
      <c r="AD238" s="560">
        <f t="shared" si="136"/>
        <v>11398</v>
      </c>
      <c r="AE238" s="560">
        <f t="shared" si="136"/>
        <v>6627</v>
      </c>
      <c r="AF238" s="560">
        <f t="shared" si="136"/>
        <v>1968</v>
      </c>
      <c r="AG238" s="560">
        <f t="shared" si="136"/>
        <v>939</v>
      </c>
      <c r="AH238" s="560">
        <f t="shared" si="136"/>
        <v>546</v>
      </c>
      <c r="AI238" s="560">
        <f t="shared" si="135"/>
        <v>614</v>
      </c>
      <c r="AJ238" s="560">
        <f t="shared" si="135"/>
        <v>2002</v>
      </c>
      <c r="AK238" s="560">
        <f t="shared" si="135"/>
        <v>3400</v>
      </c>
      <c r="AL238" s="560">
        <f t="shared" si="135"/>
        <v>1506</v>
      </c>
      <c r="AM238" s="560">
        <f t="shared" si="135"/>
        <v>659</v>
      </c>
      <c r="AN238" s="560">
        <f t="shared" si="135"/>
        <v>1251</v>
      </c>
      <c r="AO238" s="560">
        <f t="shared" si="135"/>
        <v>1401</v>
      </c>
      <c r="AP238" s="560">
        <f t="shared" si="135"/>
        <v>659</v>
      </c>
      <c r="AQ238" s="560">
        <f t="shared" si="135"/>
        <v>6580</v>
      </c>
      <c r="AR238" s="560">
        <f t="shared" si="135"/>
        <v>1124</v>
      </c>
      <c r="AS238" s="560">
        <f t="shared" si="135"/>
        <v>1577</v>
      </c>
      <c r="AT238" s="560">
        <f t="shared" si="135"/>
        <v>1833</v>
      </c>
      <c r="AU238" s="560">
        <f t="shared" si="135"/>
        <v>1283</v>
      </c>
      <c r="AV238" s="560">
        <f t="shared" si="135"/>
        <v>1279</v>
      </c>
      <c r="AW238" s="560">
        <f t="shared" si="135"/>
        <v>1894</v>
      </c>
      <c r="AX238" s="560">
        <f t="shared" si="135"/>
        <v>1697</v>
      </c>
      <c r="AY238" s="560">
        <f t="shared" si="135"/>
        <v>62673</v>
      </c>
    </row>
    <row r="239" spans="1:51" hidden="1">
      <c r="A239" s="573"/>
      <c r="B239" s="558" t="s">
        <v>2353</v>
      </c>
      <c r="C239" s="560">
        <f t="shared" si="136"/>
        <v>0</v>
      </c>
      <c r="D239" s="560">
        <f t="shared" si="136"/>
        <v>2601</v>
      </c>
      <c r="E239" s="560">
        <f t="shared" si="136"/>
        <v>1020</v>
      </c>
      <c r="F239" s="560">
        <f t="shared" si="136"/>
        <v>879</v>
      </c>
      <c r="G239" s="560">
        <f t="shared" si="136"/>
        <v>2025</v>
      </c>
      <c r="H239" s="560">
        <f t="shared" si="136"/>
        <v>735</v>
      </c>
      <c r="I239" s="560">
        <f t="shared" si="136"/>
        <v>734</v>
      </c>
      <c r="J239" s="560">
        <f t="shared" si="136"/>
        <v>1478</v>
      </c>
      <c r="K239" s="560">
        <f t="shared" si="136"/>
        <v>2680</v>
      </c>
      <c r="L239" s="560">
        <f t="shared" si="136"/>
        <v>1748</v>
      </c>
      <c r="M239" s="560">
        <f t="shared" si="136"/>
        <v>1444</v>
      </c>
      <c r="N239" s="560">
        <f t="shared" si="136"/>
        <v>9173</v>
      </c>
      <c r="O239" s="560">
        <f t="shared" si="136"/>
        <v>7862</v>
      </c>
      <c r="P239" s="560">
        <f t="shared" si="136"/>
        <v>22001</v>
      </c>
      <c r="Q239" s="560">
        <f t="shared" si="136"/>
        <v>12118</v>
      </c>
      <c r="R239" s="560">
        <f t="shared" si="136"/>
        <v>1291</v>
      </c>
      <c r="S239" s="560">
        <f t="shared" si="136"/>
        <v>594</v>
      </c>
      <c r="T239" s="560">
        <f t="shared" si="136"/>
        <v>965</v>
      </c>
      <c r="U239" s="560">
        <f t="shared" si="136"/>
        <v>579</v>
      </c>
      <c r="V239" s="560">
        <f t="shared" si="136"/>
        <v>761</v>
      </c>
      <c r="W239" s="560">
        <f t="shared" si="136"/>
        <v>1385</v>
      </c>
      <c r="X239" s="560">
        <f t="shared" si="136"/>
        <v>1757</v>
      </c>
      <c r="Y239" s="560">
        <f t="shared" si="136"/>
        <v>2675</v>
      </c>
      <c r="Z239" s="560">
        <f t="shared" si="136"/>
        <v>4970</v>
      </c>
      <c r="AA239" s="560">
        <f t="shared" si="136"/>
        <v>1525</v>
      </c>
      <c r="AB239" s="560">
        <f t="shared" si="136"/>
        <v>1549</v>
      </c>
      <c r="AC239" s="560">
        <f t="shared" si="136"/>
        <v>3131</v>
      </c>
      <c r="AD239" s="560">
        <f t="shared" si="136"/>
        <v>9093</v>
      </c>
      <c r="AE239" s="560">
        <f t="shared" si="136"/>
        <v>4672</v>
      </c>
      <c r="AF239" s="560">
        <f t="shared" si="136"/>
        <v>1554</v>
      </c>
      <c r="AG239" s="560">
        <f t="shared" si="136"/>
        <v>819</v>
      </c>
      <c r="AH239" s="560">
        <f t="shared" si="136"/>
        <v>530</v>
      </c>
      <c r="AI239" s="560">
        <f t="shared" si="135"/>
        <v>444</v>
      </c>
      <c r="AJ239" s="560">
        <f t="shared" si="135"/>
        <v>1416</v>
      </c>
      <c r="AK239" s="560">
        <f t="shared" si="135"/>
        <v>2307</v>
      </c>
      <c r="AL239" s="560">
        <f t="shared" si="135"/>
        <v>841</v>
      </c>
      <c r="AM239" s="560">
        <f t="shared" si="135"/>
        <v>451</v>
      </c>
      <c r="AN239" s="560">
        <f t="shared" si="135"/>
        <v>889</v>
      </c>
      <c r="AO239" s="560">
        <f t="shared" si="135"/>
        <v>985</v>
      </c>
      <c r="AP239" s="560">
        <f t="shared" si="135"/>
        <v>450</v>
      </c>
      <c r="AQ239" s="560">
        <f t="shared" si="135"/>
        <v>4533</v>
      </c>
      <c r="AR239" s="560">
        <f t="shared" si="135"/>
        <v>883</v>
      </c>
      <c r="AS239" s="560">
        <f t="shared" si="135"/>
        <v>1333</v>
      </c>
      <c r="AT239" s="560">
        <f t="shared" si="135"/>
        <v>1315</v>
      </c>
      <c r="AU239" s="560">
        <f t="shared" si="135"/>
        <v>772</v>
      </c>
      <c r="AV239" s="560">
        <f t="shared" si="135"/>
        <v>835</v>
      </c>
      <c r="AW239" s="560">
        <f t="shared" si="135"/>
        <v>1213</v>
      </c>
      <c r="AX239" s="560">
        <f t="shared" si="135"/>
        <v>1280</v>
      </c>
      <c r="AY239" s="560">
        <f t="shared" si="135"/>
        <v>51154</v>
      </c>
    </row>
    <row r="240" spans="1:51" hidden="1">
      <c r="A240" s="574"/>
      <c r="B240" s="551" t="s">
        <v>2354</v>
      </c>
      <c r="C240" s="561">
        <f t="shared" si="136"/>
        <v>0</v>
      </c>
      <c r="D240" s="561">
        <f t="shared" si="136"/>
        <v>2447</v>
      </c>
      <c r="E240" s="561">
        <f t="shared" si="136"/>
        <v>930</v>
      </c>
      <c r="F240" s="561">
        <f t="shared" si="136"/>
        <v>877</v>
      </c>
      <c r="G240" s="561">
        <f t="shared" si="136"/>
        <v>2053</v>
      </c>
      <c r="H240" s="561">
        <f t="shared" si="136"/>
        <v>587</v>
      </c>
      <c r="I240" s="561">
        <f t="shared" si="136"/>
        <v>720</v>
      </c>
      <c r="J240" s="561">
        <f t="shared" si="136"/>
        <v>1401</v>
      </c>
      <c r="K240" s="561">
        <f t="shared" si="136"/>
        <v>2609</v>
      </c>
      <c r="L240" s="561">
        <f t="shared" si="136"/>
        <v>1893</v>
      </c>
      <c r="M240" s="561">
        <f t="shared" si="136"/>
        <v>1553</v>
      </c>
      <c r="N240" s="561">
        <f t="shared" si="136"/>
        <v>9517</v>
      </c>
      <c r="O240" s="561">
        <f t="shared" si="136"/>
        <v>8041</v>
      </c>
      <c r="P240" s="561">
        <f t="shared" si="136"/>
        <v>22736</v>
      </c>
      <c r="Q240" s="561">
        <f t="shared" si="136"/>
        <v>12853</v>
      </c>
      <c r="R240" s="561">
        <f t="shared" si="136"/>
        <v>1300</v>
      </c>
      <c r="S240" s="561">
        <f t="shared" si="136"/>
        <v>652</v>
      </c>
      <c r="T240" s="561">
        <f t="shared" si="136"/>
        <v>976</v>
      </c>
      <c r="U240" s="561">
        <f t="shared" si="136"/>
        <v>606</v>
      </c>
      <c r="V240" s="561">
        <f t="shared" si="136"/>
        <v>749</v>
      </c>
      <c r="W240" s="561">
        <f t="shared" si="136"/>
        <v>1366</v>
      </c>
      <c r="X240" s="561">
        <f t="shared" si="136"/>
        <v>1635</v>
      </c>
      <c r="Y240" s="561">
        <f t="shared" si="136"/>
        <v>2642</v>
      </c>
      <c r="Z240" s="561">
        <f t="shared" si="136"/>
        <v>5904</v>
      </c>
      <c r="AA240" s="561">
        <f t="shared" si="136"/>
        <v>1821</v>
      </c>
      <c r="AB240" s="561">
        <f t="shared" si="136"/>
        <v>1530</v>
      </c>
      <c r="AC240" s="561">
        <f t="shared" si="136"/>
        <v>3341</v>
      </c>
      <c r="AD240" s="561">
        <f t="shared" si="136"/>
        <v>8987</v>
      </c>
      <c r="AE240" s="561">
        <f t="shared" si="136"/>
        <v>5182</v>
      </c>
      <c r="AF240" s="561">
        <f t="shared" si="136"/>
        <v>1620</v>
      </c>
      <c r="AG240" s="561">
        <f t="shared" si="136"/>
        <v>686</v>
      </c>
      <c r="AH240" s="561">
        <f t="shared" si="136"/>
        <v>469</v>
      </c>
      <c r="AI240" s="561">
        <f t="shared" si="135"/>
        <v>478</v>
      </c>
      <c r="AJ240" s="561">
        <f t="shared" si="135"/>
        <v>1485</v>
      </c>
      <c r="AK240" s="561">
        <f t="shared" si="135"/>
        <v>2247</v>
      </c>
      <c r="AL240" s="561">
        <f t="shared" si="135"/>
        <v>1237</v>
      </c>
      <c r="AM240" s="561">
        <f t="shared" si="135"/>
        <v>539</v>
      </c>
      <c r="AN240" s="561">
        <f t="shared" si="135"/>
        <v>826</v>
      </c>
      <c r="AO240" s="561">
        <f t="shared" si="135"/>
        <v>891</v>
      </c>
      <c r="AP240" s="561">
        <f t="shared" si="135"/>
        <v>486</v>
      </c>
      <c r="AQ240" s="561">
        <f t="shared" si="135"/>
        <v>4227</v>
      </c>
      <c r="AR240" s="561">
        <f t="shared" si="135"/>
        <v>876</v>
      </c>
      <c r="AS240" s="561">
        <f t="shared" si="135"/>
        <v>1285</v>
      </c>
      <c r="AT240" s="561">
        <f t="shared" si="135"/>
        <v>1191</v>
      </c>
      <c r="AU240" s="561">
        <f t="shared" si="135"/>
        <v>934</v>
      </c>
      <c r="AV240" s="561">
        <f t="shared" si="135"/>
        <v>919</v>
      </c>
      <c r="AW240" s="561">
        <f t="shared" si="135"/>
        <v>1285</v>
      </c>
      <c r="AX240" s="561">
        <f t="shared" si="135"/>
        <v>1250</v>
      </c>
      <c r="AY240" s="561">
        <f t="shared" si="135"/>
        <v>53147</v>
      </c>
    </row>
    <row r="241" spans="1:51" hidden="1">
      <c r="A241" s="573"/>
      <c r="B241" s="558" t="s">
        <v>2355</v>
      </c>
      <c r="C241" s="560">
        <f>SUM(C229:C240)</f>
        <v>0</v>
      </c>
      <c r="D241" s="560">
        <f t="shared" ref="D241:AY241" si="137">SUM(D229:D240)</f>
        <v>55645</v>
      </c>
      <c r="E241" s="560">
        <f t="shared" si="137"/>
        <v>23332</v>
      </c>
      <c r="F241" s="560">
        <f t="shared" si="137"/>
        <v>21452</v>
      </c>
      <c r="G241" s="560">
        <f t="shared" si="137"/>
        <v>48089</v>
      </c>
      <c r="H241" s="560">
        <f t="shared" si="137"/>
        <v>15299</v>
      </c>
      <c r="I241" s="560">
        <f t="shared" si="137"/>
        <v>16380</v>
      </c>
      <c r="J241" s="560">
        <f t="shared" si="137"/>
        <v>30861</v>
      </c>
      <c r="K241" s="560">
        <f t="shared" si="137"/>
        <v>49604</v>
      </c>
      <c r="L241" s="560">
        <f t="shared" si="137"/>
        <v>33658</v>
      </c>
      <c r="M241" s="560">
        <f t="shared" si="137"/>
        <v>28980</v>
      </c>
      <c r="N241" s="560">
        <f t="shared" si="137"/>
        <v>147472</v>
      </c>
      <c r="O241" s="560">
        <f t="shared" si="137"/>
        <v>126540</v>
      </c>
      <c r="P241" s="560">
        <f t="shared" si="137"/>
        <v>340180</v>
      </c>
      <c r="Q241" s="560">
        <f t="shared" si="137"/>
        <v>194698</v>
      </c>
      <c r="R241" s="560">
        <f t="shared" si="137"/>
        <v>28482</v>
      </c>
      <c r="S241" s="560">
        <f t="shared" si="137"/>
        <v>12997</v>
      </c>
      <c r="T241" s="560">
        <f t="shared" si="137"/>
        <v>18874</v>
      </c>
      <c r="U241" s="560">
        <f t="shared" si="137"/>
        <v>10491</v>
      </c>
      <c r="V241" s="560">
        <f t="shared" si="137"/>
        <v>15176</v>
      </c>
      <c r="W241" s="560">
        <f t="shared" si="137"/>
        <v>28572</v>
      </c>
      <c r="X241" s="560">
        <f t="shared" si="137"/>
        <v>30881</v>
      </c>
      <c r="Y241" s="560">
        <f t="shared" si="137"/>
        <v>56468</v>
      </c>
      <c r="Z241" s="560">
        <f t="shared" si="137"/>
        <v>105055</v>
      </c>
      <c r="AA241" s="560">
        <f t="shared" si="137"/>
        <v>30851</v>
      </c>
      <c r="AB241" s="560">
        <f t="shared" si="137"/>
        <v>26616</v>
      </c>
      <c r="AC241" s="560">
        <f t="shared" si="137"/>
        <v>55919</v>
      </c>
      <c r="AD241" s="560">
        <f t="shared" si="137"/>
        <v>151108</v>
      </c>
      <c r="AE241" s="560">
        <f t="shared" si="137"/>
        <v>92966</v>
      </c>
      <c r="AF241" s="560">
        <f t="shared" si="137"/>
        <v>26870</v>
      </c>
      <c r="AG241" s="560">
        <f t="shared" si="137"/>
        <v>14617</v>
      </c>
      <c r="AH241" s="560">
        <f t="shared" si="137"/>
        <v>10127</v>
      </c>
      <c r="AI241" s="560">
        <f t="shared" si="137"/>
        <v>10794</v>
      </c>
      <c r="AJ241" s="560">
        <f t="shared" si="137"/>
        <v>30647</v>
      </c>
      <c r="AK241" s="560">
        <f t="shared" si="137"/>
        <v>48273</v>
      </c>
      <c r="AL241" s="560">
        <f t="shared" si="137"/>
        <v>24910</v>
      </c>
      <c r="AM241" s="560">
        <f t="shared" si="137"/>
        <v>10966</v>
      </c>
      <c r="AN241" s="560">
        <f t="shared" si="137"/>
        <v>18674</v>
      </c>
      <c r="AO241" s="560">
        <f t="shared" si="137"/>
        <v>21299</v>
      </c>
      <c r="AP241" s="560">
        <f t="shared" si="137"/>
        <v>11202</v>
      </c>
      <c r="AQ241" s="560">
        <f t="shared" si="137"/>
        <v>93465</v>
      </c>
      <c r="AR241" s="560">
        <f t="shared" si="137"/>
        <v>17376</v>
      </c>
      <c r="AS241" s="560">
        <f t="shared" si="137"/>
        <v>28452</v>
      </c>
      <c r="AT241" s="560">
        <f t="shared" si="137"/>
        <v>30665</v>
      </c>
      <c r="AU241" s="560">
        <f t="shared" si="137"/>
        <v>20516</v>
      </c>
      <c r="AV241" s="560">
        <f t="shared" si="137"/>
        <v>21112</v>
      </c>
      <c r="AW241" s="560">
        <f t="shared" si="137"/>
        <v>29855</v>
      </c>
      <c r="AX241" s="560">
        <f t="shared" si="137"/>
        <v>27027</v>
      </c>
      <c r="AY241" s="560">
        <f t="shared" si="137"/>
        <v>808890</v>
      </c>
    </row>
    <row r="242" spans="1:51">
      <c r="A242" s="569" t="s">
        <v>2359</v>
      </c>
      <c r="B242" s="594" t="s">
        <v>2343</v>
      </c>
      <c r="C242" s="559">
        <f t="shared" ref="C242:AY247" si="138">C196-C183</f>
        <v>0</v>
      </c>
      <c r="D242" s="559">
        <f t="shared" si="138"/>
        <v>37</v>
      </c>
      <c r="E242" s="559">
        <f t="shared" si="138"/>
        <v>-2</v>
      </c>
      <c r="F242" s="559">
        <f t="shared" si="138"/>
        <v>60</v>
      </c>
      <c r="G242" s="559">
        <f t="shared" si="138"/>
        <v>-91</v>
      </c>
      <c r="H242" s="559">
        <f t="shared" si="138"/>
        <v>20</v>
      </c>
      <c r="I242" s="559">
        <f t="shared" si="138"/>
        <v>36</v>
      </c>
      <c r="J242" s="559">
        <f t="shared" si="138"/>
        <v>-50</v>
      </c>
      <c r="K242" s="559">
        <f t="shared" si="138"/>
        <v>152</v>
      </c>
      <c r="L242" s="559">
        <f t="shared" si="138"/>
        <v>-54</v>
      </c>
      <c r="M242" s="559">
        <f t="shared" si="138"/>
        <v>91</v>
      </c>
      <c r="N242" s="559">
        <f t="shared" si="138"/>
        <v>-83</v>
      </c>
      <c r="O242" s="559">
        <f t="shared" si="138"/>
        <v>-286</v>
      </c>
      <c r="P242" s="559">
        <f t="shared" si="138"/>
        <v>118</v>
      </c>
      <c r="Q242" s="559">
        <f t="shared" si="138"/>
        <v>211</v>
      </c>
      <c r="R242" s="559">
        <f t="shared" si="138"/>
        <v>-31</v>
      </c>
      <c r="S242" s="559">
        <f t="shared" si="138"/>
        <v>21</v>
      </c>
      <c r="T242" s="559">
        <f t="shared" si="138"/>
        <v>98</v>
      </c>
      <c r="U242" s="559">
        <f t="shared" si="138"/>
        <v>144</v>
      </c>
      <c r="V242" s="559">
        <f t="shared" si="138"/>
        <v>43</v>
      </c>
      <c r="W242" s="559">
        <f t="shared" si="138"/>
        <v>-69</v>
      </c>
      <c r="X242" s="559">
        <f t="shared" si="138"/>
        <v>-25</v>
      </c>
      <c r="Y242" s="559">
        <f t="shared" si="138"/>
        <v>163</v>
      </c>
      <c r="Z242" s="559">
        <f t="shared" si="138"/>
        <v>-763</v>
      </c>
      <c r="AA242" s="559">
        <f t="shared" si="138"/>
        <v>-6</v>
      </c>
      <c r="AB242" s="559">
        <f t="shared" si="138"/>
        <v>-9</v>
      </c>
      <c r="AC242" s="609">
        <f t="shared" si="138"/>
        <v>44</v>
      </c>
      <c r="AD242" s="559">
        <f t="shared" si="138"/>
        <v>145</v>
      </c>
      <c r="AE242" s="610">
        <f t="shared" si="138"/>
        <v>-239</v>
      </c>
      <c r="AF242" s="559">
        <f t="shared" si="138"/>
        <v>27</v>
      </c>
      <c r="AG242" s="559">
        <f t="shared" si="138"/>
        <v>-21</v>
      </c>
      <c r="AH242" s="559">
        <f t="shared" si="138"/>
        <v>11</v>
      </c>
      <c r="AI242" s="559">
        <f t="shared" si="138"/>
        <v>35</v>
      </c>
      <c r="AJ242" s="559">
        <f t="shared" si="138"/>
        <v>-13</v>
      </c>
      <c r="AK242" s="559">
        <f t="shared" si="138"/>
        <v>94</v>
      </c>
      <c r="AL242" s="559">
        <f t="shared" si="138"/>
        <v>-148</v>
      </c>
      <c r="AM242" s="559">
        <f t="shared" si="138"/>
        <v>-22</v>
      </c>
      <c r="AN242" s="559">
        <f t="shared" si="138"/>
        <v>27</v>
      </c>
      <c r="AO242" s="559">
        <f t="shared" si="138"/>
        <v>18</v>
      </c>
      <c r="AP242" s="559">
        <f t="shared" si="138"/>
        <v>24</v>
      </c>
      <c r="AQ242" s="559">
        <f t="shared" si="138"/>
        <v>125</v>
      </c>
      <c r="AR242" s="559">
        <f t="shared" si="138"/>
        <v>37</v>
      </c>
      <c r="AS242" s="559">
        <f t="shared" si="138"/>
        <v>-27</v>
      </c>
      <c r="AT242" s="559">
        <f t="shared" si="138"/>
        <v>-8</v>
      </c>
      <c r="AU242" s="559">
        <f t="shared" si="138"/>
        <v>70</v>
      </c>
      <c r="AV242" s="559">
        <f t="shared" si="138"/>
        <v>-8</v>
      </c>
      <c r="AW242" s="559">
        <f t="shared" si="138"/>
        <v>-28</v>
      </c>
      <c r="AX242" s="559">
        <f t="shared" si="138"/>
        <v>132</v>
      </c>
      <c r="AY242" s="610">
        <f t="shared" si="138"/>
        <v>-40</v>
      </c>
    </row>
    <row r="243" spans="1:51">
      <c r="A243" s="573"/>
      <c r="B243" s="613" t="s">
        <v>2344</v>
      </c>
      <c r="C243" s="560">
        <f t="shared" si="138"/>
        <v>0</v>
      </c>
      <c r="D243" s="560">
        <f t="shared" si="138"/>
        <v>79</v>
      </c>
      <c r="E243" s="560">
        <f t="shared" si="138"/>
        <v>-21</v>
      </c>
      <c r="F243" s="560">
        <f t="shared" si="138"/>
        <v>-26</v>
      </c>
      <c r="G243" s="560">
        <f t="shared" si="138"/>
        <v>-20</v>
      </c>
      <c r="H243" s="560">
        <f t="shared" si="138"/>
        <v>4</v>
      </c>
      <c r="I243" s="560">
        <f t="shared" si="138"/>
        <v>-32</v>
      </c>
      <c r="J243" s="560">
        <f t="shared" si="138"/>
        <v>-118</v>
      </c>
      <c r="K243" s="560">
        <f t="shared" si="138"/>
        <v>-76</v>
      </c>
      <c r="L243" s="560">
        <f t="shared" si="138"/>
        <v>2</v>
      </c>
      <c r="M243" s="560">
        <f t="shared" si="138"/>
        <v>8</v>
      </c>
      <c r="N243" s="560">
        <f t="shared" si="138"/>
        <v>159</v>
      </c>
      <c r="O243" s="560">
        <f t="shared" si="138"/>
        <v>157</v>
      </c>
      <c r="P243" s="560">
        <f t="shared" si="138"/>
        <v>-165</v>
      </c>
      <c r="Q243" s="560">
        <f t="shared" si="138"/>
        <v>297</v>
      </c>
      <c r="R243" s="560">
        <f t="shared" si="138"/>
        <v>1</v>
      </c>
      <c r="S243" s="560">
        <f t="shared" si="138"/>
        <v>99</v>
      </c>
      <c r="T243" s="560">
        <f t="shared" si="138"/>
        <v>31</v>
      </c>
      <c r="U243" s="560">
        <f t="shared" si="138"/>
        <v>57</v>
      </c>
      <c r="V243" s="560">
        <f t="shared" si="138"/>
        <v>-59</v>
      </c>
      <c r="W243" s="560">
        <f t="shared" si="138"/>
        <v>49</v>
      </c>
      <c r="X243" s="560">
        <f t="shared" si="138"/>
        <v>-103</v>
      </c>
      <c r="Y243" s="560">
        <f t="shared" si="138"/>
        <v>78</v>
      </c>
      <c r="Z243" s="560">
        <f t="shared" si="138"/>
        <v>-360</v>
      </c>
      <c r="AA243" s="560">
        <f t="shared" si="138"/>
        <v>-22</v>
      </c>
      <c r="AB243" s="560">
        <f t="shared" si="138"/>
        <v>-106</v>
      </c>
      <c r="AC243" s="611">
        <f t="shared" si="138"/>
        <v>-46</v>
      </c>
      <c r="AD243" s="560">
        <f t="shared" si="138"/>
        <v>-80</v>
      </c>
      <c r="AE243" s="612">
        <f t="shared" si="138"/>
        <v>171</v>
      </c>
      <c r="AF243" s="560">
        <f t="shared" si="138"/>
        <v>104</v>
      </c>
      <c r="AG243" s="560">
        <f t="shared" si="138"/>
        <v>-17</v>
      </c>
      <c r="AH243" s="560">
        <f t="shared" si="138"/>
        <v>-23</v>
      </c>
      <c r="AI243" s="560">
        <f t="shared" si="138"/>
        <v>-8</v>
      </c>
      <c r="AJ243" s="560">
        <f t="shared" si="138"/>
        <v>-2</v>
      </c>
      <c r="AK243" s="560">
        <f t="shared" si="138"/>
        <v>13</v>
      </c>
      <c r="AL243" s="560">
        <f t="shared" si="138"/>
        <v>-85</v>
      </c>
      <c r="AM243" s="560">
        <f t="shared" si="138"/>
        <v>-15</v>
      </c>
      <c r="AN243" s="560">
        <f t="shared" si="138"/>
        <v>57</v>
      </c>
      <c r="AO243" s="560">
        <f t="shared" si="138"/>
        <v>34</v>
      </c>
      <c r="AP243" s="560">
        <f t="shared" si="138"/>
        <v>14</v>
      </c>
      <c r="AQ243" s="560">
        <f t="shared" si="138"/>
        <v>30</v>
      </c>
      <c r="AR243" s="560">
        <f t="shared" si="138"/>
        <v>-68</v>
      </c>
      <c r="AS243" s="560">
        <f t="shared" si="138"/>
        <v>35</v>
      </c>
      <c r="AT243" s="560">
        <f t="shared" si="138"/>
        <v>-41</v>
      </c>
      <c r="AU243" s="560">
        <f t="shared" si="138"/>
        <v>14</v>
      </c>
      <c r="AV243" s="560">
        <f t="shared" si="138"/>
        <v>11</v>
      </c>
      <c r="AW243" s="560">
        <f t="shared" si="138"/>
        <v>-11</v>
      </c>
      <c r="AX243" s="560">
        <f t="shared" si="138"/>
        <v>0</v>
      </c>
      <c r="AY243" s="612">
        <f t="shared" si="138"/>
        <v>448</v>
      </c>
    </row>
    <row r="244" spans="1:51">
      <c r="A244" s="573"/>
      <c r="B244" s="613" t="s">
        <v>2345</v>
      </c>
      <c r="C244" s="560">
        <f t="shared" si="138"/>
        <v>0</v>
      </c>
      <c r="D244" s="560">
        <f t="shared" si="138"/>
        <v>-99</v>
      </c>
      <c r="E244" s="560">
        <f t="shared" si="138"/>
        <v>16</v>
      </c>
      <c r="F244" s="560">
        <f t="shared" si="138"/>
        <v>-59</v>
      </c>
      <c r="G244" s="560">
        <f t="shared" si="138"/>
        <v>-3</v>
      </c>
      <c r="H244" s="560">
        <f t="shared" si="138"/>
        <v>50</v>
      </c>
      <c r="I244" s="560">
        <f t="shared" si="138"/>
        <v>41</v>
      </c>
      <c r="J244" s="560">
        <f t="shared" si="138"/>
        <v>-18</v>
      </c>
      <c r="K244" s="560">
        <f t="shared" si="138"/>
        <v>-121</v>
      </c>
      <c r="L244" s="560">
        <f t="shared" si="138"/>
        <v>271</v>
      </c>
      <c r="M244" s="560">
        <f t="shared" si="138"/>
        <v>158</v>
      </c>
      <c r="N244" s="560">
        <f t="shared" si="138"/>
        <v>-115</v>
      </c>
      <c r="O244" s="560">
        <f t="shared" si="138"/>
        <v>49</v>
      </c>
      <c r="P244" s="560">
        <f t="shared" si="138"/>
        <v>-691</v>
      </c>
      <c r="Q244" s="560">
        <f t="shared" si="138"/>
        <v>343</v>
      </c>
      <c r="R244" s="560">
        <f t="shared" si="138"/>
        <v>-48</v>
      </c>
      <c r="S244" s="560">
        <f t="shared" si="138"/>
        <v>108</v>
      </c>
      <c r="T244" s="560">
        <f t="shared" si="138"/>
        <v>144</v>
      </c>
      <c r="U244" s="560">
        <f t="shared" si="138"/>
        <v>97</v>
      </c>
      <c r="V244" s="560">
        <f t="shared" si="138"/>
        <v>9</v>
      </c>
      <c r="W244" s="560">
        <f t="shared" si="138"/>
        <v>63</v>
      </c>
      <c r="X244" s="560">
        <f t="shared" si="138"/>
        <v>1</v>
      </c>
      <c r="Y244" s="560">
        <f t="shared" si="138"/>
        <v>104</v>
      </c>
      <c r="Z244" s="560">
        <f t="shared" si="138"/>
        <v>-1287</v>
      </c>
      <c r="AA244" s="560">
        <f t="shared" si="138"/>
        <v>-145</v>
      </c>
      <c r="AB244" s="560">
        <f t="shared" si="138"/>
        <v>-114</v>
      </c>
      <c r="AC244" s="611">
        <f t="shared" si="138"/>
        <v>169</v>
      </c>
      <c r="AD244" s="560">
        <f t="shared" si="138"/>
        <v>458</v>
      </c>
      <c r="AE244" s="612">
        <f t="shared" si="138"/>
        <v>-34</v>
      </c>
      <c r="AF244" s="560">
        <f t="shared" si="138"/>
        <v>110</v>
      </c>
      <c r="AG244" s="560">
        <f t="shared" si="138"/>
        <v>20</v>
      </c>
      <c r="AH244" s="560">
        <f t="shared" si="138"/>
        <v>13</v>
      </c>
      <c r="AI244" s="560">
        <f t="shared" si="138"/>
        <v>103</v>
      </c>
      <c r="AJ244" s="560">
        <f t="shared" si="138"/>
        <v>-134</v>
      </c>
      <c r="AK244" s="560">
        <f t="shared" si="138"/>
        <v>-58</v>
      </c>
      <c r="AL244" s="560">
        <f t="shared" si="138"/>
        <v>51</v>
      </c>
      <c r="AM244" s="560">
        <f t="shared" si="138"/>
        <v>3</v>
      </c>
      <c r="AN244" s="560">
        <f t="shared" si="138"/>
        <v>42</v>
      </c>
      <c r="AO244" s="560">
        <f t="shared" si="138"/>
        <v>58</v>
      </c>
      <c r="AP244" s="560">
        <f t="shared" si="138"/>
        <v>34</v>
      </c>
      <c r="AQ244" s="560">
        <f t="shared" si="138"/>
        <v>197</v>
      </c>
      <c r="AR244" s="560">
        <f t="shared" si="138"/>
        <v>126</v>
      </c>
      <c r="AS244" s="560">
        <f t="shared" si="138"/>
        <v>-66</v>
      </c>
      <c r="AT244" s="560">
        <f t="shared" si="138"/>
        <v>4</v>
      </c>
      <c r="AU244" s="560">
        <f t="shared" si="138"/>
        <v>119</v>
      </c>
      <c r="AV244" s="560">
        <f t="shared" si="138"/>
        <v>83</v>
      </c>
      <c r="AW244" s="560">
        <f t="shared" si="138"/>
        <v>-1</v>
      </c>
      <c r="AX244" s="560">
        <f t="shared" si="138"/>
        <v>-51</v>
      </c>
      <c r="AY244" s="639">
        <f t="shared" si="138"/>
        <v>-414</v>
      </c>
    </row>
    <row r="245" spans="1:51">
      <c r="A245" s="573"/>
      <c r="B245" s="613" t="s">
        <v>2346</v>
      </c>
      <c r="C245" s="560">
        <f t="shared" si="138"/>
        <v>0</v>
      </c>
      <c r="D245" s="560">
        <f t="shared" si="138"/>
        <v>-27</v>
      </c>
      <c r="E245" s="560">
        <f t="shared" si="138"/>
        <v>-14</v>
      </c>
      <c r="F245" s="560">
        <f t="shared" si="138"/>
        <v>46</v>
      </c>
      <c r="G245" s="560">
        <f t="shared" si="138"/>
        <v>-122</v>
      </c>
      <c r="H245" s="560">
        <f t="shared" si="138"/>
        <v>-35</v>
      </c>
      <c r="I245" s="560">
        <f t="shared" si="138"/>
        <v>-22</v>
      </c>
      <c r="J245" s="560">
        <f t="shared" si="138"/>
        <v>-83</v>
      </c>
      <c r="K245" s="560">
        <f t="shared" si="138"/>
        <v>-24</v>
      </c>
      <c r="L245" s="560">
        <f t="shared" si="138"/>
        <v>309</v>
      </c>
      <c r="M245" s="560">
        <f t="shared" si="138"/>
        <v>230</v>
      </c>
      <c r="N245" s="560">
        <f t="shared" si="138"/>
        <v>228</v>
      </c>
      <c r="O245" s="560">
        <f t="shared" si="138"/>
        <v>-356</v>
      </c>
      <c r="P245" s="560">
        <f t="shared" si="138"/>
        <v>19</v>
      </c>
      <c r="Q245" s="560">
        <f t="shared" si="138"/>
        <v>22</v>
      </c>
      <c r="R245" s="560">
        <f t="shared" si="138"/>
        <v>-10</v>
      </c>
      <c r="S245" s="560">
        <f t="shared" si="138"/>
        <v>70</v>
      </c>
      <c r="T245" s="560">
        <f t="shared" si="138"/>
        <v>20</v>
      </c>
      <c r="U245" s="560">
        <f t="shared" si="138"/>
        <v>105</v>
      </c>
      <c r="V245" s="560">
        <f t="shared" si="138"/>
        <v>66</v>
      </c>
      <c r="W245" s="560">
        <f t="shared" si="138"/>
        <v>202</v>
      </c>
      <c r="X245" s="560">
        <f t="shared" si="138"/>
        <v>1</v>
      </c>
      <c r="Y245" s="560">
        <f t="shared" si="138"/>
        <v>92</v>
      </c>
      <c r="Z245" s="560">
        <f t="shared" si="138"/>
        <v>-1794</v>
      </c>
      <c r="AA245" s="560">
        <f t="shared" si="138"/>
        <v>109</v>
      </c>
      <c r="AB245" s="560">
        <f t="shared" si="138"/>
        <v>-96</v>
      </c>
      <c r="AC245" s="611">
        <f t="shared" si="138"/>
        <v>-81</v>
      </c>
      <c r="AD245" s="560">
        <f t="shared" si="138"/>
        <v>278</v>
      </c>
      <c r="AE245" s="612">
        <f t="shared" si="138"/>
        <v>-83</v>
      </c>
      <c r="AF245" s="560">
        <f t="shared" si="138"/>
        <v>5</v>
      </c>
      <c r="AG245" s="560">
        <f t="shared" si="138"/>
        <v>-18</v>
      </c>
      <c r="AH245" s="560">
        <f t="shared" si="138"/>
        <v>2</v>
      </c>
      <c r="AI245" s="560">
        <f t="shared" si="138"/>
        <v>58</v>
      </c>
      <c r="AJ245" s="560">
        <f t="shared" si="138"/>
        <v>-14</v>
      </c>
      <c r="AK245" s="560">
        <f t="shared" si="138"/>
        <v>136</v>
      </c>
      <c r="AL245" s="560">
        <f t="shared" si="138"/>
        <v>-169</v>
      </c>
      <c r="AM245" s="560">
        <f t="shared" si="138"/>
        <v>106</v>
      </c>
      <c r="AN245" s="560">
        <f t="shared" si="138"/>
        <v>1</v>
      </c>
      <c r="AO245" s="560">
        <f t="shared" si="138"/>
        <v>99</v>
      </c>
      <c r="AP245" s="560">
        <f t="shared" si="138"/>
        <v>-4</v>
      </c>
      <c r="AQ245" s="560">
        <f t="shared" si="138"/>
        <v>659</v>
      </c>
      <c r="AR245" s="560">
        <f t="shared" si="138"/>
        <v>52</v>
      </c>
      <c r="AS245" s="560">
        <f t="shared" si="138"/>
        <v>67</v>
      </c>
      <c r="AT245" s="560">
        <f t="shared" si="138"/>
        <v>12</v>
      </c>
      <c r="AU245" s="560">
        <f t="shared" si="138"/>
        <v>19</v>
      </c>
      <c r="AV245" s="560">
        <f t="shared" si="138"/>
        <v>-9</v>
      </c>
      <c r="AW245" s="560">
        <f t="shared" si="138"/>
        <v>-30</v>
      </c>
      <c r="AX245" s="560">
        <f t="shared" si="138"/>
        <v>-22</v>
      </c>
      <c r="AY245" s="639">
        <f t="shared" si="138"/>
        <v>-87</v>
      </c>
    </row>
    <row r="246" spans="1:51">
      <c r="A246" s="573"/>
      <c r="B246" s="613" t="s">
        <v>2347</v>
      </c>
      <c r="C246" s="560">
        <f t="shared" si="138"/>
        <v>0</v>
      </c>
      <c r="D246" s="560">
        <f t="shared" si="138"/>
        <v>-196</v>
      </c>
      <c r="E246" s="560">
        <f t="shared" si="138"/>
        <v>-18</v>
      </c>
      <c r="F246" s="560">
        <f t="shared" si="138"/>
        <v>-44</v>
      </c>
      <c r="G246" s="560">
        <f t="shared" si="138"/>
        <v>-58</v>
      </c>
      <c r="H246" s="560">
        <f t="shared" si="138"/>
        <v>-5</v>
      </c>
      <c r="I246" s="560">
        <f t="shared" si="138"/>
        <v>-27</v>
      </c>
      <c r="J246" s="560">
        <f t="shared" si="138"/>
        <v>22</v>
      </c>
      <c r="K246" s="560">
        <f t="shared" si="138"/>
        <v>206</v>
      </c>
      <c r="L246" s="560">
        <f t="shared" si="138"/>
        <v>237</v>
      </c>
      <c r="M246" s="560">
        <f t="shared" si="138"/>
        <v>-105</v>
      </c>
      <c r="N246" s="637">
        <f t="shared" si="138"/>
        <v>-558</v>
      </c>
      <c r="O246" s="560">
        <f t="shared" si="138"/>
        <v>966</v>
      </c>
      <c r="P246" s="637">
        <f t="shared" si="138"/>
        <v>-249</v>
      </c>
      <c r="Q246" s="637">
        <f t="shared" si="138"/>
        <v>-230</v>
      </c>
      <c r="R246" s="637">
        <f t="shared" si="138"/>
        <v>16</v>
      </c>
      <c r="S246" s="637">
        <f t="shared" si="138"/>
        <v>-79</v>
      </c>
      <c r="T246" s="637">
        <f t="shared" si="138"/>
        <v>-66</v>
      </c>
      <c r="U246" s="637">
        <f t="shared" si="138"/>
        <v>230</v>
      </c>
      <c r="V246" s="637">
        <f t="shared" si="138"/>
        <v>14</v>
      </c>
      <c r="W246" s="637">
        <f t="shared" si="138"/>
        <v>38</v>
      </c>
      <c r="X246" s="637">
        <f t="shared" si="138"/>
        <v>75</v>
      </c>
      <c r="Y246" s="637">
        <f t="shared" si="138"/>
        <v>-179</v>
      </c>
      <c r="Z246" s="637">
        <f t="shared" si="138"/>
        <v>17</v>
      </c>
      <c r="AA246" s="637">
        <f t="shared" si="138"/>
        <v>90</v>
      </c>
      <c r="AB246" s="637">
        <f t="shared" si="138"/>
        <v>-129</v>
      </c>
      <c r="AC246" s="638">
        <f t="shared" si="138"/>
        <v>-167</v>
      </c>
      <c r="AD246" s="560">
        <f t="shared" si="138"/>
        <v>365</v>
      </c>
      <c r="AE246" s="639">
        <f t="shared" si="138"/>
        <v>-140</v>
      </c>
      <c r="AF246" s="560">
        <f t="shared" si="138"/>
        <v>32</v>
      </c>
      <c r="AG246" s="560">
        <f t="shared" si="138"/>
        <v>-53</v>
      </c>
      <c r="AH246" s="560">
        <f t="shared" si="138"/>
        <v>-8</v>
      </c>
      <c r="AI246" s="560">
        <f t="shared" si="138"/>
        <v>2</v>
      </c>
      <c r="AJ246" s="560">
        <f t="shared" si="138"/>
        <v>85</v>
      </c>
      <c r="AK246" s="560">
        <f t="shared" si="138"/>
        <v>205</v>
      </c>
      <c r="AL246" s="560">
        <f t="shared" si="138"/>
        <v>-122</v>
      </c>
      <c r="AM246" s="560">
        <f t="shared" si="138"/>
        <v>50</v>
      </c>
      <c r="AN246" s="560">
        <f t="shared" si="138"/>
        <v>-35</v>
      </c>
      <c r="AO246" s="560">
        <f t="shared" si="138"/>
        <v>-15</v>
      </c>
      <c r="AP246" s="560">
        <f t="shared" si="138"/>
        <v>-41</v>
      </c>
      <c r="AQ246" s="560">
        <f t="shared" si="138"/>
        <v>43</v>
      </c>
      <c r="AR246" s="560">
        <f t="shared" si="138"/>
        <v>-66</v>
      </c>
      <c r="AS246" s="560">
        <f t="shared" si="138"/>
        <v>73</v>
      </c>
      <c r="AT246" s="560">
        <f t="shared" si="138"/>
        <v>56</v>
      </c>
      <c r="AU246" s="560">
        <f t="shared" si="138"/>
        <v>-5</v>
      </c>
      <c r="AV246" s="560">
        <f t="shared" si="138"/>
        <v>-71</v>
      </c>
      <c r="AW246" s="560">
        <f t="shared" si="138"/>
        <v>-67</v>
      </c>
      <c r="AX246" s="560">
        <f t="shared" si="138"/>
        <v>-89</v>
      </c>
      <c r="AY246" s="639">
        <f t="shared" si="138"/>
        <v>-71</v>
      </c>
    </row>
    <row r="247" spans="1:51">
      <c r="A247" s="573"/>
      <c r="B247" s="613" t="s">
        <v>2348</v>
      </c>
      <c r="C247" s="560">
        <f t="shared" si="138"/>
        <v>0</v>
      </c>
      <c r="D247" s="560">
        <f t="shared" si="138"/>
        <v>-138</v>
      </c>
      <c r="E247" s="560">
        <f t="shared" si="138"/>
        <v>-27</v>
      </c>
      <c r="F247" s="560">
        <f t="shared" si="138"/>
        <v>-43</v>
      </c>
      <c r="G247" s="560">
        <f t="shared" si="138"/>
        <v>-68</v>
      </c>
      <c r="H247" s="560">
        <f t="shared" si="138"/>
        <v>1</v>
      </c>
      <c r="I247" s="560">
        <f t="shared" si="138"/>
        <v>-12</v>
      </c>
      <c r="J247" s="560">
        <f t="shared" si="138"/>
        <v>-28</v>
      </c>
      <c r="K247" s="560">
        <f t="shared" si="138"/>
        <v>452</v>
      </c>
      <c r="L247" s="560">
        <f t="shared" si="138"/>
        <v>359</v>
      </c>
      <c r="M247" s="560">
        <f t="shared" ref="M247:AY247" si="139">M201-M188</f>
        <v>50</v>
      </c>
      <c r="N247" s="637">
        <f t="shared" si="139"/>
        <v>-491</v>
      </c>
      <c r="O247" s="560">
        <f t="shared" si="139"/>
        <v>798</v>
      </c>
      <c r="P247" s="637">
        <f t="shared" si="139"/>
        <v>-165</v>
      </c>
      <c r="Q247" s="637">
        <f t="shared" si="139"/>
        <v>-318</v>
      </c>
      <c r="R247" s="637">
        <f t="shared" si="139"/>
        <v>-43</v>
      </c>
      <c r="S247" s="637">
        <f t="shared" si="139"/>
        <v>-147</v>
      </c>
      <c r="T247" s="637">
        <f t="shared" si="139"/>
        <v>-70</v>
      </c>
      <c r="U247" s="637">
        <f t="shared" si="139"/>
        <v>266</v>
      </c>
      <c r="V247" s="637">
        <f t="shared" si="139"/>
        <v>73</v>
      </c>
      <c r="W247" s="637">
        <f t="shared" si="139"/>
        <v>-7</v>
      </c>
      <c r="X247" s="637">
        <f t="shared" si="139"/>
        <v>75</v>
      </c>
      <c r="Y247" s="637">
        <f t="shared" si="139"/>
        <v>-198</v>
      </c>
      <c r="Z247" s="637">
        <f t="shared" si="139"/>
        <v>-117</v>
      </c>
      <c r="AA247" s="637">
        <f t="shared" si="139"/>
        <v>68</v>
      </c>
      <c r="AB247" s="637">
        <f t="shared" si="139"/>
        <v>-54</v>
      </c>
      <c r="AC247" s="638">
        <f t="shared" si="139"/>
        <v>-107</v>
      </c>
      <c r="AD247" s="637">
        <f t="shared" si="139"/>
        <v>-32</v>
      </c>
      <c r="AE247" s="612">
        <f t="shared" si="139"/>
        <v>105</v>
      </c>
      <c r="AF247" s="560">
        <f t="shared" si="139"/>
        <v>30</v>
      </c>
      <c r="AG247" s="560">
        <f t="shared" si="139"/>
        <v>-8</v>
      </c>
      <c r="AH247" s="560">
        <f t="shared" si="139"/>
        <v>-5</v>
      </c>
      <c r="AI247" s="560">
        <f t="shared" si="139"/>
        <v>14</v>
      </c>
      <c r="AJ247" s="560">
        <f t="shared" si="139"/>
        <v>86</v>
      </c>
      <c r="AK247" s="560">
        <f t="shared" si="139"/>
        <v>107</v>
      </c>
      <c r="AL247" s="560">
        <f t="shared" si="139"/>
        <v>-58</v>
      </c>
      <c r="AM247" s="560">
        <f t="shared" si="139"/>
        <v>15</v>
      </c>
      <c r="AN247" s="560">
        <f t="shared" si="139"/>
        <v>-53</v>
      </c>
      <c r="AO247" s="560">
        <f t="shared" si="139"/>
        <v>10</v>
      </c>
      <c r="AP247" s="560">
        <f t="shared" si="139"/>
        <v>-13</v>
      </c>
      <c r="AQ247" s="560">
        <f t="shared" si="139"/>
        <v>151</v>
      </c>
      <c r="AR247" s="560">
        <f t="shared" si="139"/>
        <v>-51</v>
      </c>
      <c r="AS247" s="560">
        <f t="shared" si="139"/>
        <v>-67</v>
      </c>
      <c r="AT247" s="560">
        <f t="shared" si="139"/>
        <v>-27</v>
      </c>
      <c r="AU247" s="560">
        <f t="shared" si="139"/>
        <v>-23</v>
      </c>
      <c r="AV247" s="560">
        <f t="shared" si="139"/>
        <v>-47</v>
      </c>
      <c r="AW247" s="560">
        <f t="shared" si="139"/>
        <v>-86</v>
      </c>
      <c r="AX247" s="560">
        <f t="shared" si="139"/>
        <v>-157</v>
      </c>
      <c r="AY247" s="639">
        <f t="shared" si="139"/>
        <v>-176</v>
      </c>
    </row>
    <row r="248" spans="1:51">
      <c r="A248" s="573"/>
      <c r="B248" s="613" t="s">
        <v>2349</v>
      </c>
      <c r="C248" s="560">
        <f t="shared" ref="C248:AY249" si="140">C202-C189</f>
        <v>0</v>
      </c>
      <c r="D248" s="560">
        <f t="shared" si="140"/>
        <v>-288</v>
      </c>
      <c r="E248" s="560">
        <f t="shared" si="140"/>
        <v>-6</v>
      </c>
      <c r="F248" s="560">
        <f t="shared" si="140"/>
        <v>10</v>
      </c>
      <c r="G248" s="560">
        <f t="shared" si="140"/>
        <v>-187</v>
      </c>
      <c r="H248" s="560">
        <f t="shared" si="140"/>
        <v>-30</v>
      </c>
      <c r="I248" s="560">
        <f t="shared" si="140"/>
        <v>-6</v>
      </c>
      <c r="J248" s="560">
        <f t="shared" si="140"/>
        <v>-57</v>
      </c>
      <c r="K248" s="560">
        <f t="shared" si="140"/>
        <v>377</v>
      </c>
      <c r="L248" s="560">
        <f t="shared" si="140"/>
        <v>185</v>
      </c>
      <c r="M248" s="560">
        <f t="shared" si="140"/>
        <v>-6</v>
      </c>
      <c r="N248" s="637">
        <f t="shared" si="140"/>
        <v>-642</v>
      </c>
      <c r="O248" s="560">
        <f t="shared" si="140"/>
        <v>1038</v>
      </c>
      <c r="P248" s="560">
        <f t="shared" si="140"/>
        <v>44</v>
      </c>
      <c r="Q248" s="637">
        <f t="shared" si="140"/>
        <v>-319</v>
      </c>
      <c r="R248" s="637">
        <f t="shared" si="140"/>
        <v>-133</v>
      </c>
      <c r="S248" s="637">
        <f t="shared" si="140"/>
        <v>-147</v>
      </c>
      <c r="T248" s="637">
        <f t="shared" si="140"/>
        <v>-50</v>
      </c>
      <c r="U248" s="637">
        <f t="shared" si="140"/>
        <v>147</v>
      </c>
      <c r="V248" s="637">
        <f t="shared" si="140"/>
        <v>140</v>
      </c>
      <c r="W248" s="637">
        <f t="shared" si="140"/>
        <v>-16</v>
      </c>
      <c r="X248" s="637">
        <f t="shared" si="140"/>
        <v>155</v>
      </c>
      <c r="Y248" s="637">
        <f t="shared" si="140"/>
        <v>-204</v>
      </c>
      <c r="Z248" s="637">
        <f t="shared" si="140"/>
        <v>153</v>
      </c>
      <c r="AA248" s="637">
        <f t="shared" si="140"/>
        <v>-39</v>
      </c>
      <c r="AB248" s="637">
        <f t="shared" si="140"/>
        <v>-144</v>
      </c>
      <c r="AC248" s="638">
        <f t="shared" si="140"/>
        <v>-172</v>
      </c>
      <c r="AD248" s="560">
        <f t="shared" si="140"/>
        <v>365</v>
      </c>
      <c r="AE248" s="639">
        <f t="shared" si="140"/>
        <v>-39</v>
      </c>
      <c r="AF248" s="560">
        <f t="shared" si="140"/>
        <v>-42</v>
      </c>
      <c r="AG248" s="560">
        <f t="shared" si="140"/>
        <v>-18</v>
      </c>
      <c r="AH248" s="560">
        <f t="shared" si="140"/>
        <v>-37</v>
      </c>
      <c r="AI248" s="560">
        <f t="shared" si="140"/>
        <v>49</v>
      </c>
      <c r="AJ248" s="560">
        <f t="shared" si="140"/>
        <v>0</v>
      </c>
      <c r="AK248" s="560">
        <f t="shared" si="140"/>
        <v>112</v>
      </c>
      <c r="AL248" s="560">
        <f t="shared" si="140"/>
        <v>-85</v>
      </c>
      <c r="AM248" s="560">
        <f t="shared" si="140"/>
        <v>53</v>
      </c>
      <c r="AN248" s="560">
        <f t="shared" si="140"/>
        <v>-42</v>
      </c>
      <c r="AO248" s="560">
        <f t="shared" si="140"/>
        <v>-10</v>
      </c>
      <c r="AP248" s="560">
        <f t="shared" si="140"/>
        <v>-33</v>
      </c>
      <c r="AQ248" s="560">
        <f t="shared" si="140"/>
        <v>247</v>
      </c>
      <c r="AR248" s="560">
        <f t="shared" si="140"/>
        <v>-71</v>
      </c>
      <c r="AS248" s="560">
        <f t="shared" si="140"/>
        <v>14</v>
      </c>
      <c r="AT248" s="560">
        <f t="shared" si="140"/>
        <v>-41</v>
      </c>
      <c r="AU248" s="560">
        <f t="shared" si="140"/>
        <v>7</v>
      </c>
      <c r="AV248" s="560">
        <f t="shared" si="140"/>
        <v>-98</v>
      </c>
      <c r="AW248" s="560">
        <f t="shared" si="140"/>
        <v>-75</v>
      </c>
      <c r="AX248" s="560">
        <f t="shared" si="140"/>
        <v>-59</v>
      </c>
      <c r="AY248" s="612">
        <f t="shared" si="140"/>
        <v>121</v>
      </c>
    </row>
    <row r="249" spans="1:51">
      <c r="A249" s="574"/>
      <c r="B249" s="614" t="s">
        <v>2350</v>
      </c>
      <c r="C249" s="561">
        <f t="shared" si="140"/>
        <v>0</v>
      </c>
      <c r="D249" s="561">
        <f t="shared" si="140"/>
        <v>-241</v>
      </c>
      <c r="E249" s="561">
        <f t="shared" si="140"/>
        <v>-46</v>
      </c>
      <c r="F249" s="561">
        <f t="shared" si="140"/>
        <v>-13</v>
      </c>
      <c r="G249" s="561">
        <f t="shared" si="140"/>
        <v>-110</v>
      </c>
      <c r="H249" s="561">
        <f t="shared" si="140"/>
        <v>16</v>
      </c>
      <c r="I249" s="561">
        <f t="shared" si="140"/>
        <v>-71</v>
      </c>
      <c r="J249" s="561">
        <f t="shared" si="140"/>
        <v>-8</v>
      </c>
      <c r="K249" s="561">
        <f t="shared" si="140"/>
        <v>311</v>
      </c>
      <c r="L249" s="561">
        <f t="shared" si="140"/>
        <v>62</v>
      </c>
      <c r="M249" s="561">
        <f t="shared" si="140"/>
        <v>44</v>
      </c>
      <c r="N249" s="647">
        <f t="shared" si="140"/>
        <v>-179</v>
      </c>
      <c r="O249" s="561">
        <f t="shared" si="140"/>
        <v>1214</v>
      </c>
      <c r="P249" s="647">
        <f t="shared" si="140"/>
        <v>-753</v>
      </c>
      <c r="Q249" s="647">
        <f t="shared" si="140"/>
        <v>-359</v>
      </c>
      <c r="R249" s="647">
        <f t="shared" si="140"/>
        <v>-102</v>
      </c>
      <c r="S249" s="647">
        <f t="shared" si="140"/>
        <v>30</v>
      </c>
      <c r="T249" s="647">
        <f t="shared" si="140"/>
        <v>-39</v>
      </c>
      <c r="U249" s="647">
        <f t="shared" si="140"/>
        <v>145</v>
      </c>
      <c r="V249" s="647">
        <f t="shared" si="140"/>
        <v>47</v>
      </c>
      <c r="W249" s="647">
        <f t="shared" si="140"/>
        <v>11</v>
      </c>
      <c r="X249" s="647">
        <f t="shared" si="140"/>
        <v>-87</v>
      </c>
      <c r="Y249" s="647">
        <f t="shared" si="140"/>
        <v>-187</v>
      </c>
      <c r="Z249" s="647">
        <f t="shared" si="140"/>
        <v>328</v>
      </c>
      <c r="AA249" s="647">
        <f t="shared" si="140"/>
        <v>69</v>
      </c>
      <c r="AB249" s="647">
        <f t="shared" si="140"/>
        <v>-108</v>
      </c>
      <c r="AC249" s="648">
        <f t="shared" si="140"/>
        <v>-128</v>
      </c>
      <c r="AD249" s="561">
        <f t="shared" si="140"/>
        <v>369</v>
      </c>
      <c r="AE249" s="649">
        <f t="shared" si="140"/>
        <v>-179</v>
      </c>
      <c r="AF249" s="561">
        <f t="shared" si="140"/>
        <v>-25</v>
      </c>
      <c r="AG249" s="561">
        <f t="shared" si="140"/>
        <v>-42</v>
      </c>
      <c r="AH249" s="561">
        <f t="shared" si="140"/>
        <v>-27</v>
      </c>
      <c r="AI249" s="561">
        <f t="shared" si="140"/>
        <v>84</v>
      </c>
      <c r="AJ249" s="561">
        <f t="shared" si="140"/>
        <v>68</v>
      </c>
      <c r="AK249" s="561">
        <f t="shared" si="140"/>
        <v>263</v>
      </c>
      <c r="AL249" s="561">
        <f t="shared" si="140"/>
        <v>-132</v>
      </c>
      <c r="AM249" s="561">
        <f t="shared" si="140"/>
        <v>75</v>
      </c>
      <c r="AN249" s="561">
        <f t="shared" si="140"/>
        <v>-50</v>
      </c>
      <c r="AO249" s="561">
        <f t="shared" si="140"/>
        <v>69</v>
      </c>
      <c r="AP249" s="561">
        <f t="shared" si="140"/>
        <v>5</v>
      </c>
      <c r="AQ249" s="561">
        <f t="shared" si="140"/>
        <v>131</v>
      </c>
      <c r="AR249" s="561">
        <f t="shared" si="140"/>
        <v>-46</v>
      </c>
      <c r="AS249" s="561">
        <f t="shared" si="140"/>
        <v>-25</v>
      </c>
      <c r="AT249" s="561">
        <f t="shared" si="140"/>
        <v>-113</v>
      </c>
      <c r="AU249" s="561">
        <f t="shared" si="140"/>
        <v>-56</v>
      </c>
      <c r="AV249" s="561">
        <f t="shared" si="140"/>
        <v>-64</v>
      </c>
      <c r="AW249" s="561">
        <f t="shared" si="140"/>
        <v>-52</v>
      </c>
      <c r="AX249" s="561">
        <f t="shared" si="140"/>
        <v>-99</v>
      </c>
      <c r="AY249" s="649">
        <f t="shared" si="140"/>
        <v>-77</v>
      </c>
    </row>
    <row r="250" spans="1:51" hidden="1">
      <c r="A250" s="573"/>
      <c r="B250" s="613" t="s">
        <v>2351</v>
      </c>
      <c r="C250" s="558"/>
      <c r="D250" s="558"/>
      <c r="E250" s="558"/>
      <c r="F250" s="558"/>
      <c r="G250" s="558"/>
      <c r="H250" s="558"/>
      <c r="I250" s="558"/>
      <c r="J250" s="558"/>
      <c r="K250" s="558"/>
      <c r="L250" s="558"/>
      <c r="M250" s="558"/>
      <c r="N250" s="558"/>
      <c r="O250" s="558"/>
      <c r="P250" s="558"/>
      <c r="Q250" s="558"/>
      <c r="R250" s="558"/>
      <c r="S250" s="558"/>
      <c r="T250" s="558"/>
      <c r="U250" s="558"/>
      <c r="V250" s="558"/>
      <c r="W250" s="558"/>
      <c r="X250" s="558"/>
      <c r="Y250" s="558"/>
      <c r="Z250" s="558"/>
      <c r="AA250" s="558"/>
      <c r="AB250" s="558"/>
      <c r="AC250" s="573"/>
      <c r="AD250" s="558"/>
      <c r="AE250" s="613"/>
      <c r="AF250" s="558"/>
      <c r="AG250" s="558"/>
      <c r="AH250" s="558"/>
      <c r="AI250" s="558"/>
      <c r="AJ250" s="558"/>
      <c r="AK250" s="558"/>
      <c r="AL250" s="558"/>
      <c r="AM250" s="558"/>
      <c r="AN250" s="558"/>
      <c r="AO250" s="558"/>
      <c r="AP250" s="558"/>
      <c r="AQ250" s="558"/>
      <c r="AR250" s="558"/>
      <c r="AS250" s="558"/>
      <c r="AT250" s="558"/>
      <c r="AU250" s="558"/>
      <c r="AV250" s="558"/>
      <c r="AW250" s="558"/>
      <c r="AX250" s="558"/>
      <c r="AY250" s="545"/>
    </row>
    <row r="251" spans="1:51" hidden="1">
      <c r="A251" s="573"/>
      <c r="B251" s="613" t="s">
        <v>2352</v>
      </c>
      <c r="C251" s="558"/>
      <c r="D251" s="558"/>
      <c r="E251" s="558"/>
      <c r="F251" s="558"/>
      <c r="G251" s="558"/>
      <c r="H251" s="558"/>
      <c r="I251" s="558"/>
      <c r="J251" s="558"/>
      <c r="K251" s="558"/>
      <c r="L251" s="558"/>
      <c r="M251" s="558"/>
      <c r="N251" s="558"/>
      <c r="O251" s="558"/>
      <c r="P251" s="558"/>
      <c r="Q251" s="558"/>
      <c r="R251" s="558"/>
      <c r="S251" s="558"/>
      <c r="T251" s="558"/>
      <c r="U251" s="558"/>
      <c r="V251" s="558"/>
      <c r="W251" s="558"/>
      <c r="X251" s="558"/>
      <c r="Y251" s="558"/>
      <c r="Z251" s="558"/>
      <c r="AA251" s="558"/>
      <c r="AB251" s="558"/>
      <c r="AC251" s="573"/>
      <c r="AD251" s="558"/>
      <c r="AE251" s="613"/>
      <c r="AF251" s="558"/>
      <c r="AG251" s="558"/>
      <c r="AH251" s="558"/>
      <c r="AI251" s="558"/>
      <c r="AJ251" s="558"/>
      <c r="AK251" s="558"/>
      <c r="AL251" s="558"/>
      <c r="AM251" s="558"/>
      <c r="AN251" s="558"/>
      <c r="AO251" s="558"/>
      <c r="AP251" s="558"/>
      <c r="AQ251" s="558"/>
      <c r="AR251" s="558"/>
      <c r="AS251" s="558"/>
      <c r="AT251" s="558"/>
      <c r="AU251" s="558"/>
      <c r="AV251" s="558"/>
      <c r="AW251" s="558"/>
      <c r="AX251" s="558"/>
      <c r="AY251" s="545"/>
    </row>
    <row r="252" spans="1:51" hidden="1">
      <c r="A252" s="573"/>
      <c r="B252" s="613" t="s">
        <v>2353</v>
      </c>
      <c r="C252" s="558"/>
      <c r="D252" s="558"/>
      <c r="E252" s="558"/>
      <c r="F252" s="558"/>
      <c r="G252" s="558"/>
      <c r="H252" s="558"/>
      <c r="I252" s="558"/>
      <c r="J252" s="558"/>
      <c r="K252" s="558"/>
      <c r="L252" s="558"/>
      <c r="M252" s="558"/>
      <c r="N252" s="558"/>
      <c r="O252" s="558"/>
      <c r="P252" s="558"/>
      <c r="Q252" s="558"/>
      <c r="R252" s="558"/>
      <c r="S252" s="558"/>
      <c r="T252" s="558"/>
      <c r="U252" s="558"/>
      <c r="V252" s="558"/>
      <c r="W252" s="558"/>
      <c r="X252" s="558"/>
      <c r="Y252" s="558"/>
      <c r="Z252" s="558"/>
      <c r="AA252" s="558"/>
      <c r="AB252" s="558"/>
      <c r="AC252" s="573"/>
      <c r="AD252" s="558"/>
      <c r="AE252" s="613"/>
      <c r="AF252" s="558"/>
      <c r="AG252" s="558"/>
      <c r="AH252" s="558"/>
      <c r="AI252" s="558"/>
      <c r="AJ252" s="558"/>
      <c r="AK252" s="558"/>
      <c r="AL252" s="558"/>
      <c r="AM252" s="558"/>
      <c r="AN252" s="558"/>
      <c r="AO252" s="558"/>
      <c r="AP252" s="558"/>
      <c r="AQ252" s="558"/>
      <c r="AR252" s="558"/>
      <c r="AS252" s="558"/>
      <c r="AT252" s="558"/>
      <c r="AU252" s="558"/>
      <c r="AV252" s="558"/>
      <c r="AW252" s="558"/>
      <c r="AX252" s="558"/>
      <c r="AY252" s="545"/>
    </row>
    <row r="253" spans="1:51" hidden="1">
      <c r="A253" s="574"/>
      <c r="B253" s="614" t="s">
        <v>2354</v>
      </c>
      <c r="C253" s="551"/>
      <c r="D253" s="551"/>
      <c r="E253" s="551"/>
      <c r="F253" s="551"/>
      <c r="G253" s="551"/>
      <c r="H253" s="551"/>
      <c r="I253" s="551"/>
      <c r="J253" s="551"/>
      <c r="K253" s="551"/>
      <c r="L253" s="551"/>
      <c r="M253" s="551"/>
      <c r="N253" s="551"/>
      <c r="O253" s="551"/>
      <c r="P253" s="551"/>
      <c r="Q253" s="551"/>
      <c r="R253" s="551"/>
      <c r="S253" s="551"/>
      <c r="T253" s="551"/>
      <c r="U253" s="551"/>
      <c r="V253" s="551"/>
      <c r="W253" s="551"/>
      <c r="X253" s="551"/>
      <c r="Y253" s="551"/>
      <c r="Z253" s="551"/>
      <c r="AA253" s="551"/>
      <c r="AB253" s="551"/>
      <c r="AC253" s="574"/>
      <c r="AD253" s="551"/>
      <c r="AE253" s="614"/>
      <c r="AF253" s="551"/>
      <c r="AG253" s="551"/>
      <c r="AH253" s="551"/>
      <c r="AI253" s="551"/>
      <c r="AJ253" s="551"/>
      <c r="AK253" s="551"/>
      <c r="AL253" s="551"/>
      <c r="AM253" s="551"/>
      <c r="AN253" s="551"/>
      <c r="AO253" s="551"/>
      <c r="AP253" s="551"/>
      <c r="AQ253" s="551"/>
      <c r="AR253" s="551"/>
      <c r="AS253" s="551"/>
      <c r="AT253" s="551"/>
      <c r="AU253" s="551"/>
      <c r="AV253" s="551"/>
      <c r="AW253" s="551"/>
      <c r="AX253" s="551"/>
      <c r="AY253" s="546"/>
    </row>
    <row r="254" spans="1:51">
      <c r="A254" s="575"/>
      <c r="B254" s="643" t="s">
        <v>2355</v>
      </c>
      <c r="C254" s="565">
        <f>SUM(C242:C253)</f>
        <v>0</v>
      </c>
      <c r="D254" s="565">
        <f t="shared" ref="D254:AY254" si="141">SUM(D242:D253)</f>
        <v>-873</v>
      </c>
      <c r="E254" s="565">
        <f t="shared" si="141"/>
        <v>-118</v>
      </c>
      <c r="F254" s="565">
        <f t="shared" si="141"/>
        <v>-69</v>
      </c>
      <c r="G254" s="565">
        <f t="shared" si="141"/>
        <v>-659</v>
      </c>
      <c r="H254" s="565">
        <f t="shared" si="141"/>
        <v>21</v>
      </c>
      <c r="I254" s="565">
        <f t="shared" si="141"/>
        <v>-93</v>
      </c>
      <c r="J254" s="565">
        <f t="shared" si="141"/>
        <v>-340</v>
      </c>
      <c r="K254" s="565">
        <f t="shared" si="141"/>
        <v>1277</v>
      </c>
      <c r="L254" s="565">
        <f t="shared" si="141"/>
        <v>1371</v>
      </c>
      <c r="M254" s="565">
        <f t="shared" si="141"/>
        <v>470</v>
      </c>
      <c r="N254" s="565">
        <f t="shared" si="141"/>
        <v>-1681</v>
      </c>
      <c r="O254" s="565">
        <f t="shared" si="141"/>
        <v>3580</v>
      </c>
      <c r="P254" s="565">
        <f t="shared" si="141"/>
        <v>-1842</v>
      </c>
      <c r="Q254" s="565">
        <f t="shared" si="141"/>
        <v>-353</v>
      </c>
      <c r="R254" s="565">
        <f t="shared" si="141"/>
        <v>-350</v>
      </c>
      <c r="S254" s="565">
        <f t="shared" si="141"/>
        <v>-45</v>
      </c>
      <c r="T254" s="565">
        <f t="shared" si="141"/>
        <v>68</v>
      </c>
      <c r="U254" s="565">
        <f t="shared" si="141"/>
        <v>1191</v>
      </c>
      <c r="V254" s="565">
        <f t="shared" si="141"/>
        <v>333</v>
      </c>
      <c r="W254" s="565">
        <f t="shared" si="141"/>
        <v>271</v>
      </c>
      <c r="X254" s="565">
        <f t="shared" si="141"/>
        <v>92</v>
      </c>
      <c r="Y254" s="565">
        <f t="shared" si="141"/>
        <v>-331</v>
      </c>
      <c r="Z254" s="565">
        <f t="shared" si="141"/>
        <v>-3823</v>
      </c>
      <c r="AA254" s="565">
        <f t="shared" si="141"/>
        <v>124</v>
      </c>
      <c r="AB254" s="565">
        <f t="shared" si="141"/>
        <v>-760</v>
      </c>
      <c r="AC254" s="615">
        <f t="shared" si="141"/>
        <v>-488</v>
      </c>
      <c r="AD254" s="565">
        <f t="shared" si="141"/>
        <v>1868</v>
      </c>
      <c r="AE254" s="616">
        <f t="shared" si="141"/>
        <v>-438</v>
      </c>
      <c r="AF254" s="565">
        <f t="shared" si="141"/>
        <v>241</v>
      </c>
      <c r="AG254" s="565">
        <f t="shared" si="141"/>
        <v>-157</v>
      </c>
      <c r="AH254" s="565">
        <f t="shared" si="141"/>
        <v>-74</v>
      </c>
      <c r="AI254" s="565">
        <f t="shared" si="141"/>
        <v>337</v>
      </c>
      <c r="AJ254" s="565">
        <f t="shared" si="141"/>
        <v>76</v>
      </c>
      <c r="AK254" s="565">
        <f t="shared" si="141"/>
        <v>872</v>
      </c>
      <c r="AL254" s="565">
        <f t="shared" si="141"/>
        <v>-748</v>
      </c>
      <c r="AM254" s="565">
        <f t="shared" si="141"/>
        <v>265</v>
      </c>
      <c r="AN254" s="565">
        <f t="shared" si="141"/>
        <v>-53</v>
      </c>
      <c r="AO254" s="565">
        <f t="shared" si="141"/>
        <v>263</v>
      </c>
      <c r="AP254" s="565">
        <f t="shared" si="141"/>
        <v>-14</v>
      </c>
      <c r="AQ254" s="565">
        <f t="shared" si="141"/>
        <v>1583</v>
      </c>
      <c r="AR254" s="565">
        <f t="shared" si="141"/>
        <v>-87</v>
      </c>
      <c r="AS254" s="565">
        <f t="shared" si="141"/>
        <v>4</v>
      </c>
      <c r="AT254" s="565">
        <f t="shared" si="141"/>
        <v>-158</v>
      </c>
      <c r="AU254" s="565">
        <f t="shared" si="141"/>
        <v>145</v>
      </c>
      <c r="AV254" s="565">
        <f t="shared" si="141"/>
        <v>-203</v>
      </c>
      <c r="AW254" s="565">
        <f t="shared" si="141"/>
        <v>-350</v>
      </c>
      <c r="AX254" s="565">
        <f t="shared" si="141"/>
        <v>-345</v>
      </c>
      <c r="AY254" s="593">
        <f t="shared" si="141"/>
        <v>-296</v>
      </c>
    </row>
    <row r="255" spans="1:51">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row>
  </sheetData>
  <phoneticPr fontId="1"/>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ACB7E-DE34-4289-B36B-83162265031B}">
  <dimension ref="A1:J92"/>
  <sheetViews>
    <sheetView workbookViewId="0">
      <pane xSplit="1" ySplit="4" topLeftCell="B5" activePane="bottomRight" state="frozen"/>
      <selection pane="topRight" activeCell="B1" sqref="B1"/>
      <selection pane="bottomLeft" activeCell="A5" sqref="A5"/>
      <selection pane="bottomRight" activeCell="I12" sqref="I12"/>
    </sheetView>
  </sheetViews>
  <sheetFormatPr defaultRowHeight="13.5"/>
  <cols>
    <col min="1" max="1" width="18.125" style="1" customWidth="1"/>
    <col min="2" max="8" width="9" style="1"/>
    <col min="9" max="9" width="11.125" style="1" customWidth="1"/>
    <col min="10" max="256" width="9" style="1"/>
    <col min="257" max="257" width="28.625" style="1" customWidth="1"/>
    <col min="258" max="264" width="9" style="1"/>
    <col min="265" max="265" width="11.125" style="1" customWidth="1"/>
    <col min="266" max="512" width="9" style="1"/>
    <col min="513" max="513" width="28.625" style="1" customWidth="1"/>
    <col min="514" max="520" width="9" style="1"/>
    <col min="521" max="521" width="11.125" style="1" customWidth="1"/>
    <col min="522" max="768" width="9" style="1"/>
    <col min="769" max="769" width="28.625" style="1" customWidth="1"/>
    <col min="770" max="776" width="9" style="1"/>
    <col min="777" max="777" width="11.125" style="1" customWidth="1"/>
    <col min="778" max="1024" width="9" style="1"/>
    <col min="1025" max="1025" width="28.625" style="1" customWidth="1"/>
    <col min="1026" max="1032" width="9" style="1"/>
    <col min="1033" max="1033" width="11.125" style="1" customWidth="1"/>
    <col min="1034" max="1280" width="9" style="1"/>
    <col min="1281" max="1281" width="28.625" style="1" customWidth="1"/>
    <col min="1282" max="1288" width="9" style="1"/>
    <col min="1289" max="1289" width="11.125" style="1" customWidth="1"/>
    <col min="1290" max="1536" width="9" style="1"/>
    <col min="1537" max="1537" width="28.625" style="1" customWidth="1"/>
    <col min="1538" max="1544" width="9" style="1"/>
    <col min="1545" max="1545" width="11.125" style="1" customWidth="1"/>
    <col min="1546" max="1792" width="9" style="1"/>
    <col min="1793" max="1793" width="28.625" style="1" customWidth="1"/>
    <col min="1794" max="1800" width="9" style="1"/>
    <col min="1801" max="1801" width="11.125" style="1" customWidth="1"/>
    <col min="1802" max="2048" width="9" style="1"/>
    <col min="2049" max="2049" width="28.625" style="1" customWidth="1"/>
    <col min="2050" max="2056" width="9" style="1"/>
    <col min="2057" max="2057" width="11.125" style="1" customWidth="1"/>
    <col min="2058" max="2304" width="9" style="1"/>
    <col min="2305" max="2305" width="28.625" style="1" customWidth="1"/>
    <col min="2306" max="2312" width="9" style="1"/>
    <col min="2313" max="2313" width="11.125" style="1" customWidth="1"/>
    <col min="2314" max="2560" width="9" style="1"/>
    <col min="2561" max="2561" width="28.625" style="1" customWidth="1"/>
    <col min="2562" max="2568" width="9" style="1"/>
    <col min="2569" max="2569" width="11.125" style="1" customWidth="1"/>
    <col min="2570" max="2816" width="9" style="1"/>
    <col min="2817" max="2817" width="28.625" style="1" customWidth="1"/>
    <col min="2818" max="2824" width="9" style="1"/>
    <col min="2825" max="2825" width="11.125" style="1" customWidth="1"/>
    <col min="2826" max="3072" width="9" style="1"/>
    <col min="3073" max="3073" width="28.625" style="1" customWidth="1"/>
    <col min="3074" max="3080" width="9" style="1"/>
    <col min="3081" max="3081" width="11.125" style="1" customWidth="1"/>
    <col min="3082" max="3328" width="9" style="1"/>
    <col min="3329" max="3329" width="28.625" style="1" customWidth="1"/>
    <col min="3330" max="3336" width="9" style="1"/>
    <col min="3337" max="3337" width="11.125" style="1" customWidth="1"/>
    <col min="3338" max="3584" width="9" style="1"/>
    <col min="3585" max="3585" width="28.625" style="1" customWidth="1"/>
    <col min="3586" max="3592" width="9" style="1"/>
    <col min="3593" max="3593" width="11.125" style="1" customWidth="1"/>
    <col min="3594" max="3840" width="9" style="1"/>
    <col min="3841" max="3841" width="28.625" style="1" customWidth="1"/>
    <col min="3842" max="3848" width="9" style="1"/>
    <col min="3849" max="3849" width="11.125" style="1" customWidth="1"/>
    <col min="3850" max="4096" width="9" style="1"/>
    <col min="4097" max="4097" width="28.625" style="1" customWidth="1"/>
    <col min="4098" max="4104" width="9" style="1"/>
    <col min="4105" max="4105" width="11.125" style="1" customWidth="1"/>
    <col min="4106" max="4352" width="9" style="1"/>
    <col min="4353" max="4353" width="28.625" style="1" customWidth="1"/>
    <col min="4354" max="4360" width="9" style="1"/>
    <col min="4361" max="4361" width="11.125" style="1" customWidth="1"/>
    <col min="4362" max="4608" width="9" style="1"/>
    <col min="4609" max="4609" width="28.625" style="1" customWidth="1"/>
    <col min="4610" max="4616" width="9" style="1"/>
    <col min="4617" max="4617" width="11.125" style="1" customWidth="1"/>
    <col min="4618" max="4864" width="9" style="1"/>
    <col min="4865" max="4865" width="28.625" style="1" customWidth="1"/>
    <col min="4866" max="4872" width="9" style="1"/>
    <col min="4873" max="4873" width="11.125" style="1" customWidth="1"/>
    <col min="4874" max="5120" width="9" style="1"/>
    <col min="5121" max="5121" width="28.625" style="1" customWidth="1"/>
    <col min="5122" max="5128" width="9" style="1"/>
    <col min="5129" max="5129" width="11.125" style="1" customWidth="1"/>
    <col min="5130" max="5376" width="9" style="1"/>
    <col min="5377" max="5377" width="28.625" style="1" customWidth="1"/>
    <col min="5378" max="5384" width="9" style="1"/>
    <col min="5385" max="5385" width="11.125" style="1" customWidth="1"/>
    <col min="5386" max="5632" width="9" style="1"/>
    <col min="5633" max="5633" width="28.625" style="1" customWidth="1"/>
    <col min="5634" max="5640" width="9" style="1"/>
    <col min="5641" max="5641" width="11.125" style="1" customWidth="1"/>
    <col min="5642" max="5888" width="9" style="1"/>
    <col min="5889" max="5889" width="28.625" style="1" customWidth="1"/>
    <col min="5890" max="5896" width="9" style="1"/>
    <col min="5897" max="5897" width="11.125" style="1" customWidth="1"/>
    <col min="5898" max="6144" width="9" style="1"/>
    <col min="6145" max="6145" width="28.625" style="1" customWidth="1"/>
    <col min="6146" max="6152" width="9" style="1"/>
    <col min="6153" max="6153" width="11.125" style="1" customWidth="1"/>
    <col min="6154" max="6400" width="9" style="1"/>
    <col min="6401" max="6401" width="28.625" style="1" customWidth="1"/>
    <col min="6402" max="6408" width="9" style="1"/>
    <col min="6409" max="6409" width="11.125" style="1" customWidth="1"/>
    <col min="6410" max="6656" width="9" style="1"/>
    <col min="6657" max="6657" width="28.625" style="1" customWidth="1"/>
    <col min="6658" max="6664" width="9" style="1"/>
    <col min="6665" max="6665" width="11.125" style="1" customWidth="1"/>
    <col min="6666" max="6912" width="9" style="1"/>
    <col min="6913" max="6913" width="28.625" style="1" customWidth="1"/>
    <col min="6914" max="6920" width="9" style="1"/>
    <col min="6921" max="6921" width="11.125" style="1" customWidth="1"/>
    <col min="6922" max="7168" width="9" style="1"/>
    <col min="7169" max="7169" width="28.625" style="1" customWidth="1"/>
    <col min="7170" max="7176" width="9" style="1"/>
    <col min="7177" max="7177" width="11.125" style="1" customWidth="1"/>
    <col min="7178" max="7424" width="9" style="1"/>
    <col min="7425" max="7425" width="28.625" style="1" customWidth="1"/>
    <col min="7426" max="7432" width="9" style="1"/>
    <col min="7433" max="7433" width="11.125" style="1" customWidth="1"/>
    <col min="7434" max="7680" width="9" style="1"/>
    <col min="7681" max="7681" width="28.625" style="1" customWidth="1"/>
    <col min="7682" max="7688" width="9" style="1"/>
    <col min="7689" max="7689" width="11.125" style="1" customWidth="1"/>
    <col min="7690" max="7936" width="9" style="1"/>
    <col min="7937" max="7937" width="28.625" style="1" customWidth="1"/>
    <col min="7938" max="7944" width="9" style="1"/>
    <col min="7945" max="7945" width="11.125" style="1" customWidth="1"/>
    <col min="7946" max="8192" width="9" style="1"/>
    <col min="8193" max="8193" width="28.625" style="1" customWidth="1"/>
    <col min="8194" max="8200" width="9" style="1"/>
    <col min="8201" max="8201" width="11.125" style="1" customWidth="1"/>
    <col min="8202" max="8448" width="9" style="1"/>
    <col min="8449" max="8449" width="28.625" style="1" customWidth="1"/>
    <col min="8450" max="8456" width="9" style="1"/>
    <col min="8457" max="8457" width="11.125" style="1" customWidth="1"/>
    <col min="8458" max="8704" width="9" style="1"/>
    <col min="8705" max="8705" width="28.625" style="1" customWidth="1"/>
    <col min="8706" max="8712" width="9" style="1"/>
    <col min="8713" max="8713" width="11.125" style="1" customWidth="1"/>
    <col min="8714" max="8960" width="9" style="1"/>
    <col min="8961" max="8961" width="28.625" style="1" customWidth="1"/>
    <col min="8962" max="8968" width="9" style="1"/>
    <col min="8969" max="8969" width="11.125" style="1" customWidth="1"/>
    <col min="8970" max="9216" width="9" style="1"/>
    <col min="9217" max="9217" width="28.625" style="1" customWidth="1"/>
    <col min="9218" max="9224" width="9" style="1"/>
    <col min="9225" max="9225" width="11.125" style="1" customWidth="1"/>
    <col min="9226" max="9472" width="9" style="1"/>
    <col min="9473" max="9473" width="28.625" style="1" customWidth="1"/>
    <col min="9474" max="9480" width="9" style="1"/>
    <col min="9481" max="9481" width="11.125" style="1" customWidth="1"/>
    <col min="9482" max="9728" width="9" style="1"/>
    <col min="9729" max="9729" width="28.625" style="1" customWidth="1"/>
    <col min="9730" max="9736" width="9" style="1"/>
    <col min="9737" max="9737" width="11.125" style="1" customWidth="1"/>
    <col min="9738" max="9984" width="9" style="1"/>
    <col min="9985" max="9985" width="28.625" style="1" customWidth="1"/>
    <col min="9986" max="9992" width="9" style="1"/>
    <col min="9993" max="9993" width="11.125" style="1" customWidth="1"/>
    <col min="9994" max="10240" width="9" style="1"/>
    <col min="10241" max="10241" width="28.625" style="1" customWidth="1"/>
    <col min="10242" max="10248" width="9" style="1"/>
    <col min="10249" max="10249" width="11.125" style="1" customWidth="1"/>
    <col min="10250" max="10496" width="9" style="1"/>
    <col min="10497" max="10497" width="28.625" style="1" customWidth="1"/>
    <col min="10498" max="10504" width="9" style="1"/>
    <col min="10505" max="10505" width="11.125" style="1" customWidth="1"/>
    <col min="10506" max="10752" width="9" style="1"/>
    <col min="10753" max="10753" width="28.625" style="1" customWidth="1"/>
    <col min="10754" max="10760" width="9" style="1"/>
    <col min="10761" max="10761" width="11.125" style="1" customWidth="1"/>
    <col min="10762" max="11008" width="9" style="1"/>
    <col min="11009" max="11009" width="28.625" style="1" customWidth="1"/>
    <col min="11010" max="11016" width="9" style="1"/>
    <col min="11017" max="11017" width="11.125" style="1" customWidth="1"/>
    <col min="11018" max="11264" width="9" style="1"/>
    <col min="11265" max="11265" width="28.625" style="1" customWidth="1"/>
    <col min="11266" max="11272" width="9" style="1"/>
    <col min="11273" max="11273" width="11.125" style="1" customWidth="1"/>
    <col min="11274" max="11520" width="9" style="1"/>
    <col min="11521" max="11521" width="28.625" style="1" customWidth="1"/>
    <col min="11522" max="11528" width="9" style="1"/>
    <col min="11529" max="11529" width="11.125" style="1" customWidth="1"/>
    <col min="11530" max="11776" width="9" style="1"/>
    <col min="11777" max="11777" width="28.625" style="1" customWidth="1"/>
    <col min="11778" max="11784" width="9" style="1"/>
    <col min="11785" max="11785" width="11.125" style="1" customWidth="1"/>
    <col min="11786" max="12032" width="9" style="1"/>
    <col min="12033" max="12033" width="28.625" style="1" customWidth="1"/>
    <col min="12034" max="12040" width="9" style="1"/>
    <col min="12041" max="12041" width="11.125" style="1" customWidth="1"/>
    <col min="12042" max="12288" width="9" style="1"/>
    <col min="12289" max="12289" width="28.625" style="1" customWidth="1"/>
    <col min="12290" max="12296" width="9" style="1"/>
    <col min="12297" max="12297" width="11.125" style="1" customWidth="1"/>
    <col min="12298" max="12544" width="9" style="1"/>
    <col min="12545" max="12545" width="28.625" style="1" customWidth="1"/>
    <col min="12546" max="12552" width="9" style="1"/>
    <col min="12553" max="12553" width="11.125" style="1" customWidth="1"/>
    <col min="12554" max="12800" width="9" style="1"/>
    <col min="12801" max="12801" width="28.625" style="1" customWidth="1"/>
    <col min="12802" max="12808" width="9" style="1"/>
    <col min="12809" max="12809" width="11.125" style="1" customWidth="1"/>
    <col min="12810" max="13056" width="9" style="1"/>
    <col min="13057" max="13057" width="28.625" style="1" customWidth="1"/>
    <col min="13058" max="13064" width="9" style="1"/>
    <col min="13065" max="13065" width="11.125" style="1" customWidth="1"/>
    <col min="13066" max="13312" width="9" style="1"/>
    <col min="13313" max="13313" width="28.625" style="1" customWidth="1"/>
    <col min="13314" max="13320" width="9" style="1"/>
    <col min="13321" max="13321" width="11.125" style="1" customWidth="1"/>
    <col min="13322" max="13568" width="9" style="1"/>
    <col min="13569" max="13569" width="28.625" style="1" customWidth="1"/>
    <col min="13570" max="13576" width="9" style="1"/>
    <col min="13577" max="13577" width="11.125" style="1" customWidth="1"/>
    <col min="13578" max="13824" width="9" style="1"/>
    <col min="13825" max="13825" width="28.625" style="1" customWidth="1"/>
    <col min="13826" max="13832" width="9" style="1"/>
    <col min="13833" max="13833" width="11.125" style="1" customWidth="1"/>
    <col min="13834" max="14080" width="9" style="1"/>
    <col min="14081" max="14081" width="28.625" style="1" customWidth="1"/>
    <col min="14082" max="14088" width="9" style="1"/>
    <col min="14089" max="14089" width="11.125" style="1" customWidth="1"/>
    <col min="14090" max="14336" width="9" style="1"/>
    <col min="14337" max="14337" width="28.625" style="1" customWidth="1"/>
    <col min="14338" max="14344" width="9" style="1"/>
    <col min="14345" max="14345" width="11.125" style="1" customWidth="1"/>
    <col min="14346" max="14592" width="9" style="1"/>
    <col min="14593" max="14593" width="28.625" style="1" customWidth="1"/>
    <col min="14594" max="14600" width="9" style="1"/>
    <col min="14601" max="14601" width="11.125" style="1" customWidth="1"/>
    <col min="14602" max="14848" width="9" style="1"/>
    <col min="14849" max="14849" width="28.625" style="1" customWidth="1"/>
    <col min="14850" max="14856" width="9" style="1"/>
    <col min="14857" max="14857" width="11.125" style="1" customWidth="1"/>
    <col min="14858" max="15104" width="9" style="1"/>
    <col min="15105" max="15105" width="28.625" style="1" customWidth="1"/>
    <col min="15106" max="15112" width="9" style="1"/>
    <col min="15113" max="15113" width="11.125" style="1" customWidth="1"/>
    <col min="15114" max="15360" width="9" style="1"/>
    <col min="15361" max="15361" width="28.625" style="1" customWidth="1"/>
    <col min="15362" max="15368" width="9" style="1"/>
    <col min="15369" max="15369" width="11.125" style="1" customWidth="1"/>
    <col min="15370" max="15616" width="9" style="1"/>
    <col min="15617" max="15617" width="28.625" style="1" customWidth="1"/>
    <col min="15618" max="15624" width="9" style="1"/>
    <col min="15625" max="15625" width="11.125" style="1" customWidth="1"/>
    <col min="15626" max="15872" width="9" style="1"/>
    <col min="15873" max="15873" width="28.625" style="1" customWidth="1"/>
    <col min="15874" max="15880" width="9" style="1"/>
    <col min="15881" max="15881" width="11.125" style="1" customWidth="1"/>
    <col min="15882" max="16128" width="9" style="1"/>
    <col min="16129" max="16129" width="28.625" style="1" customWidth="1"/>
    <col min="16130" max="16136" width="9" style="1"/>
    <col min="16137" max="16137" width="11.125" style="1" customWidth="1"/>
    <col min="16138" max="16384" width="9" style="1"/>
  </cols>
  <sheetData>
    <row r="1" spans="1:10">
      <c r="A1" s="14" t="s">
        <v>2124</v>
      </c>
    </row>
    <row r="2" spans="1:10">
      <c r="A2" s="1">
        <v>28205</v>
      </c>
      <c r="B2" s="1" t="s">
        <v>208</v>
      </c>
      <c r="C2" s="36" t="s">
        <v>1761</v>
      </c>
    </row>
    <row r="3" spans="1:10">
      <c r="I3" s="1" t="s">
        <v>2300</v>
      </c>
    </row>
    <row r="4" spans="1:10">
      <c r="A4" s="53" t="s">
        <v>2125</v>
      </c>
      <c r="B4" s="53" t="s">
        <v>2126</v>
      </c>
      <c r="C4" s="53" t="s">
        <v>2127</v>
      </c>
      <c r="D4" s="53" t="s">
        <v>2128</v>
      </c>
      <c r="E4" s="53" t="s">
        <v>2129</v>
      </c>
      <c r="F4" s="53" t="s">
        <v>2130</v>
      </c>
      <c r="G4" s="53" t="s">
        <v>2131</v>
      </c>
      <c r="H4" s="53" t="s">
        <v>2132</v>
      </c>
      <c r="I4" s="53" t="s">
        <v>2133</v>
      </c>
      <c r="J4" s="53" t="s">
        <v>2299</v>
      </c>
    </row>
    <row r="5" spans="1:10">
      <c r="A5" s="1" t="s">
        <v>2108</v>
      </c>
      <c r="B5" s="15">
        <v>44258</v>
      </c>
      <c r="C5" s="15">
        <v>41169</v>
      </c>
      <c r="D5" s="15">
        <v>38109</v>
      </c>
      <c r="E5" s="15">
        <v>35181</v>
      </c>
      <c r="F5" s="15">
        <v>32253</v>
      </c>
      <c r="G5" s="15">
        <v>29244</v>
      </c>
      <c r="H5" s="15">
        <v>26369</v>
      </c>
      <c r="I5" s="328">
        <f>H5-B5</f>
        <v>-17889</v>
      </c>
      <c r="J5" s="23">
        <f>I5/B5*100</f>
        <v>-40.419811107596367</v>
      </c>
    </row>
    <row r="6" spans="1:10">
      <c r="A6" s="9" t="s">
        <v>2134</v>
      </c>
      <c r="B6" s="47">
        <v>1469</v>
      </c>
      <c r="C6" s="47">
        <v>1307</v>
      </c>
      <c r="D6" s="47">
        <v>1119</v>
      </c>
      <c r="E6" s="47">
        <v>1006</v>
      </c>
      <c r="F6" s="47">
        <v>918</v>
      </c>
      <c r="G6" s="47">
        <v>835</v>
      </c>
      <c r="H6" s="47">
        <v>738</v>
      </c>
      <c r="I6" s="495">
        <f t="shared" ref="I6:I29" si="0">H6-B6</f>
        <v>-731</v>
      </c>
      <c r="J6" s="512">
        <f t="shared" ref="J6:J29" si="1">I6/B6*100</f>
        <v>-49.761742682096667</v>
      </c>
    </row>
    <row r="7" spans="1:10">
      <c r="A7" s="25" t="s">
        <v>2135</v>
      </c>
      <c r="B7" s="48">
        <v>1740</v>
      </c>
      <c r="C7" s="48">
        <v>1411</v>
      </c>
      <c r="D7" s="48">
        <v>1258</v>
      </c>
      <c r="E7" s="48">
        <v>1077</v>
      </c>
      <c r="F7" s="48">
        <v>969</v>
      </c>
      <c r="G7" s="48">
        <v>885</v>
      </c>
      <c r="H7" s="48">
        <v>807</v>
      </c>
      <c r="I7" s="510">
        <f t="shared" si="0"/>
        <v>-933</v>
      </c>
      <c r="J7" s="70">
        <f t="shared" si="1"/>
        <v>-53.620689655172413</v>
      </c>
    </row>
    <row r="8" spans="1:10">
      <c r="A8" s="25" t="s">
        <v>2136</v>
      </c>
      <c r="B8" s="48">
        <v>1959</v>
      </c>
      <c r="C8" s="48">
        <v>1679</v>
      </c>
      <c r="D8" s="48">
        <v>1361</v>
      </c>
      <c r="E8" s="48">
        <v>1215</v>
      </c>
      <c r="F8" s="48">
        <v>1040</v>
      </c>
      <c r="G8" s="48">
        <v>936</v>
      </c>
      <c r="H8" s="48">
        <v>855</v>
      </c>
      <c r="I8" s="510">
        <f t="shared" si="0"/>
        <v>-1104</v>
      </c>
      <c r="J8" s="70">
        <f t="shared" si="1"/>
        <v>-56.355283307810112</v>
      </c>
    </row>
    <row r="9" spans="1:10">
      <c r="A9" s="25" t="s">
        <v>2137</v>
      </c>
      <c r="B9" s="48">
        <v>1947</v>
      </c>
      <c r="C9" s="48">
        <v>1671</v>
      </c>
      <c r="D9" s="48">
        <v>1432</v>
      </c>
      <c r="E9" s="48">
        <v>1161</v>
      </c>
      <c r="F9" s="48">
        <v>1035</v>
      </c>
      <c r="G9" s="48">
        <v>886</v>
      </c>
      <c r="H9" s="48">
        <v>797</v>
      </c>
      <c r="I9" s="510">
        <f t="shared" si="0"/>
        <v>-1150</v>
      </c>
      <c r="J9" s="70">
        <f t="shared" si="1"/>
        <v>-59.065228556753979</v>
      </c>
    </row>
    <row r="10" spans="1:10">
      <c r="A10" s="25" t="s">
        <v>2138</v>
      </c>
      <c r="B10" s="48">
        <v>1408</v>
      </c>
      <c r="C10" s="48">
        <v>1357</v>
      </c>
      <c r="D10" s="48">
        <v>1161</v>
      </c>
      <c r="E10" s="48">
        <v>995</v>
      </c>
      <c r="F10" s="48">
        <v>804</v>
      </c>
      <c r="G10" s="48">
        <v>718</v>
      </c>
      <c r="H10" s="48">
        <v>614</v>
      </c>
      <c r="I10" s="510">
        <f t="shared" si="0"/>
        <v>-794</v>
      </c>
      <c r="J10" s="70">
        <f t="shared" si="1"/>
        <v>-56.39204545454546</v>
      </c>
    </row>
    <row r="11" spans="1:10">
      <c r="A11" s="25" t="s">
        <v>2139</v>
      </c>
      <c r="B11" s="48">
        <v>1617</v>
      </c>
      <c r="C11" s="48">
        <v>1589</v>
      </c>
      <c r="D11" s="48">
        <v>1548</v>
      </c>
      <c r="E11" s="48">
        <v>1353</v>
      </c>
      <c r="F11" s="48">
        <v>1158</v>
      </c>
      <c r="G11" s="48">
        <v>938</v>
      </c>
      <c r="H11" s="48">
        <v>837</v>
      </c>
      <c r="I11" s="510">
        <f t="shared" si="0"/>
        <v>-780</v>
      </c>
      <c r="J11" s="70">
        <f t="shared" si="1"/>
        <v>-48.237476808905384</v>
      </c>
    </row>
    <row r="12" spans="1:10">
      <c r="A12" s="25" t="s">
        <v>2140</v>
      </c>
      <c r="B12" s="48">
        <v>2051</v>
      </c>
      <c r="C12" s="48">
        <v>1614</v>
      </c>
      <c r="D12" s="48">
        <v>1590</v>
      </c>
      <c r="E12" s="48">
        <v>1558</v>
      </c>
      <c r="F12" s="48">
        <v>1363</v>
      </c>
      <c r="G12" s="48">
        <v>1167</v>
      </c>
      <c r="H12" s="48">
        <v>945</v>
      </c>
      <c r="I12" s="510">
        <f t="shared" si="0"/>
        <v>-1106</v>
      </c>
      <c r="J12" s="70">
        <f t="shared" si="1"/>
        <v>-53.924914675767923</v>
      </c>
    </row>
    <row r="13" spans="1:10">
      <c r="A13" s="25" t="s">
        <v>2141</v>
      </c>
      <c r="B13" s="48">
        <v>2515</v>
      </c>
      <c r="C13" s="48">
        <v>1981</v>
      </c>
      <c r="D13" s="48">
        <v>1564</v>
      </c>
      <c r="E13" s="48">
        <v>1542</v>
      </c>
      <c r="F13" s="48">
        <v>1515</v>
      </c>
      <c r="G13" s="48">
        <v>1325</v>
      </c>
      <c r="H13" s="48">
        <v>1134</v>
      </c>
      <c r="I13" s="510">
        <f t="shared" si="0"/>
        <v>-1381</v>
      </c>
      <c r="J13" s="70">
        <f t="shared" si="1"/>
        <v>-54.910536779324062</v>
      </c>
    </row>
    <row r="14" spans="1:10">
      <c r="A14" s="25" t="s">
        <v>2142</v>
      </c>
      <c r="B14" s="48">
        <v>2993</v>
      </c>
      <c r="C14" s="48">
        <v>2401</v>
      </c>
      <c r="D14" s="48">
        <v>1894</v>
      </c>
      <c r="E14" s="48">
        <v>1496</v>
      </c>
      <c r="F14" s="48">
        <v>1475</v>
      </c>
      <c r="G14" s="48">
        <v>1452</v>
      </c>
      <c r="H14" s="48">
        <v>1270</v>
      </c>
      <c r="I14" s="510">
        <f t="shared" si="0"/>
        <v>-1723</v>
      </c>
      <c r="J14" s="70">
        <f t="shared" si="1"/>
        <v>-57.567657868359504</v>
      </c>
    </row>
    <row r="15" spans="1:10">
      <c r="A15" s="25" t="s">
        <v>2143</v>
      </c>
      <c r="B15" s="48">
        <v>2780</v>
      </c>
      <c r="C15" s="48">
        <v>2913</v>
      </c>
      <c r="D15" s="48">
        <v>2337</v>
      </c>
      <c r="E15" s="48">
        <v>1844</v>
      </c>
      <c r="F15" s="48">
        <v>1458</v>
      </c>
      <c r="G15" s="48">
        <v>1438</v>
      </c>
      <c r="H15" s="48">
        <v>1417</v>
      </c>
      <c r="I15" s="510">
        <f t="shared" si="0"/>
        <v>-1363</v>
      </c>
      <c r="J15" s="70">
        <f t="shared" si="1"/>
        <v>-49.028776978417262</v>
      </c>
    </row>
    <row r="16" spans="1:10">
      <c r="A16" s="25" t="s">
        <v>2144</v>
      </c>
      <c r="B16" s="48">
        <v>2702</v>
      </c>
      <c r="C16" s="48">
        <v>2689</v>
      </c>
      <c r="D16" s="48">
        <v>2820</v>
      </c>
      <c r="E16" s="48">
        <v>2261</v>
      </c>
      <c r="F16" s="48">
        <v>1785</v>
      </c>
      <c r="G16" s="48">
        <v>1412</v>
      </c>
      <c r="H16" s="48">
        <v>1393</v>
      </c>
      <c r="I16" s="510">
        <f t="shared" si="0"/>
        <v>-1309</v>
      </c>
      <c r="J16" s="70">
        <f t="shared" si="1"/>
        <v>-48.445595854922281</v>
      </c>
    </row>
    <row r="17" spans="1:10">
      <c r="A17" s="25" t="s">
        <v>2145</v>
      </c>
      <c r="B17" s="48">
        <v>2827</v>
      </c>
      <c r="C17" s="48">
        <v>2652</v>
      </c>
      <c r="D17" s="48">
        <v>2646</v>
      </c>
      <c r="E17" s="48">
        <v>2778</v>
      </c>
      <c r="F17" s="48">
        <v>2226</v>
      </c>
      <c r="G17" s="48">
        <v>1758</v>
      </c>
      <c r="H17" s="48">
        <v>1392</v>
      </c>
      <c r="I17" s="510">
        <f t="shared" si="0"/>
        <v>-1435</v>
      </c>
      <c r="J17" s="70">
        <f t="shared" si="1"/>
        <v>-50.760523523169439</v>
      </c>
    </row>
    <row r="18" spans="1:10">
      <c r="A18" s="25" t="s">
        <v>2146</v>
      </c>
      <c r="B18" s="48">
        <v>3471</v>
      </c>
      <c r="C18" s="48">
        <v>2806</v>
      </c>
      <c r="D18" s="48">
        <v>2644</v>
      </c>
      <c r="E18" s="48">
        <v>2646</v>
      </c>
      <c r="F18" s="48">
        <v>2782</v>
      </c>
      <c r="G18" s="48">
        <v>2227</v>
      </c>
      <c r="H18" s="48">
        <v>1761</v>
      </c>
      <c r="I18" s="510">
        <f t="shared" si="0"/>
        <v>-1710</v>
      </c>
      <c r="J18" s="70">
        <f t="shared" si="1"/>
        <v>-49.265341400172865</v>
      </c>
    </row>
    <row r="19" spans="1:10">
      <c r="A19" s="25" t="s">
        <v>2147</v>
      </c>
      <c r="B19" s="48">
        <v>4172</v>
      </c>
      <c r="C19" s="48">
        <v>3333</v>
      </c>
      <c r="D19" s="48">
        <v>2701</v>
      </c>
      <c r="E19" s="48">
        <v>2553</v>
      </c>
      <c r="F19" s="48">
        <v>2562</v>
      </c>
      <c r="G19" s="48">
        <v>2695</v>
      </c>
      <c r="H19" s="48">
        <v>2159</v>
      </c>
      <c r="I19" s="510">
        <f t="shared" si="0"/>
        <v>-2013</v>
      </c>
      <c r="J19" s="70">
        <f t="shared" si="1"/>
        <v>-48.250239693192718</v>
      </c>
    </row>
    <row r="20" spans="1:10">
      <c r="A20" s="25" t="s">
        <v>2148</v>
      </c>
      <c r="B20" s="48">
        <v>3021</v>
      </c>
      <c r="C20" s="48">
        <v>3942</v>
      </c>
      <c r="D20" s="48">
        <v>3156</v>
      </c>
      <c r="E20" s="48">
        <v>2568</v>
      </c>
      <c r="F20" s="48">
        <v>2433</v>
      </c>
      <c r="G20" s="48">
        <v>2449</v>
      </c>
      <c r="H20" s="48">
        <v>2580</v>
      </c>
      <c r="I20" s="510">
        <f t="shared" si="0"/>
        <v>-441</v>
      </c>
      <c r="J20" s="70">
        <f t="shared" si="1"/>
        <v>-14.597815292949354</v>
      </c>
    </row>
    <row r="21" spans="1:10">
      <c r="A21" s="25" t="s">
        <v>2149</v>
      </c>
      <c r="B21" s="48">
        <v>2521</v>
      </c>
      <c r="C21" s="48">
        <v>2750</v>
      </c>
      <c r="D21" s="48">
        <v>3606</v>
      </c>
      <c r="E21" s="48">
        <v>2894</v>
      </c>
      <c r="F21" s="48">
        <v>2369</v>
      </c>
      <c r="G21" s="48">
        <v>2252</v>
      </c>
      <c r="H21" s="48">
        <v>2277</v>
      </c>
      <c r="I21" s="510">
        <f t="shared" si="0"/>
        <v>-244</v>
      </c>
      <c r="J21" s="70">
        <f t="shared" si="1"/>
        <v>-9.6786989289964307</v>
      </c>
    </row>
    <row r="22" spans="1:10">
      <c r="A22" s="25" t="s">
        <v>2150</v>
      </c>
      <c r="B22" s="48">
        <v>2418</v>
      </c>
      <c r="C22" s="48">
        <v>2143</v>
      </c>
      <c r="D22" s="48">
        <v>2361</v>
      </c>
      <c r="E22" s="48">
        <v>3132</v>
      </c>
      <c r="F22" s="48">
        <v>2519</v>
      </c>
      <c r="G22" s="48">
        <v>2079</v>
      </c>
      <c r="H22" s="48">
        <v>1991</v>
      </c>
      <c r="I22" s="510">
        <f t="shared" si="0"/>
        <v>-427</v>
      </c>
      <c r="J22" s="70">
        <f t="shared" si="1"/>
        <v>-17.659222497932177</v>
      </c>
    </row>
    <row r="23" spans="1:10">
      <c r="A23" s="25" t="s">
        <v>2151</v>
      </c>
      <c r="B23" s="48">
        <v>1706</v>
      </c>
      <c r="C23" s="48">
        <v>1744</v>
      </c>
      <c r="D23" s="48">
        <v>1575</v>
      </c>
      <c r="E23" s="48">
        <v>1764</v>
      </c>
      <c r="F23" s="48">
        <v>2385</v>
      </c>
      <c r="G23" s="48">
        <v>1920</v>
      </c>
      <c r="H23" s="48">
        <v>1609</v>
      </c>
      <c r="I23" s="510">
        <f t="shared" si="0"/>
        <v>-97</v>
      </c>
      <c r="J23" s="70">
        <f t="shared" si="1"/>
        <v>-5.6858147713950764</v>
      </c>
    </row>
    <row r="24" spans="1:10">
      <c r="A24" s="11" t="s">
        <v>2152</v>
      </c>
      <c r="B24" s="30">
        <v>941</v>
      </c>
      <c r="C24" s="30">
        <v>1187</v>
      </c>
      <c r="D24" s="30">
        <v>1336</v>
      </c>
      <c r="E24" s="30">
        <v>1338</v>
      </c>
      <c r="F24" s="30">
        <v>1457</v>
      </c>
      <c r="G24" s="30">
        <v>1872</v>
      </c>
      <c r="H24" s="30">
        <v>1793</v>
      </c>
      <c r="I24" s="498">
        <f t="shared" si="0"/>
        <v>852</v>
      </c>
      <c r="J24" s="515">
        <f t="shared" si="1"/>
        <v>90.541976620616367</v>
      </c>
    </row>
    <row r="25" spans="1:10">
      <c r="A25" s="9" t="s">
        <v>2153</v>
      </c>
      <c r="B25" s="47">
        <v>5168</v>
      </c>
      <c r="C25" s="47">
        <v>4397</v>
      </c>
      <c r="D25" s="47">
        <v>3738</v>
      </c>
      <c r="E25" s="47">
        <v>3298</v>
      </c>
      <c r="F25" s="47">
        <v>2927</v>
      </c>
      <c r="G25" s="47">
        <v>2656</v>
      </c>
      <c r="H25" s="47">
        <v>2400</v>
      </c>
      <c r="I25" s="495">
        <f t="shared" si="0"/>
        <v>-2768</v>
      </c>
      <c r="J25" s="512">
        <f t="shared" si="1"/>
        <v>-53.56037151702786</v>
      </c>
    </row>
    <row r="26" spans="1:10">
      <c r="A26" s="25" t="s">
        <v>2154</v>
      </c>
      <c r="B26" s="48">
        <v>24311</v>
      </c>
      <c r="C26" s="48">
        <v>21673</v>
      </c>
      <c r="D26" s="48">
        <v>19636</v>
      </c>
      <c r="E26" s="48">
        <v>17634</v>
      </c>
      <c r="F26" s="48">
        <v>15601</v>
      </c>
      <c r="G26" s="48">
        <v>13321</v>
      </c>
      <c r="H26" s="48">
        <v>11560</v>
      </c>
      <c r="I26" s="510">
        <f t="shared" si="0"/>
        <v>-12751</v>
      </c>
      <c r="J26" s="70">
        <f t="shared" si="1"/>
        <v>-52.449508452963677</v>
      </c>
    </row>
    <row r="27" spans="1:10">
      <c r="A27" s="25" t="s">
        <v>2155</v>
      </c>
      <c r="B27" s="48">
        <v>14779</v>
      </c>
      <c r="C27" s="48">
        <v>15099</v>
      </c>
      <c r="D27" s="48">
        <v>14735</v>
      </c>
      <c r="E27" s="48">
        <v>14249</v>
      </c>
      <c r="F27" s="48">
        <v>13725</v>
      </c>
      <c r="G27" s="48">
        <v>13267</v>
      </c>
      <c r="H27" s="48">
        <v>12409</v>
      </c>
      <c r="I27" s="510">
        <f t="shared" si="0"/>
        <v>-2370</v>
      </c>
      <c r="J27" s="70">
        <f t="shared" si="1"/>
        <v>-16.036267677109411</v>
      </c>
    </row>
    <row r="28" spans="1:10">
      <c r="A28" s="25" t="s">
        <v>2156</v>
      </c>
      <c r="B28" s="48">
        <v>7193</v>
      </c>
      <c r="C28" s="48">
        <v>7275</v>
      </c>
      <c r="D28" s="48">
        <v>5857</v>
      </c>
      <c r="E28" s="48">
        <v>5121</v>
      </c>
      <c r="F28" s="48">
        <v>4995</v>
      </c>
      <c r="G28" s="48">
        <v>5144</v>
      </c>
      <c r="H28" s="48">
        <v>4739</v>
      </c>
      <c r="I28" s="510">
        <f t="shared" si="0"/>
        <v>-2454</v>
      </c>
      <c r="J28" s="70">
        <f t="shared" si="1"/>
        <v>-34.116502154872791</v>
      </c>
    </row>
    <row r="29" spans="1:10">
      <c r="A29" s="11" t="s">
        <v>2157</v>
      </c>
      <c r="B29" s="30">
        <v>7586</v>
      </c>
      <c r="C29" s="30">
        <v>7824</v>
      </c>
      <c r="D29" s="30">
        <v>8878</v>
      </c>
      <c r="E29" s="30">
        <v>9128</v>
      </c>
      <c r="F29" s="30">
        <v>8730</v>
      </c>
      <c r="G29" s="30">
        <v>8123</v>
      </c>
      <c r="H29" s="30">
        <v>7670</v>
      </c>
      <c r="I29" s="498">
        <f t="shared" si="0"/>
        <v>84</v>
      </c>
      <c r="J29" s="515">
        <f t="shared" si="1"/>
        <v>1.1073029264434484</v>
      </c>
    </row>
    <row r="31" spans="1:10">
      <c r="A31" s="52" t="s">
        <v>2158</v>
      </c>
      <c r="B31" s="52" t="s">
        <v>2126</v>
      </c>
      <c r="C31" s="52" t="s">
        <v>2127</v>
      </c>
      <c r="D31" s="52" t="s">
        <v>2128</v>
      </c>
      <c r="E31" s="52" t="s">
        <v>2129</v>
      </c>
      <c r="F31" s="52" t="s">
        <v>2130</v>
      </c>
      <c r="G31" s="52" t="s">
        <v>2131</v>
      </c>
      <c r="H31" s="52" t="s">
        <v>2132</v>
      </c>
      <c r="I31" s="52" t="s">
        <v>2133</v>
      </c>
      <c r="J31" s="53" t="s">
        <v>2299</v>
      </c>
    </row>
    <row r="32" spans="1:10">
      <c r="A32" s="1" t="s">
        <v>2108</v>
      </c>
      <c r="B32" s="15">
        <v>20992</v>
      </c>
      <c r="C32" s="15">
        <v>19491</v>
      </c>
      <c r="D32" s="15">
        <v>17985</v>
      </c>
      <c r="E32" s="15">
        <v>16517</v>
      </c>
      <c r="F32" s="15">
        <v>15060</v>
      </c>
      <c r="G32" s="15">
        <v>13587</v>
      </c>
      <c r="H32" s="15">
        <v>12198</v>
      </c>
      <c r="I32" s="328">
        <f>H32-B32</f>
        <v>-8794</v>
      </c>
      <c r="J32" s="23">
        <f>I32/B32*100</f>
        <v>-41.892149390243901</v>
      </c>
    </row>
    <row r="33" spans="1:10">
      <c r="A33" s="9" t="s">
        <v>2134</v>
      </c>
      <c r="B33" s="47">
        <v>771</v>
      </c>
      <c r="C33" s="47">
        <v>670</v>
      </c>
      <c r="D33" s="47">
        <v>574</v>
      </c>
      <c r="E33" s="47">
        <v>516</v>
      </c>
      <c r="F33" s="47">
        <v>471</v>
      </c>
      <c r="G33" s="47">
        <v>428</v>
      </c>
      <c r="H33" s="47">
        <v>378</v>
      </c>
      <c r="I33" s="495">
        <f t="shared" ref="I33:I56" si="2">H33-B33</f>
        <v>-393</v>
      </c>
      <c r="J33" s="512">
        <f t="shared" ref="J33:J56" si="3">I33/B33*100</f>
        <v>-50.972762645914393</v>
      </c>
    </row>
    <row r="34" spans="1:10">
      <c r="A34" s="25" t="s">
        <v>2135</v>
      </c>
      <c r="B34" s="48">
        <v>892</v>
      </c>
      <c r="C34" s="48">
        <v>739</v>
      </c>
      <c r="D34" s="48">
        <v>644</v>
      </c>
      <c r="E34" s="48">
        <v>551</v>
      </c>
      <c r="F34" s="48">
        <v>496</v>
      </c>
      <c r="G34" s="48">
        <v>453</v>
      </c>
      <c r="H34" s="48">
        <v>413</v>
      </c>
      <c r="I34" s="510">
        <f t="shared" si="2"/>
        <v>-479</v>
      </c>
      <c r="J34" s="70">
        <f t="shared" si="3"/>
        <v>-53.699551569506731</v>
      </c>
    </row>
    <row r="35" spans="1:10">
      <c r="A35" s="25" t="s">
        <v>2136</v>
      </c>
      <c r="B35" s="48">
        <v>1000</v>
      </c>
      <c r="C35" s="48">
        <v>846</v>
      </c>
      <c r="D35" s="48">
        <v>701</v>
      </c>
      <c r="E35" s="48">
        <v>611</v>
      </c>
      <c r="F35" s="48">
        <v>523</v>
      </c>
      <c r="G35" s="48">
        <v>471</v>
      </c>
      <c r="H35" s="48">
        <v>430</v>
      </c>
      <c r="I35" s="510">
        <f t="shared" si="2"/>
        <v>-570</v>
      </c>
      <c r="J35" s="70">
        <f t="shared" si="3"/>
        <v>-56.999999999999993</v>
      </c>
    </row>
    <row r="36" spans="1:10">
      <c r="A36" s="25" t="s">
        <v>2137</v>
      </c>
      <c r="B36" s="48">
        <v>961</v>
      </c>
      <c r="C36" s="48">
        <v>847</v>
      </c>
      <c r="D36" s="48">
        <v>717</v>
      </c>
      <c r="E36" s="48">
        <v>594</v>
      </c>
      <c r="F36" s="48">
        <v>517</v>
      </c>
      <c r="G36" s="48">
        <v>443</v>
      </c>
      <c r="H36" s="48">
        <v>398</v>
      </c>
      <c r="I36" s="510">
        <f t="shared" si="2"/>
        <v>-563</v>
      </c>
      <c r="J36" s="70">
        <f t="shared" si="3"/>
        <v>-58.584807492195637</v>
      </c>
    </row>
    <row r="37" spans="1:10">
      <c r="A37" s="25" t="s">
        <v>2138</v>
      </c>
      <c r="B37" s="48">
        <v>638</v>
      </c>
      <c r="C37" s="48">
        <v>589</v>
      </c>
      <c r="D37" s="48">
        <v>520</v>
      </c>
      <c r="E37" s="48">
        <v>440</v>
      </c>
      <c r="F37" s="48">
        <v>364</v>
      </c>
      <c r="G37" s="48">
        <v>317</v>
      </c>
      <c r="H37" s="48">
        <v>271</v>
      </c>
      <c r="I37" s="510">
        <f t="shared" si="2"/>
        <v>-367</v>
      </c>
      <c r="J37" s="70">
        <f t="shared" si="3"/>
        <v>-57.523510971786827</v>
      </c>
    </row>
    <row r="38" spans="1:10">
      <c r="A38" s="25" t="s">
        <v>2139</v>
      </c>
      <c r="B38" s="48">
        <v>810</v>
      </c>
      <c r="C38" s="48">
        <v>773</v>
      </c>
      <c r="D38" s="48">
        <v>722</v>
      </c>
      <c r="E38" s="48">
        <v>640</v>
      </c>
      <c r="F38" s="48">
        <v>541</v>
      </c>
      <c r="G38" s="48">
        <v>449</v>
      </c>
      <c r="H38" s="48">
        <v>391</v>
      </c>
      <c r="I38" s="510">
        <f t="shared" si="2"/>
        <v>-419</v>
      </c>
      <c r="J38" s="70">
        <f t="shared" si="3"/>
        <v>-51.728395061728392</v>
      </c>
    </row>
    <row r="39" spans="1:10">
      <c r="A39" s="25" t="s">
        <v>2140</v>
      </c>
      <c r="B39" s="48">
        <v>1014</v>
      </c>
      <c r="C39" s="48">
        <v>805</v>
      </c>
      <c r="D39" s="48">
        <v>770</v>
      </c>
      <c r="E39" s="48">
        <v>723</v>
      </c>
      <c r="F39" s="48">
        <v>642</v>
      </c>
      <c r="G39" s="48">
        <v>543</v>
      </c>
      <c r="H39" s="48">
        <v>450</v>
      </c>
      <c r="I39" s="510">
        <f t="shared" si="2"/>
        <v>-564</v>
      </c>
      <c r="J39" s="70">
        <f t="shared" si="3"/>
        <v>-55.621301775147927</v>
      </c>
    </row>
    <row r="40" spans="1:10">
      <c r="A40" s="25" t="s">
        <v>2141</v>
      </c>
      <c r="B40" s="48">
        <v>1268</v>
      </c>
      <c r="C40" s="48">
        <v>987</v>
      </c>
      <c r="D40" s="48">
        <v>786</v>
      </c>
      <c r="E40" s="48">
        <v>753</v>
      </c>
      <c r="F40" s="48">
        <v>709</v>
      </c>
      <c r="G40" s="48">
        <v>629</v>
      </c>
      <c r="H40" s="48">
        <v>532</v>
      </c>
      <c r="I40" s="510">
        <f t="shared" si="2"/>
        <v>-736</v>
      </c>
      <c r="J40" s="70">
        <f t="shared" si="3"/>
        <v>-58.044164037854898</v>
      </c>
    </row>
    <row r="41" spans="1:10">
      <c r="A41" s="25" t="s">
        <v>2142</v>
      </c>
      <c r="B41" s="48">
        <v>1483</v>
      </c>
      <c r="C41" s="48">
        <v>1203</v>
      </c>
      <c r="D41" s="48">
        <v>938</v>
      </c>
      <c r="E41" s="48">
        <v>747</v>
      </c>
      <c r="F41" s="48">
        <v>716</v>
      </c>
      <c r="G41" s="48">
        <v>675</v>
      </c>
      <c r="H41" s="48">
        <v>599</v>
      </c>
      <c r="I41" s="510">
        <f t="shared" si="2"/>
        <v>-884</v>
      </c>
      <c r="J41" s="70">
        <f t="shared" si="3"/>
        <v>-59.608900876601481</v>
      </c>
    </row>
    <row r="42" spans="1:10">
      <c r="A42" s="25" t="s">
        <v>2143</v>
      </c>
      <c r="B42" s="48">
        <v>1337</v>
      </c>
      <c r="C42" s="48">
        <v>1425</v>
      </c>
      <c r="D42" s="48">
        <v>1156</v>
      </c>
      <c r="E42" s="48">
        <v>901</v>
      </c>
      <c r="F42" s="48">
        <v>719</v>
      </c>
      <c r="G42" s="48">
        <v>689</v>
      </c>
      <c r="H42" s="48">
        <v>650</v>
      </c>
      <c r="I42" s="510">
        <f t="shared" si="2"/>
        <v>-687</v>
      </c>
      <c r="J42" s="70">
        <f t="shared" si="3"/>
        <v>-51.383694839192216</v>
      </c>
    </row>
    <row r="43" spans="1:10">
      <c r="A43" s="25" t="s">
        <v>2144</v>
      </c>
      <c r="B43" s="48">
        <v>1341</v>
      </c>
      <c r="C43" s="48">
        <v>1290</v>
      </c>
      <c r="D43" s="48">
        <v>1376</v>
      </c>
      <c r="E43" s="48">
        <v>1115</v>
      </c>
      <c r="F43" s="48">
        <v>870</v>
      </c>
      <c r="G43" s="48">
        <v>695</v>
      </c>
      <c r="H43" s="48">
        <v>666</v>
      </c>
      <c r="I43" s="510">
        <f t="shared" si="2"/>
        <v>-675</v>
      </c>
      <c r="J43" s="70">
        <f t="shared" si="3"/>
        <v>-50.335570469798661</v>
      </c>
    </row>
    <row r="44" spans="1:10">
      <c r="A44" s="25" t="s">
        <v>2145</v>
      </c>
      <c r="B44" s="48">
        <v>1343</v>
      </c>
      <c r="C44" s="48">
        <v>1296</v>
      </c>
      <c r="D44" s="48">
        <v>1249</v>
      </c>
      <c r="E44" s="48">
        <v>1335</v>
      </c>
      <c r="F44" s="48">
        <v>1081</v>
      </c>
      <c r="G44" s="48">
        <v>844</v>
      </c>
      <c r="H44" s="48">
        <v>675</v>
      </c>
      <c r="I44" s="510">
        <f t="shared" si="2"/>
        <v>-668</v>
      </c>
      <c r="J44" s="70">
        <f t="shared" si="3"/>
        <v>-49.739389426656736</v>
      </c>
    </row>
    <row r="45" spans="1:10">
      <c r="A45" s="25" t="s">
        <v>2146</v>
      </c>
      <c r="B45" s="48">
        <v>1706</v>
      </c>
      <c r="C45" s="48">
        <v>1336</v>
      </c>
      <c r="D45" s="48">
        <v>1297</v>
      </c>
      <c r="E45" s="48">
        <v>1256</v>
      </c>
      <c r="F45" s="48">
        <v>1344</v>
      </c>
      <c r="G45" s="48">
        <v>1087</v>
      </c>
      <c r="H45" s="48">
        <v>850</v>
      </c>
      <c r="I45" s="510">
        <f t="shared" si="2"/>
        <v>-856</v>
      </c>
      <c r="J45" s="70">
        <f t="shared" si="3"/>
        <v>-50.175849941383355</v>
      </c>
    </row>
    <row r="46" spans="1:10">
      <c r="A46" s="25" t="s">
        <v>2147</v>
      </c>
      <c r="B46" s="48">
        <v>2046</v>
      </c>
      <c r="C46" s="48">
        <v>1618</v>
      </c>
      <c r="D46" s="48">
        <v>1271</v>
      </c>
      <c r="E46" s="48">
        <v>1239</v>
      </c>
      <c r="F46" s="48">
        <v>1204</v>
      </c>
      <c r="G46" s="48">
        <v>1290</v>
      </c>
      <c r="H46" s="48">
        <v>1044</v>
      </c>
      <c r="I46" s="510">
        <f t="shared" si="2"/>
        <v>-1002</v>
      </c>
      <c r="J46" s="70">
        <f t="shared" si="3"/>
        <v>-48.97360703812317</v>
      </c>
    </row>
    <row r="47" spans="1:10">
      <c r="A47" s="25" t="s">
        <v>2148</v>
      </c>
      <c r="B47" s="48">
        <v>1417</v>
      </c>
      <c r="C47" s="48">
        <v>1908</v>
      </c>
      <c r="D47" s="48">
        <v>1513</v>
      </c>
      <c r="E47" s="48">
        <v>1195</v>
      </c>
      <c r="F47" s="48">
        <v>1170</v>
      </c>
      <c r="G47" s="48">
        <v>1141</v>
      </c>
      <c r="H47" s="48">
        <v>1225</v>
      </c>
      <c r="I47" s="510">
        <f t="shared" si="2"/>
        <v>-192</v>
      </c>
      <c r="J47" s="70">
        <f t="shared" si="3"/>
        <v>-13.549752999294284</v>
      </c>
    </row>
    <row r="48" spans="1:10">
      <c r="A48" s="25" t="s">
        <v>2149</v>
      </c>
      <c r="B48" s="48">
        <v>1118</v>
      </c>
      <c r="C48" s="48">
        <v>1246</v>
      </c>
      <c r="D48" s="48">
        <v>1690</v>
      </c>
      <c r="E48" s="48">
        <v>1344</v>
      </c>
      <c r="F48" s="48">
        <v>1069</v>
      </c>
      <c r="G48" s="48">
        <v>1052</v>
      </c>
      <c r="H48" s="48">
        <v>1031</v>
      </c>
      <c r="I48" s="510">
        <f t="shared" si="2"/>
        <v>-87</v>
      </c>
      <c r="J48" s="70">
        <f t="shared" si="3"/>
        <v>-7.7817531305903396</v>
      </c>
    </row>
    <row r="49" spans="1:10">
      <c r="A49" s="25" t="s">
        <v>2150</v>
      </c>
      <c r="B49" s="48">
        <v>970</v>
      </c>
      <c r="C49" s="48">
        <v>899</v>
      </c>
      <c r="D49" s="48">
        <v>1015</v>
      </c>
      <c r="E49" s="48">
        <v>1400</v>
      </c>
      <c r="F49" s="48">
        <v>1115</v>
      </c>
      <c r="G49" s="48">
        <v>895</v>
      </c>
      <c r="H49" s="48">
        <v>891</v>
      </c>
      <c r="I49" s="510">
        <f t="shared" si="2"/>
        <v>-79</v>
      </c>
      <c r="J49" s="70">
        <f t="shared" si="3"/>
        <v>-8.144329896907216</v>
      </c>
    </row>
    <row r="50" spans="1:10">
      <c r="A50" s="25" t="s">
        <v>2151</v>
      </c>
      <c r="B50" s="48">
        <v>625</v>
      </c>
      <c r="C50" s="48">
        <v>650</v>
      </c>
      <c r="D50" s="48">
        <v>617</v>
      </c>
      <c r="E50" s="48">
        <v>710</v>
      </c>
      <c r="F50" s="48">
        <v>1003</v>
      </c>
      <c r="G50" s="48">
        <v>799</v>
      </c>
      <c r="H50" s="48">
        <v>652</v>
      </c>
      <c r="I50" s="510">
        <f t="shared" si="2"/>
        <v>27</v>
      </c>
      <c r="J50" s="70">
        <f t="shared" si="3"/>
        <v>4.32</v>
      </c>
    </row>
    <row r="51" spans="1:10">
      <c r="A51" s="11" t="s">
        <v>2152</v>
      </c>
      <c r="B51" s="30">
        <v>252</v>
      </c>
      <c r="C51" s="30">
        <v>364</v>
      </c>
      <c r="D51" s="30">
        <v>429</v>
      </c>
      <c r="E51" s="30">
        <v>447</v>
      </c>
      <c r="F51" s="30">
        <v>506</v>
      </c>
      <c r="G51" s="30">
        <v>687</v>
      </c>
      <c r="H51" s="30">
        <v>652</v>
      </c>
      <c r="I51" s="498">
        <f t="shared" si="2"/>
        <v>400</v>
      </c>
      <c r="J51" s="515">
        <f t="shared" si="3"/>
        <v>158.73015873015873</v>
      </c>
    </row>
    <row r="52" spans="1:10">
      <c r="A52" s="9" t="s">
        <v>2153</v>
      </c>
      <c r="B52" s="47">
        <v>2663</v>
      </c>
      <c r="C52" s="47">
        <v>2255</v>
      </c>
      <c r="D52" s="47">
        <v>1919</v>
      </c>
      <c r="E52" s="47">
        <v>1678</v>
      </c>
      <c r="F52" s="47">
        <v>1490</v>
      </c>
      <c r="G52" s="47">
        <v>1352</v>
      </c>
      <c r="H52" s="47">
        <v>1221</v>
      </c>
      <c r="I52" s="495">
        <f t="shared" si="2"/>
        <v>-1442</v>
      </c>
      <c r="J52" s="512">
        <f t="shared" si="3"/>
        <v>-54.1494555013143</v>
      </c>
    </row>
    <row r="53" spans="1:10">
      <c r="A53" s="25" t="s">
        <v>2154</v>
      </c>
      <c r="B53" s="48">
        <v>11901</v>
      </c>
      <c r="C53" s="48">
        <v>10551</v>
      </c>
      <c r="D53" s="48">
        <v>9531</v>
      </c>
      <c r="E53" s="48">
        <v>8504</v>
      </c>
      <c r="F53" s="48">
        <v>7503</v>
      </c>
      <c r="G53" s="48">
        <v>6371</v>
      </c>
      <c r="H53" s="48">
        <v>5482</v>
      </c>
      <c r="I53" s="510">
        <f t="shared" si="2"/>
        <v>-6419</v>
      </c>
      <c r="J53" s="70">
        <f t="shared" si="3"/>
        <v>-53.936643979497525</v>
      </c>
    </row>
    <row r="54" spans="1:10">
      <c r="A54" s="25" t="s">
        <v>2155</v>
      </c>
      <c r="B54" s="48">
        <v>6428</v>
      </c>
      <c r="C54" s="48">
        <v>6685</v>
      </c>
      <c r="D54" s="48">
        <v>6535</v>
      </c>
      <c r="E54" s="48">
        <v>6335</v>
      </c>
      <c r="F54" s="48">
        <v>6067</v>
      </c>
      <c r="G54" s="48">
        <v>5864</v>
      </c>
      <c r="H54" s="48">
        <v>5495</v>
      </c>
      <c r="I54" s="510">
        <f t="shared" si="2"/>
        <v>-933</v>
      </c>
      <c r="J54" s="70">
        <f t="shared" si="3"/>
        <v>-14.514623522090853</v>
      </c>
    </row>
    <row r="55" spans="1:10">
      <c r="A55" s="25" t="s">
        <v>2156</v>
      </c>
      <c r="B55" s="48">
        <v>3463</v>
      </c>
      <c r="C55" s="48">
        <v>3526</v>
      </c>
      <c r="D55" s="48">
        <v>2784</v>
      </c>
      <c r="E55" s="48">
        <v>2434</v>
      </c>
      <c r="F55" s="48">
        <v>2374</v>
      </c>
      <c r="G55" s="48">
        <v>2431</v>
      </c>
      <c r="H55" s="48">
        <v>2269</v>
      </c>
      <c r="I55" s="510">
        <f t="shared" si="2"/>
        <v>-1194</v>
      </c>
      <c r="J55" s="70">
        <f t="shared" si="3"/>
        <v>-34.478775628068149</v>
      </c>
    </row>
    <row r="56" spans="1:10">
      <c r="A56" s="11" t="s">
        <v>2157</v>
      </c>
      <c r="B56" s="30">
        <v>2965</v>
      </c>
      <c r="C56" s="30">
        <v>3159</v>
      </c>
      <c r="D56" s="30">
        <v>3751</v>
      </c>
      <c r="E56" s="30">
        <v>3901</v>
      </c>
      <c r="F56" s="30">
        <v>3693</v>
      </c>
      <c r="G56" s="30">
        <v>3433</v>
      </c>
      <c r="H56" s="30">
        <v>3226</v>
      </c>
      <c r="I56" s="498">
        <f t="shared" si="2"/>
        <v>261</v>
      </c>
      <c r="J56" s="515">
        <f t="shared" si="3"/>
        <v>8.8026981450252944</v>
      </c>
    </row>
    <row r="58" spans="1:10">
      <c r="A58" s="52" t="s">
        <v>2159</v>
      </c>
      <c r="B58" s="52" t="s">
        <v>2126</v>
      </c>
      <c r="C58" s="52" t="s">
        <v>2127</v>
      </c>
      <c r="D58" s="52" t="s">
        <v>2128</v>
      </c>
      <c r="E58" s="52" t="s">
        <v>2129</v>
      </c>
      <c r="F58" s="52" t="s">
        <v>2130</v>
      </c>
      <c r="G58" s="52" t="s">
        <v>2131</v>
      </c>
      <c r="H58" s="52" t="s">
        <v>2132</v>
      </c>
      <c r="I58" s="52" t="s">
        <v>2133</v>
      </c>
      <c r="J58" s="53" t="s">
        <v>2299</v>
      </c>
    </row>
    <row r="59" spans="1:10">
      <c r="A59" s="1" t="s">
        <v>2108</v>
      </c>
      <c r="B59" s="15">
        <v>23266</v>
      </c>
      <c r="C59" s="15">
        <v>21678</v>
      </c>
      <c r="D59" s="15">
        <v>20124</v>
      </c>
      <c r="E59" s="15">
        <v>18664</v>
      </c>
      <c r="F59" s="15">
        <v>17193</v>
      </c>
      <c r="G59" s="15">
        <v>15657</v>
      </c>
      <c r="H59" s="15">
        <v>14171</v>
      </c>
      <c r="I59" s="328">
        <f>H59-B59</f>
        <v>-9095</v>
      </c>
      <c r="J59" s="23">
        <f>I59/B59*100</f>
        <v>-39.091377976446317</v>
      </c>
    </row>
    <row r="60" spans="1:10">
      <c r="A60" s="9" t="s">
        <v>2134</v>
      </c>
      <c r="B60" s="47">
        <v>698</v>
      </c>
      <c r="C60" s="47">
        <v>637</v>
      </c>
      <c r="D60" s="47">
        <v>545</v>
      </c>
      <c r="E60" s="47">
        <v>490</v>
      </c>
      <c r="F60" s="47">
        <v>447</v>
      </c>
      <c r="G60" s="47">
        <v>407</v>
      </c>
      <c r="H60" s="47">
        <v>360</v>
      </c>
      <c r="I60" s="495">
        <f t="shared" ref="I60:I83" si="4">H60-B60</f>
        <v>-338</v>
      </c>
      <c r="J60" s="512">
        <f t="shared" ref="J60:J83" si="5">I60/B60*100</f>
        <v>-48.424068767908309</v>
      </c>
    </row>
    <row r="61" spans="1:10">
      <c r="A61" s="25" t="s">
        <v>2135</v>
      </c>
      <c r="B61" s="48">
        <v>848</v>
      </c>
      <c r="C61" s="48">
        <v>672</v>
      </c>
      <c r="D61" s="48">
        <v>614</v>
      </c>
      <c r="E61" s="48">
        <v>526</v>
      </c>
      <c r="F61" s="48">
        <v>473</v>
      </c>
      <c r="G61" s="48">
        <v>432</v>
      </c>
      <c r="H61" s="48">
        <v>394</v>
      </c>
      <c r="I61" s="510">
        <f t="shared" si="4"/>
        <v>-454</v>
      </c>
      <c r="J61" s="70">
        <f t="shared" si="5"/>
        <v>-53.537735849056602</v>
      </c>
    </row>
    <row r="62" spans="1:10">
      <c r="A62" s="25" t="s">
        <v>2136</v>
      </c>
      <c r="B62" s="48">
        <v>959</v>
      </c>
      <c r="C62" s="48">
        <v>833</v>
      </c>
      <c r="D62" s="48">
        <v>660</v>
      </c>
      <c r="E62" s="48">
        <v>604</v>
      </c>
      <c r="F62" s="48">
        <v>517</v>
      </c>
      <c r="G62" s="48">
        <v>465</v>
      </c>
      <c r="H62" s="48">
        <v>425</v>
      </c>
      <c r="I62" s="510">
        <f t="shared" si="4"/>
        <v>-534</v>
      </c>
      <c r="J62" s="70">
        <f t="shared" si="5"/>
        <v>-55.683003128258605</v>
      </c>
    </row>
    <row r="63" spans="1:10">
      <c r="A63" s="25" t="s">
        <v>2137</v>
      </c>
      <c r="B63" s="48">
        <v>986</v>
      </c>
      <c r="C63" s="48">
        <v>824</v>
      </c>
      <c r="D63" s="48">
        <v>715</v>
      </c>
      <c r="E63" s="48">
        <v>567</v>
      </c>
      <c r="F63" s="48">
        <v>518</v>
      </c>
      <c r="G63" s="48">
        <v>443</v>
      </c>
      <c r="H63" s="48">
        <v>399</v>
      </c>
      <c r="I63" s="510">
        <f t="shared" si="4"/>
        <v>-587</v>
      </c>
      <c r="J63" s="70">
        <f t="shared" si="5"/>
        <v>-59.533468559837729</v>
      </c>
    </row>
    <row r="64" spans="1:10">
      <c r="A64" s="25" t="s">
        <v>2138</v>
      </c>
      <c r="B64" s="48">
        <v>770</v>
      </c>
      <c r="C64" s="48">
        <v>768</v>
      </c>
      <c r="D64" s="48">
        <v>641</v>
      </c>
      <c r="E64" s="48">
        <v>555</v>
      </c>
      <c r="F64" s="48">
        <v>440</v>
      </c>
      <c r="G64" s="48">
        <v>401</v>
      </c>
      <c r="H64" s="48">
        <v>343</v>
      </c>
      <c r="I64" s="510">
        <f t="shared" si="4"/>
        <v>-427</v>
      </c>
      <c r="J64" s="70">
        <f t="shared" si="5"/>
        <v>-55.454545454545453</v>
      </c>
    </row>
    <row r="65" spans="1:10">
      <c r="A65" s="25" t="s">
        <v>2139</v>
      </c>
      <c r="B65" s="48">
        <v>807</v>
      </c>
      <c r="C65" s="48">
        <v>816</v>
      </c>
      <c r="D65" s="48">
        <v>826</v>
      </c>
      <c r="E65" s="48">
        <v>713</v>
      </c>
      <c r="F65" s="48">
        <v>617</v>
      </c>
      <c r="G65" s="48">
        <v>489</v>
      </c>
      <c r="H65" s="48">
        <v>446</v>
      </c>
      <c r="I65" s="510">
        <f t="shared" si="4"/>
        <v>-361</v>
      </c>
      <c r="J65" s="70">
        <f t="shared" si="5"/>
        <v>-44.73358116480793</v>
      </c>
    </row>
    <row r="66" spans="1:10">
      <c r="A66" s="25" t="s">
        <v>2140</v>
      </c>
      <c r="B66" s="48">
        <v>1037</v>
      </c>
      <c r="C66" s="48">
        <v>809</v>
      </c>
      <c r="D66" s="48">
        <v>820</v>
      </c>
      <c r="E66" s="48">
        <v>835</v>
      </c>
      <c r="F66" s="48">
        <v>721</v>
      </c>
      <c r="G66" s="48">
        <v>624</v>
      </c>
      <c r="H66" s="48">
        <v>495</v>
      </c>
      <c r="I66" s="510">
        <f t="shared" si="4"/>
        <v>-542</v>
      </c>
      <c r="J66" s="70">
        <f t="shared" si="5"/>
        <v>-52.266152362584371</v>
      </c>
    </row>
    <row r="67" spans="1:10">
      <c r="A67" s="25" t="s">
        <v>2141</v>
      </c>
      <c r="B67" s="48">
        <v>1247</v>
      </c>
      <c r="C67" s="48">
        <v>994</v>
      </c>
      <c r="D67" s="48">
        <v>778</v>
      </c>
      <c r="E67" s="48">
        <v>789</v>
      </c>
      <c r="F67" s="48">
        <v>806</v>
      </c>
      <c r="G67" s="48">
        <v>696</v>
      </c>
      <c r="H67" s="48">
        <v>602</v>
      </c>
      <c r="I67" s="510">
        <f t="shared" si="4"/>
        <v>-645</v>
      </c>
      <c r="J67" s="70">
        <f t="shared" si="5"/>
        <v>-51.724137931034484</v>
      </c>
    </row>
    <row r="68" spans="1:10">
      <c r="A68" s="25" t="s">
        <v>2142</v>
      </c>
      <c r="B68" s="48">
        <v>1510</v>
      </c>
      <c r="C68" s="48">
        <v>1198</v>
      </c>
      <c r="D68" s="48">
        <v>956</v>
      </c>
      <c r="E68" s="48">
        <v>749</v>
      </c>
      <c r="F68" s="48">
        <v>759</v>
      </c>
      <c r="G68" s="48">
        <v>777</v>
      </c>
      <c r="H68" s="48">
        <v>671</v>
      </c>
      <c r="I68" s="510">
        <f t="shared" si="4"/>
        <v>-839</v>
      </c>
      <c r="J68" s="70">
        <f t="shared" si="5"/>
        <v>-55.562913907284774</v>
      </c>
    </row>
    <row r="69" spans="1:10">
      <c r="A69" s="25" t="s">
        <v>2143</v>
      </c>
      <c r="B69" s="48">
        <v>1443</v>
      </c>
      <c r="C69" s="48">
        <v>1488</v>
      </c>
      <c r="D69" s="48">
        <v>1181</v>
      </c>
      <c r="E69" s="48">
        <v>943</v>
      </c>
      <c r="F69" s="48">
        <v>739</v>
      </c>
      <c r="G69" s="48">
        <v>749</v>
      </c>
      <c r="H69" s="48">
        <v>767</v>
      </c>
      <c r="I69" s="510">
        <f t="shared" si="4"/>
        <v>-676</v>
      </c>
      <c r="J69" s="70">
        <f t="shared" si="5"/>
        <v>-46.846846846846844</v>
      </c>
    </row>
    <row r="70" spans="1:10">
      <c r="A70" s="25" t="s">
        <v>2144</v>
      </c>
      <c r="B70" s="48">
        <v>1361</v>
      </c>
      <c r="C70" s="48">
        <v>1399</v>
      </c>
      <c r="D70" s="48">
        <v>1444</v>
      </c>
      <c r="E70" s="48">
        <v>1146</v>
      </c>
      <c r="F70" s="48">
        <v>915</v>
      </c>
      <c r="G70" s="48">
        <v>717</v>
      </c>
      <c r="H70" s="48">
        <v>727</v>
      </c>
      <c r="I70" s="510">
        <f t="shared" si="4"/>
        <v>-634</v>
      </c>
      <c r="J70" s="70">
        <f t="shared" si="5"/>
        <v>-46.583394562821454</v>
      </c>
    </row>
    <row r="71" spans="1:10">
      <c r="A71" s="25" t="s">
        <v>2145</v>
      </c>
      <c r="B71" s="48">
        <v>1484</v>
      </c>
      <c r="C71" s="48">
        <v>1356</v>
      </c>
      <c r="D71" s="48">
        <v>1397</v>
      </c>
      <c r="E71" s="48">
        <v>1443</v>
      </c>
      <c r="F71" s="48">
        <v>1145</v>
      </c>
      <c r="G71" s="48">
        <v>914</v>
      </c>
      <c r="H71" s="48">
        <v>717</v>
      </c>
      <c r="I71" s="510">
        <f t="shared" si="4"/>
        <v>-767</v>
      </c>
      <c r="J71" s="70">
        <f t="shared" si="5"/>
        <v>-51.684636118598384</v>
      </c>
    </row>
    <row r="72" spans="1:10">
      <c r="A72" s="25" t="s">
        <v>2146</v>
      </c>
      <c r="B72" s="48">
        <v>1765</v>
      </c>
      <c r="C72" s="48">
        <v>1470</v>
      </c>
      <c r="D72" s="48">
        <v>1347</v>
      </c>
      <c r="E72" s="48">
        <v>1390</v>
      </c>
      <c r="F72" s="48">
        <v>1438</v>
      </c>
      <c r="G72" s="48">
        <v>1140</v>
      </c>
      <c r="H72" s="48">
        <v>911</v>
      </c>
      <c r="I72" s="510">
        <f t="shared" si="4"/>
        <v>-854</v>
      </c>
      <c r="J72" s="70">
        <f t="shared" si="5"/>
        <v>-48.385269121813032</v>
      </c>
    </row>
    <row r="73" spans="1:10">
      <c r="A73" s="25" t="s">
        <v>2147</v>
      </c>
      <c r="B73" s="48">
        <v>2126</v>
      </c>
      <c r="C73" s="48">
        <v>1715</v>
      </c>
      <c r="D73" s="48">
        <v>1430</v>
      </c>
      <c r="E73" s="48">
        <v>1314</v>
      </c>
      <c r="F73" s="48">
        <v>1358</v>
      </c>
      <c r="G73" s="48">
        <v>1405</v>
      </c>
      <c r="H73" s="48">
        <v>1115</v>
      </c>
      <c r="I73" s="510">
        <f t="shared" si="4"/>
        <v>-1011</v>
      </c>
      <c r="J73" s="70">
        <f t="shared" si="5"/>
        <v>-47.554092191909689</v>
      </c>
    </row>
    <row r="74" spans="1:10">
      <c r="A74" s="25" t="s">
        <v>2148</v>
      </c>
      <c r="B74" s="48">
        <v>1604</v>
      </c>
      <c r="C74" s="48">
        <v>2034</v>
      </c>
      <c r="D74" s="48">
        <v>1643</v>
      </c>
      <c r="E74" s="48">
        <v>1373</v>
      </c>
      <c r="F74" s="48">
        <v>1263</v>
      </c>
      <c r="G74" s="48">
        <v>1308</v>
      </c>
      <c r="H74" s="48">
        <v>1355</v>
      </c>
      <c r="I74" s="510">
        <f t="shared" si="4"/>
        <v>-249</v>
      </c>
      <c r="J74" s="70">
        <f t="shared" si="5"/>
        <v>-15.523690773067331</v>
      </c>
    </row>
    <row r="75" spans="1:10">
      <c r="A75" s="25" t="s">
        <v>2149</v>
      </c>
      <c r="B75" s="48">
        <v>1403</v>
      </c>
      <c r="C75" s="48">
        <v>1504</v>
      </c>
      <c r="D75" s="48">
        <v>1916</v>
      </c>
      <c r="E75" s="48">
        <v>1550</v>
      </c>
      <c r="F75" s="48">
        <v>1300</v>
      </c>
      <c r="G75" s="48">
        <v>1200</v>
      </c>
      <c r="H75" s="48">
        <v>1246</v>
      </c>
      <c r="I75" s="510">
        <f t="shared" si="4"/>
        <v>-157</v>
      </c>
      <c r="J75" s="70">
        <f t="shared" si="5"/>
        <v>-11.190306486101212</v>
      </c>
    </row>
    <row r="76" spans="1:10">
      <c r="A76" s="25" t="s">
        <v>2150</v>
      </c>
      <c r="B76" s="48">
        <v>1448</v>
      </c>
      <c r="C76" s="48">
        <v>1244</v>
      </c>
      <c r="D76" s="48">
        <v>1346</v>
      </c>
      <c r="E76" s="48">
        <v>1732</v>
      </c>
      <c r="F76" s="48">
        <v>1404</v>
      </c>
      <c r="G76" s="48">
        <v>1184</v>
      </c>
      <c r="H76" s="48">
        <v>1100</v>
      </c>
      <c r="I76" s="510">
        <f t="shared" si="4"/>
        <v>-348</v>
      </c>
      <c r="J76" s="70">
        <f t="shared" si="5"/>
        <v>-24.033149171270718</v>
      </c>
    </row>
    <row r="77" spans="1:10">
      <c r="A77" s="25" t="s">
        <v>2151</v>
      </c>
      <c r="B77" s="48">
        <v>1081</v>
      </c>
      <c r="C77" s="48">
        <v>1094</v>
      </c>
      <c r="D77" s="48">
        <v>958</v>
      </c>
      <c r="E77" s="48">
        <v>1054</v>
      </c>
      <c r="F77" s="48">
        <v>1382</v>
      </c>
      <c r="G77" s="48">
        <v>1121</v>
      </c>
      <c r="H77" s="48">
        <v>957</v>
      </c>
      <c r="I77" s="510">
        <f t="shared" si="4"/>
        <v>-124</v>
      </c>
      <c r="J77" s="70">
        <f t="shared" si="5"/>
        <v>-11.470860314523589</v>
      </c>
    </row>
    <row r="78" spans="1:10">
      <c r="A78" s="11" t="s">
        <v>2152</v>
      </c>
      <c r="B78" s="30">
        <v>689</v>
      </c>
      <c r="C78" s="30">
        <v>823</v>
      </c>
      <c r="D78" s="30">
        <v>907</v>
      </c>
      <c r="E78" s="30">
        <v>891</v>
      </c>
      <c r="F78" s="30">
        <v>951</v>
      </c>
      <c r="G78" s="30">
        <v>1185</v>
      </c>
      <c r="H78" s="30">
        <v>1141</v>
      </c>
      <c r="I78" s="498">
        <f t="shared" si="4"/>
        <v>452</v>
      </c>
      <c r="J78" s="515">
        <f t="shared" si="5"/>
        <v>65.602322206095792</v>
      </c>
    </row>
    <row r="79" spans="1:10">
      <c r="A79" s="9" t="s">
        <v>2153</v>
      </c>
      <c r="B79" s="47">
        <v>2505</v>
      </c>
      <c r="C79" s="47">
        <v>2142</v>
      </c>
      <c r="D79" s="47">
        <v>1819</v>
      </c>
      <c r="E79" s="47">
        <v>1620</v>
      </c>
      <c r="F79" s="47">
        <v>1437</v>
      </c>
      <c r="G79" s="47">
        <v>1304</v>
      </c>
      <c r="H79" s="47">
        <v>1179</v>
      </c>
      <c r="I79" s="495">
        <f t="shared" si="4"/>
        <v>-1326</v>
      </c>
      <c r="J79" s="512">
        <f t="shared" si="5"/>
        <v>-52.934131736526943</v>
      </c>
    </row>
    <row r="80" spans="1:10">
      <c r="A80" s="25" t="s">
        <v>2154</v>
      </c>
      <c r="B80" s="48">
        <v>12410</v>
      </c>
      <c r="C80" s="48">
        <v>11122</v>
      </c>
      <c r="D80" s="48">
        <v>10105</v>
      </c>
      <c r="E80" s="48">
        <v>9130</v>
      </c>
      <c r="F80" s="48">
        <v>8098</v>
      </c>
      <c r="G80" s="48">
        <v>6950</v>
      </c>
      <c r="H80" s="48">
        <v>6078</v>
      </c>
      <c r="I80" s="510">
        <f t="shared" si="4"/>
        <v>-6332</v>
      </c>
      <c r="J80" s="70">
        <f t="shared" si="5"/>
        <v>-51.023368251410147</v>
      </c>
    </row>
    <row r="81" spans="1:10">
      <c r="A81" s="25" t="s">
        <v>2155</v>
      </c>
      <c r="B81" s="48">
        <v>8351</v>
      </c>
      <c r="C81" s="48">
        <v>8414</v>
      </c>
      <c r="D81" s="48">
        <v>8200</v>
      </c>
      <c r="E81" s="48">
        <v>7914</v>
      </c>
      <c r="F81" s="48">
        <v>7658</v>
      </c>
      <c r="G81" s="48">
        <v>7403</v>
      </c>
      <c r="H81" s="48">
        <v>6914</v>
      </c>
      <c r="I81" s="510">
        <f t="shared" si="4"/>
        <v>-1437</v>
      </c>
      <c r="J81" s="70">
        <f t="shared" si="5"/>
        <v>-17.207520057478146</v>
      </c>
    </row>
    <row r="82" spans="1:10">
      <c r="A82" s="25" t="s">
        <v>2156</v>
      </c>
      <c r="B82" s="48">
        <v>3730</v>
      </c>
      <c r="C82" s="48">
        <v>3749</v>
      </c>
      <c r="D82" s="48">
        <v>3073</v>
      </c>
      <c r="E82" s="48">
        <v>2687</v>
      </c>
      <c r="F82" s="48">
        <v>2621</v>
      </c>
      <c r="G82" s="48">
        <v>2713</v>
      </c>
      <c r="H82" s="48">
        <v>2470</v>
      </c>
      <c r="I82" s="510">
        <f t="shared" si="4"/>
        <v>-1260</v>
      </c>
      <c r="J82" s="70">
        <f t="shared" si="5"/>
        <v>-33.780160857908847</v>
      </c>
    </row>
    <row r="83" spans="1:10">
      <c r="A83" s="11" t="s">
        <v>2157</v>
      </c>
      <c r="B83" s="30">
        <v>4621</v>
      </c>
      <c r="C83" s="30">
        <v>4665</v>
      </c>
      <c r="D83" s="30">
        <v>5127</v>
      </c>
      <c r="E83" s="30">
        <v>5227</v>
      </c>
      <c r="F83" s="30">
        <v>5037</v>
      </c>
      <c r="G83" s="30">
        <v>4690</v>
      </c>
      <c r="H83" s="30">
        <v>4444</v>
      </c>
      <c r="I83" s="498">
        <f t="shared" si="4"/>
        <v>-177</v>
      </c>
      <c r="J83" s="515">
        <f t="shared" si="5"/>
        <v>-3.8303397533001515</v>
      </c>
    </row>
    <row r="85" spans="1:10">
      <c r="A85" s="52"/>
      <c r="B85" s="53" t="s">
        <v>2126</v>
      </c>
      <c r="C85" s="53" t="s">
        <v>2127</v>
      </c>
      <c r="D85" s="53" t="s">
        <v>2128</v>
      </c>
      <c r="E85" s="53" t="s">
        <v>2129</v>
      </c>
      <c r="F85" s="53" t="s">
        <v>2130</v>
      </c>
      <c r="G85" s="53" t="s">
        <v>2131</v>
      </c>
      <c r="H85" s="53" t="s">
        <v>2132</v>
      </c>
      <c r="I85" s="53" t="s">
        <v>2133</v>
      </c>
      <c r="J85" s="53" t="s">
        <v>1793</v>
      </c>
    </row>
    <row r="86" spans="1:10">
      <c r="A86" s="9" t="s">
        <v>2160</v>
      </c>
      <c r="B86" s="511">
        <v>11.676984951873107</v>
      </c>
      <c r="C86" s="511">
        <v>10.680366295027813</v>
      </c>
      <c r="D86" s="511">
        <v>9.8087066047390383</v>
      </c>
      <c r="E86" s="511">
        <v>9.3743782155140565</v>
      </c>
      <c r="F86" s="511">
        <v>9.0751247945927513</v>
      </c>
      <c r="G86" s="511">
        <v>9.0822048967309534</v>
      </c>
      <c r="H86" s="511">
        <v>9.1015965717319585</v>
      </c>
      <c r="I86" s="512">
        <f>H86-B86</f>
        <v>-2.575388380141149</v>
      </c>
      <c r="J86" s="512">
        <f t="shared" ref="J86:J90" si="6">I86/B86*100</f>
        <v>-22.055251340612806</v>
      </c>
    </row>
    <row r="87" spans="1:10">
      <c r="A87" s="25" t="s">
        <v>2161</v>
      </c>
      <c r="B87" s="513">
        <v>54.930182113968094</v>
      </c>
      <c r="C87" s="513">
        <v>52.643979693458675</v>
      </c>
      <c r="D87" s="513">
        <v>51.525886273583666</v>
      </c>
      <c r="E87" s="513">
        <v>50.123646286347743</v>
      </c>
      <c r="F87" s="513">
        <v>48.370694198989241</v>
      </c>
      <c r="G87" s="513">
        <v>45.551224182738338</v>
      </c>
      <c r="H87" s="513">
        <v>43.839356820508932</v>
      </c>
      <c r="I87" s="70">
        <f t="shared" ref="I87:I92" si="7">H87-B87</f>
        <v>-11.090825293459162</v>
      </c>
      <c r="J87" s="70">
        <f t="shared" si="6"/>
        <v>-20.190767382580542</v>
      </c>
    </row>
    <row r="88" spans="1:10">
      <c r="A88" s="25" t="s">
        <v>2162</v>
      </c>
      <c r="B88" s="513">
        <v>33.392832934158797</v>
      </c>
      <c r="C88" s="513">
        <v>36.675654011513522</v>
      </c>
      <c r="D88" s="513">
        <v>38.665407121677291</v>
      </c>
      <c r="E88" s="513">
        <v>40.501975498138201</v>
      </c>
      <c r="F88" s="513">
        <v>42.554181006418005</v>
      </c>
      <c r="G88" s="513">
        <v>45.366570920530705</v>
      </c>
      <c r="H88" s="513">
        <v>47.059046607759107</v>
      </c>
      <c r="I88" s="70">
        <f t="shared" si="7"/>
        <v>13.666213673600311</v>
      </c>
      <c r="J88" s="70">
        <f t="shared" si="6"/>
        <v>40.925589333933452</v>
      </c>
    </row>
    <row r="89" spans="1:10">
      <c r="A89" s="25" t="s">
        <v>2163</v>
      </c>
      <c r="B89" s="513">
        <v>16.252428939400787</v>
      </c>
      <c r="C89" s="513">
        <v>17.671063178605262</v>
      </c>
      <c r="D89" s="513">
        <v>15.369072922406781</v>
      </c>
      <c r="E89" s="513">
        <v>14.556152468662061</v>
      </c>
      <c r="F89" s="513">
        <v>15.486931448237373</v>
      </c>
      <c r="G89" s="513">
        <v>17.589932977704827</v>
      </c>
      <c r="H89" s="513">
        <v>17.971860897265728</v>
      </c>
      <c r="I89" s="70">
        <f t="shared" si="7"/>
        <v>1.7194319578649413</v>
      </c>
      <c r="J89" s="70">
        <f t="shared" si="6"/>
        <v>10.579538383315247</v>
      </c>
    </row>
    <row r="90" spans="1:10">
      <c r="A90" s="11" t="s">
        <v>2164</v>
      </c>
      <c r="B90" s="514">
        <v>17.14040399475801</v>
      </c>
      <c r="C90" s="514">
        <v>19.004590832908256</v>
      </c>
      <c r="D90" s="514">
        <v>23.296334199270515</v>
      </c>
      <c r="E90" s="514">
        <v>25.945823029476138</v>
      </c>
      <c r="F90" s="514">
        <v>27.067249558180634</v>
      </c>
      <c r="G90" s="514">
        <v>27.776637942825879</v>
      </c>
      <c r="H90" s="514">
        <v>29.087185710493387</v>
      </c>
      <c r="I90" s="515">
        <f t="shared" si="7"/>
        <v>11.946781715735376</v>
      </c>
      <c r="J90" s="515">
        <f t="shared" si="6"/>
        <v>69.699534033089421</v>
      </c>
    </row>
    <row r="91" spans="1:10">
      <c r="B91" s="493"/>
      <c r="C91" s="493"/>
      <c r="D91" s="493"/>
      <c r="E91" s="493"/>
      <c r="F91" s="493"/>
      <c r="G91" s="493"/>
      <c r="H91" s="493"/>
      <c r="I91" s="23" t="s">
        <v>2165</v>
      </c>
    </row>
    <row r="92" spans="1:10">
      <c r="A92" s="52" t="s">
        <v>2166</v>
      </c>
      <c r="B92" s="516">
        <v>100</v>
      </c>
      <c r="C92" s="516">
        <v>93.020470875321976</v>
      </c>
      <c r="D92" s="516">
        <v>86.106466627502371</v>
      </c>
      <c r="E92" s="516">
        <v>79.4907135433142</v>
      </c>
      <c r="F92" s="516">
        <v>72.874960459126044</v>
      </c>
      <c r="G92" s="516">
        <v>66.076189615436761</v>
      </c>
      <c r="H92" s="516">
        <v>59.580188892403626</v>
      </c>
      <c r="I92" s="517">
        <f t="shared" si="7"/>
        <v>-40.419811107596374</v>
      </c>
    </row>
  </sheetData>
  <phoneticPr fontId="1"/>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43544-8C1D-41CD-B2B3-F5A336BFB2BF}">
  <dimension ref="A1:J92"/>
  <sheetViews>
    <sheetView workbookViewId="0">
      <pane xSplit="1" ySplit="4" topLeftCell="B73" activePane="bottomRight" state="frozen"/>
      <selection pane="topRight" activeCell="B1" sqref="B1"/>
      <selection pane="bottomLeft" activeCell="A5" sqref="A5"/>
      <selection pane="bottomRight" activeCell="L87" sqref="L87"/>
    </sheetView>
  </sheetViews>
  <sheetFormatPr defaultRowHeight="13.5"/>
  <cols>
    <col min="1" max="1" width="18.75" style="1" customWidth="1"/>
    <col min="2" max="8" width="9" style="1"/>
    <col min="9" max="9" width="11.125" style="1" customWidth="1"/>
    <col min="10" max="256" width="9" style="1"/>
    <col min="257" max="257" width="28.625" style="1" customWidth="1"/>
    <col min="258" max="264" width="9" style="1"/>
    <col min="265" max="265" width="11.125" style="1" customWidth="1"/>
    <col min="266" max="512" width="9" style="1"/>
    <col min="513" max="513" width="28.625" style="1" customWidth="1"/>
    <col min="514" max="520" width="9" style="1"/>
    <col min="521" max="521" width="11.125" style="1" customWidth="1"/>
    <col min="522" max="768" width="9" style="1"/>
    <col min="769" max="769" width="28.625" style="1" customWidth="1"/>
    <col min="770" max="776" width="9" style="1"/>
    <col min="777" max="777" width="11.125" style="1" customWidth="1"/>
    <col min="778" max="1024" width="9" style="1"/>
    <col min="1025" max="1025" width="28.625" style="1" customWidth="1"/>
    <col min="1026" max="1032" width="9" style="1"/>
    <col min="1033" max="1033" width="11.125" style="1" customWidth="1"/>
    <col min="1034" max="1280" width="9" style="1"/>
    <col min="1281" max="1281" width="28.625" style="1" customWidth="1"/>
    <col min="1282" max="1288" width="9" style="1"/>
    <col min="1289" max="1289" width="11.125" style="1" customWidth="1"/>
    <col min="1290" max="1536" width="9" style="1"/>
    <col min="1537" max="1537" width="28.625" style="1" customWidth="1"/>
    <col min="1538" max="1544" width="9" style="1"/>
    <col min="1545" max="1545" width="11.125" style="1" customWidth="1"/>
    <col min="1546" max="1792" width="9" style="1"/>
    <col min="1793" max="1793" width="28.625" style="1" customWidth="1"/>
    <col min="1794" max="1800" width="9" style="1"/>
    <col min="1801" max="1801" width="11.125" style="1" customWidth="1"/>
    <col min="1802" max="2048" width="9" style="1"/>
    <col min="2049" max="2049" width="28.625" style="1" customWidth="1"/>
    <col min="2050" max="2056" width="9" style="1"/>
    <col min="2057" max="2057" width="11.125" style="1" customWidth="1"/>
    <col min="2058" max="2304" width="9" style="1"/>
    <col min="2305" max="2305" width="28.625" style="1" customWidth="1"/>
    <col min="2306" max="2312" width="9" style="1"/>
    <col min="2313" max="2313" width="11.125" style="1" customWidth="1"/>
    <col min="2314" max="2560" width="9" style="1"/>
    <col min="2561" max="2561" width="28.625" style="1" customWidth="1"/>
    <col min="2562" max="2568" width="9" style="1"/>
    <col min="2569" max="2569" width="11.125" style="1" customWidth="1"/>
    <col min="2570" max="2816" width="9" style="1"/>
    <col min="2817" max="2817" width="28.625" style="1" customWidth="1"/>
    <col min="2818" max="2824" width="9" style="1"/>
    <col min="2825" max="2825" width="11.125" style="1" customWidth="1"/>
    <col min="2826" max="3072" width="9" style="1"/>
    <col min="3073" max="3073" width="28.625" style="1" customWidth="1"/>
    <col min="3074" max="3080" width="9" style="1"/>
    <col min="3081" max="3081" width="11.125" style="1" customWidth="1"/>
    <col min="3082" max="3328" width="9" style="1"/>
    <col min="3329" max="3329" width="28.625" style="1" customWidth="1"/>
    <col min="3330" max="3336" width="9" style="1"/>
    <col min="3337" max="3337" width="11.125" style="1" customWidth="1"/>
    <col min="3338" max="3584" width="9" style="1"/>
    <col min="3585" max="3585" width="28.625" style="1" customWidth="1"/>
    <col min="3586" max="3592" width="9" style="1"/>
    <col min="3593" max="3593" width="11.125" style="1" customWidth="1"/>
    <col min="3594" max="3840" width="9" style="1"/>
    <col min="3841" max="3841" width="28.625" style="1" customWidth="1"/>
    <col min="3842" max="3848" width="9" style="1"/>
    <col min="3849" max="3849" width="11.125" style="1" customWidth="1"/>
    <col min="3850" max="4096" width="9" style="1"/>
    <col min="4097" max="4097" width="28.625" style="1" customWidth="1"/>
    <col min="4098" max="4104" width="9" style="1"/>
    <col min="4105" max="4105" width="11.125" style="1" customWidth="1"/>
    <col min="4106" max="4352" width="9" style="1"/>
    <col min="4353" max="4353" width="28.625" style="1" customWidth="1"/>
    <col min="4354" max="4360" width="9" style="1"/>
    <col min="4361" max="4361" width="11.125" style="1" customWidth="1"/>
    <col min="4362" max="4608" width="9" style="1"/>
    <col min="4609" max="4609" width="28.625" style="1" customWidth="1"/>
    <col min="4610" max="4616" width="9" style="1"/>
    <col min="4617" max="4617" width="11.125" style="1" customWidth="1"/>
    <col min="4618" max="4864" width="9" style="1"/>
    <col min="4865" max="4865" width="28.625" style="1" customWidth="1"/>
    <col min="4866" max="4872" width="9" style="1"/>
    <col min="4873" max="4873" width="11.125" style="1" customWidth="1"/>
    <col min="4874" max="5120" width="9" style="1"/>
    <col min="5121" max="5121" width="28.625" style="1" customWidth="1"/>
    <col min="5122" max="5128" width="9" style="1"/>
    <col min="5129" max="5129" width="11.125" style="1" customWidth="1"/>
    <col min="5130" max="5376" width="9" style="1"/>
    <col min="5377" max="5377" width="28.625" style="1" customWidth="1"/>
    <col min="5378" max="5384" width="9" style="1"/>
    <col min="5385" max="5385" width="11.125" style="1" customWidth="1"/>
    <col min="5386" max="5632" width="9" style="1"/>
    <col min="5633" max="5633" width="28.625" style="1" customWidth="1"/>
    <col min="5634" max="5640" width="9" style="1"/>
    <col min="5641" max="5641" width="11.125" style="1" customWidth="1"/>
    <col min="5642" max="5888" width="9" style="1"/>
    <col min="5889" max="5889" width="28.625" style="1" customWidth="1"/>
    <col min="5890" max="5896" width="9" style="1"/>
    <col min="5897" max="5897" width="11.125" style="1" customWidth="1"/>
    <col min="5898" max="6144" width="9" style="1"/>
    <col min="6145" max="6145" width="28.625" style="1" customWidth="1"/>
    <col min="6146" max="6152" width="9" style="1"/>
    <col min="6153" max="6153" width="11.125" style="1" customWidth="1"/>
    <col min="6154" max="6400" width="9" style="1"/>
    <col min="6401" max="6401" width="28.625" style="1" customWidth="1"/>
    <col min="6402" max="6408" width="9" style="1"/>
    <col min="6409" max="6409" width="11.125" style="1" customWidth="1"/>
    <col min="6410" max="6656" width="9" style="1"/>
    <col min="6657" max="6657" width="28.625" style="1" customWidth="1"/>
    <col min="6658" max="6664" width="9" style="1"/>
    <col min="6665" max="6665" width="11.125" style="1" customWidth="1"/>
    <col min="6666" max="6912" width="9" style="1"/>
    <col min="6913" max="6913" width="28.625" style="1" customWidth="1"/>
    <col min="6914" max="6920" width="9" style="1"/>
    <col min="6921" max="6921" width="11.125" style="1" customWidth="1"/>
    <col min="6922" max="7168" width="9" style="1"/>
    <col min="7169" max="7169" width="28.625" style="1" customWidth="1"/>
    <col min="7170" max="7176" width="9" style="1"/>
    <col min="7177" max="7177" width="11.125" style="1" customWidth="1"/>
    <col min="7178" max="7424" width="9" style="1"/>
    <col min="7425" max="7425" width="28.625" style="1" customWidth="1"/>
    <col min="7426" max="7432" width="9" style="1"/>
    <col min="7433" max="7433" width="11.125" style="1" customWidth="1"/>
    <col min="7434" max="7680" width="9" style="1"/>
    <col min="7681" max="7681" width="28.625" style="1" customWidth="1"/>
    <col min="7682" max="7688" width="9" style="1"/>
    <col min="7689" max="7689" width="11.125" style="1" customWidth="1"/>
    <col min="7690" max="7936" width="9" style="1"/>
    <col min="7937" max="7937" width="28.625" style="1" customWidth="1"/>
    <col min="7938" max="7944" width="9" style="1"/>
    <col min="7945" max="7945" width="11.125" style="1" customWidth="1"/>
    <col min="7946" max="8192" width="9" style="1"/>
    <col min="8193" max="8193" width="28.625" style="1" customWidth="1"/>
    <col min="8194" max="8200" width="9" style="1"/>
    <col min="8201" max="8201" width="11.125" style="1" customWidth="1"/>
    <col min="8202" max="8448" width="9" style="1"/>
    <col min="8449" max="8449" width="28.625" style="1" customWidth="1"/>
    <col min="8450" max="8456" width="9" style="1"/>
    <col min="8457" max="8457" width="11.125" style="1" customWidth="1"/>
    <col min="8458" max="8704" width="9" style="1"/>
    <col min="8705" max="8705" width="28.625" style="1" customWidth="1"/>
    <col min="8706" max="8712" width="9" style="1"/>
    <col min="8713" max="8713" width="11.125" style="1" customWidth="1"/>
    <col min="8714" max="8960" width="9" style="1"/>
    <col min="8961" max="8961" width="28.625" style="1" customWidth="1"/>
    <col min="8962" max="8968" width="9" style="1"/>
    <col min="8969" max="8969" width="11.125" style="1" customWidth="1"/>
    <col min="8970" max="9216" width="9" style="1"/>
    <col min="9217" max="9217" width="28.625" style="1" customWidth="1"/>
    <col min="9218" max="9224" width="9" style="1"/>
    <col min="9225" max="9225" width="11.125" style="1" customWidth="1"/>
    <col min="9226" max="9472" width="9" style="1"/>
    <col min="9473" max="9473" width="28.625" style="1" customWidth="1"/>
    <col min="9474" max="9480" width="9" style="1"/>
    <col min="9481" max="9481" width="11.125" style="1" customWidth="1"/>
    <col min="9482" max="9728" width="9" style="1"/>
    <col min="9729" max="9729" width="28.625" style="1" customWidth="1"/>
    <col min="9730" max="9736" width="9" style="1"/>
    <col min="9737" max="9737" width="11.125" style="1" customWidth="1"/>
    <col min="9738" max="9984" width="9" style="1"/>
    <col min="9985" max="9985" width="28.625" style="1" customWidth="1"/>
    <col min="9986" max="9992" width="9" style="1"/>
    <col min="9993" max="9993" width="11.125" style="1" customWidth="1"/>
    <col min="9994" max="10240" width="9" style="1"/>
    <col min="10241" max="10241" width="28.625" style="1" customWidth="1"/>
    <col min="10242" max="10248" width="9" style="1"/>
    <col min="10249" max="10249" width="11.125" style="1" customWidth="1"/>
    <col min="10250" max="10496" width="9" style="1"/>
    <col min="10497" max="10497" width="28.625" style="1" customWidth="1"/>
    <col min="10498" max="10504" width="9" style="1"/>
    <col min="10505" max="10505" width="11.125" style="1" customWidth="1"/>
    <col min="10506" max="10752" width="9" style="1"/>
    <col min="10753" max="10753" width="28.625" style="1" customWidth="1"/>
    <col min="10754" max="10760" width="9" style="1"/>
    <col min="10761" max="10761" width="11.125" style="1" customWidth="1"/>
    <col min="10762" max="11008" width="9" style="1"/>
    <col min="11009" max="11009" width="28.625" style="1" customWidth="1"/>
    <col min="11010" max="11016" width="9" style="1"/>
    <col min="11017" max="11017" width="11.125" style="1" customWidth="1"/>
    <col min="11018" max="11264" width="9" style="1"/>
    <col min="11265" max="11265" width="28.625" style="1" customWidth="1"/>
    <col min="11266" max="11272" width="9" style="1"/>
    <col min="11273" max="11273" width="11.125" style="1" customWidth="1"/>
    <col min="11274" max="11520" width="9" style="1"/>
    <col min="11521" max="11521" width="28.625" style="1" customWidth="1"/>
    <col min="11522" max="11528" width="9" style="1"/>
    <col min="11529" max="11529" width="11.125" style="1" customWidth="1"/>
    <col min="11530" max="11776" width="9" style="1"/>
    <col min="11777" max="11777" width="28.625" style="1" customWidth="1"/>
    <col min="11778" max="11784" width="9" style="1"/>
    <col min="11785" max="11785" width="11.125" style="1" customWidth="1"/>
    <col min="11786" max="12032" width="9" style="1"/>
    <col min="12033" max="12033" width="28.625" style="1" customWidth="1"/>
    <col min="12034" max="12040" width="9" style="1"/>
    <col min="12041" max="12041" width="11.125" style="1" customWidth="1"/>
    <col min="12042" max="12288" width="9" style="1"/>
    <col min="12289" max="12289" width="28.625" style="1" customWidth="1"/>
    <col min="12290" max="12296" width="9" style="1"/>
    <col min="12297" max="12297" width="11.125" style="1" customWidth="1"/>
    <col min="12298" max="12544" width="9" style="1"/>
    <col min="12545" max="12545" width="28.625" style="1" customWidth="1"/>
    <col min="12546" max="12552" width="9" style="1"/>
    <col min="12553" max="12553" width="11.125" style="1" customWidth="1"/>
    <col min="12554" max="12800" width="9" style="1"/>
    <col min="12801" max="12801" width="28.625" style="1" customWidth="1"/>
    <col min="12802" max="12808" width="9" style="1"/>
    <col min="12809" max="12809" width="11.125" style="1" customWidth="1"/>
    <col min="12810" max="13056" width="9" style="1"/>
    <col min="13057" max="13057" width="28.625" style="1" customWidth="1"/>
    <col min="13058" max="13064" width="9" style="1"/>
    <col min="13065" max="13065" width="11.125" style="1" customWidth="1"/>
    <col min="13066" max="13312" width="9" style="1"/>
    <col min="13313" max="13313" width="28.625" style="1" customWidth="1"/>
    <col min="13314" max="13320" width="9" style="1"/>
    <col min="13321" max="13321" width="11.125" style="1" customWidth="1"/>
    <col min="13322" max="13568" width="9" style="1"/>
    <col min="13569" max="13569" width="28.625" style="1" customWidth="1"/>
    <col min="13570" max="13576" width="9" style="1"/>
    <col min="13577" max="13577" width="11.125" style="1" customWidth="1"/>
    <col min="13578" max="13824" width="9" style="1"/>
    <col min="13825" max="13825" width="28.625" style="1" customWidth="1"/>
    <col min="13826" max="13832" width="9" style="1"/>
    <col min="13833" max="13833" width="11.125" style="1" customWidth="1"/>
    <col min="13834" max="14080" width="9" style="1"/>
    <col min="14081" max="14081" width="28.625" style="1" customWidth="1"/>
    <col min="14082" max="14088" width="9" style="1"/>
    <col min="14089" max="14089" width="11.125" style="1" customWidth="1"/>
    <col min="14090" max="14336" width="9" style="1"/>
    <col min="14337" max="14337" width="28.625" style="1" customWidth="1"/>
    <col min="14338" max="14344" width="9" style="1"/>
    <col min="14345" max="14345" width="11.125" style="1" customWidth="1"/>
    <col min="14346" max="14592" width="9" style="1"/>
    <col min="14593" max="14593" width="28.625" style="1" customWidth="1"/>
    <col min="14594" max="14600" width="9" style="1"/>
    <col min="14601" max="14601" width="11.125" style="1" customWidth="1"/>
    <col min="14602" max="14848" width="9" style="1"/>
    <col min="14849" max="14849" width="28.625" style="1" customWidth="1"/>
    <col min="14850" max="14856" width="9" style="1"/>
    <col min="14857" max="14857" width="11.125" style="1" customWidth="1"/>
    <col min="14858" max="15104" width="9" style="1"/>
    <col min="15105" max="15105" width="28.625" style="1" customWidth="1"/>
    <col min="15106" max="15112" width="9" style="1"/>
    <col min="15113" max="15113" width="11.125" style="1" customWidth="1"/>
    <col min="15114" max="15360" width="9" style="1"/>
    <col min="15361" max="15361" width="28.625" style="1" customWidth="1"/>
    <col min="15362" max="15368" width="9" style="1"/>
    <col min="15369" max="15369" width="11.125" style="1" customWidth="1"/>
    <col min="15370" max="15616" width="9" style="1"/>
    <col min="15617" max="15617" width="28.625" style="1" customWidth="1"/>
    <col min="15618" max="15624" width="9" style="1"/>
    <col min="15625" max="15625" width="11.125" style="1" customWidth="1"/>
    <col min="15626" max="15872" width="9" style="1"/>
    <col min="15873" max="15873" width="28.625" style="1" customWidth="1"/>
    <col min="15874" max="15880" width="9" style="1"/>
    <col min="15881" max="15881" width="11.125" style="1" customWidth="1"/>
    <col min="15882" max="16128" width="9" style="1"/>
    <col min="16129" max="16129" width="28.625" style="1" customWidth="1"/>
    <col min="16130" max="16136" width="9" style="1"/>
    <col min="16137" max="16137" width="11.125" style="1" customWidth="1"/>
    <col min="16138" max="16384" width="9" style="1"/>
  </cols>
  <sheetData>
    <row r="1" spans="1:10">
      <c r="A1" s="14" t="s">
        <v>2124</v>
      </c>
    </row>
    <row r="2" spans="1:10">
      <c r="A2" s="1">
        <v>28224</v>
      </c>
      <c r="B2" s="1" t="s">
        <v>208</v>
      </c>
      <c r="C2" s="36" t="s">
        <v>1763</v>
      </c>
    </row>
    <row r="3" spans="1:10">
      <c r="I3" s="1" t="s">
        <v>2300</v>
      </c>
    </row>
    <row r="4" spans="1:10">
      <c r="A4" s="53" t="s">
        <v>2125</v>
      </c>
      <c r="B4" s="53" t="s">
        <v>2126</v>
      </c>
      <c r="C4" s="53" t="s">
        <v>2127</v>
      </c>
      <c r="D4" s="53" t="s">
        <v>2128</v>
      </c>
      <c r="E4" s="53" t="s">
        <v>2129</v>
      </c>
      <c r="F4" s="53" t="s">
        <v>2130</v>
      </c>
      <c r="G4" s="53" t="s">
        <v>2131</v>
      </c>
      <c r="H4" s="53" t="s">
        <v>2132</v>
      </c>
      <c r="I4" s="53" t="s">
        <v>2133</v>
      </c>
      <c r="J4" s="53" t="s">
        <v>2299</v>
      </c>
    </row>
    <row r="5" spans="1:10">
      <c r="A5" s="1" t="s">
        <v>2108</v>
      </c>
      <c r="B5" s="15">
        <v>46912</v>
      </c>
      <c r="C5" s="15">
        <v>44024</v>
      </c>
      <c r="D5" s="15">
        <v>41011</v>
      </c>
      <c r="E5" s="15">
        <v>38052</v>
      </c>
      <c r="F5" s="15">
        <v>35072</v>
      </c>
      <c r="G5" s="15">
        <v>31996</v>
      </c>
      <c r="H5" s="15">
        <v>29005</v>
      </c>
      <c r="I5" s="328">
        <f>H5-B5</f>
        <v>-17907</v>
      </c>
      <c r="J5" s="23">
        <f>I5/B5*100</f>
        <v>-38.171469986357437</v>
      </c>
    </row>
    <row r="6" spans="1:10">
      <c r="A6" s="9" t="s">
        <v>2134</v>
      </c>
      <c r="B6" s="47">
        <v>1737</v>
      </c>
      <c r="C6" s="47">
        <v>1564</v>
      </c>
      <c r="D6" s="47">
        <v>1336</v>
      </c>
      <c r="E6" s="47">
        <v>1215</v>
      </c>
      <c r="F6" s="47">
        <v>1087</v>
      </c>
      <c r="G6" s="47">
        <v>946</v>
      </c>
      <c r="H6" s="47">
        <v>842</v>
      </c>
      <c r="I6" s="495">
        <f t="shared" ref="I6:I29" si="0">H6-B6</f>
        <v>-895</v>
      </c>
      <c r="J6" s="512">
        <f t="shared" ref="J6:J29" si="1">I6/B6*100</f>
        <v>-51.525618883131841</v>
      </c>
    </row>
    <row r="7" spans="1:10">
      <c r="A7" s="25" t="s">
        <v>2135</v>
      </c>
      <c r="B7" s="48">
        <v>1887</v>
      </c>
      <c r="C7" s="48">
        <v>1771</v>
      </c>
      <c r="D7" s="48">
        <v>1598</v>
      </c>
      <c r="E7" s="48">
        <v>1365</v>
      </c>
      <c r="F7" s="48">
        <v>1243</v>
      </c>
      <c r="G7" s="48">
        <v>1113</v>
      </c>
      <c r="H7" s="48">
        <v>970</v>
      </c>
      <c r="I7" s="510">
        <f t="shared" si="0"/>
        <v>-917</v>
      </c>
      <c r="J7" s="70">
        <f t="shared" si="1"/>
        <v>-48.595654478007418</v>
      </c>
    </row>
    <row r="8" spans="1:10">
      <c r="A8" s="25" t="s">
        <v>2136</v>
      </c>
      <c r="B8" s="48">
        <v>2136</v>
      </c>
      <c r="C8" s="48">
        <v>1876</v>
      </c>
      <c r="D8" s="48">
        <v>1760</v>
      </c>
      <c r="E8" s="48">
        <v>1589</v>
      </c>
      <c r="F8" s="48">
        <v>1358</v>
      </c>
      <c r="G8" s="48">
        <v>1237</v>
      </c>
      <c r="H8" s="48">
        <v>1108</v>
      </c>
      <c r="I8" s="510">
        <f t="shared" si="0"/>
        <v>-1028</v>
      </c>
      <c r="J8" s="70">
        <f t="shared" si="1"/>
        <v>-48.127340823970037</v>
      </c>
    </row>
    <row r="9" spans="1:10">
      <c r="A9" s="25" t="s">
        <v>2137</v>
      </c>
      <c r="B9" s="48">
        <v>1877</v>
      </c>
      <c r="C9" s="48">
        <v>1675</v>
      </c>
      <c r="D9" s="48">
        <v>1471</v>
      </c>
      <c r="E9" s="48">
        <v>1381</v>
      </c>
      <c r="F9" s="48">
        <v>1247</v>
      </c>
      <c r="G9" s="48">
        <v>1066</v>
      </c>
      <c r="H9" s="48">
        <v>970</v>
      </c>
      <c r="I9" s="510">
        <f t="shared" si="0"/>
        <v>-907</v>
      </c>
      <c r="J9" s="70">
        <f t="shared" si="1"/>
        <v>-48.321790090570062</v>
      </c>
    </row>
    <row r="10" spans="1:10">
      <c r="A10" s="25" t="s">
        <v>2138</v>
      </c>
      <c r="B10" s="48">
        <v>1407</v>
      </c>
      <c r="C10" s="48">
        <v>1264</v>
      </c>
      <c r="D10" s="48">
        <v>1128</v>
      </c>
      <c r="E10" s="48">
        <v>989</v>
      </c>
      <c r="F10" s="48">
        <v>925</v>
      </c>
      <c r="G10" s="48">
        <v>836</v>
      </c>
      <c r="H10" s="48">
        <v>714</v>
      </c>
      <c r="I10" s="510">
        <f t="shared" si="0"/>
        <v>-693</v>
      </c>
      <c r="J10" s="70">
        <f t="shared" si="1"/>
        <v>-49.253731343283583</v>
      </c>
    </row>
    <row r="11" spans="1:10">
      <c r="A11" s="25" t="s">
        <v>2139</v>
      </c>
      <c r="B11" s="48">
        <v>1798</v>
      </c>
      <c r="C11" s="48">
        <v>1550</v>
      </c>
      <c r="D11" s="48">
        <v>1405</v>
      </c>
      <c r="E11" s="48">
        <v>1255</v>
      </c>
      <c r="F11" s="48">
        <v>1098</v>
      </c>
      <c r="G11" s="48">
        <v>1026</v>
      </c>
      <c r="H11" s="48">
        <v>929</v>
      </c>
      <c r="I11" s="510">
        <f t="shared" si="0"/>
        <v>-869</v>
      </c>
      <c r="J11" s="70">
        <f t="shared" si="1"/>
        <v>-48.33147942157953</v>
      </c>
    </row>
    <row r="12" spans="1:10">
      <c r="A12" s="25" t="s">
        <v>2140</v>
      </c>
      <c r="B12" s="48">
        <v>2225</v>
      </c>
      <c r="C12" s="48">
        <v>1877</v>
      </c>
      <c r="D12" s="48">
        <v>1622</v>
      </c>
      <c r="E12" s="48">
        <v>1475</v>
      </c>
      <c r="F12" s="48">
        <v>1318</v>
      </c>
      <c r="G12" s="48">
        <v>1153</v>
      </c>
      <c r="H12" s="48">
        <v>1077</v>
      </c>
      <c r="I12" s="510">
        <f t="shared" si="0"/>
        <v>-1148</v>
      </c>
      <c r="J12" s="70">
        <f t="shared" si="1"/>
        <v>-51.59550561797753</v>
      </c>
    </row>
    <row r="13" spans="1:10">
      <c r="A13" s="25" t="s">
        <v>2141</v>
      </c>
      <c r="B13" s="48">
        <v>2569</v>
      </c>
      <c r="C13" s="48">
        <v>2208</v>
      </c>
      <c r="D13" s="48">
        <v>1865</v>
      </c>
      <c r="E13" s="48">
        <v>1613</v>
      </c>
      <c r="F13" s="48">
        <v>1470</v>
      </c>
      <c r="G13" s="48">
        <v>1312</v>
      </c>
      <c r="H13" s="48">
        <v>1148</v>
      </c>
      <c r="I13" s="510">
        <f t="shared" si="0"/>
        <v>-1421</v>
      </c>
      <c r="J13" s="70">
        <f t="shared" si="1"/>
        <v>-55.313351498637594</v>
      </c>
    </row>
    <row r="14" spans="1:10">
      <c r="A14" s="25" t="s">
        <v>2142</v>
      </c>
      <c r="B14" s="48">
        <v>3112</v>
      </c>
      <c r="C14" s="48">
        <v>2532</v>
      </c>
      <c r="D14" s="48">
        <v>2176</v>
      </c>
      <c r="E14" s="48">
        <v>1839</v>
      </c>
      <c r="F14" s="48">
        <v>1592</v>
      </c>
      <c r="G14" s="48">
        <v>1452</v>
      </c>
      <c r="H14" s="48">
        <v>1297</v>
      </c>
      <c r="I14" s="510">
        <f t="shared" si="0"/>
        <v>-1815</v>
      </c>
      <c r="J14" s="70">
        <f t="shared" si="1"/>
        <v>-58.322622107969146</v>
      </c>
    </row>
    <row r="15" spans="1:10">
      <c r="A15" s="25" t="s">
        <v>2143</v>
      </c>
      <c r="B15" s="48">
        <v>2739</v>
      </c>
      <c r="C15" s="48">
        <v>3034</v>
      </c>
      <c r="D15" s="48">
        <v>2469</v>
      </c>
      <c r="E15" s="48">
        <v>2122</v>
      </c>
      <c r="F15" s="48">
        <v>1794</v>
      </c>
      <c r="G15" s="48">
        <v>1553</v>
      </c>
      <c r="H15" s="48">
        <v>1417</v>
      </c>
      <c r="I15" s="510">
        <f t="shared" si="0"/>
        <v>-1322</v>
      </c>
      <c r="J15" s="70">
        <f t="shared" si="1"/>
        <v>-48.265790434465131</v>
      </c>
    </row>
    <row r="16" spans="1:10">
      <c r="A16" s="25" t="s">
        <v>2144</v>
      </c>
      <c r="B16" s="48">
        <v>2869</v>
      </c>
      <c r="C16" s="48">
        <v>2657</v>
      </c>
      <c r="D16" s="48">
        <v>2944</v>
      </c>
      <c r="E16" s="48">
        <v>2396</v>
      </c>
      <c r="F16" s="48">
        <v>2060</v>
      </c>
      <c r="G16" s="48">
        <v>1742</v>
      </c>
      <c r="H16" s="48">
        <v>1509</v>
      </c>
      <c r="I16" s="510">
        <f t="shared" si="0"/>
        <v>-1360</v>
      </c>
      <c r="J16" s="70">
        <f t="shared" si="1"/>
        <v>-47.403276402927851</v>
      </c>
    </row>
    <row r="17" spans="1:10">
      <c r="A17" s="25" t="s">
        <v>2145</v>
      </c>
      <c r="B17" s="48">
        <v>3130</v>
      </c>
      <c r="C17" s="48">
        <v>2838</v>
      </c>
      <c r="D17" s="48">
        <v>2632</v>
      </c>
      <c r="E17" s="48">
        <v>2919</v>
      </c>
      <c r="F17" s="48">
        <v>2375</v>
      </c>
      <c r="G17" s="48">
        <v>2044</v>
      </c>
      <c r="H17" s="48">
        <v>1730</v>
      </c>
      <c r="I17" s="510">
        <f t="shared" si="0"/>
        <v>-1400</v>
      </c>
      <c r="J17" s="70">
        <f t="shared" si="1"/>
        <v>-44.728434504792332</v>
      </c>
    </row>
    <row r="18" spans="1:10">
      <c r="A18" s="25" t="s">
        <v>2146</v>
      </c>
      <c r="B18" s="48">
        <v>3713</v>
      </c>
      <c r="C18" s="48">
        <v>3084</v>
      </c>
      <c r="D18" s="48">
        <v>2806</v>
      </c>
      <c r="E18" s="48">
        <v>2609</v>
      </c>
      <c r="F18" s="48">
        <v>2897</v>
      </c>
      <c r="G18" s="48">
        <v>2357</v>
      </c>
      <c r="H18" s="48">
        <v>2029</v>
      </c>
      <c r="I18" s="510">
        <f t="shared" si="0"/>
        <v>-1684</v>
      </c>
      <c r="J18" s="70">
        <f t="shared" si="1"/>
        <v>-45.354161055750069</v>
      </c>
    </row>
    <row r="19" spans="1:10">
      <c r="A19" s="25" t="s">
        <v>2147</v>
      </c>
      <c r="B19" s="48">
        <v>4316</v>
      </c>
      <c r="C19" s="48">
        <v>3591</v>
      </c>
      <c r="D19" s="48">
        <v>2990</v>
      </c>
      <c r="E19" s="48">
        <v>2728</v>
      </c>
      <c r="F19" s="48">
        <v>2541</v>
      </c>
      <c r="G19" s="48">
        <v>2825</v>
      </c>
      <c r="H19" s="48">
        <v>2299</v>
      </c>
      <c r="I19" s="510">
        <f t="shared" si="0"/>
        <v>-2017</v>
      </c>
      <c r="J19" s="70">
        <f t="shared" si="1"/>
        <v>-46.733086190917518</v>
      </c>
    </row>
    <row r="20" spans="1:10">
      <c r="A20" s="25" t="s">
        <v>2148</v>
      </c>
      <c r="B20" s="48">
        <v>3064</v>
      </c>
      <c r="C20" s="48">
        <v>4074</v>
      </c>
      <c r="D20" s="48">
        <v>3396</v>
      </c>
      <c r="E20" s="48">
        <v>2836</v>
      </c>
      <c r="F20" s="48">
        <v>2598</v>
      </c>
      <c r="G20" s="48">
        <v>2426</v>
      </c>
      <c r="H20" s="48">
        <v>2699</v>
      </c>
      <c r="I20" s="510">
        <f t="shared" si="0"/>
        <v>-365</v>
      </c>
      <c r="J20" s="70">
        <f t="shared" si="1"/>
        <v>-11.912532637075717</v>
      </c>
    </row>
    <row r="21" spans="1:10">
      <c r="A21" s="25" t="s">
        <v>2149</v>
      </c>
      <c r="B21" s="48">
        <v>2680</v>
      </c>
      <c r="C21" s="48">
        <v>2744</v>
      </c>
      <c r="D21" s="48">
        <v>3674</v>
      </c>
      <c r="E21" s="48">
        <v>3071</v>
      </c>
      <c r="F21" s="48">
        <v>2576</v>
      </c>
      <c r="G21" s="48">
        <v>2370</v>
      </c>
      <c r="H21" s="48">
        <v>2220</v>
      </c>
      <c r="I21" s="510">
        <f t="shared" si="0"/>
        <v>-460</v>
      </c>
      <c r="J21" s="70">
        <f t="shared" si="1"/>
        <v>-17.164179104477611</v>
      </c>
    </row>
    <row r="22" spans="1:10">
      <c r="A22" s="25" t="s">
        <v>2150</v>
      </c>
      <c r="B22" s="48">
        <v>2592</v>
      </c>
      <c r="C22" s="48">
        <v>2262</v>
      </c>
      <c r="D22" s="48">
        <v>2337</v>
      </c>
      <c r="E22" s="48">
        <v>3167</v>
      </c>
      <c r="F22" s="48">
        <v>2655</v>
      </c>
      <c r="G22" s="48">
        <v>2246</v>
      </c>
      <c r="H22" s="48">
        <v>2084</v>
      </c>
      <c r="I22" s="510">
        <f t="shared" si="0"/>
        <v>-508</v>
      </c>
      <c r="J22" s="70">
        <f t="shared" si="1"/>
        <v>-19.598765432098766</v>
      </c>
    </row>
    <row r="23" spans="1:10">
      <c r="A23" s="25" t="s">
        <v>2151</v>
      </c>
      <c r="B23" s="48">
        <v>1936</v>
      </c>
      <c r="C23" s="48">
        <v>1940</v>
      </c>
      <c r="D23" s="48">
        <v>1726</v>
      </c>
      <c r="E23" s="48">
        <v>1807</v>
      </c>
      <c r="F23" s="48">
        <v>2494</v>
      </c>
      <c r="G23" s="48">
        <v>2097</v>
      </c>
      <c r="H23" s="48">
        <v>1797</v>
      </c>
      <c r="I23" s="510">
        <f t="shared" si="0"/>
        <v>-139</v>
      </c>
      <c r="J23" s="70">
        <f t="shared" si="1"/>
        <v>-7.1797520661157019</v>
      </c>
    </row>
    <row r="24" spans="1:10">
      <c r="A24" s="11" t="s">
        <v>2152</v>
      </c>
      <c r="B24" s="30">
        <v>1125</v>
      </c>
      <c r="C24" s="30">
        <v>1483</v>
      </c>
      <c r="D24" s="30">
        <v>1676</v>
      </c>
      <c r="E24" s="30">
        <v>1676</v>
      </c>
      <c r="F24" s="30">
        <v>1744</v>
      </c>
      <c r="G24" s="30">
        <v>2195</v>
      </c>
      <c r="H24" s="30">
        <v>2166</v>
      </c>
      <c r="I24" s="498">
        <f t="shared" si="0"/>
        <v>1041</v>
      </c>
      <c r="J24" s="515">
        <f t="shared" si="1"/>
        <v>92.533333333333331</v>
      </c>
    </row>
    <row r="25" spans="1:10">
      <c r="A25" s="9" t="s">
        <v>2153</v>
      </c>
      <c r="B25" s="47">
        <v>5760</v>
      </c>
      <c r="C25" s="47">
        <v>5211</v>
      </c>
      <c r="D25" s="47">
        <v>4694</v>
      </c>
      <c r="E25" s="47">
        <v>4169</v>
      </c>
      <c r="F25" s="47">
        <v>3688</v>
      </c>
      <c r="G25" s="47">
        <v>3296</v>
      </c>
      <c r="H25" s="47">
        <v>2920</v>
      </c>
      <c r="I25" s="495">
        <f t="shared" si="0"/>
        <v>-2840</v>
      </c>
      <c r="J25" s="512">
        <f t="shared" si="1"/>
        <v>-49.305555555555557</v>
      </c>
    </row>
    <row r="26" spans="1:10">
      <c r="A26" s="25" t="s">
        <v>2154</v>
      </c>
      <c r="B26" s="48">
        <v>25439</v>
      </c>
      <c r="C26" s="48">
        <v>22719</v>
      </c>
      <c r="D26" s="48">
        <v>20518</v>
      </c>
      <c r="E26" s="48">
        <v>18598</v>
      </c>
      <c r="F26" s="48">
        <v>16776</v>
      </c>
      <c r="G26" s="48">
        <v>14541</v>
      </c>
      <c r="H26" s="48">
        <v>12820</v>
      </c>
      <c r="I26" s="510">
        <f t="shared" si="0"/>
        <v>-12619</v>
      </c>
      <c r="J26" s="70">
        <f t="shared" si="1"/>
        <v>-49.604937300994536</v>
      </c>
    </row>
    <row r="27" spans="1:10">
      <c r="A27" s="25" t="s">
        <v>2155</v>
      </c>
      <c r="B27" s="48">
        <v>15713</v>
      </c>
      <c r="C27" s="48">
        <v>16094</v>
      </c>
      <c r="D27" s="48">
        <v>15799</v>
      </c>
      <c r="E27" s="48">
        <v>15285</v>
      </c>
      <c r="F27" s="48">
        <v>14608</v>
      </c>
      <c r="G27" s="48">
        <v>14159</v>
      </c>
      <c r="H27" s="48">
        <v>13265</v>
      </c>
      <c r="I27" s="510">
        <f t="shared" si="0"/>
        <v>-2448</v>
      </c>
      <c r="J27" s="70">
        <f t="shared" si="1"/>
        <v>-15.579456500986444</v>
      </c>
    </row>
    <row r="28" spans="1:10">
      <c r="A28" s="25" t="s">
        <v>2156</v>
      </c>
      <c r="B28" s="48">
        <v>7380</v>
      </c>
      <c r="C28" s="48">
        <v>7665</v>
      </c>
      <c r="D28" s="48">
        <v>6386</v>
      </c>
      <c r="E28" s="48">
        <v>5564</v>
      </c>
      <c r="F28" s="48">
        <v>5139</v>
      </c>
      <c r="G28" s="48">
        <v>5251</v>
      </c>
      <c r="H28" s="48">
        <v>4998</v>
      </c>
      <c r="I28" s="510">
        <f t="shared" si="0"/>
        <v>-2382</v>
      </c>
      <c r="J28" s="70">
        <f t="shared" si="1"/>
        <v>-32.27642276422764</v>
      </c>
    </row>
    <row r="29" spans="1:10">
      <c r="A29" s="11" t="s">
        <v>2157</v>
      </c>
      <c r="B29" s="30">
        <v>8333</v>
      </c>
      <c r="C29" s="30">
        <v>8429</v>
      </c>
      <c r="D29" s="30">
        <v>9413</v>
      </c>
      <c r="E29" s="30">
        <v>9721</v>
      </c>
      <c r="F29" s="30">
        <v>9469</v>
      </c>
      <c r="G29" s="30">
        <v>8908</v>
      </c>
      <c r="H29" s="30">
        <v>8267</v>
      </c>
      <c r="I29" s="498">
        <f t="shared" si="0"/>
        <v>-66</v>
      </c>
      <c r="J29" s="515">
        <f t="shared" si="1"/>
        <v>-0.79203168126725076</v>
      </c>
    </row>
    <row r="31" spans="1:10">
      <c r="A31" s="52" t="s">
        <v>2158</v>
      </c>
      <c r="B31" s="52" t="s">
        <v>2126</v>
      </c>
      <c r="C31" s="52" t="s">
        <v>2127</v>
      </c>
      <c r="D31" s="52" t="s">
        <v>2128</v>
      </c>
      <c r="E31" s="52" t="s">
        <v>2129</v>
      </c>
      <c r="F31" s="52" t="s">
        <v>2130</v>
      </c>
      <c r="G31" s="52" t="s">
        <v>2131</v>
      </c>
      <c r="H31" s="52" t="s">
        <v>2132</v>
      </c>
      <c r="I31" s="52" t="s">
        <v>2133</v>
      </c>
      <c r="J31" s="53" t="s">
        <v>2299</v>
      </c>
    </row>
    <row r="32" spans="1:10">
      <c r="A32" s="1" t="s">
        <v>2108</v>
      </c>
      <c r="B32" s="15">
        <v>22445</v>
      </c>
      <c r="C32" s="15">
        <v>21103</v>
      </c>
      <c r="D32" s="15">
        <v>19686</v>
      </c>
      <c r="E32" s="15">
        <v>18290</v>
      </c>
      <c r="F32" s="15">
        <v>16851</v>
      </c>
      <c r="G32" s="15">
        <v>15361</v>
      </c>
      <c r="H32" s="15">
        <v>13942</v>
      </c>
      <c r="I32" s="328">
        <f>H32-B32</f>
        <v>-8503</v>
      </c>
      <c r="J32" s="23">
        <f>I32/B32*100</f>
        <v>-37.883715749610161</v>
      </c>
    </row>
    <row r="33" spans="1:10">
      <c r="A33" s="9" t="s">
        <v>2134</v>
      </c>
      <c r="B33" s="47">
        <v>850</v>
      </c>
      <c r="C33" s="47">
        <v>802</v>
      </c>
      <c r="D33" s="47">
        <v>685</v>
      </c>
      <c r="E33" s="47">
        <v>623</v>
      </c>
      <c r="F33" s="47">
        <v>557</v>
      </c>
      <c r="G33" s="47">
        <v>485</v>
      </c>
      <c r="H33" s="47">
        <v>432</v>
      </c>
      <c r="I33" s="495">
        <f t="shared" ref="I33:I56" si="2">H33-B33</f>
        <v>-418</v>
      </c>
      <c r="J33" s="512">
        <f t="shared" ref="J33:J56" si="3">I33/B33*100</f>
        <v>-49.176470588235297</v>
      </c>
    </row>
    <row r="34" spans="1:10">
      <c r="A34" s="25" t="s">
        <v>2135</v>
      </c>
      <c r="B34" s="48">
        <v>950</v>
      </c>
      <c r="C34" s="48">
        <v>861</v>
      </c>
      <c r="D34" s="48">
        <v>813</v>
      </c>
      <c r="E34" s="48">
        <v>694</v>
      </c>
      <c r="F34" s="48">
        <v>632</v>
      </c>
      <c r="G34" s="48">
        <v>566</v>
      </c>
      <c r="H34" s="48">
        <v>493</v>
      </c>
      <c r="I34" s="510">
        <f t="shared" si="2"/>
        <v>-457</v>
      </c>
      <c r="J34" s="70">
        <f t="shared" si="3"/>
        <v>-48.105263157894733</v>
      </c>
    </row>
    <row r="35" spans="1:10">
      <c r="A35" s="25" t="s">
        <v>2136</v>
      </c>
      <c r="B35" s="48">
        <v>1088</v>
      </c>
      <c r="C35" s="48">
        <v>950</v>
      </c>
      <c r="D35" s="48">
        <v>861</v>
      </c>
      <c r="E35" s="48">
        <v>813</v>
      </c>
      <c r="F35" s="48">
        <v>695</v>
      </c>
      <c r="G35" s="48">
        <v>633</v>
      </c>
      <c r="H35" s="48">
        <v>567</v>
      </c>
      <c r="I35" s="510">
        <f t="shared" si="2"/>
        <v>-521</v>
      </c>
      <c r="J35" s="70">
        <f t="shared" si="3"/>
        <v>-47.88602941176471</v>
      </c>
    </row>
    <row r="36" spans="1:10">
      <c r="A36" s="25" t="s">
        <v>2137</v>
      </c>
      <c r="B36" s="48">
        <v>951</v>
      </c>
      <c r="C36" s="48">
        <v>854</v>
      </c>
      <c r="D36" s="48">
        <v>746</v>
      </c>
      <c r="E36" s="48">
        <v>676</v>
      </c>
      <c r="F36" s="48">
        <v>639</v>
      </c>
      <c r="G36" s="48">
        <v>546</v>
      </c>
      <c r="H36" s="48">
        <v>497</v>
      </c>
      <c r="I36" s="510">
        <f t="shared" si="2"/>
        <v>-454</v>
      </c>
      <c r="J36" s="70">
        <f t="shared" si="3"/>
        <v>-47.73922187171398</v>
      </c>
    </row>
    <row r="37" spans="1:10">
      <c r="A37" s="25" t="s">
        <v>2138</v>
      </c>
      <c r="B37" s="48">
        <v>727</v>
      </c>
      <c r="C37" s="48">
        <v>658</v>
      </c>
      <c r="D37" s="48">
        <v>591</v>
      </c>
      <c r="E37" s="48">
        <v>515</v>
      </c>
      <c r="F37" s="48">
        <v>466</v>
      </c>
      <c r="G37" s="48">
        <v>440</v>
      </c>
      <c r="H37" s="48">
        <v>376</v>
      </c>
      <c r="I37" s="510">
        <f t="shared" si="2"/>
        <v>-351</v>
      </c>
      <c r="J37" s="70">
        <f t="shared" si="3"/>
        <v>-48.280605226960112</v>
      </c>
    </row>
    <row r="38" spans="1:10">
      <c r="A38" s="25" t="s">
        <v>2139</v>
      </c>
      <c r="B38" s="48">
        <v>873</v>
      </c>
      <c r="C38" s="48">
        <v>833</v>
      </c>
      <c r="D38" s="48">
        <v>761</v>
      </c>
      <c r="E38" s="48">
        <v>685</v>
      </c>
      <c r="F38" s="48">
        <v>596</v>
      </c>
      <c r="G38" s="48">
        <v>540</v>
      </c>
      <c r="H38" s="48">
        <v>510</v>
      </c>
      <c r="I38" s="510">
        <f t="shared" si="2"/>
        <v>-363</v>
      </c>
      <c r="J38" s="70">
        <f t="shared" si="3"/>
        <v>-41.580756013745706</v>
      </c>
    </row>
    <row r="39" spans="1:10">
      <c r="A39" s="25" t="s">
        <v>2140</v>
      </c>
      <c r="B39" s="48">
        <v>1116</v>
      </c>
      <c r="C39" s="48">
        <v>890</v>
      </c>
      <c r="D39" s="48">
        <v>851</v>
      </c>
      <c r="E39" s="48">
        <v>779</v>
      </c>
      <c r="F39" s="48">
        <v>702</v>
      </c>
      <c r="G39" s="48">
        <v>611</v>
      </c>
      <c r="H39" s="48">
        <v>553</v>
      </c>
      <c r="I39" s="510">
        <f t="shared" si="2"/>
        <v>-563</v>
      </c>
      <c r="J39" s="70">
        <f t="shared" si="3"/>
        <v>-50.448028673835118</v>
      </c>
    </row>
    <row r="40" spans="1:10">
      <c r="A40" s="25" t="s">
        <v>2141</v>
      </c>
      <c r="B40" s="48">
        <v>1305</v>
      </c>
      <c r="C40" s="48">
        <v>1092</v>
      </c>
      <c r="D40" s="48">
        <v>872</v>
      </c>
      <c r="E40" s="48">
        <v>835</v>
      </c>
      <c r="F40" s="48">
        <v>765</v>
      </c>
      <c r="G40" s="48">
        <v>689</v>
      </c>
      <c r="H40" s="48">
        <v>600</v>
      </c>
      <c r="I40" s="510">
        <f t="shared" si="2"/>
        <v>-705</v>
      </c>
      <c r="J40" s="70">
        <f t="shared" si="3"/>
        <v>-54.022988505747129</v>
      </c>
    </row>
    <row r="41" spans="1:10">
      <c r="A41" s="25" t="s">
        <v>2142</v>
      </c>
      <c r="B41" s="48">
        <v>1589</v>
      </c>
      <c r="C41" s="48">
        <v>1297</v>
      </c>
      <c r="D41" s="48">
        <v>1086</v>
      </c>
      <c r="E41" s="48">
        <v>868</v>
      </c>
      <c r="F41" s="48">
        <v>831</v>
      </c>
      <c r="G41" s="48">
        <v>762</v>
      </c>
      <c r="H41" s="48">
        <v>687</v>
      </c>
      <c r="I41" s="510">
        <f t="shared" si="2"/>
        <v>-902</v>
      </c>
      <c r="J41" s="70">
        <f t="shared" si="3"/>
        <v>-56.765261170547511</v>
      </c>
    </row>
    <row r="42" spans="1:10">
      <c r="A42" s="25" t="s">
        <v>2143</v>
      </c>
      <c r="B42" s="48">
        <v>1376</v>
      </c>
      <c r="C42" s="48">
        <v>1547</v>
      </c>
      <c r="D42" s="48">
        <v>1263</v>
      </c>
      <c r="E42" s="48">
        <v>1057</v>
      </c>
      <c r="F42" s="48">
        <v>846</v>
      </c>
      <c r="G42" s="48">
        <v>810</v>
      </c>
      <c r="H42" s="48">
        <v>743</v>
      </c>
      <c r="I42" s="510">
        <f t="shared" si="2"/>
        <v>-633</v>
      </c>
      <c r="J42" s="70">
        <f t="shared" si="3"/>
        <v>-46.002906976744185</v>
      </c>
    </row>
    <row r="43" spans="1:10">
      <c r="A43" s="25" t="s">
        <v>2144</v>
      </c>
      <c r="B43" s="48">
        <v>1402</v>
      </c>
      <c r="C43" s="48">
        <v>1336</v>
      </c>
      <c r="D43" s="48">
        <v>1503</v>
      </c>
      <c r="E43" s="48">
        <v>1227</v>
      </c>
      <c r="F43" s="48">
        <v>1028</v>
      </c>
      <c r="G43" s="48">
        <v>823</v>
      </c>
      <c r="H43" s="48">
        <v>788</v>
      </c>
      <c r="I43" s="510">
        <f t="shared" si="2"/>
        <v>-614</v>
      </c>
      <c r="J43" s="70">
        <f t="shared" si="3"/>
        <v>-43.794579172610554</v>
      </c>
    </row>
    <row r="44" spans="1:10">
      <c r="A44" s="25" t="s">
        <v>2145</v>
      </c>
      <c r="B44" s="48">
        <v>1562</v>
      </c>
      <c r="C44" s="48">
        <v>1379</v>
      </c>
      <c r="D44" s="48">
        <v>1317</v>
      </c>
      <c r="E44" s="48">
        <v>1483</v>
      </c>
      <c r="F44" s="48">
        <v>1210</v>
      </c>
      <c r="G44" s="48">
        <v>1015</v>
      </c>
      <c r="H44" s="48">
        <v>813</v>
      </c>
      <c r="I44" s="510">
        <f t="shared" si="2"/>
        <v>-749</v>
      </c>
      <c r="J44" s="70">
        <f t="shared" si="3"/>
        <v>-47.951344430217667</v>
      </c>
    </row>
    <row r="45" spans="1:10">
      <c r="A45" s="25" t="s">
        <v>2146</v>
      </c>
      <c r="B45" s="48">
        <v>1826</v>
      </c>
      <c r="C45" s="48">
        <v>1522</v>
      </c>
      <c r="D45" s="48">
        <v>1349</v>
      </c>
      <c r="E45" s="48">
        <v>1292</v>
      </c>
      <c r="F45" s="48">
        <v>1457</v>
      </c>
      <c r="G45" s="48">
        <v>1190</v>
      </c>
      <c r="H45" s="48">
        <v>998</v>
      </c>
      <c r="I45" s="510">
        <f t="shared" si="2"/>
        <v>-828</v>
      </c>
      <c r="J45" s="70">
        <f t="shared" si="3"/>
        <v>-45.345016429353777</v>
      </c>
    </row>
    <row r="46" spans="1:10">
      <c r="A46" s="25" t="s">
        <v>2147</v>
      </c>
      <c r="B46" s="48">
        <v>2142</v>
      </c>
      <c r="C46" s="48">
        <v>1749</v>
      </c>
      <c r="D46" s="48">
        <v>1462</v>
      </c>
      <c r="E46" s="48">
        <v>1301</v>
      </c>
      <c r="F46" s="48">
        <v>1250</v>
      </c>
      <c r="G46" s="48">
        <v>1412</v>
      </c>
      <c r="H46" s="48">
        <v>1153</v>
      </c>
      <c r="I46" s="510">
        <f t="shared" si="2"/>
        <v>-989</v>
      </c>
      <c r="J46" s="70">
        <f t="shared" si="3"/>
        <v>-46.171802054154995</v>
      </c>
    </row>
    <row r="47" spans="1:10">
      <c r="A47" s="25" t="s">
        <v>2148</v>
      </c>
      <c r="B47" s="48">
        <v>1446</v>
      </c>
      <c r="C47" s="48">
        <v>1985</v>
      </c>
      <c r="D47" s="48">
        <v>1623</v>
      </c>
      <c r="E47" s="48">
        <v>1363</v>
      </c>
      <c r="F47" s="48">
        <v>1219</v>
      </c>
      <c r="G47" s="48">
        <v>1176</v>
      </c>
      <c r="H47" s="48">
        <v>1330</v>
      </c>
      <c r="I47" s="510">
        <f t="shared" si="2"/>
        <v>-116</v>
      </c>
      <c r="J47" s="70">
        <f t="shared" si="3"/>
        <v>-8.0221300138312586</v>
      </c>
    </row>
    <row r="48" spans="1:10">
      <c r="A48" s="25" t="s">
        <v>2149</v>
      </c>
      <c r="B48" s="48">
        <v>1177</v>
      </c>
      <c r="C48" s="48">
        <v>1258</v>
      </c>
      <c r="D48" s="48">
        <v>1744</v>
      </c>
      <c r="E48" s="48">
        <v>1430</v>
      </c>
      <c r="F48" s="48">
        <v>1208</v>
      </c>
      <c r="G48" s="48">
        <v>1085</v>
      </c>
      <c r="H48" s="48">
        <v>1052</v>
      </c>
      <c r="I48" s="510">
        <f t="shared" si="2"/>
        <v>-125</v>
      </c>
      <c r="J48" s="70">
        <f t="shared" si="3"/>
        <v>-10.620220900594731</v>
      </c>
    </row>
    <row r="49" spans="1:10">
      <c r="A49" s="25" t="s">
        <v>2150</v>
      </c>
      <c r="B49" s="48">
        <v>1107</v>
      </c>
      <c r="C49" s="48">
        <v>950</v>
      </c>
      <c r="D49" s="48">
        <v>1028</v>
      </c>
      <c r="E49" s="48">
        <v>1450</v>
      </c>
      <c r="F49" s="48">
        <v>1192</v>
      </c>
      <c r="G49" s="48">
        <v>1018</v>
      </c>
      <c r="H49" s="48">
        <v>924</v>
      </c>
      <c r="I49" s="510">
        <f t="shared" si="2"/>
        <v>-183</v>
      </c>
      <c r="J49" s="70">
        <f t="shared" si="3"/>
        <v>-16.531165311653119</v>
      </c>
    </row>
    <row r="50" spans="1:10">
      <c r="A50" s="25" t="s">
        <v>2151</v>
      </c>
      <c r="B50" s="48">
        <v>695</v>
      </c>
      <c r="C50" s="48">
        <v>743</v>
      </c>
      <c r="D50" s="48">
        <v>651</v>
      </c>
      <c r="E50" s="48">
        <v>718</v>
      </c>
      <c r="F50" s="48">
        <v>1039</v>
      </c>
      <c r="G50" s="48">
        <v>856</v>
      </c>
      <c r="H50" s="48">
        <v>743</v>
      </c>
      <c r="I50" s="510">
        <f t="shared" si="2"/>
        <v>48</v>
      </c>
      <c r="J50" s="70">
        <f t="shared" si="3"/>
        <v>6.9064748201438846</v>
      </c>
    </row>
    <row r="51" spans="1:10">
      <c r="A51" s="11" t="s">
        <v>2152</v>
      </c>
      <c r="B51" s="30">
        <v>263</v>
      </c>
      <c r="C51" s="30">
        <v>397</v>
      </c>
      <c r="D51" s="30">
        <v>480</v>
      </c>
      <c r="E51" s="30">
        <v>481</v>
      </c>
      <c r="F51" s="30">
        <v>519</v>
      </c>
      <c r="G51" s="30">
        <v>704</v>
      </c>
      <c r="H51" s="30">
        <v>683</v>
      </c>
      <c r="I51" s="498">
        <f t="shared" si="2"/>
        <v>420</v>
      </c>
      <c r="J51" s="515">
        <f t="shared" si="3"/>
        <v>159.69581749049431</v>
      </c>
    </row>
    <row r="52" spans="1:10">
      <c r="A52" s="9" t="s">
        <v>2153</v>
      </c>
      <c r="B52" s="47">
        <v>2888</v>
      </c>
      <c r="C52" s="47">
        <v>2613</v>
      </c>
      <c r="D52" s="47">
        <v>2359</v>
      </c>
      <c r="E52" s="47">
        <v>2130</v>
      </c>
      <c r="F52" s="47">
        <v>1884</v>
      </c>
      <c r="G52" s="47">
        <v>1684</v>
      </c>
      <c r="H52" s="47">
        <v>1492</v>
      </c>
      <c r="I52" s="495">
        <f t="shared" si="2"/>
        <v>-1396</v>
      </c>
      <c r="J52" s="512">
        <f t="shared" si="3"/>
        <v>-48.337950138504155</v>
      </c>
    </row>
    <row r="53" spans="1:10">
      <c r="A53" s="25" t="s">
        <v>2154</v>
      </c>
      <c r="B53" s="48">
        <v>12727</v>
      </c>
      <c r="C53" s="48">
        <v>11408</v>
      </c>
      <c r="D53" s="48">
        <v>10339</v>
      </c>
      <c r="E53" s="48">
        <v>9417</v>
      </c>
      <c r="F53" s="48">
        <v>8540</v>
      </c>
      <c r="G53" s="48">
        <v>7426</v>
      </c>
      <c r="H53" s="48">
        <v>6565</v>
      </c>
      <c r="I53" s="510">
        <f t="shared" si="2"/>
        <v>-6162</v>
      </c>
      <c r="J53" s="70">
        <f t="shared" si="3"/>
        <v>-48.416751787538303</v>
      </c>
    </row>
    <row r="54" spans="1:10">
      <c r="A54" s="25" t="s">
        <v>2155</v>
      </c>
      <c r="B54" s="48">
        <v>6830</v>
      </c>
      <c r="C54" s="48">
        <v>7082</v>
      </c>
      <c r="D54" s="48">
        <v>6988</v>
      </c>
      <c r="E54" s="48">
        <v>6743</v>
      </c>
      <c r="F54" s="48">
        <v>6427</v>
      </c>
      <c r="G54" s="48">
        <v>6251</v>
      </c>
      <c r="H54" s="48">
        <v>5885</v>
      </c>
      <c r="I54" s="510">
        <f t="shared" si="2"/>
        <v>-945</v>
      </c>
      <c r="J54" s="70">
        <f t="shared" si="3"/>
        <v>-13.836017569546119</v>
      </c>
    </row>
    <row r="55" spans="1:10">
      <c r="A55" s="25" t="s">
        <v>2156</v>
      </c>
      <c r="B55" s="48">
        <v>3588</v>
      </c>
      <c r="C55" s="48">
        <v>3734</v>
      </c>
      <c r="D55" s="48">
        <v>3085</v>
      </c>
      <c r="E55" s="48">
        <v>2664</v>
      </c>
      <c r="F55" s="48">
        <v>2469</v>
      </c>
      <c r="G55" s="48">
        <v>2588</v>
      </c>
      <c r="H55" s="48">
        <v>2483</v>
      </c>
      <c r="I55" s="510">
        <f t="shared" si="2"/>
        <v>-1105</v>
      </c>
      <c r="J55" s="70">
        <f t="shared" si="3"/>
        <v>-30.79710144927536</v>
      </c>
    </row>
    <row r="56" spans="1:10">
      <c r="A56" s="11" t="s">
        <v>2157</v>
      </c>
      <c r="B56" s="30">
        <v>3242</v>
      </c>
      <c r="C56" s="30">
        <v>3348</v>
      </c>
      <c r="D56" s="30">
        <v>3903</v>
      </c>
      <c r="E56" s="30">
        <v>4079</v>
      </c>
      <c r="F56" s="30">
        <v>3958</v>
      </c>
      <c r="G56" s="30">
        <v>3663</v>
      </c>
      <c r="H56" s="30">
        <v>3402</v>
      </c>
      <c r="I56" s="498">
        <f t="shared" si="2"/>
        <v>160</v>
      </c>
      <c r="J56" s="515">
        <f t="shared" si="3"/>
        <v>4.9352251696483656</v>
      </c>
    </row>
    <row r="58" spans="1:10">
      <c r="A58" s="52" t="s">
        <v>2159</v>
      </c>
      <c r="B58" s="52" t="s">
        <v>2126</v>
      </c>
      <c r="C58" s="52" t="s">
        <v>2127</v>
      </c>
      <c r="D58" s="52" t="s">
        <v>2128</v>
      </c>
      <c r="E58" s="52" t="s">
        <v>2129</v>
      </c>
      <c r="F58" s="52" t="s">
        <v>2130</v>
      </c>
      <c r="G58" s="52" t="s">
        <v>2131</v>
      </c>
      <c r="H58" s="52" t="s">
        <v>2132</v>
      </c>
      <c r="I58" s="52" t="s">
        <v>2133</v>
      </c>
      <c r="J58" s="53" t="s">
        <v>2299</v>
      </c>
    </row>
    <row r="59" spans="1:10">
      <c r="A59" s="1" t="s">
        <v>2108</v>
      </c>
      <c r="B59" s="15">
        <v>24467</v>
      </c>
      <c r="C59" s="15">
        <v>22921</v>
      </c>
      <c r="D59" s="15">
        <v>21325</v>
      </c>
      <c r="E59" s="15">
        <v>19762</v>
      </c>
      <c r="F59" s="15">
        <v>18221</v>
      </c>
      <c r="G59" s="15">
        <v>16635</v>
      </c>
      <c r="H59" s="15">
        <v>15063</v>
      </c>
      <c r="I59" s="328">
        <f>H59-B59</f>
        <v>-9404</v>
      </c>
      <c r="J59" s="23">
        <f>I59/B59*100</f>
        <v>-38.435443658805738</v>
      </c>
    </row>
    <row r="60" spans="1:10">
      <c r="A60" s="9" t="s">
        <v>2134</v>
      </c>
      <c r="B60" s="47">
        <v>887</v>
      </c>
      <c r="C60" s="47">
        <v>762</v>
      </c>
      <c r="D60" s="47">
        <v>651</v>
      </c>
      <c r="E60" s="47">
        <v>592</v>
      </c>
      <c r="F60" s="47">
        <v>530</v>
      </c>
      <c r="G60" s="47">
        <v>461</v>
      </c>
      <c r="H60" s="47">
        <v>410</v>
      </c>
      <c r="I60" s="495">
        <f t="shared" ref="I60:I83" si="4">H60-B60</f>
        <v>-477</v>
      </c>
      <c r="J60" s="512">
        <f t="shared" ref="J60:J83" si="5">I60/B60*100</f>
        <v>-53.776775648252539</v>
      </c>
    </row>
    <row r="61" spans="1:10">
      <c r="A61" s="25" t="s">
        <v>2135</v>
      </c>
      <c r="B61" s="48">
        <v>937</v>
      </c>
      <c r="C61" s="48">
        <v>910</v>
      </c>
      <c r="D61" s="48">
        <v>785</v>
      </c>
      <c r="E61" s="48">
        <v>671</v>
      </c>
      <c r="F61" s="48">
        <v>611</v>
      </c>
      <c r="G61" s="48">
        <v>547</v>
      </c>
      <c r="H61" s="48">
        <v>477</v>
      </c>
      <c r="I61" s="510">
        <f t="shared" si="4"/>
        <v>-460</v>
      </c>
      <c r="J61" s="70">
        <f t="shared" si="5"/>
        <v>-49.092849519743865</v>
      </c>
    </row>
    <row r="62" spans="1:10">
      <c r="A62" s="25" t="s">
        <v>2136</v>
      </c>
      <c r="B62" s="48">
        <v>1048</v>
      </c>
      <c r="C62" s="48">
        <v>926</v>
      </c>
      <c r="D62" s="48">
        <v>899</v>
      </c>
      <c r="E62" s="48">
        <v>776</v>
      </c>
      <c r="F62" s="48">
        <v>663</v>
      </c>
      <c r="G62" s="48">
        <v>604</v>
      </c>
      <c r="H62" s="48">
        <v>541</v>
      </c>
      <c r="I62" s="510">
        <f t="shared" si="4"/>
        <v>-507</v>
      </c>
      <c r="J62" s="70">
        <f t="shared" si="5"/>
        <v>-48.377862595419849</v>
      </c>
    </row>
    <row r="63" spans="1:10">
      <c r="A63" s="25" t="s">
        <v>2137</v>
      </c>
      <c r="B63" s="48">
        <v>926</v>
      </c>
      <c r="C63" s="48">
        <v>821</v>
      </c>
      <c r="D63" s="48">
        <v>725</v>
      </c>
      <c r="E63" s="48">
        <v>705</v>
      </c>
      <c r="F63" s="48">
        <v>608</v>
      </c>
      <c r="G63" s="48">
        <v>520</v>
      </c>
      <c r="H63" s="48">
        <v>473</v>
      </c>
      <c r="I63" s="510">
        <f t="shared" si="4"/>
        <v>-453</v>
      </c>
      <c r="J63" s="70">
        <f t="shared" si="5"/>
        <v>-48.920086393088553</v>
      </c>
    </row>
    <row r="64" spans="1:10">
      <c r="A64" s="25" t="s">
        <v>2138</v>
      </c>
      <c r="B64" s="48">
        <v>680</v>
      </c>
      <c r="C64" s="48">
        <v>606</v>
      </c>
      <c r="D64" s="48">
        <v>537</v>
      </c>
      <c r="E64" s="48">
        <v>474</v>
      </c>
      <c r="F64" s="48">
        <v>459</v>
      </c>
      <c r="G64" s="48">
        <v>396</v>
      </c>
      <c r="H64" s="48">
        <v>338</v>
      </c>
      <c r="I64" s="510">
        <f t="shared" si="4"/>
        <v>-342</v>
      </c>
      <c r="J64" s="70">
        <f t="shared" si="5"/>
        <v>-50.294117647058826</v>
      </c>
    </row>
    <row r="65" spans="1:10">
      <c r="A65" s="25" t="s">
        <v>2139</v>
      </c>
      <c r="B65" s="48">
        <v>925</v>
      </c>
      <c r="C65" s="48">
        <v>717</v>
      </c>
      <c r="D65" s="48">
        <v>644</v>
      </c>
      <c r="E65" s="48">
        <v>570</v>
      </c>
      <c r="F65" s="48">
        <v>502</v>
      </c>
      <c r="G65" s="48">
        <v>486</v>
      </c>
      <c r="H65" s="48">
        <v>419</v>
      </c>
      <c r="I65" s="510">
        <f t="shared" si="4"/>
        <v>-506</v>
      </c>
      <c r="J65" s="70">
        <f t="shared" si="5"/>
        <v>-54.702702702702702</v>
      </c>
    </row>
    <row r="66" spans="1:10">
      <c r="A66" s="25" t="s">
        <v>2140</v>
      </c>
      <c r="B66" s="48">
        <v>1109</v>
      </c>
      <c r="C66" s="48">
        <v>987</v>
      </c>
      <c r="D66" s="48">
        <v>771</v>
      </c>
      <c r="E66" s="48">
        <v>696</v>
      </c>
      <c r="F66" s="48">
        <v>616</v>
      </c>
      <c r="G66" s="48">
        <v>542</v>
      </c>
      <c r="H66" s="48">
        <v>524</v>
      </c>
      <c r="I66" s="510">
        <f t="shared" si="4"/>
        <v>-585</v>
      </c>
      <c r="J66" s="70">
        <f t="shared" si="5"/>
        <v>-52.750225428313804</v>
      </c>
    </row>
    <row r="67" spans="1:10">
      <c r="A67" s="25" t="s">
        <v>2141</v>
      </c>
      <c r="B67" s="48">
        <v>1264</v>
      </c>
      <c r="C67" s="48">
        <v>1116</v>
      </c>
      <c r="D67" s="48">
        <v>993</v>
      </c>
      <c r="E67" s="48">
        <v>778</v>
      </c>
      <c r="F67" s="48">
        <v>705</v>
      </c>
      <c r="G67" s="48">
        <v>623</v>
      </c>
      <c r="H67" s="48">
        <v>548</v>
      </c>
      <c r="I67" s="510">
        <f t="shared" si="4"/>
        <v>-716</v>
      </c>
      <c r="J67" s="70">
        <f t="shared" si="5"/>
        <v>-56.64556962025317</v>
      </c>
    </row>
    <row r="68" spans="1:10">
      <c r="A68" s="25" t="s">
        <v>2142</v>
      </c>
      <c r="B68" s="48">
        <v>1523</v>
      </c>
      <c r="C68" s="48">
        <v>1235</v>
      </c>
      <c r="D68" s="48">
        <v>1090</v>
      </c>
      <c r="E68" s="48">
        <v>971</v>
      </c>
      <c r="F68" s="48">
        <v>761</v>
      </c>
      <c r="G68" s="48">
        <v>690</v>
      </c>
      <c r="H68" s="48">
        <v>610</v>
      </c>
      <c r="I68" s="510">
        <f t="shared" si="4"/>
        <v>-913</v>
      </c>
      <c r="J68" s="70">
        <f t="shared" si="5"/>
        <v>-59.947472094550221</v>
      </c>
    </row>
    <row r="69" spans="1:10">
      <c r="A69" s="25" t="s">
        <v>2143</v>
      </c>
      <c r="B69" s="48">
        <v>1363</v>
      </c>
      <c r="C69" s="48">
        <v>1487</v>
      </c>
      <c r="D69" s="48">
        <v>1206</v>
      </c>
      <c r="E69" s="48">
        <v>1065</v>
      </c>
      <c r="F69" s="48">
        <v>948</v>
      </c>
      <c r="G69" s="48">
        <v>743</v>
      </c>
      <c r="H69" s="48">
        <v>674</v>
      </c>
      <c r="I69" s="510">
        <f t="shared" si="4"/>
        <v>-689</v>
      </c>
      <c r="J69" s="70">
        <f t="shared" si="5"/>
        <v>-50.55025678650037</v>
      </c>
    </row>
    <row r="70" spans="1:10">
      <c r="A70" s="25" t="s">
        <v>2144</v>
      </c>
      <c r="B70" s="48">
        <v>1467</v>
      </c>
      <c r="C70" s="48">
        <v>1321</v>
      </c>
      <c r="D70" s="48">
        <v>1441</v>
      </c>
      <c r="E70" s="48">
        <v>1169</v>
      </c>
      <c r="F70" s="48">
        <v>1032</v>
      </c>
      <c r="G70" s="48">
        <v>919</v>
      </c>
      <c r="H70" s="48">
        <v>721</v>
      </c>
      <c r="I70" s="510">
        <f t="shared" si="4"/>
        <v>-746</v>
      </c>
      <c r="J70" s="70">
        <f t="shared" si="5"/>
        <v>-50.852079072937975</v>
      </c>
    </row>
    <row r="71" spans="1:10">
      <c r="A71" s="25" t="s">
        <v>2145</v>
      </c>
      <c r="B71" s="48">
        <v>1568</v>
      </c>
      <c r="C71" s="48">
        <v>1459</v>
      </c>
      <c r="D71" s="48">
        <v>1315</v>
      </c>
      <c r="E71" s="48">
        <v>1436</v>
      </c>
      <c r="F71" s="48">
        <v>1165</v>
      </c>
      <c r="G71" s="48">
        <v>1029</v>
      </c>
      <c r="H71" s="48">
        <v>917</v>
      </c>
      <c r="I71" s="510">
        <f t="shared" si="4"/>
        <v>-651</v>
      </c>
      <c r="J71" s="70">
        <f t="shared" si="5"/>
        <v>-41.517857142857146</v>
      </c>
    </row>
    <row r="72" spans="1:10">
      <c r="A72" s="25" t="s">
        <v>2146</v>
      </c>
      <c r="B72" s="48">
        <v>1887</v>
      </c>
      <c r="C72" s="48">
        <v>1562</v>
      </c>
      <c r="D72" s="48">
        <v>1457</v>
      </c>
      <c r="E72" s="48">
        <v>1317</v>
      </c>
      <c r="F72" s="48">
        <v>1440</v>
      </c>
      <c r="G72" s="48">
        <v>1167</v>
      </c>
      <c r="H72" s="48">
        <v>1031</v>
      </c>
      <c r="I72" s="510">
        <f t="shared" si="4"/>
        <v>-856</v>
      </c>
      <c r="J72" s="70">
        <f t="shared" si="5"/>
        <v>-45.363010068892422</v>
      </c>
    </row>
    <row r="73" spans="1:10">
      <c r="A73" s="25" t="s">
        <v>2147</v>
      </c>
      <c r="B73" s="48">
        <v>2174</v>
      </c>
      <c r="C73" s="48">
        <v>1842</v>
      </c>
      <c r="D73" s="48">
        <v>1528</v>
      </c>
      <c r="E73" s="48">
        <v>1427</v>
      </c>
      <c r="F73" s="48">
        <v>1291</v>
      </c>
      <c r="G73" s="48">
        <v>1413</v>
      </c>
      <c r="H73" s="48">
        <v>1146</v>
      </c>
      <c r="I73" s="510">
        <f t="shared" si="4"/>
        <v>-1028</v>
      </c>
      <c r="J73" s="70">
        <f t="shared" si="5"/>
        <v>-47.286108555657776</v>
      </c>
    </row>
    <row r="74" spans="1:10">
      <c r="A74" s="25" t="s">
        <v>2148</v>
      </c>
      <c r="B74" s="48">
        <v>1618</v>
      </c>
      <c r="C74" s="48">
        <v>2089</v>
      </c>
      <c r="D74" s="48">
        <v>1773</v>
      </c>
      <c r="E74" s="48">
        <v>1473</v>
      </c>
      <c r="F74" s="48">
        <v>1379</v>
      </c>
      <c r="G74" s="48">
        <v>1250</v>
      </c>
      <c r="H74" s="48">
        <v>1369</v>
      </c>
      <c r="I74" s="510">
        <f t="shared" si="4"/>
        <v>-249</v>
      </c>
      <c r="J74" s="70">
        <f t="shared" si="5"/>
        <v>-15.389369592089</v>
      </c>
    </row>
    <row r="75" spans="1:10">
      <c r="A75" s="25" t="s">
        <v>2149</v>
      </c>
      <c r="B75" s="48">
        <v>1503</v>
      </c>
      <c r="C75" s="48">
        <v>1486</v>
      </c>
      <c r="D75" s="48">
        <v>1930</v>
      </c>
      <c r="E75" s="48">
        <v>1641</v>
      </c>
      <c r="F75" s="48">
        <v>1368</v>
      </c>
      <c r="G75" s="48">
        <v>1285</v>
      </c>
      <c r="H75" s="48">
        <v>1168</v>
      </c>
      <c r="I75" s="510">
        <f t="shared" si="4"/>
        <v>-335</v>
      </c>
      <c r="J75" s="70">
        <f t="shared" si="5"/>
        <v>-22.288755821689954</v>
      </c>
    </row>
    <row r="76" spans="1:10">
      <c r="A76" s="25" t="s">
        <v>2150</v>
      </c>
      <c r="B76" s="48">
        <v>1485</v>
      </c>
      <c r="C76" s="48">
        <v>1312</v>
      </c>
      <c r="D76" s="48">
        <v>1309</v>
      </c>
      <c r="E76" s="48">
        <v>1717</v>
      </c>
      <c r="F76" s="48">
        <v>1463</v>
      </c>
      <c r="G76" s="48">
        <v>1228</v>
      </c>
      <c r="H76" s="48">
        <v>1160</v>
      </c>
      <c r="I76" s="510">
        <f t="shared" si="4"/>
        <v>-325</v>
      </c>
      <c r="J76" s="70">
        <f t="shared" si="5"/>
        <v>-21.885521885521886</v>
      </c>
    </row>
    <row r="77" spans="1:10">
      <c r="A77" s="25" t="s">
        <v>2151</v>
      </c>
      <c r="B77" s="48">
        <v>1241</v>
      </c>
      <c r="C77" s="48">
        <v>1197</v>
      </c>
      <c r="D77" s="48">
        <v>1075</v>
      </c>
      <c r="E77" s="48">
        <v>1089</v>
      </c>
      <c r="F77" s="48">
        <v>1455</v>
      </c>
      <c r="G77" s="48">
        <v>1241</v>
      </c>
      <c r="H77" s="48">
        <v>1054</v>
      </c>
      <c r="I77" s="510">
        <f t="shared" si="4"/>
        <v>-187</v>
      </c>
      <c r="J77" s="70">
        <f t="shared" si="5"/>
        <v>-15.068493150684931</v>
      </c>
    </row>
    <row r="78" spans="1:10">
      <c r="A78" s="11" t="s">
        <v>2152</v>
      </c>
      <c r="B78" s="30">
        <v>862</v>
      </c>
      <c r="C78" s="30">
        <v>1086</v>
      </c>
      <c r="D78" s="30">
        <v>1196</v>
      </c>
      <c r="E78" s="30">
        <v>1195</v>
      </c>
      <c r="F78" s="30">
        <v>1225</v>
      </c>
      <c r="G78" s="30">
        <v>1491</v>
      </c>
      <c r="H78" s="30">
        <v>1483</v>
      </c>
      <c r="I78" s="498">
        <f t="shared" si="4"/>
        <v>621</v>
      </c>
      <c r="J78" s="515">
        <f t="shared" si="5"/>
        <v>72.041763341067295</v>
      </c>
    </row>
    <row r="79" spans="1:10">
      <c r="A79" s="9" t="s">
        <v>2153</v>
      </c>
      <c r="B79" s="47">
        <v>2872</v>
      </c>
      <c r="C79" s="47">
        <v>2598</v>
      </c>
      <c r="D79" s="47">
        <v>2335</v>
      </c>
      <c r="E79" s="47">
        <v>2039</v>
      </c>
      <c r="F79" s="47">
        <v>1804</v>
      </c>
      <c r="G79" s="47">
        <v>1612</v>
      </c>
      <c r="H79" s="47">
        <v>1428</v>
      </c>
      <c r="I79" s="495">
        <f t="shared" si="4"/>
        <v>-1444</v>
      </c>
      <c r="J79" s="512">
        <f t="shared" si="5"/>
        <v>-50.278551532033418</v>
      </c>
    </row>
    <row r="80" spans="1:10">
      <c r="A80" s="25" t="s">
        <v>2154</v>
      </c>
      <c r="B80" s="48">
        <v>12712</v>
      </c>
      <c r="C80" s="48">
        <v>11311</v>
      </c>
      <c r="D80" s="48">
        <v>10179</v>
      </c>
      <c r="E80" s="48">
        <v>9181</v>
      </c>
      <c r="F80" s="48">
        <v>8236</v>
      </c>
      <c r="G80" s="48">
        <v>7115</v>
      </c>
      <c r="H80" s="48">
        <v>6255</v>
      </c>
      <c r="I80" s="510">
        <f t="shared" si="4"/>
        <v>-6457</v>
      </c>
      <c r="J80" s="70">
        <f t="shared" si="5"/>
        <v>-50.794524858401516</v>
      </c>
    </row>
    <row r="81" spans="1:10">
      <c r="A81" s="25" t="s">
        <v>2155</v>
      </c>
      <c r="B81" s="48">
        <v>8883</v>
      </c>
      <c r="C81" s="48">
        <v>9012</v>
      </c>
      <c r="D81" s="48">
        <v>8811</v>
      </c>
      <c r="E81" s="48">
        <v>8542</v>
      </c>
      <c r="F81" s="48">
        <v>8181</v>
      </c>
      <c r="G81" s="48">
        <v>7908</v>
      </c>
      <c r="H81" s="48">
        <v>7380</v>
      </c>
      <c r="I81" s="510">
        <f t="shared" si="4"/>
        <v>-1503</v>
      </c>
      <c r="J81" s="70">
        <f t="shared" si="5"/>
        <v>-16.919959473150961</v>
      </c>
    </row>
    <row r="82" spans="1:10">
      <c r="A82" s="25" t="s">
        <v>2156</v>
      </c>
      <c r="B82" s="48">
        <v>3792</v>
      </c>
      <c r="C82" s="48">
        <v>3931</v>
      </c>
      <c r="D82" s="48">
        <v>3301</v>
      </c>
      <c r="E82" s="48">
        <v>2900</v>
      </c>
      <c r="F82" s="48">
        <v>2670</v>
      </c>
      <c r="G82" s="48">
        <v>2663</v>
      </c>
      <c r="H82" s="48">
        <v>2515</v>
      </c>
      <c r="I82" s="510">
        <f t="shared" si="4"/>
        <v>-1277</v>
      </c>
      <c r="J82" s="70">
        <f t="shared" si="5"/>
        <v>-33.676160337552744</v>
      </c>
    </row>
    <row r="83" spans="1:10">
      <c r="A83" s="11" t="s">
        <v>2157</v>
      </c>
      <c r="B83" s="30">
        <v>5091</v>
      </c>
      <c r="C83" s="30">
        <v>5081</v>
      </c>
      <c r="D83" s="30">
        <v>5510</v>
      </c>
      <c r="E83" s="30">
        <v>5642</v>
      </c>
      <c r="F83" s="30">
        <v>5511</v>
      </c>
      <c r="G83" s="30">
        <v>5245</v>
      </c>
      <c r="H83" s="30">
        <v>4865</v>
      </c>
      <c r="I83" s="498">
        <f t="shared" si="4"/>
        <v>-226</v>
      </c>
      <c r="J83" s="515">
        <f t="shared" si="5"/>
        <v>-4.4392064427420941</v>
      </c>
    </row>
    <row r="85" spans="1:10">
      <c r="A85" s="52"/>
      <c r="B85" s="53" t="s">
        <v>2126</v>
      </c>
      <c r="C85" s="53" t="s">
        <v>2127</v>
      </c>
      <c r="D85" s="53" t="s">
        <v>2128</v>
      </c>
      <c r="E85" s="53" t="s">
        <v>2129</v>
      </c>
      <c r="F85" s="53" t="s">
        <v>2130</v>
      </c>
      <c r="G85" s="53" t="s">
        <v>2131</v>
      </c>
      <c r="H85" s="53" t="s">
        <v>2132</v>
      </c>
      <c r="I85" s="53" t="s">
        <v>2133</v>
      </c>
      <c r="J85" s="53" t="s">
        <v>1793</v>
      </c>
    </row>
    <row r="86" spans="1:10">
      <c r="A86" s="9" t="s">
        <v>2160</v>
      </c>
      <c r="B86" s="511">
        <v>12.278308321964529</v>
      </c>
      <c r="C86" s="511">
        <v>11.836725422496821</v>
      </c>
      <c r="D86" s="511">
        <v>11.445709687644779</v>
      </c>
      <c r="E86" s="511">
        <v>10.956060128245557</v>
      </c>
      <c r="F86" s="511">
        <v>10.51551094890511</v>
      </c>
      <c r="G86" s="511">
        <v>10.30128766095762</v>
      </c>
      <c r="H86" s="511">
        <v>10.067229787967593</v>
      </c>
      <c r="I86" s="512">
        <f>H86-B86</f>
        <v>-2.2110785339969361</v>
      </c>
      <c r="J86" s="512">
        <f t="shared" ref="J86:J90" si="6">I86/B86*100</f>
        <v>-18.008006282441713</v>
      </c>
    </row>
    <row r="87" spans="1:10">
      <c r="A87" s="25" t="s">
        <v>2161</v>
      </c>
      <c r="B87" s="513">
        <v>54.227063437926326</v>
      </c>
      <c r="C87" s="513">
        <v>51.605942213338174</v>
      </c>
      <c r="D87" s="513">
        <v>50.030479627417037</v>
      </c>
      <c r="E87" s="513">
        <v>48.875223378534635</v>
      </c>
      <c r="F87" s="513">
        <v>47.833029197080293</v>
      </c>
      <c r="G87" s="513">
        <v>45.446305788223526</v>
      </c>
      <c r="H87" s="513">
        <v>44.199275986898812</v>
      </c>
      <c r="I87" s="70">
        <f t="shared" ref="I87:I92" si="7">H87-B87</f>
        <v>-10.027787451027514</v>
      </c>
      <c r="J87" s="70">
        <f t="shared" si="6"/>
        <v>-18.492219226486998</v>
      </c>
    </row>
    <row r="88" spans="1:10">
      <c r="A88" s="25" t="s">
        <v>2162</v>
      </c>
      <c r="B88" s="513">
        <v>33.494628240109144</v>
      </c>
      <c r="C88" s="513">
        <v>36.557332364164999</v>
      </c>
      <c r="D88" s="513">
        <v>38.523810684938184</v>
      </c>
      <c r="E88" s="513">
        <v>40.168716493219804</v>
      </c>
      <c r="F88" s="513">
        <v>41.651459854014597</v>
      </c>
      <c r="G88" s="513">
        <v>44.252406550818854</v>
      </c>
      <c r="H88" s="513">
        <v>45.733494225133597</v>
      </c>
      <c r="I88" s="70">
        <f t="shared" si="7"/>
        <v>12.238865985024454</v>
      </c>
      <c r="J88" s="70">
        <f t="shared" si="6"/>
        <v>36.539787506489347</v>
      </c>
    </row>
    <row r="89" spans="1:10">
      <c r="A89" s="25" t="s">
        <v>2163</v>
      </c>
      <c r="B89" s="513">
        <v>15.731582537517053</v>
      </c>
      <c r="C89" s="513">
        <v>17.410957659458475</v>
      </c>
      <c r="D89" s="513">
        <v>15.571432054814563</v>
      </c>
      <c r="E89" s="513">
        <v>14.622096079049721</v>
      </c>
      <c r="F89" s="513">
        <v>14.652714416058393</v>
      </c>
      <c r="G89" s="513">
        <v>16.411426428303539</v>
      </c>
      <c r="H89" s="513">
        <v>17.231511808308912</v>
      </c>
      <c r="I89" s="70">
        <f t="shared" si="7"/>
        <v>1.4999292707918599</v>
      </c>
      <c r="J89" s="70">
        <f t="shared" si="6"/>
        <v>9.5345097495105335</v>
      </c>
    </row>
    <row r="90" spans="1:10">
      <c r="A90" s="11" t="s">
        <v>2164</v>
      </c>
      <c r="B90" s="514">
        <v>17.763045702592088</v>
      </c>
      <c r="C90" s="514">
        <v>19.146374704706524</v>
      </c>
      <c r="D90" s="514">
        <v>22.952378630123626</v>
      </c>
      <c r="E90" s="514">
        <v>25.546620414170086</v>
      </c>
      <c r="F90" s="514">
        <v>26.998745437956206</v>
      </c>
      <c r="G90" s="514">
        <v>27.840980122515312</v>
      </c>
      <c r="H90" s="514">
        <v>28.501982416824685</v>
      </c>
      <c r="I90" s="515">
        <f t="shared" si="7"/>
        <v>10.738936714232597</v>
      </c>
      <c r="J90" s="515">
        <f t="shared" si="6"/>
        <v>60.456618161296007</v>
      </c>
    </row>
    <row r="91" spans="1:10">
      <c r="B91" s="493"/>
      <c r="C91" s="493"/>
      <c r="D91" s="493"/>
      <c r="E91" s="493"/>
      <c r="F91" s="493"/>
      <c r="G91" s="493"/>
      <c r="H91" s="493"/>
      <c r="I91" s="23" t="s">
        <v>2165</v>
      </c>
    </row>
    <row r="92" spans="1:10">
      <c r="A92" s="52" t="s">
        <v>2166</v>
      </c>
      <c r="B92" s="516">
        <v>100</v>
      </c>
      <c r="C92" s="516">
        <v>93.843792633015013</v>
      </c>
      <c r="D92" s="516">
        <v>87.421128922237372</v>
      </c>
      <c r="E92" s="516">
        <v>81.113574351978173</v>
      </c>
      <c r="F92" s="516">
        <v>74.761255115961802</v>
      </c>
      <c r="G92" s="516">
        <v>68.204297407912691</v>
      </c>
      <c r="H92" s="516">
        <v>61.82853001364257</v>
      </c>
      <c r="I92" s="517">
        <f t="shared" si="7"/>
        <v>-38.17146998635743</v>
      </c>
    </row>
  </sheetData>
  <phoneticPr fontId="1"/>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C6792-D7E4-4732-98D1-13A23D36A3A5}">
  <dimension ref="A1:J92"/>
  <sheetViews>
    <sheetView workbookViewId="0">
      <pane xSplit="1" ySplit="4" topLeftCell="B72" activePane="bottomRight" state="frozen"/>
      <selection pane="topRight" activeCell="B1" sqref="B1"/>
      <selection pane="bottomLeft" activeCell="A5" sqref="A5"/>
      <selection pane="bottomRight" activeCell="K20" sqref="K20"/>
    </sheetView>
  </sheetViews>
  <sheetFormatPr defaultRowHeight="13.5"/>
  <cols>
    <col min="1" max="1" width="17.375" style="1" customWidth="1"/>
    <col min="2" max="8" width="9" style="1"/>
    <col min="9" max="9" width="11.125" style="1" customWidth="1"/>
    <col min="10" max="256" width="9" style="1"/>
    <col min="257" max="257" width="28.625" style="1" customWidth="1"/>
    <col min="258" max="264" width="9" style="1"/>
    <col min="265" max="265" width="11.125" style="1" customWidth="1"/>
    <col min="266" max="512" width="9" style="1"/>
    <col min="513" max="513" width="28.625" style="1" customWidth="1"/>
    <col min="514" max="520" width="9" style="1"/>
    <col min="521" max="521" width="11.125" style="1" customWidth="1"/>
    <col min="522" max="768" width="9" style="1"/>
    <col min="769" max="769" width="28.625" style="1" customWidth="1"/>
    <col min="770" max="776" width="9" style="1"/>
    <col min="777" max="777" width="11.125" style="1" customWidth="1"/>
    <col min="778" max="1024" width="9" style="1"/>
    <col min="1025" max="1025" width="28.625" style="1" customWidth="1"/>
    <col min="1026" max="1032" width="9" style="1"/>
    <col min="1033" max="1033" width="11.125" style="1" customWidth="1"/>
    <col min="1034" max="1280" width="9" style="1"/>
    <col min="1281" max="1281" width="28.625" style="1" customWidth="1"/>
    <col min="1282" max="1288" width="9" style="1"/>
    <col min="1289" max="1289" width="11.125" style="1" customWidth="1"/>
    <col min="1290" max="1536" width="9" style="1"/>
    <col min="1537" max="1537" width="28.625" style="1" customWidth="1"/>
    <col min="1538" max="1544" width="9" style="1"/>
    <col min="1545" max="1545" width="11.125" style="1" customWidth="1"/>
    <col min="1546" max="1792" width="9" style="1"/>
    <col min="1793" max="1793" width="28.625" style="1" customWidth="1"/>
    <col min="1794" max="1800" width="9" style="1"/>
    <col min="1801" max="1801" width="11.125" style="1" customWidth="1"/>
    <col min="1802" max="2048" width="9" style="1"/>
    <col min="2049" max="2049" width="28.625" style="1" customWidth="1"/>
    <col min="2050" max="2056" width="9" style="1"/>
    <col min="2057" max="2057" width="11.125" style="1" customWidth="1"/>
    <col min="2058" max="2304" width="9" style="1"/>
    <col min="2305" max="2305" width="28.625" style="1" customWidth="1"/>
    <col min="2306" max="2312" width="9" style="1"/>
    <col min="2313" max="2313" width="11.125" style="1" customWidth="1"/>
    <col min="2314" max="2560" width="9" style="1"/>
    <col min="2561" max="2561" width="28.625" style="1" customWidth="1"/>
    <col min="2562" max="2568" width="9" style="1"/>
    <col min="2569" max="2569" width="11.125" style="1" customWidth="1"/>
    <col min="2570" max="2816" width="9" style="1"/>
    <col min="2817" max="2817" width="28.625" style="1" customWidth="1"/>
    <col min="2818" max="2824" width="9" style="1"/>
    <col min="2825" max="2825" width="11.125" style="1" customWidth="1"/>
    <col min="2826" max="3072" width="9" style="1"/>
    <col min="3073" max="3073" width="28.625" style="1" customWidth="1"/>
    <col min="3074" max="3080" width="9" style="1"/>
    <col min="3081" max="3081" width="11.125" style="1" customWidth="1"/>
    <col min="3082" max="3328" width="9" style="1"/>
    <col min="3329" max="3329" width="28.625" style="1" customWidth="1"/>
    <col min="3330" max="3336" width="9" style="1"/>
    <col min="3337" max="3337" width="11.125" style="1" customWidth="1"/>
    <col min="3338" max="3584" width="9" style="1"/>
    <col min="3585" max="3585" width="28.625" style="1" customWidth="1"/>
    <col min="3586" max="3592" width="9" style="1"/>
    <col min="3593" max="3593" width="11.125" style="1" customWidth="1"/>
    <col min="3594" max="3840" width="9" style="1"/>
    <col min="3841" max="3841" width="28.625" style="1" customWidth="1"/>
    <col min="3842" max="3848" width="9" style="1"/>
    <col min="3849" max="3849" width="11.125" style="1" customWidth="1"/>
    <col min="3850" max="4096" width="9" style="1"/>
    <col min="4097" max="4097" width="28.625" style="1" customWidth="1"/>
    <col min="4098" max="4104" width="9" style="1"/>
    <col min="4105" max="4105" width="11.125" style="1" customWidth="1"/>
    <col min="4106" max="4352" width="9" style="1"/>
    <col min="4353" max="4353" width="28.625" style="1" customWidth="1"/>
    <col min="4354" max="4360" width="9" style="1"/>
    <col min="4361" max="4361" width="11.125" style="1" customWidth="1"/>
    <col min="4362" max="4608" width="9" style="1"/>
    <col min="4609" max="4609" width="28.625" style="1" customWidth="1"/>
    <col min="4610" max="4616" width="9" style="1"/>
    <col min="4617" max="4617" width="11.125" style="1" customWidth="1"/>
    <col min="4618" max="4864" width="9" style="1"/>
    <col min="4865" max="4865" width="28.625" style="1" customWidth="1"/>
    <col min="4866" max="4872" width="9" style="1"/>
    <col min="4873" max="4873" width="11.125" style="1" customWidth="1"/>
    <col min="4874" max="5120" width="9" style="1"/>
    <col min="5121" max="5121" width="28.625" style="1" customWidth="1"/>
    <col min="5122" max="5128" width="9" style="1"/>
    <col min="5129" max="5129" width="11.125" style="1" customWidth="1"/>
    <col min="5130" max="5376" width="9" style="1"/>
    <col min="5377" max="5377" width="28.625" style="1" customWidth="1"/>
    <col min="5378" max="5384" width="9" style="1"/>
    <col min="5385" max="5385" width="11.125" style="1" customWidth="1"/>
    <col min="5386" max="5632" width="9" style="1"/>
    <col min="5633" max="5633" width="28.625" style="1" customWidth="1"/>
    <col min="5634" max="5640" width="9" style="1"/>
    <col min="5641" max="5641" width="11.125" style="1" customWidth="1"/>
    <col min="5642" max="5888" width="9" style="1"/>
    <col min="5889" max="5889" width="28.625" style="1" customWidth="1"/>
    <col min="5890" max="5896" width="9" style="1"/>
    <col min="5897" max="5897" width="11.125" style="1" customWidth="1"/>
    <col min="5898" max="6144" width="9" style="1"/>
    <col min="6145" max="6145" width="28.625" style="1" customWidth="1"/>
    <col min="6146" max="6152" width="9" style="1"/>
    <col min="6153" max="6153" width="11.125" style="1" customWidth="1"/>
    <col min="6154" max="6400" width="9" style="1"/>
    <col min="6401" max="6401" width="28.625" style="1" customWidth="1"/>
    <col min="6402" max="6408" width="9" style="1"/>
    <col min="6409" max="6409" width="11.125" style="1" customWidth="1"/>
    <col min="6410" max="6656" width="9" style="1"/>
    <col min="6657" max="6657" width="28.625" style="1" customWidth="1"/>
    <col min="6658" max="6664" width="9" style="1"/>
    <col min="6665" max="6665" width="11.125" style="1" customWidth="1"/>
    <col min="6666" max="6912" width="9" style="1"/>
    <col min="6913" max="6913" width="28.625" style="1" customWidth="1"/>
    <col min="6914" max="6920" width="9" style="1"/>
    <col min="6921" max="6921" width="11.125" style="1" customWidth="1"/>
    <col min="6922" max="7168" width="9" style="1"/>
    <col min="7169" max="7169" width="28.625" style="1" customWidth="1"/>
    <col min="7170" max="7176" width="9" style="1"/>
    <col min="7177" max="7177" width="11.125" style="1" customWidth="1"/>
    <col min="7178" max="7424" width="9" style="1"/>
    <col min="7425" max="7425" width="28.625" style="1" customWidth="1"/>
    <col min="7426" max="7432" width="9" style="1"/>
    <col min="7433" max="7433" width="11.125" style="1" customWidth="1"/>
    <col min="7434" max="7680" width="9" style="1"/>
    <col min="7681" max="7681" width="28.625" style="1" customWidth="1"/>
    <col min="7682" max="7688" width="9" style="1"/>
    <col min="7689" max="7689" width="11.125" style="1" customWidth="1"/>
    <col min="7690" max="7936" width="9" style="1"/>
    <col min="7937" max="7937" width="28.625" style="1" customWidth="1"/>
    <col min="7938" max="7944" width="9" style="1"/>
    <col min="7945" max="7945" width="11.125" style="1" customWidth="1"/>
    <col min="7946" max="8192" width="9" style="1"/>
    <col min="8193" max="8193" width="28.625" style="1" customWidth="1"/>
    <col min="8194" max="8200" width="9" style="1"/>
    <col min="8201" max="8201" width="11.125" style="1" customWidth="1"/>
    <col min="8202" max="8448" width="9" style="1"/>
    <col min="8449" max="8449" width="28.625" style="1" customWidth="1"/>
    <col min="8450" max="8456" width="9" style="1"/>
    <col min="8457" max="8457" width="11.125" style="1" customWidth="1"/>
    <col min="8458" max="8704" width="9" style="1"/>
    <col min="8705" max="8705" width="28.625" style="1" customWidth="1"/>
    <col min="8706" max="8712" width="9" style="1"/>
    <col min="8713" max="8713" width="11.125" style="1" customWidth="1"/>
    <col min="8714" max="8960" width="9" style="1"/>
    <col min="8961" max="8961" width="28.625" style="1" customWidth="1"/>
    <col min="8962" max="8968" width="9" style="1"/>
    <col min="8969" max="8969" width="11.125" style="1" customWidth="1"/>
    <col min="8970" max="9216" width="9" style="1"/>
    <col min="9217" max="9217" width="28.625" style="1" customWidth="1"/>
    <col min="9218" max="9224" width="9" style="1"/>
    <col min="9225" max="9225" width="11.125" style="1" customWidth="1"/>
    <col min="9226" max="9472" width="9" style="1"/>
    <col min="9473" max="9473" width="28.625" style="1" customWidth="1"/>
    <col min="9474" max="9480" width="9" style="1"/>
    <col min="9481" max="9481" width="11.125" style="1" customWidth="1"/>
    <col min="9482" max="9728" width="9" style="1"/>
    <col min="9729" max="9729" width="28.625" style="1" customWidth="1"/>
    <col min="9730" max="9736" width="9" style="1"/>
    <col min="9737" max="9737" width="11.125" style="1" customWidth="1"/>
    <col min="9738" max="9984" width="9" style="1"/>
    <col min="9985" max="9985" width="28.625" style="1" customWidth="1"/>
    <col min="9986" max="9992" width="9" style="1"/>
    <col min="9993" max="9993" width="11.125" style="1" customWidth="1"/>
    <col min="9994" max="10240" width="9" style="1"/>
    <col min="10241" max="10241" width="28.625" style="1" customWidth="1"/>
    <col min="10242" max="10248" width="9" style="1"/>
    <col min="10249" max="10249" width="11.125" style="1" customWidth="1"/>
    <col min="10250" max="10496" width="9" style="1"/>
    <col min="10497" max="10497" width="28.625" style="1" customWidth="1"/>
    <col min="10498" max="10504" width="9" style="1"/>
    <col min="10505" max="10505" width="11.125" style="1" customWidth="1"/>
    <col min="10506" max="10752" width="9" style="1"/>
    <col min="10753" max="10753" width="28.625" style="1" customWidth="1"/>
    <col min="10754" max="10760" width="9" style="1"/>
    <col min="10761" max="10761" width="11.125" style="1" customWidth="1"/>
    <col min="10762" max="11008" width="9" style="1"/>
    <col min="11009" max="11009" width="28.625" style="1" customWidth="1"/>
    <col min="11010" max="11016" width="9" style="1"/>
    <col min="11017" max="11017" width="11.125" style="1" customWidth="1"/>
    <col min="11018" max="11264" width="9" style="1"/>
    <col min="11265" max="11265" width="28.625" style="1" customWidth="1"/>
    <col min="11266" max="11272" width="9" style="1"/>
    <col min="11273" max="11273" width="11.125" style="1" customWidth="1"/>
    <col min="11274" max="11520" width="9" style="1"/>
    <col min="11521" max="11521" width="28.625" style="1" customWidth="1"/>
    <col min="11522" max="11528" width="9" style="1"/>
    <col min="11529" max="11529" width="11.125" style="1" customWidth="1"/>
    <col min="11530" max="11776" width="9" style="1"/>
    <col min="11777" max="11777" width="28.625" style="1" customWidth="1"/>
    <col min="11778" max="11784" width="9" style="1"/>
    <col min="11785" max="11785" width="11.125" style="1" customWidth="1"/>
    <col min="11786" max="12032" width="9" style="1"/>
    <col min="12033" max="12033" width="28.625" style="1" customWidth="1"/>
    <col min="12034" max="12040" width="9" style="1"/>
    <col min="12041" max="12041" width="11.125" style="1" customWidth="1"/>
    <col min="12042" max="12288" width="9" style="1"/>
    <col min="12289" max="12289" width="28.625" style="1" customWidth="1"/>
    <col min="12290" max="12296" width="9" style="1"/>
    <col min="12297" max="12297" width="11.125" style="1" customWidth="1"/>
    <col min="12298" max="12544" width="9" style="1"/>
    <col min="12545" max="12545" width="28.625" style="1" customWidth="1"/>
    <col min="12546" max="12552" width="9" style="1"/>
    <col min="12553" max="12553" width="11.125" style="1" customWidth="1"/>
    <col min="12554" max="12800" width="9" style="1"/>
    <col min="12801" max="12801" width="28.625" style="1" customWidth="1"/>
    <col min="12802" max="12808" width="9" style="1"/>
    <col min="12809" max="12809" width="11.125" style="1" customWidth="1"/>
    <col min="12810" max="13056" width="9" style="1"/>
    <col min="13057" max="13057" width="28.625" style="1" customWidth="1"/>
    <col min="13058" max="13064" width="9" style="1"/>
    <col min="13065" max="13065" width="11.125" style="1" customWidth="1"/>
    <col min="13066" max="13312" width="9" style="1"/>
    <col min="13313" max="13313" width="28.625" style="1" customWidth="1"/>
    <col min="13314" max="13320" width="9" style="1"/>
    <col min="13321" max="13321" width="11.125" style="1" customWidth="1"/>
    <col min="13322" max="13568" width="9" style="1"/>
    <col min="13569" max="13569" width="28.625" style="1" customWidth="1"/>
    <col min="13570" max="13576" width="9" style="1"/>
    <col min="13577" max="13577" width="11.125" style="1" customWidth="1"/>
    <col min="13578" max="13824" width="9" style="1"/>
    <col min="13825" max="13825" width="28.625" style="1" customWidth="1"/>
    <col min="13826" max="13832" width="9" style="1"/>
    <col min="13833" max="13833" width="11.125" style="1" customWidth="1"/>
    <col min="13834" max="14080" width="9" style="1"/>
    <col min="14081" max="14081" width="28.625" style="1" customWidth="1"/>
    <col min="14082" max="14088" width="9" style="1"/>
    <col min="14089" max="14089" width="11.125" style="1" customWidth="1"/>
    <col min="14090" max="14336" width="9" style="1"/>
    <col min="14337" max="14337" width="28.625" style="1" customWidth="1"/>
    <col min="14338" max="14344" width="9" style="1"/>
    <col min="14345" max="14345" width="11.125" style="1" customWidth="1"/>
    <col min="14346" max="14592" width="9" style="1"/>
    <col min="14593" max="14593" width="28.625" style="1" customWidth="1"/>
    <col min="14594" max="14600" width="9" style="1"/>
    <col min="14601" max="14601" width="11.125" style="1" customWidth="1"/>
    <col min="14602" max="14848" width="9" style="1"/>
    <col min="14849" max="14849" width="28.625" style="1" customWidth="1"/>
    <col min="14850" max="14856" width="9" style="1"/>
    <col min="14857" max="14857" width="11.125" style="1" customWidth="1"/>
    <col min="14858" max="15104" width="9" style="1"/>
    <col min="15105" max="15105" width="28.625" style="1" customWidth="1"/>
    <col min="15106" max="15112" width="9" style="1"/>
    <col min="15113" max="15113" width="11.125" style="1" customWidth="1"/>
    <col min="15114" max="15360" width="9" style="1"/>
    <col min="15361" max="15361" width="28.625" style="1" customWidth="1"/>
    <col min="15362" max="15368" width="9" style="1"/>
    <col min="15369" max="15369" width="11.125" style="1" customWidth="1"/>
    <col min="15370" max="15616" width="9" style="1"/>
    <col min="15617" max="15617" width="28.625" style="1" customWidth="1"/>
    <col min="15618" max="15624" width="9" style="1"/>
    <col min="15625" max="15625" width="11.125" style="1" customWidth="1"/>
    <col min="15626" max="15872" width="9" style="1"/>
    <col min="15873" max="15873" width="28.625" style="1" customWidth="1"/>
    <col min="15874" max="15880" width="9" style="1"/>
    <col min="15881" max="15881" width="11.125" style="1" customWidth="1"/>
    <col min="15882" max="16128" width="9" style="1"/>
    <col min="16129" max="16129" width="28.625" style="1" customWidth="1"/>
    <col min="16130" max="16136" width="9" style="1"/>
    <col min="16137" max="16137" width="11.125" style="1" customWidth="1"/>
    <col min="16138" max="16384" width="9" style="1"/>
  </cols>
  <sheetData>
    <row r="1" spans="1:10">
      <c r="A1" s="14" t="s">
        <v>2124</v>
      </c>
    </row>
    <row r="2" spans="1:10">
      <c r="A2" s="1">
        <v>28226</v>
      </c>
      <c r="B2" s="1" t="s">
        <v>208</v>
      </c>
      <c r="C2" s="36" t="s">
        <v>1765</v>
      </c>
    </row>
    <row r="3" spans="1:10">
      <c r="I3" s="1" t="s">
        <v>2300</v>
      </c>
    </row>
    <row r="4" spans="1:10">
      <c r="A4" s="53" t="s">
        <v>2125</v>
      </c>
      <c r="B4" s="53" t="s">
        <v>2126</v>
      </c>
      <c r="C4" s="53" t="s">
        <v>2127</v>
      </c>
      <c r="D4" s="53" t="s">
        <v>2128</v>
      </c>
      <c r="E4" s="53" t="s">
        <v>2129</v>
      </c>
      <c r="F4" s="53" t="s">
        <v>2130</v>
      </c>
      <c r="G4" s="53" t="s">
        <v>2131</v>
      </c>
      <c r="H4" s="53" t="s">
        <v>2132</v>
      </c>
      <c r="I4" s="53" t="s">
        <v>2133</v>
      </c>
      <c r="J4" s="53" t="s">
        <v>2299</v>
      </c>
    </row>
    <row r="5" spans="1:10">
      <c r="A5" s="1" t="s">
        <v>2108</v>
      </c>
      <c r="B5" s="15">
        <v>43977</v>
      </c>
      <c r="C5" s="15">
        <v>41377</v>
      </c>
      <c r="D5" s="15">
        <v>38726</v>
      </c>
      <c r="E5" s="15">
        <v>36082</v>
      </c>
      <c r="F5" s="15">
        <v>33411</v>
      </c>
      <c r="G5" s="15">
        <v>30725</v>
      </c>
      <c r="H5" s="15">
        <v>28100</v>
      </c>
      <c r="I5" s="328">
        <f>H5-B5</f>
        <v>-15877</v>
      </c>
      <c r="J5" s="23">
        <f>I5/B5*100</f>
        <v>-36.102962912431494</v>
      </c>
    </row>
    <row r="6" spans="1:10">
      <c r="A6" s="9" t="s">
        <v>2134</v>
      </c>
      <c r="B6" s="47">
        <v>1484</v>
      </c>
      <c r="C6" s="47">
        <v>1344</v>
      </c>
      <c r="D6" s="47">
        <v>1180</v>
      </c>
      <c r="E6" s="47">
        <v>1072</v>
      </c>
      <c r="F6" s="47">
        <v>981</v>
      </c>
      <c r="G6" s="47">
        <v>876</v>
      </c>
      <c r="H6" s="47">
        <v>799</v>
      </c>
      <c r="I6" s="495">
        <f t="shared" ref="I6:I29" si="0">H6-B6</f>
        <v>-685</v>
      </c>
      <c r="J6" s="512">
        <f t="shared" ref="J6:J29" si="1">I6/B6*100</f>
        <v>-46.159029649595688</v>
      </c>
    </row>
    <row r="7" spans="1:10">
      <c r="A7" s="25" t="s">
        <v>2135</v>
      </c>
      <c r="B7" s="48">
        <v>1629</v>
      </c>
      <c r="C7" s="48">
        <v>1538</v>
      </c>
      <c r="D7" s="48">
        <v>1395</v>
      </c>
      <c r="E7" s="48">
        <v>1227</v>
      </c>
      <c r="F7" s="48">
        <v>1115</v>
      </c>
      <c r="G7" s="48">
        <v>1021</v>
      </c>
      <c r="H7" s="48">
        <v>913</v>
      </c>
      <c r="I7" s="510">
        <f t="shared" si="0"/>
        <v>-716</v>
      </c>
      <c r="J7" s="70">
        <f t="shared" si="1"/>
        <v>-43.95334561080417</v>
      </c>
    </row>
    <row r="8" spans="1:10">
      <c r="A8" s="25" t="s">
        <v>2136</v>
      </c>
      <c r="B8" s="48">
        <v>1831</v>
      </c>
      <c r="C8" s="48">
        <v>1670</v>
      </c>
      <c r="D8" s="48">
        <v>1578</v>
      </c>
      <c r="E8" s="48">
        <v>1432</v>
      </c>
      <c r="F8" s="48">
        <v>1258</v>
      </c>
      <c r="G8" s="48">
        <v>1145</v>
      </c>
      <c r="H8" s="48">
        <v>1050</v>
      </c>
      <c r="I8" s="510">
        <f t="shared" si="0"/>
        <v>-781</v>
      </c>
      <c r="J8" s="70">
        <f t="shared" si="1"/>
        <v>-42.654287274713269</v>
      </c>
    </row>
    <row r="9" spans="1:10">
      <c r="A9" s="25" t="s">
        <v>2137</v>
      </c>
      <c r="B9" s="48">
        <v>1845</v>
      </c>
      <c r="C9" s="48">
        <v>1657</v>
      </c>
      <c r="D9" s="48">
        <v>1512</v>
      </c>
      <c r="E9" s="48">
        <v>1427</v>
      </c>
      <c r="F9" s="48">
        <v>1295</v>
      </c>
      <c r="G9" s="48">
        <v>1137</v>
      </c>
      <c r="H9" s="48">
        <v>1033</v>
      </c>
      <c r="I9" s="510">
        <f t="shared" si="0"/>
        <v>-812</v>
      </c>
      <c r="J9" s="70">
        <f t="shared" si="1"/>
        <v>-44.010840108401084</v>
      </c>
    </row>
    <row r="10" spans="1:10">
      <c r="A10" s="25" t="s">
        <v>2138</v>
      </c>
      <c r="B10" s="48">
        <v>1443</v>
      </c>
      <c r="C10" s="48">
        <v>1369</v>
      </c>
      <c r="D10" s="48">
        <v>1230</v>
      </c>
      <c r="E10" s="48">
        <v>1119</v>
      </c>
      <c r="F10" s="48">
        <v>1056</v>
      </c>
      <c r="G10" s="48">
        <v>956</v>
      </c>
      <c r="H10" s="48">
        <v>838</v>
      </c>
      <c r="I10" s="510">
        <f t="shared" si="0"/>
        <v>-605</v>
      </c>
      <c r="J10" s="70">
        <f t="shared" si="1"/>
        <v>-41.92654192654193</v>
      </c>
    </row>
    <row r="11" spans="1:10">
      <c r="A11" s="25" t="s">
        <v>2139</v>
      </c>
      <c r="B11" s="48">
        <v>1734</v>
      </c>
      <c r="C11" s="48">
        <v>1349</v>
      </c>
      <c r="D11" s="48">
        <v>1287</v>
      </c>
      <c r="E11" s="48">
        <v>1158</v>
      </c>
      <c r="F11" s="48">
        <v>1053</v>
      </c>
      <c r="G11" s="48">
        <v>992</v>
      </c>
      <c r="H11" s="48">
        <v>899</v>
      </c>
      <c r="I11" s="510">
        <f t="shared" si="0"/>
        <v>-835</v>
      </c>
      <c r="J11" s="70">
        <f t="shared" si="1"/>
        <v>-48.154555940023073</v>
      </c>
    </row>
    <row r="12" spans="1:10">
      <c r="A12" s="25" t="s">
        <v>2140</v>
      </c>
      <c r="B12" s="48">
        <v>1885</v>
      </c>
      <c r="C12" s="48">
        <v>1726</v>
      </c>
      <c r="D12" s="48">
        <v>1355</v>
      </c>
      <c r="E12" s="48">
        <v>1299</v>
      </c>
      <c r="F12" s="48">
        <v>1170</v>
      </c>
      <c r="G12" s="48">
        <v>1062</v>
      </c>
      <c r="H12" s="48">
        <v>1000</v>
      </c>
      <c r="I12" s="510">
        <f t="shared" si="0"/>
        <v>-885</v>
      </c>
      <c r="J12" s="70">
        <f t="shared" si="1"/>
        <v>-46.949602122015918</v>
      </c>
    </row>
    <row r="13" spans="1:10">
      <c r="A13" s="25" t="s">
        <v>2141</v>
      </c>
      <c r="B13" s="48">
        <v>2328</v>
      </c>
      <c r="C13" s="48">
        <v>1919</v>
      </c>
      <c r="D13" s="48">
        <v>1761</v>
      </c>
      <c r="E13" s="48">
        <v>1385</v>
      </c>
      <c r="F13" s="48">
        <v>1330</v>
      </c>
      <c r="G13" s="48">
        <v>1199</v>
      </c>
      <c r="H13" s="48">
        <v>1090</v>
      </c>
      <c r="I13" s="510">
        <f t="shared" si="0"/>
        <v>-1238</v>
      </c>
      <c r="J13" s="70">
        <f t="shared" si="1"/>
        <v>-53.178694158075601</v>
      </c>
    </row>
    <row r="14" spans="1:10">
      <c r="A14" s="25" t="s">
        <v>2142</v>
      </c>
      <c r="B14" s="48">
        <v>2621</v>
      </c>
      <c r="C14" s="48">
        <v>2309</v>
      </c>
      <c r="D14" s="48">
        <v>1910</v>
      </c>
      <c r="E14" s="48">
        <v>1752</v>
      </c>
      <c r="F14" s="48">
        <v>1380</v>
      </c>
      <c r="G14" s="48">
        <v>1328</v>
      </c>
      <c r="H14" s="48">
        <v>1197</v>
      </c>
      <c r="I14" s="510">
        <f t="shared" si="0"/>
        <v>-1424</v>
      </c>
      <c r="J14" s="70">
        <f t="shared" si="1"/>
        <v>-54.330408241129334</v>
      </c>
    </row>
    <row r="15" spans="1:10">
      <c r="A15" s="25" t="s">
        <v>2143</v>
      </c>
      <c r="B15" s="48">
        <v>2388</v>
      </c>
      <c r="C15" s="48">
        <v>2572</v>
      </c>
      <c r="D15" s="48">
        <v>2265</v>
      </c>
      <c r="E15" s="48">
        <v>1874</v>
      </c>
      <c r="F15" s="48">
        <v>1720</v>
      </c>
      <c r="G15" s="48">
        <v>1355</v>
      </c>
      <c r="H15" s="48">
        <v>1305</v>
      </c>
      <c r="I15" s="510">
        <f t="shared" si="0"/>
        <v>-1083</v>
      </c>
      <c r="J15" s="70">
        <f t="shared" si="1"/>
        <v>-45.35175879396985</v>
      </c>
    </row>
    <row r="16" spans="1:10">
      <c r="A16" s="25" t="s">
        <v>2144</v>
      </c>
      <c r="B16" s="48">
        <v>2433</v>
      </c>
      <c r="C16" s="48">
        <v>2385</v>
      </c>
      <c r="D16" s="48">
        <v>2570</v>
      </c>
      <c r="E16" s="48">
        <v>2262</v>
      </c>
      <c r="F16" s="48">
        <v>1871</v>
      </c>
      <c r="G16" s="48">
        <v>1719</v>
      </c>
      <c r="H16" s="48">
        <v>1354</v>
      </c>
      <c r="I16" s="510">
        <f t="shared" si="0"/>
        <v>-1079</v>
      </c>
      <c r="J16" s="70">
        <f t="shared" si="1"/>
        <v>-44.348540896013148</v>
      </c>
    </row>
    <row r="17" spans="1:10">
      <c r="A17" s="25" t="s">
        <v>2145</v>
      </c>
      <c r="B17" s="48">
        <v>2854</v>
      </c>
      <c r="C17" s="48">
        <v>2421</v>
      </c>
      <c r="D17" s="48">
        <v>2379</v>
      </c>
      <c r="E17" s="48">
        <v>2565</v>
      </c>
      <c r="F17" s="48">
        <v>2257</v>
      </c>
      <c r="G17" s="48">
        <v>1867</v>
      </c>
      <c r="H17" s="48">
        <v>1716</v>
      </c>
      <c r="I17" s="510">
        <f t="shared" si="0"/>
        <v>-1138</v>
      </c>
      <c r="J17" s="70">
        <f t="shared" si="1"/>
        <v>-39.873861247372112</v>
      </c>
    </row>
    <row r="18" spans="1:10">
      <c r="A18" s="25" t="s">
        <v>2146</v>
      </c>
      <c r="B18" s="48">
        <v>3537</v>
      </c>
      <c r="C18" s="48">
        <v>2857</v>
      </c>
      <c r="D18" s="48">
        <v>2436</v>
      </c>
      <c r="E18" s="48">
        <v>2402</v>
      </c>
      <c r="F18" s="48">
        <v>2593</v>
      </c>
      <c r="G18" s="48">
        <v>2279</v>
      </c>
      <c r="H18" s="48">
        <v>1887</v>
      </c>
      <c r="I18" s="510">
        <f t="shared" si="0"/>
        <v>-1650</v>
      </c>
      <c r="J18" s="70">
        <f t="shared" si="1"/>
        <v>-46.649703138252754</v>
      </c>
    </row>
    <row r="19" spans="1:10">
      <c r="A19" s="25" t="s">
        <v>2147</v>
      </c>
      <c r="B19" s="48">
        <v>4008</v>
      </c>
      <c r="C19" s="48">
        <v>3449</v>
      </c>
      <c r="D19" s="48">
        <v>2793</v>
      </c>
      <c r="E19" s="48">
        <v>2390</v>
      </c>
      <c r="F19" s="48">
        <v>2363</v>
      </c>
      <c r="G19" s="48">
        <v>2554</v>
      </c>
      <c r="H19" s="48">
        <v>2244</v>
      </c>
      <c r="I19" s="510">
        <f t="shared" si="0"/>
        <v>-1764</v>
      </c>
      <c r="J19" s="70">
        <f t="shared" si="1"/>
        <v>-44.011976047904191</v>
      </c>
    </row>
    <row r="20" spans="1:10">
      <c r="A20" s="25" t="s">
        <v>2148</v>
      </c>
      <c r="B20" s="48">
        <v>3126</v>
      </c>
      <c r="C20" s="48">
        <v>3866</v>
      </c>
      <c r="D20" s="48">
        <v>3327</v>
      </c>
      <c r="E20" s="48">
        <v>2709</v>
      </c>
      <c r="F20" s="48">
        <v>2327</v>
      </c>
      <c r="G20" s="48">
        <v>2307</v>
      </c>
      <c r="H20" s="48">
        <v>2496</v>
      </c>
      <c r="I20" s="510">
        <f t="shared" si="0"/>
        <v>-630</v>
      </c>
      <c r="J20" s="70">
        <f t="shared" si="1"/>
        <v>-20.153550863723606</v>
      </c>
    </row>
    <row r="21" spans="1:10">
      <c r="A21" s="25" t="s">
        <v>2149</v>
      </c>
      <c r="B21" s="48">
        <v>2765</v>
      </c>
      <c r="C21" s="48">
        <v>2871</v>
      </c>
      <c r="D21" s="48">
        <v>3570</v>
      </c>
      <c r="E21" s="48">
        <v>3076</v>
      </c>
      <c r="F21" s="48">
        <v>2518</v>
      </c>
      <c r="G21" s="48">
        <v>2176</v>
      </c>
      <c r="H21" s="48">
        <v>2163</v>
      </c>
      <c r="I21" s="510">
        <f t="shared" si="0"/>
        <v>-602</v>
      </c>
      <c r="J21" s="70">
        <f t="shared" si="1"/>
        <v>-21.772151898734176</v>
      </c>
    </row>
    <row r="22" spans="1:10">
      <c r="A22" s="25" t="s">
        <v>2150</v>
      </c>
      <c r="B22" s="48">
        <v>2696</v>
      </c>
      <c r="C22" s="48">
        <v>2359</v>
      </c>
      <c r="D22" s="48">
        <v>2475</v>
      </c>
      <c r="E22" s="48">
        <v>3107</v>
      </c>
      <c r="F22" s="48">
        <v>2684</v>
      </c>
      <c r="G22" s="48">
        <v>2220</v>
      </c>
      <c r="H22" s="48">
        <v>1936</v>
      </c>
      <c r="I22" s="510">
        <f t="shared" si="0"/>
        <v>-760</v>
      </c>
      <c r="J22" s="70">
        <f t="shared" si="1"/>
        <v>-28.18991097922849</v>
      </c>
    </row>
    <row r="23" spans="1:10">
      <c r="A23" s="25" t="s">
        <v>2151</v>
      </c>
      <c r="B23" s="48">
        <v>2048</v>
      </c>
      <c r="C23" s="48">
        <v>1976</v>
      </c>
      <c r="D23" s="48">
        <v>1752</v>
      </c>
      <c r="E23" s="48">
        <v>1867</v>
      </c>
      <c r="F23" s="48">
        <v>2377</v>
      </c>
      <c r="G23" s="48">
        <v>2061</v>
      </c>
      <c r="H23" s="48">
        <v>1733</v>
      </c>
      <c r="I23" s="510">
        <f t="shared" si="0"/>
        <v>-315</v>
      </c>
      <c r="J23" s="70">
        <f t="shared" si="1"/>
        <v>-15.380859375</v>
      </c>
    </row>
    <row r="24" spans="1:10">
      <c r="A24" s="11" t="s">
        <v>2152</v>
      </c>
      <c r="B24" s="30">
        <v>1322</v>
      </c>
      <c r="C24" s="30">
        <v>1740</v>
      </c>
      <c r="D24" s="30">
        <v>1951</v>
      </c>
      <c r="E24" s="30">
        <v>1959</v>
      </c>
      <c r="F24" s="30">
        <v>2063</v>
      </c>
      <c r="G24" s="30">
        <v>2471</v>
      </c>
      <c r="H24" s="30">
        <v>2447</v>
      </c>
      <c r="I24" s="498">
        <f t="shared" si="0"/>
        <v>1125</v>
      </c>
      <c r="J24" s="515">
        <f t="shared" si="1"/>
        <v>85.098335854765509</v>
      </c>
    </row>
    <row r="25" spans="1:10">
      <c r="A25" s="9" t="s">
        <v>2153</v>
      </c>
      <c r="B25" s="47">
        <v>4944</v>
      </c>
      <c r="C25" s="47">
        <v>4552</v>
      </c>
      <c r="D25" s="47">
        <v>4153</v>
      </c>
      <c r="E25" s="47">
        <v>3731</v>
      </c>
      <c r="F25" s="47">
        <v>3354</v>
      </c>
      <c r="G25" s="47">
        <v>3042</v>
      </c>
      <c r="H25" s="47">
        <v>2762</v>
      </c>
      <c r="I25" s="495">
        <f t="shared" si="0"/>
        <v>-2182</v>
      </c>
      <c r="J25" s="512">
        <f t="shared" si="1"/>
        <v>-44.13430420711974</v>
      </c>
    </row>
    <row r="26" spans="1:10">
      <c r="A26" s="25" t="s">
        <v>2154</v>
      </c>
      <c r="B26" s="48">
        <v>23068</v>
      </c>
      <c r="C26" s="48">
        <v>20564</v>
      </c>
      <c r="D26" s="48">
        <v>18705</v>
      </c>
      <c r="E26" s="48">
        <v>17243</v>
      </c>
      <c r="F26" s="48">
        <v>15725</v>
      </c>
      <c r="G26" s="48">
        <v>13894</v>
      </c>
      <c r="H26" s="48">
        <v>12319</v>
      </c>
      <c r="I26" s="510">
        <f t="shared" si="0"/>
        <v>-10749</v>
      </c>
      <c r="J26" s="70">
        <f t="shared" si="1"/>
        <v>-46.59701751343853</v>
      </c>
    </row>
    <row r="27" spans="1:10">
      <c r="A27" s="25" t="s">
        <v>2155</v>
      </c>
      <c r="B27" s="48">
        <v>15965</v>
      </c>
      <c r="C27" s="48">
        <v>16261</v>
      </c>
      <c r="D27" s="48">
        <v>15868</v>
      </c>
      <c r="E27" s="48">
        <v>15108</v>
      </c>
      <c r="F27" s="48">
        <v>14332</v>
      </c>
      <c r="G27" s="48">
        <v>13789</v>
      </c>
      <c r="H27" s="48">
        <v>13019</v>
      </c>
      <c r="I27" s="510">
        <f t="shared" si="0"/>
        <v>-2946</v>
      </c>
      <c r="J27" s="70">
        <f t="shared" si="1"/>
        <v>-18.452865643595366</v>
      </c>
    </row>
    <row r="28" spans="1:10">
      <c r="A28" s="25" t="s">
        <v>2156</v>
      </c>
      <c r="B28" s="48">
        <v>7134</v>
      </c>
      <c r="C28" s="48">
        <v>7315</v>
      </c>
      <c r="D28" s="48">
        <v>6120</v>
      </c>
      <c r="E28" s="48">
        <v>5099</v>
      </c>
      <c r="F28" s="48">
        <v>4690</v>
      </c>
      <c r="G28" s="48">
        <v>4861</v>
      </c>
      <c r="H28" s="48">
        <v>4740</v>
      </c>
      <c r="I28" s="510">
        <f t="shared" si="0"/>
        <v>-2394</v>
      </c>
      <c r="J28" s="70">
        <f t="shared" si="1"/>
        <v>-33.557611438183351</v>
      </c>
    </row>
    <row r="29" spans="1:10">
      <c r="A29" s="11" t="s">
        <v>2157</v>
      </c>
      <c r="B29" s="30">
        <v>8831</v>
      </c>
      <c r="C29" s="30">
        <v>8946</v>
      </c>
      <c r="D29" s="30">
        <v>9748</v>
      </c>
      <c r="E29" s="30">
        <v>10009</v>
      </c>
      <c r="F29" s="30">
        <v>9642</v>
      </c>
      <c r="G29" s="30">
        <v>8928</v>
      </c>
      <c r="H29" s="30">
        <v>8279</v>
      </c>
      <c r="I29" s="498">
        <f t="shared" si="0"/>
        <v>-552</v>
      </c>
      <c r="J29" s="515">
        <f t="shared" si="1"/>
        <v>-6.2507077341184463</v>
      </c>
    </row>
    <row r="30" spans="1:10">
      <c r="B30" s="15"/>
      <c r="C30" s="15"/>
      <c r="D30" s="15"/>
      <c r="E30" s="15"/>
      <c r="F30" s="15"/>
      <c r="G30" s="15"/>
      <c r="H30" s="15"/>
    </row>
    <row r="31" spans="1:10">
      <c r="A31" s="52" t="s">
        <v>2158</v>
      </c>
      <c r="B31" s="52" t="s">
        <v>2126</v>
      </c>
      <c r="C31" s="52" t="s">
        <v>2127</v>
      </c>
      <c r="D31" s="52" t="s">
        <v>2128</v>
      </c>
      <c r="E31" s="52" t="s">
        <v>2129</v>
      </c>
      <c r="F31" s="52" t="s">
        <v>2130</v>
      </c>
      <c r="G31" s="52" t="s">
        <v>2131</v>
      </c>
      <c r="H31" s="52" t="s">
        <v>2132</v>
      </c>
      <c r="I31" s="52" t="s">
        <v>2133</v>
      </c>
      <c r="J31" s="53" t="s">
        <v>2299</v>
      </c>
    </row>
    <row r="32" spans="1:10">
      <c r="A32" s="1" t="s">
        <v>2108</v>
      </c>
      <c r="B32" s="15">
        <v>20808</v>
      </c>
      <c r="C32" s="15">
        <v>19522</v>
      </c>
      <c r="D32" s="15">
        <v>18227</v>
      </c>
      <c r="E32" s="15">
        <v>16927</v>
      </c>
      <c r="F32" s="15">
        <v>15594</v>
      </c>
      <c r="G32" s="15">
        <v>14272</v>
      </c>
      <c r="H32" s="15">
        <v>13033</v>
      </c>
      <c r="I32" s="328">
        <f>H32-B32</f>
        <v>-7775</v>
      </c>
      <c r="J32" s="23">
        <f>I32/B32*100</f>
        <v>-37.365436370626682</v>
      </c>
    </row>
    <row r="33" spans="1:10">
      <c r="A33" s="9" t="s">
        <v>2134</v>
      </c>
      <c r="B33" s="47">
        <v>750</v>
      </c>
      <c r="C33" s="47">
        <v>689</v>
      </c>
      <c r="D33" s="47">
        <v>605</v>
      </c>
      <c r="E33" s="47">
        <v>550</v>
      </c>
      <c r="F33" s="47">
        <v>503</v>
      </c>
      <c r="G33" s="47">
        <v>449</v>
      </c>
      <c r="H33" s="47">
        <v>410</v>
      </c>
      <c r="I33" s="495">
        <f t="shared" ref="I33:I56" si="2">H33-B33</f>
        <v>-340</v>
      </c>
      <c r="J33" s="512">
        <f t="shared" ref="J33:J56" si="3">I33/B33*100</f>
        <v>-45.333333333333329</v>
      </c>
    </row>
    <row r="34" spans="1:10">
      <c r="A34" s="25" t="s">
        <v>2135</v>
      </c>
      <c r="B34" s="48">
        <v>837</v>
      </c>
      <c r="C34" s="48">
        <v>783</v>
      </c>
      <c r="D34" s="48">
        <v>720</v>
      </c>
      <c r="E34" s="48">
        <v>633</v>
      </c>
      <c r="F34" s="48">
        <v>575</v>
      </c>
      <c r="G34" s="48">
        <v>527</v>
      </c>
      <c r="H34" s="48">
        <v>471</v>
      </c>
      <c r="I34" s="510">
        <f t="shared" si="2"/>
        <v>-366</v>
      </c>
      <c r="J34" s="70">
        <f t="shared" si="3"/>
        <v>-43.727598566308245</v>
      </c>
    </row>
    <row r="35" spans="1:10">
      <c r="A35" s="25" t="s">
        <v>2136</v>
      </c>
      <c r="B35" s="48">
        <v>963</v>
      </c>
      <c r="C35" s="48">
        <v>855</v>
      </c>
      <c r="D35" s="48">
        <v>800</v>
      </c>
      <c r="E35" s="48">
        <v>736</v>
      </c>
      <c r="F35" s="48">
        <v>647</v>
      </c>
      <c r="G35" s="48">
        <v>589</v>
      </c>
      <c r="H35" s="48">
        <v>540</v>
      </c>
      <c r="I35" s="510">
        <f t="shared" si="2"/>
        <v>-423</v>
      </c>
      <c r="J35" s="70">
        <f t="shared" si="3"/>
        <v>-43.925233644859816</v>
      </c>
    </row>
    <row r="36" spans="1:10">
      <c r="A36" s="25" t="s">
        <v>2137</v>
      </c>
      <c r="B36" s="48">
        <v>935</v>
      </c>
      <c r="C36" s="48">
        <v>848</v>
      </c>
      <c r="D36" s="48">
        <v>753</v>
      </c>
      <c r="E36" s="48">
        <v>704</v>
      </c>
      <c r="F36" s="48">
        <v>648</v>
      </c>
      <c r="G36" s="48">
        <v>569</v>
      </c>
      <c r="H36" s="48">
        <v>517</v>
      </c>
      <c r="I36" s="510">
        <f t="shared" si="2"/>
        <v>-418</v>
      </c>
      <c r="J36" s="70">
        <f t="shared" si="3"/>
        <v>-44.705882352941181</v>
      </c>
    </row>
    <row r="37" spans="1:10">
      <c r="A37" s="25" t="s">
        <v>2138</v>
      </c>
      <c r="B37" s="48">
        <v>725</v>
      </c>
      <c r="C37" s="48">
        <v>682</v>
      </c>
      <c r="D37" s="48">
        <v>619</v>
      </c>
      <c r="E37" s="48">
        <v>548</v>
      </c>
      <c r="F37" s="48">
        <v>512</v>
      </c>
      <c r="G37" s="48">
        <v>471</v>
      </c>
      <c r="H37" s="48">
        <v>413</v>
      </c>
      <c r="I37" s="510">
        <f t="shared" si="2"/>
        <v>-312</v>
      </c>
      <c r="J37" s="70">
        <f t="shared" si="3"/>
        <v>-43.03448275862069</v>
      </c>
    </row>
    <row r="38" spans="1:10">
      <c r="A38" s="25" t="s">
        <v>2139</v>
      </c>
      <c r="B38" s="48">
        <v>889</v>
      </c>
      <c r="C38" s="48">
        <v>705</v>
      </c>
      <c r="D38" s="48">
        <v>667</v>
      </c>
      <c r="E38" s="48">
        <v>607</v>
      </c>
      <c r="F38" s="48">
        <v>538</v>
      </c>
      <c r="G38" s="48">
        <v>502</v>
      </c>
      <c r="H38" s="48">
        <v>462</v>
      </c>
      <c r="I38" s="510">
        <f t="shared" si="2"/>
        <v>-427</v>
      </c>
      <c r="J38" s="70">
        <f t="shared" si="3"/>
        <v>-48.031496062992126</v>
      </c>
    </row>
    <row r="39" spans="1:10">
      <c r="A39" s="25" t="s">
        <v>2140</v>
      </c>
      <c r="B39" s="48">
        <v>942</v>
      </c>
      <c r="C39" s="48">
        <v>875</v>
      </c>
      <c r="D39" s="48">
        <v>700</v>
      </c>
      <c r="E39" s="48">
        <v>665</v>
      </c>
      <c r="F39" s="48">
        <v>606</v>
      </c>
      <c r="G39" s="48">
        <v>536</v>
      </c>
      <c r="H39" s="48">
        <v>500</v>
      </c>
      <c r="I39" s="510">
        <f t="shared" si="2"/>
        <v>-442</v>
      </c>
      <c r="J39" s="70">
        <f t="shared" si="3"/>
        <v>-46.92144373673036</v>
      </c>
    </row>
    <row r="40" spans="1:10">
      <c r="A40" s="25" t="s">
        <v>2141</v>
      </c>
      <c r="B40" s="48">
        <v>1121</v>
      </c>
      <c r="C40" s="48">
        <v>948</v>
      </c>
      <c r="D40" s="48">
        <v>883</v>
      </c>
      <c r="E40" s="48">
        <v>708</v>
      </c>
      <c r="F40" s="48">
        <v>673</v>
      </c>
      <c r="G40" s="48">
        <v>614</v>
      </c>
      <c r="H40" s="48">
        <v>544</v>
      </c>
      <c r="I40" s="510">
        <f t="shared" si="2"/>
        <v>-577</v>
      </c>
      <c r="J40" s="70">
        <f t="shared" si="3"/>
        <v>-51.471900089206066</v>
      </c>
    </row>
    <row r="41" spans="1:10">
      <c r="A41" s="25" t="s">
        <v>2142</v>
      </c>
      <c r="B41" s="48">
        <v>1336</v>
      </c>
      <c r="C41" s="48">
        <v>1125</v>
      </c>
      <c r="D41" s="48">
        <v>953</v>
      </c>
      <c r="E41" s="48">
        <v>888</v>
      </c>
      <c r="F41" s="48">
        <v>712</v>
      </c>
      <c r="G41" s="48">
        <v>678</v>
      </c>
      <c r="H41" s="48">
        <v>619</v>
      </c>
      <c r="I41" s="510">
        <f t="shared" si="2"/>
        <v>-717</v>
      </c>
      <c r="J41" s="70">
        <f t="shared" si="3"/>
        <v>-53.667664670658688</v>
      </c>
    </row>
    <row r="42" spans="1:10">
      <c r="A42" s="25" t="s">
        <v>2143</v>
      </c>
      <c r="B42" s="48">
        <v>1177</v>
      </c>
      <c r="C42" s="48">
        <v>1311</v>
      </c>
      <c r="D42" s="48">
        <v>1104</v>
      </c>
      <c r="E42" s="48">
        <v>935</v>
      </c>
      <c r="F42" s="48">
        <v>872</v>
      </c>
      <c r="G42" s="48">
        <v>699</v>
      </c>
      <c r="H42" s="48">
        <v>667</v>
      </c>
      <c r="I42" s="510">
        <f t="shared" si="2"/>
        <v>-510</v>
      </c>
      <c r="J42" s="70">
        <f t="shared" si="3"/>
        <v>-43.33050127442651</v>
      </c>
    </row>
    <row r="43" spans="1:10">
      <c r="A43" s="25" t="s">
        <v>2144</v>
      </c>
      <c r="B43" s="48">
        <v>1152</v>
      </c>
      <c r="C43" s="48">
        <v>1163</v>
      </c>
      <c r="D43" s="48">
        <v>1297</v>
      </c>
      <c r="E43" s="48">
        <v>1091</v>
      </c>
      <c r="F43" s="48">
        <v>924</v>
      </c>
      <c r="G43" s="48">
        <v>863</v>
      </c>
      <c r="H43" s="48">
        <v>692</v>
      </c>
      <c r="I43" s="510">
        <f t="shared" si="2"/>
        <v>-460</v>
      </c>
      <c r="J43" s="70">
        <f t="shared" si="3"/>
        <v>-39.930555555555557</v>
      </c>
    </row>
    <row r="44" spans="1:10">
      <c r="A44" s="25" t="s">
        <v>2145</v>
      </c>
      <c r="B44" s="48">
        <v>1399</v>
      </c>
      <c r="C44" s="48">
        <v>1139</v>
      </c>
      <c r="D44" s="48">
        <v>1153</v>
      </c>
      <c r="E44" s="48">
        <v>1287</v>
      </c>
      <c r="F44" s="48">
        <v>1082</v>
      </c>
      <c r="G44" s="48">
        <v>917</v>
      </c>
      <c r="H44" s="48">
        <v>857</v>
      </c>
      <c r="I44" s="510">
        <f t="shared" si="2"/>
        <v>-542</v>
      </c>
      <c r="J44" s="70">
        <f t="shared" si="3"/>
        <v>-38.741958541815578</v>
      </c>
    </row>
    <row r="45" spans="1:10">
      <c r="A45" s="25" t="s">
        <v>2146</v>
      </c>
      <c r="B45" s="48">
        <v>1778</v>
      </c>
      <c r="C45" s="48">
        <v>1394</v>
      </c>
      <c r="D45" s="48">
        <v>1142</v>
      </c>
      <c r="E45" s="48">
        <v>1161</v>
      </c>
      <c r="F45" s="48">
        <v>1297</v>
      </c>
      <c r="G45" s="48">
        <v>1089</v>
      </c>
      <c r="H45" s="48">
        <v>924</v>
      </c>
      <c r="I45" s="510">
        <f t="shared" si="2"/>
        <v>-854</v>
      </c>
      <c r="J45" s="70">
        <f t="shared" si="3"/>
        <v>-48.031496062992126</v>
      </c>
    </row>
    <row r="46" spans="1:10">
      <c r="A46" s="25" t="s">
        <v>2147</v>
      </c>
      <c r="B46" s="48">
        <v>2023</v>
      </c>
      <c r="C46" s="48">
        <v>1724</v>
      </c>
      <c r="D46" s="48">
        <v>1356</v>
      </c>
      <c r="E46" s="48">
        <v>1116</v>
      </c>
      <c r="F46" s="48">
        <v>1140</v>
      </c>
      <c r="G46" s="48">
        <v>1275</v>
      </c>
      <c r="H46" s="48">
        <v>1070</v>
      </c>
      <c r="I46" s="510">
        <f t="shared" si="2"/>
        <v>-953</v>
      </c>
      <c r="J46" s="70">
        <f t="shared" si="3"/>
        <v>-47.108255066732575</v>
      </c>
    </row>
    <row r="47" spans="1:10">
      <c r="A47" s="25" t="s">
        <v>2148</v>
      </c>
      <c r="B47" s="48">
        <v>1461</v>
      </c>
      <c r="C47" s="48">
        <v>1916</v>
      </c>
      <c r="D47" s="48">
        <v>1633</v>
      </c>
      <c r="E47" s="48">
        <v>1294</v>
      </c>
      <c r="F47" s="48">
        <v>1070</v>
      </c>
      <c r="G47" s="48">
        <v>1097</v>
      </c>
      <c r="H47" s="48">
        <v>1229</v>
      </c>
      <c r="I47" s="510">
        <f t="shared" si="2"/>
        <v>-232</v>
      </c>
      <c r="J47" s="70">
        <f t="shared" si="3"/>
        <v>-15.879534565366187</v>
      </c>
    </row>
    <row r="48" spans="1:10">
      <c r="A48" s="25" t="s">
        <v>2149</v>
      </c>
      <c r="B48" s="48">
        <v>1237</v>
      </c>
      <c r="C48" s="48">
        <v>1294</v>
      </c>
      <c r="D48" s="48">
        <v>1713</v>
      </c>
      <c r="E48" s="48">
        <v>1462</v>
      </c>
      <c r="F48" s="48">
        <v>1165</v>
      </c>
      <c r="G48" s="48">
        <v>969</v>
      </c>
      <c r="H48" s="48">
        <v>998</v>
      </c>
      <c r="I48" s="510">
        <f t="shared" si="2"/>
        <v>-239</v>
      </c>
      <c r="J48" s="70">
        <f t="shared" si="3"/>
        <v>-19.320937752627323</v>
      </c>
    </row>
    <row r="49" spans="1:10">
      <c r="A49" s="25" t="s">
        <v>2150</v>
      </c>
      <c r="B49" s="48">
        <v>1067</v>
      </c>
      <c r="C49" s="48">
        <v>980</v>
      </c>
      <c r="D49" s="48">
        <v>1038</v>
      </c>
      <c r="E49" s="48">
        <v>1398</v>
      </c>
      <c r="F49" s="48">
        <v>1197</v>
      </c>
      <c r="G49" s="48">
        <v>965</v>
      </c>
      <c r="H49" s="48">
        <v>810</v>
      </c>
      <c r="I49" s="510">
        <f t="shared" si="2"/>
        <v>-257</v>
      </c>
      <c r="J49" s="70">
        <f t="shared" si="3"/>
        <v>-24.086223055295221</v>
      </c>
    </row>
    <row r="50" spans="1:10">
      <c r="A50" s="25" t="s">
        <v>2151</v>
      </c>
      <c r="B50" s="48">
        <v>696</v>
      </c>
      <c r="C50" s="48">
        <v>651</v>
      </c>
      <c r="D50" s="48">
        <v>611</v>
      </c>
      <c r="E50" s="48">
        <v>659</v>
      </c>
      <c r="F50" s="48">
        <v>914</v>
      </c>
      <c r="G50" s="48">
        <v>787</v>
      </c>
      <c r="H50" s="48">
        <v>646</v>
      </c>
      <c r="I50" s="510">
        <f t="shared" si="2"/>
        <v>-50</v>
      </c>
      <c r="J50" s="70">
        <f t="shared" si="3"/>
        <v>-7.1839080459770113</v>
      </c>
    </row>
    <row r="51" spans="1:10">
      <c r="A51" s="11" t="s">
        <v>2152</v>
      </c>
      <c r="B51" s="30">
        <v>320</v>
      </c>
      <c r="C51" s="30">
        <v>440</v>
      </c>
      <c r="D51" s="30">
        <v>480</v>
      </c>
      <c r="E51" s="30">
        <v>485</v>
      </c>
      <c r="F51" s="30">
        <v>519</v>
      </c>
      <c r="G51" s="30">
        <v>676</v>
      </c>
      <c r="H51" s="30">
        <v>664</v>
      </c>
      <c r="I51" s="498">
        <f t="shared" si="2"/>
        <v>344</v>
      </c>
      <c r="J51" s="515">
        <f t="shared" si="3"/>
        <v>107.5</v>
      </c>
    </row>
    <row r="52" spans="1:10">
      <c r="A52" s="9" t="s">
        <v>2153</v>
      </c>
      <c r="B52" s="47">
        <v>2550</v>
      </c>
      <c r="C52" s="47">
        <v>2327</v>
      </c>
      <c r="D52" s="47">
        <v>2125</v>
      </c>
      <c r="E52" s="47">
        <v>1919</v>
      </c>
      <c r="F52" s="47">
        <v>1725</v>
      </c>
      <c r="G52" s="47">
        <v>1565</v>
      </c>
      <c r="H52" s="47">
        <v>1421</v>
      </c>
      <c r="I52" s="495">
        <f t="shared" si="2"/>
        <v>-1129</v>
      </c>
      <c r="J52" s="512">
        <f t="shared" si="3"/>
        <v>-44.274509803921568</v>
      </c>
    </row>
    <row r="53" spans="1:10">
      <c r="A53" s="25" t="s">
        <v>2154</v>
      </c>
      <c r="B53" s="48">
        <v>11454</v>
      </c>
      <c r="C53" s="48">
        <v>10190</v>
      </c>
      <c r="D53" s="48">
        <v>9271</v>
      </c>
      <c r="E53" s="48">
        <v>8594</v>
      </c>
      <c r="F53" s="48">
        <v>7864</v>
      </c>
      <c r="G53" s="48">
        <v>6938</v>
      </c>
      <c r="H53" s="48">
        <v>6195</v>
      </c>
      <c r="I53" s="510">
        <f t="shared" si="2"/>
        <v>-5259</v>
      </c>
      <c r="J53" s="70">
        <f t="shared" si="3"/>
        <v>-45.914091147197482</v>
      </c>
    </row>
    <row r="54" spans="1:10">
      <c r="A54" s="25" t="s">
        <v>2155</v>
      </c>
      <c r="B54" s="48">
        <v>6804</v>
      </c>
      <c r="C54" s="48">
        <v>7005</v>
      </c>
      <c r="D54" s="48">
        <v>6831</v>
      </c>
      <c r="E54" s="48">
        <v>6414</v>
      </c>
      <c r="F54" s="48">
        <v>6005</v>
      </c>
      <c r="G54" s="48">
        <v>5769</v>
      </c>
      <c r="H54" s="48">
        <v>5417</v>
      </c>
      <c r="I54" s="510">
        <f t="shared" si="2"/>
        <v>-1387</v>
      </c>
      <c r="J54" s="70">
        <f t="shared" si="3"/>
        <v>-20.38506760728983</v>
      </c>
    </row>
    <row r="55" spans="1:10">
      <c r="A55" s="25" t="s">
        <v>2156</v>
      </c>
      <c r="B55" s="48">
        <v>3484</v>
      </c>
      <c r="C55" s="48">
        <v>3640</v>
      </c>
      <c r="D55" s="48">
        <v>2989</v>
      </c>
      <c r="E55" s="48">
        <v>2410</v>
      </c>
      <c r="F55" s="48">
        <v>2210</v>
      </c>
      <c r="G55" s="48">
        <v>2372</v>
      </c>
      <c r="H55" s="48">
        <v>2299</v>
      </c>
      <c r="I55" s="510">
        <f t="shared" si="2"/>
        <v>-1185</v>
      </c>
      <c r="J55" s="70">
        <f t="shared" si="3"/>
        <v>-34.012629161882899</v>
      </c>
    </row>
    <row r="56" spans="1:10">
      <c r="A56" s="11" t="s">
        <v>2157</v>
      </c>
      <c r="B56" s="30">
        <v>3320</v>
      </c>
      <c r="C56" s="30">
        <v>3365</v>
      </c>
      <c r="D56" s="30">
        <v>3842</v>
      </c>
      <c r="E56" s="30">
        <v>4004</v>
      </c>
      <c r="F56" s="30">
        <v>3795</v>
      </c>
      <c r="G56" s="30">
        <v>3397</v>
      </c>
      <c r="H56" s="30">
        <v>3118</v>
      </c>
      <c r="I56" s="498">
        <f t="shared" si="2"/>
        <v>-202</v>
      </c>
      <c r="J56" s="515">
        <f t="shared" si="3"/>
        <v>-6.0843373493975905</v>
      </c>
    </row>
    <row r="58" spans="1:10">
      <c r="A58" s="52" t="s">
        <v>2159</v>
      </c>
      <c r="B58" s="52" t="s">
        <v>2126</v>
      </c>
      <c r="C58" s="52" t="s">
        <v>2127</v>
      </c>
      <c r="D58" s="52" t="s">
        <v>2128</v>
      </c>
      <c r="E58" s="52" t="s">
        <v>2129</v>
      </c>
      <c r="F58" s="52" t="s">
        <v>2130</v>
      </c>
      <c r="G58" s="52" t="s">
        <v>2131</v>
      </c>
      <c r="H58" s="52" t="s">
        <v>2132</v>
      </c>
      <c r="I58" s="52" t="s">
        <v>2133</v>
      </c>
      <c r="J58" s="53" t="s">
        <v>2299</v>
      </c>
    </row>
    <row r="59" spans="1:10">
      <c r="A59" s="1" t="s">
        <v>2108</v>
      </c>
      <c r="B59" s="15">
        <v>23169</v>
      </c>
      <c r="C59" s="15">
        <v>21855</v>
      </c>
      <c r="D59" s="15">
        <v>20499</v>
      </c>
      <c r="E59" s="15">
        <v>19155</v>
      </c>
      <c r="F59" s="15">
        <v>17817</v>
      </c>
      <c r="G59" s="15">
        <v>16453</v>
      </c>
      <c r="H59" s="15">
        <v>15067</v>
      </c>
      <c r="I59" s="328">
        <f>H59-B59</f>
        <v>-8102</v>
      </c>
      <c r="J59" s="23">
        <f>I59/B59*100</f>
        <v>-34.969139798869179</v>
      </c>
    </row>
    <row r="60" spans="1:10">
      <c r="A60" s="9" t="s">
        <v>2134</v>
      </c>
      <c r="B60" s="47">
        <v>734</v>
      </c>
      <c r="C60" s="47">
        <v>655</v>
      </c>
      <c r="D60" s="47">
        <v>575</v>
      </c>
      <c r="E60" s="47">
        <v>522</v>
      </c>
      <c r="F60" s="47">
        <v>478</v>
      </c>
      <c r="G60" s="47">
        <v>427</v>
      </c>
      <c r="H60" s="47">
        <v>389</v>
      </c>
      <c r="I60" s="495">
        <f t="shared" ref="I60:I83" si="4">H60-B60</f>
        <v>-345</v>
      </c>
      <c r="J60" s="512">
        <f t="shared" ref="J60:J83" si="5">I60/B60*100</f>
        <v>-47.002724795640326</v>
      </c>
    </row>
    <row r="61" spans="1:10">
      <c r="A61" s="25" t="s">
        <v>2135</v>
      </c>
      <c r="B61" s="48">
        <v>792</v>
      </c>
      <c r="C61" s="48">
        <v>755</v>
      </c>
      <c r="D61" s="48">
        <v>675</v>
      </c>
      <c r="E61" s="48">
        <v>594</v>
      </c>
      <c r="F61" s="48">
        <v>540</v>
      </c>
      <c r="G61" s="48">
        <v>494</v>
      </c>
      <c r="H61" s="48">
        <v>442</v>
      </c>
      <c r="I61" s="510">
        <f t="shared" si="4"/>
        <v>-350</v>
      </c>
      <c r="J61" s="70">
        <f t="shared" si="5"/>
        <v>-44.19191919191919</v>
      </c>
    </row>
    <row r="62" spans="1:10">
      <c r="A62" s="25" t="s">
        <v>2136</v>
      </c>
      <c r="B62" s="48">
        <v>868</v>
      </c>
      <c r="C62" s="48">
        <v>815</v>
      </c>
      <c r="D62" s="48">
        <v>778</v>
      </c>
      <c r="E62" s="48">
        <v>696</v>
      </c>
      <c r="F62" s="48">
        <v>611</v>
      </c>
      <c r="G62" s="48">
        <v>556</v>
      </c>
      <c r="H62" s="48">
        <v>510</v>
      </c>
      <c r="I62" s="510">
        <f t="shared" si="4"/>
        <v>-358</v>
      </c>
      <c r="J62" s="70">
        <f t="shared" si="5"/>
        <v>-41.244239631336406</v>
      </c>
    </row>
    <row r="63" spans="1:10">
      <c r="A63" s="25" t="s">
        <v>2137</v>
      </c>
      <c r="B63" s="48">
        <v>910</v>
      </c>
      <c r="C63" s="48">
        <v>809</v>
      </c>
      <c r="D63" s="48">
        <v>759</v>
      </c>
      <c r="E63" s="48">
        <v>723</v>
      </c>
      <c r="F63" s="48">
        <v>647</v>
      </c>
      <c r="G63" s="48">
        <v>568</v>
      </c>
      <c r="H63" s="48">
        <v>516</v>
      </c>
      <c r="I63" s="510">
        <f t="shared" si="4"/>
        <v>-394</v>
      </c>
      <c r="J63" s="70">
        <f t="shared" si="5"/>
        <v>-43.296703296703299</v>
      </c>
    </row>
    <row r="64" spans="1:10">
      <c r="A64" s="25" t="s">
        <v>2138</v>
      </c>
      <c r="B64" s="48">
        <v>718</v>
      </c>
      <c r="C64" s="48">
        <v>687</v>
      </c>
      <c r="D64" s="48">
        <v>611</v>
      </c>
      <c r="E64" s="48">
        <v>571</v>
      </c>
      <c r="F64" s="48">
        <v>544</v>
      </c>
      <c r="G64" s="48">
        <v>485</v>
      </c>
      <c r="H64" s="48">
        <v>425</v>
      </c>
      <c r="I64" s="510">
        <f t="shared" si="4"/>
        <v>-293</v>
      </c>
      <c r="J64" s="70">
        <f t="shared" si="5"/>
        <v>-40.807799442896936</v>
      </c>
    </row>
    <row r="65" spans="1:10">
      <c r="A65" s="25" t="s">
        <v>2139</v>
      </c>
      <c r="B65" s="48">
        <v>845</v>
      </c>
      <c r="C65" s="48">
        <v>644</v>
      </c>
      <c r="D65" s="48">
        <v>620</v>
      </c>
      <c r="E65" s="48">
        <v>551</v>
      </c>
      <c r="F65" s="48">
        <v>515</v>
      </c>
      <c r="G65" s="48">
        <v>490</v>
      </c>
      <c r="H65" s="48">
        <v>437</v>
      </c>
      <c r="I65" s="510">
        <f t="shared" si="4"/>
        <v>-408</v>
      </c>
      <c r="J65" s="70">
        <f t="shared" si="5"/>
        <v>-48.284023668639051</v>
      </c>
    </row>
    <row r="66" spans="1:10">
      <c r="A66" s="25" t="s">
        <v>2140</v>
      </c>
      <c r="B66" s="48">
        <v>943</v>
      </c>
      <c r="C66" s="48">
        <v>851</v>
      </c>
      <c r="D66" s="48">
        <v>655</v>
      </c>
      <c r="E66" s="48">
        <v>634</v>
      </c>
      <c r="F66" s="48">
        <v>564</v>
      </c>
      <c r="G66" s="48">
        <v>526</v>
      </c>
      <c r="H66" s="48">
        <v>500</v>
      </c>
      <c r="I66" s="510">
        <f t="shared" si="4"/>
        <v>-443</v>
      </c>
      <c r="J66" s="70">
        <f t="shared" si="5"/>
        <v>-46.977730646871684</v>
      </c>
    </row>
    <row r="67" spans="1:10">
      <c r="A67" s="25" t="s">
        <v>2141</v>
      </c>
      <c r="B67" s="48">
        <v>1207</v>
      </c>
      <c r="C67" s="48">
        <v>971</v>
      </c>
      <c r="D67" s="48">
        <v>878</v>
      </c>
      <c r="E67" s="48">
        <v>677</v>
      </c>
      <c r="F67" s="48">
        <v>657</v>
      </c>
      <c r="G67" s="48">
        <v>585</v>
      </c>
      <c r="H67" s="48">
        <v>546</v>
      </c>
      <c r="I67" s="510">
        <f t="shared" si="4"/>
        <v>-661</v>
      </c>
      <c r="J67" s="70">
        <f t="shared" si="5"/>
        <v>-54.763877381938684</v>
      </c>
    </row>
    <row r="68" spans="1:10">
      <c r="A68" s="25" t="s">
        <v>2142</v>
      </c>
      <c r="B68" s="48">
        <v>1285</v>
      </c>
      <c r="C68" s="48">
        <v>1184</v>
      </c>
      <c r="D68" s="48">
        <v>957</v>
      </c>
      <c r="E68" s="48">
        <v>864</v>
      </c>
      <c r="F68" s="48">
        <v>668</v>
      </c>
      <c r="G68" s="48">
        <v>650</v>
      </c>
      <c r="H68" s="48">
        <v>578</v>
      </c>
      <c r="I68" s="510">
        <f t="shared" si="4"/>
        <v>-707</v>
      </c>
      <c r="J68" s="70">
        <f t="shared" si="5"/>
        <v>-55.019455252918291</v>
      </c>
    </row>
    <row r="69" spans="1:10">
      <c r="A69" s="25" t="s">
        <v>2143</v>
      </c>
      <c r="B69" s="48">
        <v>1211</v>
      </c>
      <c r="C69" s="48">
        <v>1261</v>
      </c>
      <c r="D69" s="48">
        <v>1161</v>
      </c>
      <c r="E69" s="48">
        <v>939</v>
      </c>
      <c r="F69" s="48">
        <v>848</v>
      </c>
      <c r="G69" s="48">
        <v>656</v>
      </c>
      <c r="H69" s="48">
        <v>638</v>
      </c>
      <c r="I69" s="510">
        <f t="shared" si="4"/>
        <v>-573</v>
      </c>
      <c r="J69" s="70">
        <f t="shared" si="5"/>
        <v>-47.316267547481424</v>
      </c>
    </row>
    <row r="70" spans="1:10">
      <c r="A70" s="25" t="s">
        <v>2144</v>
      </c>
      <c r="B70" s="48">
        <v>1281</v>
      </c>
      <c r="C70" s="48">
        <v>1222</v>
      </c>
      <c r="D70" s="48">
        <v>1273</v>
      </c>
      <c r="E70" s="48">
        <v>1171</v>
      </c>
      <c r="F70" s="48">
        <v>947</v>
      </c>
      <c r="G70" s="48">
        <v>856</v>
      </c>
      <c r="H70" s="48">
        <v>662</v>
      </c>
      <c r="I70" s="510">
        <f t="shared" si="4"/>
        <v>-619</v>
      </c>
      <c r="J70" s="70">
        <f t="shared" si="5"/>
        <v>-48.321623731459795</v>
      </c>
    </row>
    <row r="71" spans="1:10">
      <c r="A71" s="25" t="s">
        <v>2145</v>
      </c>
      <c r="B71" s="48">
        <v>1455</v>
      </c>
      <c r="C71" s="48">
        <v>1282</v>
      </c>
      <c r="D71" s="48">
        <v>1226</v>
      </c>
      <c r="E71" s="48">
        <v>1278</v>
      </c>
      <c r="F71" s="48">
        <v>1175</v>
      </c>
      <c r="G71" s="48">
        <v>950</v>
      </c>
      <c r="H71" s="48">
        <v>859</v>
      </c>
      <c r="I71" s="510">
        <f t="shared" si="4"/>
        <v>-596</v>
      </c>
      <c r="J71" s="70">
        <f t="shared" si="5"/>
        <v>-40.962199312714773</v>
      </c>
    </row>
    <row r="72" spans="1:10">
      <c r="A72" s="25" t="s">
        <v>2146</v>
      </c>
      <c r="B72" s="48">
        <v>1759</v>
      </c>
      <c r="C72" s="48">
        <v>1463</v>
      </c>
      <c r="D72" s="48">
        <v>1294</v>
      </c>
      <c r="E72" s="48">
        <v>1241</v>
      </c>
      <c r="F72" s="48">
        <v>1296</v>
      </c>
      <c r="G72" s="48">
        <v>1190</v>
      </c>
      <c r="H72" s="48">
        <v>963</v>
      </c>
      <c r="I72" s="510">
        <f t="shared" si="4"/>
        <v>-796</v>
      </c>
      <c r="J72" s="70">
        <f t="shared" si="5"/>
        <v>-45.252984650369527</v>
      </c>
    </row>
    <row r="73" spans="1:10">
      <c r="A73" s="25" t="s">
        <v>2147</v>
      </c>
      <c r="B73" s="48">
        <v>1985</v>
      </c>
      <c r="C73" s="48">
        <v>1725</v>
      </c>
      <c r="D73" s="48">
        <v>1437</v>
      </c>
      <c r="E73" s="48">
        <v>1274</v>
      </c>
      <c r="F73" s="48">
        <v>1223</v>
      </c>
      <c r="G73" s="48">
        <v>1279</v>
      </c>
      <c r="H73" s="48">
        <v>1174</v>
      </c>
      <c r="I73" s="510">
        <f t="shared" si="4"/>
        <v>-811</v>
      </c>
      <c r="J73" s="70">
        <f t="shared" si="5"/>
        <v>-40.856423173803528</v>
      </c>
    </row>
    <row r="74" spans="1:10">
      <c r="A74" s="25" t="s">
        <v>2148</v>
      </c>
      <c r="B74" s="48">
        <v>1665</v>
      </c>
      <c r="C74" s="48">
        <v>1950</v>
      </c>
      <c r="D74" s="48">
        <v>1694</v>
      </c>
      <c r="E74" s="48">
        <v>1415</v>
      </c>
      <c r="F74" s="48">
        <v>1257</v>
      </c>
      <c r="G74" s="48">
        <v>1210</v>
      </c>
      <c r="H74" s="48">
        <v>1267</v>
      </c>
      <c r="I74" s="510">
        <f t="shared" si="4"/>
        <v>-398</v>
      </c>
      <c r="J74" s="70">
        <f t="shared" si="5"/>
        <v>-23.903903903903903</v>
      </c>
    </row>
    <row r="75" spans="1:10">
      <c r="A75" s="25" t="s">
        <v>2149</v>
      </c>
      <c r="B75" s="48">
        <v>1528</v>
      </c>
      <c r="C75" s="48">
        <v>1577</v>
      </c>
      <c r="D75" s="48">
        <v>1857</v>
      </c>
      <c r="E75" s="48">
        <v>1614</v>
      </c>
      <c r="F75" s="48">
        <v>1353</v>
      </c>
      <c r="G75" s="48">
        <v>1207</v>
      </c>
      <c r="H75" s="48">
        <v>1165</v>
      </c>
      <c r="I75" s="510">
        <f t="shared" si="4"/>
        <v>-363</v>
      </c>
      <c r="J75" s="70">
        <f t="shared" si="5"/>
        <v>-23.756544502617803</v>
      </c>
    </row>
    <row r="76" spans="1:10">
      <c r="A76" s="25" t="s">
        <v>2150</v>
      </c>
      <c r="B76" s="48">
        <v>1629</v>
      </c>
      <c r="C76" s="48">
        <v>1379</v>
      </c>
      <c r="D76" s="48">
        <v>1437</v>
      </c>
      <c r="E76" s="48">
        <v>1709</v>
      </c>
      <c r="F76" s="48">
        <v>1487</v>
      </c>
      <c r="G76" s="48">
        <v>1255</v>
      </c>
      <c r="H76" s="48">
        <v>1126</v>
      </c>
      <c r="I76" s="510">
        <f t="shared" si="4"/>
        <v>-503</v>
      </c>
      <c r="J76" s="70">
        <f t="shared" si="5"/>
        <v>-30.877839165131981</v>
      </c>
    </row>
    <row r="77" spans="1:10">
      <c r="A77" s="25" t="s">
        <v>2151</v>
      </c>
      <c r="B77" s="48">
        <v>1352</v>
      </c>
      <c r="C77" s="48">
        <v>1325</v>
      </c>
      <c r="D77" s="48">
        <v>1141</v>
      </c>
      <c r="E77" s="48">
        <v>1208</v>
      </c>
      <c r="F77" s="48">
        <v>1463</v>
      </c>
      <c r="G77" s="48">
        <v>1274</v>
      </c>
      <c r="H77" s="48">
        <v>1087</v>
      </c>
      <c r="I77" s="510">
        <f t="shared" si="4"/>
        <v>-265</v>
      </c>
      <c r="J77" s="70">
        <f t="shared" si="5"/>
        <v>-19.600591715976332</v>
      </c>
    </row>
    <row r="78" spans="1:10">
      <c r="A78" s="11" t="s">
        <v>2152</v>
      </c>
      <c r="B78" s="30">
        <v>1002</v>
      </c>
      <c r="C78" s="30">
        <v>1300</v>
      </c>
      <c r="D78" s="30">
        <v>1471</v>
      </c>
      <c r="E78" s="30">
        <v>1474</v>
      </c>
      <c r="F78" s="30">
        <v>1544</v>
      </c>
      <c r="G78" s="30">
        <v>1795</v>
      </c>
      <c r="H78" s="30">
        <v>1783</v>
      </c>
      <c r="I78" s="498">
        <f t="shared" si="4"/>
        <v>781</v>
      </c>
      <c r="J78" s="515">
        <f t="shared" si="5"/>
        <v>77.944111776447102</v>
      </c>
    </row>
    <row r="79" spans="1:10">
      <c r="A79" s="9" t="s">
        <v>2153</v>
      </c>
      <c r="B79" s="47">
        <v>2394</v>
      </c>
      <c r="C79" s="47">
        <v>2225</v>
      </c>
      <c r="D79" s="47">
        <v>2028</v>
      </c>
      <c r="E79" s="47">
        <v>1812</v>
      </c>
      <c r="F79" s="47">
        <v>1629</v>
      </c>
      <c r="G79" s="47">
        <v>1477</v>
      </c>
      <c r="H79" s="47">
        <v>1341</v>
      </c>
      <c r="I79" s="495">
        <f t="shared" si="4"/>
        <v>-1053</v>
      </c>
      <c r="J79" s="512">
        <f t="shared" si="5"/>
        <v>-43.984962406015036</v>
      </c>
    </row>
    <row r="80" spans="1:10">
      <c r="A80" s="25" t="s">
        <v>2154</v>
      </c>
      <c r="B80" s="48">
        <v>11614</v>
      </c>
      <c r="C80" s="48">
        <v>10374</v>
      </c>
      <c r="D80" s="48">
        <v>9434</v>
      </c>
      <c r="E80" s="48">
        <v>8649</v>
      </c>
      <c r="F80" s="48">
        <v>7861</v>
      </c>
      <c r="G80" s="48">
        <v>6956</v>
      </c>
      <c r="H80" s="48">
        <v>6124</v>
      </c>
      <c r="I80" s="510">
        <f t="shared" si="4"/>
        <v>-5490</v>
      </c>
      <c r="J80" s="70">
        <f t="shared" si="5"/>
        <v>-47.270535560530398</v>
      </c>
    </row>
    <row r="81" spans="1:10">
      <c r="A81" s="25" t="s">
        <v>2155</v>
      </c>
      <c r="B81" s="48">
        <v>9161</v>
      </c>
      <c r="C81" s="48">
        <v>9256</v>
      </c>
      <c r="D81" s="48">
        <v>9037</v>
      </c>
      <c r="E81" s="48">
        <v>8694</v>
      </c>
      <c r="F81" s="48">
        <v>8327</v>
      </c>
      <c r="G81" s="48">
        <v>8020</v>
      </c>
      <c r="H81" s="48">
        <v>7602</v>
      </c>
      <c r="I81" s="510">
        <f t="shared" si="4"/>
        <v>-1559</v>
      </c>
      <c r="J81" s="70">
        <f t="shared" si="5"/>
        <v>-17.017792817378016</v>
      </c>
    </row>
    <row r="82" spans="1:10">
      <c r="A82" s="25" t="s">
        <v>2156</v>
      </c>
      <c r="B82" s="48">
        <v>3650</v>
      </c>
      <c r="C82" s="48">
        <v>3675</v>
      </c>
      <c r="D82" s="48">
        <v>3131</v>
      </c>
      <c r="E82" s="48">
        <v>2689</v>
      </c>
      <c r="F82" s="48">
        <v>2480</v>
      </c>
      <c r="G82" s="48">
        <v>2489</v>
      </c>
      <c r="H82" s="48">
        <v>2441</v>
      </c>
      <c r="I82" s="510">
        <f t="shared" si="4"/>
        <v>-1209</v>
      </c>
      <c r="J82" s="70">
        <f t="shared" si="5"/>
        <v>-33.123287671232873</v>
      </c>
    </row>
    <row r="83" spans="1:10">
      <c r="A83" s="11" t="s">
        <v>2157</v>
      </c>
      <c r="B83" s="30">
        <v>5511</v>
      </c>
      <c r="C83" s="30">
        <v>5581</v>
      </c>
      <c r="D83" s="30">
        <v>5906</v>
      </c>
      <c r="E83" s="30">
        <v>6005</v>
      </c>
      <c r="F83" s="30">
        <v>5847</v>
      </c>
      <c r="G83" s="30">
        <v>5531</v>
      </c>
      <c r="H83" s="30">
        <v>5161</v>
      </c>
      <c r="I83" s="498">
        <f t="shared" si="4"/>
        <v>-350</v>
      </c>
      <c r="J83" s="515">
        <f t="shared" si="5"/>
        <v>-6.3509344946470687</v>
      </c>
    </row>
    <row r="85" spans="1:10">
      <c r="A85" s="52"/>
      <c r="B85" s="53" t="s">
        <v>2126</v>
      </c>
      <c r="C85" s="53" t="s">
        <v>2127</v>
      </c>
      <c r="D85" s="53" t="s">
        <v>2128</v>
      </c>
      <c r="E85" s="53" t="s">
        <v>2129</v>
      </c>
      <c r="F85" s="53" t="s">
        <v>2130</v>
      </c>
      <c r="G85" s="53" t="s">
        <v>2131</v>
      </c>
      <c r="H85" s="53" t="s">
        <v>2132</v>
      </c>
      <c r="I85" s="53" t="s">
        <v>2133</v>
      </c>
      <c r="J85" s="53" t="s">
        <v>1793</v>
      </c>
    </row>
    <row r="86" spans="1:10">
      <c r="A86" s="9" t="s">
        <v>2160</v>
      </c>
      <c r="B86" s="511">
        <v>11.242240261955113</v>
      </c>
      <c r="C86" s="511">
        <v>11.001280904850521</v>
      </c>
      <c r="D86" s="511">
        <v>10.72406135412901</v>
      </c>
      <c r="E86" s="511">
        <v>10.340335901557564</v>
      </c>
      <c r="F86" s="511">
        <v>10.038610038610038</v>
      </c>
      <c r="G86" s="511">
        <v>9.9007323026851104</v>
      </c>
      <c r="H86" s="511">
        <v>9.8291814946619223</v>
      </c>
      <c r="I86" s="512">
        <f>H86-B86</f>
        <v>-1.4130587672931902</v>
      </c>
      <c r="J86" s="512">
        <f t="shared" ref="J86:J90" si="6">I86/B86*100</f>
        <v>-12.569192032615822</v>
      </c>
    </row>
    <row r="87" spans="1:10">
      <c r="A87" s="25" t="s">
        <v>2161</v>
      </c>
      <c r="B87" s="513">
        <v>52.454692225481502</v>
      </c>
      <c r="C87" s="513">
        <v>49.699108200207846</v>
      </c>
      <c r="D87" s="513">
        <v>48.300883127614526</v>
      </c>
      <c r="E87" s="513">
        <v>47.788370932875118</v>
      </c>
      <c r="F87" s="513">
        <v>47.065337763012181</v>
      </c>
      <c r="G87" s="513">
        <v>45.220504475183077</v>
      </c>
      <c r="H87" s="513">
        <v>43.839857651245552</v>
      </c>
      <c r="I87" s="70">
        <f t="shared" ref="I87:I92" si="7">H87-B87</f>
        <v>-8.6148345742359496</v>
      </c>
      <c r="J87" s="70">
        <f t="shared" si="6"/>
        <v>-16.4233821775262</v>
      </c>
    </row>
    <row r="88" spans="1:10">
      <c r="A88" s="25" t="s">
        <v>2162</v>
      </c>
      <c r="B88" s="513">
        <v>36.303067512563388</v>
      </c>
      <c r="C88" s="513">
        <v>39.299610894941637</v>
      </c>
      <c r="D88" s="513">
        <v>40.975055518256468</v>
      </c>
      <c r="E88" s="513">
        <v>41.871293165567316</v>
      </c>
      <c r="F88" s="513">
        <v>42.896052198377781</v>
      </c>
      <c r="G88" s="513">
        <v>44.878763222131809</v>
      </c>
      <c r="H88" s="513">
        <v>46.330960854092531</v>
      </c>
      <c r="I88" s="70">
        <f t="shared" si="7"/>
        <v>10.027893341529143</v>
      </c>
      <c r="J88" s="70">
        <f t="shared" si="6"/>
        <v>27.62271628439882</v>
      </c>
    </row>
    <row r="89" spans="1:10">
      <c r="A89" s="25" t="s">
        <v>2163</v>
      </c>
      <c r="B89" s="513">
        <v>16.222116106146395</v>
      </c>
      <c r="C89" s="513">
        <v>17.67890373879208</v>
      </c>
      <c r="D89" s="513">
        <v>15.803336259877085</v>
      </c>
      <c r="E89" s="513">
        <v>14.131700016628789</v>
      </c>
      <c r="F89" s="513">
        <v>14.037293107060551</v>
      </c>
      <c r="G89" s="513">
        <v>15.82099267697315</v>
      </c>
      <c r="H89" s="513">
        <v>16.868327402135229</v>
      </c>
      <c r="I89" s="70">
        <f t="shared" si="7"/>
        <v>0.64621129598883442</v>
      </c>
      <c r="J89" s="70">
        <f t="shared" si="6"/>
        <v>3.9835203481498418</v>
      </c>
    </row>
    <row r="90" spans="1:10">
      <c r="A90" s="11" t="s">
        <v>2164</v>
      </c>
      <c r="B90" s="514">
        <v>20.080951406416993</v>
      </c>
      <c r="C90" s="514">
        <v>21.620707156149553</v>
      </c>
      <c r="D90" s="514">
        <v>25.171719258379383</v>
      </c>
      <c r="E90" s="514">
        <v>27.739593148938528</v>
      </c>
      <c r="F90" s="514">
        <v>28.858759091317232</v>
      </c>
      <c r="G90" s="514">
        <v>29.057770545158668</v>
      </c>
      <c r="H90" s="514">
        <v>29.462633451957291</v>
      </c>
      <c r="I90" s="515">
        <f t="shared" si="7"/>
        <v>9.3816820455402983</v>
      </c>
      <c r="J90" s="515">
        <f t="shared" si="6"/>
        <v>46.719310532977651</v>
      </c>
    </row>
    <row r="91" spans="1:10">
      <c r="B91" s="493"/>
      <c r="C91" s="493"/>
      <c r="D91" s="493"/>
      <c r="E91" s="493"/>
      <c r="F91" s="493"/>
      <c r="G91" s="493"/>
      <c r="H91" s="493"/>
      <c r="I91" s="23" t="s">
        <v>2165</v>
      </c>
    </row>
    <row r="92" spans="1:10">
      <c r="A92" s="52" t="s">
        <v>2166</v>
      </c>
      <c r="B92" s="516">
        <v>100</v>
      </c>
      <c r="C92" s="516">
        <v>94.087818632466963</v>
      </c>
      <c r="D92" s="516">
        <v>88.059667553493867</v>
      </c>
      <c r="E92" s="516">
        <v>82.047433885894904</v>
      </c>
      <c r="F92" s="516">
        <v>75.973804488710002</v>
      </c>
      <c r="G92" s="516">
        <v>69.86606635286627</v>
      </c>
      <c r="H92" s="516">
        <v>63.897037087568499</v>
      </c>
      <c r="I92" s="517">
        <f t="shared" si="7"/>
        <v>-36.102962912431501</v>
      </c>
    </row>
  </sheetData>
  <phoneticPr fontId="1"/>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54FD09-2E57-403F-8875-BE939D98636E}">
  <dimension ref="A1:O69"/>
  <sheetViews>
    <sheetView workbookViewId="0">
      <pane xSplit="2" ySplit="3" topLeftCell="C50" activePane="bottomRight" state="frozen"/>
      <selection pane="topRight" activeCell="C1" sqref="C1"/>
      <selection pane="bottomLeft" activeCell="A4" sqref="A4"/>
      <selection pane="bottomRight" activeCell="F66" sqref="F66"/>
    </sheetView>
  </sheetViews>
  <sheetFormatPr defaultRowHeight="13.5"/>
  <cols>
    <col min="1" max="1" width="2.625" style="1" customWidth="1"/>
    <col min="2" max="2" width="10.125" style="420" customWidth="1"/>
    <col min="3" max="12" width="8.75" style="1" customWidth="1"/>
    <col min="13" max="13" width="12.125" style="1" customWidth="1"/>
    <col min="14" max="14" width="7.25" style="1" customWidth="1"/>
    <col min="15" max="15" width="4.625" style="1" customWidth="1"/>
    <col min="16" max="259" width="8.625" style="1"/>
    <col min="260" max="260" width="2.625" style="1" customWidth="1"/>
    <col min="261" max="261" width="10.125" style="1" customWidth="1"/>
    <col min="262" max="268" width="7.875" style="1" customWidth="1"/>
    <col min="269" max="269" width="10.375" style="1" customWidth="1"/>
    <col min="270" max="270" width="6.5" style="1" customWidth="1"/>
    <col min="271" max="271" width="4.625" style="1" customWidth="1"/>
    <col min="272" max="515" width="8.625" style="1"/>
    <col min="516" max="516" width="2.625" style="1" customWidth="1"/>
    <col min="517" max="517" width="10.125" style="1" customWidth="1"/>
    <col min="518" max="524" width="7.875" style="1" customWidth="1"/>
    <col min="525" max="525" width="10.375" style="1" customWidth="1"/>
    <col min="526" max="526" width="6.5" style="1" customWidth="1"/>
    <col min="527" max="527" width="4.625" style="1" customWidth="1"/>
    <col min="528" max="771" width="8.625" style="1"/>
    <col min="772" max="772" width="2.625" style="1" customWidth="1"/>
    <col min="773" max="773" width="10.125" style="1" customWidth="1"/>
    <col min="774" max="780" width="7.875" style="1" customWidth="1"/>
    <col min="781" max="781" width="10.375" style="1" customWidth="1"/>
    <col min="782" max="782" width="6.5" style="1" customWidth="1"/>
    <col min="783" max="783" width="4.625" style="1" customWidth="1"/>
    <col min="784" max="1027" width="8.625" style="1"/>
    <col min="1028" max="1028" width="2.625" style="1" customWidth="1"/>
    <col min="1029" max="1029" width="10.125" style="1" customWidth="1"/>
    <col min="1030" max="1036" width="7.875" style="1" customWidth="1"/>
    <col min="1037" max="1037" width="10.375" style="1" customWidth="1"/>
    <col min="1038" max="1038" width="6.5" style="1" customWidth="1"/>
    <col min="1039" max="1039" width="4.625" style="1" customWidth="1"/>
    <col min="1040" max="1283" width="8.625" style="1"/>
    <col min="1284" max="1284" width="2.625" style="1" customWidth="1"/>
    <col min="1285" max="1285" width="10.125" style="1" customWidth="1"/>
    <col min="1286" max="1292" width="7.875" style="1" customWidth="1"/>
    <col min="1293" max="1293" width="10.375" style="1" customWidth="1"/>
    <col min="1294" max="1294" width="6.5" style="1" customWidth="1"/>
    <col min="1295" max="1295" width="4.625" style="1" customWidth="1"/>
    <col min="1296" max="1539" width="8.625" style="1"/>
    <col min="1540" max="1540" width="2.625" style="1" customWidth="1"/>
    <col min="1541" max="1541" width="10.125" style="1" customWidth="1"/>
    <col min="1542" max="1548" width="7.875" style="1" customWidth="1"/>
    <col min="1549" max="1549" width="10.375" style="1" customWidth="1"/>
    <col min="1550" max="1550" width="6.5" style="1" customWidth="1"/>
    <col min="1551" max="1551" width="4.625" style="1" customWidth="1"/>
    <col min="1552" max="1795" width="8.625" style="1"/>
    <col min="1796" max="1796" width="2.625" style="1" customWidth="1"/>
    <col min="1797" max="1797" width="10.125" style="1" customWidth="1"/>
    <col min="1798" max="1804" width="7.875" style="1" customWidth="1"/>
    <col min="1805" max="1805" width="10.375" style="1" customWidth="1"/>
    <col min="1806" max="1806" width="6.5" style="1" customWidth="1"/>
    <col min="1807" max="1807" width="4.625" style="1" customWidth="1"/>
    <col min="1808" max="2051" width="8.625" style="1"/>
    <col min="2052" max="2052" width="2.625" style="1" customWidth="1"/>
    <col min="2053" max="2053" width="10.125" style="1" customWidth="1"/>
    <col min="2054" max="2060" width="7.875" style="1" customWidth="1"/>
    <col min="2061" max="2061" width="10.375" style="1" customWidth="1"/>
    <col min="2062" max="2062" width="6.5" style="1" customWidth="1"/>
    <col min="2063" max="2063" width="4.625" style="1" customWidth="1"/>
    <col min="2064" max="2307" width="8.625" style="1"/>
    <col min="2308" max="2308" width="2.625" style="1" customWidth="1"/>
    <col min="2309" max="2309" width="10.125" style="1" customWidth="1"/>
    <col min="2310" max="2316" width="7.875" style="1" customWidth="1"/>
    <col min="2317" max="2317" width="10.375" style="1" customWidth="1"/>
    <col min="2318" max="2318" width="6.5" style="1" customWidth="1"/>
    <col min="2319" max="2319" width="4.625" style="1" customWidth="1"/>
    <col min="2320" max="2563" width="8.625" style="1"/>
    <col min="2564" max="2564" width="2.625" style="1" customWidth="1"/>
    <col min="2565" max="2565" width="10.125" style="1" customWidth="1"/>
    <col min="2566" max="2572" width="7.875" style="1" customWidth="1"/>
    <col min="2573" max="2573" width="10.375" style="1" customWidth="1"/>
    <col min="2574" max="2574" width="6.5" style="1" customWidth="1"/>
    <col min="2575" max="2575" width="4.625" style="1" customWidth="1"/>
    <col min="2576" max="2819" width="8.625" style="1"/>
    <col min="2820" max="2820" width="2.625" style="1" customWidth="1"/>
    <col min="2821" max="2821" width="10.125" style="1" customWidth="1"/>
    <col min="2822" max="2828" width="7.875" style="1" customWidth="1"/>
    <col min="2829" max="2829" width="10.375" style="1" customWidth="1"/>
    <col min="2830" max="2830" width="6.5" style="1" customWidth="1"/>
    <col min="2831" max="2831" width="4.625" style="1" customWidth="1"/>
    <col min="2832" max="3075" width="8.625" style="1"/>
    <col min="3076" max="3076" width="2.625" style="1" customWidth="1"/>
    <col min="3077" max="3077" width="10.125" style="1" customWidth="1"/>
    <col min="3078" max="3084" width="7.875" style="1" customWidth="1"/>
    <col min="3085" max="3085" width="10.375" style="1" customWidth="1"/>
    <col min="3086" max="3086" width="6.5" style="1" customWidth="1"/>
    <col min="3087" max="3087" width="4.625" style="1" customWidth="1"/>
    <col min="3088" max="3331" width="8.625" style="1"/>
    <col min="3332" max="3332" width="2.625" style="1" customWidth="1"/>
    <col min="3333" max="3333" width="10.125" style="1" customWidth="1"/>
    <col min="3334" max="3340" width="7.875" style="1" customWidth="1"/>
    <col min="3341" max="3341" width="10.375" style="1" customWidth="1"/>
    <col min="3342" max="3342" width="6.5" style="1" customWidth="1"/>
    <col min="3343" max="3343" width="4.625" style="1" customWidth="1"/>
    <col min="3344" max="3587" width="8.625" style="1"/>
    <col min="3588" max="3588" width="2.625" style="1" customWidth="1"/>
    <col min="3589" max="3589" width="10.125" style="1" customWidth="1"/>
    <col min="3590" max="3596" width="7.875" style="1" customWidth="1"/>
    <col min="3597" max="3597" width="10.375" style="1" customWidth="1"/>
    <col min="3598" max="3598" width="6.5" style="1" customWidth="1"/>
    <col min="3599" max="3599" width="4.625" style="1" customWidth="1"/>
    <col min="3600" max="3843" width="8.625" style="1"/>
    <col min="3844" max="3844" width="2.625" style="1" customWidth="1"/>
    <col min="3845" max="3845" width="10.125" style="1" customWidth="1"/>
    <col min="3846" max="3852" width="7.875" style="1" customWidth="1"/>
    <col min="3853" max="3853" width="10.375" style="1" customWidth="1"/>
    <col min="3854" max="3854" width="6.5" style="1" customWidth="1"/>
    <col min="3855" max="3855" width="4.625" style="1" customWidth="1"/>
    <col min="3856" max="4099" width="8.625" style="1"/>
    <col min="4100" max="4100" width="2.625" style="1" customWidth="1"/>
    <col min="4101" max="4101" width="10.125" style="1" customWidth="1"/>
    <col min="4102" max="4108" width="7.875" style="1" customWidth="1"/>
    <col min="4109" max="4109" width="10.375" style="1" customWidth="1"/>
    <col min="4110" max="4110" width="6.5" style="1" customWidth="1"/>
    <col min="4111" max="4111" width="4.625" style="1" customWidth="1"/>
    <col min="4112" max="4355" width="8.625" style="1"/>
    <col min="4356" max="4356" width="2.625" style="1" customWidth="1"/>
    <col min="4357" max="4357" width="10.125" style="1" customWidth="1"/>
    <col min="4358" max="4364" width="7.875" style="1" customWidth="1"/>
    <col min="4365" max="4365" width="10.375" style="1" customWidth="1"/>
    <col min="4366" max="4366" width="6.5" style="1" customWidth="1"/>
    <col min="4367" max="4367" width="4.625" style="1" customWidth="1"/>
    <col min="4368" max="4611" width="8.625" style="1"/>
    <col min="4612" max="4612" width="2.625" style="1" customWidth="1"/>
    <col min="4613" max="4613" width="10.125" style="1" customWidth="1"/>
    <col min="4614" max="4620" width="7.875" style="1" customWidth="1"/>
    <col min="4621" max="4621" width="10.375" style="1" customWidth="1"/>
    <col min="4622" max="4622" width="6.5" style="1" customWidth="1"/>
    <col min="4623" max="4623" width="4.625" style="1" customWidth="1"/>
    <col min="4624" max="4867" width="8.625" style="1"/>
    <col min="4868" max="4868" width="2.625" style="1" customWidth="1"/>
    <col min="4869" max="4869" width="10.125" style="1" customWidth="1"/>
    <col min="4870" max="4876" width="7.875" style="1" customWidth="1"/>
    <col min="4877" max="4877" width="10.375" style="1" customWidth="1"/>
    <col min="4878" max="4878" width="6.5" style="1" customWidth="1"/>
    <col min="4879" max="4879" width="4.625" style="1" customWidth="1"/>
    <col min="4880" max="5123" width="8.625" style="1"/>
    <col min="5124" max="5124" width="2.625" style="1" customWidth="1"/>
    <col min="5125" max="5125" width="10.125" style="1" customWidth="1"/>
    <col min="5126" max="5132" width="7.875" style="1" customWidth="1"/>
    <col min="5133" max="5133" width="10.375" style="1" customWidth="1"/>
    <col min="5134" max="5134" width="6.5" style="1" customWidth="1"/>
    <col min="5135" max="5135" width="4.625" style="1" customWidth="1"/>
    <col min="5136" max="5379" width="8.625" style="1"/>
    <col min="5380" max="5380" width="2.625" style="1" customWidth="1"/>
    <col min="5381" max="5381" width="10.125" style="1" customWidth="1"/>
    <col min="5382" max="5388" width="7.875" style="1" customWidth="1"/>
    <col min="5389" max="5389" width="10.375" style="1" customWidth="1"/>
    <col min="5390" max="5390" width="6.5" style="1" customWidth="1"/>
    <col min="5391" max="5391" width="4.625" style="1" customWidth="1"/>
    <col min="5392" max="5635" width="8.625" style="1"/>
    <col min="5636" max="5636" width="2.625" style="1" customWidth="1"/>
    <col min="5637" max="5637" width="10.125" style="1" customWidth="1"/>
    <col min="5638" max="5644" width="7.875" style="1" customWidth="1"/>
    <col min="5645" max="5645" width="10.375" style="1" customWidth="1"/>
    <col min="5646" max="5646" width="6.5" style="1" customWidth="1"/>
    <col min="5647" max="5647" width="4.625" style="1" customWidth="1"/>
    <col min="5648" max="5891" width="8.625" style="1"/>
    <col min="5892" max="5892" width="2.625" style="1" customWidth="1"/>
    <col min="5893" max="5893" width="10.125" style="1" customWidth="1"/>
    <col min="5894" max="5900" width="7.875" style="1" customWidth="1"/>
    <col min="5901" max="5901" width="10.375" style="1" customWidth="1"/>
    <col min="5902" max="5902" width="6.5" style="1" customWidth="1"/>
    <col min="5903" max="5903" width="4.625" style="1" customWidth="1"/>
    <col min="5904" max="6147" width="8.625" style="1"/>
    <col min="6148" max="6148" width="2.625" style="1" customWidth="1"/>
    <col min="6149" max="6149" width="10.125" style="1" customWidth="1"/>
    <col min="6150" max="6156" width="7.875" style="1" customWidth="1"/>
    <col min="6157" max="6157" width="10.375" style="1" customWidth="1"/>
    <col min="6158" max="6158" width="6.5" style="1" customWidth="1"/>
    <col min="6159" max="6159" width="4.625" style="1" customWidth="1"/>
    <col min="6160" max="6403" width="8.625" style="1"/>
    <col min="6404" max="6404" width="2.625" style="1" customWidth="1"/>
    <col min="6405" max="6405" width="10.125" style="1" customWidth="1"/>
    <col min="6406" max="6412" width="7.875" style="1" customWidth="1"/>
    <col min="6413" max="6413" width="10.375" style="1" customWidth="1"/>
    <col min="6414" max="6414" width="6.5" style="1" customWidth="1"/>
    <col min="6415" max="6415" width="4.625" style="1" customWidth="1"/>
    <col min="6416" max="6659" width="8.625" style="1"/>
    <col min="6660" max="6660" width="2.625" style="1" customWidth="1"/>
    <col min="6661" max="6661" width="10.125" style="1" customWidth="1"/>
    <col min="6662" max="6668" width="7.875" style="1" customWidth="1"/>
    <col min="6669" max="6669" width="10.375" style="1" customWidth="1"/>
    <col min="6670" max="6670" width="6.5" style="1" customWidth="1"/>
    <col min="6671" max="6671" width="4.625" style="1" customWidth="1"/>
    <col min="6672" max="6915" width="8.625" style="1"/>
    <col min="6916" max="6916" width="2.625" style="1" customWidth="1"/>
    <col min="6917" max="6917" width="10.125" style="1" customWidth="1"/>
    <col min="6918" max="6924" width="7.875" style="1" customWidth="1"/>
    <col min="6925" max="6925" width="10.375" style="1" customWidth="1"/>
    <col min="6926" max="6926" width="6.5" style="1" customWidth="1"/>
    <col min="6927" max="6927" width="4.625" style="1" customWidth="1"/>
    <col min="6928" max="7171" width="8.625" style="1"/>
    <col min="7172" max="7172" width="2.625" style="1" customWidth="1"/>
    <col min="7173" max="7173" width="10.125" style="1" customWidth="1"/>
    <col min="7174" max="7180" width="7.875" style="1" customWidth="1"/>
    <col min="7181" max="7181" width="10.375" style="1" customWidth="1"/>
    <col min="7182" max="7182" width="6.5" style="1" customWidth="1"/>
    <col min="7183" max="7183" width="4.625" style="1" customWidth="1"/>
    <col min="7184" max="7427" width="8.625" style="1"/>
    <col min="7428" max="7428" width="2.625" style="1" customWidth="1"/>
    <col min="7429" max="7429" width="10.125" style="1" customWidth="1"/>
    <col min="7430" max="7436" width="7.875" style="1" customWidth="1"/>
    <col min="7437" max="7437" width="10.375" style="1" customWidth="1"/>
    <col min="7438" max="7438" width="6.5" style="1" customWidth="1"/>
    <col min="7439" max="7439" width="4.625" style="1" customWidth="1"/>
    <col min="7440" max="7683" width="8.625" style="1"/>
    <col min="7684" max="7684" width="2.625" style="1" customWidth="1"/>
    <col min="7685" max="7685" width="10.125" style="1" customWidth="1"/>
    <col min="7686" max="7692" width="7.875" style="1" customWidth="1"/>
    <col min="7693" max="7693" width="10.375" style="1" customWidth="1"/>
    <col min="7694" max="7694" width="6.5" style="1" customWidth="1"/>
    <col min="7695" max="7695" width="4.625" style="1" customWidth="1"/>
    <col min="7696" max="7939" width="8.625" style="1"/>
    <col min="7940" max="7940" width="2.625" style="1" customWidth="1"/>
    <col min="7941" max="7941" width="10.125" style="1" customWidth="1"/>
    <col min="7942" max="7948" width="7.875" style="1" customWidth="1"/>
    <col min="7949" max="7949" width="10.375" style="1" customWidth="1"/>
    <col min="7950" max="7950" width="6.5" style="1" customWidth="1"/>
    <col min="7951" max="7951" width="4.625" style="1" customWidth="1"/>
    <col min="7952" max="8195" width="8.625" style="1"/>
    <col min="8196" max="8196" width="2.625" style="1" customWidth="1"/>
    <col min="8197" max="8197" width="10.125" style="1" customWidth="1"/>
    <col min="8198" max="8204" width="7.875" style="1" customWidth="1"/>
    <col min="8205" max="8205" width="10.375" style="1" customWidth="1"/>
    <col min="8206" max="8206" width="6.5" style="1" customWidth="1"/>
    <col min="8207" max="8207" width="4.625" style="1" customWidth="1"/>
    <col min="8208" max="8451" width="8.625" style="1"/>
    <col min="8452" max="8452" width="2.625" style="1" customWidth="1"/>
    <col min="8453" max="8453" width="10.125" style="1" customWidth="1"/>
    <col min="8454" max="8460" width="7.875" style="1" customWidth="1"/>
    <col min="8461" max="8461" width="10.375" style="1" customWidth="1"/>
    <col min="8462" max="8462" width="6.5" style="1" customWidth="1"/>
    <col min="8463" max="8463" width="4.625" style="1" customWidth="1"/>
    <col min="8464" max="8707" width="8.625" style="1"/>
    <col min="8708" max="8708" width="2.625" style="1" customWidth="1"/>
    <col min="8709" max="8709" width="10.125" style="1" customWidth="1"/>
    <col min="8710" max="8716" width="7.875" style="1" customWidth="1"/>
    <col min="8717" max="8717" width="10.375" style="1" customWidth="1"/>
    <col min="8718" max="8718" width="6.5" style="1" customWidth="1"/>
    <col min="8719" max="8719" width="4.625" style="1" customWidth="1"/>
    <col min="8720" max="8963" width="8.625" style="1"/>
    <col min="8964" max="8964" width="2.625" style="1" customWidth="1"/>
    <col min="8965" max="8965" width="10.125" style="1" customWidth="1"/>
    <col min="8966" max="8972" width="7.875" style="1" customWidth="1"/>
    <col min="8973" max="8973" width="10.375" style="1" customWidth="1"/>
    <col min="8974" max="8974" width="6.5" style="1" customWidth="1"/>
    <col min="8975" max="8975" width="4.625" style="1" customWidth="1"/>
    <col min="8976" max="9219" width="8.625" style="1"/>
    <col min="9220" max="9220" width="2.625" style="1" customWidth="1"/>
    <col min="9221" max="9221" width="10.125" style="1" customWidth="1"/>
    <col min="9222" max="9228" width="7.875" style="1" customWidth="1"/>
    <col min="9229" max="9229" width="10.375" style="1" customWidth="1"/>
    <col min="9230" max="9230" width="6.5" style="1" customWidth="1"/>
    <col min="9231" max="9231" width="4.625" style="1" customWidth="1"/>
    <col min="9232" max="9475" width="8.625" style="1"/>
    <col min="9476" max="9476" width="2.625" style="1" customWidth="1"/>
    <col min="9477" max="9477" width="10.125" style="1" customWidth="1"/>
    <col min="9478" max="9484" width="7.875" style="1" customWidth="1"/>
    <col min="9485" max="9485" width="10.375" style="1" customWidth="1"/>
    <col min="9486" max="9486" width="6.5" style="1" customWidth="1"/>
    <col min="9487" max="9487" width="4.625" style="1" customWidth="1"/>
    <col min="9488" max="9731" width="8.625" style="1"/>
    <col min="9732" max="9732" width="2.625" style="1" customWidth="1"/>
    <col min="9733" max="9733" width="10.125" style="1" customWidth="1"/>
    <col min="9734" max="9740" width="7.875" style="1" customWidth="1"/>
    <col min="9741" max="9741" width="10.375" style="1" customWidth="1"/>
    <col min="9742" max="9742" width="6.5" style="1" customWidth="1"/>
    <col min="9743" max="9743" width="4.625" style="1" customWidth="1"/>
    <col min="9744" max="9987" width="8.625" style="1"/>
    <col min="9988" max="9988" width="2.625" style="1" customWidth="1"/>
    <col min="9989" max="9989" width="10.125" style="1" customWidth="1"/>
    <col min="9990" max="9996" width="7.875" style="1" customWidth="1"/>
    <col min="9997" max="9997" width="10.375" style="1" customWidth="1"/>
    <col min="9998" max="9998" width="6.5" style="1" customWidth="1"/>
    <col min="9999" max="9999" width="4.625" style="1" customWidth="1"/>
    <col min="10000" max="10243" width="8.625" style="1"/>
    <col min="10244" max="10244" width="2.625" style="1" customWidth="1"/>
    <col min="10245" max="10245" width="10.125" style="1" customWidth="1"/>
    <col min="10246" max="10252" width="7.875" style="1" customWidth="1"/>
    <col min="10253" max="10253" width="10.375" style="1" customWidth="1"/>
    <col min="10254" max="10254" width="6.5" style="1" customWidth="1"/>
    <col min="10255" max="10255" width="4.625" style="1" customWidth="1"/>
    <col min="10256" max="10499" width="8.625" style="1"/>
    <col min="10500" max="10500" width="2.625" style="1" customWidth="1"/>
    <col min="10501" max="10501" width="10.125" style="1" customWidth="1"/>
    <col min="10502" max="10508" width="7.875" style="1" customWidth="1"/>
    <col min="10509" max="10509" width="10.375" style="1" customWidth="1"/>
    <col min="10510" max="10510" width="6.5" style="1" customWidth="1"/>
    <col min="10511" max="10511" width="4.625" style="1" customWidth="1"/>
    <col min="10512" max="10755" width="8.625" style="1"/>
    <col min="10756" max="10756" width="2.625" style="1" customWidth="1"/>
    <col min="10757" max="10757" width="10.125" style="1" customWidth="1"/>
    <col min="10758" max="10764" width="7.875" style="1" customWidth="1"/>
    <col min="10765" max="10765" width="10.375" style="1" customWidth="1"/>
    <col min="10766" max="10766" width="6.5" style="1" customWidth="1"/>
    <col min="10767" max="10767" width="4.625" style="1" customWidth="1"/>
    <col min="10768" max="11011" width="8.625" style="1"/>
    <col min="11012" max="11012" width="2.625" style="1" customWidth="1"/>
    <col min="11013" max="11013" width="10.125" style="1" customWidth="1"/>
    <col min="11014" max="11020" width="7.875" style="1" customWidth="1"/>
    <col min="11021" max="11021" width="10.375" style="1" customWidth="1"/>
    <col min="11022" max="11022" width="6.5" style="1" customWidth="1"/>
    <col min="11023" max="11023" width="4.625" style="1" customWidth="1"/>
    <col min="11024" max="11267" width="8.625" style="1"/>
    <col min="11268" max="11268" width="2.625" style="1" customWidth="1"/>
    <col min="11269" max="11269" width="10.125" style="1" customWidth="1"/>
    <col min="11270" max="11276" width="7.875" style="1" customWidth="1"/>
    <col min="11277" max="11277" width="10.375" style="1" customWidth="1"/>
    <col min="11278" max="11278" width="6.5" style="1" customWidth="1"/>
    <col min="11279" max="11279" width="4.625" style="1" customWidth="1"/>
    <col min="11280" max="11523" width="8.625" style="1"/>
    <col min="11524" max="11524" width="2.625" style="1" customWidth="1"/>
    <col min="11525" max="11525" width="10.125" style="1" customWidth="1"/>
    <col min="11526" max="11532" width="7.875" style="1" customWidth="1"/>
    <col min="11533" max="11533" width="10.375" style="1" customWidth="1"/>
    <col min="11534" max="11534" width="6.5" style="1" customWidth="1"/>
    <col min="11535" max="11535" width="4.625" style="1" customWidth="1"/>
    <col min="11536" max="11779" width="8.625" style="1"/>
    <col min="11780" max="11780" width="2.625" style="1" customWidth="1"/>
    <col min="11781" max="11781" width="10.125" style="1" customWidth="1"/>
    <col min="11782" max="11788" width="7.875" style="1" customWidth="1"/>
    <col min="11789" max="11789" width="10.375" style="1" customWidth="1"/>
    <col min="11790" max="11790" width="6.5" style="1" customWidth="1"/>
    <col min="11791" max="11791" width="4.625" style="1" customWidth="1"/>
    <col min="11792" max="12035" width="8.625" style="1"/>
    <col min="12036" max="12036" width="2.625" style="1" customWidth="1"/>
    <col min="12037" max="12037" width="10.125" style="1" customWidth="1"/>
    <col min="12038" max="12044" width="7.875" style="1" customWidth="1"/>
    <col min="12045" max="12045" width="10.375" style="1" customWidth="1"/>
    <col min="12046" max="12046" width="6.5" style="1" customWidth="1"/>
    <col min="12047" max="12047" width="4.625" style="1" customWidth="1"/>
    <col min="12048" max="12291" width="8.625" style="1"/>
    <col min="12292" max="12292" width="2.625" style="1" customWidth="1"/>
    <col min="12293" max="12293" width="10.125" style="1" customWidth="1"/>
    <col min="12294" max="12300" width="7.875" style="1" customWidth="1"/>
    <col min="12301" max="12301" width="10.375" style="1" customWidth="1"/>
    <col min="12302" max="12302" width="6.5" style="1" customWidth="1"/>
    <col min="12303" max="12303" width="4.625" style="1" customWidth="1"/>
    <col min="12304" max="12547" width="8.625" style="1"/>
    <col min="12548" max="12548" width="2.625" style="1" customWidth="1"/>
    <col min="12549" max="12549" width="10.125" style="1" customWidth="1"/>
    <col min="12550" max="12556" width="7.875" style="1" customWidth="1"/>
    <col min="12557" max="12557" width="10.375" style="1" customWidth="1"/>
    <col min="12558" max="12558" width="6.5" style="1" customWidth="1"/>
    <col min="12559" max="12559" width="4.625" style="1" customWidth="1"/>
    <col min="12560" max="12803" width="8.625" style="1"/>
    <col min="12804" max="12804" width="2.625" style="1" customWidth="1"/>
    <col min="12805" max="12805" width="10.125" style="1" customWidth="1"/>
    <col min="12806" max="12812" width="7.875" style="1" customWidth="1"/>
    <col min="12813" max="12813" width="10.375" style="1" customWidth="1"/>
    <col min="12814" max="12814" width="6.5" style="1" customWidth="1"/>
    <col min="12815" max="12815" width="4.625" style="1" customWidth="1"/>
    <col min="12816" max="13059" width="8.625" style="1"/>
    <col min="13060" max="13060" width="2.625" style="1" customWidth="1"/>
    <col min="13061" max="13061" width="10.125" style="1" customWidth="1"/>
    <col min="13062" max="13068" width="7.875" style="1" customWidth="1"/>
    <col min="13069" max="13069" width="10.375" style="1" customWidth="1"/>
    <col min="13070" max="13070" width="6.5" style="1" customWidth="1"/>
    <col min="13071" max="13071" width="4.625" style="1" customWidth="1"/>
    <col min="13072" max="13315" width="8.625" style="1"/>
    <col min="13316" max="13316" width="2.625" style="1" customWidth="1"/>
    <col min="13317" max="13317" width="10.125" style="1" customWidth="1"/>
    <col min="13318" max="13324" width="7.875" style="1" customWidth="1"/>
    <col min="13325" max="13325" width="10.375" style="1" customWidth="1"/>
    <col min="13326" max="13326" width="6.5" style="1" customWidth="1"/>
    <col min="13327" max="13327" width="4.625" style="1" customWidth="1"/>
    <col min="13328" max="13571" width="8.625" style="1"/>
    <col min="13572" max="13572" width="2.625" style="1" customWidth="1"/>
    <col min="13573" max="13573" width="10.125" style="1" customWidth="1"/>
    <col min="13574" max="13580" width="7.875" style="1" customWidth="1"/>
    <col min="13581" max="13581" width="10.375" style="1" customWidth="1"/>
    <col min="13582" max="13582" width="6.5" style="1" customWidth="1"/>
    <col min="13583" max="13583" width="4.625" style="1" customWidth="1"/>
    <col min="13584" max="13827" width="8.625" style="1"/>
    <col min="13828" max="13828" width="2.625" style="1" customWidth="1"/>
    <col min="13829" max="13829" width="10.125" style="1" customWidth="1"/>
    <col min="13830" max="13836" width="7.875" style="1" customWidth="1"/>
    <col min="13837" max="13837" width="10.375" style="1" customWidth="1"/>
    <col min="13838" max="13838" width="6.5" style="1" customWidth="1"/>
    <col min="13839" max="13839" width="4.625" style="1" customWidth="1"/>
    <col min="13840" max="14083" width="8.625" style="1"/>
    <col min="14084" max="14084" width="2.625" style="1" customWidth="1"/>
    <col min="14085" max="14085" width="10.125" style="1" customWidth="1"/>
    <col min="14086" max="14092" width="7.875" style="1" customWidth="1"/>
    <col min="14093" max="14093" width="10.375" style="1" customWidth="1"/>
    <col min="14094" max="14094" width="6.5" style="1" customWidth="1"/>
    <col min="14095" max="14095" width="4.625" style="1" customWidth="1"/>
    <col min="14096" max="14339" width="8.625" style="1"/>
    <col min="14340" max="14340" width="2.625" style="1" customWidth="1"/>
    <col min="14341" max="14341" width="10.125" style="1" customWidth="1"/>
    <col min="14342" max="14348" width="7.875" style="1" customWidth="1"/>
    <col min="14349" max="14349" width="10.375" style="1" customWidth="1"/>
    <col min="14350" max="14350" width="6.5" style="1" customWidth="1"/>
    <col min="14351" max="14351" width="4.625" style="1" customWidth="1"/>
    <col min="14352" max="14595" width="8.625" style="1"/>
    <col min="14596" max="14596" width="2.625" style="1" customWidth="1"/>
    <col min="14597" max="14597" width="10.125" style="1" customWidth="1"/>
    <col min="14598" max="14604" width="7.875" style="1" customWidth="1"/>
    <col min="14605" max="14605" width="10.375" style="1" customWidth="1"/>
    <col min="14606" max="14606" width="6.5" style="1" customWidth="1"/>
    <col min="14607" max="14607" width="4.625" style="1" customWidth="1"/>
    <col min="14608" max="14851" width="8.625" style="1"/>
    <col min="14852" max="14852" width="2.625" style="1" customWidth="1"/>
    <col min="14853" max="14853" width="10.125" style="1" customWidth="1"/>
    <col min="14854" max="14860" width="7.875" style="1" customWidth="1"/>
    <col min="14861" max="14861" width="10.375" style="1" customWidth="1"/>
    <col min="14862" max="14862" width="6.5" style="1" customWidth="1"/>
    <col min="14863" max="14863" width="4.625" style="1" customWidth="1"/>
    <col min="14864" max="15107" width="8.625" style="1"/>
    <col min="15108" max="15108" width="2.625" style="1" customWidth="1"/>
    <col min="15109" max="15109" width="10.125" style="1" customWidth="1"/>
    <col min="15110" max="15116" width="7.875" style="1" customWidth="1"/>
    <col min="15117" max="15117" width="10.375" style="1" customWidth="1"/>
    <col min="15118" max="15118" width="6.5" style="1" customWidth="1"/>
    <col min="15119" max="15119" width="4.625" style="1" customWidth="1"/>
    <col min="15120" max="15363" width="8.625" style="1"/>
    <col min="15364" max="15364" width="2.625" style="1" customWidth="1"/>
    <col min="15365" max="15365" width="10.125" style="1" customWidth="1"/>
    <col min="15366" max="15372" width="7.875" style="1" customWidth="1"/>
    <col min="15373" max="15373" width="10.375" style="1" customWidth="1"/>
    <col min="15374" max="15374" width="6.5" style="1" customWidth="1"/>
    <col min="15375" max="15375" width="4.625" style="1" customWidth="1"/>
    <col min="15376" max="15619" width="8.625" style="1"/>
    <col min="15620" max="15620" width="2.625" style="1" customWidth="1"/>
    <col min="15621" max="15621" width="10.125" style="1" customWidth="1"/>
    <col min="15622" max="15628" width="7.875" style="1" customWidth="1"/>
    <col min="15629" max="15629" width="10.375" style="1" customWidth="1"/>
    <col min="15630" max="15630" width="6.5" style="1" customWidth="1"/>
    <col min="15631" max="15631" width="4.625" style="1" customWidth="1"/>
    <col min="15632" max="15875" width="8.625" style="1"/>
    <col min="15876" max="15876" width="2.625" style="1" customWidth="1"/>
    <col min="15877" max="15877" width="10.125" style="1" customWidth="1"/>
    <col min="15878" max="15884" width="7.875" style="1" customWidth="1"/>
    <col min="15885" max="15885" width="10.375" style="1" customWidth="1"/>
    <col min="15886" max="15886" width="6.5" style="1" customWidth="1"/>
    <col min="15887" max="15887" width="4.625" style="1" customWidth="1"/>
    <col min="15888" max="16131" width="8.625" style="1"/>
    <col min="16132" max="16132" width="2.625" style="1" customWidth="1"/>
    <col min="16133" max="16133" width="10.125" style="1" customWidth="1"/>
    <col min="16134" max="16140" width="7.875" style="1" customWidth="1"/>
    <col min="16141" max="16141" width="10.375" style="1" customWidth="1"/>
    <col min="16142" max="16142" width="6.5" style="1" customWidth="1"/>
    <col min="16143" max="16143" width="4.625" style="1" customWidth="1"/>
    <col min="16144" max="16384" width="8.625" style="1"/>
  </cols>
  <sheetData>
    <row r="1" spans="1:15" s="333" customFormat="1" ht="18" customHeight="1" thickBot="1">
      <c r="A1" s="329"/>
      <c r="B1" s="330" t="s">
        <v>2167</v>
      </c>
      <c r="C1" s="329"/>
      <c r="D1" s="329"/>
      <c r="E1" s="329"/>
      <c r="F1" s="329"/>
      <c r="G1" s="329"/>
      <c r="H1" s="331" t="s">
        <v>2099</v>
      </c>
      <c r="I1" s="329"/>
      <c r="J1" s="332" t="s">
        <v>130</v>
      </c>
      <c r="K1" s="332" t="s">
        <v>130</v>
      </c>
      <c r="L1" s="332" t="s">
        <v>130</v>
      </c>
      <c r="M1" s="329"/>
      <c r="N1" s="329"/>
      <c r="O1" s="329"/>
    </row>
    <row r="2" spans="1:15" ht="14.25" customHeight="1">
      <c r="A2" s="21"/>
      <c r="B2" s="2306" t="s">
        <v>1771</v>
      </c>
      <c r="C2" s="334" t="s">
        <v>2126</v>
      </c>
      <c r="D2" s="335" t="s">
        <v>2127</v>
      </c>
      <c r="E2" s="336" t="s">
        <v>2128</v>
      </c>
      <c r="F2" s="337" t="s">
        <v>2129</v>
      </c>
      <c r="G2" s="334" t="s">
        <v>2130</v>
      </c>
      <c r="H2" s="336" t="s">
        <v>2131</v>
      </c>
      <c r="I2" s="337" t="s">
        <v>2132</v>
      </c>
      <c r="J2" s="338" t="s">
        <v>2168</v>
      </c>
      <c r="K2" s="337" t="s">
        <v>2169</v>
      </c>
      <c r="L2" s="339" t="s">
        <v>2170</v>
      </c>
      <c r="M2" s="2308" t="s">
        <v>2171</v>
      </c>
      <c r="N2" s="2309"/>
      <c r="O2" s="21"/>
    </row>
    <row r="3" spans="1:15" ht="14.25" customHeight="1" thickBot="1">
      <c r="A3" s="21"/>
      <c r="B3" s="2307"/>
      <c r="C3" s="340" t="s">
        <v>2024</v>
      </c>
      <c r="D3" s="341" t="s">
        <v>2024</v>
      </c>
      <c r="E3" s="342" t="s">
        <v>2024</v>
      </c>
      <c r="F3" s="343" t="s">
        <v>2024</v>
      </c>
      <c r="G3" s="340" t="s">
        <v>2024</v>
      </c>
      <c r="H3" s="342" t="s">
        <v>2024</v>
      </c>
      <c r="I3" s="343" t="s">
        <v>2024</v>
      </c>
      <c r="J3" s="344" t="s">
        <v>2172</v>
      </c>
      <c r="K3" s="343" t="s">
        <v>2172</v>
      </c>
      <c r="L3" s="345" t="s">
        <v>2172</v>
      </c>
      <c r="M3" s="346" t="s">
        <v>2173</v>
      </c>
      <c r="N3" s="347" t="s">
        <v>2174</v>
      </c>
      <c r="O3" s="21"/>
    </row>
    <row r="4" spans="1:15" ht="14.25" customHeight="1">
      <c r="A4" s="21"/>
      <c r="B4" s="348" t="s">
        <v>208</v>
      </c>
      <c r="C4" s="349">
        <f t="shared" ref="C4:L4" si="0">C5+C15+C19+C25+C31+C38+C43+C51+C57+C60</f>
        <v>5534800</v>
      </c>
      <c r="D4" s="349">
        <f t="shared" si="0"/>
        <v>5443224</v>
      </c>
      <c r="E4" s="350">
        <f t="shared" si="0"/>
        <v>5306083</v>
      </c>
      <c r="F4" s="351">
        <f t="shared" si="0"/>
        <v>5139095</v>
      </c>
      <c r="G4" s="352">
        <f t="shared" si="0"/>
        <v>4948778</v>
      </c>
      <c r="H4" s="350">
        <f t="shared" si="0"/>
        <v>4742647</v>
      </c>
      <c r="I4" s="351">
        <f t="shared" si="0"/>
        <v>4532499</v>
      </c>
      <c r="J4" s="353">
        <f t="shared" si="0"/>
        <v>4293450.0649683615</v>
      </c>
      <c r="K4" s="351">
        <f t="shared" si="0"/>
        <v>4040492.2513883109</v>
      </c>
      <c r="L4" s="354">
        <f t="shared" si="0"/>
        <v>3778768.3006843077</v>
      </c>
      <c r="M4" s="355">
        <f>L4-C4</f>
        <v>-1756031.6993156923</v>
      </c>
      <c r="N4" s="356">
        <f>ROUND(M4/C4*100,1)</f>
        <v>-31.7</v>
      </c>
      <c r="O4" s="21"/>
    </row>
    <row r="5" spans="1:15" ht="14.25" customHeight="1">
      <c r="A5" s="21"/>
      <c r="B5" s="357" t="s">
        <v>1795</v>
      </c>
      <c r="C5" s="358">
        <f t="shared" ref="C5:H5" si="1">SUM(C6:C14)</f>
        <v>1537272</v>
      </c>
      <c r="D5" s="358">
        <f t="shared" si="1"/>
        <v>1525976</v>
      </c>
      <c r="E5" s="359">
        <f t="shared" si="1"/>
        <v>1498059</v>
      </c>
      <c r="F5" s="360">
        <f t="shared" si="1"/>
        <v>1458926</v>
      </c>
      <c r="G5" s="361">
        <f t="shared" si="1"/>
        <v>1410388</v>
      </c>
      <c r="H5" s="359">
        <f t="shared" si="1"/>
        <v>1354561</v>
      </c>
      <c r="I5" s="360">
        <f>SUM(I6:I14)</f>
        <v>1295786</v>
      </c>
      <c r="J5" s="362">
        <f t="shared" ref="J5:L5" si="2">SUM(J6:J14)</f>
        <v>1238442.9199667452</v>
      </c>
      <c r="K5" s="360">
        <f t="shared" si="2"/>
        <v>1175180.2946927876</v>
      </c>
      <c r="L5" s="363">
        <f t="shared" si="2"/>
        <v>1107365.7647700584</v>
      </c>
      <c r="M5" s="364">
        <f>SUM(M6:M14)</f>
        <v>-429906.23522994143</v>
      </c>
      <c r="N5" s="365">
        <f>ROUND(M5/C5*100,1)</f>
        <v>-28</v>
      </c>
      <c r="O5" s="21"/>
    </row>
    <row r="6" spans="1:15" ht="14.25" customHeight="1">
      <c r="A6" s="21"/>
      <c r="B6" s="366" t="s">
        <v>2123</v>
      </c>
      <c r="C6" s="367">
        <v>213634</v>
      </c>
      <c r="D6" s="367">
        <v>215307</v>
      </c>
      <c r="E6" s="368">
        <v>214352</v>
      </c>
      <c r="F6" s="369">
        <v>211945</v>
      </c>
      <c r="G6" s="370">
        <v>208447</v>
      </c>
      <c r="H6" s="368">
        <v>203684</v>
      </c>
      <c r="I6" s="369">
        <v>198202</v>
      </c>
      <c r="J6" s="371">
        <v>190026.59727629184</v>
      </c>
      <c r="K6" s="369">
        <v>180887.23911584588</v>
      </c>
      <c r="L6" s="371">
        <v>170937.08817797186</v>
      </c>
      <c r="M6" s="372">
        <f t="shared" ref="M6:M14" si="3">L6-C6</f>
        <v>-42696.911822028138</v>
      </c>
      <c r="N6" s="373">
        <f>ROUND(M6/C6*100,1)</f>
        <v>-20</v>
      </c>
      <c r="O6" s="21"/>
    </row>
    <row r="7" spans="1:15" ht="14.25" customHeight="1">
      <c r="A7" s="21"/>
      <c r="B7" s="366" t="s">
        <v>1799</v>
      </c>
      <c r="C7" s="367">
        <v>136088</v>
      </c>
      <c r="D7" s="367">
        <v>138701</v>
      </c>
      <c r="E7" s="368">
        <v>139584</v>
      </c>
      <c r="F7" s="369">
        <v>139372</v>
      </c>
      <c r="G7" s="370">
        <v>138050</v>
      </c>
      <c r="H7" s="368">
        <v>135840</v>
      </c>
      <c r="I7" s="369">
        <v>133146</v>
      </c>
      <c r="J7" s="371">
        <v>129620.84307663252</v>
      </c>
      <c r="K7" s="369">
        <v>125307.76100423367</v>
      </c>
      <c r="L7" s="371">
        <v>120316.21288035806</v>
      </c>
      <c r="M7" s="372">
        <f t="shared" si="3"/>
        <v>-15771.787119641944</v>
      </c>
      <c r="N7" s="373">
        <f t="shared" ref="N7:N63" si="4">ROUND(M7/C7*100,1)</f>
        <v>-11.6</v>
      </c>
      <c r="O7" s="21"/>
    </row>
    <row r="8" spans="1:15" ht="14.25" customHeight="1">
      <c r="A8" s="21"/>
      <c r="B8" s="366" t="s">
        <v>2069</v>
      </c>
      <c r="C8" s="367">
        <v>135153</v>
      </c>
      <c r="D8" s="367">
        <v>142718</v>
      </c>
      <c r="E8" s="368">
        <v>147778</v>
      </c>
      <c r="F8" s="369">
        <v>150732</v>
      </c>
      <c r="G8" s="370">
        <v>151692</v>
      </c>
      <c r="H8" s="368">
        <v>150968</v>
      </c>
      <c r="I8" s="369">
        <v>149003</v>
      </c>
      <c r="J8" s="371">
        <v>146965.96006231618</v>
      </c>
      <c r="K8" s="369">
        <v>143799.19766792309</v>
      </c>
      <c r="L8" s="371">
        <v>139676.99691956677</v>
      </c>
      <c r="M8" s="372">
        <f t="shared" si="3"/>
        <v>4523.9969195667654</v>
      </c>
      <c r="N8" s="373">
        <f t="shared" si="4"/>
        <v>3.3</v>
      </c>
      <c r="O8" s="21"/>
    </row>
    <row r="9" spans="1:15" ht="14.25" customHeight="1">
      <c r="A9" s="21"/>
      <c r="B9" s="366" t="s">
        <v>1803</v>
      </c>
      <c r="C9" s="367">
        <v>106956</v>
      </c>
      <c r="D9" s="367">
        <v>106075</v>
      </c>
      <c r="E9" s="368">
        <v>104478</v>
      </c>
      <c r="F9" s="369">
        <v>102392</v>
      </c>
      <c r="G9" s="370">
        <v>99820</v>
      </c>
      <c r="H9" s="368">
        <v>96940</v>
      </c>
      <c r="I9" s="369">
        <v>94017</v>
      </c>
      <c r="J9" s="371">
        <v>91043.675505394247</v>
      </c>
      <c r="K9" s="369">
        <v>87436.341087388137</v>
      </c>
      <c r="L9" s="371">
        <v>83320.208997676586</v>
      </c>
      <c r="M9" s="372">
        <f t="shared" si="3"/>
        <v>-23635.791002323414</v>
      </c>
      <c r="N9" s="373">
        <f t="shared" si="4"/>
        <v>-22.1</v>
      </c>
      <c r="O9" s="21"/>
    </row>
    <row r="10" spans="1:15" ht="14.25" customHeight="1">
      <c r="A10" s="21"/>
      <c r="B10" s="366" t="s">
        <v>1805</v>
      </c>
      <c r="C10" s="367">
        <v>219805</v>
      </c>
      <c r="D10" s="367">
        <v>212605</v>
      </c>
      <c r="E10" s="368">
        <v>203078</v>
      </c>
      <c r="F10" s="369">
        <v>191989</v>
      </c>
      <c r="G10" s="370">
        <v>179902</v>
      </c>
      <c r="H10" s="368">
        <v>167156</v>
      </c>
      <c r="I10" s="369">
        <v>154436</v>
      </c>
      <c r="J10" s="371">
        <v>144053.46334191255</v>
      </c>
      <c r="K10" s="369">
        <v>133212.43274475832</v>
      </c>
      <c r="L10" s="371">
        <v>122211.38044500277</v>
      </c>
      <c r="M10" s="372">
        <f t="shared" si="3"/>
        <v>-97593.619554997233</v>
      </c>
      <c r="N10" s="373">
        <f t="shared" si="4"/>
        <v>-44.4</v>
      </c>
      <c r="O10" s="21"/>
    </row>
    <row r="11" spans="1:15" ht="14.25" customHeight="1">
      <c r="A11" s="21"/>
      <c r="B11" s="366" t="s">
        <v>1807</v>
      </c>
      <c r="C11" s="367">
        <v>97912</v>
      </c>
      <c r="D11" s="367">
        <v>94117</v>
      </c>
      <c r="E11" s="368">
        <v>89680</v>
      </c>
      <c r="F11" s="369">
        <v>84953</v>
      </c>
      <c r="G11" s="370">
        <v>80067</v>
      </c>
      <c r="H11" s="368">
        <v>75048</v>
      </c>
      <c r="I11" s="369">
        <v>70158</v>
      </c>
      <c r="J11" s="371">
        <v>66057.267578656829</v>
      </c>
      <c r="K11" s="369">
        <v>61687.464009721472</v>
      </c>
      <c r="L11" s="371">
        <v>57025.198380067115</v>
      </c>
      <c r="M11" s="372">
        <f t="shared" si="3"/>
        <v>-40886.801619932885</v>
      </c>
      <c r="N11" s="373">
        <f t="shared" si="4"/>
        <v>-41.8</v>
      </c>
      <c r="O11" s="21"/>
    </row>
    <row r="12" spans="1:15" ht="14.25" customHeight="1">
      <c r="A12" s="21"/>
      <c r="B12" s="366" t="s">
        <v>1809</v>
      </c>
      <c r="C12" s="367">
        <v>162468</v>
      </c>
      <c r="D12" s="367">
        <v>156433</v>
      </c>
      <c r="E12" s="368">
        <v>149080</v>
      </c>
      <c r="F12" s="369">
        <v>140882</v>
      </c>
      <c r="G12" s="370">
        <v>132045</v>
      </c>
      <c r="H12" s="368">
        <v>122973</v>
      </c>
      <c r="I12" s="369">
        <v>114267</v>
      </c>
      <c r="J12" s="371">
        <v>107055.9644712919</v>
      </c>
      <c r="K12" s="369">
        <v>99372.629191592685</v>
      </c>
      <c r="L12" s="371">
        <v>91368.414179267973</v>
      </c>
      <c r="M12" s="372">
        <f t="shared" si="3"/>
        <v>-71099.585820732027</v>
      </c>
      <c r="N12" s="373">
        <f t="shared" si="4"/>
        <v>-43.8</v>
      </c>
      <c r="O12" s="21"/>
    </row>
    <row r="13" spans="1:15" ht="14.25" customHeight="1">
      <c r="A13" s="21"/>
      <c r="B13" s="366" t="s">
        <v>1811</v>
      </c>
      <c r="C13" s="367">
        <v>219474</v>
      </c>
      <c r="D13" s="367">
        <v>216653</v>
      </c>
      <c r="E13" s="368">
        <v>211872</v>
      </c>
      <c r="F13" s="369">
        <v>206044</v>
      </c>
      <c r="G13" s="370">
        <v>199435</v>
      </c>
      <c r="H13" s="368">
        <v>192511</v>
      </c>
      <c r="I13" s="369">
        <v>185457</v>
      </c>
      <c r="J13" s="371">
        <v>177320.47644995421</v>
      </c>
      <c r="K13" s="369">
        <v>168584.4789600895</v>
      </c>
      <c r="L13" s="371">
        <v>159293.95767319048</v>
      </c>
      <c r="M13" s="372">
        <f t="shared" si="3"/>
        <v>-60180.042326809518</v>
      </c>
      <c r="N13" s="373">
        <f t="shared" si="4"/>
        <v>-27.4</v>
      </c>
      <c r="O13" s="21"/>
    </row>
    <row r="14" spans="1:15" ht="14.25" customHeight="1">
      <c r="A14" s="21"/>
      <c r="B14" s="374" t="s">
        <v>2071</v>
      </c>
      <c r="C14" s="375">
        <v>245782</v>
      </c>
      <c r="D14" s="375">
        <v>243367</v>
      </c>
      <c r="E14" s="376">
        <v>238157</v>
      </c>
      <c r="F14" s="377">
        <v>230617</v>
      </c>
      <c r="G14" s="378">
        <v>220930</v>
      </c>
      <c r="H14" s="376">
        <v>209441</v>
      </c>
      <c r="I14" s="377">
        <v>197100</v>
      </c>
      <c r="J14" s="379">
        <v>186298.67220429506</v>
      </c>
      <c r="K14" s="377">
        <v>174892.75091123494</v>
      </c>
      <c r="L14" s="379">
        <v>163216.30711695689</v>
      </c>
      <c r="M14" s="372">
        <f t="shared" si="3"/>
        <v>-82565.692883043113</v>
      </c>
      <c r="N14" s="380">
        <f t="shared" si="4"/>
        <v>-33.6</v>
      </c>
      <c r="O14" s="21"/>
    </row>
    <row r="15" spans="1:15" ht="14.25" customHeight="1">
      <c r="A15" s="21"/>
      <c r="B15" s="381" t="s">
        <v>1815</v>
      </c>
      <c r="C15" s="382">
        <f t="shared" ref="C15:M15" si="5">SUM(C16:C18)</f>
        <v>1035763</v>
      </c>
      <c r="D15" s="382">
        <f t="shared" si="5"/>
        <v>1027367</v>
      </c>
      <c r="E15" s="383">
        <f t="shared" si="5"/>
        <v>1011075</v>
      </c>
      <c r="F15" s="384">
        <f t="shared" si="5"/>
        <v>988656</v>
      </c>
      <c r="G15" s="385">
        <f t="shared" si="5"/>
        <v>962184</v>
      </c>
      <c r="H15" s="383">
        <f t="shared" si="5"/>
        <v>933539</v>
      </c>
      <c r="I15" s="384">
        <f t="shared" si="5"/>
        <v>904656</v>
      </c>
      <c r="J15" s="386">
        <f t="shared" si="5"/>
        <v>859909.41917674593</v>
      </c>
      <c r="K15" s="384">
        <f t="shared" si="5"/>
        <v>810689.61391458858</v>
      </c>
      <c r="L15" s="387">
        <f t="shared" si="5"/>
        <v>758661.31426602742</v>
      </c>
      <c r="M15" s="388">
        <f t="shared" si="5"/>
        <v>-277101.68573397264</v>
      </c>
      <c r="N15" s="365">
        <f t="shared" si="4"/>
        <v>-26.8</v>
      </c>
      <c r="O15" s="21"/>
    </row>
    <row r="16" spans="1:15" ht="14.25" customHeight="1">
      <c r="A16" s="21"/>
      <c r="B16" s="389" t="s">
        <v>1817</v>
      </c>
      <c r="C16" s="390">
        <v>452563</v>
      </c>
      <c r="D16" s="390">
        <v>444350</v>
      </c>
      <c r="E16" s="391">
        <v>433229</v>
      </c>
      <c r="F16" s="392">
        <v>420102</v>
      </c>
      <c r="G16" s="393">
        <v>405569</v>
      </c>
      <c r="H16" s="391">
        <v>390642</v>
      </c>
      <c r="I16" s="392">
        <v>376112</v>
      </c>
      <c r="J16" s="394">
        <v>351664.52231516194</v>
      </c>
      <c r="K16" s="392">
        <v>326089.78074212821</v>
      </c>
      <c r="L16" s="394">
        <v>300033.18370532972</v>
      </c>
      <c r="M16" s="395">
        <f>L16-C16</f>
        <v>-152529.81629467028</v>
      </c>
      <c r="N16" s="396">
        <f t="shared" si="4"/>
        <v>-33.700000000000003</v>
      </c>
      <c r="O16" s="21"/>
    </row>
    <row r="17" spans="1:15" ht="14.25" customHeight="1">
      <c r="A17" s="21"/>
      <c r="B17" s="366" t="s">
        <v>1819</v>
      </c>
      <c r="C17" s="367">
        <v>487850</v>
      </c>
      <c r="D17" s="367">
        <v>488486</v>
      </c>
      <c r="E17" s="368">
        <v>483712</v>
      </c>
      <c r="F17" s="369">
        <v>475523</v>
      </c>
      <c r="G17" s="370">
        <v>465333</v>
      </c>
      <c r="H17" s="368">
        <v>453695</v>
      </c>
      <c r="I17" s="369">
        <v>441478</v>
      </c>
      <c r="J17" s="394">
        <v>424762.58363175776</v>
      </c>
      <c r="K17" s="392">
        <v>405189.05954732368</v>
      </c>
      <c r="L17" s="394">
        <v>383709.04051187</v>
      </c>
      <c r="M17" s="395">
        <f>L17-C17</f>
        <v>-104140.95948813</v>
      </c>
      <c r="N17" s="396">
        <f t="shared" si="4"/>
        <v>-21.3</v>
      </c>
      <c r="O17" s="21"/>
    </row>
    <row r="18" spans="1:15" ht="14.25" customHeight="1">
      <c r="A18" s="21"/>
      <c r="B18" s="397" t="s">
        <v>1821</v>
      </c>
      <c r="C18" s="398">
        <v>95350</v>
      </c>
      <c r="D18" s="398">
        <v>94531</v>
      </c>
      <c r="E18" s="399">
        <v>94134</v>
      </c>
      <c r="F18" s="400">
        <v>93031</v>
      </c>
      <c r="G18" s="401">
        <v>91282</v>
      </c>
      <c r="H18" s="399">
        <v>89202</v>
      </c>
      <c r="I18" s="400">
        <v>87066</v>
      </c>
      <c r="J18" s="402">
        <v>83482.313229826235</v>
      </c>
      <c r="K18" s="400">
        <v>79410.773625136688</v>
      </c>
      <c r="L18" s="402">
        <v>74919.090048827638</v>
      </c>
      <c r="M18" s="403">
        <f>L18-C18</f>
        <v>-20430.909951172362</v>
      </c>
      <c r="N18" s="380">
        <f t="shared" si="4"/>
        <v>-21.4</v>
      </c>
      <c r="O18" s="21"/>
    </row>
    <row r="19" spans="1:15" ht="14.25" customHeight="1">
      <c r="A19" s="21"/>
      <c r="B19" s="404" t="s">
        <v>1822</v>
      </c>
      <c r="C19" s="358">
        <f t="shared" ref="C19:M19" si="6">SUM(C20:C24)</f>
        <v>721690</v>
      </c>
      <c r="D19" s="358">
        <f t="shared" si="6"/>
        <v>712848</v>
      </c>
      <c r="E19" s="359">
        <f t="shared" si="6"/>
        <v>696377</v>
      </c>
      <c r="F19" s="360">
        <f t="shared" si="6"/>
        <v>675212</v>
      </c>
      <c r="G19" s="361">
        <f t="shared" si="6"/>
        <v>651158</v>
      </c>
      <c r="H19" s="359">
        <f t="shared" si="6"/>
        <v>625383</v>
      </c>
      <c r="I19" s="360">
        <f t="shared" si="6"/>
        <v>598753</v>
      </c>
      <c r="J19" s="362">
        <f t="shared" si="6"/>
        <v>566876.59519590007</v>
      </c>
      <c r="K19" s="360">
        <f t="shared" si="6"/>
        <v>532549.97586454195</v>
      </c>
      <c r="L19" s="363">
        <f t="shared" si="6"/>
        <v>496860.10174592992</v>
      </c>
      <c r="M19" s="364">
        <f t="shared" si="6"/>
        <v>-224829.89825407008</v>
      </c>
      <c r="N19" s="365">
        <f t="shared" si="4"/>
        <v>-31.2</v>
      </c>
      <c r="O19" s="21"/>
    </row>
    <row r="20" spans="1:15" ht="14.25" customHeight="1">
      <c r="A20" s="21"/>
      <c r="B20" s="366" t="s">
        <v>1824</v>
      </c>
      <c r="C20" s="367">
        <v>196883</v>
      </c>
      <c r="D20" s="367">
        <v>195727</v>
      </c>
      <c r="E20" s="368">
        <v>192539</v>
      </c>
      <c r="F20" s="369">
        <v>187965</v>
      </c>
      <c r="G20" s="370">
        <v>182570</v>
      </c>
      <c r="H20" s="368">
        <v>176810</v>
      </c>
      <c r="I20" s="369">
        <v>170955</v>
      </c>
      <c r="J20" s="371">
        <v>164232.6007228845</v>
      </c>
      <c r="K20" s="369">
        <v>156735.10347295878</v>
      </c>
      <c r="L20" s="371">
        <v>148614.95124903464</v>
      </c>
      <c r="M20" s="372">
        <f>L20-C20</f>
        <v>-48268.048750965361</v>
      </c>
      <c r="N20" s="396">
        <f t="shared" si="4"/>
        <v>-24.5</v>
      </c>
      <c r="O20" s="21"/>
    </row>
    <row r="21" spans="1:15" ht="14.25" customHeight="1">
      <c r="A21" s="21"/>
      <c r="B21" s="366" t="s">
        <v>1826</v>
      </c>
      <c r="C21" s="367">
        <v>224903</v>
      </c>
      <c r="D21" s="367">
        <v>222090</v>
      </c>
      <c r="E21" s="368">
        <v>216908</v>
      </c>
      <c r="F21" s="369">
        <v>210206</v>
      </c>
      <c r="G21" s="370">
        <v>202609</v>
      </c>
      <c r="H21" s="368">
        <v>194439</v>
      </c>
      <c r="I21" s="369">
        <v>185968</v>
      </c>
      <c r="J21" s="371">
        <v>175238.54422504958</v>
      </c>
      <c r="K21" s="369">
        <v>163744.02774085826</v>
      </c>
      <c r="L21" s="371">
        <v>151758.85083155465</v>
      </c>
      <c r="M21" s="372">
        <f>L21-C21</f>
        <v>-73144.14916844535</v>
      </c>
      <c r="N21" s="396">
        <f t="shared" si="4"/>
        <v>-32.5</v>
      </c>
      <c r="O21" s="21"/>
    </row>
    <row r="22" spans="1:15" ht="14.25" customHeight="1">
      <c r="A22" s="21"/>
      <c r="B22" s="366" t="s">
        <v>1828</v>
      </c>
      <c r="C22" s="367">
        <v>156375</v>
      </c>
      <c r="D22" s="367">
        <v>154836</v>
      </c>
      <c r="E22" s="368">
        <v>151061</v>
      </c>
      <c r="F22" s="369">
        <v>146161</v>
      </c>
      <c r="G22" s="370">
        <v>140965</v>
      </c>
      <c r="H22" s="368">
        <v>136028</v>
      </c>
      <c r="I22" s="369">
        <v>131362</v>
      </c>
      <c r="J22" s="371">
        <v>123575.84344785097</v>
      </c>
      <c r="K22" s="369">
        <v>115362.47904560373</v>
      </c>
      <c r="L22" s="371">
        <v>106814.46910058624</v>
      </c>
      <c r="M22" s="372">
        <f>L22-C22</f>
        <v>-49560.530899413759</v>
      </c>
      <c r="N22" s="396">
        <f t="shared" si="4"/>
        <v>-31.7</v>
      </c>
      <c r="O22" s="21"/>
    </row>
    <row r="23" spans="1:15" ht="14.25" customHeight="1">
      <c r="A23" s="21"/>
      <c r="B23" s="366" t="s">
        <v>1830</v>
      </c>
      <c r="C23" s="367">
        <v>112691</v>
      </c>
      <c r="D23" s="367">
        <v>110281</v>
      </c>
      <c r="E23" s="368">
        <v>107245</v>
      </c>
      <c r="F23" s="369">
        <v>103796</v>
      </c>
      <c r="G23" s="370">
        <v>99589</v>
      </c>
      <c r="H23" s="368">
        <v>94431</v>
      </c>
      <c r="I23" s="369">
        <v>88653</v>
      </c>
      <c r="J23" s="371">
        <v>83308.638702031865</v>
      </c>
      <c r="K23" s="369">
        <v>77608.992676462804</v>
      </c>
      <c r="L23" s="371">
        <v>72056.020085365861</v>
      </c>
      <c r="M23" s="372">
        <f>L23-C23</f>
        <v>-40634.979914634139</v>
      </c>
      <c r="N23" s="396">
        <f t="shared" si="4"/>
        <v>-36.1</v>
      </c>
      <c r="O23" s="21"/>
    </row>
    <row r="24" spans="1:15" ht="14.25" customHeight="1">
      <c r="A24" s="21"/>
      <c r="B24" s="374" t="s">
        <v>1832</v>
      </c>
      <c r="C24" s="375">
        <v>30838</v>
      </c>
      <c r="D24" s="375">
        <v>29914</v>
      </c>
      <c r="E24" s="376">
        <v>28624</v>
      </c>
      <c r="F24" s="377">
        <v>27084</v>
      </c>
      <c r="G24" s="378">
        <v>25425</v>
      </c>
      <c r="H24" s="376">
        <v>23675</v>
      </c>
      <c r="I24" s="377">
        <v>21815</v>
      </c>
      <c r="J24" s="379">
        <v>20520.968098083198</v>
      </c>
      <c r="K24" s="377">
        <v>19099.372928658326</v>
      </c>
      <c r="L24" s="379">
        <v>17615.810479388514</v>
      </c>
      <c r="M24" s="372">
        <f>L24-C24</f>
        <v>-13222.189520611486</v>
      </c>
      <c r="N24" s="380">
        <f t="shared" si="4"/>
        <v>-42.9</v>
      </c>
      <c r="O24" s="21"/>
    </row>
    <row r="25" spans="1:15" ht="14.25" customHeight="1">
      <c r="A25" s="21"/>
      <c r="B25" s="381" t="s">
        <v>1833</v>
      </c>
      <c r="C25" s="382">
        <f t="shared" ref="C25:M25" si="7">SUM(C26:C30)</f>
        <v>716633</v>
      </c>
      <c r="D25" s="382">
        <f t="shared" si="7"/>
        <v>709705</v>
      </c>
      <c r="E25" s="383">
        <f t="shared" si="7"/>
        <v>696649</v>
      </c>
      <c r="F25" s="384">
        <f t="shared" si="7"/>
        <v>679375</v>
      </c>
      <c r="G25" s="385">
        <f t="shared" si="7"/>
        <v>658495</v>
      </c>
      <c r="H25" s="383">
        <f t="shared" si="7"/>
        <v>635532</v>
      </c>
      <c r="I25" s="384">
        <f t="shared" si="7"/>
        <v>612291</v>
      </c>
      <c r="J25" s="386">
        <f t="shared" si="7"/>
        <v>582288.33504081529</v>
      </c>
      <c r="K25" s="384">
        <f t="shared" si="7"/>
        <v>550640.75009350851</v>
      </c>
      <c r="L25" s="387">
        <f t="shared" si="7"/>
        <v>517746.49403310538</v>
      </c>
      <c r="M25" s="388">
        <f t="shared" si="7"/>
        <v>-198886.50596689453</v>
      </c>
      <c r="N25" s="365">
        <f t="shared" si="4"/>
        <v>-27.8</v>
      </c>
      <c r="O25" s="21"/>
    </row>
    <row r="26" spans="1:15" ht="14.25" customHeight="1">
      <c r="A26" s="21"/>
      <c r="B26" s="366" t="s">
        <v>1835</v>
      </c>
      <c r="C26" s="367">
        <v>293409</v>
      </c>
      <c r="D26" s="367">
        <v>292443</v>
      </c>
      <c r="E26" s="368">
        <v>288870</v>
      </c>
      <c r="F26" s="369">
        <v>283726</v>
      </c>
      <c r="G26" s="370">
        <v>277161</v>
      </c>
      <c r="H26" s="368">
        <v>269525</v>
      </c>
      <c r="I26" s="369">
        <v>261401</v>
      </c>
      <c r="J26" s="371">
        <v>249887.01649736869</v>
      </c>
      <c r="K26" s="369">
        <v>237612.88406715891</v>
      </c>
      <c r="L26" s="371">
        <v>224741.58420068157</v>
      </c>
      <c r="M26" s="372">
        <f>L26-C26</f>
        <v>-68667.415799318434</v>
      </c>
      <c r="N26" s="396">
        <f t="shared" si="4"/>
        <v>-23.4</v>
      </c>
      <c r="O26" s="21"/>
    </row>
    <row r="27" spans="1:15" ht="14.25" customHeight="1">
      <c r="A27" s="21"/>
      <c r="B27" s="366" t="s">
        <v>1837</v>
      </c>
      <c r="C27" s="367">
        <v>267435</v>
      </c>
      <c r="D27" s="367">
        <v>265459</v>
      </c>
      <c r="E27" s="368">
        <v>261122</v>
      </c>
      <c r="F27" s="369">
        <v>255038</v>
      </c>
      <c r="G27" s="370">
        <v>247460</v>
      </c>
      <c r="H27" s="368">
        <v>239082</v>
      </c>
      <c r="I27" s="369">
        <v>230558</v>
      </c>
      <c r="J27" s="371">
        <v>218903.03319760982</v>
      </c>
      <c r="K27" s="369">
        <v>206723.29906331986</v>
      </c>
      <c r="L27" s="371">
        <v>194065.52276344912</v>
      </c>
      <c r="M27" s="372">
        <f>L27-C27</f>
        <v>-73369.477236550883</v>
      </c>
      <c r="N27" s="396">
        <f t="shared" si="4"/>
        <v>-27.4</v>
      </c>
      <c r="O27" s="21"/>
    </row>
    <row r="28" spans="1:15" ht="14.25" customHeight="1">
      <c r="A28" s="21"/>
      <c r="B28" s="366" t="s">
        <v>1839</v>
      </c>
      <c r="C28" s="367">
        <v>91030</v>
      </c>
      <c r="D28" s="367">
        <v>87562</v>
      </c>
      <c r="E28" s="368">
        <v>83565</v>
      </c>
      <c r="F28" s="369">
        <v>79120</v>
      </c>
      <c r="G28" s="370">
        <v>74355</v>
      </c>
      <c r="H28" s="368">
        <v>69528</v>
      </c>
      <c r="I28" s="369">
        <v>64963</v>
      </c>
      <c r="J28" s="371">
        <v>61127.860636636047</v>
      </c>
      <c r="K28" s="369">
        <v>57090.162826541593</v>
      </c>
      <c r="L28" s="371">
        <v>52980.772717068859</v>
      </c>
      <c r="M28" s="372">
        <f>L28-C28</f>
        <v>-38049.227282931141</v>
      </c>
      <c r="N28" s="396">
        <f t="shared" si="4"/>
        <v>-41.8</v>
      </c>
      <c r="O28" s="21"/>
    </row>
    <row r="29" spans="1:15" ht="14.25" customHeight="1">
      <c r="A29" s="21"/>
      <c r="B29" s="366" t="s">
        <v>1841</v>
      </c>
      <c r="C29" s="367">
        <v>31020</v>
      </c>
      <c r="D29" s="367">
        <v>30697</v>
      </c>
      <c r="E29" s="368">
        <v>30062</v>
      </c>
      <c r="F29" s="369">
        <v>29189</v>
      </c>
      <c r="G29" s="370">
        <v>28100</v>
      </c>
      <c r="H29" s="368">
        <v>26918</v>
      </c>
      <c r="I29" s="369">
        <v>25814</v>
      </c>
      <c r="J29" s="371">
        <v>24079.444217632656</v>
      </c>
      <c r="K29" s="369">
        <v>22329.807933570559</v>
      </c>
      <c r="L29" s="371">
        <v>20586.567653459104</v>
      </c>
      <c r="M29" s="372">
        <f>L29-C29</f>
        <v>-10433.432346540896</v>
      </c>
      <c r="N29" s="396">
        <f t="shared" si="4"/>
        <v>-33.6</v>
      </c>
      <c r="O29" s="21"/>
    </row>
    <row r="30" spans="1:15" ht="14.25" customHeight="1">
      <c r="A30" s="21"/>
      <c r="B30" s="397" t="s">
        <v>1843</v>
      </c>
      <c r="C30" s="398">
        <v>33739</v>
      </c>
      <c r="D30" s="398">
        <v>33544</v>
      </c>
      <c r="E30" s="399">
        <v>33030</v>
      </c>
      <c r="F30" s="400">
        <v>32302</v>
      </c>
      <c r="G30" s="401">
        <v>31419</v>
      </c>
      <c r="H30" s="399">
        <v>30479</v>
      </c>
      <c r="I30" s="400">
        <v>29555</v>
      </c>
      <c r="J30" s="402">
        <v>28290.980491568123</v>
      </c>
      <c r="K30" s="400">
        <v>26884.596202917521</v>
      </c>
      <c r="L30" s="402">
        <v>25372.046698446811</v>
      </c>
      <c r="M30" s="403">
        <f>L30-C30</f>
        <v>-8366.9533015531888</v>
      </c>
      <c r="N30" s="396">
        <f t="shared" si="4"/>
        <v>-24.8</v>
      </c>
      <c r="O30" s="21"/>
    </row>
    <row r="31" spans="1:15" ht="14.25" customHeight="1">
      <c r="A31" s="21"/>
      <c r="B31" s="405" t="s">
        <v>1844</v>
      </c>
      <c r="C31" s="358">
        <f t="shared" ref="C31:M31" si="8">SUM(C32:C37)</f>
        <v>272447</v>
      </c>
      <c r="D31" s="358">
        <f t="shared" si="8"/>
        <v>261236</v>
      </c>
      <c r="E31" s="359">
        <f t="shared" si="8"/>
        <v>248551</v>
      </c>
      <c r="F31" s="360">
        <f t="shared" si="8"/>
        <v>235025</v>
      </c>
      <c r="G31" s="361">
        <f t="shared" si="8"/>
        <v>220750</v>
      </c>
      <c r="H31" s="359">
        <f t="shared" si="8"/>
        <v>205983</v>
      </c>
      <c r="I31" s="360">
        <f t="shared" si="8"/>
        <v>191156</v>
      </c>
      <c r="J31" s="362">
        <f t="shared" si="8"/>
        <v>177329.7407391844</v>
      </c>
      <c r="K31" s="360">
        <f t="shared" si="8"/>
        <v>163682.50293322961</v>
      </c>
      <c r="L31" s="363">
        <f t="shared" si="8"/>
        <v>150320.44364937831</v>
      </c>
      <c r="M31" s="364">
        <f t="shared" si="8"/>
        <v>-122126.55635062169</v>
      </c>
      <c r="N31" s="365">
        <f t="shared" si="4"/>
        <v>-44.8</v>
      </c>
      <c r="O31" s="21"/>
    </row>
    <row r="32" spans="1:15" ht="14.25" customHeight="1">
      <c r="A32" s="21"/>
      <c r="B32" s="406" t="s">
        <v>2072</v>
      </c>
      <c r="C32" s="367">
        <v>40866</v>
      </c>
      <c r="D32" s="367">
        <v>38775</v>
      </c>
      <c r="E32" s="368">
        <v>36583</v>
      </c>
      <c r="F32" s="369">
        <v>34341</v>
      </c>
      <c r="G32" s="370">
        <v>32067</v>
      </c>
      <c r="H32" s="368">
        <v>29823</v>
      </c>
      <c r="I32" s="369">
        <v>27617</v>
      </c>
      <c r="J32" s="371">
        <v>25672.363752416404</v>
      </c>
      <c r="K32" s="369">
        <v>23707.414035346537</v>
      </c>
      <c r="L32" s="371">
        <v>21776.019586090206</v>
      </c>
      <c r="M32" s="372">
        <f t="shared" ref="M32:M37" si="9">L32-C32</f>
        <v>-19089.980413909794</v>
      </c>
      <c r="N32" s="396">
        <f t="shared" si="4"/>
        <v>-46.7</v>
      </c>
      <c r="O32" s="21"/>
    </row>
    <row r="33" spans="1:15" ht="14.25" customHeight="1">
      <c r="A33" s="21"/>
      <c r="B33" s="366" t="s">
        <v>2073</v>
      </c>
      <c r="C33" s="367">
        <v>77178</v>
      </c>
      <c r="D33" s="367">
        <v>73238</v>
      </c>
      <c r="E33" s="368">
        <v>68738</v>
      </c>
      <c r="F33" s="369">
        <v>63874</v>
      </c>
      <c r="G33" s="370">
        <v>58763</v>
      </c>
      <c r="H33" s="368">
        <v>53610</v>
      </c>
      <c r="I33" s="369">
        <v>48558</v>
      </c>
      <c r="J33" s="371">
        <v>43947.647404959513</v>
      </c>
      <c r="K33" s="369">
        <v>39553.825681302864</v>
      </c>
      <c r="L33" s="371">
        <v>35374.574226374105</v>
      </c>
      <c r="M33" s="372">
        <f t="shared" si="9"/>
        <v>-41803.425773625895</v>
      </c>
      <c r="N33" s="396">
        <f t="shared" si="4"/>
        <v>-54.2</v>
      </c>
      <c r="O33" s="21"/>
    </row>
    <row r="34" spans="1:15" ht="14.25" customHeight="1">
      <c r="A34" s="21"/>
      <c r="B34" s="366" t="s">
        <v>1858</v>
      </c>
      <c r="C34" s="367">
        <v>48580</v>
      </c>
      <c r="D34" s="367">
        <v>47309</v>
      </c>
      <c r="E34" s="368">
        <v>45673</v>
      </c>
      <c r="F34" s="369">
        <v>43834</v>
      </c>
      <c r="G34" s="370">
        <v>41833</v>
      </c>
      <c r="H34" s="368">
        <v>39710</v>
      </c>
      <c r="I34" s="369">
        <v>37513</v>
      </c>
      <c r="J34" s="371">
        <v>35621.046660486827</v>
      </c>
      <c r="K34" s="369">
        <v>33627.788260961104</v>
      </c>
      <c r="L34" s="371">
        <v>31531.341513254985</v>
      </c>
      <c r="M34" s="372">
        <f t="shared" si="9"/>
        <v>-17048.658486745015</v>
      </c>
      <c r="N34" s="396">
        <f t="shared" si="4"/>
        <v>-35.1</v>
      </c>
      <c r="O34" s="21"/>
    </row>
    <row r="35" spans="1:15" ht="14.25" customHeight="1">
      <c r="A35" s="21"/>
      <c r="B35" s="366" t="s">
        <v>1860</v>
      </c>
      <c r="C35" s="367">
        <v>44313</v>
      </c>
      <c r="D35" s="367">
        <v>42399</v>
      </c>
      <c r="E35" s="368">
        <v>40292</v>
      </c>
      <c r="F35" s="369">
        <v>38106</v>
      </c>
      <c r="G35" s="370">
        <v>35773</v>
      </c>
      <c r="H35" s="368">
        <v>33265</v>
      </c>
      <c r="I35" s="369">
        <v>30705</v>
      </c>
      <c r="J35" s="371">
        <v>28094.991731504822</v>
      </c>
      <c r="K35" s="369">
        <v>25574.627554438877</v>
      </c>
      <c r="L35" s="371">
        <v>23159.608147321665</v>
      </c>
      <c r="M35" s="372">
        <f t="shared" si="9"/>
        <v>-21153.391852678335</v>
      </c>
      <c r="N35" s="396">
        <f t="shared" si="4"/>
        <v>-47.7</v>
      </c>
      <c r="O35" s="21"/>
    </row>
    <row r="36" spans="1:15" ht="14.25" customHeight="1">
      <c r="A36" s="21"/>
      <c r="B36" s="366" t="s">
        <v>2074</v>
      </c>
      <c r="C36" s="367">
        <v>40310</v>
      </c>
      <c r="D36" s="367">
        <v>40071</v>
      </c>
      <c r="E36" s="368">
        <v>39555</v>
      </c>
      <c r="F36" s="369">
        <v>38866</v>
      </c>
      <c r="G36" s="370">
        <v>38003</v>
      </c>
      <c r="H36" s="368">
        <v>36926</v>
      </c>
      <c r="I36" s="369">
        <v>35697</v>
      </c>
      <c r="J36" s="371">
        <v>34170.487147117099</v>
      </c>
      <c r="K36" s="369">
        <v>32598.962201771359</v>
      </c>
      <c r="L36" s="371">
        <v>30980.79695129257</v>
      </c>
      <c r="M36" s="372">
        <f t="shared" si="9"/>
        <v>-9329.2030487074298</v>
      </c>
      <c r="N36" s="396">
        <f t="shared" si="4"/>
        <v>-23.1</v>
      </c>
      <c r="O36" s="21"/>
    </row>
    <row r="37" spans="1:15" ht="14.25" customHeight="1">
      <c r="A37" s="21"/>
      <c r="B37" s="374" t="s">
        <v>2075</v>
      </c>
      <c r="C37" s="375">
        <v>21200</v>
      </c>
      <c r="D37" s="375">
        <v>19444</v>
      </c>
      <c r="E37" s="376">
        <v>17710</v>
      </c>
      <c r="F37" s="377">
        <v>16004</v>
      </c>
      <c r="G37" s="378">
        <v>14311</v>
      </c>
      <c r="H37" s="376">
        <v>12649</v>
      </c>
      <c r="I37" s="377">
        <v>11066</v>
      </c>
      <c r="J37" s="379">
        <v>9823.204042699741</v>
      </c>
      <c r="K37" s="377">
        <v>8619.8851994088727</v>
      </c>
      <c r="L37" s="379">
        <v>7498.1032250447979</v>
      </c>
      <c r="M37" s="372">
        <f t="shared" si="9"/>
        <v>-13701.896774955203</v>
      </c>
      <c r="N37" s="380">
        <f t="shared" si="4"/>
        <v>-64.599999999999994</v>
      </c>
      <c r="O37" s="21"/>
    </row>
    <row r="38" spans="1:15" ht="14.25" customHeight="1">
      <c r="A38" s="21"/>
      <c r="B38" s="407" t="s">
        <v>1875</v>
      </c>
      <c r="C38" s="382">
        <f t="shared" ref="C38:M38" si="10">SUM(C39:C42)</f>
        <v>579154</v>
      </c>
      <c r="D38" s="382">
        <f t="shared" si="10"/>
        <v>571680</v>
      </c>
      <c r="E38" s="383">
        <f t="shared" si="10"/>
        <v>559857</v>
      </c>
      <c r="F38" s="384">
        <f t="shared" si="10"/>
        <v>545553</v>
      </c>
      <c r="G38" s="385">
        <f t="shared" si="10"/>
        <v>529324</v>
      </c>
      <c r="H38" s="383">
        <f t="shared" si="10"/>
        <v>511789</v>
      </c>
      <c r="I38" s="384">
        <f t="shared" si="10"/>
        <v>493795</v>
      </c>
      <c r="J38" s="386">
        <f t="shared" si="10"/>
        <v>470080.11808037048</v>
      </c>
      <c r="K38" s="384">
        <f t="shared" si="10"/>
        <v>444997.11752423801</v>
      </c>
      <c r="L38" s="387">
        <f t="shared" si="10"/>
        <v>419027.01595240994</v>
      </c>
      <c r="M38" s="388">
        <f t="shared" si="10"/>
        <v>-158003.48157282278</v>
      </c>
      <c r="N38" s="365">
        <f t="shared" si="4"/>
        <v>-27.3</v>
      </c>
      <c r="O38" s="21"/>
    </row>
    <row r="39" spans="1:15" ht="14.25" customHeight="1">
      <c r="A39" s="21"/>
      <c r="B39" s="406" t="s">
        <v>2076</v>
      </c>
      <c r="C39" s="367">
        <v>535664</v>
      </c>
      <c r="D39" s="367">
        <v>529772</v>
      </c>
      <c r="E39" s="368">
        <v>519761</v>
      </c>
      <c r="F39" s="369">
        <v>507393</v>
      </c>
      <c r="G39" s="370">
        <v>493196</v>
      </c>
      <c r="H39" s="368">
        <v>477813</v>
      </c>
      <c r="I39" s="369">
        <v>461967</v>
      </c>
      <c r="J39" s="371">
        <v>440489.58160939632</v>
      </c>
      <c r="K39" s="369">
        <v>417537.14756335824</v>
      </c>
      <c r="L39" s="371">
        <v>393591.85339191376</v>
      </c>
      <c r="M39" s="372">
        <f>L39-C39</f>
        <v>-142072.14660808624</v>
      </c>
      <c r="N39" s="396">
        <f t="shared" si="4"/>
        <v>-26.5</v>
      </c>
      <c r="O39" s="21"/>
    </row>
    <row r="40" spans="1:15" ht="14.25" customHeight="1">
      <c r="A40" s="21"/>
      <c r="B40" s="366" t="s">
        <v>1889</v>
      </c>
      <c r="C40" s="367">
        <v>12300</v>
      </c>
      <c r="D40" s="367">
        <v>11305</v>
      </c>
      <c r="E40" s="368">
        <v>10316</v>
      </c>
      <c r="F40" s="369">
        <v>9330</v>
      </c>
      <c r="G40" s="370">
        <v>8365</v>
      </c>
      <c r="H40" s="368">
        <v>7396</v>
      </c>
      <c r="I40" s="369">
        <v>6478</v>
      </c>
      <c r="J40" s="371">
        <v>5684.2856341258776</v>
      </c>
      <c r="K40" s="369">
        <v>4982.8580274381029</v>
      </c>
      <c r="L40" s="371">
        <v>4354.4975252327313</v>
      </c>
      <c r="M40" s="372">
        <f>I40-C40</f>
        <v>-5822</v>
      </c>
      <c r="N40" s="396">
        <f t="shared" si="4"/>
        <v>-47.3</v>
      </c>
      <c r="O40" s="21"/>
    </row>
    <row r="41" spans="1:15" ht="14.25" customHeight="1">
      <c r="A41" s="21"/>
      <c r="B41" s="366" t="s">
        <v>1891</v>
      </c>
      <c r="C41" s="367">
        <v>19738</v>
      </c>
      <c r="D41" s="367">
        <v>20020</v>
      </c>
      <c r="E41" s="368">
        <v>20056</v>
      </c>
      <c r="F41" s="369">
        <v>19940</v>
      </c>
      <c r="G41" s="370">
        <v>19669</v>
      </c>
      <c r="H41" s="368">
        <v>19267</v>
      </c>
      <c r="I41" s="369">
        <v>18805</v>
      </c>
      <c r="J41" s="371">
        <v>18054.362888770986</v>
      </c>
      <c r="K41" s="369">
        <v>17298.013474610671</v>
      </c>
      <c r="L41" s="371">
        <v>16527.724349437383</v>
      </c>
      <c r="M41" s="372">
        <f>L41-C41</f>
        <v>-3210.2756505626166</v>
      </c>
      <c r="N41" s="396">
        <f t="shared" si="4"/>
        <v>-16.3</v>
      </c>
      <c r="O41" s="21"/>
    </row>
    <row r="42" spans="1:15" ht="14.25" customHeight="1">
      <c r="A42" s="21"/>
      <c r="B42" s="397" t="s">
        <v>2077</v>
      </c>
      <c r="C42" s="398">
        <v>11452</v>
      </c>
      <c r="D42" s="398">
        <v>10583</v>
      </c>
      <c r="E42" s="399">
        <v>9724</v>
      </c>
      <c r="F42" s="400">
        <v>8890</v>
      </c>
      <c r="G42" s="401">
        <v>8094</v>
      </c>
      <c r="H42" s="399">
        <v>7313</v>
      </c>
      <c r="I42" s="400">
        <v>6545</v>
      </c>
      <c r="J42" s="402">
        <v>5851.887948077263</v>
      </c>
      <c r="K42" s="400">
        <v>5179.0984588309484</v>
      </c>
      <c r="L42" s="402">
        <v>4552.94068582607</v>
      </c>
      <c r="M42" s="403">
        <f>L42-C42</f>
        <v>-6899.05931417393</v>
      </c>
      <c r="N42" s="396">
        <f t="shared" si="4"/>
        <v>-60.2</v>
      </c>
      <c r="O42" s="21"/>
    </row>
    <row r="43" spans="1:15" ht="14.25" customHeight="1">
      <c r="A43" s="21"/>
      <c r="B43" s="405" t="s">
        <v>1897</v>
      </c>
      <c r="C43" s="358">
        <f t="shared" ref="C43:M43" si="11">SUM(C44:C50)</f>
        <v>260312</v>
      </c>
      <c r="D43" s="358">
        <f t="shared" si="11"/>
        <v>246771</v>
      </c>
      <c r="E43" s="359">
        <f t="shared" si="11"/>
        <v>232184</v>
      </c>
      <c r="F43" s="360">
        <f t="shared" si="11"/>
        <v>217053</v>
      </c>
      <c r="G43" s="361">
        <f t="shared" si="11"/>
        <v>201581</v>
      </c>
      <c r="H43" s="359">
        <f t="shared" si="11"/>
        <v>185987</v>
      </c>
      <c r="I43" s="360">
        <f t="shared" si="11"/>
        <v>171046</v>
      </c>
      <c r="J43" s="362">
        <f t="shared" si="11"/>
        <v>157502.13737411681</v>
      </c>
      <c r="K43" s="360">
        <f t="shared" si="11"/>
        <v>144389.84106249057</v>
      </c>
      <c r="L43" s="363">
        <f t="shared" si="11"/>
        <v>131765.10774960738</v>
      </c>
      <c r="M43" s="364">
        <f t="shared" si="11"/>
        <v>-128546.8922503926</v>
      </c>
      <c r="N43" s="365">
        <f t="shared" si="4"/>
        <v>-49.4</v>
      </c>
      <c r="O43" s="21"/>
    </row>
    <row r="44" spans="1:15" ht="14.25" customHeight="1">
      <c r="A44" s="21"/>
      <c r="B44" s="366" t="s">
        <v>1899</v>
      </c>
      <c r="C44" s="367">
        <v>30129</v>
      </c>
      <c r="D44" s="367">
        <v>28952</v>
      </c>
      <c r="E44" s="368">
        <v>27626</v>
      </c>
      <c r="F44" s="369">
        <v>26188</v>
      </c>
      <c r="G44" s="370">
        <v>24704</v>
      </c>
      <c r="H44" s="368">
        <v>23230</v>
      </c>
      <c r="I44" s="369">
        <v>21848</v>
      </c>
      <c r="J44" s="371">
        <v>20218.894512440427</v>
      </c>
      <c r="K44" s="369">
        <v>18674.926199428519</v>
      </c>
      <c r="L44" s="371">
        <v>17188.119263925077</v>
      </c>
      <c r="M44" s="372">
        <f t="shared" ref="M44:M50" si="12">L44-C44</f>
        <v>-12940.880736074923</v>
      </c>
      <c r="N44" s="396">
        <f t="shared" si="4"/>
        <v>-43</v>
      </c>
      <c r="O44" s="21"/>
    </row>
    <row r="45" spans="1:15" ht="14.25" customHeight="1">
      <c r="A45" s="21"/>
      <c r="B45" s="366" t="s">
        <v>1901</v>
      </c>
      <c r="C45" s="367">
        <v>48567</v>
      </c>
      <c r="D45" s="367">
        <v>46326</v>
      </c>
      <c r="E45" s="368">
        <v>43792</v>
      </c>
      <c r="F45" s="369">
        <v>41081</v>
      </c>
      <c r="G45" s="370">
        <v>38260</v>
      </c>
      <c r="H45" s="368">
        <v>35331</v>
      </c>
      <c r="I45" s="369">
        <v>32452</v>
      </c>
      <c r="J45" s="371">
        <v>29646.498030374212</v>
      </c>
      <c r="K45" s="369">
        <v>26911.278532623404</v>
      </c>
      <c r="L45" s="371">
        <v>24258.694598586415</v>
      </c>
      <c r="M45" s="372">
        <f t="shared" si="12"/>
        <v>-24308.305401413585</v>
      </c>
      <c r="N45" s="396">
        <f t="shared" si="4"/>
        <v>-50.1</v>
      </c>
      <c r="O45" s="21"/>
    </row>
    <row r="46" spans="1:15" ht="14.25" customHeight="1">
      <c r="A46" s="21"/>
      <c r="B46" s="366" t="s">
        <v>2078</v>
      </c>
      <c r="C46" s="367">
        <v>37773</v>
      </c>
      <c r="D46" s="367">
        <v>34507</v>
      </c>
      <c r="E46" s="368">
        <v>31338</v>
      </c>
      <c r="F46" s="369">
        <v>28274</v>
      </c>
      <c r="G46" s="370">
        <v>25311</v>
      </c>
      <c r="H46" s="368">
        <v>22350</v>
      </c>
      <c r="I46" s="369">
        <v>19568</v>
      </c>
      <c r="J46" s="371">
        <v>17342.549458071084</v>
      </c>
      <c r="K46" s="369">
        <v>15279.779529543912</v>
      </c>
      <c r="L46" s="371">
        <v>13378.537559014712</v>
      </c>
      <c r="M46" s="372">
        <f t="shared" si="12"/>
        <v>-24394.462440985288</v>
      </c>
      <c r="N46" s="396">
        <f t="shared" si="4"/>
        <v>-64.599999999999994</v>
      </c>
      <c r="O46" s="21"/>
    </row>
    <row r="47" spans="1:15" ht="14.25" customHeight="1">
      <c r="A47" s="21"/>
      <c r="B47" s="366" t="s">
        <v>2079</v>
      </c>
      <c r="C47" s="367">
        <v>77419</v>
      </c>
      <c r="D47" s="367">
        <v>73887</v>
      </c>
      <c r="E47" s="368">
        <v>69996</v>
      </c>
      <c r="F47" s="369">
        <v>65896</v>
      </c>
      <c r="G47" s="370">
        <v>61548</v>
      </c>
      <c r="H47" s="368">
        <v>57099</v>
      </c>
      <c r="I47" s="369">
        <v>52816</v>
      </c>
      <c r="J47" s="371">
        <v>49160.359953637839</v>
      </c>
      <c r="K47" s="369">
        <v>45525.990317897609</v>
      </c>
      <c r="L47" s="371">
        <v>41946.092223224659</v>
      </c>
      <c r="M47" s="372">
        <f t="shared" si="12"/>
        <v>-35472.907776775341</v>
      </c>
      <c r="N47" s="396">
        <f t="shared" si="4"/>
        <v>-45.8</v>
      </c>
      <c r="O47" s="21"/>
    </row>
    <row r="48" spans="1:15" ht="14.25" customHeight="1">
      <c r="A48" s="21"/>
      <c r="B48" s="366" t="s">
        <v>1922</v>
      </c>
      <c r="C48" s="367">
        <v>33690</v>
      </c>
      <c r="D48" s="367">
        <v>33412</v>
      </c>
      <c r="E48" s="368">
        <v>32706</v>
      </c>
      <c r="F48" s="369">
        <v>31739</v>
      </c>
      <c r="G48" s="370">
        <v>30644</v>
      </c>
      <c r="H48" s="368">
        <v>29536</v>
      </c>
      <c r="I48" s="369">
        <v>28480</v>
      </c>
      <c r="J48" s="371">
        <v>27390.660867759565</v>
      </c>
      <c r="K48" s="369">
        <v>26186.803366633601</v>
      </c>
      <c r="L48" s="371">
        <v>24901.100048842778</v>
      </c>
      <c r="M48" s="372">
        <f t="shared" si="12"/>
        <v>-8788.8999511572219</v>
      </c>
      <c r="N48" s="396">
        <f t="shared" si="4"/>
        <v>-26.1</v>
      </c>
      <c r="O48" s="21"/>
    </row>
    <row r="49" spans="1:15" ht="14.25" customHeight="1">
      <c r="A49" s="21"/>
      <c r="B49" s="366" t="s">
        <v>1924</v>
      </c>
      <c r="C49" s="367">
        <v>15224</v>
      </c>
      <c r="D49" s="367">
        <v>13812</v>
      </c>
      <c r="E49" s="368">
        <v>12413</v>
      </c>
      <c r="F49" s="369">
        <v>11058</v>
      </c>
      <c r="G49" s="370">
        <v>9734</v>
      </c>
      <c r="H49" s="368">
        <v>8457</v>
      </c>
      <c r="I49" s="369">
        <v>7262</v>
      </c>
      <c r="J49" s="371">
        <v>6349.003793371071</v>
      </c>
      <c r="K49" s="369">
        <v>5508.2031246059323</v>
      </c>
      <c r="L49" s="371">
        <v>4744.8536536403162</v>
      </c>
      <c r="M49" s="372">
        <f t="shared" si="12"/>
        <v>-10479.146346359685</v>
      </c>
      <c r="N49" s="396">
        <f t="shared" si="4"/>
        <v>-68.8</v>
      </c>
      <c r="O49" s="21"/>
    </row>
    <row r="50" spans="1:15" ht="14.25" customHeight="1">
      <c r="A50" s="21"/>
      <c r="B50" s="374" t="s">
        <v>2080</v>
      </c>
      <c r="C50" s="375">
        <v>17510</v>
      </c>
      <c r="D50" s="375">
        <v>15875</v>
      </c>
      <c r="E50" s="376">
        <v>14313</v>
      </c>
      <c r="F50" s="377">
        <v>12817</v>
      </c>
      <c r="G50" s="378">
        <v>11380</v>
      </c>
      <c r="H50" s="376">
        <v>9984</v>
      </c>
      <c r="I50" s="377">
        <v>8620</v>
      </c>
      <c r="J50" s="379">
        <v>7394.1707584625747</v>
      </c>
      <c r="K50" s="377">
        <v>6302.8599917575675</v>
      </c>
      <c r="L50" s="379">
        <v>5347.7104023734382</v>
      </c>
      <c r="M50" s="372">
        <f t="shared" si="12"/>
        <v>-12162.289597626561</v>
      </c>
      <c r="N50" s="380">
        <f t="shared" si="4"/>
        <v>-69.5</v>
      </c>
      <c r="O50" s="21"/>
    </row>
    <row r="51" spans="1:15" ht="14.25" customHeight="1">
      <c r="A51" s="21"/>
      <c r="B51" s="408" t="s">
        <v>1934</v>
      </c>
      <c r="C51" s="382">
        <f t="shared" ref="C51:M51" si="13">SUM(C52:C56)</f>
        <v>170232</v>
      </c>
      <c r="D51" s="382">
        <f t="shared" si="13"/>
        <v>160047</v>
      </c>
      <c r="E51" s="383">
        <f t="shared" si="13"/>
        <v>149785</v>
      </c>
      <c r="F51" s="384">
        <f t="shared" si="13"/>
        <v>139656</v>
      </c>
      <c r="G51" s="385">
        <f t="shared" si="13"/>
        <v>129491</v>
      </c>
      <c r="H51" s="383">
        <f t="shared" si="13"/>
        <v>119121</v>
      </c>
      <c r="I51" s="384">
        <f t="shared" si="13"/>
        <v>108717</v>
      </c>
      <c r="J51" s="386">
        <f t="shared" si="13"/>
        <v>98650.0755358233</v>
      </c>
      <c r="K51" s="384">
        <f t="shared" si="13"/>
        <v>89198.181043085599</v>
      </c>
      <c r="L51" s="387">
        <f t="shared" si="13"/>
        <v>80356.913776318819</v>
      </c>
      <c r="M51" s="388">
        <f t="shared" si="13"/>
        <v>-89875.086223681181</v>
      </c>
      <c r="N51" s="365">
        <f t="shared" si="4"/>
        <v>-52.8</v>
      </c>
      <c r="O51" s="21"/>
    </row>
    <row r="52" spans="1:15" ht="14.25" customHeight="1">
      <c r="A52" s="21"/>
      <c r="B52" s="409" t="s">
        <v>2081</v>
      </c>
      <c r="C52" s="367">
        <v>82250</v>
      </c>
      <c r="D52" s="367">
        <v>78760</v>
      </c>
      <c r="E52" s="368">
        <v>75024</v>
      </c>
      <c r="F52" s="369">
        <v>71116</v>
      </c>
      <c r="G52" s="370">
        <v>67076</v>
      </c>
      <c r="H52" s="368">
        <v>62783</v>
      </c>
      <c r="I52" s="369">
        <v>58371</v>
      </c>
      <c r="J52" s="371">
        <v>53517.414676399836</v>
      </c>
      <c r="K52" s="369">
        <v>48896.154024856725</v>
      </c>
      <c r="L52" s="371">
        <v>44478.61112210498</v>
      </c>
      <c r="M52" s="372">
        <f>L52-C52</f>
        <v>-37771.38887789502</v>
      </c>
      <c r="N52" s="396">
        <f t="shared" si="4"/>
        <v>-45.9</v>
      </c>
      <c r="O52" s="21"/>
    </row>
    <row r="53" spans="1:15" ht="14.25" customHeight="1">
      <c r="A53" s="21"/>
      <c r="B53" s="366" t="s">
        <v>2082</v>
      </c>
      <c r="C53" s="367">
        <v>24288</v>
      </c>
      <c r="D53" s="367">
        <v>22282</v>
      </c>
      <c r="E53" s="368">
        <v>20356</v>
      </c>
      <c r="F53" s="369">
        <v>18542</v>
      </c>
      <c r="G53" s="370">
        <v>16772</v>
      </c>
      <c r="H53" s="368">
        <v>15004</v>
      </c>
      <c r="I53" s="369">
        <v>13285</v>
      </c>
      <c r="J53" s="371">
        <v>11929.12870959831</v>
      </c>
      <c r="K53" s="369">
        <v>10656.17318276303</v>
      </c>
      <c r="L53" s="371">
        <v>9487.917706183991</v>
      </c>
      <c r="M53" s="372">
        <f>L53-C53</f>
        <v>-14800.082293816009</v>
      </c>
      <c r="N53" s="396">
        <f t="shared" si="4"/>
        <v>-60.9</v>
      </c>
      <c r="O53" s="21"/>
    </row>
    <row r="54" spans="1:15" ht="14.25" customHeight="1">
      <c r="A54" s="21"/>
      <c r="B54" s="366" t="s">
        <v>2083</v>
      </c>
      <c r="C54" s="367">
        <v>30805</v>
      </c>
      <c r="D54" s="367">
        <v>28905</v>
      </c>
      <c r="E54" s="368">
        <v>27045</v>
      </c>
      <c r="F54" s="369">
        <v>25256</v>
      </c>
      <c r="G54" s="370">
        <v>23411</v>
      </c>
      <c r="H54" s="368">
        <v>21535</v>
      </c>
      <c r="I54" s="369">
        <v>19657</v>
      </c>
      <c r="J54" s="371">
        <v>18000.58078543478</v>
      </c>
      <c r="K54" s="369">
        <v>16396.828377151069</v>
      </c>
      <c r="L54" s="371">
        <v>14861.189632068914</v>
      </c>
      <c r="M54" s="372">
        <f>L54-C54</f>
        <v>-15943.810367931086</v>
      </c>
      <c r="N54" s="396">
        <f t="shared" si="4"/>
        <v>-51.8</v>
      </c>
      <c r="O54" s="21"/>
    </row>
    <row r="55" spans="1:15" ht="14.25" customHeight="1">
      <c r="A55" s="21"/>
      <c r="B55" s="366" t="s">
        <v>2084</v>
      </c>
      <c r="C55" s="367">
        <v>18070</v>
      </c>
      <c r="D55" s="367">
        <v>16412</v>
      </c>
      <c r="E55" s="368">
        <v>14803</v>
      </c>
      <c r="F55" s="369">
        <v>13282</v>
      </c>
      <c r="G55" s="370">
        <v>11813</v>
      </c>
      <c r="H55" s="368">
        <v>10423</v>
      </c>
      <c r="I55" s="369">
        <v>9077</v>
      </c>
      <c r="J55" s="371">
        <v>7852.2110537863855</v>
      </c>
      <c r="K55" s="369">
        <v>6776.5227526428653</v>
      </c>
      <c r="L55" s="371">
        <v>5843.888292392332</v>
      </c>
      <c r="M55" s="372">
        <f>L55-C55</f>
        <v>-12226.111707607668</v>
      </c>
      <c r="N55" s="396">
        <f t="shared" si="4"/>
        <v>-67.7</v>
      </c>
      <c r="O55" s="21"/>
    </row>
    <row r="56" spans="1:15" ht="14.25" customHeight="1">
      <c r="A56" s="21"/>
      <c r="B56" s="397" t="s">
        <v>2085</v>
      </c>
      <c r="C56" s="398">
        <v>14819</v>
      </c>
      <c r="D56" s="398">
        <v>13688</v>
      </c>
      <c r="E56" s="399">
        <v>12557</v>
      </c>
      <c r="F56" s="400">
        <v>11460</v>
      </c>
      <c r="G56" s="401">
        <v>10419</v>
      </c>
      <c r="H56" s="399">
        <v>9376</v>
      </c>
      <c r="I56" s="400">
        <v>8327</v>
      </c>
      <c r="J56" s="402">
        <v>7350.7403106039837</v>
      </c>
      <c r="K56" s="400">
        <v>6472.5027056719064</v>
      </c>
      <c r="L56" s="402">
        <v>5685.3070235686027</v>
      </c>
      <c r="M56" s="403">
        <f>L56-C56</f>
        <v>-9133.6929764313973</v>
      </c>
      <c r="N56" s="380">
        <f t="shared" si="4"/>
        <v>-61.6</v>
      </c>
      <c r="O56" s="21"/>
    </row>
    <row r="57" spans="1:15" ht="14.25" customHeight="1">
      <c r="A57" s="21"/>
      <c r="B57" s="410" t="s">
        <v>1979</v>
      </c>
      <c r="C57" s="358">
        <f t="shared" ref="C57:M57" si="14">SUM(C58:C59)</f>
        <v>106150</v>
      </c>
      <c r="D57" s="358">
        <f t="shared" si="14"/>
        <v>101024</v>
      </c>
      <c r="E57" s="359">
        <f t="shared" si="14"/>
        <v>95700</v>
      </c>
      <c r="F57" s="360">
        <f t="shared" si="14"/>
        <v>90324</v>
      </c>
      <c r="G57" s="361">
        <f t="shared" si="14"/>
        <v>84671</v>
      </c>
      <c r="H57" s="359">
        <f t="shared" si="14"/>
        <v>78787</v>
      </c>
      <c r="I57" s="360">
        <f t="shared" si="14"/>
        <v>72825</v>
      </c>
      <c r="J57" s="362">
        <f t="shared" si="14"/>
        <v>66484.561039121007</v>
      </c>
      <c r="K57" s="360">
        <f t="shared" si="14"/>
        <v>60535.998727907339</v>
      </c>
      <c r="L57" s="363">
        <f t="shared" si="14"/>
        <v>54945.172080411889</v>
      </c>
      <c r="M57" s="364">
        <f t="shared" si="14"/>
        <v>-51204.827919588111</v>
      </c>
      <c r="N57" s="365">
        <f t="shared" si="4"/>
        <v>-48.2</v>
      </c>
      <c r="O57" s="21"/>
    </row>
    <row r="58" spans="1:15" ht="14.25" customHeight="1">
      <c r="A58" s="21"/>
      <c r="B58" s="366" t="s">
        <v>2086</v>
      </c>
      <c r="C58" s="367">
        <v>41490</v>
      </c>
      <c r="D58" s="367">
        <v>39514</v>
      </c>
      <c r="E58" s="368">
        <v>37431</v>
      </c>
      <c r="F58" s="369">
        <v>35292</v>
      </c>
      <c r="G58" s="370">
        <v>33053</v>
      </c>
      <c r="H58" s="368">
        <v>30670</v>
      </c>
      <c r="I58" s="369">
        <v>28229</v>
      </c>
      <c r="J58" s="371">
        <v>25557.190223355647</v>
      </c>
      <c r="K58" s="369">
        <v>23055.947525247659</v>
      </c>
      <c r="L58" s="371">
        <v>20728.090934245258</v>
      </c>
      <c r="M58" s="372">
        <f>L58-C58</f>
        <v>-20761.909065754742</v>
      </c>
      <c r="N58" s="396">
        <f t="shared" si="4"/>
        <v>-50</v>
      </c>
      <c r="O58" s="21"/>
    </row>
    <row r="59" spans="1:15" ht="14.25" customHeight="1">
      <c r="A59" s="21"/>
      <c r="B59" s="374" t="s">
        <v>2087</v>
      </c>
      <c r="C59" s="375">
        <v>64660</v>
      </c>
      <c r="D59" s="375">
        <v>61510</v>
      </c>
      <c r="E59" s="376">
        <v>58269</v>
      </c>
      <c r="F59" s="377">
        <v>55032</v>
      </c>
      <c r="G59" s="378">
        <v>51618</v>
      </c>
      <c r="H59" s="376">
        <v>48117</v>
      </c>
      <c r="I59" s="377">
        <v>44596</v>
      </c>
      <c r="J59" s="379">
        <v>40927.370815765353</v>
      </c>
      <c r="K59" s="377">
        <v>37480.051202659684</v>
      </c>
      <c r="L59" s="379">
        <v>34217.081146166631</v>
      </c>
      <c r="M59" s="372">
        <f>L59-C59</f>
        <v>-30442.918853833369</v>
      </c>
      <c r="N59" s="380">
        <f t="shared" si="4"/>
        <v>-47.1</v>
      </c>
      <c r="O59" s="21"/>
    </row>
    <row r="60" spans="1:15" ht="14.25" customHeight="1">
      <c r="A60" s="21"/>
      <c r="B60" s="411" t="s">
        <v>1994</v>
      </c>
      <c r="C60" s="382">
        <f t="shared" ref="C60:M60" si="15">SUM(C61:C63)</f>
        <v>135147</v>
      </c>
      <c r="D60" s="382">
        <f t="shared" si="15"/>
        <v>126570</v>
      </c>
      <c r="E60" s="383">
        <f t="shared" si="15"/>
        <v>117846</v>
      </c>
      <c r="F60" s="384">
        <f t="shared" si="15"/>
        <v>109315</v>
      </c>
      <c r="G60" s="385">
        <f t="shared" si="15"/>
        <v>100736</v>
      </c>
      <c r="H60" s="383">
        <f t="shared" si="15"/>
        <v>91965</v>
      </c>
      <c r="I60" s="384">
        <f t="shared" si="15"/>
        <v>83474</v>
      </c>
      <c r="J60" s="386">
        <f t="shared" si="15"/>
        <v>75886.162819538382</v>
      </c>
      <c r="K60" s="384">
        <f t="shared" si="15"/>
        <v>68627.975531932883</v>
      </c>
      <c r="L60" s="387">
        <f t="shared" si="15"/>
        <v>61719.972661060077</v>
      </c>
      <c r="M60" s="388">
        <f t="shared" si="15"/>
        <v>-73427.027338939923</v>
      </c>
      <c r="N60" s="365">
        <f t="shared" si="4"/>
        <v>-54.3</v>
      </c>
      <c r="O60" s="21"/>
    </row>
    <row r="61" spans="1:15" ht="14.25" customHeight="1">
      <c r="A61" s="21"/>
      <c r="B61" s="409" t="s">
        <v>2088</v>
      </c>
      <c r="C61" s="367">
        <v>44258</v>
      </c>
      <c r="D61" s="367">
        <v>41169</v>
      </c>
      <c r="E61" s="368">
        <v>38109</v>
      </c>
      <c r="F61" s="369">
        <v>35181</v>
      </c>
      <c r="G61" s="370">
        <v>32253</v>
      </c>
      <c r="H61" s="368">
        <v>29244</v>
      </c>
      <c r="I61" s="369">
        <v>26369</v>
      </c>
      <c r="J61" s="371">
        <v>23853.654158197332</v>
      </c>
      <c r="K61" s="369">
        <v>21428.950823635696</v>
      </c>
      <c r="L61" s="371">
        <v>19100.267703009347</v>
      </c>
      <c r="M61" s="372">
        <f>L61-C61</f>
        <v>-25157.732296990653</v>
      </c>
      <c r="N61" s="396">
        <f t="shared" si="4"/>
        <v>-56.8</v>
      </c>
      <c r="O61" s="21"/>
    </row>
    <row r="62" spans="1:15" ht="14.25" customHeight="1">
      <c r="A62" s="21"/>
      <c r="B62" s="366" t="s">
        <v>2089</v>
      </c>
      <c r="C62" s="367">
        <v>46912</v>
      </c>
      <c r="D62" s="367">
        <v>44024</v>
      </c>
      <c r="E62" s="368">
        <v>41011</v>
      </c>
      <c r="F62" s="369">
        <v>38052</v>
      </c>
      <c r="G62" s="370">
        <v>35072</v>
      </c>
      <c r="H62" s="368">
        <v>31996</v>
      </c>
      <c r="I62" s="369">
        <v>29005</v>
      </c>
      <c r="J62" s="371">
        <v>26443.790118401212</v>
      </c>
      <c r="K62" s="369">
        <v>23975.975641426074</v>
      </c>
      <c r="L62" s="371">
        <v>21647.522236769088</v>
      </c>
      <c r="M62" s="372">
        <f>L62-C62</f>
        <v>-25264.477763230912</v>
      </c>
      <c r="N62" s="396">
        <f t="shared" si="4"/>
        <v>-53.9</v>
      </c>
      <c r="O62" s="21"/>
    </row>
    <row r="63" spans="1:15" ht="14.25" customHeight="1" thickBot="1">
      <c r="A63" s="21"/>
      <c r="B63" s="412" t="s">
        <v>2090</v>
      </c>
      <c r="C63" s="413">
        <v>43977</v>
      </c>
      <c r="D63" s="413">
        <v>41377</v>
      </c>
      <c r="E63" s="414">
        <v>38726</v>
      </c>
      <c r="F63" s="415">
        <v>36082</v>
      </c>
      <c r="G63" s="416">
        <v>33411</v>
      </c>
      <c r="H63" s="414">
        <v>30725</v>
      </c>
      <c r="I63" s="415">
        <v>28100</v>
      </c>
      <c r="J63" s="417">
        <v>25588.718542939841</v>
      </c>
      <c r="K63" s="415">
        <v>23223.04906687111</v>
      </c>
      <c r="L63" s="417">
        <v>20972.182721281639</v>
      </c>
      <c r="M63" s="418">
        <f>L63-C63</f>
        <v>-23004.817278718361</v>
      </c>
      <c r="N63" s="419">
        <f t="shared" si="4"/>
        <v>-52.3</v>
      </c>
      <c r="O63" s="21"/>
    </row>
    <row r="64" spans="1:15">
      <c r="A64" s="21"/>
      <c r="B64" s="327" t="s">
        <v>2276</v>
      </c>
      <c r="C64" s="21"/>
      <c r="D64" s="21"/>
      <c r="E64" s="21"/>
      <c r="F64" s="21"/>
      <c r="G64" s="21"/>
      <c r="H64" s="21"/>
      <c r="I64" s="21"/>
      <c r="J64" s="21"/>
      <c r="K64" s="21"/>
      <c r="L64" s="21"/>
      <c r="M64" s="21"/>
      <c r="N64" s="21"/>
      <c r="O64" s="21"/>
    </row>
    <row r="65" spans="2:15">
      <c r="B65" s="327" t="s">
        <v>2175</v>
      </c>
      <c r="O65" s="21"/>
    </row>
    <row r="67" spans="2:15">
      <c r="B67" s="494" t="s">
        <v>2176</v>
      </c>
      <c r="C67" s="495">
        <f>C69-C68</f>
        <v>5275200</v>
      </c>
      <c r="D67" s="495">
        <f t="shared" ref="D67:L67" si="16">D69-D68</f>
        <v>5194518</v>
      </c>
      <c r="E67" s="495">
        <f t="shared" si="16"/>
        <v>5069769</v>
      </c>
      <c r="F67" s="495">
        <f t="shared" si="16"/>
        <v>4916000</v>
      </c>
      <c r="G67" s="495">
        <f t="shared" si="16"/>
        <v>4739405</v>
      </c>
      <c r="H67" s="495">
        <f t="shared" si="16"/>
        <v>4547174</v>
      </c>
      <c r="I67" s="495">
        <f t="shared" si="16"/>
        <v>4350655</v>
      </c>
      <c r="J67" s="495">
        <f t="shared" si="16"/>
        <v>4124808.1448634202</v>
      </c>
      <c r="K67" s="495">
        <f t="shared" si="16"/>
        <v>3884851.7272215639</v>
      </c>
      <c r="L67" s="495">
        <f t="shared" si="16"/>
        <v>3635737.750646655</v>
      </c>
      <c r="M67" s="504">
        <f>L67-C67</f>
        <v>-1639462.249353345</v>
      </c>
      <c r="N67" s="505">
        <f t="shared" ref="N67:N69" si="17">ROUND(M67/C67*100,1)</f>
        <v>-31.1</v>
      </c>
    </row>
    <row r="68" spans="2:15">
      <c r="B68" s="497" t="s">
        <v>2177</v>
      </c>
      <c r="C68" s="498">
        <f>C24+C29+C30+C37+C40+C41+C42+C48+C49+C50+C55+C56</f>
        <v>259600</v>
      </c>
      <c r="D68" s="498">
        <f t="shared" ref="D68:L68" si="18">D24+D29+D30+D37+D40+D41+D42+D48+D49+D50+D55+D56</f>
        <v>248706</v>
      </c>
      <c r="E68" s="498">
        <f t="shared" si="18"/>
        <v>236314</v>
      </c>
      <c r="F68" s="498">
        <f t="shared" si="18"/>
        <v>223095</v>
      </c>
      <c r="G68" s="498">
        <f t="shared" si="18"/>
        <v>209373</v>
      </c>
      <c r="H68" s="498">
        <f t="shared" si="18"/>
        <v>195473</v>
      </c>
      <c r="I68" s="498">
        <f t="shared" si="18"/>
        <v>181844</v>
      </c>
      <c r="J68" s="498">
        <f t="shared" si="18"/>
        <v>168641.92010494141</v>
      </c>
      <c r="K68" s="498">
        <f t="shared" si="18"/>
        <v>155640.52416674688</v>
      </c>
      <c r="L68" s="498">
        <f t="shared" si="18"/>
        <v>143030.55003765287</v>
      </c>
      <c r="M68" s="506">
        <f>L68-C68</f>
        <v>-116569.44996234713</v>
      </c>
      <c r="N68" s="507">
        <f t="shared" si="17"/>
        <v>-44.9</v>
      </c>
    </row>
    <row r="69" spans="2:15">
      <c r="B69" s="500" t="s">
        <v>31</v>
      </c>
      <c r="C69" s="501">
        <f>C4</f>
        <v>5534800</v>
      </c>
      <c r="D69" s="501">
        <f t="shared" ref="D69:L69" si="19">D4</f>
        <v>5443224</v>
      </c>
      <c r="E69" s="501">
        <f t="shared" si="19"/>
        <v>5306083</v>
      </c>
      <c r="F69" s="501">
        <f t="shared" si="19"/>
        <v>5139095</v>
      </c>
      <c r="G69" s="501">
        <f t="shared" si="19"/>
        <v>4948778</v>
      </c>
      <c r="H69" s="501">
        <f t="shared" si="19"/>
        <v>4742647</v>
      </c>
      <c r="I69" s="501">
        <f t="shared" si="19"/>
        <v>4532499</v>
      </c>
      <c r="J69" s="501">
        <f t="shared" si="19"/>
        <v>4293450.0649683615</v>
      </c>
      <c r="K69" s="501">
        <f t="shared" si="19"/>
        <v>4040492.2513883109</v>
      </c>
      <c r="L69" s="501">
        <f t="shared" si="19"/>
        <v>3778768.3006843077</v>
      </c>
      <c r="M69" s="508">
        <f>L69-C69</f>
        <v>-1756031.6993156923</v>
      </c>
      <c r="N69" s="509">
        <f t="shared" si="17"/>
        <v>-31.7</v>
      </c>
    </row>
  </sheetData>
  <mergeCells count="2">
    <mergeCell ref="B2:B3"/>
    <mergeCell ref="M2:N2"/>
  </mergeCells>
  <phoneticPr fontId="1"/>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34384-979D-4AFA-8DF2-FF49423FAFE5}">
  <dimension ref="A1:O69"/>
  <sheetViews>
    <sheetView workbookViewId="0">
      <pane xSplit="1" ySplit="3" topLeftCell="B58" activePane="bottomRight" state="frozen"/>
      <selection pane="topRight" activeCell="B1" sqref="B1"/>
      <selection pane="bottomLeft" activeCell="A4" sqref="A4"/>
      <selection pane="bottomRight" activeCell="D77" sqref="D77"/>
    </sheetView>
  </sheetViews>
  <sheetFormatPr defaultRowHeight="13.5"/>
  <cols>
    <col min="1" max="1" width="12.125" style="25" customWidth="1"/>
    <col min="2" max="11" width="8.625" style="1"/>
    <col min="12" max="12" width="9.75" style="1" customWidth="1"/>
    <col min="13" max="13" width="7.875" style="1" customWidth="1"/>
    <col min="14" max="251" width="8.625" style="1"/>
    <col min="252" max="252" width="12.125" style="1" customWidth="1"/>
    <col min="253" max="259" width="8.625" style="1"/>
    <col min="260" max="260" width="9.625" style="1" customWidth="1"/>
    <col min="261" max="261" width="4.5" style="1" customWidth="1"/>
    <col min="262" max="507" width="8.625" style="1"/>
    <col min="508" max="508" width="12.125" style="1" customWidth="1"/>
    <col min="509" max="515" width="8.625" style="1"/>
    <col min="516" max="516" width="9.625" style="1" customWidth="1"/>
    <col min="517" max="517" width="4.5" style="1" customWidth="1"/>
    <col min="518" max="763" width="8.625" style="1"/>
    <col min="764" max="764" width="12.125" style="1" customWidth="1"/>
    <col min="765" max="771" width="8.625" style="1"/>
    <col min="772" max="772" width="9.625" style="1" customWidth="1"/>
    <col min="773" max="773" width="4.5" style="1" customWidth="1"/>
    <col min="774" max="1019" width="8.625" style="1"/>
    <col min="1020" max="1020" width="12.125" style="1" customWidth="1"/>
    <col min="1021" max="1027" width="8.625" style="1"/>
    <col min="1028" max="1028" width="9.625" style="1" customWidth="1"/>
    <col min="1029" max="1029" width="4.5" style="1" customWidth="1"/>
    <col min="1030" max="1275" width="8.625" style="1"/>
    <col min="1276" max="1276" width="12.125" style="1" customWidth="1"/>
    <col min="1277" max="1283" width="8.625" style="1"/>
    <col min="1284" max="1284" width="9.625" style="1" customWidth="1"/>
    <col min="1285" max="1285" width="4.5" style="1" customWidth="1"/>
    <col min="1286" max="1531" width="8.625" style="1"/>
    <col min="1532" max="1532" width="12.125" style="1" customWidth="1"/>
    <col min="1533" max="1539" width="8.625" style="1"/>
    <col min="1540" max="1540" width="9.625" style="1" customWidth="1"/>
    <col min="1541" max="1541" width="4.5" style="1" customWidth="1"/>
    <col min="1542" max="1787" width="8.625" style="1"/>
    <col min="1788" max="1788" width="12.125" style="1" customWidth="1"/>
    <col min="1789" max="1795" width="8.625" style="1"/>
    <col min="1796" max="1796" width="9.625" style="1" customWidth="1"/>
    <col min="1797" max="1797" width="4.5" style="1" customWidth="1"/>
    <col min="1798" max="2043" width="8.625" style="1"/>
    <col min="2044" max="2044" width="12.125" style="1" customWidth="1"/>
    <col min="2045" max="2051" width="8.625" style="1"/>
    <col min="2052" max="2052" width="9.625" style="1" customWidth="1"/>
    <col min="2053" max="2053" width="4.5" style="1" customWidth="1"/>
    <col min="2054" max="2299" width="8.625" style="1"/>
    <col min="2300" max="2300" width="12.125" style="1" customWidth="1"/>
    <col min="2301" max="2307" width="8.625" style="1"/>
    <col min="2308" max="2308" width="9.625" style="1" customWidth="1"/>
    <col min="2309" max="2309" width="4.5" style="1" customWidth="1"/>
    <col min="2310" max="2555" width="8.625" style="1"/>
    <col min="2556" max="2556" width="12.125" style="1" customWidth="1"/>
    <col min="2557" max="2563" width="8.625" style="1"/>
    <col min="2564" max="2564" width="9.625" style="1" customWidth="1"/>
    <col min="2565" max="2565" width="4.5" style="1" customWidth="1"/>
    <col min="2566" max="2811" width="8.625" style="1"/>
    <col min="2812" max="2812" width="12.125" style="1" customWidth="1"/>
    <col min="2813" max="2819" width="8.625" style="1"/>
    <col min="2820" max="2820" width="9.625" style="1" customWidth="1"/>
    <col min="2821" max="2821" width="4.5" style="1" customWidth="1"/>
    <col min="2822" max="3067" width="8.625" style="1"/>
    <col min="3068" max="3068" width="12.125" style="1" customWidth="1"/>
    <col min="3069" max="3075" width="8.625" style="1"/>
    <col min="3076" max="3076" width="9.625" style="1" customWidth="1"/>
    <col min="3077" max="3077" width="4.5" style="1" customWidth="1"/>
    <col min="3078" max="3323" width="8.625" style="1"/>
    <col min="3324" max="3324" width="12.125" style="1" customWidth="1"/>
    <col min="3325" max="3331" width="8.625" style="1"/>
    <col min="3332" max="3332" width="9.625" style="1" customWidth="1"/>
    <col min="3333" max="3333" width="4.5" style="1" customWidth="1"/>
    <col min="3334" max="3579" width="8.625" style="1"/>
    <col min="3580" max="3580" width="12.125" style="1" customWidth="1"/>
    <col min="3581" max="3587" width="8.625" style="1"/>
    <col min="3588" max="3588" width="9.625" style="1" customWidth="1"/>
    <col min="3589" max="3589" width="4.5" style="1" customWidth="1"/>
    <col min="3590" max="3835" width="8.625" style="1"/>
    <col min="3836" max="3836" width="12.125" style="1" customWidth="1"/>
    <col min="3837" max="3843" width="8.625" style="1"/>
    <col min="3844" max="3844" width="9.625" style="1" customWidth="1"/>
    <col min="3845" max="3845" width="4.5" style="1" customWidth="1"/>
    <col min="3846" max="4091" width="8.625" style="1"/>
    <col min="4092" max="4092" width="12.125" style="1" customWidth="1"/>
    <col min="4093" max="4099" width="8.625" style="1"/>
    <col min="4100" max="4100" width="9.625" style="1" customWidth="1"/>
    <col min="4101" max="4101" width="4.5" style="1" customWidth="1"/>
    <col min="4102" max="4347" width="8.625" style="1"/>
    <col min="4348" max="4348" width="12.125" style="1" customWidth="1"/>
    <col min="4349" max="4355" width="8.625" style="1"/>
    <col min="4356" max="4356" width="9.625" style="1" customWidth="1"/>
    <col min="4357" max="4357" width="4.5" style="1" customWidth="1"/>
    <col min="4358" max="4603" width="8.625" style="1"/>
    <col min="4604" max="4604" width="12.125" style="1" customWidth="1"/>
    <col min="4605" max="4611" width="8.625" style="1"/>
    <col min="4612" max="4612" width="9.625" style="1" customWidth="1"/>
    <col min="4613" max="4613" width="4.5" style="1" customWidth="1"/>
    <col min="4614" max="4859" width="8.625" style="1"/>
    <col min="4860" max="4860" width="12.125" style="1" customWidth="1"/>
    <col min="4861" max="4867" width="8.625" style="1"/>
    <col min="4868" max="4868" width="9.625" style="1" customWidth="1"/>
    <col min="4869" max="4869" width="4.5" style="1" customWidth="1"/>
    <col min="4870" max="5115" width="8.625" style="1"/>
    <col min="5116" max="5116" width="12.125" style="1" customWidth="1"/>
    <col min="5117" max="5123" width="8.625" style="1"/>
    <col min="5124" max="5124" width="9.625" style="1" customWidth="1"/>
    <col min="5125" max="5125" width="4.5" style="1" customWidth="1"/>
    <col min="5126" max="5371" width="8.625" style="1"/>
    <col min="5372" max="5372" width="12.125" style="1" customWidth="1"/>
    <col min="5373" max="5379" width="8.625" style="1"/>
    <col min="5380" max="5380" width="9.625" style="1" customWidth="1"/>
    <col min="5381" max="5381" width="4.5" style="1" customWidth="1"/>
    <col min="5382" max="5627" width="8.625" style="1"/>
    <col min="5628" max="5628" width="12.125" style="1" customWidth="1"/>
    <col min="5629" max="5635" width="8.625" style="1"/>
    <col min="5636" max="5636" width="9.625" style="1" customWidth="1"/>
    <col min="5637" max="5637" width="4.5" style="1" customWidth="1"/>
    <col min="5638" max="5883" width="8.625" style="1"/>
    <col min="5884" max="5884" width="12.125" style="1" customWidth="1"/>
    <col min="5885" max="5891" width="8.625" style="1"/>
    <col min="5892" max="5892" width="9.625" style="1" customWidth="1"/>
    <col min="5893" max="5893" width="4.5" style="1" customWidth="1"/>
    <col min="5894" max="6139" width="8.625" style="1"/>
    <col min="6140" max="6140" width="12.125" style="1" customWidth="1"/>
    <col min="6141" max="6147" width="8.625" style="1"/>
    <col min="6148" max="6148" width="9.625" style="1" customWidth="1"/>
    <col min="6149" max="6149" width="4.5" style="1" customWidth="1"/>
    <col min="6150" max="6395" width="8.625" style="1"/>
    <col min="6396" max="6396" width="12.125" style="1" customWidth="1"/>
    <col min="6397" max="6403" width="8.625" style="1"/>
    <col min="6404" max="6404" width="9.625" style="1" customWidth="1"/>
    <col min="6405" max="6405" width="4.5" style="1" customWidth="1"/>
    <col min="6406" max="6651" width="8.625" style="1"/>
    <col min="6652" max="6652" width="12.125" style="1" customWidth="1"/>
    <col min="6653" max="6659" width="8.625" style="1"/>
    <col min="6660" max="6660" width="9.625" style="1" customWidth="1"/>
    <col min="6661" max="6661" width="4.5" style="1" customWidth="1"/>
    <col min="6662" max="6907" width="8.625" style="1"/>
    <col min="6908" max="6908" width="12.125" style="1" customWidth="1"/>
    <col min="6909" max="6915" width="8.625" style="1"/>
    <col min="6916" max="6916" width="9.625" style="1" customWidth="1"/>
    <col min="6917" max="6917" width="4.5" style="1" customWidth="1"/>
    <col min="6918" max="7163" width="8.625" style="1"/>
    <col min="7164" max="7164" width="12.125" style="1" customWidth="1"/>
    <col min="7165" max="7171" width="8.625" style="1"/>
    <col min="7172" max="7172" width="9.625" style="1" customWidth="1"/>
    <col min="7173" max="7173" width="4.5" style="1" customWidth="1"/>
    <col min="7174" max="7419" width="8.625" style="1"/>
    <col min="7420" max="7420" width="12.125" style="1" customWidth="1"/>
    <col min="7421" max="7427" width="8.625" style="1"/>
    <col min="7428" max="7428" width="9.625" style="1" customWidth="1"/>
    <col min="7429" max="7429" width="4.5" style="1" customWidth="1"/>
    <col min="7430" max="7675" width="8.625" style="1"/>
    <col min="7676" max="7676" width="12.125" style="1" customWidth="1"/>
    <col min="7677" max="7683" width="8.625" style="1"/>
    <col min="7684" max="7684" width="9.625" style="1" customWidth="1"/>
    <col min="7685" max="7685" width="4.5" style="1" customWidth="1"/>
    <col min="7686" max="7931" width="8.625" style="1"/>
    <col min="7932" max="7932" width="12.125" style="1" customWidth="1"/>
    <col min="7933" max="7939" width="8.625" style="1"/>
    <col min="7940" max="7940" width="9.625" style="1" customWidth="1"/>
    <col min="7941" max="7941" width="4.5" style="1" customWidth="1"/>
    <col min="7942" max="8187" width="8.625" style="1"/>
    <col min="8188" max="8188" width="12.125" style="1" customWidth="1"/>
    <col min="8189" max="8195" width="8.625" style="1"/>
    <col min="8196" max="8196" width="9.625" style="1" customWidth="1"/>
    <col min="8197" max="8197" width="4.5" style="1" customWidth="1"/>
    <col min="8198" max="8443" width="8.625" style="1"/>
    <col min="8444" max="8444" width="12.125" style="1" customWidth="1"/>
    <col min="8445" max="8451" width="8.625" style="1"/>
    <col min="8452" max="8452" width="9.625" style="1" customWidth="1"/>
    <col min="8453" max="8453" width="4.5" style="1" customWidth="1"/>
    <col min="8454" max="8699" width="8.625" style="1"/>
    <col min="8700" max="8700" width="12.125" style="1" customWidth="1"/>
    <col min="8701" max="8707" width="8.625" style="1"/>
    <col min="8708" max="8708" width="9.625" style="1" customWidth="1"/>
    <col min="8709" max="8709" width="4.5" style="1" customWidth="1"/>
    <col min="8710" max="8955" width="8.625" style="1"/>
    <col min="8956" max="8956" width="12.125" style="1" customWidth="1"/>
    <col min="8957" max="8963" width="8.625" style="1"/>
    <col min="8964" max="8964" width="9.625" style="1" customWidth="1"/>
    <col min="8965" max="8965" width="4.5" style="1" customWidth="1"/>
    <col min="8966" max="9211" width="8.625" style="1"/>
    <col min="9212" max="9212" width="12.125" style="1" customWidth="1"/>
    <col min="9213" max="9219" width="8.625" style="1"/>
    <col min="9220" max="9220" width="9.625" style="1" customWidth="1"/>
    <col min="9221" max="9221" width="4.5" style="1" customWidth="1"/>
    <col min="9222" max="9467" width="8.625" style="1"/>
    <col min="9468" max="9468" width="12.125" style="1" customWidth="1"/>
    <col min="9469" max="9475" width="8.625" style="1"/>
    <col min="9476" max="9476" width="9.625" style="1" customWidth="1"/>
    <col min="9477" max="9477" width="4.5" style="1" customWidth="1"/>
    <col min="9478" max="9723" width="8.625" style="1"/>
    <col min="9724" max="9724" width="12.125" style="1" customWidth="1"/>
    <col min="9725" max="9731" width="8.625" style="1"/>
    <col min="9732" max="9732" width="9.625" style="1" customWidth="1"/>
    <col min="9733" max="9733" width="4.5" style="1" customWidth="1"/>
    <col min="9734" max="9979" width="8.625" style="1"/>
    <col min="9980" max="9980" width="12.125" style="1" customWidth="1"/>
    <col min="9981" max="9987" width="8.625" style="1"/>
    <col min="9988" max="9988" width="9.625" style="1" customWidth="1"/>
    <col min="9989" max="9989" width="4.5" style="1" customWidth="1"/>
    <col min="9990" max="10235" width="8.625" style="1"/>
    <col min="10236" max="10236" width="12.125" style="1" customWidth="1"/>
    <col min="10237" max="10243" width="8.625" style="1"/>
    <col min="10244" max="10244" width="9.625" style="1" customWidth="1"/>
    <col min="10245" max="10245" width="4.5" style="1" customWidth="1"/>
    <col min="10246" max="10491" width="8.625" style="1"/>
    <col min="10492" max="10492" width="12.125" style="1" customWidth="1"/>
    <col min="10493" max="10499" width="8.625" style="1"/>
    <col min="10500" max="10500" width="9.625" style="1" customWidth="1"/>
    <col min="10501" max="10501" width="4.5" style="1" customWidth="1"/>
    <col min="10502" max="10747" width="8.625" style="1"/>
    <col min="10748" max="10748" width="12.125" style="1" customWidth="1"/>
    <col min="10749" max="10755" width="8.625" style="1"/>
    <col min="10756" max="10756" width="9.625" style="1" customWidth="1"/>
    <col min="10757" max="10757" width="4.5" style="1" customWidth="1"/>
    <col min="10758" max="11003" width="8.625" style="1"/>
    <col min="11004" max="11004" width="12.125" style="1" customWidth="1"/>
    <col min="11005" max="11011" width="8.625" style="1"/>
    <col min="11012" max="11012" width="9.625" style="1" customWidth="1"/>
    <col min="11013" max="11013" width="4.5" style="1" customWidth="1"/>
    <col min="11014" max="11259" width="8.625" style="1"/>
    <col min="11260" max="11260" width="12.125" style="1" customWidth="1"/>
    <col min="11261" max="11267" width="8.625" style="1"/>
    <col min="11268" max="11268" width="9.625" style="1" customWidth="1"/>
    <col min="11269" max="11269" width="4.5" style="1" customWidth="1"/>
    <col min="11270" max="11515" width="8.625" style="1"/>
    <col min="11516" max="11516" width="12.125" style="1" customWidth="1"/>
    <col min="11517" max="11523" width="8.625" style="1"/>
    <col min="11524" max="11524" width="9.625" style="1" customWidth="1"/>
    <col min="11525" max="11525" width="4.5" style="1" customWidth="1"/>
    <col min="11526" max="11771" width="8.625" style="1"/>
    <col min="11772" max="11772" width="12.125" style="1" customWidth="1"/>
    <col min="11773" max="11779" width="8.625" style="1"/>
    <col min="11780" max="11780" width="9.625" style="1" customWidth="1"/>
    <col min="11781" max="11781" width="4.5" style="1" customWidth="1"/>
    <col min="11782" max="12027" width="8.625" style="1"/>
    <col min="12028" max="12028" width="12.125" style="1" customWidth="1"/>
    <col min="12029" max="12035" width="8.625" style="1"/>
    <col min="12036" max="12036" width="9.625" style="1" customWidth="1"/>
    <col min="12037" max="12037" width="4.5" style="1" customWidth="1"/>
    <col min="12038" max="12283" width="8.625" style="1"/>
    <col min="12284" max="12284" width="12.125" style="1" customWidth="1"/>
    <col min="12285" max="12291" width="8.625" style="1"/>
    <col min="12292" max="12292" width="9.625" style="1" customWidth="1"/>
    <col min="12293" max="12293" width="4.5" style="1" customWidth="1"/>
    <col min="12294" max="12539" width="8.625" style="1"/>
    <col min="12540" max="12540" width="12.125" style="1" customWidth="1"/>
    <col min="12541" max="12547" width="8.625" style="1"/>
    <col min="12548" max="12548" width="9.625" style="1" customWidth="1"/>
    <col min="12549" max="12549" width="4.5" style="1" customWidth="1"/>
    <col min="12550" max="12795" width="8.625" style="1"/>
    <col min="12796" max="12796" width="12.125" style="1" customWidth="1"/>
    <col min="12797" max="12803" width="8.625" style="1"/>
    <col min="12804" max="12804" width="9.625" style="1" customWidth="1"/>
    <col min="12805" max="12805" width="4.5" style="1" customWidth="1"/>
    <col min="12806" max="13051" width="8.625" style="1"/>
    <col min="13052" max="13052" width="12.125" style="1" customWidth="1"/>
    <col min="13053" max="13059" width="8.625" style="1"/>
    <col min="13060" max="13060" width="9.625" style="1" customWidth="1"/>
    <col min="13061" max="13061" width="4.5" style="1" customWidth="1"/>
    <col min="13062" max="13307" width="8.625" style="1"/>
    <col min="13308" max="13308" width="12.125" style="1" customWidth="1"/>
    <col min="13309" max="13315" width="8.625" style="1"/>
    <col min="13316" max="13316" width="9.625" style="1" customWidth="1"/>
    <col min="13317" max="13317" width="4.5" style="1" customWidth="1"/>
    <col min="13318" max="13563" width="8.625" style="1"/>
    <col min="13564" max="13564" width="12.125" style="1" customWidth="1"/>
    <col min="13565" max="13571" width="8.625" style="1"/>
    <col min="13572" max="13572" width="9.625" style="1" customWidth="1"/>
    <col min="13573" max="13573" width="4.5" style="1" customWidth="1"/>
    <col min="13574" max="13819" width="8.625" style="1"/>
    <col min="13820" max="13820" width="12.125" style="1" customWidth="1"/>
    <col min="13821" max="13827" width="8.625" style="1"/>
    <col min="13828" max="13828" width="9.625" style="1" customWidth="1"/>
    <col min="13829" max="13829" width="4.5" style="1" customWidth="1"/>
    <col min="13830" max="14075" width="8.625" style="1"/>
    <col min="14076" max="14076" width="12.125" style="1" customWidth="1"/>
    <col min="14077" max="14083" width="8.625" style="1"/>
    <col min="14084" max="14084" width="9.625" style="1" customWidth="1"/>
    <col min="14085" max="14085" width="4.5" style="1" customWidth="1"/>
    <col min="14086" max="14331" width="8.625" style="1"/>
    <col min="14332" max="14332" width="12.125" style="1" customWidth="1"/>
    <col min="14333" max="14339" width="8.625" style="1"/>
    <col min="14340" max="14340" width="9.625" style="1" customWidth="1"/>
    <col min="14341" max="14341" width="4.5" style="1" customWidth="1"/>
    <col min="14342" max="14587" width="8.625" style="1"/>
    <col min="14588" max="14588" width="12.125" style="1" customWidth="1"/>
    <col min="14589" max="14595" width="8.625" style="1"/>
    <col min="14596" max="14596" width="9.625" style="1" customWidth="1"/>
    <col min="14597" max="14597" width="4.5" style="1" customWidth="1"/>
    <col min="14598" max="14843" width="8.625" style="1"/>
    <col min="14844" max="14844" width="12.125" style="1" customWidth="1"/>
    <col min="14845" max="14851" width="8.625" style="1"/>
    <col min="14852" max="14852" width="9.625" style="1" customWidth="1"/>
    <col min="14853" max="14853" width="4.5" style="1" customWidth="1"/>
    <col min="14854" max="15099" width="8.625" style="1"/>
    <col min="15100" max="15100" width="12.125" style="1" customWidth="1"/>
    <col min="15101" max="15107" width="8.625" style="1"/>
    <col min="15108" max="15108" width="9.625" style="1" customWidth="1"/>
    <col min="15109" max="15109" width="4.5" style="1" customWidth="1"/>
    <col min="15110" max="15355" width="8.625" style="1"/>
    <col min="15356" max="15356" width="12.125" style="1" customWidth="1"/>
    <col min="15357" max="15363" width="8.625" style="1"/>
    <col min="15364" max="15364" width="9.625" style="1" customWidth="1"/>
    <col min="15365" max="15365" width="4.5" style="1" customWidth="1"/>
    <col min="15366" max="15611" width="8.625" style="1"/>
    <col min="15612" max="15612" width="12.125" style="1" customWidth="1"/>
    <col min="15613" max="15619" width="8.625" style="1"/>
    <col min="15620" max="15620" width="9.625" style="1" customWidth="1"/>
    <col min="15621" max="15621" width="4.5" style="1" customWidth="1"/>
    <col min="15622" max="15867" width="8.625" style="1"/>
    <col min="15868" max="15868" width="12.125" style="1" customWidth="1"/>
    <col min="15869" max="15875" width="8.625" style="1"/>
    <col min="15876" max="15876" width="9.625" style="1" customWidth="1"/>
    <col min="15877" max="15877" width="4.5" style="1" customWidth="1"/>
    <col min="15878" max="16123" width="8.625" style="1"/>
    <col min="16124" max="16124" width="12.125" style="1" customWidth="1"/>
    <col min="16125" max="16131" width="8.625" style="1"/>
    <col min="16132" max="16132" width="9.625" style="1" customWidth="1"/>
    <col min="16133" max="16133" width="4.5" style="1" customWidth="1"/>
    <col min="16134" max="16384" width="8.625" style="1"/>
  </cols>
  <sheetData>
    <row r="1" spans="1:15">
      <c r="A1" s="421" t="s">
        <v>2178</v>
      </c>
      <c r="G1" s="1" t="s">
        <v>2115</v>
      </c>
      <c r="I1" s="31" t="s">
        <v>122</v>
      </c>
      <c r="J1" s="31" t="s">
        <v>122</v>
      </c>
      <c r="K1" s="31" t="s">
        <v>122</v>
      </c>
    </row>
    <row r="2" spans="1:15">
      <c r="A2" s="422" t="s">
        <v>2179</v>
      </c>
      <c r="B2" s="423" t="s">
        <v>2116</v>
      </c>
      <c r="C2" s="13" t="s">
        <v>2117</v>
      </c>
      <c r="D2" s="13" t="s">
        <v>2118</v>
      </c>
      <c r="E2" s="13" t="s">
        <v>2119</v>
      </c>
      <c r="F2" s="13" t="s">
        <v>2120</v>
      </c>
      <c r="G2" s="13" t="s">
        <v>2121</v>
      </c>
      <c r="H2" s="13" t="s">
        <v>2122</v>
      </c>
      <c r="I2" s="13" t="s">
        <v>2180</v>
      </c>
      <c r="J2" s="13" t="s">
        <v>2181</v>
      </c>
      <c r="K2" s="13" t="s">
        <v>2182</v>
      </c>
      <c r="L2" s="424"/>
      <c r="M2" s="425"/>
    </row>
    <row r="3" spans="1:15">
      <c r="A3" s="426"/>
      <c r="B3" s="427"/>
      <c r="C3" s="12"/>
      <c r="D3" s="12"/>
      <c r="E3" s="12"/>
      <c r="F3" s="12"/>
      <c r="G3" s="12"/>
      <c r="H3" s="12"/>
      <c r="I3" s="12" t="s">
        <v>2183</v>
      </c>
      <c r="J3" s="12" t="s">
        <v>2183</v>
      </c>
      <c r="K3" s="12" t="s">
        <v>2183</v>
      </c>
      <c r="L3" s="428" t="s">
        <v>2184</v>
      </c>
      <c r="M3" s="429" t="s">
        <v>2185</v>
      </c>
      <c r="O3" s="1" t="s">
        <v>2186</v>
      </c>
    </row>
    <row r="4" spans="1:15">
      <c r="A4" s="430" t="s">
        <v>208</v>
      </c>
      <c r="B4" s="431">
        <v>710298</v>
      </c>
      <c r="C4" s="432">
        <v>661563</v>
      </c>
      <c r="D4" s="432">
        <v>608288</v>
      </c>
      <c r="E4" s="432">
        <v>563409</v>
      </c>
      <c r="F4" s="432">
        <v>525144</v>
      </c>
      <c r="G4" s="432">
        <v>499853</v>
      </c>
      <c r="H4" s="432">
        <v>474469</v>
      </c>
      <c r="I4" s="432">
        <v>432500.92145836097</v>
      </c>
      <c r="J4" s="432">
        <v>391463.59281724872</v>
      </c>
      <c r="K4" s="433">
        <v>354840.68487745349</v>
      </c>
      <c r="L4" s="434">
        <f>K4-B4</f>
        <v>-355457.31512254651</v>
      </c>
      <c r="M4" s="435">
        <f>K4/B4*100</f>
        <v>49.956593553333036</v>
      </c>
    </row>
    <row r="5" spans="1:15">
      <c r="A5" s="436" t="s">
        <v>1795</v>
      </c>
      <c r="B5" s="437">
        <f>SUM(B6:B14)</f>
        <v>185894</v>
      </c>
      <c r="C5" s="438">
        <f t="shared" ref="C5:K5" si="0">SUM(C6:C14)</f>
        <v>175278</v>
      </c>
      <c r="D5" s="438">
        <f t="shared" si="0"/>
        <v>161779</v>
      </c>
      <c r="E5" s="438">
        <f t="shared" si="0"/>
        <v>150243</v>
      </c>
      <c r="F5" s="438">
        <f t="shared" si="0"/>
        <v>140155</v>
      </c>
      <c r="G5" s="438">
        <f t="shared" si="0"/>
        <v>133158</v>
      </c>
      <c r="H5" s="438">
        <f t="shared" si="0"/>
        <v>126001</v>
      </c>
      <c r="I5" s="438">
        <f t="shared" si="0"/>
        <v>115907.50869674521</v>
      </c>
      <c r="J5" s="438">
        <f t="shared" si="0"/>
        <v>106042.50944018489</v>
      </c>
      <c r="K5" s="439">
        <f t="shared" si="0"/>
        <v>96913.920579530997</v>
      </c>
      <c r="L5" s="440">
        <f t="shared" ref="L5:L63" si="1">K5-B5</f>
        <v>-88980.079420469003</v>
      </c>
      <c r="M5" s="441">
        <f t="shared" ref="M5:M63" si="2">K5/B5*100</f>
        <v>52.133969132694432</v>
      </c>
    </row>
    <row r="6" spans="1:15">
      <c r="A6" s="442" t="s">
        <v>2123</v>
      </c>
      <c r="B6" s="431">
        <v>28343</v>
      </c>
      <c r="C6" s="432">
        <v>26597</v>
      </c>
      <c r="D6" s="432">
        <v>24753</v>
      </c>
      <c r="E6" s="432">
        <v>23163</v>
      </c>
      <c r="F6" s="432">
        <v>21947</v>
      </c>
      <c r="G6" s="432">
        <v>21368</v>
      </c>
      <c r="H6" s="432">
        <v>20717</v>
      </c>
      <c r="I6" s="432">
        <v>19167.04904629181</v>
      </c>
      <c r="J6" s="432">
        <v>17447.367177661788</v>
      </c>
      <c r="K6" s="433">
        <v>15928.604414658399</v>
      </c>
      <c r="L6" s="434">
        <f t="shared" si="1"/>
        <v>-12414.395585341601</v>
      </c>
      <c r="M6" s="443">
        <f t="shared" si="2"/>
        <v>56.199429893301343</v>
      </c>
    </row>
    <row r="7" spans="1:15">
      <c r="A7" s="442" t="s">
        <v>1799</v>
      </c>
      <c r="B7" s="431">
        <v>16559</v>
      </c>
      <c r="C7" s="432">
        <v>16237</v>
      </c>
      <c r="D7" s="432">
        <v>15564</v>
      </c>
      <c r="E7" s="432">
        <v>14948</v>
      </c>
      <c r="F7" s="432">
        <v>14380</v>
      </c>
      <c r="G7" s="432">
        <v>14068</v>
      </c>
      <c r="H7" s="432">
        <v>13656</v>
      </c>
      <c r="I7" s="432">
        <v>12970.979706632519</v>
      </c>
      <c r="J7" s="432">
        <v>12248.780318531997</v>
      </c>
      <c r="K7" s="433">
        <v>11459.339382614487</v>
      </c>
      <c r="L7" s="434">
        <f t="shared" si="1"/>
        <v>-5099.6606173855125</v>
      </c>
      <c r="M7" s="443">
        <f t="shared" si="2"/>
        <v>69.2030882457545</v>
      </c>
    </row>
    <row r="8" spans="1:15">
      <c r="A8" s="442" t="s">
        <v>2069</v>
      </c>
      <c r="B8" s="431">
        <v>11743</v>
      </c>
      <c r="C8" s="432">
        <v>12534</v>
      </c>
      <c r="D8" s="432">
        <v>12902</v>
      </c>
      <c r="E8" s="432">
        <v>12802</v>
      </c>
      <c r="F8" s="432">
        <v>12577</v>
      </c>
      <c r="G8" s="432">
        <v>12388</v>
      </c>
      <c r="H8" s="432">
        <v>12037</v>
      </c>
      <c r="I8" s="432">
        <v>12006.067562316177</v>
      </c>
      <c r="J8" s="432">
        <v>11696.203425205971</v>
      </c>
      <c r="K8" s="433">
        <v>10948.574547465258</v>
      </c>
      <c r="L8" s="434">
        <f t="shared" si="1"/>
        <v>-794.42545253474236</v>
      </c>
      <c r="M8" s="443">
        <f t="shared" si="2"/>
        <v>93.23490204773276</v>
      </c>
    </row>
    <row r="9" spans="1:15">
      <c r="A9" s="442" t="s">
        <v>1803</v>
      </c>
      <c r="B9" s="431">
        <v>10195</v>
      </c>
      <c r="C9" s="432">
        <v>9601</v>
      </c>
      <c r="D9" s="432">
        <v>8956</v>
      </c>
      <c r="E9" s="432">
        <v>8575</v>
      </c>
      <c r="F9" s="432">
        <v>8225</v>
      </c>
      <c r="G9" s="432">
        <v>7964</v>
      </c>
      <c r="H9" s="432">
        <v>7639</v>
      </c>
      <c r="I9" s="432">
        <v>7396.7300053942272</v>
      </c>
      <c r="J9" s="432">
        <v>7128.0415385675424</v>
      </c>
      <c r="K9" s="433">
        <v>6657.0173633822487</v>
      </c>
      <c r="L9" s="434">
        <f t="shared" si="1"/>
        <v>-3537.9826366177513</v>
      </c>
      <c r="M9" s="443">
        <f t="shared" si="2"/>
        <v>65.296884388251584</v>
      </c>
    </row>
    <row r="10" spans="1:15">
      <c r="A10" s="442" t="s">
        <v>1805</v>
      </c>
      <c r="B10" s="431">
        <v>28414</v>
      </c>
      <c r="C10" s="432">
        <v>25124</v>
      </c>
      <c r="D10" s="432">
        <v>21706</v>
      </c>
      <c r="E10" s="432">
        <v>19171</v>
      </c>
      <c r="F10" s="432">
        <v>16977</v>
      </c>
      <c r="G10" s="432">
        <v>15364</v>
      </c>
      <c r="H10" s="432">
        <v>13896</v>
      </c>
      <c r="I10" s="432">
        <v>12619.991101912554</v>
      </c>
      <c r="J10" s="432">
        <v>11464.022178651545</v>
      </c>
      <c r="K10" s="433">
        <v>10466.030525432634</v>
      </c>
      <c r="L10" s="434">
        <f t="shared" si="1"/>
        <v>-17947.969474567366</v>
      </c>
      <c r="M10" s="443">
        <f t="shared" si="2"/>
        <v>36.83406252351881</v>
      </c>
    </row>
    <row r="11" spans="1:15">
      <c r="A11" s="442" t="s">
        <v>1807</v>
      </c>
      <c r="B11" s="431">
        <v>9698</v>
      </c>
      <c r="C11" s="432">
        <v>8792</v>
      </c>
      <c r="D11" s="432">
        <v>7714</v>
      </c>
      <c r="E11" s="432">
        <v>7016</v>
      </c>
      <c r="F11" s="432">
        <v>6387</v>
      </c>
      <c r="G11" s="432">
        <v>5886</v>
      </c>
      <c r="H11" s="432">
        <v>5377</v>
      </c>
      <c r="I11" s="432">
        <v>4947.5868686568292</v>
      </c>
      <c r="J11" s="432">
        <v>4515.4009672867696</v>
      </c>
      <c r="K11" s="433">
        <v>4085.4799877505293</v>
      </c>
      <c r="L11" s="434">
        <f t="shared" si="1"/>
        <v>-5612.5200122494707</v>
      </c>
      <c r="M11" s="443">
        <f t="shared" si="2"/>
        <v>42.127036376062378</v>
      </c>
    </row>
    <row r="12" spans="1:15">
      <c r="A12" s="442" t="s">
        <v>1809</v>
      </c>
      <c r="B12" s="431">
        <v>18503</v>
      </c>
      <c r="C12" s="432">
        <v>16936</v>
      </c>
      <c r="D12" s="432">
        <v>15229</v>
      </c>
      <c r="E12" s="432">
        <v>13729</v>
      </c>
      <c r="F12" s="432">
        <v>12441</v>
      </c>
      <c r="G12" s="432">
        <v>11460</v>
      </c>
      <c r="H12" s="432">
        <v>10514</v>
      </c>
      <c r="I12" s="432">
        <v>9356.3875512918894</v>
      </c>
      <c r="J12" s="432">
        <v>8289.5017891706775</v>
      </c>
      <c r="K12" s="433">
        <v>7338.1189313606565</v>
      </c>
      <c r="L12" s="434">
        <f t="shared" si="1"/>
        <v>-11164.881068639344</v>
      </c>
      <c r="M12" s="443">
        <f t="shared" si="2"/>
        <v>39.659076535484282</v>
      </c>
    </row>
    <row r="13" spans="1:15">
      <c r="A13" s="442" t="s">
        <v>1811</v>
      </c>
      <c r="B13" s="431">
        <v>28911</v>
      </c>
      <c r="C13" s="432">
        <v>28667</v>
      </c>
      <c r="D13" s="432">
        <v>27288</v>
      </c>
      <c r="E13" s="432">
        <v>25670</v>
      </c>
      <c r="F13" s="432">
        <v>24320</v>
      </c>
      <c r="G13" s="432">
        <v>23492</v>
      </c>
      <c r="H13" s="432">
        <v>22623</v>
      </c>
      <c r="I13" s="432">
        <v>19892.280249954158</v>
      </c>
      <c r="J13" s="432">
        <v>17389.685994245672</v>
      </c>
      <c r="K13" s="433">
        <v>15438.042079643637</v>
      </c>
      <c r="L13" s="434">
        <f t="shared" si="1"/>
        <v>-13472.957920356363</v>
      </c>
      <c r="M13" s="443">
        <f t="shared" si="2"/>
        <v>53.398506034532311</v>
      </c>
    </row>
    <row r="14" spans="1:15">
      <c r="A14" s="444" t="s">
        <v>2071</v>
      </c>
      <c r="B14" s="445">
        <v>33528</v>
      </c>
      <c r="C14" s="446">
        <v>30790</v>
      </c>
      <c r="D14" s="446">
        <v>27667</v>
      </c>
      <c r="E14" s="446">
        <v>25169</v>
      </c>
      <c r="F14" s="446">
        <v>22901</v>
      </c>
      <c r="G14" s="446">
        <v>21168</v>
      </c>
      <c r="H14" s="446">
        <v>19542</v>
      </c>
      <c r="I14" s="446">
        <v>17550.436604295042</v>
      </c>
      <c r="J14" s="446">
        <v>15863.506050862925</v>
      </c>
      <c r="K14" s="447">
        <v>14592.713347223144</v>
      </c>
      <c r="L14" s="448">
        <f t="shared" si="1"/>
        <v>-18935.286652776856</v>
      </c>
      <c r="M14" s="449">
        <f t="shared" si="2"/>
        <v>43.523960114600165</v>
      </c>
    </row>
    <row r="15" spans="1:15">
      <c r="A15" s="450" t="s">
        <v>1815</v>
      </c>
      <c r="B15" s="437">
        <f t="shared" ref="B15:H15" si="3">SUM(B16:B18)</f>
        <v>130943</v>
      </c>
      <c r="C15" s="438">
        <f t="shared" si="3"/>
        <v>121011</v>
      </c>
      <c r="D15" s="438">
        <f t="shared" si="3"/>
        <v>110946</v>
      </c>
      <c r="E15" s="438">
        <f t="shared" si="3"/>
        <v>103531</v>
      </c>
      <c r="F15" s="438">
        <f t="shared" si="3"/>
        <v>97476</v>
      </c>
      <c r="G15" s="438">
        <f t="shared" si="3"/>
        <v>94120</v>
      </c>
      <c r="H15" s="438">
        <f t="shared" si="3"/>
        <v>90897</v>
      </c>
      <c r="I15" s="438">
        <f>SUM(I16:I18)</f>
        <v>85331.785276745999</v>
      </c>
      <c r="J15" s="438">
        <f t="shared" ref="J15:K15" si="4">SUM(J16:J18)</f>
        <v>78866.249915667388</v>
      </c>
      <c r="K15" s="439">
        <f t="shared" si="4"/>
        <v>72093.602431472347</v>
      </c>
      <c r="L15" s="440">
        <f t="shared" si="1"/>
        <v>-58849.397568527653</v>
      </c>
      <c r="M15" s="441">
        <f t="shared" si="2"/>
        <v>55.057240502716709</v>
      </c>
    </row>
    <row r="16" spans="1:15">
      <c r="A16" s="442" t="s">
        <v>1817</v>
      </c>
      <c r="B16" s="431">
        <v>50761</v>
      </c>
      <c r="C16" s="432">
        <v>47194</v>
      </c>
      <c r="D16" s="432">
        <v>43554</v>
      </c>
      <c r="E16" s="432">
        <v>40704</v>
      </c>
      <c r="F16" s="432">
        <v>38351</v>
      </c>
      <c r="G16" s="432">
        <v>36833</v>
      </c>
      <c r="H16" s="432">
        <v>35203</v>
      </c>
      <c r="I16" s="432">
        <v>32207.699265161973</v>
      </c>
      <c r="J16" s="432">
        <v>28956.759576235985</v>
      </c>
      <c r="K16" s="433">
        <v>25595.16539169781</v>
      </c>
      <c r="L16" s="434">
        <f t="shared" si="1"/>
        <v>-25165.83460830219</v>
      </c>
      <c r="M16" s="443">
        <f t="shared" si="2"/>
        <v>50.422894331667635</v>
      </c>
    </row>
    <row r="17" spans="1:13">
      <c r="A17" s="442" t="s">
        <v>1819</v>
      </c>
      <c r="B17" s="431">
        <v>67664</v>
      </c>
      <c r="C17" s="432">
        <v>62163</v>
      </c>
      <c r="D17" s="432">
        <v>56798</v>
      </c>
      <c r="E17" s="432">
        <v>52983</v>
      </c>
      <c r="F17" s="432">
        <v>49861</v>
      </c>
      <c r="G17" s="432">
        <v>48228</v>
      </c>
      <c r="H17" s="432">
        <v>46756</v>
      </c>
      <c r="I17" s="432">
        <v>44726.043521757783</v>
      </c>
      <c r="J17" s="432">
        <v>42131.749884404213</v>
      </c>
      <c r="K17" s="433">
        <v>39273.686031783887</v>
      </c>
      <c r="L17" s="434">
        <f t="shared" si="1"/>
        <v>-28390.313968216113</v>
      </c>
      <c r="M17" s="443">
        <f t="shared" si="2"/>
        <v>58.042217474260895</v>
      </c>
    </row>
    <row r="18" spans="1:13">
      <c r="A18" s="444" t="s">
        <v>1821</v>
      </c>
      <c r="B18" s="445">
        <v>12518</v>
      </c>
      <c r="C18" s="446">
        <v>11654</v>
      </c>
      <c r="D18" s="446">
        <v>10594</v>
      </c>
      <c r="E18" s="446">
        <v>9844</v>
      </c>
      <c r="F18" s="446">
        <v>9264</v>
      </c>
      <c r="G18" s="446">
        <v>9059</v>
      </c>
      <c r="H18" s="446">
        <v>8938</v>
      </c>
      <c r="I18" s="446">
        <v>8398.0424898262463</v>
      </c>
      <c r="J18" s="446">
        <v>7777.740455027184</v>
      </c>
      <c r="K18" s="447">
        <v>7224.7510079906515</v>
      </c>
      <c r="L18" s="448">
        <f t="shared" si="1"/>
        <v>-5293.2489920093485</v>
      </c>
      <c r="M18" s="449">
        <f t="shared" si="2"/>
        <v>57.714898609926912</v>
      </c>
    </row>
    <row r="19" spans="1:13">
      <c r="A19" s="451" t="s">
        <v>1822</v>
      </c>
      <c r="B19" s="452">
        <f>SUM(B20:B24)</f>
        <v>97192</v>
      </c>
      <c r="C19" s="453">
        <f t="shared" ref="C19:K19" si="5">SUM(C20:C24)</f>
        <v>89939</v>
      </c>
      <c r="D19" s="453">
        <f t="shared" si="5"/>
        <v>81694</v>
      </c>
      <c r="E19" s="453">
        <f t="shared" si="5"/>
        <v>74993</v>
      </c>
      <c r="F19" s="453">
        <f t="shared" si="5"/>
        <v>69672</v>
      </c>
      <c r="G19" s="453">
        <f t="shared" si="5"/>
        <v>66473</v>
      </c>
      <c r="H19" s="453">
        <f t="shared" si="5"/>
        <v>63328</v>
      </c>
      <c r="I19" s="453">
        <f t="shared" si="5"/>
        <v>57706.571335900146</v>
      </c>
      <c r="J19" s="453">
        <f t="shared" si="5"/>
        <v>51981.400711039903</v>
      </c>
      <c r="K19" s="454">
        <f t="shared" si="5"/>
        <v>47212.856049341965</v>
      </c>
      <c r="L19" s="455">
        <f t="shared" si="1"/>
        <v>-49979.143950658035</v>
      </c>
      <c r="M19" s="456">
        <f t="shared" si="2"/>
        <v>48.576895268480911</v>
      </c>
    </row>
    <row r="20" spans="1:13">
      <c r="A20" s="457" t="s">
        <v>1824</v>
      </c>
      <c r="B20" s="431">
        <v>27810</v>
      </c>
      <c r="C20" s="432">
        <v>26209</v>
      </c>
      <c r="D20" s="432">
        <v>24073</v>
      </c>
      <c r="E20" s="432">
        <v>22487</v>
      </c>
      <c r="F20" s="432">
        <v>21252</v>
      </c>
      <c r="G20" s="432">
        <v>20550</v>
      </c>
      <c r="H20" s="432">
        <v>19810</v>
      </c>
      <c r="I20" s="432">
        <v>18573.446092884493</v>
      </c>
      <c r="J20" s="432">
        <v>17220.234054391294</v>
      </c>
      <c r="K20" s="433">
        <v>15934.767681732083</v>
      </c>
      <c r="L20" s="434">
        <f t="shared" si="1"/>
        <v>-11875.232318267917</v>
      </c>
      <c r="M20" s="443">
        <f t="shared" si="2"/>
        <v>57.298697165523492</v>
      </c>
    </row>
    <row r="21" spans="1:13">
      <c r="A21" s="457" t="s">
        <v>1826</v>
      </c>
      <c r="B21" s="431">
        <v>29750</v>
      </c>
      <c r="C21" s="432">
        <v>26941</v>
      </c>
      <c r="D21" s="432">
        <v>23965</v>
      </c>
      <c r="E21" s="432">
        <v>21731</v>
      </c>
      <c r="F21" s="432">
        <v>19993</v>
      </c>
      <c r="G21" s="432">
        <v>18997</v>
      </c>
      <c r="H21" s="432">
        <v>18103</v>
      </c>
      <c r="I21" s="432">
        <v>16835.955905049592</v>
      </c>
      <c r="J21" s="432">
        <v>15433.107027159873</v>
      </c>
      <c r="K21" s="433">
        <v>14145.280842714346</v>
      </c>
      <c r="L21" s="434">
        <f t="shared" si="1"/>
        <v>-15604.719157285654</v>
      </c>
      <c r="M21" s="443">
        <f t="shared" si="2"/>
        <v>47.547162496518816</v>
      </c>
    </row>
    <row r="22" spans="1:13">
      <c r="A22" s="457" t="s">
        <v>1828</v>
      </c>
      <c r="B22" s="431">
        <v>20347</v>
      </c>
      <c r="C22" s="432">
        <v>18813</v>
      </c>
      <c r="D22" s="432">
        <v>17200</v>
      </c>
      <c r="E22" s="432">
        <v>15863</v>
      </c>
      <c r="F22" s="432">
        <v>14791</v>
      </c>
      <c r="G22" s="432">
        <v>14270</v>
      </c>
      <c r="H22" s="432">
        <v>13787</v>
      </c>
      <c r="I22" s="432">
        <v>12488.01528785098</v>
      </c>
      <c r="J22" s="432">
        <v>11140.26677352771</v>
      </c>
      <c r="K22" s="433">
        <v>10026.433761527929</v>
      </c>
      <c r="L22" s="434">
        <f t="shared" si="1"/>
        <v>-10320.566238472071</v>
      </c>
      <c r="M22" s="443">
        <f t="shared" si="2"/>
        <v>49.277209227541796</v>
      </c>
    </row>
    <row r="23" spans="1:13">
      <c r="A23" s="457" t="s">
        <v>1830</v>
      </c>
      <c r="B23" s="431">
        <v>14634</v>
      </c>
      <c r="C23" s="432">
        <v>14085</v>
      </c>
      <c r="D23" s="432">
        <v>13305</v>
      </c>
      <c r="E23" s="432">
        <v>12181</v>
      </c>
      <c r="F23" s="432">
        <v>11286</v>
      </c>
      <c r="G23" s="432">
        <v>10594</v>
      </c>
      <c r="H23" s="432">
        <v>9788</v>
      </c>
      <c r="I23" s="432">
        <v>8125.0817520318806</v>
      </c>
      <c r="J23" s="432">
        <v>6629.7731745988003</v>
      </c>
      <c r="K23" s="433">
        <v>5631.061019456577</v>
      </c>
      <c r="L23" s="434">
        <f t="shared" si="1"/>
        <v>-9002.9389805434221</v>
      </c>
      <c r="M23" s="443">
        <f t="shared" si="2"/>
        <v>38.479301759304199</v>
      </c>
    </row>
    <row r="24" spans="1:13">
      <c r="A24" s="457" t="s">
        <v>1832</v>
      </c>
      <c r="B24" s="431">
        <v>4651</v>
      </c>
      <c r="C24" s="432">
        <v>3891</v>
      </c>
      <c r="D24" s="432">
        <v>3151</v>
      </c>
      <c r="E24" s="432">
        <v>2731</v>
      </c>
      <c r="F24" s="432">
        <v>2350</v>
      </c>
      <c r="G24" s="432">
        <v>2062</v>
      </c>
      <c r="H24" s="432">
        <v>1840</v>
      </c>
      <c r="I24" s="432">
        <v>1684.072298083199</v>
      </c>
      <c r="J24" s="432">
        <v>1558.0196813622229</v>
      </c>
      <c r="K24" s="433">
        <v>1475.3127439110347</v>
      </c>
      <c r="L24" s="434">
        <f t="shared" si="1"/>
        <v>-3175.6872560889651</v>
      </c>
      <c r="M24" s="443">
        <f t="shared" si="2"/>
        <v>31.720334205784447</v>
      </c>
    </row>
    <row r="25" spans="1:13">
      <c r="A25" s="450" t="s">
        <v>1833</v>
      </c>
      <c r="B25" s="437">
        <f>SUM(B26:B30)</f>
        <v>97669</v>
      </c>
      <c r="C25" s="438">
        <f t="shared" ref="C25:K25" si="6">SUM(C26:C30)</f>
        <v>93666</v>
      </c>
      <c r="D25" s="438">
        <f t="shared" si="6"/>
        <v>88696</v>
      </c>
      <c r="E25" s="438">
        <f t="shared" si="6"/>
        <v>83614</v>
      </c>
      <c r="F25" s="438">
        <f t="shared" si="6"/>
        <v>79226</v>
      </c>
      <c r="G25" s="438">
        <f t="shared" si="6"/>
        <v>76453</v>
      </c>
      <c r="H25" s="438">
        <f t="shared" si="6"/>
        <v>73331</v>
      </c>
      <c r="I25" s="438">
        <f t="shared" si="6"/>
        <v>65532.293870815382</v>
      </c>
      <c r="J25" s="438">
        <f t="shared" si="6"/>
        <v>58194.566268658491</v>
      </c>
      <c r="K25" s="439">
        <f t="shared" si="6"/>
        <v>51793.857420851178</v>
      </c>
      <c r="L25" s="440">
        <f t="shared" si="1"/>
        <v>-45875.142579148822</v>
      </c>
      <c r="M25" s="441">
        <f t="shared" si="2"/>
        <v>53.029986403926713</v>
      </c>
    </row>
    <row r="26" spans="1:13">
      <c r="A26" s="442" t="s">
        <v>1835</v>
      </c>
      <c r="B26" s="431">
        <v>39744</v>
      </c>
      <c r="C26" s="432">
        <v>39020</v>
      </c>
      <c r="D26" s="432">
        <v>37612</v>
      </c>
      <c r="E26" s="432">
        <v>35867</v>
      </c>
      <c r="F26" s="432">
        <v>34407</v>
      </c>
      <c r="G26" s="432">
        <v>33546</v>
      </c>
      <c r="H26" s="432">
        <v>32410</v>
      </c>
      <c r="I26" s="432">
        <v>28836.009257368671</v>
      </c>
      <c r="J26" s="432">
        <v>25562.493249594343</v>
      </c>
      <c r="K26" s="433">
        <v>22676.850632992904</v>
      </c>
      <c r="L26" s="434">
        <f t="shared" si="1"/>
        <v>-17067.149367007096</v>
      </c>
      <c r="M26" s="443">
        <f t="shared" si="2"/>
        <v>57.057293259342046</v>
      </c>
    </row>
    <row r="27" spans="1:13">
      <c r="A27" s="442" t="s">
        <v>1837</v>
      </c>
      <c r="B27" s="431">
        <v>36745</v>
      </c>
      <c r="C27" s="432">
        <v>34697</v>
      </c>
      <c r="D27" s="432">
        <v>32488</v>
      </c>
      <c r="E27" s="432">
        <v>30494</v>
      </c>
      <c r="F27" s="432">
        <v>28770</v>
      </c>
      <c r="G27" s="432">
        <v>27688</v>
      </c>
      <c r="H27" s="432">
        <v>26552</v>
      </c>
      <c r="I27" s="432">
        <v>24053.081847609872</v>
      </c>
      <c r="J27" s="432">
        <v>21676.656416936472</v>
      </c>
      <c r="K27" s="433">
        <v>19547.043694152031</v>
      </c>
      <c r="L27" s="434">
        <f t="shared" si="1"/>
        <v>-17197.956305847969</v>
      </c>
      <c r="M27" s="443">
        <f t="shared" si="2"/>
        <v>53.196472157169772</v>
      </c>
    </row>
    <row r="28" spans="1:13">
      <c r="A28" s="442" t="s">
        <v>1839</v>
      </c>
      <c r="B28" s="431">
        <v>12137</v>
      </c>
      <c r="C28" s="432">
        <v>10995</v>
      </c>
      <c r="D28" s="432">
        <v>9848</v>
      </c>
      <c r="E28" s="432">
        <v>8974</v>
      </c>
      <c r="F28" s="432">
        <v>8199</v>
      </c>
      <c r="G28" s="432">
        <v>7623</v>
      </c>
      <c r="H28" s="432">
        <v>7051</v>
      </c>
      <c r="I28" s="432">
        <v>6342.9553466360558</v>
      </c>
      <c r="J28" s="432">
        <v>5676.7859451738987</v>
      </c>
      <c r="K28" s="433">
        <v>5118.2008985586144</v>
      </c>
      <c r="L28" s="434">
        <f t="shared" si="1"/>
        <v>-7018.7991014413856</v>
      </c>
      <c r="M28" s="443">
        <f t="shared" si="2"/>
        <v>42.170230687637925</v>
      </c>
    </row>
    <row r="29" spans="1:13">
      <c r="A29" s="442" t="s">
        <v>1841</v>
      </c>
      <c r="B29" s="431">
        <v>4110</v>
      </c>
      <c r="C29" s="432">
        <v>4018</v>
      </c>
      <c r="D29" s="432">
        <v>3907</v>
      </c>
      <c r="E29" s="432">
        <v>3654</v>
      </c>
      <c r="F29" s="432">
        <v>3425</v>
      </c>
      <c r="G29" s="432">
        <v>3292</v>
      </c>
      <c r="H29" s="432">
        <v>3159</v>
      </c>
      <c r="I29" s="432">
        <v>2671.0274976326564</v>
      </c>
      <c r="J29" s="432">
        <v>2210.5108852177536</v>
      </c>
      <c r="K29" s="433">
        <v>1883.4085664523832</v>
      </c>
      <c r="L29" s="434">
        <f t="shared" si="1"/>
        <v>-2226.5914335476168</v>
      </c>
      <c r="M29" s="443">
        <f t="shared" si="2"/>
        <v>45.825025947746553</v>
      </c>
    </row>
    <row r="30" spans="1:13">
      <c r="A30" s="444" t="s">
        <v>1843</v>
      </c>
      <c r="B30" s="445">
        <v>4933</v>
      </c>
      <c r="C30" s="446">
        <v>4936</v>
      </c>
      <c r="D30" s="446">
        <v>4841</v>
      </c>
      <c r="E30" s="446">
        <v>4625</v>
      </c>
      <c r="F30" s="446">
        <v>4425</v>
      </c>
      <c r="G30" s="446">
        <v>4304</v>
      </c>
      <c r="H30" s="446">
        <v>4159</v>
      </c>
      <c r="I30" s="446">
        <v>3629.2199215681226</v>
      </c>
      <c r="J30" s="446">
        <v>3068.1197717360283</v>
      </c>
      <c r="K30" s="447">
        <v>2568.3536286952426</v>
      </c>
      <c r="L30" s="448">
        <f t="shared" si="1"/>
        <v>-2364.6463713047574</v>
      </c>
      <c r="M30" s="449">
        <f t="shared" si="2"/>
        <v>52.064740091125941</v>
      </c>
    </row>
    <row r="31" spans="1:13">
      <c r="A31" s="458" t="s">
        <v>1844</v>
      </c>
      <c r="B31" s="452">
        <f>SUM(B32:B37)</f>
        <v>34434</v>
      </c>
      <c r="C31" s="453">
        <f t="shared" ref="C31:K31" si="7">SUM(C32:C37)</f>
        <v>30744</v>
      </c>
      <c r="D31" s="453">
        <f t="shared" si="7"/>
        <v>27491</v>
      </c>
      <c r="E31" s="453">
        <f t="shared" si="7"/>
        <v>24766</v>
      </c>
      <c r="F31" s="453">
        <f t="shared" si="7"/>
        <v>22356</v>
      </c>
      <c r="G31" s="453">
        <f t="shared" si="7"/>
        <v>20589</v>
      </c>
      <c r="H31" s="453">
        <f t="shared" si="7"/>
        <v>18900</v>
      </c>
      <c r="I31" s="453">
        <f t="shared" si="7"/>
        <v>16800.93594918439</v>
      </c>
      <c r="J31" s="453">
        <f t="shared" si="7"/>
        <v>14944.961576688518</v>
      </c>
      <c r="K31" s="454">
        <f t="shared" si="7"/>
        <v>13477.357425183625</v>
      </c>
      <c r="L31" s="455">
        <f t="shared" si="1"/>
        <v>-20956.642574816375</v>
      </c>
      <c r="M31" s="456">
        <f t="shared" si="2"/>
        <v>39.139680040609939</v>
      </c>
    </row>
    <row r="32" spans="1:13">
      <c r="A32" s="459" t="s">
        <v>2072</v>
      </c>
      <c r="B32" s="431">
        <v>5248</v>
      </c>
      <c r="C32" s="432">
        <v>4724</v>
      </c>
      <c r="D32" s="432">
        <v>4244</v>
      </c>
      <c r="E32" s="432">
        <v>3838</v>
      </c>
      <c r="F32" s="432">
        <v>3492</v>
      </c>
      <c r="G32" s="432">
        <v>3251</v>
      </c>
      <c r="H32" s="432">
        <v>3003</v>
      </c>
      <c r="I32" s="432">
        <v>2665.8194224164017</v>
      </c>
      <c r="J32" s="432">
        <v>2354.9854105213399</v>
      </c>
      <c r="K32" s="433">
        <v>2092.8976911328027</v>
      </c>
      <c r="L32" s="434">
        <f t="shared" si="1"/>
        <v>-3155.1023088671973</v>
      </c>
      <c r="M32" s="443">
        <f t="shared" si="2"/>
        <v>39.879910273109807</v>
      </c>
    </row>
    <row r="33" spans="1:13">
      <c r="A33" s="457" t="s">
        <v>2073</v>
      </c>
      <c r="B33" s="431">
        <v>8996</v>
      </c>
      <c r="C33" s="432">
        <v>7984</v>
      </c>
      <c r="D33" s="432">
        <v>7016</v>
      </c>
      <c r="E33" s="432">
        <v>6108</v>
      </c>
      <c r="F33" s="432">
        <v>5312</v>
      </c>
      <c r="G33" s="432">
        <v>4699</v>
      </c>
      <c r="H33" s="432">
        <v>4156</v>
      </c>
      <c r="I33" s="432">
        <v>3550.5441649595127</v>
      </c>
      <c r="J33" s="432">
        <v>3055.2038336973637</v>
      </c>
      <c r="K33" s="433">
        <v>2674.4717904219469</v>
      </c>
      <c r="L33" s="434">
        <f t="shared" si="1"/>
        <v>-6321.5282095780531</v>
      </c>
      <c r="M33" s="443">
        <f t="shared" si="2"/>
        <v>29.729566367518306</v>
      </c>
    </row>
    <row r="34" spans="1:13">
      <c r="A34" s="457" t="s">
        <v>1858</v>
      </c>
      <c r="B34" s="431">
        <v>7059</v>
      </c>
      <c r="C34" s="432">
        <v>6395</v>
      </c>
      <c r="D34" s="432">
        <v>5717</v>
      </c>
      <c r="E34" s="432">
        <v>5212</v>
      </c>
      <c r="F34" s="432">
        <v>4752</v>
      </c>
      <c r="G34" s="432">
        <v>4440</v>
      </c>
      <c r="H34" s="432">
        <v>4146</v>
      </c>
      <c r="I34" s="432">
        <v>3770.2362604868222</v>
      </c>
      <c r="J34" s="432">
        <v>3432.7380862695099</v>
      </c>
      <c r="K34" s="433">
        <v>3182.5723830678257</v>
      </c>
      <c r="L34" s="434">
        <f t="shared" si="1"/>
        <v>-3876.4276169321743</v>
      </c>
      <c r="M34" s="443">
        <f t="shared" si="2"/>
        <v>45.08531496058685</v>
      </c>
    </row>
    <row r="35" spans="1:13">
      <c r="A35" s="457" t="s">
        <v>1860</v>
      </c>
      <c r="B35" s="431">
        <v>5125</v>
      </c>
      <c r="C35" s="432">
        <v>4461</v>
      </c>
      <c r="D35" s="432">
        <v>3986</v>
      </c>
      <c r="E35" s="432">
        <v>3547</v>
      </c>
      <c r="F35" s="432">
        <v>3171</v>
      </c>
      <c r="G35" s="432">
        <v>2885</v>
      </c>
      <c r="H35" s="432">
        <v>2609</v>
      </c>
      <c r="I35" s="432">
        <v>2235.4919615048207</v>
      </c>
      <c r="J35" s="432">
        <v>1905.8928276782772</v>
      </c>
      <c r="K35" s="433">
        <v>1639.0234499939399</v>
      </c>
      <c r="L35" s="434">
        <f t="shared" si="1"/>
        <v>-3485.9765500060603</v>
      </c>
      <c r="M35" s="443">
        <f t="shared" si="2"/>
        <v>31.980945365735415</v>
      </c>
    </row>
    <row r="36" spans="1:13">
      <c r="A36" s="457" t="s">
        <v>2074</v>
      </c>
      <c r="B36" s="431">
        <v>5426</v>
      </c>
      <c r="C36" s="432">
        <v>5120</v>
      </c>
      <c r="D36" s="432">
        <v>4841</v>
      </c>
      <c r="E36" s="432">
        <v>4661</v>
      </c>
      <c r="F36" s="432">
        <v>4476</v>
      </c>
      <c r="G36" s="432">
        <v>4338</v>
      </c>
      <c r="H36" s="432">
        <v>4163</v>
      </c>
      <c r="I36" s="432">
        <v>3893.2819271170915</v>
      </c>
      <c r="J36" s="432">
        <v>3619.7232806501547</v>
      </c>
      <c r="K36" s="433">
        <v>3388.917675907539</v>
      </c>
      <c r="L36" s="434">
        <f t="shared" si="1"/>
        <v>-2037.082324092461</v>
      </c>
      <c r="M36" s="443">
        <f t="shared" si="2"/>
        <v>62.457015774189806</v>
      </c>
    </row>
    <row r="37" spans="1:13">
      <c r="A37" s="457" t="s">
        <v>2075</v>
      </c>
      <c r="B37" s="431">
        <v>2580</v>
      </c>
      <c r="C37" s="432">
        <v>2060</v>
      </c>
      <c r="D37" s="432">
        <v>1687</v>
      </c>
      <c r="E37" s="432">
        <v>1400</v>
      </c>
      <c r="F37" s="432">
        <v>1153</v>
      </c>
      <c r="G37" s="432">
        <v>976</v>
      </c>
      <c r="H37" s="432">
        <v>823</v>
      </c>
      <c r="I37" s="432">
        <v>685.56221269974048</v>
      </c>
      <c r="J37" s="432">
        <v>576.41813787187277</v>
      </c>
      <c r="K37" s="433">
        <v>499.47443465957207</v>
      </c>
      <c r="L37" s="434">
        <f t="shared" si="1"/>
        <v>-2080.5255653404279</v>
      </c>
      <c r="M37" s="443">
        <f t="shared" si="2"/>
        <v>19.359474211611321</v>
      </c>
    </row>
    <row r="38" spans="1:13">
      <c r="A38" s="460" t="s">
        <v>1875</v>
      </c>
      <c r="B38" s="437">
        <f>SUM(B39:B42)</f>
        <v>80524</v>
      </c>
      <c r="C38" s="438">
        <f t="shared" ref="C38:K38" si="8">SUM(C39:C42)</f>
        <v>75976</v>
      </c>
      <c r="D38" s="438">
        <f t="shared" si="8"/>
        <v>71050</v>
      </c>
      <c r="E38" s="438">
        <f t="shared" si="8"/>
        <v>66989</v>
      </c>
      <c r="F38" s="438">
        <f t="shared" si="8"/>
        <v>63517</v>
      </c>
      <c r="G38" s="438">
        <f t="shared" si="8"/>
        <v>61375</v>
      </c>
      <c r="H38" s="438">
        <f t="shared" si="8"/>
        <v>58968</v>
      </c>
      <c r="I38" s="438">
        <f t="shared" si="8"/>
        <v>53810.837930370348</v>
      </c>
      <c r="J38" s="438">
        <f t="shared" si="8"/>
        <v>48746.924645560313</v>
      </c>
      <c r="K38" s="439">
        <f t="shared" si="8"/>
        <v>44333.455688399081</v>
      </c>
      <c r="L38" s="440">
        <f t="shared" si="1"/>
        <v>-36190.544311600919</v>
      </c>
      <c r="M38" s="441">
        <f t="shared" si="2"/>
        <v>55.056201490734537</v>
      </c>
    </row>
    <row r="39" spans="1:13">
      <c r="A39" s="461" t="s">
        <v>2076</v>
      </c>
      <c r="B39" s="431">
        <v>75187</v>
      </c>
      <c r="C39" s="432">
        <v>71140</v>
      </c>
      <c r="D39" s="432">
        <v>66680</v>
      </c>
      <c r="E39" s="432">
        <v>62919</v>
      </c>
      <c r="F39" s="432">
        <v>59731</v>
      </c>
      <c r="G39" s="432">
        <v>57806</v>
      </c>
      <c r="H39" s="432">
        <v>55612</v>
      </c>
      <c r="I39" s="432">
        <v>50816.27218939623</v>
      </c>
      <c r="J39" s="432">
        <v>46101.123425908692</v>
      </c>
      <c r="K39" s="433">
        <v>42003.077835602955</v>
      </c>
      <c r="L39" s="434">
        <f t="shared" si="1"/>
        <v>-33183.922164397045</v>
      </c>
      <c r="M39" s="443">
        <f t="shared" si="2"/>
        <v>55.864814177454825</v>
      </c>
    </row>
    <row r="40" spans="1:13">
      <c r="A40" s="442" t="s">
        <v>1889</v>
      </c>
      <c r="B40" s="431">
        <v>1310</v>
      </c>
      <c r="C40" s="432">
        <v>1120</v>
      </c>
      <c r="D40" s="432">
        <v>942</v>
      </c>
      <c r="E40" s="432">
        <v>794</v>
      </c>
      <c r="F40" s="432">
        <v>660</v>
      </c>
      <c r="G40" s="432">
        <v>555</v>
      </c>
      <c r="H40" s="432">
        <v>468</v>
      </c>
      <c r="I40" s="432">
        <v>385.39201412587772</v>
      </c>
      <c r="J40" s="432">
        <v>320.62639737780256</v>
      </c>
      <c r="K40" s="433">
        <v>278.05912068782459</v>
      </c>
      <c r="L40" s="434">
        <f t="shared" si="1"/>
        <v>-1031.9408793121754</v>
      </c>
      <c r="M40" s="443">
        <f t="shared" si="2"/>
        <v>21.225887075406458</v>
      </c>
    </row>
    <row r="41" spans="1:13">
      <c r="A41" s="442" t="s">
        <v>1891</v>
      </c>
      <c r="B41" s="431">
        <v>2698</v>
      </c>
      <c r="C41" s="432">
        <v>2626</v>
      </c>
      <c r="D41" s="432">
        <v>2570</v>
      </c>
      <c r="E41" s="432">
        <v>2535</v>
      </c>
      <c r="F41" s="432">
        <v>2484</v>
      </c>
      <c r="G41" s="432">
        <v>2457</v>
      </c>
      <c r="H41" s="432">
        <v>2404</v>
      </c>
      <c r="I41" s="432">
        <v>2192.3560787709825</v>
      </c>
      <c r="J41" s="432">
        <v>1970.9670927535722</v>
      </c>
      <c r="K41" s="433">
        <v>1738.1649200393404</v>
      </c>
      <c r="L41" s="434">
        <f t="shared" si="1"/>
        <v>-959.83507996065964</v>
      </c>
      <c r="M41" s="443">
        <f t="shared" si="2"/>
        <v>64.4242001497161</v>
      </c>
    </row>
    <row r="42" spans="1:13">
      <c r="A42" s="444" t="s">
        <v>2077</v>
      </c>
      <c r="B42" s="445">
        <v>1329</v>
      </c>
      <c r="C42" s="446">
        <v>1090</v>
      </c>
      <c r="D42" s="446">
        <v>858</v>
      </c>
      <c r="E42" s="446">
        <v>741</v>
      </c>
      <c r="F42" s="446">
        <v>642</v>
      </c>
      <c r="G42" s="446">
        <v>557</v>
      </c>
      <c r="H42" s="446">
        <v>484</v>
      </c>
      <c r="I42" s="446">
        <v>416.81764807726347</v>
      </c>
      <c r="J42" s="446">
        <v>354.20772952024851</v>
      </c>
      <c r="K42" s="447">
        <v>314.15381206895694</v>
      </c>
      <c r="L42" s="448">
        <f t="shared" si="1"/>
        <v>-1014.846187931043</v>
      </c>
      <c r="M42" s="449">
        <f t="shared" si="2"/>
        <v>23.638360577047173</v>
      </c>
    </row>
    <row r="43" spans="1:13">
      <c r="A43" s="458" t="s">
        <v>1897</v>
      </c>
      <c r="B43" s="452">
        <f>SUM(B44:B50)</f>
        <v>33444</v>
      </c>
      <c r="C43" s="453">
        <f t="shared" ref="C43:K43" si="9">SUM(C44:C50)</f>
        <v>29976</v>
      </c>
      <c r="D43" s="453">
        <f t="shared" si="9"/>
        <v>26484</v>
      </c>
      <c r="E43" s="453">
        <f t="shared" si="9"/>
        <v>23466</v>
      </c>
      <c r="F43" s="453">
        <f t="shared" si="9"/>
        <v>20785</v>
      </c>
      <c r="G43" s="453">
        <f t="shared" si="9"/>
        <v>18821</v>
      </c>
      <c r="H43" s="453">
        <f t="shared" si="9"/>
        <v>17123</v>
      </c>
      <c r="I43" s="453">
        <f t="shared" si="9"/>
        <v>15135.33648411676</v>
      </c>
      <c r="J43" s="453">
        <f t="shared" si="9"/>
        <v>13473.294079514348</v>
      </c>
      <c r="K43" s="454">
        <f t="shared" si="9"/>
        <v>12219.045120491543</v>
      </c>
      <c r="L43" s="455">
        <f t="shared" si="1"/>
        <v>-21224.954879508456</v>
      </c>
      <c r="M43" s="456">
        <f t="shared" si="2"/>
        <v>36.535836384677502</v>
      </c>
    </row>
    <row r="44" spans="1:13">
      <c r="A44" s="457" t="s">
        <v>1899</v>
      </c>
      <c r="B44" s="431">
        <v>3365</v>
      </c>
      <c r="C44" s="432">
        <v>3300</v>
      </c>
      <c r="D44" s="432">
        <v>3097</v>
      </c>
      <c r="E44" s="432">
        <v>2871</v>
      </c>
      <c r="F44" s="432">
        <v>2677</v>
      </c>
      <c r="G44" s="432">
        <v>2552</v>
      </c>
      <c r="H44" s="432">
        <v>2416</v>
      </c>
      <c r="I44" s="432">
        <v>2084.4855224404264</v>
      </c>
      <c r="J44" s="432">
        <v>1785.1859643652176</v>
      </c>
      <c r="K44" s="433">
        <v>1541.8808907707498</v>
      </c>
      <c r="L44" s="434">
        <f t="shared" si="1"/>
        <v>-1823.1191092292502</v>
      </c>
      <c r="M44" s="443">
        <f t="shared" si="2"/>
        <v>45.821126025876666</v>
      </c>
    </row>
    <row r="45" spans="1:13">
      <c r="A45" s="457" t="s">
        <v>1901</v>
      </c>
      <c r="B45" s="431">
        <v>6064</v>
      </c>
      <c r="C45" s="432">
        <v>5302</v>
      </c>
      <c r="D45" s="432">
        <v>4645</v>
      </c>
      <c r="E45" s="432">
        <v>4049</v>
      </c>
      <c r="F45" s="432">
        <v>3525</v>
      </c>
      <c r="G45" s="432">
        <v>3130</v>
      </c>
      <c r="H45" s="432">
        <v>2790</v>
      </c>
      <c r="I45" s="432">
        <v>2392.6435903742122</v>
      </c>
      <c r="J45" s="432">
        <v>2074.4830649987034</v>
      </c>
      <c r="K45" s="433">
        <v>1849.8028639559861</v>
      </c>
      <c r="L45" s="434">
        <f t="shared" si="1"/>
        <v>-4214.1971360440139</v>
      </c>
      <c r="M45" s="443">
        <f t="shared" si="2"/>
        <v>30.504664643073649</v>
      </c>
    </row>
    <row r="46" spans="1:13">
      <c r="A46" s="457" t="s">
        <v>2078</v>
      </c>
      <c r="B46" s="431">
        <v>4829</v>
      </c>
      <c r="C46" s="432">
        <v>4094</v>
      </c>
      <c r="D46" s="432">
        <v>3370</v>
      </c>
      <c r="E46" s="432">
        <v>2794</v>
      </c>
      <c r="F46" s="432">
        <v>2293</v>
      </c>
      <c r="G46" s="432">
        <v>1892</v>
      </c>
      <c r="H46" s="432">
        <v>1573</v>
      </c>
      <c r="I46" s="432">
        <v>1320.7417980710809</v>
      </c>
      <c r="J46" s="432">
        <v>1146.0501435797105</v>
      </c>
      <c r="K46" s="433">
        <v>1027.2560849113372</v>
      </c>
      <c r="L46" s="434">
        <f t="shared" si="1"/>
        <v>-3801.743915088663</v>
      </c>
      <c r="M46" s="443">
        <f t="shared" si="2"/>
        <v>21.272646198205365</v>
      </c>
    </row>
    <row r="47" spans="1:13">
      <c r="A47" s="457" t="s">
        <v>2079</v>
      </c>
      <c r="B47" s="431">
        <v>10195</v>
      </c>
      <c r="C47" s="432">
        <v>9345</v>
      </c>
      <c r="D47" s="432">
        <v>8460</v>
      </c>
      <c r="E47" s="432">
        <v>7587</v>
      </c>
      <c r="F47" s="432">
        <v>6802</v>
      </c>
      <c r="G47" s="432">
        <v>6224</v>
      </c>
      <c r="H47" s="432">
        <v>5692</v>
      </c>
      <c r="I47" s="432">
        <v>5010.7632636378321</v>
      </c>
      <c r="J47" s="432">
        <v>4435.6386174868121</v>
      </c>
      <c r="K47" s="433">
        <v>3985.2940643185875</v>
      </c>
      <c r="L47" s="434">
        <f t="shared" si="1"/>
        <v>-6209.7059356814125</v>
      </c>
      <c r="M47" s="443">
        <f t="shared" si="2"/>
        <v>39.090672528872858</v>
      </c>
    </row>
    <row r="48" spans="1:13">
      <c r="A48" s="457" t="s">
        <v>1922</v>
      </c>
      <c r="B48" s="431">
        <v>5518</v>
      </c>
      <c r="C48" s="432">
        <v>5046</v>
      </c>
      <c r="D48" s="432">
        <v>4524</v>
      </c>
      <c r="E48" s="432">
        <v>4215</v>
      </c>
      <c r="F48" s="432">
        <v>3914</v>
      </c>
      <c r="G48" s="432">
        <v>3746</v>
      </c>
      <c r="H48" s="432">
        <v>3616</v>
      </c>
      <c r="I48" s="432">
        <v>3505.2840677595641</v>
      </c>
      <c r="J48" s="432">
        <v>3364.3256153858024</v>
      </c>
      <c r="K48" s="433">
        <v>3243.0553402306655</v>
      </c>
      <c r="L48" s="434">
        <f t="shared" si="1"/>
        <v>-2274.9446597693345</v>
      </c>
      <c r="M48" s="443">
        <f t="shared" si="2"/>
        <v>58.772296850863817</v>
      </c>
    </row>
    <row r="49" spans="1:13">
      <c r="A49" s="457" t="s">
        <v>1924</v>
      </c>
      <c r="B49" s="431">
        <v>1686</v>
      </c>
      <c r="C49" s="432">
        <v>1391</v>
      </c>
      <c r="D49" s="432">
        <v>1137</v>
      </c>
      <c r="E49" s="432">
        <v>929</v>
      </c>
      <c r="F49" s="432">
        <v>746</v>
      </c>
      <c r="G49" s="432">
        <v>607</v>
      </c>
      <c r="H49" s="432">
        <v>495</v>
      </c>
      <c r="I49" s="432">
        <v>393.49702337107107</v>
      </c>
      <c r="J49" s="432">
        <v>322.13851508643256</v>
      </c>
      <c r="K49" s="433">
        <v>280.3914811421713</v>
      </c>
      <c r="L49" s="434">
        <f t="shared" si="1"/>
        <v>-1405.6085188578286</v>
      </c>
      <c r="M49" s="443">
        <f t="shared" si="2"/>
        <v>16.630574207720716</v>
      </c>
    </row>
    <row r="50" spans="1:13">
      <c r="A50" s="457" t="s">
        <v>2080</v>
      </c>
      <c r="B50" s="431">
        <v>1787</v>
      </c>
      <c r="C50" s="432">
        <v>1498</v>
      </c>
      <c r="D50" s="432">
        <v>1251</v>
      </c>
      <c r="E50" s="432">
        <v>1021</v>
      </c>
      <c r="F50" s="432">
        <v>828</v>
      </c>
      <c r="G50" s="432">
        <v>670</v>
      </c>
      <c r="H50" s="432">
        <v>541</v>
      </c>
      <c r="I50" s="432">
        <v>427.92121846257459</v>
      </c>
      <c r="J50" s="432">
        <v>345.4721586116687</v>
      </c>
      <c r="K50" s="433">
        <v>291.36439516204467</v>
      </c>
      <c r="L50" s="434">
        <f t="shared" si="1"/>
        <v>-1495.6356048379553</v>
      </c>
      <c r="M50" s="443">
        <f t="shared" si="2"/>
        <v>16.304666769000821</v>
      </c>
    </row>
    <row r="51" spans="1:13">
      <c r="A51" s="462" t="s">
        <v>1934</v>
      </c>
      <c r="B51" s="437">
        <f>SUM(B52:B56)</f>
        <v>21062</v>
      </c>
      <c r="C51" s="438">
        <f t="shared" ref="C51:K51" si="10">SUM(C52:C56)</f>
        <v>18720</v>
      </c>
      <c r="D51" s="438">
        <f t="shared" si="10"/>
        <v>16440</v>
      </c>
      <c r="E51" s="438">
        <f t="shared" si="10"/>
        <v>14555</v>
      </c>
      <c r="F51" s="438">
        <f t="shared" si="10"/>
        <v>12902</v>
      </c>
      <c r="G51" s="438">
        <f t="shared" si="10"/>
        <v>11574</v>
      </c>
      <c r="H51" s="438">
        <f t="shared" si="10"/>
        <v>10323</v>
      </c>
      <c r="I51" s="438">
        <f t="shared" si="10"/>
        <v>8908.4774758232998</v>
      </c>
      <c r="J51" s="438">
        <f t="shared" si="10"/>
        <v>7744.7442671788012</v>
      </c>
      <c r="K51" s="439">
        <f t="shared" si="10"/>
        <v>6835.1648294318147</v>
      </c>
      <c r="L51" s="440">
        <f t="shared" si="1"/>
        <v>-14226.835170568185</v>
      </c>
      <c r="M51" s="441">
        <f t="shared" si="2"/>
        <v>32.452591536567347</v>
      </c>
    </row>
    <row r="52" spans="1:13">
      <c r="A52" s="463" t="s">
        <v>2081</v>
      </c>
      <c r="B52" s="431">
        <v>10646</v>
      </c>
      <c r="C52" s="432">
        <v>9645</v>
      </c>
      <c r="D52" s="432">
        <v>8532</v>
      </c>
      <c r="E52" s="432">
        <v>7677</v>
      </c>
      <c r="F52" s="432">
        <v>6933</v>
      </c>
      <c r="G52" s="432">
        <v>6340</v>
      </c>
      <c r="H52" s="432">
        <v>5767</v>
      </c>
      <c r="I52" s="432">
        <v>5115.3671663998393</v>
      </c>
      <c r="J52" s="432">
        <v>4557.5052273768251</v>
      </c>
      <c r="K52" s="433">
        <v>4093.3644645603799</v>
      </c>
      <c r="L52" s="434">
        <f t="shared" si="1"/>
        <v>-6552.6355354396201</v>
      </c>
      <c r="M52" s="443">
        <f t="shared" si="2"/>
        <v>38.449788320123801</v>
      </c>
    </row>
    <row r="53" spans="1:13">
      <c r="A53" s="442" t="s">
        <v>2082</v>
      </c>
      <c r="B53" s="431">
        <v>2820</v>
      </c>
      <c r="C53" s="432">
        <v>2435</v>
      </c>
      <c r="D53" s="432">
        <v>2092</v>
      </c>
      <c r="E53" s="432">
        <v>1810</v>
      </c>
      <c r="F53" s="432">
        <v>1548</v>
      </c>
      <c r="G53" s="432">
        <v>1327</v>
      </c>
      <c r="H53" s="432">
        <v>1130</v>
      </c>
      <c r="I53" s="432">
        <v>946.99012959831077</v>
      </c>
      <c r="J53" s="432">
        <v>811.47009581163138</v>
      </c>
      <c r="K53" s="433">
        <v>709.35281634847217</v>
      </c>
      <c r="L53" s="434">
        <f t="shared" si="1"/>
        <v>-2110.6471836515279</v>
      </c>
      <c r="M53" s="443">
        <f t="shared" si="2"/>
        <v>25.154355189662137</v>
      </c>
    </row>
    <row r="54" spans="1:13">
      <c r="A54" s="442" t="s">
        <v>2083</v>
      </c>
      <c r="B54" s="431">
        <v>3823</v>
      </c>
      <c r="C54" s="432">
        <v>3429</v>
      </c>
      <c r="D54" s="432">
        <v>3109</v>
      </c>
      <c r="E54" s="432">
        <v>2778</v>
      </c>
      <c r="F54" s="432">
        <v>2486</v>
      </c>
      <c r="G54" s="432">
        <v>2256</v>
      </c>
      <c r="H54" s="432">
        <v>2029</v>
      </c>
      <c r="I54" s="432">
        <v>1708.8337254347784</v>
      </c>
      <c r="J54" s="432">
        <v>1437.1341313973726</v>
      </c>
      <c r="K54" s="433">
        <v>1228.6446333423173</v>
      </c>
      <c r="L54" s="434">
        <f t="shared" si="1"/>
        <v>-2594.3553666576827</v>
      </c>
      <c r="M54" s="443">
        <f t="shared" si="2"/>
        <v>32.138232627316697</v>
      </c>
    </row>
    <row r="55" spans="1:13">
      <c r="A55" s="442" t="s">
        <v>2084</v>
      </c>
      <c r="B55" s="431">
        <v>2065</v>
      </c>
      <c r="C55" s="432">
        <v>1735</v>
      </c>
      <c r="D55" s="432">
        <v>1467</v>
      </c>
      <c r="E55" s="432">
        <v>1212</v>
      </c>
      <c r="F55" s="432">
        <v>1001</v>
      </c>
      <c r="G55" s="432">
        <v>840</v>
      </c>
      <c r="H55" s="432">
        <v>700</v>
      </c>
      <c r="I55" s="432">
        <v>562.83285378638561</v>
      </c>
      <c r="J55" s="432">
        <v>461.59102971816662</v>
      </c>
      <c r="K55" s="433">
        <v>391.22393624304095</v>
      </c>
      <c r="L55" s="434">
        <f t="shared" si="1"/>
        <v>-1673.776063756959</v>
      </c>
      <c r="M55" s="443">
        <f t="shared" si="2"/>
        <v>18.945469067459612</v>
      </c>
    </row>
    <row r="56" spans="1:13">
      <c r="A56" s="444" t="s">
        <v>2085</v>
      </c>
      <c r="B56" s="445">
        <v>1708</v>
      </c>
      <c r="C56" s="446">
        <v>1476</v>
      </c>
      <c r="D56" s="446">
        <v>1240</v>
      </c>
      <c r="E56" s="446">
        <v>1078</v>
      </c>
      <c r="F56" s="446">
        <v>934</v>
      </c>
      <c r="G56" s="446">
        <v>811</v>
      </c>
      <c r="H56" s="446">
        <v>697</v>
      </c>
      <c r="I56" s="446">
        <v>574.4536006039848</v>
      </c>
      <c r="J56" s="446">
        <v>477.04378287480586</v>
      </c>
      <c r="K56" s="447">
        <v>412.57897893760401</v>
      </c>
      <c r="L56" s="448">
        <f t="shared" si="1"/>
        <v>-1295.421021062396</v>
      </c>
      <c r="M56" s="449">
        <f t="shared" si="2"/>
        <v>24.155677923747305</v>
      </c>
    </row>
    <row r="57" spans="1:13">
      <c r="A57" s="464" t="s">
        <v>1979</v>
      </c>
      <c r="B57" s="452">
        <f>SUM(B58:B59)</f>
        <v>13264</v>
      </c>
      <c r="C57" s="453">
        <f t="shared" ref="C57:K57" si="11">SUM(C58:C59)</f>
        <v>12093</v>
      </c>
      <c r="D57" s="453">
        <f t="shared" si="11"/>
        <v>11123</v>
      </c>
      <c r="E57" s="453">
        <f t="shared" si="11"/>
        <v>10054</v>
      </c>
      <c r="F57" s="453">
        <f t="shared" si="11"/>
        <v>9086</v>
      </c>
      <c r="G57" s="453">
        <f t="shared" si="11"/>
        <v>8296</v>
      </c>
      <c r="H57" s="453">
        <f t="shared" si="11"/>
        <v>7516</v>
      </c>
      <c r="I57" s="453">
        <f t="shared" si="11"/>
        <v>6430.083799121001</v>
      </c>
      <c r="J57" s="453">
        <f t="shared" si="11"/>
        <v>5499.2238829989392</v>
      </c>
      <c r="K57" s="454">
        <f t="shared" si="11"/>
        <v>4764.0054302405906</v>
      </c>
      <c r="L57" s="455">
        <f t="shared" si="1"/>
        <v>-8499.9945697594085</v>
      </c>
      <c r="M57" s="456">
        <f t="shared" si="2"/>
        <v>35.916808129075619</v>
      </c>
    </row>
    <row r="58" spans="1:13">
      <c r="A58" s="457" t="s">
        <v>2086</v>
      </c>
      <c r="B58" s="431">
        <v>4912</v>
      </c>
      <c r="C58" s="432">
        <v>4555</v>
      </c>
      <c r="D58" s="432">
        <v>4200</v>
      </c>
      <c r="E58" s="432">
        <v>3777</v>
      </c>
      <c r="F58" s="432">
        <v>3390</v>
      </c>
      <c r="G58" s="432">
        <v>3065</v>
      </c>
      <c r="H58" s="432">
        <v>2748</v>
      </c>
      <c r="I58" s="432">
        <v>2310.0017633556495</v>
      </c>
      <c r="J58" s="432">
        <v>1956.0892903725539</v>
      </c>
      <c r="K58" s="433">
        <v>1681.8425737864818</v>
      </c>
      <c r="L58" s="434">
        <f t="shared" si="1"/>
        <v>-3230.1574262135182</v>
      </c>
      <c r="M58" s="443">
        <f t="shared" si="2"/>
        <v>34.239466078715019</v>
      </c>
    </row>
    <row r="59" spans="1:13">
      <c r="A59" s="457" t="s">
        <v>2087</v>
      </c>
      <c r="B59" s="431">
        <v>8352</v>
      </c>
      <c r="C59" s="432">
        <v>7538</v>
      </c>
      <c r="D59" s="432">
        <v>6923</v>
      </c>
      <c r="E59" s="432">
        <v>6277</v>
      </c>
      <c r="F59" s="432">
        <v>5696</v>
      </c>
      <c r="G59" s="432">
        <v>5231</v>
      </c>
      <c r="H59" s="432">
        <v>4768</v>
      </c>
      <c r="I59" s="432">
        <v>4120.082035765352</v>
      </c>
      <c r="J59" s="432">
        <v>3543.1345926263853</v>
      </c>
      <c r="K59" s="433">
        <v>3082.1628564541088</v>
      </c>
      <c r="L59" s="434">
        <f t="shared" si="1"/>
        <v>-5269.8371435458912</v>
      </c>
      <c r="M59" s="443">
        <f t="shared" si="2"/>
        <v>36.90329090582027</v>
      </c>
    </row>
    <row r="60" spans="1:13">
      <c r="A60" s="465" t="s">
        <v>1994</v>
      </c>
      <c r="B60" s="437">
        <f>SUM(B62:B63)</f>
        <v>10704</v>
      </c>
      <c r="C60" s="438">
        <f t="shared" ref="C60:K60" si="12">SUM(C62:C63)</f>
        <v>9763</v>
      </c>
      <c r="D60" s="438">
        <f t="shared" si="12"/>
        <v>8847</v>
      </c>
      <c r="E60" s="438">
        <f t="shared" si="12"/>
        <v>7900</v>
      </c>
      <c r="F60" s="438">
        <f t="shared" si="12"/>
        <v>7042</v>
      </c>
      <c r="G60" s="438">
        <f t="shared" si="12"/>
        <v>6338</v>
      </c>
      <c r="H60" s="438">
        <f t="shared" si="12"/>
        <v>5682</v>
      </c>
      <c r="I60" s="438">
        <f t="shared" si="12"/>
        <v>4797.3964513410465</v>
      </c>
      <c r="J60" s="438">
        <f t="shared" si="12"/>
        <v>4099.972695026685</v>
      </c>
      <c r="K60" s="439">
        <f t="shared" si="12"/>
        <v>3553.1498173570212</v>
      </c>
      <c r="L60" s="440">
        <f t="shared" si="1"/>
        <v>-7150.8501826429783</v>
      </c>
      <c r="M60" s="441">
        <f t="shared" si="2"/>
        <v>33.194598443170975</v>
      </c>
    </row>
    <row r="61" spans="1:13">
      <c r="A61" s="463" t="s">
        <v>2088</v>
      </c>
      <c r="B61" s="431">
        <v>5168</v>
      </c>
      <c r="C61" s="432">
        <v>4397</v>
      </c>
      <c r="D61" s="432">
        <v>3738</v>
      </c>
      <c r="E61" s="432">
        <v>3298</v>
      </c>
      <c r="F61" s="432">
        <v>2927</v>
      </c>
      <c r="G61" s="432">
        <v>2656</v>
      </c>
      <c r="H61" s="432">
        <v>2400</v>
      </c>
      <c r="I61" s="432">
        <v>2139.6941881973316</v>
      </c>
      <c r="J61" s="432">
        <v>1869.7453347304952</v>
      </c>
      <c r="K61" s="433">
        <v>1644.2700851532948</v>
      </c>
      <c r="L61" s="434">
        <f t="shared" si="1"/>
        <v>-3523.7299148467055</v>
      </c>
      <c r="M61" s="443">
        <f t="shared" si="2"/>
        <v>31.816371616743321</v>
      </c>
    </row>
    <row r="62" spans="1:13">
      <c r="A62" s="442" t="s">
        <v>2089</v>
      </c>
      <c r="B62" s="431">
        <v>5760</v>
      </c>
      <c r="C62" s="432">
        <v>5211</v>
      </c>
      <c r="D62" s="432">
        <v>4694</v>
      </c>
      <c r="E62" s="432">
        <v>4169</v>
      </c>
      <c r="F62" s="432">
        <v>3688</v>
      </c>
      <c r="G62" s="432">
        <v>3296</v>
      </c>
      <c r="H62" s="432">
        <v>2920</v>
      </c>
      <c r="I62" s="432">
        <v>2472.6296584012034</v>
      </c>
      <c r="J62" s="432">
        <v>2113.1302811124779</v>
      </c>
      <c r="K62" s="433">
        <v>1830.4198948467374</v>
      </c>
      <c r="L62" s="434">
        <f t="shared" si="1"/>
        <v>-3929.5801051532626</v>
      </c>
      <c r="M62" s="443">
        <f t="shared" si="2"/>
        <v>31.778123174422525</v>
      </c>
    </row>
    <row r="63" spans="1:13">
      <c r="A63" s="444" t="s">
        <v>2090</v>
      </c>
      <c r="B63" s="445">
        <v>4944</v>
      </c>
      <c r="C63" s="446">
        <v>4552</v>
      </c>
      <c r="D63" s="446">
        <v>4153</v>
      </c>
      <c r="E63" s="446">
        <v>3731</v>
      </c>
      <c r="F63" s="446">
        <v>3354</v>
      </c>
      <c r="G63" s="446">
        <v>3042</v>
      </c>
      <c r="H63" s="446">
        <v>2762</v>
      </c>
      <c r="I63" s="446">
        <v>2324.7667929398431</v>
      </c>
      <c r="J63" s="446">
        <v>1986.8424139142076</v>
      </c>
      <c r="K63" s="447">
        <v>1722.7299225102838</v>
      </c>
      <c r="L63" s="448">
        <f t="shared" si="1"/>
        <v>-3221.2700774897162</v>
      </c>
      <c r="M63" s="449">
        <f t="shared" si="2"/>
        <v>34.844860892198298</v>
      </c>
    </row>
    <row r="64" spans="1:13">
      <c r="A64" s="327" t="s">
        <v>2275</v>
      </c>
      <c r="B64" s="466"/>
      <c r="C64" s="466"/>
      <c r="D64" s="466"/>
      <c r="E64" s="466"/>
      <c r="F64" s="466"/>
      <c r="G64" s="466"/>
      <c r="H64" s="466"/>
      <c r="I64" s="466"/>
      <c r="J64" s="466"/>
      <c r="K64" s="466"/>
      <c r="L64" s="466"/>
    </row>
    <row r="67" spans="1:13">
      <c r="A67" s="494" t="s">
        <v>2176</v>
      </c>
      <c r="B67" s="495">
        <f>B69-B68</f>
        <v>675923</v>
      </c>
      <c r="C67" s="495">
        <f t="shared" ref="C67:K67" si="13">C69-C68</f>
        <v>630676</v>
      </c>
      <c r="D67" s="495">
        <f t="shared" si="13"/>
        <v>580713</v>
      </c>
      <c r="E67" s="495">
        <f t="shared" si="13"/>
        <v>538474</v>
      </c>
      <c r="F67" s="495">
        <f t="shared" si="13"/>
        <v>502582</v>
      </c>
      <c r="G67" s="495">
        <f t="shared" si="13"/>
        <v>478976</v>
      </c>
      <c r="H67" s="495">
        <f t="shared" si="13"/>
        <v>455083</v>
      </c>
      <c r="I67" s="495">
        <f t="shared" si="13"/>
        <v>415372.48502341955</v>
      </c>
      <c r="J67" s="495">
        <f t="shared" si="13"/>
        <v>376434.15201973234</v>
      </c>
      <c r="K67" s="495">
        <f t="shared" si="13"/>
        <v>341465.14351922361</v>
      </c>
      <c r="L67" s="496">
        <f t="shared" ref="L67:L69" si="14">K67-B67</f>
        <v>-334457.85648077639</v>
      </c>
      <c r="M67" s="66">
        <f t="shared" ref="M67:M69" si="15">K67/B67*100</f>
        <v>50.518349504192585</v>
      </c>
    </row>
    <row r="68" spans="1:13">
      <c r="A68" s="497" t="s">
        <v>2177</v>
      </c>
      <c r="B68" s="498">
        <f>B24+B29+B30+B37+B40+B41+B42+B48+B49+B50+B55+B56</f>
        <v>34375</v>
      </c>
      <c r="C68" s="498">
        <f t="shared" ref="C68:K68" si="16">C24+C29+C30+C37+C40+C41+C42+C48+C49+C50+C55+C56</f>
        <v>30887</v>
      </c>
      <c r="D68" s="498">
        <f t="shared" si="16"/>
        <v>27575</v>
      </c>
      <c r="E68" s="498">
        <f t="shared" si="16"/>
        <v>24935</v>
      </c>
      <c r="F68" s="498">
        <f t="shared" si="16"/>
        <v>22562</v>
      </c>
      <c r="G68" s="498">
        <f t="shared" si="16"/>
        <v>20877</v>
      </c>
      <c r="H68" s="498">
        <f t="shared" si="16"/>
        <v>19386</v>
      </c>
      <c r="I68" s="498">
        <f t="shared" si="16"/>
        <v>17128.436434941421</v>
      </c>
      <c r="J68" s="498">
        <f t="shared" si="16"/>
        <v>15029.440797516378</v>
      </c>
      <c r="K68" s="498">
        <f t="shared" si="16"/>
        <v>13375.541358229879</v>
      </c>
      <c r="L68" s="499">
        <f t="shared" si="14"/>
        <v>-20999.458641770121</v>
      </c>
      <c r="M68" s="28">
        <f t="shared" si="15"/>
        <v>38.910665769396012</v>
      </c>
    </row>
    <row r="69" spans="1:13">
      <c r="A69" s="500" t="s">
        <v>31</v>
      </c>
      <c r="B69" s="501">
        <f>B4</f>
        <v>710298</v>
      </c>
      <c r="C69" s="501">
        <f t="shared" ref="C69:K69" si="17">C4</f>
        <v>661563</v>
      </c>
      <c r="D69" s="501">
        <f t="shared" si="17"/>
        <v>608288</v>
      </c>
      <c r="E69" s="501">
        <f t="shared" si="17"/>
        <v>563409</v>
      </c>
      <c r="F69" s="501">
        <f t="shared" si="17"/>
        <v>525144</v>
      </c>
      <c r="G69" s="501">
        <f t="shared" si="17"/>
        <v>499853</v>
      </c>
      <c r="H69" s="501">
        <f t="shared" si="17"/>
        <v>474469</v>
      </c>
      <c r="I69" s="501">
        <f t="shared" si="17"/>
        <v>432500.92145836097</v>
      </c>
      <c r="J69" s="501">
        <f t="shared" si="17"/>
        <v>391463.59281724872</v>
      </c>
      <c r="K69" s="501">
        <f t="shared" si="17"/>
        <v>354840.68487745349</v>
      </c>
      <c r="L69" s="502">
        <f t="shared" si="14"/>
        <v>-355457.31512254651</v>
      </c>
      <c r="M69" s="503">
        <f t="shared" si="15"/>
        <v>49.956593553333036</v>
      </c>
    </row>
  </sheetData>
  <phoneticPr fontId="1"/>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03703-3A14-4D0B-8E25-690DFF4178FC}">
  <dimension ref="A1:M69"/>
  <sheetViews>
    <sheetView workbookViewId="0">
      <pane xSplit="1" ySplit="3" topLeftCell="B58" activePane="bottomRight" state="frozen"/>
      <selection pane="topRight" activeCell="B1" sqref="B1"/>
      <selection pane="bottomLeft" activeCell="A4" sqref="A4"/>
      <selection pane="bottomRight" activeCell="F76" sqref="F76"/>
    </sheetView>
  </sheetViews>
  <sheetFormatPr defaultRowHeight="13.5"/>
  <cols>
    <col min="1" max="1" width="12.125" style="25" customWidth="1"/>
    <col min="2" max="8" width="9.625" style="1" bestFit="1" customWidth="1"/>
    <col min="9" max="11" width="9.625" style="1" customWidth="1"/>
    <col min="12" max="12" width="11.75" style="1" customWidth="1"/>
    <col min="13" max="13" width="7.875" style="1" customWidth="1"/>
    <col min="14" max="251" width="8.625" style="1"/>
    <col min="252" max="252" width="12.125" style="1" customWidth="1"/>
    <col min="253" max="259" width="9.625" style="1" bestFit="1" customWidth="1"/>
    <col min="260" max="260" width="9.625" style="1" customWidth="1"/>
    <col min="261" max="261" width="4.5" style="1" customWidth="1"/>
    <col min="262" max="507" width="8.625" style="1"/>
    <col min="508" max="508" width="12.125" style="1" customWidth="1"/>
    <col min="509" max="515" width="9.625" style="1" bestFit="1" customWidth="1"/>
    <col min="516" max="516" width="9.625" style="1" customWidth="1"/>
    <col min="517" max="517" width="4.5" style="1" customWidth="1"/>
    <col min="518" max="763" width="8.625" style="1"/>
    <col min="764" max="764" width="12.125" style="1" customWidth="1"/>
    <col min="765" max="771" width="9.625" style="1" bestFit="1" customWidth="1"/>
    <col min="772" max="772" width="9.625" style="1" customWidth="1"/>
    <col min="773" max="773" width="4.5" style="1" customWidth="1"/>
    <col min="774" max="1019" width="8.625" style="1"/>
    <col min="1020" max="1020" width="12.125" style="1" customWidth="1"/>
    <col min="1021" max="1027" width="9.625" style="1" bestFit="1" customWidth="1"/>
    <col min="1028" max="1028" width="9.625" style="1" customWidth="1"/>
    <col min="1029" max="1029" width="4.5" style="1" customWidth="1"/>
    <col min="1030" max="1275" width="8.625" style="1"/>
    <col min="1276" max="1276" width="12.125" style="1" customWidth="1"/>
    <col min="1277" max="1283" width="9.625" style="1" bestFit="1" customWidth="1"/>
    <col min="1284" max="1284" width="9.625" style="1" customWidth="1"/>
    <col min="1285" max="1285" width="4.5" style="1" customWidth="1"/>
    <col min="1286" max="1531" width="8.625" style="1"/>
    <col min="1532" max="1532" width="12.125" style="1" customWidth="1"/>
    <col min="1533" max="1539" width="9.625" style="1" bestFit="1" customWidth="1"/>
    <col min="1540" max="1540" width="9.625" style="1" customWidth="1"/>
    <col min="1541" max="1541" width="4.5" style="1" customWidth="1"/>
    <col min="1542" max="1787" width="8.625" style="1"/>
    <col min="1788" max="1788" width="12.125" style="1" customWidth="1"/>
    <col min="1789" max="1795" width="9.625" style="1" bestFit="1" customWidth="1"/>
    <col min="1796" max="1796" width="9.625" style="1" customWidth="1"/>
    <col min="1797" max="1797" width="4.5" style="1" customWidth="1"/>
    <col min="1798" max="2043" width="8.625" style="1"/>
    <col min="2044" max="2044" width="12.125" style="1" customWidth="1"/>
    <col min="2045" max="2051" width="9.625" style="1" bestFit="1" customWidth="1"/>
    <col min="2052" max="2052" width="9.625" style="1" customWidth="1"/>
    <col min="2053" max="2053" width="4.5" style="1" customWidth="1"/>
    <col min="2054" max="2299" width="8.625" style="1"/>
    <col min="2300" max="2300" width="12.125" style="1" customWidth="1"/>
    <col min="2301" max="2307" width="9.625" style="1" bestFit="1" customWidth="1"/>
    <col min="2308" max="2308" width="9.625" style="1" customWidth="1"/>
    <col min="2309" max="2309" width="4.5" style="1" customWidth="1"/>
    <col min="2310" max="2555" width="8.625" style="1"/>
    <col min="2556" max="2556" width="12.125" style="1" customWidth="1"/>
    <col min="2557" max="2563" width="9.625" style="1" bestFit="1" customWidth="1"/>
    <col min="2564" max="2564" width="9.625" style="1" customWidth="1"/>
    <col min="2565" max="2565" width="4.5" style="1" customWidth="1"/>
    <col min="2566" max="2811" width="8.625" style="1"/>
    <col min="2812" max="2812" width="12.125" style="1" customWidth="1"/>
    <col min="2813" max="2819" width="9.625" style="1" bestFit="1" customWidth="1"/>
    <col min="2820" max="2820" width="9.625" style="1" customWidth="1"/>
    <col min="2821" max="2821" width="4.5" style="1" customWidth="1"/>
    <col min="2822" max="3067" width="8.625" style="1"/>
    <col min="3068" max="3068" width="12.125" style="1" customWidth="1"/>
    <col min="3069" max="3075" width="9.625" style="1" bestFit="1" customWidth="1"/>
    <col min="3076" max="3076" width="9.625" style="1" customWidth="1"/>
    <col min="3077" max="3077" width="4.5" style="1" customWidth="1"/>
    <col min="3078" max="3323" width="8.625" style="1"/>
    <col min="3324" max="3324" width="12.125" style="1" customWidth="1"/>
    <col min="3325" max="3331" width="9.625" style="1" bestFit="1" customWidth="1"/>
    <col min="3332" max="3332" width="9.625" style="1" customWidth="1"/>
    <col min="3333" max="3333" width="4.5" style="1" customWidth="1"/>
    <col min="3334" max="3579" width="8.625" style="1"/>
    <col min="3580" max="3580" width="12.125" style="1" customWidth="1"/>
    <col min="3581" max="3587" width="9.625" style="1" bestFit="1" customWidth="1"/>
    <col min="3588" max="3588" width="9.625" style="1" customWidth="1"/>
    <col min="3589" max="3589" width="4.5" style="1" customWidth="1"/>
    <col min="3590" max="3835" width="8.625" style="1"/>
    <col min="3836" max="3836" width="12.125" style="1" customWidth="1"/>
    <col min="3837" max="3843" width="9.625" style="1" bestFit="1" customWidth="1"/>
    <col min="3844" max="3844" width="9.625" style="1" customWidth="1"/>
    <col min="3845" max="3845" width="4.5" style="1" customWidth="1"/>
    <col min="3846" max="4091" width="8.625" style="1"/>
    <col min="4092" max="4092" width="12.125" style="1" customWidth="1"/>
    <col min="4093" max="4099" width="9.625" style="1" bestFit="1" customWidth="1"/>
    <col min="4100" max="4100" width="9.625" style="1" customWidth="1"/>
    <col min="4101" max="4101" width="4.5" style="1" customWidth="1"/>
    <col min="4102" max="4347" width="8.625" style="1"/>
    <col min="4348" max="4348" width="12.125" style="1" customWidth="1"/>
    <col min="4349" max="4355" width="9.625" style="1" bestFit="1" customWidth="1"/>
    <col min="4356" max="4356" width="9.625" style="1" customWidth="1"/>
    <col min="4357" max="4357" width="4.5" style="1" customWidth="1"/>
    <col min="4358" max="4603" width="8.625" style="1"/>
    <col min="4604" max="4604" width="12.125" style="1" customWidth="1"/>
    <col min="4605" max="4611" width="9.625" style="1" bestFit="1" customWidth="1"/>
    <col min="4612" max="4612" width="9.625" style="1" customWidth="1"/>
    <col min="4613" max="4613" width="4.5" style="1" customWidth="1"/>
    <col min="4614" max="4859" width="8.625" style="1"/>
    <col min="4860" max="4860" width="12.125" style="1" customWidth="1"/>
    <col min="4861" max="4867" width="9.625" style="1" bestFit="1" customWidth="1"/>
    <col min="4868" max="4868" width="9.625" style="1" customWidth="1"/>
    <col min="4869" max="4869" width="4.5" style="1" customWidth="1"/>
    <col min="4870" max="5115" width="8.625" style="1"/>
    <col min="5116" max="5116" width="12.125" style="1" customWidth="1"/>
    <col min="5117" max="5123" width="9.625" style="1" bestFit="1" customWidth="1"/>
    <col min="5124" max="5124" width="9.625" style="1" customWidth="1"/>
    <col min="5125" max="5125" width="4.5" style="1" customWidth="1"/>
    <col min="5126" max="5371" width="8.625" style="1"/>
    <col min="5372" max="5372" width="12.125" style="1" customWidth="1"/>
    <col min="5373" max="5379" width="9.625" style="1" bestFit="1" customWidth="1"/>
    <col min="5380" max="5380" width="9.625" style="1" customWidth="1"/>
    <col min="5381" max="5381" width="4.5" style="1" customWidth="1"/>
    <col min="5382" max="5627" width="8.625" style="1"/>
    <col min="5628" max="5628" width="12.125" style="1" customWidth="1"/>
    <col min="5629" max="5635" width="9.625" style="1" bestFit="1" customWidth="1"/>
    <col min="5636" max="5636" width="9.625" style="1" customWidth="1"/>
    <col min="5637" max="5637" width="4.5" style="1" customWidth="1"/>
    <col min="5638" max="5883" width="8.625" style="1"/>
    <col min="5884" max="5884" width="12.125" style="1" customWidth="1"/>
    <col min="5885" max="5891" width="9.625" style="1" bestFit="1" customWidth="1"/>
    <col min="5892" max="5892" width="9.625" style="1" customWidth="1"/>
    <col min="5893" max="5893" width="4.5" style="1" customWidth="1"/>
    <col min="5894" max="6139" width="8.625" style="1"/>
    <col min="6140" max="6140" width="12.125" style="1" customWidth="1"/>
    <col min="6141" max="6147" width="9.625" style="1" bestFit="1" customWidth="1"/>
    <col min="6148" max="6148" width="9.625" style="1" customWidth="1"/>
    <col min="6149" max="6149" width="4.5" style="1" customWidth="1"/>
    <col min="6150" max="6395" width="8.625" style="1"/>
    <col min="6396" max="6396" width="12.125" style="1" customWidth="1"/>
    <col min="6397" max="6403" width="9.625" style="1" bestFit="1" customWidth="1"/>
    <col min="6404" max="6404" width="9.625" style="1" customWidth="1"/>
    <col min="6405" max="6405" width="4.5" style="1" customWidth="1"/>
    <col min="6406" max="6651" width="8.625" style="1"/>
    <col min="6652" max="6652" width="12.125" style="1" customWidth="1"/>
    <col min="6653" max="6659" width="9.625" style="1" bestFit="1" customWidth="1"/>
    <col min="6660" max="6660" width="9.625" style="1" customWidth="1"/>
    <col min="6661" max="6661" width="4.5" style="1" customWidth="1"/>
    <col min="6662" max="6907" width="8.625" style="1"/>
    <col min="6908" max="6908" width="12.125" style="1" customWidth="1"/>
    <col min="6909" max="6915" width="9.625" style="1" bestFit="1" customWidth="1"/>
    <col min="6916" max="6916" width="9.625" style="1" customWidth="1"/>
    <col min="6917" max="6917" width="4.5" style="1" customWidth="1"/>
    <col min="6918" max="7163" width="8.625" style="1"/>
    <col min="7164" max="7164" width="12.125" style="1" customWidth="1"/>
    <col min="7165" max="7171" width="9.625" style="1" bestFit="1" customWidth="1"/>
    <col min="7172" max="7172" width="9.625" style="1" customWidth="1"/>
    <col min="7173" max="7173" width="4.5" style="1" customWidth="1"/>
    <col min="7174" max="7419" width="8.625" style="1"/>
    <col min="7420" max="7420" width="12.125" style="1" customWidth="1"/>
    <col min="7421" max="7427" width="9.625" style="1" bestFit="1" customWidth="1"/>
    <col min="7428" max="7428" width="9.625" style="1" customWidth="1"/>
    <col min="7429" max="7429" width="4.5" style="1" customWidth="1"/>
    <col min="7430" max="7675" width="8.625" style="1"/>
    <col min="7676" max="7676" width="12.125" style="1" customWidth="1"/>
    <col min="7677" max="7683" width="9.625" style="1" bestFit="1" customWidth="1"/>
    <col min="7684" max="7684" width="9.625" style="1" customWidth="1"/>
    <col min="7685" max="7685" width="4.5" style="1" customWidth="1"/>
    <col min="7686" max="7931" width="8.625" style="1"/>
    <col min="7932" max="7932" width="12.125" style="1" customWidth="1"/>
    <col min="7933" max="7939" width="9.625" style="1" bestFit="1" customWidth="1"/>
    <col min="7940" max="7940" width="9.625" style="1" customWidth="1"/>
    <col min="7941" max="7941" width="4.5" style="1" customWidth="1"/>
    <col min="7942" max="8187" width="8.625" style="1"/>
    <col min="8188" max="8188" width="12.125" style="1" customWidth="1"/>
    <col min="8189" max="8195" width="9.625" style="1" bestFit="1" customWidth="1"/>
    <col min="8196" max="8196" width="9.625" style="1" customWidth="1"/>
    <col min="8197" max="8197" width="4.5" style="1" customWidth="1"/>
    <col min="8198" max="8443" width="8.625" style="1"/>
    <col min="8444" max="8444" width="12.125" style="1" customWidth="1"/>
    <col min="8445" max="8451" width="9.625" style="1" bestFit="1" customWidth="1"/>
    <col min="8452" max="8452" width="9.625" style="1" customWidth="1"/>
    <col min="8453" max="8453" width="4.5" style="1" customWidth="1"/>
    <col min="8454" max="8699" width="8.625" style="1"/>
    <col min="8700" max="8700" width="12.125" style="1" customWidth="1"/>
    <col min="8701" max="8707" width="9.625" style="1" bestFit="1" customWidth="1"/>
    <col min="8708" max="8708" width="9.625" style="1" customWidth="1"/>
    <col min="8709" max="8709" width="4.5" style="1" customWidth="1"/>
    <col min="8710" max="8955" width="8.625" style="1"/>
    <col min="8956" max="8956" width="12.125" style="1" customWidth="1"/>
    <col min="8957" max="8963" width="9.625" style="1" bestFit="1" customWidth="1"/>
    <col min="8964" max="8964" width="9.625" style="1" customWidth="1"/>
    <col min="8965" max="8965" width="4.5" style="1" customWidth="1"/>
    <col min="8966" max="9211" width="8.625" style="1"/>
    <col min="9212" max="9212" width="12.125" style="1" customWidth="1"/>
    <col min="9213" max="9219" width="9.625" style="1" bestFit="1" customWidth="1"/>
    <col min="9220" max="9220" width="9.625" style="1" customWidth="1"/>
    <col min="9221" max="9221" width="4.5" style="1" customWidth="1"/>
    <col min="9222" max="9467" width="8.625" style="1"/>
    <col min="9468" max="9468" width="12.125" style="1" customWidth="1"/>
    <col min="9469" max="9475" width="9.625" style="1" bestFit="1" customWidth="1"/>
    <col min="9476" max="9476" width="9.625" style="1" customWidth="1"/>
    <col min="9477" max="9477" width="4.5" style="1" customWidth="1"/>
    <col min="9478" max="9723" width="8.625" style="1"/>
    <col min="9724" max="9724" width="12.125" style="1" customWidth="1"/>
    <col min="9725" max="9731" width="9.625" style="1" bestFit="1" customWidth="1"/>
    <col min="9732" max="9732" width="9.625" style="1" customWidth="1"/>
    <col min="9733" max="9733" width="4.5" style="1" customWidth="1"/>
    <col min="9734" max="9979" width="8.625" style="1"/>
    <col min="9980" max="9980" width="12.125" style="1" customWidth="1"/>
    <col min="9981" max="9987" width="9.625" style="1" bestFit="1" customWidth="1"/>
    <col min="9988" max="9988" width="9.625" style="1" customWidth="1"/>
    <col min="9989" max="9989" width="4.5" style="1" customWidth="1"/>
    <col min="9990" max="10235" width="8.625" style="1"/>
    <col min="10236" max="10236" width="12.125" style="1" customWidth="1"/>
    <col min="10237" max="10243" width="9.625" style="1" bestFit="1" customWidth="1"/>
    <col min="10244" max="10244" width="9.625" style="1" customWidth="1"/>
    <col min="10245" max="10245" width="4.5" style="1" customWidth="1"/>
    <col min="10246" max="10491" width="8.625" style="1"/>
    <col min="10492" max="10492" width="12.125" style="1" customWidth="1"/>
    <col min="10493" max="10499" width="9.625" style="1" bestFit="1" customWidth="1"/>
    <col min="10500" max="10500" width="9.625" style="1" customWidth="1"/>
    <col min="10501" max="10501" width="4.5" style="1" customWidth="1"/>
    <col min="10502" max="10747" width="8.625" style="1"/>
    <col min="10748" max="10748" width="12.125" style="1" customWidth="1"/>
    <col min="10749" max="10755" width="9.625" style="1" bestFit="1" customWidth="1"/>
    <col min="10756" max="10756" width="9.625" style="1" customWidth="1"/>
    <col min="10757" max="10757" width="4.5" style="1" customWidth="1"/>
    <col min="10758" max="11003" width="8.625" style="1"/>
    <col min="11004" max="11004" width="12.125" style="1" customWidth="1"/>
    <col min="11005" max="11011" width="9.625" style="1" bestFit="1" customWidth="1"/>
    <col min="11012" max="11012" width="9.625" style="1" customWidth="1"/>
    <col min="11013" max="11013" width="4.5" style="1" customWidth="1"/>
    <col min="11014" max="11259" width="8.625" style="1"/>
    <col min="11260" max="11260" width="12.125" style="1" customWidth="1"/>
    <col min="11261" max="11267" width="9.625" style="1" bestFit="1" customWidth="1"/>
    <col min="11268" max="11268" width="9.625" style="1" customWidth="1"/>
    <col min="11269" max="11269" width="4.5" style="1" customWidth="1"/>
    <col min="11270" max="11515" width="8.625" style="1"/>
    <col min="11516" max="11516" width="12.125" style="1" customWidth="1"/>
    <col min="11517" max="11523" width="9.625" style="1" bestFit="1" customWidth="1"/>
    <col min="11524" max="11524" width="9.625" style="1" customWidth="1"/>
    <col min="11525" max="11525" width="4.5" style="1" customWidth="1"/>
    <col min="11526" max="11771" width="8.625" style="1"/>
    <col min="11772" max="11772" width="12.125" style="1" customWidth="1"/>
    <col min="11773" max="11779" width="9.625" style="1" bestFit="1" customWidth="1"/>
    <col min="11780" max="11780" width="9.625" style="1" customWidth="1"/>
    <col min="11781" max="11781" width="4.5" style="1" customWidth="1"/>
    <col min="11782" max="12027" width="8.625" style="1"/>
    <col min="12028" max="12028" width="12.125" style="1" customWidth="1"/>
    <col min="12029" max="12035" width="9.625" style="1" bestFit="1" customWidth="1"/>
    <col min="12036" max="12036" width="9.625" style="1" customWidth="1"/>
    <col min="12037" max="12037" width="4.5" style="1" customWidth="1"/>
    <col min="12038" max="12283" width="8.625" style="1"/>
    <col min="12284" max="12284" width="12.125" style="1" customWidth="1"/>
    <col min="12285" max="12291" width="9.625" style="1" bestFit="1" customWidth="1"/>
    <col min="12292" max="12292" width="9.625" style="1" customWidth="1"/>
    <col min="12293" max="12293" width="4.5" style="1" customWidth="1"/>
    <col min="12294" max="12539" width="8.625" style="1"/>
    <col min="12540" max="12540" width="12.125" style="1" customWidth="1"/>
    <col min="12541" max="12547" width="9.625" style="1" bestFit="1" customWidth="1"/>
    <col min="12548" max="12548" width="9.625" style="1" customWidth="1"/>
    <col min="12549" max="12549" width="4.5" style="1" customWidth="1"/>
    <col min="12550" max="12795" width="8.625" style="1"/>
    <col min="12796" max="12796" width="12.125" style="1" customWidth="1"/>
    <col min="12797" max="12803" width="9.625" style="1" bestFit="1" customWidth="1"/>
    <col min="12804" max="12804" width="9.625" style="1" customWidth="1"/>
    <col min="12805" max="12805" width="4.5" style="1" customWidth="1"/>
    <col min="12806" max="13051" width="8.625" style="1"/>
    <col min="13052" max="13052" width="12.125" style="1" customWidth="1"/>
    <col min="13053" max="13059" width="9.625" style="1" bestFit="1" customWidth="1"/>
    <col min="13060" max="13060" width="9.625" style="1" customWidth="1"/>
    <col min="13061" max="13061" width="4.5" style="1" customWidth="1"/>
    <col min="13062" max="13307" width="8.625" style="1"/>
    <col min="13308" max="13308" width="12.125" style="1" customWidth="1"/>
    <col min="13309" max="13315" width="9.625" style="1" bestFit="1" customWidth="1"/>
    <col min="13316" max="13316" width="9.625" style="1" customWidth="1"/>
    <col min="13317" max="13317" width="4.5" style="1" customWidth="1"/>
    <col min="13318" max="13563" width="8.625" style="1"/>
    <col min="13564" max="13564" width="12.125" style="1" customWidth="1"/>
    <col min="13565" max="13571" width="9.625" style="1" bestFit="1" customWidth="1"/>
    <col min="13572" max="13572" width="9.625" style="1" customWidth="1"/>
    <col min="13573" max="13573" width="4.5" style="1" customWidth="1"/>
    <col min="13574" max="13819" width="8.625" style="1"/>
    <col min="13820" max="13820" width="12.125" style="1" customWidth="1"/>
    <col min="13821" max="13827" width="9.625" style="1" bestFit="1" customWidth="1"/>
    <col min="13828" max="13828" width="9.625" style="1" customWidth="1"/>
    <col min="13829" max="13829" width="4.5" style="1" customWidth="1"/>
    <col min="13830" max="14075" width="8.625" style="1"/>
    <col min="14076" max="14076" width="12.125" style="1" customWidth="1"/>
    <col min="14077" max="14083" width="9.625" style="1" bestFit="1" customWidth="1"/>
    <col min="14084" max="14084" width="9.625" style="1" customWidth="1"/>
    <col min="14085" max="14085" width="4.5" style="1" customWidth="1"/>
    <col min="14086" max="14331" width="8.625" style="1"/>
    <col min="14332" max="14332" width="12.125" style="1" customWidth="1"/>
    <col min="14333" max="14339" width="9.625" style="1" bestFit="1" customWidth="1"/>
    <col min="14340" max="14340" width="9.625" style="1" customWidth="1"/>
    <col min="14341" max="14341" width="4.5" style="1" customWidth="1"/>
    <col min="14342" max="14587" width="8.625" style="1"/>
    <col min="14588" max="14588" width="12.125" style="1" customWidth="1"/>
    <col min="14589" max="14595" width="9.625" style="1" bestFit="1" customWidth="1"/>
    <col min="14596" max="14596" width="9.625" style="1" customWidth="1"/>
    <col min="14597" max="14597" width="4.5" style="1" customWidth="1"/>
    <col min="14598" max="14843" width="8.625" style="1"/>
    <col min="14844" max="14844" width="12.125" style="1" customWidth="1"/>
    <col min="14845" max="14851" width="9.625" style="1" bestFit="1" customWidth="1"/>
    <col min="14852" max="14852" width="9.625" style="1" customWidth="1"/>
    <col min="14853" max="14853" width="4.5" style="1" customWidth="1"/>
    <col min="14854" max="15099" width="8.625" style="1"/>
    <col min="15100" max="15100" width="12.125" style="1" customWidth="1"/>
    <col min="15101" max="15107" width="9.625" style="1" bestFit="1" customWidth="1"/>
    <col min="15108" max="15108" width="9.625" style="1" customWidth="1"/>
    <col min="15109" max="15109" width="4.5" style="1" customWidth="1"/>
    <col min="15110" max="15355" width="8.625" style="1"/>
    <col min="15356" max="15356" width="12.125" style="1" customWidth="1"/>
    <col min="15357" max="15363" width="9.625" style="1" bestFit="1" customWidth="1"/>
    <col min="15364" max="15364" width="9.625" style="1" customWidth="1"/>
    <col min="15365" max="15365" width="4.5" style="1" customWidth="1"/>
    <col min="15366" max="15611" width="8.625" style="1"/>
    <col min="15612" max="15612" width="12.125" style="1" customWidth="1"/>
    <col min="15613" max="15619" width="9.625" style="1" bestFit="1" customWidth="1"/>
    <col min="15620" max="15620" width="9.625" style="1" customWidth="1"/>
    <col min="15621" max="15621" width="4.5" style="1" customWidth="1"/>
    <col min="15622" max="15867" width="8.625" style="1"/>
    <col min="15868" max="15868" width="12.125" style="1" customWidth="1"/>
    <col min="15869" max="15875" width="9.625" style="1" bestFit="1" customWidth="1"/>
    <col min="15876" max="15876" width="9.625" style="1" customWidth="1"/>
    <col min="15877" max="15877" width="4.5" style="1" customWidth="1"/>
    <col min="15878" max="16123" width="8.625" style="1"/>
    <col min="16124" max="16124" width="12.125" style="1" customWidth="1"/>
    <col min="16125" max="16131" width="9.625" style="1" bestFit="1" customWidth="1"/>
    <col min="16132" max="16132" width="9.625" style="1" customWidth="1"/>
    <col min="16133" max="16133" width="4.5" style="1" customWidth="1"/>
    <col min="16134" max="16384" width="8.625" style="1"/>
  </cols>
  <sheetData>
    <row r="1" spans="1:13">
      <c r="A1" s="421" t="s">
        <v>2187</v>
      </c>
      <c r="I1" s="31" t="s">
        <v>122</v>
      </c>
      <c r="J1" s="1" t="s">
        <v>2115</v>
      </c>
      <c r="K1" s="31" t="s">
        <v>122</v>
      </c>
    </row>
    <row r="2" spans="1:13">
      <c r="A2" s="422" t="s">
        <v>2179</v>
      </c>
      <c r="B2" s="13" t="s">
        <v>2116</v>
      </c>
      <c r="C2" s="13" t="s">
        <v>2117</v>
      </c>
      <c r="D2" s="13" t="s">
        <v>2118</v>
      </c>
      <c r="E2" s="13" t="s">
        <v>2119</v>
      </c>
      <c r="F2" s="13" t="s">
        <v>2120</v>
      </c>
      <c r="G2" s="13" t="s">
        <v>2121</v>
      </c>
      <c r="H2" s="13" t="s">
        <v>2122</v>
      </c>
      <c r="I2" s="13" t="s">
        <v>2180</v>
      </c>
      <c r="J2" s="13" t="s">
        <v>2181</v>
      </c>
      <c r="K2" s="13" t="s">
        <v>2182</v>
      </c>
      <c r="L2" s="424"/>
      <c r="M2" s="425"/>
    </row>
    <row r="3" spans="1:13">
      <c r="A3" s="426"/>
      <c r="B3" s="12"/>
      <c r="C3" s="12"/>
      <c r="D3" s="12"/>
      <c r="E3" s="12"/>
      <c r="F3" s="12"/>
      <c r="G3" s="12"/>
      <c r="H3" s="12"/>
      <c r="I3" s="12" t="s">
        <v>2183</v>
      </c>
      <c r="J3" s="12" t="s">
        <v>2183</v>
      </c>
      <c r="K3" s="12" t="s">
        <v>2183</v>
      </c>
      <c r="L3" s="428" t="s">
        <v>2184</v>
      </c>
      <c r="M3" s="429" t="s">
        <v>2185</v>
      </c>
    </row>
    <row r="4" spans="1:13">
      <c r="A4" s="430" t="s">
        <v>208</v>
      </c>
      <c r="B4" s="466">
        <v>3322004</v>
      </c>
      <c r="C4" s="466">
        <v>3174864</v>
      </c>
      <c r="D4" s="466">
        <v>3064176</v>
      </c>
      <c r="E4" s="466">
        <v>2916530</v>
      </c>
      <c r="F4" s="466">
        <v>2725857</v>
      </c>
      <c r="G4" s="466">
        <v>2472326</v>
      </c>
      <c r="H4" s="466">
        <v>2293740</v>
      </c>
      <c r="I4" s="466">
        <v>2152494.6422999999</v>
      </c>
      <c r="J4" s="466">
        <v>2040812.2419644599</v>
      </c>
      <c r="K4" s="466">
        <v>1936930.0942239317</v>
      </c>
      <c r="L4" s="434">
        <f>K4-B4</f>
        <v>-1385073.9057760683</v>
      </c>
      <c r="M4" s="435">
        <f>K4/B4*100</f>
        <v>58.306073509361568</v>
      </c>
    </row>
    <row r="5" spans="1:13">
      <c r="A5" s="467" t="s">
        <v>1795</v>
      </c>
      <c r="B5" s="468">
        <f>SUM(B6:B14)</f>
        <v>934207</v>
      </c>
      <c r="C5" s="468">
        <f t="shared" ref="C5:K5" si="0">SUM(C6:C14)</f>
        <v>898294</v>
      </c>
      <c r="D5" s="468">
        <f t="shared" si="0"/>
        <v>870469</v>
      </c>
      <c r="E5" s="468">
        <f t="shared" si="0"/>
        <v>831086</v>
      </c>
      <c r="F5" s="468">
        <f t="shared" si="0"/>
        <v>778723</v>
      </c>
      <c r="G5" s="468">
        <f t="shared" si="0"/>
        <v>707169</v>
      </c>
      <c r="H5" s="468">
        <f t="shared" si="0"/>
        <v>655248</v>
      </c>
      <c r="I5" s="468">
        <f t="shared" si="0"/>
        <v>615959.31787999999</v>
      </c>
      <c r="J5" s="468">
        <f t="shared" si="0"/>
        <v>584400.76967347995</v>
      </c>
      <c r="K5" s="468">
        <f t="shared" si="0"/>
        <v>556768.42048173759</v>
      </c>
      <c r="L5" s="440">
        <f t="shared" ref="L5:L63" si="1">K5-B5</f>
        <v>-377438.57951826241</v>
      </c>
      <c r="M5" s="441">
        <f t="shared" ref="M5:M63" si="2">K5/B5*100</f>
        <v>59.597971379120217</v>
      </c>
    </row>
    <row r="6" spans="1:13">
      <c r="A6" s="442" t="s">
        <v>2123</v>
      </c>
      <c r="B6" s="432">
        <v>134936</v>
      </c>
      <c r="C6" s="432">
        <v>133053</v>
      </c>
      <c r="D6" s="432">
        <v>130206</v>
      </c>
      <c r="E6" s="432">
        <v>125057</v>
      </c>
      <c r="F6" s="432">
        <v>117754</v>
      </c>
      <c r="G6" s="432">
        <v>108434</v>
      </c>
      <c r="H6" s="432">
        <v>102600</v>
      </c>
      <c r="I6" s="432">
        <v>97700.048880000002</v>
      </c>
      <c r="J6" s="432">
        <v>94142.156821855519</v>
      </c>
      <c r="K6" s="432">
        <v>90394.542695361219</v>
      </c>
      <c r="L6" s="434">
        <f t="shared" si="1"/>
        <v>-44541.457304638781</v>
      </c>
      <c r="M6" s="443">
        <f t="shared" si="2"/>
        <v>66.990679059228981</v>
      </c>
    </row>
    <row r="7" spans="1:13">
      <c r="A7" s="442" t="s">
        <v>1799</v>
      </c>
      <c r="B7" s="432">
        <v>85565</v>
      </c>
      <c r="C7" s="432">
        <v>86283</v>
      </c>
      <c r="D7" s="432">
        <v>86958</v>
      </c>
      <c r="E7" s="432">
        <v>85621</v>
      </c>
      <c r="F7" s="432">
        <v>82266</v>
      </c>
      <c r="G7" s="432">
        <v>76589</v>
      </c>
      <c r="H7" s="432">
        <v>72529</v>
      </c>
      <c r="I7" s="432">
        <v>69526.946480000013</v>
      </c>
      <c r="J7" s="432">
        <v>67254.914400161389</v>
      </c>
      <c r="K7" s="432">
        <v>65178.771813575018</v>
      </c>
      <c r="L7" s="434">
        <f t="shared" si="1"/>
        <v>-20386.228186424982</v>
      </c>
      <c r="M7" s="443">
        <f t="shared" si="2"/>
        <v>76.17457116060892</v>
      </c>
    </row>
    <row r="8" spans="1:13">
      <c r="A8" s="442" t="s">
        <v>2069</v>
      </c>
      <c r="B8" s="432">
        <v>88988</v>
      </c>
      <c r="C8" s="432">
        <v>92707</v>
      </c>
      <c r="D8" s="432">
        <v>95850</v>
      </c>
      <c r="E8" s="432">
        <v>96965</v>
      </c>
      <c r="F8" s="432">
        <v>95253</v>
      </c>
      <c r="G8" s="432">
        <v>90394</v>
      </c>
      <c r="H8" s="432">
        <v>86241</v>
      </c>
      <c r="I8" s="432">
        <v>82137.520140000008</v>
      </c>
      <c r="J8" s="432">
        <v>78718.982949129801</v>
      </c>
      <c r="K8" s="432">
        <v>76013.100800749555</v>
      </c>
      <c r="L8" s="434">
        <f t="shared" si="1"/>
        <v>-12974.899199250445</v>
      </c>
      <c r="M8" s="443">
        <f t="shared" si="2"/>
        <v>85.419495663178807</v>
      </c>
    </row>
    <row r="9" spans="1:13">
      <c r="A9" s="442" t="s">
        <v>1803</v>
      </c>
      <c r="B9" s="432">
        <v>64128</v>
      </c>
      <c r="C9" s="432">
        <v>63253</v>
      </c>
      <c r="D9" s="432">
        <v>63174</v>
      </c>
      <c r="E9" s="432">
        <v>61912</v>
      </c>
      <c r="F9" s="432">
        <v>59314</v>
      </c>
      <c r="G9" s="432">
        <v>55257</v>
      </c>
      <c r="H9" s="432">
        <v>52352</v>
      </c>
      <c r="I9" s="432">
        <v>49346.040420000005</v>
      </c>
      <c r="J9" s="432">
        <v>46579.588979861299</v>
      </c>
      <c r="K9" s="432">
        <v>44228.852217613159</v>
      </c>
      <c r="L9" s="434">
        <f t="shared" si="1"/>
        <v>-19899.147782386841</v>
      </c>
      <c r="M9" s="443">
        <f t="shared" si="2"/>
        <v>68.969642305409735</v>
      </c>
    </row>
    <row r="10" spans="1:13">
      <c r="A10" s="442" t="s">
        <v>1805</v>
      </c>
      <c r="B10" s="432">
        <v>128382</v>
      </c>
      <c r="C10" s="432">
        <v>118131</v>
      </c>
      <c r="D10" s="432">
        <v>109559</v>
      </c>
      <c r="E10" s="432">
        <v>99812</v>
      </c>
      <c r="F10" s="432">
        <v>89007</v>
      </c>
      <c r="G10" s="432">
        <v>76005</v>
      </c>
      <c r="H10" s="432">
        <v>66754</v>
      </c>
      <c r="I10" s="432">
        <v>61348.779119999992</v>
      </c>
      <c r="J10" s="432">
        <v>57295.654959761509</v>
      </c>
      <c r="K10" s="432">
        <v>53796.790502252574</v>
      </c>
      <c r="L10" s="434">
        <f t="shared" si="1"/>
        <v>-74585.209497747419</v>
      </c>
      <c r="M10" s="443">
        <f t="shared" si="2"/>
        <v>41.903686266184181</v>
      </c>
    </row>
    <row r="11" spans="1:13">
      <c r="A11" s="442" t="s">
        <v>1807</v>
      </c>
      <c r="B11" s="432">
        <v>55889</v>
      </c>
      <c r="C11" s="432">
        <v>52702</v>
      </c>
      <c r="D11" s="432">
        <v>50753</v>
      </c>
      <c r="E11" s="432">
        <v>47694</v>
      </c>
      <c r="F11" s="432">
        <v>43767</v>
      </c>
      <c r="G11" s="432">
        <v>38722</v>
      </c>
      <c r="H11" s="432">
        <v>35194</v>
      </c>
      <c r="I11" s="432">
        <v>32032.059509999999</v>
      </c>
      <c r="J11" s="432">
        <v>29244.0136291175</v>
      </c>
      <c r="K11" s="432">
        <v>26918.818100978668</v>
      </c>
      <c r="L11" s="434">
        <f t="shared" si="1"/>
        <v>-28970.181899021332</v>
      </c>
      <c r="M11" s="443">
        <f t="shared" si="2"/>
        <v>48.164787527024401</v>
      </c>
    </row>
    <row r="12" spans="1:13">
      <c r="A12" s="442" t="s">
        <v>1809</v>
      </c>
      <c r="B12" s="432">
        <v>94263</v>
      </c>
      <c r="C12" s="432">
        <v>87205</v>
      </c>
      <c r="D12" s="432">
        <v>81662</v>
      </c>
      <c r="E12" s="432">
        <v>75476</v>
      </c>
      <c r="F12" s="432">
        <v>68439</v>
      </c>
      <c r="G12" s="432">
        <v>60008</v>
      </c>
      <c r="H12" s="432">
        <v>53523</v>
      </c>
      <c r="I12" s="432">
        <v>48627.817230000008</v>
      </c>
      <c r="J12" s="432">
        <v>44890.9826807543</v>
      </c>
      <c r="K12" s="432">
        <v>41649.460211193298</v>
      </c>
      <c r="L12" s="434">
        <f t="shared" si="1"/>
        <v>-52613.539788806702</v>
      </c>
      <c r="M12" s="443">
        <f t="shared" si="2"/>
        <v>44.184314323958816</v>
      </c>
    </row>
    <row r="13" spans="1:13">
      <c r="A13" s="442" t="s">
        <v>1811</v>
      </c>
      <c r="B13" s="432">
        <v>127511</v>
      </c>
      <c r="C13" s="432">
        <v>121569</v>
      </c>
      <c r="D13" s="432">
        <v>117841</v>
      </c>
      <c r="E13" s="432">
        <v>113426</v>
      </c>
      <c r="F13" s="432">
        <v>107563</v>
      </c>
      <c r="G13" s="432">
        <v>98961</v>
      </c>
      <c r="H13" s="432">
        <v>93209</v>
      </c>
      <c r="I13" s="432">
        <v>88802.855630000005</v>
      </c>
      <c r="J13" s="432">
        <v>85303.720672611598</v>
      </c>
      <c r="K13" s="432">
        <v>82272.308730811521</v>
      </c>
      <c r="L13" s="434">
        <f t="shared" si="1"/>
        <v>-45238.691269188479</v>
      </c>
      <c r="M13" s="443">
        <f t="shared" si="2"/>
        <v>64.521734384336654</v>
      </c>
    </row>
    <row r="14" spans="1:13">
      <c r="A14" s="444" t="s">
        <v>2071</v>
      </c>
      <c r="B14" s="446">
        <v>154545</v>
      </c>
      <c r="C14" s="446">
        <v>143391</v>
      </c>
      <c r="D14" s="446">
        <v>134466</v>
      </c>
      <c r="E14" s="446">
        <v>125123</v>
      </c>
      <c r="F14" s="446">
        <v>115360</v>
      </c>
      <c r="G14" s="446">
        <v>102799</v>
      </c>
      <c r="H14" s="446">
        <v>92846</v>
      </c>
      <c r="I14" s="446">
        <v>86437.250469999999</v>
      </c>
      <c r="J14" s="446">
        <v>80970.754580227105</v>
      </c>
      <c r="K14" s="446">
        <v>76315.775409202586</v>
      </c>
      <c r="L14" s="448">
        <f t="shared" si="1"/>
        <v>-78229.224590797414</v>
      </c>
      <c r="M14" s="449">
        <f t="shared" si="2"/>
        <v>49.380941091075471</v>
      </c>
    </row>
    <row r="15" spans="1:13">
      <c r="A15" s="469" t="s">
        <v>2188</v>
      </c>
      <c r="B15" s="470">
        <f>SUM(B16:B18)</f>
        <v>637617</v>
      </c>
      <c r="C15" s="470">
        <f>SUM(C16:C18)</f>
        <v>621432</v>
      </c>
      <c r="D15" s="470">
        <f t="shared" ref="D15:K15" si="3">SUM(D16:D18)</f>
        <v>609559</v>
      </c>
      <c r="E15" s="470">
        <f t="shared" si="3"/>
        <v>584629</v>
      </c>
      <c r="F15" s="470">
        <f t="shared" si="3"/>
        <v>546634</v>
      </c>
      <c r="G15" s="470">
        <f t="shared" si="3"/>
        <v>497544</v>
      </c>
      <c r="H15" s="470">
        <f t="shared" si="3"/>
        <v>465761</v>
      </c>
      <c r="I15" s="470">
        <f t="shared" si="3"/>
        <v>436648.17352000001</v>
      </c>
      <c r="J15" s="470">
        <f t="shared" si="3"/>
        <v>415772.52967454511</v>
      </c>
      <c r="K15" s="470">
        <f t="shared" si="3"/>
        <v>396220.4086584624</v>
      </c>
      <c r="L15" s="455">
        <f t="shared" si="1"/>
        <v>-241396.5913415376</v>
      </c>
      <c r="M15" s="456">
        <f t="shared" si="2"/>
        <v>62.140816298571465</v>
      </c>
    </row>
    <row r="16" spans="1:13">
      <c r="A16" s="457" t="s">
        <v>1817</v>
      </c>
      <c r="B16" s="466">
        <v>275438</v>
      </c>
      <c r="C16" s="466">
        <v>266089</v>
      </c>
      <c r="D16" s="466">
        <v>260701</v>
      </c>
      <c r="E16" s="466">
        <v>250832</v>
      </c>
      <c r="F16" s="466">
        <v>235172</v>
      </c>
      <c r="G16" s="466">
        <v>214112</v>
      </c>
      <c r="H16" s="466">
        <v>199785</v>
      </c>
      <c r="I16" s="466">
        <v>183658.34829000002</v>
      </c>
      <c r="J16" s="466">
        <v>170715.52506529412</v>
      </c>
      <c r="K16" s="466">
        <v>158488.76458414784</v>
      </c>
      <c r="L16" s="434">
        <f t="shared" si="1"/>
        <v>-116949.23541585216</v>
      </c>
      <c r="M16" s="443">
        <f t="shared" si="2"/>
        <v>57.540631497523151</v>
      </c>
    </row>
    <row r="17" spans="1:13">
      <c r="A17" s="457" t="s">
        <v>1819</v>
      </c>
      <c r="B17" s="466">
        <v>305609</v>
      </c>
      <c r="C17" s="466">
        <v>300715</v>
      </c>
      <c r="D17" s="466">
        <v>295077</v>
      </c>
      <c r="E17" s="466">
        <v>282264</v>
      </c>
      <c r="F17" s="466">
        <v>263508</v>
      </c>
      <c r="G17" s="466">
        <v>240044</v>
      </c>
      <c r="H17" s="466">
        <v>225201</v>
      </c>
      <c r="I17" s="466">
        <v>214069.69417</v>
      </c>
      <c r="J17" s="466">
        <v>206818.84293227762</v>
      </c>
      <c r="K17" s="466">
        <v>200272.03718986339</v>
      </c>
      <c r="L17" s="434">
        <f t="shared" si="1"/>
        <v>-105336.96281013661</v>
      </c>
      <c r="M17" s="443">
        <f t="shared" si="2"/>
        <v>65.532113645168621</v>
      </c>
    </row>
    <row r="18" spans="1:13">
      <c r="A18" s="457" t="s">
        <v>1821</v>
      </c>
      <c r="B18" s="466">
        <v>56570</v>
      </c>
      <c r="C18" s="466">
        <v>54628</v>
      </c>
      <c r="D18" s="466">
        <v>53781</v>
      </c>
      <c r="E18" s="466">
        <v>51533</v>
      </c>
      <c r="F18" s="466">
        <v>47954</v>
      </c>
      <c r="G18" s="466">
        <v>43388</v>
      </c>
      <c r="H18" s="466">
        <v>40775</v>
      </c>
      <c r="I18" s="466">
        <v>38920.131059999992</v>
      </c>
      <c r="J18" s="466">
        <v>38238.161676973403</v>
      </c>
      <c r="K18" s="466">
        <v>37459.606884451154</v>
      </c>
      <c r="L18" s="434">
        <f t="shared" si="1"/>
        <v>-19110.393115548846</v>
      </c>
      <c r="M18" s="443">
        <f t="shared" si="2"/>
        <v>66.218148991428592</v>
      </c>
    </row>
    <row r="19" spans="1:13">
      <c r="A19" s="471" t="s">
        <v>1822</v>
      </c>
      <c r="B19" s="468">
        <f>SUM(B20:B24)</f>
        <v>436311</v>
      </c>
      <c r="C19" s="468">
        <f t="shared" ref="C19:K19" si="4">SUM(C20:C24)</f>
        <v>416185</v>
      </c>
      <c r="D19" s="468">
        <f t="shared" si="4"/>
        <v>399538</v>
      </c>
      <c r="E19" s="468">
        <f t="shared" si="4"/>
        <v>376145</v>
      </c>
      <c r="F19" s="468">
        <f t="shared" si="4"/>
        <v>346772</v>
      </c>
      <c r="G19" s="468">
        <f t="shared" si="4"/>
        <v>311814</v>
      </c>
      <c r="H19" s="468">
        <f t="shared" si="4"/>
        <v>288546</v>
      </c>
      <c r="I19" s="468">
        <f t="shared" si="4"/>
        <v>272799.99920000002</v>
      </c>
      <c r="J19" s="468">
        <f t="shared" si="4"/>
        <v>261320.94450601851</v>
      </c>
      <c r="K19" s="468">
        <f t="shared" si="4"/>
        <v>249256.68159280901</v>
      </c>
      <c r="L19" s="440">
        <f t="shared" si="1"/>
        <v>-187054.31840719099</v>
      </c>
      <c r="M19" s="441">
        <f t="shared" si="2"/>
        <v>57.128213955827157</v>
      </c>
    </row>
    <row r="20" spans="1:13">
      <c r="A20" s="442" t="s">
        <v>1824</v>
      </c>
      <c r="B20" s="432">
        <v>121612</v>
      </c>
      <c r="C20" s="432">
        <v>118348</v>
      </c>
      <c r="D20" s="432">
        <v>116492</v>
      </c>
      <c r="E20" s="432">
        <v>111765</v>
      </c>
      <c r="F20" s="432">
        <v>104756</v>
      </c>
      <c r="G20" s="432">
        <v>95867</v>
      </c>
      <c r="H20" s="432">
        <v>89832</v>
      </c>
      <c r="I20" s="432">
        <v>86147.997700000007</v>
      </c>
      <c r="J20" s="432">
        <v>83422.847534653702</v>
      </c>
      <c r="K20" s="432">
        <v>80408.987500346018</v>
      </c>
      <c r="L20" s="434">
        <f t="shared" si="1"/>
        <v>-41203.012499653982</v>
      </c>
      <c r="M20" s="443">
        <f t="shared" si="2"/>
        <v>66.119287159446444</v>
      </c>
    </row>
    <row r="21" spans="1:13">
      <c r="A21" s="442" t="s">
        <v>1826</v>
      </c>
      <c r="B21" s="432">
        <v>133622</v>
      </c>
      <c r="C21" s="432">
        <v>127830</v>
      </c>
      <c r="D21" s="432">
        <v>122735</v>
      </c>
      <c r="E21" s="432">
        <v>115078</v>
      </c>
      <c r="F21" s="432">
        <v>104721</v>
      </c>
      <c r="G21" s="432">
        <v>92532</v>
      </c>
      <c r="H21" s="432">
        <v>84727</v>
      </c>
      <c r="I21" s="432">
        <v>80043.454580000005</v>
      </c>
      <c r="J21" s="432">
        <v>77132.070201902709</v>
      </c>
      <c r="K21" s="432">
        <v>74099.309096232842</v>
      </c>
      <c r="L21" s="434">
        <f t="shared" si="1"/>
        <v>-59522.690903767158</v>
      </c>
      <c r="M21" s="443">
        <f t="shared" si="2"/>
        <v>55.45442299638745</v>
      </c>
    </row>
    <row r="22" spans="1:13">
      <c r="A22" s="442" t="s">
        <v>1828</v>
      </c>
      <c r="B22" s="432">
        <v>88926</v>
      </c>
      <c r="C22" s="432">
        <v>86325</v>
      </c>
      <c r="D22" s="432">
        <v>84348</v>
      </c>
      <c r="E22" s="432">
        <v>80671</v>
      </c>
      <c r="F22" s="432">
        <v>74838</v>
      </c>
      <c r="G22" s="432">
        <v>67305</v>
      </c>
      <c r="H22" s="432">
        <v>62989</v>
      </c>
      <c r="I22" s="432">
        <v>58937.238509999996</v>
      </c>
      <c r="J22" s="432">
        <v>56099.697598871891</v>
      </c>
      <c r="K22" s="432">
        <v>53204.520920491901</v>
      </c>
      <c r="L22" s="434">
        <f t="shared" si="1"/>
        <v>-35721.479079508099</v>
      </c>
      <c r="M22" s="443">
        <f t="shared" si="2"/>
        <v>59.830106965895126</v>
      </c>
    </row>
    <row r="23" spans="1:13">
      <c r="A23" s="442" t="s">
        <v>1830</v>
      </c>
      <c r="B23" s="432">
        <v>74061</v>
      </c>
      <c r="C23" s="432">
        <v>67226</v>
      </c>
      <c r="D23" s="432">
        <v>60879</v>
      </c>
      <c r="E23" s="432">
        <v>55168</v>
      </c>
      <c r="F23" s="432">
        <v>50764</v>
      </c>
      <c r="G23" s="432">
        <v>46343</v>
      </c>
      <c r="H23" s="432">
        <v>42754</v>
      </c>
      <c r="I23" s="432">
        <v>40102.977860000006</v>
      </c>
      <c r="J23" s="432">
        <v>37637.502092860705</v>
      </c>
      <c r="K23" s="432">
        <v>34944.850966026941</v>
      </c>
      <c r="L23" s="434">
        <f t="shared" si="1"/>
        <v>-39116.149033973059</v>
      </c>
      <c r="M23" s="443">
        <f t="shared" si="2"/>
        <v>47.183876758384223</v>
      </c>
    </row>
    <row r="24" spans="1:13">
      <c r="A24" s="444" t="s">
        <v>1832</v>
      </c>
      <c r="B24" s="446">
        <v>18090</v>
      </c>
      <c r="C24" s="446">
        <v>16456</v>
      </c>
      <c r="D24" s="446">
        <v>15084</v>
      </c>
      <c r="E24" s="446">
        <v>13463</v>
      </c>
      <c r="F24" s="446">
        <v>11693</v>
      </c>
      <c r="G24" s="446">
        <v>9767</v>
      </c>
      <c r="H24" s="446">
        <v>8244</v>
      </c>
      <c r="I24" s="446">
        <v>7568.3305499999988</v>
      </c>
      <c r="J24" s="446">
        <v>7028.8270777295011</v>
      </c>
      <c r="K24" s="446">
        <v>6599.0131097113272</v>
      </c>
      <c r="L24" s="448">
        <f t="shared" si="1"/>
        <v>-11490.986890288674</v>
      </c>
      <c r="M24" s="449">
        <f t="shared" si="2"/>
        <v>36.47878999287633</v>
      </c>
    </row>
    <row r="25" spans="1:13">
      <c r="A25" s="469" t="s">
        <v>1833</v>
      </c>
      <c r="B25" s="470">
        <f>SUM(B26:B30)</f>
        <v>436017</v>
      </c>
      <c r="C25" s="470">
        <f t="shared" ref="C25:K25" si="5">SUM(C26:C30)</f>
        <v>420062</v>
      </c>
      <c r="D25" s="470">
        <f t="shared" si="5"/>
        <v>411079</v>
      </c>
      <c r="E25" s="470">
        <f t="shared" si="5"/>
        <v>398301</v>
      </c>
      <c r="F25" s="470">
        <f t="shared" si="5"/>
        <v>379046</v>
      </c>
      <c r="G25" s="470">
        <f t="shared" si="5"/>
        <v>350068</v>
      </c>
      <c r="H25" s="470">
        <f t="shared" si="5"/>
        <v>329965</v>
      </c>
      <c r="I25" s="470">
        <f t="shared" si="5"/>
        <v>312336.94261999999</v>
      </c>
      <c r="J25" s="470">
        <f t="shared" si="5"/>
        <v>297009.22224353807</v>
      </c>
      <c r="K25" s="470">
        <f t="shared" si="5"/>
        <v>282251.71676616633</v>
      </c>
      <c r="L25" s="455">
        <f t="shared" si="1"/>
        <v>-153765.28323383367</v>
      </c>
      <c r="M25" s="456">
        <f t="shared" si="2"/>
        <v>64.734108249487136</v>
      </c>
    </row>
    <row r="26" spans="1:13">
      <c r="A26" s="457" t="s">
        <v>1835</v>
      </c>
      <c r="B26" s="466">
        <v>179284</v>
      </c>
      <c r="C26" s="466">
        <v>175059</v>
      </c>
      <c r="D26" s="466">
        <v>172804</v>
      </c>
      <c r="E26" s="466">
        <v>168398</v>
      </c>
      <c r="F26" s="466">
        <v>160922</v>
      </c>
      <c r="G26" s="466">
        <v>149997</v>
      </c>
      <c r="H26" s="466">
        <v>142514</v>
      </c>
      <c r="I26" s="466">
        <v>135824.63210999998</v>
      </c>
      <c r="J26" s="466">
        <v>129909.2508827467</v>
      </c>
      <c r="K26" s="466">
        <v>123994.24413665589</v>
      </c>
      <c r="L26" s="434">
        <f t="shared" si="1"/>
        <v>-55289.755863344108</v>
      </c>
      <c r="M26" s="443">
        <f t="shared" si="2"/>
        <v>69.160797470301802</v>
      </c>
    </row>
    <row r="27" spans="1:13">
      <c r="A27" s="457" t="s">
        <v>1837</v>
      </c>
      <c r="B27" s="466">
        <v>163613</v>
      </c>
      <c r="C27" s="466">
        <v>157467</v>
      </c>
      <c r="D27" s="466">
        <v>154256</v>
      </c>
      <c r="E27" s="466">
        <v>149644</v>
      </c>
      <c r="F27" s="466">
        <v>142596</v>
      </c>
      <c r="G27" s="466">
        <v>131592</v>
      </c>
      <c r="H27" s="466">
        <v>124021</v>
      </c>
      <c r="I27" s="466">
        <v>117004.93464000001</v>
      </c>
      <c r="J27" s="466">
        <v>110917.1981724108</v>
      </c>
      <c r="K27" s="466">
        <v>105224.65164734425</v>
      </c>
      <c r="L27" s="434">
        <f t="shared" si="1"/>
        <v>-58388.348352655754</v>
      </c>
      <c r="M27" s="443">
        <f t="shared" si="2"/>
        <v>64.313136271166869</v>
      </c>
    </row>
    <row r="28" spans="1:13">
      <c r="A28" s="457" t="s">
        <v>1839</v>
      </c>
      <c r="B28" s="466">
        <v>54858</v>
      </c>
      <c r="C28" s="466">
        <v>50966</v>
      </c>
      <c r="D28" s="466">
        <v>48359</v>
      </c>
      <c r="E28" s="466">
        <v>45287</v>
      </c>
      <c r="F28" s="466">
        <v>41824</v>
      </c>
      <c r="G28" s="466">
        <v>37172</v>
      </c>
      <c r="H28" s="466">
        <v>33844</v>
      </c>
      <c r="I28" s="466">
        <v>31621.635349999997</v>
      </c>
      <c r="J28" s="466">
        <v>29644.228640113397</v>
      </c>
      <c r="K28" s="466">
        <v>27818.476761717313</v>
      </c>
      <c r="L28" s="434">
        <f t="shared" si="1"/>
        <v>-27039.523238282687</v>
      </c>
      <c r="M28" s="443">
        <f t="shared" si="2"/>
        <v>50.709972586892185</v>
      </c>
    </row>
    <row r="29" spans="1:13">
      <c r="A29" s="457" t="s">
        <v>1841</v>
      </c>
      <c r="B29" s="466">
        <v>17921</v>
      </c>
      <c r="C29" s="466">
        <v>16904</v>
      </c>
      <c r="D29" s="466">
        <v>16301</v>
      </c>
      <c r="E29" s="466">
        <v>15878</v>
      </c>
      <c r="F29" s="466">
        <v>15235</v>
      </c>
      <c r="G29" s="466">
        <v>13985</v>
      </c>
      <c r="H29" s="466">
        <v>13159</v>
      </c>
      <c r="I29" s="466">
        <v>12204.457840000001</v>
      </c>
      <c r="J29" s="466">
        <v>11457.286359705799</v>
      </c>
      <c r="K29" s="466">
        <v>10729.622063265177</v>
      </c>
      <c r="L29" s="434">
        <f t="shared" si="1"/>
        <v>-7191.3779367348234</v>
      </c>
      <c r="M29" s="443">
        <f t="shared" si="2"/>
        <v>59.871782061632594</v>
      </c>
    </row>
    <row r="30" spans="1:13">
      <c r="A30" s="457" t="s">
        <v>1843</v>
      </c>
      <c r="B30" s="466">
        <v>20341</v>
      </c>
      <c r="C30" s="466">
        <v>19666</v>
      </c>
      <c r="D30" s="466">
        <v>19359</v>
      </c>
      <c r="E30" s="466">
        <v>19094</v>
      </c>
      <c r="F30" s="466">
        <v>18469</v>
      </c>
      <c r="G30" s="466">
        <v>17322</v>
      </c>
      <c r="H30" s="466">
        <v>16427</v>
      </c>
      <c r="I30" s="466">
        <v>15681.282679999997</v>
      </c>
      <c r="J30" s="466">
        <v>15081.258188561402</v>
      </c>
      <c r="K30" s="466">
        <v>14484.72215718366</v>
      </c>
      <c r="L30" s="434">
        <f t="shared" si="1"/>
        <v>-5856.2778428163401</v>
      </c>
      <c r="M30" s="443">
        <f t="shared" si="2"/>
        <v>71.209488998493981</v>
      </c>
    </row>
    <row r="31" spans="1:13">
      <c r="A31" s="472" t="s">
        <v>1844</v>
      </c>
      <c r="B31" s="468">
        <f>SUM(B32:B37)</f>
        <v>157141</v>
      </c>
      <c r="C31" s="468">
        <f t="shared" ref="C31:K31" si="6">SUM(C32:C37)</f>
        <v>144813</v>
      </c>
      <c r="D31" s="468">
        <f t="shared" si="6"/>
        <v>135005</v>
      </c>
      <c r="E31" s="468">
        <f t="shared" si="6"/>
        <v>125010</v>
      </c>
      <c r="F31" s="468">
        <f t="shared" si="6"/>
        <v>114239</v>
      </c>
      <c r="G31" s="468">
        <f t="shared" si="6"/>
        <v>100670</v>
      </c>
      <c r="H31" s="468">
        <f t="shared" si="6"/>
        <v>90518</v>
      </c>
      <c r="I31" s="468">
        <f t="shared" si="6"/>
        <v>83361.652900000001</v>
      </c>
      <c r="J31" s="468">
        <f t="shared" si="6"/>
        <v>77620.951489452098</v>
      </c>
      <c r="K31" s="468">
        <f t="shared" si="6"/>
        <v>72425.689108912789</v>
      </c>
      <c r="L31" s="440">
        <f t="shared" si="1"/>
        <v>-84715.310891087211</v>
      </c>
      <c r="M31" s="441">
        <f t="shared" si="2"/>
        <v>46.089619582994118</v>
      </c>
    </row>
    <row r="32" spans="1:13">
      <c r="A32" s="461" t="s">
        <v>2072</v>
      </c>
      <c r="B32" s="432">
        <v>22939</v>
      </c>
      <c r="C32" s="432">
        <v>21142</v>
      </c>
      <c r="D32" s="432">
        <v>19696</v>
      </c>
      <c r="E32" s="432">
        <v>18139</v>
      </c>
      <c r="F32" s="432">
        <v>16474</v>
      </c>
      <c r="G32" s="432">
        <v>14492</v>
      </c>
      <c r="H32" s="432">
        <v>13071</v>
      </c>
      <c r="I32" s="432">
        <v>12114.16905</v>
      </c>
      <c r="J32" s="432">
        <v>11329.761889644402</v>
      </c>
      <c r="K32" s="432">
        <v>10575.133609288196</v>
      </c>
      <c r="L32" s="434">
        <f t="shared" si="1"/>
        <v>-12363.866390711804</v>
      </c>
      <c r="M32" s="443">
        <f t="shared" si="2"/>
        <v>46.101109940660862</v>
      </c>
    </row>
    <row r="33" spans="1:13">
      <c r="A33" s="442" t="s">
        <v>2073</v>
      </c>
      <c r="B33" s="432">
        <v>43631</v>
      </c>
      <c r="C33" s="432">
        <v>39038</v>
      </c>
      <c r="D33" s="432">
        <v>35552</v>
      </c>
      <c r="E33" s="432">
        <v>32269</v>
      </c>
      <c r="F33" s="432">
        <v>28770</v>
      </c>
      <c r="G33" s="432">
        <v>24492</v>
      </c>
      <c r="H33" s="432">
        <v>21033</v>
      </c>
      <c r="I33" s="432">
        <v>18692.608</v>
      </c>
      <c r="J33" s="432">
        <v>16828.722481906301</v>
      </c>
      <c r="K33" s="432">
        <v>15352.196404383363</v>
      </c>
      <c r="L33" s="434">
        <f t="shared" si="1"/>
        <v>-28278.803595616635</v>
      </c>
      <c r="M33" s="443">
        <f t="shared" si="2"/>
        <v>35.186441760178226</v>
      </c>
    </row>
    <row r="34" spans="1:13">
      <c r="A34" s="442" t="s">
        <v>1858</v>
      </c>
      <c r="B34" s="432">
        <v>28822</v>
      </c>
      <c r="C34" s="432">
        <v>27273</v>
      </c>
      <c r="D34" s="432">
        <v>26139</v>
      </c>
      <c r="E34" s="432">
        <v>24748</v>
      </c>
      <c r="F34" s="432">
        <v>23042</v>
      </c>
      <c r="G34" s="432">
        <v>20599</v>
      </c>
      <c r="H34" s="432">
        <v>18856</v>
      </c>
      <c r="I34" s="432">
        <v>17746.738870000001</v>
      </c>
      <c r="J34" s="432">
        <v>16880.421354172304</v>
      </c>
      <c r="K34" s="432">
        <v>15995.364443291797</v>
      </c>
      <c r="L34" s="434">
        <f t="shared" si="1"/>
        <v>-12826.635556708203</v>
      </c>
      <c r="M34" s="443">
        <f t="shared" si="2"/>
        <v>55.497066280243558</v>
      </c>
    </row>
    <row r="35" spans="1:13">
      <c r="A35" s="442" t="s">
        <v>1860</v>
      </c>
      <c r="B35" s="432">
        <v>25671</v>
      </c>
      <c r="C35" s="432">
        <v>23525</v>
      </c>
      <c r="D35" s="432">
        <v>21733</v>
      </c>
      <c r="E35" s="432">
        <v>20006</v>
      </c>
      <c r="F35" s="432">
        <v>18249</v>
      </c>
      <c r="G35" s="432">
        <v>16164</v>
      </c>
      <c r="H35" s="432">
        <v>14633</v>
      </c>
      <c r="I35" s="432">
        <v>13257.542289999999</v>
      </c>
      <c r="J35" s="432">
        <v>12108.521402779999</v>
      </c>
      <c r="K35" s="432">
        <v>11061.986864935661</v>
      </c>
      <c r="L35" s="434">
        <f t="shared" si="1"/>
        <v>-14609.013135064339</v>
      </c>
      <c r="M35" s="443">
        <f t="shared" si="2"/>
        <v>43.091374955925602</v>
      </c>
    </row>
    <row r="36" spans="1:13">
      <c r="A36" s="442" t="s">
        <v>2074</v>
      </c>
      <c r="B36" s="432">
        <v>24671</v>
      </c>
      <c r="C36" s="432">
        <v>23930</v>
      </c>
      <c r="D36" s="432">
        <v>23308</v>
      </c>
      <c r="E36" s="432">
        <v>22549</v>
      </c>
      <c r="F36" s="432">
        <v>21548</v>
      </c>
      <c r="G36" s="432">
        <v>20000</v>
      </c>
      <c r="H36" s="432">
        <v>18868</v>
      </c>
      <c r="I36" s="432">
        <v>18006.518020000003</v>
      </c>
      <c r="J36" s="432">
        <v>17314.372342455601</v>
      </c>
      <c r="K36" s="432">
        <v>16629.212980793112</v>
      </c>
      <c r="L36" s="434">
        <f t="shared" si="1"/>
        <v>-8041.7870192068876</v>
      </c>
      <c r="M36" s="443">
        <f t="shared" si="2"/>
        <v>67.403887077107186</v>
      </c>
    </row>
    <row r="37" spans="1:13">
      <c r="A37" s="444" t="s">
        <v>2075</v>
      </c>
      <c r="B37" s="446">
        <v>11407</v>
      </c>
      <c r="C37" s="446">
        <v>9905</v>
      </c>
      <c r="D37" s="446">
        <v>8577</v>
      </c>
      <c r="E37" s="446">
        <v>7299</v>
      </c>
      <c r="F37" s="446">
        <v>6156</v>
      </c>
      <c r="G37" s="446">
        <v>4923</v>
      </c>
      <c r="H37" s="446">
        <v>4057</v>
      </c>
      <c r="I37" s="446">
        <v>3544.0766699999995</v>
      </c>
      <c r="J37" s="446">
        <v>3159.1520184935002</v>
      </c>
      <c r="K37" s="446">
        <v>2811.7948062206665</v>
      </c>
      <c r="L37" s="448">
        <f t="shared" si="1"/>
        <v>-8595.2051937793331</v>
      </c>
      <c r="M37" s="449">
        <f t="shared" si="2"/>
        <v>24.649730921545249</v>
      </c>
    </row>
    <row r="38" spans="1:13">
      <c r="A38" s="473" t="s">
        <v>1875</v>
      </c>
      <c r="B38" s="470">
        <f>SUM(B39:B42)</f>
        <v>350017</v>
      </c>
      <c r="C38" s="470">
        <f t="shared" ref="C38:K38" si="7">SUM(C39:C42)</f>
        <v>339833</v>
      </c>
      <c r="D38" s="470">
        <f t="shared" si="7"/>
        <v>332768</v>
      </c>
      <c r="E38" s="470">
        <f t="shared" si="7"/>
        <v>321218</v>
      </c>
      <c r="F38" s="470">
        <f t="shared" si="7"/>
        <v>305706</v>
      </c>
      <c r="G38" s="470">
        <f t="shared" si="7"/>
        <v>281935</v>
      </c>
      <c r="H38" s="470">
        <f t="shared" si="7"/>
        <v>265728</v>
      </c>
      <c r="I38" s="470">
        <f t="shared" si="7"/>
        <v>252092.78771</v>
      </c>
      <c r="J38" s="470">
        <f t="shared" si="7"/>
        <v>240425.21757555846</v>
      </c>
      <c r="K38" s="470">
        <f t="shared" si="7"/>
        <v>228591.64071875985</v>
      </c>
      <c r="L38" s="455">
        <f t="shared" si="1"/>
        <v>-121425.35928124015</v>
      </c>
      <c r="M38" s="456">
        <f t="shared" si="2"/>
        <v>65.308725210135464</v>
      </c>
    </row>
    <row r="39" spans="1:13">
      <c r="A39" s="459" t="s">
        <v>2076</v>
      </c>
      <c r="B39" s="466">
        <v>325230</v>
      </c>
      <c r="C39" s="466">
        <v>316775</v>
      </c>
      <c r="D39" s="466">
        <v>311094</v>
      </c>
      <c r="E39" s="466">
        <v>300948</v>
      </c>
      <c r="F39" s="466">
        <v>286655</v>
      </c>
      <c r="G39" s="466">
        <v>264600</v>
      </c>
      <c r="H39" s="466">
        <v>249752</v>
      </c>
      <c r="I39" s="466">
        <v>237141.50894999999</v>
      </c>
      <c r="J39" s="466">
        <v>226323.68582650059</v>
      </c>
      <c r="K39" s="466">
        <v>215320.1740004599</v>
      </c>
      <c r="L39" s="434">
        <f t="shared" si="1"/>
        <v>-109909.8259995401</v>
      </c>
      <c r="M39" s="443">
        <f t="shared" si="2"/>
        <v>66.205508102100026</v>
      </c>
    </row>
    <row r="40" spans="1:13">
      <c r="A40" s="457" t="s">
        <v>1889</v>
      </c>
      <c r="B40" s="466">
        <v>6921</v>
      </c>
      <c r="C40" s="466">
        <v>5938</v>
      </c>
      <c r="D40" s="466">
        <v>5130</v>
      </c>
      <c r="E40" s="466">
        <v>4478</v>
      </c>
      <c r="F40" s="466">
        <v>3934</v>
      </c>
      <c r="G40" s="466">
        <v>3300</v>
      </c>
      <c r="H40" s="466">
        <v>2778</v>
      </c>
      <c r="I40" s="466">
        <v>2419.4167700000003</v>
      </c>
      <c r="J40" s="466">
        <v>2137.7683673456004</v>
      </c>
      <c r="K40" s="466">
        <v>1875.3987551022624</v>
      </c>
      <c r="L40" s="434">
        <f t="shared" si="1"/>
        <v>-5045.6012448977381</v>
      </c>
      <c r="M40" s="443">
        <f t="shared" si="2"/>
        <v>27.097222295943684</v>
      </c>
    </row>
    <row r="41" spans="1:13">
      <c r="A41" s="457" t="s">
        <v>1891</v>
      </c>
      <c r="B41" s="466">
        <v>11649</v>
      </c>
      <c r="C41" s="466">
        <v>11642</v>
      </c>
      <c r="D41" s="466">
        <v>11605</v>
      </c>
      <c r="E41" s="466">
        <v>11498</v>
      </c>
      <c r="F41" s="466">
        <v>11345</v>
      </c>
      <c r="G41" s="466">
        <v>10794</v>
      </c>
      <c r="H41" s="466">
        <v>10401</v>
      </c>
      <c r="I41" s="466">
        <v>10077.02541</v>
      </c>
      <c r="J41" s="466">
        <v>9809.7427963101982</v>
      </c>
      <c r="K41" s="466">
        <v>9529.7129763111734</v>
      </c>
      <c r="L41" s="434">
        <f t="shared" si="1"/>
        <v>-2119.2870236888266</v>
      </c>
      <c r="M41" s="443">
        <f t="shared" si="2"/>
        <v>81.807133456186563</v>
      </c>
    </row>
    <row r="42" spans="1:13">
      <c r="A42" s="457" t="s">
        <v>2077</v>
      </c>
      <c r="B42" s="466">
        <v>6217</v>
      </c>
      <c r="C42" s="466">
        <v>5478</v>
      </c>
      <c r="D42" s="466">
        <v>4939</v>
      </c>
      <c r="E42" s="466">
        <v>4294</v>
      </c>
      <c r="F42" s="466">
        <v>3772</v>
      </c>
      <c r="G42" s="466">
        <v>3241</v>
      </c>
      <c r="H42" s="466">
        <v>2797</v>
      </c>
      <c r="I42" s="466">
        <v>2454.8365800000001</v>
      </c>
      <c r="J42" s="466">
        <v>2154.0205854021001</v>
      </c>
      <c r="K42" s="466">
        <v>1866.3549868864948</v>
      </c>
      <c r="L42" s="434">
        <f t="shared" si="1"/>
        <v>-4350.6450131135052</v>
      </c>
      <c r="M42" s="443">
        <f t="shared" si="2"/>
        <v>30.020186374239906</v>
      </c>
    </row>
    <row r="43" spans="1:13">
      <c r="A43" s="472" t="s">
        <v>1897</v>
      </c>
      <c r="B43" s="468">
        <f>SUM(B44:B50)</f>
        <v>147538</v>
      </c>
      <c r="C43" s="468">
        <f t="shared" ref="C43:K43" si="8">SUM(C44:C50)</f>
        <v>133726</v>
      </c>
      <c r="D43" s="468">
        <f t="shared" si="8"/>
        <v>123630</v>
      </c>
      <c r="E43" s="468">
        <f t="shared" si="8"/>
        <v>113825</v>
      </c>
      <c r="F43" s="468">
        <f t="shared" si="8"/>
        <v>103733</v>
      </c>
      <c r="G43" s="468">
        <f t="shared" si="8"/>
        <v>90470</v>
      </c>
      <c r="H43" s="468">
        <f t="shared" si="8"/>
        <v>80308</v>
      </c>
      <c r="I43" s="468">
        <f t="shared" si="8"/>
        <v>73349.141990000004</v>
      </c>
      <c r="J43" s="468">
        <f t="shared" si="8"/>
        <v>67804.098255965204</v>
      </c>
      <c r="K43" s="468">
        <f t="shared" si="8"/>
        <v>63444.134260355262</v>
      </c>
      <c r="L43" s="440">
        <f t="shared" si="1"/>
        <v>-84093.865739644738</v>
      </c>
      <c r="M43" s="441">
        <f t="shared" si="2"/>
        <v>43.00189392587351</v>
      </c>
    </row>
    <row r="44" spans="1:13">
      <c r="A44" s="442" t="s">
        <v>1899</v>
      </c>
      <c r="B44" s="432">
        <v>16377</v>
      </c>
      <c r="C44" s="432">
        <v>15003</v>
      </c>
      <c r="D44" s="432">
        <v>14324</v>
      </c>
      <c r="E44" s="432">
        <v>13609</v>
      </c>
      <c r="F44" s="432">
        <v>12801</v>
      </c>
      <c r="G44" s="432">
        <v>11625</v>
      </c>
      <c r="H44" s="432">
        <v>10807</v>
      </c>
      <c r="I44" s="432">
        <v>10031.26598</v>
      </c>
      <c r="J44" s="432">
        <v>9368.1984259644996</v>
      </c>
      <c r="K44" s="432">
        <v>8746.8183178977215</v>
      </c>
      <c r="L44" s="434">
        <f t="shared" si="1"/>
        <v>-7630.1816821022785</v>
      </c>
      <c r="M44" s="443">
        <f t="shared" si="2"/>
        <v>53.409161127787272</v>
      </c>
    </row>
    <row r="45" spans="1:13">
      <c r="A45" s="442" t="s">
        <v>1901</v>
      </c>
      <c r="B45" s="432">
        <v>27817</v>
      </c>
      <c r="C45" s="432">
        <v>25476</v>
      </c>
      <c r="D45" s="432">
        <v>23608</v>
      </c>
      <c r="E45" s="432">
        <v>21638</v>
      </c>
      <c r="F45" s="432">
        <v>19500</v>
      </c>
      <c r="G45" s="432">
        <v>16923</v>
      </c>
      <c r="H45" s="432">
        <v>14898</v>
      </c>
      <c r="I45" s="432">
        <v>13509.56481</v>
      </c>
      <c r="J45" s="432">
        <v>12243.985255871901</v>
      </c>
      <c r="K45" s="432">
        <v>11264.437178935043</v>
      </c>
      <c r="L45" s="434">
        <f t="shared" si="1"/>
        <v>-16552.562821064959</v>
      </c>
      <c r="M45" s="443">
        <f t="shared" si="2"/>
        <v>40.494795193353141</v>
      </c>
    </row>
    <row r="46" spans="1:13">
      <c r="A46" s="442" t="s">
        <v>2078</v>
      </c>
      <c r="B46" s="432">
        <v>20819</v>
      </c>
      <c r="C46" s="432">
        <v>17977</v>
      </c>
      <c r="D46" s="432">
        <v>15685</v>
      </c>
      <c r="E46" s="432">
        <v>13715</v>
      </c>
      <c r="F46" s="432">
        <v>11994</v>
      </c>
      <c r="G46" s="432">
        <v>9883</v>
      </c>
      <c r="H46" s="432">
        <v>8217</v>
      </c>
      <c r="I46" s="432">
        <v>7087.1262900000002</v>
      </c>
      <c r="J46" s="432">
        <v>6179.4091124021006</v>
      </c>
      <c r="K46" s="432">
        <v>5554.0238443932358</v>
      </c>
      <c r="L46" s="434">
        <f t="shared" si="1"/>
        <v>-15264.976155606764</v>
      </c>
      <c r="M46" s="443">
        <f t="shared" si="2"/>
        <v>26.677668689145662</v>
      </c>
    </row>
    <row r="47" spans="1:13">
      <c r="A47" s="442" t="s">
        <v>2079</v>
      </c>
      <c r="B47" s="432">
        <v>45279</v>
      </c>
      <c r="C47" s="432">
        <v>41471</v>
      </c>
      <c r="D47" s="432">
        <v>38623</v>
      </c>
      <c r="E47" s="432">
        <v>35941</v>
      </c>
      <c r="F47" s="432">
        <v>32941</v>
      </c>
      <c r="G47" s="432">
        <v>28914</v>
      </c>
      <c r="H47" s="432">
        <v>25841</v>
      </c>
      <c r="I47" s="432">
        <v>23808.617850000002</v>
      </c>
      <c r="J47" s="432">
        <v>22259.655060123099</v>
      </c>
      <c r="K47" s="432">
        <v>21017.239532367203</v>
      </c>
      <c r="L47" s="434">
        <f t="shared" si="1"/>
        <v>-24261.760467632797</v>
      </c>
      <c r="M47" s="443">
        <f t="shared" si="2"/>
        <v>46.417190159604239</v>
      </c>
    </row>
    <row r="48" spans="1:13">
      <c r="A48" s="442" t="s">
        <v>1922</v>
      </c>
      <c r="B48" s="432">
        <v>19918</v>
      </c>
      <c r="C48" s="432">
        <v>19229</v>
      </c>
      <c r="D48" s="432">
        <v>19029</v>
      </c>
      <c r="E48" s="432">
        <v>18412</v>
      </c>
      <c r="F48" s="432">
        <v>17518</v>
      </c>
      <c r="G48" s="432">
        <v>15841</v>
      </c>
      <c r="H48" s="432">
        <v>14708</v>
      </c>
      <c r="I48" s="432">
        <v>14005.135440000002</v>
      </c>
      <c r="J48" s="432">
        <v>13595.2378740814</v>
      </c>
      <c r="K48" s="432">
        <v>13249.096609171269</v>
      </c>
      <c r="L48" s="434">
        <f t="shared" si="1"/>
        <v>-6668.9033908287311</v>
      </c>
      <c r="M48" s="443">
        <f t="shared" si="2"/>
        <v>66.518207697415761</v>
      </c>
    </row>
    <row r="49" spans="1:13">
      <c r="A49" s="442" t="s">
        <v>1924</v>
      </c>
      <c r="B49" s="432">
        <v>8302</v>
      </c>
      <c r="C49" s="432">
        <v>7014</v>
      </c>
      <c r="D49" s="432">
        <v>5975</v>
      </c>
      <c r="E49" s="432">
        <v>5085</v>
      </c>
      <c r="F49" s="432">
        <v>4333</v>
      </c>
      <c r="G49" s="432">
        <v>3463</v>
      </c>
      <c r="H49" s="432">
        <v>2804</v>
      </c>
      <c r="I49" s="432">
        <v>2375.4645799999998</v>
      </c>
      <c r="J49" s="432">
        <v>2019.1724093385001</v>
      </c>
      <c r="K49" s="432">
        <v>1794.0836440417961</v>
      </c>
      <c r="L49" s="434">
        <f t="shared" si="1"/>
        <v>-6507.9163559582039</v>
      </c>
      <c r="M49" s="443">
        <f t="shared" si="2"/>
        <v>21.610258299708455</v>
      </c>
    </row>
    <row r="50" spans="1:13">
      <c r="A50" s="444" t="s">
        <v>2080</v>
      </c>
      <c r="B50" s="446">
        <v>9026</v>
      </c>
      <c r="C50" s="446">
        <v>7556</v>
      </c>
      <c r="D50" s="446">
        <v>6386</v>
      </c>
      <c r="E50" s="446">
        <v>5425</v>
      </c>
      <c r="F50" s="446">
        <v>4646</v>
      </c>
      <c r="G50" s="446">
        <v>3821</v>
      </c>
      <c r="H50" s="446">
        <v>3033</v>
      </c>
      <c r="I50" s="446">
        <v>2531.96704</v>
      </c>
      <c r="J50" s="446">
        <v>2138.4401181837002</v>
      </c>
      <c r="K50" s="446">
        <v>1818.4351335489939</v>
      </c>
      <c r="L50" s="448">
        <f t="shared" si="1"/>
        <v>-7207.5648664510063</v>
      </c>
      <c r="M50" s="449">
        <f t="shared" si="2"/>
        <v>20.146633431741567</v>
      </c>
    </row>
    <row r="51" spans="1:13">
      <c r="A51" s="474" t="s">
        <v>1934</v>
      </c>
      <c r="B51" s="470">
        <f>SUM(B52:B56)</f>
        <v>91905</v>
      </c>
      <c r="C51" s="470">
        <f t="shared" ref="C51:K51" si="9">SUM(C52:C56)</f>
        <v>82498</v>
      </c>
      <c r="D51" s="470">
        <f t="shared" si="9"/>
        <v>74763</v>
      </c>
      <c r="E51" s="470">
        <f t="shared" si="9"/>
        <v>67997</v>
      </c>
      <c r="F51" s="470">
        <f t="shared" si="9"/>
        <v>61651</v>
      </c>
      <c r="G51" s="470">
        <f t="shared" si="9"/>
        <v>54128</v>
      </c>
      <c r="H51" s="470">
        <f t="shared" si="9"/>
        <v>48010</v>
      </c>
      <c r="I51" s="470">
        <f t="shared" si="9"/>
        <v>42983.547179999994</v>
      </c>
      <c r="J51" s="470">
        <f t="shared" si="9"/>
        <v>39040.166666685</v>
      </c>
      <c r="K51" s="470">
        <f t="shared" si="9"/>
        <v>35420.719093135696</v>
      </c>
      <c r="L51" s="455">
        <f t="shared" si="1"/>
        <v>-56484.280906864304</v>
      </c>
      <c r="M51" s="456">
        <f t="shared" si="2"/>
        <v>38.54057895994309</v>
      </c>
    </row>
    <row r="52" spans="1:13">
      <c r="A52" s="475" t="s">
        <v>2081</v>
      </c>
      <c r="B52" s="466">
        <v>45490</v>
      </c>
      <c r="C52" s="466">
        <v>41823</v>
      </c>
      <c r="D52" s="466">
        <v>38977</v>
      </c>
      <c r="E52" s="466">
        <v>36216</v>
      </c>
      <c r="F52" s="466">
        <v>33363</v>
      </c>
      <c r="G52" s="466">
        <v>29705</v>
      </c>
      <c r="H52" s="466">
        <v>26880</v>
      </c>
      <c r="I52" s="466">
        <v>24268.549059999998</v>
      </c>
      <c r="J52" s="466">
        <v>22272.7558289888</v>
      </c>
      <c r="K52" s="466">
        <v>20383.317307904523</v>
      </c>
      <c r="L52" s="434">
        <f t="shared" si="1"/>
        <v>-25106.682692095477</v>
      </c>
      <c r="M52" s="443">
        <f t="shared" si="2"/>
        <v>44.808347566288241</v>
      </c>
    </row>
    <row r="53" spans="1:13">
      <c r="A53" s="457" t="s">
        <v>2082</v>
      </c>
      <c r="B53" s="466">
        <v>12670</v>
      </c>
      <c r="C53" s="466">
        <v>11019</v>
      </c>
      <c r="D53" s="466">
        <v>9618</v>
      </c>
      <c r="E53" s="466">
        <v>8485</v>
      </c>
      <c r="F53" s="466">
        <v>7513</v>
      </c>
      <c r="G53" s="466">
        <v>6439</v>
      </c>
      <c r="H53" s="466">
        <v>5499</v>
      </c>
      <c r="I53" s="466">
        <v>4849.2030100000002</v>
      </c>
      <c r="J53" s="466">
        <v>4319.4437260700997</v>
      </c>
      <c r="K53" s="466">
        <v>3907.8255945951505</v>
      </c>
      <c r="L53" s="434">
        <f t="shared" si="1"/>
        <v>-8762.1744054048504</v>
      </c>
      <c r="M53" s="443">
        <f t="shared" si="2"/>
        <v>30.843138078888323</v>
      </c>
    </row>
    <row r="54" spans="1:13">
      <c r="A54" s="457" t="s">
        <v>2083</v>
      </c>
      <c r="B54" s="466">
        <v>16726</v>
      </c>
      <c r="C54" s="466">
        <v>14986</v>
      </c>
      <c r="D54" s="466">
        <v>13535</v>
      </c>
      <c r="E54" s="466">
        <v>12312</v>
      </c>
      <c r="F54" s="466">
        <v>11125</v>
      </c>
      <c r="G54" s="466">
        <v>9722</v>
      </c>
      <c r="H54" s="466">
        <v>8625</v>
      </c>
      <c r="I54" s="466">
        <v>7833.2276300000003</v>
      </c>
      <c r="J54" s="466">
        <v>7168.462737836001</v>
      </c>
      <c r="K54" s="466">
        <v>6571.7446302943144</v>
      </c>
      <c r="L54" s="434">
        <f t="shared" si="1"/>
        <v>-10154.255369705686</v>
      </c>
      <c r="M54" s="443">
        <f t="shared" si="2"/>
        <v>39.290593269725669</v>
      </c>
    </row>
    <row r="55" spans="1:13">
      <c r="A55" s="457" t="s">
        <v>2084</v>
      </c>
      <c r="B55" s="466">
        <v>9375</v>
      </c>
      <c r="C55" s="466">
        <v>8036</v>
      </c>
      <c r="D55" s="466">
        <v>6852</v>
      </c>
      <c r="E55" s="466">
        <v>5868</v>
      </c>
      <c r="F55" s="466">
        <v>5053</v>
      </c>
      <c r="G55" s="466">
        <v>4231</v>
      </c>
      <c r="H55" s="466">
        <v>3570</v>
      </c>
      <c r="I55" s="466">
        <v>3066.2354399999999</v>
      </c>
      <c r="J55" s="466">
        <v>2703.4635396427998</v>
      </c>
      <c r="K55" s="466">
        <v>2371.264920890445</v>
      </c>
      <c r="L55" s="434">
        <f t="shared" si="1"/>
        <v>-7003.735079109555</v>
      </c>
      <c r="M55" s="443">
        <f t="shared" si="2"/>
        <v>25.293492489498082</v>
      </c>
    </row>
    <row r="56" spans="1:13">
      <c r="A56" s="457" t="s">
        <v>2085</v>
      </c>
      <c r="B56" s="466">
        <v>7644</v>
      </c>
      <c r="C56" s="466">
        <v>6634</v>
      </c>
      <c r="D56" s="466">
        <v>5781</v>
      </c>
      <c r="E56" s="466">
        <v>5116</v>
      </c>
      <c r="F56" s="466">
        <v>4597</v>
      </c>
      <c r="G56" s="466">
        <v>4031</v>
      </c>
      <c r="H56" s="466">
        <v>3436</v>
      </c>
      <c r="I56" s="466">
        <v>2966.3320400000002</v>
      </c>
      <c r="J56" s="466">
        <v>2576.0408341472998</v>
      </c>
      <c r="K56" s="466">
        <v>2186.5666394512655</v>
      </c>
      <c r="L56" s="434">
        <f t="shared" si="1"/>
        <v>-5457.4333605487345</v>
      </c>
      <c r="M56" s="443">
        <f t="shared" si="2"/>
        <v>28.60500574896998</v>
      </c>
    </row>
    <row r="57" spans="1:13">
      <c r="A57" s="476" t="s">
        <v>1979</v>
      </c>
      <c r="B57" s="468">
        <f>SUM(B58:B59)</f>
        <v>58433</v>
      </c>
      <c r="C57" s="468">
        <f t="shared" ref="C57:K57" si="10">SUM(C58:C59)</f>
        <v>53065</v>
      </c>
      <c r="D57" s="468">
        <f t="shared" si="10"/>
        <v>48506</v>
      </c>
      <c r="E57" s="468">
        <f t="shared" si="10"/>
        <v>44844</v>
      </c>
      <c r="F57" s="468">
        <f t="shared" si="10"/>
        <v>41251</v>
      </c>
      <c r="G57" s="468">
        <f t="shared" si="10"/>
        <v>36772</v>
      </c>
      <c r="H57" s="468">
        <f t="shared" si="10"/>
        <v>32957</v>
      </c>
      <c r="I57" s="468">
        <f t="shared" si="10"/>
        <v>29929.615019999997</v>
      </c>
      <c r="J57" s="468">
        <f t="shared" si="10"/>
        <v>27407.688547734597</v>
      </c>
      <c r="K57" s="468">
        <f t="shared" si="10"/>
        <v>25134.594372857249</v>
      </c>
      <c r="L57" s="440">
        <f t="shared" si="1"/>
        <v>-33298.405627142754</v>
      </c>
      <c r="M57" s="441">
        <f t="shared" si="2"/>
        <v>43.01438292207699</v>
      </c>
    </row>
    <row r="58" spans="1:13">
      <c r="A58" s="442" t="s">
        <v>2086</v>
      </c>
      <c r="B58" s="432">
        <v>23050</v>
      </c>
      <c r="C58" s="432">
        <v>20721</v>
      </c>
      <c r="D58" s="432">
        <v>18818</v>
      </c>
      <c r="E58" s="432">
        <v>17194</v>
      </c>
      <c r="F58" s="432">
        <v>15690</v>
      </c>
      <c r="G58" s="432">
        <v>13839</v>
      </c>
      <c r="H58" s="432">
        <v>12297</v>
      </c>
      <c r="I58" s="432">
        <v>11032.447109999997</v>
      </c>
      <c r="J58" s="432">
        <v>9971.3609952646984</v>
      </c>
      <c r="K58" s="432">
        <v>9065.7244535662649</v>
      </c>
      <c r="L58" s="434">
        <f t="shared" si="1"/>
        <v>-13984.275546433735</v>
      </c>
      <c r="M58" s="443">
        <f t="shared" si="2"/>
        <v>39.33069177252176</v>
      </c>
    </row>
    <row r="59" spans="1:13">
      <c r="A59" s="444" t="s">
        <v>2087</v>
      </c>
      <c r="B59" s="446">
        <v>35383</v>
      </c>
      <c r="C59" s="446">
        <v>32344</v>
      </c>
      <c r="D59" s="446">
        <v>29688</v>
      </c>
      <c r="E59" s="446">
        <v>27650</v>
      </c>
      <c r="F59" s="446">
        <v>25561</v>
      </c>
      <c r="G59" s="446">
        <v>22933</v>
      </c>
      <c r="H59" s="446">
        <v>20660</v>
      </c>
      <c r="I59" s="446">
        <v>18897.16791</v>
      </c>
      <c r="J59" s="446">
        <v>17436.327552469898</v>
      </c>
      <c r="K59" s="446">
        <v>16068.869919290984</v>
      </c>
      <c r="L59" s="448">
        <f t="shared" si="1"/>
        <v>-19314.130080709016</v>
      </c>
      <c r="M59" s="449">
        <f t="shared" si="2"/>
        <v>45.414096937204263</v>
      </c>
    </row>
    <row r="60" spans="1:13">
      <c r="A60" s="477" t="s">
        <v>1994</v>
      </c>
      <c r="B60" s="470">
        <f>SUM(B61:B63)</f>
        <v>72818</v>
      </c>
      <c r="C60" s="470">
        <f t="shared" ref="C60:K60" si="11">SUM(C61:C63)</f>
        <v>64956</v>
      </c>
      <c r="D60" s="470">
        <f t="shared" si="11"/>
        <v>58859</v>
      </c>
      <c r="E60" s="470">
        <f t="shared" si="11"/>
        <v>53475</v>
      </c>
      <c r="F60" s="470">
        <f t="shared" si="11"/>
        <v>48102</v>
      </c>
      <c r="G60" s="470">
        <f t="shared" si="11"/>
        <v>41756</v>
      </c>
      <c r="H60" s="470">
        <f t="shared" si="11"/>
        <v>36699</v>
      </c>
      <c r="I60" s="470">
        <f t="shared" si="11"/>
        <v>33033.46428</v>
      </c>
      <c r="J60" s="470">
        <f t="shared" si="11"/>
        <v>30010.653331482601</v>
      </c>
      <c r="K60" s="470">
        <f t="shared" si="11"/>
        <v>27416.089170735737</v>
      </c>
      <c r="L60" s="455">
        <f t="shared" si="1"/>
        <v>-45401.910829264263</v>
      </c>
      <c r="M60" s="456">
        <f t="shared" si="2"/>
        <v>37.650154042593506</v>
      </c>
    </row>
    <row r="61" spans="1:13">
      <c r="A61" s="475" t="s">
        <v>2088</v>
      </c>
      <c r="B61" s="466">
        <v>24311</v>
      </c>
      <c r="C61" s="466">
        <v>21673</v>
      </c>
      <c r="D61" s="466">
        <v>19636</v>
      </c>
      <c r="E61" s="466">
        <v>17634</v>
      </c>
      <c r="F61" s="466">
        <v>15601</v>
      </c>
      <c r="G61" s="466">
        <v>13321</v>
      </c>
      <c r="H61" s="466">
        <v>11560</v>
      </c>
      <c r="I61" s="466">
        <v>10318.62767</v>
      </c>
      <c r="J61" s="466">
        <v>9446.0004253368006</v>
      </c>
      <c r="K61" s="466">
        <v>8537.2077016122294</v>
      </c>
      <c r="L61" s="434">
        <f t="shared" si="1"/>
        <v>-15773.792298387771</v>
      </c>
      <c r="M61" s="443">
        <f t="shared" si="2"/>
        <v>35.116645558028175</v>
      </c>
    </row>
    <row r="62" spans="1:13">
      <c r="A62" s="457" t="s">
        <v>2089</v>
      </c>
      <c r="B62" s="466">
        <v>25439</v>
      </c>
      <c r="C62" s="466">
        <v>22719</v>
      </c>
      <c r="D62" s="466">
        <v>20518</v>
      </c>
      <c r="E62" s="466">
        <v>18598</v>
      </c>
      <c r="F62" s="466">
        <v>16776</v>
      </c>
      <c r="G62" s="466">
        <v>14541</v>
      </c>
      <c r="H62" s="466">
        <v>12820</v>
      </c>
      <c r="I62" s="466">
        <v>11554.13775</v>
      </c>
      <c r="J62" s="466">
        <v>10504.1144169861</v>
      </c>
      <c r="K62" s="466">
        <v>9621.2394117830481</v>
      </c>
      <c r="L62" s="434">
        <f t="shared" si="1"/>
        <v>-15817.760588216952</v>
      </c>
      <c r="M62" s="443">
        <f t="shared" si="2"/>
        <v>37.820823978077158</v>
      </c>
    </row>
    <row r="63" spans="1:13">
      <c r="A63" s="326" t="s">
        <v>2090</v>
      </c>
      <c r="B63" s="446">
        <v>23068</v>
      </c>
      <c r="C63" s="446">
        <v>20564</v>
      </c>
      <c r="D63" s="446">
        <v>18705</v>
      </c>
      <c r="E63" s="446">
        <v>17243</v>
      </c>
      <c r="F63" s="446">
        <v>15725</v>
      </c>
      <c r="G63" s="446">
        <v>13894</v>
      </c>
      <c r="H63" s="446">
        <v>12319</v>
      </c>
      <c r="I63" s="446">
        <v>11160.69886</v>
      </c>
      <c r="J63" s="446">
        <v>10060.538489159699</v>
      </c>
      <c r="K63" s="446">
        <v>9257.6420573404612</v>
      </c>
      <c r="L63" s="448">
        <f t="shared" si="1"/>
        <v>-13810.357942659539</v>
      </c>
      <c r="M63" s="449">
        <f t="shared" si="2"/>
        <v>40.131966608897443</v>
      </c>
    </row>
    <row r="64" spans="1:13">
      <c r="A64" s="327" t="s">
        <v>2275</v>
      </c>
      <c r="B64" s="466"/>
      <c r="C64" s="466"/>
      <c r="D64" s="466"/>
      <c r="E64" s="466"/>
      <c r="F64" s="466"/>
      <c r="G64" s="466"/>
      <c r="H64" s="466"/>
      <c r="I64" s="466"/>
      <c r="J64" s="466"/>
      <c r="K64" s="466"/>
      <c r="L64" s="466"/>
    </row>
    <row r="67" spans="1:13">
      <c r="A67" s="494" t="s">
        <v>2176</v>
      </c>
      <c r="B67" s="495">
        <f>B69-B68</f>
        <v>3175193</v>
      </c>
      <c r="C67" s="495">
        <f t="shared" ref="C67:K67" si="12">C69-C68</f>
        <v>3040406</v>
      </c>
      <c r="D67" s="495">
        <f t="shared" si="12"/>
        <v>2939158</v>
      </c>
      <c r="E67" s="495">
        <f t="shared" si="12"/>
        <v>2800620</v>
      </c>
      <c r="F67" s="495">
        <f t="shared" si="12"/>
        <v>2619106</v>
      </c>
      <c r="G67" s="495">
        <f t="shared" si="12"/>
        <v>2377607</v>
      </c>
      <c r="H67" s="495">
        <f t="shared" si="12"/>
        <v>2208326</v>
      </c>
      <c r="I67" s="495">
        <f t="shared" si="12"/>
        <v>2073600.0812599999</v>
      </c>
      <c r="J67" s="495">
        <f t="shared" si="12"/>
        <v>1966951.8317955181</v>
      </c>
      <c r="K67" s="495">
        <f t="shared" si="12"/>
        <v>1867614.028422147</v>
      </c>
      <c r="L67" s="496">
        <f t="shared" ref="L67:L69" si="13">K67-B67</f>
        <v>-1307578.971577853</v>
      </c>
      <c r="M67" s="66">
        <f t="shared" ref="M67:M69" si="14">K67/B67*100</f>
        <v>58.818913635238765</v>
      </c>
    </row>
    <row r="68" spans="1:13">
      <c r="A68" s="497" t="s">
        <v>2177</v>
      </c>
      <c r="B68" s="498">
        <f>B24+B29+B30+B37+B40+B41+B42+B48+B49+B50+B55+B56</f>
        <v>146811</v>
      </c>
      <c r="C68" s="498">
        <f t="shared" ref="C68:K68" si="15">C24+C29+C30+C37+C40+C41+C42+C48+C49+C50+C55+C56</f>
        <v>134458</v>
      </c>
      <c r="D68" s="498">
        <f t="shared" si="15"/>
        <v>125018</v>
      </c>
      <c r="E68" s="498">
        <f t="shared" si="15"/>
        <v>115910</v>
      </c>
      <c r="F68" s="498">
        <f t="shared" si="15"/>
        <v>106751</v>
      </c>
      <c r="G68" s="498">
        <f t="shared" si="15"/>
        <v>94719</v>
      </c>
      <c r="H68" s="498">
        <f t="shared" si="15"/>
        <v>85414</v>
      </c>
      <c r="I68" s="498">
        <f t="shared" si="15"/>
        <v>78894.561040000015</v>
      </c>
      <c r="J68" s="498">
        <f t="shared" si="15"/>
        <v>73860.410168941802</v>
      </c>
      <c r="K68" s="498">
        <f t="shared" si="15"/>
        <v>69316.065801784527</v>
      </c>
      <c r="L68" s="499">
        <f t="shared" si="13"/>
        <v>-77494.934198215473</v>
      </c>
      <c r="M68" s="28">
        <f t="shared" si="14"/>
        <v>47.214490604780657</v>
      </c>
    </row>
    <row r="69" spans="1:13">
      <c r="A69" s="500" t="s">
        <v>31</v>
      </c>
      <c r="B69" s="501">
        <f>B4</f>
        <v>3322004</v>
      </c>
      <c r="C69" s="501">
        <f t="shared" ref="C69:K69" si="16">C4</f>
        <v>3174864</v>
      </c>
      <c r="D69" s="501">
        <f t="shared" si="16"/>
        <v>3064176</v>
      </c>
      <c r="E69" s="501">
        <f t="shared" si="16"/>
        <v>2916530</v>
      </c>
      <c r="F69" s="501">
        <f t="shared" si="16"/>
        <v>2725857</v>
      </c>
      <c r="G69" s="501">
        <f t="shared" si="16"/>
        <v>2472326</v>
      </c>
      <c r="H69" s="501">
        <f t="shared" si="16"/>
        <v>2293740</v>
      </c>
      <c r="I69" s="501">
        <f t="shared" si="16"/>
        <v>2152494.6422999999</v>
      </c>
      <c r="J69" s="501">
        <f t="shared" si="16"/>
        <v>2040812.2419644599</v>
      </c>
      <c r="K69" s="501">
        <f t="shared" si="16"/>
        <v>1936930.0942239317</v>
      </c>
      <c r="L69" s="502">
        <f t="shared" si="13"/>
        <v>-1385073.9057760683</v>
      </c>
      <c r="M69" s="503">
        <f t="shared" si="14"/>
        <v>58.306073509361568</v>
      </c>
    </row>
  </sheetData>
  <phoneticPr fontId="1"/>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AEE75-3F38-4677-9B46-DF94464E5335}">
  <dimension ref="A1:M69"/>
  <sheetViews>
    <sheetView workbookViewId="0">
      <pane xSplit="1" ySplit="3" topLeftCell="B54" activePane="bottomRight" state="frozen"/>
      <selection pane="topRight" activeCell="B1" sqref="B1"/>
      <selection pane="bottomLeft" activeCell="A4" sqref="A4"/>
      <selection pane="bottomRight" activeCell="F74" sqref="F74"/>
    </sheetView>
  </sheetViews>
  <sheetFormatPr defaultRowHeight="13.5"/>
  <cols>
    <col min="1" max="1" width="12.125" style="25" customWidth="1"/>
    <col min="2" max="8" width="9.625" style="1" bestFit="1" customWidth="1"/>
    <col min="9" max="11" width="9.625" style="1" customWidth="1"/>
    <col min="12" max="12" width="10.625" style="1" customWidth="1"/>
    <col min="13" max="13" width="7.875" style="1" customWidth="1"/>
    <col min="14" max="243" width="8.625" style="1"/>
    <col min="244" max="244" width="12.125" style="1" customWidth="1"/>
    <col min="245" max="251" width="9.625" style="1" bestFit="1" customWidth="1"/>
    <col min="252" max="252" width="9.625" style="1" customWidth="1"/>
    <col min="253" max="253" width="4.5" style="1" customWidth="1"/>
    <col min="254" max="499" width="8.625" style="1"/>
    <col min="500" max="500" width="12.125" style="1" customWidth="1"/>
    <col min="501" max="507" width="9.625" style="1" bestFit="1" customWidth="1"/>
    <col min="508" max="508" width="9.625" style="1" customWidth="1"/>
    <col min="509" max="509" width="4.5" style="1" customWidth="1"/>
    <col min="510" max="755" width="8.625" style="1"/>
    <col min="756" max="756" width="12.125" style="1" customWidth="1"/>
    <col min="757" max="763" width="9.625" style="1" bestFit="1" customWidth="1"/>
    <col min="764" max="764" width="9.625" style="1" customWidth="1"/>
    <col min="765" max="765" width="4.5" style="1" customWidth="1"/>
    <col min="766" max="1011" width="8.625" style="1"/>
    <col min="1012" max="1012" width="12.125" style="1" customWidth="1"/>
    <col min="1013" max="1019" width="9.625" style="1" bestFit="1" customWidth="1"/>
    <col min="1020" max="1020" width="9.625" style="1" customWidth="1"/>
    <col min="1021" max="1021" width="4.5" style="1" customWidth="1"/>
    <col min="1022" max="1267" width="8.625" style="1"/>
    <col min="1268" max="1268" width="12.125" style="1" customWidth="1"/>
    <col min="1269" max="1275" width="9.625" style="1" bestFit="1" customWidth="1"/>
    <col min="1276" max="1276" width="9.625" style="1" customWidth="1"/>
    <col min="1277" max="1277" width="4.5" style="1" customWidth="1"/>
    <col min="1278" max="1523" width="8.625" style="1"/>
    <col min="1524" max="1524" width="12.125" style="1" customWidth="1"/>
    <col min="1525" max="1531" width="9.625" style="1" bestFit="1" customWidth="1"/>
    <col min="1532" max="1532" width="9.625" style="1" customWidth="1"/>
    <col min="1533" max="1533" width="4.5" style="1" customWidth="1"/>
    <col min="1534" max="1779" width="8.625" style="1"/>
    <col min="1780" max="1780" width="12.125" style="1" customWidth="1"/>
    <col min="1781" max="1787" width="9.625" style="1" bestFit="1" customWidth="1"/>
    <col min="1788" max="1788" width="9.625" style="1" customWidth="1"/>
    <col min="1789" max="1789" width="4.5" style="1" customWidth="1"/>
    <col min="1790" max="2035" width="8.625" style="1"/>
    <col min="2036" max="2036" width="12.125" style="1" customWidth="1"/>
    <col min="2037" max="2043" width="9.625" style="1" bestFit="1" customWidth="1"/>
    <col min="2044" max="2044" width="9.625" style="1" customWidth="1"/>
    <col min="2045" max="2045" width="4.5" style="1" customWidth="1"/>
    <col min="2046" max="2291" width="8.625" style="1"/>
    <col min="2292" max="2292" width="12.125" style="1" customWidth="1"/>
    <col min="2293" max="2299" width="9.625" style="1" bestFit="1" customWidth="1"/>
    <col min="2300" max="2300" width="9.625" style="1" customWidth="1"/>
    <col min="2301" max="2301" width="4.5" style="1" customWidth="1"/>
    <col min="2302" max="2547" width="8.625" style="1"/>
    <col min="2548" max="2548" width="12.125" style="1" customWidth="1"/>
    <col min="2549" max="2555" width="9.625" style="1" bestFit="1" customWidth="1"/>
    <col min="2556" max="2556" width="9.625" style="1" customWidth="1"/>
    <col min="2557" max="2557" width="4.5" style="1" customWidth="1"/>
    <col min="2558" max="2803" width="8.625" style="1"/>
    <col min="2804" max="2804" width="12.125" style="1" customWidth="1"/>
    <col min="2805" max="2811" width="9.625" style="1" bestFit="1" customWidth="1"/>
    <col min="2812" max="2812" width="9.625" style="1" customWidth="1"/>
    <col min="2813" max="2813" width="4.5" style="1" customWidth="1"/>
    <col min="2814" max="3059" width="8.625" style="1"/>
    <col min="3060" max="3060" width="12.125" style="1" customWidth="1"/>
    <col min="3061" max="3067" width="9.625" style="1" bestFit="1" customWidth="1"/>
    <col min="3068" max="3068" width="9.625" style="1" customWidth="1"/>
    <col min="3069" max="3069" width="4.5" style="1" customWidth="1"/>
    <col min="3070" max="3315" width="8.625" style="1"/>
    <col min="3316" max="3316" width="12.125" style="1" customWidth="1"/>
    <col min="3317" max="3323" width="9.625" style="1" bestFit="1" customWidth="1"/>
    <col min="3324" max="3324" width="9.625" style="1" customWidth="1"/>
    <col min="3325" max="3325" width="4.5" style="1" customWidth="1"/>
    <col min="3326" max="3571" width="8.625" style="1"/>
    <col min="3572" max="3572" width="12.125" style="1" customWidth="1"/>
    <col min="3573" max="3579" width="9.625" style="1" bestFit="1" customWidth="1"/>
    <col min="3580" max="3580" width="9.625" style="1" customWidth="1"/>
    <col min="3581" max="3581" width="4.5" style="1" customWidth="1"/>
    <col min="3582" max="3827" width="8.625" style="1"/>
    <col min="3828" max="3828" width="12.125" style="1" customWidth="1"/>
    <col min="3829" max="3835" width="9.625" style="1" bestFit="1" customWidth="1"/>
    <col min="3836" max="3836" width="9.625" style="1" customWidth="1"/>
    <col min="3837" max="3837" width="4.5" style="1" customWidth="1"/>
    <col min="3838" max="4083" width="8.625" style="1"/>
    <col min="4084" max="4084" width="12.125" style="1" customWidth="1"/>
    <col min="4085" max="4091" width="9.625" style="1" bestFit="1" customWidth="1"/>
    <col min="4092" max="4092" width="9.625" style="1" customWidth="1"/>
    <col min="4093" max="4093" width="4.5" style="1" customWidth="1"/>
    <col min="4094" max="4339" width="8.625" style="1"/>
    <col min="4340" max="4340" width="12.125" style="1" customWidth="1"/>
    <col min="4341" max="4347" width="9.625" style="1" bestFit="1" customWidth="1"/>
    <col min="4348" max="4348" width="9.625" style="1" customWidth="1"/>
    <col min="4349" max="4349" width="4.5" style="1" customWidth="1"/>
    <col min="4350" max="4595" width="8.625" style="1"/>
    <col min="4596" max="4596" width="12.125" style="1" customWidth="1"/>
    <col min="4597" max="4603" width="9.625" style="1" bestFit="1" customWidth="1"/>
    <col min="4604" max="4604" width="9.625" style="1" customWidth="1"/>
    <col min="4605" max="4605" width="4.5" style="1" customWidth="1"/>
    <col min="4606" max="4851" width="8.625" style="1"/>
    <col min="4852" max="4852" width="12.125" style="1" customWidth="1"/>
    <col min="4853" max="4859" width="9.625" style="1" bestFit="1" customWidth="1"/>
    <col min="4860" max="4860" width="9.625" style="1" customWidth="1"/>
    <col min="4861" max="4861" width="4.5" style="1" customWidth="1"/>
    <col min="4862" max="5107" width="8.625" style="1"/>
    <col min="5108" max="5108" width="12.125" style="1" customWidth="1"/>
    <col min="5109" max="5115" width="9.625" style="1" bestFit="1" customWidth="1"/>
    <col min="5116" max="5116" width="9.625" style="1" customWidth="1"/>
    <col min="5117" max="5117" width="4.5" style="1" customWidth="1"/>
    <col min="5118" max="5363" width="8.625" style="1"/>
    <col min="5364" max="5364" width="12.125" style="1" customWidth="1"/>
    <col min="5365" max="5371" width="9.625" style="1" bestFit="1" customWidth="1"/>
    <col min="5372" max="5372" width="9.625" style="1" customWidth="1"/>
    <col min="5373" max="5373" width="4.5" style="1" customWidth="1"/>
    <col min="5374" max="5619" width="8.625" style="1"/>
    <col min="5620" max="5620" width="12.125" style="1" customWidth="1"/>
    <col min="5621" max="5627" width="9.625" style="1" bestFit="1" customWidth="1"/>
    <col min="5628" max="5628" width="9.625" style="1" customWidth="1"/>
    <col min="5629" max="5629" width="4.5" style="1" customWidth="1"/>
    <col min="5630" max="5875" width="8.625" style="1"/>
    <col min="5876" max="5876" width="12.125" style="1" customWidth="1"/>
    <col min="5877" max="5883" width="9.625" style="1" bestFit="1" customWidth="1"/>
    <col min="5884" max="5884" width="9.625" style="1" customWidth="1"/>
    <col min="5885" max="5885" width="4.5" style="1" customWidth="1"/>
    <col min="5886" max="6131" width="8.625" style="1"/>
    <col min="6132" max="6132" width="12.125" style="1" customWidth="1"/>
    <col min="6133" max="6139" width="9.625" style="1" bestFit="1" customWidth="1"/>
    <col min="6140" max="6140" width="9.625" style="1" customWidth="1"/>
    <col min="6141" max="6141" width="4.5" style="1" customWidth="1"/>
    <col min="6142" max="6387" width="8.625" style="1"/>
    <col min="6388" max="6388" width="12.125" style="1" customWidth="1"/>
    <col min="6389" max="6395" width="9.625" style="1" bestFit="1" customWidth="1"/>
    <col min="6396" max="6396" width="9.625" style="1" customWidth="1"/>
    <col min="6397" max="6397" width="4.5" style="1" customWidth="1"/>
    <col min="6398" max="6643" width="8.625" style="1"/>
    <col min="6644" max="6644" width="12.125" style="1" customWidth="1"/>
    <col min="6645" max="6651" width="9.625" style="1" bestFit="1" customWidth="1"/>
    <col min="6652" max="6652" width="9.625" style="1" customWidth="1"/>
    <col min="6653" max="6653" width="4.5" style="1" customWidth="1"/>
    <col min="6654" max="6899" width="8.625" style="1"/>
    <col min="6900" max="6900" width="12.125" style="1" customWidth="1"/>
    <col min="6901" max="6907" width="9.625" style="1" bestFit="1" customWidth="1"/>
    <col min="6908" max="6908" width="9.625" style="1" customWidth="1"/>
    <col min="6909" max="6909" width="4.5" style="1" customWidth="1"/>
    <col min="6910" max="7155" width="8.625" style="1"/>
    <col min="7156" max="7156" width="12.125" style="1" customWidth="1"/>
    <col min="7157" max="7163" width="9.625" style="1" bestFit="1" customWidth="1"/>
    <col min="7164" max="7164" width="9.625" style="1" customWidth="1"/>
    <col min="7165" max="7165" width="4.5" style="1" customWidth="1"/>
    <col min="7166" max="7411" width="8.625" style="1"/>
    <col min="7412" max="7412" width="12.125" style="1" customWidth="1"/>
    <col min="7413" max="7419" width="9.625" style="1" bestFit="1" customWidth="1"/>
    <col min="7420" max="7420" width="9.625" style="1" customWidth="1"/>
    <col min="7421" max="7421" width="4.5" style="1" customWidth="1"/>
    <col min="7422" max="7667" width="8.625" style="1"/>
    <col min="7668" max="7668" width="12.125" style="1" customWidth="1"/>
    <col min="7669" max="7675" width="9.625" style="1" bestFit="1" customWidth="1"/>
    <col min="7676" max="7676" width="9.625" style="1" customWidth="1"/>
    <col min="7677" max="7677" width="4.5" style="1" customWidth="1"/>
    <col min="7678" max="7923" width="8.625" style="1"/>
    <col min="7924" max="7924" width="12.125" style="1" customWidth="1"/>
    <col min="7925" max="7931" width="9.625" style="1" bestFit="1" customWidth="1"/>
    <col min="7932" max="7932" width="9.625" style="1" customWidth="1"/>
    <col min="7933" max="7933" width="4.5" style="1" customWidth="1"/>
    <col min="7934" max="8179" width="8.625" style="1"/>
    <col min="8180" max="8180" width="12.125" style="1" customWidth="1"/>
    <col min="8181" max="8187" width="9.625" style="1" bestFit="1" customWidth="1"/>
    <col min="8188" max="8188" width="9.625" style="1" customWidth="1"/>
    <col min="8189" max="8189" width="4.5" style="1" customWidth="1"/>
    <col min="8190" max="8435" width="8.625" style="1"/>
    <col min="8436" max="8436" width="12.125" style="1" customWidth="1"/>
    <col min="8437" max="8443" width="9.625" style="1" bestFit="1" customWidth="1"/>
    <col min="8444" max="8444" width="9.625" style="1" customWidth="1"/>
    <col min="8445" max="8445" width="4.5" style="1" customWidth="1"/>
    <col min="8446" max="8691" width="8.625" style="1"/>
    <col min="8692" max="8692" width="12.125" style="1" customWidth="1"/>
    <col min="8693" max="8699" width="9.625" style="1" bestFit="1" customWidth="1"/>
    <col min="8700" max="8700" width="9.625" style="1" customWidth="1"/>
    <col min="8701" max="8701" width="4.5" style="1" customWidth="1"/>
    <col min="8702" max="8947" width="8.625" style="1"/>
    <col min="8948" max="8948" width="12.125" style="1" customWidth="1"/>
    <col min="8949" max="8955" width="9.625" style="1" bestFit="1" customWidth="1"/>
    <col min="8956" max="8956" width="9.625" style="1" customWidth="1"/>
    <col min="8957" max="8957" width="4.5" style="1" customWidth="1"/>
    <col min="8958" max="9203" width="8.625" style="1"/>
    <col min="9204" max="9204" width="12.125" style="1" customWidth="1"/>
    <col min="9205" max="9211" width="9.625" style="1" bestFit="1" customWidth="1"/>
    <col min="9212" max="9212" width="9.625" style="1" customWidth="1"/>
    <col min="9213" max="9213" width="4.5" style="1" customWidth="1"/>
    <col min="9214" max="9459" width="8.625" style="1"/>
    <col min="9460" max="9460" width="12.125" style="1" customWidth="1"/>
    <col min="9461" max="9467" width="9.625" style="1" bestFit="1" customWidth="1"/>
    <col min="9468" max="9468" width="9.625" style="1" customWidth="1"/>
    <col min="9469" max="9469" width="4.5" style="1" customWidth="1"/>
    <col min="9470" max="9715" width="8.625" style="1"/>
    <col min="9716" max="9716" width="12.125" style="1" customWidth="1"/>
    <col min="9717" max="9723" width="9.625" style="1" bestFit="1" customWidth="1"/>
    <col min="9724" max="9724" width="9.625" style="1" customWidth="1"/>
    <col min="9725" max="9725" width="4.5" style="1" customWidth="1"/>
    <col min="9726" max="9971" width="8.625" style="1"/>
    <col min="9972" max="9972" width="12.125" style="1" customWidth="1"/>
    <col min="9973" max="9979" width="9.625" style="1" bestFit="1" customWidth="1"/>
    <col min="9980" max="9980" width="9.625" style="1" customWidth="1"/>
    <col min="9981" max="9981" width="4.5" style="1" customWidth="1"/>
    <col min="9982" max="10227" width="8.625" style="1"/>
    <col min="10228" max="10228" width="12.125" style="1" customWidth="1"/>
    <col min="10229" max="10235" width="9.625" style="1" bestFit="1" customWidth="1"/>
    <col min="10236" max="10236" width="9.625" style="1" customWidth="1"/>
    <col min="10237" max="10237" width="4.5" style="1" customWidth="1"/>
    <col min="10238" max="10483" width="8.625" style="1"/>
    <col min="10484" max="10484" width="12.125" style="1" customWidth="1"/>
    <col min="10485" max="10491" width="9.625" style="1" bestFit="1" customWidth="1"/>
    <col min="10492" max="10492" width="9.625" style="1" customWidth="1"/>
    <col min="10493" max="10493" width="4.5" style="1" customWidth="1"/>
    <col min="10494" max="10739" width="8.625" style="1"/>
    <col min="10740" max="10740" width="12.125" style="1" customWidth="1"/>
    <col min="10741" max="10747" width="9.625" style="1" bestFit="1" customWidth="1"/>
    <col min="10748" max="10748" width="9.625" style="1" customWidth="1"/>
    <col min="10749" max="10749" width="4.5" style="1" customWidth="1"/>
    <col min="10750" max="10995" width="8.625" style="1"/>
    <col min="10996" max="10996" width="12.125" style="1" customWidth="1"/>
    <col min="10997" max="11003" width="9.625" style="1" bestFit="1" customWidth="1"/>
    <col min="11004" max="11004" width="9.625" style="1" customWidth="1"/>
    <col min="11005" max="11005" width="4.5" style="1" customWidth="1"/>
    <col min="11006" max="11251" width="8.625" style="1"/>
    <col min="11252" max="11252" width="12.125" style="1" customWidth="1"/>
    <col min="11253" max="11259" width="9.625" style="1" bestFit="1" customWidth="1"/>
    <col min="11260" max="11260" width="9.625" style="1" customWidth="1"/>
    <col min="11261" max="11261" width="4.5" style="1" customWidth="1"/>
    <col min="11262" max="11507" width="8.625" style="1"/>
    <col min="11508" max="11508" width="12.125" style="1" customWidth="1"/>
    <col min="11509" max="11515" width="9.625" style="1" bestFit="1" customWidth="1"/>
    <col min="11516" max="11516" width="9.625" style="1" customWidth="1"/>
    <col min="11517" max="11517" width="4.5" style="1" customWidth="1"/>
    <col min="11518" max="11763" width="8.625" style="1"/>
    <col min="11764" max="11764" width="12.125" style="1" customWidth="1"/>
    <col min="11765" max="11771" width="9.625" style="1" bestFit="1" customWidth="1"/>
    <col min="11772" max="11772" width="9.625" style="1" customWidth="1"/>
    <col min="11773" max="11773" width="4.5" style="1" customWidth="1"/>
    <col min="11774" max="12019" width="8.625" style="1"/>
    <col min="12020" max="12020" width="12.125" style="1" customWidth="1"/>
    <col min="12021" max="12027" width="9.625" style="1" bestFit="1" customWidth="1"/>
    <col min="12028" max="12028" width="9.625" style="1" customWidth="1"/>
    <col min="12029" max="12029" width="4.5" style="1" customWidth="1"/>
    <col min="12030" max="12275" width="8.625" style="1"/>
    <col min="12276" max="12276" width="12.125" style="1" customWidth="1"/>
    <col min="12277" max="12283" width="9.625" style="1" bestFit="1" customWidth="1"/>
    <col min="12284" max="12284" width="9.625" style="1" customWidth="1"/>
    <col min="12285" max="12285" width="4.5" style="1" customWidth="1"/>
    <col min="12286" max="12531" width="8.625" style="1"/>
    <col min="12532" max="12532" width="12.125" style="1" customWidth="1"/>
    <col min="12533" max="12539" width="9.625" style="1" bestFit="1" customWidth="1"/>
    <col min="12540" max="12540" width="9.625" style="1" customWidth="1"/>
    <col min="12541" max="12541" width="4.5" style="1" customWidth="1"/>
    <col min="12542" max="12787" width="8.625" style="1"/>
    <col min="12788" max="12788" width="12.125" style="1" customWidth="1"/>
    <col min="12789" max="12795" width="9.625" style="1" bestFit="1" customWidth="1"/>
    <col min="12796" max="12796" width="9.625" style="1" customWidth="1"/>
    <col min="12797" max="12797" width="4.5" style="1" customWidth="1"/>
    <col min="12798" max="13043" width="8.625" style="1"/>
    <col min="13044" max="13044" width="12.125" style="1" customWidth="1"/>
    <col min="13045" max="13051" width="9.625" style="1" bestFit="1" customWidth="1"/>
    <col min="13052" max="13052" width="9.625" style="1" customWidth="1"/>
    <col min="13053" max="13053" width="4.5" style="1" customWidth="1"/>
    <col min="13054" max="13299" width="8.625" style="1"/>
    <col min="13300" max="13300" width="12.125" style="1" customWidth="1"/>
    <col min="13301" max="13307" width="9.625" style="1" bestFit="1" customWidth="1"/>
    <col min="13308" max="13308" width="9.625" style="1" customWidth="1"/>
    <col min="13309" max="13309" width="4.5" style="1" customWidth="1"/>
    <col min="13310" max="13555" width="8.625" style="1"/>
    <col min="13556" max="13556" width="12.125" style="1" customWidth="1"/>
    <col min="13557" max="13563" width="9.625" style="1" bestFit="1" customWidth="1"/>
    <col min="13564" max="13564" width="9.625" style="1" customWidth="1"/>
    <col min="13565" max="13565" width="4.5" style="1" customWidth="1"/>
    <col min="13566" max="13811" width="8.625" style="1"/>
    <col min="13812" max="13812" width="12.125" style="1" customWidth="1"/>
    <col min="13813" max="13819" width="9.625" style="1" bestFit="1" customWidth="1"/>
    <col min="13820" max="13820" width="9.625" style="1" customWidth="1"/>
    <col min="13821" max="13821" width="4.5" style="1" customWidth="1"/>
    <col min="13822" max="14067" width="8.625" style="1"/>
    <col min="14068" max="14068" width="12.125" style="1" customWidth="1"/>
    <col min="14069" max="14075" width="9.625" style="1" bestFit="1" customWidth="1"/>
    <col min="14076" max="14076" width="9.625" style="1" customWidth="1"/>
    <col min="14077" max="14077" width="4.5" style="1" customWidth="1"/>
    <col min="14078" max="14323" width="8.625" style="1"/>
    <col min="14324" max="14324" width="12.125" style="1" customWidth="1"/>
    <col min="14325" max="14331" width="9.625" style="1" bestFit="1" customWidth="1"/>
    <col min="14332" max="14332" width="9.625" style="1" customWidth="1"/>
    <col min="14333" max="14333" width="4.5" style="1" customWidth="1"/>
    <col min="14334" max="14579" width="8.625" style="1"/>
    <col min="14580" max="14580" width="12.125" style="1" customWidth="1"/>
    <col min="14581" max="14587" width="9.625" style="1" bestFit="1" customWidth="1"/>
    <col min="14588" max="14588" width="9.625" style="1" customWidth="1"/>
    <col min="14589" max="14589" width="4.5" style="1" customWidth="1"/>
    <col min="14590" max="14835" width="8.625" style="1"/>
    <col min="14836" max="14836" width="12.125" style="1" customWidth="1"/>
    <col min="14837" max="14843" width="9.625" style="1" bestFit="1" customWidth="1"/>
    <col min="14844" max="14844" width="9.625" style="1" customWidth="1"/>
    <col min="14845" max="14845" width="4.5" style="1" customWidth="1"/>
    <col min="14846" max="15091" width="8.625" style="1"/>
    <col min="15092" max="15092" width="12.125" style="1" customWidth="1"/>
    <col min="15093" max="15099" width="9.625" style="1" bestFit="1" customWidth="1"/>
    <col min="15100" max="15100" width="9.625" style="1" customWidth="1"/>
    <col min="15101" max="15101" width="4.5" style="1" customWidth="1"/>
    <col min="15102" max="15347" width="8.625" style="1"/>
    <col min="15348" max="15348" width="12.125" style="1" customWidth="1"/>
    <col min="15349" max="15355" width="9.625" style="1" bestFit="1" customWidth="1"/>
    <col min="15356" max="15356" width="9.625" style="1" customWidth="1"/>
    <col min="15357" max="15357" width="4.5" style="1" customWidth="1"/>
    <col min="15358" max="15603" width="8.625" style="1"/>
    <col min="15604" max="15604" width="12.125" style="1" customWidth="1"/>
    <col min="15605" max="15611" width="9.625" style="1" bestFit="1" customWidth="1"/>
    <col min="15612" max="15612" width="9.625" style="1" customWidth="1"/>
    <col min="15613" max="15613" width="4.5" style="1" customWidth="1"/>
    <col min="15614" max="15859" width="8.625" style="1"/>
    <col min="15860" max="15860" width="12.125" style="1" customWidth="1"/>
    <col min="15861" max="15867" width="9.625" style="1" bestFit="1" customWidth="1"/>
    <col min="15868" max="15868" width="9.625" style="1" customWidth="1"/>
    <col min="15869" max="15869" width="4.5" style="1" customWidth="1"/>
    <col min="15870" max="16115" width="8.625" style="1"/>
    <col min="16116" max="16116" width="12.125" style="1" customWidth="1"/>
    <col min="16117" max="16123" width="9.625" style="1" bestFit="1" customWidth="1"/>
    <col min="16124" max="16124" width="9.625" style="1" customWidth="1"/>
    <col min="16125" max="16125" width="4.5" style="1" customWidth="1"/>
    <col min="16126" max="16384" width="8.625" style="1"/>
  </cols>
  <sheetData>
    <row r="1" spans="1:13">
      <c r="A1" s="421" t="s">
        <v>2189</v>
      </c>
      <c r="I1" s="31" t="s">
        <v>122</v>
      </c>
      <c r="J1" s="1" t="s">
        <v>2115</v>
      </c>
      <c r="K1" s="31" t="s">
        <v>122</v>
      </c>
    </row>
    <row r="2" spans="1:13">
      <c r="A2" s="422" t="s">
        <v>2179</v>
      </c>
      <c r="B2" s="13" t="s">
        <v>2116</v>
      </c>
      <c r="C2" s="13" t="s">
        <v>2117</v>
      </c>
      <c r="D2" s="13" t="s">
        <v>2118</v>
      </c>
      <c r="E2" s="13" t="s">
        <v>2119</v>
      </c>
      <c r="F2" s="13" t="s">
        <v>2120</v>
      </c>
      <c r="G2" s="13" t="s">
        <v>2121</v>
      </c>
      <c r="H2" s="13" t="s">
        <v>2122</v>
      </c>
      <c r="I2" s="13" t="s">
        <v>2180</v>
      </c>
      <c r="J2" s="13" t="s">
        <v>2181</v>
      </c>
      <c r="K2" s="13" t="s">
        <v>2182</v>
      </c>
      <c r="L2" s="424"/>
      <c r="M2" s="425"/>
    </row>
    <row r="3" spans="1:13">
      <c r="A3" s="426"/>
      <c r="B3" s="12"/>
      <c r="C3" s="12"/>
      <c r="D3" s="12"/>
      <c r="E3" s="12"/>
      <c r="F3" s="12"/>
      <c r="G3" s="12"/>
      <c r="H3" s="12"/>
      <c r="I3" s="12" t="s">
        <v>2183</v>
      </c>
      <c r="J3" s="12" t="s">
        <v>2183</v>
      </c>
      <c r="K3" s="12" t="s">
        <v>2183</v>
      </c>
      <c r="L3" s="428" t="s">
        <v>2184</v>
      </c>
      <c r="M3" s="429" t="s">
        <v>2185</v>
      </c>
    </row>
    <row r="4" spans="1:13">
      <c r="A4" s="430" t="s">
        <v>208</v>
      </c>
      <c r="B4" s="466">
        <v>1502498</v>
      </c>
      <c r="C4" s="466">
        <v>1606797</v>
      </c>
      <c r="D4" s="466">
        <v>1633619</v>
      </c>
      <c r="E4" s="466">
        <v>1659156</v>
      </c>
      <c r="F4" s="466">
        <v>1697777</v>
      </c>
      <c r="G4" s="466">
        <v>1770468</v>
      </c>
      <c r="H4" s="466">
        <v>1764290</v>
      </c>
      <c r="I4" s="466">
        <v>1708454.5012099999</v>
      </c>
      <c r="J4" s="466">
        <v>1608216.416606602</v>
      </c>
      <c r="K4" s="466">
        <v>1486997.5215829227</v>
      </c>
      <c r="L4" s="434">
        <f>K4-B4</f>
        <v>-15500.478417077335</v>
      </c>
      <c r="M4" s="435">
        <f>K4/B4*100</f>
        <v>98.968352808650835</v>
      </c>
    </row>
    <row r="5" spans="1:13">
      <c r="A5" s="467" t="s">
        <v>1795</v>
      </c>
      <c r="B5" s="468">
        <f>SUM(B6:B14)</f>
        <v>417171</v>
      </c>
      <c r="C5" s="468">
        <f t="shared" ref="C5:K5" si="0">SUM(C6:C14)</f>
        <v>452404</v>
      </c>
      <c r="D5" s="468">
        <f t="shared" si="0"/>
        <v>465811</v>
      </c>
      <c r="E5" s="468">
        <f t="shared" si="0"/>
        <v>477597</v>
      </c>
      <c r="F5" s="468">
        <f t="shared" si="0"/>
        <v>491510</v>
      </c>
      <c r="G5" s="468">
        <f t="shared" si="0"/>
        <v>514234</v>
      </c>
      <c r="H5" s="468">
        <f t="shared" si="0"/>
        <v>514537</v>
      </c>
      <c r="I5" s="468">
        <f t="shared" si="0"/>
        <v>506576.09338999994</v>
      </c>
      <c r="J5" s="468">
        <f t="shared" si="0"/>
        <v>484737.01557912276</v>
      </c>
      <c r="K5" s="468">
        <f t="shared" si="0"/>
        <v>453683.42370878998</v>
      </c>
      <c r="L5" s="440">
        <f t="shared" ref="L5:L63" si="1">K5-B5</f>
        <v>36512.423708789982</v>
      </c>
      <c r="M5" s="441">
        <f t="shared" ref="M5:M63" si="2">K5/B5*100</f>
        <v>108.75238779991659</v>
      </c>
    </row>
    <row r="6" spans="1:13">
      <c r="A6" s="442" t="s">
        <v>2123</v>
      </c>
      <c r="B6" s="432">
        <v>50355</v>
      </c>
      <c r="C6" s="432">
        <v>55657</v>
      </c>
      <c r="D6" s="432">
        <v>59393</v>
      </c>
      <c r="E6" s="432">
        <v>63725</v>
      </c>
      <c r="F6" s="432">
        <v>68746</v>
      </c>
      <c r="G6" s="432">
        <v>73882</v>
      </c>
      <c r="H6" s="432">
        <v>74885</v>
      </c>
      <c r="I6" s="432">
        <v>73159.499349999998</v>
      </c>
      <c r="J6" s="432">
        <v>69297.715116328603</v>
      </c>
      <c r="K6" s="432">
        <v>64613.941067952277</v>
      </c>
      <c r="L6" s="434">
        <f t="shared" si="1"/>
        <v>14258.941067952277</v>
      </c>
      <c r="M6" s="443">
        <f t="shared" si="2"/>
        <v>128.31683262427222</v>
      </c>
    </row>
    <row r="7" spans="1:13">
      <c r="A7" s="442" t="s">
        <v>1799</v>
      </c>
      <c r="B7" s="432">
        <v>33964</v>
      </c>
      <c r="C7" s="432">
        <v>36181</v>
      </c>
      <c r="D7" s="432">
        <v>37062</v>
      </c>
      <c r="E7" s="432">
        <v>38803</v>
      </c>
      <c r="F7" s="432">
        <v>41404</v>
      </c>
      <c r="G7" s="432">
        <v>45183</v>
      </c>
      <c r="H7" s="432">
        <v>46961</v>
      </c>
      <c r="I7" s="432">
        <v>47122.916890000008</v>
      </c>
      <c r="J7" s="432">
        <v>45804.066285540306</v>
      </c>
      <c r="K7" s="432">
        <v>43678.101684168541</v>
      </c>
      <c r="L7" s="434">
        <f t="shared" si="1"/>
        <v>9714.1016841685414</v>
      </c>
      <c r="M7" s="443">
        <f t="shared" si="2"/>
        <v>128.60117089909474</v>
      </c>
    </row>
    <row r="8" spans="1:13">
      <c r="A8" s="442" t="s">
        <v>2069</v>
      </c>
      <c r="B8" s="432">
        <v>34422</v>
      </c>
      <c r="C8" s="432">
        <v>37477</v>
      </c>
      <c r="D8" s="432">
        <v>39026</v>
      </c>
      <c r="E8" s="432">
        <v>40965</v>
      </c>
      <c r="F8" s="432">
        <v>43862</v>
      </c>
      <c r="G8" s="432">
        <v>48186</v>
      </c>
      <c r="H8" s="432">
        <v>50725</v>
      </c>
      <c r="I8" s="432">
        <v>52822.372360000001</v>
      </c>
      <c r="J8" s="432">
        <v>53384.011293587304</v>
      </c>
      <c r="K8" s="432">
        <v>52715.321571351982</v>
      </c>
      <c r="L8" s="434">
        <f t="shared" si="1"/>
        <v>18293.321571351982</v>
      </c>
      <c r="M8" s="443">
        <f t="shared" si="2"/>
        <v>153.14427276553363</v>
      </c>
    </row>
    <row r="9" spans="1:13">
      <c r="A9" s="442" t="s">
        <v>1803</v>
      </c>
      <c r="B9" s="432">
        <v>32633</v>
      </c>
      <c r="C9" s="432">
        <v>33221</v>
      </c>
      <c r="D9" s="432">
        <v>32348</v>
      </c>
      <c r="E9" s="432">
        <v>31905</v>
      </c>
      <c r="F9" s="432">
        <v>32281</v>
      </c>
      <c r="G9" s="432">
        <v>33719</v>
      </c>
      <c r="H9" s="432">
        <v>34026</v>
      </c>
      <c r="I9" s="432">
        <v>34300.905080000004</v>
      </c>
      <c r="J9" s="432">
        <v>33728.710568959301</v>
      </c>
      <c r="K9" s="432">
        <v>32434.339416681185</v>
      </c>
      <c r="L9" s="434">
        <f t="shared" si="1"/>
        <v>-198.66058331881504</v>
      </c>
      <c r="M9" s="443">
        <f t="shared" si="2"/>
        <v>99.391227949257456</v>
      </c>
    </row>
    <row r="10" spans="1:13">
      <c r="A10" s="442" t="s">
        <v>1805</v>
      </c>
      <c r="B10" s="432">
        <v>63009</v>
      </c>
      <c r="C10" s="432">
        <v>69350</v>
      </c>
      <c r="D10" s="432">
        <v>71813</v>
      </c>
      <c r="E10" s="432">
        <v>73006</v>
      </c>
      <c r="F10" s="432">
        <v>73918</v>
      </c>
      <c r="G10" s="432">
        <v>75787</v>
      </c>
      <c r="H10" s="432">
        <v>73786</v>
      </c>
      <c r="I10" s="432">
        <v>70084.693119999996</v>
      </c>
      <c r="J10" s="432">
        <v>64452.755606345294</v>
      </c>
      <c r="K10" s="432">
        <v>57948.559417317578</v>
      </c>
      <c r="L10" s="434">
        <f t="shared" si="1"/>
        <v>-5060.4405826824222</v>
      </c>
      <c r="M10" s="443">
        <f t="shared" si="2"/>
        <v>91.968701958954398</v>
      </c>
    </row>
    <row r="11" spans="1:13">
      <c r="A11" s="442" t="s">
        <v>1807</v>
      </c>
      <c r="B11" s="432">
        <v>32325</v>
      </c>
      <c r="C11" s="432">
        <v>32623</v>
      </c>
      <c r="D11" s="432">
        <v>31213</v>
      </c>
      <c r="E11" s="432">
        <v>30243</v>
      </c>
      <c r="F11" s="432">
        <v>29913</v>
      </c>
      <c r="G11" s="432">
        <v>30440</v>
      </c>
      <c r="H11" s="432">
        <v>29587</v>
      </c>
      <c r="I11" s="432">
        <v>29077.621200000001</v>
      </c>
      <c r="J11" s="432">
        <v>27928.0494133172</v>
      </c>
      <c r="K11" s="432">
        <v>26020.900291337923</v>
      </c>
      <c r="L11" s="434">
        <f t="shared" si="1"/>
        <v>-6304.0997086620773</v>
      </c>
      <c r="M11" s="443">
        <f t="shared" si="2"/>
        <v>80.497758055183056</v>
      </c>
    </row>
    <row r="12" spans="1:13">
      <c r="A12" s="442" t="s">
        <v>1809</v>
      </c>
      <c r="B12" s="432">
        <v>49702</v>
      </c>
      <c r="C12" s="432">
        <v>52292</v>
      </c>
      <c r="D12" s="432">
        <v>52189</v>
      </c>
      <c r="E12" s="432">
        <v>51677</v>
      </c>
      <c r="F12" s="432">
        <v>51165</v>
      </c>
      <c r="G12" s="432">
        <v>51505</v>
      </c>
      <c r="H12" s="432">
        <v>50230</v>
      </c>
      <c r="I12" s="432">
        <v>49071.759689999999</v>
      </c>
      <c r="J12" s="432">
        <v>46192.144721667704</v>
      </c>
      <c r="K12" s="432">
        <v>42380.835036714023</v>
      </c>
      <c r="L12" s="434">
        <f t="shared" si="1"/>
        <v>-7321.1649632859771</v>
      </c>
      <c r="M12" s="443">
        <f t="shared" si="2"/>
        <v>85.269878549583566</v>
      </c>
    </row>
    <row r="13" spans="1:13">
      <c r="A13" s="442" t="s">
        <v>1811</v>
      </c>
      <c r="B13" s="432">
        <v>63052</v>
      </c>
      <c r="C13" s="432">
        <v>66417</v>
      </c>
      <c r="D13" s="432">
        <v>66743</v>
      </c>
      <c r="E13" s="432">
        <v>66948</v>
      </c>
      <c r="F13" s="432">
        <v>67552</v>
      </c>
      <c r="G13" s="432">
        <v>70058</v>
      </c>
      <c r="H13" s="432">
        <v>69625</v>
      </c>
      <c r="I13" s="432">
        <v>68625.34057</v>
      </c>
      <c r="J13" s="432">
        <v>65891.072293232195</v>
      </c>
      <c r="K13" s="432">
        <v>61583.606862735302</v>
      </c>
      <c r="L13" s="434">
        <f t="shared" si="1"/>
        <v>-1468.3931372646985</v>
      </c>
      <c r="M13" s="443">
        <f t="shared" si="2"/>
        <v>97.671139476519869</v>
      </c>
    </row>
    <row r="14" spans="1:13">
      <c r="A14" s="444" t="s">
        <v>2071</v>
      </c>
      <c r="B14" s="446">
        <v>57709</v>
      </c>
      <c r="C14" s="446">
        <v>69186</v>
      </c>
      <c r="D14" s="446">
        <v>76024</v>
      </c>
      <c r="E14" s="446">
        <v>80325</v>
      </c>
      <c r="F14" s="446">
        <v>82669</v>
      </c>
      <c r="G14" s="446">
        <v>85474</v>
      </c>
      <c r="H14" s="446">
        <v>84712</v>
      </c>
      <c r="I14" s="446">
        <v>82310.985130000001</v>
      </c>
      <c r="J14" s="446">
        <v>78058.490280144906</v>
      </c>
      <c r="K14" s="446">
        <v>72307.818360531179</v>
      </c>
      <c r="L14" s="448">
        <f t="shared" si="1"/>
        <v>14598.818360531179</v>
      </c>
      <c r="M14" s="449">
        <f t="shared" si="2"/>
        <v>125.29729913970296</v>
      </c>
    </row>
    <row r="15" spans="1:13">
      <c r="A15" s="469" t="s">
        <v>1815</v>
      </c>
      <c r="B15" s="470">
        <f>SUM(B16:B18)</f>
        <v>267203</v>
      </c>
      <c r="C15" s="470">
        <f t="shared" ref="C15:K15" si="3">SUM(C16:C18)</f>
        <v>284924</v>
      </c>
      <c r="D15" s="470">
        <f t="shared" si="3"/>
        <v>290570</v>
      </c>
      <c r="E15" s="470">
        <f t="shared" si="3"/>
        <v>300496</v>
      </c>
      <c r="F15" s="470">
        <f t="shared" si="3"/>
        <v>318074</v>
      </c>
      <c r="G15" s="470">
        <f t="shared" si="3"/>
        <v>341875</v>
      </c>
      <c r="H15" s="470">
        <f t="shared" si="3"/>
        <v>347998</v>
      </c>
      <c r="I15" s="470">
        <f t="shared" si="3"/>
        <v>337929.46038</v>
      </c>
      <c r="J15" s="470">
        <f t="shared" si="3"/>
        <v>316050.83432437596</v>
      </c>
      <c r="K15" s="470">
        <f t="shared" si="3"/>
        <v>290347.30317609262</v>
      </c>
      <c r="L15" s="455">
        <f t="shared" si="1"/>
        <v>23144.303176092624</v>
      </c>
      <c r="M15" s="456">
        <f t="shared" si="2"/>
        <v>108.6616928612675</v>
      </c>
    </row>
    <row r="16" spans="1:13">
      <c r="A16" s="457" t="s">
        <v>1817</v>
      </c>
      <c r="B16" s="466">
        <v>126364</v>
      </c>
      <c r="C16" s="466">
        <v>131067</v>
      </c>
      <c r="D16" s="466">
        <v>128974</v>
      </c>
      <c r="E16" s="466">
        <v>128566</v>
      </c>
      <c r="F16" s="466">
        <v>132046</v>
      </c>
      <c r="G16" s="466">
        <v>139697</v>
      </c>
      <c r="H16" s="466">
        <v>141124</v>
      </c>
      <c r="I16" s="466">
        <v>135798.47476000001</v>
      </c>
      <c r="J16" s="466">
        <v>126417.49610059809</v>
      </c>
      <c r="K16" s="466">
        <v>115949.25372948403</v>
      </c>
      <c r="L16" s="434">
        <f t="shared" si="1"/>
        <v>-10414.746270515971</v>
      </c>
      <c r="M16" s="443">
        <f t="shared" si="2"/>
        <v>91.758138179769574</v>
      </c>
    </row>
    <row r="17" spans="1:13">
      <c r="A17" s="457" t="s">
        <v>1819</v>
      </c>
      <c r="B17" s="466">
        <v>114577</v>
      </c>
      <c r="C17" s="466">
        <v>125608</v>
      </c>
      <c r="D17" s="466">
        <v>131837</v>
      </c>
      <c r="E17" s="466">
        <v>140276</v>
      </c>
      <c r="F17" s="466">
        <v>151964</v>
      </c>
      <c r="G17" s="466">
        <v>165423</v>
      </c>
      <c r="H17" s="466">
        <v>169521</v>
      </c>
      <c r="I17" s="466">
        <v>165966.84593999997</v>
      </c>
      <c r="J17" s="466">
        <v>156238.46673064178</v>
      </c>
      <c r="K17" s="466">
        <v>144163.31729022277</v>
      </c>
      <c r="L17" s="434">
        <f t="shared" si="1"/>
        <v>29586.317290222767</v>
      </c>
      <c r="M17" s="443">
        <f t="shared" si="2"/>
        <v>125.82221326289114</v>
      </c>
    </row>
    <row r="18" spans="1:13">
      <c r="A18" s="457" t="s">
        <v>1821</v>
      </c>
      <c r="B18" s="466">
        <v>26262</v>
      </c>
      <c r="C18" s="466">
        <v>28249</v>
      </c>
      <c r="D18" s="466">
        <v>29759</v>
      </c>
      <c r="E18" s="466">
        <v>31654</v>
      </c>
      <c r="F18" s="466">
        <v>34064</v>
      </c>
      <c r="G18" s="466">
        <v>36755</v>
      </c>
      <c r="H18" s="466">
        <v>37353</v>
      </c>
      <c r="I18" s="466">
        <v>36164.139680000008</v>
      </c>
      <c r="J18" s="466">
        <v>33394.871493136096</v>
      </c>
      <c r="K18" s="466">
        <v>30234.732156385824</v>
      </c>
      <c r="L18" s="434">
        <f t="shared" si="1"/>
        <v>3972.7321563858241</v>
      </c>
      <c r="M18" s="443">
        <f t="shared" si="2"/>
        <v>115.1273024003725</v>
      </c>
    </row>
    <row r="19" spans="1:13">
      <c r="A19" s="471" t="s">
        <v>1822</v>
      </c>
      <c r="B19" s="468">
        <f>SUM(B20:B24)</f>
        <v>188187</v>
      </c>
      <c r="C19" s="468">
        <f t="shared" ref="C19:K19" si="4">SUM(C20:C24)</f>
        <v>206724</v>
      </c>
      <c r="D19" s="468">
        <f t="shared" si="4"/>
        <v>215145</v>
      </c>
      <c r="E19" s="468">
        <f t="shared" si="4"/>
        <v>224074</v>
      </c>
      <c r="F19" s="468">
        <f t="shared" si="4"/>
        <v>234714</v>
      </c>
      <c r="G19" s="468">
        <f t="shared" si="4"/>
        <v>247096</v>
      </c>
      <c r="H19" s="468">
        <f t="shared" si="4"/>
        <v>246879</v>
      </c>
      <c r="I19" s="468">
        <f t="shared" si="4"/>
        <v>236370.02466</v>
      </c>
      <c r="J19" s="468">
        <f t="shared" si="4"/>
        <v>219247.63064748351</v>
      </c>
      <c r="K19" s="468">
        <f t="shared" si="4"/>
        <v>200390.56410377892</v>
      </c>
      <c r="L19" s="440">
        <f t="shared" si="1"/>
        <v>12203.564103778917</v>
      </c>
      <c r="M19" s="441">
        <f t="shared" si="2"/>
        <v>106.48480718847684</v>
      </c>
    </row>
    <row r="20" spans="1:13">
      <c r="A20" s="442" t="s">
        <v>1824</v>
      </c>
      <c r="B20" s="432">
        <v>47461</v>
      </c>
      <c r="C20" s="432">
        <v>51170</v>
      </c>
      <c r="D20" s="432">
        <v>51974</v>
      </c>
      <c r="E20" s="432">
        <v>53713</v>
      </c>
      <c r="F20" s="432">
        <v>56562</v>
      </c>
      <c r="G20" s="432">
        <v>60393</v>
      </c>
      <c r="H20" s="432">
        <v>61313</v>
      </c>
      <c r="I20" s="432">
        <v>59511.156929999997</v>
      </c>
      <c r="J20" s="432">
        <v>56092.021883913796</v>
      </c>
      <c r="K20" s="432">
        <v>52271.196066956545</v>
      </c>
      <c r="L20" s="434">
        <f t="shared" si="1"/>
        <v>4810.1960669565451</v>
      </c>
      <c r="M20" s="443">
        <f t="shared" si="2"/>
        <v>110.13504997146404</v>
      </c>
    </row>
    <row r="21" spans="1:13">
      <c r="A21" s="442" t="s">
        <v>1826</v>
      </c>
      <c r="B21" s="432">
        <v>61531</v>
      </c>
      <c r="C21" s="432">
        <v>67319</v>
      </c>
      <c r="D21" s="432">
        <v>70208</v>
      </c>
      <c r="E21" s="432">
        <v>73397</v>
      </c>
      <c r="F21" s="432">
        <v>77895</v>
      </c>
      <c r="G21" s="432">
        <v>82910</v>
      </c>
      <c r="H21" s="432">
        <v>83138</v>
      </c>
      <c r="I21" s="432">
        <v>78359.13373999999</v>
      </c>
      <c r="J21" s="432">
        <v>71178.850511795696</v>
      </c>
      <c r="K21" s="432">
        <v>63514.260892607475</v>
      </c>
      <c r="L21" s="434">
        <f t="shared" si="1"/>
        <v>1983.2608926074754</v>
      </c>
      <c r="M21" s="443">
        <f t="shared" si="2"/>
        <v>103.22318976224582</v>
      </c>
    </row>
    <row r="22" spans="1:13">
      <c r="A22" s="442" t="s">
        <v>1828</v>
      </c>
      <c r="B22" s="432">
        <v>47102</v>
      </c>
      <c r="C22" s="432">
        <v>49698</v>
      </c>
      <c r="D22" s="432">
        <v>49513</v>
      </c>
      <c r="E22" s="432">
        <v>49627</v>
      </c>
      <c r="F22" s="432">
        <v>51336</v>
      </c>
      <c r="G22" s="432">
        <v>54453</v>
      </c>
      <c r="H22" s="432">
        <v>54586</v>
      </c>
      <c r="I22" s="432">
        <v>52150.589650000002</v>
      </c>
      <c r="J22" s="432">
        <v>48122.514673204096</v>
      </c>
      <c r="K22" s="432">
        <v>43583.514418566403</v>
      </c>
      <c r="L22" s="434">
        <f t="shared" si="1"/>
        <v>-3518.485581433597</v>
      </c>
      <c r="M22" s="443">
        <f t="shared" si="2"/>
        <v>92.530071798578405</v>
      </c>
    </row>
    <row r="23" spans="1:13">
      <c r="A23" s="442" t="s">
        <v>1830</v>
      </c>
      <c r="B23" s="432">
        <v>23996</v>
      </c>
      <c r="C23" s="432">
        <v>28970</v>
      </c>
      <c r="D23" s="432">
        <v>33061</v>
      </c>
      <c r="E23" s="432">
        <v>36447</v>
      </c>
      <c r="F23" s="432">
        <v>37539</v>
      </c>
      <c r="G23" s="432">
        <v>37494</v>
      </c>
      <c r="H23" s="432">
        <v>36111</v>
      </c>
      <c r="I23" s="432">
        <v>35080.579089999999</v>
      </c>
      <c r="J23" s="432">
        <v>33341.717409003308</v>
      </c>
      <c r="K23" s="432">
        <v>31480.108099882349</v>
      </c>
      <c r="L23" s="434">
        <f t="shared" si="1"/>
        <v>7484.1080998823491</v>
      </c>
      <c r="M23" s="443">
        <f t="shared" si="2"/>
        <v>131.18898191316197</v>
      </c>
    </row>
    <row r="24" spans="1:13">
      <c r="A24" s="444" t="s">
        <v>1832</v>
      </c>
      <c r="B24" s="446">
        <v>8097</v>
      </c>
      <c r="C24" s="446">
        <v>9567</v>
      </c>
      <c r="D24" s="446">
        <v>10389</v>
      </c>
      <c r="E24" s="446">
        <v>10890</v>
      </c>
      <c r="F24" s="446">
        <v>11382</v>
      </c>
      <c r="G24" s="446">
        <v>11846</v>
      </c>
      <c r="H24" s="446">
        <v>11731</v>
      </c>
      <c r="I24" s="446">
        <v>11268.56525</v>
      </c>
      <c r="J24" s="446">
        <v>10512.526169566599</v>
      </c>
      <c r="K24" s="446">
        <v>9541.4846257661538</v>
      </c>
      <c r="L24" s="448">
        <f t="shared" si="1"/>
        <v>1444.4846257661538</v>
      </c>
      <c r="M24" s="449">
        <f t="shared" si="2"/>
        <v>117.83975084310427</v>
      </c>
    </row>
    <row r="25" spans="1:13">
      <c r="A25" s="469" t="s">
        <v>1833</v>
      </c>
      <c r="B25" s="470">
        <f>SUM(B26:B30)</f>
        <v>182947</v>
      </c>
      <c r="C25" s="470">
        <f t="shared" ref="C25:K25" si="5">SUM(C26:C30)</f>
        <v>195977</v>
      </c>
      <c r="D25" s="470">
        <f t="shared" si="5"/>
        <v>196874</v>
      </c>
      <c r="E25" s="470">
        <f t="shared" si="5"/>
        <v>197460</v>
      </c>
      <c r="F25" s="470">
        <f t="shared" si="5"/>
        <v>200223</v>
      </c>
      <c r="G25" s="470">
        <f t="shared" si="5"/>
        <v>209011</v>
      </c>
      <c r="H25" s="470">
        <f t="shared" si="5"/>
        <v>208995</v>
      </c>
      <c r="I25" s="470">
        <f t="shared" si="5"/>
        <v>204419.09855</v>
      </c>
      <c r="J25" s="470">
        <f t="shared" si="5"/>
        <v>195436.96158131189</v>
      </c>
      <c r="K25" s="470">
        <f t="shared" si="5"/>
        <v>183700.91984608799</v>
      </c>
      <c r="L25" s="455">
        <f t="shared" si="1"/>
        <v>753.91984608798521</v>
      </c>
      <c r="M25" s="456">
        <f t="shared" si="2"/>
        <v>100.41209740858719</v>
      </c>
    </row>
    <row r="26" spans="1:13">
      <c r="A26" s="457" t="s">
        <v>1835</v>
      </c>
      <c r="B26" s="466">
        <v>74381</v>
      </c>
      <c r="C26" s="466">
        <v>78364</v>
      </c>
      <c r="D26" s="466">
        <v>78454</v>
      </c>
      <c r="E26" s="466">
        <v>79461</v>
      </c>
      <c r="F26" s="466">
        <v>81832</v>
      </c>
      <c r="G26" s="466">
        <v>85982</v>
      </c>
      <c r="H26" s="466">
        <v>86477</v>
      </c>
      <c r="I26" s="466">
        <v>85226.37513</v>
      </c>
      <c r="J26" s="466">
        <v>82141.139934817897</v>
      </c>
      <c r="K26" s="466">
        <v>78070.489431032736</v>
      </c>
      <c r="L26" s="434">
        <f t="shared" si="1"/>
        <v>3689.4894310327363</v>
      </c>
      <c r="M26" s="443">
        <f t="shared" si="2"/>
        <v>104.96025790327199</v>
      </c>
    </row>
    <row r="27" spans="1:13">
      <c r="A27" s="457" t="s">
        <v>1837</v>
      </c>
      <c r="B27" s="466">
        <v>67077</v>
      </c>
      <c r="C27" s="466">
        <v>73295</v>
      </c>
      <c r="D27" s="466">
        <v>74378</v>
      </c>
      <c r="E27" s="466">
        <v>74900</v>
      </c>
      <c r="F27" s="466">
        <v>76094</v>
      </c>
      <c r="G27" s="466">
        <v>79802</v>
      </c>
      <c r="H27" s="466">
        <v>79985</v>
      </c>
      <c r="I27" s="466">
        <v>77845.016709999996</v>
      </c>
      <c r="J27" s="466">
        <v>74129.444473972602</v>
      </c>
      <c r="K27" s="466">
        <v>69293.827421952839</v>
      </c>
      <c r="L27" s="434">
        <f t="shared" si="1"/>
        <v>2216.8274219528394</v>
      </c>
      <c r="M27" s="443">
        <f t="shared" si="2"/>
        <v>103.30489947665046</v>
      </c>
    </row>
    <row r="28" spans="1:13">
      <c r="A28" s="457" t="s">
        <v>1839</v>
      </c>
      <c r="B28" s="466">
        <v>24035</v>
      </c>
      <c r="C28" s="466">
        <v>25601</v>
      </c>
      <c r="D28" s="466">
        <v>25358</v>
      </c>
      <c r="E28" s="466">
        <v>24859</v>
      </c>
      <c r="F28" s="466">
        <v>24332</v>
      </c>
      <c r="G28" s="466">
        <v>24733</v>
      </c>
      <c r="H28" s="466">
        <v>24068</v>
      </c>
      <c r="I28" s="466">
        <v>23163.269939999998</v>
      </c>
      <c r="J28" s="466">
        <v>21769.148241254297</v>
      </c>
      <c r="K28" s="466">
        <v>20044.095056792932</v>
      </c>
      <c r="L28" s="434">
        <f t="shared" si="1"/>
        <v>-3990.9049432070678</v>
      </c>
      <c r="M28" s="443">
        <f t="shared" si="2"/>
        <v>83.395444380249344</v>
      </c>
    </row>
    <row r="29" spans="1:13">
      <c r="A29" s="457" t="s">
        <v>1841</v>
      </c>
      <c r="B29" s="466">
        <v>8989</v>
      </c>
      <c r="C29" s="466">
        <v>9775</v>
      </c>
      <c r="D29" s="466">
        <v>9854</v>
      </c>
      <c r="E29" s="466">
        <v>9657</v>
      </c>
      <c r="F29" s="466">
        <v>9440</v>
      </c>
      <c r="G29" s="466">
        <v>9641</v>
      </c>
      <c r="H29" s="466">
        <v>9496</v>
      </c>
      <c r="I29" s="466">
        <v>9203.9588800000001</v>
      </c>
      <c r="J29" s="466">
        <v>8662.0106886470003</v>
      </c>
      <c r="K29" s="466">
        <v>7973.53702374154</v>
      </c>
      <c r="L29" s="434">
        <f t="shared" si="1"/>
        <v>-1015.46297625846</v>
      </c>
      <c r="M29" s="443">
        <f t="shared" si="2"/>
        <v>88.703270928262768</v>
      </c>
    </row>
    <row r="30" spans="1:13">
      <c r="A30" s="457" t="s">
        <v>1843</v>
      </c>
      <c r="B30" s="466">
        <v>8465</v>
      </c>
      <c r="C30" s="466">
        <v>8942</v>
      </c>
      <c r="D30" s="466">
        <v>8830</v>
      </c>
      <c r="E30" s="466">
        <v>8583</v>
      </c>
      <c r="F30" s="466">
        <v>8525</v>
      </c>
      <c r="G30" s="466">
        <v>8853</v>
      </c>
      <c r="H30" s="466">
        <v>8969</v>
      </c>
      <c r="I30" s="466">
        <v>8980.4778900000019</v>
      </c>
      <c r="J30" s="466">
        <v>8735.2182426200998</v>
      </c>
      <c r="K30" s="466">
        <v>8318.9709125679092</v>
      </c>
      <c r="L30" s="434">
        <f t="shared" si="1"/>
        <v>-146.02908743209082</v>
      </c>
      <c r="M30" s="443">
        <f t="shared" si="2"/>
        <v>98.274907413678775</v>
      </c>
    </row>
    <row r="31" spans="1:13">
      <c r="A31" s="472" t="s">
        <v>1844</v>
      </c>
      <c r="B31" s="468">
        <f>SUM(B32:B37)</f>
        <v>80872</v>
      </c>
      <c r="C31" s="468">
        <f t="shared" ref="C31:K31" si="6">SUM(C32:C37)</f>
        <v>85679</v>
      </c>
      <c r="D31" s="468">
        <f t="shared" si="6"/>
        <v>86055</v>
      </c>
      <c r="E31" s="468">
        <f t="shared" si="6"/>
        <v>85249</v>
      </c>
      <c r="F31" s="468">
        <f t="shared" si="6"/>
        <v>84155</v>
      </c>
      <c r="G31" s="468">
        <f t="shared" si="6"/>
        <v>84724</v>
      </c>
      <c r="H31" s="468">
        <f t="shared" si="6"/>
        <v>81738</v>
      </c>
      <c r="I31" s="468">
        <f t="shared" si="6"/>
        <v>77167.151889999994</v>
      </c>
      <c r="J31" s="468">
        <f t="shared" si="6"/>
        <v>71116.589867089002</v>
      </c>
      <c r="K31" s="468">
        <f t="shared" si="6"/>
        <v>64417.397115281914</v>
      </c>
      <c r="L31" s="440">
        <f t="shared" si="1"/>
        <v>-16454.602884718086</v>
      </c>
      <c r="M31" s="441">
        <f t="shared" si="2"/>
        <v>79.65352299347353</v>
      </c>
    </row>
    <row r="32" spans="1:13">
      <c r="A32" s="461" t="s">
        <v>2072</v>
      </c>
      <c r="B32" s="432">
        <v>12679</v>
      </c>
      <c r="C32" s="432">
        <v>12909</v>
      </c>
      <c r="D32" s="432">
        <v>12643</v>
      </c>
      <c r="E32" s="432">
        <v>12364</v>
      </c>
      <c r="F32" s="432">
        <v>12101</v>
      </c>
      <c r="G32" s="432">
        <v>12080</v>
      </c>
      <c r="H32" s="432">
        <v>11543</v>
      </c>
      <c r="I32" s="432">
        <v>10892.37528</v>
      </c>
      <c r="J32" s="432">
        <v>10022.666735180801</v>
      </c>
      <c r="K32" s="432">
        <v>9107.9882856692093</v>
      </c>
      <c r="L32" s="434">
        <f t="shared" si="1"/>
        <v>-3571.0117143307907</v>
      </c>
      <c r="M32" s="443">
        <f t="shared" si="2"/>
        <v>71.835225851164992</v>
      </c>
    </row>
    <row r="33" spans="1:13">
      <c r="A33" s="442" t="s">
        <v>2073</v>
      </c>
      <c r="B33" s="432">
        <v>24551</v>
      </c>
      <c r="C33" s="432">
        <v>26216</v>
      </c>
      <c r="D33" s="432">
        <v>26170</v>
      </c>
      <c r="E33" s="432">
        <v>25497</v>
      </c>
      <c r="F33" s="432">
        <v>24681</v>
      </c>
      <c r="G33" s="432">
        <v>24419</v>
      </c>
      <c r="H33" s="432">
        <v>23369</v>
      </c>
      <c r="I33" s="432">
        <v>21704.49524</v>
      </c>
      <c r="J33" s="432">
        <v>19669.899365699199</v>
      </c>
      <c r="K33" s="432">
        <v>17347.906031568793</v>
      </c>
      <c r="L33" s="434">
        <f t="shared" si="1"/>
        <v>-7203.093968431207</v>
      </c>
      <c r="M33" s="443">
        <f t="shared" si="2"/>
        <v>70.660690120845558</v>
      </c>
    </row>
    <row r="34" spans="1:13">
      <c r="A34" s="442" t="s">
        <v>1858</v>
      </c>
      <c r="B34" s="432">
        <v>12699</v>
      </c>
      <c r="C34" s="432">
        <v>13641</v>
      </c>
      <c r="D34" s="432">
        <v>13817</v>
      </c>
      <c r="E34" s="432">
        <v>13874</v>
      </c>
      <c r="F34" s="432">
        <v>14039</v>
      </c>
      <c r="G34" s="432">
        <v>14671</v>
      </c>
      <c r="H34" s="432">
        <v>14511</v>
      </c>
      <c r="I34" s="432">
        <v>14104.071530000001</v>
      </c>
      <c r="J34" s="432">
        <v>13314.6288205193</v>
      </c>
      <c r="K34" s="432">
        <v>12353.40468689537</v>
      </c>
      <c r="L34" s="434">
        <f t="shared" si="1"/>
        <v>-345.59531310462989</v>
      </c>
      <c r="M34" s="443">
        <f t="shared" si="2"/>
        <v>97.278562775772656</v>
      </c>
    </row>
    <row r="35" spans="1:13">
      <c r="A35" s="442" t="s">
        <v>1860</v>
      </c>
      <c r="B35" s="432">
        <v>13517</v>
      </c>
      <c r="C35" s="432">
        <v>14413</v>
      </c>
      <c r="D35" s="432">
        <v>14573</v>
      </c>
      <c r="E35" s="432">
        <v>14553</v>
      </c>
      <c r="F35" s="432">
        <v>14353</v>
      </c>
      <c r="G35" s="432">
        <v>14216</v>
      </c>
      <c r="H35" s="432">
        <v>13463</v>
      </c>
      <c r="I35" s="432">
        <v>12601.957480000001</v>
      </c>
      <c r="J35" s="432">
        <v>11560.213323980599</v>
      </c>
      <c r="K35" s="432">
        <v>10458.597832392064</v>
      </c>
      <c r="L35" s="434">
        <f t="shared" si="1"/>
        <v>-3058.4021676079356</v>
      </c>
      <c r="M35" s="443">
        <f t="shared" si="2"/>
        <v>77.373661555020078</v>
      </c>
    </row>
    <row r="36" spans="1:13">
      <c r="A36" s="442" t="s">
        <v>2074</v>
      </c>
      <c r="B36" s="432">
        <v>10213</v>
      </c>
      <c r="C36" s="432">
        <v>11021</v>
      </c>
      <c r="D36" s="432">
        <v>11406</v>
      </c>
      <c r="E36" s="432">
        <v>11656</v>
      </c>
      <c r="F36" s="432">
        <v>11979</v>
      </c>
      <c r="G36" s="432">
        <v>12588</v>
      </c>
      <c r="H36" s="432">
        <v>12666</v>
      </c>
      <c r="I36" s="432">
        <v>12270.6872</v>
      </c>
      <c r="J36" s="432">
        <v>11664.866578665598</v>
      </c>
      <c r="K36" s="432">
        <v>10962.666294591923</v>
      </c>
      <c r="L36" s="434">
        <f t="shared" si="1"/>
        <v>749.66629459192336</v>
      </c>
      <c r="M36" s="443">
        <f t="shared" si="2"/>
        <v>107.3403142523443</v>
      </c>
    </row>
    <row r="37" spans="1:13">
      <c r="A37" s="444" t="s">
        <v>2075</v>
      </c>
      <c r="B37" s="446">
        <v>7213</v>
      </c>
      <c r="C37" s="446">
        <v>7479</v>
      </c>
      <c r="D37" s="446">
        <v>7446</v>
      </c>
      <c r="E37" s="446">
        <v>7305</v>
      </c>
      <c r="F37" s="446">
        <v>7002</v>
      </c>
      <c r="G37" s="446">
        <v>6750</v>
      </c>
      <c r="H37" s="446">
        <v>6186</v>
      </c>
      <c r="I37" s="446">
        <v>5593.5651600000001</v>
      </c>
      <c r="J37" s="446">
        <v>4884.3150430434998</v>
      </c>
      <c r="K37" s="446">
        <v>4186.8339841645593</v>
      </c>
      <c r="L37" s="448">
        <f t="shared" si="1"/>
        <v>-3026.1660158354407</v>
      </c>
      <c r="M37" s="449">
        <f t="shared" si="2"/>
        <v>58.045667325170655</v>
      </c>
    </row>
    <row r="38" spans="1:13">
      <c r="A38" s="473" t="s">
        <v>1875</v>
      </c>
      <c r="B38" s="470">
        <f>SUM(B39:B42)</f>
        <v>148613</v>
      </c>
      <c r="C38" s="470">
        <f t="shared" ref="C38:K38" si="7">SUM(C39:C42)</f>
        <v>155871</v>
      </c>
      <c r="D38" s="470">
        <f t="shared" si="7"/>
        <v>156039</v>
      </c>
      <c r="E38" s="470">
        <f t="shared" si="7"/>
        <v>157346</v>
      </c>
      <c r="F38" s="470">
        <f t="shared" si="7"/>
        <v>160101</v>
      </c>
      <c r="G38" s="470">
        <f t="shared" si="7"/>
        <v>168479</v>
      </c>
      <c r="H38" s="470">
        <f t="shared" si="7"/>
        <v>169099</v>
      </c>
      <c r="I38" s="470">
        <f t="shared" si="7"/>
        <v>164176.49244</v>
      </c>
      <c r="J38" s="470">
        <f t="shared" si="7"/>
        <v>155824.97530311919</v>
      </c>
      <c r="K38" s="470">
        <f t="shared" si="7"/>
        <v>146101.91954525115</v>
      </c>
      <c r="L38" s="455">
        <f t="shared" si="1"/>
        <v>-2511.0804547488515</v>
      </c>
      <c r="M38" s="456">
        <f t="shared" si="2"/>
        <v>98.310322478687027</v>
      </c>
    </row>
    <row r="39" spans="1:13">
      <c r="A39" s="459" t="s">
        <v>2076</v>
      </c>
      <c r="B39" s="466">
        <v>135247</v>
      </c>
      <c r="C39" s="466">
        <v>141857</v>
      </c>
      <c r="D39" s="466">
        <v>141987</v>
      </c>
      <c r="E39" s="466">
        <v>143526</v>
      </c>
      <c r="F39" s="466">
        <v>146810</v>
      </c>
      <c r="G39" s="466">
        <v>155407</v>
      </c>
      <c r="H39" s="466">
        <v>156603</v>
      </c>
      <c r="I39" s="466">
        <v>152531.80047000002</v>
      </c>
      <c r="J39" s="466">
        <v>145112.33831094898</v>
      </c>
      <c r="K39" s="466">
        <v>136268.601555851</v>
      </c>
      <c r="L39" s="434">
        <f t="shared" si="1"/>
        <v>1021.6015558509971</v>
      </c>
      <c r="M39" s="443">
        <f t="shared" si="2"/>
        <v>100.75535986443396</v>
      </c>
    </row>
    <row r="40" spans="1:13">
      <c r="A40" s="457" t="s">
        <v>1889</v>
      </c>
      <c r="B40" s="466">
        <v>4069</v>
      </c>
      <c r="C40" s="466">
        <v>4247</v>
      </c>
      <c r="D40" s="466">
        <v>4244</v>
      </c>
      <c r="E40" s="466">
        <v>4058</v>
      </c>
      <c r="F40" s="466">
        <v>3771</v>
      </c>
      <c r="G40" s="466">
        <v>3541</v>
      </c>
      <c r="H40" s="466">
        <v>3232</v>
      </c>
      <c r="I40" s="466">
        <v>2879.47685</v>
      </c>
      <c r="J40" s="466">
        <v>2524.4632627147002</v>
      </c>
      <c r="K40" s="466">
        <v>2201.0396494426441</v>
      </c>
      <c r="L40" s="434">
        <f t="shared" si="1"/>
        <v>-1867.9603505573559</v>
      </c>
      <c r="M40" s="443">
        <f t="shared" si="2"/>
        <v>54.092888902498018</v>
      </c>
    </row>
    <row r="41" spans="1:13">
      <c r="A41" s="457" t="s">
        <v>1891</v>
      </c>
      <c r="B41" s="466">
        <v>5391</v>
      </c>
      <c r="C41" s="466">
        <v>5752</v>
      </c>
      <c r="D41" s="466">
        <v>5881</v>
      </c>
      <c r="E41" s="466">
        <v>5907</v>
      </c>
      <c r="F41" s="466">
        <v>5840</v>
      </c>
      <c r="G41" s="466">
        <v>6016</v>
      </c>
      <c r="H41" s="466">
        <v>6000</v>
      </c>
      <c r="I41" s="466">
        <v>5784.9814000000006</v>
      </c>
      <c r="J41" s="466">
        <v>5517.3035855469006</v>
      </c>
      <c r="K41" s="466">
        <v>5259.8464530868669</v>
      </c>
      <c r="L41" s="434">
        <f t="shared" si="1"/>
        <v>-131.15354691313314</v>
      </c>
      <c r="M41" s="443">
        <f t="shared" si="2"/>
        <v>97.567175905896249</v>
      </c>
    </row>
    <row r="42" spans="1:13">
      <c r="A42" s="457" t="s">
        <v>2077</v>
      </c>
      <c r="B42" s="466">
        <v>3906</v>
      </c>
      <c r="C42" s="466">
        <v>4015</v>
      </c>
      <c r="D42" s="466">
        <v>3927</v>
      </c>
      <c r="E42" s="466">
        <v>3855</v>
      </c>
      <c r="F42" s="466">
        <v>3680</v>
      </c>
      <c r="G42" s="466">
        <v>3515</v>
      </c>
      <c r="H42" s="466">
        <v>3264</v>
      </c>
      <c r="I42" s="466">
        <v>2980.2337200000002</v>
      </c>
      <c r="J42" s="466">
        <v>2670.8701439085999</v>
      </c>
      <c r="K42" s="466">
        <v>2372.4318868706187</v>
      </c>
      <c r="L42" s="434">
        <f t="shared" si="1"/>
        <v>-1533.5681131293813</v>
      </c>
      <c r="M42" s="443">
        <f t="shared" si="2"/>
        <v>60.73814354507472</v>
      </c>
    </row>
    <row r="43" spans="1:13">
      <c r="A43" s="472" t="s">
        <v>1897</v>
      </c>
      <c r="B43" s="468">
        <f>SUM(B44:B50)</f>
        <v>79330</v>
      </c>
      <c r="C43" s="468">
        <f t="shared" ref="C43:K43" si="8">SUM(C44:C50)</f>
        <v>83069</v>
      </c>
      <c r="D43" s="468">
        <f t="shared" si="8"/>
        <v>82070</v>
      </c>
      <c r="E43" s="468">
        <f t="shared" si="8"/>
        <v>79762</v>
      </c>
      <c r="F43" s="468">
        <f t="shared" si="8"/>
        <v>77063</v>
      </c>
      <c r="G43" s="468">
        <f t="shared" si="8"/>
        <v>76696</v>
      </c>
      <c r="H43" s="468">
        <f t="shared" si="8"/>
        <v>73615</v>
      </c>
      <c r="I43" s="468">
        <f t="shared" si="8"/>
        <v>69017.658899999995</v>
      </c>
      <c r="J43" s="468">
        <f t="shared" si="8"/>
        <v>63112.448727011004</v>
      </c>
      <c r="K43" s="468">
        <f t="shared" si="8"/>
        <v>56101.9283687606</v>
      </c>
      <c r="L43" s="440">
        <f t="shared" si="1"/>
        <v>-23228.0716312394</v>
      </c>
      <c r="M43" s="441">
        <f t="shared" si="2"/>
        <v>70.719687846666574</v>
      </c>
    </row>
    <row r="44" spans="1:13">
      <c r="A44" s="442" t="s">
        <v>1899</v>
      </c>
      <c r="B44" s="432">
        <v>10387</v>
      </c>
      <c r="C44" s="432">
        <v>10649</v>
      </c>
      <c r="D44" s="432">
        <v>10205</v>
      </c>
      <c r="E44" s="432">
        <v>9708</v>
      </c>
      <c r="F44" s="432">
        <v>9226</v>
      </c>
      <c r="G44" s="432">
        <v>9053</v>
      </c>
      <c r="H44" s="432">
        <v>8625</v>
      </c>
      <c r="I44" s="432">
        <v>8103.1430099999998</v>
      </c>
      <c r="J44" s="432">
        <v>7521.5418090988005</v>
      </c>
      <c r="K44" s="432">
        <v>6899.4200552566053</v>
      </c>
      <c r="L44" s="434">
        <f t="shared" si="1"/>
        <v>-3487.5799447433947</v>
      </c>
      <c r="M44" s="443">
        <f t="shared" si="2"/>
        <v>66.423606963094301</v>
      </c>
    </row>
    <row r="45" spans="1:13">
      <c r="A45" s="442" t="s">
        <v>1901</v>
      </c>
      <c r="B45" s="432">
        <v>14686</v>
      </c>
      <c r="C45" s="432">
        <v>15548</v>
      </c>
      <c r="D45" s="432">
        <v>15539</v>
      </c>
      <c r="E45" s="432">
        <v>15394</v>
      </c>
      <c r="F45" s="432">
        <v>15235</v>
      </c>
      <c r="G45" s="432">
        <v>15278</v>
      </c>
      <c r="H45" s="432">
        <v>14764</v>
      </c>
      <c r="I45" s="432">
        <v>13744.289629999999</v>
      </c>
      <c r="J45" s="432">
        <v>12592.8102117528</v>
      </c>
      <c r="K45" s="432">
        <v>11144.454555695385</v>
      </c>
      <c r="L45" s="434">
        <f t="shared" si="1"/>
        <v>-3541.5454443046146</v>
      </c>
      <c r="M45" s="443">
        <f t="shared" si="2"/>
        <v>75.884887346420982</v>
      </c>
    </row>
    <row r="46" spans="1:13">
      <c r="A46" s="442" t="s">
        <v>2078</v>
      </c>
      <c r="B46" s="432">
        <v>12125</v>
      </c>
      <c r="C46" s="432">
        <v>12436</v>
      </c>
      <c r="D46" s="432">
        <v>12283</v>
      </c>
      <c r="E46" s="432">
        <v>11765</v>
      </c>
      <c r="F46" s="432">
        <v>11024</v>
      </c>
      <c r="G46" s="432">
        <v>10575</v>
      </c>
      <c r="H46" s="432">
        <v>9778</v>
      </c>
      <c r="I46" s="432">
        <v>8934.6813700000002</v>
      </c>
      <c r="J46" s="432">
        <v>7954.3202735620998</v>
      </c>
      <c r="K46" s="432">
        <v>6797.2576297101396</v>
      </c>
      <c r="L46" s="434">
        <f t="shared" si="1"/>
        <v>-5327.7423702898604</v>
      </c>
      <c r="M46" s="443">
        <f t="shared" si="2"/>
        <v>56.059856739877446</v>
      </c>
    </row>
    <row r="47" spans="1:13">
      <c r="A47" s="442" t="s">
        <v>2079</v>
      </c>
      <c r="B47" s="432">
        <v>21945</v>
      </c>
      <c r="C47" s="432">
        <v>23071</v>
      </c>
      <c r="D47" s="432">
        <v>22913</v>
      </c>
      <c r="E47" s="432">
        <v>22368</v>
      </c>
      <c r="F47" s="432">
        <v>21805</v>
      </c>
      <c r="G47" s="432">
        <v>21961</v>
      </c>
      <c r="H47" s="432">
        <v>21283</v>
      </c>
      <c r="I47" s="432">
        <v>20340.97884</v>
      </c>
      <c r="J47" s="432">
        <v>18830.696640287701</v>
      </c>
      <c r="K47" s="432">
        <v>16943.558626538874</v>
      </c>
      <c r="L47" s="434">
        <f t="shared" si="1"/>
        <v>-5001.4413734611262</v>
      </c>
      <c r="M47" s="443">
        <f t="shared" si="2"/>
        <v>77.209198571605711</v>
      </c>
    </row>
    <row r="48" spans="1:13">
      <c r="A48" s="442" t="s">
        <v>1922</v>
      </c>
      <c r="B48" s="432">
        <v>8254</v>
      </c>
      <c r="C48" s="432">
        <v>9137</v>
      </c>
      <c r="D48" s="432">
        <v>9153</v>
      </c>
      <c r="E48" s="432">
        <v>9112</v>
      </c>
      <c r="F48" s="432">
        <v>9212</v>
      </c>
      <c r="G48" s="432">
        <v>9949</v>
      </c>
      <c r="H48" s="432">
        <v>10156</v>
      </c>
      <c r="I48" s="432">
        <v>9880.24136</v>
      </c>
      <c r="J48" s="432">
        <v>9227.2398771663993</v>
      </c>
      <c r="K48" s="432">
        <v>8408.9480994408477</v>
      </c>
      <c r="L48" s="434">
        <f t="shared" si="1"/>
        <v>154.94809944084773</v>
      </c>
      <c r="M48" s="443">
        <f t="shared" si="2"/>
        <v>101.87724859996182</v>
      </c>
    </row>
    <row r="49" spans="1:13">
      <c r="A49" s="442" t="s">
        <v>1924</v>
      </c>
      <c r="B49" s="432">
        <v>5236</v>
      </c>
      <c r="C49" s="432">
        <v>5407</v>
      </c>
      <c r="D49" s="432">
        <v>5301</v>
      </c>
      <c r="E49" s="432">
        <v>5044</v>
      </c>
      <c r="F49" s="432">
        <v>4655</v>
      </c>
      <c r="G49" s="432">
        <v>4387</v>
      </c>
      <c r="H49" s="432">
        <v>3963</v>
      </c>
      <c r="I49" s="432">
        <v>3580.0421900000006</v>
      </c>
      <c r="J49" s="432">
        <v>3166.8922001810001</v>
      </c>
      <c r="K49" s="432">
        <v>2670.3785284563492</v>
      </c>
      <c r="L49" s="434">
        <f t="shared" si="1"/>
        <v>-2565.6214715436508</v>
      </c>
      <c r="M49" s="443">
        <f t="shared" si="2"/>
        <v>51.000353866622405</v>
      </c>
    </row>
    <row r="50" spans="1:13">
      <c r="A50" s="444" t="s">
        <v>2080</v>
      </c>
      <c r="B50" s="446">
        <v>6697</v>
      </c>
      <c r="C50" s="446">
        <v>6821</v>
      </c>
      <c r="D50" s="446">
        <v>6676</v>
      </c>
      <c r="E50" s="446">
        <v>6371</v>
      </c>
      <c r="F50" s="446">
        <v>5906</v>
      </c>
      <c r="G50" s="446">
        <v>5493</v>
      </c>
      <c r="H50" s="446">
        <v>5046</v>
      </c>
      <c r="I50" s="446">
        <v>4434.2825000000003</v>
      </c>
      <c r="J50" s="446">
        <v>3818.9477149622003</v>
      </c>
      <c r="K50" s="446">
        <v>3237.9108736623994</v>
      </c>
      <c r="L50" s="448">
        <f t="shared" si="1"/>
        <v>-3459.0891263376006</v>
      </c>
      <c r="M50" s="449">
        <f t="shared" si="2"/>
        <v>48.348676626286384</v>
      </c>
    </row>
    <row r="51" spans="1:13">
      <c r="A51" s="474" t="s">
        <v>1934</v>
      </c>
      <c r="B51" s="470">
        <f>SUM(B52:B56)</f>
        <v>57265</v>
      </c>
      <c r="C51" s="470">
        <f t="shared" ref="C51:K51" si="9">SUM(C52:C56)</f>
        <v>58829</v>
      </c>
      <c r="D51" s="470">
        <f t="shared" si="9"/>
        <v>58582</v>
      </c>
      <c r="E51" s="470">
        <f t="shared" si="9"/>
        <v>57104</v>
      </c>
      <c r="F51" s="470">
        <f t="shared" si="9"/>
        <v>54938</v>
      </c>
      <c r="G51" s="470">
        <f t="shared" si="9"/>
        <v>53419</v>
      </c>
      <c r="H51" s="470">
        <f t="shared" si="9"/>
        <v>50384</v>
      </c>
      <c r="I51" s="470">
        <f t="shared" si="9"/>
        <v>46758.050880000003</v>
      </c>
      <c r="J51" s="470">
        <f t="shared" si="9"/>
        <v>42413.270109221798</v>
      </c>
      <c r="K51" s="470">
        <f t="shared" si="9"/>
        <v>38101.029853751301</v>
      </c>
      <c r="L51" s="455">
        <f t="shared" si="1"/>
        <v>-19163.970146248699</v>
      </c>
      <c r="M51" s="456">
        <f t="shared" si="2"/>
        <v>66.534584569547377</v>
      </c>
    </row>
    <row r="52" spans="1:13">
      <c r="A52" s="475" t="s">
        <v>2081</v>
      </c>
      <c r="B52" s="466">
        <v>26114</v>
      </c>
      <c r="C52" s="466">
        <v>27292</v>
      </c>
      <c r="D52" s="466">
        <v>27515</v>
      </c>
      <c r="E52" s="466">
        <v>27223</v>
      </c>
      <c r="F52" s="466">
        <v>26780</v>
      </c>
      <c r="G52" s="466">
        <v>26738</v>
      </c>
      <c r="H52" s="466">
        <v>25724</v>
      </c>
      <c r="I52" s="466">
        <v>24133.498450000003</v>
      </c>
      <c r="J52" s="466">
        <v>22065.892968491102</v>
      </c>
      <c r="K52" s="466">
        <v>20001.929349640075</v>
      </c>
      <c r="L52" s="434">
        <f t="shared" si="1"/>
        <v>-6112.0706503599249</v>
      </c>
      <c r="M52" s="443">
        <f t="shared" si="2"/>
        <v>76.594659376733077</v>
      </c>
    </row>
    <row r="53" spans="1:13">
      <c r="A53" s="457" t="s">
        <v>2082</v>
      </c>
      <c r="B53" s="466">
        <v>8798</v>
      </c>
      <c r="C53" s="466">
        <v>8828</v>
      </c>
      <c r="D53" s="466">
        <v>8646</v>
      </c>
      <c r="E53" s="466">
        <v>8247</v>
      </c>
      <c r="F53" s="466">
        <v>7711</v>
      </c>
      <c r="G53" s="466">
        <v>7238</v>
      </c>
      <c r="H53" s="466">
        <v>6656</v>
      </c>
      <c r="I53" s="466">
        <v>6132.9355699999996</v>
      </c>
      <c r="J53" s="466">
        <v>5525.2593608813004</v>
      </c>
      <c r="K53" s="466">
        <v>4870.7392952403688</v>
      </c>
      <c r="L53" s="434">
        <f t="shared" si="1"/>
        <v>-3927.2607047596312</v>
      </c>
      <c r="M53" s="443">
        <f t="shared" si="2"/>
        <v>55.361892421463608</v>
      </c>
    </row>
    <row r="54" spans="1:13">
      <c r="A54" s="457" t="s">
        <v>2083</v>
      </c>
      <c r="B54" s="466">
        <v>10256</v>
      </c>
      <c r="C54" s="466">
        <v>10490</v>
      </c>
      <c r="D54" s="466">
        <v>10401</v>
      </c>
      <c r="E54" s="466">
        <v>10166</v>
      </c>
      <c r="F54" s="466">
        <v>9800</v>
      </c>
      <c r="G54" s="466">
        <v>9557</v>
      </c>
      <c r="H54" s="466">
        <v>9003</v>
      </c>
      <c r="I54" s="466">
        <v>8458.5194300000003</v>
      </c>
      <c r="J54" s="466">
        <v>7791.2315079176997</v>
      </c>
      <c r="K54" s="466">
        <v>7060.8003684322803</v>
      </c>
      <c r="L54" s="434">
        <f t="shared" si="1"/>
        <v>-3195.1996315677197</v>
      </c>
      <c r="M54" s="443">
        <f t="shared" si="2"/>
        <v>68.845557414511319</v>
      </c>
    </row>
    <row r="55" spans="1:13">
      <c r="A55" s="457" t="s">
        <v>2084</v>
      </c>
      <c r="B55" s="466">
        <v>6630</v>
      </c>
      <c r="C55" s="466">
        <v>6641</v>
      </c>
      <c r="D55" s="466">
        <v>6484</v>
      </c>
      <c r="E55" s="466">
        <v>6202</v>
      </c>
      <c r="F55" s="466">
        <v>5759</v>
      </c>
      <c r="G55" s="466">
        <v>5352</v>
      </c>
      <c r="H55" s="466">
        <v>4807</v>
      </c>
      <c r="I55" s="466">
        <v>4223.1427599999997</v>
      </c>
      <c r="J55" s="466">
        <v>3611.4681832818997</v>
      </c>
      <c r="K55" s="466">
        <v>3081.3994352588461</v>
      </c>
      <c r="L55" s="434">
        <f t="shared" si="1"/>
        <v>-3548.6005647411539</v>
      </c>
      <c r="M55" s="443">
        <f t="shared" si="2"/>
        <v>46.476612899831764</v>
      </c>
    </row>
    <row r="56" spans="1:13">
      <c r="A56" s="457" t="s">
        <v>2085</v>
      </c>
      <c r="B56" s="466">
        <v>5467</v>
      </c>
      <c r="C56" s="466">
        <v>5578</v>
      </c>
      <c r="D56" s="466">
        <v>5536</v>
      </c>
      <c r="E56" s="466">
        <v>5266</v>
      </c>
      <c r="F56" s="466">
        <v>4888</v>
      </c>
      <c r="G56" s="466">
        <v>4534</v>
      </c>
      <c r="H56" s="466">
        <v>4194</v>
      </c>
      <c r="I56" s="466">
        <v>3809.9546700000001</v>
      </c>
      <c r="J56" s="466">
        <v>3419.4180886498002</v>
      </c>
      <c r="K56" s="466">
        <v>3086.1614051797328</v>
      </c>
      <c r="L56" s="434">
        <f t="shared" si="1"/>
        <v>-2380.8385948202672</v>
      </c>
      <c r="M56" s="443">
        <f t="shared" si="2"/>
        <v>56.450729928292162</v>
      </c>
    </row>
    <row r="57" spans="1:13">
      <c r="A57" s="476" t="s">
        <v>1979</v>
      </c>
      <c r="B57" s="468">
        <f>SUM(B58:B59)</f>
        <v>34453</v>
      </c>
      <c r="C57" s="468">
        <f t="shared" ref="C57:K57" si="10">SUM(C58:C59)</f>
        <v>35866</v>
      </c>
      <c r="D57" s="468">
        <f t="shared" si="10"/>
        <v>36071</v>
      </c>
      <c r="E57" s="468">
        <f t="shared" si="10"/>
        <v>35426</v>
      </c>
      <c r="F57" s="468">
        <f t="shared" si="10"/>
        <v>34334</v>
      </c>
      <c r="G57" s="468">
        <f t="shared" si="10"/>
        <v>33719</v>
      </c>
      <c r="H57" s="468">
        <f t="shared" si="10"/>
        <v>32352</v>
      </c>
      <c r="I57" s="468">
        <f t="shared" si="10"/>
        <v>30124.862220000003</v>
      </c>
      <c r="J57" s="468">
        <f t="shared" si="10"/>
        <v>27629.086297173802</v>
      </c>
      <c r="K57" s="468">
        <f t="shared" si="10"/>
        <v>25046.572277314048</v>
      </c>
      <c r="L57" s="440">
        <f t="shared" si="1"/>
        <v>-9406.4277226859522</v>
      </c>
      <c r="M57" s="441">
        <f t="shared" si="2"/>
        <v>72.697797803715346</v>
      </c>
    </row>
    <row r="58" spans="1:13">
      <c r="A58" s="442" t="s">
        <v>2086</v>
      </c>
      <c r="B58" s="432">
        <v>13528</v>
      </c>
      <c r="C58" s="432">
        <v>14238</v>
      </c>
      <c r="D58" s="432">
        <v>14413</v>
      </c>
      <c r="E58" s="432">
        <v>14321</v>
      </c>
      <c r="F58" s="432">
        <v>13973</v>
      </c>
      <c r="G58" s="432">
        <v>13766</v>
      </c>
      <c r="H58" s="432">
        <v>13184</v>
      </c>
      <c r="I58" s="432">
        <v>12214.74135</v>
      </c>
      <c r="J58" s="432">
        <v>11128.497239610402</v>
      </c>
      <c r="K58" s="432">
        <v>9980.523906892513</v>
      </c>
      <c r="L58" s="434">
        <f t="shared" si="1"/>
        <v>-3547.476093107487</v>
      </c>
      <c r="M58" s="443">
        <f t="shared" si="2"/>
        <v>73.776788194060558</v>
      </c>
    </row>
    <row r="59" spans="1:13">
      <c r="A59" s="444" t="s">
        <v>2087</v>
      </c>
      <c r="B59" s="446">
        <v>20925</v>
      </c>
      <c r="C59" s="446">
        <v>21628</v>
      </c>
      <c r="D59" s="446">
        <v>21658</v>
      </c>
      <c r="E59" s="446">
        <v>21105</v>
      </c>
      <c r="F59" s="446">
        <v>20361</v>
      </c>
      <c r="G59" s="446">
        <v>19953</v>
      </c>
      <c r="H59" s="446">
        <v>19168</v>
      </c>
      <c r="I59" s="446">
        <v>17910.120870000002</v>
      </c>
      <c r="J59" s="446">
        <v>16500.5890575634</v>
      </c>
      <c r="K59" s="446">
        <v>15066.048370421535</v>
      </c>
      <c r="L59" s="448">
        <f t="shared" si="1"/>
        <v>-5858.9516295784651</v>
      </c>
      <c r="M59" s="449">
        <f t="shared" si="2"/>
        <v>72.000231160915334</v>
      </c>
    </row>
    <row r="60" spans="1:13">
      <c r="A60" s="477" t="s">
        <v>1994</v>
      </c>
      <c r="B60" s="470">
        <f>SUM(B61:B63)</f>
        <v>46457</v>
      </c>
      <c r="C60" s="470">
        <f t="shared" ref="C60:K60" si="11">SUM(C61:C63)</f>
        <v>47454</v>
      </c>
      <c r="D60" s="470">
        <f t="shared" si="11"/>
        <v>46402</v>
      </c>
      <c r="E60" s="470">
        <f t="shared" si="11"/>
        <v>44642</v>
      </c>
      <c r="F60" s="470">
        <f t="shared" si="11"/>
        <v>42665</v>
      </c>
      <c r="G60" s="470">
        <f t="shared" si="11"/>
        <v>41215</v>
      </c>
      <c r="H60" s="470">
        <f t="shared" si="11"/>
        <v>38693</v>
      </c>
      <c r="I60" s="470">
        <f t="shared" si="11"/>
        <v>35915.607900000003</v>
      </c>
      <c r="J60" s="470">
        <f t="shared" si="11"/>
        <v>32647.604170693099</v>
      </c>
      <c r="K60" s="470">
        <f t="shared" si="11"/>
        <v>29106.463587814025</v>
      </c>
      <c r="L60" s="455">
        <f t="shared" si="1"/>
        <v>-17350.536412185975</v>
      </c>
      <c r="M60" s="456">
        <f t="shared" si="2"/>
        <v>62.652482053972548</v>
      </c>
    </row>
    <row r="61" spans="1:13">
      <c r="A61" s="475" t="s">
        <v>2088</v>
      </c>
      <c r="B61" s="466">
        <v>14779</v>
      </c>
      <c r="C61" s="466">
        <v>15099</v>
      </c>
      <c r="D61" s="466">
        <v>14735</v>
      </c>
      <c r="E61" s="466">
        <v>14249</v>
      </c>
      <c r="F61" s="466">
        <v>13725</v>
      </c>
      <c r="G61" s="466">
        <v>13267</v>
      </c>
      <c r="H61" s="466">
        <v>12409</v>
      </c>
      <c r="I61" s="466">
        <v>11395.3323</v>
      </c>
      <c r="J61" s="466">
        <v>10113.205063568401</v>
      </c>
      <c r="K61" s="466">
        <v>8918.7899162438262</v>
      </c>
      <c r="L61" s="434">
        <f t="shared" si="1"/>
        <v>-5860.2100837561738</v>
      </c>
      <c r="M61" s="443">
        <f t="shared" si="2"/>
        <v>60.347722553919922</v>
      </c>
    </row>
    <row r="62" spans="1:13">
      <c r="A62" s="457" t="s">
        <v>2089</v>
      </c>
      <c r="B62" s="432">
        <v>15713</v>
      </c>
      <c r="C62" s="432">
        <v>16094</v>
      </c>
      <c r="D62" s="432">
        <v>15799</v>
      </c>
      <c r="E62" s="432">
        <v>15285</v>
      </c>
      <c r="F62" s="432">
        <v>14608</v>
      </c>
      <c r="G62" s="432">
        <v>14159</v>
      </c>
      <c r="H62" s="432">
        <v>13265</v>
      </c>
      <c r="I62" s="432">
        <v>12417.022709999999</v>
      </c>
      <c r="J62" s="432">
        <v>11358.7309433275</v>
      </c>
      <c r="K62" s="432">
        <v>10195.862930139305</v>
      </c>
      <c r="L62" s="434">
        <f t="shared" si="1"/>
        <v>-5517.1370698606952</v>
      </c>
      <c r="M62" s="443">
        <f t="shared" si="2"/>
        <v>64.888073125051264</v>
      </c>
    </row>
    <row r="63" spans="1:13">
      <c r="A63" s="326" t="s">
        <v>2090</v>
      </c>
      <c r="B63" s="446">
        <v>15965</v>
      </c>
      <c r="C63" s="446">
        <v>16261</v>
      </c>
      <c r="D63" s="446">
        <v>15868</v>
      </c>
      <c r="E63" s="446">
        <v>15108</v>
      </c>
      <c r="F63" s="446">
        <v>14332</v>
      </c>
      <c r="G63" s="446">
        <v>13789</v>
      </c>
      <c r="H63" s="446">
        <v>13019</v>
      </c>
      <c r="I63" s="446">
        <v>12103.25289</v>
      </c>
      <c r="J63" s="446">
        <v>11175.6681637972</v>
      </c>
      <c r="K63" s="446">
        <v>9991.8107414308924</v>
      </c>
      <c r="L63" s="448">
        <f t="shared" si="1"/>
        <v>-5973.1892585691076</v>
      </c>
      <c r="M63" s="449">
        <f t="shared" si="2"/>
        <v>62.585723403889084</v>
      </c>
    </row>
    <row r="64" spans="1:13">
      <c r="A64" s="327" t="s">
        <v>2275</v>
      </c>
      <c r="L64" s="466"/>
    </row>
    <row r="67" spans="1:13">
      <c r="A67" s="494" t="s">
        <v>2176</v>
      </c>
      <c r="B67" s="495">
        <f>B69-B68</f>
        <v>1424084</v>
      </c>
      <c r="C67" s="495">
        <f t="shared" ref="C67:K67" si="12">C69-C68</f>
        <v>1523436</v>
      </c>
      <c r="D67" s="495">
        <f t="shared" si="12"/>
        <v>1549898</v>
      </c>
      <c r="E67" s="495">
        <f t="shared" si="12"/>
        <v>1576906</v>
      </c>
      <c r="F67" s="495">
        <f t="shared" si="12"/>
        <v>1617717</v>
      </c>
      <c r="G67" s="495">
        <f t="shared" si="12"/>
        <v>1690591</v>
      </c>
      <c r="H67" s="495">
        <f t="shared" si="12"/>
        <v>1687246</v>
      </c>
      <c r="I67" s="495">
        <f t="shared" si="12"/>
        <v>1635835.57858</v>
      </c>
      <c r="J67" s="495">
        <f t="shared" si="12"/>
        <v>1541465.7434063132</v>
      </c>
      <c r="K67" s="495">
        <f t="shared" si="12"/>
        <v>1426658.5787052843</v>
      </c>
      <c r="L67" s="496">
        <f t="shared" ref="L67:L69" si="13">K67-B67</f>
        <v>2574.5787052842788</v>
      </c>
      <c r="M67" s="66">
        <f t="shared" ref="M67:M69" si="14">K67/B67*100</f>
        <v>100.18078840189794</v>
      </c>
    </row>
    <row r="68" spans="1:13">
      <c r="A68" s="497" t="s">
        <v>2177</v>
      </c>
      <c r="B68" s="498">
        <f>B24+B29+B30+B37+B40+B41+B42+B48+B49+B50+B55+B56</f>
        <v>78414</v>
      </c>
      <c r="C68" s="498">
        <f t="shared" ref="C68:K68" si="15">C24+C29+C30+C37+C40+C41+C42+C48+C49+C50+C55+C56</f>
        <v>83361</v>
      </c>
      <c r="D68" s="498">
        <f t="shared" si="15"/>
        <v>83721</v>
      </c>
      <c r="E68" s="498">
        <f t="shared" si="15"/>
        <v>82250</v>
      </c>
      <c r="F68" s="498">
        <f t="shared" si="15"/>
        <v>80060</v>
      </c>
      <c r="G68" s="498">
        <f t="shared" si="15"/>
        <v>79877</v>
      </c>
      <c r="H68" s="498">
        <f t="shared" si="15"/>
        <v>77044</v>
      </c>
      <c r="I68" s="498">
        <f t="shared" si="15"/>
        <v>72618.922630000001</v>
      </c>
      <c r="J68" s="498">
        <f t="shared" si="15"/>
        <v>66750.6732002887</v>
      </c>
      <c r="K68" s="498">
        <f t="shared" si="15"/>
        <v>60338.942877638459</v>
      </c>
      <c r="L68" s="499">
        <f t="shared" si="13"/>
        <v>-18075.057122361541</v>
      </c>
      <c r="M68" s="28">
        <f t="shared" si="14"/>
        <v>76.949196415995175</v>
      </c>
    </row>
    <row r="69" spans="1:13">
      <c r="A69" s="500" t="s">
        <v>31</v>
      </c>
      <c r="B69" s="501">
        <f>B4</f>
        <v>1502498</v>
      </c>
      <c r="C69" s="501">
        <f t="shared" ref="C69:K69" si="16">C4</f>
        <v>1606797</v>
      </c>
      <c r="D69" s="501">
        <f t="shared" si="16"/>
        <v>1633619</v>
      </c>
      <c r="E69" s="501">
        <f t="shared" si="16"/>
        <v>1659156</v>
      </c>
      <c r="F69" s="501">
        <f t="shared" si="16"/>
        <v>1697777</v>
      </c>
      <c r="G69" s="501">
        <f t="shared" si="16"/>
        <v>1770468</v>
      </c>
      <c r="H69" s="501">
        <f t="shared" si="16"/>
        <v>1764290</v>
      </c>
      <c r="I69" s="501">
        <f t="shared" si="16"/>
        <v>1708454.5012099999</v>
      </c>
      <c r="J69" s="501">
        <f t="shared" si="16"/>
        <v>1608216.416606602</v>
      </c>
      <c r="K69" s="501">
        <f t="shared" si="16"/>
        <v>1486997.5215829227</v>
      </c>
      <c r="L69" s="502">
        <f t="shared" si="13"/>
        <v>-15500.478417077335</v>
      </c>
      <c r="M69" s="503">
        <f t="shared" si="14"/>
        <v>98.968352808650835</v>
      </c>
    </row>
  </sheetData>
  <phoneticPr fontId="1"/>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F8297-2D65-4292-8961-22C68C0AF61E}">
  <dimension ref="A1:O69"/>
  <sheetViews>
    <sheetView workbookViewId="0">
      <pane xSplit="1" ySplit="3" topLeftCell="B57" activePane="bottomRight" state="frozen"/>
      <selection pane="topRight" activeCell="B1" sqref="B1"/>
      <selection pane="bottomLeft" activeCell="A4" sqref="A4"/>
      <selection pane="bottomRight" activeCell="A69" sqref="A69:M69"/>
    </sheetView>
  </sheetViews>
  <sheetFormatPr defaultRowHeight="13.5"/>
  <cols>
    <col min="1" max="1" width="12.125" style="25" customWidth="1"/>
    <col min="2" max="4" width="8.625" style="1"/>
    <col min="5" max="8" width="9.625" style="1" bestFit="1" customWidth="1"/>
    <col min="9" max="11" width="9.625" style="1" customWidth="1"/>
    <col min="12" max="12" width="10.625" style="1" customWidth="1"/>
    <col min="13" max="13" width="7.875" style="1" customWidth="1"/>
    <col min="14" max="251" width="8.625" style="1"/>
    <col min="252" max="252" width="12.125" style="1" customWidth="1"/>
    <col min="253" max="255" width="8.625" style="1"/>
    <col min="256" max="259" width="9.625" style="1" bestFit="1" customWidth="1"/>
    <col min="260" max="260" width="9.625" style="1" customWidth="1"/>
    <col min="261" max="261" width="4.5" style="1" customWidth="1"/>
    <col min="262" max="507" width="8.625" style="1"/>
    <col min="508" max="508" width="12.125" style="1" customWidth="1"/>
    <col min="509" max="511" width="8.625" style="1"/>
    <col min="512" max="515" width="9.625" style="1" bestFit="1" customWidth="1"/>
    <col min="516" max="516" width="9.625" style="1" customWidth="1"/>
    <col min="517" max="517" width="4.5" style="1" customWidth="1"/>
    <col min="518" max="763" width="8.625" style="1"/>
    <col min="764" max="764" width="12.125" style="1" customWidth="1"/>
    <col min="765" max="767" width="8.625" style="1"/>
    <col min="768" max="771" width="9.625" style="1" bestFit="1" customWidth="1"/>
    <col min="772" max="772" width="9.625" style="1" customWidth="1"/>
    <col min="773" max="773" width="4.5" style="1" customWidth="1"/>
    <col min="774" max="1019" width="8.625" style="1"/>
    <col min="1020" max="1020" width="12.125" style="1" customWidth="1"/>
    <col min="1021" max="1023" width="8.625" style="1"/>
    <col min="1024" max="1027" width="9.625" style="1" bestFit="1" customWidth="1"/>
    <col min="1028" max="1028" width="9.625" style="1" customWidth="1"/>
    <col min="1029" max="1029" width="4.5" style="1" customWidth="1"/>
    <col min="1030" max="1275" width="8.625" style="1"/>
    <col min="1276" max="1276" width="12.125" style="1" customWidth="1"/>
    <col min="1277" max="1279" width="8.625" style="1"/>
    <col min="1280" max="1283" width="9.625" style="1" bestFit="1" customWidth="1"/>
    <col min="1284" max="1284" width="9.625" style="1" customWidth="1"/>
    <col min="1285" max="1285" width="4.5" style="1" customWidth="1"/>
    <col min="1286" max="1531" width="8.625" style="1"/>
    <col min="1532" max="1532" width="12.125" style="1" customWidth="1"/>
    <col min="1533" max="1535" width="8.625" style="1"/>
    <col min="1536" max="1539" width="9.625" style="1" bestFit="1" customWidth="1"/>
    <col min="1540" max="1540" width="9.625" style="1" customWidth="1"/>
    <col min="1541" max="1541" width="4.5" style="1" customWidth="1"/>
    <col min="1542" max="1787" width="8.625" style="1"/>
    <col min="1788" max="1788" width="12.125" style="1" customWidth="1"/>
    <col min="1789" max="1791" width="8.625" style="1"/>
    <col min="1792" max="1795" width="9.625" style="1" bestFit="1" customWidth="1"/>
    <col min="1796" max="1796" width="9.625" style="1" customWidth="1"/>
    <col min="1797" max="1797" width="4.5" style="1" customWidth="1"/>
    <col min="1798" max="2043" width="8.625" style="1"/>
    <col min="2044" max="2044" width="12.125" style="1" customWidth="1"/>
    <col min="2045" max="2047" width="8.625" style="1"/>
    <col min="2048" max="2051" width="9.625" style="1" bestFit="1" customWidth="1"/>
    <col min="2052" max="2052" width="9.625" style="1" customWidth="1"/>
    <col min="2053" max="2053" width="4.5" style="1" customWidth="1"/>
    <col min="2054" max="2299" width="8.625" style="1"/>
    <col min="2300" max="2300" width="12.125" style="1" customWidth="1"/>
    <col min="2301" max="2303" width="8.625" style="1"/>
    <col min="2304" max="2307" width="9.625" style="1" bestFit="1" customWidth="1"/>
    <col min="2308" max="2308" width="9.625" style="1" customWidth="1"/>
    <col min="2309" max="2309" width="4.5" style="1" customWidth="1"/>
    <col min="2310" max="2555" width="8.625" style="1"/>
    <col min="2556" max="2556" width="12.125" style="1" customWidth="1"/>
    <col min="2557" max="2559" width="8.625" style="1"/>
    <col min="2560" max="2563" width="9.625" style="1" bestFit="1" customWidth="1"/>
    <col min="2564" max="2564" width="9.625" style="1" customWidth="1"/>
    <col min="2565" max="2565" width="4.5" style="1" customWidth="1"/>
    <col min="2566" max="2811" width="8.625" style="1"/>
    <col min="2812" max="2812" width="12.125" style="1" customWidth="1"/>
    <col min="2813" max="2815" width="8.625" style="1"/>
    <col min="2816" max="2819" width="9.625" style="1" bestFit="1" customWidth="1"/>
    <col min="2820" max="2820" width="9.625" style="1" customWidth="1"/>
    <col min="2821" max="2821" width="4.5" style="1" customWidth="1"/>
    <col min="2822" max="3067" width="8.625" style="1"/>
    <col min="3068" max="3068" width="12.125" style="1" customWidth="1"/>
    <col min="3069" max="3071" width="8.625" style="1"/>
    <col min="3072" max="3075" width="9.625" style="1" bestFit="1" customWidth="1"/>
    <col min="3076" max="3076" width="9.625" style="1" customWidth="1"/>
    <col min="3077" max="3077" width="4.5" style="1" customWidth="1"/>
    <col min="3078" max="3323" width="8.625" style="1"/>
    <col min="3324" max="3324" width="12.125" style="1" customWidth="1"/>
    <col min="3325" max="3327" width="8.625" style="1"/>
    <col min="3328" max="3331" width="9.625" style="1" bestFit="1" customWidth="1"/>
    <col min="3332" max="3332" width="9.625" style="1" customWidth="1"/>
    <col min="3333" max="3333" width="4.5" style="1" customWidth="1"/>
    <col min="3334" max="3579" width="8.625" style="1"/>
    <col min="3580" max="3580" width="12.125" style="1" customWidth="1"/>
    <col min="3581" max="3583" width="8.625" style="1"/>
    <col min="3584" max="3587" width="9.625" style="1" bestFit="1" customWidth="1"/>
    <col min="3588" max="3588" width="9.625" style="1" customWidth="1"/>
    <col min="3589" max="3589" width="4.5" style="1" customWidth="1"/>
    <col min="3590" max="3835" width="8.625" style="1"/>
    <col min="3836" max="3836" width="12.125" style="1" customWidth="1"/>
    <col min="3837" max="3839" width="8.625" style="1"/>
    <col min="3840" max="3843" width="9.625" style="1" bestFit="1" customWidth="1"/>
    <col min="3844" max="3844" width="9.625" style="1" customWidth="1"/>
    <col min="3845" max="3845" width="4.5" style="1" customWidth="1"/>
    <col min="3846" max="4091" width="8.625" style="1"/>
    <col min="4092" max="4092" width="12.125" style="1" customWidth="1"/>
    <col min="4093" max="4095" width="8.625" style="1"/>
    <col min="4096" max="4099" width="9.625" style="1" bestFit="1" customWidth="1"/>
    <col min="4100" max="4100" width="9.625" style="1" customWidth="1"/>
    <col min="4101" max="4101" width="4.5" style="1" customWidth="1"/>
    <col min="4102" max="4347" width="8.625" style="1"/>
    <col min="4348" max="4348" width="12.125" style="1" customWidth="1"/>
    <col min="4349" max="4351" width="8.625" style="1"/>
    <col min="4352" max="4355" width="9.625" style="1" bestFit="1" customWidth="1"/>
    <col min="4356" max="4356" width="9.625" style="1" customWidth="1"/>
    <col min="4357" max="4357" width="4.5" style="1" customWidth="1"/>
    <col min="4358" max="4603" width="8.625" style="1"/>
    <col min="4604" max="4604" width="12.125" style="1" customWidth="1"/>
    <col min="4605" max="4607" width="8.625" style="1"/>
    <col min="4608" max="4611" width="9.625" style="1" bestFit="1" customWidth="1"/>
    <col min="4612" max="4612" width="9.625" style="1" customWidth="1"/>
    <col min="4613" max="4613" width="4.5" style="1" customWidth="1"/>
    <col min="4614" max="4859" width="8.625" style="1"/>
    <col min="4860" max="4860" width="12.125" style="1" customWidth="1"/>
    <col min="4861" max="4863" width="8.625" style="1"/>
    <col min="4864" max="4867" width="9.625" style="1" bestFit="1" customWidth="1"/>
    <col min="4868" max="4868" width="9.625" style="1" customWidth="1"/>
    <col min="4869" max="4869" width="4.5" style="1" customWidth="1"/>
    <col min="4870" max="5115" width="8.625" style="1"/>
    <col min="5116" max="5116" width="12.125" style="1" customWidth="1"/>
    <col min="5117" max="5119" width="8.625" style="1"/>
    <col min="5120" max="5123" width="9.625" style="1" bestFit="1" customWidth="1"/>
    <col min="5124" max="5124" width="9.625" style="1" customWidth="1"/>
    <col min="5125" max="5125" width="4.5" style="1" customWidth="1"/>
    <col min="5126" max="5371" width="8.625" style="1"/>
    <col min="5372" max="5372" width="12.125" style="1" customWidth="1"/>
    <col min="5373" max="5375" width="8.625" style="1"/>
    <col min="5376" max="5379" width="9.625" style="1" bestFit="1" customWidth="1"/>
    <col min="5380" max="5380" width="9.625" style="1" customWidth="1"/>
    <col min="5381" max="5381" width="4.5" style="1" customWidth="1"/>
    <col min="5382" max="5627" width="8.625" style="1"/>
    <col min="5628" max="5628" width="12.125" style="1" customWidth="1"/>
    <col min="5629" max="5631" width="8.625" style="1"/>
    <col min="5632" max="5635" width="9.625" style="1" bestFit="1" customWidth="1"/>
    <col min="5636" max="5636" width="9.625" style="1" customWidth="1"/>
    <col min="5637" max="5637" width="4.5" style="1" customWidth="1"/>
    <col min="5638" max="5883" width="8.625" style="1"/>
    <col min="5884" max="5884" width="12.125" style="1" customWidth="1"/>
    <col min="5885" max="5887" width="8.625" style="1"/>
    <col min="5888" max="5891" width="9.625" style="1" bestFit="1" customWidth="1"/>
    <col min="5892" max="5892" width="9.625" style="1" customWidth="1"/>
    <col min="5893" max="5893" width="4.5" style="1" customWidth="1"/>
    <col min="5894" max="6139" width="8.625" style="1"/>
    <col min="6140" max="6140" width="12.125" style="1" customWidth="1"/>
    <col min="6141" max="6143" width="8.625" style="1"/>
    <col min="6144" max="6147" width="9.625" style="1" bestFit="1" customWidth="1"/>
    <col min="6148" max="6148" width="9.625" style="1" customWidth="1"/>
    <col min="6149" max="6149" width="4.5" style="1" customWidth="1"/>
    <col min="6150" max="6395" width="8.625" style="1"/>
    <col min="6396" max="6396" width="12.125" style="1" customWidth="1"/>
    <col min="6397" max="6399" width="8.625" style="1"/>
    <col min="6400" max="6403" width="9.625" style="1" bestFit="1" customWidth="1"/>
    <col min="6404" max="6404" width="9.625" style="1" customWidth="1"/>
    <col min="6405" max="6405" width="4.5" style="1" customWidth="1"/>
    <col min="6406" max="6651" width="8.625" style="1"/>
    <col min="6652" max="6652" width="12.125" style="1" customWidth="1"/>
    <col min="6653" max="6655" width="8.625" style="1"/>
    <col min="6656" max="6659" width="9.625" style="1" bestFit="1" customWidth="1"/>
    <col min="6660" max="6660" width="9.625" style="1" customWidth="1"/>
    <col min="6661" max="6661" width="4.5" style="1" customWidth="1"/>
    <col min="6662" max="6907" width="8.625" style="1"/>
    <col min="6908" max="6908" width="12.125" style="1" customWidth="1"/>
    <col min="6909" max="6911" width="8.625" style="1"/>
    <col min="6912" max="6915" width="9.625" style="1" bestFit="1" customWidth="1"/>
    <col min="6916" max="6916" width="9.625" style="1" customWidth="1"/>
    <col min="6917" max="6917" width="4.5" style="1" customWidth="1"/>
    <col min="6918" max="7163" width="8.625" style="1"/>
    <col min="7164" max="7164" width="12.125" style="1" customWidth="1"/>
    <col min="7165" max="7167" width="8.625" style="1"/>
    <col min="7168" max="7171" width="9.625" style="1" bestFit="1" customWidth="1"/>
    <col min="7172" max="7172" width="9.625" style="1" customWidth="1"/>
    <col min="7173" max="7173" width="4.5" style="1" customWidth="1"/>
    <col min="7174" max="7419" width="8.625" style="1"/>
    <col min="7420" max="7420" width="12.125" style="1" customWidth="1"/>
    <col min="7421" max="7423" width="8.625" style="1"/>
    <col min="7424" max="7427" width="9.625" style="1" bestFit="1" customWidth="1"/>
    <col min="7428" max="7428" width="9.625" style="1" customWidth="1"/>
    <col min="7429" max="7429" width="4.5" style="1" customWidth="1"/>
    <col min="7430" max="7675" width="8.625" style="1"/>
    <col min="7676" max="7676" width="12.125" style="1" customWidth="1"/>
    <col min="7677" max="7679" width="8.625" style="1"/>
    <col min="7680" max="7683" width="9.625" style="1" bestFit="1" customWidth="1"/>
    <col min="7684" max="7684" width="9.625" style="1" customWidth="1"/>
    <col min="7685" max="7685" width="4.5" style="1" customWidth="1"/>
    <col min="7686" max="7931" width="8.625" style="1"/>
    <col min="7932" max="7932" width="12.125" style="1" customWidth="1"/>
    <col min="7933" max="7935" width="8.625" style="1"/>
    <col min="7936" max="7939" width="9.625" style="1" bestFit="1" customWidth="1"/>
    <col min="7940" max="7940" width="9.625" style="1" customWidth="1"/>
    <col min="7941" max="7941" width="4.5" style="1" customWidth="1"/>
    <col min="7942" max="8187" width="8.625" style="1"/>
    <col min="8188" max="8188" width="12.125" style="1" customWidth="1"/>
    <col min="8189" max="8191" width="8.625" style="1"/>
    <col min="8192" max="8195" width="9.625" style="1" bestFit="1" customWidth="1"/>
    <col min="8196" max="8196" width="9.625" style="1" customWidth="1"/>
    <col min="8197" max="8197" width="4.5" style="1" customWidth="1"/>
    <col min="8198" max="8443" width="8.625" style="1"/>
    <col min="8444" max="8444" width="12.125" style="1" customWidth="1"/>
    <col min="8445" max="8447" width="8.625" style="1"/>
    <col min="8448" max="8451" width="9.625" style="1" bestFit="1" customWidth="1"/>
    <col min="8452" max="8452" width="9.625" style="1" customWidth="1"/>
    <col min="8453" max="8453" width="4.5" style="1" customWidth="1"/>
    <col min="8454" max="8699" width="8.625" style="1"/>
    <col min="8700" max="8700" width="12.125" style="1" customWidth="1"/>
    <col min="8701" max="8703" width="8.625" style="1"/>
    <col min="8704" max="8707" width="9.625" style="1" bestFit="1" customWidth="1"/>
    <col min="8708" max="8708" width="9.625" style="1" customWidth="1"/>
    <col min="8709" max="8709" width="4.5" style="1" customWidth="1"/>
    <col min="8710" max="8955" width="8.625" style="1"/>
    <col min="8956" max="8956" width="12.125" style="1" customWidth="1"/>
    <col min="8957" max="8959" width="8.625" style="1"/>
    <col min="8960" max="8963" width="9.625" style="1" bestFit="1" customWidth="1"/>
    <col min="8964" max="8964" width="9.625" style="1" customWidth="1"/>
    <col min="8965" max="8965" width="4.5" style="1" customWidth="1"/>
    <col min="8966" max="9211" width="8.625" style="1"/>
    <col min="9212" max="9212" width="12.125" style="1" customWidth="1"/>
    <col min="9213" max="9215" width="8.625" style="1"/>
    <col min="9216" max="9219" width="9.625" style="1" bestFit="1" customWidth="1"/>
    <col min="9220" max="9220" width="9.625" style="1" customWidth="1"/>
    <col min="9221" max="9221" width="4.5" style="1" customWidth="1"/>
    <col min="9222" max="9467" width="8.625" style="1"/>
    <col min="9468" max="9468" width="12.125" style="1" customWidth="1"/>
    <col min="9469" max="9471" width="8.625" style="1"/>
    <col min="9472" max="9475" width="9.625" style="1" bestFit="1" customWidth="1"/>
    <col min="9476" max="9476" width="9.625" style="1" customWidth="1"/>
    <col min="9477" max="9477" width="4.5" style="1" customWidth="1"/>
    <col min="9478" max="9723" width="8.625" style="1"/>
    <col min="9724" max="9724" width="12.125" style="1" customWidth="1"/>
    <col min="9725" max="9727" width="8.625" style="1"/>
    <col min="9728" max="9731" width="9.625" style="1" bestFit="1" customWidth="1"/>
    <col min="9732" max="9732" width="9.625" style="1" customWidth="1"/>
    <col min="9733" max="9733" width="4.5" style="1" customWidth="1"/>
    <col min="9734" max="9979" width="8.625" style="1"/>
    <col min="9980" max="9980" width="12.125" style="1" customWidth="1"/>
    <col min="9981" max="9983" width="8.625" style="1"/>
    <col min="9984" max="9987" width="9.625" style="1" bestFit="1" customWidth="1"/>
    <col min="9988" max="9988" width="9.625" style="1" customWidth="1"/>
    <col min="9989" max="9989" width="4.5" style="1" customWidth="1"/>
    <col min="9990" max="10235" width="8.625" style="1"/>
    <col min="10236" max="10236" width="12.125" style="1" customWidth="1"/>
    <col min="10237" max="10239" width="8.625" style="1"/>
    <col min="10240" max="10243" width="9.625" style="1" bestFit="1" customWidth="1"/>
    <col min="10244" max="10244" width="9.625" style="1" customWidth="1"/>
    <col min="10245" max="10245" width="4.5" style="1" customWidth="1"/>
    <col min="10246" max="10491" width="8.625" style="1"/>
    <col min="10492" max="10492" width="12.125" style="1" customWidth="1"/>
    <col min="10493" max="10495" width="8.625" style="1"/>
    <col min="10496" max="10499" width="9.625" style="1" bestFit="1" customWidth="1"/>
    <col min="10500" max="10500" width="9.625" style="1" customWidth="1"/>
    <col min="10501" max="10501" width="4.5" style="1" customWidth="1"/>
    <col min="10502" max="10747" width="8.625" style="1"/>
    <col min="10748" max="10748" width="12.125" style="1" customWidth="1"/>
    <col min="10749" max="10751" width="8.625" style="1"/>
    <col min="10752" max="10755" width="9.625" style="1" bestFit="1" customWidth="1"/>
    <col min="10756" max="10756" width="9.625" style="1" customWidth="1"/>
    <col min="10757" max="10757" width="4.5" style="1" customWidth="1"/>
    <col min="10758" max="11003" width="8.625" style="1"/>
    <col min="11004" max="11004" width="12.125" style="1" customWidth="1"/>
    <col min="11005" max="11007" width="8.625" style="1"/>
    <col min="11008" max="11011" width="9.625" style="1" bestFit="1" customWidth="1"/>
    <col min="11012" max="11012" width="9.625" style="1" customWidth="1"/>
    <col min="11013" max="11013" width="4.5" style="1" customWidth="1"/>
    <col min="11014" max="11259" width="8.625" style="1"/>
    <col min="11260" max="11260" width="12.125" style="1" customWidth="1"/>
    <col min="11261" max="11263" width="8.625" style="1"/>
    <col min="11264" max="11267" width="9.625" style="1" bestFit="1" customWidth="1"/>
    <col min="11268" max="11268" width="9.625" style="1" customWidth="1"/>
    <col min="11269" max="11269" width="4.5" style="1" customWidth="1"/>
    <col min="11270" max="11515" width="8.625" style="1"/>
    <col min="11516" max="11516" width="12.125" style="1" customWidth="1"/>
    <col min="11517" max="11519" width="8.625" style="1"/>
    <col min="11520" max="11523" width="9.625" style="1" bestFit="1" customWidth="1"/>
    <col min="11524" max="11524" width="9.625" style="1" customWidth="1"/>
    <col min="11525" max="11525" width="4.5" style="1" customWidth="1"/>
    <col min="11526" max="11771" width="8.625" style="1"/>
    <col min="11772" max="11772" width="12.125" style="1" customWidth="1"/>
    <col min="11773" max="11775" width="8.625" style="1"/>
    <col min="11776" max="11779" width="9.625" style="1" bestFit="1" customWidth="1"/>
    <col min="11780" max="11780" width="9.625" style="1" customWidth="1"/>
    <col min="11781" max="11781" width="4.5" style="1" customWidth="1"/>
    <col min="11782" max="12027" width="8.625" style="1"/>
    <col min="12028" max="12028" width="12.125" style="1" customWidth="1"/>
    <col min="12029" max="12031" width="8.625" style="1"/>
    <col min="12032" max="12035" width="9.625" style="1" bestFit="1" customWidth="1"/>
    <col min="12036" max="12036" width="9.625" style="1" customWidth="1"/>
    <col min="12037" max="12037" width="4.5" style="1" customWidth="1"/>
    <col min="12038" max="12283" width="8.625" style="1"/>
    <col min="12284" max="12284" width="12.125" style="1" customWidth="1"/>
    <col min="12285" max="12287" width="8.625" style="1"/>
    <col min="12288" max="12291" width="9.625" style="1" bestFit="1" customWidth="1"/>
    <col min="12292" max="12292" width="9.625" style="1" customWidth="1"/>
    <col min="12293" max="12293" width="4.5" style="1" customWidth="1"/>
    <col min="12294" max="12539" width="8.625" style="1"/>
    <col min="12540" max="12540" width="12.125" style="1" customWidth="1"/>
    <col min="12541" max="12543" width="8.625" style="1"/>
    <col min="12544" max="12547" width="9.625" style="1" bestFit="1" customWidth="1"/>
    <col min="12548" max="12548" width="9.625" style="1" customWidth="1"/>
    <col min="12549" max="12549" width="4.5" style="1" customWidth="1"/>
    <col min="12550" max="12795" width="8.625" style="1"/>
    <col min="12796" max="12796" width="12.125" style="1" customWidth="1"/>
    <col min="12797" max="12799" width="8.625" style="1"/>
    <col min="12800" max="12803" width="9.625" style="1" bestFit="1" customWidth="1"/>
    <col min="12804" max="12804" width="9.625" style="1" customWidth="1"/>
    <col min="12805" max="12805" width="4.5" style="1" customWidth="1"/>
    <col min="12806" max="13051" width="8.625" style="1"/>
    <col min="13052" max="13052" width="12.125" style="1" customWidth="1"/>
    <col min="13053" max="13055" width="8.625" style="1"/>
    <col min="13056" max="13059" width="9.625" style="1" bestFit="1" customWidth="1"/>
    <col min="13060" max="13060" width="9.625" style="1" customWidth="1"/>
    <col min="13061" max="13061" width="4.5" style="1" customWidth="1"/>
    <col min="13062" max="13307" width="8.625" style="1"/>
    <col min="13308" max="13308" width="12.125" style="1" customWidth="1"/>
    <col min="13309" max="13311" width="8.625" style="1"/>
    <col min="13312" max="13315" width="9.625" style="1" bestFit="1" customWidth="1"/>
    <col min="13316" max="13316" width="9.625" style="1" customWidth="1"/>
    <col min="13317" max="13317" width="4.5" style="1" customWidth="1"/>
    <col min="13318" max="13563" width="8.625" style="1"/>
    <col min="13564" max="13564" width="12.125" style="1" customWidth="1"/>
    <col min="13565" max="13567" width="8.625" style="1"/>
    <col min="13568" max="13571" width="9.625" style="1" bestFit="1" customWidth="1"/>
    <col min="13572" max="13572" width="9.625" style="1" customWidth="1"/>
    <col min="13573" max="13573" width="4.5" style="1" customWidth="1"/>
    <col min="13574" max="13819" width="8.625" style="1"/>
    <col min="13820" max="13820" width="12.125" style="1" customWidth="1"/>
    <col min="13821" max="13823" width="8.625" style="1"/>
    <col min="13824" max="13827" width="9.625" style="1" bestFit="1" customWidth="1"/>
    <col min="13828" max="13828" width="9.625" style="1" customWidth="1"/>
    <col min="13829" max="13829" width="4.5" style="1" customWidth="1"/>
    <col min="13830" max="14075" width="8.625" style="1"/>
    <col min="14076" max="14076" width="12.125" style="1" customWidth="1"/>
    <col min="14077" max="14079" width="8.625" style="1"/>
    <col min="14080" max="14083" width="9.625" style="1" bestFit="1" customWidth="1"/>
    <col min="14084" max="14084" width="9.625" style="1" customWidth="1"/>
    <col min="14085" max="14085" width="4.5" style="1" customWidth="1"/>
    <col min="14086" max="14331" width="8.625" style="1"/>
    <col min="14332" max="14332" width="12.125" style="1" customWidth="1"/>
    <col min="14333" max="14335" width="8.625" style="1"/>
    <col min="14336" max="14339" width="9.625" style="1" bestFit="1" customWidth="1"/>
    <col min="14340" max="14340" width="9.625" style="1" customWidth="1"/>
    <col min="14341" max="14341" width="4.5" style="1" customWidth="1"/>
    <col min="14342" max="14587" width="8.625" style="1"/>
    <col min="14588" max="14588" width="12.125" style="1" customWidth="1"/>
    <col min="14589" max="14591" width="8.625" style="1"/>
    <col min="14592" max="14595" width="9.625" style="1" bestFit="1" customWidth="1"/>
    <col min="14596" max="14596" width="9.625" style="1" customWidth="1"/>
    <col min="14597" max="14597" width="4.5" style="1" customWidth="1"/>
    <col min="14598" max="14843" width="8.625" style="1"/>
    <col min="14844" max="14844" width="12.125" style="1" customWidth="1"/>
    <col min="14845" max="14847" width="8.625" style="1"/>
    <col min="14848" max="14851" width="9.625" style="1" bestFit="1" customWidth="1"/>
    <col min="14852" max="14852" width="9.625" style="1" customWidth="1"/>
    <col min="14853" max="14853" width="4.5" style="1" customWidth="1"/>
    <col min="14854" max="15099" width="8.625" style="1"/>
    <col min="15100" max="15100" width="12.125" style="1" customWidth="1"/>
    <col min="15101" max="15103" width="8.625" style="1"/>
    <col min="15104" max="15107" width="9.625" style="1" bestFit="1" customWidth="1"/>
    <col min="15108" max="15108" width="9.625" style="1" customWidth="1"/>
    <col min="15109" max="15109" width="4.5" style="1" customWidth="1"/>
    <col min="15110" max="15355" width="8.625" style="1"/>
    <col min="15356" max="15356" width="12.125" style="1" customWidth="1"/>
    <col min="15357" max="15359" width="8.625" style="1"/>
    <col min="15360" max="15363" width="9.625" style="1" bestFit="1" customWidth="1"/>
    <col min="15364" max="15364" width="9.625" style="1" customWidth="1"/>
    <col min="15365" max="15365" width="4.5" style="1" customWidth="1"/>
    <col min="15366" max="15611" width="8.625" style="1"/>
    <col min="15612" max="15612" width="12.125" style="1" customWidth="1"/>
    <col min="15613" max="15615" width="8.625" style="1"/>
    <col min="15616" max="15619" width="9.625" style="1" bestFit="1" customWidth="1"/>
    <col min="15620" max="15620" width="9.625" style="1" customWidth="1"/>
    <col min="15621" max="15621" width="4.5" style="1" customWidth="1"/>
    <col min="15622" max="15867" width="8.625" style="1"/>
    <col min="15868" max="15868" width="12.125" style="1" customWidth="1"/>
    <col min="15869" max="15871" width="8.625" style="1"/>
    <col min="15872" max="15875" width="9.625" style="1" bestFit="1" customWidth="1"/>
    <col min="15876" max="15876" width="9.625" style="1" customWidth="1"/>
    <col min="15877" max="15877" width="4.5" style="1" customWidth="1"/>
    <col min="15878" max="16123" width="8.625" style="1"/>
    <col min="16124" max="16124" width="12.125" style="1" customWidth="1"/>
    <col min="16125" max="16127" width="8.625" style="1"/>
    <col min="16128" max="16131" width="9.625" style="1" bestFit="1" customWidth="1"/>
    <col min="16132" max="16132" width="9.625" style="1" customWidth="1"/>
    <col min="16133" max="16133" width="4.5" style="1" customWidth="1"/>
    <col min="16134" max="16384" width="8.625" style="1"/>
  </cols>
  <sheetData>
    <row r="1" spans="1:14">
      <c r="A1" s="421" t="s">
        <v>2190</v>
      </c>
      <c r="I1" s="31" t="s">
        <v>122</v>
      </c>
      <c r="J1" s="1" t="s">
        <v>2115</v>
      </c>
      <c r="K1" s="31" t="s">
        <v>122</v>
      </c>
    </row>
    <row r="2" spans="1:14">
      <c r="A2" s="422" t="s">
        <v>2179</v>
      </c>
      <c r="B2" s="13" t="s">
        <v>2116</v>
      </c>
      <c r="C2" s="13" t="s">
        <v>2117</v>
      </c>
      <c r="D2" s="13" t="s">
        <v>2118</v>
      </c>
      <c r="E2" s="13" t="s">
        <v>2119</v>
      </c>
      <c r="F2" s="13" t="s">
        <v>2120</v>
      </c>
      <c r="G2" s="13" t="s">
        <v>2121</v>
      </c>
      <c r="H2" s="13" t="s">
        <v>2122</v>
      </c>
      <c r="I2" s="13" t="s">
        <v>2180</v>
      </c>
      <c r="J2" s="13" t="s">
        <v>2181</v>
      </c>
      <c r="K2" s="13" t="s">
        <v>2182</v>
      </c>
      <c r="L2" s="424"/>
      <c r="M2" s="425"/>
      <c r="N2" s="1" t="s">
        <v>2186</v>
      </c>
    </row>
    <row r="3" spans="1:14">
      <c r="A3" s="426"/>
      <c r="B3" s="12"/>
      <c r="C3" s="12"/>
      <c r="D3" s="12"/>
      <c r="E3" s="12"/>
      <c r="F3" s="12"/>
      <c r="G3" s="12"/>
      <c r="H3" s="12"/>
      <c r="I3" s="12" t="s">
        <v>2183</v>
      </c>
      <c r="J3" s="12" t="s">
        <v>2183</v>
      </c>
      <c r="K3" s="12" t="s">
        <v>2183</v>
      </c>
      <c r="L3" s="428" t="s">
        <v>2184</v>
      </c>
      <c r="M3" s="429" t="s">
        <v>2185</v>
      </c>
    </row>
    <row r="4" spans="1:14">
      <c r="A4" s="430" t="s">
        <v>208</v>
      </c>
      <c r="B4" s="466">
        <v>705108</v>
      </c>
      <c r="C4" s="466">
        <v>833188</v>
      </c>
      <c r="D4" s="466">
        <v>984295</v>
      </c>
      <c r="E4" s="466">
        <v>1027329</v>
      </c>
      <c r="F4" s="466">
        <v>1008848</v>
      </c>
      <c r="G4" s="466">
        <v>1003267</v>
      </c>
      <c r="H4" s="466">
        <v>1030880</v>
      </c>
      <c r="I4" s="466">
        <v>1101809.9223499999</v>
      </c>
      <c r="J4" s="466">
        <v>1085966.001323042</v>
      </c>
      <c r="K4" s="466">
        <v>1018491.8068879225</v>
      </c>
      <c r="L4" s="434">
        <f>K4-B4</f>
        <v>313383.80688792246</v>
      </c>
      <c r="M4" s="435">
        <f>K4/B4*100</f>
        <v>144.44479524951106</v>
      </c>
    </row>
    <row r="5" spans="1:14">
      <c r="A5" s="467" t="s">
        <v>2191</v>
      </c>
      <c r="B5" s="468">
        <f>SUM(B6:B14)</f>
        <v>196928</v>
      </c>
      <c r="C5" s="468">
        <f t="shared" ref="C5:K5" si="0">SUM(C6:C14)</f>
        <v>237770</v>
      </c>
      <c r="D5" s="468">
        <f t="shared" si="0"/>
        <v>284193</v>
      </c>
      <c r="E5" s="468">
        <f t="shared" si="0"/>
        <v>299219</v>
      </c>
      <c r="F5" s="468">
        <f t="shared" si="0"/>
        <v>297490</v>
      </c>
      <c r="G5" s="468">
        <f t="shared" si="0"/>
        <v>297632</v>
      </c>
      <c r="H5" s="468">
        <f t="shared" si="0"/>
        <v>306075</v>
      </c>
      <c r="I5" s="468">
        <f t="shared" si="0"/>
        <v>331781.50532</v>
      </c>
      <c r="J5" s="468">
        <f t="shared" si="0"/>
        <v>331963.74392640067</v>
      </c>
      <c r="K5" s="468">
        <f t="shared" si="0"/>
        <v>317113.77547792083</v>
      </c>
      <c r="L5" s="440">
        <f t="shared" ref="L5:L63" si="1">K5-B5</f>
        <v>120185.77547792083</v>
      </c>
      <c r="M5" s="441">
        <f t="shared" ref="M5:M63" si="2">K5/B5*100</f>
        <v>161.03031335204787</v>
      </c>
    </row>
    <row r="6" spans="1:14">
      <c r="A6" s="442" t="s">
        <v>2123</v>
      </c>
      <c r="B6" s="432">
        <v>23994</v>
      </c>
      <c r="C6" s="432">
        <v>29045</v>
      </c>
      <c r="D6" s="432">
        <v>35461</v>
      </c>
      <c r="E6" s="432">
        <v>38156</v>
      </c>
      <c r="F6" s="432">
        <v>39586</v>
      </c>
      <c r="G6" s="432">
        <v>41426</v>
      </c>
      <c r="H6" s="432">
        <v>44470</v>
      </c>
      <c r="I6" s="432">
        <v>48525.527919999993</v>
      </c>
      <c r="J6" s="432">
        <v>48182.615286510998</v>
      </c>
      <c r="K6" s="432">
        <v>45235.603764000065</v>
      </c>
      <c r="L6" s="434">
        <f t="shared" si="1"/>
        <v>21241.603764000065</v>
      </c>
      <c r="M6" s="443">
        <f t="shared" si="2"/>
        <v>188.52881455363868</v>
      </c>
    </row>
    <row r="7" spans="1:14">
      <c r="A7" s="442" t="s">
        <v>1799</v>
      </c>
      <c r="B7" s="432">
        <v>17235</v>
      </c>
      <c r="C7" s="432">
        <v>19804</v>
      </c>
      <c r="D7" s="432">
        <v>23082</v>
      </c>
      <c r="E7" s="432">
        <v>24187</v>
      </c>
      <c r="F7" s="432">
        <v>24107</v>
      </c>
      <c r="G7" s="432">
        <v>24835</v>
      </c>
      <c r="H7" s="432">
        <v>26870</v>
      </c>
      <c r="I7" s="432">
        <v>30174.835590000002</v>
      </c>
      <c r="J7" s="432">
        <v>30910.9408903027</v>
      </c>
      <c r="K7" s="432">
        <v>29955.275572503368</v>
      </c>
      <c r="L7" s="434">
        <f t="shared" si="1"/>
        <v>12720.275572503368</v>
      </c>
      <c r="M7" s="443">
        <f t="shared" si="2"/>
        <v>173.80490613578979</v>
      </c>
    </row>
    <row r="8" spans="1:14">
      <c r="A8" s="442" t="s">
        <v>2069</v>
      </c>
      <c r="B8" s="432">
        <v>16266</v>
      </c>
      <c r="C8" s="432">
        <v>19561</v>
      </c>
      <c r="D8" s="432">
        <v>23570</v>
      </c>
      <c r="E8" s="432">
        <v>24887</v>
      </c>
      <c r="F8" s="432">
        <v>25102</v>
      </c>
      <c r="G8" s="432">
        <v>25827</v>
      </c>
      <c r="H8" s="432">
        <v>27789</v>
      </c>
      <c r="I8" s="432">
        <v>32076.934199999996</v>
      </c>
      <c r="J8" s="432">
        <v>34204.860271339698</v>
      </c>
      <c r="K8" s="432">
        <v>34749.179586533952</v>
      </c>
      <c r="L8" s="434">
        <f t="shared" si="1"/>
        <v>18483.179586533952</v>
      </c>
      <c r="M8" s="443">
        <f t="shared" si="2"/>
        <v>213.63076101397976</v>
      </c>
    </row>
    <row r="9" spans="1:14">
      <c r="A9" s="442" t="s">
        <v>1803</v>
      </c>
      <c r="B9" s="432">
        <v>16282</v>
      </c>
      <c r="C9" s="432">
        <v>18448</v>
      </c>
      <c r="D9" s="432">
        <v>20406</v>
      </c>
      <c r="E9" s="432">
        <v>20105</v>
      </c>
      <c r="F9" s="432">
        <v>18927</v>
      </c>
      <c r="G9" s="432">
        <v>18426</v>
      </c>
      <c r="H9" s="432">
        <v>19080</v>
      </c>
      <c r="I9" s="432">
        <v>21181.873529999997</v>
      </c>
      <c r="J9" s="432">
        <v>21618.1609541855</v>
      </c>
      <c r="K9" s="432">
        <v>21175.399806196707</v>
      </c>
      <c r="L9" s="434">
        <f t="shared" si="1"/>
        <v>4893.3998061967068</v>
      </c>
      <c r="M9" s="443">
        <f t="shared" si="2"/>
        <v>130.05404622403088</v>
      </c>
    </row>
    <row r="10" spans="1:14">
      <c r="A10" s="442" t="s">
        <v>1805</v>
      </c>
      <c r="B10" s="432">
        <v>28497</v>
      </c>
      <c r="C10" s="432">
        <v>36392</v>
      </c>
      <c r="D10" s="432">
        <v>44592</v>
      </c>
      <c r="E10" s="432">
        <v>47130</v>
      </c>
      <c r="F10" s="432">
        <v>46711</v>
      </c>
      <c r="G10" s="432">
        <v>46091</v>
      </c>
      <c r="H10" s="432">
        <v>46422</v>
      </c>
      <c r="I10" s="432">
        <v>48823.826379999999</v>
      </c>
      <c r="J10" s="432">
        <v>47170.6641680135</v>
      </c>
      <c r="K10" s="432">
        <v>43216.326473930647</v>
      </c>
      <c r="L10" s="434">
        <f t="shared" si="1"/>
        <v>14719.326473930647</v>
      </c>
      <c r="M10" s="443">
        <f t="shared" si="2"/>
        <v>151.65219663098097</v>
      </c>
    </row>
    <row r="11" spans="1:14">
      <c r="A11" s="442" t="s">
        <v>1807</v>
      </c>
      <c r="B11" s="432">
        <v>16323</v>
      </c>
      <c r="C11" s="432">
        <v>18425</v>
      </c>
      <c r="D11" s="432">
        <v>20021</v>
      </c>
      <c r="E11" s="432">
        <v>19475</v>
      </c>
      <c r="F11" s="432">
        <v>17987</v>
      </c>
      <c r="G11" s="432">
        <v>17184</v>
      </c>
      <c r="H11" s="432">
        <v>17226</v>
      </c>
      <c r="I11" s="432">
        <v>18802.799879999999</v>
      </c>
      <c r="J11" s="432">
        <v>18730.884734419898</v>
      </c>
      <c r="K11" s="432">
        <v>17876.939716616307</v>
      </c>
      <c r="L11" s="434">
        <f t="shared" si="1"/>
        <v>1553.9397166163071</v>
      </c>
      <c r="M11" s="443">
        <f t="shared" si="2"/>
        <v>109.51993945118119</v>
      </c>
    </row>
    <row r="12" spans="1:14">
      <c r="A12" s="442" t="s">
        <v>1809</v>
      </c>
      <c r="B12" s="432">
        <v>23177</v>
      </c>
      <c r="C12" s="432">
        <v>27817</v>
      </c>
      <c r="D12" s="432">
        <v>32763</v>
      </c>
      <c r="E12" s="432">
        <v>33202</v>
      </c>
      <c r="F12" s="432">
        <v>31704</v>
      </c>
      <c r="G12" s="432">
        <v>30586</v>
      </c>
      <c r="H12" s="432">
        <v>30459</v>
      </c>
      <c r="I12" s="432">
        <v>32507.21284</v>
      </c>
      <c r="J12" s="432">
        <v>32259.602837488103</v>
      </c>
      <c r="K12" s="432">
        <v>30533.589999265649</v>
      </c>
      <c r="L12" s="434">
        <f t="shared" si="1"/>
        <v>7356.5899992656487</v>
      </c>
      <c r="M12" s="443">
        <f t="shared" si="2"/>
        <v>131.74090693042953</v>
      </c>
    </row>
    <row r="13" spans="1:14">
      <c r="A13" s="442" t="s">
        <v>1811</v>
      </c>
      <c r="B13" s="432">
        <v>30820</v>
      </c>
      <c r="C13" s="432">
        <v>36239</v>
      </c>
      <c r="D13" s="432">
        <v>41743</v>
      </c>
      <c r="E13" s="432">
        <v>42766</v>
      </c>
      <c r="F13" s="432">
        <v>41643</v>
      </c>
      <c r="G13" s="432">
        <v>41193</v>
      </c>
      <c r="H13" s="432">
        <v>41795</v>
      </c>
      <c r="I13" s="432">
        <v>45017.380479999993</v>
      </c>
      <c r="J13" s="432">
        <v>44858.408901131006</v>
      </c>
      <c r="K13" s="432">
        <v>43114.743865695345</v>
      </c>
      <c r="L13" s="434">
        <f t="shared" si="1"/>
        <v>12294.743865695345</v>
      </c>
      <c r="M13" s="443">
        <f t="shared" si="2"/>
        <v>139.89209560576037</v>
      </c>
    </row>
    <row r="14" spans="1:14">
      <c r="A14" s="444" t="s">
        <v>2071</v>
      </c>
      <c r="B14" s="446">
        <v>24334</v>
      </c>
      <c r="C14" s="446">
        <v>32039</v>
      </c>
      <c r="D14" s="446">
        <v>42555</v>
      </c>
      <c r="E14" s="446">
        <v>49311</v>
      </c>
      <c r="F14" s="446">
        <v>51723</v>
      </c>
      <c r="G14" s="446">
        <v>52064</v>
      </c>
      <c r="H14" s="446">
        <v>51964</v>
      </c>
      <c r="I14" s="446">
        <v>54671.114499999996</v>
      </c>
      <c r="J14" s="446">
        <v>54027.605883009295</v>
      </c>
      <c r="K14" s="446">
        <v>51256.716693178794</v>
      </c>
      <c r="L14" s="448">
        <f t="shared" si="1"/>
        <v>26922.716693178794</v>
      </c>
      <c r="M14" s="449">
        <f t="shared" si="2"/>
        <v>210.63827029332947</v>
      </c>
    </row>
    <row r="15" spans="1:14">
      <c r="A15" s="469" t="s">
        <v>1815</v>
      </c>
      <c r="B15" s="470">
        <f>SUM(B16:B18)</f>
        <v>122637</v>
      </c>
      <c r="C15" s="470">
        <f t="shared" ref="C15:K15" si="3">SUM(C16:C18)</f>
        <v>147467</v>
      </c>
      <c r="D15" s="470">
        <f t="shared" si="3"/>
        <v>175692</v>
      </c>
      <c r="E15" s="470">
        <f t="shared" si="3"/>
        <v>181464</v>
      </c>
      <c r="F15" s="470">
        <f t="shared" si="3"/>
        <v>177765</v>
      </c>
      <c r="G15" s="470">
        <f t="shared" si="3"/>
        <v>181317</v>
      </c>
      <c r="H15" s="470">
        <f t="shared" si="3"/>
        <v>196034</v>
      </c>
      <c r="I15" s="470">
        <f t="shared" si="3"/>
        <v>215305.71051999999</v>
      </c>
      <c r="J15" s="470">
        <f t="shared" si="3"/>
        <v>213455.40227074921</v>
      </c>
      <c r="K15" s="470">
        <f t="shared" si="3"/>
        <v>198601.71177820468</v>
      </c>
      <c r="L15" s="455">
        <f t="shared" si="1"/>
        <v>75964.711778204684</v>
      </c>
      <c r="M15" s="456">
        <f t="shared" si="2"/>
        <v>161.94273488278796</v>
      </c>
    </row>
    <row r="16" spans="1:14">
      <c r="A16" s="457" t="s">
        <v>1817</v>
      </c>
      <c r="B16" s="466">
        <v>57699</v>
      </c>
      <c r="C16" s="466">
        <v>68771</v>
      </c>
      <c r="D16" s="466">
        <v>79053</v>
      </c>
      <c r="E16" s="466">
        <v>78724</v>
      </c>
      <c r="F16" s="466">
        <v>73873</v>
      </c>
      <c r="G16" s="466">
        <v>72874</v>
      </c>
      <c r="H16" s="466">
        <v>77407</v>
      </c>
      <c r="I16" s="466">
        <v>83487.660919999995</v>
      </c>
      <c r="J16" s="466">
        <v>81834.723603352904</v>
      </c>
      <c r="K16" s="466">
        <v>75811.639016380635</v>
      </c>
      <c r="L16" s="434">
        <f t="shared" si="1"/>
        <v>18112.639016380635</v>
      </c>
      <c r="M16" s="443">
        <f t="shared" si="2"/>
        <v>131.39159953618025</v>
      </c>
    </row>
    <row r="17" spans="1:13">
      <c r="A17" s="457" t="s">
        <v>1819</v>
      </c>
      <c r="B17" s="466">
        <v>52186</v>
      </c>
      <c r="C17" s="466">
        <v>63689</v>
      </c>
      <c r="D17" s="466">
        <v>78368</v>
      </c>
      <c r="E17" s="466">
        <v>83195</v>
      </c>
      <c r="F17" s="466">
        <v>84002</v>
      </c>
      <c r="G17" s="466">
        <v>87764</v>
      </c>
      <c r="H17" s="466">
        <v>96270</v>
      </c>
      <c r="I17" s="466">
        <v>107301.35030999999</v>
      </c>
      <c r="J17" s="466">
        <v>107291.99971616721</v>
      </c>
      <c r="K17" s="466">
        <v>100303.63406467353</v>
      </c>
      <c r="L17" s="434">
        <f t="shared" si="1"/>
        <v>48117.634064673533</v>
      </c>
      <c r="M17" s="443">
        <f t="shared" si="2"/>
        <v>192.20410467304168</v>
      </c>
    </row>
    <row r="18" spans="1:13">
      <c r="A18" s="457" t="s">
        <v>1821</v>
      </c>
      <c r="B18" s="466">
        <v>12752</v>
      </c>
      <c r="C18" s="466">
        <v>15007</v>
      </c>
      <c r="D18" s="466">
        <v>18271</v>
      </c>
      <c r="E18" s="466">
        <v>19545</v>
      </c>
      <c r="F18" s="466">
        <v>19890</v>
      </c>
      <c r="G18" s="466">
        <v>20679</v>
      </c>
      <c r="H18" s="466">
        <v>22357</v>
      </c>
      <c r="I18" s="466">
        <v>24516.69929</v>
      </c>
      <c r="J18" s="466">
        <v>24328.6789512291</v>
      </c>
      <c r="K18" s="466">
        <v>22486.438697150541</v>
      </c>
      <c r="L18" s="434">
        <f t="shared" si="1"/>
        <v>9734.438697150541</v>
      </c>
      <c r="M18" s="443">
        <f t="shared" si="2"/>
        <v>176.3365644381316</v>
      </c>
    </row>
    <row r="19" spans="1:13">
      <c r="A19" s="471" t="s">
        <v>1822</v>
      </c>
      <c r="B19" s="468">
        <f>SUM(B20:B24)</f>
        <v>86337</v>
      </c>
      <c r="C19" s="468">
        <f t="shared" ref="C19:K19" si="4">SUM(C20:C24)</f>
        <v>108150</v>
      </c>
      <c r="D19" s="468">
        <f t="shared" si="4"/>
        <v>131038</v>
      </c>
      <c r="E19" s="468">
        <f t="shared" si="4"/>
        <v>138667</v>
      </c>
      <c r="F19" s="468">
        <f t="shared" si="4"/>
        <v>138501</v>
      </c>
      <c r="G19" s="468">
        <f t="shared" si="4"/>
        <v>141633</v>
      </c>
      <c r="H19" s="468">
        <f t="shared" si="4"/>
        <v>149414</v>
      </c>
      <c r="I19" s="468">
        <f t="shared" si="4"/>
        <v>158945.50076999998</v>
      </c>
      <c r="J19" s="468">
        <f t="shared" si="4"/>
        <v>154709.68832184281</v>
      </c>
      <c r="K19" s="468">
        <f t="shared" si="4"/>
        <v>142240.05357595152</v>
      </c>
      <c r="L19" s="440">
        <f t="shared" si="1"/>
        <v>55903.053575951519</v>
      </c>
      <c r="M19" s="441">
        <f t="shared" si="2"/>
        <v>164.7498217171682</v>
      </c>
    </row>
    <row r="20" spans="1:13">
      <c r="A20" s="442" t="s">
        <v>1824</v>
      </c>
      <c r="B20" s="432">
        <v>21330</v>
      </c>
      <c r="C20" s="432">
        <v>26893</v>
      </c>
      <c r="D20" s="432">
        <v>32269</v>
      </c>
      <c r="E20" s="432">
        <v>33338</v>
      </c>
      <c r="F20" s="432">
        <v>32215</v>
      </c>
      <c r="G20" s="432">
        <v>32793</v>
      </c>
      <c r="H20" s="432">
        <v>35208</v>
      </c>
      <c r="I20" s="432">
        <v>38352.183399999994</v>
      </c>
      <c r="J20" s="432">
        <v>38144.600322708</v>
      </c>
      <c r="K20" s="432">
        <v>35459.198377381836</v>
      </c>
      <c r="L20" s="434">
        <f t="shared" si="1"/>
        <v>14129.198377381836</v>
      </c>
      <c r="M20" s="443">
        <f t="shared" si="2"/>
        <v>166.24096754515628</v>
      </c>
    </row>
    <row r="21" spans="1:13">
      <c r="A21" s="442" t="s">
        <v>1826</v>
      </c>
      <c r="B21" s="432">
        <v>28457</v>
      </c>
      <c r="C21" s="432">
        <v>35598</v>
      </c>
      <c r="D21" s="432">
        <v>43661</v>
      </c>
      <c r="E21" s="432">
        <v>45889</v>
      </c>
      <c r="F21" s="432">
        <v>45841</v>
      </c>
      <c r="G21" s="432">
        <v>46926</v>
      </c>
      <c r="H21" s="432">
        <v>50317</v>
      </c>
      <c r="I21" s="432">
        <v>53639.323729999996</v>
      </c>
      <c r="J21" s="432">
        <v>51677.957372814897</v>
      </c>
      <c r="K21" s="432">
        <v>46316.530091555018</v>
      </c>
      <c r="L21" s="434">
        <f t="shared" si="1"/>
        <v>17859.530091555018</v>
      </c>
      <c r="M21" s="443">
        <f t="shared" si="2"/>
        <v>162.75970795078544</v>
      </c>
    </row>
    <row r="22" spans="1:13">
      <c r="A22" s="442" t="s">
        <v>1828</v>
      </c>
      <c r="B22" s="432">
        <v>22285</v>
      </c>
      <c r="C22" s="432">
        <v>28047</v>
      </c>
      <c r="D22" s="432">
        <v>32426</v>
      </c>
      <c r="E22" s="432">
        <v>32437</v>
      </c>
      <c r="F22" s="432">
        <v>30763</v>
      </c>
      <c r="G22" s="432">
        <v>30589</v>
      </c>
      <c r="H22" s="432">
        <v>32644</v>
      </c>
      <c r="I22" s="432">
        <v>35116.517789999998</v>
      </c>
      <c r="J22" s="432">
        <v>34011.521196528796</v>
      </c>
      <c r="K22" s="432">
        <v>31222.776912762463</v>
      </c>
      <c r="L22" s="434">
        <f t="shared" si="1"/>
        <v>8937.7769127624633</v>
      </c>
      <c r="M22" s="443">
        <f t="shared" si="2"/>
        <v>140.10669469491793</v>
      </c>
    </row>
    <row r="23" spans="1:13">
      <c r="A23" s="442" t="s">
        <v>1830</v>
      </c>
      <c r="B23" s="432">
        <v>10717</v>
      </c>
      <c r="C23" s="432">
        <v>12928</v>
      </c>
      <c r="D23" s="432">
        <v>16601</v>
      </c>
      <c r="E23" s="432">
        <v>19978</v>
      </c>
      <c r="F23" s="432">
        <v>22329</v>
      </c>
      <c r="G23" s="432">
        <v>23861</v>
      </c>
      <c r="H23" s="432">
        <v>23583</v>
      </c>
      <c r="I23" s="432">
        <v>23597.02476</v>
      </c>
      <c r="J23" s="432">
        <v>22603.292419831403</v>
      </c>
      <c r="K23" s="432">
        <v>21524.939124071479</v>
      </c>
      <c r="L23" s="434">
        <f t="shared" si="1"/>
        <v>10807.939124071479</v>
      </c>
      <c r="M23" s="443">
        <f t="shared" si="2"/>
        <v>200.84855019195186</v>
      </c>
    </row>
    <row r="24" spans="1:13">
      <c r="A24" s="444" t="s">
        <v>1832</v>
      </c>
      <c r="B24" s="446">
        <v>3548</v>
      </c>
      <c r="C24" s="446">
        <v>4684</v>
      </c>
      <c r="D24" s="446">
        <v>6081</v>
      </c>
      <c r="E24" s="446">
        <v>7025</v>
      </c>
      <c r="F24" s="446">
        <v>7353</v>
      </c>
      <c r="G24" s="446">
        <v>7464</v>
      </c>
      <c r="H24" s="446">
        <v>7662</v>
      </c>
      <c r="I24" s="446">
        <v>8240.4510899999987</v>
      </c>
      <c r="J24" s="446">
        <v>8272.3170099596991</v>
      </c>
      <c r="K24" s="446">
        <v>7716.609070180717</v>
      </c>
      <c r="L24" s="448">
        <f t="shared" si="1"/>
        <v>4168.609070180717</v>
      </c>
      <c r="M24" s="449">
        <f t="shared" si="2"/>
        <v>217.49180017420287</v>
      </c>
    </row>
    <row r="25" spans="1:13">
      <c r="A25" s="478" t="s">
        <v>1833</v>
      </c>
      <c r="B25" s="470">
        <f>SUM(B26:B30)</f>
        <v>78757</v>
      </c>
      <c r="C25" s="470">
        <f t="shared" ref="C25:K25" si="5">SUM(C26:C30)</f>
        <v>97040</v>
      </c>
      <c r="D25" s="470">
        <f t="shared" si="5"/>
        <v>116880</v>
      </c>
      <c r="E25" s="470">
        <f t="shared" si="5"/>
        <v>121480</v>
      </c>
      <c r="F25" s="470">
        <f t="shared" si="5"/>
        <v>116377</v>
      </c>
      <c r="G25" s="470">
        <f t="shared" si="5"/>
        <v>113665</v>
      </c>
      <c r="H25" s="470">
        <f t="shared" si="5"/>
        <v>116372</v>
      </c>
      <c r="I25" s="470">
        <f t="shared" si="5"/>
        <v>125176.81590999999</v>
      </c>
      <c r="J25" s="470">
        <f t="shared" si="5"/>
        <v>124252.41209502819</v>
      </c>
      <c r="K25" s="470">
        <f t="shared" si="5"/>
        <v>118191.35537304738</v>
      </c>
      <c r="L25" s="455">
        <f t="shared" si="1"/>
        <v>39434.35537304738</v>
      </c>
      <c r="M25" s="456">
        <f t="shared" si="2"/>
        <v>150.07092115373538</v>
      </c>
    </row>
    <row r="26" spans="1:13">
      <c r="A26" s="457" t="s">
        <v>1835</v>
      </c>
      <c r="B26" s="466">
        <v>33007</v>
      </c>
      <c r="C26" s="466">
        <v>39774</v>
      </c>
      <c r="D26" s="466">
        <v>46966</v>
      </c>
      <c r="E26" s="466">
        <v>48011</v>
      </c>
      <c r="F26" s="466">
        <v>46215</v>
      </c>
      <c r="G26" s="466">
        <v>46147</v>
      </c>
      <c r="H26" s="466">
        <v>48285</v>
      </c>
      <c r="I26" s="466">
        <v>51813.414899999996</v>
      </c>
      <c r="J26" s="466">
        <v>51582.579485484399</v>
      </c>
      <c r="K26" s="466">
        <v>49510.142586976726</v>
      </c>
      <c r="L26" s="434">
        <f t="shared" si="1"/>
        <v>16503.142586976726</v>
      </c>
      <c r="M26" s="443">
        <f t="shared" si="2"/>
        <v>149.99891715992587</v>
      </c>
    </row>
    <row r="27" spans="1:13">
      <c r="A27" s="457" t="s">
        <v>1837</v>
      </c>
      <c r="B27" s="466">
        <v>28570</v>
      </c>
      <c r="C27" s="466">
        <v>36026</v>
      </c>
      <c r="D27" s="466">
        <v>43908</v>
      </c>
      <c r="E27" s="466">
        <v>46555</v>
      </c>
      <c r="F27" s="466">
        <v>44909</v>
      </c>
      <c r="G27" s="466">
        <v>43793</v>
      </c>
      <c r="H27" s="466">
        <v>44674</v>
      </c>
      <c r="I27" s="466">
        <v>48052.973749999997</v>
      </c>
      <c r="J27" s="466">
        <v>47616.298854091001</v>
      </c>
      <c r="K27" s="466">
        <v>45056.239040175824</v>
      </c>
      <c r="L27" s="434">
        <f t="shared" si="1"/>
        <v>16486.239040175824</v>
      </c>
      <c r="M27" s="443">
        <f t="shared" si="2"/>
        <v>157.70472187670921</v>
      </c>
    </row>
    <row r="28" spans="1:13">
      <c r="A28" s="457" t="s">
        <v>1839</v>
      </c>
      <c r="B28" s="466">
        <v>10146</v>
      </c>
      <c r="C28" s="466">
        <v>12277</v>
      </c>
      <c r="D28" s="466">
        <v>14908</v>
      </c>
      <c r="E28" s="466">
        <v>15449</v>
      </c>
      <c r="F28" s="466">
        <v>14469</v>
      </c>
      <c r="G28" s="466">
        <v>13652</v>
      </c>
      <c r="H28" s="466">
        <v>13425</v>
      </c>
      <c r="I28" s="466">
        <v>14458.826419999999</v>
      </c>
      <c r="J28" s="466">
        <v>14111.7485738618</v>
      </c>
      <c r="K28" s="466">
        <v>13112.420268928781</v>
      </c>
      <c r="L28" s="434">
        <f t="shared" si="1"/>
        <v>2966.4202689287813</v>
      </c>
      <c r="M28" s="443">
        <f t="shared" si="2"/>
        <v>129.23733756089871</v>
      </c>
    </row>
    <row r="29" spans="1:13">
      <c r="A29" s="457" t="s">
        <v>1841</v>
      </c>
      <c r="B29" s="466">
        <v>3626</v>
      </c>
      <c r="C29" s="466">
        <v>4661</v>
      </c>
      <c r="D29" s="466">
        <v>5917</v>
      </c>
      <c r="E29" s="466">
        <v>6224</v>
      </c>
      <c r="F29" s="466">
        <v>5904</v>
      </c>
      <c r="G29" s="466">
        <v>5504</v>
      </c>
      <c r="H29" s="466">
        <v>5353</v>
      </c>
      <c r="I29" s="466">
        <v>5666.7231899999997</v>
      </c>
      <c r="J29" s="466">
        <v>5579.8888954875001</v>
      </c>
      <c r="K29" s="466">
        <v>5307.8186752742395</v>
      </c>
      <c r="L29" s="434">
        <f t="shared" si="1"/>
        <v>1681.8186752742395</v>
      </c>
      <c r="M29" s="443">
        <f t="shared" si="2"/>
        <v>146.38220284815884</v>
      </c>
    </row>
    <row r="30" spans="1:13">
      <c r="A30" s="457" t="s">
        <v>1843</v>
      </c>
      <c r="B30" s="466">
        <v>3408</v>
      </c>
      <c r="C30" s="466">
        <v>4302</v>
      </c>
      <c r="D30" s="466">
        <v>5181</v>
      </c>
      <c r="E30" s="466">
        <v>5241</v>
      </c>
      <c r="F30" s="466">
        <v>4880</v>
      </c>
      <c r="G30" s="466">
        <v>4569</v>
      </c>
      <c r="H30" s="466">
        <v>4635</v>
      </c>
      <c r="I30" s="466">
        <v>5184.8776500000004</v>
      </c>
      <c r="J30" s="466">
        <v>5361.8962861034997</v>
      </c>
      <c r="K30" s="466">
        <v>5204.7348016918122</v>
      </c>
      <c r="L30" s="434">
        <f t="shared" si="1"/>
        <v>1796.7348016918122</v>
      </c>
      <c r="M30" s="443">
        <f t="shared" si="2"/>
        <v>152.72109159893813</v>
      </c>
    </row>
    <row r="31" spans="1:13">
      <c r="A31" s="472" t="s">
        <v>1844</v>
      </c>
      <c r="B31" s="468">
        <f>SUM(B32:B37)</f>
        <v>39272</v>
      </c>
      <c r="C31" s="468">
        <f t="shared" ref="C31:K31" si="6">SUM(C32:C37)</f>
        <v>44603</v>
      </c>
      <c r="D31" s="468">
        <f t="shared" si="6"/>
        <v>51578</v>
      </c>
      <c r="E31" s="468">
        <f t="shared" si="6"/>
        <v>54172</v>
      </c>
      <c r="F31" s="468">
        <f t="shared" si="6"/>
        <v>52967</v>
      </c>
      <c r="G31" s="468">
        <f t="shared" si="6"/>
        <v>51129</v>
      </c>
      <c r="H31" s="468">
        <f t="shared" si="6"/>
        <v>49799</v>
      </c>
      <c r="I31" s="468">
        <f t="shared" si="6"/>
        <v>50919.622890000006</v>
      </c>
      <c r="J31" s="468">
        <f t="shared" si="6"/>
        <v>48952.656661943198</v>
      </c>
      <c r="K31" s="468">
        <f t="shared" si="6"/>
        <v>45133.74726067992</v>
      </c>
      <c r="L31" s="440">
        <f t="shared" si="1"/>
        <v>5861.7472606799201</v>
      </c>
      <c r="M31" s="441">
        <f t="shared" si="2"/>
        <v>114.92602174750436</v>
      </c>
    </row>
    <row r="32" spans="1:13">
      <c r="A32" s="461" t="s">
        <v>2072</v>
      </c>
      <c r="B32" s="432">
        <v>6492</v>
      </c>
      <c r="C32" s="432">
        <v>7086</v>
      </c>
      <c r="D32" s="432">
        <v>7712</v>
      </c>
      <c r="E32" s="432">
        <v>7728</v>
      </c>
      <c r="F32" s="432">
        <v>7381</v>
      </c>
      <c r="G32" s="432">
        <v>7124</v>
      </c>
      <c r="H32" s="432">
        <v>6974</v>
      </c>
      <c r="I32" s="432">
        <v>7192.4628100000009</v>
      </c>
      <c r="J32" s="432">
        <v>6884.9024037600011</v>
      </c>
      <c r="K32" s="432">
        <v>6295.3931594280766</v>
      </c>
      <c r="L32" s="434">
        <f t="shared" si="1"/>
        <v>-196.60684057192339</v>
      </c>
      <c r="M32" s="443">
        <f t="shared" si="2"/>
        <v>96.9715520552692</v>
      </c>
    </row>
    <row r="33" spans="1:15">
      <c r="A33" s="442" t="s">
        <v>2073</v>
      </c>
      <c r="B33" s="432">
        <v>11125</v>
      </c>
      <c r="C33" s="432">
        <v>13591</v>
      </c>
      <c r="D33" s="432">
        <v>16142</v>
      </c>
      <c r="E33" s="432">
        <v>16867</v>
      </c>
      <c r="F33" s="432">
        <v>16197</v>
      </c>
      <c r="G33" s="432">
        <v>15266</v>
      </c>
      <c r="H33" s="432">
        <v>14535</v>
      </c>
      <c r="I33" s="432">
        <v>14481.75461</v>
      </c>
      <c r="J33" s="432">
        <v>13840.389840483</v>
      </c>
      <c r="K33" s="432">
        <v>12624.363935469351</v>
      </c>
      <c r="L33" s="434">
        <f t="shared" si="1"/>
        <v>1499.3639354693514</v>
      </c>
      <c r="M33" s="443">
        <f t="shared" si="2"/>
        <v>113.47742863343238</v>
      </c>
    </row>
    <row r="34" spans="1:15">
      <c r="A34" s="442" t="s">
        <v>1858</v>
      </c>
      <c r="B34" s="432">
        <v>5883</v>
      </c>
      <c r="C34" s="432">
        <v>6763</v>
      </c>
      <c r="D34" s="432">
        <v>8011</v>
      </c>
      <c r="E34" s="432">
        <v>8563</v>
      </c>
      <c r="F34" s="432">
        <v>8439</v>
      </c>
      <c r="G34" s="432">
        <v>8269</v>
      </c>
      <c r="H34" s="432">
        <v>8322</v>
      </c>
      <c r="I34" s="432">
        <v>9101.8650600000001</v>
      </c>
      <c r="J34" s="432">
        <v>9110.2525676028999</v>
      </c>
      <c r="K34" s="432">
        <v>8588.4954047206429</v>
      </c>
      <c r="L34" s="434">
        <f t="shared" si="1"/>
        <v>2705.4954047206429</v>
      </c>
      <c r="M34" s="443">
        <f t="shared" si="2"/>
        <v>145.98836316030329</v>
      </c>
    </row>
    <row r="35" spans="1:15">
      <c r="A35" s="442" t="s">
        <v>1860</v>
      </c>
      <c r="B35" s="432">
        <v>6770</v>
      </c>
      <c r="C35" s="432">
        <v>7403</v>
      </c>
      <c r="D35" s="432">
        <v>8543</v>
      </c>
      <c r="E35" s="432">
        <v>9176</v>
      </c>
      <c r="F35" s="432">
        <v>9122</v>
      </c>
      <c r="G35" s="432">
        <v>8857</v>
      </c>
      <c r="H35" s="432">
        <v>8514</v>
      </c>
      <c r="I35" s="432">
        <v>8405.8814600000005</v>
      </c>
      <c r="J35" s="432">
        <v>7856.9002729989998</v>
      </c>
      <c r="K35" s="432">
        <v>7228.3702614214426</v>
      </c>
      <c r="L35" s="434">
        <f t="shared" si="1"/>
        <v>458.37026142144259</v>
      </c>
      <c r="M35" s="443">
        <f t="shared" si="2"/>
        <v>106.77060947446739</v>
      </c>
    </row>
    <row r="36" spans="1:15">
      <c r="A36" s="442" t="s">
        <v>2074</v>
      </c>
      <c r="B36" s="432">
        <v>5151</v>
      </c>
      <c r="C36" s="432">
        <v>5597</v>
      </c>
      <c r="D36" s="432">
        <v>6533</v>
      </c>
      <c r="E36" s="432">
        <v>7067</v>
      </c>
      <c r="F36" s="432">
        <v>7202</v>
      </c>
      <c r="G36" s="432">
        <v>7196</v>
      </c>
      <c r="H36" s="432">
        <v>7320</v>
      </c>
      <c r="I36" s="432">
        <v>7680.6138700000001</v>
      </c>
      <c r="J36" s="432">
        <v>7583.4354288074992</v>
      </c>
      <c r="K36" s="432">
        <v>7189.0184334434143</v>
      </c>
      <c r="L36" s="434">
        <f t="shared" si="1"/>
        <v>2038.0184334434143</v>
      </c>
      <c r="M36" s="443">
        <f t="shared" si="2"/>
        <v>139.56549084533904</v>
      </c>
    </row>
    <row r="37" spans="1:15">
      <c r="A37" s="444" t="s">
        <v>2075</v>
      </c>
      <c r="B37" s="446">
        <v>3851</v>
      </c>
      <c r="C37" s="446">
        <v>4163</v>
      </c>
      <c r="D37" s="446">
        <v>4637</v>
      </c>
      <c r="E37" s="446">
        <v>4771</v>
      </c>
      <c r="F37" s="446">
        <v>4626</v>
      </c>
      <c r="G37" s="446">
        <v>4417</v>
      </c>
      <c r="H37" s="446">
        <v>4134</v>
      </c>
      <c r="I37" s="446">
        <v>4057.0450800000003</v>
      </c>
      <c r="J37" s="446">
        <v>3676.7761482907999</v>
      </c>
      <c r="K37" s="446">
        <v>3208.1060661969896</v>
      </c>
      <c r="L37" s="448">
        <f t="shared" si="1"/>
        <v>-642.89393380301044</v>
      </c>
      <c r="M37" s="449">
        <f t="shared" si="2"/>
        <v>83.305792422669171</v>
      </c>
    </row>
    <row r="38" spans="1:15">
      <c r="A38" s="473" t="s">
        <v>1875</v>
      </c>
      <c r="B38" s="470">
        <f>SUM(B39:B42)</f>
        <v>68163</v>
      </c>
      <c r="C38" s="470">
        <f t="shared" ref="C38:K38" si="7">SUM(C39:C42)</f>
        <v>79172</v>
      </c>
      <c r="D38" s="470">
        <f t="shared" si="7"/>
        <v>91913</v>
      </c>
      <c r="E38" s="470">
        <f t="shared" si="7"/>
        <v>94245</v>
      </c>
      <c r="F38" s="470">
        <f t="shared" si="7"/>
        <v>91192</v>
      </c>
      <c r="G38" s="470">
        <f t="shared" si="7"/>
        <v>90597</v>
      </c>
      <c r="H38" s="470">
        <f t="shared" si="7"/>
        <v>93156</v>
      </c>
      <c r="I38" s="470">
        <f t="shared" si="7"/>
        <v>100386.27373</v>
      </c>
      <c r="J38" s="470">
        <f t="shared" si="7"/>
        <v>99246.655416124791</v>
      </c>
      <c r="K38" s="470">
        <f t="shared" si="7"/>
        <v>93371.494638224831</v>
      </c>
      <c r="L38" s="455">
        <f t="shared" si="1"/>
        <v>25208.494638224831</v>
      </c>
      <c r="M38" s="456">
        <f t="shared" si="2"/>
        <v>136.98266601855087</v>
      </c>
    </row>
    <row r="39" spans="1:15">
      <c r="A39" s="459" t="s">
        <v>2076</v>
      </c>
      <c r="B39" s="466">
        <v>61417</v>
      </c>
      <c r="C39" s="466">
        <v>71856</v>
      </c>
      <c r="D39" s="466">
        <v>83610</v>
      </c>
      <c r="E39" s="466">
        <v>85513</v>
      </c>
      <c r="F39" s="466">
        <v>82607</v>
      </c>
      <c r="G39" s="466">
        <v>82420</v>
      </c>
      <c r="H39" s="466">
        <v>85499</v>
      </c>
      <c r="I39" s="466">
        <v>92816.332829999999</v>
      </c>
      <c r="J39" s="466">
        <v>92031.225572009993</v>
      </c>
      <c r="K39" s="466">
        <v>86716.832244866615</v>
      </c>
      <c r="L39" s="434">
        <f t="shared" si="1"/>
        <v>25299.832244866615</v>
      </c>
      <c r="M39" s="443">
        <f t="shared" si="2"/>
        <v>141.19353313393134</v>
      </c>
    </row>
    <row r="40" spans="1:15">
      <c r="A40" s="457" t="s">
        <v>1889</v>
      </c>
      <c r="B40" s="466">
        <v>2054</v>
      </c>
      <c r="C40" s="466">
        <v>2154</v>
      </c>
      <c r="D40" s="466">
        <v>2423</v>
      </c>
      <c r="E40" s="466">
        <v>2547</v>
      </c>
      <c r="F40" s="466">
        <v>2513</v>
      </c>
      <c r="G40" s="466">
        <v>2305</v>
      </c>
      <c r="H40" s="466">
        <v>2042</v>
      </c>
      <c r="I40" s="466">
        <v>1900.9115699999998</v>
      </c>
      <c r="J40" s="466">
        <v>1737.6000871529</v>
      </c>
      <c r="K40" s="466">
        <v>1545.5774822475714</v>
      </c>
      <c r="L40" s="434">
        <f t="shared" si="1"/>
        <v>-508.42251775242858</v>
      </c>
      <c r="M40" s="443">
        <f t="shared" si="2"/>
        <v>75.247199719940184</v>
      </c>
    </row>
    <row r="41" spans="1:15">
      <c r="A41" s="457" t="s">
        <v>1891</v>
      </c>
      <c r="B41" s="466">
        <v>2564</v>
      </c>
      <c r="C41" s="466">
        <v>2989</v>
      </c>
      <c r="D41" s="466">
        <v>3553</v>
      </c>
      <c r="E41" s="466">
        <v>3768</v>
      </c>
      <c r="F41" s="466">
        <v>3731</v>
      </c>
      <c r="G41" s="466">
        <v>3595</v>
      </c>
      <c r="H41" s="466">
        <v>3488</v>
      </c>
      <c r="I41" s="466">
        <v>3617.7550699999997</v>
      </c>
      <c r="J41" s="466">
        <v>3583.9487301087006</v>
      </c>
      <c r="K41" s="466">
        <v>3424.2640748297108</v>
      </c>
      <c r="L41" s="434">
        <f t="shared" si="1"/>
        <v>860.26407482971081</v>
      </c>
      <c r="M41" s="443">
        <f t="shared" si="2"/>
        <v>133.55164098399808</v>
      </c>
    </row>
    <row r="42" spans="1:15">
      <c r="A42" s="457" t="s">
        <v>2077</v>
      </c>
      <c r="B42" s="466">
        <v>2128</v>
      </c>
      <c r="C42" s="466">
        <v>2173</v>
      </c>
      <c r="D42" s="466">
        <v>2327</v>
      </c>
      <c r="E42" s="466">
        <v>2417</v>
      </c>
      <c r="F42" s="466">
        <v>2341</v>
      </c>
      <c r="G42" s="466">
        <v>2277</v>
      </c>
      <c r="H42" s="466">
        <v>2127</v>
      </c>
      <c r="I42" s="466">
        <v>2051.2742600000001</v>
      </c>
      <c r="J42" s="466">
        <v>1893.8810268532</v>
      </c>
      <c r="K42" s="466">
        <v>1684.8208362809385</v>
      </c>
      <c r="L42" s="434">
        <f t="shared" si="1"/>
        <v>-443.17916371906153</v>
      </c>
      <c r="M42" s="443">
        <f t="shared" si="2"/>
        <v>79.173911479367405</v>
      </c>
      <c r="O42" s="1" t="s">
        <v>2186</v>
      </c>
    </row>
    <row r="43" spans="1:15">
      <c r="A43" s="472" t="s">
        <v>1897</v>
      </c>
      <c r="B43" s="468">
        <f>SUM(B44:B50)</f>
        <v>38369</v>
      </c>
      <c r="C43" s="468">
        <f t="shared" ref="C43:K43" si="8">SUM(C44:C50)</f>
        <v>42380</v>
      </c>
      <c r="D43" s="468">
        <f t="shared" si="8"/>
        <v>48766</v>
      </c>
      <c r="E43" s="468">
        <f t="shared" si="8"/>
        <v>50657</v>
      </c>
      <c r="F43" s="468">
        <f t="shared" si="8"/>
        <v>48472</v>
      </c>
      <c r="G43" s="468">
        <f t="shared" si="8"/>
        <v>45607</v>
      </c>
      <c r="H43" s="468">
        <f t="shared" si="8"/>
        <v>43417</v>
      </c>
      <c r="I43" s="468">
        <f t="shared" si="8"/>
        <v>44318.43907</v>
      </c>
      <c r="J43" s="468">
        <f t="shared" si="8"/>
        <v>42522.677858112897</v>
      </c>
      <c r="K43" s="468">
        <f t="shared" si="8"/>
        <v>38938.434805285593</v>
      </c>
      <c r="L43" s="440">
        <f t="shared" si="1"/>
        <v>569.43480528559303</v>
      </c>
      <c r="M43" s="441">
        <f t="shared" si="2"/>
        <v>101.48410124132918</v>
      </c>
    </row>
    <row r="44" spans="1:15">
      <c r="A44" s="442" t="s">
        <v>1899</v>
      </c>
      <c r="B44" s="432">
        <v>4985</v>
      </c>
      <c r="C44" s="432">
        <v>5699</v>
      </c>
      <c r="D44" s="432">
        <v>6605</v>
      </c>
      <c r="E44" s="432">
        <v>6593</v>
      </c>
      <c r="F44" s="432">
        <v>6044</v>
      </c>
      <c r="G44" s="432">
        <v>5564</v>
      </c>
      <c r="H44" s="432">
        <v>5227</v>
      </c>
      <c r="I44" s="432">
        <v>5235.9864799999996</v>
      </c>
      <c r="J44" s="432">
        <v>4990.1924227822001</v>
      </c>
      <c r="K44" s="432">
        <v>4639.3452682417656</v>
      </c>
      <c r="L44" s="434">
        <f t="shared" si="1"/>
        <v>-345.65473175823445</v>
      </c>
      <c r="M44" s="443">
        <f t="shared" si="2"/>
        <v>93.066103675862905</v>
      </c>
    </row>
    <row r="45" spans="1:15">
      <c r="A45" s="442" t="s">
        <v>1901</v>
      </c>
      <c r="B45" s="432">
        <v>7237</v>
      </c>
      <c r="C45" s="432">
        <v>8185</v>
      </c>
      <c r="D45" s="432">
        <v>9462</v>
      </c>
      <c r="E45" s="432">
        <v>9860</v>
      </c>
      <c r="F45" s="432">
        <v>9541</v>
      </c>
      <c r="G45" s="432">
        <v>9202</v>
      </c>
      <c r="H45" s="432">
        <v>9018</v>
      </c>
      <c r="I45" s="432">
        <v>9143.4262500000004</v>
      </c>
      <c r="J45" s="432">
        <v>8690.1245717081001</v>
      </c>
      <c r="K45" s="432">
        <v>7838.5830640254835</v>
      </c>
      <c r="L45" s="434">
        <f t="shared" si="1"/>
        <v>601.58306402548351</v>
      </c>
      <c r="M45" s="443">
        <f t="shared" si="2"/>
        <v>108.31260279156396</v>
      </c>
    </row>
    <row r="46" spans="1:15">
      <c r="A46" s="442" t="s">
        <v>2078</v>
      </c>
      <c r="B46" s="432">
        <v>6365</v>
      </c>
      <c r="C46" s="432">
        <v>6263</v>
      </c>
      <c r="D46" s="432">
        <v>6872</v>
      </c>
      <c r="E46" s="432">
        <v>7198</v>
      </c>
      <c r="F46" s="432">
        <v>7069</v>
      </c>
      <c r="G46" s="432">
        <v>6537</v>
      </c>
      <c r="H46" s="432">
        <v>5896</v>
      </c>
      <c r="I46" s="432">
        <v>5814.0688</v>
      </c>
      <c r="J46" s="432">
        <v>5418.9302353642997</v>
      </c>
      <c r="K46" s="432">
        <v>4854.5506290299181</v>
      </c>
      <c r="L46" s="434">
        <f t="shared" si="1"/>
        <v>-1510.4493709700819</v>
      </c>
      <c r="M46" s="443">
        <f t="shared" si="2"/>
        <v>76.26945214501049</v>
      </c>
    </row>
    <row r="47" spans="1:15">
      <c r="A47" s="442" t="s">
        <v>2079</v>
      </c>
      <c r="B47" s="432">
        <v>10061</v>
      </c>
      <c r="C47" s="432">
        <v>11445</v>
      </c>
      <c r="D47" s="432">
        <v>13338</v>
      </c>
      <c r="E47" s="432">
        <v>13883</v>
      </c>
      <c r="F47" s="432">
        <v>13280</v>
      </c>
      <c r="G47" s="432">
        <v>12514</v>
      </c>
      <c r="H47" s="432">
        <v>12114</v>
      </c>
      <c r="I47" s="432">
        <v>12660.78527</v>
      </c>
      <c r="J47" s="432">
        <v>12332.737530756502</v>
      </c>
      <c r="K47" s="432">
        <v>11508.620237800384</v>
      </c>
      <c r="L47" s="434">
        <f t="shared" si="1"/>
        <v>1447.6202378003836</v>
      </c>
      <c r="M47" s="443">
        <f t="shared" si="2"/>
        <v>114.3884329370876</v>
      </c>
    </row>
    <row r="48" spans="1:15">
      <c r="A48" s="442" t="s">
        <v>1922</v>
      </c>
      <c r="B48" s="432">
        <v>3365</v>
      </c>
      <c r="C48" s="432">
        <v>4322</v>
      </c>
      <c r="D48" s="432">
        <v>5436</v>
      </c>
      <c r="E48" s="432">
        <v>5821</v>
      </c>
      <c r="F48" s="432">
        <v>5461</v>
      </c>
      <c r="G48" s="432">
        <v>5226</v>
      </c>
      <c r="H48" s="432">
        <v>5323</v>
      </c>
      <c r="I48" s="432">
        <v>6055.68959</v>
      </c>
      <c r="J48" s="432">
        <v>6155.7612081843999</v>
      </c>
      <c r="K48" s="432">
        <v>5754.0144825581892</v>
      </c>
      <c r="L48" s="434">
        <f t="shared" si="1"/>
        <v>2389.0144825581892</v>
      </c>
      <c r="M48" s="443">
        <f t="shared" si="2"/>
        <v>170.995972735756</v>
      </c>
    </row>
    <row r="49" spans="1:13">
      <c r="A49" s="442" t="s">
        <v>1924</v>
      </c>
      <c r="B49" s="432">
        <v>2476</v>
      </c>
      <c r="C49" s="432">
        <v>2685</v>
      </c>
      <c r="D49" s="432">
        <v>3072</v>
      </c>
      <c r="E49" s="432">
        <v>3175</v>
      </c>
      <c r="F49" s="432">
        <v>3040</v>
      </c>
      <c r="G49" s="432">
        <v>2789</v>
      </c>
      <c r="H49" s="432">
        <v>2480</v>
      </c>
      <c r="I49" s="432">
        <v>2395.76397</v>
      </c>
      <c r="J49" s="432">
        <v>2196.2499750110001</v>
      </c>
      <c r="K49" s="432">
        <v>1956.4829856548133</v>
      </c>
      <c r="L49" s="434">
        <f t="shared" si="1"/>
        <v>-519.51701434518668</v>
      </c>
      <c r="M49" s="443">
        <f t="shared" si="2"/>
        <v>79.017891181535276</v>
      </c>
    </row>
    <row r="50" spans="1:13">
      <c r="A50" s="444" t="s">
        <v>2080</v>
      </c>
      <c r="B50" s="446">
        <v>3880</v>
      </c>
      <c r="C50" s="446">
        <v>3781</v>
      </c>
      <c r="D50" s="446">
        <v>3981</v>
      </c>
      <c r="E50" s="446">
        <v>4127</v>
      </c>
      <c r="F50" s="446">
        <v>4037</v>
      </c>
      <c r="G50" s="446">
        <v>3775</v>
      </c>
      <c r="H50" s="446">
        <v>3359</v>
      </c>
      <c r="I50" s="446">
        <v>3012.7187100000001</v>
      </c>
      <c r="J50" s="446">
        <v>2738.6819143064004</v>
      </c>
      <c r="K50" s="446">
        <v>2386.8381379750358</v>
      </c>
      <c r="L50" s="448">
        <f t="shared" si="1"/>
        <v>-1493.1618620249642</v>
      </c>
      <c r="M50" s="449">
        <f t="shared" si="2"/>
        <v>61.516446855026693</v>
      </c>
    </row>
    <row r="51" spans="1:13">
      <c r="A51" s="474" t="s">
        <v>1934</v>
      </c>
      <c r="B51" s="470">
        <f>SUM(B52:B56)</f>
        <v>31516</v>
      </c>
      <c r="C51" s="470">
        <f t="shared" ref="C51:K51" si="9">SUM(C52:C56)</f>
        <v>32343</v>
      </c>
      <c r="D51" s="470">
        <f t="shared" si="9"/>
        <v>34926</v>
      </c>
      <c r="E51" s="470">
        <f t="shared" si="9"/>
        <v>36228</v>
      </c>
      <c r="F51" s="470">
        <f t="shared" si="9"/>
        <v>35966</v>
      </c>
      <c r="G51" s="470">
        <f t="shared" si="9"/>
        <v>34340</v>
      </c>
      <c r="H51" s="470">
        <f t="shared" si="9"/>
        <v>32158</v>
      </c>
      <c r="I51" s="470">
        <f t="shared" si="9"/>
        <v>31317.232640000002</v>
      </c>
      <c r="J51" s="470">
        <f t="shared" si="9"/>
        <v>29469.259431683298</v>
      </c>
      <c r="K51" s="470">
        <f t="shared" si="9"/>
        <v>26989.200310173695</v>
      </c>
      <c r="L51" s="455">
        <f t="shared" si="1"/>
        <v>-4526.7996898263045</v>
      </c>
      <c r="M51" s="456">
        <f t="shared" si="2"/>
        <v>85.636503078352888</v>
      </c>
    </row>
    <row r="52" spans="1:13">
      <c r="A52" s="475" t="s">
        <v>2081</v>
      </c>
      <c r="B52" s="466">
        <v>13976</v>
      </c>
      <c r="C52" s="466">
        <v>14835</v>
      </c>
      <c r="D52" s="466">
        <v>16492</v>
      </c>
      <c r="E52" s="466">
        <v>17270</v>
      </c>
      <c r="F52" s="466">
        <v>17247</v>
      </c>
      <c r="G52" s="466">
        <v>16684</v>
      </c>
      <c r="H52" s="466">
        <v>16067</v>
      </c>
      <c r="I52" s="466">
        <v>15979.912840000001</v>
      </c>
      <c r="J52" s="466">
        <v>15156.836994924601</v>
      </c>
      <c r="K52" s="466">
        <v>13996.735831418651</v>
      </c>
      <c r="L52" s="434">
        <f t="shared" si="1"/>
        <v>20.735831418651287</v>
      </c>
      <c r="M52" s="443">
        <f t="shared" si="2"/>
        <v>100.14836742572018</v>
      </c>
    </row>
    <row r="53" spans="1:13">
      <c r="A53" s="457" t="s">
        <v>2082</v>
      </c>
      <c r="B53" s="466">
        <v>4945</v>
      </c>
      <c r="C53" s="466">
        <v>4869</v>
      </c>
      <c r="D53" s="466">
        <v>5119</v>
      </c>
      <c r="E53" s="466">
        <v>5245</v>
      </c>
      <c r="F53" s="466">
        <v>5166</v>
      </c>
      <c r="G53" s="466">
        <v>4808</v>
      </c>
      <c r="H53" s="466">
        <v>4327</v>
      </c>
      <c r="I53" s="466">
        <v>4165.1709599999995</v>
      </c>
      <c r="J53" s="466">
        <v>3901.2363865078996</v>
      </c>
      <c r="K53" s="466">
        <v>3547.1735112476745</v>
      </c>
      <c r="L53" s="434">
        <f t="shared" si="1"/>
        <v>-1397.8264887523255</v>
      </c>
      <c r="M53" s="443">
        <f t="shared" si="2"/>
        <v>71.732528033320008</v>
      </c>
    </row>
    <row r="54" spans="1:13">
      <c r="A54" s="457" t="s">
        <v>2083</v>
      </c>
      <c r="B54" s="466">
        <v>5639</v>
      </c>
      <c r="C54" s="466">
        <v>5718</v>
      </c>
      <c r="D54" s="466">
        <v>6160</v>
      </c>
      <c r="E54" s="466">
        <v>6420</v>
      </c>
      <c r="F54" s="466">
        <v>6348</v>
      </c>
      <c r="G54" s="466">
        <v>6083</v>
      </c>
      <c r="H54" s="466">
        <v>5721</v>
      </c>
      <c r="I54" s="466">
        <v>5715.3117599999996</v>
      </c>
      <c r="J54" s="466">
        <v>5451.3902118974993</v>
      </c>
      <c r="K54" s="466">
        <v>5023.0172028118914</v>
      </c>
      <c r="L54" s="434">
        <f t="shared" si="1"/>
        <v>-615.98279718810863</v>
      </c>
      <c r="M54" s="443">
        <f t="shared" si="2"/>
        <v>89.076382387158915</v>
      </c>
    </row>
    <row r="55" spans="1:13">
      <c r="A55" s="457" t="s">
        <v>2084</v>
      </c>
      <c r="B55" s="466">
        <v>3805</v>
      </c>
      <c r="C55" s="466">
        <v>3793</v>
      </c>
      <c r="D55" s="466">
        <v>3855</v>
      </c>
      <c r="E55" s="466">
        <v>3882</v>
      </c>
      <c r="F55" s="466">
        <v>3797</v>
      </c>
      <c r="G55" s="466">
        <v>3595</v>
      </c>
      <c r="H55" s="466">
        <v>3234</v>
      </c>
      <c r="I55" s="466">
        <v>2907.3994200000002</v>
      </c>
      <c r="J55" s="466">
        <v>2549.3060616046996</v>
      </c>
      <c r="K55" s="466">
        <v>2223.2058810687936</v>
      </c>
      <c r="L55" s="434">
        <f t="shared" si="1"/>
        <v>-1581.7941189312064</v>
      </c>
      <c r="M55" s="443">
        <f t="shared" si="2"/>
        <v>58.428538267248186</v>
      </c>
    </row>
    <row r="56" spans="1:13">
      <c r="A56" s="457" t="s">
        <v>2085</v>
      </c>
      <c r="B56" s="466">
        <v>3151</v>
      </c>
      <c r="C56" s="466">
        <v>3128</v>
      </c>
      <c r="D56" s="466">
        <v>3300</v>
      </c>
      <c r="E56" s="466">
        <v>3411</v>
      </c>
      <c r="F56" s="466">
        <v>3408</v>
      </c>
      <c r="G56" s="466">
        <v>3170</v>
      </c>
      <c r="H56" s="466">
        <v>2809</v>
      </c>
      <c r="I56" s="466">
        <v>2549.4376599999996</v>
      </c>
      <c r="J56" s="466">
        <v>2410.4897767486</v>
      </c>
      <c r="K56" s="466">
        <v>2199.0678836266898</v>
      </c>
      <c r="L56" s="434">
        <f t="shared" si="1"/>
        <v>-951.93211637331024</v>
      </c>
      <c r="M56" s="443">
        <f t="shared" si="2"/>
        <v>69.789523441024741</v>
      </c>
    </row>
    <row r="57" spans="1:13">
      <c r="A57" s="476" t="s">
        <v>1979</v>
      </c>
      <c r="B57" s="468">
        <f>SUM(B58:B59)</f>
        <v>18379</v>
      </c>
      <c r="C57" s="468">
        <f t="shared" ref="C57:K57" si="10">SUM(C58:C59)</f>
        <v>19064</v>
      </c>
      <c r="D57" s="468">
        <f t="shared" si="10"/>
        <v>21270</v>
      </c>
      <c r="E57" s="468">
        <f t="shared" si="10"/>
        <v>22339</v>
      </c>
      <c r="F57" s="468">
        <f t="shared" si="10"/>
        <v>22277</v>
      </c>
      <c r="G57" s="468">
        <f t="shared" si="10"/>
        <v>21388</v>
      </c>
      <c r="H57" s="468">
        <f t="shared" si="10"/>
        <v>20239</v>
      </c>
      <c r="I57" s="468">
        <f t="shared" si="10"/>
        <v>19639.096270000002</v>
      </c>
      <c r="J57" s="468">
        <f t="shared" si="10"/>
        <v>18631.7543430765</v>
      </c>
      <c r="K57" s="468">
        <f t="shared" si="10"/>
        <v>17198.466078937876</v>
      </c>
      <c r="L57" s="440">
        <f t="shared" si="1"/>
        <v>-1180.5339210621241</v>
      </c>
      <c r="M57" s="441">
        <f t="shared" si="2"/>
        <v>93.576723863854809</v>
      </c>
    </row>
    <row r="58" spans="1:13">
      <c r="A58" s="442" t="s">
        <v>2086</v>
      </c>
      <c r="B58" s="432">
        <v>7236</v>
      </c>
      <c r="C58" s="432">
        <v>7445</v>
      </c>
      <c r="D58" s="432">
        <v>8351</v>
      </c>
      <c r="E58" s="432">
        <v>8888</v>
      </c>
      <c r="F58" s="432">
        <v>8947</v>
      </c>
      <c r="G58" s="432">
        <v>8719</v>
      </c>
      <c r="H58" s="432">
        <v>8284</v>
      </c>
      <c r="I58" s="432">
        <v>7978.2513600000002</v>
      </c>
      <c r="J58" s="432">
        <v>7478.1006131529011</v>
      </c>
      <c r="K58" s="432">
        <v>6865.8574340313489</v>
      </c>
      <c r="L58" s="434">
        <f t="shared" si="1"/>
        <v>-370.14256596865107</v>
      </c>
      <c r="M58" s="443">
        <f t="shared" si="2"/>
        <v>94.884707490759382</v>
      </c>
    </row>
    <row r="59" spans="1:13">
      <c r="A59" s="444" t="s">
        <v>2087</v>
      </c>
      <c r="B59" s="446">
        <v>11143</v>
      </c>
      <c r="C59" s="446">
        <v>11619</v>
      </c>
      <c r="D59" s="446">
        <v>12919</v>
      </c>
      <c r="E59" s="446">
        <v>13451</v>
      </c>
      <c r="F59" s="446">
        <v>13330</v>
      </c>
      <c r="G59" s="446">
        <v>12669</v>
      </c>
      <c r="H59" s="446">
        <v>11955</v>
      </c>
      <c r="I59" s="446">
        <v>11660.84491</v>
      </c>
      <c r="J59" s="446">
        <v>11153.653729923601</v>
      </c>
      <c r="K59" s="446">
        <v>10332.608644906526</v>
      </c>
      <c r="L59" s="448">
        <f t="shared" si="1"/>
        <v>-810.39135509347398</v>
      </c>
      <c r="M59" s="449">
        <f t="shared" si="2"/>
        <v>92.727350308772557</v>
      </c>
    </row>
    <row r="60" spans="1:13">
      <c r="A60" s="477" t="s">
        <v>1994</v>
      </c>
      <c r="B60" s="479">
        <f>SUM(B61:B63)</f>
        <v>24750</v>
      </c>
      <c r="C60" s="479">
        <f t="shared" ref="C60:K60" si="11">SUM(C61:C63)</f>
        <v>25199</v>
      </c>
      <c r="D60" s="479">
        <f t="shared" si="11"/>
        <v>28039</v>
      </c>
      <c r="E60" s="479">
        <f t="shared" si="11"/>
        <v>28858</v>
      </c>
      <c r="F60" s="479">
        <f t="shared" si="11"/>
        <v>27841</v>
      </c>
      <c r="G60" s="479">
        <f t="shared" si="11"/>
        <v>25959</v>
      </c>
      <c r="H60" s="479">
        <f t="shared" si="11"/>
        <v>24216</v>
      </c>
      <c r="I60" s="479">
        <f t="shared" si="11"/>
        <v>24019.725229999996</v>
      </c>
      <c r="J60" s="479">
        <f t="shared" si="11"/>
        <v>22761.750998080301</v>
      </c>
      <c r="K60" s="479">
        <f t="shared" si="11"/>
        <v>20713.567589496208</v>
      </c>
      <c r="L60" s="455">
        <f t="shared" si="1"/>
        <v>-4036.4324105037922</v>
      </c>
      <c r="M60" s="456">
        <f t="shared" si="2"/>
        <v>83.691182179782658</v>
      </c>
    </row>
    <row r="61" spans="1:13">
      <c r="A61" s="475" t="s">
        <v>2088</v>
      </c>
      <c r="B61" s="432">
        <v>7586</v>
      </c>
      <c r="C61" s="432">
        <v>7824</v>
      </c>
      <c r="D61" s="432">
        <v>8878</v>
      </c>
      <c r="E61" s="432">
        <v>9128</v>
      </c>
      <c r="F61" s="432">
        <v>8730</v>
      </c>
      <c r="G61" s="432">
        <v>8123</v>
      </c>
      <c r="H61" s="432">
        <v>7670</v>
      </c>
      <c r="I61" s="432">
        <v>7646.0473599999996</v>
      </c>
      <c r="J61" s="432">
        <v>7188.4251159136002</v>
      </c>
      <c r="K61" s="432">
        <v>6396.9846759425664</v>
      </c>
      <c r="L61" s="434">
        <f t="shared" si="1"/>
        <v>-1189.0153240574336</v>
      </c>
      <c r="M61" s="443">
        <f t="shared" si="2"/>
        <v>84.326188715298784</v>
      </c>
    </row>
    <row r="62" spans="1:13">
      <c r="A62" s="457" t="s">
        <v>2089</v>
      </c>
      <c r="B62" s="432">
        <v>8333</v>
      </c>
      <c r="C62" s="432">
        <v>8429</v>
      </c>
      <c r="D62" s="432">
        <v>9413</v>
      </c>
      <c r="E62" s="432">
        <v>9721</v>
      </c>
      <c r="F62" s="432">
        <v>9469</v>
      </c>
      <c r="G62" s="432">
        <v>8908</v>
      </c>
      <c r="H62" s="432">
        <v>8267</v>
      </c>
      <c r="I62" s="432">
        <v>8273.5343300000004</v>
      </c>
      <c r="J62" s="432">
        <v>7856.5599578311003</v>
      </c>
      <c r="K62" s="432">
        <v>7231.2294144592979</v>
      </c>
      <c r="L62" s="434">
        <f t="shared" si="1"/>
        <v>-1101.7705855407021</v>
      </c>
      <c r="M62" s="443">
        <f t="shared" si="2"/>
        <v>86.778224102475676</v>
      </c>
    </row>
    <row r="63" spans="1:13">
      <c r="A63" s="326" t="s">
        <v>2090</v>
      </c>
      <c r="B63" s="446">
        <v>8831</v>
      </c>
      <c r="C63" s="446">
        <v>8946</v>
      </c>
      <c r="D63" s="446">
        <v>9748</v>
      </c>
      <c r="E63" s="446">
        <v>10009</v>
      </c>
      <c r="F63" s="446">
        <v>9642</v>
      </c>
      <c r="G63" s="446">
        <v>8928</v>
      </c>
      <c r="H63" s="446">
        <v>8279</v>
      </c>
      <c r="I63" s="446">
        <v>8100.1435399999991</v>
      </c>
      <c r="J63" s="446">
        <v>7716.7659243355993</v>
      </c>
      <c r="K63" s="446">
        <v>7085.3534990943444</v>
      </c>
      <c r="L63" s="448">
        <f t="shared" si="1"/>
        <v>-1745.6465009056556</v>
      </c>
      <c r="M63" s="449">
        <f t="shared" si="2"/>
        <v>80.232742601000396</v>
      </c>
    </row>
    <row r="64" spans="1:13">
      <c r="A64" s="327" t="s">
        <v>2275</v>
      </c>
      <c r="B64" s="466"/>
      <c r="C64" s="466"/>
      <c r="D64" s="466"/>
      <c r="E64" s="466"/>
      <c r="F64" s="466"/>
      <c r="G64" s="466"/>
      <c r="H64" s="466"/>
      <c r="I64" s="466"/>
      <c r="J64" s="466"/>
      <c r="K64" s="466"/>
      <c r="L64" s="466"/>
    </row>
    <row r="67" spans="1:13">
      <c r="A67" s="494" t="s">
        <v>2176</v>
      </c>
      <c r="B67" s="495">
        <f>B69-B68</f>
        <v>667252</v>
      </c>
      <c r="C67" s="495">
        <f t="shared" ref="C67:K67" si="12">C69-C68</f>
        <v>790353</v>
      </c>
      <c r="D67" s="495">
        <f t="shared" si="12"/>
        <v>934532</v>
      </c>
      <c r="E67" s="495">
        <f t="shared" si="12"/>
        <v>974920</v>
      </c>
      <c r="F67" s="495">
        <f t="shared" si="12"/>
        <v>957757</v>
      </c>
      <c r="G67" s="495">
        <f t="shared" si="12"/>
        <v>954581</v>
      </c>
      <c r="H67" s="495">
        <f t="shared" si="12"/>
        <v>984234</v>
      </c>
      <c r="I67" s="495">
        <f t="shared" si="12"/>
        <v>1054169.87509</v>
      </c>
      <c r="J67" s="495">
        <f t="shared" si="12"/>
        <v>1039809.2042032306</v>
      </c>
      <c r="K67" s="495">
        <f t="shared" si="12"/>
        <v>975880.26651033701</v>
      </c>
      <c r="L67" s="496">
        <f t="shared" ref="L67:L69" si="13">K67-B67</f>
        <v>308628.26651033701</v>
      </c>
      <c r="M67" s="66">
        <f t="shared" ref="M67:M69" si="14">K67/B67*100</f>
        <v>146.2536292900339</v>
      </c>
    </row>
    <row r="68" spans="1:13">
      <c r="A68" s="497" t="s">
        <v>2177</v>
      </c>
      <c r="B68" s="498">
        <f>B24+B29+B30+B37+B40+B41+B42+B48+B49+B50+B55+B56</f>
        <v>37856</v>
      </c>
      <c r="C68" s="498">
        <f t="shared" ref="C68:K68" si="15">C24+C29+C30+C37+C40+C41+C42+C48+C49+C50+C55+C56</f>
        <v>42835</v>
      </c>
      <c r="D68" s="498">
        <f t="shared" si="15"/>
        <v>49763</v>
      </c>
      <c r="E68" s="498">
        <f t="shared" si="15"/>
        <v>52409</v>
      </c>
      <c r="F68" s="498">
        <f t="shared" si="15"/>
        <v>51091</v>
      </c>
      <c r="G68" s="498">
        <f t="shared" si="15"/>
        <v>48686</v>
      </c>
      <c r="H68" s="498">
        <f t="shared" si="15"/>
        <v>46646</v>
      </c>
      <c r="I68" s="498">
        <f t="shared" si="15"/>
        <v>47640.047260000007</v>
      </c>
      <c r="J68" s="498">
        <f t="shared" si="15"/>
        <v>46156.797119811396</v>
      </c>
      <c r="K68" s="498">
        <f t="shared" si="15"/>
        <v>42611.540377585501</v>
      </c>
      <c r="L68" s="499">
        <f t="shared" si="13"/>
        <v>4755.5403775855011</v>
      </c>
      <c r="M68" s="28">
        <f t="shared" si="14"/>
        <v>112.56218400672418</v>
      </c>
    </row>
    <row r="69" spans="1:13">
      <c r="A69" s="500" t="s">
        <v>31</v>
      </c>
      <c r="B69" s="501">
        <f>B4</f>
        <v>705108</v>
      </c>
      <c r="C69" s="501">
        <f t="shared" ref="C69:K69" si="16">C4</f>
        <v>833188</v>
      </c>
      <c r="D69" s="501">
        <f t="shared" si="16"/>
        <v>984295</v>
      </c>
      <c r="E69" s="501">
        <f t="shared" si="16"/>
        <v>1027329</v>
      </c>
      <c r="F69" s="501">
        <f t="shared" si="16"/>
        <v>1008848</v>
      </c>
      <c r="G69" s="501">
        <f t="shared" si="16"/>
        <v>1003267</v>
      </c>
      <c r="H69" s="501">
        <f t="shared" si="16"/>
        <v>1030880</v>
      </c>
      <c r="I69" s="501">
        <f t="shared" si="16"/>
        <v>1101809.9223499999</v>
      </c>
      <c r="J69" s="501">
        <f t="shared" si="16"/>
        <v>1085966.001323042</v>
      </c>
      <c r="K69" s="501">
        <f t="shared" si="16"/>
        <v>1018491.8068879225</v>
      </c>
      <c r="L69" s="502">
        <f t="shared" si="13"/>
        <v>313383.80688792246</v>
      </c>
      <c r="M69" s="503">
        <f t="shared" si="14"/>
        <v>144.44479524951106</v>
      </c>
    </row>
  </sheetData>
  <phoneticPr fontId="1"/>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15131-F72C-4FD9-8D26-D6F792401D50}">
  <dimension ref="A1:BB68"/>
  <sheetViews>
    <sheetView workbookViewId="0">
      <pane xSplit="3" ySplit="5" topLeftCell="D59" activePane="bottomRight" state="frozen"/>
      <selection pane="topRight" activeCell="D1" sqref="D1"/>
      <selection pane="bottomLeft" activeCell="A6" sqref="A6"/>
      <selection pane="bottomRight" activeCell="AW75" sqref="AW75"/>
    </sheetView>
  </sheetViews>
  <sheetFormatPr defaultColWidth="9" defaultRowHeight="13.5"/>
  <cols>
    <col min="1" max="1" width="3.125" style="25" customWidth="1"/>
    <col min="2" max="2" width="4.375" style="25" customWidth="1"/>
    <col min="3" max="3" width="12" style="25" bestFit="1" customWidth="1"/>
    <col min="4" max="4" width="11.25" style="25" bestFit="1" customWidth="1"/>
    <col min="5" max="8" width="10.625" style="25" hidden="1" customWidth="1"/>
    <col min="9" max="9" width="10.625" style="25" bestFit="1" customWidth="1"/>
    <col min="10" max="13" width="10.625" style="25" hidden="1" customWidth="1"/>
    <col min="14" max="14" width="10.625" style="25" bestFit="1" customWidth="1"/>
    <col min="15" max="18" width="10.625" style="25" hidden="1" customWidth="1"/>
    <col min="19" max="19" width="10.625" style="25" bestFit="1" customWidth="1"/>
    <col min="20" max="23" width="10.625" style="25" hidden="1" customWidth="1"/>
    <col min="24" max="24" width="10.625" style="25" bestFit="1" customWidth="1"/>
    <col min="25" max="28" width="10.625" style="25" hidden="1" customWidth="1"/>
    <col min="29" max="29" width="10.625" style="25" bestFit="1" customWidth="1"/>
    <col min="30" max="33" width="10.625" style="25" hidden="1" customWidth="1"/>
    <col min="34" max="34" width="10.625" style="25" bestFit="1" customWidth="1"/>
    <col min="35" max="38" width="10.625" style="25" hidden="1" customWidth="1"/>
    <col min="39" max="39" width="10.625" style="25" bestFit="1" customWidth="1"/>
    <col min="40" max="43" width="10.625" style="25" hidden="1" customWidth="1"/>
    <col min="44" max="44" width="10.625" style="25" bestFit="1" customWidth="1"/>
    <col min="45" max="48" width="10.625" style="25" hidden="1" customWidth="1"/>
    <col min="49" max="49" width="10.625" style="25" bestFit="1" customWidth="1"/>
    <col min="50" max="53" width="10.625" style="25" hidden="1" customWidth="1"/>
    <col min="54" max="54" width="10.625" style="25" bestFit="1" customWidth="1"/>
    <col min="55" max="55" width="9" style="25"/>
    <col min="56" max="56" width="2.875" style="25" customWidth="1"/>
    <col min="57" max="57" width="4" style="25" customWidth="1"/>
    <col min="58" max="58" width="10.25" style="25" bestFit="1" customWidth="1"/>
    <col min="59" max="70" width="9.375" style="25" bestFit="1" customWidth="1"/>
    <col min="71" max="109" width="9" style="25" customWidth="1"/>
    <col min="110" max="16384" width="9" style="25"/>
  </cols>
  <sheetData>
    <row r="1" spans="1:54">
      <c r="B1" s="480"/>
      <c r="C1" s="481" t="s">
        <v>2215</v>
      </c>
      <c r="D1" s="482">
        <v>5.2230000000000002E-3</v>
      </c>
    </row>
    <row r="2" spans="1:54">
      <c r="B2" s="480"/>
      <c r="C2" s="481" t="s">
        <v>2216</v>
      </c>
      <c r="D2" s="482">
        <v>5.0914000000000003E-3</v>
      </c>
    </row>
    <row r="3" spans="1:54">
      <c r="B3" s="421" t="s">
        <v>2217</v>
      </c>
      <c r="C3" s="58"/>
      <c r="D3" s="483"/>
      <c r="BB3" s="55" t="s">
        <v>2273</v>
      </c>
    </row>
    <row r="4" spans="1:54">
      <c r="A4" s="9"/>
      <c r="B4" s="9" t="s">
        <v>2218</v>
      </c>
      <c r="C4" s="9"/>
      <c r="D4" s="13" t="s">
        <v>2219</v>
      </c>
      <c r="E4" s="13" t="s">
        <v>2220</v>
      </c>
      <c r="F4" s="13" t="s">
        <v>2221</v>
      </c>
      <c r="G4" s="13" t="s">
        <v>2222</v>
      </c>
      <c r="H4" s="13" t="s">
        <v>2223</v>
      </c>
      <c r="I4" s="13" t="s">
        <v>2224</v>
      </c>
      <c r="J4" s="13" t="s">
        <v>2225</v>
      </c>
      <c r="K4" s="13" t="s">
        <v>2226</v>
      </c>
      <c r="L4" s="13" t="s">
        <v>2227</v>
      </c>
      <c r="M4" s="13" t="s">
        <v>2228</v>
      </c>
      <c r="N4" s="13" t="s">
        <v>2229</v>
      </c>
      <c r="O4" s="13" t="s">
        <v>2230</v>
      </c>
      <c r="P4" s="13" t="s">
        <v>2231</v>
      </c>
      <c r="Q4" s="13" t="s">
        <v>2232</v>
      </c>
      <c r="R4" s="13" t="s">
        <v>2233</v>
      </c>
      <c r="S4" s="13" t="s">
        <v>2234</v>
      </c>
      <c r="T4" s="13" t="s">
        <v>2235</v>
      </c>
      <c r="U4" s="13" t="s">
        <v>2236</v>
      </c>
      <c r="V4" s="13" t="s">
        <v>2237</v>
      </c>
      <c r="W4" s="13" t="s">
        <v>2238</v>
      </c>
      <c r="X4" s="13" t="s">
        <v>2239</v>
      </c>
      <c r="Y4" s="13" t="s">
        <v>2240</v>
      </c>
      <c r="Z4" s="13" t="s">
        <v>2241</v>
      </c>
      <c r="AA4" s="13" t="s">
        <v>2242</v>
      </c>
      <c r="AB4" s="13" t="s">
        <v>2243</v>
      </c>
      <c r="AC4" s="13" t="s">
        <v>2244</v>
      </c>
      <c r="AD4" s="13" t="s">
        <v>2245</v>
      </c>
      <c r="AE4" s="13" t="s">
        <v>2246</v>
      </c>
      <c r="AF4" s="13" t="s">
        <v>2247</v>
      </c>
      <c r="AG4" s="13" t="s">
        <v>2248</v>
      </c>
      <c r="AH4" s="13" t="s">
        <v>2249</v>
      </c>
      <c r="AI4" s="13" t="s">
        <v>2250</v>
      </c>
      <c r="AJ4" s="13" t="s">
        <v>2251</v>
      </c>
      <c r="AK4" s="13" t="s">
        <v>2252</v>
      </c>
      <c r="AL4" s="13" t="s">
        <v>2253</v>
      </c>
      <c r="AM4" s="13" t="s">
        <v>2254</v>
      </c>
      <c r="AN4" s="13" t="s">
        <v>2255</v>
      </c>
      <c r="AO4" s="13" t="s">
        <v>2256</v>
      </c>
      <c r="AP4" s="13" t="s">
        <v>2257</v>
      </c>
      <c r="AQ4" s="13" t="s">
        <v>2258</v>
      </c>
      <c r="AR4" s="13" t="s">
        <v>2259</v>
      </c>
      <c r="AS4" s="13" t="s">
        <v>2260</v>
      </c>
      <c r="AT4" s="13" t="s">
        <v>2261</v>
      </c>
      <c r="AU4" s="13" t="s">
        <v>2262</v>
      </c>
      <c r="AV4" s="13" t="s">
        <v>2263</v>
      </c>
      <c r="AW4" s="13" t="s">
        <v>2264</v>
      </c>
      <c r="AX4" s="13" t="s">
        <v>2265</v>
      </c>
      <c r="AY4" s="13" t="s">
        <v>2266</v>
      </c>
      <c r="AZ4" s="13" t="s">
        <v>2267</v>
      </c>
      <c r="BA4" s="13" t="s">
        <v>2268</v>
      </c>
      <c r="BB4" s="13" t="s">
        <v>2269</v>
      </c>
    </row>
    <row r="5" spans="1:54">
      <c r="A5" s="11"/>
      <c r="B5" s="11"/>
      <c r="C5" s="11"/>
    </row>
    <row r="6" spans="1:54">
      <c r="A6" s="484" t="s">
        <v>2192</v>
      </c>
      <c r="B6" s="484"/>
      <c r="C6" s="484" t="s">
        <v>2103</v>
      </c>
      <c r="D6" s="48">
        <v>20139933.60066168</v>
      </c>
      <c r="E6" s="48">
        <v>20132517.259933304</v>
      </c>
      <c r="F6" s="48">
        <v>20095282.777130857</v>
      </c>
      <c r="G6" s="48">
        <v>20061830.116396811</v>
      </c>
      <c r="H6" s="48">
        <v>20033939.888852321</v>
      </c>
      <c r="I6" s="48">
        <v>20024457.047547262</v>
      </c>
      <c r="J6" s="48">
        <v>20020500.414934043</v>
      </c>
      <c r="K6" s="48">
        <v>19994083.148625765</v>
      </c>
      <c r="L6" s="48">
        <v>19963557.20437118</v>
      </c>
      <c r="M6" s="48">
        <v>19929561.772801671</v>
      </c>
      <c r="N6" s="48">
        <v>19896179.984730601</v>
      </c>
      <c r="O6" s="48">
        <v>19873649.730907992</v>
      </c>
      <c r="P6" s="48">
        <v>19821252.816634655</v>
      </c>
      <c r="Q6" s="48">
        <v>19765648.443930227</v>
      </c>
      <c r="R6" s="48">
        <v>19702106.607331976</v>
      </c>
      <c r="S6" s="48">
        <v>19630460.144767169</v>
      </c>
      <c r="T6" s="48">
        <v>19575001.491090804</v>
      </c>
      <c r="U6" s="48">
        <v>19481372.133208208</v>
      </c>
      <c r="V6" s="48">
        <v>19383207.514578432</v>
      </c>
      <c r="W6" s="48">
        <v>19275039.068158586</v>
      </c>
      <c r="X6" s="48">
        <v>19166761.196919806</v>
      </c>
      <c r="Y6" s="48">
        <v>19080534.768601757</v>
      </c>
      <c r="Z6" s="48">
        <v>18959111.146048632</v>
      </c>
      <c r="AA6" s="48">
        <v>18829855.020221289</v>
      </c>
      <c r="AB6" s="48">
        <v>18697047.51198006</v>
      </c>
      <c r="AC6" s="48">
        <v>18568301.124821793</v>
      </c>
      <c r="AD6" s="48">
        <v>18460467.599466514</v>
      </c>
      <c r="AE6" s="48">
        <v>18340260.238824304</v>
      </c>
      <c r="AF6" s="48">
        <v>18217846.890630774</v>
      </c>
      <c r="AG6" s="48">
        <v>18099400.173021205</v>
      </c>
      <c r="AH6" s="48">
        <v>17987446.68973146</v>
      </c>
      <c r="AI6" s="48">
        <v>17883309.396531299</v>
      </c>
      <c r="AJ6" s="48">
        <v>17776274.715668328</v>
      </c>
      <c r="AK6" s="48">
        <v>17670780.838175435</v>
      </c>
      <c r="AL6" s="48">
        <v>17570514.337268017</v>
      </c>
      <c r="AM6" s="48">
        <v>17478866.486490179</v>
      </c>
      <c r="AN6" s="48">
        <v>17394699.677397612</v>
      </c>
      <c r="AO6" s="48">
        <v>17310247.80271332</v>
      </c>
      <c r="AP6" s="48">
        <v>17228150.933536097</v>
      </c>
      <c r="AQ6" s="48">
        <v>17148691.298495628</v>
      </c>
      <c r="AR6" s="48">
        <v>17072911.615665622</v>
      </c>
      <c r="AS6" s="48">
        <v>17000034.961081751</v>
      </c>
      <c r="AT6" s="48">
        <v>16921120.349302988</v>
      </c>
      <c r="AU6" s="48">
        <v>16842561.861882586</v>
      </c>
      <c r="AV6" s="48">
        <v>16762443.362437855</v>
      </c>
      <c r="AW6" s="48">
        <v>16681538.943007782</v>
      </c>
      <c r="AX6" s="48">
        <v>16597910.075976059</v>
      </c>
      <c r="AY6" s="48">
        <v>16511315.892981101</v>
      </c>
      <c r="AZ6" s="48">
        <v>16424825.880252441</v>
      </c>
      <c r="BA6" s="48">
        <v>16338559.350836949</v>
      </c>
      <c r="BB6" s="48">
        <v>16253993.26084777</v>
      </c>
    </row>
    <row r="7" spans="1:54">
      <c r="A7" s="484"/>
      <c r="B7" s="484">
        <v>100</v>
      </c>
      <c r="C7" s="484" t="s">
        <v>1795</v>
      </c>
      <c r="D7" s="48">
        <v>6511792.6006616801</v>
      </c>
      <c r="E7" s="48">
        <v>6514829.2350530857</v>
      </c>
      <c r="F7" s="48">
        <v>6507601.9689787999</v>
      </c>
      <c r="G7" s="48">
        <v>6500749.9286231557</v>
      </c>
      <c r="H7" s="48">
        <v>6495105.6496047964</v>
      </c>
      <c r="I7" s="48">
        <v>6495019.3246540371</v>
      </c>
      <c r="J7" s="48">
        <v>6498943.7304257788</v>
      </c>
      <c r="K7" s="48">
        <v>6495055.6759126587</v>
      </c>
      <c r="L7" s="48">
        <v>6489047.659524559</v>
      </c>
      <c r="M7" s="48">
        <v>6481283.8517806958</v>
      </c>
      <c r="N7" s="48">
        <v>6473132.4667570014</v>
      </c>
      <c r="O7" s="48">
        <v>6472229.9423613334</v>
      </c>
      <c r="P7" s="48">
        <v>6461597.436349188</v>
      </c>
      <c r="Q7" s="48">
        <v>6449139.8946577059</v>
      </c>
      <c r="R7" s="48">
        <v>6433491.7591898395</v>
      </c>
      <c r="S7" s="48">
        <v>6414290.8241573786</v>
      </c>
      <c r="T7" s="48">
        <v>6402727.8914896389</v>
      </c>
      <c r="U7" s="48">
        <v>6378377.4539225511</v>
      </c>
      <c r="V7" s="48">
        <v>6351792.9610144775</v>
      </c>
      <c r="W7" s="48">
        <v>6321256.1343442528</v>
      </c>
      <c r="X7" s="48">
        <v>6290000.9063489595</v>
      </c>
      <c r="Y7" s="48">
        <v>6267118.398009914</v>
      </c>
      <c r="Z7" s="48">
        <v>6231786.3659942495</v>
      </c>
      <c r="AA7" s="48">
        <v>6193183.568098885</v>
      </c>
      <c r="AB7" s="48">
        <v>6152832.7079573292</v>
      </c>
      <c r="AC7" s="48">
        <v>6113274.5137146562</v>
      </c>
      <c r="AD7" s="48">
        <v>6083558.4252681201</v>
      </c>
      <c r="AE7" s="48">
        <v>6049059.2729278998</v>
      </c>
      <c r="AF7" s="48">
        <v>6013247.8789574523</v>
      </c>
      <c r="AG7" s="48">
        <v>5978314.2918700529</v>
      </c>
      <c r="AH7" s="48">
        <v>5945114.6933941469</v>
      </c>
      <c r="AI7" s="48">
        <v>5912607.5959056653</v>
      </c>
      <c r="AJ7" s="48">
        <v>5878875.6861979859</v>
      </c>
      <c r="AK7" s="48">
        <v>5845114.7279461222</v>
      </c>
      <c r="AL7" s="48">
        <v>5812743.8221637169</v>
      </c>
      <c r="AM7" s="48">
        <v>5782969.6018094644</v>
      </c>
      <c r="AN7" s="48">
        <v>5756214.9751612544</v>
      </c>
      <c r="AO7" s="48">
        <v>5729199.471018414</v>
      </c>
      <c r="AP7" s="48">
        <v>5702556.7836522916</v>
      </c>
      <c r="AQ7" s="48">
        <v>5676497.0426957794</v>
      </c>
      <c r="AR7" s="48">
        <v>5651344.2263086177</v>
      </c>
      <c r="AS7" s="48">
        <v>5629049.2008085549</v>
      </c>
      <c r="AT7" s="48">
        <v>5604315.0556049552</v>
      </c>
      <c r="AU7" s="48">
        <v>5579352.5997535503</v>
      </c>
      <c r="AV7" s="48">
        <v>5553542.6390340272</v>
      </c>
      <c r="AW7" s="48">
        <v>5527198.6113018068</v>
      </c>
      <c r="AX7" s="48">
        <v>5502023.7973680561</v>
      </c>
      <c r="AY7" s="48">
        <v>5475513.208569767</v>
      </c>
      <c r="AZ7" s="48">
        <v>5448735.4423098927</v>
      </c>
      <c r="BA7" s="48">
        <v>5421748.7590382621</v>
      </c>
      <c r="BB7" s="48">
        <v>5395127.6658030534</v>
      </c>
    </row>
    <row r="8" spans="1:54">
      <c r="A8" s="484"/>
      <c r="B8" s="484">
        <v>1</v>
      </c>
      <c r="C8" s="484" t="s">
        <v>2193</v>
      </c>
      <c r="D8" s="48">
        <v>3362216</v>
      </c>
      <c r="E8" s="48">
        <v>3365647.3720366503</v>
      </c>
      <c r="F8" s="48">
        <v>3363860.9680894702</v>
      </c>
      <c r="G8" s="48">
        <v>3363071.3854108085</v>
      </c>
      <c r="H8" s="48">
        <v>3363569.1631515976</v>
      </c>
      <c r="I8" s="48">
        <v>3367262.608852481</v>
      </c>
      <c r="J8" s="48">
        <v>3371507.7954307445</v>
      </c>
      <c r="K8" s="48">
        <v>3371483.9039237285</v>
      </c>
      <c r="L8" s="48">
        <v>3371138.4249166395</v>
      </c>
      <c r="M8" s="48">
        <v>3370456.8252122733</v>
      </c>
      <c r="N8" s="48">
        <v>3369952.0355488937</v>
      </c>
      <c r="O8" s="48">
        <v>3370176.0127867921</v>
      </c>
      <c r="P8" s="48">
        <v>3364616.0994881927</v>
      </c>
      <c r="Q8" s="48">
        <v>3358736.7646183143</v>
      </c>
      <c r="R8" s="48">
        <v>3351616.7675937591</v>
      </c>
      <c r="S8" s="48">
        <v>3343001.7850568262</v>
      </c>
      <c r="T8" s="48">
        <v>3335871.6133712376</v>
      </c>
      <c r="U8" s="48">
        <v>3321689.254240361</v>
      </c>
      <c r="V8" s="48">
        <v>3306884.9405625393</v>
      </c>
      <c r="W8" s="48">
        <v>3290410.484488558</v>
      </c>
      <c r="X8" s="48">
        <v>3273842.5381079949</v>
      </c>
      <c r="Y8" s="48">
        <v>3260205.3138405005</v>
      </c>
      <c r="Z8" s="48">
        <v>3240077.2780019087</v>
      </c>
      <c r="AA8" s="48">
        <v>3218715.268215301</v>
      </c>
      <c r="AB8" s="48">
        <v>3196766.2426025975</v>
      </c>
      <c r="AC8" s="48">
        <v>3175508.2400799235</v>
      </c>
      <c r="AD8" s="48">
        <v>3158925.9468590235</v>
      </c>
      <c r="AE8" s="48">
        <v>3139834.0342786894</v>
      </c>
      <c r="AF8" s="48">
        <v>3120344.9545707465</v>
      </c>
      <c r="AG8" s="48">
        <v>3101531.7054534238</v>
      </c>
      <c r="AH8" s="48">
        <v>3083825.1833735546</v>
      </c>
      <c r="AI8" s="48">
        <v>3068000.1958422745</v>
      </c>
      <c r="AJ8" s="48">
        <v>3051488.1219978021</v>
      </c>
      <c r="AK8" s="48">
        <v>3035204.9752404965</v>
      </c>
      <c r="AL8" s="48">
        <v>3019853.5689017312</v>
      </c>
      <c r="AM8" s="48">
        <v>3005978.9529144363</v>
      </c>
      <c r="AN8" s="48">
        <v>2993811.4183825962</v>
      </c>
      <c r="AO8" s="48">
        <v>2981567.5163421109</v>
      </c>
      <c r="AP8" s="48">
        <v>2969701.2357606245</v>
      </c>
      <c r="AQ8" s="48">
        <v>2958295.6136399149</v>
      </c>
      <c r="AR8" s="48">
        <v>2947499.3043036023</v>
      </c>
      <c r="AS8" s="48">
        <v>2937929.5320592639</v>
      </c>
      <c r="AT8" s="48">
        <v>2927220.5268407119</v>
      </c>
      <c r="AU8" s="48">
        <v>2916518.8116568592</v>
      </c>
      <c r="AV8" s="48">
        <v>2905492.6754051065</v>
      </c>
      <c r="AW8" s="48">
        <v>2894261.7432862772</v>
      </c>
      <c r="AX8" s="48">
        <v>2883435.4439854058</v>
      </c>
      <c r="AY8" s="48">
        <v>2872004.3326595509</v>
      </c>
      <c r="AZ8" s="48">
        <v>2860503.202641204</v>
      </c>
      <c r="BA8" s="48">
        <v>2848969.0823845337</v>
      </c>
      <c r="BB8" s="48">
        <v>2837676.0870719934</v>
      </c>
    </row>
    <row r="9" spans="1:54">
      <c r="A9" s="484"/>
      <c r="B9" s="484">
        <v>2</v>
      </c>
      <c r="C9" s="484" t="s">
        <v>2194</v>
      </c>
      <c r="D9" s="48">
        <v>2015254</v>
      </c>
      <c r="E9" s="48">
        <v>2017302.3996453693</v>
      </c>
      <c r="F9" s="48">
        <v>2016773.2371425305</v>
      </c>
      <c r="G9" s="48">
        <v>2017091.6268330575</v>
      </c>
      <c r="H9" s="48">
        <v>2018439.2638766735</v>
      </c>
      <c r="I9" s="48">
        <v>2021965.7055447598</v>
      </c>
      <c r="J9" s="48">
        <v>2023461.6479105835</v>
      </c>
      <c r="K9" s="48">
        <v>2023030.9911454308</v>
      </c>
      <c r="L9" s="48">
        <v>2022618.7022810569</v>
      </c>
      <c r="M9" s="48">
        <v>2022181.8660555624</v>
      </c>
      <c r="N9" s="48">
        <v>2022125.0854344103</v>
      </c>
      <c r="O9" s="48">
        <v>2020647.6041508582</v>
      </c>
      <c r="P9" s="48">
        <v>2016100.261495685</v>
      </c>
      <c r="Q9" s="48">
        <v>2011514.2928799507</v>
      </c>
      <c r="R9" s="48">
        <v>2006385.9912555385</v>
      </c>
      <c r="S9" s="48">
        <v>2000684.03774635</v>
      </c>
      <c r="T9" s="48">
        <v>1995175.6990024461</v>
      </c>
      <c r="U9" s="48">
        <v>1985679.9689405244</v>
      </c>
      <c r="V9" s="48">
        <v>1976060.1504266493</v>
      </c>
      <c r="W9" s="48">
        <v>1965693.8058365551</v>
      </c>
      <c r="X9" s="48">
        <v>1955569.5929539453</v>
      </c>
      <c r="Y9" s="48">
        <v>1947061.7100062482</v>
      </c>
      <c r="Z9" s="48">
        <v>1934981.0927407087</v>
      </c>
      <c r="AA9" s="48">
        <v>1922357.2263681362</v>
      </c>
      <c r="AB9" s="48">
        <v>1909610.8973543381</v>
      </c>
      <c r="AC9" s="48">
        <v>1897597.4783800717</v>
      </c>
      <c r="AD9" s="48">
        <v>1888024.4357917237</v>
      </c>
      <c r="AE9" s="48">
        <v>1877301.9411420689</v>
      </c>
      <c r="AF9" s="48">
        <v>1866547.7997354562</v>
      </c>
      <c r="AG9" s="48">
        <v>1856399.1798053877</v>
      </c>
      <c r="AH9" s="48">
        <v>1847145.8941963946</v>
      </c>
      <c r="AI9" s="48">
        <v>1838543.6957797997</v>
      </c>
      <c r="AJ9" s="48">
        <v>1829670.5648157063</v>
      </c>
      <c r="AK9" s="48">
        <v>1821122.0145953759</v>
      </c>
      <c r="AL9" s="48">
        <v>1813235.3351121482</v>
      </c>
      <c r="AM9" s="48">
        <v>1806405.509487394</v>
      </c>
      <c r="AN9" s="48">
        <v>1799835.7141826579</v>
      </c>
      <c r="AO9" s="48">
        <v>1793283.4884795812</v>
      </c>
      <c r="AP9" s="48">
        <v>1787089.543855099</v>
      </c>
      <c r="AQ9" s="48">
        <v>1781251.6234719225</v>
      </c>
      <c r="AR9" s="48">
        <v>1775932.3142792629</v>
      </c>
      <c r="AS9" s="48">
        <v>1770165.6935056711</v>
      </c>
      <c r="AT9" s="48">
        <v>1763787.7766715316</v>
      </c>
      <c r="AU9" s="48">
        <v>1757526.9480490254</v>
      </c>
      <c r="AV9" s="48">
        <v>1751132.2279762058</v>
      </c>
      <c r="AW9" s="48">
        <v>1744723.5403131363</v>
      </c>
      <c r="AX9" s="48">
        <v>1737322.9233638218</v>
      </c>
      <c r="AY9" s="48">
        <v>1729600.8195633329</v>
      </c>
      <c r="AZ9" s="48">
        <v>1721918.8263773804</v>
      </c>
      <c r="BA9" s="48">
        <v>1714281.4750142472</v>
      </c>
      <c r="BB9" s="48">
        <v>1706871.7207750236</v>
      </c>
    </row>
    <row r="10" spans="1:54">
      <c r="A10" s="484"/>
      <c r="B10" s="484">
        <v>3</v>
      </c>
      <c r="C10" s="484" t="s">
        <v>1833</v>
      </c>
      <c r="D10" s="48">
        <v>2691333</v>
      </c>
      <c r="E10" s="48">
        <v>2690149.6815926488</v>
      </c>
      <c r="F10" s="48">
        <v>2684762.5246847807</v>
      </c>
      <c r="G10" s="48">
        <v>2679991.1512505761</v>
      </c>
      <c r="H10" s="48">
        <v>2675982.197903946</v>
      </c>
      <c r="I10" s="48">
        <v>2674256.857274414</v>
      </c>
      <c r="J10" s="48">
        <v>2673961.2762704091</v>
      </c>
      <c r="K10" s="48">
        <v>2670567.6515759565</v>
      </c>
      <c r="L10" s="48">
        <v>2666554.2993377387</v>
      </c>
      <c r="M10" s="48">
        <v>2661940.2271431242</v>
      </c>
      <c r="N10" s="48">
        <v>2657140.6368466048</v>
      </c>
      <c r="O10" s="48">
        <v>2653934.0526468921</v>
      </c>
      <c r="P10" s="48">
        <v>2646564.5146798636</v>
      </c>
      <c r="Q10" s="48">
        <v>2638681.790525747</v>
      </c>
      <c r="R10" s="48">
        <v>2629615.5019806777</v>
      </c>
      <c r="S10" s="48">
        <v>2619254.3213702636</v>
      </c>
      <c r="T10" s="48">
        <v>2611383.3966356874</v>
      </c>
      <c r="U10" s="48">
        <v>2598009.4337310637</v>
      </c>
      <c r="V10" s="48">
        <v>2583972.9471386406</v>
      </c>
      <c r="W10" s="48">
        <v>2568546.5961263855</v>
      </c>
      <c r="X10" s="48">
        <v>2552974.492668726</v>
      </c>
      <c r="Y10" s="48">
        <v>2540342.7966593904</v>
      </c>
      <c r="Z10" s="48">
        <v>2523088.184736595</v>
      </c>
      <c r="AA10" s="48">
        <v>2504735.6770308726</v>
      </c>
      <c r="AB10" s="48">
        <v>2485947.7175349207</v>
      </c>
      <c r="AC10" s="48">
        <v>2467754.3235248248</v>
      </c>
      <c r="AD10" s="48">
        <v>2451464.507920973</v>
      </c>
      <c r="AE10" s="48">
        <v>2433659.1283065872</v>
      </c>
      <c r="AF10" s="48">
        <v>2415561.1230311957</v>
      </c>
      <c r="AG10" s="48">
        <v>2398035.3493498382</v>
      </c>
      <c r="AH10" s="48">
        <v>2381414.6024290393</v>
      </c>
      <c r="AI10" s="48">
        <v>2366356.2109212205</v>
      </c>
      <c r="AJ10" s="48">
        <v>2351019.7639014986</v>
      </c>
      <c r="AK10" s="48">
        <v>2335910.6632089778</v>
      </c>
      <c r="AL10" s="48">
        <v>2321502.7309386488</v>
      </c>
      <c r="AM10" s="48">
        <v>2308213.7767401314</v>
      </c>
      <c r="AN10" s="48">
        <v>2295903.9521601214</v>
      </c>
      <c r="AO10" s="48">
        <v>2283598.5440786364</v>
      </c>
      <c r="AP10" s="48">
        <v>2271623.8024243233</v>
      </c>
      <c r="AQ10" s="48">
        <v>2259968.2336111898</v>
      </c>
      <c r="AR10" s="48">
        <v>2248753.9737200071</v>
      </c>
      <c r="AS10" s="48">
        <v>2237762.0046790661</v>
      </c>
      <c r="AT10" s="48">
        <v>2226030.9679481667</v>
      </c>
      <c r="AU10" s="48">
        <v>2214311.8952244893</v>
      </c>
      <c r="AV10" s="48">
        <v>2202306.1215632032</v>
      </c>
      <c r="AW10" s="48">
        <v>2190095.2277120235</v>
      </c>
      <c r="AX10" s="48">
        <v>2177388.4593836819</v>
      </c>
      <c r="AY10" s="48">
        <v>2164248.6124985656</v>
      </c>
      <c r="AZ10" s="48">
        <v>2151074.1914123707</v>
      </c>
      <c r="BA10" s="48">
        <v>2137894.980066977</v>
      </c>
      <c r="BB10" s="48">
        <v>2124845.067076961</v>
      </c>
    </row>
    <row r="11" spans="1:54">
      <c r="A11" s="484"/>
      <c r="B11" s="484">
        <v>4</v>
      </c>
      <c r="C11" s="484" t="s">
        <v>2195</v>
      </c>
      <c r="D11" s="48">
        <v>1016691</v>
      </c>
      <c r="E11" s="48">
        <v>1014472.5438522976</v>
      </c>
      <c r="F11" s="48">
        <v>1010810.641027224</v>
      </c>
      <c r="G11" s="48">
        <v>1007276.3426678026</v>
      </c>
      <c r="H11" s="48">
        <v>1003904.6052694063</v>
      </c>
      <c r="I11" s="48">
        <v>1001428.0910157617</v>
      </c>
      <c r="J11" s="48">
        <v>999213.95388249517</v>
      </c>
      <c r="K11" s="48">
        <v>995860.69596802199</v>
      </c>
      <c r="L11" s="48">
        <v>992248.49917720095</v>
      </c>
      <c r="M11" s="48">
        <v>988426.95493920718</v>
      </c>
      <c r="N11" s="48">
        <v>984728.99170185754</v>
      </c>
      <c r="O11" s="48">
        <v>981628.95446456911</v>
      </c>
      <c r="P11" s="48">
        <v>977194.52859895292</v>
      </c>
      <c r="Q11" s="48">
        <v>972618.49603740999</v>
      </c>
      <c r="R11" s="48">
        <v>967693.60403643199</v>
      </c>
      <c r="S11" s="48">
        <v>962498.78859976889</v>
      </c>
      <c r="T11" s="48">
        <v>958282.35023520363</v>
      </c>
      <c r="U11" s="48">
        <v>952521.2090835186</v>
      </c>
      <c r="V11" s="48">
        <v>946561.74214770983</v>
      </c>
      <c r="W11" s="48">
        <v>940157.10799317714</v>
      </c>
      <c r="X11" s="48">
        <v>933802.83866859984</v>
      </c>
      <c r="Y11" s="48">
        <v>928751.77650677715</v>
      </c>
      <c r="Z11" s="48">
        <v>922182.78641094861</v>
      </c>
      <c r="AA11" s="48">
        <v>915252.4014167859</v>
      </c>
      <c r="AB11" s="48">
        <v>908147.9612148538</v>
      </c>
      <c r="AC11" s="48">
        <v>901209.0714469318</v>
      </c>
      <c r="AD11" s="48">
        <v>894732.96483431442</v>
      </c>
      <c r="AE11" s="48">
        <v>887694.87226983742</v>
      </c>
      <c r="AF11" s="48">
        <v>880590.68788190163</v>
      </c>
      <c r="AG11" s="48">
        <v>873673.9211346095</v>
      </c>
      <c r="AH11" s="48">
        <v>867048.97480793193</v>
      </c>
      <c r="AI11" s="48">
        <v>860887.97514739563</v>
      </c>
      <c r="AJ11" s="48">
        <v>854563.26796254341</v>
      </c>
      <c r="AK11" s="48">
        <v>848347.25948400004</v>
      </c>
      <c r="AL11" s="48">
        <v>842390.87439403415</v>
      </c>
      <c r="AM11" s="48">
        <v>836866.82933471538</v>
      </c>
      <c r="AN11" s="48">
        <v>831531.76886343875</v>
      </c>
      <c r="AO11" s="48">
        <v>826206.76129755564</v>
      </c>
      <c r="AP11" s="48">
        <v>821029.67964873719</v>
      </c>
      <c r="AQ11" s="48">
        <v>816014.51328351581</v>
      </c>
      <c r="AR11" s="48">
        <v>811225.02748752316</v>
      </c>
      <c r="AS11" s="48">
        <v>806321.28139515582</v>
      </c>
      <c r="AT11" s="48">
        <v>801211.93689988938</v>
      </c>
      <c r="AU11" s="48">
        <v>796172.76787067717</v>
      </c>
      <c r="AV11" s="48">
        <v>791129.02717231039</v>
      </c>
      <c r="AW11" s="48">
        <v>786113.97062571812</v>
      </c>
      <c r="AX11" s="48">
        <v>780594.85036020225</v>
      </c>
      <c r="AY11" s="48">
        <v>775024.70487811905</v>
      </c>
      <c r="AZ11" s="48">
        <v>769531.32045538852</v>
      </c>
      <c r="BA11" s="48">
        <v>764107.97065959149</v>
      </c>
      <c r="BB11" s="48">
        <v>758819.04199441802</v>
      </c>
    </row>
    <row r="12" spans="1:54">
      <c r="A12" s="484"/>
      <c r="B12" s="484">
        <v>5</v>
      </c>
      <c r="C12" s="484" t="s">
        <v>2196</v>
      </c>
      <c r="D12" s="48">
        <v>2345089</v>
      </c>
      <c r="E12" s="48">
        <v>2345859.6886491957</v>
      </c>
      <c r="F12" s="48">
        <v>2343205.4185078661</v>
      </c>
      <c r="G12" s="48">
        <v>2340960.3018518602</v>
      </c>
      <c r="H12" s="48">
        <v>2339303.511040309</v>
      </c>
      <c r="I12" s="48">
        <v>2339687.1615198776</v>
      </c>
      <c r="J12" s="48">
        <v>2340849.1631298391</v>
      </c>
      <c r="K12" s="48">
        <v>2339662.9740900188</v>
      </c>
      <c r="L12" s="48">
        <v>2338010.0535294223</v>
      </c>
      <c r="M12" s="48">
        <v>2335966.0412041685</v>
      </c>
      <c r="N12" s="48">
        <v>2333853.9154890208</v>
      </c>
      <c r="O12" s="48">
        <v>2332608.7170750336</v>
      </c>
      <c r="P12" s="48">
        <v>2328062.4995070528</v>
      </c>
      <c r="Q12" s="48">
        <v>2323202.2815759974</v>
      </c>
      <c r="R12" s="48">
        <v>2317407.1655506613</v>
      </c>
      <c r="S12" s="48">
        <v>2310813.2801376614</v>
      </c>
      <c r="T12" s="48">
        <v>2305940.292566963</v>
      </c>
      <c r="U12" s="48">
        <v>2296639.4585860115</v>
      </c>
      <c r="V12" s="48">
        <v>2286840.968578849</v>
      </c>
      <c r="W12" s="48">
        <v>2275937.3069956396</v>
      </c>
      <c r="X12" s="48">
        <v>2265028.5422829622</v>
      </c>
      <c r="Y12" s="48">
        <v>2256578.2277223421</v>
      </c>
      <c r="Z12" s="48">
        <v>2244316.9924994363</v>
      </c>
      <c r="AA12" s="48">
        <v>2231223.0228793221</v>
      </c>
      <c r="AB12" s="48">
        <v>2217781.7652739836</v>
      </c>
      <c r="AC12" s="48">
        <v>2204834.8634904325</v>
      </c>
      <c r="AD12" s="48">
        <v>2193266.8818599465</v>
      </c>
      <c r="AE12" s="48">
        <v>2180410.0732700392</v>
      </c>
      <c r="AF12" s="48">
        <v>2167339.0718049658</v>
      </c>
      <c r="AG12" s="48">
        <v>2154774.0298865247</v>
      </c>
      <c r="AH12" s="48">
        <v>2143058.6587715768</v>
      </c>
      <c r="AI12" s="48">
        <v>2132789.052447577</v>
      </c>
      <c r="AJ12" s="48">
        <v>2122267.5775812445</v>
      </c>
      <c r="AK12" s="48">
        <v>2112023.0296416734</v>
      </c>
      <c r="AL12" s="48">
        <v>2102418.2454094877</v>
      </c>
      <c r="AM12" s="48">
        <v>2093812.7779956777</v>
      </c>
      <c r="AN12" s="48">
        <v>2085893.7116222337</v>
      </c>
      <c r="AO12" s="48">
        <v>2077893.6022603284</v>
      </c>
      <c r="AP12" s="48">
        <v>2070199.9072611306</v>
      </c>
      <c r="AQ12" s="48">
        <v>2062810.2067408694</v>
      </c>
      <c r="AR12" s="48">
        <v>2055856.1550567655</v>
      </c>
      <c r="AS12" s="48">
        <v>2048572.645420379</v>
      </c>
      <c r="AT12" s="48">
        <v>2040714.0461083199</v>
      </c>
      <c r="AU12" s="48">
        <v>2032907.1731695521</v>
      </c>
      <c r="AV12" s="48">
        <v>2024942.4247751387</v>
      </c>
      <c r="AW12" s="48">
        <v>2016875.9976219807</v>
      </c>
      <c r="AX12" s="48">
        <v>2007857.8651417268</v>
      </c>
      <c r="AY12" s="48">
        <v>1998512.298538439</v>
      </c>
      <c r="AZ12" s="48">
        <v>1989190.3830484722</v>
      </c>
      <c r="BA12" s="48">
        <v>1979886.4619224169</v>
      </c>
      <c r="BB12" s="48">
        <v>1970720.959082928</v>
      </c>
    </row>
    <row r="13" spans="1:54">
      <c r="A13" s="484"/>
      <c r="B13" s="484">
        <v>6</v>
      </c>
      <c r="C13" s="484" t="s">
        <v>2197</v>
      </c>
      <c r="D13" s="48">
        <v>893767</v>
      </c>
      <c r="E13" s="48">
        <v>890235.59370864788</v>
      </c>
      <c r="F13" s="48">
        <v>885595.44618584018</v>
      </c>
      <c r="G13" s="48">
        <v>881241.29797032732</v>
      </c>
      <c r="H13" s="48">
        <v>877185.85084190033</v>
      </c>
      <c r="I13" s="48">
        <v>874065.41428296175</v>
      </c>
      <c r="J13" s="48">
        <v>871270.68843820307</v>
      </c>
      <c r="K13" s="48">
        <v>867735.66476724576</v>
      </c>
      <c r="L13" s="48">
        <v>864093.52765911259</v>
      </c>
      <c r="M13" s="48">
        <v>860368.67746481695</v>
      </c>
      <c r="N13" s="48">
        <v>856746.54403305345</v>
      </c>
      <c r="O13" s="48">
        <v>853522.26145726803</v>
      </c>
      <c r="P13" s="48">
        <v>849193.40424878709</v>
      </c>
      <c r="Q13" s="48">
        <v>844847.54390921444</v>
      </c>
      <c r="R13" s="48">
        <v>840254.58575952949</v>
      </c>
      <c r="S13" s="48">
        <v>835461.72645224922</v>
      </c>
      <c r="T13" s="48">
        <v>831278.64146440569</v>
      </c>
      <c r="U13" s="48">
        <v>825733.14601117163</v>
      </c>
      <c r="V13" s="48">
        <v>820102.02106218494</v>
      </c>
      <c r="W13" s="48">
        <v>814163.05747927702</v>
      </c>
      <c r="X13" s="48">
        <v>808350.5356521036</v>
      </c>
      <c r="Y13" s="48">
        <v>803359.82575582806</v>
      </c>
      <c r="Z13" s="48">
        <v>797238.96088678797</v>
      </c>
      <c r="AA13" s="48">
        <v>790912.77166288381</v>
      </c>
      <c r="AB13" s="48">
        <v>784552.28138346889</v>
      </c>
      <c r="AC13" s="48">
        <v>778444.55634526466</v>
      </c>
      <c r="AD13" s="48">
        <v>772356.23118924454</v>
      </c>
      <c r="AE13" s="48">
        <v>765992.96129379142</v>
      </c>
      <c r="AF13" s="48">
        <v>759669.62349752826</v>
      </c>
      <c r="AG13" s="48">
        <v>753613.80183871952</v>
      </c>
      <c r="AH13" s="48">
        <v>747918.69687446975</v>
      </c>
      <c r="AI13" s="48">
        <v>742506.45420727413</v>
      </c>
      <c r="AJ13" s="48">
        <v>737135.32064939209</v>
      </c>
      <c r="AK13" s="48">
        <v>731968.23161917017</v>
      </c>
      <c r="AL13" s="48">
        <v>727118.76969766186</v>
      </c>
      <c r="AM13" s="48">
        <v>722694.46516354673</v>
      </c>
      <c r="AN13" s="48">
        <v>718319.79282751074</v>
      </c>
      <c r="AO13" s="48">
        <v>714045.8990419372</v>
      </c>
      <c r="AP13" s="48">
        <v>709988.98290900432</v>
      </c>
      <c r="AQ13" s="48">
        <v>706120.26413594873</v>
      </c>
      <c r="AR13" s="48">
        <v>702472.83062743756</v>
      </c>
      <c r="AS13" s="48">
        <v>698401.0709109077</v>
      </c>
      <c r="AT13" s="48">
        <v>694230.93254243117</v>
      </c>
      <c r="AU13" s="48">
        <v>690171.48219840985</v>
      </c>
      <c r="AV13" s="48">
        <v>686145.6739187137</v>
      </c>
      <c r="AW13" s="48">
        <v>682156.70225281082</v>
      </c>
      <c r="AX13" s="48">
        <v>677553.2636951051</v>
      </c>
      <c r="AY13" s="48">
        <v>672935.25454839668</v>
      </c>
      <c r="AZ13" s="48">
        <v>668419.29147181427</v>
      </c>
      <c r="BA13" s="48">
        <v>663995.65132654889</v>
      </c>
      <c r="BB13" s="48">
        <v>659701.3189303379</v>
      </c>
    </row>
    <row r="14" spans="1:54">
      <c r="A14" s="484"/>
      <c r="B14" s="484">
        <v>7</v>
      </c>
      <c r="C14" s="484" t="s">
        <v>1934</v>
      </c>
      <c r="D14" s="48">
        <v>540382</v>
      </c>
      <c r="E14" s="48">
        <v>535831.36150630435</v>
      </c>
      <c r="F14" s="48">
        <v>530890.13789744163</v>
      </c>
      <c r="G14" s="48">
        <v>526014.27319258684</v>
      </c>
      <c r="H14" s="48">
        <v>521228.00019807345</v>
      </c>
      <c r="I14" s="48">
        <v>516972.46804843872</v>
      </c>
      <c r="J14" s="48">
        <v>512710.89301675482</v>
      </c>
      <c r="K14" s="48">
        <v>508081.11460168951</v>
      </c>
      <c r="L14" s="48">
        <v>503312.61368471687</v>
      </c>
      <c r="M14" s="48">
        <v>498487.69017590233</v>
      </c>
      <c r="N14" s="48">
        <v>493852.42733091221</v>
      </c>
      <c r="O14" s="48">
        <v>489723.33269703039</v>
      </c>
      <c r="P14" s="48">
        <v>485078.75023565453</v>
      </c>
      <c r="Q14" s="48">
        <v>480415.41776223137</v>
      </c>
      <c r="R14" s="48">
        <v>475645.84880852298</v>
      </c>
      <c r="S14" s="48">
        <v>470862.31979870092</v>
      </c>
      <c r="T14" s="48">
        <v>466574.29537885892</v>
      </c>
      <c r="U14" s="48">
        <v>461717.30814480194</v>
      </c>
      <c r="V14" s="48">
        <v>456818.53828561056</v>
      </c>
      <c r="W14" s="48">
        <v>451762.76000581257</v>
      </c>
      <c r="X14" s="48">
        <v>446869.67789250822</v>
      </c>
      <c r="Y14" s="48">
        <v>442648.57619568246</v>
      </c>
      <c r="Z14" s="48">
        <v>437835.04731901549</v>
      </c>
      <c r="AA14" s="48">
        <v>432907.34634924744</v>
      </c>
      <c r="AB14" s="48">
        <v>427952.74643067888</v>
      </c>
      <c r="AC14" s="48">
        <v>423157.63395757787</v>
      </c>
      <c r="AD14" s="48">
        <v>418484.9411712747</v>
      </c>
      <c r="AE14" s="48">
        <v>413672.7763244221</v>
      </c>
      <c r="AF14" s="48">
        <v>408911.85166301148</v>
      </c>
      <c r="AG14" s="48">
        <v>404295.17728314549</v>
      </c>
      <c r="AH14" s="48">
        <v>399857.09547963057</v>
      </c>
      <c r="AI14" s="48">
        <v>395697.4038368293</v>
      </c>
      <c r="AJ14" s="48">
        <v>391530.08248302899</v>
      </c>
      <c r="AK14" s="48">
        <v>387483.98426891735</v>
      </c>
      <c r="AL14" s="48">
        <v>383623.54395467316</v>
      </c>
      <c r="AM14" s="48">
        <v>380032.20883284241</v>
      </c>
      <c r="AN14" s="48">
        <v>376601.14142408513</v>
      </c>
      <c r="AO14" s="48">
        <v>373233.07842102647</v>
      </c>
      <c r="AP14" s="48">
        <v>370007.3509867352</v>
      </c>
      <c r="AQ14" s="48">
        <v>366932.98159577471</v>
      </c>
      <c r="AR14" s="48">
        <v>364031.6787572485</v>
      </c>
      <c r="AS14" s="48">
        <v>361004.80781087611</v>
      </c>
      <c r="AT14" s="48">
        <v>357927.58769290708</v>
      </c>
      <c r="AU14" s="48">
        <v>354965.47033623117</v>
      </c>
      <c r="AV14" s="48">
        <v>352091.53569560766</v>
      </c>
      <c r="AW14" s="48">
        <v>349319.25324062002</v>
      </c>
      <c r="AX14" s="48">
        <v>346171.79919809767</v>
      </c>
      <c r="AY14" s="48">
        <v>343088.08517862367</v>
      </c>
      <c r="AZ14" s="48">
        <v>340121.54888602602</v>
      </c>
      <c r="BA14" s="48">
        <v>337276.11348674295</v>
      </c>
      <c r="BB14" s="48">
        <v>334583.48337716371</v>
      </c>
    </row>
    <row r="15" spans="1:54">
      <c r="A15" s="484"/>
      <c r="B15" s="484">
        <v>8</v>
      </c>
      <c r="C15" s="484" t="s">
        <v>1979</v>
      </c>
      <c r="D15" s="48">
        <v>333785</v>
      </c>
      <c r="E15" s="48">
        <v>332121.61112367548</v>
      </c>
      <c r="F15" s="48">
        <v>329996.35069961555</v>
      </c>
      <c r="G15" s="48">
        <v>327855.08428280242</v>
      </c>
      <c r="H15" s="48">
        <v>325744.8977861841</v>
      </c>
      <c r="I15" s="48">
        <v>323952.03267412574</v>
      </c>
      <c r="J15" s="48">
        <v>322174.93340020481</v>
      </c>
      <c r="K15" s="48">
        <v>320137.33141995087</v>
      </c>
      <c r="L15" s="48">
        <v>318011.20581063099</v>
      </c>
      <c r="M15" s="48">
        <v>315840.94966126088</v>
      </c>
      <c r="N15" s="48">
        <v>313762.38628747431</v>
      </c>
      <c r="O15" s="48">
        <v>311812.61256150139</v>
      </c>
      <c r="P15" s="48">
        <v>309560.37023970007</v>
      </c>
      <c r="Q15" s="48">
        <v>307251.50622922991</v>
      </c>
      <c r="R15" s="48">
        <v>304840.68347768497</v>
      </c>
      <c r="S15" s="48">
        <v>302424.01379569399</v>
      </c>
      <c r="T15" s="48">
        <v>300363.53263613884</v>
      </c>
      <c r="U15" s="48">
        <v>297892.91179893946</v>
      </c>
      <c r="V15" s="48">
        <v>295351.3087428842</v>
      </c>
      <c r="W15" s="48">
        <v>292670.38103246182</v>
      </c>
      <c r="X15" s="48">
        <v>290063.25211453578</v>
      </c>
      <c r="Y15" s="48">
        <v>287902.76234239008</v>
      </c>
      <c r="Z15" s="48">
        <v>285281.25994626601</v>
      </c>
      <c r="AA15" s="48">
        <v>282545.93366336671</v>
      </c>
      <c r="AB15" s="48">
        <v>279753.94750354148</v>
      </c>
      <c r="AC15" s="48">
        <v>277031.29608958657</v>
      </c>
      <c r="AD15" s="48">
        <v>274356.03363576112</v>
      </c>
      <c r="AE15" s="48">
        <v>271593.40283230017</v>
      </c>
      <c r="AF15" s="48">
        <v>268814.45549930888</v>
      </c>
      <c r="AG15" s="48">
        <v>266087.5168957545</v>
      </c>
      <c r="AH15" s="48">
        <v>263444.54602635221</v>
      </c>
      <c r="AI15" s="48">
        <v>260948.11732217215</v>
      </c>
      <c r="AJ15" s="48">
        <v>258430.24592749373</v>
      </c>
      <c r="AK15" s="48">
        <v>255935.74066496041</v>
      </c>
      <c r="AL15" s="48">
        <v>253504.17191458194</v>
      </c>
      <c r="AM15" s="48">
        <v>251192.99934379468</v>
      </c>
      <c r="AN15" s="48">
        <v>249024.14853411639</v>
      </c>
      <c r="AO15" s="48">
        <v>246838.27007112378</v>
      </c>
      <c r="AP15" s="48">
        <v>244691.97354253184</v>
      </c>
      <c r="AQ15" s="48">
        <v>242596.16360209807</v>
      </c>
      <c r="AR15" s="48">
        <v>240572.68313010363</v>
      </c>
      <c r="AS15" s="48">
        <v>238516.59455829833</v>
      </c>
      <c r="AT15" s="48">
        <v>236380.12945006904</v>
      </c>
      <c r="AU15" s="48">
        <v>234282.10973396813</v>
      </c>
      <c r="AV15" s="48">
        <v>232204.66649962444</v>
      </c>
      <c r="AW15" s="48">
        <v>230168.05384196478</v>
      </c>
      <c r="AX15" s="48">
        <v>227905.21355655312</v>
      </c>
      <c r="AY15" s="48">
        <v>225654.86191312363</v>
      </c>
      <c r="AZ15" s="48">
        <v>223447.57821583329</v>
      </c>
      <c r="BA15" s="48">
        <v>221284.48726840073</v>
      </c>
      <c r="BB15" s="48">
        <v>219193.32734638645</v>
      </c>
    </row>
    <row r="16" spans="1:54">
      <c r="A16" s="484"/>
      <c r="B16" s="484">
        <v>9</v>
      </c>
      <c r="C16" s="484" t="s">
        <v>1994</v>
      </c>
      <c r="D16" s="48">
        <v>429624</v>
      </c>
      <c r="E16" s="48">
        <v>426067.77276542567</v>
      </c>
      <c r="F16" s="48">
        <v>421786.08391729021</v>
      </c>
      <c r="G16" s="48">
        <v>417578.72431382863</v>
      </c>
      <c r="H16" s="48">
        <v>413476.74917943595</v>
      </c>
      <c r="I16" s="48">
        <v>409847.38368039927</v>
      </c>
      <c r="J16" s="48">
        <v>406406.33302902954</v>
      </c>
      <c r="K16" s="48">
        <v>402467.14522106305</v>
      </c>
      <c r="L16" s="48">
        <v>398522.21845010377</v>
      </c>
      <c r="M16" s="48">
        <v>394608.68916465749</v>
      </c>
      <c r="N16" s="48">
        <v>390885.49530137354</v>
      </c>
      <c r="O16" s="48">
        <v>387366.24070671236</v>
      </c>
      <c r="P16" s="48">
        <v>383284.95179157506</v>
      </c>
      <c r="Q16" s="48">
        <v>379240.45573442685</v>
      </c>
      <c r="R16" s="48">
        <v>375154.69967933232</v>
      </c>
      <c r="S16" s="48">
        <v>371169.04765227862</v>
      </c>
      <c r="T16" s="48">
        <v>367403.77831022628</v>
      </c>
      <c r="U16" s="48">
        <v>363111.98874926852</v>
      </c>
      <c r="V16" s="48">
        <v>358821.93661889213</v>
      </c>
      <c r="W16" s="48">
        <v>354441.43385646248</v>
      </c>
      <c r="X16" s="48">
        <v>350258.82022946927</v>
      </c>
      <c r="Y16" s="48">
        <v>346565.38156268292</v>
      </c>
      <c r="Z16" s="48">
        <v>342323.17751271685</v>
      </c>
      <c r="AA16" s="48">
        <v>338021.8045364875</v>
      </c>
      <c r="AB16" s="48">
        <v>333701.24472434737</v>
      </c>
      <c r="AC16" s="48">
        <v>329489.14779252687</v>
      </c>
      <c r="AD16" s="48">
        <v>325297.23093613144</v>
      </c>
      <c r="AE16" s="48">
        <v>321041.77617867017</v>
      </c>
      <c r="AF16" s="48">
        <v>316819.44398920628</v>
      </c>
      <c r="AG16" s="48">
        <v>312675.19950375007</v>
      </c>
      <c r="AH16" s="48">
        <v>308618.34437836253</v>
      </c>
      <c r="AI16" s="48">
        <v>304972.69512109121</v>
      </c>
      <c r="AJ16" s="48">
        <v>301294.08415162755</v>
      </c>
      <c r="AK16" s="48">
        <v>297670.21150573931</v>
      </c>
      <c r="AL16" s="48">
        <v>294123.27478132967</v>
      </c>
      <c r="AM16" s="48">
        <v>290699.36486817506</v>
      </c>
      <c r="AN16" s="48">
        <v>287563.05423959822</v>
      </c>
      <c r="AO16" s="48">
        <v>284381.17170260416</v>
      </c>
      <c r="AP16" s="48">
        <v>281261.67349561921</v>
      </c>
      <c r="AQ16" s="48">
        <v>278204.65571861237</v>
      </c>
      <c r="AR16" s="48">
        <v>275223.42199505545</v>
      </c>
      <c r="AS16" s="48">
        <v>272312.1299335775</v>
      </c>
      <c r="AT16" s="48">
        <v>269301.38954400679</v>
      </c>
      <c r="AU16" s="48">
        <v>266352.60388982337</v>
      </c>
      <c r="AV16" s="48">
        <v>263456.37039791903</v>
      </c>
      <c r="AW16" s="48">
        <v>260625.84281144323</v>
      </c>
      <c r="AX16" s="48">
        <v>257656.45992340898</v>
      </c>
      <c r="AY16" s="48">
        <v>254733.71463317942</v>
      </c>
      <c r="AZ16" s="48">
        <v>251884.0954340584</v>
      </c>
      <c r="BA16" s="48">
        <v>249114.36966922827</v>
      </c>
      <c r="BB16" s="48">
        <v>246454.58938950408</v>
      </c>
    </row>
    <row r="17" spans="1:54">
      <c r="A17" s="484"/>
      <c r="B17" s="484"/>
      <c r="C17" s="484"/>
      <c r="D17" s="48"/>
      <c r="E17" s="48"/>
      <c r="F17" s="48"/>
      <c r="G17" s="48"/>
      <c r="H17" s="48"/>
      <c r="I17" s="48"/>
      <c r="J17" s="48"/>
      <c r="K17" s="48"/>
      <c r="L17" s="48"/>
      <c r="M17" s="48"/>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row>
    <row r="18" spans="1:54">
      <c r="A18" s="484" t="s">
        <v>2192</v>
      </c>
      <c r="B18" s="484">
        <v>100</v>
      </c>
      <c r="C18" s="484" t="s">
        <v>1795</v>
      </c>
      <c r="D18" s="48">
        <v>6511792.6006616801</v>
      </c>
      <c r="E18" s="48">
        <v>6514829.2350530857</v>
      </c>
      <c r="F18" s="48">
        <v>6507601.9689787999</v>
      </c>
      <c r="G18" s="48">
        <v>6500749.9286231557</v>
      </c>
      <c r="H18" s="48">
        <v>6495105.6496047964</v>
      </c>
      <c r="I18" s="48">
        <v>6495019.3246540371</v>
      </c>
      <c r="J18" s="48">
        <v>6498943.7304257788</v>
      </c>
      <c r="K18" s="48">
        <v>6495055.6759126587</v>
      </c>
      <c r="L18" s="48">
        <v>6489047.659524559</v>
      </c>
      <c r="M18" s="48">
        <v>6481283.8517806958</v>
      </c>
      <c r="N18" s="48">
        <v>6473132.4667570014</v>
      </c>
      <c r="O18" s="48">
        <v>6472229.9423613334</v>
      </c>
      <c r="P18" s="48">
        <v>6461597.436349188</v>
      </c>
      <c r="Q18" s="48">
        <v>6449139.8946577059</v>
      </c>
      <c r="R18" s="48">
        <v>6433491.7591898395</v>
      </c>
      <c r="S18" s="48">
        <v>6414290.8241573786</v>
      </c>
      <c r="T18" s="48">
        <v>6402727.8914896389</v>
      </c>
      <c r="U18" s="48">
        <v>6378377.4539225511</v>
      </c>
      <c r="V18" s="48">
        <v>6351792.9610144775</v>
      </c>
      <c r="W18" s="48">
        <v>6321256.1343442528</v>
      </c>
      <c r="X18" s="48">
        <v>6290000.9063489595</v>
      </c>
      <c r="Y18" s="48">
        <v>6267118.398009914</v>
      </c>
      <c r="Z18" s="48">
        <v>6231786.3659942495</v>
      </c>
      <c r="AA18" s="48">
        <v>6193183.568098885</v>
      </c>
      <c r="AB18" s="48">
        <v>6152832.7079573292</v>
      </c>
      <c r="AC18" s="48">
        <v>6113274.5137146562</v>
      </c>
      <c r="AD18" s="48">
        <v>6083558.4252681201</v>
      </c>
      <c r="AE18" s="48">
        <v>6049059.2729278998</v>
      </c>
      <c r="AF18" s="48">
        <v>6013247.8789574523</v>
      </c>
      <c r="AG18" s="48">
        <v>5978314.2918700529</v>
      </c>
      <c r="AH18" s="48">
        <v>5945114.6933941469</v>
      </c>
      <c r="AI18" s="48">
        <v>5912607.5959056653</v>
      </c>
      <c r="AJ18" s="48">
        <v>5878875.6861979859</v>
      </c>
      <c r="AK18" s="48">
        <v>5845114.7279461222</v>
      </c>
      <c r="AL18" s="48">
        <v>5812743.8221637169</v>
      </c>
      <c r="AM18" s="48">
        <v>5782969.6018094644</v>
      </c>
      <c r="AN18" s="48">
        <v>5756214.9751612544</v>
      </c>
      <c r="AO18" s="48">
        <v>5729199.471018414</v>
      </c>
      <c r="AP18" s="48">
        <v>5702556.7836522916</v>
      </c>
      <c r="AQ18" s="48">
        <v>5676497.0426957794</v>
      </c>
      <c r="AR18" s="48">
        <v>5651344.2263086177</v>
      </c>
      <c r="AS18" s="48">
        <v>5629049.2008085549</v>
      </c>
      <c r="AT18" s="48">
        <v>5604315.0556049552</v>
      </c>
      <c r="AU18" s="48">
        <v>5579352.5997535503</v>
      </c>
      <c r="AV18" s="48">
        <v>5553542.6390340272</v>
      </c>
      <c r="AW18" s="48">
        <v>5527198.6113018068</v>
      </c>
      <c r="AX18" s="48">
        <v>5502023.7973680561</v>
      </c>
      <c r="AY18" s="48">
        <v>5475513.208569767</v>
      </c>
      <c r="AZ18" s="48">
        <v>5448735.4423098927</v>
      </c>
      <c r="BA18" s="48">
        <v>5421748.7590382621</v>
      </c>
      <c r="BB18" s="48">
        <v>5395127.6658030534</v>
      </c>
    </row>
    <row r="19" spans="1:54">
      <c r="A19" s="484" t="s">
        <v>2198</v>
      </c>
      <c r="B19" s="484">
        <v>1</v>
      </c>
      <c r="C19" s="484" t="s">
        <v>2199</v>
      </c>
      <c r="D19" s="48">
        <v>3362216</v>
      </c>
      <c r="E19" s="48">
        <v>3365647.3720366503</v>
      </c>
      <c r="F19" s="48">
        <v>3363860.9680894702</v>
      </c>
      <c r="G19" s="48">
        <v>3363071.3854108085</v>
      </c>
      <c r="H19" s="48">
        <v>3363569.1631515976</v>
      </c>
      <c r="I19" s="48">
        <v>3367262.608852481</v>
      </c>
      <c r="J19" s="48">
        <v>3371507.7954307445</v>
      </c>
      <c r="K19" s="48">
        <v>3371483.9039237285</v>
      </c>
      <c r="L19" s="48">
        <v>3371138.4249166395</v>
      </c>
      <c r="M19" s="48">
        <v>3370456.8252122733</v>
      </c>
      <c r="N19" s="48">
        <v>3369952.0355488937</v>
      </c>
      <c r="O19" s="48">
        <v>3370176.0127867921</v>
      </c>
      <c r="P19" s="48">
        <v>3364616.0994881927</v>
      </c>
      <c r="Q19" s="48">
        <v>3358736.7646183143</v>
      </c>
      <c r="R19" s="48">
        <v>3351616.7675937591</v>
      </c>
      <c r="S19" s="48">
        <v>3343001.7850568262</v>
      </c>
      <c r="T19" s="48">
        <v>3335871.6133712376</v>
      </c>
      <c r="U19" s="48">
        <v>3321689.254240361</v>
      </c>
      <c r="V19" s="48">
        <v>3306884.9405625393</v>
      </c>
      <c r="W19" s="48">
        <v>3290410.484488558</v>
      </c>
      <c r="X19" s="48">
        <v>3273842.5381079949</v>
      </c>
      <c r="Y19" s="48">
        <v>3260205.3138405005</v>
      </c>
      <c r="Z19" s="48">
        <v>3240077.2780019087</v>
      </c>
      <c r="AA19" s="48">
        <v>3218715.268215301</v>
      </c>
      <c r="AB19" s="48">
        <v>3196766.2426025975</v>
      </c>
      <c r="AC19" s="48">
        <v>3175508.2400799235</v>
      </c>
      <c r="AD19" s="48">
        <v>3158925.9468590235</v>
      </c>
      <c r="AE19" s="48">
        <v>3139834.0342786894</v>
      </c>
      <c r="AF19" s="48">
        <v>3120344.9545707465</v>
      </c>
      <c r="AG19" s="48">
        <v>3101531.7054534238</v>
      </c>
      <c r="AH19" s="48">
        <v>3083825.1833735546</v>
      </c>
      <c r="AI19" s="48">
        <v>3068000.1958422745</v>
      </c>
      <c r="AJ19" s="48">
        <v>3051488.1219978021</v>
      </c>
      <c r="AK19" s="48">
        <v>3035204.9752404965</v>
      </c>
      <c r="AL19" s="48">
        <v>3019853.5689017312</v>
      </c>
      <c r="AM19" s="48">
        <v>3005978.9529144363</v>
      </c>
      <c r="AN19" s="48">
        <v>2993811.4183825962</v>
      </c>
      <c r="AO19" s="48">
        <v>2981567.5163421109</v>
      </c>
      <c r="AP19" s="48">
        <v>2969701.2357606245</v>
      </c>
      <c r="AQ19" s="48">
        <v>2958295.6136399149</v>
      </c>
      <c r="AR19" s="48">
        <v>2947499.3043036023</v>
      </c>
      <c r="AS19" s="48">
        <v>2937929.5320592639</v>
      </c>
      <c r="AT19" s="48">
        <v>2927220.5268407119</v>
      </c>
      <c r="AU19" s="48">
        <v>2916518.8116568592</v>
      </c>
      <c r="AV19" s="48">
        <v>2905492.6754051065</v>
      </c>
      <c r="AW19" s="48">
        <v>2894261.7432862772</v>
      </c>
      <c r="AX19" s="48">
        <v>2883435.4439854058</v>
      </c>
      <c r="AY19" s="48">
        <v>2872004.3326595509</v>
      </c>
      <c r="AZ19" s="48">
        <v>2860503.202641204</v>
      </c>
      <c r="BA19" s="48">
        <v>2848969.0823845337</v>
      </c>
      <c r="BB19" s="48">
        <v>2837676.0870719934</v>
      </c>
    </row>
    <row r="20" spans="1:54">
      <c r="A20" s="484"/>
      <c r="B20" s="484">
        <v>202</v>
      </c>
      <c r="C20" s="484" t="s">
        <v>1817</v>
      </c>
      <c r="D20" s="48">
        <v>1757058</v>
      </c>
      <c r="E20" s="48">
        <v>1755512.6994186053</v>
      </c>
      <c r="F20" s="48">
        <v>1751155.1964419868</v>
      </c>
      <c r="G20" s="48">
        <v>1747270.6291589036</v>
      </c>
      <c r="H20" s="48">
        <v>1744002.0699448527</v>
      </c>
      <c r="I20" s="48">
        <v>1742341.571765749</v>
      </c>
      <c r="J20" s="48">
        <v>1741112.0175802773</v>
      </c>
      <c r="K20" s="48">
        <v>1737676.4010994988</v>
      </c>
      <c r="L20" s="48">
        <v>1734062.0213994395</v>
      </c>
      <c r="M20" s="48">
        <v>1730265.5767623354</v>
      </c>
      <c r="N20" s="48">
        <v>1726534.3401896409</v>
      </c>
      <c r="O20" s="48">
        <v>1723627.5763623673</v>
      </c>
      <c r="P20" s="48">
        <v>1717686.3470095182</v>
      </c>
      <c r="Q20" s="48">
        <v>1711546.9426194108</v>
      </c>
      <c r="R20" s="48">
        <v>1704758.6002786702</v>
      </c>
      <c r="S20" s="48">
        <v>1697243.2421958141</v>
      </c>
      <c r="T20" s="48">
        <v>1690729.8348123131</v>
      </c>
      <c r="U20" s="48">
        <v>1680662.8247580433</v>
      </c>
      <c r="V20" s="48">
        <v>1670214.5070267979</v>
      </c>
      <c r="W20" s="48">
        <v>1658931.0548028047</v>
      </c>
      <c r="X20" s="48">
        <v>1647585.0811103627</v>
      </c>
      <c r="Y20" s="48">
        <v>1637677.8863582902</v>
      </c>
      <c r="Z20" s="48">
        <v>1624509.9706816322</v>
      </c>
      <c r="AA20" s="48">
        <v>1610707.2340533291</v>
      </c>
      <c r="AB20" s="48">
        <v>1596632.9541668543</v>
      </c>
      <c r="AC20" s="48">
        <v>1582896.6437577398</v>
      </c>
      <c r="AD20" s="48">
        <v>1570519.2292349567</v>
      </c>
      <c r="AE20" s="48">
        <v>1556896.3546264824</v>
      </c>
      <c r="AF20" s="48">
        <v>1543056.2099440447</v>
      </c>
      <c r="AG20" s="48">
        <v>1529579.078750998</v>
      </c>
      <c r="AH20" s="48">
        <v>1516707.7190080187</v>
      </c>
      <c r="AI20" s="48">
        <v>1504886.8381079764</v>
      </c>
      <c r="AJ20" s="48">
        <v>1492756.0887584456</v>
      </c>
      <c r="AK20" s="48">
        <v>1480753.6232299416</v>
      </c>
      <c r="AL20" s="48">
        <v>1469257.4687510931</v>
      </c>
      <c r="AM20" s="48">
        <v>1458527.9696028503</v>
      </c>
      <c r="AN20" s="48">
        <v>1448590.8030063016</v>
      </c>
      <c r="AO20" s="48">
        <v>1438638.1649615986</v>
      </c>
      <c r="AP20" s="48">
        <v>1428869.7226082666</v>
      </c>
      <c r="AQ20" s="48">
        <v>1419354.5480130101</v>
      </c>
      <c r="AR20" s="48">
        <v>1410187.0766217459</v>
      </c>
      <c r="AS20" s="48">
        <v>1401811.7779543325</v>
      </c>
      <c r="AT20" s="48">
        <v>1392957.7518443996</v>
      </c>
      <c r="AU20" s="48">
        <v>1384124.0484033693</v>
      </c>
      <c r="AV20" s="48">
        <v>1375184.871004828</v>
      </c>
      <c r="AW20" s="48">
        <v>1366198.1465809594</v>
      </c>
      <c r="AX20" s="48">
        <v>1357784.1857608887</v>
      </c>
      <c r="AY20" s="48">
        <v>1349119.2393431165</v>
      </c>
      <c r="AZ20" s="48">
        <v>1340449.2259507203</v>
      </c>
      <c r="BA20" s="48">
        <v>1331781.6716768506</v>
      </c>
      <c r="BB20" s="48">
        <v>1323254.2777751393</v>
      </c>
    </row>
    <row r="21" spans="1:54">
      <c r="A21" s="484"/>
      <c r="B21" s="484">
        <v>204</v>
      </c>
      <c r="C21" s="484" t="s">
        <v>1819</v>
      </c>
      <c r="D21" s="48">
        <v>1366366</v>
      </c>
      <c r="E21" s="48">
        <v>1370903.0217666735</v>
      </c>
      <c r="F21" s="48">
        <v>1373365.6537310332</v>
      </c>
      <c r="G21" s="48">
        <v>1376274.82521865</v>
      </c>
      <c r="H21" s="48">
        <v>1379753.7939719385</v>
      </c>
      <c r="I21" s="48">
        <v>1384572.7063192353</v>
      </c>
      <c r="J21" s="48">
        <v>1389472.8127340325</v>
      </c>
      <c r="K21" s="48">
        <v>1392590.0232021415</v>
      </c>
      <c r="L21" s="48">
        <v>1395585.8609654994</v>
      </c>
      <c r="M21" s="48">
        <v>1398446.8362498747</v>
      </c>
      <c r="N21" s="48">
        <v>1401395.5259629041</v>
      </c>
      <c r="O21" s="48">
        <v>1404199.2771218028</v>
      </c>
      <c r="P21" s="48">
        <v>1404653.2041136995</v>
      </c>
      <c r="Q21" s="48">
        <v>1404998.0591569736</v>
      </c>
      <c r="R21" s="48">
        <v>1404832.0842079925</v>
      </c>
      <c r="S21" s="48">
        <v>1404018.580524371</v>
      </c>
      <c r="T21" s="48">
        <v>1403632.866896054</v>
      </c>
      <c r="U21" s="48">
        <v>1400257.8490741099</v>
      </c>
      <c r="V21" s="48">
        <v>1396672.8699009574</v>
      </c>
      <c r="W21" s="48">
        <v>1392370.6166451219</v>
      </c>
      <c r="X21" s="48">
        <v>1388024.7689682858</v>
      </c>
      <c r="Y21" s="48">
        <v>1384977.4735270943</v>
      </c>
      <c r="Z21" s="48">
        <v>1379184.5056767103</v>
      </c>
      <c r="AA21" s="48">
        <v>1372871.7899409954</v>
      </c>
      <c r="AB21" s="48">
        <v>1366281.0537595837</v>
      </c>
      <c r="AC21" s="48">
        <v>1359983.7072909991</v>
      </c>
      <c r="AD21" s="48">
        <v>1356452.1637028547</v>
      </c>
      <c r="AE21" s="48">
        <v>1351844.7878786279</v>
      </c>
      <c r="AF21" s="48">
        <v>1347073.0881067724</v>
      </c>
      <c r="AG21" s="48">
        <v>1342561.2035694546</v>
      </c>
      <c r="AH21" s="48">
        <v>1338472.5702456243</v>
      </c>
      <c r="AI21" s="48">
        <v>1335146.1991134195</v>
      </c>
      <c r="AJ21" s="48">
        <v>1331497.6877766503</v>
      </c>
      <c r="AK21" s="48">
        <v>1327931.504057168</v>
      </c>
      <c r="AL21" s="48">
        <v>1324722.4622220083</v>
      </c>
      <c r="AM21" s="48">
        <v>1322111.1859405525</v>
      </c>
      <c r="AN21" s="48">
        <v>1320217.9665072465</v>
      </c>
      <c r="AO21" s="48">
        <v>1318274.3251843811</v>
      </c>
      <c r="AP21" s="48">
        <v>1316490.0943744208</v>
      </c>
      <c r="AQ21" s="48">
        <v>1314880.4182019911</v>
      </c>
      <c r="AR21" s="48">
        <v>1313492.6360890425</v>
      </c>
      <c r="AS21" s="48">
        <v>1312428.2900815196</v>
      </c>
      <c r="AT21" s="48">
        <v>1310813.0042114316</v>
      </c>
      <c r="AU21" s="48">
        <v>1309182.846880072</v>
      </c>
      <c r="AV21" s="48">
        <v>1307361.9511743023</v>
      </c>
      <c r="AW21" s="48">
        <v>1305401.5766213969</v>
      </c>
      <c r="AX21" s="48">
        <v>1303294.1485539365</v>
      </c>
      <c r="AY21" s="48">
        <v>1300880.7170804243</v>
      </c>
      <c r="AZ21" s="48">
        <v>1298403.0372409369</v>
      </c>
      <c r="BA21" s="48">
        <v>1295888.5711091615</v>
      </c>
      <c r="BB21" s="48">
        <v>1293448.2633142986</v>
      </c>
    </row>
    <row r="22" spans="1:54">
      <c r="A22" s="484"/>
      <c r="B22" s="484">
        <v>206</v>
      </c>
      <c r="C22" s="484" t="s">
        <v>1821</v>
      </c>
      <c r="D22" s="48">
        <v>238792</v>
      </c>
      <c r="E22" s="48">
        <v>239231.65085137112</v>
      </c>
      <c r="F22" s="48">
        <v>239340.1179164502</v>
      </c>
      <c r="G22" s="48">
        <v>239525.93103325498</v>
      </c>
      <c r="H22" s="48">
        <v>239813.29923480636</v>
      </c>
      <c r="I22" s="48">
        <v>240348.33076749695</v>
      </c>
      <c r="J22" s="48">
        <v>240922.96511643479</v>
      </c>
      <c r="K22" s="48">
        <v>241217.4796220882</v>
      </c>
      <c r="L22" s="48">
        <v>241490.54255170061</v>
      </c>
      <c r="M22" s="48">
        <v>241744.41220006318</v>
      </c>
      <c r="N22" s="48">
        <v>242022.169396349</v>
      </c>
      <c r="O22" s="48">
        <v>242349.15930262208</v>
      </c>
      <c r="P22" s="48">
        <v>242276.54836497494</v>
      </c>
      <c r="Q22" s="48">
        <v>242191.76284193035</v>
      </c>
      <c r="R22" s="48">
        <v>242026.08310709608</v>
      </c>
      <c r="S22" s="48">
        <v>241739.96233664133</v>
      </c>
      <c r="T22" s="48">
        <v>241508.91166287038</v>
      </c>
      <c r="U22" s="48">
        <v>240768.58040820807</v>
      </c>
      <c r="V22" s="48">
        <v>239997.56363478408</v>
      </c>
      <c r="W22" s="48">
        <v>239108.81304063156</v>
      </c>
      <c r="X22" s="48">
        <v>238232.6880293467</v>
      </c>
      <c r="Y22" s="48">
        <v>237549.95395511613</v>
      </c>
      <c r="Z22" s="48">
        <v>236382.80164356626</v>
      </c>
      <c r="AA22" s="48">
        <v>235136.24422097619</v>
      </c>
      <c r="AB22" s="48">
        <v>233852.23467615966</v>
      </c>
      <c r="AC22" s="48">
        <v>232627.88903118472</v>
      </c>
      <c r="AD22" s="48">
        <v>231954.5539212125</v>
      </c>
      <c r="AE22" s="48">
        <v>231092.89177357938</v>
      </c>
      <c r="AF22" s="48">
        <v>230215.65651992947</v>
      </c>
      <c r="AG22" s="48">
        <v>229391.42313297107</v>
      </c>
      <c r="AH22" s="48">
        <v>228644.89411991171</v>
      </c>
      <c r="AI22" s="48">
        <v>227967.15862087838</v>
      </c>
      <c r="AJ22" s="48">
        <v>227234.34546270652</v>
      </c>
      <c r="AK22" s="48">
        <v>226519.8479533869</v>
      </c>
      <c r="AL22" s="48">
        <v>225873.63792862982</v>
      </c>
      <c r="AM22" s="48">
        <v>225339.79737103367</v>
      </c>
      <c r="AN22" s="48">
        <v>225002.64886904776</v>
      </c>
      <c r="AO22" s="48">
        <v>224655.02619613131</v>
      </c>
      <c r="AP22" s="48">
        <v>224341.41877793722</v>
      </c>
      <c r="AQ22" s="48">
        <v>224060.64742491333</v>
      </c>
      <c r="AR22" s="48">
        <v>223819.59159281393</v>
      </c>
      <c r="AS22" s="48">
        <v>223689.46402341165</v>
      </c>
      <c r="AT22" s="48">
        <v>223449.77078488085</v>
      </c>
      <c r="AU22" s="48">
        <v>223211.91637341815</v>
      </c>
      <c r="AV22" s="48">
        <v>222945.85322597637</v>
      </c>
      <c r="AW22" s="48">
        <v>222662.02008392097</v>
      </c>
      <c r="AX22" s="48">
        <v>222357.10967058086</v>
      </c>
      <c r="AY22" s="48">
        <v>222004.37623601017</v>
      </c>
      <c r="AZ22" s="48">
        <v>221650.93944954709</v>
      </c>
      <c r="BA22" s="48">
        <v>221298.83959852156</v>
      </c>
      <c r="BB22" s="48">
        <v>220973.54598255569</v>
      </c>
    </row>
    <row r="23" spans="1:54">
      <c r="A23" s="484" t="s">
        <v>2198</v>
      </c>
      <c r="B23" s="484">
        <v>2</v>
      </c>
      <c r="C23" s="484" t="s">
        <v>2194</v>
      </c>
      <c r="D23" s="48">
        <v>2015254</v>
      </c>
      <c r="E23" s="48">
        <v>2017302.3996453693</v>
      </c>
      <c r="F23" s="48">
        <v>2016773.2371425305</v>
      </c>
      <c r="G23" s="48">
        <v>2017091.6268330575</v>
      </c>
      <c r="H23" s="48">
        <v>2018439.2638766735</v>
      </c>
      <c r="I23" s="48">
        <v>2021965.7055447598</v>
      </c>
      <c r="J23" s="48">
        <v>2023461.6479105835</v>
      </c>
      <c r="K23" s="48">
        <v>2023030.9911454308</v>
      </c>
      <c r="L23" s="48">
        <v>2022618.7022810569</v>
      </c>
      <c r="M23" s="48">
        <v>2022181.8660555624</v>
      </c>
      <c r="N23" s="48">
        <v>2022125.0854344103</v>
      </c>
      <c r="O23" s="48">
        <v>2020647.6041508582</v>
      </c>
      <c r="P23" s="48">
        <v>2016100.261495685</v>
      </c>
      <c r="Q23" s="48">
        <v>2011514.2928799507</v>
      </c>
      <c r="R23" s="48">
        <v>2006385.9912555385</v>
      </c>
      <c r="S23" s="48">
        <v>2000684.03774635</v>
      </c>
      <c r="T23" s="48">
        <v>1995175.6990024461</v>
      </c>
      <c r="U23" s="48">
        <v>1985679.9689405244</v>
      </c>
      <c r="V23" s="48">
        <v>1976060.1504266493</v>
      </c>
      <c r="W23" s="48">
        <v>1965693.8058365551</v>
      </c>
      <c r="X23" s="48">
        <v>1955569.5929539453</v>
      </c>
      <c r="Y23" s="48">
        <v>1947061.7100062482</v>
      </c>
      <c r="Z23" s="48">
        <v>1934981.0927407087</v>
      </c>
      <c r="AA23" s="48">
        <v>1922357.2263681362</v>
      </c>
      <c r="AB23" s="48">
        <v>1909610.8973543381</v>
      </c>
      <c r="AC23" s="48">
        <v>1897597.4783800717</v>
      </c>
      <c r="AD23" s="48">
        <v>1888024.4357917237</v>
      </c>
      <c r="AE23" s="48">
        <v>1877301.9411420689</v>
      </c>
      <c r="AF23" s="48">
        <v>1866547.7997354562</v>
      </c>
      <c r="AG23" s="48">
        <v>1856399.1798053877</v>
      </c>
      <c r="AH23" s="48">
        <v>1847145.8941963946</v>
      </c>
      <c r="AI23" s="48">
        <v>1838543.6957797997</v>
      </c>
      <c r="AJ23" s="48">
        <v>1829670.5648157063</v>
      </c>
      <c r="AK23" s="48">
        <v>1821122.0145953759</v>
      </c>
      <c r="AL23" s="48">
        <v>1813235.3351121482</v>
      </c>
      <c r="AM23" s="48">
        <v>1806405.509487394</v>
      </c>
      <c r="AN23" s="48">
        <v>1799835.7141826579</v>
      </c>
      <c r="AO23" s="48">
        <v>1793283.4884795812</v>
      </c>
      <c r="AP23" s="48">
        <v>1787089.543855099</v>
      </c>
      <c r="AQ23" s="48">
        <v>1781251.6234719225</v>
      </c>
      <c r="AR23" s="48">
        <v>1775932.3142792629</v>
      </c>
      <c r="AS23" s="48">
        <v>1770165.6935056711</v>
      </c>
      <c r="AT23" s="48">
        <v>1763787.7766715316</v>
      </c>
      <c r="AU23" s="48">
        <v>1757526.9480490254</v>
      </c>
      <c r="AV23" s="48">
        <v>1751132.2279762058</v>
      </c>
      <c r="AW23" s="48">
        <v>1744723.5403131363</v>
      </c>
      <c r="AX23" s="48">
        <v>1737322.9233638218</v>
      </c>
      <c r="AY23" s="48">
        <v>1729600.8195633329</v>
      </c>
      <c r="AZ23" s="48">
        <v>1721918.8263773804</v>
      </c>
      <c r="BA23" s="48">
        <v>1714281.4750142472</v>
      </c>
      <c r="BB23" s="48">
        <v>1706871.7207750236</v>
      </c>
    </row>
    <row r="24" spans="1:54">
      <c r="A24" s="484"/>
      <c r="B24" s="484">
        <v>207</v>
      </c>
      <c r="C24" s="484" t="s">
        <v>1824</v>
      </c>
      <c r="D24" s="48">
        <v>711282</v>
      </c>
      <c r="E24" s="48">
        <v>712821.60952794785</v>
      </c>
      <c r="F24" s="48">
        <v>713312.02182436339</v>
      </c>
      <c r="G24" s="48">
        <v>714086.32979625254</v>
      </c>
      <c r="H24" s="48">
        <v>715191.88844344101</v>
      </c>
      <c r="I24" s="48">
        <v>716983.28473046375</v>
      </c>
      <c r="J24" s="48">
        <v>718607.82877650508</v>
      </c>
      <c r="K24" s="48">
        <v>719401.51352330612</v>
      </c>
      <c r="L24" s="48">
        <v>720188.81202575157</v>
      </c>
      <c r="M24" s="48">
        <v>720927.34762093599</v>
      </c>
      <c r="N24" s="48">
        <v>721717.00381383975</v>
      </c>
      <c r="O24" s="48">
        <v>722366.47004450916</v>
      </c>
      <c r="P24" s="48">
        <v>721738.35277832625</v>
      </c>
      <c r="Q24" s="48">
        <v>721072.72905341547</v>
      </c>
      <c r="R24" s="48">
        <v>720160.11883337714</v>
      </c>
      <c r="S24" s="48">
        <v>718978.78206970368</v>
      </c>
      <c r="T24" s="48">
        <v>718014.5040104154</v>
      </c>
      <c r="U24" s="48">
        <v>715491.20170443726</v>
      </c>
      <c r="V24" s="48">
        <v>712880.05957097595</v>
      </c>
      <c r="W24" s="48">
        <v>709942.02574386308</v>
      </c>
      <c r="X24" s="48">
        <v>707017.31103459501</v>
      </c>
      <c r="Y24" s="48">
        <v>704662.75796062697</v>
      </c>
      <c r="Z24" s="48">
        <v>700937.77795706189</v>
      </c>
      <c r="AA24" s="48">
        <v>696974.13258000521</v>
      </c>
      <c r="AB24" s="48">
        <v>692916.9038695303</v>
      </c>
      <c r="AC24" s="48">
        <v>689059.58049646998</v>
      </c>
      <c r="AD24" s="48">
        <v>686199.96095125366</v>
      </c>
      <c r="AE24" s="48">
        <v>682854.89980648051</v>
      </c>
      <c r="AF24" s="48">
        <v>679446.6809234923</v>
      </c>
      <c r="AG24" s="48">
        <v>676219.44379029656</v>
      </c>
      <c r="AH24" s="48">
        <v>673272.78081111878</v>
      </c>
      <c r="AI24" s="48">
        <v>670763.1836108336</v>
      </c>
      <c r="AJ24" s="48">
        <v>668109.64668750262</v>
      </c>
      <c r="AK24" s="48">
        <v>665542.20667879411</v>
      </c>
      <c r="AL24" s="48">
        <v>663194.48798829818</v>
      </c>
      <c r="AM24" s="48">
        <v>661186.23693617282</v>
      </c>
      <c r="AN24" s="48">
        <v>659548.47950772091</v>
      </c>
      <c r="AO24" s="48">
        <v>657882.8108294647</v>
      </c>
      <c r="AP24" s="48">
        <v>656310.51925579028</v>
      </c>
      <c r="AQ24" s="48">
        <v>654845.76755038102</v>
      </c>
      <c r="AR24" s="48">
        <v>653534.72373048076</v>
      </c>
      <c r="AS24" s="48">
        <v>652374.98749357508</v>
      </c>
      <c r="AT24" s="48">
        <v>650988.16649138927</v>
      </c>
      <c r="AU24" s="48">
        <v>649608.51666268264</v>
      </c>
      <c r="AV24" s="48">
        <v>648164.14014076011</v>
      </c>
      <c r="AW24" s="48">
        <v>646679.25792840321</v>
      </c>
      <c r="AX24" s="48">
        <v>645108.17598891479</v>
      </c>
      <c r="AY24" s="48">
        <v>643399.03081545501</v>
      </c>
      <c r="AZ24" s="48">
        <v>641670.49623471615</v>
      </c>
      <c r="BA24" s="48">
        <v>639935.32889487781</v>
      </c>
      <c r="BB24" s="48">
        <v>638247.20915425837</v>
      </c>
    </row>
    <row r="25" spans="1:54">
      <c r="A25" s="484"/>
      <c r="B25" s="484">
        <v>214</v>
      </c>
      <c r="C25" s="484" t="s">
        <v>1826</v>
      </c>
      <c r="D25" s="48">
        <v>504148</v>
      </c>
      <c r="E25" s="48">
        <v>505102.83967238176</v>
      </c>
      <c r="F25" s="48">
        <v>505299.29393738747</v>
      </c>
      <c r="G25" s="48">
        <v>505741.87804782501</v>
      </c>
      <c r="H25" s="48">
        <v>506460.39071788266</v>
      </c>
      <c r="I25" s="48">
        <v>507706.94611808012</v>
      </c>
      <c r="J25" s="48">
        <v>508759.98176508409</v>
      </c>
      <c r="K25" s="48">
        <v>509172.54223518656</v>
      </c>
      <c r="L25" s="48">
        <v>509601.76268672716</v>
      </c>
      <c r="M25" s="48">
        <v>510027.36197887099</v>
      </c>
      <c r="N25" s="48">
        <v>510516.02891492296</v>
      </c>
      <c r="O25" s="48">
        <v>510663.5958919854</v>
      </c>
      <c r="P25" s="48">
        <v>509936.19087751757</v>
      </c>
      <c r="Q25" s="48">
        <v>509222.18754659407</v>
      </c>
      <c r="R25" s="48">
        <v>508374.42659318604</v>
      </c>
      <c r="S25" s="48">
        <v>507320.8213937119</v>
      </c>
      <c r="T25" s="48">
        <v>506230.99042102642</v>
      </c>
      <c r="U25" s="48">
        <v>504022.85512871284</v>
      </c>
      <c r="V25" s="48">
        <v>501797.51367204724</v>
      </c>
      <c r="W25" s="48">
        <v>499368.27858862729</v>
      </c>
      <c r="X25" s="48">
        <v>496973.97431647108</v>
      </c>
      <c r="Y25" s="48">
        <v>494980.71963492845</v>
      </c>
      <c r="Z25" s="48">
        <v>492020.39419257711</v>
      </c>
      <c r="AA25" s="48">
        <v>488929.86940408865</v>
      </c>
      <c r="AB25" s="48">
        <v>485800.80673496361</v>
      </c>
      <c r="AC25" s="48">
        <v>482838.70229546627</v>
      </c>
      <c r="AD25" s="48">
        <v>480922.68924951862</v>
      </c>
      <c r="AE25" s="48">
        <v>478657.91138161591</v>
      </c>
      <c r="AF25" s="48">
        <v>476383.50374635705</v>
      </c>
      <c r="AG25" s="48">
        <v>474240.42774139211</v>
      </c>
      <c r="AH25" s="48">
        <v>472294.2856825887</v>
      </c>
      <c r="AI25" s="48">
        <v>470569.16606412176</v>
      </c>
      <c r="AJ25" s="48">
        <v>468748.02501014789</v>
      </c>
      <c r="AK25" s="48">
        <v>466991.3972078645</v>
      </c>
      <c r="AL25" s="48">
        <v>465384.36263795232</v>
      </c>
      <c r="AM25" s="48">
        <v>464020.14662374544</v>
      </c>
      <c r="AN25" s="48">
        <v>462979.7455235534</v>
      </c>
      <c r="AO25" s="48">
        <v>461926.20224469079</v>
      </c>
      <c r="AP25" s="48">
        <v>460954.70514817117</v>
      </c>
      <c r="AQ25" s="48">
        <v>460054.62508887664</v>
      </c>
      <c r="AR25" s="48">
        <v>459253.12163071916</v>
      </c>
      <c r="AS25" s="48">
        <v>458464.09170127544</v>
      </c>
      <c r="AT25" s="48">
        <v>457489.83792563621</v>
      </c>
      <c r="AU25" s="48">
        <v>456523.82691835932</v>
      </c>
      <c r="AV25" s="48">
        <v>455494.13672326657</v>
      </c>
      <c r="AW25" s="48">
        <v>454425.89365112904</v>
      </c>
      <c r="AX25" s="48">
        <v>453146.22656818584</v>
      </c>
      <c r="AY25" s="48">
        <v>451766.27904712147</v>
      </c>
      <c r="AZ25" s="48">
        <v>450376.55263291555</v>
      </c>
      <c r="BA25" s="48">
        <v>448981.76203121198</v>
      </c>
      <c r="BB25" s="48">
        <v>447620.85571748536</v>
      </c>
    </row>
    <row r="26" spans="1:54">
      <c r="A26" s="484"/>
      <c r="B26" s="484">
        <v>217</v>
      </c>
      <c r="C26" s="484" t="s">
        <v>1828</v>
      </c>
      <c r="D26" s="48">
        <v>340323</v>
      </c>
      <c r="E26" s="48">
        <v>339960.19684372249</v>
      </c>
      <c r="F26" s="48">
        <v>339125.5371942026</v>
      </c>
      <c r="G26" s="48">
        <v>338523.52073174459</v>
      </c>
      <c r="H26" s="48">
        <v>338146.51169741846</v>
      </c>
      <c r="I26" s="48">
        <v>338126.30209348589</v>
      </c>
      <c r="J26" s="48">
        <v>338044.91317874787</v>
      </c>
      <c r="K26" s="48">
        <v>337588.84752821497</v>
      </c>
      <c r="L26" s="48">
        <v>337215.14281249919</v>
      </c>
      <c r="M26" s="48">
        <v>336891.77575620951</v>
      </c>
      <c r="N26" s="48">
        <v>336609.46592928853</v>
      </c>
      <c r="O26" s="48">
        <v>335939.47083923337</v>
      </c>
      <c r="P26" s="48">
        <v>334699.75419156178</v>
      </c>
      <c r="Q26" s="48">
        <v>333537.01047526253</v>
      </c>
      <c r="R26" s="48">
        <v>332333.05891619931</v>
      </c>
      <c r="S26" s="48">
        <v>331035.64152567374</v>
      </c>
      <c r="T26" s="48">
        <v>329530.33269520954</v>
      </c>
      <c r="U26" s="48">
        <v>327325.61209107819</v>
      </c>
      <c r="V26" s="48">
        <v>325169.43588216242</v>
      </c>
      <c r="W26" s="48">
        <v>322938.70148731349</v>
      </c>
      <c r="X26" s="48">
        <v>320765.63168149488</v>
      </c>
      <c r="Y26" s="48">
        <v>318820.83471933205</v>
      </c>
      <c r="Z26" s="48">
        <v>316288.22693386354</v>
      </c>
      <c r="AA26" s="48">
        <v>313729.83390553633</v>
      </c>
      <c r="AB26" s="48">
        <v>311197.49002272869</v>
      </c>
      <c r="AC26" s="48">
        <v>308802.55882591155</v>
      </c>
      <c r="AD26" s="48">
        <v>306676.00547696749</v>
      </c>
      <c r="AE26" s="48">
        <v>304373.54481195135</v>
      </c>
      <c r="AF26" s="48">
        <v>302110.49618340185</v>
      </c>
      <c r="AG26" s="48">
        <v>299975.51113325346</v>
      </c>
      <c r="AH26" s="48">
        <v>298003.0771121821</v>
      </c>
      <c r="AI26" s="48">
        <v>296363.36078750464</v>
      </c>
      <c r="AJ26" s="48">
        <v>294698.8946258651</v>
      </c>
      <c r="AK26" s="48">
        <v>293119.8330588254</v>
      </c>
      <c r="AL26" s="48">
        <v>291663.98511942179</v>
      </c>
      <c r="AM26" s="48">
        <v>290376.26440189383</v>
      </c>
      <c r="AN26" s="48">
        <v>289232.92647369421</v>
      </c>
      <c r="AO26" s="48">
        <v>288099.60454217956</v>
      </c>
      <c r="AP26" s="48">
        <v>287045.5142732407</v>
      </c>
      <c r="AQ26" s="48">
        <v>286052.36624279461</v>
      </c>
      <c r="AR26" s="48">
        <v>285135.70088388224</v>
      </c>
      <c r="AS26" s="48">
        <v>284118.19148997206</v>
      </c>
      <c r="AT26" s="48">
        <v>283018.4136830761</v>
      </c>
      <c r="AU26" s="48">
        <v>281948.18431454099</v>
      </c>
      <c r="AV26" s="48">
        <v>280859.82391297125</v>
      </c>
      <c r="AW26" s="48">
        <v>279762.28205266676</v>
      </c>
      <c r="AX26" s="48">
        <v>278401.9402209043</v>
      </c>
      <c r="AY26" s="48">
        <v>276997.62729192455</v>
      </c>
      <c r="AZ26" s="48">
        <v>275608.34687851585</v>
      </c>
      <c r="BA26" s="48">
        <v>274226.44028659927</v>
      </c>
      <c r="BB26" s="48">
        <v>272873.9067541681</v>
      </c>
    </row>
    <row r="27" spans="1:54">
      <c r="A27" s="484"/>
      <c r="B27" s="484">
        <v>219</v>
      </c>
      <c r="C27" s="484" t="s">
        <v>1830</v>
      </c>
      <c r="D27" s="48">
        <v>394605</v>
      </c>
      <c r="E27" s="48">
        <v>394585.64801125019</v>
      </c>
      <c r="F27" s="48">
        <v>394360.57858808106</v>
      </c>
      <c r="G27" s="48">
        <v>394185.06692107482</v>
      </c>
      <c r="H27" s="48">
        <v>394176.23816418473</v>
      </c>
      <c r="I27" s="48">
        <v>394715.06967990933</v>
      </c>
      <c r="J27" s="48">
        <v>393621.22794206417</v>
      </c>
      <c r="K27" s="48">
        <v>392503.87886716699</v>
      </c>
      <c r="L27" s="48">
        <v>391304.33528524346</v>
      </c>
      <c r="M27" s="48">
        <v>390085.97331360885</v>
      </c>
      <c r="N27" s="48">
        <v>389092.18476865446</v>
      </c>
      <c r="O27" s="48">
        <v>387571.80633868999</v>
      </c>
      <c r="P27" s="48">
        <v>385802.09807689715</v>
      </c>
      <c r="Q27" s="48">
        <v>383934.87444090412</v>
      </c>
      <c r="R27" s="48">
        <v>381965.33190701535</v>
      </c>
      <c r="S27" s="48">
        <v>380006.38095542422</v>
      </c>
      <c r="T27" s="48">
        <v>378293.54508795531</v>
      </c>
      <c r="U27" s="48">
        <v>376096.86400751839</v>
      </c>
      <c r="V27" s="48">
        <v>373825.29888753931</v>
      </c>
      <c r="W27" s="48">
        <v>371432.05140042841</v>
      </c>
      <c r="X27" s="48">
        <v>369165.17709583149</v>
      </c>
      <c r="Y27" s="48">
        <v>367260.32728129101</v>
      </c>
      <c r="Z27" s="48">
        <v>364808.55220863078</v>
      </c>
      <c r="AA27" s="48">
        <v>362214.96402268775</v>
      </c>
      <c r="AB27" s="48">
        <v>359602.69985224324</v>
      </c>
      <c r="AC27" s="48">
        <v>357193.34360612719</v>
      </c>
      <c r="AD27" s="48">
        <v>354859.69753135007</v>
      </c>
      <c r="AE27" s="48">
        <v>352403.46283447649</v>
      </c>
      <c r="AF27" s="48">
        <v>349937.26714938442</v>
      </c>
      <c r="AG27" s="48">
        <v>347610.05284242891</v>
      </c>
      <c r="AH27" s="48">
        <v>345504.46608456731</v>
      </c>
      <c r="AI27" s="48">
        <v>342983.78809149395</v>
      </c>
      <c r="AJ27" s="48">
        <v>340456.24716397328</v>
      </c>
      <c r="AK27" s="48">
        <v>337995.52397597191</v>
      </c>
      <c r="AL27" s="48">
        <v>335681.51288123534</v>
      </c>
      <c r="AM27" s="48">
        <v>333641.1138205413</v>
      </c>
      <c r="AN27" s="48">
        <v>330982.54666752985</v>
      </c>
      <c r="AO27" s="48">
        <v>328371.52661015413</v>
      </c>
      <c r="AP27" s="48">
        <v>325846.61592357169</v>
      </c>
      <c r="AQ27" s="48">
        <v>323427.03784075857</v>
      </c>
      <c r="AR27" s="48">
        <v>321180.83917120809</v>
      </c>
      <c r="AS27" s="48">
        <v>318459.89585574873</v>
      </c>
      <c r="AT27" s="48">
        <v>315635.25794305303</v>
      </c>
      <c r="AU27" s="48">
        <v>312873.53522322606</v>
      </c>
      <c r="AV27" s="48">
        <v>310127.08582663746</v>
      </c>
      <c r="AW27" s="48">
        <v>307454.08942636894</v>
      </c>
      <c r="AX27" s="48">
        <v>304442.12828983529</v>
      </c>
      <c r="AY27" s="48">
        <v>301397.99339784076</v>
      </c>
      <c r="AZ27" s="48">
        <v>298402.38823820942</v>
      </c>
      <c r="BA27" s="48">
        <v>295453.24898163986</v>
      </c>
      <c r="BB27" s="48">
        <v>292613.87458202586</v>
      </c>
    </row>
    <row r="28" spans="1:54">
      <c r="A28" s="484"/>
      <c r="B28" s="484">
        <v>301</v>
      </c>
      <c r="C28" s="484" t="s">
        <v>1832</v>
      </c>
      <c r="D28" s="48">
        <v>64896</v>
      </c>
      <c r="E28" s="48">
        <v>64832.105590066923</v>
      </c>
      <c r="F28" s="48">
        <v>64675.805598495965</v>
      </c>
      <c r="G28" s="48">
        <v>64554.831336160343</v>
      </c>
      <c r="H28" s="48">
        <v>64464.234853746595</v>
      </c>
      <c r="I28" s="48">
        <v>64434.102922820675</v>
      </c>
      <c r="J28" s="48">
        <v>64427.696248182161</v>
      </c>
      <c r="K28" s="48">
        <v>64364.208991556276</v>
      </c>
      <c r="L28" s="48">
        <v>64308.649470835429</v>
      </c>
      <c r="M28" s="48">
        <v>64249.407385936902</v>
      </c>
      <c r="N28" s="48">
        <v>64190.402007704637</v>
      </c>
      <c r="O28" s="48">
        <v>64106.261036440323</v>
      </c>
      <c r="P28" s="48">
        <v>63923.865571381983</v>
      </c>
      <c r="Q28" s="48">
        <v>63747.491363774447</v>
      </c>
      <c r="R28" s="48">
        <v>63553.055005760936</v>
      </c>
      <c r="S28" s="48">
        <v>63342.411801836643</v>
      </c>
      <c r="T28" s="48">
        <v>63106.326787839091</v>
      </c>
      <c r="U28" s="48">
        <v>62743.436008777775</v>
      </c>
      <c r="V28" s="48">
        <v>62387.842413924482</v>
      </c>
      <c r="W28" s="48">
        <v>62012.748616322773</v>
      </c>
      <c r="X28" s="48">
        <v>61647.498825552655</v>
      </c>
      <c r="Y28" s="48">
        <v>61337.070410069529</v>
      </c>
      <c r="Z28" s="48">
        <v>60926.141448575341</v>
      </c>
      <c r="AA28" s="48">
        <v>60508.42645581867</v>
      </c>
      <c r="AB28" s="48">
        <v>60092.996874872129</v>
      </c>
      <c r="AC28" s="48">
        <v>59703.293156096763</v>
      </c>
      <c r="AD28" s="48">
        <v>59366.082582633695</v>
      </c>
      <c r="AE28" s="48">
        <v>59012.122307544749</v>
      </c>
      <c r="AF28" s="48">
        <v>58669.851732820607</v>
      </c>
      <c r="AG28" s="48">
        <v>58353.744298016565</v>
      </c>
      <c r="AH28" s="48">
        <v>58071.284505937809</v>
      </c>
      <c r="AI28" s="48">
        <v>57864.197225845739</v>
      </c>
      <c r="AJ28" s="48">
        <v>57657.751328217237</v>
      </c>
      <c r="AK28" s="48">
        <v>57473.053673919894</v>
      </c>
      <c r="AL28" s="48">
        <v>57310.986485240726</v>
      </c>
      <c r="AM28" s="48">
        <v>57181.747705040842</v>
      </c>
      <c r="AN28" s="48">
        <v>57092.016010159321</v>
      </c>
      <c r="AO28" s="48">
        <v>57003.344253091964</v>
      </c>
      <c r="AP28" s="48">
        <v>56932.189254325036</v>
      </c>
      <c r="AQ28" s="48">
        <v>56871.826749111708</v>
      </c>
      <c r="AR28" s="48">
        <v>56827.928862972731</v>
      </c>
      <c r="AS28" s="48">
        <v>56748.526965099882</v>
      </c>
      <c r="AT28" s="48">
        <v>56656.100628377004</v>
      </c>
      <c r="AU28" s="48">
        <v>56572.884930216278</v>
      </c>
      <c r="AV28" s="48">
        <v>56487.041372570471</v>
      </c>
      <c r="AW28" s="48">
        <v>56402.017254568149</v>
      </c>
      <c r="AX28" s="48">
        <v>56224.45229598169</v>
      </c>
      <c r="AY28" s="48">
        <v>56039.889010991195</v>
      </c>
      <c r="AZ28" s="48">
        <v>55861.042393023476</v>
      </c>
      <c r="BA28" s="48">
        <v>55684.694819918121</v>
      </c>
      <c r="BB28" s="48">
        <v>55515.874567085732</v>
      </c>
    </row>
    <row r="29" spans="1:54">
      <c r="A29" s="484" t="s">
        <v>2198</v>
      </c>
      <c r="B29" s="484">
        <v>3</v>
      </c>
      <c r="C29" s="484" t="s">
        <v>1833</v>
      </c>
      <c r="D29" s="48">
        <v>2691333</v>
      </c>
      <c r="E29" s="48">
        <v>2690149.6815926488</v>
      </c>
      <c r="F29" s="48">
        <v>2684762.5246847807</v>
      </c>
      <c r="G29" s="48">
        <v>2679991.1512505761</v>
      </c>
      <c r="H29" s="48">
        <v>2675982.197903946</v>
      </c>
      <c r="I29" s="48">
        <v>2674256.857274414</v>
      </c>
      <c r="J29" s="48">
        <v>2673961.2762704091</v>
      </c>
      <c r="K29" s="48">
        <v>2670567.6515759565</v>
      </c>
      <c r="L29" s="48">
        <v>2666554.2993377387</v>
      </c>
      <c r="M29" s="48">
        <v>2661940.2271431242</v>
      </c>
      <c r="N29" s="48">
        <v>2657140.6368466048</v>
      </c>
      <c r="O29" s="48">
        <v>2653934.0526468921</v>
      </c>
      <c r="P29" s="48">
        <v>2646564.5146798636</v>
      </c>
      <c r="Q29" s="48">
        <v>2638681.790525747</v>
      </c>
      <c r="R29" s="48">
        <v>2629615.5019806777</v>
      </c>
      <c r="S29" s="48">
        <v>2619254.3213702636</v>
      </c>
      <c r="T29" s="48">
        <v>2611383.3966356874</v>
      </c>
      <c r="U29" s="48">
        <v>2598009.4337310637</v>
      </c>
      <c r="V29" s="48">
        <v>2583972.9471386406</v>
      </c>
      <c r="W29" s="48">
        <v>2568546.5961263855</v>
      </c>
      <c r="X29" s="48">
        <v>2552974.492668726</v>
      </c>
      <c r="Y29" s="48">
        <v>2540342.7966593904</v>
      </c>
      <c r="Z29" s="48">
        <v>2523088.184736595</v>
      </c>
      <c r="AA29" s="48">
        <v>2504735.6770308726</v>
      </c>
      <c r="AB29" s="48">
        <v>2485947.7175349207</v>
      </c>
      <c r="AC29" s="48">
        <v>2467754.3235248248</v>
      </c>
      <c r="AD29" s="48">
        <v>2451464.507920973</v>
      </c>
      <c r="AE29" s="48">
        <v>2433659.1283065872</v>
      </c>
      <c r="AF29" s="48">
        <v>2415561.1230311957</v>
      </c>
      <c r="AG29" s="48">
        <v>2398035.3493498382</v>
      </c>
      <c r="AH29" s="48">
        <v>2381414.6024290393</v>
      </c>
      <c r="AI29" s="48">
        <v>2366356.2109212205</v>
      </c>
      <c r="AJ29" s="48">
        <v>2351019.7639014986</v>
      </c>
      <c r="AK29" s="48">
        <v>2335910.6632089778</v>
      </c>
      <c r="AL29" s="48">
        <v>2321502.7309386488</v>
      </c>
      <c r="AM29" s="48">
        <v>2308213.7767401314</v>
      </c>
      <c r="AN29" s="48">
        <v>2295903.9521601214</v>
      </c>
      <c r="AO29" s="48">
        <v>2283598.5440786364</v>
      </c>
      <c r="AP29" s="48">
        <v>2271623.8024243233</v>
      </c>
      <c r="AQ29" s="48">
        <v>2259968.2336111898</v>
      </c>
      <c r="AR29" s="48">
        <v>2248753.9737200071</v>
      </c>
      <c r="AS29" s="48">
        <v>2237762.0046790661</v>
      </c>
      <c r="AT29" s="48">
        <v>2226030.9679481667</v>
      </c>
      <c r="AU29" s="48">
        <v>2214311.8952244893</v>
      </c>
      <c r="AV29" s="48">
        <v>2202306.1215632032</v>
      </c>
      <c r="AW29" s="48">
        <v>2190095.2277120235</v>
      </c>
      <c r="AX29" s="48">
        <v>2177388.4593836819</v>
      </c>
      <c r="AY29" s="48">
        <v>2164248.6124985656</v>
      </c>
      <c r="AZ29" s="48">
        <v>2151074.1914123707</v>
      </c>
      <c r="BA29" s="48">
        <v>2137894.980066977</v>
      </c>
      <c r="BB29" s="48">
        <v>2124845.067076961</v>
      </c>
    </row>
    <row r="30" spans="1:54">
      <c r="A30" s="484"/>
      <c r="B30" s="484">
        <v>203</v>
      </c>
      <c r="C30" s="484" t="s">
        <v>1835</v>
      </c>
      <c r="D30" s="48">
        <v>1142654</v>
      </c>
      <c r="E30" s="48">
        <v>1142476.2980047609</v>
      </c>
      <c r="F30" s="48">
        <v>1140498.9313618415</v>
      </c>
      <c r="G30" s="48">
        <v>1138702.6628751073</v>
      </c>
      <c r="H30" s="48">
        <v>1137196.2699155801</v>
      </c>
      <c r="I30" s="48">
        <v>1136698.0097331777</v>
      </c>
      <c r="J30" s="48">
        <v>1136604.6277102313</v>
      </c>
      <c r="K30" s="48">
        <v>1135170.6887665237</v>
      </c>
      <c r="L30" s="48">
        <v>1133416.3935682925</v>
      </c>
      <c r="M30" s="48">
        <v>1131383.6741438101</v>
      </c>
      <c r="N30" s="48">
        <v>1129270.7183800831</v>
      </c>
      <c r="O30" s="48">
        <v>1127881.5349478659</v>
      </c>
      <c r="P30" s="48">
        <v>1124699.952277974</v>
      </c>
      <c r="Q30" s="48">
        <v>1121250.9446223495</v>
      </c>
      <c r="R30" s="48">
        <v>1117259.3150354982</v>
      </c>
      <c r="S30" s="48">
        <v>1112657.5647448953</v>
      </c>
      <c r="T30" s="48">
        <v>1109285.9690444828</v>
      </c>
      <c r="U30" s="48">
        <v>1103519.253089516</v>
      </c>
      <c r="V30" s="48">
        <v>1097417.0282191234</v>
      </c>
      <c r="W30" s="48">
        <v>1090665.6265058913</v>
      </c>
      <c r="X30" s="48">
        <v>1083829.052554203</v>
      </c>
      <c r="Y30" s="48">
        <v>1078516.8510309032</v>
      </c>
      <c r="Z30" s="48">
        <v>1071108.5518863574</v>
      </c>
      <c r="AA30" s="48">
        <v>1063200.7192846257</v>
      </c>
      <c r="AB30" s="48">
        <v>1055061.4279627798</v>
      </c>
      <c r="AC30" s="48">
        <v>1047140.9511214226</v>
      </c>
      <c r="AD30" s="48">
        <v>1040543.7439547742</v>
      </c>
      <c r="AE30" s="48">
        <v>1033198.6656954802</v>
      </c>
      <c r="AF30" s="48">
        <v>1025683.1615670881</v>
      </c>
      <c r="AG30" s="48">
        <v>1018371.8891575756</v>
      </c>
      <c r="AH30" s="48">
        <v>1011422.9079342167</v>
      </c>
      <c r="AI30" s="48">
        <v>1005001.9536142149</v>
      </c>
      <c r="AJ30" s="48">
        <v>998431.44238301401</v>
      </c>
      <c r="AK30" s="48">
        <v>991918.26132628904</v>
      </c>
      <c r="AL30" s="48">
        <v>985695.00550894113</v>
      </c>
      <c r="AM30" s="48">
        <v>979950.3450605236</v>
      </c>
      <c r="AN30" s="48">
        <v>974680.11498136644</v>
      </c>
      <c r="AO30" s="48">
        <v>969392.13363068143</v>
      </c>
      <c r="AP30" s="48">
        <v>964222.0295573608</v>
      </c>
      <c r="AQ30" s="48">
        <v>959176.28120135656</v>
      </c>
      <c r="AR30" s="48">
        <v>954307.70902704308</v>
      </c>
      <c r="AS30" s="48">
        <v>949636.58207498584</v>
      </c>
      <c r="AT30" s="48">
        <v>944603.13015366881</v>
      </c>
      <c r="AU30" s="48">
        <v>939555.24091824202</v>
      </c>
      <c r="AV30" s="48">
        <v>934376.12746340234</v>
      </c>
      <c r="AW30" s="48">
        <v>929107.67773208034</v>
      </c>
      <c r="AX30" s="48">
        <v>923809.83573801839</v>
      </c>
      <c r="AY30" s="48">
        <v>918319.63093667617</v>
      </c>
      <c r="AZ30" s="48">
        <v>912809.33239007206</v>
      </c>
      <c r="BA30" s="48">
        <v>907289.75362637185</v>
      </c>
      <c r="BB30" s="48">
        <v>901831.22001387982</v>
      </c>
    </row>
    <row r="31" spans="1:54">
      <c r="A31" s="484"/>
      <c r="B31" s="484">
        <v>210</v>
      </c>
      <c r="C31" s="484" t="s">
        <v>1837</v>
      </c>
      <c r="D31" s="48">
        <v>804560</v>
      </c>
      <c r="E31" s="48">
        <v>804308.8822104003</v>
      </c>
      <c r="F31" s="48">
        <v>802814.69627827324</v>
      </c>
      <c r="G31" s="48">
        <v>801549.51640050276</v>
      </c>
      <c r="H31" s="48">
        <v>800518.07932559075</v>
      </c>
      <c r="I31" s="48">
        <v>800131.92529277434</v>
      </c>
      <c r="J31" s="48">
        <v>800270.59463775693</v>
      </c>
      <c r="K31" s="48">
        <v>799491.09813788871</v>
      </c>
      <c r="L31" s="48">
        <v>798556.36054281832</v>
      </c>
      <c r="M31" s="48">
        <v>797451.39849075268</v>
      </c>
      <c r="N31" s="48">
        <v>796293.27674376778</v>
      </c>
      <c r="O31" s="48">
        <v>795577.88880200533</v>
      </c>
      <c r="P31" s="48">
        <v>793633.87960253318</v>
      </c>
      <c r="Q31" s="48">
        <v>791566.79173555633</v>
      </c>
      <c r="R31" s="48">
        <v>789167.75589410262</v>
      </c>
      <c r="S31" s="48">
        <v>786395.20835232968</v>
      </c>
      <c r="T31" s="48">
        <v>784273.89715668687</v>
      </c>
      <c r="U31" s="48">
        <v>780519.5504291805</v>
      </c>
      <c r="V31" s="48">
        <v>776597.43645169458</v>
      </c>
      <c r="W31" s="48">
        <v>772287.4607878651</v>
      </c>
      <c r="X31" s="48">
        <v>767939.73745542555</v>
      </c>
      <c r="Y31" s="48">
        <v>764286.37093103072</v>
      </c>
      <c r="Z31" s="48">
        <v>759301.6333134477</v>
      </c>
      <c r="AA31" s="48">
        <v>754003.85882414295</v>
      </c>
      <c r="AB31" s="48">
        <v>748600.69526729488</v>
      </c>
      <c r="AC31" s="48">
        <v>743400.26856852695</v>
      </c>
      <c r="AD31" s="48">
        <v>738531.74893523101</v>
      </c>
      <c r="AE31" s="48">
        <v>733258.71993761603</v>
      </c>
      <c r="AF31" s="48">
        <v>727927.36258797871</v>
      </c>
      <c r="AG31" s="48">
        <v>722791.41508458729</v>
      </c>
      <c r="AH31" s="48">
        <v>717937.22444624652</v>
      </c>
      <c r="AI31" s="48">
        <v>713610.99813160568</v>
      </c>
      <c r="AJ31" s="48">
        <v>709220.15425019304</v>
      </c>
      <c r="AK31" s="48">
        <v>704920.03520214022</v>
      </c>
      <c r="AL31" s="48">
        <v>700838.07517924509</v>
      </c>
      <c r="AM31" s="48">
        <v>697096.73746168648</v>
      </c>
      <c r="AN31" s="48">
        <v>693641.26826358261</v>
      </c>
      <c r="AO31" s="48">
        <v>690206.5538820168</v>
      </c>
      <c r="AP31" s="48">
        <v>686887.68856946751</v>
      </c>
      <c r="AQ31" s="48">
        <v>683675.53526432742</v>
      </c>
      <c r="AR31" s="48">
        <v>680604.17675489141</v>
      </c>
      <c r="AS31" s="48">
        <v>677553.87263588689</v>
      </c>
      <c r="AT31" s="48">
        <v>674301.73515482154</v>
      </c>
      <c r="AU31" s="48">
        <v>671062.94482195412</v>
      </c>
      <c r="AV31" s="48">
        <v>667740.07359534828</v>
      </c>
      <c r="AW31" s="48">
        <v>664352.28840482957</v>
      </c>
      <c r="AX31" s="48">
        <v>660685.44533097872</v>
      </c>
      <c r="AY31" s="48">
        <v>656887.8925080396</v>
      </c>
      <c r="AZ31" s="48">
        <v>653078.43316798692</v>
      </c>
      <c r="BA31" s="48">
        <v>649271.96317442646</v>
      </c>
      <c r="BB31" s="48">
        <v>645499.63567507186</v>
      </c>
    </row>
    <row r="32" spans="1:54">
      <c r="A32" s="484"/>
      <c r="B32" s="484">
        <v>216</v>
      </c>
      <c r="C32" s="484" t="s">
        <v>1839</v>
      </c>
      <c r="D32" s="48">
        <v>476301</v>
      </c>
      <c r="E32" s="48">
        <v>476015.99517928751</v>
      </c>
      <c r="F32" s="48">
        <v>474994.29035921028</v>
      </c>
      <c r="G32" s="48">
        <v>474085.81138176273</v>
      </c>
      <c r="H32" s="48">
        <v>473318.47589813074</v>
      </c>
      <c r="I32" s="48">
        <v>472943.82342738076</v>
      </c>
      <c r="J32" s="48">
        <v>472921.07882147207</v>
      </c>
      <c r="K32" s="48">
        <v>472373.85425918677</v>
      </c>
      <c r="L32" s="48">
        <v>471726.22753226489</v>
      </c>
      <c r="M32" s="48">
        <v>470967.18814412871</v>
      </c>
      <c r="N32" s="48">
        <v>470166.17254313279</v>
      </c>
      <c r="O32" s="48">
        <v>469671.51638864825</v>
      </c>
      <c r="P32" s="48">
        <v>468428.82398103405</v>
      </c>
      <c r="Q32" s="48">
        <v>467091.67197619687</v>
      </c>
      <c r="R32" s="48">
        <v>465543.62249017984</v>
      </c>
      <c r="S32" s="48">
        <v>463790.93329162552</v>
      </c>
      <c r="T32" s="48">
        <v>462454.72849177802</v>
      </c>
      <c r="U32" s="48">
        <v>460190.81913403195</v>
      </c>
      <c r="V32" s="48">
        <v>457817.98749799078</v>
      </c>
      <c r="W32" s="48">
        <v>455210.88605931413</v>
      </c>
      <c r="X32" s="48">
        <v>452574.18477211578</v>
      </c>
      <c r="Y32" s="48">
        <v>450400.84120469377</v>
      </c>
      <c r="Z32" s="48">
        <v>447455.01744316128</v>
      </c>
      <c r="AA32" s="48">
        <v>444314.02857814147</v>
      </c>
      <c r="AB32" s="48">
        <v>441099.45057492872</v>
      </c>
      <c r="AC32" s="48">
        <v>437989.45514301158</v>
      </c>
      <c r="AD32" s="48">
        <v>435052.70592505304</v>
      </c>
      <c r="AE32" s="48">
        <v>431883.28378328413</v>
      </c>
      <c r="AF32" s="48">
        <v>428664.60038784589</v>
      </c>
      <c r="AG32" s="48">
        <v>425554.94654445315</v>
      </c>
      <c r="AH32" s="48">
        <v>422612.30282434466</v>
      </c>
      <c r="AI32" s="48">
        <v>419971.91534412908</v>
      </c>
      <c r="AJ32" s="48">
        <v>417286.17410281225</v>
      </c>
      <c r="AK32" s="48">
        <v>414650.19443510857</v>
      </c>
      <c r="AL32" s="48">
        <v>412135.69903659989</v>
      </c>
      <c r="AM32" s="48">
        <v>409810.79484974768</v>
      </c>
      <c r="AN32" s="48">
        <v>407608.56552158634</v>
      </c>
      <c r="AO32" s="48">
        <v>405409.20531978109</v>
      </c>
      <c r="AP32" s="48">
        <v>403265.83319101937</v>
      </c>
      <c r="AQ32" s="48">
        <v>401176.77328241238</v>
      </c>
      <c r="AR32" s="48">
        <v>399164.87138737214</v>
      </c>
      <c r="AS32" s="48">
        <v>397162.30246762239</v>
      </c>
      <c r="AT32" s="48">
        <v>395050.08474570105</v>
      </c>
      <c r="AU32" s="48">
        <v>392946.04287903267</v>
      </c>
      <c r="AV32" s="48">
        <v>390794.64197354374</v>
      </c>
      <c r="AW32" s="48">
        <v>388606.66895001318</v>
      </c>
      <c r="AX32" s="48">
        <v>386314.37593121303</v>
      </c>
      <c r="AY32" s="48">
        <v>383944.77172699576</v>
      </c>
      <c r="AZ32" s="48">
        <v>381568.93219203281</v>
      </c>
      <c r="BA32" s="48">
        <v>379187.87671799166</v>
      </c>
      <c r="BB32" s="48">
        <v>376824.31746575725</v>
      </c>
    </row>
    <row r="33" spans="1:54">
      <c r="A33" s="484"/>
      <c r="B33" s="484">
        <v>381</v>
      </c>
      <c r="C33" s="484" t="s">
        <v>1841</v>
      </c>
      <c r="D33" s="48">
        <v>125451</v>
      </c>
      <c r="E33" s="48">
        <v>125113.56791481428</v>
      </c>
      <c r="F33" s="48">
        <v>124571.57934113946</v>
      </c>
      <c r="G33" s="48">
        <v>124078.8171561035</v>
      </c>
      <c r="H33" s="48">
        <v>123641.62328315919</v>
      </c>
      <c r="I33" s="48">
        <v>123324.86695190745</v>
      </c>
      <c r="J33" s="48">
        <v>123068.18780616322</v>
      </c>
      <c r="K33" s="48">
        <v>122676.45619756395</v>
      </c>
      <c r="L33" s="48">
        <v>122276.02204278337</v>
      </c>
      <c r="M33" s="48">
        <v>121865.94188465552</v>
      </c>
      <c r="N33" s="48">
        <v>121451.25854261132</v>
      </c>
      <c r="O33" s="48">
        <v>121058.19975081121</v>
      </c>
      <c r="P33" s="48">
        <v>120486.45014734073</v>
      </c>
      <c r="Q33" s="48">
        <v>119907.14921546319</v>
      </c>
      <c r="R33" s="48">
        <v>119287.78449896448</v>
      </c>
      <c r="S33" s="48">
        <v>118628.98254844642</v>
      </c>
      <c r="T33" s="48">
        <v>118035.24905844861</v>
      </c>
      <c r="U33" s="48">
        <v>117190.39705584741</v>
      </c>
      <c r="V33" s="48">
        <v>116327.80325617033</v>
      </c>
      <c r="W33" s="48">
        <v>115417.17272219362</v>
      </c>
      <c r="X33" s="48">
        <v>114517.60061827273</v>
      </c>
      <c r="Y33" s="48">
        <v>113741.41033391851</v>
      </c>
      <c r="Z33" s="48">
        <v>112771.318885685</v>
      </c>
      <c r="AA33" s="48">
        <v>111766.62395563941</v>
      </c>
      <c r="AB33" s="48">
        <v>110755.54899973312</v>
      </c>
      <c r="AC33" s="48">
        <v>109777.73995499617</v>
      </c>
      <c r="AD33" s="48">
        <v>108824.98218278287</v>
      </c>
      <c r="AE33" s="48">
        <v>107820.54215932426</v>
      </c>
      <c r="AF33" s="48">
        <v>106813.10922690808</v>
      </c>
      <c r="AG33" s="48">
        <v>105838.90397316584</v>
      </c>
      <c r="AH33" s="48">
        <v>104911.6067118998</v>
      </c>
      <c r="AI33" s="48">
        <v>104077.20518659665</v>
      </c>
      <c r="AJ33" s="48">
        <v>103239.73952169192</v>
      </c>
      <c r="AK33" s="48">
        <v>102419.90846686681</v>
      </c>
      <c r="AL33" s="48">
        <v>101635.08332193295</v>
      </c>
      <c r="AM33" s="48">
        <v>100900.23675040275</v>
      </c>
      <c r="AN33" s="48">
        <v>100214.61683517756</v>
      </c>
      <c r="AO33" s="48">
        <v>99526.04958031475</v>
      </c>
      <c r="AP33" s="48">
        <v>98857.921733048774</v>
      </c>
      <c r="AQ33" s="48">
        <v>98205.899911385291</v>
      </c>
      <c r="AR33" s="48">
        <v>97574.881854437219</v>
      </c>
      <c r="AS33" s="48">
        <v>96935.033293720131</v>
      </c>
      <c r="AT33" s="48">
        <v>96267.062729672311</v>
      </c>
      <c r="AU33" s="48">
        <v>95604.290190160929</v>
      </c>
      <c r="AV33" s="48">
        <v>94934.1702232518</v>
      </c>
      <c r="AW33" s="48">
        <v>94260.922102257784</v>
      </c>
      <c r="AX33" s="48">
        <v>93545.463738037899</v>
      </c>
      <c r="AY33" s="48">
        <v>92818.755417340813</v>
      </c>
      <c r="AZ33" s="48">
        <v>92097.14866738116</v>
      </c>
      <c r="BA33" s="48">
        <v>91380.317809883869</v>
      </c>
      <c r="BB33" s="48">
        <v>90673.322784222153</v>
      </c>
    </row>
    <row r="34" spans="1:54">
      <c r="A34" s="484"/>
      <c r="B34" s="484">
        <v>382</v>
      </c>
      <c r="C34" s="484" t="s">
        <v>1843</v>
      </c>
      <c r="D34" s="48">
        <v>142367</v>
      </c>
      <c r="E34" s="48">
        <v>142234.93828338591</v>
      </c>
      <c r="F34" s="48">
        <v>141883.02734431613</v>
      </c>
      <c r="G34" s="48">
        <v>141574.34343709965</v>
      </c>
      <c r="H34" s="48">
        <v>141307.74948148572</v>
      </c>
      <c r="I34" s="48">
        <v>141158.23186917393</v>
      </c>
      <c r="J34" s="48">
        <v>141096.78729478526</v>
      </c>
      <c r="K34" s="48">
        <v>140855.5542147934</v>
      </c>
      <c r="L34" s="48">
        <v>140579.29565157971</v>
      </c>
      <c r="M34" s="48">
        <v>140272.02447977709</v>
      </c>
      <c r="N34" s="48">
        <v>139959.21063700985</v>
      </c>
      <c r="O34" s="48">
        <v>139744.91275756154</v>
      </c>
      <c r="P34" s="48">
        <v>139315.40867098203</v>
      </c>
      <c r="Q34" s="48">
        <v>138865.23297618094</v>
      </c>
      <c r="R34" s="48">
        <v>138357.02406193267</v>
      </c>
      <c r="S34" s="48">
        <v>137781.63243296658</v>
      </c>
      <c r="T34" s="48">
        <v>137333.55288429104</v>
      </c>
      <c r="U34" s="48">
        <v>136589.41402248738</v>
      </c>
      <c r="V34" s="48">
        <v>135812.69171366136</v>
      </c>
      <c r="W34" s="48">
        <v>134965.45005112159</v>
      </c>
      <c r="X34" s="48">
        <v>134113.91726870943</v>
      </c>
      <c r="Y34" s="48">
        <v>133397.32315884452</v>
      </c>
      <c r="Z34" s="48">
        <v>132451.66320794355</v>
      </c>
      <c r="AA34" s="48">
        <v>131450.44638832289</v>
      </c>
      <c r="AB34" s="48">
        <v>130430.5947301839</v>
      </c>
      <c r="AC34" s="48">
        <v>129445.90873686758</v>
      </c>
      <c r="AD34" s="48">
        <v>128511.32692313149</v>
      </c>
      <c r="AE34" s="48">
        <v>127497.9167308832</v>
      </c>
      <c r="AF34" s="48">
        <v>126472.88926137518</v>
      </c>
      <c r="AG34" s="48">
        <v>125478.19459005632</v>
      </c>
      <c r="AH34" s="48">
        <v>124530.56051233163</v>
      </c>
      <c r="AI34" s="48">
        <v>123694.13864467443</v>
      </c>
      <c r="AJ34" s="48">
        <v>122842.25364378767</v>
      </c>
      <c r="AK34" s="48">
        <v>122002.26377857319</v>
      </c>
      <c r="AL34" s="48">
        <v>121198.86789192939</v>
      </c>
      <c r="AM34" s="48">
        <v>120455.66261777058</v>
      </c>
      <c r="AN34" s="48">
        <v>119759.38655840863</v>
      </c>
      <c r="AO34" s="48">
        <v>119064.60166584232</v>
      </c>
      <c r="AP34" s="48">
        <v>118390.32937342666</v>
      </c>
      <c r="AQ34" s="48">
        <v>117733.74395170822</v>
      </c>
      <c r="AR34" s="48">
        <v>117102.33469626297</v>
      </c>
      <c r="AS34" s="48">
        <v>116474.21420685077</v>
      </c>
      <c r="AT34" s="48">
        <v>115808.95516430268</v>
      </c>
      <c r="AU34" s="48">
        <v>115143.37641509935</v>
      </c>
      <c r="AV34" s="48">
        <v>114461.10830765749</v>
      </c>
      <c r="AW34" s="48">
        <v>113767.6705228426</v>
      </c>
      <c r="AX34" s="48">
        <v>113033.33864543393</v>
      </c>
      <c r="AY34" s="48">
        <v>112277.56190951298</v>
      </c>
      <c r="AZ34" s="48">
        <v>111520.34499489806</v>
      </c>
      <c r="BA34" s="48">
        <v>110765.06873830313</v>
      </c>
      <c r="BB34" s="48">
        <v>110016.57113802979</v>
      </c>
    </row>
    <row r="35" spans="1:54">
      <c r="A35" s="484" t="s">
        <v>2198</v>
      </c>
      <c r="B35" s="484">
        <v>4</v>
      </c>
      <c r="C35" s="484" t="s">
        <v>2195</v>
      </c>
      <c r="D35" s="48">
        <v>1016691</v>
      </c>
      <c r="E35" s="48">
        <v>1014472.5438522976</v>
      </c>
      <c r="F35" s="48">
        <v>1010810.641027224</v>
      </c>
      <c r="G35" s="48">
        <v>1007276.3426678026</v>
      </c>
      <c r="H35" s="48">
        <v>1003904.6052694063</v>
      </c>
      <c r="I35" s="48">
        <v>1001428.0910157617</v>
      </c>
      <c r="J35" s="48">
        <v>999213.95388249517</v>
      </c>
      <c r="K35" s="48">
        <v>995860.69596802199</v>
      </c>
      <c r="L35" s="48">
        <v>992248.49917720095</v>
      </c>
      <c r="M35" s="48">
        <v>988426.95493920718</v>
      </c>
      <c r="N35" s="48">
        <v>984728.99170185754</v>
      </c>
      <c r="O35" s="48">
        <v>981628.95446456911</v>
      </c>
      <c r="P35" s="48">
        <v>977194.52859895292</v>
      </c>
      <c r="Q35" s="48">
        <v>972618.49603740999</v>
      </c>
      <c r="R35" s="48">
        <v>967693.60403643199</v>
      </c>
      <c r="S35" s="48">
        <v>962498.78859976889</v>
      </c>
      <c r="T35" s="48">
        <v>958282.35023520363</v>
      </c>
      <c r="U35" s="48">
        <v>952521.2090835186</v>
      </c>
      <c r="V35" s="48">
        <v>946561.74214770983</v>
      </c>
      <c r="W35" s="48">
        <v>940157.10799317714</v>
      </c>
      <c r="X35" s="48">
        <v>933802.83866859984</v>
      </c>
      <c r="Y35" s="48">
        <v>928751.77650677715</v>
      </c>
      <c r="Z35" s="48">
        <v>922182.78641094861</v>
      </c>
      <c r="AA35" s="48">
        <v>915252.4014167859</v>
      </c>
      <c r="AB35" s="48">
        <v>908147.9612148538</v>
      </c>
      <c r="AC35" s="48">
        <v>901209.0714469318</v>
      </c>
      <c r="AD35" s="48">
        <v>894732.96483431442</v>
      </c>
      <c r="AE35" s="48">
        <v>887694.87226983742</v>
      </c>
      <c r="AF35" s="48">
        <v>880590.68788190163</v>
      </c>
      <c r="AG35" s="48">
        <v>873673.9211346095</v>
      </c>
      <c r="AH35" s="48">
        <v>867048.97480793193</v>
      </c>
      <c r="AI35" s="48">
        <v>860887.97514739563</v>
      </c>
      <c r="AJ35" s="48">
        <v>854563.26796254341</v>
      </c>
      <c r="AK35" s="48">
        <v>848347.25948400004</v>
      </c>
      <c r="AL35" s="48">
        <v>842390.87439403415</v>
      </c>
      <c r="AM35" s="48">
        <v>836866.82933471538</v>
      </c>
      <c r="AN35" s="48">
        <v>831531.76886343875</v>
      </c>
      <c r="AO35" s="48">
        <v>826206.76129755564</v>
      </c>
      <c r="AP35" s="48">
        <v>821029.67964873719</v>
      </c>
      <c r="AQ35" s="48">
        <v>816014.51328351581</v>
      </c>
      <c r="AR35" s="48">
        <v>811225.02748752316</v>
      </c>
      <c r="AS35" s="48">
        <v>806321.28139515582</v>
      </c>
      <c r="AT35" s="48">
        <v>801211.93689988938</v>
      </c>
      <c r="AU35" s="48">
        <v>796172.76787067717</v>
      </c>
      <c r="AV35" s="48">
        <v>791129.02717231039</v>
      </c>
      <c r="AW35" s="48">
        <v>786113.97062571812</v>
      </c>
      <c r="AX35" s="48">
        <v>780594.85036020225</v>
      </c>
      <c r="AY35" s="48">
        <v>775024.70487811905</v>
      </c>
      <c r="AZ35" s="48">
        <v>769531.32045538852</v>
      </c>
      <c r="BA35" s="48">
        <v>764107.97065959149</v>
      </c>
      <c r="BB35" s="48">
        <v>758819.04199441802</v>
      </c>
    </row>
    <row r="36" spans="1:54">
      <c r="A36" s="484"/>
      <c r="B36" s="484">
        <v>213</v>
      </c>
      <c r="C36" s="484" t="s">
        <v>1846</v>
      </c>
      <c r="D36" s="48">
        <v>116140</v>
      </c>
      <c r="E36" s="48">
        <v>115786.79205948814</v>
      </c>
      <c r="F36" s="48">
        <v>115252.7885899985</v>
      </c>
      <c r="G36" s="48">
        <v>114724.41020136018</v>
      </c>
      <c r="H36" s="48">
        <v>114204.40205535988</v>
      </c>
      <c r="I36" s="48">
        <v>113778.5647805951</v>
      </c>
      <c r="J36" s="48">
        <v>113369.85139328317</v>
      </c>
      <c r="K36" s="48">
        <v>112830.77480130503</v>
      </c>
      <c r="L36" s="48">
        <v>112268.75592568021</v>
      </c>
      <c r="M36" s="48">
        <v>111687.00161834274</v>
      </c>
      <c r="N36" s="48">
        <v>111133.75007325011</v>
      </c>
      <c r="O36" s="48">
        <v>110625.31020360188</v>
      </c>
      <c r="P36" s="48">
        <v>109972.97286392449</v>
      </c>
      <c r="Q36" s="48">
        <v>109308.24587324481</v>
      </c>
      <c r="R36" s="48">
        <v>108610.82300126035</v>
      </c>
      <c r="S36" s="48">
        <v>107892.93316298943</v>
      </c>
      <c r="T36" s="48">
        <v>107278.65215218453</v>
      </c>
      <c r="U36" s="48">
        <v>106526.51284117314</v>
      </c>
      <c r="V36" s="48">
        <v>105761.61093869826</v>
      </c>
      <c r="W36" s="48">
        <v>104953.46522015291</v>
      </c>
      <c r="X36" s="48">
        <v>104148.75818837274</v>
      </c>
      <c r="Y36" s="48">
        <v>103519.47563135566</v>
      </c>
      <c r="Z36" s="48">
        <v>102707.54084005477</v>
      </c>
      <c r="AA36" s="48">
        <v>101859.91571654849</v>
      </c>
      <c r="AB36" s="48">
        <v>100991.96063445249</v>
      </c>
      <c r="AC36" s="48">
        <v>100142.02986045081</v>
      </c>
      <c r="AD36" s="48">
        <v>99332.643441748573</v>
      </c>
      <c r="AE36" s="48">
        <v>98451.188073094381</v>
      </c>
      <c r="AF36" s="48">
        <v>97566.875146015082</v>
      </c>
      <c r="AG36" s="48">
        <v>96707.657222218288</v>
      </c>
      <c r="AH36" s="48">
        <v>95882.749459339611</v>
      </c>
      <c r="AI36" s="48">
        <v>95112.218008106138</v>
      </c>
      <c r="AJ36" s="48">
        <v>94319.422484299561</v>
      </c>
      <c r="AK36" s="48">
        <v>93549.019257426859</v>
      </c>
      <c r="AL36" s="48">
        <v>92815.358705658888</v>
      </c>
      <c r="AM36" s="48">
        <v>92137.812230015552</v>
      </c>
      <c r="AN36" s="48">
        <v>91494.291250369701</v>
      </c>
      <c r="AO36" s="48">
        <v>90861.055086282344</v>
      </c>
      <c r="AP36" s="48">
        <v>90250.921578031746</v>
      </c>
      <c r="AQ36" s="48">
        <v>89668.674963317477</v>
      </c>
      <c r="AR36" s="48">
        <v>89123.516448230046</v>
      </c>
      <c r="AS36" s="48">
        <v>88573.632200014981</v>
      </c>
      <c r="AT36" s="48">
        <v>88008.997000935778</v>
      </c>
      <c r="AU36" s="48">
        <v>87461.943962147066</v>
      </c>
      <c r="AV36" s="48">
        <v>86924.301949214263</v>
      </c>
      <c r="AW36" s="48">
        <v>86398.377772361346</v>
      </c>
      <c r="AX36" s="48">
        <v>85774.822081014834</v>
      </c>
      <c r="AY36" s="48">
        <v>85150.416298072203</v>
      </c>
      <c r="AZ36" s="48">
        <v>84540.056206753929</v>
      </c>
      <c r="BA36" s="48">
        <v>83941.678560376909</v>
      </c>
      <c r="BB36" s="48">
        <v>83363.38465051126</v>
      </c>
    </row>
    <row r="37" spans="1:54">
      <c r="A37" s="484"/>
      <c r="B37" s="484">
        <v>215</v>
      </c>
      <c r="C37" s="484" t="s">
        <v>1852</v>
      </c>
      <c r="D37" s="48">
        <v>257636</v>
      </c>
      <c r="E37" s="48">
        <v>256553.38855168739</v>
      </c>
      <c r="F37" s="48">
        <v>255083.05360118806</v>
      </c>
      <c r="G37" s="48">
        <v>253674.67191413205</v>
      </c>
      <c r="H37" s="48">
        <v>252335.22022788253</v>
      </c>
      <c r="I37" s="48">
        <v>251226.97704688986</v>
      </c>
      <c r="J37" s="48">
        <v>250226.28833688932</v>
      </c>
      <c r="K37" s="48">
        <v>248969.89077942155</v>
      </c>
      <c r="L37" s="48">
        <v>247666.64118141154</v>
      </c>
      <c r="M37" s="48">
        <v>246321.50735199667</v>
      </c>
      <c r="N37" s="48">
        <v>244995.52971263361</v>
      </c>
      <c r="O37" s="48">
        <v>243887.81891341394</v>
      </c>
      <c r="P37" s="48">
        <v>242453.23658593834</v>
      </c>
      <c r="Q37" s="48">
        <v>240981.32269895653</v>
      </c>
      <c r="R37" s="48">
        <v>239416.78298290793</v>
      </c>
      <c r="S37" s="48">
        <v>237767.06703845834</v>
      </c>
      <c r="T37" s="48">
        <v>236404.64018134208</v>
      </c>
      <c r="U37" s="48">
        <v>234610.41594622776</v>
      </c>
      <c r="V37" s="48">
        <v>232763.23565099668</v>
      </c>
      <c r="W37" s="48">
        <v>230797.97251828169</v>
      </c>
      <c r="X37" s="48">
        <v>228840.71142165244</v>
      </c>
      <c r="Y37" s="48">
        <v>227206.97641546815</v>
      </c>
      <c r="Z37" s="48">
        <v>225166.11427992594</v>
      </c>
      <c r="AA37" s="48">
        <v>223035.45766736422</v>
      </c>
      <c r="AB37" s="48">
        <v>220866.78859602907</v>
      </c>
      <c r="AC37" s="48">
        <v>218751.60151456809</v>
      </c>
      <c r="AD37" s="48">
        <v>216697.97695446736</v>
      </c>
      <c r="AE37" s="48">
        <v>214524.14540392283</v>
      </c>
      <c r="AF37" s="48">
        <v>212338.59617368761</v>
      </c>
      <c r="AG37" s="48">
        <v>210206.50914065685</v>
      </c>
      <c r="AH37" s="48">
        <v>208155.58579353124</v>
      </c>
      <c r="AI37" s="48">
        <v>206317.34910241753</v>
      </c>
      <c r="AJ37" s="48">
        <v>204451.02608217936</v>
      </c>
      <c r="AK37" s="48">
        <v>202608.36226855105</v>
      </c>
      <c r="AL37" s="48">
        <v>200826.71427786874</v>
      </c>
      <c r="AM37" s="48">
        <v>199148.71795459266</v>
      </c>
      <c r="AN37" s="48">
        <v>197549.63532908735</v>
      </c>
      <c r="AO37" s="48">
        <v>195949.43554355227</v>
      </c>
      <c r="AP37" s="48">
        <v>194382.82375723042</v>
      </c>
      <c r="AQ37" s="48">
        <v>192850.45817306681</v>
      </c>
      <c r="AR37" s="48">
        <v>191368.7866724965</v>
      </c>
      <c r="AS37" s="48">
        <v>189890.46745938039</v>
      </c>
      <c r="AT37" s="48">
        <v>188351.24868506254</v>
      </c>
      <c r="AU37" s="48">
        <v>186825.7068866168</v>
      </c>
      <c r="AV37" s="48">
        <v>185290.42827904606</v>
      </c>
      <c r="AW37" s="48">
        <v>183757.56689498006</v>
      </c>
      <c r="AX37" s="48">
        <v>182151.52341555551</v>
      </c>
      <c r="AY37" s="48">
        <v>180524.95462736182</v>
      </c>
      <c r="AZ37" s="48">
        <v>178911.66382437557</v>
      </c>
      <c r="BA37" s="48">
        <v>177310.03208075053</v>
      </c>
      <c r="BB37" s="48">
        <v>175738.07841214174</v>
      </c>
    </row>
    <row r="38" spans="1:54">
      <c r="A38" s="484"/>
      <c r="B38" s="484">
        <v>218</v>
      </c>
      <c r="C38" s="484" t="s">
        <v>1858</v>
      </c>
      <c r="D38" s="48">
        <v>202780</v>
      </c>
      <c r="E38" s="48">
        <v>202638.65148839643</v>
      </c>
      <c r="F38" s="48">
        <v>202213.69873942292</v>
      </c>
      <c r="G38" s="48">
        <v>201827.60121172725</v>
      </c>
      <c r="H38" s="48">
        <v>201488.11840098782</v>
      </c>
      <c r="I38" s="48">
        <v>201314.65772873096</v>
      </c>
      <c r="J38" s="48">
        <v>201272.96264092019</v>
      </c>
      <c r="K38" s="48">
        <v>201007.72639943875</v>
      </c>
      <c r="L38" s="48">
        <v>200700.9255115416</v>
      </c>
      <c r="M38" s="48">
        <v>200355.69294961388</v>
      </c>
      <c r="N38" s="48">
        <v>200019.67996136061</v>
      </c>
      <c r="O38" s="48">
        <v>199808.0863357471</v>
      </c>
      <c r="P38" s="48">
        <v>199302.8710264324</v>
      </c>
      <c r="Q38" s="48">
        <v>198773.31807104553</v>
      </c>
      <c r="R38" s="48">
        <v>198169.83072158508</v>
      </c>
      <c r="S38" s="48">
        <v>197503.27145529739</v>
      </c>
      <c r="T38" s="48">
        <v>197005.80178060004</v>
      </c>
      <c r="U38" s="48">
        <v>196144.78040046649</v>
      </c>
      <c r="V38" s="48">
        <v>195246.54653144424</v>
      </c>
      <c r="W38" s="48">
        <v>194256.23786267039</v>
      </c>
      <c r="X38" s="48">
        <v>193273.56507652788</v>
      </c>
      <c r="Y38" s="48">
        <v>192515.92874707171</v>
      </c>
      <c r="Z38" s="48">
        <v>191444.57742291762</v>
      </c>
      <c r="AA38" s="48">
        <v>190301.10673942443</v>
      </c>
      <c r="AB38" s="48">
        <v>189123.66511286751</v>
      </c>
      <c r="AC38" s="48">
        <v>187979.59001095541</v>
      </c>
      <c r="AD38" s="48">
        <v>186974.01127122276</v>
      </c>
      <c r="AE38" s="48">
        <v>185856.44998997712</v>
      </c>
      <c r="AF38" s="48">
        <v>184722.27365257905</v>
      </c>
      <c r="AG38" s="48">
        <v>183623.4584675373</v>
      </c>
      <c r="AH38" s="48">
        <v>182577.61472574569</v>
      </c>
      <c r="AI38" s="48">
        <v>181636.33025873106</v>
      </c>
      <c r="AJ38" s="48">
        <v>180655.04664152197</v>
      </c>
      <c r="AK38" s="48">
        <v>179690.56784333594</v>
      </c>
      <c r="AL38" s="48">
        <v>178773.02084959805</v>
      </c>
      <c r="AM38" s="48">
        <v>177933.56842106278</v>
      </c>
      <c r="AN38" s="48">
        <v>177192.5275561623</v>
      </c>
      <c r="AO38" s="48">
        <v>176438.01846130667</v>
      </c>
      <c r="AP38" s="48">
        <v>175708.09922873197</v>
      </c>
      <c r="AQ38" s="48">
        <v>175005.02646434898</v>
      </c>
      <c r="AR38" s="48">
        <v>174337.33931908887</v>
      </c>
      <c r="AS38" s="48">
        <v>173681.59431318947</v>
      </c>
      <c r="AT38" s="48">
        <v>172974.57163248176</v>
      </c>
      <c r="AU38" s="48">
        <v>172273.43744338577</v>
      </c>
      <c r="AV38" s="48">
        <v>171562.86385775203</v>
      </c>
      <c r="AW38" s="48">
        <v>170847.13053075309</v>
      </c>
      <c r="AX38" s="48">
        <v>170046.73772429765</v>
      </c>
      <c r="AY38" s="48">
        <v>169228.75609697218</v>
      </c>
      <c r="AZ38" s="48">
        <v>168418.4472713334</v>
      </c>
      <c r="BA38" s="48">
        <v>167617.22739139575</v>
      </c>
      <c r="BB38" s="48">
        <v>166835.13552483066</v>
      </c>
    </row>
    <row r="39" spans="1:54">
      <c r="A39" s="484"/>
      <c r="B39" s="484">
        <v>220</v>
      </c>
      <c r="C39" s="484" t="s">
        <v>1860</v>
      </c>
      <c r="D39" s="48">
        <v>171769</v>
      </c>
      <c r="E39" s="48">
        <v>171324.2424116382</v>
      </c>
      <c r="F39" s="48">
        <v>170668.81588522479</v>
      </c>
      <c r="G39" s="48">
        <v>170023.29320357507</v>
      </c>
      <c r="H39" s="48">
        <v>169393.32185518235</v>
      </c>
      <c r="I39" s="48">
        <v>168922.26638444423</v>
      </c>
      <c r="J39" s="48">
        <v>168442.98165776802</v>
      </c>
      <c r="K39" s="48">
        <v>167763.85441711798</v>
      </c>
      <c r="L39" s="48">
        <v>167021.98492091717</v>
      </c>
      <c r="M39" s="48">
        <v>166228.07678032792</v>
      </c>
      <c r="N39" s="48">
        <v>165452.16074605836</v>
      </c>
      <c r="O39" s="48">
        <v>164771.63120535118</v>
      </c>
      <c r="P39" s="48">
        <v>163847.07369539732</v>
      </c>
      <c r="Q39" s="48">
        <v>162890.44189617646</v>
      </c>
      <c r="R39" s="48">
        <v>161869.80379855487</v>
      </c>
      <c r="S39" s="48">
        <v>160805.96695965147</v>
      </c>
      <c r="T39" s="48">
        <v>159900.89642012233</v>
      </c>
      <c r="U39" s="48">
        <v>158761.95087475813</v>
      </c>
      <c r="V39" s="48">
        <v>157586.61904251587</v>
      </c>
      <c r="W39" s="48">
        <v>156339.73484312301</v>
      </c>
      <c r="X39" s="48">
        <v>155109.47598057482</v>
      </c>
      <c r="Y39" s="48">
        <v>154106.65610350829</v>
      </c>
      <c r="Z39" s="48">
        <v>152879.15419053889</v>
      </c>
      <c r="AA39" s="48">
        <v>151588.72795493333</v>
      </c>
      <c r="AB39" s="48">
        <v>150269.13925200549</v>
      </c>
      <c r="AC39" s="48">
        <v>148978.04491547091</v>
      </c>
      <c r="AD39" s="48">
        <v>147720.17005367071</v>
      </c>
      <c r="AE39" s="48">
        <v>146372.55621510092</v>
      </c>
      <c r="AF39" s="48">
        <v>145012.02641240251</v>
      </c>
      <c r="AG39" s="48">
        <v>143683.06981763098</v>
      </c>
      <c r="AH39" s="48">
        <v>142404.96727926569</v>
      </c>
      <c r="AI39" s="48">
        <v>141182.88707482198</v>
      </c>
      <c r="AJ39" s="48">
        <v>139935.71849666032</v>
      </c>
      <c r="AK39" s="48">
        <v>138710.4001774331</v>
      </c>
      <c r="AL39" s="48">
        <v>137530.48834824222</v>
      </c>
      <c r="AM39" s="48">
        <v>136426.56817603201</v>
      </c>
      <c r="AN39" s="48">
        <v>135285.96184256129</v>
      </c>
      <c r="AO39" s="48">
        <v>134153.52797829709</v>
      </c>
      <c r="AP39" s="48">
        <v>133048.20604548033</v>
      </c>
      <c r="AQ39" s="48">
        <v>131968.12494644965</v>
      </c>
      <c r="AR39" s="48">
        <v>130927.25358895648</v>
      </c>
      <c r="AS39" s="48">
        <v>129818.56258388433</v>
      </c>
      <c r="AT39" s="48">
        <v>128683.79910824636</v>
      </c>
      <c r="AU39" s="48">
        <v>127563.7626913136</v>
      </c>
      <c r="AV39" s="48">
        <v>126446.20259430892</v>
      </c>
      <c r="AW39" s="48">
        <v>125336.82302521568</v>
      </c>
      <c r="AX39" s="48">
        <v>124122.94078339399</v>
      </c>
      <c r="AY39" s="48">
        <v>122906.19254213008</v>
      </c>
      <c r="AZ39" s="48">
        <v>121708.90443674567</v>
      </c>
      <c r="BA39" s="48">
        <v>120527.02858423068</v>
      </c>
      <c r="BB39" s="48">
        <v>119373.39551791253</v>
      </c>
    </row>
    <row r="40" spans="1:54">
      <c r="A40" s="484"/>
      <c r="B40" s="484">
        <v>228</v>
      </c>
      <c r="C40" s="484" t="s">
        <v>2200</v>
      </c>
      <c r="D40" s="48">
        <v>219713</v>
      </c>
      <c r="E40" s="48">
        <v>219797.90886681632</v>
      </c>
      <c r="F40" s="48">
        <v>219570.46704671954</v>
      </c>
      <c r="G40" s="48">
        <v>219345.34866982317</v>
      </c>
      <c r="H40" s="48">
        <v>219136.84567463849</v>
      </c>
      <c r="I40" s="48">
        <v>219121.36215170336</v>
      </c>
      <c r="J40" s="48">
        <v>219165.4930009791</v>
      </c>
      <c r="K40" s="48">
        <v>218938.59128110917</v>
      </c>
      <c r="L40" s="48">
        <v>218633.51630385357</v>
      </c>
      <c r="M40" s="48">
        <v>218272.69224070947</v>
      </c>
      <c r="N40" s="48">
        <v>217932.65095412277</v>
      </c>
      <c r="O40" s="48">
        <v>217751.32690373252</v>
      </c>
      <c r="P40" s="48">
        <v>217284.14917015037</v>
      </c>
      <c r="Q40" s="48">
        <v>216774.26795547683</v>
      </c>
      <c r="R40" s="48">
        <v>216179.04042389386</v>
      </c>
      <c r="S40" s="48">
        <v>215518.06578244441</v>
      </c>
      <c r="T40" s="48">
        <v>215106.2692038762</v>
      </c>
      <c r="U40" s="48">
        <v>214353.31988237711</v>
      </c>
      <c r="V40" s="48">
        <v>213537.41366539206</v>
      </c>
      <c r="W40" s="48">
        <v>212610.20582469442</v>
      </c>
      <c r="X40" s="48">
        <v>211686.16318172048</v>
      </c>
      <c r="Y40" s="48">
        <v>211062.23900572659</v>
      </c>
      <c r="Z40" s="48">
        <v>210105.05670008273</v>
      </c>
      <c r="AA40" s="48">
        <v>209053.67377153356</v>
      </c>
      <c r="AB40" s="48">
        <v>207950.08214740464</v>
      </c>
      <c r="AC40" s="48">
        <v>206867.81586033336</v>
      </c>
      <c r="AD40" s="48">
        <v>205998.40346557365</v>
      </c>
      <c r="AE40" s="48">
        <v>204983.44587395154</v>
      </c>
      <c r="AF40" s="48">
        <v>203937.04037142097</v>
      </c>
      <c r="AG40" s="48">
        <v>202916.48112528134</v>
      </c>
      <c r="AH40" s="48">
        <v>201949.25656340324</v>
      </c>
      <c r="AI40" s="48">
        <v>200994.25593227649</v>
      </c>
      <c r="AJ40" s="48">
        <v>199996.19555853499</v>
      </c>
      <c r="AK40" s="48">
        <v>199006.93160740373</v>
      </c>
      <c r="AL40" s="48">
        <v>198066.78369471533</v>
      </c>
      <c r="AM40" s="48">
        <v>197216.78957956971</v>
      </c>
      <c r="AN40" s="48">
        <v>196381.2031342618</v>
      </c>
      <c r="AO40" s="48">
        <v>195541.23679473379</v>
      </c>
      <c r="AP40" s="48">
        <v>194724.09319075206</v>
      </c>
      <c r="AQ40" s="48">
        <v>193936.35570527776</v>
      </c>
      <c r="AR40" s="48">
        <v>193190.35131422689</v>
      </c>
      <c r="AS40" s="48">
        <v>192414.23047011782</v>
      </c>
      <c r="AT40" s="48">
        <v>191583.07792727437</v>
      </c>
      <c r="AU40" s="48">
        <v>190755.71996798684</v>
      </c>
      <c r="AV40" s="48">
        <v>189920.11900769599</v>
      </c>
      <c r="AW40" s="48">
        <v>189083.55002527116</v>
      </c>
      <c r="AX40" s="48">
        <v>188168.96712699125</v>
      </c>
      <c r="AY40" s="48">
        <v>187236.53244820135</v>
      </c>
      <c r="AZ40" s="48">
        <v>186312.87382828403</v>
      </c>
      <c r="BA40" s="48">
        <v>185400.04571235951</v>
      </c>
      <c r="BB40" s="48">
        <v>184510.74276919907</v>
      </c>
    </row>
    <row r="41" spans="1:54">
      <c r="A41" s="484"/>
      <c r="B41" s="484">
        <v>365</v>
      </c>
      <c r="C41" s="484" t="s">
        <v>2201</v>
      </c>
      <c r="D41" s="48">
        <v>48653</v>
      </c>
      <c r="E41" s="48">
        <v>48371.560474271064</v>
      </c>
      <c r="F41" s="48">
        <v>48021.817164670152</v>
      </c>
      <c r="G41" s="48">
        <v>47681.017467184975</v>
      </c>
      <c r="H41" s="48">
        <v>47346.697055355231</v>
      </c>
      <c r="I41" s="48">
        <v>47064.262923398303</v>
      </c>
      <c r="J41" s="48">
        <v>46736.376852655434</v>
      </c>
      <c r="K41" s="48">
        <v>46349.858289629468</v>
      </c>
      <c r="L41" s="48">
        <v>45956.675333796855</v>
      </c>
      <c r="M41" s="48">
        <v>45561.983998216507</v>
      </c>
      <c r="N41" s="48">
        <v>45195.220254432053</v>
      </c>
      <c r="O41" s="48">
        <v>44784.780902722465</v>
      </c>
      <c r="P41" s="48">
        <v>44334.225257109923</v>
      </c>
      <c r="Q41" s="48">
        <v>43890.899542509978</v>
      </c>
      <c r="R41" s="48">
        <v>43447.323108229975</v>
      </c>
      <c r="S41" s="48">
        <v>43011.484200927865</v>
      </c>
      <c r="T41" s="48">
        <v>42586.090497078454</v>
      </c>
      <c r="U41" s="48">
        <v>42124.229138515984</v>
      </c>
      <c r="V41" s="48">
        <v>41666.316318662721</v>
      </c>
      <c r="W41" s="48">
        <v>41199.491724254818</v>
      </c>
      <c r="X41" s="48">
        <v>40744.164819751568</v>
      </c>
      <c r="Y41" s="48">
        <v>40340.500603646746</v>
      </c>
      <c r="Z41" s="48">
        <v>39880.342977428736</v>
      </c>
      <c r="AA41" s="48">
        <v>39413.51956698193</v>
      </c>
      <c r="AB41" s="48">
        <v>38946.325472094628</v>
      </c>
      <c r="AC41" s="48">
        <v>38489.989285153271</v>
      </c>
      <c r="AD41" s="48">
        <v>38009.759647631479</v>
      </c>
      <c r="AE41" s="48">
        <v>37507.086713790683</v>
      </c>
      <c r="AF41" s="48">
        <v>37013.876125796502</v>
      </c>
      <c r="AG41" s="48">
        <v>36536.74536128468</v>
      </c>
      <c r="AH41" s="48">
        <v>36078.800986646609</v>
      </c>
      <c r="AI41" s="48">
        <v>35644.934771042419</v>
      </c>
      <c r="AJ41" s="48">
        <v>35205.858699347271</v>
      </c>
      <c r="AK41" s="48">
        <v>34781.978329849189</v>
      </c>
      <c r="AL41" s="48">
        <v>34378.508517950911</v>
      </c>
      <c r="AM41" s="48">
        <v>34003.372973442718</v>
      </c>
      <c r="AN41" s="48">
        <v>33628.149750996396</v>
      </c>
      <c r="AO41" s="48">
        <v>33263.48743338346</v>
      </c>
      <c r="AP41" s="48">
        <v>32915.535848510641</v>
      </c>
      <c r="AQ41" s="48">
        <v>32585.873031055045</v>
      </c>
      <c r="AR41" s="48">
        <v>32277.780144524393</v>
      </c>
      <c r="AS41" s="48">
        <v>31942.794368568637</v>
      </c>
      <c r="AT41" s="48">
        <v>31610.242545888501</v>
      </c>
      <c r="AU41" s="48">
        <v>31292.196919227143</v>
      </c>
      <c r="AV41" s="48">
        <v>30985.111484293255</v>
      </c>
      <c r="AW41" s="48">
        <v>30690.522377136858</v>
      </c>
      <c r="AX41" s="48">
        <v>30329.859228948942</v>
      </c>
      <c r="AY41" s="48">
        <v>29977.852865381436</v>
      </c>
      <c r="AZ41" s="48">
        <v>29639.374887895894</v>
      </c>
      <c r="BA41" s="48">
        <v>29311.958330478199</v>
      </c>
      <c r="BB41" s="48">
        <v>28998.305119822686</v>
      </c>
    </row>
    <row r="42" spans="1:54">
      <c r="A42" s="484" t="s">
        <v>2198</v>
      </c>
      <c r="B42" s="484">
        <v>5</v>
      </c>
      <c r="C42" s="484" t="s">
        <v>2196</v>
      </c>
      <c r="D42" s="48">
        <v>2345089</v>
      </c>
      <c r="E42" s="48">
        <v>2345859.6886491957</v>
      </c>
      <c r="F42" s="48">
        <v>2343205.4185078661</v>
      </c>
      <c r="G42" s="48">
        <v>2340960.3018518602</v>
      </c>
      <c r="H42" s="48">
        <v>2339303.511040309</v>
      </c>
      <c r="I42" s="48">
        <v>2339687.1615198776</v>
      </c>
      <c r="J42" s="48">
        <v>2340849.1631298391</v>
      </c>
      <c r="K42" s="48">
        <v>2339662.9740900188</v>
      </c>
      <c r="L42" s="48">
        <v>2338010.0535294223</v>
      </c>
      <c r="M42" s="48">
        <v>2335966.0412041685</v>
      </c>
      <c r="N42" s="48">
        <v>2333853.9154890208</v>
      </c>
      <c r="O42" s="48">
        <v>2332608.7170750336</v>
      </c>
      <c r="P42" s="48">
        <v>2328062.4995070528</v>
      </c>
      <c r="Q42" s="48">
        <v>2323202.2815759974</v>
      </c>
      <c r="R42" s="48">
        <v>2317407.1655506613</v>
      </c>
      <c r="S42" s="48">
        <v>2310813.2801376614</v>
      </c>
      <c r="T42" s="48">
        <v>2305940.292566963</v>
      </c>
      <c r="U42" s="48">
        <v>2296639.4585860115</v>
      </c>
      <c r="V42" s="48">
        <v>2286840.968578849</v>
      </c>
      <c r="W42" s="48">
        <v>2275937.3069956396</v>
      </c>
      <c r="X42" s="48">
        <v>2265028.5422829622</v>
      </c>
      <c r="Y42" s="48">
        <v>2256578.2277223421</v>
      </c>
      <c r="Z42" s="48">
        <v>2244316.9924994363</v>
      </c>
      <c r="AA42" s="48">
        <v>2231223.0228793221</v>
      </c>
      <c r="AB42" s="48">
        <v>2217781.7652739836</v>
      </c>
      <c r="AC42" s="48">
        <v>2204834.8634904325</v>
      </c>
      <c r="AD42" s="48">
        <v>2193266.8818599465</v>
      </c>
      <c r="AE42" s="48">
        <v>2180410.0732700392</v>
      </c>
      <c r="AF42" s="48">
        <v>2167339.0718049658</v>
      </c>
      <c r="AG42" s="48">
        <v>2154774.0298865247</v>
      </c>
      <c r="AH42" s="48">
        <v>2143058.6587715768</v>
      </c>
      <c r="AI42" s="48">
        <v>2132789.052447577</v>
      </c>
      <c r="AJ42" s="48">
        <v>2122267.5775812445</v>
      </c>
      <c r="AK42" s="48">
        <v>2112023.0296416734</v>
      </c>
      <c r="AL42" s="48">
        <v>2102418.2454094877</v>
      </c>
      <c r="AM42" s="48">
        <v>2093812.7779956777</v>
      </c>
      <c r="AN42" s="48">
        <v>2085893.7116222337</v>
      </c>
      <c r="AO42" s="48">
        <v>2077893.6022603284</v>
      </c>
      <c r="AP42" s="48">
        <v>2070199.9072611306</v>
      </c>
      <c r="AQ42" s="48">
        <v>2062810.2067408694</v>
      </c>
      <c r="AR42" s="48">
        <v>2055856.1550567655</v>
      </c>
      <c r="AS42" s="48">
        <v>2048572.645420379</v>
      </c>
      <c r="AT42" s="48">
        <v>2040714.0461083199</v>
      </c>
      <c r="AU42" s="48">
        <v>2032907.1731695521</v>
      </c>
      <c r="AV42" s="48">
        <v>2024942.4247751387</v>
      </c>
      <c r="AW42" s="48">
        <v>2016875.9976219807</v>
      </c>
      <c r="AX42" s="48">
        <v>2007857.8651417268</v>
      </c>
      <c r="AY42" s="48">
        <v>1998512.298538439</v>
      </c>
      <c r="AZ42" s="48">
        <v>1989190.3830484722</v>
      </c>
      <c r="BA42" s="48">
        <v>1979886.4619224169</v>
      </c>
      <c r="BB42" s="48">
        <v>1970720.959082928</v>
      </c>
    </row>
    <row r="43" spans="1:54">
      <c r="A43" s="484"/>
      <c r="B43" s="484">
        <v>201</v>
      </c>
      <c r="C43" s="484" t="s">
        <v>2202</v>
      </c>
      <c r="D43" s="48">
        <v>2159090</v>
      </c>
      <c r="E43" s="48">
        <v>2160578.9444854567</v>
      </c>
      <c r="F43" s="48">
        <v>2158805.265653613</v>
      </c>
      <c r="G43" s="48">
        <v>2157395.269411603</v>
      </c>
      <c r="H43" s="48">
        <v>2156510.2417190596</v>
      </c>
      <c r="I43" s="48">
        <v>2157468.0421382692</v>
      </c>
      <c r="J43" s="48">
        <v>2159277.1027199291</v>
      </c>
      <c r="K43" s="48">
        <v>2158838.7368359906</v>
      </c>
      <c r="L43" s="48">
        <v>2157959.051342295</v>
      </c>
      <c r="M43" s="48">
        <v>2156705.9543506964</v>
      </c>
      <c r="N43" s="48">
        <v>2155342.3307733745</v>
      </c>
      <c r="O43" s="48">
        <v>2154807.3340710411</v>
      </c>
      <c r="P43" s="48">
        <v>2151168.5007599536</v>
      </c>
      <c r="Q43" s="48">
        <v>2147225.1613416839</v>
      </c>
      <c r="R43" s="48">
        <v>2142394.7693788032</v>
      </c>
      <c r="S43" s="48">
        <v>2136799.9606337789</v>
      </c>
      <c r="T43" s="48">
        <v>2132843.682705495</v>
      </c>
      <c r="U43" s="48">
        <v>2124696.4632109478</v>
      </c>
      <c r="V43" s="48">
        <v>2116068.7209384548</v>
      </c>
      <c r="W43" s="48">
        <v>2106393.6461852021</v>
      </c>
      <c r="X43" s="48">
        <v>2096681.9654073762</v>
      </c>
      <c r="Y43" s="48">
        <v>2089297.1747000406</v>
      </c>
      <c r="Z43" s="48">
        <v>2078330.225825347</v>
      </c>
      <c r="AA43" s="48">
        <v>2066577.4873422321</v>
      </c>
      <c r="AB43" s="48">
        <v>2054485.2976108557</v>
      </c>
      <c r="AC43" s="48">
        <v>2042828.4458875647</v>
      </c>
      <c r="AD43" s="48">
        <v>2032596.9386700559</v>
      </c>
      <c r="AE43" s="48">
        <v>2021129.4538426497</v>
      </c>
      <c r="AF43" s="48">
        <v>2009438.5175593672</v>
      </c>
      <c r="AG43" s="48">
        <v>1998195.0895371635</v>
      </c>
      <c r="AH43" s="48">
        <v>1987724.3758402956</v>
      </c>
      <c r="AI43" s="48">
        <v>1978652.1614515232</v>
      </c>
      <c r="AJ43" s="48">
        <v>1969325.9727353116</v>
      </c>
      <c r="AK43" s="48">
        <v>1960238.8321456353</v>
      </c>
      <c r="AL43" s="48">
        <v>1951730.4955394065</v>
      </c>
      <c r="AM43" s="48">
        <v>1944130.6198191803</v>
      </c>
      <c r="AN43" s="48">
        <v>1937281.7671359591</v>
      </c>
      <c r="AO43" s="48">
        <v>1930332.050949537</v>
      </c>
      <c r="AP43" s="48">
        <v>1923652.8833807006</v>
      </c>
      <c r="AQ43" s="48">
        <v>1917244.9220587215</v>
      </c>
      <c r="AR43" s="48">
        <v>1911229.126768548</v>
      </c>
      <c r="AS43" s="48">
        <v>1904953.0943922973</v>
      </c>
      <c r="AT43" s="48">
        <v>1898132.2004237194</v>
      </c>
      <c r="AU43" s="48">
        <v>1891344.783090604</v>
      </c>
      <c r="AV43" s="48">
        <v>1884400.0826606797</v>
      </c>
      <c r="AW43" s="48">
        <v>1877350.0456232515</v>
      </c>
      <c r="AX43" s="48">
        <v>1869449.8818039645</v>
      </c>
      <c r="AY43" s="48">
        <v>1861233.4372623388</v>
      </c>
      <c r="AZ43" s="48">
        <v>1853024.6540925559</v>
      </c>
      <c r="BA43" s="48">
        <v>1844821.9607925499</v>
      </c>
      <c r="BB43" s="48">
        <v>1836731.6949434218</v>
      </c>
    </row>
    <row r="44" spans="1:54">
      <c r="A44" s="484"/>
      <c r="B44" s="484">
        <v>442</v>
      </c>
      <c r="C44" s="484" t="s">
        <v>1889</v>
      </c>
      <c r="D44" s="48">
        <v>25417</v>
      </c>
      <c r="E44" s="48">
        <v>25214.902952839362</v>
      </c>
      <c r="F44" s="48">
        <v>24997.414204659039</v>
      </c>
      <c r="G44" s="48">
        <v>24786.124486914014</v>
      </c>
      <c r="H44" s="48">
        <v>24584.509773269401</v>
      </c>
      <c r="I44" s="48">
        <v>24414.612401672595</v>
      </c>
      <c r="J44" s="48">
        <v>24225.755483100224</v>
      </c>
      <c r="K44" s="48">
        <v>24027.077269423015</v>
      </c>
      <c r="L44" s="48">
        <v>23823.372013727902</v>
      </c>
      <c r="M44" s="48">
        <v>23617.791037275467</v>
      </c>
      <c r="N44" s="48">
        <v>23421.233994170878</v>
      </c>
      <c r="O44" s="48">
        <v>23242.659770795672</v>
      </c>
      <c r="P44" s="48">
        <v>23039.352627012147</v>
      </c>
      <c r="Q44" s="48">
        <v>22833.854363343871</v>
      </c>
      <c r="R44" s="48">
        <v>22622.366319064684</v>
      </c>
      <c r="S44" s="48">
        <v>22407.194402191424</v>
      </c>
      <c r="T44" s="48">
        <v>22218.237748408235</v>
      </c>
      <c r="U44" s="48">
        <v>22001.146077241687</v>
      </c>
      <c r="V44" s="48">
        <v>21780.725480958044</v>
      </c>
      <c r="W44" s="48">
        <v>21552.728424782083</v>
      </c>
      <c r="X44" s="48">
        <v>21329.173214720486</v>
      </c>
      <c r="Y44" s="48">
        <v>21136.256842422616</v>
      </c>
      <c r="Z44" s="48">
        <v>20916.067095651881</v>
      </c>
      <c r="AA44" s="48">
        <v>20688.945725812668</v>
      </c>
      <c r="AB44" s="48">
        <v>20460.401347011517</v>
      </c>
      <c r="AC44" s="48">
        <v>20239.373739594397</v>
      </c>
      <c r="AD44" s="48">
        <v>20011.390263064004</v>
      </c>
      <c r="AE44" s="48">
        <v>19775.643445086349</v>
      </c>
      <c r="AF44" s="48">
        <v>19540.810674117249</v>
      </c>
      <c r="AG44" s="48">
        <v>19313.739859637273</v>
      </c>
      <c r="AH44" s="48">
        <v>19097.418840354192</v>
      </c>
      <c r="AI44" s="48">
        <v>18898.277252059128</v>
      </c>
      <c r="AJ44" s="48">
        <v>18698.851877964</v>
      </c>
      <c r="AK44" s="48">
        <v>18504.321958474015</v>
      </c>
      <c r="AL44" s="48">
        <v>18318.462651842037</v>
      </c>
      <c r="AM44" s="48">
        <v>18145.753140679859</v>
      </c>
      <c r="AN44" s="48">
        <v>17966.179697138647</v>
      </c>
      <c r="AO44" s="48">
        <v>17790.02232207694</v>
      </c>
      <c r="AP44" s="48">
        <v>17618.963802806553</v>
      </c>
      <c r="AQ44" s="48">
        <v>17453.013013815875</v>
      </c>
      <c r="AR44" s="48">
        <v>17293.983837641819</v>
      </c>
      <c r="AS44" s="48">
        <v>17122.750746723668</v>
      </c>
      <c r="AT44" s="48">
        <v>16949.340174288052</v>
      </c>
      <c r="AU44" s="48">
        <v>16779.188264662091</v>
      </c>
      <c r="AV44" s="48">
        <v>16610.335643859504</v>
      </c>
      <c r="AW44" s="48">
        <v>16443.468435423954</v>
      </c>
      <c r="AX44" s="48">
        <v>16264.035348790396</v>
      </c>
      <c r="AY44" s="48">
        <v>16084.50617903714</v>
      </c>
      <c r="AZ44" s="48">
        <v>15908.465468573944</v>
      </c>
      <c r="BA44" s="48">
        <v>15735.047852514725</v>
      </c>
      <c r="BB44" s="48">
        <v>15566.238403020985</v>
      </c>
    </row>
    <row r="45" spans="1:54">
      <c r="A45" s="484"/>
      <c r="B45" s="484">
        <v>443</v>
      </c>
      <c r="C45" s="484" t="s">
        <v>1891</v>
      </c>
      <c r="D45" s="48">
        <v>133777</v>
      </c>
      <c r="E45" s="48">
        <v>133496.78415251724</v>
      </c>
      <c r="F45" s="48">
        <v>133090.30911776659</v>
      </c>
      <c r="G45" s="48">
        <v>132721.65276071508</v>
      </c>
      <c r="H45" s="48">
        <v>132403.45364426347</v>
      </c>
      <c r="I45" s="48">
        <v>132218.94585414993</v>
      </c>
      <c r="J45" s="48">
        <v>131994.15803542064</v>
      </c>
      <c r="K45" s="48">
        <v>131687.68687138031</v>
      </c>
      <c r="L45" s="48">
        <v>131368.81041922537</v>
      </c>
      <c r="M45" s="48">
        <v>131039.50562337536</v>
      </c>
      <c r="N45" s="48">
        <v>130734.98437651887</v>
      </c>
      <c r="O45" s="48">
        <v>130436.94732474728</v>
      </c>
      <c r="P45" s="48">
        <v>129988.79037300087</v>
      </c>
      <c r="Q45" s="48">
        <v>129537.4367891685</v>
      </c>
      <c r="R45" s="48">
        <v>129053.87538515376</v>
      </c>
      <c r="S45" s="48">
        <v>128543.04124220874</v>
      </c>
      <c r="T45" s="48">
        <v>128051.30336989203</v>
      </c>
      <c r="U45" s="48">
        <v>127378.929305242</v>
      </c>
      <c r="V45" s="48">
        <v>126697.98654046106</v>
      </c>
      <c r="W45" s="48">
        <v>125976.79954563553</v>
      </c>
      <c r="X45" s="48">
        <v>125279.49699587209</v>
      </c>
      <c r="Y45" s="48">
        <v>124636.44547197194</v>
      </c>
      <c r="Z45" s="48">
        <v>123819.00356804217</v>
      </c>
      <c r="AA45" s="48">
        <v>122968.20266065565</v>
      </c>
      <c r="AB45" s="48">
        <v>122114.24529772589</v>
      </c>
      <c r="AC45" s="48">
        <v>121306.54395130929</v>
      </c>
      <c r="AD45" s="48">
        <v>120459.80750099041</v>
      </c>
      <c r="AE45" s="48">
        <v>119576.44397117734</v>
      </c>
      <c r="AF45" s="48">
        <v>118700.8419200339</v>
      </c>
      <c r="AG45" s="48">
        <v>117869.87268789158</v>
      </c>
      <c r="AH45" s="48">
        <v>117095.82207337891</v>
      </c>
      <c r="AI45" s="48">
        <v>116322.38807956986</v>
      </c>
      <c r="AJ45" s="48">
        <v>115551.19705980478</v>
      </c>
      <c r="AK45" s="48">
        <v>114807.55156328049</v>
      </c>
      <c r="AL45" s="48">
        <v>114107.88972104462</v>
      </c>
      <c r="AM45" s="48">
        <v>113473.85286874833</v>
      </c>
      <c r="AN45" s="48">
        <v>112779.49351228913</v>
      </c>
      <c r="AO45" s="48">
        <v>112098.03442450249</v>
      </c>
      <c r="AP45" s="48">
        <v>111441.18314009145</v>
      </c>
      <c r="AQ45" s="48">
        <v>110806.88763084373</v>
      </c>
      <c r="AR45" s="48">
        <v>110202.21592081363</v>
      </c>
      <c r="AS45" s="48">
        <v>109552.71975740998</v>
      </c>
      <c r="AT45" s="48">
        <v>108876.0132087699</v>
      </c>
      <c r="AU45" s="48">
        <v>108210.2648728401</v>
      </c>
      <c r="AV45" s="48">
        <v>107540.75239114955</v>
      </c>
      <c r="AW45" s="48">
        <v>106870.67340943882</v>
      </c>
      <c r="AX45" s="48">
        <v>106131.07403700106</v>
      </c>
      <c r="AY45" s="48">
        <v>105378.49104085259</v>
      </c>
      <c r="AZ45" s="48">
        <v>104633.50693456126</v>
      </c>
      <c r="BA45" s="48">
        <v>103894.58828557246</v>
      </c>
      <c r="BB45" s="48">
        <v>103172.38068849147</v>
      </c>
    </row>
    <row r="46" spans="1:54">
      <c r="A46" s="484"/>
      <c r="B46" s="484">
        <v>446</v>
      </c>
      <c r="C46" s="484" t="s">
        <v>2203</v>
      </c>
      <c r="D46" s="48">
        <v>26805</v>
      </c>
      <c r="E46" s="48">
        <v>26569.057058382616</v>
      </c>
      <c r="F46" s="48">
        <v>26312.42953182766</v>
      </c>
      <c r="G46" s="48">
        <v>26057.25519262825</v>
      </c>
      <c r="H46" s="48">
        <v>25805.305903716391</v>
      </c>
      <c r="I46" s="48">
        <v>25585.561125786186</v>
      </c>
      <c r="J46" s="48">
        <v>25352.146891389097</v>
      </c>
      <c r="K46" s="48">
        <v>25109.473113225322</v>
      </c>
      <c r="L46" s="48">
        <v>24858.819754174561</v>
      </c>
      <c r="M46" s="48">
        <v>24602.79019282087</v>
      </c>
      <c r="N46" s="48">
        <v>24355.366344956161</v>
      </c>
      <c r="O46" s="48">
        <v>24121.775908449643</v>
      </c>
      <c r="P46" s="48">
        <v>23865.855747086265</v>
      </c>
      <c r="Q46" s="48">
        <v>23605.829081801221</v>
      </c>
      <c r="R46" s="48">
        <v>23336.154467640165</v>
      </c>
      <c r="S46" s="48">
        <v>23063.083859482191</v>
      </c>
      <c r="T46" s="48">
        <v>22827.068743167682</v>
      </c>
      <c r="U46" s="48">
        <v>22562.919992580166</v>
      </c>
      <c r="V46" s="48">
        <v>22293.53561897522</v>
      </c>
      <c r="W46" s="48">
        <v>22014.132840020313</v>
      </c>
      <c r="X46" s="48">
        <v>21737.906664993658</v>
      </c>
      <c r="Y46" s="48">
        <v>21508.350707907175</v>
      </c>
      <c r="Z46" s="48">
        <v>21251.696010395248</v>
      </c>
      <c r="AA46" s="48">
        <v>20988.387150621624</v>
      </c>
      <c r="AB46" s="48">
        <v>20721.821018390212</v>
      </c>
      <c r="AC46" s="48">
        <v>20460.499911964092</v>
      </c>
      <c r="AD46" s="48">
        <v>20198.745425836147</v>
      </c>
      <c r="AE46" s="48">
        <v>19928.53201112559</v>
      </c>
      <c r="AF46" s="48">
        <v>19658.901651447854</v>
      </c>
      <c r="AG46" s="48">
        <v>19395.327801832445</v>
      </c>
      <c r="AH46" s="48">
        <v>19141.042017548018</v>
      </c>
      <c r="AI46" s="48">
        <v>18916.225664424921</v>
      </c>
      <c r="AJ46" s="48">
        <v>18691.55590816418</v>
      </c>
      <c r="AK46" s="48">
        <v>18472.32397428343</v>
      </c>
      <c r="AL46" s="48">
        <v>18261.397497194539</v>
      </c>
      <c r="AM46" s="48">
        <v>18062.552167069207</v>
      </c>
      <c r="AN46" s="48">
        <v>17866.27127684667</v>
      </c>
      <c r="AO46" s="48">
        <v>17673.494564212109</v>
      </c>
      <c r="AP46" s="48">
        <v>17486.876937532128</v>
      </c>
      <c r="AQ46" s="48">
        <v>17305.384037488155</v>
      </c>
      <c r="AR46" s="48">
        <v>17130.828529762104</v>
      </c>
      <c r="AS46" s="48">
        <v>16944.080523947869</v>
      </c>
      <c r="AT46" s="48">
        <v>16756.492301542556</v>
      </c>
      <c r="AU46" s="48">
        <v>16572.936941445707</v>
      </c>
      <c r="AV46" s="48">
        <v>16391.254079449936</v>
      </c>
      <c r="AW46" s="48">
        <v>16211.810153866414</v>
      </c>
      <c r="AX46" s="48">
        <v>16012.873951970845</v>
      </c>
      <c r="AY46" s="48">
        <v>15815.864056210439</v>
      </c>
      <c r="AZ46" s="48">
        <v>15623.7565527812</v>
      </c>
      <c r="BA46" s="48">
        <v>15434.864991779834</v>
      </c>
      <c r="BB46" s="48">
        <v>15250.645047993825</v>
      </c>
    </row>
    <row r="47" spans="1:54">
      <c r="A47" s="484" t="s">
        <v>2198</v>
      </c>
      <c r="B47" s="484">
        <v>6</v>
      </c>
      <c r="C47" s="484" t="s">
        <v>2197</v>
      </c>
      <c r="D47" s="48">
        <v>893767</v>
      </c>
      <c r="E47" s="48">
        <v>890235.59370864788</v>
      </c>
      <c r="F47" s="48">
        <v>885595.44618584018</v>
      </c>
      <c r="G47" s="48">
        <v>881241.29797032732</v>
      </c>
      <c r="H47" s="48">
        <v>877185.85084190033</v>
      </c>
      <c r="I47" s="48">
        <v>874065.41428296175</v>
      </c>
      <c r="J47" s="48">
        <v>871270.68843820307</v>
      </c>
      <c r="K47" s="48">
        <v>867735.66476724576</v>
      </c>
      <c r="L47" s="48">
        <v>864093.52765911259</v>
      </c>
      <c r="M47" s="48">
        <v>860368.67746481695</v>
      </c>
      <c r="N47" s="48">
        <v>856746.54403305345</v>
      </c>
      <c r="O47" s="48">
        <v>853522.26145726803</v>
      </c>
      <c r="P47" s="48">
        <v>849193.40424878709</v>
      </c>
      <c r="Q47" s="48">
        <v>844847.54390921444</v>
      </c>
      <c r="R47" s="48">
        <v>840254.58575952949</v>
      </c>
      <c r="S47" s="48">
        <v>835461.72645224922</v>
      </c>
      <c r="T47" s="48">
        <v>831278.64146440569</v>
      </c>
      <c r="U47" s="48">
        <v>825733.14601117163</v>
      </c>
      <c r="V47" s="48">
        <v>820102.02106218494</v>
      </c>
      <c r="W47" s="48">
        <v>814163.05747927702</v>
      </c>
      <c r="X47" s="48">
        <v>808350.5356521036</v>
      </c>
      <c r="Y47" s="48">
        <v>803359.82575582806</v>
      </c>
      <c r="Z47" s="48">
        <v>797238.96088678797</v>
      </c>
      <c r="AA47" s="48">
        <v>790912.77166288381</v>
      </c>
      <c r="AB47" s="48">
        <v>784552.28138346889</v>
      </c>
      <c r="AC47" s="48">
        <v>778444.55634526466</v>
      </c>
      <c r="AD47" s="48">
        <v>772356.23118924454</v>
      </c>
      <c r="AE47" s="48">
        <v>765992.96129379142</v>
      </c>
      <c r="AF47" s="48">
        <v>759669.62349752826</v>
      </c>
      <c r="AG47" s="48">
        <v>753613.80183871952</v>
      </c>
      <c r="AH47" s="48">
        <v>747918.69687446975</v>
      </c>
      <c r="AI47" s="48">
        <v>742506.45420727413</v>
      </c>
      <c r="AJ47" s="48">
        <v>737135.32064939209</v>
      </c>
      <c r="AK47" s="48">
        <v>731968.23161917017</v>
      </c>
      <c r="AL47" s="48">
        <v>727118.76969766186</v>
      </c>
      <c r="AM47" s="48">
        <v>722694.46516354673</v>
      </c>
      <c r="AN47" s="48">
        <v>718319.79282751074</v>
      </c>
      <c r="AO47" s="48">
        <v>714045.8990419372</v>
      </c>
      <c r="AP47" s="48">
        <v>709988.98290900432</v>
      </c>
      <c r="AQ47" s="48">
        <v>706120.26413594873</v>
      </c>
      <c r="AR47" s="48">
        <v>702472.83062743756</v>
      </c>
      <c r="AS47" s="48">
        <v>698401.0709109077</v>
      </c>
      <c r="AT47" s="48">
        <v>694230.93254243117</v>
      </c>
      <c r="AU47" s="48">
        <v>690171.48219840985</v>
      </c>
      <c r="AV47" s="48">
        <v>686145.6739187137</v>
      </c>
      <c r="AW47" s="48">
        <v>682156.70225281082</v>
      </c>
      <c r="AX47" s="48">
        <v>677553.2636951051</v>
      </c>
      <c r="AY47" s="48">
        <v>672935.25454839668</v>
      </c>
      <c r="AZ47" s="48">
        <v>668419.29147181427</v>
      </c>
      <c r="BA47" s="48">
        <v>663995.65132654889</v>
      </c>
      <c r="BB47" s="48">
        <v>659701.3189303379</v>
      </c>
    </row>
    <row r="48" spans="1:54">
      <c r="A48" s="484"/>
      <c r="B48" s="484">
        <v>208</v>
      </c>
      <c r="C48" s="484" t="s">
        <v>1899</v>
      </c>
      <c r="D48" s="48">
        <v>102879</v>
      </c>
      <c r="E48" s="48">
        <v>102299.2004284061</v>
      </c>
      <c r="F48" s="48">
        <v>101582.97052928001</v>
      </c>
      <c r="G48" s="48">
        <v>100910.50485514007</v>
      </c>
      <c r="H48" s="48">
        <v>100284.05155060782</v>
      </c>
      <c r="I48" s="48">
        <v>99762.972581914699</v>
      </c>
      <c r="J48" s="48">
        <v>99270.168945422804</v>
      </c>
      <c r="K48" s="48">
        <v>98689.514009804378</v>
      </c>
      <c r="L48" s="48">
        <v>98105.399103841512</v>
      </c>
      <c r="M48" s="48">
        <v>97511.492043122445</v>
      </c>
      <c r="N48" s="48">
        <v>96931.237076863268</v>
      </c>
      <c r="O48" s="48">
        <v>96434.064571672381</v>
      </c>
      <c r="P48" s="48">
        <v>95786.64350794749</v>
      </c>
      <c r="Q48" s="48">
        <v>95134.797630626519</v>
      </c>
      <c r="R48" s="48">
        <v>94455.753724235896</v>
      </c>
      <c r="S48" s="48">
        <v>93758.349197199539</v>
      </c>
      <c r="T48" s="48">
        <v>93164.842836851778</v>
      </c>
      <c r="U48" s="48">
        <v>92403.190142332605</v>
      </c>
      <c r="V48" s="48">
        <v>91635.487591788071</v>
      </c>
      <c r="W48" s="48">
        <v>90837.171024949334</v>
      </c>
      <c r="X48" s="48">
        <v>90059.225662125478</v>
      </c>
      <c r="Y48" s="48">
        <v>89351.090852472611</v>
      </c>
      <c r="Z48" s="48">
        <v>88507.836429422357</v>
      </c>
      <c r="AA48" s="48">
        <v>87642.509472192876</v>
      </c>
      <c r="AB48" s="48">
        <v>86778.584672626966</v>
      </c>
      <c r="AC48" s="48">
        <v>85954.063322374161</v>
      </c>
      <c r="AD48" s="48">
        <v>85104.445931555965</v>
      </c>
      <c r="AE48" s="48">
        <v>84228.662266692947</v>
      </c>
      <c r="AF48" s="48">
        <v>83361.271675722979</v>
      </c>
      <c r="AG48" s="48">
        <v>82531.695104196129</v>
      </c>
      <c r="AH48" s="48">
        <v>81752.649467477706</v>
      </c>
      <c r="AI48" s="48">
        <v>81010.853796707292</v>
      </c>
      <c r="AJ48" s="48">
        <v>80270.85562437083</v>
      </c>
      <c r="AK48" s="48">
        <v>79557.542036513245</v>
      </c>
      <c r="AL48" s="48">
        <v>78882.751105073607</v>
      </c>
      <c r="AM48" s="48">
        <v>78263.232660076173</v>
      </c>
      <c r="AN48" s="48">
        <v>77609.661466844831</v>
      </c>
      <c r="AO48" s="48">
        <v>76964.97921602751</v>
      </c>
      <c r="AP48" s="48">
        <v>76346.243773063077</v>
      </c>
      <c r="AQ48" s="48">
        <v>75751.504055795769</v>
      </c>
      <c r="AR48" s="48">
        <v>75189.447990181667</v>
      </c>
      <c r="AS48" s="48">
        <v>74561.538737982206</v>
      </c>
      <c r="AT48" s="48">
        <v>73922.435290140871</v>
      </c>
      <c r="AU48" s="48">
        <v>73299.01958616919</v>
      </c>
      <c r="AV48" s="48">
        <v>72682.424393681067</v>
      </c>
      <c r="AW48" s="48">
        <v>72077.676368849483</v>
      </c>
      <c r="AX48" s="48">
        <v>71410.812497644874</v>
      </c>
      <c r="AY48" s="48">
        <v>70740.704919368305</v>
      </c>
      <c r="AZ48" s="48">
        <v>70083.442956408922</v>
      </c>
      <c r="BA48" s="48">
        <v>69438.955467688298</v>
      </c>
      <c r="BB48" s="48">
        <v>68814.951193062356</v>
      </c>
    </row>
    <row r="49" spans="1:54">
      <c r="A49" s="484"/>
      <c r="B49" s="484">
        <v>212</v>
      </c>
      <c r="C49" s="484" t="s">
        <v>1901</v>
      </c>
      <c r="D49" s="48">
        <v>209233</v>
      </c>
      <c r="E49" s="48">
        <v>208613.51570868987</v>
      </c>
      <c r="F49" s="48">
        <v>207739.16082583743</v>
      </c>
      <c r="G49" s="48">
        <v>206895.42639956449</v>
      </c>
      <c r="H49" s="48">
        <v>206074.18668721669</v>
      </c>
      <c r="I49" s="48">
        <v>205424.78039232193</v>
      </c>
      <c r="J49" s="48">
        <v>204881.43022555052</v>
      </c>
      <c r="K49" s="48">
        <v>204127.84566102151</v>
      </c>
      <c r="L49" s="48">
        <v>203304.00264913402</v>
      </c>
      <c r="M49" s="48">
        <v>202413.14239349728</v>
      </c>
      <c r="N49" s="48">
        <v>201503.44390741928</v>
      </c>
      <c r="O49" s="48">
        <v>200699.81750538628</v>
      </c>
      <c r="P49" s="48">
        <v>199580.47584526037</v>
      </c>
      <c r="Q49" s="48">
        <v>198434.93349381606</v>
      </c>
      <c r="R49" s="48">
        <v>197202.13966122753</v>
      </c>
      <c r="S49" s="48">
        <v>195884.05634494708</v>
      </c>
      <c r="T49" s="48">
        <v>194775.38576701851</v>
      </c>
      <c r="U49" s="48">
        <v>193346.27793510846</v>
      </c>
      <c r="V49" s="48">
        <v>191881.60742992166</v>
      </c>
      <c r="W49" s="48">
        <v>190331.14465136299</v>
      </c>
      <c r="X49" s="48">
        <v>188799.63567073134</v>
      </c>
      <c r="Y49" s="48">
        <v>187529.03913455238</v>
      </c>
      <c r="Z49" s="48">
        <v>186013.46908186772</v>
      </c>
      <c r="AA49" s="48">
        <v>184450.90156535318</v>
      </c>
      <c r="AB49" s="48">
        <v>182879.74623891318</v>
      </c>
      <c r="AC49" s="48">
        <v>181361.41845400928</v>
      </c>
      <c r="AD49" s="48">
        <v>179835.31950464891</v>
      </c>
      <c r="AE49" s="48">
        <v>178250.92448446198</v>
      </c>
      <c r="AF49" s="48">
        <v>176680.20567410372</v>
      </c>
      <c r="AG49" s="48">
        <v>175166.51617022842</v>
      </c>
      <c r="AH49" s="48">
        <v>173730.37735937291</v>
      </c>
      <c r="AI49" s="48">
        <v>172281.17692824965</v>
      </c>
      <c r="AJ49" s="48">
        <v>170850.57189137611</v>
      </c>
      <c r="AK49" s="48">
        <v>169473.0595831314</v>
      </c>
      <c r="AL49" s="48">
        <v>168170.88469133631</v>
      </c>
      <c r="AM49" s="48">
        <v>166963.41784749305</v>
      </c>
      <c r="AN49" s="48">
        <v>165665.91016809241</v>
      </c>
      <c r="AO49" s="48">
        <v>164409.0455357793</v>
      </c>
      <c r="AP49" s="48">
        <v>163212.07366038774</v>
      </c>
      <c r="AQ49" s="48">
        <v>162054.94342812413</v>
      </c>
      <c r="AR49" s="48">
        <v>160944.0650592123</v>
      </c>
      <c r="AS49" s="48">
        <v>159648.06299703664</v>
      </c>
      <c r="AT49" s="48">
        <v>158335.19938533148</v>
      </c>
      <c r="AU49" s="48">
        <v>157051.13787433403</v>
      </c>
      <c r="AV49" s="48">
        <v>155773.63428766266</v>
      </c>
      <c r="AW49" s="48">
        <v>154500.02034028192</v>
      </c>
      <c r="AX49" s="48">
        <v>153067.033063265</v>
      </c>
      <c r="AY49" s="48">
        <v>151639.37918078541</v>
      </c>
      <c r="AZ49" s="48">
        <v>150242.23213165093</v>
      </c>
      <c r="BA49" s="48">
        <v>148869.44545687869</v>
      </c>
      <c r="BB49" s="48">
        <v>147528.77574191178</v>
      </c>
    </row>
    <row r="50" spans="1:54">
      <c r="A50" s="484"/>
      <c r="B50" s="484">
        <v>227</v>
      </c>
      <c r="C50" s="484" t="s">
        <v>2204</v>
      </c>
      <c r="D50" s="48">
        <v>99018</v>
      </c>
      <c r="E50" s="48">
        <v>98231.076275129424</v>
      </c>
      <c r="F50" s="48">
        <v>97313.807527088371</v>
      </c>
      <c r="G50" s="48">
        <v>96426.993367540868</v>
      </c>
      <c r="H50" s="48">
        <v>95577.216107999135</v>
      </c>
      <c r="I50" s="48">
        <v>94864.9189909368</v>
      </c>
      <c r="J50" s="48">
        <v>94123.164971066668</v>
      </c>
      <c r="K50" s="48">
        <v>93327.264031959072</v>
      </c>
      <c r="L50" s="48">
        <v>92526.708341096775</v>
      </c>
      <c r="M50" s="48">
        <v>91734.927066164164</v>
      </c>
      <c r="N50" s="48">
        <v>90983.441122956938</v>
      </c>
      <c r="O50" s="48">
        <v>90260.129755223636</v>
      </c>
      <c r="P50" s="48">
        <v>89479.097763464713</v>
      </c>
      <c r="Q50" s="48">
        <v>88701.437184567374</v>
      </c>
      <c r="R50" s="48">
        <v>87907.659618563339</v>
      </c>
      <c r="S50" s="48">
        <v>87115.7783383473</v>
      </c>
      <c r="T50" s="48">
        <v>86415.237717312353</v>
      </c>
      <c r="U50" s="48">
        <v>85608.98512106367</v>
      </c>
      <c r="V50" s="48">
        <v>84795.352856872181</v>
      </c>
      <c r="W50" s="48">
        <v>83952.293572437251</v>
      </c>
      <c r="X50" s="48">
        <v>83120.924305832814</v>
      </c>
      <c r="Y50" s="48">
        <v>82417.624051715859</v>
      </c>
      <c r="Z50" s="48">
        <v>81602.070629283902</v>
      </c>
      <c r="AA50" s="48">
        <v>80763.362019942302</v>
      </c>
      <c r="AB50" s="48">
        <v>79916.31650522002</v>
      </c>
      <c r="AC50" s="48">
        <v>79086.997738866383</v>
      </c>
      <c r="AD50" s="48">
        <v>78218.789461747961</v>
      </c>
      <c r="AE50" s="48">
        <v>77322.21937150415</v>
      </c>
      <c r="AF50" s="48">
        <v>76428.957516242037</v>
      </c>
      <c r="AG50" s="48">
        <v>75562.099559519149</v>
      </c>
      <c r="AH50" s="48">
        <v>74729.760994963304</v>
      </c>
      <c r="AI50" s="48">
        <v>73967.941374092465</v>
      </c>
      <c r="AJ50" s="48">
        <v>73210.697017651502</v>
      </c>
      <c r="AK50" s="48">
        <v>72473.829199390268</v>
      </c>
      <c r="AL50" s="48">
        <v>71768.627879912761</v>
      </c>
      <c r="AM50" s="48">
        <v>71106.002011606906</v>
      </c>
      <c r="AN50" s="48">
        <v>70506.736317254879</v>
      </c>
      <c r="AO50" s="48">
        <v>69917.149019495788</v>
      </c>
      <c r="AP50" s="48">
        <v>69348.217997256113</v>
      </c>
      <c r="AQ50" s="48">
        <v>68801.538014506747</v>
      </c>
      <c r="AR50" s="48">
        <v>68279.739118048645</v>
      </c>
      <c r="AS50" s="48">
        <v>67747.078330131524</v>
      </c>
      <c r="AT50" s="48">
        <v>67209.48705091959</v>
      </c>
      <c r="AU50" s="48">
        <v>66686.813150024856</v>
      </c>
      <c r="AV50" s="48">
        <v>66172.224733952244</v>
      </c>
      <c r="AW50" s="48">
        <v>65665.844692497907</v>
      </c>
      <c r="AX50" s="48">
        <v>65096.549328711022</v>
      </c>
      <c r="AY50" s="48">
        <v>64529.994483331662</v>
      </c>
      <c r="AZ50" s="48">
        <v>63976.906155572942</v>
      </c>
      <c r="BA50" s="48">
        <v>63433.797024623324</v>
      </c>
      <c r="BB50" s="48">
        <v>62903.860292540783</v>
      </c>
    </row>
    <row r="51" spans="1:54">
      <c r="A51" s="484"/>
      <c r="B51" s="484">
        <v>229</v>
      </c>
      <c r="C51" s="484" t="s">
        <v>2205</v>
      </c>
      <c r="D51" s="48">
        <v>285733</v>
      </c>
      <c r="E51" s="48">
        <v>285144.09844253806</v>
      </c>
      <c r="F51" s="48">
        <v>284180.93730566785</v>
      </c>
      <c r="G51" s="48">
        <v>283296.69067473558</v>
      </c>
      <c r="H51" s="48">
        <v>282501.73581064527</v>
      </c>
      <c r="I51" s="48">
        <v>281973.70024542179</v>
      </c>
      <c r="J51" s="48">
        <v>281637.44734683551</v>
      </c>
      <c r="K51" s="48">
        <v>281031.30997378501</v>
      </c>
      <c r="L51" s="48">
        <v>280376.79307110625</v>
      </c>
      <c r="M51" s="48">
        <v>279681.61666506965</v>
      </c>
      <c r="N51" s="48">
        <v>278991.48741085344</v>
      </c>
      <c r="O51" s="48">
        <v>278506.17110037198</v>
      </c>
      <c r="P51" s="48">
        <v>277628.40450760769</v>
      </c>
      <c r="Q51" s="48">
        <v>276725.11147516069</v>
      </c>
      <c r="R51" s="48">
        <v>275724.2506480827</v>
      </c>
      <c r="S51" s="48">
        <v>274635.21397855313</v>
      </c>
      <c r="T51" s="48">
        <v>273773.02512299095</v>
      </c>
      <c r="U51" s="48">
        <v>272407.04468721693</v>
      </c>
      <c r="V51" s="48">
        <v>270993.88995805703</v>
      </c>
      <c r="W51" s="48">
        <v>269461.23070960614</v>
      </c>
      <c r="X51" s="48">
        <v>267951.91974630888</v>
      </c>
      <c r="Y51" s="48">
        <v>266721.53862846817</v>
      </c>
      <c r="Z51" s="48">
        <v>265084.58555637026</v>
      </c>
      <c r="AA51" s="48">
        <v>263358.4432714525</v>
      </c>
      <c r="AB51" s="48">
        <v>261602.8798268314</v>
      </c>
      <c r="AC51" s="48">
        <v>259916.42817982173</v>
      </c>
      <c r="AD51" s="48">
        <v>258320.09978527334</v>
      </c>
      <c r="AE51" s="48">
        <v>256600.53547718638</v>
      </c>
      <c r="AF51" s="48">
        <v>254869.00167350008</v>
      </c>
      <c r="AG51" s="48">
        <v>253206.80810544261</v>
      </c>
      <c r="AH51" s="48">
        <v>251648.47926458338</v>
      </c>
      <c r="AI51" s="48">
        <v>250211.45391218318</v>
      </c>
      <c r="AJ51" s="48">
        <v>248760.64767672884</v>
      </c>
      <c r="AK51" s="48">
        <v>247354.71984893287</v>
      </c>
      <c r="AL51" s="48">
        <v>246036.2094976407</v>
      </c>
      <c r="AM51" s="48">
        <v>244845.68706639353</v>
      </c>
      <c r="AN51" s="48">
        <v>243718.25569882634</v>
      </c>
      <c r="AO51" s="48">
        <v>242596.02634588809</v>
      </c>
      <c r="AP51" s="48">
        <v>241525.79263561071</v>
      </c>
      <c r="AQ51" s="48">
        <v>240502.66477915712</v>
      </c>
      <c r="AR51" s="48">
        <v>239539.75062428563</v>
      </c>
      <c r="AS51" s="48">
        <v>238486.36224689588</v>
      </c>
      <c r="AT51" s="48">
        <v>237377.95343406862</v>
      </c>
      <c r="AU51" s="48">
        <v>236286.61798084987</v>
      </c>
      <c r="AV51" s="48">
        <v>235189.1150427321</v>
      </c>
      <c r="AW51" s="48">
        <v>234090.22999171226</v>
      </c>
      <c r="AX51" s="48">
        <v>232828.09003554066</v>
      </c>
      <c r="AY51" s="48">
        <v>231541.19533555111</v>
      </c>
      <c r="AZ51" s="48">
        <v>230271.11594439484</v>
      </c>
      <c r="BA51" s="48">
        <v>229018.51813886815</v>
      </c>
      <c r="BB51" s="48">
        <v>227796.89408758673</v>
      </c>
    </row>
    <row r="52" spans="1:54">
      <c r="A52" s="484"/>
      <c r="B52" s="484">
        <v>464</v>
      </c>
      <c r="C52" s="484" t="s">
        <v>1922</v>
      </c>
      <c r="D52" s="48">
        <v>106466</v>
      </c>
      <c r="E52" s="48">
        <v>106470.93918729748</v>
      </c>
      <c r="F52" s="48">
        <v>106338.88439651356</v>
      </c>
      <c r="G52" s="48">
        <v>106281.60402931707</v>
      </c>
      <c r="H52" s="48">
        <v>106297.49872516548</v>
      </c>
      <c r="I52" s="48">
        <v>106436.83544080114</v>
      </c>
      <c r="J52" s="48">
        <v>106639.19181351096</v>
      </c>
      <c r="K52" s="48">
        <v>106764.86641598908</v>
      </c>
      <c r="L52" s="48">
        <v>106921.72467483723</v>
      </c>
      <c r="M52" s="48">
        <v>107105.63856458945</v>
      </c>
      <c r="N52" s="48">
        <v>107314.32308442444</v>
      </c>
      <c r="O52" s="48">
        <v>107458.0451712534</v>
      </c>
      <c r="P52" s="48">
        <v>107470.55415229958</v>
      </c>
      <c r="Q52" s="48">
        <v>107516.20966174379</v>
      </c>
      <c r="R52" s="48">
        <v>107558.14099772567</v>
      </c>
      <c r="S52" s="48">
        <v>107590.68218397585</v>
      </c>
      <c r="T52" s="48">
        <v>107538.23409645856</v>
      </c>
      <c r="U52" s="48">
        <v>107305.19655469671</v>
      </c>
      <c r="V52" s="48">
        <v>107089.93771911987</v>
      </c>
      <c r="W52" s="48">
        <v>106856.75982392828</v>
      </c>
      <c r="X52" s="48">
        <v>106650.83877787029</v>
      </c>
      <c r="Y52" s="48">
        <v>106424.60292423332</v>
      </c>
      <c r="Z52" s="48">
        <v>106051.2116327243</v>
      </c>
      <c r="AA52" s="48">
        <v>105669.72317574589</v>
      </c>
      <c r="AB52" s="48">
        <v>105300.32650328036</v>
      </c>
      <c r="AC52" s="48">
        <v>104979.17533543575</v>
      </c>
      <c r="AD52" s="48">
        <v>104691.57488164403</v>
      </c>
      <c r="AE52" s="48">
        <v>104378.70139851354</v>
      </c>
      <c r="AF52" s="48">
        <v>104083.13856609326</v>
      </c>
      <c r="AG52" s="48">
        <v>103836.98767830987</v>
      </c>
      <c r="AH52" s="48">
        <v>103648.00482443057</v>
      </c>
      <c r="AI52" s="48">
        <v>103472.7997621789</v>
      </c>
      <c r="AJ52" s="48">
        <v>103314.79668692795</v>
      </c>
      <c r="AK52" s="48">
        <v>103195.21361097386</v>
      </c>
      <c r="AL52" s="48">
        <v>103129.11246839343</v>
      </c>
      <c r="AM52" s="48">
        <v>103124.22324785877</v>
      </c>
      <c r="AN52" s="48">
        <v>103154.58702588598</v>
      </c>
      <c r="AO52" s="48">
        <v>103206.07944346576</v>
      </c>
      <c r="AP52" s="48">
        <v>103293.3999935251</v>
      </c>
      <c r="AQ52" s="48">
        <v>103415.55601060305</v>
      </c>
      <c r="AR52" s="48">
        <v>103570.51602648401</v>
      </c>
      <c r="AS52" s="48">
        <v>103676.51727376138</v>
      </c>
      <c r="AT52" s="48">
        <v>103775.0522678875</v>
      </c>
      <c r="AU52" s="48">
        <v>103891.9359766985</v>
      </c>
      <c r="AV52" s="48">
        <v>104017.63603347953</v>
      </c>
      <c r="AW52" s="48">
        <v>104145.97619001829</v>
      </c>
      <c r="AX52" s="48">
        <v>104163.64849415985</v>
      </c>
      <c r="AY52" s="48">
        <v>104178.0476490798</v>
      </c>
      <c r="AZ52" s="48">
        <v>104203.11229368711</v>
      </c>
      <c r="BA52" s="48">
        <v>104241.86114945386</v>
      </c>
      <c r="BB52" s="48">
        <v>104294.31747225681</v>
      </c>
    </row>
    <row r="53" spans="1:54">
      <c r="A53" s="484"/>
      <c r="B53" s="484">
        <v>481</v>
      </c>
      <c r="C53" s="484" t="s">
        <v>1924</v>
      </c>
      <c r="D53" s="48">
        <v>40547</v>
      </c>
      <c r="E53" s="48">
        <v>40186.33927971965</v>
      </c>
      <c r="F53" s="48">
        <v>39781.358947095949</v>
      </c>
      <c r="G53" s="48">
        <v>39390.241816846865</v>
      </c>
      <c r="H53" s="48">
        <v>39016.295440934351</v>
      </c>
      <c r="I53" s="48">
        <v>38695.469939514209</v>
      </c>
      <c r="J53" s="48">
        <v>38379.71296622623</v>
      </c>
      <c r="K53" s="48">
        <v>38045.085496158077</v>
      </c>
      <c r="L53" s="48">
        <v>37705.417469747706</v>
      </c>
      <c r="M53" s="48">
        <v>37362.853765265871</v>
      </c>
      <c r="N53" s="48">
        <v>37028.476452153533</v>
      </c>
      <c r="O53" s="48">
        <v>36716.011101448559</v>
      </c>
      <c r="P53" s="48">
        <v>36363.33844474479</v>
      </c>
      <c r="Q53" s="48">
        <v>36008.767165496247</v>
      </c>
      <c r="R53" s="48">
        <v>35644.219593207636</v>
      </c>
      <c r="S53" s="48">
        <v>35269.465926571196</v>
      </c>
      <c r="T53" s="48">
        <v>34920.167555285974</v>
      </c>
      <c r="U53" s="48">
        <v>34525.4155299005</v>
      </c>
      <c r="V53" s="48">
        <v>34128.311761313336</v>
      </c>
      <c r="W53" s="48">
        <v>33719.736635752954</v>
      </c>
      <c r="X53" s="48">
        <v>33317.807627429946</v>
      </c>
      <c r="Y53" s="48">
        <v>32971.23142329487</v>
      </c>
      <c r="Z53" s="48">
        <v>32576.913658383928</v>
      </c>
      <c r="AA53" s="48">
        <v>32174.732089879046</v>
      </c>
      <c r="AB53" s="48">
        <v>31771.893648481037</v>
      </c>
      <c r="AC53" s="48">
        <v>31381.176411844586</v>
      </c>
      <c r="AD53" s="48">
        <v>30976.816665642797</v>
      </c>
      <c r="AE53" s="48">
        <v>30565.866004637955</v>
      </c>
      <c r="AF53" s="48">
        <v>30158.9953303859</v>
      </c>
      <c r="AG53" s="48">
        <v>29766.242503473142</v>
      </c>
      <c r="AH53" s="48">
        <v>29390.185460337034</v>
      </c>
      <c r="AI53" s="48">
        <v>29023.471477158528</v>
      </c>
      <c r="AJ53" s="48">
        <v>28663.803503408693</v>
      </c>
      <c r="AK53" s="48">
        <v>28315.409918162612</v>
      </c>
      <c r="AL53" s="48">
        <v>27982.550889808452</v>
      </c>
      <c r="AM53" s="48">
        <v>27669.311937324157</v>
      </c>
      <c r="AN53" s="48">
        <v>27351.678579199746</v>
      </c>
      <c r="AO53" s="48">
        <v>27043.892342088988</v>
      </c>
      <c r="AP53" s="48">
        <v>26747.229692897105</v>
      </c>
      <c r="AQ53" s="48">
        <v>26459.351932383735</v>
      </c>
      <c r="AR53" s="48">
        <v>26181.430525028711</v>
      </c>
      <c r="AS53" s="48">
        <v>25880.33443787272</v>
      </c>
      <c r="AT53" s="48">
        <v>25578.564838766266</v>
      </c>
      <c r="AU53" s="48">
        <v>25284.607143535068</v>
      </c>
      <c r="AV53" s="48">
        <v>24994.010023705887</v>
      </c>
      <c r="AW53" s="48">
        <v>24706.225124020668</v>
      </c>
      <c r="AX53" s="48">
        <v>24384.963551222012</v>
      </c>
      <c r="AY53" s="48">
        <v>24067.34477180547</v>
      </c>
      <c r="AZ53" s="48">
        <v>23757.884279027494</v>
      </c>
      <c r="BA53" s="48">
        <v>23454.172787161493</v>
      </c>
      <c r="BB53" s="48">
        <v>23158.232287938448</v>
      </c>
    </row>
    <row r="54" spans="1:54">
      <c r="A54" s="484"/>
      <c r="B54" s="484">
        <v>501</v>
      </c>
      <c r="C54" s="484" t="s">
        <v>2206</v>
      </c>
      <c r="D54" s="48">
        <v>49891</v>
      </c>
      <c r="E54" s="48">
        <v>49290.424386867271</v>
      </c>
      <c r="F54" s="48">
        <v>48658.326654357035</v>
      </c>
      <c r="G54" s="48">
        <v>48039.836827182276</v>
      </c>
      <c r="H54" s="48">
        <v>47434.866519331561</v>
      </c>
      <c r="I54" s="48">
        <v>46906.736692051199</v>
      </c>
      <c r="J54" s="48">
        <v>46339.572169590399</v>
      </c>
      <c r="K54" s="48">
        <v>45749.779178528595</v>
      </c>
      <c r="L54" s="48">
        <v>45153.482349349099</v>
      </c>
      <c r="M54" s="48">
        <v>44559.006967108136</v>
      </c>
      <c r="N54" s="48">
        <v>43994.134978382666</v>
      </c>
      <c r="O54" s="48">
        <v>43448.022251911767</v>
      </c>
      <c r="P54" s="48">
        <v>42884.890027462461</v>
      </c>
      <c r="Q54" s="48">
        <v>42326.287297803647</v>
      </c>
      <c r="R54" s="48">
        <v>41762.421516486749</v>
      </c>
      <c r="S54" s="48">
        <v>41208.180482655109</v>
      </c>
      <c r="T54" s="48">
        <v>40691.748368487744</v>
      </c>
      <c r="U54" s="48">
        <v>40137.036040852778</v>
      </c>
      <c r="V54" s="48">
        <v>39577.433745112714</v>
      </c>
      <c r="W54" s="48">
        <v>39004.721061240118</v>
      </c>
      <c r="X54" s="48">
        <v>38450.18386180482</v>
      </c>
      <c r="Y54" s="48">
        <v>37944.698741090855</v>
      </c>
      <c r="Z54" s="48">
        <v>37402.87389873559</v>
      </c>
      <c r="AA54" s="48">
        <v>36853.100068318068</v>
      </c>
      <c r="AB54" s="48">
        <v>36302.533988115923</v>
      </c>
      <c r="AC54" s="48">
        <v>35765.296902912734</v>
      </c>
      <c r="AD54" s="48">
        <v>35209.184958731654</v>
      </c>
      <c r="AE54" s="48">
        <v>34646.052290794498</v>
      </c>
      <c r="AF54" s="48">
        <v>34088.053061480336</v>
      </c>
      <c r="AG54" s="48">
        <v>33543.452717550055</v>
      </c>
      <c r="AH54" s="48">
        <v>33019.239503304831</v>
      </c>
      <c r="AI54" s="48">
        <v>32538.756956704019</v>
      </c>
      <c r="AJ54" s="48">
        <v>32063.948248928249</v>
      </c>
      <c r="AK54" s="48">
        <v>31598.457422065952</v>
      </c>
      <c r="AL54" s="48">
        <v>31148.633165496638</v>
      </c>
      <c r="AM54" s="48">
        <v>30722.590392794125</v>
      </c>
      <c r="AN54" s="48">
        <v>30312.963571406595</v>
      </c>
      <c r="AO54" s="48">
        <v>29908.727139191786</v>
      </c>
      <c r="AP54" s="48">
        <v>29516.025156264495</v>
      </c>
      <c r="AQ54" s="48">
        <v>29134.705915378177</v>
      </c>
      <c r="AR54" s="48">
        <v>28767.881284196654</v>
      </c>
      <c r="AS54" s="48">
        <v>28401.176887227299</v>
      </c>
      <c r="AT54" s="48">
        <v>28032.24027531693</v>
      </c>
      <c r="AU54" s="48">
        <v>27671.35048679835</v>
      </c>
      <c r="AV54" s="48">
        <v>27316.629403500199</v>
      </c>
      <c r="AW54" s="48">
        <v>26970.729545430208</v>
      </c>
      <c r="AX54" s="48">
        <v>26602.166724561714</v>
      </c>
      <c r="AY54" s="48">
        <v>26238.588208474943</v>
      </c>
      <c r="AZ54" s="48">
        <v>25884.597711072041</v>
      </c>
      <c r="BA54" s="48">
        <v>25538.901301875034</v>
      </c>
      <c r="BB54" s="48">
        <v>25204.287855041039</v>
      </c>
    </row>
    <row r="55" spans="1:54">
      <c r="A55" s="484" t="s">
        <v>2198</v>
      </c>
      <c r="B55" s="484">
        <v>7</v>
      </c>
      <c r="C55" s="484" t="s">
        <v>1934</v>
      </c>
      <c r="D55" s="48">
        <v>540382</v>
      </c>
      <c r="E55" s="48">
        <v>535831.36150630435</v>
      </c>
      <c r="F55" s="48">
        <v>530890.13789744163</v>
      </c>
      <c r="G55" s="48">
        <v>526014.27319258684</v>
      </c>
      <c r="H55" s="48">
        <v>521228.00019807345</v>
      </c>
      <c r="I55" s="48">
        <v>516972.46804843872</v>
      </c>
      <c r="J55" s="48">
        <v>512710.89301675482</v>
      </c>
      <c r="K55" s="48">
        <v>508081.11460168951</v>
      </c>
      <c r="L55" s="48">
        <v>503312.61368471687</v>
      </c>
      <c r="M55" s="48">
        <v>498487.69017590233</v>
      </c>
      <c r="N55" s="48">
        <v>493852.42733091221</v>
      </c>
      <c r="O55" s="48">
        <v>489723.33269703039</v>
      </c>
      <c r="P55" s="48">
        <v>485078.75023565453</v>
      </c>
      <c r="Q55" s="48">
        <v>480415.41776223137</v>
      </c>
      <c r="R55" s="48">
        <v>475645.84880852298</v>
      </c>
      <c r="S55" s="48">
        <v>470862.31979870092</v>
      </c>
      <c r="T55" s="48">
        <v>466574.29537885892</v>
      </c>
      <c r="U55" s="48">
        <v>461717.30814480194</v>
      </c>
      <c r="V55" s="48">
        <v>456818.53828561056</v>
      </c>
      <c r="W55" s="48">
        <v>451762.76000581257</v>
      </c>
      <c r="X55" s="48">
        <v>446869.67789250822</v>
      </c>
      <c r="Y55" s="48">
        <v>442648.57619568246</v>
      </c>
      <c r="Z55" s="48">
        <v>437835.04731901549</v>
      </c>
      <c r="AA55" s="48">
        <v>432907.34634924744</v>
      </c>
      <c r="AB55" s="48">
        <v>427952.74643067888</v>
      </c>
      <c r="AC55" s="48">
        <v>423157.63395757787</v>
      </c>
      <c r="AD55" s="48">
        <v>418484.9411712747</v>
      </c>
      <c r="AE55" s="48">
        <v>413672.7763244221</v>
      </c>
      <c r="AF55" s="48">
        <v>408911.85166301148</v>
      </c>
      <c r="AG55" s="48">
        <v>404295.17728314549</v>
      </c>
      <c r="AH55" s="48">
        <v>399857.09547963057</v>
      </c>
      <c r="AI55" s="48">
        <v>395697.4038368293</v>
      </c>
      <c r="AJ55" s="48">
        <v>391530.08248302899</v>
      </c>
      <c r="AK55" s="48">
        <v>387483.98426891735</v>
      </c>
      <c r="AL55" s="48">
        <v>383623.54395467316</v>
      </c>
      <c r="AM55" s="48">
        <v>380032.20883284241</v>
      </c>
      <c r="AN55" s="48">
        <v>376601.14142408513</v>
      </c>
      <c r="AO55" s="48">
        <v>373233.07842102647</v>
      </c>
      <c r="AP55" s="48">
        <v>370007.3509867352</v>
      </c>
      <c r="AQ55" s="48">
        <v>366932.98159577471</v>
      </c>
      <c r="AR55" s="48">
        <v>364031.6787572485</v>
      </c>
      <c r="AS55" s="48">
        <v>361004.80781087611</v>
      </c>
      <c r="AT55" s="48">
        <v>357927.58769290708</v>
      </c>
      <c r="AU55" s="48">
        <v>354965.47033623117</v>
      </c>
      <c r="AV55" s="48">
        <v>352091.53569560766</v>
      </c>
      <c r="AW55" s="48">
        <v>349319.25324062002</v>
      </c>
      <c r="AX55" s="48">
        <v>346171.79919809767</v>
      </c>
      <c r="AY55" s="48">
        <v>343088.08517862367</v>
      </c>
      <c r="AZ55" s="48">
        <v>340121.54888602602</v>
      </c>
      <c r="BA55" s="48">
        <v>337276.11348674295</v>
      </c>
      <c r="BB55" s="48">
        <v>334583.48337716371</v>
      </c>
    </row>
    <row r="56" spans="1:54">
      <c r="A56" s="484"/>
      <c r="B56" s="484">
        <v>209</v>
      </c>
      <c r="C56" s="484" t="s">
        <v>1936</v>
      </c>
      <c r="D56" s="48">
        <v>274992</v>
      </c>
      <c r="E56" s="48">
        <v>273238.28308700793</v>
      </c>
      <c r="F56" s="48">
        <v>271226.86220349895</v>
      </c>
      <c r="G56" s="48">
        <v>269251.7296534768</v>
      </c>
      <c r="H56" s="48">
        <v>267324.35378623643</v>
      </c>
      <c r="I56" s="48">
        <v>265644.50485805288</v>
      </c>
      <c r="J56" s="48">
        <v>264016.48607813573</v>
      </c>
      <c r="K56" s="48">
        <v>262119.49009079969</v>
      </c>
      <c r="L56" s="48">
        <v>260144.74933262178</v>
      </c>
      <c r="M56" s="48">
        <v>258133.08820092605</v>
      </c>
      <c r="N56" s="48">
        <v>256201.96823303291</v>
      </c>
      <c r="O56" s="48">
        <v>254608.88898888783</v>
      </c>
      <c r="P56" s="48">
        <v>252704.70062417843</v>
      </c>
      <c r="Q56" s="48">
        <v>250787.05142121308</v>
      </c>
      <c r="R56" s="48">
        <v>248808.81384502241</v>
      </c>
      <c r="S56" s="48">
        <v>246811.69659670195</v>
      </c>
      <c r="T56" s="48">
        <v>245087.44172999787</v>
      </c>
      <c r="U56" s="48">
        <v>242997.99311019259</v>
      </c>
      <c r="V56" s="48">
        <v>240879.80713208608</v>
      </c>
      <c r="W56" s="48">
        <v>238667.41980817114</v>
      </c>
      <c r="X56" s="48">
        <v>236527.54031407106</v>
      </c>
      <c r="Y56" s="48">
        <v>234741.774952415</v>
      </c>
      <c r="Z56" s="48">
        <v>232614.33474053745</v>
      </c>
      <c r="AA56" s="48">
        <v>230416.12073165388</v>
      </c>
      <c r="AB56" s="48">
        <v>228197.23705118324</v>
      </c>
      <c r="AC56" s="48">
        <v>226050.04672903105</v>
      </c>
      <c r="AD56" s="48">
        <v>224084.88788501805</v>
      </c>
      <c r="AE56" s="48">
        <v>222014.71077713973</v>
      </c>
      <c r="AF56" s="48">
        <v>219959.97253123368</v>
      </c>
      <c r="AG56" s="48">
        <v>217971.11507826118</v>
      </c>
      <c r="AH56" s="48">
        <v>216065.79542114265</v>
      </c>
      <c r="AI56" s="48">
        <v>214281.70351832968</v>
      </c>
      <c r="AJ56" s="48">
        <v>212473.19544521265</v>
      </c>
      <c r="AK56" s="48">
        <v>210720.01896386233</v>
      </c>
      <c r="AL56" s="48">
        <v>209061.91490162874</v>
      </c>
      <c r="AM56" s="48">
        <v>207540.85622769973</v>
      </c>
      <c r="AN56" s="48">
        <v>206123.53686409123</v>
      </c>
      <c r="AO56" s="48">
        <v>204721.76986675855</v>
      </c>
      <c r="AP56" s="48">
        <v>203391.71694984761</v>
      </c>
      <c r="AQ56" s="48">
        <v>202143.55428814216</v>
      </c>
      <c r="AR56" s="48">
        <v>200986.45561755489</v>
      </c>
      <c r="AS56" s="48">
        <v>199774.20279518742</v>
      </c>
      <c r="AT56" s="48">
        <v>198525.22911567826</v>
      </c>
      <c r="AU56" s="48">
        <v>197331.35550663836</v>
      </c>
      <c r="AV56" s="48">
        <v>196181.88269415576</v>
      </c>
      <c r="AW56" s="48">
        <v>195086.61813882666</v>
      </c>
      <c r="AX56" s="48">
        <v>193807.40201200166</v>
      </c>
      <c r="AY56" s="48">
        <v>192552.93285786608</v>
      </c>
      <c r="AZ56" s="48">
        <v>191352.54837538945</v>
      </c>
      <c r="BA56" s="48">
        <v>190215.61264327425</v>
      </c>
      <c r="BB56" s="48">
        <v>189157.32406289972</v>
      </c>
    </row>
    <row r="57" spans="1:54">
      <c r="A57" s="484"/>
      <c r="B57" s="484">
        <v>222</v>
      </c>
      <c r="C57" s="484" t="s">
        <v>2207</v>
      </c>
      <c r="D57" s="48">
        <v>78405</v>
      </c>
      <c r="E57" s="48">
        <v>77620.088227150307</v>
      </c>
      <c r="F57" s="48">
        <v>76809.761580613107</v>
      </c>
      <c r="G57" s="48">
        <v>76005.853526054925</v>
      </c>
      <c r="H57" s="48">
        <v>75208.325564598272</v>
      </c>
      <c r="I57" s="48">
        <v>74495.269609208612</v>
      </c>
      <c r="J57" s="48">
        <v>73810.739582873284</v>
      </c>
      <c r="K57" s="48">
        <v>73064.533426974434</v>
      </c>
      <c r="L57" s="48">
        <v>72287.765639794496</v>
      </c>
      <c r="M57" s="48">
        <v>71494.779632841048</v>
      </c>
      <c r="N57" s="48">
        <v>70727.39774337814</v>
      </c>
      <c r="O57" s="48">
        <v>70068.948691736208</v>
      </c>
      <c r="P57" s="48">
        <v>69336.458976224094</v>
      </c>
      <c r="Q57" s="48">
        <v>68597.996992064815</v>
      </c>
      <c r="R57" s="48">
        <v>67841.478083280483</v>
      </c>
      <c r="S57" s="48">
        <v>67075.993146478475</v>
      </c>
      <c r="T57" s="48">
        <v>66404.857563552723</v>
      </c>
      <c r="U57" s="48">
        <v>65667.944188755166</v>
      </c>
      <c r="V57" s="48">
        <v>64921.011533682911</v>
      </c>
      <c r="W57" s="48">
        <v>64149.459505805877</v>
      </c>
      <c r="X57" s="48">
        <v>63401.865505811213</v>
      </c>
      <c r="Y57" s="48">
        <v>62762.6036068463</v>
      </c>
      <c r="Z57" s="48">
        <v>62050.809223074051</v>
      </c>
      <c r="AA57" s="48">
        <v>61319.199803311996</v>
      </c>
      <c r="AB57" s="48">
        <v>60579.352401059092</v>
      </c>
      <c r="AC57" s="48">
        <v>59859.186884387673</v>
      </c>
      <c r="AD57" s="48">
        <v>59169.676234661732</v>
      </c>
      <c r="AE57" s="48">
        <v>58457.096478972009</v>
      </c>
      <c r="AF57" s="48">
        <v>57749.343536860819</v>
      </c>
      <c r="AG57" s="48">
        <v>57059.175748963404</v>
      </c>
      <c r="AH57" s="48">
        <v>56391.318324378037</v>
      </c>
      <c r="AI57" s="48">
        <v>55763.383907377982</v>
      </c>
      <c r="AJ57" s="48">
        <v>55136.517199249211</v>
      </c>
      <c r="AK57" s="48">
        <v>54525.412908821476</v>
      </c>
      <c r="AL57" s="48">
        <v>53937.313493333691</v>
      </c>
      <c r="AM57" s="48">
        <v>53386.797795694947</v>
      </c>
      <c r="AN57" s="48">
        <v>52847.247443458778</v>
      </c>
      <c r="AO57" s="48">
        <v>52320.313472356058</v>
      </c>
      <c r="AP57" s="48">
        <v>51811.814765697905</v>
      </c>
      <c r="AQ57" s="48">
        <v>51320.634162340059</v>
      </c>
      <c r="AR57" s="48">
        <v>50849.441296326833</v>
      </c>
      <c r="AS57" s="48">
        <v>50356.212296889258</v>
      </c>
      <c r="AT57" s="48">
        <v>49856.355268301595</v>
      </c>
      <c r="AU57" s="48">
        <v>49370.621510443256</v>
      </c>
      <c r="AV57" s="48">
        <v>48894.611219571489</v>
      </c>
      <c r="AW57" s="48">
        <v>48429.471137353517</v>
      </c>
      <c r="AX57" s="48">
        <v>47921.04599110772</v>
      </c>
      <c r="AY57" s="48">
        <v>47421.186277329034</v>
      </c>
      <c r="AZ57" s="48">
        <v>46938.048442949155</v>
      </c>
      <c r="BA57" s="48">
        <v>46470.82949547864</v>
      </c>
      <c r="BB57" s="48">
        <v>46024.191262439519</v>
      </c>
    </row>
    <row r="58" spans="1:54">
      <c r="A58" s="484"/>
      <c r="B58" s="484">
        <v>225</v>
      </c>
      <c r="C58" s="484" t="s">
        <v>2208</v>
      </c>
      <c r="D58" s="48">
        <v>107305</v>
      </c>
      <c r="E58" s="48">
        <v>106425.17912473482</v>
      </c>
      <c r="F58" s="48">
        <v>105451.2224539272</v>
      </c>
      <c r="G58" s="48">
        <v>104482.00462573234</v>
      </c>
      <c r="H58" s="48">
        <v>103519.58185016771</v>
      </c>
      <c r="I58" s="48">
        <v>102670.83736954817</v>
      </c>
      <c r="J58" s="48">
        <v>101825.53591955613</v>
      </c>
      <c r="K58" s="48">
        <v>100905.18309848732</v>
      </c>
      <c r="L58" s="48">
        <v>99950.442427856164</v>
      </c>
      <c r="M58" s="48">
        <v>98976.73091402404</v>
      </c>
      <c r="N58" s="48">
        <v>98039.261815999329</v>
      </c>
      <c r="O58" s="48">
        <v>97162.826300086337</v>
      </c>
      <c r="P58" s="48">
        <v>96183.689057807424</v>
      </c>
      <c r="Q58" s="48">
        <v>95196.836933860672</v>
      </c>
      <c r="R58" s="48">
        <v>94183.759931874258</v>
      </c>
      <c r="S58" s="48">
        <v>93152.738032524168</v>
      </c>
      <c r="T58" s="48">
        <v>92208.785774801654</v>
      </c>
      <c r="U58" s="48">
        <v>91177.307369456219</v>
      </c>
      <c r="V58" s="48">
        <v>90133.690318145746</v>
      </c>
      <c r="W58" s="48">
        <v>89054.016534465773</v>
      </c>
      <c r="X58" s="48">
        <v>87992.552120935186</v>
      </c>
      <c r="Y58" s="48">
        <v>87077.277879830464</v>
      </c>
      <c r="Z58" s="48">
        <v>86037.063780302909</v>
      </c>
      <c r="AA58" s="48">
        <v>84969.754453892572</v>
      </c>
      <c r="AB58" s="48">
        <v>83889.567357730877</v>
      </c>
      <c r="AC58" s="48">
        <v>82832.856406968451</v>
      </c>
      <c r="AD58" s="48">
        <v>81768.533061344831</v>
      </c>
      <c r="AE58" s="48">
        <v>80669.305733177447</v>
      </c>
      <c r="AF58" s="48">
        <v>79579.775937824772</v>
      </c>
      <c r="AG58" s="48">
        <v>78518.143818575976</v>
      </c>
      <c r="AH58" s="48">
        <v>77489.660888387021</v>
      </c>
      <c r="AI58" s="48">
        <v>76509.130865498781</v>
      </c>
      <c r="AJ58" s="48">
        <v>75529.827743736445</v>
      </c>
      <c r="AK58" s="48">
        <v>74576.333814711383</v>
      </c>
      <c r="AL58" s="48">
        <v>73660.351444276253</v>
      </c>
      <c r="AM58" s="48">
        <v>72797.965666004005</v>
      </c>
      <c r="AN58" s="48">
        <v>71951.176990834196</v>
      </c>
      <c r="AO58" s="48">
        <v>71130.621805620758</v>
      </c>
      <c r="AP58" s="48">
        <v>70338.275711558774</v>
      </c>
      <c r="AQ58" s="48">
        <v>69574.185060824617</v>
      </c>
      <c r="AR58" s="48">
        <v>68841.726258985946</v>
      </c>
      <c r="AS58" s="48">
        <v>68086.58749233422</v>
      </c>
      <c r="AT58" s="48">
        <v>67326.442260045296</v>
      </c>
      <c r="AU58" s="48">
        <v>66589.944483204192</v>
      </c>
      <c r="AV58" s="48">
        <v>65869.059268270605</v>
      </c>
      <c r="AW58" s="48">
        <v>65162.397277288401</v>
      </c>
      <c r="AX58" s="48">
        <v>64383.596355760594</v>
      </c>
      <c r="AY58" s="48">
        <v>63618.754298375025</v>
      </c>
      <c r="AZ58" s="48">
        <v>62878.093531480452</v>
      </c>
      <c r="BA58" s="48">
        <v>62157.663596720777</v>
      </c>
      <c r="BB58" s="48">
        <v>61463.964583498993</v>
      </c>
    </row>
    <row r="59" spans="1:54">
      <c r="A59" s="484"/>
      <c r="B59" s="484">
        <v>585</v>
      </c>
      <c r="C59" s="484" t="s">
        <v>2209</v>
      </c>
      <c r="D59" s="48">
        <v>45660</v>
      </c>
      <c r="E59" s="48">
        <v>45071.569419380889</v>
      </c>
      <c r="F59" s="48">
        <v>44471.902408520269</v>
      </c>
      <c r="G59" s="48">
        <v>43875.73699234298</v>
      </c>
      <c r="H59" s="48">
        <v>43286.64967866255</v>
      </c>
      <c r="I59" s="48">
        <v>42737.786381166356</v>
      </c>
      <c r="J59" s="48">
        <v>42153.472586116201</v>
      </c>
      <c r="K59" s="48">
        <v>41577.351674291509</v>
      </c>
      <c r="L59" s="48">
        <v>40994.235255872176</v>
      </c>
      <c r="M59" s="48">
        <v>40412.682579686429</v>
      </c>
      <c r="N59" s="48">
        <v>39854.050214003473</v>
      </c>
      <c r="O59" s="48">
        <v>39308.290887646224</v>
      </c>
      <c r="P59" s="48">
        <v>38743.771795998393</v>
      </c>
      <c r="Q59" s="48">
        <v>38179.991512212764</v>
      </c>
      <c r="R59" s="48">
        <v>37612.795946092607</v>
      </c>
      <c r="S59" s="48">
        <v>37058.292067014867</v>
      </c>
      <c r="T59" s="48">
        <v>36541.571705038303</v>
      </c>
      <c r="U59" s="48">
        <v>35995.176226279604</v>
      </c>
      <c r="V59" s="48">
        <v>35449.801547292627</v>
      </c>
      <c r="W59" s="48">
        <v>34898.910642545954</v>
      </c>
      <c r="X59" s="48">
        <v>34368.931536858378</v>
      </c>
      <c r="Y59" s="48">
        <v>33905.758751027686</v>
      </c>
      <c r="Z59" s="48">
        <v>33407.124065179349</v>
      </c>
      <c r="AA59" s="48">
        <v>32904.934175692513</v>
      </c>
      <c r="AB59" s="48">
        <v>32406.44247887336</v>
      </c>
      <c r="AC59" s="48">
        <v>31927.49160526499</v>
      </c>
      <c r="AD59" s="48">
        <v>31428.059787384002</v>
      </c>
      <c r="AE59" s="48">
        <v>30930.374226404379</v>
      </c>
      <c r="AF59" s="48">
        <v>30440.549272181444</v>
      </c>
      <c r="AG59" s="48">
        <v>29965.001383843417</v>
      </c>
      <c r="AH59" s="48">
        <v>29508.210186673368</v>
      </c>
      <c r="AI59" s="48">
        <v>29090.525732040878</v>
      </c>
      <c r="AJ59" s="48">
        <v>28675.090235300617</v>
      </c>
      <c r="AK59" s="48">
        <v>28271.93167583612</v>
      </c>
      <c r="AL59" s="48">
        <v>27884.987423743063</v>
      </c>
      <c r="AM59" s="48">
        <v>27520.572861365843</v>
      </c>
      <c r="AN59" s="48">
        <v>27166.301903295087</v>
      </c>
      <c r="AO59" s="48">
        <v>26817.256799668703</v>
      </c>
      <c r="AP59" s="48">
        <v>26482.099946347385</v>
      </c>
      <c r="AQ59" s="48">
        <v>26161.134728868412</v>
      </c>
      <c r="AR59" s="48">
        <v>25857.950099103437</v>
      </c>
      <c r="AS59" s="48">
        <v>25533.72502665118</v>
      </c>
      <c r="AT59" s="48">
        <v>25209.50976476412</v>
      </c>
      <c r="AU59" s="48">
        <v>24898.198115316358</v>
      </c>
      <c r="AV59" s="48">
        <v>24597.635048569889</v>
      </c>
      <c r="AW59" s="48">
        <v>24309.653816105369</v>
      </c>
      <c r="AX59" s="48">
        <v>23976.546035717074</v>
      </c>
      <c r="AY59" s="48">
        <v>23652.925249760625</v>
      </c>
      <c r="AZ59" s="48">
        <v>23342.202677825924</v>
      </c>
      <c r="BA59" s="48">
        <v>23043.839103672955</v>
      </c>
      <c r="BB59" s="48">
        <v>22760.361721634177</v>
      </c>
    </row>
    <row r="60" spans="1:54">
      <c r="A60" s="484"/>
      <c r="B60" s="484">
        <v>586</v>
      </c>
      <c r="C60" s="484" t="s">
        <v>2210</v>
      </c>
      <c r="D60" s="48">
        <v>34020</v>
      </c>
      <c r="E60" s="48">
        <v>33476.241648030344</v>
      </c>
      <c r="F60" s="48">
        <v>32930.389250882072</v>
      </c>
      <c r="G60" s="48">
        <v>32398.948394979798</v>
      </c>
      <c r="H60" s="48">
        <v>31889.08931840854</v>
      </c>
      <c r="I60" s="48">
        <v>31424.069830462708</v>
      </c>
      <c r="J60" s="48">
        <v>30904.658850073498</v>
      </c>
      <c r="K60" s="48">
        <v>30414.556311136585</v>
      </c>
      <c r="L60" s="48">
        <v>29935.42102857228</v>
      </c>
      <c r="M60" s="48">
        <v>29470.408848424784</v>
      </c>
      <c r="N60" s="48">
        <v>29029.749324498327</v>
      </c>
      <c r="O60" s="48">
        <v>28574.377828673823</v>
      </c>
      <c r="P60" s="48">
        <v>28110.129781446212</v>
      </c>
      <c r="Q60" s="48">
        <v>27653.540902880039</v>
      </c>
      <c r="R60" s="48">
        <v>27199.001002253222</v>
      </c>
      <c r="S60" s="48">
        <v>26763.599955981466</v>
      </c>
      <c r="T60" s="48">
        <v>26331.638605468346</v>
      </c>
      <c r="U60" s="48">
        <v>25878.887250118354</v>
      </c>
      <c r="V60" s="48">
        <v>25434.227754403215</v>
      </c>
      <c r="W60" s="48">
        <v>24992.953514823806</v>
      </c>
      <c r="X60" s="48">
        <v>24578.788414832361</v>
      </c>
      <c r="Y60" s="48">
        <v>24161.161005563004</v>
      </c>
      <c r="Z60" s="48">
        <v>23725.715509921647</v>
      </c>
      <c r="AA60" s="48">
        <v>23297.337184696444</v>
      </c>
      <c r="AB60" s="48">
        <v>22880.147141832298</v>
      </c>
      <c r="AC60" s="48">
        <v>22488.052331925715</v>
      </c>
      <c r="AD60" s="48">
        <v>22033.784202866056</v>
      </c>
      <c r="AE60" s="48">
        <v>21601.289108728539</v>
      </c>
      <c r="AF60" s="48">
        <v>21182.21038491069</v>
      </c>
      <c r="AG60" s="48">
        <v>20781.741253501434</v>
      </c>
      <c r="AH60" s="48">
        <v>20402.110659049482</v>
      </c>
      <c r="AI60" s="48">
        <v>20052.65981358194</v>
      </c>
      <c r="AJ60" s="48">
        <v>19715.451859530058</v>
      </c>
      <c r="AK60" s="48">
        <v>19390.286905686073</v>
      </c>
      <c r="AL60" s="48">
        <v>19078.97669169146</v>
      </c>
      <c r="AM60" s="48">
        <v>18786.016282077893</v>
      </c>
      <c r="AN60" s="48">
        <v>18512.878222405863</v>
      </c>
      <c r="AO60" s="48">
        <v>18243.116476622352</v>
      </c>
      <c r="AP60" s="48">
        <v>17983.443613283584</v>
      </c>
      <c r="AQ60" s="48">
        <v>17733.473355599464</v>
      </c>
      <c r="AR60" s="48">
        <v>17496.105485277352</v>
      </c>
      <c r="AS60" s="48">
        <v>17254.080199814027</v>
      </c>
      <c r="AT60" s="48">
        <v>17010.051284117875</v>
      </c>
      <c r="AU60" s="48">
        <v>16775.350720629052</v>
      </c>
      <c r="AV60" s="48">
        <v>16548.347465039904</v>
      </c>
      <c r="AW60" s="48">
        <v>16331.11287104606</v>
      </c>
      <c r="AX60" s="48">
        <v>16083.208803510664</v>
      </c>
      <c r="AY60" s="48">
        <v>15842.286495292927</v>
      </c>
      <c r="AZ60" s="48">
        <v>15610.655858380993</v>
      </c>
      <c r="BA60" s="48">
        <v>15388.168647596311</v>
      </c>
      <c r="BB60" s="48">
        <v>15177.641746691304</v>
      </c>
    </row>
    <row r="61" spans="1:54">
      <c r="A61" s="484" t="s">
        <v>2198</v>
      </c>
      <c r="B61" s="484">
        <v>8</v>
      </c>
      <c r="C61" s="484" t="s">
        <v>1979</v>
      </c>
      <c r="D61" s="48">
        <v>333785</v>
      </c>
      <c r="E61" s="48">
        <v>332121.61112367548</v>
      </c>
      <c r="F61" s="48">
        <v>329996.35069961555</v>
      </c>
      <c r="G61" s="48">
        <v>327855.08428280242</v>
      </c>
      <c r="H61" s="48">
        <v>325744.8977861841</v>
      </c>
      <c r="I61" s="48">
        <v>323952.03267412574</v>
      </c>
      <c r="J61" s="48">
        <v>322174.93340020481</v>
      </c>
      <c r="K61" s="48">
        <v>320137.33141995087</v>
      </c>
      <c r="L61" s="48">
        <v>318011.20581063099</v>
      </c>
      <c r="M61" s="48">
        <v>315840.94966126088</v>
      </c>
      <c r="N61" s="48">
        <v>313762.38628747431</v>
      </c>
      <c r="O61" s="48">
        <v>311812.61256150139</v>
      </c>
      <c r="P61" s="48">
        <v>309560.37023970007</v>
      </c>
      <c r="Q61" s="48">
        <v>307251.50622922991</v>
      </c>
      <c r="R61" s="48">
        <v>304840.68347768497</v>
      </c>
      <c r="S61" s="48">
        <v>302424.01379569399</v>
      </c>
      <c r="T61" s="48">
        <v>300363.53263613884</v>
      </c>
      <c r="U61" s="48">
        <v>297892.91179893946</v>
      </c>
      <c r="V61" s="48">
        <v>295351.3087428842</v>
      </c>
      <c r="W61" s="48">
        <v>292670.38103246182</v>
      </c>
      <c r="X61" s="48">
        <v>290063.25211453578</v>
      </c>
      <c r="Y61" s="48">
        <v>287902.76234239008</v>
      </c>
      <c r="Z61" s="48">
        <v>285281.25994626601</v>
      </c>
      <c r="AA61" s="48">
        <v>282545.93366336671</v>
      </c>
      <c r="AB61" s="48">
        <v>279753.94750354148</v>
      </c>
      <c r="AC61" s="48">
        <v>277031.29608958657</v>
      </c>
      <c r="AD61" s="48">
        <v>274356.03363576112</v>
      </c>
      <c r="AE61" s="48">
        <v>271593.40283230017</v>
      </c>
      <c r="AF61" s="48">
        <v>268814.45549930888</v>
      </c>
      <c r="AG61" s="48">
        <v>266087.5168957545</v>
      </c>
      <c r="AH61" s="48">
        <v>263444.54602635221</v>
      </c>
      <c r="AI61" s="48">
        <v>260948.11732217215</v>
      </c>
      <c r="AJ61" s="48">
        <v>258430.24592749373</v>
      </c>
      <c r="AK61" s="48">
        <v>255935.74066496041</v>
      </c>
      <c r="AL61" s="48">
        <v>253504.17191458194</v>
      </c>
      <c r="AM61" s="48">
        <v>251192.99934379468</v>
      </c>
      <c r="AN61" s="48">
        <v>249024.14853411639</v>
      </c>
      <c r="AO61" s="48">
        <v>246838.27007112378</v>
      </c>
      <c r="AP61" s="48">
        <v>244691.97354253184</v>
      </c>
      <c r="AQ61" s="48">
        <v>242596.16360209807</v>
      </c>
      <c r="AR61" s="48">
        <v>240572.68313010363</v>
      </c>
      <c r="AS61" s="48">
        <v>238516.59455829833</v>
      </c>
      <c r="AT61" s="48">
        <v>236380.12945006904</v>
      </c>
      <c r="AU61" s="48">
        <v>234282.10973396813</v>
      </c>
      <c r="AV61" s="48">
        <v>232204.66649962444</v>
      </c>
      <c r="AW61" s="48">
        <v>230168.05384196478</v>
      </c>
      <c r="AX61" s="48">
        <v>227905.21355655312</v>
      </c>
      <c r="AY61" s="48">
        <v>225654.86191312363</v>
      </c>
      <c r="AZ61" s="48">
        <v>223447.57821583329</v>
      </c>
      <c r="BA61" s="48">
        <v>221284.48726840073</v>
      </c>
      <c r="BB61" s="48">
        <v>219193.32734638645</v>
      </c>
    </row>
    <row r="62" spans="1:54">
      <c r="A62" s="484"/>
      <c r="B62" s="484">
        <v>221</v>
      </c>
      <c r="C62" s="484" t="s">
        <v>2274</v>
      </c>
      <c r="D62" s="48">
        <v>124724</v>
      </c>
      <c r="E62" s="48">
        <v>124103.1466991129</v>
      </c>
      <c r="F62" s="48">
        <v>123343.09593913014</v>
      </c>
      <c r="G62" s="48">
        <v>122565.48423306826</v>
      </c>
      <c r="H62" s="48">
        <v>121795.44635558964</v>
      </c>
      <c r="I62" s="48">
        <v>121124.61000092505</v>
      </c>
      <c r="J62" s="48">
        <v>120415.51384054581</v>
      </c>
      <c r="K62" s="48">
        <v>119648.64681137344</v>
      </c>
      <c r="L62" s="48">
        <v>118842.28363236222</v>
      </c>
      <c r="M62" s="48">
        <v>118014.41870311291</v>
      </c>
      <c r="N62" s="48">
        <v>117219.84363283121</v>
      </c>
      <c r="O62" s="48">
        <v>116473.67547949625</v>
      </c>
      <c r="P62" s="48">
        <v>115619.28977623723</v>
      </c>
      <c r="Q62" s="48">
        <v>114729.58720297679</v>
      </c>
      <c r="R62" s="48">
        <v>113796.22042223578</v>
      </c>
      <c r="S62" s="48">
        <v>112869.02855805389</v>
      </c>
      <c r="T62" s="48">
        <v>112069.53722790239</v>
      </c>
      <c r="U62" s="48">
        <v>111092.63724481792</v>
      </c>
      <c r="V62" s="48">
        <v>110083.18941058109</v>
      </c>
      <c r="W62" s="48">
        <v>109022.75584187843</v>
      </c>
      <c r="X62" s="48">
        <v>108005.55186130552</v>
      </c>
      <c r="Y62" s="48">
        <v>107122.95533373191</v>
      </c>
      <c r="Z62" s="48">
        <v>106067.36044510148</v>
      </c>
      <c r="AA62" s="48">
        <v>104963.58730837035</v>
      </c>
      <c r="AB62" s="48">
        <v>103841.58504956099</v>
      </c>
      <c r="AC62" s="48">
        <v>102757.69391948334</v>
      </c>
      <c r="AD62" s="48">
        <v>101676.34049994493</v>
      </c>
      <c r="AE62" s="48">
        <v>100584.34154197075</v>
      </c>
      <c r="AF62" s="48">
        <v>99480.103463136853</v>
      </c>
      <c r="AG62" s="48">
        <v>98392.491080290172</v>
      </c>
      <c r="AH62" s="48">
        <v>97332.361188175855</v>
      </c>
      <c r="AI62" s="48">
        <v>96330.726036148539</v>
      </c>
      <c r="AJ62" s="48">
        <v>95315.363246559966</v>
      </c>
      <c r="AK62" s="48">
        <v>94294.143615785724</v>
      </c>
      <c r="AL62" s="48">
        <v>93283.813703785621</v>
      </c>
      <c r="AM62" s="48">
        <v>92308.94616106138</v>
      </c>
      <c r="AN62" s="48">
        <v>91391.708668871855</v>
      </c>
      <c r="AO62" s="48">
        <v>90447.156291314517</v>
      </c>
      <c r="AP62" s="48">
        <v>89505.464709512904</v>
      </c>
      <c r="AQ62" s="48">
        <v>88573.998478265072</v>
      </c>
      <c r="AR62" s="48">
        <v>87663.527499474658</v>
      </c>
      <c r="AS62" s="48">
        <v>86761.07633651988</v>
      </c>
      <c r="AT62" s="48">
        <v>85809.25989539118</v>
      </c>
      <c r="AU62" s="48">
        <v>84863.917832303938</v>
      </c>
      <c r="AV62" s="48">
        <v>83920.423496272022</v>
      </c>
      <c r="AW62" s="48">
        <v>82992.453265891672</v>
      </c>
      <c r="AX62" s="48">
        <v>82005.371645943364</v>
      </c>
      <c r="AY62" s="48">
        <v>81018.030938570912</v>
      </c>
      <c r="AZ62" s="48">
        <v>80040.654711705458</v>
      </c>
      <c r="BA62" s="48">
        <v>79080.122586943937</v>
      </c>
      <c r="BB62" s="48">
        <v>78150.221250911141</v>
      </c>
    </row>
    <row r="63" spans="1:54">
      <c r="A63" s="484"/>
      <c r="B63" s="484">
        <v>223</v>
      </c>
      <c r="C63" s="484" t="s">
        <v>2212</v>
      </c>
      <c r="D63" s="48">
        <v>209061</v>
      </c>
      <c r="E63" s="48">
        <v>208018.46442456258</v>
      </c>
      <c r="F63" s="48">
        <v>206653.25476048538</v>
      </c>
      <c r="G63" s="48">
        <v>205289.60004973417</v>
      </c>
      <c r="H63" s="48">
        <v>203949.45143059446</v>
      </c>
      <c r="I63" s="48">
        <v>202827.42267320066</v>
      </c>
      <c r="J63" s="48">
        <v>201759.419559659</v>
      </c>
      <c r="K63" s="48">
        <v>200488.68460857743</v>
      </c>
      <c r="L63" s="48">
        <v>199168.92217826875</v>
      </c>
      <c r="M63" s="48">
        <v>197826.53095814795</v>
      </c>
      <c r="N63" s="48">
        <v>196542.5426546431</v>
      </c>
      <c r="O63" s="48">
        <v>195338.93708200514</v>
      </c>
      <c r="P63" s="48">
        <v>193941.08046346283</v>
      </c>
      <c r="Q63" s="48">
        <v>192521.91902625313</v>
      </c>
      <c r="R63" s="48">
        <v>191044.46305544916</v>
      </c>
      <c r="S63" s="48">
        <v>189554.9852376401</v>
      </c>
      <c r="T63" s="48">
        <v>188293.99540823646</v>
      </c>
      <c r="U63" s="48">
        <v>186800.27455412157</v>
      </c>
      <c r="V63" s="48">
        <v>185268.11933230312</v>
      </c>
      <c r="W63" s="48">
        <v>183647.62519058341</v>
      </c>
      <c r="X63" s="48">
        <v>182057.70025323029</v>
      </c>
      <c r="Y63" s="48">
        <v>180779.80700865819</v>
      </c>
      <c r="Z63" s="48">
        <v>179213.89950116453</v>
      </c>
      <c r="AA63" s="48">
        <v>177582.34635499635</v>
      </c>
      <c r="AB63" s="48">
        <v>175912.36245398049</v>
      </c>
      <c r="AC63" s="48">
        <v>174273.6021701032</v>
      </c>
      <c r="AD63" s="48">
        <v>172679.69313581623</v>
      </c>
      <c r="AE63" s="48">
        <v>171009.06129032944</v>
      </c>
      <c r="AF63" s="48">
        <v>169334.35203617206</v>
      </c>
      <c r="AG63" s="48">
        <v>167695.02581546429</v>
      </c>
      <c r="AH63" s="48">
        <v>166112.18483817638</v>
      </c>
      <c r="AI63" s="48">
        <v>164617.39128602363</v>
      </c>
      <c r="AJ63" s="48">
        <v>163114.88268093378</v>
      </c>
      <c r="AK63" s="48">
        <v>161641.59704917468</v>
      </c>
      <c r="AL63" s="48">
        <v>160220.35821079632</v>
      </c>
      <c r="AM63" s="48">
        <v>158884.0531827333</v>
      </c>
      <c r="AN63" s="48">
        <v>157632.43986524455</v>
      </c>
      <c r="AO63" s="48">
        <v>156391.11377980927</v>
      </c>
      <c r="AP63" s="48">
        <v>155186.50883301895</v>
      </c>
      <c r="AQ63" s="48">
        <v>154022.16512383299</v>
      </c>
      <c r="AR63" s="48">
        <v>152909.15563062899</v>
      </c>
      <c r="AS63" s="48">
        <v>151755.51822177845</v>
      </c>
      <c r="AT63" s="48">
        <v>150570.86955467786</v>
      </c>
      <c r="AU63" s="48">
        <v>149418.19190166419</v>
      </c>
      <c r="AV63" s="48">
        <v>148284.24300335243</v>
      </c>
      <c r="AW63" s="48">
        <v>147175.60057607311</v>
      </c>
      <c r="AX63" s="48">
        <v>145899.84191060977</v>
      </c>
      <c r="AY63" s="48">
        <v>144636.83097455272</v>
      </c>
      <c r="AZ63" s="48">
        <v>143406.92350412783</v>
      </c>
      <c r="BA63" s="48">
        <v>142204.36468145679</v>
      </c>
      <c r="BB63" s="48">
        <v>141043.10609547529</v>
      </c>
    </row>
    <row r="64" spans="1:54">
      <c r="A64" s="484" t="s">
        <v>2198</v>
      </c>
      <c r="B64" s="484">
        <v>9</v>
      </c>
      <c r="C64" s="484" t="s">
        <v>1994</v>
      </c>
      <c r="D64" s="48">
        <v>429624</v>
      </c>
      <c r="E64" s="48">
        <v>426067.77276542567</v>
      </c>
      <c r="F64" s="48">
        <v>421786.08391729021</v>
      </c>
      <c r="G64" s="48">
        <v>417578.72431382863</v>
      </c>
      <c r="H64" s="48">
        <v>413476.74917943595</v>
      </c>
      <c r="I64" s="48">
        <v>409847.38368039927</v>
      </c>
      <c r="J64" s="48">
        <v>406406.33302902954</v>
      </c>
      <c r="K64" s="48">
        <v>402467.14522106305</v>
      </c>
      <c r="L64" s="48">
        <v>398522.21845010377</v>
      </c>
      <c r="M64" s="48">
        <v>394608.68916465749</v>
      </c>
      <c r="N64" s="48">
        <v>390885.49530137354</v>
      </c>
      <c r="O64" s="48">
        <v>387366.24070671236</v>
      </c>
      <c r="P64" s="48">
        <v>383284.95179157506</v>
      </c>
      <c r="Q64" s="48">
        <v>379240.45573442685</v>
      </c>
      <c r="R64" s="48">
        <v>375154.69967933232</v>
      </c>
      <c r="S64" s="48">
        <v>371169.04765227862</v>
      </c>
      <c r="T64" s="48">
        <v>367403.77831022628</v>
      </c>
      <c r="U64" s="48">
        <v>363111.98874926852</v>
      </c>
      <c r="V64" s="48">
        <v>358821.93661889213</v>
      </c>
      <c r="W64" s="48">
        <v>354441.43385646248</v>
      </c>
      <c r="X64" s="48">
        <v>350258.82022946927</v>
      </c>
      <c r="Y64" s="48">
        <v>346565.38156268292</v>
      </c>
      <c r="Z64" s="48">
        <v>342323.17751271685</v>
      </c>
      <c r="AA64" s="48">
        <v>338021.8045364875</v>
      </c>
      <c r="AB64" s="48">
        <v>333701.24472434737</v>
      </c>
      <c r="AC64" s="48">
        <v>329489.14779252687</v>
      </c>
      <c r="AD64" s="48">
        <v>325297.23093613144</v>
      </c>
      <c r="AE64" s="48">
        <v>321041.77617867017</v>
      </c>
      <c r="AF64" s="48">
        <v>316819.44398920628</v>
      </c>
      <c r="AG64" s="48">
        <v>312675.19950375007</v>
      </c>
      <c r="AH64" s="48">
        <v>308618.34437836253</v>
      </c>
      <c r="AI64" s="48">
        <v>304972.69512109121</v>
      </c>
      <c r="AJ64" s="48">
        <v>301294.08415162755</v>
      </c>
      <c r="AK64" s="48">
        <v>297670.21150573931</v>
      </c>
      <c r="AL64" s="48">
        <v>294123.27478132967</v>
      </c>
      <c r="AM64" s="48">
        <v>290699.36486817506</v>
      </c>
      <c r="AN64" s="48">
        <v>287563.05423959822</v>
      </c>
      <c r="AO64" s="48">
        <v>284381.17170260416</v>
      </c>
      <c r="AP64" s="48">
        <v>281261.67349561921</v>
      </c>
      <c r="AQ64" s="48">
        <v>278204.65571861237</v>
      </c>
      <c r="AR64" s="48">
        <v>275223.42199505545</v>
      </c>
      <c r="AS64" s="48">
        <v>272312.1299335775</v>
      </c>
      <c r="AT64" s="48">
        <v>269301.38954400679</v>
      </c>
      <c r="AU64" s="48">
        <v>266352.60388982337</v>
      </c>
      <c r="AV64" s="48">
        <v>263456.37039791903</v>
      </c>
      <c r="AW64" s="48">
        <v>260625.84281144323</v>
      </c>
      <c r="AX64" s="48">
        <v>257656.45992340898</v>
      </c>
      <c r="AY64" s="48">
        <v>254733.71463317942</v>
      </c>
      <c r="AZ64" s="48">
        <v>251884.0954340584</v>
      </c>
      <c r="BA64" s="48">
        <v>249114.36966922827</v>
      </c>
      <c r="BB64" s="48">
        <v>246454.58938950408</v>
      </c>
    </row>
    <row r="65" spans="1:54">
      <c r="A65" s="484"/>
      <c r="B65" s="484">
        <v>205</v>
      </c>
      <c r="C65" s="484" t="s">
        <v>1761</v>
      </c>
      <c r="D65" s="48">
        <v>158519</v>
      </c>
      <c r="E65" s="48">
        <v>157216.52269202023</v>
      </c>
      <c r="F65" s="48">
        <v>155627.37477516831</v>
      </c>
      <c r="G65" s="48">
        <v>154086.95870419146</v>
      </c>
      <c r="H65" s="48">
        <v>152602.08006238641</v>
      </c>
      <c r="I65" s="48">
        <v>151309.10900982108</v>
      </c>
      <c r="J65" s="48">
        <v>150025.99602900847</v>
      </c>
      <c r="K65" s="48">
        <v>148549.35055286018</v>
      </c>
      <c r="L65" s="48">
        <v>147079.30412566295</v>
      </c>
      <c r="M65" s="48">
        <v>145629.7317126547</v>
      </c>
      <c r="N65" s="48">
        <v>144260.96648589135</v>
      </c>
      <c r="O65" s="48">
        <v>142914.40501082668</v>
      </c>
      <c r="P65" s="48">
        <v>141353.72373780713</v>
      </c>
      <c r="Q65" s="48">
        <v>139818.57655162239</v>
      </c>
      <c r="R65" s="48">
        <v>138278.39633425229</v>
      </c>
      <c r="S65" s="48">
        <v>136767.34918124432</v>
      </c>
      <c r="T65" s="48">
        <v>135322.10201701388</v>
      </c>
      <c r="U65" s="48">
        <v>133686.14805565539</v>
      </c>
      <c r="V65" s="48">
        <v>132063.59577966298</v>
      </c>
      <c r="W65" s="48">
        <v>130417.13303734607</v>
      </c>
      <c r="X65" s="48">
        <v>128845.1926993482</v>
      </c>
      <c r="Y65" s="48">
        <v>127415.14203386413</v>
      </c>
      <c r="Z65" s="48">
        <v>125772.76752477333</v>
      </c>
      <c r="AA65" s="48">
        <v>124118.69377827954</v>
      </c>
      <c r="AB65" s="48">
        <v>122470.53706818311</v>
      </c>
      <c r="AC65" s="48">
        <v>120878.73249367555</v>
      </c>
      <c r="AD65" s="48">
        <v>119254.12011010259</v>
      </c>
      <c r="AE65" s="48">
        <v>117607.52036615479</v>
      </c>
      <c r="AF65" s="48">
        <v>115990.41608657921</v>
      </c>
      <c r="AG65" s="48">
        <v>114419.56640603156</v>
      </c>
      <c r="AH65" s="48">
        <v>112897.46439638462</v>
      </c>
      <c r="AI65" s="48">
        <v>111508.87954318605</v>
      </c>
      <c r="AJ65" s="48">
        <v>110120.83784200593</v>
      </c>
      <c r="AK65" s="48">
        <v>108769.72706079538</v>
      </c>
      <c r="AL65" s="48">
        <v>107464.58022144751</v>
      </c>
      <c r="AM65" s="48">
        <v>106222.53139863859</v>
      </c>
      <c r="AN65" s="48">
        <v>105025.72941599326</v>
      </c>
      <c r="AO65" s="48">
        <v>103835.34316958996</v>
      </c>
      <c r="AP65" s="48">
        <v>102682.54735916344</v>
      </c>
      <c r="AQ65" s="48">
        <v>101565.62896782062</v>
      </c>
      <c r="AR65" s="48">
        <v>100488.23129778255</v>
      </c>
      <c r="AS65" s="48">
        <v>99396.816850399802</v>
      </c>
      <c r="AT65" s="48">
        <v>98277.97389216123</v>
      </c>
      <c r="AU65" s="48">
        <v>97192.009897337484</v>
      </c>
      <c r="AV65" s="48">
        <v>96131.332514278722</v>
      </c>
      <c r="AW65" s="48">
        <v>95098.248329045819</v>
      </c>
      <c r="AX65" s="48">
        <v>93981.061571939688</v>
      </c>
      <c r="AY65" s="48">
        <v>92885.707140815241</v>
      </c>
      <c r="AZ65" s="48">
        <v>91823.222117439873</v>
      </c>
      <c r="BA65" s="48">
        <v>90795.569180307211</v>
      </c>
      <c r="BB65" s="48">
        <v>89812.739366205336</v>
      </c>
    </row>
    <row r="66" spans="1:54">
      <c r="A66" s="484"/>
      <c r="B66" s="484">
        <v>224</v>
      </c>
      <c r="C66" s="484" t="s">
        <v>2213</v>
      </c>
      <c r="D66" s="48">
        <v>139760</v>
      </c>
      <c r="E66" s="48">
        <v>138728.83840688554</v>
      </c>
      <c r="F66" s="48">
        <v>137450.16039172414</v>
      </c>
      <c r="G66" s="48">
        <v>136181.94693147979</v>
      </c>
      <c r="H66" s="48">
        <v>134941.81443997848</v>
      </c>
      <c r="I66" s="48">
        <v>133856.8006129498</v>
      </c>
      <c r="J66" s="48">
        <v>132830.25345492805</v>
      </c>
      <c r="K66" s="48">
        <v>131632.03447820889</v>
      </c>
      <c r="L66" s="48">
        <v>130433.18916442775</v>
      </c>
      <c r="M66" s="48">
        <v>129251.71294981698</v>
      </c>
      <c r="N66" s="48">
        <v>128137.03274876739</v>
      </c>
      <c r="O66" s="48">
        <v>127043.06347797239</v>
      </c>
      <c r="P66" s="48">
        <v>125769.72042260774</v>
      </c>
      <c r="Q66" s="48">
        <v>124510.48649632506</v>
      </c>
      <c r="R66" s="48">
        <v>123242.40880682544</v>
      </c>
      <c r="S66" s="48">
        <v>122035.77603856739</v>
      </c>
      <c r="T66" s="48">
        <v>120852.3568415319</v>
      </c>
      <c r="U66" s="48">
        <v>119488.60368670392</v>
      </c>
      <c r="V66" s="48">
        <v>118121.10439622935</v>
      </c>
      <c r="W66" s="48">
        <v>116723.85292990637</v>
      </c>
      <c r="X66" s="48">
        <v>115403.69750113276</v>
      </c>
      <c r="Y66" s="48">
        <v>114247.91072891367</v>
      </c>
      <c r="Z66" s="48">
        <v>112915.81295677501</v>
      </c>
      <c r="AA66" s="48">
        <v>111562.98989929266</v>
      </c>
      <c r="AB66" s="48">
        <v>110200.99717305765</v>
      </c>
      <c r="AC66" s="48">
        <v>108866.03034185131</v>
      </c>
      <c r="AD66" s="48">
        <v>107564.04379527802</v>
      </c>
      <c r="AE66" s="48">
        <v>106245.19078275953</v>
      </c>
      <c r="AF66" s="48">
        <v>104929.70883334349</v>
      </c>
      <c r="AG66" s="48">
        <v>103629.83017884365</v>
      </c>
      <c r="AH66" s="48">
        <v>102349.17423183042</v>
      </c>
      <c r="AI66" s="48">
        <v>101210.16236700898</v>
      </c>
      <c r="AJ66" s="48">
        <v>100052.15827447121</v>
      </c>
      <c r="AK66" s="48">
        <v>98902.897545494023</v>
      </c>
      <c r="AL66" s="48">
        <v>97768.458940331097</v>
      </c>
      <c r="AM66" s="48">
        <v>96661.393831634545</v>
      </c>
      <c r="AN66" s="48">
        <v>95698.305139992997</v>
      </c>
      <c r="AO66" s="48">
        <v>94698.27127111188</v>
      </c>
      <c r="AP66" s="48">
        <v>93711.643008735045</v>
      </c>
      <c r="AQ66" s="48">
        <v>92740.664386871707</v>
      </c>
      <c r="AR66" s="48">
        <v>91788.605057697961</v>
      </c>
      <c r="AS66" s="48">
        <v>90884.848404246586</v>
      </c>
      <c r="AT66" s="48">
        <v>89940.169362664354</v>
      </c>
      <c r="AU66" s="48">
        <v>89013.873489708581</v>
      </c>
      <c r="AV66" s="48">
        <v>88107.193768137397</v>
      </c>
      <c r="AW66" s="48">
        <v>87226.576692571223</v>
      </c>
      <c r="AX66" s="48">
        <v>86315.5221594576</v>
      </c>
      <c r="AY66" s="48">
        <v>85421.798529828666</v>
      </c>
      <c r="AZ66" s="48">
        <v>84552.520454913625</v>
      </c>
      <c r="BA66" s="48">
        <v>83710.964192715619</v>
      </c>
      <c r="BB66" s="48">
        <v>82907.405071033907</v>
      </c>
    </row>
    <row r="67" spans="1:54">
      <c r="A67" s="485"/>
      <c r="B67" s="485">
        <v>226</v>
      </c>
      <c r="C67" s="485" t="s">
        <v>2214</v>
      </c>
      <c r="D67" s="30">
        <v>131345</v>
      </c>
      <c r="E67" s="30">
        <v>130122.41166651987</v>
      </c>
      <c r="F67" s="30">
        <v>128708.54875039776</v>
      </c>
      <c r="G67" s="30">
        <v>127309.81867815742</v>
      </c>
      <c r="H67" s="30">
        <v>125932.85467707104</v>
      </c>
      <c r="I67" s="30">
        <v>124681.47405762839</v>
      </c>
      <c r="J67" s="30">
        <v>123550.08354509305</v>
      </c>
      <c r="K67" s="30">
        <v>122285.76018999399</v>
      </c>
      <c r="L67" s="30">
        <v>121009.7251600131</v>
      </c>
      <c r="M67" s="30">
        <v>119727.24450218587</v>
      </c>
      <c r="N67" s="30">
        <v>118487.49606671478</v>
      </c>
      <c r="O67" s="30">
        <v>117408.77221791333</v>
      </c>
      <c r="P67" s="30">
        <v>116161.5076311602</v>
      </c>
      <c r="Q67" s="30">
        <v>114911.3926864794</v>
      </c>
      <c r="R67" s="30">
        <v>113633.89453825462</v>
      </c>
      <c r="S67" s="30">
        <v>112365.92243246689</v>
      </c>
      <c r="T67" s="30">
        <v>111229.31945168049</v>
      </c>
      <c r="U67" s="30">
        <v>109937.2370069092</v>
      </c>
      <c r="V67" s="30">
        <v>108637.23644299977</v>
      </c>
      <c r="W67" s="30">
        <v>107300.44788921002</v>
      </c>
      <c r="X67" s="30">
        <v>106009.93002898831</v>
      </c>
      <c r="Y67" s="30">
        <v>104902.32879990512</v>
      </c>
      <c r="Z67" s="30">
        <v>103634.59703116854</v>
      </c>
      <c r="AA67" s="30">
        <v>102340.1208589153</v>
      </c>
      <c r="AB67" s="30">
        <v>101029.71048310664</v>
      </c>
      <c r="AC67" s="30">
        <v>99744.38495700006</v>
      </c>
      <c r="AD67" s="30">
        <v>98479.067030750841</v>
      </c>
      <c r="AE67" s="30">
        <v>97189.06502975586</v>
      </c>
      <c r="AF67" s="30">
        <v>95899.319069283592</v>
      </c>
      <c r="AG67" s="30">
        <v>94625.802918874891</v>
      </c>
      <c r="AH67" s="30">
        <v>93371.705750147463</v>
      </c>
      <c r="AI67" s="30">
        <v>92253.653210896169</v>
      </c>
      <c r="AJ67" s="30">
        <v>91121.088035150446</v>
      </c>
      <c r="AK67" s="30">
        <v>89997.586899449903</v>
      </c>
      <c r="AL67" s="30">
        <v>88890.23561955108</v>
      </c>
      <c r="AM67" s="30">
        <v>87815.439637901945</v>
      </c>
      <c r="AN67" s="30">
        <v>86839.019683611972</v>
      </c>
      <c r="AO67" s="30">
        <v>85847.557261902344</v>
      </c>
      <c r="AP67" s="30">
        <v>84867.483127720698</v>
      </c>
      <c r="AQ67" s="30">
        <v>83898.362363920052</v>
      </c>
      <c r="AR67" s="30">
        <v>82946.585639574958</v>
      </c>
      <c r="AS67" s="30">
        <v>82030.464678931108</v>
      </c>
      <c r="AT67" s="30">
        <v>81083.246289181232</v>
      </c>
      <c r="AU67" s="30">
        <v>80146.720502777331</v>
      </c>
      <c r="AV67" s="30">
        <v>79217.8441155029</v>
      </c>
      <c r="AW67" s="30">
        <v>78301.017789826175</v>
      </c>
      <c r="AX67" s="30">
        <v>77359.87619201171</v>
      </c>
      <c r="AY67" s="30">
        <v>76426.208962535515</v>
      </c>
      <c r="AZ67" s="30">
        <v>75508.352861704901</v>
      </c>
      <c r="BA67" s="30">
        <v>74607.836296205438</v>
      </c>
      <c r="BB67" s="30">
        <v>73734.444952264836</v>
      </c>
    </row>
    <row r="68" spans="1:54">
      <c r="A68" s="25" t="s">
        <v>2270</v>
      </c>
    </row>
  </sheetData>
  <phoneticPr fontI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58D7B-D94A-42EF-964D-98D38C1AA720}">
  <sheetPr>
    <tabColor theme="5" tint="0.79998168889431442"/>
  </sheetPr>
  <dimension ref="A1:H21"/>
  <sheetViews>
    <sheetView workbookViewId="0">
      <pane xSplit="2" ySplit="2" topLeftCell="C4" activePane="bottomRight" state="frozen"/>
      <selection pane="topRight" activeCell="C1" sqref="C1"/>
      <selection pane="bottomLeft" activeCell="A4" sqref="A4"/>
      <selection pane="bottomRight" activeCell="K17" sqref="K17"/>
    </sheetView>
  </sheetViews>
  <sheetFormatPr defaultColWidth="9" defaultRowHeight="13.5"/>
  <cols>
    <col min="1" max="1" width="5.875" style="1" customWidth="1"/>
    <col min="2" max="2" width="12.625" style="1" customWidth="1"/>
    <col min="3" max="6" width="10.875" style="1" customWidth="1"/>
    <col min="7" max="16384" width="9" style="1"/>
  </cols>
  <sheetData>
    <row r="1" spans="1:8" ht="15.75" customHeight="1">
      <c r="A1" s="14" t="s">
        <v>2805</v>
      </c>
      <c r="F1" s="1" t="s">
        <v>2806</v>
      </c>
    </row>
    <row r="2" spans="1:8" ht="15.75" customHeight="1">
      <c r="A2" s="52"/>
      <c r="B2" s="52" t="s">
        <v>2807</v>
      </c>
      <c r="C2" s="52">
        <v>2005</v>
      </c>
      <c r="D2" s="52">
        <v>2010</v>
      </c>
      <c r="E2" s="52">
        <v>2015</v>
      </c>
      <c r="F2" s="52">
        <v>2019</v>
      </c>
      <c r="G2" s="1122" t="s">
        <v>2808</v>
      </c>
      <c r="H2" s="1123" t="s">
        <v>2822</v>
      </c>
    </row>
    <row r="3" spans="1:8" ht="15.75" customHeight="1">
      <c r="A3" s="9">
        <v>1</v>
      </c>
      <c r="B3" s="9" t="s">
        <v>2809</v>
      </c>
      <c r="C3" s="47">
        <v>44044</v>
      </c>
      <c r="D3" s="47">
        <v>48396</v>
      </c>
      <c r="E3" s="47">
        <v>56813</v>
      </c>
      <c r="F3" s="47">
        <v>65143</v>
      </c>
      <c r="G3" s="776">
        <f>(F3-C3)/C3*100</f>
        <v>47.904368358913814</v>
      </c>
      <c r="H3" s="66">
        <f>F3/C3*100</f>
        <v>147.90436835891381</v>
      </c>
    </row>
    <row r="4" spans="1:8" ht="15.75" customHeight="1">
      <c r="A4" s="25">
        <v>2</v>
      </c>
      <c r="B4" s="25" t="s">
        <v>2810</v>
      </c>
      <c r="C4" s="48">
        <v>35001</v>
      </c>
      <c r="D4" s="48">
        <v>42346</v>
      </c>
      <c r="E4" s="48">
        <v>41103</v>
      </c>
      <c r="F4" s="48">
        <v>47467</v>
      </c>
      <c r="G4" s="716">
        <f t="shared" ref="G4:G17" si="0">(F4-C4)/C4*100</f>
        <v>35.616125253564185</v>
      </c>
      <c r="H4" s="37">
        <f t="shared" ref="H4:H17" si="1">F4/C4*100</f>
        <v>135.61612525356418</v>
      </c>
    </row>
    <row r="5" spans="1:8" ht="15.75" customHeight="1">
      <c r="A5" s="25">
        <v>3</v>
      </c>
      <c r="B5" s="25" t="s">
        <v>2811</v>
      </c>
      <c r="C5" s="48">
        <v>36395</v>
      </c>
      <c r="D5" s="48">
        <v>47562</v>
      </c>
      <c r="E5" s="48">
        <v>43596</v>
      </c>
      <c r="F5" s="48">
        <v>46330</v>
      </c>
      <c r="G5" s="716">
        <f t="shared" si="0"/>
        <v>27.297705728808904</v>
      </c>
      <c r="H5" s="37">
        <f t="shared" si="1"/>
        <v>127.29770572880889</v>
      </c>
    </row>
    <row r="6" spans="1:8" ht="15.75" customHeight="1">
      <c r="A6" s="25">
        <v>4</v>
      </c>
      <c r="B6" s="25" t="s">
        <v>2812</v>
      </c>
      <c r="C6" s="48">
        <v>42925</v>
      </c>
      <c r="D6" s="48">
        <v>39541</v>
      </c>
      <c r="E6" s="48">
        <v>45044</v>
      </c>
      <c r="F6" s="48">
        <v>42314</v>
      </c>
      <c r="G6" s="716">
        <f t="shared" si="0"/>
        <v>-1.4234129295282469</v>
      </c>
      <c r="H6" s="37">
        <f t="shared" si="1"/>
        <v>98.57658707047176</v>
      </c>
    </row>
    <row r="7" spans="1:8" ht="15.75" customHeight="1">
      <c r="A7" s="687">
        <v>5</v>
      </c>
      <c r="B7" s="687" t="s">
        <v>2813</v>
      </c>
      <c r="C7" s="57">
        <v>37839</v>
      </c>
      <c r="D7" s="57">
        <v>44979</v>
      </c>
      <c r="E7" s="57">
        <v>34973</v>
      </c>
      <c r="F7" s="57">
        <v>40791</v>
      </c>
      <c r="G7" s="770">
        <f t="shared" si="0"/>
        <v>7.8014746689923102</v>
      </c>
      <c r="H7" s="38">
        <f t="shared" si="1"/>
        <v>107.8014746689923</v>
      </c>
    </row>
    <row r="8" spans="1:8" ht="15.75" customHeight="1">
      <c r="A8" s="25">
        <v>6</v>
      </c>
      <c r="B8" s="25" t="s">
        <v>2814</v>
      </c>
      <c r="C8" s="48">
        <v>34779</v>
      </c>
      <c r="D8" s="48">
        <v>40688</v>
      </c>
      <c r="E8" s="48">
        <v>36635</v>
      </c>
      <c r="F8" s="48">
        <v>40256</v>
      </c>
      <c r="G8" s="716">
        <f t="shared" si="0"/>
        <v>15.748008855918801</v>
      </c>
      <c r="H8" s="37">
        <f t="shared" si="1"/>
        <v>115.74800885591881</v>
      </c>
    </row>
    <row r="9" spans="1:8" ht="15.75" customHeight="1">
      <c r="A9" s="25">
        <v>7</v>
      </c>
      <c r="B9" s="25" t="s">
        <v>2815</v>
      </c>
      <c r="C9" s="48">
        <v>31933</v>
      </c>
      <c r="D9" s="48">
        <v>35703</v>
      </c>
      <c r="E9" s="48">
        <v>30242</v>
      </c>
      <c r="F9" s="48">
        <v>33205</v>
      </c>
      <c r="G9" s="716">
        <f t="shared" si="0"/>
        <v>3.9833401183728432</v>
      </c>
      <c r="H9" s="37">
        <f t="shared" si="1"/>
        <v>103.98334011837285</v>
      </c>
    </row>
    <row r="10" spans="1:8" ht="15.75" customHeight="1">
      <c r="A10" s="25">
        <v>8</v>
      </c>
      <c r="B10" s="25" t="s">
        <v>2816</v>
      </c>
      <c r="C10" s="48">
        <v>19402</v>
      </c>
      <c r="D10" s="48">
        <v>23087</v>
      </c>
      <c r="E10" s="48">
        <v>28732</v>
      </c>
      <c r="F10" s="48">
        <v>31842</v>
      </c>
      <c r="G10" s="716">
        <f t="shared" si="0"/>
        <v>64.117101329759819</v>
      </c>
      <c r="H10" s="37">
        <f t="shared" si="1"/>
        <v>164.11710132975983</v>
      </c>
    </row>
    <row r="11" spans="1:8" ht="15.75" customHeight="1">
      <c r="A11" s="25">
        <v>9</v>
      </c>
      <c r="B11" s="25" t="s">
        <v>2817</v>
      </c>
      <c r="C11" s="48">
        <v>5323</v>
      </c>
      <c r="D11" s="48">
        <v>10675</v>
      </c>
      <c r="E11" s="48">
        <v>9313</v>
      </c>
      <c r="F11" s="48">
        <v>11585</v>
      </c>
      <c r="G11" s="716">
        <f t="shared" si="0"/>
        <v>117.64042832988918</v>
      </c>
      <c r="H11" s="37">
        <f t="shared" si="1"/>
        <v>217.64042832988918</v>
      </c>
    </row>
    <row r="12" spans="1:8" ht="15.75" customHeight="1">
      <c r="A12" s="25">
        <v>10</v>
      </c>
      <c r="B12" s="25" t="s">
        <v>2818</v>
      </c>
      <c r="C12" s="48">
        <v>1753</v>
      </c>
      <c r="D12" s="48">
        <v>4550</v>
      </c>
      <c r="E12" s="48">
        <v>8067</v>
      </c>
      <c r="F12" s="48">
        <v>10262</v>
      </c>
      <c r="G12" s="716">
        <f t="shared" si="0"/>
        <v>485.39646320593272</v>
      </c>
      <c r="H12" s="37">
        <f t="shared" si="1"/>
        <v>585.39646320593272</v>
      </c>
    </row>
    <row r="13" spans="1:8" ht="15.75" customHeight="1">
      <c r="A13" s="25">
        <v>11</v>
      </c>
      <c r="B13" s="25" t="s">
        <v>2819</v>
      </c>
      <c r="C13" s="48">
        <v>4790</v>
      </c>
      <c r="D13" s="48">
        <v>11286</v>
      </c>
      <c r="E13" s="48">
        <v>8814</v>
      </c>
      <c r="F13" s="48">
        <v>8717</v>
      </c>
      <c r="G13" s="716">
        <f t="shared" si="0"/>
        <v>81.983298538622122</v>
      </c>
      <c r="H13" s="37">
        <f t="shared" si="1"/>
        <v>181.98329853862214</v>
      </c>
    </row>
    <row r="14" spans="1:8" ht="15.75" customHeight="1">
      <c r="A14" s="11">
        <v>12</v>
      </c>
      <c r="B14" s="11" t="s">
        <v>2820</v>
      </c>
      <c r="C14" s="30">
        <v>715</v>
      </c>
      <c r="D14" s="30">
        <v>1358</v>
      </c>
      <c r="E14" s="30">
        <v>1606</v>
      </c>
      <c r="F14" s="30">
        <v>2104</v>
      </c>
      <c r="G14" s="779">
        <f t="shared" si="0"/>
        <v>194.26573426573427</v>
      </c>
      <c r="H14" s="28">
        <f t="shared" si="1"/>
        <v>294.26573426573424</v>
      </c>
    </row>
    <row r="15" spans="1:8">
      <c r="A15" s="1" t="s">
        <v>3030</v>
      </c>
      <c r="C15" s="15">
        <f>経済指標!U105</f>
        <v>20009858.764908049</v>
      </c>
      <c r="D15" s="15">
        <f>経済指標!Z105</f>
        <v>19513067</v>
      </c>
      <c r="E15" s="15">
        <f>経済指標!AE105</f>
        <v>20738229</v>
      </c>
      <c r="F15" s="15">
        <f>経済指標!AI105</f>
        <v>21218303</v>
      </c>
      <c r="G15" s="716">
        <f t="shared" si="0"/>
        <v>6.0392442010197458</v>
      </c>
      <c r="H15" s="37">
        <f t="shared" si="1"/>
        <v>106.03924420101976</v>
      </c>
    </row>
    <row r="16" spans="1:8">
      <c r="A16" s="1" t="s">
        <v>3028</v>
      </c>
      <c r="C16" s="15">
        <f>経済指標!U55*1000</f>
        <v>5590601</v>
      </c>
      <c r="D16" s="15">
        <f>経済指標!Z55*1000</f>
        <v>5588133</v>
      </c>
      <c r="E16" s="15">
        <f>経済指標!AE55*1000</f>
        <v>5534800</v>
      </c>
      <c r="F16" s="15">
        <f>経済指標!AI55*1000</f>
        <v>5463596</v>
      </c>
      <c r="G16" s="716" t="s">
        <v>3029</v>
      </c>
      <c r="H16" s="37" t="s">
        <v>3029</v>
      </c>
    </row>
    <row r="17" spans="1:8">
      <c r="A17" s="36" t="s">
        <v>3031</v>
      </c>
      <c r="B17" s="36"/>
      <c r="C17" s="2153">
        <f>C15/C16/C21*1000000</f>
        <v>32491.872439452993</v>
      </c>
      <c r="D17" s="2153">
        <f>D15/D16/D21*1000000</f>
        <v>39780.990677350303</v>
      </c>
      <c r="E17" s="2153">
        <f>E15/E16/E21*1000000</f>
        <v>30958.271189323274</v>
      </c>
      <c r="F17" s="2153">
        <f>F15/F16/F21*1000000</f>
        <v>35625.618179778277</v>
      </c>
      <c r="G17" s="770">
        <f t="shared" si="0"/>
        <v>9.6447065221152339</v>
      </c>
      <c r="H17" s="38">
        <f t="shared" si="1"/>
        <v>109.64470652211524</v>
      </c>
    </row>
    <row r="18" spans="1:8">
      <c r="A18" s="9" t="s">
        <v>6252</v>
      </c>
      <c r="B18" s="9"/>
      <c r="C18" s="56">
        <v>508325</v>
      </c>
      <c r="D18" s="47">
        <f>産業別2!C17</f>
        <v>451439</v>
      </c>
      <c r="E18" s="47">
        <f>産業別2!C21</f>
        <v>447095</v>
      </c>
      <c r="F18" s="47">
        <f>産業別2!C25</f>
        <v>447123</v>
      </c>
      <c r="G18" s="776">
        <f t="shared" ref="G18" si="2">(F18-C18)/C18*100</f>
        <v>-12.039935080902966</v>
      </c>
      <c r="H18" s="66">
        <f t="shared" ref="H18" si="3">F18/C18*100</f>
        <v>87.960064919097036</v>
      </c>
    </row>
    <row r="19" spans="1:8">
      <c r="A19" s="25" t="s">
        <v>6253</v>
      </c>
      <c r="B19" s="25"/>
      <c r="C19" s="48">
        <f>人口3!S13</f>
        <v>151391</v>
      </c>
      <c r="D19" s="48">
        <f>人口3!T13</f>
        <v>143547</v>
      </c>
      <c r="E19" s="48">
        <f>人口3!Y13</f>
        <v>135147</v>
      </c>
      <c r="F19" s="48">
        <f>人口3!AC13</f>
        <v>128013</v>
      </c>
      <c r="G19" s="716" t="s">
        <v>122</v>
      </c>
      <c r="H19" s="37" t="s">
        <v>122</v>
      </c>
    </row>
    <row r="20" spans="1:8">
      <c r="A20" s="2034" t="s">
        <v>6254</v>
      </c>
      <c r="B20" s="2034"/>
      <c r="C20" s="2154">
        <f>C18/C19/C21*1000000</f>
        <v>30481.099300957925</v>
      </c>
      <c r="D20" s="2154">
        <f>D18/D19/D21*1000000</f>
        <v>35827.932486634614</v>
      </c>
      <c r="E20" s="2154">
        <f>E18/E19/E21*1000000</f>
        <v>27333.822514575568</v>
      </c>
      <c r="F20" s="2154">
        <f>F18/F19/F21*1000000</f>
        <v>32040.794432123461</v>
      </c>
      <c r="G20" s="2232">
        <f t="shared" ref="G20" si="4">(F20-C20)/C20*100</f>
        <v>5.1169254617943496</v>
      </c>
      <c r="H20" s="2233">
        <f t="shared" ref="H20" si="5">F20/C20*100</f>
        <v>105.11692546179434</v>
      </c>
    </row>
    <row r="21" spans="1:8">
      <c r="A21" s="52" t="s">
        <v>2821</v>
      </c>
      <c r="B21" s="52"/>
      <c r="C21" s="2234">
        <f>経済指標!U51</f>
        <v>110.1566667</v>
      </c>
      <c r="D21" s="2234">
        <f>経済指標!Z51</f>
        <v>87.777500000000003</v>
      </c>
      <c r="E21" s="2234">
        <f>経済指標!AE51</f>
        <v>121.03</v>
      </c>
      <c r="F21" s="2234">
        <f>経済指標!AI51</f>
        <v>109.0108333</v>
      </c>
      <c r="G21" s="52"/>
      <c r="H21" s="52"/>
    </row>
  </sheetData>
  <phoneticPr fontId="1"/>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B5D3F-16CB-4C62-B720-AD0D7A7CFC9A}">
  <dimension ref="A1:BB66"/>
  <sheetViews>
    <sheetView workbookViewId="0">
      <pane xSplit="3" ySplit="3" topLeftCell="D55" activePane="bottomRight" state="frozen"/>
      <selection pane="topRight" activeCell="D1" sqref="D1"/>
      <selection pane="bottomLeft" activeCell="A4" sqref="A4"/>
      <selection pane="bottomRight" activeCell="AM72" sqref="AM72"/>
    </sheetView>
  </sheetViews>
  <sheetFormatPr defaultColWidth="9" defaultRowHeight="13.5"/>
  <cols>
    <col min="1" max="1" width="3.5" style="25" customWidth="1"/>
    <col min="2" max="2" width="4.75" style="25" customWidth="1"/>
    <col min="3" max="3" width="11.25" style="25" customWidth="1"/>
    <col min="4" max="4" width="9" style="25"/>
    <col min="5" max="8" width="0" style="25" hidden="1" customWidth="1"/>
    <col min="9" max="9" width="9" style="25"/>
    <col min="10" max="13" width="0" style="25" hidden="1" customWidth="1"/>
    <col min="14" max="14" width="9" style="25"/>
    <col min="15" max="18" width="0" style="25" hidden="1" customWidth="1"/>
    <col min="19" max="19" width="9" style="25"/>
    <col min="20" max="23" width="0" style="25" hidden="1" customWidth="1"/>
    <col min="24" max="24" width="9" style="25"/>
    <col min="25" max="28" width="0" style="25" hidden="1" customWidth="1"/>
    <col min="29" max="29" width="9" style="25"/>
    <col min="30" max="33" width="0" style="25" hidden="1" customWidth="1"/>
    <col min="34" max="34" width="9" style="25"/>
    <col min="35" max="38" width="0" style="25" hidden="1" customWidth="1"/>
    <col min="39" max="39" width="9" style="25"/>
    <col min="40" max="43" width="0" style="25" hidden="1" customWidth="1"/>
    <col min="44" max="44" width="9" style="25"/>
    <col min="45" max="48" width="0" style="25" hidden="1" customWidth="1"/>
    <col min="49" max="49" width="9" style="25"/>
    <col min="50" max="53" width="0" style="25" hidden="1" customWidth="1"/>
    <col min="54" max="16384" width="9" style="25"/>
  </cols>
  <sheetData>
    <row r="1" spans="1:54">
      <c r="B1" s="486" t="s">
        <v>2271</v>
      </c>
      <c r="BB1" s="55" t="s">
        <v>2272</v>
      </c>
    </row>
    <row r="2" spans="1:54">
      <c r="A2" s="9"/>
      <c r="B2" s="9"/>
      <c r="C2" s="9"/>
      <c r="D2" s="13" t="s">
        <v>2219</v>
      </c>
      <c r="E2" s="13" t="s">
        <v>2220</v>
      </c>
      <c r="F2" s="13" t="s">
        <v>2221</v>
      </c>
      <c r="G2" s="13" t="s">
        <v>2222</v>
      </c>
      <c r="H2" s="13" t="s">
        <v>2223</v>
      </c>
      <c r="I2" s="13" t="s">
        <v>2224</v>
      </c>
      <c r="J2" s="13" t="s">
        <v>2225</v>
      </c>
      <c r="K2" s="13" t="s">
        <v>2226</v>
      </c>
      <c r="L2" s="13" t="s">
        <v>2227</v>
      </c>
      <c r="M2" s="13" t="s">
        <v>2228</v>
      </c>
      <c r="N2" s="13" t="s">
        <v>2229</v>
      </c>
      <c r="O2" s="13" t="s">
        <v>2230</v>
      </c>
      <c r="P2" s="13" t="s">
        <v>2231</v>
      </c>
      <c r="Q2" s="13" t="s">
        <v>2232</v>
      </c>
      <c r="R2" s="13" t="s">
        <v>2233</v>
      </c>
      <c r="S2" s="13" t="s">
        <v>2234</v>
      </c>
      <c r="T2" s="13" t="s">
        <v>2235</v>
      </c>
      <c r="U2" s="13" t="s">
        <v>2236</v>
      </c>
      <c r="V2" s="13" t="s">
        <v>2237</v>
      </c>
      <c r="W2" s="13" t="s">
        <v>2238</v>
      </c>
      <c r="X2" s="13" t="s">
        <v>2239</v>
      </c>
      <c r="Y2" s="13" t="s">
        <v>2240</v>
      </c>
      <c r="Z2" s="13" t="s">
        <v>2241</v>
      </c>
      <c r="AA2" s="13" t="s">
        <v>2242</v>
      </c>
      <c r="AB2" s="13" t="s">
        <v>2243</v>
      </c>
      <c r="AC2" s="13" t="s">
        <v>2244</v>
      </c>
      <c r="AD2" s="13" t="s">
        <v>2245</v>
      </c>
      <c r="AE2" s="13" t="s">
        <v>2246</v>
      </c>
      <c r="AF2" s="13" t="s">
        <v>2247</v>
      </c>
      <c r="AG2" s="13" t="s">
        <v>2248</v>
      </c>
      <c r="AH2" s="13" t="s">
        <v>2249</v>
      </c>
      <c r="AI2" s="13" t="s">
        <v>2250</v>
      </c>
      <c r="AJ2" s="13" t="s">
        <v>2251</v>
      </c>
      <c r="AK2" s="13" t="s">
        <v>2252</v>
      </c>
      <c r="AL2" s="13" t="s">
        <v>2253</v>
      </c>
      <c r="AM2" s="13" t="s">
        <v>2254</v>
      </c>
      <c r="AN2" s="13" t="s">
        <v>2255</v>
      </c>
      <c r="AO2" s="13" t="s">
        <v>2256</v>
      </c>
      <c r="AP2" s="13" t="s">
        <v>2257</v>
      </c>
      <c r="AQ2" s="13" t="s">
        <v>2258</v>
      </c>
      <c r="AR2" s="13" t="s">
        <v>2259</v>
      </c>
      <c r="AS2" s="13" t="s">
        <v>2260</v>
      </c>
      <c r="AT2" s="13" t="s">
        <v>2261</v>
      </c>
      <c r="AU2" s="13" t="s">
        <v>2262</v>
      </c>
      <c r="AV2" s="13" t="s">
        <v>2263</v>
      </c>
      <c r="AW2" s="13" t="s">
        <v>2264</v>
      </c>
      <c r="AX2" s="13" t="s">
        <v>2265</v>
      </c>
      <c r="AY2" s="13" t="s">
        <v>2266</v>
      </c>
      <c r="AZ2" s="13" t="s">
        <v>2267</v>
      </c>
      <c r="BA2" s="13" t="s">
        <v>2268</v>
      </c>
      <c r="BB2" s="13" t="s">
        <v>2269</v>
      </c>
    </row>
    <row r="3" spans="1:54">
      <c r="A3" s="11"/>
      <c r="B3" s="485"/>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row>
    <row r="4" spans="1:54">
      <c r="A4" s="484" t="s">
        <v>2192</v>
      </c>
      <c r="B4" s="484"/>
      <c r="C4" s="484" t="s">
        <v>2103</v>
      </c>
      <c r="D4" s="487">
        <v>3.6257234441246875</v>
      </c>
      <c r="E4" s="487">
        <v>3.6329655346600469</v>
      </c>
      <c r="F4" s="487">
        <v>3.6357341509170018</v>
      </c>
      <c r="G4" s="487">
        <v>3.6399960830895193</v>
      </c>
      <c r="H4" s="487">
        <v>3.6460463785560115</v>
      </c>
      <c r="I4" s="487">
        <v>3.6566658008501398</v>
      </c>
      <c r="J4" s="487">
        <v>3.6716508308159717</v>
      </c>
      <c r="K4" s="487">
        <v>3.6832817504357762</v>
      </c>
      <c r="L4" s="487">
        <v>3.6946438944099662</v>
      </c>
      <c r="M4" s="487">
        <v>3.7057379291229635</v>
      </c>
      <c r="N4" s="487">
        <v>3.7177269797912018</v>
      </c>
      <c r="O4" s="487">
        <v>3.7345489152048938</v>
      </c>
      <c r="P4" s="487">
        <v>3.7461702886754447</v>
      </c>
      <c r="Q4" s="487">
        <v>3.7574094633895214</v>
      </c>
      <c r="R4" s="487">
        <v>3.7673327570498634</v>
      </c>
      <c r="S4" s="487">
        <v>3.7763190075746969</v>
      </c>
      <c r="T4" s="487">
        <v>3.7908525675303295</v>
      </c>
      <c r="U4" s="487">
        <v>3.7984033154459542</v>
      </c>
      <c r="V4" s="487">
        <v>3.8052916902502032</v>
      </c>
      <c r="W4" s="487">
        <v>3.8104443905320613</v>
      </c>
      <c r="X4" s="487">
        <v>3.8159116461142806</v>
      </c>
      <c r="Y4" s="487">
        <v>3.8273997508045325</v>
      </c>
      <c r="Z4" s="487">
        <v>3.8324064646128395</v>
      </c>
      <c r="AA4" s="487">
        <v>3.8359182700375456</v>
      </c>
      <c r="AB4" s="487">
        <v>3.8387462507481196</v>
      </c>
      <c r="AC4" s="487">
        <v>3.8425278319240848</v>
      </c>
      <c r="AD4" s="487">
        <v>3.8512108290968756</v>
      </c>
      <c r="AE4" s="487">
        <v>3.8577114755315884</v>
      </c>
      <c r="AF4" s="487">
        <v>3.8637560648396216</v>
      </c>
      <c r="AG4" s="487">
        <v>3.8706177982318586</v>
      </c>
      <c r="AH4" s="487">
        <v>3.8787813621919938</v>
      </c>
      <c r="AI4" s="487">
        <v>3.8903056918799597</v>
      </c>
      <c r="AJ4" s="487">
        <v>3.9012081552342925</v>
      </c>
      <c r="AK4" s="487">
        <v>3.9122009849900659</v>
      </c>
      <c r="AL4" s="487">
        <v>3.9241764478001064</v>
      </c>
      <c r="AM4" s="487">
        <v>3.9379682754713619</v>
      </c>
      <c r="AN4" s="487">
        <v>3.9543704587550099</v>
      </c>
      <c r="AO4" s="487">
        <v>3.9708924260490694</v>
      </c>
      <c r="AP4" s="487">
        <v>3.98798352912429</v>
      </c>
      <c r="AQ4" s="487">
        <v>4.0058267578082605</v>
      </c>
      <c r="AR4" s="487">
        <v>4.0247967930331265</v>
      </c>
      <c r="AS4" s="487">
        <v>4.0463428352006492</v>
      </c>
      <c r="AT4" s="487">
        <v>4.066986471027513</v>
      </c>
      <c r="AU4" s="487">
        <v>4.0880663085777575</v>
      </c>
      <c r="AV4" s="487">
        <v>4.109214153763272</v>
      </c>
      <c r="AW4" s="487">
        <v>4.130672340139161</v>
      </c>
      <c r="AX4" s="487">
        <v>4.1543005111902556</v>
      </c>
      <c r="AY4" s="487">
        <v>4.17788749148382</v>
      </c>
      <c r="AZ4" s="487">
        <v>4.2020346757431755</v>
      </c>
      <c r="BA4" s="487">
        <v>4.2267713900551946</v>
      </c>
      <c r="BB4" s="487">
        <v>4.252405727617349</v>
      </c>
    </row>
    <row r="5" spans="1:54">
      <c r="A5" s="484"/>
      <c r="B5" s="484">
        <v>100</v>
      </c>
      <c r="C5" s="484" t="s">
        <v>1795</v>
      </c>
      <c r="D5" s="487">
        <v>4.1809098536831923</v>
      </c>
      <c r="E5" s="487">
        <v>4.184892991474662</v>
      </c>
      <c r="F5" s="487">
        <v>4.1836322983173995</v>
      </c>
      <c r="G5" s="487">
        <v>4.1842351628195171</v>
      </c>
      <c r="H5" s="487">
        <v>4.1871512373167779</v>
      </c>
      <c r="I5" s="487">
        <v>4.1953762664195118</v>
      </c>
      <c r="J5" s="487">
        <v>4.2087022328888795</v>
      </c>
      <c r="K5" s="487">
        <v>4.2180964305810598</v>
      </c>
      <c r="L5" s="487">
        <v>4.2275349987517874</v>
      </c>
      <c r="M5" s="487">
        <v>4.237014424686687</v>
      </c>
      <c r="N5" s="487">
        <v>4.247742086655184</v>
      </c>
      <c r="O5" s="487">
        <v>4.2645384940067865</v>
      </c>
      <c r="P5" s="487">
        <v>4.2753455963176457</v>
      </c>
      <c r="Q5" s="487">
        <v>4.2860783198576602</v>
      </c>
      <c r="R5" s="487">
        <v>4.295731645256871</v>
      </c>
      <c r="S5" s="487">
        <v>4.3045462068174087</v>
      </c>
      <c r="T5" s="487">
        <v>4.319505823950319</v>
      </c>
      <c r="U5" s="487">
        <v>4.3259628708956575</v>
      </c>
      <c r="V5" s="487">
        <v>4.3320311088536574</v>
      </c>
      <c r="W5" s="487">
        <v>4.3363178931715147</v>
      </c>
      <c r="X5" s="487">
        <v>4.3419675932904802</v>
      </c>
      <c r="Y5" s="487">
        <v>4.3542906899352785</v>
      </c>
      <c r="Z5" s="487">
        <v>4.3576990574154575</v>
      </c>
      <c r="AA5" s="487">
        <v>4.3596149630805021</v>
      </c>
      <c r="AB5" s="487">
        <v>4.3610437899240422</v>
      </c>
      <c r="AC5" s="487">
        <v>4.3641860078576489</v>
      </c>
      <c r="AD5" s="487">
        <v>4.3707030605606301</v>
      </c>
      <c r="AE5" s="487">
        <v>4.3748244539716419</v>
      </c>
      <c r="AF5" s="487">
        <v>4.3787696455472398</v>
      </c>
      <c r="AG5" s="487">
        <v>4.3838600974430362</v>
      </c>
      <c r="AH5" s="487">
        <v>4.3904689546248781</v>
      </c>
      <c r="AI5" s="487">
        <v>4.402093158810608</v>
      </c>
      <c r="AJ5" s="487">
        <v>4.4127209193350367</v>
      </c>
      <c r="AK5" s="487">
        <v>4.4234785976297601</v>
      </c>
      <c r="AL5" s="487">
        <v>4.435442973365503</v>
      </c>
      <c r="AM5" s="487">
        <v>4.4496077175127215</v>
      </c>
      <c r="AN5" s="487">
        <v>4.465374028335491</v>
      </c>
      <c r="AO5" s="487">
        <v>4.4807034350121304</v>
      </c>
      <c r="AP5" s="487">
        <v>4.4967692453319756</v>
      </c>
      <c r="AQ5" s="487">
        <v>4.5138351267252252</v>
      </c>
      <c r="AR5" s="487">
        <v>4.5322551855582143</v>
      </c>
      <c r="AS5" s="487">
        <v>4.5529108899909021</v>
      </c>
      <c r="AT5" s="487">
        <v>4.5717251072834451</v>
      </c>
      <c r="AU5" s="487">
        <v>4.5911762820895454</v>
      </c>
      <c r="AV5" s="487">
        <v>4.610847109131921</v>
      </c>
      <c r="AW5" s="487">
        <v>4.6311680834932707</v>
      </c>
      <c r="AX5" s="487">
        <v>4.6546467524741608</v>
      </c>
      <c r="AY5" s="487">
        <v>4.6781513205245453</v>
      </c>
      <c r="AZ5" s="487">
        <v>4.7024743882731332</v>
      </c>
      <c r="BA5" s="487">
        <v>4.727826307760405</v>
      </c>
      <c r="BB5" s="487">
        <v>4.7547896791717061</v>
      </c>
    </row>
    <row r="6" spans="1:54">
      <c r="A6" s="484"/>
      <c r="B6" s="484">
        <v>1</v>
      </c>
      <c r="C6" s="484" t="s">
        <v>2193</v>
      </c>
      <c r="D6" s="487">
        <v>3.2621955669949947</v>
      </c>
      <c r="E6" s="487">
        <v>3.2688736554046169</v>
      </c>
      <c r="F6" s="487">
        <v>3.2717608542380177</v>
      </c>
      <c r="G6" s="487">
        <v>3.2760872300377515</v>
      </c>
      <c r="H6" s="487">
        <v>3.2820682439005697</v>
      </c>
      <c r="I6" s="487">
        <v>3.292219735735038</v>
      </c>
      <c r="J6" s="487">
        <v>3.3064310428681862</v>
      </c>
      <c r="K6" s="487">
        <v>3.3176157537074702</v>
      </c>
      <c r="L6" s="487">
        <v>3.3286369207831981</v>
      </c>
      <c r="M6" s="487">
        <v>3.3393341507829564</v>
      </c>
      <c r="N6" s="487">
        <v>3.3508023575631314</v>
      </c>
      <c r="O6" s="487">
        <v>3.3658005259558581</v>
      </c>
      <c r="P6" s="487">
        <v>3.3760217391081611</v>
      </c>
      <c r="Q6" s="487">
        <v>3.3857705340920354</v>
      </c>
      <c r="R6" s="487">
        <v>3.3941410718176011</v>
      </c>
      <c r="S6" s="487">
        <v>3.4013954731367941</v>
      </c>
      <c r="T6" s="487">
        <v>3.4119751283370992</v>
      </c>
      <c r="U6" s="487">
        <v>3.4165104533070103</v>
      </c>
      <c r="V6" s="487">
        <v>3.420296471728324</v>
      </c>
      <c r="W6" s="487">
        <v>3.4223263820672809</v>
      </c>
      <c r="X6" s="487">
        <v>3.4242097119477379</v>
      </c>
      <c r="Y6" s="487">
        <v>3.4302512663695386</v>
      </c>
      <c r="Z6" s="487">
        <v>3.4308951108456314</v>
      </c>
      <c r="AA6" s="487">
        <v>3.430069967772746</v>
      </c>
      <c r="AB6" s="487">
        <v>3.4283797038338095</v>
      </c>
      <c r="AC6" s="487">
        <v>3.4272600020488642</v>
      </c>
      <c r="AD6" s="487">
        <v>3.4310313766985674</v>
      </c>
      <c r="AE6" s="487">
        <v>3.4330573915478495</v>
      </c>
      <c r="AF6" s="487">
        <v>3.4344961994123424</v>
      </c>
      <c r="AG6" s="487">
        <v>3.4365107489056346</v>
      </c>
      <c r="AH6" s="487">
        <v>3.439578822599751</v>
      </c>
      <c r="AI6" s="487">
        <v>3.4451010110820306</v>
      </c>
      <c r="AJ6" s="487">
        <v>3.4505885371683358</v>
      </c>
      <c r="AK6" s="487">
        <v>3.4560329229597353</v>
      </c>
      <c r="AL6" s="487">
        <v>3.4623162509848577</v>
      </c>
      <c r="AM6" s="487">
        <v>3.4701451159790779</v>
      </c>
      <c r="AN6" s="487">
        <v>3.4811623658697535</v>
      </c>
      <c r="AO6" s="487">
        <v>3.4929972641542566</v>
      </c>
      <c r="AP6" s="487">
        <v>3.5051858324782019</v>
      </c>
      <c r="AQ6" s="487">
        <v>3.5178917604329247</v>
      </c>
      <c r="AR6" s="487">
        <v>3.5314872326050271</v>
      </c>
      <c r="AS6" s="487">
        <v>3.5497484794376053</v>
      </c>
      <c r="AT6" s="487">
        <v>3.5678085585573016</v>
      </c>
      <c r="AU6" s="487">
        <v>3.5860205106740599</v>
      </c>
      <c r="AV6" s="487">
        <v>3.6040755520052645</v>
      </c>
      <c r="AW6" s="487">
        <v>3.6221305010539178</v>
      </c>
      <c r="AX6" s="487">
        <v>3.6446425527074675</v>
      </c>
      <c r="AY6" s="487">
        <v>3.6670426196757675</v>
      </c>
      <c r="AZ6" s="487">
        <v>3.6898524540798783</v>
      </c>
      <c r="BA6" s="487">
        <v>3.7130645104943802</v>
      </c>
      <c r="BB6" s="487">
        <v>3.7369752741935618</v>
      </c>
    </row>
    <row r="7" spans="1:54">
      <c r="A7" s="484"/>
      <c r="B7" s="484">
        <v>2</v>
      </c>
      <c r="C7" s="484" t="s">
        <v>2194</v>
      </c>
      <c r="D7" s="487">
        <v>2.7669350819718734</v>
      </c>
      <c r="E7" s="487">
        <v>2.7726711186662092</v>
      </c>
      <c r="F7" s="487">
        <v>2.7746328455546205</v>
      </c>
      <c r="G7" s="487">
        <v>2.7775665958375626</v>
      </c>
      <c r="H7" s="487">
        <v>2.7817804716804497</v>
      </c>
      <c r="I7" s="487">
        <v>2.7895445461718884</v>
      </c>
      <c r="J7" s="487">
        <v>2.8005831101856495</v>
      </c>
      <c r="K7" s="487">
        <v>2.8086663084708436</v>
      </c>
      <c r="L7" s="487">
        <v>2.8163903618201687</v>
      </c>
      <c r="M7" s="487">
        <v>2.8236289731432813</v>
      </c>
      <c r="N7" s="487">
        <v>2.8315719906322805</v>
      </c>
      <c r="O7" s="487">
        <v>2.8429749258499699</v>
      </c>
      <c r="P7" s="487">
        <v>2.8495273954564069</v>
      </c>
      <c r="Q7" s="487">
        <v>2.8554736707266883</v>
      </c>
      <c r="R7" s="487">
        <v>2.8601131367325374</v>
      </c>
      <c r="S7" s="487">
        <v>2.8638828080047585</v>
      </c>
      <c r="T7" s="487">
        <v>2.8724720856220509</v>
      </c>
      <c r="U7" s="487">
        <v>2.874856407480916</v>
      </c>
      <c r="V7" s="487">
        <v>2.876617219330504</v>
      </c>
      <c r="W7" s="487">
        <v>2.876835848529637</v>
      </c>
      <c r="X7" s="487">
        <v>2.8772333360448137</v>
      </c>
      <c r="Y7" s="487">
        <v>2.8834300819188781</v>
      </c>
      <c r="Z7" s="487">
        <v>2.8838632404687936</v>
      </c>
      <c r="AA7" s="487">
        <v>2.8829183775355629</v>
      </c>
      <c r="AB7" s="487">
        <v>2.8812657634775949</v>
      </c>
      <c r="AC7" s="487">
        <v>2.8803951241604597</v>
      </c>
      <c r="AD7" s="487">
        <v>2.8858899825938358</v>
      </c>
      <c r="AE7" s="487">
        <v>2.8897426921954308</v>
      </c>
      <c r="AF7" s="487">
        <v>2.8930930373589052</v>
      </c>
      <c r="AG7" s="487">
        <v>2.8969411404475931</v>
      </c>
      <c r="AH7" s="487">
        <v>2.9015472507757001</v>
      </c>
      <c r="AI7" s="487">
        <v>2.9102745328021835</v>
      </c>
      <c r="AJ7" s="487">
        <v>2.9183564903375392</v>
      </c>
      <c r="AK7" s="487">
        <v>2.9262557917188712</v>
      </c>
      <c r="AL7" s="487">
        <v>2.9346278994556778</v>
      </c>
      <c r="AM7" s="487">
        <v>2.9441295658956523</v>
      </c>
      <c r="AN7" s="487">
        <v>2.9579817857424415</v>
      </c>
      <c r="AO7" s="487">
        <v>2.9717996066824064</v>
      </c>
      <c r="AP7" s="487">
        <v>2.9857726006395402</v>
      </c>
      <c r="AQ7" s="487">
        <v>3.0000581879756392</v>
      </c>
      <c r="AR7" s="487">
        <v>3.0149286781156506</v>
      </c>
      <c r="AS7" s="487">
        <v>3.0340774300865281</v>
      </c>
      <c r="AT7" s="487">
        <v>3.0521557921710798</v>
      </c>
      <c r="AU7" s="487">
        <v>3.0704093163211308</v>
      </c>
      <c r="AV7" s="487">
        <v>3.0885160922046726</v>
      </c>
      <c r="AW7" s="487">
        <v>3.1066990377118198</v>
      </c>
      <c r="AX7" s="487">
        <v>3.1262632823612151</v>
      </c>
      <c r="AY7" s="487">
        <v>3.1456568231152588</v>
      </c>
      <c r="AZ7" s="487">
        <v>3.1652731838985582</v>
      </c>
      <c r="BA7" s="487">
        <v>3.1852157299232644</v>
      </c>
      <c r="BB7" s="487">
        <v>3.2057512908077306</v>
      </c>
    </row>
    <row r="8" spans="1:54">
      <c r="A8" s="484"/>
      <c r="B8" s="484">
        <v>3</v>
      </c>
      <c r="C8" s="484" t="s">
        <v>1833</v>
      </c>
      <c r="D8" s="487">
        <v>3.79499943344327</v>
      </c>
      <c r="E8" s="487">
        <v>3.8039054415986238</v>
      </c>
      <c r="F8" s="487">
        <v>3.8076435214589464</v>
      </c>
      <c r="G8" s="487">
        <v>3.8124202732987968</v>
      </c>
      <c r="H8" s="487">
        <v>3.8184215761979297</v>
      </c>
      <c r="I8" s="487">
        <v>3.829150391828025</v>
      </c>
      <c r="J8" s="487">
        <v>3.8473862562958523</v>
      </c>
      <c r="K8" s="487">
        <v>3.861980743759482</v>
      </c>
      <c r="L8" s="487">
        <v>3.875508734950281</v>
      </c>
      <c r="M8" s="487">
        <v>3.8879414199258564</v>
      </c>
      <c r="N8" s="487">
        <v>3.9009457008959822</v>
      </c>
      <c r="O8" s="487">
        <v>3.9213531317850747</v>
      </c>
      <c r="P8" s="487">
        <v>3.9364123928012864</v>
      </c>
      <c r="Q8" s="487">
        <v>3.950371160532959</v>
      </c>
      <c r="R8" s="487">
        <v>3.9622426030450226</v>
      </c>
      <c r="S8" s="487">
        <v>3.9727209523685407</v>
      </c>
      <c r="T8" s="487">
        <v>3.9910081416314811</v>
      </c>
      <c r="U8" s="487">
        <v>4.0021135361059246</v>
      </c>
      <c r="V8" s="487">
        <v>4.0120328383895183</v>
      </c>
      <c r="W8" s="487">
        <v>4.0199297759201045</v>
      </c>
      <c r="X8" s="487">
        <v>4.0269403656142631</v>
      </c>
      <c r="Y8" s="487">
        <v>4.0398800492137781</v>
      </c>
      <c r="Z8" s="487">
        <v>4.0479426329265689</v>
      </c>
      <c r="AA8" s="487">
        <v>4.0542295371467496</v>
      </c>
      <c r="AB8" s="487">
        <v>4.059645317683751</v>
      </c>
      <c r="AC8" s="487">
        <v>4.0656620822347795</v>
      </c>
      <c r="AD8" s="487">
        <v>4.0770838688067874</v>
      </c>
      <c r="AE8" s="487">
        <v>4.0865945890234583</v>
      </c>
      <c r="AF8" s="487">
        <v>4.0956049747182366</v>
      </c>
      <c r="AG8" s="487">
        <v>4.1056771147072944</v>
      </c>
      <c r="AH8" s="487">
        <v>4.1175252247387721</v>
      </c>
      <c r="AI8" s="487">
        <v>4.1311382726124535</v>
      </c>
      <c r="AJ8" s="487">
        <v>4.1449022805215767</v>
      </c>
      <c r="AK8" s="487">
        <v>4.159011550614987</v>
      </c>
      <c r="AL8" s="487">
        <v>4.1743931991471062</v>
      </c>
      <c r="AM8" s="487">
        <v>4.1919178282443923</v>
      </c>
      <c r="AN8" s="487">
        <v>4.2101912594781359</v>
      </c>
      <c r="AO8" s="487">
        <v>4.2295879675403043</v>
      </c>
      <c r="AP8" s="487">
        <v>4.2498840740539432</v>
      </c>
      <c r="AQ8" s="487">
        <v>4.2711069043058085</v>
      </c>
      <c r="AR8" s="487">
        <v>4.2937497450271502</v>
      </c>
      <c r="AS8" s="487">
        <v>4.3188209466470182</v>
      </c>
      <c r="AT8" s="487">
        <v>4.3442113290618716</v>
      </c>
      <c r="AU8" s="487">
        <v>4.3701553336547301</v>
      </c>
      <c r="AV8" s="487">
        <v>4.3960946427045702</v>
      </c>
      <c r="AW8" s="487">
        <v>4.4221529635957761</v>
      </c>
      <c r="AX8" s="487">
        <v>4.4493820196439762</v>
      </c>
      <c r="AY8" s="487">
        <v>4.4765290297670672</v>
      </c>
      <c r="AZ8" s="487">
        <v>4.5042231287209065</v>
      </c>
      <c r="BA8" s="487">
        <v>4.5321929381450028</v>
      </c>
      <c r="BB8" s="487">
        <v>4.560439376216296</v>
      </c>
    </row>
    <row r="9" spans="1:54">
      <c r="A9" s="484"/>
      <c r="B9" s="484">
        <v>4</v>
      </c>
      <c r="C9" s="484" t="s">
        <v>2195</v>
      </c>
      <c r="D9" s="487">
        <v>3.6666830725769164</v>
      </c>
      <c r="E9" s="487">
        <v>3.678284518610738</v>
      </c>
      <c r="F9" s="487">
        <v>3.6851347724406898</v>
      </c>
      <c r="G9" s="487">
        <v>3.6937299127598555</v>
      </c>
      <c r="H9" s="487">
        <v>3.7043792475722799</v>
      </c>
      <c r="I9" s="487">
        <v>3.7202212186987</v>
      </c>
      <c r="J9" s="487">
        <v>3.7382985356205478</v>
      </c>
      <c r="K9" s="487">
        <v>3.7524681900789942</v>
      </c>
      <c r="L9" s="487">
        <v>3.7664995817867681</v>
      </c>
      <c r="M9" s="487">
        <v>3.7807153080442455</v>
      </c>
      <c r="N9" s="487">
        <v>3.7966178636489931</v>
      </c>
      <c r="O9" s="487">
        <v>3.8164989906601487</v>
      </c>
      <c r="P9" s="487">
        <v>3.8311244701788367</v>
      </c>
      <c r="Q9" s="487">
        <v>3.8457257044035078</v>
      </c>
      <c r="R9" s="487">
        <v>3.8595603554652334</v>
      </c>
      <c r="S9" s="487">
        <v>3.8732322082161184</v>
      </c>
      <c r="T9" s="487">
        <v>3.893252779023181</v>
      </c>
      <c r="U9" s="487">
        <v>3.9066303933421191</v>
      </c>
      <c r="V9" s="487">
        <v>3.9196311544581977</v>
      </c>
      <c r="W9" s="487">
        <v>3.9313744727796651</v>
      </c>
      <c r="X9" s="487">
        <v>3.9440827016661362</v>
      </c>
      <c r="Y9" s="487">
        <v>3.9640353376024353</v>
      </c>
      <c r="Z9" s="487">
        <v>3.97731171050139</v>
      </c>
      <c r="AA9" s="487">
        <v>3.9892972368549455</v>
      </c>
      <c r="AB9" s="487">
        <v>4.0009211775031259</v>
      </c>
      <c r="AC9" s="487">
        <v>4.0137316136830927</v>
      </c>
      <c r="AD9" s="487">
        <v>4.032344570254252</v>
      </c>
      <c r="AE9" s="487">
        <v>4.0480920872888131</v>
      </c>
      <c r="AF9" s="487">
        <v>4.0634794365227158</v>
      </c>
      <c r="AG9" s="487">
        <v>4.079815190737798</v>
      </c>
      <c r="AH9" s="487">
        <v>4.0976463149768625</v>
      </c>
      <c r="AI9" s="487">
        <v>4.1175070919293937</v>
      </c>
      <c r="AJ9" s="487">
        <v>4.1360319920703228</v>
      </c>
      <c r="AK9" s="487">
        <v>4.154738483327443</v>
      </c>
      <c r="AL9" s="487">
        <v>4.1745383396674898</v>
      </c>
      <c r="AM9" s="487">
        <v>4.1964997364620844</v>
      </c>
      <c r="AN9" s="487">
        <v>4.2196939576881736</v>
      </c>
      <c r="AO9" s="487">
        <v>4.2423772675463702</v>
      </c>
      <c r="AP9" s="487">
        <v>4.2657394544197862</v>
      </c>
      <c r="AQ9" s="487">
        <v>4.2901132957947166</v>
      </c>
      <c r="AR9" s="487">
        <v>4.3159102868443249</v>
      </c>
      <c r="AS9" s="487">
        <v>4.3420174750802252</v>
      </c>
      <c r="AT9" s="487">
        <v>4.3665767493339613</v>
      </c>
      <c r="AU9" s="487">
        <v>4.3918954250880278</v>
      </c>
      <c r="AV9" s="487">
        <v>4.4177106315305865</v>
      </c>
      <c r="AW9" s="487">
        <v>4.4443307300645909</v>
      </c>
      <c r="AX9" s="487">
        <v>4.4699595171099524</v>
      </c>
      <c r="AY9" s="487">
        <v>4.4957985194567121</v>
      </c>
      <c r="AZ9" s="487">
        <v>4.5224415334574175</v>
      </c>
      <c r="BA9" s="487">
        <v>4.5499357814887906</v>
      </c>
      <c r="BB9" s="487">
        <v>4.5785691930545989</v>
      </c>
    </row>
    <row r="10" spans="1:54">
      <c r="A10" s="484"/>
      <c r="B10" s="484">
        <v>5</v>
      </c>
      <c r="C10" s="484" t="s">
        <v>2196</v>
      </c>
      <c r="D10" s="487">
        <v>4.076119527965937</v>
      </c>
      <c r="E10" s="487">
        <v>4.0876088099497512</v>
      </c>
      <c r="F10" s="487">
        <v>4.0942674426722965</v>
      </c>
      <c r="G10" s="487">
        <v>4.1028341373532422</v>
      </c>
      <c r="H10" s="487">
        <v>4.1134728199861339</v>
      </c>
      <c r="I10" s="487">
        <v>4.129551637184667</v>
      </c>
      <c r="J10" s="487">
        <v>4.1495462049965175</v>
      </c>
      <c r="K10" s="487">
        <v>4.1663708442359972</v>
      </c>
      <c r="L10" s="487">
        <v>4.1830164179386067</v>
      </c>
      <c r="M10" s="487">
        <v>4.1994154364762339</v>
      </c>
      <c r="N10" s="487">
        <v>4.216846316748649</v>
      </c>
      <c r="O10" s="487">
        <v>4.238133207773271</v>
      </c>
      <c r="P10" s="487">
        <v>4.2542295375915238</v>
      </c>
      <c r="Q10" s="487">
        <v>4.2700336585715837</v>
      </c>
      <c r="R10" s="487">
        <v>4.2842858664311976</v>
      </c>
      <c r="S10" s="487">
        <v>4.2978237197041533</v>
      </c>
      <c r="T10" s="487">
        <v>4.3164323679461933</v>
      </c>
      <c r="U10" s="487">
        <v>4.3279613608713561</v>
      </c>
      <c r="V10" s="487">
        <v>4.3388373927054014</v>
      </c>
      <c r="W10" s="487">
        <v>4.3480212541734371</v>
      </c>
      <c r="X10" s="487">
        <v>4.3567593777700084</v>
      </c>
      <c r="Y10" s="487">
        <v>4.3705411666731653</v>
      </c>
      <c r="Z10" s="487">
        <v>4.3792224217323508</v>
      </c>
      <c r="AA10" s="487">
        <v>4.3865863428698715</v>
      </c>
      <c r="AB10" s="487">
        <v>4.3933029262700272</v>
      </c>
      <c r="AC10" s="487">
        <v>4.4006898324527679</v>
      </c>
      <c r="AD10" s="487">
        <v>4.4123043168482248</v>
      </c>
      <c r="AE10" s="487">
        <v>4.4216668051440013</v>
      </c>
      <c r="AF10" s="487">
        <v>4.430691353735428</v>
      </c>
      <c r="AG10" s="487">
        <v>4.4408488379322426</v>
      </c>
      <c r="AH10" s="487">
        <v>4.4529628932010619</v>
      </c>
      <c r="AI10" s="487">
        <v>4.4667249707413026</v>
      </c>
      <c r="AJ10" s="487">
        <v>4.4804474922152098</v>
      </c>
      <c r="AK10" s="487">
        <v>4.4948908754086681</v>
      </c>
      <c r="AL10" s="487">
        <v>4.5108635330274058</v>
      </c>
      <c r="AM10" s="487">
        <v>4.5291321679778607</v>
      </c>
      <c r="AN10" s="487">
        <v>4.5502410680380239</v>
      </c>
      <c r="AO10" s="487">
        <v>4.572243032344681</v>
      </c>
      <c r="AP10" s="487">
        <v>4.5952789864954156</v>
      </c>
      <c r="AQ10" s="487">
        <v>4.6193774244925461</v>
      </c>
      <c r="AR10" s="487">
        <v>4.6450680226116265</v>
      </c>
      <c r="AS10" s="487">
        <v>4.6714781906815777</v>
      </c>
      <c r="AT10" s="487">
        <v>4.6983177167890142</v>
      </c>
      <c r="AU10" s="487">
        <v>4.7257319086576306</v>
      </c>
      <c r="AV10" s="487">
        <v>4.7532709634616959</v>
      </c>
      <c r="AW10" s="487">
        <v>4.7809866329259547</v>
      </c>
      <c r="AX10" s="487">
        <v>4.8084979243105073</v>
      </c>
      <c r="AY10" s="487">
        <v>4.8359346363891982</v>
      </c>
      <c r="AZ10" s="487">
        <v>4.8639010730565913</v>
      </c>
      <c r="BA10" s="487">
        <v>4.892055414102721</v>
      </c>
      <c r="BB10" s="487">
        <v>4.9203833553788883</v>
      </c>
    </row>
    <row r="11" spans="1:54">
      <c r="A11" s="484"/>
      <c r="B11" s="484">
        <v>6</v>
      </c>
      <c r="C11" s="484" t="s">
        <v>2197</v>
      </c>
      <c r="D11" s="487">
        <v>3.3877519965267928</v>
      </c>
      <c r="E11" s="487">
        <v>3.3960872653808782</v>
      </c>
      <c r="F11" s="487">
        <v>3.4008236563287211</v>
      </c>
      <c r="G11" s="487">
        <v>3.4071123182023846</v>
      </c>
      <c r="H11" s="487">
        <v>3.4151723661515354</v>
      </c>
      <c r="I11" s="487">
        <v>3.4275385629441733</v>
      </c>
      <c r="J11" s="487">
        <v>3.444264635783556</v>
      </c>
      <c r="K11" s="487">
        <v>3.4585586672204398</v>
      </c>
      <c r="L11" s="487">
        <v>3.4724850383303472</v>
      </c>
      <c r="M11" s="487">
        <v>3.4862603679848432</v>
      </c>
      <c r="N11" s="487">
        <v>3.5004948027403815</v>
      </c>
      <c r="O11" s="487">
        <v>3.5195966419712259</v>
      </c>
      <c r="P11" s="487">
        <v>3.5343981173914134</v>
      </c>
      <c r="Q11" s="487">
        <v>3.5489321321401199</v>
      </c>
      <c r="R11" s="487">
        <v>3.5622665695154834</v>
      </c>
      <c r="S11" s="487">
        <v>3.5746378613740935</v>
      </c>
      <c r="T11" s="487">
        <v>3.5933606331915944</v>
      </c>
      <c r="U11" s="487">
        <v>3.6062700828683916</v>
      </c>
      <c r="V11" s="487">
        <v>3.6184510309345068</v>
      </c>
      <c r="W11" s="487">
        <v>3.6291517153130219</v>
      </c>
      <c r="X11" s="487">
        <v>3.6398137265473114</v>
      </c>
      <c r="Y11" s="487">
        <v>3.6572654829822331</v>
      </c>
      <c r="Z11" s="487">
        <v>3.6701995086242065</v>
      </c>
      <c r="AA11" s="487">
        <v>3.6818849500752502</v>
      </c>
      <c r="AB11" s="487">
        <v>3.6931232784477119</v>
      </c>
      <c r="AC11" s="487">
        <v>3.7050544885523093</v>
      </c>
      <c r="AD11" s="487">
        <v>3.7199489869439657</v>
      </c>
      <c r="AE11" s="487">
        <v>3.732331547957227</v>
      </c>
      <c r="AF11" s="487">
        <v>3.7441301180738371</v>
      </c>
      <c r="AG11" s="487">
        <v>3.7567176697587601</v>
      </c>
      <c r="AH11" s="487">
        <v>3.7708535415950477</v>
      </c>
      <c r="AI11" s="487">
        <v>3.7878213799606528</v>
      </c>
      <c r="AJ11" s="487">
        <v>3.8040954507835134</v>
      </c>
      <c r="AK11" s="487">
        <v>3.8207339356992427</v>
      </c>
      <c r="AL11" s="487">
        <v>3.8385072103486291</v>
      </c>
      <c r="AM11" s="487">
        <v>3.8581979923009988</v>
      </c>
      <c r="AN11" s="487">
        <v>3.878855061939773</v>
      </c>
      <c r="AO11" s="487">
        <v>3.899475343601329</v>
      </c>
      <c r="AP11" s="487">
        <v>3.920945122353817</v>
      </c>
      <c r="AQ11" s="487">
        <v>3.9432852642948752</v>
      </c>
      <c r="AR11" s="487">
        <v>3.9668993667973158</v>
      </c>
      <c r="AS11" s="487">
        <v>3.9885753835994087</v>
      </c>
      <c r="AT11" s="487">
        <v>4.0096432541125822</v>
      </c>
      <c r="AU11" s="487">
        <v>4.031239112636313</v>
      </c>
      <c r="AV11" s="487">
        <v>4.0530251734866303</v>
      </c>
      <c r="AW11" s="487">
        <v>4.0751140184540828</v>
      </c>
      <c r="AX11" s="487">
        <v>4.0966097075142267</v>
      </c>
      <c r="AY11" s="487">
        <v>4.1179720335063239</v>
      </c>
      <c r="AZ11" s="487">
        <v>4.1398181277766337</v>
      </c>
      <c r="BA11" s="487">
        <v>4.1619892250379458</v>
      </c>
      <c r="BB11" s="487">
        <v>4.1846012353204722</v>
      </c>
    </row>
    <row r="12" spans="1:54">
      <c r="A12" s="484"/>
      <c r="B12" s="484">
        <v>7</v>
      </c>
      <c r="C12" s="484" t="s">
        <v>1934</v>
      </c>
      <c r="D12" s="487">
        <v>3.1601880886835856</v>
      </c>
      <c r="E12" s="487">
        <v>3.1647635175927511</v>
      </c>
      <c r="F12" s="487">
        <v>3.1672463930824195</v>
      </c>
      <c r="G12" s="487">
        <v>3.172067409286516</v>
      </c>
      <c r="H12" s="487">
        <v>3.1793174053700723</v>
      </c>
      <c r="I12" s="487">
        <v>3.190496937897513</v>
      </c>
      <c r="J12" s="487">
        <v>3.1995104361092483</v>
      </c>
      <c r="K12" s="487">
        <v>3.2059495410197436</v>
      </c>
      <c r="L12" s="487">
        <v>3.2128766730420013</v>
      </c>
      <c r="M12" s="487">
        <v>3.2208149864358493</v>
      </c>
      <c r="N12" s="487">
        <v>3.2303125475123737</v>
      </c>
      <c r="O12" s="487">
        <v>3.2411145240012114</v>
      </c>
      <c r="P12" s="487">
        <v>3.2477009456911641</v>
      </c>
      <c r="Q12" s="487">
        <v>3.2553679950203911</v>
      </c>
      <c r="R12" s="487">
        <v>3.2633398322504714</v>
      </c>
      <c r="S12" s="487">
        <v>3.2715852609626395</v>
      </c>
      <c r="T12" s="487">
        <v>3.2834594995249202</v>
      </c>
      <c r="U12" s="487">
        <v>3.2899674691974496</v>
      </c>
      <c r="V12" s="487">
        <v>3.296849141826387</v>
      </c>
      <c r="W12" s="487">
        <v>3.3030275679368071</v>
      </c>
      <c r="X12" s="487">
        <v>3.311207065349822</v>
      </c>
      <c r="Y12" s="487">
        <v>3.3260563074529514</v>
      </c>
      <c r="Z12" s="487">
        <v>3.3344706841010505</v>
      </c>
      <c r="AA12" s="487">
        <v>3.3422001839314373</v>
      </c>
      <c r="AB12" s="487">
        <v>3.3500954408681207</v>
      </c>
      <c r="AC12" s="487">
        <v>3.3593898700812361</v>
      </c>
      <c r="AD12" s="487">
        <v>3.3753231940568766</v>
      </c>
      <c r="AE12" s="487">
        <v>3.3881418113042803</v>
      </c>
      <c r="AF12" s="487">
        <v>3.400846881166748</v>
      </c>
      <c r="AG12" s="487">
        <v>3.4142628126610615</v>
      </c>
      <c r="AH12" s="487">
        <v>3.4287224829334892</v>
      </c>
      <c r="AI12" s="487">
        <v>3.4477515410668675</v>
      </c>
      <c r="AJ12" s="487">
        <v>3.4643993207958563</v>
      </c>
      <c r="AK12" s="487">
        <v>3.4813776058112968</v>
      </c>
      <c r="AL12" s="487">
        <v>3.4993560859768507</v>
      </c>
      <c r="AM12" s="487">
        <v>3.5191609126140513</v>
      </c>
      <c r="AN12" s="487">
        <v>3.5442279779592445</v>
      </c>
      <c r="AO12" s="487">
        <v>3.5677604653219297</v>
      </c>
      <c r="AP12" s="487">
        <v>3.5921539404999745</v>
      </c>
      <c r="AQ12" s="487">
        <v>3.6178248764098799</v>
      </c>
      <c r="AR12" s="487">
        <v>3.6450031644960745</v>
      </c>
      <c r="AS12" s="487">
        <v>3.6678929171367214</v>
      </c>
      <c r="AT12" s="487">
        <v>3.6885603284024806</v>
      </c>
      <c r="AU12" s="487">
        <v>3.7103034441488907</v>
      </c>
      <c r="AV12" s="487">
        <v>3.7330368553205138</v>
      </c>
      <c r="AW12" s="487">
        <v>3.7570703657904199</v>
      </c>
      <c r="AX12" s="487">
        <v>3.7807094129880667</v>
      </c>
      <c r="AY12" s="487">
        <v>3.8050859362435214</v>
      </c>
      <c r="AZ12" s="487">
        <v>3.8306603603225806</v>
      </c>
      <c r="BA12" s="487">
        <v>3.8578176975674849</v>
      </c>
      <c r="BB12" s="487">
        <v>3.8869473011986932</v>
      </c>
    </row>
    <row r="13" spans="1:54">
      <c r="A13" s="484"/>
      <c r="B13" s="484">
        <v>8</v>
      </c>
      <c r="C13" s="484" t="s">
        <v>1979</v>
      </c>
      <c r="D13" s="487">
        <v>3.1508698226371381</v>
      </c>
      <c r="E13" s="487">
        <v>3.1616344162101639</v>
      </c>
      <c r="F13" s="487">
        <v>3.1694692018706681</v>
      </c>
      <c r="G13" s="487">
        <v>3.1791010281965981</v>
      </c>
      <c r="H13" s="487">
        <v>3.1909162989334834</v>
      </c>
      <c r="I13" s="487">
        <v>3.2063048044973552</v>
      </c>
      <c r="J13" s="487">
        <v>3.2193003156729061</v>
      </c>
      <c r="K13" s="487">
        <v>3.2308618425571862</v>
      </c>
      <c r="L13" s="487">
        <v>3.2429849091549663</v>
      </c>
      <c r="M13" s="487">
        <v>3.2560018349723454</v>
      </c>
      <c r="N13" s="487">
        <v>3.2700267897895725</v>
      </c>
      <c r="O13" s="487">
        <v>3.2835996147486859</v>
      </c>
      <c r="P13" s="487">
        <v>3.2944630603630887</v>
      </c>
      <c r="Q13" s="487">
        <v>3.305857883982978</v>
      </c>
      <c r="R13" s="487">
        <v>3.31705101504738</v>
      </c>
      <c r="S13" s="487">
        <v>3.3280485367427057</v>
      </c>
      <c r="T13" s="487">
        <v>3.3433171513329305</v>
      </c>
      <c r="U13" s="487">
        <v>3.3541487494744526</v>
      </c>
      <c r="V13" s="487">
        <v>3.3649845795623263</v>
      </c>
      <c r="W13" s="487">
        <v>3.3747527980646104</v>
      </c>
      <c r="X13" s="487">
        <v>3.3855938157071019</v>
      </c>
      <c r="Y13" s="487">
        <v>3.4035413578073954</v>
      </c>
      <c r="Z13" s="487">
        <v>3.4156104939938476</v>
      </c>
      <c r="AA13" s="487">
        <v>3.4268991166219203</v>
      </c>
      <c r="AB13" s="487">
        <v>3.4380270300143754</v>
      </c>
      <c r="AC13" s="487">
        <v>3.4501956885544427</v>
      </c>
      <c r="AD13" s="487">
        <v>3.4670452388180064</v>
      </c>
      <c r="AE13" s="487">
        <v>3.4812727246500588</v>
      </c>
      <c r="AF13" s="487">
        <v>3.4952302294645934</v>
      </c>
      <c r="AG13" s="487">
        <v>3.5098289899141104</v>
      </c>
      <c r="AH13" s="487">
        <v>3.5255269902289856</v>
      </c>
      <c r="AI13" s="487">
        <v>3.5432680940327015</v>
      </c>
      <c r="AJ13" s="487">
        <v>3.559082278603392</v>
      </c>
      <c r="AK13" s="487">
        <v>3.5751503147049366</v>
      </c>
      <c r="AL13" s="487">
        <v>3.5920600132888727</v>
      </c>
      <c r="AM13" s="487">
        <v>3.6105140718144462</v>
      </c>
      <c r="AN13" s="487">
        <v>3.6325450385941105</v>
      </c>
      <c r="AO13" s="487">
        <v>3.6530595864327489</v>
      </c>
      <c r="AP13" s="487">
        <v>3.6742689821977375</v>
      </c>
      <c r="AQ13" s="487">
        <v>3.696560145570861</v>
      </c>
      <c r="AR13" s="487">
        <v>3.720127596156094</v>
      </c>
      <c r="AS13" s="487">
        <v>3.7410112703619913</v>
      </c>
      <c r="AT13" s="487">
        <v>3.7595935660196078</v>
      </c>
      <c r="AU13" s="487">
        <v>3.7792347011207363</v>
      </c>
      <c r="AV13" s="487">
        <v>3.7997338717854574</v>
      </c>
      <c r="AW13" s="487">
        <v>3.8213897803708301</v>
      </c>
      <c r="AX13" s="487">
        <v>3.8400674858570403</v>
      </c>
      <c r="AY13" s="487">
        <v>3.8591776469398948</v>
      </c>
      <c r="AZ13" s="487">
        <v>3.8792841570389665</v>
      </c>
      <c r="BA13" s="487">
        <v>3.9005767118470325</v>
      </c>
      <c r="BB13" s="487">
        <v>3.9233896079989616</v>
      </c>
    </row>
    <row r="14" spans="1:54">
      <c r="A14" s="484"/>
      <c r="B14" s="484">
        <v>9</v>
      </c>
      <c r="C14" s="484" t="s">
        <v>1994</v>
      </c>
      <c r="D14" s="487">
        <v>3.1659982295718803</v>
      </c>
      <c r="E14" s="487">
        <v>3.1724467886444145</v>
      </c>
      <c r="F14" s="487">
        <v>3.1758812811085235</v>
      </c>
      <c r="G14" s="487">
        <v>3.1810031865116022</v>
      </c>
      <c r="H14" s="487">
        <v>3.1880942939382049</v>
      </c>
      <c r="I14" s="487">
        <v>3.1982257165224239</v>
      </c>
      <c r="J14" s="487">
        <v>3.2087781218512892</v>
      </c>
      <c r="K14" s="487">
        <v>3.2172794433943421</v>
      </c>
      <c r="L14" s="487">
        <v>3.2263090555503484</v>
      </c>
      <c r="M14" s="487">
        <v>3.2362108135845711</v>
      </c>
      <c r="N14" s="487">
        <v>3.246788671054484</v>
      </c>
      <c r="O14" s="487">
        <v>3.2583852646805496</v>
      </c>
      <c r="P14" s="487">
        <v>3.2663127905034002</v>
      </c>
      <c r="Q14" s="487">
        <v>3.2748381067492045</v>
      </c>
      <c r="R14" s="487">
        <v>3.2832536694841119</v>
      </c>
      <c r="S14" s="487">
        <v>3.291509272585746</v>
      </c>
      <c r="T14" s="487">
        <v>3.3031442329099669</v>
      </c>
      <c r="U14" s="487">
        <v>3.3106355057797816</v>
      </c>
      <c r="V14" s="487">
        <v>3.318084823269865</v>
      </c>
      <c r="W14" s="487">
        <v>3.3244207614326133</v>
      </c>
      <c r="X14" s="487">
        <v>3.3325504477105201</v>
      </c>
      <c r="Y14" s="487">
        <v>3.3484009832903987</v>
      </c>
      <c r="Z14" s="487">
        <v>3.3582651616776178</v>
      </c>
      <c r="AA14" s="487">
        <v>3.3673071164191004</v>
      </c>
      <c r="AB14" s="487">
        <v>3.3761730156695262</v>
      </c>
      <c r="AC14" s="487">
        <v>3.3862234089464782</v>
      </c>
      <c r="AD14" s="487">
        <v>3.4021125189752683</v>
      </c>
      <c r="AE14" s="487">
        <v>3.4160129250500133</v>
      </c>
      <c r="AF14" s="487">
        <v>3.4297769049642604</v>
      </c>
      <c r="AG14" s="487">
        <v>3.4441730825077732</v>
      </c>
      <c r="AH14" s="487">
        <v>3.4593428620984734</v>
      </c>
      <c r="AI14" s="487">
        <v>3.4790936986944305</v>
      </c>
      <c r="AJ14" s="487">
        <v>3.4967303380218242</v>
      </c>
      <c r="AK14" s="487">
        <v>3.5142160428002729</v>
      </c>
      <c r="AL14" s="487">
        <v>3.5321025758306148</v>
      </c>
      <c r="AM14" s="487">
        <v>3.5511940231059866</v>
      </c>
      <c r="AN14" s="487">
        <v>3.5716999694043623</v>
      </c>
      <c r="AO14" s="487">
        <v>3.5901300752446428</v>
      </c>
      <c r="AP14" s="487">
        <v>3.608819595386564</v>
      </c>
      <c r="AQ14" s="487">
        <v>3.6282107591395651</v>
      </c>
      <c r="AR14" s="487">
        <v>3.6485431825415553</v>
      </c>
      <c r="AS14" s="487">
        <v>3.6676985994712998</v>
      </c>
      <c r="AT14" s="487">
        <v>3.683924487680398</v>
      </c>
      <c r="AU14" s="487">
        <v>3.7008073946205688</v>
      </c>
      <c r="AV14" s="487">
        <v>3.7184968280827277</v>
      </c>
      <c r="AW14" s="487">
        <v>3.7373759243451627</v>
      </c>
      <c r="AX14" s="487">
        <v>3.7573426744389038</v>
      </c>
      <c r="AY14" s="487">
        <v>3.777848242301086</v>
      </c>
      <c r="AZ14" s="487">
        <v>3.7992633222409418</v>
      </c>
      <c r="BA14" s="487">
        <v>3.8221753144528807</v>
      </c>
      <c r="BB14" s="487">
        <v>3.8472279087140158</v>
      </c>
    </row>
    <row r="15" spans="1:54">
      <c r="A15" s="484"/>
      <c r="B15" s="484"/>
      <c r="C15" s="484"/>
      <c r="D15" s="487"/>
      <c r="E15" s="487"/>
      <c r="F15" s="487"/>
      <c r="G15" s="487"/>
      <c r="H15" s="487"/>
      <c r="I15" s="487"/>
      <c r="J15" s="487"/>
      <c r="K15" s="487"/>
      <c r="L15" s="487"/>
      <c r="M15" s="487"/>
      <c r="N15" s="487"/>
      <c r="O15" s="487"/>
      <c r="P15" s="487"/>
      <c r="Q15" s="487"/>
      <c r="R15" s="487"/>
      <c r="S15" s="487"/>
      <c r="T15" s="487"/>
      <c r="U15" s="487"/>
      <c r="V15" s="487"/>
      <c r="W15" s="487"/>
      <c r="X15" s="487"/>
      <c r="Y15" s="487"/>
      <c r="Z15" s="487"/>
      <c r="AA15" s="487"/>
      <c r="AB15" s="487"/>
      <c r="AC15" s="487"/>
      <c r="AD15" s="487"/>
      <c r="AE15" s="487"/>
      <c r="AF15" s="487"/>
      <c r="AG15" s="487"/>
      <c r="AH15" s="487"/>
      <c r="AI15" s="487"/>
      <c r="AJ15" s="487"/>
      <c r="AK15" s="487"/>
      <c r="AL15" s="487"/>
      <c r="AM15" s="487"/>
      <c r="AN15" s="487"/>
      <c r="AO15" s="487"/>
      <c r="AP15" s="487"/>
      <c r="AQ15" s="487"/>
      <c r="AR15" s="487"/>
      <c r="AS15" s="487"/>
      <c r="AT15" s="487"/>
      <c r="AU15" s="487"/>
      <c r="AV15" s="487"/>
      <c r="AW15" s="487"/>
      <c r="AX15" s="487"/>
      <c r="AY15" s="487"/>
      <c r="AZ15" s="487"/>
      <c r="BA15" s="487"/>
      <c r="BB15" s="487"/>
    </row>
    <row r="16" spans="1:54">
      <c r="A16" s="484" t="s">
        <v>2192</v>
      </c>
      <c r="B16" s="484">
        <v>100</v>
      </c>
      <c r="C16" s="484" t="s">
        <v>1795</v>
      </c>
      <c r="D16" s="487">
        <v>4.1809098536831923</v>
      </c>
      <c r="E16" s="487">
        <v>4.184892991474662</v>
      </c>
      <c r="F16" s="487">
        <v>4.1836322983173995</v>
      </c>
      <c r="G16" s="487">
        <v>4.1842351628195171</v>
      </c>
      <c r="H16" s="487">
        <v>4.1871512373167779</v>
      </c>
      <c r="I16" s="487">
        <v>4.1953762664195118</v>
      </c>
      <c r="J16" s="487">
        <v>4.2087022328888795</v>
      </c>
      <c r="K16" s="487">
        <v>4.2180964305810598</v>
      </c>
      <c r="L16" s="487">
        <v>4.2275349987517874</v>
      </c>
      <c r="M16" s="487">
        <v>4.237014424686687</v>
      </c>
      <c r="N16" s="487">
        <v>4.247742086655184</v>
      </c>
      <c r="O16" s="487">
        <v>4.2645384940067865</v>
      </c>
      <c r="P16" s="487">
        <v>4.2753455963176457</v>
      </c>
      <c r="Q16" s="487">
        <v>4.2860783198576602</v>
      </c>
      <c r="R16" s="487">
        <v>4.295731645256871</v>
      </c>
      <c r="S16" s="487">
        <v>4.3045462068174087</v>
      </c>
      <c r="T16" s="487">
        <v>4.319505823950319</v>
      </c>
      <c r="U16" s="487">
        <v>4.3259628708956575</v>
      </c>
      <c r="V16" s="487">
        <v>4.3320311088536574</v>
      </c>
      <c r="W16" s="487">
        <v>4.3363178931715147</v>
      </c>
      <c r="X16" s="487">
        <v>4.3419675932904802</v>
      </c>
      <c r="Y16" s="487">
        <v>4.3542906899352785</v>
      </c>
      <c r="Z16" s="487">
        <v>4.3576990574154575</v>
      </c>
      <c r="AA16" s="487">
        <v>4.3596149630805021</v>
      </c>
      <c r="AB16" s="487">
        <v>4.3610437899240422</v>
      </c>
      <c r="AC16" s="487">
        <v>4.3641860078576489</v>
      </c>
      <c r="AD16" s="487">
        <v>4.3707030605606301</v>
      </c>
      <c r="AE16" s="487">
        <v>4.3748244539716419</v>
      </c>
      <c r="AF16" s="487">
        <v>4.3787696455472398</v>
      </c>
      <c r="AG16" s="487">
        <v>4.3838600974430362</v>
      </c>
      <c r="AH16" s="487">
        <v>4.3904689546248781</v>
      </c>
      <c r="AI16" s="487">
        <v>4.402093158810608</v>
      </c>
      <c r="AJ16" s="487">
        <v>4.4127209193350367</v>
      </c>
      <c r="AK16" s="487">
        <v>4.4234785976297601</v>
      </c>
      <c r="AL16" s="487">
        <v>4.435442973365503</v>
      </c>
      <c r="AM16" s="487">
        <v>4.4496077175127215</v>
      </c>
      <c r="AN16" s="487">
        <v>4.465374028335491</v>
      </c>
      <c r="AO16" s="487">
        <v>4.4807034350121304</v>
      </c>
      <c r="AP16" s="487">
        <v>4.4967692453319756</v>
      </c>
      <c r="AQ16" s="487">
        <v>4.5138351267252252</v>
      </c>
      <c r="AR16" s="487">
        <v>4.5322551855582143</v>
      </c>
      <c r="AS16" s="487">
        <v>4.5529108899909021</v>
      </c>
      <c r="AT16" s="487">
        <v>4.5717251072834451</v>
      </c>
      <c r="AU16" s="487">
        <v>4.5911762820895454</v>
      </c>
      <c r="AV16" s="487">
        <v>4.610847109131921</v>
      </c>
      <c r="AW16" s="487">
        <v>4.6311680834932707</v>
      </c>
      <c r="AX16" s="487">
        <v>4.6546467524741608</v>
      </c>
      <c r="AY16" s="487">
        <v>4.6781513205245453</v>
      </c>
      <c r="AZ16" s="487">
        <v>4.7024743882731332</v>
      </c>
      <c r="BA16" s="487">
        <v>4.727826307760405</v>
      </c>
      <c r="BB16" s="487">
        <v>4.7547896791717061</v>
      </c>
    </row>
    <row r="17" spans="1:54">
      <c r="A17" s="484" t="s">
        <v>2198</v>
      </c>
      <c r="B17" s="484">
        <v>1</v>
      </c>
      <c r="C17" s="484" t="s">
        <v>2199</v>
      </c>
      <c r="D17" s="487">
        <v>3.2621955669949947</v>
      </c>
      <c r="E17" s="487">
        <v>3.2688736554046169</v>
      </c>
      <c r="F17" s="487">
        <v>3.2717608542380177</v>
      </c>
      <c r="G17" s="487">
        <v>3.2760872300377515</v>
      </c>
      <c r="H17" s="487">
        <v>3.2820682439005697</v>
      </c>
      <c r="I17" s="487">
        <v>3.292219735735038</v>
      </c>
      <c r="J17" s="487">
        <v>3.3064310428681862</v>
      </c>
      <c r="K17" s="487">
        <v>3.3176157537074702</v>
      </c>
      <c r="L17" s="487">
        <v>3.3286369207831981</v>
      </c>
      <c r="M17" s="487">
        <v>3.3393341507829564</v>
      </c>
      <c r="N17" s="487">
        <v>3.3508023575631314</v>
      </c>
      <c r="O17" s="487">
        <v>3.3658005259558581</v>
      </c>
      <c r="P17" s="487">
        <v>3.3760217391081611</v>
      </c>
      <c r="Q17" s="487">
        <v>3.3857705340920354</v>
      </c>
      <c r="R17" s="487">
        <v>3.3941410718176011</v>
      </c>
      <c r="S17" s="487">
        <v>3.4013954731367941</v>
      </c>
      <c r="T17" s="487">
        <v>3.4119751283370992</v>
      </c>
      <c r="U17" s="487">
        <v>3.4165104533070103</v>
      </c>
      <c r="V17" s="487">
        <v>3.420296471728324</v>
      </c>
      <c r="W17" s="487">
        <v>3.4223263820672809</v>
      </c>
      <c r="X17" s="487">
        <v>3.4242097119477379</v>
      </c>
      <c r="Y17" s="487">
        <v>3.4302512663695386</v>
      </c>
      <c r="Z17" s="487">
        <v>3.4308951108456314</v>
      </c>
      <c r="AA17" s="487">
        <v>3.430069967772746</v>
      </c>
      <c r="AB17" s="487">
        <v>3.4283797038338095</v>
      </c>
      <c r="AC17" s="487">
        <v>3.4272600020488642</v>
      </c>
      <c r="AD17" s="487">
        <v>3.4310313766985674</v>
      </c>
      <c r="AE17" s="487">
        <v>3.4330573915478495</v>
      </c>
      <c r="AF17" s="487">
        <v>3.4344961994123424</v>
      </c>
      <c r="AG17" s="487">
        <v>3.4365107489056346</v>
      </c>
      <c r="AH17" s="487">
        <v>3.439578822599751</v>
      </c>
      <c r="AI17" s="487">
        <v>3.4451010110820306</v>
      </c>
      <c r="AJ17" s="487">
        <v>3.4505885371683358</v>
      </c>
      <c r="AK17" s="487">
        <v>3.4560329229597353</v>
      </c>
      <c r="AL17" s="487">
        <v>3.4623162509848577</v>
      </c>
      <c r="AM17" s="487">
        <v>3.4701451159790779</v>
      </c>
      <c r="AN17" s="487">
        <v>3.4811623658697535</v>
      </c>
      <c r="AO17" s="487">
        <v>3.4929972641542566</v>
      </c>
      <c r="AP17" s="487">
        <v>3.5051858324782019</v>
      </c>
      <c r="AQ17" s="487">
        <v>3.5178917604329247</v>
      </c>
      <c r="AR17" s="487">
        <v>3.5314872326050271</v>
      </c>
      <c r="AS17" s="487">
        <v>3.5497484794376053</v>
      </c>
      <c r="AT17" s="487">
        <v>3.5678085585573016</v>
      </c>
      <c r="AU17" s="487">
        <v>3.5860205106740599</v>
      </c>
      <c r="AV17" s="487">
        <v>3.6040755520052645</v>
      </c>
      <c r="AW17" s="487">
        <v>3.6221305010539178</v>
      </c>
      <c r="AX17" s="487">
        <v>3.6446425527074675</v>
      </c>
      <c r="AY17" s="487">
        <v>3.6670426196757675</v>
      </c>
      <c r="AZ17" s="487">
        <v>3.6898524540798783</v>
      </c>
      <c r="BA17" s="487">
        <v>3.7130645104943802</v>
      </c>
      <c r="BB17" s="487">
        <v>3.7369752741935618</v>
      </c>
    </row>
    <row r="18" spans="1:54">
      <c r="A18" s="484"/>
      <c r="B18" s="484">
        <v>202</v>
      </c>
      <c r="C18" s="484" t="s">
        <v>1817</v>
      </c>
      <c r="D18" s="487">
        <v>3.974983002248766</v>
      </c>
      <c r="E18" s="487">
        <v>3.9941787556199495</v>
      </c>
      <c r="F18" s="487">
        <v>4.0073564893203271</v>
      </c>
      <c r="G18" s="487">
        <v>4.022382412822906</v>
      </c>
      <c r="H18" s="487">
        <v>4.0394713087506764</v>
      </c>
      <c r="I18" s="487">
        <v>4.062512685322214</v>
      </c>
      <c r="J18" s="487">
        <v>4.0913635944898434</v>
      </c>
      <c r="K18" s="487">
        <v>4.115667534006171</v>
      </c>
      <c r="L18" s="487">
        <v>4.1400503177170593</v>
      </c>
      <c r="M18" s="487">
        <v>4.1643390102749169</v>
      </c>
      <c r="N18" s="487">
        <v>4.1905274172992035</v>
      </c>
      <c r="O18" s="487">
        <v>4.2224127855493672</v>
      </c>
      <c r="P18" s="487">
        <v>4.2475694842052025</v>
      </c>
      <c r="Q18" s="487">
        <v>4.2724154751291481</v>
      </c>
      <c r="R18" s="487">
        <v>4.2958341272814646</v>
      </c>
      <c r="S18" s="487">
        <v>4.3189854454657475</v>
      </c>
      <c r="T18" s="487">
        <v>4.346556573013646</v>
      </c>
      <c r="U18" s="487">
        <v>4.3663106359778325</v>
      </c>
      <c r="V18" s="487">
        <v>4.3852247801401978</v>
      </c>
      <c r="W18" s="487">
        <v>4.4023939796387177</v>
      </c>
      <c r="X18" s="487">
        <v>4.4195648178273341</v>
      </c>
      <c r="Y18" s="487">
        <v>4.4404949277520886</v>
      </c>
      <c r="Z18" s="487">
        <v>4.4551481112554097</v>
      </c>
      <c r="AA18" s="487">
        <v>4.468150042321513</v>
      </c>
      <c r="AB18" s="487">
        <v>4.48035318733917</v>
      </c>
      <c r="AC18" s="487">
        <v>4.4933903639175305</v>
      </c>
      <c r="AD18" s="487">
        <v>4.5155171863855204</v>
      </c>
      <c r="AE18" s="487">
        <v>4.5356980274007679</v>
      </c>
      <c r="AF18" s="487">
        <v>4.5553138278261107</v>
      </c>
      <c r="AG18" s="487">
        <v>4.5759731996488213</v>
      </c>
      <c r="AH18" s="487">
        <v>4.5985040642692736</v>
      </c>
      <c r="AI18" s="487">
        <v>4.6176703028455286</v>
      </c>
      <c r="AJ18" s="487">
        <v>4.6371672956965941</v>
      </c>
      <c r="AK18" s="487">
        <v>4.6569677115596884</v>
      </c>
      <c r="AL18" s="487">
        <v>4.6782115842886158</v>
      </c>
      <c r="AM18" s="487">
        <v>4.7018375518484916</v>
      </c>
      <c r="AN18" s="487">
        <v>4.7282449672278313</v>
      </c>
      <c r="AO18" s="487">
        <v>4.756374094475821</v>
      </c>
      <c r="AP18" s="487">
        <v>4.7854498698123971</v>
      </c>
      <c r="AQ18" s="487">
        <v>4.8156126796591154</v>
      </c>
      <c r="AR18" s="487">
        <v>4.847571747595695</v>
      </c>
      <c r="AS18" s="487">
        <v>4.8860752971907582</v>
      </c>
      <c r="AT18" s="487">
        <v>4.9256708639902866</v>
      </c>
      <c r="AU18" s="487">
        <v>4.9660396685112893</v>
      </c>
      <c r="AV18" s="487">
        <v>5.0067130851144324</v>
      </c>
      <c r="AW18" s="487">
        <v>5.0478010134372457</v>
      </c>
      <c r="AX18" s="487">
        <v>5.0954352045492755</v>
      </c>
      <c r="AY18" s="487">
        <v>5.1432053638895203</v>
      </c>
      <c r="AZ18" s="487">
        <v>5.1920233477177264</v>
      </c>
      <c r="BA18" s="487">
        <v>5.2414476767463292</v>
      </c>
      <c r="BB18" s="487">
        <v>5.2917614819361232</v>
      </c>
    </row>
    <row r="19" spans="1:54">
      <c r="A19" s="484"/>
      <c r="B19" s="484">
        <v>204</v>
      </c>
      <c r="C19" s="484" t="s">
        <v>1819</v>
      </c>
      <c r="D19" s="487">
        <v>2.769041050778331</v>
      </c>
      <c r="E19" s="487">
        <v>2.7706825962745882</v>
      </c>
      <c r="F19" s="487">
        <v>2.7700542221945086</v>
      </c>
      <c r="G19" s="487">
        <v>2.7707064221061324</v>
      </c>
      <c r="H19" s="487">
        <v>2.7728357776764341</v>
      </c>
      <c r="I19" s="487">
        <v>2.7781646686720207</v>
      </c>
      <c r="J19" s="487">
        <v>2.7863116862204587</v>
      </c>
      <c r="K19" s="487">
        <v>2.7924688928590462</v>
      </c>
      <c r="L19" s="487">
        <v>2.7984313565876313</v>
      </c>
      <c r="M19" s="487">
        <v>2.8040416794682161</v>
      </c>
      <c r="N19" s="487">
        <v>2.8099004372200271</v>
      </c>
      <c r="O19" s="487">
        <v>2.817714142616226</v>
      </c>
      <c r="P19" s="487">
        <v>2.822188400067041</v>
      </c>
      <c r="Q19" s="487">
        <v>2.8262387384428775</v>
      </c>
      <c r="R19" s="487">
        <v>2.8290858996991375</v>
      </c>
      <c r="S19" s="487">
        <v>2.8305211225334745</v>
      </c>
      <c r="T19" s="487">
        <v>2.8344683533365469</v>
      </c>
      <c r="U19" s="487">
        <v>2.8336899328877312</v>
      </c>
      <c r="V19" s="487">
        <v>2.832380819185297</v>
      </c>
      <c r="W19" s="487">
        <v>2.8295023188633168</v>
      </c>
      <c r="X19" s="487">
        <v>2.8264392977366199</v>
      </c>
      <c r="Y19" s="487">
        <v>2.8275227446303131</v>
      </c>
      <c r="Z19" s="487">
        <v>2.8241577665246114</v>
      </c>
      <c r="AA19" s="487">
        <v>2.8196071362664821</v>
      </c>
      <c r="AB19" s="487">
        <v>2.8143027426754066</v>
      </c>
      <c r="AC19" s="487">
        <v>2.8095166561008966</v>
      </c>
      <c r="AD19" s="487">
        <v>2.8084983658535814</v>
      </c>
      <c r="AE19" s="487">
        <v>2.8061336002039496</v>
      </c>
      <c r="AF19" s="487">
        <v>2.8033941665443618</v>
      </c>
      <c r="AG19" s="487">
        <v>2.8011830396911828</v>
      </c>
      <c r="AH19" s="487">
        <v>2.7998304844042887</v>
      </c>
      <c r="AI19" s="487">
        <v>2.8025890633778401</v>
      </c>
      <c r="AJ19" s="487">
        <v>2.8054044968945506</v>
      </c>
      <c r="AK19" s="487">
        <v>2.8081848516563657</v>
      </c>
      <c r="AL19" s="487">
        <v>2.81163099025316</v>
      </c>
      <c r="AM19" s="487">
        <v>2.8163241079150043</v>
      </c>
      <c r="AN19" s="487">
        <v>2.8240741806879046</v>
      </c>
      <c r="AO19" s="487">
        <v>2.8324988228869525</v>
      </c>
      <c r="AP19" s="487">
        <v>2.8411924913967135</v>
      </c>
      <c r="AQ19" s="487">
        <v>2.8502828294857361</v>
      </c>
      <c r="AR19" s="487">
        <v>2.8599881024895764</v>
      </c>
      <c r="AS19" s="487">
        <v>2.8730906340983187</v>
      </c>
      <c r="AT19" s="487">
        <v>2.8857841058880984</v>
      </c>
      <c r="AU19" s="487">
        <v>2.8985568351632582</v>
      </c>
      <c r="AV19" s="487">
        <v>2.9111279002194279</v>
      </c>
      <c r="AW19" s="487">
        <v>2.9236393461210266</v>
      </c>
      <c r="AX19" s="487">
        <v>2.9391690942127933</v>
      </c>
      <c r="AY19" s="487">
        <v>2.9545954396859861</v>
      </c>
      <c r="AZ19" s="487">
        <v>2.9703136948205571</v>
      </c>
      <c r="BA19" s="487">
        <v>2.9864243384579918</v>
      </c>
      <c r="BB19" s="487">
        <v>3.0031689594581947</v>
      </c>
    </row>
    <row r="20" spans="1:54">
      <c r="A20" s="484"/>
      <c r="B20" s="484">
        <v>206</v>
      </c>
      <c r="C20" s="484" t="s">
        <v>1821</v>
      </c>
      <c r="D20" s="487">
        <v>2.5086446346430114</v>
      </c>
      <c r="E20" s="487">
        <v>2.5103563247076761</v>
      </c>
      <c r="F20" s="487">
        <v>2.5094714089150525</v>
      </c>
      <c r="G20" s="487">
        <v>2.5096808555777086</v>
      </c>
      <c r="H20" s="487">
        <v>2.5112562203399191</v>
      </c>
      <c r="I20" s="487">
        <v>2.5158274569748067</v>
      </c>
      <c r="J20" s="487">
        <v>2.5241855543601979</v>
      </c>
      <c r="K20" s="487">
        <v>2.5302887510275087</v>
      </c>
      <c r="L20" s="487">
        <v>2.5362641163639079</v>
      </c>
      <c r="M20" s="487">
        <v>2.5420352697755693</v>
      </c>
      <c r="N20" s="487">
        <v>2.5483750674149199</v>
      </c>
      <c r="O20" s="487">
        <v>2.557940420317057</v>
      </c>
      <c r="P20" s="487">
        <v>2.5634723263249728</v>
      </c>
      <c r="Q20" s="487">
        <v>2.5687209285375494</v>
      </c>
      <c r="R20" s="487">
        <v>2.5729986084033039</v>
      </c>
      <c r="S20" s="487">
        <v>2.5763209608376489</v>
      </c>
      <c r="T20" s="487">
        <v>2.5826440093362972</v>
      </c>
      <c r="U20" s="487">
        <v>2.5838050626137563</v>
      </c>
      <c r="V20" s="487">
        <v>2.584529440229868</v>
      </c>
      <c r="W20" s="487">
        <v>2.5838631863060035</v>
      </c>
      <c r="X20" s="487">
        <v>2.5836575416169816</v>
      </c>
      <c r="Y20" s="487">
        <v>2.5876283428517279</v>
      </c>
      <c r="Z20" s="487">
        <v>2.5864314930832735</v>
      </c>
      <c r="AA20" s="487">
        <v>2.5840956299565208</v>
      </c>
      <c r="AB20" s="487">
        <v>2.5811087281541298</v>
      </c>
      <c r="AC20" s="487">
        <v>2.5787702575331104</v>
      </c>
      <c r="AD20" s="487">
        <v>2.5799508676796989</v>
      </c>
      <c r="AE20" s="487">
        <v>2.5795102603213262</v>
      </c>
      <c r="AF20" s="487">
        <v>2.5786399381214369</v>
      </c>
      <c r="AG20" s="487">
        <v>2.5781055330986122</v>
      </c>
      <c r="AH20" s="487">
        <v>2.5780410885887322</v>
      </c>
      <c r="AI20" s="487">
        <v>2.5833394436323638</v>
      </c>
      <c r="AJ20" s="487">
        <v>2.5878411132009993</v>
      </c>
      <c r="AK20" s="487">
        <v>2.5920665175314292</v>
      </c>
      <c r="AL20" s="487">
        <v>2.5967193448190682</v>
      </c>
      <c r="AM20" s="487">
        <v>2.602357783670028</v>
      </c>
      <c r="AN20" s="487">
        <v>2.6118537746971549</v>
      </c>
      <c r="AO20" s="487">
        <v>2.6211495115866543</v>
      </c>
      <c r="AP20" s="487">
        <v>2.6304547179937656</v>
      </c>
      <c r="AQ20" s="487">
        <v>2.6399644887145888</v>
      </c>
      <c r="AR20" s="487">
        <v>2.6499110918139506</v>
      </c>
      <c r="AS20" s="487">
        <v>2.6647173250797418</v>
      </c>
      <c r="AT20" s="487">
        <v>2.678396952007283</v>
      </c>
      <c r="AU20" s="487">
        <v>2.6919820276064441</v>
      </c>
      <c r="AV20" s="487">
        <v>2.7053506183958791</v>
      </c>
      <c r="AW20" s="487">
        <v>2.7187534874256589</v>
      </c>
      <c r="AX20" s="487">
        <v>2.7366961854527996</v>
      </c>
      <c r="AY20" s="487">
        <v>2.75467062241164</v>
      </c>
      <c r="AZ20" s="487">
        <v>2.7729307193802137</v>
      </c>
      <c r="BA20" s="487">
        <v>2.7917334786386494</v>
      </c>
      <c r="BB20" s="487">
        <v>2.811466384667288</v>
      </c>
    </row>
    <row r="21" spans="1:54">
      <c r="A21" s="484" t="s">
        <v>2198</v>
      </c>
      <c r="B21" s="484">
        <v>2</v>
      </c>
      <c r="C21" s="484" t="s">
        <v>2194</v>
      </c>
      <c r="D21" s="487">
        <v>2.7669350819718734</v>
      </c>
      <c r="E21" s="487">
        <v>2.7726711186662092</v>
      </c>
      <c r="F21" s="487">
        <v>2.7746328455546205</v>
      </c>
      <c r="G21" s="487">
        <v>2.7775665958375626</v>
      </c>
      <c r="H21" s="487">
        <v>2.7817804716804497</v>
      </c>
      <c r="I21" s="487">
        <v>2.7895445461718884</v>
      </c>
      <c r="J21" s="487">
        <v>2.8005831101856495</v>
      </c>
      <c r="K21" s="487">
        <v>2.8086663084708436</v>
      </c>
      <c r="L21" s="487">
        <v>2.8163903618201687</v>
      </c>
      <c r="M21" s="487">
        <v>2.8236289731432813</v>
      </c>
      <c r="N21" s="487">
        <v>2.8315719906322805</v>
      </c>
      <c r="O21" s="487">
        <v>2.8429749258499699</v>
      </c>
      <c r="P21" s="487">
        <v>2.8495273954564069</v>
      </c>
      <c r="Q21" s="487">
        <v>2.8554736707266883</v>
      </c>
      <c r="R21" s="487">
        <v>2.8601131367325374</v>
      </c>
      <c r="S21" s="487">
        <v>2.8638828080047585</v>
      </c>
      <c r="T21" s="487">
        <v>2.8724720856220509</v>
      </c>
      <c r="U21" s="487">
        <v>2.874856407480916</v>
      </c>
      <c r="V21" s="487">
        <v>2.876617219330504</v>
      </c>
      <c r="W21" s="487">
        <v>2.876835848529637</v>
      </c>
      <c r="X21" s="487">
        <v>2.8772333360448137</v>
      </c>
      <c r="Y21" s="487">
        <v>2.8834300819188781</v>
      </c>
      <c r="Z21" s="487">
        <v>2.8838632404687936</v>
      </c>
      <c r="AA21" s="487">
        <v>2.8829183775355629</v>
      </c>
      <c r="AB21" s="487">
        <v>2.8812657634775949</v>
      </c>
      <c r="AC21" s="487">
        <v>2.8803951241604597</v>
      </c>
      <c r="AD21" s="487">
        <v>2.8858899825938358</v>
      </c>
      <c r="AE21" s="487">
        <v>2.8897426921954308</v>
      </c>
      <c r="AF21" s="487">
        <v>2.8930930373589052</v>
      </c>
      <c r="AG21" s="487">
        <v>2.8969411404475931</v>
      </c>
      <c r="AH21" s="487">
        <v>2.9015472507757001</v>
      </c>
      <c r="AI21" s="487">
        <v>2.9102745328021835</v>
      </c>
      <c r="AJ21" s="487">
        <v>2.9183564903375392</v>
      </c>
      <c r="AK21" s="487">
        <v>2.9262557917188712</v>
      </c>
      <c r="AL21" s="487">
        <v>2.9346278994556778</v>
      </c>
      <c r="AM21" s="487">
        <v>2.9441295658956523</v>
      </c>
      <c r="AN21" s="487">
        <v>2.9579817857424415</v>
      </c>
      <c r="AO21" s="487">
        <v>2.9717996066824064</v>
      </c>
      <c r="AP21" s="487">
        <v>2.9857726006395402</v>
      </c>
      <c r="AQ21" s="487">
        <v>3.0000581879756392</v>
      </c>
      <c r="AR21" s="487">
        <v>3.0149286781156506</v>
      </c>
      <c r="AS21" s="487">
        <v>3.0340774300865281</v>
      </c>
      <c r="AT21" s="487">
        <v>3.0521557921710798</v>
      </c>
      <c r="AU21" s="487">
        <v>3.0704093163211308</v>
      </c>
      <c r="AV21" s="487">
        <v>3.0885160922046726</v>
      </c>
      <c r="AW21" s="487">
        <v>3.1066990377118198</v>
      </c>
      <c r="AX21" s="487">
        <v>3.1262632823612151</v>
      </c>
      <c r="AY21" s="487">
        <v>3.1456568231152588</v>
      </c>
      <c r="AZ21" s="487">
        <v>3.1652731838985582</v>
      </c>
      <c r="BA21" s="487">
        <v>3.1852157299232644</v>
      </c>
      <c r="BB21" s="487">
        <v>3.2057512908077306</v>
      </c>
    </row>
    <row r="22" spans="1:54">
      <c r="A22" s="484"/>
      <c r="B22" s="484">
        <v>207</v>
      </c>
      <c r="C22" s="484" t="s">
        <v>1824</v>
      </c>
      <c r="D22" s="487">
        <v>3.5852652906386471</v>
      </c>
      <c r="E22" s="487">
        <v>3.5905546368730916</v>
      </c>
      <c r="F22" s="487">
        <v>3.5909943117170329</v>
      </c>
      <c r="G22" s="487">
        <v>3.59299530016678</v>
      </c>
      <c r="H22" s="487">
        <v>3.596666530432866</v>
      </c>
      <c r="I22" s="487">
        <v>3.6049877336073375</v>
      </c>
      <c r="J22" s="487">
        <v>3.618501999678966</v>
      </c>
      <c r="K22" s="487">
        <v>3.6279997555281298</v>
      </c>
      <c r="L22" s="487">
        <v>3.6372283224276316</v>
      </c>
      <c r="M22" s="487">
        <v>3.6458263730103577</v>
      </c>
      <c r="N22" s="487">
        <v>3.6555443242355445</v>
      </c>
      <c r="O22" s="487">
        <v>3.669473541453764</v>
      </c>
      <c r="P22" s="487">
        <v>3.6769473043979</v>
      </c>
      <c r="Q22" s="487">
        <v>3.6837727482127867</v>
      </c>
      <c r="R22" s="487">
        <v>3.6889419599938016</v>
      </c>
      <c r="S22" s="487">
        <v>3.6933753637283484</v>
      </c>
      <c r="T22" s="487">
        <v>3.7022113924664688</v>
      </c>
      <c r="U22" s="487">
        <v>3.7036117657373198</v>
      </c>
      <c r="V22" s="487">
        <v>3.7042565408975645</v>
      </c>
      <c r="W22" s="487">
        <v>3.7031296804410854</v>
      </c>
      <c r="X22" s="487">
        <v>3.7017909739068608</v>
      </c>
      <c r="Y22" s="487">
        <v>3.7044740549602619</v>
      </c>
      <c r="Z22" s="487">
        <v>3.7013958720072631</v>
      </c>
      <c r="AA22" s="487">
        <v>3.6967334121362865</v>
      </c>
      <c r="AB22" s="487">
        <v>3.6912539013563244</v>
      </c>
      <c r="AC22" s="487">
        <v>3.6864174351957906</v>
      </c>
      <c r="AD22" s="487">
        <v>3.687582336894756</v>
      </c>
      <c r="AE22" s="487">
        <v>3.6871328373228822</v>
      </c>
      <c r="AF22" s="487">
        <v>3.6861725667968024</v>
      </c>
      <c r="AG22" s="487">
        <v>3.6859941797105242</v>
      </c>
      <c r="AH22" s="487">
        <v>3.6869410301121781</v>
      </c>
      <c r="AI22" s="487">
        <v>3.6916368696703254</v>
      </c>
      <c r="AJ22" s="487">
        <v>3.6961312099750767</v>
      </c>
      <c r="AK22" s="487">
        <v>3.7007446097599277</v>
      </c>
      <c r="AL22" s="487">
        <v>3.7062699016712508</v>
      </c>
      <c r="AM22" s="487">
        <v>3.7133882842529444</v>
      </c>
      <c r="AN22" s="487">
        <v>3.723098593318158</v>
      </c>
      <c r="AO22" s="487">
        <v>3.7336702189737303</v>
      </c>
      <c r="AP22" s="487">
        <v>3.7447246716103142</v>
      </c>
      <c r="AQ22" s="487">
        <v>3.7563728109837946</v>
      </c>
      <c r="AR22" s="487">
        <v>3.7690745480478456</v>
      </c>
      <c r="AS22" s="487">
        <v>3.7869055319707714</v>
      </c>
      <c r="AT22" s="487">
        <v>3.804972648946721</v>
      </c>
      <c r="AU22" s="487">
        <v>3.8232933960339892</v>
      </c>
      <c r="AV22" s="487">
        <v>3.841526772755016</v>
      </c>
      <c r="AW22" s="487">
        <v>3.8597856579110519</v>
      </c>
      <c r="AX22" s="487">
        <v>3.8804876443068643</v>
      </c>
      <c r="AY22" s="487">
        <v>3.9010094669375608</v>
      </c>
      <c r="AZ22" s="487">
        <v>3.9218333940228813</v>
      </c>
      <c r="BA22" s="487">
        <v>3.942854190931294</v>
      </c>
      <c r="BB22" s="487">
        <v>3.9642577920708559</v>
      </c>
    </row>
    <row r="23" spans="1:54">
      <c r="A23" s="484"/>
      <c r="B23" s="484">
        <v>214</v>
      </c>
      <c r="C23" s="484" t="s">
        <v>1826</v>
      </c>
      <c r="D23" s="487">
        <v>2.2043651105969104</v>
      </c>
      <c r="E23" s="487">
        <v>2.2080715629407752</v>
      </c>
      <c r="F23" s="487">
        <v>2.2091252517944522</v>
      </c>
      <c r="G23" s="487">
        <v>2.2111717494316552</v>
      </c>
      <c r="H23" s="487">
        <v>2.2143774693404215</v>
      </c>
      <c r="I23" s="487">
        <v>2.220576489626175</v>
      </c>
      <c r="J23" s="487">
        <v>2.2299418388451189</v>
      </c>
      <c r="K23" s="487">
        <v>2.2370357828388334</v>
      </c>
      <c r="L23" s="487">
        <v>2.2438998046137484</v>
      </c>
      <c r="M23" s="487">
        <v>2.2503875510071332</v>
      </c>
      <c r="N23" s="487">
        <v>2.2574962614953935</v>
      </c>
      <c r="O23" s="487">
        <v>2.2666633756587271</v>
      </c>
      <c r="P23" s="487">
        <v>2.2723169485502566</v>
      </c>
      <c r="Q23" s="487">
        <v>2.2775589511707364</v>
      </c>
      <c r="R23" s="487">
        <v>2.2817328028883863</v>
      </c>
      <c r="S23" s="487">
        <v>2.2851825009938396</v>
      </c>
      <c r="T23" s="487">
        <v>2.2912763090650476</v>
      </c>
      <c r="U23" s="487">
        <v>2.2927040555263778</v>
      </c>
      <c r="V23" s="487">
        <v>2.293645978020872</v>
      </c>
      <c r="W23" s="487">
        <v>2.2933104357655125</v>
      </c>
      <c r="X23" s="487">
        <v>2.2929682622107812</v>
      </c>
      <c r="Y23" s="487">
        <v>2.2963190920201448</v>
      </c>
      <c r="Z23" s="487">
        <v>2.2959488597310256</v>
      </c>
      <c r="AA23" s="487">
        <v>2.2945554750060957</v>
      </c>
      <c r="AB23" s="487">
        <v>2.2925691187911434</v>
      </c>
      <c r="AC23" s="487">
        <v>2.2911598322949742</v>
      </c>
      <c r="AD23" s="487">
        <v>2.2945336531447067</v>
      </c>
      <c r="AE23" s="487">
        <v>2.2968268487092751</v>
      </c>
      <c r="AF23" s="487">
        <v>2.2988176735900616</v>
      </c>
      <c r="AG23" s="487">
        <v>2.3012912129487892</v>
      </c>
      <c r="AH23" s="487">
        <v>2.3045967462320323</v>
      </c>
      <c r="AI23" s="487">
        <v>2.3103687762222522</v>
      </c>
      <c r="AJ23" s="487">
        <v>2.3160363925341634</v>
      </c>
      <c r="AK23" s="487">
        <v>2.3216082031926057</v>
      </c>
      <c r="AL23" s="487">
        <v>2.3277135849656876</v>
      </c>
      <c r="AM23" s="487">
        <v>2.3349222357406498</v>
      </c>
      <c r="AN23" s="487">
        <v>2.3461262545980301</v>
      </c>
      <c r="AO23" s="487">
        <v>2.3577955879346657</v>
      </c>
      <c r="AP23" s="487">
        <v>2.3696568633505715</v>
      </c>
      <c r="AQ23" s="487">
        <v>2.3818627625368394</v>
      </c>
      <c r="AR23" s="487">
        <v>2.3947389500989291</v>
      </c>
      <c r="AS23" s="487">
        <v>2.4102858749406604</v>
      </c>
      <c r="AT23" s="487">
        <v>2.4256804724388656</v>
      </c>
      <c r="AU23" s="487">
        <v>2.4411152556305638</v>
      </c>
      <c r="AV23" s="487">
        <v>2.4563919388713824</v>
      </c>
      <c r="AW23" s="487">
        <v>2.4716924322174205</v>
      </c>
      <c r="AX23" s="487">
        <v>2.4892885352967236</v>
      </c>
      <c r="AY23" s="487">
        <v>2.5068433054775592</v>
      </c>
      <c r="AZ23" s="487">
        <v>2.5246154561199416</v>
      </c>
      <c r="BA23" s="487">
        <v>2.5426796029068592</v>
      </c>
      <c r="BB23" s="487">
        <v>2.5612056177363884</v>
      </c>
    </row>
    <row r="24" spans="1:54">
      <c r="A24" s="484"/>
      <c r="B24" s="484">
        <v>217</v>
      </c>
      <c r="C24" s="484" t="s">
        <v>1828</v>
      </c>
      <c r="D24" s="487">
        <v>2.20138241094658</v>
      </c>
      <c r="E24" s="487">
        <v>2.210210827723492</v>
      </c>
      <c r="F24" s="487">
        <v>2.2138146068526248</v>
      </c>
      <c r="G24" s="487">
        <v>2.2181836004977336</v>
      </c>
      <c r="H24" s="487">
        <v>2.2235746433558488</v>
      </c>
      <c r="I24" s="487">
        <v>2.232915019088161</v>
      </c>
      <c r="J24" s="487">
        <v>2.2491020134888795</v>
      </c>
      <c r="K24" s="487">
        <v>2.2610027270778081</v>
      </c>
      <c r="L24" s="487">
        <v>2.2726867255680752</v>
      </c>
      <c r="M24" s="487">
        <v>2.2841370084194406</v>
      </c>
      <c r="N24" s="487">
        <v>2.2971685902304873</v>
      </c>
      <c r="O24" s="487">
        <v>2.3136672968131369</v>
      </c>
      <c r="P24" s="487">
        <v>2.3243987615019406</v>
      </c>
      <c r="Q24" s="487">
        <v>2.3347677820106649</v>
      </c>
      <c r="R24" s="487">
        <v>2.3441692274999024</v>
      </c>
      <c r="S24" s="487">
        <v>2.3540486381244969</v>
      </c>
      <c r="T24" s="487">
        <v>2.366759963933823</v>
      </c>
      <c r="U24" s="487">
        <v>2.3727254341633857</v>
      </c>
      <c r="V24" s="487">
        <v>2.3781643795319276</v>
      </c>
      <c r="W24" s="487">
        <v>2.3824288085691756</v>
      </c>
      <c r="X24" s="487">
        <v>2.3878008393594534</v>
      </c>
      <c r="Y24" s="487">
        <v>2.3972242943205968</v>
      </c>
      <c r="Z24" s="487">
        <v>2.4009040042456022</v>
      </c>
      <c r="AA24" s="487">
        <v>2.4033003660186822</v>
      </c>
      <c r="AB24" s="487">
        <v>2.4051449032097483</v>
      </c>
      <c r="AC24" s="487">
        <v>2.4081189652840833</v>
      </c>
      <c r="AD24" s="487">
        <v>2.4190158313741281</v>
      </c>
      <c r="AE24" s="487">
        <v>2.4292008360876487</v>
      </c>
      <c r="AF24" s="487">
        <v>2.4388622153157313</v>
      </c>
      <c r="AG24" s="487">
        <v>2.4488334571041066</v>
      </c>
      <c r="AH24" s="487">
        <v>2.4594301551924191</v>
      </c>
      <c r="AI24" s="487">
        <v>2.4722619112021631</v>
      </c>
      <c r="AJ24" s="487">
        <v>2.4850340403370104</v>
      </c>
      <c r="AK24" s="487">
        <v>2.4973163381240231</v>
      </c>
      <c r="AL24" s="487">
        <v>2.5097674028248291</v>
      </c>
      <c r="AM24" s="487">
        <v>2.5231449645448634</v>
      </c>
      <c r="AN24" s="487">
        <v>2.5390782288003351</v>
      </c>
      <c r="AO24" s="487">
        <v>2.555292576454038</v>
      </c>
      <c r="AP24" s="487">
        <v>2.571326553571684</v>
      </c>
      <c r="AQ24" s="487">
        <v>2.5873221111396441</v>
      </c>
      <c r="AR24" s="487">
        <v>2.6037718906914549</v>
      </c>
      <c r="AS24" s="487">
        <v>2.6243339850178882</v>
      </c>
      <c r="AT24" s="487">
        <v>2.6445719457865891</v>
      </c>
      <c r="AU24" s="487">
        <v>2.6645560290378558</v>
      </c>
      <c r="AV24" s="487">
        <v>2.6841536296445891</v>
      </c>
      <c r="AW24" s="487">
        <v>2.7036647913318248</v>
      </c>
      <c r="AX24" s="487">
        <v>2.7243008211978119</v>
      </c>
      <c r="AY24" s="487">
        <v>2.74460242351386</v>
      </c>
      <c r="AZ24" s="487">
        <v>2.7647141876533232</v>
      </c>
      <c r="BA24" s="487">
        <v>2.7847796052515723</v>
      </c>
      <c r="BB24" s="487">
        <v>2.8051964644541512</v>
      </c>
    </row>
    <row r="25" spans="1:54">
      <c r="A25" s="484"/>
      <c r="B25" s="484">
        <v>219</v>
      </c>
      <c r="C25" s="484" t="s">
        <v>1830</v>
      </c>
      <c r="D25" s="487">
        <v>3.4511915774500634</v>
      </c>
      <c r="E25" s="487">
        <v>3.457598304920003</v>
      </c>
      <c r="F25" s="487">
        <v>3.46178092362842</v>
      </c>
      <c r="G25" s="487">
        <v>3.4666313270381792</v>
      </c>
      <c r="H25" s="487">
        <v>3.4728030457859216</v>
      </c>
      <c r="I25" s="487">
        <v>3.4805296594255779</v>
      </c>
      <c r="J25" s="487">
        <v>3.4827184544046332</v>
      </c>
      <c r="K25" s="487">
        <v>3.4839751938728001</v>
      </c>
      <c r="L25" s="487">
        <v>3.484624767021117</v>
      </c>
      <c r="M25" s="487">
        <v>3.4845012130413542</v>
      </c>
      <c r="N25" s="487">
        <v>3.4828259020096466</v>
      </c>
      <c r="O25" s="487">
        <v>3.4859937256425</v>
      </c>
      <c r="P25" s="487">
        <v>3.4852680748912745</v>
      </c>
      <c r="Q25" s="487">
        <v>3.483558936035946</v>
      </c>
      <c r="R25" s="487">
        <v>3.4801449904142947</v>
      </c>
      <c r="S25" s="487">
        <v>3.4731348478209756</v>
      </c>
      <c r="T25" s="487">
        <v>3.4799373093540922</v>
      </c>
      <c r="U25" s="487">
        <v>3.4799878121456973</v>
      </c>
      <c r="V25" s="487">
        <v>3.4793701080489967</v>
      </c>
      <c r="W25" s="487">
        <v>3.4766315582803937</v>
      </c>
      <c r="X25" s="487">
        <v>3.4727520543410106</v>
      </c>
      <c r="Y25" s="487">
        <v>3.4853447607160164</v>
      </c>
      <c r="Z25" s="487">
        <v>3.4887744734099626</v>
      </c>
      <c r="AA25" s="487">
        <v>3.4907077384761074</v>
      </c>
      <c r="AB25" s="487">
        <v>3.4916575145881272</v>
      </c>
      <c r="AC25" s="487">
        <v>3.4927172125927828</v>
      </c>
      <c r="AD25" s="487">
        <v>3.5026692752426638</v>
      </c>
      <c r="AE25" s="487">
        <v>3.5074245180546133</v>
      </c>
      <c r="AF25" s="487">
        <v>3.5112460905990486</v>
      </c>
      <c r="AG25" s="487">
        <v>3.5150786734212698</v>
      </c>
      <c r="AH25" s="487">
        <v>3.5186895205387407</v>
      </c>
      <c r="AI25" s="487">
        <v>3.5367808315267202</v>
      </c>
      <c r="AJ25" s="487">
        <v>3.5509455872446289</v>
      </c>
      <c r="AK25" s="487">
        <v>3.5650514263998883</v>
      </c>
      <c r="AL25" s="487">
        <v>3.5793299752375556</v>
      </c>
      <c r="AM25" s="487">
        <v>3.5939814371385972</v>
      </c>
      <c r="AN25" s="487">
        <v>3.6190167805548557</v>
      </c>
      <c r="AO25" s="487">
        <v>3.640835015316052</v>
      </c>
      <c r="AP25" s="487">
        <v>3.6631205349438201</v>
      </c>
      <c r="AQ25" s="487">
        <v>3.6858136600283489</v>
      </c>
      <c r="AR25" s="487">
        <v>3.7082994819733228</v>
      </c>
      <c r="AS25" s="487">
        <v>3.73965048636608</v>
      </c>
      <c r="AT25" s="487">
        <v>3.7652277915091408</v>
      </c>
      <c r="AU25" s="487">
        <v>3.7920956276423792</v>
      </c>
      <c r="AV25" s="487">
        <v>3.8192649859547121</v>
      </c>
      <c r="AW25" s="487">
        <v>3.8469703847200609</v>
      </c>
      <c r="AX25" s="487">
        <v>3.8681811781423128</v>
      </c>
      <c r="AY25" s="487">
        <v>3.889243133508963</v>
      </c>
      <c r="AZ25" s="487">
        <v>3.9110221307454114</v>
      </c>
      <c r="BA25" s="487">
        <v>3.9336096666284806</v>
      </c>
      <c r="BB25" s="487">
        <v>3.9571936683579403</v>
      </c>
    </row>
    <row r="26" spans="1:54">
      <c r="A26" s="484"/>
      <c r="B26" s="484">
        <v>301</v>
      </c>
      <c r="C26" s="484" t="s">
        <v>1832</v>
      </c>
      <c r="D26" s="487">
        <v>2.0088059221886723</v>
      </c>
      <c r="E26" s="487">
        <v>2.0039702727810735</v>
      </c>
      <c r="F26" s="487">
        <v>1.9970951188575914</v>
      </c>
      <c r="G26" s="487">
        <v>1.9911034512928449</v>
      </c>
      <c r="H26" s="487">
        <v>1.9864292853825294</v>
      </c>
      <c r="I26" s="487">
        <v>1.9839010026181538</v>
      </c>
      <c r="J26" s="487">
        <v>1.9855120008408962</v>
      </c>
      <c r="K26" s="487">
        <v>1.9858927832900541</v>
      </c>
      <c r="L26" s="487">
        <v>1.9861933797013269</v>
      </c>
      <c r="M26" s="487">
        <v>1.9864939238677268</v>
      </c>
      <c r="N26" s="487">
        <v>1.9865766567812366</v>
      </c>
      <c r="O26" s="487">
        <v>1.9895099147657502</v>
      </c>
      <c r="P26" s="487">
        <v>1.9894215226389758</v>
      </c>
      <c r="Q26" s="487">
        <v>1.9892434755636845</v>
      </c>
      <c r="R26" s="487">
        <v>1.9887100834382878</v>
      </c>
      <c r="S26" s="487">
        <v>1.9867287495814869</v>
      </c>
      <c r="T26" s="487">
        <v>1.9866799627976881</v>
      </c>
      <c r="U26" s="487">
        <v>1.9822258358460563</v>
      </c>
      <c r="V26" s="487">
        <v>1.9779944678893397</v>
      </c>
      <c r="W26" s="487">
        <v>1.9729001083065809</v>
      </c>
      <c r="X26" s="487">
        <v>1.9695659467800939</v>
      </c>
      <c r="Y26" s="487">
        <v>1.9711800106909496</v>
      </c>
      <c r="Z26" s="487">
        <v>1.9657210942482883</v>
      </c>
      <c r="AA26" s="487">
        <v>1.9593255475663551</v>
      </c>
      <c r="AB26" s="487">
        <v>1.9529886800837826</v>
      </c>
      <c r="AC26" s="487">
        <v>1.9487120476572131</v>
      </c>
      <c r="AD26" s="487">
        <v>1.9490661834412502</v>
      </c>
      <c r="AE26" s="487">
        <v>1.9493429638251079</v>
      </c>
      <c r="AF26" s="487">
        <v>1.9501017243975329</v>
      </c>
      <c r="AG26" s="487">
        <v>1.9520951561077995</v>
      </c>
      <c r="AH26" s="487">
        <v>1.9550939796603959</v>
      </c>
      <c r="AI26" s="487">
        <v>1.9604624887443614</v>
      </c>
      <c r="AJ26" s="487">
        <v>1.9655768367411672</v>
      </c>
      <c r="AK26" s="487">
        <v>1.9705077150833543</v>
      </c>
      <c r="AL26" s="487">
        <v>1.975537553793028</v>
      </c>
      <c r="AM26" s="487">
        <v>1.9814637172280871</v>
      </c>
      <c r="AN26" s="487">
        <v>1.9955228329928816</v>
      </c>
      <c r="AO26" s="487">
        <v>2.0086545469127741</v>
      </c>
      <c r="AP26" s="487">
        <v>2.0215954498958166</v>
      </c>
      <c r="AQ26" s="487">
        <v>2.0346057450709694</v>
      </c>
      <c r="AR26" s="487">
        <v>2.0473857506115714</v>
      </c>
      <c r="AS26" s="487">
        <v>2.0617387795664603</v>
      </c>
      <c r="AT26" s="487">
        <v>2.0720102229757495</v>
      </c>
      <c r="AU26" s="487">
        <v>2.0826114759777763</v>
      </c>
      <c r="AV26" s="487">
        <v>2.0931285860255682</v>
      </c>
      <c r="AW26" s="487">
        <v>2.1038289456728041</v>
      </c>
      <c r="AX26" s="487">
        <v>2.1184909150229765</v>
      </c>
      <c r="AY26" s="487">
        <v>2.1329578730467049</v>
      </c>
      <c r="AZ26" s="487">
        <v>2.1477953362653235</v>
      </c>
      <c r="BA26" s="487">
        <v>2.1637324291672697</v>
      </c>
      <c r="BB26" s="487">
        <v>2.181266010465658</v>
      </c>
    </row>
    <row r="27" spans="1:54">
      <c r="A27" s="484" t="s">
        <v>2198</v>
      </c>
      <c r="B27" s="484">
        <v>3</v>
      </c>
      <c r="C27" s="484" t="s">
        <v>1833</v>
      </c>
      <c r="D27" s="487">
        <v>3.79499943344327</v>
      </c>
      <c r="E27" s="487">
        <v>3.8039054415986238</v>
      </c>
      <c r="F27" s="487">
        <v>3.8076435214589464</v>
      </c>
      <c r="G27" s="487">
        <v>3.8124202732987968</v>
      </c>
      <c r="H27" s="487">
        <v>3.8184215761979297</v>
      </c>
      <c r="I27" s="487">
        <v>3.829150391828025</v>
      </c>
      <c r="J27" s="487">
        <v>3.8473862562958523</v>
      </c>
      <c r="K27" s="487">
        <v>3.861980743759482</v>
      </c>
      <c r="L27" s="487">
        <v>3.875508734950281</v>
      </c>
      <c r="M27" s="487">
        <v>3.8879414199258564</v>
      </c>
      <c r="N27" s="487">
        <v>3.9009457008959822</v>
      </c>
      <c r="O27" s="487">
        <v>3.9213531317850747</v>
      </c>
      <c r="P27" s="487">
        <v>3.9364123928012864</v>
      </c>
      <c r="Q27" s="487">
        <v>3.950371160532959</v>
      </c>
      <c r="R27" s="487">
        <v>3.9622426030450226</v>
      </c>
      <c r="S27" s="487">
        <v>3.9727209523685407</v>
      </c>
      <c r="T27" s="487">
        <v>3.9910081416314811</v>
      </c>
      <c r="U27" s="487">
        <v>4.0021135361059246</v>
      </c>
      <c r="V27" s="487">
        <v>4.0120328383895183</v>
      </c>
      <c r="W27" s="487">
        <v>4.0199297759201045</v>
      </c>
      <c r="X27" s="487">
        <v>4.0269403656142631</v>
      </c>
      <c r="Y27" s="487">
        <v>4.0398800492137781</v>
      </c>
      <c r="Z27" s="487">
        <v>4.0479426329265689</v>
      </c>
      <c r="AA27" s="487">
        <v>4.0542295371467496</v>
      </c>
      <c r="AB27" s="487">
        <v>4.059645317683751</v>
      </c>
      <c r="AC27" s="487">
        <v>4.0656620822347795</v>
      </c>
      <c r="AD27" s="487">
        <v>4.0770838688067874</v>
      </c>
      <c r="AE27" s="487">
        <v>4.0865945890234583</v>
      </c>
      <c r="AF27" s="487">
        <v>4.0956049747182366</v>
      </c>
      <c r="AG27" s="487">
        <v>4.1056771147072944</v>
      </c>
      <c r="AH27" s="487">
        <v>4.1175252247387721</v>
      </c>
      <c r="AI27" s="487">
        <v>4.1311382726124535</v>
      </c>
      <c r="AJ27" s="487">
        <v>4.1449022805215767</v>
      </c>
      <c r="AK27" s="487">
        <v>4.159011550614987</v>
      </c>
      <c r="AL27" s="487">
        <v>4.1743931991471062</v>
      </c>
      <c r="AM27" s="487">
        <v>4.1919178282443923</v>
      </c>
      <c r="AN27" s="487">
        <v>4.2101912594781359</v>
      </c>
      <c r="AO27" s="487">
        <v>4.2295879675403043</v>
      </c>
      <c r="AP27" s="487">
        <v>4.2498840740539432</v>
      </c>
      <c r="AQ27" s="487">
        <v>4.2711069043058085</v>
      </c>
      <c r="AR27" s="487">
        <v>4.2937497450271502</v>
      </c>
      <c r="AS27" s="487">
        <v>4.3188209466470182</v>
      </c>
      <c r="AT27" s="487">
        <v>4.3442113290618716</v>
      </c>
      <c r="AU27" s="487">
        <v>4.3701553336547301</v>
      </c>
      <c r="AV27" s="487">
        <v>4.3960946427045702</v>
      </c>
      <c r="AW27" s="487">
        <v>4.4221529635957761</v>
      </c>
      <c r="AX27" s="487">
        <v>4.4493820196439762</v>
      </c>
      <c r="AY27" s="487">
        <v>4.4765290297670672</v>
      </c>
      <c r="AZ27" s="487">
        <v>4.5042231287209065</v>
      </c>
      <c r="BA27" s="487">
        <v>4.5321929381450028</v>
      </c>
      <c r="BB27" s="487">
        <v>4.560439376216296</v>
      </c>
    </row>
    <row r="28" spans="1:54">
      <c r="A28" s="484"/>
      <c r="B28" s="484">
        <v>203</v>
      </c>
      <c r="C28" s="484" t="s">
        <v>1835</v>
      </c>
      <c r="D28" s="487">
        <v>3.959916284963124</v>
      </c>
      <c r="E28" s="487">
        <v>3.9695455636142376</v>
      </c>
      <c r="F28" s="487">
        <v>3.9738123650865629</v>
      </c>
      <c r="G28" s="487">
        <v>3.9793523671590907</v>
      </c>
      <c r="H28" s="487">
        <v>3.9862791552060357</v>
      </c>
      <c r="I28" s="487">
        <v>3.9984084067156274</v>
      </c>
      <c r="J28" s="487">
        <v>4.0167492308367594</v>
      </c>
      <c r="K28" s="487">
        <v>4.0311952996814906</v>
      </c>
      <c r="L28" s="487">
        <v>4.0447245481013265</v>
      </c>
      <c r="M28" s="487">
        <v>4.0572627903928415</v>
      </c>
      <c r="N28" s="487">
        <v>4.0704853410250177</v>
      </c>
      <c r="O28" s="487">
        <v>4.0905213389256989</v>
      </c>
      <c r="P28" s="487">
        <v>4.1050126753831755</v>
      </c>
      <c r="Q28" s="487">
        <v>4.1185833063255481</v>
      </c>
      <c r="R28" s="487">
        <v>4.1300796415238983</v>
      </c>
      <c r="S28" s="487">
        <v>4.1399755980483484</v>
      </c>
      <c r="T28" s="487">
        <v>4.157491226617406</v>
      </c>
      <c r="U28" s="487">
        <v>4.167426224302246</v>
      </c>
      <c r="V28" s="487">
        <v>4.1762227067269455</v>
      </c>
      <c r="W28" s="487">
        <v>4.1828336210474584</v>
      </c>
      <c r="X28" s="487">
        <v>4.188602855710414</v>
      </c>
      <c r="Y28" s="487">
        <v>4.2010127731030593</v>
      </c>
      <c r="Z28" s="487">
        <v>4.2076841964216527</v>
      </c>
      <c r="AA28" s="487">
        <v>4.2126182065520181</v>
      </c>
      <c r="AB28" s="487">
        <v>4.2166452028453136</v>
      </c>
      <c r="AC28" s="487">
        <v>4.2212278343167471</v>
      </c>
      <c r="AD28" s="487">
        <v>4.2334033417328207</v>
      </c>
      <c r="AE28" s="487">
        <v>4.2434330127747133</v>
      </c>
      <c r="AF28" s="487">
        <v>4.2530932735091058</v>
      </c>
      <c r="AG28" s="487">
        <v>4.2638912806567264</v>
      </c>
      <c r="AH28" s="487">
        <v>4.2764670718614823</v>
      </c>
      <c r="AI28" s="487">
        <v>4.2889066497777169</v>
      </c>
      <c r="AJ28" s="487">
        <v>4.3016664097395809</v>
      </c>
      <c r="AK28" s="487">
        <v>4.3148896244509496</v>
      </c>
      <c r="AL28" s="487">
        <v>4.3296032268113525</v>
      </c>
      <c r="AM28" s="487">
        <v>4.3466118930060249</v>
      </c>
      <c r="AN28" s="487">
        <v>4.3657600388387516</v>
      </c>
      <c r="AO28" s="487">
        <v>4.3863290111489022</v>
      </c>
      <c r="AP28" s="487">
        <v>4.4079158616447112</v>
      </c>
      <c r="AQ28" s="487">
        <v>4.430526868823029</v>
      </c>
      <c r="AR28" s="487">
        <v>4.4546149635532215</v>
      </c>
      <c r="AS28" s="487">
        <v>4.4820446987207641</v>
      </c>
      <c r="AT28" s="487">
        <v>4.5099100009700086</v>
      </c>
      <c r="AU28" s="487">
        <v>4.5384395347937865</v>
      </c>
      <c r="AV28" s="487">
        <v>4.5670787397072639</v>
      </c>
      <c r="AW28" s="487">
        <v>4.59592446487716</v>
      </c>
      <c r="AX28" s="487">
        <v>4.6265603994986781</v>
      </c>
      <c r="AY28" s="487">
        <v>4.6573085872720617</v>
      </c>
      <c r="AZ28" s="487">
        <v>4.6888478496246808</v>
      </c>
      <c r="BA28" s="487">
        <v>4.7208832924236059</v>
      </c>
      <c r="BB28" s="487">
        <v>4.7534564280992386</v>
      </c>
    </row>
    <row r="29" spans="1:54">
      <c r="A29" s="484"/>
      <c r="B29" s="484">
        <v>210</v>
      </c>
      <c r="C29" s="484" t="s">
        <v>1837</v>
      </c>
      <c r="D29" s="487">
        <v>3.0331794148847013</v>
      </c>
      <c r="E29" s="487">
        <v>3.0386400666521354</v>
      </c>
      <c r="F29" s="487">
        <v>3.0400794506443471</v>
      </c>
      <c r="G29" s="487">
        <v>3.0425407711356702</v>
      </c>
      <c r="H29" s="487">
        <v>3.0461616027600105</v>
      </c>
      <c r="I29" s="487">
        <v>3.0535146504953792</v>
      </c>
      <c r="J29" s="487">
        <v>3.0668613157420306</v>
      </c>
      <c r="K29" s="487">
        <v>3.0772982357738949</v>
      </c>
      <c r="L29" s="487">
        <v>3.0869967575980506</v>
      </c>
      <c r="M29" s="487">
        <v>3.0959390741485238</v>
      </c>
      <c r="N29" s="487">
        <v>3.1055456736835554</v>
      </c>
      <c r="O29" s="487">
        <v>3.1207103555586779</v>
      </c>
      <c r="P29" s="487">
        <v>3.1314439684754594</v>
      </c>
      <c r="Q29" s="487">
        <v>3.1413755354742343</v>
      </c>
      <c r="R29" s="487">
        <v>3.1498195361214392</v>
      </c>
      <c r="S29" s="487">
        <v>3.1573946675933726</v>
      </c>
      <c r="T29" s="487">
        <v>3.1707321099714529</v>
      </c>
      <c r="U29" s="487">
        <v>3.1783868851810149</v>
      </c>
      <c r="V29" s="487">
        <v>3.1852310955200664</v>
      </c>
      <c r="W29" s="487">
        <v>3.1906778504896098</v>
      </c>
      <c r="X29" s="487">
        <v>3.1955733568779525</v>
      </c>
      <c r="Y29" s="487">
        <v>3.204304984550391</v>
      </c>
      <c r="Z29" s="487">
        <v>3.2093901884907097</v>
      </c>
      <c r="AA29" s="487">
        <v>3.2130585652102579</v>
      </c>
      <c r="AB29" s="487">
        <v>3.216152646674189</v>
      </c>
      <c r="AC29" s="487">
        <v>3.2199037475591479</v>
      </c>
      <c r="AD29" s="487">
        <v>3.2266677449516878</v>
      </c>
      <c r="AE29" s="487">
        <v>3.2321088973802801</v>
      </c>
      <c r="AF29" s="487">
        <v>3.2371134135706696</v>
      </c>
      <c r="AG29" s="487">
        <v>3.2429642368071629</v>
      </c>
      <c r="AH29" s="487">
        <v>3.2502183651685495</v>
      </c>
      <c r="AI29" s="487">
        <v>3.2599602247657029</v>
      </c>
      <c r="AJ29" s="487">
        <v>3.269759499472658</v>
      </c>
      <c r="AK29" s="487">
        <v>3.2798143479733413</v>
      </c>
      <c r="AL29" s="487">
        <v>3.2908003985335559</v>
      </c>
      <c r="AM29" s="487">
        <v>3.3034577164280168</v>
      </c>
      <c r="AN29" s="487">
        <v>3.3161963762937168</v>
      </c>
      <c r="AO29" s="487">
        <v>3.3297904378609537</v>
      </c>
      <c r="AP29" s="487">
        <v>3.3440676888113616</v>
      </c>
      <c r="AQ29" s="487">
        <v>3.359062180663714</v>
      </c>
      <c r="AR29" s="487">
        <v>3.3751925896325661</v>
      </c>
      <c r="AS29" s="487">
        <v>3.3929238931579198</v>
      </c>
      <c r="AT29" s="487">
        <v>3.4108714972003988</v>
      </c>
      <c r="AU29" s="487">
        <v>3.4292011493744807</v>
      </c>
      <c r="AV29" s="487">
        <v>3.4474435985214433</v>
      </c>
      <c r="AW29" s="487">
        <v>3.4657044511303945</v>
      </c>
      <c r="AX29" s="487">
        <v>3.4843917241420015</v>
      </c>
      <c r="AY29" s="487">
        <v>3.5028676024849736</v>
      </c>
      <c r="AZ29" s="487">
        <v>3.5216019108623353</v>
      </c>
      <c r="BA29" s="487">
        <v>3.5404242692981986</v>
      </c>
      <c r="BB29" s="487">
        <v>3.5593347821483068</v>
      </c>
    </row>
    <row r="30" spans="1:54">
      <c r="A30" s="484"/>
      <c r="B30" s="484">
        <v>216</v>
      </c>
      <c r="C30" s="484" t="s">
        <v>1839</v>
      </c>
      <c r="D30" s="487">
        <v>5.1434826159345626</v>
      </c>
      <c r="E30" s="487">
        <v>5.1575696192354705</v>
      </c>
      <c r="F30" s="487">
        <v>5.16519869077288</v>
      </c>
      <c r="G30" s="487">
        <v>5.1739055206947215</v>
      </c>
      <c r="H30" s="487">
        <v>5.1840800203435249</v>
      </c>
      <c r="I30" s="487">
        <v>5.1999248332212495</v>
      </c>
      <c r="J30" s="487">
        <v>5.2273955403568184</v>
      </c>
      <c r="K30" s="487">
        <v>5.2509986121232322</v>
      </c>
      <c r="L30" s="487">
        <v>5.2730163704838757</v>
      </c>
      <c r="M30" s="487">
        <v>5.2933857565355611</v>
      </c>
      <c r="N30" s="487">
        <v>5.3136490312079294</v>
      </c>
      <c r="O30" s="487">
        <v>5.3448441088410563</v>
      </c>
      <c r="P30" s="487">
        <v>5.3696164093476932</v>
      </c>
      <c r="Q30" s="487">
        <v>5.3926247386931392</v>
      </c>
      <c r="R30" s="487">
        <v>5.4125156386138595</v>
      </c>
      <c r="S30" s="487">
        <v>5.4302186957563965</v>
      </c>
      <c r="T30" s="487">
        <v>5.4593005425101921</v>
      </c>
      <c r="U30" s="487">
        <v>5.4791896906647812</v>
      </c>
      <c r="V30" s="487">
        <v>5.4972964522300263</v>
      </c>
      <c r="W30" s="487">
        <v>5.5125760694515922</v>
      </c>
      <c r="X30" s="487">
        <v>5.5261586503646978</v>
      </c>
      <c r="Y30" s="487">
        <v>5.5480148774802993</v>
      </c>
      <c r="Z30" s="487">
        <v>5.5641657251379124</v>
      </c>
      <c r="AA30" s="487">
        <v>5.5779487457825416</v>
      </c>
      <c r="AB30" s="487">
        <v>5.5905135315111218</v>
      </c>
      <c r="AC30" s="487">
        <v>5.6037500269544509</v>
      </c>
      <c r="AD30" s="487">
        <v>5.62069010282476</v>
      </c>
      <c r="AE30" s="487">
        <v>5.63498781252376</v>
      </c>
      <c r="AF30" s="487">
        <v>5.6486067765614019</v>
      </c>
      <c r="AG30" s="487">
        <v>5.6638243247114675</v>
      </c>
      <c r="AH30" s="487">
        <v>5.6817745101685233</v>
      </c>
      <c r="AI30" s="487">
        <v>5.705927577319458</v>
      </c>
      <c r="AJ30" s="487">
        <v>5.730115840646862</v>
      </c>
      <c r="AK30" s="487">
        <v>5.7548193891773662</v>
      </c>
      <c r="AL30" s="487">
        <v>5.7811935678325153</v>
      </c>
      <c r="AM30" s="487">
        <v>5.8104397900706779</v>
      </c>
      <c r="AN30" s="487">
        <v>5.8373491430552882</v>
      </c>
      <c r="AO30" s="487">
        <v>5.8653172786787255</v>
      </c>
      <c r="AP30" s="487">
        <v>5.8945736589164701</v>
      </c>
      <c r="AQ30" s="487">
        <v>5.9251366051602625</v>
      </c>
      <c r="AR30" s="487">
        <v>5.9576499687146915</v>
      </c>
      <c r="AS30" s="487">
        <v>5.9926833506658683</v>
      </c>
      <c r="AT30" s="487">
        <v>6.0280187492125634</v>
      </c>
      <c r="AU30" s="487">
        <v>6.0642686986078367</v>
      </c>
      <c r="AV30" s="487">
        <v>6.1006250068850552</v>
      </c>
      <c r="AW30" s="487">
        <v>6.1372599902290865</v>
      </c>
      <c r="AX30" s="487">
        <v>6.1752195778924213</v>
      </c>
      <c r="AY30" s="487">
        <v>6.2130578834283359</v>
      </c>
      <c r="AZ30" s="487">
        <v>6.2517450472355307</v>
      </c>
      <c r="BA30" s="487">
        <v>6.2908373416664762</v>
      </c>
      <c r="BB30" s="487">
        <v>6.3302421268159863</v>
      </c>
    </row>
    <row r="31" spans="1:54">
      <c r="A31" s="484"/>
      <c r="B31" s="484">
        <v>381</v>
      </c>
      <c r="C31" s="484" t="s">
        <v>1841</v>
      </c>
      <c r="D31" s="487">
        <v>4.1690300397737916</v>
      </c>
      <c r="E31" s="487">
        <v>4.1883929658702499</v>
      </c>
      <c r="F31" s="487">
        <v>4.2008616813815616</v>
      </c>
      <c r="G31" s="487">
        <v>4.2121733907091325</v>
      </c>
      <c r="H31" s="487">
        <v>4.2227878395675624</v>
      </c>
      <c r="I31" s="487">
        <v>4.2376699889728524</v>
      </c>
      <c r="J31" s="487">
        <v>4.2702390802186381</v>
      </c>
      <c r="K31" s="487">
        <v>4.2984262006933864</v>
      </c>
      <c r="L31" s="487">
        <v>4.3233988466524682</v>
      </c>
      <c r="M31" s="487">
        <v>4.3452965985522702</v>
      </c>
      <c r="N31" s="487">
        <v>4.3662004776207608</v>
      </c>
      <c r="O31" s="487">
        <v>4.4037167453077748</v>
      </c>
      <c r="P31" s="487">
        <v>4.4357065773479007</v>
      </c>
      <c r="Q31" s="487">
        <v>4.4646606213328646</v>
      </c>
      <c r="R31" s="487">
        <v>4.4894598103260952</v>
      </c>
      <c r="S31" s="487">
        <v>4.5113737773283642</v>
      </c>
      <c r="T31" s="487">
        <v>4.5496879945710145</v>
      </c>
      <c r="U31" s="487">
        <v>4.5797288287559033</v>
      </c>
      <c r="V31" s="487">
        <v>4.6068742235894282</v>
      </c>
      <c r="W31" s="487">
        <v>4.6304172072072438</v>
      </c>
      <c r="X31" s="487">
        <v>4.6517876191968472</v>
      </c>
      <c r="Y31" s="487">
        <v>4.6862715385014422</v>
      </c>
      <c r="Z31" s="487">
        <v>4.7157525823925637</v>
      </c>
      <c r="AA31" s="487">
        <v>4.7422546402324306</v>
      </c>
      <c r="AB31" s="487">
        <v>4.7667111551649262</v>
      </c>
      <c r="AC31" s="487">
        <v>4.7911848394938001</v>
      </c>
      <c r="AD31" s="487">
        <v>4.8251875043023373</v>
      </c>
      <c r="AE31" s="487">
        <v>4.8564068850064874</v>
      </c>
      <c r="AF31" s="487">
        <v>4.886552308853144</v>
      </c>
      <c r="AG31" s="487">
        <v>4.9178202982331038</v>
      </c>
      <c r="AH31" s="487">
        <v>4.951432094581798</v>
      </c>
      <c r="AI31" s="487">
        <v>4.9897632405276999</v>
      </c>
      <c r="AJ31" s="487">
        <v>5.0279552642197123</v>
      </c>
      <c r="AK31" s="487">
        <v>5.0658333111268155</v>
      </c>
      <c r="AL31" s="487">
        <v>5.1047679916333282</v>
      </c>
      <c r="AM31" s="487">
        <v>5.1463459626986561</v>
      </c>
      <c r="AN31" s="487">
        <v>5.1902993695315933</v>
      </c>
      <c r="AO31" s="487">
        <v>5.234642833885812</v>
      </c>
      <c r="AP31" s="487">
        <v>5.2796013423611878</v>
      </c>
      <c r="AQ31" s="487">
        <v>5.3254217383770595</v>
      </c>
      <c r="AR31" s="487">
        <v>5.3728818584272808</v>
      </c>
      <c r="AS31" s="487">
        <v>5.4245357874704219</v>
      </c>
      <c r="AT31" s="487">
        <v>5.4755870625950482</v>
      </c>
      <c r="AU31" s="487">
        <v>5.5272407136643116</v>
      </c>
      <c r="AV31" s="487">
        <v>5.5790080910723399</v>
      </c>
      <c r="AW31" s="487">
        <v>5.6313648842165893</v>
      </c>
      <c r="AX31" s="487">
        <v>5.684950918842488</v>
      </c>
      <c r="AY31" s="487">
        <v>5.7386904282059499</v>
      </c>
      <c r="AZ31" s="487">
        <v>5.793228472906204</v>
      </c>
      <c r="BA31" s="487">
        <v>5.8482961734998655</v>
      </c>
      <c r="BB31" s="487">
        <v>5.9039410396000225</v>
      </c>
    </row>
    <row r="32" spans="1:54">
      <c r="A32" s="484"/>
      <c r="B32" s="484">
        <v>382</v>
      </c>
      <c r="C32" s="484" t="s">
        <v>1843</v>
      </c>
      <c r="D32" s="487">
        <v>4.3568407651467673</v>
      </c>
      <c r="E32" s="487">
        <v>4.371467289337688</v>
      </c>
      <c r="F32" s="487">
        <v>4.3786653479613316</v>
      </c>
      <c r="G32" s="487">
        <v>4.3864121701465386</v>
      </c>
      <c r="H32" s="487">
        <v>4.3948207865640221</v>
      </c>
      <c r="I32" s="487">
        <v>4.4089603674654612</v>
      </c>
      <c r="J32" s="487">
        <v>4.4356118801778228</v>
      </c>
      <c r="K32" s="487">
        <v>4.4569086991121916</v>
      </c>
      <c r="L32" s="487">
        <v>4.4763197313067407</v>
      </c>
      <c r="M32" s="487">
        <v>4.4939203194215001</v>
      </c>
      <c r="N32" s="487">
        <v>4.5126492127036704</v>
      </c>
      <c r="O32" s="487">
        <v>4.5428903391054316</v>
      </c>
      <c r="P32" s="487">
        <v>4.5666733723775801</v>
      </c>
      <c r="Q32" s="487">
        <v>4.5888586794558446</v>
      </c>
      <c r="R32" s="487">
        <v>4.6082154585550343</v>
      </c>
      <c r="S32" s="487">
        <v>4.6264808200750283</v>
      </c>
      <c r="T32" s="487">
        <v>4.6554475830872688</v>
      </c>
      <c r="U32" s="487">
        <v>4.6754381405624148</v>
      </c>
      <c r="V32" s="487">
        <v>4.6937307782353228</v>
      </c>
      <c r="W32" s="487">
        <v>4.7096107965743359</v>
      </c>
      <c r="X32" s="487">
        <v>4.7241890814117493</v>
      </c>
      <c r="Y32" s="487">
        <v>4.7444624684270682</v>
      </c>
      <c r="Z32" s="487">
        <v>4.7605557918790771</v>
      </c>
      <c r="AA32" s="487">
        <v>4.7746321834296275</v>
      </c>
      <c r="AB32" s="487">
        <v>4.7876759890603733</v>
      </c>
      <c r="AC32" s="487">
        <v>4.8013651492167382</v>
      </c>
      <c r="AD32" s="487">
        <v>4.8229183088087284</v>
      </c>
      <c r="AE32" s="487">
        <v>4.8425079302920873</v>
      </c>
      <c r="AF32" s="487">
        <v>4.8614668979366344</v>
      </c>
      <c r="AG32" s="487">
        <v>4.8815341289836081</v>
      </c>
      <c r="AH32" s="487">
        <v>4.9038826979972274</v>
      </c>
      <c r="AI32" s="487">
        <v>4.9238972493048072</v>
      </c>
      <c r="AJ32" s="487">
        <v>4.9443890663622998</v>
      </c>
      <c r="AK32" s="487">
        <v>4.9653936303229331</v>
      </c>
      <c r="AL32" s="487">
        <v>4.9881024369877585</v>
      </c>
      <c r="AM32" s="487">
        <v>5.0135197436099803</v>
      </c>
      <c r="AN32" s="487">
        <v>5.0400454009753579</v>
      </c>
      <c r="AO32" s="487">
        <v>5.0682256441217373</v>
      </c>
      <c r="AP32" s="487">
        <v>5.0977445061579303</v>
      </c>
      <c r="AQ32" s="487">
        <v>5.1285426821276401</v>
      </c>
      <c r="AR32" s="487">
        <v>5.1613534154724228</v>
      </c>
      <c r="AS32" s="487">
        <v>5.193783462197441</v>
      </c>
      <c r="AT32" s="487">
        <v>5.2274779213373561</v>
      </c>
      <c r="AU32" s="487">
        <v>5.2617127901522558</v>
      </c>
      <c r="AV32" s="487">
        <v>5.2958154999263183</v>
      </c>
      <c r="AW32" s="487">
        <v>5.3298725785742507</v>
      </c>
      <c r="AX32" s="487">
        <v>5.3654598881861286</v>
      </c>
      <c r="AY32" s="487">
        <v>5.4009816602920893</v>
      </c>
      <c r="AZ32" s="487">
        <v>5.4370980356592984</v>
      </c>
      <c r="BA32" s="487">
        <v>5.4733426039704991</v>
      </c>
      <c r="BB32" s="487">
        <v>5.5093655943582274</v>
      </c>
    </row>
    <row r="33" spans="1:54">
      <c r="A33" s="484" t="s">
        <v>2198</v>
      </c>
      <c r="B33" s="484">
        <v>4</v>
      </c>
      <c r="C33" s="484" t="s">
        <v>2195</v>
      </c>
      <c r="D33" s="487">
        <v>3.6666830725769164</v>
      </c>
      <c r="E33" s="487">
        <v>3.678284518610738</v>
      </c>
      <c r="F33" s="487">
        <v>3.6851347724406898</v>
      </c>
      <c r="G33" s="487">
        <v>3.6937299127598555</v>
      </c>
      <c r="H33" s="487">
        <v>3.7043792475722799</v>
      </c>
      <c r="I33" s="487">
        <v>3.7202212186987</v>
      </c>
      <c r="J33" s="487">
        <v>3.7382985356205478</v>
      </c>
      <c r="K33" s="487">
        <v>3.7524681900789942</v>
      </c>
      <c r="L33" s="487">
        <v>3.7664995817867681</v>
      </c>
      <c r="M33" s="487">
        <v>3.7807153080442455</v>
      </c>
      <c r="N33" s="487">
        <v>3.7966178636489931</v>
      </c>
      <c r="O33" s="487">
        <v>3.8164989906601487</v>
      </c>
      <c r="P33" s="487">
        <v>3.8311244701788367</v>
      </c>
      <c r="Q33" s="487">
        <v>3.8457257044035078</v>
      </c>
      <c r="R33" s="487">
        <v>3.8595603554652334</v>
      </c>
      <c r="S33" s="487">
        <v>3.8732322082161184</v>
      </c>
      <c r="T33" s="487">
        <v>3.893252779023181</v>
      </c>
      <c r="U33" s="487">
        <v>3.9066303933421191</v>
      </c>
      <c r="V33" s="487">
        <v>3.9196311544581977</v>
      </c>
      <c r="W33" s="487">
        <v>3.9313744727796651</v>
      </c>
      <c r="X33" s="487">
        <v>3.9440827016661362</v>
      </c>
      <c r="Y33" s="487">
        <v>3.9640353376024353</v>
      </c>
      <c r="Z33" s="487">
        <v>3.97731171050139</v>
      </c>
      <c r="AA33" s="487">
        <v>3.9892972368549455</v>
      </c>
      <c r="AB33" s="487">
        <v>4.0009211775031259</v>
      </c>
      <c r="AC33" s="487">
        <v>4.0137316136830927</v>
      </c>
      <c r="AD33" s="487">
        <v>4.032344570254252</v>
      </c>
      <c r="AE33" s="487">
        <v>4.0480920872888131</v>
      </c>
      <c r="AF33" s="487">
        <v>4.0634794365227158</v>
      </c>
      <c r="AG33" s="487">
        <v>4.079815190737798</v>
      </c>
      <c r="AH33" s="487">
        <v>4.0976463149768625</v>
      </c>
      <c r="AI33" s="487">
        <v>4.1175070919293937</v>
      </c>
      <c r="AJ33" s="487">
        <v>4.1360319920703228</v>
      </c>
      <c r="AK33" s="487">
        <v>4.154738483327443</v>
      </c>
      <c r="AL33" s="487">
        <v>4.1745383396674898</v>
      </c>
      <c r="AM33" s="487">
        <v>4.1964997364620844</v>
      </c>
      <c r="AN33" s="487">
        <v>4.2196939576881736</v>
      </c>
      <c r="AO33" s="487">
        <v>4.2423772675463702</v>
      </c>
      <c r="AP33" s="487">
        <v>4.2657394544197862</v>
      </c>
      <c r="AQ33" s="487">
        <v>4.2901132957947166</v>
      </c>
      <c r="AR33" s="487">
        <v>4.3159102868443249</v>
      </c>
      <c r="AS33" s="487">
        <v>4.3420174750802252</v>
      </c>
      <c r="AT33" s="487">
        <v>4.3665767493339613</v>
      </c>
      <c r="AU33" s="487">
        <v>4.3918954250880278</v>
      </c>
      <c r="AV33" s="487">
        <v>4.4177106315305865</v>
      </c>
      <c r="AW33" s="487">
        <v>4.4443307300645909</v>
      </c>
      <c r="AX33" s="487">
        <v>4.4699595171099524</v>
      </c>
      <c r="AY33" s="487">
        <v>4.4957985194567121</v>
      </c>
      <c r="AZ33" s="487">
        <v>4.5224415334574175</v>
      </c>
      <c r="BA33" s="487">
        <v>4.5499357814887906</v>
      </c>
      <c r="BB33" s="487">
        <v>4.5785691930545989</v>
      </c>
    </row>
    <row r="34" spans="1:54">
      <c r="A34" s="484"/>
      <c r="B34" s="484">
        <v>213</v>
      </c>
      <c r="C34" s="484" t="s">
        <v>1846</v>
      </c>
      <c r="D34" s="487">
        <v>2.8016454782276639</v>
      </c>
      <c r="E34" s="487">
        <v>2.8112405455363092</v>
      </c>
      <c r="F34" s="487">
        <v>2.8160333605261951</v>
      </c>
      <c r="G34" s="487">
        <v>2.8226074935862124</v>
      </c>
      <c r="H34" s="487">
        <v>2.831106304250437</v>
      </c>
      <c r="I34" s="487">
        <v>2.844385898902658</v>
      </c>
      <c r="J34" s="487">
        <v>2.8576216297635448</v>
      </c>
      <c r="K34" s="487">
        <v>2.866985170988968</v>
      </c>
      <c r="L34" s="487">
        <v>2.8769878151074004</v>
      </c>
      <c r="M34" s="487">
        <v>2.8877919994027943</v>
      </c>
      <c r="N34" s="487">
        <v>2.9012718741808419</v>
      </c>
      <c r="O34" s="487">
        <v>2.9155097065868745</v>
      </c>
      <c r="P34" s="487">
        <v>2.9251558025328364</v>
      </c>
      <c r="Q34" s="487">
        <v>2.9354475269993752</v>
      </c>
      <c r="R34" s="487">
        <v>2.9457861473987514</v>
      </c>
      <c r="S34" s="487">
        <v>2.9572472491342339</v>
      </c>
      <c r="T34" s="487">
        <v>2.9711384436684551</v>
      </c>
      <c r="U34" s="487">
        <v>2.9802915466024151</v>
      </c>
      <c r="V34" s="487">
        <v>2.9897579435069379</v>
      </c>
      <c r="W34" s="487">
        <v>2.9987303237899785</v>
      </c>
      <c r="X34" s="487">
        <v>3.0089705716098964</v>
      </c>
      <c r="Y34" s="487">
        <v>3.0231501591967529</v>
      </c>
      <c r="Z34" s="487">
        <v>3.0313540548424296</v>
      </c>
      <c r="AA34" s="487">
        <v>3.038798705032387</v>
      </c>
      <c r="AB34" s="487">
        <v>3.0460991304429754</v>
      </c>
      <c r="AC34" s="487">
        <v>3.0544433536367293</v>
      </c>
      <c r="AD34" s="487">
        <v>3.0655767038464625</v>
      </c>
      <c r="AE34" s="487">
        <v>3.0743343232527001</v>
      </c>
      <c r="AF34" s="487">
        <v>3.0829273392974659</v>
      </c>
      <c r="AG34" s="487">
        <v>3.0923123885530535</v>
      </c>
      <c r="AH34" s="487">
        <v>3.1028260750602072</v>
      </c>
      <c r="AI34" s="487">
        <v>3.1149846297419348</v>
      </c>
      <c r="AJ34" s="487">
        <v>3.1260072497927602</v>
      </c>
      <c r="AK34" s="487">
        <v>3.1373571584518092</v>
      </c>
      <c r="AL34" s="487">
        <v>3.1497048863880703</v>
      </c>
      <c r="AM34" s="487">
        <v>3.1638712429043609</v>
      </c>
      <c r="AN34" s="487">
        <v>3.1801041954159257</v>
      </c>
      <c r="AO34" s="487">
        <v>3.1964977221359767</v>
      </c>
      <c r="AP34" s="487">
        <v>3.2134766235415415</v>
      </c>
      <c r="AQ34" s="487">
        <v>3.2314544034872066</v>
      </c>
      <c r="AR34" s="487">
        <v>3.2509304271518307</v>
      </c>
      <c r="AS34" s="487">
        <v>3.271871638846247</v>
      </c>
      <c r="AT34" s="487">
        <v>3.2924081575040689</v>
      </c>
      <c r="AU34" s="487">
        <v>3.3136679993716474</v>
      </c>
      <c r="AV34" s="487">
        <v>3.335528587933807</v>
      </c>
      <c r="AW34" s="487">
        <v>3.3581965466659458</v>
      </c>
      <c r="AX34" s="487">
        <v>3.377385932949323</v>
      </c>
      <c r="AY34" s="487">
        <v>3.3966917819078519</v>
      </c>
      <c r="AZ34" s="487">
        <v>3.4164189740345434</v>
      </c>
      <c r="BA34" s="487">
        <v>3.4365399966477375</v>
      </c>
      <c r="BB34" s="487">
        <v>3.4573862777410707</v>
      </c>
    </row>
    <row r="35" spans="1:54">
      <c r="A35" s="484"/>
      <c r="B35" s="484">
        <v>215</v>
      </c>
      <c r="C35" s="484" t="s">
        <v>1852</v>
      </c>
      <c r="D35" s="487">
        <v>3.2991497322453331</v>
      </c>
      <c r="E35" s="487">
        <v>3.3113807400415154</v>
      </c>
      <c r="F35" s="487">
        <v>3.3171921935129602</v>
      </c>
      <c r="G35" s="487">
        <v>3.3237787351198658</v>
      </c>
      <c r="H35" s="487">
        <v>3.3316222948227945</v>
      </c>
      <c r="I35" s="487">
        <v>3.3449645408174384</v>
      </c>
      <c r="J35" s="487">
        <v>3.3654901363353646</v>
      </c>
      <c r="K35" s="487">
        <v>3.3814403078539681</v>
      </c>
      <c r="L35" s="487">
        <v>3.396536826441122</v>
      </c>
      <c r="M35" s="487">
        <v>3.4112314683789027</v>
      </c>
      <c r="N35" s="487">
        <v>3.4277365486046891</v>
      </c>
      <c r="O35" s="487">
        <v>3.4532875553783899</v>
      </c>
      <c r="P35" s="487">
        <v>3.4733605908289915</v>
      </c>
      <c r="Q35" s="487">
        <v>3.492690828698406</v>
      </c>
      <c r="R35" s="487">
        <v>3.5107536565977213</v>
      </c>
      <c r="S35" s="487">
        <v>3.5287636900780028</v>
      </c>
      <c r="T35" s="487">
        <v>3.5569035039647878</v>
      </c>
      <c r="U35" s="487">
        <v>3.5771328160518823</v>
      </c>
      <c r="V35" s="487">
        <v>3.5965189476480401</v>
      </c>
      <c r="W35" s="487">
        <v>3.614390231011078</v>
      </c>
      <c r="X35" s="487">
        <v>3.6334742126647943</v>
      </c>
      <c r="Y35" s="487">
        <v>3.6607613527159351</v>
      </c>
      <c r="Z35" s="487">
        <v>3.6804995097910127</v>
      </c>
      <c r="AA35" s="487">
        <v>3.6986722313386871</v>
      </c>
      <c r="AB35" s="487">
        <v>3.7164029286163651</v>
      </c>
      <c r="AC35" s="487">
        <v>3.735762201077693</v>
      </c>
      <c r="AD35" s="487">
        <v>3.7644431794465558</v>
      </c>
      <c r="AE35" s="487">
        <v>3.791284681537495</v>
      </c>
      <c r="AF35" s="487">
        <v>3.8182014180500312</v>
      </c>
      <c r="AG35" s="487">
        <v>3.8465957262068589</v>
      </c>
      <c r="AH35" s="487">
        <v>3.8769172213597791</v>
      </c>
      <c r="AI35" s="487">
        <v>3.9053090663944112</v>
      </c>
      <c r="AJ35" s="487">
        <v>3.9330694412903191</v>
      </c>
      <c r="AK35" s="487">
        <v>3.9608540333543911</v>
      </c>
      <c r="AL35" s="487">
        <v>3.9897720913005581</v>
      </c>
      <c r="AM35" s="487">
        <v>4.0210408288310475</v>
      </c>
      <c r="AN35" s="487">
        <v>4.0530534562748963</v>
      </c>
      <c r="AO35" s="487">
        <v>4.0844819534905143</v>
      </c>
      <c r="AP35" s="487">
        <v>4.1166396136884948</v>
      </c>
      <c r="AQ35" s="487">
        <v>4.1499707011487814</v>
      </c>
      <c r="AR35" s="487">
        <v>4.1847622098268538</v>
      </c>
      <c r="AS35" s="487">
        <v>4.2202231300946167</v>
      </c>
      <c r="AT35" s="487">
        <v>4.2534788457971491</v>
      </c>
      <c r="AU35" s="487">
        <v>4.2877656717584713</v>
      </c>
      <c r="AV35" s="487">
        <v>4.3227955555970681</v>
      </c>
      <c r="AW35" s="487">
        <v>4.3589862190064244</v>
      </c>
      <c r="AX35" s="487">
        <v>4.3953338815262324</v>
      </c>
      <c r="AY35" s="487">
        <v>4.4321288168178867</v>
      </c>
      <c r="AZ35" s="487">
        <v>4.4701231555916596</v>
      </c>
      <c r="BA35" s="487">
        <v>4.5095244409835082</v>
      </c>
      <c r="BB35" s="487">
        <v>4.5505897397849804</v>
      </c>
    </row>
    <row r="36" spans="1:54">
      <c r="A36" s="484"/>
      <c r="B36" s="484">
        <v>218</v>
      </c>
      <c r="C36" s="484" t="s">
        <v>1858</v>
      </c>
      <c r="D36" s="487">
        <v>4.1040397347468325</v>
      </c>
      <c r="E36" s="487">
        <v>4.1064220375044309</v>
      </c>
      <c r="F36" s="487">
        <v>4.1050473119196651</v>
      </c>
      <c r="G36" s="487">
        <v>4.1056162909187508</v>
      </c>
      <c r="H36" s="487">
        <v>4.1084789345045536</v>
      </c>
      <c r="I36" s="487">
        <v>4.1162335996489974</v>
      </c>
      <c r="J36" s="487">
        <v>4.1277322396289806</v>
      </c>
      <c r="K36" s="487">
        <v>4.1363151630711208</v>
      </c>
      <c r="L36" s="487">
        <v>4.1446453816161357</v>
      </c>
      <c r="M36" s="487">
        <v>4.152861179933188</v>
      </c>
      <c r="N36" s="487">
        <v>4.1621975298073632</v>
      </c>
      <c r="O36" s="487">
        <v>4.1755519569097777</v>
      </c>
      <c r="P36" s="487">
        <v>4.1833919512579181</v>
      </c>
      <c r="Q36" s="487">
        <v>4.1908822344230696</v>
      </c>
      <c r="R36" s="487">
        <v>4.1970915979666357</v>
      </c>
      <c r="S36" s="487">
        <v>4.2026590209889738</v>
      </c>
      <c r="T36" s="487">
        <v>4.2142913401965227</v>
      </c>
      <c r="U36" s="487">
        <v>4.2186838143531524</v>
      </c>
      <c r="V36" s="487">
        <v>4.2224406487125288</v>
      </c>
      <c r="W36" s="487">
        <v>4.224628767914469</v>
      </c>
      <c r="X36" s="487">
        <v>4.2275277714497168</v>
      </c>
      <c r="Y36" s="487">
        <v>4.2367763873171516</v>
      </c>
      <c r="Z36" s="487">
        <v>4.239965347193956</v>
      </c>
      <c r="AA36" s="487">
        <v>4.2415917894722437</v>
      </c>
      <c r="AB36" s="487">
        <v>4.2426622313594615</v>
      </c>
      <c r="AC36" s="487">
        <v>4.2449032712056374</v>
      </c>
      <c r="AD36" s="487">
        <v>4.2515413017842114</v>
      </c>
      <c r="AE36" s="487">
        <v>4.2559833015981914</v>
      </c>
      <c r="AF36" s="487">
        <v>4.2598382072984684</v>
      </c>
      <c r="AG36" s="487">
        <v>4.2645226584215195</v>
      </c>
      <c r="AH36" s="487">
        <v>4.2706602608361397</v>
      </c>
      <c r="AI36" s="487">
        <v>4.280557272197969</v>
      </c>
      <c r="AJ36" s="487">
        <v>4.2894639519274804</v>
      </c>
      <c r="AK36" s="487">
        <v>4.298367420753654</v>
      </c>
      <c r="AL36" s="487">
        <v>4.3081275584626324</v>
      </c>
      <c r="AM36" s="487">
        <v>4.3198448844577628</v>
      </c>
      <c r="AN36" s="487">
        <v>4.333246466406699</v>
      </c>
      <c r="AO36" s="487">
        <v>4.3462676761261783</v>
      </c>
      <c r="AP36" s="487">
        <v>4.3596977161356225</v>
      </c>
      <c r="AQ36" s="487">
        <v>4.3737802867925071</v>
      </c>
      <c r="AR36" s="487">
        <v>4.389007970853382</v>
      </c>
      <c r="AS36" s="487">
        <v>4.4062753104029708</v>
      </c>
      <c r="AT36" s="487">
        <v>4.4221426178970624</v>
      </c>
      <c r="AU36" s="487">
        <v>4.4382953597484081</v>
      </c>
      <c r="AV36" s="487">
        <v>4.4544519215748108</v>
      </c>
      <c r="AW36" s="487">
        <v>4.4709749566438495</v>
      </c>
      <c r="AX36" s="487">
        <v>4.4894586972383141</v>
      </c>
      <c r="AY36" s="487">
        <v>4.5080629360625863</v>
      </c>
      <c r="AZ36" s="487">
        <v>4.527220744188015</v>
      </c>
      <c r="BA36" s="487">
        <v>4.5470315179004492</v>
      </c>
      <c r="BB36" s="487">
        <v>4.567833011890885</v>
      </c>
    </row>
    <row r="37" spans="1:54">
      <c r="A37" s="484"/>
      <c r="B37" s="484">
        <v>220</v>
      </c>
      <c r="C37" s="484" t="s">
        <v>1860</v>
      </c>
      <c r="D37" s="487">
        <v>3.7079567987813946</v>
      </c>
      <c r="E37" s="487">
        <v>3.723504724229342</v>
      </c>
      <c r="F37" s="487">
        <v>3.7362191267818208</v>
      </c>
      <c r="G37" s="487">
        <v>3.7510233806447251</v>
      </c>
      <c r="H37" s="487">
        <v>3.7681804491079016</v>
      </c>
      <c r="I37" s="487">
        <v>3.7898131759447691</v>
      </c>
      <c r="J37" s="487">
        <v>3.8102039377088381</v>
      </c>
      <c r="K37" s="487">
        <v>3.8274859748110392</v>
      </c>
      <c r="L37" s="487">
        <v>3.8447067444824303</v>
      </c>
      <c r="M37" s="487">
        <v>3.8622217318792003</v>
      </c>
      <c r="N37" s="487">
        <v>3.8806592823549901</v>
      </c>
      <c r="O37" s="487">
        <v>3.9013173523524798</v>
      </c>
      <c r="P37" s="487">
        <v>3.9166714801127385</v>
      </c>
      <c r="Q37" s="487">
        <v>3.9322731078338053</v>
      </c>
      <c r="R37" s="487">
        <v>3.9474336833277137</v>
      </c>
      <c r="S37" s="487">
        <v>3.961742589602681</v>
      </c>
      <c r="T37" s="487">
        <v>3.9821872066794959</v>
      </c>
      <c r="U37" s="487">
        <v>3.9970350117625615</v>
      </c>
      <c r="V37" s="487">
        <v>4.0118988114864784</v>
      </c>
      <c r="W37" s="487">
        <v>4.0259509945890857</v>
      </c>
      <c r="X37" s="487">
        <v>4.0408831101137936</v>
      </c>
      <c r="Y37" s="487">
        <v>4.0648223888741324</v>
      </c>
      <c r="Z37" s="487">
        <v>4.0828884948260393</v>
      </c>
      <c r="AA37" s="487">
        <v>4.1000745737561788</v>
      </c>
      <c r="AB37" s="487">
        <v>4.1173329407867714</v>
      </c>
      <c r="AC37" s="487">
        <v>4.1357828507136274</v>
      </c>
      <c r="AD37" s="487">
        <v>4.1585225757426416</v>
      </c>
      <c r="AE37" s="487">
        <v>4.177552207077305</v>
      </c>
      <c r="AF37" s="487">
        <v>4.1962237584838444</v>
      </c>
      <c r="AG37" s="487">
        <v>4.2159657988734143</v>
      </c>
      <c r="AH37" s="487">
        <v>4.237250976959225</v>
      </c>
      <c r="AI37" s="487">
        <v>4.2656158084157676</v>
      </c>
      <c r="AJ37" s="487">
        <v>4.2919759982028092</v>
      </c>
      <c r="AK37" s="487">
        <v>4.3190804559894911</v>
      </c>
      <c r="AL37" s="487">
        <v>4.3477414632841196</v>
      </c>
      <c r="AM37" s="487">
        <v>4.3788617329447268</v>
      </c>
      <c r="AN37" s="487">
        <v>4.4065277135044578</v>
      </c>
      <c r="AO37" s="487">
        <v>4.4332924993702871</v>
      </c>
      <c r="AP37" s="487">
        <v>4.4612208071689627</v>
      </c>
      <c r="AQ37" s="487">
        <v>4.4904436083852088</v>
      </c>
      <c r="AR37" s="487">
        <v>4.5212145891551936</v>
      </c>
      <c r="AS37" s="487">
        <v>4.5510880570226702</v>
      </c>
      <c r="AT37" s="487">
        <v>4.5788988844813057</v>
      </c>
      <c r="AU37" s="487">
        <v>4.6080241732546332</v>
      </c>
      <c r="AV37" s="487">
        <v>4.6381209750825807</v>
      </c>
      <c r="AW37" s="487">
        <v>4.6693690020926883</v>
      </c>
      <c r="AX37" s="487">
        <v>4.7012650460360055</v>
      </c>
      <c r="AY37" s="487">
        <v>4.7339748981064238</v>
      </c>
      <c r="AZ37" s="487">
        <v>4.7683245484946681</v>
      </c>
      <c r="BA37" s="487">
        <v>4.8043359187844592</v>
      </c>
      <c r="BB37" s="487">
        <v>4.842219231695994</v>
      </c>
    </row>
    <row r="38" spans="1:54">
      <c r="A38" s="484"/>
      <c r="B38" s="484">
        <v>228</v>
      </c>
      <c r="C38" s="484" t="s">
        <v>2200</v>
      </c>
      <c r="D38" s="487">
        <v>5.4823825688615253</v>
      </c>
      <c r="E38" s="487">
        <v>5.4852133877318696</v>
      </c>
      <c r="F38" s="487">
        <v>5.4845934644407297</v>
      </c>
      <c r="G38" s="487">
        <v>5.4874900503784829</v>
      </c>
      <c r="H38" s="487">
        <v>5.4938291350581467</v>
      </c>
      <c r="I38" s="487">
        <v>5.5062425342957813</v>
      </c>
      <c r="J38" s="487">
        <v>5.5161201525875008</v>
      </c>
      <c r="K38" s="487">
        <v>5.5230476662995498</v>
      </c>
      <c r="L38" s="487">
        <v>5.5305086337800136</v>
      </c>
      <c r="M38" s="487">
        <v>5.5385822886282989</v>
      </c>
      <c r="N38" s="487">
        <v>5.5476207659208399</v>
      </c>
      <c r="O38" s="487">
        <v>5.5571193718299252</v>
      </c>
      <c r="P38" s="487">
        <v>5.5625045499806598</v>
      </c>
      <c r="Q38" s="487">
        <v>5.5684392705793044</v>
      </c>
      <c r="R38" s="487">
        <v>5.5734828202106517</v>
      </c>
      <c r="S38" s="487">
        <v>5.5771767463709381</v>
      </c>
      <c r="T38" s="487">
        <v>5.5853477464136008</v>
      </c>
      <c r="U38" s="487">
        <v>5.5872473512433638</v>
      </c>
      <c r="V38" s="487">
        <v>5.5888167052783722</v>
      </c>
      <c r="W38" s="487">
        <v>5.5886361360766639</v>
      </c>
      <c r="X38" s="487">
        <v>5.5884139243053443</v>
      </c>
      <c r="Y38" s="487">
        <v>5.5968436058311726</v>
      </c>
      <c r="Z38" s="487">
        <v>5.5991744414546911</v>
      </c>
      <c r="AA38" s="487">
        <v>5.6003827259621239</v>
      </c>
      <c r="AB38" s="487">
        <v>5.6011610262832567</v>
      </c>
      <c r="AC38" s="487">
        <v>5.6027411676968581</v>
      </c>
      <c r="AD38" s="487">
        <v>5.6077008666271686</v>
      </c>
      <c r="AE38" s="487">
        <v>5.6083720296367998</v>
      </c>
      <c r="AF38" s="487">
        <v>5.6086072158532163</v>
      </c>
      <c r="AG38" s="487">
        <v>5.6098979071909438</v>
      </c>
      <c r="AH38" s="487">
        <v>5.6134084478453854</v>
      </c>
      <c r="AI38" s="487">
        <v>5.6188450134645489</v>
      </c>
      <c r="AJ38" s="487">
        <v>5.6232321608924769</v>
      </c>
      <c r="AK38" s="487">
        <v>5.6285418906723441</v>
      </c>
      <c r="AL38" s="487">
        <v>5.6357667120244699</v>
      </c>
      <c r="AM38" s="487">
        <v>5.6461073169373979</v>
      </c>
      <c r="AN38" s="487">
        <v>5.6575754056943817</v>
      </c>
      <c r="AO38" s="487">
        <v>5.6694146983831537</v>
      </c>
      <c r="AP38" s="487">
        <v>5.682692752692323</v>
      </c>
      <c r="AQ38" s="487">
        <v>5.6975516168620315</v>
      </c>
      <c r="AR38" s="487">
        <v>5.7145968094163662</v>
      </c>
      <c r="AS38" s="487">
        <v>5.7272257584334776</v>
      </c>
      <c r="AT38" s="487">
        <v>5.7395478852174282</v>
      </c>
      <c r="AU38" s="487">
        <v>5.7528834417221537</v>
      </c>
      <c r="AV38" s="487">
        <v>5.7667730721773802</v>
      </c>
      <c r="AW38" s="487">
        <v>5.7814237251584277</v>
      </c>
      <c r="AX38" s="487">
        <v>5.7933406458968735</v>
      </c>
      <c r="AY38" s="487">
        <v>5.805246629054686</v>
      </c>
      <c r="AZ38" s="487">
        <v>5.8181104491565705</v>
      </c>
      <c r="BA38" s="487">
        <v>5.8315963016603982</v>
      </c>
      <c r="BB38" s="487">
        <v>5.845916221118113</v>
      </c>
    </row>
    <row r="39" spans="1:54">
      <c r="A39" s="484"/>
      <c r="B39" s="484">
        <v>365</v>
      </c>
      <c r="C39" s="484" t="s">
        <v>2201</v>
      </c>
      <c r="D39" s="487">
        <v>2.2193888175519887</v>
      </c>
      <c r="E39" s="487">
        <v>2.2283023912073969</v>
      </c>
      <c r="F39" s="487">
        <v>2.2339807227445081</v>
      </c>
      <c r="G39" s="487">
        <v>2.2411759091508801</v>
      </c>
      <c r="H39" s="487">
        <v>2.2500215420901108</v>
      </c>
      <c r="I39" s="487">
        <v>2.262413009946135</v>
      </c>
      <c r="J39" s="487">
        <v>2.2724708755786245</v>
      </c>
      <c r="K39" s="487">
        <v>2.2791426920592692</v>
      </c>
      <c r="L39" s="487">
        <v>2.2862202251899229</v>
      </c>
      <c r="M39" s="487">
        <v>2.294112333409255</v>
      </c>
      <c r="N39" s="487">
        <v>2.3041009000317234</v>
      </c>
      <c r="O39" s="487">
        <v>2.3124117300968563</v>
      </c>
      <c r="P39" s="487">
        <v>2.3173948867611176</v>
      </c>
      <c r="Q39" s="487">
        <v>2.3231661412704829</v>
      </c>
      <c r="R39" s="487">
        <v>2.3293868626833771</v>
      </c>
      <c r="S39" s="487">
        <v>2.3364638587657622</v>
      </c>
      <c r="T39" s="487">
        <v>2.3456928100244281</v>
      </c>
      <c r="U39" s="487">
        <v>2.351615989657724</v>
      </c>
      <c r="V39" s="487">
        <v>2.3579087964147289</v>
      </c>
      <c r="W39" s="487">
        <v>2.363801294360969</v>
      </c>
      <c r="X39" s="487">
        <v>2.3710411076804436</v>
      </c>
      <c r="Y39" s="487">
        <v>2.3835828956383422</v>
      </c>
      <c r="Z39" s="487">
        <v>2.3908512344838799</v>
      </c>
      <c r="AA39" s="487">
        <v>2.3974826774066607</v>
      </c>
      <c r="AB39" s="487">
        <v>2.4040462324173801</v>
      </c>
      <c r="AC39" s="487">
        <v>2.4113864890493182</v>
      </c>
      <c r="AD39" s="487">
        <v>2.4230284941685656</v>
      </c>
      <c r="AE39" s="487">
        <v>2.4318495444022843</v>
      </c>
      <c r="AF39" s="487">
        <v>2.4405845584077017</v>
      </c>
      <c r="AG39" s="487">
        <v>2.4497896145471652</v>
      </c>
      <c r="AH39" s="487">
        <v>2.4596325963039254</v>
      </c>
      <c r="AI39" s="487">
        <v>2.472946853436814</v>
      </c>
      <c r="AJ39" s="487">
        <v>2.4839838770657483</v>
      </c>
      <c r="AK39" s="487">
        <v>2.4950198083728039</v>
      </c>
      <c r="AL39" s="487">
        <v>2.5065761118584358</v>
      </c>
      <c r="AM39" s="487">
        <v>2.5194265919283296</v>
      </c>
      <c r="AN39" s="487">
        <v>2.5391066783989262</v>
      </c>
      <c r="AO39" s="487">
        <v>2.5576945265219155</v>
      </c>
      <c r="AP39" s="487">
        <v>2.5766678984353497</v>
      </c>
      <c r="AQ39" s="487">
        <v>2.5965627347774496</v>
      </c>
      <c r="AR39" s="487">
        <v>2.6177008440577016</v>
      </c>
      <c r="AS39" s="487">
        <v>2.6404745005768309</v>
      </c>
      <c r="AT39" s="487">
        <v>2.6616551600760263</v>
      </c>
      <c r="AU39" s="487">
        <v>2.6837927553512686</v>
      </c>
      <c r="AV39" s="487">
        <v>2.7068996456532384</v>
      </c>
      <c r="AW39" s="487">
        <v>2.731368749075485</v>
      </c>
      <c r="AX39" s="487">
        <v>2.7489299225310195</v>
      </c>
      <c r="AY39" s="487">
        <v>2.7669241990649596</v>
      </c>
      <c r="AZ39" s="487">
        <v>2.7854958397963925</v>
      </c>
      <c r="BA39" s="487">
        <v>2.8048403018076566</v>
      </c>
      <c r="BB39" s="487">
        <v>2.8253822546487255</v>
      </c>
    </row>
    <row r="40" spans="1:54">
      <c r="A40" s="484" t="s">
        <v>2198</v>
      </c>
      <c r="B40" s="484">
        <v>5</v>
      </c>
      <c r="C40" s="484" t="s">
        <v>2196</v>
      </c>
      <c r="D40" s="487">
        <v>4.076119527965937</v>
      </c>
      <c r="E40" s="487">
        <v>4.0876088099497512</v>
      </c>
      <c r="F40" s="487">
        <v>4.0942674426722965</v>
      </c>
      <c r="G40" s="487">
        <v>4.1028341373532422</v>
      </c>
      <c r="H40" s="487">
        <v>4.1134728199861339</v>
      </c>
      <c r="I40" s="487">
        <v>4.129551637184667</v>
      </c>
      <c r="J40" s="487">
        <v>4.1495462049965175</v>
      </c>
      <c r="K40" s="487">
        <v>4.1663708442359972</v>
      </c>
      <c r="L40" s="487">
        <v>4.1830164179386067</v>
      </c>
      <c r="M40" s="487">
        <v>4.1994154364762339</v>
      </c>
      <c r="N40" s="487">
        <v>4.216846316748649</v>
      </c>
      <c r="O40" s="487">
        <v>4.238133207773271</v>
      </c>
      <c r="P40" s="487">
        <v>4.2542295375915238</v>
      </c>
      <c r="Q40" s="487">
        <v>4.2700336585715837</v>
      </c>
      <c r="R40" s="487">
        <v>4.2842858664311976</v>
      </c>
      <c r="S40" s="487">
        <v>4.2978237197041533</v>
      </c>
      <c r="T40" s="487">
        <v>4.3164323679461933</v>
      </c>
      <c r="U40" s="487">
        <v>4.3279613608713561</v>
      </c>
      <c r="V40" s="487">
        <v>4.3388373927054014</v>
      </c>
      <c r="W40" s="487">
        <v>4.3480212541734371</v>
      </c>
      <c r="X40" s="487">
        <v>4.3567593777700084</v>
      </c>
      <c r="Y40" s="487">
        <v>4.3705411666731653</v>
      </c>
      <c r="Z40" s="487">
        <v>4.3792224217323508</v>
      </c>
      <c r="AA40" s="487">
        <v>4.3865863428698715</v>
      </c>
      <c r="AB40" s="487">
        <v>4.3933029262700272</v>
      </c>
      <c r="AC40" s="487">
        <v>4.4006898324527679</v>
      </c>
      <c r="AD40" s="487">
        <v>4.4123043168482248</v>
      </c>
      <c r="AE40" s="487">
        <v>4.4216668051440013</v>
      </c>
      <c r="AF40" s="487">
        <v>4.430691353735428</v>
      </c>
      <c r="AG40" s="487">
        <v>4.4408488379322426</v>
      </c>
      <c r="AH40" s="487">
        <v>4.4529628932010619</v>
      </c>
      <c r="AI40" s="487">
        <v>4.4667249707413026</v>
      </c>
      <c r="AJ40" s="487">
        <v>4.4804474922152098</v>
      </c>
      <c r="AK40" s="487">
        <v>4.4948908754086681</v>
      </c>
      <c r="AL40" s="487">
        <v>4.5108635330274058</v>
      </c>
      <c r="AM40" s="487">
        <v>4.5291321679778607</v>
      </c>
      <c r="AN40" s="487">
        <v>4.5502410680380239</v>
      </c>
      <c r="AO40" s="487">
        <v>4.572243032344681</v>
      </c>
      <c r="AP40" s="487">
        <v>4.5952789864954156</v>
      </c>
      <c r="AQ40" s="487">
        <v>4.6193774244925461</v>
      </c>
      <c r="AR40" s="487">
        <v>4.6450680226116265</v>
      </c>
      <c r="AS40" s="487">
        <v>4.6714781906815777</v>
      </c>
      <c r="AT40" s="487">
        <v>4.6983177167890142</v>
      </c>
      <c r="AU40" s="487">
        <v>4.7257319086576306</v>
      </c>
      <c r="AV40" s="487">
        <v>4.7532709634616959</v>
      </c>
      <c r="AW40" s="487">
        <v>4.7809866329259547</v>
      </c>
      <c r="AX40" s="487">
        <v>4.8084979243105073</v>
      </c>
      <c r="AY40" s="487">
        <v>4.8359346363891982</v>
      </c>
      <c r="AZ40" s="487">
        <v>4.8639010730565913</v>
      </c>
      <c r="BA40" s="487">
        <v>4.892055414102721</v>
      </c>
      <c r="BB40" s="487">
        <v>4.9203833553788883</v>
      </c>
    </row>
    <row r="41" spans="1:54">
      <c r="A41" s="484"/>
      <c r="B41" s="484">
        <v>201</v>
      </c>
      <c r="C41" s="484" t="s">
        <v>2202</v>
      </c>
      <c r="D41" s="487">
        <v>4.0595798895404087</v>
      </c>
      <c r="E41" s="487">
        <v>4.070602456891308</v>
      </c>
      <c r="F41" s="487">
        <v>4.0767069897105008</v>
      </c>
      <c r="G41" s="487">
        <v>4.0846778434020043</v>
      </c>
      <c r="H41" s="487">
        <v>4.0946484589044108</v>
      </c>
      <c r="I41" s="487">
        <v>4.1100549418913808</v>
      </c>
      <c r="J41" s="487">
        <v>4.1296950729572774</v>
      </c>
      <c r="K41" s="487">
        <v>4.1461406876139755</v>
      </c>
      <c r="L41" s="487">
        <v>4.1623788522574072</v>
      </c>
      <c r="M41" s="487">
        <v>4.1783279855597604</v>
      </c>
      <c r="N41" s="487">
        <v>4.1952858564560991</v>
      </c>
      <c r="O41" s="487">
        <v>4.2160366980817354</v>
      </c>
      <c r="P41" s="487">
        <v>4.231670640820588</v>
      </c>
      <c r="Q41" s="487">
        <v>4.2469855030628771</v>
      </c>
      <c r="R41" s="487">
        <v>4.2607081017805051</v>
      </c>
      <c r="S41" s="487">
        <v>4.2737412111519992</v>
      </c>
      <c r="T41" s="487">
        <v>4.2916735344958328</v>
      </c>
      <c r="U41" s="487">
        <v>4.3025584363029283</v>
      </c>
      <c r="V41" s="487">
        <v>4.3127674762723558</v>
      </c>
      <c r="W41" s="487">
        <v>4.3212708968773148</v>
      </c>
      <c r="X41" s="487">
        <v>4.3292889715238783</v>
      </c>
      <c r="Y41" s="487">
        <v>4.3420221582879028</v>
      </c>
      <c r="Z41" s="487">
        <v>4.3497892682494781</v>
      </c>
      <c r="AA41" s="487">
        <v>4.3562456319914062</v>
      </c>
      <c r="AB41" s="487">
        <v>4.3620522425596446</v>
      </c>
      <c r="AC41" s="487">
        <v>4.3685205174275934</v>
      </c>
      <c r="AD41" s="487">
        <v>4.3789242713824112</v>
      </c>
      <c r="AE41" s="487">
        <v>4.3872451954008334</v>
      </c>
      <c r="AF41" s="487">
        <v>4.3952584910141663</v>
      </c>
      <c r="AG41" s="487">
        <v>4.4044298629568344</v>
      </c>
      <c r="AH41" s="487">
        <v>4.4155852851059727</v>
      </c>
      <c r="AI41" s="487">
        <v>4.4283185260008207</v>
      </c>
      <c r="AJ41" s="487">
        <v>4.441203925733693</v>
      </c>
      <c r="AK41" s="487">
        <v>4.4548235978563344</v>
      </c>
      <c r="AL41" s="487">
        <v>4.469983069294778</v>
      </c>
      <c r="AM41" s="487">
        <v>4.4874415816466646</v>
      </c>
      <c r="AN41" s="487">
        <v>4.5077140786707144</v>
      </c>
      <c r="AO41" s="487">
        <v>4.5290370104599171</v>
      </c>
      <c r="AP41" s="487">
        <v>4.5514061068099725</v>
      </c>
      <c r="AQ41" s="487">
        <v>4.5748420176430367</v>
      </c>
      <c r="AR41" s="487">
        <v>4.5998825660766913</v>
      </c>
      <c r="AS41" s="487">
        <v>4.6257128129239362</v>
      </c>
      <c r="AT41" s="487">
        <v>4.652136119040998</v>
      </c>
      <c r="AU41" s="487">
        <v>4.6791215727893789</v>
      </c>
      <c r="AV41" s="487">
        <v>4.7062246828104346</v>
      </c>
      <c r="AW41" s="487">
        <v>4.733491812178225</v>
      </c>
      <c r="AX41" s="487">
        <v>4.7605851228018521</v>
      </c>
      <c r="AY41" s="487">
        <v>4.7876224877326168</v>
      </c>
      <c r="AZ41" s="487">
        <v>4.8151801096171845</v>
      </c>
      <c r="BA41" s="487">
        <v>4.8429065724782694</v>
      </c>
      <c r="BB41" s="487">
        <v>4.8707767980410663</v>
      </c>
    </row>
    <row r="42" spans="1:54">
      <c r="A42" s="484"/>
      <c r="B42" s="484">
        <v>442</v>
      </c>
      <c r="C42" s="484" t="s">
        <v>1889</v>
      </c>
      <c r="D42" s="487">
        <v>2.0343400636690734</v>
      </c>
      <c r="E42" s="487">
        <v>2.0409967899881387</v>
      </c>
      <c r="F42" s="487">
        <v>2.0465710375378352</v>
      </c>
      <c r="G42" s="487">
        <v>2.0535452215473868</v>
      </c>
      <c r="H42" s="487">
        <v>2.062173248761384</v>
      </c>
      <c r="I42" s="487">
        <v>2.0736849241326394</v>
      </c>
      <c r="J42" s="487">
        <v>2.0836240840596956</v>
      </c>
      <c r="K42" s="487">
        <v>2.0928370423581479</v>
      </c>
      <c r="L42" s="487">
        <v>2.102230538609112</v>
      </c>
      <c r="M42" s="487">
        <v>2.111916187650436</v>
      </c>
      <c r="N42" s="487">
        <v>2.1223319442400599</v>
      </c>
      <c r="O42" s="487">
        <v>2.1360288609170266</v>
      </c>
      <c r="P42" s="487">
        <v>2.1472301887996013</v>
      </c>
      <c r="Q42" s="487">
        <v>2.1585189976542827</v>
      </c>
      <c r="R42" s="487">
        <v>2.16933195391531</v>
      </c>
      <c r="S42" s="487">
        <v>2.1796006057530395</v>
      </c>
      <c r="T42" s="487">
        <v>2.1948211102040935</v>
      </c>
      <c r="U42" s="487">
        <v>2.2070327726533279</v>
      </c>
      <c r="V42" s="487">
        <v>2.21906751256014</v>
      </c>
      <c r="W42" s="487">
        <v>2.2304132108338579</v>
      </c>
      <c r="X42" s="487">
        <v>2.2412756947546719</v>
      </c>
      <c r="Y42" s="487">
        <v>2.2585583926498809</v>
      </c>
      <c r="Z42" s="487">
        <v>2.2735058671558872</v>
      </c>
      <c r="AA42" s="487">
        <v>2.2879958208619504</v>
      </c>
      <c r="AB42" s="487">
        <v>2.3022297261774836</v>
      </c>
      <c r="AC42" s="487">
        <v>2.3165859557866573</v>
      </c>
      <c r="AD42" s="487">
        <v>2.3369069366845689</v>
      </c>
      <c r="AE42" s="487">
        <v>2.3543635920686219</v>
      </c>
      <c r="AF42" s="487">
        <v>2.3714077316938527</v>
      </c>
      <c r="AG42" s="487">
        <v>2.3887798436555401</v>
      </c>
      <c r="AH42" s="487">
        <v>2.4071985974892591</v>
      </c>
      <c r="AI42" s="487">
        <v>2.4271795493227462</v>
      </c>
      <c r="AJ42" s="487">
        <v>2.4454608959301214</v>
      </c>
      <c r="AK42" s="487">
        <v>2.4643985846674079</v>
      </c>
      <c r="AL42" s="487">
        <v>2.4843700617345941</v>
      </c>
      <c r="AM42" s="487">
        <v>2.5057892294200919</v>
      </c>
      <c r="AN42" s="487">
        <v>2.5306459835550572</v>
      </c>
      <c r="AO42" s="487">
        <v>2.5548497215406782</v>
      </c>
      <c r="AP42" s="487">
        <v>2.5800062100691896</v>
      </c>
      <c r="AQ42" s="487">
        <v>2.606183846193169</v>
      </c>
      <c r="AR42" s="487">
        <v>2.633661585628372</v>
      </c>
      <c r="AS42" s="487">
        <v>2.6557847980379368</v>
      </c>
      <c r="AT42" s="487">
        <v>2.6776064139255444</v>
      </c>
      <c r="AU42" s="487">
        <v>2.7004320473266836</v>
      </c>
      <c r="AV42" s="487">
        <v>2.7239377425466271</v>
      </c>
      <c r="AW42" s="487">
        <v>2.7481133995121212</v>
      </c>
      <c r="AX42" s="487">
        <v>2.7667148105508561</v>
      </c>
      <c r="AY42" s="487">
        <v>2.7856418190301011</v>
      </c>
      <c r="AZ42" s="487">
        <v>2.8053921043385479</v>
      </c>
      <c r="BA42" s="487">
        <v>2.8255558570676267</v>
      </c>
      <c r="BB42" s="487">
        <v>2.8461080512817789</v>
      </c>
    </row>
    <row r="43" spans="1:54">
      <c r="A43" s="484"/>
      <c r="B43" s="484">
        <v>443</v>
      </c>
      <c r="C43" s="484" t="s">
        <v>1891</v>
      </c>
      <c r="D43" s="487">
        <v>6.8635302773230089</v>
      </c>
      <c r="E43" s="487">
        <v>6.8743135705111342</v>
      </c>
      <c r="F43" s="487">
        <v>6.8785786197779064</v>
      </c>
      <c r="G43" s="487">
        <v>6.8852069839944843</v>
      </c>
      <c r="H43" s="487">
        <v>6.8950091249349041</v>
      </c>
      <c r="I43" s="487">
        <v>6.9130593948086352</v>
      </c>
      <c r="J43" s="487">
        <v>6.9370613578395863</v>
      </c>
      <c r="K43" s="487">
        <v>6.9553525952139381</v>
      </c>
      <c r="L43" s="487">
        <v>6.9722846611174853</v>
      </c>
      <c r="M43" s="487">
        <v>6.987837822005563</v>
      </c>
      <c r="N43" s="487">
        <v>7.0051886346403665</v>
      </c>
      <c r="O43" s="487">
        <v>7.0352348342211055</v>
      </c>
      <c r="P43" s="487">
        <v>7.0548977192045808</v>
      </c>
      <c r="Q43" s="487">
        <v>7.0729225862296907</v>
      </c>
      <c r="R43" s="487">
        <v>7.0878104955515235</v>
      </c>
      <c r="S43" s="487">
        <v>7.1005399322017091</v>
      </c>
      <c r="T43" s="487">
        <v>7.1278967324335047</v>
      </c>
      <c r="U43" s="487">
        <v>7.1439239824262932</v>
      </c>
      <c r="V43" s="487">
        <v>7.1583165417459975</v>
      </c>
      <c r="W43" s="487">
        <v>7.1694405586111261</v>
      </c>
      <c r="X43" s="487">
        <v>7.1797826981369566</v>
      </c>
      <c r="Y43" s="487">
        <v>7.2051497404489266</v>
      </c>
      <c r="Z43" s="487">
        <v>7.2209707477206946</v>
      </c>
      <c r="AA43" s="487">
        <v>7.2337036728042561</v>
      </c>
      <c r="AB43" s="487">
        <v>7.2444233226445105</v>
      </c>
      <c r="AC43" s="487">
        <v>7.2558087871124934</v>
      </c>
      <c r="AD43" s="487">
        <v>7.2763465204583637</v>
      </c>
      <c r="AE43" s="487">
        <v>7.2905246438509597</v>
      </c>
      <c r="AF43" s="487">
        <v>7.3031153392472294</v>
      </c>
      <c r="AG43" s="487">
        <v>7.3164294077634544</v>
      </c>
      <c r="AH43" s="487">
        <v>7.3316179744739705</v>
      </c>
      <c r="AI43" s="487">
        <v>7.3541297395337217</v>
      </c>
      <c r="AJ43" s="487">
        <v>7.3727393861442794</v>
      </c>
      <c r="AK43" s="487">
        <v>7.3912812157780916</v>
      </c>
      <c r="AL43" s="487">
        <v>7.4111138446365539</v>
      </c>
      <c r="AM43" s="487">
        <v>7.4337894955380657</v>
      </c>
      <c r="AN43" s="487">
        <v>7.4620363399949499</v>
      </c>
      <c r="AO43" s="487">
        <v>7.488273693821264</v>
      </c>
      <c r="AP43" s="487">
        <v>7.5147213298010191</v>
      </c>
      <c r="AQ43" s="487">
        <v>7.541696429844241</v>
      </c>
      <c r="AR43" s="487">
        <v>7.5699653664434319</v>
      </c>
      <c r="AS43" s="487">
        <v>7.6070670542258263</v>
      </c>
      <c r="AT43" s="487">
        <v>7.6406520034020602</v>
      </c>
      <c r="AU43" s="487">
        <v>7.6740890151609937</v>
      </c>
      <c r="AV43" s="487">
        <v>7.7067041544355339</v>
      </c>
      <c r="AW43" s="487">
        <v>7.738847961629026</v>
      </c>
      <c r="AX43" s="487">
        <v>7.7752460179283105</v>
      </c>
      <c r="AY43" s="487">
        <v>7.8098891777941457</v>
      </c>
      <c r="AZ43" s="487">
        <v>7.8443392004515919</v>
      </c>
      <c r="BA43" s="487">
        <v>7.8784131674457374</v>
      </c>
      <c r="BB43" s="487">
        <v>7.9124371552857582</v>
      </c>
    </row>
    <row r="44" spans="1:54">
      <c r="A44" s="484"/>
      <c r="B44" s="484">
        <v>446</v>
      </c>
      <c r="C44" s="484" t="s">
        <v>2203</v>
      </c>
      <c r="D44" s="487">
        <v>2.3332360752679935</v>
      </c>
      <c r="E44" s="487">
        <v>2.3418605873071776</v>
      </c>
      <c r="F44" s="487">
        <v>2.3483664769756531</v>
      </c>
      <c r="G44" s="487">
        <v>2.3565317163822663</v>
      </c>
      <c r="H44" s="487">
        <v>2.3667885223826377</v>
      </c>
      <c r="I44" s="487">
        <v>2.380532733192299</v>
      </c>
      <c r="J44" s="487">
        <v>2.3913494332877172</v>
      </c>
      <c r="K44" s="487">
        <v>2.4008099163299059</v>
      </c>
      <c r="L44" s="487">
        <v>2.4107815496605847</v>
      </c>
      <c r="M44" s="487">
        <v>2.4216867766408603</v>
      </c>
      <c r="N44" s="487">
        <v>2.4335980303046751</v>
      </c>
      <c r="O44" s="487">
        <v>2.4448761220123552</v>
      </c>
      <c r="P44" s="487">
        <v>2.4528153669519956</v>
      </c>
      <c r="Q44" s="487">
        <v>2.4614817271928393</v>
      </c>
      <c r="R44" s="487">
        <v>2.4703476318689552</v>
      </c>
      <c r="S44" s="487">
        <v>2.4789955639955261</v>
      </c>
      <c r="T44" s="487">
        <v>2.4911322357987644</v>
      </c>
      <c r="U44" s="487">
        <v>2.4984183429469389</v>
      </c>
      <c r="V44" s="487">
        <v>2.5059527587125507</v>
      </c>
      <c r="W44" s="487">
        <v>2.5130584115338697</v>
      </c>
      <c r="X44" s="487">
        <v>2.5214409133944029</v>
      </c>
      <c r="Y44" s="487">
        <v>2.5368713408376826</v>
      </c>
      <c r="Z44" s="487">
        <v>2.546682966341296</v>
      </c>
      <c r="AA44" s="487">
        <v>2.5561643547582333</v>
      </c>
      <c r="AB44" s="487">
        <v>2.5659756293846017</v>
      </c>
      <c r="AC44" s="487">
        <v>2.5768125997319666</v>
      </c>
      <c r="AD44" s="487">
        <v>2.5948108583130947</v>
      </c>
      <c r="AE44" s="487">
        <v>2.6100680518472861</v>
      </c>
      <c r="AF44" s="487">
        <v>2.6253457145083714</v>
      </c>
      <c r="AG44" s="487">
        <v>2.6414355975270922</v>
      </c>
      <c r="AH44" s="487">
        <v>2.6584966674694526</v>
      </c>
      <c r="AI44" s="487">
        <v>2.6783961628347628</v>
      </c>
      <c r="AJ44" s="487">
        <v>2.6962744466626654</v>
      </c>
      <c r="AK44" s="487">
        <v>2.7148039126885801</v>
      </c>
      <c r="AL44" s="487">
        <v>2.734503543979991</v>
      </c>
      <c r="AM44" s="487">
        <v>2.7556790039162959</v>
      </c>
      <c r="AN44" s="487">
        <v>2.7784300924644678</v>
      </c>
      <c r="AO44" s="487">
        <v>2.7996544519013735</v>
      </c>
      <c r="AP44" s="487">
        <v>2.8219112985611763</v>
      </c>
      <c r="AQ44" s="487">
        <v>2.845272069628511</v>
      </c>
      <c r="AR44" s="487">
        <v>2.8697302360846391</v>
      </c>
      <c r="AS44" s="487">
        <v>2.8911599355573117</v>
      </c>
      <c r="AT44" s="487">
        <v>2.9104771792695416</v>
      </c>
      <c r="AU44" s="487">
        <v>2.9308519402428099</v>
      </c>
      <c r="AV44" s="487">
        <v>2.952143787516722</v>
      </c>
      <c r="AW44" s="487">
        <v>2.9744491702876519</v>
      </c>
      <c r="AX44" s="487">
        <v>2.9970751198883177</v>
      </c>
      <c r="AY44" s="487">
        <v>3.0203620589326743</v>
      </c>
      <c r="AZ44" s="487">
        <v>3.0449825126683692</v>
      </c>
      <c r="BA44" s="487">
        <v>3.0711488425218958</v>
      </c>
      <c r="BB44" s="487">
        <v>3.0990261885682804</v>
      </c>
    </row>
    <row r="45" spans="1:54">
      <c r="A45" s="484" t="s">
        <v>2198</v>
      </c>
      <c r="B45" s="484">
        <v>6</v>
      </c>
      <c r="C45" s="484" t="s">
        <v>2197</v>
      </c>
      <c r="D45" s="487">
        <v>3.3877519965267928</v>
      </c>
      <c r="E45" s="487">
        <v>3.3960872653808782</v>
      </c>
      <c r="F45" s="487">
        <v>3.4008236563287211</v>
      </c>
      <c r="G45" s="487">
        <v>3.4071123182023846</v>
      </c>
      <c r="H45" s="487">
        <v>3.4151723661515354</v>
      </c>
      <c r="I45" s="487">
        <v>3.4275385629441733</v>
      </c>
      <c r="J45" s="487">
        <v>3.444264635783556</v>
      </c>
      <c r="K45" s="487">
        <v>3.4585586672204398</v>
      </c>
      <c r="L45" s="487">
        <v>3.4724850383303472</v>
      </c>
      <c r="M45" s="487">
        <v>3.4862603679848432</v>
      </c>
      <c r="N45" s="487">
        <v>3.5004948027403815</v>
      </c>
      <c r="O45" s="487">
        <v>3.5195966419712259</v>
      </c>
      <c r="P45" s="487">
        <v>3.5343981173914134</v>
      </c>
      <c r="Q45" s="487">
        <v>3.5489321321401199</v>
      </c>
      <c r="R45" s="487">
        <v>3.5622665695154834</v>
      </c>
      <c r="S45" s="487">
        <v>3.5746378613740935</v>
      </c>
      <c r="T45" s="487">
        <v>3.5933606331915944</v>
      </c>
      <c r="U45" s="487">
        <v>3.6062700828683916</v>
      </c>
      <c r="V45" s="487">
        <v>3.6184510309345068</v>
      </c>
      <c r="W45" s="487">
        <v>3.6291517153130219</v>
      </c>
      <c r="X45" s="487">
        <v>3.6398137265473114</v>
      </c>
      <c r="Y45" s="487">
        <v>3.6572654829822331</v>
      </c>
      <c r="Z45" s="487">
        <v>3.6701995086242065</v>
      </c>
      <c r="AA45" s="487">
        <v>3.6818849500752502</v>
      </c>
      <c r="AB45" s="487">
        <v>3.6931232784477119</v>
      </c>
      <c r="AC45" s="487">
        <v>3.7050544885523093</v>
      </c>
      <c r="AD45" s="487">
        <v>3.7199489869439657</v>
      </c>
      <c r="AE45" s="487">
        <v>3.732331547957227</v>
      </c>
      <c r="AF45" s="487">
        <v>3.7441301180738371</v>
      </c>
      <c r="AG45" s="487">
        <v>3.7567176697587601</v>
      </c>
      <c r="AH45" s="487">
        <v>3.7708535415950477</v>
      </c>
      <c r="AI45" s="487">
        <v>3.7878213799606528</v>
      </c>
      <c r="AJ45" s="487">
        <v>3.8040954507835134</v>
      </c>
      <c r="AK45" s="487">
        <v>3.8207339356992427</v>
      </c>
      <c r="AL45" s="487">
        <v>3.8385072103486291</v>
      </c>
      <c r="AM45" s="487">
        <v>3.8581979923009988</v>
      </c>
      <c r="AN45" s="487">
        <v>3.878855061939773</v>
      </c>
      <c r="AO45" s="487">
        <v>3.899475343601329</v>
      </c>
      <c r="AP45" s="487">
        <v>3.920945122353817</v>
      </c>
      <c r="AQ45" s="487">
        <v>3.9432852642948752</v>
      </c>
      <c r="AR45" s="487">
        <v>3.9668993667973158</v>
      </c>
      <c r="AS45" s="487">
        <v>3.9885753835994087</v>
      </c>
      <c r="AT45" s="487">
        <v>4.0096432541125822</v>
      </c>
      <c r="AU45" s="487">
        <v>4.031239112636313</v>
      </c>
      <c r="AV45" s="487">
        <v>4.0530251734866303</v>
      </c>
      <c r="AW45" s="487">
        <v>4.0751140184540828</v>
      </c>
      <c r="AX45" s="487">
        <v>4.0966097075142267</v>
      </c>
      <c r="AY45" s="487">
        <v>4.1179720335063239</v>
      </c>
      <c r="AZ45" s="487">
        <v>4.1398181277766337</v>
      </c>
      <c r="BA45" s="487">
        <v>4.1619892250379458</v>
      </c>
      <c r="BB45" s="487">
        <v>4.1846012353204722</v>
      </c>
    </row>
    <row r="46" spans="1:54">
      <c r="A46" s="484"/>
      <c r="B46" s="484">
        <v>208</v>
      </c>
      <c r="C46" s="484" t="s">
        <v>1899</v>
      </c>
      <c r="D46" s="487">
        <v>3.4570577538227694</v>
      </c>
      <c r="E46" s="487">
        <v>3.4706818198703449</v>
      </c>
      <c r="F46" s="487">
        <v>3.4791318141504735</v>
      </c>
      <c r="G46" s="487">
        <v>3.488726548410344</v>
      </c>
      <c r="H46" s="487">
        <v>3.4998376853776465</v>
      </c>
      <c r="I46" s="487">
        <v>3.5159414818270149</v>
      </c>
      <c r="J46" s="487">
        <v>3.5396716374628912</v>
      </c>
      <c r="K46" s="487">
        <v>3.5599998199900393</v>
      </c>
      <c r="L46" s="487">
        <v>3.5796141032186957</v>
      </c>
      <c r="M46" s="487">
        <v>3.5986211577205443</v>
      </c>
      <c r="N46" s="487">
        <v>3.6186400432358412</v>
      </c>
      <c r="O46" s="487">
        <v>3.6492441456630123</v>
      </c>
      <c r="P46" s="487">
        <v>3.6739664716449525</v>
      </c>
      <c r="Q46" s="487">
        <v>3.6977702256480902</v>
      </c>
      <c r="R46" s="487">
        <v>3.719874982174078</v>
      </c>
      <c r="S46" s="487">
        <v>3.7415727012507327</v>
      </c>
      <c r="T46" s="487">
        <v>3.7734837775911743</v>
      </c>
      <c r="U46" s="487">
        <v>3.7979700198569679</v>
      </c>
      <c r="V46" s="487">
        <v>3.8212693632485153</v>
      </c>
      <c r="W46" s="487">
        <v>3.8427268534785877</v>
      </c>
      <c r="X46" s="487">
        <v>3.8648606203719167</v>
      </c>
      <c r="Y46" s="487">
        <v>3.8947284046364015</v>
      </c>
      <c r="Z46" s="487">
        <v>3.9187928189021557</v>
      </c>
      <c r="AA46" s="487">
        <v>3.9411134942170345</v>
      </c>
      <c r="AB46" s="487">
        <v>3.9628219621652998</v>
      </c>
      <c r="AC46" s="487">
        <v>3.9857914676086708</v>
      </c>
      <c r="AD46" s="487">
        <v>4.0137239517880232</v>
      </c>
      <c r="AE46" s="487">
        <v>4.0403106059906406</v>
      </c>
      <c r="AF46" s="487">
        <v>4.0668687064799842</v>
      </c>
      <c r="AG46" s="487">
        <v>4.0949920959392401</v>
      </c>
      <c r="AH46" s="487">
        <v>4.1250560127858815</v>
      </c>
      <c r="AI46" s="487">
        <v>4.1527050477982685</v>
      </c>
      <c r="AJ46" s="487">
        <v>4.1799860643119873</v>
      </c>
      <c r="AK46" s="487">
        <v>4.2075796016052784</v>
      </c>
      <c r="AL46" s="487">
        <v>4.2364250408817732</v>
      </c>
      <c r="AM46" s="487">
        <v>4.2675472955182343</v>
      </c>
      <c r="AN46" s="487">
        <v>4.2947204571827529</v>
      </c>
      <c r="AO46" s="487">
        <v>4.3218830430145827</v>
      </c>
      <c r="AP46" s="487">
        <v>4.3500536945005024</v>
      </c>
      <c r="AQ46" s="487">
        <v>4.3793426350340328</v>
      </c>
      <c r="AR46" s="487">
        <v>4.4101705761500911</v>
      </c>
      <c r="AS46" s="487">
        <v>4.4410163915141059</v>
      </c>
      <c r="AT46" s="487">
        <v>4.471059149470765</v>
      </c>
      <c r="AU46" s="487">
        <v>4.5020198607554658</v>
      </c>
      <c r="AV46" s="487">
        <v>4.5335580571844902</v>
      </c>
      <c r="AW46" s="487">
        <v>4.565819015364684</v>
      </c>
      <c r="AX46" s="487">
        <v>4.5973500159881713</v>
      </c>
      <c r="AY46" s="487">
        <v>4.6290201808197606</v>
      </c>
      <c r="AZ46" s="487">
        <v>4.661451012632452</v>
      </c>
      <c r="BA46" s="487">
        <v>4.6945952502129336</v>
      </c>
      <c r="BB46" s="487">
        <v>4.7285314072599318</v>
      </c>
    </row>
    <row r="47" spans="1:54">
      <c r="A47" s="484"/>
      <c r="B47" s="484">
        <v>212</v>
      </c>
      <c r="C47" s="484" t="s">
        <v>1901</v>
      </c>
      <c r="D47" s="487">
        <v>4.2585408286403652</v>
      </c>
      <c r="E47" s="487">
        <v>4.2697449186867864</v>
      </c>
      <c r="F47" s="487">
        <v>4.2770132406323054</v>
      </c>
      <c r="G47" s="487">
        <v>4.2866698609775602</v>
      </c>
      <c r="H47" s="487">
        <v>4.2988034434373734</v>
      </c>
      <c r="I47" s="487">
        <v>4.3162716901908071</v>
      </c>
      <c r="J47" s="487">
        <v>4.3374840097793088</v>
      </c>
      <c r="K47" s="487">
        <v>4.3550631436634175</v>
      </c>
      <c r="L47" s="487">
        <v>4.3723724376129587</v>
      </c>
      <c r="M47" s="487">
        <v>4.3895969402309802</v>
      </c>
      <c r="N47" s="487">
        <v>4.4078231093473255</v>
      </c>
      <c r="O47" s="487">
        <v>4.4290195784775817</v>
      </c>
      <c r="P47" s="487">
        <v>4.4432238547802685</v>
      </c>
      <c r="Q47" s="487">
        <v>4.4575642925565795</v>
      </c>
      <c r="R47" s="487">
        <v>4.4708470869046737</v>
      </c>
      <c r="S47" s="487">
        <v>4.4834464241409293</v>
      </c>
      <c r="T47" s="487">
        <v>4.5019821572087091</v>
      </c>
      <c r="U47" s="487">
        <v>4.5131113002081271</v>
      </c>
      <c r="V47" s="487">
        <v>4.5239357276887393</v>
      </c>
      <c r="W47" s="487">
        <v>4.5335689828134154</v>
      </c>
      <c r="X47" s="487">
        <v>4.544235757493583</v>
      </c>
      <c r="Y47" s="487">
        <v>4.5625035690783049</v>
      </c>
      <c r="Z47" s="487">
        <v>4.5753413912346872</v>
      </c>
      <c r="AA47" s="487">
        <v>4.587312546969752</v>
      </c>
      <c r="AB47" s="487">
        <v>4.5995485162351786</v>
      </c>
      <c r="AC47" s="487">
        <v>4.6134095181151169</v>
      </c>
      <c r="AD47" s="487">
        <v>4.6288662651561783</v>
      </c>
      <c r="AE47" s="487">
        <v>4.6418626729423274</v>
      </c>
      <c r="AF47" s="487">
        <v>4.6548815767442866</v>
      </c>
      <c r="AG47" s="487">
        <v>4.6694719110691274</v>
      </c>
      <c r="AH47" s="487">
        <v>4.6862150443218447</v>
      </c>
      <c r="AI47" s="487">
        <v>4.7075359935844183</v>
      </c>
      <c r="AJ47" s="487">
        <v>4.7280434077313753</v>
      </c>
      <c r="AK47" s="487">
        <v>4.7494741631709436</v>
      </c>
      <c r="AL47" s="487">
        <v>4.7728379945574071</v>
      </c>
      <c r="AM47" s="487">
        <v>4.7988690423751361</v>
      </c>
      <c r="AN47" s="487">
        <v>4.8202825624160797</v>
      </c>
      <c r="AO47" s="487">
        <v>4.8420244078139527</v>
      </c>
      <c r="AP47" s="487">
        <v>4.8654474969970378</v>
      </c>
      <c r="AQ47" s="487">
        <v>4.8903785432284099</v>
      </c>
      <c r="AR47" s="487">
        <v>4.9173432724020296</v>
      </c>
      <c r="AS47" s="487">
        <v>4.9383659702100369</v>
      </c>
      <c r="AT47" s="487">
        <v>4.9588683748941573</v>
      </c>
      <c r="AU47" s="487">
        <v>4.9802305741047714</v>
      </c>
      <c r="AV47" s="487">
        <v>5.0021503345894773</v>
      </c>
      <c r="AW47" s="487">
        <v>5.0246995771636804</v>
      </c>
      <c r="AX47" s="487">
        <v>5.045668621845337</v>
      </c>
      <c r="AY47" s="487">
        <v>5.066641415131218</v>
      </c>
      <c r="AZ47" s="487">
        <v>5.0884946703230405</v>
      </c>
      <c r="BA47" s="487">
        <v>5.1112144058873046</v>
      </c>
      <c r="BB47" s="487">
        <v>5.1350607629619773</v>
      </c>
    </row>
    <row r="48" spans="1:54">
      <c r="A48" s="484"/>
      <c r="B48" s="484">
        <v>227</v>
      </c>
      <c r="C48" s="484" t="s">
        <v>2204</v>
      </c>
      <c r="D48" s="487">
        <v>2.5603258252369345</v>
      </c>
      <c r="E48" s="487">
        <v>2.5651695231307161</v>
      </c>
      <c r="F48" s="487">
        <v>2.5678518614875152</v>
      </c>
      <c r="G48" s="487">
        <v>2.572242943811661</v>
      </c>
      <c r="H48" s="487">
        <v>2.5785082204281138</v>
      </c>
      <c r="I48" s="487">
        <v>2.5878539589531013</v>
      </c>
      <c r="J48" s="487">
        <v>2.5962722009686168</v>
      </c>
      <c r="K48" s="487">
        <v>2.6041999761632977</v>
      </c>
      <c r="L48" s="487">
        <v>2.6125086195973006</v>
      </c>
      <c r="M48" s="487">
        <v>2.6214995213845391</v>
      </c>
      <c r="N48" s="487">
        <v>2.6306510234229519</v>
      </c>
      <c r="O48" s="487">
        <v>2.6408131959491294</v>
      </c>
      <c r="P48" s="487">
        <v>2.6500394981727249</v>
      </c>
      <c r="Q48" s="487">
        <v>2.6596565567842725</v>
      </c>
      <c r="R48" s="487">
        <v>2.6688479774965392</v>
      </c>
      <c r="S48" s="487">
        <v>2.677141284814351</v>
      </c>
      <c r="T48" s="487">
        <v>2.6903694694578091</v>
      </c>
      <c r="U48" s="487">
        <v>2.7005517891458761</v>
      </c>
      <c r="V48" s="487">
        <v>2.7103827045371411</v>
      </c>
      <c r="W48" s="487">
        <v>2.7190473201852687</v>
      </c>
      <c r="X48" s="487">
        <v>2.7271175028383201</v>
      </c>
      <c r="Y48" s="487">
        <v>2.7431402476278275</v>
      </c>
      <c r="Z48" s="487">
        <v>2.7555424973153189</v>
      </c>
      <c r="AA48" s="487">
        <v>2.7671430591419419</v>
      </c>
      <c r="AB48" s="487">
        <v>2.7783318958448819</v>
      </c>
      <c r="AC48" s="487">
        <v>2.7895939764092899</v>
      </c>
      <c r="AD48" s="487">
        <v>2.8051704539234819</v>
      </c>
      <c r="AE48" s="487">
        <v>2.8175417978273609</v>
      </c>
      <c r="AF48" s="487">
        <v>2.8292378424678293</v>
      </c>
      <c r="AG48" s="487">
        <v>2.8412324454435041</v>
      </c>
      <c r="AH48" s="487">
        <v>2.8543192865960121</v>
      </c>
      <c r="AI48" s="487">
        <v>2.8691674944605903</v>
      </c>
      <c r="AJ48" s="487">
        <v>2.8826308328334354</v>
      </c>
      <c r="AK48" s="487">
        <v>2.8965246058850527</v>
      </c>
      <c r="AL48" s="487">
        <v>2.9113934076757984</v>
      </c>
      <c r="AM48" s="487">
        <v>2.9278062285119595</v>
      </c>
      <c r="AN48" s="487">
        <v>2.9502089266907925</v>
      </c>
      <c r="AO48" s="487">
        <v>2.9720041276281188</v>
      </c>
      <c r="AP48" s="487">
        <v>2.9945346501933572</v>
      </c>
      <c r="AQ48" s="487">
        <v>3.0180808397914687</v>
      </c>
      <c r="AR48" s="487">
        <v>3.0430001956498236</v>
      </c>
      <c r="AS48" s="487">
        <v>3.0631279493262875</v>
      </c>
      <c r="AT48" s="487">
        <v>3.0828426388747081</v>
      </c>
      <c r="AU48" s="487">
        <v>3.1032744134419321</v>
      </c>
      <c r="AV48" s="487">
        <v>3.1242217025568157</v>
      </c>
      <c r="AW48" s="487">
        <v>3.145832262658975</v>
      </c>
      <c r="AX48" s="487">
        <v>3.1649355429244177</v>
      </c>
      <c r="AY48" s="487">
        <v>3.1840609675604536</v>
      </c>
      <c r="AZ48" s="487">
        <v>3.2036607302222446</v>
      </c>
      <c r="BA48" s="487">
        <v>3.2235675293732524</v>
      </c>
      <c r="BB48" s="487">
        <v>3.2439450269398922</v>
      </c>
    </row>
    <row r="49" spans="1:54">
      <c r="A49" s="484"/>
      <c r="B49" s="484">
        <v>229</v>
      </c>
      <c r="C49" s="484" t="s">
        <v>2205</v>
      </c>
      <c r="D49" s="487">
        <v>3.6218028289084794</v>
      </c>
      <c r="E49" s="487">
        <v>3.629567523942538</v>
      </c>
      <c r="F49" s="487">
        <v>3.6337832823001182</v>
      </c>
      <c r="G49" s="487">
        <v>3.6399769977843111</v>
      </c>
      <c r="H49" s="487">
        <v>3.648400777070306</v>
      </c>
      <c r="I49" s="487">
        <v>3.6620943653555926</v>
      </c>
      <c r="J49" s="487">
        <v>3.6791013295117683</v>
      </c>
      <c r="K49" s="487">
        <v>3.6937584746380501</v>
      </c>
      <c r="L49" s="487">
        <v>3.7083329948001036</v>
      </c>
      <c r="M49" s="487">
        <v>3.7229736599015548</v>
      </c>
      <c r="N49" s="487">
        <v>3.7387116096588451</v>
      </c>
      <c r="O49" s="487">
        <v>3.7588835715374196</v>
      </c>
      <c r="P49" s="487">
        <v>3.7747346542973865</v>
      </c>
      <c r="Q49" s="487">
        <v>3.7904766891860735</v>
      </c>
      <c r="R49" s="487">
        <v>3.8051196403812009</v>
      </c>
      <c r="S49" s="487">
        <v>3.8193080089666456</v>
      </c>
      <c r="T49" s="487">
        <v>3.8389594581921989</v>
      </c>
      <c r="U49" s="487">
        <v>3.8526376582228381</v>
      </c>
      <c r="V49" s="487">
        <v>3.8659035603942438</v>
      </c>
      <c r="W49" s="487">
        <v>3.8780036611550144</v>
      </c>
      <c r="X49" s="487">
        <v>3.8901034943957562</v>
      </c>
      <c r="Y49" s="487">
        <v>3.9065981967484054</v>
      </c>
      <c r="Z49" s="487">
        <v>3.9195498012767365</v>
      </c>
      <c r="AA49" s="487">
        <v>3.9315885114986355</v>
      </c>
      <c r="AB49" s="487">
        <v>3.9433897633356279</v>
      </c>
      <c r="AC49" s="487">
        <v>3.9560944826095161</v>
      </c>
      <c r="AD49" s="487">
        <v>3.9692478033278631</v>
      </c>
      <c r="AE49" s="487">
        <v>3.9804236082865914</v>
      </c>
      <c r="AF49" s="487">
        <v>3.9913170961636362</v>
      </c>
      <c r="AG49" s="487">
        <v>4.0033929282446463</v>
      </c>
      <c r="AH49" s="487">
        <v>4.0175504918401304</v>
      </c>
      <c r="AI49" s="487">
        <v>4.0346577995577846</v>
      </c>
      <c r="AJ49" s="487">
        <v>4.0518260309913199</v>
      </c>
      <c r="AK49" s="487">
        <v>4.0698382408612952</v>
      </c>
      <c r="AL49" s="487">
        <v>4.0894943121700962</v>
      </c>
      <c r="AM49" s="487">
        <v>4.111592294453053</v>
      </c>
      <c r="AN49" s="487">
        <v>4.1326263024525938</v>
      </c>
      <c r="AO49" s="487">
        <v>4.1543680632756592</v>
      </c>
      <c r="AP49" s="487">
        <v>4.1773845373684519</v>
      </c>
      <c r="AQ49" s="487">
        <v>4.2016645391715555</v>
      </c>
      <c r="AR49" s="487">
        <v>4.2276103486920134</v>
      </c>
      <c r="AS49" s="487">
        <v>4.2522676847866343</v>
      </c>
      <c r="AT49" s="487">
        <v>4.2771415862841682</v>
      </c>
      <c r="AU49" s="487">
        <v>4.3029299874525035</v>
      </c>
      <c r="AV49" s="487">
        <v>4.329231718765616</v>
      </c>
      <c r="AW49" s="487">
        <v>4.3560903986906885</v>
      </c>
      <c r="AX49" s="487">
        <v>4.3824658224537476</v>
      </c>
      <c r="AY49" s="487">
        <v>4.4091819995693502</v>
      </c>
      <c r="AZ49" s="487">
        <v>4.4368858777555875</v>
      </c>
      <c r="BA49" s="487">
        <v>4.4652680759200338</v>
      </c>
      <c r="BB49" s="487">
        <v>4.4942604490531091</v>
      </c>
    </row>
    <row r="50" spans="1:54">
      <c r="A50" s="484"/>
      <c r="B50" s="484">
        <v>464</v>
      </c>
      <c r="C50" s="484" t="s">
        <v>1922</v>
      </c>
      <c r="D50" s="487">
        <v>3.1332323276497087</v>
      </c>
      <c r="E50" s="487">
        <v>3.130293600759563</v>
      </c>
      <c r="F50" s="487">
        <v>3.1230428470617939</v>
      </c>
      <c r="G50" s="487">
        <v>3.1158887620259765</v>
      </c>
      <c r="H50" s="487">
        <v>3.1091617489567898</v>
      </c>
      <c r="I50" s="487">
        <v>3.1058879406668218</v>
      </c>
      <c r="J50" s="487">
        <v>3.1157331491512514</v>
      </c>
      <c r="K50" s="487">
        <v>3.1228603024797845</v>
      </c>
      <c r="L50" s="487">
        <v>3.1284644851812375</v>
      </c>
      <c r="M50" s="487">
        <v>3.1327744271833238</v>
      </c>
      <c r="N50" s="487">
        <v>3.1367574695043503</v>
      </c>
      <c r="O50" s="487">
        <v>3.1488403002644505</v>
      </c>
      <c r="P50" s="487">
        <v>3.1567666297120844</v>
      </c>
      <c r="Q50" s="487">
        <v>3.1632415101393025</v>
      </c>
      <c r="R50" s="487">
        <v>3.1674938190757183</v>
      </c>
      <c r="S50" s="487">
        <v>3.1702923941627579</v>
      </c>
      <c r="T50" s="487">
        <v>3.1789875375215098</v>
      </c>
      <c r="U50" s="487">
        <v>3.1822769976791179</v>
      </c>
      <c r="V50" s="487">
        <v>3.183871959785372</v>
      </c>
      <c r="W50" s="487">
        <v>3.1833236158662386</v>
      </c>
      <c r="X50" s="487">
        <v>3.1817610414479902</v>
      </c>
      <c r="Y50" s="487">
        <v>3.1851847406330625</v>
      </c>
      <c r="Z50" s="487">
        <v>3.1849891638844046</v>
      </c>
      <c r="AA50" s="487">
        <v>3.1826403688506999</v>
      </c>
      <c r="AB50" s="487">
        <v>3.1790196254879048</v>
      </c>
      <c r="AC50" s="487">
        <v>3.1754662882928537</v>
      </c>
      <c r="AD50" s="487">
        <v>3.1735497228299332</v>
      </c>
      <c r="AE50" s="487">
        <v>3.1700471883252113</v>
      </c>
      <c r="AF50" s="487">
        <v>3.1652819958634</v>
      </c>
      <c r="AG50" s="487">
        <v>3.1606860275151387</v>
      </c>
      <c r="AH50" s="487">
        <v>3.1570961961034794</v>
      </c>
      <c r="AI50" s="487">
        <v>3.1598611250724788</v>
      </c>
      <c r="AJ50" s="487">
        <v>3.1627564978504124</v>
      </c>
      <c r="AK50" s="487">
        <v>3.1651355925078586</v>
      </c>
      <c r="AL50" s="487">
        <v>3.1676617095050581</v>
      </c>
      <c r="AM50" s="487">
        <v>3.1712013341581677</v>
      </c>
      <c r="AN50" s="487">
        <v>3.1796758800077893</v>
      </c>
      <c r="AO50" s="487">
        <v>3.1885700526956091</v>
      </c>
      <c r="AP50" s="487">
        <v>3.1973424638984467</v>
      </c>
      <c r="AQ50" s="487">
        <v>3.2060231186025949</v>
      </c>
      <c r="AR50" s="487">
        <v>3.2150714056594665</v>
      </c>
      <c r="AS50" s="487">
        <v>3.2275586631531348</v>
      </c>
      <c r="AT50" s="487">
        <v>3.2396163680504371</v>
      </c>
      <c r="AU50" s="487">
        <v>3.2511784082183683</v>
      </c>
      <c r="AV50" s="487">
        <v>3.2619485782504287</v>
      </c>
      <c r="AW50" s="487">
        <v>3.2720670076728395</v>
      </c>
      <c r="AX50" s="487">
        <v>3.2845379326613799</v>
      </c>
      <c r="AY50" s="487">
        <v>3.2960808569629068</v>
      </c>
      <c r="AZ50" s="487">
        <v>3.3070600956336116</v>
      </c>
      <c r="BA50" s="487">
        <v>3.3173459615153962</v>
      </c>
      <c r="BB50" s="487">
        <v>3.3271169790740314</v>
      </c>
    </row>
    <row r="51" spans="1:54">
      <c r="A51" s="484"/>
      <c r="B51" s="484">
        <v>481</v>
      </c>
      <c r="C51" s="484" t="s">
        <v>1924</v>
      </c>
      <c r="D51" s="487">
        <v>2.5809994089042219</v>
      </c>
      <c r="E51" s="487">
        <v>2.5881583115478217</v>
      </c>
      <c r="F51" s="487">
        <v>2.5920667968756268</v>
      </c>
      <c r="G51" s="487">
        <v>2.5965730598825045</v>
      </c>
      <c r="H51" s="487">
        <v>2.6019588862754879</v>
      </c>
      <c r="I51" s="487">
        <v>2.6106940704813537</v>
      </c>
      <c r="J51" s="487">
        <v>2.6246740053383064</v>
      </c>
      <c r="K51" s="487">
        <v>2.6370276032407034</v>
      </c>
      <c r="L51" s="487">
        <v>2.6485888961921789</v>
      </c>
      <c r="M51" s="487">
        <v>2.6595680343816781</v>
      </c>
      <c r="N51" s="487">
        <v>2.6704785561884115</v>
      </c>
      <c r="O51" s="487">
        <v>2.6875610962435541</v>
      </c>
      <c r="P51" s="487">
        <v>2.701288502158254</v>
      </c>
      <c r="Q51" s="487">
        <v>2.7144747568193806</v>
      </c>
      <c r="R51" s="487">
        <v>2.7264810783048157</v>
      </c>
      <c r="S51" s="487">
        <v>2.7370086678094343</v>
      </c>
      <c r="T51" s="487">
        <v>2.7555215158709205</v>
      </c>
      <c r="U51" s="487">
        <v>2.7695722395939941</v>
      </c>
      <c r="V51" s="487">
        <v>2.7831115536820792</v>
      </c>
      <c r="W51" s="487">
        <v>2.7955360806255611</v>
      </c>
      <c r="X51" s="487">
        <v>2.8079167247414936</v>
      </c>
      <c r="Y51" s="487">
        <v>2.8300810867598929</v>
      </c>
      <c r="Z51" s="487">
        <v>2.8478045751005152</v>
      </c>
      <c r="AA51" s="487">
        <v>2.8647058788331106</v>
      </c>
      <c r="AB51" s="487">
        <v>2.8813747545020076</v>
      </c>
      <c r="AC51" s="487">
        <v>2.8988085319918442</v>
      </c>
      <c r="AD51" s="487">
        <v>2.9230361053422889</v>
      </c>
      <c r="AE51" s="487">
        <v>2.9447159578117401</v>
      </c>
      <c r="AF51" s="487">
        <v>2.9662979879731002</v>
      </c>
      <c r="AG51" s="487">
        <v>2.9889119063070955</v>
      </c>
      <c r="AH51" s="487">
        <v>3.0131767736959341</v>
      </c>
      <c r="AI51" s="487">
        <v>3.0365178763764158</v>
      </c>
      <c r="AJ51" s="487">
        <v>3.0586443156965446</v>
      </c>
      <c r="AK51" s="487">
        <v>3.0814553733380374</v>
      </c>
      <c r="AL51" s="487">
        <v>3.1055998115998862</v>
      </c>
      <c r="AM51" s="487">
        <v>3.131758653469674</v>
      </c>
      <c r="AN51" s="487">
        <v>3.1604359265735567</v>
      </c>
      <c r="AO51" s="487">
        <v>3.188365482843408</v>
      </c>
      <c r="AP51" s="487">
        <v>3.2173409341449517</v>
      </c>
      <c r="AQ51" s="487">
        <v>3.2474019298193895</v>
      </c>
      <c r="AR51" s="487">
        <v>3.2788582748906334</v>
      </c>
      <c r="AS51" s="487">
        <v>3.3045697034519921</v>
      </c>
      <c r="AT51" s="487">
        <v>3.3285775258162089</v>
      </c>
      <c r="AU51" s="487">
        <v>3.3535218632378805</v>
      </c>
      <c r="AV51" s="487">
        <v>3.3790396719709919</v>
      </c>
      <c r="AW51" s="487">
        <v>3.405369364258187</v>
      </c>
      <c r="AX51" s="487">
        <v>3.43363943642973</v>
      </c>
      <c r="AY51" s="487">
        <v>3.4625204715954481</v>
      </c>
      <c r="AZ51" s="487">
        <v>3.4927609433604689</v>
      </c>
      <c r="BA51" s="487">
        <v>3.5242581625195895</v>
      </c>
      <c r="BB51" s="487">
        <v>3.557267888361717</v>
      </c>
    </row>
    <row r="52" spans="1:54">
      <c r="A52" s="484"/>
      <c r="B52" s="484">
        <v>501</v>
      </c>
      <c r="C52" s="484" t="s">
        <v>2206</v>
      </c>
      <c r="D52" s="487">
        <v>2.8226109176447212</v>
      </c>
      <c r="E52" s="487">
        <v>2.8317817968536225</v>
      </c>
      <c r="F52" s="487">
        <v>2.8392154448337124</v>
      </c>
      <c r="G52" s="487">
        <v>2.8490729229441936</v>
      </c>
      <c r="H52" s="487">
        <v>2.8616247184340704</v>
      </c>
      <c r="I52" s="487">
        <v>2.8780635127488616</v>
      </c>
      <c r="J52" s="487">
        <v>2.8907754136588966</v>
      </c>
      <c r="K52" s="487">
        <v>2.9016860988731059</v>
      </c>
      <c r="L52" s="487">
        <v>2.9133434809239818</v>
      </c>
      <c r="M52" s="487">
        <v>2.9265454203343308</v>
      </c>
      <c r="N52" s="487">
        <v>2.9402863832010451</v>
      </c>
      <c r="O52" s="487">
        <v>2.9544786428330889</v>
      </c>
      <c r="P52" s="487">
        <v>2.9667062570345712</v>
      </c>
      <c r="Q52" s="487">
        <v>2.9803074244331902</v>
      </c>
      <c r="R52" s="487">
        <v>2.9946368931129173</v>
      </c>
      <c r="S52" s="487">
        <v>3.0080564493289539</v>
      </c>
      <c r="T52" s="487">
        <v>3.0257559189494931</v>
      </c>
      <c r="U52" s="487">
        <v>3.0388225790782721</v>
      </c>
      <c r="V52" s="487">
        <v>3.0519880846848753</v>
      </c>
      <c r="W52" s="487">
        <v>3.0643373289739206</v>
      </c>
      <c r="X52" s="487">
        <v>3.0780723387413875</v>
      </c>
      <c r="Y52" s="487">
        <v>3.101250206561565</v>
      </c>
      <c r="Z52" s="487">
        <v>3.1177643228578322</v>
      </c>
      <c r="AA52" s="487">
        <v>3.1338056522225886</v>
      </c>
      <c r="AB52" s="487">
        <v>3.1502935719506264</v>
      </c>
      <c r="AC52" s="487">
        <v>3.1677294528117392</v>
      </c>
      <c r="AD52" s="487">
        <v>3.1947762483105131</v>
      </c>
      <c r="AE52" s="487">
        <v>3.2172869145687919</v>
      </c>
      <c r="AF52" s="487">
        <v>3.2394423983962786</v>
      </c>
      <c r="AG52" s="487">
        <v>3.2622065318086428</v>
      </c>
      <c r="AH52" s="487">
        <v>3.2860912341551995</v>
      </c>
      <c r="AI52" s="487">
        <v>3.3135659411781915</v>
      </c>
      <c r="AJ52" s="487">
        <v>3.3380494652515296</v>
      </c>
      <c r="AK52" s="487">
        <v>3.3629391528685368</v>
      </c>
      <c r="AL52" s="487">
        <v>3.3889553858006654</v>
      </c>
      <c r="AM52" s="487">
        <v>3.4166556384787974</v>
      </c>
      <c r="AN52" s="487">
        <v>3.4525694174132164</v>
      </c>
      <c r="AO52" s="487">
        <v>3.4857512704206486</v>
      </c>
      <c r="AP52" s="487">
        <v>3.5200978628666992</v>
      </c>
      <c r="AQ52" s="487">
        <v>3.5559367204302847</v>
      </c>
      <c r="AR52" s="487">
        <v>3.593046228362093</v>
      </c>
      <c r="AS52" s="487">
        <v>3.6283633773935473</v>
      </c>
      <c r="AT52" s="487">
        <v>3.6600048944986949</v>
      </c>
      <c r="AU52" s="487">
        <v>3.693207147057219</v>
      </c>
      <c r="AV52" s="487">
        <v>3.727901376967671</v>
      </c>
      <c r="AW52" s="487">
        <v>3.7643104542625494</v>
      </c>
      <c r="AX52" s="487">
        <v>3.7927558253961595</v>
      </c>
      <c r="AY52" s="487">
        <v>3.8216267251407419</v>
      </c>
      <c r="AZ52" s="487">
        <v>3.8519052682757984</v>
      </c>
      <c r="BA52" s="487">
        <v>3.8839954999489894</v>
      </c>
      <c r="BB52" s="487">
        <v>3.918153904465735</v>
      </c>
    </row>
    <row r="53" spans="1:54">
      <c r="A53" s="484" t="s">
        <v>2198</v>
      </c>
      <c r="B53" s="484">
        <v>7</v>
      </c>
      <c r="C53" s="484" t="s">
        <v>1934</v>
      </c>
      <c r="D53" s="487">
        <v>3.1601880886835856</v>
      </c>
      <c r="E53" s="487">
        <v>3.1647635175927511</v>
      </c>
      <c r="F53" s="487">
        <v>3.1672463930824195</v>
      </c>
      <c r="G53" s="487">
        <v>3.172067409286516</v>
      </c>
      <c r="H53" s="487">
        <v>3.1793174053700723</v>
      </c>
      <c r="I53" s="487">
        <v>3.190496937897513</v>
      </c>
      <c r="J53" s="487">
        <v>3.1995104361092483</v>
      </c>
      <c r="K53" s="487">
        <v>3.2059495410197436</v>
      </c>
      <c r="L53" s="487">
        <v>3.2128766730420013</v>
      </c>
      <c r="M53" s="487">
        <v>3.2208149864358493</v>
      </c>
      <c r="N53" s="487">
        <v>3.2303125475123737</v>
      </c>
      <c r="O53" s="487">
        <v>3.2411145240012114</v>
      </c>
      <c r="P53" s="487">
        <v>3.2477009456911641</v>
      </c>
      <c r="Q53" s="487">
        <v>3.2553679950203911</v>
      </c>
      <c r="R53" s="487">
        <v>3.2633398322504714</v>
      </c>
      <c r="S53" s="487">
        <v>3.2715852609626395</v>
      </c>
      <c r="T53" s="487">
        <v>3.2834594995249202</v>
      </c>
      <c r="U53" s="487">
        <v>3.2899674691974496</v>
      </c>
      <c r="V53" s="487">
        <v>3.296849141826387</v>
      </c>
      <c r="W53" s="487">
        <v>3.3030275679368071</v>
      </c>
      <c r="X53" s="487">
        <v>3.311207065349822</v>
      </c>
      <c r="Y53" s="487">
        <v>3.3260563074529514</v>
      </c>
      <c r="Z53" s="487">
        <v>3.3344706841010505</v>
      </c>
      <c r="AA53" s="487">
        <v>3.3422001839314373</v>
      </c>
      <c r="AB53" s="487">
        <v>3.3500954408681207</v>
      </c>
      <c r="AC53" s="487">
        <v>3.3593898700812361</v>
      </c>
      <c r="AD53" s="487">
        <v>3.3753231940568766</v>
      </c>
      <c r="AE53" s="487">
        <v>3.3881418113042803</v>
      </c>
      <c r="AF53" s="487">
        <v>3.400846881166748</v>
      </c>
      <c r="AG53" s="487">
        <v>3.4142628126610615</v>
      </c>
      <c r="AH53" s="487">
        <v>3.4287224829334892</v>
      </c>
      <c r="AI53" s="487">
        <v>3.4477515410668675</v>
      </c>
      <c r="AJ53" s="487">
        <v>3.4643993207958563</v>
      </c>
      <c r="AK53" s="487">
        <v>3.4813776058112968</v>
      </c>
      <c r="AL53" s="487">
        <v>3.4993560859768507</v>
      </c>
      <c r="AM53" s="487">
        <v>3.5191609126140513</v>
      </c>
      <c r="AN53" s="487">
        <v>3.5442279779592445</v>
      </c>
      <c r="AO53" s="487">
        <v>3.5677604653219297</v>
      </c>
      <c r="AP53" s="487">
        <v>3.5921539404999745</v>
      </c>
      <c r="AQ53" s="487">
        <v>3.6178248764098799</v>
      </c>
      <c r="AR53" s="487">
        <v>3.6450031644960745</v>
      </c>
      <c r="AS53" s="487">
        <v>3.6678929171367214</v>
      </c>
      <c r="AT53" s="487">
        <v>3.6885603284024806</v>
      </c>
      <c r="AU53" s="487">
        <v>3.7103034441488907</v>
      </c>
      <c r="AV53" s="487">
        <v>3.7330368553205138</v>
      </c>
      <c r="AW53" s="487">
        <v>3.7570703657904199</v>
      </c>
      <c r="AX53" s="487">
        <v>3.7807094129880667</v>
      </c>
      <c r="AY53" s="487">
        <v>3.8050859362435214</v>
      </c>
      <c r="AZ53" s="487">
        <v>3.8306603603225806</v>
      </c>
      <c r="BA53" s="487">
        <v>3.8578176975674849</v>
      </c>
      <c r="BB53" s="487">
        <v>3.8869473011986932</v>
      </c>
    </row>
    <row r="54" spans="1:54">
      <c r="A54" s="484"/>
      <c r="B54" s="484">
        <v>209</v>
      </c>
      <c r="C54" s="484" t="s">
        <v>1936</v>
      </c>
      <c r="D54" s="487">
        <v>3.3458156164707735</v>
      </c>
      <c r="E54" s="487">
        <v>3.3486434249083246</v>
      </c>
      <c r="F54" s="487">
        <v>3.3496313090979273</v>
      </c>
      <c r="G54" s="487">
        <v>3.3531264238286069</v>
      </c>
      <c r="H54" s="487">
        <v>3.3590796646855274</v>
      </c>
      <c r="I54" s="487">
        <v>3.3689895359804543</v>
      </c>
      <c r="J54" s="487">
        <v>3.3772522173395711</v>
      </c>
      <c r="K54" s="487">
        <v>3.382795697543195</v>
      </c>
      <c r="L54" s="487">
        <v>3.3886819143707902</v>
      </c>
      <c r="M54" s="487">
        <v>3.3953406902192178</v>
      </c>
      <c r="N54" s="487">
        <v>3.4034778923960727</v>
      </c>
      <c r="O54" s="487">
        <v>3.4140658273930011</v>
      </c>
      <c r="P54" s="487">
        <v>3.4206437740856446</v>
      </c>
      <c r="Q54" s="487">
        <v>3.4282049845067082</v>
      </c>
      <c r="R54" s="487">
        <v>3.4357945972610815</v>
      </c>
      <c r="S54" s="487">
        <v>3.4437817701433153</v>
      </c>
      <c r="T54" s="487">
        <v>3.455448871145248</v>
      </c>
      <c r="U54" s="487">
        <v>3.4614938479300856</v>
      </c>
      <c r="V54" s="487">
        <v>3.4677595156385754</v>
      </c>
      <c r="W54" s="487">
        <v>3.4731206096578</v>
      </c>
      <c r="X54" s="487">
        <v>3.4800990762872499</v>
      </c>
      <c r="Y54" s="487">
        <v>3.4928914520157961</v>
      </c>
      <c r="Z54" s="487">
        <v>3.5003259833656499</v>
      </c>
      <c r="AA54" s="487">
        <v>3.5070208069232431</v>
      </c>
      <c r="AB54" s="487">
        <v>3.5137833910653482</v>
      </c>
      <c r="AC54" s="487">
        <v>3.521725101362426</v>
      </c>
      <c r="AD54" s="487">
        <v>3.5348042278891652</v>
      </c>
      <c r="AE54" s="487">
        <v>3.5449898103008395</v>
      </c>
      <c r="AF54" s="487">
        <v>3.5550625704058145</v>
      </c>
      <c r="AG54" s="487">
        <v>3.5658906136914479</v>
      </c>
      <c r="AH54" s="487">
        <v>3.5779028944706863</v>
      </c>
      <c r="AI54" s="487">
        <v>3.5947240767284248</v>
      </c>
      <c r="AJ54" s="487">
        <v>3.6095673219661277</v>
      </c>
      <c r="AK54" s="487">
        <v>3.6247674350981827</v>
      </c>
      <c r="AL54" s="487">
        <v>3.6410813334572572</v>
      </c>
      <c r="AM54" s="487">
        <v>3.6593589911343645</v>
      </c>
      <c r="AN54" s="487">
        <v>3.6827951553973923</v>
      </c>
      <c r="AO54" s="487">
        <v>3.7051093937440216</v>
      </c>
      <c r="AP54" s="487">
        <v>3.7283839913434837</v>
      </c>
      <c r="AQ54" s="487">
        <v>3.7530619675286974</v>
      </c>
      <c r="AR54" s="487">
        <v>3.7795201235033882</v>
      </c>
      <c r="AS54" s="487">
        <v>3.8014002946558412</v>
      </c>
      <c r="AT54" s="487">
        <v>3.8219350367027256</v>
      </c>
      <c r="AU54" s="487">
        <v>3.8433910139910772</v>
      </c>
      <c r="AV54" s="487">
        <v>3.8657362694654349</v>
      </c>
      <c r="AW54" s="487">
        <v>3.889351700655971</v>
      </c>
      <c r="AX54" s="487">
        <v>3.9137985474384789</v>
      </c>
      <c r="AY54" s="487">
        <v>3.9389929726176156</v>
      </c>
      <c r="AZ54" s="487">
        <v>3.9652560823055896</v>
      </c>
      <c r="BA54" s="487">
        <v>3.9929193139702068</v>
      </c>
      <c r="BB54" s="487">
        <v>4.0222979154862708</v>
      </c>
    </row>
    <row r="55" spans="1:54">
      <c r="A55" s="484"/>
      <c r="B55" s="484">
        <v>222</v>
      </c>
      <c r="C55" s="484" t="s">
        <v>2207</v>
      </c>
      <c r="D55" s="487">
        <v>3.1564206620451936</v>
      </c>
      <c r="E55" s="487">
        <v>3.161670858753566</v>
      </c>
      <c r="F55" s="487">
        <v>3.1657970519794127</v>
      </c>
      <c r="G55" s="487">
        <v>3.1724321817980417</v>
      </c>
      <c r="H55" s="487">
        <v>3.1816260101537743</v>
      </c>
      <c r="I55" s="487">
        <v>3.1949545508888266</v>
      </c>
      <c r="J55" s="487">
        <v>3.2056504520492215</v>
      </c>
      <c r="K55" s="487">
        <v>3.2133051175932246</v>
      </c>
      <c r="L55" s="487">
        <v>3.221398449206526</v>
      </c>
      <c r="M55" s="487">
        <v>3.2306408411396004</v>
      </c>
      <c r="N55" s="487">
        <v>3.2412873046289805</v>
      </c>
      <c r="O55" s="487">
        <v>3.2529550915888055</v>
      </c>
      <c r="P55" s="487">
        <v>3.2601334238586479</v>
      </c>
      <c r="Q55" s="487">
        <v>3.2687171202992982</v>
      </c>
      <c r="R55" s="487">
        <v>3.2779851075877313</v>
      </c>
      <c r="S55" s="487">
        <v>3.2871039886831439</v>
      </c>
      <c r="T55" s="487">
        <v>3.2996594376227737</v>
      </c>
      <c r="U55" s="487">
        <v>3.3069552975867063</v>
      </c>
      <c r="V55" s="487">
        <v>3.3148015497059777</v>
      </c>
      <c r="W55" s="487">
        <v>3.3220685608126668</v>
      </c>
      <c r="X55" s="487">
        <v>3.332128170575726</v>
      </c>
      <c r="Y55" s="487">
        <v>3.349562075033071</v>
      </c>
      <c r="Z55" s="487">
        <v>3.3599100770416008</v>
      </c>
      <c r="AA55" s="487">
        <v>3.3696863306061524</v>
      </c>
      <c r="AB55" s="487">
        <v>3.3798573080771805</v>
      </c>
      <c r="AC55" s="487">
        <v>3.3917920285564707</v>
      </c>
      <c r="AD55" s="487">
        <v>3.4127795441743807</v>
      </c>
      <c r="AE55" s="487">
        <v>3.4303456476088967</v>
      </c>
      <c r="AF55" s="487">
        <v>3.4479754026615819</v>
      </c>
      <c r="AG55" s="487">
        <v>3.4664252334229091</v>
      </c>
      <c r="AH55" s="487">
        <v>3.4859194662246802</v>
      </c>
      <c r="AI55" s="487">
        <v>3.5064930580478646</v>
      </c>
      <c r="AJ55" s="487">
        <v>3.5242947976454135</v>
      </c>
      <c r="AK55" s="487">
        <v>3.542537309981685</v>
      </c>
      <c r="AL55" s="487">
        <v>3.5617896615083757</v>
      </c>
      <c r="AM55" s="487">
        <v>3.5829358666141049</v>
      </c>
      <c r="AN55" s="487">
        <v>3.6087242289498525</v>
      </c>
      <c r="AO55" s="487">
        <v>3.632577377520914</v>
      </c>
      <c r="AP55" s="487">
        <v>3.6574846920600992</v>
      </c>
      <c r="AQ55" s="487">
        <v>3.6837568401925389</v>
      </c>
      <c r="AR55" s="487">
        <v>3.7113129723182516</v>
      </c>
      <c r="AS55" s="487">
        <v>3.7323812053569823</v>
      </c>
      <c r="AT55" s="487">
        <v>3.7501664431622905</v>
      </c>
      <c r="AU55" s="487">
        <v>3.7693266420122509</v>
      </c>
      <c r="AV55" s="487">
        <v>3.7897376251097317</v>
      </c>
      <c r="AW55" s="487">
        <v>3.8115764529169951</v>
      </c>
      <c r="AX55" s="487">
        <v>3.8327018943713558</v>
      </c>
      <c r="AY55" s="487">
        <v>3.8546473616142678</v>
      </c>
      <c r="AZ55" s="487">
        <v>3.8782333196354966</v>
      </c>
      <c r="BA55" s="487">
        <v>3.9039861276533325</v>
      </c>
      <c r="BB55" s="487">
        <v>3.932271573935012</v>
      </c>
    </row>
    <row r="56" spans="1:54">
      <c r="A56" s="484"/>
      <c r="B56" s="484">
        <v>225</v>
      </c>
      <c r="C56" s="484" t="s">
        <v>2208</v>
      </c>
      <c r="D56" s="487">
        <v>3.4538664764607274</v>
      </c>
      <c r="E56" s="487">
        <v>3.4604297918014768</v>
      </c>
      <c r="F56" s="487">
        <v>3.4639930377315364</v>
      </c>
      <c r="G56" s="487">
        <v>3.4697494537518421</v>
      </c>
      <c r="H56" s="487">
        <v>3.4778510304659473</v>
      </c>
      <c r="I56" s="487">
        <v>3.4905569549926891</v>
      </c>
      <c r="J56" s="487">
        <v>3.5006264453499525</v>
      </c>
      <c r="K56" s="487">
        <v>3.5077043201812415</v>
      </c>
      <c r="L56" s="487">
        <v>3.5150816178593973</v>
      </c>
      <c r="M56" s="487">
        <v>3.5234777494544463</v>
      </c>
      <c r="N56" s="487">
        <v>3.533653739189929</v>
      </c>
      <c r="O56" s="487">
        <v>3.5432763018376012</v>
      </c>
      <c r="P56" s="487">
        <v>3.5480087355503378</v>
      </c>
      <c r="Q56" s="487">
        <v>3.5538572647291904</v>
      </c>
      <c r="R56" s="487">
        <v>3.5602130709593909</v>
      </c>
      <c r="S56" s="487">
        <v>3.5660155360595178</v>
      </c>
      <c r="T56" s="487">
        <v>3.5759375431966283</v>
      </c>
      <c r="U56" s="487">
        <v>3.5807986771568898</v>
      </c>
      <c r="V56" s="487">
        <v>3.5861938945826197</v>
      </c>
      <c r="W56" s="487">
        <v>3.5908603976552671</v>
      </c>
      <c r="X56" s="487">
        <v>3.5980029769834747</v>
      </c>
      <c r="Y56" s="487">
        <v>3.6134556330642047</v>
      </c>
      <c r="Z56" s="487">
        <v>3.6199047609558197</v>
      </c>
      <c r="AA56" s="487">
        <v>3.6253839241851211</v>
      </c>
      <c r="AB56" s="487">
        <v>3.6309993704358634</v>
      </c>
      <c r="AC56" s="487">
        <v>3.6385333533886541</v>
      </c>
      <c r="AD56" s="487">
        <v>3.6537285058692315</v>
      </c>
      <c r="AE56" s="487">
        <v>3.6653481416964566</v>
      </c>
      <c r="AF56" s="487">
        <v>3.6770446023265886</v>
      </c>
      <c r="AG56" s="487">
        <v>3.68976915975438</v>
      </c>
      <c r="AH56" s="487">
        <v>3.7036115550885844</v>
      </c>
      <c r="AI56" s="487">
        <v>3.7219033296015986</v>
      </c>
      <c r="AJ56" s="487">
        <v>3.737519153715287</v>
      </c>
      <c r="AK56" s="487">
        <v>3.7534938483669658</v>
      </c>
      <c r="AL56" s="487">
        <v>3.7705935669289836</v>
      </c>
      <c r="AM56" s="487">
        <v>3.7898692852134901</v>
      </c>
      <c r="AN56" s="487">
        <v>3.8100113700547218</v>
      </c>
      <c r="AO56" s="487">
        <v>3.8287906502331408</v>
      </c>
      <c r="AP56" s="487">
        <v>3.8482761451232199</v>
      </c>
      <c r="AQ56" s="487">
        <v>3.868884730564798</v>
      </c>
      <c r="AR56" s="487">
        <v>3.8906388433238757</v>
      </c>
      <c r="AS56" s="487">
        <v>3.9137161670522742</v>
      </c>
      <c r="AT56" s="487">
        <v>3.9327996207796501</v>
      </c>
      <c r="AU56" s="487">
        <v>3.9530867811733534</v>
      </c>
      <c r="AV56" s="487">
        <v>3.9743216220164395</v>
      </c>
      <c r="AW56" s="487">
        <v>3.996810843673182</v>
      </c>
      <c r="AX56" s="487">
        <v>4.0218007375738321</v>
      </c>
      <c r="AY56" s="487">
        <v>4.047619972473802</v>
      </c>
      <c r="AZ56" s="487">
        <v>4.0749413727564185</v>
      </c>
      <c r="BA56" s="487">
        <v>4.1043437617949525</v>
      </c>
      <c r="BB56" s="487">
        <v>4.1365921903874643</v>
      </c>
    </row>
    <row r="57" spans="1:54">
      <c r="A57" s="484"/>
      <c r="B57" s="484">
        <v>585</v>
      </c>
      <c r="C57" s="484" t="s">
        <v>2209</v>
      </c>
      <c r="D57" s="487">
        <v>2.5134755261743029</v>
      </c>
      <c r="E57" s="487">
        <v>2.5179425466177947</v>
      </c>
      <c r="F57" s="487">
        <v>2.5197773040794207</v>
      </c>
      <c r="G57" s="487">
        <v>2.523666387223197</v>
      </c>
      <c r="H57" s="487">
        <v>2.5298640680862872</v>
      </c>
      <c r="I57" s="487">
        <v>2.539619666086677</v>
      </c>
      <c r="J57" s="487">
        <v>2.545662806764311</v>
      </c>
      <c r="K57" s="487">
        <v>2.5498496807910747</v>
      </c>
      <c r="L57" s="487">
        <v>2.5549921130557376</v>
      </c>
      <c r="M57" s="487">
        <v>2.5616422034572346</v>
      </c>
      <c r="N57" s="487">
        <v>2.5705665032788949</v>
      </c>
      <c r="O57" s="487">
        <v>2.5784304545651238</v>
      </c>
      <c r="P57" s="487">
        <v>2.5825460609307149</v>
      </c>
      <c r="Q57" s="487">
        <v>2.5878066098894066</v>
      </c>
      <c r="R57" s="487">
        <v>2.5937453350770294</v>
      </c>
      <c r="S57" s="487">
        <v>2.6012383242125425</v>
      </c>
      <c r="T57" s="487">
        <v>2.6110403029704203</v>
      </c>
      <c r="U57" s="487">
        <v>2.6160507519558949</v>
      </c>
      <c r="V57" s="487">
        <v>2.6216443538925112</v>
      </c>
      <c r="W57" s="487">
        <v>2.6272018006564561</v>
      </c>
      <c r="X57" s="487">
        <v>2.6345347837133302</v>
      </c>
      <c r="Y57" s="487">
        <v>2.6484928183768002</v>
      </c>
      <c r="Z57" s="487">
        <v>2.6569899736862452</v>
      </c>
      <c r="AA57" s="487">
        <v>2.6652690149721523</v>
      </c>
      <c r="AB57" s="487">
        <v>2.6739222113357668</v>
      </c>
      <c r="AC57" s="487">
        <v>2.6836937794491909</v>
      </c>
      <c r="AD57" s="487">
        <v>2.6992941367320258</v>
      </c>
      <c r="AE57" s="487">
        <v>2.7119762796049995</v>
      </c>
      <c r="AF57" s="487">
        <v>2.7244472910569613</v>
      </c>
      <c r="AG57" s="487">
        <v>2.7372902484729926</v>
      </c>
      <c r="AH57" s="487">
        <v>2.7509930127133577</v>
      </c>
      <c r="AI57" s="487">
        <v>2.770389851475016</v>
      </c>
      <c r="AJ57" s="487">
        <v>2.7873625932063044</v>
      </c>
      <c r="AK57" s="487">
        <v>2.8048859099418442</v>
      </c>
      <c r="AL57" s="487">
        <v>2.82337699123023</v>
      </c>
      <c r="AM57" s="487">
        <v>2.8433084661669032</v>
      </c>
      <c r="AN57" s="487">
        <v>2.8692297438729288</v>
      </c>
      <c r="AO57" s="487">
        <v>2.8936705541351082</v>
      </c>
      <c r="AP57" s="487">
        <v>2.9191848137558836</v>
      </c>
      <c r="AQ57" s="487">
        <v>2.9460802001612967</v>
      </c>
      <c r="AR57" s="487">
        <v>2.9747536250986673</v>
      </c>
      <c r="AS57" s="487">
        <v>2.9967806650346409</v>
      </c>
      <c r="AT57" s="487">
        <v>3.0178057069412723</v>
      </c>
      <c r="AU57" s="487">
        <v>3.0401879557396159</v>
      </c>
      <c r="AV57" s="487">
        <v>3.0638418362250839</v>
      </c>
      <c r="AW57" s="487">
        <v>3.0889804239851029</v>
      </c>
      <c r="AX57" s="487">
        <v>3.1058624222000315</v>
      </c>
      <c r="AY57" s="487">
        <v>3.1235419963299189</v>
      </c>
      <c r="AZ57" s="487">
        <v>3.1422976048267173</v>
      </c>
      <c r="BA57" s="487">
        <v>3.1621627356681841</v>
      </c>
      <c r="BB57" s="487">
        <v>3.1833381194491412</v>
      </c>
    </row>
    <row r="58" spans="1:54">
      <c r="A58" s="484"/>
      <c r="B58" s="484">
        <v>586</v>
      </c>
      <c r="C58" s="484" t="s">
        <v>2210</v>
      </c>
      <c r="D58" s="487">
        <v>2.3091093822127853</v>
      </c>
      <c r="E58" s="487">
        <v>2.3071864415958774</v>
      </c>
      <c r="F58" s="487">
        <v>2.3039425602972403</v>
      </c>
      <c r="G58" s="487">
        <v>2.3023632959385987</v>
      </c>
      <c r="H58" s="487">
        <v>2.3029992433906794</v>
      </c>
      <c r="I58" s="487">
        <v>2.3061254214509481</v>
      </c>
      <c r="J58" s="487">
        <v>2.3063539689855959</v>
      </c>
      <c r="K58" s="487">
        <v>2.3069324814867453</v>
      </c>
      <c r="L58" s="487">
        <v>2.3086326630775034</v>
      </c>
      <c r="M58" s="487">
        <v>2.3117578158941292</v>
      </c>
      <c r="N58" s="487">
        <v>2.3159024594169755</v>
      </c>
      <c r="O58" s="487">
        <v>2.3205028855400589</v>
      </c>
      <c r="P58" s="487">
        <v>2.3222002710002814</v>
      </c>
      <c r="Q58" s="487">
        <v>2.3247230594583002</v>
      </c>
      <c r="R58" s="487">
        <v>2.3275510963085497</v>
      </c>
      <c r="S58" s="487">
        <v>2.3310279893007895</v>
      </c>
      <c r="T58" s="487">
        <v>2.3374983670903151</v>
      </c>
      <c r="U58" s="487">
        <v>2.3396626808225074</v>
      </c>
      <c r="V58" s="487">
        <v>2.3422657165325065</v>
      </c>
      <c r="W58" s="487">
        <v>2.3445716741878724</v>
      </c>
      <c r="X58" s="487">
        <v>2.3493261139927011</v>
      </c>
      <c r="Y58" s="487">
        <v>2.3590244072662863</v>
      </c>
      <c r="Z58" s="487">
        <v>2.3627427773128211</v>
      </c>
      <c r="AA58" s="487">
        <v>2.3662457901856087</v>
      </c>
      <c r="AB58" s="487">
        <v>2.3702144382644272</v>
      </c>
      <c r="AC58" s="487">
        <v>2.375968718420872</v>
      </c>
      <c r="AD58" s="487">
        <v>2.3873002576580369</v>
      </c>
      <c r="AE58" s="487">
        <v>2.397042473427156</v>
      </c>
      <c r="AF58" s="487">
        <v>2.4065983249949681</v>
      </c>
      <c r="AG58" s="487">
        <v>2.41663111933096</v>
      </c>
      <c r="AH58" s="487">
        <v>2.4274066524965381</v>
      </c>
      <c r="AI58" s="487">
        <v>2.4455121686181425</v>
      </c>
      <c r="AJ58" s="487">
        <v>2.4611659152112333</v>
      </c>
      <c r="AK58" s="487">
        <v>2.476772035601746</v>
      </c>
      <c r="AL58" s="487">
        <v>2.4926488315861177</v>
      </c>
      <c r="AM58" s="487">
        <v>2.5093447541072544</v>
      </c>
      <c r="AN58" s="487">
        <v>2.5391218004709586</v>
      </c>
      <c r="AO58" s="487">
        <v>2.5657202632623921</v>
      </c>
      <c r="AP58" s="487">
        <v>2.5925860173726778</v>
      </c>
      <c r="AQ58" s="487">
        <v>2.6201614178475086</v>
      </c>
      <c r="AR58" s="487">
        <v>2.6485994025999191</v>
      </c>
      <c r="AS58" s="487">
        <v>2.6704406882718605</v>
      </c>
      <c r="AT58" s="487">
        <v>2.6887748657367836</v>
      </c>
      <c r="AU58" s="487">
        <v>2.7081346823887027</v>
      </c>
      <c r="AV58" s="487">
        <v>2.7285226985617541</v>
      </c>
      <c r="AW58" s="487">
        <v>2.7502473026377015</v>
      </c>
      <c r="AX58" s="487">
        <v>2.7672263762596954</v>
      </c>
      <c r="AY58" s="487">
        <v>2.7844866185169277</v>
      </c>
      <c r="AZ58" s="487">
        <v>2.8025244960386684</v>
      </c>
      <c r="BA58" s="487">
        <v>2.8218242438286723</v>
      </c>
      <c r="BB58" s="487">
        <v>2.84284865303826</v>
      </c>
    </row>
    <row r="59" spans="1:54">
      <c r="A59" s="484" t="s">
        <v>2198</v>
      </c>
      <c r="B59" s="484">
        <v>8</v>
      </c>
      <c r="C59" s="484" t="s">
        <v>1979</v>
      </c>
      <c r="D59" s="487">
        <v>3.1508698226371381</v>
      </c>
      <c r="E59" s="487">
        <v>3.1616344162101639</v>
      </c>
      <c r="F59" s="487">
        <v>3.1694692018706681</v>
      </c>
      <c r="G59" s="487">
        <v>3.1791010281965981</v>
      </c>
      <c r="H59" s="487">
        <v>3.1909162989334834</v>
      </c>
      <c r="I59" s="487">
        <v>3.2063048044973552</v>
      </c>
      <c r="J59" s="487">
        <v>3.2193003156729061</v>
      </c>
      <c r="K59" s="487">
        <v>3.2308618425571862</v>
      </c>
      <c r="L59" s="487">
        <v>3.2429849091549663</v>
      </c>
      <c r="M59" s="487">
        <v>3.2560018349723454</v>
      </c>
      <c r="N59" s="487">
        <v>3.2700267897895725</v>
      </c>
      <c r="O59" s="487">
        <v>3.2835996147486859</v>
      </c>
      <c r="P59" s="487">
        <v>3.2944630603630887</v>
      </c>
      <c r="Q59" s="487">
        <v>3.305857883982978</v>
      </c>
      <c r="R59" s="487">
        <v>3.31705101504738</v>
      </c>
      <c r="S59" s="487">
        <v>3.3280485367427057</v>
      </c>
      <c r="T59" s="487">
        <v>3.3433171513329305</v>
      </c>
      <c r="U59" s="487">
        <v>3.3541487494744526</v>
      </c>
      <c r="V59" s="487">
        <v>3.3649845795623263</v>
      </c>
      <c r="W59" s="487">
        <v>3.3747527980646104</v>
      </c>
      <c r="X59" s="487">
        <v>3.3855938157071019</v>
      </c>
      <c r="Y59" s="487">
        <v>3.4035413578073954</v>
      </c>
      <c r="Z59" s="487">
        <v>3.4156104939938476</v>
      </c>
      <c r="AA59" s="487">
        <v>3.4268991166219203</v>
      </c>
      <c r="AB59" s="487">
        <v>3.4380270300143754</v>
      </c>
      <c r="AC59" s="487">
        <v>3.4501956885544427</v>
      </c>
      <c r="AD59" s="487">
        <v>3.4670452388180064</v>
      </c>
      <c r="AE59" s="487">
        <v>3.4812727246500588</v>
      </c>
      <c r="AF59" s="487">
        <v>3.4952302294645934</v>
      </c>
      <c r="AG59" s="487">
        <v>3.5098289899141104</v>
      </c>
      <c r="AH59" s="487">
        <v>3.5255269902289856</v>
      </c>
      <c r="AI59" s="487">
        <v>3.5432680940327015</v>
      </c>
      <c r="AJ59" s="487">
        <v>3.559082278603392</v>
      </c>
      <c r="AK59" s="487">
        <v>3.5751503147049366</v>
      </c>
      <c r="AL59" s="487">
        <v>3.5920600132888727</v>
      </c>
      <c r="AM59" s="487">
        <v>3.6105140718144462</v>
      </c>
      <c r="AN59" s="487">
        <v>3.6325450385941105</v>
      </c>
      <c r="AO59" s="487">
        <v>3.6530595864327489</v>
      </c>
      <c r="AP59" s="487">
        <v>3.6742689821977375</v>
      </c>
      <c r="AQ59" s="487">
        <v>3.696560145570861</v>
      </c>
      <c r="AR59" s="487">
        <v>3.720127596156094</v>
      </c>
      <c r="AS59" s="487">
        <v>3.7410112703619913</v>
      </c>
      <c r="AT59" s="487">
        <v>3.7595935660196078</v>
      </c>
      <c r="AU59" s="487">
        <v>3.7792347011207363</v>
      </c>
      <c r="AV59" s="487">
        <v>3.7997338717854574</v>
      </c>
      <c r="AW59" s="487">
        <v>3.8213897803708301</v>
      </c>
      <c r="AX59" s="487">
        <v>3.8400674858570403</v>
      </c>
      <c r="AY59" s="487">
        <v>3.8591776469398948</v>
      </c>
      <c r="AZ59" s="487">
        <v>3.8792841570389665</v>
      </c>
      <c r="BA59" s="487">
        <v>3.9005767118470325</v>
      </c>
      <c r="BB59" s="487">
        <v>3.9233896079989616</v>
      </c>
    </row>
    <row r="60" spans="1:54">
      <c r="A60" s="484"/>
      <c r="B60" s="484">
        <v>221</v>
      </c>
      <c r="C60" s="484" t="s">
        <v>2211</v>
      </c>
      <c r="D60" s="487">
        <v>3.0241313920642421</v>
      </c>
      <c r="E60" s="487">
        <v>3.0350357674937105</v>
      </c>
      <c r="F60" s="487">
        <v>3.0440367311570524</v>
      </c>
      <c r="G60" s="487">
        <v>3.0547976729013451</v>
      </c>
      <c r="H60" s="487">
        <v>3.0678744322825815</v>
      </c>
      <c r="I60" s="487">
        <v>3.0836557445521917</v>
      </c>
      <c r="J60" s="487">
        <v>3.0958585407973693</v>
      </c>
      <c r="K60" s="487">
        <v>3.1079104374338851</v>
      </c>
      <c r="L60" s="487">
        <v>3.1206868475703025</v>
      </c>
      <c r="M60" s="487">
        <v>3.1344666579207914</v>
      </c>
      <c r="N60" s="487">
        <v>3.1489659985585767</v>
      </c>
      <c r="O60" s="487">
        <v>3.1631886172770978</v>
      </c>
      <c r="P60" s="487">
        <v>3.1750453680092203</v>
      </c>
      <c r="Q60" s="487">
        <v>3.18729013142686</v>
      </c>
      <c r="R60" s="487">
        <v>3.1994293136905032</v>
      </c>
      <c r="S60" s="487">
        <v>3.2112278190731356</v>
      </c>
      <c r="T60" s="487">
        <v>3.2269537188629105</v>
      </c>
      <c r="U60" s="487">
        <v>3.2380626126239269</v>
      </c>
      <c r="V60" s="487">
        <v>3.24929248206052</v>
      </c>
      <c r="W60" s="487">
        <v>3.2596754358413587</v>
      </c>
      <c r="X60" s="487">
        <v>3.2712619616799694</v>
      </c>
      <c r="Y60" s="487">
        <v>3.2894463529264195</v>
      </c>
      <c r="Z60" s="487">
        <v>3.3017227236301676</v>
      </c>
      <c r="AA60" s="487">
        <v>3.3133039540724831</v>
      </c>
      <c r="AB60" s="487">
        <v>3.3249405816687587</v>
      </c>
      <c r="AC60" s="487">
        <v>3.337887047976198</v>
      </c>
      <c r="AD60" s="487">
        <v>3.3535270278163418</v>
      </c>
      <c r="AE60" s="487">
        <v>3.3669196760201294</v>
      </c>
      <c r="AF60" s="487">
        <v>3.3799468607922307</v>
      </c>
      <c r="AG60" s="487">
        <v>3.3935837361638455</v>
      </c>
      <c r="AH60" s="487">
        <v>3.4080645739975659</v>
      </c>
      <c r="AI60" s="487">
        <v>3.4295479060458538</v>
      </c>
      <c r="AJ60" s="487">
        <v>3.4490591392810992</v>
      </c>
      <c r="AK60" s="487">
        <v>3.4686776835396027</v>
      </c>
      <c r="AL60" s="487">
        <v>3.4889171829621244</v>
      </c>
      <c r="AM60" s="487">
        <v>3.5104402338944074</v>
      </c>
      <c r="AN60" s="487">
        <v>3.5311150433418725</v>
      </c>
      <c r="AO60" s="487">
        <v>3.5497454794194638</v>
      </c>
      <c r="AP60" s="487">
        <v>3.5689186780620363</v>
      </c>
      <c r="AQ60" s="487">
        <v>3.5889279329962398</v>
      </c>
      <c r="AR60" s="487">
        <v>3.6099266558585157</v>
      </c>
      <c r="AS60" s="487">
        <v>3.631066930184434</v>
      </c>
      <c r="AT60" s="487">
        <v>3.6493847067895975</v>
      </c>
      <c r="AU60" s="487">
        <v>3.6687799653009763</v>
      </c>
      <c r="AV60" s="487">
        <v>3.6889429502608433</v>
      </c>
      <c r="AW60" s="487">
        <v>3.7103029445402633</v>
      </c>
      <c r="AX60" s="487">
        <v>3.7257012910182885</v>
      </c>
      <c r="AY60" s="487">
        <v>3.7414245632556904</v>
      </c>
      <c r="AZ60" s="487">
        <v>3.757955234203604</v>
      </c>
      <c r="BA60" s="487">
        <v>3.7755923983589441</v>
      </c>
      <c r="BB60" s="487">
        <v>3.7947985259476393</v>
      </c>
    </row>
    <row r="61" spans="1:54">
      <c r="A61" s="484"/>
      <c r="B61" s="484">
        <v>223</v>
      </c>
      <c r="C61" s="484" t="s">
        <v>2212</v>
      </c>
      <c r="D61" s="487">
        <v>3.2316698794365362</v>
      </c>
      <c r="E61" s="487">
        <v>3.2423211609771747</v>
      </c>
      <c r="F61" s="487">
        <v>3.2493852289925975</v>
      </c>
      <c r="G61" s="487">
        <v>3.2582576144161344</v>
      </c>
      <c r="H61" s="487">
        <v>3.2692173581689548</v>
      </c>
      <c r="I61" s="487">
        <v>3.2843145387212966</v>
      </c>
      <c r="J61" s="487">
        <v>3.2977789087808289</v>
      </c>
      <c r="K61" s="487">
        <v>3.3089846199382413</v>
      </c>
      <c r="L61" s="487">
        <v>3.3206346285840609</v>
      </c>
      <c r="M61" s="487">
        <v>3.3330987608962879</v>
      </c>
      <c r="N61" s="487">
        <v>3.3467638529292061</v>
      </c>
      <c r="O61" s="487">
        <v>3.3598603973677488</v>
      </c>
      <c r="P61" s="487">
        <v>3.3700266464764406</v>
      </c>
      <c r="Q61" s="487">
        <v>3.3808059592178825</v>
      </c>
      <c r="R61" s="487">
        <v>3.3913146855521861</v>
      </c>
      <c r="S61" s="487">
        <v>3.4017351899405055</v>
      </c>
      <c r="T61" s="487">
        <v>3.416646002071654</v>
      </c>
      <c r="U61" s="487">
        <v>3.427219712350305</v>
      </c>
      <c r="V61" s="487">
        <v>3.4377131130965863</v>
      </c>
      <c r="W61" s="487">
        <v>3.4469944998955082</v>
      </c>
      <c r="X61" s="487">
        <v>3.4572779840284555</v>
      </c>
      <c r="Y61" s="487">
        <v>3.4749624633042608</v>
      </c>
      <c r="Z61" s="487">
        <v>3.486792908895096</v>
      </c>
      <c r="AA61" s="487">
        <v>3.4977801336630781</v>
      </c>
      <c r="AB61" s="487">
        <v>3.5084669763669498</v>
      </c>
      <c r="AC61" s="487">
        <v>3.5200302928047034</v>
      </c>
      <c r="AD61" s="487">
        <v>3.5375543908828004</v>
      </c>
      <c r="AE61" s="487">
        <v>3.5522350671136285</v>
      </c>
      <c r="AF61" s="487">
        <v>3.5666986797608384</v>
      </c>
      <c r="AG61" s="487">
        <v>3.5818172807938478</v>
      </c>
      <c r="AH61" s="487">
        <v>3.5981930043127139</v>
      </c>
      <c r="AI61" s="487">
        <v>3.6133819223914312</v>
      </c>
      <c r="AJ61" s="487">
        <v>3.6266847410930945</v>
      </c>
      <c r="AK61" s="487">
        <v>3.6403352149242605</v>
      </c>
      <c r="AL61" s="487">
        <v>3.6549701771296128</v>
      </c>
      <c r="AM61" s="487">
        <v>3.6713198252806278</v>
      </c>
      <c r="AN61" s="487">
        <v>3.694065607334299</v>
      </c>
      <c r="AO61" s="487">
        <v>3.7156019716952278</v>
      </c>
      <c r="AP61" s="487">
        <v>3.7379079806267748</v>
      </c>
      <c r="AQ61" s="487">
        <v>3.7614316137614741</v>
      </c>
      <c r="AR61" s="487">
        <v>3.7863947414862906</v>
      </c>
      <c r="AS61" s="487">
        <v>3.8069122589375448</v>
      </c>
      <c r="AT61" s="487">
        <v>3.8254306196266974</v>
      </c>
      <c r="AU61" s="487">
        <v>3.8449817954729073</v>
      </c>
      <c r="AV61" s="487">
        <v>3.8654350685798557</v>
      </c>
      <c r="AW61" s="487">
        <v>3.8870152241245846</v>
      </c>
      <c r="AX61" s="487">
        <v>3.9074852691290696</v>
      </c>
      <c r="AY61" s="487">
        <v>3.9284336631268992</v>
      </c>
      <c r="AZ61" s="487">
        <v>3.9504714002744432</v>
      </c>
      <c r="BA61" s="487">
        <v>3.9737281667582462</v>
      </c>
      <c r="BB61" s="487">
        <v>3.9984643245834253</v>
      </c>
    </row>
    <row r="62" spans="1:54">
      <c r="A62" s="484" t="s">
        <v>2198</v>
      </c>
      <c r="B62" s="484">
        <v>9</v>
      </c>
      <c r="C62" s="484" t="s">
        <v>1994</v>
      </c>
      <c r="D62" s="487">
        <v>3.1659982295718803</v>
      </c>
      <c r="E62" s="487">
        <v>3.1724467886444145</v>
      </c>
      <c r="F62" s="487">
        <v>3.1758812811085235</v>
      </c>
      <c r="G62" s="487">
        <v>3.1810031865116022</v>
      </c>
      <c r="H62" s="487">
        <v>3.1880942939382049</v>
      </c>
      <c r="I62" s="487">
        <v>3.1982257165224239</v>
      </c>
      <c r="J62" s="487">
        <v>3.2087781218512892</v>
      </c>
      <c r="K62" s="487">
        <v>3.2172794433943421</v>
      </c>
      <c r="L62" s="487">
        <v>3.2263090555503484</v>
      </c>
      <c r="M62" s="487">
        <v>3.2362108135845711</v>
      </c>
      <c r="N62" s="487">
        <v>3.246788671054484</v>
      </c>
      <c r="O62" s="487">
        <v>3.2583852646805496</v>
      </c>
      <c r="P62" s="487">
        <v>3.2663127905034002</v>
      </c>
      <c r="Q62" s="487">
        <v>3.2748381067492045</v>
      </c>
      <c r="R62" s="487">
        <v>3.2832536694841119</v>
      </c>
      <c r="S62" s="487">
        <v>3.291509272585746</v>
      </c>
      <c r="T62" s="487">
        <v>3.3031442329099669</v>
      </c>
      <c r="U62" s="487">
        <v>3.3106355057797816</v>
      </c>
      <c r="V62" s="487">
        <v>3.318084823269865</v>
      </c>
      <c r="W62" s="487">
        <v>3.3244207614326133</v>
      </c>
      <c r="X62" s="487">
        <v>3.3325504477105201</v>
      </c>
      <c r="Y62" s="487">
        <v>3.3484009832903987</v>
      </c>
      <c r="Z62" s="487">
        <v>3.3582651616776178</v>
      </c>
      <c r="AA62" s="487">
        <v>3.3673071164191004</v>
      </c>
      <c r="AB62" s="487">
        <v>3.3761730156695262</v>
      </c>
      <c r="AC62" s="487">
        <v>3.3862234089464782</v>
      </c>
      <c r="AD62" s="487">
        <v>3.4021125189752683</v>
      </c>
      <c r="AE62" s="487">
        <v>3.4160129250500133</v>
      </c>
      <c r="AF62" s="487">
        <v>3.4297769049642604</v>
      </c>
      <c r="AG62" s="487">
        <v>3.4441730825077732</v>
      </c>
      <c r="AH62" s="487">
        <v>3.4593428620984734</v>
      </c>
      <c r="AI62" s="487">
        <v>3.4790936986944305</v>
      </c>
      <c r="AJ62" s="487">
        <v>3.4967303380218242</v>
      </c>
      <c r="AK62" s="487">
        <v>3.5142160428002729</v>
      </c>
      <c r="AL62" s="487">
        <v>3.5321025758306148</v>
      </c>
      <c r="AM62" s="487">
        <v>3.5511940231059866</v>
      </c>
      <c r="AN62" s="487">
        <v>3.5716999694043623</v>
      </c>
      <c r="AO62" s="487">
        <v>3.5901300752446428</v>
      </c>
      <c r="AP62" s="487">
        <v>3.608819595386564</v>
      </c>
      <c r="AQ62" s="487">
        <v>3.6282107591395651</v>
      </c>
      <c r="AR62" s="487">
        <v>3.6485431825415553</v>
      </c>
      <c r="AS62" s="487">
        <v>3.6676985994712998</v>
      </c>
      <c r="AT62" s="487">
        <v>3.683924487680398</v>
      </c>
      <c r="AU62" s="487">
        <v>3.7008073946205688</v>
      </c>
      <c r="AV62" s="487">
        <v>3.7184968280827277</v>
      </c>
      <c r="AW62" s="487">
        <v>3.7373759243451627</v>
      </c>
      <c r="AX62" s="487">
        <v>3.7573426744389038</v>
      </c>
      <c r="AY62" s="487">
        <v>3.777848242301086</v>
      </c>
      <c r="AZ62" s="487">
        <v>3.7992633222409418</v>
      </c>
      <c r="BA62" s="487">
        <v>3.8221753144528807</v>
      </c>
      <c r="BB62" s="487">
        <v>3.8472279087140158</v>
      </c>
    </row>
    <row r="63" spans="1:54">
      <c r="A63" s="484"/>
      <c r="B63" s="484">
        <v>205</v>
      </c>
      <c r="C63" s="484" t="s">
        <v>1761</v>
      </c>
      <c r="D63" s="487">
        <v>3.5514986345620398</v>
      </c>
      <c r="E63" s="487">
        <v>3.5593537330339222</v>
      </c>
      <c r="F63" s="487">
        <v>3.5636915277024115</v>
      </c>
      <c r="G63" s="487">
        <v>3.5695826889032913</v>
      </c>
      <c r="H63" s="487">
        <v>3.5770896033585928</v>
      </c>
      <c r="I63" s="487">
        <v>3.5877877022030247</v>
      </c>
      <c r="J63" s="487">
        <v>3.6005206993708767</v>
      </c>
      <c r="K63" s="487">
        <v>3.6109564640927081</v>
      </c>
      <c r="L63" s="487">
        <v>3.6212576047425147</v>
      </c>
      <c r="M63" s="487">
        <v>3.6316714682803894</v>
      </c>
      <c r="N63" s="487">
        <v>3.6426031445784686</v>
      </c>
      <c r="O63" s="487">
        <v>3.656016588170258</v>
      </c>
      <c r="P63" s="487">
        <v>3.6653304074855075</v>
      </c>
      <c r="Q63" s="487">
        <v>3.6746154197132479</v>
      </c>
      <c r="R63" s="487">
        <v>3.6829477948148215</v>
      </c>
      <c r="S63" s="487">
        <v>3.6905814299318278</v>
      </c>
      <c r="T63" s="487">
        <v>3.7045733007241921</v>
      </c>
      <c r="U63" s="487">
        <v>3.7147414311154416</v>
      </c>
      <c r="V63" s="487">
        <v>3.7243618546180524</v>
      </c>
      <c r="W63" s="487">
        <v>3.7323744824792779</v>
      </c>
      <c r="X63" s="487">
        <v>3.740780097719389</v>
      </c>
      <c r="Y63" s="487">
        <v>3.7577628701019705</v>
      </c>
      <c r="Z63" s="487">
        <v>3.7701735601023194</v>
      </c>
      <c r="AA63" s="487">
        <v>3.7814371458111409</v>
      </c>
      <c r="AB63" s="487">
        <v>3.7920942309201902</v>
      </c>
      <c r="AC63" s="487">
        <v>3.8033768379119453</v>
      </c>
      <c r="AD63" s="487">
        <v>3.8213627694493222</v>
      </c>
      <c r="AE63" s="487">
        <v>3.8369946731549529</v>
      </c>
      <c r="AF63" s="487">
        <v>3.852395111922295</v>
      </c>
      <c r="AG63" s="487">
        <v>3.868511180351796</v>
      </c>
      <c r="AH63" s="487">
        <v>3.885717430421797</v>
      </c>
      <c r="AI63" s="487">
        <v>3.9055610214994361</v>
      </c>
      <c r="AJ63" s="487">
        <v>3.9232866432525073</v>
      </c>
      <c r="AK63" s="487">
        <v>3.9411670391512605</v>
      </c>
      <c r="AL63" s="487">
        <v>3.9598805299560711</v>
      </c>
      <c r="AM63" s="487">
        <v>3.9802650481080342</v>
      </c>
      <c r="AN63" s="487">
        <v>4.0031411019202841</v>
      </c>
      <c r="AO63" s="487">
        <v>4.0248157129894722</v>
      </c>
      <c r="AP63" s="487">
        <v>4.0469886512201283</v>
      </c>
      <c r="AQ63" s="487">
        <v>4.0701205298758234</v>
      </c>
      <c r="AR63" s="487">
        <v>4.0947226086406214</v>
      </c>
      <c r="AS63" s="487">
        <v>4.1189331062349881</v>
      </c>
      <c r="AT63" s="487">
        <v>4.1413373825627158</v>
      </c>
      <c r="AU63" s="487">
        <v>4.1642927060332147</v>
      </c>
      <c r="AV63" s="487">
        <v>4.1879088393919677</v>
      </c>
      <c r="AW63" s="487">
        <v>4.2124574241188144</v>
      </c>
      <c r="AX63" s="487">
        <v>4.2426279786796437</v>
      </c>
      <c r="AY63" s="487">
        <v>4.2734563922740048</v>
      </c>
      <c r="AZ63" s="487">
        <v>4.3052860238655954</v>
      </c>
      <c r="BA63" s="487">
        <v>4.3384768221718844</v>
      </c>
      <c r="BB63" s="487">
        <v>4.373472301377217</v>
      </c>
    </row>
    <row r="64" spans="1:54">
      <c r="A64" s="484"/>
      <c r="B64" s="484">
        <v>224</v>
      </c>
      <c r="C64" s="484" t="s">
        <v>2213</v>
      </c>
      <c r="D64" s="487">
        <v>2.9538798247725349</v>
      </c>
      <c r="E64" s="487">
        <v>2.9598402113882014</v>
      </c>
      <c r="F64" s="487">
        <v>2.9630040413587055</v>
      </c>
      <c r="G64" s="487">
        <v>2.9675830493303792</v>
      </c>
      <c r="H64" s="487">
        <v>2.973933395409817</v>
      </c>
      <c r="I64" s="487">
        <v>2.9829652393332999</v>
      </c>
      <c r="J64" s="487">
        <v>2.9919584979889753</v>
      </c>
      <c r="K64" s="487">
        <v>2.9991160565746462</v>
      </c>
      <c r="L64" s="487">
        <v>3.006985500875337</v>
      </c>
      <c r="M64" s="487">
        <v>3.0159809626294924</v>
      </c>
      <c r="N64" s="487">
        <v>3.0254009409882379</v>
      </c>
      <c r="O64" s="487">
        <v>3.0343752818348699</v>
      </c>
      <c r="P64" s="487">
        <v>3.0404095286894894</v>
      </c>
      <c r="Q64" s="487">
        <v>3.04728454982904</v>
      </c>
      <c r="R64" s="487">
        <v>3.0542894495029782</v>
      </c>
      <c r="S64" s="487">
        <v>3.0615663323463189</v>
      </c>
      <c r="T64" s="487">
        <v>3.0702309012887024</v>
      </c>
      <c r="U64" s="487">
        <v>3.0749220944163151</v>
      </c>
      <c r="V64" s="487">
        <v>3.0796113384386485</v>
      </c>
      <c r="W64" s="487">
        <v>3.083244291389573</v>
      </c>
      <c r="X64" s="487">
        <v>3.089026491331202</v>
      </c>
      <c r="Y64" s="487">
        <v>3.1023158044419041</v>
      </c>
      <c r="Z64" s="487">
        <v>3.1095408877593393</v>
      </c>
      <c r="AA64" s="487">
        <v>3.1161096792971303</v>
      </c>
      <c r="AB64" s="487">
        <v>3.1225665466338102</v>
      </c>
      <c r="AC64" s="487">
        <v>3.1300659951874326</v>
      </c>
      <c r="AD64" s="487">
        <v>3.1424327666429113</v>
      </c>
      <c r="AE64" s="487">
        <v>3.1530871213148139</v>
      </c>
      <c r="AF64" s="487">
        <v>3.1636504519058977</v>
      </c>
      <c r="AG64" s="487">
        <v>3.1746878344783624</v>
      </c>
      <c r="AH64" s="487">
        <v>3.1862125828871148</v>
      </c>
      <c r="AI64" s="487">
        <v>3.2035355114240778</v>
      </c>
      <c r="AJ64" s="487">
        <v>3.2187599073889359</v>
      </c>
      <c r="AK64" s="487">
        <v>3.2336330337976364</v>
      </c>
      <c r="AL64" s="487">
        <v>3.2485460289655488</v>
      </c>
      <c r="AM64" s="487">
        <v>3.2641580164563919</v>
      </c>
      <c r="AN64" s="487">
        <v>3.2829759293908563</v>
      </c>
      <c r="AO64" s="487">
        <v>3.2990318774552025</v>
      </c>
      <c r="AP64" s="487">
        <v>3.3151004123775012</v>
      </c>
      <c r="AQ64" s="487">
        <v>3.3316068682797093</v>
      </c>
      <c r="AR64" s="487">
        <v>3.3486398204124774</v>
      </c>
      <c r="AS64" s="487">
        <v>3.3665138421140561</v>
      </c>
      <c r="AT64" s="487">
        <v>3.380987576667033</v>
      </c>
      <c r="AU64" s="487">
        <v>3.3961311157729512</v>
      </c>
      <c r="AV64" s="487">
        <v>3.4122005125759105</v>
      </c>
      <c r="AW64" s="487">
        <v>3.4297078575780322</v>
      </c>
      <c r="AX64" s="487">
        <v>3.4457888519058533</v>
      </c>
      <c r="AY64" s="487">
        <v>3.4624951624516749</v>
      </c>
      <c r="AZ64" s="487">
        <v>3.4800305482386436</v>
      </c>
      <c r="BA64" s="487">
        <v>3.4990507274884335</v>
      </c>
      <c r="BB64" s="487">
        <v>3.5203029700013291</v>
      </c>
    </row>
    <row r="65" spans="1:54">
      <c r="A65" s="485"/>
      <c r="B65" s="485">
        <v>226</v>
      </c>
      <c r="C65" s="485" t="s">
        <v>2214</v>
      </c>
      <c r="D65" s="488">
        <v>3.0021069261597577</v>
      </c>
      <c r="E65" s="488">
        <v>3.0077600867722212</v>
      </c>
      <c r="F65" s="488">
        <v>3.0107199482012268</v>
      </c>
      <c r="G65" s="488">
        <v>3.0156668909684901</v>
      </c>
      <c r="H65" s="488">
        <v>3.0230032943836771</v>
      </c>
      <c r="I65" s="488">
        <v>3.0335202471367269</v>
      </c>
      <c r="J65" s="488">
        <v>3.0437854847152566</v>
      </c>
      <c r="K65" s="488">
        <v>3.0520541703113757</v>
      </c>
      <c r="L65" s="488">
        <v>3.0611827150779969</v>
      </c>
      <c r="M65" s="488">
        <v>3.0715141687642031</v>
      </c>
      <c r="N65" s="488">
        <v>3.0828925086370371</v>
      </c>
      <c r="O65" s="488">
        <v>3.0958357532903804</v>
      </c>
      <c r="P65" s="488">
        <v>3.104783357870502</v>
      </c>
      <c r="Q65" s="488">
        <v>3.1145522467729609</v>
      </c>
      <c r="R65" s="488">
        <v>3.1246506312731372</v>
      </c>
      <c r="S65" s="488">
        <v>3.1346364012718682</v>
      </c>
      <c r="T65" s="488">
        <v>3.1476301169197796</v>
      </c>
      <c r="U65" s="488">
        <v>3.1560893344124095</v>
      </c>
      <c r="V65" s="488">
        <v>3.1648634713841974</v>
      </c>
      <c r="W65" s="488">
        <v>3.1728902730179369</v>
      </c>
      <c r="X65" s="488">
        <v>3.1835115921516945</v>
      </c>
      <c r="Y65" s="488">
        <v>3.201372635100423</v>
      </c>
      <c r="Z65" s="488">
        <v>3.2122913631714018</v>
      </c>
      <c r="AA65" s="488">
        <v>3.2224729487323009</v>
      </c>
      <c r="AB65" s="488">
        <v>3.2327429088832864</v>
      </c>
      <c r="AC65" s="488">
        <v>3.2447600585904928</v>
      </c>
      <c r="AD65" s="488">
        <v>3.2631135557625379</v>
      </c>
      <c r="AE65" s="488">
        <v>3.2795505831847453</v>
      </c>
      <c r="AF65" s="488">
        <v>3.295820254010347</v>
      </c>
      <c r="AG65" s="488">
        <v>3.3127483001981926</v>
      </c>
      <c r="AH65" s="488">
        <v>3.3304209743615578</v>
      </c>
      <c r="AI65" s="488">
        <v>3.3529613385209864</v>
      </c>
      <c r="AJ65" s="488">
        <v>3.3733644601398711</v>
      </c>
      <c r="AK65" s="488">
        <v>3.3935050681264372</v>
      </c>
      <c r="AL65" s="488">
        <v>3.4139921156751898</v>
      </c>
      <c r="AM65" s="488">
        <v>3.4357466033033606</v>
      </c>
      <c r="AN65" s="488">
        <v>3.4561635659259489</v>
      </c>
      <c r="AO65" s="488">
        <v>3.4744432056211063</v>
      </c>
      <c r="AP65" s="488">
        <v>3.4929765968863102</v>
      </c>
      <c r="AQ65" s="488">
        <v>3.5122113206900769</v>
      </c>
      <c r="AR65" s="488">
        <v>3.5323236521639667</v>
      </c>
      <c r="AS65" s="488">
        <v>3.5483936063236885</v>
      </c>
      <c r="AT65" s="488">
        <v>3.5611172610422051</v>
      </c>
      <c r="AU65" s="488">
        <v>3.5745111584738773</v>
      </c>
      <c r="AV65" s="488">
        <v>3.5886561546427136</v>
      </c>
      <c r="AW65" s="488">
        <v>3.6038831492588947</v>
      </c>
      <c r="AX65" s="488">
        <v>3.6195251701280946</v>
      </c>
      <c r="AY65" s="488">
        <v>3.6355059208711182</v>
      </c>
      <c r="AZ65" s="488">
        <v>3.6523986475577979</v>
      </c>
      <c r="BA65" s="488">
        <v>3.6708901724603535</v>
      </c>
      <c r="BB65" s="488">
        <v>3.6916517101417936</v>
      </c>
    </row>
    <row r="66" spans="1:54">
      <c r="A66" s="25" t="s">
        <v>2270</v>
      </c>
    </row>
  </sheetData>
  <phoneticPr fontId="1"/>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11"/>
  <sheetViews>
    <sheetView workbookViewId="0">
      <selection activeCell="F7" sqref="F7"/>
    </sheetView>
  </sheetViews>
  <sheetFormatPr defaultColWidth="8.625" defaultRowHeight="13.5"/>
  <cols>
    <col min="1" max="1" width="8.625" style="1"/>
    <col min="2" max="2" width="9.5" style="1" customWidth="1"/>
    <col min="3" max="3" width="56.625" style="1" customWidth="1"/>
    <col min="4" max="4" width="55.375" style="1" customWidth="1"/>
    <col min="5" max="16384" width="8.625" style="1"/>
  </cols>
  <sheetData>
    <row r="1" spans="1:4" ht="19.5" thickBot="1">
      <c r="A1" s="8" t="s">
        <v>0</v>
      </c>
      <c r="B1"/>
      <c r="C1"/>
      <c r="D1"/>
    </row>
    <row r="2" spans="1:4" ht="17.25">
      <c r="A2" s="2316"/>
      <c r="B2" s="2317"/>
      <c r="C2" s="2" t="s">
        <v>1</v>
      </c>
      <c r="D2" s="2320" t="s">
        <v>3</v>
      </c>
    </row>
    <row r="3" spans="1:4" ht="18" thickBot="1">
      <c r="A3" s="2318"/>
      <c r="B3" s="2319"/>
      <c r="C3" s="3" t="s">
        <v>2</v>
      </c>
      <c r="D3" s="2321"/>
    </row>
    <row r="4" spans="1:4" ht="46.5" customHeight="1" thickBot="1">
      <c r="A4" s="2322" t="s">
        <v>4</v>
      </c>
      <c r="B4" s="4" t="s">
        <v>5</v>
      </c>
      <c r="C4" s="5" t="s">
        <v>6</v>
      </c>
      <c r="D4" s="6" t="s">
        <v>7</v>
      </c>
    </row>
    <row r="5" spans="1:4" ht="46.5" customHeight="1" thickBot="1">
      <c r="A5" s="2310"/>
      <c r="B5" s="4" t="s">
        <v>8</v>
      </c>
      <c r="C5" s="5" t="s">
        <v>9</v>
      </c>
      <c r="D5" s="6" t="s">
        <v>10</v>
      </c>
    </row>
    <row r="6" spans="1:4" ht="48" customHeight="1" thickBot="1">
      <c r="A6" s="2323" t="s">
        <v>11</v>
      </c>
      <c r="B6" s="2324"/>
      <c r="C6" s="5" t="s">
        <v>12</v>
      </c>
      <c r="D6" s="6" t="s">
        <v>13</v>
      </c>
    </row>
    <row r="7" spans="1:4" ht="46.5" customHeight="1" thickBot="1">
      <c r="A7" s="2322" t="s">
        <v>14</v>
      </c>
      <c r="B7" s="4" t="s">
        <v>15</v>
      </c>
      <c r="C7" s="5" t="s">
        <v>16</v>
      </c>
      <c r="D7" s="6" t="s">
        <v>17</v>
      </c>
    </row>
    <row r="8" spans="1:4" ht="46.5" customHeight="1" thickBot="1">
      <c r="A8" s="2310"/>
      <c r="B8" s="4" t="s">
        <v>18</v>
      </c>
      <c r="C8" s="5" t="s">
        <v>19</v>
      </c>
      <c r="D8" s="6" t="s">
        <v>20</v>
      </c>
    </row>
    <row r="9" spans="1:4" ht="27" customHeight="1">
      <c r="A9" s="2325" t="s">
        <v>21</v>
      </c>
      <c r="B9" s="2326"/>
      <c r="C9" s="2312" t="s">
        <v>23</v>
      </c>
      <c r="D9" s="2314"/>
    </row>
    <row r="10" spans="1:4" ht="46.5" customHeight="1" thickBot="1">
      <c r="A10" s="2310" t="s">
        <v>22</v>
      </c>
      <c r="B10" s="2311"/>
      <c r="C10" s="2313"/>
      <c r="D10" s="2315"/>
    </row>
    <row r="11" spans="1:4" ht="18.75">
      <c r="A11" s="7"/>
      <c r="B11"/>
      <c r="C11"/>
      <c r="D11"/>
    </row>
  </sheetData>
  <mergeCells count="9">
    <mergeCell ref="A10:B10"/>
    <mergeCell ref="C9:C10"/>
    <mergeCell ref="D9:D10"/>
    <mergeCell ref="A2:B3"/>
    <mergeCell ref="D2:D3"/>
    <mergeCell ref="A4:A5"/>
    <mergeCell ref="A6:B6"/>
    <mergeCell ref="A7:A8"/>
    <mergeCell ref="A9:B9"/>
  </mergeCells>
  <phoneticPr fontId="1"/>
  <pageMargins left="0.7" right="0.7" top="0.75" bottom="0.75" header="0.3" footer="0.3"/>
  <pageSetup paperSize="9"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election activeCell="P17" sqref="P17"/>
    </sheetView>
  </sheetViews>
  <sheetFormatPr defaultColWidth="8.625" defaultRowHeight="13.5"/>
  <cols>
    <col min="1" max="14" width="8.625" style="1"/>
    <col min="15" max="15" width="6.5" style="1" customWidth="1"/>
    <col min="16" max="16384" width="8.625" style="1"/>
  </cols>
  <sheetData/>
  <phoneticPr fontId="1"/>
  <pageMargins left="0.23622047244094491" right="0.23622047244094491" top="0.74803149606299213" bottom="0.74803149606299213" header="0.31496062992125984" footer="0.31496062992125984"/>
  <pageSetup paperSize="8"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EDDCE-7E4E-466D-B1DE-15118E555BAE}">
  <dimension ref="B1:H17"/>
  <sheetViews>
    <sheetView workbookViewId="0">
      <selection activeCell="J8" sqref="J8"/>
    </sheetView>
  </sheetViews>
  <sheetFormatPr defaultColWidth="9" defaultRowHeight="13.5"/>
  <cols>
    <col min="1" max="1" width="4.75" style="1" customWidth="1"/>
    <col min="2" max="2" width="13.125" style="1" customWidth="1"/>
    <col min="3" max="5" width="11.375" style="1" customWidth="1"/>
    <col min="6" max="7" width="11.125" style="1" customWidth="1"/>
    <col min="8" max="16384" width="9" style="1"/>
  </cols>
  <sheetData>
    <row r="1" spans="2:8">
      <c r="B1" s="14" t="s">
        <v>134</v>
      </c>
    </row>
    <row r="2" spans="2:8" ht="27">
      <c r="B2" s="52"/>
      <c r="C2" s="540" t="s">
        <v>135</v>
      </c>
      <c r="D2" s="540" t="s">
        <v>136</v>
      </c>
      <c r="E2" s="541" t="s">
        <v>137</v>
      </c>
      <c r="F2" s="540" t="s">
        <v>138</v>
      </c>
      <c r="G2" s="540" t="s">
        <v>139</v>
      </c>
    </row>
    <row r="3" spans="2:8">
      <c r="B3" s="1" t="s">
        <v>140</v>
      </c>
      <c r="C3" s="15">
        <v>13</v>
      </c>
      <c r="D3" s="15">
        <v>2</v>
      </c>
      <c r="E3" s="542">
        <v>28</v>
      </c>
      <c r="F3" s="15">
        <v>236</v>
      </c>
      <c r="G3" s="15">
        <v>13</v>
      </c>
      <c r="H3" s="15"/>
    </row>
    <row r="4" spans="2:8">
      <c r="B4" s="1" t="s">
        <v>33</v>
      </c>
      <c r="C4" s="15">
        <v>21</v>
      </c>
      <c r="D4" s="15">
        <v>1</v>
      </c>
      <c r="E4" s="542">
        <v>14</v>
      </c>
      <c r="F4" s="15">
        <v>243</v>
      </c>
      <c r="G4" s="15">
        <v>12</v>
      </c>
      <c r="H4" s="15"/>
    </row>
    <row r="5" spans="2:8">
      <c r="B5" s="1" t="s">
        <v>141</v>
      </c>
      <c r="C5" s="15">
        <v>14</v>
      </c>
      <c r="D5" s="15">
        <v>2</v>
      </c>
      <c r="E5" s="542">
        <v>17</v>
      </c>
      <c r="F5" s="15">
        <v>249</v>
      </c>
      <c r="G5" s="15">
        <v>13</v>
      </c>
      <c r="H5" s="15"/>
    </row>
    <row r="6" spans="2:8">
      <c r="B6" s="52" t="s">
        <v>31</v>
      </c>
      <c r="C6" s="530">
        <f>SUM(C3:C5)</f>
        <v>48</v>
      </c>
      <c r="D6" s="530">
        <f t="shared" ref="D6:G6" si="0">SUM(D3:D5)</f>
        <v>5</v>
      </c>
      <c r="E6" s="544">
        <f t="shared" si="0"/>
        <v>59</v>
      </c>
      <c r="F6" s="530">
        <f t="shared" si="0"/>
        <v>728</v>
      </c>
      <c r="G6" s="530">
        <f t="shared" si="0"/>
        <v>38</v>
      </c>
      <c r="H6" s="15"/>
    </row>
    <row r="7" spans="2:8">
      <c r="B7" s="1" t="s">
        <v>29</v>
      </c>
      <c r="C7" s="15"/>
      <c r="D7" s="15"/>
      <c r="E7" s="542">
        <v>2210</v>
      </c>
      <c r="F7" s="15">
        <v>17306</v>
      </c>
      <c r="G7" s="15">
        <v>1138</v>
      </c>
      <c r="H7" s="15"/>
    </row>
    <row r="8" spans="2:8">
      <c r="B8" s="52" t="s">
        <v>44</v>
      </c>
      <c r="C8" s="530"/>
      <c r="D8" s="530"/>
      <c r="E8" s="544">
        <v>51182</v>
      </c>
      <c r="F8" s="530"/>
      <c r="G8" s="530"/>
      <c r="H8" s="15"/>
    </row>
    <row r="9" spans="2:8">
      <c r="B9" s="9"/>
      <c r="C9" s="9" t="s">
        <v>142</v>
      </c>
      <c r="D9" s="9" t="s">
        <v>142</v>
      </c>
      <c r="E9" s="9" t="s">
        <v>143</v>
      </c>
      <c r="F9" s="9" t="s">
        <v>144</v>
      </c>
      <c r="G9" s="9" t="s">
        <v>145</v>
      </c>
    </row>
    <row r="10" spans="2:8">
      <c r="C10" s="1" t="s">
        <v>146</v>
      </c>
      <c r="E10" s="1" t="s">
        <v>147</v>
      </c>
      <c r="F10" s="1" t="s">
        <v>148</v>
      </c>
    </row>
    <row r="11" spans="2:8">
      <c r="B11" s="11"/>
      <c r="C11" s="11" t="s">
        <v>149</v>
      </c>
      <c r="D11" s="11"/>
      <c r="E11" s="11"/>
      <c r="F11" s="11" t="s">
        <v>150</v>
      </c>
      <c r="G11" s="11"/>
    </row>
    <row r="15" spans="2:8">
      <c r="B15" s="543" t="s">
        <v>137</v>
      </c>
      <c r="C15" s="1" t="s">
        <v>151</v>
      </c>
    </row>
    <row r="17" spans="2:3">
      <c r="B17" s="1" t="s">
        <v>152</v>
      </c>
      <c r="C17" s="1" t="s">
        <v>153</v>
      </c>
    </row>
  </sheetData>
  <phoneticPr fontId="1"/>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C90F2-050E-481A-A83B-4AE1B0C52A92}">
  <dimension ref="A1:R67"/>
  <sheetViews>
    <sheetView workbookViewId="0">
      <pane xSplit="2" ySplit="6" topLeftCell="C7" activePane="bottomRight" state="frozen"/>
      <selection pane="topRight" activeCell="C1" sqref="C1"/>
      <selection pane="bottomLeft" activeCell="A7" sqref="A7"/>
      <selection pane="bottomRight" activeCell="P9" sqref="P9"/>
    </sheetView>
  </sheetViews>
  <sheetFormatPr defaultRowHeight="18.75"/>
  <cols>
    <col min="1" max="1" width="3.375" bestFit="1" customWidth="1"/>
  </cols>
  <sheetData>
    <row r="1" spans="1:17">
      <c r="A1" s="77"/>
      <c r="B1" s="77" t="s">
        <v>154</v>
      </c>
      <c r="C1" s="78"/>
      <c r="D1" s="78"/>
      <c r="E1" s="78"/>
      <c r="F1" s="78"/>
      <c r="G1" s="78"/>
      <c r="H1" s="78"/>
      <c r="I1" s="78"/>
      <c r="J1" s="78"/>
      <c r="K1" s="79"/>
      <c r="L1" s="78"/>
      <c r="M1" s="78"/>
      <c r="N1" s="78"/>
      <c r="O1" s="77"/>
      <c r="P1" s="80"/>
      <c r="Q1" s="77"/>
    </row>
    <row r="2" spans="1:17">
      <c r="A2" s="81"/>
      <c r="B2" s="81"/>
      <c r="C2" s="82">
        <v>195</v>
      </c>
      <c r="D2" s="82">
        <v>196</v>
      </c>
      <c r="E2" s="82">
        <v>197</v>
      </c>
      <c r="F2" s="82">
        <v>198</v>
      </c>
      <c r="G2" s="82">
        <v>199</v>
      </c>
      <c r="H2" s="82">
        <v>200</v>
      </c>
      <c r="I2" s="82">
        <v>201</v>
      </c>
      <c r="J2" s="82">
        <v>202</v>
      </c>
      <c r="K2" s="82">
        <v>203</v>
      </c>
      <c r="L2" s="82">
        <v>204</v>
      </c>
      <c r="M2" s="82">
        <v>205</v>
      </c>
      <c r="N2" s="82">
        <v>206</v>
      </c>
      <c r="O2" s="83"/>
      <c r="P2" s="84"/>
      <c r="Q2" s="83"/>
    </row>
    <row r="3" spans="1:17" ht="33.75">
      <c r="A3" s="2330" t="s">
        <v>155</v>
      </c>
      <c r="B3" s="2331"/>
      <c r="C3" s="85" t="s">
        <v>156</v>
      </c>
      <c r="D3" s="86" t="s">
        <v>157</v>
      </c>
      <c r="E3" s="86" t="s">
        <v>158</v>
      </c>
      <c r="F3" s="87" t="s">
        <v>159</v>
      </c>
      <c r="G3" s="86" t="s">
        <v>160</v>
      </c>
      <c r="H3" s="87" t="s">
        <v>161</v>
      </c>
      <c r="I3" s="86" t="s">
        <v>162</v>
      </c>
      <c r="J3" s="88" t="s">
        <v>163</v>
      </c>
      <c r="K3" s="89" t="s">
        <v>164</v>
      </c>
      <c r="L3" s="90" t="s">
        <v>165</v>
      </c>
      <c r="M3" s="91" t="s">
        <v>166</v>
      </c>
      <c r="N3" s="92" t="s">
        <v>167</v>
      </c>
      <c r="O3" s="93"/>
      <c r="P3" s="94"/>
      <c r="Q3" s="93"/>
    </row>
    <row r="4" spans="1:17">
      <c r="A4" s="2332" t="s">
        <v>168</v>
      </c>
      <c r="B4" s="2331"/>
      <c r="C4" s="95">
        <v>43374</v>
      </c>
      <c r="D4" s="95">
        <v>43374</v>
      </c>
      <c r="E4" s="95">
        <v>43374</v>
      </c>
      <c r="F4" s="95" t="s">
        <v>169</v>
      </c>
      <c r="G4" s="95">
        <v>43374</v>
      </c>
      <c r="H4" s="95">
        <v>43374</v>
      </c>
      <c r="I4" s="95">
        <v>43374</v>
      </c>
      <c r="J4" s="95">
        <v>43374</v>
      </c>
      <c r="K4" s="96" t="s">
        <v>169</v>
      </c>
      <c r="L4" s="97" t="s">
        <v>170</v>
      </c>
      <c r="M4" s="98" t="s">
        <v>171</v>
      </c>
      <c r="N4" s="99" t="s">
        <v>172</v>
      </c>
      <c r="O4" s="100"/>
      <c r="P4" s="101"/>
      <c r="Q4" s="100"/>
    </row>
    <row r="5" spans="1:17">
      <c r="A5" s="2333" t="s">
        <v>173</v>
      </c>
      <c r="B5" s="2334"/>
      <c r="C5" s="102" t="s">
        <v>174</v>
      </c>
      <c r="D5" s="102" t="s">
        <v>174</v>
      </c>
      <c r="E5" s="102" t="s">
        <v>174</v>
      </c>
      <c r="F5" s="102" t="s">
        <v>174</v>
      </c>
      <c r="G5" s="102" t="s">
        <v>175</v>
      </c>
      <c r="H5" s="102" t="s">
        <v>175</v>
      </c>
      <c r="I5" s="102" t="s">
        <v>175</v>
      </c>
      <c r="J5" s="102" t="s">
        <v>175</v>
      </c>
      <c r="K5" s="103" t="s">
        <v>176</v>
      </c>
      <c r="L5" s="104" t="s">
        <v>176</v>
      </c>
      <c r="M5" s="105" t="s">
        <v>177</v>
      </c>
      <c r="N5" s="106" t="s">
        <v>178</v>
      </c>
      <c r="O5" s="83"/>
      <c r="P5" s="84"/>
      <c r="Q5" s="83"/>
    </row>
    <row r="6" spans="1:17">
      <c r="A6" s="2333" t="s">
        <v>179</v>
      </c>
      <c r="B6" s="2334"/>
      <c r="C6" s="107">
        <v>20</v>
      </c>
      <c r="D6" s="107">
        <v>8</v>
      </c>
      <c r="E6" s="107">
        <v>5</v>
      </c>
      <c r="F6" s="107">
        <v>3</v>
      </c>
      <c r="G6" s="107">
        <v>15</v>
      </c>
      <c r="H6" s="107">
        <v>17</v>
      </c>
      <c r="I6" s="107">
        <v>8</v>
      </c>
      <c r="J6" s="107">
        <v>12</v>
      </c>
      <c r="K6" s="107">
        <v>8</v>
      </c>
      <c r="L6" s="107">
        <v>7</v>
      </c>
      <c r="M6" s="107">
        <v>7</v>
      </c>
      <c r="N6" s="108">
        <v>4</v>
      </c>
      <c r="O6" s="83"/>
      <c r="P6" s="109"/>
      <c r="Q6" s="83"/>
    </row>
    <row r="7" spans="1:17">
      <c r="A7" s="110"/>
      <c r="B7" s="111" t="s">
        <v>180</v>
      </c>
      <c r="C7" s="112">
        <v>13344</v>
      </c>
      <c r="D7" s="112">
        <v>3360</v>
      </c>
      <c r="E7" s="113">
        <v>1287</v>
      </c>
      <c r="F7" s="113">
        <v>1468</v>
      </c>
      <c r="G7" s="113">
        <v>46977</v>
      </c>
      <c r="H7" s="113">
        <v>7554</v>
      </c>
      <c r="I7" s="113">
        <v>7101</v>
      </c>
      <c r="J7" s="113">
        <v>3295</v>
      </c>
      <c r="K7" s="114">
        <v>44714066</v>
      </c>
      <c r="L7" s="113">
        <v>4365290</v>
      </c>
      <c r="M7" s="115">
        <v>18954031</v>
      </c>
      <c r="N7" s="116">
        <v>51695</v>
      </c>
      <c r="O7" s="110"/>
      <c r="P7" s="117"/>
      <c r="Q7" s="110"/>
    </row>
    <row r="8" spans="1:17">
      <c r="A8" s="118">
        <v>1</v>
      </c>
      <c r="B8" s="119" t="s">
        <v>181</v>
      </c>
      <c r="C8" s="113">
        <v>381</v>
      </c>
      <c r="D8" s="113">
        <v>152</v>
      </c>
      <c r="E8" s="113">
        <v>64</v>
      </c>
      <c r="F8" s="113">
        <v>51</v>
      </c>
      <c r="G8" s="113">
        <v>3935</v>
      </c>
      <c r="H8" s="113">
        <v>329</v>
      </c>
      <c r="I8" s="113">
        <v>393</v>
      </c>
      <c r="J8" s="113">
        <v>286</v>
      </c>
      <c r="K8" s="113">
        <v>1929582</v>
      </c>
      <c r="L8" s="113">
        <v>119613</v>
      </c>
      <c r="M8" s="115">
        <v>347967</v>
      </c>
      <c r="N8" s="116">
        <v>2166</v>
      </c>
      <c r="O8" s="110"/>
      <c r="P8" s="117"/>
      <c r="Q8" s="110"/>
    </row>
    <row r="9" spans="1:17">
      <c r="A9" s="118">
        <v>2</v>
      </c>
      <c r="B9" s="119" t="s">
        <v>182</v>
      </c>
      <c r="C9" s="113">
        <v>246</v>
      </c>
      <c r="D9" s="113">
        <v>35</v>
      </c>
      <c r="E9" s="113">
        <v>5</v>
      </c>
      <c r="F9" s="113">
        <v>17</v>
      </c>
      <c r="G9" s="113">
        <v>703</v>
      </c>
      <c r="H9" s="113">
        <v>70</v>
      </c>
      <c r="I9" s="113">
        <v>99</v>
      </c>
      <c r="J9" s="113">
        <v>56</v>
      </c>
      <c r="K9" s="114">
        <v>501372</v>
      </c>
      <c r="L9" s="113">
        <v>17318</v>
      </c>
      <c r="M9" s="115">
        <v>43308</v>
      </c>
      <c r="N9" s="116">
        <v>418</v>
      </c>
      <c r="O9" s="110"/>
      <c r="P9" s="117"/>
      <c r="Q9" s="120"/>
    </row>
    <row r="10" spans="1:17">
      <c r="A10" s="118">
        <v>3</v>
      </c>
      <c r="B10" s="119" t="s">
        <v>183</v>
      </c>
      <c r="C10" s="112">
        <v>176</v>
      </c>
      <c r="D10" s="112">
        <v>47</v>
      </c>
      <c r="E10" s="113">
        <v>21</v>
      </c>
      <c r="F10" s="113">
        <v>17</v>
      </c>
      <c r="G10" s="113">
        <v>909</v>
      </c>
      <c r="H10" s="113">
        <v>116</v>
      </c>
      <c r="I10" s="113">
        <v>188</v>
      </c>
      <c r="J10" s="113">
        <v>62</v>
      </c>
      <c r="K10" s="114">
        <v>480655</v>
      </c>
      <c r="L10" s="113">
        <v>19305</v>
      </c>
      <c r="M10" s="115">
        <v>47117</v>
      </c>
      <c r="N10" s="116">
        <v>496</v>
      </c>
      <c r="O10" s="110"/>
      <c r="P10" s="117"/>
      <c r="Q10" s="110"/>
    </row>
    <row r="11" spans="1:17">
      <c r="A11" s="118">
        <v>4</v>
      </c>
      <c r="B11" s="119" t="s">
        <v>184</v>
      </c>
      <c r="C11" s="113">
        <v>439</v>
      </c>
      <c r="D11" s="113">
        <v>35</v>
      </c>
      <c r="E11" s="113">
        <v>18</v>
      </c>
      <c r="F11" s="113">
        <v>12</v>
      </c>
      <c r="G11" s="113">
        <v>900</v>
      </c>
      <c r="H11" s="113">
        <v>140</v>
      </c>
      <c r="I11" s="113">
        <v>134</v>
      </c>
      <c r="J11" s="113">
        <v>46</v>
      </c>
      <c r="K11" s="114">
        <v>828136</v>
      </c>
      <c r="L11" s="113">
        <v>52670</v>
      </c>
      <c r="M11" s="115">
        <v>165815</v>
      </c>
      <c r="N11" s="116">
        <v>818</v>
      </c>
      <c r="O11" s="110"/>
      <c r="P11" s="117"/>
      <c r="Q11" s="110"/>
    </row>
    <row r="12" spans="1:17">
      <c r="A12" s="118">
        <v>5</v>
      </c>
      <c r="B12" s="119" t="s">
        <v>185</v>
      </c>
      <c r="C12" s="113">
        <v>342</v>
      </c>
      <c r="D12" s="113">
        <v>48</v>
      </c>
      <c r="E12" s="113">
        <v>11</v>
      </c>
      <c r="F12" s="113">
        <v>11</v>
      </c>
      <c r="G12" s="113">
        <v>864</v>
      </c>
      <c r="H12" s="113">
        <v>136</v>
      </c>
      <c r="I12" s="113">
        <v>159</v>
      </c>
      <c r="J12" s="113">
        <v>49</v>
      </c>
      <c r="K12" s="114">
        <v>401350</v>
      </c>
      <c r="L12" s="113">
        <v>13020</v>
      </c>
      <c r="M12" s="115">
        <v>35308</v>
      </c>
      <c r="N12" s="116">
        <v>357</v>
      </c>
      <c r="O12" s="110"/>
      <c r="P12" s="117"/>
      <c r="Q12" s="110"/>
    </row>
    <row r="13" spans="1:17">
      <c r="A13" s="118">
        <v>6</v>
      </c>
      <c r="B13" s="119" t="s">
        <v>186</v>
      </c>
      <c r="C13" s="113">
        <v>430</v>
      </c>
      <c r="D13" s="113">
        <v>40</v>
      </c>
      <c r="E13" s="113">
        <v>17</v>
      </c>
      <c r="F13" s="113">
        <v>11</v>
      </c>
      <c r="G13" s="113">
        <v>645</v>
      </c>
      <c r="H13" s="113">
        <v>99</v>
      </c>
      <c r="I13" s="113">
        <v>105</v>
      </c>
      <c r="J13" s="113">
        <v>44</v>
      </c>
      <c r="K13" s="114">
        <v>398388</v>
      </c>
      <c r="L13" s="113">
        <v>19616</v>
      </c>
      <c r="M13" s="115">
        <v>54262</v>
      </c>
      <c r="N13" s="116">
        <v>438</v>
      </c>
      <c r="O13" s="110"/>
      <c r="P13" s="117"/>
      <c r="Q13" s="110"/>
    </row>
    <row r="14" spans="1:17">
      <c r="A14" s="118">
        <v>7</v>
      </c>
      <c r="B14" s="119" t="s">
        <v>187</v>
      </c>
      <c r="C14" s="113">
        <v>374</v>
      </c>
      <c r="D14" s="113">
        <v>68</v>
      </c>
      <c r="E14" s="113">
        <v>17</v>
      </c>
      <c r="F14" s="113">
        <v>17</v>
      </c>
      <c r="G14" s="113">
        <v>1381</v>
      </c>
      <c r="H14" s="113">
        <v>265</v>
      </c>
      <c r="I14" s="113">
        <v>247</v>
      </c>
      <c r="J14" s="113">
        <v>100</v>
      </c>
      <c r="K14" s="114">
        <v>672753</v>
      </c>
      <c r="L14" s="113">
        <v>34314</v>
      </c>
      <c r="M14" s="115">
        <v>105260</v>
      </c>
      <c r="N14" s="116">
        <v>920</v>
      </c>
      <c r="O14" s="110"/>
      <c r="P14" s="117"/>
      <c r="Q14" s="110"/>
    </row>
    <row r="15" spans="1:17">
      <c r="A15" s="118">
        <v>8</v>
      </c>
      <c r="B15" s="119" t="s">
        <v>188</v>
      </c>
      <c r="C15" s="113">
        <v>252</v>
      </c>
      <c r="D15" s="113">
        <v>64</v>
      </c>
      <c r="E15" s="113">
        <v>26</v>
      </c>
      <c r="F15" s="113">
        <v>29</v>
      </c>
      <c r="G15" s="113">
        <v>1229</v>
      </c>
      <c r="H15" s="113">
        <v>190</v>
      </c>
      <c r="I15" s="113">
        <v>138</v>
      </c>
      <c r="J15" s="113">
        <v>72</v>
      </c>
      <c r="K15" s="114">
        <v>993970</v>
      </c>
      <c r="L15" s="113">
        <v>78271</v>
      </c>
      <c r="M15" s="115">
        <v>300883</v>
      </c>
      <c r="N15" s="116">
        <v>840</v>
      </c>
      <c r="O15" s="110"/>
      <c r="P15" s="117"/>
      <c r="Q15" s="110"/>
    </row>
    <row r="16" spans="1:17">
      <c r="A16" s="118">
        <v>9</v>
      </c>
      <c r="B16" s="119" t="s">
        <v>189</v>
      </c>
      <c r="C16" s="113">
        <v>188</v>
      </c>
      <c r="D16" s="113">
        <v>55</v>
      </c>
      <c r="E16" s="113">
        <v>26</v>
      </c>
      <c r="F16" s="113">
        <v>16</v>
      </c>
      <c r="G16" s="113">
        <v>951</v>
      </c>
      <c r="H16" s="113">
        <v>108</v>
      </c>
      <c r="I16" s="113">
        <v>130</v>
      </c>
      <c r="J16" s="113">
        <v>59</v>
      </c>
      <c r="K16" s="114">
        <v>705855</v>
      </c>
      <c r="L16" s="113">
        <v>49042</v>
      </c>
      <c r="M16" s="115">
        <v>189419</v>
      </c>
      <c r="N16" s="116">
        <v>646</v>
      </c>
      <c r="O16" s="110"/>
      <c r="P16" s="117"/>
      <c r="Q16" s="110"/>
    </row>
    <row r="17" spans="1:16">
      <c r="A17" s="118">
        <v>10</v>
      </c>
      <c r="B17" s="119" t="s">
        <v>190</v>
      </c>
      <c r="C17" s="113">
        <v>222</v>
      </c>
      <c r="D17" s="113">
        <v>57</v>
      </c>
      <c r="E17" s="113">
        <v>20</v>
      </c>
      <c r="F17" s="113">
        <v>20</v>
      </c>
      <c r="G17" s="113">
        <v>1225</v>
      </c>
      <c r="H17" s="113">
        <v>256</v>
      </c>
      <c r="I17" s="113">
        <v>139</v>
      </c>
      <c r="J17" s="113">
        <v>61</v>
      </c>
      <c r="K17" s="114">
        <v>702303</v>
      </c>
      <c r="L17" s="113">
        <v>49251</v>
      </c>
      <c r="M17" s="115">
        <v>174176</v>
      </c>
      <c r="N17" s="116">
        <v>838</v>
      </c>
      <c r="O17" s="110"/>
      <c r="P17" s="117"/>
    </row>
    <row r="18" spans="1:16">
      <c r="A18" s="118">
        <v>11</v>
      </c>
      <c r="B18" s="119" t="s">
        <v>191</v>
      </c>
      <c r="C18" s="113">
        <v>489</v>
      </c>
      <c r="D18" s="113">
        <v>172</v>
      </c>
      <c r="E18" s="113">
        <v>25</v>
      </c>
      <c r="F18" s="113">
        <v>29</v>
      </c>
      <c r="G18" s="113">
        <v>1650</v>
      </c>
      <c r="H18" s="113">
        <v>228</v>
      </c>
      <c r="I18" s="113">
        <v>177</v>
      </c>
      <c r="J18" s="113">
        <v>65</v>
      </c>
      <c r="K18" s="114">
        <v>2472479</v>
      </c>
      <c r="L18" s="113">
        <v>256980</v>
      </c>
      <c r="M18" s="115">
        <v>1047094</v>
      </c>
      <c r="N18" s="116">
        <v>2153</v>
      </c>
      <c r="O18" s="110"/>
      <c r="P18" s="117"/>
    </row>
    <row r="19" spans="1:16">
      <c r="A19" s="118">
        <v>12</v>
      </c>
      <c r="B19" s="119" t="s">
        <v>192</v>
      </c>
      <c r="C19" s="113">
        <v>288</v>
      </c>
      <c r="D19" s="113">
        <v>144</v>
      </c>
      <c r="E19" s="113">
        <v>43</v>
      </c>
      <c r="F19" s="113">
        <v>36</v>
      </c>
      <c r="G19" s="113">
        <v>1542</v>
      </c>
      <c r="H19" s="113">
        <v>205</v>
      </c>
      <c r="I19" s="113">
        <v>162</v>
      </c>
      <c r="J19" s="113">
        <v>105</v>
      </c>
      <c r="K19" s="114">
        <v>2170223</v>
      </c>
      <c r="L19" s="113">
        <v>242396</v>
      </c>
      <c r="M19" s="115">
        <v>1068463</v>
      </c>
      <c r="N19" s="116">
        <v>1982</v>
      </c>
      <c r="O19" s="110"/>
      <c r="P19" s="117"/>
    </row>
    <row r="20" spans="1:16">
      <c r="A20" s="118">
        <v>13</v>
      </c>
      <c r="B20" s="119" t="s">
        <v>193</v>
      </c>
      <c r="C20" s="112">
        <v>79</v>
      </c>
      <c r="D20" s="112">
        <v>398</v>
      </c>
      <c r="E20" s="113">
        <v>103</v>
      </c>
      <c r="F20" s="113">
        <v>320</v>
      </c>
      <c r="G20" s="113">
        <v>2153</v>
      </c>
      <c r="H20" s="113">
        <v>124</v>
      </c>
      <c r="I20" s="113">
        <v>247</v>
      </c>
      <c r="J20" s="113">
        <v>185</v>
      </c>
      <c r="K20" s="114">
        <v>4788441</v>
      </c>
      <c r="L20" s="113">
        <v>764687</v>
      </c>
      <c r="M20" s="115">
        <v>4028971</v>
      </c>
      <c r="N20" s="116">
        <v>9315</v>
      </c>
      <c r="O20" s="110"/>
      <c r="P20" s="117"/>
    </row>
    <row r="21" spans="1:16">
      <c r="A21" s="118">
        <v>14</v>
      </c>
      <c r="B21" s="119" t="s">
        <v>194</v>
      </c>
      <c r="C21" s="113">
        <v>162</v>
      </c>
      <c r="D21" s="113">
        <v>85</v>
      </c>
      <c r="E21" s="113">
        <v>55</v>
      </c>
      <c r="F21" s="113">
        <v>58</v>
      </c>
      <c r="G21" s="113">
        <v>1470</v>
      </c>
      <c r="H21" s="113">
        <v>251</v>
      </c>
      <c r="I21" s="113">
        <v>249</v>
      </c>
      <c r="J21" s="113">
        <v>155</v>
      </c>
      <c r="K21" s="114">
        <v>3239463</v>
      </c>
      <c r="L21" s="113">
        <v>415424</v>
      </c>
      <c r="M21" s="115">
        <v>1964425</v>
      </c>
      <c r="N21" s="116">
        <v>3631</v>
      </c>
      <c r="O21" s="110"/>
      <c r="P21" s="117"/>
    </row>
    <row r="22" spans="1:16">
      <c r="A22" s="118">
        <v>15</v>
      </c>
      <c r="B22" s="119" t="s">
        <v>195</v>
      </c>
      <c r="C22" s="113">
        <v>405</v>
      </c>
      <c r="D22" s="113">
        <v>79</v>
      </c>
      <c r="E22" s="113">
        <v>38</v>
      </c>
      <c r="F22" s="113">
        <v>13</v>
      </c>
      <c r="G22" s="113">
        <v>1466</v>
      </c>
      <c r="H22" s="113">
        <v>159</v>
      </c>
      <c r="I22" s="113">
        <v>267</v>
      </c>
      <c r="J22" s="113">
        <v>107</v>
      </c>
      <c r="K22" s="114">
        <v>861330</v>
      </c>
      <c r="L22" s="113">
        <v>45383</v>
      </c>
      <c r="M22" s="115">
        <v>135249</v>
      </c>
      <c r="N22" s="116">
        <v>717</v>
      </c>
      <c r="O22" s="110"/>
      <c r="P22" s="117"/>
    </row>
    <row r="23" spans="1:16">
      <c r="A23" s="118">
        <v>16</v>
      </c>
      <c r="B23" s="119" t="s">
        <v>196</v>
      </c>
      <c r="C23" s="113">
        <v>300</v>
      </c>
      <c r="D23" s="113">
        <v>57</v>
      </c>
      <c r="E23" s="113">
        <v>37</v>
      </c>
      <c r="F23" s="113">
        <v>6</v>
      </c>
      <c r="G23" s="113">
        <v>685</v>
      </c>
      <c r="H23" s="113">
        <v>105</v>
      </c>
      <c r="I23" s="113">
        <v>126</v>
      </c>
      <c r="J23" s="113">
        <v>43</v>
      </c>
      <c r="K23" s="114">
        <v>385552</v>
      </c>
      <c r="L23" s="113">
        <v>26774</v>
      </c>
      <c r="M23" s="115">
        <v>85184</v>
      </c>
      <c r="N23" s="116">
        <v>377</v>
      </c>
      <c r="O23" s="110"/>
      <c r="P23" s="117"/>
    </row>
    <row r="24" spans="1:16">
      <c r="A24" s="118">
        <v>17</v>
      </c>
      <c r="B24" s="119" t="s">
        <v>197</v>
      </c>
      <c r="C24" s="113">
        <v>290</v>
      </c>
      <c r="D24" s="113">
        <v>40</v>
      </c>
      <c r="E24" s="113">
        <v>30</v>
      </c>
      <c r="F24" s="113">
        <v>9</v>
      </c>
      <c r="G24" s="113">
        <v>834</v>
      </c>
      <c r="H24" s="113">
        <v>82</v>
      </c>
      <c r="I24" s="113">
        <v>120</v>
      </c>
      <c r="J24" s="113">
        <v>43</v>
      </c>
      <c r="K24" s="114">
        <v>432405</v>
      </c>
      <c r="L24" s="113">
        <v>34248</v>
      </c>
      <c r="M24" s="115">
        <v>104696</v>
      </c>
      <c r="N24" s="116">
        <v>355</v>
      </c>
      <c r="O24" s="110"/>
      <c r="P24" s="117"/>
    </row>
    <row r="25" spans="1:16">
      <c r="A25" s="118">
        <v>18</v>
      </c>
      <c r="B25" s="119" t="s">
        <v>198</v>
      </c>
      <c r="C25" s="113">
        <v>207</v>
      </c>
      <c r="D25" s="113">
        <v>37</v>
      </c>
      <c r="E25" s="113">
        <v>19</v>
      </c>
      <c r="F25" s="113">
        <v>13</v>
      </c>
      <c r="G25" s="113">
        <v>487</v>
      </c>
      <c r="H25" s="113">
        <v>48</v>
      </c>
      <c r="I25" s="113">
        <v>88</v>
      </c>
      <c r="J25" s="113">
        <v>35</v>
      </c>
      <c r="K25" s="114">
        <v>274170</v>
      </c>
      <c r="L25" s="113">
        <v>20830</v>
      </c>
      <c r="M25" s="115">
        <v>66777</v>
      </c>
      <c r="N25" s="116">
        <v>252</v>
      </c>
      <c r="O25" s="110"/>
      <c r="P25" s="117"/>
    </row>
    <row r="26" spans="1:16">
      <c r="A26" s="118">
        <v>19</v>
      </c>
      <c r="B26" s="119" t="s">
        <v>199</v>
      </c>
      <c r="C26" s="113">
        <v>282</v>
      </c>
      <c r="D26" s="113">
        <v>53</v>
      </c>
      <c r="E26" s="113">
        <v>26</v>
      </c>
      <c r="F26" s="113">
        <v>5</v>
      </c>
      <c r="G26" s="113">
        <v>633</v>
      </c>
      <c r="H26" s="113">
        <v>137</v>
      </c>
      <c r="I26" s="113">
        <v>101</v>
      </c>
      <c r="J26" s="113">
        <v>43</v>
      </c>
      <c r="K26" s="114">
        <v>311422</v>
      </c>
      <c r="L26" s="113">
        <v>22763</v>
      </c>
      <c r="M26" s="115">
        <v>80700</v>
      </c>
      <c r="N26" s="116">
        <v>476</v>
      </c>
      <c r="O26" s="110"/>
      <c r="P26" s="117"/>
    </row>
    <row r="27" spans="1:16">
      <c r="A27" s="118">
        <v>20</v>
      </c>
      <c r="B27" s="119" t="s">
        <v>200</v>
      </c>
      <c r="C27" s="113">
        <v>1514</v>
      </c>
      <c r="D27" s="113">
        <v>126</v>
      </c>
      <c r="E27" s="113">
        <v>83</v>
      </c>
      <c r="F27" s="113">
        <v>25</v>
      </c>
      <c r="G27" s="113">
        <v>1973</v>
      </c>
      <c r="H27" s="113">
        <v>263</v>
      </c>
      <c r="I27" s="113">
        <v>267</v>
      </c>
      <c r="J27" s="113">
        <v>79</v>
      </c>
      <c r="K27" s="114">
        <v>802151</v>
      </c>
      <c r="L27" s="113">
        <v>52797</v>
      </c>
      <c r="M27" s="115">
        <v>177004</v>
      </c>
      <c r="N27" s="116">
        <v>1003</v>
      </c>
      <c r="O27" s="110"/>
      <c r="P27" s="117"/>
    </row>
    <row r="28" spans="1:16">
      <c r="A28" s="118">
        <v>21</v>
      </c>
      <c r="B28" s="119" t="s">
        <v>201</v>
      </c>
      <c r="C28" s="113">
        <v>273</v>
      </c>
      <c r="D28" s="113">
        <v>71</v>
      </c>
      <c r="E28" s="113">
        <v>20</v>
      </c>
      <c r="F28" s="113">
        <v>12</v>
      </c>
      <c r="G28" s="113">
        <v>1072</v>
      </c>
      <c r="H28" s="113">
        <v>202</v>
      </c>
      <c r="I28" s="113">
        <v>174</v>
      </c>
      <c r="J28" s="113">
        <v>57</v>
      </c>
      <c r="K28" s="114">
        <v>711251</v>
      </c>
      <c r="L28" s="113">
        <v>60812</v>
      </c>
      <c r="M28" s="115">
        <v>227854</v>
      </c>
      <c r="N28" s="116">
        <v>763</v>
      </c>
      <c r="O28" s="110"/>
      <c r="P28" s="117"/>
    </row>
    <row r="29" spans="1:16">
      <c r="A29" s="118">
        <v>22</v>
      </c>
      <c r="B29" s="119" t="s">
        <v>202</v>
      </c>
      <c r="C29" s="113">
        <v>64</v>
      </c>
      <c r="D29" s="113">
        <v>96</v>
      </c>
      <c r="E29" s="113">
        <v>43</v>
      </c>
      <c r="F29" s="113">
        <v>33</v>
      </c>
      <c r="G29" s="113">
        <v>1369</v>
      </c>
      <c r="H29" s="113">
        <v>321</v>
      </c>
      <c r="I29" s="113">
        <v>127</v>
      </c>
      <c r="J29" s="113">
        <v>97</v>
      </c>
      <c r="K29" s="114">
        <v>1364455</v>
      </c>
      <c r="L29" s="113">
        <v>110853</v>
      </c>
      <c r="M29" s="115">
        <v>415023</v>
      </c>
      <c r="N29" s="116">
        <v>1265</v>
      </c>
      <c r="O29" s="110"/>
      <c r="P29" s="117"/>
    </row>
    <row r="30" spans="1:16">
      <c r="A30" s="118">
        <v>23</v>
      </c>
      <c r="B30" s="119" t="s">
        <v>203</v>
      </c>
      <c r="C30" s="113">
        <v>352</v>
      </c>
      <c r="D30" s="113">
        <v>98</v>
      </c>
      <c r="E30" s="113">
        <v>42</v>
      </c>
      <c r="F30" s="113">
        <v>55</v>
      </c>
      <c r="G30" s="113">
        <v>1728</v>
      </c>
      <c r="H30" s="113">
        <v>243</v>
      </c>
      <c r="I30" s="113">
        <v>219</v>
      </c>
      <c r="J30" s="113">
        <v>142</v>
      </c>
      <c r="K30" s="114">
        <v>2657993</v>
      </c>
      <c r="L30" s="113">
        <v>295374</v>
      </c>
      <c r="M30" s="115">
        <v>1207760</v>
      </c>
      <c r="N30" s="116">
        <v>2021</v>
      </c>
      <c r="O30" s="110"/>
      <c r="P30" s="117"/>
    </row>
    <row r="31" spans="1:16">
      <c r="A31" s="118">
        <v>24</v>
      </c>
      <c r="B31" s="119" t="s">
        <v>204</v>
      </c>
      <c r="C31" s="113">
        <v>323</v>
      </c>
      <c r="D31" s="113">
        <v>47</v>
      </c>
      <c r="E31" s="113">
        <v>20</v>
      </c>
      <c r="F31" s="113">
        <v>19</v>
      </c>
      <c r="G31" s="113">
        <v>654</v>
      </c>
      <c r="H31" s="113">
        <v>92</v>
      </c>
      <c r="I31" s="113">
        <v>106</v>
      </c>
      <c r="J31" s="113">
        <v>51</v>
      </c>
      <c r="K31" s="114">
        <v>645337</v>
      </c>
      <c r="L31" s="113">
        <v>53945</v>
      </c>
      <c r="M31" s="115">
        <v>202972</v>
      </c>
      <c r="N31" s="116">
        <v>743</v>
      </c>
      <c r="O31" s="110"/>
      <c r="P31" s="117"/>
    </row>
    <row r="32" spans="1:16">
      <c r="A32" s="118">
        <v>25</v>
      </c>
      <c r="B32" s="119" t="s">
        <v>205</v>
      </c>
      <c r="C32" s="113">
        <v>90</v>
      </c>
      <c r="D32" s="113">
        <v>50</v>
      </c>
      <c r="E32" s="113">
        <v>18</v>
      </c>
      <c r="F32" s="113">
        <v>12</v>
      </c>
      <c r="G32" s="113">
        <v>576</v>
      </c>
      <c r="H32" s="113">
        <v>116</v>
      </c>
      <c r="I32" s="113">
        <v>78</v>
      </c>
      <c r="J32" s="113">
        <v>33</v>
      </c>
      <c r="K32" s="114">
        <v>465764</v>
      </c>
      <c r="L32" s="113">
        <v>53728</v>
      </c>
      <c r="M32" s="115">
        <v>212548</v>
      </c>
      <c r="N32" s="116">
        <v>593</v>
      </c>
      <c r="O32" s="110"/>
      <c r="P32" s="117"/>
    </row>
    <row r="33" spans="1:16">
      <c r="A33" s="118">
        <v>26</v>
      </c>
      <c r="B33" s="119" t="s">
        <v>206</v>
      </c>
      <c r="C33" s="113">
        <v>154</v>
      </c>
      <c r="D33" s="112">
        <v>68</v>
      </c>
      <c r="E33" s="113">
        <v>41</v>
      </c>
      <c r="F33" s="113">
        <v>18</v>
      </c>
      <c r="G33" s="113">
        <v>672</v>
      </c>
      <c r="H33" s="113">
        <v>151</v>
      </c>
      <c r="I33" s="113">
        <v>113</v>
      </c>
      <c r="J33" s="113">
        <v>57</v>
      </c>
      <c r="K33" s="114">
        <v>907572</v>
      </c>
      <c r="L33" s="113">
        <v>106711</v>
      </c>
      <c r="M33" s="115">
        <v>439024</v>
      </c>
      <c r="N33" s="116">
        <v>1369</v>
      </c>
      <c r="O33" s="110"/>
      <c r="P33" s="117"/>
    </row>
    <row r="34" spans="1:16">
      <c r="A34" s="118">
        <v>27</v>
      </c>
      <c r="B34" s="119" t="s">
        <v>207</v>
      </c>
      <c r="C34" s="113">
        <v>199</v>
      </c>
      <c r="D34" s="113">
        <v>147</v>
      </c>
      <c r="E34" s="113">
        <v>37</v>
      </c>
      <c r="F34" s="113">
        <v>61</v>
      </c>
      <c r="G34" s="113">
        <v>1180</v>
      </c>
      <c r="H34" s="113">
        <v>230</v>
      </c>
      <c r="I34" s="113">
        <v>176</v>
      </c>
      <c r="J34" s="113">
        <v>134</v>
      </c>
      <c r="K34" s="114">
        <v>2765677</v>
      </c>
      <c r="L34" s="113">
        <v>374008</v>
      </c>
      <c r="M34" s="115">
        <v>1537034</v>
      </c>
      <c r="N34" s="116">
        <v>3489</v>
      </c>
      <c r="O34" s="110"/>
      <c r="P34" s="117"/>
    </row>
    <row r="35" spans="1:16">
      <c r="A35" s="121">
        <v>28</v>
      </c>
      <c r="B35" s="122" t="s">
        <v>208</v>
      </c>
      <c r="C35" s="123">
        <v>283</v>
      </c>
      <c r="D35" s="123">
        <v>107</v>
      </c>
      <c r="E35" s="123">
        <v>44</v>
      </c>
      <c r="F35" s="123">
        <v>68</v>
      </c>
      <c r="G35" s="123">
        <v>1164</v>
      </c>
      <c r="H35" s="123">
        <v>189</v>
      </c>
      <c r="I35" s="123">
        <v>237</v>
      </c>
      <c r="J35" s="123">
        <v>80</v>
      </c>
      <c r="K35" s="123">
        <v>1826037</v>
      </c>
      <c r="L35" s="123">
        <v>216532</v>
      </c>
      <c r="M35" s="124">
        <v>909783</v>
      </c>
      <c r="N35" s="125">
        <v>2225</v>
      </c>
      <c r="O35" s="126"/>
      <c r="P35" s="127"/>
    </row>
    <row r="36" spans="1:16">
      <c r="A36" s="118">
        <v>29</v>
      </c>
      <c r="B36" s="119" t="s">
        <v>209</v>
      </c>
      <c r="C36" s="113">
        <v>364</v>
      </c>
      <c r="D36" s="113">
        <v>33</v>
      </c>
      <c r="E36" s="113">
        <v>22</v>
      </c>
      <c r="F36" s="113">
        <v>4</v>
      </c>
      <c r="G36" s="113">
        <v>485</v>
      </c>
      <c r="H36" s="113">
        <v>79</v>
      </c>
      <c r="I36" s="113">
        <v>128</v>
      </c>
      <c r="J36" s="113">
        <v>34</v>
      </c>
      <c r="K36" s="114">
        <v>442933</v>
      </c>
      <c r="L36" s="113">
        <v>50292</v>
      </c>
      <c r="M36" s="115">
        <v>206034</v>
      </c>
      <c r="N36" s="116">
        <v>526</v>
      </c>
      <c r="O36" s="110"/>
      <c r="P36" s="117"/>
    </row>
    <row r="37" spans="1:16">
      <c r="A37" s="118">
        <v>30</v>
      </c>
      <c r="B37" s="119" t="s">
        <v>210</v>
      </c>
      <c r="C37" s="113">
        <v>253</v>
      </c>
      <c r="D37" s="113">
        <v>26</v>
      </c>
      <c r="E37" s="113">
        <v>10</v>
      </c>
      <c r="F37" s="113">
        <v>8</v>
      </c>
      <c r="G37" s="113">
        <v>441</v>
      </c>
      <c r="H37" s="113">
        <v>92</v>
      </c>
      <c r="I37" s="113">
        <v>84</v>
      </c>
      <c r="J37" s="113">
        <v>47</v>
      </c>
      <c r="K37" s="114">
        <v>351004</v>
      </c>
      <c r="L37" s="113">
        <v>25001</v>
      </c>
      <c r="M37" s="115">
        <v>85284</v>
      </c>
      <c r="N37" s="116">
        <v>389</v>
      </c>
      <c r="O37" s="110"/>
      <c r="P37" s="117"/>
    </row>
    <row r="38" spans="1:16">
      <c r="A38" s="118">
        <v>31</v>
      </c>
      <c r="B38" s="119" t="s">
        <v>211</v>
      </c>
      <c r="C38" s="113">
        <v>175</v>
      </c>
      <c r="D38" s="113">
        <v>30</v>
      </c>
      <c r="E38" s="113">
        <v>7</v>
      </c>
      <c r="F38" s="113">
        <v>12</v>
      </c>
      <c r="G38" s="113">
        <v>539</v>
      </c>
      <c r="H38" s="113">
        <v>109</v>
      </c>
      <c r="I38" s="113">
        <v>131</v>
      </c>
      <c r="J38" s="113">
        <v>35</v>
      </c>
      <c r="K38" s="114">
        <v>212657</v>
      </c>
      <c r="L38" s="113">
        <v>12098</v>
      </c>
      <c r="M38" s="115">
        <v>35672</v>
      </c>
      <c r="N38" s="116">
        <v>287</v>
      </c>
      <c r="O38" s="110"/>
      <c r="P38" s="117"/>
    </row>
    <row r="39" spans="1:16">
      <c r="A39" s="118">
        <v>32</v>
      </c>
      <c r="B39" s="119" t="s">
        <v>212</v>
      </c>
      <c r="C39" s="113">
        <v>196</v>
      </c>
      <c r="D39" s="113">
        <v>40</v>
      </c>
      <c r="E39" s="113">
        <v>22</v>
      </c>
      <c r="F39" s="113">
        <v>3</v>
      </c>
      <c r="G39" s="113">
        <v>577</v>
      </c>
      <c r="H39" s="113">
        <v>104</v>
      </c>
      <c r="I39" s="113">
        <v>110</v>
      </c>
      <c r="J39" s="113">
        <v>39</v>
      </c>
      <c r="K39" s="114">
        <v>267808</v>
      </c>
      <c r="L39" s="113">
        <v>11484</v>
      </c>
      <c r="M39" s="115">
        <v>30978</v>
      </c>
      <c r="N39" s="116">
        <v>289</v>
      </c>
      <c r="O39" s="110"/>
      <c r="P39" s="117"/>
    </row>
    <row r="40" spans="1:16">
      <c r="A40" s="118">
        <v>33</v>
      </c>
      <c r="B40" s="119" t="s">
        <v>213</v>
      </c>
      <c r="C40" s="113">
        <v>401</v>
      </c>
      <c r="D40" s="113">
        <v>70</v>
      </c>
      <c r="E40" s="113">
        <v>32</v>
      </c>
      <c r="F40" s="113">
        <v>10</v>
      </c>
      <c r="G40" s="113">
        <v>843</v>
      </c>
      <c r="H40" s="113">
        <v>151</v>
      </c>
      <c r="I40" s="113">
        <v>91</v>
      </c>
      <c r="J40" s="113">
        <v>64</v>
      </c>
      <c r="K40" s="114">
        <v>686951</v>
      </c>
      <c r="L40" s="113">
        <v>50751</v>
      </c>
      <c r="M40" s="115">
        <v>167039</v>
      </c>
      <c r="N40" s="116">
        <v>771</v>
      </c>
      <c r="O40" s="110"/>
      <c r="P40" s="117"/>
    </row>
    <row r="41" spans="1:16">
      <c r="A41" s="118">
        <v>34</v>
      </c>
      <c r="B41" s="119" t="s">
        <v>214</v>
      </c>
      <c r="C41" s="113">
        <v>269</v>
      </c>
      <c r="D41" s="112">
        <v>84</v>
      </c>
      <c r="E41" s="113">
        <v>30</v>
      </c>
      <c r="F41" s="113">
        <v>51</v>
      </c>
      <c r="G41" s="113">
        <v>1095</v>
      </c>
      <c r="H41" s="113">
        <v>284</v>
      </c>
      <c r="I41" s="113">
        <v>149</v>
      </c>
      <c r="J41" s="113">
        <v>107</v>
      </c>
      <c r="K41" s="114">
        <v>1095129</v>
      </c>
      <c r="L41" s="113">
        <v>80492</v>
      </c>
      <c r="M41" s="115">
        <v>268037</v>
      </c>
      <c r="N41" s="116">
        <v>821</v>
      </c>
      <c r="O41" s="110"/>
      <c r="P41" s="117"/>
    </row>
    <row r="42" spans="1:16">
      <c r="A42" s="118">
        <v>35</v>
      </c>
      <c r="B42" s="119" t="s">
        <v>215</v>
      </c>
      <c r="C42" s="113">
        <v>170</v>
      </c>
      <c r="D42" s="113">
        <v>55</v>
      </c>
      <c r="E42" s="113">
        <v>23</v>
      </c>
      <c r="F42" s="113">
        <v>15</v>
      </c>
      <c r="G42" s="113">
        <v>748</v>
      </c>
      <c r="H42" s="113">
        <v>189</v>
      </c>
      <c r="I42" s="113">
        <v>121</v>
      </c>
      <c r="J42" s="113">
        <v>54</v>
      </c>
      <c r="K42" s="114">
        <v>564837</v>
      </c>
      <c r="L42" s="113">
        <v>30467</v>
      </c>
      <c r="M42" s="115">
        <v>98556</v>
      </c>
      <c r="N42" s="116">
        <v>429</v>
      </c>
      <c r="O42" s="110"/>
      <c r="P42" s="117"/>
    </row>
    <row r="43" spans="1:16">
      <c r="A43" s="118">
        <v>36</v>
      </c>
      <c r="B43" s="119" t="s">
        <v>216</v>
      </c>
      <c r="C43" s="113">
        <v>321</v>
      </c>
      <c r="D43" s="113">
        <v>28</v>
      </c>
      <c r="E43" s="113">
        <v>11</v>
      </c>
      <c r="F43" s="113">
        <v>6</v>
      </c>
      <c r="G43" s="113">
        <v>367</v>
      </c>
      <c r="H43" s="113">
        <v>75</v>
      </c>
      <c r="I43" s="113">
        <v>75</v>
      </c>
      <c r="J43" s="113">
        <v>28</v>
      </c>
      <c r="K43" s="114">
        <v>258875</v>
      </c>
      <c r="L43" s="113">
        <v>16412</v>
      </c>
      <c r="M43" s="115">
        <v>50534</v>
      </c>
      <c r="N43" s="116">
        <v>361</v>
      </c>
      <c r="O43" s="110"/>
      <c r="P43" s="117"/>
    </row>
    <row r="44" spans="1:16">
      <c r="A44" s="118">
        <v>37</v>
      </c>
      <c r="B44" s="119" t="s">
        <v>217</v>
      </c>
      <c r="C44" s="112">
        <v>156</v>
      </c>
      <c r="D44" s="112">
        <v>30</v>
      </c>
      <c r="E44" s="113">
        <v>12</v>
      </c>
      <c r="F44" s="113">
        <v>28</v>
      </c>
      <c r="G44" s="113">
        <v>469</v>
      </c>
      <c r="H44" s="113">
        <v>69</v>
      </c>
      <c r="I44" s="113">
        <v>80</v>
      </c>
      <c r="J44" s="113">
        <v>27</v>
      </c>
      <c r="K44" s="114">
        <v>354394</v>
      </c>
      <c r="L44" s="113">
        <v>24378</v>
      </c>
      <c r="M44" s="115">
        <v>75924</v>
      </c>
      <c r="N44" s="116">
        <v>384</v>
      </c>
      <c r="O44" s="110"/>
      <c r="P44" s="117"/>
    </row>
    <row r="45" spans="1:16">
      <c r="A45" s="118">
        <v>38</v>
      </c>
      <c r="B45" s="119" t="s">
        <v>218</v>
      </c>
      <c r="C45" s="113">
        <v>433</v>
      </c>
      <c r="D45" s="113">
        <v>45</v>
      </c>
      <c r="E45" s="113">
        <v>24</v>
      </c>
      <c r="F45" s="113">
        <v>22</v>
      </c>
      <c r="G45" s="113">
        <v>655</v>
      </c>
      <c r="H45" s="113">
        <v>153</v>
      </c>
      <c r="I45" s="113">
        <v>148</v>
      </c>
      <c r="J45" s="113">
        <v>45</v>
      </c>
      <c r="K45" s="114">
        <v>519660</v>
      </c>
      <c r="L45" s="113">
        <v>29647</v>
      </c>
      <c r="M45" s="115">
        <v>87150</v>
      </c>
      <c r="N45" s="116">
        <v>476</v>
      </c>
      <c r="O45" s="110"/>
      <c r="P45" s="117"/>
    </row>
    <row r="46" spans="1:16">
      <c r="A46" s="118">
        <v>39</v>
      </c>
      <c r="B46" s="119" t="s">
        <v>219</v>
      </c>
      <c r="C46" s="113">
        <v>201</v>
      </c>
      <c r="D46" s="113">
        <v>41</v>
      </c>
      <c r="E46" s="113">
        <v>15</v>
      </c>
      <c r="F46" s="113">
        <v>9</v>
      </c>
      <c r="G46" s="113">
        <v>390</v>
      </c>
      <c r="H46" s="113">
        <v>91</v>
      </c>
      <c r="I46" s="113">
        <v>84</v>
      </c>
      <c r="J46" s="113">
        <v>26</v>
      </c>
      <c r="K46" s="114">
        <v>272381</v>
      </c>
      <c r="L46" s="113">
        <v>12980</v>
      </c>
      <c r="M46" s="115">
        <v>37769</v>
      </c>
      <c r="N46" s="116">
        <v>340</v>
      </c>
      <c r="O46" s="110"/>
      <c r="P46" s="117"/>
    </row>
    <row r="47" spans="1:16">
      <c r="A47" s="118">
        <v>40</v>
      </c>
      <c r="B47" s="119" t="s">
        <v>220</v>
      </c>
      <c r="C47" s="113">
        <v>310</v>
      </c>
      <c r="D47" s="113">
        <v>114</v>
      </c>
      <c r="E47" s="113">
        <v>31</v>
      </c>
      <c r="F47" s="113">
        <v>167</v>
      </c>
      <c r="G47" s="113">
        <v>1336</v>
      </c>
      <c r="H47" s="113">
        <v>225</v>
      </c>
      <c r="I47" s="113">
        <v>203</v>
      </c>
      <c r="J47" s="113">
        <v>107</v>
      </c>
      <c r="K47" s="114">
        <v>1767813</v>
      </c>
      <c r="L47" s="113">
        <v>188855</v>
      </c>
      <c r="M47" s="115">
        <v>674306</v>
      </c>
      <c r="N47" s="116">
        <v>1741</v>
      </c>
      <c r="O47" s="110"/>
      <c r="P47" s="117"/>
    </row>
    <row r="48" spans="1:16">
      <c r="A48" s="118">
        <v>41</v>
      </c>
      <c r="B48" s="119" t="s">
        <v>221</v>
      </c>
      <c r="C48" s="113">
        <v>127</v>
      </c>
      <c r="D48" s="113">
        <v>30</v>
      </c>
      <c r="E48" s="113">
        <v>13</v>
      </c>
      <c r="F48" s="113">
        <v>7</v>
      </c>
      <c r="G48" s="113">
        <v>496</v>
      </c>
      <c r="H48" s="113">
        <v>143</v>
      </c>
      <c r="I48" s="113">
        <v>80</v>
      </c>
      <c r="J48" s="113">
        <v>32</v>
      </c>
      <c r="K48" s="114">
        <v>280258</v>
      </c>
      <c r="L48" s="113">
        <v>21402</v>
      </c>
      <c r="M48" s="115">
        <v>67003</v>
      </c>
      <c r="N48" s="116">
        <v>377</v>
      </c>
      <c r="O48" s="110"/>
      <c r="P48" s="117"/>
    </row>
    <row r="49" spans="1:18">
      <c r="A49" s="118">
        <v>42</v>
      </c>
      <c r="B49" s="119" t="s">
        <v>222</v>
      </c>
      <c r="C49" s="113">
        <v>188</v>
      </c>
      <c r="D49" s="113">
        <v>38</v>
      </c>
      <c r="E49" s="113">
        <v>16</v>
      </c>
      <c r="F49" s="113">
        <v>28</v>
      </c>
      <c r="G49" s="113">
        <v>820</v>
      </c>
      <c r="H49" s="113">
        <v>175</v>
      </c>
      <c r="I49" s="113">
        <v>141</v>
      </c>
      <c r="J49" s="113">
        <v>71</v>
      </c>
      <c r="K49" s="114">
        <v>515635</v>
      </c>
      <c r="L49" s="113">
        <v>29577</v>
      </c>
      <c r="M49" s="115">
        <v>90339</v>
      </c>
      <c r="N49" s="116">
        <v>503</v>
      </c>
      <c r="O49" s="110"/>
      <c r="P49" s="117"/>
      <c r="Q49" s="110"/>
      <c r="R49" s="110"/>
    </row>
    <row r="50" spans="1:18">
      <c r="A50" s="118">
        <v>43</v>
      </c>
      <c r="B50" s="119" t="s">
        <v>223</v>
      </c>
      <c r="C50" s="113">
        <v>311</v>
      </c>
      <c r="D50" s="113">
        <v>52</v>
      </c>
      <c r="E50" s="113">
        <v>17</v>
      </c>
      <c r="F50" s="113">
        <v>57</v>
      </c>
      <c r="G50" s="113">
        <v>915</v>
      </c>
      <c r="H50" s="113">
        <v>223</v>
      </c>
      <c r="I50" s="113">
        <v>246</v>
      </c>
      <c r="J50" s="113">
        <v>46</v>
      </c>
      <c r="K50" s="114">
        <v>602965</v>
      </c>
      <c r="L50" s="113">
        <v>45392</v>
      </c>
      <c r="M50" s="115">
        <v>147109</v>
      </c>
      <c r="N50" s="116">
        <v>764</v>
      </c>
      <c r="O50" s="110"/>
      <c r="P50" s="117"/>
      <c r="Q50" s="110"/>
      <c r="R50" s="110"/>
    </row>
    <row r="51" spans="1:18">
      <c r="A51" s="118">
        <v>44</v>
      </c>
      <c r="B51" s="119" t="s">
        <v>224</v>
      </c>
      <c r="C51" s="113">
        <v>245</v>
      </c>
      <c r="D51" s="113">
        <v>33</v>
      </c>
      <c r="E51" s="113">
        <v>13</v>
      </c>
      <c r="F51" s="113">
        <v>14</v>
      </c>
      <c r="G51" s="113">
        <v>586</v>
      </c>
      <c r="H51" s="113">
        <v>109</v>
      </c>
      <c r="I51" s="113">
        <v>92</v>
      </c>
      <c r="J51" s="113">
        <v>56</v>
      </c>
      <c r="K51" s="114">
        <v>407089</v>
      </c>
      <c r="L51" s="113">
        <v>26651</v>
      </c>
      <c r="M51" s="115">
        <v>77567</v>
      </c>
      <c r="N51" s="116">
        <v>469</v>
      </c>
      <c r="O51" s="110"/>
      <c r="P51" s="117"/>
      <c r="Q51" s="110"/>
      <c r="R51" s="110"/>
    </row>
    <row r="52" spans="1:18">
      <c r="A52" s="118">
        <v>45</v>
      </c>
      <c r="B52" s="119" t="s">
        <v>225</v>
      </c>
      <c r="C52" s="113">
        <v>91</v>
      </c>
      <c r="D52" s="113">
        <v>32</v>
      </c>
      <c r="E52" s="113">
        <v>8</v>
      </c>
      <c r="F52" s="113">
        <v>8</v>
      </c>
      <c r="G52" s="113">
        <v>654</v>
      </c>
      <c r="H52" s="113">
        <v>111</v>
      </c>
      <c r="I52" s="113">
        <v>173</v>
      </c>
      <c r="J52" s="113">
        <v>27</v>
      </c>
      <c r="K52" s="114">
        <v>398388</v>
      </c>
      <c r="L52" s="113">
        <v>20633</v>
      </c>
      <c r="M52" s="115">
        <v>54529</v>
      </c>
      <c r="N52" s="116">
        <v>442</v>
      </c>
      <c r="O52" s="110"/>
      <c r="P52" s="117"/>
      <c r="Q52" s="110"/>
      <c r="R52" s="110"/>
    </row>
    <row r="53" spans="1:18">
      <c r="A53" s="118">
        <v>46</v>
      </c>
      <c r="B53" s="119" t="s">
        <v>226</v>
      </c>
      <c r="C53" s="113">
        <v>244</v>
      </c>
      <c r="D53" s="113">
        <v>63</v>
      </c>
      <c r="E53" s="113">
        <v>17</v>
      </c>
      <c r="F53" s="113">
        <v>13</v>
      </c>
      <c r="G53" s="113">
        <v>1003</v>
      </c>
      <c r="H53" s="113">
        <v>227</v>
      </c>
      <c r="I53" s="113">
        <v>147</v>
      </c>
      <c r="J53" s="113">
        <v>71</v>
      </c>
      <c r="K53" s="114">
        <v>642815</v>
      </c>
      <c r="L53" s="113">
        <v>29672</v>
      </c>
      <c r="M53" s="115">
        <v>77345</v>
      </c>
      <c r="N53" s="116">
        <v>888</v>
      </c>
      <c r="O53" s="110"/>
      <c r="P53" s="117"/>
      <c r="Q53" s="110"/>
      <c r="R53" s="110"/>
    </row>
    <row r="54" spans="1:18">
      <c r="A54" s="118">
        <v>47</v>
      </c>
      <c r="B54" s="119" t="s">
        <v>227</v>
      </c>
      <c r="C54" s="113">
        <v>85</v>
      </c>
      <c r="D54" s="113">
        <v>40</v>
      </c>
      <c r="E54" s="113">
        <v>15</v>
      </c>
      <c r="F54" s="113">
        <v>13</v>
      </c>
      <c r="G54" s="113">
        <v>508</v>
      </c>
      <c r="H54" s="113">
        <v>90</v>
      </c>
      <c r="I54" s="113">
        <v>52</v>
      </c>
      <c r="J54" s="113">
        <v>33</v>
      </c>
      <c r="K54" s="114">
        <v>376388</v>
      </c>
      <c r="L54" s="113">
        <v>52441</v>
      </c>
      <c r="M54" s="115">
        <v>145535</v>
      </c>
      <c r="N54" s="116">
        <v>516</v>
      </c>
      <c r="O54" s="110"/>
      <c r="P54" s="117"/>
      <c r="Q54" s="110"/>
      <c r="R54" s="110"/>
    </row>
    <row r="55" spans="1:18">
      <c r="A55" s="118"/>
      <c r="B55" s="119"/>
      <c r="C55" s="113"/>
      <c r="D55" s="113"/>
      <c r="E55" s="113"/>
      <c r="F55" s="113"/>
      <c r="G55" s="113"/>
      <c r="H55" s="113"/>
      <c r="I55" s="113"/>
      <c r="J55" s="113"/>
      <c r="K55" s="112"/>
      <c r="L55" s="113"/>
      <c r="M55" s="128"/>
      <c r="N55" s="129"/>
      <c r="O55" s="110"/>
      <c r="P55" s="117"/>
      <c r="Q55" s="110"/>
      <c r="R55" s="110"/>
    </row>
    <row r="56" spans="1:18" ht="29.25">
      <c r="A56" s="130"/>
      <c r="B56" s="131" t="s">
        <v>228</v>
      </c>
      <c r="C56" s="2335" t="s">
        <v>229</v>
      </c>
      <c r="D56" s="2336"/>
      <c r="E56" s="2337"/>
      <c r="F56" s="132" t="s">
        <v>230</v>
      </c>
      <c r="G56" s="2338" t="s">
        <v>229</v>
      </c>
      <c r="H56" s="2339"/>
      <c r="I56" s="2339"/>
      <c r="J56" s="2340"/>
      <c r="K56" s="133" t="s">
        <v>231</v>
      </c>
      <c r="L56" s="134" t="s">
        <v>232</v>
      </c>
      <c r="M56" s="135" t="s">
        <v>233</v>
      </c>
      <c r="N56" s="136" t="s">
        <v>234</v>
      </c>
      <c r="O56" s="93"/>
      <c r="P56" s="94"/>
      <c r="Q56" s="93"/>
      <c r="R56" s="93"/>
    </row>
    <row r="57" spans="1:18" ht="27">
      <c r="A57" s="137"/>
      <c r="B57" s="138" t="s">
        <v>235</v>
      </c>
      <c r="C57" s="90"/>
      <c r="D57" s="139"/>
      <c r="E57" s="140"/>
      <c r="F57" s="87"/>
      <c r="G57" s="2327" t="s">
        <v>236</v>
      </c>
      <c r="H57" s="2328"/>
      <c r="I57" s="2328"/>
      <c r="J57" s="2329"/>
      <c r="K57" s="141"/>
      <c r="L57" s="87"/>
      <c r="M57" s="142" t="s">
        <v>237</v>
      </c>
      <c r="N57" s="143"/>
      <c r="O57" s="93"/>
      <c r="P57" s="94"/>
      <c r="Q57" s="93"/>
      <c r="R57" s="93"/>
    </row>
    <row r="58" spans="1:18">
      <c r="A58" s="144"/>
      <c r="B58" s="145"/>
      <c r="C58" s="146"/>
      <c r="D58" s="147"/>
      <c r="E58" s="147"/>
      <c r="F58" s="147"/>
      <c r="G58" s="147"/>
      <c r="H58" s="147"/>
      <c r="I58" s="147"/>
      <c r="J58" s="147"/>
      <c r="K58" s="148"/>
      <c r="L58" s="147"/>
      <c r="M58" s="149"/>
      <c r="N58" s="150"/>
      <c r="O58" s="151"/>
      <c r="P58" s="101"/>
      <c r="Q58" s="151"/>
      <c r="R58" s="151"/>
    </row>
    <row r="59" spans="1:18">
      <c r="A59" s="152"/>
      <c r="B59" s="153"/>
      <c r="C59" s="154"/>
      <c r="D59" s="154"/>
      <c r="E59" s="155"/>
      <c r="F59" s="154"/>
      <c r="G59" s="154"/>
      <c r="H59" s="154"/>
      <c r="I59" s="154"/>
      <c r="J59" s="154"/>
      <c r="K59" s="156"/>
      <c r="L59" s="149"/>
      <c r="M59" s="149"/>
      <c r="N59" s="153"/>
      <c r="O59" s="153"/>
      <c r="P59" s="153"/>
      <c r="Q59" s="153"/>
      <c r="R59" s="153"/>
    </row>
    <row r="60" spans="1:18">
      <c r="A60" s="153"/>
      <c r="B60" s="153"/>
      <c r="C60" s="153"/>
      <c r="D60" s="153"/>
      <c r="E60" s="153"/>
      <c r="F60" s="153"/>
      <c r="G60" s="153"/>
      <c r="H60" s="153"/>
      <c r="I60" s="153"/>
      <c r="J60" s="153"/>
      <c r="K60" s="153"/>
      <c r="L60" s="110"/>
      <c r="M60" s="110"/>
      <c r="N60" s="153"/>
      <c r="O60" s="153"/>
      <c r="P60" s="153"/>
      <c r="Q60" s="153"/>
      <c r="R60" s="153"/>
    </row>
    <row r="61" spans="1:18" ht="19.5">
      <c r="A61" s="153"/>
      <c r="B61" s="153"/>
      <c r="C61" s="153"/>
      <c r="D61" s="153"/>
      <c r="E61" s="153"/>
      <c r="F61" s="153"/>
      <c r="G61" s="153"/>
      <c r="H61" s="153"/>
      <c r="I61" s="153"/>
      <c r="J61" s="153"/>
      <c r="K61" s="153"/>
      <c r="L61" s="157"/>
      <c r="M61" s="110"/>
      <c r="N61" s="153"/>
      <c r="O61" s="153"/>
      <c r="P61" s="153"/>
      <c r="Q61" s="153"/>
      <c r="R61" s="153"/>
    </row>
    <row r="62" spans="1:18" ht="19.5">
      <c r="A62" s="158"/>
      <c r="B62" s="159"/>
      <c r="C62" s="160"/>
      <c r="D62" s="160"/>
      <c r="E62" s="161"/>
      <c r="F62" s="160"/>
      <c r="G62" s="160"/>
      <c r="H62" s="160"/>
      <c r="I62" s="160"/>
      <c r="J62" s="160"/>
      <c r="K62" s="162"/>
      <c r="L62" s="157"/>
      <c r="M62" s="110"/>
      <c r="N62" s="153"/>
      <c r="O62" s="153"/>
      <c r="P62" s="163"/>
      <c r="Q62" s="153"/>
      <c r="R62" s="153"/>
    </row>
    <row r="63" spans="1:18" ht="24">
      <c r="A63" s="153"/>
      <c r="B63" s="153"/>
      <c r="C63" s="153"/>
      <c r="D63" s="153"/>
      <c r="E63" s="153"/>
      <c r="F63" s="153"/>
      <c r="G63" s="153"/>
      <c r="H63" s="153"/>
      <c r="I63" s="153"/>
      <c r="J63" s="153"/>
      <c r="K63" s="153"/>
      <c r="L63" s="158"/>
      <c r="M63" s="158"/>
      <c r="N63" s="164"/>
      <c r="O63" s="165"/>
      <c r="P63" s="166"/>
      <c r="Q63" s="165"/>
      <c r="R63" s="165"/>
    </row>
    <row r="64" spans="1:18" ht="19.5">
      <c r="A64" s="153"/>
      <c r="B64" s="153"/>
      <c r="C64" s="153"/>
      <c r="D64" s="153"/>
      <c r="E64" s="153"/>
      <c r="F64" s="153"/>
      <c r="G64" s="153"/>
      <c r="H64" s="153"/>
      <c r="I64" s="153"/>
      <c r="J64" s="153"/>
      <c r="K64" s="153"/>
      <c r="L64" s="110"/>
      <c r="M64" s="110"/>
      <c r="N64" s="157"/>
      <c r="O64" s="153"/>
      <c r="P64" s="153"/>
      <c r="Q64" s="153"/>
      <c r="R64" s="153"/>
    </row>
    <row r="65" spans="12:14">
      <c r="L65" s="110"/>
      <c r="M65" s="110"/>
      <c r="N65" s="167"/>
    </row>
    <row r="66" spans="12:14">
      <c r="L66" s="153"/>
      <c r="M66" s="110"/>
      <c r="N66" s="153"/>
    </row>
    <row r="67" spans="12:14">
      <c r="L67" s="153"/>
      <c r="M67" s="110"/>
      <c r="N67" s="153"/>
    </row>
  </sheetData>
  <mergeCells count="7">
    <mergeCell ref="G57:J57"/>
    <mergeCell ref="A3:B3"/>
    <mergeCell ref="A4:B4"/>
    <mergeCell ref="A5:B5"/>
    <mergeCell ref="A6:B6"/>
    <mergeCell ref="C56:E56"/>
    <mergeCell ref="G56:J56"/>
  </mergeCells>
  <phoneticPr fontId="1"/>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67"/>
  <sheetViews>
    <sheetView workbookViewId="0">
      <pane xSplit="2" ySplit="6" topLeftCell="C7" activePane="bottomRight" state="frozen"/>
      <selection pane="topRight" activeCell="C1" sqref="C1"/>
      <selection pane="bottomLeft" activeCell="A7" sqref="A7"/>
      <selection pane="bottomRight" activeCell="G17" sqref="G17"/>
    </sheetView>
  </sheetViews>
  <sheetFormatPr defaultRowHeight="18.75"/>
  <cols>
    <col min="1" max="1" width="3.375" bestFit="1" customWidth="1"/>
  </cols>
  <sheetData>
    <row r="1" spans="1:17">
      <c r="A1" s="77"/>
      <c r="B1" s="77" t="s">
        <v>154</v>
      </c>
      <c r="C1" s="78"/>
      <c r="D1" s="78"/>
      <c r="E1" s="78"/>
      <c r="F1" s="78"/>
      <c r="G1" s="78"/>
      <c r="H1" s="78"/>
      <c r="I1" s="78"/>
      <c r="J1" s="78"/>
      <c r="K1" s="79"/>
      <c r="L1" s="78"/>
      <c r="M1" s="78"/>
      <c r="N1" s="78"/>
      <c r="O1" s="77"/>
      <c r="P1" s="80"/>
      <c r="Q1" s="77"/>
    </row>
    <row r="2" spans="1:17">
      <c r="A2" s="81"/>
      <c r="B2" s="81"/>
      <c r="C2" s="82">
        <v>195</v>
      </c>
      <c r="D2" s="82">
        <v>196</v>
      </c>
      <c r="E2" s="82">
        <v>197</v>
      </c>
      <c r="F2" s="82">
        <v>198</v>
      </c>
      <c r="G2" s="82">
        <v>199</v>
      </c>
      <c r="H2" s="82">
        <v>200</v>
      </c>
      <c r="I2" s="82">
        <v>201</v>
      </c>
      <c r="J2" s="82">
        <v>202</v>
      </c>
      <c r="K2" s="82">
        <v>203</v>
      </c>
      <c r="L2" s="82">
        <v>204</v>
      </c>
      <c r="M2" s="82">
        <v>205</v>
      </c>
      <c r="N2" s="82">
        <v>206</v>
      </c>
      <c r="O2" s="83"/>
      <c r="P2" s="84"/>
      <c r="Q2" s="83"/>
    </row>
    <row r="3" spans="1:17" ht="33.75">
      <c r="A3" s="2330" t="s">
        <v>155</v>
      </c>
      <c r="B3" s="2331"/>
      <c r="C3" s="85" t="s">
        <v>156</v>
      </c>
      <c r="D3" s="86" t="s">
        <v>157</v>
      </c>
      <c r="E3" s="86" t="s">
        <v>158</v>
      </c>
      <c r="F3" s="87" t="s">
        <v>159</v>
      </c>
      <c r="G3" s="86" t="s">
        <v>160</v>
      </c>
      <c r="H3" s="87" t="s">
        <v>161</v>
      </c>
      <c r="I3" s="86" t="s">
        <v>162</v>
      </c>
      <c r="J3" s="88" t="s">
        <v>163</v>
      </c>
      <c r="K3" s="89" t="s">
        <v>164</v>
      </c>
      <c r="L3" s="90" t="s">
        <v>165</v>
      </c>
      <c r="M3" s="91" t="s">
        <v>166</v>
      </c>
      <c r="N3" s="92" t="s">
        <v>167</v>
      </c>
      <c r="O3" s="93"/>
      <c r="P3" s="94"/>
      <c r="Q3" s="93"/>
    </row>
    <row r="4" spans="1:17">
      <c r="A4" s="2332" t="s">
        <v>168</v>
      </c>
      <c r="B4" s="2331"/>
      <c r="C4" s="95">
        <v>43374</v>
      </c>
      <c r="D4" s="95">
        <v>43374</v>
      </c>
      <c r="E4" s="95">
        <v>43374</v>
      </c>
      <c r="F4" s="95" t="s">
        <v>169</v>
      </c>
      <c r="G4" s="95">
        <v>43374</v>
      </c>
      <c r="H4" s="95">
        <v>43374</v>
      </c>
      <c r="I4" s="95">
        <v>43374</v>
      </c>
      <c r="J4" s="95">
        <v>43374</v>
      </c>
      <c r="K4" s="96" t="s">
        <v>169</v>
      </c>
      <c r="L4" s="97" t="s">
        <v>170</v>
      </c>
      <c r="M4" s="98" t="s">
        <v>171</v>
      </c>
      <c r="N4" s="99" t="s">
        <v>172</v>
      </c>
      <c r="O4" s="100"/>
      <c r="P4" s="101"/>
      <c r="Q4" s="100"/>
    </row>
    <row r="5" spans="1:17">
      <c r="A5" s="2333" t="s">
        <v>173</v>
      </c>
      <c r="B5" s="2334"/>
      <c r="C5" s="102" t="s">
        <v>174</v>
      </c>
      <c r="D5" s="102" t="s">
        <v>174</v>
      </c>
      <c r="E5" s="102" t="s">
        <v>174</v>
      </c>
      <c r="F5" s="102" t="s">
        <v>174</v>
      </c>
      <c r="G5" s="102" t="s">
        <v>175</v>
      </c>
      <c r="H5" s="102" t="s">
        <v>175</v>
      </c>
      <c r="I5" s="102" t="s">
        <v>175</v>
      </c>
      <c r="J5" s="102" t="s">
        <v>175</v>
      </c>
      <c r="K5" s="103" t="s">
        <v>176</v>
      </c>
      <c r="L5" s="104" t="s">
        <v>176</v>
      </c>
      <c r="M5" s="105" t="s">
        <v>177</v>
      </c>
      <c r="N5" s="106" t="s">
        <v>178</v>
      </c>
      <c r="O5" s="83"/>
      <c r="P5" s="84"/>
      <c r="Q5" s="83"/>
    </row>
    <row r="6" spans="1:17">
      <c r="A6" s="2333" t="s">
        <v>179</v>
      </c>
      <c r="B6" s="2334"/>
      <c r="C6" s="107">
        <v>20</v>
      </c>
      <c r="D6" s="107">
        <v>8</v>
      </c>
      <c r="E6" s="107">
        <v>5</v>
      </c>
      <c r="F6" s="107">
        <v>3</v>
      </c>
      <c r="G6" s="107">
        <v>15</v>
      </c>
      <c r="H6" s="107">
        <v>17</v>
      </c>
      <c r="I6" s="107">
        <v>8</v>
      </c>
      <c r="J6" s="107">
        <v>12</v>
      </c>
      <c r="K6" s="107">
        <v>8</v>
      </c>
      <c r="L6" s="107">
        <v>7</v>
      </c>
      <c r="M6" s="107">
        <v>7</v>
      </c>
      <c r="N6" s="108">
        <v>4</v>
      </c>
      <c r="O6" s="83"/>
      <c r="P6" s="109"/>
      <c r="Q6" s="83"/>
    </row>
    <row r="7" spans="1:17">
      <c r="A7" s="110"/>
      <c r="B7" s="111" t="s">
        <v>180</v>
      </c>
      <c r="C7" s="112">
        <v>13344</v>
      </c>
      <c r="D7" s="112">
        <v>3360</v>
      </c>
      <c r="E7" s="113">
        <v>1287</v>
      </c>
      <c r="F7" s="113">
        <v>1468</v>
      </c>
      <c r="G7" s="113">
        <v>46977</v>
      </c>
      <c r="H7" s="113">
        <v>7554</v>
      </c>
      <c r="I7" s="113">
        <v>7101</v>
      </c>
      <c r="J7" s="113">
        <v>3295</v>
      </c>
      <c r="K7" s="114">
        <v>44714066</v>
      </c>
      <c r="L7" s="113">
        <v>4365290</v>
      </c>
      <c r="M7" s="115">
        <v>18954031</v>
      </c>
      <c r="N7" s="116">
        <v>51695</v>
      </c>
      <c r="O7" s="110"/>
      <c r="P7" s="117"/>
      <c r="Q7" s="110"/>
    </row>
    <row r="8" spans="1:17">
      <c r="A8" s="118">
        <v>1</v>
      </c>
      <c r="B8" s="119" t="s">
        <v>181</v>
      </c>
      <c r="C8" s="113">
        <v>381</v>
      </c>
      <c r="D8" s="113">
        <v>152</v>
      </c>
      <c r="E8" s="113">
        <v>64</v>
      </c>
      <c r="F8" s="113">
        <v>51</v>
      </c>
      <c r="G8" s="113">
        <v>3935</v>
      </c>
      <c r="H8" s="113">
        <v>329</v>
      </c>
      <c r="I8" s="113">
        <v>393</v>
      </c>
      <c r="J8" s="113">
        <v>286</v>
      </c>
      <c r="K8" s="113">
        <v>1929582</v>
      </c>
      <c r="L8" s="113">
        <v>119613</v>
      </c>
      <c r="M8" s="115">
        <v>347967</v>
      </c>
      <c r="N8" s="116">
        <v>2166</v>
      </c>
      <c r="O8" s="110"/>
      <c r="P8" s="117"/>
      <c r="Q8" s="110"/>
    </row>
    <row r="9" spans="1:17">
      <c r="A9" s="118">
        <v>2</v>
      </c>
      <c r="B9" s="119" t="s">
        <v>182</v>
      </c>
      <c r="C9" s="113">
        <v>246</v>
      </c>
      <c r="D9" s="113">
        <v>35</v>
      </c>
      <c r="E9" s="113">
        <v>5</v>
      </c>
      <c r="F9" s="113">
        <v>17</v>
      </c>
      <c r="G9" s="113">
        <v>703</v>
      </c>
      <c r="H9" s="113">
        <v>70</v>
      </c>
      <c r="I9" s="113">
        <v>99</v>
      </c>
      <c r="J9" s="113">
        <v>56</v>
      </c>
      <c r="K9" s="114">
        <v>501372</v>
      </c>
      <c r="L9" s="113">
        <v>17318</v>
      </c>
      <c r="M9" s="115">
        <v>43308</v>
      </c>
      <c r="N9" s="116">
        <v>418</v>
      </c>
      <c r="O9" s="110"/>
      <c r="P9" s="117"/>
      <c r="Q9" s="120"/>
    </row>
    <row r="10" spans="1:17">
      <c r="A10" s="118">
        <v>3</v>
      </c>
      <c r="B10" s="119" t="s">
        <v>183</v>
      </c>
      <c r="C10" s="112">
        <v>176</v>
      </c>
      <c r="D10" s="112">
        <v>47</v>
      </c>
      <c r="E10" s="113">
        <v>21</v>
      </c>
      <c r="F10" s="113">
        <v>17</v>
      </c>
      <c r="G10" s="113">
        <v>909</v>
      </c>
      <c r="H10" s="113">
        <v>116</v>
      </c>
      <c r="I10" s="113">
        <v>188</v>
      </c>
      <c r="J10" s="113">
        <v>62</v>
      </c>
      <c r="K10" s="114">
        <v>480655</v>
      </c>
      <c r="L10" s="113">
        <v>19305</v>
      </c>
      <c r="M10" s="115">
        <v>47117</v>
      </c>
      <c r="N10" s="116">
        <v>496</v>
      </c>
      <c r="O10" s="110"/>
      <c r="P10" s="117"/>
      <c r="Q10" s="110"/>
    </row>
    <row r="11" spans="1:17">
      <c r="A11" s="118">
        <v>4</v>
      </c>
      <c r="B11" s="119" t="s">
        <v>184</v>
      </c>
      <c r="C11" s="113">
        <v>439</v>
      </c>
      <c r="D11" s="113">
        <v>35</v>
      </c>
      <c r="E11" s="113">
        <v>18</v>
      </c>
      <c r="F11" s="113">
        <v>12</v>
      </c>
      <c r="G11" s="113">
        <v>900</v>
      </c>
      <c r="H11" s="113">
        <v>140</v>
      </c>
      <c r="I11" s="113">
        <v>134</v>
      </c>
      <c r="J11" s="113">
        <v>46</v>
      </c>
      <c r="K11" s="114">
        <v>828136</v>
      </c>
      <c r="L11" s="113">
        <v>52670</v>
      </c>
      <c r="M11" s="115">
        <v>165815</v>
      </c>
      <c r="N11" s="116">
        <v>818</v>
      </c>
      <c r="O11" s="110"/>
      <c r="P11" s="117"/>
      <c r="Q11" s="110"/>
    </row>
    <row r="12" spans="1:17">
      <c r="A12" s="118">
        <v>5</v>
      </c>
      <c r="B12" s="119" t="s">
        <v>185</v>
      </c>
      <c r="C12" s="113">
        <v>342</v>
      </c>
      <c r="D12" s="113">
        <v>48</v>
      </c>
      <c r="E12" s="113">
        <v>11</v>
      </c>
      <c r="F12" s="113">
        <v>11</v>
      </c>
      <c r="G12" s="113">
        <v>864</v>
      </c>
      <c r="H12" s="113">
        <v>136</v>
      </c>
      <c r="I12" s="113">
        <v>159</v>
      </c>
      <c r="J12" s="113">
        <v>49</v>
      </c>
      <c r="K12" s="114">
        <v>401350</v>
      </c>
      <c r="L12" s="113">
        <v>13020</v>
      </c>
      <c r="M12" s="115">
        <v>35308</v>
      </c>
      <c r="N12" s="116">
        <v>357</v>
      </c>
      <c r="O12" s="110"/>
      <c r="P12" s="117"/>
      <c r="Q12" s="110"/>
    </row>
    <row r="13" spans="1:17">
      <c r="A13" s="118">
        <v>6</v>
      </c>
      <c r="B13" s="119" t="s">
        <v>186</v>
      </c>
      <c r="C13" s="113">
        <v>430</v>
      </c>
      <c r="D13" s="113">
        <v>40</v>
      </c>
      <c r="E13" s="113">
        <v>17</v>
      </c>
      <c r="F13" s="113">
        <v>11</v>
      </c>
      <c r="G13" s="113">
        <v>645</v>
      </c>
      <c r="H13" s="113">
        <v>99</v>
      </c>
      <c r="I13" s="113">
        <v>105</v>
      </c>
      <c r="J13" s="113">
        <v>44</v>
      </c>
      <c r="K13" s="114">
        <v>398388</v>
      </c>
      <c r="L13" s="113">
        <v>19616</v>
      </c>
      <c r="M13" s="115">
        <v>54262</v>
      </c>
      <c r="N13" s="116">
        <v>438</v>
      </c>
      <c r="O13" s="110"/>
      <c r="P13" s="117"/>
      <c r="Q13" s="110"/>
    </row>
    <row r="14" spans="1:17">
      <c r="A14" s="118">
        <v>7</v>
      </c>
      <c r="B14" s="119" t="s">
        <v>187</v>
      </c>
      <c r="C14" s="113">
        <v>374</v>
      </c>
      <c r="D14" s="113">
        <v>68</v>
      </c>
      <c r="E14" s="113">
        <v>17</v>
      </c>
      <c r="F14" s="113">
        <v>17</v>
      </c>
      <c r="G14" s="113">
        <v>1381</v>
      </c>
      <c r="H14" s="113">
        <v>265</v>
      </c>
      <c r="I14" s="113">
        <v>247</v>
      </c>
      <c r="J14" s="113">
        <v>100</v>
      </c>
      <c r="K14" s="114">
        <v>672753</v>
      </c>
      <c r="L14" s="113">
        <v>34314</v>
      </c>
      <c r="M14" s="115">
        <v>105260</v>
      </c>
      <c r="N14" s="116">
        <v>920</v>
      </c>
      <c r="O14" s="110"/>
      <c r="P14" s="117"/>
      <c r="Q14" s="110"/>
    </row>
    <row r="15" spans="1:17">
      <c r="A15" s="118">
        <v>8</v>
      </c>
      <c r="B15" s="119" t="s">
        <v>188</v>
      </c>
      <c r="C15" s="113">
        <v>252</v>
      </c>
      <c r="D15" s="113">
        <v>64</v>
      </c>
      <c r="E15" s="113">
        <v>26</v>
      </c>
      <c r="F15" s="113">
        <v>29</v>
      </c>
      <c r="G15" s="113">
        <v>1229</v>
      </c>
      <c r="H15" s="113">
        <v>190</v>
      </c>
      <c r="I15" s="113">
        <v>138</v>
      </c>
      <c r="J15" s="113">
        <v>72</v>
      </c>
      <c r="K15" s="114">
        <v>993970</v>
      </c>
      <c r="L15" s="113">
        <v>78271</v>
      </c>
      <c r="M15" s="115">
        <v>300883</v>
      </c>
      <c r="N15" s="116">
        <v>840</v>
      </c>
      <c r="O15" s="110"/>
      <c r="P15" s="117"/>
      <c r="Q15" s="110"/>
    </row>
    <row r="16" spans="1:17">
      <c r="A16" s="118">
        <v>9</v>
      </c>
      <c r="B16" s="119" t="s">
        <v>189</v>
      </c>
      <c r="C16" s="113">
        <v>188</v>
      </c>
      <c r="D16" s="113">
        <v>55</v>
      </c>
      <c r="E16" s="113">
        <v>26</v>
      </c>
      <c r="F16" s="113">
        <v>16</v>
      </c>
      <c r="G16" s="113">
        <v>951</v>
      </c>
      <c r="H16" s="113">
        <v>108</v>
      </c>
      <c r="I16" s="113">
        <v>130</v>
      </c>
      <c r="J16" s="113">
        <v>59</v>
      </c>
      <c r="K16" s="114">
        <v>705855</v>
      </c>
      <c r="L16" s="113">
        <v>49042</v>
      </c>
      <c r="M16" s="115">
        <v>189419</v>
      </c>
      <c r="N16" s="116">
        <v>646</v>
      </c>
      <c r="O16" s="110"/>
      <c r="P16" s="117"/>
      <c r="Q16" s="110"/>
    </row>
    <row r="17" spans="1:16">
      <c r="A17" s="118">
        <v>10</v>
      </c>
      <c r="B17" s="119" t="s">
        <v>190</v>
      </c>
      <c r="C17" s="113">
        <v>222</v>
      </c>
      <c r="D17" s="113">
        <v>57</v>
      </c>
      <c r="E17" s="113">
        <v>20</v>
      </c>
      <c r="F17" s="113">
        <v>20</v>
      </c>
      <c r="G17" s="113">
        <v>1225</v>
      </c>
      <c r="H17" s="113">
        <v>256</v>
      </c>
      <c r="I17" s="113">
        <v>139</v>
      </c>
      <c r="J17" s="113">
        <v>61</v>
      </c>
      <c r="K17" s="114">
        <v>702303</v>
      </c>
      <c r="L17" s="113">
        <v>49251</v>
      </c>
      <c r="M17" s="115">
        <v>174176</v>
      </c>
      <c r="N17" s="116">
        <v>838</v>
      </c>
      <c r="O17" s="110"/>
      <c r="P17" s="117"/>
    </row>
    <row r="18" spans="1:16">
      <c r="A18" s="118">
        <v>11</v>
      </c>
      <c r="B18" s="119" t="s">
        <v>191</v>
      </c>
      <c r="C18" s="113">
        <v>489</v>
      </c>
      <c r="D18" s="113">
        <v>172</v>
      </c>
      <c r="E18" s="113">
        <v>25</v>
      </c>
      <c r="F18" s="113">
        <v>29</v>
      </c>
      <c r="G18" s="113">
        <v>1650</v>
      </c>
      <c r="H18" s="113">
        <v>228</v>
      </c>
      <c r="I18" s="113">
        <v>177</v>
      </c>
      <c r="J18" s="113">
        <v>65</v>
      </c>
      <c r="K18" s="114">
        <v>2472479</v>
      </c>
      <c r="L18" s="113">
        <v>256980</v>
      </c>
      <c r="M18" s="115">
        <v>1047094</v>
      </c>
      <c r="N18" s="116">
        <v>2153</v>
      </c>
      <c r="O18" s="110"/>
      <c r="P18" s="117"/>
    </row>
    <row r="19" spans="1:16">
      <c r="A19" s="118">
        <v>12</v>
      </c>
      <c r="B19" s="119" t="s">
        <v>192</v>
      </c>
      <c r="C19" s="113">
        <v>288</v>
      </c>
      <c r="D19" s="113">
        <v>144</v>
      </c>
      <c r="E19" s="113">
        <v>43</v>
      </c>
      <c r="F19" s="113">
        <v>36</v>
      </c>
      <c r="G19" s="113">
        <v>1542</v>
      </c>
      <c r="H19" s="113">
        <v>205</v>
      </c>
      <c r="I19" s="113">
        <v>162</v>
      </c>
      <c r="J19" s="113">
        <v>105</v>
      </c>
      <c r="K19" s="114">
        <v>2170223</v>
      </c>
      <c r="L19" s="113">
        <v>242396</v>
      </c>
      <c r="M19" s="115">
        <v>1068463</v>
      </c>
      <c r="N19" s="116">
        <v>1982</v>
      </c>
      <c r="O19" s="110"/>
      <c r="P19" s="117"/>
    </row>
    <row r="20" spans="1:16">
      <c r="A20" s="118">
        <v>13</v>
      </c>
      <c r="B20" s="119" t="s">
        <v>193</v>
      </c>
      <c r="C20" s="112">
        <v>79</v>
      </c>
      <c r="D20" s="112">
        <v>398</v>
      </c>
      <c r="E20" s="113">
        <v>103</v>
      </c>
      <c r="F20" s="113">
        <v>320</v>
      </c>
      <c r="G20" s="113">
        <v>2153</v>
      </c>
      <c r="H20" s="113">
        <v>124</v>
      </c>
      <c r="I20" s="113">
        <v>247</v>
      </c>
      <c r="J20" s="113">
        <v>185</v>
      </c>
      <c r="K20" s="114">
        <v>4788441</v>
      </c>
      <c r="L20" s="113">
        <v>764687</v>
      </c>
      <c r="M20" s="115">
        <v>4028971</v>
      </c>
      <c r="N20" s="116">
        <v>9315</v>
      </c>
      <c r="O20" s="110"/>
      <c r="P20" s="117"/>
    </row>
    <row r="21" spans="1:16">
      <c r="A21" s="118">
        <v>14</v>
      </c>
      <c r="B21" s="119" t="s">
        <v>194</v>
      </c>
      <c r="C21" s="113">
        <v>162</v>
      </c>
      <c r="D21" s="113">
        <v>85</v>
      </c>
      <c r="E21" s="113">
        <v>55</v>
      </c>
      <c r="F21" s="113">
        <v>58</v>
      </c>
      <c r="G21" s="113">
        <v>1470</v>
      </c>
      <c r="H21" s="113">
        <v>251</v>
      </c>
      <c r="I21" s="113">
        <v>249</v>
      </c>
      <c r="J21" s="113">
        <v>155</v>
      </c>
      <c r="K21" s="114">
        <v>3239463</v>
      </c>
      <c r="L21" s="113">
        <v>415424</v>
      </c>
      <c r="M21" s="115">
        <v>1964425</v>
      </c>
      <c r="N21" s="116">
        <v>3631</v>
      </c>
      <c r="O21" s="110"/>
      <c r="P21" s="117"/>
    </row>
    <row r="22" spans="1:16">
      <c r="A22" s="118">
        <v>15</v>
      </c>
      <c r="B22" s="119" t="s">
        <v>195</v>
      </c>
      <c r="C22" s="113">
        <v>405</v>
      </c>
      <c r="D22" s="113">
        <v>79</v>
      </c>
      <c r="E22" s="113">
        <v>38</v>
      </c>
      <c r="F22" s="113">
        <v>13</v>
      </c>
      <c r="G22" s="113">
        <v>1466</v>
      </c>
      <c r="H22" s="113">
        <v>159</v>
      </c>
      <c r="I22" s="113">
        <v>267</v>
      </c>
      <c r="J22" s="113">
        <v>107</v>
      </c>
      <c r="K22" s="114">
        <v>861330</v>
      </c>
      <c r="L22" s="113">
        <v>45383</v>
      </c>
      <c r="M22" s="115">
        <v>135249</v>
      </c>
      <c r="N22" s="116">
        <v>717</v>
      </c>
      <c r="O22" s="110"/>
      <c r="P22" s="117"/>
    </row>
    <row r="23" spans="1:16">
      <c r="A23" s="118">
        <v>16</v>
      </c>
      <c r="B23" s="119" t="s">
        <v>196</v>
      </c>
      <c r="C23" s="113">
        <v>300</v>
      </c>
      <c r="D23" s="113">
        <v>57</v>
      </c>
      <c r="E23" s="113">
        <v>37</v>
      </c>
      <c r="F23" s="113">
        <v>6</v>
      </c>
      <c r="G23" s="113">
        <v>685</v>
      </c>
      <c r="H23" s="113">
        <v>105</v>
      </c>
      <c r="I23" s="113">
        <v>126</v>
      </c>
      <c r="J23" s="113">
        <v>43</v>
      </c>
      <c r="K23" s="114">
        <v>385552</v>
      </c>
      <c r="L23" s="113">
        <v>26774</v>
      </c>
      <c r="M23" s="115">
        <v>85184</v>
      </c>
      <c r="N23" s="116">
        <v>377</v>
      </c>
      <c r="O23" s="110"/>
      <c r="P23" s="117"/>
    </row>
    <row r="24" spans="1:16">
      <c r="A24" s="118">
        <v>17</v>
      </c>
      <c r="B24" s="119" t="s">
        <v>197</v>
      </c>
      <c r="C24" s="113">
        <v>290</v>
      </c>
      <c r="D24" s="113">
        <v>40</v>
      </c>
      <c r="E24" s="113">
        <v>30</v>
      </c>
      <c r="F24" s="113">
        <v>9</v>
      </c>
      <c r="G24" s="113">
        <v>834</v>
      </c>
      <c r="H24" s="113">
        <v>82</v>
      </c>
      <c r="I24" s="113">
        <v>120</v>
      </c>
      <c r="J24" s="113">
        <v>43</v>
      </c>
      <c r="K24" s="114">
        <v>432405</v>
      </c>
      <c r="L24" s="113">
        <v>34248</v>
      </c>
      <c r="M24" s="115">
        <v>104696</v>
      </c>
      <c r="N24" s="116">
        <v>355</v>
      </c>
      <c r="O24" s="110"/>
      <c r="P24" s="117"/>
    </row>
    <row r="25" spans="1:16">
      <c r="A25" s="118">
        <v>18</v>
      </c>
      <c r="B25" s="119" t="s">
        <v>198</v>
      </c>
      <c r="C25" s="113">
        <v>207</v>
      </c>
      <c r="D25" s="113">
        <v>37</v>
      </c>
      <c r="E25" s="113">
        <v>19</v>
      </c>
      <c r="F25" s="113">
        <v>13</v>
      </c>
      <c r="G25" s="113">
        <v>487</v>
      </c>
      <c r="H25" s="113">
        <v>48</v>
      </c>
      <c r="I25" s="113">
        <v>88</v>
      </c>
      <c r="J25" s="113">
        <v>35</v>
      </c>
      <c r="K25" s="114">
        <v>274170</v>
      </c>
      <c r="L25" s="113">
        <v>20830</v>
      </c>
      <c r="M25" s="115">
        <v>66777</v>
      </c>
      <c r="N25" s="116">
        <v>252</v>
      </c>
      <c r="O25" s="110"/>
      <c r="P25" s="117"/>
    </row>
    <row r="26" spans="1:16">
      <c r="A26" s="118">
        <v>19</v>
      </c>
      <c r="B26" s="119" t="s">
        <v>199</v>
      </c>
      <c r="C26" s="113">
        <v>282</v>
      </c>
      <c r="D26" s="113">
        <v>53</v>
      </c>
      <c r="E26" s="113">
        <v>26</v>
      </c>
      <c r="F26" s="113">
        <v>5</v>
      </c>
      <c r="G26" s="113">
        <v>633</v>
      </c>
      <c r="H26" s="113">
        <v>137</v>
      </c>
      <c r="I26" s="113">
        <v>101</v>
      </c>
      <c r="J26" s="113">
        <v>43</v>
      </c>
      <c r="K26" s="114">
        <v>311422</v>
      </c>
      <c r="L26" s="113">
        <v>22763</v>
      </c>
      <c r="M26" s="115">
        <v>80700</v>
      </c>
      <c r="N26" s="116">
        <v>476</v>
      </c>
      <c r="O26" s="110"/>
      <c r="P26" s="117"/>
    </row>
    <row r="27" spans="1:16">
      <c r="A27" s="118">
        <v>20</v>
      </c>
      <c r="B27" s="119" t="s">
        <v>200</v>
      </c>
      <c r="C27" s="113">
        <v>1514</v>
      </c>
      <c r="D27" s="113">
        <v>126</v>
      </c>
      <c r="E27" s="113">
        <v>83</v>
      </c>
      <c r="F27" s="113">
        <v>25</v>
      </c>
      <c r="G27" s="113">
        <v>1973</v>
      </c>
      <c r="H27" s="113">
        <v>263</v>
      </c>
      <c r="I27" s="113">
        <v>267</v>
      </c>
      <c r="J27" s="113">
        <v>79</v>
      </c>
      <c r="K27" s="114">
        <v>802151</v>
      </c>
      <c r="L27" s="113">
        <v>52797</v>
      </c>
      <c r="M27" s="115">
        <v>177004</v>
      </c>
      <c r="N27" s="116">
        <v>1003</v>
      </c>
      <c r="O27" s="110"/>
      <c r="P27" s="117"/>
    </row>
    <row r="28" spans="1:16">
      <c r="A28" s="118">
        <v>21</v>
      </c>
      <c r="B28" s="119" t="s">
        <v>201</v>
      </c>
      <c r="C28" s="113">
        <v>273</v>
      </c>
      <c r="D28" s="113">
        <v>71</v>
      </c>
      <c r="E28" s="113">
        <v>20</v>
      </c>
      <c r="F28" s="113">
        <v>12</v>
      </c>
      <c r="G28" s="113">
        <v>1072</v>
      </c>
      <c r="H28" s="113">
        <v>202</v>
      </c>
      <c r="I28" s="113">
        <v>174</v>
      </c>
      <c r="J28" s="113">
        <v>57</v>
      </c>
      <c r="K28" s="114">
        <v>711251</v>
      </c>
      <c r="L28" s="113">
        <v>60812</v>
      </c>
      <c r="M28" s="115">
        <v>227854</v>
      </c>
      <c r="N28" s="116">
        <v>763</v>
      </c>
      <c r="O28" s="110"/>
      <c r="P28" s="117"/>
    </row>
    <row r="29" spans="1:16">
      <c r="A29" s="118">
        <v>22</v>
      </c>
      <c r="B29" s="119" t="s">
        <v>202</v>
      </c>
      <c r="C29" s="113">
        <v>64</v>
      </c>
      <c r="D29" s="113">
        <v>96</v>
      </c>
      <c r="E29" s="113">
        <v>43</v>
      </c>
      <c r="F29" s="113">
        <v>33</v>
      </c>
      <c r="G29" s="113">
        <v>1369</v>
      </c>
      <c r="H29" s="113">
        <v>321</v>
      </c>
      <c r="I29" s="113">
        <v>127</v>
      </c>
      <c r="J29" s="113">
        <v>97</v>
      </c>
      <c r="K29" s="114">
        <v>1364455</v>
      </c>
      <c r="L29" s="113">
        <v>110853</v>
      </c>
      <c r="M29" s="115">
        <v>415023</v>
      </c>
      <c r="N29" s="116">
        <v>1265</v>
      </c>
      <c r="O29" s="110"/>
      <c r="P29" s="117"/>
    </row>
    <row r="30" spans="1:16">
      <c r="A30" s="118">
        <v>23</v>
      </c>
      <c r="B30" s="119" t="s">
        <v>203</v>
      </c>
      <c r="C30" s="113">
        <v>352</v>
      </c>
      <c r="D30" s="113">
        <v>98</v>
      </c>
      <c r="E30" s="113">
        <v>42</v>
      </c>
      <c r="F30" s="113">
        <v>55</v>
      </c>
      <c r="G30" s="113">
        <v>1728</v>
      </c>
      <c r="H30" s="113">
        <v>243</v>
      </c>
      <c r="I30" s="113">
        <v>219</v>
      </c>
      <c r="J30" s="113">
        <v>142</v>
      </c>
      <c r="K30" s="114">
        <v>2657993</v>
      </c>
      <c r="L30" s="113">
        <v>295374</v>
      </c>
      <c r="M30" s="115">
        <v>1207760</v>
      </c>
      <c r="N30" s="116">
        <v>2021</v>
      </c>
      <c r="O30" s="110"/>
      <c r="P30" s="117"/>
    </row>
    <row r="31" spans="1:16">
      <c r="A31" s="118">
        <v>24</v>
      </c>
      <c r="B31" s="119" t="s">
        <v>204</v>
      </c>
      <c r="C31" s="113">
        <v>323</v>
      </c>
      <c r="D31" s="113">
        <v>47</v>
      </c>
      <c r="E31" s="113">
        <v>20</v>
      </c>
      <c r="F31" s="113">
        <v>19</v>
      </c>
      <c r="G31" s="113">
        <v>654</v>
      </c>
      <c r="H31" s="113">
        <v>92</v>
      </c>
      <c r="I31" s="113">
        <v>106</v>
      </c>
      <c r="J31" s="113">
        <v>51</v>
      </c>
      <c r="K31" s="114">
        <v>645337</v>
      </c>
      <c r="L31" s="113">
        <v>53945</v>
      </c>
      <c r="M31" s="115">
        <v>202972</v>
      </c>
      <c r="N31" s="116">
        <v>743</v>
      </c>
      <c r="O31" s="110"/>
      <c r="P31" s="117"/>
    </row>
    <row r="32" spans="1:16">
      <c r="A32" s="118">
        <v>25</v>
      </c>
      <c r="B32" s="119" t="s">
        <v>205</v>
      </c>
      <c r="C32" s="113">
        <v>90</v>
      </c>
      <c r="D32" s="113">
        <v>50</v>
      </c>
      <c r="E32" s="113">
        <v>18</v>
      </c>
      <c r="F32" s="113">
        <v>12</v>
      </c>
      <c r="G32" s="113">
        <v>576</v>
      </c>
      <c r="H32" s="113">
        <v>116</v>
      </c>
      <c r="I32" s="113">
        <v>78</v>
      </c>
      <c r="J32" s="113">
        <v>33</v>
      </c>
      <c r="K32" s="114">
        <v>465764</v>
      </c>
      <c r="L32" s="113">
        <v>53728</v>
      </c>
      <c r="M32" s="115">
        <v>212548</v>
      </c>
      <c r="N32" s="116">
        <v>593</v>
      </c>
      <c r="O32" s="110"/>
      <c r="P32" s="117"/>
    </row>
    <row r="33" spans="1:16">
      <c r="A33" s="118">
        <v>26</v>
      </c>
      <c r="B33" s="119" t="s">
        <v>206</v>
      </c>
      <c r="C33" s="113">
        <v>154</v>
      </c>
      <c r="D33" s="112">
        <v>68</v>
      </c>
      <c r="E33" s="113">
        <v>41</v>
      </c>
      <c r="F33" s="113">
        <v>18</v>
      </c>
      <c r="G33" s="113">
        <v>672</v>
      </c>
      <c r="H33" s="113">
        <v>151</v>
      </c>
      <c r="I33" s="113">
        <v>113</v>
      </c>
      <c r="J33" s="113">
        <v>57</v>
      </c>
      <c r="K33" s="114">
        <v>907572</v>
      </c>
      <c r="L33" s="113">
        <v>106711</v>
      </c>
      <c r="M33" s="115">
        <v>439024</v>
      </c>
      <c r="N33" s="116">
        <v>1369</v>
      </c>
      <c r="O33" s="110"/>
      <c r="P33" s="117"/>
    </row>
    <row r="34" spans="1:16">
      <c r="A34" s="118">
        <v>27</v>
      </c>
      <c r="B34" s="119" t="s">
        <v>207</v>
      </c>
      <c r="C34" s="113">
        <v>199</v>
      </c>
      <c r="D34" s="113">
        <v>147</v>
      </c>
      <c r="E34" s="113">
        <v>37</v>
      </c>
      <c r="F34" s="113">
        <v>61</v>
      </c>
      <c r="G34" s="113">
        <v>1180</v>
      </c>
      <c r="H34" s="113">
        <v>230</v>
      </c>
      <c r="I34" s="113">
        <v>176</v>
      </c>
      <c r="J34" s="113">
        <v>134</v>
      </c>
      <c r="K34" s="114">
        <v>2765677</v>
      </c>
      <c r="L34" s="113">
        <v>374008</v>
      </c>
      <c r="M34" s="115">
        <v>1537034</v>
      </c>
      <c r="N34" s="116">
        <v>3489</v>
      </c>
      <c r="O34" s="110"/>
      <c r="P34" s="117"/>
    </row>
    <row r="35" spans="1:16">
      <c r="A35" s="121">
        <v>28</v>
      </c>
      <c r="B35" s="122" t="s">
        <v>208</v>
      </c>
      <c r="C35" s="123">
        <v>283</v>
      </c>
      <c r="D35" s="123">
        <v>107</v>
      </c>
      <c r="E35" s="123">
        <v>44</v>
      </c>
      <c r="F35" s="123">
        <v>68</v>
      </c>
      <c r="G35" s="123">
        <v>1164</v>
      </c>
      <c r="H35" s="123">
        <v>189</v>
      </c>
      <c r="I35" s="123">
        <v>237</v>
      </c>
      <c r="J35" s="123">
        <v>80</v>
      </c>
      <c r="K35" s="123">
        <v>1826037</v>
      </c>
      <c r="L35" s="123">
        <v>216532</v>
      </c>
      <c r="M35" s="124">
        <v>909783</v>
      </c>
      <c r="N35" s="125">
        <v>2225</v>
      </c>
      <c r="O35" s="126"/>
      <c r="P35" s="127"/>
    </row>
    <row r="36" spans="1:16">
      <c r="A36" s="118">
        <v>29</v>
      </c>
      <c r="B36" s="119" t="s">
        <v>209</v>
      </c>
      <c r="C36" s="113">
        <v>364</v>
      </c>
      <c r="D36" s="113">
        <v>33</v>
      </c>
      <c r="E36" s="113">
        <v>22</v>
      </c>
      <c r="F36" s="113">
        <v>4</v>
      </c>
      <c r="G36" s="113">
        <v>485</v>
      </c>
      <c r="H36" s="113">
        <v>79</v>
      </c>
      <c r="I36" s="113">
        <v>128</v>
      </c>
      <c r="J36" s="113">
        <v>34</v>
      </c>
      <c r="K36" s="114">
        <v>442933</v>
      </c>
      <c r="L36" s="113">
        <v>50292</v>
      </c>
      <c r="M36" s="115">
        <v>206034</v>
      </c>
      <c r="N36" s="116">
        <v>526</v>
      </c>
      <c r="O36" s="110"/>
      <c r="P36" s="117"/>
    </row>
    <row r="37" spans="1:16">
      <c r="A37" s="118">
        <v>30</v>
      </c>
      <c r="B37" s="119" t="s">
        <v>210</v>
      </c>
      <c r="C37" s="113">
        <v>253</v>
      </c>
      <c r="D37" s="113">
        <v>26</v>
      </c>
      <c r="E37" s="113">
        <v>10</v>
      </c>
      <c r="F37" s="113">
        <v>8</v>
      </c>
      <c r="G37" s="113">
        <v>441</v>
      </c>
      <c r="H37" s="113">
        <v>92</v>
      </c>
      <c r="I37" s="113">
        <v>84</v>
      </c>
      <c r="J37" s="113">
        <v>47</v>
      </c>
      <c r="K37" s="114">
        <v>351004</v>
      </c>
      <c r="L37" s="113">
        <v>25001</v>
      </c>
      <c r="M37" s="115">
        <v>85284</v>
      </c>
      <c r="N37" s="116">
        <v>389</v>
      </c>
      <c r="O37" s="110"/>
      <c r="P37" s="117"/>
    </row>
    <row r="38" spans="1:16">
      <c r="A38" s="118">
        <v>31</v>
      </c>
      <c r="B38" s="119" t="s">
        <v>211</v>
      </c>
      <c r="C38" s="113">
        <v>175</v>
      </c>
      <c r="D38" s="113">
        <v>30</v>
      </c>
      <c r="E38" s="113">
        <v>7</v>
      </c>
      <c r="F38" s="113">
        <v>12</v>
      </c>
      <c r="G38" s="113">
        <v>539</v>
      </c>
      <c r="H38" s="113">
        <v>109</v>
      </c>
      <c r="I38" s="113">
        <v>131</v>
      </c>
      <c r="J38" s="113">
        <v>35</v>
      </c>
      <c r="K38" s="114">
        <v>212657</v>
      </c>
      <c r="L38" s="113">
        <v>12098</v>
      </c>
      <c r="M38" s="115">
        <v>35672</v>
      </c>
      <c r="N38" s="116">
        <v>287</v>
      </c>
      <c r="O38" s="110"/>
      <c r="P38" s="117"/>
    </row>
    <row r="39" spans="1:16">
      <c r="A39" s="118">
        <v>32</v>
      </c>
      <c r="B39" s="119" t="s">
        <v>212</v>
      </c>
      <c r="C39" s="113">
        <v>196</v>
      </c>
      <c r="D39" s="113">
        <v>40</v>
      </c>
      <c r="E39" s="113">
        <v>22</v>
      </c>
      <c r="F39" s="113">
        <v>3</v>
      </c>
      <c r="G39" s="113">
        <v>577</v>
      </c>
      <c r="H39" s="113">
        <v>104</v>
      </c>
      <c r="I39" s="113">
        <v>110</v>
      </c>
      <c r="J39" s="113">
        <v>39</v>
      </c>
      <c r="K39" s="114">
        <v>267808</v>
      </c>
      <c r="L39" s="113">
        <v>11484</v>
      </c>
      <c r="M39" s="115">
        <v>30978</v>
      </c>
      <c r="N39" s="116">
        <v>289</v>
      </c>
      <c r="O39" s="110"/>
      <c r="P39" s="117"/>
    </row>
    <row r="40" spans="1:16">
      <c r="A40" s="118">
        <v>33</v>
      </c>
      <c r="B40" s="119" t="s">
        <v>213</v>
      </c>
      <c r="C40" s="113">
        <v>401</v>
      </c>
      <c r="D40" s="113">
        <v>70</v>
      </c>
      <c r="E40" s="113">
        <v>32</v>
      </c>
      <c r="F40" s="113">
        <v>10</v>
      </c>
      <c r="G40" s="113">
        <v>843</v>
      </c>
      <c r="H40" s="113">
        <v>151</v>
      </c>
      <c r="I40" s="113">
        <v>91</v>
      </c>
      <c r="J40" s="113">
        <v>64</v>
      </c>
      <c r="K40" s="114">
        <v>686951</v>
      </c>
      <c r="L40" s="113">
        <v>50751</v>
      </c>
      <c r="M40" s="115">
        <v>167039</v>
      </c>
      <c r="N40" s="116">
        <v>771</v>
      </c>
      <c r="O40" s="110"/>
      <c r="P40" s="117"/>
    </row>
    <row r="41" spans="1:16">
      <c r="A41" s="118">
        <v>34</v>
      </c>
      <c r="B41" s="119" t="s">
        <v>214</v>
      </c>
      <c r="C41" s="113">
        <v>269</v>
      </c>
      <c r="D41" s="112">
        <v>84</v>
      </c>
      <c r="E41" s="113">
        <v>30</v>
      </c>
      <c r="F41" s="113">
        <v>51</v>
      </c>
      <c r="G41" s="113">
        <v>1095</v>
      </c>
      <c r="H41" s="113">
        <v>284</v>
      </c>
      <c r="I41" s="113">
        <v>149</v>
      </c>
      <c r="J41" s="113">
        <v>107</v>
      </c>
      <c r="K41" s="114">
        <v>1095129</v>
      </c>
      <c r="L41" s="113">
        <v>80492</v>
      </c>
      <c r="M41" s="115">
        <v>268037</v>
      </c>
      <c r="N41" s="116">
        <v>821</v>
      </c>
      <c r="O41" s="110"/>
      <c r="P41" s="117"/>
    </row>
    <row r="42" spans="1:16">
      <c r="A42" s="118">
        <v>35</v>
      </c>
      <c r="B42" s="119" t="s">
        <v>215</v>
      </c>
      <c r="C42" s="113">
        <v>170</v>
      </c>
      <c r="D42" s="113">
        <v>55</v>
      </c>
      <c r="E42" s="113">
        <v>23</v>
      </c>
      <c r="F42" s="113">
        <v>15</v>
      </c>
      <c r="G42" s="113">
        <v>748</v>
      </c>
      <c r="H42" s="113">
        <v>189</v>
      </c>
      <c r="I42" s="113">
        <v>121</v>
      </c>
      <c r="J42" s="113">
        <v>54</v>
      </c>
      <c r="K42" s="114">
        <v>564837</v>
      </c>
      <c r="L42" s="113">
        <v>30467</v>
      </c>
      <c r="M42" s="115">
        <v>98556</v>
      </c>
      <c r="N42" s="116">
        <v>429</v>
      </c>
      <c r="O42" s="110"/>
      <c r="P42" s="117"/>
    </row>
    <row r="43" spans="1:16">
      <c r="A43" s="118">
        <v>36</v>
      </c>
      <c r="B43" s="119" t="s">
        <v>216</v>
      </c>
      <c r="C43" s="113">
        <v>321</v>
      </c>
      <c r="D43" s="113">
        <v>28</v>
      </c>
      <c r="E43" s="113">
        <v>11</v>
      </c>
      <c r="F43" s="113">
        <v>6</v>
      </c>
      <c r="G43" s="113">
        <v>367</v>
      </c>
      <c r="H43" s="113">
        <v>75</v>
      </c>
      <c r="I43" s="113">
        <v>75</v>
      </c>
      <c r="J43" s="113">
        <v>28</v>
      </c>
      <c r="K43" s="114">
        <v>258875</v>
      </c>
      <c r="L43" s="113">
        <v>16412</v>
      </c>
      <c r="M43" s="115">
        <v>50534</v>
      </c>
      <c r="N43" s="116">
        <v>361</v>
      </c>
      <c r="O43" s="110"/>
      <c r="P43" s="117"/>
    </row>
    <row r="44" spans="1:16">
      <c r="A44" s="118">
        <v>37</v>
      </c>
      <c r="B44" s="119" t="s">
        <v>217</v>
      </c>
      <c r="C44" s="112">
        <v>156</v>
      </c>
      <c r="D44" s="112">
        <v>30</v>
      </c>
      <c r="E44" s="113">
        <v>12</v>
      </c>
      <c r="F44" s="113">
        <v>28</v>
      </c>
      <c r="G44" s="113">
        <v>469</v>
      </c>
      <c r="H44" s="113">
        <v>69</v>
      </c>
      <c r="I44" s="113">
        <v>80</v>
      </c>
      <c r="J44" s="113">
        <v>27</v>
      </c>
      <c r="K44" s="114">
        <v>354394</v>
      </c>
      <c r="L44" s="113">
        <v>24378</v>
      </c>
      <c r="M44" s="115">
        <v>75924</v>
      </c>
      <c r="N44" s="116">
        <v>384</v>
      </c>
      <c r="O44" s="110"/>
      <c r="P44" s="117"/>
    </row>
    <row r="45" spans="1:16">
      <c r="A45" s="118">
        <v>38</v>
      </c>
      <c r="B45" s="119" t="s">
        <v>218</v>
      </c>
      <c r="C45" s="113">
        <v>433</v>
      </c>
      <c r="D45" s="113">
        <v>45</v>
      </c>
      <c r="E45" s="113">
        <v>24</v>
      </c>
      <c r="F45" s="113">
        <v>22</v>
      </c>
      <c r="G45" s="113">
        <v>655</v>
      </c>
      <c r="H45" s="113">
        <v>153</v>
      </c>
      <c r="I45" s="113">
        <v>148</v>
      </c>
      <c r="J45" s="113">
        <v>45</v>
      </c>
      <c r="K45" s="114">
        <v>519660</v>
      </c>
      <c r="L45" s="113">
        <v>29647</v>
      </c>
      <c r="M45" s="115">
        <v>87150</v>
      </c>
      <c r="N45" s="116">
        <v>476</v>
      </c>
      <c r="O45" s="110"/>
      <c r="P45" s="117"/>
    </row>
    <row r="46" spans="1:16">
      <c r="A46" s="118">
        <v>39</v>
      </c>
      <c r="B46" s="119" t="s">
        <v>219</v>
      </c>
      <c r="C46" s="113">
        <v>201</v>
      </c>
      <c r="D46" s="113">
        <v>41</v>
      </c>
      <c r="E46" s="113">
        <v>15</v>
      </c>
      <c r="F46" s="113">
        <v>9</v>
      </c>
      <c r="G46" s="113">
        <v>390</v>
      </c>
      <c r="H46" s="113">
        <v>91</v>
      </c>
      <c r="I46" s="113">
        <v>84</v>
      </c>
      <c r="J46" s="113">
        <v>26</v>
      </c>
      <c r="K46" s="114">
        <v>272381</v>
      </c>
      <c r="L46" s="113">
        <v>12980</v>
      </c>
      <c r="M46" s="115">
        <v>37769</v>
      </c>
      <c r="N46" s="116">
        <v>340</v>
      </c>
      <c r="O46" s="110"/>
      <c r="P46" s="117"/>
    </row>
    <row r="47" spans="1:16">
      <c r="A47" s="118">
        <v>40</v>
      </c>
      <c r="B47" s="119" t="s">
        <v>220</v>
      </c>
      <c r="C47" s="113">
        <v>310</v>
      </c>
      <c r="D47" s="113">
        <v>114</v>
      </c>
      <c r="E47" s="113">
        <v>31</v>
      </c>
      <c r="F47" s="113">
        <v>167</v>
      </c>
      <c r="G47" s="113">
        <v>1336</v>
      </c>
      <c r="H47" s="113">
        <v>225</v>
      </c>
      <c r="I47" s="113">
        <v>203</v>
      </c>
      <c r="J47" s="113">
        <v>107</v>
      </c>
      <c r="K47" s="114">
        <v>1767813</v>
      </c>
      <c r="L47" s="113">
        <v>188855</v>
      </c>
      <c r="M47" s="115">
        <v>674306</v>
      </c>
      <c r="N47" s="116">
        <v>1741</v>
      </c>
      <c r="O47" s="110"/>
      <c r="P47" s="117"/>
    </row>
    <row r="48" spans="1:16">
      <c r="A48" s="118">
        <v>41</v>
      </c>
      <c r="B48" s="119" t="s">
        <v>221</v>
      </c>
      <c r="C48" s="113">
        <v>127</v>
      </c>
      <c r="D48" s="113">
        <v>30</v>
      </c>
      <c r="E48" s="113">
        <v>13</v>
      </c>
      <c r="F48" s="113">
        <v>7</v>
      </c>
      <c r="G48" s="113">
        <v>496</v>
      </c>
      <c r="H48" s="113">
        <v>143</v>
      </c>
      <c r="I48" s="113">
        <v>80</v>
      </c>
      <c r="J48" s="113">
        <v>32</v>
      </c>
      <c r="K48" s="114">
        <v>280258</v>
      </c>
      <c r="L48" s="113">
        <v>21402</v>
      </c>
      <c r="M48" s="115">
        <v>67003</v>
      </c>
      <c r="N48" s="116">
        <v>377</v>
      </c>
      <c r="O48" s="110"/>
      <c r="P48" s="117"/>
    </row>
    <row r="49" spans="1:18">
      <c r="A49" s="118">
        <v>42</v>
      </c>
      <c r="B49" s="119" t="s">
        <v>222</v>
      </c>
      <c r="C49" s="113">
        <v>188</v>
      </c>
      <c r="D49" s="113">
        <v>38</v>
      </c>
      <c r="E49" s="113">
        <v>16</v>
      </c>
      <c r="F49" s="113">
        <v>28</v>
      </c>
      <c r="G49" s="113">
        <v>820</v>
      </c>
      <c r="H49" s="113">
        <v>175</v>
      </c>
      <c r="I49" s="113">
        <v>141</v>
      </c>
      <c r="J49" s="113">
        <v>71</v>
      </c>
      <c r="K49" s="114">
        <v>515635</v>
      </c>
      <c r="L49" s="113">
        <v>29577</v>
      </c>
      <c r="M49" s="115">
        <v>90339</v>
      </c>
      <c r="N49" s="116">
        <v>503</v>
      </c>
      <c r="O49" s="110"/>
      <c r="P49" s="117"/>
      <c r="Q49" s="110"/>
      <c r="R49" s="110"/>
    </row>
    <row r="50" spans="1:18">
      <c r="A50" s="118">
        <v>43</v>
      </c>
      <c r="B50" s="119" t="s">
        <v>223</v>
      </c>
      <c r="C50" s="113">
        <v>311</v>
      </c>
      <c r="D50" s="113">
        <v>52</v>
      </c>
      <c r="E50" s="113">
        <v>17</v>
      </c>
      <c r="F50" s="113">
        <v>57</v>
      </c>
      <c r="G50" s="113">
        <v>915</v>
      </c>
      <c r="H50" s="113">
        <v>223</v>
      </c>
      <c r="I50" s="113">
        <v>246</v>
      </c>
      <c r="J50" s="113">
        <v>46</v>
      </c>
      <c r="K50" s="114">
        <v>602965</v>
      </c>
      <c r="L50" s="113">
        <v>45392</v>
      </c>
      <c r="M50" s="115">
        <v>147109</v>
      </c>
      <c r="N50" s="116">
        <v>764</v>
      </c>
      <c r="O50" s="110"/>
      <c r="P50" s="117"/>
      <c r="Q50" s="110"/>
      <c r="R50" s="110"/>
    </row>
    <row r="51" spans="1:18">
      <c r="A51" s="118">
        <v>44</v>
      </c>
      <c r="B51" s="119" t="s">
        <v>224</v>
      </c>
      <c r="C51" s="113">
        <v>245</v>
      </c>
      <c r="D51" s="113">
        <v>33</v>
      </c>
      <c r="E51" s="113">
        <v>13</v>
      </c>
      <c r="F51" s="113">
        <v>14</v>
      </c>
      <c r="G51" s="113">
        <v>586</v>
      </c>
      <c r="H51" s="113">
        <v>109</v>
      </c>
      <c r="I51" s="113">
        <v>92</v>
      </c>
      <c r="J51" s="113">
        <v>56</v>
      </c>
      <c r="K51" s="114">
        <v>407089</v>
      </c>
      <c r="L51" s="113">
        <v>26651</v>
      </c>
      <c r="M51" s="115">
        <v>77567</v>
      </c>
      <c r="N51" s="116">
        <v>469</v>
      </c>
      <c r="O51" s="110"/>
      <c r="P51" s="117"/>
      <c r="Q51" s="110"/>
      <c r="R51" s="110"/>
    </row>
    <row r="52" spans="1:18">
      <c r="A52" s="118">
        <v>45</v>
      </c>
      <c r="B52" s="119" t="s">
        <v>225</v>
      </c>
      <c r="C52" s="113">
        <v>91</v>
      </c>
      <c r="D52" s="113">
        <v>32</v>
      </c>
      <c r="E52" s="113">
        <v>8</v>
      </c>
      <c r="F52" s="113">
        <v>8</v>
      </c>
      <c r="G52" s="113">
        <v>654</v>
      </c>
      <c r="H52" s="113">
        <v>111</v>
      </c>
      <c r="I52" s="113">
        <v>173</v>
      </c>
      <c r="J52" s="113">
        <v>27</v>
      </c>
      <c r="K52" s="114">
        <v>398388</v>
      </c>
      <c r="L52" s="113">
        <v>20633</v>
      </c>
      <c r="M52" s="115">
        <v>54529</v>
      </c>
      <c r="N52" s="116">
        <v>442</v>
      </c>
      <c r="O52" s="110"/>
      <c r="P52" s="117"/>
      <c r="Q52" s="110"/>
      <c r="R52" s="110"/>
    </row>
    <row r="53" spans="1:18">
      <c r="A53" s="118">
        <v>46</v>
      </c>
      <c r="B53" s="119" t="s">
        <v>226</v>
      </c>
      <c r="C53" s="113">
        <v>244</v>
      </c>
      <c r="D53" s="113">
        <v>63</v>
      </c>
      <c r="E53" s="113">
        <v>17</v>
      </c>
      <c r="F53" s="113">
        <v>13</v>
      </c>
      <c r="G53" s="113">
        <v>1003</v>
      </c>
      <c r="H53" s="113">
        <v>227</v>
      </c>
      <c r="I53" s="113">
        <v>147</v>
      </c>
      <c r="J53" s="113">
        <v>71</v>
      </c>
      <c r="K53" s="114">
        <v>642815</v>
      </c>
      <c r="L53" s="113">
        <v>29672</v>
      </c>
      <c r="M53" s="115">
        <v>77345</v>
      </c>
      <c r="N53" s="116">
        <v>888</v>
      </c>
      <c r="O53" s="110"/>
      <c r="P53" s="117"/>
      <c r="Q53" s="110"/>
      <c r="R53" s="110"/>
    </row>
    <row r="54" spans="1:18">
      <c r="A54" s="118">
        <v>47</v>
      </c>
      <c r="B54" s="119" t="s">
        <v>227</v>
      </c>
      <c r="C54" s="113">
        <v>85</v>
      </c>
      <c r="D54" s="113">
        <v>40</v>
      </c>
      <c r="E54" s="113">
        <v>15</v>
      </c>
      <c r="F54" s="113">
        <v>13</v>
      </c>
      <c r="G54" s="113">
        <v>508</v>
      </c>
      <c r="H54" s="113">
        <v>90</v>
      </c>
      <c r="I54" s="113">
        <v>52</v>
      </c>
      <c r="J54" s="113">
        <v>33</v>
      </c>
      <c r="K54" s="114">
        <v>376388</v>
      </c>
      <c r="L54" s="113">
        <v>52441</v>
      </c>
      <c r="M54" s="115">
        <v>145535</v>
      </c>
      <c r="N54" s="116">
        <v>516</v>
      </c>
      <c r="O54" s="110"/>
      <c r="P54" s="117"/>
      <c r="Q54" s="110"/>
      <c r="R54" s="110"/>
    </row>
    <row r="55" spans="1:18">
      <c r="A55" s="118"/>
      <c r="B55" s="119"/>
      <c r="C55" s="113"/>
      <c r="D55" s="113"/>
      <c r="E55" s="113"/>
      <c r="F55" s="113"/>
      <c r="G55" s="113"/>
      <c r="H55" s="113"/>
      <c r="I55" s="113"/>
      <c r="J55" s="113"/>
      <c r="K55" s="112"/>
      <c r="L55" s="113"/>
      <c r="M55" s="128"/>
      <c r="N55" s="129"/>
      <c r="O55" s="110"/>
      <c r="P55" s="117"/>
      <c r="Q55" s="110"/>
      <c r="R55" s="110"/>
    </row>
    <row r="56" spans="1:18" ht="29.25">
      <c r="A56" s="130"/>
      <c r="B56" s="131" t="s">
        <v>228</v>
      </c>
      <c r="C56" s="2335" t="s">
        <v>229</v>
      </c>
      <c r="D56" s="2336"/>
      <c r="E56" s="2337"/>
      <c r="F56" s="132" t="s">
        <v>230</v>
      </c>
      <c r="G56" s="2338" t="s">
        <v>229</v>
      </c>
      <c r="H56" s="2339"/>
      <c r="I56" s="2339"/>
      <c r="J56" s="2340"/>
      <c r="K56" s="133" t="s">
        <v>231</v>
      </c>
      <c r="L56" s="134" t="s">
        <v>232</v>
      </c>
      <c r="M56" s="135" t="s">
        <v>233</v>
      </c>
      <c r="N56" s="136" t="s">
        <v>234</v>
      </c>
      <c r="O56" s="93"/>
      <c r="P56" s="94"/>
      <c r="Q56" s="93"/>
      <c r="R56" s="93"/>
    </row>
    <row r="57" spans="1:18" ht="27">
      <c r="A57" s="137"/>
      <c r="B57" s="138" t="s">
        <v>235</v>
      </c>
      <c r="C57" s="90"/>
      <c r="D57" s="139"/>
      <c r="E57" s="140"/>
      <c r="F57" s="87"/>
      <c r="G57" s="2327" t="s">
        <v>236</v>
      </c>
      <c r="H57" s="2328"/>
      <c r="I57" s="2328"/>
      <c r="J57" s="2329"/>
      <c r="K57" s="141"/>
      <c r="L57" s="87"/>
      <c r="M57" s="142" t="s">
        <v>237</v>
      </c>
      <c r="N57" s="143"/>
      <c r="O57" s="93"/>
      <c r="P57" s="94"/>
      <c r="Q57" s="93"/>
      <c r="R57" s="93"/>
    </row>
    <row r="58" spans="1:18">
      <c r="A58" s="144"/>
      <c r="B58" s="145"/>
      <c r="C58" s="146"/>
      <c r="D58" s="147"/>
      <c r="E58" s="147"/>
      <c r="F58" s="147"/>
      <c r="G58" s="147"/>
      <c r="H58" s="147"/>
      <c r="I58" s="147"/>
      <c r="J58" s="147"/>
      <c r="K58" s="148"/>
      <c r="L58" s="147"/>
      <c r="M58" s="149"/>
      <c r="N58" s="150"/>
      <c r="O58" s="151"/>
      <c r="P58" s="101"/>
      <c r="Q58" s="151"/>
      <c r="R58" s="151"/>
    </row>
    <row r="59" spans="1:18">
      <c r="A59" s="152"/>
      <c r="B59" s="153"/>
      <c r="C59" s="154"/>
      <c r="D59" s="154"/>
      <c r="E59" s="155"/>
      <c r="F59" s="154"/>
      <c r="G59" s="154"/>
      <c r="H59" s="154"/>
      <c r="I59" s="154"/>
      <c r="J59" s="154"/>
      <c r="K59" s="156"/>
      <c r="L59" s="149"/>
      <c r="M59" s="149"/>
      <c r="N59" s="153"/>
      <c r="O59" s="153"/>
      <c r="P59" s="153"/>
      <c r="Q59" s="153"/>
      <c r="R59" s="153"/>
    </row>
    <row r="60" spans="1:18">
      <c r="A60" s="153"/>
      <c r="B60" s="153"/>
      <c r="C60" s="153"/>
      <c r="D60" s="153"/>
      <c r="E60" s="153"/>
      <c r="F60" s="153"/>
      <c r="G60" s="153"/>
      <c r="H60" s="153"/>
      <c r="I60" s="153"/>
      <c r="J60" s="153"/>
      <c r="K60" s="153"/>
      <c r="L60" s="110"/>
      <c r="M60" s="110"/>
      <c r="N60" s="153"/>
      <c r="O60" s="153"/>
      <c r="P60" s="153"/>
      <c r="Q60" s="153"/>
      <c r="R60" s="153"/>
    </row>
    <row r="61" spans="1:18" ht="19.5">
      <c r="A61" s="153"/>
      <c r="B61" s="153"/>
      <c r="C61" s="153"/>
      <c r="D61" s="153"/>
      <c r="E61" s="153"/>
      <c r="F61" s="153"/>
      <c r="G61" s="153"/>
      <c r="H61" s="153"/>
      <c r="I61" s="153"/>
      <c r="J61" s="153"/>
      <c r="K61" s="153"/>
      <c r="L61" s="157"/>
      <c r="M61" s="110"/>
      <c r="N61" s="153"/>
      <c r="O61" s="153"/>
      <c r="P61" s="153"/>
      <c r="Q61" s="153"/>
      <c r="R61" s="153"/>
    </row>
    <row r="62" spans="1:18" ht="19.5">
      <c r="A62" s="158"/>
      <c r="B62" s="159"/>
      <c r="C62" s="160"/>
      <c r="D62" s="160"/>
      <c r="E62" s="161"/>
      <c r="F62" s="160"/>
      <c r="G62" s="160"/>
      <c r="H62" s="160"/>
      <c r="I62" s="160"/>
      <c r="J62" s="160"/>
      <c r="K62" s="162"/>
      <c r="L62" s="157"/>
      <c r="M62" s="110"/>
      <c r="N62" s="153"/>
      <c r="O62" s="153"/>
      <c r="P62" s="163"/>
      <c r="Q62" s="153"/>
      <c r="R62" s="153"/>
    </row>
    <row r="63" spans="1:18" ht="24">
      <c r="A63" s="153"/>
      <c r="B63" s="153"/>
      <c r="C63" s="153"/>
      <c r="D63" s="153"/>
      <c r="E63" s="153"/>
      <c r="F63" s="153"/>
      <c r="G63" s="153"/>
      <c r="H63" s="153"/>
      <c r="I63" s="153"/>
      <c r="J63" s="153"/>
      <c r="K63" s="153"/>
      <c r="L63" s="158"/>
      <c r="M63" s="158"/>
      <c r="N63" s="164"/>
      <c r="O63" s="165"/>
      <c r="P63" s="166"/>
      <c r="Q63" s="165"/>
      <c r="R63" s="165"/>
    </row>
    <row r="64" spans="1:18" ht="19.5">
      <c r="A64" s="153"/>
      <c r="B64" s="153"/>
      <c r="C64" s="153"/>
      <c r="D64" s="153"/>
      <c r="E64" s="153"/>
      <c r="F64" s="153"/>
      <c r="G64" s="153"/>
      <c r="H64" s="153"/>
      <c r="I64" s="153"/>
      <c r="J64" s="153"/>
      <c r="K64" s="153"/>
      <c r="L64" s="110"/>
      <c r="M64" s="110"/>
      <c r="N64" s="157"/>
      <c r="O64" s="153"/>
      <c r="P64" s="153"/>
      <c r="Q64" s="153"/>
      <c r="R64" s="153"/>
    </row>
    <row r="65" spans="12:14">
      <c r="L65" s="110"/>
      <c r="M65" s="110"/>
      <c r="N65" s="167"/>
    </row>
    <row r="66" spans="12:14">
      <c r="L66" s="153"/>
      <c r="M66" s="110"/>
      <c r="N66" s="153"/>
    </row>
    <row r="67" spans="12:14">
      <c r="L67" s="153"/>
      <c r="M67" s="110"/>
      <c r="N67" s="153"/>
    </row>
  </sheetData>
  <mergeCells count="7">
    <mergeCell ref="G57:J57"/>
    <mergeCell ref="A3:B3"/>
    <mergeCell ref="A4:B4"/>
    <mergeCell ref="A5:B5"/>
    <mergeCell ref="A6:B6"/>
    <mergeCell ref="C56:E56"/>
    <mergeCell ref="G56:J56"/>
  </mergeCells>
  <phoneticPr fontId="1"/>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82BBA-9284-44C0-B8AE-7B7827E6BC37}">
  <dimension ref="A1:AY755"/>
  <sheetViews>
    <sheetView workbookViewId="0">
      <pane xSplit="9" ySplit="11" topLeftCell="J12" activePane="bottomRight" state="frozen"/>
      <selection pane="topRight" activeCell="J1" sqref="J1"/>
      <selection pane="bottomLeft" activeCell="A12" sqref="A12"/>
      <selection pane="bottomRight" activeCell="AM17" sqref="AM17"/>
    </sheetView>
  </sheetViews>
  <sheetFormatPr defaultColWidth="8.625" defaultRowHeight="13.5"/>
  <cols>
    <col min="1" max="1" width="8.625" style="1"/>
    <col min="2" max="2" width="5.75" style="1" customWidth="1"/>
    <col min="3" max="3" width="5.375" style="1" customWidth="1"/>
    <col min="4" max="4" width="8.625" style="1"/>
    <col min="5" max="8" width="4.625" style="1" hidden="1" customWidth="1"/>
    <col min="9" max="9" width="27.75" style="1" customWidth="1"/>
    <col min="10" max="10" width="8.375" style="1" bestFit="1" customWidth="1"/>
    <col min="11" max="11" width="8.5" style="1" bestFit="1" customWidth="1"/>
    <col min="12" max="14" width="8.5" style="1" hidden="1" customWidth="1"/>
    <col min="15" max="24" width="8.375" style="1" hidden="1" customWidth="1"/>
    <col min="25" max="26" width="8.5" style="1" hidden="1" customWidth="1"/>
    <col min="27" max="27" width="8.375" style="1" hidden="1" customWidth="1"/>
    <col min="28" max="28" width="8.5" style="1" hidden="1" customWidth="1"/>
    <col min="29" max="31" width="8.375" style="1" hidden="1" customWidth="1"/>
    <col min="32" max="32" width="8.5" style="1" hidden="1" customWidth="1"/>
    <col min="33" max="34" width="8.375" style="1" hidden="1" customWidth="1"/>
    <col min="35" max="35" width="8.5" style="1" hidden="1" customWidth="1"/>
    <col min="36" max="37" width="8.375" style="1" hidden="1" customWidth="1"/>
    <col min="38" max="39" width="8.375" style="1" bestFit="1" customWidth="1"/>
    <col min="40" max="44" width="8.375" style="1" hidden="1" customWidth="1"/>
    <col min="45" max="46" width="8.375" style="1" bestFit="1" customWidth="1"/>
    <col min="47" max="51" width="8.375" style="1" hidden="1" customWidth="1"/>
    <col min="52" max="16384" width="8.625" style="1"/>
  </cols>
  <sheetData>
    <row r="1" spans="1:51">
      <c r="A1" s="1">
        <v>1</v>
      </c>
      <c r="B1" s="170" t="s">
        <v>238</v>
      </c>
      <c r="C1" s="170"/>
      <c r="D1" s="170"/>
      <c r="E1" s="170"/>
      <c r="F1" s="170"/>
      <c r="G1" s="170"/>
      <c r="H1" s="170"/>
      <c r="I1" s="170"/>
    </row>
    <row r="2" spans="1:51">
      <c r="A2" s="1">
        <v>2</v>
      </c>
      <c r="J2" s="1" t="s">
        <v>239</v>
      </c>
    </row>
    <row r="3" spans="1:51" hidden="1">
      <c r="A3" s="1">
        <v>3</v>
      </c>
      <c r="J3" s="1" t="s">
        <v>240</v>
      </c>
    </row>
    <row r="4" spans="1:51" hidden="1">
      <c r="A4" s="1">
        <v>4</v>
      </c>
    </row>
    <row r="5" spans="1:51">
      <c r="A5" s="1">
        <v>5</v>
      </c>
      <c r="J5" s="1" t="s">
        <v>241</v>
      </c>
    </row>
    <row r="6" spans="1:51" hidden="1">
      <c r="A6" s="1">
        <v>6</v>
      </c>
      <c r="J6" s="1" t="s">
        <v>242</v>
      </c>
      <c r="K6" s="1" t="s">
        <v>242</v>
      </c>
      <c r="L6" s="1" t="s">
        <v>242</v>
      </c>
      <c r="M6" s="1" t="s">
        <v>242</v>
      </c>
      <c r="N6" s="1" t="s">
        <v>242</v>
      </c>
      <c r="O6" s="1" t="s">
        <v>242</v>
      </c>
      <c r="P6" s="1" t="s">
        <v>242</v>
      </c>
      <c r="Q6" s="1" t="s">
        <v>243</v>
      </c>
      <c r="R6" s="1" t="s">
        <v>243</v>
      </c>
      <c r="S6" s="1" t="s">
        <v>243</v>
      </c>
      <c r="T6" s="1" t="s">
        <v>243</v>
      </c>
      <c r="U6" s="1" t="s">
        <v>243</v>
      </c>
      <c r="V6" s="1" t="s">
        <v>243</v>
      </c>
      <c r="W6" s="1" t="s">
        <v>243</v>
      </c>
      <c r="X6" s="1" t="s">
        <v>244</v>
      </c>
      <c r="Y6" s="1" t="s">
        <v>244</v>
      </c>
      <c r="Z6" s="1" t="s">
        <v>244</v>
      </c>
      <c r="AA6" s="1" t="s">
        <v>244</v>
      </c>
      <c r="AB6" s="1" t="s">
        <v>244</v>
      </c>
      <c r="AC6" s="1" t="s">
        <v>244</v>
      </c>
      <c r="AD6" s="1" t="s">
        <v>244</v>
      </c>
      <c r="AE6" s="1" t="s">
        <v>245</v>
      </c>
      <c r="AF6" s="1" t="s">
        <v>245</v>
      </c>
      <c r="AG6" s="1" t="s">
        <v>245</v>
      </c>
      <c r="AH6" s="1" t="s">
        <v>245</v>
      </c>
      <c r="AI6" s="1" t="s">
        <v>245</v>
      </c>
      <c r="AJ6" s="1" t="s">
        <v>245</v>
      </c>
      <c r="AK6" s="1" t="s">
        <v>245</v>
      </c>
      <c r="AL6" s="1" t="s">
        <v>246</v>
      </c>
      <c r="AM6" s="1" t="s">
        <v>246</v>
      </c>
      <c r="AN6" s="1" t="s">
        <v>246</v>
      </c>
      <c r="AO6" s="1" t="s">
        <v>246</v>
      </c>
      <c r="AP6" s="1" t="s">
        <v>246</v>
      </c>
      <c r="AQ6" s="1" t="s">
        <v>246</v>
      </c>
      <c r="AR6" s="1" t="s">
        <v>246</v>
      </c>
      <c r="AS6" s="1" t="s">
        <v>247</v>
      </c>
      <c r="AT6" s="1" t="s">
        <v>247</v>
      </c>
      <c r="AU6" s="1" t="s">
        <v>247</v>
      </c>
      <c r="AV6" s="1" t="s">
        <v>247</v>
      </c>
      <c r="AW6" s="1" t="s">
        <v>247</v>
      </c>
      <c r="AX6" s="1" t="s">
        <v>247</v>
      </c>
      <c r="AY6" s="1" t="s">
        <v>247</v>
      </c>
    </row>
    <row r="7" spans="1:51" hidden="1">
      <c r="A7" s="1">
        <v>7</v>
      </c>
      <c r="J7" s="1">
        <v>0</v>
      </c>
      <c r="K7" s="1">
        <v>0</v>
      </c>
      <c r="L7" s="1">
        <v>0</v>
      </c>
      <c r="M7" s="1">
        <v>0</v>
      </c>
      <c r="N7" s="1">
        <v>0</v>
      </c>
      <c r="O7" s="1">
        <v>0</v>
      </c>
      <c r="P7" s="1">
        <v>0</v>
      </c>
      <c r="Q7" s="1">
        <v>1</v>
      </c>
      <c r="R7" s="1">
        <v>1</v>
      </c>
      <c r="S7" s="1">
        <v>1</v>
      </c>
      <c r="T7" s="1">
        <v>1</v>
      </c>
      <c r="U7" s="1">
        <v>1</v>
      </c>
      <c r="V7" s="1">
        <v>1</v>
      </c>
      <c r="W7" s="1">
        <v>1</v>
      </c>
      <c r="X7" s="1">
        <v>1</v>
      </c>
      <c r="Y7" s="1">
        <v>1</v>
      </c>
      <c r="Z7" s="1">
        <v>1</v>
      </c>
      <c r="AA7" s="1">
        <v>1</v>
      </c>
      <c r="AB7" s="1">
        <v>1</v>
      </c>
      <c r="AC7" s="1">
        <v>1</v>
      </c>
      <c r="AD7" s="1">
        <v>1</v>
      </c>
      <c r="AE7" s="1">
        <v>2</v>
      </c>
      <c r="AF7" s="1">
        <v>2</v>
      </c>
      <c r="AG7" s="1">
        <v>2</v>
      </c>
      <c r="AH7" s="1">
        <v>2</v>
      </c>
      <c r="AI7" s="1">
        <v>2</v>
      </c>
      <c r="AJ7" s="1">
        <v>2</v>
      </c>
      <c r="AK7" s="1">
        <v>2</v>
      </c>
      <c r="AL7" s="1">
        <v>2</v>
      </c>
      <c r="AM7" s="1">
        <v>2</v>
      </c>
      <c r="AN7" s="1">
        <v>2</v>
      </c>
      <c r="AO7" s="1">
        <v>2</v>
      </c>
      <c r="AP7" s="1">
        <v>2</v>
      </c>
      <c r="AQ7" s="1">
        <v>2</v>
      </c>
      <c r="AR7" s="1">
        <v>2</v>
      </c>
      <c r="AS7" s="1">
        <v>1</v>
      </c>
      <c r="AT7" s="1">
        <v>1</v>
      </c>
      <c r="AU7" s="1">
        <v>1</v>
      </c>
      <c r="AV7" s="1">
        <v>1</v>
      </c>
      <c r="AW7" s="1">
        <v>1</v>
      </c>
      <c r="AX7" s="1">
        <v>1</v>
      </c>
      <c r="AY7" s="1">
        <v>1</v>
      </c>
    </row>
    <row r="8" spans="1:51" hidden="1">
      <c r="A8" s="1">
        <v>8</v>
      </c>
      <c r="J8" s="1" t="s">
        <v>248</v>
      </c>
      <c r="K8" s="1" t="s">
        <v>249</v>
      </c>
      <c r="L8" s="1" t="s">
        <v>250</v>
      </c>
      <c r="M8" s="1" t="s">
        <v>251</v>
      </c>
      <c r="N8" s="1" t="s">
        <v>252</v>
      </c>
      <c r="O8" s="1" t="s">
        <v>253</v>
      </c>
      <c r="P8" s="1" t="s">
        <v>254</v>
      </c>
      <c r="Q8" s="1" t="s">
        <v>248</v>
      </c>
      <c r="R8" s="1" t="s">
        <v>249</v>
      </c>
      <c r="S8" s="1" t="s">
        <v>250</v>
      </c>
      <c r="T8" s="1" t="s">
        <v>251</v>
      </c>
      <c r="U8" s="1" t="s">
        <v>252</v>
      </c>
      <c r="V8" s="1" t="s">
        <v>253</v>
      </c>
      <c r="W8" s="1" t="s">
        <v>254</v>
      </c>
      <c r="X8" s="1" t="s">
        <v>248</v>
      </c>
      <c r="Y8" s="1" t="s">
        <v>249</v>
      </c>
      <c r="Z8" s="1" t="s">
        <v>250</v>
      </c>
      <c r="AA8" s="1" t="s">
        <v>251</v>
      </c>
      <c r="AB8" s="1" t="s">
        <v>252</v>
      </c>
      <c r="AC8" s="1" t="s">
        <v>253</v>
      </c>
      <c r="AD8" s="1" t="s">
        <v>254</v>
      </c>
      <c r="AE8" s="1" t="s">
        <v>248</v>
      </c>
      <c r="AF8" s="1" t="s">
        <v>249</v>
      </c>
      <c r="AG8" s="1" t="s">
        <v>250</v>
      </c>
      <c r="AH8" s="1" t="s">
        <v>251</v>
      </c>
      <c r="AI8" s="1" t="s">
        <v>252</v>
      </c>
      <c r="AJ8" s="1" t="s">
        <v>253</v>
      </c>
      <c r="AK8" s="1" t="s">
        <v>254</v>
      </c>
      <c r="AL8" s="1" t="s">
        <v>248</v>
      </c>
      <c r="AM8" s="1" t="s">
        <v>249</v>
      </c>
      <c r="AN8" s="1" t="s">
        <v>250</v>
      </c>
      <c r="AO8" s="1" t="s">
        <v>251</v>
      </c>
      <c r="AP8" s="1" t="s">
        <v>252</v>
      </c>
      <c r="AQ8" s="1" t="s">
        <v>253</v>
      </c>
      <c r="AR8" s="1" t="s">
        <v>254</v>
      </c>
      <c r="AS8" s="1" t="s">
        <v>248</v>
      </c>
      <c r="AT8" s="1" t="s">
        <v>249</v>
      </c>
      <c r="AU8" s="1" t="s">
        <v>250</v>
      </c>
      <c r="AV8" s="1" t="s">
        <v>251</v>
      </c>
      <c r="AW8" s="1" t="s">
        <v>252</v>
      </c>
      <c r="AX8" s="1" t="s">
        <v>253</v>
      </c>
      <c r="AY8" s="1" t="s">
        <v>254</v>
      </c>
    </row>
    <row r="9" spans="1:51" hidden="1">
      <c r="A9" s="1">
        <v>9</v>
      </c>
      <c r="J9" s="1">
        <v>0</v>
      </c>
      <c r="K9" s="1">
        <v>0</v>
      </c>
      <c r="L9" s="1">
        <v>1</v>
      </c>
      <c r="M9" s="1">
        <v>1</v>
      </c>
      <c r="N9" s="1">
        <v>1</v>
      </c>
      <c r="O9" s="1">
        <v>2</v>
      </c>
      <c r="P9" s="1">
        <v>2</v>
      </c>
      <c r="Q9" s="1">
        <v>0</v>
      </c>
      <c r="R9" s="1">
        <v>0</v>
      </c>
      <c r="S9" s="1">
        <v>1</v>
      </c>
      <c r="T9" s="1">
        <v>1</v>
      </c>
      <c r="U9" s="1">
        <v>1</v>
      </c>
      <c r="V9" s="1">
        <v>2</v>
      </c>
      <c r="W9" s="1">
        <v>2</v>
      </c>
      <c r="X9" s="1">
        <v>0</v>
      </c>
      <c r="Y9" s="1">
        <v>0</v>
      </c>
      <c r="Z9" s="1">
        <v>1</v>
      </c>
      <c r="AA9" s="1">
        <v>1</v>
      </c>
      <c r="AB9" s="1">
        <v>1</v>
      </c>
      <c r="AC9" s="1">
        <v>2</v>
      </c>
      <c r="AD9" s="1">
        <v>2</v>
      </c>
      <c r="AE9" s="1">
        <v>0</v>
      </c>
      <c r="AF9" s="1">
        <v>0</v>
      </c>
      <c r="AG9" s="1">
        <v>1</v>
      </c>
      <c r="AH9" s="1">
        <v>1</v>
      </c>
      <c r="AI9" s="1">
        <v>1</v>
      </c>
      <c r="AJ9" s="1">
        <v>2</v>
      </c>
      <c r="AK9" s="1">
        <v>2</v>
      </c>
      <c r="AL9" s="1">
        <v>0</v>
      </c>
      <c r="AM9" s="1">
        <v>0</v>
      </c>
      <c r="AN9" s="1">
        <v>1</v>
      </c>
      <c r="AO9" s="1">
        <v>1</v>
      </c>
      <c r="AP9" s="1">
        <v>1</v>
      </c>
      <c r="AQ9" s="1">
        <v>2</v>
      </c>
      <c r="AR9" s="1">
        <v>2</v>
      </c>
      <c r="AS9" s="1">
        <v>0</v>
      </c>
      <c r="AT9" s="1">
        <v>0</v>
      </c>
      <c r="AU9" s="1">
        <v>1</v>
      </c>
      <c r="AV9" s="1">
        <v>1</v>
      </c>
      <c r="AW9" s="1">
        <v>1</v>
      </c>
      <c r="AX9" s="1">
        <v>2</v>
      </c>
      <c r="AY9" s="1">
        <v>2</v>
      </c>
    </row>
    <row r="10" spans="1:51">
      <c r="A10" s="1">
        <v>10</v>
      </c>
      <c r="J10" s="1" t="s">
        <v>255</v>
      </c>
      <c r="Q10" s="1" t="s">
        <v>256</v>
      </c>
      <c r="X10" s="1" t="s">
        <v>257</v>
      </c>
      <c r="AE10" s="1" t="s">
        <v>258</v>
      </c>
      <c r="AL10" s="168" t="s">
        <v>259</v>
      </c>
      <c r="AM10" s="168"/>
      <c r="AS10" s="168" t="s">
        <v>260</v>
      </c>
      <c r="AT10" s="168"/>
    </row>
    <row r="11" spans="1:51" ht="54">
      <c r="A11" s="1">
        <v>11</v>
      </c>
      <c r="D11" s="1" t="s">
        <v>261</v>
      </c>
      <c r="I11" s="1" t="s">
        <v>262</v>
      </c>
      <c r="J11" s="169" t="s">
        <v>263</v>
      </c>
      <c r="K11" s="169" t="s">
        <v>264</v>
      </c>
      <c r="L11" s="169" t="s">
        <v>265</v>
      </c>
      <c r="M11" s="169" t="s">
        <v>266</v>
      </c>
      <c r="N11" s="169" t="s">
        <v>267</v>
      </c>
      <c r="O11" s="169" t="s">
        <v>268</v>
      </c>
      <c r="P11" s="169" t="s">
        <v>269</v>
      </c>
      <c r="Q11" s="169" t="s">
        <v>263</v>
      </c>
      <c r="R11" s="169" t="s">
        <v>264</v>
      </c>
      <c r="S11" s="169" t="s">
        <v>265</v>
      </c>
      <c r="T11" s="169" t="s">
        <v>266</v>
      </c>
      <c r="U11" s="169" t="s">
        <v>267</v>
      </c>
      <c r="V11" s="169" t="s">
        <v>268</v>
      </c>
      <c r="W11" s="169" t="s">
        <v>269</v>
      </c>
      <c r="X11" s="169" t="s">
        <v>263</v>
      </c>
      <c r="Y11" s="169" t="s">
        <v>264</v>
      </c>
      <c r="Z11" s="169" t="s">
        <v>265</v>
      </c>
      <c r="AA11" s="169" t="s">
        <v>266</v>
      </c>
      <c r="AB11" s="169" t="s">
        <v>267</v>
      </c>
      <c r="AC11" s="169" t="s">
        <v>268</v>
      </c>
      <c r="AD11" s="169" t="s">
        <v>269</v>
      </c>
      <c r="AE11" s="169" t="s">
        <v>263</v>
      </c>
      <c r="AF11" s="169" t="s">
        <v>264</v>
      </c>
      <c r="AG11" s="169" t="s">
        <v>265</v>
      </c>
      <c r="AH11" s="169" t="s">
        <v>266</v>
      </c>
      <c r="AI11" s="169" t="s">
        <v>267</v>
      </c>
      <c r="AJ11" s="169" t="s">
        <v>268</v>
      </c>
      <c r="AK11" s="169" t="s">
        <v>269</v>
      </c>
      <c r="AL11" s="169" t="s">
        <v>263</v>
      </c>
      <c r="AM11" s="169" t="s">
        <v>264</v>
      </c>
      <c r="AN11" s="169" t="s">
        <v>265</v>
      </c>
      <c r="AO11" s="169" t="s">
        <v>266</v>
      </c>
      <c r="AP11" s="169" t="s">
        <v>267</v>
      </c>
      <c r="AQ11" s="169" t="s">
        <v>268</v>
      </c>
      <c r="AR11" s="169" t="s">
        <v>269</v>
      </c>
      <c r="AS11" s="169" t="s">
        <v>263</v>
      </c>
      <c r="AT11" s="169" t="s">
        <v>264</v>
      </c>
      <c r="AU11" s="169" t="s">
        <v>265</v>
      </c>
      <c r="AV11" s="169" t="s">
        <v>266</v>
      </c>
      <c r="AW11" s="169" t="s">
        <v>267</v>
      </c>
      <c r="AX11" s="169" t="s">
        <v>268</v>
      </c>
      <c r="AY11" s="169" t="s">
        <v>269</v>
      </c>
    </row>
    <row r="12" spans="1:51">
      <c r="A12" s="1">
        <v>12</v>
      </c>
      <c r="B12" s="1" t="s">
        <v>270</v>
      </c>
      <c r="C12" s="1">
        <v>1</v>
      </c>
      <c r="D12" s="1" t="s">
        <v>208</v>
      </c>
      <c r="E12" s="1" t="s">
        <v>271</v>
      </c>
      <c r="F12" s="1">
        <v>0</v>
      </c>
      <c r="G12" s="1" t="s">
        <v>272</v>
      </c>
      <c r="H12" s="1">
        <v>0</v>
      </c>
      <c r="I12" s="1" t="s">
        <v>273</v>
      </c>
      <c r="J12" s="15">
        <v>214169</v>
      </c>
      <c r="K12" s="15">
        <v>2203102</v>
      </c>
      <c r="L12" s="15">
        <v>1166889</v>
      </c>
      <c r="M12" s="15">
        <v>1029050</v>
      </c>
      <c r="N12" s="15">
        <v>1899234</v>
      </c>
      <c r="O12" s="15">
        <v>984569</v>
      </c>
      <c r="P12" s="15">
        <v>907705</v>
      </c>
      <c r="Q12" s="15">
        <v>89402</v>
      </c>
      <c r="R12" s="15">
        <v>282934</v>
      </c>
      <c r="S12" s="15">
        <v>121899</v>
      </c>
      <c r="T12" s="15">
        <v>160261</v>
      </c>
      <c r="U12" s="15">
        <v>155257</v>
      </c>
      <c r="V12" s="15">
        <v>49091</v>
      </c>
      <c r="W12" s="15">
        <v>105569</v>
      </c>
      <c r="X12" s="15">
        <v>123629</v>
      </c>
      <c r="Y12" s="15">
        <v>1915577</v>
      </c>
      <c r="Z12" s="15">
        <v>1043156</v>
      </c>
      <c r="AA12" s="15">
        <v>866081</v>
      </c>
      <c r="AB12" s="15">
        <v>1740191</v>
      </c>
      <c r="AC12" s="15">
        <v>934148</v>
      </c>
      <c r="AD12" s="15">
        <v>799729</v>
      </c>
      <c r="AE12" s="15">
        <v>106323</v>
      </c>
      <c r="AF12" s="15">
        <v>1578719</v>
      </c>
      <c r="AG12" s="15">
        <v>926973</v>
      </c>
      <c r="AH12" s="15">
        <v>646246</v>
      </c>
      <c r="AI12" s="15">
        <v>1429356</v>
      </c>
      <c r="AJ12" s="15">
        <v>832766</v>
      </c>
      <c r="AK12" s="15">
        <v>591106</v>
      </c>
      <c r="AL12" s="15">
        <v>17306</v>
      </c>
      <c r="AM12" s="15">
        <v>336858</v>
      </c>
      <c r="AN12" s="15">
        <v>116183</v>
      </c>
      <c r="AO12" s="15">
        <v>219835</v>
      </c>
      <c r="AP12" s="15">
        <v>310835</v>
      </c>
      <c r="AQ12" s="15">
        <v>101382</v>
      </c>
      <c r="AR12" s="15">
        <v>208623</v>
      </c>
      <c r="AS12" s="15">
        <v>1138</v>
      </c>
      <c r="AT12" s="15">
        <v>4591</v>
      </c>
      <c r="AU12" s="15">
        <v>1834</v>
      </c>
      <c r="AV12" s="15">
        <v>2708</v>
      </c>
      <c r="AW12" s="15">
        <v>3786</v>
      </c>
      <c r="AX12" s="15">
        <v>1330</v>
      </c>
      <c r="AY12" s="15">
        <v>2407</v>
      </c>
    </row>
    <row r="13" spans="1:51">
      <c r="A13" s="1">
        <v>23</v>
      </c>
      <c r="B13" s="1" t="s">
        <v>270</v>
      </c>
      <c r="C13" s="1">
        <v>1</v>
      </c>
      <c r="D13" s="1" t="s">
        <v>208</v>
      </c>
      <c r="E13" s="1" t="s">
        <v>274</v>
      </c>
      <c r="F13" s="1">
        <v>1</v>
      </c>
      <c r="G13" s="1" t="s">
        <v>272</v>
      </c>
      <c r="H13" s="1">
        <v>0</v>
      </c>
      <c r="I13" s="1" t="s">
        <v>275</v>
      </c>
      <c r="J13" s="15">
        <v>650</v>
      </c>
      <c r="K13" s="15">
        <v>7211</v>
      </c>
      <c r="L13" s="15">
        <v>5151</v>
      </c>
      <c r="M13" s="15">
        <v>1990</v>
      </c>
      <c r="N13" s="15">
        <v>4867</v>
      </c>
      <c r="O13" s="15">
        <v>3284</v>
      </c>
      <c r="P13" s="15">
        <v>1513</v>
      </c>
      <c r="Q13" s="15">
        <v>0</v>
      </c>
      <c r="R13" s="15">
        <v>0</v>
      </c>
      <c r="S13" s="15">
        <v>0</v>
      </c>
      <c r="T13" s="15">
        <v>0</v>
      </c>
      <c r="U13" s="15">
        <v>0</v>
      </c>
      <c r="V13" s="15">
        <v>0</v>
      </c>
      <c r="W13" s="15">
        <v>0</v>
      </c>
      <c r="X13" s="15">
        <v>636</v>
      </c>
      <c r="Y13" s="15">
        <v>6998</v>
      </c>
      <c r="Z13" s="15">
        <v>4983</v>
      </c>
      <c r="AA13" s="15">
        <v>1945</v>
      </c>
      <c r="AB13" s="15">
        <v>4753</v>
      </c>
      <c r="AC13" s="15">
        <v>3191</v>
      </c>
      <c r="AD13" s="15">
        <v>1492</v>
      </c>
      <c r="AE13" s="15">
        <v>460</v>
      </c>
      <c r="AF13" s="15">
        <v>4644</v>
      </c>
      <c r="AG13" s="15">
        <v>3162</v>
      </c>
      <c r="AH13" s="15">
        <v>1466</v>
      </c>
      <c r="AI13" s="15">
        <v>3308</v>
      </c>
      <c r="AJ13" s="15">
        <v>2132</v>
      </c>
      <c r="AK13" s="15">
        <v>1160</v>
      </c>
      <c r="AL13" s="15">
        <v>176</v>
      </c>
      <c r="AM13" s="15">
        <v>2354</v>
      </c>
      <c r="AN13" s="15">
        <v>1821</v>
      </c>
      <c r="AO13" s="15">
        <v>479</v>
      </c>
      <c r="AP13" s="15">
        <v>1445</v>
      </c>
      <c r="AQ13" s="15">
        <v>1059</v>
      </c>
      <c r="AR13" s="15">
        <v>332</v>
      </c>
      <c r="AS13" s="15">
        <v>14</v>
      </c>
      <c r="AT13" s="15">
        <v>213</v>
      </c>
      <c r="AU13" s="15">
        <v>168</v>
      </c>
      <c r="AV13" s="15">
        <v>45</v>
      </c>
      <c r="AW13" s="15">
        <v>114</v>
      </c>
      <c r="AX13" s="15">
        <v>93</v>
      </c>
      <c r="AY13" s="15">
        <v>21</v>
      </c>
    </row>
    <row r="14" spans="1:51">
      <c r="A14" s="1">
        <v>34</v>
      </c>
      <c r="B14" s="1" t="s">
        <v>270</v>
      </c>
      <c r="C14" s="1">
        <v>1</v>
      </c>
      <c r="D14" s="1" t="s">
        <v>208</v>
      </c>
      <c r="E14" s="1" t="s">
        <v>276</v>
      </c>
      <c r="F14" s="1">
        <v>2</v>
      </c>
      <c r="G14" s="1" t="s">
        <v>272</v>
      </c>
      <c r="H14" s="1">
        <v>0</v>
      </c>
      <c r="I14" s="1" t="s">
        <v>277</v>
      </c>
      <c r="J14" s="15">
        <v>597</v>
      </c>
      <c r="K14" s="15">
        <v>6706</v>
      </c>
      <c r="L14" s="15">
        <v>4808</v>
      </c>
      <c r="M14" s="15">
        <v>1834</v>
      </c>
      <c r="N14" s="15">
        <v>4475</v>
      </c>
      <c r="O14" s="15">
        <v>3023</v>
      </c>
      <c r="P14" s="15">
        <v>1388</v>
      </c>
      <c r="Q14" s="15">
        <v>0</v>
      </c>
      <c r="R14" s="15">
        <v>0</v>
      </c>
      <c r="S14" s="15">
        <v>0</v>
      </c>
      <c r="T14" s="15">
        <v>0</v>
      </c>
      <c r="U14" s="15">
        <v>0</v>
      </c>
      <c r="V14" s="15">
        <v>0</v>
      </c>
      <c r="W14" s="15">
        <v>0</v>
      </c>
      <c r="X14" s="15">
        <v>584</v>
      </c>
      <c r="Y14" s="15">
        <v>6495</v>
      </c>
      <c r="Z14" s="15">
        <v>4642</v>
      </c>
      <c r="AA14" s="15">
        <v>1789</v>
      </c>
      <c r="AB14" s="15">
        <v>4363</v>
      </c>
      <c r="AC14" s="15">
        <v>2932</v>
      </c>
      <c r="AD14" s="15">
        <v>1367</v>
      </c>
      <c r="AE14" s="15">
        <v>423</v>
      </c>
      <c r="AF14" s="15">
        <v>4230</v>
      </c>
      <c r="AG14" s="15">
        <v>2897</v>
      </c>
      <c r="AH14" s="15">
        <v>1323</v>
      </c>
      <c r="AI14" s="15">
        <v>2974</v>
      </c>
      <c r="AJ14" s="15">
        <v>1916</v>
      </c>
      <c r="AK14" s="15">
        <v>1048</v>
      </c>
      <c r="AL14" s="15">
        <v>161</v>
      </c>
      <c r="AM14" s="15">
        <v>2265</v>
      </c>
      <c r="AN14" s="15">
        <v>1745</v>
      </c>
      <c r="AO14" s="15">
        <v>466</v>
      </c>
      <c r="AP14" s="15">
        <v>1389</v>
      </c>
      <c r="AQ14" s="15">
        <v>1016</v>
      </c>
      <c r="AR14" s="15">
        <v>319</v>
      </c>
      <c r="AS14" s="15">
        <v>13</v>
      </c>
      <c r="AT14" s="15">
        <v>211</v>
      </c>
      <c r="AU14" s="15">
        <v>166</v>
      </c>
      <c r="AV14" s="15">
        <v>45</v>
      </c>
      <c r="AW14" s="15">
        <v>112</v>
      </c>
      <c r="AX14" s="15">
        <v>91</v>
      </c>
      <c r="AY14" s="15">
        <v>21</v>
      </c>
    </row>
    <row r="15" spans="1:51">
      <c r="A15" s="1">
        <v>45</v>
      </c>
      <c r="B15" s="1" t="s">
        <v>270</v>
      </c>
      <c r="C15" s="1">
        <v>1</v>
      </c>
      <c r="D15" s="1" t="s">
        <v>208</v>
      </c>
      <c r="E15" s="1" t="s">
        <v>278</v>
      </c>
      <c r="F15" s="1">
        <v>4</v>
      </c>
      <c r="G15" s="1" t="s">
        <v>272</v>
      </c>
      <c r="H15" s="1">
        <v>0</v>
      </c>
      <c r="I15" s="1" t="s">
        <v>279</v>
      </c>
      <c r="J15" s="15">
        <v>542</v>
      </c>
      <c r="K15" s="15">
        <v>5713</v>
      </c>
      <c r="L15" s="15">
        <v>3906</v>
      </c>
      <c r="M15" s="15">
        <v>1743</v>
      </c>
      <c r="N15" s="15">
        <v>3783</v>
      </c>
      <c r="O15" s="15">
        <v>2400</v>
      </c>
      <c r="P15" s="15">
        <v>1319</v>
      </c>
      <c r="Q15" s="15">
        <v>0</v>
      </c>
      <c r="R15" s="15">
        <v>0</v>
      </c>
      <c r="S15" s="15">
        <v>0</v>
      </c>
      <c r="T15" s="15">
        <v>0</v>
      </c>
      <c r="U15" s="15">
        <v>0</v>
      </c>
      <c r="V15" s="15">
        <v>0</v>
      </c>
      <c r="W15" s="15">
        <v>0</v>
      </c>
      <c r="X15" s="15">
        <v>530</v>
      </c>
      <c r="Y15" s="15">
        <v>5515</v>
      </c>
      <c r="Z15" s="15">
        <v>3752</v>
      </c>
      <c r="AA15" s="15">
        <v>1699</v>
      </c>
      <c r="AB15" s="15">
        <v>3672</v>
      </c>
      <c r="AC15" s="15">
        <v>2309</v>
      </c>
      <c r="AD15" s="15">
        <v>1299</v>
      </c>
      <c r="AE15" s="15">
        <v>402</v>
      </c>
      <c r="AF15" s="15">
        <v>4095</v>
      </c>
      <c r="AG15" s="15">
        <v>2780</v>
      </c>
      <c r="AH15" s="15">
        <v>1305</v>
      </c>
      <c r="AI15" s="15">
        <v>2892</v>
      </c>
      <c r="AJ15" s="15">
        <v>1841</v>
      </c>
      <c r="AK15" s="15">
        <v>1041</v>
      </c>
      <c r="AL15" s="15">
        <v>128</v>
      </c>
      <c r="AM15" s="15">
        <v>1420</v>
      </c>
      <c r="AN15" s="15">
        <v>972</v>
      </c>
      <c r="AO15" s="15">
        <v>394</v>
      </c>
      <c r="AP15" s="15">
        <v>780</v>
      </c>
      <c r="AQ15" s="15">
        <v>468</v>
      </c>
      <c r="AR15" s="15">
        <v>258</v>
      </c>
      <c r="AS15" s="15">
        <v>12</v>
      </c>
      <c r="AT15" s="15">
        <v>198</v>
      </c>
      <c r="AU15" s="15">
        <v>154</v>
      </c>
      <c r="AV15" s="15">
        <v>44</v>
      </c>
      <c r="AW15" s="15">
        <v>111</v>
      </c>
      <c r="AX15" s="15">
        <v>91</v>
      </c>
      <c r="AY15" s="15">
        <v>20</v>
      </c>
    </row>
    <row r="16" spans="1:51">
      <c r="A16" s="1">
        <v>56</v>
      </c>
      <c r="B16" s="1" t="s">
        <v>270</v>
      </c>
      <c r="C16" s="1">
        <v>1</v>
      </c>
      <c r="D16" s="1" t="s">
        <v>208</v>
      </c>
      <c r="E16" s="1" t="s">
        <v>280</v>
      </c>
      <c r="F16" s="1">
        <v>5</v>
      </c>
      <c r="G16" s="1" t="s">
        <v>272</v>
      </c>
      <c r="H16" s="1">
        <v>0</v>
      </c>
      <c r="I16" s="1" t="s">
        <v>281</v>
      </c>
      <c r="J16" s="15">
        <v>4</v>
      </c>
      <c r="K16" s="15">
        <v>15</v>
      </c>
      <c r="L16" s="15">
        <v>6</v>
      </c>
      <c r="M16" s="15">
        <v>9</v>
      </c>
      <c r="N16" s="15">
        <v>13</v>
      </c>
      <c r="O16" s="15">
        <v>5</v>
      </c>
      <c r="P16" s="15">
        <v>8</v>
      </c>
      <c r="Q16" s="15">
        <v>0</v>
      </c>
      <c r="R16" s="15">
        <v>0</v>
      </c>
      <c r="S16" s="15">
        <v>0</v>
      </c>
      <c r="T16" s="15">
        <v>0</v>
      </c>
      <c r="U16" s="15">
        <v>0</v>
      </c>
      <c r="V16" s="15">
        <v>0</v>
      </c>
      <c r="W16" s="15">
        <v>0</v>
      </c>
      <c r="X16" s="15">
        <v>4</v>
      </c>
      <c r="Y16" s="15">
        <v>15</v>
      </c>
      <c r="Z16" s="15">
        <v>6</v>
      </c>
      <c r="AA16" s="15">
        <v>9</v>
      </c>
      <c r="AB16" s="15">
        <v>13</v>
      </c>
      <c r="AC16" s="15">
        <v>5</v>
      </c>
      <c r="AD16" s="15">
        <v>8</v>
      </c>
      <c r="AE16" s="15">
        <v>4</v>
      </c>
      <c r="AF16" s="15">
        <v>15</v>
      </c>
      <c r="AG16" s="15">
        <v>6</v>
      </c>
      <c r="AH16" s="15">
        <v>9</v>
      </c>
      <c r="AI16" s="15">
        <v>13</v>
      </c>
      <c r="AJ16" s="15">
        <v>5</v>
      </c>
      <c r="AK16" s="15">
        <v>8</v>
      </c>
      <c r="AL16" s="15">
        <v>0</v>
      </c>
      <c r="AM16" s="15">
        <v>0</v>
      </c>
      <c r="AN16" s="15">
        <v>0</v>
      </c>
      <c r="AO16" s="15">
        <v>0</v>
      </c>
      <c r="AP16" s="15">
        <v>0</v>
      </c>
      <c r="AQ16" s="15">
        <v>0</v>
      </c>
      <c r="AR16" s="15">
        <v>0</v>
      </c>
      <c r="AS16" s="15">
        <v>0</v>
      </c>
      <c r="AT16" s="15">
        <v>0</v>
      </c>
      <c r="AU16" s="15">
        <v>0</v>
      </c>
      <c r="AV16" s="15">
        <v>0</v>
      </c>
      <c r="AW16" s="15">
        <v>0</v>
      </c>
      <c r="AX16" s="15">
        <v>0</v>
      </c>
      <c r="AY16" s="15">
        <v>0</v>
      </c>
    </row>
    <row r="17" spans="1:51">
      <c r="A17" s="1">
        <v>67</v>
      </c>
      <c r="B17" s="1" t="s">
        <v>270</v>
      </c>
      <c r="C17" s="1">
        <v>1</v>
      </c>
      <c r="D17" s="1" t="s">
        <v>208</v>
      </c>
      <c r="E17" s="1" t="s">
        <v>282</v>
      </c>
      <c r="F17" s="1">
        <v>5</v>
      </c>
      <c r="G17" s="1" t="s">
        <v>272</v>
      </c>
      <c r="H17" s="1">
        <v>0</v>
      </c>
      <c r="I17" s="1" t="s">
        <v>283</v>
      </c>
      <c r="J17" s="15">
        <v>204</v>
      </c>
      <c r="K17" s="15">
        <v>2899</v>
      </c>
      <c r="L17" s="15">
        <v>1862</v>
      </c>
      <c r="M17" s="15">
        <v>977</v>
      </c>
      <c r="N17" s="15">
        <v>1670</v>
      </c>
      <c r="O17" s="15">
        <v>942</v>
      </c>
      <c r="P17" s="15">
        <v>668</v>
      </c>
      <c r="Q17" s="15">
        <v>0</v>
      </c>
      <c r="R17" s="15">
        <v>0</v>
      </c>
      <c r="S17" s="15">
        <v>0</v>
      </c>
      <c r="T17" s="15">
        <v>0</v>
      </c>
      <c r="U17" s="15">
        <v>0</v>
      </c>
      <c r="V17" s="15">
        <v>0</v>
      </c>
      <c r="W17" s="15">
        <v>0</v>
      </c>
      <c r="X17" s="15">
        <v>194</v>
      </c>
      <c r="Y17" s="15">
        <v>2704</v>
      </c>
      <c r="Z17" s="15">
        <v>1710</v>
      </c>
      <c r="AA17" s="15">
        <v>934</v>
      </c>
      <c r="AB17" s="15">
        <v>1561</v>
      </c>
      <c r="AC17" s="15">
        <v>852</v>
      </c>
      <c r="AD17" s="15">
        <v>649</v>
      </c>
      <c r="AE17" s="15">
        <v>143</v>
      </c>
      <c r="AF17" s="15">
        <v>1884</v>
      </c>
      <c r="AG17" s="15">
        <v>1180</v>
      </c>
      <c r="AH17" s="15">
        <v>698</v>
      </c>
      <c r="AI17" s="15">
        <v>1142</v>
      </c>
      <c r="AJ17" s="15">
        <v>616</v>
      </c>
      <c r="AK17" s="15">
        <v>520</v>
      </c>
      <c r="AL17" s="15">
        <v>51</v>
      </c>
      <c r="AM17" s="15">
        <v>820</v>
      </c>
      <c r="AN17" s="15">
        <v>530</v>
      </c>
      <c r="AO17" s="15">
        <v>236</v>
      </c>
      <c r="AP17" s="15">
        <v>419</v>
      </c>
      <c r="AQ17" s="15">
        <v>236</v>
      </c>
      <c r="AR17" s="15">
        <v>129</v>
      </c>
      <c r="AS17" s="15">
        <v>10</v>
      </c>
      <c r="AT17" s="15">
        <v>195</v>
      </c>
      <c r="AU17" s="15">
        <v>152</v>
      </c>
      <c r="AV17" s="15">
        <v>43</v>
      </c>
      <c r="AW17" s="15">
        <v>109</v>
      </c>
      <c r="AX17" s="15">
        <v>90</v>
      </c>
      <c r="AY17" s="15">
        <v>19</v>
      </c>
    </row>
    <row r="18" spans="1:51">
      <c r="A18" s="1">
        <v>78</v>
      </c>
      <c r="B18" s="1" t="s">
        <v>270</v>
      </c>
      <c r="C18" s="1">
        <v>1</v>
      </c>
      <c r="D18" s="1" t="s">
        <v>208</v>
      </c>
      <c r="E18" s="1" t="s">
        <v>284</v>
      </c>
      <c r="F18" s="1">
        <v>5</v>
      </c>
      <c r="G18" s="1" t="s">
        <v>272</v>
      </c>
      <c r="H18" s="1">
        <v>0</v>
      </c>
      <c r="I18" s="1" t="s">
        <v>285</v>
      </c>
      <c r="J18" s="15">
        <v>132</v>
      </c>
      <c r="K18" s="15">
        <v>1130</v>
      </c>
      <c r="L18" s="15">
        <v>688</v>
      </c>
      <c r="M18" s="15">
        <v>442</v>
      </c>
      <c r="N18" s="15">
        <v>969</v>
      </c>
      <c r="O18" s="15">
        <v>574</v>
      </c>
      <c r="P18" s="15">
        <v>395</v>
      </c>
      <c r="Q18" s="15">
        <v>0</v>
      </c>
      <c r="R18" s="15">
        <v>0</v>
      </c>
      <c r="S18" s="15">
        <v>0</v>
      </c>
      <c r="T18" s="15">
        <v>0</v>
      </c>
      <c r="U18" s="15">
        <v>0</v>
      </c>
      <c r="V18" s="15">
        <v>0</v>
      </c>
      <c r="W18" s="15">
        <v>0</v>
      </c>
      <c r="X18" s="15">
        <v>132</v>
      </c>
      <c r="Y18" s="15">
        <v>1130</v>
      </c>
      <c r="Z18" s="15">
        <v>688</v>
      </c>
      <c r="AA18" s="15">
        <v>442</v>
      </c>
      <c r="AB18" s="15">
        <v>969</v>
      </c>
      <c r="AC18" s="15">
        <v>574</v>
      </c>
      <c r="AD18" s="15">
        <v>395</v>
      </c>
      <c r="AE18" s="15">
        <v>116</v>
      </c>
      <c r="AF18" s="15">
        <v>1033</v>
      </c>
      <c r="AG18" s="15">
        <v>623</v>
      </c>
      <c r="AH18" s="15">
        <v>410</v>
      </c>
      <c r="AI18" s="15">
        <v>886</v>
      </c>
      <c r="AJ18" s="15">
        <v>519</v>
      </c>
      <c r="AK18" s="15">
        <v>367</v>
      </c>
      <c r="AL18" s="15">
        <v>16</v>
      </c>
      <c r="AM18" s="15">
        <v>97</v>
      </c>
      <c r="AN18" s="15">
        <v>65</v>
      </c>
      <c r="AO18" s="15">
        <v>32</v>
      </c>
      <c r="AP18" s="15">
        <v>83</v>
      </c>
      <c r="AQ18" s="15">
        <v>55</v>
      </c>
      <c r="AR18" s="15">
        <v>28</v>
      </c>
      <c r="AS18" s="15">
        <v>0</v>
      </c>
      <c r="AT18" s="15">
        <v>0</v>
      </c>
      <c r="AU18" s="15">
        <v>0</v>
      </c>
      <c r="AV18" s="15">
        <v>0</v>
      </c>
      <c r="AW18" s="15">
        <v>0</v>
      </c>
      <c r="AX18" s="15">
        <v>0</v>
      </c>
      <c r="AY18" s="15">
        <v>0</v>
      </c>
    </row>
    <row r="19" spans="1:51">
      <c r="A19" s="1">
        <v>89</v>
      </c>
      <c r="B19" s="1" t="s">
        <v>270</v>
      </c>
      <c r="C19" s="1">
        <v>1</v>
      </c>
      <c r="D19" s="1" t="s">
        <v>208</v>
      </c>
      <c r="E19" s="1" t="s">
        <v>286</v>
      </c>
      <c r="F19" s="1">
        <v>5</v>
      </c>
      <c r="G19" s="1" t="s">
        <v>272</v>
      </c>
      <c r="H19" s="1">
        <v>0</v>
      </c>
      <c r="I19" s="1" t="s">
        <v>287</v>
      </c>
      <c r="J19" s="15">
        <v>84</v>
      </c>
      <c r="K19" s="15">
        <v>607</v>
      </c>
      <c r="L19" s="15">
        <v>515</v>
      </c>
      <c r="M19" s="15">
        <v>89</v>
      </c>
      <c r="N19" s="15">
        <v>276</v>
      </c>
      <c r="O19" s="15">
        <v>202</v>
      </c>
      <c r="P19" s="15">
        <v>71</v>
      </c>
      <c r="Q19" s="15">
        <v>0</v>
      </c>
      <c r="R19" s="15">
        <v>0</v>
      </c>
      <c r="S19" s="15">
        <v>0</v>
      </c>
      <c r="T19" s="15">
        <v>0</v>
      </c>
      <c r="U19" s="15">
        <v>0</v>
      </c>
      <c r="V19" s="15">
        <v>0</v>
      </c>
      <c r="W19" s="15">
        <v>0</v>
      </c>
      <c r="X19" s="15">
        <v>82</v>
      </c>
      <c r="Y19" s="15">
        <v>604</v>
      </c>
      <c r="Z19" s="15">
        <v>513</v>
      </c>
      <c r="AA19" s="15">
        <v>88</v>
      </c>
      <c r="AB19" s="15">
        <v>274</v>
      </c>
      <c r="AC19" s="15">
        <v>201</v>
      </c>
      <c r="AD19" s="15">
        <v>70</v>
      </c>
      <c r="AE19" s="15">
        <v>25</v>
      </c>
      <c r="AF19" s="15">
        <v>201</v>
      </c>
      <c r="AG19" s="15">
        <v>172</v>
      </c>
      <c r="AH19" s="15">
        <v>26</v>
      </c>
      <c r="AI19" s="15">
        <v>67</v>
      </c>
      <c r="AJ19" s="15">
        <v>46</v>
      </c>
      <c r="AK19" s="15">
        <v>18</v>
      </c>
      <c r="AL19" s="15">
        <v>57</v>
      </c>
      <c r="AM19" s="15">
        <v>403</v>
      </c>
      <c r="AN19" s="15">
        <v>341</v>
      </c>
      <c r="AO19" s="15">
        <v>62</v>
      </c>
      <c r="AP19" s="15">
        <v>207</v>
      </c>
      <c r="AQ19" s="15">
        <v>155</v>
      </c>
      <c r="AR19" s="15">
        <v>52</v>
      </c>
      <c r="AS19" s="15">
        <v>2</v>
      </c>
      <c r="AT19" s="15">
        <v>3</v>
      </c>
      <c r="AU19" s="15">
        <v>2</v>
      </c>
      <c r="AV19" s="15">
        <v>1</v>
      </c>
      <c r="AW19" s="15">
        <v>2</v>
      </c>
      <c r="AX19" s="15">
        <v>1</v>
      </c>
      <c r="AY19" s="15">
        <v>1</v>
      </c>
    </row>
    <row r="20" spans="1:51">
      <c r="A20" s="1">
        <v>100</v>
      </c>
      <c r="B20" s="1" t="s">
        <v>270</v>
      </c>
      <c r="C20" s="1">
        <v>1</v>
      </c>
      <c r="D20" s="1" t="s">
        <v>208</v>
      </c>
      <c r="E20" s="1" t="s">
        <v>288</v>
      </c>
      <c r="F20" s="1">
        <v>5</v>
      </c>
      <c r="G20" s="1" t="s">
        <v>272</v>
      </c>
      <c r="H20" s="1">
        <v>0</v>
      </c>
      <c r="I20" s="1" t="s">
        <v>289</v>
      </c>
      <c r="J20" s="15">
        <v>118</v>
      </c>
      <c r="K20" s="15">
        <v>1062</v>
      </c>
      <c r="L20" s="15">
        <v>835</v>
      </c>
      <c r="M20" s="15">
        <v>226</v>
      </c>
      <c r="N20" s="15">
        <v>855</v>
      </c>
      <c r="O20" s="15">
        <v>677</v>
      </c>
      <c r="P20" s="15">
        <v>177</v>
      </c>
      <c r="Q20" s="15">
        <v>0</v>
      </c>
      <c r="R20" s="15">
        <v>0</v>
      </c>
      <c r="S20" s="15">
        <v>0</v>
      </c>
      <c r="T20" s="15">
        <v>0</v>
      </c>
      <c r="U20" s="15">
        <v>0</v>
      </c>
      <c r="V20" s="15">
        <v>0</v>
      </c>
      <c r="W20" s="15">
        <v>0</v>
      </c>
      <c r="X20" s="15">
        <v>118</v>
      </c>
      <c r="Y20" s="15">
        <v>1062</v>
      </c>
      <c r="Z20" s="15">
        <v>835</v>
      </c>
      <c r="AA20" s="15">
        <v>226</v>
      </c>
      <c r="AB20" s="15">
        <v>855</v>
      </c>
      <c r="AC20" s="15">
        <v>677</v>
      </c>
      <c r="AD20" s="15">
        <v>177</v>
      </c>
      <c r="AE20" s="15">
        <v>114</v>
      </c>
      <c r="AF20" s="15">
        <v>962</v>
      </c>
      <c r="AG20" s="15">
        <v>799</v>
      </c>
      <c r="AH20" s="15">
        <v>162</v>
      </c>
      <c r="AI20" s="15">
        <v>784</v>
      </c>
      <c r="AJ20" s="15">
        <v>655</v>
      </c>
      <c r="AK20" s="15">
        <v>128</v>
      </c>
      <c r="AL20" s="15">
        <v>4</v>
      </c>
      <c r="AM20" s="15">
        <v>100</v>
      </c>
      <c r="AN20" s="15">
        <v>36</v>
      </c>
      <c r="AO20" s="15">
        <v>64</v>
      </c>
      <c r="AP20" s="15">
        <v>71</v>
      </c>
      <c r="AQ20" s="15">
        <v>22</v>
      </c>
      <c r="AR20" s="15">
        <v>49</v>
      </c>
      <c r="AS20" s="15">
        <v>0</v>
      </c>
      <c r="AT20" s="15">
        <v>0</v>
      </c>
      <c r="AU20" s="15">
        <v>0</v>
      </c>
      <c r="AV20" s="15">
        <v>0</v>
      </c>
      <c r="AW20" s="15">
        <v>0</v>
      </c>
      <c r="AX20" s="15">
        <v>0</v>
      </c>
      <c r="AY20" s="15">
        <v>0</v>
      </c>
    </row>
    <row r="21" spans="1:51">
      <c r="A21" s="1">
        <v>111</v>
      </c>
      <c r="B21" s="1" t="s">
        <v>270</v>
      </c>
      <c r="C21" s="1">
        <v>1</v>
      </c>
      <c r="D21" s="1" t="s">
        <v>208</v>
      </c>
      <c r="E21" s="1" t="s">
        <v>290</v>
      </c>
      <c r="F21" s="1">
        <v>4</v>
      </c>
      <c r="G21" s="1" t="s">
        <v>272</v>
      </c>
      <c r="H21" s="1">
        <v>0</v>
      </c>
      <c r="I21" s="1" t="s">
        <v>291</v>
      </c>
      <c r="J21" s="15">
        <v>55</v>
      </c>
      <c r="K21" s="15">
        <v>993</v>
      </c>
      <c r="L21" s="15">
        <v>902</v>
      </c>
      <c r="M21" s="15">
        <v>91</v>
      </c>
      <c r="N21" s="15">
        <v>692</v>
      </c>
      <c r="O21" s="15">
        <v>623</v>
      </c>
      <c r="P21" s="15">
        <v>69</v>
      </c>
      <c r="Q21" s="15">
        <v>0</v>
      </c>
      <c r="R21" s="15">
        <v>0</v>
      </c>
      <c r="S21" s="15">
        <v>0</v>
      </c>
      <c r="T21" s="15">
        <v>0</v>
      </c>
      <c r="U21" s="15">
        <v>0</v>
      </c>
      <c r="V21" s="15">
        <v>0</v>
      </c>
      <c r="W21" s="15">
        <v>0</v>
      </c>
      <c r="X21" s="15">
        <v>54</v>
      </c>
      <c r="Y21" s="15">
        <v>980</v>
      </c>
      <c r="Z21" s="15">
        <v>890</v>
      </c>
      <c r="AA21" s="15">
        <v>90</v>
      </c>
      <c r="AB21" s="15">
        <v>691</v>
      </c>
      <c r="AC21" s="15">
        <v>623</v>
      </c>
      <c r="AD21" s="15">
        <v>68</v>
      </c>
      <c r="AE21" s="15">
        <v>21</v>
      </c>
      <c r="AF21" s="15">
        <v>135</v>
      </c>
      <c r="AG21" s="15">
        <v>117</v>
      </c>
      <c r="AH21" s="15">
        <v>18</v>
      </c>
      <c r="AI21" s="15">
        <v>82</v>
      </c>
      <c r="AJ21" s="15">
        <v>75</v>
      </c>
      <c r="AK21" s="15">
        <v>7</v>
      </c>
      <c r="AL21" s="15">
        <v>33</v>
      </c>
      <c r="AM21" s="15">
        <v>845</v>
      </c>
      <c r="AN21" s="15">
        <v>773</v>
      </c>
      <c r="AO21" s="15">
        <v>72</v>
      </c>
      <c r="AP21" s="15">
        <v>609</v>
      </c>
      <c r="AQ21" s="15">
        <v>548</v>
      </c>
      <c r="AR21" s="15">
        <v>61</v>
      </c>
      <c r="AS21" s="15">
        <v>1</v>
      </c>
      <c r="AT21" s="15">
        <v>13</v>
      </c>
      <c r="AU21" s="15">
        <v>12</v>
      </c>
      <c r="AV21" s="15">
        <v>1</v>
      </c>
      <c r="AW21" s="15">
        <v>1</v>
      </c>
      <c r="AX21" s="15">
        <v>0</v>
      </c>
      <c r="AY21" s="15">
        <v>1</v>
      </c>
    </row>
    <row r="22" spans="1:51">
      <c r="A22" s="1">
        <v>122</v>
      </c>
      <c r="B22" s="1" t="s">
        <v>270</v>
      </c>
      <c r="C22" s="1">
        <v>1</v>
      </c>
      <c r="D22" s="1" t="s">
        <v>208</v>
      </c>
      <c r="E22" s="1" t="s">
        <v>292</v>
      </c>
      <c r="F22" s="1">
        <v>5</v>
      </c>
      <c r="G22" s="1" t="s">
        <v>272</v>
      </c>
      <c r="H22" s="1">
        <v>0</v>
      </c>
      <c r="I22" s="1" t="s">
        <v>293</v>
      </c>
      <c r="J22" s="15">
        <v>0</v>
      </c>
      <c r="K22" s="15">
        <v>0</v>
      </c>
      <c r="L22" s="15">
        <v>0</v>
      </c>
      <c r="M22" s="15">
        <v>0</v>
      </c>
      <c r="N22" s="15">
        <v>0</v>
      </c>
      <c r="O22" s="15">
        <v>0</v>
      </c>
      <c r="P22" s="15">
        <v>0</v>
      </c>
      <c r="Q22" s="15">
        <v>0</v>
      </c>
      <c r="R22" s="15">
        <v>0</v>
      </c>
      <c r="S22" s="15">
        <v>0</v>
      </c>
      <c r="T22" s="15">
        <v>0</v>
      </c>
      <c r="U22" s="15">
        <v>0</v>
      </c>
      <c r="V22" s="15">
        <v>0</v>
      </c>
      <c r="W22" s="15">
        <v>0</v>
      </c>
      <c r="X22" s="15">
        <v>0</v>
      </c>
      <c r="Y22" s="15">
        <v>0</v>
      </c>
      <c r="Z22" s="15">
        <v>0</v>
      </c>
      <c r="AA22" s="15">
        <v>0</v>
      </c>
      <c r="AB22" s="15">
        <v>0</v>
      </c>
      <c r="AC22" s="15">
        <v>0</v>
      </c>
      <c r="AD22" s="15">
        <v>0</v>
      </c>
      <c r="AE22" s="15">
        <v>0</v>
      </c>
      <c r="AF22" s="15">
        <v>0</v>
      </c>
      <c r="AG22" s="15">
        <v>0</v>
      </c>
      <c r="AH22" s="15">
        <v>0</v>
      </c>
      <c r="AI22" s="15">
        <v>0</v>
      </c>
      <c r="AJ22" s="15">
        <v>0</v>
      </c>
      <c r="AK22" s="15">
        <v>0</v>
      </c>
      <c r="AL22" s="15">
        <v>0</v>
      </c>
      <c r="AM22" s="15">
        <v>0</v>
      </c>
      <c r="AN22" s="15">
        <v>0</v>
      </c>
      <c r="AO22" s="15">
        <v>0</v>
      </c>
      <c r="AP22" s="15">
        <v>0</v>
      </c>
      <c r="AQ22" s="15">
        <v>0</v>
      </c>
      <c r="AR22" s="15">
        <v>0</v>
      </c>
      <c r="AS22" s="15">
        <v>0</v>
      </c>
      <c r="AT22" s="15">
        <v>0</v>
      </c>
      <c r="AU22" s="15">
        <v>0</v>
      </c>
      <c r="AV22" s="15">
        <v>0</v>
      </c>
      <c r="AW22" s="15">
        <v>0</v>
      </c>
      <c r="AX22" s="15">
        <v>0</v>
      </c>
      <c r="AY22" s="15">
        <v>0</v>
      </c>
    </row>
    <row r="23" spans="1:51">
      <c r="A23" s="1">
        <v>133</v>
      </c>
      <c r="B23" s="1" t="s">
        <v>270</v>
      </c>
      <c r="C23" s="1">
        <v>1</v>
      </c>
      <c r="D23" s="1" t="s">
        <v>208</v>
      </c>
      <c r="E23" s="1" t="s">
        <v>294</v>
      </c>
      <c r="F23" s="1">
        <v>5</v>
      </c>
      <c r="G23" s="1" t="s">
        <v>272</v>
      </c>
      <c r="H23" s="1">
        <v>0</v>
      </c>
      <c r="I23" s="1" t="s">
        <v>295</v>
      </c>
      <c r="J23" s="15">
        <v>31</v>
      </c>
      <c r="K23" s="15">
        <v>553</v>
      </c>
      <c r="L23" s="15">
        <v>503</v>
      </c>
      <c r="M23" s="15">
        <v>50</v>
      </c>
      <c r="N23" s="15">
        <v>450</v>
      </c>
      <c r="O23" s="15">
        <v>404</v>
      </c>
      <c r="P23" s="15">
        <v>46</v>
      </c>
      <c r="Q23" s="15">
        <v>0</v>
      </c>
      <c r="R23" s="15">
        <v>0</v>
      </c>
      <c r="S23" s="15">
        <v>0</v>
      </c>
      <c r="T23" s="15">
        <v>0</v>
      </c>
      <c r="U23" s="15">
        <v>0</v>
      </c>
      <c r="V23" s="15">
        <v>0</v>
      </c>
      <c r="W23" s="15">
        <v>0</v>
      </c>
      <c r="X23" s="15">
        <v>30</v>
      </c>
      <c r="Y23" s="15">
        <v>540</v>
      </c>
      <c r="Z23" s="15">
        <v>491</v>
      </c>
      <c r="AA23" s="15">
        <v>49</v>
      </c>
      <c r="AB23" s="15">
        <v>449</v>
      </c>
      <c r="AC23" s="15">
        <v>404</v>
      </c>
      <c r="AD23" s="15">
        <v>45</v>
      </c>
      <c r="AE23" s="15">
        <v>8</v>
      </c>
      <c r="AF23" s="15">
        <v>24</v>
      </c>
      <c r="AG23" s="15">
        <v>19</v>
      </c>
      <c r="AH23" s="15">
        <v>5</v>
      </c>
      <c r="AI23" s="15">
        <v>17</v>
      </c>
      <c r="AJ23" s="15">
        <v>14</v>
      </c>
      <c r="AK23" s="15">
        <v>3</v>
      </c>
      <c r="AL23" s="15">
        <v>22</v>
      </c>
      <c r="AM23" s="15">
        <v>516</v>
      </c>
      <c r="AN23" s="15">
        <v>472</v>
      </c>
      <c r="AO23" s="15">
        <v>44</v>
      </c>
      <c r="AP23" s="15">
        <v>432</v>
      </c>
      <c r="AQ23" s="15">
        <v>390</v>
      </c>
      <c r="AR23" s="15">
        <v>42</v>
      </c>
      <c r="AS23" s="15">
        <v>1</v>
      </c>
      <c r="AT23" s="15">
        <v>13</v>
      </c>
      <c r="AU23" s="15">
        <v>12</v>
      </c>
      <c r="AV23" s="15">
        <v>1</v>
      </c>
      <c r="AW23" s="15">
        <v>1</v>
      </c>
      <c r="AX23" s="15">
        <v>0</v>
      </c>
      <c r="AY23" s="15">
        <v>1</v>
      </c>
    </row>
    <row r="24" spans="1:51">
      <c r="A24" s="1">
        <v>144</v>
      </c>
      <c r="B24" s="1" t="s">
        <v>270</v>
      </c>
      <c r="C24" s="1">
        <v>1</v>
      </c>
      <c r="D24" s="1" t="s">
        <v>208</v>
      </c>
      <c r="E24" s="1" t="s">
        <v>296</v>
      </c>
      <c r="F24" s="1">
        <v>5</v>
      </c>
      <c r="G24" s="1" t="s">
        <v>272</v>
      </c>
      <c r="H24" s="1">
        <v>0</v>
      </c>
      <c r="I24" s="1" t="s">
        <v>297</v>
      </c>
      <c r="J24" s="15">
        <v>6</v>
      </c>
      <c r="K24" s="15">
        <v>55</v>
      </c>
      <c r="L24" s="15">
        <v>51</v>
      </c>
      <c r="M24" s="15">
        <v>4</v>
      </c>
      <c r="N24" s="15">
        <v>36</v>
      </c>
      <c r="O24" s="15">
        <v>34</v>
      </c>
      <c r="P24" s="15">
        <v>2</v>
      </c>
      <c r="Q24" s="15">
        <v>0</v>
      </c>
      <c r="R24" s="15">
        <v>0</v>
      </c>
      <c r="S24" s="15">
        <v>0</v>
      </c>
      <c r="T24" s="15">
        <v>0</v>
      </c>
      <c r="U24" s="15">
        <v>0</v>
      </c>
      <c r="V24" s="15">
        <v>0</v>
      </c>
      <c r="W24" s="15">
        <v>0</v>
      </c>
      <c r="X24" s="15">
        <v>6</v>
      </c>
      <c r="Y24" s="15">
        <v>55</v>
      </c>
      <c r="Z24" s="15">
        <v>51</v>
      </c>
      <c r="AA24" s="15">
        <v>4</v>
      </c>
      <c r="AB24" s="15">
        <v>36</v>
      </c>
      <c r="AC24" s="15">
        <v>34</v>
      </c>
      <c r="AD24" s="15">
        <v>2</v>
      </c>
      <c r="AE24" s="15">
        <v>6</v>
      </c>
      <c r="AF24" s="15">
        <v>55</v>
      </c>
      <c r="AG24" s="15">
        <v>51</v>
      </c>
      <c r="AH24" s="15">
        <v>4</v>
      </c>
      <c r="AI24" s="15">
        <v>36</v>
      </c>
      <c r="AJ24" s="15">
        <v>34</v>
      </c>
      <c r="AK24" s="15">
        <v>2</v>
      </c>
      <c r="AL24" s="15">
        <v>0</v>
      </c>
      <c r="AM24" s="15">
        <v>0</v>
      </c>
      <c r="AN24" s="15">
        <v>0</v>
      </c>
      <c r="AO24" s="15">
        <v>0</v>
      </c>
      <c r="AP24" s="15">
        <v>0</v>
      </c>
      <c r="AQ24" s="15">
        <v>0</v>
      </c>
      <c r="AR24" s="15">
        <v>0</v>
      </c>
      <c r="AS24" s="15">
        <v>0</v>
      </c>
      <c r="AT24" s="15">
        <v>0</v>
      </c>
      <c r="AU24" s="15">
        <v>0</v>
      </c>
      <c r="AV24" s="15">
        <v>0</v>
      </c>
      <c r="AW24" s="15">
        <v>0</v>
      </c>
      <c r="AX24" s="15">
        <v>0</v>
      </c>
      <c r="AY24" s="15">
        <v>0</v>
      </c>
    </row>
    <row r="25" spans="1:51">
      <c r="A25" s="1">
        <v>155</v>
      </c>
      <c r="B25" s="1" t="s">
        <v>270</v>
      </c>
      <c r="C25" s="1">
        <v>1</v>
      </c>
      <c r="D25" s="1" t="s">
        <v>208</v>
      </c>
      <c r="E25" s="1" t="s">
        <v>298</v>
      </c>
      <c r="F25" s="1">
        <v>5</v>
      </c>
      <c r="G25" s="1" t="s">
        <v>272</v>
      </c>
      <c r="H25" s="1">
        <v>0</v>
      </c>
      <c r="I25" s="1" t="s">
        <v>299</v>
      </c>
      <c r="J25" s="15">
        <v>3</v>
      </c>
      <c r="K25" s="15">
        <v>22</v>
      </c>
      <c r="L25" s="15">
        <v>17</v>
      </c>
      <c r="M25" s="15">
        <v>5</v>
      </c>
      <c r="N25" s="15">
        <v>13</v>
      </c>
      <c r="O25" s="15">
        <v>11</v>
      </c>
      <c r="P25" s="15">
        <v>2</v>
      </c>
      <c r="Q25" s="15">
        <v>0</v>
      </c>
      <c r="R25" s="15">
        <v>0</v>
      </c>
      <c r="S25" s="15">
        <v>0</v>
      </c>
      <c r="T25" s="15">
        <v>0</v>
      </c>
      <c r="U25" s="15">
        <v>0</v>
      </c>
      <c r="V25" s="15">
        <v>0</v>
      </c>
      <c r="W25" s="15">
        <v>0</v>
      </c>
      <c r="X25" s="15">
        <v>3</v>
      </c>
      <c r="Y25" s="15">
        <v>22</v>
      </c>
      <c r="Z25" s="15">
        <v>17</v>
      </c>
      <c r="AA25" s="15">
        <v>5</v>
      </c>
      <c r="AB25" s="15">
        <v>13</v>
      </c>
      <c r="AC25" s="15">
        <v>11</v>
      </c>
      <c r="AD25" s="15">
        <v>2</v>
      </c>
      <c r="AE25" s="15">
        <v>3</v>
      </c>
      <c r="AF25" s="15">
        <v>22</v>
      </c>
      <c r="AG25" s="15">
        <v>17</v>
      </c>
      <c r="AH25" s="15">
        <v>5</v>
      </c>
      <c r="AI25" s="15">
        <v>13</v>
      </c>
      <c r="AJ25" s="15">
        <v>11</v>
      </c>
      <c r="AK25" s="15">
        <v>2</v>
      </c>
      <c r="AL25" s="15">
        <v>0</v>
      </c>
      <c r="AM25" s="15">
        <v>0</v>
      </c>
      <c r="AN25" s="15">
        <v>0</v>
      </c>
      <c r="AO25" s="15">
        <v>0</v>
      </c>
      <c r="AP25" s="15">
        <v>0</v>
      </c>
      <c r="AQ25" s="15">
        <v>0</v>
      </c>
      <c r="AR25" s="15">
        <v>0</v>
      </c>
      <c r="AS25" s="15">
        <v>0</v>
      </c>
      <c r="AT25" s="15">
        <v>0</v>
      </c>
      <c r="AU25" s="15">
        <v>0</v>
      </c>
      <c r="AV25" s="15">
        <v>0</v>
      </c>
      <c r="AW25" s="15">
        <v>0</v>
      </c>
      <c r="AX25" s="15">
        <v>0</v>
      </c>
      <c r="AY25" s="15">
        <v>0</v>
      </c>
    </row>
    <row r="26" spans="1:51">
      <c r="A26" s="1">
        <v>166</v>
      </c>
      <c r="B26" s="1" t="s">
        <v>270</v>
      </c>
      <c r="C26" s="1">
        <v>1</v>
      </c>
      <c r="D26" s="1" t="s">
        <v>208</v>
      </c>
      <c r="E26" s="1" t="s">
        <v>300</v>
      </c>
      <c r="F26" s="1">
        <v>5</v>
      </c>
      <c r="G26" s="1" t="s">
        <v>272</v>
      </c>
      <c r="H26" s="1">
        <v>0</v>
      </c>
      <c r="I26" s="1" t="s">
        <v>301</v>
      </c>
      <c r="J26" s="15">
        <v>12</v>
      </c>
      <c r="K26" s="15">
        <v>311</v>
      </c>
      <c r="L26" s="15">
        <v>281</v>
      </c>
      <c r="M26" s="15">
        <v>30</v>
      </c>
      <c r="N26" s="15">
        <v>175</v>
      </c>
      <c r="O26" s="15">
        <v>158</v>
      </c>
      <c r="P26" s="15">
        <v>17</v>
      </c>
      <c r="Q26" s="15">
        <v>0</v>
      </c>
      <c r="R26" s="15">
        <v>0</v>
      </c>
      <c r="S26" s="15">
        <v>0</v>
      </c>
      <c r="T26" s="15">
        <v>0</v>
      </c>
      <c r="U26" s="15">
        <v>0</v>
      </c>
      <c r="V26" s="15">
        <v>0</v>
      </c>
      <c r="W26" s="15">
        <v>0</v>
      </c>
      <c r="X26" s="15">
        <v>12</v>
      </c>
      <c r="Y26" s="15">
        <v>311</v>
      </c>
      <c r="Z26" s="15">
        <v>281</v>
      </c>
      <c r="AA26" s="15">
        <v>30</v>
      </c>
      <c r="AB26" s="15">
        <v>175</v>
      </c>
      <c r="AC26" s="15">
        <v>158</v>
      </c>
      <c r="AD26" s="15">
        <v>17</v>
      </c>
      <c r="AE26" s="15">
        <v>3</v>
      </c>
      <c r="AF26" s="15">
        <v>27</v>
      </c>
      <c r="AG26" s="15">
        <v>23</v>
      </c>
      <c r="AH26" s="15">
        <v>4</v>
      </c>
      <c r="AI26" s="15">
        <v>16</v>
      </c>
      <c r="AJ26" s="15">
        <v>16</v>
      </c>
      <c r="AK26" s="15">
        <v>0</v>
      </c>
      <c r="AL26" s="15">
        <v>9</v>
      </c>
      <c r="AM26" s="15">
        <v>284</v>
      </c>
      <c r="AN26" s="15">
        <v>258</v>
      </c>
      <c r="AO26" s="15">
        <v>26</v>
      </c>
      <c r="AP26" s="15">
        <v>159</v>
      </c>
      <c r="AQ26" s="15">
        <v>142</v>
      </c>
      <c r="AR26" s="15">
        <v>17</v>
      </c>
      <c r="AS26" s="15">
        <v>0</v>
      </c>
      <c r="AT26" s="15">
        <v>0</v>
      </c>
      <c r="AU26" s="15">
        <v>0</v>
      </c>
      <c r="AV26" s="15">
        <v>0</v>
      </c>
      <c r="AW26" s="15">
        <v>0</v>
      </c>
      <c r="AX26" s="15">
        <v>0</v>
      </c>
      <c r="AY26" s="15">
        <v>0</v>
      </c>
    </row>
    <row r="27" spans="1:51">
      <c r="A27" s="1">
        <v>177</v>
      </c>
      <c r="B27" s="1" t="s">
        <v>270</v>
      </c>
      <c r="C27" s="1">
        <v>1</v>
      </c>
      <c r="D27" s="1" t="s">
        <v>208</v>
      </c>
      <c r="E27" s="1" t="s">
        <v>302</v>
      </c>
      <c r="F27" s="1">
        <v>5</v>
      </c>
      <c r="G27" s="1" t="s">
        <v>272</v>
      </c>
      <c r="H27" s="1">
        <v>0</v>
      </c>
      <c r="I27" s="1" t="s">
        <v>303</v>
      </c>
      <c r="J27" s="15">
        <v>3</v>
      </c>
      <c r="K27" s="15">
        <v>52</v>
      </c>
      <c r="L27" s="15">
        <v>50</v>
      </c>
      <c r="M27" s="15">
        <v>2</v>
      </c>
      <c r="N27" s="15">
        <v>18</v>
      </c>
      <c r="O27" s="15">
        <v>16</v>
      </c>
      <c r="P27" s="15">
        <v>2</v>
      </c>
      <c r="Q27" s="15">
        <v>0</v>
      </c>
      <c r="R27" s="15">
        <v>0</v>
      </c>
      <c r="S27" s="15">
        <v>0</v>
      </c>
      <c r="T27" s="15">
        <v>0</v>
      </c>
      <c r="U27" s="15">
        <v>0</v>
      </c>
      <c r="V27" s="15">
        <v>0</v>
      </c>
      <c r="W27" s="15">
        <v>0</v>
      </c>
      <c r="X27" s="15">
        <v>3</v>
      </c>
      <c r="Y27" s="15">
        <v>52</v>
      </c>
      <c r="Z27" s="15">
        <v>50</v>
      </c>
      <c r="AA27" s="15">
        <v>2</v>
      </c>
      <c r="AB27" s="15">
        <v>18</v>
      </c>
      <c r="AC27" s="15">
        <v>16</v>
      </c>
      <c r="AD27" s="15">
        <v>2</v>
      </c>
      <c r="AE27" s="15">
        <v>1</v>
      </c>
      <c r="AF27" s="15">
        <v>7</v>
      </c>
      <c r="AG27" s="15">
        <v>7</v>
      </c>
      <c r="AH27" s="15">
        <v>0</v>
      </c>
      <c r="AI27" s="15">
        <v>0</v>
      </c>
      <c r="AJ27" s="15">
        <v>0</v>
      </c>
      <c r="AK27" s="15">
        <v>0</v>
      </c>
      <c r="AL27" s="15">
        <v>2</v>
      </c>
      <c r="AM27" s="15">
        <v>45</v>
      </c>
      <c r="AN27" s="15">
        <v>43</v>
      </c>
      <c r="AO27" s="15">
        <v>2</v>
      </c>
      <c r="AP27" s="15">
        <v>18</v>
      </c>
      <c r="AQ27" s="15">
        <v>16</v>
      </c>
      <c r="AR27" s="15">
        <v>2</v>
      </c>
      <c r="AS27" s="15">
        <v>0</v>
      </c>
      <c r="AT27" s="15">
        <v>0</v>
      </c>
      <c r="AU27" s="15">
        <v>0</v>
      </c>
      <c r="AV27" s="15">
        <v>0</v>
      </c>
      <c r="AW27" s="15">
        <v>0</v>
      </c>
      <c r="AX27" s="15">
        <v>0</v>
      </c>
      <c r="AY27" s="15">
        <v>0</v>
      </c>
    </row>
    <row r="28" spans="1:51">
      <c r="A28" s="1">
        <v>188</v>
      </c>
      <c r="B28" s="1" t="s">
        <v>270</v>
      </c>
      <c r="C28" s="1">
        <v>1</v>
      </c>
      <c r="D28" s="1" t="s">
        <v>208</v>
      </c>
      <c r="E28" s="1" t="s">
        <v>304</v>
      </c>
      <c r="F28" s="1">
        <v>2</v>
      </c>
      <c r="G28" s="1" t="s">
        <v>272</v>
      </c>
      <c r="H28" s="1">
        <v>0</v>
      </c>
      <c r="I28" s="1" t="s">
        <v>305</v>
      </c>
      <c r="J28" s="15">
        <v>53</v>
      </c>
      <c r="K28" s="15">
        <v>505</v>
      </c>
      <c r="L28" s="15">
        <v>343</v>
      </c>
      <c r="M28" s="15">
        <v>156</v>
      </c>
      <c r="N28" s="15">
        <v>392</v>
      </c>
      <c r="O28" s="15">
        <v>261</v>
      </c>
      <c r="P28" s="15">
        <v>125</v>
      </c>
      <c r="Q28" s="15">
        <v>0</v>
      </c>
      <c r="R28" s="15">
        <v>0</v>
      </c>
      <c r="S28" s="15">
        <v>0</v>
      </c>
      <c r="T28" s="15">
        <v>0</v>
      </c>
      <c r="U28" s="15">
        <v>0</v>
      </c>
      <c r="V28" s="15">
        <v>0</v>
      </c>
      <c r="W28" s="15">
        <v>0</v>
      </c>
      <c r="X28" s="15">
        <v>52</v>
      </c>
      <c r="Y28" s="15">
        <v>503</v>
      </c>
      <c r="Z28" s="15">
        <v>341</v>
      </c>
      <c r="AA28" s="15">
        <v>156</v>
      </c>
      <c r="AB28" s="15">
        <v>390</v>
      </c>
      <c r="AC28" s="15">
        <v>259</v>
      </c>
      <c r="AD28" s="15">
        <v>125</v>
      </c>
      <c r="AE28" s="15">
        <v>37</v>
      </c>
      <c r="AF28" s="15">
        <v>414</v>
      </c>
      <c r="AG28" s="15">
        <v>265</v>
      </c>
      <c r="AH28" s="15">
        <v>143</v>
      </c>
      <c r="AI28" s="15">
        <v>334</v>
      </c>
      <c r="AJ28" s="15">
        <v>216</v>
      </c>
      <c r="AK28" s="15">
        <v>112</v>
      </c>
      <c r="AL28" s="15">
        <v>15</v>
      </c>
      <c r="AM28" s="15">
        <v>89</v>
      </c>
      <c r="AN28" s="15">
        <v>76</v>
      </c>
      <c r="AO28" s="15">
        <v>13</v>
      </c>
      <c r="AP28" s="15">
        <v>56</v>
      </c>
      <c r="AQ28" s="15">
        <v>43</v>
      </c>
      <c r="AR28" s="15">
        <v>13</v>
      </c>
      <c r="AS28" s="15">
        <v>1</v>
      </c>
      <c r="AT28" s="15">
        <v>2</v>
      </c>
      <c r="AU28" s="15">
        <v>2</v>
      </c>
      <c r="AV28" s="15">
        <v>0</v>
      </c>
      <c r="AW28" s="15">
        <v>2</v>
      </c>
      <c r="AX28" s="15">
        <v>2</v>
      </c>
      <c r="AY28" s="15">
        <v>0</v>
      </c>
    </row>
    <row r="29" spans="1:51">
      <c r="A29" s="1">
        <v>199</v>
      </c>
      <c r="B29" s="1" t="s">
        <v>270</v>
      </c>
      <c r="C29" s="1">
        <v>1</v>
      </c>
      <c r="D29" s="1" t="s">
        <v>208</v>
      </c>
      <c r="E29" s="1" t="s">
        <v>306</v>
      </c>
      <c r="F29" s="1">
        <v>4</v>
      </c>
      <c r="G29" s="1" t="s">
        <v>272</v>
      </c>
      <c r="H29" s="1">
        <v>0</v>
      </c>
      <c r="I29" s="1" t="s">
        <v>307</v>
      </c>
      <c r="J29" s="15">
        <v>27</v>
      </c>
      <c r="K29" s="15">
        <v>297</v>
      </c>
      <c r="L29" s="15">
        <v>222</v>
      </c>
      <c r="M29" s="15">
        <v>75</v>
      </c>
      <c r="N29" s="15">
        <v>233</v>
      </c>
      <c r="O29" s="15">
        <v>182</v>
      </c>
      <c r="P29" s="15">
        <v>51</v>
      </c>
      <c r="Q29" s="15">
        <v>0</v>
      </c>
      <c r="R29" s="15">
        <v>0</v>
      </c>
      <c r="S29" s="15">
        <v>0</v>
      </c>
      <c r="T29" s="15">
        <v>0</v>
      </c>
      <c r="U29" s="15">
        <v>0</v>
      </c>
      <c r="V29" s="15">
        <v>0</v>
      </c>
      <c r="W29" s="15">
        <v>0</v>
      </c>
      <c r="X29" s="15">
        <v>27</v>
      </c>
      <c r="Y29" s="15">
        <v>297</v>
      </c>
      <c r="Z29" s="15">
        <v>222</v>
      </c>
      <c r="AA29" s="15">
        <v>75</v>
      </c>
      <c r="AB29" s="15">
        <v>233</v>
      </c>
      <c r="AC29" s="15">
        <v>182</v>
      </c>
      <c r="AD29" s="15">
        <v>51</v>
      </c>
      <c r="AE29" s="15">
        <v>23</v>
      </c>
      <c r="AF29" s="15">
        <v>268</v>
      </c>
      <c r="AG29" s="15">
        <v>195</v>
      </c>
      <c r="AH29" s="15">
        <v>73</v>
      </c>
      <c r="AI29" s="15">
        <v>217</v>
      </c>
      <c r="AJ29" s="15">
        <v>168</v>
      </c>
      <c r="AK29" s="15">
        <v>49</v>
      </c>
      <c r="AL29" s="15">
        <v>4</v>
      </c>
      <c r="AM29" s="15">
        <v>29</v>
      </c>
      <c r="AN29" s="15">
        <v>27</v>
      </c>
      <c r="AO29" s="15">
        <v>2</v>
      </c>
      <c r="AP29" s="15">
        <v>16</v>
      </c>
      <c r="AQ29" s="15">
        <v>14</v>
      </c>
      <c r="AR29" s="15">
        <v>2</v>
      </c>
      <c r="AS29" s="15">
        <v>0</v>
      </c>
      <c r="AT29" s="15">
        <v>0</v>
      </c>
      <c r="AU29" s="15">
        <v>0</v>
      </c>
      <c r="AV29" s="15">
        <v>0</v>
      </c>
      <c r="AW29" s="15">
        <v>0</v>
      </c>
      <c r="AX29" s="15">
        <v>0</v>
      </c>
      <c r="AY29" s="15">
        <v>0</v>
      </c>
    </row>
    <row r="30" spans="1:51">
      <c r="A30" s="1">
        <v>210</v>
      </c>
      <c r="B30" s="1" t="s">
        <v>270</v>
      </c>
      <c r="C30" s="1">
        <v>1</v>
      </c>
      <c r="D30" s="1" t="s">
        <v>208</v>
      </c>
      <c r="E30" s="1" t="s">
        <v>308</v>
      </c>
      <c r="F30" s="1">
        <v>5</v>
      </c>
      <c r="G30" s="1" t="s">
        <v>272</v>
      </c>
      <c r="H30" s="1">
        <v>0</v>
      </c>
      <c r="I30" s="1" t="s">
        <v>309</v>
      </c>
      <c r="J30" s="15">
        <v>0</v>
      </c>
      <c r="K30" s="15">
        <v>0</v>
      </c>
      <c r="L30" s="15">
        <v>0</v>
      </c>
      <c r="M30" s="15">
        <v>0</v>
      </c>
      <c r="N30" s="15">
        <v>0</v>
      </c>
      <c r="O30" s="15">
        <v>0</v>
      </c>
      <c r="P30" s="15">
        <v>0</v>
      </c>
      <c r="Q30" s="15">
        <v>0</v>
      </c>
      <c r="R30" s="15">
        <v>0</v>
      </c>
      <c r="S30" s="15">
        <v>0</v>
      </c>
      <c r="T30" s="15">
        <v>0</v>
      </c>
      <c r="U30" s="15">
        <v>0</v>
      </c>
      <c r="V30" s="15">
        <v>0</v>
      </c>
      <c r="W30" s="15">
        <v>0</v>
      </c>
      <c r="X30" s="15">
        <v>0</v>
      </c>
      <c r="Y30" s="15">
        <v>0</v>
      </c>
      <c r="Z30" s="15">
        <v>0</v>
      </c>
      <c r="AA30" s="15">
        <v>0</v>
      </c>
      <c r="AB30" s="15">
        <v>0</v>
      </c>
      <c r="AC30" s="15">
        <v>0</v>
      </c>
      <c r="AD30" s="15">
        <v>0</v>
      </c>
      <c r="AE30" s="15">
        <v>0</v>
      </c>
      <c r="AF30" s="15">
        <v>0</v>
      </c>
      <c r="AG30" s="15">
        <v>0</v>
      </c>
      <c r="AH30" s="15">
        <v>0</v>
      </c>
      <c r="AI30" s="15">
        <v>0</v>
      </c>
      <c r="AJ30" s="15">
        <v>0</v>
      </c>
      <c r="AK30" s="15">
        <v>0</v>
      </c>
      <c r="AL30" s="15">
        <v>0</v>
      </c>
      <c r="AM30" s="15">
        <v>0</v>
      </c>
      <c r="AN30" s="15">
        <v>0</v>
      </c>
      <c r="AO30" s="15">
        <v>0</v>
      </c>
      <c r="AP30" s="15">
        <v>0</v>
      </c>
      <c r="AQ30" s="15">
        <v>0</v>
      </c>
      <c r="AR30" s="15">
        <v>0</v>
      </c>
      <c r="AS30" s="15">
        <v>0</v>
      </c>
      <c r="AT30" s="15">
        <v>0</v>
      </c>
      <c r="AU30" s="15">
        <v>0</v>
      </c>
      <c r="AV30" s="15">
        <v>0</v>
      </c>
      <c r="AW30" s="15">
        <v>0</v>
      </c>
      <c r="AX30" s="15">
        <v>0</v>
      </c>
      <c r="AY30" s="15">
        <v>0</v>
      </c>
    </row>
    <row r="31" spans="1:51">
      <c r="A31" s="1">
        <v>221</v>
      </c>
      <c r="B31" s="1" t="s">
        <v>270</v>
      </c>
      <c r="C31" s="1">
        <v>1</v>
      </c>
      <c r="D31" s="1" t="s">
        <v>208</v>
      </c>
      <c r="E31" s="1" t="s">
        <v>310</v>
      </c>
      <c r="F31" s="1">
        <v>5</v>
      </c>
      <c r="G31" s="1" t="s">
        <v>272</v>
      </c>
      <c r="H31" s="1">
        <v>0</v>
      </c>
      <c r="I31" s="1" t="s">
        <v>311</v>
      </c>
      <c r="J31" s="15">
        <v>25</v>
      </c>
      <c r="K31" s="15">
        <v>279</v>
      </c>
      <c r="L31" s="15">
        <v>205</v>
      </c>
      <c r="M31" s="15">
        <v>74</v>
      </c>
      <c r="N31" s="15">
        <v>226</v>
      </c>
      <c r="O31" s="15">
        <v>176</v>
      </c>
      <c r="P31" s="15">
        <v>50</v>
      </c>
      <c r="Q31" s="15">
        <v>0</v>
      </c>
      <c r="R31" s="15">
        <v>0</v>
      </c>
      <c r="S31" s="15">
        <v>0</v>
      </c>
      <c r="T31" s="15">
        <v>0</v>
      </c>
      <c r="U31" s="15">
        <v>0</v>
      </c>
      <c r="V31" s="15">
        <v>0</v>
      </c>
      <c r="W31" s="15">
        <v>0</v>
      </c>
      <c r="X31" s="15">
        <v>25</v>
      </c>
      <c r="Y31" s="15">
        <v>279</v>
      </c>
      <c r="Z31" s="15">
        <v>205</v>
      </c>
      <c r="AA31" s="15">
        <v>74</v>
      </c>
      <c r="AB31" s="15">
        <v>226</v>
      </c>
      <c r="AC31" s="15">
        <v>176</v>
      </c>
      <c r="AD31" s="15">
        <v>50</v>
      </c>
      <c r="AE31" s="15">
        <v>23</v>
      </c>
      <c r="AF31" s="15">
        <v>268</v>
      </c>
      <c r="AG31" s="15">
        <v>195</v>
      </c>
      <c r="AH31" s="15">
        <v>73</v>
      </c>
      <c r="AI31" s="15">
        <v>217</v>
      </c>
      <c r="AJ31" s="15">
        <v>168</v>
      </c>
      <c r="AK31" s="15">
        <v>49</v>
      </c>
      <c r="AL31" s="15">
        <v>2</v>
      </c>
      <c r="AM31" s="15">
        <v>11</v>
      </c>
      <c r="AN31" s="15">
        <v>10</v>
      </c>
      <c r="AO31" s="15">
        <v>1</v>
      </c>
      <c r="AP31" s="15">
        <v>9</v>
      </c>
      <c r="AQ31" s="15">
        <v>8</v>
      </c>
      <c r="AR31" s="15">
        <v>1</v>
      </c>
      <c r="AS31" s="15">
        <v>0</v>
      </c>
      <c r="AT31" s="15">
        <v>0</v>
      </c>
      <c r="AU31" s="15">
        <v>0</v>
      </c>
      <c r="AV31" s="15">
        <v>0</v>
      </c>
      <c r="AW31" s="15">
        <v>0</v>
      </c>
      <c r="AX31" s="15">
        <v>0</v>
      </c>
      <c r="AY31" s="15">
        <v>0</v>
      </c>
    </row>
    <row r="32" spans="1:51">
      <c r="A32" s="1">
        <v>232</v>
      </c>
      <c r="B32" s="1" t="s">
        <v>270</v>
      </c>
      <c r="C32" s="1">
        <v>1</v>
      </c>
      <c r="D32" s="1" t="s">
        <v>208</v>
      </c>
      <c r="E32" s="1" t="s">
        <v>312</v>
      </c>
      <c r="F32" s="1">
        <v>5</v>
      </c>
      <c r="G32" s="1" t="s">
        <v>272</v>
      </c>
      <c r="H32" s="1">
        <v>0</v>
      </c>
      <c r="I32" s="1" t="s">
        <v>313</v>
      </c>
      <c r="J32" s="15">
        <v>2</v>
      </c>
      <c r="K32" s="15">
        <v>18</v>
      </c>
      <c r="L32" s="15">
        <v>17</v>
      </c>
      <c r="M32" s="15">
        <v>1</v>
      </c>
      <c r="N32" s="15">
        <v>7</v>
      </c>
      <c r="O32" s="15">
        <v>6</v>
      </c>
      <c r="P32" s="15">
        <v>1</v>
      </c>
      <c r="Q32" s="15">
        <v>0</v>
      </c>
      <c r="R32" s="15">
        <v>0</v>
      </c>
      <c r="S32" s="15">
        <v>0</v>
      </c>
      <c r="T32" s="15">
        <v>0</v>
      </c>
      <c r="U32" s="15">
        <v>0</v>
      </c>
      <c r="V32" s="15">
        <v>0</v>
      </c>
      <c r="W32" s="15">
        <v>0</v>
      </c>
      <c r="X32" s="15">
        <v>2</v>
      </c>
      <c r="Y32" s="15">
        <v>18</v>
      </c>
      <c r="Z32" s="15">
        <v>17</v>
      </c>
      <c r="AA32" s="15">
        <v>1</v>
      </c>
      <c r="AB32" s="15">
        <v>7</v>
      </c>
      <c r="AC32" s="15">
        <v>6</v>
      </c>
      <c r="AD32" s="15">
        <v>1</v>
      </c>
      <c r="AE32" s="15">
        <v>0</v>
      </c>
      <c r="AF32" s="15">
        <v>0</v>
      </c>
      <c r="AG32" s="15">
        <v>0</v>
      </c>
      <c r="AH32" s="15">
        <v>0</v>
      </c>
      <c r="AI32" s="15">
        <v>0</v>
      </c>
      <c r="AJ32" s="15">
        <v>0</v>
      </c>
      <c r="AK32" s="15">
        <v>0</v>
      </c>
      <c r="AL32" s="15">
        <v>2</v>
      </c>
      <c r="AM32" s="15">
        <v>18</v>
      </c>
      <c r="AN32" s="15">
        <v>17</v>
      </c>
      <c r="AO32" s="15">
        <v>1</v>
      </c>
      <c r="AP32" s="15">
        <v>7</v>
      </c>
      <c r="AQ32" s="15">
        <v>6</v>
      </c>
      <c r="AR32" s="15">
        <v>1</v>
      </c>
      <c r="AS32" s="15">
        <v>0</v>
      </c>
      <c r="AT32" s="15">
        <v>0</v>
      </c>
      <c r="AU32" s="15">
        <v>0</v>
      </c>
      <c r="AV32" s="15">
        <v>0</v>
      </c>
      <c r="AW32" s="15">
        <v>0</v>
      </c>
      <c r="AX32" s="15">
        <v>0</v>
      </c>
      <c r="AY32" s="15">
        <v>0</v>
      </c>
    </row>
    <row r="33" spans="1:51">
      <c r="A33" s="1">
        <v>243</v>
      </c>
      <c r="B33" s="1" t="s">
        <v>270</v>
      </c>
      <c r="C33" s="1">
        <v>1</v>
      </c>
      <c r="D33" s="1" t="s">
        <v>208</v>
      </c>
      <c r="E33" s="1" t="s">
        <v>314</v>
      </c>
      <c r="F33" s="1">
        <v>4</v>
      </c>
      <c r="G33" s="1" t="s">
        <v>272</v>
      </c>
      <c r="H33" s="1">
        <v>0</v>
      </c>
      <c r="I33" s="1" t="s">
        <v>315</v>
      </c>
      <c r="J33" s="15">
        <v>26</v>
      </c>
      <c r="K33" s="15">
        <v>208</v>
      </c>
      <c r="L33" s="15">
        <v>121</v>
      </c>
      <c r="M33" s="15">
        <v>81</v>
      </c>
      <c r="N33" s="15">
        <v>159</v>
      </c>
      <c r="O33" s="15">
        <v>79</v>
      </c>
      <c r="P33" s="15">
        <v>74</v>
      </c>
      <c r="Q33" s="15">
        <v>0</v>
      </c>
      <c r="R33" s="15">
        <v>0</v>
      </c>
      <c r="S33" s="15">
        <v>0</v>
      </c>
      <c r="T33" s="15">
        <v>0</v>
      </c>
      <c r="U33" s="15">
        <v>0</v>
      </c>
      <c r="V33" s="15">
        <v>0</v>
      </c>
      <c r="W33" s="15">
        <v>0</v>
      </c>
      <c r="X33" s="15">
        <v>25</v>
      </c>
      <c r="Y33" s="15">
        <v>206</v>
      </c>
      <c r="Z33" s="15">
        <v>119</v>
      </c>
      <c r="AA33" s="15">
        <v>81</v>
      </c>
      <c r="AB33" s="15">
        <v>157</v>
      </c>
      <c r="AC33" s="15">
        <v>77</v>
      </c>
      <c r="AD33" s="15">
        <v>74</v>
      </c>
      <c r="AE33" s="15">
        <v>14</v>
      </c>
      <c r="AF33" s="15">
        <v>146</v>
      </c>
      <c r="AG33" s="15">
        <v>70</v>
      </c>
      <c r="AH33" s="15">
        <v>70</v>
      </c>
      <c r="AI33" s="15">
        <v>117</v>
      </c>
      <c r="AJ33" s="15">
        <v>48</v>
      </c>
      <c r="AK33" s="15">
        <v>63</v>
      </c>
      <c r="AL33" s="15">
        <v>11</v>
      </c>
      <c r="AM33" s="15">
        <v>60</v>
      </c>
      <c r="AN33" s="15">
        <v>49</v>
      </c>
      <c r="AO33" s="15">
        <v>11</v>
      </c>
      <c r="AP33" s="15">
        <v>40</v>
      </c>
      <c r="AQ33" s="15">
        <v>29</v>
      </c>
      <c r="AR33" s="15">
        <v>11</v>
      </c>
      <c r="AS33" s="15">
        <v>1</v>
      </c>
      <c r="AT33" s="15">
        <v>2</v>
      </c>
      <c r="AU33" s="15">
        <v>2</v>
      </c>
      <c r="AV33" s="15">
        <v>0</v>
      </c>
      <c r="AW33" s="15">
        <v>2</v>
      </c>
      <c r="AX33" s="15">
        <v>2</v>
      </c>
      <c r="AY33" s="15">
        <v>0</v>
      </c>
    </row>
    <row r="34" spans="1:51">
      <c r="A34" s="1">
        <v>254</v>
      </c>
      <c r="B34" s="1" t="s">
        <v>270</v>
      </c>
      <c r="C34" s="1">
        <v>1</v>
      </c>
      <c r="D34" s="1" t="s">
        <v>208</v>
      </c>
      <c r="E34" s="1" t="s">
        <v>316</v>
      </c>
      <c r="F34" s="1">
        <v>5</v>
      </c>
      <c r="G34" s="1" t="s">
        <v>272</v>
      </c>
      <c r="H34" s="1">
        <v>0</v>
      </c>
      <c r="I34" s="1" t="s">
        <v>317</v>
      </c>
      <c r="J34" s="15">
        <v>0</v>
      </c>
      <c r="K34" s="15">
        <v>0</v>
      </c>
      <c r="L34" s="15">
        <v>0</v>
      </c>
      <c r="M34" s="15">
        <v>0</v>
      </c>
      <c r="N34" s="15">
        <v>0</v>
      </c>
      <c r="O34" s="15">
        <v>0</v>
      </c>
      <c r="P34" s="15">
        <v>0</v>
      </c>
      <c r="Q34" s="15">
        <v>0</v>
      </c>
      <c r="R34" s="15">
        <v>0</v>
      </c>
      <c r="S34" s="15">
        <v>0</v>
      </c>
      <c r="T34" s="15">
        <v>0</v>
      </c>
      <c r="U34" s="15">
        <v>0</v>
      </c>
      <c r="V34" s="15">
        <v>0</v>
      </c>
      <c r="W34" s="15">
        <v>0</v>
      </c>
      <c r="X34" s="15">
        <v>0</v>
      </c>
      <c r="Y34" s="15">
        <v>0</v>
      </c>
      <c r="Z34" s="15">
        <v>0</v>
      </c>
      <c r="AA34" s="15">
        <v>0</v>
      </c>
      <c r="AB34" s="15">
        <v>0</v>
      </c>
      <c r="AC34" s="15">
        <v>0</v>
      </c>
      <c r="AD34" s="15">
        <v>0</v>
      </c>
      <c r="AE34" s="15">
        <v>0</v>
      </c>
      <c r="AF34" s="15">
        <v>0</v>
      </c>
      <c r="AG34" s="15">
        <v>0</v>
      </c>
      <c r="AH34" s="15">
        <v>0</v>
      </c>
      <c r="AI34" s="15">
        <v>0</v>
      </c>
      <c r="AJ34" s="15">
        <v>0</v>
      </c>
      <c r="AK34" s="15">
        <v>0</v>
      </c>
      <c r="AL34" s="15">
        <v>0</v>
      </c>
      <c r="AM34" s="15">
        <v>0</v>
      </c>
      <c r="AN34" s="15">
        <v>0</v>
      </c>
      <c r="AO34" s="15">
        <v>0</v>
      </c>
      <c r="AP34" s="15">
        <v>0</v>
      </c>
      <c r="AQ34" s="15">
        <v>0</v>
      </c>
      <c r="AR34" s="15">
        <v>0</v>
      </c>
      <c r="AS34" s="15">
        <v>0</v>
      </c>
      <c r="AT34" s="15">
        <v>0</v>
      </c>
      <c r="AU34" s="15">
        <v>0</v>
      </c>
      <c r="AV34" s="15">
        <v>0</v>
      </c>
      <c r="AW34" s="15">
        <v>0</v>
      </c>
      <c r="AX34" s="15">
        <v>0</v>
      </c>
      <c r="AY34" s="15">
        <v>0</v>
      </c>
    </row>
    <row r="35" spans="1:51">
      <c r="A35" s="1">
        <v>265</v>
      </c>
      <c r="B35" s="1" t="s">
        <v>270</v>
      </c>
      <c r="C35" s="1">
        <v>1</v>
      </c>
      <c r="D35" s="1" t="s">
        <v>208</v>
      </c>
      <c r="E35" s="1" t="s">
        <v>318</v>
      </c>
      <c r="F35" s="1">
        <v>5</v>
      </c>
      <c r="G35" s="1" t="s">
        <v>272</v>
      </c>
      <c r="H35" s="1">
        <v>0</v>
      </c>
      <c r="I35" s="1" t="s">
        <v>319</v>
      </c>
      <c r="J35" s="15">
        <v>17</v>
      </c>
      <c r="K35" s="15">
        <v>172</v>
      </c>
      <c r="L35" s="15">
        <v>91</v>
      </c>
      <c r="M35" s="15">
        <v>75</v>
      </c>
      <c r="N35" s="15">
        <v>138</v>
      </c>
      <c r="O35" s="15">
        <v>64</v>
      </c>
      <c r="P35" s="15">
        <v>68</v>
      </c>
      <c r="Q35" s="15">
        <v>0</v>
      </c>
      <c r="R35" s="15">
        <v>0</v>
      </c>
      <c r="S35" s="15">
        <v>0</v>
      </c>
      <c r="T35" s="15">
        <v>0</v>
      </c>
      <c r="U35" s="15">
        <v>0</v>
      </c>
      <c r="V35" s="15">
        <v>0</v>
      </c>
      <c r="W35" s="15">
        <v>0</v>
      </c>
      <c r="X35" s="15">
        <v>17</v>
      </c>
      <c r="Y35" s="15">
        <v>172</v>
      </c>
      <c r="Z35" s="15">
        <v>91</v>
      </c>
      <c r="AA35" s="15">
        <v>75</v>
      </c>
      <c r="AB35" s="15">
        <v>138</v>
      </c>
      <c r="AC35" s="15">
        <v>64</v>
      </c>
      <c r="AD35" s="15">
        <v>68</v>
      </c>
      <c r="AE35" s="15">
        <v>10</v>
      </c>
      <c r="AF35" s="15">
        <v>124</v>
      </c>
      <c r="AG35" s="15">
        <v>54</v>
      </c>
      <c r="AH35" s="15">
        <v>64</v>
      </c>
      <c r="AI35" s="15">
        <v>99</v>
      </c>
      <c r="AJ35" s="15">
        <v>36</v>
      </c>
      <c r="AK35" s="15">
        <v>57</v>
      </c>
      <c r="AL35" s="15">
        <v>7</v>
      </c>
      <c r="AM35" s="15">
        <v>48</v>
      </c>
      <c r="AN35" s="15">
        <v>37</v>
      </c>
      <c r="AO35" s="15">
        <v>11</v>
      </c>
      <c r="AP35" s="15">
        <v>39</v>
      </c>
      <c r="AQ35" s="15">
        <v>28</v>
      </c>
      <c r="AR35" s="15">
        <v>11</v>
      </c>
      <c r="AS35" s="15">
        <v>0</v>
      </c>
      <c r="AT35" s="15">
        <v>0</v>
      </c>
      <c r="AU35" s="15">
        <v>0</v>
      </c>
      <c r="AV35" s="15">
        <v>0</v>
      </c>
      <c r="AW35" s="15">
        <v>0</v>
      </c>
      <c r="AX35" s="15">
        <v>0</v>
      </c>
      <c r="AY35" s="15">
        <v>0</v>
      </c>
    </row>
    <row r="36" spans="1:51">
      <c r="A36" s="1">
        <v>276</v>
      </c>
      <c r="B36" s="1" t="s">
        <v>270</v>
      </c>
      <c r="C36" s="1">
        <v>1</v>
      </c>
      <c r="D36" s="1" t="s">
        <v>208</v>
      </c>
      <c r="E36" s="1" t="s">
        <v>320</v>
      </c>
      <c r="F36" s="1">
        <v>5</v>
      </c>
      <c r="G36" s="1" t="s">
        <v>272</v>
      </c>
      <c r="H36" s="1">
        <v>0</v>
      </c>
      <c r="I36" s="1" t="s">
        <v>321</v>
      </c>
      <c r="J36" s="15">
        <v>9</v>
      </c>
      <c r="K36" s="15">
        <v>36</v>
      </c>
      <c r="L36" s="15">
        <v>30</v>
      </c>
      <c r="M36" s="15">
        <v>6</v>
      </c>
      <c r="N36" s="15">
        <v>21</v>
      </c>
      <c r="O36" s="15">
        <v>15</v>
      </c>
      <c r="P36" s="15">
        <v>6</v>
      </c>
      <c r="Q36" s="15">
        <v>0</v>
      </c>
      <c r="R36" s="15">
        <v>0</v>
      </c>
      <c r="S36" s="15">
        <v>0</v>
      </c>
      <c r="T36" s="15">
        <v>0</v>
      </c>
      <c r="U36" s="15">
        <v>0</v>
      </c>
      <c r="V36" s="15">
        <v>0</v>
      </c>
      <c r="W36" s="15">
        <v>0</v>
      </c>
      <c r="X36" s="15">
        <v>8</v>
      </c>
      <c r="Y36" s="15">
        <v>34</v>
      </c>
      <c r="Z36" s="15">
        <v>28</v>
      </c>
      <c r="AA36" s="15">
        <v>6</v>
      </c>
      <c r="AB36" s="15">
        <v>19</v>
      </c>
      <c r="AC36" s="15">
        <v>13</v>
      </c>
      <c r="AD36" s="15">
        <v>6</v>
      </c>
      <c r="AE36" s="15">
        <v>4</v>
      </c>
      <c r="AF36" s="15">
        <v>22</v>
      </c>
      <c r="AG36" s="15">
        <v>16</v>
      </c>
      <c r="AH36" s="15">
        <v>6</v>
      </c>
      <c r="AI36" s="15">
        <v>18</v>
      </c>
      <c r="AJ36" s="15">
        <v>12</v>
      </c>
      <c r="AK36" s="15">
        <v>6</v>
      </c>
      <c r="AL36" s="15">
        <v>4</v>
      </c>
      <c r="AM36" s="15">
        <v>12</v>
      </c>
      <c r="AN36" s="15">
        <v>12</v>
      </c>
      <c r="AO36" s="15">
        <v>0</v>
      </c>
      <c r="AP36" s="15">
        <v>1</v>
      </c>
      <c r="AQ36" s="15">
        <v>1</v>
      </c>
      <c r="AR36" s="15">
        <v>0</v>
      </c>
      <c r="AS36" s="15">
        <v>1</v>
      </c>
      <c r="AT36" s="15">
        <v>2</v>
      </c>
      <c r="AU36" s="15">
        <v>2</v>
      </c>
      <c r="AV36" s="15">
        <v>0</v>
      </c>
      <c r="AW36" s="15">
        <v>2</v>
      </c>
      <c r="AX36" s="15">
        <v>2</v>
      </c>
      <c r="AY36" s="15">
        <v>0</v>
      </c>
    </row>
    <row r="37" spans="1:51">
      <c r="A37" s="1">
        <v>287</v>
      </c>
      <c r="B37" s="1" t="s">
        <v>270</v>
      </c>
      <c r="C37" s="1">
        <v>1</v>
      </c>
      <c r="D37" s="1" t="s">
        <v>208</v>
      </c>
      <c r="E37" s="1" t="s">
        <v>322</v>
      </c>
      <c r="F37" s="1">
        <v>1</v>
      </c>
      <c r="G37" s="1" t="s">
        <v>272</v>
      </c>
      <c r="H37" s="1">
        <v>0</v>
      </c>
      <c r="I37" s="1" t="s">
        <v>323</v>
      </c>
      <c r="J37" s="15">
        <v>213519</v>
      </c>
      <c r="K37" s="15">
        <v>2195891</v>
      </c>
      <c r="L37" s="15">
        <v>1161738</v>
      </c>
      <c r="M37" s="15">
        <v>1027060</v>
      </c>
      <c r="N37" s="15">
        <v>1894367</v>
      </c>
      <c r="O37" s="15">
        <v>981285</v>
      </c>
      <c r="P37" s="15">
        <v>906192</v>
      </c>
      <c r="Q37" s="15">
        <v>89402</v>
      </c>
      <c r="R37" s="15">
        <v>282934</v>
      </c>
      <c r="S37" s="15">
        <v>121899</v>
      </c>
      <c r="T37" s="15">
        <v>160261</v>
      </c>
      <c r="U37" s="15">
        <v>155257</v>
      </c>
      <c r="V37" s="15">
        <v>49091</v>
      </c>
      <c r="W37" s="15">
        <v>105569</v>
      </c>
      <c r="X37" s="15">
        <v>122993</v>
      </c>
      <c r="Y37" s="15">
        <v>1908579</v>
      </c>
      <c r="Z37" s="15">
        <v>1038173</v>
      </c>
      <c r="AA37" s="15">
        <v>864136</v>
      </c>
      <c r="AB37" s="15">
        <v>1735438</v>
      </c>
      <c r="AC37" s="15">
        <v>930957</v>
      </c>
      <c r="AD37" s="15">
        <v>798237</v>
      </c>
      <c r="AE37" s="15">
        <v>105863</v>
      </c>
      <c r="AF37" s="15">
        <v>1574075</v>
      </c>
      <c r="AG37" s="15">
        <v>923811</v>
      </c>
      <c r="AH37" s="15">
        <v>644780</v>
      </c>
      <c r="AI37" s="15">
        <v>1426048</v>
      </c>
      <c r="AJ37" s="15">
        <v>830634</v>
      </c>
      <c r="AK37" s="15">
        <v>589946</v>
      </c>
      <c r="AL37" s="15">
        <v>17130</v>
      </c>
      <c r="AM37" s="15">
        <v>334504</v>
      </c>
      <c r="AN37" s="15">
        <v>114362</v>
      </c>
      <c r="AO37" s="15">
        <v>219356</v>
      </c>
      <c r="AP37" s="15">
        <v>309390</v>
      </c>
      <c r="AQ37" s="15">
        <v>100323</v>
      </c>
      <c r="AR37" s="15">
        <v>208291</v>
      </c>
      <c r="AS37" s="15">
        <v>1124</v>
      </c>
      <c r="AT37" s="15">
        <v>4378</v>
      </c>
      <c r="AU37" s="15">
        <v>1666</v>
      </c>
      <c r="AV37" s="15">
        <v>2663</v>
      </c>
      <c r="AW37" s="15">
        <v>3672</v>
      </c>
      <c r="AX37" s="15">
        <v>1237</v>
      </c>
      <c r="AY37" s="15">
        <v>2386</v>
      </c>
    </row>
    <row r="38" spans="1:51">
      <c r="A38" s="1">
        <v>298</v>
      </c>
      <c r="B38" s="1" t="s">
        <v>270</v>
      </c>
      <c r="C38" s="1">
        <v>1</v>
      </c>
      <c r="D38" s="1" t="s">
        <v>208</v>
      </c>
      <c r="E38" s="1" t="s">
        <v>324</v>
      </c>
      <c r="F38" s="1">
        <v>2</v>
      </c>
      <c r="G38" s="1" t="s">
        <v>272</v>
      </c>
      <c r="H38" s="1">
        <v>0</v>
      </c>
      <c r="I38" s="1" t="s">
        <v>325</v>
      </c>
      <c r="J38" s="15">
        <v>36</v>
      </c>
      <c r="K38" s="15">
        <v>296</v>
      </c>
      <c r="L38" s="15">
        <v>252</v>
      </c>
      <c r="M38" s="15">
        <v>44</v>
      </c>
      <c r="N38" s="15">
        <v>243</v>
      </c>
      <c r="O38" s="15">
        <v>212</v>
      </c>
      <c r="P38" s="15">
        <v>31</v>
      </c>
      <c r="Q38" s="15">
        <v>3</v>
      </c>
      <c r="R38" s="15">
        <v>13</v>
      </c>
      <c r="S38" s="15">
        <v>10</v>
      </c>
      <c r="T38" s="15">
        <v>3</v>
      </c>
      <c r="U38" s="15">
        <v>7</v>
      </c>
      <c r="V38" s="15">
        <v>7</v>
      </c>
      <c r="W38" s="15">
        <v>0</v>
      </c>
      <c r="X38" s="15">
        <v>33</v>
      </c>
      <c r="Y38" s="15">
        <v>283</v>
      </c>
      <c r="Z38" s="15">
        <v>242</v>
      </c>
      <c r="AA38" s="15">
        <v>41</v>
      </c>
      <c r="AB38" s="15">
        <v>236</v>
      </c>
      <c r="AC38" s="15">
        <v>205</v>
      </c>
      <c r="AD38" s="15">
        <v>31</v>
      </c>
      <c r="AE38" s="15">
        <v>33</v>
      </c>
      <c r="AF38" s="15">
        <v>283</v>
      </c>
      <c r="AG38" s="15">
        <v>242</v>
      </c>
      <c r="AH38" s="15">
        <v>41</v>
      </c>
      <c r="AI38" s="15">
        <v>236</v>
      </c>
      <c r="AJ38" s="15">
        <v>205</v>
      </c>
      <c r="AK38" s="15">
        <v>31</v>
      </c>
      <c r="AL38" s="15">
        <v>0</v>
      </c>
      <c r="AM38" s="15">
        <v>0</v>
      </c>
      <c r="AN38" s="15">
        <v>0</v>
      </c>
      <c r="AO38" s="15">
        <v>0</v>
      </c>
      <c r="AP38" s="15">
        <v>0</v>
      </c>
      <c r="AQ38" s="15">
        <v>0</v>
      </c>
      <c r="AR38" s="15">
        <v>0</v>
      </c>
      <c r="AS38" s="15">
        <v>0</v>
      </c>
      <c r="AT38" s="15">
        <v>0</v>
      </c>
      <c r="AU38" s="15">
        <v>0</v>
      </c>
      <c r="AV38" s="15">
        <v>0</v>
      </c>
      <c r="AW38" s="15">
        <v>0</v>
      </c>
      <c r="AX38" s="15">
        <v>0</v>
      </c>
      <c r="AY38" s="15">
        <v>0</v>
      </c>
    </row>
    <row r="39" spans="1:51">
      <c r="A39" s="1">
        <v>309</v>
      </c>
      <c r="B39" s="1" t="s">
        <v>270</v>
      </c>
      <c r="C39" s="1">
        <v>1</v>
      </c>
      <c r="D39" s="1" t="s">
        <v>208</v>
      </c>
      <c r="E39" s="1" t="s">
        <v>326</v>
      </c>
      <c r="F39" s="1">
        <v>4</v>
      </c>
      <c r="G39" s="1" t="s">
        <v>272</v>
      </c>
      <c r="H39" s="1">
        <v>0</v>
      </c>
      <c r="I39" s="1" t="s">
        <v>327</v>
      </c>
      <c r="J39" s="15">
        <v>36</v>
      </c>
      <c r="K39" s="15">
        <v>296</v>
      </c>
      <c r="L39" s="15">
        <v>252</v>
      </c>
      <c r="M39" s="15">
        <v>44</v>
      </c>
      <c r="N39" s="15">
        <v>243</v>
      </c>
      <c r="O39" s="15">
        <v>212</v>
      </c>
      <c r="P39" s="15">
        <v>31</v>
      </c>
      <c r="Q39" s="15">
        <v>3</v>
      </c>
      <c r="R39" s="15">
        <v>13</v>
      </c>
      <c r="S39" s="15">
        <v>10</v>
      </c>
      <c r="T39" s="15">
        <v>3</v>
      </c>
      <c r="U39" s="15">
        <v>7</v>
      </c>
      <c r="V39" s="15">
        <v>7</v>
      </c>
      <c r="W39" s="15">
        <v>0</v>
      </c>
      <c r="X39" s="15">
        <v>33</v>
      </c>
      <c r="Y39" s="15">
        <v>283</v>
      </c>
      <c r="Z39" s="15">
        <v>242</v>
      </c>
      <c r="AA39" s="15">
        <v>41</v>
      </c>
      <c r="AB39" s="15">
        <v>236</v>
      </c>
      <c r="AC39" s="15">
        <v>205</v>
      </c>
      <c r="AD39" s="15">
        <v>31</v>
      </c>
      <c r="AE39" s="15">
        <v>33</v>
      </c>
      <c r="AF39" s="15">
        <v>283</v>
      </c>
      <c r="AG39" s="15">
        <v>242</v>
      </c>
      <c r="AH39" s="15">
        <v>41</v>
      </c>
      <c r="AI39" s="15">
        <v>236</v>
      </c>
      <c r="AJ39" s="15">
        <v>205</v>
      </c>
      <c r="AK39" s="15">
        <v>31</v>
      </c>
      <c r="AL39" s="15">
        <v>0</v>
      </c>
      <c r="AM39" s="15">
        <v>0</v>
      </c>
      <c r="AN39" s="15">
        <v>0</v>
      </c>
      <c r="AO39" s="15">
        <v>0</v>
      </c>
      <c r="AP39" s="15">
        <v>0</v>
      </c>
      <c r="AQ39" s="15">
        <v>0</v>
      </c>
      <c r="AR39" s="15">
        <v>0</v>
      </c>
      <c r="AS39" s="15">
        <v>0</v>
      </c>
      <c r="AT39" s="15">
        <v>0</v>
      </c>
      <c r="AU39" s="15">
        <v>0</v>
      </c>
      <c r="AV39" s="15">
        <v>0</v>
      </c>
      <c r="AW39" s="15">
        <v>0</v>
      </c>
      <c r="AX39" s="15">
        <v>0</v>
      </c>
      <c r="AY39" s="15">
        <v>0</v>
      </c>
    </row>
    <row r="40" spans="1:51">
      <c r="A40" s="1">
        <v>320</v>
      </c>
      <c r="B40" s="1" t="s">
        <v>270</v>
      </c>
      <c r="C40" s="1">
        <v>1</v>
      </c>
      <c r="D40" s="1" t="s">
        <v>208</v>
      </c>
      <c r="E40" s="1" t="s">
        <v>328</v>
      </c>
      <c r="F40" s="1">
        <v>5</v>
      </c>
      <c r="G40" s="1" t="s">
        <v>272</v>
      </c>
      <c r="H40" s="1">
        <v>0</v>
      </c>
      <c r="I40" s="1" t="s">
        <v>329</v>
      </c>
      <c r="J40" s="15">
        <v>1</v>
      </c>
      <c r="K40" s="15">
        <v>18</v>
      </c>
      <c r="L40" s="15">
        <v>15</v>
      </c>
      <c r="M40" s="15">
        <v>3</v>
      </c>
      <c r="N40" s="15">
        <v>15</v>
      </c>
      <c r="O40" s="15">
        <v>12</v>
      </c>
      <c r="P40" s="15">
        <v>3</v>
      </c>
      <c r="Q40" s="15">
        <v>0</v>
      </c>
      <c r="R40" s="15">
        <v>0</v>
      </c>
      <c r="S40" s="15">
        <v>0</v>
      </c>
      <c r="T40" s="15">
        <v>0</v>
      </c>
      <c r="U40" s="15">
        <v>0</v>
      </c>
      <c r="V40" s="15">
        <v>0</v>
      </c>
      <c r="W40" s="15">
        <v>0</v>
      </c>
      <c r="X40" s="15">
        <v>1</v>
      </c>
      <c r="Y40" s="15">
        <v>18</v>
      </c>
      <c r="Z40" s="15">
        <v>15</v>
      </c>
      <c r="AA40" s="15">
        <v>3</v>
      </c>
      <c r="AB40" s="15">
        <v>15</v>
      </c>
      <c r="AC40" s="15">
        <v>12</v>
      </c>
      <c r="AD40" s="15">
        <v>3</v>
      </c>
      <c r="AE40" s="15">
        <v>1</v>
      </c>
      <c r="AF40" s="15">
        <v>18</v>
      </c>
      <c r="AG40" s="15">
        <v>15</v>
      </c>
      <c r="AH40" s="15">
        <v>3</v>
      </c>
      <c r="AI40" s="15">
        <v>15</v>
      </c>
      <c r="AJ40" s="15">
        <v>12</v>
      </c>
      <c r="AK40" s="15">
        <v>3</v>
      </c>
      <c r="AL40" s="15">
        <v>0</v>
      </c>
      <c r="AM40" s="15">
        <v>0</v>
      </c>
      <c r="AN40" s="15">
        <v>0</v>
      </c>
      <c r="AO40" s="15">
        <v>0</v>
      </c>
      <c r="AP40" s="15">
        <v>0</v>
      </c>
      <c r="AQ40" s="15">
        <v>0</v>
      </c>
      <c r="AR40" s="15">
        <v>0</v>
      </c>
      <c r="AS40" s="15">
        <v>0</v>
      </c>
      <c r="AT40" s="15">
        <v>0</v>
      </c>
      <c r="AU40" s="15">
        <v>0</v>
      </c>
      <c r="AV40" s="15">
        <v>0</v>
      </c>
      <c r="AW40" s="15">
        <v>0</v>
      </c>
      <c r="AX40" s="15">
        <v>0</v>
      </c>
      <c r="AY40" s="15">
        <v>0</v>
      </c>
    </row>
    <row r="41" spans="1:51">
      <c r="A41" s="1">
        <v>331</v>
      </c>
      <c r="B41" s="1" t="s">
        <v>270</v>
      </c>
      <c r="C41" s="1">
        <v>1</v>
      </c>
      <c r="D41" s="1" t="s">
        <v>208</v>
      </c>
      <c r="E41" s="1" t="s">
        <v>330</v>
      </c>
      <c r="F41" s="1">
        <v>5</v>
      </c>
      <c r="G41" s="1" t="s">
        <v>272</v>
      </c>
      <c r="H41" s="1">
        <v>0</v>
      </c>
      <c r="I41" s="1" t="s">
        <v>331</v>
      </c>
      <c r="J41" s="15">
        <v>0</v>
      </c>
      <c r="K41" s="15">
        <v>0</v>
      </c>
      <c r="L41" s="15">
        <v>0</v>
      </c>
      <c r="M41" s="15">
        <v>0</v>
      </c>
      <c r="N41" s="15">
        <v>0</v>
      </c>
      <c r="O41" s="15">
        <v>0</v>
      </c>
      <c r="P41" s="15">
        <v>0</v>
      </c>
      <c r="Q41" s="15">
        <v>0</v>
      </c>
      <c r="R41" s="15">
        <v>0</v>
      </c>
      <c r="S41" s="15">
        <v>0</v>
      </c>
      <c r="T41" s="15">
        <v>0</v>
      </c>
      <c r="U41" s="15">
        <v>0</v>
      </c>
      <c r="V41" s="15">
        <v>0</v>
      </c>
      <c r="W41" s="15">
        <v>0</v>
      </c>
      <c r="X41" s="15">
        <v>0</v>
      </c>
      <c r="Y41" s="15">
        <v>0</v>
      </c>
      <c r="Z41" s="15">
        <v>0</v>
      </c>
      <c r="AA41" s="15">
        <v>0</v>
      </c>
      <c r="AB41" s="15">
        <v>0</v>
      </c>
      <c r="AC41" s="15">
        <v>0</v>
      </c>
      <c r="AD41" s="15">
        <v>0</v>
      </c>
      <c r="AE41" s="15">
        <v>0</v>
      </c>
      <c r="AF41" s="15">
        <v>0</v>
      </c>
      <c r="AG41" s="15">
        <v>0</v>
      </c>
      <c r="AH41" s="15">
        <v>0</v>
      </c>
      <c r="AI41" s="15">
        <v>0</v>
      </c>
      <c r="AJ41" s="15">
        <v>0</v>
      </c>
      <c r="AK41" s="15">
        <v>0</v>
      </c>
      <c r="AL41" s="15">
        <v>0</v>
      </c>
      <c r="AM41" s="15">
        <v>0</v>
      </c>
      <c r="AN41" s="15">
        <v>0</v>
      </c>
      <c r="AO41" s="15">
        <v>0</v>
      </c>
      <c r="AP41" s="15">
        <v>0</v>
      </c>
      <c r="AQ41" s="15">
        <v>0</v>
      </c>
      <c r="AR41" s="15">
        <v>0</v>
      </c>
      <c r="AS41" s="15">
        <v>0</v>
      </c>
      <c r="AT41" s="15">
        <v>0</v>
      </c>
      <c r="AU41" s="15">
        <v>0</v>
      </c>
      <c r="AV41" s="15">
        <v>0</v>
      </c>
      <c r="AW41" s="15">
        <v>0</v>
      </c>
      <c r="AX41" s="15">
        <v>0</v>
      </c>
      <c r="AY41" s="15">
        <v>0</v>
      </c>
    </row>
    <row r="42" spans="1:51">
      <c r="A42" s="1">
        <v>342</v>
      </c>
      <c r="B42" s="1" t="s">
        <v>270</v>
      </c>
      <c r="C42" s="1">
        <v>1</v>
      </c>
      <c r="D42" s="1" t="s">
        <v>208</v>
      </c>
      <c r="E42" s="1" t="s">
        <v>332</v>
      </c>
      <c r="F42" s="1">
        <v>5</v>
      </c>
      <c r="G42" s="1" t="s">
        <v>272</v>
      </c>
      <c r="H42" s="1">
        <v>0</v>
      </c>
      <c r="I42" s="1" t="s">
        <v>333</v>
      </c>
      <c r="J42" s="15">
        <v>0</v>
      </c>
      <c r="K42" s="15">
        <v>0</v>
      </c>
      <c r="L42" s="15">
        <v>0</v>
      </c>
      <c r="M42" s="15">
        <v>0</v>
      </c>
      <c r="N42" s="15">
        <v>0</v>
      </c>
      <c r="O42" s="15">
        <v>0</v>
      </c>
      <c r="P42" s="15">
        <v>0</v>
      </c>
      <c r="Q42" s="15">
        <v>0</v>
      </c>
      <c r="R42" s="15">
        <v>0</v>
      </c>
      <c r="S42" s="15">
        <v>0</v>
      </c>
      <c r="T42" s="15">
        <v>0</v>
      </c>
      <c r="U42" s="15">
        <v>0</v>
      </c>
      <c r="V42" s="15">
        <v>0</v>
      </c>
      <c r="W42" s="15">
        <v>0</v>
      </c>
      <c r="X42" s="15">
        <v>0</v>
      </c>
      <c r="Y42" s="15">
        <v>0</v>
      </c>
      <c r="Z42" s="15">
        <v>0</v>
      </c>
      <c r="AA42" s="15">
        <v>0</v>
      </c>
      <c r="AB42" s="15">
        <v>0</v>
      </c>
      <c r="AC42" s="15">
        <v>0</v>
      </c>
      <c r="AD42" s="15">
        <v>0</v>
      </c>
      <c r="AE42" s="15">
        <v>0</v>
      </c>
      <c r="AF42" s="15">
        <v>0</v>
      </c>
      <c r="AG42" s="15">
        <v>0</v>
      </c>
      <c r="AH42" s="15">
        <v>0</v>
      </c>
      <c r="AI42" s="15">
        <v>0</v>
      </c>
      <c r="AJ42" s="15">
        <v>0</v>
      </c>
      <c r="AK42" s="15">
        <v>0</v>
      </c>
      <c r="AL42" s="15">
        <v>0</v>
      </c>
      <c r="AM42" s="15">
        <v>0</v>
      </c>
      <c r="AN42" s="15">
        <v>0</v>
      </c>
      <c r="AO42" s="15">
        <v>0</v>
      </c>
      <c r="AP42" s="15">
        <v>0</v>
      </c>
      <c r="AQ42" s="15">
        <v>0</v>
      </c>
      <c r="AR42" s="15">
        <v>0</v>
      </c>
      <c r="AS42" s="15">
        <v>0</v>
      </c>
      <c r="AT42" s="15">
        <v>0</v>
      </c>
      <c r="AU42" s="15">
        <v>0</v>
      </c>
      <c r="AV42" s="15">
        <v>0</v>
      </c>
      <c r="AW42" s="15">
        <v>0</v>
      </c>
      <c r="AX42" s="15">
        <v>0</v>
      </c>
      <c r="AY42" s="15">
        <v>0</v>
      </c>
    </row>
    <row r="43" spans="1:51">
      <c r="A43" s="1">
        <v>353</v>
      </c>
      <c r="B43" s="1" t="s">
        <v>270</v>
      </c>
      <c r="C43" s="1">
        <v>1</v>
      </c>
      <c r="D43" s="1" t="s">
        <v>208</v>
      </c>
      <c r="E43" s="1" t="s">
        <v>334</v>
      </c>
      <c r="F43" s="1">
        <v>5</v>
      </c>
      <c r="G43" s="1" t="s">
        <v>272</v>
      </c>
      <c r="H43" s="1">
        <v>0</v>
      </c>
      <c r="I43" s="1" t="s">
        <v>335</v>
      </c>
      <c r="J43" s="15">
        <v>0</v>
      </c>
      <c r="K43" s="15">
        <v>0</v>
      </c>
      <c r="L43" s="15">
        <v>0</v>
      </c>
      <c r="M43" s="15">
        <v>0</v>
      </c>
      <c r="N43" s="15">
        <v>0</v>
      </c>
      <c r="O43" s="15">
        <v>0</v>
      </c>
      <c r="P43" s="15">
        <v>0</v>
      </c>
      <c r="Q43" s="15">
        <v>0</v>
      </c>
      <c r="R43" s="15">
        <v>0</v>
      </c>
      <c r="S43" s="15">
        <v>0</v>
      </c>
      <c r="T43" s="15">
        <v>0</v>
      </c>
      <c r="U43" s="15">
        <v>0</v>
      </c>
      <c r="V43" s="15">
        <v>0</v>
      </c>
      <c r="W43" s="15">
        <v>0</v>
      </c>
      <c r="X43" s="15">
        <v>0</v>
      </c>
      <c r="Y43" s="15">
        <v>0</v>
      </c>
      <c r="Z43" s="15">
        <v>0</v>
      </c>
      <c r="AA43" s="15">
        <v>0</v>
      </c>
      <c r="AB43" s="15">
        <v>0</v>
      </c>
      <c r="AC43" s="15">
        <v>0</v>
      </c>
      <c r="AD43" s="15">
        <v>0</v>
      </c>
      <c r="AE43" s="15">
        <v>0</v>
      </c>
      <c r="AF43" s="15">
        <v>0</v>
      </c>
      <c r="AG43" s="15">
        <v>0</v>
      </c>
      <c r="AH43" s="15">
        <v>0</v>
      </c>
      <c r="AI43" s="15">
        <v>0</v>
      </c>
      <c r="AJ43" s="15">
        <v>0</v>
      </c>
      <c r="AK43" s="15">
        <v>0</v>
      </c>
      <c r="AL43" s="15">
        <v>0</v>
      </c>
      <c r="AM43" s="15">
        <v>0</v>
      </c>
      <c r="AN43" s="15">
        <v>0</v>
      </c>
      <c r="AO43" s="15">
        <v>0</v>
      </c>
      <c r="AP43" s="15">
        <v>0</v>
      </c>
      <c r="AQ43" s="15">
        <v>0</v>
      </c>
      <c r="AR43" s="15">
        <v>0</v>
      </c>
      <c r="AS43" s="15">
        <v>0</v>
      </c>
      <c r="AT43" s="15">
        <v>0</v>
      </c>
      <c r="AU43" s="15">
        <v>0</v>
      </c>
      <c r="AV43" s="15">
        <v>0</v>
      </c>
      <c r="AW43" s="15">
        <v>0</v>
      </c>
      <c r="AX43" s="15">
        <v>0</v>
      </c>
      <c r="AY43" s="15">
        <v>0</v>
      </c>
    </row>
    <row r="44" spans="1:51">
      <c r="A44" s="1">
        <v>364</v>
      </c>
      <c r="B44" s="1" t="s">
        <v>270</v>
      </c>
      <c r="C44" s="1">
        <v>1</v>
      </c>
      <c r="D44" s="1" t="s">
        <v>208</v>
      </c>
      <c r="E44" s="1" t="s">
        <v>336</v>
      </c>
      <c r="F44" s="1">
        <v>5</v>
      </c>
      <c r="G44" s="1" t="s">
        <v>272</v>
      </c>
      <c r="H44" s="1">
        <v>0</v>
      </c>
      <c r="I44" s="1" t="s">
        <v>337</v>
      </c>
      <c r="J44" s="15">
        <v>30</v>
      </c>
      <c r="K44" s="15">
        <v>201</v>
      </c>
      <c r="L44" s="15">
        <v>169</v>
      </c>
      <c r="M44" s="15">
        <v>32</v>
      </c>
      <c r="N44" s="15">
        <v>158</v>
      </c>
      <c r="O44" s="15">
        <v>139</v>
      </c>
      <c r="P44" s="15">
        <v>19</v>
      </c>
      <c r="Q44" s="15">
        <v>3</v>
      </c>
      <c r="R44" s="15">
        <v>13</v>
      </c>
      <c r="S44" s="15">
        <v>10</v>
      </c>
      <c r="T44" s="15">
        <v>3</v>
      </c>
      <c r="U44" s="15">
        <v>7</v>
      </c>
      <c r="V44" s="15">
        <v>7</v>
      </c>
      <c r="W44" s="15">
        <v>0</v>
      </c>
      <c r="X44" s="15">
        <v>27</v>
      </c>
      <c r="Y44" s="15">
        <v>188</v>
      </c>
      <c r="Z44" s="15">
        <v>159</v>
      </c>
      <c r="AA44" s="15">
        <v>29</v>
      </c>
      <c r="AB44" s="15">
        <v>151</v>
      </c>
      <c r="AC44" s="15">
        <v>132</v>
      </c>
      <c r="AD44" s="15">
        <v>19</v>
      </c>
      <c r="AE44" s="15">
        <v>27</v>
      </c>
      <c r="AF44" s="15">
        <v>188</v>
      </c>
      <c r="AG44" s="15">
        <v>159</v>
      </c>
      <c r="AH44" s="15">
        <v>29</v>
      </c>
      <c r="AI44" s="15">
        <v>151</v>
      </c>
      <c r="AJ44" s="15">
        <v>132</v>
      </c>
      <c r="AK44" s="15">
        <v>19</v>
      </c>
      <c r="AL44" s="15">
        <v>0</v>
      </c>
      <c r="AM44" s="15">
        <v>0</v>
      </c>
      <c r="AN44" s="15">
        <v>0</v>
      </c>
      <c r="AO44" s="15">
        <v>0</v>
      </c>
      <c r="AP44" s="15">
        <v>0</v>
      </c>
      <c r="AQ44" s="15">
        <v>0</v>
      </c>
      <c r="AR44" s="15">
        <v>0</v>
      </c>
      <c r="AS44" s="15">
        <v>0</v>
      </c>
      <c r="AT44" s="15">
        <v>0</v>
      </c>
      <c r="AU44" s="15">
        <v>0</v>
      </c>
      <c r="AV44" s="15">
        <v>0</v>
      </c>
      <c r="AW44" s="15">
        <v>0</v>
      </c>
      <c r="AX44" s="15">
        <v>0</v>
      </c>
      <c r="AY44" s="15">
        <v>0</v>
      </c>
    </row>
    <row r="45" spans="1:51">
      <c r="A45" s="1">
        <v>375</v>
      </c>
      <c r="B45" s="1" t="s">
        <v>270</v>
      </c>
      <c r="C45" s="1">
        <v>1</v>
      </c>
      <c r="D45" s="1" t="s">
        <v>208</v>
      </c>
      <c r="E45" s="1" t="s">
        <v>338</v>
      </c>
      <c r="F45" s="1">
        <v>5</v>
      </c>
      <c r="G45" s="1" t="s">
        <v>272</v>
      </c>
      <c r="H45" s="1">
        <v>0</v>
      </c>
      <c r="I45" s="1" t="s">
        <v>339</v>
      </c>
      <c r="J45" s="15">
        <v>4</v>
      </c>
      <c r="K45" s="15">
        <v>74</v>
      </c>
      <c r="L45" s="15">
        <v>65</v>
      </c>
      <c r="M45" s="15">
        <v>9</v>
      </c>
      <c r="N45" s="15">
        <v>67</v>
      </c>
      <c r="O45" s="15">
        <v>58</v>
      </c>
      <c r="P45" s="15">
        <v>9</v>
      </c>
      <c r="Q45" s="15">
        <v>0</v>
      </c>
      <c r="R45" s="15">
        <v>0</v>
      </c>
      <c r="S45" s="15">
        <v>0</v>
      </c>
      <c r="T45" s="15">
        <v>0</v>
      </c>
      <c r="U45" s="15">
        <v>0</v>
      </c>
      <c r="V45" s="15">
        <v>0</v>
      </c>
      <c r="W45" s="15">
        <v>0</v>
      </c>
      <c r="X45" s="15">
        <v>4</v>
      </c>
      <c r="Y45" s="15">
        <v>74</v>
      </c>
      <c r="Z45" s="15">
        <v>65</v>
      </c>
      <c r="AA45" s="15">
        <v>9</v>
      </c>
      <c r="AB45" s="15">
        <v>67</v>
      </c>
      <c r="AC45" s="15">
        <v>58</v>
      </c>
      <c r="AD45" s="15">
        <v>9</v>
      </c>
      <c r="AE45" s="15">
        <v>4</v>
      </c>
      <c r="AF45" s="15">
        <v>74</v>
      </c>
      <c r="AG45" s="15">
        <v>65</v>
      </c>
      <c r="AH45" s="15">
        <v>9</v>
      </c>
      <c r="AI45" s="15">
        <v>67</v>
      </c>
      <c r="AJ45" s="15">
        <v>58</v>
      </c>
      <c r="AK45" s="15">
        <v>9</v>
      </c>
      <c r="AL45" s="15">
        <v>0</v>
      </c>
      <c r="AM45" s="15">
        <v>0</v>
      </c>
      <c r="AN45" s="15">
        <v>0</v>
      </c>
      <c r="AO45" s="15">
        <v>0</v>
      </c>
      <c r="AP45" s="15">
        <v>0</v>
      </c>
      <c r="AQ45" s="15">
        <v>0</v>
      </c>
      <c r="AR45" s="15">
        <v>0</v>
      </c>
      <c r="AS45" s="15">
        <v>0</v>
      </c>
      <c r="AT45" s="15">
        <v>0</v>
      </c>
      <c r="AU45" s="15">
        <v>0</v>
      </c>
      <c r="AV45" s="15">
        <v>0</v>
      </c>
      <c r="AW45" s="15">
        <v>0</v>
      </c>
      <c r="AX45" s="15">
        <v>0</v>
      </c>
      <c r="AY45" s="15">
        <v>0</v>
      </c>
    </row>
    <row r="46" spans="1:51">
      <c r="A46" s="1">
        <v>386</v>
      </c>
      <c r="B46" s="1" t="s">
        <v>270</v>
      </c>
      <c r="C46" s="1">
        <v>1</v>
      </c>
      <c r="D46" s="1" t="s">
        <v>208</v>
      </c>
      <c r="E46" s="1" t="s">
        <v>340</v>
      </c>
      <c r="F46" s="1">
        <v>5</v>
      </c>
      <c r="G46" s="1" t="s">
        <v>272</v>
      </c>
      <c r="H46" s="1">
        <v>0</v>
      </c>
      <c r="I46" s="1" t="s">
        <v>341</v>
      </c>
      <c r="J46" s="15">
        <v>1</v>
      </c>
      <c r="K46" s="15">
        <v>3</v>
      </c>
      <c r="L46" s="15">
        <v>3</v>
      </c>
      <c r="M46" s="15">
        <v>0</v>
      </c>
      <c r="N46" s="15">
        <v>3</v>
      </c>
      <c r="O46" s="15">
        <v>3</v>
      </c>
      <c r="P46" s="15">
        <v>0</v>
      </c>
      <c r="Q46" s="15">
        <v>0</v>
      </c>
      <c r="R46" s="15">
        <v>0</v>
      </c>
      <c r="S46" s="15">
        <v>0</v>
      </c>
      <c r="T46" s="15">
        <v>0</v>
      </c>
      <c r="U46" s="15">
        <v>0</v>
      </c>
      <c r="V46" s="15">
        <v>0</v>
      </c>
      <c r="W46" s="15">
        <v>0</v>
      </c>
      <c r="X46" s="15">
        <v>1</v>
      </c>
      <c r="Y46" s="15">
        <v>3</v>
      </c>
      <c r="Z46" s="15">
        <v>3</v>
      </c>
      <c r="AA46" s="15">
        <v>0</v>
      </c>
      <c r="AB46" s="15">
        <v>3</v>
      </c>
      <c r="AC46" s="15">
        <v>3</v>
      </c>
      <c r="AD46" s="15">
        <v>0</v>
      </c>
      <c r="AE46" s="15">
        <v>1</v>
      </c>
      <c r="AF46" s="15">
        <v>3</v>
      </c>
      <c r="AG46" s="15">
        <v>3</v>
      </c>
      <c r="AH46" s="15">
        <v>0</v>
      </c>
      <c r="AI46" s="15">
        <v>3</v>
      </c>
      <c r="AJ46" s="15">
        <v>3</v>
      </c>
      <c r="AK46" s="15">
        <v>0</v>
      </c>
      <c r="AL46" s="15">
        <v>0</v>
      </c>
      <c r="AM46" s="15">
        <v>0</v>
      </c>
      <c r="AN46" s="15">
        <v>0</v>
      </c>
      <c r="AO46" s="15">
        <v>0</v>
      </c>
      <c r="AP46" s="15">
        <v>0</v>
      </c>
      <c r="AQ46" s="15">
        <v>0</v>
      </c>
      <c r="AR46" s="15">
        <v>0</v>
      </c>
      <c r="AS46" s="15">
        <v>0</v>
      </c>
      <c r="AT46" s="15">
        <v>0</v>
      </c>
      <c r="AU46" s="15">
        <v>0</v>
      </c>
      <c r="AV46" s="15">
        <v>0</v>
      </c>
      <c r="AW46" s="15">
        <v>0</v>
      </c>
      <c r="AX46" s="15">
        <v>0</v>
      </c>
      <c r="AY46" s="15">
        <v>0</v>
      </c>
    </row>
    <row r="47" spans="1:51">
      <c r="A47" s="1">
        <v>397</v>
      </c>
      <c r="B47" s="1" t="s">
        <v>270</v>
      </c>
      <c r="C47" s="1">
        <v>1</v>
      </c>
      <c r="D47" s="1" t="s">
        <v>208</v>
      </c>
      <c r="E47" s="1" t="s">
        <v>342</v>
      </c>
      <c r="F47" s="1">
        <v>2</v>
      </c>
      <c r="G47" s="1" t="s">
        <v>272</v>
      </c>
      <c r="H47" s="1">
        <v>0</v>
      </c>
      <c r="I47" s="1" t="s">
        <v>343</v>
      </c>
      <c r="J47" s="15">
        <v>16851</v>
      </c>
      <c r="K47" s="15">
        <v>110137</v>
      </c>
      <c r="L47" s="15">
        <v>88443</v>
      </c>
      <c r="M47" s="15">
        <v>21297</v>
      </c>
      <c r="N47" s="15">
        <v>80801</v>
      </c>
      <c r="O47" s="15">
        <v>65656</v>
      </c>
      <c r="P47" s="15">
        <v>14773</v>
      </c>
      <c r="Q47" s="15">
        <v>5401</v>
      </c>
      <c r="R47" s="15">
        <v>13826</v>
      </c>
      <c r="S47" s="15">
        <v>11221</v>
      </c>
      <c r="T47" s="15">
        <v>2540</v>
      </c>
      <c r="U47" s="15">
        <v>5409</v>
      </c>
      <c r="V47" s="15">
        <v>4227</v>
      </c>
      <c r="W47" s="15">
        <v>1138</v>
      </c>
      <c r="X47" s="15">
        <v>11448</v>
      </c>
      <c r="Y47" s="15">
        <v>96309</v>
      </c>
      <c r="Z47" s="15">
        <v>77221</v>
      </c>
      <c r="AA47" s="15">
        <v>18756</v>
      </c>
      <c r="AB47" s="15">
        <v>75391</v>
      </c>
      <c r="AC47" s="15">
        <v>61429</v>
      </c>
      <c r="AD47" s="15">
        <v>13634</v>
      </c>
      <c r="AE47" s="15">
        <v>11426</v>
      </c>
      <c r="AF47" s="15">
        <v>96057</v>
      </c>
      <c r="AG47" s="15">
        <v>77061</v>
      </c>
      <c r="AH47" s="15">
        <v>18664</v>
      </c>
      <c r="AI47" s="15">
        <v>75177</v>
      </c>
      <c r="AJ47" s="15">
        <v>61303</v>
      </c>
      <c r="AK47" s="15">
        <v>13546</v>
      </c>
      <c r="AL47" s="15">
        <v>22</v>
      </c>
      <c r="AM47" s="15">
        <v>252</v>
      </c>
      <c r="AN47" s="15">
        <v>160</v>
      </c>
      <c r="AO47" s="15">
        <v>92</v>
      </c>
      <c r="AP47" s="15">
        <v>214</v>
      </c>
      <c r="AQ47" s="15">
        <v>126</v>
      </c>
      <c r="AR47" s="15">
        <v>88</v>
      </c>
      <c r="AS47" s="15">
        <v>2</v>
      </c>
      <c r="AT47" s="15">
        <v>2</v>
      </c>
      <c r="AU47" s="15">
        <v>1</v>
      </c>
      <c r="AV47" s="15">
        <v>1</v>
      </c>
      <c r="AW47" s="15">
        <v>1</v>
      </c>
      <c r="AX47" s="15">
        <v>0</v>
      </c>
      <c r="AY47" s="15">
        <v>1</v>
      </c>
    </row>
    <row r="48" spans="1:51">
      <c r="A48" s="1">
        <v>408</v>
      </c>
      <c r="B48" s="1" t="s">
        <v>270</v>
      </c>
      <c r="C48" s="1">
        <v>1</v>
      </c>
      <c r="D48" s="1" t="s">
        <v>208</v>
      </c>
      <c r="E48" s="1" t="s">
        <v>344</v>
      </c>
      <c r="F48" s="1">
        <v>4</v>
      </c>
      <c r="G48" s="1" t="s">
        <v>272</v>
      </c>
      <c r="H48" s="1">
        <v>0</v>
      </c>
      <c r="I48" s="1" t="s">
        <v>345</v>
      </c>
      <c r="J48" s="15">
        <v>8125</v>
      </c>
      <c r="K48" s="15">
        <v>56884</v>
      </c>
      <c r="L48" s="15">
        <v>44964</v>
      </c>
      <c r="M48" s="15">
        <v>11822</v>
      </c>
      <c r="N48" s="15">
        <v>42359</v>
      </c>
      <c r="O48" s="15">
        <v>33807</v>
      </c>
      <c r="P48" s="15">
        <v>8468</v>
      </c>
      <c r="Q48" s="15">
        <v>2113</v>
      </c>
      <c r="R48" s="15">
        <v>6081</v>
      </c>
      <c r="S48" s="15">
        <v>4940</v>
      </c>
      <c r="T48" s="15">
        <v>1109</v>
      </c>
      <c r="U48" s="15">
        <v>2551</v>
      </c>
      <c r="V48" s="15">
        <v>2015</v>
      </c>
      <c r="W48" s="15">
        <v>514</v>
      </c>
      <c r="X48" s="15">
        <v>6011</v>
      </c>
      <c r="Y48" s="15">
        <v>50802</v>
      </c>
      <c r="Z48" s="15">
        <v>40024</v>
      </c>
      <c r="AA48" s="15">
        <v>10712</v>
      </c>
      <c r="AB48" s="15">
        <v>39807</v>
      </c>
      <c r="AC48" s="15">
        <v>31792</v>
      </c>
      <c r="AD48" s="15">
        <v>7953</v>
      </c>
      <c r="AE48" s="15">
        <v>5998</v>
      </c>
      <c r="AF48" s="15">
        <v>50607</v>
      </c>
      <c r="AG48" s="15">
        <v>39909</v>
      </c>
      <c r="AH48" s="15">
        <v>10632</v>
      </c>
      <c r="AI48" s="15">
        <v>39648</v>
      </c>
      <c r="AJ48" s="15">
        <v>31709</v>
      </c>
      <c r="AK48" s="15">
        <v>7877</v>
      </c>
      <c r="AL48" s="15">
        <v>13</v>
      </c>
      <c r="AM48" s="15">
        <v>195</v>
      </c>
      <c r="AN48" s="15">
        <v>115</v>
      </c>
      <c r="AO48" s="15">
        <v>80</v>
      </c>
      <c r="AP48" s="15">
        <v>159</v>
      </c>
      <c r="AQ48" s="15">
        <v>83</v>
      </c>
      <c r="AR48" s="15">
        <v>76</v>
      </c>
      <c r="AS48" s="15">
        <v>1</v>
      </c>
      <c r="AT48" s="15">
        <v>1</v>
      </c>
      <c r="AU48" s="15">
        <v>0</v>
      </c>
      <c r="AV48" s="15">
        <v>1</v>
      </c>
      <c r="AW48" s="15">
        <v>1</v>
      </c>
      <c r="AX48" s="15">
        <v>0</v>
      </c>
      <c r="AY48" s="15">
        <v>1</v>
      </c>
    </row>
    <row r="49" spans="1:51">
      <c r="A49" s="1">
        <v>419</v>
      </c>
      <c r="B49" s="1" t="s">
        <v>270</v>
      </c>
      <c r="C49" s="1">
        <v>1</v>
      </c>
      <c r="D49" s="1" t="s">
        <v>208</v>
      </c>
      <c r="E49" s="1" t="s">
        <v>346</v>
      </c>
      <c r="F49" s="1">
        <v>5</v>
      </c>
      <c r="G49" s="1" t="s">
        <v>272</v>
      </c>
      <c r="H49" s="1">
        <v>0</v>
      </c>
      <c r="I49" s="1" t="s">
        <v>347</v>
      </c>
      <c r="J49" s="15">
        <v>20</v>
      </c>
      <c r="K49" s="15">
        <v>84</v>
      </c>
      <c r="L49" s="15">
        <v>70</v>
      </c>
      <c r="M49" s="15">
        <v>14</v>
      </c>
      <c r="N49" s="15">
        <v>78</v>
      </c>
      <c r="O49" s="15">
        <v>65</v>
      </c>
      <c r="P49" s="15">
        <v>13</v>
      </c>
      <c r="Q49" s="15">
        <v>0</v>
      </c>
      <c r="R49" s="15">
        <v>0</v>
      </c>
      <c r="S49" s="15">
        <v>0</v>
      </c>
      <c r="T49" s="15">
        <v>0</v>
      </c>
      <c r="U49" s="15">
        <v>0</v>
      </c>
      <c r="V49" s="15">
        <v>0</v>
      </c>
      <c r="W49" s="15">
        <v>0</v>
      </c>
      <c r="X49" s="15">
        <v>20</v>
      </c>
      <c r="Y49" s="15">
        <v>84</v>
      </c>
      <c r="Z49" s="15">
        <v>70</v>
      </c>
      <c r="AA49" s="15">
        <v>14</v>
      </c>
      <c r="AB49" s="15">
        <v>78</v>
      </c>
      <c r="AC49" s="15">
        <v>65</v>
      </c>
      <c r="AD49" s="15">
        <v>13</v>
      </c>
      <c r="AE49" s="15">
        <v>20</v>
      </c>
      <c r="AF49" s="15">
        <v>84</v>
      </c>
      <c r="AG49" s="15">
        <v>70</v>
      </c>
      <c r="AH49" s="15">
        <v>14</v>
      </c>
      <c r="AI49" s="15">
        <v>78</v>
      </c>
      <c r="AJ49" s="15">
        <v>65</v>
      </c>
      <c r="AK49" s="15">
        <v>13</v>
      </c>
      <c r="AL49" s="15">
        <v>0</v>
      </c>
      <c r="AM49" s="15">
        <v>0</v>
      </c>
      <c r="AN49" s="15">
        <v>0</v>
      </c>
      <c r="AO49" s="15">
        <v>0</v>
      </c>
      <c r="AP49" s="15">
        <v>0</v>
      </c>
      <c r="AQ49" s="15">
        <v>0</v>
      </c>
      <c r="AR49" s="15">
        <v>0</v>
      </c>
      <c r="AS49" s="15">
        <v>0</v>
      </c>
      <c r="AT49" s="15">
        <v>0</v>
      </c>
      <c r="AU49" s="15">
        <v>0</v>
      </c>
      <c r="AV49" s="15">
        <v>0</v>
      </c>
      <c r="AW49" s="15">
        <v>0</v>
      </c>
      <c r="AX49" s="15">
        <v>0</v>
      </c>
      <c r="AY49" s="15">
        <v>0</v>
      </c>
    </row>
    <row r="50" spans="1:51">
      <c r="A50" s="1">
        <v>430</v>
      </c>
      <c r="B50" s="1" t="s">
        <v>270</v>
      </c>
      <c r="C50" s="1">
        <v>1</v>
      </c>
      <c r="D50" s="1" t="s">
        <v>208</v>
      </c>
      <c r="E50" s="1" t="s">
        <v>348</v>
      </c>
      <c r="F50" s="1">
        <v>5</v>
      </c>
      <c r="G50" s="1" t="s">
        <v>272</v>
      </c>
      <c r="H50" s="1">
        <v>0</v>
      </c>
      <c r="I50" s="1" t="s">
        <v>349</v>
      </c>
      <c r="J50" s="15">
        <v>370</v>
      </c>
      <c r="K50" s="15">
        <v>4767</v>
      </c>
      <c r="L50" s="15">
        <v>4037</v>
      </c>
      <c r="M50" s="15">
        <v>727</v>
      </c>
      <c r="N50" s="15">
        <v>4116</v>
      </c>
      <c r="O50" s="15">
        <v>3525</v>
      </c>
      <c r="P50" s="15">
        <v>588</v>
      </c>
      <c r="Q50" s="15">
        <v>33</v>
      </c>
      <c r="R50" s="15">
        <v>136</v>
      </c>
      <c r="S50" s="15">
        <v>117</v>
      </c>
      <c r="T50" s="15">
        <v>19</v>
      </c>
      <c r="U50" s="15">
        <v>85</v>
      </c>
      <c r="V50" s="15">
        <v>72</v>
      </c>
      <c r="W50" s="15">
        <v>13</v>
      </c>
      <c r="X50" s="15">
        <v>337</v>
      </c>
      <c r="Y50" s="15">
        <v>4631</v>
      </c>
      <c r="Z50" s="15">
        <v>3920</v>
      </c>
      <c r="AA50" s="15">
        <v>708</v>
      </c>
      <c r="AB50" s="15">
        <v>4031</v>
      </c>
      <c r="AC50" s="15">
        <v>3453</v>
      </c>
      <c r="AD50" s="15">
        <v>575</v>
      </c>
      <c r="AE50" s="15">
        <v>337</v>
      </c>
      <c r="AF50" s="15">
        <v>4631</v>
      </c>
      <c r="AG50" s="15">
        <v>3920</v>
      </c>
      <c r="AH50" s="15">
        <v>708</v>
      </c>
      <c r="AI50" s="15">
        <v>4031</v>
      </c>
      <c r="AJ50" s="15">
        <v>3453</v>
      </c>
      <c r="AK50" s="15">
        <v>575</v>
      </c>
      <c r="AL50" s="15">
        <v>0</v>
      </c>
      <c r="AM50" s="15">
        <v>0</v>
      </c>
      <c r="AN50" s="15">
        <v>0</v>
      </c>
      <c r="AO50" s="15">
        <v>0</v>
      </c>
      <c r="AP50" s="15">
        <v>0</v>
      </c>
      <c r="AQ50" s="15">
        <v>0</v>
      </c>
      <c r="AR50" s="15">
        <v>0</v>
      </c>
      <c r="AS50" s="15">
        <v>0</v>
      </c>
      <c r="AT50" s="15">
        <v>0</v>
      </c>
      <c r="AU50" s="15">
        <v>0</v>
      </c>
      <c r="AV50" s="15">
        <v>0</v>
      </c>
      <c r="AW50" s="15">
        <v>0</v>
      </c>
      <c r="AX50" s="15">
        <v>0</v>
      </c>
      <c r="AY50" s="15">
        <v>0</v>
      </c>
    </row>
    <row r="51" spans="1:51">
      <c r="A51" s="1">
        <v>441</v>
      </c>
      <c r="B51" s="1" t="s">
        <v>270</v>
      </c>
      <c r="C51" s="1">
        <v>1</v>
      </c>
      <c r="D51" s="1" t="s">
        <v>208</v>
      </c>
      <c r="E51" s="1" t="s">
        <v>350</v>
      </c>
      <c r="F51" s="1">
        <v>5</v>
      </c>
      <c r="G51" s="1" t="s">
        <v>272</v>
      </c>
      <c r="H51" s="1">
        <v>0</v>
      </c>
      <c r="I51" s="1" t="s">
        <v>351</v>
      </c>
      <c r="J51" s="15">
        <v>3047</v>
      </c>
      <c r="K51" s="15">
        <v>23183</v>
      </c>
      <c r="L51" s="15">
        <v>19234</v>
      </c>
      <c r="M51" s="15">
        <v>3886</v>
      </c>
      <c r="N51" s="15">
        <v>17003</v>
      </c>
      <c r="O51" s="15">
        <v>14541</v>
      </c>
      <c r="P51" s="15">
        <v>2409</v>
      </c>
      <c r="Q51" s="15">
        <v>673</v>
      </c>
      <c r="R51" s="15">
        <v>2507</v>
      </c>
      <c r="S51" s="15">
        <v>2081</v>
      </c>
      <c r="T51" s="15">
        <v>404</v>
      </c>
      <c r="U51" s="15">
        <v>1260</v>
      </c>
      <c r="V51" s="15">
        <v>1044</v>
      </c>
      <c r="W51" s="15">
        <v>200</v>
      </c>
      <c r="X51" s="15">
        <v>2374</v>
      </c>
      <c r="Y51" s="15">
        <v>20676</v>
      </c>
      <c r="Z51" s="15">
        <v>17153</v>
      </c>
      <c r="AA51" s="15">
        <v>3482</v>
      </c>
      <c r="AB51" s="15">
        <v>15743</v>
      </c>
      <c r="AC51" s="15">
        <v>13497</v>
      </c>
      <c r="AD51" s="15">
        <v>2209</v>
      </c>
      <c r="AE51" s="15">
        <v>2362</v>
      </c>
      <c r="AF51" s="15">
        <v>20490</v>
      </c>
      <c r="AG51" s="15">
        <v>17045</v>
      </c>
      <c r="AH51" s="15">
        <v>3404</v>
      </c>
      <c r="AI51" s="15">
        <v>15593</v>
      </c>
      <c r="AJ51" s="15">
        <v>13421</v>
      </c>
      <c r="AK51" s="15">
        <v>2135</v>
      </c>
      <c r="AL51" s="15">
        <v>12</v>
      </c>
      <c r="AM51" s="15">
        <v>186</v>
      </c>
      <c r="AN51" s="15">
        <v>108</v>
      </c>
      <c r="AO51" s="15">
        <v>78</v>
      </c>
      <c r="AP51" s="15">
        <v>150</v>
      </c>
      <c r="AQ51" s="15">
        <v>76</v>
      </c>
      <c r="AR51" s="15">
        <v>74</v>
      </c>
      <c r="AS51" s="15">
        <v>0</v>
      </c>
      <c r="AT51" s="15">
        <v>0</v>
      </c>
      <c r="AU51" s="15">
        <v>0</v>
      </c>
      <c r="AV51" s="15">
        <v>0</v>
      </c>
      <c r="AW51" s="15">
        <v>0</v>
      </c>
      <c r="AX51" s="15">
        <v>0</v>
      </c>
      <c r="AY51" s="15">
        <v>0</v>
      </c>
    </row>
    <row r="52" spans="1:51">
      <c r="A52" s="1">
        <v>452</v>
      </c>
      <c r="B52" s="1" t="s">
        <v>270</v>
      </c>
      <c r="C52" s="1">
        <v>1</v>
      </c>
      <c r="D52" s="1" t="s">
        <v>208</v>
      </c>
      <c r="E52" s="1" t="s">
        <v>352</v>
      </c>
      <c r="F52" s="1">
        <v>5</v>
      </c>
      <c r="G52" s="1" t="s">
        <v>272</v>
      </c>
      <c r="H52" s="1">
        <v>0</v>
      </c>
      <c r="I52" s="1" t="s">
        <v>353</v>
      </c>
      <c r="J52" s="15">
        <v>171</v>
      </c>
      <c r="K52" s="15">
        <v>1663</v>
      </c>
      <c r="L52" s="15">
        <v>1435</v>
      </c>
      <c r="M52" s="15">
        <v>225</v>
      </c>
      <c r="N52" s="15">
        <v>1358</v>
      </c>
      <c r="O52" s="15">
        <v>1199</v>
      </c>
      <c r="P52" s="15">
        <v>157</v>
      </c>
      <c r="Q52" s="15">
        <v>14</v>
      </c>
      <c r="R52" s="15">
        <v>81</v>
      </c>
      <c r="S52" s="15">
        <v>70</v>
      </c>
      <c r="T52" s="15">
        <v>8</v>
      </c>
      <c r="U52" s="15">
        <v>62</v>
      </c>
      <c r="V52" s="15">
        <v>55</v>
      </c>
      <c r="W52" s="15">
        <v>5</v>
      </c>
      <c r="X52" s="15">
        <v>157</v>
      </c>
      <c r="Y52" s="15">
        <v>1582</v>
      </c>
      <c r="Z52" s="15">
        <v>1365</v>
      </c>
      <c r="AA52" s="15">
        <v>217</v>
      </c>
      <c r="AB52" s="15">
        <v>1296</v>
      </c>
      <c r="AC52" s="15">
        <v>1144</v>
      </c>
      <c r="AD52" s="15">
        <v>152</v>
      </c>
      <c r="AE52" s="15">
        <v>157</v>
      </c>
      <c r="AF52" s="15">
        <v>1582</v>
      </c>
      <c r="AG52" s="15">
        <v>1365</v>
      </c>
      <c r="AH52" s="15">
        <v>217</v>
      </c>
      <c r="AI52" s="15">
        <v>1296</v>
      </c>
      <c r="AJ52" s="15">
        <v>1144</v>
      </c>
      <c r="AK52" s="15">
        <v>152</v>
      </c>
      <c r="AL52" s="15">
        <v>0</v>
      </c>
      <c r="AM52" s="15">
        <v>0</v>
      </c>
      <c r="AN52" s="15">
        <v>0</v>
      </c>
      <c r="AO52" s="15">
        <v>0</v>
      </c>
      <c r="AP52" s="15">
        <v>0</v>
      </c>
      <c r="AQ52" s="15">
        <v>0</v>
      </c>
      <c r="AR52" s="15">
        <v>0</v>
      </c>
      <c r="AS52" s="15">
        <v>0</v>
      </c>
      <c r="AT52" s="15">
        <v>0</v>
      </c>
      <c r="AU52" s="15">
        <v>0</v>
      </c>
      <c r="AV52" s="15">
        <v>0</v>
      </c>
      <c r="AW52" s="15">
        <v>0</v>
      </c>
      <c r="AX52" s="15">
        <v>0</v>
      </c>
      <c r="AY52" s="15">
        <v>0</v>
      </c>
    </row>
    <row r="53" spans="1:51">
      <c r="A53" s="1">
        <v>463</v>
      </c>
      <c r="B53" s="1" t="s">
        <v>270</v>
      </c>
      <c r="C53" s="1">
        <v>1</v>
      </c>
      <c r="D53" s="1" t="s">
        <v>208</v>
      </c>
      <c r="E53" s="1" t="s">
        <v>354</v>
      </c>
      <c r="F53" s="1">
        <v>5</v>
      </c>
      <c r="G53" s="1" t="s">
        <v>272</v>
      </c>
      <c r="H53" s="1">
        <v>0</v>
      </c>
      <c r="I53" s="1" t="s">
        <v>355</v>
      </c>
      <c r="J53" s="15">
        <v>1977</v>
      </c>
      <c r="K53" s="15">
        <v>15055</v>
      </c>
      <c r="L53" s="15">
        <v>11603</v>
      </c>
      <c r="M53" s="15">
        <v>3439</v>
      </c>
      <c r="N53" s="15">
        <v>11754</v>
      </c>
      <c r="O53" s="15">
        <v>9042</v>
      </c>
      <c r="P53" s="15">
        <v>2702</v>
      </c>
      <c r="Q53" s="15">
        <v>390</v>
      </c>
      <c r="R53" s="15">
        <v>1115</v>
      </c>
      <c r="S53" s="15">
        <v>911</v>
      </c>
      <c r="T53" s="15">
        <v>197</v>
      </c>
      <c r="U53" s="15">
        <v>401</v>
      </c>
      <c r="V53" s="15">
        <v>315</v>
      </c>
      <c r="W53" s="15">
        <v>82</v>
      </c>
      <c r="X53" s="15">
        <v>1587</v>
      </c>
      <c r="Y53" s="15">
        <v>13940</v>
      </c>
      <c r="Z53" s="15">
        <v>10692</v>
      </c>
      <c r="AA53" s="15">
        <v>3242</v>
      </c>
      <c r="AB53" s="15">
        <v>11353</v>
      </c>
      <c r="AC53" s="15">
        <v>8727</v>
      </c>
      <c r="AD53" s="15">
        <v>2620</v>
      </c>
      <c r="AE53" s="15">
        <v>1586</v>
      </c>
      <c r="AF53" s="15">
        <v>13931</v>
      </c>
      <c r="AG53" s="15">
        <v>10685</v>
      </c>
      <c r="AH53" s="15">
        <v>3240</v>
      </c>
      <c r="AI53" s="15">
        <v>11344</v>
      </c>
      <c r="AJ53" s="15">
        <v>8720</v>
      </c>
      <c r="AK53" s="15">
        <v>2618</v>
      </c>
      <c r="AL53" s="15">
        <v>1</v>
      </c>
      <c r="AM53" s="15">
        <v>9</v>
      </c>
      <c r="AN53" s="15">
        <v>7</v>
      </c>
      <c r="AO53" s="15">
        <v>2</v>
      </c>
      <c r="AP53" s="15">
        <v>9</v>
      </c>
      <c r="AQ53" s="15">
        <v>7</v>
      </c>
      <c r="AR53" s="15">
        <v>2</v>
      </c>
      <c r="AS53" s="15">
        <v>0</v>
      </c>
      <c r="AT53" s="15">
        <v>0</v>
      </c>
      <c r="AU53" s="15">
        <v>0</v>
      </c>
      <c r="AV53" s="15">
        <v>0</v>
      </c>
      <c r="AW53" s="15">
        <v>0</v>
      </c>
      <c r="AX53" s="15">
        <v>0</v>
      </c>
      <c r="AY53" s="15">
        <v>0</v>
      </c>
    </row>
    <row r="54" spans="1:51">
      <c r="A54" s="1">
        <v>474</v>
      </c>
      <c r="B54" s="1" t="s">
        <v>270</v>
      </c>
      <c r="C54" s="1">
        <v>1</v>
      </c>
      <c r="D54" s="1" t="s">
        <v>208</v>
      </c>
      <c r="E54" s="1" t="s">
        <v>356</v>
      </c>
      <c r="F54" s="1">
        <v>5</v>
      </c>
      <c r="G54" s="1" t="s">
        <v>272</v>
      </c>
      <c r="H54" s="1">
        <v>0</v>
      </c>
      <c r="I54" s="1" t="s">
        <v>357</v>
      </c>
      <c r="J54" s="15">
        <v>1381</v>
      </c>
      <c r="K54" s="15">
        <v>6259</v>
      </c>
      <c r="L54" s="15">
        <v>4509</v>
      </c>
      <c r="M54" s="15">
        <v>1750</v>
      </c>
      <c r="N54" s="15">
        <v>3985</v>
      </c>
      <c r="O54" s="15">
        <v>2747</v>
      </c>
      <c r="P54" s="15">
        <v>1238</v>
      </c>
      <c r="Q54" s="15">
        <v>687</v>
      </c>
      <c r="R54" s="15">
        <v>1601</v>
      </c>
      <c r="S54" s="15">
        <v>1281</v>
      </c>
      <c r="T54" s="15">
        <v>320</v>
      </c>
      <c r="U54" s="15">
        <v>559</v>
      </c>
      <c r="V54" s="15">
        <v>413</v>
      </c>
      <c r="W54" s="15">
        <v>146</v>
      </c>
      <c r="X54" s="15">
        <v>694</v>
      </c>
      <c r="Y54" s="15">
        <v>4658</v>
      </c>
      <c r="Z54" s="15">
        <v>3228</v>
      </c>
      <c r="AA54" s="15">
        <v>1430</v>
      </c>
      <c r="AB54" s="15">
        <v>3426</v>
      </c>
      <c r="AC54" s="15">
        <v>2334</v>
      </c>
      <c r="AD54" s="15">
        <v>1092</v>
      </c>
      <c r="AE54" s="15">
        <v>694</v>
      </c>
      <c r="AF54" s="15">
        <v>4658</v>
      </c>
      <c r="AG54" s="15">
        <v>3228</v>
      </c>
      <c r="AH54" s="15">
        <v>1430</v>
      </c>
      <c r="AI54" s="15">
        <v>3426</v>
      </c>
      <c r="AJ54" s="15">
        <v>2334</v>
      </c>
      <c r="AK54" s="15">
        <v>1092</v>
      </c>
      <c r="AL54" s="15">
        <v>0</v>
      </c>
      <c r="AM54" s="15">
        <v>0</v>
      </c>
      <c r="AN54" s="15">
        <v>0</v>
      </c>
      <c r="AO54" s="15">
        <v>0</v>
      </c>
      <c r="AP54" s="15">
        <v>0</v>
      </c>
      <c r="AQ54" s="15">
        <v>0</v>
      </c>
      <c r="AR54" s="15">
        <v>0</v>
      </c>
      <c r="AS54" s="15">
        <v>0</v>
      </c>
      <c r="AT54" s="15">
        <v>0</v>
      </c>
      <c r="AU54" s="15">
        <v>0</v>
      </c>
      <c r="AV54" s="15">
        <v>0</v>
      </c>
      <c r="AW54" s="15">
        <v>0</v>
      </c>
      <c r="AX54" s="15">
        <v>0</v>
      </c>
      <c r="AY54" s="15">
        <v>0</v>
      </c>
    </row>
    <row r="55" spans="1:51">
      <c r="A55" s="1">
        <v>485</v>
      </c>
      <c r="B55" s="1" t="s">
        <v>270</v>
      </c>
      <c r="C55" s="1">
        <v>1</v>
      </c>
      <c r="D55" s="1" t="s">
        <v>208</v>
      </c>
      <c r="E55" s="1" t="s">
        <v>358</v>
      </c>
      <c r="F55" s="1">
        <v>5</v>
      </c>
      <c r="G55" s="1" t="s">
        <v>272</v>
      </c>
      <c r="H55" s="1">
        <v>0</v>
      </c>
      <c r="I55" s="1" t="s">
        <v>359</v>
      </c>
      <c r="J55" s="15">
        <v>1159</v>
      </c>
      <c r="K55" s="15">
        <v>5873</v>
      </c>
      <c r="L55" s="15">
        <v>4076</v>
      </c>
      <c r="M55" s="15">
        <v>1781</v>
      </c>
      <c r="N55" s="15">
        <v>4065</v>
      </c>
      <c r="O55" s="15">
        <v>2688</v>
      </c>
      <c r="P55" s="15">
        <v>1361</v>
      </c>
      <c r="Q55" s="15">
        <v>316</v>
      </c>
      <c r="R55" s="15">
        <v>641</v>
      </c>
      <c r="S55" s="15">
        <v>480</v>
      </c>
      <c r="T55" s="15">
        <v>161</v>
      </c>
      <c r="U55" s="15">
        <v>184</v>
      </c>
      <c r="V55" s="15">
        <v>116</v>
      </c>
      <c r="W55" s="15">
        <v>68</v>
      </c>
      <c r="X55" s="15">
        <v>842</v>
      </c>
      <c r="Y55" s="15">
        <v>5231</v>
      </c>
      <c r="Z55" s="15">
        <v>3596</v>
      </c>
      <c r="AA55" s="15">
        <v>1619</v>
      </c>
      <c r="AB55" s="15">
        <v>3880</v>
      </c>
      <c r="AC55" s="15">
        <v>2572</v>
      </c>
      <c r="AD55" s="15">
        <v>1292</v>
      </c>
      <c r="AE55" s="15">
        <v>842</v>
      </c>
      <c r="AF55" s="15">
        <v>5231</v>
      </c>
      <c r="AG55" s="15">
        <v>3596</v>
      </c>
      <c r="AH55" s="15">
        <v>1619</v>
      </c>
      <c r="AI55" s="15">
        <v>3880</v>
      </c>
      <c r="AJ55" s="15">
        <v>2572</v>
      </c>
      <c r="AK55" s="15">
        <v>1292</v>
      </c>
      <c r="AL55" s="15">
        <v>0</v>
      </c>
      <c r="AM55" s="15">
        <v>0</v>
      </c>
      <c r="AN55" s="15">
        <v>0</v>
      </c>
      <c r="AO55" s="15">
        <v>0</v>
      </c>
      <c r="AP55" s="15">
        <v>0</v>
      </c>
      <c r="AQ55" s="15">
        <v>0</v>
      </c>
      <c r="AR55" s="15">
        <v>0</v>
      </c>
      <c r="AS55" s="15">
        <v>1</v>
      </c>
      <c r="AT55" s="15">
        <v>1</v>
      </c>
      <c r="AU55" s="15">
        <v>0</v>
      </c>
      <c r="AV55" s="15">
        <v>1</v>
      </c>
      <c r="AW55" s="15">
        <v>1</v>
      </c>
      <c r="AX55" s="15">
        <v>0</v>
      </c>
      <c r="AY55" s="15">
        <v>1</v>
      </c>
    </row>
    <row r="56" spans="1:51">
      <c r="A56" s="1">
        <v>496</v>
      </c>
      <c r="B56" s="1" t="s">
        <v>270</v>
      </c>
      <c r="C56" s="1">
        <v>1</v>
      </c>
      <c r="D56" s="1" t="s">
        <v>208</v>
      </c>
      <c r="E56" s="1" t="s">
        <v>360</v>
      </c>
      <c r="F56" s="1">
        <v>4</v>
      </c>
      <c r="G56" s="1" t="s">
        <v>272</v>
      </c>
      <c r="H56" s="1">
        <v>0</v>
      </c>
      <c r="I56" s="1" t="s">
        <v>361</v>
      </c>
      <c r="J56" s="15">
        <v>4373</v>
      </c>
      <c r="K56" s="15">
        <v>20273</v>
      </c>
      <c r="L56" s="15">
        <v>16162</v>
      </c>
      <c r="M56" s="15">
        <v>3935</v>
      </c>
      <c r="N56" s="15">
        <v>12710</v>
      </c>
      <c r="O56" s="15">
        <v>10086</v>
      </c>
      <c r="P56" s="15">
        <v>2453</v>
      </c>
      <c r="Q56" s="15">
        <v>2036</v>
      </c>
      <c r="R56" s="15">
        <v>4735</v>
      </c>
      <c r="S56" s="15">
        <v>3935</v>
      </c>
      <c r="T56" s="15">
        <v>787</v>
      </c>
      <c r="U56" s="15">
        <v>1772</v>
      </c>
      <c r="V56" s="15">
        <v>1428</v>
      </c>
      <c r="W56" s="15">
        <v>336</v>
      </c>
      <c r="X56" s="15">
        <v>2336</v>
      </c>
      <c r="Y56" s="15">
        <v>15537</v>
      </c>
      <c r="Z56" s="15">
        <v>12226</v>
      </c>
      <c r="AA56" s="15">
        <v>3148</v>
      </c>
      <c r="AB56" s="15">
        <v>10938</v>
      </c>
      <c r="AC56" s="15">
        <v>8658</v>
      </c>
      <c r="AD56" s="15">
        <v>2117</v>
      </c>
      <c r="AE56" s="15">
        <v>2334</v>
      </c>
      <c r="AF56" s="15">
        <v>15527</v>
      </c>
      <c r="AG56" s="15">
        <v>12217</v>
      </c>
      <c r="AH56" s="15">
        <v>3147</v>
      </c>
      <c r="AI56" s="15">
        <v>10929</v>
      </c>
      <c r="AJ56" s="15">
        <v>8650</v>
      </c>
      <c r="AK56" s="15">
        <v>2116</v>
      </c>
      <c r="AL56" s="15">
        <v>2</v>
      </c>
      <c r="AM56" s="15">
        <v>10</v>
      </c>
      <c r="AN56" s="15">
        <v>9</v>
      </c>
      <c r="AO56" s="15">
        <v>1</v>
      </c>
      <c r="AP56" s="15">
        <v>9</v>
      </c>
      <c r="AQ56" s="15">
        <v>8</v>
      </c>
      <c r="AR56" s="15">
        <v>1</v>
      </c>
      <c r="AS56" s="15">
        <v>1</v>
      </c>
      <c r="AT56" s="15">
        <v>1</v>
      </c>
      <c r="AU56" s="15">
        <v>1</v>
      </c>
      <c r="AV56" s="15">
        <v>0</v>
      </c>
      <c r="AW56" s="15">
        <v>0</v>
      </c>
      <c r="AX56" s="15">
        <v>0</v>
      </c>
      <c r="AY56" s="15">
        <v>0</v>
      </c>
    </row>
    <row r="57" spans="1:51">
      <c r="A57" s="1">
        <v>507</v>
      </c>
      <c r="B57" s="1" t="s">
        <v>270</v>
      </c>
      <c r="C57" s="1">
        <v>1</v>
      </c>
      <c r="D57" s="1" t="s">
        <v>208</v>
      </c>
      <c r="E57" s="1" t="s">
        <v>362</v>
      </c>
      <c r="F57" s="1">
        <v>5</v>
      </c>
      <c r="G57" s="1" t="s">
        <v>272</v>
      </c>
      <c r="H57" s="1">
        <v>0</v>
      </c>
      <c r="I57" s="1" t="s">
        <v>363</v>
      </c>
      <c r="J57" s="15">
        <v>9</v>
      </c>
      <c r="K57" s="15">
        <v>113</v>
      </c>
      <c r="L57" s="15">
        <v>89</v>
      </c>
      <c r="M57" s="15">
        <v>17</v>
      </c>
      <c r="N57" s="15">
        <v>110</v>
      </c>
      <c r="O57" s="15">
        <v>86</v>
      </c>
      <c r="P57" s="15">
        <v>17</v>
      </c>
      <c r="Q57" s="15">
        <v>0</v>
      </c>
      <c r="R57" s="15">
        <v>0</v>
      </c>
      <c r="S57" s="15">
        <v>0</v>
      </c>
      <c r="T57" s="15">
        <v>0</v>
      </c>
      <c r="U57" s="15">
        <v>0</v>
      </c>
      <c r="V57" s="15">
        <v>0</v>
      </c>
      <c r="W57" s="15">
        <v>0</v>
      </c>
      <c r="X57" s="15">
        <v>9</v>
      </c>
      <c r="Y57" s="15">
        <v>113</v>
      </c>
      <c r="Z57" s="15">
        <v>89</v>
      </c>
      <c r="AA57" s="15">
        <v>17</v>
      </c>
      <c r="AB57" s="15">
        <v>110</v>
      </c>
      <c r="AC57" s="15">
        <v>86</v>
      </c>
      <c r="AD57" s="15">
        <v>17</v>
      </c>
      <c r="AE57" s="15">
        <v>9</v>
      </c>
      <c r="AF57" s="15">
        <v>113</v>
      </c>
      <c r="AG57" s="15">
        <v>89</v>
      </c>
      <c r="AH57" s="15">
        <v>17</v>
      </c>
      <c r="AI57" s="15">
        <v>110</v>
      </c>
      <c r="AJ57" s="15">
        <v>86</v>
      </c>
      <c r="AK57" s="15">
        <v>17</v>
      </c>
      <c r="AL57" s="15">
        <v>0</v>
      </c>
      <c r="AM57" s="15">
        <v>0</v>
      </c>
      <c r="AN57" s="15">
        <v>0</v>
      </c>
      <c r="AO57" s="15">
        <v>0</v>
      </c>
      <c r="AP57" s="15">
        <v>0</v>
      </c>
      <c r="AQ57" s="15">
        <v>0</v>
      </c>
      <c r="AR57" s="15">
        <v>0</v>
      </c>
      <c r="AS57" s="15">
        <v>0</v>
      </c>
      <c r="AT57" s="15">
        <v>0</v>
      </c>
      <c r="AU57" s="15">
        <v>0</v>
      </c>
      <c r="AV57" s="15">
        <v>0</v>
      </c>
      <c r="AW57" s="15">
        <v>0</v>
      </c>
      <c r="AX57" s="15">
        <v>0</v>
      </c>
      <c r="AY57" s="15">
        <v>0</v>
      </c>
    </row>
    <row r="58" spans="1:51">
      <c r="A58" s="1">
        <v>518</v>
      </c>
      <c r="B58" s="1" t="s">
        <v>270</v>
      </c>
      <c r="C58" s="1">
        <v>1</v>
      </c>
      <c r="D58" s="1" t="s">
        <v>208</v>
      </c>
      <c r="E58" s="1" t="s">
        <v>364</v>
      </c>
      <c r="F58" s="1">
        <v>5</v>
      </c>
      <c r="G58" s="1" t="s">
        <v>272</v>
      </c>
      <c r="H58" s="1">
        <v>0</v>
      </c>
      <c r="I58" s="1" t="s">
        <v>365</v>
      </c>
      <c r="J58" s="15">
        <v>558</v>
      </c>
      <c r="K58" s="15">
        <v>1592</v>
      </c>
      <c r="L58" s="15">
        <v>1283</v>
      </c>
      <c r="M58" s="15">
        <v>301</v>
      </c>
      <c r="N58" s="15">
        <v>723</v>
      </c>
      <c r="O58" s="15">
        <v>579</v>
      </c>
      <c r="P58" s="15">
        <v>137</v>
      </c>
      <c r="Q58" s="15">
        <v>383</v>
      </c>
      <c r="R58" s="15">
        <v>705</v>
      </c>
      <c r="S58" s="15">
        <v>582</v>
      </c>
      <c r="T58" s="15">
        <v>122</v>
      </c>
      <c r="U58" s="15">
        <v>166</v>
      </c>
      <c r="V58" s="15">
        <v>135</v>
      </c>
      <c r="W58" s="15">
        <v>31</v>
      </c>
      <c r="X58" s="15">
        <v>175</v>
      </c>
      <c r="Y58" s="15">
        <v>887</v>
      </c>
      <c r="Z58" s="15">
        <v>701</v>
      </c>
      <c r="AA58" s="15">
        <v>179</v>
      </c>
      <c r="AB58" s="15">
        <v>557</v>
      </c>
      <c r="AC58" s="15">
        <v>444</v>
      </c>
      <c r="AD58" s="15">
        <v>106</v>
      </c>
      <c r="AE58" s="15">
        <v>174</v>
      </c>
      <c r="AF58" s="15">
        <v>879</v>
      </c>
      <c r="AG58" s="15">
        <v>694</v>
      </c>
      <c r="AH58" s="15">
        <v>178</v>
      </c>
      <c r="AI58" s="15">
        <v>549</v>
      </c>
      <c r="AJ58" s="15">
        <v>437</v>
      </c>
      <c r="AK58" s="15">
        <v>105</v>
      </c>
      <c r="AL58" s="15">
        <v>1</v>
      </c>
      <c r="AM58" s="15">
        <v>8</v>
      </c>
      <c r="AN58" s="15">
        <v>7</v>
      </c>
      <c r="AO58" s="15">
        <v>1</v>
      </c>
      <c r="AP58" s="15">
        <v>8</v>
      </c>
      <c r="AQ58" s="15">
        <v>7</v>
      </c>
      <c r="AR58" s="15">
        <v>1</v>
      </c>
      <c r="AS58" s="15">
        <v>0</v>
      </c>
      <c r="AT58" s="15">
        <v>0</v>
      </c>
      <c r="AU58" s="15">
        <v>0</v>
      </c>
      <c r="AV58" s="15">
        <v>0</v>
      </c>
      <c r="AW58" s="15">
        <v>0</v>
      </c>
      <c r="AX58" s="15">
        <v>0</v>
      </c>
      <c r="AY58" s="15">
        <v>0</v>
      </c>
    </row>
    <row r="59" spans="1:51">
      <c r="A59" s="1">
        <v>529</v>
      </c>
      <c r="B59" s="1" t="s">
        <v>270</v>
      </c>
      <c r="C59" s="1">
        <v>1</v>
      </c>
      <c r="D59" s="1" t="s">
        <v>208</v>
      </c>
      <c r="E59" s="1" t="s">
        <v>366</v>
      </c>
      <c r="F59" s="1">
        <v>5</v>
      </c>
      <c r="G59" s="1" t="s">
        <v>272</v>
      </c>
      <c r="H59" s="1">
        <v>0</v>
      </c>
      <c r="I59" s="1" t="s">
        <v>367</v>
      </c>
      <c r="J59" s="15">
        <v>475</v>
      </c>
      <c r="K59" s="15">
        <v>3343</v>
      </c>
      <c r="L59" s="15">
        <v>2735</v>
      </c>
      <c r="M59" s="15">
        <v>594</v>
      </c>
      <c r="N59" s="15">
        <v>2424</v>
      </c>
      <c r="O59" s="15">
        <v>2035</v>
      </c>
      <c r="P59" s="15">
        <v>375</v>
      </c>
      <c r="Q59" s="15">
        <v>94</v>
      </c>
      <c r="R59" s="15">
        <v>343</v>
      </c>
      <c r="S59" s="15">
        <v>282</v>
      </c>
      <c r="T59" s="15">
        <v>61</v>
      </c>
      <c r="U59" s="15">
        <v>196</v>
      </c>
      <c r="V59" s="15">
        <v>162</v>
      </c>
      <c r="W59" s="15">
        <v>34</v>
      </c>
      <c r="X59" s="15">
        <v>381</v>
      </c>
      <c r="Y59" s="15">
        <v>3000</v>
      </c>
      <c r="Z59" s="15">
        <v>2453</v>
      </c>
      <c r="AA59" s="15">
        <v>533</v>
      </c>
      <c r="AB59" s="15">
        <v>2228</v>
      </c>
      <c r="AC59" s="15">
        <v>1873</v>
      </c>
      <c r="AD59" s="15">
        <v>341</v>
      </c>
      <c r="AE59" s="15">
        <v>380</v>
      </c>
      <c r="AF59" s="15">
        <v>2998</v>
      </c>
      <c r="AG59" s="15">
        <v>2451</v>
      </c>
      <c r="AH59" s="15">
        <v>533</v>
      </c>
      <c r="AI59" s="15">
        <v>2227</v>
      </c>
      <c r="AJ59" s="15">
        <v>1872</v>
      </c>
      <c r="AK59" s="15">
        <v>341</v>
      </c>
      <c r="AL59" s="15">
        <v>1</v>
      </c>
      <c r="AM59" s="15">
        <v>2</v>
      </c>
      <c r="AN59" s="15">
        <v>2</v>
      </c>
      <c r="AO59" s="15">
        <v>0</v>
      </c>
      <c r="AP59" s="15">
        <v>1</v>
      </c>
      <c r="AQ59" s="15">
        <v>1</v>
      </c>
      <c r="AR59" s="15">
        <v>0</v>
      </c>
      <c r="AS59" s="15">
        <v>0</v>
      </c>
      <c r="AT59" s="15">
        <v>0</v>
      </c>
      <c r="AU59" s="15">
        <v>0</v>
      </c>
      <c r="AV59" s="15">
        <v>0</v>
      </c>
      <c r="AW59" s="15">
        <v>0</v>
      </c>
      <c r="AX59" s="15">
        <v>0</v>
      </c>
      <c r="AY59" s="15">
        <v>0</v>
      </c>
    </row>
    <row r="60" spans="1:51">
      <c r="A60" s="1">
        <v>540</v>
      </c>
      <c r="B60" s="1" t="s">
        <v>270</v>
      </c>
      <c r="C60" s="1">
        <v>1</v>
      </c>
      <c r="D60" s="1" t="s">
        <v>208</v>
      </c>
      <c r="E60" s="1" t="s">
        <v>368</v>
      </c>
      <c r="F60" s="1">
        <v>5</v>
      </c>
      <c r="G60" s="1" t="s">
        <v>272</v>
      </c>
      <c r="H60" s="1">
        <v>0</v>
      </c>
      <c r="I60" s="1" t="s">
        <v>369</v>
      </c>
      <c r="J60" s="15">
        <v>239</v>
      </c>
      <c r="K60" s="15">
        <v>1915</v>
      </c>
      <c r="L60" s="15">
        <v>1604</v>
      </c>
      <c r="M60" s="15">
        <v>295</v>
      </c>
      <c r="N60" s="15">
        <v>1359</v>
      </c>
      <c r="O60" s="15">
        <v>1161</v>
      </c>
      <c r="P60" s="15">
        <v>183</v>
      </c>
      <c r="Q60" s="15">
        <v>76</v>
      </c>
      <c r="R60" s="15">
        <v>263</v>
      </c>
      <c r="S60" s="15">
        <v>228</v>
      </c>
      <c r="T60" s="15">
        <v>32</v>
      </c>
      <c r="U60" s="15">
        <v>129</v>
      </c>
      <c r="V60" s="15">
        <v>115</v>
      </c>
      <c r="W60" s="15">
        <v>12</v>
      </c>
      <c r="X60" s="15">
        <v>163</v>
      </c>
      <c r="Y60" s="15">
        <v>1652</v>
      </c>
      <c r="Z60" s="15">
        <v>1376</v>
      </c>
      <c r="AA60" s="15">
        <v>263</v>
      </c>
      <c r="AB60" s="15">
        <v>1230</v>
      </c>
      <c r="AC60" s="15">
        <v>1046</v>
      </c>
      <c r="AD60" s="15">
        <v>171</v>
      </c>
      <c r="AE60" s="15">
        <v>163</v>
      </c>
      <c r="AF60" s="15">
        <v>1652</v>
      </c>
      <c r="AG60" s="15">
        <v>1376</v>
      </c>
      <c r="AH60" s="15">
        <v>263</v>
      </c>
      <c r="AI60" s="15">
        <v>1230</v>
      </c>
      <c r="AJ60" s="15">
        <v>1046</v>
      </c>
      <c r="AK60" s="15">
        <v>171</v>
      </c>
      <c r="AL60" s="15">
        <v>0</v>
      </c>
      <c r="AM60" s="15">
        <v>0</v>
      </c>
      <c r="AN60" s="15">
        <v>0</v>
      </c>
      <c r="AO60" s="15">
        <v>0</v>
      </c>
      <c r="AP60" s="15">
        <v>0</v>
      </c>
      <c r="AQ60" s="15">
        <v>0</v>
      </c>
      <c r="AR60" s="15">
        <v>0</v>
      </c>
      <c r="AS60" s="15">
        <v>0</v>
      </c>
      <c r="AT60" s="15">
        <v>0</v>
      </c>
      <c r="AU60" s="15">
        <v>0</v>
      </c>
      <c r="AV60" s="15">
        <v>0</v>
      </c>
      <c r="AW60" s="15">
        <v>0</v>
      </c>
      <c r="AX60" s="15">
        <v>0</v>
      </c>
      <c r="AY60" s="15">
        <v>0</v>
      </c>
    </row>
    <row r="61" spans="1:51">
      <c r="A61" s="1">
        <v>551</v>
      </c>
      <c r="B61" s="1" t="s">
        <v>270</v>
      </c>
      <c r="C61" s="1">
        <v>1</v>
      </c>
      <c r="D61" s="1" t="s">
        <v>208</v>
      </c>
      <c r="E61" s="1" t="s">
        <v>370</v>
      </c>
      <c r="F61" s="1">
        <v>5</v>
      </c>
      <c r="G61" s="1" t="s">
        <v>272</v>
      </c>
      <c r="H61" s="1">
        <v>0</v>
      </c>
      <c r="I61" s="1" t="s">
        <v>371</v>
      </c>
      <c r="J61" s="15">
        <v>199</v>
      </c>
      <c r="K61" s="15">
        <v>793</v>
      </c>
      <c r="L61" s="15">
        <v>635</v>
      </c>
      <c r="M61" s="15">
        <v>158</v>
      </c>
      <c r="N61" s="15">
        <v>453</v>
      </c>
      <c r="O61" s="15">
        <v>363</v>
      </c>
      <c r="P61" s="15">
        <v>90</v>
      </c>
      <c r="Q61" s="15">
        <v>107</v>
      </c>
      <c r="R61" s="15">
        <v>237</v>
      </c>
      <c r="S61" s="15">
        <v>195</v>
      </c>
      <c r="T61" s="15">
        <v>42</v>
      </c>
      <c r="U61" s="15">
        <v>82</v>
      </c>
      <c r="V61" s="15">
        <v>67</v>
      </c>
      <c r="W61" s="15">
        <v>15</v>
      </c>
      <c r="X61" s="15">
        <v>92</v>
      </c>
      <c r="Y61" s="15">
        <v>556</v>
      </c>
      <c r="Z61" s="15">
        <v>440</v>
      </c>
      <c r="AA61" s="15">
        <v>116</v>
      </c>
      <c r="AB61" s="15">
        <v>371</v>
      </c>
      <c r="AC61" s="15">
        <v>296</v>
      </c>
      <c r="AD61" s="15">
        <v>75</v>
      </c>
      <c r="AE61" s="15">
        <v>92</v>
      </c>
      <c r="AF61" s="15">
        <v>556</v>
      </c>
      <c r="AG61" s="15">
        <v>440</v>
      </c>
      <c r="AH61" s="15">
        <v>116</v>
      </c>
      <c r="AI61" s="15">
        <v>371</v>
      </c>
      <c r="AJ61" s="15">
        <v>296</v>
      </c>
      <c r="AK61" s="15">
        <v>75</v>
      </c>
      <c r="AL61" s="15">
        <v>0</v>
      </c>
      <c r="AM61" s="15">
        <v>0</v>
      </c>
      <c r="AN61" s="15">
        <v>0</v>
      </c>
      <c r="AO61" s="15">
        <v>0</v>
      </c>
      <c r="AP61" s="15">
        <v>0</v>
      </c>
      <c r="AQ61" s="15">
        <v>0</v>
      </c>
      <c r="AR61" s="15">
        <v>0</v>
      </c>
      <c r="AS61" s="15">
        <v>0</v>
      </c>
      <c r="AT61" s="15">
        <v>0</v>
      </c>
      <c r="AU61" s="15">
        <v>0</v>
      </c>
      <c r="AV61" s="15">
        <v>0</v>
      </c>
      <c r="AW61" s="15">
        <v>0</v>
      </c>
      <c r="AX61" s="15">
        <v>0</v>
      </c>
      <c r="AY61" s="15">
        <v>0</v>
      </c>
    </row>
    <row r="62" spans="1:51">
      <c r="A62" s="1">
        <v>562</v>
      </c>
      <c r="B62" s="1" t="s">
        <v>270</v>
      </c>
      <c r="C62" s="1">
        <v>1</v>
      </c>
      <c r="D62" s="1" t="s">
        <v>208</v>
      </c>
      <c r="E62" s="1" t="s">
        <v>372</v>
      </c>
      <c r="F62" s="1">
        <v>5</v>
      </c>
      <c r="G62" s="1" t="s">
        <v>272</v>
      </c>
      <c r="H62" s="1">
        <v>0</v>
      </c>
      <c r="I62" s="1" t="s">
        <v>373</v>
      </c>
      <c r="J62" s="15">
        <v>416</v>
      </c>
      <c r="K62" s="15">
        <v>1214</v>
      </c>
      <c r="L62" s="15">
        <v>1046</v>
      </c>
      <c r="M62" s="15">
        <v>168</v>
      </c>
      <c r="N62" s="15">
        <v>580</v>
      </c>
      <c r="O62" s="15">
        <v>492</v>
      </c>
      <c r="P62" s="15">
        <v>88</v>
      </c>
      <c r="Q62" s="15">
        <v>329</v>
      </c>
      <c r="R62" s="15">
        <v>626</v>
      </c>
      <c r="S62" s="15">
        <v>557</v>
      </c>
      <c r="T62" s="15">
        <v>69</v>
      </c>
      <c r="U62" s="15">
        <v>199</v>
      </c>
      <c r="V62" s="15">
        <v>170</v>
      </c>
      <c r="W62" s="15">
        <v>29</v>
      </c>
      <c r="X62" s="15">
        <v>87</v>
      </c>
      <c r="Y62" s="15">
        <v>588</v>
      </c>
      <c r="Z62" s="15">
        <v>489</v>
      </c>
      <c r="AA62" s="15">
        <v>99</v>
      </c>
      <c r="AB62" s="15">
        <v>381</v>
      </c>
      <c r="AC62" s="15">
        <v>322</v>
      </c>
      <c r="AD62" s="15">
        <v>59</v>
      </c>
      <c r="AE62" s="15">
        <v>87</v>
      </c>
      <c r="AF62" s="15">
        <v>588</v>
      </c>
      <c r="AG62" s="15">
        <v>489</v>
      </c>
      <c r="AH62" s="15">
        <v>99</v>
      </c>
      <c r="AI62" s="15">
        <v>381</v>
      </c>
      <c r="AJ62" s="15">
        <v>322</v>
      </c>
      <c r="AK62" s="15">
        <v>59</v>
      </c>
      <c r="AL62" s="15">
        <v>0</v>
      </c>
      <c r="AM62" s="15">
        <v>0</v>
      </c>
      <c r="AN62" s="15">
        <v>0</v>
      </c>
      <c r="AO62" s="15">
        <v>0</v>
      </c>
      <c r="AP62" s="15">
        <v>0</v>
      </c>
      <c r="AQ62" s="15">
        <v>0</v>
      </c>
      <c r="AR62" s="15">
        <v>0</v>
      </c>
      <c r="AS62" s="15">
        <v>0</v>
      </c>
      <c r="AT62" s="15">
        <v>0</v>
      </c>
      <c r="AU62" s="15">
        <v>0</v>
      </c>
      <c r="AV62" s="15">
        <v>0</v>
      </c>
      <c r="AW62" s="15">
        <v>0</v>
      </c>
      <c r="AX62" s="15">
        <v>0</v>
      </c>
      <c r="AY62" s="15">
        <v>0</v>
      </c>
    </row>
    <row r="63" spans="1:51">
      <c r="A63" s="1">
        <v>573</v>
      </c>
      <c r="B63" s="1" t="s">
        <v>270</v>
      </c>
      <c r="C63" s="1">
        <v>1</v>
      </c>
      <c r="D63" s="1" t="s">
        <v>208</v>
      </c>
      <c r="E63" s="1" t="s">
        <v>374</v>
      </c>
      <c r="F63" s="1">
        <v>5</v>
      </c>
      <c r="G63" s="1" t="s">
        <v>272</v>
      </c>
      <c r="H63" s="1">
        <v>0</v>
      </c>
      <c r="I63" s="1" t="s">
        <v>375</v>
      </c>
      <c r="J63" s="15">
        <v>363</v>
      </c>
      <c r="K63" s="15">
        <v>1284</v>
      </c>
      <c r="L63" s="15">
        <v>1028</v>
      </c>
      <c r="M63" s="15">
        <v>249</v>
      </c>
      <c r="N63" s="15">
        <v>697</v>
      </c>
      <c r="O63" s="15">
        <v>533</v>
      </c>
      <c r="P63" s="15">
        <v>157</v>
      </c>
      <c r="Q63" s="15">
        <v>253</v>
      </c>
      <c r="R63" s="15">
        <v>554</v>
      </c>
      <c r="S63" s="15">
        <v>462</v>
      </c>
      <c r="T63" s="15">
        <v>92</v>
      </c>
      <c r="U63" s="15">
        <v>199</v>
      </c>
      <c r="V63" s="15">
        <v>149</v>
      </c>
      <c r="W63" s="15">
        <v>50</v>
      </c>
      <c r="X63" s="15">
        <v>110</v>
      </c>
      <c r="Y63" s="15">
        <v>730</v>
      </c>
      <c r="Z63" s="15">
        <v>566</v>
      </c>
      <c r="AA63" s="15">
        <v>157</v>
      </c>
      <c r="AB63" s="15">
        <v>498</v>
      </c>
      <c r="AC63" s="15">
        <v>384</v>
      </c>
      <c r="AD63" s="15">
        <v>107</v>
      </c>
      <c r="AE63" s="15">
        <v>110</v>
      </c>
      <c r="AF63" s="15">
        <v>730</v>
      </c>
      <c r="AG63" s="15">
        <v>566</v>
      </c>
      <c r="AH63" s="15">
        <v>157</v>
      </c>
      <c r="AI63" s="15">
        <v>498</v>
      </c>
      <c r="AJ63" s="15">
        <v>384</v>
      </c>
      <c r="AK63" s="15">
        <v>107</v>
      </c>
      <c r="AL63" s="15">
        <v>0</v>
      </c>
      <c r="AM63" s="15">
        <v>0</v>
      </c>
      <c r="AN63" s="15">
        <v>0</v>
      </c>
      <c r="AO63" s="15">
        <v>0</v>
      </c>
      <c r="AP63" s="15">
        <v>0</v>
      </c>
      <c r="AQ63" s="15">
        <v>0</v>
      </c>
      <c r="AR63" s="15">
        <v>0</v>
      </c>
      <c r="AS63" s="15">
        <v>0</v>
      </c>
      <c r="AT63" s="15">
        <v>0</v>
      </c>
      <c r="AU63" s="15">
        <v>0</v>
      </c>
      <c r="AV63" s="15">
        <v>0</v>
      </c>
      <c r="AW63" s="15">
        <v>0</v>
      </c>
      <c r="AX63" s="15">
        <v>0</v>
      </c>
      <c r="AY63" s="15">
        <v>0</v>
      </c>
    </row>
    <row r="64" spans="1:51">
      <c r="A64" s="1">
        <v>584</v>
      </c>
      <c r="B64" s="1" t="s">
        <v>270</v>
      </c>
      <c r="C64" s="1">
        <v>1</v>
      </c>
      <c r="D64" s="1" t="s">
        <v>208</v>
      </c>
      <c r="E64" s="1" t="s">
        <v>376</v>
      </c>
      <c r="F64" s="1">
        <v>5</v>
      </c>
      <c r="G64" s="1" t="s">
        <v>272</v>
      </c>
      <c r="H64" s="1">
        <v>0</v>
      </c>
      <c r="I64" s="1" t="s">
        <v>377</v>
      </c>
      <c r="J64" s="15">
        <v>620</v>
      </c>
      <c r="K64" s="15">
        <v>2823</v>
      </c>
      <c r="L64" s="15">
        <v>2240</v>
      </c>
      <c r="M64" s="15">
        <v>565</v>
      </c>
      <c r="N64" s="15">
        <v>1711</v>
      </c>
      <c r="O64" s="15">
        <v>1353</v>
      </c>
      <c r="P64" s="15">
        <v>342</v>
      </c>
      <c r="Q64" s="15">
        <v>256</v>
      </c>
      <c r="R64" s="15">
        <v>638</v>
      </c>
      <c r="S64" s="15">
        <v>532</v>
      </c>
      <c r="T64" s="15">
        <v>100</v>
      </c>
      <c r="U64" s="15">
        <v>259</v>
      </c>
      <c r="V64" s="15">
        <v>210</v>
      </c>
      <c r="W64" s="15">
        <v>45</v>
      </c>
      <c r="X64" s="15">
        <v>364</v>
      </c>
      <c r="Y64" s="15">
        <v>2185</v>
      </c>
      <c r="Z64" s="15">
        <v>1708</v>
      </c>
      <c r="AA64" s="15">
        <v>465</v>
      </c>
      <c r="AB64" s="15">
        <v>1452</v>
      </c>
      <c r="AC64" s="15">
        <v>1143</v>
      </c>
      <c r="AD64" s="15">
        <v>297</v>
      </c>
      <c r="AE64" s="15">
        <v>364</v>
      </c>
      <c r="AF64" s="15">
        <v>2185</v>
      </c>
      <c r="AG64" s="15">
        <v>1708</v>
      </c>
      <c r="AH64" s="15">
        <v>465</v>
      </c>
      <c r="AI64" s="15">
        <v>1452</v>
      </c>
      <c r="AJ64" s="15">
        <v>1143</v>
      </c>
      <c r="AK64" s="15">
        <v>297</v>
      </c>
      <c r="AL64" s="15">
        <v>0</v>
      </c>
      <c r="AM64" s="15">
        <v>0</v>
      </c>
      <c r="AN64" s="15">
        <v>0</v>
      </c>
      <c r="AO64" s="15">
        <v>0</v>
      </c>
      <c r="AP64" s="15">
        <v>0</v>
      </c>
      <c r="AQ64" s="15">
        <v>0</v>
      </c>
      <c r="AR64" s="15">
        <v>0</v>
      </c>
      <c r="AS64" s="15">
        <v>0</v>
      </c>
      <c r="AT64" s="15">
        <v>0</v>
      </c>
      <c r="AU64" s="15">
        <v>0</v>
      </c>
      <c r="AV64" s="15">
        <v>0</v>
      </c>
      <c r="AW64" s="15">
        <v>0</v>
      </c>
      <c r="AX64" s="15">
        <v>0</v>
      </c>
      <c r="AY64" s="15">
        <v>0</v>
      </c>
    </row>
    <row r="65" spans="1:51">
      <c r="A65" s="1">
        <v>595</v>
      </c>
      <c r="B65" s="1" t="s">
        <v>270</v>
      </c>
      <c r="C65" s="1">
        <v>1</v>
      </c>
      <c r="D65" s="1" t="s">
        <v>208</v>
      </c>
      <c r="E65" s="1" t="s">
        <v>378</v>
      </c>
      <c r="F65" s="1">
        <v>5</v>
      </c>
      <c r="G65" s="1" t="s">
        <v>272</v>
      </c>
      <c r="H65" s="1">
        <v>0</v>
      </c>
      <c r="I65" s="1" t="s">
        <v>379</v>
      </c>
      <c r="J65" s="15">
        <v>607</v>
      </c>
      <c r="K65" s="15">
        <v>2460</v>
      </c>
      <c r="L65" s="15">
        <v>1808</v>
      </c>
      <c r="M65" s="15">
        <v>638</v>
      </c>
      <c r="N65" s="15">
        <v>1513</v>
      </c>
      <c r="O65" s="15">
        <v>1077</v>
      </c>
      <c r="P65" s="15">
        <v>422</v>
      </c>
      <c r="Q65" s="15">
        <v>252</v>
      </c>
      <c r="R65" s="15">
        <v>550</v>
      </c>
      <c r="S65" s="15">
        <v>420</v>
      </c>
      <c r="T65" s="15">
        <v>130</v>
      </c>
      <c r="U65" s="15">
        <v>179</v>
      </c>
      <c r="V65" s="15">
        <v>128</v>
      </c>
      <c r="W65" s="15">
        <v>51</v>
      </c>
      <c r="X65" s="15">
        <v>354</v>
      </c>
      <c r="Y65" s="15">
        <v>1909</v>
      </c>
      <c r="Z65" s="15">
        <v>1387</v>
      </c>
      <c r="AA65" s="15">
        <v>508</v>
      </c>
      <c r="AB65" s="15">
        <v>1334</v>
      </c>
      <c r="AC65" s="15">
        <v>949</v>
      </c>
      <c r="AD65" s="15">
        <v>371</v>
      </c>
      <c r="AE65" s="15">
        <v>354</v>
      </c>
      <c r="AF65" s="15">
        <v>1909</v>
      </c>
      <c r="AG65" s="15">
        <v>1387</v>
      </c>
      <c r="AH65" s="15">
        <v>508</v>
      </c>
      <c r="AI65" s="15">
        <v>1334</v>
      </c>
      <c r="AJ65" s="15">
        <v>949</v>
      </c>
      <c r="AK65" s="15">
        <v>371</v>
      </c>
      <c r="AL65" s="15">
        <v>0</v>
      </c>
      <c r="AM65" s="15">
        <v>0</v>
      </c>
      <c r="AN65" s="15">
        <v>0</v>
      </c>
      <c r="AO65" s="15">
        <v>0</v>
      </c>
      <c r="AP65" s="15">
        <v>0</v>
      </c>
      <c r="AQ65" s="15">
        <v>0</v>
      </c>
      <c r="AR65" s="15">
        <v>0</v>
      </c>
      <c r="AS65" s="15">
        <v>1</v>
      </c>
      <c r="AT65" s="15">
        <v>1</v>
      </c>
      <c r="AU65" s="15">
        <v>1</v>
      </c>
      <c r="AV65" s="15">
        <v>0</v>
      </c>
      <c r="AW65" s="15">
        <v>0</v>
      </c>
      <c r="AX65" s="15">
        <v>0</v>
      </c>
      <c r="AY65" s="15">
        <v>0</v>
      </c>
    </row>
    <row r="66" spans="1:51">
      <c r="A66" s="1">
        <v>606</v>
      </c>
      <c r="B66" s="1" t="s">
        <v>270</v>
      </c>
      <c r="C66" s="1">
        <v>1</v>
      </c>
      <c r="D66" s="1" t="s">
        <v>208</v>
      </c>
      <c r="E66" s="1" t="s">
        <v>380</v>
      </c>
      <c r="F66" s="1">
        <v>5</v>
      </c>
      <c r="G66" s="1" t="s">
        <v>272</v>
      </c>
      <c r="H66" s="1">
        <v>0</v>
      </c>
      <c r="I66" s="1" t="s">
        <v>381</v>
      </c>
      <c r="J66" s="15">
        <v>887</v>
      </c>
      <c r="K66" s="15">
        <v>4736</v>
      </c>
      <c r="L66" s="15">
        <v>3694</v>
      </c>
      <c r="M66" s="15">
        <v>950</v>
      </c>
      <c r="N66" s="15">
        <v>3140</v>
      </c>
      <c r="O66" s="15">
        <v>2407</v>
      </c>
      <c r="P66" s="15">
        <v>642</v>
      </c>
      <c r="Q66" s="15">
        <v>286</v>
      </c>
      <c r="R66" s="15">
        <v>819</v>
      </c>
      <c r="S66" s="15">
        <v>677</v>
      </c>
      <c r="T66" s="15">
        <v>139</v>
      </c>
      <c r="U66" s="15">
        <v>363</v>
      </c>
      <c r="V66" s="15">
        <v>292</v>
      </c>
      <c r="W66" s="15">
        <v>69</v>
      </c>
      <c r="X66" s="15">
        <v>601</v>
      </c>
      <c r="Y66" s="15">
        <v>3917</v>
      </c>
      <c r="Z66" s="15">
        <v>3017</v>
      </c>
      <c r="AA66" s="15">
        <v>811</v>
      </c>
      <c r="AB66" s="15">
        <v>2777</v>
      </c>
      <c r="AC66" s="15">
        <v>2115</v>
      </c>
      <c r="AD66" s="15">
        <v>573</v>
      </c>
      <c r="AE66" s="15">
        <v>601</v>
      </c>
      <c r="AF66" s="15">
        <v>3917</v>
      </c>
      <c r="AG66" s="15">
        <v>3017</v>
      </c>
      <c r="AH66" s="15">
        <v>811</v>
      </c>
      <c r="AI66" s="15">
        <v>2777</v>
      </c>
      <c r="AJ66" s="15">
        <v>2115</v>
      </c>
      <c r="AK66" s="15">
        <v>573</v>
      </c>
      <c r="AL66" s="15">
        <v>0</v>
      </c>
      <c r="AM66" s="15">
        <v>0</v>
      </c>
      <c r="AN66" s="15">
        <v>0</v>
      </c>
      <c r="AO66" s="15">
        <v>0</v>
      </c>
      <c r="AP66" s="15">
        <v>0</v>
      </c>
      <c r="AQ66" s="15">
        <v>0</v>
      </c>
      <c r="AR66" s="15">
        <v>0</v>
      </c>
      <c r="AS66" s="15">
        <v>0</v>
      </c>
      <c r="AT66" s="15">
        <v>0</v>
      </c>
      <c r="AU66" s="15">
        <v>0</v>
      </c>
      <c r="AV66" s="15">
        <v>0</v>
      </c>
      <c r="AW66" s="15">
        <v>0</v>
      </c>
      <c r="AX66" s="15">
        <v>0</v>
      </c>
      <c r="AY66" s="15">
        <v>0</v>
      </c>
    </row>
    <row r="67" spans="1:51">
      <c r="A67" s="1">
        <v>617</v>
      </c>
      <c r="B67" s="1" t="s">
        <v>270</v>
      </c>
      <c r="C67" s="1">
        <v>1</v>
      </c>
      <c r="D67" s="1" t="s">
        <v>208</v>
      </c>
      <c r="E67" s="1" t="s">
        <v>382</v>
      </c>
      <c r="F67" s="1">
        <v>4</v>
      </c>
      <c r="G67" s="1" t="s">
        <v>272</v>
      </c>
      <c r="H67" s="1">
        <v>0</v>
      </c>
      <c r="I67" s="1" t="s">
        <v>383</v>
      </c>
      <c r="J67" s="15">
        <v>4347</v>
      </c>
      <c r="K67" s="15">
        <v>32969</v>
      </c>
      <c r="L67" s="15">
        <v>27311</v>
      </c>
      <c r="M67" s="15">
        <v>5535</v>
      </c>
      <c r="N67" s="15">
        <v>25725</v>
      </c>
      <c r="O67" s="15">
        <v>21761</v>
      </c>
      <c r="P67" s="15">
        <v>3847</v>
      </c>
      <c r="Q67" s="15">
        <v>1249</v>
      </c>
      <c r="R67" s="15">
        <v>3006</v>
      </c>
      <c r="S67" s="15">
        <v>2343</v>
      </c>
      <c r="T67" s="15">
        <v>643</v>
      </c>
      <c r="U67" s="15">
        <v>1085</v>
      </c>
      <c r="V67" s="15">
        <v>784</v>
      </c>
      <c r="W67" s="15">
        <v>287</v>
      </c>
      <c r="X67" s="15">
        <v>3098</v>
      </c>
      <c r="Y67" s="15">
        <v>29963</v>
      </c>
      <c r="Z67" s="15">
        <v>24968</v>
      </c>
      <c r="AA67" s="15">
        <v>4892</v>
      </c>
      <c r="AB67" s="15">
        <v>24640</v>
      </c>
      <c r="AC67" s="15">
        <v>20977</v>
      </c>
      <c r="AD67" s="15">
        <v>3560</v>
      </c>
      <c r="AE67" s="15">
        <v>3091</v>
      </c>
      <c r="AF67" s="15">
        <v>29916</v>
      </c>
      <c r="AG67" s="15">
        <v>24932</v>
      </c>
      <c r="AH67" s="15">
        <v>4881</v>
      </c>
      <c r="AI67" s="15">
        <v>24594</v>
      </c>
      <c r="AJ67" s="15">
        <v>20942</v>
      </c>
      <c r="AK67" s="15">
        <v>3549</v>
      </c>
      <c r="AL67" s="15">
        <v>7</v>
      </c>
      <c r="AM67" s="15">
        <v>47</v>
      </c>
      <c r="AN67" s="15">
        <v>36</v>
      </c>
      <c r="AO67" s="15">
        <v>11</v>
      </c>
      <c r="AP67" s="15">
        <v>46</v>
      </c>
      <c r="AQ67" s="15">
        <v>35</v>
      </c>
      <c r="AR67" s="15">
        <v>11</v>
      </c>
      <c r="AS67" s="15">
        <v>0</v>
      </c>
      <c r="AT67" s="15">
        <v>0</v>
      </c>
      <c r="AU67" s="15">
        <v>0</v>
      </c>
      <c r="AV67" s="15">
        <v>0</v>
      </c>
      <c r="AW67" s="15">
        <v>0</v>
      </c>
      <c r="AX67" s="15">
        <v>0</v>
      </c>
      <c r="AY67" s="15">
        <v>0</v>
      </c>
    </row>
    <row r="68" spans="1:51">
      <c r="A68" s="1">
        <v>628</v>
      </c>
      <c r="B68" s="1" t="s">
        <v>270</v>
      </c>
      <c r="C68" s="1">
        <v>1</v>
      </c>
      <c r="D68" s="1" t="s">
        <v>208</v>
      </c>
      <c r="E68" s="1" t="s">
        <v>384</v>
      </c>
      <c r="F68" s="1">
        <v>5</v>
      </c>
      <c r="G68" s="1" t="s">
        <v>272</v>
      </c>
      <c r="H68" s="1">
        <v>0</v>
      </c>
      <c r="I68" s="1" t="s">
        <v>385</v>
      </c>
      <c r="J68" s="15">
        <v>14</v>
      </c>
      <c r="K68" s="15">
        <v>67</v>
      </c>
      <c r="L68" s="15">
        <v>45</v>
      </c>
      <c r="M68" s="15">
        <v>22</v>
      </c>
      <c r="N68" s="15">
        <v>45</v>
      </c>
      <c r="O68" s="15">
        <v>32</v>
      </c>
      <c r="P68" s="15">
        <v>13</v>
      </c>
      <c r="Q68" s="15">
        <v>0</v>
      </c>
      <c r="R68" s="15">
        <v>0</v>
      </c>
      <c r="S68" s="15">
        <v>0</v>
      </c>
      <c r="T68" s="15">
        <v>0</v>
      </c>
      <c r="U68" s="15">
        <v>0</v>
      </c>
      <c r="V68" s="15">
        <v>0</v>
      </c>
      <c r="W68" s="15">
        <v>0</v>
      </c>
      <c r="X68" s="15">
        <v>14</v>
      </c>
      <c r="Y68" s="15">
        <v>67</v>
      </c>
      <c r="Z68" s="15">
        <v>45</v>
      </c>
      <c r="AA68" s="15">
        <v>22</v>
      </c>
      <c r="AB68" s="15">
        <v>45</v>
      </c>
      <c r="AC68" s="15">
        <v>32</v>
      </c>
      <c r="AD68" s="15">
        <v>13</v>
      </c>
      <c r="AE68" s="15">
        <v>14</v>
      </c>
      <c r="AF68" s="15">
        <v>67</v>
      </c>
      <c r="AG68" s="15">
        <v>45</v>
      </c>
      <c r="AH68" s="15">
        <v>22</v>
      </c>
      <c r="AI68" s="15">
        <v>45</v>
      </c>
      <c r="AJ68" s="15">
        <v>32</v>
      </c>
      <c r="AK68" s="15">
        <v>13</v>
      </c>
      <c r="AL68" s="15">
        <v>0</v>
      </c>
      <c r="AM68" s="15">
        <v>0</v>
      </c>
      <c r="AN68" s="15">
        <v>0</v>
      </c>
      <c r="AO68" s="15">
        <v>0</v>
      </c>
      <c r="AP68" s="15">
        <v>0</v>
      </c>
      <c r="AQ68" s="15">
        <v>0</v>
      </c>
      <c r="AR68" s="15">
        <v>0</v>
      </c>
      <c r="AS68" s="15">
        <v>0</v>
      </c>
      <c r="AT68" s="15">
        <v>0</v>
      </c>
      <c r="AU68" s="15">
        <v>0</v>
      </c>
      <c r="AV68" s="15">
        <v>0</v>
      </c>
      <c r="AW68" s="15">
        <v>0</v>
      </c>
      <c r="AX68" s="15">
        <v>0</v>
      </c>
      <c r="AY68" s="15">
        <v>0</v>
      </c>
    </row>
    <row r="69" spans="1:51">
      <c r="A69" s="1">
        <v>639</v>
      </c>
      <c r="B69" s="1" t="s">
        <v>270</v>
      </c>
      <c r="C69" s="1">
        <v>1</v>
      </c>
      <c r="D69" s="1" t="s">
        <v>208</v>
      </c>
      <c r="E69" s="1" t="s">
        <v>386</v>
      </c>
      <c r="F69" s="1">
        <v>5</v>
      </c>
      <c r="G69" s="1" t="s">
        <v>272</v>
      </c>
      <c r="H69" s="1">
        <v>0</v>
      </c>
      <c r="I69" s="1" t="s">
        <v>387</v>
      </c>
      <c r="J69" s="15">
        <v>1893</v>
      </c>
      <c r="K69" s="15">
        <v>11902</v>
      </c>
      <c r="L69" s="15">
        <v>9775</v>
      </c>
      <c r="M69" s="15">
        <v>2104</v>
      </c>
      <c r="N69" s="15">
        <v>8825</v>
      </c>
      <c r="O69" s="15">
        <v>7401</v>
      </c>
      <c r="P69" s="15">
        <v>1404</v>
      </c>
      <c r="Q69" s="15">
        <v>722</v>
      </c>
      <c r="R69" s="15">
        <v>1607</v>
      </c>
      <c r="S69" s="15">
        <v>1222</v>
      </c>
      <c r="T69" s="15">
        <v>377</v>
      </c>
      <c r="U69" s="15">
        <v>515</v>
      </c>
      <c r="V69" s="15">
        <v>342</v>
      </c>
      <c r="W69" s="15">
        <v>168</v>
      </c>
      <c r="X69" s="15">
        <v>1171</v>
      </c>
      <c r="Y69" s="15">
        <v>10295</v>
      </c>
      <c r="Z69" s="15">
        <v>8553</v>
      </c>
      <c r="AA69" s="15">
        <v>1727</v>
      </c>
      <c r="AB69" s="15">
        <v>8310</v>
      </c>
      <c r="AC69" s="15">
        <v>7059</v>
      </c>
      <c r="AD69" s="15">
        <v>1236</v>
      </c>
      <c r="AE69" s="15">
        <v>1169</v>
      </c>
      <c r="AF69" s="15">
        <v>10273</v>
      </c>
      <c r="AG69" s="15">
        <v>8532</v>
      </c>
      <c r="AH69" s="15">
        <v>1726</v>
      </c>
      <c r="AI69" s="15">
        <v>8288</v>
      </c>
      <c r="AJ69" s="15">
        <v>7038</v>
      </c>
      <c r="AK69" s="15">
        <v>1235</v>
      </c>
      <c r="AL69" s="15">
        <v>2</v>
      </c>
      <c r="AM69" s="15">
        <v>22</v>
      </c>
      <c r="AN69" s="15">
        <v>21</v>
      </c>
      <c r="AO69" s="15">
        <v>1</v>
      </c>
      <c r="AP69" s="15">
        <v>22</v>
      </c>
      <c r="AQ69" s="15">
        <v>21</v>
      </c>
      <c r="AR69" s="15">
        <v>1</v>
      </c>
      <c r="AS69" s="15">
        <v>0</v>
      </c>
      <c r="AT69" s="15">
        <v>0</v>
      </c>
      <c r="AU69" s="15">
        <v>0</v>
      </c>
      <c r="AV69" s="15">
        <v>0</v>
      </c>
      <c r="AW69" s="15">
        <v>0</v>
      </c>
      <c r="AX69" s="15">
        <v>0</v>
      </c>
      <c r="AY69" s="15">
        <v>0</v>
      </c>
    </row>
    <row r="70" spans="1:51">
      <c r="A70" s="1">
        <v>650</v>
      </c>
      <c r="B70" s="1" t="s">
        <v>270</v>
      </c>
      <c r="C70" s="1">
        <v>1</v>
      </c>
      <c r="D70" s="1" t="s">
        <v>208</v>
      </c>
      <c r="E70" s="1" t="s">
        <v>388</v>
      </c>
      <c r="F70" s="1">
        <v>5</v>
      </c>
      <c r="G70" s="1" t="s">
        <v>272</v>
      </c>
      <c r="H70" s="1">
        <v>0</v>
      </c>
      <c r="I70" s="1" t="s">
        <v>389</v>
      </c>
      <c r="J70" s="15">
        <v>271</v>
      </c>
      <c r="K70" s="15">
        <v>2476</v>
      </c>
      <c r="L70" s="15">
        <v>2093</v>
      </c>
      <c r="M70" s="15">
        <v>354</v>
      </c>
      <c r="N70" s="15">
        <v>2085</v>
      </c>
      <c r="O70" s="15">
        <v>1781</v>
      </c>
      <c r="P70" s="15">
        <v>275</v>
      </c>
      <c r="Q70" s="15">
        <v>19</v>
      </c>
      <c r="R70" s="15">
        <v>35</v>
      </c>
      <c r="S70" s="15">
        <v>28</v>
      </c>
      <c r="T70" s="15">
        <v>7</v>
      </c>
      <c r="U70" s="15">
        <v>11</v>
      </c>
      <c r="V70" s="15">
        <v>8</v>
      </c>
      <c r="W70" s="15">
        <v>3</v>
      </c>
      <c r="X70" s="15">
        <v>252</v>
      </c>
      <c r="Y70" s="15">
        <v>2441</v>
      </c>
      <c r="Z70" s="15">
        <v>2065</v>
      </c>
      <c r="AA70" s="15">
        <v>347</v>
      </c>
      <c r="AB70" s="15">
        <v>2074</v>
      </c>
      <c r="AC70" s="15">
        <v>1773</v>
      </c>
      <c r="AD70" s="15">
        <v>272</v>
      </c>
      <c r="AE70" s="15">
        <v>252</v>
      </c>
      <c r="AF70" s="15">
        <v>2441</v>
      </c>
      <c r="AG70" s="15">
        <v>2065</v>
      </c>
      <c r="AH70" s="15">
        <v>347</v>
      </c>
      <c r="AI70" s="15">
        <v>2074</v>
      </c>
      <c r="AJ70" s="15">
        <v>1773</v>
      </c>
      <c r="AK70" s="15">
        <v>272</v>
      </c>
      <c r="AL70" s="15">
        <v>0</v>
      </c>
      <c r="AM70" s="15">
        <v>0</v>
      </c>
      <c r="AN70" s="15">
        <v>0</v>
      </c>
      <c r="AO70" s="15">
        <v>0</v>
      </c>
      <c r="AP70" s="15">
        <v>0</v>
      </c>
      <c r="AQ70" s="15">
        <v>0</v>
      </c>
      <c r="AR70" s="15">
        <v>0</v>
      </c>
      <c r="AS70" s="15">
        <v>0</v>
      </c>
      <c r="AT70" s="15">
        <v>0</v>
      </c>
      <c r="AU70" s="15">
        <v>0</v>
      </c>
      <c r="AV70" s="15">
        <v>0</v>
      </c>
      <c r="AW70" s="15">
        <v>0</v>
      </c>
      <c r="AX70" s="15">
        <v>0</v>
      </c>
      <c r="AY70" s="15">
        <v>0</v>
      </c>
    </row>
    <row r="71" spans="1:51">
      <c r="A71" s="1">
        <v>661</v>
      </c>
      <c r="B71" s="1" t="s">
        <v>270</v>
      </c>
      <c r="C71" s="1">
        <v>1</v>
      </c>
      <c r="D71" s="1" t="s">
        <v>208</v>
      </c>
      <c r="E71" s="1" t="s">
        <v>390</v>
      </c>
      <c r="F71" s="1">
        <v>5</v>
      </c>
      <c r="G71" s="1" t="s">
        <v>272</v>
      </c>
      <c r="H71" s="1">
        <v>0</v>
      </c>
      <c r="I71" s="1" t="s">
        <v>391</v>
      </c>
      <c r="J71" s="15">
        <v>1545</v>
      </c>
      <c r="K71" s="15">
        <v>9360</v>
      </c>
      <c r="L71" s="15">
        <v>7388</v>
      </c>
      <c r="M71" s="15">
        <v>1944</v>
      </c>
      <c r="N71" s="15">
        <v>6688</v>
      </c>
      <c r="O71" s="15">
        <v>5358</v>
      </c>
      <c r="P71" s="15">
        <v>1303</v>
      </c>
      <c r="Q71" s="15">
        <v>455</v>
      </c>
      <c r="R71" s="15">
        <v>1182</v>
      </c>
      <c r="S71" s="15">
        <v>948</v>
      </c>
      <c r="T71" s="15">
        <v>229</v>
      </c>
      <c r="U71" s="15">
        <v>462</v>
      </c>
      <c r="V71" s="15">
        <v>352</v>
      </c>
      <c r="W71" s="15">
        <v>106</v>
      </c>
      <c r="X71" s="15">
        <v>1090</v>
      </c>
      <c r="Y71" s="15">
        <v>8178</v>
      </c>
      <c r="Z71" s="15">
        <v>6440</v>
      </c>
      <c r="AA71" s="15">
        <v>1715</v>
      </c>
      <c r="AB71" s="15">
        <v>6226</v>
      </c>
      <c r="AC71" s="15">
        <v>5006</v>
      </c>
      <c r="AD71" s="15">
        <v>1197</v>
      </c>
      <c r="AE71" s="15">
        <v>1085</v>
      </c>
      <c r="AF71" s="15">
        <v>8153</v>
      </c>
      <c r="AG71" s="15">
        <v>6425</v>
      </c>
      <c r="AH71" s="15">
        <v>1705</v>
      </c>
      <c r="AI71" s="15">
        <v>6202</v>
      </c>
      <c r="AJ71" s="15">
        <v>4992</v>
      </c>
      <c r="AK71" s="15">
        <v>1187</v>
      </c>
      <c r="AL71" s="15">
        <v>5</v>
      </c>
      <c r="AM71" s="15">
        <v>25</v>
      </c>
      <c r="AN71" s="15">
        <v>15</v>
      </c>
      <c r="AO71" s="15">
        <v>10</v>
      </c>
      <c r="AP71" s="15">
        <v>24</v>
      </c>
      <c r="AQ71" s="15">
        <v>14</v>
      </c>
      <c r="AR71" s="15">
        <v>10</v>
      </c>
      <c r="AS71" s="15">
        <v>0</v>
      </c>
      <c r="AT71" s="15">
        <v>0</v>
      </c>
      <c r="AU71" s="15">
        <v>0</v>
      </c>
      <c r="AV71" s="15">
        <v>0</v>
      </c>
      <c r="AW71" s="15">
        <v>0</v>
      </c>
      <c r="AX71" s="15">
        <v>0</v>
      </c>
      <c r="AY71" s="15">
        <v>0</v>
      </c>
    </row>
    <row r="72" spans="1:51">
      <c r="A72" s="1">
        <v>672</v>
      </c>
      <c r="B72" s="1" t="s">
        <v>270</v>
      </c>
      <c r="C72" s="1">
        <v>1</v>
      </c>
      <c r="D72" s="1" t="s">
        <v>208</v>
      </c>
      <c r="E72" s="1" t="s">
        <v>392</v>
      </c>
      <c r="F72" s="1">
        <v>5</v>
      </c>
      <c r="G72" s="1" t="s">
        <v>272</v>
      </c>
      <c r="H72" s="1">
        <v>0</v>
      </c>
      <c r="I72" s="1" t="s">
        <v>393</v>
      </c>
      <c r="J72" s="15">
        <v>441</v>
      </c>
      <c r="K72" s="15">
        <v>6786</v>
      </c>
      <c r="L72" s="15">
        <v>5953</v>
      </c>
      <c r="M72" s="15">
        <v>790</v>
      </c>
      <c r="N72" s="15">
        <v>6053</v>
      </c>
      <c r="O72" s="15">
        <v>5395</v>
      </c>
      <c r="P72" s="15">
        <v>617</v>
      </c>
      <c r="Q72" s="15">
        <v>34</v>
      </c>
      <c r="R72" s="15">
        <v>139</v>
      </c>
      <c r="S72" s="15">
        <v>112</v>
      </c>
      <c r="T72" s="15">
        <v>20</v>
      </c>
      <c r="U72" s="15">
        <v>86</v>
      </c>
      <c r="V72" s="15">
        <v>73</v>
      </c>
      <c r="W72" s="15">
        <v>8</v>
      </c>
      <c r="X72" s="15">
        <v>407</v>
      </c>
      <c r="Y72" s="15">
        <v>6647</v>
      </c>
      <c r="Z72" s="15">
        <v>5841</v>
      </c>
      <c r="AA72" s="15">
        <v>770</v>
      </c>
      <c r="AB72" s="15">
        <v>5967</v>
      </c>
      <c r="AC72" s="15">
        <v>5322</v>
      </c>
      <c r="AD72" s="15">
        <v>609</v>
      </c>
      <c r="AE72" s="15">
        <v>407</v>
      </c>
      <c r="AF72" s="15">
        <v>6647</v>
      </c>
      <c r="AG72" s="15">
        <v>5841</v>
      </c>
      <c r="AH72" s="15">
        <v>770</v>
      </c>
      <c r="AI72" s="15">
        <v>5967</v>
      </c>
      <c r="AJ72" s="15">
        <v>5322</v>
      </c>
      <c r="AK72" s="15">
        <v>609</v>
      </c>
      <c r="AL72" s="15">
        <v>0</v>
      </c>
      <c r="AM72" s="15">
        <v>0</v>
      </c>
      <c r="AN72" s="15">
        <v>0</v>
      </c>
      <c r="AO72" s="15">
        <v>0</v>
      </c>
      <c r="AP72" s="15">
        <v>0</v>
      </c>
      <c r="AQ72" s="15">
        <v>0</v>
      </c>
      <c r="AR72" s="15">
        <v>0</v>
      </c>
      <c r="AS72" s="15">
        <v>0</v>
      </c>
      <c r="AT72" s="15">
        <v>0</v>
      </c>
      <c r="AU72" s="15">
        <v>0</v>
      </c>
      <c r="AV72" s="15">
        <v>0</v>
      </c>
      <c r="AW72" s="15">
        <v>0</v>
      </c>
      <c r="AX72" s="15">
        <v>0</v>
      </c>
      <c r="AY72" s="15">
        <v>0</v>
      </c>
    </row>
    <row r="73" spans="1:51">
      <c r="A73" s="1">
        <v>683</v>
      </c>
      <c r="B73" s="1" t="s">
        <v>270</v>
      </c>
      <c r="C73" s="1">
        <v>1</v>
      </c>
      <c r="D73" s="1" t="s">
        <v>208</v>
      </c>
      <c r="E73" s="1" t="s">
        <v>394</v>
      </c>
      <c r="F73" s="1">
        <v>5</v>
      </c>
      <c r="G73" s="1" t="s">
        <v>272</v>
      </c>
      <c r="H73" s="1">
        <v>0</v>
      </c>
      <c r="I73" s="1" t="s">
        <v>395</v>
      </c>
      <c r="J73" s="15">
        <v>183</v>
      </c>
      <c r="K73" s="15">
        <v>2378</v>
      </c>
      <c r="L73" s="15">
        <v>2057</v>
      </c>
      <c r="M73" s="15">
        <v>321</v>
      </c>
      <c r="N73" s="15">
        <v>2029</v>
      </c>
      <c r="O73" s="15">
        <v>1794</v>
      </c>
      <c r="P73" s="15">
        <v>235</v>
      </c>
      <c r="Q73" s="15">
        <v>19</v>
      </c>
      <c r="R73" s="15">
        <v>43</v>
      </c>
      <c r="S73" s="15">
        <v>33</v>
      </c>
      <c r="T73" s="15">
        <v>10</v>
      </c>
      <c r="U73" s="15">
        <v>11</v>
      </c>
      <c r="V73" s="15">
        <v>9</v>
      </c>
      <c r="W73" s="15">
        <v>2</v>
      </c>
      <c r="X73" s="15">
        <v>164</v>
      </c>
      <c r="Y73" s="15">
        <v>2335</v>
      </c>
      <c r="Z73" s="15">
        <v>2024</v>
      </c>
      <c r="AA73" s="15">
        <v>311</v>
      </c>
      <c r="AB73" s="15">
        <v>2018</v>
      </c>
      <c r="AC73" s="15">
        <v>1785</v>
      </c>
      <c r="AD73" s="15">
        <v>233</v>
      </c>
      <c r="AE73" s="15">
        <v>164</v>
      </c>
      <c r="AF73" s="15">
        <v>2335</v>
      </c>
      <c r="AG73" s="15">
        <v>2024</v>
      </c>
      <c r="AH73" s="15">
        <v>311</v>
      </c>
      <c r="AI73" s="15">
        <v>2018</v>
      </c>
      <c r="AJ73" s="15">
        <v>1785</v>
      </c>
      <c r="AK73" s="15">
        <v>233</v>
      </c>
      <c r="AL73" s="15">
        <v>0</v>
      </c>
      <c r="AM73" s="15">
        <v>0</v>
      </c>
      <c r="AN73" s="15">
        <v>0</v>
      </c>
      <c r="AO73" s="15">
        <v>0</v>
      </c>
      <c r="AP73" s="15">
        <v>0</v>
      </c>
      <c r="AQ73" s="15">
        <v>0</v>
      </c>
      <c r="AR73" s="15">
        <v>0</v>
      </c>
      <c r="AS73" s="15">
        <v>0</v>
      </c>
      <c r="AT73" s="15">
        <v>0</v>
      </c>
      <c r="AU73" s="15">
        <v>0</v>
      </c>
      <c r="AV73" s="15">
        <v>0</v>
      </c>
      <c r="AW73" s="15">
        <v>0</v>
      </c>
      <c r="AX73" s="15">
        <v>0</v>
      </c>
      <c r="AY73" s="15">
        <v>0</v>
      </c>
    </row>
    <row r="74" spans="1:51">
      <c r="A74" s="1">
        <v>694</v>
      </c>
      <c r="B74" s="1" t="s">
        <v>270</v>
      </c>
      <c r="C74" s="1">
        <v>1</v>
      </c>
      <c r="D74" s="1" t="s">
        <v>208</v>
      </c>
      <c r="E74" s="1" t="s">
        <v>396</v>
      </c>
      <c r="F74" s="1">
        <v>2</v>
      </c>
      <c r="G74" s="1" t="s">
        <v>272</v>
      </c>
      <c r="H74" s="1">
        <v>0</v>
      </c>
      <c r="I74" s="1" t="s">
        <v>397</v>
      </c>
      <c r="J74" s="15">
        <v>18155</v>
      </c>
      <c r="K74" s="15">
        <v>404201</v>
      </c>
      <c r="L74" s="15">
        <v>289166</v>
      </c>
      <c r="M74" s="15">
        <v>114619</v>
      </c>
      <c r="N74" s="15">
        <v>371160</v>
      </c>
      <c r="O74" s="15">
        <v>266060</v>
      </c>
      <c r="P74" s="15">
        <v>104699</v>
      </c>
      <c r="Q74" s="15">
        <v>6244</v>
      </c>
      <c r="R74" s="15">
        <v>20813</v>
      </c>
      <c r="S74" s="15">
        <v>11676</v>
      </c>
      <c r="T74" s="15">
        <v>9089</v>
      </c>
      <c r="U74" s="15">
        <v>10983</v>
      </c>
      <c r="V74" s="15">
        <v>4790</v>
      </c>
      <c r="W74" s="15">
        <v>6156</v>
      </c>
      <c r="X74" s="15">
        <v>11896</v>
      </c>
      <c r="Y74" s="15">
        <v>383289</v>
      </c>
      <c r="Z74" s="15">
        <v>277456</v>
      </c>
      <c r="AA74" s="15">
        <v>105465</v>
      </c>
      <c r="AB74" s="15">
        <v>360108</v>
      </c>
      <c r="AC74" s="15">
        <v>261248</v>
      </c>
      <c r="AD74" s="15">
        <v>98496</v>
      </c>
      <c r="AE74" s="15">
        <v>11810</v>
      </c>
      <c r="AF74" s="15">
        <v>381618</v>
      </c>
      <c r="AG74" s="15">
        <v>276537</v>
      </c>
      <c r="AH74" s="15">
        <v>104713</v>
      </c>
      <c r="AI74" s="15">
        <v>358564</v>
      </c>
      <c r="AJ74" s="15">
        <v>260422</v>
      </c>
      <c r="AK74" s="15">
        <v>97778</v>
      </c>
      <c r="AL74" s="15">
        <v>86</v>
      </c>
      <c r="AM74" s="15">
        <v>1671</v>
      </c>
      <c r="AN74" s="15">
        <v>919</v>
      </c>
      <c r="AO74" s="15">
        <v>752</v>
      </c>
      <c r="AP74" s="15">
        <v>1544</v>
      </c>
      <c r="AQ74" s="15">
        <v>826</v>
      </c>
      <c r="AR74" s="15">
        <v>718</v>
      </c>
      <c r="AS74" s="15">
        <v>15</v>
      </c>
      <c r="AT74" s="15">
        <v>99</v>
      </c>
      <c r="AU74" s="15">
        <v>34</v>
      </c>
      <c r="AV74" s="15">
        <v>65</v>
      </c>
      <c r="AW74" s="15">
        <v>69</v>
      </c>
      <c r="AX74" s="15">
        <v>22</v>
      </c>
      <c r="AY74" s="15">
        <v>47</v>
      </c>
    </row>
    <row r="75" spans="1:51">
      <c r="A75" s="1">
        <v>705</v>
      </c>
      <c r="B75" s="1" t="s">
        <v>270</v>
      </c>
      <c r="C75" s="1">
        <v>1</v>
      </c>
      <c r="D75" s="1" t="s">
        <v>208</v>
      </c>
      <c r="E75" s="1" t="s">
        <v>398</v>
      </c>
      <c r="F75" s="1">
        <v>4</v>
      </c>
      <c r="G75" s="1" t="s">
        <v>272</v>
      </c>
      <c r="H75" s="1">
        <v>0</v>
      </c>
      <c r="I75" s="1" t="s">
        <v>399</v>
      </c>
      <c r="J75" s="15">
        <v>2261</v>
      </c>
      <c r="K75" s="15">
        <v>64436</v>
      </c>
      <c r="L75" s="15">
        <v>29741</v>
      </c>
      <c r="M75" s="15">
        <v>34666</v>
      </c>
      <c r="N75" s="15">
        <v>58877</v>
      </c>
      <c r="O75" s="15">
        <v>26490</v>
      </c>
      <c r="P75" s="15">
        <v>32359</v>
      </c>
      <c r="Q75" s="15">
        <v>829</v>
      </c>
      <c r="R75" s="15">
        <v>4494</v>
      </c>
      <c r="S75" s="15">
        <v>1847</v>
      </c>
      <c r="T75" s="15">
        <v>2644</v>
      </c>
      <c r="U75" s="15">
        <v>2844</v>
      </c>
      <c r="V75" s="15">
        <v>804</v>
      </c>
      <c r="W75" s="15">
        <v>2038</v>
      </c>
      <c r="X75" s="15">
        <v>1424</v>
      </c>
      <c r="Y75" s="15">
        <v>59872</v>
      </c>
      <c r="Z75" s="15">
        <v>27879</v>
      </c>
      <c r="AA75" s="15">
        <v>31967</v>
      </c>
      <c r="AB75" s="15">
        <v>55980</v>
      </c>
      <c r="AC75" s="15">
        <v>25673</v>
      </c>
      <c r="AD75" s="15">
        <v>30281</v>
      </c>
      <c r="AE75" s="15">
        <v>1390</v>
      </c>
      <c r="AF75" s="15">
        <v>58886</v>
      </c>
      <c r="AG75" s="15">
        <v>27445</v>
      </c>
      <c r="AH75" s="15">
        <v>31415</v>
      </c>
      <c r="AI75" s="15">
        <v>55059</v>
      </c>
      <c r="AJ75" s="15">
        <v>25281</v>
      </c>
      <c r="AK75" s="15">
        <v>29752</v>
      </c>
      <c r="AL75" s="15">
        <v>34</v>
      </c>
      <c r="AM75" s="15">
        <v>986</v>
      </c>
      <c r="AN75" s="15">
        <v>434</v>
      </c>
      <c r="AO75" s="15">
        <v>552</v>
      </c>
      <c r="AP75" s="15">
        <v>921</v>
      </c>
      <c r="AQ75" s="15">
        <v>392</v>
      </c>
      <c r="AR75" s="15">
        <v>529</v>
      </c>
      <c r="AS75" s="15">
        <v>8</v>
      </c>
      <c r="AT75" s="15">
        <v>70</v>
      </c>
      <c r="AU75" s="15">
        <v>15</v>
      </c>
      <c r="AV75" s="15">
        <v>55</v>
      </c>
      <c r="AW75" s="15">
        <v>53</v>
      </c>
      <c r="AX75" s="15">
        <v>13</v>
      </c>
      <c r="AY75" s="15">
        <v>40</v>
      </c>
    </row>
    <row r="76" spans="1:51">
      <c r="A76" s="1">
        <v>716</v>
      </c>
      <c r="B76" s="1" t="s">
        <v>270</v>
      </c>
      <c r="C76" s="1">
        <v>1</v>
      </c>
      <c r="D76" s="1" t="s">
        <v>208</v>
      </c>
      <c r="E76" s="1" t="s">
        <v>400</v>
      </c>
      <c r="F76" s="1">
        <v>5</v>
      </c>
      <c r="G76" s="1" t="s">
        <v>272</v>
      </c>
      <c r="H76" s="1">
        <v>0</v>
      </c>
      <c r="I76" s="1" t="s">
        <v>401</v>
      </c>
      <c r="J76" s="15">
        <v>36</v>
      </c>
      <c r="K76" s="15">
        <v>1355</v>
      </c>
      <c r="L76" s="15">
        <v>542</v>
      </c>
      <c r="M76" s="15">
        <v>813</v>
      </c>
      <c r="N76" s="15">
        <v>1315</v>
      </c>
      <c r="O76" s="15">
        <v>507</v>
      </c>
      <c r="P76" s="15">
        <v>808</v>
      </c>
      <c r="Q76" s="15">
        <v>0</v>
      </c>
      <c r="R76" s="15">
        <v>0</v>
      </c>
      <c r="S76" s="15">
        <v>0</v>
      </c>
      <c r="T76" s="15">
        <v>0</v>
      </c>
      <c r="U76" s="15">
        <v>0</v>
      </c>
      <c r="V76" s="15">
        <v>0</v>
      </c>
      <c r="W76" s="15">
        <v>0</v>
      </c>
      <c r="X76" s="15">
        <v>36</v>
      </c>
      <c r="Y76" s="15">
        <v>1355</v>
      </c>
      <c r="Z76" s="15">
        <v>542</v>
      </c>
      <c r="AA76" s="15">
        <v>813</v>
      </c>
      <c r="AB76" s="15">
        <v>1315</v>
      </c>
      <c r="AC76" s="15">
        <v>507</v>
      </c>
      <c r="AD76" s="15">
        <v>808</v>
      </c>
      <c r="AE76" s="15">
        <v>36</v>
      </c>
      <c r="AF76" s="15">
        <v>1355</v>
      </c>
      <c r="AG76" s="15">
        <v>542</v>
      </c>
      <c r="AH76" s="15">
        <v>813</v>
      </c>
      <c r="AI76" s="15">
        <v>1315</v>
      </c>
      <c r="AJ76" s="15">
        <v>507</v>
      </c>
      <c r="AK76" s="15">
        <v>808</v>
      </c>
      <c r="AL76" s="15">
        <v>0</v>
      </c>
      <c r="AM76" s="15">
        <v>0</v>
      </c>
      <c r="AN76" s="15">
        <v>0</v>
      </c>
      <c r="AO76" s="15">
        <v>0</v>
      </c>
      <c r="AP76" s="15">
        <v>0</v>
      </c>
      <c r="AQ76" s="15">
        <v>0</v>
      </c>
      <c r="AR76" s="15">
        <v>0</v>
      </c>
      <c r="AS76" s="15">
        <v>0</v>
      </c>
      <c r="AT76" s="15">
        <v>0</v>
      </c>
      <c r="AU76" s="15">
        <v>0</v>
      </c>
      <c r="AV76" s="15">
        <v>0</v>
      </c>
      <c r="AW76" s="15">
        <v>0</v>
      </c>
      <c r="AX76" s="15">
        <v>0</v>
      </c>
      <c r="AY76" s="15">
        <v>0</v>
      </c>
    </row>
    <row r="77" spans="1:51">
      <c r="A77" s="1">
        <v>727</v>
      </c>
      <c r="B77" s="1" t="s">
        <v>270</v>
      </c>
      <c r="C77" s="1">
        <v>1</v>
      </c>
      <c r="D77" s="1" t="s">
        <v>208</v>
      </c>
      <c r="E77" s="1" t="s">
        <v>402</v>
      </c>
      <c r="F77" s="1">
        <v>5</v>
      </c>
      <c r="G77" s="1" t="s">
        <v>272</v>
      </c>
      <c r="H77" s="1">
        <v>0</v>
      </c>
      <c r="I77" s="1" t="s">
        <v>403</v>
      </c>
      <c r="J77" s="15">
        <v>148</v>
      </c>
      <c r="K77" s="15">
        <v>8010</v>
      </c>
      <c r="L77" s="15">
        <v>4478</v>
      </c>
      <c r="M77" s="15">
        <v>3515</v>
      </c>
      <c r="N77" s="15">
        <v>7807</v>
      </c>
      <c r="O77" s="15">
        <v>4331</v>
      </c>
      <c r="P77" s="15">
        <v>3459</v>
      </c>
      <c r="Q77" s="15">
        <v>11</v>
      </c>
      <c r="R77" s="15">
        <v>37</v>
      </c>
      <c r="S77" s="15">
        <v>18</v>
      </c>
      <c r="T77" s="15">
        <v>19</v>
      </c>
      <c r="U77" s="15">
        <v>14</v>
      </c>
      <c r="V77" s="15">
        <v>7</v>
      </c>
      <c r="W77" s="15">
        <v>7</v>
      </c>
      <c r="X77" s="15">
        <v>136</v>
      </c>
      <c r="Y77" s="15">
        <v>7968</v>
      </c>
      <c r="Z77" s="15">
        <v>4456</v>
      </c>
      <c r="AA77" s="15">
        <v>3495</v>
      </c>
      <c r="AB77" s="15">
        <v>7788</v>
      </c>
      <c r="AC77" s="15">
        <v>4320</v>
      </c>
      <c r="AD77" s="15">
        <v>3451</v>
      </c>
      <c r="AE77" s="15">
        <v>127</v>
      </c>
      <c r="AF77" s="15">
        <v>7478</v>
      </c>
      <c r="AG77" s="15">
        <v>4235</v>
      </c>
      <c r="AH77" s="15">
        <v>3226</v>
      </c>
      <c r="AI77" s="15">
        <v>7307</v>
      </c>
      <c r="AJ77" s="15">
        <v>4108</v>
      </c>
      <c r="AK77" s="15">
        <v>3182</v>
      </c>
      <c r="AL77" s="15">
        <v>9</v>
      </c>
      <c r="AM77" s="15">
        <v>490</v>
      </c>
      <c r="AN77" s="15">
        <v>221</v>
      </c>
      <c r="AO77" s="15">
        <v>269</v>
      </c>
      <c r="AP77" s="15">
        <v>481</v>
      </c>
      <c r="AQ77" s="15">
        <v>212</v>
      </c>
      <c r="AR77" s="15">
        <v>269</v>
      </c>
      <c r="AS77" s="15">
        <v>1</v>
      </c>
      <c r="AT77" s="15">
        <v>5</v>
      </c>
      <c r="AU77" s="15">
        <v>4</v>
      </c>
      <c r="AV77" s="15">
        <v>1</v>
      </c>
      <c r="AW77" s="15">
        <v>5</v>
      </c>
      <c r="AX77" s="15">
        <v>4</v>
      </c>
      <c r="AY77" s="15">
        <v>1</v>
      </c>
    </row>
    <row r="78" spans="1:51">
      <c r="A78" s="1">
        <v>738</v>
      </c>
      <c r="B78" s="1" t="s">
        <v>270</v>
      </c>
      <c r="C78" s="1">
        <v>1</v>
      </c>
      <c r="D78" s="1" t="s">
        <v>208</v>
      </c>
      <c r="E78" s="1" t="s">
        <v>404</v>
      </c>
      <c r="F78" s="1">
        <v>5</v>
      </c>
      <c r="G78" s="1" t="s">
        <v>272</v>
      </c>
      <c r="H78" s="1">
        <v>0</v>
      </c>
      <c r="I78" s="1" t="s">
        <v>405</v>
      </c>
      <c r="J78" s="15">
        <v>426</v>
      </c>
      <c r="K78" s="15">
        <v>7121</v>
      </c>
      <c r="L78" s="15">
        <v>3364</v>
      </c>
      <c r="M78" s="15">
        <v>3754</v>
      </c>
      <c r="N78" s="15">
        <v>6005</v>
      </c>
      <c r="O78" s="15">
        <v>2639</v>
      </c>
      <c r="P78" s="15">
        <v>3364</v>
      </c>
      <c r="Q78" s="15">
        <v>185</v>
      </c>
      <c r="R78" s="15">
        <v>1298</v>
      </c>
      <c r="S78" s="15">
        <v>733</v>
      </c>
      <c r="T78" s="15">
        <v>562</v>
      </c>
      <c r="U78" s="15">
        <v>766</v>
      </c>
      <c r="V78" s="15">
        <v>376</v>
      </c>
      <c r="W78" s="15">
        <v>388</v>
      </c>
      <c r="X78" s="15">
        <v>241</v>
      </c>
      <c r="Y78" s="15">
        <v>5823</v>
      </c>
      <c r="Z78" s="15">
        <v>2631</v>
      </c>
      <c r="AA78" s="15">
        <v>3192</v>
      </c>
      <c r="AB78" s="15">
        <v>5239</v>
      </c>
      <c r="AC78" s="15">
        <v>2263</v>
      </c>
      <c r="AD78" s="15">
        <v>2976</v>
      </c>
      <c r="AE78" s="15">
        <v>238</v>
      </c>
      <c r="AF78" s="15">
        <v>5746</v>
      </c>
      <c r="AG78" s="15">
        <v>2607</v>
      </c>
      <c r="AH78" s="15">
        <v>3139</v>
      </c>
      <c r="AI78" s="15">
        <v>5176</v>
      </c>
      <c r="AJ78" s="15">
        <v>2243</v>
      </c>
      <c r="AK78" s="15">
        <v>2933</v>
      </c>
      <c r="AL78" s="15">
        <v>3</v>
      </c>
      <c r="AM78" s="15">
        <v>77</v>
      </c>
      <c r="AN78" s="15">
        <v>24</v>
      </c>
      <c r="AO78" s="15">
        <v>53</v>
      </c>
      <c r="AP78" s="15">
        <v>63</v>
      </c>
      <c r="AQ78" s="15">
        <v>20</v>
      </c>
      <c r="AR78" s="15">
        <v>43</v>
      </c>
      <c r="AS78" s="15">
        <v>0</v>
      </c>
      <c r="AT78" s="15">
        <v>0</v>
      </c>
      <c r="AU78" s="15">
        <v>0</v>
      </c>
      <c r="AV78" s="15">
        <v>0</v>
      </c>
      <c r="AW78" s="15">
        <v>0</v>
      </c>
      <c r="AX78" s="15">
        <v>0</v>
      </c>
      <c r="AY78" s="15">
        <v>0</v>
      </c>
    </row>
    <row r="79" spans="1:51">
      <c r="A79" s="1">
        <v>749</v>
      </c>
      <c r="B79" s="1" t="s">
        <v>270</v>
      </c>
      <c r="C79" s="1">
        <v>1</v>
      </c>
      <c r="D79" s="1" t="s">
        <v>208</v>
      </c>
      <c r="E79" s="1" t="s">
        <v>406</v>
      </c>
      <c r="F79" s="1">
        <v>5</v>
      </c>
      <c r="G79" s="1" t="s">
        <v>272</v>
      </c>
      <c r="H79" s="1">
        <v>0</v>
      </c>
      <c r="I79" s="1" t="s">
        <v>407</v>
      </c>
      <c r="J79" s="15">
        <v>60</v>
      </c>
      <c r="K79" s="15">
        <v>1493</v>
      </c>
      <c r="L79" s="15">
        <v>593</v>
      </c>
      <c r="M79" s="15">
        <v>900</v>
      </c>
      <c r="N79" s="15">
        <v>1397</v>
      </c>
      <c r="O79" s="15">
        <v>538</v>
      </c>
      <c r="P79" s="15">
        <v>859</v>
      </c>
      <c r="Q79" s="15">
        <v>10</v>
      </c>
      <c r="R79" s="15">
        <v>55</v>
      </c>
      <c r="S79" s="15">
        <v>18</v>
      </c>
      <c r="T79" s="15">
        <v>37</v>
      </c>
      <c r="U79" s="15">
        <v>35</v>
      </c>
      <c r="V79" s="15">
        <v>10</v>
      </c>
      <c r="W79" s="15">
        <v>25</v>
      </c>
      <c r="X79" s="15">
        <v>48</v>
      </c>
      <c r="Y79" s="15">
        <v>1424</v>
      </c>
      <c r="Z79" s="15">
        <v>570</v>
      </c>
      <c r="AA79" s="15">
        <v>854</v>
      </c>
      <c r="AB79" s="15">
        <v>1349</v>
      </c>
      <c r="AC79" s="15">
        <v>523</v>
      </c>
      <c r="AD79" s="15">
        <v>826</v>
      </c>
      <c r="AE79" s="15">
        <v>45</v>
      </c>
      <c r="AF79" s="15">
        <v>1396</v>
      </c>
      <c r="AG79" s="15">
        <v>559</v>
      </c>
      <c r="AH79" s="15">
        <v>837</v>
      </c>
      <c r="AI79" s="15">
        <v>1323</v>
      </c>
      <c r="AJ79" s="15">
        <v>513</v>
      </c>
      <c r="AK79" s="15">
        <v>810</v>
      </c>
      <c r="AL79" s="15">
        <v>3</v>
      </c>
      <c r="AM79" s="15">
        <v>28</v>
      </c>
      <c r="AN79" s="15">
        <v>11</v>
      </c>
      <c r="AO79" s="15">
        <v>17</v>
      </c>
      <c r="AP79" s="15">
        <v>26</v>
      </c>
      <c r="AQ79" s="15">
        <v>10</v>
      </c>
      <c r="AR79" s="15">
        <v>16</v>
      </c>
      <c r="AS79" s="15">
        <v>2</v>
      </c>
      <c r="AT79" s="15">
        <v>14</v>
      </c>
      <c r="AU79" s="15">
        <v>5</v>
      </c>
      <c r="AV79" s="15">
        <v>9</v>
      </c>
      <c r="AW79" s="15">
        <v>13</v>
      </c>
      <c r="AX79" s="15">
        <v>5</v>
      </c>
      <c r="AY79" s="15">
        <v>8</v>
      </c>
    </row>
    <row r="80" spans="1:51">
      <c r="A80" s="1">
        <v>760</v>
      </c>
      <c r="B80" s="1" t="s">
        <v>270</v>
      </c>
      <c r="C80" s="1">
        <v>1</v>
      </c>
      <c r="D80" s="1" t="s">
        <v>208</v>
      </c>
      <c r="E80" s="1" t="s">
        <v>408</v>
      </c>
      <c r="F80" s="1">
        <v>5</v>
      </c>
      <c r="G80" s="1" t="s">
        <v>272</v>
      </c>
      <c r="H80" s="1">
        <v>0</v>
      </c>
      <c r="I80" s="1" t="s">
        <v>409</v>
      </c>
      <c r="J80" s="15">
        <v>103</v>
      </c>
      <c r="K80" s="15">
        <v>2317</v>
      </c>
      <c r="L80" s="15">
        <v>1426</v>
      </c>
      <c r="M80" s="15">
        <v>888</v>
      </c>
      <c r="N80" s="15">
        <v>2087</v>
      </c>
      <c r="O80" s="15">
        <v>1299</v>
      </c>
      <c r="P80" s="15">
        <v>785</v>
      </c>
      <c r="Q80" s="15">
        <v>21</v>
      </c>
      <c r="R80" s="15">
        <v>72</v>
      </c>
      <c r="S80" s="15">
        <v>25</v>
      </c>
      <c r="T80" s="15">
        <v>47</v>
      </c>
      <c r="U80" s="15">
        <v>25</v>
      </c>
      <c r="V80" s="15">
        <v>6</v>
      </c>
      <c r="W80" s="15">
        <v>19</v>
      </c>
      <c r="X80" s="15">
        <v>80</v>
      </c>
      <c r="Y80" s="15">
        <v>2223</v>
      </c>
      <c r="Z80" s="15">
        <v>1399</v>
      </c>
      <c r="AA80" s="15">
        <v>821</v>
      </c>
      <c r="AB80" s="15">
        <v>2054</v>
      </c>
      <c r="AC80" s="15">
        <v>1292</v>
      </c>
      <c r="AD80" s="15">
        <v>759</v>
      </c>
      <c r="AE80" s="15">
        <v>78</v>
      </c>
      <c r="AF80" s="15">
        <v>2192</v>
      </c>
      <c r="AG80" s="15">
        <v>1396</v>
      </c>
      <c r="AH80" s="15">
        <v>793</v>
      </c>
      <c r="AI80" s="15">
        <v>2028</v>
      </c>
      <c r="AJ80" s="15">
        <v>1290</v>
      </c>
      <c r="AK80" s="15">
        <v>735</v>
      </c>
      <c r="AL80" s="15">
        <v>2</v>
      </c>
      <c r="AM80" s="15">
        <v>31</v>
      </c>
      <c r="AN80" s="15">
        <v>3</v>
      </c>
      <c r="AO80" s="15">
        <v>28</v>
      </c>
      <c r="AP80" s="15">
        <v>26</v>
      </c>
      <c r="AQ80" s="15">
        <v>2</v>
      </c>
      <c r="AR80" s="15">
        <v>24</v>
      </c>
      <c r="AS80" s="15">
        <v>2</v>
      </c>
      <c r="AT80" s="15">
        <v>22</v>
      </c>
      <c r="AU80" s="15">
        <v>2</v>
      </c>
      <c r="AV80" s="15">
        <v>20</v>
      </c>
      <c r="AW80" s="15">
        <v>8</v>
      </c>
      <c r="AX80" s="15">
        <v>1</v>
      </c>
      <c r="AY80" s="15">
        <v>7</v>
      </c>
    </row>
    <row r="81" spans="1:51">
      <c r="A81" s="1">
        <v>771</v>
      </c>
      <c r="B81" s="1" t="s">
        <v>270</v>
      </c>
      <c r="C81" s="1">
        <v>1</v>
      </c>
      <c r="D81" s="1" t="s">
        <v>208</v>
      </c>
      <c r="E81" s="1" t="s">
        <v>410</v>
      </c>
      <c r="F81" s="1">
        <v>5</v>
      </c>
      <c r="G81" s="1" t="s">
        <v>272</v>
      </c>
      <c r="H81" s="1">
        <v>0</v>
      </c>
      <c r="I81" s="1" t="s">
        <v>411</v>
      </c>
      <c r="J81" s="15">
        <v>2</v>
      </c>
      <c r="K81" s="15">
        <v>556</v>
      </c>
      <c r="L81" s="15">
        <v>432</v>
      </c>
      <c r="M81" s="15">
        <v>124</v>
      </c>
      <c r="N81" s="15">
        <v>556</v>
      </c>
      <c r="O81" s="15">
        <v>432</v>
      </c>
      <c r="P81" s="15">
        <v>124</v>
      </c>
      <c r="Q81" s="15">
        <v>0</v>
      </c>
      <c r="R81" s="15">
        <v>0</v>
      </c>
      <c r="S81" s="15">
        <v>0</v>
      </c>
      <c r="T81" s="15">
        <v>0</v>
      </c>
      <c r="U81" s="15">
        <v>0</v>
      </c>
      <c r="V81" s="15">
        <v>0</v>
      </c>
      <c r="W81" s="15">
        <v>0</v>
      </c>
      <c r="X81" s="15">
        <v>2</v>
      </c>
      <c r="Y81" s="15">
        <v>556</v>
      </c>
      <c r="Z81" s="15">
        <v>432</v>
      </c>
      <c r="AA81" s="15">
        <v>124</v>
      </c>
      <c r="AB81" s="15">
        <v>556</v>
      </c>
      <c r="AC81" s="15">
        <v>432</v>
      </c>
      <c r="AD81" s="15">
        <v>124</v>
      </c>
      <c r="AE81" s="15">
        <v>2</v>
      </c>
      <c r="AF81" s="15">
        <v>556</v>
      </c>
      <c r="AG81" s="15">
        <v>432</v>
      </c>
      <c r="AH81" s="15">
        <v>124</v>
      </c>
      <c r="AI81" s="15">
        <v>556</v>
      </c>
      <c r="AJ81" s="15">
        <v>432</v>
      </c>
      <c r="AK81" s="15">
        <v>124</v>
      </c>
      <c r="AL81" s="15">
        <v>0</v>
      </c>
      <c r="AM81" s="15">
        <v>0</v>
      </c>
      <c r="AN81" s="15">
        <v>0</v>
      </c>
      <c r="AO81" s="15">
        <v>0</v>
      </c>
      <c r="AP81" s="15">
        <v>0</v>
      </c>
      <c r="AQ81" s="15">
        <v>0</v>
      </c>
      <c r="AR81" s="15">
        <v>0</v>
      </c>
      <c r="AS81" s="15">
        <v>0</v>
      </c>
      <c r="AT81" s="15">
        <v>0</v>
      </c>
      <c r="AU81" s="15">
        <v>0</v>
      </c>
      <c r="AV81" s="15">
        <v>0</v>
      </c>
      <c r="AW81" s="15">
        <v>0</v>
      </c>
      <c r="AX81" s="15">
        <v>0</v>
      </c>
      <c r="AY81" s="15">
        <v>0</v>
      </c>
    </row>
    <row r="82" spans="1:51">
      <c r="A82" s="1">
        <v>782</v>
      </c>
      <c r="B82" s="1" t="s">
        <v>270</v>
      </c>
      <c r="C82" s="1">
        <v>1</v>
      </c>
      <c r="D82" s="1" t="s">
        <v>208</v>
      </c>
      <c r="E82" s="1" t="s">
        <v>412</v>
      </c>
      <c r="F82" s="1">
        <v>5</v>
      </c>
      <c r="G82" s="1" t="s">
        <v>272</v>
      </c>
      <c r="H82" s="1">
        <v>0</v>
      </c>
      <c r="I82" s="1" t="s">
        <v>413</v>
      </c>
      <c r="J82" s="15">
        <v>57</v>
      </c>
      <c r="K82" s="15">
        <v>902</v>
      </c>
      <c r="L82" s="15">
        <v>722</v>
      </c>
      <c r="M82" s="15">
        <v>174</v>
      </c>
      <c r="N82" s="15">
        <v>783</v>
      </c>
      <c r="O82" s="15">
        <v>630</v>
      </c>
      <c r="P82" s="15">
        <v>147</v>
      </c>
      <c r="Q82" s="15">
        <v>11</v>
      </c>
      <c r="R82" s="15">
        <v>24</v>
      </c>
      <c r="S82" s="15">
        <v>16</v>
      </c>
      <c r="T82" s="15">
        <v>8</v>
      </c>
      <c r="U82" s="15">
        <v>5</v>
      </c>
      <c r="V82" s="15">
        <v>3</v>
      </c>
      <c r="W82" s="15">
        <v>2</v>
      </c>
      <c r="X82" s="15">
        <v>46</v>
      </c>
      <c r="Y82" s="15">
        <v>878</v>
      </c>
      <c r="Z82" s="15">
        <v>706</v>
      </c>
      <c r="AA82" s="15">
        <v>166</v>
      </c>
      <c r="AB82" s="15">
        <v>778</v>
      </c>
      <c r="AC82" s="15">
        <v>627</v>
      </c>
      <c r="AD82" s="15">
        <v>145</v>
      </c>
      <c r="AE82" s="15">
        <v>45</v>
      </c>
      <c r="AF82" s="15">
        <v>859</v>
      </c>
      <c r="AG82" s="15">
        <v>690</v>
      </c>
      <c r="AH82" s="15">
        <v>163</v>
      </c>
      <c r="AI82" s="15">
        <v>774</v>
      </c>
      <c r="AJ82" s="15">
        <v>624</v>
      </c>
      <c r="AK82" s="15">
        <v>144</v>
      </c>
      <c r="AL82" s="15">
        <v>1</v>
      </c>
      <c r="AM82" s="15">
        <v>19</v>
      </c>
      <c r="AN82" s="15">
        <v>16</v>
      </c>
      <c r="AO82" s="15">
        <v>3</v>
      </c>
      <c r="AP82" s="15">
        <v>4</v>
      </c>
      <c r="AQ82" s="15">
        <v>3</v>
      </c>
      <c r="AR82" s="15">
        <v>1</v>
      </c>
      <c r="AS82" s="15">
        <v>0</v>
      </c>
      <c r="AT82" s="15">
        <v>0</v>
      </c>
      <c r="AU82" s="15">
        <v>0</v>
      </c>
      <c r="AV82" s="15">
        <v>0</v>
      </c>
      <c r="AW82" s="15">
        <v>0</v>
      </c>
      <c r="AX82" s="15">
        <v>0</v>
      </c>
      <c r="AY82" s="15">
        <v>0</v>
      </c>
    </row>
    <row r="83" spans="1:51">
      <c r="A83" s="1">
        <v>793</v>
      </c>
      <c r="B83" s="1" t="s">
        <v>270</v>
      </c>
      <c r="C83" s="1">
        <v>1</v>
      </c>
      <c r="D83" s="1" t="s">
        <v>208</v>
      </c>
      <c r="E83" s="1" t="s">
        <v>414</v>
      </c>
      <c r="F83" s="1">
        <v>5</v>
      </c>
      <c r="G83" s="1" t="s">
        <v>272</v>
      </c>
      <c r="H83" s="1">
        <v>0</v>
      </c>
      <c r="I83" s="1" t="s">
        <v>415</v>
      </c>
      <c r="J83" s="15">
        <v>385</v>
      </c>
      <c r="K83" s="15">
        <v>14701</v>
      </c>
      <c r="L83" s="15">
        <v>5782</v>
      </c>
      <c r="M83" s="15">
        <v>8919</v>
      </c>
      <c r="N83" s="15">
        <v>14022</v>
      </c>
      <c r="O83" s="15">
        <v>5375</v>
      </c>
      <c r="P83" s="15">
        <v>8647</v>
      </c>
      <c r="Q83" s="15">
        <v>95</v>
      </c>
      <c r="R83" s="15">
        <v>347</v>
      </c>
      <c r="S83" s="15">
        <v>174</v>
      </c>
      <c r="T83" s="15">
        <v>173</v>
      </c>
      <c r="U83" s="15">
        <v>174</v>
      </c>
      <c r="V83" s="15">
        <v>69</v>
      </c>
      <c r="W83" s="15">
        <v>105</v>
      </c>
      <c r="X83" s="15">
        <v>290</v>
      </c>
      <c r="Y83" s="15">
        <v>14354</v>
      </c>
      <c r="Z83" s="15">
        <v>5608</v>
      </c>
      <c r="AA83" s="15">
        <v>8746</v>
      </c>
      <c r="AB83" s="15">
        <v>13848</v>
      </c>
      <c r="AC83" s="15">
        <v>5306</v>
      </c>
      <c r="AD83" s="15">
        <v>8542</v>
      </c>
      <c r="AE83" s="15">
        <v>282</v>
      </c>
      <c r="AF83" s="15">
        <v>14082</v>
      </c>
      <c r="AG83" s="15">
        <v>5475</v>
      </c>
      <c r="AH83" s="15">
        <v>8607</v>
      </c>
      <c r="AI83" s="15">
        <v>13585</v>
      </c>
      <c r="AJ83" s="15">
        <v>5177</v>
      </c>
      <c r="AK83" s="15">
        <v>8408</v>
      </c>
      <c r="AL83" s="15">
        <v>8</v>
      </c>
      <c r="AM83" s="15">
        <v>272</v>
      </c>
      <c r="AN83" s="15">
        <v>133</v>
      </c>
      <c r="AO83" s="15">
        <v>139</v>
      </c>
      <c r="AP83" s="15">
        <v>263</v>
      </c>
      <c r="AQ83" s="15">
        <v>129</v>
      </c>
      <c r="AR83" s="15">
        <v>134</v>
      </c>
      <c r="AS83" s="15">
        <v>0</v>
      </c>
      <c r="AT83" s="15">
        <v>0</v>
      </c>
      <c r="AU83" s="15">
        <v>0</v>
      </c>
      <c r="AV83" s="15">
        <v>0</v>
      </c>
      <c r="AW83" s="15">
        <v>0</v>
      </c>
      <c r="AX83" s="15">
        <v>0</v>
      </c>
      <c r="AY83" s="15">
        <v>0</v>
      </c>
    </row>
    <row r="84" spans="1:51">
      <c r="A84" s="1">
        <v>804</v>
      </c>
      <c r="B84" s="1" t="s">
        <v>270</v>
      </c>
      <c r="C84" s="1">
        <v>1</v>
      </c>
      <c r="D84" s="1" t="s">
        <v>208</v>
      </c>
      <c r="E84" s="1" t="s">
        <v>416</v>
      </c>
      <c r="F84" s="1">
        <v>5</v>
      </c>
      <c r="G84" s="1" t="s">
        <v>272</v>
      </c>
      <c r="H84" s="1">
        <v>0</v>
      </c>
      <c r="I84" s="1" t="s">
        <v>417</v>
      </c>
      <c r="J84" s="15">
        <v>21</v>
      </c>
      <c r="K84" s="15">
        <v>1579</v>
      </c>
      <c r="L84" s="15">
        <v>1308</v>
      </c>
      <c r="M84" s="15">
        <v>271</v>
      </c>
      <c r="N84" s="15">
        <v>1555</v>
      </c>
      <c r="O84" s="15">
        <v>1291</v>
      </c>
      <c r="P84" s="15">
        <v>264</v>
      </c>
      <c r="Q84" s="15">
        <v>3</v>
      </c>
      <c r="R84" s="15">
        <v>13</v>
      </c>
      <c r="S84" s="15">
        <v>10</v>
      </c>
      <c r="T84" s="15">
        <v>3</v>
      </c>
      <c r="U84" s="15">
        <v>8</v>
      </c>
      <c r="V84" s="15">
        <v>8</v>
      </c>
      <c r="W84" s="15">
        <v>0</v>
      </c>
      <c r="X84" s="15">
        <v>18</v>
      </c>
      <c r="Y84" s="15">
        <v>1566</v>
      </c>
      <c r="Z84" s="15">
        <v>1298</v>
      </c>
      <c r="AA84" s="15">
        <v>268</v>
      </c>
      <c r="AB84" s="15">
        <v>1547</v>
      </c>
      <c r="AC84" s="15">
        <v>1283</v>
      </c>
      <c r="AD84" s="15">
        <v>264</v>
      </c>
      <c r="AE84" s="15">
        <v>18</v>
      </c>
      <c r="AF84" s="15">
        <v>1566</v>
      </c>
      <c r="AG84" s="15">
        <v>1298</v>
      </c>
      <c r="AH84" s="15">
        <v>268</v>
      </c>
      <c r="AI84" s="15">
        <v>1547</v>
      </c>
      <c r="AJ84" s="15">
        <v>1283</v>
      </c>
      <c r="AK84" s="15">
        <v>264</v>
      </c>
      <c r="AL84" s="15">
        <v>0</v>
      </c>
      <c r="AM84" s="15">
        <v>0</v>
      </c>
      <c r="AN84" s="15">
        <v>0</v>
      </c>
      <c r="AO84" s="15">
        <v>0</v>
      </c>
      <c r="AP84" s="15">
        <v>0</v>
      </c>
      <c r="AQ84" s="15">
        <v>0</v>
      </c>
      <c r="AR84" s="15">
        <v>0</v>
      </c>
      <c r="AS84" s="15">
        <v>0</v>
      </c>
      <c r="AT84" s="15">
        <v>0</v>
      </c>
      <c r="AU84" s="15">
        <v>0</v>
      </c>
      <c r="AV84" s="15">
        <v>0</v>
      </c>
      <c r="AW84" s="15">
        <v>0</v>
      </c>
      <c r="AX84" s="15">
        <v>0</v>
      </c>
      <c r="AY84" s="15">
        <v>0</v>
      </c>
    </row>
    <row r="85" spans="1:51">
      <c r="A85" s="1">
        <v>815</v>
      </c>
      <c r="B85" s="1" t="s">
        <v>270</v>
      </c>
      <c r="C85" s="1">
        <v>1</v>
      </c>
      <c r="D85" s="1" t="s">
        <v>208</v>
      </c>
      <c r="E85" s="1" t="s">
        <v>418</v>
      </c>
      <c r="F85" s="1">
        <v>5</v>
      </c>
      <c r="G85" s="1" t="s">
        <v>272</v>
      </c>
      <c r="H85" s="1">
        <v>0</v>
      </c>
      <c r="I85" s="1" t="s">
        <v>419</v>
      </c>
      <c r="J85" s="15">
        <v>1023</v>
      </c>
      <c r="K85" s="15">
        <v>26402</v>
      </c>
      <c r="L85" s="15">
        <v>11094</v>
      </c>
      <c r="M85" s="15">
        <v>15308</v>
      </c>
      <c r="N85" s="15">
        <v>23350</v>
      </c>
      <c r="O85" s="15">
        <v>9448</v>
      </c>
      <c r="P85" s="15">
        <v>13902</v>
      </c>
      <c r="Q85" s="15">
        <v>493</v>
      </c>
      <c r="R85" s="15">
        <v>2648</v>
      </c>
      <c r="S85" s="15">
        <v>853</v>
      </c>
      <c r="T85" s="15">
        <v>1795</v>
      </c>
      <c r="U85" s="15">
        <v>1817</v>
      </c>
      <c r="V85" s="15">
        <v>325</v>
      </c>
      <c r="W85" s="15">
        <v>1492</v>
      </c>
      <c r="X85" s="15">
        <v>527</v>
      </c>
      <c r="Y85" s="15">
        <v>23725</v>
      </c>
      <c r="Z85" s="15">
        <v>10237</v>
      </c>
      <c r="AA85" s="15">
        <v>13488</v>
      </c>
      <c r="AB85" s="15">
        <v>21506</v>
      </c>
      <c r="AC85" s="15">
        <v>9120</v>
      </c>
      <c r="AD85" s="15">
        <v>12386</v>
      </c>
      <c r="AE85" s="15">
        <v>519</v>
      </c>
      <c r="AF85" s="15">
        <v>23656</v>
      </c>
      <c r="AG85" s="15">
        <v>10211</v>
      </c>
      <c r="AH85" s="15">
        <v>13445</v>
      </c>
      <c r="AI85" s="15">
        <v>21448</v>
      </c>
      <c r="AJ85" s="15">
        <v>9104</v>
      </c>
      <c r="AK85" s="15">
        <v>12344</v>
      </c>
      <c r="AL85" s="15">
        <v>8</v>
      </c>
      <c r="AM85" s="15">
        <v>69</v>
      </c>
      <c r="AN85" s="15">
        <v>26</v>
      </c>
      <c r="AO85" s="15">
        <v>43</v>
      </c>
      <c r="AP85" s="15">
        <v>58</v>
      </c>
      <c r="AQ85" s="15">
        <v>16</v>
      </c>
      <c r="AR85" s="15">
        <v>42</v>
      </c>
      <c r="AS85" s="15">
        <v>3</v>
      </c>
      <c r="AT85" s="15">
        <v>29</v>
      </c>
      <c r="AU85" s="15">
        <v>4</v>
      </c>
      <c r="AV85" s="15">
        <v>25</v>
      </c>
      <c r="AW85" s="15">
        <v>27</v>
      </c>
      <c r="AX85" s="15">
        <v>3</v>
      </c>
      <c r="AY85" s="15">
        <v>24</v>
      </c>
    </row>
    <row r="86" spans="1:51">
      <c r="A86" s="1">
        <v>826</v>
      </c>
      <c r="B86" s="1" t="s">
        <v>270</v>
      </c>
      <c r="C86" s="1">
        <v>1</v>
      </c>
      <c r="D86" s="1" t="s">
        <v>208</v>
      </c>
      <c r="E86" s="1" t="s">
        <v>420</v>
      </c>
      <c r="F86" s="1">
        <v>4</v>
      </c>
      <c r="G86" s="1" t="s">
        <v>272</v>
      </c>
      <c r="H86" s="1">
        <v>0</v>
      </c>
      <c r="I86" s="1" t="s">
        <v>421</v>
      </c>
      <c r="J86" s="15">
        <v>258</v>
      </c>
      <c r="K86" s="15">
        <v>6283</v>
      </c>
      <c r="L86" s="15">
        <v>4354</v>
      </c>
      <c r="M86" s="15">
        <v>1929</v>
      </c>
      <c r="N86" s="15">
        <v>5789</v>
      </c>
      <c r="O86" s="15">
        <v>4009</v>
      </c>
      <c r="P86" s="15">
        <v>1780</v>
      </c>
      <c r="Q86" s="15">
        <v>16</v>
      </c>
      <c r="R86" s="15">
        <v>89</v>
      </c>
      <c r="S86" s="15">
        <v>44</v>
      </c>
      <c r="T86" s="15">
        <v>45</v>
      </c>
      <c r="U86" s="15">
        <v>50</v>
      </c>
      <c r="V86" s="15">
        <v>16</v>
      </c>
      <c r="W86" s="15">
        <v>34</v>
      </c>
      <c r="X86" s="15">
        <v>239</v>
      </c>
      <c r="Y86" s="15">
        <v>6174</v>
      </c>
      <c r="Z86" s="15">
        <v>4297</v>
      </c>
      <c r="AA86" s="15">
        <v>1877</v>
      </c>
      <c r="AB86" s="15">
        <v>5730</v>
      </c>
      <c r="AC86" s="15">
        <v>3989</v>
      </c>
      <c r="AD86" s="15">
        <v>1741</v>
      </c>
      <c r="AE86" s="15">
        <v>225</v>
      </c>
      <c r="AF86" s="15">
        <v>6049</v>
      </c>
      <c r="AG86" s="15">
        <v>4219</v>
      </c>
      <c r="AH86" s="15">
        <v>1830</v>
      </c>
      <c r="AI86" s="15">
        <v>5615</v>
      </c>
      <c r="AJ86" s="15">
        <v>3920</v>
      </c>
      <c r="AK86" s="15">
        <v>1695</v>
      </c>
      <c r="AL86" s="15">
        <v>14</v>
      </c>
      <c r="AM86" s="15">
        <v>125</v>
      </c>
      <c r="AN86" s="15">
        <v>78</v>
      </c>
      <c r="AO86" s="15">
        <v>47</v>
      </c>
      <c r="AP86" s="15">
        <v>115</v>
      </c>
      <c r="AQ86" s="15">
        <v>69</v>
      </c>
      <c r="AR86" s="15">
        <v>46</v>
      </c>
      <c r="AS86" s="15">
        <v>3</v>
      </c>
      <c r="AT86" s="15">
        <v>20</v>
      </c>
      <c r="AU86" s="15">
        <v>13</v>
      </c>
      <c r="AV86" s="15">
        <v>7</v>
      </c>
      <c r="AW86" s="15">
        <v>9</v>
      </c>
      <c r="AX86" s="15">
        <v>4</v>
      </c>
      <c r="AY86" s="15">
        <v>5</v>
      </c>
    </row>
    <row r="87" spans="1:51">
      <c r="A87" s="1">
        <v>837</v>
      </c>
      <c r="B87" s="1" t="s">
        <v>270</v>
      </c>
      <c r="C87" s="1">
        <v>1</v>
      </c>
      <c r="D87" s="1" t="s">
        <v>208</v>
      </c>
      <c r="E87" s="1" t="s">
        <v>422</v>
      </c>
      <c r="F87" s="1">
        <v>5</v>
      </c>
      <c r="G87" s="1" t="s">
        <v>272</v>
      </c>
      <c r="H87" s="1">
        <v>0</v>
      </c>
      <c r="I87" s="1" t="s">
        <v>423</v>
      </c>
      <c r="J87" s="15">
        <v>7</v>
      </c>
      <c r="K87" s="15">
        <v>153</v>
      </c>
      <c r="L87" s="15">
        <v>106</v>
      </c>
      <c r="M87" s="15">
        <v>47</v>
      </c>
      <c r="N87" s="15">
        <v>142</v>
      </c>
      <c r="O87" s="15">
        <v>98</v>
      </c>
      <c r="P87" s="15">
        <v>44</v>
      </c>
      <c r="Q87" s="15">
        <v>0</v>
      </c>
      <c r="R87" s="15">
        <v>0</v>
      </c>
      <c r="S87" s="15">
        <v>0</v>
      </c>
      <c r="T87" s="15">
        <v>0</v>
      </c>
      <c r="U87" s="15">
        <v>0</v>
      </c>
      <c r="V87" s="15">
        <v>0</v>
      </c>
      <c r="W87" s="15">
        <v>0</v>
      </c>
      <c r="X87" s="15">
        <v>7</v>
      </c>
      <c r="Y87" s="15">
        <v>153</v>
      </c>
      <c r="Z87" s="15">
        <v>106</v>
      </c>
      <c r="AA87" s="15">
        <v>47</v>
      </c>
      <c r="AB87" s="15">
        <v>142</v>
      </c>
      <c r="AC87" s="15">
        <v>98</v>
      </c>
      <c r="AD87" s="15">
        <v>44</v>
      </c>
      <c r="AE87" s="15">
        <v>7</v>
      </c>
      <c r="AF87" s="15">
        <v>153</v>
      </c>
      <c r="AG87" s="15">
        <v>106</v>
      </c>
      <c r="AH87" s="15">
        <v>47</v>
      </c>
      <c r="AI87" s="15">
        <v>142</v>
      </c>
      <c r="AJ87" s="15">
        <v>98</v>
      </c>
      <c r="AK87" s="15">
        <v>44</v>
      </c>
      <c r="AL87" s="15">
        <v>0</v>
      </c>
      <c r="AM87" s="15">
        <v>0</v>
      </c>
      <c r="AN87" s="15">
        <v>0</v>
      </c>
      <c r="AO87" s="15">
        <v>0</v>
      </c>
      <c r="AP87" s="15">
        <v>0</v>
      </c>
      <c r="AQ87" s="15">
        <v>0</v>
      </c>
      <c r="AR87" s="15">
        <v>0</v>
      </c>
      <c r="AS87" s="15">
        <v>0</v>
      </c>
      <c r="AT87" s="15">
        <v>0</v>
      </c>
      <c r="AU87" s="15">
        <v>0</v>
      </c>
      <c r="AV87" s="15">
        <v>0</v>
      </c>
      <c r="AW87" s="15">
        <v>0</v>
      </c>
      <c r="AX87" s="15">
        <v>0</v>
      </c>
      <c r="AY87" s="15">
        <v>0</v>
      </c>
    </row>
    <row r="88" spans="1:51">
      <c r="A88" s="1">
        <v>848</v>
      </c>
      <c r="B88" s="1" t="s">
        <v>270</v>
      </c>
      <c r="C88" s="1">
        <v>1</v>
      </c>
      <c r="D88" s="1" t="s">
        <v>208</v>
      </c>
      <c r="E88" s="1" t="s">
        <v>424</v>
      </c>
      <c r="F88" s="1">
        <v>5</v>
      </c>
      <c r="G88" s="1" t="s">
        <v>272</v>
      </c>
      <c r="H88" s="1">
        <v>0</v>
      </c>
      <c r="I88" s="1" t="s">
        <v>425</v>
      </c>
      <c r="J88" s="15">
        <v>29</v>
      </c>
      <c r="K88" s="15">
        <v>1209</v>
      </c>
      <c r="L88" s="15">
        <v>918</v>
      </c>
      <c r="M88" s="15">
        <v>291</v>
      </c>
      <c r="N88" s="15">
        <v>1162</v>
      </c>
      <c r="O88" s="15">
        <v>884</v>
      </c>
      <c r="P88" s="15">
        <v>278</v>
      </c>
      <c r="Q88" s="15">
        <v>2</v>
      </c>
      <c r="R88" s="15">
        <v>9</v>
      </c>
      <c r="S88" s="15">
        <v>5</v>
      </c>
      <c r="T88" s="15">
        <v>4</v>
      </c>
      <c r="U88" s="15">
        <v>6</v>
      </c>
      <c r="V88" s="15">
        <v>4</v>
      </c>
      <c r="W88" s="15">
        <v>2</v>
      </c>
      <c r="X88" s="15">
        <v>27</v>
      </c>
      <c r="Y88" s="15">
        <v>1200</v>
      </c>
      <c r="Z88" s="15">
        <v>913</v>
      </c>
      <c r="AA88" s="15">
        <v>287</v>
      </c>
      <c r="AB88" s="15">
        <v>1156</v>
      </c>
      <c r="AC88" s="15">
        <v>880</v>
      </c>
      <c r="AD88" s="15">
        <v>276</v>
      </c>
      <c r="AE88" s="15">
        <v>27</v>
      </c>
      <c r="AF88" s="15">
        <v>1200</v>
      </c>
      <c r="AG88" s="15">
        <v>913</v>
      </c>
      <c r="AH88" s="15">
        <v>287</v>
      </c>
      <c r="AI88" s="15">
        <v>1156</v>
      </c>
      <c r="AJ88" s="15">
        <v>880</v>
      </c>
      <c r="AK88" s="15">
        <v>276</v>
      </c>
      <c r="AL88" s="15">
        <v>0</v>
      </c>
      <c r="AM88" s="15">
        <v>0</v>
      </c>
      <c r="AN88" s="15">
        <v>0</v>
      </c>
      <c r="AO88" s="15">
        <v>0</v>
      </c>
      <c r="AP88" s="15">
        <v>0</v>
      </c>
      <c r="AQ88" s="15">
        <v>0</v>
      </c>
      <c r="AR88" s="15">
        <v>0</v>
      </c>
      <c r="AS88" s="15">
        <v>0</v>
      </c>
      <c r="AT88" s="15">
        <v>0</v>
      </c>
      <c r="AU88" s="15">
        <v>0</v>
      </c>
      <c r="AV88" s="15">
        <v>0</v>
      </c>
      <c r="AW88" s="15">
        <v>0</v>
      </c>
      <c r="AX88" s="15">
        <v>0</v>
      </c>
      <c r="AY88" s="15">
        <v>0</v>
      </c>
    </row>
    <row r="89" spans="1:51">
      <c r="A89" s="1">
        <v>859</v>
      </c>
      <c r="B89" s="1" t="s">
        <v>270</v>
      </c>
      <c r="C89" s="1">
        <v>1</v>
      </c>
      <c r="D89" s="1" t="s">
        <v>208</v>
      </c>
      <c r="E89" s="1" t="s">
        <v>426</v>
      </c>
      <c r="F89" s="1">
        <v>5</v>
      </c>
      <c r="G89" s="1" t="s">
        <v>272</v>
      </c>
      <c r="H89" s="1">
        <v>0</v>
      </c>
      <c r="I89" s="1" t="s">
        <v>427</v>
      </c>
      <c r="J89" s="15">
        <v>100</v>
      </c>
      <c r="K89" s="15">
        <v>3046</v>
      </c>
      <c r="L89" s="15">
        <v>2057</v>
      </c>
      <c r="M89" s="15">
        <v>989</v>
      </c>
      <c r="N89" s="15">
        <v>2800</v>
      </c>
      <c r="O89" s="15">
        <v>1869</v>
      </c>
      <c r="P89" s="15">
        <v>931</v>
      </c>
      <c r="Q89" s="15">
        <v>3</v>
      </c>
      <c r="R89" s="15">
        <v>21</v>
      </c>
      <c r="S89" s="15">
        <v>15</v>
      </c>
      <c r="T89" s="15">
        <v>6</v>
      </c>
      <c r="U89" s="15">
        <v>13</v>
      </c>
      <c r="V89" s="15">
        <v>8</v>
      </c>
      <c r="W89" s="15">
        <v>5</v>
      </c>
      <c r="X89" s="15">
        <v>97</v>
      </c>
      <c r="Y89" s="15">
        <v>3025</v>
      </c>
      <c r="Z89" s="15">
        <v>2042</v>
      </c>
      <c r="AA89" s="15">
        <v>983</v>
      </c>
      <c r="AB89" s="15">
        <v>2787</v>
      </c>
      <c r="AC89" s="15">
        <v>1861</v>
      </c>
      <c r="AD89" s="15">
        <v>926</v>
      </c>
      <c r="AE89" s="15">
        <v>95</v>
      </c>
      <c r="AF89" s="15">
        <v>2950</v>
      </c>
      <c r="AG89" s="15">
        <v>2008</v>
      </c>
      <c r="AH89" s="15">
        <v>942</v>
      </c>
      <c r="AI89" s="15">
        <v>2712</v>
      </c>
      <c r="AJ89" s="15">
        <v>1827</v>
      </c>
      <c r="AK89" s="15">
        <v>885</v>
      </c>
      <c r="AL89" s="15">
        <v>2</v>
      </c>
      <c r="AM89" s="15">
        <v>75</v>
      </c>
      <c r="AN89" s="15">
        <v>34</v>
      </c>
      <c r="AO89" s="15">
        <v>41</v>
      </c>
      <c r="AP89" s="15">
        <v>75</v>
      </c>
      <c r="AQ89" s="15">
        <v>34</v>
      </c>
      <c r="AR89" s="15">
        <v>41</v>
      </c>
      <c r="AS89" s="15">
        <v>0</v>
      </c>
      <c r="AT89" s="15">
        <v>0</v>
      </c>
      <c r="AU89" s="15">
        <v>0</v>
      </c>
      <c r="AV89" s="15">
        <v>0</v>
      </c>
      <c r="AW89" s="15">
        <v>0</v>
      </c>
      <c r="AX89" s="15">
        <v>0</v>
      </c>
      <c r="AY89" s="15">
        <v>0</v>
      </c>
    </row>
    <row r="90" spans="1:51">
      <c r="A90" s="1">
        <v>870</v>
      </c>
      <c r="B90" s="1" t="s">
        <v>270</v>
      </c>
      <c r="C90" s="1">
        <v>1</v>
      </c>
      <c r="D90" s="1" t="s">
        <v>208</v>
      </c>
      <c r="E90" s="1" t="s">
        <v>428</v>
      </c>
      <c r="F90" s="1">
        <v>5</v>
      </c>
      <c r="G90" s="1" t="s">
        <v>272</v>
      </c>
      <c r="H90" s="1">
        <v>0</v>
      </c>
      <c r="I90" s="1" t="s">
        <v>429</v>
      </c>
      <c r="J90" s="15">
        <v>43</v>
      </c>
      <c r="K90" s="15">
        <v>901</v>
      </c>
      <c r="L90" s="15">
        <v>577</v>
      </c>
      <c r="M90" s="15">
        <v>324</v>
      </c>
      <c r="N90" s="15">
        <v>824</v>
      </c>
      <c r="O90" s="15">
        <v>527</v>
      </c>
      <c r="P90" s="15">
        <v>297</v>
      </c>
      <c r="Q90" s="15">
        <v>7</v>
      </c>
      <c r="R90" s="15">
        <v>31</v>
      </c>
      <c r="S90" s="15">
        <v>16</v>
      </c>
      <c r="T90" s="15">
        <v>15</v>
      </c>
      <c r="U90" s="15">
        <v>9</v>
      </c>
      <c r="V90" s="15">
        <v>0</v>
      </c>
      <c r="W90" s="15">
        <v>9</v>
      </c>
      <c r="X90" s="15">
        <v>33</v>
      </c>
      <c r="Y90" s="15">
        <v>850</v>
      </c>
      <c r="Z90" s="15">
        <v>548</v>
      </c>
      <c r="AA90" s="15">
        <v>302</v>
      </c>
      <c r="AB90" s="15">
        <v>806</v>
      </c>
      <c r="AC90" s="15">
        <v>523</v>
      </c>
      <c r="AD90" s="15">
        <v>283</v>
      </c>
      <c r="AE90" s="15">
        <v>33</v>
      </c>
      <c r="AF90" s="15">
        <v>850</v>
      </c>
      <c r="AG90" s="15">
        <v>548</v>
      </c>
      <c r="AH90" s="15">
        <v>302</v>
      </c>
      <c r="AI90" s="15">
        <v>806</v>
      </c>
      <c r="AJ90" s="15">
        <v>523</v>
      </c>
      <c r="AK90" s="15">
        <v>283</v>
      </c>
      <c r="AL90" s="15">
        <v>0</v>
      </c>
      <c r="AM90" s="15">
        <v>0</v>
      </c>
      <c r="AN90" s="15">
        <v>0</v>
      </c>
      <c r="AO90" s="15">
        <v>0</v>
      </c>
      <c r="AP90" s="15">
        <v>0</v>
      </c>
      <c r="AQ90" s="15">
        <v>0</v>
      </c>
      <c r="AR90" s="15">
        <v>0</v>
      </c>
      <c r="AS90" s="15">
        <v>3</v>
      </c>
      <c r="AT90" s="15">
        <v>20</v>
      </c>
      <c r="AU90" s="15">
        <v>13</v>
      </c>
      <c r="AV90" s="15">
        <v>7</v>
      </c>
      <c r="AW90" s="15">
        <v>9</v>
      </c>
      <c r="AX90" s="15">
        <v>4</v>
      </c>
      <c r="AY90" s="15">
        <v>5</v>
      </c>
    </row>
    <row r="91" spans="1:51">
      <c r="A91" s="1">
        <v>881</v>
      </c>
      <c r="B91" s="1" t="s">
        <v>270</v>
      </c>
      <c r="C91" s="1">
        <v>1</v>
      </c>
      <c r="D91" s="1" t="s">
        <v>208</v>
      </c>
      <c r="E91" s="1" t="s">
        <v>430</v>
      </c>
      <c r="F91" s="1">
        <v>5</v>
      </c>
      <c r="G91" s="1" t="s">
        <v>272</v>
      </c>
      <c r="H91" s="1">
        <v>0</v>
      </c>
      <c r="I91" s="1" t="s">
        <v>431</v>
      </c>
      <c r="J91" s="15">
        <v>9</v>
      </c>
      <c r="K91" s="15">
        <v>108</v>
      </c>
      <c r="L91" s="15">
        <v>72</v>
      </c>
      <c r="M91" s="15">
        <v>36</v>
      </c>
      <c r="N91" s="15">
        <v>76</v>
      </c>
      <c r="O91" s="15">
        <v>63</v>
      </c>
      <c r="P91" s="15">
        <v>13</v>
      </c>
      <c r="Q91" s="15">
        <v>0</v>
      </c>
      <c r="R91" s="15">
        <v>0</v>
      </c>
      <c r="S91" s="15">
        <v>0</v>
      </c>
      <c r="T91" s="15">
        <v>0</v>
      </c>
      <c r="U91" s="15">
        <v>0</v>
      </c>
      <c r="V91" s="15">
        <v>0</v>
      </c>
      <c r="W91" s="15">
        <v>0</v>
      </c>
      <c r="X91" s="15">
        <v>9</v>
      </c>
      <c r="Y91" s="15">
        <v>108</v>
      </c>
      <c r="Z91" s="15">
        <v>72</v>
      </c>
      <c r="AA91" s="15">
        <v>36</v>
      </c>
      <c r="AB91" s="15">
        <v>76</v>
      </c>
      <c r="AC91" s="15">
        <v>63</v>
      </c>
      <c r="AD91" s="15">
        <v>13</v>
      </c>
      <c r="AE91" s="15">
        <v>5</v>
      </c>
      <c r="AF91" s="15">
        <v>93</v>
      </c>
      <c r="AG91" s="15">
        <v>57</v>
      </c>
      <c r="AH91" s="15">
        <v>36</v>
      </c>
      <c r="AI91" s="15">
        <v>63</v>
      </c>
      <c r="AJ91" s="15">
        <v>50</v>
      </c>
      <c r="AK91" s="15">
        <v>13</v>
      </c>
      <c r="AL91" s="15">
        <v>4</v>
      </c>
      <c r="AM91" s="15">
        <v>15</v>
      </c>
      <c r="AN91" s="15">
        <v>15</v>
      </c>
      <c r="AO91" s="15">
        <v>0</v>
      </c>
      <c r="AP91" s="15">
        <v>13</v>
      </c>
      <c r="AQ91" s="15">
        <v>13</v>
      </c>
      <c r="AR91" s="15">
        <v>0</v>
      </c>
      <c r="AS91" s="15">
        <v>0</v>
      </c>
      <c r="AT91" s="15">
        <v>0</v>
      </c>
      <c r="AU91" s="15">
        <v>0</v>
      </c>
      <c r="AV91" s="15">
        <v>0</v>
      </c>
      <c r="AW91" s="15">
        <v>0</v>
      </c>
      <c r="AX91" s="15">
        <v>0</v>
      </c>
      <c r="AY91" s="15">
        <v>0</v>
      </c>
    </row>
    <row r="92" spans="1:51">
      <c r="A92" s="1">
        <v>892</v>
      </c>
      <c r="B92" s="1" t="s">
        <v>270</v>
      </c>
      <c r="C92" s="1">
        <v>1</v>
      </c>
      <c r="D92" s="1" t="s">
        <v>208</v>
      </c>
      <c r="E92" s="1" t="s">
        <v>432</v>
      </c>
      <c r="F92" s="1">
        <v>5</v>
      </c>
      <c r="G92" s="1" t="s">
        <v>272</v>
      </c>
      <c r="H92" s="1">
        <v>0</v>
      </c>
      <c r="I92" s="1" t="s">
        <v>433</v>
      </c>
      <c r="J92" s="15">
        <v>0</v>
      </c>
      <c r="K92" s="15">
        <v>0</v>
      </c>
      <c r="L92" s="15">
        <v>0</v>
      </c>
      <c r="M92" s="15">
        <v>0</v>
      </c>
      <c r="N92" s="15">
        <v>0</v>
      </c>
      <c r="O92" s="15">
        <v>0</v>
      </c>
      <c r="P92" s="15">
        <v>0</v>
      </c>
      <c r="Q92" s="15">
        <v>0</v>
      </c>
      <c r="R92" s="15">
        <v>0</v>
      </c>
      <c r="S92" s="15">
        <v>0</v>
      </c>
      <c r="T92" s="15">
        <v>0</v>
      </c>
      <c r="U92" s="15">
        <v>0</v>
      </c>
      <c r="V92" s="15">
        <v>0</v>
      </c>
      <c r="W92" s="15">
        <v>0</v>
      </c>
      <c r="X92" s="15">
        <v>0</v>
      </c>
      <c r="Y92" s="15">
        <v>0</v>
      </c>
      <c r="Z92" s="15">
        <v>0</v>
      </c>
      <c r="AA92" s="15">
        <v>0</v>
      </c>
      <c r="AB92" s="15">
        <v>0</v>
      </c>
      <c r="AC92" s="15">
        <v>0</v>
      </c>
      <c r="AD92" s="15">
        <v>0</v>
      </c>
      <c r="AE92" s="15">
        <v>0</v>
      </c>
      <c r="AF92" s="15">
        <v>0</v>
      </c>
      <c r="AG92" s="15">
        <v>0</v>
      </c>
      <c r="AH92" s="15">
        <v>0</v>
      </c>
      <c r="AI92" s="15">
        <v>0</v>
      </c>
      <c r="AJ92" s="15">
        <v>0</v>
      </c>
      <c r="AK92" s="15">
        <v>0</v>
      </c>
      <c r="AL92" s="15">
        <v>0</v>
      </c>
      <c r="AM92" s="15">
        <v>0</v>
      </c>
      <c r="AN92" s="15">
        <v>0</v>
      </c>
      <c r="AO92" s="15">
        <v>0</v>
      </c>
      <c r="AP92" s="15">
        <v>0</v>
      </c>
      <c r="AQ92" s="15">
        <v>0</v>
      </c>
      <c r="AR92" s="15">
        <v>0</v>
      </c>
      <c r="AS92" s="15">
        <v>0</v>
      </c>
      <c r="AT92" s="15">
        <v>0</v>
      </c>
      <c r="AU92" s="15">
        <v>0</v>
      </c>
      <c r="AV92" s="15">
        <v>0</v>
      </c>
      <c r="AW92" s="15">
        <v>0</v>
      </c>
      <c r="AX92" s="15">
        <v>0</v>
      </c>
      <c r="AY92" s="15">
        <v>0</v>
      </c>
    </row>
    <row r="93" spans="1:51">
      <c r="A93" s="1">
        <v>903</v>
      </c>
      <c r="B93" s="1" t="s">
        <v>270</v>
      </c>
      <c r="C93" s="1">
        <v>1</v>
      </c>
      <c r="D93" s="1" t="s">
        <v>208</v>
      </c>
      <c r="E93" s="1" t="s">
        <v>434</v>
      </c>
      <c r="F93" s="1">
        <v>5</v>
      </c>
      <c r="G93" s="1" t="s">
        <v>272</v>
      </c>
      <c r="H93" s="1">
        <v>0</v>
      </c>
      <c r="I93" s="1" t="s">
        <v>435</v>
      </c>
      <c r="J93" s="15">
        <v>70</v>
      </c>
      <c r="K93" s="15">
        <v>866</v>
      </c>
      <c r="L93" s="15">
        <v>624</v>
      </c>
      <c r="M93" s="15">
        <v>242</v>
      </c>
      <c r="N93" s="15">
        <v>785</v>
      </c>
      <c r="O93" s="15">
        <v>568</v>
      </c>
      <c r="P93" s="15">
        <v>217</v>
      </c>
      <c r="Q93" s="15">
        <v>4</v>
      </c>
      <c r="R93" s="15">
        <v>28</v>
      </c>
      <c r="S93" s="15">
        <v>8</v>
      </c>
      <c r="T93" s="15">
        <v>20</v>
      </c>
      <c r="U93" s="15">
        <v>22</v>
      </c>
      <c r="V93" s="15">
        <v>4</v>
      </c>
      <c r="W93" s="15">
        <v>18</v>
      </c>
      <c r="X93" s="15">
        <v>66</v>
      </c>
      <c r="Y93" s="15">
        <v>838</v>
      </c>
      <c r="Z93" s="15">
        <v>616</v>
      </c>
      <c r="AA93" s="15">
        <v>222</v>
      </c>
      <c r="AB93" s="15">
        <v>763</v>
      </c>
      <c r="AC93" s="15">
        <v>564</v>
      </c>
      <c r="AD93" s="15">
        <v>199</v>
      </c>
      <c r="AE93" s="15">
        <v>58</v>
      </c>
      <c r="AF93" s="15">
        <v>803</v>
      </c>
      <c r="AG93" s="15">
        <v>587</v>
      </c>
      <c r="AH93" s="15">
        <v>216</v>
      </c>
      <c r="AI93" s="15">
        <v>736</v>
      </c>
      <c r="AJ93" s="15">
        <v>542</v>
      </c>
      <c r="AK93" s="15">
        <v>194</v>
      </c>
      <c r="AL93" s="15">
        <v>8</v>
      </c>
      <c r="AM93" s="15">
        <v>35</v>
      </c>
      <c r="AN93" s="15">
        <v>29</v>
      </c>
      <c r="AO93" s="15">
        <v>6</v>
      </c>
      <c r="AP93" s="15">
        <v>27</v>
      </c>
      <c r="AQ93" s="15">
        <v>22</v>
      </c>
      <c r="AR93" s="15">
        <v>5</v>
      </c>
      <c r="AS93" s="15">
        <v>0</v>
      </c>
      <c r="AT93" s="15">
        <v>0</v>
      </c>
      <c r="AU93" s="15">
        <v>0</v>
      </c>
      <c r="AV93" s="15">
        <v>0</v>
      </c>
      <c r="AW93" s="15">
        <v>0</v>
      </c>
      <c r="AX93" s="15">
        <v>0</v>
      </c>
      <c r="AY93" s="15">
        <v>0</v>
      </c>
    </row>
    <row r="94" spans="1:51">
      <c r="A94" s="1">
        <v>914</v>
      </c>
      <c r="B94" s="1" t="s">
        <v>270</v>
      </c>
      <c r="C94" s="1">
        <v>1</v>
      </c>
      <c r="D94" s="1" t="s">
        <v>208</v>
      </c>
      <c r="E94" s="1" t="s">
        <v>436</v>
      </c>
      <c r="F94" s="1">
        <v>4</v>
      </c>
      <c r="G94" s="1" t="s">
        <v>272</v>
      </c>
      <c r="H94" s="1">
        <v>0</v>
      </c>
      <c r="I94" s="1" t="s">
        <v>437</v>
      </c>
      <c r="J94" s="15">
        <v>1307</v>
      </c>
      <c r="K94" s="15">
        <v>10926</v>
      </c>
      <c r="L94" s="15">
        <v>4774</v>
      </c>
      <c r="M94" s="15">
        <v>6113</v>
      </c>
      <c r="N94" s="15">
        <v>8759</v>
      </c>
      <c r="O94" s="15">
        <v>3462</v>
      </c>
      <c r="P94" s="15">
        <v>5258</v>
      </c>
      <c r="Q94" s="15">
        <v>700</v>
      </c>
      <c r="R94" s="15">
        <v>1968</v>
      </c>
      <c r="S94" s="15">
        <v>854</v>
      </c>
      <c r="T94" s="15">
        <v>1114</v>
      </c>
      <c r="U94" s="15">
        <v>857</v>
      </c>
      <c r="V94" s="15">
        <v>186</v>
      </c>
      <c r="W94" s="15">
        <v>671</v>
      </c>
      <c r="X94" s="15">
        <v>607</v>
      </c>
      <c r="Y94" s="15">
        <v>8958</v>
      </c>
      <c r="Z94" s="15">
        <v>3920</v>
      </c>
      <c r="AA94" s="15">
        <v>4999</v>
      </c>
      <c r="AB94" s="15">
        <v>7902</v>
      </c>
      <c r="AC94" s="15">
        <v>3276</v>
      </c>
      <c r="AD94" s="15">
        <v>4587</v>
      </c>
      <c r="AE94" s="15">
        <v>602</v>
      </c>
      <c r="AF94" s="15">
        <v>8810</v>
      </c>
      <c r="AG94" s="15">
        <v>3821</v>
      </c>
      <c r="AH94" s="15">
        <v>4950</v>
      </c>
      <c r="AI94" s="15">
        <v>7764</v>
      </c>
      <c r="AJ94" s="15">
        <v>3185</v>
      </c>
      <c r="AK94" s="15">
        <v>4540</v>
      </c>
      <c r="AL94" s="15">
        <v>5</v>
      </c>
      <c r="AM94" s="15">
        <v>148</v>
      </c>
      <c r="AN94" s="15">
        <v>99</v>
      </c>
      <c r="AO94" s="15">
        <v>49</v>
      </c>
      <c r="AP94" s="15">
        <v>138</v>
      </c>
      <c r="AQ94" s="15">
        <v>91</v>
      </c>
      <c r="AR94" s="15">
        <v>47</v>
      </c>
      <c r="AS94" s="15">
        <v>0</v>
      </c>
      <c r="AT94" s="15">
        <v>0</v>
      </c>
      <c r="AU94" s="15">
        <v>0</v>
      </c>
      <c r="AV94" s="15">
        <v>0</v>
      </c>
      <c r="AW94" s="15">
        <v>0</v>
      </c>
      <c r="AX94" s="15">
        <v>0</v>
      </c>
      <c r="AY94" s="15">
        <v>0</v>
      </c>
    </row>
    <row r="95" spans="1:51">
      <c r="A95" s="1">
        <v>925</v>
      </c>
      <c r="B95" s="1" t="s">
        <v>270</v>
      </c>
      <c r="C95" s="1">
        <v>1</v>
      </c>
      <c r="D95" s="1" t="s">
        <v>208</v>
      </c>
      <c r="E95" s="1" t="s">
        <v>438</v>
      </c>
      <c r="F95" s="1">
        <v>5</v>
      </c>
      <c r="G95" s="1" t="s">
        <v>272</v>
      </c>
      <c r="H95" s="1">
        <v>0</v>
      </c>
      <c r="I95" s="1" t="s">
        <v>439</v>
      </c>
      <c r="J95" s="15">
        <v>11</v>
      </c>
      <c r="K95" s="15">
        <v>125</v>
      </c>
      <c r="L95" s="15">
        <v>32</v>
      </c>
      <c r="M95" s="15">
        <v>93</v>
      </c>
      <c r="N95" s="15">
        <v>121</v>
      </c>
      <c r="O95" s="15">
        <v>28</v>
      </c>
      <c r="P95" s="15">
        <v>93</v>
      </c>
      <c r="Q95" s="15">
        <v>0</v>
      </c>
      <c r="R95" s="15">
        <v>0</v>
      </c>
      <c r="S95" s="15">
        <v>0</v>
      </c>
      <c r="T95" s="15">
        <v>0</v>
      </c>
      <c r="U95" s="15">
        <v>0</v>
      </c>
      <c r="V95" s="15">
        <v>0</v>
      </c>
      <c r="W95" s="15">
        <v>0</v>
      </c>
      <c r="X95" s="15">
        <v>11</v>
      </c>
      <c r="Y95" s="15">
        <v>125</v>
      </c>
      <c r="Z95" s="15">
        <v>32</v>
      </c>
      <c r="AA95" s="15">
        <v>93</v>
      </c>
      <c r="AB95" s="15">
        <v>121</v>
      </c>
      <c r="AC95" s="15">
        <v>28</v>
      </c>
      <c r="AD95" s="15">
        <v>93</v>
      </c>
      <c r="AE95" s="15">
        <v>11</v>
      </c>
      <c r="AF95" s="15">
        <v>125</v>
      </c>
      <c r="AG95" s="15">
        <v>32</v>
      </c>
      <c r="AH95" s="15">
        <v>93</v>
      </c>
      <c r="AI95" s="15">
        <v>121</v>
      </c>
      <c r="AJ95" s="15">
        <v>28</v>
      </c>
      <c r="AK95" s="15">
        <v>93</v>
      </c>
      <c r="AL95" s="15">
        <v>0</v>
      </c>
      <c r="AM95" s="15">
        <v>0</v>
      </c>
      <c r="AN95" s="15">
        <v>0</v>
      </c>
      <c r="AO95" s="15">
        <v>0</v>
      </c>
      <c r="AP95" s="15">
        <v>0</v>
      </c>
      <c r="AQ95" s="15">
        <v>0</v>
      </c>
      <c r="AR95" s="15">
        <v>0</v>
      </c>
      <c r="AS95" s="15">
        <v>0</v>
      </c>
      <c r="AT95" s="15">
        <v>0</v>
      </c>
      <c r="AU95" s="15">
        <v>0</v>
      </c>
      <c r="AV95" s="15">
        <v>0</v>
      </c>
      <c r="AW95" s="15">
        <v>0</v>
      </c>
      <c r="AX95" s="15">
        <v>0</v>
      </c>
      <c r="AY95" s="15">
        <v>0</v>
      </c>
    </row>
    <row r="96" spans="1:51">
      <c r="A96" s="1">
        <v>936</v>
      </c>
      <c r="B96" s="1" t="s">
        <v>270</v>
      </c>
      <c r="C96" s="1">
        <v>1</v>
      </c>
      <c r="D96" s="1" t="s">
        <v>208</v>
      </c>
      <c r="E96" s="1" t="s">
        <v>440</v>
      </c>
      <c r="F96" s="1">
        <v>5</v>
      </c>
      <c r="G96" s="1" t="s">
        <v>272</v>
      </c>
      <c r="H96" s="1">
        <v>0</v>
      </c>
      <c r="I96" s="1" t="s">
        <v>441</v>
      </c>
      <c r="J96" s="15">
        <v>57</v>
      </c>
      <c r="K96" s="15">
        <v>858</v>
      </c>
      <c r="L96" s="15">
        <v>639</v>
      </c>
      <c r="M96" s="15">
        <v>219</v>
      </c>
      <c r="N96" s="15">
        <v>768</v>
      </c>
      <c r="O96" s="15">
        <v>581</v>
      </c>
      <c r="P96" s="15">
        <v>187</v>
      </c>
      <c r="Q96" s="15">
        <v>34</v>
      </c>
      <c r="R96" s="15">
        <v>70</v>
      </c>
      <c r="S96" s="15">
        <v>38</v>
      </c>
      <c r="T96" s="15">
        <v>32</v>
      </c>
      <c r="U96" s="15">
        <v>12</v>
      </c>
      <c r="V96" s="15">
        <v>4</v>
      </c>
      <c r="W96" s="15">
        <v>8</v>
      </c>
      <c r="X96" s="15">
        <v>23</v>
      </c>
      <c r="Y96" s="15">
        <v>788</v>
      </c>
      <c r="Z96" s="15">
        <v>601</v>
      </c>
      <c r="AA96" s="15">
        <v>187</v>
      </c>
      <c r="AB96" s="15">
        <v>756</v>
      </c>
      <c r="AC96" s="15">
        <v>577</v>
      </c>
      <c r="AD96" s="15">
        <v>179</v>
      </c>
      <c r="AE96" s="15">
        <v>23</v>
      </c>
      <c r="AF96" s="15">
        <v>788</v>
      </c>
      <c r="AG96" s="15">
        <v>601</v>
      </c>
      <c r="AH96" s="15">
        <v>187</v>
      </c>
      <c r="AI96" s="15">
        <v>756</v>
      </c>
      <c r="AJ96" s="15">
        <v>577</v>
      </c>
      <c r="AK96" s="15">
        <v>179</v>
      </c>
      <c r="AL96" s="15">
        <v>0</v>
      </c>
      <c r="AM96" s="15">
        <v>0</v>
      </c>
      <c r="AN96" s="15">
        <v>0</v>
      </c>
      <c r="AO96" s="15">
        <v>0</v>
      </c>
      <c r="AP96" s="15">
        <v>0</v>
      </c>
      <c r="AQ96" s="15">
        <v>0</v>
      </c>
      <c r="AR96" s="15">
        <v>0</v>
      </c>
      <c r="AS96" s="15">
        <v>0</v>
      </c>
      <c r="AT96" s="15">
        <v>0</v>
      </c>
      <c r="AU96" s="15">
        <v>0</v>
      </c>
      <c r="AV96" s="15">
        <v>0</v>
      </c>
      <c r="AW96" s="15">
        <v>0</v>
      </c>
      <c r="AX96" s="15">
        <v>0</v>
      </c>
      <c r="AY96" s="15">
        <v>0</v>
      </c>
    </row>
    <row r="97" spans="1:51">
      <c r="A97" s="1">
        <v>947</v>
      </c>
      <c r="B97" s="1" t="s">
        <v>270</v>
      </c>
      <c r="C97" s="1">
        <v>1</v>
      </c>
      <c r="D97" s="1" t="s">
        <v>208</v>
      </c>
      <c r="E97" s="1" t="s">
        <v>442</v>
      </c>
      <c r="F97" s="1">
        <v>5</v>
      </c>
      <c r="G97" s="1" t="s">
        <v>272</v>
      </c>
      <c r="H97" s="1">
        <v>0</v>
      </c>
      <c r="I97" s="1" t="s">
        <v>443</v>
      </c>
      <c r="J97" s="15">
        <v>238</v>
      </c>
      <c r="K97" s="15">
        <v>1191</v>
      </c>
      <c r="L97" s="15">
        <v>597</v>
      </c>
      <c r="M97" s="15">
        <v>594</v>
      </c>
      <c r="N97" s="15">
        <v>806</v>
      </c>
      <c r="O97" s="15">
        <v>352</v>
      </c>
      <c r="P97" s="15">
        <v>454</v>
      </c>
      <c r="Q97" s="15">
        <v>137</v>
      </c>
      <c r="R97" s="15">
        <v>299</v>
      </c>
      <c r="S97" s="15">
        <v>164</v>
      </c>
      <c r="T97" s="15">
        <v>135</v>
      </c>
      <c r="U97" s="15">
        <v>90</v>
      </c>
      <c r="V97" s="15">
        <v>31</v>
      </c>
      <c r="W97" s="15">
        <v>59</v>
      </c>
      <c r="X97" s="15">
        <v>101</v>
      </c>
      <c r="Y97" s="15">
        <v>892</v>
      </c>
      <c r="Z97" s="15">
        <v>433</v>
      </c>
      <c r="AA97" s="15">
        <v>459</v>
      </c>
      <c r="AB97" s="15">
        <v>716</v>
      </c>
      <c r="AC97" s="15">
        <v>321</v>
      </c>
      <c r="AD97" s="15">
        <v>395</v>
      </c>
      <c r="AE97" s="15">
        <v>100</v>
      </c>
      <c r="AF97" s="15">
        <v>884</v>
      </c>
      <c r="AG97" s="15">
        <v>429</v>
      </c>
      <c r="AH97" s="15">
        <v>455</v>
      </c>
      <c r="AI97" s="15">
        <v>709</v>
      </c>
      <c r="AJ97" s="15">
        <v>318</v>
      </c>
      <c r="AK97" s="15">
        <v>391</v>
      </c>
      <c r="AL97" s="15">
        <v>1</v>
      </c>
      <c r="AM97" s="15">
        <v>8</v>
      </c>
      <c r="AN97" s="15">
        <v>4</v>
      </c>
      <c r="AO97" s="15">
        <v>4</v>
      </c>
      <c r="AP97" s="15">
        <v>7</v>
      </c>
      <c r="AQ97" s="15">
        <v>3</v>
      </c>
      <c r="AR97" s="15">
        <v>4</v>
      </c>
      <c r="AS97" s="15">
        <v>0</v>
      </c>
      <c r="AT97" s="15">
        <v>0</v>
      </c>
      <c r="AU97" s="15">
        <v>0</v>
      </c>
      <c r="AV97" s="15">
        <v>0</v>
      </c>
      <c r="AW97" s="15">
        <v>0</v>
      </c>
      <c r="AX97" s="15">
        <v>0</v>
      </c>
      <c r="AY97" s="15">
        <v>0</v>
      </c>
    </row>
    <row r="98" spans="1:51">
      <c r="A98" s="1">
        <v>958</v>
      </c>
      <c r="B98" s="1" t="s">
        <v>270</v>
      </c>
      <c r="C98" s="1">
        <v>1</v>
      </c>
      <c r="D98" s="1" t="s">
        <v>208</v>
      </c>
      <c r="E98" s="1" t="s">
        <v>444</v>
      </c>
      <c r="F98" s="1">
        <v>5</v>
      </c>
      <c r="G98" s="1" t="s">
        <v>272</v>
      </c>
      <c r="H98" s="1">
        <v>0</v>
      </c>
      <c r="I98" s="1" t="s">
        <v>445</v>
      </c>
      <c r="J98" s="15">
        <v>17</v>
      </c>
      <c r="K98" s="15">
        <v>79</v>
      </c>
      <c r="L98" s="15">
        <v>37</v>
      </c>
      <c r="M98" s="15">
        <v>42</v>
      </c>
      <c r="N98" s="15">
        <v>52</v>
      </c>
      <c r="O98" s="15">
        <v>17</v>
      </c>
      <c r="P98" s="15">
        <v>35</v>
      </c>
      <c r="Q98" s="15">
        <v>11</v>
      </c>
      <c r="R98" s="15">
        <v>30</v>
      </c>
      <c r="S98" s="15">
        <v>13</v>
      </c>
      <c r="T98" s="15">
        <v>17</v>
      </c>
      <c r="U98" s="15">
        <v>14</v>
      </c>
      <c r="V98" s="15">
        <v>2</v>
      </c>
      <c r="W98" s="15">
        <v>12</v>
      </c>
      <c r="X98" s="15">
        <v>6</v>
      </c>
      <c r="Y98" s="15">
        <v>49</v>
      </c>
      <c r="Z98" s="15">
        <v>24</v>
      </c>
      <c r="AA98" s="15">
        <v>25</v>
      </c>
      <c r="AB98" s="15">
        <v>38</v>
      </c>
      <c r="AC98" s="15">
        <v>15</v>
      </c>
      <c r="AD98" s="15">
        <v>23</v>
      </c>
      <c r="AE98" s="15">
        <v>6</v>
      </c>
      <c r="AF98" s="15">
        <v>49</v>
      </c>
      <c r="AG98" s="15">
        <v>24</v>
      </c>
      <c r="AH98" s="15">
        <v>25</v>
      </c>
      <c r="AI98" s="15">
        <v>38</v>
      </c>
      <c r="AJ98" s="15">
        <v>15</v>
      </c>
      <c r="AK98" s="15">
        <v>23</v>
      </c>
      <c r="AL98" s="15">
        <v>0</v>
      </c>
      <c r="AM98" s="15">
        <v>0</v>
      </c>
      <c r="AN98" s="15">
        <v>0</v>
      </c>
      <c r="AO98" s="15">
        <v>0</v>
      </c>
      <c r="AP98" s="15">
        <v>0</v>
      </c>
      <c r="AQ98" s="15">
        <v>0</v>
      </c>
      <c r="AR98" s="15">
        <v>0</v>
      </c>
      <c r="AS98" s="15">
        <v>0</v>
      </c>
      <c r="AT98" s="15">
        <v>0</v>
      </c>
      <c r="AU98" s="15">
        <v>0</v>
      </c>
      <c r="AV98" s="15">
        <v>0</v>
      </c>
      <c r="AW98" s="15">
        <v>0</v>
      </c>
      <c r="AX98" s="15">
        <v>0</v>
      </c>
      <c r="AY98" s="15">
        <v>0</v>
      </c>
    </row>
    <row r="99" spans="1:51">
      <c r="A99" s="1">
        <v>969</v>
      </c>
      <c r="B99" s="1" t="s">
        <v>270</v>
      </c>
      <c r="C99" s="1">
        <v>1</v>
      </c>
      <c r="D99" s="1" t="s">
        <v>208</v>
      </c>
      <c r="E99" s="1" t="s">
        <v>446</v>
      </c>
      <c r="F99" s="1">
        <v>5</v>
      </c>
      <c r="G99" s="1" t="s">
        <v>272</v>
      </c>
      <c r="H99" s="1">
        <v>0</v>
      </c>
      <c r="I99" s="1" t="s">
        <v>447</v>
      </c>
      <c r="J99" s="15">
        <v>60</v>
      </c>
      <c r="K99" s="15">
        <v>698</v>
      </c>
      <c r="L99" s="15">
        <v>468</v>
      </c>
      <c r="M99" s="15">
        <v>230</v>
      </c>
      <c r="N99" s="15">
        <v>579</v>
      </c>
      <c r="O99" s="15">
        <v>386</v>
      </c>
      <c r="P99" s="15">
        <v>193</v>
      </c>
      <c r="Q99" s="15">
        <v>40</v>
      </c>
      <c r="R99" s="15">
        <v>86</v>
      </c>
      <c r="S99" s="15">
        <v>46</v>
      </c>
      <c r="T99" s="15">
        <v>40</v>
      </c>
      <c r="U99" s="15">
        <v>26</v>
      </c>
      <c r="V99" s="15">
        <v>11</v>
      </c>
      <c r="W99" s="15">
        <v>15</v>
      </c>
      <c r="X99" s="15">
        <v>20</v>
      </c>
      <c r="Y99" s="15">
        <v>612</v>
      </c>
      <c r="Z99" s="15">
        <v>422</v>
      </c>
      <c r="AA99" s="15">
        <v>190</v>
      </c>
      <c r="AB99" s="15">
        <v>553</v>
      </c>
      <c r="AC99" s="15">
        <v>375</v>
      </c>
      <c r="AD99" s="15">
        <v>178</v>
      </c>
      <c r="AE99" s="15">
        <v>19</v>
      </c>
      <c r="AF99" s="15">
        <v>544</v>
      </c>
      <c r="AG99" s="15">
        <v>377</v>
      </c>
      <c r="AH99" s="15">
        <v>167</v>
      </c>
      <c r="AI99" s="15">
        <v>488</v>
      </c>
      <c r="AJ99" s="15">
        <v>333</v>
      </c>
      <c r="AK99" s="15">
        <v>155</v>
      </c>
      <c r="AL99" s="15">
        <v>1</v>
      </c>
      <c r="AM99" s="15">
        <v>68</v>
      </c>
      <c r="AN99" s="15">
        <v>45</v>
      </c>
      <c r="AO99" s="15">
        <v>23</v>
      </c>
      <c r="AP99" s="15">
        <v>65</v>
      </c>
      <c r="AQ99" s="15">
        <v>42</v>
      </c>
      <c r="AR99" s="15">
        <v>23</v>
      </c>
      <c r="AS99" s="15">
        <v>0</v>
      </c>
      <c r="AT99" s="15">
        <v>0</v>
      </c>
      <c r="AU99" s="15">
        <v>0</v>
      </c>
      <c r="AV99" s="15">
        <v>0</v>
      </c>
      <c r="AW99" s="15">
        <v>0</v>
      </c>
      <c r="AX99" s="15">
        <v>0</v>
      </c>
      <c r="AY99" s="15">
        <v>0</v>
      </c>
    </row>
    <row r="100" spans="1:51">
      <c r="A100" s="1">
        <v>980</v>
      </c>
      <c r="B100" s="1" t="s">
        <v>270</v>
      </c>
      <c r="C100" s="1">
        <v>1</v>
      </c>
      <c r="D100" s="1" t="s">
        <v>208</v>
      </c>
      <c r="E100" s="1" t="s">
        <v>448</v>
      </c>
      <c r="F100" s="1">
        <v>5</v>
      </c>
      <c r="G100" s="1" t="s">
        <v>272</v>
      </c>
      <c r="H100" s="1">
        <v>0</v>
      </c>
      <c r="I100" s="1" t="s">
        <v>449</v>
      </c>
      <c r="J100" s="15">
        <v>106</v>
      </c>
      <c r="K100" s="15">
        <v>1104</v>
      </c>
      <c r="L100" s="15">
        <v>706</v>
      </c>
      <c r="M100" s="15">
        <v>398</v>
      </c>
      <c r="N100" s="15">
        <v>931</v>
      </c>
      <c r="O100" s="15">
        <v>587</v>
      </c>
      <c r="P100" s="15">
        <v>344</v>
      </c>
      <c r="Q100" s="15">
        <v>68</v>
      </c>
      <c r="R100" s="15">
        <v>173</v>
      </c>
      <c r="S100" s="15">
        <v>91</v>
      </c>
      <c r="T100" s="15">
        <v>82</v>
      </c>
      <c r="U100" s="15">
        <v>71</v>
      </c>
      <c r="V100" s="15">
        <v>24</v>
      </c>
      <c r="W100" s="15">
        <v>47</v>
      </c>
      <c r="X100" s="15">
        <v>38</v>
      </c>
      <c r="Y100" s="15">
        <v>931</v>
      </c>
      <c r="Z100" s="15">
        <v>615</v>
      </c>
      <c r="AA100" s="15">
        <v>316</v>
      </c>
      <c r="AB100" s="15">
        <v>860</v>
      </c>
      <c r="AC100" s="15">
        <v>563</v>
      </c>
      <c r="AD100" s="15">
        <v>297</v>
      </c>
      <c r="AE100" s="15">
        <v>37</v>
      </c>
      <c r="AF100" s="15">
        <v>923</v>
      </c>
      <c r="AG100" s="15">
        <v>609</v>
      </c>
      <c r="AH100" s="15">
        <v>314</v>
      </c>
      <c r="AI100" s="15">
        <v>857</v>
      </c>
      <c r="AJ100" s="15">
        <v>561</v>
      </c>
      <c r="AK100" s="15">
        <v>296</v>
      </c>
      <c r="AL100" s="15">
        <v>1</v>
      </c>
      <c r="AM100" s="15">
        <v>8</v>
      </c>
      <c r="AN100" s="15">
        <v>6</v>
      </c>
      <c r="AO100" s="15">
        <v>2</v>
      </c>
      <c r="AP100" s="15">
        <v>3</v>
      </c>
      <c r="AQ100" s="15">
        <v>2</v>
      </c>
      <c r="AR100" s="15">
        <v>1</v>
      </c>
      <c r="AS100" s="15">
        <v>0</v>
      </c>
      <c r="AT100" s="15">
        <v>0</v>
      </c>
      <c r="AU100" s="15">
        <v>0</v>
      </c>
      <c r="AV100" s="15">
        <v>0</v>
      </c>
      <c r="AW100" s="15">
        <v>0</v>
      </c>
      <c r="AX100" s="15">
        <v>0</v>
      </c>
      <c r="AY100" s="15">
        <v>0</v>
      </c>
    </row>
    <row r="101" spans="1:51">
      <c r="A101" s="1">
        <v>991</v>
      </c>
      <c r="B101" s="1" t="s">
        <v>270</v>
      </c>
      <c r="C101" s="1">
        <v>1</v>
      </c>
      <c r="D101" s="1" t="s">
        <v>208</v>
      </c>
      <c r="E101" s="1" t="s">
        <v>450</v>
      </c>
      <c r="F101" s="1">
        <v>5</v>
      </c>
      <c r="G101" s="1" t="s">
        <v>272</v>
      </c>
      <c r="H101" s="1">
        <v>0</v>
      </c>
      <c r="I101" s="1" t="s">
        <v>451</v>
      </c>
      <c r="J101" s="15">
        <v>240</v>
      </c>
      <c r="K101" s="15">
        <v>1939</v>
      </c>
      <c r="L101" s="15">
        <v>470</v>
      </c>
      <c r="M101" s="15">
        <v>1460</v>
      </c>
      <c r="N101" s="15">
        <v>1579</v>
      </c>
      <c r="O101" s="15">
        <v>266</v>
      </c>
      <c r="P101" s="15">
        <v>1304</v>
      </c>
      <c r="Q101" s="15">
        <v>116</v>
      </c>
      <c r="R101" s="15">
        <v>402</v>
      </c>
      <c r="S101" s="15">
        <v>146</v>
      </c>
      <c r="T101" s="15">
        <v>256</v>
      </c>
      <c r="U101" s="15">
        <v>226</v>
      </c>
      <c r="V101" s="15">
        <v>43</v>
      </c>
      <c r="W101" s="15">
        <v>183</v>
      </c>
      <c r="X101" s="15">
        <v>124</v>
      </c>
      <c r="Y101" s="15">
        <v>1537</v>
      </c>
      <c r="Z101" s="15">
        <v>324</v>
      </c>
      <c r="AA101" s="15">
        <v>1204</v>
      </c>
      <c r="AB101" s="15">
        <v>1353</v>
      </c>
      <c r="AC101" s="15">
        <v>223</v>
      </c>
      <c r="AD101" s="15">
        <v>1121</v>
      </c>
      <c r="AE101" s="15">
        <v>124</v>
      </c>
      <c r="AF101" s="15">
        <v>1537</v>
      </c>
      <c r="AG101" s="15">
        <v>324</v>
      </c>
      <c r="AH101" s="15">
        <v>1204</v>
      </c>
      <c r="AI101" s="15">
        <v>1353</v>
      </c>
      <c r="AJ101" s="15">
        <v>223</v>
      </c>
      <c r="AK101" s="15">
        <v>1121</v>
      </c>
      <c r="AL101" s="15">
        <v>0</v>
      </c>
      <c r="AM101" s="15">
        <v>0</v>
      </c>
      <c r="AN101" s="15">
        <v>0</v>
      </c>
      <c r="AO101" s="15">
        <v>0</v>
      </c>
      <c r="AP101" s="15">
        <v>0</v>
      </c>
      <c r="AQ101" s="15">
        <v>0</v>
      </c>
      <c r="AR101" s="15">
        <v>0</v>
      </c>
      <c r="AS101" s="15">
        <v>0</v>
      </c>
      <c r="AT101" s="15">
        <v>0</v>
      </c>
      <c r="AU101" s="15">
        <v>0</v>
      </c>
      <c r="AV101" s="15">
        <v>0</v>
      </c>
      <c r="AW101" s="15">
        <v>0</v>
      </c>
      <c r="AX101" s="15">
        <v>0</v>
      </c>
      <c r="AY101" s="15">
        <v>0</v>
      </c>
    </row>
    <row r="102" spans="1:51">
      <c r="A102" s="1">
        <v>1002</v>
      </c>
      <c r="B102" s="1" t="s">
        <v>270</v>
      </c>
      <c r="C102" s="1">
        <v>1</v>
      </c>
      <c r="D102" s="1" t="s">
        <v>208</v>
      </c>
      <c r="E102" s="1" t="s">
        <v>452</v>
      </c>
      <c r="F102" s="1">
        <v>5</v>
      </c>
      <c r="G102" s="1" t="s">
        <v>272</v>
      </c>
      <c r="H102" s="1">
        <v>0</v>
      </c>
      <c r="I102" s="1" t="s">
        <v>453</v>
      </c>
      <c r="J102" s="15">
        <v>50</v>
      </c>
      <c r="K102" s="15">
        <v>969</v>
      </c>
      <c r="L102" s="15">
        <v>263</v>
      </c>
      <c r="M102" s="15">
        <v>706</v>
      </c>
      <c r="N102" s="15">
        <v>880</v>
      </c>
      <c r="O102" s="15">
        <v>211</v>
      </c>
      <c r="P102" s="15">
        <v>669</v>
      </c>
      <c r="Q102" s="15">
        <v>15</v>
      </c>
      <c r="R102" s="15">
        <v>54</v>
      </c>
      <c r="S102" s="15">
        <v>13</v>
      </c>
      <c r="T102" s="15">
        <v>41</v>
      </c>
      <c r="U102" s="15">
        <v>32</v>
      </c>
      <c r="V102" s="15">
        <v>1</v>
      </c>
      <c r="W102" s="15">
        <v>31</v>
      </c>
      <c r="X102" s="15">
        <v>35</v>
      </c>
      <c r="Y102" s="15">
        <v>915</v>
      </c>
      <c r="Z102" s="15">
        <v>250</v>
      </c>
      <c r="AA102" s="15">
        <v>665</v>
      </c>
      <c r="AB102" s="15">
        <v>848</v>
      </c>
      <c r="AC102" s="15">
        <v>210</v>
      </c>
      <c r="AD102" s="15">
        <v>638</v>
      </c>
      <c r="AE102" s="15">
        <v>35</v>
      </c>
      <c r="AF102" s="15">
        <v>915</v>
      </c>
      <c r="AG102" s="15">
        <v>250</v>
      </c>
      <c r="AH102" s="15">
        <v>665</v>
      </c>
      <c r="AI102" s="15">
        <v>848</v>
      </c>
      <c r="AJ102" s="15">
        <v>210</v>
      </c>
      <c r="AK102" s="15">
        <v>638</v>
      </c>
      <c r="AL102" s="15">
        <v>0</v>
      </c>
      <c r="AM102" s="15">
        <v>0</v>
      </c>
      <c r="AN102" s="15">
        <v>0</v>
      </c>
      <c r="AO102" s="15">
        <v>0</v>
      </c>
      <c r="AP102" s="15">
        <v>0</v>
      </c>
      <c r="AQ102" s="15">
        <v>0</v>
      </c>
      <c r="AR102" s="15">
        <v>0</v>
      </c>
      <c r="AS102" s="15">
        <v>0</v>
      </c>
      <c r="AT102" s="15">
        <v>0</v>
      </c>
      <c r="AU102" s="15">
        <v>0</v>
      </c>
      <c r="AV102" s="15">
        <v>0</v>
      </c>
      <c r="AW102" s="15">
        <v>0</v>
      </c>
      <c r="AX102" s="15">
        <v>0</v>
      </c>
      <c r="AY102" s="15">
        <v>0</v>
      </c>
    </row>
    <row r="103" spans="1:51">
      <c r="A103" s="1">
        <v>1013</v>
      </c>
      <c r="B103" s="1" t="s">
        <v>270</v>
      </c>
      <c r="C103" s="1">
        <v>1</v>
      </c>
      <c r="D103" s="1" t="s">
        <v>208</v>
      </c>
      <c r="E103" s="1" t="s">
        <v>454</v>
      </c>
      <c r="F103" s="1">
        <v>5</v>
      </c>
      <c r="G103" s="1" t="s">
        <v>272</v>
      </c>
      <c r="H103" s="1">
        <v>0</v>
      </c>
      <c r="I103" s="1" t="s">
        <v>455</v>
      </c>
      <c r="J103" s="15">
        <v>177</v>
      </c>
      <c r="K103" s="15">
        <v>1379</v>
      </c>
      <c r="L103" s="15">
        <v>527</v>
      </c>
      <c r="M103" s="15">
        <v>837</v>
      </c>
      <c r="N103" s="15">
        <v>1085</v>
      </c>
      <c r="O103" s="15">
        <v>361</v>
      </c>
      <c r="P103" s="15">
        <v>709</v>
      </c>
      <c r="Q103" s="15">
        <v>103</v>
      </c>
      <c r="R103" s="15">
        <v>319</v>
      </c>
      <c r="S103" s="15">
        <v>110</v>
      </c>
      <c r="T103" s="15">
        <v>209</v>
      </c>
      <c r="U103" s="15">
        <v>153</v>
      </c>
      <c r="V103" s="15">
        <v>18</v>
      </c>
      <c r="W103" s="15">
        <v>135</v>
      </c>
      <c r="X103" s="15">
        <v>74</v>
      </c>
      <c r="Y103" s="15">
        <v>1060</v>
      </c>
      <c r="Z103" s="15">
        <v>417</v>
      </c>
      <c r="AA103" s="15">
        <v>628</v>
      </c>
      <c r="AB103" s="15">
        <v>932</v>
      </c>
      <c r="AC103" s="15">
        <v>343</v>
      </c>
      <c r="AD103" s="15">
        <v>574</v>
      </c>
      <c r="AE103" s="15">
        <v>74</v>
      </c>
      <c r="AF103" s="15">
        <v>1060</v>
      </c>
      <c r="AG103" s="15">
        <v>417</v>
      </c>
      <c r="AH103" s="15">
        <v>628</v>
      </c>
      <c r="AI103" s="15">
        <v>932</v>
      </c>
      <c r="AJ103" s="15">
        <v>343</v>
      </c>
      <c r="AK103" s="15">
        <v>574</v>
      </c>
      <c r="AL103" s="15">
        <v>0</v>
      </c>
      <c r="AM103" s="15">
        <v>0</v>
      </c>
      <c r="AN103" s="15">
        <v>0</v>
      </c>
      <c r="AO103" s="15">
        <v>0</v>
      </c>
      <c r="AP103" s="15">
        <v>0</v>
      </c>
      <c r="AQ103" s="15">
        <v>0</v>
      </c>
      <c r="AR103" s="15">
        <v>0</v>
      </c>
      <c r="AS103" s="15">
        <v>0</v>
      </c>
      <c r="AT103" s="15">
        <v>0</v>
      </c>
      <c r="AU103" s="15">
        <v>0</v>
      </c>
      <c r="AV103" s="15">
        <v>0</v>
      </c>
      <c r="AW103" s="15">
        <v>0</v>
      </c>
      <c r="AX103" s="15">
        <v>0</v>
      </c>
      <c r="AY103" s="15">
        <v>0</v>
      </c>
    </row>
    <row r="104" spans="1:51">
      <c r="A104" s="1">
        <v>1024</v>
      </c>
      <c r="B104" s="1" t="s">
        <v>270</v>
      </c>
      <c r="C104" s="1">
        <v>1</v>
      </c>
      <c r="D104" s="1" t="s">
        <v>208</v>
      </c>
      <c r="E104" s="1" t="s">
        <v>456</v>
      </c>
      <c r="F104" s="1">
        <v>5</v>
      </c>
      <c r="G104" s="1" t="s">
        <v>272</v>
      </c>
      <c r="H104" s="1">
        <v>0</v>
      </c>
      <c r="I104" s="1" t="s">
        <v>457</v>
      </c>
      <c r="J104" s="15">
        <v>351</v>
      </c>
      <c r="K104" s="15">
        <v>2584</v>
      </c>
      <c r="L104" s="15">
        <v>1035</v>
      </c>
      <c r="M104" s="15">
        <v>1534</v>
      </c>
      <c r="N104" s="15">
        <v>1958</v>
      </c>
      <c r="O104" s="15">
        <v>673</v>
      </c>
      <c r="P104" s="15">
        <v>1270</v>
      </c>
      <c r="Q104" s="15">
        <v>176</v>
      </c>
      <c r="R104" s="15">
        <v>535</v>
      </c>
      <c r="S104" s="15">
        <v>233</v>
      </c>
      <c r="T104" s="15">
        <v>302</v>
      </c>
      <c r="U104" s="15">
        <v>233</v>
      </c>
      <c r="V104" s="15">
        <v>52</v>
      </c>
      <c r="W104" s="15">
        <v>181</v>
      </c>
      <c r="X104" s="15">
        <v>175</v>
      </c>
      <c r="Y104" s="15">
        <v>2049</v>
      </c>
      <c r="Z104" s="15">
        <v>802</v>
      </c>
      <c r="AA104" s="15">
        <v>1232</v>
      </c>
      <c r="AB104" s="15">
        <v>1725</v>
      </c>
      <c r="AC104" s="15">
        <v>621</v>
      </c>
      <c r="AD104" s="15">
        <v>1089</v>
      </c>
      <c r="AE104" s="15">
        <v>173</v>
      </c>
      <c r="AF104" s="15">
        <v>1985</v>
      </c>
      <c r="AG104" s="15">
        <v>758</v>
      </c>
      <c r="AH104" s="15">
        <v>1212</v>
      </c>
      <c r="AI104" s="15">
        <v>1662</v>
      </c>
      <c r="AJ104" s="15">
        <v>577</v>
      </c>
      <c r="AK104" s="15">
        <v>1070</v>
      </c>
      <c r="AL104" s="15">
        <v>2</v>
      </c>
      <c r="AM104" s="15">
        <v>64</v>
      </c>
      <c r="AN104" s="15">
        <v>44</v>
      </c>
      <c r="AO104" s="15">
        <v>20</v>
      </c>
      <c r="AP104" s="15">
        <v>63</v>
      </c>
      <c r="AQ104" s="15">
        <v>44</v>
      </c>
      <c r="AR104" s="15">
        <v>19</v>
      </c>
      <c r="AS104" s="15">
        <v>0</v>
      </c>
      <c r="AT104" s="15">
        <v>0</v>
      </c>
      <c r="AU104" s="15">
        <v>0</v>
      </c>
      <c r="AV104" s="15">
        <v>0</v>
      </c>
      <c r="AW104" s="15">
        <v>0</v>
      </c>
      <c r="AX104" s="15">
        <v>0</v>
      </c>
      <c r="AY104" s="15">
        <v>0</v>
      </c>
    </row>
    <row r="105" spans="1:51">
      <c r="A105" s="1">
        <v>1035</v>
      </c>
      <c r="B105" s="1" t="s">
        <v>270</v>
      </c>
      <c r="C105" s="1">
        <v>1</v>
      </c>
      <c r="D105" s="1" t="s">
        <v>208</v>
      </c>
      <c r="E105" s="1" t="s">
        <v>458</v>
      </c>
      <c r="F105" s="1">
        <v>4</v>
      </c>
      <c r="G105" s="1" t="s">
        <v>272</v>
      </c>
      <c r="H105" s="1">
        <v>0</v>
      </c>
      <c r="I105" s="1" t="s">
        <v>459</v>
      </c>
      <c r="J105" s="15">
        <v>430</v>
      </c>
      <c r="K105" s="15">
        <v>3225</v>
      </c>
      <c r="L105" s="15">
        <v>2458</v>
      </c>
      <c r="M105" s="15">
        <v>767</v>
      </c>
      <c r="N105" s="15">
        <v>2570</v>
      </c>
      <c r="O105" s="15">
        <v>1974</v>
      </c>
      <c r="P105" s="15">
        <v>596</v>
      </c>
      <c r="Q105" s="15">
        <v>190</v>
      </c>
      <c r="R105" s="15">
        <v>501</v>
      </c>
      <c r="S105" s="15">
        <v>344</v>
      </c>
      <c r="T105" s="15">
        <v>157</v>
      </c>
      <c r="U105" s="15">
        <v>240</v>
      </c>
      <c r="V105" s="15">
        <v>139</v>
      </c>
      <c r="W105" s="15">
        <v>101</v>
      </c>
      <c r="X105" s="15">
        <v>240</v>
      </c>
      <c r="Y105" s="15">
        <v>2724</v>
      </c>
      <c r="Z105" s="15">
        <v>2114</v>
      </c>
      <c r="AA105" s="15">
        <v>610</v>
      </c>
      <c r="AB105" s="15">
        <v>2330</v>
      </c>
      <c r="AC105" s="15">
        <v>1835</v>
      </c>
      <c r="AD105" s="15">
        <v>495</v>
      </c>
      <c r="AE105" s="15">
        <v>235</v>
      </c>
      <c r="AF105" s="15">
        <v>2646</v>
      </c>
      <c r="AG105" s="15">
        <v>2045</v>
      </c>
      <c r="AH105" s="15">
        <v>601</v>
      </c>
      <c r="AI105" s="15">
        <v>2256</v>
      </c>
      <c r="AJ105" s="15">
        <v>1770</v>
      </c>
      <c r="AK105" s="15">
        <v>486</v>
      </c>
      <c r="AL105" s="15">
        <v>5</v>
      </c>
      <c r="AM105" s="15">
        <v>78</v>
      </c>
      <c r="AN105" s="15">
        <v>69</v>
      </c>
      <c r="AO105" s="15">
        <v>9</v>
      </c>
      <c r="AP105" s="15">
        <v>74</v>
      </c>
      <c r="AQ105" s="15">
        <v>65</v>
      </c>
      <c r="AR105" s="15">
        <v>9</v>
      </c>
      <c r="AS105" s="15">
        <v>0</v>
      </c>
      <c r="AT105" s="15">
        <v>0</v>
      </c>
      <c r="AU105" s="15">
        <v>0</v>
      </c>
      <c r="AV105" s="15">
        <v>0</v>
      </c>
      <c r="AW105" s="15">
        <v>0</v>
      </c>
      <c r="AX105" s="15">
        <v>0</v>
      </c>
      <c r="AY105" s="15">
        <v>0</v>
      </c>
    </row>
    <row r="106" spans="1:51">
      <c r="A106" s="1">
        <v>1046</v>
      </c>
      <c r="B106" s="1" t="s">
        <v>270</v>
      </c>
      <c r="C106" s="1">
        <v>1</v>
      </c>
      <c r="D106" s="1" t="s">
        <v>208</v>
      </c>
      <c r="E106" s="1" t="s">
        <v>460</v>
      </c>
      <c r="F106" s="1">
        <v>5</v>
      </c>
      <c r="G106" s="1" t="s">
        <v>272</v>
      </c>
      <c r="H106" s="1">
        <v>0</v>
      </c>
      <c r="I106" s="1" t="s">
        <v>461</v>
      </c>
      <c r="J106" s="15">
        <v>2</v>
      </c>
      <c r="K106" s="15">
        <v>3</v>
      </c>
      <c r="L106" s="15">
        <v>2</v>
      </c>
      <c r="M106" s="15">
        <v>1</v>
      </c>
      <c r="N106" s="15">
        <v>3</v>
      </c>
      <c r="O106" s="15">
        <v>2</v>
      </c>
      <c r="P106" s="15">
        <v>1</v>
      </c>
      <c r="Q106" s="15">
        <v>0</v>
      </c>
      <c r="R106" s="15">
        <v>0</v>
      </c>
      <c r="S106" s="15">
        <v>0</v>
      </c>
      <c r="T106" s="15">
        <v>0</v>
      </c>
      <c r="U106" s="15">
        <v>0</v>
      </c>
      <c r="V106" s="15">
        <v>0</v>
      </c>
      <c r="W106" s="15">
        <v>0</v>
      </c>
      <c r="X106" s="15">
        <v>2</v>
      </c>
      <c r="Y106" s="15">
        <v>3</v>
      </c>
      <c r="Z106" s="15">
        <v>2</v>
      </c>
      <c r="AA106" s="15">
        <v>1</v>
      </c>
      <c r="AB106" s="15">
        <v>3</v>
      </c>
      <c r="AC106" s="15">
        <v>2</v>
      </c>
      <c r="AD106" s="15">
        <v>1</v>
      </c>
      <c r="AE106" s="15">
        <v>2</v>
      </c>
      <c r="AF106" s="15">
        <v>3</v>
      </c>
      <c r="AG106" s="15">
        <v>2</v>
      </c>
      <c r="AH106" s="15">
        <v>1</v>
      </c>
      <c r="AI106" s="15">
        <v>3</v>
      </c>
      <c r="AJ106" s="15">
        <v>2</v>
      </c>
      <c r="AK106" s="15">
        <v>1</v>
      </c>
      <c r="AL106" s="15">
        <v>0</v>
      </c>
      <c r="AM106" s="15">
        <v>0</v>
      </c>
      <c r="AN106" s="15">
        <v>0</v>
      </c>
      <c r="AO106" s="15">
        <v>0</v>
      </c>
      <c r="AP106" s="15">
        <v>0</v>
      </c>
      <c r="AQ106" s="15">
        <v>0</v>
      </c>
      <c r="AR106" s="15">
        <v>0</v>
      </c>
      <c r="AS106" s="15">
        <v>0</v>
      </c>
      <c r="AT106" s="15">
        <v>0</v>
      </c>
      <c r="AU106" s="15">
        <v>0</v>
      </c>
      <c r="AV106" s="15">
        <v>0</v>
      </c>
      <c r="AW106" s="15">
        <v>0</v>
      </c>
      <c r="AX106" s="15">
        <v>0</v>
      </c>
      <c r="AY106" s="15">
        <v>0</v>
      </c>
    </row>
    <row r="107" spans="1:51">
      <c r="A107" s="1">
        <v>1057</v>
      </c>
      <c r="B107" s="1" t="s">
        <v>270</v>
      </c>
      <c r="C107" s="1">
        <v>1</v>
      </c>
      <c r="D107" s="1" t="s">
        <v>208</v>
      </c>
      <c r="E107" s="1" t="s">
        <v>462</v>
      </c>
      <c r="F107" s="1">
        <v>5</v>
      </c>
      <c r="G107" s="1" t="s">
        <v>272</v>
      </c>
      <c r="H107" s="1">
        <v>0</v>
      </c>
      <c r="I107" s="1" t="s">
        <v>463</v>
      </c>
      <c r="J107" s="15">
        <v>179</v>
      </c>
      <c r="K107" s="15">
        <v>1059</v>
      </c>
      <c r="L107" s="15">
        <v>816</v>
      </c>
      <c r="M107" s="15">
        <v>243</v>
      </c>
      <c r="N107" s="15">
        <v>791</v>
      </c>
      <c r="O107" s="15">
        <v>611</v>
      </c>
      <c r="P107" s="15">
        <v>180</v>
      </c>
      <c r="Q107" s="15">
        <v>75</v>
      </c>
      <c r="R107" s="15">
        <v>207</v>
      </c>
      <c r="S107" s="15">
        <v>151</v>
      </c>
      <c r="T107" s="15">
        <v>56</v>
      </c>
      <c r="U107" s="15">
        <v>102</v>
      </c>
      <c r="V107" s="15">
        <v>66</v>
      </c>
      <c r="W107" s="15">
        <v>36</v>
      </c>
      <c r="X107" s="15">
        <v>104</v>
      </c>
      <c r="Y107" s="15">
        <v>852</v>
      </c>
      <c r="Z107" s="15">
        <v>665</v>
      </c>
      <c r="AA107" s="15">
        <v>187</v>
      </c>
      <c r="AB107" s="15">
        <v>689</v>
      </c>
      <c r="AC107" s="15">
        <v>545</v>
      </c>
      <c r="AD107" s="15">
        <v>144</v>
      </c>
      <c r="AE107" s="15">
        <v>100</v>
      </c>
      <c r="AF107" s="15">
        <v>778</v>
      </c>
      <c r="AG107" s="15">
        <v>600</v>
      </c>
      <c r="AH107" s="15">
        <v>178</v>
      </c>
      <c r="AI107" s="15">
        <v>615</v>
      </c>
      <c r="AJ107" s="15">
        <v>480</v>
      </c>
      <c r="AK107" s="15">
        <v>135</v>
      </c>
      <c r="AL107" s="15">
        <v>4</v>
      </c>
      <c r="AM107" s="15">
        <v>74</v>
      </c>
      <c r="AN107" s="15">
        <v>65</v>
      </c>
      <c r="AO107" s="15">
        <v>9</v>
      </c>
      <c r="AP107" s="15">
        <v>74</v>
      </c>
      <c r="AQ107" s="15">
        <v>65</v>
      </c>
      <c r="AR107" s="15">
        <v>9</v>
      </c>
      <c r="AS107" s="15">
        <v>0</v>
      </c>
      <c r="AT107" s="15">
        <v>0</v>
      </c>
      <c r="AU107" s="15">
        <v>0</v>
      </c>
      <c r="AV107" s="15">
        <v>0</v>
      </c>
      <c r="AW107" s="15">
        <v>0</v>
      </c>
      <c r="AX107" s="15">
        <v>0</v>
      </c>
      <c r="AY107" s="15">
        <v>0</v>
      </c>
    </row>
    <row r="108" spans="1:51">
      <c r="A108" s="1">
        <v>1068</v>
      </c>
      <c r="B108" s="1" t="s">
        <v>270</v>
      </c>
      <c r="C108" s="1">
        <v>1</v>
      </c>
      <c r="D108" s="1" t="s">
        <v>208</v>
      </c>
      <c r="E108" s="1" t="s">
        <v>464</v>
      </c>
      <c r="F108" s="1">
        <v>5</v>
      </c>
      <c r="G108" s="1" t="s">
        <v>272</v>
      </c>
      <c r="H108" s="1">
        <v>0</v>
      </c>
      <c r="I108" s="1" t="s">
        <v>465</v>
      </c>
      <c r="J108" s="15">
        <v>70</v>
      </c>
      <c r="K108" s="15">
        <v>986</v>
      </c>
      <c r="L108" s="15">
        <v>800</v>
      </c>
      <c r="M108" s="15">
        <v>186</v>
      </c>
      <c r="N108" s="15">
        <v>887</v>
      </c>
      <c r="O108" s="15">
        <v>724</v>
      </c>
      <c r="P108" s="15">
        <v>163</v>
      </c>
      <c r="Q108" s="15">
        <v>26</v>
      </c>
      <c r="R108" s="15">
        <v>80</v>
      </c>
      <c r="S108" s="15">
        <v>59</v>
      </c>
      <c r="T108" s="15">
        <v>21</v>
      </c>
      <c r="U108" s="15">
        <v>48</v>
      </c>
      <c r="V108" s="15">
        <v>32</v>
      </c>
      <c r="W108" s="15">
        <v>16</v>
      </c>
      <c r="X108" s="15">
        <v>44</v>
      </c>
      <c r="Y108" s="15">
        <v>906</v>
      </c>
      <c r="Z108" s="15">
        <v>741</v>
      </c>
      <c r="AA108" s="15">
        <v>165</v>
      </c>
      <c r="AB108" s="15">
        <v>839</v>
      </c>
      <c r="AC108" s="15">
        <v>692</v>
      </c>
      <c r="AD108" s="15">
        <v>147</v>
      </c>
      <c r="AE108" s="15">
        <v>44</v>
      </c>
      <c r="AF108" s="15">
        <v>906</v>
      </c>
      <c r="AG108" s="15">
        <v>741</v>
      </c>
      <c r="AH108" s="15">
        <v>165</v>
      </c>
      <c r="AI108" s="15">
        <v>839</v>
      </c>
      <c r="AJ108" s="15">
        <v>692</v>
      </c>
      <c r="AK108" s="15">
        <v>147</v>
      </c>
      <c r="AL108" s="15">
        <v>0</v>
      </c>
      <c r="AM108" s="15">
        <v>0</v>
      </c>
      <c r="AN108" s="15">
        <v>0</v>
      </c>
      <c r="AO108" s="15">
        <v>0</v>
      </c>
      <c r="AP108" s="15">
        <v>0</v>
      </c>
      <c r="AQ108" s="15">
        <v>0</v>
      </c>
      <c r="AR108" s="15">
        <v>0</v>
      </c>
      <c r="AS108" s="15">
        <v>0</v>
      </c>
      <c r="AT108" s="15">
        <v>0</v>
      </c>
      <c r="AU108" s="15">
        <v>0</v>
      </c>
      <c r="AV108" s="15">
        <v>0</v>
      </c>
      <c r="AW108" s="15">
        <v>0</v>
      </c>
      <c r="AX108" s="15">
        <v>0</v>
      </c>
      <c r="AY108" s="15">
        <v>0</v>
      </c>
    </row>
    <row r="109" spans="1:51">
      <c r="A109" s="1">
        <v>1079</v>
      </c>
      <c r="B109" s="1" t="s">
        <v>270</v>
      </c>
      <c r="C109" s="1">
        <v>1</v>
      </c>
      <c r="D109" s="1" t="s">
        <v>208</v>
      </c>
      <c r="E109" s="1" t="s">
        <v>466</v>
      </c>
      <c r="F109" s="1">
        <v>5</v>
      </c>
      <c r="G109" s="1" t="s">
        <v>272</v>
      </c>
      <c r="H109" s="1">
        <v>0</v>
      </c>
      <c r="I109" s="1" t="s">
        <v>467</v>
      </c>
      <c r="J109" s="15">
        <v>75</v>
      </c>
      <c r="K109" s="15">
        <v>637</v>
      </c>
      <c r="L109" s="15">
        <v>504</v>
      </c>
      <c r="M109" s="15">
        <v>133</v>
      </c>
      <c r="N109" s="15">
        <v>520</v>
      </c>
      <c r="O109" s="15">
        <v>424</v>
      </c>
      <c r="P109" s="15">
        <v>96</v>
      </c>
      <c r="Q109" s="15">
        <v>32</v>
      </c>
      <c r="R109" s="15">
        <v>77</v>
      </c>
      <c r="S109" s="15">
        <v>46</v>
      </c>
      <c r="T109" s="15">
        <v>31</v>
      </c>
      <c r="U109" s="15">
        <v>31</v>
      </c>
      <c r="V109" s="15">
        <v>14</v>
      </c>
      <c r="W109" s="15">
        <v>17</v>
      </c>
      <c r="X109" s="15">
        <v>43</v>
      </c>
      <c r="Y109" s="15">
        <v>560</v>
      </c>
      <c r="Z109" s="15">
        <v>458</v>
      </c>
      <c r="AA109" s="15">
        <v>102</v>
      </c>
      <c r="AB109" s="15">
        <v>489</v>
      </c>
      <c r="AC109" s="15">
        <v>410</v>
      </c>
      <c r="AD109" s="15">
        <v>79</v>
      </c>
      <c r="AE109" s="15">
        <v>43</v>
      </c>
      <c r="AF109" s="15">
        <v>560</v>
      </c>
      <c r="AG109" s="15">
        <v>458</v>
      </c>
      <c r="AH109" s="15">
        <v>102</v>
      </c>
      <c r="AI109" s="15">
        <v>489</v>
      </c>
      <c r="AJ109" s="15">
        <v>410</v>
      </c>
      <c r="AK109" s="15">
        <v>79</v>
      </c>
      <c r="AL109" s="15">
        <v>0</v>
      </c>
      <c r="AM109" s="15">
        <v>0</v>
      </c>
      <c r="AN109" s="15">
        <v>0</v>
      </c>
      <c r="AO109" s="15">
        <v>0</v>
      </c>
      <c r="AP109" s="15">
        <v>0</v>
      </c>
      <c r="AQ109" s="15">
        <v>0</v>
      </c>
      <c r="AR109" s="15">
        <v>0</v>
      </c>
      <c r="AS109" s="15">
        <v>0</v>
      </c>
      <c r="AT109" s="15">
        <v>0</v>
      </c>
      <c r="AU109" s="15">
        <v>0</v>
      </c>
      <c r="AV109" s="15">
        <v>0</v>
      </c>
      <c r="AW109" s="15">
        <v>0</v>
      </c>
      <c r="AX109" s="15">
        <v>0</v>
      </c>
      <c r="AY109" s="15">
        <v>0</v>
      </c>
    </row>
    <row r="110" spans="1:51">
      <c r="A110" s="1">
        <v>1090</v>
      </c>
      <c r="B110" s="1" t="s">
        <v>270</v>
      </c>
      <c r="C110" s="1">
        <v>1</v>
      </c>
      <c r="D110" s="1" t="s">
        <v>208</v>
      </c>
      <c r="E110" s="1" t="s">
        <v>468</v>
      </c>
      <c r="F110" s="1">
        <v>5</v>
      </c>
      <c r="G110" s="1" t="s">
        <v>272</v>
      </c>
      <c r="H110" s="1">
        <v>0</v>
      </c>
      <c r="I110" s="1" t="s">
        <v>469</v>
      </c>
      <c r="J110" s="15">
        <v>104</v>
      </c>
      <c r="K110" s="15">
        <v>540</v>
      </c>
      <c r="L110" s="15">
        <v>336</v>
      </c>
      <c r="M110" s="15">
        <v>204</v>
      </c>
      <c r="N110" s="15">
        <v>369</v>
      </c>
      <c r="O110" s="15">
        <v>213</v>
      </c>
      <c r="P110" s="15">
        <v>156</v>
      </c>
      <c r="Q110" s="15">
        <v>57</v>
      </c>
      <c r="R110" s="15">
        <v>137</v>
      </c>
      <c r="S110" s="15">
        <v>88</v>
      </c>
      <c r="T110" s="15">
        <v>49</v>
      </c>
      <c r="U110" s="15">
        <v>59</v>
      </c>
      <c r="V110" s="15">
        <v>27</v>
      </c>
      <c r="W110" s="15">
        <v>32</v>
      </c>
      <c r="X110" s="15">
        <v>47</v>
      </c>
      <c r="Y110" s="15">
        <v>403</v>
      </c>
      <c r="Z110" s="15">
        <v>248</v>
      </c>
      <c r="AA110" s="15">
        <v>155</v>
      </c>
      <c r="AB110" s="15">
        <v>310</v>
      </c>
      <c r="AC110" s="15">
        <v>186</v>
      </c>
      <c r="AD110" s="15">
        <v>124</v>
      </c>
      <c r="AE110" s="15">
        <v>46</v>
      </c>
      <c r="AF110" s="15">
        <v>399</v>
      </c>
      <c r="AG110" s="15">
        <v>244</v>
      </c>
      <c r="AH110" s="15">
        <v>155</v>
      </c>
      <c r="AI110" s="15">
        <v>310</v>
      </c>
      <c r="AJ110" s="15">
        <v>186</v>
      </c>
      <c r="AK110" s="15">
        <v>124</v>
      </c>
      <c r="AL110" s="15">
        <v>1</v>
      </c>
      <c r="AM110" s="15">
        <v>4</v>
      </c>
      <c r="AN110" s="15">
        <v>4</v>
      </c>
      <c r="AO110" s="15">
        <v>0</v>
      </c>
      <c r="AP110" s="15">
        <v>0</v>
      </c>
      <c r="AQ110" s="15">
        <v>0</v>
      </c>
      <c r="AR110" s="15">
        <v>0</v>
      </c>
      <c r="AS110" s="15">
        <v>0</v>
      </c>
      <c r="AT110" s="15">
        <v>0</v>
      </c>
      <c r="AU110" s="15">
        <v>0</v>
      </c>
      <c r="AV110" s="15">
        <v>0</v>
      </c>
      <c r="AW110" s="15">
        <v>0</v>
      </c>
      <c r="AX110" s="15">
        <v>0</v>
      </c>
      <c r="AY110" s="15">
        <v>0</v>
      </c>
    </row>
    <row r="111" spans="1:51">
      <c r="A111" s="1">
        <v>1101</v>
      </c>
      <c r="B111" s="1" t="s">
        <v>270</v>
      </c>
      <c r="C111" s="1">
        <v>1</v>
      </c>
      <c r="D111" s="1" t="s">
        <v>208</v>
      </c>
      <c r="E111" s="1" t="s">
        <v>470</v>
      </c>
      <c r="F111" s="1">
        <v>4</v>
      </c>
      <c r="G111" s="1" t="s">
        <v>272</v>
      </c>
      <c r="H111" s="1">
        <v>0</v>
      </c>
      <c r="I111" s="1" t="s">
        <v>471</v>
      </c>
      <c r="J111" s="15">
        <v>556</v>
      </c>
      <c r="K111" s="15">
        <v>3320</v>
      </c>
      <c r="L111" s="15">
        <v>2404</v>
      </c>
      <c r="M111" s="15">
        <v>916</v>
      </c>
      <c r="N111" s="15">
        <v>2431</v>
      </c>
      <c r="O111" s="15">
        <v>1748</v>
      </c>
      <c r="P111" s="15">
        <v>683</v>
      </c>
      <c r="Q111" s="15">
        <v>353</v>
      </c>
      <c r="R111" s="15">
        <v>806</v>
      </c>
      <c r="S111" s="15">
        <v>605</v>
      </c>
      <c r="T111" s="15">
        <v>201</v>
      </c>
      <c r="U111" s="15">
        <v>308</v>
      </c>
      <c r="V111" s="15">
        <v>223</v>
      </c>
      <c r="W111" s="15">
        <v>85</v>
      </c>
      <c r="X111" s="15">
        <v>203</v>
      </c>
      <c r="Y111" s="15">
        <v>2514</v>
      </c>
      <c r="Z111" s="15">
        <v>1799</v>
      </c>
      <c r="AA111" s="15">
        <v>715</v>
      </c>
      <c r="AB111" s="15">
        <v>2123</v>
      </c>
      <c r="AC111" s="15">
        <v>1525</v>
      </c>
      <c r="AD111" s="15">
        <v>598</v>
      </c>
      <c r="AE111" s="15">
        <v>203</v>
      </c>
      <c r="AF111" s="15">
        <v>2514</v>
      </c>
      <c r="AG111" s="15">
        <v>1799</v>
      </c>
      <c r="AH111" s="15">
        <v>715</v>
      </c>
      <c r="AI111" s="15">
        <v>2123</v>
      </c>
      <c r="AJ111" s="15">
        <v>1525</v>
      </c>
      <c r="AK111" s="15">
        <v>598</v>
      </c>
      <c r="AL111" s="15">
        <v>0</v>
      </c>
      <c r="AM111" s="15">
        <v>0</v>
      </c>
      <c r="AN111" s="15">
        <v>0</v>
      </c>
      <c r="AO111" s="15">
        <v>0</v>
      </c>
      <c r="AP111" s="15">
        <v>0</v>
      </c>
      <c r="AQ111" s="15">
        <v>0</v>
      </c>
      <c r="AR111" s="15">
        <v>0</v>
      </c>
      <c r="AS111" s="15">
        <v>0</v>
      </c>
      <c r="AT111" s="15">
        <v>0</v>
      </c>
      <c r="AU111" s="15">
        <v>0</v>
      </c>
      <c r="AV111" s="15">
        <v>0</v>
      </c>
      <c r="AW111" s="15">
        <v>0</v>
      </c>
      <c r="AX111" s="15">
        <v>0</v>
      </c>
      <c r="AY111" s="15">
        <v>0</v>
      </c>
    </row>
    <row r="112" spans="1:51">
      <c r="A112" s="1">
        <v>1112</v>
      </c>
      <c r="B112" s="1" t="s">
        <v>270</v>
      </c>
      <c r="C112" s="1">
        <v>1</v>
      </c>
      <c r="D112" s="1" t="s">
        <v>208</v>
      </c>
      <c r="E112" s="1" t="s">
        <v>472</v>
      </c>
      <c r="F112" s="1">
        <v>5</v>
      </c>
      <c r="G112" s="1" t="s">
        <v>272</v>
      </c>
      <c r="H112" s="1">
        <v>0</v>
      </c>
      <c r="I112" s="1" t="s">
        <v>473</v>
      </c>
      <c r="J112" s="15">
        <v>3</v>
      </c>
      <c r="K112" s="15">
        <v>7</v>
      </c>
      <c r="L112" s="15">
        <v>5</v>
      </c>
      <c r="M112" s="15">
        <v>2</v>
      </c>
      <c r="N112" s="15">
        <v>5</v>
      </c>
      <c r="O112" s="15">
        <v>4</v>
      </c>
      <c r="P112" s="15">
        <v>1</v>
      </c>
      <c r="Q112" s="15">
        <v>0</v>
      </c>
      <c r="R112" s="15">
        <v>0</v>
      </c>
      <c r="S112" s="15">
        <v>0</v>
      </c>
      <c r="T112" s="15">
        <v>0</v>
      </c>
      <c r="U112" s="15">
        <v>0</v>
      </c>
      <c r="V112" s="15">
        <v>0</v>
      </c>
      <c r="W112" s="15">
        <v>0</v>
      </c>
      <c r="X112" s="15">
        <v>3</v>
      </c>
      <c r="Y112" s="15">
        <v>7</v>
      </c>
      <c r="Z112" s="15">
        <v>5</v>
      </c>
      <c r="AA112" s="15">
        <v>2</v>
      </c>
      <c r="AB112" s="15">
        <v>5</v>
      </c>
      <c r="AC112" s="15">
        <v>4</v>
      </c>
      <c r="AD112" s="15">
        <v>1</v>
      </c>
      <c r="AE112" s="15">
        <v>3</v>
      </c>
      <c r="AF112" s="15">
        <v>7</v>
      </c>
      <c r="AG112" s="15">
        <v>5</v>
      </c>
      <c r="AH112" s="15">
        <v>2</v>
      </c>
      <c r="AI112" s="15">
        <v>5</v>
      </c>
      <c r="AJ112" s="15">
        <v>4</v>
      </c>
      <c r="AK112" s="15">
        <v>1</v>
      </c>
      <c r="AL112" s="15">
        <v>0</v>
      </c>
      <c r="AM112" s="15">
        <v>0</v>
      </c>
      <c r="AN112" s="15">
        <v>0</v>
      </c>
      <c r="AO112" s="15">
        <v>0</v>
      </c>
      <c r="AP112" s="15">
        <v>0</v>
      </c>
      <c r="AQ112" s="15">
        <v>0</v>
      </c>
      <c r="AR112" s="15">
        <v>0</v>
      </c>
      <c r="AS112" s="15">
        <v>0</v>
      </c>
      <c r="AT112" s="15">
        <v>0</v>
      </c>
      <c r="AU112" s="15">
        <v>0</v>
      </c>
      <c r="AV112" s="15">
        <v>0</v>
      </c>
      <c r="AW112" s="15">
        <v>0</v>
      </c>
      <c r="AX112" s="15">
        <v>0</v>
      </c>
      <c r="AY112" s="15">
        <v>0</v>
      </c>
    </row>
    <row r="113" spans="1:51">
      <c r="A113" s="1">
        <v>1123</v>
      </c>
      <c r="B113" s="1" t="s">
        <v>270</v>
      </c>
      <c r="C113" s="1">
        <v>1</v>
      </c>
      <c r="D113" s="1" t="s">
        <v>208</v>
      </c>
      <c r="E113" s="1" t="s">
        <v>474</v>
      </c>
      <c r="F113" s="1">
        <v>5</v>
      </c>
      <c r="G113" s="1" t="s">
        <v>272</v>
      </c>
      <c r="H113" s="1">
        <v>0</v>
      </c>
      <c r="I113" s="1" t="s">
        <v>475</v>
      </c>
      <c r="J113" s="15">
        <v>213</v>
      </c>
      <c r="K113" s="15">
        <v>1800</v>
      </c>
      <c r="L113" s="15">
        <v>1379</v>
      </c>
      <c r="M113" s="15">
        <v>421</v>
      </c>
      <c r="N113" s="15">
        <v>1442</v>
      </c>
      <c r="O113" s="15">
        <v>1117</v>
      </c>
      <c r="P113" s="15">
        <v>325</v>
      </c>
      <c r="Q113" s="15">
        <v>99</v>
      </c>
      <c r="R113" s="15">
        <v>225</v>
      </c>
      <c r="S113" s="15">
        <v>175</v>
      </c>
      <c r="T113" s="15">
        <v>50</v>
      </c>
      <c r="U113" s="15">
        <v>89</v>
      </c>
      <c r="V113" s="15">
        <v>70</v>
      </c>
      <c r="W113" s="15">
        <v>19</v>
      </c>
      <c r="X113" s="15">
        <v>114</v>
      </c>
      <c r="Y113" s="15">
        <v>1575</v>
      </c>
      <c r="Z113" s="15">
        <v>1204</v>
      </c>
      <c r="AA113" s="15">
        <v>371</v>
      </c>
      <c r="AB113" s="15">
        <v>1353</v>
      </c>
      <c r="AC113" s="15">
        <v>1047</v>
      </c>
      <c r="AD113" s="15">
        <v>306</v>
      </c>
      <c r="AE113" s="15">
        <v>114</v>
      </c>
      <c r="AF113" s="15">
        <v>1575</v>
      </c>
      <c r="AG113" s="15">
        <v>1204</v>
      </c>
      <c r="AH113" s="15">
        <v>371</v>
      </c>
      <c r="AI113" s="15">
        <v>1353</v>
      </c>
      <c r="AJ113" s="15">
        <v>1047</v>
      </c>
      <c r="AK113" s="15">
        <v>306</v>
      </c>
      <c r="AL113" s="15">
        <v>0</v>
      </c>
      <c r="AM113" s="15">
        <v>0</v>
      </c>
      <c r="AN113" s="15">
        <v>0</v>
      </c>
      <c r="AO113" s="15">
        <v>0</v>
      </c>
      <c r="AP113" s="15">
        <v>0</v>
      </c>
      <c r="AQ113" s="15">
        <v>0</v>
      </c>
      <c r="AR113" s="15">
        <v>0</v>
      </c>
      <c r="AS113" s="15">
        <v>0</v>
      </c>
      <c r="AT113" s="15">
        <v>0</v>
      </c>
      <c r="AU113" s="15">
        <v>0</v>
      </c>
      <c r="AV113" s="15">
        <v>0</v>
      </c>
      <c r="AW113" s="15">
        <v>0</v>
      </c>
      <c r="AX113" s="15">
        <v>0</v>
      </c>
      <c r="AY113" s="15">
        <v>0</v>
      </c>
    </row>
    <row r="114" spans="1:51">
      <c r="A114" s="1">
        <v>1134</v>
      </c>
      <c r="B114" s="1" t="s">
        <v>270</v>
      </c>
      <c r="C114" s="1">
        <v>1</v>
      </c>
      <c r="D114" s="1" t="s">
        <v>208</v>
      </c>
      <c r="E114" s="1" t="s">
        <v>476</v>
      </c>
      <c r="F114" s="1">
        <v>5</v>
      </c>
      <c r="G114" s="1" t="s">
        <v>272</v>
      </c>
      <c r="H114" s="1">
        <v>0</v>
      </c>
      <c r="I114" s="1" t="s">
        <v>477</v>
      </c>
      <c r="J114" s="15">
        <v>25</v>
      </c>
      <c r="K114" s="15">
        <v>137</v>
      </c>
      <c r="L114" s="15">
        <v>80</v>
      </c>
      <c r="M114" s="15">
        <v>57</v>
      </c>
      <c r="N114" s="15">
        <v>95</v>
      </c>
      <c r="O114" s="15">
        <v>53</v>
      </c>
      <c r="P114" s="15">
        <v>42</v>
      </c>
      <c r="Q114" s="15">
        <v>15</v>
      </c>
      <c r="R114" s="15">
        <v>44</v>
      </c>
      <c r="S114" s="15">
        <v>33</v>
      </c>
      <c r="T114" s="15">
        <v>11</v>
      </c>
      <c r="U114" s="15">
        <v>24</v>
      </c>
      <c r="V114" s="15">
        <v>18</v>
      </c>
      <c r="W114" s="15">
        <v>6</v>
      </c>
      <c r="X114" s="15">
        <v>10</v>
      </c>
      <c r="Y114" s="15">
        <v>93</v>
      </c>
      <c r="Z114" s="15">
        <v>47</v>
      </c>
      <c r="AA114" s="15">
        <v>46</v>
      </c>
      <c r="AB114" s="15">
        <v>71</v>
      </c>
      <c r="AC114" s="15">
        <v>35</v>
      </c>
      <c r="AD114" s="15">
        <v>36</v>
      </c>
      <c r="AE114" s="15">
        <v>10</v>
      </c>
      <c r="AF114" s="15">
        <v>93</v>
      </c>
      <c r="AG114" s="15">
        <v>47</v>
      </c>
      <c r="AH114" s="15">
        <v>46</v>
      </c>
      <c r="AI114" s="15">
        <v>71</v>
      </c>
      <c r="AJ114" s="15">
        <v>35</v>
      </c>
      <c r="AK114" s="15">
        <v>36</v>
      </c>
      <c r="AL114" s="15">
        <v>0</v>
      </c>
      <c r="AM114" s="15">
        <v>0</v>
      </c>
      <c r="AN114" s="15">
        <v>0</v>
      </c>
      <c r="AO114" s="15">
        <v>0</v>
      </c>
      <c r="AP114" s="15">
        <v>0</v>
      </c>
      <c r="AQ114" s="15">
        <v>0</v>
      </c>
      <c r="AR114" s="15">
        <v>0</v>
      </c>
      <c r="AS114" s="15">
        <v>0</v>
      </c>
      <c r="AT114" s="15">
        <v>0</v>
      </c>
      <c r="AU114" s="15">
        <v>0</v>
      </c>
      <c r="AV114" s="15">
        <v>0</v>
      </c>
      <c r="AW114" s="15">
        <v>0</v>
      </c>
      <c r="AX114" s="15">
        <v>0</v>
      </c>
      <c r="AY114" s="15">
        <v>0</v>
      </c>
    </row>
    <row r="115" spans="1:51">
      <c r="A115" s="1">
        <v>1145</v>
      </c>
      <c r="B115" s="1" t="s">
        <v>270</v>
      </c>
      <c r="C115" s="1">
        <v>1</v>
      </c>
      <c r="D115" s="1" t="s">
        <v>208</v>
      </c>
      <c r="E115" s="1" t="s">
        <v>478</v>
      </c>
      <c r="F115" s="1">
        <v>5</v>
      </c>
      <c r="G115" s="1" t="s">
        <v>272</v>
      </c>
      <c r="H115" s="1">
        <v>0</v>
      </c>
      <c r="I115" s="1" t="s">
        <v>479</v>
      </c>
      <c r="J115" s="15">
        <v>264</v>
      </c>
      <c r="K115" s="15">
        <v>967</v>
      </c>
      <c r="L115" s="15">
        <v>698</v>
      </c>
      <c r="M115" s="15">
        <v>269</v>
      </c>
      <c r="N115" s="15">
        <v>575</v>
      </c>
      <c r="O115" s="15">
        <v>404</v>
      </c>
      <c r="P115" s="15">
        <v>171</v>
      </c>
      <c r="Q115" s="15">
        <v>213</v>
      </c>
      <c r="R115" s="15">
        <v>477</v>
      </c>
      <c r="S115" s="15">
        <v>357</v>
      </c>
      <c r="T115" s="15">
        <v>120</v>
      </c>
      <c r="U115" s="15">
        <v>173</v>
      </c>
      <c r="V115" s="15">
        <v>123</v>
      </c>
      <c r="W115" s="15">
        <v>50</v>
      </c>
      <c r="X115" s="15">
        <v>51</v>
      </c>
      <c r="Y115" s="15">
        <v>490</v>
      </c>
      <c r="Z115" s="15">
        <v>341</v>
      </c>
      <c r="AA115" s="15">
        <v>149</v>
      </c>
      <c r="AB115" s="15">
        <v>402</v>
      </c>
      <c r="AC115" s="15">
        <v>281</v>
      </c>
      <c r="AD115" s="15">
        <v>121</v>
      </c>
      <c r="AE115" s="15">
        <v>51</v>
      </c>
      <c r="AF115" s="15">
        <v>490</v>
      </c>
      <c r="AG115" s="15">
        <v>341</v>
      </c>
      <c r="AH115" s="15">
        <v>149</v>
      </c>
      <c r="AI115" s="15">
        <v>402</v>
      </c>
      <c r="AJ115" s="15">
        <v>281</v>
      </c>
      <c r="AK115" s="15">
        <v>121</v>
      </c>
      <c r="AL115" s="15">
        <v>0</v>
      </c>
      <c r="AM115" s="15">
        <v>0</v>
      </c>
      <c r="AN115" s="15">
        <v>0</v>
      </c>
      <c r="AO115" s="15">
        <v>0</v>
      </c>
      <c r="AP115" s="15">
        <v>0</v>
      </c>
      <c r="AQ115" s="15">
        <v>0</v>
      </c>
      <c r="AR115" s="15">
        <v>0</v>
      </c>
      <c r="AS115" s="15">
        <v>0</v>
      </c>
      <c r="AT115" s="15">
        <v>0</v>
      </c>
      <c r="AU115" s="15">
        <v>0</v>
      </c>
      <c r="AV115" s="15">
        <v>0</v>
      </c>
      <c r="AW115" s="15">
        <v>0</v>
      </c>
      <c r="AX115" s="15">
        <v>0</v>
      </c>
      <c r="AY115" s="15">
        <v>0</v>
      </c>
    </row>
    <row r="116" spans="1:51">
      <c r="A116" s="1">
        <v>1156</v>
      </c>
      <c r="B116" s="1" t="s">
        <v>270</v>
      </c>
      <c r="C116" s="1">
        <v>1</v>
      </c>
      <c r="D116" s="1" t="s">
        <v>208</v>
      </c>
      <c r="E116" s="1" t="s">
        <v>480</v>
      </c>
      <c r="F116" s="1">
        <v>5</v>
      </c>
      <c r="G116" s="1" t="s">
        <v>272</v>
      </c>
      <c r="H116" s="1">
        <v>0</v>
      </c>
      <c r="I116" s="1" t="s">
        <v>481</v>
      </c>
      <c r="J116" s="15">
        <v>51</v>
      </c>
      <c r="K116" s="15">
        <v>409</v>
      </c>
      <c r="L116" s="15">
        <v>242</v>
      </c>
      <c r="M116" s="15">
        <v>167</v>
      </c>
      <c r="N116" s="15">
        <v>314</v>
      </c>
      <c r="O116" s="15">
        <v>170</v>
      </c>
      <c r="P116" s="15">
        <v>144</v>
      </c>
      <c r="Q116" s="15">
        <v>26</v>
      </c>
      <c r="R116" s="15">
        <v>60</v>
      </c>
      <c r="S116" s="15">
        <v>40</v>
      </c>
      <c r="T116" s="15">
        <v>20</v>
      </c>
      <c r="U116" s="15">
        <v>22</v>
      </c>
      <c r="V116" s="15">
        <v>12</v>
      </c>
      <c r="W116" s="15">
        <v>10</v>
      </c>
      <c r="X116" s="15">
        <v>25</v>
      </c>
      <c r="Y116" s="15">
        <v>349</v>
      </c>
      <c r="Z116" s="15">
        <v>202</v>
      </c>
      <c r="AA116" s="15">
        <v>147</v>
      </c>
      <c r="AB116" s="15">
        <v>292</v>
      </c>
      <c r="AC116" s="15">
        <v>158</v>
      </c>
      <c r="AD116" s="15">
        <v>134</v>
      </c>
      <c r="AE116" s="15">
        <v>25</v>
      </c>
      <c r="AF116" s="15">
        <v>349</v>
      </c>
      <c r="AG116" s="15">
        <v>202</v>
      </c>
      <c r="AH116" s="15">
        <v>147</v>
      </c>
      <c r="AI116" s="15">
        <v>292</v>
      </c>
      <c r="AJ116" s="15">
        <v>158</v>
      </c>
      <c r="AK116" s="15">
        <v>134</v>
      </c>
      <c r="AL116" s="15">
        <v>0</v>
      </c>
      <c r="AM116" s="15">
        <v>0</v>
      </c>
      <c r="AN116" s="15">
        <v>0</v>
      </c>
      <c r="AO116" s="15">
        <v>0</v>
      </c>
      <c r="AP116" s="15">
        <v>0</v>
      </c>
      <c r="AQ116" s="15">
        <v>0</v>
      </c>
      <c r="AR116" s="15">
        <v>0</v>
      </c>
      <c r="AS116" s="15">
        <v>0</v>
      </c>
      <c r="AT116" s="15">
        <v>0</v>
      </c>
      <c r="AU116" s="15">
        <v>0</v>
      </c>
      <c r="AV116" s="15">
        <v>0</v>
      </c>
      <c r="AW116" s="15">
        <v>0</v>
      </c>
      <c r="AX116" s="15">
        <v>0</v>
      </c>
      <c r="AY116" s="15">
        <v>0</v>
      </c>
    </row>
    <row r="117" spans="1:51">
      <c r="A117" s="1">
        <v>1167</v>
      </c>
      <c r="B117" s="1" t="s">
        <v>270</v>
      </c>
      <c r="C117" s="1">
        <v>1</v>
      </c>
      <c r="D117" s="1" t="s">
        <v>208</v>
      </c>
      <c r="E117" s="1" t="s">
        <v>482</v>
      </c>
      <c r="F117" s="1">
        <v>4</v>
      </c>
      <c r="G117" s="1" t="s">
        <v>272</v>
      </c>
      <c r="H117" s="1">
        <v>0</v>
      </c>
      <c r="I117" s="1" t="s">
        <v>483</v>
      </c>
      <c r="J117" s="15">
        <v>350</v>
      </c>
      <c r="K117" s="15">
        <v>7854</v>
      </c>
      <c r="L117" s="15">
        <v>5723</v>
      </c>
      <c r="M117" s="15">
        <v>2131</v>
      </c>
      <c r="N117" s="15">
        <v>7278</v>
      </c>
      <c r="O117" s="15">
        <v>5321</v>
      </c>
      <c r="P117" s="15">
        <v>1957</v>
      </c>
      <c r="Q117" s="15">
        <v>84</v>
      </c>
      <c r="R117" s="15">
        <v>278</v>
      </c>
      <c r="S117" s="15">
        <v>135</v>
      </c>
      <c r="T117" s="15">
        <v>143</v>
      </c>
      <c r="U117" s="15">
        <v>147</v>
      </c>
      <c r="V117" s="15">
        <v>44</v>
      </c>
      <c r="W117" s="15">
        <v>103</v>
      </c>
      <c r="X117" s="15">
        <v>266</v>
      </c>
      <c r="Y117" s="15">
        <v>7576</v>
      </c>
      <c r="Z117" s="15">
        <v>5588</v>
      </c>
      <c r="AA117" s="15">
        <v>1988</v>
      </c>
      <c r="AB117" s="15">
        <v>7131</v>
      </c>
      <c r="AC117" s="15">
        <v>5277</v>
      </c>
      <c r="AD117" s="15">
        <v>1854</v>
      </c>
      <c r="AE117" s="15">
        <v>265</v>
      </c>
      <c r="AF117" s="15">
        <v>7575</v>
      </c>
      <c r="AG117" s="15">
        <v>5587</v>
      </c>
      <c r="AH117" s="15">
        <v>1988</v>
      </c>
      <c r="AI117" s="15">
        <v>7131</v>
      </c>
      <c r="AJ117" s="15">
        <v>5277</v>
      </c>
      <c r="AK117" s="15">
        <v>1854</v>
      </c>
      <c r="AL117" s="15">
        <v>1</v>
      </c>
      <c r="AM117" s="15">
        <v>1</v>
      </c>
      <c r="AN117" s="15">
        <v>1</v>
      </c>
      <c r="AO117" s="15">
        <v>0</v>
      </c>
      <c r="AP117" s="15">
        <v>0</v>
      </c>
      <c r="AQ117" s="15">
        <v>0</v>
      </c>
      <c r="AR117" s="15">
        <v>0</v>
      </c>
      <c r="AS117" s="15">
        <v>0</v>
      </c>
      <c r="AT117" s="15">
        <v>0</v>
      </c>
      <c r="AU117" s="15">
        <v>0</v>
      </c>
      <c r="AV117" s="15">
        <v>0</v>
      </c>
      <c r="AW117" s="15">
        <v>0</v>
      </c>
      <c r="AX117" s="15">
        <v>0</v>
      </c>
      <c r="AY117" s="15">
        <v>0</v>
      </c>
    </row>
    <row r="118" spans="1:51">
      <c r="A118" s="1">
        <v>1178</v>
      </c>
      <c r="B118" s="1" t="s">
        <v>270</v>
      </c>
      <c r="C118" s="1">
        <v>1</v>
      </c>
      <c r="D118" s="1" t="s">
        <v>208</v>
      </c>
      <c r="E118" s="1" t="s">
        <v>484</v>
      </c>
      <c r="F118" s="1">
        <v>5</v>
      </c>
      <c r="G118" s="1" t="s">
        <v>272</v>
      </c>
      <c r="H118" s="1">
        <v>0</v>
      </c>
      <c r="I118" s="1" t="s">
        <v>485</v>
      </c>
      <c r="J118" s="15">
        <v>5</v>
      </c>
      <c r="K118" s="15">
        <v>52</v>
      </c>
      <c r="L118" s="15">
        <v>43</v>
      </c>
      <c r="M118" s="15">
        <v>9</v>
      </c>
      <c r="N118" s="15">
        <v>36</v>
      </c>
      <c r="O118" s="15">
        <v>28</v>
      </c>
      <c r="P118" s="15">
        <v>8</v>
      </c>
      <c r="Q118" s="15">
        <v>0</v>
      </c>
      <c r="R118" s="15">
        <v>0</v>
      </c>
      <c r="S118" s="15">
        <v>0</v>
      </c>
      <c r="T118" s="15">
        <v>0</v>
      </c>
      <c r="U118" s="15">
        <v>0</v>
      </c>
      <c r="V118" s="15">
        <v>0</v>
      </c>
      <c r="W118" s="15">
        <v>0</v>
      </c>
      <c r="X118" s="15">
        <v>5</v>
      </c>
      <c r="Y118" s="15">
        <v>52</v>
      </c>
      <c r="Z118" s="15">
        <v>43</v>
      </c>
      <c r="AA118" s="15">
        <v>9</v>
      </c>
      <c r="AB118" s="15">
        <v>36</v>
      </c>
      <c r="AC118" s="15">
        <v>28</v>
      </c>
      <c r="AD118" s="15">
        <v>8</v>
      </c>
      <c r="AE118" s="15">
        <v>5</v>
      </c>
      <c r="AF118" s="15">
        <v>52</v>
      </c>
      <c r="AG118" s="15">
        <v>43</v>
      </c>
      <c r="AH118" s="15">
        <v>9</v>
      </c>
      <c r="AI118" s="15">
        <v>36</v>
      </c>
      <c r="AJ118" s="15">
        <v>28</v>
      </c>
      <c r="AK118" s="15">
        <v>8</v>
      </c>
      <c r="AL118" s="15">
        <v>0</v>
      </c>
      <c r="AM118" s="15">
        <v>0</v>
      </c>
      <c r="AN118" s="15">
        <v>0</v>
      </c>
      <c r="AO118" s="15">
        <v>0</v>
      </c>
      <c r="AP118" s="15">
        <v>0</v>
      </c>
      <c r="AQ118" s="15">
        <v>0</v>
      </c>
      <c r="AR118" s="15">
        <v>0</v>
      </c>
      <c r="AS118" s="15">
        <v>0</v>
      </c>
      <c r="AT118" s="15">
        <v>0</v>
      </c>
      <c r="AU118" s="15">
        <v>0</v>
      </c>
      <c r="AV118" s="15">
        <v>0</v>
      </c>
      <c r="AW118" s="15">
        <v>0</v>
      </c>
      <c r="AX118" s="15">
        <v>0</v>
      </c>
      <c r="AY118" s="15">
        <v>0</v>
      </c>
    </row>
    <row r="119" spans="1:51">
      <c r="A119" s="1">
        <v>1189</v>
      </c>
      <c r="B119" s="1" t="s">
        <v>270</v>
      </c>
      <c r="C119" s="1">
        <v>1</v>
      </c>
      <c r="D119" s="1" t="s">
        <v>208</v>
      </c>
      <c r="E119" s="1" t="s">
        <v>486</v>
      </c>
      <c r="F119" s="1">
        <v>5</v>
      </c>
      <c r="G119" s="1" t="s">
        <v>272</v>
      </c>
      <c r="H119" s="1">
        <v>0</v>
      </c>
      <c r="I119" s="1" t="s">
        <v>487</v>
      </c>
      <c r="J119" s="15">
        <v>5</v>
      </c>
      <c r="K119" s="15">
        <v>200</v>
      </c>
      <c r="L119" s="15">
        <v>176</v>
      </c>
      <c r="M119" s="15">
        <v>24</v>
      </c>
      <c r="N119" s="15">
        <v>186</v>
      </c>
      <c r="O119" s="15">
        <v>163</v>
      </c>
      <c r="P119" s="15">
        <v>23</v>
      </c>
      <c r="Q119" s="15">
        <v>0</v>
      </c>
      <c r="R119" s="15">
        <v>0</v>
      </c>
      <c r="S119" s="15">
        <v>0</v>
      </c>
      <c r="T119" s="15">
        <v>0</v>
      </c>
      <c r="U119" s="15">
        <v>0</v>
      </c>
      <c r="V119" s="15">
        <v>0</v>
      </c>
      <c r="W119" s="15">
        <v>0</v>
      </c>
      <c r="X119" s="15">
        <v>5</v>
      </c>
      <c r="Y119" s="15">
        <v>200</v>
      </c>
      <c r="Z119" s="15">
        <v>176</v>
      </c>
      <c r="AA119" s="15">
        <v>24</v>
      </c>
      <c r="AB119" s="15">
        <v>186</v>
      </c>
      <c r="AC119" s="15">
        <v>163</v>
      </c>
      <c r="AD119" s="15">
        <v>23</v>
      </c>
      <c r="AE119" s="15">
        <v>5</v>
      </c>
      <c r="AF119" s="15">
        <v>200</v>
      </c>
      <c r="AG119" s="15">
        <v>176</v>
      </c>
      <c r="AH119" s="15">
        <v>24</v>
      </c>
      <c r="AI119" s="15">
        <v>186</v>
      </c>
      <c r="AJ119" s="15">
        <v>163</v>
      </c>
      <c r="AK119" s="15">
        <v>23</v>
      </c>
      <c r="AL119" s="15">
        <v>0</v>
      </c>
      <c r="AM119" s="15">
        <v>0</v>
      </c>
      <c r="AN119" s="15">
        <v>0</v>
      </c>
      <c r="AO119" s="15">
        <v>0</v>
      </c>
      <c r="AP119" s="15">
        <v>0</v>
      </c>
      <c r="AQ119" s="15">
        <v>0</v>
      </c>
      <c r="AR119" s="15">
        <v>0</v>
      </c>
      <c r="AS119" s="15">
        <v>0</v>
      </c>
      <c r="AT119" s="15">
        <v>0</v>
      </c>
      <c r="AU119" s="15">
        <v>0</v>
      </c>
      <c r="AV119" s="15">
        <v>0</v>
      </c>
      <c r="AW119" s="15">
        <v>0</v>
      </c>
      <c r="AX119" s="15">
        <v>0</v>
      </c>
      <c r="AY119" s="15">
        <v>0</v>
      </c>
    </row>
    <row r="120" spans="1:51">
      <c r="A120" s="1">
        <v>1200</v>
      </c>
      <c r="B120" s="1" t="s">
        <v>270</v>
      </c>
      <c r="C120" s="1">
        <v>1</v>
      </c>
      <c r="D120" s="1" t="s">
        <v>208</v>
      </c>
      <c r="E120" s="1" t="s">
        <v>488</v>
      </c>
      <c r="F120" s="1">
        <v>5</v>
      </c>
      <c r="G120" s="1" t="s">
        <v>272</v>
      </c>
      <c r="H120" s="1">
        <v>0</v>
      </c>
      <c r="I120" s="1" t="s">
        <v>489</v>
      </c>
      <c r="J120" s="15">
        <v>13</v>
      </c>
      <c r="K120" s="15">
        <v>619</v>
      </c>
      <c r="L120" s="15">
        <v>523</v>
      </c>
      <c r="M120" s="15">
        <v>96</v>
      </c>
      <c r="N120" s="15">
        <v>602</v>
      </c>
      <c r="O120" s="15">
        <v>511</v>
      </c>
      <c r="P120" s="15">
        <v>91</v>
      </c>
      <c r="Q120" s="15">
        <v>4</v>
      </c>
      <c r="R120" s="15">
        <v>13</v>
      </c>
      <c r="S120" s="15">
        <v>6</v>
      </c>
      <c r="T120" s="15">
        <v>7</v>
      </c>
      <c r="U120" s="15">
        <v>4</v>
      </c>
      <c r="V120" s="15">
        <v>1</v>
      </c>
      <c r="W120" s="15">
        <v>3</v>
      </c>
      <c r="X120" s="15">
        <v>9</v>
      </c>
      <c r="Y120" s="15">
        <v>606</v>
      </c>
      <c r="Z120" s="15">
        <v>517</v>
      </c>
      <c r="AA120" s="15">
        <v>89</v>
      </c>
      <c r="AB120" s="15">
        <v>598</v>
      </c>
      <c r="AC120" s="15">
        <v>510</v>
      </c>
      <c r="AD120" s="15">
        <v>88</v>
      </c>
      <c r="AE120" s="15">
        <v>9</v>
      </c>
      <c r="AF120" s="15">
        <v>606</v>
      </c>
      <c r="AG120" s="15">
        <v>517</v>
      </c>
      <c r="AH120" s="15">
        <v>89</v>
      </c>
      <c r="AI120" s="15">
        <v>598</v>
      </c>
      <c r="AJ120" s="15">
        <v>510</v>
      </c>
      <c r="AK120" s="15">
        <v>88</v>
      </c>
      <c r="AL120" s="15">
        <v>0</v>
      </c>
      <c r="AM120" s="15">
        <v>0</v>
      </c>
      <c r="AN120" s="15">
        <v>0</v>
      </c>
      <c r="AO120" s="15">
        <v>0</v>
      </c>
      <c r="AP120" s="15">
        <v>0</v>
      </c>
      <c r="AQ120" s="15">
        <v>0</v>
      </c>
      <c r="AR120" s="15">
        <v>0</v>
      </c>
      <c r="AS120" s="15">
        <v>0</v>
      </c>
      <c r="AT120" s="15">
        <v>0</v>
      </c>
      <c r="AU120" s="15">
        <v>0</v>
      </c>
      <c r="AV120" s="15">
        <v>0</v>
      </c>
      <c r="AW120" s="15">
        <v>0</v>
      </c>
      <c r="AX120" s="15">
        <v>0</v>
      </c>
      <c r="AY120" s="15">
        <v>0</v>
      </c>
    </row>
    <row r="121" spans="1:51">
      <c r="A121" s="1">
        <v>1211</v>
      </c>
      <c r="B121" s="1" t="s">
        <v>270</v>
      </c>
      <c r="C121" s="1">
        <v>1</v>
      </c>
      <c r="D121" s="1" t="s">
        <v>208</v>
      </c>
      <c r="E121" s="1" t="s">
        <v>490</v>
      </c>
      <c r="F121" s="1">
        <v>5</v>
      </c>
      <c r="G121" s="1" t="s">
        <v>272</v>
      </c>
      <c r="H121" s="1">
        <v>0</v>
      </c>
      <c r="I121" s="1" t="s">
        <v>491</v>
      </c>
      <c r="J121" s="15">
        <v>27</v>
      </c>
      <c r="K121" s="15">
        <v>1210</v>
      </c>
      <c r="L121" s="15">
        <v>1019</v>
      </c>
      <c r="M121" s="15">
        <v>191</v>
      </c>
      <c r="N121" s="15">
        <v>1175</v>
      </c>
      <c r="O121" s="15">
        <v>995</v>
      </c>
      <c r="P121" s="15">
        <v>180</v>
      </c>
      <c r="Q121" s="15">
        <v>9</v>
      </c>
      <c r="R121" s="15">
        <v>28</v>
      </c>
      <c r="S121" s="15">
        <v>18</v>
      </c>
      <c r="T121" s="15">
        <v>10</v>
      </c>
      <c r="U121" s="15">
        <v>16</v>
      </c>
      <c r="V121" s="15">
        <v>9</v>
      </c>
      <c r="W121" s="15">
        <v>7</v>
      </c>
      <c r="X121" s="15">
        <v>18</v>
      </c>
      <c r="Y121" s="15">
        <v>1182</v>
      </c>
      <c r="Z121" s="15">
        <v>1001</v>
      </c>
      <c r="AA121" s="15">
        <v>181</v>
      </c>
      <c r="AB121" s="15">
        <v>1159</v>
      </c>
      <c r="AC121" s="15">
        <v>986</v>
      </c>
      <c r="AD121" s="15">
        <v>173</v>
      </c>
      <c r="AE121" s="15">
        <v>18</v>
      </c>
      <c r="AF121" s="15">
        <v>1182</v>
      </c>
      <c r="AG121" s="15">
        <v>1001</v>
      </c>
      <c r="AH121" s="15">
        <v>181</v>
      </c>
      <c r="AI121" s="15">
        <v>1159</v>
      </c>
      <c r="AJ121" s="15">
        <v>986</v>
      </c>
      <c r="AK121" s="15">
        <v>173</v>
      </c>
      <c r="AL121" s="15">
        <v>0</v>
      </c>
      <c r="AM121" s="15">
        <v>0</v>
      </c>
      <c r="AN121" s="15">
        <v>0</v>
      </c>
      <c r="AO121" s="15">
        <v>0</v>
      </c>
      <c r="AP121" s="15">
        <v>0</v>
      </c>
      <c r="AQ121" s="15">
        <v>0</v>
      </c>
      <c r="AR121" s="15">
        <v>0</v>
      </c>
      <c r="AS121" s="15">
        <v>0</v>
      </c>
      <c r="AT121" s="15">
        <v>0</v>
      </c>
      <c r="AU121" s="15">
        <v>0</v>
      </c>
      <c r="AV121" s="15">
        <v>0</v>
      </c>
      <c r="AW121" s="15">
        <v>0</v>
      </c>
      <c r="AX121" s="15">
        <v>0</v>
      </c>
      <c r="AY121" s="15">
        <v>0</v>
      </c>
    </row>
    <row r="122" spans="1:51">
      <c r="A122" s="1">
        <v>1222</v>
      </c>
      <c r="B122" s="1" t="s">
        <v>270</v>
      </c>
      <c r="C122" s="1">
        <v>1</v>
      </c>
      <c r="D122" s="1" t="s">
        <v>208</v>
      </c>
      <c r="E122" s="1" t="s">
        <v>492</v>
      </c>
      <c r="F122" s="1">
        <v>5</v>
      </c>
      <c r="G122" s="1" t="s">
        <v>272</v>
      </c>
      <c r="H122" s="1">
        <v>0</v>
      </c>
      <c r="I122" s="1" t="s">
        <v>493</v>
      </c>
      <c r="J122" s="15">
        <v>32</v>
      </c>
      <c r="K122" s="15">
        <v>572</v>
      </c>
      <c r="L122" s="15">
        <v>341</v>
      </c>
      <c r="M122" s="15">
        <v>231</v>
      </c>
      <c r="N122" s="15">
        <v>532</v>
      </c>
      <c r="O122" s="15">
        <v>314</v>
      </c>
      <c r="P122" s="15">
        <v>218</v>
      </c>
      <c r="Q122" s="15">
        <v>11</v>
      </c>
      <c r="R122" s="15">
        <v>27</v>
      </c>
      <c r="S122" s="15">
        <v>12</v>
      </c>
      <c r="T122" s="15">
        <v>15</v>
      </c>
      <c r="U122" s="15">
        <v>12</v>
      </c>
      <c r="V122" s="15">
        <v>1</v>
      </c>
      <c r="W122" s="15">
        <v>11</v>
      </c>
      <c r="X122" s="15">
        <v>21</v>
      </c>
      <c r="Y122" s="15">
        <v>545</v>
      </c>
      <c r="Z122" s="15">
        <v>329</v>
      </c>
      <c r="AA122" s="15">
        <v>216</v>
      </c>
      <c r="AB122" s="15">
        <v>520</v>
      </c>
      <c r="AC122" s="15">
        <v>313</v>
      </c>
      <c r="AD122" s="15">
        <v>207</v>
      </c>
      <c r="AE122" s="15">
        <v>20</v>
      </c>
      <c r="AF122" s="15">
        <v>544</v>
      </c>
      <c r="AG122" s="15">
        <v>328</v>
      </c>
      <c r="AH122" s="15">
        <v>216</v>
      </c>
      <c r="AI122" s="15">
        <v>520</v>
      </c>
      <c r="AJ122" s="15">
        <v>313</v>
      </c>
      <c r="AK122" s="15">
        <v>207</v>
      </c>
      <c r="AL122" s="15">
        <v>1</v>
      </c>
      <c r="AM122" s="15">
        <v>1</v>
      </c>
      <c r="AN122" s="15">
        <v>1</v>
      </c>
      <c r="AO122" s="15">
        <v>0</v>
      </c>
      <c r="AP122" s="15">
        <v>0</v>
      </c>
      <c r="AQ122" s="15">
        <v>0</v>
      </c>
      <c r="AR122" s="15">
        <v>0</v>
      </c>
      <c r="AS122" s="15">
        <v>0</v>
      </c>
      <c r="AT122" s="15">
        <v>0</v>
      </c>
      <c r="AU122" s="15">
        <v>0</v>
      </c>
      <c r="AV122" s="15">
        <v>0</v>
      </c>
      <c r="AW122" s="15">
        <v>0</v>
      </c>
      <c r="AX122" s="15">
        <v>0</v>
      </c>
      <c r="AY122" s="15">
        <v>0</v>
      </c>
    </row>
    <row r="123" spans="1:51">
      <c r="A123" s="1">
        <v>1233</v>
      </c>
      <c r="B123" s="1" t="s">
        <v>270</v>
      </c>
      <c r="C123" s="1">
        <v>1</v>
      </c>
      <c r="D123" s="1" t="s">
        <v>208</v>
      </c>
      <c r="E123" s="1" t="s">
        <v>494</v>
      </c>
      <c r="F123" s="1">
        <v>5</v>
      </c>
      <c r="G123" s="1" t="s">
        <v>272</v>
      </c>
      <c r="H123" s="1">
        <v>0</v>
      </c>
      <c r="I123" s="1" t="s">
        <v>495</v>
      </c>
      <c r="J123" s="15">
        <v>225</v>
      </c>
      <c r="K123" s="15">
        <v>4343</v>
      </c>
      <c r="L123" s="15">
        <v>2998</v>
      </c>
      <c r="M123" s="15">
        <v>1345</v>
      </c>
      <c r="N123" s="15">
        <v>3951</v>
      </c>
      <c r="O123" s="15">
        <v>2723</v>
      </c>
      <c r="P123" s="15">
        <v>1228</v>
      </c>
      <c r="Q123" s="15">
        <v>49</v>
      </c>
      <c r="R123" s="15">
        <v>174</v>
      </c>
      <c r="S123" s="15">
        <v>81</v>
      </c>
      <c r="T123" s="15">
        <v>93</v>
      </c>
      <c r="U123" s="15">
        <v>95</v>
      </c>
      <c r="V123" s="15">
        <v>24</v>
      </c>
      <c r="W123" s="15">
        <v>71</v>
      </c>
      <c r="X123" s="15">
        <v>176</v>
      </c>
      <c r="Y123" s="15">
        <v>4169</v>
      </c>
      <c r="Z123" s="15">
        <v>2917</v>
      </c>
      <c r="AA123" s="15">
        <v>1252</v>
      </c>
      <c r="AB123" s="15">
        <v>3856</v>
      </c>
      <c r="AC123" s="15">
        <v>2699</v>
      </c>
      <c r="AD123" s="15">
        <v>1157</v>
      </c>
      <c r="AE123" s="15">
        <v>176</v>
      </c>
      <c r="AF123" s="15">
        <v>4169</v>
      </c>
      <c r="AG123" s="15">
        <v>2917</v>
      </c>
      <c r="AH123" s="15">
        <v>1252</v>
      </c>
      <c r="AI123" s="15">
        <v>3856</v>
      </c>
      <c r="AJ123" s="15">
        <v>2699</v>
      </c>
      <c r="AK123" s="15">
        <v>1157</v>
      </c>
      <c r="AL123" s="15">
        <v>0</v>
      </c>
      <c r="AM123" s="15">
        <v>0</v>
      </c>
      <c r="AN123" s="15">
        <v>0</v>
      </c>
      <c r="AO123" s="15">
        <v>0</v>
      </c>
      <c r="AP123" s="15">
        <v>0</v>
      </c>
      <c r="AQ123" s="15">
        <v>0</v>
      </c>
      <c r="AR123" s="15">
        <v>0</v>
      </c>
      <c r="AS123" s="15">
        <v>0</v>
      </c>
      <c r="AT123" s="15">
        <v>0</v>
      </c>
      <c r="AU123" s="15">
        <v>0</v>
      </c>
      <c r="AV123" s="15">
        <v>0</v>
      </c>
      <c r="AW123" s="15">
        <v>0</v>
      </c>
      <c r="AX123" s="15">
        <v>0</v>
      </c>
      <c r="AY123" s="15">
        <v>0</v>
      </c>
    </row>
    <row r="124" spans="1:51">
      <c r="A124" s="1">
        <v>1244</v>
      </c>
      <c r="B124" s="1" t="s">
        <v>270</v>
      </c>
      <c r="C124" s="1">
        <v>1</v>
      </c>
      <c r="D124" s="1" t="s">
        <v>208</v>
      </c>
      <c r="E124" s="1" t="s">
        <v>496</v>
      </c>
      <c r="F124" s="1">
        <v>5</v>
      </c>
      <c r="G124" s="1" t="s">
        <v>272</v>
      </c>
      <c r="H124" s="1">
        <v>0</v>
      </c>
      <c r="I124" s="1" t="s">
        <v>497</v>
      </c>
      <c r="J124" s="15">
        <v>43</v>
      </c>
      <c r="K124" s="15">
        <v>858</v>
      </c>
      <c r="L124" s="15">
        <v>623</v>
      </c>
      <c r="M124" s="15">
        <v>235</v>
      </c>
      <c r="N124" s="15">
        <v>796</v>
      </c>
      <c r="O124" s="15">
        <v>587</v>
      </c>
      <c r="P124" s="15">
        <v>209</v>
      </c>
      <c r="Q124" s="15">
        <v>11</v>
      </c>
      <c r="R124" s="15">
        <v>36</v>
      </c>
      <c r="S124" s="15">
        <v>18</v>
      </c>
      <c r="T124" s="15">
        <v>18</v>
      </c>
      <c r="U124" s="15">
        <v>20</v>
      </c>
      <c r="V124" s="15">
        <v>9</v>
      </c>
      <c r="W124" s="15">
        <v>11</v>
      </c>
      <c r="X124" s="15">
        <v>32</v>
      </c>
      <c r="Y124" s="15">
        <v>822</v>
      </c>
      <c r="Z124" s="15">
        <v>605</v>
      </c>
      <c r="AA124" s="15">
        <v>217</v>
      </c>
      <c r="AB124" s="15">
        <v>776</v>
      </c>
      <c r="AC124" s="15">
        <v>578</v>
      </c>
      <c r="AD124" s="15">
        <v>198</v>
      </c>
      <c r="AE124" s="15">
        <v>32</v>
      </c>
      <c r="AF124" s="15">
        <v>822</v>
      </c>
      <c r="AG124" s="15">
        <v>605</v>
      </c>
      <c r="AH124" s="15">
        <v>217</v>
      </c>
      <c r="AI124" s="15">
        <v>776</v>
      </c>
      <c r="AJ124" s="15">
        <v>578</v>
      </c>
      <c r="AK124" s="15">
        <v>198</v>
      </c>
      <c r="AL124" s="15">
        <v>0</v>
      </c>
      <c r="AM124" s="15">
        <v>0</v>
      </c>
      <c r="AN124" s="15">
        <v>0</v>
      </c>
      <c r="AO124" s="15">
        <v>0</v>
      </c>
      <c r="AP124" s="15">
        <v>0</v>
      </c>
      <c r="AQ124" s="15">
        <v>0</v>
      </c>
      <c r="AR124" s="15">
        <v>0</v>
      </c>
      <c r="AS124" s="15">
        <v>0</v>
      </c>
      <c r="AT124" s="15">
        <v>0</v>
      </c>
      <c r="AU124" s="15">
        <v>0</v>
      </c>
      <c r="AV124" s="15">
        <v>0</v>
      </c>
      <c r="AW124" s="15">
        <v>0</v>
      </c>
      <c r="AX124" s="15">
        <v>0</v>
      </c>
      <c r="AY124" s="15">
        <v>0</v>
      </c>
    </row>
    <row r="125" spans="1:51">
      <c r="A125" s="1">
        <v>1255</v>
      </c>
      <c r="B125" s="1" t="s">
        <v>270</v>
      </c>
      <c r="C125" s="1">
        <v>1</v>
      </c>
      <c r="D125" s="1" t="s">
        <v>208</v>
      </c>
      <c r="E125" s="1" t="s">
        <v>498</v>
      </c>
      <c r="F125" s="1">
        <v>4</v>
      </c>
      <c r="G125" s="1" t="s">
        <v>272</v>
      </c>
      <c r="H125" s="1">
        <v>0</v>
      </c>
      <c r="I125" s="1" t="s">
        <v>499</v>
      </c>
      <c r="J125" s="15">
        <v>817</v>
      </c>
      <c r="K125" s="15">
        <v>8802</v>
      </c>
      <c r="L125" s="15">
        <v>6067</v>
      </c>
      <c r="M125" s="15">
        <v>2719</v>
      </c>
      <c r="N125" s="15">
        <v>7418</v>
      </c>
      <c r="O125" s="15">
        <v>5121</v>
      </c>
      <c r="P125" s="15">
        <v>2282</v>
      </c>
      <c r="Q125" s="15">
        <v>283</v>
      </c>
      <c r="R125" s="15">
        <v>689</v>
      </c>
      <c r="S125" s="15">
        <v>415</v>
      </c>
      <c r="T125" s="15">
        <v>272</v>
      </c>
      <c r="U125" s="15">
        <v>272</v>
      </c>
      <c r="V125" s="15">
        <v>129</v>
      </c>
      <c r="W125" s="15">
        <v>142</v>
      </c>
      <c r="X125" s="15">
        <v>533</v>
      </c>
      <c r="Y125" s="15">
        <v>8112</v>
      </c>
      <c r="Z125" s="15">
        <v>5652</v>
      </c>
      <c r="AA125" s="15">
        <v>2446</v>
      </c>
      <c r="AB125" s="15">
        <v>7145</v>
      </c>
      <c r="AC125" s="15">
        <v>4992</v>
      </c>
      <c r="AD125" s="15">
        <v>2139</v>
      </c>
      <c r="AE125" s="15">
        <v>532</v>
      </c>
      <c r="AF125" s="15">
        <v>8111</v>
      </c>
      <c r="AG125" s="15">
        <v>5652</v>
      </c>
      <c r="AH125" s="15">
        <v>2445</v>
      </c>
      <c r="AI125" s="15">
        <v>7144</v>
      </c>
      <c r="AJ125" s="15">
        <v>4992</v>
      </c>
      <c r="AK125" s="15">
        <v>2138</v>
      </c>
      <c r="AL125" s="15">
        <v>1</v>
      </c>
      <c r="AM125" s="15">
        <v>1</v>
      </c>
      <c r="AN125" s="15">
        <v>0</v>
      </c>
      <c r="AO125" s="15">
        <v>1</v>
      </c>
      <c r="AP125" s="15">
        <v>1</v>
      </c>
      <c r="AQ125" s="15">
        <v>0</v>
      </c>
      <c r="AR125" s="15">
        <v>1</v>
      </c>
      <c r="AS125" s="15">
        <v>1</v>
      </c>
      <c r="AT125" s="15">
        <v>1</v>
      </c>
      <c r="AU125" s="15">
        <v>0</v>
      </c>
      <c r="AV125" s="15">
        <v>1</v>
      </c>
      <c r="AW125" s="15">
        <v>1</v>
      </c>
      <c r="AX125" s="15">
        <v>0</v>
      </c>
      <c r="AY125" s="15">
        <v>1</v>
      </c>
    </row>
    <row r="126" spans="1:51">
      <c r="A126" s="1">
        <v>1266</v>
      </c>
      <c r="B126" s="1" t="s">
        <v>270</v>
      </c>
      <c r="C126" s="1">
        <v>1</v>
      </c>
      <c r="D126" s="1" t="s">
        <v>208</v>
      </c>
      <c r="E126" s="1" t="s">
        <v>500</v>
      </c>
      <c r="F126" s="1">
        <v>5</v>
      </c>
      <c r="G126" s="1" t="s">
        <v>272</v>
      </c>
      <c r="H126" s="1">
        <v>0</v>
      </c>
      <c r="I126" s="1" t="s">
        <v>501</v>
      </c>
      <c r="J126" s="15">
        <v>6</v>
      </c>
      <c r="K126" s="15">
        <v>47</v>
      </c>
      <c r="L126" s="15">
        <v>31</v>
      </c>
      <c r="M126" s="15">
        <v>16</v>
      </c>
      <c r="N126" s="15">
        <v>44</v>
      </c>
      <c r="O126" s="15">
        <v>29</v>
      </c>
      <c r="P126" s="15">
        <v>15</v>
      </c>
      <c r="Q126" s="15">
        <v>0</v>
      </c>
      <c r="R126" s="15">
        <v>0</v>
      </c>
      <c r="S126" s="15">
        <v>0</v>
      </c>
      <c r="T126" s="15">
        <v>0</v>
      </c>
      <c r="U126" s="15">
        <v>0</v>
      </c>
      <c r="V126" s="15">
        <v>0</v>
      </c>
      <c r="W126" s="15">
        <v>0</v>
      </c>
      <c r="X126" s="15">
        <v>6</v>
      </c>
      <c r="Y126" s="15">
        <v>47</v>
      </c>
      <c r="Z126" s="15">
        <v>31</v>
      </c>
      <c r="AA126" s="15">
        <v>16</v>
      </c>
      <c r="AB126" s="15">
        <v>44</v>
      </c>
      <c r="AC126" s="15">
        <v>29</v>
      </c>
      <c r="AD126" s="15">
        <v>15</v>
      </c>
      <c r="AE126" s="15">
        <v>6</v>
      </c>
      <c r="AF126" s="15">
        <v>47</v>
      </c>
      <c r="AG126" s="15">
        <v>31</v>
      </c>
      <c r="AH126" s="15">
        <v>16</v>
      </c>
      <c r="AI126" s="15">
        <v>44</v>
      </c>
      <c r="AJ126" s="15">
        <v>29</v>
      </c>
      <c r="AK126" s="15">
        <v>15</v>
      </c>
      <c r="AL126" s="15">
        <v>0</v>
      </c>
      <c r="AM126" s="15">
        <v>0</v>
      </c>
      <c r="AN126" s="15">
        <v>0</v>
      </c>
      <c r="AO126" s="15">
        <v>0</v>
      </c>
      <c r="AP126" s="15">
        <v>0</v>
      </c>
      <c r="AQ126" s="15">
        <v>0</v>
      </c>
      <c r="AR126" s="15">
        <v>0</v>
      </c>
      <c r="AS126" s="15">
        <v>0</v>
      </c>
      <c r="AT126" s="15">
        <v>0</v>
      </c>
      <c r="AU126" s="15">
        <v>0</v>
      </c>
      <c r="AV126" s="15">
        <v>0</v>
      </c>
      <c r="AW126" s="15">
        <v>0</v>
      </c>
      <c r="AX126" s="15">
        <v>0</v>
      </c>
      <c r="AY126" s="15">
        <v>0</v>
      </c>
    </row>
    <row r="127" spans="1:51">
      <c r="A127" s="1">
        <v>1277</v>
      </c>
      <c r="B127" s="1" t="s">
        <v>270</v>
      </c>
      <c r="C127" s="1">
        <v>1</v>
      </c>
      <c r="D127" s="1" t="s">
        <v>208</v>
      </c>
      <c r="E127" s="1" t="s">
        <v>502</v>
      </c>
      <c r="F127" s="1">
        <v>5</v>
      </c>
      <c r="G127" s="1" t="s">
        <v>272</v>
      </c>
      <c r="H127" s="1">
        <v>0</v>
      </c>
      <c r="I127" s="1" t="s">
        <v>503</v>
      </c>
      <c r="J127" s="15">
        <v>711</v>
      </c>
      <c r="K127" s="15">
        <v>7853</v>
      </c>
      <c r="L127" s="15">
        <v>5457</v>
      </c>
      <c r="M127" s="15">
        <v>2388</v>
      </c>
      <c r="N127" s="15">
        <v>6613</v>
      </c>
      <c r="O127" s="15">
        <v>4610</v>
      </c>
      <c r="P127" s="15">
        <v>1996</v>
      </c>
      <c r="Q127" s="15">
        <v>245</v>
      </c>
      <c r="R127" s="15">
        <v>596</v>
      </c>
      <c r="S127" s="15">
        <v>361</v>
      </c>
      <c r="T127" s="15">
        <v>233</v>
      </c>
      <c r="U127" s="15">
        <v>234</v>
      </c>
      <c r="V127" s="15">
        <v>111</v>
      </c>
      <c r="W127" s="15">
        <v>122</v>
      </c>
      <c r="X127" s="15">
        <v>466</v>
      </c>
      <c r="Y127" s="15">
        <v>7257</v>
      </c>
      <c r="Z127" s="15">
        <v>5096</v>
      </c>
      <c r="AA127" s="15">
        <v>2155</v>
      </c>
      <c r="AB127" s="15">
        <v>6379</v>
      </c>
      <c r="AC127" s="15">
        <v>4499</v>
      </c>
      <c r="AD127" s="15">
        <v>1874</v>
      </c>
      <c r="AE127" s="15">
        <v>465</v>
      </c>
      <c r="AF127" s="15">
        <v>7256</v>
      </c>
      <c r="AG127" s="15">
        <v>5096</v>
      </c>
      <c r="AH127" s="15">
        <v>2154</v>
      </c>
      <c r="AI127" s="15">
        <v>6378</v>
      </c>
      <c r="AJ127" s="15">
        <v>4499</v>
      </c>
      <c r="AK127" s="15">
        <v>1873</v>
      </c>
      <c r="AL127" s="15">
        <v>1</v>
      </c>
      <c r="AM127" s="15">
        <v>1</v>
      </c>
      <c r="AN127" s="15">
        <v>0</v>
      </c>
      <c r="AO127" s="15">
        <v>1</v>
      </c>
      <c r="AP127" s="15">
        <v>1</v>
      </c>
      <c r="AQ127" s="15">
        <v>0</v>
      </c>
      <c r="AR127" s="15">
        <v>1</v>
      </c>
      <c r="AS127" s="15">
        <v>0</v>
      </c>
      <c r="AT127" s="15">
        <v>0</v>
      </c>
      <c r="AU127" s="15">
        <v>0</v>
      </c>
      <c r="AV127" s="15">
        <v>0</v>
      </c>
      <c r="AW127" s="15">
        <v>0</v>
      </c>
      <c r="AX127" s="15">
        <v>0</v>
      </c>
      <c r="AY127" s="15">
        <v>0</v>
      </c>
    </row>
    <row r="128" spans="1:51">
      <c r="A128" s="1">
        <v>1288</v>
      </c>
      <c r="B128" s="1" t="s">
        <v>270</v>
      </c>
      <c r="C128" s="1">
        <v>1</v>
      </c>
      <c r="D128" s="1" t="s">
        <v>208</v>
      </c>
      <c r="E128" s="1" t="s">
        <v>504</v>
      </c>
      <c r="F128" s="1">
        <v>5</v>
      </c>
      <c r="G128" s="1" t="s">
        <v>272</v>
      </c>
      <c r="H128" s="1">
        <v>0</v>
      </c>
      <c r="I128" s="1" t="s">
        <v>505</v>
      </c>
      <c r="J128" s="15">
        <v>33</v>
      </c>
      <c r="K128" s="15">
        <v>211</v>
      </c>
      <c r="L128" s="15">
        <v>129</v>
      </c>
      <c r="M128" s="15">
        <v>82</v>
      </c>
      <c r="N128" s="15">
        <v>169</v>
      </c>
      <c r="O128" s="15">
        <v>102</v>
      </c>
      <c r="P128" s="15">
        <v>67</v>
      </c>
      <c r="Q128" s="15">
        <v>10</v>
      </c>
      <c r="R128" s="15">
        <v>25</v>
      </c>
      <c r="S128" s="15">
        <v>14</v>
      </c>
      <c r="T128" s="15">
        <v>11</v>
      </c>
      <c r="U128" s="15">
        <v>11</v>
      </c>
      <c r="V128" s="15">
        <v>5</v>
      </c>
      <c r="W128" s="15">
        <v>6</v>
      </c>
      <c r="X128" s="15">
        <v>23</v>
      </c>
      <c r="Y128" s="15">
        <v>186</v>
      </c>
      <c r="Z128" s="15">
        <v>115</v>
      </c>
      <c r="AA128" s="15">
        <v>71</v>
      </c>
      <c r="AB128" s="15">
        <v>158</v>
      </c>
      <c r="AC128" s="15">
        <v>97</v>
      </c>
      <c r="AD128" s="15">
        <v>61</v>
      </c>
      <c r="AE128" s="15">
        <v>23</v>
      </c>
      <c r="AF128" s="15">
        <v>186</v>
      </c>
      <c r="AG128" s="15">
        <v>115</v>
      </c>
      <c r="AH128" s="15">
        <v>71</v>
      </c>
      <c r="AI128" s="15">
        <v>158</v>
      </c>
      <c r="AJ128" s="15">
        <v>97</v>
      </c>
      <c r="AK128" s="15">
        <v>61</v>
      </c>
      <c r="AL128" s="15">
        <v>0</v>
      </c>
      <c r="AM128" s="15">
        <v>0</v>
      </c>
      <c r="AN128" s="15">
        <v>0</v>
      </c>
      <c r="AO128" s="15">
        <v>0</v>
      </c>
      <c r="AP128" s="15">
        <v>0</v>
      </c>
      <c r="AQ128" s="15">
        <v>0</v>
      </c>
      <c r="AR128" s="15">
        <v>0</v>
      </c>
      <c r="AS128" s="15">
        <v>0</v>
      </c>
      <c r="AT128" s="15">
        <v>0</v>
      </c>
      <c r="AU128" s="15">
        <v>0</v>
      </c>
      <c r="AV128" s="15">
        <v>0</v>
      </c>
      <c r="AW128" s="15">
        <v>0</v>
      </c>
      <c r="AX128" s="15">
        <v>0</v>
      </c>
      <c r="AY128" s="15">
        <v>0</v>
      </c>
    </row>
    <row r="129" spans="1:51">
      <c r="A129" s="1">
        <v>1299</v>
      </c>
      <c r="B129" s="1" t="s">
        <v>270</v>
      </c>
      <c r="C129" s="1">
        <v>1</v>
      </c>
      <c r="D129" s="1" t="s">
        <v>208</v>
      </c>
      <c r="E129" s="1" t="s">
        <v>506</v>
      </c>
      <c r="F129" s="1">
        <v>5</v>
      </c>
      <c r="G129" s="1" t="s">
        <v>272</v>
      </c>
      <c r="H129" s="1">
        <v>0</v>
      </c>
      <c r="I129" s="1" t="s">
        <v>507</v>
      </c>
      <c r="J129" s="15">
        <v>57</v>
      </c>
      <c r="K129" s="15">
        <v>676</v>
      </c>
      <c r="L129" s="15">
        <v>442</v>
      </c>
      <c r="M129" s="15">
        <v>226</v>
      </c>
      <c r="N129" s="15">
        <v>592</v>
      </c>
      <c r="O129" s="15">
        <v>380</v>
      </c>
      <c r="P129" s="15">
        <v>204</v>
      </c>
      <c r="Q129" s="15">
        <v>22</v>
      </c>
      <c r="R129" s="15">
        <v>58</v>
      </c>
      <c r="S129" s="15">
        <v>35</v>
      </c>
      <c r="T129" s="15">
        <v>23</v>
      </c>
      <c r="U129" s="15">
        <v>27</v>
      </c>
      <c r="V129" s="15">
        <v>13</v>
      </c>
      <c r="W129" s="15">
        <v>14</v>
      </c>
      <c r="X129" s="15">
        <v>34</v>
      </c>
      <c r="Y129" s="15">
        <v>617</v>
      </c>
      <c r="Z129" s="15">
        <v>407</v>
      </c>
      <c r="AA129" s="15">
        <v>202</v>
      </c>
      <c r="AB129" s="15">
        <v>564</v>
      </c>
      <c r="AC129" s="15">
        <v>367</v>
      </c>
      <c r="AD129" s="15">
        <v>189</v>
      </c>
      <c r="AE129" s="15">
        <v>34</v>
      </c>
      <c r="AF129" s="15">
        <v>617</v>
      </c>
      <c r="AG129" s="15">
        <v>407</v>
      </c>
      <c r="AH129" s="15">
        <v>202</v>
      </c>
      <c r="AI129" s="15">
        <v>564</v>
      </c>
      <c r="AJ129" s="15">
        <v>367</v>
      </c>
      <c r="AK129" s="15">
        <v>189</v>
      </c>
      <c r="AL129" s="15">
        <v>0</v>
      </c>
      <c r="AM129" s="15">
        <v>0</v>
      </c>
      <c r="AN129" s="15">
        <v>0</v>
      </c>
      <c r="AO129" s="15">
        <v>0</v>
      </c>
      <c r="AP129" s="15">
        <v>0</v>
      </c>
      <c r="AQ129" s="15">
        <v>0</v>
      </c>
      <c r="AR129" s="15">
        <v>0</v>
      </c>
      <c r="AS129" s="15">
        <v>1</v>
      </c>
      <c r="AT129" s="15">
        <v>1</v>
      </c>
      <c r="AU129" s="15">
        <v>0</v>
      </c>
      <c r="AV129" s="15">
        <v>1</v>
      </c>
      <c r="AW129" s="15">
        <v>1</v>
      </c>
      <c r="AX129" s="15">
        <v>0</v>
      </c>
      <c r="AY129" s="15">
        <v>1</v>
      </c>
    </row>
    <row r="130" spans="1:51">
      <c r="A130" s="1">
        <v>1310</v>
      </c>
      <c r="B130" s="1" t="s">
        <v>270</v>
      </c>
      <c r="C130" s="1">
        <v>1</v>
      </c>
      <c r="D130" s="1" t="s">
        <v>208</v>
      </c>
      <c r="E130" s="1" t="s">
        <v>508</v>
      </c>
      <c r="F130" s="1">
        <v>5</v>
      </c>
      <c r="G130" s="1" t="s">
        <v>272</v>
      </c>
      <c r="H130" s="1">
        <v>0</v>
      </c>
      <c r="I130" s="1" t="s">
        <v>509</v>
      </c>
      <c r="J130" s="15">
        <v>10</v>
      </c>
      <c r="K130" s="15">
        <v>15</v>
      </c>
      <c r="L130" s="15">
        <v>8</v>
      </c>
      <c r="M130" s="15">
        <v>7</v>
      </c>
      <c r="N130" s="15">
        <v>0</v>
      </c>
      <c r="O130" s="15">
        <v>0</v>
      </c>
      <c r="P130" s="15">
        <v>0</v>
      </c>
      <c r="Q130" s="15">
        <v>6</v>
      </c>
      <c r="R130" s="15">
        <v>10</v>
      </c>
      <c r="S130" s="15">
        <v>5</v>
      </c>
      <c r="T130" s="15">
        <v>5</v>
      </c>
      <c r="U130" s="15">
        <v>0</v>
      </c>
      <c r="V130" s="15">
        <v>0</v>
      </c>
      <c r="W130" s="15">
        <v>0</v>
      </c>
      <c r="X130" s="15">
        <v>4</v>
      </c>
      <c r="Y130" s="15">
        <v>5</v>
      </c>
      <c r="Z130" s="15">
        <v>3</v>
      </c>
      <c r="AA130" s="15">
        <v>2</v>
      </c>
      <c r="AB130" s="15">
        <v>0</v>
      </c>
      <c r="AC130" s="15">
        <v>0</v>
      </c>
      <c r="AD130" s="15">
        <v>0</v>
      </c>
      <c r="AE130" s="15">
        <v>4</v>
      </c>
      <c r="AF130" s="15">
        <v>5</v>
      </c>
      <c r="AG130" s="15">
        <v>3</v>
      </c>
      <c r="AH130" s="15">
        <v>2</v>
      </c>
      <c r="AI130" s="15">
        <v>0</v>
      </c>
      <c r="AJ130" s="15">
        <v>0</v>
      </c>
      <c r="AK130" s="15">
        <v>0</v>
      </c>
      <c r="AL130" s="15">
        <v>0</v>
      </c>
      <c r="AM130" s="15">
        <v>0</v>
      </c>
      <c r="AN130" s="15">
        <v>0</v>
      </c>
      <c r="AO130" s="15">
        <v>0</v>
      </c>
      <c r="AP130" s="15">
        <v>0</v>
      </c>
      <c r="AQ130" s="15">
        <v>0</v>
      </c>
      <c r="AR130" s="15">
        <v>0</v>
      </c>
      <c r="AS130" s="15">
        <v>0</v>
      </c>
      <c r="AT130" s="15">
        <v>0</v>
      </c>
      <c r="AU130" s="15">
        <v>0</v>
      </c>
      <c r="AV130" s="15">
        <v>0</v>
      </c>
      <c r="AW130" s="15">
        <v>0</v>
      </c>
      <c r="AX130" s="15">
        <v>0</v>
      </c>
      <c r="AY130" s="15">
        <v>0</v>
      </c>
    </row>
    <row r="131" spans="1:51">
      <c r="A131" s="1">
        <v>1321</v>
      </c>
      <c r="B131" s="1" t="s">
        <v>270</v>
      </c>
      <c r="C131" s="1">
        <v>1</v>
      </c>
      <c r="D131" s="1" t="s">
        <v>208</v>
      </c>
      <c r="E131" s="1" t="s">
        <v>510</v>
      </c>
      <c r="F131" s="1">
        <v>4</v>
      </c>
      <c r="G131" s="1" t="s">
        <v>272</v>
      </c>
      <c r="H131" s="1">
        <v>0</v>
      </c>
      <c r="I131" s="1" t="s">
        <v>511</v>
      </c>
      <c r="J131" s="15">
        <v>485</v>
      </c>
      <c r="K131" s="15">
        <v>24095</v>
      </c>
      <c r="L131" s="15">
        <v>18228</v>
      </c>
      <c r="M131" s="15">
        <v>5849</v>
      </c>
      <c r="N131" s="15">
        <v>23391</v>
      </c>
      <c r="O131" s="15">
        <v>17716</v>
      </c>
      <c r="P131" s="15">
        <v>5657</v>
      </c>
      <c r="Q131" s="15">
        <v>21</v>
      </c>
      <c r="R131" s="15">
        <v>85</v>
      </c>
      <c r="S131" s="15">
        <v>55</v>
      </c>
      <c r="T131" s="15">
        <v>30</v>
      </c>
      <c r="U131" s="15">
        <v>48</v>
      </c>
      <c r="V131" s="15">
        <v>33</v>
      </c>
      <c r="W131" s="15">
        <v>15</v>
      </c>
      <c r="X131" s="15">
        <v>464</v>
      </c>
      <c r="Y131" s="15">
        <v>24010</v>
      </c>
      <c r="Z131" s="15">
        <v>18173</v>
      </c>
      <c r="AA131" s="15">
        <v>5819</v>
      </c>
      <c r="AB131" s="15">
        <v>23343</v>
      </c>
      <c r="AC131" s="15">
        <v>17683</v>
      </c>
      <c r="AD131" s="15">
        <v>5642</v>
      </c>
      <c r="AE131" s="15">
        <v>462</v>
      </c>
      <c r="AF131" s="15">
        <v>23965</v>
      </c>
      <c r="AG131" s="15">
        <v>18148</v>
      </c>
      <c r="AH131" s="15">
        <v>5799</v>
      </c>
      <c r="AI131" s="15">
        <v>23299</v>
      </c>
      <c r="AJ131" s="15">
        <v>17659</v>
      </c>
      <c r="AK131" s="15">
        <v>5622</v>
      </c>
      <c r="AL131" s="15">
        <v>2</v>
      </c>
      <c r="AM131" s="15">
        <v>45</v>
      </c>
      <c r="AN131" s="15">
        <v>25</v>
      </c>
      <c r="AO131" s="15">
        <v>20</v>
      </c>
      <c r="AP131" s="15">
        <v>44</v>
      </c>
      <c r="AQ131" s="15">
        <v>24</v>
      </c>
      <c r="AR131" s="15">
        <v>20</v>
      </c>
      <c r="AS131" s="15">
        <v>0</v>
      </c>
      <c r="AT131" s="15">
        <v>0</v>
      </c>
      <c r="AU131" s="15">
        <v>0</v>
      </c>
      <c r="AV131" s="15">
        <v>0</v>
      </c>
      <c r="AW131" s="15">
        <v>0</v>
      </c>
      <c r="AX131" s="15">
        <v>0</v>
      </c>
      <c r="AY131" s="15">
        <v>0</v>
      </c>
    </row>
    <row r="132" spans="1:51">
      <c r="A132" s="1">
        <v>1332</v>
      </c>
      <c r="B132" s="1" t="s">
        <v>270</v>
      </c>
      <c r="C132" s="1">
        <v>1</v>
      </c>
      <c r="D132" s="1" t="s">
        <v>208</v>
      </c>
      <c r="E132" s="1" t="s">
        <v>512</v>
      </c>
      <c r="F132" s="1">
        <v>5</v>
      </c>
      <c r="G132" s="1" t="s">
        <v>272</v>
      </c>
      <c r="H132" s="1">
        <v>0</v>
      </c>
      <c r="I132" s="1" t="s">
        <v>513</v>
      </c>
      <c r="J132" s="15">
        <v>18</v>
      </c>
      <c r="K132" s="15">
        <v>699</v>
      </c>
      <c r="L132" s="15">
        <v>419</v>
      </c>
      <c r="M132" s="15">
        <v>280</v>
      </c>
      <c r="N132" s="15">
        <v>683</v>
      </c>
      <c r="O132" s="15">
        <v>405</v>
      </c>
      <c r="P132" s="15">
        <v>278</v>
      </c>
      <c r="Q132" s="15">
        <v>0</v>
      </c>
      <c r="R132" s="15">
        <v>0</v>
      </c>
      <c r="S132" s="15">
        <v>0</v>
      </c>
      <c r="T132" s="15">
        <v>0</v>
      </c>
      <c r="U132" s="15">
        <v>0</v>
      </c>
      <c r="V132" s="15">
        <v>0</v>
      </c>
      <c r="W132" s="15">
        <v>0</v>
      </c>
      <c r="X132" s="15">
        <v>18</v>
      </c>
      <c r="Y132" s="15">
        <v>699</v>
      </c>
      <c r="Z132" s="15">
        <v>419</v>
      </c>
      <c r="AA132" s="15">
        <v>280</v>
      </c>
      <c r="AB132" s="15">
        <v>683</v>
      </c>
      <c r="AC132" s="15">
        <v>405</v>
      </c>
      <c r="AD132" s="15">
        <v>278</v>
      </c>
      <c r="AE132" s="15">
        <v>18</v>
      </c>
      <c r="AF132" s="15">
        <v>699</v>
      </c>
      <c r="AG132" s="15">
        <v>419</v>
      </c>
      <c r="AH132" s="15">
        <v>280</v>
      </c>
      <c r="AI132" s="15">
        <v>683</v>
      </c>
      <c r="AJ132" s="15">
        <v>405</v>
      </c>
      <c r="AK132" s="15">
        <v>278</v>
      </c>
      <c r="AL132" s="15">
        <v>0</v>
      </c>
      <c r="AM132" s="15">
        <v>0</v>
      </c>
      <c r="AN132" s="15">
        <v>0</v>
      </c>
      <c r="AO132" s="15">
        <v>0</v>
      </c>
      <c r="AP132" s="15">
        <v>0</v>
      </c>
      <c r="AQ132" s="15">
        <v>0</v>
      </c>
      <c r="AR132" s="15">
        <v>0</v>
      </c>
      <c r="AS132" s="15">
        <v>0</v>
      </c>
      <c r="AT132" s="15">
        <v>0</v>
      </c>
      <c r="AU132" s="15">
        <v>0</v>
      </c>
      <c r="AV132" s="15">
        <v>0</v>
      </c>
      <c r="AW132" s="15">
        <v>0</v>
      </c>
      <c r="AX132" s="15">
        <v>0</v>
      </c>
      <c r="AY132" s="15">
        <v>0</v>
      </c>
    </row>
    <row r="133" spans="1:51">
      <c r="A133" s="1">
        <v>1343</v>
      </c>
      <c r="B133" s="1" t="s">
        <v>270</v>
      </c>
      <c r="C133" s="1">
        <v>1</v>
      </c>
      <c r="D133" s="1" t="s">
        <v>208</v>
      </c>
      <c r="E133" s="1" t="s">
        <v>514</v>
      </c>
      <c r="F133" s="1">
        <v>5</v>
      </c>
      <c r="G133" s="1" t="s">
        <v>272</v>
      </c>
      <c r="H133" s="1">
        <v>0</v>
      </c>
      <c r="I133" s="1" t="s">
        <v>515</v>
      </c>
      <c r="J133" s="15">
        <v>14</v>
      </c>
      <c r="K133" s="15">
        <v>176</v>
      </c>
      <c r="L133" s="15">
        <v>113</v>
      </c>
      <c r="M133" s="15">
        <v>63</v>
      </c>
      <c r="N133" s="15">
        <v>146</v>
      </c>
      <c r="O133" s="15">
        <v>97</v>
      </c>
      <c r="P133" s="15">
        <v>49</v>
      </c>
      <c r="Q133" s="15">
        <v>2</v>
      </c>
      <c r="R133" s="15">
        <v>7</v>
      </c>
      <c r="S133" s="15">
        <v>4</v>
      </c>
      <c r="T133" s="15">
        <v>3</v>
      </c>
      <c r="U133" s="15">
        <v>5</v>
      </c>
      <c r="V133" s="15">
        <v>2</v>
      </c>
      <c r="W133" s="15">
        <v>3</v>
      </c>
      <c r="X133" s="15">
        <v>12</v>
      </c>
      <c r="Y133" s="15">
        <v>169</v>
      </c>
      <c r="Z133" s="15">
        <v>109</v>
      </c>
      <c r="AA133" s="15">
        <v>60</v>
      </c>
      <c r="AB133" s="15">
        <v>141</v>
      </c>
      <c r="AC133" s="15">
        <v>95</v>
      </c>
      <c r="AD133" s="15">
        <v>46</v>
      </c>
      <c r="AE133" s="15">
        <v>12</v>
      </c>
      <c r="AF133" s="15">
        <v>169</v>
      </c>
      <c r="AG133" s="15">
        <v>109</v>
      </c>
      <c r="AH133" s="15">
        <v>60</v>
      </c>
      <c r="AI133" s="15">
        <v>141</v>
      </c>
      <c r="AJ133" s="15">
        <v>95</v>
      </c>
      <c r="AK133" s="15">
        <v>46</v>
      </c>
      <c r="AL133" s="15">
        <v>0</v>
      </c>
      <c r="AM133" s="15">
        <v>0</v>
      </c>
      <c r="AN133" s="15">
        <v>0</v>
      </c>
      <c r="AO133" s="15">
        <v>0</v>
      </c>
      <c r="AP133" s="15">
        <v>0</v>
      </c>
      <c r="AQ133" s="15">
        <v>0</v>
      </c>
      <c r="AR133" s="15">
        <v>0</v>
      </c>
      <c r="AS133" s="15">
        <v>0</v>
      </c>
      <c r="AT133" s="15">
        <v>0</v>
      </c>
      <c r="AU133" s="15">
        <v>0</v>
      </c>
      <c r="AV133" s="15">
        <v>0</v>
      </c>
      <c r="AW133" s="15">
        <v>0</v>
      </c>
      <c r="AX133" s="15">
        <v>0</v>
      </c>
      <c r="AY133" s="15">
        <v>0</v>
      </c>
    </row>
    <row r="134" spans="1:51">
      <c r="A134" s="1">
        <v>1354</v>
      </c>
      <c r="B134" s="1" t="s">
        <v>270</v>
      </c>
      <c r="C134" s="1">
        <v>1</v>
      </c>
      <c r="D134" s="1" t="s">
        <v>208</v>
      </c>
      <c r="E134" s="1" t="s">
        <v>516</v>
      </c>
      <c r="F134" s="1">
        <v>5</v>
      </c>
      <c r="G134" s="1" t="s">
        <v>272</v>
      </c>
      <c r="H134" s="1">
        <v>0</v>
      </c>
      <c r="I134" s="1" t="s">
        <v>517</v>
      </c>
      <c r="J134" s="15">
        <v>70</v>
      </c>
      <c r="K134" s="15">
        <v>2568</v>
      </c>
      <c r="L134" s="15">
        <v>2137</v>
      </c>
      <c r="M134" s="15">
        <v>431</v>
      </c>
      <c r="N134" s="15">
        <v>2452</v>
      </c>
      <c r="O134" s="15">
        <v>2045</v>
      </c>
      <c r="P134" s="15">
        <v>407</v>
      </c>
      <c r="Q134" s="15">
        <v>0</v>
      </c>
      <c r="R134" s="15">
        <v>0</v>
      </c>
      <c r="S134" s="15">
        <v>0</v>
      </c>
      <c r="T134" s="15">
        <v>0</v>
      </c>
      <c r="U134" s="15">
        <v>0</v>
      </c>
      <c r="V134" s="15">
        <v>0</v>
      </c>
      <c r="W134" s="15">
        <v>0</v>
      </c>
      <c r="X134" s="15">
        <v>70</v>
      </c>
      <c r="Y134" s="15">
        <v>2568</v>
      </c>
      <c r="Z134" s="15">
        <v>2137</v>
      </c>
      <c r="AA134" s="15">
        <v>431</v>
      </c>
      <c r="AB134" s="15">
        <v>2452</v>
      </c>
      <c r="AC134" s="15">
        <v>2045</v>
      </c>
      <c r="AD134" s="15">
        <v>407</v>
      </c>
      <c r="AE134" s="15">
        <v>70</v>
      </c>
      <c r="AF134" s="15">
        <v>2568</v>
      </c>
      <c r="AG134" s="15">
        <v>2137</v>
      </c>
      <c r="AH134" s="15">
        <v>431</v>
      </c>
      <c r="AI134" s="15">
        <v>2452</v>
      </c>
      <c r="AJ134" s="15">
        <v>2045</v>
      </c>
      <c r="AK134" s="15">
        <v>407</v>
      </c>
      <c r="AL134" s="15">
        <v>0</v>
      </c>
      <c r="AM134" s="15">
        <v>0</v>
      </c>
      <c r="AN134" s="15">
        <v>0</v>
      </c>
      <c r="AO134" s="15">
        <v>0</v>
      </c>
      <c r="AP134" s="15">
        <v>0</v>
      </c>
      <c r="AQ134" s="15">
        <v>0</v>
      </c>
      <c r="AR134" s="15">
        <v>0</v>
      </c>
      <c r="AS134" s="15">
        <v>0</v>
      </c>
      <c r="AT134" s="15">
        <v>0</v>
      </c>
      <c r="AU134" s="15">
        <v>0</v>
      </c>
      <c r="AV134" s="15">
        <v>0</v>
      </c>
      <c r="AW134" s="15">
        <v>0</v>
      </c>
      <c r="AX134" s="15">
        <v>0</v>
      </c>
      <c r="AY134" s="15">
        <v>0</v>
      </c>
    </row>
    <row r="135" spans="1:51">
      <c r="A135" s="1">
        <v>1365</v>
      </c>
      <c r="B135" s="1" t="s">
        <v>270</v>
      </c>
      <c r="C135" s="1">
        <v>1</v>
      </c>
      <c r="D135" s="1" t="s">
        <v>208</v>
      </c>
      <c r="E135" s="1" t="s">
        <v>518</v>
      </c>
      <c r="F135" s="1">
        <v>5</v>
      </c>
      <c r="G135" s="1" t="s">
        <v>272</v>
      </c>
      <c r="H135" s="1">
        <v>0</v>
      </c>
      <c r="I135" s="1" t="s">
        <v>519</v>
      </c>
      <c r="J135" s="15">
        <v>70</v>
      </c>
      <c r="K135" s="15">
        <v>6941</v>
      </c>
      <c r="L135" s="15">
        <v>6211</v>
      </c>
      <c r="M135" s="15">
        <v>730</v>
      </c>
      <c r="N135" s="15">
        <v>6860</v>
      </c>
      <c r="O135" s="15">
        <v>6134</v>
      </c>
      <c r="P135" s="15">
        <v>726</v>
      </c>
      <c r="Q135" s="15">
        <v>2</v>
      </c>
      <c r="R135" s="15">
        <v>7</v>
      </c>
      <c r="S135" s="15">
        <v>7</v>
      </c>
      <c r="T135" s="15">
        <v>0</v>
      </c>
      <c r="U135" s="15">
        <v>5</v>
      </c>
      <c r="V135" s="15">
        <v>5</v>
      </c>
      <c r="W135" s="15">
        <v>0</v>
      </c>
      <c r="X135" s="15">
        <v>68</v>
      </c>
      <c r="Y135" s="15">
        <v>6934</v>
      </c>
      <c r="Z135" s="15">
        <v>6204</v>
      </c>
      <c r="AA135" s="15">
        <v>730</v>
      </c>
      <c r="AB135" s="15">
        <v>6855</v>
      </c>
      <c r="AC135" s="15">
        <v>6129</v>
      </c>
      <c r="AD135" s="15">
        <v>726</v>
      </c>
      <c r="AE135" s="15">
        <v>67</v>
      </c>
      <c r="AF135" s="15">
        <v>6923</v>
      </c>
      <c r="AG135" s="15">
        <v>6196</v>
      </c>
      <c r="AH135" s="15">
        <v>727</v>
      </c>
      <c r="AI135" s="15">
        <v>6845</v>
      </c>
      <c r="AJ135" s="15">
        <v>6122</v>
      </c>
      <c r="AK135" s="15">
        <v>723</v>
      </c>
      <c r="AL135" s="15">
        <v>1</v>
      </c>
      <c r="AM135" s="15">
        <v>11</v>
      </c>
      <c r="AN135" s="15">
        <v>8</v>
      </c>
      <c r="AO135" s="15">
        <v>3</v>
      </c>
      <c r="AP135" s="15">
        <v>10</v>
      </c>
      <c r="AQ135" s="15">
        <v>7</v>
      </c>
      <c r="AR135" s="15">
        <v>3</v>
      </c>
      <c r="AS135" s="15">
        <v>0</v>
      </c>
      <c r="AT135" s="15">
        <v>0</v>
      </c>
      <c r="AU135" s="15">
        <v>0</v>
      </c>
      <c r="AV135" s="15">
        <v>0</v>
      </c>
      <c r="AW135" s="15">
        <v>0</v>
      </c>
      <c r="AX135" s="15">
        <v>0</v>
      </c>
      <c r="AY135" s="15">
        <v>0</v>
      </c>
    </row>
    <row r="136" spans="1:51">
      <c r="A136" s="1">
        <v>1376</v>
      </c>
      <c r="B136" s="1" t="s">
        <v>270</v>
      </c>
      <c r="C136" s="1">
        <v>1</v>
      </c>
      <c r="D136" s="1" t="s">
        <v>208</v>
      </c>
      <c r="E136" s="1" t="s">
        <v>520</v>
      </c>
      <c r="F136" s="1">
        <v>5</v>
      </c>
      <c r="G136" s="1" t="s">
        <v>272</v>
      </c>
      <c r="H136" s="1">
        <v>0</v>
      </c>
      <c r="I136" s="1" t="s">
        <v>521</v>
      </c>
      <c r="J136" s="15">
        <v>107</v>
      </c>
      <c r="K136" s="15">
        <v>3331</v>
      </c>
      <c r="L136" s="15">
        <v>2717</v>
      </c>
      <c r="M136" s="15">
        <v>614</v>
      </c>
      <c r="N136" s="15">
        <v>3211</v>
      </c>
      <c r="O136" s="15">
        <v>2627</v>
      </c>
      <c r="P136" s="15">
        <v>584</v>
      </c>
      <c r="Q136" s="15">
        <v>10</v>
      </c>
      <c r="R136" s="15">
        <v>33</v>
      </c>
      <c r="S136" s="15">
        <v>20</v>
      </c>
      <c r="T136" s="15">
        <v>13</v>
      </c>
      <c r="U136" s="15">
        <v>19</v>
      </c>
      <c r="V136" s="15">
        <v>11</v>
      </c>
      <c r="W136" s="15">
        <v>8</v>
      </c>
      <c r="X136" s="15">
        <v>97</v>
      </c>
      <c r="Y136" s="15">
        <v>3298</v>
      </c>
      <c r="Z136" s="15">
        <v>2697</v>
      </c>
      <c r="AA136" s="15">
        <v>601</v>
      </c>
      <c r="AB136" s="15">
        <v>3192</v>
      </c>
      <c r="AC136" s="15">
        <v>2616</v>
      </c>
      <c r="AD136" s="15">
        <v>576</v>
      </c>
      <c r="AE136" s="15">
        <v>97</v>
      </c>
      <c r="AF136" s="15">
        <v>3298</v>
      </c>
      <c r="AG136" s="15">
        <v>2697</v>
      </c>
      <c r="AH136" s="15">
        <v>601</v>
      </c>
      <c r="AI136" s="15">
        <v>3192</v>
      </c>
      <c r="AJ136" s="15">
        <v>2616</v>
      </c>
      <c r="AK136" s="15">
        <v>576</v>
      </c>
      <c r="AL136" s="15">
        <v>0</v>
      </c>
      <c r="AM136" s="15">
        <v>0</v>
      </c>
      <c r="AN136" s="15">
        <v>0</v>
      </c>
      <c r="AO136" s="15">
        <v>0</v>
      </c>
      <c r="AP136" s="15">
        <v>0</v>
      </c>
      <c r="AQ136" s="15">
        <v>0</v>
      </c>
      <c r="AR136" s="15">
        <v>0</v>
      </c>
      <c r="AS136" s="15">
        <v>0</v>
      </c>
      <c r="AT136" s="15">
        <v>0</v>
      </c>
      <c r="AU136" s="15">
        <v>0</v>
      </c>
      <c r="AV136" s="15">
        <v>0</v>
      </c>
      <c r="AW136" s="15">
        <v>0</v>
      </c>
      <c r="AX136" s="15">
        <v>0</v>
      </c>
      <c r="AY136" s="15">
        <v>0</v>
      </c>
    </row>
    <row r="137" spans="1:51">
      <c r="A137" s="1">
        <v>1387</v>
      </c>
      <c r="B137" s="1" t="s">
        <v>270</v>
      </c>
      <c r="C137" s="1">
        <v>1</v>
      </c>
      <c r="D137" s="1" t="s">
        <v>208</v>
      </c>
      <c r="E137" s="1" t="s">
        <v>522</v>
      </c>
      <c r="F137" s="1">
        <v>5</v>
      </c>
      <c r="G137" s="1" t="s">
        <v>272</v>
      </c>
      <c r="H137" s="1">
        <v>0</v>
      </c>
      <c r="I137" s="1" t="s">
        <v>523</v>
      </c>
      <c r="J137" s="15">
        <v>60</v>
      </c>
      <c r="K137" s="15">
        <v>4942</v>
      </c>
      <c r="L137" s="15">
        <v>2992</v>
      </c>
      <c r="M137" s="15">
        <v>1950</v>
      </c>
      <c r="N137" s="15">
        <v>4901</v>
      </c>
      <c r="O137" s="15">
        <v>2960</v>
      </c>
      <c r="P137" s="15">
        <v>1941</v>
      </c>
      <c r="Q137" s="15">
        <v>0</v>
      </c>
      <c r="R137" s="15">
        <v>0</v>
      </c>
      <c r="S137" s="15">
        <v>0</v>
      </c>
      <c r="T137" s="15">
        <v>0</v>
      </c>
      <c r="U137" s="15">
        <v>0</v>
      </c>
      <c r="V137" s="15">
        <v>0</v>
      </c>
      <c r="W137" s="15">
        <v>0</v>
      </c>
      <c r="X137" s="15">
        <v>60</v>
      </c>
      <c r="Y137" s="15">
        <v>4942</v>
      </c>
      <c r="Z137" s="15">
        <v>2992</v>
      </c>
      <c r="AA137" s="15">
        <v>1950</v>
      </c>
      <c r="AB137" s="15">
        <v>4901</v>
      </c>
      <c r="AC137" s="15">
        <v>2960</v>
      </c>
      <c r="AD137" s="15">
        <v>1941</v>
      </c>
      <c r="AE137" s="15">
        <v>59</v>
      </c>
      <c r="AF137" s="15">
        <v>4908</v>
      </c>
      <c r="AG137" s="15">
        <v>2975</v>
      </c>
      <c r="AH137" s="15">
        <v>1933</v>
      </c>
      <c r="AI137" s="15">
        <v>4867</v>
      </c>
      <c r="AJ137" s="15">
        <v>2943</v>
      </c>
      <c r="AK137" s="15">
        <v>1924</v>
      </c>
      <c r="AL137" s="15">
        <v>1</v>
      </c>
      <c r="AM137" s="15">
        <v>34</v>
      </c>
      <c r="AN137" s="15">
        <v>17</v>
      </c>
      <c r="AO137" s="15">
        <v>17</v>
      </c>
      <c r="AP137" s="15">
        <v>34</v>
      </c>
      <c r="AQ137" s="15">
        <v>17</v>
      </c>
      <c r="AR137" s="15">
        <v>17</v>
      </c>
      <c r="AS137" s="15">
        <v>0</v>
      </c>
      <c r="AT137" s="15">
        <v>0</v>
      </c>
      <c r="AU137" s="15">
        <v>0</v>
      </c>
      <c r="AV137" s="15">
        <v>0</v>
      </c>
      <c r="AW137" s="15">
        <v>0</v>
      </c>
      <c r="AX137" s="15">
        <v>0</v>
      </c>
      <c r="AY137" s="15">
        <v>0</v>
      </c>
    </row>
    <row r="138" spans="1:51">
      <c r="A138" s="1">
        <v>1398</v>
      </c>
      <c r="B138" s="1" t="s">
        <v>270</v>
      </c>
      <c r="C138" s="1">
        <v>1</v>
      </c>
      <c r="D138" s="1" t="s">
        <v>208</v>
      </c>
      <c r="E138" s="1" t="s">
        <v>524</v>
      </c>
      <c r="F138" s="1">
        <v>5</v>
      </c>
      <c r="G138" s="1" t="s">
        <v>272</v>
      </c>
      <c r="H138" s="1">
        <v>0</v>
      </c>
      <c r="I138" s="1" t="s">
        <v>525</v>
      </c>
      <c r="J138" s="15">
        <v>42</v>
      </c>
      <c r="K138" s="15">
        <v>1734</v>
      </c>
      <c r="L138" s="15">
        <v>731</v>
      </c>
      <c r="M138" s="15">
        <v>985</v>
      </c>
      <c r="N138" s="15">
        <v>1677</v>
      </c>
      <c r="O138" s="15">
        <v>685</v>
      </c>
      <c r="P138" s="15">
        <v>974</v>
      </c>
      <c r="Q138" s="15">
        <v>0</v>
      </c>
      <c r="R138" s="15">
        <v>0</v>
      </c>
      <c r="S138" s="15">
        <v>0</v>
      </c>
      <c r="T138" s="15">
        <v>0</v>
      </c>
      <c r="U138" s="15">
        <v>0</v>
      </c>
      <c r="V138" s="15">
        <v>0</v>
      </c>
      <c r="W138" s="15">
        <v>0</v>
      </c>
      <c r="X138" s="15">
        <v>42</v>
      </c>
      <c r="Y138" s="15">
        <v>1734</v>
      </c>
      <c r="Z138" s="15">
        <v>731</v>
      </c>
      <c r="AA138" s="15">
        <v>985</v>
      </c>
      <c r="AB138" s="15">
        <v>1677</v>
      </c>
      <c r="AC138" s="15">
        <v>685</v>
      </c>
      <c r="AD138" s="15">
        <v>974</v>
      </c>
      <c r="AE138" s="15">
        <v>42</v>
      </c>
      <c r="AF138" s="15">
        <v>1734</v>
      </c>
      <c r="AG138" s="15">
        <v>731</v>
      </c>
      <c r="AH138" s="15">
        <v>985</v>
      </c>
      <c r="AI138" s="15">
        <v>1677</v>
      </c>
      <c r="AJ138" s="15">
        <v>685</v>
      </c>
      <c r="AK138" s="15">
        <v>974</v>
      </c>
      <c r="AL138" s="15">
        <v>0</v>
      </c>
      <c r="AM138" s="15">
        <v>0</v>
      </c>
      <c r="AN138" s="15">
        <v>0</v>
      </c>
      <c r="AO138" s="15">
        <v>0</v>
      </c>
      <c r="AP138" s="15">
        <v>0</v>
      </c>
      <c r="AQ138" s="15">
        <v>0</v>
      </c>
      <c r="AR138" s="15">
        <v>0</v>
      </c>
      <c r="AS138" s="15">
        <v>0</v>
      </c>
      <c r="AT138" s="15">
        <v>0</v>
      </c>
      <c r="AU138" s="15">
        <v>0</v>
      </c>
      <c r="AV138" s="15">
        <v>0</v>
      </c>
      <c r="AW138" s="15">
        <v>0</v>
      </c>
      <c r="AX138" s="15">
        <v>0</v>
      </c>
      <c r="AY138" s="15">
        <v>0</v>
      </c>
    </row>
    <row r="139" spans="1:51">
      <c r="A139" s="1">
        <v>1409</v>
      </c>
      <c r="B139" s="1" t="s">
        <v>270</v>
      </c>
      <c r="C139" s="1">
        <v>1</v>
      </c>
      <c r="D139" s="1" t="s">
        <v>208</v>
      </c>
      <c r="E139" s="1" t="s">
        <v>526</v>
      </c>
      <c r="F139" s="1">
        <v>5</v>
      </c>
      <c r="G139" s="1" t="s">
        <v>272</v>
      </c>
      <c r="H139" s="1">
        <v>0</v>
      </c>
      <c r="I139" s="1" t="s">
        <v>527</v>
      </c>
      <c r="J139" s="15">
        <v>104</v>
      </c>
      <c r="K139" s="15">
        <v>3704</v>
      </c>
      <c r="L139" s="15">
        <v>2908</v>
      </c>
      <c r="M139" s="15">
        <v>796</v>
      </c>
      <c r="N139" s="15">
        <v>3461</v>
      </c>
      <c r="O139" s="15">
        <v>2763</v>
      </c>
      <c r="P139" s="15">
        <v>698</v>
      </c>
      <c r="Q139" s="15">
        <v>7</v>
      </c>
      <c r="R139" s="15">
        <v>38</v>
      </c>
      <c r="S139" s="15">
        <v>24</v>
      </c>
      <c r="T139" s="15">
        <v>14</v>
      </c>
      <c r="U139" s="15">
        <v>19</v>
      </c>
      <c r="V139" s="15">
        <v>15</v>
      </c>
      <c r="W139" s="15">
        <v>4</v>
      </c>
      <c r="X139" s="15">
        <v>97</v>
      </c>
      <c r="Y139" s="15">
        <v>3666</v>
      </c>
      <c r="Z139" s="15">
        <v>2884</v>
      </c>
      <c r="AA139" s="15">
        <v>782</v>
      </c>
      <c r="AB139" s="15">
        <v>3442</v>
      </c>
      <c r="AC139" s="15">
        <v>2748</v>
      </c>
      <c r="AD139" s="15">
        <v>694</v>
      </c>
      <c r="AE139" s="15">
        <v>97</v>
      </c>
      <c r="AF139" s="15">
        <v>3666</v>
      </c>
      <c r="AG139" s="15">
        <v>2884</v>
      </c>
      <c r="AH139" s="15">
        <v>782</v>
      </c>
      <c r="AI139" s="15">
        <v>3442</v>
      </c>
      <c r="AJ139" s="15">
        <v>2748</v>
      </c>
      <c r="AK139" s="15">
        <v>694</v>
      </c>
      <c r="AL139" s="15">
        <v>0</v>
      </c>
      <c r="AM139" s="15">
        <v>0</v>
      </c>
      <c r="AN139" s="15">
        <v>0</v>
      </c>
      <c r="AO139" s="15">
        <v>0</v>
      </c>
      <c r="AP139" s="15">
        <v>0</v>
      </c>
      <c r="AQ139" s="15">
        <v>0</v>
      </c>
      <c r="AR139" s="15">
        <v>0</v>
      </c>
      <c r="AS139" s="15">
        <v>0</v>
      </c>
      <c r="AT139" s="15">
        <v>0</v>
      </c>
      <c r="AU139" s="15">
        <v>0</v>
      </c>
      <c r="AV139" s="15">
        <v>0</v>
      </c>
      <c r="AW139" s="15">
        <v>0</v>
      </c>
      <c r="AX139" s="15">
        <v>0</v>
      </c>
      <c r="AY139" s="15">
        <v>0</v>
      </c>
    </row>
    <row r="140" spans="1:51">
      <c r="A140" s="1">
        <v>1420</v>
      </c>
      <c r="B140" s="1" t="s">
        <v>270</v>
      </c>
      <c r="C140" s="1">
        <v>1</v>
      </c>
      <c r="D140" s="1" t="s">
        <v>208</v>
      </c>
      <c r="E140" s="1" t="s">
        <v>528</v>
      </c>
      <c r="F140" s="1">
        <v>4</v>
      </c>
      <c r="G140" s="1" t="s">
        <v>272</v>
      </c>
      <c r="H140" s="1">
        <v>0</v>
      </c>
      <c r="I140" s="1" t="s">
        <v>529</v>
      </c>
      <c r="J140" s="15">
        <v>69</v>
      </c>
      <c r="K140" s="15">
        <v>1529</v>
      </c>
      <c r="L140" s="15">
        <v>1313</v>
      </c>
      <c r="M140" s="15">
        <v>216</v>
      </c>
      <c r="N140" s="15">
        <v>1459</v>
      </c>
      <c r="O140" s="15">
        <v>1250</v>
      </c>
      <c r="P140" s="15">
        <v>209</v>
      </c>
      <c r="Q140" s="15">
        <v>0</v>
      </c>
      <c r="R140" s="15">
        <v>0</v>
      </c>
      <c r="S140" s="15">
        <v>0</v>
      </c>
      <c r="T140" s="15">
        <v>0</v>
      </c>
      <c r="U140" s="15">
        <v>0</v>
      </c>
      <c r="V140" s="15">
        <v>0</v>
      </c>
      <c r="W140" s="15">
        <v>0</v>
      </c>
      <c r="X140" s="15">
        <v>67</v>
      </c>
      <c r="Y140" s="15">
        <v>1523</v>
      </c>
      <c r="Z140" s="15">
        <v>1308</v>
      </c>
      <c r="AA140" s="15">
        <v>215</v>
      </c>
      <c r="AB140" s="15">
        <v>1454</v>
      </c>
      <c r="AC140" s="15">
        <v>1246</v>
      </c>
      <c r="AD140" s="15">
        <v>208</v>
      </c>
      <c r="AE140" s="15">
        <v>67</v>
      </c>
      <c r="AF140" s="15">
        <v>1523</v>
      </c>
      <c r="AG140" s="15">
        <v>1308</v>
      </c>
      <c r="AH140" s="15">
        <v>215</v>
      </c>
      <c r="AI140" s="15">
        <v>1454</v>
      </c>
      <c r="AJ140" s="15">
        <v>1246</v>
      </c>
      <c r="AK140" s="15">
        <v>208</v>
      </c>
      <c r="AL140" s="15">
        <v>0</v>
      </c>
      <c r="AM140" s="15">
        <v>0</v>
      </c>
      <c r="AN140" s="15">
        <v>0</v>
      </c>
      <c r="AO140" s="15">
        <v>0</v>
      </c>
      <c r="AP140" s="15">
        <v>0</v>
      </c>
      <c r="AQ140" s="15">
        <v>0</v>
      </c>
      <c r="AR140" s="15">
        <v>0</v>
      </c>
      <c r="AS140" s="15">
        <v>2</v>
      </c>
      <c r="AT140" s="15">
        <v>6</v>
      </c>
      <c r="AU140" s="15">
        <v>5</v>
      </c>
      <c r="AV140" s="15">
        <v>1</v>
      </c>
      <c r="AW140" s="15">
        <v>5</v>
      </c>
      <c r="AX140" s="15">
        <v>4</v>
      </c>
      <c r="AY140" s="15">
        <v>1</v>
      </c>
    </row>
    <row r="141" spans="1:51">
      <c r="A141" s="1">
        <v>1431</v>
      </c>
      <c r="B141" s="1" t="s">
        <v>270</v>
      </c>
      <c r="C141" s="1">
        <v>1</v>
      </c>
      <c r="D141" s="1" t="s">
        <v>208</v>
      </c>
      <c r="E141" s="1" t="s">
        <v>530</v>
      </c>
      <c r="F141" s="1">
        <v>5</v>
      </c>
      <c r="G141" s="1" t="s">
        <v>272</v>
      </c>
      <c r="H141" s="1">
        <v>0</v>
      </c>
      <c r="I141" s="1" t="s">
        <v>531</v>
      </c>
      <c r="J141" s="15">
        <v>3</v>
      </c>
      <c r="K141" s="15">
        <v>212</v>
      </c>
      <c r="L141" s="15">
        <v>188</v>
      </c>
      <c r="M141" s="15">
        <v>24</v>
      </c>
      <c r="N141" s="15">
        <v>202</v>
      </c>
      <c r="O141" s="15">
        <v>179</v>
      </c>
      <c r="P141" s="15">
        <v>23</v>
      </c>
      <c r="Q141" s="15">
        <v>0</v>
      </c>
      <c r="R141" s="15">
        <v>0</v>
      </c>
      <c r="S141" s="15">
        <v>0</v>
      </c>
      <c r="T141" s="15">
        <v>0</v>
      </c>
      <c r="U141" s="15">
        <v>0</v>
      </c>
      <c r="V141" s="15">
        <v>0</v>
      </c>
      <c r="W141" s="15">
        <v>0</v>
      </c>
      <c r="X141" s="15">
        <v>3</v>
      </c>
      <c r="Y141" s="15">
        <v>212</v>
      </c>
      <c r="Z141" s="15">
        <v>188</v>
      </c>
      <c r="AA141" s="15">
        <v>24</v>
      </c>
      <c r="AB141" s="15">
        <v>202</v>
      </c>
      <c r="AC141" s="15">
        <v>179</v>
      </c>
      <c r="AD141" s="15">
        <v>23</v>
      </c>
      <c r="AE141" s="15">
        <v>3</v>
      </c>
      <c r="AF141" s="15">
        <v>212</v>
      </c>
      <c r="AG141" s="15">
        <v>188</v>
      </c>
      <c r="AH141" s="15">
        <v>24</v>
      </c>
      <c r="AI141" s="15">
        <v>202</v>
      </c>
      <c r="AJ141" s="15">
        <v>179</v>
      </c>
      <c r="AK141" s="15">
        <v>23</v>
      </c>
      <c r="AL141" s="15">
        <v>0</v>
      </c>
      <c r="AM141" s="15">
        <v>0</v>
      </c>
      <c r="AN141" s="15">
        <v>0</v>
      </c>
      <c r="AO141" s="15">
        <v>0</v>
      </c>
      <c r="AP141" s="15">
        <v>0</v>
      </c>
      <c r="AQ141" s="15">
        <v>0</v>
      </c>
      <c r="AR141" s="15">
        <v>0</v>
      </c>
      <c r="AS141" s="15">
        <v>0</v>
      </c>
      <c r="AT141" s="15">
        <v>0</v>
      </c>
      <c r="AU141" s="15">
        <v>0</v>
      </c>
      <c r="AV141" s="15">
        <v>0</v>
      </c>
      <c r="AW141" s="15">
        <v>0</v>
      </c>
      <c r="AX141" s="15">
        <v>0</v>
      </c>
      <c r="AY141" s="15">
        <v>0</v>
      </c>
    </row>
    <row r="142" spans="1:51">
      <c r="A142" s="1">
        <v>1442</v>
      </c>
      <c r="B142" s="1" t="s">
        <v>270</v>
      </c>
      <c r="C142" s="1">
        <v>1</v>
      </c>
      <c r="D142" s="1" t="s">
        <v>208</v>
      </c>
      <c r="E142" s="1" t="s">
        <v>532</v>
      </c>
      <c r="F142" s="1">
        <v>5</v>
      </c>
      <c r="G142" s="1" t="s">
        <v>272</v>
      </c>
      <c r="H142" s="1">
        <v>0</v>
      </c>
      <c r="I142" s="1" t="s">
        <v>533</v>
      </c>
      <c r="J142" s="15">
        <v>1</v>
      </c>
      <c r="K142" s="15">
        <v>4</v>
      </c>
      <c r="L142" s="15">
        <v>4</v>
      </c>
      <c r="M142" s="15">
        <v>0</v>
      </c>
      <c r="N142" s="15">
        <v>4</v>
      </c>
      <c r="O142" s="15">
        <v>4</v>
      </c>
      <c r="P142" s="15">
        <v>0</v>
      </c>
      <c r="Q142" s="15">
        <v>0</v>
      </c>
      <c r="R142" s="15">
        <v>0</v>
      </c>
      <c r="S142" s="15">
        <v>0</v>
      </c>
      <c r="T142" s="15">
        <v>0</v>
      </c>
      <c r="U142" s="15">
        <v>0</v>
      </c>
      <c r="V142" s="15">
        <v>0</v>
      </c>
      <c r="W142" s="15">
        <v>0</v>
      </c>
      <c r="X142" s="15">
        <v>1</v>
      </c>
      <c r="Y142" s="15">
        <v>4</v>
      </c>
      <c r="Z142" s="15">
        <v>4</v>
      </c>
      <c r="AA142" s="15">
        <v>0</v>
      </c>
      <c r="AB142" s="15">
        <v>4</v>
      </c>
      <c r="AC142" s="15">
        <v>4</v>
      </c>
      <c r="AD142" s="15">
        <v>0</v>
      </c>
      <c r="AE142" s="15">
        <v>1</v>
      </c>
      <c r="AF142" s="15">
        <v>4</v>
      </c>
      <c r="AG142" s="15">
        <v>4</v>
      </c>
      <c r="AH142" s="15">
        <v>0</v>
      </c>
      <c r="AI142" s="15">
        <v>4</v>
      </c>
      <c r="AJ142" s="15">
        <v>4</v>
      </c>
      <c r="AK142" s="15">
        <v>0</v>
      </c>
      <c r="AL142" s="15">
        <v>0</v>
      </c>
      <c r="AM142" s="15">
        <v>0</v>
      </c>
      <c r="AN142" s="15">
        <v>0</v>
      </c>
      <c r="AO142" s="15">
        <v>0</v>
      </c>
      <c r="AP142" s="15">
        <v>0</v>
      </c>
      <c r="AQ142" s="15">
        <v>0</v>
      </c>
      <c r="AR142" s="15">
        <v>0</v>
      </c>
      <c r="AS142" s="15">
        <v>0</v>
      </c>
      <c r="AT142" s="15">
        <v>0</v>
      </c>
      <c r="AU142" s="15">
        <v>0</v>
      </c>
      <c r="AV142" s="15">
        <v>0</v>
      </c>
      <c r="AW142" s="15">
        <v>0</v>
      </c>
      <c r="AX142" s="15">
        <v>0</v>
      </c>
      <c r="AY142" s="15">
        <v>0</v>
      </c>
    </row>
    <row r="143" spans="1:51">
      <c r="A143" s="1">
        <v>1453</v>
      </c>
      <c r="B143" s="1" t="s">
        <v>270</v>
      </c>
      <c r="C143" s="1">
        <v>1</v>
      </c>
      <c r="D143" s="1" t="s">
        <v>208</v>
      </c>
      <c r="E143" s="1" t="s">
        <v>534</v>
      </c>
      <c r="F143" s="1">
        <v>5</v>
      </c>
      <c r="G143" s="1" t="s">
        <v>272</v>
      </c>
      <c r="H143" s="1">
        <v>0</v>
      </c>
      <c r="I143" s="1" t="s">
        <v>535</v>
      </c>
      <c r="J143" s="15">
        <v>13</v>
      </c>
      <c r="K143" s="15">
        <v>467</v>
      </c>
      <c r="L143" s="15">
        <v>392</v>
      </c>
      <c r="M143" s="15">
        <v>75</v>
      </c>
      <c r="N143" s="15">
        <v>450</v>
      </c>
      <c r="O143" s="15">
        <v>377</v>
      </c>
      <c r="P143" s="15">
        <v>73</v>
      </c>
      <c r="Q143" s="15">
        <v>0</v>
      </c>
      <c r="R143" s="15">
        <v>0</v>
      </c>
      <c r="S143" s="15">
        <v>0</v>
      </c>
      <c r="T143" s="15">
        <v>0</v>
      </c>
      <c r="U143" s="15">
        <v>0</v>
      </c>
      <c r="V143" s="15">
        <v>0</v>
      </c>
      <c r="W143" s="15">
        <v>0</v>
      </c>
      <c r="X143" s="15">
        <v>13</v>
      </c>
      <c r="Y143" s="15">
        <v>467</v>
      </c>
      <c r="Z143" s="15">
        <v>392</v>
      </c>
      <c r="AA143" s="15">
        <v>75</v>
      </c>
      <c r="AB143" s="15">
        <v>450</v>
      </c>
      <c r="AC143" s="15">
        <v>377</v>
      </c>
      <c r="AD143" s="15">
        <v>73</v>
      </c>
      <c r="AE143" s="15">
        <v>13</v>
      </c>
      <c r="AF143" s="15">
        <v>467</v>
      </c>
      <c r="AG143" s="15">
        <v>392</v>
      </c>
      <c r="AH143" s="15">
        <v>75</v>
      </c>
      <c r="AI143" s="15">
        <v>450</v>
      </c>
      <c r="AJ143" s="15">
        <v>377</v>
      </c>
      <c r="AK143" s="15">
        <v>73</v>
      </c>
      <c r="AL143" s="15">
        <v>0</v>
      </c>
      <c r="AM143" s="15">
        <v>0</v>
      </c>
      <c r="AN143" s="15">
        <v>0</v>
      </c>
      <c r="AO143" s="15">
        <v>0</v>
      </c>
      <c r="AP143" s="15">
        <v>0</v>
      </c>
      <c r="AQ143" s="15">
        <v>0</v>
      </c>
      <c r="AR143" s="15">
        <v>0</v>
      </c>
      <c r="AS143" s="15">
        <v>0</v>
      </c>
      <c r="AT143" s="15">
        <v>0</v>
      </c>
      <c r="AU143" s="15">
        <v>0</v>
      </c>
      <c r="AV143" s="15">
        <v>0</v>
      </c>
      <c r="AW143" s="15">
        <v>0</v>
      </c>
      <c r="AX143" s="15">
        <v>0</v>
      </c>
      <c r="AY143" s="15">
        <v>0</v>
      </c>
    </row>
    <row r="144" spans="1:51">
      <c r="A144" s="1">
        <v>1464</v>
      </c>
      <c r="B144" s="1" t="s">
        <v>270</v>
      </c>
      <c r="C144" s="1">
        <v>1</v>
      </c>
      <c r="D144" s="1" t="s">
        <v>208</v>
      </c>
      <c r="E144" s="1" t="s">
        <v>536</v>
      </c>
      <c r="F144" s="1">
        <v>5</v>
      </c>
      <c r="G144" s="1" t="s">
        <v>272</v>
      </c>
      <c r="H144" s="1">
        <v>0</v>
      </c>
      <c r="I144" s="1" t="s">
        <v>537</v>
      </c>
      <c r="J144" s="15">
        <v>1</v>
      </c>
      <c r="K144" s="15">
        <v>316</v>
      </c>
      <c r="L144" s="15">
        <v>304</v>
      </c>
      <c r="M144" s="15">
        <v>12</v>
      </c>
      <c r="N144" s="15">
        <v>315</v>
      </c>
      <c r="O144" s="15">
        <v>303</v>
      </c>
      <c r="P144" s="15">
        <v>12</v>
      </c>
      <c r="Q144" s="15">
        <v>0</v>
      </c>
      <c r="R144" s="15">
        <v>0</v>
      </c>
      <c r="S144" s="15">
        <v>0</v>
      </c>
      <c r="T144" s="15">
        <v>0</v>
      </c>
      <c r="U144" s="15">
        <v>0</v>
      </c>
      <c r="V144" s="15">
        <v>0</v>
      </c>
      <c r="W144" s="15">
        <v>0</v>
      </c>
      <c r="X144" s="15">
        <v>1</v>
      </c>
      <c r="Y144" s="15">
        <v>316</v>
      </c>
      <c r="Z144" s="15">
        <v>304</v>
      </c>
      <c r="AA144" s="15">
        <v>12</v>
      </c>
      <c r="AB144" s="15">
        <v>315</v>
      </c>
      <c r="AC144" s="15">
        <v>303</v>
      </c>
      <c r="AD144" s="15">
        <v>12</v>
      </c>
      <c r="AE144" s="15">
        <v>1</v>
      </c>
      <c r="AF144" s="15">
        <v>316</v>
      </c>
      <c r="AG144" s="15">
        <v>304</v>
      </c>
      <c r="AH144" s="15">
        <v>12</v>
      </c>
      <c r="AI144" s="15">
        <v>315</v>
      </c>
      <c r="AJ144" s="15">
        <v>303</v>
      </c>
      <c r="AK144" s="15">
        <v>12</v>
      </c>
      <c r="AL144" s="15">
        <v>0</v>
      </c>
      <c r="AM144" s="15">
        <v>0</v>
      </c>
      <c r="AN144" s="15">
        <v>0</v>
      </c>
      <c r="AO144" s="15">
        <v>0</v>
      </c>
      <c r="AP144" s="15">
        <v>0</v>
      </c>
      <c r="AQ144" s="15">
        <v>0</v>
      </c>
      <c r="AR144" s="15">
        <v>0</v>
      </c>
      <c r="AS144" s="15">
        <v>0</v>
      </c>
      <c r="AT144" s="15">
        <v>0</v>
      </c>
      <c r="AU144" s="15">
        <v>0</v>
      </c>
      <c r="AV144" s="15">
        <v>0</v>
      </c>
      <c r="AW144" s="15">
        <v>0</v>
      </c>
      <c r="AX144" s="15">
        <v>0</v>
      </c>
      <c r="AY144" s="15">
        <v>0</v>
      </c>
    </row>
    <row r="145" spans="1:51">
      <c r="A145" s="1">
        <v>1475</v>
      </c>
      <c r="B145" s="1" t="s">
        <v>270</v>
      </c>
      <c r="C145" s="1">
        <v>1</v>
      </c>
      <c r="D145" s="1" t="s">
        <v>208</v>
      </c>
      <c r="E145" s="1" t="s">
        <v>538</v>
      </c>
      <c r="F145" s="1">
        <v>5</v>
      </c>
      <c r="G145" s="1" t="s">
        <v>272</v>
      </c>
      <c r="H145" s="1">
        <v>0</v>
      </c>
      <c r="I145" s="1" t="s">
        <v>539</v>
      </c>
      <c r="J145" s="15">
        <v>38</v>
      </c>
      <c r="K145" s="15">
        <v>259</v>
      </c>
      <c r="L145" s="15">
        <v>216</v>
      </c>
      <c r="M145" s="15">
        <v>43</v>
      </c>
      <c r="N145" s="15">
        <v>247</v>
      </c>
      <c r="O145" s="15">
        <v>204</v>
      </c>
      <c r="P145" s="15">
        <v>43</v>
      </c>
      <c r="Q145" s="15">
        <v>0</v>
      </c>
      <c r="R145" s="15">
        <v>0</v>
      </c>
      <c r="S145" s="15">
        <v>0</v>
      </c>
      <c r="T145" s="15">
        <v>0</v>
      </c>
      <c r="U145" s="15">
        <v>0</v>
      </c>
      <c r="V145" s="15">
        <v>0</v>
      </c>
      <c r="W145" s="15">
        <v>0</v>
      </c>
      <c r="X145" s="15">
        <v>37</v>
      </c>
      <c r="Y145" s="15">
        <v>254</v>
      </c>
      <c r="Z145" s="15">
        <v>212</v>
      </c>
      <c r="AA145" s="15">
        <v>42</v>
      </c>
      <c r="AB145" s="15">
        <v>242</v>
      </c>
      <c r="AC145" s="15">
        <v>200</v>
      </c>
      <c r="AD145" s="15">
        <v>42</v>
      </c>
      <c r="AE145" s="15">
        <v>37</v>
      </c>
      <c r="AF145" s="15">
        <v>254</v>
      </c>
      <c r="AG145" s="15">
        <v>212</v>
      </c>
      <c r="AH145" s="15">
        <v>42</v>
      </c>
      <c r="AI145" s="15">
        <v>242</v>
      </c>
      <c r="AJ145" s="15">
        <v>200</v>
      </c>
      <c r="AK145" s="15">
        <v>42</v>
      </c>
      <c r="AL145" s="15">
        <v>0</v>
      </c>
      <c r="AM145" s="15">
        <v>0</v>
      </c>
      <c r="AN145" s="15">
        <v>0</v>
      </c>
      <c r="AO145" s="15">
        <v>0</v>
      </c>
      <c r="AP145" s="15">
        <v>0</v>
      </c>
      <c r="AQ145" s="15">
        <v>0</v>
      </c>
      <c r="AR145" s="15">
        <v>0</v>
      </c>
      <c r="AS145" s="15">
        <v>1</v>
      </c>
      <c r="AT145" s="15">
        <v>5</v>
      </c>
      <c r="AU145" s="15">
        <v>4</v>
      </c>
      <c r="AV145" s="15">
        <v>1</v>
      </c>
      <c r="AW145" s="15">
        <v>5</v>
      </c>
      <c r="AX145" s="15">
        <v>4</v>
      </c>
      <c r="AY145" s="15">
        <v>1</v>
      </c>
    </row>
    <row r="146" spans="1:51">
      <c r="A146" s="1">
        <v>1486</v>
      </c>
      <c r="B146" s="1" t="s">
        <v>270</v>
      </c>
      <c r="C146" s="1">
        <v>1</v>
      </c>
      <c r="D146" s="1" t="s">
        <v>208</v>
      </c>
      <c r="E146" s="1" t="s">
        <v>540</v>
      </c>
      <c r="F146" s="1">
        <v>5</v>
      </c>
      <c r="G146" s="1" t="s">
        <v>272</v>
      </c>
      <c r="H146" s="1">
        <v>0</v>
      </c>
      <c r="I146" s="1" t="s">
        <v>541</v>
      </c>
      <c r="J146" s="15">
        <v>13</v>
      </c>
      <c r="K146" s="15">
        <v>271</v>
      </c>
      <c r="L146" s="15">
        <v>209</v>
      </c>
      <c r="M146" s="15">
        <v>62</v>
      </c>
      <c r="N146" s="15">
        <v>241</v>
      </c>
      <c r="O146" s="15">
        <v>183</v>
      </c>
      <c r="P146" s="15">
        <v>58</v>
      </c>
      <c r="Q146" s="15">
        <v>0</v>
      </c>
      <c r="R146" s="15">
        <v>0</v>
      </c>
      <c r="S146" s="15">
        <v>0</v>
      </c>
      <c r="T146" s="15">
        <v>0</v>
      </c>
      <c r="U146" s="15">
        <v>0</v>
      </c>
      <c r="V146" s="15">
        <v>0</v>
      </c>
      <c r="W146" s="15">
        <v>0</v>
      </c>
      <c r="X146" s="15">
        <v>12</v>
      </c>
      <c r="Y146" s="15">
        <v>270</v>
      </c>
      <c r="Z146" s="15">
        <v>208</v>
      </c>
      <c r="AA146" s="15">
        <v>62</v>
      </c>
      <c r="AB146" s="15">
        <v>241</v>
      </c>
      <c r="AC146" s="15">
        <v>183</v>
      </c>
      <c r="AD146" s="15">
        <v>58</v>
      </c>
      <c r="AE146" s="15">
        <v>12</v>
      </c>
      <c r="AF146" s="15">
        <v>270</v>
      </c>
      <c r="AG146" s="15">
        <v>208</v>
      </c>
      <c r="AH146" s="15">
        <v>62</v>
      </c>
      <c r="AI146" s="15">
        <v>241</v>
      </c>
      <c r="AJ146" s="15">
        <v>183</v>
      </c>
      <c r="AK146" s="15">
        <v>58</v>
      </c>
      <c r="AL146" s="15">
        <v>0</v>
      </c>
      <c r="AM146" s="15">
        <v>0</v>
      </c>
      <c r="AN146" s="15">
        <v>0</v>
      </c>
      <c r="AO146" s="15">
        <v>0</v>
      </c>
      <c r="AP146" s="15">
        <v>0</v>
      </c>
      <c r="AQ146" s="15">
        <v>0</v>
      </c>
      <c r="AR146" s="15">
        <v>0</v>
      </c>
      <c r="AS146" s="15">
        <v>1</v>
      </c>
      <c r="AT146" s="15">
        <v>1</v>
      </c>
      <c r="AU146" s="15">
        <v>1</v>
      </c>
      <c r="AV146" s="15">
        <v>0</v>
      </c>
      <c r="AW146" s="15">
        <v>0</v>
      </c>
      <c r="AX146" s="15">
        <v>0</v>
      </c>
      <c r="AY146" s="15">
        <v>0</v>
      </c>
    </row>
    <row r="147" spans="1:51">
      <c r="A147" s="1">
        <v>1497</v>
      </c>
      <c r="B147" s="1" t="s">
        <v>270</v>
      </c>
      <c r="C147" s="1">
        <v>1</v>
      </c>
      <c r="D147" s="1" t="s">
        <v>208</v>
      </c>
      <c r="E147" s="1" t="s">
        <v>542</v>
      </c>
      <c r="F147" s="1">
        <v>4</v>
      </c>
      <c r="G147" s="1" t="s">
        <v>272</v>
      </c>
      <c r="H147" s="1">
        <v>0</v>
      </c>
      <c r="I147" s="1" t="s">
        <v>543</v>
      </c>
      <c r="J147" s="15">
        <v>707</v>
      </c>
      <c r="K147" s="15">
        <v>15796</v>
      </c>
      <c r="L147" s="15">
        <v>10717</v>
      </c>
      <c r="M147" s="15">
        <v>4977</v>
      </c>
      <c r="N147" s="15">
        <v>14583</v>
      </c>
      <c r="O147" s="15">
        <v>9879</v>
      </c>
      <c r="P147" s="15">
        <v>4606</v>
      </c>
      <c r="Q147" s="15">
        <v>158</v>
      </c>
      <c r="R147" s="15">
        <v>502</v>
      </c>
      <c r="S147" s="15">
        <v>283</v>
      </c>
      <c r="T147" s="15">
        <v>219</v>
      </c>
      <c r="U147" s="15">
        <v>260</v>
      </c>
      <c r="V147" s="15">
        <v>114</v>
      </c>
      <c r="W147" s="15">
        <v>146</v>
      </c>
      <c r="X147" s="15">
        <v>549</v>
      </c>
      <c r="Y147" s="15">
        <v>15294</v>
      </c>
      <c r="Z147" s="15">
        <v>10434</v>
      </c>
      <c r="AA147" s="15">
        <v>4758</v>
      </c>
      <c r="AB147" s="15">
        <v>14323</v>
      </c>
      <c r="AC147" s="15">
        <v>9765</v>
      </c>
      <c r="AD147" s="15">
        <v>4460</v>
      </c>
      <c r="AE147" s="15">
        <v>549</v>
      </c>
      <c r="AF147" s="15">
        <v>15294</v>
      </c>
      <c r="AG147" s="15">
        <v>10434</v>
      </c>
      <c r="AH147" s="15">
        <v>4758</v>
      </c>
      <c r="AI147" s="15">
        <v>14323</v>
      </c>
      <c r="AJ147" s="15">
        <v>9765</v>
      </c>
      <c r="AK147" s="15">
        <v>4460</v>
      </c>
      <c r="AL147" s="15">
        <v>0</v>
      </c>
      <c r="AM147" s="15">
        <v>0</v>
      </c>
      <c r="AN147" s="15">
        <v>0</v>
      </c>
      <c r="AO147" s="15">
        <v>0</v>
      </c>
      <c r="AP147" s="15">
        <v>0</v>
      </c>
      <c r="AQ147" s="15">
        <v>0</v>
      </c>
      <c r="AR147" s="15">
        <v>0</v>
      </c>
      <c r="AS147" s="15">
        <v>0</v>
      </c>
      <c r="AT147" s="15">
        <v>0</v>
      </c>
      <c r="AU147" s="15">
        <v>0</v>
      </c>
      <c r="AV147" s="15">
        <v>0</v>
      </c>
      <c r="AW147" s="15">
        <v>0</v>
      </c>
      <c r="AX147" s="15">
        <v>0</v>
      </c>
      <c r="AY147" s="15">
        <v>0</v>
      </c>
    </row>
    <row r="148" spans="1:51">
      <c r="A148" s="1">
        <v>1508</v>
      </c>
      <c r="B148" s="1" t="s">
        <v>270</v>
      </c>
      <c r="C148" s="1">
        <v>1</v>
      </c>
      <c r="D148" s="1" t="s">
        <v>208</v>
      </c>
      <c r="E148" s="1" t="s">
        <v>544</v>
      </c>
      <c r="F148" s="1">
        <v>5</v>
      </c>
      <c r="G148" s="1" t="s">
        <v>272</v>
      </c>
      <c r="H148" s="1">
        <v>0</v>
      </c>
      <c r="I148" s="1" t="s">
        <v>545</v>
      </c>
      <c r="J148" s="15">
        <v>17</v>
      </c>
      <c r="K148" s="15">
        <v>244</v>
      </c>
      <c r="L148" s="15">
        <v>178</v>
      </c>
      <c r="M148" s="15">
        <v>66</v>
      </c>
      <c r="N148" s="15">
        <v>227</v>
      </c>
      <c r="O148" s="15">
        <v>167</v>
      </c>
      <c r="P148" s="15">
        <v>60</v>
      </c>
      <c r="Q148" s="15">
        <v>0</v>
      </c>
      <c r="R148" s="15">
        <v>0</v>
      </c>
      <c r="S148" s="15">
        <v>0</v>
      </c>
      <c r="T148" s="15">
        <v>0</v>
      </c>
      <c r="U148" s="15">
        <v>0</v>
      </c>
      <c r="V148" s="15">
        <v>0</v>
      </c>
      <c r="W148" s="15">
        <v>0</v>
      </c>
      <c r="X148" s="15">
        <v>17</v>
      </c>
      <c r="Y148" s="15">
        <v>244</v>
      </c>
      <c r="Z148" s="15">
        <v>178</v>
      </c>
      <c r="AA148" s="15">
        <v>66</v>
      </c>
      <c r="AB148" s="15">
        <v>227</v>
      </c>
      <c r="AC148" s="15">
        <v>167</v>
      </c>
      <c r="AD148" s="15">
        <v>60</v>
      </c>
      <c r="AE148" s="15">
        <v>17</v>
      </c>
      <c r="AF148" s="15">
        <v>244</v>
      </c>
      <c r="AG148" s="15">
        <v>178</v>
      </c>
      <c r="AH148" s="15">
        <v>66</v>
      </c>
      <c r="AI148" s="15">
        <v>227</v>
      </c>
      <c r="AJ148" s="15">
        <v>167</v>
      </c>
      <c r="AK148" s="15">
        <v>60</v>
      </c>
      <c r="AL148" s="15">
        <v>0</v>
      </c>
      <c r="AM148" s="15">
        <v>0</v>
      </c>
      <c r="AN148" s="15">
        <v>0</v>
      </c>
      <c r="AO148" s="15">
        <v>0</v>
      </c>
      <c r="AP148" s="15">
        <v>0</v>
      </c>
      <c r="AQ148" s="15">
        <v>0</v>
      </c>
      <c r="AR148" s="15">
        <v>0</v>
      </c>
      <c r="AS148" s="15">
        <v>0</v>
      </c>
      <c r="AT148" s="15">
        <v>0</v>
      </c>
      <c r="AU148" s="15">
        <v>0</v>
      </c>
      <c r="AV148" s="15">
        <v>0</v>
      </c>
      <c r="AW148" s="15">
        <v>0</v>
      </c>
      <c r="AX148" s="15">
        <v>0</v>
      </c>
      <c r="AY148" s="15">
        <v>0</v>
      </c>
    </row>
    <row r="149" spans="1:51">
      <c r="A149" s="1">
        <v>1519</v>
      </c>
      <c r="B149" s="1" t="s">
        <v>270</v>
      </c>
      <c r="C149" s="1">
        <v>1</v>
      </c>
      <c r="D149" s="1" t="s">
        <v>208</v>
      </c>
      <c r="E149" s="1" t="s">
        <v>546</v>
      </c>
      <c r="F149" s="1">
        <v>5</v>
      </c>
      <c r="G149" s="1" t="s">
        <v>272</v>
      </c>
      <c r="H149" s="1">
        <v>0</v>
      </c>
      <c r="I149" s="1" t="s">
        <v>547</v>
      </c>
      <c r="J149" s="15">
        <v>57</v>
      </c>
      <c r="K149" s="15">
        <v>1755</v>
      </c>
      <c r="L149" s="15">
        <v>1284</v>
      </c>
      <c r="M149" s="15">
        <v>471</v>
      </c>
      <c r="N149" s="15">
        <v>1607</v>
      </c>
      <c r="O149" s="15">
        <v>1190</v>
      </c>
      <c r="P149" s="15">
        <v>417</v>
      </c>
      <c r="Q149" s="15">
        <v>14</v>
      </c>
      <c r="R149" s="15">
        <v>29</v>
      </c>
      <c r="S149" s="15">
        <v>20</v>
      </c>
      <c r="T149" s="15">
        <v>9</v>
      </c>
      <c r="U149" s="15">
        <v>9</v>
      </c>
      <c r="V149" s="15">
        <v>4</v>
      </c>
      <c r="W149" s="15">
        <v>5</v>
      </c>
      <c r="X149" s="15">
        <v>43</v>
      </c>
      <c r="Y149" s="15">
        <v>1726</v>
      </c>
      <c r="Z149" s="15">
        <v>1264</v>
      </c>
      <c r="AA149" s="15">
        <v>462</v>
      </c>
      <c r="AB149" s="15">
        <v>1598</v>
      </c>
      <c r="AC149" s="15">
        <v>1186</v>
      </c>
      <c r="AD149" s="15">
        <v>412</v>
      </c>
      <c r="AE149" s="15">
        <v>43</v>
      </c>
      <c r="AF149" s="15">
        <v>1726</v>
      </c>
      <c r="AG149" s="15">
        <v>1264</v>
      </c>
      <c r="AH149" s="15">
        <v>462</v>
      </c>
      <c r="AI149" s="15">
        <v>1598</v>
      </c>
      <c r="AJ149" s="15">
        <v>1186</v>
      </c>
      <c r="AK149" s="15">
        <v>412</v>
      </c>
      <c r="AL149" s="15">
        <v>0</v>
      </c>
      <c r="AM149" s="15">
        <v>0</v>
      </c>
      <c r="AN149" s="15">
        <v>0</v>
      </c>
      <c r="AO149" s="15">
        <v>0</v>
      </c>
      <c r="AP149" s="15">
        <v>0</v>
      </c>
      <c r="AQ149" s="15">
        <v>0</v>
      </c>
      <c r="AR149" s="15">
        <v>0</v>
      </c>
      <c r="AS149" s="15">
        <v>0</v>
      </c>
      <c r="AT149" s="15">
        <v>0</v>
      </c>
      <c r="AU149" s="15">
        <v>0</v>
      </c>
      <c r="AV149" s="15">
        <v>0</v>
      </c>
      <c r="AW149" s="15">
        <v>0</v>
      </c>
      <c r="AX149" s="15">
        <v>0</v>
      </c>
      <c r="AY149" s="15">
        <v>0</v>
      </c>
    </row>
    <row r="150" spans="1:51">
      <c r="A150" s="1">
        <v>1530</v>
      </c>
      <c r="B150" s="1" t="s">
        <v>270</v>
      </c>
      <c r="C150" s="1">
        <v>1</v>
      </c>
      <c r="D150" s="1" t="s">
        <v>208</v>
      </c>
      <c r="E150" s="1" t="s">
        <v>548</v>
      </c>
      <c r="F150" s="1">
        <v>5</v>
      </c>
      <c r="G150" s="1" t="s">
        <v>272</v>
      </c>
      <c r="H150" s="1">
        <v>0</v>
      </c>
      <c r="I150" s="1" t="s">
        <v>549</v>
      </c>
      <c r="J150" s="15">
        <v>106</v>
      </c>
      <c r="K150" s="15">
        <v>4692</v>
      </c>
      <c r="L150" s="15">
        <v>3646</v>
      </c>
      <c r="M150" s="15">
        <v>1033</v>
      </c>
      <c r="N150" s="15">
        <v>4521</v>
      </c>
      <c r="O150" s="15">
        <v>3515</v>
      </c>
      <c r="P150" s="15">
        <v>993</v>
      </c>
      <c r="Q150" s="15">
        <v>19</v>
      </c>
      <c r="R150" s="15">
        <v>81</v>
      </c>
      <c r="S150" s="15">
        <v>46</v>
      </c>
      <c r="T150" s="15">
        <v>35</v>
      </c>
      <c r="U150" s="15">
        <v>52</v>
      </c>
      <c r="V150" s="15">
        <v>26</v>
      </c>
      <c r="W150" s="15">
        <v>26</v>
      </c>
      <c r="X150" s="15">
        <v>87</v>
      </c>
      <c r="Y150" s="15">
        <v>4611</v>
      </c>
      <c r="Z150" s="15">
        <v>3600</v>
      </c>
      <c r="AA150" s="15">
        <v>998</v>
      </c>
      <c r="AB150" s="15">
        <v>4469</v>
      </c>
      <c r="AC150" s="15">
        <v>3489</v>
      </c>
      <c r="AD150" s="15">
        <v>967</v>
      </c>
      <c r="AE150" s="15">
        <v>87</v>
      </c>
      <c r="AF150" s="15">
        <v>4611</v>
      </c>
      <c r="AG150" s="15">
        <v>3600</v>
      </c>
      <c r="AH150" s="15">
        <v>998</v>
      </c>
      <c r="AI150" s="15">
        <v>4469</v>
      </c>
      <c r="AJ150" s="15">
        <v>3489</v>
      </c>
      <c r="AK150" s="15">
        <v>967</v>
      </c>
      <c r="AL150" s="15">
        <v>0</v>
      </c>
      <c r="AM150" s="15">
        <v>0</v>
      </c>
      <c r="AN150" s="15">
        <v>0</v>
      </c>
      <c r="AO150" s="15">
        <v>0</v>
      </c>
      <c r="AP150" s="15">
        <v>0</v>
      </c>
      <c r="AQ150" s="15">
        <v>0</v>
      </c>
      <c r="AR150" s="15">
        <v>0</v>
      </c>
      <c r="AS150" s="15">
        <v>0</v>
      </c>
      <c r="AT150" s="15">
        <v>0</v>
      </c>
      <c r="AU150" s="15">
        <v>0</v>
      </c>
      <c r="AV150" s="15">
        <v>0</v>
      </c>
      <c r="AW150" s="15">
        <v>0</v>
      </c>
      <c r="AX150" s="15">
        <v>0</v>
      </c>
      <c r="AY150" s="15">
        <v>0</v>
      </c>
    </row>
    <row r="151" spans="1:51">
      <c r="A151" s="1">
        <v>1541</v>
      </c>
      <c r="B151" s="1" t="s">
        <v>270</v>
      </c>
      <c r="C151" s="1">
        <v>1</v>
      </c>
      <c r="D151" s="1" t="s">
        <v>208</v>
      </c>
      <c r="E151" s="1" t="s">
        <v>550</v>
      </c>
      <c r="F151" s="1">
        <v>5</v>
      </c>
      <c r="G151" s="1" t="s">
        <v>272</v>
      </c>
      <c r="H151" s="1">
        <v>0</v>
      </c>
      <c r="I151" s="1" t="s">
        <v>551</v>
      </c>
      <c r="J151" s="15">
        <v>180</v>
      </c>
      <c r="K151" s="15">
        <v>3443</v>
      </c>
      <c r="L151" s="15">
        <v>1900</v>
      </c>
      <c r="M151" s="15">
        <v>1454</v>
      </c>
      <c r="N151" s="15">
        <v>3079</v>
      </c>
      <c r="O151" s="15">
        <v>1655</v>
      </c>
      <c r="P151" s="15">
        <v>1339</v>
      </c>
      <c r="Q151" s="15">
        <v>45</v>
      </c>
      <c r="R151" s="15">
        <v>131</v>
      </c>
      <c r="S151" s="15">
        <v>75</v>
      </c>
      <c r="T151" s="15">
        <v>56</v>
      </c>
      <c r="U151" s="15">
        <v>61</v>
      </c>
      <c r="V151" s="15">
        <v>27</v>
      </c>
      <c r="W151" s="15">
        <v>34</v>
      </c>
      <c r="X151" s="15">
        <v>135</v>
      </c>
      <c r="Y151" s="15">
        <v>3312</v>
      </c>
      <c r="Z151" s="15">
        <v>1825</v>
      </c>
      <c r="AA151" s="15">
        <v>1398</v>
      </c>
      <c r="AB151" s="15">
        <v>3018</v>
      </c>
      <c r="AC151" s="15">
        <v>1628</v>
      </c>
      <c r="AD151" s="15">
        <v>1305</v>
      </c>
      <c r="AE151" s="15">
        <v>135</v>
      </c>
      <c r="AF151" s="15">
        <v>3312</v>
      </c>
      <c r="AG151" s="15">
        <v>1825</v>
      </c>
      <c r="AH151" s="15">
        <v>1398</v>
      </c>
      <c r="AI151" s="15">
        <v>3018</v>
      </c>
      <c r="AJ151" s="15">
        <v>1628</v>
      </c>
      <c r="AK151" s="15">
        <v>1305</v>
      </c>
      <c r="AL151" s="15">
        <v>0</v>
      </c>
      <c r="AM151" s="15">
        <v>0</v>
      </c>
      <c r="AN151" s="15">
        <v>0</v>
      </c>
      <c r="AO151" s="15">
        <v>0</v>
      </c>
      <c r="AP151" s="15">
        <v>0</v>
      </c>
      <c r="AQ151" s="15">
        <v>0</v>
      </c>
      <c r="AR151" s="15">
        <v>0</v>
      </c>
      <c r="AS151" s="15">
        <v>0</v>
      </c>
      <c r="AT151" s="15">
        <v>0</v>
      </c>
      <c r="AU151" s="15">
        <v>0</v>
      </c>
      <c r="AV151" s="15">
        <v>0</v>
      </c>
      <c r="AW151" s="15">
        <v>0</v>
      </c>
      <c r="AX151" s="15">
        <v>0</v>
      </c>
      <c r="AY151" s="15">
        <v>0</v>
      </c>
    </row>
    <row r="152" spans="1:51">
      <c r="A152" s="1">
        <v>1552</v>
      </c>
      <c r="B152" s="1" t="s">
        <v>270</v>
      </c>
      <c r="C152" s="1">
        <v>1</v>
      </c>
      <c r="D152" s="1" t="s">
        <v>208</v>
      </c>
      <c r="E152" s="1" t="s">
        <v>552</v>
      </c>
      <c r="F152" s="1">
        <v>5</v>
      </c>
      <c r="G152" s="1" t="s">
        <v>272</v>
      </c>
      <c r="H152" s="1">
        <v>0</v>
      </c>
      <c r="I152" s="1" t="s">
        <v>553</v>
      </c>
      <c r="J152" s="15">
        <v>83</v>
      </c>
      <c r="K152" s="15">
        <v>1341</v>
      </c>
      <c r="L152" s="15">
        <v>913</v>
      </c>
      <c r="M152" s="15">
        <v>428</v>
      </c>
      <c r="N152" s="15">
        <v>1225</v>
      </c>
      <c r="O152" s="15">
        <v>826</v>
      </c>
      <c r="P152" s="15">
        <v>399</v>
      </c>
      <c r="Q152" s="15">
        <v>13</v>
      </c>
      <c r="R152" s="15">
        <v>43</v>
      </c>
      <c r="S152" s="15">
        <v>24</v>
      </c>
      <c r="T152" s="15">
        <v>19</v>
      </c>
      <c r="U152" s="15">
        <v>24</v>
      </c>
      <c r="V152" s="15">
        <v>10</v>
      </c>
      <c r="W152" s="15">
        <v>14</v>
      </c>
      <c r="X152" s="15">
        <v>70</v>
      </c>
      <c r="Y152" s="15">
        <v>1298</v>
      </c>
      <c r="Z152" s="15">
        <v>889</v>
      </c>
      <c r="AA152" s="15">
        <v>409</v>
      </c>
      <c r="AB152" s="15">
        <v>1201</v>
      </c>
      <c r="AC152" s="15">
        <v>816</v>
      </c>
      <c r="AD152" s="15">
        <v>385</v>
      </c>
      <c r="AE152" s="15">
        <v>70</v>
      </c>
      <c r="AF152" s="15">
        <v>1298</v>
      </c>
      <c r="AG152" s="15">
        <v>889</v>
      </c>
      <c r="AH152" s="15">
        <v>409</v>
      </c>
      <c r="AI152" s="15">
        <v>1201</v>
      </c>
      <c r="AJ152" s="15">
        <v>816</v>
      </c>
      <c r="AK152" s="15">
        <v>385</v>
      </c>
      <c r="AL152" s="15">
        <v>0</v>
      </c>
      <c r="AM152" s="15">
        <v>0</v>
      </c>
      <c r="AN152" s="15">
        <v>0</v>
      </c>
      <c r="AO152" s="15">
        <v>0</v>
      </c>
      <c r="AP152" s="15">
        <v>0</v>
      </c>
      <c r="AQ152" s="15">
        <v>0</v>
      </c>
      <c r="AR152" s="15">
        <v>0</v>
      </c>
      <c r="AS152" s="15">
        <v>0</v>
      </c>
      <c r="AT152" s="15">
        <v>0</v>
      </c>
      <c r="AU152" s="15">
        <v>0</v>
      </c>
      <c r="AV152" s="15">
        <v>0</v>
      </c>
      <c r="AW152" s="15">
        <v>0</v>
      </c>
      <c r="AX152" s="15">
        <v>0</v>
      </c>
      <c r="AY152" s="15">
        <v>0</v>
      </c>
    </row>
    <row r="153" spans="1:51">
      <c r="A153" s="1">
        <v>1563</v>
      </c>
      <c r="B153" s="1" t="s">
        <v>270</v>
      </c>
      <c r="C153" s="1">
        <v>1</v>
      </c>
      <c r="D153" s="1" t="s">
        <v>208</v>
      </c>
      <c r="E153" s="1" t="s">
        <v>554</v>
      </c>
      <c r="F153" s="1">
        <v>5</v>
      </c>
      <c r="G153" s="1" t="s">
        <v>272</v>
      </c>
      <c r="H153" s="1">
        <v>0</v>
      </c>
      <c r="I153" s="1" t="s">
        <v>555</v>
      </c>
      <c r="J153" s="15">
        <v>70</v>
      </c>
      <c r="K153" s="15">
        <v>589</v>
      </c>
      <c r="L153" s="15">
        <v>489</v>
      </c>
      <c r="M153" s="15">
        <v>100</v>
      </c>
      <c r="N153" s="15">
        <v>504</v>
      </c>
      <c r="O153" s="15">
        <v>421</v>
      </c>
      <c r="P153" s="15">
        <v>83</v>
      </c>
      <c r="Q153" s="15">
        <v>27</v>
      </c>
      <c r="R153" s="15">
        <v>78</v>
      </c>
      <c r="S153" s="15">
        <v>48</v>
      </c>
      <c r="T153" s="15">
        <v>30</v>
      </c>
      <c r="U153" s="15">
        <v>36</v>
      </c>
      <c r="V153" s="15">
        <v>17</v>
      </c>
      <c r="W153" s="15">
        <v>19</v>
      </c>
      <c r="X153" s="15">
        <v>43</v>
      </c>
      <c r="Y153" s="15">
        <v>511</v>
      </c>
      <c r="Z153" s="15">
        <v>441</v>
      </c>
      <c r="AA153" s="15">
        <v>70</v>
      </c>
      <c r="AB153" s="15">
        <v>468</v>
      </c>
      <c r="AC153" s="15">
        <v>404</v>
      </c>
      <c r="AD153" s="15">
        <v>64</v>
      </c>
      <c r="AE153" s="15">
        <v>43</v>
      </c>
      <c r="AF153" s="15">
        <v>511</v>
      </c>
      <c r="AG153" s="15">
        <v>441</v>
      </c>
      <c r="AH153" s="15">
        <v>70</v>
      </c>
      <c r="AI153" s="15">
        <v>468</v>
      </c>
      <c r="AJ153" s="15">
        <v>404</v>
      </c>
      <c r="AK153" s="15">
        <v>64</v>
      </c>
      <c r="AL153" s="15">
        <v>0</v>
      </c>
      <c r="AM153" s="15">
        <v>0</v>
      </c>
      <c r="AN153" s="15">
        <v>0</v>
      </c>
      <c r="AO153" s="15">
        <v>0</v>
      </c>
      <c r="AP153" s="15">
        <v>0</v>
      </c>
      <c r="AQ153" s="15">
        <v>0</v>
      </c>
      <c r="AR153" s="15">
        <v>0</v>
      </c>
      <c r="AS153" s="15">
        <v>0</v>
      </c>
      <c r="AT153" s="15">
        <v>0</v>
      </c>
      <c r="AU153" s="15">
        <v>0</v>
      </c>
      <c r="AV153" s="15">
        <v>0</v>
      </c>
      <c r="AW153" s="15">
        <v>0</v>
      </c>
      <c r="AX153" s="15">
        <v>0</v>
      </c>
      <c r="AY153" s="15">
        <v>0</v>
      </c>
    </row>
    <row r="154" spans="1:51">
      <c r="A154" s="1">
        <v>1574</v>
      </c>
      <c r="B154" s="1" t="s">
        <v>270</v>
      </c>
      <c r="C154" s="1">
        <v>1</v>
      </c>
      <c r="D154" s="1" t="s">
        <v>208</v>
      </c>
      <c r="E154" s="1" t="s">
        <v>556</v>
      </c>
      <c r="F154" s="1">
        <v>5</v>
      </c>
      <c r="G154" s="1" t="s">
        <v>272</v>
      </c>
      <c r="H154" s="1">
        <v>0</v>
      </c>
      <c r="I154" s="1" t="s">
        <v>557</v>
      </c>
      <c r="J154" s="15">
        <v>194</v>
      </c>
      <c r="K154" s="15">
        <v>3732</v>
      </c>
      <c r="L154" s="15">
        <v>2307</v>
      </c>
      <c r="M154" s="15">
        <v>1425</v>
      </c>
      <c r="N154" s="15">
        <v>3420</v>
      </c>
      <c r="O154" s="15">
        <v>2105</v>
      </c>
      <c r="P154" s="15">
        <v>1315</v>
      </c>
      <c r="Q154" s="15">
        <v>40</v>
      </c>
      <c r="R154" s="15">
        <v>140</v>
      </c>
      <c r="S154" s="15">
        <v>70</v>
      </c>
      <c r="T154" s="15">
        <v>70</v>
      </c>
      <c r="U154" s="15">
        <v>78</v>
      </c>
      <c r="V154" s="15">
        <v>30</v>
      </c>
      <c r="W154" s="15">
        <v>48</v>
      </c>
      <c r="X154" s="15">
        <v>154</v>
      </c>
      <c r="Y154" s="15">
        <v>3592</v>
      </c>
      <c r="Z154" s="15">
        <v>2237</v>
      </c>
      <c r="AA154" s="15">
        <v>1355</v>
      </c>
      <c r="AB154" s="15">
        <v>3342</v>
      </c>
      <c r="AC154" s="15">
        <v>2075</v>
      </c>
      <c r="AD154" s="15">
        <v>1267</v>
      </c>
      <c r="AE154" s="15">
        <v>154</v>
      </c>
      <c r="AF154" s="15">
        <v>3592</v>
      </c>
      <c r="AG154" s="15">
        <v>2237</v>
      </c>
      <c r="AH154" s="15">
        <v>1355</v>
      </c>
      <c r="AI154" s="15">
        <v>3342</v>
      </c>
      <c r="AJ154" s="15">
        <v>2075</v>
      </c>
      <c r="AK154" s="15">
        <v>1267</v>
      </c>
      <c r="AL154" s="15">
        <v>0</v>
      </c>
      <c r="AM154" s="15">
        <v>0</v>
      </c>
      <c r="AN154" s="15">
        <v>0</v>
      </c>
      <c r="AO154" s="15">
        <v>0</v>
      </c>
      <c r="AP154" s="15">
        <v>0</v>
      </c>
      <c r="AQ154" s="15">
        <v>0</v>
      </c>
      <c r="AR154" s="15">
        <v>0</v>
      </c>
      <c r="AS154" s="15">
        <v>0</v>
      </c>
      <c r="AT154" s="15">
        <v>0</v>
      </c>
      <c r="AU154" s="15">
        <v>0</v>
      </c>
      <c r="AV154" s="15">
        <v>0</v>
      </c>
      <c r="AW154" s="15">
        <v>0</v>
      </c>
      <c r="AX154" s="15">
        <v>0</v>
      </c>
      <c r="AY154" s="15">
        <v>0</v>
      </c>
    </row>
    <row r="155" spans="1:51">
      <c r="A155" s="1">
        <v>1585</v>
      </c>
      <c r="B155" s="1" t="s">
        <v>270</v>
      </c>
      <c r="C155" s="1">
        <v>1</v>
      </c>
      <c r="D155" s="1" t="s">
        <v>208</v>
      </c>
      <c r="E155" s="1" t="s">
        <v>558</v>
      </c>
      <c r="F155" s="1">
        <v>4</v>
      </c>
      <c r="G155" s="1" t="s">
        <v>272</v>
      </c>
      <c r="H155" s="1">
        <v>0</v>
      </c>
      <c r="I155" s="1" t="s">
        <v>559</v>
      </c>
      <c r="J155" s="15">
        <v>530</v>
      </c>
      <c r="K155" s="15">
        <v>8940</v>
      </c>
      <c r="L155" s="15">
        <v>6433</v>
      </c>
      <c r="M155" s="15">
        <v>2504</v>
      </c>
      <c r="N155" s="15">
        <v>8002</v>
      </c>
      <c r="O155" s="15">
        <v>5801</v>
      </c>
      <c r="P155" s="15">
        <v>2198</v>
      </c>
      <c r="Q155" s="15">
        <v>309</v>
      </c>
      <c r="R155" s="15">
        <v>1178</v>
      </c>
      <c r="S155" s="15">
        <v>611</v>
      </c>
      <c r="T155" s="15">
        <v>567</v>
      </c>
      <c r="U155" s="15">
        <v>679</v>
      </c>
      <c r="V155" s="15">
        <v>309</v>
      </c>
      <c r="W155" s="15">
        <v>370</v>
      </c>
      <c r="X155" s="15">
        <v>221</v>
      </c>
      <c r="Y155" s="15">
        <v>7762</v>
      </c>
      <c r="Z155" s="15">
        <v>5822</v>
      </c>
      <c r="AA155" s="15">
        <v>1937</v>
      </c>
      <c r="AB155" s="15">
        <v>7323</v>
      </c>
      <c r="AC155" s="15">
        <v>5492</v>
      </c>
      <c r="AD155" s="15">
        <v>1828</v>
      </c>
      <c r="AE155" s="15">
        <v>221</v>
      </c>
      <c r="AF155" s="15">
        <v>7762</v>
      </c>
      <c r="AG155" s="15">
        <v>5822</v>
      </c>
      <c r="AH155" s="15">
        <v>1937</v>
      </c>
      <c r="AI155" s="15">
        <v>7323</v>
      </c>
      <c r="AJ155" s="15">
        <v>5492</v>
      </c>
      <c r="AK155" s="15">
        <v>1828</v>
      </c>
      <c r="AL155" s="15">
        <v>0</v>
      </c>
      <c r="AM155" s="15">
        <v>0</v>
      </c>
      <c r="AN155" s="15">
        <v>0</v>
      </c>
      <c r="AO155" s="15">
        <v>0</v>
      </c>
      <c r="AP155" s="15">
        <v>0</v>
      </c>
      <c r="AQ155" s="15">
        <v>0</v>
      </c>
      <c r="AR155" s="15">
        <v>0</v>
      </c>
      <c r="AS155" s="15">
        <v>0</v>
      </c>
      <c r="AT155" s="15">
        <v>0</v>
      </c>
      <c r="AU155" s="15">
        <v>0</v>
      </c>
      <c r="AV155" s="15">
        <v>0</v>
      </c>
      <c r="AW155" s="15">
        <v>0</v>
      </c>
      <c r="AX155" s="15">
        <v>0</v>
      </c>
      <c r="AY155" s="15">
        <v>0</v>
      </c>
    </row>
    <row r="156" spans="1:51">
      <c r="A156" s="1">
        <v>1596</v>
      </c>
      <c r="B156" s="1" t="s">
        <v>270</v>
      </c>
      <c r="C156" s="1">
        <v>1</v>
      </c>
      <c r="D156" s="1" t="s">
        <v>208</v>
      </c>
      <c r="E156" s="1" t="s">
        <v>560</v>
      </c>
      <c r="F156" s="1">
        <v>5</v>
      </c>
      <c r="G156" s="1" t="s">
        <v>272</v>
      </c>
      <c r="H156" s="1">
        <v>0</v>
      </c>
      <c r="I156" s="1" t="s">
        <v>561</v>
      </c>
      <c r="J156" s="15">
        <v>3</v>
      </c>
      <c r="K156" s="15">
        <v>284</v>
      </c>
      <c r="L156" s="15">
        <v>216</v>
      </c>
      <c r="M156" s="15">
        <v>68</v>
      </c>
      <c r="N156" s="15">
        <v>272</v>
      </c>
      <c r="O156" s="15">
        <v>206</v>
      </c>
      <c r="P156" s="15">
        <v>66</v>
      </c>
      <c r="Q156" s="15">
        <v>0</v>
      </c>
      <c r="R156" s="15">
        <v>0</v>
      </c>
      <c r="S156" s="15">
        <v>0</v>
      </c>
      <c r="T156" s="15">
        <v>0</v>
      </c>
      <c r="U156" s="15">
        <v>0</v>
      </c>
      <c r="V156" s="15">
        <v>0</v>
      </c>
      <c r="W156" s="15">
        <v>0</v>
      </c>
      <c r="X156" s="15">
        <v>3</v>
      </c>
      <c r="Y156" s="15">
        <v>284</v>
      </c>
      <c r="Z156" s="15">
        <v>216</v>
      </c>
      <c r="AA156" s="15">
        <v>68</v>
      </c>
      <c r="AB156" s="15">
        <v>272</v>
      </c>
      <c r="AC156" s="15">
        <v>206</v>
      </c>
      <c r="AD156" s="15">
        <v>66</v>
      </c>
      <c r="AE156" s="15">
        <v>3</v>
      </c>
      <c r="AF156" s="15">
        <v>284</v>
      </c>
      <c r="AG156" s="15">
        <v>216</v>
      </c>
      <c r="AH156" s="15">
        <v>68</v>
      </c>
      <c r="AI156" s="15">
        <v>272</v>
      </c>
      <c r="AJ156" s="15">
        <v>206</v>
      </c>
      <c r="AK156" s="15">
        <v>66</v>
      </c>
      <c r="AL156" s="15">
        <v>0</v>
      </c>
      <c r="AM156" s="15">
        <v>0</v>
      </c>
      <c r="AN156" s="15">
        <v>0</v>
      </c>
      <c r="AO156" s="15">
        <v>0</v>
      </c>
      <c r="AP156" s="15">
        <v>0</v>
      </c>
      <c r="AQ156" s="15">
        <v>0</v>
      </c>
      <c r="AR156" s="15">
        <v>0</v>
      </c>
      <c r="AS156" s="15">
        <v>0</v>
      </c>
      <c r="AT156" s="15">
        <v>0</v>
      </c>
      <c r="AU156" s="15">
        <v>0</v>
      </c>
      <c r="AV156" s="15">
        <v>0</v>
      </c>
      <c r="AW156" s="15">
        <v>0</v>
      </c>
      <c r="AX156" s="15">
        <v>0</v>
      </c>
      <c r="AY156" s="15">
        <v>0</v>
      </c>
    </row>
    <row r="157" spans="1:51">
      <c r="A157" s="1">
        <v>1607</v>
      </c>
      <c r="B157" s="1" t="s">
        <v>270</v>
      </c>
      <c r="C157" s="1">
        <v>1</v>
      </c>
      <c r="D157" s="1" t="s">
        <v>208</v>
      </c>
      <c r="E157" s="1" t="s">
        <v>562</v>
      </c>
      <c r="F157" s="1">
        <v>5</v>
      </c>
      <c r="G157" s="1" t="s">
        <v>272</v>
      </c>
      <c r="H157" s="1">
        <v>0</v>
      </c>
      <c r="I157" s="1" t="s">
        <v>563</v>
      </c>
      <c r="J157" s="15">
        <v>6</v>
      </c>
      <c r="K157" s="15">
        <v>2032</v>
      </c>
      <c r="L157" s="15">
        <v>1729</v>
      </c>
      <c r="M157" s="15">
        <v>303</v>
      </c>
      <c r="N157" s="15">
        <v>2001</v>
      </c>
      <c r="O157" s="15">
        <v>1698</v>
      </c>
      <c r="P157" s="15">
        <v>303</v>
      </c>
      <c r="Q157" s="15">
        <v>1</v>
      </c>
      <c r="R157" s="15">
        <v>5</v>
      </c>
      <c r="S157" s="15">
        <v>5</v>
      </c>
      <c r="T157" s="15">
        <v>0</v>
      </c>
      <c r="U157" s="15">
        <v>4</v>
      </c>
      <c r="V157" s="15">
        <v>4</v>
      </c>
      <c r="W157" s="15">
        <v>0</v>
      </c>
      <c r="X157" s="15">
        <v>5</v>
      </c>
      <c r="Y157" s="15">
        <v>2027</v>
      </c>
      <c r="Z157" s="15">
        <v>1724</v>
      </c>
      <c r="AA157" s="15">
        <v>303</v>
      </c>
      <c r="AB157" s="15">
        <v>1997</v>
      </c>
      <c r="AC157" s="15">
        <v>1694</v>
      </c>
      <c r="AD157" s="15">
        <v>303</v>
      </c>
      <c r="AE157" s="15">
        <v>5</v>
      </c>
      <c r="AF157" s="15">
        <v>2027</v>
      </c>
      <c r="AG157" s="15">
        <v>1724</v>
      </c>
      <c r="AH157" s="15">
        <v>303</v>
      </c>
      <c r="AI157" s="15">
        <v>1997</v>
      </c>
      <c r="AJ157" s="15">
        <v>1694</v>
      </c>
      <c r="AK157" s="15">
        <v>303</v>
      </c>
      <c r="AL157" s="15">
        <v>0</v>
      </c>
      <c r="AM157" s="15">
        <v>0</v>
      </c>
      <c r="AN157" s="15">
        <v>0</v>
      </c>
      <c r="AO157" s="15">
        <v>0</v>
      </c>
      <c r="AP157" s="15">
        <v>0</v>
      </c>
      <c r="AQ157" s="15">
        <v>0</v>
      </c>
      <c r="AR157" s="15">
        <v>0</v>
      </c>
      <c r="AS157" s="15">
        <v>0</v>
      </c>
      <c r="AT157" s="15">
        <v>0</v>
      </c>
      <c r="AU157" s="15">
        <v>0</v>
      </c>
      <c r="AV157" s="15">
        <v>0</v>
      </c>
      <c r="AW157" s="15">
        <v>0</v>
      </c>
      <c r="AX157" s="15">
        <v>0</v>
      </c>
      <c r="AY157" s="15">
        <v>0</v>
      </c>
    </row>
    <row r="158" spans="1:51">
      <c r="A158" s="1">
        <v>1618</v>
      </c>
      <c r="B158" s="1" t="s">
        <v>270</v>
      </c>
      <c r="C158" s="1">
        <v>1</v>
      </c>
      <c r="D158" s="1" t="s">
        <v>208</v>
      </c>
      <c r="E158" s="1" t="s">
        <v>564</v>
      </c>
      <c r="F158" s="1">
        <v>5</v>
      </c>
      <c r="G158" s="1" t="s">
        <v>272</v>
      </c>
      <c r="H158" s="1">
        <v>0</v>
      </c>
      <c r="I158" s="1" t="s">
        <v>565</v>
      </c>
      <c r="J158" s="15">
        <v>312</v>
      </c>
      <c r="K158" s="15">
        <v>1730</v>
      </c>
      <c r="L158" s="15">
        <v>845</v>
      </c>
      <c r="M158" s="15">
        <v>885</v>
      </c>
      <c r="N158" s="15">
        <v>1182</v>
      </c>
      <c r="O158" s="15">
        <v>515</v>
      </c>
      <c r="P158" s="15">
        <v>667</v>
      </c>
      <c r="Q158" s="15">
        <v>252</v>
      </c>
      <c r="R158" s="15">
        <v>948</v>
      </c>
      <c r="S158" s="15">
        <v>468</v>
      </c>
      <c r="T158" s="15">
        <v>480</v>
      </c>
      <c r="U158" s="15">
        <v>538</v>
      </c>
      <c r="V158" s="15">
        <v>230</v>
      </c>
      <c r="W158" s="15">
        <v>308</v>
      </c>
      <c r="X158" s="15">
        <v>60</v>
      </c>
      <c r="Y158" s="15">
        <v>782</v>
      </c>
      <c r="Z158" s="15">
        <v>377</v>
      </c>
      <c r="AA158" s="15">
        <v>405</v>
      </c>
      <c r="AB158" s="15">
        <v>644</v>
      </c>
      <c r="AC158" s="15">
        <v>285</v>
      </c>
      <c r="AD158" s="15">
        <v>359</v>
      </c>
      <c r="AE158" s="15">
        <v>60</v>
      </c>
      <c r="AF158" s="15">
        <v>782</v>
      </c>
      <c r="AG158" s="15">
        <v>377</v>
      </c>
      <c r="AH158" s="15">
        <v>405</v>
      </c>
      <c r="AI158" s="15">
        <v>644</v>
      </c>
      <c r="AJ158" s="15">
        <v>285</v>
      </c>
      <c r="AK158" s="15">
        <v>359</v>
      </c>
      <c r="AL158" s="15">
        <v>0</v>
      </c>
      <c r="AM158" s="15">
        <v>0</v>
      </c>
      <c r="AN158" s="15">
        <v>0</v>
      </c>
      <c r="AO158" s="15">
        <v>0</v>
      </c>
      <c r="AP158" s="15">
        <v>0</v>
      </c>
      <c r="AQ158" s="15">
        <v>0</v>
      </c>
      <c r="AR158" s="15">
        <v>0</v>
      </c>
      <c r="AS158" s="15">
        <v>0</v>
      </c>
      <c r="AT158" s="15">
        <v>0</v>
      </c>
      <c r="AU158" s="15">
        <v>0</v>
      </c>
      <c r="AV158" s="15">
        <v>0</v>
      </c>
      <c r="AW158" s="15">
        <v>0</v>
      </c>
      <c r="AX158" s="15">
        <v>0</v>
      </c>
      <c r="AY158" s="15">
        <v>0</v>
      </c>
    </row>
    <row r="159" spans="1:51">
      <c r="A159" s="1">
        <v>1629</v>
      </c>
      <c r="B159" s="1" t="s">
        <v>270</v>
      </c>
      <c r="C159" s="1">
        <v>1</v>
      </c>
      <c r="D159" s="1" t="s">
        <v>208</v>
      </c>
      <c r="E159" s="1" t="s">
        <v>566</v>
      </c>
      <c r="F159" s="1">
        <v>5</v>
      </c>
      <c r="G159" s="1" t="s">
        <v>272</v>
      </c>
      <c r="H159" s="1">
        <v>0</v>
      </c>
      <c r="I159" s="1" t="s">
        <v>567</v>
      </c>
      <c r="J159" s="15">
        <v>158</v>
      </c>
      <c r="K159" s="15">
        <v>4057</v>
      </c>
      <c r="L159" s="15">
        <v>3108</v>
      </c>
      <c r="M159" s="15">
        <v>949</v>
      </c>
      <c r="N159" s="15">
        <v>3781</v>
      </c>
      <c r="O159" s="15">
        <v>2903</v>
      </c>
      <c r="P159" s="15">
        <v>878</v>
      </c>
      <c r="Q159" s="15">
        <v>45</v>
      </c>
      <c r="R159" s="15">
        <v>172</v>
      </c>
      <c r="S159" s="15">
        <v>97</v>
      </c>
      <c r="T159" s="15">
        <v>75</v>
      </c>
      <c r="U159" s="15">
        <v>100</v>
      </c>
      <c r="V159" s="15">
        <v>46</v>
      </c>
      <c r="W159" s="15">
        <v>54</v>
      </c>
      <c r="X159" s="15">
        <v>113</v>
      </c>
      <c r="Y159" s="15">
        <v>3885</v>
      </c>
      <c r="Z159" s="15">
        <v>3011</v>
      </c>
      <c r="AA159" s="15">
        <v>874</v>
      </c>
      <c r="AB159" s="15">
        <v>3681</v>
      </c>
      <c r="AC159" s="15">
        <v>2857</v>
      </c>
      <c r="AD159" s="15">
        <v>824</v>
      </c>
      <c r="AE159" s="15">
        <v>113</v>
      </c>
      <c r="AF159" s="15">
        <v>3885</v>
      </c>
      <c r="AG159" s="15">
        <v>3011</v>
      </c>
      <c r="AH159" s="15">
        <v>874</v>
      </c>
      <c r="AI159" s="15">
        <v>3681</v>
      </c>
      <c r="AJ159" s="15">
        <v>2857</v>
      </c>
      <c r="AK159" s="15">
        <v>824</v>
      </c>
      <c r="AL159" s="15">
        <v>0</v>
      </c>
      <c r="AM159" s="15">
        <v>0</v>
      </c>
      <c r="AN159" s="15">
        <v>0</v>
      </c>
      <c r="AO159" s="15">
        <v>0</v>
      </c>
      <c r="AP159" s="15">
        <v>0</v>
      </c>
      <c r="AQ159" s="15">
        <v>0</v>
      </c>
      <c r="AR159" s="15">
        <v>0</v>
      </c>
      <c r="AS159" s="15">
        <v>0</v>
      </c>
      <c r="AT159" s="15">
        <v>0</v>
      </c>
      <c r="AU159" s="15">
        <v>0</v>
      </c>
      <c r="AV159" s="15">
        <v>0</v>
      </c>
      <c r="AW159" s="15">
        <v>0</v>
      </c>
      <c r="AX159" s="15">
        <v>0</v>
      </c>
      <c r="AY159" s="15">
        <v>0</v>
      </c>
    </row>
    <row r="160" spans="1:51">
      <c r="A160" s="1">
        <v>1640</v>
      </c>
      <c r="B160" s="1" t="s">
        <v>270</v>
      </c>
      <c r="C160" s="1">
        <v>1</v>
      </c>
      <c r="D160" s="1" t="s">
        <v>208</v>
      </c>
      <c r="E160" s="1" t="s">
        <v>568</v>
      </c>
      <c r="F160" s="1">
        <v>5</v>
      </c>
      <c r="G160" s="1" t="s">
        <v>272</v>
      </c>
      <c r="H160" s="1">
        <v>0</v>
      </c>
      <c r="I160" s="1" t="s">
        <v>569</v>
      </c>
      <c r="J160" s="15">
        <v>51</v>
      </c>
      <c r="K160" s="15">
        <v>837</v>
      </c>
      <c r="L160" s="15">
        <v>535</v>
      </c>
      <c r="M160" s="15">
        <v>299</v>
      </c>
      <c r="N160" s="15">
        <v>766</v>
      </c>
      <c r="O160" s="15">
        <v>479</v>
      </c>
      <c r="P160" s="15">
        <v>284</v>
      </c>
      <c r="Q160" s="15">
        <v>11</v>
      </c>
      <c r="R160" s="15">
        <v>53</v>
      </c>
      <c r="S160" s="15">
        <v>41</v>
      </c>
      <c r="T160" s="15">
        <v>12</v>
      </c>
      <c r="U160" s="15">
        <v>37</v>
      </c>
      <c r="V160" s="15">
        <v>29</v>
      </c>
      <c r="W160" s="15">
        <v>8</v>
      </c>
      <c r="X160" s="15">
        <v>40</v>
      </c>
      <c r="Y160" s="15">
        <v>784</v>
      </c>
      <c r="Z160" s="15">
        <v>494</v>
      </c>
      <c r="AA160" s="15">
        <v>287</v>
      </c>
      <c r="AB160" s="15">
        <v>729</v>
      </c>
      <c r="AC160" s="15">
        <v>450</v>
      </c>
      <c r="AD160" s="15">
        <v>276</v>
      </c>
      <c r="AE160" s="15">
        <v>40</v>
      </c>
      <c r="AF160" s="15">
        <v>784</v>
      </c>
      <c r="AG160" s="15">
        <v>494</v>
      </c>
      <c r="AH160" s="15">
        <v>287</v>
      </c>
      <c r="AI160" s="15">
        <v>729</v>
      </c>
      <c r="AJ160" s="15">
        <v>450</v>
      </c>
      <c r="AK160" s="15">
        <v>276</v>
      </c>
      <c r="AL160" s="15">
        <v>0</v>
      </c>
      <c r="AM160" s="15">
        <v>0</v>
      </c>
      <c r="AN160" s="15">
        <v>0</v>
      </c>
      <c r="AO160" s="15">
        <v>0</v>
      </c>
      <c r="AP160" s="15">
        <v>0</v>
      </c>
      <c r="AQ160" s="15">
        <v>0</v>
      </c>
      <c r="AR160" s="15">
        <v>0</v>
      </c>
      <c r="AS160" s="15">
        <v>0</v>
      </c>
      <c r="AT160" s="15">
        <v>0</v>
      </c>
      <c r="AU160" s="15">
        <v>0</v>
      </c>
      <c r="AV160" s="15">
        <v>0</v>
      </c>
      <c r="AW160" s="15">
        <v>0</v>
      </c>
      <c r="AX160" s="15">
        <v>0</v>
      </c>
      <c r="AY160" s="15">
        <v>0</v>
      </c>
    </row>
    <row r="161" spans="1:51">
      <c r="A161" s="1">
        <v>1651</v>
      </c>
      <c r="B161" s="1" t="s">
        <v>270</v>
      </c>
      <c r="C161" s="1">
        <v>1</v>
      </c>
      <c r="D161" s="1" t="s">
        <v>208</v>
      </c>
      <c r="E161" s="1" t="s">
        <v>570</v>
      </c>
      <c r="F161" s="1">
        <v>4</v>
      </c>
      <c r="G161" s="1" t="s">
        <v>272</v>
      </c>
      <c r="H161" s="1">
        <v>0</v>
      </c>
      <c r="I161" s="1" t="s">
        <v>571</v>
      </c>
      <c r="J161" s="15">
        <v>786</v>
      </c>
      <c r="K161" s="15">
        <v>5953</v>
      </c>
      <c r="L161" s="15">
        <v>2898</v>
      </c>
      <c r="M161" s="15">
        <v>3055</v>
      </c>
      <c r="N161" s="15">
        <v>4590</v>
      </c>
      <c r="O161" s="15">
        <v>2019</v>
      </c>
      <c r="P161" s="15">
        <v>2571</v>
      </c>
      <c r="Q161" s="15">
        <v>551</v>
      </c>
      <c r="R161" s="15">
        <v>2373</v>
      </c>
      <c r="S161" s="15">
        <v>1260</v>
      </c>
      <c r="T161" s="15">
        <v>1113</v>
      </c>
      <c r="U161" s="15">
        <v>1449</v>
      </c>
      <c r="V161" s="15">
        <v>661</v>
      </c>
      <c r="W161" s="15">
        <v>788</v>
      </c>
      <c r="X161" s="15">
        <v>235</v>
      </c>
      <c r="Y161" s="15">
        <v>3580</v>
      </c>
      <c r="Z161" s="15">
        <v>1638</v>
      </c>
      <c r="AA161" s="15">
        <v>1942</v>
      </c>
      <c r="AB161" s="15">
        <v>3141</v>
      </c>
      <c r="AC161" s="15">
        <v>1358</v>
      </c>
      <c r="AD161" s="15">
        <v>1783</v>
      </c>
      <c r="AE161" s="15">
        <v>227</v>
      </c>
      <c r="AF161" s="15">
        <v>3483</v>
      </c>
      <c r="AG161" s="15">
        <v>1585</v>
      </c>
      <c r="AH161" s="15">
        <v>1898</v>
      </c>
      <c r="AI161" s="15">
        <v>3049</v>
      </c>
      <c r="AJ161" s="15">
        <v>1308</v>
      </c>
      <c r="AK161" s="15">
        <v>1741</v>
      </c>
      <c r="AL161" s="15">
        <v>8</v>
      </c>
      <c r="AM161" s="15">
        <v>97</v>
      </c>
      <c r="AN161" s="15">
        <v>53</v>
      </c>
      <c r="AO161" s="15">
        <v>44</v>
      </c>
      <c r="AP161" s="15">
        <v>92</v>
      </c>
      <c r="AQ161" s="15">
        <v>50</v>
      </c>
      <c r="AR161" s="15">
        <v>42</v>
      </c>
      <c r="AS161" s="15">
        <v>0</v>
      </c>
      <c r="AT161" s="15">
        <v>0</v>
      </c>
      <c r="AU161" s="15">
        <v>0</v>
      </c>
      <c r="AV161" s="15">
        <v>0</v>
      </c>
      <c r="AW161" s="15">
        <v>0</v>
      </c>
      <c r="AX161" s="15">
        <v>0</v>
      </c>
      <c r="AY161" s="15">
        <v>0</v>
      </c>
    </row>
    <row r="162" spans="1:51">
      <c r="A162" s="1">
        <v>1662</v>
      </c>
      <c r="B162" s="1" t="s">
        <v>270</v>
      </c>
      <c r="C162" s="1">
        <v>1</v>
      </c>
      <c r="D162" s="1" t="s">
        <v>208</v>
      </c>
      <c r="E162" s="1" t="s">
        <v>572</v>
      </c>
      <c r="F162" s="1">
        <v>5</v>
      </c>
      <c r="G162" s="1" t="s">
        <v>272</v>
      </c>
      <c r="H162" s="1">
        <v>0</v>
      </c>
      <c r="I162" s="1" t="s">
        <v>573</v>
      </c>
      <c r="J162" s="15">
        <v>3</v>
      </c>
      <c r="K162" s="15">
        <v>31</v>
      </c>
      <c r="L162" s="15">
        <v>18</v>
      </c>
      <c r="M162" s="15">
        <v>13</v>
      </c>
      <c r="N162" s="15">
        <v>22</v>
      </c>
      <c r="O162" s="15">
        <v>16</v>
      </c>
      <c r="P162" s="15">
        <v>6</v>
      </c>
      <c r="Q162" s="15">
        <v>0</v>
      </c>
      <c r="R162" s="15">
        <v>0</v>
      </c>
      <c r="S162" s="15">
        <v>0</v>
      </c>
      <c r="T162" s="15">
        <v>0</v>
      </c>
      <c r="U162" s="15">
        <v>0</v>
      </c>
      <c r="V162" s="15">
        <v>0</v>
      </c>
      <c r="W162" s="15">
        <v>0</v>
      </c>
      <c r="X162" s="15">
        <v>3</v>
      </c>
      <c r="Y162" s="15">
        <v>31</v>
      </c>
      <c r="Z162" s="15">
        <v>18</v>
      </c>
      <c r="AA162" s="15">
        <v>13</v>
      </c>
      <c r="AB162" s="15">
        <v>22</v>
      </c>
      <c r="AC162" s="15">
        <v>16</v>
      </c>
      <c r="AD162" s="15">
        <v>6</v>
      </c>
      <c r="AE162" s="15">
        <v>3</v>
      </c>
      <c r="AF162" s="15">
        <v>31</v>
      </c>
      <c r="AG162" s="15">
        <v>18</v>
      </c>
      <c r="AH162" s="15">
        <v>13</v>
      </c>
      <c r="AI162" s="15">
        <v>22</v>
      </c>
      <c r="AJ162" s="15">
        <v>16</v>
      </c>
      <c r="AK162" s="15">
        <v>6</v>
      </c>
      <c r="AL162" s="15">
        <v>0</v>
      </c>
      <c r="AM162" s="15">
        <v>0</v>
      </c>
      <c r="AN162" s="15">
        <v>0</v>
      </c>
      <c r="AO162" s="15">
        <v>0</v>
      </c>
      <c r="AP162" s="15">
        <v>0</v>
      </c>
      <c r="AQ162" s="15">
        <v>0</v>
      </c>
      <c r="AR162" s="15">
        <v>0</v>
      </c>
      <c r="AS162" s="15">
        <v>0</v>
      </c>
      <c r="AT162" s="15">
        <v>0</v>
      </c>
      <c r="AU162" s="15">
        <v>0</v>
      </c>
      <c r="AV162" s="15">
        <v>0</v>
      </c>
      <c r="AW162" s="15">
        <v>0</v>
      </c>
      <c r="AX162" s="15">
        <v>0</v>
      </c>
      <c r="AY162" s="15">
        <v>0</v>
      </c>
    </row>
    <row r="163" spans="1:51">
      <c r="A163" s="1">
        <v>1673</v>
      </c>
      <c r="B163" s="1" t="s">
        <v>270</v>
      </c>
      <c r="C163" s="1">
        <v>1</v>
      </c>
      <c r="D163" s="1" t="s">
        <v>208</v>
      </c>
      <c r="E163" s="1" t="s">
        <v>574</v>
      </c>
      <c r="F163" s="1">
        <v>5</v>
      </c>
      <c r="G163" s="1" t="s">
        <v>272</v>
      </c>
      <c r="H163" s="1">
        <v>0</v>
      </c>
      <c r="I163" s="1" t="s">
        <v>575</v>
      </c>
      <c r="J163" s="15">
        <v>237</v>
      </c>
      <c r="K163" s="15">
        <v>1477</v>
      </c>
      <c r="L163" s="15">
        <v>967</v>
      </c>
      <c r="M163" s="15">
        <v>510</v>
      </c>
      <c r="N163" s="15">
        <v>1075</v>
      </c>
      <c r="O163" s="15">
        <v>683</v>
      </c>
      <c r="P163" s="15">
        <v>392</v>
      </c>
      <c r="Q163" s="15">
        <v>186</v>
      </c>
      <c r="R163" s="15">
        <v>905</v>
      </c>
      <c r="S163" s="15">
        <v>568</v>
      </c>
      <c r="T163" s="15">
        <v>337</v>
      </c>
      <c r="U163" s="15">
        <v>604</v>
      </c>
      <c r="V163" s="15">
        <v>352</v>
      </c>
      <c r="W163" s="15">
        <v>252</v>
      </c>
      <c r="X163" s="15">
        <v>51</v>
      </c>
      <c r="Y163" s="15">
        <v>572</v>
      </c>
      <c r="Z163" s="15">
        <v>399</v>
      </c>
      <c r="AA163" s="15">
        <v>173</v>
      </c>
      <c r="AB163" s="15">
        <v>471</v>
      </c>
      <c r="AC163" s="15">
        <v>331</v>
      </c>
      <c r="AD163" s="15">
        <v>140</v>
      </c>
      <c r="AE163" s="15">
        <v>46</v>
      </c>
      <c r="AF163" s="15">
        <v>535</v>
      </c>
      <c r="AG163" s="15">
        <v>374</v>
      </c>
      <c r="AH163" s="15">
        <v>161</v>
      </c>
      <c r="AI163" s="15">
        <v>437</v>
      </c>
      <c r="AJ163" s="15">
        <v>308</v>
      </c>
      <c r="AK163" s="15">
        <v>129</v>
      </c>
      <c r="AL163" s="15">
        <v>5</v>
      </c>
      <c r="AM163" s="15">
        <v>37</v>
      </c>
      <c r="AN163" s="15">
        <v>25</v>
      </c>
      <c r="AO163" s="15">
        <v>12</v>
      </c>
      <c r="AP163" s="15">
        <v>34</v>
      </c>
      <c r="AQ163" s="15">
        <v>23</v>
      </c>
      <c r="AR163" s="15">
        <v>11</v>
      </c>
      <c r="AS163" s="15">
        <v>0</v>
      </c>
      <c r="AT163" s="15">
        <v>0</v>
      </c>
      <c r="AU163" s="15">
        <v>0</v>
      </c>
      <c r="AV163" s="15">
        <v>0</v>
      </c>
      <c r="AW163" s="15">
        <v>0</v>
      </c>
      <c r="AX163" s="15">
        <v>0</v>
      </c>
      <c r="AY163" s="15">
        <v>0</v>
      </c>
    </row>
    <row r="164" spans="1:51">
      <c r="A164" s="1">
        <v>1684</v>
      </c>
      <c r="B164" s="1" t="s">
        <v>270</v>
      </c>
      <c r="C164" s="1">
        <v>1</v>
      </c>
      <c r="D164" s="1" t="s">
        <v>208</v>
      </c>
      <c r="E164" s="1" t="s">
        <v>576</v>
      </c>
      <c r="F164" s="1">
        <v>5</v>
      </c>
      <c r="G164" s="1" t="s">
        <v>272</v>
      </c>
      <c r="H164" s="1">
        <v>0</v>
      </c>
      <c r="I164" s="1" t="s">
        <v>577</v>
      </c>
      <c r="J164" s="15">
        <v>6</v>
      </c>
      <c r="K164" s="15">
        <v>26</v>
      </c>
      <c r="L164" s="15">
        <v>11</v>
      </c>
      <c r="M164" s="15">
        <v>15</v>
      </c>
      <c r="N164" s="15">
        <v>14</v>
      </c>
      <c r="O164" s="15">
        <v>4</v>
      </c>
      <c r="P164" s="15">
        <v>10</v>
      </c>
      <c r="Q164" s="15">
        <v>6</v>
      </c>
      <c r="R164" s="15">
        <v>26</v>
      </c>
      <c r="S164" s="15">
        <v>11</v>
      </c>
      <c r="T164" s="15">
        <v>15</v>
      </c>
      <c r="U164" s="15">
        <v>14</v>
      </c>
      <c r="V164" s="15">
        <v>4</v>
      </c>
      <c r="W164" s="15">
        <v>10</v>
      </c>
      <c r="X164" s="15">
        <v>0</v>
      </c>
      <c r="Y164" s="15">
        <v>0</v>
      </c>
      <c r="Z164" s="15">
        <v>0</v>
      </c>
      <c r="AA164" s="15">
        <v>0</v>
      </c>
      <c r="AB164" s="15">
        <v>0</v>
      </c>
      <c r="AC164" s="15">
        <v>0</v>
      </c>
      <c r="AD164" s="15">
        <v>0</v>
      </c>
      <c r="AE164" s="15">
        <v>0</v>
      </c>
      <c r="AF164" s="15">
        <v>0</v>
      </c>
      <c r="AG164" s="15">
        <v>0</v>
      </c>
      <c r="AH164" s="15">
        <v>0</v>
      </c>
      <c r="AI164" s="15">
        <v>0</v>
      </c>
      <c r="AJ164" s="15">
        <v>0</v>
      </c>
      <c r="AK164" s="15">
        <v>0</v>
      </c>
      <c r="AL164" s="15">
        <v>0</v>
      </c>
      <c r="AM164" s="15">
        <v>0</v>
      </c>
      <c r="AN164" s="15">
        <v>0</v>
      </c>
      <c r="AO164" s="15">
        <v>0</v>
      </c>
      <c r="AP164" s="15">
        <v>0</v>
      </c>
      <c r="AQ164" s="15">
        <v>0</v>
      </c>
      <c r="AR164" s="15">
        <v>0</v>
      </c>
      <c r="AS164" s="15">
        <v>0</v>
      </c>
      <c r="AT164" s="15">
        <v>0</v>
      </c>
      <c r="AU164" s="15">
        <v>0</v>
      </c>
      <c r="AV164" s="15">
        <v>0</v>
      </c>
      <c r="AW164" s="15">
        <v>0</v>
      </c>
      <c r="AX164" s="15">
        <v>0</v>
      </c>
      <c r="AY164" s="15">
        <v>0</v>
      </c>
    </row>
    <row r="165" spans="1:51">
      <c r="A165" s="1">
        <v>1695</v>
      </c>
      <c r="B165" s="1" t="s">
        <v>270</v>
      </c>
      <c r="C165" s="1">
        <v>1</v>
      </c>
      <c r="D165" s="1" t="s">
        <v>208</v>
      </c>
      <c r="E165" s="1" t="s">
        <v>578</v>
      </c>
      <c r="F165" s="1">
        <v>5</v>
      </c>
      <c r="G165" s="1" t="s">
        <v>272</v>
      </c>
      <c r="H165" s="1">
        <v>0</v>
      </c>
      <c r="I165" s="1" t="s">
        <v>579</v>
      </c>
      <c r="J165" s="15">
        <v>76</v>
      </c>
      <c r="K165" s="15">
        <v>358</v>
      </c>
      <c r="L165" s="15">
        <v>192</v>
      </c>
      <c r="M165" s="15">
        <v>166</v>
      </c>
      <c r="N165" s="15">
        <v>225</v>
      </c>
      <c r="O165" s="15">
        <v>103</v>
      </c>
      <c r="P165" s="15">
        <v>122</v>
      </c>
      <c r="Q165" s="15">
        <v>68</v>
      </c>
      <c r="R165" s="15">
        <v>277</v>
      </c>
      <c r="S165" s="15">
        <v>161</v>
      </c>
      <c r="T165" s="15">
        <v>116</v>
      </c>
      <c r="U165" s="15">
        <v>154</v>
      </c>
      <c r="V165" s="15">
        <v>79</v>
      </c>
      <c r="W165" s="15">
        <v>75</v>
      </c>
      <c r="X165" s="15">
        <v>8</v>
      </c>
      <c r="Y165" s="15">
        <v>81</v>
      </c>
      <c r="Z165" s="15">
        <v>31</v>
      </c>
      <c r="AA165" s="15">
        <v>50</v>
      </c>
      <c r="AB165" s="15">
        <v>71</v>
      </c>
      <c r="AC165" s="15">
        <v>24</v>
      </c>
      <c r="AD165" s="15">
        <v>47</v>
      </c>
      <c r="AE165" s="15">
        <v>8</v>
      </c>
      <c r="AF165" s="15">
        <v>81</v>
      </c>
      <c r="AG165" s="15">
        <v>31</v>
      </c>
      <c r="AH165" s="15">
        <v>50</v>
      </c>
      <c r="AI165" s="15">
        <v>71</v>
      </c>
      <c r="AJ165" s="15">
        <v>24</v>
      </c>
      <c r="AK165" s="15">
        <v>47</v>
      </c>
      <c r="AL165" s="15">
        <v>0</v>
      </c>
      <c r="AM165" s="15">
        <v>0</v>
      </c>
      <c r="AN165" s="15">
        <v>0</v>
      </c>
      <c r="AO165" s="15">
        <v>0</v>
      </c>
      <c r="AP165" s="15">
        <v>0</v>
      </c>
      <c r="AQ165" s="15">
        <v>0</v>
      </c>
      <c r="AR165" s="15">
        <v>0</v>
      </c>
      <c r="AS165" s="15">
        <v>0</v>
      </c>
      <c r="AT165" s="15">
        <v>0</v>
      </c>
      <c r="AU165" s="15">
        <v>0</v>
      </c>
      <c r="AV165" s="15">
        <v>0</v>
      </c>
      <c r="AW165" s="15">
        <v>0</v>
      </c>
      <c r="AX165" s="15">
        <v>0</v>
      </c>
      <c r="AY165" s="15">
        <v>0</v>
      </c>
    </row>
    <row r="166" spans="1:51">
      <c r="A166" s="1">
        <v>1706</v>
      </c>
      <c r="B166" s="1" t="s">
        <v>270</v>
      </c>
      <c r="C166" s="1">
        <v>1</v>
      </c>
      <c r="D166" s="1" t="s">
        <v>208</v>
      </c>
      <c r="E166" s="1" t="s">
        <v>580</v>
      </c>
      <c r="F166" s="1">
        <v>5</v>
      </c>
      <c r="G166" s="1" t="s">
        <v>272</v>
      </c>
      <c r="H166" s="1">
        <v>0</v>
      </c>
      <c r="I166" s="1" t="s">
        <v>581</v>
      </c>
      <c r="J166" s="15">
        <v>206</v>
      </c>
      <c r="K166" s="15">
        <v>1618</v>
      </c>
      <c r="L166" s="15">
        <v>838</v>
      </c>
      <c r="M166" s="15">
        <v>780</v>
      </c>
      <c r="N166" s="15">
        <v>1266</v>
      </c>
      <c r="O166" s="15">
        <v>614</v>
      </c>
      <c r="P166" s="15">
        <v>652</v>
      </c>
      <c r="Q166" s="15">
        <v>132</v>
      </c>
      <c r="R166" s="15">
        <v>552</v>
      </c>
      <c r="S166" s="15">
        <v>239</v>
      </c>
      <c r="T166" s="15">
        <v>313</v>
      </c>
      <c r="U166" s="15">
        <v>336</v>
      </c>
      <c r="V166" s="15">
        <v>112</v>
      </c>
      <c r="W166" s="15">
        <v>224</v>
      </c>
      <c r="X166" s="15">
        <v>74</v>
      </c>
      <c r="Y166" s="15">
        <v>1066</v>
      </c>
      <c r="Z166" s="15">
        <v>599</v>
      </c>
      <c r="AA166" s="15">
        <v>467</v>
      </c>
      <c r="AB166" s="15">
        <v>930</v>
      </c>
      <c r="AC166" s="15">
        <v>502</v>
      </c>
      <c r="AD166" s="15">
        <v>428</v>
      </c>
      <c r="AE166" s="15">
        <v>73</v>
      </c>
      <c r="AF166" s="15">
        <v>1055</v>
      </c>
      <c r="AG166" s="15">
        <v>595</v>
      </c>
      <c r="AH166" s="15">
        <v>460</v>
      </c>
      <c r="AI166" s="15">
        <v>919</v>
      </c>
      <c r="AJ166" s="15">
        <v>498</v>
      </c>
      <c r="AK166" s="15">
        <v>421</v>
      </c>
      <c r="AL166" s="15">
        <v>1</v>
      </c>
      <c r="AM166" s="15">
        <v>11</v>
      </c>
      <c r="AN166" s="15">
        <v>4</v>
      </c>
      <c r="AO166" s="15">
        <v>7</v>
      </c>
      <c r="AP166" s="15">
        <v>11</v>
      </c>
      <c r="AQ166" s="15">
        <v>4</v>
      </c>
      <c r="AR166" s="15">
        <v>7</v>
      </c>
      <c r="AS166" s="15">
        <v>0</v>
      </c>
      <c r="AT166" s="15">
        <v>0</v>
      </c>
      <c r="AU166" s="15">
        <v>0</v>
      </c>
      <c r="AV166" s="15">
        <v>0</v>
      </c>
      <c r="AW166" s="15">
        <v>0</v>
      </c>
      <c r="AX166" s="15">
        <v>0</v>
      </c>
      <c r="AY166" s="15">
        <v>0</v>
      </c>
    </row>
    <row r="167" spans="1:51">
      <c r="A167" s="1">
        <v>1717</v>
      </c>
      <c r="B167" s="1" t="s">
        <v>270</v>
      </c>
      <c r="C167" s="1">
        <v>1</v>
      </c>
      <c r="D167" s="1" t="s">
        <v>208</v>
      </c>
      <c r="E167" s="1" t="s">
        <v>582</v>
      </c>
      <c r="F167" s="1">
        <v>5</v>
      </c>
      <c r="G167" s="1" t="s">
        <v>272</v>
      </c>
      <c r="H167" s="1">
        <v>0</v>
      </c>
      <c r="I167" s="1" t="s">
        <v>583</v>
      </c>
      <c r="J167" s="15">
        <v>18</v>
      </c>
      <c r="K167" s="15">
        <v>114</v>
      </c>
      <c r="L167" s="15">
        <v>40</v>
      </c>
      <c r="M167" s="15">
        <v>74</v>
      </c>
      <c r="N167" s="15">
        <v>84</v>
      </c>
      <c r="O167" s="15">
        <v>20</v>
      </c>
      <c r="P167" s="15">
        <v>64</v>
      </c>
      <c r="Q167" s="15">
        <v>12</v>
      </c>
      <c r="R167" s="15">
        <v>55</v>
      </c>
      <c r="S167" s="15">
        <v>23</v>
      </c>
      <c r="T167" s="15">
        <v>32</v>
      </c>
      <c r="U167" s="15">
        <v>35</v>
      </c>
      <c r="V167" s="15">
        <v>9</v>
      </c>
      <c r="W167" s="15">
        <v>26</v>
      </c>
      <c r="X167" s="15">
        <v>6</v>
      </c>
      <c r="Y167" s="15">
        <v>59</v>
      </c>
      <c r="Z167" s="15">
        <v>17</v>
      </c>
      <c r="AA167" s="15">
        <v>42</v>
      </c>
      <c r="AB167" s="15">
        <v>49</v>
      </c>
      <c r="AC167" s="15">
        <v>11</v>
      </c>
      <c r="AD167" s="15">
        <v>38</v>
      </c>
      <c r="AE167" s="15">
        <v>6</v>
      </c>
      <c r="AF167" s="15">
        <v>59</v>
      </c>
      <c r="AG167" s="15">
        <v>17</v>
      </c>
      <c r="AH167" s="15">
        <v>42</v>
      </c>
      <c r="AI167" s="15">
        <v>49</v>
      </c>
      <c r="AJ167" s="15">
        <v>11</v>
      </c>
      <c r="AK167" s="15">
        <v>38</v>
      </c>
      <c r="AL167" s="15">
        <v>0</v>
      </c>
      <c r="AM167" s="15">
        <v>0</v>
      </c>
      <c r="AN167" s="15">
        <v>0</v>
      </c>
      <c r="AO167" s="15">
        <v>0</v>
      </c>
      <c r="AP167" s="15">
        <v>0</v>
      </c>
      <c r="AQ167" s="15">
        <v>0</v>
      </c>
      <c r="AR167" s="15">
        <v>0</v>
      </c>
      <c r="AS167" s="15">
        <v>0</v>
      </c>
      <c r="AT167" s="15">
        <v>0</v>
      </c>
      <c r="AU167" s="15">
        <v>0</v>
      </c>
      <c r="AV167" s="15">
        <v>0</v>
      </c>
      <c r="AW167" s="15">
        <v>0</v>
      </c>
      <c r="AX167" s="15">
        <v>0</v>
      </c>
      <c r="AY167" s="15">
        <v>0</v>
      </c>
    </row>
    <row r="168" spans="1:51">
      <c r="A168" s="1">
        <v>1728</v>
      </c>
      <c r="B168" s="1" t="s">
        <v>270</v>
      </c>
      <c r="C168" s="1">
        <v>1</v>
      </c>
      <c r="D168" s="1" t="s">
        <v>208</v>
      </c>
      <c r="E168" s="1" t="s">
        <v>584</v>
      </c>
      <c r="F168" s="1">
        <v>5</v>
      </c>
      <c r="G168" s="1" t="s">
        <v>272</v>
      </c>
      <c r="H168" s="1">
        <v>0</v>
      </c>
      <c r="I168" s="1" t="s">
        <v>585</v>
      </c>
      <c r="J168" s="15">
        <v>193</v>
      </c>
      <c r="K168" s="15">
        <v>2048</v>
      </c>
      <c r="L168" s="15">
        <v>731</v>
      </c>
      <c r="M168" s="15">
        <v>1317</v>
      </c>
      <c r="N168" s="15">
        <v>1705</v>
      </c>
      <c r="O168" s="15">
        <v>524</v>
      </c>
      <c r="P168" s="15">
        <v>1181</v>
      </c>
      <c r="Q168" s="15">
        <v>120</v>
      </c>
      <c r="R168" s="15">
        <v>475</v>
      </c>
      <c r="S168" s="15">
        <v>212</v>
      </c>
      <c r="T168" s="15">
        <v>263</v>
      </c>
      <c r="U168" s="15">
        <v>261</v>
      </c>
      <c r="V168" s="15">
        <v>86</v>
      </c>
      <c r="W168" s="15">
        <v>175</v>
      </c>
      <c r="X168" s="15">
        <v>73</v>
      </c>
      <c r="Y168" s="15">
        <v>1573</v>
      </c>
      <c r="Z168" s="15">
        <v>519</v>
      </c>
      <c r="AA168" s="15">
        <v>1054</v>
      </c>
      <c r="AB168" s="15">
        <v>1444</v>
      </c>
      <c r="AC168" s="15">
        <v>438</v>
      </c>
      <c r="AD168" s="15">
        <v>1006</v>
      </c>
      <c r="AE168" s="15">
        <v>72</v>
      </c>
      <c r="AF168" s="15">
        <v>1525</v>
      </c>
      <c r="AG168" s="15">
        <v>495</v>
      </c>
      <c r="AH168" s="15">
        <v>1030</v>
      </c>
      <c r="AI168" s="15">
        <v>1398</v>
      </c>
      <c r="AJ168" s="15">
        <v>415</v>
      </c>
      <c r="AK168" s="15">
        <v>983</v>
      </c>
      <c r="AL168" s="15">
        <v>1</v>
      </c>
      <c r="AM168" s="15">
        <v>48</v>
      </c>
      <c r="AN168" s="15">
        <v>24</v>
      </c>
      <c r="AO168" s="15">
        <v>24</v>
      </c>
      <c r="AP168" s="15">
        <v>46</v>
      </c>
      <c r="AQ168" s="15">
        <v>23</v>
      </c>
      <c r="AR168" s="15">
        <v>23</v>
      </c>
      <c r="AS168" s="15">
        <v>0</v>
      </c>
      <c r="AT168" s="15">
        <v>0</v>
      </c>
      <c r="AU168" s="15">
        <v>0</v>
      </c>
      <c r="AV168" s="15">
        <v>0</v>
      </c>
      <c r="AW168" s="15">
        <v>0</v>
      </c>
      <c r="AX168" s="15">
        <v>0</v>
      </c>
      <c r="AY168" s="15">
        <v>0</v>
      </c>
    </row>
    <row r="169" spans="1:51">
      <c r="A169" s="1">
        <v>1739</v>
      </c>
      <c r="B169" s="1" t="s">
        <v>270</v>
      </c>
      <c r="C169" s="1">
        <v>1</v>
      </c>
      <c r="D169" s="1" t="s">
        <v>208</v>
      </c>
      <c r="E169" s="1" t="s">
        <v>586</v>
      </c>
      <c r="F169" s="1">
        <v>5</v>
      </c>
      <c r="G169" s="1" t="s">
        <v>272</v>
      </c>
      <c r="H169" s="1">
        <v>0</v>
      </c>
      <c r="I169" s="1" t="s">
        <v>587</v>
      </c>
      <c r="J169" s="15">
        <v>35</v>
      </c>
      <c r="K169" s="15">
        <v>218</v>
      </c>
      <c r="L169" s="15">
        <v>74</v>
      </c>
      <c r="M169" s="15">
        <v>144</v>
      </c>
      <c r="N169" s="15">
        <v>156</v>
      </c>
      <c r="O169" s="15">
        <v>39</v>
      </c>
      <c r="P169" s="15">
        <v>117</v>
      </c>
      <c r="Q169" s="15">
        <v>17</v>
      </c>
      <c r="R169" s="15">
        <v>45</v>
      </c>
      <c r="S169" s="15">
        <v>25</v>
      </c>
      <c r="T169" s="15">
        <v>20</v>
      </c>
      <c r="U169" s="15">
        <v>21</v>
      </c>
      <c r="V169" s="15">
        <v>7</v>
      </c>
      <c r="W169" s="15">
        <v>14</v>
      </c>
      <c r="X169" s="15">
        <v>18</v>
      </c>
      <c r="Y169" s="15">
        <v>173</v>
      </c>
      <c r="Z169" s="15">
        <v>49</v>
      </c>
      <c r="AA169" s="15">
        <v>124</v>
      </c>
      <c r="AB169" s="15">
        <v>135</v>
      </c>
      <c r="AC169" s="15">
        <v>32</v>
      </c>
      <c r="AD169" s="15">
        <v>103</v>
      </c>
      <c r="AE169" s="15">
        <v>17</v>
      </c>
      <c r="AF169" s="15">
        <v>172</v>
      </c>
      <c r="AG169" s="15">
        <v>49</v>
      </c>
      <c r="AH169" s="15">
        <v>123</v>
      </c>
      <c r="AI169" s="15">
        <v>134</v>
      </c>
      <c r="AJ169" s="15">
        <v>32</v>
      </c>
      <c r="AK169" s="15">
        <v>102</v>
      </c>
      <c r="AL169" s="15">
        <v>1</v>
      </c>
      <c r="AM169" s="15">
        <v>1</v>
      </c>
      <c r="AN169" s="15">
        <v>0</v>
      </c>
      <c r="AO169" s="15">
        <v>1</v>
      </c>
      <c r="AP169" s="15">
        <v>1</v>
      </c>
      <c r="AQ169" s="15">
        <v>0</v>
      </c>
      <c r="AR169" s="15">
        <v>1</v>
      </c>
      <c r="AS169" s="15">
        <v>0</v>
      </c>
      <c r="AT169" s="15">
        <v>0</v>
      </c>
      <c r="AU169" s="15">
        <v>0</v>
      </c>
      <c r="AV169" s="15">
        <v>0</v>
      </c>
      <c r="AW169" s="15">
        <v>0</v>
      </c>
      <c r="AX169" s="15">
        <v>0</v>
      </c>
      <c r="AY169" s="15">
        <v>0</v>
      </c>
    </row>
    <row r="170" spans="1:51">
      <c r="A170" s="1">
        <v>1750</v>
      </c>
      <c r="B170" s="1" t="s">
        <v>270</v>
      </c>
      <c r="C170" s="1">
        <v>1</v>
      </c>
      <c r="D170" s="1" t="s">
        <v>208</v>
      </c>
      <c r="E170" s="1" t="s">
        <v>588</v>
      </c>
      <c r="F170" s="1">
        <v>5</v>
      </c>
      <c r="G170" s="1" t="s">
        <v>272</v>
      </c>
      <c r="H170" s="1">
        <v>0</v>
      </c>
      <c r="I170" s="1" t="s">
        <v>589</v>
      </c>
      <c r="J170" s="15">
        <v>1</v>
      </c>
      <c r="K170" s="15">
        <v>2</v>
      </c>
      <c r="L170" s="15">
        <v>0</v>
      </c>
      <c r="M170" s="15">
        <v>2</v>
      </c>
      <c r="N170" s="15">
        <v>0</v>
      </c>
      <c r="O170" s="15">
        <v>0</v>
      </c>
      <c r="P170" s="15">
        <v>0</v>
      </c>
      <c r="Q170" s="15">
        <v>1</v>
      </c>
      <c r="R170" s="15">
        <v>2</v>
      </c>
      <c r="S170" s="15">
        <v>0</v>
      </c>
      <c r="T170" s="15">
        <v>2</v>
      </c>
      <c r="U170" s="15">
        <v>0</v>
      </c>
      <c r="V170" s="15">
        <v>0</v>
      </c>
      <c r="W170" s="15">
        <v>0</v>
      </c>
      <c r="X170" s="15">
        <v>0</v>
      </c>
      <c r="Y170" s="15">
        <v>0</v>
      </c>
      <c r="Z170" s="15">
        <v>0</v>
      </c>
      <c r="AA170" s="15">
        <v>0</v>
      </c>
      <c r="AB170" s="15">
        <v>0</v>
      </c>
      <c r="AC170" s="15">
        <v>0</v>
      </c>
      <c r="AD170" s="15">
        <v>0</v>
      </c>
      <c r="AE170" s="15">
        <v>0</v>
      </c>
      <c r="AF170" s="15">
        <v>0</v>
      </c>
      <c r="AG170" s="15">
        <v>0</v>
      </c>
      <c r="AH170" s="15">
        <v>0</v>
      </c>
      <c r="AI170" s="15">
        <v>0</v>
      </c>
      <c r="AJ170" s="15">
        <v>0</v>
      </c>
      <c r="AK170" s="15">
        <v>0</v>
      </c>
      <c r="AL170" s="15">
        <v>0</v>
      </c>
      <c r="AM170" s="15">
        <v>0</v>
      </c>
      <c r="AN170" s="15">
        <v>0</v>
      </c>
      <c r="AO170" s="15">
        <v>0</v>
      </c>
      <c r="AP170" s="15">
        <v>0</v>
      </c>
      <c r="AQ170" s="15">
        <v>0</v>
      </c>
      <c r="AR170" s="15">
        <v>0</v>
      </c>
      <c r="AS170" s="15">
        <v>0</v>
      </c>
      <c r="AT170" s="15">
        <v>0</v>
      </c>
      <c r="AU170" s="15">
        <v>0</v>
      </c>
      <c r="AV170" s="15">
        <v>0</v>
      </c>
      <c r="AW170" s="15">
        <v>0</v>
      </c>
      <c r="AX170" s="15">
        <v>0</v>
      </c>
      <c r="AY170" s="15">
        <v>0</v>
      </c>
    </row>
    <row r="171" spans="1:51">
      <c r="A171" s="1">
        <v>1761</v>
      </c>
      <c r="B171" s="1" t="s">
        <v>270</v>
      </c>
      <c r="C171" s="1">
        <v>1</v>
      </c>
      <c r="D171" s="1" t="s">
        <v>208</v>
      </c>
      <c r="E171" s="1" t="s">
        <v>590</v>
      </c>
      <c r="F171" s="1">
        <v>5</v>
      </c>
      <c r="G171" s="1" t="s">
        <v>272</v>
      </c>
      <c r="H171" s="1">
        <v>0</v>
      </c>
      <c r="I171" s="1" t="s">
        <v>591</v>
      </c>
      <c r="J171" s="15">
        <v>11</v>
      </c>
      <c r="K171" s="15">
        <v>61</v>
      </c>
      <c r="L171" s="15">
        <v>27</v>
      </c>
      <c r="M171" s="15">
        <v>34</v>
      </c>
      <c r="N171" s="15">
        <v>43</v>
      </c>
      <c r="O171" s="15">
        <v>16</v>
      </c>
      <c r="P171" s="15">
        <v>27</v>
      </c>
      <c r="Q171" s="15">
        <v>9</v>
      </c>
      <c r="R171" s="15">
        <v>36</v>
      </c>
      <c r="S171" s="15">
        <v>21</v>
      </c>
      <c r="T171" s="15">
        <v>15</v>
      </c>
      <c r="U171" s="15">
        <v>24</v>
      </c>
      <c r="V171" s="15">
        <v>12</v>
      </c>
      <c r="W171" s="15">
        <v>12</v>
      </c>
      <c r="X171" s="15">
        <v>2</v>
      </c>
      <c r="Y171" s="15">
        <v>25</v>
      </c>
      <c r="Z171" s="15">
        <v>6</v>
      </c>
      <c r="AA171" s="15">
        <v>19</v>
      </c>
      <c r="AB171" s="15">
        <v>19</v>
      </c>
      <c r="AC171" s="15">
        <v>4</v>
      </c>
      <c r="AD171" s="15">
        <v>15</v>
      </c>
      <c r="AE171" s="15">
        <v>2</v>
      </c>
      <c r="AF171" s="15">
        <v>25</v>
      </c>
      <c r="AG171" s="15">
        <v>6</v>
      </c>
      <c r="AH171" s="15">
        <v>19</v>
      </c>
      <c r="AI171" s="15">
        <v>19</v>
      </c>
      <c r="AJ171" s="15">
        <v>4</v>
      </c>
      <c r="AK171" s="15">
        <v>15</v>
      </c>
      <c r="AL171" s="15">
        <v>0</v>
      </c>
      <c r="AM171" s="15">
        <v>0</v>
      </c>
      <c r="AN171" s="15">
        <v>0</v>
      </c>
      <c r="AO171" s="15">
        <v>0</v>
      </c>
      <c r="AP171" s="15">
        <v>0</v>
      </c>
      <c r="AQ171" s="15">
        <v>0</v>
      </c>
      <c r="AR171" s="15">
        <v>0</v>
      </c>
      <c r="AS171" s="15">
        <v>0</v>
      </c>
      <c r="AT171" s="15">
        <v>0</v>
      </c>
      <c r="AU171" s="15">
        <v>0</v>
      </c>
      <c r="AV171" s="15">
        <v>0</v>
      </c>
      <c r="AW171" s="15">
        <v>0</v>
      </c>
      <c r="AX171" s="15">
        <v>0</v>
      </c>
      <c r="AY171" s="15">
        <v>0</v>
      </c>
    </row>
    <row r="172" spans="1:51">
      <c r="A172" s="1">
        <v>1772</v>
      </c>
      <c r="B172" s="1" t="s">
        <v>270</v>
      </c>
      <c r="C172" s="1">
        <v>1</v>
      </c>
      <c r="D172" s="1" t="s">
        <v>208</v>
      </c>
      <c r="E172" s="1" t="s">
        <v>592</v>
      </c>
      <c r="F172" s="1">
        <v>4</v>
      </c>
      <c r="G172" s="1" t="s">
        <v>272</v>
      </c>
      <c r="H172" s="1">
        <v>0</v>
      </c>
      <c r="I172" s="1" t="s">
        <v>593</v>
      </c>
      <c r="J172" s="15">
        <v>694</v>
      </c>
      <c r="K172" s="15">
        <v>9745</v>
      </c>
      <c r="L172" s="15">
        <v>7995</v>
      </c>
      <c r="M172" s="15">
        <v>1731</v>
      </c>
      <c r="N172" s="15">
        <v>8661</v>
      </c>
      <c r="O172" s="15">
        <v>7169</v>
      </c>
      <c r="P172" s="15">
        <v>1473</v>
      </c>
      <c r="Q172" s="15">
        <v>218</v>
      </c>
      <c r="R172" s="15">
        <v>613</v>
      </c>
      <c r="S172" s="15">
        <v>397</v>
      </c>
      <c r="T172" s="15">
        <v>216</v>
      </c>
      <c r="U172" s="15">
        <v>260</v>
      </c>
      <c r="V172" s="15">
        <v>146</v>
      </c>
      <c r="W172" s="15">
        <v>114</v>
      </c>
      <c r="X172" s="15">
        <v>475</v>
      </c>
      <c r="Y172" s="15">
        <v>9130</v>
      </c>
      <c r="Z172" s="15">
        <v>7597</v>
      </c>
      <c r="AA172" s="15">
        <v>1514</v>
      </c>
      <c r="AB172" s="15">
        <v>8400</v>
      </c>
      <c r="AC172" s="15">
        <v>7022</v>
      </c>
      <c r="AD172" s="15">
        <v>1359</v>
      </c>
      <c r="AE172" s="15">
        <v>470</v>
      </c>
      <c r="AF172" s="15">
        <v>9100</v>
      </c>
      <c r="AG172" s="15">
        <v>7574</v>
      </c>
      <c r="AH172" s="15">
        <v>1507</v>
      </c>
      <c r="AI172" s="15">
        <v>8380</v>
      </c>
      <c r="AJ172" s="15">
        <v>7006</v>
      </c>
      <c r="AK172" s="15">
        <v>1355</v>
      </c>
      <c r="AL172" s="15">
        <v>5</v>
      </c>
      <c r="AM172" s="15">
        <v>30</v>
      </c>
      <c r="AN172" s="15">
        <v>23</v>
      </c>
      <c r="AO172" s="15">
        <v>7</v>
      </c>
      <c r="AP172" s="15">
        <v>20</v>
      </c>
      <c r="AQ172" s="15">
        <v>16</v>
      </c>
      <c r="AR172" s="15">
        <v>4</v>
      </c>
      <c r="AS172" s="15">
        <v>1</v>
      </c>
      <c r="AT172" s="15">
        <v>2</v>
      </c>
      <c r="AU172" s="15">
        <v>1</v>
      </c>
      <c r="AV172" s="15">
        <v>1</v>
      </c>
      <c r="AW172" s="15">
        <v>1</v>
      </c>
      <c r="AX172" s="15">
        <v>1</v>
      </c>
      <c r="AY172" s="15">
        <v>0</v>
      </c>
    </row>
    <row r="173" spans="1:51">
      <c r="A173" s="1">
        <v>1783</v>
      </c>
      <c r="B173" s="1" t="s">
        <v>270</v>
      </c>
      <c r="C173" s="1">
        <v>1</v>
      </c>
      <c r="D173" s="1" t="s">
        <v>208</v>
      </c>
      <c r="E173" s="1" t="s">
        <v>594</v>
      </c>
      <c r="F173" s="1">
        <v>5</v>
      </c>
      <c r="G173" s="1" t="s">
        <v>272</v>
      </c>
      <c r="H173" s="1">
        <v>0</v>
      </c>
      <c r="I173" s="1" t="s">
        <v>595</v>
      </c>
      <c r="J173" s="15">
        <v>19</v>
      </c>
      <c r="K173" s="15">
        <v>125</v>
      </c>
      <c r="L173" s="15">
        <v>91</v>
      </c>
      <c r="M173" s="15">
        <v>34</v>
      </c>
      <c r="N173" s="15">
        <v>106</v>
      </c>
      <c r="O173" s="15">
        <v>75</v>
      </c>
      <c r="P173" s="15">
        <v>31</v>
      </c>
      <c r="Q173" s="15">
        <v>0</v>
      </c>
      <c r="R173" s="15">
        <v>0</v>
      </c>
      <c r="S173" s="15">
        <v>0</v>
      </c>
      <c r="T173" s="15">
        <v>0</v>
      </c>
      <c r="U173" s="15">
        <v>0</v>
      </c>
      <c r="V173" s="15">
        <v>0</v>
      </c>
      <c r="W173" s="15">
        <v>0</v>
      </c>
      <c r="X173" s="15">
        <v>19</v>
      </c>
      <c r="Y173" s="15">
        <v>125</v>
      </c>
      <c r="Z173" s="15">
        <v>91</v>
      </c>
      <c r="AA173" s="15">
        <v>34</v>
      </c>
      <c r="AB173" s="15">
        <v>106</v>
      </c>
      <c r="AC173" s="15">
        <v>75</v>
      </c>
      <c r="AD173" s="15">
        <v>31</v>
      </c>
      <c r="AE173" s="15">
        <v>19</v>
      </c>
      <c r="AF173" s="15">
        <v>125</v>
      </c>
      <c r="AG173" s="15">
        <v>91</v>
      </c>
      <c r="AH173" s="15">
        <v>34</v>
      </c>
      <c r="AI173" s="15">
        <v>106</v>
      </c>
      <c r="AJ173" s="15">
        <v>75</v>
      </c>
      <c r="AK173" s="15">
        <v>31</v>
      </c>
      <c r="AL173" s="15">
        <v>0</v>
      </c>
      <c r="AM173" s="15">
        <v>0</v>
      </c>
      <c r="AN173" s="15">
        <v>0</v>
      </c>
      <c r="AO173" s="15">
        <v>0</v>
      </c>
      <c r="AP173" s="15">
        <v>0</v>
      </c>
      <c r="AQ173" s="15">
        <v>0</v>
      </c>
      <c r="AR173" s="15">
        <v>0</v>
      </c>
      <c r="AS173" s="15">
        <v>0</v>
      </c>
      <c r="AT173" s="15">
        <v>0</v>
      </c>
      <c r="AU173" s="15">
        <v>0</v>
      </c>
      <c r="AV173" s="15">
        <v>0</v>
      </c>
      <c r="AW173" s="15">
        <v>0</v>
      </c>
      <c r="AX173" s="15">
        <v>0</v>
      </c>
      <c r="AY173" s="15">
        <v>0</v>
      </c>
    </row>
    <row r="174" spans="1:51">
      <c r="A174" s="1">
        <v>1794</v>
      </c>
      <c r="B174" s="1" t="s">
        <v>270</v>
      </c>
      <c r="C174" s="1">
        <v>1</v>
      </c>
      <c r="D174" s="1" t="s">
        <v>208</v>
      </c>
      <c r="E174" s="1" t="s">
        <v>596</v>
      </c>
      <c r="F174" s="1">
        <v>5</v>
      </c>
      <c r="G174" s="1" t="s">
        <v>272</v>
      </c>
      <c r="H174" s="1">
        <v>0</v>
      </c>
      <c r="I174" s="1" t="s">
        <v>597</v>
      </c>
      <c r="J174" s="15">
        <v>75</v>
      </c>
      <c r="K174" s="15">
        <v>2611</v>
      </c>
      <c r="L174" s="15">
        <v>2161</v>
      </c>
      <c r="M174" s="15">
        <v>450</v>
      </c>
      <c r="N174" s="15">
        <v>2509</v>
      </c>
      <c r="O174" s="15">
        <v>2082</v>
      </c>
      <c r="P174" s="15">
        <v>427</v>
      </c>
      <c r="Q174" s="15">
        <v>20</v>
      </c>
      <c r="R174" s="15">
        <v>53</v>
      </c>
      <c r="S174" s="15">
        <v>35</v>
      </c>
      <c r="T174" s="15">
        <v>18</v>
      </c>
      <c r="U174" s="15">
        <v>23</v>
      </c>
      <c r="V174" s="15">
        <v>13</v>
      </c>
      <c r="W174" s="15">
        <v>10</v>
      </c>
      <c r="X174" s="15">
        <v>55</v>
      </c>
      <c r="Y174" s="15">
        <v>2558</v>
      </c>
      <c r="Z174" s="15">
        <v>2126</v>
      </c>
      <c r="AA174" s="15">
        <v>432</v>
      </c>
      <c r="AB174" s="15">
        <v>2486</v>
      </c>
      <c r="AC174" s="15">
        <v>2069</v>
      </c>
      <c r="AD174" s="15">
        <v>417</v>
      </c>
      <c r="AE174" s="15">
        <v>55</v>
      </c>
      <c r="AF174" s="15">
        <v>2558</v>
      </c>
      <c r="AG174" s="15">
        <v>2126</v>
      </c>
      <c r="AH174" s="15">
        <v>432</v>
      </c>
      <c r="AI174" s="15">
        <v>2486</v>
      </c>
      <c r="AJ174" s="15">
        <v>2069</v>
      </c>
      <c r="AK174" s="15">
        <v>417</v>
      </c>
      <c r="AL174" s="15">
        <v>0</v>
      </c>
      <c r="AM174" s="15">
        <v>0</v>
      </c>
      <c r="AN174" s="15">
        <v>0</v>
      </c>
      <c r="AO174" s="15">
        <v>0</v>
      </c>
      <c r="AP174" s="15">
        <v>0</v>
      </c>
      <c r="AQ174" s="15">
        <v>0</v>
      </c>
      <c r="AR174" s="15">
        <v>0</v>
      </c>
      <c r="AS174" s="15">
        <v>0</v>
      </c>
      <c r="AT174" s="15">
        <v>0</v>
      </c>
      <c r="AU174" s="15">
        <v>0</v>
      </c>
      <c r="AV174" s="15">
        <v>0</v>
      </c>
      <c r="AW174" s="15">
        <v>0</v>
      </c>
      <c r="AX174" s="15">
        <v>0</v>
      </c>
      <c r="AY174" s="15">
        <v>0</v>
      </c>
    </row>
    <row r="175" spans="1:51">
      <c r="A175" s="1">
        <v>1805</v>
      </c>
      <c r="B175" s="1" t="s">
        <v>270</v>
      </c>
      <c r="C175" s="1">
        <v>1</v>
      </c>
      <c r="D175" s="1" t="s">
        <v>208</v>
      </c>
      <c r="E175" s="1" t="s">
        <v>598</v>
      </c>
      <c r="F175" s="1">
        <v>5</v>
      </c>
      <c r="G175" s="1" t="s">
        <v>272</v>
      </c>
      <c r="H175" s="1">
        <v>0</v>
      </c>
      <c r="I175" s="1" t="s">
        <v>599</v>
      </c>
      <c r="J175" s="15">
        <v>202</v>
      </c>
      <c r="K175" s="15">
        <v>3014</v>
      </c>
      <c r="L175" s="15">
        <v>2637</v>
      </c>
      <c r="M175" s="15">
        <v>358</v>
      </c>
      <c r="N175" s="15">
        <v>2693</v>
      </c>
      <c r="O175" s="15">
        <v>2372</v>
      </c>
      <c r="P175" s="15">
        <v>302</v>
      </c>
      <c r="Q175" s="15">
        <v>11</v>
      </c>
      <c r="R175" s="15">
        <v>31</v>
      </c>
      <c r="S175" s="15">
        <v>24</v>
      </c>
      <c r="T175" s="15">
        <v>7</v>
      </c>
      <c r="U175" s="15">
        <v>17</v>
      </c>
      <c r="V175" s="15">
        <v>12</v>
      </c>
      <c r="W175" s="15">
        <v>5</v>
      </c>
      <c r="X175" s="15">
        <v>191</v>
      </c>
      <c r="Y175" s="15">
        <v>2983</v>
      </c>
      <c r="Z175" s="15">
        <v>2613</v>
      </c>
      <c r="AA175" s="15">
        <v>351</v>
      </c>
      <c r="AB175" s="15">
        <v>2676</v>
      </c>
      <c r="AC175" s="15">
        <v>2360</v>
      </c>
      <c r="AD175" s="15">
        <v>297</v>
      </c>
      <c r="AE175" s="15">
        <v>191</v>
      </c>
      <c r="AF175" s="15">
        <v>2983</v>
      </c>
      <c r="AG175" s="15">
        <v>2613</v>
      </c>
      <c r="AH175" s="15">
        <v>351</v>
      </c>
      <c r="AI175" s="15">
        <v>2676</v>
      </c>
      <c r="AJ175" s="15">
        <v>2360</v>
      </c>
      <c r="AK175" s="15">
        <v>297</v>
      </c>
      <c r="AL175" s="15">
        <v>0</v>
      </c>
      <c r="AM175" s="15">
        <v>0</v>
      </c>
      <c r="AN175" s="15">
        <v>0</v>
      </c>
      <c r="AO175" s="15">
        <v>0</v>
      </c>
      <c r="AP175" s="15">
        <v>0</v>
      </c>
      <c r="AQ175" s="15">
        <v>0</v>
      </c>
      <c r="AR175" s="15">
        <v>0</v>
      </c>
      <c r="AS175" s="15">
        <v>0</v>
      </c>
      <c r="AT175" s="15">
        <v>0</v>
      </c>
      <c r="AU175" s="15">
        <v>0</v>
      </c>
      <c r="AV175" s="15">
        <v>0</v>
      </c>
      <c r="AW175" s="15">
        <v>0</v>
      </c>
      <c r="AX175" s="15">
        <v>0</v>
      </c>
      <c r="AY175" s="15">
        <v>0</v>
      </c>
    </row>
    <row r="176" spans="1:51">
      <c r="A176" s="1">
        <v>1816</v>
      </c>
      <c r="B176" s="1" t="s">
        <v>270</v>
      </c>
      <c r="C176" s="1">
        <v>1</v>
      </c>
      <c r="D176" s="1" t="s">
        <v>208</v>
      </c>
      <c r="E176" s="1" t="s">
        <v>600</v>
      </c>
      <c r="F176" s="1">
        <v>5</v>
      </c>
      <c r="G176" s="1" t="s">
        <v>272</v>
      </c>
      <c r="H176" s="1">
        <v>0</v>
      </c>
      <c r="I176" s="1" t="s">
        <v>601</v>
      </c>
      <c r="J176" s="15">
        <v>107</v>
      </c>
      <c r="K176" s="15">
        <v>574</v>
      </c>
      <c r="L176" s="15">
        <v>407</v>
      </c>
      <c r="M176" s="15">
        <v>167</v>
      </c>
      <c r="N176" s="15">
        <v>405</v>
      </c>
      <c r="O176" s="15">
        <v>290</v>
      </c>
      <c r="P176" s="15">
        <v>115</v>
      </c>
      <c r="Q176" s="15">
        <v>68</v>
      </c>
      <c r="R176" s="15">
        <v>215</v>
      </c>
      <c r="S176" s="15">
        <v>129</v>
      </c>
      <c r="T176" s="15">
        <v>86</v>
      </c>
      <c r="U176" s="15">
        <v>102</v>
      </c>
      <c r="V176" s="15">
        <v>55</v>
      </c>
      <c r="W176" s="15">
        <v>47</v>
      </c>
      <c r="X176" s="15">
        <v>39</v>
      </c>
      <c r="Y176" s="15">
        <v>359</v>
      </c>
      <c r="Z176" s="15">
        <v>278</v>
      </c>
      <c r="AA176" s="15">
        <v>81</v>
      </c>
      <c r="AB176" s="15">
        <v>303</v>
      </c>
      <c r="AC176" s="15">
        <v>235</v>
      </c>
      <c r="AD176" s="15">
        <v>68</v>
      </c>
      <c r="AE176" s="15">
        <v>38</v>
      </c>
      <c r="AF176" s="15">
        <v>347</v>
      </c>
      <c r="AG176" s="15">
        <v>268</v>
      </c>
      <c r="AH176" s="15">
        <v>79</v>
      </c>
      <c r="AI176" s="15">
        <v>294</v>
      </c>
      <c r="AJ176" s="15">
        <v>228</v>
      </c>
      <c r="AK176" s="15">
        <v>66</v>
      </c>
      <c r="AL176" s="15">
        <v>1</v>
      </c>
      <c r="AM176" s="15">
        <v>12</v>
      </c>
      <c r="AN176" s="15">
        <v>10</v>
      </c>
      <c r="AO176" s="15">
        <v>2</v>
      </c>
      <c r="AP176" s="15">
        <v>9</v>
      </c>
      <c r="AQ176" s="15">
        <v>7</v>
      </c>
      <c r="AR176" s="15">
        <v>2</v>
      </c>
      <c r="AS176" s="15">
        <v>0</v>
      </c>
      <c r="AT176" s="15">
        <v>0</v>
      </c>
      <c r="AU176" s="15">
        <v>0</v>
      </c>
      <c r="AV176" s="15">
        <v>0</v>
      </c>
      <c r="AW176" s="15">
        <v>0</v>
      </c>
      <c r="AX176" s="15">
        <v>0</v>
      </c>
      <c r="AY176" s="15">
        <v>0</v>
      </c>
    </row>
    <row r="177" spans="1:51">
      <c r="A177" s="1">
        <v>1827</v>
      </c>
      <c r="B177" s="1" t="s">
        <v>270</v>
      </c>
      <c r="C177" s="1">
        <v>1</v>
      </c>
      <c r="D177" s="1" t="s">
        <v>208</v>
      </c>
      <c r="E177" s="1" t="s">
        <v>602</v>
      </c>
      <c r="F177" s="1">
        <v>5</v>
      </c>
      <c r="G177" s="1" t="s">
        <v>272</v>
      </c>
      <c r="H177" s="1">
        <v>0</v>
      </c>
      <c r="I177" s="1" t="s">
        <v>603</v>
      </c>
      <c r="J177" s="15">
        <v>91</v>
      </c>
      <c r="K177" s="15">
        <v>377</v>
      </c>
      <c r="L177" s="15">
        <v>229</v>
      </c>
      <c r="M177" s="15">
        <v>148</v>
      </c>
      <c r="N177" s="15">
        <v>226</v>
      </c>
      <c r="O177" s="15">
        <v>128</v>
      </c>
      <c r="P177" s="15">
        <v>98</v>
      </c>
      <c r="Q177" s="15">
        <v>76</v>
      </c>
      <c r="R177" s="15">
        <v>182</v>
      </c>
      <c r="S177" s="15">
        <v>109</v>
      </c>
      <c r="T177" s="15">
        <v>73</v>
      </c>
      <c r="U177" s="15">
        <v>48</v>
      </c>
      <c r="V177" s="15">
        <v>22</v>
      </c>
      <c r="W177" s="15">
        <v>26</v>
      </c>
      <c r="X177" s="15">
        <v>14</v>
      </c>
      <c r="Y177" s="15">
        <v>193</v>
      </c>
      <c r="Z177" s="15">
        <v>119</v>
      </c>
      <c r="AA177" s="15">
        <v>74</v>
      </c>
      <c r="AB177" s="15">
        <v>177</v>
      </c>
      <c r="AC177" s="15">
        <v>105</v>
      </c>
      <c r="AD177" s="15">
        <v>72</v>
      </c>
      <c r="AE177" s="15">
        <v>13</v>
      </c>
      <c r="AF177" s="15">
        <v>193</v>
      </c>
      <c r="AG177" s="15">
        <v>119</v>
      </c>
      <c r="AH177" s="15">
        <v>74</v>
      </c>
      <c r="AI177" s="15">
        <v>177</v>
      </c>
      <c r="AJ177" s="15">
        <v>105</v>
      </c>
      <c r="AK177" s="15">
        <v>72</v>
      </c>
      <c r="AL177" s="15">
        <v>1</v>
      </c>
      <c r="AM177" s="15">
        <v>0</v>
      </c>
      <c r="AN177" s="15">
        <v>0</v>
      </c>
      <c r="AO177" s="15">
        <v>0</v>
      </c>
      <c r="AP177" s="15">
        <v>0</v>
      </c>
      <c r="AQ177" s="15">
        <v>0</v>
      </c>
      <c r="AR177" s="15">
        <v>0</v>
      </c>
      <c r="AS177" s="15">
        <v>1</v>
      </c>
      <c r="AT177" s="15">
        <v>2</v>
      </c>
      <c r="AU177" s="15">
        <v>1</v>
      </c>
      <c r="AV177" s="15">
        <v>1</v>
      </c>
      <c r="AW177" s="15">
        <v>1</v>
      </c>
      <c r="AX177" s="15">
        <v>1</v>
      </c>
      <c r="AY177" s="15">
        <v>0</v>
      </c>
    </row>
    <row r="178" spans="1:51">
      <c r="A178" s="1">
        <v>1838</v>
      </c>
      <c r="B178" s="1" t="s">
        <v>270</v>
      </c>
      <c r="C178" s="1">
        <v>1</v>
      </c>
      <c r="D178" s="1" t="s">
        <v>208</v>
      </c>
      <c r="E178" s="1" t="s">
        <v>604</v>
      </c>
      <c r="F178" s="1">
        <v>5</v>
      </c>
      <c r="G178" s="1" t="s">
        <v>272</v>
      </c>
      <c r="H178" s="1">
        <v>0</v>
      </c>
      <c r="I178" s="1" t="s">
        <v>605</v>
      </c>
      <c r="J178" s="15">
        <v>12</v>
      </c>
      <c r="K178" s="15">
        <v>732</v>
      </c>
      <c r="L178" s="15">
        <v>656</v>
      </c>
      <c r="M178" s="15">
        <v>76</v>
      </c>
      <c r="N178" s="15">
        <v>724</v>
      </c>
      <c r="O178" s="15">
        <v>649</v>
      </c>
      <c r="P178" s="15">
        <v>75</v>
      </c>
      <c r="Q178" s="15">
        <v>0</v>
      </c>
      <c r="R178" s="15">
        <v>0</v>
      </c>
      <c r="S178" s="15">
        <v>0</v>
      </c>
      <c r="T178" s="15">
        <v>0</v>
      </c>
      <c r="U178" s="15">
        <v>0</v>
      </c>
      <c r="V178" s="15">
        <v>0</v>
      </c>
      <c r="W178" s="15">
        <v>0</v>
      </c>
      <c r="X178" s="15">
        <v>12</v>
      </c>
      <c r="Y178" s="15">
        <v>732</v>
      </c>
      <c r="Z178" s="15">
        <v>656</v>
      </c>
      <c r="AA178" s="15">
        <v>76</v>
      </c>
      <c r="AB178" s="15">
        <v>724</v>
      </c>
      <c r="AC178" s="15">
        <v>649</v>
      </c>
      <c r="AD178" s="15">
        <v>75</v>
      </c>
      <c r="AE178" s="15">
        <v>12</v>
      </c>
      <c r="AF178" s="15">
        <v>732</v>
      </c>
      <c r="AG178" s="15">
        <v>656</v>
      </c>
      <c r="AH178" s="15">
        <v>76</v>
      </c>
      <c r="AI178" s="15">
        <v>724</v>
      </c>
      <c r="AJ178" s="15">
        <v>649</v>
      </c>
      <c r="AK178" s="15">
        <v>75</v>
      </c>
      <c r="AL178" s="15">
        <v>0</v>
      </c>
      <c r="AM178" s="15">
        <v>0</v>
      </c>
      <c r="AN178" s="15">
        <v>0</v>
      </c>
      <c r="AO178" s="15">
        <v>0</v>
      </c>
      <c r="AP178" s="15">
        <v>0</v>
      </c>
      <c r="AQ178" s="15">
        <v>0</v>
      </c>
      <c r="AR178" s="15">
        <v>0</v>
      </c>
      <c r="AS178" s="15">
        <v>0</v>
      </c>
      <c r="AT178" s="15">
        <v>0</v>
      </c>
      <c r="AU178" s="15">
        <v>0</v>
      </c>
      <c r="AV178" s="15">
        <v>0</v>
      </c>
      <c r="AW178" s="15">
        <v>0</v>
      </c>
      <c r="AX178" s="15">
        <v>0</v>
      </c>
      <c r="AY178" s="15">
        <v>0</v>
      </c>
    </row>
    <row r="179" spans="1:51">
      <c r="A179" s="1">
        <v>1849</v>
      </c>
      <c r="B179" s="1" t="s">
        <v>270</v>
      </c>
      <c r="C179" s="1">
        <v>1</v>
      </c>
      <c r="D179" s="1" t="s">
        <v>208</v>
      </c>
      <c r="E179" s="1" t="s">
        <v>606</v>
      </c>
      <c r="F179" s="1">
        <v>5</v>
      </c>
      <c r="G179" s="1" t="s">
        <v>272</v>
      </c>
      <c r="H179" s="1">
        <v>0</v>
      </c>
      <c r="I179" s="1" t="s">
        <v>607</v>
      </c>
      <c r="J179" s="15">
        <v>8</v>
      </c>
      <c r="K179" s="15">
        <v>98</v>
      </c>
      <c r="L179" s="15">
        <v>69</v>
      </c>
      <c r="M179" s="15">
        <v>29</v>
      </c>
      <c r="N179" s="15">
        <v>86</v>
      </c>
      <c r="O179" s="15">
        <v>62</v>
      </c>
      <c r="P179" s="15">
        <v>24</v>
      </c>
      <c r="Q179" s="15">
        <v>1</v>
      </c>
      <c r="R179" s="15">
        <v>6</v>
      </c>
      <c r="S179" s="15">
        <v>1</v>
      </c>
      <c r="T179" s="15">
        <v>5</v>
      </c>
      <c r="U179" s="15">
        <v>5</v>
      </c>
      <c r="V179" s="15">
        <v>0</v>
      </c>
      <c r="W179" s="15">
        <v>5</v>
      </c>
      <c r="X179" s="15">
        <v>7</v>
      </c>
      <c r="Y179" s="15">
        <v>92</v>
      </c>
      <c r="Z179" s="15">
        <v>68</v>
      </c>
      <c r="AA179" s="15">
        <v>24</v>
      </c>
      <c r="AB179" s="15">
        <v>81</v>
      </c>
      <c r="AC179" s="15">
        <v>62</v>
      </c>
      <c r="AD179" s="15">
        <v>19</v>
      </c>
      <c r="AE179" s="15">
        <v>7</v>
      </c>
      <c r="AF179" s="15">
        <v>92</v>
      </c>
      <c r="AG179" s="15">
        <v>68</v>
      </c>
      <c r="AH179" s="15">
        <v>24</v>
      </c>
      <c r="AI179" s="15">
        <v>81</v>
      </c>
      <c r="AJ179" s="15">
        <v>62</v>
      </c>
      <c r="AK179" s="15">
        <v>19</v>
      </c>
      <c r="AL179" s="15">
        <v>0</v>
      </c>
      <c r="AM179" s="15">
        <v>0</v>
      </c>
      <c r="AN179" s="15">
        <v>0</v>
      </c>
      <c r="AO179" s="15">
        <v>0</v>
      </c>
      <c r="AP179" s="15">
        <v>0</v>
      </c>
      <c r="AQ179" s="15">
        <v>0</v>
      </c>
      <c r="AR179" s="15">
        <v>0</v>
      </c>
      <c r="AS179" s="15">
        <v>0</v>
      </c>
      <c r="AT179" s="15">
        <v>0</v>
      </c>
      <c r="AU179" s="15">
        <v>0</v>
      </c>
      <c r="AV179" s="15">
        <v>0</v>
      </c>
      <c r="AW179" s="15">
        <v>0</v>
      </c>
      <c r="AX179" s="15">
        <v>0</v>
      </c>
      <c r="AY179" s="15">
        <v>0</v>
      </c>
    </row>
    <row r="180" spans="1:51">
      <c r="A180" s="1">
        <v>1860</v>
      </c>
      <c r="B180" s="1" t="s">
        <v>270</v>
      </c>
      <c r="C180" s="1">
        <v>1</v>
      </c>
      <c r="D180" s="1" t="s">
        <v>208</v>
      </c>
      <c r="E180" s="1" t="s">
        <v>608</v>
      </c>
      <c r="F180" s="1">
        <v>5</v>
      </c>
      <c r="G180" s="1" t="s">
        <v>272</v>
      </c>
      <c r="H180" s="1">
        <v>0</v>
      </c>
      <c r="I180" s="1" t="s">
        <v>609</v>
      </c>
      <c r="J180" s="15">
        <v>14</v>
      </c>
      <c r="K180" s="15">
        <v>252</v>
      </c>
      <c r="L180" s="15">
        <v>144</v>
      </c>
      <c r="M180" s="15">
        <v>108</v>
      </c>
      <c r="N180" s="15">
        <v>232</v>
      </c>
      <c r="O180" s="15">
        <v>129</v>
      </c>
      <c r="P180" s="15">
        <v>103</v>
      </c>
      <c r="Q180" s="15">
        <v>1</v>
      </c>
      <c r="R180" s="15">
        <v>5</v>
      </c>
      <c r="S180" s="15">
        <v>5</v>
      </c>
      <c r="T180" s="15">
        <v>0</v>
      </c>
      <c r="U180" s="15">
        <v>3</v>
      </c>
      <c r="V180" s="15">
        <v>3</v>
      </c>
      <c r="W180" s="15">
        <v>0</v>
      </c>
      <c r="X180" s="15">
        <v>13</v>
      </c>
      <c r="Y180" s="15">
        <v>247</v>
      </c>
      <c r="Z180" s="15">
        <v>139</v>
      </c>
      <c r="AA180" s="15">
        <v>108</v>
      </c>
      <c r="AB180" s="15">
        <v>229</v>
      </c>
      <c r="AC180" s="15">
        <v>126</v>
      </c>
      <c r="AD180" s="15">
        <v>103</v>
      </c>
      <c r="AE180" s="15">
        <v>13</v>
      </c>
      <c r="AF180" s="15">
        <v>247</v>
      </c>
      <c r="AG180" s="15">
        <v>139</v>
      </c>
      <c r="AH180" s="15">
        <v>108</v>
      </c>
      <c r="AI180" s="15">
        <v>229</v>
      </c>
      <c r="AJ180" s="15">
        <v>126</v>
      </c>
      <c r="AK180" s="15">
        <v>103</v>
      </c>
      <c r="AL180" s="15">
        <v>0</v>
      </c>
      <c r="AM180" s="15">
        <v>0</v>
      </c>
      <c r="AN180" s="15">
        <v>0</v>
      </c>
      <c r="AO180" s="15">
        <v>0</v>
      </c>
      <c r="AP180" s="15">
        <v>0</v>
      </c>
      <c r="AQ180" s="15">
        <v>0</v>
      </c>
      <c r="AR180" s="15">
        <v>0</v>
      </c>
      <c r="AS180" s="15">
        <v>0</v>
      </c>
      <c r="AT180" s="15">
        <v>0</v>
      </c>
      <c r="AU180" s="15">
        <v>0</v>
      </c>
      <c r="AV180" s="15">
        <v>0</v>
      </c>
      <c r="AW180" s="15">
        <v>0</v>
      </c>
      <c r="AX180" s="15">
        <v>0</v>
      </c>
      <c r="AY180" s="15">
        <v>0</v>
      </c>
    </row>
    <row r="181" spans="1:51">
      <c r="A181" s="1">
        <v>1871</v>
      </c>
      <c r="B181" s="1" t="s">
        <v>270</v>
      </c>
      <c r="C181" s="1">
        <v>1</v>
      </c>
      <c r="D181" s="1" t="s">
        <v>208</v>
      </c>
      <c r="E181" s="1" t="s">
        <v>610</v>
      </c>
      <c r="F181" s="1">
        <v>5</v>
      </c>
      <c r="G181" s="1" t="s">
        <v>272</v>
      </c>
      <c r="H181" s="1">
        <v>0</v>
      </c>
      <c r="I181" s="1" t="s">
        <v>611</v>
      </c>
      <c r="J181" s="15">
        <v>115</v>
      </c>
      <c r="K181" s="15">
        <v>781</v>
      </c>
      <c r="L181" s="15">
        <v>639</v>
      </c>
      <c r="M181" s="15">
        <v>142</v>
      </c>
      <c r="N181" s="15">
        <v>586</v>
      </c>
      <c r="O181" s="15">
        <v>491</v>
      </c>
      <c r="P181" s="15">
        <v>95</v>
      </c>
      <c r="Q181" s="15">
        <v>36</v>
      </c>
      <c r="R181" s="15">
        <v>109</v>
      </c>
      <c r="S181" s="15">
        <v>84</v>
      </c>
      <c r="T181" s="15">
        <v>25</v>
      </c>
      <c r="U181" s="15">
        <v>56</v>
      </c>
      <c r="V181" s="15">
        <v>37</v>
      </c>
      <c r="W181" s="15">
        <v>19</v>
      </c>
      <c r="X181" s="15">
        <v>79</v>
      </c>
      <c r="Y181" s="15">
        <v>672</v>
      </c>
      <c r="Z181" s="15">
        <v>555</v>
      </c>
      <c r="AA181" s="15">
        <v>117</v>
      </c>
      <c r="AB181" s="15">
        <v>530</v>
      </c>
      <c r="AC181" s="15">
        <v>454</v>
      </c>
      <c r="AD181" s="15">
        <v>76</v>
      </c>
      <c r="AE181" s="15">
        <v>76</v>
      </c>
      <c r="AF181" s="15">
        <v>654</v>
      </c>
      <c r="AG181" s="15">
        <v>542</v>
      </c>
      <c r="AH181" s="15">
        <v>112</v>
      </c>
      <c r="AI181" s="15">
        <v>519</v>
      </c>
      <c r="AJ181" s="15">
        <v>445</v>
      </c>
      <c r="AK181" s="15">
        <v>74</v>
      </c>
      <c r="AL181" s="15">
        <v>3</v>
      </c>
      <c r="AM181" s="15">
        <v>18</v>
      </c>
      <c r="AN181" s="15">
        <v>13</v>
      </c>
      <c r="AO181" s="15">
        <v>5</v>
      </c>
      <c r="AP181" s="15">
        <v>11</v>
      </c>
      <c r="AQ181" s="15">
        <v>9</v>
      </c>
      <c r="AR181" s="15">
        <v>2</v>
      </c>
      <c r="AS181" s="15">
        <v>0</v>
      </c>
      <c r="AT181" s="15">
        <v>0</v>
      </c>
      <c r="AU181" s="15">
        <v>0</v>
      </c>
      <c r="AV181" s="15">
        <v>0</v>
      </c>
      <c r="AW181" s="15">
        <v>0</v>
      </c>
      <c r="AX181" s="15">
        <v>0</v>
      </c>
      <c r="AY181" s="15">
        <v>0</v>
      </c>
    </row>
    <row r="182" spans="1:51">
      <c r="A182" s="1">
        <v>1882</v>
      </c>
      <c r="B182" s="1" t="s">
        <v>270</v>
      </c>
      <c r="C182" s="1">
        <v>1</v>
      </c>
      <c r="D182" s="1" t="s">
        <v>208</v>
      </c>
      <c r="E182" s="1" t="s">
        <v>612</v>
      </c>
      <c r="F182" s="1">
        <v>5</v>
      </c>
      <c r="G182" s="1" t="s">
        <v>272</v>
      </c>
      <c r="H182" s="1">
        <v>0</v>
      </c>
      <c r="I182" s="1" t="s">
        <v>613</v>
      </c>
      <c r="J182" s="15">
        <v>51</v>
      </c>
      <c r="K182" s="15">
        <v>1181</v>
      </c>
      <c r="L182" s="15">
        <v>962</v>
      </c>
      <c r="M182" s="15">
        <v>219</v>
      </c>
      <c r="N182" s="15">
        <v>1094</v>
      </c>
      <c r="O182" s="15">
        <v>891</v>
      </c>
      <c r="P182" s="15">
        <v>203</v>
      </c>
      <c r="Q182" s="15">
        <v>5</v>
      </c>
      <c r="R182" s="15">
        <v>12</v>
      </c>
      <c r="S182" s="15">
        <v>10</v>
      </c>
      <c r="T182" s="15">
        <v>2</v>
      </c>
      <c r="U182" s="15">
        <v>6</v>
      </c>
      <c r="V182" s="15">
        <v>4</v>
      </c>
      <c r="W182" s="15">
        <v>2</v>
      </c>
      <c r="X182" s="15">
        <v>46</v>
      </c>
      <c r="Y182" s="15">
        <v>1169</v>
      </c>
      <c r="Z182" s="15">
        <v>952</v>
      </c>
      <c r="AA182" s="15">
        <v>217</v>
      </c>
      <c r="AB182" s="15">
        <v>1088</v>
      </c>
      <c r="AC182" s="15">
        <v>887</v>
      </c>
      <c r="AD182" s="15">
        <v>201</v>
      </c>
      <c r="AE182" s="15">
        <v>46</v>
      </c>
      <c r="AF182" s="15">
        <v>1169</v>
      </c>
      <c r="AG182" s="15">
        <v>952</v>
      </c>
      <c r="AH182" s="15">
        <v>217</v>
      </c>
      <c r="AI182" s="15">
        <v>1088</v>
      </c>
      <c r="AJ182" s="15">
        <v>887</v>
      </c>
      <c r="AK182" s="15">
        <v>201</v>
      </c>
      <c r="AL182" s="15">
        <v>0</v>
      </c>
      <c r="AM182" s="15">
        <v>0</v>
      </c>
      <c r="AN182" s="15">
        <v>0</v>
      </c>
      <c r="AO182" s="15">
        <v>0</v>
      </c>
      <c r="AP182" s="15">
        <v>0</v>
      </c>
      <c r="AQ182" s="15">
        <v>0</v>
      </c>
      <c r="AR182" s="15">
        <v>0</v>
      </c>
      <c r="AS182" s="15">
        <v>0</v>
      </c>
      <c r="AT182" s="15">
        <v>0</v>
      </c>
      <c r="AU182" s="15">
        <v>0</v>
      </c>
      <c r="AV182" s="15">
        <v>0</v>
      </c>
      <c r="AW182" s="15">
        <v>0</v>
      </c>
      <c r="AX182" s="15">
        <v>0</v>
      </c>
      <c r="AY182" s="15">
        <v>0</v>
      </c>
    </row>
    <row r="183" spans="1:51">
      <c r="A183" s="1">
        <v>1893</v>
      </c>
      <c r="B183" s="1" t="s">
        <v>270</v>
      </c>
      <c r="C183" s="1">
        <v>1</v>
      </c>
      <c r="D183" s="1" t="s">
        <v>208</v>
      </c>
      <c r="E183" s="1" t="s">
        <v>614</v>
      </c>
      <c r="F183" s="1">
        <v>4</v>
      </c>
      <c r="G183" s="1" t="s">
        <v>272</v>
      </c>
      <c r="H183" s="1">
        <v>0</v>
      </c>
      <c r="I183" s="1" t="s">
        <v>615</v>
      </c>
      <c r="J183" s="15">
        <v>554</v>
      </c>
      <c r="K183" s="15">
        <v>22865</v>
      </c>
      <c r="L183" s="15">
        <v>20693</v>
      </c>
      <c r="M183" s="15">
        <v>2167</v>
      </c>
      <c r="N183" s="15">
        <v>21893</v>
      </c>
      <c r="O183" s="15">
        <v>19911</v>
      </c>
      <c r="P183" s="15">
        <v>1977</v>
      </c>
      <c r="Q183" s="15">
        <v>182</v>
      </c>
      <c r="R183" s="15">
        <v>507</v>
      </c>
      <c r="S183" s="15">
        <v>385</v>
      </c>
      <c r="T183" s="15">
        <v>122</v>
      </c>
      <c r="U183" s="15">
        <v>244</v>
      </c>
      <c r="V183" s="15">
        <v>162</v>
      </c>
      <c r="W183" s="15">
        <v>82</v>
      </c>
      <c r="X183" s="15">
        <v>372</v>
      </c>
      <c r="Y183" s="15">
        <v>22358</v>
      </c>
      <c r="Z183" s="15">
        <v>20308</v>
      </c>
      <c r="AA183" s="15">
        <v>2045</v>
      </c>
      <c r="AB183" s="15">
        <v>21649</v>
      </c>
      <c r="AC183" s="15">
        <v>19749</v>
      </c>
      <c r="AD183" s="15">
        <v>1895</v>
      </c>
      <c r="AE183" s="15">
        <v>370</v>
      </c>
      <c r="AF183" s="15">
        <v>22278</v>
      </c>
      <c r="AG183" s="15">
        <v>20231</v>
      </c>
      <c r="AH183" s="15">
        <v>2042</v>
      </c>
      <c r="AI183" s="15">
        <v>21581</v>
      </c>
      <c r="AJ183" s="15">
        <v>19684</v>
      </c>
      <c r="AK183" s="15">
        <v>1892</v>
      </c>
      <c r="AL183" s="15">
        <v>2</v>
      </c>
      <c r="AM183" s="15">
        <v>80</v>
      </c>
      <c r="AN183" s="15">
        <v>77</v>
      </c>
      <c r="AO183" s="15">
        <v>3</v>
      </c>
      <c r="AP183" s="15">
        <v>68</v>
      </c>
      <c r="AQ183" s="15">
        <v>65</v>
      </c>
      <c r="AR183" s="15">
        <v>3</v>
      </c>
      <c r="AS183" s="15">
        <v>0</v>
      </c>
      <c r="AT183" s="15">
        <v>0</v>
      </c>
      <c r="AU183" s="15">
        <v>0</v>
      </c>
      <c r="AV183" s="15">
        <v>0</v>
      </c>
      <c r="AW183" s="15">
        <v>0</v>
      </c>
      <c r="AX183" s="15">
        <v>0</v>
      </c>
      <c r="AY183" s="15">
        <v>0</v>
      </c>
    </row>
    <row r="184" spans="1:51">
      <c r="A184" s="1">
        <v>1904</v>
      </c>
      <c r="B184" s="1" t="s">
        <v>270</v>
      </c>
      <c r="C184" s="1">
        <v>1</v>
      </c>
      <c r="D184" s="1" t="s">
        <v>208</v>
      </c>
      <c r="E184" s="1" t="s">
        <v>616</v>
      </c>
      <c r="F184" s="1">
        <v>5</v>
      </c>
      <c r="G184" s="1" t="s">
        <v>272</v>
      </c>
      <c r="H184" s="1">
        <v>0</v>
      </c>
      <c r="I184" s="1" t="s">
        <v>617</v>
      </c>
      <c r="J184" s="15">
        <v>11</v>
      </c>
      <c r="K184" s="15">
        <v>1382</v>
      </c>
      <c r="L184" s="15">
        <v>1190</v>
      </c>
      <c r="M184" s="15">
        <v>192</v>
      </c>
      <c r="N184" s="15">
        <v>1367</v>
      </c>
      <c r="O184" s="15">
        <v>1175</v>
      </c>
      <c r="P184" s="15">
        <v>192</v>
      </c>
      <c r="Q184" s="15">
        <v>0</v>
      </c>
      <c r="R184" s="15">
        <v>0</v>
      </c>
      <c r="S184" s="15">
        <v>0</v>
      </c>
      <c r="T184" s="15">
        <v>0</v>
      </c>
      <c r="U184" s="15">
        <v>0</v>
      </c>
      <c r="V184" s="15">
        <v>0</v>
      </c>
      <c r="W184" s="15">
        <v>0</v>
      </c>
      <c r="X184" s="15">
        <v>11</v>
      </c>
      <c r="Y184" s="15">
        <v>1382</v>
      </c>
      <c r="Z184" s="15">
        <v>1190</v>
      </c>
      <c r="AA184" s="15">
        <v>192</v>
      </c>
      <c r="AB184" s="15">
        <v>1367</v>
      </c>
      <c r="AC184" s="15">
        <v>1175</v>
      </c>
      <c r="AD184" s="15">
        <v>192</v>
      </c>
      <c r="AE184" s="15">
        <v>11</v>
      </c>
      <c r="AF184" s="15">
        <v>1382</v>
      </c>
      <c r="AG184" s="15">
        <v>1190</v>
      </c>
      <c r="AH184" s="15">
        <v>192</v>
      </c>
      <c r="AI184" s="15">
        <v>1367</v>
      </c>
      <c r="AJ184" s="15">
        <v>1175</v>
      </c>
      <c r="AK184" s="15">
        <v>192</v>
      </c>
      <c r="AL184" s="15">
        <v>0</v>
      </c>
      <c r="AM184" s="15">
        <v>0</v>
      </c>
      <c r="AN184" s="15">
        <v>0</v>
      </c>
      <c r="AO184" s="15">
        <v>0</v>
      </c>
      <c r="AP184" s="15">
        <v>0</v>
      </c>
      <c r="AQ184" s="15">
        <v>0</v>
      </c>
      <c r="AR184" s="15">
        <v>0</v>
      </c>
      <c r="AS184" s="15">
        <v>0</v>
      </c>
      <c r="AT184" s="15">
        <v>0</v>
      </c>
      <c r="AU184" s="15">
        <v>0</v>
      </c>
      <c r="AV184" s="15">
        <v>0</v>
      </c>
      <c r="AW184" s="15">
        <v>0</v>
      </c>
      <c r="AX184" s="15">
        <v>0</v>
      </c>
      <c r="AY184" s="15">
        <v>0</v>
      </c>
    </row>
    <row r="185" spans="1:51">
      <c r="A185" s="1">
        <v>1915</v>
      </c>
      <c r="B185" s="1" t="s">
        <v>270</v>
      </c>
      <c r="C185" s="1">
        <v>1</v>
      </c>
      <c r="D185" s="1" t="s">
        <v>208</v>
      </c>
      <c r="E185" s="1" t="s">
        <v>618</v>
      </c>
      <c r="F185" s="1">
        <v>5</v>
      </c>
      <c r="G185" s="1" t="s">
        <v>272</v>
      </c>
      <c r="H185" s="1">
        <v>0</v>
      </c>
      <c r="I185" s="1" t="s">
        <v>619</v>
      </c>
      <c r="J185" s="15">
        <v>6</v>
      </c>
      <c r="K185" s="15">
        <v>4200</v>
      </c>
      <c r="L185" s="15">
        <v>4042</v>
      </c>
      <c r="M185" s="15">
        <v>158</v>
      </c>
      <c r="N185" s="15">
        <v>4199</v>
      </c>
      <c r="O185" s="15">
        <v>4041</v>
      </c>
      <c r="P185" s="15">
        <v>158</v>
      </c>
      <c r="Q185" s="15">
        <v>0</v>
      </c>
      <c r="R185" s="15">
        <v>0</v>
      </c>
      <c r="S185" s="15">
        <v>0</v>
      </c>
      <c r="T185" s="15">
        <v>0</v>
      </c>
      <c r="U185" s="15">
        <v>0</v>
      </c>
      <c r="V185" s="15">
        <v>0</v>
      </c>
      <c r="W185" s="15">
        <v>0</v>
      </c>
      <c r="X185" s="15">
        <v>6</v>
      </c>
      <c r="Y185" s="15">
        <v>4200</v>
      </c>
      <c r="Z185" s="15">
        <v>4042</v>
      </c>
      <c r="AA185" s="15">
        <v>158</v>
      </c>
      <c r="AB185" s="15">
        <v>4199</v>
      </c>
      <c r="AC185" s="15">
        <v>4041</v>
      </c>
      <c r="AD185" s="15">
        <v>158</v>
      </c>
      <c r="AE185" s="15">
        <v>6</v>
      </c>
      <c r="AF185" s="15">
        <v>4200</v>
      </c>
      <c r="AG185" s="15">
        <v>4042</v>
      </c>
      <c r="AH185" s="15">
        <v>158</v>
      </c>
      <c r="AI185" s="15">
        <v>4199</v>
      </c>
      <c r="AJ185" s="15">
        <v>4041</v>
      </c>
      <c r="AK185" s="15">
        <v>158</v>
      </c>
      <c r="AL185" s="15">
        <v>0</v>
      </c>
      <c r="AM185" s="15">
        <v>0</v>
      </c>
      <c r="AN185" s="15">
        <v>0</v>
      </c>
      <c r="AO185" s="15">
        <v>0</v>
      </c>
      <c r="AP185" s="15">
        <v>0</v>
      </c>
      <c r="AQ185" s="15">
        <v>0</v>
      </c>
      <c r="AR185" s="15">
        <v>0</v>
      </c>
      <c r="AS185" s="15">
        <v>0</v>
      </c>
      <c r="AT185" s="15">
        <v>0</v>
      </c>
      <c r="AU185" s="15">
        <v>0</v>
      </c>
      <c r="AV185" s="15">
        <v>0</v>
      </c>
      <c r="AW185" s="15">
        <v>0</v>
      </c>
      <c r="AX185" s="15">
        <v>0</v>
      </c>
      <c r="AY185" s="15">
        <v>0</v>
      </c>
    </row>
    <row r="186" spans="1:51">
      <c r="A186" s="1">
        <v>1926</v>
      </c>
      <c r="B186" s="1" t="s">
        <v>270</v>
      </c>
      <c r="C186" s="1">
        <v>1</v>
      </c>
      <c r="D186" s="1" t="s">
        <v>208</v>
      </c>
      <c r="E186" s="1" t="s">
        <v>620</v>
      </c>
      <c r="F186" s="1">
        <v>5</v>
      </c>
      <c r="G186" s="1" t="s">
        <v>272</v>
      </c>
      <c r="H186" s="1">
        <v>0</v>
      </c>
      <c r="I186" s="1" t="s">
        <v>621</v>
      </c>
      <c r="J186" s="15">
        <v>5</v>
      </c>
      <c r="K186" s="15">
        <v>3855</v>
      </c>
      <c r="L186" s="15">
        <v>3587</v>
      </c>
      <c r="M186" s="15">
        <v>268</v>
      </c>
      <c r="N186" s="15">
        <v>3827</v>
      </c>
      <c r="O186" s="15">
        <v>3560</v>
      </c>
      <c r="P186" s="15">
        <v>267</v>
      </c>
      <c r="Q186" s="15">
        <v>0</v>
      </c>
      <c r="R186" s="15">
        <v>0</v>
      </c>
      <c r="S186" s="15">
        <v>0</v>
      </c>
      <c r="T186" s="15">
        <v>0</v>
      </c>
      <c r="U186" s="15">
        <v>0</v>
      </c>
      <c r="V186" s="15">
        <v>0</v>
      </c>
      <c r="W186" s="15">
        <v>0</v>
      </c>
      <c r="X186" s="15">
        <v>5</v>
      </c>
      <c r="Y186" s="15">
        <v>3855</v>
      </c>
      <c r="Z186" s="15">
        <v>3587</v>
      </c>
      <c r="AA186" s="15">
        <v>268</v>
      </c>
      <c r="AB186" s="15">
        <v>3827</v>
      </c>
      <c r="AC186" s="15">
        <v>3560</v>
      </c>
      <c r="AD186" s="15">
        <v>267</v>
      </c>
      <c r="AE186" s="15">
        <v>5</v>
      </c>
      <c r="AF186" s="15">
        <v>3855</v>
      </c>
      <c r="AG186" s="15">
        <v>3587</v>
      </c>
      <c r="AH186" s="15">
        <v>268</v>
      </c>
      <c r="AI186" s="15">
        <v>3827</v>
      </c>
      <c r="AJ186" s="15">
        <v>3560</v>
      </c>
      <c r="AK186" s="15">
        <v>267</v>
      </c>
      <c r="AL186" s="15">
        <v>0</v>
      </c>
      <c r="AM186" s="15">
        <v>0</v>
      </c>
      <c r="AN186" s="15">
        <v>0</v>
      </c>
      <c r="AO186" s="15">
        <v>0</v>
      </c>
      <c r="AP186" s="15">
        <v>0</v>
      </c>
      <c r="AQ186" s="15">
        <v>0</v>
      </c>
      <c r="AR186" s="15">
        <v>0</v>
      </c>
      <c r="AS186" s="15">
        <v>0</v>
      </c>
      <c r="AT186" s="15">
        <v>0</v>
      </c>
      <c r="AU186" s="15">
        <v>0</v>
      </c>
      <c r="AV186" s="15">
        <v>0</v>
      </c>
      <c r="AW186" s="15">
        <v>0</v>
      </c>
      <c r="AX186" s="15">
        <v>0</v>
      </c>
      <c r="AY186" s="15">
        <v>0</v>
      </c>
    </row>
    <row r="187" spans="1:51">
      <c r="A187" s="1">
        <v>1937</v>
      </c>
      <c r="B187" s="1" t="s">
        <v>270</v>
      </c>
      <c r="C187" s="1">
        <v>1</v>
      </c>
      <c r="D187" s="1" t="s">
        <v>208</v>
      </c>
      <c r="E187" s="1" t="s">
        <v>622</v>
      </c>
      <c r="F187" s="1">
        <v>5</v>
      </c>
      <c r="G187" s="1" t="s">
        <v>272</v>
      </c>
      <c r="H187" s="1">
        <v>0</v>
      </c>
      <c r="I187" s="1" t="s">
        <v>623</v>
      </c>
      <c r="J187" s="15">
        <v>37</v>
      </c>
      <c r="K187" s="15">
        <v>4898</v>
      </c>
      <c r="L187" s="15">
        <v>4461</v>
      </c>
      <c r="M187" s="15">
        <v>437</v>
      </c>
      <c r="N187" s="15">
        <v>4834</v>
      </c>
      <c r="O187" s="15">
        <v>4400</v>
      </c>
      <c r="P187" s="15">
        <v>434</v>
      </c>
      <c r="Q187" s="15">
        <v>1</v>
      </c>
      <c r="R187" s="15">
        <v>4</v>
      </c>
      <c r="S187" s="15">
        <v>3</v>
      </c>
      <c r="T187" s="15">
        <v>1</v>
      </c>
      <c r="U187" s="15">
        <v>0</v>
      </c>
      <c r="V187" s="15">
        <v>0</v>
      </c>
      <c r="W187" s="15">
        <v>0</v>
      </c>
      <c r="X187" s="15">
        <v>36</v>
      </c>
      <c r="Y187" s="15">
        <v>4894</v>
      </c>
      <c r="Z187" s="15">
        <v>4458</v>
      </c>
      <c r="AA187" s="15">
        <v>436</v>
      </c>
      <c r="AB187" s="15">
        <v>4834</v>
      </c>
      <c r="AC187" s="15">
        <v>4400</v>
      </c>
      <c r="AD187" s="15">
        <v>434</v>
      </c>
      <c r="AE187" s="15">
        <v>36</v>
      </c>
      <c r="AF187" s="15">
        <v>4894</v>
      </c>
      <c r="AG187" s="15">
        <v>4458</v>
      </c>
      <c r="AH187" s="15">
        <v>436</v>
      </c>
      <c r="AI187" s="15">
        <v>4834</v>
      </c>
      <c r="AJ187" s="15">
        <v>4400</v>
      </c>
      <c r="AK187" s="15">
        <v>434</v>
      </c>
      <c r="AL187" s="15">
        <v>0</v>
      </c>
      <c r="AM187" s="15">
        <v>0</v>
      </c>
      <c r="AN187" s="15">
        <v>0</v>
      </c>
      <c r="AO187" s="15">
        <v>0</v>
      </c>
      <c r="AP187" s="15">
        <v>0</v>
      </c>
      <c r="AQ187" s="15">
        <v>0</v>
      </c>
      <c r="AR187" s="15">
        <v>0</v>
      </c>
      <c r="AS187" s="15">
        <v>0</v>
      </c>
      <c r="AT187" s="15">
        <v>0</v>
      </c>
      <c r="AU187" s="15">
        <v>0</v>
      </c>
      <c r="AV187" s="15">
        <v>0</v>
      </c>
      <c r="AW187" s="15">
        <v>0</v>
      </c>
      <c r="AX187" s="15">
        <v>0</v>
      </c>
      <c r="AY187" s="15">
        <v>0</v>
      </c>
    </row>
    <row r="188" spans="1:51">
      <c r="A188" s="1">
        <v>1948</v>
      </c>
      <c r="B188" s="1" t="s">
        <v>270</v>
      </c>
      <c r="C188" s="1">
        <v>1</v>
      </c>
      <c r="D188" s="1" t="s">
        <v>208</v>
      </c>
      <c r="E188" s="1" t="s">
        <v>624</v>
      </c>
      <c r="F188" s="1">
        <v>5</v>
      </c>
      <c r="G188" s="1" t="s">
        <v>272</v>
      </c>
      <c r="H188" s="1">
        <v>0</v>
      </c>
      <c r="I188" s="1" t="s">
        <v>625</v>
      </c>
      <c r="J188" s="15">
        <v>4</v>
      </c>
      <c r="K188" s="15">
        <v>543</v>
      </c>
      <c r="L188" s="15">
        <v>515</v>
      </c>
      <c r="M188" s="15">
        <v>28</v>
      </c>
      <c r="N188" s="15">
        <v>517</v>
      </c>
      <c r="O188" s="15">
        <v>490</v>
      </c>
      <c r="P188" s="15">
        <v>27</v>
      </c>
      <c r="Q188" s="15">
        <v>0</v>
      </c>
      <c r="R188" s="15">
        <v>0</v>
      </c>
      <c r="S188" s="15">
        <v>0</v>
      </c>
      <c r="T188" s="15">
        <v>0</v>
      </c>
      <c r="U188" s="15">
        <v>0</v>
      </c>
      <c r="V188" s="15">
        <v>0</v>
      </c>
      <c r="W188" s="15">
        <v>0</v>
      </c>
      <c r="X188" s="15">
        <v>4</v>
      </c>
      <c r="Y188" s="15">
        <v>543</v>
      </c>
      <c r="Z188" s="15">
        <v>515</v>
      </c>
      <c r="AA188" s="15">
        <v>28</v>
      </c>
      <c r="AB188" s="15">
        <v>517</v>
      </c>
      <c r="AC188" s="15">
        <v>490</v>
      </c>
      <c r="AD188" s="15">
        <v>27</v>
      </c>
      <c r="AE188" s="15">
        <v>4</v>
      </c>
      <c r="AF188" s="15">
        <v>543</v>
      </c>
      <c r="AG188" s="15">
        <v>515</v>
      </c>
      <c r="AH188" s="15">
        <v>28</v>
      </c>
      <c r="AI188" s="15">
        <v>517</v>
      </c>
      <c r="AJ188" s="15">
        <v>490</v>
      </c>
      <c r="AK188" s="15">
        <v>27</v>
      </c>
      <c r="AL188" s="15">
        <v>0</v>
      </c>
      <c r="AM188" s="15">
        <v>0</v>
      </c>
      <c r="AN188" s="15">
        <v>0</v>
      </c>
      <c r="AO188" s="15">
        <v>0</v>
      </c>
      <c r="AP188" s="15">
        <v>0</v>
      </c>
      <c r="AQ188" s="15">
        <v>0</v>
      </c>
      <c r="AR188" s="15">
        <v>0</v>
      </c>
      <c r="AS188" s="15">
        <v>0</v>
      </c>
      <c r="AT188" s="15">
        <v>0</v>
      </c>
      <c r="AU188" s="15">
        <v>0</v>
      </c>
      <c r="AV188" s="15">
        <v>0</v>
      </c>
      <c r="AW188" s="15">
        <v>0</v>
      </c>
      <c r="AX188" s="15">
        <v>0</v>
      </c>
      <c r="AY188" s="15">
        <v>0</v>
      </c>
    </row>
    <row r="189" spans="1:51">
      <c r="A189" s="1">
        <v>1959</v>
      </c>
      <c r="B189" s="1" t="s">
        <v>270</v>
      </c>
      <c r="C189" s="1">
        <v>1</v>
      </c>
      <c r="D189" s="1" t="s">
        <v>208</v>
      </c>
      <c r="E189" s="1" t="s">
        <v>626</v>
      </c>
      <c r="F189" s="1">
        <v>5</v>
      </c>
      <c r="G189" s="1" t="s">
        <v>272</v>
      </c>
      <c r="H189" s="1">
        <v>0</v>
      </c>
      <c r="I189" s="1" t="s">
        <v>627</v>
      </c>
      <c r="J189" s="15">
        <v>114</v>
      </c>
      <c r="K189" s="15">
        <v>2208</v>
      </c>
      <c r="L189" s="15">
        <v>1910</v>
      </c>
      <c r="M189" s="15">
        <v>298</v>
      </c>
      <c r="N189" s="15">
        <v>2011</v>
      </c>
      <c r="O189" s="15">
        <v>1758</v>
      </c>
      <c r="P189" s="15">
        <v>253</v>
      </c>
      <c r="Q189" s="15">
        <v>42</v>
      </c>
      <c r="R189" s="15">
        <v>100</v>
      </c>
      <c r="S189" s="15">
        <v>74</v>
      </c>
      <c r="T189" s="15">
        <v>26</v>
      </c>
      <c r="U189" s="15">
        <v>44</v>
      </c>
      <c r="V189" s="15">
        <v>27</v>
      </c>
      <c r="W189" s="15">
        <v>17</v>
      </c>
      <c r="X189" s="15">
        <v>72</v>
      </c>
      <c r="Y189" s="15">
        <v>2108</v>
      </c>
      <c r="Z189" s="15">
        <v>1836</v>
      </c>
      <c r="AA189" s="15">
        <v>272</v>
      </c>
      <c r="AB189" s="15">
        <v>1967</v>
      </c>
      <c r="AC189" s="15">
        <v>1731</v>
      </c>
      <c r="AD189" s="15">
        <v>236</v>
      </c>
      <c r="AE189" s="15">
        <v>71</v>
      </c>
      <c r="AF189" s="15">
        <v>2104</v>
      </c>
      <c r="AG189" s="15">
        <v>1832</v>
      </c>
      <c r="AH189" s="15">
        <v>272</v>
      </c>
      <c r="AI189" s="15">
        <v>1964</v>
      </c>
      <c r="AJ189" s="15">
        <v>1728</v>
      </c>
      <c r="AK189" s="15">
        <v>236</v>
      </c>
      <c r="AL189" s="15">
        <v>1</v>
      </c>
      <c r="AM189" s="15">
        <v>4</v>
      </c>
      <c r="AN189" s="15">
        <v>4</v>
      </c>
      <c r="AO189" s="15">
        <v>0</v>
      </c>
      <c r="AP189" s="15">
        <v>3</v>
      </c>
      <c r="AQ189" s="15">
        <v>3</v>
      </c>
      <c r="AR189" s="15">
        <v>0</v>
      </c>
      <c r="AS189" s="15">
        <v>0</v>
      </c>
      <c r="AT189" s="15">
        <v>0</v>
      </c>
      <c r="AU189" s="15">
        <v>0</v>
      </c>
      <c r="AV189" s="15">
        <v>0</v>
      </c>
      <c r="AW189" s="15">
        <v>0</v>
      </c>
      <c r="AX189" s="15">
        <v>0</v>
      </c>
      <c r="AY189" s="15">
        <v>0</v>
      </c>
    </row>
    <row r="190" spans="1:51">
      <c r="A190" s="1">
        <v>1970</v>
      </c>
      <c r="B190" s="1" t="s">
        <v>270</v>
      </c>
      <c r="C190" s="1">
        <v>1</v>
      </c>
      <c r="D190" s="1" t="s">
        <v>208</v>
      </c>
      <c r="E190" s="1" t="s">
        <v>628</v>
      </c>
      <c r="F190" s="1">
        <v>5</v>
      </c>
      <c r="G190" s="1" t="s">
        <v>272</v>
      </c>
      <c r="H190" s="1">
        <v>0</v>
      </c>
      <c r="I190" s="1" t="s">
        <v>629</v>
      </c>
      <c r="J190" s="15">
        <v>377</v>
      </c>
      <c r="K190" s="15">
        <v>5779</v>
      </c>
      <c r="L190" s="15">
        <v>4988</v>
      </c>
      <c r="M190" s="15">
        <v>786</v>
      </c>
      <c r="N190" s="15">
        <v>5138</v>
      </c>
      <c r="O190" s="15">
        <v>4487</v>
      </c>
      <c r="P190" s="15">
        <v>646</v>
      </c>
      <c r="Q190" s="15">
        <v>139</v>
      </c>
      <c r="R190" s="15">
        <v>403</v>
      </c>
      <c r="S190" s="15">
        <v>308</v>
      </c>
      <c r="T190" s="15">
        <v>95</v>
      </c>
      <c r="U190" s="15">
        <v>200</v>
      </c>
      <c r="V190" s="15">
        <v>135</v>
      </c>
      <c r="W190" s="15">
        <v>65</v>
      </c>
      <c r="X190" s="15">
        <v>238</v>
      </c>
      <c r="Y190" s="15">
        <v>5376</v>
      </c>
      <c r="Z190" s="15">
        <v>4680</v>
      </c>
      <c r="AA190" s="15">
        <v>691</v>
      </c>
      <c r="AB190" s="15">
        <v>4938</v>
      </c>
      <c r="AC190" s="15">
        <v>4352</v>
      </c>
      <c r="AD190" s="15">
        <v>581</v>
      </c>
      <c r="AE190" s="15">
        <v>237</v>
      </c>
      <c r="AF190" s="15">
        <v>5300</v>
      </c>
      <c r="AG190" s="15">
        <v>4607</v>
      </c>
      <c r="AH190" s="15">
        <v>688</v>
      </c>
      <c r="AI190" s="15">
        <v>4873</v>
      </c>
      <c r="AJ190" s="15">
        <v>4290</v>
      </c>
      <c r="AK190" s="15">
        <v>578</v>
      </c>
      <c r="AL190" s="15">
        <v>1</v>
      </c>
      <c r="AM190" s="15">
        <v>76</v>
      </c>
      <c r="AN190" s="15">
        <v>73</v>
      </c>
      <c r="AO190" s="15">
        <v>3</v>
      </c>
      <c r="AP190" s="15">
        <v>65</v>
      </c>
      <c r="AQ190" s="15">
        <v>62</v>
      </c>
      <c r="AR190" s="15">
        <v>3</v>
      </c>
      <c r="AS190" s="15">
        <v>0</v>
      </c>
      <c r="AT190" s="15">
        <v>0</v>
      </c>
      <c r="AU190" s="15">
        <v>0</v>
      </c>
      <c r="AV190" s="15">
        <v>0</v>
      </c>
      <c r="AW190" s="15">
        <v>0</v>
      </c>
      <c r="AX190" s="15">
        <v>0</v>
      </c>
      <c r="AY190" s="15">
        <v>0</v>
      </c>
    </row>
    <row r="191" spans="1:51">
      <c r="A191" s="1">
        <v>1981</v>
      </c>
      <c r="B191" s="1" t="s">
        <v>270</v>
      </c>
      <c r="C191" s="1">
        <v>1</v>
      </c>
      <c r="D191" s="1" t="s">
        <v>208</v>
      </c>
      <c r="E191" s="1" t="s">
        <v>630</v>
      </c>
      <c r="F191" s="1">
        <v>4</v>
      </c>
      <c r="G191" s="1" t="s">
        <v>272</v>
      </c>
      <c r="H191" s="1">
        <v>0</v>
      </c>
      <c r="I191" s="1" t="s">
        <v>631</v>
      </c>
      <c r="J191" s="15">
        <v>240</v>
      </c>
      <c r="K191" s="15">
        <v>6430</v>
      </c>
      <c r="L191" s="15">
        <v>5177</v>
      </c>
      <c r="M191" s="15">
        <v>1253</v>
      </c>
      <c r="N191" s="15">
        <v>5949</v>
      </c>
      <c r="O191" s="15">
        <v>4829</v>
      </c>
      <c r="P191" s="15">
        <v>1120</v>
      </c>
      <c r="Q191" s="15">
        <v>55</v>
      </c>
      <c r="R191" s="15">
        <v>172</v>
      </c>
      <c r="S191" s="15">
        <v>107</v>
      </c>
      <c r="T191" s="15">
        <v>65</v>
      </c>
      <c r="U191" s="15">
        <v>90</v>
      </c>
      <c r="V191" s="15">
        <v>48</v>
      </c>
      <c r="W191" s="15">
        <v>42</v>
      </c>
      <c r="X191" s="15">
        <v>185</v>
      </c>
      <c r="Y191" s="15">
        <v>6258</v>
      </c>
      <c r="Z191" s="15">
        <v>5070</v>
      </c>
      <c r="AA191" s="15">
        <v>1188</v>
      </c>
      <c r="AB191" s="15">
        <v>5859</v>
      </c>
      <c r="AC191" s="15">
        <v>4781</v>
      </c>
      <c r="AD191" s="15">
        <v>1078</v>
      </c>
      <c r="AE191" s="15">
        <v>185</v>
      </c>
      <c r="AF191" s="15">
        <v>6258</v>
      </c>
      <c r="AG191" s="15">
        <v>5070</v>
      </c>
      <c r="AH191" s="15">
        <v>1188</v>
      </c>
      <c r="AI191" s="15">
        <v>5859</v>
      </c>
      <c r="AJ191" s="15">
        <v>4781</v>
      </c>
      <c r="AK191" s="15">
        <v>1078</v>
      </c>
      <c r="AL191" s="15">
        <v>0</v>
      </c>
      <c r="AM191" s="15">
        <v>0</v>
      </c>
      <c r="AN191" s="15">
        <v>0</v>
      </c>
      <c r="AO191" s="15">
        <v>0</v>
      </c>
      <c r="AP191" s="15">
        <v>0</v>
      </c>
      <c r="AQ191" s="15">
        <v>0</v>
      </c>
      <c r="AR191" s="15">
        <v>0</v>
      </c>
      <c r="AS191" s="15">
        <v>0</v>
      </c>
      <c r="AT191" s="15">
        <v>0</v>
      </c>
      <c r="AU191" s="15">
        <v>0</v>
      </c>
      <c r="AV191" s="15">
        <v>0</v>
      </c>
      <c r="AW191" s="15">
        <v>0</v>
      </c>
      <c r="AX191" s="15">
        <v>0</v>
      </c>
      <c r="AY191" s="15">
        <v>0</v>
      </c>
    </row>
    <row r="192" spans="1:51">
      <c r="A192" s="1">
        <v>1992</v>
      </c>
      <c r="B192" s="1" t="s">
        <v>270</v>
      </c>
      <c r="C192" s="1">
        <v>1</v>
      </c>
      <c r="D192" s="1" t="s">
        <v>208</v>
      </c>
      <c r="E192" s="1" t="s">
        <v>632</v>
      </c>
      <c r="F192" s="1">
        <v>5</v>
      </c>
      <c r="G192" s="1" t="s">
        <v>272</v>
      </c>
      <c r="H192" s="1">
        <v>0</v>
      </c>
      <c r="I192" s="1" t="s">
        <v>633</v>
      </c>
      <c r="J192" s="15">
        <v>6</v>
      </c>
      <c r="K192" s="15">
        <v>46</v>
      </c>
      <c r="L192" s="15">
        <v>36</v>
      </c>
      <c r="M192" s="15">
        <v>10</v>
      </c>
      <c r="N192" s="15">
        <v>42</v>
      </c>
      <c r="O192" s="15">
        <v>33</v>
      </c>
      <c r="P192" s="15">
        <v>9</v>
      </c>
      <c r="Q192" s="15">
        <v>0</v>
      </c>
      <c r="R192" s="15">
        <v>0</v>
      </c>
      <c r="S192" s="15">
        <v>0</v>
      </c>
      <c r="T192" s="15">
        <v>0</v>
      </c>
      <c r="U192" s="15">
        <v>0</v>
      </c>
      <c r="V192" s="15">
        <v>0</v>
      </c>
      <c r="W192" s="15">
        <v>0</v>
      </c>
      <c r="X192" s="15">
        <v>6</v>
      </c>
      <c r="Y192" s="15">
        <v>46</v>
      </c>
      <c r="Z192" s="15">
        <v>36</v>
      </c>
      <c r="AA192" s="15">
        <v>10</v>
      </c>
      <c r="AB192" s="15">
        <v>42</v>
      </c>
      <c r="AC192" s="15">
        <v>33</v>
      </c>
      <c r="AD192" s="15">
        <v>9</v>
      </c>
      <c r="AE192" s="15">
        <v>6</v>
      </c>
      <c r="AF192" s="15">
        <v>46</v>
      </c>
      <c r="AG192" s="15">
        <v>36</v>
      </c>
      <c r="AH192" s="15">
        <v>10</v>
      </c>
      <c r="AI192" s="15">
        <v>42</v>
      </c>
      <c r="AJ192" s="15">
        <v>33</v>
      </c>
      <c r="AK192" s="15">
        <v>9</v>
      </c>
      <c r="AL192" s="15">
        <v>0</v>
      </c>
      <c r="AM192" s="15">
        <v>0</v>
      </c>
      <c r="AN192" s="15">
        <v>0</v>
      </c>
      <c r="AO192" s="15">
        <v>0</v>
      </c>
      <c r="AP192" s="15">
        <v>0</v>
      </c>
      <c r="AQ192" s="15">
        <v>0</v>
      </c>
      <c r="AR192" s="15">
        <v>0</v>
      </c>
      <c r="AS192" s="15">
        <v>0</v>
      </c>
      <c r="AT192" s="15">
        <v>0</v>
      </c>
      <c r="AU192" s="15">
        <v>0</v>
      </c>
      <c r="AV192" s="15">
        <v>0</v>
      </c>
      <c r="AW192" s="15">
        <v>0</v>
      </c>
      <c r="AX192" s="15">
        <v>0</v>
      </c>
      <c r="AY192" s="15">
        <v>0</v>
      </c>
    </row>
    <row r="193" spans="1:51">
      <c r="A193" s="1">
        <v>2003</v>
      </c>
      <c r="B193" s="1" t="s">
        <v>270</v>
      </c>
      <c r="C193" s="1">
        <v>1</v>
      </c>
      <c r="D193" s="1" t="s">
        <v>208</v>
      </c>
      <c r="E193" s="1" t="s">
        <v>634</v>
      </c>
      <c r="F193" s="1">
        <v>5</v>
      </c>
      <c r="G193" s="1" t="s">
        <v>272</v>
      </c>
      <c r="H193" s="1">
        <v>0</v>
      </c>
      <c r="I193" s="1" t="s">
        <v>635</v>
      </c>
      <c r="J193" s="15">
        <v>4</v>
      </c>
      <c r="K193" s="15">
        <v>1175</v>
      </c>
      <c r="L193" s="15">
        <v>1058</v>
      </c>
      <c r="M193" s="15">
        <v>117</v>
      </c>
      <c r="N193" s="15">
        <v>1153</v>
      </c>
      <c r="O193" s="15">
        <v>1037</v>
      </c>
      <c r="P193" s="15">
        <v>116</v>
      </c>
      <c r="Q193" s="15">
        <v>0</v>
      </c>
      <c r="R193" s="15">
        <v>0</v>
      </c>
      <c r="S193" s="15">
        <v>0</v>
      </c>
      <c r="T193" s="15">
        <v>0</v>
      </c>
      <c r="U193" s="15">
        <v>0</v>
      </c>
      <c r="V193" s="15">
        <v>0</v>
      </c>
      <c r="W193" s="15">
        <v>0</v>
      </c>
      <c r="X193" s="15">
        <v>4</v>
      </c>
      <c r="Y193" s="15">
        <v>1175</v>
      </c>
      <c r="Z193" s="15">
        <v>1058</v>
      </c>
      <c r="AA193" s="15">
        <v>117</v>
      </c>
      <c r="AB193" s="15">
        <v>1153</v>
      </c>
      <c r="AC193" s="15">
        <v>1037</v>
      </c>
      <c r="AD193" s="15">
        <v>116</v>
      </c>
      <c r="AE193" s="15">
        <v>4</v>
      </c>
      <c r="AF193" s="15">
        <v>1175</v>
      </c>
      <c r="AG193" s="15">
        <v>1058</v>
      </c>
      <c r="AH193" s="15">
        <v>117</v>
      </c>
      <c r="AI193" s="15">
        <v>1153</v>
      </c>
      <c r="AJ193" s="15">
        <v>1037</v>
      </c>
      <c r="AK193" s="15">
        <v>116</v>
      </c>
      <c r="AL193" s="15">
        <v>0</v>
      </c>
      <c r="AM193" s="15">
        <v>0</v>
      </c>
      <c r="AN193" s="15">
        <v>0</v>
      </c>
      <c r="AO193" s="15">
        <v>0</v>
      </c>
      <c r="AP193" s="15">
        <v>0</v>
      </c>
      <c r="AQ193" s="15">
        <v>0</v>
      </c>
      <c r="AR193" s="15">
        <v>0</v>
      </c>
      <c r="AS193" s="15">
        <v>0</v>
      </c>
      <c r="AT193" s="15">
        <v>0</v>
      </c>
      <c r="AU193" s="15">
        <v>0</v>
      </c>
      <c r="AV193" s="15">
        <v>0</v>
      </c>
      <c r="AW193" s="15">
        <v>0</v>
      </c>
      <c r="AX193" s="15">
        <v>0</v>
      </c>
      <c r="AY193" s="15">
        <v>0</v>
      </c>
    </row>
    <row r="194" spans="1:51">
      <c r="A194" s="1">
        <v>2014</v>
      </c>
      <c r="B194" s="1" t="s">
        <v>270</v>
      </c>
      <c r="C194" s="1">
        <v>1</v>
      </c>
      <c r="D194" s="1" t="s">
        <v>208</v>
      </c>
      <c r="E194" s="1" t="s">
        <v>636</v>
      </c>
      <c r="F194" s="1">
        <v>5</v>
      </c>
      <c r="G194" s="1" t="s">
        <v>272</v>
      </c>
      <c r="H194" s="1">
        <v>0</v>
      </c>
      <c r="I194" s="1" t="s">
        <v>637</v>
      </c>
      <c r="J194" s="15">
        <v>38</v>
      </c>
      <c r="K194" s="15">
        <v>667</v>
      </c>
      <c r="L194" s="15">
        <v>575</v>
      </c>
      <c r="M194" s="15">
        <v>92</v>
      </c>
      <c r="N194" s="15">
        <v>614</v>
      </c>
      <c r="O194" s="15">
        <v>534</v>
      </c>
      <c r="P194" s="15">
        <v>80</v>
      </c>
      <c r="Q194" s="15">
        <v>11</v>
      </c>
      <c r="R194" s="15">
        <v>34</v>
      </c>
      <c r="S194" s="15">
        <v>24</v>
      </c>
      <c r="T194" s="15">
        <v>10</v>
      </c>
      <c r="U194" s="15">
        <v>19</v>
      </c>
      <c r="V194" s="15">
        <v>13</v>
      </c>
      <c r="W194" s="15">
        <v>6</v>
      </c>
      <c r="X194" s="15">
        <v>27</v>
      </c>
      <c r="Y194" s="15">
        <v>633</v>
      </c>
      <c r="Z194" s="15">
        <v>551</v>
      </c>
      <c r="AA194" s="15">
        <v>82</v>
      </c>
      <c r="AB194" s="15">
        <v>595</v>
      </c>
      <c r="AC194" s="15">
        <v>521</v>
      </c>
      <c r="AD194" s="15">
        <v>74</v>
      </c>
      <c r="AE194" s="15">
        <v>27</v>
      </c>
      <c r="AF194" s="15">
        <v>633</v>
      </c>
      <c r="AG194" s="15">
        <v>551</v>
      </c>
      <c r="AH194" s="15">
        <v>82</v>
      </c>
      <c r="AI194" s="15">
        <v>595</v>
      </c>
      <c r="AJ194" s="15">
        <v>521</v>
      </c>
      <c r="AK194" s="15">
        <v>74</v>
      </c>
      <c r="AL194" s="15">
        <v>0</v>
      </c>
      <c r="AM194" s="15">
        <v>0</v>
      </c>
      <c r="AN194" s="15">
        <v>0</v>
      </c>
      <c r="AO194" s="15">
        <v>0</v>
      </c>
      <c r="AP194" s="15">
        <v>0</v>
      </c>
      <c r="AQ194" s="15">
        <v>0</v>
      </c>
      <c r="AR194" s="15">
        <v>0</v>
      </c>
      <c r="AS194" s="15">
        <v>0</v>
      </c>
      <c r="AT194" s="15">
        <v>0</v>
      </c>
      <c r="AU194" s="15">
        <v>0</v>
      </c>
      <c r="AV194" s="15">
        <v>0</v>
      </c>
      <c r="AW194" s="15">
        <v>0</v>
      </c>
      <c r="AX194" s="15">
        <v>0</v>
      </c>
      <c r="AY194" s="15">
        <v>0</v>
      </c>
    </row>
    <row r="195" spans="1:51">
      <c r="A195" s="1">
        <v>2025</v>
      </c>
      <c r="B195" s="1" t="s">
        <v>270</v>
      </c>
      <c r="C195" s="1">
        <v>1</v>
      </c>
      <c r="D195" s="1" t="s">
        <v>208</v>
      </c>
      <c r="E195" s="1" t="s">
        <v>638</v>
      </c>
      <c r="F195" s="1">
        <v>5</v>
      </c>
      <c r="G195" s="1" t="s">
        <v>272</v>
      </c>
      <c r="H195" s="1">
        <v>0</v>
      </c>
      <c r="I195" s="1" t="s">
        <v>639</v>
      </c>
      <c r="J195" s="15">
        <v>21</v>
      </c>
      <c r="K195" s="15">
        <v>580</v>
      </c>
      <c r="L195" s="15">
        <v>501</v>
      </c>
      <c r="M195" s="15">
        <v>79</v>
      </c>
      <c r="N195" s="15">
        <v>549</v>
      </c>
      <c r="O195" s="15">
        <v>476</v>
      </c>
      <c r="P195" s="15">
        <v>73</v>
      </c>
      <c r="Q195" s="15">
        <v>3</v>
      </c>
      <c r="R195" s="15">
        <v>11</v>
      </c>
      <c r="S195" s="15">
        <v>6</v>
      </c>
      <c r="T195" s="15">
        <v>5</v>
      </c>
      <c r="U195" s="15">
        <v>7</v>
      </c>
      <c r="V195" s="15">
        <v>3</v>
      </c>
      <c r="W195" s="15">
        <v>4</v>
      </c>
      <c r="X195" s="15">
        <v>18</v>
      </c>
      <c r="Y195" s="15">
        <v>569</v>
      </c>
      <c r="Z195" s="15">
        <v>495</v>
      </c>
      <c r="AA195" s="15">
        <v>74</v>
      </c>
      <c r="AB195" s="15">
        <v>542</v>
      </c>
      <c r="AC195" s="15">
        <v>473</v>
      </c>
      <c r="AD195" s="15">
        <v>69</v>
      </c>
      <c r="AE195" s="15">
        <v>18</v>
      </c>
      <c r="AF195" s="15">
        <v>569</v>
      </c>
      <c r="AG195" s="15">
        <v>495</v>
      </c>
      <c r="AH195" s="15">
        <v>74</v>
      </c>
      <c r="AI195" s="15">
        <v>542</v>
      </c>
      <c r="AJ195" s="15">
        <v>473</v>
      </c>
      <c r="AK195" s="15">
        <v>69</v>
      </c>
      <c r="AL195" s="15">
        <v>0</v>
      </c>
      <c r="AM195" s="15">
        <v>0</v>
      </c>
      <c r="AN195" s="15">
        <v>0</v>
      </c>
      <c r="AO195" s="15">
        <v>0</v>
      </c>
      <c r="AP195" s="15">
        <v>0</v>
      </c>
      <c r="AQ195" s="15">
        <v>0</v>
      </c>
      <c r="AR195" s="15">
        <v>0</v>
      </c>
      <c r="AS195" s="15">
        <v>0</v>
      </c>
      <c r="AT195" s="15">
        <v>0</v>
      </c>
      <c r="AU195" s="15">
        <v>0</v>
      </c>
      <c r="AV195" s="15">
        <v>0</v>
      </c>
      <c r="AW195" s="15">
        <v>0</v>
      </c>
      <c r="AX195" s="15">
        <v>0</v>
      </c>
      <c r="AY195" s="15">
        <v>0</v>
      </c>
    </row>
    <row r="196" spans="1:51">
      <c r="A196" s="1">
        <v>2036</v>
      </c>
      <c r="B196" s="1" t="s">
        <v>270</v>
      </c>
      <c r="C196" s="1">
        <v>1</v>
      </c>
      <c r="D196" s="1" t="s">
        <v>208</v>
      </c>
      <c r="E196" s="1" t="s">
        <v>640</v>
      </c>
      <c r="F196" s="1">
        <v>5</v>
      </c>
      <c r="G196" s="1" t="s">
        <v>272</v>
      </c>
      <c r="H196" s="1">
        <v>0</v>
      </c>
      <c r="I196" s="1" t="s">
        <v>641</v>
      </c>
      <c r="J196" s="15">
        <v>35</v>
      </c>
      <c r="K196" s="15">
        <v>889</v>
      </c>
      <c r="L196" s="15">
        <v>684</v>
      </c>
      <c r="M196" s="15">
        <v>205</v>
      </c>
      <c r="N196" s="15">
        <v>831</v>
      </c>
      <c r="O196" s="15">
        <v>643</v>
      </c>
      <c r="P196" s="15">
        <v>188</v>
      </c>
      <c r="Q196" s="15">
        <v>7</v>
      </c>
      <c r="R196" s="15">
        <v>21</v>
      </c>
      <c r="S196" s="15">
        <v>8</v>
      </c>
      <c r="T196" s="15">
        <v>13</v>
      </c>
      <c r="U196" s="15">
        <v>11</v>
      </c>
      <c r="V196" s="15">
        <v>1</v>
      </c>
      <c r="W196" s="15">
        <v>10</v>
      </c>
      <c r="X196" s="15">
        <v>28</v>
      </c>
      <c r="Y196" s="15">
        <v>868</v>
      </c>
      <c r="Z196" s="15">
        <v>676</v>
      </c>
      <c r="AA196" s="15">
        <v>192</v>
      </c>
      <c r="AB196" s="15">
        <v>820</v>
      </c>
      <c r="AC196" s="15">
        <v>642</v>
      </c>
      <c r="AD196" s="15">
        <v>178</v>
      </c>
      <c r="AE196" s="15">
        <v>28</v>
      </c>
      <c r="AF196" s="15">
        <v>868</v>
      </c>
      <c r="AG196" s="15">
        <v>676</v>
      </c>
      <c r="AH196" s="15">
        <v>192</v>
      </c>
      <c r="AI196" s="15">
        <v>820</v>
      </c>
      <c r="AJ196" s="15">
        <v>642</v>
      </c>
      <c r="AK196" s="15">
        <v>178</v>
      </c>
      <c r="AL196" s="15">
        <v>0</v>
      </c>
      <c r="AM196" s="15">
        <v>0</v>
      </c>
      <c r="AN196" s="15">
        <v>0</v>
      </c>
      <c r="AO196" s="15">
        <v>0</v>
      </c>
      <c r="AP196" s="15">
        <v>0</v>
      </c>
      <c r="AQ196" s="15">
        <v>0</v>
      </c>
      <c r="AR196" s="15">
        <v>0</v>
      </c>
      <c r="AS196" s="15">
        <v>0</v>
      </c>
      <c r="AT196" s="15">
        <v>0</v>
      </c>
      <c r="AU196" s="15">
        <v>0</v>
      </c>
      <c r="AV196" s="15">
        <v>0</v>
      </c>
      <c r="AW196" s="15">
        <v>0</v>
      </c>
      <c r="AX196" s="15">
        <v>0</v>
      </c>
      <c r="AY196" s="15">
        <v>0</v>
      </c>
    </row>
    <row r="197" spans="1:51">
      <c r="A197" s="1">
        <v>2047</v>
      </c>
      <c r="B197" s="1" t="s">
        <v>270</v>
      </c>
      <c r="C197" s="1">
        <v>1</v>
      </c>
      <c r="D197" s="1" t="s">
        <v>208</v>
      </c>
      <c r="E197" s="1" t="s">
        <v>642</v>
      </c>
      <c r="F197" s="1">
        <v>5</v>
      </c>
      <c r="G197" s="1" t="s">
        <v>272</v>
      </c>
      <c r="H197" s="1">
        <v>0</v>
      </c>
      <c r="I197" s="1" t="s">
        <v>643</v>
      </c>
      <c r="J197" s="15">
        <v>106</v>
      </c>
      <c r="K197" s="15">
        <v>2238</v>
      </c>
      <c r="L197" s="15">
        <v>1637</v>
      </c>
      <c r="M197" s="15">
        <v>601</v>
      </c>
      <c r="N197" s="15">
        <v>2000</v>
      </c>
      <c r="O197" s="15">
        <v>1460</v>
      </c>
      <c r="P197" s="15">
        <v>540</v>
      </c>
      <c r="Q197" s="15">
        <v>27</v>
      </c>
      <c r="R197" s="15">
        <v>92</v>
      </c>
      <c r="S197" s="15">
        <v>62</v>
      </c>
      <c r="T197" s="15">
        <v>30</v>
      </c>
      <c r="U197" s="15">
        <v>48</v>
      </c>
      <c r="V197" s="15">
        <v>31</v>
      </c>
      <c r="W197" s="15">
        <v>17</v>
      </c>
      <c r="X197" s="15">
        <v>79</v>
      </c>
      <c r="Y197" s="15">
        <v>2146</v>
      </c>
      <c r="Z197" s="15">
        <v>1575</v>
      </c>
      <c r="AA197" s="15">
        <v>571</v>
      </c>
      <c r="AB197" s="15">
        <v>1952</v>
      </c>
      <c r="AC197" s="15">
        <v>1429</v>
      </c>
      <c r="AD197" s="15">
        <v>523</v>
      </c>
      <c r="AE197" s="15">
        <v>79</v>
      </c>
      <c r="AF197" s="15">
        <v>2146</v>
      </c>
      <c r="AG197" s="15">
        <v>1575</v>
      </c>
      <c r="AH197" s="15">
        <v>571</v>
      </c>
      <c r="AI197" s="15">
        <v>1952</v>
      </c>
      <c r="AJ197" s="15">
        <v>1429</v>
      </c>
      <c r="AK197" s="15">
        <v>523</v>
      </c>
      <c r="AL197" s="15">
        <v>0</v>
      </c>
      <c r="AM197" s="15">
        <v>0</v>
      </c>
      <c r="AN197" s="15">
        <v>0</v>
      </c>
      <c r="AO197" s="15">
        <v>0</v>
      </c>
      <c r="AP197" s="15">
        <v>0</v>
      </c>
      <c r="AQ197" s="15">
        <v>0</v>
      </c>
      <c r="AR197" s="15">
        <v>0</v>
      </c>
      <c r="AS197" s="15">
        <v>0</v>
      </c>
      <c r="AT197" s="15">
        <v>0</v>
      </c>
      <c r="AU197" s="15">
        <v>0</v>
      </c>
      <c r="AV197" s="15">
        <v>0</v>
      </c>
      <c r="AW197" s="15">
        <v>0</v>
      </c>
      <c r="AX197" s="15">
        <v>0</v>
      </c>
      <c r="AY197" s="15">
        <v>0</v>
      </c>
    </row>
    <row r="198" spans="1:51">
      <c r="A198" s="1">
        <v>2058</v>
      </c>
      <c r="B198" s="1" t="s">
        <v>270</v>
      </c>
      <c r="C198" s="1">
        <v>1</v>
      </c>
      <c r="D198" s="1" t="s">
        <v>208</v>
      </c>
      <c r="E198" s="1" t="s">
        <v>644</v>
      </c>
      <c r="F198" s="1">
        <v>5</v>
      </c>
      <c r="G198" s="1" t="s">
        <v>272</v>
      </c>
      <c r="H198" s="1">
        <v>0</v>
      </c>
      <c r="I198" s="1" t="s">
        <v>645</v>
      </c>
      <c r="J198" s="15">
        <v>30</v>
      </c>
      <c r="K198" s="15">
        <v>835</v>
      </c>
      <c r="L198" s="15">
        <v>686</v>
      </c>
      <c r="M198" s="15">
        <v>149</v>
      </c>
      <c r="N198" s="15">
        <v>760</v>
      </c>
      <c r="O198" s="15">
        <v>646</v>
      </c>
      <c r="P198" s="15">
        <v>114</v>
      </c>
      <c r="Q198" s="15">
        <v>7</v>
      </c>
      <c r="R198" s="15">
        <v>14</v>
      </c>
      <c r="S198" s="15">
        <v>7</v>
      </c>
      <c r="T198" s="15">
        <v>7</v>
      </c>
      <c r="U198" s="15">
        <v>5</v>
      </c>
      <c r="V198" s="15">
        <v>0</v>
      </c>
      <c r="W198" s="15">
        <v>5</v>
      </c>
      <c r="X198" s="15">
        <v>23</v>
      </c>
      <c r="Y198" s="15">
        <v>821</v>
      </c>
      <c r="Z198" s="15">
        <v>679</v>
      </c>
      <c r="AA198" s="15">
        <v>142</v>
      </c>
      <c r="AB198" s="15">
        <v>755</v>
      </c>
      <c r="AC198" s="15">
        <v>646</v>
      </c>
      <c r="AD198" s="15">
        <v>109</v>
      </c>
      <c r="AE198" s="15">
        <v>23</v>
      </c>
      <c r="AF198" s="15">
        <v>821</v>
      </c>
      <c r="AG198" s="15">
        <v>679</v>
      </c>
      <c r="AH198" s="15">
        <v>142</v>
      </c>
      <c r="AI198" s="15">
        <v>755</v>
      </c>
      <c r="AJ198" s="15">
        <v>646</v>
      </c>
      <c r="AK198" s="15">
        <v>109</v>
      </c>
      <c r="AL198" s="15">
        <v>0</v>
      </c>
      <c r="AM198" s="15">
        <v>0</v>
      </c>
      <c r="AN198" s="15">
        <v>0</v>
      </c>
      <c r="AO198" s="15">
        <v>0</v>
      </c>
      <c r="AP198" s="15">
        <v>0</v>
      </c>
      <c r="AQ198" s="15">
        <v>0</v>
      </c>
      <c r="AR198" s="15">
        <v>0</v>
      </c>
      <c r="AS198" s="15">
        <v>0</v>
      </c>
      <c r="AT198" s="15">
        <v>0</v>
      </c>
      <c r="AU198" s="15">
        <v>0</v>
      </c>
      <c r="AV198" s="15">
        <v>0</v>
      </c>
      <c r="AW198" s="15">
        <v>0</v>
      </c>
      <c r="AX198" s="15">
        <v>0</v>
      </c>
      <c r="AY198" s="15">
        <v>0</v>
      </c>
    </row>
    <row r="199" spans="1:51">
      <c r="A199" s="1">
        <v>2069</v>
      </c>
      <c r="B199" s="1" t="s">
        <v>270</v>
      </c>
      <c r="C199" s="1">
        <v>1</v>
      </c>
      <c r="D199" s="1" t="s">
        <v>208</v>
      </c>
      <c r="E199" s="1" t="s">
        <v>646</v>
      </c>
      <c r="F199" s="1">
        <v>4</v>
      </c>
      <c r="G199" s="1" t="s">
        <v>272</v>
      </c>
      <c r="H199" s="1">
        <v>0</v>
      </c>
      <c r="I199" s="1" t="s">
        <v>647</v>
      </c>
      <c r="J199" s="15">
        <v>2566</v>
      </c>
      <c r="K199" s="15">
        <v>35127</v>
      </c>
      <c r="L199" s="15">
        <v>26668</v>
      </c>
      <c r="M199" s="15">
        <v>8403</v>
      </c>
      <c r="N199" s="15">
        <v>30627</v>
      </c>
      <c r="O199" s="15">
        <v>23340</v>
      </c>
      <c r="P199" s="15">
        <v>7237</v>
      </c>
      <c r="Q199" s="15">
        <v>875</v>
      </c>
      <c r="R199" s="15">
        <v>2537</v>
      </c>
      <c r="S199" s="15">
        <v>1765</v>
      </c>
      <c r="T199" s="15">
        <v>737</v>
      </c>
      <c r="U199" s="15">
        <v>1276</v>
      </c>
      <c r="V199" s="15">
        <v>773</v>
      </c>
      <c r="W199" s="15">
        <v>474</v>
      </c>
      <c r="X199" s="15">
        <v>1691</v>
      </c>
      <c r="Y199" s="15">
        <v>32590</v>
      </c>
      <c r="Z199" s="15">
        <v>24903</v>
      </c>
      <c r="AA199" s="15">
        <v>7666</v>
      </c>
      <c r="AB199" s="15">
        <v>29351</v>
      </c>
      <c r="AC199" s="15">
        <v>22567</v>
      </c>
      <c r="AD199" s="15">
        <v>6763</v>
      </c>
      <c r="AE199" s="15">
        <v>1688</v>
      </c>
      <c r="AF199" s="15">
        <v>32535</v>
      </c>
      <c r="AG199" s="15">
        <v>24857</v>
      </c>
      <c r="AH199" s="15">
        <v>7657</v>
      </c>
      <c r="AI199" s="15">
        <v>29298</v>
      </c>
      <c r="AJ199" s="15">
        <v>22522</v>
      </c>
      <c r="AK199" s="15">
        <v>6755</v>
      </c>
      <c r="AL199" s="15">
        <v>3</v>
      </c>
      <c r="AM199" s="15">
        <v>55</v>
      </c>
      <c r="AN199" s="15">
        <v>46</v>
      </c>
      <c r="AO199" s="15">
        <v>9</v>
      </c>
      <c r="AP199" s="15">
        <v>53</v>
      </c>
      <c r="AQ199" s="15">
        <v>45</v>
      </c>
      <c r="AR199" s="15">
        <v>8</v>
      </c>
      <c r="AS199" s="15">
        <v>0</v>
      </c>
      <c r="AT199" s="15">
        <v>0</v>
      </c>
      <c r="AU199" s="15">
        <v>0</v>
      </c>
      <c r="AV199" s="15">
        <v>0</v>
      </c>
      <c r="AW199" s="15">
        <v>0</v>
      </c>
      <c r="AX199" s="15">
        <v>0</v>
      </c>
      <c r="AY199" s="15">
        <v>0</v>
      </c>
    </row>
    <row r="200" spans="1:51">
      <c r="A200" s="1">
        <v>2080</v>
      </c>
      <c r="B200" s="1" t="s">
        <v>270</v>
      </c>
      <c r="C200" s="1">
        <v>1</v>
      </c>
      <c r="D200" s="1" t="s">
        <v>208</v>
      </c>
      <c r="E200" s="1" t="s">
        <v>648</v>
      </c>
      <c r="F200" s="1">
        <v>5</v>
      </c>
      <c r="G200" s="1" t="s">
        <v>272</v>
      </c>
      <c r="H200" s="1">
        <v>0</v>
      </c>
      <c r="I200" s="1" t="s">
        <v>649</v>
      </c>
      <c r="J200" s="15">
        <v>19</v>
      </c>
      <c r="K200" s="15">
        <v>43</v>
      </c>
      <c r="L200" s="15">
        <v>20</v>
      </c>
      <c r="M200" s="15">
        <v>23</v>
      </c>
      <c r="N200" s="15">
        <v>20</v>
      </c>
      <c r="O200" s="15">
        <v>8</v>
      </c>
      <c r="P200" s="15">
        <v>12</v>
      </c>
      <c r="Q200" s="15">
        <v>1</v>
      </c>
      <c r="R200" s="15">
        <v>4</v>
      </c>
      <c r="S200" s="15">
        <v>4</v>
      </c>
      <c r="T200" s="15">
        <v>0</v>
      </c>
      <c r="U200" s="15">
        <v>1</v>
      </c>
      <c r="V200" s="15">
        <v>1</v>
      </c>
      <c r="W200" s="15">
        <v>0</v>
      </c>
      <c r="X200" s="15">
        <v>18</v>
      </c>
      <c r="Y200" s="15">
        <v>39</v>
      </c>
      <c r="Z200" s="15">
        <v>16</v>
      </c>
      <c r="AA200" s="15">
        <v>23</v>
      </c>
      <c r="AB200" s="15">
        <v>19</v>
      </c>
      <c r="AC200" s="15">
        <v>7</v>
      </c>
      <c r="AD200" s="15">
        <v>12</v>
      </c>
      <c r="AE200" s="15">
        <v>18</v>
      </c>
      <c r="AF200" s="15">
        <v>39</v>
      </c>
      <c r="AG200" s="15">
        <v>16</v>
      </c>
      <c r="AH200" s="15">
        <v>23</v>
      </c>
      <c r="AI200" s="15">
        <v>19</v>
      </c>
      <c r="AJ200" s="15">
        <v>7</v>
      </c>
      <c r="AK200" s="15">
        <v>12</v>
      </c>
      <c r="AL200" s="15">
        <v>0</v>
      </c>
      <c r="AM200" s="15">
        <v>0</v>
      </c>
      <c r="AN200" s="15">
        <v>0</v>
      </c>
      <c r="AO200" s="15">
        <v>0</v>
      </c>
      <c r="AP200" s="15">
        <v>0</v>
      </c>
      <c r="AQ200" s="15">
        <v>0</v>
      </c>
      <c r="AR200" s="15">
        <v>0</v>
      </c>
      <c r="AS200" s="15">
        <v>0</v>
      </c>
      <c r="AT200" s="15">
        <v>0</v>
      </c>
      <c r="AU200" s="15">
        <v>0</v>
      </c>
      <c r="AV200" s="15">
        <v>0</v>
      </c>
      <c r="AW200" s="15">
        <v>0</v>
      </c>
      <c r="AX200" s="15">
        <v>0</v>
      </c>
      <c r="AY200" s="15">
        <v>0</v>
      </c>
    </row>
    <row r="201" spans="1:51">
      <c r="A201" s="1">
        <v>2091</v>
      </c>
      <c r="B201" s="1" t="s">
        <v>270</v>
      </c>
      <c r="C201" s="1">
        <v>1</v>
      </c>
      <c r="D201" s="1" t="s">
        <v>208</v>
      </c>
      <c r="E201" s="1" t="s">
        <v>650</v>
      </c>
      <c r="F201" s="1">
        <v>5</v>
      </c>
      <c r="G201" s="1" t="s">
        <v>272</v>
      </c>
      <c r="H201" s="1">
        <v>0</v>
      </c>
      <c r="I201" s="1" t="s">
        <v>651</v>
      </c>
      <c r="J201" s="15">
        <v>17</v>
      </c>
      <c r="K201" s="15">
        <v>537</v>
      </c>
      <c r="L201" s="15">
        <v>389</v>
      </c>
      <c r="M201" s="15">
        <v>148</v>
      </c>
      <c r="N201" s="15">
        <v>493</v>
      </c>
      <c r="O201" s="15">
        <v>356</v>
      </c>
      <c r="P201" s="15">
        <v>137</v>
      </c>
      <c r="Q201" s="15">
        <v>5</v>
      </c>
      <c r="R201" s="15">
        <v>28</v>
      </c>
      <c r="S201" s="15">
        <v>23</v>
      </c>
      <c r="T201" s="15">
        <v>5</v>
      </c>
      <c r="U201" s="15">
        <v>8</v>
      </c>
      <c r="V201" s="15">
        <v>6</v>
      </c>
      <c r="W201" s="15">
        <v>2</v>
      </c>
      <c r="X201" s="15">
        <v>12</v>
      </c>
      <c r="Y201" s="15">
        <v>509</v>
      </c>
      <c r="Z201" s="15">
        <v>366</v>
      </c>
      <c r="AA201" s="15">
        <v>143</v>
      </c>
      <c r="AB201" s="15">
        <v>485</v>
      </c>
      <c r="AC201" s="15">
        <v>350</v>
      </c>
      <c r="AD201" s="15">
        <v>135</v>
      </c>
      <c r="AE201" s="15">
        <v>12</v>
      </c>
      <c r="AF201" s="15">
        <v>509</v>
      </c>
      <c r="AG201" s="15">
        <v>366</v>
      </c>
      <c r="AH201" s="15">
        <v>143</v>
      </c>
      <c r="AI201" s="15">
        <v>485</v>
      </c>
      <c r="AJ201" s="15">
        <v>350</v>
      </c>
      <c r="AK201" s="15">
        <v>135</v>
      </c>
      <c r="AL201" s="15">
        <v>0</v>
      </c>
      <c r="AM201" s="15">
        <v>0</v>
      </c>
      <c r="AN201" s="15">
        <v>0</v>
      </c>
      <c r="AO201" s="15">
        <v>0</v>
      </c>
      <c r="AP201" s="15">
        <v>0</v>
      </c>
      <c r="AQ201" s="15">
        <v>0</v>
      </c>
      <c r="AR201" s="15">
        <v>0</v>
      </c>
      <c r="AS201" s="15">
        <v>0</v>
      </c>
      <c r="AT201" s="15">
        <v>0</v>
      </c>
      <c r="AU201" s="15">
        <v>0</v>
      </c>
      <c r="AV201" s="15">
        <v>0</v>
      </c>
      <c r="AW201" s="15">
        <v>0</v>
      </c>
      <c r="AX201" s="15">
        <v>0</v>
      </c>
      <c r="AY201" s="15">
        <v>0</v>
      </c>
    </row>
    <row r="202" spans="1:51">
      <c r="A202" s="1">
        <v>2102</v>
      </c>
      <c r="B202" s="1" t="s">
        <v>270</v>
      </c>
      <c r="C202" s="1">
        <v>1</v>
      </c>
      <c r="D202" s="1" t="s">
        <v>208</v>
      </c>
      <c r="E202" s="1" t="s">
        <v>652</v>
      </c>
      <c r="F202" s="1">
        <v>5</v>
      </c>
      <c r="G202" s="1" t="s">
        <v>272</v>
      </c>
      <c r="H202" s="1">
        <v>0</v>
      </c>
      <c r="I202" s="1" t="s">
        <v>653</v>
      </c>
      <c r="J202" s="15">
        <v>476</v>
      </c>
      <c r="K202" s="15">
        <v>4449</v>
      </c>
      <c r="L202" s="15">
        <v>2983</v>
      </c>
      <c r="M202" s="15">
        <v>1450</v>
      </c>
      <c r="N202" s="15">
        <v>3565</v>
      </c>
      <c r="O202" s="15">
        <v>2337</v>
      </c>
      <c r="P202" s="15">
        <v>1213</v>
      </c>
      <c r="Q202" s="15">
        <v>269</v>
      </c>
      <c r="R202" s="15">
        <v>698</v>
      </c>
      <c r="S202" s="15">
        <v>448</v>
      </c>
      <c r="T202" s="15">
        <v>249</v>
      </c>
      <c r="U202" s="15">
        <v>313</v>
      </c>
      <c r="V202" s="15">
        <v>156</v>
      </c>
      <c r="W202" s="15">
        <v>157</v>
      </c>
      <c r="X202" s="15">
        <v>207</v>
      </c>
      <c r="Y202" s="15">
        <v>3751</v>
      </c>
      <c r="Z202" s="15">
        <v>2535</v>
      </c>
      <c r="AA202" s="15">
        <v>1201</v>
      </c>
      <c r="AB202" s="15">
        <v>3252</v>
      </c>
      <c r="AC202" s="15">
        <v>2181</v>
      </c>
      <c r="AD202" s="15">
        <v>1056</v>
      </c>
      <c r="AE202" s="15">
        <v>207</v>
      </c>
      <c r="AF202" s="15">
        <v>3751</v>
      </c>
      <c r="AG202" s="15">
        <v>2535</v>
      </c>
      <c r="AH202" s="15">
        <v>1201</v>
      </c>
      <c r="AI202" s="15">
        <v>3252</v>
      </c>
      <c r="AJ202" s="15">
        <v>2181</v>
      </c>
      <c r="AK202" s="15">
        <v>1056</v>
      </c>
      <c r="AL202" s="15">
        <v>0</v>
      </c>
      <c r="AM202" s="15">
        <v>0</v>
      </c>
      <c r="AN202" s="15">
        <v>0</v>
      </c>
      <c r="AO202" s="15">
        <v>0</v>
      </c>
      <c r="AP202" s="15">
        <v>0</v>
      </c>
      <c r="AQ202" s="15">
        <v>0</v>
      </c>
      <c r="AR202" s="15">
        <v>0</v>
      </c>
      <c r="AS202" s="15">
        <v>0</v>
      </c>
      <c r="AT202" s="15">
        <v>0</v>
      </c>
      <c r="AU202" s="15">
        <v>0</v>
      </c>
      <c r="AV202" s="15">
        <v>0</v>
      </c>
      <c r="AW202" s="15">
        <v>0</v>
      </c>
      <c r="AX202" s="15">
        <v>0</v>
      </c>
      <c r="AY202" s="15">
        <v>0</v>
      </c>
    </row>
    <row r="203" spans="1:51">
      <c r="A203" s="1">
        <v>2113</v>
      </c>
      <c r="B203" s="1" t="s">
        <v>270</v>
      </c>
      <c r="C203" s="1">
        <v>1</v>
      </c>
      <c r="D203" s="1" t="s">
        <v>208</v>
      </c>
      <c r="E203" s="1" t="s">
        <v>654</v>
      </c>
      <c r="F203" s="1">
        <v>5</v>
      </c>
      <c r="G203" s="1" t="s">
        <v>272</v>
      </c>
      <c r="H203" s="1">
        <v>0</v>
      </c>
      <c r="I203" s="1" t="s">
        <v>655</v>
      </c>
      <c r="J203" s="15">
        <v>106</v>
      </c>
      <c r="K203" s="15">
        <v>4734</v>
      </c>
      <c r="L203" s="15">
        <v>3282</v>
      </c>
      <c r="M203" s="15">
        <v>1452</v>
      </c>
      <c r="N203" s="15">
        <v>4551</v>
      </c>
      <c r="O203" s="15">
        <v>3133</v>
      </c>
      <c r="P203" s="15">
        <v>1418</v>
      </c>
      <c r="Q203" s="15">
        <v>27</v>
      </c>
      <c r="R203" s="15">
        <v>128</v>
      </c>
      <c r="S203" s="15">
        <v>79</v>
      </c>
      <c r="T203" s="15">
        <v>49</v>
      </c>
      <c r="U203" s="15">
        <v>90</v>
      </c>
      <c r="V203" s="15">
        <v>48</v>
      </c>
      <c r="W203" s="15">
        <v>42</v>
      </c>
      <c r="X203" s="15">
        <v>79</v>
      </c>
      <c r="Y203" s="15">
        <v>4606</v>
      </c>
      <c r="Z203" s="15">
        <v>3203</v>
      </c>
      <c r="AA203" s="15">
        <v>1403</v>
      </c>
      <c r="AB203" s="15">
        <v>4461</v>
      </c>
      <c r="AC203" s="15">
        <v>3085</v>
      </c>
      <c r="AD203" s="15">
        <v>1376</v>
      </c>
      <c r="AE203" s="15">
        <v>79</v>
      </c>
      <c r="AF203" s="15">
        <v>4606</v>
      </c>
      <c r="AG203" s="15">
        <v>3203</v>
      </c>
      <c r="AH203" s="15">
        <v>1403</v>
      </c>
      <c r="AI203" s="15">
        <v>4461</v>
      </c>
      <c r="AJ203" s="15">
        <v>3085</v>
      </c>
      <c r="AK203" s="15">
        <v>1376</v>
      </c>
      <c r="AL203" s="15">
        <v>0</v>
      </c>
      <c r="AM203" s="15">
        <v>0</v>
      </c>
      <c r="AN203" s="15">
        <v>0</v>
      </c>
      <c r="AO203" s="15">
        <v>0</v>
      </c>
      <c r="AP203" s="15">
        <v>0</v>
      </c>
      <c r="AQ203" s="15">
        <v>0</v>
      </c>
      <c r="AR203" s="15">
        <v>0</v>
      </c>
      <c r="AS203" s="15">
        <v>0</v>
      </c>
      <c r="AT203" s="15">
        <v>0</v>
      </c>
      <c r="AU203" s="15">
        <v>0</v>
      </c>
      <c r="AV203" s="15">
        <v>0</v>
      </c>
      <c r="AW203" s="15">
        <v>0</v>
      </c>
      <c r="AX203" s="15">
        <v>0</v>
      </c>
      <c r="AY203" s="15">
        <v>0</v>
      </c>
    </row>
    <row r="204" spans="1:51">
      <c r="A204" s="1">
        <v>2124</v>
      </c>
      <c r="B204" s="1" t="s">
        <v>270</v>
      </c>
      <c r="C204" s="1">
        <v>1</v>
      </c>
      <c r="D204" s="1" t="s">
        <v>208</v>
      </c>
      <c r="E204" s="1" t="s">
        <v>656</v>
      </c>
      <c r="F204" s="1">
        <v>5</v>
      </c>
      <c r="G204" s="1" t="s">
        <v>272</v>
      </c>
      <c r="H204" s="1">
        <v>0</v>
      </c>
      <c r="I204" s="1" t="s">
        <v>657</v>
      </c>
      <c r="J204" s="15">
        <v>1025</v>
      </c>
      <c r="K204" s="15">
        <v>10312</v>
      </c>
      <c r="L204" s="15">
        <v>8523</v>
      </c>
      <c r="M204" s="15">
        <v>1757</v>
      </c>
      <c r="N204" s="15">
        <v>8538</v>
      </c>
      <c r="O204" s="15">
        <v>7177</v>
      </c>
      <c r="P204" s="15">
        <v>1333</v>
      </c>
      <c r="Q204" s="15">
        <v>311</v>
      </c>
      <c r="R204" s="15">
        <v>917</v>
      </c>
      <c r="S204" s="15">
        <v>716</v>
      </c>
      <c r="T204" s="15">
        <v>175</v>
      </c>
      <c r="U204" s="15">
        <v>483</v>
      </c>
      <c r="V204" s="15">
        <v>348</v>
      </c>
      <c r="W204" s="15">
        <v>113</v>
      </c>
      <c r="X204" s="15">
        <v>714</v>
      </c>
      <c r="Y204" s="15">
        <v>9395</v>
      </c>
      <c r="Z204" s="15">
        <v>7807</v>
      </c>
      <c r="AA204" s="15">
        <v>1582</v>
      </c>
      <c r="AB204" s="15">
        <v>8055</v>
      </c>
      <c r="AC204" s="15">
        <v>6829</v>
      </c>
      <c r="AD204" s="15">
        <v>1220</v>
      </c>
      <c r="AE204" s="15">
        <v>712</v>
      </c>
      <c r="AF204" s="15">
        <v>9342</v>
      </c>
      <c r="AG204" s="15">
        <v>7763</v>
      </c>
      <c r="AH204" s="15">
        <v>1573</v>
      </c>
      <c r="AI204" s="15">
        <v>8004</v>
      </c>
      <c r="AJ204" s="15">
        <v>6786</v>
      </c>
      <c r="AK204" s="15">
        <v>1212</v>
      </c>
      <c r="AL204" s="15">
        <v>2</v>
      </c>
      <c r="AM204" s="15">
        <v>53</v>
      </c>
      <c r="AN204" s="15">
        <v>44</v>
      </c>
      <c r="AO204" s="15">
        <v>9</v>
      </c>
      <c r="AP204" s="15">
        <v>51</v>
      </c>
      <c r="AQ204" s="15">
        <v>43</v>
      </c>
      <c r="AR204" s="15">
        <v>8</v>
      </c>
      <c r="AS204" s="15">
        <v>0</v>
      </c>
      <c r="AT204" s="15">
        <v>0</v>
      </c>
      <c r="AU204" s="15">
        <v>0</v>
      </c>
      <c r="AV204" s="15">
        <v>0</v>
      </c>
      <c r="AW204" s="15">
        <v>0</v>
      </c>
      <c r="AX204" s="15">
        <v>0</v>
      </c>
      <c r="AY204" s="15">
        <v>0</v>
      </c>
    </row>
    <row r="205" spans="1:51">
      <c r="A205" s="1">
        <v>2135</v>
      </c>
      <c r="B205" s="1" t="s">
        <v>270</v>
      </c>
      <c r="C205" s="1">
        <v>1</v>
      </c>
      <c r="D205" s="1" t="s">
        <v>208</v>
      </c>
      <c r="E205" s="1" t="s">
        <v>658</v>
      </c>
      <c r="F205" s="1">
        <v>5</v>
      </c>
      <c r="G205" s="1" t="s">
        <v>272</v>
      </c>
      <c r="H205" s="1">
        <v>0</v>
      </c>
      <c r="I205" s="1" t="s">
        <v>659</v>
      </c>
      <c r="J205" s="15">
        <v>238</v>
      </c>
      <c r="K205" s="15">
        <v>4423</v>
      </c>
      <c r="L205" s="15">
        <v>3083</v>
      </c>
      <c r="M205" s="15">
        <v>1340</v>
      </c>
      <c r="N205" s="15">
        <v>3977</v>
      </c>
      <c r="O205" s="15">
        <v>2765</v>
      </c>
      <c r="P205" s="15">
        <v>1212</v>
      </c>
      <c r="Q205" s="15">
        <v>73</v>
      </c>
      <c r="R205" s="15">
        <v>199</v>
      </c>
      <c r="S205" s="15">
        <v>124</v>
      </c>
      <c r="T205" s="15">
        <v>75</v>
      </c>
      <c r="U205" s="15">
        <v>91</v>
      </c>
      <c r="V205" s="15">
        <v>45</v>
      </c>
      <c r="W205" s="15">
        <v>46</v>
      </c>
      <c r="X205" s="15">
        <v>165</v>
      </c>
      <c r="Y205" s="15">
        <v>4224</v>
      </c>
      <c r="Z205" s="15">
        <v>2959</v>
      </c>
      <c r="AA205" s="15">
        <v>1265</v>
      </c>
      <c r="AB205" s="15">
        <v>3886</v>
      </c>
      <c r="AC205" s="15">
        <v>2720</v>
      </c>
      <c r="AD205" s="15">
        <v>1166</v>
      </c>
      <c r="AE205" s="15">
        <v>165</v>
      </c>
      <c r="AF205" s="15">
        <v>4224</v>
      </c>
      <c r="AG205" s="15">
        <v>2959</v>
      </c>
      <c r="AH205" s="15">
        <v>1265</v>
      </c>
      <c r="AI205" s="15">
        <v>3886</v>
      </c>
      <c r="AJ205" s="15">
        <v>2720</v>
      </c>
      <c r="AK205" s="15">
        <v>1166</v>
      </c>
      <c r="AL205" s="15">
        <v>0</v>
      </c>
      <c r="AM205" s="15">
        <v>0</v>
      </c>
      <c r="AN205" s="15">
        <v>0</v>
      </c>
      <c r="AO205" s="15">
        <v>0</v>
      </c>
      <c r="AP205" s="15">
        <v>0</v>
      </c>
      <c r="AQ205" s="15">
        <v>0</v>
      </c>
      <c r="AR205" s="15">
        <v>0</v>
      </c>
      <c r="AS205" s="15">
        <v>0</v>
      </c>
      <c r="AT205" s="15">
        <v>0</v>
      </c>
      <c r="AU205" s="15">
        <v>0</v>
      </c>
      <c r="AV205" s="15">
        <v>0</v>
      </c>
      <c r="AW205" s="15">
        <v>0</v>
      </c>
      <c r="AX205" s="15">
        <v>0</v>
      </c>
      <c r="AY205" s="15">
        <v>0</v>
      </c>
    </row>
    <row r="206" spans="1:51">
      <c r="A206" s="1">
        <v>2146</v>
      </c>
      <c r="B206" s="1" t="s">
        <v>270</v>
      </c>
      <c r="C206" s="1">
        <v>1</v>
      </c>
      <c r="D206" s="1" t="s">
        <v>208</v>
      </c>
      <c r="E206" s="1" t="s">
        <v>660</v>
      </c>
      <c r="F206" s="1">
        <v>5</v>
      </c>
      <c r="G206" s="1" t="s">
        <v>272</v>
      </c>
      <c r="H206" s="1">
        <v>0</v>
      </c>
      <c r="I206" s="1" t="s">
        <v>661</v>
      </c>
      <c r="J206" s="15">
        <v>331</v>
      </c>
      <c r="K206" s="15">
        <v>5760</v>
      </c>
      <c r="L206" s="15">
        <v>4751</v>
      </c>
      <c r="M206" s="15">
        <v>1001</v>
      </c>
      <c r="N206" s="15">
        <v>5172</v>
      </c>
      <c r="O206" s="15">
        <v>4324</v>
      </c>
      <c r="P206" s="15">
        <v>841</v>
      </c>
      <c r="Q206" s="15">
        <v>70</v>
      </c>
      <c r="R206" s="15">
        <v>226</v>
      </c>
      <c r="S206" s="15">
        <v>157</v>
      </c>
      <c r="T206" s="15">
        <v>61</v>
      </c>
      <c r="U206" s="15">
        <v>123</v>
      </c>
      <c r="V206" s="15">
        <v>77</v>
      </c>
      <c r="W206" s="15">
        <v>39</v>
      </c>
      <c r="X206" s="15">
        <v>261</v>
      </c>
      <c r="Y206" s="15">
        <v>5534</v>
      </c>
      <c r="Z206" s="15">
        <v>4594</v>
      </c>
      <c r="AA206" s="15">
        <v>940</v>
      </c>
      <c r="AB206" s="15">
        <v>5049</v>
      </c>
      <c r="AC206" s="15">
        <v>4247</v>
      </c>
      <c r="AD206" s="15">
        <v>802</v>
      </c>
      <c r="AE206" s="15">
        <v>261</v>
      </c>
      <c r="AF206" s="15">
        <v>5534</v>
      </c>
      <c r="AG206" s="15">
        <v>4594</v>
      </c>
      <c r="AH206" s="15">
        <v>940</v>
      </c>
      <c r="AI206" s="15">
        <v>5049</v>
      </c>
      <c r="AJ206" s="15">
        <v>4247</v>
      </c>
      <c r="AK206" s="15">
        <v>802</v>
      </c>
      <c r="AL206" s="15">
        <v>0</v>
      </c>
      <c r="AM206" s="15">
        <v>0</v>
      </c>
      <c r="AN206" s="15">
        <v>0</v>
      </c>
      <c r="AO206" s="15">
        <v>0</v>
      </c>
      <c r="AP206" s="15">
        <v>0</v>
      </c>
      <c r="AQ206" s="15">
        <v>0</v>
      </c>
      <c r="AR206" s="15">
        <v>0</v>
      </c>
      <c r="AS206" s="15">
        <v>0</v>
      </c>
      <c r="AT206" s="15">
        <v>0</v>
      </c>
      <c r="AU206" s="15">
        <v>0</v>
      </c>
      <c r="AV206" s="15">
        <v>0</v>
      </c>
      <c r="AW206" s="15">
        <v>0</v>
      </c>
      <c r="AX206" s="15">
        <v>0</v>
      </c>
      <c r="AY206" s="15">
        <v>0</v>
      </c>
    </row>
    <row r="207" spans="1:51">
      <c r="A207" s="1">
        <v>2157</v>
      </c>
      <c r="B207" s="1" t="s">
        <v>270</v>
      </c>
      <c r="C207" s="1">
        <v>1</v>
      </c>
      <c r="D207" s="1" t="s">
        <v>208</v>
      </c>
      <c r="E207" s="1" t="s">
        <v>662</v>
      </c>
      <c r="F207" s="1">
        <v>5</v>
      </c>
      <c r="G207" s="1" t="s">
        <v>272</v>
      </c>
      <c r="H207" s="1">
        <v>0</v>
      </c>
      <c r="I207" s="1" t="s">
        <v>663</v>
      </c>
      <c r="J207" s="15">
        <v>53</v>
      </c>
      <c r="K207" s="15">
        <v>428</v>
      </c>
      <c r="L207" s="15">
        <v>331</v>
      </c>
      <c r="M207" s="15">
        <v>97</v>
      </c>
      <c r="N207" s="15">
        <v>355</v>
      </c>
      <c r="O207" s="15">
        <v>276</v>
      </c>
      <c r="P207" s="15">
        <v>79</v>
      </c>
      <c r="Q207" s="15">
        <v>18</v>
      </c>
      <c r="R207" s="15">
        <v>57</v>
      </c>
      <c r="S207" s="15">
        <v>38</v>
      </c>
      <c r="T207" s="15">
        <v>19</v>
      </c>
      <c r="U207" s="15">
        <v>33</v>
      </c>
      <c r="V207" s="15">
        <v>19</v>
      </c>
      <c r="W207" s="15">
        <v>14</v>
      </c>
      <c r="X207" s="15">
        <v>35</v>
      </c>
      <c r="Y207" s="15">
        <v>371</v>
      </c>
      <c r="Z207" s="15">
        <v>293</v>
      </c>
      <c r="AA207" s="15">
        <v>78</v>
      </c>
      <c r="AB207" s="15">
        <v>322</v>
      </c>
      <c r="AC207" s="15">
        <v>257</v>
      </c>
      <c r="AD207" s="15">
        <v>65</v>
      </c>
      <c r="AE207" s="15">
        <v>35</v>
      </c>
      <c r="AF207" s="15">
        <v>371</v>
      </c>
      <c r="AG207" s="15">
        <v>293</v>
      </c>
      <c r="AH207" s="15">
        <v>78</v>
      </c>
      <c r="AI207" s="15">
        <v>322</v>
      </c>
      <c r="AJ207" s="15">
        <v>257</v>
      </c>
      <c r="AK207" s="15">
        <v>65</v>
      </c>
      <c r="AL207" s="15">
        <v>0</v>
      </c>
      <c r="AM207" s="15">
        <v>0</v>
      </c>
      <c r="AN207" s="15">
        <v>0</v>
      </c>
      <c r="AO207" s="15">
        <v>0</v>
      </c>
      <c r="AP207" s="15">
        <v>0</v>
      </c>
      <c r="AQ207" s="15">
        <v>0</v>
      </c>
      <c r="AR207" s="15">
        <v>0</v>
      </c>
      <c r="AS207" s="15">
        <v>0</v>
      </c>
      <c r="AT207" s="15">
        <v>0</v>
      </c>
      <c r="AU207" s="15">
        <v>0</v>
      </c>
      <c r="AV207" s="15">
        <v>0</v>
      </c>
      <c r="AW207" s="15">
        <v>0</v>
      </c>
      <c r="AX207" s="15">
        <v>0</v>
      </c>
      <c r="AY207" s="15">
        <v>0</v>
      </c>
    </row>
    <row r="208" spans="1:51">
      <c r="A208" s="1">
        <v>2168</v>
      </c>
      <c r="B208" s="1" t="s">
        <v>270</v>
      </c>
      <c r="C208" s="1">
        <v>1</v>
      </c>
      <c r="D208" s="1" t="s">
        <v>208</v>
      </c>
      <c r="E208" s="1" t="s">
        <v>664</v>
      </c>
      <c r="F208" s="1">
        <v>5</v>
      </c>
      <c r="G208" s="1" t="s">
        <v>272</v>
      </c>
      <c r="H208" s="1">
        <v>0</v>
      </c>
      <c r="I208" s="1" t="s">
        <v>665</v>
      </c>
      <c r="J208" s="15">
        <v>115</v>
      </c>
      <c r="K208" s="15">
        <v>1540</v>
      </c>
      <c r="L208" s="15">
        <v>1126</v>
      </c>
      <c r="M208" s="15">
        <v>414</v>
      </c>
      <c r="N208" s="15">
        <v>1356</v>
      </c>
      <c r="O208" s="15">
        <v>999</v>
      </c>
      <c r="P208" s="15">
        <v>357</v>
      </c>
      <c r="Q208" s="15">
        <v>38</v>
      </c>
      <c r="R208" s="15">
        <v>95</v>
      </c>
      <c r="S208" s="15">
        <v>52</v>
      </c>
      <c r="T208" s="15">
        <v>43</v>
      </c>
      <c r="U208" s="15">
        <v>36</v>
      </c>
      <c r="V208" s="15">
        <v>14</v>
      </c>
      <c r="W208" s="15">
        <v>22</v>
      </c>
      <c r="X208" s="15">
        <v>77</v>
      </c>
      <c r="Y208" s="15">
        <v>1445</v>
      </c>
      <c r="Z208" s="15">
        <v>1074</v>
      </c>
      <c r="AA208" s="15">
        <v>371</v>
      </c>
      <c r="AB208" s="15">
        <v>1320</v>
      </c>
      <c r="AC208" s="15">
        <v>985</v>
      </c>
      <c r="AD208" s="15">
        <v>335</v>
      </c>
      <c r="AE208" s="15">
        <v>76</v>
      </c>
      <c r="AF208" s="15">
        <v>1443</v>
      </c>
      <c r="AG208" s="15">
        <v>1072</v>
      </c>
      <c r="AH208" s="15">
        <v>371</v>
      </c>
      <c r="AI208" s="15">
        <v>1318</v>
      </c>
      <c r="AJ208" s="15">
        <v>983</v>
      </c>
      <c r="AK208" s="15">
        <v>335</v>
      </c>
      <c r="AL208" s="15">
        <v>1</v>
      </c>
      <c r="AM208" s="15">
        <v>2</v>
      </c>
      <c r="AN208" s="15">
        <v>2</v>
      </c>
      <c r="AO208" s="15">
        <v>0</v>
      </c>
      <c r="AP208" s="15">
        <v>2</v>
      </c>
      <c r="AQ208" s="15">
        <v>2</v>
      </c>
      <c r="AR208" s="15">
        <v>0</v>
      </c>
      <c r="AS208" s="15">
        <v>0</v>
      </c>
      <c r="AT208" s="15">
        <v>0</v>
      </c>
      <c r="AU208" s="15">
        <v>0</v>
      </c>
      <c r="AV208" s="15">
        <v>0</v>
      </c>
      <c r="AW208" s="15">
        <v>0</v>
      </c>
      <c r="AX208" s="15">
        <v>0</v>
      </c>
      <c r="AY208" s="15">
        <v>0</v>
      </c>
    </row>
    <row r="209" spans="1:51">
      <c r="A209" s="1">
        <v>2179</v>
      </c>
      <c r="B209" s="1" t="s">
        <v>270</v>
      </c>
      <c r="C209" s="1">
        <v>1</v>
      </c>
      <c r="D209" s="1" t="s">
        <v>208</v>
      </c>
      <c r="E209" s="1" t="s">
        <v>666</v>
      </c>
      <c r="F209" s="1">
        <v>5</v>
      </c>
      <c r="G209" s="1" t="s">
        <v>272</v>
      </c>
      <c r="H209" s="1">
        <v>0</v>
      </c>
      <c r="I209" s="1" t="s">
        <v>667</v>
      </c>
      <c r="J209" s="15">
        <v>186</v>
      </c>
      <c r="K209" s="15">
        <v>2901</v>
      </c>
      <c r="L209" s="15">
        <v>2180</v>
      </c>
      <c r="M209" s="15">
        <v>721</v>
      </c>
      <c r="N209" s="15">
        <v>2600</v>
      </c>
      <c r="O209" s="15">
        <v>1965</v>
      </c>
      <c r="P209" s="15">
        <v>635</v>
      </c>
      <c r="Q209" s="15">
        <v>63</v>
      </c>
      <c r="R209" s="15">
        <v>185</v>
      </c>
      <c r="S209" s="15">
        <v>124</v>
      </c>
      <c r="T209" s="15">
        <v>61</v>
      </c>
      <c r="U209" s="15">
        <v>98</v>
      </c>
      <c r="V209" s="15">
        <v>59</v>
      </c>
      <c r="W209" s="15">
        <v>39</v>
      </c>
      <c r="X209" s="15">
        <v>123</v>
      </c>
      <c r="Y209" s="15">
        <v>2716</v>
      </c>
      <c r="Z209" s="15">
        <v>2056</v>
      </c>
      <c r="AA209" s="15">
        <v>660</v>
      </c>
      <c r="AB209" s="15">
        <v>2502</v>
      </c>
      <c r="AC209" s="15">
        <v>1906</v>
      </c>
      <c r="AD209" s="15">
        <v>596</v>
      </c>
      <c r="AE209" s="15">
        <v>123</v>
      </c>
      <c r="AF209" s="15">
        <v>2716</v>
      </c>
      <c r="AG209" s="15">
        <v>2056</v>
      </c>
      <c r="AH209" s="15">
        <v>660</v>
      </c>
      <c r="AI209" s="15">
        <v>2502</v>
      </c>
      <c r="AJ209" s="15">
        <v>1906</v>
      </c>
      <c r="AK209" s="15">
        <v>596</v>
      </c>
      <c r="AL209" s="15">
        <v>0</v>
      </c>
      <c r="AM209" s="15">
        <v>0</v>
      </c>
      <c r="AN209" s="15">
        <v>0</v>
      </c>
      <c r="AO209" s="15">
        <v>0</v>
      </c>
      <c r="AP209" s="15">
        <v>0</v>
      </c>
      <c r="AQ209" s="15">
        <v>0</v>
      </c>
      <c r="AR209" s="15">
        <v>0</v>
      </c>
      <c r="AS209" s="15">
        <v>0</v>
      </c>
      <c r="AT209" s="15">
        <v>0</v>
      </c>
      <c r="AU209" s="15">
        <v>0</v>
      </c>
      <c r="AV209" s="15">
        <v>0</v>
      </c>
      <c r="AW209" s="15">
        <v>0</v>
      </c>
      <c r="AX209" s="15">
        <v>0</v>
      </c>
      <c r="AY209" s="15">
        <v>0</v>
      </c>
    </row>
    <row r="210" spans="1:51">
      <c r="A210" s="1">
        <v>2190</v>
      </c>
      <c r="B210" s="1" t="s">
        <v>270</v>
      </c>
      <c r="C210" s="1">
        <v>1</v>
      </c>
      <c r="D210" s="1" t="s">
        <v>208</v>
      </c>
      <c r="E210" s="1" t="s">
        <v>668</v>
      </c>
      <c r="F210" s="1">
        <v>4</v>
      </c>
      <c r="G210" s="1" t="s">
        <v>272</v>
      </c>
      <c r="H210" s="1">
        <v>0</v>
      </c>
      <c r="I210" s="1" t="s">
        <v>669</v>
      </c>
      <c r="J210" s="15">
        <v>873</v>
      </c>
      <c r="K210" s="15">
        <v>32249</v>
      </c>
      <c r="L210" s="15">
        <v>28012</v>
      </c>
      <c r="M210" s="15">
        <v>4177</v>
      </c>
      <c r="N210" s="15">
        <v>30644</v>
      </c>
      <c r="O210" s="15">
        <v>26809</v>
      </c>
      <c r="P210" s="15">
        <v>3776</v>
      </c>
      <c r="Q210" s="15">
        <v>187</v>
      </c>
      <c r="R210" s="15">
        <v>480</v>
      </c>
      <c r="S210" s="15">
        <v>351</v>
      </c>
      <c r="T210" s="15">
        <v>125</v>
      </c>
      <c r="U210" s="15">
        <v>221</v>
      </c>
      <c r="V210" s="15">
        <v>137</v>
      </c>
      <c r="W210" s="15">
        <v>81</v>
      </c>
      <c r="X210" s="15">
        <v>686</v>
      </c>
      <c r="Y210" s="15">
        <v>31769</v>
      </c>
      <c r="Z210" s="15">
        <v>27661</v>
      </c>
      <c r="AA210" s="15">
        <v>4052</v>
      </c>
      <c r="AB210" s="15">
        <v>30423</v>
      </c>
      <c r="AC210" s="15">
        <v>26672</v>
      </c>
      <c r="AD210" s="15">
        <v>3695</v>
      </c>
      <c r="AE210" s="15">
        <v>686</v>
      </c>
      <c r="AF210" s="15">
        <v>31769</v>
      </c>
      <c r="AG210" s="15">
        <v>27661</v>
      </c>
      <c r="AH210" s="15">
        <v>4052</v>
      </c>
      <c r="AI210" s="15">
        <v>30423</v>
      </c>
      <c r="AJ210" s="15">
        <v>26672</v>
      </c>
      <c r="AK210" s="15">
        <v>3695</v>
      </c>
      <c r="AL210" s="15">
        <v>0</v>
      </c>
      <c r="AM210" s="15">
        <v>0</v>
      </c>
      <c r="AN210" s="15">
        <v>0</v>
      </c>
      <c r="AO210" s="15">
        <v>0</v>
      </c>
      <c r="AP210" s="15">
        <v>0</v>
      </c>
      <c r="AQ210" s="15">
        <v>0</v>
      </c>
      <c r="AR210" s="15">
        <v>0</v>
      </c>
      <c r="AS210" s="15">
        <v>0</v>
      </c>
      <c r="AT210" s="15">
        <v>0</v>
      </c>
      <c r="AU210" s="15">
        <v>0</v>
      </c>
      <c r="AV210" s="15">
        <v>0</v>
      </c>
      <c r="AW210" s="15">
        <v>0</v>
      </c>
      <c r="AX210" s="15">
        <v>0</v>
      </c>
      <c r="AY210" s="15">
        <v>0</v>
      </c>
    </row>
    <row r="211" spans="1:51">
      <c r="A211" s="1">
        <v>2201</v>
      </c>
      <c r="B211" s="1" t="s">
        <v>270</v>
      </c>
      <c r="C211" s="1">
        <v>1</v>
      </c>
      <c r="D211" s="1" t="s">
        <v>208</v>
      </c>
      <c r="E211" s="1" t="s">
        <v>670</v>
      </c>
      <c r="F211" s="1">
        <v>5</v>
      </c>
      <c r="G211" s="1" t="s">
        <v>272</v>
      </c>
      <c r="H211" s="1">
        <v>0</v>
      </c>
      <c r="I211" s="1" t="s">
        <v>671</v>
      </c>
      <c r="J211" s="15">
        <v>10</v>
      </c>
      <c r="K211" s="15">
        <v>140</v>
      </c>
      <c r="L211" s="15">
        <v>113</v>
      </c>
      <c r="M211" s="15">
        <v>27</v>
      </c>
      <c r="N211" s="15">
        <v>129</v>
      </c>
      <c r="O211" s="15">
        <v>105</v>
      </c>
      <c r="P211" s="15">
        <v>24</v>
      </c>
      <c r="Q211" s="15">
        <v>0</v>
      </c>
      <c r="R211" s="15">
        <v>0</v>
      </c>
      <c r="S211" s="15">
        <v>0</v>
      </c>
      <c r="T211" s="15">
        <v>0</v>
      </c>
      <c r="U211" s="15">
        <v>0</v>
      </c>
      <c r="V211" s="15">
        <v>0</v>
      </c>
      <c r="W211" s="15">
        <v>0</v>
      </c>
      <c r="X211" s="15">
        <v>10</v>
      </c>
      <c r="Y211" s="15">
        <v>140</v>
      </c>
      <c r="Z211" s="15">
        <v>113</v>
      </c>
      <c r="AA211" s="15">
        <v>27</v>
      </c>
      <c r="AB211" s="15">
        <v>129</v>
      </c>
      <c r="AC211" s="15">
        <v>105</v>
      </c>
      <c r="AD211" s="15">
        <v>24</v>
      </c>
      <c r="AE211" s="15">
        <v>10</v>
      </c>
      <c r="AF211" s="15">
        <v>140</v>
      </c>
      <c r="AG211" s="15">
        <v>113</v>
      </c>
      <c r="AH211" s="15">
        <v>27</v>
      </c>
      <c r="AI211" s="15">
        <v>129</v>
      </c>
      <c r="AJ211" s="15">
        <v>105</v>
      </c>
      <c r="AK211" s="15">
        <v>24</v>
      </c>
      <c r="AL211" s="15">
        <v>0</v>
      </c>
      <c r="AM211" s="15">
        <v>0</v>
      </c>
      <c r="AN211" s="15">
        <v>0</v>
      </c>
      <c r="AO211" s="15">
        <v>0</v>
      </c>
      <c r="AP211" s="15">
        <v>0</v>
      </c>
      <c r="AQ211" s="15">
        <v>0</v>
      </c>
      <c r="AR211" s="15">
        <v>0</v>
      </c>
      <c r="AS211" s="15">
        <v>0</v>
      </c>
      <c r="AT211" s="15">
        <v>0</v>
      </c>
      <c r="AU211" s="15">
        <v>0</v>
      </c>
      <c r="AV211" s="15">
        <v>0</v>
      </c>
      <c r="AW211" s="15">
        <v>0</v>
      </c>
      <c r="AX211" s="15">
        <v>0</v>
      </c>
      <c r="AY211" s="15">
        <v>0</v>
      </c>
    </row>
    <row r="212" spans="1:51">
      <c r="A212" s="1">
        <v>2212</v>
      </c>
      <c r="B212" s="1" t="s">
        <v>270</v>
      </c>
      <c r="C212" s="1">
        <v>1</v>
      </c>
      <c r="D212" s="1" t="s">
        <v>208</v>
      </c>
      <c r="E212" s="1" t="s">
        <v>672</v>
      </c>
      <c r="F212" s="1">
        <v>5</v>
      </c>
      <c r="G212" s="1" t="s">
        <v>272</v>
      </c>
      <c r="H212" s="1">
        <v>0</v>
      </c>
      <c r="I212" s="1" t="s">
        <v>673</v>
      </c>
      <c r="J212" s="15">
        <v>153</v>
      </c>
      <c r="K212" s="15">
        <v>17350</v>
      </c>
      <c r="L212" s="15">
        <v>15648</v>
      </c>
      <c r="M212" s="15">
        <v>1702</v>
      </c>
      <c r="N212" s="15">
        <v>17100</v>
      </c>
      <c r="O212" s="15">
        <v>15472</v>
      </c>
      <c r="P212" s="15">
        <v>1628</v>
      </c>
      <c r="Q212" s="15">
        <v>30</v>
      </c>
      <c r="R212" s="15">
        <v>91</v>
      </c>
      <c r="S212" s="15">
        <v>66</v>
      </c>
      <c r="T212" s="15">
        <v>25</v>
      </c>
      <c r="U212" s="15">
        <v>50</v>
      </c>
      <c r="V212" s="15">
        <v>33</v>
      </c>
      <c r="W212" s="15">
        <v>17</v>
      </c>
      <c r="X212" s="15">
        <v>123</v>
      </c>
      <c r="Y212" s="15">
        <v>17259</v>
      </c>
      <c r="Z212" s="15">
        <v>15582</v>
      </c>
      <c r="AA212" s="15">
        <v>1677</v>
      </c>
      <c r="AB212" s="15">
        <v>17050</v>
      </c>
      <c r="AC212" s="15">
        <v>15439</v>
      </c>
      <c r="AD212" s="15">
        <v>1611</v>
      </c>
      <c r="AE212" s="15">
        <v>123</v>
      </c>
      <c r="AF212" s="15">
        <v>17259</v>
      </c>
      <c r="AG212" s="15">
        <v>15582</v>
      </c>
      <c r="AH212" s="15">
        <v>1677</v>
      </c>
      <c r="AI212" s="15">
        <v>17050</v>
      </c>
      <c r="AJ212" s="15">
        <v>15439</v>
      </c>
      <c r="AK212" s="15">
        <v>1611</v>
      </c>
      <c r="AL212" s="15">
        <v>0</v>
      </c>
      <c r="AM212" s="15">
        <v>0</v>
      </c>
      <c r="AN212" s="15">
        <v>0</v>
      </c>
      <c r="AO212" s="15">
        <v>0</v>
      </c>
      <c r="AP212" s="15">
        <v>0</v>
      </c>
      <c r="AQ212" s="15">
        <v>0</v>
      </c>
      <c r="AR212" s="15">
        <v>0</v>
      </c>
      <c r="AS212" s="15">
        <v>0</v>
      </c>
      <c r="AT212" s="15">
        <v>0</v>
      </c>
      <c r="AU212" s="15">
        <v>0</v>
      </c>
      <c r="AV212" s="15">
        <v>0</v>
      </c>
      <c r="AW212" s="15">
        <v>0</v>
      </c>
      <c r="AX212" s="15">
        <v>0</v>
      </c>
      <c r="AY212" s="15">
        <v>0</v>
      </c>
    </row>
    <row r="213" spans="1:51">
      <c r="A213" s="1">
        <v>2223</v>
      </c>
      <c r="B213" s="1" t="s">
        <v>270</v>
      </c>
      <c r="C213" s="1">
        <v>1</v>
      </c>
      <c r="D213" s="1" t="s">
        <v>208</v>
      </c>
      <c r="E213" s="1" t="s">
        <v>674</v>
      </c>
      <c r="F213" s="1">
        <v>5</v>
      </c>
      <c r="G213" s="1" t="s">
        <v>272</v>
      </c>
      <c r="H213" s="1">
        <v>0</v>
      </c>
      <c r="I213" s="1" t="s">
        <v>675</v>
      </c>
      <c r="J213" s="15">
        <v>199</v>
      </c>
      <c r="K213" s="15">
        <v>5461</v>
      </c>
      <c r="L213" s="15">
        <v>4604</v>
      </c>
      <c r="M213" s="15">
        <v>855</v>
      </c>
      <c r="N213" s="15">
        <v>5074</v>
      </c>
      <c r="O213" s="15">
        <v>4329</v>
      </c>
      <c r="P213" s="15">
        <v>743</v>
      </c>
      <c r="Q213" s="15">
        <v>36</v>
      </c>
      <c r="R213" s="15">
        <v>94</v>
      </c>
      <c r="S213" s="15">
        <v>69</v>
      </c>
      <c r="T213" s="15">
        <v>25</v>
      </c>
      <c r="U213" s="15">
        <v>41</v>
      </c>
      <c r="V213" s="15">
        <v>28</v>
      </c>
      <c r="W213" s="15">
        <v>13</v>
      </c>
      <c r="X213" s="15">
        <v>163</v>
      </c>
      <c r="Y213" s="15">
        <v>5367</v>
      </c>
      <c r="Z213" s="15">
        <v>4535</v>
      </c>
      <c r="AA213" s="15">
        <v>830</v>
      </c>
      <c r="AB213" s="15">
        <v>5033</v>
      </c>
      <c r="AC213" s="15">
        <v>4301</v>
      </c>
      <c r="AD213" s="15">
        <v>730</v>
      </c>
      <c r="AE213" s="15">
        <v>163</v>
      </c>
      <c r="AF213" s="15">
        <v>5367</v>
      </c>
      <c r="AG213" s="15">
        <v>4535</v>
      </c>
      <c r="AH213" s="15">
        <v>830</v>
      </c>
      <c r="AI213" s="15">
        <v>5033</v>
      </c>
      <c r="AJ213" s="15">
        <v>4301</v>
      </c>
      <c r="AK213" s="15">
        <v>730</v>
      </c>
      <c r="AL213" s="15">
        <v>0</v>
      </c>
      <c r="AM213" s="15">
        <v>0</v>
      </c>
      <c r="AN213" s="15">
        <v>0</v>
      </c>
      <c r="AO213" s="15">
        <v>0</v>
      </c>
      <c r="AP213" s="15">
        <v>0</v>
      </c>
      <c r="AQ213" s="15">
        <v>0</v>
      </c>
      <c r="AR213" s="15">
        <v>0</v>
      </c>
      <c r="AS213" s="15">
        <v>0</v>
      </c>
      <c r="AT213" s="15">
        <v>0</v>
      </c>
      <c r="AU213" s="15">
        <v>0</v>
      </c>
      <c r="AV213" s="15">
        <v>0</v>
      </c>
      <c r="AW213" s="15">
        <v>0</v>
      </c>
      <c r="AX213" s="15">
        <v>0</v>
      </c>
      <c r="AY213" s="15">
        <v>0</v>
      </c>
    </row>
    <row r="214" spans="1:51">
      <c r="A214" s="1">
        <v>2234</v>
      </c>
      <c r="B214" s="1" t="s">
        <v>270</v>
      </c>
      <c r="C214" s="1">
        <v>1</v>
      </c>
      <c r="D214" s="1" t="s">
        <v>208</v>
      </c>
      <c r="E214" s="1" t="s">
        <v>676</v>
      </c>
      <c r="F214" s="1">
        <v>5</v>
      </c>
      <c r="G214" s="1" t="s">
        <v>272</v>
      </c>
      <c r="H214" s="1">
        <v>0</v>
      </c>
      <c r="I214" s="1" t="s">
        <v>677</v>
      </c>
      <c r="J214" s="15">
        <v>218</v>
      </c>
      <c r="K214" s="15">
        <v>4788</v>
      </c>
      <c r="L214" s="15">
        <v>4016</v>
      </c>
      <c r="M214" s="15">
        <v>722</v>
      </c>
      <c r="N214" s="15">
        <v>4366</v>
      </c>
      <c r="O214" s="15">
        <v>3709</v>
      </c>
      <c r="P214" s="15">
        <v>607</v>
      </c>
      <c r="Q214" s="15">
        <v>45</v>
      </c>
      <c r="R214" s="15">
        <v>115</v>
      </c>
      <c r="S214" s="15">
        <v>82</v>
      </c>
      <c r="T214" s="15">
        <v>33</v>
      </c>
      <c r="U214" s="15">
        <v>58</v>
      </c>
      <c r="V214" s="15">
        <v>35</v>
      </c>
      <c r="W214" s="15">
        <v>23</v>
      </c>
      <c r="X214" s="15">
        <v>173</v>
      </c>
      <c r="Y214" s="15">
        <v>4673</v>
      </c>
      <c r="Z214" s="15">
        <v>3934</v>
      </c>
      <c r="AA214" s="15">
        <v>689</v>
      </c>
      <c r="AB214" s="15">
        <v>4308</v>
      </c>
      <c r="AC214" s="15">
        <v>3674</v>
      </c>
      <c r="AD214" s="15">
        <v>584</v>
      </c>
      <c r="AE214" s="15">
        <v>173</v>
      </c>
      <c r="AF214" s="15">
        <v>4673</v>
      </c>
      <c r="AG214" s="15">
        <v>3934</v>
      </c>
      <c r="AH214" s="15">
        <v>689</v>
      </c>
      <c r="AI214" s="15">
        <v>4308</v>
      </c>
      <c r="AJ214" s="15">
        <v>3674</v>
      </c>
      <c r="AK214" s="15">
        <v>584</v>
      </c>
      <c r="AL214" s="15">
        <v>0</v>
      </c>
      <c r="AM214" s="15">
        <v>0</v>
      </c>
      <c r="AN214" s="15">
        <v>0</v>
      </c>
      <c r="AO214" s="15">
        <v>0</v>
      </c>
      <c r="AP214" s="15">
        <v>0</v>
      </c>
      <c r="AQ214" s="15">
        <v>0</v>
      </c>
      <c r="AR214" s="15">
        <v>0</v>
      </c>
      <c r="AS214" s="15">
        <v>0</v>
      </c>
      <c r="AT214" s="15">
        <v>0</v>
      </c>
      <c r="AU214" s="15">
        <v>0</v>
      </c>
      <c r="AV214" s="15">
        <v>0</v>
      </c>
      <c r="AW214" s="15">
        <v>0</v>
      </c>
      <c r="AX214" s="15">
        <v>0</v>
      </c>
      <c r="AY214" s="15">
        <v>0</v>
      </c>
    </row>
    <row r="215" spans="1:51">
      <c r="A215" s="1">
        <v>2245</v>
      </c>
      <c r="B215" s="1" t="s">
        <v>270</v>
      </c>
      <c r="C215" s="1">
        <v>1</v>
      </c>
      <c r="D215" s="1" t="s">
        <v>208</v>
      </c>
      <c r="E215" s="1" t="s">
        <v>678</v>
      </c>
      <c r="F215" s="1">
        <v>5</v>
      </c>
      <c r="G215" s="1" t="s">
        <v>272</v>
      </c>
      <c r="H215" s="1">
        <v>0</v>
      </c>
      <c r="I215" s="1" t="s">
        <v>679</v>
      </c>
      <c r="J215" s="15">
        <v>293</v>
      </c>
      <c r="K215" s="15">
        <v>4510</v>
      </c>
      <c r="L215" s="15">
        <v>3631</v>
      </c>
      <c r="M215" s="15">
        <v>871</v>
      </c>
      <c r="N215" s="15">
        <v>3975</v>
      </c>
      <c r="O215" s="15">
        <v>3194</v>
      </c>
      <c r="P215" s="15">
        <v>774</v>
      </c>
      <c r="Q215" s="15">
        <v>76</v>
      </c>
      <c r="R215" s="15">
        <v>180</v>
      </c>
      <c r="S215" s="15">
        <v>134</v>
      </c>
      <c r="T215" s="15">
        <v>42</v>
      </c>
      <c r="U215" s="15">
        <v>72</v>
      </c>
      <c r="V215" s="15">
        <v>41</v>
      </c>
      <c r="W215" s="15">
        <v>28</v>
      </c>
      <c r="X215" s="15">
        <v>217</v>
      </c>
      <c r="Y215" s="15">
        <v>4330</v>
      </c>
      <c r="Z215" s="15">
        <v>3497</v>
      </c>
      <c r="AA215" s="15">
        <v>829</v>
      </c>
      <c r="AB215" s="15">
        <v>3903</v>
      </c>
      <c r="AC215" s="15">
        <v>3153</v>
      </c>
      <c r="AD215" s="15">
        <v>746</v>
      </c>
      <c r="AE215" s="15">
        <v>217</v>
      </c>
      <c r="AF215" s="15">
        <v>4330</v>
      </c>
      <c r="AG215" s="15">
        <v>3497</v>
      </c>
      <c r="AH215" s="15">
        <v>829</v>
      </c>
      <c r="AI215" s="15">
        <v>3903</v>
      </c>
      <c r="AJ215" s="15">
        <v>3153</v>
      </c>
      <c r="AK215" s="15">
        <v>746</v>
      </c>
      <c r="AL215" s="15">
        <v>0</v>
      </c>
      <c r="AM215" s="15">
        <v>0</v>
      </c>
      <c r="AN215" s="15">
        <v>0</v>
      </c>
      <c r="AO215" s="15">
        <v>0</v>
      </c>
      <c r="AP215" s="15">
        <v>0</v>
      </c>
      <c r="AQ215" s="15">
        <v>0</v>
      </c>
      <c r="AR215" s="15">
        <v>0</v>
      </c>
      <c r="AS215" s="15">
        <v>0</v>
      </c>
      <c r="AT215" s="15">
        <v>0</v>
      </c>
      <c r="AU215" s="15">
        <v>0</v>
      </c>
      <c r="AV215" s="15">
        <v>0</v>
      </c>
      <c r="AW215" s="15">
        <v>0</v>
      </c>
      <c r="AX215" s="15">
        <v>0</v>
      </c>
      <c r="AY215" s="15">
        <v>0</v>
      </c>
    </row>
    <row r="216" spans="1:51">
      <c r="A216" s="1">
        <v>2256</v>
      </c>
      <c r="B216" s="1" t="s">
        <v>270</v>
      </c>
      <c r="C216" s="1">
        <v>1</v>
      </c>
      <c r="D216" s="1" t="s">
        <v>208</v>
      </c>
      <c r="E216" s="1" t="s">
        <v>680</v>
      </c>
      <c r="F216" s="1">
        <v>4</v>
      </c>
      <c r="G216" s="1" t="s">
        <v>272</v>
      </c>
      <c r="H216" s="1">
        <v>0</v>
      </c>
      <c r="I216" s="1" t="s">
        <v>681</v>
      </c>
      <c r="J216" s="15">
        <v>1587</v>
      </c>
      <c r="K216" s="15">
        <v>30880</v>
      </c>
      <c r="L216" s="15">
        <v>26042</v>
      </c>
      <c r="M216" s="15">
        <v>4824</v>
      </c>
      <c r="N216" s="15">
        <v>28095</v>
      </c>
      <c r="O216" s="15">
        <v>23891</v>
      </c>
      <c r="P216" s="15">
        <v>4190</v>
      </c>
      <c r="Q216" s="15">
        <v>417</v>
      </c>
      <c r="R216" s="15">
        <v>1061</v>
      </c>
      <c r="S216" s="15">
        <v>786</v>
      </c>
      <c r="T216" s="15">
        <v>275</v>
      </c>
      <c r="U216" s="15">
        <v>504</v>
      </c>
      <c r="V216" s="15">
        <v>332</v>
      </c>
      <c r="W216" s="15">
        <v>172</v>
      </c>
      <c r="X216" s="15">
        <v>1170</v>
      </c>
      <c r="Y216" s="15">
        <v>29819</v>
      </c>
      <c r="Z216" s="15">
        <v>25256</v>
      </c>
      <c r="AA216" s="15">
        <v>4549</v>
      </c>
      <c r="AB216" s="15">
        <v>27591</v>
      </c>
      <c r="AC216" s="15">
        <v>23559</v>
      </c>
      <c r="AD216" s="15">
        <v>4018</v>
      </c>
      <c r="AE216" s="15">
        <v>1169</v>
      </c>
      <c r="AF216" s="15">
        <v>29814</v>
      </c>
      <c r="AG216" s="15">
        <v>25251</v>
      </c>
      <c r="AH216" s="15">
        <v>4549</v>
      </c>
      <c r="AI216" s="15">
        <v>27586</v>
      </c>
      <c r="AJ216" s="15">
        <v>23554</v>
      </c>
      <c r="AK216" s="15">
        <v>4018</v>
      </c>
      <c r="AL216" s="15">
        <v>1</v>
      </c>
      <c r="AM216" s="15">
        <v>5</v>
      </c>
      <c r="AN216" s="15">
        <v>5</v>
      </c>
      <c r="AO216" s="15">
        <v>0</v>
      </c>
      <c r="AP216" s="15">
        <v>5</v>
      </c>
      <c r="AQ216" s="15">
        <v>5</v>
      </c>
      <c r="AR216" s="15">
        <v>0</v>
      </c>
      <c r="AS216" s="15">
        <v>0</v>
      </c>
      <c r="AT216" s="15">
        <v>0</v>
      </c>
      <c r="AU216" s="15">
        <v>0</v>
      </c>
      <c r="AV216" s="15">
        <v>0</v>
      </c>
      <c r="AW216" s="15">
        <v>0</v>
      </c>
      <c r="AX216" s="15">
        <v>0</v>
      </c>
      <c r="AY216" s="15">
        <v>0</v>
      </c>
    </row>
    <row r="217" spans="1:51">
      <c r="A217" s="1">
        <v>2267</v>
      </c>
      <c r="B217" s="1" t="s">
        <v>270</v>
      </c>
      <c r="C217" s="1">
        <v>1</v>
      </c>
      <c r="D217" s="1" t="s">
        <v>208</v>
      </c>
      <c r="E217" s="1" t="s">
        <v>682</v>
      </c>
      <c r="F217" s="1">
        <v>5</v>
      </c>
      <c r="G217" s="1" t="s">
        <v>272</v>
      </c>
      <c r="H217" s="1">
        <v>0</v>
      </c>
      <c r="I217" s="1" t="s">
        <v>683</v>
      </c>
      <c r="J217" s="15">
        <v>22</v>
      </c>
      <c r="K217" s="15">
        <v>79</v>
      </c>
      <c r="L217" s="15">
        <v>43</v>
      </c>
      <c r="M217" s="15">
        <v>36</v>
      </c>
      <c r="N217" s="15">
        <v>60</v>
      </c>
      <c r="O217" s="15">
        <v>34</v>
      </c>
      <c r="P217" s="15">
        <v>26</v>
      </c>
      <c r="Q217" s="15">
        <v>0</v>
      </c>
      <c r="R217" s="15">
        <v>0</v>
      </c>
      <c r="S217" s="15">
        <v>0</v>
      </c>
      <c r="T217" s="15">
        <v>0</v>
      </c>
      <c r="U217" s="15">
        <v>0</v>
      </c>
      <c r="V217" s="15">
        <v>0</v>
      </c>
      <c r="W217" s="15">
        <v>0</v>
      </c>
      <c r="X217" s="15">
        <v>22</v>
      </c>
      <c r="Y217" s="15">
        <v>79</v>
      </c>
      <c r="Z217" s="15">
        <v>43</v>
      </c>
      <c r="AA217" s="15">
        <v>36</v>
      </c>
      <c r="AB217" s="15">
        <v>60</v>
      </c>
      <c r="AC217" s="15">
        <v>34</v>
      </c>
      <c r="AD217" s="15">
        <v>26</v>
      </c>
      <c r="AE217" s="15">
        <v>22</v>
      </c>
      <c r="AF217" s="15">
        <v>79</v>
      </c>
      <c r="AG217" s="15">
        <v>43</v>
      </c>
      <c r="AH217" s="15">
        <v>36</v>
      </c>
      <c r="AI217" s="15">
        <v>60</v>
      </c>
      <c r="AJ217" s="15">
        <v>34</v>
      </c>
      <c r="AK217" s="15">
        <v>26</v>
      </c>
      <c r="AL217" s="15">
        <v>0</v>
      </c>
      <c r="AM217" s="15">
        <v>0</v>
      </c>
      <c r="AN217" s="15">
        <v>0</v>
      </c>
      <c r="AO217" s="15">
        <v>0</v>
      </c>
      <c r="AP217" s="15">
        <v>0</v>
      </c>
      <c r="AQ217" s="15">
        <v>0</v>
      </c>
      <c r="AR217" s="15">
        <v>0</v>
      </c>
      <c r="AS217" s="15">
        <v>0</v>
      </c>
      <c r="AT217" s="15">
        <v>0</v>
      </c>
      <c r="AU217" s="15">
        <v>0</v>
      </c>
      <c r="AV217" s="15">
        <v>0</v>
      </c>
      <c r="AW217" s="15">
        <v>0</v>
      </c>
      <c r="AX217" s="15">
        <v>0</v>
      </c>
      <c r="AY217" s="15">
        <v>0</v>
      </c>
    </row>
    <row r="218" spans="1:51">
      <c r="A218" s="1">
        <v>2278</v>
      </c>
      <c r="B218" s="1" t="s">
        <v>270</v>
      </c>
      <c r="C218" s="1">
        <v>1</v>
      </c>
      <c r="D218" s="1" t="s">
        <v>208</v>
      </c>
      <c r="E218" s="1" t="s">
        <v>684</v>
      </c>
      <c r="F218" s="1">
        <v>5</v>
      </c>
      <c r="G218" s="1" t="s">
        <v>272</v>
      </c>
      <c r="H218" s="1">
        <v>0</v>
      </c>
      <c r="I218" s="1" t="s">
        <v>685</v>
      </c>
      <c r="J218" s="15">
        <v>64</v>
      </c>
      <c r="K218" s="15">
        <v>864</v>
      </c>
      <c r="L218" s="15">
        <v>694</v>
      </c>
      <c r="M218" s="15">
        <v>170</v>
      </c>
      <c r="N218" s="15">
        <v>744</v>
      </c>
      <c r="O218" s="15">
        <v>599</v>
      </c>
      <c r="P218" s="15">
        <v>145</v>
      </c>
      <c r="Q218" s="15">
        <v>22</v>
      </c>
      <c r="R218" s="15">
        <v>48</v>
      </c>
      <c r="S218" s="15">
        <v>36</v>
      </c>
      <c r="T218" s="15">
        <v>12</v>
      </c>
      <c r="U218" s="15">
        <v>23</v>
      </c>
      <c r="V218" s="15">
        <v>14</v>
      </c>
      <c r="W218" s="15">
        <v>9</v>
      </c>
      <c r="X218" s="15">
        <v>42</v>
      </c>
      <c r="Y218" s="15">
        <v>816</v>
      </c>
      <c r="Z218" s="15">
        <v>658</v>
      </c>
      <c r="AA218" s="15">
        <v>158</v>
      </c>
      <c r="AB218" s="15">
        <v>721</v>
      </c>
      <c r="AC218" s="15">
        <v>585</v>
      </c>
      <c r="AD218" s="15">
        <v>136</v>
      </c>
      <c r="AE218" s="15">
        <v>42</v>
      </c>
      <c r="AF218" s="15">
        <v>816</v>
      </c>
      <c r="AG218" s="15">
        <v>658</v>
      </c>
      <c r="AH218" s="15">
        <v>158</v>
      </c>
      <c r="AI218" s="15">
        <v>721</v>
      </c>
      <c r="AJ218" s="15">
        <v>585</v>
      </c>
      <c r="AK218" s="15">
        <v>136</v>
      </c>
      <c r="AL218" s="15">
        <v>0</v>
      </c>
      <c r="AM218" s="15">
        <v>0</v>
      </c>
      <c r="AN218" s="15">
        <v>0</v>
      </c>
      <c r="AO218" s="15">
        <v>0</v>
      </c>
      <c r="AP218" s="15">
        <v>0</v>
      </c>
      <c r="AQ218" s="15">
        <v>0</v>
      </c>
      <c r="AR218" s="15">
        <v>0</v>
      </c>
      <c r="AS218" s="15">
        <v>0</v>
      </c>
      <c r="AT218" s="15">
        <v>0</v>
      </c>
      <c r="AU218" s="15">
        <v>0</v>
      </c>
      <c r="AV218" s="15">
        <v>0</v>
      </c>
      <c r="AW218" s="15">
        <v>0</v>
      </c>
      <c r="AX218" s="15">
        <v>0</v>
      </c>
      <c r="AY218" s="15">
        <v>0</v>
      </c>
    </row>
    <row r="219" spans="1:51">
      <c r="A219" s="1">
        <v>2289</v>
      </c>
      <c r="B219" s="1" t="s">
        <v>270</v>
      </c>
      <c r="C219" s="1">
        <v>1</v>
      </c>
      <c r="D219" s="1" t="s">
        <v>208</v>
      </c>
      <c r="E219" s="1" t="s">
        <v>686</v>
      </c>
      <c r="F219" s="1">
        <v>5</v>
      </c>
      <c r="G219" s="1" t="s">
        <v>272</v>
      </c>
      <c r="H219" s="1">
        <v>0</v>
      </c>
      <c r="I219" s="1" t="s">
        <v>687</v>
      </c>
      <c r="J219" s="15">
        <v>198</v>
      </c>
      <c r="K219" s="15">
        <v>5789</v>
      </c>
      <c r="L219" s="15">
        <v>5049</v>
      </c>
      <c r="M219" s="15">
        <v>732</v>
      </c>
      <c r="N219" s="15">
        <v>5438</v>
      </c>
      <c r="O219" s="15">
        <v>4785</v>
      </c>
      <c r="P219" s="15">
        <v>645</v>
      </c>
      <c r="Q219" s="15">
        <v>38</v>
      </c>
      <c r="R219" s="15">
        <v>103</v>
      </c>
      <c r="S219" s="15">
        <v>84</v>
      </c>
      <c r="T219" s="15">
        <v>19</v>
      </c>
      <c r="U219" s="15">
        <v>53</v>
      </c>
      <c r="V219" s="15">
        <v>41</v>
      </c>
      <c r="W219" s="15">
        <v>12</v>
      </c>
      <c r="X219" s="15">
        <v>160</v>
      </c>
      <c r="Y219" s="15">
        <v>5686</v>
      </c>
      <c r="Z219" s="15">
        <v>4965</v>
      </c>
      <c r="AA219" s="15">
        <v>713</v>
      </c>
      <c r="AB219" s="15">
        <v>5385</v>
      </c>
      <c r="AC219" s="15">
        <v>4744</v>
      </c>
      <c r="AD219" s="15">
        <v>633</v>
      </c>
      <c r="AE219" s="15">
        <v>160</v>
      </c>
      <c r="AF219" s="15">
        <v>5686</v>
      </c>
      <c r="AG219" s="15">
        <v>4965</v>
      </c>
      <c r="AH219" s="15">
        <v>713</v>
      </c>
      <c r="AI219" s="15">
        <v>5385</v>
      </c>
      <c r="AJ219" s="15">
        <v>4744</v>
      </c>
      <c r="AK219" s="15">
        <v>633</v>
      </c>
      <c r="AL219" s="15">
        <v>0</v>
      </c>
      <c r="AM219" s="15">
        <v>0</v>
      </c>
      <c r="AN219" s="15">
        <v>0</v>
      </c>
      <c r="AO219" s="15">
        <v>0</v>
      </c>
      <c r="AP219" s="15">
        <v>0</v>
      </c>
      <c r="AQ219" s="15">
        <v>0</v>
      </c>
      <c r="AR219" s="15">
        <v>0</v>
      </c>
      <c r="AS219" s="15">
        <v>0</v>
      </c>
      <c r="AT219" s="15">
        <v>0</v>
      </c>
      <c r="AU219" s="15">
        <v>0</v>
      </c>
      <c r="AV219" s="15">
        <v>0</v>
      </c>
      <c r="AW219" s="15">
        <v>0</v>
      </c>
      <c r="AX219" s="15">
        <v>0</v>
      </c>
      <c r="AY219" s="15">
        <v>0</v>
      </c>
    </row>
    <row r="220" spans="1:51">
      <c r="A220" s="1">
        <v>2300</v>
      </c>
      <c r="B220" s="1" t="s">
        <v>270</v>
      </c>
      <c r="C220" s="1">
        <v>1</v>
      </c>
      <c r="D220" s="1" t="s">
        <v>208</v>
      </c>
      <c r="E220" s="1" t="s">
        <v>688</v>
      </c>
      <c r="F220" s="1">
        <v>5</v>
      </c>
      <c r="G220" s="1" t="s">
        <v>272</v>
      </c>
      <c r="H220" s="1">
        <v>0</v>
      </c>
      <c r="I220" s="1" t="s">
        <v>689</v>
      </c>
      <c r="J220" s="15">
        <v>35</v>
      </c>
      <c r="K220" s="15">
        <v>887</v>
      </c>
      <c r="L220" s="15">
        <v>746</v>
      </c>
      <c r="M220" s="15">
        <v>141</v>
      </c>
      <c r="N220" s="15">
        <v>823</v>
      </c>
      <c r="O220" s="15">
        <v>693</v>
      </c>
      <c r="P220" s="15">
        <v>130</v>
      </c>
      <c r="Q220" s="15">
        <v>6</v>
      </c>
      <c r="R220" s="15">
        <v>20</v>
      </c>
      <c r="S220" s="15">
        <v>16</v>
      </c>
      <c r="T220" s="15">
        <v>4</v>
      </c>
      <c r="U220" s="15">
        <v>10</v>
      </c>
      <c r="V220" s="15">
        <v>8</v>
      </c>
      <c r="W220" s="15">
        <v>2</v>
      </c>
      <c r="X220" s="15">
        <v>29</v>
      </c>
      <c r="Y220" s="15">
        <v>867</v>
      </c>
      <c r="Z220" s="15">
        <v>730</v>
      </c>
      <c r="AA220" s="15">
        <v>137</v>
      </c>
      <c r="AB220" s="15">
        <v>813</v>
      </c>
      <c r="AC220" s="15">
        <v>685</v>
      </c>
      <c r="AD220" s="15">
        <v>128</v>
      </c>
      <c r="AE220" s="15">
        <v>29</v>
      </c>
      <c r="AF220" s="15">
        <v>867</v>
      </c>
      <c r="AG220" s="15">
        <v>730</v>
      </c>
      <c r="AH220" s="15">
        <v>137</v>
      </c>
      <c r="AI220" s="15">
        <v>813</v>
      </c>
      <c r="AJ220" s="15">
        <v>685</v>
      </c>
      <c r="AK220" s="15">
        <v>128</v>
      </c>
      <c r="AL220" s="15">
        <v>0</v>
      </c>
      <c r="AM220" s="15">
        <v>0</v>
      </c>
      <c r="AN220" s="15">
        <v>0</v>
      </c>
      <c r="AO220" s="15">
        <v>0</v>
      </c>
      <c r="AP220" s="15">
        <v>0</v>
      </c>
      <c r="AQ220" s="15">
        <v>0</v>
      </c>
      <c r="AR220" s="15">
        <v>0</v>
      </c>
      <c r="AS220" s="15">
        <v>0</v>
      </c>
      <c r="AT220" s="15">
        <v>0</v>
      </c>
      <c r="AU220" s="15">
        <v>0</v>
      </c>
      <c r="AV220" s="15">
        <v>0</v>
      </c>
      <c r="AW220" s="15">
        <v>0</v>
      </c>
      <c r="AX220" s="15">
        <v>0</v>
      </c>
      <c r="AY220" s="15">
        <v>0</v>
      </c>
    </row>
    <row r="221" spans="1:51">
      <c r="A221" s="1">
        <v>2311</v>
      </c>
      <c r="B221" s="1" t="s">
        <v>270</v>
      </c>
      <c r="C221" s="1">
        <v>1</v>
      </c>
      <c r="D221" s="1" t="s">
        <v>208</v>
      </c>
      <c r="E221" s="1" t="s">
        <v>690</v>
      </c>
      <c r="F221" s="1">
        <v>5</v>
      </c>
      <c r="G221" s="1" t="s">
        <v>272</v>
      </c>
      <c r="H221" s="1">
        <v>0</v>
      </c>
      <c r="I221" s="1" t="s">
        <v>691</v>
      </c>
      <c r="J221" s="15">
        <v>127</v>
      </c>
      <c r="K221" s="15">
        <v>1561</v>
      </c>
      <c r="L221" s="15">
        <v>1267</v>
      </c>
      <c r="M221" s="15">
        <v>292</v>
      </c>
      <c r="N221" s="15">
        <v>1353</v>
      </c>
      <c r="O221" s="15">
        <v>1096</v>
      </c>
      <c r="P221" s="15">
        <v>255</v>
      </c>
      <c r="Q221" s="15">
        <v>30</v>
      </c>
      <c r="R221" s="15">
        <v>81</v>
      </c>
      <c r="S221" s="15">
        <v>61</v>
      </c>
      <c r="T221" s="15">
        <v>20</v>
      </c>
      <c r="U221" s="15">
        <v>44</v>
      </c>
      <c r="V221" s="15">
        <v>31</v>
      </c>
      <c r="W221" s="15">
        <v>13</v>
      </c>
      <c r="X221" s="15">
        <v>97</v>
      </c>
      <c r="Y221" s="15">
        <v>1480</v>
      </c>
      <c r="Z221" s="15">
        <v>1206</v>
      </c>
      <c r="AA221" s="15">
        <v>272</v>
      </c>
      <c r="AB221" s="15">
        <v>1309</v>
      </c>
      <c r="AC221" s="15">
        <v>1065</v>
      </c>
      <c r="AD221" s="15">
        <v>242</v>
      </c>
      <c r="AE221" s="15">
        <v>96</v>
      </c>
      <c r="AF221" s="15">
        <v>1475</v>
      </c>
      <c r="AG221" s="15">
        <v>1201</v>
      </c>
      <c r="AH221" s="15">
        <v>272</v>
      </c>
      <c r="AI221" s="15">
        <v>1304</v>
      </c>
      <c r="AJ221" s="15">
        <v>1060</v>
      </c>
      <c r="AK221" s="15">
        <v>242</v>
      </c>
      <c r="AL221" s="15">
        <v>1</v>
      </c>
      <c r="AM221" s="15">
        <v>5</v>
      </c>
      <c r="AN221" s="15">
        <v>5</v>
      </c>
      <c r="AO221" s="15">
        <v>0</v>
      </c>
      <c r="AP221" s="15">
        <v>5</v>
      </c>
      <c r="AQ221" s="15">
        <v>5</v>
      </c>
      <c r="AR221" s="15">
        <v>0</v>
      </c>
      <c r="AS221" s="15">
        <v>0</v>
      </c>
      <c r="AT221" s="15">
        <v>0</v>
      </c>
      <c r="AU221" s="15">
        <v>0</v>
      </c>
      <c r="AV221" s="15">
        <v>0</v>
      </c>
      <c r="AW221" s="15">
        <v>0</v>
      </c>
      <c r="AX221" s="15">
        <v>0</v>
      </c>
      <c r="AY221" s="15">
        <v>0</v>
      </c>
    </row>
    <row r="222" spans="1:51">
      <c r="A222" s="1">
        <v>2322</v>
      </c>
      <c r="B222" s="1" t="s">
        <v>270</v>
      </c>
      <c r="C222" s="1">
        <v>1</v>
      </c>
      <c r="D222" s="1" t="s">
        <v>208</v>
      </c>
      <c r="E222" s="1" t="s">
        <v>692</v>
      </c>
      <c r="F222" s="1">
        <v>5</v>
      </c>
      <c r="G222" s="1" t="s">
        <v>272</v>
      </c>
      <c r="H222" s="1">
        <v>0</v>
      </c>
      <c r="I222" s="1" t="s">
        <v>693</v>
      </c>
      <c r="J222" s="15">
        <v>155</v>
      </c>
      <c r="K222" s="15">
        <v>7049</v>
      </c>
      <c r="L222" s="15">
        <v>6296</v>
      </c>
      <c r="M222" s="15">
        <v>753</v>
      </c>
      <c r="N222" s="15">
        <v>6767</v>
      </c>
      <c r="O222" s="15">
        <v>6080</v>
      </c>
      <c r="P222" s="15">
        <v>687</v>
      </c>
      <c r="Q222" s="15">
        <v>18</v>
      </c>
      <c r="R222" s="15">
        <v>60</v>
      </c>
      <c r="S222" s="15">
        <v>47</v>
      </c>
      <c r="T222" s="15">
        <v>13</v>
      </c>
      <c r="U222" s="15">
        <v>33</v>
      </c>
      <c r="V222" s="15">
        <v>27</v>
      </c>
      <c r="W222" s="15">
        <v>6</v>
      </c>
      <c r="X222" s="15">
        <v>137</v>
      </c>
      <c r="Y222" s="15">
        <v>6989</v>
      </c>
      <c r="Z222" s="15">
        <v>6249</v>
      </c>
      <c r="AA222" s="15">
        <v>740</v>
      </c>
      <c r="AB222" s="15">
        <v>6734</v>
      </c>
      <c r="AC222" s="15">
        <v>6053</v>
      </c>
      <c r="AD222" s="15">
        <v>681</v>
      </c>
      <c r="AE222" s="15">
        <v>137</v>
      </c>
      <c r="AF222" s="15">
        <v>6989</v>
      </c>
      <c r="AG222" s="15">
        <v>6249</v>
      </c>
      <c r="AH222" s="15">
        <v>740</v>
      </c>
      <c r="AI222" s="15">
        <v>6734</v>
      </c>
      <c r="AJ222" s="15">
        <v>6053</v>
      </c>
      <c r="AK222" s="15">
        <v>681</v>
      </c>
      <c r="AL222" s="15">
        <v>0</v>
      </c>
      <c r="AM222" s="15">
        <v>0</v>
      </c>
      <c r="AN222" s="15">
        <v>0</v>
      </c>
      <c r="AO222" s="15">
        <v>0</v>
      </c>
      <c r="AP222" s="15">
        <v>0</v>
      </c>
      <c r="AQ222" s="15">
        <v>0</v>
      </c>
      <c r="AR222" s="15">
        <v>0</v>
      </c>
      <c r="AS222" s="15">
        <v>0</v>
      </c>
      <c r="AT222" s="15">
        <v>0</v>
      </c>
      <c r="AU222" s="15">
        <v>0</v>
      </c>
      <c r="AV222" s="15">
        <v>0</v>
      </c>
      <c r="AW222" s="15">
        <v>0</v>
      </c>
      <c r="AX222" s="15">
        <v>0</v>
      </c>
      <c r="AY222" s="15">
        <v>0</v>
      </c>
    </row>
    <row r="223" spans="1:51">
      <c r="A223" s="1">
        <v>2333</v>
      </c>
      <c r="B223" s="1" t="s">
        <v>270</v>
      </c>
      <c r="C223" s="1">
        <v>1</v>
      </c>
      <c r="D223" s="1" t="s">
        <v>208</v>
      </c>
      <c r="E223" s="1" t="s">
        <v>694</v>
      </c>
      <c r="F223" s="1">
        <v>5</v>
      </c>
      <c r="G223" s="1" t="s">
        <v>272</v>
      </c>
      <c r="H223" s="1">
        <v>0</v>
      </c>
      <c r="I223" s="1" t="s">
        <v>695</v>
      </c>
      <c r="J223" s="15">
        <v>567</v>
      </c>
      <c r="K223" s="15">
        <v>8333</v>
      </c>
      <c r="L223" s="15">
        <v>6814</v>
      </c>
      <c r="M223" s="15">
        <v>1515</v>
      </c>
      <c r="N223" s="15">
        <v>7375</v>
      </c>
      <c r="O223" s="15">
        <v>6080</v>
      </c>
      <c r="P223" s="15">
        <v>1291</v>
      </c>
      <c r="Q223" s="15">
        <v>208</v>
      </c>
      <c r="R223" s="15">
        <v>500</v>
      </c>
      <c r="S223" s="15">
        <v>355</v>
      </c>
      <c r="T223" s="15">
        <v>145</v>
      </c>
      <c r="U223" s="15">
        <v>216</v>
      </c>
      <c r="V223" s="15">
        <v>129</v>
      </c>
      <c r="W223" s="15">
        <v>87</v>
      </c>
      <c r="X223" s="15">
        <v>359</v>
      </c>
      <c r="Y223" s="15">
        <v>7833</v>
      </c>
      <c r="Z223" s="15">
        <v>6459</v>
      </c>
      <c r="AA223" s="15">
        <v>1370</v>
      </c>
      <c r="AB223" s="15">
        <v>7159</v>
      </c>
      <c r="AC223" s="15">
        <v>5951</v>
      </c>
      <c r="AD223" s="15">
        <v>1204</v>
      </c>
      <c r="AE223" s="15">
        <v>359</v>
      </c>
      <c r="AF223" s="15">
        <v>7833</v>
      </c>
      <c r="AG223" s="15">
        <v>6459</v>
      </c>
      <c r="AH223" s="15">
        <v>1370</v>
      </c>
      <c r="AI223" s="15">
        <v>7159</v>
      </c>
      <c r="AJ223" s="15">
        <v>5951</v>
      </c>
      <c r="AK223" s="15">
        <v>1204</v>
      </c>
      <c r="AL223" s="15">
        <v>0</v>
      </c>
      <c r="AM223" s="15">
        <v>0</v>
      </c>
      <c r="AN223" s="15">
        <v>0</v>
      </c>
      <c r="AO223" s="15">
        <v>0</v>
      </c>
      <c r="AP223" s="15">
        <v>0</v>
      </c>
      <c r="AQ223" s="15">
        <v>0</v>
      </c>
      <c r="AR223" s="15">
        <v>0</v>
      </c>
      <c r="AS223" s="15">
        <v>0</v>
      </c>
      <c r="AT223" s="15">
        <v>0</v>
      </c>
      <c r="AU223" s="15">
        <v>0</v>
      </c>
      <c r="AV223" s="15">
        <v>0</v>
      </c>
      <c r="AW223" s="15">
        <v>0</v>
      </c>
      <c r="AX223" s="15">
        <v>0</v>
      </c>
      <c r="AY223" s="15">
        <v>0</v>
      </c>
    </row>
    <row r="224" spans="1:51">
      <c r="A224" s="1">
        <v>2344</v>
      </c>
      <c r="B224" s="1" t="s">
        <v>270</v>
      </c>
      <c r="C224" s="1">
        <v>1</v>
      </c>
      <c r="D224" s="1" t="s">
        <v>208</v>
      </c>
      <c r="E224" s="1" t="s">
        <v>696</v>
      </c>
      <c r="F224" s="1">
        <v>5</v>
      </c>
      <c r="G224" s="1" t="s">
        <v>272</v>
      </c>
      <c r="H224" s="1">
        <v>0</v>
      </c>
      <c r="I224" s="1" t="s">
        <v>697</v>
      </c>
      <c r="J224" s="15">
        <v>26</v>
      </c>
      <c r="K224" s="15">
        <v>583</v>
      </c>
      <c r="L224" s="15">
        <v>434</v>
      </c>
      <c r="M224" s="15">
        <v>149</v>
      </c>
      <c r="N224" s="15">
        <v>533</v>
      </c>
      <c r="O224" s="15">
        <v>396</v>
      </c>
      <c r="P224" s="15">
        <v>137</v>
      </c>
      <c r="Q224" s="15">
        <v>2</v>
      </c>
      <c r="R224" s="15">
        <v>5</v>
      </c>
      <c r="S224" s="15">
        <v>4</v>
      </c>
      <c r="T224" s="15">
        <v>1</v>
      </c>
      <c r="U224" s="15">
        <v>3</v>
      </c>
      <c r="V224" s="15">
        <v>2</v>
      </c>
      <c r="W224" s="15">
        <v>1</v>
      </c>
      <c r="X224" s="15">
        <v>24</v>
      </c>
      <c r="Y224" s="15">
        <v>578</v>
      </c>
      <c r="Z224" s="15">
        <v>430</v>
      </c>
      <c r="AA224" s="15">
        <v>148</v>
      </c>
      <c r="AB224" s="15">
        <v>530</v>
      </c>
      <c r="AC224" s="15">
        <v>394</v>
      </c>
      <c r="AD224" s="15">
        <v>136</v>
      </c>
      <c r="AE224" s="15">
        <v>24</v>
      </c>
      <c r="AF224" s="15">
        <v>578</v>
      </c>
      <c r="AG224" s="15">
        <v>430</v>
      </c>
      <c r="AH224" s="15">
        <v>148</v>
      </c>
      <c r="AI224" s="15">
        <v>530</v>
      </c>
      <c r="AJ224" s="15">
        <v>394</v>
      </c>
      <c r="AK224" s="15">
        <v>136</v>
      </c>
      <c r="AL224" s="15">
        <v>0</v>
      </c>
      <c r="AM224" s="15">
        <v>0</v>
      </c>
      <c r="AN224" s="15">
        <v>0</v>
      </c>
      <c r="AO224" s="15">
        <v>0</v>
      </c>
      <c r="AP224" s="15">
        <v>0</v>
      </c>
      <c r="AQ224" s="15">
        <v>0</v>
      </c>
      <c r="AR224" s="15">
        <v>0</v>
      </c>
      <c r="AS224" s="15">
        <v>0</v>
      </c>
      <c r="AT224" s="15">
        <v>0</v>
      </c>
      <c r="AU224" s="15">
        <v>0</v>
      </c>
      <c r="AV224" s="15">
        <v>0</v>
      </c>
      <c r="AW224" s="15">
        <v>0</v>
      </c>
      <c r="AX224" s="15">
        <v>0</v>
      </c>
      <c r="AY224" s="15">
        <v>0</v>
      </c>
    </row>
    <row r="225" spans="1:51">
      <c r="A225" s="1">
        <v>2355</v>
      </c>
      <c r="B225" s="1" t="s">
        <v>270</v>
      </c>
      <c r="C225" s="1">
        <v>1</v>
      </c>
      <c r="D225" s="1" t="s">
        <v>208</v>
      </c>
      <c r="E225" s="1" t="s">
        <v>698</v>
      </c>
      <c r="F225" s="1">
        <v>5</v>
      </c>
      <c r="G225" s="1" t="s">
        <v>272</v>
      </c>
      <c r="H225" s="1">
        <v>0</v>
      </c>
      <c r="I225" s="1" t="s">
        <v>699</v>
      </c>
      <c r="J225" s="15">
        <v>393</v>
      </c>
      <c r="K225" s="15">
        <v>5735</v>
      </c>
      <c r="L225" s="15">
        <v>4699</v>
      </c>
      <c r="M225" s="15">
        <v>1036</v>
      </c>
      <c r="N225" s="15">
        <v>5002</v>
      </c>
      <c r="O225" s="15">
        <v>4128</v>
      </c>
      <c r="P225" s="15">
        <v>874</v>
      </c>
      <c r="Q225" s="15">
        <v>93</v>
      </c>
      <c r="R225" s="15">
        <v>244</v>
      </c>
      <c r="S225" s="15">
        <v>183</v>
      </c>
      <c r="T225" s="15">
        <v>61</v>
      </c>
      <c r="U225" s="15">
        <v>122</v>
      </c>
      <c r="V225" s="15">
        <v>80</v>
      </c>
      <c r="W225" s="15">
        <v>42</v>
      </c>
      <c r="X225" s="15">
        <v>300</v>
      </c>
      <c r="Y225" s="15">
        <v>5491</v>
      </c>
      <c r="Z225" s="15">
        <v>4516</v>
      </c>
      <c r="AA225" s="15">
        <v>975</v>
      </c>
      <c r="AB225" s="15">
        <v>4880</v>
      </c>
      <c r="AC225" s="15">
        <v>4048</v>
      </c>
      <c r="AD225" s="15">
        <v>832</v>
      </c>
      <c r="AE225" s="15">
        <v>300</v>
      </c>
      <c r="AF225" s="15">
        <v>5491</v>
      </c>
      <c r="AG225" s="15">
        <v>4516</v>
      </c>
      <c r="AH225" s="15">
        <v>975</v>
      </c>
      <c r="AI225" s="15">
        <v>4880</v>
      </c>
      <c r="AJ225" s="15">
        <v>4048</v>
      </c>
      <c r="AK225" s="15">
        <v>832</v>
      </c>
      <c r="AL225" s="15">
        <v>0</v>
      </c>
      <c r="AM225" s="15">
        <v>0</v>
      </c>
      <c r="AN225" s="15">
        <v>0</v>
      </c>
      <c r="AO225" s="15">
        <v>0</v>
      </c>
      <c r="AP225" s="15">
        <v>0</v>
      </c>
      <c r="AQ225" s="15">
        <v>0</v>
      </c>
      <c r="AR225" s="15">
        <v>0</v>
      </c>
      <c r="AS225" s="15">
        <v>0</v>
      </c>
      <c r="AT225" s="15">
        <v>0</v>
      </c>
      <c r="AU225" s="15">
        <v>0</v>
      </c>
      <c r="AV225" s="15">
        <v>0</v>
      </c>
      <c r="AW225" s="15">
        <v>0</v>
      </c>
      <c r="AX225" s="15">
        <v>0</v>
      </c>
      <c r="AY225" s="15">
        <v>0</v>
      </c>
    </row>
    <row r="226" spans="1:51">
      <c r="A226" s="1">
        <v>2366</v>
      </c>
      <c r="B226" s="1" t="s">
        <v>270</v>
      </c>
      <c r="C226" s="1">
        <v>1</v>
      </c>
      <c r="D226" s="1" t="s">
        <v>208</v>
      </c>
      <c r="E226" s="1" t="s">
        <v>700</v>
      </c>
      <c r="F226" s="1">
        <v>4</v>
      </c>
      <c r="G226" s="1" t="s">
        <v>272</v>
      </c>
      <c r="H226" s="1">
        <v>0</v>
      </c>
      <c r="I226" s="1" t="s">
        <v>701</v>
      </c>
      <c r="J226" s="15">
        <v>231</v>
      </c>
      <c r="K226" s="15">
        <v>8567</v>
      </c>
      <c r="L226" s="15">
        <v>6105</v>
      </c>
      <c r="M226" s="15">
        <v>2462</v>
      </c>
      <c r="N226" s="15">
        <v>8175</v>
      </c>
      <c r="O226" s="15">
        <v>5808</v>
      </c>
      <c r="P226" s="15">
        <v>2367</v>
      </c>
      <c r="Q226" s="15">
        <v>29</v>
      </c>
      <c r="R226" s="15">
        <v>100</v>
      </c>
      <c r="S226" s="15">
        <v>61</v>
      </c>
      <c r="T226" s="15">
        <v>39</v>
      </c>
      <c r="U226" s="15">
        <v>58</v>
      </c>
      <c r="V226" s="15">
        <v>28</v>
      </c>
      <c r="W226" s="15">
        <v>30</v>
      </c>
      <c r="X226" s="15">
        <v>202</v>
      </c>
      <c r="Y226" s="15">
        <v>8467</v>
      </c>
      <c r="Z226" s="15">
        <v>6044</v>
      </c>
      <c r="AA226" s="15">
        <v>2423</v>
      </c>
      <c r="AB226" s="15">
        <v>8117</v>
      </c>
      <c r="AC226" s="15">
        <v>5780</v>
      </c>
      <c r="AD226" s="15">
        <v>2337</v>
      </c>
      <c r="AE226" s="15">
        <v>201</v>
      </c>
      <c r="AF226" s="15">
        <v>8460</v>
      </c>
      <c r="AG226" s="15">
        <v>6039</v>
      </c>
      <c r="AH226" s="15">
        <v>2421</v>
      </c>
      <c r="AI226" s="15">
        <v>8117</v>
      </c>
      <c r="AJ226" s="15">
        <v>5780</v>
      </c>
      <c r="AK226" s="15">
        <v>2337</v>
      </c>
      <c r="AL226" s="15">
        <v>1</v>
      </c>
      <c r="AM226" s="15">
        <v>7</v>
      </c>
      <c r="AN226" s="15">
        <v>5</v>
      </c>
      <c r="AO226" s="15">
        <v>2</v>
      </c>
      <c r="AP226" s="15">
        <v>0</v>
      </c>
      <c r="AQ226" s="15">
        <v>0</v>
      </c>
      <c r="AR226" s="15">
        <v>0</v>
      </c>
      <c r="AS226" s="15">
        <v>0</v>
      </c>
      <c r="AT226" s="15">
        <v>0</v>
      </c>
      <c r="AU226" s="15">
        <v>0</v>
      </c>
      <c r="AV226" s="15">
        <v>0</v>
      </c>
      <c r="AW226" s="15">
        <v>0</v>
      </c>
      <c r="AX226" s="15">
        <v>0</v>
      </c>
      <c r="AY226" s="15">
        <v>0</v>
      </c>
    </row>
    <row r="227" spans="1:51">
      <c r="A227" s="1">
        <v>2377</v>
      </c>
      <c r="B227" s="1" t="s">
        <v>270</v>
      </c>
      <c r="C227" s="1">
        <v>1</v>
      </c>
      <c r="D227" s="1" t="s">
        <v>208</v>
      </c>
      <c r="E227" s="1" t="s">
        <v>702</v>
      </c>
      <c r="F227" s="1">
        <v>5</v>
      </c>
      <c r="G227" s="1" t="s">
        <v>272</v>
      </c>
      <c r="H227" s="1">
        <v>0</v>
      </c>
      <c r="I227" s="1" t="s">
        <v>703</v>
      </c>
      <c r="J227" s="15">
        <v>8</v>
      </c>
      <c r="K227" s="15">
        <v>60</v>
      </c>
      <c r="L227" s="15">
        <v>45</v>
      </c>
      <c r="M227" s="15">
        <v>15</v>
      </c>
      <c r="N227" s="15">
        <v>55</v>
      </c>
      <c r="O227" s="15">
        <v>41</v>
      </c>
      <c r="P227" s="15">
        <v>14</v>
      </c>
      <c r="Q227" s="15">
        <v>0</v>
      </c>
      <c r="R227" s="15">
        <v>0</v>
      </c>
      <c r="S227" s="15">
        <v>0</v>
      </c>
      <c r="T227" s="15">
        <v>0</v>
      </c>
      <c r="U227" s="15">
        <v>0</v>
      </c>
      <c r="V227" s="15">
        <v>0</v>
      </c>
      <c r="W227" s="15">
        <v>0</v>
      </c>
      <c r="X227" s="15">
        <v>8</v>
      </c>
      <c r="Y227" s="15">
        <v>60</v>
      </c>
      <c r="Z227" s="15">
        <v>45</v>
      </c>
      <c r="AA227" s="15">
        <v>15</v>
      </c>
      <c r="AB227" s="15">
        <v>55</v>
      </c>
      <c r="AC227" s="15">
        <v>41</v>
      </c>
      <c r="AD227" s="15">
        <v>14</v>
      </c>
      <c r="AE227" s="15">
        <v>8</v>
      </c>
      <c r="AF227" s="15">
        <v>60</v>
      </c>
      <c r="AG227" s="15">
        <v>45</v>
      </c>
      <c r="AH227" s="15">
        <v>15</v>
      </c>
      <c r="AI227" s="15">
        <v>55</v>
      </c>
      <c r="AJ227" s="15">
        <v>41</v>
      </c>
      <c r="AK227" s="15">
        <v>14</v>
      </c>
      <c r="AL227" s="15">
        <v>0</v>
      </c>
      <c r="AM227" s="15">
        <v>0</v>
      </c>
      <c r="AN227" s="15">
        <v>0</v>
      </c>
      <c r="AO227" s="15">
        <v>0</v>
      </c>
      <c r="AP227" s="15">
        <v>0</v>
      </c>
      <c r="AQ227" s="15">
        <v>0</v>
      </c>
      <c r="AR227" s="15">
        <v>0</v>
      </c>
      <c r="AS227" s="15">
        <v>0</v>
      </c>
      <c r="AT227" s="15">
        <v>0</v>
      </c>
      <c r="AU227" s="15">
        <v>0</v>
      </c>
      <c r="AV227" s="15">
        <v>0</v>
      </c>
      <c r="AW227" s="15">
        <v>0</v>
      </c>
      <c r="AX227" s="15">
        <v>0</v>
      </c>
      <c r="AY227" s="15">
        <v>0</v>
      </c>
    </row>
    <row r="228" spans="1:51">
      <c r="A228" s="1">
        <v>2388</v>
      </c>
      <c r="B228" s="1" t="s">
        <v>270</v>
      </c>
      <c r="C228" s="1">
        <v>1</v>
      </c>
      <c r="D228" s="1" t="s">
        <v>208</v>
      </c>
      <c r="E228" s="1" t="s">
        <v>704</v>
      </c>
      <c r="F228" s="1">
        <v>5</v>
      </c>
      <c r="G228" s="1" t="s">
        <v>272</v>
      </c>
      <c r="H228" s="1">
        <v>0</v>
      </c>
      <c r="I228" s="1" t="s">
        <v>705</v>
      </c>
      <c r="J228" s="15">
        <v>24</v>
      </c>
      <c r="K228" s="15">
        <v>2910</v>
      </c>
      <c r="L228" s="15">
        <v>2100</v>
      </c>
      <c r="M228" s="15">
        <v>810</v>
      </c>
      <c r="N228" s="15">
        <v>2851</v>
      </c>
      <c r="O228" s="15">
        <v>2057</v>
      </c>
      <c r="P228" s="15">
        <v>794</v>
      </c>
      <c r="Q228" s="15">
        <v>2</v>
      </c>
      <c r="R228" s="15">
        <v>4</v>
      </c>
      <c r="S228" s="15">
        <v>3</v>
      </c>
      <c r="T228" s="15">
        <v>1</v>
      </c>
      <c r="U228" s="15">
        <v>2</v>
      </c>
      <c r="V228" s="15">
        <v>1</v>
      </c>
      <c r="W228" s="15">
        <v>1</v>
      </c>
      <c r="X228" s="15">
        <v>22</v>
      </c>
      <c r="Y228" s="15">
        <v>2906</v>
      </c>
      <c r="Z228" s="15">
        <v>2097</v>
      </c>
      <c r="AA228" s="15">
        <v>809</v>
      </c>
      <c r="AB228" s="15">
        <v>2849</v>
      </c>
      <c r="AC228" s="15">
        <v>2056</v>
      </c>
      <c r="AD228" s="15">
        <v>793</v>
      </c>
      <c r="AE228" s="15">
        <v>22</v>
      </c>
      <c r="AF228" s="15">
        <v>2906</v>
      </c>
      <c r="AG228" s="15">
        <v>2097</v>
      </c>
      <c r="AH228" s="15">
        <v>809</v>
      </c>
      <c r="AI228" s="15">
        <v>2849</v>
      </c>
      <c r="AJ228" s="15">
        <v>2056</v>
      </c>
      <c r="AK228" s="15">
        <v>793</v>
      </c>
      <c r="AL228" s="15">
        <v>0</v>
      </c>
      <c r="AM228" s="15">
        <v>0</v>
      </c>
      <c r="AN228" s="15">
        <v>0</v>
      </c>
      <c r="AO228" s="15">
        <v>0</v>
      </c>
      <c r="AP228" s="15">
        <v>0</v>
      </c>
      <c r="AQ228" s="15">
        <v>0</v>
      </c>
      <c r="AR228" s="15">
        <v>0</v>
      </c>
      <c r="AS228" s="15">
        <v>0</v>
      </c>
      <c r="AT228" s="15">
        <v>0</v>
      </c>
      <c r="AU228" s="15">
        <v>0</v>
      </c>
      <c r="AV228" s="15">
        <v>0</v>
      </c>
      <c r="AW228" s="15">
        <v>0</v>
      </c>
      <c r="AX228" s="15">
        <v>0</v>
      </c>
      <c r="AY228" s="15">
        <v>0</v>
      </c>
    </row>
    <row r="229" spans="1:51">
      <c r="A229" s="1">
        <v>2399</v>
      </c>
      <c r="B229" s="1" t="s">
        <v>270</v>
      </c>
      <c r="C229" s="1">
        <v>1</v>
      </c>
      <c r="D229" s="1" t="s">
        <v>208</v>
      </c>
      <c r="E229" s="1" t="s">
        <v>706</v>
      </c>
      <c r="F229" s="1">
        <v>5</v>
      </c>
      <c r="G229" s="1" t="s">
        <v>272</v>
      </c>
      <c r="H229" s="1">
        <v>0</v>
      </c>
      <c r="I229" s="1" t="s">
        <v>707</v>
      </c>
      <c r="J229" s="15">
        <v>35</v>
      </c>
      <c r="K229" s="15">
        <v>891</v>
      </c>
      <c r="L229" s="15">
        <v>687</v>
      </c>
      <c r="M229" s="15">
        <v>204</v>
      </c>
      <c r="N229" s="15">
        <v>841</v>
      </c>
      <c r="O229" s="15">
        <v>648</v>
      </c>
      <c r="P229" s="15">
        <v>193</v>
      </c>
      <c r="Q229" s="15">
        <v>4</v>
      </c>
      <c r="R229" s="15">
        <v>9</v>
      </c>
      <c r="S229" s="15">
        <v>6</v>
      </c>
      <c r="T229" s="15">
        <v>3</v>
      </c>
      <c r="U229" s="15">
        <v>5</v>
      </c>
      <c r="V229" s="15">
        <v>2</v>
      </c>
      <c r="W229" s="15">
        <v>3</v>
      </c>
      <c r="X229" s="15">
        <v>31</v>
      </c>
      <c r="Y229" s="15">
        <v>882</v>
      </c>
      <c r="Z229" s="15">
        <v>681</v>
      </c>
      <c r="AA229" s="15">
        <v>201</v>
      </c>
      <c r="AB229" s="15">
        <v>836</v>
      </c>
      <c r="AC229" s="15">
        <v>646</v>
      </c>
      <c r="AD229" s="15">
        <v>190</v>
      </c>
      <c r="AE229" s="15">
        <v>31</v>
      </c>
      <c r="AF229" s="15">
        <v>882</v>
      </c>
      <c r="AG229" s="15">
        <v>681</v>
      </c>
      <c r="AH229" s="15">
        <v>201</v>
      </c>
      <c r="AI229" s="15">
        <v>836</v>
      </c>
      <c r="AJ229" s="15">
        <v>646</v>
      </c>
      <c r="AK229" s="15">
        <v>190</v>
      </c>
      <c r="AL229" s="15">
        <v>0</v>
      </c>
      <c r="AM229" s="15">
        <v>0</v>
      </c>
      <c r="AN229" s="15">
        <v>0</v>
      </c>
      <c r="AO229" s="15">
        <v>0</v>
      </c>
      <c r="AP229" s="15">
        <v>0</v>
      </c>
      <c r="AQ229" s="15">
        <v>0</v>
      </c>
      <c r="AR229" s="15">
        <v>0</v>
      </c>
      <c r="AS229" s="15">
        <v>0</v>
      </c>
      <c r="AT229" s="15">
        <v>0</v>
      </c>
      <c r="AU229" s="15">
        <v>0</v>
      </c>
      <c r="AV229" s="15">
        <v>0</v>
      </c>
      <c r="AW229" s="15">
        <v>0</v>
      </c>
      <c r="AX229" s="15">
        <v>0</v>
      </c>
      <c r="AY229" s="15">
        <v>0</v>
      </c>
    </row>
    <row r="230" spans="1:51">
      <c r="A230" s="1">
        <v>2410</v>
      </c>
      <c r="B230" s="1" t="s">
        <v>270</v>
      </c>
      <c r="C230" s="1">
        <v>1</v>
      </c>
      <c r="D230" s="1" t="s">
        <v>208</v>
      </c>
      <c r="E230" s="1" t="s">
        <v>708</v>
      </c>
      <c r="F230" s="1">
        <v>5</v>
      </c>
      <c r="G230" s="1" t="s">
        <v>272</v>
      </c>
      <c r="H230" s="1">
        <v>0</v>
      </c>
      <c r="I230" s="1" t="s">
        <v>709</v>
      </c>
      <c r="J230" s="15">
        <v>86</v>
      </c>
      <c r="K230" s="15">
        <v>2463</v>
      </c>
      <c r="L230" s="15">
        <v>1784</v>
      </c>
      <c r="M230" s="15">
        <v>679</v>
      </c>
      <c r="N230" s="15">
        <v>2314</v>
      </c>
      <c r="O230" s="15">
        <v>1670</v>
      </c>
      <c r="P230" s="15">
        <v>644</v>
      </c>
      <c r="Q230" s="15">
        <v>9</v>
      </c>
      <c r="R230" s="15">
        <v>33</v>
      </c>
      <c r="S230" s="15">
        <v>20</v>
      </c>
      <c r="T230" s="15">
        <v>13</v>
      </c>
      <c r="U230" s="15">
        <v>19</v>
      </c>
      <c r="V230" s="15">
        <v>9</v>
      </c>
      <c r="W230" s="15">
        <v>10</v>
      </c>
      <c r="X230" s="15">
        <v>77</v>
      </c>
      <c r="Y230" s="15">
        <v>2430</v>
      </c>
      <c r="Z230" s="15">
        <v>1764</v>
      </c>
      <c r="AA230" s="15">
        <v>666</v>
      </c>
      <c r="AB230" s="15">
        <v>2295</v>
      </c>
      <c r="AC230" s="15">
        <v>1661</v>
      </c>
      <c r="AD230" s="15">
        <v>634</v>
      </c>
      <c r="AE230" s="15">
        <v>76</v>
      </c>
      <c r="AF230" s="15">
        <v>2423</v>
      </c>
      <c r="AG230" s="15">
        <v>1759</v>
      </c>
      <c r="AH230" s="15">
        <v>664</v>
      </c>
      <c r="AI230" s="15">
        <v>2295</v>
      </c>
      <c r="AJ230" s="15">
        <v>1661</v>
      </c>
      <c r="AK230" s="15">
        <v>634</v>
      </c>
      <c r="AL230" s="15">
        <v>1</v>
      </c>
      <c r="AM230" s="15">
        <v>7</v>
      </c>
      <c r="AN230" s="15">
        <v>5</v>
      </c>
      <c r="AO230" s="15">
        <v>2</v>
      </c>
      <c r="AP230" s="15">
        <v>0</v>
      </c>
      <c r="AQ230" s="15">
        <v>0</v>
      </c>
      <c r="AR230" s="15">
        <v>0</v>
      </c>
      <c r="AS230" s="15">
        <v>0</v>
      </c>
      <c r="AT230" s="15">
        <v>0</v>
      </c>
      <c r="AU230" s="15">
        <v>0</v>
      </c>
      <c r="AV230" s="15">
        <v>0</v>
      </c>
      <c r="AW230" s="15">
        <v>0</v>
      </c>
      <c r="AX230" s="15">
        <v>0</v>
      </c>
      <c r="AY230" s="15">
        <v>0</v>
      </c>
    </row>
    <row r="231" spans="1:51">
      <c r="A231" s="1">
        <v>2421</v>
      </c>
      <c r="B231" s="1" t="s">
        <v>270</v>
      </c>
      <c r="C231" s="1">
        <v>1</v>
      </c>
      <c r="D231" s="1" t="s">
        <v>208</v>
      </c>
      <c r="E231" s="1" t="s">
        <v>710</v>
      </c>
      <c r="F231" s="1">
        <v>5</v>
      </c>
      <c r="G231" s="1" t="s">
        <v>272</v>
      </c>
      <c r="H231" s="1">
        <v>0</v>
      </c>
      <c r="I231" s="1" t="s">
        <v>711</v>
      </c>
      <c r="J231" s="15">
        <v>69</v>
      </c>
      <c r="K231" s="15">
        <v>2054</v>
      </c>
      <c r="L231" s="15">
        <v>1323</v>
      </c>
      <c r="M231" s="15">
        <v>731</v>
      </c>
      <c r="N231" s="15">
        <v>1940</v>
      </c>
      <c r="O231" s="15">
        <v>1240</v>
      </c>
      <c r="P231" s="15">
        <v>700</v>
      </c>
      <c r="Q231" s="15">
        <v>13</v>
      </c>
      <c r="R231" s="15">
        <v>52</v>
      </c>
      <c r="S231" s="15">
        <v>31</v>
      </c>
      <c r="T231" s="15">
        <v>21</v>
      </c>
      <c r="U231" s="15">
        <v>32</v>
      </c>
      <c r="V231" s="15">
        <v>16</v>
      </c>
      <c r="W231" s="15">
        <v>16</v>
      </c>
      <c r="X231" s="15">
        <v>56</v>
      </c>
      <c r="Y231" s="15">
        <v>2002</v>
      </c>
      <c r="Z231" s="15">
        <v>1292</v>
      </c>
      <c r="AA231" s="15">
        <v>710</v>
      </c>
      <c r="AB231" s="15">
        <v>1908</v>
      </c>
      <c r="AC231" s="15">
        <v>1224</v>
      </c>
      <c r="AD231" s="15">
        <v>684</v>
      </c>
      <c r="AE231" s="15">
        <v>56</v>
      </c>
      <c r="AF231" s="15">
        <v>2002</v>
      </c>
      <c r="AG231" s="15">
        <v>1292</v>
      </c>
      <c r="AH231" s="15">
        <v>710</v>
      </c>
      <c r="AI231" s="15">
        <v>1908</v>
      </c>
      <c r="AJ231" s="15">
        <v>1224</v>
      </c>
      <c r="AK231" s="15">
        <v>684</v>
      </c>
      <c r="AL231" s="15">
        <v>0</v>
      </c>
      <c r="AM231" s="15">
        <v>0</v>
      </c>
      <c r="AN231" s="15">
        <v>0</v>
      </c>
      <c r="AO231" s="15">
        <v>0</v>
      </c>
      <c r="AP231" s="15">
        <v>0</v>
      </c>
      <c r="AQ231" s="15">
        <v>0</v>
      </c>
      <c r="AR231" s="15">
        <v>0</v>
      </c>
      <c r="AS231" s="15">
        <v>0</v>
      </c>
      <c r="AT231" s="15">
        <v>0</v>
      </c>
      <c r="AU231" s="15">
        <v>0</v>
      </c>
      <c r="AV231" s="15">
        <v>0</v>
      </c>
      <c r="AW231" s="15">
        <v>0</v>
      </c>
      <c r="AX231" s="15">
        <v>0</v>
      </c>
      <c r="AY231" s="15">
        <v>0</v>
      </c>
    </row>
    <row r="232" spans="1:51">
      <c r="A232" s="1">
        <v>2432</v>
      </c>
      <c r="B232" s="1" t="s">
        <v>270</v>
      </c>
      <c r="C232" s="1">
        <v>1</v>
      </c>
      <c r="D232" s="1" t="s">
        <v>208</v>
      </c>
      <c r="E232" s="1" t="s">
        <v>712</v>
      </c>
      <c r="F232" s="1">
        <v>5</v>
      </c>
      <c r="G232" s="1" t="s">
        <v>272</v>
      </c>
      <c r="H232" s="1">
        <v>0</v>
      </c>
      <c r="I232" s="1" t="s">
        <v>713</v>
      </c>
      <c r="J232" s="15">
        <v>8</v>
      </c>
      <c r="K232" s="15">
        <v>183</v>
      </c>
      <c r="L232" s="15">
        <v>160</v>
      </c>
      <c r="M232" s="15">
        <v>23</v>
      </c>
      <c r="N232" s="15">
        <v>169</v>
      </c>
      <c r="O232" s="15">
        <v>147</v>
      </c>
      <c r="P232" s="15">
        <v>22</v>
      </c>
      <c r="Q232" s="15">
        <v>1</v>
      </c>
      <c r="R232" s="15">
        <v>2</v>
      </c>
      <c r="S232" s="15">
        <v>1</v>
      </c>
      <c r="T232" s="15">
        <v>1</v>
      </c>
      <c r="U232" s="15">
        <v>0</v>
      </c>
      <c r="V232" s="15">
        <v>0</v>
      </c>
      <c r="W232" s="15">
        <v>0</v>
      </c>
      <c r="X232" s="15">
        <v>7</v>
      </c>
      <c r="Y232" s="15">
        <v>181</v>
      </c>
      <c r="Z232" s="15">
        <v>159</v>
      </c>
      <c r="AA232" s="15">
        <v>22</v>
      </c>
      <c r="AB232" s="15">
        <v>169</v>
      </c>
      <c r="AC232" s="15">
        <v>147</v>
      </c>
      <c r="AD232" s="15">
        <v>22</v>
      </c>
      <c r="AE232" s="15">
        <v>7</v>
      </c>
      <c r="AF232" s="15">
        <v>181</v>
      </c>
      <c r="AG232" s="15">
        <v>159</v>
      </c>
      <c r="AH232" s="15">
        <v>22</v>
      </c>
      <c r="AI232" s="15">
        <v>169</v>
      </c>
      <c r="AJ232" s="15">
        <v>147</v>
      </c>
      <c r="AK232" s="15">
        <v>22</v>
      </c>
      <c r="AL232" s="15">
        <v>0</v>
      </c>
      <c r="AM232" s="15">
        <v>0</v>
      </c>
      <c r="AN232" s="15">
        <v>0</v>
      </c>
      <c r="AO232" s="15">
        <v>0</v>
      </c>
      <c r="AP232" s="15">
        <v>0</v>
      </c>
      <c r="AQ232" s="15">
        <v>0</v>
      </c>
      <c r="AR232" s="15">
        <v>0</v>
      </c>
      <c r="AS232" s="15">
        <v>0</v>
      </c>
      <c r="AT232" s="15">
        <v>0</v>
      </c>
      <c r="AU232" s="15">
        <v>0</v>
      </c>
      <c r="AV232" s="15">
        <v>0</v>
      </c>
      <c r="AW232" s="15">
        <v>0</v>
      </c>
      <c r="AX232" s="15">
        <v>0</v>
      </c>
      <c r="AY232" s="15">
        <v>0</v>
      </c>
    </row>
    <row r="233" spans="1:51">
      <c r="A233" s="1">
        <v>2443</v>
      </c>
      <c r="B233" s="1" t="s">
        <v>270</v>
      </c>
      <c r="C233" s="1">
        <v>1</v>
      </c>
      <c r="D233" s="1" t="s">
        <v>208</v>
      </c>
      <c r="E233" s="1" t="s">
        <v>714</v>
      </c>
      <c r="F233" s="1">
        <v>5</v>
      </c>
      <c r="G233" s="1" t="s">
        <v>272</v>
      </c>
      <c r="H233" s="1">
        <v>0</v>
      </c>
      <c r="I233" s="1" t="s">
        <v>715</v>
      </c>
      <c r="J233" s="15">
        <v>1</v>
      </c>
      <c r="K233" s="15">
        <v>6</v>
      </c>
      <c r="L233" s="15">
        <v>6</v>
      </c>
      <c r="M233" s="15">
        <v>0</v>
      </c>
      <c r="N233" s="15">
        <v>5</v>
      </c>
      <c r="O233" s="15">
        <v>5</v>
      </c>
      <c r="P233" s="15">
        <v>0</v>
      </c>
      <c r="Q233" s="15">
        <v>0</v>
      </c>
      <c r="R233" s="15">
        <v>0</v>
      </c>
      <c r="S233" s="15">
        <v>0</v>
      </c>
      <c r="T233" s="15">
        <v>0</v>
      </c>
      <c r="U233" s="15">
        <v>0</v>
      </c>
      <c r="V233" s="15">
        <v>0</v>
      </c>
      <c r="W233" s="15">
        <v>0</v>
      </c>
      <c r="X233" s="15">
        <v>1</v>
      </c>
      <c r="Y233" s="15">
        <v>6</v>
      </c>
      <c r="Z233" s="15">
        <v>6</v>
      </c>
      <c r="AA233" s="15">
        <v>0</v>
      </c>
      <c r="AB233" s="15">
        <v>5</v>
      </c>
      <c r="AC233" s="15">
        <v>5</v>
      </c>
      <c r="AD233" s="15">
        <v>0</v>
      </c>
      <c r="AE233" s="15">
        <v>1</v>
      </c>
      <c r="AF233" s="15">
        <v>6</v>
      </c>
      <c r="AG233" s="15">
        <v>6</v>
      </c>
      <c r="AH233" s="15">
        <v>0</v>
      </c>
      <c r="AI233" s="15">
        <v>5</v>
      </c>
      <c r="AJ233" s="15">
        <v>5</v>
      </c>
      <c r="AK233" s="15">
        <v>0</v>
      </c>
      <c r="AL233" s="15">
        <v>0</v>
      </c>
      <c r="AM233" s="15">
        <v>0</v>
      </c>
      <c r="AN233" s="15">
        <v>0</v>
      </c>
      <c r="AO233" s="15">
        <v>0</v>
      </c>
      <c r="AP233" s="15">
        <v>0</v>
      </c>
      <c r="AQ233" s="15">
        <v>0</v>
      </c>
      <c r="AR233" s="15">
        <v>0</v>
      </c>
      <c r="AS233" s="15">
        <v>0</v>
      </c>
      <c r="AT233" s="15">
        <v>0</v>
      </c>
      <c r="AU233" s="15">
        <v>0</v>
      </c>
      <c r="AV233" s="15">
        <v>0</v>
      </c>
      <c r="AW233" s="15">
        <v>0</v>
      </c>
      <c r="AX233" s="15">
        <v>0</v>
      </c>
      <c r="AY233" s="15">
        <v>0</v>
      </c>
    </row>
    <row r="234" spans="1:51">
      <c r="A234" s="1">
        <v>2454</v>
      </c>
      <c r="B234" s="1" t="s">
        <v>270</v>
      </c>
      <c r="C234" s="1">
        <v>1</v>
      </c>
      <c r="D234" s="1" t="s">
        <v>208</v>
      </c>
      <c r="E234" s="1" t="s">
        <v>716</v>
      </c>
      <c r="F234" s="1">
        <v>4</v>
      </c>
      <c r="G234" s="1" t="s">
        <v>272</v>
      </c>
      <c r="H234" s="1">
        <v>0</v>
      </c>
      <c r="I234" s="1" t="s">
        <v>717</v>
      </c>
      <c r="J234" s="15">
        <v>208</v>
      </c>
      <c r="K234" s="15">
        <v>9113</v>
      </c>
      <c r="L234" s="15">
        <v>6388</v>
      </c>
      <c r="M234" s="15">
        <v>2691</v>
      </c>
      <c r="N234" s="15">
        <v>8809</v>
      </c>
      <c r="O234" s="15">
        <v>6165</v>
      </c>
      <c r="P234" s="15">
        <v>2610</v>
      </c>
      <c r="Q234" s="15">
        <v>32</v>
      </c>
      <c r="R234" s="15">
        <v>129</v>
      </c>
      <c r="S234" s="15">
        <v>60</v>
      </c>
      <c r="T234" s="15">
        <v>69</v>
      </c>
      <c r="U234" s="15">
        <v>81</v>
      </c>
      <c r="V234" s="15">
        <v>29</v>
      </c>
      <c r="W234" s="15">
        <v>52</v>
      </c>
      <c r="X234" s="15">
        <v>176</v>
      </c>
      <c r="Y234" s="15">
        <v>8984</v>
      </c>
      <c r="Z234" s="15">
        <v>6328</v>
      </c>
      <c r="AA234" s="15">
        <v>2622</v>
      </c>
      <c r="AB234" s="15">
        <v>8728</v>
      </c>
      <c r="AC234" s="15">
        <v>6136</v>
      </c>
      <c r="AD234" s="15">
        <v>2558</v>
      </c>
      <c r="AE234" s="15">
        <v>176</v>
      </c>
      <c r="AF234" s="15">
        <v>8984</v>
      </c>
      <c r="AG234" s="15">
        <v>6328</v>
      </c>
      <c r="AH234" s="15">
        <v>2622</v>
      </c>
      <c r="AI234" s="15">
        <v>8728</v>
      </c>
      <c r="AJ234" s="15">
        <v>6136</v>
      </c>
      <c r="AK234" s="15">
        <v>2558</v>
      </c>
      <c r="AL234" s="15">
        <v>0</v>
      </c>
      <c r="AM234" s="15">
        <v>0</v>
      </c>
      <c r="AN234" s="15">
        <v>0</v>
      </c>
      <c r="AO234" s="15">
        <v>0</v>
      </c>
      <c r="AP234" s="15">
        <v>0</v>
      </c>
      <c r="AQ234" s="15">
        <v>0</v>
      </c>
      <c r="AR234" s="15">
        <v>0</v>
      </c>
      <c r="AS234" s="15">
        <v>0</v>
      </c>
      <c r="AT234" s="15">
        <v>0</v>
      </c>
      <c r="AU234" s="15">
        <v>0</v>
      </c>
      <c r="AV234" s="15">
        <v>0</v>
      </c>
      <c r="AW234" s="15">
        <v>0</v>
      </c>
      <c r="AX234" s="15">
        <v>0</v>
      </c>
      <c r="AY234" s="15">
        <v>0</v>
      </c>
    </row>
    <row r="235" spans="1:51">
      <c r="A235" s="1">
        <v>2465</v>
      </c>
      <c r="B235" s="1" t="s">
        <v>270</v>
      </c>
      <c r="C235" s="1">
        <v>1</v>
      </c>
      <c r="D235" s="1" t="s">
        <v>208</v>
      </c>
      <c r="E235" s="1" t="s">
        <v>718</v>
      </c>
      <c r="F235" s="1">
        <v>5</v>
      </c>
      <c r="G235" s="1" t="s">
        <v>272</v>
      </c>
      <c r="H235" s="1">
        <v>0</v>
      </c>
      <c r="I235" s="1" t="s">
        <v>719</v>
      </c>
      <c r="J235" s="15">
        <v>5</v>
      </c>
      <c r="K235" s="15">
        <v>206</v>
      </c>
      <c r="L235" s="15">
        <v>155</v>
      </c>
      <c r="M235" s="15">
        <v>51</v>
      </c>
      <c r="N235" s="15">
        <v>186</v>
      </c>
      <c r="O235" s="15">
        <v>138</v>
      </c>
      <c r="P235" s="15">
        <v>48</v>
      </c>
      <c r="Q235" s="15">
        <v>0</v>
      </c>
      <c r="R235" s="15">
        <v>0</v>
      </c>
      <c r="S235" s="15">
        <v>0</v>
      </c>
      <c r="T235" s="15">
        <v>0</v>
      </c>
      <c r="U235" s="15">
        <v>0</v>
      </c>
      <c r="V235" s="15">
        <v>0</v>
      </c>
      <c r="W235" s="15">
        <v>0</v>
      </c>
      <c r="X235" s="15">
        <v>5</v>
      </c>
      <c r="Y235" s="15">
        <v>206</v>
      </c>
      <c r="Z235" s="15">
        <v>155</v>
      </c>
      <c r="AA235" s="15">
        <v>51</v>
      </c>
      <c r="AB235" s="15">
        <v>186</v>
      </c>
      <c r="AC235" s="15">
        <v>138</v>
      </c>
      <c r="AD235" s="15">
        <v>48</v>
      </c>
      <c r="AE235" s="15">
        <v>5</v>
      </c>
      <c r="AF235" s="15">
        <v>206</v>
      </c>
      <c r="AG235" s="15">
        <v>155</v>
      </c>
      <c r="AH235" s="15">
        <v>51</v>
      </c>
      <c r="AI235" s="15">
        <v>186</v>
      </c>
      <c r="AJ235" s="15">
        <v>138</v>
      </c>
      <c r="AK235" s="15">
        <v>48</v>
      </c>
      <c r="AL235" s="15">
        <v>0</v>
      </c>
      <c r="AM235" s="15">
        <v>0</v>
      </c>
      <c r="AN235" s="15">
        <v>0</v>
      </c>
      <c r="AO235" s="15">
        <v>0</v>
      </c>
      <c r="AP235" s="15">
        <v>0</v>
      </c>
      <c r="AQ235" s="15">
        <v>0</v>
      </c>
      <c r="AR235" s="15">
        <v>0</v>
      </c>
      <c r="AS235" s="15">
        <v>0</v>
      </c>
      <c r="AT235" s="15">
        <v>0</v>
      </c>
      <c r="AU235" s="15">
        <v>0</v>
      </c>
      <c r="AV235" s="15">
        <v>0</v>
      </c>
      <c r="AW235" s="15">
        <v>0</v>
      </c>
      <c r="AX235" s="15">
        <v>0</v>
      </c>
      <c r="AY235" s="15">
        <v>0</v>
      </c>
    </row>
    <row r="236" spans="1:51">
      <c r="A236" s="1">
        <v>2476</v>
      </c>
      <c r="B236" s="1" t="s">
        <v>270</v>
      </c>
      <c r="C236" s="1">
        <v>1</v>
      </c>
      <c r="D236" s="1" t="s">
        <v>208</v>
      </c>
      <c r="E236" s="1" t="s">
        <v>720</v>
      </c>
      <c r="F236" s="1">
        <v>5</v>
      </c>
      <c r="G236" s="1" t="s">
        <v>272</v>
      </c>
      <c r="H236" s="1">
        <v>0</v>
      </c>
      <c r="I236" s="1" t="s">
        <v>721</v>
      </c>
      <c r="J236" s="15">
        <v>23</v>
      </c>
      <c r="K236" s="15">
        <v>3893</v>
      </c>
      <c r="L236" s="15">
        <v>3318</v>
      </c>
      <c r="M236" s="15">
        <v>571</v>
      </c>
      <c r="N236" s="15">
        <v>3879</v>
      </c>
      <c r="O236" s="15">
        <v>3307</v>
      </c>
      <c r="P236" s="15">
        <v>568</v>
      </c>
      <c r="Q236" s="15">
        <v>0</v>
      </c>
      <c r="R236" s="15">
        <v>0</v>
      </c>
      <c r="S236" s="15">
        <v>0</v>
      </c>
      <c r="T236" s="15">
        <v>0</v>
      </c>
      <c r="U236" s="15">
        <v>0</v>
      </c>
      <c r="V236" s="15">
        <v>0</v>
      </c>
      <c r="W236" s="15">
        <v>0</v>
      </c>
      <c r="X236" s="15">
        <v>23</v>
      </c>
      <c r="Y236" s="15">
        <v>3893</v>
      </c>
      <c r="Z236" s="15">
        <v>3318</v>
      </c>
      <c r="AA236" s="15">
        <v>571</v>
      </c>
      <c r="AB236" s="15">
        <v>3879</v>
      </c>
      <c r="AC236" s="15">
        <v>3307</v>
      </c>
      <c r="AD236" s="15">
        <v>568</v>
      </c>
      <c r="AE236" s="15">
        <v>23</v>
      </c>
      <c r="AF236" s="15">
        <v>3893</v>
      </c>
      <c r="AG236" s="15">
        <v>3318</v>
      </c>
      <c r="AH236" s="15">
        <v>571</v>
      </c>
      <c r="AI236" s="15">
        <v>3879</v>
      </c>
      <c r="AJ236" s="15">
        <v>3307</v>
      </c>
      <c r="AK236" s="15">
        <v>568</v>
      </c>
      <c r="AL236" s="15">
        <v>0</v>
      </c>
      <c r="AM236" s="15">
        <v>0</v>
      </c>
      <c r="AN236" s="15">
        <v>0</v>
      </c>
      <c r="AO236" s="15">
        <v>0</v>
      </c>
      <c r="AP236" s="15">
        <v>0</v>
      </c>
      <c r="AQ236" s="15">
        <v>0</v>
      </c>
      <c r="AR236" s="15">
        <v>0</v>
      </c>
      <c r="AS236" s="15">
        <v>0</v>
      </c>
      <c r="AT236" s="15">
        <v>0</v>
      </c>
      <c r="AU236" s="15">
        <v>0</v>
      </c>
      <c r="AV236" s="15">
        <v>0</v>
      </c>
      <c r="AW236" s="15">
        <v>0</v>
      </c>
      <c r="AX236" s="15">
        <v>0</v>
      </c>
      <c r="AY236" s="15">
        <v>0</v>
      </c>
    </row>
    <row r="237" spans="1:51">
      <c r="A237" s="1">
        <v>2487</v>
      </c>
      <c r="B237" s="1" t="s">
        <v>270</v>
      </c>
      <c r="C237" s="1">
        <v>1</v>
      </c>
      <c r="D237" s="1" t="s">
        <v>208</v>
      </c>
      <c r="E237" s="1" t="s">
        <v>722</v>
      </c>
      <c r="F237" s="1">
        <v>5</v>
      </c>
      <c r="G237" s="1" t="s">
        <v>272</v>
      </c>
      <c r="H237" s="1">
        <v>0</v>
      </c>
      <c r="I237" s="1" t="s">
        <v>723</v>
      </c>
      <c r="J237" s="15">
        <v>24</v>
      </c>
      <c r="K237" s="15">
        <v>477</v>
      </c>
      <c r="L237" s="15">
        <v>269</v>
      </c>
      <c r="M237" s="15">
        <v>208</v>
      </c>
      <c r="N237" s="15">
        <v>437</v>
      </c>
      <c r="O237" s="15">
        <v>239</v>
      </c>
      <c r="P237" s="15">
        <v>198</v>
      </c>
      <c r="Q237" s="15">
        <v>5</v>
      </c>
      <c r="R237" s="15">
        <v>26</v>
      </c>
      <c r="S237" s="15">
        <v>7</v>
      </c>
      <c r="T237" s="15">
        <v>19</v>
      </c>
      <c r="U237" s="15">
        <v>19</v>
      </c>
      <c r="V237" s="15">
        <v>3</v>
      </c>
      <c r="W237" s="15">
        <v>16</v>
      </c>
      <c r="X237" s="15">
        <v>19</v>
      </c>
      <c r="Y237" s="15">
        <v>451</v>
      </c>
      <c r="Z237" s="15">
        <v>262</v>
      </c>
      <c r="AA237" s="15">
        <v>189</v>
      </c>
      <c r="AB237" s="15">
        <v>418</v>
      </c>
      <c r="AC237" s="15">
        <v>236</v>
      </c>
      <c r="AD237" s="15">
        <v>182</v>
      </c>
      <c r="AE237" s="15">
        <v>19</v>
      </c>
      <c r="AF237" s="15">
        <v>451</v>
      </c>
      <c r="AG237" s="15">
        <v>262</v>
      </c>
      <c r="AH237" s="15">
        <v>189</v>
      </c>
      <c r="AI237" s="15">
        <v>418</v>
      </c>
      <c r="AJ237" s="15">
        <v>236</v>
      </c>
      <c r="AK237" s="15">
        <v>182</v>
      </c>
      <c r="AL237" s="15">
        <v>0</v>
      </c>
      <c r="AM237" s="15">
        <v>0</v>
      </c>
      <c r="AN237" s="15">
        <v>0</v>
      </c>
      <c r="AO237" s="15">
        <v>0</v>
      </c>
      <c r="AP237" s="15">
        <v>0</v>
      </c>
      <c r="AQ237" s="15">
        <v>0</v>
      </c>
      <c r="AR237" s="15">
        <v>0</v>
      </c>
      <c r="AS237" s="15">
        <v>0</v>
      </c>
      <c r="AT237" s="15">
        <v>0</v>
      </c>
      <c r="AU237" s="15">
        <v>0</v>
      </c>
      <c r="AV237" s="15">
        <v>0</v>
      </c>
      <c r="AW237" s="15">
        <v>0</v>
      </c>
      <c r="AX237" s="15">
        <v>0</v>
      </c>
      <c r="AY237" s="15">
        <v>0</v>
      </c>
    </row>
    <row r="238" spans="1:51">
      <c r="A238" s="1">
        <v>2498</v>
      </c>
      <c r="B238" s="1" t="s">
        <v>270</v>
      </c>
      <c r="C238" s="1">
        <v>1</v>
      </c>
      <c r="D238" s="1" t="s">
        <v>208</v>
      </c>
      <c r="E238" s="1" t="s">
        <v>724</v>
      </c>
      <c r="F238" s="1">
        <v>5</v>
      </c>
      <c r="G238" s="1" t="s">
        <v>272</v>
      </c>
      <c r="H238" s="1">
        <v>0</v>
      </c>
      <c r="I238" s="1" t="s">
        <v>725</v>
      </c>
      <c r="J238" s="15">
        <v>1</v>
      </c>
      <c r="K238" s="15">
        <v>18</v>
      </c>
      <c r="L238" s="15">
        <v>17</v>
      </c>
      <c r="M238" s="15">
        <v>1</v>
      </c>
      <c r="N238" s="15">
        <v>15</v>
      </c>
      <c r="O238" s="15">
        <v>15</v>
      </c>
      <c r="P238" s="15">
        <v>0</v>
      </c>
      <c r="Q238" s="15">
        <v>1</v>
      </c>
      <c r="R238" s="15">
        <v>18</v>
      </c>
      <c r="S238" s="15">
        <v>17</v>
      </c>
      <c r="T238" s="15">
        <v>1</v>
      </c>
      <c r="U238" s="15">
        <v>15</v>
      </c>
      <c r="V238" s="15">
        <v>15</v>
      </c>
      <c r="W238" s="15">
        <v>0</v>
      </c>
      <c r="X238" s="15">
        <v>0</v>
      </c>
      <c r="Y238" s="15">
        <v>0</v>
      </c>
      <c r="Z238" s="15">
        <v>0</v>
      </c>
      <c r="AA238" s="15">
        <v>0</v>
      </c>
      <c r="AB238" s="15">
        <v>0</v>
      </c>
      <c r="AC238" s="15">
        <v>0</v>
      </c>
      <c r="AD238" s="15">
        <v>0</v>
      </c>
      <c r="AE238" s="15">
        <v>0</v>
      </c>
      <c r="AF238" s="15">
        <v>0</v>
      </c>
      <c r="AG238" s="15">
        <v>0</v>
      </c>
      <c r="AH238" s="15">
        <v>0</v>
      </c>
      <c r="AI238" s="15">
        <v>0</v>
      </c>
      <c r="AJ238" s="15">
        <v>0</v>
      </c>
      <c r="AK238" s="15">
        <v>0</v>
      </c>
      <c r="AL238" s="15">
        <v>0</v>
      </c>
      <c r="AM238" s="15">
        <v>0</v>
      </c>
      <c r="AN238" s="15">
        <v>0</v>
      </c>
      <c r="AO238" s="15">
        <v>0</v>
      </c>
      <c r="AP238" s="15">
        <v>0</v>
      </c>
      <c r="AQ238" s="15">
        <v>0</v>
      </c>
      <c r="AR238" s="15">
        <v>0</v>
      </c>
      <c r="AS238" s="15">
        <v>0</v>
      </c>
      <c r="AT238" s="15">
        <v>0</v>
      </c>
      <c r="AU238" s="15">
        <v>0</v>
      </c>
      <c r="AV238" s="15">
        <v>0</v>
      </c>
      <c r="AW238" s="15">
        <v>0</v>
      </c>
      <c r="AX238" s="15">
        <v>0</v>
      </c>
      <c r="AY238" s="15">
        <v>0</v>
      </c>
    </row>
    <row r="239" spans="1:51">
      <c r="A239" s="1">
        <v>2509</v>
      </c>
      <c r="B239" s="1" t="s">
        <v>270</v>
      </c>
      <c r="C239" s="1">
        <v>1</v>
      </c>
      <c r="D239" s="1" t="s">
        <v>208</v>
      </c>
      <c r="E239" s="1" t="s">
        <v>726</v>
      </c>
      <c r="F239" s="1">
        <v>5</v>
      </c>
      <c r="G239" s="1" t="s">
        <v>272</v>
      </c>
      <c r="H239" s="1">
        <v>0</v>
      </c>
      <c r="I239" s="1" t="s">
        <v>727</v>
      </c>
      <c r="J239" s="15">
        <v>54</v>
      </c>
      <c r="K239" s="15">
        <v>1620</v>
      </c>
      <c r="L239" s="15">
        <v>890</v>
      </c>
      <c r="M239" s="15">
        <v>730</v>
      </c>
      <c r="N239" s="15">
        <v>1546</v>
      </c>
      <c r="O239" s="15">
        <v>833</v>
      </c>
      <c r="P239" s="15">
        <v>713</v>
      </c>
      <c r="Q239" s="15">
        <v>8</v>
      </c>
      <c r="R239" s="15">
        <v>21</v>
      </c>
      <c r="S239" s="15">
        <v>14</v>
      </c>
      <c r="T239" s="15">
        <v>7</v>
      </c>
      <c r="U239" s="15">
        <v>8</v>
      </c>
      <c r="V239" s="15">
        <v>6</v>
      </c>
      <c r="W239" s="15">
        <v>2</v>
      </c>
      <c r="X239" s="15">
        <v>46</v>
      </c>
      <c r="Y239" s="15">
        <v>1599</v>
      </c>
      <c r="Z239" s="15">
        <v>876</v>
      </c>
      <c r="AA239" s="15">
        <v>723</v>
      </c>
      <c r="AB239" s="15">
        <v>1538</v>
      </c>
      <c r="AC239" s="15">
        <v>827</v>
      </c>
      <c r="AD239" s="15">
        <v>711</v>
      </c>
      <c r="AE239" s="15">
        <v>46</v>
      </c>
      <c r="AF239" s="15">
        <v>1599</v>
      </c>
      <c r="AG239" s="15">
        <v>876</v>
      </c>
      <c r="AH239" s="15">
        <v>723</v>
      </c>
      <c r="AI239" s="15">
        <v>1538</v>
      </c>
      <c r="AJ239" s="15">
        <v>827</v>
      </c>
      <c r="AK239" s="15">
        <v>711</v>
      </c>
      <c r="AL239" s="15">
        <v>0</v>
      </c>
      <c r="AM239" s="15">
        <v>0</v>
      </c>
      <c r="AN239" s="15">
        <v>0</v>
      </c>
      <c r="AO239" s="15">
        <v>0</v>
      </c>
      <c r="AP239" s="15">
        <v>0</v>
      </c>
      <c r="AQ239" s="15">
        <v>0</v>
      </c>
      <c r="AR239" s="15">
        <v>0</v>
      </c>
      <c r="AS239" s="15">
        <v>0</v>
      </c>
      <c r="AT239" s="15">
        <v>0</v>
      </c>
      <c r="AU239" s="15">
        <v>0</v>
      </c>
      <c r="AV239" s="15">
        <v>0</v>
      </c>
      <c r="AW239" s="15">
        <v>0</v>
      </c>
      <c r="AX239" s="15">
        <v>0</v>
      </c>
      <c r="AY239" s="15">
        <v>0</v>
      </c>
    </row>
    <row r="240" spans="1:51">
      <c r="A240" s="1">
        <v>2520</v>
      </c>
      <c r="B240" s="1" t="s">
        <v>270</v>
      </c>
      <c r="C240" s="1">
        <v>1</v>
      </c>
      <c r="D240" s="1" t="s">
        <v>208</v>
      </c>
      <c r="E240" s="1" t="s">
        <v>728</v>
      </c>
      <c r="F240" s="1">
        <v>5</v>
      </c>
      <c r="G240" s="1" t="s">
        <v>272</v>
      </c>
      <c r="H240" s="1">
        <v>0</v>
      </c>
      <c r="I240" s="1" t="s">
        <v>729</v>
      </c>
      <c r="J240" s="15">
        <v>13</v>
      </c>
      <c r="K240" s="15">
        <v>608</v>
      </c>
      <c r="L240" s="15">
        <v>366</v>
      </c>
      <c r="M240" s="15">
        <v>242</v>
      </c>
      <c r="N240" s="15">
        <v>593</v>
      </c>
      <c r="O240" s="15">
        <v>354</v>
      </c>
      <c r="P240" s="15">
        <v>239</v>
      </c>
      <c r="Q240" s="15">
        <v>1</v>
      </c>
      <c r="R240" s="15">
        <v>6</v>
      </c>
      <c r="S240" s="15">
        <v>1</v>
      </c>
      <c r="T240" s="15">
        <v>5</v>
      </c>
      <c r="U240" s="15">
        <v>4</v>
      </c>
      <c r="V240" s="15">
        <v>0</v>
      </c>
      <c r="W240" s="15">
        <v>4</v>
      </c>
      <c r="X240" s="15">
        <v>12</v>
      </c>
      <c r="Y240" s="15">
        <v>602</v>
      </c>
      <c r="Z240" s="15">
        <v>365</v>
      </c>
      <c r="AA240" s="15">
        <v>237</v>
      </c>
      <c r="AB240" s="15">
        <v>589</v>
      </c>
      <c r="AC240" s="15">
        <v>354</v>
      </c>
      <c r="AD240" s="15">
        <v>235</v>
      </c>
      <c r="AE240" s="15">
        <v>12</v>
      </c>
      <c r="AF240" s="15">
        <v>602</v>
      </c>
      <c r="AG240" s="15">
        <v>365</v>
      </c>
      <c r="AH240" s="15">
        <v>237</v>
      </c>
      <c r="AI240" s="15">
        <v>589</v>
      </c>
      <c r="AJ240" s="15">
        <v>354</v>
      </c>
      <c r="AK240" s="15">
        <v>235</v>
      </c>
      <c r="AL240" s="15">
        <v>0</v>
      </c>
      <c r="AM240" s="15">
        <v>0</v>
      </c>
      <c r="AN240" s="15">
        <v>0</v>
      </c>
      <c r="AO240" s="15">
        <v>0</v>
      </c>
      <c r="AP240" s="15">
        <v>0</v>
      </c>
      <c r="AQ240" s="15">
        <v>0</v>
      </c>
      <c r="AR240" s="15">
        <v>0</v>
      </c>
      <c r="AS240" s="15">
        <v>0</v>
      </c>
      <c r="AT240" s="15">
        <v>0</v>
      </c>
      <c r="AU240" s="15">
        <v>0</v>
      </c>
      <c r="AV240" s="15">
        <v>0</v>
      </c>
      <c r="AW240" s="15">
        <v>0</v>
      </c>
      <c r="AX240" s="15">
        <v>0</v>
      </c>
      <c r="AY240" s="15">
        <v>0</v>
      </c>
    </row>
    <row r="241" spans="1:51">
      <c r="A241" s="1">
        <v>2531</v>
      </c>
      <c r="B241" s="1" t="s">
        <v>270</v>
      </c>
      <c r="C241" s="1">
        <v>1</v>
      </c>
      <c r="D241" s="1" t="s">
        <v>208</v>
      </c>
      <c r="E241" s="1" t="s">
        <v>730</v>
      </c>
      <c r="F241" s="1">
        <v>5</v>
      </c>
      <c r="G241" s="1" t="s">
        <v>272</v>
      </c>
      <c r="H241" s="1">
        <v>0</v>
      </c>
      <c r="I241" s="1" t="s">
        <v>731</v>
      </c>
      <c r="J241" s="15">
        <v>88</v>
      </c>
      <c r="K241" s="15">
        <v>2291</v>
      </c>
      <c r="L241" s="15">
        <v>1373</v>
      </c>
      <c r="M241" s="15">
        <v>888</v>
      </c>
      <c r="N241" s="15">
        <v>2153</v>
      </c>
      <c r="O241" s="15">
        <v>1279</v>
      </c>
      <c r="P241" s="15">
        <v>844</v>
      </c>
      <c r="Q241" s="15">
        <v>17</v>
      </c>
      <c r="R241" s="15">
        <v>58</v>
      </c>
      <c r="S241" s="15">
        <v>21</v>
      </c>
      <c r="T241" s="15">
        <v>37</v>
      </c>
      <c r="U241" s="15">
        <v>35</v>
      </c>
      <c r="V241" s="15">
        <v>5</v>
      </c>
      <c r="W241" s="15">
        <v>30</v>
      </c>
      <c r="X241" s="15">
        <v>71</v>
      </c>
      <c r="Y241" s="15">
        <v>2233</v>
      </c>
      <c r="Z241" s="15">
        <v>1352</v>
      </c>
      <c r="AA241" s="15">
        <v>851</v>
      </c>
      <c r="AB241" s="15">
        <v>2118</v>
      </c>
      <c r="AC241" s="15">
        <v>1274</v>
      </c>
      <c r="AD241" s="15">
        <v>814</v>
      </c>
      <c r="AE241" s="15">
        <v>71</v>
      </c>
      <c r="AF241" s="15">
        <v>2233</v>
      </c>
      <c r="AG241" s="15">
        <v>1352</v>
      </c>
      <c r="AH241" s="15">
        <v>851</v>
      </c>
      <c r="AI241" s="15">
        <v>2118</v>
      </c>
      <c r="AJ241" s="15">
        <v>1274</v>
      </c>
      <c r="AK241" s="15">
        <v>814</v>
      </c>
      <c r="AL241" s="15">
        <v>0</v>
      </c>
      <c r="AM241" s="15">
        <v>0</v>
      </c>
      <c r="AN241" s="15">
        <v>0</v>
      </c>
      <c r="AO241" s="15">
        <v>0</v>
      </c>
      <c r="AP241" s="15">
        <v>0</v>
      </c>
      <c r="AQ241" s="15">
        <v>0</v>
      </c>
      <c r="AR241" s="15">
        <v>0</v>
      </c>
      <c r="AS241" s="15">
        <v>0</v>
      </c>
      <c r="AT241" s="15">
        <v>0</v>
      </c>
      <c r="AU241" s="15">
        <v>0</v>
      </c>
      <c r="AV241" s="15">
        <v>0</v>
      </c>
      <c r="AW241" s="15">
        <v>0</v>
      </c>
      <c r="AX241" s="15">
        <v>0</v>
      </c>
      <c r="AY241" s="15">
        <v>0</v>
      </c>
    </row>
    <row r="242" spans="1:51">
      <c r="A242" s="1">
        <v>2542</v>
      </c>
      <c r="B242" s="1" t="s">
        <v>270</v>
      </c>
      <c r="C242" s="1">
        <v>1</v>
      </c>
      <c r="D242" s="1" t="s">
        <v>208</v>
      </c>
      <c r="E242" s="1" t="s">
        <v>732</v>
      </c>
      <c r="F242" s="1">
        <v>4</v>
      </c>
      <c r="G242" s="1" t="s">
        <v>272</v>
      </c>
      <c r="H242" s="1">
        <v>0</v>
      </c>
      <c r="I242" s="1" t="s">
        <v>733</v>
      </c>
      <c r="J242" s="15">
        <v>722</v>
      </c>
      <c r="K242" s="15">
        <v>35167</v>
      </c>
      <c r="L242" s="15">
        <v>25122</v>
      </c>
      <c r="M242" s="15">
        <v>10036</v>
      </c>
      <c r="N242" s="15">
        <v>33881</v>
      </c>
      <c r="O242" s="15">
        <v>24165</v>
      </c>
      <c r="P242" s="15">
        <v>9707</v>
      </c>
      <c r="Q242" s="15">
        <v>104</v>
      </c>
      <c r="R242" s="15">
        <v>421</v>
      </c>
      <c r="S242" s="15">
        <v>202</v>
      </c>
      <c r="T242" s="15">
        <v>219</v>
      </c>
      <c r="U242" s="15">
        <v>266</v>
      </c>
      <c r="V242" s="15">
        <v>82</v>
      </c>
      <c r="W242" s="15">
        <v>184</v>
      </c>
      <c r="X242" s="15">
        <v>618</v>
      </c>
      <c r="Y242" s="15">
        <v>34746</v>
      </c>
      <c r="Z242" s="15">
        <v>24920</v>
      </c>
      <c r="AA242" s="15">
        <v>9817</v>
      </c>
      <c r="AB242" s="15">
        <v>33615</v>
      </c>
      <c r="AC242" s="15">
        <v>24083</v>
      </c>
      <c r="AD242" s="15">
        <v>9523</v>
      </c>
      <c r="AE242" s="15">
        <v>618</v>
      </c>
      <c r="AF242" s="15">
        <v>34746</v>
      </c>
      <c r="AG242" s="15">
        <v>24920</v>
      </c>
      <c r="AH242" s="15">
        <v>9817</v>
      </c>
      <c r="AI242" s="15">
        <v>33615</v>
      </c>
      <c r="AJ242" s="15">
        <v>24083</v>
      </c>
      <c r="AK242" s="15">
        <v>9523</v>
      </c>
      <c r="AL242" s="15">
        <v>0</v>
      </c>
      <c r="AM242" s="15">
        <v>0</v>
      </c>
      <c r="AN242" s="15">
        <v>0</v>
      </c>
      <c r="AO242" s="15">
        <v>0</v>
      </c>
      <c r="AP242" s="15">
        <v>0</v>
      </c>
      <c r="AQ242" s="15">
        <v>0</v>
      </c>
      <c r="AR242" s="15">
        <v>0</v>
      </c>
      <c r="AS242" s="15">
        <v>0</v>
      </c>
      <c r="AT242" s="15">
        <v>0</v>
      </c>
      <c r="AU242" s="15">
        <v>0</v>
      </c>
      <c r="AV242" s="15">
        <v>0</v>
      </c>
      <c r="AW242" s="15">
        <v>0</v>
      </c>
      <c r="AX242" s="15">
        <v>0</v>
      </c>
      <c r="AY242" s="15">
        <v>0</v>
      </c>
    </row>
    <row r="243" spans="1:51">
      <c r="A243" s="1">
        <v>2553</v>
      </c>
      <c r="B243" s="1" t="s">
        <v>270</v>
      </c>
      <c r="C243" s="1">
        <v>1</v>
      </c>
      <c r="D243" s="1" t="s">
        <v>208</v>
      </c>
      <c r="E243" s="1" t="s">
        <v>734</v>
      </c>
      <c r="F243" s="1">
        <v>5</v>
      </c>
      <c r="G243" s="1" t="s">
        <v>272</v>
      </c>
      <c r="H243" s="1">
        <v>0</v>
      </c>
      <c r="I243" s="1" t="s">
        <v>735</v>
      </c>
      <c r="J243" s="15">
        <v>14</v>
      </c>
      <c r="K243" s="15">
        <v>509</v>
      </c>
      <c r="L243" s="15">
        <v>345</v>
      </c>
      <c r="M243" s="15">
        <v>164</v>
      </c>
      <c r="N243" s="15">
        <v>489</v>
      </c>
      <c r="O243" s="15">
        <v>328</v>
      </c>
      <c r="P243" s="15">
        <v>161</v>
      </c>
      <c r="Q243" s="15">
        <v>0</v>
      </c>
      <c r="R243" s="15">
        <v>0</v>
      </c>
      <c r="S243" s="15">
        <v>0</v>
      </c>
      <c r="T243" s="15">
        <v>0</v>
      </c>
      <c r="U243" s="15">
        <v>0</v>
      </c>
      <c r="V243" s="15">
        <v>0</v>
      </c>
      <c r="W243" s="15">
        <v>0</v>
      </c>
      <c r="X243" s="15">
        <v>14</v>
      </c>
      <c r="Y243" s="15">
        <v>509</v>
      </c>
      <c r="Z243" s="15">
        <v>345</v>
      </c>
      <c r="AA243" s="15">
        <v>164</v>
      </c>
      <c r="AB243" s="15">
        <v>489</v>
      </c>
      <c r="AC243" s="15">
        <v>328</v>
      </c>
      <c r="AD243" s="15">
        <v>161</v>
      </c>
      <c r="AE243" s="15">
        <v>14</v>
      </c>
      <c r="AF243" s="15">
        <v>509</v>
      </c>
      <c r="AG243" s="15">
        <v>345</v>
      </c>
      <c r="AH243" s="15">
        <v>164</v>
      </c>
      <c r="AI243" s="15">
        <v>489</v>
      </c>
      <c r="AJ243" s="15">
        <v>328</v>
      </c>
      <c r="AK243" s="15">
        <v>161</v>
      </c>
      <c r="AL243" s="15">
        <v>0</v>
      </c>
      <c r="AM243" s="15">
        <v>0</v>
      </c>
      <c r="AN243" s="15">
        <v>0</v>
      </c>
      <c r="AO243" s="15">
        <v>0</v>
      </c>
      <c r="AP243" s="15">
        <v>0</v>
      </c>
      <c r="AQ243" s="15">
        <v>0</v>
      </c>
      <c r="AR243" s="15">
        <v>0</v>
      </c>
      <c r="AS243" s="15">
        <v>0</v>
      </c>
      <c r="AT243" s="15">
        <v>0</v>
      </c>
      <c r="AU243" s="15">
        <v>0</v>
      </c>
      <c r="AV243" s="15">
        <v>0</v>
      </c>
      <c r="AW243" s="15">
        <v>0</v>
      </c>
      <c r="AX243" s="15">
        <v>0</v>
      </c>
      <c r="AY243" s="15">
        <v>0</v>
      </c>
    </row>
    <row r="244" spans="1:51">
      <c r="A244" s="1">
        <v>2564</v>
      </c>
      <c r="B244" s="1" t="s">
        <v>270</v>
      </c>
      <c r="C244" s="1">
        <v>1</v>
      </c>
      <c r="D244" s="1" t="s">
        <v>208</v>
      </c>
      <c r="E244" s="1" t="s">
        <v>736</v>
      </c>
      <c r="F244" s="1">
        <v>5</v>
      </c>
      <c r="G244" s="1" t="s">
        <v>272</v>
      </c>
      <c r="H244" s="1">
        <v>0</v>
      </c>
      <c r="I244" s="1" t="s">
        <v>737</v>
      </c>
      <c r="J244" s="15">
        <v>335</v>
      </c>
      <c r="K244" s="15">
        <v>12458</v>
      </c>
      <c r="L244" s="15">
        <v>9539</v>
      </c>
      <c r="M244" s="15">
        <v>2919</v>
      </c>
      <c r="N244" s="15">
        <v>11847</v>
      </c>
      <c r="O244" s="15">
        <v>9067</v>
      </c>
      <c r="P244" s="15">
        <v>2780</v>
      </c>
      <c r="Q244" s="15">
        <v>55</v>
      </c>
      <c r="R244" s="15">
        <v>156</v>
      </c>
      <c r="S244" s="15">
        <v>106</v>
      </c>
      <c r="T244" s="15">
        <v>50</v>
      </c>
      <c r="U244" s="15">
        <v>72</v>
      </c>
      <c r="V244" s="15">
        <v>38</v>
      </c>
      <c r="W244" s="15">
        <v>34</v>
      </c>
      <c r="X244" s="15">
        <v>280</v>
      </c>
      <c r="Y244" s="15">
        <v>12302</v>
      </c>
      <c r="Z244" s="15">
        <v>9433</v>
      </c>
      <c r="AA244" s="15">
        <v>2869</v>
      </c>
      <c r="AB244" s="15">
        <v>11775</v>
      </c>
      <c r="AC244" s="15">
        <v>9029</v>
      </c>
      <c r="AD244" s="15">
        <v>2746</v>
      </c>
      <c r="AE244" s="15">
        <v>280</v>
      </c>
      <c r="AF244" s="15">
        <v>12302</v>
      </c>
      <c r="AG244" s="15">
        <v>9433</v>
      </c>
      <c r="AH244" s="15">
        <v>2869</v>
      </c>
      <c r="AI244" s="15">
        <v>11775</v>
      </c>
      <c r="AJ244" s="15">
        <v>9029</v>
      </c>
      <c r="AK244" s="15">
        <v>2746</v>
      </c>
      <c r="AL244" s="15">
        <v>0</v>
      </c>
      <c r="AM244" s="15">
        <v>0</v>
      </c>
      <c r="AN244" s="15">
        <v>0</v>
      </c>
      <c r="AO244" s="15">
        <v>0</v>
      </c>
      <c r="AP244" s="15">
        <v>0</v>
      </c>
      <c r="AQ244" s="15">
        <v>0</v>
      </c>
      <c r="AR244" s="15">
        <v>0</v>
      </c>
      <c r="AS244" s="15">
        <v>0</v>
      </c>
      <c r="AT244" s="15">
        <v>0</v>
      </c>
      <c r="AU244" s="15">
        <v>0</v>
      </c>
      <c r="AV244" s="15">
        <v>0</v>
      </c>
      <c r="AW244" s="15">
        <v>0</v>
      </c>
      <c r="AX244" s="15">
        <v>0</v>
      </c>
      <c r="AY244" s="15">
        <v>0</v>
      </c>
    </row>
    <row r="245" spans="1:51">
      <c r="A245" s="1">
        <v>2575</v>
      </c>
      <c r="B245" s="1" t="s">
        <v>270</v>
      </c>
      <c r="C245" s="1">
        <v>1</v>
      </c>
      <c r="D245" s="1" t="s">
        <v>208</v>
      </c>
      <c r="E245" s="1" t="s">
        <v>738</v>
      </c>
      <c r="F245" s="1">
        <v>5</v>
      </c>
      <c r="G245" s="1" t="s">
        <v>272</v>
      </c>
      <c r="H245" s="1">
        <v>0</v>
      </c>
      <c r="I245" s="1" t="s">
        <v>739</v>
      </c>
      <c r="J245" s="15">
        <v>152</v>
      </c>
      <c r="K245" s="15">
        <v>12372</v>
      </c>
      <c r="L245" s="15">
        <v>9263</v>
      </c>
      <c r="M245" s="15">
        <v>3109</v>
      </c>
      <c r="N245" s="15">
        <v>12119</v>
      </c>
      <c r="O245" s="15">
        <v>9076</v>
      </c>
      <c r="P245" s="15">
        <v>3043</v>
      </c>
      <c r="Q245" s="15">
        <v>21</v>
      </c>
      <c r="R245" s="15">
        <v>92</v>
      </c>
      <c r="S245" s="15">
        <v>47</v>
      </c>
      <c r="T245" s="15">
        <v>45</v>
      </c>
      <c r="U245" s="15">
        <v>64</v>
      </c>
      <c r="V245" s="15">
        <v>26</v>
      </c>
      <c r="W245" s="15">
        <v>38</v>
      </c>
      <c r="X245" s="15">
        <v>131</v>
      </c>
      <c r="Y245" s="15">
        <v>12280</v>
      </c>
      <c r="Z245" s="15">
        <v>9216</v>
      </c>
      <c r="AA245" s="15">
        <v>3064</v>
      </c>
      <c r="AB245" s="15">
        <v>12055</v>
      </c>
      <c r="AC245" s="15">
        <v>9050</v>
      </c>
      <c r="AD245" s="15">
        <v>3005</v>
      </c>
      <c r="AE245" s="15">
        <v>131</v>
      </c>
      <c r="AF245" s="15">
        <v>12280</v>
      </c>
      <c r="AG245" s="15">
        <v>9216</v>
      </c>
      <c r="AH245" s="15">
        <v>3064</v>
      </c>
      <c r="AI245" s="15">
        <v>12055</v>
      </c>
      <c r="AJ245" s="15">
        <v>9050</v>
      </c>
      <c r="AK245" s="15">
        <v>3005</v>
      </c>
      <c r="AL245" s="15">
        <v>0</v>
      </c>
      <c r="AM245" s="15">
        <v>0</v>
      </c>
      <c r="AN245" s="15">
        <v>0</v>
      </c>
      <c r="AO245" s="15">
        <v>0</v>
      </c>
      <c r="AP245" s="15">
        <v>0</v>
      </c>
      <c r="AQ245" s="15">
        <v>0</v>
      </c>
      <c r="AR245" s="15">
        <v>0</v>
      </c>
      <c r="AS245" s="15">
        <v>0</v>
      </c>
      <c r="AT245" s="15">
        <v>0</v>
      </c>
      <c r="AU245" s="15">
        <v>0</v>
      </c>
      <c r="AV245" s="15">
        <v>0</v>
      </c>
      <c r="AW245" s="15">
        <v>0</v>
      </c>
      <c r="AX245" s="15">
        <v>0</v>
      </c>
      <c r="AY245" s="15">
        <v>0</v>
      </c>
    </row>
    <row r="246" spans="1:51">
      <c r="A246" s="1">
        <v>2586</v>
      </c>
      <c r="B246" s="1" t="s">
        <v>270</v>
      </c>
      <c r="C246" s="1">
        <v>1</v>
      </c>
      <c r="D246" s="1" t="s">
        <v>208</v>
      </c>
      <c r="E246" s="1" t="s">
        <v>740</v>
      </c>
      <c r="F246" s="1">
        <v>5</v>
      </c>
      <c r="G246" s="1" t="s">
        <v>272</v>
      </c>
      <c r="H246" s="1">
        <v>0</v>
      </c>
      <c r="I246" s="1" t="s">
        <v>741</v>
      </c>
      <c r="J246" s="15">
        <v>55</v>
      </c>
      <c r="K246" s="15">
        <v>1703</v>
      </c>
      <c r="L246" s="15">
        <v>1254</v>
      </c>
      <c r="M246" s="15">
        <v>449</v>
      </c>
      <c r="N246" s="15">
        <v>1626</v>
      </c>
      <c r="O246" s="15">
        <v>1202</v>
      </c>
      <c r="P246" s="15">
        <v>424</v>
      </c>
      <c r="Q246" s="15">
        <v>12</v>
      </c>
      <c r="R246" s="15">
        <v>70</v>
      </c>
      <c r="S246" s="15">
        <v>24</v>
      </c>
      <c r="T246" s="15">
        <v>46</v>
      </c>
      <c r="U246" s="15">
        <v>49</v>
      </c>
      <c r="V246" s="15">
        <v>10</v>
      </c>
      <c r="W246" s="15">
        <v>39</v>
      </c>
      <c r="X246" s="15">
        <v>43</v>
      </c>
      <c r="Y246" s="15">
        <v>1633</v>
      </c>
      <c r="Z246" s="15">
        <v>1230</v>
      </c>
      <c r="AA246" s="15">
        <v>403</v>
      </c>
      <c r="AB246" s="15">
        <v>1577</v>
      </c>
      <c r="AC246" s="15">
        <v>1192</v>
      </c>
      <c r="AD246" s="15">
        <v>385</v>
      </c>
      <c r="AE246" s="15">
        <v>43</v>
      </c>
      <c r="AF246" s="15">
        <v>1633</v>
      </c>
      <c r="AG246" s="15">
        <v>1230</v>
      </c>
      <c r="AH246" s="15">
        <v>403</v>
      </c>
      <c r="AI246" s="15">
        <v>1577</v>
      </c>
      <c r="AJ246" s="15">
        <v>1192</v>
      </c>
      <c r="AK246" s="15">
        <v>385</v>
      </c>
      <c r="AL246" s="15">
        <v>0</v>
      </c>
      <c r="AM246" s="15">
        <v>0</v>
      </c>
      <c r="AN246" s="15">
        <v>0</v>
      </c>
      <c r="AO246" s="15">
        <v>0</v>
      </c>
      <c r="AP246" s="15">
        <v>0</v>
      </c>
      <c r="AQ246" s="15">
        <v>0</v>
      </c>
      <c r="AR246" s="15">
        <v>0</v>
      </c>
      <c r="AS246" s="15">
        <v>0</v>
      </c>
      <c r="AT246" s="15">
        <v>0</v>
      </c>
      <c r="AU246" s="15">
        <v>0</v>
      </c>
      <c r="AV246" s="15">
        <v>0</v>
      </c>
      <c r="AW246" s="15">
        <v>0</v>
      </c>
      <c r="AX246" s="15">
        <v>0</v>
      </c>
      <c r="AY246" s="15">
        <v>0</v>
      </c>
    </row>
    <row r="247" spans="1:51">
      <c r="A247" s="1">
        <v>2597</v>
      </c>
      <c r="B247" s="1" t="s">
        <v>270</v>
      </c>
      <c r="C247" s="1">
        <v>1</v>
      </c>
      <c r="D247" s="1" t="s">
        <v>208</v>
      </c>
      <c r="E247" s="1" t="s">
        <v>742</v>
      </c>
      <c r="F247" s="1">
        <v>5</v>
      </c>
      <c r="G247" s="1" t="s">
        <v>272</v>
      </c>
      <c r="H247" s="1">
        <v>0</v>
      </c>
      <c r="I247" s="1" t="s">
        <v>743</v>
      </c>
      <c r="J247" s="15">
        <v>53</v>
      </c>
      <c r="K247" s="15">
        <v>3496</v>
      </c>
      <c r="L247" s="15">
        <v>1888</v>
      </c>
      <c r="M247" s="15">
        <v>1599</v>
      </c>
      <c r="N247" s="15">
        <v>3420</v>
      </c>
      <c r="O247" s="15">
        <v>1832</v>
      </c>
      <c r="P247" s="15">
        <v>1579</v>
      </c>
      <c r="Q247" s="15">
        <v>4</v>
      </c>
      <c r="R247" s="15">
        <v>30</v>
      </c>
      <c r="S247" s="15">
        <v>9</v>
      </c>
      <c r="T247" s="15">
        <v>21</v>
      </c>
      <c r="U247" s="15">
        <v>24</v>
      </c>
      <c r="V247" s="15">
        <v>3</v>
      </c>
      <c r="W247" s="15">
        <v>21</v>
      </c>
      <c r="X247" s="15">
        <v>49</v>
      </c>
      <c r="Y247" s="15">
        <v>3466</v>
      </c>
      <c r="Z247" s="15">
        <v>1879</v>
      </c>
      <c r="AA247" s="15">
        <v>1578</v>
      </c>
      <c r="AB247" s="15">
        <v>3396</v>
      </c>
      <c r="AC247" s="15">
        <v>1829</v>
      </c>
      <c r="AD247" s="15">
        <v>1558</v>
      </c>
      <c r="AE247" s="15">
        <v>49</v>
      </c>
      <c r="AF247" s="15">
        <v>3466</v>
      </c>
      <c r="AG247" s="15">
        <v>1879</v>
      </c>
      <c r="AH247" s="15">
        <v>1578</v>
      </c>
      <c r="AI247" s="15">
        <v>3396</v>
      </c>
      <c r="AJ247" s="15">
        <v>1829</v>
      </c>
      <c r="AK247" s="15">
        <v>1558</v>
      </c>
      <c r="AL247" s="15">
        <v>0</v>
      </c>
      <c r="AM247" s="15">
        <v>0</v>
      </c>
      <c r="AN247" s="15">
        <v>0</v>
      </c>
      <c r="AO247" s="15">
        <v>0</v>
      </c>
      <c r="AP247" s="15">
        <v>0</v>
      </c>
      <c r="AQ247" s="15">
        <v>0</v>
      </c>
      <c r="AR247" s="15">
        <v>0</v>
      </c>
      <c r="AS247" s="15">
        <v>0</v>
      </c>
      <c r="AT247" s="15">
        <v>0</v>
      </c>
      <c r="AU247" s="15">
        <v>0</v>
      </c>
      <c r="AV247" s="15">
        <v>0</v>
      </c>
      <c r="AW247" s="15">
        <v>0</v>
      </c>
      <c r="AX247" s="15">
        <v>0</v>
      </c>
      <c r="AY247" s="15">
        <v>0</v>
      </c>
    </row>
    <row r="248" spans="1:51">
      <c r="A248" s="1">
        <v>2608</v>
      </c>
      <c r="B248" s="1" t="s">
        <v>270</v>
      </c>
      <c r="C248" s="1">
        <v>1</v>
      </c>
      <c r="D248" s="1" t="s">
        <v>208</v>
      </c>
      <c r="E248" s="1" t="s">
        <v>744</v>
      </c>
      <c r="F248" s="1">
        <v>5</v>
      </c>
      <c r="G248" s="1" t="s">
        <v>272</v>
      </c>
      <c r="H248" s="1">
        <v>0</v>
      </c>
      <c r="I248" s="1" t="s">
        <v>745</v>
      </c>
      <c r="J248" s="15">
        <v>29</v>
      </c>
      <c r="K248" s="15">
        <v>1935</v>
      </c>
      <c r="L248" s="15">
        <v>1204</v>
      </c>
      <c r="M248" s="15">
        <v>731</v>
      </c>
      <c r="N248" s="15">
        <v>1875</v>
      </c>
      <c r="O248" s="15">
        <v>1158</v>
      </c>
      <c r="P248" s="15">
        <v>717</v>
      </c>
      <c r="Q248" s="15">
        <v>3</v>
      </c>
      <c r="R248" s="15">
        <v>51</v>
      </c>
      <c r="S248" s="15">
        <v>5</v>
      </c>
      <c r="T248" s="15">
        <v>46</v>
      </c>
      <c r="U248" s="15">
        <v>48</v>
      </c>
      <c r="V248" s="15">
        <v>2</v>
      </c>
      <c r="W248" s="15">
        <v>46</v>
      </c>
      <c r="X248" s="15">
        <v>26</v>
      </c>
      <c r="Y248" s="15">
        <v>1884</v>
      </c>
      <c r="Z248" s="15">
        <v>1199</v>
      </c>
      <c r="AA248" s="15">
        <v>685</v>
      </c>
      <c r="AB248" s="15">
        <v>1827</v>
      </c>
      <c r="AC248" s="15">
        <v>1156</v>
      </c>
      <c r="AD248" s="15">
        <v>671</v>
      </c>
      <c r="AE248" s="15">
        <v>26</v>
      </c>
      <c r="AF248" s="15">
        <v>1884</v>
      </c>
      <c r="AG248" s="15">
        <v>1199</v>
      </c>
      <c r="AH248" s="15">
        <v>685</v>
      </c>
      <c r="AI248" s="15">
        <v>1827</v>
      </c>
      <c r="AJ248" s="15">
        <v>1156</v>
      </c>
      <c r="AK248" s="15">
        <v>671</v>
      </c>
      <c r="AL248" s="15">
        <v>0</v>
      </c>
      <c r="AM248" s="15">
        <v>0</v>
      </c>
      <c r="AN248" s="15">
        <v>0</v>
      </c>
      <c r="AO248" s="15">
        <v>0</v>
      </c>
      <c r="AP248" s="15">
        <v>0</v>
      </c>
      <c r="AQ248" s="15">
        <v>0</v>
      </c>
      <c r="AR248" s="15">
        <v>0</v>
      </c>
      <c r="AS248" s="15">
        <v>0</v>
      </c>
      <c r="AT248" s="15">
        <v>0</v>
      </c>
      <c r="AU248" s="15">
        <v>0</v>
      </c>
      <c r="AV248" s="15">
        <v>0</v>
      </c>
      <c r="AW248" s="15">
        <v>0</v>
      </c>
      <c r="AX248" s="15">
        <v>0</v>
      </c>
      <c r="AY248" s="15">
        <v>0</v>
      </c>
    </row>
    <row r="249" spans="1:51">
      <c r="A249" s="1">
        <v>2619</v>
      </c>
      <c r="B249" s="1" t="s">
        <v>270</v>
      </c>
      <c r="C249" s="1">
        <v>1</v>
      </c>
      <c r="D249" s="1" t="s">
        <v>208</v>
      </c>
      <c r="E249" s="1" t="s">
        <v>746</v>
      </c>
      <c r="F249" s="1">
        <v>5</v>
      </c>
      <c r="G249" s="1" t="s">
        <v>272</v>
      </c>
      <c r="H249" s="1">
        <v>0</v>
      </c>
      <c r="I249" s="1" t="s">
        <v>747</v>
      </c>
      <c r="J249" s="15">
        <v>30</v>
      </c>
      <c r="K249" s="15">
        <v>786</v>
      </c>
      <c r="L249" s="15">
        <v>486</v>
      </c>
      <c r="M249" s="15">
        <v>300</v>
      </c>
      <c r="N249" s="15">
        <v>732</v>
      </c>
      <c r="O249" s="15">
        <v>446</v>
      </c>
      <c r="P249" s="15">
        <v>286</v>
      </c>
      <c r="Q249" s="15">
        <v>3</v>
      </c>
      <c r="R249" s="15">
        <v>8</v>
      </c>
      <c r="S249" s="15">
        <v>5</v>
      </c>
      <c r="T249" s="15">
        <v>3</v>
      </c>
      <c r="U249" s="15">
        <v>4</v>
      </c>
      <c r="V249" s="15">
        <v>2</v>
      </c>
      <c r="W249" s="15">
        <v>2</v>
      </c>
      <c r="X249" s="15">
        <v>27</v>
      </c>
      <c r="Y249" s="15">
        <v>778</v>
      </c>
      <c r="Z249" s="15">
        <v>481</v>
      </c>
      <c r="AA249" s="15">
        <v>297</v>
      </c>
      <c r="AB249" s="15">
        <v>728</v>
      </c>
      <c r="AC249" s="15">
        <v>444</v>
      </c>
      <c r="AD249" s="15">
        <v>284</v>
      </c>
      <c r="AE249" s="15">
        <v>27</v>
      </c>
      <c r="AF249" s="15">
        <v>778</v>
      </c>
      <c r="AG249" s="15">
        <v>481</v>
      </c>
      <c r="AH249" s="15">
        <v>297</v>
      </c>
      <c r="AI249" s="15">
        <v>728</v>
      </c>
      <c r="AJ249" s="15">
        <v>444</v>
      </c>
      <c r="AK249" s="15">
        <v>284</v>
      </c>
      <c r="AL249" s="15">
        <v>0</v>
      </c>
      <c r="AM249" s="15">
        <v>0</v>
      </c>
      <c r="AN249" s="15">
        <v>0</v>
      </c>
      <c r="AO249" s="15">
        <v>0</v>
      </c>
      <c r="AP249" s="15">
        <v>0</v>
      </c>
      <c r="AQ249" s="15">
        <v>0</v>
      </c>
      <c r="AR249" s="15">
        <v>0</v>
      </c>
      <c r="AS249" s="15">
        <v>0</v>
      </c>
      <c r="AT249" s="15">
        <v>0</v>
      </c>
      <c r="AU249" s="15">
        <v>0</v>
      </c>
      <c r="AV249" s="15">
        <v>0</v>
      </c>
      <c r="AW249" s="15">
        <v>0</v>
      </c>
      <c r="AX249" s="15">
        <v>0</v>
      </c>
      <c r="AY249" s="15">
        <v>0</v>
      </c>
    </row>
    <row r="250" spans="1:51">
      <c r="A250" s="1">
        <v>2630</v>
      </c>
      <c r="B250" s="1" t="s">
        <v>270</v>
      </c>
      <c r="C250" s="1">
        <v>1</v>
      </c>
      <c r="D250" s="1" t="s">
        <v>208</v>
      </c>
      <c r="E250" s="1" t="s">
        <v>748</v>
      </c>
      <c r="F250" s="1">
        <v>5</v>
      </c>
      <c r="G250" s="1" t="s">
        <v>272</v>
      </c>
      <c r="H250" s="1">
        <v>0</v>
      </c>
      <c r="I250" s="1" t="s">
        <v>749</v>
      </c>
      <c r="J250" s="15">
        <v>32</v>
      </c>
      <c r="K250" s="15">
        <v>1055</v>
      </c>
      <c r="L250" s="15">
        <v>512</v>
      </c>
      <c r="M250" s="15">
        <v>543</v>
      </c>
      <c r="N250" s="15">
        <v>985</v>
      </c>
      <c r="O250" s="15">
        <v>478</v>
      </c>
      <c r="P250" s="15">
        <v>507</v>
      </c>
      <c r="Q250" s="15">
        <v>3</v>
      </c>
      <c r="R250" s="15">
        <v>5</v>
      </c>
      <c r="S250" s="15">
        <v>4</v>
      </c>
      <c r="T250" s="15">
        <v>1</v>
      </c>
      <c r="U250" s="15">
        <v>2</v>
      </c>
      <c r="V250" s="15">
        <v>1</v>
      </c>
      <c r="W250" s="15">
        <v>1</v>
      </c>
      <c r="X250" s="15">
        <v>29</v>
      </c>
      <c r="Y250" s="15">
        <v>1050</v>
      </c>
      <c r="Z250" s="15">
        <v>508</v>
      </c>
      <c r="AA250" s="15">
        <v>542</v>
      </c>
      <c r="AB250" s="15">
        <v>983</v>
      </c>
      <c r="AC250" s="15">
        <v>477</v>
      </c>
      <c r="AD250" s="15">
        <v>506</v>
      </c>
      <c r="AE250" s="15">
        <v>29</v>
      </c>
      <c r="AF250" s="15">
        <v>1050</v>
      </c>
      <c r="AG250" s="15">
        <v>508</v>
      </c>
      <c r="AH250" s="15">
        <v>542</v>
      </c>
      <c r="AI250" s="15">
        <v>983</v>
      </c>
      <c r="AJ250" s="15">
        <v>477</v>
      </c>
      <c r="AK250" s="15">
        <v>506</v>
      </c>
      <c r="AL250" s="15">
        <v>0</v>
      </c>
      <c r="AM250" s="15">
        <v>0</v>
      </c>
      <c r="AN250" s="15">
        <v>0</v>
      </c>
      <c r="AO250" s="15">
        <v>0</v>
      </c>
      <c r="AP250" s="15">
        <v>0</v>
      </c>
      <c r="AQ250" s="15">
        <v>0</v>
      </c>
      <c r="AR250" s="15">
        <v>0</v>
      </c>
      <c r="AS250" s="15">
        <v>0</v>
      </c>
      <c r="AT250" s="15">
        <v>0</v>
      </c>
      <c r="AU250" s="15">
        <v>0</v>
      </c>
      <c r="AV250" s="15">
        <v>0</v>
      </c>
      <c r="AW250" s="15">
        <v>0</v>
      </c>
      <c r="AX250" s="15">
        <v>0</v>
      </c>
      <c r="AY250" s="15">
        <v>0</v>
      </c>
    </row>
    <row r="251" spans="1:51">
      <c r="A251" s="1">
        <v>2641</v>
      </c>
      <c r="B251" s="1" t="s">
        <v>270</v>
      </c>
      <c r="C251" s="1">
        <v>1</v>
      </c>
      <c r="D251" s="1" t="s">
        <v>208</v>
      </c>
      <c r="E251" s="1" t="s">
        <v>750</v>
      </c>
      <c r="F251" s="1">
        <v>5</v>
      </c>
      <c r="G251" s="1" t="s">
        <v>272</v>
      </c>
      <c r="H251" s="1">
        <v>0</v>
      </c>
      <c r="I251" s="1" t="s">
        <v>751</v>
      </c>
      <c r="J251" s="15">
        <v>22</v>
      </c>
      <c r="K251" s="15">
        <v>853</v>
      </c>
      <c r="L251" s="15">
        <v>631</v>
      </c>
      <c r="M251" s="15">
        <v>222</v>
      </c>
      <c r="N251" s="15">
        <v>788</v>
      </c>
      <c r="O251" s="15">
        <v>578</v>
      </c>
      <c r="P251" s="15">
        <v>210</v>
      </c>
      <c r="Q251" s="15">
        <v>3</v>
      </c>
      <c r="R251" s="15">
        <v>9</v>
      </c>
      <c r="S251" s="15">
        <v>2</v>
      </c>
      <c r="T251" s="15">
        <v>7</v>
      </c>
      <c r="U251" s="15">
        <v>3</v>
      </c>
      <c r="V251" s="15">
        <v>0</v>
      </c>
      <c r="W251" s="15">
        <v>3</v>
      </c>
      <c r="X251" s="15">
        <v>19</v>
      </c>
      <c r="Y251" s="15">
        <v>844</v>
      </c>
      <c r="Z251" s="15">
        <v>629</v>
      </c>
      <c r="AA251" s="15">
        <v>215</v>
      </c>
      <c r="AB251" s="15">
        <v>785</v>
      </c>
      <c r="AC251" s="15">
        <v>578</v>
      </c>
      <c r="AD251" s="15">
        <v>207</v>
      </c>
      <c r="AE251" s="15">
        <v>19</v>
      </c>
      <c r="AF251" s="15">
        <v>844</v>
      </c>
      <c r="AG251" s="15">
        <v>629</v>
      </c>
      <c r="AH251" s="15">
        <v>215</v>
      </c>
      <c r="AI251" s="15">
        <v>785</v>
      </c>
      <c r="AJ251" s="15">
        <v>578</v>
      </c>
      <c r="AK251" s="15">
        <v>207</v>
      </c>
      <c r="AL251" s="15">
        <v>0</v>
      </c>
      <c r="AM251" s="15">
        <v>0</v>
      </c>
      <c r="AN251" s="15">
        <v>0</v>
      </c>
      <c r="AO251" s="15">
        <v>0</v>
      </c>
      <c r="AP251" s="15">
        <v>0</v>
      </c>
      <c r="AQ251" s="15">
        <v>0</v>
      </c>
      <c r="AR251" s="15">
        <v>0</v>
      </c>
      <c r="AS251" s="15">
        <v>0</v>
      </c>
      <c r="AT251" s="15">
        <v>0</v>
      </c>
      <c r="AU251" s="15">
        <v>0</v>
      </c>
      <c r="AV251" s="15">
        <v>0</v>
      </c>
      <c r="AW251" s="15">
        <v>0</v>
      </c>
      <c r="AX251" s="15">
        <v>0</v>
      </c>
      <c r="AY251" s="15">
        <v>0</v>
      </c>
    </row>
    <row r="252" spans="1:51">
      <c r="A252" s="1">
        <v>2652</v>
      </c>
      <c r="B252" s="1" t="s">
        <v>270</v>
      </c>
      <c r="C252" s="1">
        <v>1</v>
      </c>
      <c r="D252" s="1" t="s">
        <v>208</v>
      </c>
      <c r="E252" s="1" t="s">
        <v>752</v>
      </c>
      <c r="F252" s="1">
        <v>4</v>
      </c>
      <c r="G252" s="1" t="s">
        <v>272</v>
      </c>
      <c r="H252" s="1">
        <v>0</v>
      </c>
      <c r="I252" s="1" t="s">
        <v>753</v>
      </c>
      <c r="J252" s="15">
        <v>88</v>
      </c>
      <c r="K252" s="15">
        <v>10931</v>
      </c>
      <c r="L252" s="15">
        <v>8304</v>
      </c>
      <c r="M252" s="15">
        <v>2627</v>
      </c>
      <c r="N252" s="15">
        <v>10791</v>
      </c>
      <c r="O252" s="15">
        <v>8185</v>
      </c>
      <c r="P252" s="15">
        <v>2606</v>
      </c>
      <c r="Q252" s="15">
        <v>3</v>
      </c>
      <c r="R252" s="15">
        <v>16</v>
      </c>
      <c r="S252" s="15">
        <v>7</v>
      </c>
      <c r="T252" s="15">
        <v>9</v>
      </c>
      <c r="U252" s="15">
        <v>13</v>
      </c>
      <c r="V252" s="15">
        <v>5</v>
      </c>
      <c r="W252" s="15">
        <v>8</v>
      </c>
      <c r="X252" s="15">
        <v>85</v>
      </c>
      <c r="Y252" s="15">
        <v>10915</v>
      </c>
      <c r="Z252" s="15">
        <v>8297</v>
      </c>
      <c r="AA252" s="15">
        <v>2618</v>
      </c>
      <c r="AB252" s="15">
        <v>10778</v>
      </c>
      <c r="AC252" s="15">
        <v>8180</v>
      </c>
      <c r="AD252" s="15">
        <v>2598</v>
      </c>
      <c r="AE252" s="15">
        <v>85</v>
      </c>
      <c r="AF252" s="15">
        <v>10915</v>
      </c>
      <c r="AG252" s="15">
        <v>8297</v>
      </c>
      <c r="AH252" s="15">
        <v>2618</v>
      </c>
      <c r="AI252" s="15">
        <v>10778</v>
      </c>
      <c r="AJ252" s="15">
        <v>8180</v>
      </c>
      <c r="AK252" s="15">
        <v>2598</v>
      </c>
      <c r="AL252" s="15">
        <v>0</v>
      </c>
      <c r="AM252" s="15">
        <v>0</v>
      </c>
      <c r="AN252" s="15">
        <v>0</v>
      </c>
      <c r="AO252" s="15">
        <v>0</v>
      </c>
      <c r="AP252" s="15">
        <v>0</v>
      </c>
      <c r="AQ252" s="15">
        <v>0</v>
      </c>
      <c r="AR252" s="15">
        <v>0</v>
      </c>
      <c r="AS252" s="15">
        <v>0</v>
      </c>
      <c r="AT252" s="15">
        <v>0</v>
      </c>
      <c r="AU252" s="15">
        <v>0</v>
      </c>
      <c r="AV252" s="15">
        <v>0</v>
      </c>
      <c r="AW252" s="15">
        <v>0</v>
      </c>
      <c r="AX252" s="15">
        <v>0</v>
      </c>
      <c r="AY252" s="15">
        <v>0</v>
      </c>
    </row>
    <row r="253" spans="1:51">
      <c r="A253" s="1">
        <v>2663</v>
      </c>
      <c r="B253" s="1" t="s">
        <v>270</v>
      </c>
      <c r="C253" s="1">
        <v>1</v>
      </c>
      <c r="D253" s="1" t="s">
        <v>208</v>
      </c>
      <c r="E253" s="1" t="s">
        <v>754</v>
      </c>
      <c r="F253" s="1">
        <v>5</v>
      </c>
      <c r="G253" s="1" t="s">
        <v>272</v>
      </c>
      <c r="H253" s="1">
        <v>0</v>
      </c>
      <c r="I253" s="1" t="s">
        <v>755</v>
      </c>
      <c r="J253" s="15">
        <v>4</v>
      </c>
      <c r="K253" s="15">
        <v>13</v>
      </c>
      <c r="L253" s="15">
        <v>13</v>
      </c>
      <c r="M253" s="15">
        <v>0</v>
      </c>
      <c r="N253" s="15">
        <v>9</v>
      </c>
      <c r="O253" s="15">
        <v>9</v>
      </c>
      <c r="P253" s="15">
        <v>0</v>
      </c>
      <c r="Q253" s="15">
        <v>0</v>
      </c>
      <c r="R253" s="15">
        <v>0</v>
      </c>
      <c r="S253" s="15">
        <v>0</v>
      </c>
      <c r="T253" s="15">
        <v>0</v>
      </c>
      <c r="U253" s="15">
        <v>0</v>
      </c>
      <c r="V253" s="15">
        <v>0</v>
      </c>
      <c r="W253" s="15">
        <v>0</v>
      </c>
      <c r="X253" s="15">
        <v>4</v>
      </c>
      <c r="Y253" s="15">
        <v>13</v>
      </c>
      <c r="Z253" s="15">
        <v>13</v>
      </c>
      <c r="AA253" s="15">
        <v>0</v>
      </c>
      <c r="AB253" s="15">
        <v>9</v>
      </c>
      <c r="AC253" s="15">
        <v>9</v>
      </c>
      <c r="AD253" s="15">
        <v>0</v>
      </c>
      <c r="AE253" s="15">
        <v>4</v>
      </c>
      <c r="AF253" s="15">
        <v>13</v>
      </c>
      <c r="AG253" s="15">
        <v>13</v>
      </c>
      <c r="AH253" s="15">
        <v>0</v>
      </c>
      <c r="AI253" s="15">
        <v>9</v>
      </c>
      <c r="AJ253" s="15">
        <v>9</v>
      </c>
      <c r="AK253" s="15">
        <v>0</v>
      </c>
      <c r="AL253" s="15">
        <v>0</v>
      </c>
      <c r="AM253" s="15">
        <v>0</v>
      </c>
      <c r="AN253" s="15">
        <v>0</v>
      </c>
      <c r="AO253" s="15">
        <v>0</v>
      </c>
      <c r="AP253" s="15">
        <v>0</v>
      </c>
      <c r="AQ253" s="15">
        <v>0</v>
      </c>
      <c r="AR253" s="15">
        <v>0</v>
      </c>
      <c r="AS253" s="15">
        <v>0</v>
      </c>
      <c r="AT253" s="15">
        <v>0</v>
      </c>
      <c r="AU253" s="15">
        <v>0</v>
      </c>
      <c r="AV253" s="15">
        <v>0</v>
      </c>
      <c r="AW253" s="15">
        <v>0</v>
      </c>
      <c r="AX253" s="15">
        <v>0</v>
      </c>
      <c r="AY253" s="15">
        <v>0</v>
      </c>
    </row>
    <row r="254" spans="1:51">
      <c r="A254" s="1">
        <v>2674</v>
      </c>
      <c r="B254" s="1" t="s">
        <v>270</v>
      </c>
      <c r="C254" s="1">
        <v>1</v>
      </c>
      <c r="D254" s="1" t="s">
        <v>208</v>
      </c>
      <c r="E254" s="1" t="s">
        <v>756</v>
      </c>
      <c r="F254" s="1">
        <v>5</v>
      </c>
      <c r="G254" s="1" t="s">
        <v>272</v>
      </c>
      <c r="H254" s="1">
        <v>0</v>
      </c>
      <c r="I254" s="1" t="s">
        <v>757</v>
      </c>
      <c r="J254" s="15">
        <v>47</v>
      </c>
      <c r="K254" s="15">
        <v>8827</v>
      </c>
      <c r="L254" s="15">
        <v>6802</v>
      </c>
      <c r="M254" s="15">
        <v>2025</v>
      </c>
      <c r="N254" s="15">
        <v>8747</v>
      </c>
      <c r="O254" s="15">
        <v>6735</v>
      </c>
      <c r="P254" s="15">
        <v>2012</v>
      </c>
      <c r="Q254" s="15">
        <v>1</v>
      </c>
      <c r="R254" s="15">
        <v>9</v>
      </c>
      <c r="S254" s="15">
        <v>5</v>
      </c>
      <c r="T254" s="15">
        <v>4</v>
      </c>
      <c r="U254" s="15">
        <v>8</v>
      </c>
      <c r="V254" s="15">
        <v>5</v>
      </c>
      <c r="W254" s="15">
        <v>3</v>
      </c>
      <c r="X254" s="15">
        <v>46</v>
      </c>
      <c r="Y254" s="15">
        <v>8818</v>
      </c>
      <c r="Z254" s="15">
        <v>6797</v>
      </c>
      <c r="AA254" s="15">
        <v>2021</v>
      </c>
      <c r="AB254" s="15">
        <v>8739</v>
      </c>
      <c r="AC254" s="15">
        <v>6730</v>
      </c>
      <c r="AD254" s="15">
        <v>2009</v>
      </c>
      <c r="AE254" s="15">
        <v>46</v>
      </c>
      <c r="AF254" s="15">
        <v>8818</v>
      </c>
      <c r="AG254" s="15">
        <v>6797</v>
      </c>
      <c r="AH254" s="15">
        <v>2021</v>
      </c>
      <c r="AI254" s="15">
        <v>8739</v>
      </c>
      <c r="AJ254" s="15">
        <v>6730</v>
      </c>
      <c r="AK254" s="15">
        <v>2009</v>
      </c>
      <c r="AL254" s="15">
        <v>0</v>
      </c>
      <c r="AM254" s="15">
        <v>0</v>
      </c>
      <c r="AN254" s="15">
        <v>0</v>
      </c>
      <c r="AO254" s="15">
        <v>0</v>
      </c>
      <c r="AP254" s="15">
        <v>0</v>
      </c>
      <c r="AQ254" s="15">
        <v>0</v>
      </c>
      <c r="AR254" s="15">
        <v>0</v>
      </c>
      <c r="AS254" s="15">
        <v>0</v>
      </c>
      <c r="AT254" s="15">
        <v>0</v>
      </c>
      <c r="AU254" s="15">
        <v>0</v>
      </c>
      <c r="AV254" s="15">
        <v>0</v>
      </c>
      <c r="AW254" s="15">
        <v>0</v>
      </c>
      <c r="AX254" s="15">
        <v>0</v>
      </c>
      <c r="AY254" s="15">
        <v>0</v>
      </c>
    </row>
    <row r="255" spans="1:51">
      <c r="A255" s="1">
        <v>2685</v>
      </c>
      <c r="B255" s="1" t="s">
        <v>270</v>
      </c>
      <c r="C255" s="1">
        <v>1</v>
      </c>
      <c r="D255" s="1" t="s">
        <v>208</v>
      </c>
      <c r="E255" s="1" t="s">
        <v>758</v>
      </c>
      <c r="F255" s="1">
        <v>5</v>
      </c>
      <c r="G255" s="1" t="s">
        <v>272</v>
      </c>
      <c r="H255" s="1">
        <v>0</v>
      </c>
      <c r="I255" s="1" t="s">
        <v>759</v>
      </c>
      <c r="J255" s="15">
        <v>12</v>
      </c>
      <c r="K255" s="15">
        <v>238</v>
      </c>
      <c r="L255" s="15">
        <v>156</v>
      </c>
      <c r="M255" s="15">
        <v>82</v>
      </c>
      <c r="N255" s="15">
        <v>217</v>
      </c>
      <c r="O255" s="15">
        <v>139</v>
      </c>
      <c r="P255" s="15">
        <v>78</v>
      </c>
      <c r="Q255" s="15">
        <v>1</v>
      </c>
      <c r="R255" s="15">
        <v>1</v>
      </c>
      <c r="S255" s="15">
        <v>1</v>
      </c>
      <c r="T255" s="15">
        <v>0</v>
      </c>
      <c r="U255" s="15">
        <v>0</v>
      </c>
      <c r="V255" s="15">
        <v>0</v>
      </c>
      <c r="W255" s="15">
        <v>0</v>
      </c>
      <c r="X255" s="15">
        <v>11</v>
      </c>
      <c r="Y255" s="15">
        <v>237</v>
      </c>
      <c r="Z255" s="15">
        <v>155</v>
      </c>
      <c r="AA255" s="15">
        <v>82</v>
      </c>
      <c r="AB255" s="15">
        <v>217</v>
      </c>
      <c r="AC255" s="15">
        <v>139</v>
      </c>
      <c r="AD255" s="15">
        <v>78</v>
      </c>
      <c r="AE255" s="15">
        <v>11</v>
      </c>
      <c r="AF255" s="15">
        <v>237</v>
      </c>
      <c r="AG255" s="15">
        <v>155</v>
      </c>
      <c r="AH255" s="15">
        <v>82</v>
      </c>
      <c r="AI255" s="15">
        <v>217</v>
      </c>
      <c r="AJ255" s="15">
        <v>139</v>
      </c>
      <c r="AK255" s="15">
        <v>78</v>
      </c>
      <c r="AL255" s="15">
        <v>0</v>
      </c>
      <c r="AM255" s="15">
        <v>0</v>
      </c>
      <c r="AN255" s="15">
        <v>0</v>
      </c>
      <c r="AO255" s="15">
        <v>0</v>
      </c>
      <c r="AP255" s="15">
        <v>0</v>
      </c>
      <c r="AQ255" s="15">
        <v>0</v>
      </c>
      <c r="AR255" s="15">
        <v>0</v>
      </c>
      <c r="AS255" s="15">
        <v>0</v>
      </c>
      <c r="AT255" s="15">
        <v>0</v>
      </c>
      <c r="AU255" s="15">
        <v>0</v>
      </c>
      <c r="AV255" s="15">
        <v>0</v>
      </c>
      <c r="AW255" s="15">
        <v>0</v>
      </c>
      <c r="AX255" s="15">
        <v>0</v>
      </c>
      <c r="AY255" s="15">
        <v>0</v>
      </c>
    </row>
    <row r="256" spans="1:51">
      <c r="A256" s="1">
        <v>2696</v>
      </c>
      <c r="B256" s="1" t="s">
        <v>270</v>
      </c>
      <c r="C256" s="1">
        <v>1</v>
      </c>
      <c r="D256" s="1" t="s">
        <v>208</v>
      </c>
      <c r="E256" s="1" t="s">
        <v>760</v>
      </c>
      <c r="F256" s="1">
        <v>5</v>
      </c>
      <c r="G256" s="1" t="s">
        <v>272</v>
      </c>
      <c r="H256" s="1">
        <v>0</v>
      </c>
      <c r="I256" s="1" t="s">
        <v>761</v>
      </c>
      <c r="J256" s="15">
        <v>25</v>
      </c>
      <c r="K256" s="15">
        <v>1853</v>
      </c>
      <c r="L256" s="15">
        <v>1333</v>
      </c>
      <c r="M256" s="15">
        <v>520</v>
      </c>
      <c r="N256" s="15">
        <v>1818</v>
      </c>
      <c r="O256" s="15">
        <v>1302</v>
      </c>
      <c r="P256" s="15">
        <v>516</v>
      </c>
      <c r="Q256" s="15">
        <v>1</v>
      </c>
      <c r="R256" s="15">
        <v>6</v>
      </c>
      <c r="S256" s="15">
        <v>1</v>
      </c>
      <c r="T256" s="15">
        <v>5</v>
      </c>
      <c r="U256" s="15">
        <v>5</v>
      </c>
      <c r="V256" s="15">
        <v>0</v>
      </c>
      <c r="W256" s="15">
        <v>5</v>
      </c>
      <c r="X256" s="15">
        <v>24</v>
      </c>
      <c r="Y256" s="15">
        <v>1847</v>
      </c>
      <c r="Z256" s="15">
        <v>1332</v>
      </c>
      <c r="AA256" s="15">
        <v>515</v>
      </c>
      <c r="AB256" s="15">
        <v>1813</v>
      </c>
      <c r="AC256" s="15">
        <v>1302</v>
      </c>
      <c r="AD256" s="15">
        <v>511</v>
      </c>
      <c r="AE256" s="15">
        <v>24</v>
      </c>
      <c r="AF256" s="15">
        <v>1847</v>
      </c>
      <c r="AG256" s="15">
        <v>1332</v>
      </c>
      <c r="AH256" s="15">
        <v>515</v>
      </c>
      <c r="AI256" s="15">
        <v>1813</v>
      </c>
      <c r="AJ256" s="15">
        <v>1302</v>
      </c>
      <c r="AK256" s="15">
        <v>511</v>
      </c>
      <c r="AL256" s="15">
        <v>0</v>
      </c>
      <c r="AM256" s="15">
        <v>0</v>
      </c>
      <c r="AN256" s="15">
        <v>0</v>
      </c>
      <c r="AO256" s="15">
        <v>0</v>
      </c>
      <c r="AP256" s="15">
        <v>0</v>
      </c>
      <c r="AQ256" s="15">
        <v>0</v>
      </c>
      <c r="AR256" s="15">
        <v>0</v>
      </c>
      <c r="AS256" s="15">
        <v>0</v>
      </c>
      <c r="AT256" s="15">
        <v>0</v>
      </c>
      <c r="AU256" s="15">
        <v>0</v>
      </c>
      <c r="AV256" s="15">
        <v>0</v>
      </c>
      <c r="AW256" s="15">
        <v>0</v>
      </c>
      <c r="AX256" s="15">
        <v>0</v>
      </c>
      <c r="AY256" s="15">
        <v>0</v>
      </c>
    </row>
    <row r="257" spans="1:51">
      <c r="A257" s="1">
        <v>2707</v>
      </c>
      <c r="B257" s="1" t="s">
        <v>270</v>
      </c>
      <c r="C257" s="1">
        <v>1</v>
      </c>
      <c r="D257" s="1" t="s">
        <v>208</v>
      </c>
      <c r="E257" s="1" t="s">
        <v>762</v>
      </c>
      <c r="F257" s="1">
        <v>4</v>
      </c>
      <c r="G257" s="1" t="s">
        <v>272</v>
      </c>
      <c r="H257" s="1">
        <v>0</v>
      </c>
      <c r="I257" s="1" t="s">
        <v>763</v>
      </c>
      <c r="J257" s="15">
        <v>798</v>
      </c>
      <c r="K257" s="15">
        <v>31752</v>
      </c>
      <c r="L257" s="15">
        <v>27505</v>
      </c>
      <c r="M257" s="15">
        <v>4237</v>
      </c>
      <c r="N257" s="15">
        <v>30014</v>
      </c>
      <c r="O257" s="15">
        <v>26153</v>
      </c>
      <c r="P257" s="15">
        <v>3852</v>
      </c>
      <c r="Q257" s="15">
        <v>179</v>
      </c>
      <c r="R257" s="15">
        <v>641</v>
      </c>
      <c r="S257" s="15">
        <v>403</v>
      </c>
      <c r="T257" s="15">
        <v>236</v>
      </c>
      <c r="U257" s="15">
        <v>356</v>
      </c>
      <c r="V257" s="15">
        <v>198</v>
      </c>
      <c r="W257" s="15">
        <v>157</v>
      </c>
      <c r="X257" s="15">
        <v>619</v>
      </c>
      <c r="Y257" s="15">
        <v>31111</v>
      </c>
      <c r="Z257" s="15">
        <v>27102</v>
      </c>
      <c r="AA257" s="15">
        <v>4001</v>
      </c>
      <c r="AB257" s="15">
        <v>29658</v>
      </c>
      <c r="AC257" s="15">
        <v>25955</v>
      </c>
      <c r="AD257" s="15">
        <v>3695</v>
      </c>
      <c r="AE257" s="15">
        <v>618</v>
      </c>
      <c r="AF257" s="15">
        <v>31108</v>
      </c>
      <c r="AG257" s="15">
        <v>27099</v>
      </c>
      <c r="AH257" s="15">
        <v>4001</v>
      </c>
      <c r="AI257" s="15">
        <v>29655</v>
      </c>
      <c r="AJ257" s="15">
        <v>25952</v>
      </c>
      <c r="AK257" s="15">
        <v>3695</v>
      </c>
      <c r="AL257" s="15">
        <v>1</v>
      </c>
      <c r="AM257" s="15">
        <v>3</v>
      </c>
      <c r="AN257" s="15">
        <v>3</v>
      </c>
      <c r="AO257" s="15">
        <v>0</v>
      </c>
      <c r="AP257" s="15">
        <v>3</v>
      </c>
      <c r="AQ257" s="15">
        <v>3</v>
      </c>
      <c r="AR257" s="15">
        <v>0</v>
      </c>
      <c r="AS257" s="15">
        <v>0</v>
      </c>
      <c r="AT257" s="15">
        <v>0</v>
      </c>
      <c r="AU257" s="15">
        <v>0</v>
      </c>
      <c r="AV257" s="15">
        <v>0</v>
      </c>
      <c r="AW257" s="15">
        <v>0</v>
      </c>
      <c r="AX257" s="15">
        <v>0</v>
      </c>
      <c r="AY257" s="15">
        <v>0</v>
      </c>
    </row>
    <row r="258" spans="1:51">
      <c r="A258" s="1">
        <v>2718</v>
      </c>
      <c r="B258" s="1" t="s">
        <v>270</v>
      </c>
      <c r="C258" s="1">
        <v>1</v>
      </c>
      <c r="D258" s="1" t="s">
        <v>208</v>
      </c>
      <c r="E258" s="1" t="s">
        <v>764</v>
      </c>
      <c r="F258" s="1">
        <v>5</v>
      </c>
      <c r="G258" s="1" t="s">
        <v>272</v>
      </c>
      <c r="H258" s="1">
        <v>0</v>
      </c>
      <c r="I258" s="1" t="s">
        <v>765</v>
      </c>
      <c r="J258" s="15">
        <v>18</v>
      </c>
      <c r="K258" s="15">
        <v>156</v>
      </c>
      <c r="L258" s="15">
        <v>116</v>
      </c>
      <c r="M258" s="15">
        <v>40</v>
      </c>
      <c r="N258" s="15">
        <v>114</v>
      </c>
      <c r="O258" s="15">
        <v>86</v>
      </c>
      <c r="P258" s="15">
        <v>28</v>
      </c>
      <c r="Q258" s="15">
        <v>0</v>
      </c>
      <c r="R258" s="15">
        <v>0</v>
      </c>
      <c r="S258" s="15">
        <v>0</v>
      </c>
      <c r="T258" s="15">
        <v>0</v>
      </c>
      <c r="U258" s="15">
        <v>0</v>
      </c>
      <c r="V258" s="15">
        <v>0</v>
      </c>
      <c r="W258" s="15">
        <v>0</v>
      </c>
      <c r="X258" s="15">
        <v>18</v>
      </c>
      <c r="Y258" s="15">
        <v>156</v>
      </c>
      <c r="Z258" s="15">
        <v>116</v>
      </c>
      <c r="AA258" s="15">
        <v>40</v>
      </c>
      <c r="AB258" s="15">
        <v>114</v>
      </c>
      <c r="AC258" s="15">
        <v>86</v>
      </c>
      <c r="AD258" s="15">
        <v>28</v>
      </c>
      <c r="AE258" s="15">
        <v>18</v>
      </c>
      <c r="AF258" s="15">
        <v>156</v>
      </c>
      <c r="AG258" s="15">
        <v>116</v>
      </c>
      <c r="AH258" s="15">
        <v>40</v>
      </c>
      <c r="AI258" s="15">
        <v>114</v>
      </c>
      <c r="AJ258" s="15">
        <v>86</v>
      </c>
      <c r="AK258" s="15">
        <v>28</v>
      </c>
      <c r="AL258" s="15">
        <v>0</v>
      </c>
      <c r="AM258" s="15">
        <v>0</v>
      </c>
      <c r="AN258" s="15">
        <v>0</v>
      </c>
      <c r="AO258" s="15">
        <v>0</v>
      </c>
      <c r="AP258" s="15">
        <v>0</v>
      </c>
      <c r="AQ258" s="15">
        <v>0</v>
      </c>
      <c r="AR258" s="15">
        <v>0</v>
      </c>
      <c r="AS258" s="15">
        <v>0</v>
      </c>
      <c r="AT258" s="15">
        <v>0</v>
      </c>
      <c r="AU258" s="15">
        <v>0</v>
      </c>
      <c r="AV258" s="15">
        <v>0</v>
      </c>
      <c r="AW258" s="15">
        <v>0</v>
      </c>
      <c r="AX258" s="15">
        <v>0</v>
      </c>
      <c r="AY258" s="15">
        <v>0</v>
      </c>
    </row>
    <row r="259" spans="1:51">
      <c r="A259" s="1">
        <v>2729</v>
      </c>
      <c r="B259" s="1" t="s">
        <v>270</v>
      </c>
      <c r="C259" s="1">
        <v>1</v>
      </c>
      <c r="D259" s="1" t="s">
        <v>208</v>
      </c>
      <c r="E259" s="1" t="s">
        <v>766</v>
      </c>
      <c r="F259" s="1">
        <v>5</v>
      </c>
      <c r="G259" s="1" t="s">
        <v>272</v>
      </c>
      <c r="H259" s="1">
        <v>0</v>
      </c>
      <c r="I259" s="1" t="s">
        <v>767</v>
      </c>
      <c r="J259" s="15">
        <v>338</v>
      </c>
      <c r="K259" s="15">
        <v>13711</v>
      </c>
      <c r="L259" s="15">
        <v>11181</v>
      </c>
      <c r="M259" s="15">
        <v>2520</v>
      </c>
      <c r="N259" s="15">
        <v>12957</v>
      </c>
      <c r="O259" s="15">
        <v>10614</v>
      </c>
      <c r="P259" s="15">
        <v>2334</v>
      </c>
      <c r="Q259" s="15">
        <v>89</v>
      </c>
      <c r="R259" s="15">
        <v>347</v>
      </c>
      <c r="S259" s="15">
        <v>191</v>
      </c>
      <c r="T259" s="15">
        <v>154</v>
      </c>
      <c r="U259" s="15">
        <v>202</v>
      </c>
      <c r="V259" s="15">
        <v>93</v>
      </c>
      <c r="W259" s="15">
        <v>108</v>
      </c>
      <c r="X259" s="15">
        <v>249</v>
      </c>
      <c r="Y259" s="15">
        <v>13364</v>
      </c>
      <c r="Z259" s="15">
        <v>10990</v>
      </c>
      <c r="AA259" s="15">
        <v>2366</v>
      </c>
      <c r="AB259" s="15">
        <v>12755</v>
      </c>
      <c r="AC259" s="15">
        <v>10521</v>
      </c>
      <c r="AD259" s="15">
        <v>2226</v>
      </c>
      <c r="AE259" s="15">
        <v>249</v>
      </c>
      <c r="AF259" s="15">
        <v>13364</v>
      </c>
      <c r="AG259" s="15">
        <v>10990</v>
      </c>
      <c r="AH259" s="15">
        <v>2366</v>
      </c>
      <c r="AI259" s="15">
        <v>12755</v>
      </c>
      <c r="AJ259" s="15">
        <v>10521</v>
      </c>
      <c r="AK259" s="15">
        <v>2226</v>
      </c>
      <c r="AL259" s="15">
        <v>0</v>
      </c>
      <c r="AM259" s="15">
        <v>0</v>
      </c>
      <c r="AN259" s="15">
        <v>0</v>
      </c>
      <c r="AO259" s="15">
        <v>0</v>
      </c>
      <c r="AP259" s="15">
        <v>0</v>
      </c>
      <c r="AQ259" s="15">
        <v>0</v>
      </c>
      <c r="AR259" s="15">
        <v>0</v>
      </c>
      <c r="AS259" s="15">
        <v>0</v>
      </c>
      <c r="AT259" s="15">
        <v>0</v>
      </c>
      <c r="AU259" s="15">
        <v>0</v>
      </c>
      <c r="AV259" s="15">
        <v>0</v>
      </c>
      <c r="AW259" s="15">
        <v>0</v>
      </c>
      <c r="AX259" s="15">
        <v>0</v>
      </c>
      <c r="AY259" s="15">
        <v>0</v>
      </c>
    </row>
    <row r="260" spans="1:51">
      <c r="A260" s="1">
        <v>2740</v>
      </c>
      <c r="B260" s="1" t="s">
        <v>270</v>
      </c>
      <c r="C260" s="1">
        <v>1</v>
      </c>
      <c r="D260" s="1" t="s">
        <v>208</v>
      </c>
      <c r="E260" s="1" t="s">
        <v>768</v>
      </c>
      <c r="F260" s="1">
        <v>5</v>
      </c>
      <c r="G260" s="1" t="s">
        <v>272</v>
      </c>
      <c r="H260" s="1">
        <v>0</v>
      </c>
      <c r="I260" s="1" t="s">
        <v>769</v>
      </c>
      <c r="J260" s="15">
        <v>103</v>
      </c>
      <c r="K260" s="15">
        <v>5011</v>
      </c>
      <c r="L260" s="15">
        <v>4548</v>
      </c>
      <c r="M260" s="15">
        <v>463</v>
      </c>
      <c r="N260" s="15">
        <v>4831</v>
      </c>
      <c r="O260" s="15">
        <v>4415</v>
      </c>
      <c r="P260" s="15">
        <v>416</v>
      </c>
      <c r="Q260" s="15">
        <v>15</v>
      </c>
      <c r="R260" s="15">
        <v>61</v>
      </c>
      <c r="S260" s="15">
        <v>45</v>
      </c>
      <c r="T260" s="15">
        <v>16</v>
      </c>
      <c r="U260" s="15">
        <v>39</v>
      </c>
      <c r="V260" s="15">
        <v>28</v>
      </c>
      <c r="W260" s="15">
        <v>11</v>
      </c>
      <c r="X260" s="15">
        <v>88</v>
      </c>
      <c r="Y260" s="15">
        <v>4950</v>
      </c>
      <c r="Z260" s="15">
        <v>4503</v>
      </c>
      <c r="AA260" s="15">
        <v>447</v>
      </c>
      <c r="AB260" s="15">
        <v>4792</v>
      </c>
      <c r="AC260" s="15">
        <v>4387</v>
      </c>
      <c r="AD260" s="15">
        <v>405</v>
      </c>
      <c r="AE260" s="15">
        <v>88</v>
      </c>
      <c r="AF260" s="15">
        <v>4950</v>
      </c>
      <c r="AG260" s="15">
        <v>4503</v>
      </c>
      <c r="AH260" s="15">
        <v>447</v>
      </c>
      <c r="AI260" s="15">
        <v>4792</v>
      </c>
      <c r="AJ260" s="15">
        <v>4387</v>
      </c>
      <c r="AK260" s="15">
        <v>405</v>
      </c>
      <c r="AL260" s="15">
        <v>0</v>
      </c>
      <c r="AM260" s="15">
        <v>0</v>
      </c>
      <c r="AN260" s="15">
        <v>0</v>
      </c>
      <c r="AO260" s="15">
        <v>0</v>
      </c>
      <c r="AP260" s="15">
        <v>0</v>
      </c>
      <c r="AQ260" s="15">
        <v>0</v>
      </c>
      <c r="AR260" s="15">
        <v>0</v>
      </c>
      <c r="AS260" s="15">
        <v>0</v>
      </c>
      <c r="AT260" s="15">
        <v>0</v>
      </c>
      <c r="AU260" s="15">
        <v>0</v>
      </c>
      <c r="AV260" s="15">
        <v>0</v>
      </c>
      <c r="AW260" s="15">
        <v>0</v>
      </c>
      <c r="AX260" s="15">
        <v>0</v>
      </c>
      <c r="AY260" s="15">
        <v>0</v>
      </c>
    </row>
    <row r="261" spans="1:51">
      <c r="A261" s="1">
        <v>2751</v>
      </c>
      <c r="B261" s="1" t="s">
        <v>270</v>
      </c>
      <c r="C261" s="1">
        <v>1</v>
      </c>
      <c r="D261" s="1" t="s">
        <v>208</v>
      </c>
      <c r="E261" s="1" t="s">
        <v>770</v>
      </c>
      <c r="F261" s="1">
        <v>5</v>
      </c>
      <c r="G261" s="1" t="s">
        <v>272</v>
      </c>
      <c r="H261" s="1">
        <v>0</v>
      </c>
      <c r="I261" s="1" t="s">
        <v>771</v>
      </c>
      <c r="J261" s="15">
        <v>247</v>
      </c>
      <c r="K261" s="15">
        <v>8225</v>
      </c>
      <c r="L261" s="15">
        <v>7533</v>
      </c>
      <c r="M261" s="15">
        <v>692</v>
      </c>
      <c r="N261" s="15">
        <v>7642</v>
      </c>
      <c r="O261" s="15">
        <v>7052</v>
      </c>
      <c r="P261" s="15">
        <v>590</v>
      </c>
      <c r="Q261" s="15">
        <v>64</v>
      </c>
      <c r="R261" s="15">
        <v>202</v>
      </c>
      <c r="S261" s="15">
        <v>149</v>
      </c>
      <c r="T261" s="15">
        <v>53</v>
      </c>
      <c r="U261" s="15">
        <v>98</v>
      </c>
      <c r="V261" s="15">
        <v>69</v>
      </c>
      <c r="W261" s="15">
        <v>29</v>
      </c>
      <c r="X261" s="15">
        <v>183</v>
      </c>
      <c r="Y261" s="15">
        <v>8023</v>
      </c>
      <c r="Z261" s="15">
        <v>7384</v>
      </c>
      <c r="AA261" s="15">
        <v>639</v>
      </c>
      <c r="AB261" s="15">
        <v>7544</v>
      </c>
      <c r="AC261" s="15">
        <v>6983</v>
      </c>
      <c r="AD261" s="15">
        <v>561</v>
      </c>
      <c r="AE261" s="15">
        <v>182</v>
      </c>
      <c r="AF261" s="15">
        <v>8020</v>
      </c>
      <c r="AG261" s="15">
        <v>7381</v>
      </c>
      <c r="AH261" s="15">
        <v>639</v>
      </c>
      <c r="AI261" s="15">
        <v>7541</v>
      </c>
      <c r="AJ261" s="15">
        <v>6980</v>
      </c>
      <c r="AK261" s="15">
        <v>561</v>
      </c>
      <c r="AL261" s="15">
        <v>1</v>
      </c>
      <c r="AM261" s="15">
        <v>3</v>
      </c>
      <c r="AN261" s="15">
        <v>3</v>
      </c>
      <c r="AO261" s="15">
        <v>0</v>
      </c>
      <c r="AP261" s="15">
        <v>3</v>
      </c>
      <c r="AQ261" s="15">
        <v>3</v>
      </c>
      <c r="AR261" s="15">
        <v>0</v>
      </c>
      <c r="AS261" s="15">
        <v>0</v>
      </c>
      <c r="AT261" s="15">
        <v>0</v>
      </c>
      <c r="AU261" s="15">
        <v>0</v>
      </c>
      <c r="AV261" s="15">
        <v>0</v>
      </c>
      <c r="AW261" s="15">
        <v>0</v>
      </c>
      <c r="AX261" s="15">
        <v>0</v>
      </c>
      <c r="AY261" s="15">
        <v>0</v>
      </c>
    </row>
    <row r="262" spans="1:51">
      <c r="A262" s="1">
        <v>2762</v>
      </c>
      <c r="B262" s="1" t="s">
        <v>270</v>
      </c>
      <c r="C262" s="1">
        <v>1</v>
      </c>
      <c r="D262" s="1" t="s">
        <v>208</v>
      </c>
      <c r="E262" s="1" t="s">
        <v>772</v>
      </c>
      <c r="F262" s="1">
        <v>5</v>
      </c>
      <c r="G262" s="1" t="s">
        <v>272</v>
      </c>
      <c r="H262" s="1">
        <v>0</v>
      </c>
      <c r="I262" s="1" t="s">
        <v>773</v>
      </c>
      <c r="J262" s="15">
        <v>39</v>
      </c>
      <c r="K262" s="15">
        <v>3802</v>
      </c>
      <c r="L262" s="15">
        <v>3420</v>
      </c>
      <c r="M262" s="15">
        <v>382</v>
      </c>
      <c r="N262" s="15">
        <v>3716</v>
      </c>
      <c r="O262" s="15">
        <v>3350</v>
      </c>
      <c r="P262" s="15">
        <v>366</v>
      </c>
      <c r="Q262" s="15">
        <v>4</v>
      </c>
      <c r="R262" s="15">
        <v>18</v>
      </c>
      <c r="S262" s="15">
        <v>10</v>
      </c>
      <c r="T262" s="15">
        <v>8</v>
      </c>
      <c r="U262" s="15">
        <v>13</v>
      </c>
      <c r="V262" s="15">
        <v>6</v>
      </c>
      <c r="W262" s="15">
        <v>7</v>
      </c>
      <c r="X262" s="15">
        <v>35</v>
      </c>
      <c r="Y262" s="15">
        <v>3784</v>
      </c>
      <c r="Z262" s="15">
        <v>3410</v>
      </c>
      <c r="AA262" s="15">
        <v>374</v>
      </c>
      <c r="AB262" s="15">
        <v>3703</v>
      </c>
      <c r="AC262" s="15">
        <v>3344</v>
      </c>
      <c r="AD262" s="15">
        <v>359</v>
      </c>
      <c r="AE262" s="15">
        <v>35</v>
      </c>
      <c r="AF262" s="15">
        <v>3784</v>
      </c>
      <c r="AG262" s="15">
        <v>3410</v>
      </c>
      <c r="AH262" s="15">
        <v>374</v>
      </c>
      <c r="AI262" s="15">
        <v>3703</v>
      </c>
      <c r="AJ262" s="15">
        <v>3344</v>
      </c>
      <c r="AK262" s="15">
        <v>359</v>
      </c>
      <c r="AL262" s="15">
        <v>0</v>
      </c>
      <c r="AM262" s="15">
        <v>0</v>
      </c>
      <c r="AN262" s="15">
        <v>0</v>
      </c>
      <c r="AO262" s="15">
        <v>0</v>
      </c>
      <c r="AP262" s="15">
        <v>0</v>
      </c>
      <c r="AQ262" s="15">
        <v>0</v>
      </c>
      <c r="AR262" s="15">
        <v>0</v>
      </c>
      <c r="AS262" s="15">
        <v>0</v>
      </c>
      <c r="AT262" s="15">
        <v>0</v>
      </c>
      <c r="AU262" s="15">
        <v>0</v>
      </c>
      <c r="AV262" s="15">
        <v>0</v>
      </c>
      <c r="AW262" s="15">
        <v>0</v>
      </c>
      <c r="AX262" s="15">
        <v>0</v>
      </c>
      <c r="AY262" s="15">
        <v>0</v>
      </c>
    </row>
    <row r="263" spans="1:51">
      <c r="A263" s="1">
        <v>2773</v>
      </c>
      <c r="B263" s="1" t="s">
        <v>270</v>
      </c>
      <c r="C263" s="1">
        <v>1</v>
      </c>
      <c r="D263" s="1" t="s">
        <v>208</v>
      </c>
      <c r="E263" s="1" t="s">
        <v>774</v>
      </c>
      <c r="F263" s="1">
        <v>5</v>
      </c>
      <c r="G263" s="1" t="s">
        <v>272</v>
      </c>
      <c r="H263" s="1">
        <v>0</v>
      </c>
      <c r="I263" s="1" t="s">
        <v>775</v>
      </c>
      <c r="J263" s="15">
        <v>25</v>
      </c>
      <c r="K263" s="15">
        <v>437</v>
      </c>
      <c r="L263" s="15">
        <v>374</v>
      </c>
      <c r="M263" s="15">
        <v>63</v>
      </c>
      <c r="N263" s="15">
        <v>396</v>
      </c>
      <c r="O263" s="15">
        <v>343</v>
      </c>
      <c r="P263" s="15">
        <v>53</v>
      </c>
      <c r="Q263" s="15">
        <v>2</v>
      </c>
      <c r="R263" s="15">
        <v>3</v>
      </c>
      <c r="S263" s="15">
        <v>2</v>
      </c>
      <c r="T263" s="15">
        <v>1</v>
      </c>
      <c r="U263" s="15">
        <v>0</v>
      </c>
      <c r="V263" s="15">
        <v>0</v>
      </c>
      <c r="W263" s="15">
        <v>0</v>
      </c>
      <c r="X263" s="15">
        <v>23</v>
      </c>
      <c r="Y263" s="15">
        <v>434</v>
      </c>
      <c r="Z263" s="15">
        <v>372</v>
      </c>
      <c r="AA263" s="15">
        <v>62</v>
      </c>
      <c r="AB263" s="15">
        <v>396</v>
      </c>
      <c r="AC263" s="15">
        <v>343</v>
      </c>
      <c r="AD263" s="15">
        <v>53</v>
      </c>
      <c r="AE263" s="15">
        <v>23</v>
      </c>
      <c r="AF263" s="15">
        <v>434</v>
      </c>
      <c r="AG263" s="15">
        <v>372</v>
      </c>
      <c r="AH263" s="15">
        <v>62</v>
      </c>
      <c r="AI263" s="15">
        <v>396</v>
      </c>
      <c r="AJ263" s="15">
        <v>343</v>
      </c>
      <c r="AK263" s="15">
        <v>53</v>
      </c>
      <c r="AL263" s="15">
        <v>0</v>
      </c>
      <c r="AM263" s="15">
        <v>0</v>
      </c>
      <c r="AN263" s="15">
        <v>0</v>
      </c>
      <c r="AO263" s="15">
        <v>0</v>
      </c>
      <c r="AP263" s="15">
        <v>0</v>
      </c>
      <c r="AQ263" s="15">
        <v>0</v>
      </c>
      <c r="AR263" s="15">
        <v>0</v>
      </c>
      <c r="AS263" s="15">
        <v>0</v>
      </c>
      <c r="AT263" s="15">
        <v>0</v>
      </c>
      <c r="AU263" s="15">
        <v>0</v>
      </c>
      <c r="AV263" s="15">
        <v>0</v>
      </c>
      <c r="AW263" s="15">
        <v>0</v>
      </c>
      <c r="AX263" s="15">
        <v>0</v>
      </c>
      <c r="AY263" s="15">
        <v>0</v>
      </c>
    </row>
    <row r="264" spans="1:51">
      <c r="A264" s="1">
        <v>2784</v>
      </c>
      <c r="B264" s="1" t="s">
        <v>270</v>
      </c>
      <c r="C264" s="1">
        <v>1</v>
      </c>
      <c r="D264" s="1" t="s">
        <v>208</v>
      </c>
      <c r="E264" s="1" t="s">
        <v>776</v>
      </c>
      <c r="F264" s="1">
        <v>5</v>
      </c>
      <c r="G264" s="1" t="s">
        <v>272</v>
      </c>
      <c r="H264" s="1">
        <v>0</v>
      </c>
      <c r="I264" s="1" t="s">
        <v>777</v>
      </c>
      <c r="J264" s="15">
        <v>28</v>
      </c>
      <c r="K264" s="15">
        <v>410</v>
      </c>
      <c r="L264" s="15">
        <v>333</v>
      </c>
      <c r="M264" s="15">
        <v>77</v>
      </c>
      <c r="N264" s="15">
        <v>358</v>
      </c>
      <c r="O264" s="15">
        <v>293</v>
      </c>
      <c r="P264" s="15">
        <v>65</v>
      </c>
      <c r="Q264" s="15">
        <v>5</v>
      </c>
      <c r="R264" s="15">
        <v>10</v>
      </c>
      <c r="S264" s="15">
        <v>6</v>
      </c>
      <c r="T264" s="15">
        <v>4</v>
      </c>
      <c r="U264" s="15">
        <v>4</v>
      </c>
      <c r="V264" s="15">
        <v>2</v>
      </c>
      <c r="W264" s="15">
        <v>2</v>
      </c>
      <c r="X264" s="15">
        <v>23</v>
      </c>
      <c r="Y264" s="15">
        <v>400</v>
      </c>
      <c r="Z264" s="15">
        <v>327</v>
      </c>
      <c r="AA264" s="15">
        <v>73</v>
      </c>
      <c r="AB264" s="15">
        <v>354</v>
      </c>
      <c r="AC264" s="15">
        <v>291</v>
      </c>
      <c r="AD264" s="15">
        <v>63</v>
      </c>
      <c r="AE264" s="15">
        <v>23</v>
      </c>
      <c r="AF264" s="15">
        <v>400</v>
      </c>
      <c r="AG264" s="15">
        <v>327</v>
      </c>
      <c r="AH264" s="15">
        <v>73</v>
      </c>
      <c r="AI264" s="15">
        <v>354</v>
      </c>
      <c r="AJ264" s="15">
        <v>291</v>
      </c>
      <c r="AK264" s="15">
        <v>63</v>
      </c>
      <c r="AL264" s="15">
        <v>0</v>
      </c>
      <c r="AM264" s="15">
        <v>0</v>
      </c>
      <c r="AN264" s="15">
        <v>0</v>
      </c>
      <c r="AO264" s="15">
        <v>0</v>
      </c>
      <c r="AP264" s="15">
        <v>0</v>
      </c>
      <c r="AQ264" s="15">
        <v>0</v>
      </c>
      <c r="AR264" s="15">
        <v>0</v>
      </c>
      <c r="AS264" s="15">
        <v>0</v>
      </c>
      <c r="AT264" s="15">
        <v>0</v>
      </c>
      <c r="AU264" s="15">
        <v>0</v>
      </c>
      <c r="AV264" s="15">
        <v>0</v>
      </c>
      <c r="AW264" s="15">
        <v>0</v>
      </c>
      <c r="AX264" s="15">
        <v>0</v>
      </c>
      <c r="AY264" s="15">
        <v>0</v>
      </c>
    </row>
    <row r="265" spans="1:51">
      <c r="A265" s="1">
        <v>2795</v>
      </c>
      <c r="B265" s="1" t="s">
        <v>270</v>
      </c>
      <c r="C265" s="1">
        <v>1</v>
      </c>
      <c r="D265" s="1" t="s">
        <v>208</v>
      </c>
      <c r="E265" s="1" t="s">
        <v>778</v>
      </c>
      <c r="F265" s="1">
        <v>4</v>
      </c>
      <c r="G265" s="1" t="s">
        <v>272</v>
      </c>
      <c r="H265" s="1">
        <v>0</v>
      </c>
      <c r="I265" s="1" t="s">
        <v>779</v>
      </c>
      <c r="J265" s="15">
        <v>1021</v>
      </c>
      <c r="K265" s="15">
        <v>9876</v>
      </c>
      <c r="L265" s="15">
        <v>5801</v>
      </c>
      <c r="M265" s="15">
        <v>4073</v>
      </c>
      <c r="N265" s="15">
        <v>8143</v>
      </c>
      <c r="O265" s="15">
        <v>4607</v>
      </c>
      <c r="P265" s="15">
        <v>3535</v>
      </c>
      <c r="Q265" s="15">
        <v>465</v>
      </c>
      <c r="R265" s="15">
        <v>1164</v>
      </c>
      <c r="S265" s="15">
        <v>693</v>
      </c>
      <c r="T265" s="15">
        <v>469</v>
      </c>
      <c r="U265" s="15">
        <v>456</v>
      </c>
      <c r="V265" s="15">
        <v>189</v>
      </c>
      <c r="W265" s="15">
        <v>266</v>
      </c>
      <c r="X265" s="15">
        <v>556</v>
      </c>
      <c r="Y265" s="15">
        <v>8712</v>
      </c>
      <c r="Z265" s="15">
        <v>5108</v>
      </c>
      <c r="AA265" s="15">
        <v>3604</v>
      </c>
      <c r="AB265" s="15">
        <v>7687</v>
      </c>
      <c r="AC265" s="15">
        <v>4418</v>
      </c>
      <c r="AD265" s="15">
        <v>3269</v>
      </c>
      <c r="AE265" s="15">
        <v>554</v>
      </c>
      <c r="AF265" s="15">
        <v>8709</v>
      </c>
      <c r="AG265" s="15">
        <v>5107</v>
      </c>
      <c r="AH265" s="15">
        <v>3602</v>
      </c>
      <c r="AI265" s="15">
        <v>7684</v>
      </c>
      <c r="AJ265" s="15">
        <v>4417</v>
      </c>
      <c r="AK265" s="15">
        <v>3267</v>
      </c>
      <c r="AL265" s="15">
        <v>2</v>
      </c>
      <c r="AM265" s="15">
        <v>3</v>
      </c>
      <c r="AN265" s="15">
        <v>1</v>
      </c>
      <c r="AO265" s="15">
        <v>2</v>
      </c>
      <c r="AP265" s="15">
        <v>3</v>
      </c>
      <c r="AQ265" s="15">
        <v>1</v>
      </c>
      <c r="AR265" s="15">
        <v>2</v>
      </c>
      <c r="AS265" s="15">
        <v>0</v>
      </c>
      <c r="AT265" s="15">
        <v>0</v>
      </c>
      <c r="AU265" s="15">
        <v>0</v>
      </c>
      <c r="AV265" s="15">
        <v>0</v>
      </c>
      <c r="AW265" s="15">
        <v>0</v>
      </c>
      <c r="AX265" s="15">
        <v>0</v>
      </c>
      <c r="AY265" s="15">
        <v>0</v>
      </c>
    </row>
    <row r="266" spans="1:51">
      <c r="A266" s="1">
        <v>2806</v>
      </c>
      <c r="B266" s="1" t="s">
        <v>270</v>
      </c>
      <c r="C266" s="1">
        <v>1</v>
      </c>
      <c r="D266" s="1" t="s">
        <v>208</v>
      </c>
      <c r="E266" s="1" t="s">
        <v>780</v>
      </c>
      <c r="F266" s="1">
        <v>5</v>
      </c>
      <c r="G266" s="1" t="s">
        <v>272</v>
      </c>
      <c r="H266" s="1">
        <v>0</v>
      </c>
      <c r="I266" s="1" t="s">
        <v>781</v>
      </c>
      <c r="J266" s="15">
        <v>10</v>
      </c>
      <c r="K266" s="15">
        <v>97</v>
      </c>
      <c r="L266" s="15">
        <v>44</v>
      </c>
      <c r="M266" s="15">
        <v>53</v>
      </c>
      <c r="N266" s="15">
        <v>88</v>
      </c>
      <c r="O266" s="15">
        <v>41</v>
      </c>
      <c r="P266" s="15">
        <v>47</v>
      </c>
      <c r="Q266" s="15">
        <v>1</v>
      </c>
      <c r="R266" s="15">
        <v>2</v>
      </c>
      <c r="S266" s="15">
        <v>1</v>
      </c>
      <c r="T266" s="15">
        <v>1</v>
      </c>
      <c r="U266" s="15">
        <v>0</v>
      </c>
      <c r="V266" s="15">
        <v>0</v>
      </c>
      <c r="W266" s="15">
        <v>0</v>
      </c>
      <c r="X266" s="15">
        <v>9</v>
      </c>
      <c r="Y266" s="15">
        <v>95</v>
      </c>
      <c r="Z266" s="15">
        <v>43</v>
      </c>
      <c r="AA266" s="15">
        <v>52</v>
      </c>
      <c r="AB266" s="15">
        <v>88</v>
      </c>
      <c r="AC266" s="15">
        <v>41</v>
      </c>
      <c r="AD266" s="15">
        <v>47</v>
      </c>
      <c r="AE266" s="15">
        <v>9</v>
      </c>
      <c r="AF266" s="15">
        <v>95</v>
      </c>
      <c r="AG266" s="15">
        <v>43</v>
      </c>
      <c r="AH266" s="15">
        <v>52</v>
      </c>
      <c r="AI266" s="15">
        <v>88</v>
      </c>
      <c r="AJ266" s="15">
        <v>41</v>
      </c>
      <c r="AK266" s="15">
        <v>47</v>
      </c>
      <c r="AL266" s="15">
        <v>0</v>
      </c>
      <c r="AM266" s="15">
        <v>0</v>
      </c>
      <c r="AN266" s="15">
        <v>0</v>
      </c>
      <c r="AO266" s="15">
        <v>0</v>
      </c>
      <c r="AP266" s="15">
        <v>0</v>
      </c>
      <c r="AQ266" s="15">
        <v>0</v>
      </c>
      <c r="AR266" s="15">
        <v>0</v>
      </c>
      <c r="AS266" s="15">
        <v>0</v>
      </c>
      <c r="AT266" s="15">
        <v>0</v>
      </c>
      <c r="AU266" s="15">
        <v>0</v>
      </c>
      <c r="AV266" s="15">
        <v>0</v>
      </c>
      <c r="AW266" s="15">
        <v>0</v>
      </c>
      <c r="AX266" s="15">
        <v>0</v>
      </c>
      <c r="AY266" s="15">
        <v>0</v>
      </c>
    </row>
    <row r="267" spans="1:51">
      <c r="A267" s="1">
        <v>2817</v>
      </c>
      <c r="B267" s="1" t="s">
        <v>270</v>
      </c>
      <c r="C267" s="1">
        <v>1</v>
      </c>
      <c r="D267" s="1" t="s">
        <v>208</v>
      </c>
      <c r="E267" s="1" t="s">
        <v>782</v>
      </c>
      <c r="F267" s="1">
        <v>5</v>
      </c>
      <c r="G267" s="1" t="s">
        <v>272</v>
      </c>
      <c r="H267" s="1">
        <v>0</v>
      </c>
      <c r="I267" s="1" t="s">
        <v>783</v>
      </c>
      <c r="J267" s="15">
        <v>78</v>
      </c>
      <c r="K267" s="15">
        <v>944</v>
      </c>
      <c r="L267" s="15">
        <v>489</v>
      </c>
      <c r="M267" s="15">
        <v>455</v>
      </c>
      <c r="N267" s="15">
        <v>810</v>
      </c>
      <c r="O267" s="15">
        <v>389</v>
      </c>
      <c r="P267" s="15">
        <v>421</v>
      </c>
      <c r="Q267" s="15">
        <v>28</v>
      </c>
      <c r="R267" s="15">
        <v>57</v>
      </c>
      <c r="S267" s="15">
        <v>39</v>
      </c>
      <c r="T267" s="15">
        <v>18</v>
      </c>
      <c r="U267" s="15">
        <v>17</v>
      </c>
      <c r="V267" s="15">
        <v>9</v>
      </c>
      <c r="W267" s="15">
        <v>8</v>
      </c>
      <c r="X267" s="15">
        <v>50</v>
      </c>
      <c r="Y267" s="15">
        <v>887</v>
      </c>
      <c r="Z267" s="15">
        <v>450</v>
      </c>
      <c r="AA267" s="15">
        <v>437</v>
      </c>
      <c r="AB267" s="15">
        <v>793</v>
      </c>
      <c r="AC267" s="15">
        <v>380</v>
      </c>
      <c r="AD267" s="15">
        <v>413</v>
      </c>
      <c r="AE267" s="15">
        <v>50</v>
      </c>
      <c r="AF267" s="15">
        <v>887</v>
      </c>
      <c r="AG267" s="15">
        <v>450</v>
      </c>
      <c r="AH267" s="15">
        <v>437</v>
      </c>
      <c r="AI267" s="15">
        <v>793</v>
      </c>
      <c r="AJ267" s="15">
        <v>380</v>
      </c>
      <c r="AK267" s="15">
        <v>413</v>
      </c>
      <c r="AL267" s="15">
        <v>0</v>
      </c>
      <c r="AM267" s="15">
        <v>0</v>
      </c>
      <c r="AN267" s="15">
        <v>0</v>
      </c>
      <c r="AO267" s="15">
        <v>0</v>
      </c>
      <c r="AP267" s="15">
        <v>0</v>
      </c>
      <c r="AQ267" s="15">
        <v>0</v>
      </c>
      <c r="AR267" s="15">
        <v>0</v>
      </c>
      <c r="AS267" s="15">
        <v>0</v>
      </c>
      <c r="AT267" s="15">
        <v>0</v>
      </c>
      <c r="AU267" s="15">
        <v>0</v>
      </c>
      <c r="AV267" s="15">
        <v>0</v>
      </c>
      <c r="AW267" s="15">
        <v>0</v>
      </c>
      <c r="AX267" s="15">
        <v>0</v>
      </c>
      <c r="AY267" s="15">
        <v>0</v>
      </c>
    </row>
    <row r="268" spans="1:51">
      <c r="A268" s="1">
        <v>2828</v>
      </c>
      <c r="B268" s="1" t="s">
        <v>270</v>
      </c>
      <c r="C268" s="1">
        <v>1</v>
      </c>
      <c r="D268" s="1" t="s">
        <v>208</v>
      </c>
      <c r="E268" s="1" t="s">
        <v>784</v>
      </c>
      <c r="F268" s="1">
        <v>5</v>
      </c>
      <c r="G268" s="1" t="s">
        <v>272</v>
      </c>
      <c r="H268" s="1">
        <v>0</v>
      </c>
      <c r="I268" s="1" t="s">
        <v>785</v>
      </c>
      <c r="J268" s="15">
        <v>34</v>
      </c>
      <c r="K268" s="15">
        <v>133</v>
      </c>
      <c r="L268" s="15">
        <v>53</v>
      </c>
      <c r="M268" s="15">
        <v>80</v>
      </c>
      <c r="N268" s="15">
        <v>84</v>
      </c>
      <c r="O268" s="15">
        <v>22</v>
      </c>
      <c r="P268" s="15">
        <v>62</v>
      </c>
      <c r="Q268" s="15">
        <v>18</v>
      </c>
      <c r="R268" s="15">
        <v>37</v>
      </c>
      <c r="S268" s="15">
        <v>13</v>
      </c>
      <c r="T268" s="15">
        <v>24</v>
      </c>
      <c r="U268" s="15">
        <v>11</v>
      </c>
      <c r="V268" s="15">
        <v>1</v>
      </c>
      <c r="W268" s="15">
        <v>10</v>
      </c>
      <c r="X268" s="15">
        <v>16</v>
      </c>
      <c r="Y268" s="15">
        <v>96</v>
      </c>
      <c r="Z268" s="15">
        <v>40</v>
      </c>
      <c r="AA268" s="15">
        <v>56</v>
      </c>
      <c r="AB268" s="15">
        <v>73</v>
      </c>
      <c r="AC268" s="15">
        <v>21</v>
      </c>
      <c r="AD268" s="15">
        <v>52</v>
      </c>
      <c r="AE268" s="15">
        <v>16</v>
      </c>
      <c r="AF268" s="15">
        <v>96</v>
      </c>
      <c r="AG268" s="15">
        <v>40</v>
      </c>
      <c r="AH268" s="15">
        <v>56</v>
      </c>
      <c r="AI268" s="15">
        <v>73</v>
      </c>
      <c r="AJ268" s="15">
        <v>21</v>
      </c>
      <c r="AK268" s="15">
        <v>52</v>
      </c>
      <c r="AL268" s="15">
        <v>0</v>
      </c>
      <c r="AM268" s="15">
        <v>0</v>
      </c>
      <c r="AN268" s="15">
        <v>0</v>
      </c>
      <c r="AO268" s="15">
        <v>0</v>
      </c>
      <c r="AP268" s="15">
        <v>0</v>
      </c>
      <c r="AQ268" s="15">
        <v>0</v>
      </c>
      <c r="AR268" s="15">
        <v>0</v>
      </c>
      <c r="AS268" s="15">
        <v>0</v>
      </c>
      <c r="AT268" s="15">
        <v>0</v>
      </c>
      <c r="AU268" s="15">
        <v>0</v>
      </c>
      <c r="AV268" s="15">
        <v>0</v>
      </c>
      <c r="AW268" s="15">
        <v>0</v>
      </c>
      <c r="AX268" s="15">
        <v>0</v>
      </c>
      <c r="AY268" s="15">
        <v>0</v>
      </c>
    </row>
    <row r="269" spans="1:51">
      <c r="A269" s="1">
        <v>2839</v>
      </c>
      <c r="B269" s="1" t="s">
        <v>270</v>
      </c>
      <c r="C269" s="1">
        <v>1</v>
      </c>
      <c r="D269" s="1" t="s">
        <v>208</v>
      </c>
      <c r="E269" s="1" t="s">
        <v>786</v>
      </c>
      <c r="F269" s="1">
        <v>5</v>
      </c>
      <c r="G269" s="1" t="s">
        <v>272</v>
      </c>
      <c r="H269" s="1">
        <v>0</v>
      </c>
      <c r="I269" s="1" t="s">
        <v>787</v>
      </c>
      <c r="J269" s="15">
        <v>0</v>
      </c>
      <c r="K269" s="15">
        <v>0</v>
      </c>
      <c r="L269" s="15">
        <v>0</v>
      </c>
      <c r="M269" s="15">
        <v>0</v>
      </c>
      <c r="N269" s="15">
        <v>0</v>
      </c>
      <c r="O269" s="15">
        <v>0</v>
      </c>
      <c r="P269" s="15">
        <v>0</v>
      </c>
      <c r="Q269" s="15">
        <v>0</v>
      </c>
      <c r="R269" s="15">
        <v>0</v>
      </c>
      <c r="S269" s="15">
        <v>0</v>
      </c>
      <c r="T269" s="15">
        <v>0</v>
      </c>
      <c r="U269" s="15">
        <v>0</v>
      </c>
      <c r="V269" s="15">
        <v>0</v>
      </c>
      <c r="W269" s="15">
        <v>0</v>
      </c>
      <c r="X269" s="15">
        <v>0</v>
      </c>
      <c r="Y269" s="15">
        <v>0</v>
      </c>
      <c r="Z269" s="15">
        <v>0</v>
      </c>
      <c r="AA269" s="15">
        <v>0</v>
      </c>
      <c r="AB269" s="15">
        <v>0</v>
      </c>
      <c r="AC269" s="15">
        <v>0</v>
      </c>
      <c r="AD269" s="15">
        <v>0</v>
      </c>
      <c r="AE269" s="15">
        <v>0</v>
      </c>
      <c r="AF269" s="15">
        <v>0</v>
      </c>
      <c r="AG269" s="15">
        <v>0</v>
      </c>
      <c r="AH269" s="15">
        <v>0</v>
      </c>
      <c r="AI269" s="15">
        <v>0</v>
      </c>
      <c r="AJ269" s="15">
        <v>0</v>
      </c>
      <c r="AK269" s="15">
        <v>0</v>
      </c>
      <c r="AL269" s="15">
        <v>0</v>
      </c>
      <c r="AM269" s="15">
        <v>0</v>
      </c>
      <c r="AN269" s="15">
        <v>0</v>
      </c>
      <c r="AO269" s="15">
        <v>0</v>
      </c>
      <c r="AP269" s="15">
        <v>0</v>
      </c>
      <c r="AQ269" s="15">
        <v>0</v>
      </c>
      <c r="AR269" s="15">
        <v>0</v>
      </c>
      <c r="AS269" s="15">
        <v>0</v>
      </c>
      <c r="AT269" s="15">
        <v>0</v>
      </c>
      <c r="AU269" s="15">
        <v>0</v>
      </c>
      <c r="AV269" s="15">
        <v>0</v>
      </c>
      <c r="AW269" s="15">
        <v>0</v>
      </c>
      <c r="AX269" s="15">
        <v>0</v>
      </c>
      <c r="AY269" s="15">
        <v>0</v>
      </c>
    </row>
    <row r="270" spans="1:51">
      <c r="A270" s="1">
        <v>2850</v>
      </c>
      <c r="B270" s="1" t="s">
        <v>270</v>
      </c>
      <c r="C270" s="1">
        <v>1</v>
      </c>
      <c r="D270" s="1" t="s">
        <v>208</v>
      </c>
      <c r="E270" s="1" t="s">
        <v>788</v>
      </c>
      <c r="F270" s="1">
        <v>5</v>
      </c>
      <c r="G270" s="1" t="s">
        <v>272</v>
      </c>
      <c r="H270" s="1">
        <v>0</v>
      </c>
      <c r="I270" s="1" t="s">
        <v>789</v>
      </c>
      <c r="J270" s="15">
        <v>11</v>
      </c>
      <c r="K270" s="15">
        <v>48</v>
      </c>
      <c r="L270" s="15">
        <v>32</v>
      </c>
      <c r="M270" s="15">
        <v>16</v>
      </c>
      <c r="N270" s="15">
        <v>30</v>
      </c>
      <c r="O270" s="15">
        <v>20</v>
      </c>
      <c r="P270" s="15">
        <v>10</v>
      </c>
      <c r="Q270" s="15">
        <v>7</v>
      </c>
      <c r="R270" s="15">
        <v>21</v>
      </c>
      <c r="S270" s="15">
        <v>16</v>
      </c>
      <c r="T270" s="15">
        <v>5</v>
      </c>
      <c r="U270" s="15">
        <v>10</v>
      </c>
      <c r="V270" s="15">
        <v>9</v>
      </c>
      <c r="W270" s="15">
        <v>1</v>
      </c>
      <c r="X270" s="15">
        <v>4</v>
      </c>
      <c r="Y270" s="15">
        <v>27</v>
      </c>
      <c r="Z270" s="15">
        <v>16</v>
      </c>
      <c r="AA270" s="15">
        <v>11</v>
      </c>
      <c r="AB270" s="15">
        <v>20</v>
      </c>
      <c r="AC270" s="15">
        <v>11</v>
      </c>
      <c r="AD270" s="15">
        <v>9</v>
      </c>
      <c r="AE270" s="15">
        <v>4</v>
      </c>
      <c r="AF270" s="15">
        <v>27</v>
      </c>
      <c r="AG270" s="15">
        <v>16</v>
      </c>
      <c r="AH270" s="15">
        <v>11</v>
      </c>
      <c r="AI270" s="15">
        <v>20</v>
      </c>
      <c r="AJ270" s="15">
        <v>11</v>
      </c>
      <c r="AK270" s="15">
        <v>9</v>
      </c>
      <c r="AL270" s="15">
        <v>0</v>
      </c>
      <c r="AM270" s="15">
        <v>0</v>
      </c>
      <c r="AN270" s="15">
        <v>0</v>
      </c>
      <c r="AO270" s="15">
        <v>0</v>
      </c>
      <c r="AP270" s="15">
        <v>0</v>
      </c>
      <c r="AQ270" s="15">
        <v>0</v>
      </c>
      <c r="AR270" s="15">
        <v>0</v>
      </c>
      <c r="AS270" s="15">
        <v>0</v>
      </c>
      <c r="AT270" s="15">
        <v>0</v>
      </c>
      <c r="AU270" s="15">
        <v>0</v>
      </c>
      <c r="AV270" s="15">
        <v>0</v>
      </c>
      <c r="AW270" s="15">
        <v>0</v>
      </c>
      <c r="AX270" s="15">
        <v>0</v>
      </c>
      <c r="AY270" s="15">
        <v>0</v>
      </c>
    </row>
    <row r="271" spans="1:51">
      <c r="A271" s="1">
        <v>2861</v>
      </c>
      <c r="B271" s="1" t="s">
        <v>270</v>
      </c>
      <c r="C271" s="1">
        <v>1</v>
      </c>
      <c r="D271" s="1" t="s">
        <v>208</v>
      </c>
      <c r="E271" s="1" t="s">
        <v>790</v>
      </c>
      <c r="F271" s="1">
        <v>5</v>
      </c>
      <c r="G271" s="1" t="s">
        <v>272</v>
      </c>
      <c r="H271" s="1">
        <v>0</v>
      </c>
      <c r="I271" s="1" t="s">
        <v>791</v>
      </c>
      <c r="J271" s="15">
        <v>201</v>
      </c>
      <c r="K271" s="15">
        <v>2108</v>
      </c>
      <c r="L271" s="15">
        <v>1210</v>
      </c>
      <c r="M271" s="15">
        <v>898</v>
      </c>
      <c r="N271" s="15">
        <v>1727</v>
      </c>
      <c r="O271" s="15">
        <v>969</v>
      </c>
      <c r="P271" s="15">
        <v>758</v>
      </c>
      <c r="Q271" s="15">
        <v>84</v>
      </c>
      <c r="R271" s="15">
        <v>212</v>
      </c>
      <c r="S271" s="15">
        <v>122</v>
      </c>
      <c r="T271" s="15">
        <v>90</v>
      </c>
      <c r="U271" s="15">
        <v>79</v>
      </c>
      <c r="V271" s="15">
        <v>29</v>
      </c>
      <c r="W271" s="15">
        <v>50</v>
      </c>
      <c r="X271" s="15">
        <v>117</v>
      </c>
      <c r="Y271" s="15">
        <v>1896</v>
      </c>
      <c r="Z271" s="15">
        <v>1088</v>
      </c>
      <c r="AA271" s="15">
        <v>808</v>
      </c>
      <c r="AB271" s="15">
        <v>1648</v>
      </c>
      <c r="AC271" s="15">
        <v>940</v>
      </c>
      <c r="AD271" s="15">
        <v>708</v>
      </c>
      <c r="AE271" s="15">
        <v>116</v>
      </c>
      <c r="AF271" s="15">
        <v>1895</v>
      </c>
      <c r="AG271" s="15">
        <v>1087</v>
      </c>
      <c r="AH271" s="15">
        <v>808</v>
      </c>
      <c r="AI271" s="15">
        <v>1647</v>
      </c>
      <c r="AJ271" s="15">
        <v>939</v>
      </c>
      <c r="AK271" s="15">
        <v>708</v>
      </c>
      <c r="AL271" s="15">
        <v>1</v>
      </c>
      <c r="AM271" s="15">
        <v>1</v>
      </c>
      <c r="AN271" s="15">
        <v>1</v>
      </c>
      <c r="AO271" s="15">
        <v>0</v>
      </c>
      <c r="AP271" s="15">
        <v>1</v>
      </c>
      <c r="AQ271" s="15">
        <v>1</v>
      </c>
      <c r="AR271" s="15">
        <v>0</v>
      </c>
      <c r="AS271" s="15">
        <v>0</v>
      </c>
      <c r="AT271" s="15">
        <v>0</v>
      </c>
      <c r="AU271" s="15">
        <v>0</v>
      </c>
      <c r="AV271" s="15">
        <v>0</v>
      </c>
      <c r="AW271" s="15">
        <v>0</v>
      </c>
      <c r="AX271" s="15">
        <v>0</v>
      </c>
      <c r="AY271" s="15">
        <v>0</v>
      </c>
    </row>
    <row r="272" spans="1:51">
      <c r="A272" s="1">
        <v>2872</v>
      </c>
      <c r="B272" s="1" t="s">
        <v>270</v>
      </c>
      <c r="C272" s="1">
        <v>1</v>
      </c>
      <c r="D272" s="1" t="s">
        <v>208</v>
      </c>
      <c r="E272" s="1" t="s">
        <v>792</v>
      </c>
      <c r="F272" s="1">
        <v>6</v>
      </c>
      <c r="G272" s="1" t="s">
        <v>272</v>
      </c>
      <c r="H272" s="1">
        <v>0</v>
      </c>
      <c r="I272" s="1" t="s">
        <v>793</v>
      </c>
      <c r="J272" s="15">
        <v>30</v>
      </c>
      <c r="K272" s="15">
        <v>249</v>
      </c>
      <c r="L272" s="15">
        <v>110</v>
      </c>
      <c r="M272" s="15">
        <v>139</v>
      </c>
      <c r="N272" s="15">
        <v>178</v>
      </c>
      <c r="O272" s="15">
        <v>76</v>
      </c>
      <c r="P272" s="15">
        <v>102</v>
      </c>
      <c r="Q272" s="15">
        <v>9</v>
      </c>
      <c r="R272" s="15">
        <v>21</v>
      </c>
      <c r="S272" s="15">
        <v>12</v>
      </c>
      <c r="T272" s="15">
        <v>9</v>
      </c>
      <c r="U272" s="15">
        <v>6</v>
      </c>
      <c r="V272" s="15">
        <v>2</v>
      </c>
      <c r="W272" s="15">
        <v>4</v>
      </c>
      <c r="X272" s="15">
        <v>21</v>
      </c>
      <c r="Y272" s="15">
        <v>228</v>
      </c>
      <c r="Z272" s="15">
        <v>98</v>
      </c>
      <c r="AA272" s="15">
        <v>130</v>
      </c>
      <c r="AB272" s="15">
        <v>172</v>
      </c>
      <c r="AC272" s="15">
        <v>74</v>
      </c>
      <c r="AD272" s="15">
        <v>98</v>
      </c>
      <c r="AE272" s="15">
        <v>20</v>
      </c>
      <c r="AF272" s="15">
        <v>227</v>
      </c>
      <c r="AG272" s="15">
        <v>97</v>
      </c>
      <c r="AH272" s="15">
        <v>130</v>
      </c>
      <c r="AI272" s="15">
        <v>171</v>
      </c>
      <c r="AJ272" s="15">
        <v>73</v>
      </c>
      <c r="AK272" s="15">
        <v>98</v>
      </c>
      <c r="AL272" s="15">
        <v>1</v>
      </c>
      <c r="AM272" s="15">
        <v>1</v>
      </c>
      <c r="AN272" s="15">
        <v>1</v>
      </c>
      <c r="AO272" s="15">
        <v>0</v>
      </c>
      <c r="AP272" s="15">
        <v>1</v>
      </c>
      <c r="AQ272" s="15">
        <v>1</v>
      </c>
      <c r="AR272" s="15">
        <v>0</v>
      </c>
      <c r="AS272" s="15">
        <v>0</v>
      </c>
      <c r="AT272" s="15">
        <v>0</v>
      </c>
      <c r="AU272" s="15">
        <v>0</v>
      </c>
      <c r="AV272" s="15">
        <v>0</v>
      </c>
      <c r="AW272" s="15">
        <v>0</v>
      </c>
      <c r="AX272" s="15">
        <v>0</v>
      </c>
      <c r="AY272" s="15">
        <v>0</v>
      </c>
    </row>
    <row r="273" spans="1:51">
      <c r="A273" s="1">
        <v>2883</v>
      </c>
      <c r="B273" s="1" t="s">
        <v>270</v>
      </c>
      <c r="C273" s="1">
        <v>1</v>
      </c>
      <c r="D273" s="1" t="s">
        <v>208</v>
      </c>
      <c r="E273" s="1" t="s">
        <v>794</v>
      </c>
      <c r="F273" s="1">
        <v>6</v>
      </c>
      <c r="G273" s="1" t="s">
        <v>272</v>
      </c>
      <c r="H273" s="1">
        <v>0</v>
      </c>
      <c r="I273" s="1" t="s">
        <v>795</v>
      </c>
      <c r="J273" s="15">
        <v>171</v>
      </c>
      <c r="K273" s="15">
        <v>1859</v>
      </c>
      <c r="L273" s="15">
        <v>1100</v>
      </c>
      <c r="M273" s="15">
        <v>759</v>
      </c>
      <c r="N273" s="15">
        <v>1549</v>
      </c>
      <c r="O273" s="15">
        <v>893</v>
      </c>
      <c r="P273" s="15">
        <v>656</v>
      </c>
      <c r="Q273" s="15">
        <v>75</v>
      </c>
      <c r="R273" s="15">
        <v>191</v>
      </c>
      <c r="S273" s="15">
        <v>110</v>
      </c>
      <c r="T273" s="15">
        <v>81</v>
      </c>
      <c r="U273" s="15">
        <v>73</v>
      </c>
      <c r="V273" s="15">
        <v>27</v>
      </c>
      <c r="W273" s="15">
        <v>46</v>
      </c>
      <c r="X273" s="15">
        <v>96</v>
      </c>
      <c r="Y273" s="15">
        <v>1668</v>
      </c>
      <c r="Z273" s="15">
        <v>990</v>
      </c>
      <c r="AA273" s="15">
        <v>678</v>
      </c>
      <c r="AB273" s="15">
        <v>1476</v>
      </c>
      <c r="AC273" s="15">
        <v>866</v>
      </c>
      <c r="AD273" s="15">
        <v>610</v>
      </c>
      <c r="AE273" s="15">
        <v>96</v>
      </c>
      <c r="AF273" s="15">
        <v>1668</v>
      </c>
      <c r="AG273" s="15">
        <v>990</v>
      </c>
      <c r="AH273" s="15">
        <v>678</v>
      </c>
      <c r="AI273" s="15">
        <v>1476</v>
      </c>
      <c r="AJ273" s="15">
        <v>866</v>
      </c>
      <c r="AK273" s="15">
        <v>610</v>
      </c>
      <c r="AL273" s="15">
        <v>0</v>
      </c>
      <c r="AM273" s="15">
        <v>0</v>
      </c>
      <c r="AN273" s="15">
        <v>0</v>
      </c>
      <c r="AO273" s="15">
        <v>0</v>
      </c>
      <c r="AP273" s="15">
        <v>0</v>
      </c>
      <c r="AQ273" s="15">
        <v>0</v>
      </c>
      <c r="AR273" s="15">
        <v>0</v>
      </c>
      <c r="AS273" s="15">
        <v>0</v>
      </c>
      <c r="AT273" s="15">
        <v>0</v>
      </c>
      <c r="AU273" s="15">
        <v>0</v>
      </c>
      <c r="AV273" s="15">
        <v>0</v>
      </c>
      <c r="AW273" s="15">
        <v>0</v>
      </c>
      <c r="AX273" s="15">
        <v>0</v>
      </c>
      <c r="AY273" s="15">
        <v>0</v>
      </c>
    </row>
    <row r="274" spans="1:51">
      <c r="A274" s="1">
        <v>2894</v>
      </c>
      <c r="B274" s="1" t="s">
        <v>270</v>
      </c>
      <c r="C274" s="1">
        <v>1</v>
      </c>
      <c r="D274" s="1" t="s">
        <v>208</v>
      </c>
      <c r="E274" s="1" t="s">
        <v>796</v>
      </c>
      <c r="F274" s="1">
        <v>5</v>
      </c>
      <c r="G274" s="1" t="s">
        <v>272</v>
      </c>
      <c r="H274" s="1">
        <v>0</v>
      </c>
      <c r="I274" s="1" t="s">
        <v>797</v>
      </c>
      <c r="J274" s="15">
        <v>41</v>
      </c>
      <c r="K274" s="15">
        <v>199</v>
      </c>
      <c r="L274" s="15">
        <v>80</v>
      </c>
      <c r="M274" s="15">
        <v>119</v>
      </c>
      <c r="N274" s="15">
        <v>142</v>
      </c>
      <c r="O274" s="15">
        <v>38</v>
      </c>
      <c r="P274" s="15">
        <v>104</v>
      </c>
      <c r="Q274" s="15">
        <v>29</v>
      </c>
      <c r="R274" s="15">
        <v>59</v>
      </c>
      <c r="S274" s="15">
        <v>32</v>
      </c>
      <c r="T274" s="15">
        <v>27</v>
      </c>
      <c r="U274" s="15">
        <v>19</v>
      </c>
      <c r="V274" s="15">
        <v>2</v>
      </c>
      <c r="W274" s="15">
        <v>17</v>
      </c>
      <c r="X274" s="15">
        <v>12</v>
      </c>
      <c r="Y274" s="15">
        <v>140</v>
      </c>
      <c r="Z274" s="15">
        <v>48</v>
      </c>
      <c r="AA274" s="15">
        <v>92</v>
      </c>
      <c r="AB274" s="15">
        <v>123</v>
      </c>
      <c r="AC274" s="15">
        <v>36</v>
      </c>
      <c r="AD274" s="15">
        <v>87</v>
      </c>
      <c r="AE274" s="15">
        <v>12</v>
      </c>
      <c r="AF274" s="15">
        <v>140</v>
      </c>
      <c r="AG274" s="15">
        <v>48</v>
      </c>
      <c r="AH274" s="15">
        <v>92</v>
      </c>
      <c r="AI274" s="15">
        <v>123</v>
      </c>
      <c r="AJ274" s="15">
        <v>36</v>
      </c>
      <c r="AK274" s="15">
        <v>87</v>
      </c>
      <c r="AL274" s="15">
        <v>0</v>
      </c>
      <c r="AM274" s="15">
        <v>0</v>
      </c>
      <c r="AN274" s="15">
        <v>0</v>
      </c>
      <c r="AO274" s="15">
        <v>0</v>
      </c>
      <c r="AP274" s="15">
        <v>0</v>
      </c>
      <c r="AQ274" s="15">
        <v>0</v>
      </c>
      <c r="AR274" s="15">
        <v>0</v>
      </c>
      <c r="AS274" s="15">
        <v>0</v>
      </c>
      <c r="AT274" s="15">
        <v>0</v>
      </c>
      <c r="AU274" s="15">
        <v>0</v>
      </c>
      <c r="AV274" s="15">
        <v>0</v>
      </c>
      <c r="AW274" s="15">
        <v>0</v>
      </c>
      <c r="AX274" s="15">
        <v>0</v>
      </c>
      <c r="AY274" s="15">
        <v>0</v>
      </c>
    </row>
    <row r="275" spans="1:51">
      <c r="A275" s="1">
        <v>2905</v>
      </c>
      <c r="B275" s="1" t="s">
        <v>270</v>
      </c>
      <c r="C275" s="1">
        <v>1</v>
      </c>
      <c r="D275" s="1" t="s">
        <v>208</v>
      </c>
      <c r="E275" s="1" t="s">
        <v>798</v>
      </c>
      <c r="F275" s="1">
        <v>5</v>
      </c>
      <c r="G275" s="1" t="s">
        <v>272</v>
      </c>
      <c r="H275" s="1">
        <v>0</v>
      </c>
      <c r="I275" s="1" t="s">
        <v>799</v>
      </c>
      <c r="J275" s="15">
        <v>8</v>
      </c>
      <c r="K275" s="15">
        <v>10</v>
      </c>
      <c r="L275" s="15">
        <v>9</v>
      </c>
      <c r="M275" s="15">
        <v>1</v>
      </c>
      <c r="N275" s="15">
        <v>0</v>
      </c>
      <c r="O275" s="15">
        <v>0</v>
      </c>
      <c r="P275" s="15">
        <v>0</v>
      </c>
      <c r="Q275" s="15">
        <v>8</v>
      </c>
      <c r="R275" s="15">
        <v>10</v>
      </c>
      <c r="S275" s="15">
        <v>9</v>
      </c>
      <c r="T275" s="15">
        <v>1</v>
      </c>
      <c r="U275" s="15">
        <v>0</v>
      </c>
      <c r="V275" s="15">
        <v>0</v>
      </c>
      <c r="W275" s="15">
        <v>0</v>
      </c>
      <c r="X275" s="15">
        <v>0</v>
      </c>
      <c r="Y275" s="15">
        <v>0</v>
      </c>
      <c r="Z275" s="15">
        <v>0</v>
      </c>
      <c r="AA275" s="15">
        <v>0</v>
      </c>
      <c r="AB275" s="15">
        <v>0</v>
      </c>
      <c r="AC275" s="15">
        <v>0</v>
      </c>
      <c r="AD275" s="15">
        <v>0</v>
      </c>
      <c r="AE275" s="15">
        <v>0</v>
      </c>
      <c r="AF275" s="15">
        <v>0</v>
      </c>
      <c r="AG275" s="15">
        <v>0</v>
      </c>
      <c r="AH275" s="15">
        <v>0</v>
      </c>
      <c r="AI275" s="15">
        <v>0</v>
      </c>
      <c r="AJ275" s="15">
        <v>0</v>
      </c>
      <c r="AK275" s="15">
        <v>0</v>
      </c>
      <c r="AL275" s="15">
        <v>0</v>
      </c>
      <c r="AM275" s="15">
        <v>0</v>
      </c>
      <c r="AN275" s="15">
        <v>0</v>
      </c>
      <c r="AO275" s="15">
        <v>0</v>
      </c>
      <c r="AP275" s="15">
        <v>0</v>
      </c>
      <c r="AQ275" s="15">
        <v>0</v>
      </c>
      <c r="AR275" s="15">
        <v>0</v>
      </c>
      <c r="AS275" s="15">
        <v>0</v>
      </c>
      <c r="AT275" s="15">
        <v>0</v>
      </c>
      <c r="AU275" s="15">
        <v>0</v>
      </c>
      <c r="AV275" s="15">
        <v>0</v>
      </c>
      <c r="AW275" s="15">
        <v>0</v>
      </c>
      <c r="AX275" s="15">
        <v>0</v>
      </c>
      <c r="AY275" s="15">
        <v>0</v>
      </c>
    </row>
    <row r="276" spans="1:51">
      <c r="A276" s="1">
        <v>2916</v>
      </c>
      <c r="B276" s="1" t="s">
        <v>270</v>
      </c>
      <c r="C276" s="1">
        <v>1</v>
      </c>
      <c r="D276" s="1" t="s">
        <v>208</v>
      </c>
      <c r="E276" s="1" t="s">
        <v>800</v>
      </c>
      <c r="F276" s="1">
        <v>5</v>
      </c>
      <c r="G276" s="1" t="s">
        <v>272</v>
      </c>
      <c r="H276" s="1">
        <v>0</v>
      </c>
      <c r="I276" s="1" t="s">
        <v>801</v>
      </c>
      <c r="J276" s="15">
        <v>160</v>
      </c>
      <c r="K276" s="15">
        <v>1275</v>
      </c>
      <c r="L276" s="15">
        <v>626</v>
      </c>
      <c r="M276" s="15">
        <v>649</v>
      </c>
      <c r="N276" s="15">
        <v>1023</v>
      </c>
      <c r="O276" s="15">
        <v>440</v>
      </c>
      <c r="P276" s="15">
        <v>583</v>
      </c>
      <c r="Q276" s="15">
        <v>93</v>
      </c>
      <c r="R276" s="15">
        <v>189</v>
      </c>
      <c r="S276" s="15">
        <v>142</v>
      </c>
      <c r="T276" s="15">
        <v>47</v>
      </c>
      <c r="U276" s="15">
        <v>57</v>
      </c>
      <c r="V276" s="15">
        <v>39</v>
      </c>
      <c r="W276" s="15">
        <v>18</v>
      </c>
      <c r="X276" s="15">
        <v>67</v>
      </c>
      <c r="Y276" s="15">
        <v>1086</v>
      </c>
      <c r="Z276" s="15">
        <v>484</v>
      </c>
      <c r="AA276" s="15">
        <v>602</v>
      </c>
      <c r="AB276" s="15">
        <v>966</v>
      </c>
      <c r="AC276" s="15">
        <v>401</v>
      </c>
      <c r="AD276" s="15">
        <v>565</v>
      </c>
      <c r="AE276" s="15">
        <v>67</v>
      </c>
      <c r="AF276" s="15">
        <v>1086</v>
      </c>
      <c r="AG276" s="15">
        <v>484</v>
      </c>
      <c r="AH276" s="15">
        <v>602</v>
      </c>
      <c r="AI276" s="15">
        <v>966</v>
      </c>
      <c r="AJ276" s="15">
        <v>401</v>
      </c>
      <c r="AK276" s="15">
        <v>565</v>
      </c>
      <c r="AL276" s="15">
        <v>0</v>
      </c>
      <c r="AM276" s="15">
        <v>0</v>
      </c>
      <c r="AN276" s="15">
        <v>0</v>
      </c>
      <c r="AO276" s="15">
        <v>0</v>
      </c>
      <c r="AP276" s="15">
        <v>0</v>
      </c>
      <c r="AQ276" s="15">
        <v>0</v>
      </c>
      <c r="AR276" s="15">
        <v>0</v>
      </c>
      <c r="AS276" s="15">
        <v>0</v>
      </c>
      <c r="AT276" s="15">
        <v>0</v>
      </c>
      <c r="AU276" s="15">
        <v>0</v>
      </c>
      <c r="AV276" s="15">
        <v>0</v>
      </c>
      <c r="AW276" s="15">
        <v>0</v>
      </c>
      <c r="AX276" s="15">
        <v>0</v>
      </c>
      <c r="AY276" s="15">
        <v>0</v>
      </c>
    </row>
    <row r="277" spans="1:51">
      <c r="A277" s="1">
        <v>2927</v>
      </c>
      <c r="B277" s="1" t="s">
        <v>270</v>
      </c>
      <c r="C277" s="1">
        <v>1</v>
      </c>
      <c r="D277" s="1" t="s">
        <v>208</v>
      </c>
      <c r="E277" s="1" t="s">
        <v>802</v>
      </c>
      <c r="F277" s="1">
        <v>5</v>
      </c>
      <c r="G277" s="1" t="s">
        <v>272</v>
      </c>
      <c r="H277" s="1">
        <v>0</v>
      </c>
      <c r="I277" s="1" t="s">
        <v>803</v>
      </c>
      <c r="J277" s="15">
        <v>478</v>
      </c>
      <c r="K277" s="15">
        <v>5062</v>
      </c>
      <c r="L277" s="15">
        <v>3258</v>
      </c>
      <c r="M277" s="15">
        <v>1802</v>
      </c>
      <c r="N277" s="15">
        <v>4239</v>
      </c>
      <c r="O277" s="15">
        <v>2688</v>
      </c>
      <c r="P277" s="15">
        <v>1550</v>
      </c>
      <c r="Q277" s="15">
        <v>197</v>
      </c>
      <c r="R277" s="15">
        <v>577</v>
      </c>
      <c r="S277" s="15">
        <v>319</v>
      </c>
      <c r="T277" s="15">
        <v>256</v>
      </c>
      <c r="U277" s="15">
        <v>263</v>
      </c>
      <c r="V277" s="15">
        <v>100</v>
      </c>
      <c r="W277" s="15">
        <v>162</v>
      </c>
      <c r="X277" s="15">
        <v>281</v>
      </c>
      <c r="Y277" s="15">
        <v>4485</v>
      </c>
      <c r="Z277" s="15">
        <v>2939</v>
      </c>
      <c r="AA277" s="15">
        <v>1546</v>
      </c>
      <c r="AB277" s="15">
        <v>3976</v>
      </c>
      <c r="AC277" s="15">
        <v>2588</v>
      </c>
      <c r="AD277" s="15">
        <v>1388</v>
      </c>
      <c r="AE277" s="15">
        <v>280</v>
      </c>
      <c r="AF277" s="15">
        <v>4483</v>
      </c>
      <c r="AG277" s="15">
        <v>2939</v>
      </c>
      <c r="AH277" s="15">
        <v>1544</v>
      </c>
      <c r="AI277" s="15">
        <v>3974</v>
      </c>
      <c r="AJ277" s="15">
        <v>2588</v>
      </c>
      <c r="AK277" s="15">
        <v>1386</v>
      </c>
      <c r="AL277" s="15">
        <v>1</v>
      </c>
      <c r="AM277" s="15">
        <v>2</v>
      </c>
      <c r="AN277" s="15">
        <v>0</v>
      </c>
      <c r="AO277" s="15">
        <v>2</v>
      </c>
      <c r="AP277" s="15">
        <v>2</v>
      </c>
      <c r="AQ277" s="15">
        <v>0</v>
      </c>
      <c r="AR277" s="15">
        <v>2</v>
      </c>
      <c r="AS277" s="15">
        <v>0</v>
      </c>
      <c r="AT277" s="15">
        <v>0</v>
      </c>
      <c r="AU277" s="15">
        <v>0</v>
      </c>
      <c r="AV277" s="15">
        <v>0</v>
      </c>
      <c r="AW277" s="15">
        <v>0</v>
      </c>
      <c r="AX277" s="15">
        <v>0</v>
      </c>
      <c r="AY277" s="15">
        <v>0</v>
      </c>
    </row>
    <row r="278" spans="1:51">
      <c r="A278" s="1">
        <v>2938</v>
      </c>
      <c r="B278" s="1" t="s">
        <v>270</v>
      </c>
      <c r="C278" s="1">
        <v>1</v>
      </c>
      <c r="D278" s="1" t="s">
        <v>208</v>
      </c>
      <c r="E278" s="1" t="s">
        <v>804</v>
      </c>
      <c r="F278" s="1">
        <v>6</v>
      </c>
      <c r="G278" s="1" t="s">
        <v>272</v>
      </c>
      <c r="H278" s="1">
        <v>0</v>
      </c>
      <c r="I278" s="1" t="s">
        <v>805</v>
      </c>
      <c r="J278" s="15">
        <v>4</v>
      </c>
      <c r="K278" s="15">
        <v>61</v>
      </c>
      <c r="L278" s="15">
        <v>27</v>
      </c>
      <c r="M278" s="15">
        <v>34</v>
      </c>
      <c r="N278" s="15">
        <v>54</v>
      </c>
      <c r="O278" s="15">
        <v>21</v>
      </c>
      <c r="P278" s="15">
        <v>33</v>
      </c>
      <c r="Q278" s="15">
        <v>0</v>
      </c>
      <c r="R278" s="15">
        <v>0</v>
      </c>
      <c r="S278" s="15">
        <v>0</v>
      </c>
      <c r="T278" s="15">
        <v>0</v>
      </c>
      <c r="U278" s="15">
        <v>0</v>
      </c>
      <c r="V278" s="15">
        <v>0</v>
      </c>
      <c r="W278" s="15">
        <v>0</v>
      </c>
      <c r="X278" s="15">
        <v>4</v>
      </c>
      <c r="Y278" s="15">
        <v>61</v>
      </c>
      <c r="Z278" s="15">
        <v>27</v>
      </c>
      <c r="AA278" s="15">
        <v>34</v>
      </c>
      <c r="AB278" s="15">
        <v>54</v>
      </c>
      <c r="AC278" s="15">
        <v>21</v>
      </c>
      <c r="AD278" s="15">
        <v>33</v>
      </c>
      <c r="AE278" s="15">
        <v>4</v>
      </c>
      <c r="AF278" s="15">
        <v>61</v>
      </c>
      <c r="AG278" s="15">
        <v>27</v>
      </c>
      <c r="AH278" s="15">
        <v>34</v>
      </c>
      <c r="AI278" s="15">
        <v>54</v>
      </c>
      <c r="AJ278" s="15">
        <v>21</v>
      </c>
      <c r="AK278" s="15">
        <v>33</v>
      </c>
      <c r="AL278" s="15">
        <v>0</v>
      </c>
      <c r="AM278" s="15">
        <v>0</v>
      </c>
      <c r="AN278" s="15">
        <v>0</v>
      </c>
      <c r="AO278" s="15">
        <v>0</v>
      </c>
      <c r="AP278" s="15">
        <v>0</v>
      </c>
      <c r="AQ278" s="15">
        <v>0</v>
      </c>
      <c r="AR278" s="15">
        <v>0</v>
      </c>
      <c r="AS278" s="15">
        <v>0</v>
      </c>
      <c r="AT278" s="15">
        <v>0</v>
      </c>
      <c r="AU278" s="15">
        <v>0</v>
      </c>
      <c r="AV278" s="15">
        <v>0</v>
      </c>
      <c r="AW278" s="15">
        <v>0</v>
      </c>
      <c r="AX278" s="15">
        <v>0</v>
      </c>
      <c r="AY278" s="15">
        <v>0</v>
      </c>
    </row>
    <row r="279" spans="1:51">
      <c r="A279" s="1">
        <v>2949</v>
      </c>
      <c r="B279" s="1" t="s">
        <v>270</v>
      </c>
      <c r="C279" s="1">
        <v>1</v>
      </c>
      <c r="D279" s="1" t="s">
        <v>208</v>
      </c>
      <c r="E279" s="1" t="s">
        <v>806</v>
      </c>
      <c r="F279" s="1">
        <v>6</v>
      </c>
      <c r="G279" s="1" t="s">
        <v>272</v>
      </c>
      <c r="H279" s="1">
        <v>0</v>
      </c>
      <c r="I279" s="1" t="s">
        <v>807</v>
      </c>
      <c r="J279" s="15">
        <v>474</v>
      </c>
      <c r="K279" s="15">
        <v>5001</v>
      </c>
      <c r="L279" s="15">
        <v>3231</v>
      </c>
      <c r="M279" s="15">
        <v>1768</v>
      </c>
      <c r="N279" s="15">
        <v>4185</v>
      </c>
      <c r="O279" s="15">
        <v>2667</v>
      </c>
      <c r="P279" s="15">
        <v>1517</v>
      </c>
      <c r="Q279" s="15">
        <v>197</v>
      </c>
      <c r="R279" s="15">
        <v>577</v>
      </c>
      <c r="S279" s="15">
        <v>319</v>
      </c>
      <c r="T279" s="15">
        <v>256</v>
      </c>
      <c r="U279" s="15">
        <v>263</v>
      </c>
      <c r="V279" s="15">
        <v>100</v>
      </c>
      <c r="W279" s="15">
        <v>162</v>
      </c>
      <c r="X279" s="15">
        <v>277</v>
      </c>
      <c r="Y279" s="15">
        <v>4424</v>
      </c>
      <c r="Z279" s="15">
        <v>2912</v>
      </c>
      <c r="AA279" s="15">
        <v>1512</v>
      </c>
      <c r="AB279" s="15">
        <v>3922</v>
      </c>
      <c r="AC279" s="15">
        <v>2567</v>
      </c>
      <c r="AD279" s="15">
        <v>1355</v>
      </c>
      <c r="AE279" s="15">
        <v>276</v>
      </c>
      <c r="AF279" s="15">
        <v>4422</v>
      </c>
      <c r="AG279" s="15">
        <v>2912</v>
      </c>
      <c r="AH279" s="15">
        <v>1510</v>
      </c>
      <c r="AI279" s="15">
        <v>3920</v>
      </c>
      <c r="AJ279" s="15">
        <v>2567</v>
      </c>
      <c r="AK279" s="15">
        <v>1353</v>
      </c>
      <c r="AL279" s="15">
        <v>1</v>
      </c>
      <c r="AM279" s="15">
        <v>2</v>
      </c>
      <c r="AN279" s="15">
        <v>0</v>
      </c>
      <c r="AO279" s="15">
        <v>2</v>
      </c>
      <c r="AP279" s="15">
        <v>2</v>
      </c>
      <c r="AQ279" s="15">
        <v>0</v>
      </c>
      <c r="AR279" s="15">
        <v>2</v>
      </c>
      <c r="AS279" s="15">
        <v>0</v>
      </c>
      <c r="AT279" s="15">
        <v>0</v>
      </c>
      <c r="AU279" s="15">
        <v>0</v>
      </c>
      <c r="AV279" s="15">
        <v>0</v>
      </c>
      <c r="AW279" s="15">
        <v>0</v>
      </c>
      <c r="AX279" s="15">
        <v>0</v>
      </c>
      <c r="AY279" s="15">
        <v>0</v>
      </c>
    </row>
    <row r="280" spans="1:51">
      <c r="A280" s="1">
        <v>2960</v>
      </c>
      <c r="B280" s="1" t="s">
        <v>270</v>
      </c>
      <c r="C280" s="1">
        <v>1</v>
      </c>
      <c r="D280" s="1" t="s">
        <v>208</v>
      </c>
      <c r="E280" s="1" t="s">
        <v>808</v>
      </c>
      <c r="F280" s="1">
        <v>2</v>
      </c>
      <c r="G280" s="1" t="s">
        <v>272</v>
      </c>
      <c r="H280" s="1">
        <v>0</v>
      </c>
      <c r="I280" s="1" t="s">
        <v>809</v>
      </c>
      <c r="J280" s="15">
        <v>171</v>
      </c>
      <c r="K280" s="15">
        <v>4595</v>
      </c>
      <c r="L280" s="15">
        <v>4266</v>
      </c>
      <c r="M280" s="15">
        <v>329</v>
      </c>
      <c r="N280" s="15">
        <v>4547</v>
      </c>
      <c r="O280" s="15">
        <v>4226</v>
      </c>
      <c r="P280" s="15">
        <v>321</v>
      </c>
      <c r="Q280" s="15">
        <v>1</v>
      </c>
      <c r="R280" s="15">
        <v>4</v>
      </c>
      <c r="S280" s="15">
        <v>4</v>
      </c>
      <c r="T280" s="15">
        <v>0</v>
      </c>
      <c r="U280" s="15">
        <v>3</v>
      </c>
      <c r="V280" s="15">
        <v>3</v>
      </c>
      <c r="W280" s="15">
        <v>0</v>
      </c>
      <c r="X280" s="15">
        <v>170</v>
      </c>
      <c r="Y280" s="15">
        <v>4591</v>
      </c>
      <c r="Z280" s="15">
        <v>4262</v>
      </c>
      <c r="AA280" s="15">
        <v>329</v>
      </c>
      <c r="AB280" s="15">
        <v>4544</v>
      </c>
      <c r="AC280" s="15">
        <v>4223</v>
      </c>
      <c r="AD280" s="15">
        <v>321</v>
      </c>
      <c r="AE280" s="15">
        <v>163</v>
      </c>
      <c r="AF280" s="15">
        <v>4551</v>
      </c>
      <c r="AG280" s="15">
        <v>4230</v>
      </c>
      <c r="AH280" s="15">
        <v>321</v>
      </c>
      <c r="AI280" s="15">
        <v>4504</v>
      </c>
      <c r="AJ280" s="15">
        <v>4191</v>
      </c>
      <c r="AK280" s="15">
        <v>313</v>
      </c>
      <c r="AL280" s="15">
        <v>7</v>
      </c>
      <c r="AM280" s="15">
        <v>40</v>
      </c>
      <c r="AN280" s="15">
        <v>32</v>
      </c>
      <c r="AO280" s="15">
        <v>8</v>
      </c>
      <c r="AP280" s="15">
        <v>40</v>
      </c>
      <c r="AQ280" s="15">
        <v>32</v>
      </c>
      <c r="AR280" s="15">
        <v>8</v>
      </c>
      <c r="AS280" s="15">
        <v>0</v>
      </c>
      <c r="AT280" s="15">
        <v>0</v>
      </c>
      <c r="AU280" s="15">
        <v>0</v>
      </c>
      <c r="AV280" s="15">
        <v>0</v>
      </c>
      <c r="AW280" s="15">
        <v>0</v>
      </c>
      <c r="AX280" s="15">
        <v>0</v>
      </c>
      <c r="AY280" s="15">
        <v>0</v>
      </c>
    </row>
    <row r="281" spans="1:51">
      <c r="A281" s="1">
        <v>2971</v>
      </c>
      <c r="B281" s="1" t="s">
        <v>270</v>
      </c>
      <c r="C281" s="1">
        <v>1</v>
      </c>
      <c r="D281" s="1" t="s">
        <v>208</v>
      </c>
      <c r="E281" s="1" t="s">
        <v>810</v>
      </c>
      <c r="F281" s="1">
        <v>4</v>
      </c>
      <c r="G281" s="1" t="s">
        <v>272</v>
      </c>
      <c r="H281" s="1">
        <v>0</v>
      </c>
      <c r="I281" s="1" t="s">
        <v>811</v>
      </c>
      <c r="J281" s="15">
        <v>51</v>
      </c>
      <c r="K281" s="15">
        <v>2139</v>
      </c>
      <c r="L281" s="15">
        <v>2029</v>
      </c>
      <c r="M281" s="15">
        <v>110</v>
      </c>
      <c r="N281" s="15">
        <v>2131</v>
      </c>
      <c r="O281" s="15">
        <v>2023</v>
      </c>
      <c r="P281" s="15">
        <v>108</v>
      </c>
      <c r="Q281" s="15">
        <v>1</v>
      </c>
      <c r="R281" s="15">
        <v>4</v>
      </c>
      <c r="S281" s="15">
        <v>4</v>
      </c>
      <c r="T281" s="15">
        <v>0</v>
      </c>
      <c r="U281" s="15">
        <v>3</v>
      </c>
      <c r="V281" s="15">
        <v>3</v>
      </c>
      <c r="W281" s="15">
        <v>0</v>
      </c>
      <c r="X281" s="15">
        <v>50</v>
      </c>
      <c r="Y281" s="15">
        <v>2135</v>
      </c>
      <c r="Z281" s="15">
        <v>2025</v>
      </c>
      <c r="AA281" s="15">
        <v>110</v>
      </c>
      <c r="AB281" s="15">
        <v>2128</v>
      </c>
      <c r="AC281" s="15">
        <v>2020</v>
      </c>
      <c r="AD281" s="15">
        <v>108</v>
      </c>
      <c r="AE281" s="15">
        <v>50</v>
      </c>
      <c r="AF281" s="15">
        <v>2135</v>
      </c>
      <c r="AG281" s="15">
        <v>2025</v>
      </c>
      <c r="AH281" s="15">
        <v>110</v>
      </c>
      <c r="AI281" s="15">
        <v>2128</v>
      </c>
      <c r="AJ281" s="15">
        <v>2020</v>
      </c>
      <c r="AK281" s="15">
        <v>108</v>
      </c>
      <c r="AL281" s="15">
        <v>0</v>
      </c>
      <c r="AM281" s="15">
        <v>0</v>
      </c>
      <c r="AN281" s="15">
        <v>0</v>
      </c>
      <c r="AO281" s="15">
        <v>0</v>
      </c>
      <c r="AP281" s="15">
        <v>0</v>
      </c>
      <c r="AQ281" s="15">
        <v>0</v>
      </c>
      <c r="AR281" s="15">
        <v>0</v>
      </c>
      <c r="AS281" s="15">
        <v>0</v>
      </c>
      <c r="AT281" s="15">
        <v>0</v>
      </c>
      <c r="AU281" s="15">
        <v>0</v>
      </c>
      <c r="AV281" s="15">
        <v>0</v>
      </c>
      <c r="AW281" s="15">
        <v>0</v>
      </c>
      <c r="AX281" s="15">
        <v>0</v>
      </c>
      <c r="AY281" s="15">
        <v>0</v>
      </c>
    </row>
    <row r="282" spans="1:51">
      <c r="A282" s="1">
        <v>2982</v>
      </c>
      <c r="B282" s="1" t="s">
        <v>270</v>
      </c>
      <c r="C282" s="1">
        <v>1</v>
      </c>
      <c r="D282" s="1" t="s">
        <v>208</v>
      </c>
      <c r="E282" s="1" t="s">
        <v>812</v>
      </c>
      <c r="F282" s="1">
        <v>5</v>
      </c>
      <c r="G282" s="1" t="s">
        <v>272</v>
      </c>
      <c r="H282" s="1">
        <v>0</v>
      </c>
      <c r="I282" s="1" t="s">
        <v>813</v>
      </c>
      <c r="J282" s="15">
        <v>31</v>
      </c>
      <c r="K282" s="15">
        <v>1279</v>
      </c>
      <c r="L282" s="15">
        <v>1190</v>
      </c>
      <c r="M282" s="15">
        <v>89</v>
      </c>
      <c r="N282" s="15">
        <v>1279</v>
      </c>
      <c r="O282" s="15">
        <v>1190</v>
      </c>
      <c r="P282" s="15">
        <v>89</v>
      </c>
      <c r="Q282" s="15">
        <v>0</v>
      </c>
      <c r="R282" s="15">
        <v>0</v>
      </c>
      <c r="S282" s="15">
        <v>0</v>
      </c>
      <c r="T282" s="15">
        <v>0</v>
      </c>
      <c r="U282" s="15">
        <v>0</v>
      </c>
      <c r="V282" s="15">
        <v>0</v>
      </c>
      <c r="W282" s="15">
        <v>0</v>
      </c>
      <c r="X282" s="15">
        <v>31</v>
      </c>
      <c r="Y282" s="15">
        <v>1279</v>
      </c>
      <c r="Z282" s="15">
        <v>1190</v>
      </c>
      <c r="AA282" s="15">
        <v>89</v>
      </c>
      <c r="AB282" s="15">
        <v>1279</v>
      </c>
      <c r="AC282" s="15">
        <v>1190</v>
      </c>
      <c r="AD282" s="15">
        <v>89</v>
      </c>
      <c r="AE282" s="15">
        <v>31</v>
      </c>
      <c r="AF282" s="15">
        <v>1279</v>
      </c>
      <c r="AG282" s="15">
        <v>1190</v>
      </c>
      <c r="AH282" s="15">
        <v>89</v>
      </c>
      <c r="AI282" s="15">
        <v>1279</v>
      </c>
      <c r="AJ282" s="15">
        <v>1190</v>
      </c>
      <c r="AK282" s="15">
        <v>89</v>
      </c>
      <c r="AL282" s="15">
        <v>0</v>
      </c>
      <c r="AM282" s="15">
        <v>0</v>
      </c>
      <c r="AN282" s="15">
        <v>0</v>
      </c>
      <c r="AO282" s="15">
        <v>0</v>
      </c>
      <c r="AP282" s="15">
        <v>0</v>
      </c>
      <c r="AQ282" s="15">
        <v>0</v>
      </c>
      <c r="AR282" s="15">
        <v>0</v>
      </c>
      <c r="AS282" s="15">
        <v>0</v>
      </c>
      <c r="AT282" s="15">
        <v>0</v>
      </c>
      <c r="AU282" s="15">
        <v>0</v>
      </c>
      <c r="AV282" s="15">
        <v>0</v>
      </c>
      <c r="AW282" s="15">
        <v>0</v>
      </c>
      <c r="AX282" s="15">
        <v>0</v>
      </c>
      <c r="AY282" s="15">
        <v>0</v>
      </c>
    </row>
    <row r="283" spans="1:51">
      <c r="A283" s="1">
        <v>2993</v>
      </c>
      <c r="B283" s="1" t="s">
        <v>270</v>
      </c>
      <c r="C283" s="1">
        <v>1</v>
      </c>
      <c r="D283" s="1" t="s">
        <v>208</v>
      </c>
      <c r="E283" s="1" t="s">
        <v>814</v>
      </c>
      <c r="F283" s="1">
        <v>5</v>
      </c>
      <c r="G283" s="1" t="s">
        <v>272</v>
      </c>
      <c r="H283" s="1">
        <v>0</v>
      </c>
      <c r="I283" s="1" t="s">
        <v>815</v>
      </c>
      <c r="J283" s="15">
        <v>20</v>
      </c>
      <c r="K283" s="15">
        <v>860</v>
      </c>
      <c r="L283" s="15">
        <v>839</v>
      </c>
      <c r="M283" s="15">
        <v>21</v>
      </c>
      <c r="N283" s="15">
        <v>852</v>
      </c>
      <c r="O283" s="15">
        <v>833</v>
      </c>
      <c r="P283" s="15">
        <v>19</v>
      </c>
      <c r="Q283" s="15">
        <v>1</v>
      </c>
      <c r="R283" s="15">
        <v>4</v>
      </c>
      <c r="S283" s="15">
        <v>4</v>
      </c>
      <c r="T283" s="15">
        <v>0</v>
      </c>
      <c r="U283" s="15">
        <v>3</v>
      </c>
      <c r="V283" s="15">
        <v>3</v>
      </c>
      <c r="W283" s="15">
        <v>0</v>
      </c>
      <c r="X283" s="15">
        <v>19</v>
      </c>
      <c r="Y283" s="15">
        <v>856</v>
      </c>
      <c r="Z283" s="15">
        <v>835</v>
      </c>
      <c r="AA283" s="15">
        <v>21</v>
      </c>
      <c r="AB283" s="15">
        <v>849</v>
      </c>
      <c r="AC283" s="15">
        <v>830</v>
      </c>
      <c r="AD283" s="15">
        <v>19</v>
      </c>
      <c r="AE283" s="15">
        <v>19</v>
      </c>
      <c r="AF283" s="15">
        <v>856</v>
      </c>
      <c r="AG283" s="15">
        <v>835</v>
      </c>
      <c r="AH283" s="15">
        <v>21</v>
      </c>
      <c r="AI283" s="15">
        <v>849</v>
      </c>
      <c r="AJ283" s="15">
        <v>830</v>
      </c>
      <c r="AK283" s="15">
        <v>19</v>
      </c>
      <c r="AL283" s="15">
        <v>0</v>
      </c>
      <c r="AM283" s="15">
        <v>0</v>
      </c>
      <c r="AN283" s="15">
        <v>0</v>
      </c>
      <c r="AO283" s="15">
        <v>0</v>
      </c>
      <c r="AP283" s="15">
        <v>0</v>
      </c>
      <c r="AQ283" s="15">
        <v>0</v>
      </c>
      <c r="AR283" s="15">
        <v>0</v>
      </c>
      <c r="AS283" s="15">
        <v>0</v>
      </c>
      <c r="AT283" s="15">
        <v>0</v>
      </c>
      <c r="AU283" s="15">
        <v>0</v>
      </c>
      <c r="AV283" s="15">
        <v>0</v>
      </c>
      <c r="AW283" s="15">
        <v>0</v>
      </c>
      <c r="AX283" s="15">
        <v>0</v>
      </c>
      <c r="AY283" s="15">
        <v>0</v>
      </c>
    </row>
    <row r="284" spans="1:51">
      <c r="A284" s="1">
        <v>3004</v>
      </c>
      <c r="B284" s="1" t="s">
        <v>270</v>
      </c>
      <c r="C284" s="1">
        <v>1</v>
      </c>
      <c r="D284" s="1" t="s">
        <v>208</v>
      </c>
      <c r="E284" s="1" t="s">
        <v>816</v>
      </c>
      <c r="F284" s="1">
        <v>4</v>
      </c>
      <c r="G284" s="1" t="s">
        <v>272</v>
      </c>
      <c r="H284" s="1">
        <v>0</v>
      </c>
      <c r="I284" s="1" t="s">
        <v>817</v>
      </c>
      <c r="J284" s="15">
        <v>19</v>
      </c>
      <c r="K284" s="15">
        <v>929</v>
      </c>
      <c r="L284" s="15">
        <v>808</v>
      </c>
      <c r="M284" s="15">
        <v>121</v>
      </c>
      <c r="N284" s="15">
        <v>921</v>
      </c>
      <c r="O284" s="15">
        <v>801</v>
      </c>
      <c r="P284" s="15">
        <v>120</v>
      </c>
      <c r="Q284" s="15">
        <v>0</v>
      </c>
      <c r="R284" s="15">
        <v>0</v>
      </c>
      <c r="S284" s="15">
        <v>0</v>
      </c>
      <c r="T284" s="15">
        <v>0</v>
      </c>
      <c r="U284" s="15">
        <v>0</v>
      </c>
      <c r="V284" s="15">
        <v>0</v>
      </c>
      <c r="W284" s="15">
        <v>0</v>
      </c>
      <c r="X284" s="15">
        <v>19</v>
      </c>
      <c r="Y284" s="15">
        <v>929</v>
      </c>
      <c r="Z284" s="15">
        <v>808</v>
      </c>
      <c r="AA284" s="15">
        <v>121</v>
      </c>
      <c r="AB284" s="15">
        <v>921</v>
      </c>
      <c r="AC284" s="15">
        <v>801</v>
      </c>
      <c r="AD284" s="15">
        <v>120</v>
      </c>
      <c r="AE284" s="15">
        <v>19</v>
      </c>
      <c r="AF284" s="15">
        <v>929</v>
      </c>
      <c r="AG284" s="15">
        <v>808</v>
      </c>
      <c r="AH284" s="15">
        <v>121</v>
      </c>
      <c r="AI284" s="15">
        <v>921</v>
      </c>
      <c r="AJ284" s="15">
        <v>801</v>
      </c>
      <c r="AK284" s="15">
        <v>120</v>
      </c>
      <c r="AL284" s="15">
        <v>0</v>
      </c>
      <c r="AM284" s="15">
        <v>0</v>
      </c>
      <c r="AN284" s="15">
        <v>0</v>
      </c>
      <c r="AO284" s="15">
        <v>0</v>
      </c>
      <c r="AP284" s="15">
        <v>0</v>
      </c>
      <c r="AQ284" s="15">
        <v>0</v>
      </c>
      <c r="AR284" s="15">
        <v>0</v>
      </c>
      <c r="AS284" s="15">
        <v>0</v>
      </c>
      <c r="AT284" s="15">
        <v>0</v>
      </c>
      <c r="AU284" s="15">
        <v>0</v>
      </c>
      <c r="AV284" s="15">
        <v>0</v>
      </c>
      <c r="AW284" s="15">
        <v>0</v>
      </c>
      <c r="AX284" s="15">
        <v>0</v>
      </c>
      <c r="AY284" s="15">
        <v>0</v>
      </c>
    </row>
    <row r="285" spans="1:51">
      <c r="A285" s="1">
        <v>3015</v>
      </c>
      <c r="B285" s="1" t="s">
        <v>270</v>
      </c>
      <c r="C285" s="1">
        <v>1</v>
      </c>
      <c r="D285" s="1" t="s">
        <v>208</v>
      </c>
      <c r="E285" s="1" t="s">
        <v>818</v>
      </c>
      <c r="F285" s="1">
        <v>5</v>
      </c>
      <c r="G285" s="1" t="s">
        <v>272</v>
      </c>
      <c r="H285" s="1">
        <v>0</v>
      </c>
      <c r="I285" s="1" t="s">
        <v>819</v>
      </c>
      <c r="J285" s="15">
        <v>7</v>
      </c>
      <c r="K285" s="15">
        <v>734</v>
      </c>
      <c r="L285" s="15">
        <v>630</v>
      </c>
      <c r="M285" s="15">
        <v>104</v>
      </c>
      <c r="N285" s="15">
        <v>734</v>
      </c>
      <c r="O285" s="15">
        <v>630</v>
      </c>
      <c r="P285" s="15">
        <v>104</v>
      </c>
      <c r="Q285" s="15">
        <v>0</v>
      </c>
      <c r="R285" s="15">
        <v>0</v>
      </c>
      <c r="S285" s="15">
        <v>0</v>
      </c>
      <c r="T285" s="15">
        <v>0</v>
      </c>
      <c r="U285" s="15">
        <v>0</v>
      </c>
      <c r="V285" s="15">
        <v>0</v>
      </c>
      <c r="W285" s="15">
        <v>0</v>
      </c>
      <c r="X285" s="15">
        <v>7</v>
      </c>
      <c r="Y285" s="15">
        <v>734</v>
      </c>
      <c r="Z285" s="15">
        <v>630</v>
      </c>
      <c r="AA285" s="15">
        <v>104</v>
      </c>
      <c r="AB285" s="15">
        <v>734</v>
      </c>
      <c r="AC285" s="15">
        <v>630</v>
      </c>
      <c r="AD285" s="15">
        <v>104</v>
      </c>
      <c r="AE285" s="15">
        <v>7</v>
      </c>
      <c r="AF285" s="15">
        <v>734</v>
      </c>
      <c r="AG285" s="15">
        <v>630</v>
      </c>
      <c r="AH285" s="15">
        <v>104</v>
      </c>
      <c r="AI285" s="15">
        <v>734</v>
      </c>
      <c r="AJ285" s="15">
        <v>630</v>
      </c>
      <c r="AK285" s="15">
        <v>104</v>
      </c>
      <c r="AL285" s="15">
        <v>0</v>
      </c>
      <c r="AM285" s="15">
        <v>0</v>
      </c>
      <c r="AN285" s="15">
        <v>0</v>
      </c>
      <c r="AO285" s="15">
        <v>0</v>
      </c>
      <c r="AP285" s="15">
        <v>0</v>
      </c>
      <c r="AQ285" s="15">
        <v>0</v>
      </c>
      <c r="AR285" s="15">
        <v>0</v>
      </c>
      <c r="AS285" s="15">
        <v>0</v>
      </c>
      <c r="AT285" s="15">
        <v>0</v>
      </c>
      <c r="AU285" s="15">
        <v>0</v>
      </c>
      <c r="AV285" s="15">
        <v>0</v>
      </c>
      <c r="AW285" s="15">
        <v>0</v>
      </c>
      <c r="AX285" s="15">
        <v>0</v>
      </c>
      <c r="AY285" s="15">
        <v>0</v>
      </c>
    </row>
    <row r="286" spans="1:51">
      <c r="A286" s="1">
        <v>3026</v>
      </c>
      <c r="B286" s="1" t="s">
        <v>270</v>
      </c>
      <c r="C286" s="1">
        <v>1</v>
      </c>
      <c r="D286" s="1" t="s">
        <v>208</v>
      </c>
      <c r="E286" s="1" t="s">
        <v>820</v>
      </c>
      <c r="F286" s="1">
        <v>5</v>
      </c>
      <c r="G286" s="1" t="s">
        <v>272</v>
      </c>
      <c r="H286" s="1">
        <v>0</v>
      </c>
      <c r="I286" s="1" t="s">
        <v>821</v>
      </c>
      <c r="J286" s="15">
        <v>12</v>
      </c>
      <c r="K286" s="15">
        <v>195</v>
      </c>
      <c r="L286" s="15">
        <v>178</v>
      </c>
      <c r="M286" s="15">
        <v>17</v>
      </c>
      <c r="N286" s="15">
        <v>187</v>
      </c>
      <c r="O286" s="15">
        <v>171</v>
      </c>
      <c r="P286" s="15">
        <v>16</v>
      </c>
      <c r="Q286" s="15">
        <v>0</v>
      </c>
      <c r="R286" s="15">
        <v>0</v>
      </c>
      <c r="S286" s="15">
        <v>0</v>
      </c>
      <c r="T286" s="15">
        <v>0</v>
      </c>
      <c r="U286" s="15">
        <v>0</v>
      </c>
      <c r="V286" s="15">
        <v>0</v>
      </c>
      <c r="W286" s="15">
        <v>0</v>
      </c>
      <c r="X286" s="15">
        <v>12</v>
      </c>
      <c r="Y286" s="15">
        <v>195</v>
      </c>
      <c r="Z286" s="15">
        <v>178</v>
      </c>
      <c r="AA286" s="15">
        <v>17</v>
      </c>
      <c r="AB286" s="15">
        <v>187</v>
      </c>
      <c r="AC286" s="15">
        <v>171</v>
      </c>
      <c r="AD286" s="15">
        <v>16</v>
      </c>
      <c r="AE286" s="15">
        <v>12</v>
      </c>
      <c r="AF286" s="15">
        <v>195</v>
      </c>
      <c r="AG286" s="15">
        <v>178</v>
      </c>
      <c r="AH286" s="15">
        <v>17</v>
      </c>
      <c r="AI286" s="15">
        <v>187</v>
      </c>
      <c r="AJ286" s="15">
        <v>171</v>
      </c>
      <c r="AK286" s="15">
        <v>16</v>
      </c>
      <c r="AL286" s="15">
        <v>0</v>
      </c>
      <c r="AM286" s="15">
        <v>0</v>
      </c>
      <c r="AN286" s="15">
        <v>0</v>
      </c>
      <c r="AO286" s="15">
        <v>0</v>
      </c>
      <c r="AP286" s="15">
        <v>0</v>
      </c>
      <c r="AQ286" s="15">
        <v>0</v>
      </c>
      <c r="AR286" s="15">
        <v>0</v>
      </c>
      <c r="AS286" s="15">
        <v>0</v>
      </c>
      <c r="AT286" s="15">
        <v>0</v>
      </c>
      <c r="AU286" s="15">
        <v>0</v>
      </c>
      <c r="AV286" s="15">
        <v>0</v>
      </c>
      <c r="AW286" s="15">
        <v>0</v>
      </c>
      <c r="AX286" s="15">
        <v>0</v>
      </c>
      <c r="AY286" s="15">
        <v>0</v>
      </c>
    </row>
    <row r="287" spans="1:51">
      <c r="A287" s="1">
        <v>3037</v>
      </c>
      <c r="B287" s="1" t="s">
        <v>270</v>
      </c>
      <c r="C287" s="1">
        <v>1</v>
      </c>
      <c r="D287" s="1" t="s">
        <v>208</v>
      </c>
      <c r="E287" s="1" t="s">
        <v>822</v>
      </c>
      <c r="F287" s="1">
        <v>4</v>
      </c>
      <c r="G287" s="1" t="s">
        <v>272</v>
      </c>
      <c r="H287" s="1">
        <v>0</v>
      </c>
      <c r="I287" s="1" t="s">
        <v>823</v>
      </c>
      <c r="J287" s="15">
        <v>7</v>
      </c>
      <c r="K287" s="15">
        <v>68</v>
      </c>
      <c r="L287" s="15">
        <v>64</v>
      </c>
      <c r="M287" s="15">
        <v>4</v>
      </c>
      <c r="N287" s="15">
        <v>63</v>
      </c>
      <c r="O287" s="15">
        <v>59</v>
      </c>
      <c r="P287" s="15">
        <v>4</v>
      </c>
      <c r="Q287" s="15">
        <v>0</v>
      </c>
      <c r="R287" s="15">
        <v>0</v>
      </c>
      <c r="S287" s="15">
        <v>0</v>
      </c>
      <c r="T287" s="15">
        <v>0</v>
      </c>
      <c r="U287" s="15">
        <v>0</v>
      </c>
      <c r="V287" s="15">
        <v>0</v>
      </c>
      <c r="W287" s="15">
        <v>0</v>
      </c>
      <c r="X287" s="15">
        <v>7</v>
      </c>
      <c r="Y287" s="15">
        <v>68</v>
      </c>
      <c r="Z287" s="15">
        <v>64</v>
      </c>
      <c r="AA287" s="15">
        <v>4</v>
      </c>
      <c r="AB287" s="15">
        <v>63</v>
      </c>
      <c r="AC287" s="15">
        <v>59</v>
      </c>
      <c r="AD287" s="15">
        <v>4</v>
      </c>
      <c r="AE287" s="15">
        <v>7</v>
      </c>
      <c r="AF287" s="15">
        <v>68</v>
      </c>
      <c r="AG287" s="15">
        <v>64</v>
      </c>
      <c r="AH287" s="15">
        <v>4</v>
      </c>
      <c r="AI287" s="15">
        <v>63</v>
      </c>
      <c r="AJ287" s="15">
        <v>59</v>
      </c>
      <c r="AK287" s="15">
        <v>4</v>
      </c>
      <c r="AL287" s="15">
        <v>0</v>
      </c>
      <c r="AM287" s="15">
        <v>0</v>
      </c>
      <c r="AN287" s="15">
        <v>0</v>
      </c>
      <c r="AO287" s="15">
        <v>0</v>
      </c>
      <c r="AP287" s="15">
        <v>0</v>
      </c>
      <c r="AQ287" s="15">
        <v>0</v>
      </c>
      <c r="AR287" s="15">
        <v>0</v>
      </c>
      <c r="AS287" s="15">
        <v>0</v>
      </c>
      <c r="AT287" s="15">
        <v>0</v>
      </c>
      <c r="AU287" s="15">
        <v>0</v>
      </c>
      <c r="AV287" s="15">
        <v>0</v>
      </c>
      <c r="AW287" s="15">
        <v>0</v>
      </c>
      <c r="AX287" s="15">
        <v>0</v>
      </c>
      <c r="AY287" s="15">
        <v>0</v>
      </c>
    </row>
    <row r="288" spans="1:51">
      <c r="A288" s="1">
        <v>3048</v>
      </c>
      <c r="B288" s="1" t="s">
        <v>270</v>
      </c>
      <c r="C288" s="1">
        <v>1</v>
      </c>
      <c r="D288" s="1" t="s">
        <v>208</v>
      </c>
      <c r="E288" s="1" t="s">
        <v>824</v>
      </c>
      <c r="F288" s="1">
        <v>5</v>
      </c>
      <c r="G288" s="1" t="s">
        <v>272</v>
      </c>
      <c r="H288" s="1">
        <v>0</v>
      </c>
      <c r="I288" s="1" t="s">
        <v>825</v>
      </c>
      <c r="J288" s="15">
        <v>0</v>
      </c>
      <c r="K288" s="15">
        <v>0</v>
      </c>
      <c r="L288" s="15">
        <v>0</v>
      </c>
      <c r="M288" s="15">
        <v>0</v>
      </c>
      <c r="N288" s="15">
        <v>0</v>
      </c>
      <c r="O288" s="15">
        <v>0</v>
      </c>
      <c r="P288" s="15">
        <v>0</v>
      </c>
      <c r="Q288" s="15">
        <v>0</v>
      </c>
      <c r="R288" s="15">
        <v>0</v>
      </c>
      <c r="S288" s="15">
        <v>0</v>
      </c>
      <c r="T288" s="15">
        <v>0</v>
      </c>
      <c r="U288" s="15">
        <v>0</v>
      </c>
      <c r="V288" s="15">
        <v>0</v>
      </c>
      <c r="W288" s="15">
        <v>0</v>
      </c>
      <c r="X288" s="15">
        <v>0</v>
      </c>
      <c r="Y288" s="15">
        <v>0</v>
      </c>
      <c r="Z288" s="15">
        <v>0</v>
      </c>
      <c r="AA288" s="15">
        <v>0</v>
      </c>
      <c r="AB288" s="15">
        <v>0</v>
      </c>
      <c r="AC288" s="15">
        <v>0</v>
      </c>
      <c r="AD288" s="15">
        <v>0</v>
      </c>
      <c r="AE288" s="15">
        <v>0</v>
      </c>
      <c r="AF288" s="15">
        <v>0</v>
      </c>
      <c r="AG288" s="15">
        <v>0</v>
      </c>
      <c r="AH288" s="15">
        <v>0</v>
      </c>
      <c r="AI288" s="15">
        <v>0</v>
      </c>
      <c r="AJ288" s="15">
        <v>0</v>
      </c>
      <c r="AK288" s="15">
        <v>0</v>
      </c>
      <c r="AL288" s="15">
        <v>0</v>
      </c>
      <c r="AM288" s="15">
        <v>0</v>
      </c>
      <c r="AN288" s="15">
        <v>0</v>
      </c>
      <c r="AO288" s="15">
        <v>0</v>
      </c>
      <c r="AP288" s="15">
        <v>0</v>
      </c>
      <c r="AQ288" s="15">
        <v>0</v>
      </c>
      <c r="AR288" s="15">
        <v>0</v>
      </c>
      <c r="AS288" s="15">
        <v>0</v>
      </c>
      <c r="AT288" s="15">
        <v>0</v>
      </c>
      <c r="AU288" s="15">
        <v>0</v>
      </c>
      <c r="AV288" s="15">
        <v>0</v>
      </c>
      <c r="AW288" s="15">
        <v>0</v>
      </c>
      <c r="AX288" s="15">
        <v>0</v>
      </c>
      <c r="AY288" s="15">
        <v>0</v>
      </c>
    </row>
    <row r="289" spans="1:51">
      <c r="A289" s="1">
        <v>3059</v>
      </c>
      <c r="B289" s="1" t="s">
        <v>270</v>
      </c>
      <c r="C289" s="1">
        <v>1</v>
      </c>
      <c r="D289" s="1" t="s">
        <v>208</v>
      </c>
      <c r="E289" s="1" t="s">
        <v>826</v>
      </c>
      <c r="F289" s="1">
        <v>5</v>
      </c>
      <c r="G289" s="1" t="s">
        <v>272</v>
      </c>
      <c r="H289" s="1">
        <v>0</v>
      </c>
      <c r="I289" s="1" t="s">
        <v>827</v>
      </c>
      <c r="J289" s="15">
        <v>7</v>
      </c>
      <c r="K289" s="15">
        <v>68</v>
      </c>
      <c r="L289" s="15">
        <v>64</v>
      </c>
      <c r="M289" s="15">
        <v>4</v>
      </c>
      <c r="N289" s="15">
        <v>63</v>
      </c>
      <c r="O289" s="15">
        <v>59</v>
      </c>
      <c r="P289" s="15">
        <v>4</v>
      </c>
      <c r="Q289" s="15">
        <v>0</v>
      </c>
      <c r="R289" s="15">
        <v>0</v>
      </c>
      <c r="S289" s="15">
        <v>0</v>
      </c>
      <c r="T289" s="15">
        <v>0</v>
      </c>
      <c r="U289" s="15">
        <v>0</v>
      </c>
      <c r="V289" s="15">
        <v>0</v>
      </c>
      <c r="W289" s="15">
        <v>0</v>
      </c>
      <c r="X289" s="15">
        <v>7</v>
      </c>
      <c r="Y289" s="15">
        <v>68</v>
      </c>
      <c r="Z289" s="15">
        <v>64</v>
      </c>
      <c r="AA289" s="15">
        <v>4</v>
      </c>
      <c r="AB289" s="15">
        <v>63</v>
      </c>
      <c r="AC289" s="15">
        <v>59</v>
      </c>
      <c r="AD289" s="15">
        <v>4</v>
      </c>
      <c r="AE289" s="15">
        <v>7</v>
      </c>
      <c r="AF289" s="15">
        <v>68</v>
      </c>
      <c r="AG289" s="15">
        <v>64</v>
      </c>
      <c r="AH289" s="15">
        <v>4</v>
      </c>
      <c r="AI289" s="15">
        <v>63</v>
      </c>
      <c r="AJ289" s="15">
        <v>59</v>
      </c>
      <c r="AK289" s="15">
        <v>4</v>
      </c>
      <c r="AL289" s="15">
        <v>0</v>
      </c>
      <c r="AM289" s="15">
        <v>0</v>
      </c>
      <c r="AN289" s="15">
        <v>0</v>
      </c>
      <c r="AO289" s="15">
        <v>0</v>
      </c>
      <c r="AP289" s="15">
        <v>0</v>
      </c>
      <c r="AQ289" s="15">
        <v>0</v>
      </c>
      <c r="AR289" s="15">
        <v>0</v>
      </c>
      <c r="AS289" s="15">
        <v>0</v>
      </c>
      <c r="AT289" s="15">
        <v>0</v>
      </c>
      <c r="AU289" s="15">
        <v>0</v>
      </c>
      <c r="AV289" s="15">
        <v>0</v>
      </c>
      <c r="AW289" s="15">
        <v>0</v>
      </c>
      <c r="AX289" s="15">
        <v>0</v>
      </c>
      <c r="AY289" s="15">
        <v>0</v>
      </c>
    </row>
    <row r="290" spans="1:51">
      <c r="A290" s="1">
        <v>3070</v>
      </c>
      <c r="B290" s="1" t="s">
        <v>270</v>
      </c>
      <c r="C290" s="1">
        <v>1</v>
      </c>
      <c r="D290" s="1" t="s">
        <v>208</v>
      </c>
      <c r="E290" s="1" t="s">
        <v>828</v>
      </c>
      <c r="F290" s="1">
        <v>4</v>
      </c>
      <c r="G290" s="1" t="s">
        <v>272</v>
      </c>
      <c r="H290" s="1">
        <v>0</v>
      </c>
      <c r="I290" s="1" t="s">
        <v>829</v>
      </c>
      <c r="J290" s="15">
        <v>94</v>
      </c>
      <c r="K290" s="15">
        <v>1459</v>
      </c>
      <c r="L290" s="15">
        <v>1365</v>
      </c>
      <c r="M290" s="15">
        <v>94</v>
      </c>
      <c r="N290" s="15">
        <v>1432</v>
      </c>
      <c r="O290" s="15">
        <v>1343</v>
      </c>
      <c r="P290" s="15">
        <v>89</v>
      </c>
      <c r="Q290" s="15">
        <v>0</v>
      </c>
      <c r="R290" s="15">
        <v>0</v>
      </c>
      <c r="S290" s="15">
        <v>0</v>
      </c>
      <c r="T290" s="15">
        <v>0</v>
      </c>
      <c r="U290" s="15">
        <v>0</v>
      </c>
      <c r="V290" s="15">
        <v>0</v>
      </c>
      <c r="W290" s="15">
        <v>0</v>
      </c>
      <c r="X290" s="15">
        <v>94</v>
      </c>
      <c r="Y290" s="15">
        <v>1459</v>
      </c>
      <c r="Z290" s="15">
        <v>1365</v>
      </c>
      <c r="AA290" s="15">
        <v>94</v>
      </c>
      <c r="AB290" s="15">
        <v>1432</v>
      </c>
      <c r="AC290" s="15">
        <v>1343</v>
      </c>
      <c r="AD290" s="15">
        <v>89</v>
      </c>
      <c r="AE290" s="15">
        <v>87</v>
      </c>
      <c r="AF290" s="15">
        <v>1419</v>
      </c>
      <c r="AG290" s="15">
        <v>1333</v>
      </c>
      <c r="AH290" s="15">
        <v>86</v>
      </c>
      <c r="AI290" s="15">
        <v>1392</v>
      </c>
      <c r="AJ290" s="15">
        <v>1311</v>
      </c>
      <c r="AK290" s="15">
        <v>81</v>
      </c>
      <c r="AL290" s="15">
        <v>7</v>
      </c>
      <c r="AM290" s="15">
        <v>40</v>
      </c>
      <c r="AN290" s="15">
        <v>32</v>
      </c>
      <c r="AO290" s="15">
        <v>8</v>
      </c>
      <c r="AP290" s="15">
        <v>40</v>
      </c>
      <c r="AQ290" s="15">
        <v>32</v>
      </c>
      <c r="AR290" s="15">
        <v>8</v>
      </c>
      <c r="AS290" s="15">
        <v>0</v>
      </c>
      <c r="AT290" s="15">
        <v>0</v>
      </c>
      <c r="AU290" s="15">
        <v>0</v>
      </c>
      <c r="AV290" s="15">
        <v>0</v>
      </c>
      <c r="AW290" s="15">
        <v>0</v>
      </c>
      <c r="AX290" s="15">
        <v>0</v>
      </c>
      <c r="AY290" s="15">
        <v>0</v>
      </c>
    </row>
    <row r="291" spans="1:51">
      <c r="A291" s="1">
        <v>3081</v>
      </c>
      <c r="B291" s="1" t="s">
        <v>270</v>
      </c>
      <c r="C291" s="1">
        <v>1</v>
      </c>
      <c r="D291" s="1" t="s">
        <v>208</v>
      </c>
      <c r="E291" s="1" t="s">
        <v>830</v>
      </c>
      <c r="F291" s="1">
        <v>5</v>
      </c>
      <c r="G291" s="1" t="s">
        <v>272</v>
      </c>
      <c r="H291" s="1">
        <v>0</v>
      </c>
      <c r="I291" s="1" t="s">
        <v>831</v>
      </c>
      <c r="J291" s="15">
        <v>3</v>
      </c>
      <c r="K291" s="15">
        <v>26</v>
      </c>
      <c r="L291" s="15">
        <v>23</v>
      </c>
      <c r="M291" s="15">
        <v>3</v>
      </c>
      <c r="N291" s="15">
        <v>22</v>
      </c>
      <c r="O291" s="15">
        <v>19</v>
      </c>
      <c r="P291" s="15">
        <v>3</v>
      </c>
      <c r="Q291" s="15">
        <v>0</v>
      </c>
      <c r="R291" s="15">
        <v>0</v>
      </c>
      <c r="S291" s="15">
        <v>0</v>
      </c>
      <c r="T291" s="15">
        <v>0</v>
      </c>
      <c r="U291" s="15">
        <v>0</v>
      </c>
      <c r="V291" s="15">
        <v>0</v>
      </c>
      <c r="W291" s="15">
        <v>0</v>
      </c>
      <c r="X291" s="15">
        <v>3</v>
      </c>
      <c r="Y291" s="15">
        <v>26</v>
      </c>
      <c r="Z291" s="15">
        <v>23</v>
      </c>
      <c r="AA291" s="15">
        <v>3</v>
      </c>
      <c r="AB291" s="15">
        <v>22</v>
      </c>
      <c r="AC291" s="15">
        <v>19</v>
      </c>
      <c r="AD291" s="15">
        <v>3</v>
      </c>
      <c r="AE291" s="15">
        <v>3</v>
      </c>
      <c r="AF291" s="15">
        <v>26</v>
      </c>
      <c r="AG291" s="15">
        <v>23</v>
      </c>
      <c r="AH291" s="15">
        <v>3</v>
      </c>
      <c r="AI291" s="15">
        <v>22</v>
      </c>
      <c r="AJ291" s="15">
        <v>19</v>
      </c>
      <c r="AK291" s="15">
        <v>3</v>
      </c>
      <c r="AL291" s="15">
        <v>0</v>
      </c>
      <c r="AM291" s="15">
        <v>0</v>
      </c>
      <c r="AN291" s="15">
        <v>0</v>
      </c>
      <c r="AO291" s="15">
        <v>0</v>
      </c>
      <c r="AP291" s="15">
        <v>0</v>
      </c>
      <c r="AQ291" s="15">
        <v>0</v>
      </c>
      <c r="AR291" s="15">
        <v>0</v>
      </c>
      <c r="AS291" s="15">
        <v>0</v>
      </c>
      <c r="AT291" s="15">
        <v>0</v>
      </c>
      <c r="AU291" s="15">
        <v>0</v>
      </c>
      <c r="AV291" s="15">
        <v>0</v>
      </c>
      <c r="AW291" s="15">
        <v>0</v>
      </c>
      <c r="AX291" s="15">
        <v>0</v>
      </c>
      <c r="AY291" s="15">
        <v>0</v>
      </c>
    </row>
    <row r="292" spans="1:51">
      <c r="A292" s="1">
        <v>3092</v>
      </c>
      <c r="B292" s="1" t="s">
        <v>270</v>
      </c>
      <c r="C292" s="1">
        <v>1</v>
      </c>
      <c r="D292" s="1" t="s">
        <v>208</v>
      </c>
      <c r="E292" s="1" t="s">
        <v>832</v>
      </c>
      <c r="F292" s="1">
        <v>5</v>
      </c>
      <c r="G292" s="1" t="s">
        <v>272</v>
      </c>
      <c r="H292" s="1">
        <v>0</v>
      </c>
      <c r="I292" s="1" t="s">
        <v>833</v>
      </c>
      <c r="J292" s="15">
        <v>32</v>
      </c>
      <c r="K292" s="15">
        <v>566</v>
      </c>
      <c r="L292" s="15">
        <v>526</v>
      </c>
      <c r="M292" s="15">
        <v>40</v>
      </c>
      <c r="N292" s="15">
        <v>560</v>
      </c>
      <c r="O292" s="15">
        <v>520</v>
      </c>
      <c r="P292" s="15">
        <v>40</v>
      </c>
      <c r="Q292" s="15">
        <v>0</v>
      </c>
      <c r="R292" s="15">
        <v>0</v>
      </c>
      <c r="S292" s="15">
        <v>0</v>
      </c>
      <c r="T292" s="15">
        <v>0</v>
      </c>
      <c r="U292" s="15">
        <v>0</v>
      </c>
      <c r="V292" s="15">
        <v>0</v>
      </c>
      <c r="W292" s="15">
        <v>0</v>
      </c>
      <c r="X292" s="15">
        <v>32</v>
      </c>
      <c r="Y292" s="15">
        <v>566</v>
      </c>
      <c r="Z292" s="15">
        <v>526</v>
      </c>
      <c r="AA292" s="15">
        <v>40</v>
      </c>
      <c r="AB292" s="15">
        <v>560</v>
      </c>
      <c r="AC292" s="15">
        <v>520</v>
      </c>
      <c r="AD292" s="15">
        <v>40</v>
      </c>
      <c r="AE292" s="15">
        <v>32</v>
      </c>
      <c r="AF292" s="15">
        <v>566</v>
      </c>
      <c r="AG292" s="15">
        <v>526</v>
      </c>
      <c r="AH292" s="15">
        <v>40</v>
      </c>
      <c r="AI292" s="15">
        <v>560</v>
      </c>
      <c r="AJ292" s="15">
        <v>520</v>
      </c>
      <c r="AK292" s="15">
        <v>40</v>
      </c>
      <c r="AL292" s="15">
        <v>0</v>
      </c>
      <c r="AM292" s="15">
        <v>0</v>
      </c>
      <c r="AN292" s="15">
        <v>0</v>
      </c>
      <c r="AO292" s="15">
        <v>0</v>
      </c>
      <c r="AP292" s="15">
        <v>0</v>
      </c>
      <c r="AQ292" s="15">
        <v>0</v>
      </c>
      <c r="AR292" s="15">
        <v>0</v>
      </c>
      <c r="AS292" s="15">
        <v>0</v>
      </c>
      <c r="AT292" s="15">
        <v>0</v>
      </c>
      <c r="AU292" s="15">
        <v>0</v>
      </c>
      <c r="AV292" s="15">
        <v>0</v>
      </c>
      <c r="AW292" s="15">
        <v>0</v>
      </c>
      <c r="AX292" s="15">
        <v>0</v>
      </c>
      <c r="AY292" s="15">
        <v>0</v>
      </c>
    </row>
    <row r="293" spans="1:51">
      <c r="A293" s="1">
        <v>3103</v>
      </c>
      <c r="B293" s="1" t="s">
        <v>270</v>
      </c>
      <c r="C293" s="1">
        <v>1</v>
      </c>
      <c r="D293" s="1" t="s">
        <v>208</v>
      </c>
      <c r="E293" s="1" t="s">
        <v>834</v>
      </c>
      <c r="F293" s="1">
        <v>5</v>
      </c>
      <c r="G293" s="1" t="s">
        <v>272</v>
      </c>
      <c r="H293" s="1">
        <v>0</v>
      </c>
      <c r="I293" s="1" t="s">
        <v>835</v>
      </c>
      <c r="J293" s="15">
        <v>0</v>
      </c>
      <c r="K293" s="15">
        <v>0</v>
      </c>
      <c r="L293" s="15">
        <v>0</v>
      </c>
      <c r="M293" s="15">
        <v>0</v>
      </c>
      <c r="N293" s="15">
        <v>0</v>
      </c>
      <c r="O293" s="15">
        <v>0</v>
      </c>
      <c r="P293" s="15">
        <v>0</v>
      </c>
      <c r="Q293" s="15">
        <v>0</v>
      </c>
      <c r="R293" s="15">
        <v>0</v>
      </c>
      <c r="S293" s="15">
        <v>0</v>
      </c>
      <c r="T293" s="15">
        <v>0</v>
      </c>
      <c r="U293" s="15">
        <v>0</v>
      </c>
      <c r="V293" s="15">
        <v>0</v>
      </c>
      <c r="W293" s="15">
        <v>0</v>
      </c>
      <c r="X293" s="15">
        <v>0</v>
      </c>
      <c r="Y293" s="15">
        <v>0</v>
      </c>
      <c r="Z293" s="15">
        <v>0</v>
      </c>
      <c r="AA293" s="15">
        <v>0</v>
      </c>
      <c r="AB293" s="15">
        <v>0</v>
      </c>
      <c r="AC293" s="15">
        <v>0</v>
      </c>
      <c r="AD293" s="15">
        <v>0</v>
      </c>
      <c r="AE293" s="15">
        <v>0</v>
      </c>
      <c r="AF293" s="15">
        <v>0</v>
      </c>
      <c r="AG293" s="15">
        <v>0</v>
      </c>
      <c r="AH293" s="15">
        <v>0</v>
      </c>
      <c r="AI293" s="15">
        <v>0</v>
      </c>
      <c r="AJ293" s="15">
        <v>0</v>
      </c>
      <c r="AK293" s="15">
        <v>0</v>
      </c>
      <c r="AL293" s="15">
        <v>0</v>
      </c>
      <c r="AM293" s="15">
        <v>0</v>
      </c>
      <c r="AN293" s="15">
        <v>0</v>
      </c>
      <c r="AO293" s="15">
        <v>0</v>
      </c>
      <c r="AP293" s="15">
        <v>0</v>
      </c>
      <c r="AQ293" s="15">
        <v>0</v>
      </c>
      <c r="AR293" s="15">
        <v>0</v>
      </c>
      <c r="AS293" s="15">
        <v>0</v>
      </c>
      <c r="AT293" s="15">
        <v>0</v>
      </c>
      <c r="AU293" s="15">
        <v>0</v>
      </c>
      <c r="AV293" s="15">
        <v>0</v>
      </c>
      <c r="AW293" s="15">
        <v>0</v>
      </c>
      <c r="AX293" s="15">
        <v>0</v>
      </c>
      <c r="AY293" s="15">
        <v>0</v>
      </c>
    </row>
    <row r="294" spans="1:51">
      <c r="A294" s="1">
        <v>3114</v>
      </c>
      <c r="B294" s="1" t="s">
        <v>270</v>
      </c>
      <c r="C294" s="1">
        <v>1</v>
      </c>
      <c r="D294" s="1" t="s">
        <v>208</v>
      </c>
      <c r="E294" s="1" t="s">
        <v>836</v>
      </c>
      <c r="F294" s="1">
        <v>5</v>
      </c>
      <c r="G294" s="1" t="s">
        <v>272</v>
      </c>
      <c r="H294" s="1">
        <v>0</v>
      </c>
      <c r="I294" s="1" t="s">
        <v>837</v>
      </c>
      <c r="J294" s="15">
        <v>59</v>
      </c>
      <c r="K294" s="15">
        <v>867</v>
      </c>
      <c r="L294" s="15">
        <v>816</v>
      </c>
      <c r="M294" s="15">
        <v>51</v>
      </c>
      <c r="N294" s="15">
        <v>850</v>
      </c>
      <c r="O294" s="15">
        <v>804</v>
      </c>
      <c r="P294" s="15">
        <v>46</v>
      </c>
      <c r="Q294" s="15">
        <v>0</v>
      </c>
      <c r="R294" s="15">
        <v>0</v>
      </c>
      <c r="S294" s="15">
        <v>0</v>
      </c>
      <c r="T294" s="15">
        <v>0</v>
      </c>
      <c r="U294" s="15">
        <v>0</v>
      </c>
      <c r="V294" s="15">
        <v>0</v>
      </c>
      <c r="W294" s="15">
        <v>0</v>
      </c>
      <c r="X294" s="15">
        <v>59</v>
      </c>
      <c r="Y294" s="15">
        <v>867</v>
      </c>
      <c r="Z294" s="15">
        <v>816</v>
      </c>
      <c r="AA294" s="15">
        <v>51</v>
      </c>
      <c r="AB294" s="15">
        <v>850</v>
      </c>
      <c r="AC294" s="15">
        <v>804</v>
      </c>
      <c r="AD294" s="15">
        <v>46</v>
      </c>
      <c r="AE294" s="15">
        <v>52</v>
      </c>
      <c r="AF294" s="15">
        <v>827</v>
      </c>
      <c r="AG294" s="15">
        <v>784</v>
      </c>
      <c r="AH294" s="15">
        <v>43</v>
      </c>
      <c r="AI294" s="15">
        <v>810</v>
      </c>
      <c r="AJ294" s="15">
        <v>772</v>
      </c>
      <c r="AK294" s="15">
        <v>38</v>
      </c>
      <c r="AL294" s="15">
        <v>7</v>
      </c>
      <c r="AM294" s="15">
        <v>40</v>
      </c>
      <c r="AN294" s="15">
        <v>32</v>
      </c>
      <c r="AO294" s="15">
        <v>8</v>
      </c>
      <c r="AP294" s="15">
        <v>40</v>
      </c>
      <c r="AQ294" s="15">
        <v>32</v>
      </c>
      <c r="AR294" s="15">
        <v>8</v>
      </c>
      <c r="AS294" s="15">
        <v>0</v>
      </c>
      <c r="AT294" s="15">
        <v>0</v>
      </c>
      <c r="AU294" s="15">
        <v>0</v>
      </c>
      <c r="AV294" s="15">
        <v>0</v>
      </c>
      <c r="AW294" s="15">
        <v>0</v>
      </c>
      <c r="AX294" s="15">
        <v>0</v>
      </c>
      <c r="AY294" s="15">
        <v>0</v>
      </c>
    </row>
    <row r="295" spans="1:51">
      <c r="A295" s="1">
        <v>3125</v>
      </c>
      <c r="B295" s="1" t="s">
        <v>270</v>
      </c>
      <c r="C295" s="1">
        <v>1</v>
      </c>
      <c r="D295" s="1" t="s">
        <v>208</v>
      </c>
      <c r="E295" s="1" t="s">
        <v>838</v>
      </c>
      <c r="F295" s="1">
        <v>2</v>
      </c>
      <c r="G295" s="1" t="s">
        <v>272</v>
      </c>
      <c r="H295" s="1">
        <v>0</v>
      </c>
      <c r="I295" s="1" t="s">
        <v>839</v>
      </c>
      <c r="J295" s="15">
        <v>1574</v>
      </c>
      <c r="K295" s="15">
        <v>22315</v>
      </c>
      <c r="L295" s="15">
        <v>16902</v>
      </c>
      <c r="M295" s="15">
        <v>5331</v>
      </c>
      <c r="N295" s="15">
        <v>20467</v>
      </c>
      <c r="O295" s="15">
        <v>15527</v>
      </c>
      <c r="P295" s="15">
        <v>4861</v>
      </c>
      <c r="Q295" s="15">
        <v>83</v>
      </c>
      <c r="R295" s="15">
        <v>158</v>
      </c>
      <c r="S295" s="15">
        <v>105</v>
      </c>
      <c r="T295" s="15">
        <v>47</v>
      </c>
      <c r="U295" s="15">
        <v>51</v>
      </c>
      <c r="V295" s="15">
        <v>22</v>
      </c>
      <c r="W295" s="15">
        <v>26</v>
      </c>
      <c r="X295" s="15">
        <v>1487</v>
      </c>
      <c r="Y295" s="15">
        <v>22142</v>
      </c>
      <c r="Z295" s="15">
        <v>16793</v>
      </c>
      <c r="AA295" s="15">
        <v>5273</v>
      </c>
      <c r="AB295" s="15">
        <v>20405</v>
      </c>
      <c r="AC295" s="15">
        <v>15503</v>
      </c>
      <c r="AD295" s="15">
        <v>4826</v>
      </c>
      <c r="AE295" s="15">
        <v>1461</v>
      </c>
      <c r="AF295" s="15">
        <v>21796</v>
      </c>
      <c r="AG295" s="15">
        <v>16551</v>
      </c>
      <c r="AH295" s="15">
        <v>5171</v>
      </c>
      <c r="AI295" s="15">
        <v>20066</v>
      </c>
      <c r="AJ295" s="15">
        <v>15268</v>
      </c>
      <c r="AK295" s="15">
        <v>4724</v>
      </c>
      <c r="AL295" s="15">
        <v>26</v>
      </c>
      <c r="AM295" s="15">
        <v>346</v>
      </c>
      <c r="AN295" s="15">
        <v>242</v>
      </c>
      <c r="AO295" s="15">
        <v>102</v>
      </c>
      <c r="AP295" s="15">
        <v>339</v>
      </c>
      <c r="AQ295" s="15">
        <v>235</v>
      </c>
      <c r="AR295" s="15">
        <v>102</v>
      </c>
      <c r="AS295" s="15">
        <v>4</v>
      </c>
      <c r="AT295" s="15">
        <v>15</v>
      </c>
      <c r="AU295" s="15">
        <v>4</v>
      </c>
      <c r="AV295" s="15">
        <v>11</v>
      </c>
      <c r="AW295" s="15">
        <v>11</v>
      </c>
      <c r="AX295" s="15">
        <v>2</v>
      </c>
      <c r="AY295" s="15">
        <v>9</v>
      </c>
    </row>
    <row r="296" spans="1:51">
      <c r="A296" s="1">
        <v>3136</v>
      </c>
      <c r="B296" s="1" t="s">
        <v>270</v>
      </c>
      <c r="C296" s="1">
        <v>1</v>
      </c>
      <c r="D296" s="1" t="s">
        <v>208</v>
      </c>
      <c r="E296" s="1" t="s">
        <v>840</v>
      </c>
      <c r="F296" s="1">
        <v>3</v>
      </c>
      <c r="G296" s="1" t="s">
        <v>272</v>
      </c>
      <c r="H296" s="1">
        <v>0</v>
      </c>
      <c r="I296" s="1" t="s">
        <v>841</v>
      </c>
      <c r="J296" s="15">
        <v>487</v>
      </c>
      <c r="K296" s="15">
        <v>5377</v>
      </c>
      <c r="L296" s="15">
        <v>3807</v>
      </c>
      <c r="M296" s="15">
        <v>1544</v>
      </c>
      <c r="N296" s="15">
        <v>4918</v>
      </c>
      <c r="O296" s="15">
        <v>3467</v>
      </c>
      <c r="P296" s="15">
        <v>1427</v>
      </c>
      <c r="Q296" s="15">
        <v>42</v>
      </c>
      <c r="R296" s="15">
        <v>95</v>
      </c>
      <c r="S296" s="15">
        <v>60</v>
      </c>
      <c r="T296" s="15">
        <v>31</v>
      </c>
      <c r="U296" s="15">
        <v>37</v>
      </c>
      <c r="V296" s="15">
        <v>17</v>
      </c>
      <c r="W296" s="15">
        <v>18</v>
      </c>
      <c r="X296" s="15">
        <v>441</v>
      </c>
      <c r="Y296" s="15">
        <v>5267</v>
      </c>
      <c r="Z296" s="15">
        <v>3743</v>
      </c>
      <c r="AA296" s="15">
        <v>1502</v>
      </c>
      <c r="AB296" s="15">
        <v>4870</v>
      </c>
      <c r="AC296" s="15">
        <v>3448</v>
      </c>
      <c r="AD296" s="15">
        <v>1400</v>
      </c>
      <c r="AE296" s="15">
        <v>424</v>
      </c>
      <c r="AF296" s="15">
        <v>5065</v>
      </c>
      <c r="AG296" s="15">
        <v>3619</v>
      </c>
      <c r="AH296" s="15">
        <v>1426</v>
      </c>
      <c r="AI296" s="15">
        <v>4672</v>
      </c>
      <c r="AJ296" s="15">
        <v>3328</v>
      </c>
      <c r="AK296" s="15">
        <v>1324</v>
      </c>
      <c r="AL296" s="15">
        <v>17</v>
      </c>
      <c r="AM296" s="15">
        <v>202</v>
      </c>
      <c r="AN296" s="15">
        <v>124</v>
      </c>
      <c r="AO296" s="15">
        <v>76</v>
      </c>
      <c r="AP296" s="15">
        <v>198</v>
      </c>
      <c r="AQ296" s="15">
        <v>120</v>
      </c>
      <c r="AR296" s="15">
        <v>76</v>
      </c>
      <c r="AS296" s="15">
        <v>4</v>
      </c>
      <c r="AT296" s="15">
        <v>15</v>
      </c>
      <c r="AU296" s="15">
        <v>4</v>
      </c>
      <c r="AV296" s="15">
        <v>11</v>
      </c>
      <c r="AW296" s="15">
        <v>11</v>
      </c>
      <c r="AX296" s="15">
        <v>2</v>
      </c>
      <c r="AY296" s="15">
        <v>9</v>
      </c>
    </row>
    <row r="297" spans="1:51">
      <c r="A297" s="1">
        <v>3147</v>
      </c>
      <c r="B297" s="1" t="s">
        <v>270</v>
      </c>
      <c r="C297" s="1">
        <v>1</v>
      </c>
      <c r="D297" s="1" t="s">
        <v>208</v>
      </c>
      <c r="E297" s="1" t="s">
        <v>842</v>
      </c>
      <c r="F297" s="1">
        <v>4</v>
      </c>
      <c r="G297" s="1" t="s">
        <v>272</v>
      </c>
      <c r="H297" s="1">
        <v>0</v>
      </c>
      <c r="I297" s="1" t="s">
        <v>843</v>
      </c>
      <c r="J297" s="15">
        <v>93</v>
      </c>
      <c r="K297" s="15">
        <v>1856</v>
      </c>
      <c r="L297" s="15">
        <v>1386</v>
      </c>
      <c r="M297" s="15">
        <v>463</v>
      </c>
      <c r="N297" s="15">
        <v>1819</v>
      </c>
      <c r="O297" s="15">
        <v>1356</v>
      </c>
      <c r="P297" s="15">
        <v>456</v>
      </c>
      <c r="Q297" s="15">
        <v>1</v>
      </c>
      <c r="R297" s="15">
        <v>1</v>
      </c>
      <c r="S297" s="15">
        <v>1</v>
      </c>
      <c r="T297" s="15">
        <v>0</v>
      </c>
      <c r="U297" s="15">
        <v>0</v>
      </c>
      <c r="V297" s="15">
        <v>0</v>
      </c>
      <c r="W297" s="15">
        <v>0</v>
      </c>
      <c r="X297" s="15">
        <v>92</v>
      </c>
      <c r="Y297" s="15">
        <v>1855</v>
      </c>
      <c r="Z297" s="15">
        <v>1385</v>
      </c>
      <c r="AA297" s="15">
        <v>463</v>
      </c>
      <c r="AB297" s="15">
        <v>1819</v>
      </c>
      <c r="AC297" s="15">
        <v>1356</v>
      </c>
      <c r="AD297" s="15">
        <v>456</v>
      </c>
      <c r="AE297" s="15">
        <v>90</v>
      </c>
      <c r="AF297" s="15">
        <v>1849</v>
      </c>
      <c r="AG297" s="15">
        <v>1380</v>
      </c>
      <c r="AH297" s="15">
        <v>462</v>
      </c>
      <c r="AI297" s="15">
        <v>1813</v>
      </c>
      <c r="AJ297" s="15">
        <v>1351</v>
      </c>
      <c r="AK297" s="15">
        <v>455</v>
      </c>
      <c r="AL297" s="15">
        <v>2</v>
      </c>
      <c r="AM297" s="15">
        <v>6</v>
      </c>
      <c r="AN297" s="15">
        <v>5</v>
      </c>
      <c r="AO297" s="15">
        <v>1</v>
      </c>
      <c r="AP297" s="15">
        <v>6</v>
      </c>
      <c r="AQ297" s="15">
        <v>5</v>
      </c>
      <c r="AR297" s="15">
        <v>1</v>
      </c>
      <c r="AS297" s="15">
        <v>0</v>
      </c>
      <c r="AT297" s="15">
        <v>0</v>
      </c>
      <c r="AU297" s="15">
        <v>0</v>
      </c>
      <c r="AV297" s="15">
        <v>0</v>
      </c>
      <c r="AW297" s="15">
        <v>0</v>
      </c>
      <c r="AX297" s="15">
        <v>0</v>
      </c>
      <c r="AY297" s="15">
        <v>0</v>
      </c>
    </row>
    <row r="298" spans="1:51">
      <c r="A298" s="1">
        <v>3158</v>
      </c>
      <c r="B298" s="1" t="s">
        <v>270</v>
      </c>
      <c r="C298" s="1">
        <v>1</v>
      </c>
      <c r="D298" s="1" t="s">
        <v>208</v>
      </c>
      <c r="E298" s="1" t="s">
        <v>844</v>
      </c>
      <c r="F298" s="1">
        <v>5</v>
      </c>
      <c r="G298" s="1" t="s">
        <v>272</v>
      </c>
      <c r="H298" s="1">
        <v>0</v>
      </c>
      <c r="I298" s="1" t="s">
        <v>845</v>
      </c>
      <c r="J298" s="15">
        <v>0</v>
      </c>
      <c r="K298" s="15">
        <v>0</v>
      </c>
      <c r="L298" s="15">
        <v>0</v>
      </c>
      <c r="M298" s="15">
        <v>0</v>
      </c>
      <c r="N298" s="15">
        <v>0</v>
      </c>
      <c r="O298" s="15">
        <v>0</v>
      </c>
      <c r="P298" s="15">
        <v>0</v>
      </c>
      <c r="Q298" s="15">
        <v>0</v>
      </c>
      <c r="R298" s="15">
        <v>0</v>
      </c>
      <c r="S298" s="15">
        <v>0</v>
      </c>
      <c r="T298" s="15">
        <v>0</v>
      </c>
      <c r="U298" s="15">
        <v>0</v>
      </c>
      <c r="V298" s="15">
        <v>0</v>
      </c>
      <c r="W298" s="15">
        <v>0</v>
      </c>
      <c r="X298" s="15">
        <v>0</v>
      </c>
      <c r="Y298" s="15">
        <v>0</v>
      </c>
      <c r="Z298" s="15">
        <v>0</v>
      </c>
      <c r="AA298" s="15">
        <v>0</v>
      </c>
      <c r="AB298" s="15">
        <v>0</v>
      </c>
      <c r="AC298" s="15">
        <v>0</v>
      </c>
      <c r="AD298" s="15">
        <v>0</v>
      </c>
      <c r="AE298" s="15">
        <v>0</v>
      </c>
      <c r="AF298" s="15">
        <v>0</v>
      </c>
      <c r="AG298" s="15">
        <v>0</v>
      </c>
      <c r="AH298" s="15">
        <v>0</v>
      </c>
      <c r="AI298" s="15">
        <v>0</v>
      </c>
      <c r="AJ298" s="15">
        <v>0</v>
      </c>
      <c r="AK298" s="15">
        <v>0</v>
      </c>
      <c r="AL298" s="15">
        <v>0</v>
      </c>
      <c r="AM298" s="15">
        <v>0</v>
      </c>
      <c r="AN298" s="15">
        <v>0</v>
      </c>
      <c r="AO298" s="15">
        <v>0</v>
      </c>
      <c r="AP298" s="15">
        <v>0</v>
      </c>
      <c r="AQ298" s="15">
        <v>0</v>
      </c>
      <c r="AR298" s="15">
        <v>0</v>
      </c>
      <c r="AS298" s="15">
        <v>0</v>
      </c>
      <c r="AT298" s="15">
        <v>0</v>
      </c>
      <c r="AU298" s="15">
        <v>0</v>
      </c>
      <c r="AV298" s="15">
        <v>0</v>
      </c>
      <c r="AW298" s="15">
        <v>0</v>
      </c>
      <c r="AX298" s="15">
        <v>0</v>
      </c>
      <c r="AY298" s="15">
        <v>0</v>
      </c>
    </row>
    <row r="299" spans="1:51">
      <c r="A299" s="1">
        <v>3169</v>
      </c>
      <c r="B299" s="1" t="s">
        <v>270</v>
      </c>
      <c r="C299" s="1">
        <v>1</v>
      </c>
      <c r="D299" s="1" t="s">
        <v>208</v>
      </c>
      <c r="E299" s="1" t="s">
        <v>846</v>
      </c>
      <c r="F299" s="1">
        <v>5</v>
      </c>
      <c r="G299" s="1" t="s">
        <v>272</v>
      </c>
      <c r="H299" s="1">
        <v>0</v>
      </c>
      <c r="I299" s="1" t="s">
        <v>847</v>
      </c>
      <c r="J299" s="15">
        <v>21</v>
      </c>
      <c r="K299" s="15">
        <v>575</v>
      </c>
      <c r="L299" s="15">
        <v>523</v>
      </c>
      <c r="M299" s="15">
        <v>52</v>
      </c>
      <c r="N299" s="15">
        <v>559</v>
      </c>
      <c r="O299" s="15">
        <v>511</v>
      </c>
      <c r="P299" s="15">
        <v>48</v>
      </c>
      <c r="Q299" s="15">
        <v>1</v>
      </c>
      <c r="R299" s="15">
        <v>1</v>
      </c>
      <c r="S299" s="15">
        <v>1</v>
      </c>
      <c r="T299" s="15">
        <v>0</v>
      </c>
      <c r="U299" s="15">
        <v>0</v>
      </c>
      <c r="V299" s="15">
        <v>0</v>
      </c>
      <c r="W299" s="15">
        <v>0</v>
      </c>
      <c r="X299" s="15">
        <v>20</v>
      </c>
      <c r="Y299" s="15">
        <v>574</v>
      </c>
      <c r="Z299" s="15">
        <v>522</v>
      </c>
      <c r="AA299" s="15">
        <v>52</v>
      </c>
      <c r="AB299" s="15">
        <v>559</v>
      </c>
      <c r="AC299" s="15">
        <v>511</v>
      </c>
      <c r="AD299" s="15">
        <v>48</v>
      </c>
      <c r="AE299" s="15">
        <v>19</v>
      </c>
      <c r="AF299" s="15">
        <v>573</v>
      </c>
      <c r="AG299" s="15">
        <v>522</v>
      </c>
      <c r="AH299" s="15">
        <v>51</v>
      </c>
      <c r="AI299" s="15">
        <v>558</v>
      </c>
      <c r="AJ299" s="15">
        <v>511</v>
      </c>
      <c r="AK299" s="15">
        <v>47</v>
      </c>
      <c r="AL299" s="15">
        <v>1</v>
      </c>
      <c r="AM299" s="15">
        <v>1</v>
      </c>
      <c r="AN299" s="15">
        <v>0</v>
      </c>
      <c r="AO299" s="15">
        <v>1</v>
      </c>
      <c r="AP299" s="15">
        <v>1</v>
      </c>
      <c r="AQ299" s="15">
        <v>0</v>
      </c>
      <c r="AR299" s="15">
        <v>1</v>
      </c>
      <c r="AS299" s="15">
        <v>0</v>
      </c>
      <c r="AT299" s="15">
        <v>0</v>
      </c>
      <c r="AU299" s="15">
        <v>0</v>
      </c>
      <c r="AV299" s="15">
        <v>0</v>
      </c>
      <c r="AW299" s="15">
        <v>0</v>
      </c>
      <c r="AX299" s="15">
        <v>0</v>
      </c>
      <c r="AY299" s="15">
        <v>0</v>
      </c>
    </row>
    <row r="300" spans="1:51">
      <c r="A300" s="1">
        <v>3180</v>
      </c>
      <c r="B300" s="1" t="s">
        <v>270</v>
      </c>
      <c r="C300" s="1">
        <v>1</v>
      </c>
      <c r="D300" s="1" t="s">
        <v>208</v>
      </c>
      <c r="E300" s="1" t="s">
        <v>848</v>
      </c>
      <c r="F300" s="1">
        <v>5</v>
      </c>
      <c r="G300" s="1" t="s">
        <v>272</v>
      </c>
      <c r="H300" s="1">
        <v>0</v>
      </c>
      <c r="I300" s="1" t="s">
        <v>849</v>
      </c>
      <c r="J300" s="15">
        <v>5</v>
      </c>
      <c r="K300" s="15">
        <v>183</v>
      </c>
      <c r="L300" s="15">
        <v>97</v>
      </c>
      <c r="M300" s="15">
        <v>81</v>
      </c>
      <c r="N300" s="15">
        <v>183</v>
      </c>
      <c r="O300" s="15">
        <v>97</v>
      </c>
      <c r="P300" s="15">
        <v>81</v>
      </c>
      <c r="Q300" s="15">
        <v>0</v>
      </c>
      <c r="R300" s="15">
        <v>0</v>
      </c>
      <c r="S300" s="15">
        <v>0</v>
      </c>
      <c r="T300" s="15">
        <v>0</v>
      </c>
      <c r="U300" s="15">
        <v>0</v>
      </c>
      <c r="V300" s="15">
        <v>0</v>
      </c>
      <c r="W300" s="15">
        <v>0</v>
      </c>
      <c r="X300" s="15">
        <v>5</v>
      </c>
      <c r="Y300" s="15">
        <v>183</v>
      </c>
      <c r="Z300" s="15">
        <v>97</v>
      </c>
      <c r="AA300" s="15">
        <v>81</v>
      </c>
      <c r="AB300" s="15">
        <v>183</v>
      </c>
      <c r="AC300" s="15">
        <v>97</v>
      </c>
      <c r="AD300" s="15">
        <v>81</v>
      </c>
      <c r="AE300" s="15">
        <v>5</v>
      </c>
      <c r="AF300" s="15">
        <v>183</v>
      </c>
      <c r="AG300" s="15">
        <v>97</v>
      </c>
      <c r="AH300" s="15">
        <v>81</v>
      </c>
      <c r="AI300" s="15">
        <v>183</v>
      </c>
      <c r="AJ300" s="15">
        <v>97</v>
      </c>
      <c r="AK300" s="15">
        <v>81</v>
      </c>
      <c r="AL300" s="15">
        <v>0</v>
      </c>
      <c r="AM300" s="15">
        <v>0</v>
      </c>
      <c r="AN300" s="15">
        <v>0</v>
      </c>
      <c r="AO300" s="15">
        <v>0</v>
      </c>
      <c r="AP300" s="15">
        <v>0</v>
      </c>
      <c r="AQ300" s="15">
        <v>0</v>
      </c>
      <c r="AR300" s="15">
        <v>0</v>
      </c>
      <c r="AS300" s="15">
        <v>0</v>
      </c>
      <c r="AT300" s="15">
        <v>0</v>
      </c>
      <c r="AU300" s="15">
        <v>0</v>
      </c>
      <c r="AV300" s="15">
        <v>0</v>
      </c>
      <c r="AW300" s="15">
        <v>0</v>
      </c>
      <c r="AX300" s="15">
        <v>0</v>
      </c>
      <c r="AY300" s="15">
        <v>0</v>
      </c>
    </row>
    <row r="301" spans="1:51">
      <c r="A301" s="1">
        <v>3191</v>
      </c>
      <c r="B301" s="1" t="s">
        <v>270</v>
      </c>
      <c r="C301" s="1">
        <v>1</v>
      </c>
      <c r="D301" s="1" t="s">
        <v>208</v>
      </c>
      <c r="E301" s="1" t="s">
        <v>850</v>
      </c>
      <c r="F301" s="1">
        <v>5</v>
      </c>
      <c r="G301" s="1" t="s">
        <v>272</v>
      </c>
      <c r="H301" s="1">
        <v>0</v>
      </c>
      <c r="I301" s="1" t="s">
        <v>851</v>
      </c>
      <c r="J301" s="15">
        <v>67</v>
      </c>
      <c r="K301" s="15">
        <v>1098</v>
      </c>
      <c r="L301" s="15">
        <v>766</v>
      </c>
      <c r="M301" s="15">
        <v>330</v>
      </c>
      <c r="N301" s="15">
        <v>1077</v>
      </c>
      <c r="O301" s="15">
        <v>748</v>
      </c>
      <c r="P301" s="15">
        <v>327</v>
      </c>
      <c r="Q301" s="15">
        <v>0</v>
      </c>
      <c r="R301" s="15">
        <v>0</v>
      </c>
      <c r="S301" s="15">
        <v>0</v>
      </c>
      <c r="T301" s="15">
        <v>0</v>
      </c>
      <c r="U301" s="15">
        <v>0</v>
      </c>
      <c r="V301" s="15">
        <v>0</v>
      </c>
      <c r="W301" s="15">
        <v>0</v>
      </c>
      <c r="X301" s="15">
        <v>67</v>
      </c>
      <c r="Y301" s="15">
        <v>1098</v>
      </c>
      <c r="Z301" s="15">
        <v>766</v>
      </c>
      <c r="AA301" s="15">
        <v>330</v>
      </c>
      <c r="AB301" s="15">
        <v>1077</v>
      </c>
      <c r="AC301" s="15">
        <v>748</v>
      </c>
      <c r="AD301" s="15">
        <v>327</v>
      </c>
      <c r="AE301" s="15">
        <v>66</v>
      </c>
      <c r="AF301" s="15">
        <v>1093</v>
      </c>
      <c r="AG301" s="15">
        <v>761</v>
      </c>
      <c r="AH301" s="15">
        <v>330</v>
      </c>
      <c r="AI301" s="15">
        <v>1072</v>
      </c>
      <c r="AJ301" s="15">
        <v>743</v>
      </c>
      <c r="AK301" s="15">
        <v>327</v>
      </c>
      <c r="AL301" s="15">
        <v>1</v>
      </c>
      <c r="AM301" s="15">
        <v>5</v>
      </c>
      <c r="AN301" s="15">
        <v>5</v>
      </c>
      <c r="AO301" s="15">
        <v>0</v>
      </c>
      <c r="AP301" s="15">
        <v>5</v>
      </c>
      <c r="AQ301" s="15">
        <v>5</v>
      </c>
      <c r="AR301" s="15">
        <v>0</v>
      </c>
      <c r="AS301" s="15">
        <v>0</v>
      </c>
      <c r="AT301" s="15">
        <v>0</v>
      </c>
      <c r="AU301" s="15">
        <v>0</v>
      </c>
      <c r="AV301" s="15">
        <v>0</v>
      </c>
      <c r="AW301" s="15">
        <v>0</v>
      </c>
      <c r="AX301" s="15">
        <v>0</v>
      </c>
      <c r="AY301" s="15">
        <v>0</v>
      </c>
    </row>
    <row r="302" spans="1:51">
      <c r="A302" s="1">
        <v>3202</v>
      </c>
      <c r="B302" s="1" t="s">
        <v>270</v>
      </c>
      <c r="C302" s="1">
        <v>1</v>
      </c>
      <c r="D302" s="1" t="s">
        <v>208</v>
      </c>
      <c r="E302" s="1" t="s">
        <v>852</v>
      </c>
      <c r="F302" s="1">
        <v>4</v>
      </c>
      <c r="G302" s="1" t="s">
        <v>272</v>
      </c>
      <c r="H302" s="1">
        <v>0</v>
      </c>
      <c r="I302" s="1" t="s">
        <v>853</v>
      </c>
      <c r="J302" s="15">
        <v>46</v>
      </c>
      <c r="K302" s="15">
        <v>960</v>
      </c>
      <c r="L302" s="15">
        <v>682</v>
      </c>
      <c r="M302" s="15">
        <v>276</v>
      </c>
      <c r="N302" s="15">
        <v>928</v>
      </c>
      <c r="O302" s="15">
        <v>652</v>
      </c>
      <c r="P302" s="15">
        <v>274</v>
      </c>
      <c r="Q302" s="15">
        <v>0</v>
      </c>
      <c r="R302" s="15">
        <v>0</v>
      </c>
      <c r="S302" s="15">
        <v>0</v>
      </c>
      <c r="T302" s="15">
        <v>0</v>
      </c>
      <c r="U302" s="15">
        <v>0</v>
      </c>
      <c r="V302" s="15">
        <v>0</v>
      </c>
      <c r="W302" s="15">
        <v>0</v>
      </c>
      <c r="X302" s="15">
        <v>46</v>
      </c>
      <c r="Y302" s="15">
        <v>960</v>
      </c>
      <c r="Z302" s="15">
        <v>682</v>
      </c>
      <c r="AA302" s="15">
        <v>276</v>
      </c>
      <c r="AB302" s="15">
        <v>928</v>
      </c>
      <c r="AC302" s="15">
        <v>652</v>
      </c>
      <c r="AD302" s="15">
        <v>274</v>
      </c>
      <c r="AE302" s="15">
        <v>41</v>
      </c>
      <c r="AF302" s="15">
        <v>814</v>
      </c>
      <c r="AG302" s="15">
        <v>590</v>
      </c>
      <c r="AH302" s="15">
        <v>224</v>
      </c>
      <c r="AI302" s="15">
        <v>782</v>
      </c>
      <c r="AJ302" s="15">
        <v>560</v>
      </c>
      <c r="AK302" s="15">
        <v>222</v>
      </c>
      <c r="AL302" s="15">
        <v>5</v>
      </c>
      <c r="AM302" s="15">
        <v>146</v>
      </c>
      <c r="AN302" s="15">
        <v>92</v>
      </c>
      <c r="AO302" s="15">
        <v>52</v>
      </c>
      <c r="AP302" s="15">
        <v>146</v>
      </c>
      <c r="AQ302" s="15">
        <v>92</v>
      </c>
      <c r="AR302" s="15">
        <v>52</v>
      </c>
      <c r="AS302" s="15">
        <v>0</v>
      </c>
      <c r="AT302" s="15">
        <v>0</v>
      </c>
      <c r="AU302" s="15">
        <v>0</v>
      </c>
      <c r="AV302" s="15">
        <v>0</v>
      </c>
      <c r="AW302" s="15">
        <v>0</v>
      </c>
      <c r="AX302" s="15">
        <v>0</v>
      </c>
      <c r="AY302" s="15">
        <v>0</v>
      </c>
    </row>
    <row r="303" spans="1:51">
      <c r="A303" s="1">
        <v>3213</v>
      </c>
      <c r="B303" s="1" t="s">
        <v>270</v>
      </c>
      <c r="C303" s="1">
        <v>1</v>
      </c>
      <c r="D303" s="1" t="s">
        <v>208</v>
      </c>
      <c r="E303" s="1" t="s">
        <v>854</v>
      </c>
      <c r="F303" s="1">
        <v>5</v>
      </c>
      <c r="G303" s="1" t="s">
        <v>272</v>
      </c>
      <c r="H303" s="1">
        <v>0</v>
      </c>
      <c r="I303" s="1" t="s">
        <v>855</v>
      </c>
      <c r="J303" s="15">
        <v>0</v>
      </c>
      <c r="K303" s="15">
        <v>0</v>
      </c>
      <c r="L303" s="15">
        <v>0</v>
      </c>
      <c r="M303" s="15">
        <v>0</v>
      </c>
      <c r="N303" s="15">
        <v>0</v>
      </c>
      <c r="O303" s="15">
        <v>0</v>
      </c>
      <c r="P303" s="15">
        <v>0</v>
      </c>
      <c r="Q303" s="15">
        <v>0</v>
      </c>
      <c r="R303" s="15">
        <v>0</v>
      </c>
      <c r="S303" s="15">
        <v>0</v>
      </c>
      <c r="T303" s="15">
        <v>0</v>
      </c>
      <c r="U303" s="15">
        <v>0</v>
      </c>
      <c r="V303" s="15">
        <v>0</v>
      </c>
      <c r="W303" s="15">
        <v>0</v>
      </c>
      <c r="X303" s="15">
        <v>0</v>
      </c>
      <c r="Y303" s="15">
        <v>0</v>
      </c>
      <c r="Z303" s="15">
        <v>0</v>
      </c>
      <c r="AA303" s="15">
        <v>0</v>
      </c>
      <c r="AB303" s="15">
        <v>0</v>
      </c>
      <c r="AC303" s="15">
        <v>0</v>
      </c>
      <c r="AD303" s="15">
        <v>0</v>
      </c>
      <c r="AE303" s="15">
        <v>0</v>
      </c>
      <c r="AF303" s="15">
        <v>0</v>
      </c>
      <c r="AG303" s="15">
        <v>0</v>
      </c>
      <c r="AH303" s="15">
        <v>0</v>
      </c>
      <c r="AI303" s="15">
        <v>0</v>
      </c>
      <c r="AJ303" s="15">
        <v>0</v>
      </c>
      <c r="AK303" s="15">
        <v>0</v>
      </c>
      <c r="AL303" s="15">
        <v>0</v>
      </c>
      <c r="AM303" s="15">
        <v>0</v>
      </c>
      <c r="AN303" s="15">
        <v>0</v>
      </c>
      <c r="AO303" s="15">
        <v>0</v>
      </c>
      <c r="AP303" s="15">
        <v>0</v>
      </c>
      <c r="AQ303" s="15">
        <v>0</v>
      </c>
      <c r="AR303" s="15">
        <v>0</v>
      </c>
      <c r="AS303" s="15">
        <v>0</v>
      </c>
      <c r="AT303" s="15">
        <v>0</v>
      </c>
      <c r="AU303" s="15">
        <v>0</v>
      </c>
      <c r="AV303" s="15">
        <v>0</v>
      </c>
      <c r="AW303" s="15">
        <v>0</v>
      </c>
      <c r="AX303" s="15">
        <v>0</v>
      </c>
      <c r="AY303" s="15">
        <v>0</v>
      </c>
    </row>
    <row r="304" spans="1:51">
      <c r="A304" s="1">
        <v>3224</v>
      </c>
      <c r="B304" s="1" t="s">
        <v>270</v>
      </c>
      <c r="C304" s="1">
        <v>1</v>
      </c>
      <c r="D304" s="1" t="s">
        <v>208</v>
      </c>
      <c r="E304" s="1" t="s">
        <v>856</v>
      </c>
      <c r="F304" s="1">
        <v>5</v>
      </c>
      <c r="G304" s="1" t="s">
        <v>272</v>
      </c>
      <c r="H304" s="1">
        <v>0</v>
      </c>
      <c r="I304" s="1" t="s">
        <v>857</v>
      </c>
      <c r="J304" s="15">
        <v>3</v>
      </c>
      <c r="K304" s="15">
        <v>139</v>
      </c>
      <c r="L304" s="15">
        <v>91</v>
      </c>
      <c r="M304" s="15">
        <v>48</v>
      </c>
      <c r="N304" s="15">
        <v>139</v>
      </c>
      <c r="O304" s="15">
        <v>91</v>
      </c>
      <c r="P304" s="15">
        <v>48</v>
      </c>
      <c r="Q304" s="15">
        <v>0</v>
      </c>
      <c r="R304" s="15">
        <v>0</v>
      </c>
      <c r="S304" s="15">
        <v>0</v>
      </c>
      <c r="T304" s="15">
        <v>0</v>
      </c>
      <c r="U304" s="15">
        <v>0</v>
      </c>
      <c r="V304" s="15">
        <v>0</v>
      </c>
      <c r="W304" s="15">
        <v>0</v>
      </c>
      <c r="X304" s="15">
        <v>3</v>
      </c>
      <c r="Y304" s="15">
        <v>139</v>
      </c>
      <c r="Z304" s="15">
        <v>91</v>
      </c>
      <c r="AA304" s="15">
        <v>48</v>
      </c>
      <c r="AB304" s="15">
        <v>139</v>
      </c>
      <c r="AC304" s="15">
        <v>91</v>
      </c>
      <c r="AD304" s="15">
        <v>48</v>
      </c>
      <c r="AE304" s="15">
        <v>0</v>
      </c>
      <c r="AF304" s="15">
        <v>0</v>
      </c>
      <c r="AG304" s="15">
        <v>0</v>
      </c>
      <c r="AH304" s="15">
        <v>0</v>
      </c>
      <c r="AI304" s="15">
        <v>0</v>
      </c>
      <c r="AJ304" s="15">
        <v>0</v>
      </c>
      <c r="AK304" s="15">
        <v>0</v>
      </c>
      <c r="AL304" s="15">
        <v>3</v>
      </c>
      <c r="AM304" s="15">
        <v>139</v>
      </c>
      <c r="AN304" s="15">
        <v>91</v>
      </c>
      <c r="AO304" s="15">
        <v>48</v>
      </c>
      <c r="AP304" s="15">
        <v>139</v>
      </c>
      <c r="AQ304" s="15">
        <v>91</v>
      </c>
      <c r="AR304" s="15">
        <v>48</v>
      </c>
      <c r="AS304" s="15">
        <v>0</v>
      </c>
      <c r="AT304" s="15">
        <v>0</v>
      </c>
      <c r="AU304" s="15">
        <v>0</v>
      </c>
      <c r="AV304" s="15">
        <v>0</v>
      </c>
      <c r="AW304" s="15">
        <v>0</v>
      </c>
      <c r="AX304" s="15">
        <v>0</v>
      </c>
      <c r="AY304" s="15">
        <v>0</v>
      </c>
    </row>
    <row r="305" spans="1:51">
      <c r="A305" s="1">
        <v>3235</v>
      </c>
      <c r="B305" s="1" t="s">
        <v>270</v>
      </c>
      <c r="C305" s="1">
        <v>1</v>
      </c>
      <c r="D305" s="1" t="s">
        <v>208</v>
      </c>
      <c r="E305" s="1" t="s">
        <v>858</v>
      </c>
      <c r="F305" s="1">
        <v>5</v>
      </c>
      <c r="G305" s="1" t="s">
        <v>272</v>
      </c>
      <c r="H305" s="1">
        <v>0</v>
      </c>
      <c r="I305" s="1" t="s">
        <v>859</v>
      </c>
      <c r="J305" s="15">
        <v>19</v>
      </c>
      <c r="K305" s="15">
        <v>347</v>
      </c>
      <c r="L305" s="15">
        <v>227</v>
      </c>
      <c r="M305" s="15">
        <v>118</v>
      </c>
      <c r="N305" s="15">
        <v>324</v>
      </c>
      <c r="O305" s="15">
        <v>206</v>
      </c>
      <c r="P305" s="15">
        <v>116</v>
      </c>
      <c r="Q305" s="15">
        <v>0</v>
      </c>
      <c r="R305" s="15">
        <v>0</v>
      </c>
      <c r="S305" s="15">
        <v>0</v>
      </c>
      <c r="T305" s="15">
        <v>0</v>
      </c>
      <c r="U305" s="15">
        <v>0</v>
      </c>
      <c r="V305" s="15">
        <v>0</v>
      </c>
      <c r="W305" s="15">
        <v>0</v>
      </c>
      <c r="X305" s="15">
        <v>19</v>
      </c>
      <c r="Y305" s="15">
        <v>347</v>
      </c>
      <c r="Z305" s="15">
        <v>227</v>
      </c>
      <c r="AA305" s="15">
        <v>118</v>
      </c>
      <c r="AB305" s="15">
        <v>324</v>
      </c>
      <c r="AC305" s="15">
        <v>206</v>
      </c>
      <c r="AD305" s="15">
        <v>116</v>
      </c>
      <c r="AE305" s="15">
        <v>18</v>
      </c>
      <c r="AF305" s="15">
        <v>345</v>
      </c>
      <c r="AG305" s="15">
        <v>227</v>
      </c>
      <c r="AH305" s="15">
        <v>118</v>
      </c>
      <c r="AI305" s="15">
        <v>322</v>
      </c>
      <c r="AJ305" s="15">
        <v>206</v>
      </c>
      <c r="AK305" s="15">
        <v>116</v>
      </c>
      <c r="AL305" s="15">
        <v>1</v>
      </c>
      <c r="AM305" s="15">
        <v>2</v>
      </c>
      <c r="AN305" s="15">
        <v>0</v>
      </c>
      <c r="AO305" s="15">
        <v>0</v>
      </c>
      <c r="AP305" s="15">
        <v>2</v>
      </c>
      <c r="AQ305" s="15">
        <v>0</v>
      </c>
      <c r="AR305" s="15">
        <v>0</v>
      </c>
      <c r="AS305" s="15">
        <v>0</v>
      </c>
      <c r="AT305" s="15">
        <v>0</v>
      </c>
      <c r="AU305" s="15">
        <v>0</v>
      </c>
      <c r="AV305" s="15">
        <v>0</v>
      </c>
      <c r="AW305" s="15">
        <v>0</v>
      </c>
      <c r="AX305" s="15">
        <v>0</v>
      </c>
      <c r="AY305" s="15">
        <v>0</v>
      </c>
    </row>
    <row r="306" spans="1:51">
      <c r="A306" s="1">
        <v>3246</v>
      </c>
      <c r="B306" s="1" t="s">
        <v>270</v>
      </c>
      <c r="C306" s="1">
        <v>1</v>
      </c>
      <c r="D306" s="1" t="s">
        <v>208</v>
      </c>
      <c r="E306" s="1" t="s">
        <v>860</v>
      </c>
      <c r="F306" s="1">
        <v>5</v>
      </c>
      <c r="G306" s="1" t="s">
        <v>272</v>
      </c>
      <c r="H306" s="1">
        <v>0</v>
      </c>
      <c r="I306" s="1" t="s">
        <v>861</v>
      </c>
      <c r="J306" s="15">
        <v>24</v>
      </c>
      <c r="K306" s="15">
        <v>474</v>
      </c>
      <c r="L306" s="15">
        <v>364</v>
      </c>
      <c r="M306" s="15">
        <v>110</v>
      </c>
      <c r="N306" s="15">
        <v>465</v>
      </c>
      <c r="O306" s="15">
        <v>355</v>
      </c>
      <c r="P306" s="15">
        <v>110</v>
      </c>
      <c r="Q306" s="15">
        <v>0</v>
      </c>
      <c r="R306" s="15">
        <v>0</v>
      </c>
      <c r="S306" s="15">
        <v>0</v>
      </c>
      <c r="T306" s="15">
        <v>0</v>
      </c>
      <c r="U306" s="15">
        <v>0</v>
      </c>
      <c r="V306" s="15">
        <v>0</v>
      </c>
      <c r="W306" s="15">
        <v>0</v>
      </c>
      <c r="X306" s="15">
        <v>24</v>
      </c>
      <c r="Y306" s="15">
        <v>474</v>
      </c>
      <c r="Z306" s="15">
        <v>364</v>
      </c>
      <c r="AA306" s="15">
        <v>110</v>
      </c>
      <c r="AB306" s="15">
        <v>465</v>
      </c>
      <c r="AC306" s="15">
        <v>355</v>
      </c>
      <c r="AD306" s="15">
        <v>110</v>
      </c>
      <c r="AE306" s="15">
        <v>23</v>
      </c>
      <c r="AF306" s="15">
        <v>469</v>
      </c>
      <c r="AG306" s="15">
        <v>363</v>
      </c>
      <c r="AH306" s="15">
        <v>106</v>
      </c>
      <c r="AI306" s="15">
        <v>460</v>
      </c>
      <c r="AJ306" s="15">
        <v>354</v>
      </c>
      <c r="AK306" s="15">
        <v>106</v>
      </c>
      <c r="AL306" s="15">
        <v>1</v>
      </c>
      <c r="AM306" s="15">
        <v>5</v>
      </c>
      <c r="AN306" s="15">
        <v>1</v>
      </c>
      <c r="AO306" s="15">
        <v>4</v>
      </c>
      <c r="AP306" s="15">
        <v>5</v>
      </c>
      <c r="AQ306" s="15">
        <v>1</v>
      </c>
      <c r="AR306" s="15">
        <v>4</v>
      </c>
      <c r="AS306" s="15">
        <v>0</v>
      </c>
      <c r="AT306" s="15">
        <v>0</v>
      </c>
      <c r="AU306" s="15">
        <v>0</v>
      </c>
      <c r="AV306" s="15">
        <v>0</v>
      </c>
      <c r="AW306" s="15">
        <v>0</v>
      </c>
      <c r="AX306" s="15">
        <v>0</v>
      </c>
      <c r="AY306" s="15">
        <v>0</v>
      </c>
    </row>
    <row r="307" spans="1:51">
      <c r="A307" s="1">
        <v>3257</v>
      </c>
      <c r="B307" s="1" t="s">
        <v>270</v>
      </c>
      <c r="C307" s="1">
        <v>1</v>
      </c>
      <c r="D307" s="1" t="s">
        <v>208</v>
      </c>
      <c r="E307" s="1" t="s">
        <v>862</v>
      </c>
      <c r="F307" s="1">
        <v>4</v>
      </c>
      <c r="G307" s="1" t="s">
        <v>272</v>
      </c>
      <c r="H307" s="1">
        <v>0</v>
      </c>
      <c r="I307" s="1" t="s">
        <v>863</v>
      </c>
      <c r="J307" s="15">
        <v>348</v>
      </c>
      <c r="K307" s="15">
        <v>2561</v>
      </c>
      <c r="L307" s="15">
        <v>1739</v>
      </c>
      <c r="M307" s="15">
        <v>805</v>
      </c>
      <c r="N307" s="15">
        <v>2171</v>
      </c>
      <c r="O307" s="15">
        <v>1459</v>
      </c>
      <c r="P307" s="15">
        <v>697</v>
      </c>
      <c r="Q307" s="15">
        <v>41</v>
      </c>
      <c r="R307" s="15">
        <v>94</v>
      </c>
      <c r="S307" s="15">
        <v>59</v>
      </c>
      <c r="T307" s="15">
        <v>31</v>
      </c>
      <c r="U307" s="15">
        <v>37</v>
      </c>
      <c r="V307" s="15">
        <v>17</v>
      </c>
      <c r="W307" s="15">
        <v>18</v>
      </c>
      <c r="X307" s="15">
        <v>303</v>
      </c>
      <c r="Y307" s="15">
        <v>2452</v>
      </c>
      <c r="Z307" s="15">
        <v>1676</v>
      </c>
      <c r="AA307" s="15">
        <v>763</v>
      </c>
      <c r="AB307" s="15">
        <v>2123</v>
      </c>
      <c r="AC307" s="15">
        <v>1440</v>
      </c>
      <c r="AD307" s="15">
        <v>670</v>
      </c>
      <c r="AE307" s="15">
        <v>293</v>
      </c>
      <c r="AF307" s="15">
        <v>2402</v>
      </c>
      <c r="AG307" s="15">
        <v>1649</v>
      </c>
      <c r="AH307" s="15">
        <v>740</v>
      </c>
      <c r="AI307" s="15">
        <v>2077</v>
      </c>
      <c r="AJ307" s="15">
        <v>1417</v>
      </c>
      <c r="AK307" s="15">
        <v>647</v>
      </c>
      <c r="AL307" s="15">
        <v>10</v>
      </c>
      <c r="AM307" s="15">
        <v>50</v>
      </c>
      <c r="AN307" s="15">
        <v>27</v>
      </c>
      <c r="AO307" s="15">
        <v>23</v>
      </c>
      <c r="AP307" s="15">
        <v>46</v>
      </c>
      <c r="AQ307" s="15">
        <v>23</v>
      </c>
      <c r="AR307" s="15">
        <v>23</v>
      </c>
      <c r="AS307" s="15">
        <v>4</v>
      </c>
      <c r="AT307" s="15">
        <v>15</v>
      </c>
      <c r="AU307" s="15">
        <v>4</v>
      </c>
      <c r="AV307" s="15">
        <v>11</v>
      </c>
      <c r="AW307" s="15">
        <v>11</v>
      </c>
      <c r="AX307" s="15">
        <v>2</v>
      </c>
      <c r="AY307" s="15">
        <v>9</v>
      </c>
    </row>
    <row r="308" spans="1:51">
      <c r="A308" s="1">
        <v>3268</v>
      </c>
      <c r="B308" s="1" t="s">
        <v>270</v>
      </c>
      <c r="C308" s="1">
        <v>1</v>
      </c>
      <c r="D308" s="1" t="s">
        <v>208</v>
      </c>
      <c r="E308" s="1" t="s">
        <v>864</v>
      </c>
      <c r="F308" s="1">
        <v>5</v>
      </c>
      <c r="G308" s="1" t="s">
        <v>272</v>
      </c>
      <c r="H308" s="1">
        <v>0</v>
      </c>
      <c r="I308" s="1" t="s">
        <v>865</v>
      </c>
      <c r="J308" s="15">
        <v>1</v>
      </c>
      <c r="K308" s="15">
        <v>8</v>
      </c>
      <c r="L308" s="15">
        <v>7</v>
      </c>
      <c r="M308" s="15">
        <v>1</v>
      </c>
      <c r="N308" s="15">
        <v>8</v>
      </c>
      <c r="O308" s="15">
        <v>7</v>
      </c>
      <c r="P308" s="15">
        <v>1</v>
      </c>
      <c r="Q308" s="15">
        <v>0</v>
      </c>
      <c r="R308" s="15">
        <v>0</v>
      </c>
      <c r="S308" s="15">
        <v>0</v>
      </c>
      <c r="T308" s="15">
        <v>0</v>
      </c>
      <c r="U308" s="15">
        <v>0</v>
      </c>
      <c r="V308" s="15">
        <v>0</v>
      </c>
      <c r="W308" s="15">
        <v>0</v>
      </c>
      <c r="X308" s="15">
        <v>1</v>
      </c>
      <c r="Y308" s="15">
        <v>8</v>
      </c>
      <c r="Z308" s="15">
        <v>7</v>
      </c>
      <c r="AA308" s="15">
        <v>1</v>
      </c>
      <c r="AB308" s="15">
        <v>8</v>
      </c>
      <c r="AC308" s="15">
        <v>7</v>
      </c>
      <c r="AD308" s="15">
        <v>1</v>
      </c>
      <c r="AE308" s="15">
        <v>1</v>
      </c>
      <c r="AF308" s="15">
        <v>8</v>
      </c>
      <c r="AG308" s="15">
        <v>7</v>
      </c>
      <c r="AH308" s="15">
        <v>1</v>
      </c>
      <c r="AI308" s="15">
        <v>8</v>
      </c>
      <c r="AJ308" s="15">
        <v>7</v>
      </c>
      <c r="AK308" s="15">
        <v>1</v>
      </c>
      <c r="AL308" s="15">
        <v>0</v>
      </c>
      <c r="AM308" s="15">
        <v>0</v>
      </c>
      <c r="AN308" s="15">
        <v>0</v>
      </c>
      <c r="AO308" s="15">
        <v>0</v>
      </c>
      <c r="AP308" s="15">
        <v>0</v>
      </c>
      <c r="AQ308" s="15">
        <v>0</v>
      </c>
      <c r="AR308" s="15">
        <v>0</v>
      </c>
      <c r="AS308" s="15">
        <v>0</v>
      </c>
      <c r="AT308" s="15">
        <v>0</v>
      </c>
      <c r="AU308" s="15">
        <v>0</v>
      </c>
      <c r="AV308" s="15">
        <v>0</v>
      </c>
      <c r="AW308" s="15">
        <v>0</v>
      </c>
      <c r="AX308" s="15">
        <v>0</v>
      </c>
      <c r="AY308" s="15">
        <v>0</v>
      </c>
    </row>
    <row r="309" spans="1:51">
      <c r="A309" s="1">
        <v>3279</v>
      </c>
      <c r="B309" s="1" t="s">
        <v>270</v>
      </c>
      <c r="C309" s="1">
        <v>1</v>
      </c>
      <c r="D309" s="1" t="s">
        <v>208</v>
      </c>
      <c r="E309" s="1" t="s">
        <v>866</v>
      </c>
      <c r="F309" s="1">
        <v>5</v>
      </c>
      <c r="G309" s="1" t="s">
        <v>272</v>
      </c>
      <c r="H309" s="1">
        <v>0</v>
      </c>
      <c r="I309" s="1" t="s">
        <v>867</v>
      </c>
      <c r="J309" s="15">
        <v>73</v>
      </c>
      <c r="K309" s="15">
        <v>304</v>
      </c>
      <c r="L309" s="15">
        <v>197</v>
      </c>
      <c r="M309" s="15">
        <v>104</v>
      </c>
      <c r="N309" s="15">
        <v>209</v>
      </c>
      <c r="O309" s="15">
        <v>124</v>
      </c>
      <c r="P309" s="15">
        <v>83</v>
      </c>
      <c r="Q309" s="15">
        <v>11</v>
      </c>
      <c r="R309" s="15">
        <v>21</v>
      </c>
      <c r="S309" s="15">
        <v>13</v>
      </c>
      <c r="T309" s="15">
        <v>6</v>
      </c>
      <c r="U309" s="15">
        <v>6</v>
      </c>
      <c r="V309" s="15">
        <v>2</v>
      </c>
      <c r="W309" s="15">
        <v>3</v>
      </c>
      <c r="X309" s="15">
        <v>62</v>
      </c>
      <c r="Y309" s="15">
        <v>283</v>
      </c>
      <c r="Z309" s="15">
        <v>184</v>
      </c>
      <c r="AA309" s="15">
        <v>98</v>
      </c>
      <c r="AB309" s="15">
        <v>203</v>
      </c>
      <c r="AC309" s="15">
        <v>122</v>
      </c>
      <c r="AD309" s="15">
        <v>80</v>
      </c>
      <c r="AE309" s="15">
        <v>59</v>
      </c>
      <c r="AF309" s="15">
        <v>273</v>
      </c>
      <c r="AG309" s="15">
        <v>179</v>
      </c>
      <c r="AH309" s="15">
        <v>93</v>
      </c>
      <c r="AI309" s="15">
        <v>196</v>
      </c>
      <c r="AJ309" s="15">
        <v>120</v>
      </c>
      <c r="AK309" s="15">
        <v>75</v>
      </c>
      <c r="AL309" s="15">
        <v>3</v>
      </c>
      <c r="AM309" s="15">
        <v>10</v>
      </c>
      <c r="AN309" s="15">
        <v>5</v>
      </c>
      <c r="AO309" s="15">
        <v>5</v>
      </c>
      <c r="AP309" s="15">
        <v>7</v>
      </c>
      <c r="AQ309" s="15">
        <v>2</v>
      </c>
      <c r="AR309" s="15">
        <v>5</v>
      </c>
      <c r="AS309" s="15">
        <v>0</v>
      </c>
      <c r="AT309" s="15">
        <v>0</v>
      </c>
      <c r="AU309" s="15">
        <v>0</v>
      </c>
      <c r="AV309" s="15">
        <v>0</v>
      </c>
      <c r="AW309" s="15">
        <v>0</v>
      </c>
      <c r="AX309" s="15">
        <v>0</v>
      </c>
      <c r="AY309" s="15">
        <v>0</v>
      </c>
    </row>
    <row r="310" spans="1:51">
      <c r="A310" s="1">
        <v>3290</v>
      </c>
      <c r="B310" s="1" t="s">
        <v>270</v>
      </c>
      <c r="C310" s="1">
        <v>1</v>
      </c>
      <c r="D310" s="1" t="s">
        <v>208</v>
      </c>
      <c r="E310" s="1" t="s">
        <v>868</v>
      </c>
      <c r="F310" s="1">
        <v>5</v>
      </c>
      <c r="G310" s="1" t="s">
        <v>272</v>
      </c>
      <c r="H310" s="1">
        <v>0</v>
      </c>
      <c r="I310" s="1" t="s">
        <v>869</v>
      </c>
      <c r="J310" s="15">
        <v>12</v>
      </c>
      <c r="K310" s="15">
        <v>32</v>
      </c>
      <c r="L310" s="15">
        <v>23</v>
      </c>
      <c r="M310" s="15">
        <v>9</v>
      </c>
      <c r="N310" s="15">
        <v>22</v>
      </c>
      <c r="O310" s="15">
        <v>14</v>
      </c>
      <c r="P310" s="15">
        <v>8</v>
      </c>
      <c r="Q310" s="15">
        <v>2</v>
      </c>
      <c r="R310" s="15">
        <v>2</v>
      </c>
      <c r="S310" s="15">
        <v>2</v>
      </c>
      <c r="T310" s="15">
        <v>0</v>
      </c>
      <c r="U310" s="15">
        <v>0</v>
      </c>
      <c r="V310" s="15">
        <v>0</v>
      </c>
      <c r="W310" s="15">
        <v>0</v>
      </c>
      <c r="X310" s="15">
        <v>10</v>
      </c>
      <c r="Y310" s="15">
        <v>30</v>
      </c>
      <c r="Z310" s="15">
        <v>21</v>
      </c>
      <c r="AA310" s="15">
        <v>9</v>
      </c>
      <c r="AB310" s="15">
        <v>22</v>
      </c>
      <c r="AC310" s="15">
        <v>14</v>
      </c>
      <c r="AD310" s="15">
        <v>8</v>
      </c>
      <c r="AE310" s="15">
        <v>9</v>
      </c>
      <c r="AF310" s="15">
        <v>28</v>
      </c>
      <c r="AG310" s="15">
        <v>20</v>
      </c>
      <c r="AH310" s="15">
        <v>8</v>
      </c>
      <c r="AI310" s="15">
        <v>20</v>
      </c>
      <c r="AJ310" s="15">
        <v>13</v>
      </c>
      <c r="AK310" s="15">
        <v>7</v>
      </c>
      <c r="AL310" s="15">
        <v>1</v>
      </c>
      <c r="AM310" s="15">
        <v>2</v>
      </c>
      <c r="AN310" s="15">
        <v>1</v>
      </c>
      <c r="AO310" s="15">
        <v>1</v>
      </c>
      <c r="AP310" s="15">
        <v>2</v>
      </c>
      <c r="AQ310" s="15">
        <v>1</v>
      </c>
      <c r="AR310" s="15">
        <v>1</v>
      </c>
      <c r="AS310" s="15">
        <v>0</v>
      </c>
      <c r="AT310" s="15">
        <v>0</v>
      </c>
      <c r="AU310" s="15">
        <v>0</v>
      </c>
      <c r="AV310" s="15">
        <v>0</v>
      </c>
      <c r="AW310" s="15">
        <v>0</v>
      </c>
      <c r="AX310" s="15">
        <v>0</v>
      </c>
      <c r="AY310" s="15">
        <v>0</v>
      </c>
    </row>
    <row r="311" spans="1:51">
      <c r="A311" s="1">
        <v>3301</v>
      </c>
      <c r="B311" s="1" t="s">
        <v>270</v>
      </c>
      <c r="C311" s="1">
        <v>1</v>
      </c>
      <c r="D311" s="1" t="s">
        <v>208</v>
      </c>
      <c r="E311" s="1" t="s">
        <v>870</v>
      </c>
      <c r="F311" s="1">
        <v>5</v>
      </c>
      <c r="G311" s="1" t="s">
        <v>272</v>
      </c>
      <c r="H311" s="1">
        <v>0</v>
      </c>
      <c r="I311" s="1" t="s">
        <v>871</v>
      </c>
      <c r="J311" s="15">
        <v>25</v>
      </c>
      <c r="K311" s="15">
        <v>896</v>
      </c>
      <c r="L311" s="15">
        <v>804</v>
      </c>
      <c r="M311" s="15">
        <v>92</v>
      </c>
      <c r="N311" s="15">
        <v>869</v>
      </c>
      <c r="O311" s="15">
        <v>786</v>
      </c>
      <c r="P311" s="15">
        <v>83</v>
      </c>
      <c r="Q311" s="15">
        <v>3</v>
      </c>
      <c r="R311" s="15">
        <v>6</v>
      </c>
      <c r="S311" s="15">
        <v>2</v>
      </c>
      <c r="T311" s="15">
        <v>4</v>
      </c>
      <c r="U311" s="15">
        <v>1</v>
      </c>
      <c r="V311" s="15">
        <v>0</v>
      </c>
      <c r="W311" s="15">
        <v>1</v>
      </c>
      <c r="X311" s="15">
        <v>21</v>
      </c>
      <c r="Y311" s="15">
        <v>889</v>
      </c>
      <c r="Z311" s="15">
        <v>801</v>
      </c>
      <c r="AA311" s="15">
        <v>88</v>
      </c>
      <c r="AB311" s="15">
        <v>868</v>
      </c>
      <c r="AC311" s="15">
        <v>786</v>
      </c>
      <c r="AD311" s="15">
        <v>82</v>
      </c>
      <c r="AE311" s="15">
        <v>20</v>
      </c>
      <c r="AF311" s="15">
        <v>877</v>
      </c>
      <c r="AG311" s="15">
        <v>794</v>
      </c>
      <c r="AH311" s="15">
        <v>83</v>
      </c>
      <c r="AI311" s="15">
        <v>856</v>
      </c>
      <c r="AJ311" s="15">
        <v>779</v>
      </c>
      <c r="AK311" s="15">
        <v>77</v>
      </c>
      <c r="AL311" s="15">
        <v>1</v>
      </c>
      <c r="AM311" s="15">
        <v>12</v>
      </c>
      <c r="AN311" s="15">
        <v>7</v>
      </c>
      <c r="AO311" s="15">
        <v>5</v>
      </c>
      <c r="AP311" s="15">
        <v>12</v>
      </c>
      <c r="AQ311" s="15">
        <v>7</v>
      </c>
      <c r="AR311" s="15">
        <v>5</v>
      </c>
      <c r="AS311" s="15">
        <v>1</v>
      </c>
      <c r="AT311" s="15">
        <v>1</v>
      </c>
      <c r="AU311" s="15">
        <v>1</v>
      </c>
      <c r="AV311" s="15">
        <v>0</v>
      </c>
      <c r="AW311" s="15">
        <v>0</v>
      </c>
      <c r="AX311" s="15">
        <v>0</v>
      </c>
      <c r="AY311" s="15">
        <v>0</v>
      </c>
    </row>
    <row r="312" spans="1:51">
      <c r="A312" s="1">
        <v>3312</v>
      </c>
      <c r="B312" s="1" t="s">
        <v>270</v>
      </c>
      <c r="C312" s="1">
        <v>1</v>
      </c>
      <c r="D312" s="1" t="s">
        <v>208</v>
      </c>
      <c r="E312" s="1" t="s">
        <v>872</v>
      </c>
      <c r="F312" s="1">
        <v>5</v>
      </c>
      <c r="G312" s="1" t="s">
        <v>272</v>
      </c>
      <c r="H312" s="1">
        <v>0</v>
      </c>
      <c r="I312" s="1" t="s">
        <v>873</v>
      </c>
      <c r="J312" s="15">
        <v>73</v>
      </c>
      <c r="K312" s="15">
        <v>587</v>
      </c>
      <c r="L312" s="15">
        <v>265</v>
      </c>
      <c r="M312" s="15">
        <v>312</v>
      </c>
      <c r="N312" s="15">
        <v>444</v>
      </c>
      <c r="O312" s="15">
        <v>164</v>
      </c>
      <c r="P312" s="15">
        <v>270</v>
      </c>
      <c r="Q312" s="15">
        <v>5</v>
      </c>
      <c r="R312" s="15">
        <v>25</v>
      </c>
      <c r="S312" s="15">
        <v>15</v>
      </c>
      <c r="T312" s="15">
        <v>10</v>
      </c>
      <c r="U312" s="15">
        <v>20</v>
      </c>
      <c r="V312" s="15">
        <v>12</v>
      </c>
      <c r="W312" s="15">
        <v>8</v>
      </c>
      <c r="X312" s="15">
        <v>65</v>
      </c>
      <c r="Y312" s="15">
        <v>548</v>
      </c>
      <c r="Z312" s="15">
        <v>247</v>
      </c>
      <c r="AA312" s="15">
        <v>291</v>
      </c>
      <c r="AB312" s="15">
        <v>413</v>
      </c>
      <c r="AC312" s="15">
        <v>150</v>
      </c>
      <c r="AD312" s="15">
        <v>253</v>
      </c>
      <c r="AE312" s="15">
        <v>64</v>
      </c>
      <c r="AF312" s="15">
        <v>539</v>
      </c>
      <c r="AG312" s="15">
        <v>246</v>
      </c>
      <c r="AH312" s="15">
        <v>283</v>
      </c>
      <c r="AI312" s="15">
        <v>404</v>
      </c>
      <c r="AJ312" s="15">
        <v>149</v>
      </c>
      <c r="AK312" s="15">
        <v>245</v>
      </c>
      <c r="AL312" s="15">
        <v>1</v>
      </c>
      <c r="AM312" s="15">
        <v>9</v>
      </c>
      <c r="AN312" s="15">
        <v>1</v>
      </c>
      <c r="AO312" s="15">
        <v>8</v>
      </c>
      <c r="AP312" s="15">
        <v>9</v>
      </c>
      <c r="AQ312" s="15">
        <v>1</v>
      </c>
      <c r="AR312" s="15">
        <v>8</v>
      </c>
      <c r="AS312" s="15">
        <v>3</v>
      </c>
      <c r="AT312" s="15">
        <v>14</v>
      </c>
      <c r="AU312" s="15">
        <v>3</v>
      </c>
      <c r="AV312" s="15">
        <v>11</v>
      </c>
      <c r="AW312" s="15">
        <v>11</v>
      </c>
      <c r="AX312" s="15">
        <v>2</v>
      </c>
      <c r="AY312" s="15">
        <v>9</v>
      </c>
    </row>
    <row r="313" spans="1:51">
      <c r="A313" s="1">
        <v>3323</v>
      </c>
      <c r="B313" s="1" t="s">
        <v>270</v>
      </c>
      <c r="C313" s="1">
        <v>1</v>
      </c>
      <c r="D313" s="1" t="s">
        <v>208</v>
      </c>
      <c r="E313" s="1" t="s">
        <v>874</v>
      </c>
      <c r="F313" s="1">
        <v>5</v>
      </c>
      <c r="G313" s="1" t="s">
        <v>272</v>
      </c>
      <c r="H313" s="1">
        <v>0</v>
      </c>
      <c r="I313" s="1" t="s">
        <v>875</v>
      </c>
      <c r="J313" s="15">
        <v>44</v>
      </c>
      <c r="K313" s="15">
        <v>300</v>
      </c>
      <c r="L313" s="15">
        <v>138</v>
      </c>
      <c r="M313" s="15">
        <v>158</v>
      </c>
      <c r="N313" s="15">
        <v>248</v>
      </c>
      <c r="O313" s="15">
        <v>102</v>
      </c>
      <c r="P313" s="15">
        <v>143</v>
      </c>
      <c r="Q313" s="15">
        <v>9</v>
      </c>
      <c r="R313" s="15">
        <v>16</v>
      </c>
      <c r="S313" s="15">
        <v>8</v>
      </c>
      <c r="T313" s="15">
        <v>6</v>
      </c>
      <c r="U313" s="15">
        <v>4</v>
      </c>
      <c r="V313" s="15">
        <v>1</v>
      </c>
      <c r="W313" s="15">
        <v>2</v>
      </c>
      <c r="X313" s="15">
        <v>35</v>
      </c>
      <c r="Y313" s="15">
        <v>284</v>
      </c>
      <c r="Z313" s="15">
        <v>130</v>
      </c>
      <c r="AA313" s="15">
        <v>152</v>
      </c>
      <c r="AB313" s="15">
        <v>244</v>
      </c>
      <c r="AC313" s="15">
        <v>101</v>
      </c>
      <c r="AD313" s="15">
        <v>141</v>
      </c>
      <c r="AE313" s="15">
        <v>34</v>
      </c>
      <c r="AF313" s="15">
        <v>283</v>
      </c>
      <c r="AG313" s="15">
        <v>129</v>
      </c>
      <c r="AH313" s="15">
        <v>152</v>
      </c>
      <c r="AI313" s="15">
        <v>244</v>
      </c>
      <c r="AJ313" s="15">
        <v>101</v>
      </c>
      <c r="AK313" s="15">
        <v>141</v>
      </c>
      <c r="AL313" s="15">
        <v>1</v>
      </c>
      <c r="AM313" s="15">
        <v>1</v>
      </c>
      <c r="AN313" s="15">
        <v>1</v>
      </c>
      <c r="AO313" s="15">
        <v>0</v>
      </c>
      <c r="AP313" s="15">
        <v>0</v>
      </c>
      <c r="AQ313" s="15">
        <v>0</v>
      </c>
      <c r="AR313" s="15">
        <v>0</v>
      </c>
      <c r="AS313" s="15">
        <v>0</v>
      </c>
      <c r="AT313" s="15">
        <v>0</v>
      </c>
      <c r="AU313" s="15">
        <v>0</v>
      </c>
      <c r="AV313" s="15">
        <v>0</v>
      </c>
      <c r="AW313" s="15">
        <v>0</v>
      </c>
      <c r="AX313" s="15">
        <v>0</v>
      </c>
      <c r="AY313" s="15">
        <v>0</v>
      </c>
    </row>
    <row r="314" spans="1:51">
      <c r="A314" s="1">
        <v>3334</v>
      </c>
      <c r="B314" s="1" t="s">
        <v>270</v>
      </c>
      <c r="C314" s="1">
        <v>1</v>
      </c>
      <c r="D314" s="1" t="s">
        <v>208</v>
      </c>
      <c r="E314" s="1" t="s">
        <v>876</v>
      </c>
      <c r="F314" s="1">
        <v>5</v>
      </c>
      <c r="G314" s="1" t="s">
        <v>272</v>
      </c>
      <c r="H314" s="1">
        <v>0</v>
      </c>
      <c r="I314" s="1" t="s">
        <v>877</v>
      </c>
      <c r="J314" s="15">
        <v>120</v>
      </c>
      <c r="K314" s="15">
        <v>434</v>
      </c>
      <c r="L314" s="15">
        <v>305</v>
      </c>
      <c r="M314" s="15">
        <v>129</v>
      </c>
      <c r="N314" s="15">
        <v>371</v>
      </c>
      <c r="O314" s="15">
        <v>262</v>
      </c>
      <c r="P314" s="15">
        <v>109</v>
      </c>
      <c r="Q314" s="15">
        <v>11</v>
      </c>
      <c r="R314" s="15">
        <v>24</v>
      </c>
      <c r="S314" s="15">
        <v>19</v>
      </c>
      <c r="T314" s="15">
        <v>5</v>
      </c>
      <c r="U314" s="15">
        <v>6</v>
      </c>
      <c r="V314" s="15">
        <v>2</v>
      </c>
      <c r="W314" s="15">
        <v>4</v>
      </c>
      <c r="X314" s="15">
        <v>109</v>
      </c>
      <c r="Y314" s="15">
        <v>410</v>
      </c>
      <c r="Z314" s="15">
        <v>286</v>
      </c>
      <c r="AA314" s="15">
        <v>124</v>
      </c>
      <c r="AB314" s="15">
        <v>365</v>
      </c>
      <c r="AC314" s="15">
        <v>260</v>
      </c>
      <c r="AD314" s="15">
        <v>105</v>
      </c>
      <c r="AE314" s="15">
        <v>106</v>
      </c>
      <c r="AF314" s="15">
        <v>394</v>
      </c>
      <c r="AG314" s="15">
        <v>274</v>
      </c>
      <c r="AH314" s="15">
        <v>120</v>
      </c>
      <c r="AI314" s="15">
        <v>349</v>
      </c>
      <c r="AJ314" s="15">
        <v>248</v>
      </c>
      <c r="AK314" s="15">
        <v>101</v>
      </c>
      <c r="AL314" s="15">
        <v>3</v>
      </c>
      <c r="AM314" s="15">
        <v>16</v>
      </c>
      <c r="AN314" s="15">
        <v>12</v>
      </c>
      <c r="AO314" s="15">
        <v>4</v>
      </c>
      <c r="AP314" s="15">
        <v>16</v>
      </c>
      <c r="AQ314" s="15">
        <v>12</v>
      </c>
      <c r="AR314" s="15">
        <v>4</v>
      </c>
      <c r="AS314" s="15">
        <v>0</v>
      </c>
      <c r="AT314" s="15">
        <v>0</v>
      </c>
      <c r="AU314" s="15">
        <v>0</v>
      </c>
      <c r="AV314" s="15">
        <v>0</v>
      </c>
      <c r="AW314" s="15">
        <v>0</v>
      </c>
      <c r="AX314" s="15">
        <v>0</v>
      </c>
      <c r="AY314" s="15">
        <v>0</v>
      </c>
    </row>
    <row r="315" spans="1:51">
      <c r="A315" s="1">
        <v>3345</v>
      </c>
      <c r="B315" s="1" t="s">
        <v>270</v>
      </c>
      <c r="C315" s="1">
        <v>1</v>
      </c>
      <c r="D315" s="1" t="s">
        <v>208</v>
      </c>
      <c r="E315" s="1" t="s">
        <v>878</v>
      </c>
      <c r="F315" s="1">
        <v>3</v>
      </c>
      <c r="G315" s="1" t="s">
        <v>272</v>
      </c>
      <c r="H315" s="1">
        <v>0</v>
      </c>
      <c r="I315" s="1" t="s">
        <v>879</v>
      </c>
      <c r="J315" s="15">
        <v>1087</v>
      </c>
      <c r="K315" s="15">
        <v>16938</v>
      </c>
      <c r="L315" s="15">
        <v>13095</v>
      </c>
      <c r="M315" s="15">
        <v>3787</v>
      </c>
      <c r="N315" s="15">
        <v>15549</v>
      </c>
      <c r="O315" s="15">
        <v>12060</v>
      </c>
      <c r="P315" s="15">
        <v>3434</v>
      </c>
      <c r="Q315" s="15">
        <v>41</v>
      </c>
      <c r="R315" s="15">
        <v>63</v>
      </c>
      <c r="S315" s="15">
        <v>45</v>
      </c>
      <c r="T315" s="15">
        <v>16</v>
      </c>
      <c r="U315" s="15">
        <v>14</v>
      </c>
      <c r="V315" s="15">
        <v>5</v>
      </c>
      <c r="W315" s="15">
        <v>8</v>
      </c>
      <c r="X315" s="15">
        <v>1046</v>
      </c>
      <c r="Y315" s="15">
        <v>16875</v>
      </c>
      <c r="Z315" s="15">
        <v>13050</v>
      </c>
      <c r="AA315" s="15">
        <v>3771</v>
      </c>
      <c r="AB315" s="15">
        <v>15535</v>
      </c>
      <c r="AC315" s="15">
        <v>12055</v>
      </c>
      <c r="AD315" s="15">
        <v>3426</v>
      </c>
      <c r="AE315" s="15">
        <v>1037</v>
      </c>
      <c r="AF315" s="15">
        <v>16731</v>
      </c>
      <c r="AG315" s="15">
        <v>12932</v>
      </c>
      <c r="AH315" s="15">
        <v>3745</v>
      </c>
      <c r="AI315" s="15">
        <v>15394</v>
      </c>
      <c r="AJ315" s="15">
        <v>11940</v>
      </c>
      <c r="AK315" s="15">
        <v>3400</v>
      </c>
      <c r="AL315" s="15">
        <v>9</v>
      </c>
      <c r="AM315" s="15">
        <v>144</v>
      </c>
      <c r="AN315" s="15">
        <v>118</v>
      </c>
      <c r="AO315" s="15">
        <v>26</v>
      </c>
      <c r="AP315" s="15">
        <v>141</v>
      </c>
      <c r="AQ315" s="15">
        <v>115</v>
      </c>
      <c r="AR315" s="15">
        <v>26</v>
      </c>
      <c r="AS315" s="15">
        <v>0</v>
      </c>
      <c r="AT315" s="15">
        <v>0</v>
      </c>
      <c r="AU315" s="15">
        <v>0</v>
      </c>
      <c r="AV315" s="15">
        <v>0</v>
      </c>
      <c r="AW315" s="15">
        <v>0</v>
      </c>
      <c r="AX315" s="15">
        <v>0</v>
      </c>
      <c r="AY315" s="15">
        <v>0</v>
      </c>
    </row>
    <row r="316" spans="1:51">
      <c r="A316" s="1">
        <v>3356</v>
      </c>
      <c r="B316" s="1" t="s">
        <v>270</v>
      </c>
      <c r="C316" s="1">
        <v>1</v>
      </c>
      <c r="D316" s="1" t="s">
        <v>208</v>
      </c>
      <c r="E316" s="1" t="s">
        <v>880</v>
      </c>
      <c r="F316" s="1">
        <v>4</v>
      </c>
      <c r="G316" s="1" t="s">
        <v>272</v>
      </c>
      <c r="H316" s="1">
        <v>0</v>
      </c>
      <c r="I316" s="1" t="s">
        <v>881</v>
      </c>
      <c r="J316" s="15">
        <v>955</v>
      </c>
      <c r="K316" s="15">
        <v>16251</v>
      </c>
      <c r="L316" s="15">
        <v>12646</v>
      </c>
      <c r="M316" s="15">
        <v>3562</v>
      </c>
      <c r="N316" s="15">
        <v>14992</v>
      </c>
      <c r="O316" s="15">
        <v>11715</v>
      </c>
      <c r="P316" s="15">
        <v>3234</v>
      </c>
      <c r="Q316" s="15">
        <v>30</v>
      </c>
      <c r="R316" s="15">
        <v>47</v>
      </c>
      <c r="S316" s="15">
        <v>35</v>
      </c>
      <c r="T316" s="15">
        <v>12</v>
      </c>
      <c r="U316" s="15">
        <v>9</v>
      </c>
      <c r="V316" s="15">
        <v>3</v>
      </c>
      <c r="W316" s="15">
        <v>6</v>
      </c>
      <c r="X316" s="15">
        <v>925</v>
      </c>
      <c r="Y316" s="15">
        <v>16204</v>
      </c>
      <c r="Z316" s="15">
        <v>12611</v>
      </c>
      <c r="AA316" s="15">
        <v>3550</v>
      </c>
      <c r="AB316" s="15">
        <v>14983</v>
      </c>
      <c r="AC316" s="15">
        <v>11712</v>
      </c>
      <c r="AD316" s="15">
        <v>3228</v>
      </c>
      <c r="AE316" s="15">
        <v>917</v>
      </c>
      <c r="AF316" s="15">
        <v>16075</v>
      </c>
      <c r="AG316" s="15">
        <v>12505</v>
      </c>
      <c r="AH316" s="15">
        <v>3527</v>
      </c>
      <c r="AI316" s="15">
        <v>14857</v>
      </c>
      <c r="AJ316" s="15">
        <v>11609</v>
      </c>
      <c r="AK316" s="15">
        <v>3205</v>
      </c>
      <c r="AL316" s="15">
        <v>8</v>
      </c>
      <c r="AM316" s="15">
        <v>129</v>
      </c>
      <c r="AN316" s="15">
        <v>106</v>
      </c>
      <c r="AO316" s="15">
        <v>23</v>
      </c>
      <c r="AP316" s="15">
        <v>126</v>
      </c>
      <c r="AQ316" s="15">
        <v>103</v>
      </c>
      <c r="AR316" s="15">
        <v>23</v>
      </c>
      <c r="AS316" s="15">
        <v>0</v>
      </c>
      <c r="AT316" s="15">
        <v>0</v>
      </c>
      <c r="AU316" s="15">
        <v>0</v>
      </c>
      <c r="AV316" s="15">
        <v>0</v>
      </c>
      <c r="AW316" s="15">
        <v>0</v>
      </c>
      <c r="AX316" s="15">
        <v>0</v>
      </c>
      <c r="AY316" s="15">
        <v>0</v>
      </c>
    </row>
    <row r="317" spans="1:51">
      <c r="A317" s="1">
        <v>3367</v>
      </c>
      <c r="B317" s="1" t="s">
        <v>270</v>
      </c>
      <c r="C317" s="1">
        <v>1</v>
      </c>
      <c r="D317" s="1" t="s">
        <v>208</v>
      </c>
      <c r="E317" s="1" t="s">
        <v>882</v>
      </c>
      <c r="F317" s="1">
        <v>5</v>
      </c>
      <c r="G317" s="1" t="s">
        <v>272</v>
      </c>
      <c r="H317" s="1">
        <v>0</v>
      </c>
      <c r="I317" s="1" t="s">
        <v>883</v>
      </c>
      <c r="J317" s="15">
        <v>9</v>
      </c>
      <c r="K317" s="15">
        <v>181</v>
      </c>
      <c r="L317" s="15">
        <v>131</v>
      </c>
      <c r="M317" s="15">
        <v>50</v>
      </c>
      <c r="N317" s="15">
        <v>161</v>
      </c>
      <c r="O317" s="15">
        <v>112</v>
      </c>
      <c r="P317" s="15">
        <v>49</v>
      </c>
      <c r="Q317" s="15">
        <v>0</v>
      </c>
      <c r="R317" s="15">
        <v>0</v>
      </c>
      <c r="S317" s="15">
        <v>0</v>
      </c>
      <c r="T317" s="15">
        <v>0</v>
      </c>
      <c r="U317" s="15">
        <v>0</v>
      </c>
      <c r="V317" s="15">
        <v>0</v>
      </c>
      <c r="W317" s="15">
        <v>0</v>
      </c>
      <c r="X317" s="15">
        <v>9</v>
      </c>
      <c r="Y317" s="15">
        <v>181</v>
      </c>
      <c r="Z317" s="15">
        <v>131</v>
      </c>
      <c r="AA317" s="15">
        <v>50</v>
      </c>
      <c r="AB317" s="15">
        <v>161</v>
      </c>
      <c r="AC317" s="15">
        <v>112</v>
      </c>
      <c r="AD317" s="15">
        <v>49</v>
      </c>
      <c r="AE317" s="15">
        <v>9</v>
      </c>
      <c r="AF317" s="15">
        <v>181</v>
      </c>
      <c r="AG317" s="15">
        <v>131</v>
      </c>
      <c r="AH317" s="15">
        <v>50</v>
      </c>
      <c r="AI317" s="15">
        <v>161</v>
      </c>
      <c r="AJ317" s="15">
        <v>112</v>
      </c>
      <c r="AK317" s="15">
        <v>49</v>
      </c>
      <c r="AL317" s="15">
        <v>0</v>
      </c>
      <c r="AM317" s="15">
        <v>0</v>
      </c>
      <c r="AN317" s="15">
        <v>0</v>
      </c>
      <c r="AO317" s="15">
        <v>0</v>
      </c>
      <c r="AP317" s="15">
        <v>0</v>
      </c>
      <c r="AQ317" s="15">
        <v>0</v>
      </c>
      <c r="AR317" s="15">
        <v>0</v>
      </c>
      <c r="AS317" s="15">
        <v>0</v>
      </c>
      <c r="AT317" s="15">
        <v>0</v>
      </c>
      <c r="AU317" s="15">
        <v>0</v>
      </c>
      <c r="AV317" s="15">
        <v>0</v>
      </c>
      <c r="AW317" s="15">
        <v>0</v>
      </c>
      <c r="AX317" s="15">
        <v>0</v>
      </c>
      <c r="AY317" s="15">
        <v>0</v>
      </c>
    </row>
    <row r="318" spans="1:51">
      <c r="A318" s="1">
        <v>3378</v>
      </c>
      <c r="B318" s="1" t="s">
        <v>270</v>
      </c>
      <c r="C318" s="1">
        <v>1</v>
      </c>
      <c r="D318" s="1" t="s">
        <v>208</v>
      </c>
      <c r="E318" s="1" t="s">
        <v>884</v>
      </c>
      <c r="F318" s="1">
        <v>5</v>
      </c>
      <c r="G318" s="1" t="s">
        <v>272</v>
      </c>
      <c r="H318" s="1">
        <v>0</v>
      </c>
      <c r="I318" s="1" t="s">
        <v>885</v>
      </c>
      <c r="J318" s="15">
        <v>753</v>
      </c>
      <c r="K318" s="15">
        <v>13229</v>
      </c>
      <c r="L318" s="15">
        <v>10653</v>
      </c>
      <c r="M318" s="15">
        <v>2533</v>
      </c>
      <c r="N318" s="15">
        <v>12254</v>
      </c>
      <c r="O318" s="15">
        <v>9903</v>
      </c>
      <c r="P318" s="15">
        <v>2308</v>
      </c>
      <c r="Q318" s="15">
        <v>27</v>
      </c>
      <c r="R318" s="15">
        <v>43</v>
      </c>
      <c r="S318" s="15">
        <v>32</v>
      </c>
      <c r="T318" s="15">
        <v>11</v>
      </c>
      <c r="U318" s="15">
        <v>9</v>
      </c>
      <c r="V318" s="15">
        <v>3</v>
      </c>
      <c r="W318" s="15">
        <v>6</v>
      </c>
      <c r="X318" s="15">
        <v>726</v>
      </c>
      <c r="Y318" s="15">
        <v>13186</v>
      </c>
      <c r="Z318" s="15">
        <v>10621</v>
      </c>
      <c r="AA318" s="15">
        <v>2522</v>
      </c>
      <c r="AB318" s="15">
        <v>12245</v>
      </c>
      <c r="AC318" s="15">
        <v>9900</v>
      </c>
      <c r="AD318" s="15">
        <v>2302</v>
      </c>
      <c r="AE318" s="15">
        <v>721</v>
      </c>
      <c r="AF318" s="15">
        <v>13122</v>
      </c>
      <c r="AG318" s="15">
        <v>10570</v>
      </c>
      <c r="AH318" s="15">
        <v>2509</v>
      </c>
      <c r="AI318" s="15">
        <v>12183</v>
      </c>
      <c r="AJ318" s="15">
        <v>9851</v>
      </c>
      <c r="AK318" s="15">
        <v>2289</v>
      </c>
      <c r="AL318" s="15">
        <v>5</v>
      </c>
      <c r="AM318" s="15">
        <v>64</v>
      </c>
      <c r="AN318" s="15">
        <v>51</v>
      </c>
      <c r="AO318" s="15">
        <v>13</v>
      </c>
      <c r="AP318" s="15">
        <v>62</v>
      </c>
      <c r="AQ318" s="15">
        <v>49</v>
      </c>
      <c r="AR318" s="15">
        <v>13</v>
      </c>
      <c r="AS318" s="15">
        <v>0</v>
      </c>
      <c r="AT318" s="15">
        <v>0</v>
      </c>
      <c r="AU318" s="15">
        <v>0</v>
      </c>
      <c r="AV318" s="15">
        <v>0</v>
      </c>
      <c r="AW318" s="15">
        <v>0</v>
      </c>
      <c r="AX318" s="15">
        <v>0</v>
      </c>
      <c r="AY318" s="15">
        <v>0</v>
      </c>
    </row>
    <row r="319" spans="1:51">
      <c r="A319" s="1">
        <v>3389</v>
      </c>
      <c r="B319" s="1" t="s">
        <v>270</v>
      </c>
      <c r="C319" s="1">
        <v>1</v>
      </c>
      <c r="D319" s="1" t="s">
        <v>208</v>
      </c>
      <c r="E319" s="1" t="s">
        <v>886</v>
      </c>
      <c r="F319" s="1">
        <v>5</v>
      </c>
      <c r="G319" s="1" t="s">
        <v>272</v>
      </c>
      <c r="H319" s="1">
        <v>0</v>
      </c>
      <c r="I319" s="1" t="s">
        <v>887</v>
      </c>
      <c r="J319" s="15">
        <v>193</v>
      </c>
      <c r="K319" s="15">
        <v>2841</v>
      </c>
      <c r="L319" s="15">
        <v>1862</v>
      </c>
      <c r="M319" s="15">
        <v>979</v>
      </c>
      <c r="N319" s="15">
        <v>2577</v>
      </c>
      <c r="O319" s="15">
        <v>1700</v>
      </c>
      <c r="P319" s="15">
        <v>877</v>
      </c>
      <c r="Q319" s="15">
        <v>3</v>
      </c>
      <c r="R319" s="15">
        <v>4</v>
      </c>
      <c r="S319" s="15">
        <v>3</v>
      </c>
      <c r="T319" s="15">
        <v>1</v>
      </c>
      <c r="U319" s="15">
        <v>0</v>
      </c>
      <c r="V319" s="15">
        <v>0</v>
      </c>
      <c r="W319" s="15">
        <v>0</v>
      </c>
      <c r="X319" s="15">
        <v>190</v>
      </c>
      <c r="Y319" s="15">
        <v>2837</v>
      </c>
      <c r="Z319" s="15">
        <v>1859</v>
      </c>
      <c r="AA319" s="15">
        <v>978</v>
      </c>
      <c r="AB319" s="15">
        <v>2577</v>
      </c>
      <c r="AC319" s="15">
        <v>1700</v>
      </c>
      <c r="AD319" s="15">
        <v>877</v>
      </c>
      <c r="AE319" s="15">
        <v>187</v>
      </c>
      <c r="AF319" s="15">
        <v>2772</v>
      </c>
      <c r="AG319" s="15">
        <v>1804</v>
      </c>
      <c r="AH319" s="15">
        <v>968</v>
      </c>
      <c r="AI319" s="15">
        <v>2513</v>
      </c>
      <c r="AJ319" s="15">
        <v>1646</v>
      </c>
      <c r="AK319" s="15">
        <v>867</v>
      </c>
      <c r="AL319" s="15">
        <v>3</v>
      </c>
      <c r="AM319" s="15">
        <v>65</v>
      </c>
      <c r="AN319" s="15">
        <v>55</v>
      </c>
      <c r="AO319" s="15">
        <v>10</v>
      </c>
      <c r="AP319" s="15">
        <v>64</v>
      </c>
      <c r="AQ319" s="15">
        <v>54</v>
      </c>
      <c r="AR319" s="15">
        <v>10</v>
      </c>
      <c r="AS319" s="15">
        <v>0</v>
      </c>
      <c r="AT319" s="15">
        <v>0</v>
      </c>
      <c r="AU319" s="15">
        <v>0</v>
      </c>
      <c r="AV319" s="15">
        <v>0</v>
      </c>
      <c r="AW319" s="15">
        <v>0</v>
      </c>
      <c r="AX319" s="15">
        <v>0</v>
      </c>
      <c r="AY319" s="15">
        <v>0</v>
      </c>
    </row>
    <row r="320" spans="1:51">
      <c r="A320" s="1">
        <v>3400</v>
      </c>
      <c r="B320" s="1" t="s">
        <v>270</v>
      </c>
      <c r="C320" s="1">
        <v>1</v>
      </c>
      <c r="D320" s="1" t="s">
        <v>208</v>
      </c>
      <c r="E320" s="1" t="s">
        <v>888</v>
      </c>
      <c r="F320" s="1">
        <v>6</v>
      </c>
      <c r="G320" s="1" t="s">
        <v>272</v>
      </c>
      <c r="H320" s="1">
        <v>0</v>
      </c>
      <c r="I320" s="1" t="s">
        <v>889</v>
      </c>
      <c r="J320" s="15">
        <v>135</v>
      </c>
      <c r="K320" s="15">
        <v>2470</v>
      </c>
      <c r="L320" s="15">
        <v>1634</v>
      </c>
      <c r="M320" s="15">
        <v>836</v>
      </c>
      <c r="N320" s="15">
        <v>2244</v>
      </c>
      <c r="O320" s="15">
        <v>1501</v>
      </c>
      <c r="P320" s="15">
        <v>743</v>
      </c>
      <c r="Q320" s="15">
        <v>1</v>
      </c>
      <c r="R320" s="15">
        <v>1</v>
      </c>
      <c r="S320" s="15">
        <v>1</v>
      </c>
      <c r="T320" s="15">
        <v>0</v>
      </c>
      <c r="U320" s="15">
        <v>0</v>
      </c>
      <c r="V320" s="15">
        <v>0</v>
      </c>
      <c r="W320" s="15">
        <v>0</v>
      </c>
      <c r="X320" s="15">
        <v>134</v>
      </c>
      <c r="Y320" s="15">
        <v>2469</v>
      </c>
      <c r="Z320" s="15">
        <v>1633</v>
      </c>
      <c r="AA320" s="15">
        <v>836</v>
      </c>
      <c r="AB320" s="15">
        <v>2244</v>
      </c>
      <c r="AC320" s="15">
        <v>1501</v>
      </c>
      <c r="AD320" s="15">
        <v>743</v>
      </c>
      <c r="AE320" s="15">
        <v>133</v>
      </c>
      <c r="AF320" s="15">
        <v>2407</v>
      </c>
      <c r="AG320" s="15">
        <v>1580</v>
      </c>
      <c r="AH320" s="15">
        <v>827</v>
      </c>
      <c r="AI320" s="15">
        <v>2183</v>
      </c>
      <c r="AJ320" s="15">
        <v>1449</v>
      </c>
      <c r="AK320" s="15">
        <v>734</v>
      </c>
      <c r="AL320" s="15">
        <v>1</v>
      </c>
      <c r="AM320" s="15">
        <v>62</v>
      </c>
      <c r="AN320" s="15">
        <v>53</v>
      </c>
      <c r="AO320" s="15">
        <v>9</v>
      </c>
      <c r="AP320" s="15">
        <v>61</v>
      </c>
      <c r="AQ320" s="15">
        <v>52</v>
      </c>
      <c r="AR320" s="15">
        <v>9</v>
      </c>
      <c r="AS320" s="15">
        <v>0</v>
      </c>
      <c r="AT320" s="15">
        <v>0</v>
      </c>
      <c r="AU320" s="15">
        <v>0</v>
      </c>
      <c r="AV320" s="15">
        <v>0</v>
      </c>
      <c r="AW320" s="15">
        <v>0</v>
      </c>
      <c r="AX320" s="15">
        <v>0</v>
      </c>
      <c r="AY320" s="15">
        <v>0</v>
      </c>
    </row>
    <row r="321" spans="1:51">
      <c r="A321" s="1">
        <v>3411</v>
      </c>
      <c r="B321" s="1" t="s">
        <v>270</v>
      </c>
      <c r="C321" s="1">
        <v>1</v>
      </c>
      <c r="D321" s="1" t="s">
        <v>208</v>
      </c>
      <c r="E321" s="1" t="s">
        <v>890</v>
      </c>
      <c r="F321" s="1">
        <v>6</v>
      </c>
      <c r="G321" s="1" t="s">
        <v>272</v>
      </c>
      <c r="H321" s="1">
        <v>0</v>
      </c>
      <c r="I321" s="1" t="s">
        <v>891</v>
      </c>
      <c r="J321" s="15">
        <v>36</v>
      </c>
      <c r="K321" s="15">
        <v>133</v>
      </c>
      <c r="L321" s="15">
        <v>40</v>
      </c>
      <c r="M321" s="15">
        <v>93</v>
      </c>
      <c r="N321" s="15">
        <v>121</v>
      </c>
      <c r="O321" s="15">
        <v>33</v>
      </c>
      <c r="P321" s="15">
        <v>88</v>
      </c>
      <c r="Q321" s="15">
        <v>1</v>
      </c>
      <c r="R321" s="15">
        <v>2</v>
      </c>
      <c r="S321" s="15">
        <v>1</v>
      </c>
      <c r="T321" s="15">
        <v>1</v>
      </c>
      <c r="U321" s="15">
        <v>0</v>
      </c>
      <c r="V321" s="15">
        <v>0</v>
      </c>
      <c r="W321" s="15">
        <v>0</v>
      </c>
      <c r="X321" s="15">
        <v>35</v>
      </c>
      <c r="Y321" s="15">
        <v>131</v>
      </c>
      <c r="Z321" s="15">
        <v>39</v>
      </c>
      <c r="AA321" s="15">
        <v>92</v>
      </c>
      <c r="AB321" s="15">
        <v>121</v>
      </c>
      <c r="AC321" s="15">
        <v>33</v>
      </c>
      <c r="AD321" s="15">
        <v>88</v>
      </c>
      <c r="AE321" s="15">
        <v>33</v>
      </c>
      <c r="AF321" s="15">
        <v>128</v>
      </c>
      <c r="AG321" s="15">
        <v>37</v>
      </c>
      <c r="AH321" s="15">
        <v>91</v>
      </c>
      <c r="AI321" s="15">
        <v>118</v>
      </c>
      <c r="AJ321" s="15">
        <v>31</v>
      </c>
      <c r="AK321" s="15">
        <v>87</v>
      </c>
      <c r="AL321" s="15">
        <v>2</v>
      </c>
      <c r="AM321" s="15">
        <v>3</v>
      </c>
      <c r="AN321" s="15">
        <v>2</v>
      </c>
      <c r="AO321" s="15">
        <v>1</v>
      </c>
      <c r="AP321" s="15">
        <v>3</v>
      </c>
      <c r="AQ321" s="15">
        <v>2</v>
      </c>
      <c r="AR321" s="15">
        <v>1</v>
      </c>
      <c r="AS321" s="15">
        <v>0</v>
      </c>
      <c r="AT321" s="15">
        <v>0</v>
      </c>
      <c r="AU321" s="15">
        <v>0</v>
      </c>
      <c r="AV321" s="15">
        <v>0</v>
      </c>
      <c r="AW321" s="15">
        <v>0</v>
      </c>
      <c r="AX321" s="15">
        <v>0</v>
      </c>
      <c r="AY321" s="15">
        <v>0</v>
      </c>
    </row>
    <row r="322" spans="1:51">
      <c r="A322" s="1">
        <v>3422</v>
      </c>
      <c r="B322" s="1" t="s">
        <v>270</v>
      </c>
      <c r="C322" s="1">
        <v>1</v>
      </c>
      <c r="D322" s="1" t="s">
        <v>208</v>
      </c>
      <c r="E322" s="1" t="s">
        <v>892</v>
      </c>
      <c r="F322" s="1">
        <v>6</v>
      </c>
      <c r="G322" s="1" t="s">
        <v>272</v>
      </c>
      <c r="H322" s="1">
        <v>0</v>
      </c>
      <c r="I322" s="1" t="s">
        <v>893</v>
      </c>
      <c r="J322" s="15">
        <v>22</v>
      </c>
      <c r="K322" s="15">
        <v>238</v>
      </c>
      <c r="L322" s="15">
        <v>188</v>
      </c>
      <c r="M322" s="15">
        <v>50</v>
      </c>
      <c r="N322" s="15">
        <v>212</v>
      </c>
      <c r="O322" s="15">
        <v>166</v>
      </c>
      <c r="P322" s="15">
        <v>46</v>
      </c>
      <c r="Q322" s="15">
        <v>1</v>
      </c>
      <c r="R322" s="15">
        <v>1</v>
      </c>
      <c r="S322" s="15">
        <v>1</v>
      </c>
      <c r="T322" s="15">
        <v>0</v>
      </c>
      <c r="U322" s="15">
        <v>0</v>
      </c>
      <c r="V322" s="15">
        <v>0</v>
      </c>
      <c r="W322" s="15">
        <v>0</v>
      </c>
      <c r="X322" s="15">
        <v>21</v>
      </c>
      <c r="Y322" s="15">
        <v>237</v>
      </c>
      <c r="Z322" s="15">
        <v>187</v>
      </c>
      <c r="AA322" s="15">
        <v>50</v>
      </c>
      <c r="AB322" s="15">
        <v>212</v>
      </c>
      <c r="AC322" s="15">
        <v>166</v>
      </c>
      <c r="AD322" s="15">
        <v>46</v>
      </c>
      <c r="AE322" s="15">
        <v>21</v>
      </c>
      <c r="AF322" s="15">
        <v>237</v>
      </c>
      <c r="AG322" s="15">
        <v>187</v>
      </c>
      <c r="AH322" s="15">
        <v>50</v>
      </c>
      <c r="AI322" s="15">
        <v>212</v>
      </c>
      <c r="AJ322" s="15">
        <v>166</v>
      </c>
      <c r="AK322" s="15">
        <v>46</v>
      </c>
      <c r="AL322" s="15">
        <v>0</v>
      </c>
      <c r="AM322" s="15">
        <v>0</v>
      </c>
      <c r="AN322" s="15">
        <v>0</v>
      </c>
      <c r="AO322" s="15">
        <v>0</v>
      </c>
      <c r="AP322" s="15">
        <v>0</v>
      </c>
      <c r="AQ322" s="15">
        <v>0</v>
      </c>
      <c r="AR322" s="15">
        <v>0</v>
      </c>
      <c r="AS322" s="15">
        <v>0</v>
      </c>
      <c r="AT322" s="15">
        <v>0</v>
      </c>
      <c r="AU322" s="15">
        <v>0</v>
      </c>
      <c r="AV322" s="15">
        <v>0</v>
      </c>
      <c r="AW322" s="15">
        <v>0</v>
      </c>
      <c r="AX322" s="15">
        <v>0</v>
      </c>
      <c r="AY322" s="15">
        <v>0</v>
      </c>
    </row>
    <row r="323" spans="1:51">
      <c r="A323" s="1">
        <v>3433</v>
      </c>
      <c r="B323" s="1" t="s">
        <v>270</v>
      </c>
      <c r="C323" s="1">
        <v>1</v>
      </c>
      <c r="D323" s="1" t="s">
        <v>208</v>
      </c>
      <c r="E323" s="1" t="s">
        <v>894</v>
      </c>
      <c r="F323" s="1">
        <v>4</v>
      </c>
      <c r="G323" s="1" t="s">
        <v>272</v>
      </c>
      <c r="H323" s="1">
        <v>0</v>
      </c>
      <c r="I323" s="1" t="s">
        <v>895</v>
      </c>
      <c r="J323" s="15">
        <v>130</v>
      </c>
      <c r="K323" s="15">
        <v>580</v>
      </c>
      <c r="L323" s="15">
        <v>365</v>
      </c>
      <c r="M323" s="15">
        <v>202</v>
      </c>
      <c r="N323" s="15">
        <v>450</v>
      </c>
      <c r="O323" s="15">
        <v>261</v>
      </c>
      <c r="P323" s="15">
        <v>177</v>
      </c>
      <c r="Q323" s="15">
        <v>11</v>
      </c>
      <c r="R323" s="15">
        <v>16</v>
      </c>
      <c r="S323" s="15">
        <v>10</v>
      </c>
      <c r="T323" s="15">
        <v>4</v>
      </c>
      <c r="U323" s="15">
        <v>5</v>
      </c>
      <c r="V323" s="15">
        <v>2</v>
      </c>
      <c r="W323" s="15">
        <v>2</v>
      </c>
      <c r="X323" s="15">
        <v>119</v>
      </c>
      <c r="Y323" s="15">
        <v>564</v>
      </c>
      <c r="Z323" s="15">
        <v>355</v>
      </c>
      <c r="AA323" s="15">
        <v>198</v>
      </c>
      <c r="AB323" s="15">
        <v>445</v>
      </c>
      <c r="AC323" s="15">
        <v>259</v>
      </c>
      <c r="AD323" s="15">
        <v>175</v>
      </c>
      <c r="AE323" s="15">
        <v>118</v>
      </c>
      <c r="AF323" s="15">
        <v>549</v>
      </c>
      <c r="AG323" s="15">
        <v>343</v>
      </c>
      <c r="AH323" s="15">
        <v>195</v>
      </c>
      <c r="AI323" s="15">
        <v>430</v>
      </c>
      <c r="AJ323" s="15">
        <v>247</v>
      </c>
      <c r="AK323" s="15">
        <v>172</v>
      </c>
      <c r="AL323" s="15">
        <v>1</v>
      </c>
      <c r="AM323" s="15">
        <v>15</v>
      </c>
      <c r="AN323" s="15">
        <v>12</v>
      </c>
      <c r="AO323" s="15">
        <v>3</v>
      </c>
      <c r="AP323" s="15">
        <v>15</v>
      </c>
      <c r="AQ323" s="15">
        <v>12</v>
      </c>
      <c r="AR323" s="15">
        <v>3</v>
      </c>
      <c r="AS323" s="15">
        <v>0</v>
      </c>
      <c r="AT323" s="15">
        <v>0</v>
      </c>
      <c r="AU323" s="15">
        <v>0</v>
      </c>
      <c r="AV323" s="15">
        <v>0</v>
      </c>
      <c r="AW323" s="15">
        <v>0</v>
      </c>
      <c r="AX323" s="15">
        <v>0</v>
      </c>
      <c r="AY323" s="15">
        <v>0</v>
      </c>
    </row>
    <row r="324" spans="1:51">
      <c r="A324" s="1">
        <v>3444</v>
      </c>
      <c r="B324" s="1" t="s">
        <v>270</v>
      </c>
      <c r="C324" s="1">
        <v>1</v>
      </c>
      <c r="D324" s="1" t="s">
        <v>208</v>
      </c>
      <c r="E324" s="1" t="s">
        <v>896</v>
      </c>
      <c r="F324" s="1">
        <v>5</v>
      </c>
      <c r="G324" s="1" t="s">
        <v>272</v>
      </c>
      <c r="H324" s="1">
        <v>0</v>
      </c>
      <c r="I324" s="1" t="s">
        <v>897</v>
      </c>
      <c r="J324" s="15">
        <v>0</v>
      </c>
      <c r="K324" s="15">
        <v>0</v>
      </c>
      <c r="L324" s="15">
        <v>0</v>
      </c>
      <c r="M324" s="15">
        <v>0</v>
      </c>
      <c r="N324" s="15">
        <v>0</v>
      </c>
      <c r="O324" s="15">
        <v>0</v>
      </c>
      <c r="P324" s="15">
        <v>0</v>
      </c>
      <c r="Q324" s="15">
        <v>0</v>
      </c>
      <c r="R324" s="15">
        <v>0</v>
      </c>
      <c r="S324" s="15">
        <v>0</v>
      </c>
      <c r="T324" s="15">
        <v>0</v>
      </c>
      <c r="U324" s="15">
        <v>0</v>
      </c>
      <c r="V324" s="15">
        <v>0</v>
      </c>
      <c r="W324" s="15">
        <v>0</v>
      </c>
      <c r="X324" s="15">
        <v>0</v>
      </c>
      <c r="Y324" s="15">
        <v>0</v>
      </c>
      <c r="Z324" s="15">
        <v>0</v>
      </c>
      <c r="AA324" s="15">
        <v>0</v>
      </c>
      <c r="AB324" s="15">
        <v>0</v>
      </c>
      <c r="AC324" s="15">
        <v>0</v>
      </c>
      <c r="AD324" s="15">
        <v>0</v>
      </c>
      <c r="AE324" s="15">
        <v>0</v>
      </c>
      <c r="AF324" s="15">
        <v>0</v>
      </c>
      <c r="AG324" s="15">
        <v>0</v>
      </c>
      <c r="AH324" s="15">
        <v>0</v>
      </c>
      <c r="AI324" s="15">
        <v>0</v>
      </c>
      <c r="AJ324" s="15">
        <v>0</v>
      </c>
      <c r="AK324" s="15">
        <v>0</v>
      </c>
      <c r="AL324" s="15">
        <v>0</v>
      </c>
      <c r="AM324" s="15">
        <v>0</v>
      </c>
      <c r="AN324" s="15">
        <v>0</v>
      </c>
      <c r="AO324" s="15">
        <v>0</v>
      </c>
      <c r="AP324" s="15">
        <v>0</v>
      </c>
      <c r="AQ324" s="15">
        <v>0</v>
      </c>
      <c r="AR324" s="15">
        <v>0</v>
      </c>
      <c r="AS324" s="15">
        <v>0</v>
      </c>
      <c r="AT324" s="15">
        <v>0</v>
      </c>
      <c r="AU324" s="15">
        <v>0</v>
      </c>
      <c r="AV324" s="15">
        <v>0</v>
      </c>
      <c r="AW324" s="15">
        <v>0</v>
      </c>
      <c r="AX324" s="15">
        <v>0</v>
      </c>
      <c r="AY324" s="15">
        <v>0</v>
      </c>
    </row>
    <row r="325" spans="1:51">
      <c r="A325" s="1">
        <v>3455</v>
      </c>
      <c r="B325" s="1" t="s">
        <v>270</v>
      </c>
      <c r="C325" s="1">
        <v>1</v>
      </c>
      <c r="D325" s="1" t="s">
        <v>208</v>
      </c>
      <c r="E325" s="1" t="s">
        <v>898</v>
      </c>
      <c r="F325" s="1">
        <v>5</v>
      </c>
      <c r="G325" s="1" t="s">
        <v>272</v>
      </c>
      <c r="H325" s="1">
        <v>0</v>
      </c>
      <c r="I325" s="1" t="s">
        <v>899</v>
      </c>
      <c r="J325" s="15">
        <v>130</v>
      </c>
      <c r="K325" s="15">
        <v>580</v>
      </c>
      <c r="L325" s="15">
        <v>365</v>
      </c>
      <c r="M325" s="15">
        <v>202</v>
      </c>
      <c r="N325" s="15">
        <v>450</v>
      </c>
      <c r="O325" s="15">
        <v>261</v>
      </c>
      <c r="P325" s="15">
        <v>177</v>
      </c>
      <c r="Q325" s="15">
        <v>11</v>
      </c>
      <c r="R325" s="15">
        <v>16</v>
      </c>
      <c r="S325" s="15">
        <v>10</v>
      </c>
      <c r="T325" s="15">
        <v>4</v>
      </c>
      <c r="U325" s="15">
        <v>5</v>
      </c>
      <c r="V325" s="15">
        <v>2</v>
      </c>
      <c r="W325" s="15">
        <v>2</v>
      </c>
      <c r="X325" s="15">
        <v>119</v>
      </c>
      <c r="Y325" s="15">
        <v>564</v>
      </c>
      <c r="Z325" s="15">
        <v>355</v>
      </c>
      <c r="AA325" s="15">
        <v>198</v>
      </c>
      <c r="AB325" s="15">
        <v>445</v>
      </c>
      <c r="AC325" s="15">
        <v>259</v>
      </c>
      <c r="AD325" s="15">
        <v>175</v>
      </c>
      <c r="AE325" s="15">
        <v>118</v>
      </c>
      <c r="AF325" s="15">
        <v>549</v>
      </c>
      <c r="AG325" s="15">
        <v>343</v>
      </c>
      <c r="AH325" s="15">
        <v>195</v>
      </c>
      <c r="AI325" s="15">
        <v>430</v>
      </c>
      <c r="AJ325" s="15">
        <v>247</v>
      </c>
      <c r="AK325" s="15">
        <v>172</v>
      </c>
      <c r="AL325" s="15">
        <v>1</v>
      </c>
      <c r="AM325" s="15">
        <v>15</v>
      </c>
      <c r="AN325" s="15">
        <v>12</v>
      </c>
      <c r="AO325" s="15">
        <v>3</v>
      </c>
      <c r="AP325" s="15">
        <v>15</v>
      </c>
      <c r="AQ325" s="15">
        <v>12</v>
      </c>
      <c r="AR325" s="15">
        <v>3</v>
      </c>
      <c r="AS325" s="15">
        <v>0</v>
      </c>
      <c r="AT325" s="15">
        <v>0</v>
      </c>
      <c r="AU325" s="15">
        <v>0</v>
      </c>
      <c r="AV325" s="15">
        <v>0</v>
      </c>
      <c r="AW325" s="15">
        <v>0</v>
      </c>
      <c r="AX325" s="15">
        <v>0</v>
      </c>
      <c r="AY325" s="15">
        <v>0</v>
      </c>
    </row>
    <row r="326" spans="1:51">
      <c r="A326" s="1">
        <v>3466</v>
      </c>
      <c r="B326" s="1" t="s">
        <v>270</v>
      </c>
      <c r="C326" s="1">
        <v>1</v>
      </c>
      <c r="D326" s="1" t="s">
        <v>208</v>
      </c>
      <c r="E326" s="1" t="s">
        <v>900</v>
      </c>
      <c r="F326" s="1">
        <v>2</v>
      </c>
      <c r="G326" s="1" t="s">
        <v>272</v>
      </c>
      <c r="H326" s="1">
        <v>0</v>
      </c>
      <c r="I326" s="1" t="s">
        <v>901</v>
      </c>
      <c r="J326" s="15">
        <v>5316</v>
      </c>
      <c r="K326" s="15">
        <v>130719</v>
      </c>
      <c r="L326" s="15">
        <v>104950</v>
      </c>
      <c r="M326" s="15">
        <v>25498</v>
      </c>
      <c r="N326" s="15">
        <v>122806</v>
      </c>
      <c r="O326" s="15">
        <v>99137</v>
      </c>
      <c r="P326" s="15">
        <v>23401</v>
      </c>
      <c r="Q326" s="15">
        <v>440</v>
      </c>
      <c r="R326" s="15">
        <v>1073</v>
      </c>
      <c r="S326" s="15">
        <v>807</v>
      </c>
      <c r="T326" s="15">
        <v>259</v>
      </c>
      <c r="U326" s="15">
        <v>449</v>
      </c>
      <c r="V326" s="15">
        <v>351</v>
      </c>
      <c r="W326" s="15">
        <v>94</v>
      </c>
      <c r="X326" s="15">
        <v>4856</v>
      </c>
      <c r="Y326" s="15">
        <v>129531</v>
      </c>
      <c r="Z326" s="15">
        <v>104089</v>
      </c>
      <c r="AA326" s="15">
        <v>25178</v>
      </c>
      <c r="AB326" s="15">
        <v>122272</v>
      </c>
      <c r="AC326" s="15">
        <v>98757</v>
      </c>
      <c r="AD326" s="15">
        <v>23251</v>
      </c>
      <c r="AE326" s="15">
        <v>4775</v>
      </c>
      <c r="AF326" s="15">
        <v>128368</v>
      </c>
      <c r="AG326" s="15">
        <v>103123</v>
      </c>
      <c r="AH326" s="15">
        <v>24981</v>
      </c>
      <c r="AI326" s="15">
        <v>121177</v>
      </c>
      <c r="AJ326" s="15">
        <v>97849</v>
      </c>
      <c r="AK326" s="15">
        <v>23064</v>
      </c>
      <c r="AL326" s="15">
        <v>81</v>
      </c>
      <c r="AM326" s="15">
        <v>1163</v>
      </c>
      <c r="AN326" s="15">
        <v>966</v>
      </c>
      <c r="AO326" s="15">
        <v>197</v>
      </c>
      <c r="AP326" s="15">
        <v>1095</v>
      </c>
      <c r="AQ326" s="15">
        <v>908</v>
      </c>
      <c r="AR326" s="15">
        <v>187</v>
      </c>
      <c r="AS326" s="15">
        <v>20</v>
      </c>
      <c r="AT326" s="15">
        <v>115</v>
      </c>
      <c r="AU326" s="15">
        <v>54</v>
      </c>
      <c r="AV326" s="15">
        <v>61</v>
      </c>
      <c r="AW326" s="15">
        <v>85</v>
      </c>
      <c r="AX326" s="15">
        <v>29</v>
      </c>
      <c r="AY326" s="15">
        <v>56</v>
      </c>
    </row>
    <row r="327" spans="1:51">
      <c r="A327" s="1">
        <v>3477</v>
      </c>
      <c r="B327" s="1" t="s">
        <v>270</v>
      </c>
      <c r="C327" s="1">
        <v>1</v>
      </c>
      <c r="D327" s="1" t="s">
        <v>208</v>
      </c>
      <c r="E327" s="1" t="s">
        <v>902</v>
      </c>
      <c r="F327" s="1">
        <v>4</v>
      </c>
      <c r="G327" s="1" t="s">
        <v>272</v>
      </c>
      <c r="H327" s="1">
        <v>0</v>
      </c>
      <c r="I327" s="1" t="s">
        <v>903</v>
      </c>
      <c r="J327" s="15">
        <v>161</v>
      </c>
      <c r="K327" s="15">
        <v>8228</v>
      </c>
      <c r="L327" s="15">
        <v>7346</v>
      </c>
      <c r="M327" s="15">
        <v>882</v>
      </c>
      <c r="N327" s="15">
        <v>8147</v>
      </c>
      <c r="O327" s="15">
        <v>7265</v>
      </c>
      <c r="P327" s="15">
        <v>882</v>
      </c>
      <c r="Q327" s="15">
        <v>0</v>
      </c>
      <c r="R327" s="15">
        <v>0</v>
      </c>
      <c r="S327" s="15">
        <v>0</v>
      </c>
      <c r="T327" s="15">
        <v>0</v>
      </c>
      <c r="U327" s="15">
        <v>0</v>
      </c>
      <c r="V327" s="15">
        <v>0</v>
      </c>
      <c r="W327" s="15">
        <v>0</v>
      </c>
      <c r="X327" s="15">
        <v>161</v>
      </c>
      <c r="Y327" s="15">
        <v>8228</v>
      </c>
      <c r="Z327" s="15">
        <v>7346</v>
      </c>
      <c r="AA327" s="15">
        <v>882</v>
      </c>
      <c r="AB327" s="15">
        <v>8147</v>
      </c>
      <c r="AC327" s="15">
        <v>7265</v>
      </c>
      <c r="AD327" s="15">
        <v>882</v>
      </c>
      <c r="AE327" s="15">
        <v>156</v>
      </c>
      <c r="AF327" s="15">
        <v>8170</v>
      </c>
      <c r="AG327" s="15">
        <v>7297</v>
      </c>
      <c r="AH327" s="15">
        <v>873</v>
      </c>
      <c r="AI327" s="15">
        <v>8101</v>
      </c>
      <c r="AJ327" s="15">
        <v>7228</v>
      </c>
      <c r="AK327" s="15">
        <v>873</v>
      </c>
      <c r="AL327" s="15">
        <v>5</v>
      </c>
      <c r="AM327" s="15">
        <v>58</v>
      </c>
      <c r="AN327" s="15">
        <v>49</v>
      </c>
      <c r="AO327" s="15">
        <v>9</v>
      </c>
      <c r="AP327" s="15">
        <v>46</v>
      </c>
      <c r="AQ327" s="15">
        <v>37</v>
      </c>
      <c r="AR327" s="15">
        <v>9</v>
      </c>
      <c r="AS327" s="15">
        <v>0</v>
      </c>
      <c r="AT327" s="15">
        <v>0</v>
      </c>
      <c r="AU327" s="15">
        <v>0</v>
      </c>
      <c r="AV327" s="15">
        <v>0</v>
      </c>
      <c r="AW327" s="15">
        <v>0</v>
      </c>
      <c r="AX327" s="15">
        <v>0</v>
      </c>
      <c r="AY327" s="15">
        <v>0</v>
      </c>
    </row>
    <row r="328" spans="1:51">
      <c r="A328" s="1">
        <v>3488</v>
      </c>
      <c r="B328" s="1" t="s">
        <v>270</v>
      </c>
      <c r="C328" s="1">
        <v>1</v>
      </c>
      <c r="D328" s="1" t="s">
        <v>208</v>
      </c>
      <c r="E328" s="1" t="s">
        <v>904</v>
      </c>
      <c r="F328" s="1">
        <v>5</v>
      </c>
      <c r="G328" s="1" t="s">
        <v>272</v>
      </c>
      <c r="H328" s="1">
        <v>0</v>
      </c>
      <c r="I328" s="1" t="s">
        <v>905</v>
      </c>
      <c r="J328" s="15">
        <v>1</v>
      </c>
      <c r="K328" s="15">
        <v>138</v>
      </c>
      <c r="L328" s="15">
        <v>138</v>
      </c>
      <c r="M328" s="15">
        <v>0</v>
      </c>
      <c r="N328" s="15">
        <v>138</v>
      </c>
      <c r="O328" s="15">
        <v>138</v>
      </c>
      <c r="P328" s="15">
        <v>0</v>
      </c>
      <c r="Q328" s="15">
        <v>0</v>
      </c>
      <c r="R328" s="15">
        <v>0</v>
      </c>
      <c r="S328" s="15">
        <v>0</v>
      </c>
      <c r="T328" s="15">
        <v>0</v>
      </c>
      <c r="U328" s="15">
        <v>0</v>
      </c>
      <c r="V328" s="15">
        <v>0</v>
      </c>
      <c r="W328" s="15">
        <v>0</v>
      </c>
      <c r="X328" s="15">
        <v>1</v>
      </c>
      <c r="Y328" s="15">
        <v>138</v>
      </c>
      <c r="Z328" s="15">
        <v>138</v>
      </c>
      <c r="AA328" s="15">
        <v>0</v>
      </c>
      <c r="AB328" s="15">
        <v>138</v>
      </c>
      <c r="AC328" s="15">
        <v>138</v>
      </c>
      <c r="AD328" s="15">
        <v>0</v>
      </c>
      <c r="AE328" s="15">
        <v>1</v>
      </c>
      <c r="AF328" s="15">
        <v>138</v>
      </c>
      <c r="AG328" s="15">
        <v>138</v>
      </c>
      <c r="AH328" s="15">
        <v>0</v>
      </c>
      <c r="AI328" s="15">
        <v>138</v>
      </c>
      <c r="AJ328" s="15">
        <v>138</v>
      </c>
      <c r="AK328" s="15">
        <v>0</v>
      </c>
      <c r="AL328" s="15">
        <v>0</v>
      </c>
      <c r="AM328" s="15">
        <v>0</v>
      </c>
      <c r="AN328" s="15">
        <v>0</v>
      </c>
      <c r="AO328" s="15">
        <v>0</v>
      </c>
      <c r="AP328" s="15">
        <v>0</v>
      </c>
      <c r="AQ328" s="15">
        <v>0</v>
      </c>
      <c r="AR328" s="15">
        <v>0</v>
      </c>
      <c r="AS328" s="15">
        <v>0</v>
      </c>
      <c r="AT328" s="15">
        <v>0</v>
      </c>
      <c r="AU328" s="15">
        <v>0</v>
      </c>
      <c r="AV328" s="15">
        <v>0</v>
      </c>
      <c r="AW328" s="15">
        <v>0</v>
      </c>
      <c r="AX328" s="15">
        <v>0</v>
      </c>
      <c r="AY328" s="15">
        <v>0</v>
      </c>
    </row>
    <row r="329" spans="1:51">
      <c r="A329" s="1">
        <v>3499</v>
      </c>
      <c r="B329" s="1" t="s">
        <v>270</v>
      </c>
      <c r="C329" s="1">
        <v>1</v>
      </c>
      <c r="D329" s="1" t="s">
        <v>208</v>
      </c>
      <c r="E329" s="1" t="s">
        <v>906</v>
      </c>
      <c r="F329" s="1">
        <v>5</v>
      </c>
      <c r="G329" s="1" t="s">
        <v>272</v>
      </c>
      <c r="H329" s="1">
        <v>0</v>
      </c>
      <c r="I329" s="1" t="s">
        <v>907</v>
      </c>
      <c r="J329" s="15">
        <v>160</v>
      </c>
      <c r="K329" s="15">
        <v>8090</v>
      </c>
      <c r="L329" s="15">
        <v>7208</v>
      </c>
      <c r="M329" s="15">
        <v>882</v>
      </c>
      <c r="N329" s="15">
        <v>8009</v>
      </c>
      <c r="O329" s="15">
        <v>7127</v>
      </c>
      <c r="P329" s="15">
        <v>882</v>
      </c>
      <c r="Q329" s="15">
        <v>0</v>
      </c>
      <c r="R329" s="15">
        <v>0</v>
      </c>
      <c r="S329" s="15">
        <v>0</v>
      </c>
      <c r="T329" s="15">
        <v>0</v>
      </c>
      <c r="U329" s="15">
        <v>0</v>
      </c>
      <c r="V329" s="15">
        <v>0</v>
      </c>
      <c r="W329" s="15">
        <v>0</v>
      </c>
      <c r="X329" s="15">
        <v>160</v>
      </c>
      <c r="Y329" s="15">
        <v>8090</v>
      </c>
      <c r="Z329" s="15">
        <v>7208</v>
      </c>
      <c r="AA329" s="15">
        <v>882</v>
      </c>
      <c r="AB329" s="15">
        <v>8009</v>
      </c>
      <c r="AC329" s="15">
        <v>7127</v>
      </c>
      <c r="AD329" s="15">
        <v>882</v>
      </c>
      <c r="AE329" s="15">
        <v>155</v>
      </c>
      <c r="AF329" s="15">
        <v>8032</v>
      </c>
      <c r="AG329" s="15">
        <v>7159</v>
      </c>
      <c r="AH329" s="15">
        <v>873</v>
      </c>
      <c r="AI329" s="15">
        <v>7963</v>
      </c>
      <c r="AJ329" s="15">
        <v>7090</v>
      </c>
      <c r="AK329" s="15">
        <v>873</v>
      </c>
      <c r="AL329" s="15">
        <v>5</v>
      </c>
      <c r="AM329" s="15">
        <v>58</v>
      </c>
      <c r="AN329" s="15">
        <v>49</v>
      </c>
      <c r="AO329" s="15">
        <v>9</v>
      </c>
      <c r="AP329" s="15">
        <v>46</v>
      </c>
      <c r="AQ329" s="15">
        <v>37</v>
      </c>
      <c r="AR329" s="15">
        <v>9</v>
      </c>
      <c r="AS329" s="15">
        <v>0</v>
      </c>
      <c r="AT329" s="15">
        <v>0</v>
      </c>
      <c r="AU329" s="15">
        <v>0</v>
      </c>
      <c r="AV329" s="15">
        <v>0</v>
      </c>
      <c r="AW329" s="15">
        <v>0</v>
      </c>
      <c r="AX329" s="15">
        <v>0</v>
      </c>
      <c r="AY329" s="15">
        <v>0</v>
      </c>
    </row>
    <row r="330" spans="1:51">
      <c r="A330" s="1">
        <v>3510</v>
      </c>
      <c r="B330" s="1" t="s">
        <v>270</v>
      </c>
      <c r="C330" s="1">
        <v>1</v>
      </c>
      <c r="D330" s="1" t="s">
        <v>208</v>
      </c>
      <c r="E330" s="1" t="s">
        <v>908</v>
      </c>
      <c r="F330" s="1">
        <v>4</v>
      </c>
      <c r="G330" s="1" t="s">
        <v>272</v>
      </c>
      <c r="H330" s="1">
        <v>0</v>
      </c>
      <c r="I330" s="1" t="s">
        <v>909</v>
      </c>
      <c r="J330" s="15">
        <v>647</v>
      </c>
      <c r="K330" s="15">
        <v>17946</v>
      </c>
      <c r="L330" s="15">
        <v>16447</v>
      </c>
      <c r="M330" s="15">
        <v>1491</v>
      </c>
      <c r="N330" s="15">
        <v>16916</v>
      </c>
      <c r="O330" s="15">
        <v>15623</v>
      </c>
      <c r="P330" s="15">
        <v>1287</v>
      </c>
      <c r="Q330" s="15">
        <v>207</v>
      </c>
      <c r="R330" s="15">
        <v>323</v>
      </c>
      <c r="S330" s="15">
        <v>254</v>
      </c>
      <c r="T330" s="15">
        <v>64</v>
      </c>
      <c r="U330" s="15">
        <v>61</v>
      </c>
      <c r="V330" s="15">
        <v>42</v>
      </c>
      <c r="W330" s="15">
        <v>16</v>
      </c>
      <c r="X330" s="15">
        <v>439</v>
      </c>
      <c r="Y330" s="15">
        <v>17617</v>
      </c>
      <c r="Z330" s="15">
        <v>16188</v>
      </c>
      <c r="AA330" s="15">
        <v>1426</v>
      </c>
      <c r="AB330" s="15">
        <v>16854</v>
      </c>
      <c r="AC330" s="15">
        <v>15581</v>
      </c>
      <c r="AD330" s="15">
        <v>1270</v>
      </c>
      <c r="AE330" s="15">
        <v>430</v>
      </c>
      <c r="AF330" s="15">
        <v>17561</v>
      </c>
      <c r="AG330" s="15">
        <v>16145</v>
      </c>
      <c r="AH330" s="15">
        <v>1413</v>
      </c>
      <c r="AI330" s="15">
        <v>16806</v>
      </c>
      <c r="AJ330" s="15">
        <v>15544</v>
      </c>
      <c r="AK330" s="15">
        <v>1259</v>
      </c>
      <c r="AL330" s="15">
        <v>9</v>
      </c>
      <c r="AM330" s="15">
        <v>56</v>
      </c>
      <c r="AN330" s="15">
        <v>43</v>
      </c>
      <c r="AO330" s="15">
        <v>13</v>
      </c>
      <c r="AP330" s="15">
        <v>48</v>
      </c>
      <c r="AQ330" s="15">
        <v>37</v>
      </c>
      <c r="AR330" s="15">
        <v>11</v>
      </c>
      <c r="AS330" s="15">
        <v>1</v>
      </c>
      <c r="AT330" s="15">
        <v>6</v>
      </c>
      <c r="AU330" s="15">
        <v>5</v>
      </c>
      <c r="AV330" s="15">
        <v>1</v>
      </c>
      <c r="AW330" s="15">
        <v>1</v>
      </c>
      <c r="AX330" s="15">
        <v>0</v>
      </c>
      <c r="AY330" s="15">
        <v>1</v>
      </c>
    </row>
    <row r="331" spans="1:51">
      <c r="A331" s="1">
        <v>3521</v>
      </c>
      <c r="B331" s="1" t="s">
        <v>270</v>
      </c>
      <c r="C331" s="1">
        <v>1</v>
      </c>
      <c r="D331" s="1" t="s">
        <v>208</v>
      </c>
      <c r="E331" s="1" t="s">
        <v>910</v>
      </c>
      <c r="F331" s="1">
        <v>5</v>
      </c>
      <c r="G331" s="1" t="s">
        <v>272</v>
      </c>
      <c r="H331" s="1">
        <v>0</v>
      </c>
      <c r="I331" s="1" t="s">
        <v>911</v>
      </c>
      <c r="J331" s="15">
        <v>0</v>
      </c>
      <c r="K331" s="15">
        <v>0</v>
      </c>
      <c r="L331" s="15">
        <v>0</v>
      </c>
      <c r="M331" s="15">
        <v>0</v>
      </c>
      <c r="N331" s="15">
        <v>0</v>
      </c>
      <c r="O331" s="15">
        <v>0</v>
      </c>
      <c r="P331" s="15">
        <v>0</v>
      </c>
      <c r="Q331" s="15">
        <v>0</v>
      </c>
      <c r="R331" s="15">
        <v>0</v>
      </c>
      <c r="S331" s="15">
        <v>0</v>
      </c>
      <c r="T331" s="15">
        <v>0</v>
      </c>
      <c r="U331" s="15">
        <v>0</v>
      </c>
      <c r="V331" s="15">
        <v>0</v>
      </c>
      <c r="W331" s="15">
        <v>0</v>
      </c>
      <c r="X331" s="15">
        <v>0</v>
      </c>
      <c r="Y331" s="15">
        <v>0</v>
      </c>
      <c r="Z331" s="15">
        <v>0</v>
      </c>
      <c r="AA331" s="15">
        <v>0</v>
      </c>
      <c r="AB331" s="15">
        <v>0</v>
      </c>
      <c r="AC331" s="15">
        <v>0</v>
      </c>
      <c r="AD331" s="15">
        <v>0</v>
      </c>
      <c r="AE331" s="15">
        <v>0</v>
      </c>
      <c r="AF331" s="15">
        <v>0</v>
      </c>
      <c r="AG331" s="15">
        <v>0</v>
      </c>
      <c r="AH331" s="15">
        <v>0</v>
      </c>
      <c r="AI331" s="15">
        <v>0</v>
      </c>
      <c r="AJ331" s="15">
        <v>0</v>
      </c>
      <c r="AK331" s="15">
        <v>0</v>
      </c>
      <c r="AL331" s="15">
        <v>0</v>
      </c>
      <c r="AM331" s="15">
        <v>0</v>
      </c>
      <c r="AN331" s="15">
        <v>0</v>
      </c>
      <c r="AO331" s="15">
        <v>0</v>
      </c>
      <c r="AP331" s="15">
        <v>0</v>
      </c>
      <c r="AQ331" s="15">
        <v>0</v>
      </c>
      <c r="AR331" s="15">
        <v>0</v>
      </c>
      <c r="AS331" s="15">
        <v>0</v>
      </c>
      <c r="AT331" s="15">
        <v>0</v>
      </c>
      <c r="AU331" s="15">
        <v>0</v>
      </c>
      <c r="AV331" s="15">
        <v>0</v>
      </c>
      <c r="AW331" s="15">
        <v>0</v>
      </c>
      <c r="AX331" s="15">
        <v>0</v>
      </c>
      <c r="AY331" s="15">
        <v>0</v>
      </c>
    </row>
    <row r="332" spans="1:51">
      <c r="A332" s="1">
        <v>3532</v>
      </c>
      <c r="B332" s="1" t="s">
        <v>270</v>
      </c>
      <c r="C332" s="1">
        <v>1</v>
      </c>
      <c r="D332" s="1" t="s">
        <v>208</v>
      </c>
      <c r="E332" s="1" t="s">
        <v>912</v>
      </c>
      <c r="F332" s="1">
        <v>5</v>
      </c>
      <c r="G332" s="1" t="s">
        <v>272</v>
      </c>
      <c r="H332" s="1">
        <v>0</v>
      </c>
      <c r="I332" s="1" t="s">
        <v>913</v>
      </c>
      <c r="J332" s="15">
        <v>92</v>
      </c>
      <c r="K332" s="15">
        <v>4596</v>
      </c>
      <c r="L332" s="15">
        <v>4226</v>
      </c>
      <c r="M332" s="15">
        <v>370</v>
      </c>
      <c r="N332" s="15">
        <v>4517</v>
      </c>
      <c r="O332" s="15">
        <v>4167</v>
      </c>
      <c r="P332" s="15">
        <v>350</v>
      </c>
      <c r="Q332" s="15">
        <v>0</v>
      </c>
      <c r="R332" s="15">
        <v>0</v>
      </c>
      <c r="S332" s="15">
        <v>0</v>
      </c>
      <c r="T332" s="15">
        <v>0</v>
      </c>
      <c r="U332" s="15">
        <v>0</v>
      </c>
      <c r="V332" s="15">
        <v>0</v>
      </c>
      <c r="W332" s="15">
        <v>0</v>
      </c>
      <c r="X332" s="15">
        <v>92</v>
      </c>
      <c r="Y332" s="15">
        <v>4596</v>
      </c>
      <c r="Z332" s="15">
        <v>4226</v>
      </c>
      <c r="AA332" s="15">
        <v>370</v>
      </c>
      <c r="AB332" s="15">
        <v>4517</v>
      </c>
      <c r="AC332" s="15">
        <v>4167</v>
      </c>
      <c r="AD332" s="15">
        <v>350</v>
      </c>
      <c r="AE332" s="15">
        <v>92</v>
      </c>
      <c r="AF332" s="15">
        <v>4596</v>
      </c>
      <c r="AG332" s="15">
        <v>4226</v>
      </c>
      <c r="AH332" s="15">
        <v>370</v>
      </c>
      <c r="AI332" s="15">
        <v>4517</v>
      </c>
      <c r="AJ332" s="15">
        <v>4167</v>
      </c>
      <c r="AK332" s="15">
        <v>350</v>
      </c>
      <c r="AL332" s="15">
        <v>0</v>
      </c>
      <c r="AM332" s="15">
        <v>0</v>
      </c>
      <c r="AN332" s="15">
        <v>0</v>
      </c>
      <c r="AO332" s="15">
        <v>0</v>
      </c>
      <c r="AP332" s="15">
        <v>0</v>
      </c>
      <c r="AQ332" s="15">
        <v>0</v>
      </c>
      <c r="AR332" s="15">
        <v>0</v>
      </c>
      <c r="AS332" s="15">
        <v>0</v>
      </c>
      <c r="AT332" s="15">
        <v>0</v>
      </c>
      <c r="AU332" s="15">
        <v>0</v>
      </c>
      <c r="AV332" s="15">
        <v>0</v>
      </c>
      <c r="AW332" s="15">
        <v>0</v>
      </c>
      <c r="AX332" s="15">
        <v>0</v>
      </c>
      <c r="AY332" s="15">
        <v>0</v>
      </c>
    </row>
    <row r="333" spans="1:51">
      <c r="A333" s="1">
        <v>3543</v>
      </c>
      <c r="B333" s="1" t="s">
        <v>270</v>
      </c>
      <c r="C333" s="1">
        <v>1</v>
      </c>
      <c r="D333" s="1" t="s">
        <v>208</v>
      </c>
      <c r="E333" s="1" t="s">
        <v>914</v>
      </c>
      <c r="F333" s="1">
        <v>5</v>
      </c>
      <c r="G333" s="1" t="s">
        <v>272</v>
      </c>
      <c r="H333" s="1">
        <v>0</v>
      </c>
      <c r="I333" s="1" t="s">
        <v>915</v>
      </c>
      <c r="J333" s="15">
        <v>470</v>
      </c>
      <c r="K333" s="15">
        <v>11654</v>
      </c>
      <c r="L333" s="15">
        <v>10826</v>
      </c>
      <c r="M333" s="15">
        <v>825</v>
      </c>
      <c r="N333" s="15">
        <v>10878</v>
      </c>
      <c r="O333" s="15">
        <v>10194</v>
      </c>
      <c r="P333" s="15">
        <v>682</v>
      </c>
      <c r="Q333" s="15">
        <v>206</v>
      </c>
      <c r="R333" s="15">
        <v>321</v>
      </c>
      <c r="S333" s="15">
        <v>254</v>
      </c>
      <c r="T333" s="15">
        <v>64</v>
      </c>
      <c r="U333" s="15">
        <v>60</v>
      </c>
      <c r="V333" s="15">
        <v>42</v>
      </c>
      <c r="W333" s="15">
        <v>16</v>
      </c>
      <c r="X333" s="15">
        <v>263</v>
      </c>
      <c r="Y333" s="15">
        <v>11327</v>
      </c>
      <c r="Z333" s="15">
        <v>10567</v>
      </c>
      <c r="AA333" s="15">
        <v>760</v>
      </c>
      <c r="AB333" s="15">
        <v>10817</v>
      </c>
      <c r="AC333" s="15">
        <v>10152</v>
      </c>
      <c r="AD333" s="15">
        <v>665</v>
      </c>
      <c r="AE333" s="15">
        <v>254</v>
      </c>
      <c r="AF333" s="15">
        <v>11271</v>
      </c>
      <c r="AG333" s="15">
        <v>10524</v>
      </c>
      <c r="AH333" s="15">
        <v>747</v>
      </c>
      <c r="AI333" s="15">
        <v>10769</v>
      </c>
      <c r="AJ333" s="15">
        <v>10115</v>
      </c>
      <c r="AK333" s="15">
        <v>654</v>
      </c>
      <c r="AL333" s="15">
        <v>9</v>
      </c>
      <c r="AM333" s="15">
        <v>56</v>
      </c>
      <c r="AN333" s="15">
        <v>43</v>
      </c>
      <c r="AO333" s="15">
        <v>13</v>
      </c>
      <c r="AP333" s="15">
        <v>48</v>
      </c>
      <c r="AQ333" s="15">
        <v>37</v>
      </c>
      <c r="AR333" s="15">
        <v>11</v>
      </c>
      <c r="AS333" s="15">
        <v>1</v>
      </c>
      <c r="AT333" s="15">
        <v>6</v>
      </c>
      <c r="AU333" s="15">
        <v>5</v>
      </c>
      <c r="AV333" s="15">
        <v>1</v>
      </c>
      <c r="AW333" s="15">
        <v>1</v>
      </c>
      <c r="AX333" s="15">
        <v>0</v>
      </c>
      <c r="AY333" s="15">
        <v>1</v>
      </c>
    </row>
    <row r="334" spans="1:51">
      <c r="A334" s="1">
        <v>3554</v>
      </c>
      <c r="B334" s="1" t="s">
        <v>270</v>
      </c>
      <c r="C334" s="1">
        <v>1</v>
      </c>
      <c r="D334" s="1" t="s">
        <v>208</v>
      </c>
      <c r="E334" s="1" t="s">
        <v>916</v>
      </c>
      <c r="F334" s="1">
        <v>5</v>
      </c>
      <c r="G334" s="1" t="s">
        <v>272</v>
      </c>
      <c r="H334" s="1">
        <v>0</v>
      </c>
      <c r="I334" s="1" t="s">
        <v>917</v>
      </c>
      <c r="J334" s="15">
        <v>79</v>
      </c>
      <c r="K334" s="15">
        <v>1659</v>
      </c>
      <c r="L334" s="15">
        <v>1363</v>
      </c>
      <c r="M334" s="15">
        <v>293</v>
      </c>
      <c r="N334" s="15">
        <v>1491</v>
      </c>
      <c r="O334" s="15">
        <v>1235</v>
      </c>
      <c r="P334" s="15">
        <v>253</v>
      </c>
      <c r="Q334" s="15">
        <v>0</v>
      </c>
      <c r="R334" s="15">
        <v>0</v>
      </c>
      <c r="S334" s="15">
        <v>0</v>
      </c>
      <c r="T334" s="15">
        <v>0</v>
      </c>
      <c r="U334" s="15">
        <v>0</v>
      </c>
      <c r="V334" s="15">
        <v>0</v>
      </c>
      <c r="W334" s="15">
        <v>0</v>
      </c>
      <c r="X334" s="15">
        <v>79</v>
      </c>
      <c r="Y334" s="15">
        <v>1659</v>
      </c>
      <c r="Z334" s="15">
        <v>1363</v>
      </c>
      <c r="AA334" s="15">
        <v>293</v>
      </c>
      <c r="AB334" s="15">
        <v>1491</v>
      </c>
      <c r="AC334" s="15">
        <v>1235</v>
      </c>
      <c r="AD334" s="15">
        <v>253</v>
      </c>
      <c r="AE334" s="15">
        <v>79</v>
      </c>
      <c r="AF334" s="15">
        <v>1659</v>
      </c>
      <c r="AG334" s="15">
        <v>1363</v>
      </c>
      <c r="AH334" s="15">
        <v>293</v>
      </c>
      <c r="AI334" s="15">
        <v>1491</v>
      </c>
      <c r="AJ334" s="15">
        <v>1235</v>
      </c>
      <c r="AK334" s="15">
        <v>253</v>
      </c>
      <c r="AL334" s="15">
        <v>0</v>
      </c>
      <c r="AM334" s="15">
        <v>0</v>
      </c>
      <c r="AN334" s="15">
        <v>0</v>
      </c>
      <c r="AO334" s="15">
        <v>0</v>
      </c>
      <c r="AP334" s="15">
        <v>0</v>
      </c>
      <c r="AQ334" s="15">
        <v>0</v>
      </c>
      <c r="AR334" s="15">
        <v>0</v>
      </c>
      <c r="AS334" s="15">
        <v>0</v>
      </c>
      <c r="AT334" s="15">
        <v>0</v>
      </c>
      <c r="AU334" s="15">
        <v>0</v>
      </c>
      <c r="AV334" s="15">
        <v>0</v>
      </c>
      <c r="AW334" s="15">
        <v>0</v>
      </c>
      <c r="AX334" s="15">
        <v>0</v>
      </c>
      <c r="AY334" s="15">
        <v>0</v>
      </c>
    </row>
    <row r="335" spans="1:51">
      <c r="A335" s="1">
        <v>3565</v>
      </c>
      <c r="B335" s="1" t="s">
        <v>270</v>
      </c>
      <c r="C335" s="1">
        <v>1</v>
      </c>
      <c r="D335" s="1" t="s">
        <v>208</v>
      </c>
      <c r="E335" s="1" t="s">
        <v>918</v>
      </c>
      <c r="F335" s="1">
        <v>5</v>
      </c>
      <c r="G335" s="1" t="s">
        <v>272</v>
      </c>
      <c r="H335" s="1">
        <v>0</v>
      </c>
      <c r="I335" s="1" t="s">
        <v>919</v>
      </c>
      <c r="J335" s="15">
        <v>6</v>
      </c>
      <c r="K335" s="15">
        <v>37</v>
      </c>
      <c r="L335" s="15">
        <v>32</v>
      </c>
      <c r="M335" s="15">
        <v>3</v>
      </c>
      <c r="N335" s="15">
        <v>30</v>
      </c>
      <c r="O335" s="15">
        <v>27</v>
      </c>
      <c r="P335" s="15">
        <v>2</v>
      </c>
      <c r="Q335" s="15">
        <v>1</v>
      </c>
      <c r="R335" s="15">
        <v>2</v>
      </c>
      <c r="S335" s="15">
        <v>0</v>
      </c>
      <c r="T335" s="15">
        <v>0</v>
      </c>
      <c r="U335" s="15">
        <v>1</v>
      </c>
      <c r="V335" s="15">
        <v>0</v>
      </c>
      <c r="W335" s="15">
        <v>0</v>
      </c>
      <c r="X335" s="15">
        <v>5</v>
      </c>
      <c r="Y335" s="15">
        <v>35</v>
      </c>
      <c r="Z335" s="15">
        <v>32</v>
      </c>
      <c r="AA335" s="15">
        <v>3</v>
      </c>
      <c r="AB335" s="15">
        <v>29</v>
      </c>
      <c r="AC335" s="15">
        <v>27</v>
      </c>
      <c r="AD335" s="15">
        <v>2</v>
      </c>
      <c r="AE335" s="15">
        <v>5</v>
      </c>
      <c r="AF335" s="15">
        <v>35</v>
      </c>
      <c r="AG335" s="15">
        <v>32</v>
      </c>
      <c r="AH335" s="15">
        <v>3</v>
      </c>
      <c r="AI335" s="15">
        <v>29</v>
      </c>
      <c r="AJ335" s="15">
        <v>27</v>
      </c>
      <c r="AK335" s="15">
        <v>2</v>
      </c>
      <c r="AL335" s="15">
        <v>0</v>
      </c>
      <c r="AM335" s="15">
        <v>0</v>
      </c>
      <c r="AN335" s="15">
        <v>0</v>
      </c>
      <c r="AO335" s="15">
        <v>0</v>
      </c>
      <c r="AP335" s="15">
        <v>0</v>
      </c>
      <c r="AQ335" s="15">
        <v>0</v>
      </c>
      <c r="AR335" s="15">
        <v>0</v>
      </c>
      <c r="AS335" s="15">
        <v>0</v>
      </c>
      <c r="AT335" s="15">
        <v>0</v>
      </c>
      <c r="AU335" s="15">
        <v>0</v>
      </c>
      <c r="AV335" s="15">
        <v>0</v>
      </c>
      <c r="AW335" s="15">
        <v>0</v>
      </c>
      <c r="AX335" s="15">
        <v>0</v>
      </c>
      <c r="AY335" s="15">
        <v>0</v>
      </c>
    </row>
    <row r="336" spans="1:51">
      <c r="A336" s="1">
        <v>3576</v>
      </c>
      <c r="B336" s="1" t="s">
        <v>270</v>
      </c>
      <c r="C336" s="1">
        <v>1</v>
      </c>
      <c r="D336" s="1" t="s">
        <v>208</v>
      </c>
      <c r="E336" s="1" t="s">
        <v>920</v>
      </c>
      <c r="F336" s="1">
        <v>4</v>
      </c>
      <c r="G336" s="1" t="s">
        <v>272</v>
      </c>
      <c r="H336" s="1">
        <v>0</v>
      </c>
      <c r="I336" s="1" t="s">
        <v>921</v>
      </c>
      <c r="J336" s="15">
        <v>2681</v>
      </c>
      <c r="K336" s="15">
        <v>63959</v>
      </c>
      <c r="L336" s="15">
        <v>51578</v>
      </c>
      <c r="M336" s="15">
        <v>12227</v>
      </c>
      <c r="N336" s="15">
        <v>59539</v>
      </c>
      <c r="O336" s="15">
        <v>48325</v>
      </c>
      <c r="P336" s="15">
        <v>11061</v>
      </c>
      <c r="Q336" s="15">
        <v>192</v>
      </c>
      <c r="R336" s="15">
        <v>566</v>
      </c>
      <c r="S336" s="15">
        <v>433</v>
      </c>
      <c r="T336" s="15">
        <v>131</v>
      </c>
      <c r="U336" s="15">
        <v>273</v>
      </c>
      <c r="V336" s="15">
        <v>224</v>
      </c>
      <c r="W336" s="15">
        <v>48</v>
      </c>
      <c r="X336" s="15">
        <v>2489</v>
      </c>
      <c r="Y336" s="15">
        <v>63393</v>
      </c>
      <c r="Z336" s="15">
        <v>51145</v>
      </c>
      <c r="AA336" s="15">
        <v>12096</v>
      </c>
      <c r="AB336" s="15">
        <v>59266</v>
      </c>
      <c r="AC336" s="15">
        <v>48101</v>
      </c>
      <c r="AD336" s="15">
        <v>11013</v>
      </c>
      <c r="AE336" s="15">
        <v>2486</v>
      </c>
      <c r="AF336" s="15">
        <v>63371</v>
      </c>
      <c r="AG336" s="15">
        <v>51129</v>
      </c>
      <c r="AH336" s="15">
        <v>12090</v>
      </c>
      <c r="AI336" s="15">
        <v>59256</v>
      </c>
      <c r="AJ336" s="15">
        <v>48095</v>
      </c>
      <c r="AK336" s="15">
        <v>11009</v>
      </c>
      <c r="AL336" s="15">
        <v>3</v>
      </c>
      <c r="AM336" s="15">
        <v>22</v>
      </c>
      <c r="AN336" s="15">
        <v>16</v>
      </c>
      <c r="AO336" s="15">
        <v>6</v>
      </c>
      <c r="AP336" s="15">
        <v>10</v>
      </c>
      <c r="AQ336" s="15">
        <v>6</v>
      </c>
      <c r="AR336" s="15">
        <v>4</v>
      </c>
      <c r="AS336" s="15">
        <v>0</v>
      </c>
      <c r="AT336" s="15">
        <v>0</v>
      </c>
      <c r="AU336" s="15">
        <v>0</v>
      </c>
      <c r="AV336" s="15">
        <v>0</v>
      </c>
      <c r="AW336" s="15">
        <v>0</v>
      </c>
      <c r="AX336" s="15">
        <v>0</v>
      </c>
      <c r="AY336" s="15">
        <v>0</v>
      </c>
    </row>
    <row r="337" spans="1:51">
      <c r="A337" s="1">
        <v>3587</v>
      </c>
      <c r="B337" s="1" t="s">
        <v>270</v>
      </c>
      <c r="C337" s="1">
        <v>1</v>
      </c>
      <c r="D337" s="1" t="s">
        <v>208</v>
      </c>
      <c r="E337" s="1" t="s">
        <v>922</v>
      </c>
      <c r="F337" s="1">
        <v>5</v>
      </c>
      <c r="G337" s="1" t="s">
        <v>272</v>
      </c>
      <c r="H337" s="1">
        <v>0</v>
      </c>
      <c r="I337" s="1" t="s">
        <v>923</v>
      </c>
      <c r="J337" s="15">
        <v>26</v>
      </c>
      <c r="K337" s="15">
        <v>492</v>
      </c>
      <c r="L337" s="15">
        <v>419</v>
      </c>
      <c r="M337" s="15">
        <v>73</v>
      </c>
      <c r="N337" s="15">
        <v>423</v>
      </c>
      <c r="O337" s="15">
        <v>362</v>
      </c>
      <c r="P337" s="15">
        <v>61</v>
      </c>
      <c r="Q337" s="15">
        <v>0</v>
      </c>
      <c r="R337" s="15">
        <v>0</v>
      </c>
      <c r="S337" s="15">
        <v>0</v>
      </c>
      <c r="T337" s="15">
        <v>0</v>
      </c>
      <c r="U337" s="15">
        <v>0</v>
      </c>
      <c r="V337" s="15">
        <v>0</v>
      </c>
      <c r="W337" s="15">
        <v>0</v>
      </c>
      <c r="X337" s="15">
        <v>26</v>
      </c>
      <c r="Y337" s="15">
        <v>492</v>
      </c>
      <c r="Z337" s="15">
        <v>419</v>
      </c>
      <c r="AA337" s="15">
        <v>73</v>
      </c>
      <c r="AB337" s="15">
        <v>423</v>
      </c>
      <c r="AC337" s="15">
        <v>362</v>
      </c>
      <c r="AD337" s="15">
        <v>61</v>
      </c>
      <c r="AE337" s="15">
        <v>26</v>
      </c>
      <c r="AF337" s="15">
        <v>492</v>
      </c>
      <c r="AG337" s="15">
        <v>419</v>
      </c>
      <c r="AH337" s="15">
        <v>73</v>
      </c>
      <c r="AI337" s="15">
        <v>423</v>
      </c>
      <c r="AJ337" s="15">
        <v>362</v>
      </c>
      <c r="AK337" s="15">
        <v>61</v>
      </c>
      <c r="AL337" s="15">
        <v>0</v>
      </c>
      <c r="AM337" s="15">
        <v>0</v>
      </c>
      <c r="AN337" s="15">
        <v>0</v>
      </c>
      <c r="AO337" s="15">
        <v>0</v>
      </c>
      <c r="AP337" s="15">
        <v>0</v>
      </c>
      <c r="AQ337" s="15">
        <v>0</v>
      </c>
      <c r="AR337" s="15">
        <v>0</v>
      </c>
      <c r="AS337" s="15">
        <v>0</v>
      </c>
      <c r="AT337" s="15">
        <v>0</v>
      </c>
      <c r="AU337" s="15">
        <v>0</v>
      </c>
      <c r="AV337" s="15">
        <v>0</v>
      </c>
      <c r="AW337" s="15">
        <v>0</v>
      </c>
      <c r="AX337" s="15">
        <v>0</v>
      </c>
      <c r="AY337" s="15">
        <v>0</v>
      </c>
    </row>
    <row r="338" spans="1:51">
      <c r="A338" s="1">
        <v>3598</v>
      </c>
      <c r="B338" s="1" t="s">
        <v>270</v>
      </c>
      <c r="C338" s="1">
        <v>1</v>
      </c>
      <c r="D338" s="1" t="s">
        <v>208</v>
      </c>
      <c r="E338" s="1" t="s">
        <v>924</v>
      </c>
      <c r="F338" s="1">
        <v>5</v>
      </c>
      <c r="G338" s="1" t="s">
        <v>272</v>
      </c>
      <c r="H338" s="1">
        <v>0</v>
      </c>
      <c r="I338" s="1" t="s">
        <v>925</v>
      </c>
      <c r="J338" s="15">
        <v>2379</v>
      </c>
      <c r="K338" s="15">
        <v>59135</v>
      </c>
      <c r="L338" s="15">
        <v>47668</v>
      </c>
      <c r="M338" s="15">
        <v>11325</v>
      </c>
      <c r="N338" s="15">
        <v>55161</v>
      </c>
      <c r="O338" s="15">
        <v>44761</v>
      </c>
      <c r="P338" s="15">
        <v>10259</v>
      </c>
      <c r="Q338" s="15">
        <v>102</v>
      </c>
      <c r="R338" s="15">
        <v>362</v>
      </c>
      <c r="S338" s="15">
        <v>279</v>
      </c>
      <c r="T338" s="15">
        <v>81</v>
      </c>
      <c r="U338" s="15">
        <v>196</v>
      </c>
      <c r="V338" s="15">
        <v>167</v>
      </c>
      <c r="W338" s="15">
        <v>28</v>
      </c>
      <c r="X338" s="15">
        <v>2277</v>
      </c>
      <c r="Y338" s="15">
        <v>58773</v>
      </c>
      <c r="Z338" s="15">
        <v>47389</v>
      </c>
      <c r="AA338" s="15">
        <v>11244</v>
      </c>
      <c r="AB338" s="15">
        <v>54965</v>
      </c>
      <c r="AC338" s="15">
        <v>44594</v>
      </c>
      <c r="AD338" s="15">
        <v>10231</v>
      </c>
      <c r="AE338" s="15">
        <v>2275</v>
      </c>
      <c r="AF338" s="15">
        <v>58766</v>
      </c>
      <c r="AG338" s="15">
        <v>47384</v>
      </c>
      <c r="AH338" s="15">
        <v>11242</v>
      </c>
      <c r="AI338" s="15">
        <v>54961</v>
      </c>
      <c r="AJ338" s="15">
        <v>44591</v>
      </c>
      <c r="AK338" s="15">
        <v>10230</v>
      </c>
      <c r="AL338" s="15">
        <v>2</v>
      </c>
      <c r="AM338" s="15">
        <v>7</v>
      </c>
      <c r="AN338" s="15">
        <v>5</v>
      </c>
      <c r="AO338" s="15">
        <v>2</v>
      </c>
      <c r="AP338" s="15">
        <v>4</v>
      </c>
      <c r="AQ338" s="15">
        <v>3</v>
      </c>
      <c r="AR338" s="15">
        <v>1</v>
      </c>
      <c r="AS338" s="15">
        <v>0</v>
      </c>
      <c r="AT338" s="15">
        <v>0</v>
      </c>
      <c r="AU338" s="15">
        <v>0</v>
      </c>
      <c r="AV338" s="15">
        <v>0</v>
      </c>
      <c r="AW338" s="15">
        <v>0</v>
      </c>
      <c r="AX338" s="15">
        <v>0</v>
      </c>
      <c r="AY338" s="15">
        <v>0</v>
      </c>
    </row>
    <row r="339" spans="1:51">
      <c r="A339" s="1">
        <v>3609</v>
      </c>
      <c r="B339" s="1" t="s">
        <v>270</v>
      </c>
      <c r="C339" s="1">
        <v>1</v>
      </c>
      <c r="D339" s="1" t="s">
        <v>208</v>
      </c>
      <c r="E339" s="1" t="s">
        <v>926</v>
      </c>
      <c r="F339" s="1">
        <v>5</v>
      </c>
      <c r="G339" s="1" t="s">
        <v>272</v>
      </c>
      <c r="H339" s="1">
        <v>0</v>
      </c>
      <c r="I339" s="1" t="s">
        <v>927</v>
      </c>
      <c r="J339" s="15">
        <v>79</v>
      </c>
      <c r="K339" s="15">
        <v>1739</v>
      </c>
      <c r="L339" s="15">
        <v>1399</v>
      </c>
      <c r="M339" s="15">
        <v>328</v>
      </c>
      <c r="N339" s="15">
        <v>1628</v>
      </c>
      <c r="O339" s="15">
        <v>1316</v>
      </c>
      <c r="P339" s="15">
        <v>300</v>
      </c>
      <c r="Q339" s="15">
        <v>13</v>
      </c>
      <c r="R339" s="15">
        <v>24</v>
      </c>
      <c r="S339" s="15">
        <v>20</v>
      </c>
      <c r="T339" s="15">
        <v>4</v>
      </c>
      <c r="U339" s="15">
        <v>9</v>
      </c>
      <c r="V339" s="15">
        <v>7</v>
      </c>
      <c r="W339" s="15">
        <v>2</v>
      </c>
      <c r="X339" s="15">
        <v>66</v>
      </c>
      <c r="Y339" s="15">
        <v>1715</v>
      </c>
      <c r="Z339" s="15">
        <v>1379</v>
      </c>
      <c r="AA339" s="15">
        <v>324</v>
      </c>
      <c r="AB339" s="15">
        <v>1619</v>
      </c>
      <c r="AC339" s="15">
        <v>1309</v>
      </c>
      <c r="AD339" s="15">
        <v>298</v>
      </c>
      <c r="AE339" s="15">
        <v>66</v>
      </c>
      <c r="AF339" s="15">
        <v>1715</v>
      </c>
      <c r="AG339" s="15">
        <v>1379</v>
      </c>
      <c r="AH339" s="15">
        <v>324</v>
      </c>
      <c r="AI339" s="15">
        <v>1619</v>
      </c>
      <c r="AJ339" s="15">
        <v>1309</v>
      </c>
      <c r="AK339" s="15">
        <v>298</v>
      </c>
      <c r="AL339" s="15">
        <v>0</v>
      </c>
      <c r="AM339" s="15">
        <v>0</v>
      </c>
      <c r="AN339" s="15">
        <v>0</v>
      </c>
      <c r="AO339" s="15">
        <v>0</v>
      </c>
      <c r="AP339" s="15">
        <v>0</v>
      </c>
      <c r="AQ339" s="15">
        <v>0</v>
      </c>
      <c r="AR339" s="15">
        <v>0</v>
      </c>
      <c r="AS339" s="15">
        <v>0</v>
      </c>
      <c r="AT339" s="15">
        <v>0</v>
      </c>
      <c r="AU339" s="15">
        <v>0</v>
      </c>
      <c r="AV339" s="15">
        <v>0</v>
      </c>
      <c r="AW339" s="15">
        <v>0</v>
      </c>
      <c r="AX339" s="15">
        <v>0</v>
      </c>
      <c r="AY339" s="15">
        <v>0</v>
      </c>
    </row>
    <row r="340" spans="1:51">
      <c r="A340" s="1">
        <v>3620</v>
      </c>
      <c r="B340" s="1" t="s">
        <v>270</v>
      </c>
      <c r="C340" s="1">
        <v>1</v>
      </c>
      <c r="D340" s="1" t="s">
        <v>208</v>
      </c>
      <c r="E340" s="1" t="s">
        <v>928</v>
      </c>
      <c r="F340" s="1">
        <v>5</v>
      </c>
      <c r="G340" s="1" t="s">
        <v>272</v>
      </c>
      <c r="H340" s="1">
        <v>0</v>
      </c>
      <c r="I340" s="1" t="s">
        <v>929</v>
      </c>
      <c r="J340" s="15">
        <v>139</v>
      </c>
      <c r="K340" s="15">
        <v>901</v>
      </c>
      <c r="L340" s="15">
        <v>693</v>
      </c>
      <c r="M340" s="15">
        <v>208</v>
      </c>
      <c r="N340" s="15">
        <v>649</v>
      </c>
      <c r="O340" s="15">
        <v>500</v>
      </c>
      <c r="P340" s="15">
        <v>149</v>
      </c>
      <c r="Q340" s="15">
        <v>76</v>
      </c>
      <c r="R340" s="15">
        <v>179</v>
      </c>
      <c r="S340" s="15">
        <v>133</v>
      </c>
      <c r="T340" s="15">
        <v>46</v>
      </c>
      <c r="U340" s="15">
        <v>68</v>
      </c>
      <c r="V340" s="15">
        <v>50</v>
      </c>
      <c r="W340" s="15">
        <v>18</v>
      </c>
      <c r="X340" s="15">
        <v>63</v>
      </c>
      <c r="Y340" s="15">
        <v>722</v>
      </c>
      <c r="Z340" s="15">
        <v>560</v>
      </c>
      <c r="AA340" s="15">
        <v>162</v>
      </c>
      <c r="AB340" s="15">
        <v>581</v>
      </c>
      <c r="AC340" s="15">
        <v>450</v>
      </c>
      <c r="AD340" s="15">
        <v>131</v>
      </c>
      <c r="AE340" s="15">
        <v>62</v>
      </c>
      <c r="AF340" s="15">
        <v>707</v>
      </c>
      <c r="AG340" s="15">
        <v>549</v>
      </c>
      <c r="AH340" s="15">
        <v>158</v>
      </c>
      <c r="AI340" s="15">
        <v>575</v>
      </c>
      <c r="AJ340" s="15">
        <v>447</v>
      </c>
      <c r="AK340" s="15">
        <v>128</v>
      </c>
      <c r="AL340" s="15">
        <v>1</v>
      </c>
      <c r="AM340" s="15">
        <v>15</v>
      </c>
      <c r="AN340" s="15">
        <v>11</v>
      </c>
      <c r="AO340" s="15">
        <v>4</v>
      </c>
      <c r="AP340" s="15">
        <v>6</v>
      </c>
      <c r="AQ340" s="15">
        <v>3</v>
      </c>
      <c r="AR340" s="15">
        <v>3</v>
      </c>
      <c r="AS340" s="15">
        <v>0</v>
      </c>
      <c r="AT340" s="15">
        <v>0</v>
      </c>
      <c r="AU340" s="15">
        <v>0</v>
      </c>
      <c r="AV340" s="15">
        <v>0</v>
      </c>
      <c r="AW340" s="15">
        <v>0</v>
      </c>
      <c r="AX340" s="15">
        <v>0</v>
      </c>
      <c r="AY340" s="15">
        <v>0</v>
      </c>
    </row>
    <row r="341" spans="1:51">
      <c r="A341" s="1">
        <v>3631</v>
      </c>
      <c r="B341" s="1" t="s">
        <v>270</v>
      </c>
      <c r="C341" s="1">
        <v>1</v>
      </c>
      <c r="D341" s="1" t="s">
        <v>208</v>
      </c>
      <c r="E341" s="1" t="s">
        <v>930</v>
      </c>
      <c r="F341" s="1">
        <v>5</v>
      </c>
      <c r="G341" s="1" t="s">
        <v>272</v>
      </c>
      <c r="H341" s="1">
        <v>0</v>
      </c>
      <c r="I341" s="1" t="s">
        <v>931</v>
      </c>
      <c r="J341" s="15">
        <v>52</v>
      </c>
      <c r="K341" s="15">
        <v>1673</v>
      </c>
      <c r="L341" s="15">
        <v>1383</v>
      </c>
      <c r="M341" s="15">
        <v>290</v>
      </c>
      <c r="N341" s="15">
        <v>1662</v>
      </c>
      <c r="O341" s="15">
        <v>1373</v>
      </c>
      <c r="P341" s="15">
        <v>289</v>
      </c>
      <c r="Q341" s="15">
        <v>0</v>
      </c>
      <c r="R341" s="15">
        <v>0</v>
      </c>
      <c r="S341" s="15">
        <v>0</v>
      </c>
      <c r="T341" s="15">
        <v>0</v>
      </c>
      <c r="U341" s="15">
        <v>0</v>
      </c>
      <c r="V341" s="15">
        <v>0</v>
      </c>
      <c r="W341" s="15">
        <v>0</v>
      </c>
      <c r="X341" s="15">
        <v>52</v>
      </c>
      <c r="Y341" s="15">
        <v>1673</v>
      </c>
      <c r="Z341" s="15">
        <v>1383</v>
      </c>
      <c r="AA341" s="15">
        <v>290</v>
      </c>
      <c r="AB341" s="15">
        <v>1662</v>
      </c>
      <c r="AC341" s="15">
        <v>1373</v>
      </c>
      <c r="AD341" s="15">
        <v>289</v>
      </c>
      <c r="AE341" s="15">
        <v>52</v>
      </c>
      <c r="AF341" s="15">
        <v>1673</v>
      </c>
      <c r="AG341" s="15">
        <v>1383</v>
      </c>
      <c r="AH341" s="15">
        <v>290</v>
      </c>
      <c r="AI341" s="15">
        <v>1662</v>
      </c>
      <c r="AJ341" s="15">
        <v>1373</v>
      </c>
      <c r="AK341" s="15">
        <v>289</v>
      </c>
      <c r="AL341" s="15">
        <v>0</v>
      </c>
      <c r="AM341" s="15">
        <v>0</v>
      </c>
      <c r="AN341" s="15">
        <v>0</v>
      </c>
      <c r="AO341" s="15">
        <v>0</v>
      </c>
      <c r="AP341" s="15">
        <v>0</v>
      </c>
      <c r="AQ341" s="15">
        <v>0</v>
      </c>
      <c r="AR341" s="15">
        <v>0</v>
      </c>
      <c r="AS341" s="15">
        <v>0</v>
      </c>
      <c r="AT341" s="15">
        <v>0</v>
      </c>
      <c r="AU341" s="15">
        <v>0</v>
      </c>
      <c r="AV341" s="15">
        <v>0</v>
      </c>
      <c r="AW341" s="15">
        <v>0</v>
      </c>
      <c r="AX341" s="15">
        <v>0</v>
      </c>
      <c r="AY341" s="15">
        <v>0</v>
      </c>
    </row>
    <row r="342" spans="1:51">
      <c r="A342" s="1">
        <v>3642</v>
      </c>
      <c r="B342" s="1" t="s">
        <v>270</v>
      </c>
      <c r="C342" s="1">
        <v>1</v>
      </c>
      <c r="D342" s="1" t="s">
        <v>208</v>
      </c>
      <c r="E342" s="1" t="s">
        <v>932</v>
      </c>
      <c r="F342" s="1">
        <v>5</v>
      </c>
      <c r="G342" s="1" t="s">
        <v>272</v>
      </c>
      <c r="H342" s="1">
        <v>0</v>
      </c>
      <c r="I342" s="1" t="s">
        <v>933</v>
      </c>
      <c r="J342" s="15">
        <v>6</v>
      </c>
      <c r="K342" s="15">
        <v>19</v>
      </c>
      <c r="L342" s="15">
        <v>16</v>
      </c>
      <c r="M342" s="15">
        <v>3</v>
      </c>
      <c r="N342" s="15">
        <v>16</v>
      </c>
      <c r="O342" s="15">
        <v>13</v>
      </c>
      <c r="P342" s="15">
        <v>3</v>
      </c>
      <c r="Q342" s="15">
        <v>1</v>
      </c>
      <c r="R342" s="15">
        <v>1</v>
      </c>
      <c r="S342" s="15">
        <v>1</v>
      </c>
      <c r="T342" s="15">
        <v>0</v>
      </c>
      <c r="U342" s="15">
        <v>0</v>
      </c>
      <c r="V342" s="15">
        <v>0</v>
      </c>
      <c r="W342" s="15">
        <v>0</v>
      </c>
      <c r="X342" s="15">
        <v>5</v>
      </c>
      <c r="Y342" s="15">
        <v>18</v>
      </c>
      <c r="Z342" s="15">
        <v>15</v>
      </c>
      <c r="AA342" s="15">
        <v>3</v>
      </c>
      <c r="AB342" s="15">
        <v>16</v>
      </c>
      <c r="AC342" s="15">
        <v>13</v>
      </c>
      <c r="AD342" s="15">
        <v>3</v>
      </c>
      <c r="AE342" s="15">
        <v>5</v>
      </c>
      <c r="AF342" s="15">
        <v>18</v>
      </c>
      <c r="AG342" s="15">
        <v>15</v>
      </c>
      <c r="AH342" s="15">
        <v>3</v>
      </c>
      <c r="AI342" s="15">
        <v>16</v>
      </c>
      <c r="AJ342" s="15">
        <v>13</v>
      </c>
      <c r="AK342" s="15">
        <v>3</v>
      </c>
      <c r="AL342" s="15">
        <v>0</v>
      </c>
      <c r="AM342" s="15">
        <v>0</v>
      </c>
      <c r="AN342" s="15">
        <v>0</v>
      </c>
      <c r="AO342" s="15">
        <v>0</v>
      </c>
      <c r="AP342" s="15">
        <v>0</v>
      </c>
      <c r="AQ342" s="15">
        <v>0</v>
      </c>
      <c r="AR342" s="15">
        <v>0</v>
      </c>
      <c r="AS342" s="15">
        <v>0</v>
      </c>
      <c r="AT342" s="15">
        <v>0</v>
      </c>
      <c r="AU342" s="15">
        <v>0</v>
      </c>
      <c r="AV342" s="15">
        <v>0</v>
      </c>
      <c r="AW342" s="15">
        <v>0</v>
      </c>
      <c r="AX342" s="15">
        <v>0</v>
      </c>
      <c r="AY342" s="15">
        <v>0</v>
      </c>
    </row>
    <row r="343" spans="1:51">
      <c r="A343" s="1">
        <v>3653</v>
      </c>
      <c r="B343" s="1" t="s">
        <v>270</v>
      </c>
      <c r="C343" s="1">
        <v>1</v>
      </c>
      <c r="D343" s="1" t="s">
        <v>208</v>
      </c>
      <c r="E343" s="1" t="s">
        <v>934</v>
      </c>
      <c r="F343" s="1">
        <v>4</v>
      </c>
      <c r="G343" s="1" t="s">
        <v>272</v>
      </c>
      <c r="H343" s="1">
        <v>0</v>
      </c>
      <c r="I343" s="1" t="s">
        <v>935</v>
      </c>
      <c r="J343" s="15">
        <v>189</v>
      </c>
      <c r="K343" s="15">
        <v>2239</v>
      </c>
      <c r="L343" s="15">
        <v>1832</v>
      </c>
      <c r="M343" s="15">
        <v>407</v>
      </c>
      <c r="N343" s="15">
        <v>1850</v>
      </c>
      <c r="O343" s="15">
        <v>1554</v>
      </c>
      <c r="P343" s="15">
        <v>296</v>
      </c>
      <c r="Q343" s="15">
        <v>7</v>
      </c>
      <c r="R343" s="15">
        <v>39</v>
      </c>
      <c r="S343" s="15">
        <v>27</v>
      </c>
      <c r="T343" s="15">
        <v>12</v>
      </c>
      <c r="U343" s="15">
        <v>21</v>
      </c>
      <c r="V343" s="15">
        <v>17</v>
      </c>
      <c r="W343" s="15">
        <v>4</v>
      </c>
      <c r="X343" s="15">
        <v>182</v>
      </c>
      <c r="Y343" s="15">
        <v>2200</v>
      </c>
      <c r="Z343" s="15">
        <v>1805</v>
      </c>
      <c r="AA343" s="15">
        <v>395</v>
      </c>
      <c r="AB343" s="15">
        <v>1829</v>
      </c>
      <c r="AC343" s="15">
        <v>1537</v>
      </c>
      <c r="AD343" s="15">
        <v>292</v>
      </c>
      <c r="AE343" s="15">
        <v>182</v>
      </c>
      <c r="AF343" s="15">
        <v>2200</v>
      </c>
      <c r="AG343" s="15">
        <v>1805</v>
      </c>
      <c r="AH343" s="15">
        <v>395</v>
      </c>
      <c r="AI343" s="15">
        <v>1829</v>
      </c>
      <c r="AJ343" s="15">
        <v>1537</v>
      </c>
      <c r="AK343" s="15">
        <v>292</v>
      </c>
      <c r="AL343" s="15">
        <v>0</v>
      </c>
      <c r="AM343" s="15">
        <v>0</v>
      </c>
      <c r="AN343" s="15">
        <v>0</v>
      </c>
      <c r="AO343" s="15">
        <v>0</v>
      </c>
      <c r="AP343" s="15">
        <v>0</v>
      </c>
      <c r="AQ343" s="15">
        <v>0</v>
      </c>
      <c r="AR343" s="15">
        <v>0</v>
      </c>
      <c r="AS343" s="15">
        <v>0</v>
      </c>
      <c r="AT343" s="15">
        <v>0</v>
      </c>
      <c r="AU343" s="15">
        <v>0</v>
      </c>
      <c r="AV343" s="15">
        <v>0</v>
      </c>
      <c r="AW343" s="15">
        <v>0</v>
      </c>
      <c r="AX343" s="15">
        <v>0</v>
      </c>
      <c r="AY343" s="15">
        <v>0</v>
      </c>
    </row>
    <row r="344" spans="1:51">
      <c r="A344" s="1">
        <v>3664</v>
      </c>
      <c r="B344" s="1" t="s">
        <v>270</v>
      </c>
      <c r="C344" s="1">
        <v>1</v>
      </c>
      <c r="D344" s="1" t="s">
        <v>208</v>
      </c>
      <c r="E344" s="1" t="s">
        <v>936</v>
      </c>
      <c r="F344" s="1">
        <v>5</v>
      </c>
      <c r="G344" s="1" t="s">
        <v>272</v>
      </c>
      <c r="H344" s="1">
        <v>0</v>
      </c>
      <c r="I344" s="1" t="s">
        <v>937</v>
      </c>
      <c r="J344" s="15">
        <v>0</v>
      </c>
      <c r="K344" s="15">
        <v>0</v>
      </c>
      <c r="L344" s="15">
        <v>0</v>
      </c>
      <c r="M344" s="15">
        <v>0</v>
      </c>
      <c r="N344" s="15">
        <v>0</v>
      </c>
      <c r="O344" s="15">
        <v>0</v>
      </c>
      <c r="P344" s="15">
        <v>0</v>
      </c>
      <c r="Q344" s="15">
        <v>0</v>
      </c>
      <c r="R344" s="15">
        <v>0</v>
      </c>
      <c r="S344" s="15">
        <v>0</v>
      </c>
      <c r="T344" s="15">
        <v>0</v>
      </c>
      <c r="U344" s="15">
        <v>0</v>
      </c>
      <c r="V344" s="15">
        <v>0</v>
      </c>
      <c r="W344" s="15">
        <v>0</v>
      </c>
      <c r="X344" s="15">
        <v>0</v>
      </c>
      <c r="Y344" s="15">
        <v>0</v>
      </c>
      <c r="Z344" s="15">
        <v>0</v>
      </c>
      <c r="AA344" s="15">
        <v>0</v>
      </c>
      <c r="AB344" s="15">
        <v>0</v>
      </c>
      <c r="AC344" s="15">
        <v>0</v>
      </c>
      <c r="AD344" s="15">
        <v>0</v>
      </c>
      <c r="AE344" s="15">
        <v>0</v>
      </c>
      <c r="AF344" s="15">
        <v>0</v>
      </c>
      <c r="AG344" s="15">
        <v>0</v>
      </c>
      <c r="AH344" s="15">
        <v>0</v>
      </c>
      <c r="AI344" s="15">
        <v>0</v>
      </c>
      <c r="AJ344" s="15">
        <v>0</v>
      </c>
      <c r="AK344" s="15">
        <v>0</v>
      </c>
      <c r="AL344" s="15">
        <v>0</v>
      </c>
      <c r="AM344" s="15">
        <v>0</v>
      </c>
      <c r="AN344" s="15">
        <v>0</v>
      </c>
      <c r="AO344" s="15">
        <v>0</v>
      </c>
      <c r="AP344" s="15">
        <v>0</v>
      </c>
      <c r="AQ344" s="15">
        <v>0</v>
      </c>
      <c r="AR344" s="15">
        <v>0</v>
      </c>
      <c r="AS344" s="15">
        <v>0</v>
      </c>
      <c r="AT344" s="15">
        <v>0</v>
      </c>
      <c r="AU344" s="15">
        <v>0</v>
      </c>
      <c r="AV344" s="15">
        <v>0</v>
      </c>
      <c r="AW344" s="15">
        <v>0</v>
      </c>
      <c r="AX344" s="15">
        <v>0</v>
      </c>
      <c r="AY344" s="15">
        <v>0</v>
      </c>
    </row>
    <row r="345" spans="1:51">
      <c r="A345" s="1">
        <v>3675</v>
      </c>
      <c r="B345" s="1" t="s">
        <v>270</v>
      </c>
      <c r="C345" s="1">
        <v>1</v>
      </c>
      <c r="D345" s="1" t="s">
        <v>208</v>
      </c>
      <c r="E345" s="1" t="s">
        <v>938</v>
      </c>
      <c r="F345" s="1">
        <v>5</v>
      </c>
      <c r="G345" s="1" t="s">
        <v>272</v>
      </c>
      <c r="H345" s="1">
        <v>0</v>
      </c>
      <c r="I345" s="1" t="s">
        <v>939</v>
      </c>
      <c r="J345" s="15">
        <v>23</v>
      </c>
      <c r="K345" s="15">
        <v>189</v>
      </c>
      <c r="L345" s="15">
        <v>146</v>
      </c>
      <c r="M345" s="15">
        <v>43</v>
      </c>
      <c r="N345" s="15">
        <v>167</v>
      </c>
      <c r="O345" s="15">
        <v>127</v>
      </c>
      <c r="P345" s="15">
        <v>40</v>
      </c>
      <c r="Q345" s="15">
        <v>0</v>
      </c>
      <c r="R345" s="15">
        <v>0</v>
      </c>
      <c r="S345" s="15">
        <v>0</v>
      </c>
      <c r="T345" s="15">
        <v>0</v>
      </c>
      <c r="U345" s="15">
        <v>0</v>
      </c>
      <c r="V345" s="15">
        <v>0</v>
      </c>
      <c r="W345" s="15">
        <v>0</v>
      </c>
      <c r="X345" s="15">
        <v>23</v>
      </c>
      <c r="Y345" s="15">
        <v>189</v>
      </c>
      <c r="Z345" s="15">
        <v>146</v>
      </c>
      <c r="AA345" s="15">
        <v>43</v>
      </c>
      <c r="AB345" s="15">
        <v>167</v>
      </c>
      <c r="AC345" s="15">
        <v>127</v>
      </c>
      <c r="AD345" s="15">
        <v>40</v>
      </c>
      <c r="AE345" s="15">
        <v>23</v>
      </c>
      <c r="AF345" s="15">
        <v>189</v>
      </c>
      <c r="AG345" s="15">
        <v>146</v>
      </c>
      <c r="AH345" s="15">
        <v>43</v>
      </c>
      <c r="AI345" s="15">
        <v>167</v>
      </c>
      <c r="AJ345" s="15">
        <v>127</v>
      </c>
      <c r="AK345" s="15">
        <v>40</v>
      </c>
      <c r="AL345" s="15">
        <v>0</v>
      </c>
      <c r="AM345" s="15">
        <v>0</v>
      </c>
      <c r="AN345" s="15">
        <v>0</v>
      </c>
      <c r="AO345" s="15">
        <v>0</v>
      </c>
      <c r="AP345" s="15">
        <v>0</v>
      </c>
      <c r="AQ345" s="15">
        <v>0</v>
      </c>
      <c r="AR345" s="15">
        <v>0</v>
      </c>
      <c r="AS345" s="15">
        <v>0</v>
      </c>
      <c r="AT345" s="15">
        <v>0</v>
      </c>
      <c r="AU345" s="15">
        <v>0</v>
      </c>
      <c r="AV345" s="15">
        <v>0</v>
      </c>
      <c r="AW345" s="15">
        <v>0</v>
      </c>
      <c r="AX345" s="15">
        <v>0</v>
      </c>
      <c r="AY345" s="15">
        <v>0</v>
      </c>
    </row>
    <row r="346" spans="1:51">
      <c r="A346" s="1">
        <v>3686</v>
      </c>
      <c r="B346" s="1" t="s">
        <v>270</v>
      </c>
      <c r="C346" s="1">
        <v>1</v>
      </c>
      <c r="D346" s="1" t="s">
        <v>208</v>
      </c>
      <c r="E346" s="1" t="s">
        <v>940</v>
      </c>
      <c r="F346" s="1">
        <v>5</v>
      </c>
      <c r="G346" s="1" t="s">
        <v>272</v>
      </c>
      <c r="H346" s="1">
        <v>0</v>
      </c>
      <c r="I346" s="1" t="s">
        <v>941</v>
      </c>
      <c r="J346" s="15">
        <v>117</v>
      </c>
      <c r="K346" s="15">
        <v>1266</v>
      </c>
      <c r="L346" s="15">
        <v>1049</v>
      </c>
      <c r="M346" s="15">
        <v>217</v>
      </c>
      <c r="N346" s="15">
        <v>1015</v>
      </c>
      <c r="O346" s="15">
        <v>862</v>
      </c>
      <c r="P346" s="15">
        <v>153</v>
      </c>
      <c r="Q346" s="15">
        <v>6</v>
      </c>
      <c r="R346" s="15">
        <v>33</v>
      </c>
      <c r="S346" s="15">
        <v>24</v>
      </c>
      <c r="T346" s="15">
        <v>9</v>
      </c>
      <c r="U346" s="15">
        <v>20</v>
      </c>
      <c r="V346" s="15">
        <v>16</v>
      </c>
      <c r="W346" s="15">
        <v>4</v>
      </c>
      <c r="X346" s="15">
        <v>111</v>
      </c>
      <c r="Y346" s="15">
        <v>1233</v>
      </c>
      <c r="Z346" s="15">
        <v>1025</v>
      </c>
      <c r="AA346" s="15">
        <v>208</v>
      </c>
      <c r="AB346" s="15">
        <v>995</v>
      </c>
      <c r="AC346" s="15">
        <v>846</v>
      </c>
      <c r="AD346" s="15">
        <v>149</v>
      </c>
      <c r="AE346" s="15">
        <v>111</v>
      </c>
      <c r="AF346" s="15">
        <v>1233</v>
      </c>
      <c r="AG346" s="15">
        <v>1025</v>
      </c>
      <c r="AH346" s="15">
        <v>208</v>
      </c>
      <c r="AI346" s="15">
        <v>995</v>
      </c>
      <c r="AJ346" s="15">
        <v>846</v>
      </c>
      <c r="AK346" s="15">
        <v>149</v>
      </c>
      <c r="AL346" s="15">
        <v>0</v>
      </c>
      <c r="AM346" s="15">
        <v>0</v>
      </c>
      <c r="AN346" s="15">
        <v>0</v>
      </c>
      <c r="AO346" s="15">
        <v>0</v>
      </c>
      <c r="AP346" s="15">
        <v>0</v>
      </c>
      <c r="AQ346" s="15">
        <v>0</v>
      </c>
      <c r="AR346" s="15">
        <v>0</v>
      </c>
      <c r="AS346" s="15">
        <v>0</v>
      </c>
      <c r="AT346" s="15">
        <v>0</v>
      </c>
      <c r="AU346" s="15">
        <v>0</v>
      </c>
      <c r="AV346" s="15">
        <v>0</v>
      </c>
      <c r="AW346" s="15">
        <v>0</v>
      </c>
      <c r="AX346" s="15">
        <v>0</v>
      </c>
      <c r="AY346" s="15">
        <v>0</v>
      </c>
    </row>
    <row r="347" spans="1:51">
      <c r="A347" s="1">
        <v>3697</v>
      </c>
      <c r="B347" s="1" t="s">
        <v>270</v>
      </c>
      <c r="C347" s="1">
        <v>1</v>
      </c>
      <c r="D347" s="1" t="s">
        <v>208</v>
      </c>
      <c r="E347" s="1" t="s">
        <v>942</v>
      </c>
      <c r="F347" s="1">
        <v>5</v>
      </c>
      <c r="G347" s="1" t="s">
        <v>272</v>
      </c>
      <c r="H347" s="1">
        <v>0</v>
      </c>
      <c r="I347" s="1" t="s">
        <v>943</v>
      </c>
      <c r="J347" s="15">
        <v>15</v>
      </c>
      <c r="K347" s="15">
        <v>257</v>
      </c>
      <c r="L347" s="15">
        <v>190</v>
      </c>
      <c r="M347" s="15">
        <v>67</v>
      </c>
      <c r="N347" s="15">
        <v>215</v>
      </c>
      <c r="O347" s="15">
        <v>171</v>
      </c>
      <c r="P347" s="15">
        <v>44</v>
      </c>
      <c r="Q347" s="15">
        <v>1</v>
      </c>
      <c r="R347" s="15">
        <v>6</v>
      </c>
      <c r="S347" s="15">
        <v>3</v>
      </c>
      <c r="T347" s="15">
        <v>3</v>
      </c>
      <c r="U347" s="15">
        <v>1</v>
      </c>
      <c r="V347" s="15">
        <v>1</v>
      </c>
      <c r="W347" s="15">
        <v>0</v>
      </c>
      <c r="X347" s="15">
        <v>14</v>
      </c>
      <c r="Y347" s="15">
        <v>251</v>
      </c>
      <c r="Z347" s="15">
        <v>187</v>
      </c>
      <c r="AA347" s="15">
        <v>64</v>
      </c>
      <c r="AB347" s="15">
        <v>214</v>
      </c>
      <c r="AC347" s="15">
        <v>170</v>
      </c>
      <c r="AD347" s="15">
        <v>44</v>
      </c>
      <c r="AE347" s="15">
        <v>14</v>
      </c>
      <c r="AF347" s="15">
        <v>251</v>
      </c>
      <c r="AG347" s="15">
        <v>187</v>
      </c>
      <c r="AH347" s="15">
        <v>64</v>
      </c>
      <c r="AI347" s="15">
        <v>214</v>
      </c>
      <c r="AJ347" s="15">
        <v>170</v>
      </c>
      <c r="AK347" s="15">
        <v>44</v>
      </c>
      <c r="AL347" s="15">
        <v>0</v>
      </c>
      <c r="AM347" s="15">
        <v>0</v>
      </c>
      <c r="AN347" s="15">
        <v>0</v>
      </c>
      <c r="AO347" s="15">
        <v>0</v>
      </c>
      <c r="AP347" s="15">
        <v>0</v>
      </c>
      <c r="AQ347" s="15">
        <v>0</v>
      </c>
      <c r="AR347" s="15">
        <v>0</v>
      </c>
      <c r="AS347" s="15">
        <v>0</v>
      </c>
      <c r="AT347" s="15">
        <v>0</v>
      </c>
      <c r="AU347" s="15">
        <v>0</v>
      </c>
      <c r="AV347" s="15">
        <v>0</v>
      </c>
      <c r="AW347" s="15">
        <v>0</v>
      </c>
      <c r="AX347" s="15">
        <v>0</v>
      </c>
      <c r="AY347" s="15">
        <v>0</v>
      </c>
    </row>
    <row r="348" spans="1:51">
      <c r="A348" s="1">
        <v>3708</v>
      </c>
      <c r="B348" s="1" t="s">
        <v>270</v>
      </c>
      <c r="C348" s="1">
        <v>1</v>
      </c>
      <c r="D348" s="1" t="s">
        <v>208</v>
      </c>
      <c r="E348" s="1" t="s">
        <v>944</v>
      </c>
      <c r="F348" s="1">
        <v>5</v>
      </c>
      <c r="G348" s="1" t="s">
        <v>272</v>
      </c>
      <c r="H348" s="1">
        <v>0</v>
      </c>
      <c r="I348" s="1" t="s">
        <v>945</v>
      </c>
      <c r="J348" s="15">
        <v>34</v>
      </c>
      <c r="K348" s="15">
        <v>527</v>
      </c>
      <c r="L348" s="15">
        <v>447</v>
      </c>
      <c r="M348" s="15">
        <v>80</v>
      </c>
      <c r="N348" s="15">
        <v>453</v>
      </c>
      <c r="O348" s="15">
        <v>394</v>
      </c>
      <c r="P348" s="15">
        <v>59</v>
      </c>
      <c r="Q348" s="15">
        <v>0</v>
      </c>
      <c r="R348" s="15">
        <v>0</v>
      </c>
      <c r="S348" s="15">
        <v>0</v>
      </c>
      <c r="T348" s="15">
        <v>0</v>
      </c>
      <c r="U348" s="15">
        <v>0</v>
      </c>
      <c r="V348" s="15">
        <v>0</v>
      </c>
      <c r="W348" s="15">
        <v>0</v>
      </c>
      <c r="X348" s="15">
        <v>34</v>
      </c>
      <c r="Y348" s="15">
        <v>527</v>
      </c>
      <c r="Z348" s="15">
        <v>447</v>
      </c>
      <c r="AA348" s="15">
        <v>80</v>
      </c>
      <c r="AB348" s="15">
        <v>453</v>
      </c>
      <c r="AC348" s="15">
        <v>394</v>
      </c>
      <c r="AD348" s="15">
        <v>59</v>
      </c>
      <c r="AE348" s="15">
        <v>34</v>
      </c>
      <c r="AF348" s="15">
        <v>527</v>
      </c>
      <c r="AG348" s="15">
        <v>447</v>
      </c>
      <c r="AH348" s="15">
        <v>80</v>
      </c>
      <c r="AI348" s="15">
        <v>453</v>
      </c>
      <c r="AJ348" s="15">
        <v>394</v>
      </c>
      <c r="AK348" s="15">
        <v>59</v>
      </c>
      <c r="AL348" s="15">
        <v>0</v>
      </c>
      <c r="AM348" s="15">
        <v>0</v>
      </c>
      <c r="AN348" s="15">
        <v>0</v>
      </c>
      <c r="AO348" s="15">
        <v>0</v>
      </c>
      <c r="AP348" s="15">
        <v>0</v>
      </c>
      <c r="AQ348" s="15">
        <v>0</v>
      </c>
      <c r="AR348" s="15">
        <v>0</v>
      </c>
      <c r="AS348" s="15">
        <v>0</v>
      </c>
      <c r="AT348" s="15">
        <v>0</v>
      </c>
      <c r="AU348" s="15">
        <v>0</v>
      </c>
      <c r="AV348" s="15">
        <v>0</v>
      </c>
      <c r="AW348" s="15">
        <v>0</v>
      </c>
      <c r="AX348" s="15">
        <v>0</v>
      </c>
      <c r="AY348" s="15">
        <v>0</v>
      </c>
    </row>
    <row r="349" spans="1:51">
      <c r="A349" s="1">
        <v>3719</v>
      </c>
      <c r="B349" s="1" t="s">
        <v>270</v>
      </c>
      <c r="C349" s="1">
        <v>1</v>
      </c>
      <c r="D349" s="1" t="s">
        <v>208</v>
      </c>
      <c r="E349" s="1" t="s">
        <v>946</v>
      </c>
      <c r="F349" s="1">
        <v>4</v>
      </c>
      <c r="G349" s="1" t="s">
        <v>272</v>
      </c>
      <c r="H349" s="1">
        <v>0</v>
      </c>
      <c r="I349" s="1" t="s">
        <v>947</v>
      </c>
      <c r="J349" s="15">
        <v>11</v>
      </c>
      <c r="K349" s="15">
        <v>450</v>
      </c>
      <c r="L349" s="15">
        <v>297</v>
      </c>
      <c r="M349" s="15">
        <v>153</v>
      </c>
      <c r="N349" s="15">
        <v>450</v>
      </c>
      <c r="O349" s="15">
        <v>297</v>
      </c>
      <c r="P349" s="15">
        <v>153</v>
      </c>
      <c r="Q349" s="15">
        <v>0</v>
      </c>
      <c r="R349" s="15">
        <v>0</v>
      </c>
      <c r="S349" s="15">
        <v>0</v>
      </c>
      <c r="T349" s="15">
        <v>0</v>
      </c>
      <c r="U349" s="15">
        <v>0</v>
      </c>
      <c r="V349" s="15">
        <v>0</v>
      </c>
      <c r="W349" s="15">
        <v>0</v>
      </c>
      <c r="X349" s="15">
        <v>11</v>
      </c>
      <c r="Y349" s="15">
        <v>450</v>
      </c>
      <c r="Z349" s="15">
        <v>297</v>
      </c>
      <c r="AA349" s="15">
        <v>153</v>
      </c>
      <c r="AB349" s="15">
        <v>450</v>
      </c>
      <c r="AC349" s="15">
        <v>297</v>
      </c>
      <c r="AD349" s="15">
        <v>153</v>
      </c>
      <c r="AE349" s="15">
        <v>10</v>
      </c>
      <c r="AF349" s="15">
        <v>349</v>
      </c>
      <c r="AG349" s="15">
        <v>205</v>
      </c>
      <c r="AH349" s="15">
        <v>144</v>
      </c>
      <c r="AI349" s="15">
        <v>349</v>
      </c>
      <c r="AJ349" s="15">
        <v>205</v>
      </c>
      <c r="AK349" s="15">
        <v>144</v>
      </c>
      <c r="AL349" s="15">
        <v>1</v>
      </c>
      <c r="AM349" s="15">
        <v>101</v>
      </c>
      <c r="AN349" s="15">
        <v>92</v>
      </c>
      <c r="AO349" s="15">
        <v>9</v>
      </c>
      <c r="AP349" s="15">
        <v>101</v>
      </c>
      <c r="AQ349" s="15">
        <v>92</v>
      </c>
      <c r="AR349" s="15">
        <v>9</v>
      </c>
      <c r="AS349" s="15">
        <v>0</v>
      </c>
      <c r="AT349" s="15">
        <v>0</v>
      </c>
      <c r="AU349" s="15">
        <v>0</v>
      </c>
      <c r="AV349" s="15">
        <v>0</v>
      </c>
      <c r="AW349" s="15">
        <v>0</v>
      </c>
      <c r="AX349" s="15">
        <v>0</v>
      </c>
      <c r="AY349" s="15">
        <v>0</v>
      </c>
    </row>
    <row r="350" spans="1:51">
      <c r="A350" s="1">
        <v>3730</v>
      </c>
      <c r="B350" s="1" t="s">
        <v>270</v>
      </c>
      <c r="C350" s="1">
        <v>1</v>
      </c>
      <c r="D350" s="1" t="s">
        <v>208</v>
      </c>
      <c r="E350" s="1" t="s">
        <v>948</v>
      </c>
      <c r="F350" s="1">
        <v>5</v>
      </c>
      <c r="G350" s="1" t="s">
        <v>272</v>
      </c>
      <c r="H350" s="1">
        <v>0</v>
      </c>
      <c r="I350" s="1" t="s">
        <v>949</v>
      </c>
      <c r="J350" s="15">
        <v>0</v>
      </c>
      <c r="K350" s="15">
        <v>0</v>
      </c>
      <c r="L350" s="15">
        <v>0</v>
      </c>
      <c r="M350" s="15">
        <v>0</v>
      </c>
      <c r="N350" s="15">
        <v>0</v>
      </c>
      <c r="O350" s="15">
        <v>0</v>
      </c>
      <c r="P350" s="15">
        <v>0</v>
      </c>
      <c r="Q350" s="15">
        <v>0</v>
      </c>
      <c r="R350" s="15">
        <v>0</v>
      </c>
      <c r="S350" s="15">
        <v>0</v>
      </c>
      <c r="T350" s="15">
        <v>0</v>
      </c>
      <c r="U350" s="15">
        <v>0</v>
      </c>
      <c r="V350" s="15">
        <v>0</v>
      </c>
      <c r="W350" s="15">
        <v>0</v>
      </c>
      <c r="X350" s="15">
        <v>0</v>
      </c>
      <c r="Y350" s="15">
        <v>0</v>
      </c>
      <c r="Z350" s="15">
        <v>0</v>
      </c>
      <c r="AA350" s="15">
        <v>0</v>
      </c>
      <c r="AB350" s="15">
        <v>0</v>
      </c>
      <c r="AC350" s="15">
        <v>0</v>
      </c>
      <c r="AD350" s="15">
        <v>0</v>
      </c>
      <c r="AE350" s="15">
        <v>0</v>
      </c>
      <c r="AF350" s="15">
        <v>0</v>
      </c>
      <c r="AG350" s="15">
        <v>0</v>
      </c>
      <c r="AH350" s="15">
        <v>0</v>
      </c>
      <c r="AI350" s="15">
        <v>0</v>
      </c>
      <c r="AJ350" s="15">
        <v>0</v>
      </c>
      <c r="AK350" s="15">
        <v>0</v>
      </c>
      <c r="AL350" s="15">
        <v>0</v>
      </c>
      <c r="AM350" s="15">
        <v>0</v>
      </c>
      <c r="AN350" s="15">
        <v>0</v>
      </c>
      <c r="AO350" s="15">
        <v>0</v>
      </c>
      <c r="AP350" s="15">
        <v>0</v>
      </c>
      <c r="AQ350" s="15">
        <v>0</v>
      </c>
      <c r="AR350" s="15">
        <v>0</v>
      </c>
      <c r="AS350" s="15">
        <v>0</v>
      </c>
      <c r="AT350" s="15">
        <v>0</v>
      </c>
      <c r="AU350" s="15">
        <v>0</v>
      </c>
      <c r="AV350" s="15">
        <v>0</v>
      </c>
      <c r="AW350" s="15">
        <v>0</v>
      </c>
      <c r="AX350" s="15">
        <v>0</v>
      </c>
      <c r="AY350" s="15">
        <v>0</v>
      </c>
    </row>
    <row r="351" spans="1:51">
      <c r="A351" s="1">
        <v>3741</v>
      </c>
      <c r="B351" s="1" t="s">
        <v>270</v>
      </c>
      <c r="C351" s="1">
        <v>1</v>
      </c>
      <c r="D351" s="1" t="s">
        <v>208</v>
      </c>
      <c r="E351" s="1" t="s">
        <v>950</v>
      </c>
      <c r="F351" s="1">
        <v>5</v>
      </c>
      <c r="G351" s="1" t="s">
        <v>272</v>
      </c>
      <c r="H351" s="1">
        <v>0</v>
      </c>
      <c r="I351" s="1" t="s">
        <v>951</v>
      </c>
      <c r="J351" s="15">
        <v>10</v>
      </c>
      <c r="K351" s="15">
        <v>444</v>
      </c>
      <c r="L351" s="15">
        <v>291</v>
      </c>
      <c r="M351" s="15">
        <v>153</v>
      </c>
      <c r="N351" s="15">
        <v>444</v>
      </c>
      <c r="O351" s="15">
        <v>291</v>
      </c>
      <c r="P351" s="15">
        <v>153</v>
      </c>
      <c r="Q351" s="15">
        <v>0</v>
      </c>
      <c r="R351" s="15">
        <v>0</v>
      </c>
      <c r="S351" s="15">
        <v>0</v>
      </c>
      <c r="T351" s="15">
        <v>0</v>
      </c>
      <c r="U351" s="15">
        <v>0</v>
      </c>
      <c r="V351" s="15">
        <v>0</v>
      </c>
      <c r="W351" s="15">
        <v>0</v>
      </c>
      <c r="X351" s="15">
        <v>10</v>
      </c>
      <c r="Y351" s="15">
        <v>444</v>
      </c>
      <c r="Z351" s="15">
        <v>291</v>
      </c>
      <c r="AA351" s="15">
        <v>153</v>
      </c>
      <c r="AB351" s="15">
        <v>444</v>
      </c>
      <c r="AC351" s="15">
        <v>291</v>
      </c>
      <c r="AD351" s="15">
        <v>153</v>
      </c>
      <c r="AE351" s="15">
        <v>9</v>
      </c>
      <c r="AF351" s="15">
        <v>343</v>
      </c>
      <c r="AG351" s="15">
        <v>199</v>
      </c>
      <c r="AH351" s="15">
        <v>144</v>
      </c>
      <c r="AI351" s="15">
        <v>343</v>
      </c>
      <c r="AJ351" s="15">
        <v>199</v>
      </c>
      <c r="AK351" s="15">
        <v>144</v>
      </c>
      <c r="AL351" s="15">
        <v>1</v>
      </c>
      <c r="AM351" s="15">
        <v>101</v>
      </c>
      <c r="AN351" s="15">
        <v>92</v>
      </c>
      <c r="AO351" s="15">
        <v>9</v>
      </c>
      <c r="AP351" s="15">
        <v>101</v>
      </c>
      <c r="AQ351" s="15">
        <v>92</v>
      </c>
      <c r="AR351" s="15">
        <v>9</v>
      </c>
      <c r="AS351" s="15">
        <v>0</v>
      </c>
      <c r="AT351" s="15">
        <v>0</v>
      </c>
      <c r="AU351" s="15">
        <v>0</v>
      </c>
      <c r="AV351" s="15">
        <v>0</v>
      </c>
      <c r="AW351" s="15">
        <v>0</v>
      </c>
      <c r="AX351" s="15">
        <v>0</v>
      </c>
      <c r="AY351" s="15">
        <v>0</v>
      </c>
    </row>
    <row r="352" spans="1:51">
      <c r="A352" s="1">
        <v>3752</v>
      </c>
      <c r="B352" s="1" t="s">
        <v>270</v>
      </c>
      <c r="C352" s="1">
        <v>1</v>
      </c>
      <c r="D352" s="1" t="s">
        <v>208</v>
      </c>
      <c r="E352" s="1" t="s">
        <v>952</v>
      </c>
      <c r="F352" s="1">
        <v>5</v>
      </c>
      <c r="G352" s="1" t="s">
        <v>272</v>
      </c>
      <c r="H352" s="1">
        <v>0</v>
      </c>
      <c r="I352" s="1" t="s">
        <v>953</v>
      </c>
      <c r="J352" s="15">
        <v>1</v>
      </c>
      <c r="K352" s="15">
        <v>6</v>
      </c>
      <c r="L352" s="15">
        <v>6</v>
      </c>
      <c r="M352" s="15">
        <v>0</v>
      </c>
      <c r="N352" s="15">
        <v>6</v>
      </c>
      <c r="O352" s="15">
        <v>6</v>
      </c>
      <c r="P352" s="15">
        <v>0</v>
      </c>
      <c r="Q352" s="15">
        <v>0</v>
      </c>
      <c r="R352" s="15">
        <v>0</v>
      </c>
      <c r="S352" s="15">
        <v>0</v>
      </c>
      <c r="T352" s="15">
        <v>0</v>
      </c>
      <c r="U352" s="15">
        <v>0</v>
      </c>
      <c r="V352" s="15">
        <v>0</v>
      </c>
      <c r="W352" s="15">
        <v>0</v>
      </c>
      <c r="X352" s="15">
        <v>1</v>
      </c>
      <c r="Y352" s="15">
        <v>6</v>
      </c>
      <c r="Z352" s="15">
        <v>6</v>
      </c>
      <c r="AA352" s="15">
        <v>0</v>
      </c>
      <c r="AB352" s="15">
        <v>6</v>
      </c>
      <c r="AC352" s="15">
        <v>6</v>
      </c>
      <c r="AD352" s="15">
        <v>0</v>
      </c>
      <c r="AE352" s="15">
        <v>1</v>
      </c>
      <c r="AF352" s="15">
        <v>6</v>
      </c>
      <c r="AG352" s="15">
        <v>6</v>
      </c>
      <c r="AH352" s="15">
        <v>0</v>
      </c>
      <c r="AI352" s="15">
        <v>6</v>
      </c>
      <c r="AJ352" s="15">
        <v>6</v>
      </c>
      <c r="AK352" s="15">
        <v>0</v>
      </c>
      <c r="AL352" s="15">
        <v>0</v>
      </c>
      <c r="AM352" s="15">
        <v>0</v>
      </c>
      <c r="AN352" s="15">
        <v>0</v>
      </c>
      <c r="AO352" s="15">
        <v>0</v>
      </c>
      <c r="AP352" s="15">
        <v>0</v>
      </c>
      <c r="AQ352" s="15">
        <v>0</v>
      </c>
      <c r="AR352" s="15">
        <v>0</v>
      </c>
      <c r="AS352" s="15">
        <v>0</v>
      </c>
      <c r="AT352" s="15">
        <v>0</v>
      </c>
      <c r="AU352" s="15">
        <v>0</v>
      </c>
      <c r="AV352" s="15">
        <v>0</v>
      </c>
      <c r="AW352" s="15">
        <v>0</v>
      </c>
      <c r="AX352" s="15">
        <v>0</v>
      </c>
      <c r="AY352" s="15">
        <v>0</v>
      </c>
    </row>
    <row r="353" spans="1:51">
      <c r="A353" s="1">
        <v>3763</v>
      </c>
      <c r="B353" s="1" t="s">
        <v>270</v>
      </c>
      <c r="C353" s="1">
        <v>1</v>
      </c>
      <c r="D353" s="1" t="s">
        <v>208</v>
      </c>
      <c r="E353" s="1" t="s">
        <v>954</v>
      </c>
      <c r="F353" s="1">
        <v>4</v>
      </c>
      <c r="G353" s="1" t="s">
        <v>272</v>
      </c>
      <c r="H353" s="1">
        <v>0</v>
      </c>
      <c r="I353" s="1" t="s">
        <v>955</v>
      </c>
      <c r="J353" s="15">
        <v>541</v>
      </c>
      <c r="K353" s="15">
        <v>11135</v>
      </c>
      <c r="L353" s="15">
        <v>6836</v>
      </c>
      <c r="M353" s="15">
        <v>4284</v>
      </c>
      <c r="N353" s="15">
        <v>10607</v>
      </c>
      <c r="O353" s="15">
        <v>6516</v>
      </c>
      <c r="P353" s="15">
        <v>4076</v>
      </c>
      <c r="Q353" s="15">
        <v>5</v>
      </c>
      <c r="R353" s="15">
        <v>9</v>
      </c>
      <c r="S353" s="15">
        <v>6</v>
      </c>
      <c r="T353" s="15">
        <v>3</v>
      </c>
      <c r="U353" s="15">
        <v>5</v>
      </c>
      <c r="V353" s="15">
        <v>3</v>
      </c>
      <c r="W353" s="15">
        <v>2</v>
      </c>
      <c r="X353" s="15">
        <v>536</v>
      </c>
      <c r="Y353" s="15">
        <v>11126</v>
      </c>
      <c r="Z353" s="15">
        <v>6830</v>
      </c>
      <c r="AA353" s="15">
        <v>4281</v>
      </c>
      <c r="AB353" s="15">
        <v>10602</v>
      </c>
      <c r="AC353" s="15">
        <v>6513</v>
      </c>
      <c r="AD353" s="15">
        <v>4074</v>
      </c>
      <c r="AE353" s="15">
        <v>524</v>
      </c>
      <c r="AF353" s="15">
        <v>11057</v>
      </c>
      <c r="AG353" s="15">
        <v>6779</v>
      </c>
      <c r="AH353" s="15">
        <v>4263</v>
      </c>
      <c r="AI353" s="15">
        <v>10542</v>
      </c>
      <c r="AJ353" s="15">
        <v>6471</v>
      </c>
      <c r="AK353" s="15">
        <v>4056</v>
      </c>
      <c r="AL353" s="15">
        <v>12</v>
      </c>
      <c r="AM353" s="15">
        <v>69</v>
      </c>
      <c r="AN353" s="15">
        <v>51</v>
      </c>
      <c r="AO353" s="15">
        <v>18</v>
      </c>
      <c r="AP353" s="15">
        <v>60</v>
      </c>
      <c r="AQ353" s="15">
        <v>42</v>
      </c>
      <c r="AR353" s="15">
        <v>18</v>
      </c>
      <c r="AS353" s="15">
        <v>0</v>
      </c>
      <c r="AT353" s="15">
        <v>0</v>
      </c>
      <c r="AU353" s="15">
        <v>0</v>
      </c>
      <c r="AV353" s="15">
        <v>0</v>
      </c>
      <c r="AW353" s="15">
        <v>0</v>
      </c>
      <c r="AX353" s="15">
        <v>0</v>
      </c>
      <c r="AY353" s="15">
        <v>0</v>
      </c>
    </row>
    <row r="354" spans="1:51">
      <c r="A354" s="1">
        <v>3774</v>
      </c>
      <c r="B354" s="1" t="s">
        <v>270</v>
      </c>
      <c r="C354" s="1">
        <v>1</v>
      </c>
      <c r="D354" s="1" t="s">
        <v>208</v>
      </c>
      <c r="E354" s="1" t="s">
        <v>956</v>
      </c>
      <c r="F354" s="1">
        <v>5</v>
      </c>
      <c r="G354" s="1" t="s">
        <v>272</v>
      </c>
      <c r="H354" s="1">
        <v>0</v>
      </c>
      <c r="I354" s="1" t="s">
        <v>957</v>
      </c>
      <c r="J354" s="15">
        <v>11</v>
      </c>
      <c r="K354" s="15">
        <v>909</v>
      </c>
      <c r="L354" s="15">
        <v>684</v>
      </c>
      <c r="M354" s="15">
        <v>225</v>
      </c>
      <c r="N354" s="15">
        <v>884</v>
      </c>
      <c r="O354" s="15">
        <v>665</v>
      </c>
      <c r="P354" s="15">
        <v>219</v>
      </c>
      <c r="Q354" s="15">
        <v>0</v>
      </c>
      <c r="R354" s="15">
        <v>0</v>
      </c>
      <c r="S354" s="15">
        <v>0</v>
      </c>
      <c r="T354" s="15">
        <v>0</v>
      </c>
      <c r="U354" s="15">
        <v>0</v>
      </c>
      <c r="V354" s="15">
        <v>0</v>
      </c>
      <c r="W354" s="15">
        <v>0</v>
      </c>
      <c r="X354" s="15">
        <v>11</v>
      </c>
      <c r="Y354" s="15">
        <v>909</v>
      </c>
      <c r="Z354" s="15">
        <v>684</v>
      </c>
      <c r="AA354" s="15">
        <v>225</v>
      </c>
      <c r="AB354" s="15">
        <v>884</v>
      </c>
      <c r="AC354" s="15">
        <v>665</v>
      </c>
      <c r="AD354" s="15">
        <v>219</v>
      </c>
      <c r="AE354" s="15">
        <v>11</v>
      </c>
      <c r="AF354" s="15">
        <v>909</v>
      </c>
      <c r="AG354" s="15">
        <v>684</v>
      </c>
      <c r="AH354" s="15">
        <v>225</v>
      </c>
      <c r="AI354" s="15">
        <v>884</v>
      </c>
      <c r="AJ354" s="15">
        <v>665</v>
      </c>
      <c r="AK354" s="15">
        <v>219</v>
      </c>
      <c r="AL354" s="15">
        <v>0</v>
      </c>
      <c r="AM354" s="15">
        <v>0</v>
      </c>
      <c r="AN354" s="15">
        <v>0</v>
      </c>
      <c r="AO354" s="15">
        <v>0</v>
      </c>
      <c r="AP354" s="15">
        <v>0</v>
      </c>
      <c r="AQ354" s="15">
        <v>0</v>
      </c>
      <c r="AR354" s="15">
        <v>0</v>
      </c>
      <c r="AS354" s="15">
        <v>0</v>
      </c>
      <c r="AT354" s="15">
        <v>0</v>
      </c>
      <c r="AU354" s="15">
        <v>0</v>
      </c>
      <c r="AV354" s="15">
        <v>0</v>
      </c>
      <c r="AW354" s="15">
        <v>0</v>
      </c>
      <c r="AX354" s="15">
        <v>0</v>
      </c>
      <c r="AY354" s="15">
        <v>0</v>
      </c>
    </row>
    <row r="355" spans="1:51">
      <c r="A355" s="1">
        <v>3785</v>
      </c>
      <c r="B355" s="1" t="s">
        <v>270</v>
      </c>
      <c r="C355" s="1">
        <v>1</v>
      </c>
      <c r="D355" s="1" t="s">
        <v>208</v>
      </c>
      <c r="E355" s="1" t="s">
        <v>958</v>
      </c>
      <c r="F355" s="1">
        <v>5</v>
      </c>
      <c r="G355" s="1" t="s">
        <v>272</v>
      </c>
      <c r="H355" s="1">
        <v>0</v>
      </c>
      <c r="I355" s="1" t="s">
        <v>959</v>
      </c>
      <c r="J355" s="15">
        <v>449</v>
      </c>
      <c r="K355" s="15">
        <v>8667</v>
      </c>
      <c r="L355" s="15">
        <v>4937</v>
      </c>
      <c r="M355" s="15">
        <v>3715</v>
      </c>
      <c r="N355" s="15">
        <v>8267</v>
      </c>
      <c r="O355" s="15">
        <v>4706</v>
      </c>
      <c r="P355" s="15">
        <v>3546</v>
      </c>
      <c r="Q355" s="15">
        <v>5</v>
      </c>
      <c r="R355" s="15">
        <v>9</v>
      </c>
      <c r="S355" s="15">
        <v>6</v>
      </c>
      <c r="T355" s="15">
        <v>3</v>
      </c>
      <c r="U355" s="15">
        <v>5</v>
      </c>
      <c r="V355" s="15">
        <v>3</v>
      </c>
      <c r="W355" s="15">
        <v>2</v>
      </c>
      <c r="X355" s="15">
        <v>444</v>
      </c>
      <c r="Y355" s="15">
        <v>8658</v>
      </c>
      <c r="Z355" s="15">
        <v>4931</v>
      </c>
      <c r="AA355" s="15">
        <v>3712</v>
      </c>
      <c r="AB355" s="15">
        <v>8262</v>
      </c>
      <c r="AC355" s="15">
        <v>4703</v>
      </c>
      <c r="AD355" s="15">
        <v>3544</v>
      </c>
      <c r="AE355" s="15">
        <v>438</v>
      </c>
      <c r="AF355" s="15">
        <v>8625</v>
      </c>
      <c r="AG355" s="15">
        <v>4913</v>
      </c>
      <c r="AH355" s="15">
        <v>3697</v>
      </c>
      <c r="AI355" s="15">
        <v>8230</v>
      </c>
      <c r="AJ355" s="15">
        <v>4686</v>
      </c>
      <c r="AK355" s="15">
        <v>3529</v>
      </c>
      <c r="AL355" s="15">
        <v>6</v>
      </c>
      <c r="AM355" s="15">
        <v>33</v>
      </c>
      <c r="AN355" s="15">
        <v>18</v>
      </c>
      <c r="AO355" s="15">
        <v>15</v>
      </c>
      <c r="AP355" s="15">
        <v>32</v>
      </c>
      <c r="AQ355" s="15">
        <v>17</v>
      </c>
      <c r="AR355" s="15">
        <v>15</v>
      </c>
      <c r="AS355" s="15">
        <v>0</v>
      </c>
      <c r="AT355" s="15">
        <v>0</v>
      </c>
      <c r="AU355" s="15">
        <v>0</v>
      </c>
      <c r="AV355" s="15">
        <v>0</v>
      </c>
      <c r="AW355" s="15">
        <v>0</v>
      </c>
      <c r="AX355" s="15">
        <v>0</v>
      </c>
      <c r="AY355" s="15">
        <v>0</v>
      </c>
    </row>
    <row r="356" spans="1:51">
      <c r="A356" s="1">
        <v>3796</v>
      </c>
      <c r="B356" s="1" t="s">
        <v>270</v>
      </c>
      <c r="C356" s="1">
        <v>1</v>
      </c>
      <c r="D356" s="1" t="s">
        <v>208</v>
      </c>
      <c r="E356" s="1" t="s">
        <v>960</v>
      </c>
      <c r="F356" s="1">
        <v>5</v>
      </c>
      <c r="G356" s="1" t="s">
        <v>272</v>
      </c>
      <c r="H356" s="1">
        <v>0</v>
      </c>
      <c r="I356" s="1" t="s">
        <v>961</v>
      </c>
      <c r="J356" s="15">
        <v>81</v>
      </c>
      <c r="K356" s="15">
        <v>1559</v>
      </c>
      <c r="L356" s="15">
        <v>1215</v>
      </c>
      <c r="M356" s="15">
        <v>344</v>
      </c>
      <c r="N356" s="15">
        <v>1456</v>
      </c>
      <c r="O356" s="15">
        <v>1145</v>
      </c>
      <c r="P356" s="15">
        <v>311</v>
      </c>
      <c r="Q356" s="15">
        <v>0</v>
      </c>
      <c r="R356" s="15">
        <v>0</v>
      </c>
      <c r="S356" s="15">
        <v>0</v>
      </c>
      <c r="T356" s="15">
        <v>0</v>
      </c>
      <c r="U356" s="15">
        <v>0</v>
      </c>
      <c r="V356" s="15">
        <v>0</v>
      </c>
      <c r="W356" s="15">
        <v>0</v>
      </c>
      <c r="X356" s="15">
        <v>81</v>
      </c>
      <c r="Y356" s="15">
        <v>1559</v>
      </c>
      <c r="Z356" s="15">
        <v>1215</v>
      </c>
      <c r="AA356" s="15">
        <v>344</v>
      </c>
      <c r="AB356" s="15">
        <v>1456</v>
      </c>
      <c r="AC356" s="15">
        <v>1145</v>
      </c>
      <c r="AD356" s="15">
        <v>311</v>
      </c>
      <c r="AE356" s="15">
        <v>75</v>
      </c>
      <c r="AF356" s="15">
        <v>1523</v>
      </c>
      <c r="AG356" s="15">
        <v>1182</v>
      </c>
      <c r="AH356" s="15">
        <v>341</v>
      </c>
      <c r="AI356" s="15">
        <v>1428</v>
      </c>
      <c r="AJ356" s="15">
        <v>1120</v>
      </c>
      <c r="AK356" s="15">
        <v>308</v>
      </c>
      <c r="AL356" s="15">
        <v>6</v>
      </c>
      <c r="AM356" s="15">
        <v>36</v>
      </c>
      <c r="AN356" s="15">
        <v>33</v>
      </c>
      <c r="AO356" s="15">
        <v>3</v>
      </c>
      <c r="AP356" s="15">
        <v>28</v>
      </c>
      <c r="AQ356" s="15">
        <v>25</v>
      </c>
      <c r="AR356" s="15">
        <v>3</v>
      </c>
      <c r="AS356" s="15">
        <v>0</v>
      </c>
      <c r="AT356" s="15">
        <v>0</v>
      </c>
      <c r="AU356" s="15">
        <v>0</v>
      </c>
      <c r="AV356" s="15">
        <v>0</v>
      </c>
      <c r="AW356" s="15">
        <v>0</v>
      </c>
      <c r="AX356" s="15">
        <v>0</v>
      </c>
      <c r="AY356" s="15">
        <v>0</v>
      </c>
    </row>
    <row r="357" spans="1:51">
      <c r="A357" s="1">
        <v>3807</v>
      </c>
      <c r="B357" s="1" t="s">
        <v>270</v>
      </c>
      <c r="C357" s="1">
        <v>1</v>
      </c>
      <c r="D357" s="1" t="s">
        <v>208</v>
      </c>
      <c r="E357" s="1" t="s">
        <v>962</v>
      </c>
      <c r="F357" s="1">
        <v>4</v>
      </c>
      <c r="G357" s="1" t="s">
        <v>272</v>
      </c>
      <c r="H357" s="1">
        <v>0</v>
      </c>
      <c r="I357" s="1" t="s">
        <v>963</v>
      </c>
      <c r="J357" s="15">
        <v>1069</v>
      </c>
      <c r="K357" s="15">
        <v>21331</v>
      </c>
      <c r="L357" s="15">
        <v>16787</v>
      </c>
      <c r="M357" s="15">
        <v>4450</v>
      </c>
      <c r="N357" s="15">
        <v>20115</v>
      </c>
      <c r="O357" s="15">
        <v>15881</v>
      </c>
      <c r="P357" s="15">
        <v>4140</v>
      </c>
      <c r="Q357" s="15">
        <v>28</v>
      </c>
      <c r="R357" s="15">
        <v>84</v>
      </c>
      <c r="S357" s="15">
        <v>39</v>
      </c>
      <c r="T357" s="15">
        <v>45</v>
      </c>
      <c r="U357" s="15">
        <v>37</v>
      </c>
      <c r="V357" s="15">
        <v>17</v>
      </c>
      <c r="W357" s="15">
        <v>20</v>
      </c>
      <c r="X357" s="15">
        <v>1022</v>
      </c>
      <c r="Y357" s="15">
        <v>21138</v>
      </c>
      <c r="Z357" s="15">
        <v>16699</v>
      </c>
      <c r="AA357" s="15">
        <v>4345</v>
      </c>
      <c r="AB357" s="15">
        <v>19994</v>
      </c>
      <c r="AC357" s="15">
        <v>15835</v>
      </c>
      <c r="AD357" s="15">
        <v>4065</v>
      </c>
      <c r="AE357" s="15">
        <v>971</v>
      </c>
      <c r="AF357" s="15">
        <v>20281</v>
      </c>
      <c r="AG357" s="15">
        <v>15984</v>
      </c>
      <c r="AH357" s="15">
        <v>4203</v>
      </c>
      <c r="AI357" s="15">
        <v>19164</v>
      </c>
      <c r="AJ357" s="15">
        <v>15141</v>
      </c>
      <c r="AK357" s="15">
        <v>3929</v>
      </c>
      <c r="AL357" s="15">
        <v>51</v>
      </c>
      <c r="AM357" s="15">
        <v>857</v>
      </c>
      <c r="AN357" s="15">
        <v>715</v>
      </c>
      <c r="AO357" s="15">
        <v>142</v>
      </c>
      <c r="AP357" s="15">
        <v>830</v>
      </c>
      <c r="AQ357" s="15">
        <v>694</v>
      </c>
      <c r="AR357" s="15">
        <v>136</v>
      </c>
      <c r="AS357" s="15">
        <v>19</v>
      </c>
      <c r="AT357" s="15">
        <v>109</v>
      </c>
      <c r="AU357" s="15">
        <v>49</v>
      </c>
      <c r="AV357" s="15">
        <v>60</v>
      </c>
      <c r="AW357" s="15">
        <v>84</v>
      </c>
      <c r="AX357" s="15">
        <v>29</v>
      </c>
      <c r="AY357" s="15">
        <v>55</v>
      </c>
    </row>
    <row r="358" spans="1:51">
      <c r="A358" s="1">
        <v>3818</v>
      </c>
      <c r="B358" s="1" t="s">
        <v>270</v>
      </c>
      <c r="C358" s="1">
        <v>1</v>
      </c>
      <c r="D358" s="1" t="s">
        <v>208</v>
      </c>
      <c r="E358" s="1" t="s">
        <v>964</v>
      </c>
      <c r="F358" s="1">
        <v>5</v>
      </c>
      <c r="G358" s="1" t="s">
        <v>272</v>
      </c>
      <c r="H358" s="1">
        <v>0</v>
      </c>
      <c r="I358" s="1" t="s">
        <v>965</v>
      </c>
      <c r="J358" s="15">
        <v>9</v>
      </c>
      <c r="K358" s="15">
        <v>161</v>
      </c>
      <c r="L358" s="15">
        <v>115</v>
      </c>
      <c r="M358" s="15">
        <v>46</v>
      </c>
      <c r="N358" s="15">
        <v>137</v>
      </c>
      <c r="O358" s="15">
        <v>93</v>
      </c>
      <c r="P358" s="15">
        <v>44</v>
      </c>
      <c r="Q358" s="15">
        <v>0</v>
      </c>
      <c r="R358" s="15">
        <v>0</v>
      </c>
      <c r="S358" s="15">
        <v>0</v>
      </c>
      <c r="T358" s="15">
        <v>0</v>
      </c>
      <c r="U358" s="15">
        <v>0</v>
      </c>
      <c r="V358" s="15">
        <v>0</v>
      </c>
      <c r="W358" s="15">
        <v>0</v>
      </c>
      <c r="X358" s="15">
        <v>9</v>
      </c>
      <c r="Y358" s="15">
        <v>161</v>
      </c>
      <c r="Z358" s="15">
        <v>115</v>
      </c>
      <c r="AA358" s="15">
        <v>46</v>
      </c>
      <c r="AB358" s="15">
        <v>137</v>
      </c>
      <c r="AC358" s="15">
        <v>93</v>
      </c>
      <c r="AD358" s="15">
        <v>44</v>
      </c>
      <c r="AE358" s="15">
        <v>9</v>
      </c>
      <c r="AF358" s="15">
        <v>161</v>
      </c>
      <c r="AG358" s="15">
        <v>115</v>
      </c>
      <c r="AH358" s="15">
        <v>46</v>
      </c>
      <c r="AI358" s="15">
        <v>137</v>
      </c>
      <c r="AJ358" s="15">
        <v>93</v>
      </c>
      <c r="AK358" s="15">
        <v>44</v>
      </c>
      <c r="AL358" s="15">
        <v>0</v>
      </c>
      <c r="AM358" s="15">
        <v>0</v>
      </c>
      <c r="AN358" s="15">
        <v>0</v>
      </c>
      <c r="AO358" s="15">
        <v>0</v>
      </c>
      <c r="AP358" s="15">
        <v>0</v>
      </c>
      <c r="AQ358" s="15">
        <v>0</v>
      </c>
      <c r="AR358" s="15">
        <v>0</v>
      </c>
      <c r="AS358" s="15">
        <v>0</v>
      </c>
      <c r="AT358" s="15">
        <v>0</v>
      </c>
      <c r="AU358" s="15">
        <v>0</v>
      </c>
      <c r="AV358" s="15">
        <v>0</v>
      </c>
      <c r="AW358" s="15">
        <v>0</v>
      </c>
      <c r="AX358" s="15">
        <v>0</v>
      </c>
      <c r="AY358" s="15">
        <v>0</v>
      </c>
    </row>
    <row r="359" spans="1:51">
      <c r="A359" s="1">
        <v>3829</v>
      </c>
      <c r="B359" s="1" t="s">
        <v>270</v>
      </c>
      <c r="C359" s="1">
        <v>1</v>
      </c>
      <c r="D359" s="1" t="s">
        <v>208</v>
      </c>
      <c r="E359" s="1" t="s">
        <v>966</v>
      </c>
      <c r="F359" s="1">
        <v>5</v>
      </c>
      <c r="G359" s="1" t="s">
        <v>272</v>
      </c>
      <c r="H359" s="1">
        <v>0</v>
      </c>
      <c r="I359" s="1" t="s">
        <v>967</v>
      </c>
      <c r="J359" s="15">
        <v>263</v>
      </c>
      <c r="K359" s="15">
        <v>7023</v>
      </c>
      <c r="L359" s="15">
        <v>6152</v>
      </c>
      <c r="M359" s="15">
        <v>863</v>
      </c>
      <c r="N359" s="15">
        <v>6743</v>
      </c>
      <c r="O359" s="15">
        <v>5900</v>
      </c>
      <c r="P359" s="15">
        <v>835</v>
      </c>
      <c r="Q359" s="15">
        <v>0</v>
      </c>
      <c r="R359" s="15">
        <v>0</v>
      </c>
      <c r="S359" s="15">
        <v>0</v>
      </c>
      <c r="T359" s="15">
        <v>0</v>
      </c>
      <c r="U359" s="15">
        <v>0</v>
      </c>
      <c r="V359" s="15">
        <v>0</v>
      </c>
      <c r="W359" s="15">
        <v>0</v>
      </c>
      <c r="X359" s="15">
        <v>263</v>
      </c>
      <c r="Y359" s="15">
        <v>7023</v>
      </c>
      <c r="Z359" s="15">
        <v>6152</v>
      </c>
      <c r="AA359" s="15">
        <v>863</v>
      </c>
      <c r="AB359" s="15">
        <v>6743</v>
      </c>
      <c r="AC359" s="15">
        <v>5900</v>
      </c>
      <c r="AD359" s="15">
        <v>835</v>
      </c>
      <c r="AE359" s="15">
        <v>261</v>
      </c>
      <c r="AF359" s="15">
        <v>6963</v>
      </c>
      <c r="AG359" s="15">
        <v>6098</v>
      </c>
      <c r="AH359" s="15">
        <v>857</v>
      </c>
      <c r="AI359" s="15">
        <v>6683</v>
      </c>
      <c r="AJ359" s="15">
        <v>5846</v>
      </c>
      <c r="AK359" s="15">
        <v>829</v>
      </c>
      <c r="AL359" s="15">
        <v>2</v>
      </c>
      <c r="AM359" s="15">
        <v>60</v>
      </c>
      <c r="AN359" s="15">
        <v>54</v>
      </c>
      <c r="AO359" s="15">
        <v>6</v>
      </c>
      <c r="AP359" s="15">
        <v>60</v>
      </c>
      <c r="AQ359" s="15">
        <v>54</v>
      </c>
      <c r="AR359" s="15">
        <v>6</v>
      </c>
      <c r="AS359" s="15">
        <v>0</v>
      </c>
      <c r="AT359" s="15">
        <v>0</v>
      </c>
      <c r="AU359" s="15">
        <v>0</v>
      </c>
      <c r="AV359" s="15">
        <v>0</v>
      </c>
      <c r="AW359" s="15">
        <v>0</v>
      </c>
      <c r="AX359" s="15">
        <v>0</v>
      </c>
      <c r="AY359" s="15">
        <v>0</v>
      </c>
    </row>
    <row r="360" spans="1:51">
      <c r="A360" s="1">
        <v>3840</v>
      </c>
      <c r="B360" s="1" t="s">
        <v>270</v>
      </c>
      <c r="C360" s="1">
        <v>1</v>
      </c>
      <c r="D360" s="1" t="s">
        <v>208</v>
      </c>
      <c r="E360" s="1" t="s">
        <v>968</v>
      </c>
      <c r="F360" s="1">
        <v>5</v>
      </c>
      <c r="G360" s="1" t="s">
        <v>272</v>
      </c>
      <c r="H360" s="1">
        <v>0</v>
      </c>
      <c r="I360" s="1" t="s">
        <v>969</v>
      </c>
      <c r="J360" s="15">
        <v>200</v>
      </c>
      <c r="K360" s="15">
        <v>3695</v>
      </c>
      <c r="L360" s="15">
        <v>2684</v>
      </c>
      <c r="M360" s="15">
        <v>952</v>
      </c>
      <c r="N360" s="15">
        <v>3373</v>
      </c>
      <c r="O360" s="15">
        <v>2512</v>
      </c>
      <c r="P360" s="15">
        <v>802</v>
      </c>
      <c r="Q360" s="15">
        <v>8</v>
      </c>
      <c r="R360" s="15">
        <v>12</v>
      </c>
      <c r="S360" s="15">
        <v>7</v>
      </c>
      <c r="T360" s="15">
        <v>5</v>
      </c>
      <c r="U360" s="15">
        <v>1</v>
      </c>
      <c r="V360" s="15">
        <v>1</v>
      </c>
      <c r="W360" s="15">
        <v>0</v>
      </c>
      <c r="X360" s="15">
        <v>192</v>
      </c>
      <c r="Y360" s="15">
        <v>3683</v>
      </c>
      <c r="Z360" s="15">
        <v>2677</v>
      </c>
      <c r="AA360" s="15">
        <v>947</v>
      </c>
      <c r="AB360" s="15">
        <v>3372</v>
      </c>
      <c r="AC360" s="15">
        <v>2511</v>
      </c>
      <c r="AD360" s="15">
        <v>802</v>
      </c>
      <c r="AE360" s="15">
        <v>191</v>
      </c>
      <c r="AF360" s="15">
        <v>3676</v>
      </c>
      <c r="AG360" s="15">
        <v>2672</v>
      </c>
      <c r="AH360" s="15">
        <v>945</v>
      </c>
      <c r="AI360" s="15">
        <v>3365</v>
      </c>
      <c r="AJ360" s="15">
        <v>2506</v>
      </c>
      <c r="AK360" s="15">
        <v>800</v>
      </c>
      <c r="AL360" s="15">
        <v>1</v>
      </c>
      <c r="AM360" s="15">
        <v>7</v>
      </c>
      <c r="AN360" s="15">
        <v>5</v>
      </c>
      <c r="AO360" s="15">
        <v>2</v>
      </c>
      <c r="AP360" s="15">
        <v>7</v>
      </c>
      <c r="AQ360" s="15">
        <v>5</v>
      </c>
      <c r="AR360" s="15">
        <v>2</v>
      </c>
      <c r="AS360" s="15">
        <v>0</v>
      </c>
      <c r="AT360" s="15">
        <v>0</v>
      </c>
      <c r="AU360" s="15">
        <v>0</v>
      </c>
      <c r="AV360" s="15">
        <v>0</v>
      </c>
      <c r="AW360" s="15">
        <v>0</v>
      </c>
      <c r="AX360" s="15">
        <v>0</v>
      </c>
      <c r="AY360" s="15">
        <v>0</v>
      </c>
    </row>
    <row r="361" spans="1:51">
      <c r="A361" s="1">
        <v>3851</v>
      </c>
      <c r="B361" s="1" t="s">
        <v>270</v>
      </c>
      <c r="C361" s="1">
        <v>1</v>
      </c>
      <c r="D361" s="1" t="s">
        <v>208</v>
      </c>
      <c r="E361" s="1" t="s">
        <v>970</v>
      </c>
      <c r="F361" s="1">
        <v>5</v>
      </c>
      <c r="G361" s="1" t="s">
        <v>272</v>
      </c>
      <c r="H361" s="1">
        <v>0</v>
      </c>
      <c r="I361" s="1" t="s">
        <v>971</v>
      </c>
      <c r="J361" s="15">
        <v>45</v>
      </c>
      <c r="K361" s="15">
        <v>553</v>
      </c>
      <c r="L361" s="15">
        <v>353</v>
      </c>
      <c r="M361" s="15">
        <v>199</v>
      </c>
      <c r="N361" s="15">
        <v>515</v>
      </c>
      <c r="O361" s="15">
        <v>325</v>
      </c>
      <c r="P361" s="15">
        <v>189</v>
      </c>
      <c r="Q361" s="15">
        <v>4</v>
      </c>
      <c r="R361" s="15">
        <v>4</v>
      </c>
      <c r="S361" s="15">
        <v>0</v>
      </c>
      <c r="T361" s="15">
        <v>4</v>
      </c>
      <c r="U361" s="15">
        <v>0</v>
      </c>
      <c r="V361" s="15">
        <v>0</v>
      </c>
      <c r="W361" s="15">
        <v>0</v>
      </c>
      <c r="X361" s="15">
        <v>41</v>
      </c>
      <c r="Y361" s="15">
        <v>549</v>
      </c>
      <c r="Z361" s="15">
        <v>353</v>
      </c>
      <c r="AA361" s="15">
        <v>195</v>
      </c>
      <c r="AB361" s="15">
        <v>515</v>
      </c>
      <c r="AC361" s="15">
        <v>325</v>
      </c>
      <c r="AD361" s="15">
        <v>189</v>
      </c>
      <c r="AE361" s="15">
        <v>41</v>
      </c>
      <c r="AF361" s="15">
        <v>549</v>
      </c>
      <c r="AG361" s="15">
        <v>353</v>
      </c>
      <c r="AH361" s="15">
        <v>195</v>
      </c>
      <c r="AI361" s="15">
        <v>515</v>
      </c>
      <c r="AJ361" s="15">
        <v>325</v>
      </c>
      <c r="AK361" s="15">
        <v>189</v>
      </c>
      <c r="AL361" s="15">
        <v>0</v>
      </c>
      <c r="AM361" s="15">
        <v>0</v>
      </c>
      <c r="AN361" s="15">
        <v>0</v>
      </c>
      <c r="AO361" s="15">
        <v>0</v>
      </c>
      <c r="AP361" s="15">
        <v>0</v>
      </c>
      <c r="AQ361" s="15">
        <v>0</v>
      </c>
      <c r="AR361" s="15">
        <v>0</v>
      </c>
      <c r="AS361" s="15">
        <v>0</v>
      </c>
      <c r="AT361" s="15">
        <v>0</v>
      </c>
      <c r="AU361" s="15">
        <v>0</v>
      </c>
      <c r="AV361" s="15">
        <v>0</v>
      </c>
      <c r="AW361" s="15">
        <v>0</v>
      </c>
      <c r="AX361" s="15">
        <v>0</v>
      </c>
      <c r="AY361" s="15">
        <v>0</v>
      </c>
    </row>
    <row r="362" spans="1:51">
      <c r="A362" s="1">
        <v>3862</v>
      </c>
      <c r="B362" s="1" t="s">
        <v>270</v>
      </c>
      <c r="C362" s="1">
        <v>1</v>
      </c>
      <c r="D362" s="1" t="s">
        <v>208</v>
      </c>
      <c r="E362" s="1" t="s">
        <v>972</v>
      </c>
      <c r="F362" s="1">
        <v>5</v>
      </c>
      <c r="G362" s="1" t="s">
        <v>272</v>
      </c>
      <c r="H362" s="1">
        <v>0</v>
      </c>
      <c r="I362" s="1" t="s">
        <v>973</v>
      </c>
      <c r="J362" s="15">
        <v>143</v>
      </c>
      <c r="K362" s="15">
        <v>3202</v>
      </c>
      <c r="L362" s="15">
        <v>2043</v>
      </c>
      <c r="M362" s="15">
        <v>1140</v>
      </c>
      <c r="N362" s="15">
        <v>3039</v>
      </c>
      <c r="O362" s="15">
        <v>1932</v>
      </c>
      <c r="P362" s="15">
        <v>1088</v>
      </c>
      <c r="Q362" s="15">
        <v>10</v>
      </c>
      <c r="R362" s="15">
        <v>57</v>
      </c>
      <c r="S362" s="15">
        <v>22</v>
      </c>
      <c r="T362" s="15">
        <v>35</v>
      </c>
      <c r="U362" s="15">
        <v>33</v>
      </c>
      <c r="V362" s="15">
        <v>13</v>
      </c>
      <c r="W362" s="15">
        <v>20</v>
      </c>
      <c r="X362" s="15">
        <v>133</v>
      </c>
      <c r="Y362" s="15">
        <v>3145</v>
      </c>
      <c r="Z362" s="15">
        <v>2021</v>
      </c>
      <c r="AA362" s="15">
        <v>1105</v>
      </c>
      <c r="AB362" s="15">
        <v>3006</v>
      </c>
      <c r="AC362" s="15">
        <v>1919</v>
      </c>
      <c r="AD362" s="15">
        <v>1068</v>
      </c>
      <c r="AE362" s="15">
        <v>133</v>
      </c>
      <c r="AF362" s="15">
        <v>3145</v>
      </c>
      <c r="AG362" s="15">
        <v>2021</v>
      </c>
      <c r="AH362" s="15">
        <v>1105</v>
      </c>
      <c r="AI362" s="15">
        <v>3006</v>
      </c>
      <c r="AJ362" s="15">
        <v>1919</v>
      </c>
      <c r="AK362" s="15">
        <v>1068</v>
      </c>
      <c r="AL362" s="15">
        <v>0</v>
      </c>
      <c r="AM362" s="15">
        <v>0</v>
      </c>
      <c r="AN362" s="15">
        <v>0</v>
      </c>
      <c r="AO362" s="15">
        <v>0</v>
      </c>
      <c r="AP362" s="15">
        <v>0</v>
      </c>
      <c r="AQ362" s="15">
        <v>0</v>
      </c>
      <c r="AR362" s="15">
        <v>0</v>
      </c>
      <c r="AS362" s="15">
        <v>0</v>
      </c>
      <c r="AT362" s="15">
        <v>0</v>
      </c>
      <c r="AU362" s="15">
        <v>0</v>
      </c>
      <c r="AV362" s="15">
        <v>0</v>
      </c>
      <c r="AW362" s="15">
        <v>0</v>
      </c>
      <c r="AX362" s="15">
        <v>0</v>
      </c>
      <c r="AY362" s="15">
        <v>0</v>
      </c>
    </row>
    <row r="363" spans="1:51">
      <c r="A363" s="1">
        <v>3873</v>
      </c>
      <c r="B363" s="1" t="s">
        <v>270</v>
      </c>
      <c r="C363" s="1">
        <v>1</v>
      </c>
      <c r="D363" s="1" t="s">
        <v>208</v>
      </c>
      <c r="E363" s="1" t="s">
        <v>974</v>
      </c>
      <c r="F363" s="1">
        <v>5</v>
      </c>
      <c r="G363" s="1" t="s">
        <v>272</v>
      </c>
      <c r="H363" s="1">
        <v>0</v>
      </c>
      <c r="I363" s="1" t="s">
        <v>975</v>
      </c>
      <c r="J363" s="15">
        <v>36</v>
      </c>
      <c r="K363" s="15">
        <v>1591</v>
      </c>
      <c r="L363" s="15">
        <v>1413</v>
      </c>
      <c r="M363" s="15">
        <v>178</v>
      </c>
      <c r="N363" s="15">
        <v>1504</v>
      </c>
      <c r="O363" s="15">
        <v>1339</v>
      </c>
      <c r="P363" s="15">
        <v>165</v>
      </c>
      <c r="Q363" s="15">
        <v>1</v>
      </c>
      <c r="R363" s="15">
        <v>1</v>
      </c>
      <c r="S363" s="15">
        <v>1</v>
      </c>
      <c r="T363" s="15">
        <v>0</v>
      </c>
      <c r="U363" s="15">
        <v>0</v>
      </c>
      <c r="V363" s="15">
        <v>0</v>
      </c>
      <c r="W363" s="15">
        <v>0</v>
      </c>
      <c r="X363" s="15">
        <v>35</v>
      </c>
      <c r="Y363" s="15">
        <v>1590</v>
      </c>
      <c r="Z363" s="15">
        <v>1412</v>
      </c>
      <c r="AA363" s="15">
        <v>178</v>
      </c>
      <c r="AB363" s="15">
        <v>1504</v>
      </c>
      <c r="AC363" s="15">
        <v>1339</v>
      </c>
      <c r="AD363" s="15">
        <v>165</v>
      </c>
      <c r="AE363" s="15">
        <v>34</v>
      </c>
      <c r="AF363" s="15">
        <v>1529</v>
      </c>
      <c r="AG363" s="15">
        <v>1358</v>
      </c>
      <c r="AH363" s="15">
        <v>171</v>
      </c>
      <c r="AI363" s="15">
        <v>1451</v>
      </c>
      <c r="AJ363" s="15">
        <v>1289</v>
      </c>
      <c r="AK363" s="15">
        <v>162</v>
      </c>
      <c r="AL363" s="15">
        <v>1</v>
      </c>
      <c r="AM363" s="15">
        <v>61</v>
      </c>
      <c r="AN363" s="15">
        <v>54</v>
      </c>
      <c r="AO363" s="15">
        <v>7</v>
      </c>
      <c r="AP363" s="15">
        <v>53</v>
      </c>
      <c r="AQ363" s="15">
        <v>50</v>
      </c>
      <c r="AR363" s="15">
        <v>3</v>
      </c>
      <c r="AS363" s="15">
        <v>0</v>
      </c>
      <c r="AT363" s="15">
        <v>0</v>
      </c>
      <c r="AU363" s="15">
        <v>0</v>
      </c>
      <c r="AV363" s="15">
        <v>0</v>
      </c>
      <c r="AW363" s="15">
        <v>0</v>
      </c>
      <c r="AX363" s="15">
        <v>0</v>
      </c>
      <c r="AY363" s="15">
        <v>0</v>
      </c>
    </row>
    <row r="364" spans="1:51">
      <c r="A364" s="1">
        <v>3884</v>
      </c>
      <c r="B364" s="1" t="s">
        <v>270</v>
      </c>
      <c r="C364" s="1">
        <v>1</v>
      </c>
      <c r="D364" s="1" t="s">
        <v>208</v>
      </c>
      <c r="E364" s="1" t="s">
        <v>976</v>
      </c>
      <c r="F364" s="1">
        <v>5</v>
      </c>
      <c r="G364" s="1" t="s">
        <v>272</v>
      </c>
      <c r="H364" s="1">
        <v>0</v>
      </c>
      <c r="I364" s="1" t="s">
        <v>977</v>
      </c>
      <c r="J364" s="15">
        <v>373</v>
      </c>
      <c r="K364" s="15">
        <v>5106</v>
      </c>
      <c r="L364" s="15">
        <v>4027</v>
      </c>
      <c r="M364" s="15">
        <v>1072</v>
      </c>
      <c r="N364" s="15">
        <v>4804</v>
      </c>
      <c r="O364" s="15">
        <v>3780</v>
      </c>
      <c r="P364" s="15">
        <v>1017</v>
      </c>
      <c r="Q364" s="15">
        <v>5</v>
      </c>
      <c r="R364" s="15">
        <v>10</v>
      </c>
      <c r="S364" s="15">
        <v>9</v>
      </c>
      <c r="T364" s="15">
        <v>1</v>
      </c>
      <c r="U364" s="15">
        <v>3</v>
      </c>
      <c r="V364" s="15">
        <v>3</v>
      </c>
      <c r="W364" s="15">
        <v>0</v>
      </c>
      <c r="X364" s="15">
        <v>349</v>
      </c>
      <c r="Y364" s="15">
        <v>4987</v>
      </c>
      <c r="Z364" s="15">
        <v>3969</v>
      </c>
      <c r="AA364" s="15">
        <v>1011</v>
      </c>
      <c r="AB364" s="15">
        <v>4717</v>
      </c>
      <c r="AC364" s="15">
        <v>3748</v>
      </c>
      <c r="AD364" s="15">
        <v>962</v>
      </c>
      <c r="AE364" s="15">
        <v>302</v>
      </c>
      <c r="AF364" s="15">
        <v>4258</v>
      </c>
      <c r="AG364" s="15">
        <v>3367</v>
      </c>
      <c r="AH364" s="15">
        <v>884</v>
      </c>
      <c r="AI364" s="15">
        <v>4007</v>
      </c>
      <c r="AJ364" s="15">
        <v>3163</v>
      </c>
      <c r="AK364" s="15">
        <v>837</v>
      </c>
      <c r="AL364" s="15">
        <v>47</v>
      </c>
      <c r="AM364" s="15">
        <v>729</v>
      </c>
      <c r="AN364" s="15">
        <v>602</v>
      </c>
      <c r="AO364" s="15">
        <v>127</v>
      </c>
      <c r="AP364" s="15">
        <v>710</v>
      </c>
      <c r="AQ364" s="15">
        <v>585</v>
      </c>
      <c r="AR364" s="15">
        <v>125</v>
      </c>
      <c r="AS364" s="15">
        <v>19</v>
      </c>
      <c r="AT364" s="15">
        <v>109</v>
      </c>
      <c r="AU364" s="15">
        <v>49</v>
      </c>
      <c r="AV364" s="15">
        <v>60</v>
      </c>
      <c r="AW364" s="15">
        <v>84</v>
      </c>
      <c r="AX364" s="15">
        <v>29</v>
      </c>
      <c r="AY364" s="15">
        <v>55</v>
      </c>
    </row>
    <row r="365" spans="1:51">
      <c r="A365" s="1">
        <v>3895</v>
      </c>
      <c r="B365" s="1" t="s">
        <v>270</v>
      </c>
      <c r="C365" s="1">
        <v>1</v>
      </c>
      <c r="D365" s="1" t="s">
        <v>208</v>
      </c>
      <c r="E365" s="1" t="s">
        <v>978</v>
      </c>
      <c r="F365" s="1">
        <v>4</v>
      </c>
      <c r="G365" s="1" t="s">
        <v>272</v>
      </c>
      <c r="H365" s="1">
        <v>0</v>
      </c>
      <c r="I365" s="1" t="s">
        <v>979</v>
      </c>
      <c r="J365" s="15">
        <v>16</v>
      </c>
      <c r="K365" s="15">
        <v>5379</v>
      </c>
      <c r="L365" s="15">
        <v>3779</v>
      </c>
      <c r="M365" s="15">
        <v>1600</v>
      </c>
      <c r="N365" s="15">
        <v>5130</v>
      </c>
      <c r="O365" s="15">
        <v>3628</v>
      </c>
      <c r="P365" s="15">
        <v>1502</v>
      </c>
      <c r="Q365" s="15">
        <v>0</v>
      </c>
      <c r="R365" s="15">
        <v>0</v>
      </c>
      <c r="S365" s="15">
        <v>0</v>
      </c>
      <c r="T365" s="15">
        <v>0</v>
      </c>
      <c r="U365" s="15">
        <v>0</v>
      </c>
      <c r="V365" s="15">
        <v>0</v>
      </c>
      <c r="W365" s="15">
        <v>0</v>
      </c>
      <c r="X365" s="15">
        <v>16</v>
      </c>
      <c r="Y365" s="15">
        <v>5379</v>
      </c>
      <c r="Z365" s="15">
        <v>3779</v>
      </c>
      <c r="AA365" s="15">
        <v>1600</v>
      </c>
      <c r="AB365" s="15">
        <v>5130</v>
      </c>
      <c r="AC365" s="15">
        <v>3628</v>
      </c>
      <c r="AD365" s="15">
        <v>1502</v>
      </c>
      <c r="AE365" s="15">
        <v>16</v>
      </c>
      <c r="AF365" s="15">
        <v>5379</v>
      </c>
      <c r="AG365" s="15">
        <v>3779</v>
      </c>
      <c r="AH365" s="15">
        <v>1600</v>
      </c>
      <c r="AI365" s="15">
        <v>5130</v>
      </c>
      <c r="AJ365" s="15">
        <v>3628</v>
      </c>
      <c r="AK365" s="15">
        <v>1502</v>
      </c>
      <c r="AL365" s="15">
        <v>0</v>
      </c>
      <c r="AM365" s="15">
        <v>0</v>
      </c>
      <c r="AN365" s="15">
        <v>0</v>
      </c>
      <c r="AO365" s="15">
        <v>0</v>
      </c>
      <c r="AP365" s="15">
        <v>0</v>
      </c>
      <c r="AQ365" s="15">
        <v>0</v>
      </c>
      <c r="AR365" s="15">
        <v>0</v>
      </c>
      <c r="AS365" s="15">
        <v>0</v>
      </c>
      <c r="AT365" s="15">
        <v>0</v>
      </c>
      <c r="AU365" s="15">
        <v>0</v>
      </c>
      <c r="AV365" s="15">
        <v>0</v>
      </c>
      <c r="AW365" s="15">
        <v>0</v>
      </c>
      <c r="AX365" s="15">
        <v>0</v>
      </c>
      <c r="AY365" s="15">
        <v>0</v>
      </c>
    </row>
    <row r="366" spans="1:51">
      <c r="A366" s="1">
        <v>3906</v>
      </c>
      <c r="B366" s="1" t="s">
        <v>270</v>
      </c>
      <c r="C366" s="1">
        <v>1</v>
      </c>
      <c r="D366" s="1" t="s">
        <v>208</v>
      </c>
      <c r="E366" s="1" t="s">
        <v>980</v>
      </c>
      <c r="F366" s="1">
        <v>5</v>
      </c>
      <c r="G366" s="1" t="s">
        <v>272</v>
      </c>
      <c r="H366" s="1">
        <v>0</v>
      </c>
      <c r="I366" s="1" t="s">
        <v>981</v>
      </c>
      <c r="J366" s="15">
        <v>1</v>
      </c>
      <c r="K366" s="15">
        <v>356</v>
      </c>
      <c r="L366" s="15">
        <v>98</v>
      </c>
      <c r="M366" s="15">
        <v>258</v>
      </c>
      <c r="N366" s="15">
        <v>351</v>
      </c>
      <c r="O366" s="15">
        <v>93</v>
      </c>
      <c r="P366" s="15">
        <v>258</v>
      </c>
      <c r="Q366" s="15">
        <v>0</v>
      </c>
      <c r="R366" s="15">
        <v>0</v>
      </c>
      <c r="S366" s="15">
        <v>0</v>
      </c>
      <c r="T366" s="15">
        <v>0</v>
      </c>
      <c r="U366" s="15">
        <v>0</v>
      </c>
      <c r="V366" s="15">
        <v>0</v>
      </c>
      <c r="W366" s="15">
        <v>0</v>
      </c>
      <c r="X366" s="15">
        <v>1</v>
      </c>
      <c r="Y366" s="15">
        <v>356</v>
      </c>
      <c r="Z366" s="15">
        <v>98</v>
      </c>
      <c r="AA366" s="15">
        <v>258</v>
      </c>
      <c r="AB366" s="15">
        <v>351</v>
      </c>
      <c r="AC366" s="15">
        <v>93</v>
      </c>
      <c r="AD366" s="15">
        <v>258</v>
      </c>
      <c r="AE366" s="15">
        <v>1</v>
      </c>
      <c r="AF366" s="15">
        <v>356</v>
      </c>
      <c r="AG366" s="15">
        <v>98</v>
      </c>
      <c r="AH366" s="15">
        <v>258</v>
      </c>
      <c r="AI366" s="15">
        <v>351</v>
      </c>
      <c r="AJ366" s="15">
        <v>93</v>
      </c>
      <c r="AK366" s="15">
        <v>258</v>
      </c>
      <c r="AL366" s="15">
        <v>0</v>
      </c>
      <c r="AM366" s="15">
        <v>0</v>
      </c>
      <c r="AN366" s="15">
        <v>0</v>
      </c>
      <c r="AO366" s="15">
        <v>0</v>
      </c>
      <c r="AP366" s="15">
        <v>0</v>
      </c>
      <c r="AQ366" s="15">
        <v>0</v>
      </c>
      <c r="AR366" s="15">
        <v>0</v>
      </c>
      <c r="AS366" s="15">
        <v>0</v>
      </c>
      <c r="AT366" s="15">
        <v>0</v>
      </c>
      <c r="AU366" s="15">
        <v>0</v>
      </c>
      <c r="AV366" s="15">
        <v>0</v>
      </c>
      <c r="AW366" s="15">
        <v>0</v>
      </c>
      <c r="AX366" s="15">
        <v>0</v>
      </c>
      <c r="AY366" s="15">
        <v>0</v>
      </c>
    </row>
    <row r="367" spans="1:51">
      <c r="A367" s="1">
        <v>3917</v>
      </c>
      <c r="B367" s="1" t="s">
        <v>270</v>
      </c>
      <c r="C367" s="1">
        <v>1</v>
      </c>
      <c r="D367" s="1" t="s">
        <v>208</v>
      </c>
      <c r="E367" s="1" t="s">
        <v>982</v>
      </c>
      <c r="F367" s="1">
        <v>5</v>
      </c>
      <c r="G367" s="1" t="s">
        <v>272</v>
      </c>
      <c r="H367" s="1">
        <v>0</v>
      </c>
      <c r="I367" s="1" t="s">
        <v>983</v>
      </c>
      <c r="J367" s="15">
        <v>15</v>
      </c>
      <c r="K367" s="15">
        <v>5023</v>
      </c>
      <c r="L367" s="15">
        <v>3681</v>
      </c>
      <c r="M367" s="15">
        <v>1342</v>
      </c>
      <c r="N367" s="15">
        <v>4779</v>
      </c>
      <c r="O367" s="15">
        <v>3535</v>
      </c>
      <c r="P367" s="15">
        <v>1244</v>
      </c>
      <c r="Q367" s="15">
        <v>0</v>
      </c>
      <c r="R367" s="15">
        <v>0</v>
      </c>
      <c r="S367" s="15">
        <v>0</v>
      </c>
      <c r="T367" s="15">
        <v>0</v>
      </c>
      <c r="U367" s="15">
        <v>0</v>
      </c>
      <c r="V367" s="15">
        <v>0</v>
      </c>
      <c r="W367" s="15">
        <v>0</v>
      </c>
      <c r="X367" s="15">
        <v>15</v>
      </c>
      <c r="Y367" s="15">
        <v>5023</v>
      </c>
      <c r="Z367" s="15">
        <v>3681</v>
      </c>
      <c r="AA367" s="15">
        <v>1342</v>
      </c>
      <c r="AB367" s="15">
        <v>4779</v>
      </c>
      <c r="AC367" s="15">
        <v>3535</v>
      </c>
      <c r="AD367" s="15">
        <v>1244</v>
      </c>
      <c r="AE367" s="15">
        <v>15</v>
      </c>
      <c r="AF367" s="15">
        <v>5023</v>
      </c>
      <c r="AG367" s="15">
        <v>3681</v>
      </c>
      <c r="AH367" s="15">
        <v>1342</v>
      </c>
      <c r="AI367" s="15">
        <v>4779</v>
      </c>
      <c r="AJ367" s="15">
        <v>3535</v>
      </c>
      <c r="AK367" s="15">
        <v>1244</v>
      </c>
      <c r="AL367" s="15">
        <v>0</v>
      </c>
      <c r="AM367" s="15">
        <v>0</v>
      </c>
      <c r="AN367" s="15">
        <v>0</v>
      </c>
      <c r="AO367" s="15">
        <v>0</v>
      </c>
      <c r="AP367" s="15">
        <v>0</v>
      </c>
      <c r="AQ367" s="15">
        <v>0</v>
      </c>
      <c r="AR367" s="15">
        <v>0</v>
      </c>
      <c r="AS367" s="15">
        <v>0</v>
      </c>
      <c r="AT367" s="15">
        <v>0</v>
      </c>
      <c r="AU367" s="15">
        <v>0</v>
      </c>
      <c r="AV367" s="15">
        <v>0</v>
      </c>
      <c r="AW367" s="15">
        <v>0</v>
      </c>
      <c r="AX367" s="15">
        <v>0</v>
      </c>
      <c r="AY367" s="15">
        <v>0</v>
      </c>
    </row>
    <row r="368" spans="1:51">
      <c r="A368" s="1">
        <v>3928</v>
      </c>
      <c r="B368" s="1" t="s">
        <v>270</v>
      </c>
      <c r="C368" s="1">
        <v>1</v>
      </c>
      <c r="D368" s="1" t="s">
        <v>208</v>
      </c>
      <c r="E368" s="1" t="s">
        <v>984</v>
      </c>
      <c r="F368" s="1">
        <v>2</v>
      </c>
      <c r="G368" s="1" t="s">
        <v>272</v>
      </c>
      <c r="H368" s="1">
        <v>0</v>
      </c>
      <c r="I368" s="1" t="s">
        <v>985</v>
      </c>
      <c r="J368" s="15">
        <v>54143</v>
      </c>
      <c r="K368" s="15">
        <v>449366</v>
      </c>
      <c r="L368" s="15">
        <v>210822</v>
      </c>
      <c r="M368" s="15">
        <v>237469</v>
      </c>
      <c r="N368" s="15">
        <v>385796</v>
      </c>
      <c r="O368" s="15">
        <v>172725</v>
      </c>
      <c r="P368" s="15">
        <v>212017</v>
      </c>
      <c r="Q368" s="15">
        <v>19563</v>
      </c>
      <c r="R368" s="15">
        <v>62588</v>
      </c>
      <c r="S368" s="15">
        <v>29975</v>
      </c>
      <c r="T368" s="15">
        <v>32499</v>
      </c>
      <c r="U368" s="15">
        <v>32675</v>
      </c>
      <c r="V368" s="15">
        <v>13034</v>
      </c>
      <c r="W368" s="15">
        <v>19546</v>
      </c>
      <c r="X368" s="15">
        <v>34517</v>
      </c>
      <c r="Y368" s="15">
        <v>386481</v>
      </c>
      <c r="Z368" s="15">
        <v>180782</v>
      </c>
      <c r="AA368" s="15">
        <v>204738</v>
      </c>
      <c r="AB368" s="15">
        <v>352867</v>
      </c>
      <c r="AC368" s="15">
        <v>159647</v>
      </c>
      <c r="AD368" s="15">
        <v>192261</v>
      </c>
      <c r="AE368" s="15">
        <v>33801</v>
      </c>
      <c r="AF368" s="15">
        <v>373073</v>
      </c>
      <c r="AG368" s="15">
        <v>175629</v>
      </c>
      <c r="AH368" s="15">
        <v>196493</v>
      </c>
      <c r="AI368" s="15">
        <v>339893</v>
      </c>
      <c r="AJ368" s="15">
        <v>154805</v>
      </c>
      <c r="AK368" s="15">
        <v>184139</v>
      </c>
      <c r="AL368" s="15">
        <v>716</v>
      </c>
      <c r="AM368" s="15">
        <v>13408</v>
      </c>
      <c r="AN368" s="15">
        <v>5153</v>
      </c>
      <c r="AO368" s="15">
        <v>8245</v>
      </c>
      <c r="AP368" s="15">
        <v>12974</v>
      </c>
      <c r="AQ368" s="15">
        <v>4842</v>
      </c>
      <c r="AR368" s="15">
        <v>8122</v>
      </c>
      <c r="AS368" s="15">
        <v>63</v>
      </c>
      <c r="AT368" s="15">
        <v>297</v>
      </c>
      <c r="AU368" s="15">
        <v>65</v>
      </c>
      <c r="AV368" s="15">
        <v>232</v>
      </c>
      <c r="AW368" s="15">
        <v>254</v>
      </c>
      <c r="AX368" s="15">
        <v>44</v>
      </c>
      <c r="AY368" s="15">
        <v>210</v>
      </c>
    </row>
    <row r="369" spans="1:51">
      <c r="A369" s="1">
        <v>3939</v>
      </c>
      <c r="B369" s="1" t="s">
        <v>270</v>
      </c>
      <c r="C369" s="1">
        <v>1</v>
      </c>
      <c r="D369" s="1" t="s">
        <v>208</v>
      </c>
      <c r="E369" s="1" t="s">
        <v>986</v>
      </c>
      <c r="F369" s="1">
        <v>3</v>
      </c>
      <c r="G369" s="1" t="s">
        <v>272</v>
      </c>
      <c r="H369" s="1">
        <v>0</v>
      </c>
      <c r="I369" s="1" t="s">
        <v>987</v>
      </c>
      <c r="J369" s="15">
        <v>12834</v>
      </c>
      <c r="K369" s="15">
        <v>120498</v>
      </c>
      <c r="L369" s="15">
        <v>77289</v>
      </c>
      <c r="M369" s="15">
        <v>43017</v>
      </c>
      <c r="N369" s="15">
        <v>102815</v>
      </c>
      <c r="O369" s="15">
        <v>65280</v>
      </c>
      <c r="P369" s="15">
        <v>37347</v>
      </c>
      <c r="Q369" s="15">
        <v>1872</v>
      </c>
      <c r="R369" s="15">
        <v>5307</v>
      </c>
      <c r="S369" s="15">
        <v>3092</v>
      </c>
      <c r="T369" s="15">
        <v>2201</v>
      </c>
      <c r="U369" s="15">
        <v>2440</v>
      </c>
      <c r="V369" s="15">
        <v>1176</v>
      </c>
      <c r="W369" s="15">
        <v>1254</v>
      </c>
      <c r="X369" s="15">
        <v>10954</v>
      </c>
      <c r="Y369" s="15">
        <v>115166</v>
      </c>
      <c r="Z369" s="15">
        <v>74185</v>
      </c>
      <c r="AA369" s="15">
        <v>40803</v>
      </c>
      <c r="AB369" s="15">
        <v>100357</v>
      </c>
      <c r="AC369" s="15">
        <v>64099</v>
      </c>
      <c r="AD369" s="15">
        <v>36080</v>
      </c>
      <c r="AE369" s="15">
        <v>10789</v>
      </c>
      <c r="AF369" s="15">
        <v>113535</v>
      </c>
      <c r="AG369" s="15">
        <v>73193</v>
      </c>
      <c r="AH369" s="15">
        <v>40166</v>
      </c>
      <c r="AI369" s="15">
        <v>98926</v>
      </c>
      <c r="AJ369" s="15">
        <v>63285</v>
      </c>
      <c r="AK369" s="15">
        <v>35465</v>
      </c>
      <c r="AL369" s="15">
        <v>165</v>
      </c>
      <c r="AM369" s="15">
        <v>1631</v>
      </c>
      <c r="AN369" s="15">
        <v>992</v>
      </c>
      <c r="AO369" s="15">
        <v>637</v>
      </c>
      <c r="AP369" s="15">
        <v>1431</v>
      </c>
      <c r="AQ369" s="15">
        <v>814</v>
      </c>
      <c r="AR369" s="15">
        <v>615</v>
      </c>
      <c r="AS369" s="15">
        <v>8</v>
      </c>
      <c r="AT369" s="15">
        <v>25</v>
      </c>
      <c r="AU369" s="15">
        <v>12</v>
      </c>
      <c r="AV369" s="15">
        <v>13</v>
      </c>
      <c r="AW369" s="15">
        <v>18</v>
      </c>
      <c r="AX369" s="15">
        <v>5</v>
      </c>
      <c r="AY369" s="15">
        <v>13</v>
      </c>
    </row>
    <row r="370" spans="1:51">
      <c r="A370" s="1">
        <v>3950</v>
      </c>
      <c r="B370" s="1" t="s">
        <v>270</v>
      </c>
      <c r="C370" s="1">
        <v>1</v>
      </c>
      <c r="D370" s="1" t="s">
        <v>208</v>
      </c>
      <c r="E370" s="1" t="s">
        <v>988</v>
      </c>
      <c r="F370" s="1">
        <v>4</v>
      </c>
      <c r="G370" s="1" t="s">
        <v>272</v>
      </c>
      <c r="H370" s="1">
        <v>0</v>
      </c>
      <c r="I370" s="1" t="s">
        <v>989</v>
      </c>
      <c r="J370" s="15">
        <v>45</v>
      </c>
      <c r="K370" s="15">
        <v>531</v>
      </c>
      <c r="L370" s="15">
        <v>392</v>
      </c>
      <c r="M370" s="15">
        <v>139</v>
      </c>
      <c r="N370" s="15">
        <v>468</v>
      </c>
      <c r="O370" s="15">
        <v>338</v>
      </c>
      <c r="P370" s="15">
        <v>130</v>
      </c>
      <c r="Q370" s="15">
        <v>5</v>
      </c>
      <c r="R370" s="15">
        <v>12</v>
      </c>
      <c r="S370" s="15">
        <v>9</v>
      </c>
      <c r="T370" s="15">
        <v>3</v>
      </c>
      <c r="U370" s="15">
        <v>7</v>
      </c>
      <c r="V370" s="15">
        <v>4</v>
      </c>
      <c r="W370" s="15">
        <v>3</v>
      </c>
      <c r="X370" s="15">
        <v>40</v>
      </c>
      <c r="Y370" s="15">
        <v>519</v>
      </c>
      <c r="Z370" s="15">
        <v>383</v>
      </c>
      <c r="AA370" s="15">
        <v>136</v>
      </c>
      <c r="AB370" s="15">
        <v>461</v>
      </c>
      <c r="AC370" s="15">
        <v>334</v>
      </c>
      <c r="AD370" s="15">
        <v>127</v>
      </c>
      <c r="AE370" s="15">
        <v>40</v>
      </c>
      <c r="AF370" s="15">
        <v>519</v>
      </c>
      <c r="AG370" s="15">
        <v>383</v>
      </c>
      <c r="AH370" s="15">
        <v>136</v>
      </c>
      <c r="AI370" s="15">
        <v>461</v>
      </c>
      <c r="AJ370" s="15">
        <v>334</v>
      </c>
      <c r="AK370" s="15">
        <v>127</v>
      </c>
      <c r="AL370" s="15">
        <v>0</v>
      </c>
      <c r="AM370" s="15">
        <v>0</v>
      </c>
      <c r="AN370" s="15">
        <v>0</v>
      </c>
      <c r="AO370" s="15">
        <v>0</v>
      </c>
      <c r="AP370" s="15">
        <v>0</v>
      </c>
      <c r="AQ370" s="15">
        <v>0</v>
      </c>
      <c r="AR370" s="15">
        <v>0</v>
      </c>
      <c r="AS370" s="15">
        <v>0</v>
      </c>
      <c r="AT370" s="15">
        <v>0</v>
      </c>
      <c r="AU370" s="15">
        <v>0</v>
      </c>
      <c r="AV370" s="15">
        <v>0</v>
      </c>
      <c r="AW370" s="15">
        <v>0</v>
      </c>
      <c r="AX370" s="15">
        <v>0</v>
      </c>
      <c r="AY370" s="15">
        <v>0</v>
      </c>
    </row>
    <row r="371" spans="1:51">
      <c r="A371" s="1">
        <v>3961</v>
      </c>
      <c r="B371" s="1" t="s">
        <v>270</v>
      </c>
      <c r="C371" s="1">
        <v>1</v>
      </c>
      <c r="D371" s="1" t="s">
        <v>208</v>
      </c>
      <c r="E371" s="1" t="s">
        <v>990</v>
      </c>
      <c r="F371" s="1">
        <v>5</v>
      </c>
      <c r="G371" s="1" t="s">
        <v>272</v>
      </c>
      <c r="H371" s="1">
        <v>0</v>
      </c>
      <c r="I371" s="1" t="s">
        <v>991</v>
      </c>
      <c r="J371" s="15">
        <v>4</v>
      </c>
      <c r="K371" s="15">
        <v>33</v>
      </c>
      <c r="L371" s="15">
        <v>21</v>
      </c>
      <c r="M371" s="15">
        <v>12</v>
      </c>
      <c r="N371" s="15">
        <v>32</v>
      </c>
      <c r="O371" s="15">
        <v>20</v>
      </c>
      <c r="P371" s="15">
        <v>12</v>
      </c>
      <c r="Q371" s="15">
        <v>0</v>
      </c>
      <c r="R371" s="15">
        <v>0</v>
      </c>
      <c r="S371" s="15">
        <v>0</v>
      </c>
      <c r="T371" s="15">
        <v>0</v>
      </c>
      <c r="U371" s="15">
        <v>0</v>
      </c>
      <c r="V371" s="15">
        <v>0</v>
      </c>
      <c r="W371" s="15">
        <v>0</v>
      </c>
      <c r="X371" s="15">
        <v>4</v>
      </c>
      <c r="Y371" s="15">
        <v>33</v>
      </c>
      <c r="Z371" s="15">
        <v>21</v>
      </c>
      <c r="AA371" s="15">
        <v>12</v>
      </c>
      <c r="AB371" s="15">
        <v>32</v>
      </c>
      <c r="AC371" s="15">
        <v>20</v>
      </c>
      <c r="AD371" s="15">
        <v>12</v>
      </c>
      <c r="AE371" s="15">
        <v>4</v>
      </c>
      <c r="AF371" s="15">
        <v>33</v>
      </c>
      <c r="AG371" s="15">
        <v>21</v>
      </c>
      <c r="AH371" s="15">
        <v>12</v>
      </c>
      <c r="AI371" s="15">
        <v>32</v>
      </c>
      <c r="AJ371" s="15">
        <v>20</v>
      </c>
      <c r="AK371" s="15">
        <v>12</v>
      </c>
      <c r="AL371" s="15">
        <v>0</v>
      </c>
      <c r="AM371" s="15">
        <v>0</v>
      </c>
      <c r="AN371" s="15">
        <v>0</v>
      </c>
      <c r="AO371" s="15">
        <v>0</v>
      </c>
      <c r="AP371" s="15">
        <v>0</v>
      </c>
      <c r="AQ371" s="15">
        <v>0</v>
      </c>
      <c r="AR371" s="15">
        <v>0</v>
      </c>
      <c r="AS371" s="15">
        <v>0</v>
      </c>
      <c r="AT371" s="15">
        <v>0</v>
      </c>
      <c r="AU371" s="15">
        <v>0</v>
      </c>
      <c r="AV371" s="15">
        <v>0</v>
      </c>
      <c r="AW371" s="15">
        <v>0</v>
      </c>
      <c r="AX371" s="15">
        <v>0</v>
      </c>
      <c r="AY371" s="15">
        <v>0</v>
      </c>
    </row>
    <row r="372" spans="1:51">
      <c r="A372" s="1">
        <v>3972</v>
      </c>
      <c r="B372" s="1" t="s">
        <v>270</v>
      </c>
      <c r="C372" s="1">
        <v>1</v>
      </c>
      <c r="D372" s="1" t="s">
        <v>208</v>
      </c>
      <c r="E372" s="1" t="s">
        <v>992</v>
      </c>
      <c r="F372" s="1">
        <v>5</v>
      </c>
      <c r="G372" s="1" t="s">
        <v>272</v>
      </c>
      <c r="H372" s="1">
        <v>0</v>
      </c>
      <c r="I372" s="1" t="s">
        <v>993</v>
      </c>
      <c r="J372" s="15">
        <v>41</v>
      </c>
      <c r="K372" s="15">
        <v>498</v>
      </c>
      <c r="L372" s="15">
        <v>371</v>
      </c>
      <c r="M372" s="15">
        <v>127</v>
      </c>
      <c r="N372" s="15">
        <v>436</v>
      </c>
      <c r="O372" s="15">
        <v>318</v>
      </c>
      <c r="P372" s="15">
        <v>118</v>
      </c>
      <c r="Q372" s="15">
        <v>5</v>
      </c>
      <c r="R372" s="15">
        <v>12</v>
      </c>
      <c r="S372" s="15">
        <v>9</v>
      </c>
      <c r="T372" s="15">
        <v>3</v>
      </c>
      <c r="U372" s="15">
        <v>7</v>
      </c>
      <c r="V372" s="15">
        <v>4</v>
      </c>
      <c r="W372" s="15">
        <v>3</v>
      </c>
      <c r="X372" s="15">
        <v>36</v>
      </c>
      <c r="Y372" s="15">
        <v>486</v>
      </c>
      <c r="Z372" s="15">
        <v>362</v>
      </c>
      <c r="AA372" s="15">
        <v>124</v>
      </c>
      <c r="AB372" s="15">
        <v>429</v>
      </c>
      <c r="AC372" s="15">
        <v>314</v>
      </c>
      <c r="AD372" s="15">
        <v>115</v>
      </c>
      <c r="AE372" s="15">
        <v>36</v>
      </c>
      <c r="AF372" s="15">
        <v>486</v>
      </c>
      <c r="AG372" s="15">
        <v>362</v>
      </c>
      <c r="AH372" s="15">
        <v>124</v>
      </c>
      <c r="AI372" s="15">
        <v>429</v>
      </c>
      <c r="AJ372" s="15">
        <v>314</v>
      </c>
      <c r="AK372" s="15">
        <v>115</v>
      </c>
      <c r="AL372" s="15">
        <v>0</v>
      </c>
      <c r="AM372" s="15">
        <v>0</v>
      </c>
      <c r="AN372" s="15">
        <v>0</v>
      </c>
      <c r="AO372" s="15">
        <v>0</v>
      </c>
      <c r="AP372" s="15">
        <v>0</v>
      </c>
      <c r="AQ372" s="15">
        <v>0</v>
      </c>
      <c r="AR372" s="15">
        <v>0</v>
      </c>
      <c r="AS372" s="15">
        <v>0</v>
      </c>
      <c r="AT372" s="15">
        <v>0</v>
      </c>
      <c r="AU372" s="15">
        <v>0</v>
      </c>
      <c r="AV372" s="15">
        <v>0</v>
      </c>
      <c r="AW372" s="15">
        <v>0</v>
      </c>
      <c r="AX372" s="15">
        <v>0</v>
      </c>
      <c r="AY372" s="15">
        <v>0</v>
      </c>
    </row>
    <row r="373" spans="1:51">
      <c r="A373" s="1">
        <v>3983</v>
      </c>
      <c r="B373" s="1" t="s">
        <v>270</v>
      </c>
      <c r="C373" s="1">
        <v>1</v>
      </c>
      <c r="D373" s="1" t="s">
        <v>208</v>
      </c>
      <c r="E373" s="1" t="s">
        <v>994</v>
      </c>
      <c r="F373" s="1">
        <v>6</v>
      </c>
      <c r="G373" s="1" t="s">
        <v>272</v>
      </c>
      <c r="H373" s="1">
        <v>0</v>
      </c>
      <c r="I373" s="1" t="s">
        <v>995</v>
      </c>
      <c r="J373" s="15">
        <v>0</v>
      </c>
      <c r="K373" s="15">
        <v>0</v>
      </c>
      <c r="L373" s="15">
        <v>0</v>
      </c>
      <c r="M373" s="15">
        <v>0</v>
      </c>
      <c r="N373" s="15">
        <v>0</v>
      </c>
      <c r="O373" s="15">
        <v>0</v>
      </c>
      <c r="P373" s="15">
        <v>0</v>
      </c>
      <c r="Q373" s="15">
        <v>0</v>
      </c>
      <c r="R373" s="15">
        <v>0</v>
      </c>
      <c r="S373" s="15">
        <v>0</v>
      </c>
      <c r="T373" s="15">
        <v>0</v>
      </c>
      <c r="U373" s="15">
        <v>0</v>
      </c>
      <c r="V373" s="15">
        <v>0</v>
      </c>
      <c r="W373" s="15">
        <v>0</v>
      </c>
      <c r="X373" s="15">
        <v>0</v>
      </c>
      <c r="Y373" s="15">
        <v>0</v>
      </c>
      <c r="Z373" s="15">
        <v>0</v>
      </c>
      <c r="AA373" s="15">
        <v>0</v>
      </c>
      <c r="AB373" s="15">
        <v>0</v>
      </c>
      <c r="AC373" s="15">
        <v>0</v>
      </c>
      <c r="AD373" s="15">
        <v>0</v>
      </c>
      <c r="AE373" s="15">
        <v>0</v>
      </c>
      <c r="AF373" s="15">
        <v>0</v>
      </c>
      <c r="AG373" s="15">
        <v>0</v>
      </c>
      <c r="AH373" s="15">
        <v>0</v>
      </c>
      <c r="AI373" s="15">
        <v>0</v>
      </c>
      <c r="AJ373" s="15">
        <v>0</v>
      </c>
      <c r="AK373" s="15">
        <v>0</v>
      </c>
      <c r="AL373" s="15">
        <v>0</v>
      </c>
      <c r="AM373" s="15">
        <v>0</v>
      </c>
      <c r="AN373" s="15">
        <v>0</v>
      </c>
      <c r="AO373" s="15">
        <v>0</v>
      </c>
      <c r="AP373" s="15">
        <v>0</v>
      </c>
      <c r="AQ373" s="15">
        <v>0</v>
      </c>
      <c r="AR373" s="15">
        <v>0</v>
      </c>
      <c r="AS373" s="15">
        <v>0</v>
      </c>
      <c r="AT373" s="15">
        <v>0</v>
      </c>
      <c r="AU373" s="15">
        <v>0</v>
      </c>
      <c r="AV373" s="15">
        <v>0</v>
      </c>
      <c r="AW373" s="15">
        <v>0</v>
      </c>
      <c r="AX373" s="15">
        <v>0</v>
      </c>
      <c r="AY373" s="15">
        <v>0</v>
      </c>
    </row>
    <row r="374" spans="1:51">
      <c r="A374" s="1">
        <v>3994</v>
      </c>
      <c r="B374" s="1" t="s">
        <v>270</v>
      </c>
      <c r="C374" s="1">
        <v>1</v>
      </c>
      <c r="D374" s="1" t="s">
        <v>208</v>
      </c>
      <c r="E374" s="1" t="s">
        <v>996</v>
      </c>
      <c r="F374" s="1">
        <v>6</v>
      </c>
      <c r="G374" s="1" t="s">
        <v>272</v>
      </c>
      <c r="H374" s="1">
        <v>0</v>
      </c>
      <c r="I374" s="1" t="s">
        <v>997</v>
      </c>
      <c r="J374" s="15">
        <v>41</v>
      </c>
      <c r="K374" s="15">
        <v>498</v>
      </c>
      <c r="L374" s="15">
        <v>371</v>
      </c>
      <c r="M374" s="15">
        <v>127</v>
      </c>
      <c r="N374" s="15">
        <v>436</v>
      </c>
      <c r="O374" s="15">
        <v>318</v>
      </c>
      <c r="P374" s="15">
        <v>118</v>
      </c>
      <c r="Q374" s="15">
        <v>5</v>
      </c>
      <c r="R374" s="15">
        <v>12</v>
      </c>
      <c r="S374" s="15">
        <v>9</v>
      </c>
      <c r="T374" s="15">
        <v>3</v>
      </c>
      <c r="U374" s="15">
        <v>7</v>
      </c>
      <c r="V374" s="15">
        <v>4</v>
      </c>
      <c r="W374" s="15">
        <v>3</v>
      </c>
      <c r="X374" s="15">
        <v>36</v>
      </c>
      <c r="Y374" s="15">
        <v>486</v>
      </c>
      <c r="Z374" s="15">
        <v>362</v>
      </c>
      <c r="AA374" s="15">
        <v>124</v>
      </c>
      <c r="AB374" s="15">
        <v>429</v>
      </c>
      <c r="AC374" s="15">
        <v>314</v>
      </c>
      <c r="AD374" s="15">
        <v>115</v>
      </c>
      <c r="AE374" s="15">
        <v>36</v>
      </c>
      <c r="AF374" s="15">
        <v>486</v>
      </c>
      <c r="AG374" s="15">
        <v>362</v>
      </c>
      <c r="AH374" s="15">
        <v>124</v>
      </c>
      <c r="AI374" s="15">
        <v>429</v>
      </c>
      <c r="AJ374" s="15">
        <v>314</v>
      </c>
      <c r="AK374" s="15">
        <v>115</v>
      </c>
      <c r="AL374" s="15">
        <v>0</v>
      </c>
      <c r="AM374" s="15">
        <v>0</v>
      </c>
      <c r="AN374" s="15">
        <v>0</v>
      </c>
      <c r="AO374" s="15">
        <v>0</v>
      </c>
      <c r="AP374" s="15">
        <v>0</v>
      </c>
      <c r="AQ374" s="15">
        <v>0</v>
      </c>
      <c r="AR374" s="15">
        <v>0</v>
      </c>
      <c r="AS374" s="15">
        <v>0</v>
      </c>
      <c r="AT374" s="15">
        <v>0</v>
      </c>
      <c r="AU374" s="15">
        <v>0</v>
      </c>
      <c r="AV374" s="15">
        <v>0</v>
      </c>
      <c r="AW374" s="15">
        <v>0</v>
      </c>
      <c r="AX374" s="15">
        <v>0</v>
      </c>
      <c r="AY374" s="15">
        <v>0</v>
      </c>
    </row>
    <row r="375" spans="1:51">
      <c r="A375" s="1">
        <v>4005</v>
      </c>
      <c r="B375" s="1" t="s">
        <v>270</v>
      </c>
      <c r="C375" s="1">
        <v>1</v>
      </c>
      <c r="D375" s="1" t="s">
        <v>208</v>
      </c>
      <c r="E375" s="1" t="s">
        <v>998</v>
      </c>
      <c r="F375" s="1">
        <v>4</v>
      </c>
      <c r="G375" s="1" t="s">
        <v>272</v>
      </c>
      <c r="H375" s="1">
        <v>0</v>
      </c>
      <c r="I375" s="1" t="s">
        <v>999</v>
      </c>
      <c r="J375" s="15">
        <v>881</v>
      </c>
      <c r="K375" s="15">
        <v>8748</v>
      </c>
      <c r="L375" s="15">
        <v>4238</v>
      </c>
      <c r="M375" s="15">
        <v>4495</v>
      </c>
      <c r="N375" s="15">
        <v>7208</v>
      </c>
      <c r="O375" s="15">
        <v>3348</v>
      </c>
      <c r="P375" s="15">
        <v>3847</v>
      </c>
      <c r="Q375" s="15">
        <v>145</v>
      </c>
      <c r="R375" s="15">
        <v>330</v>
      </c>
      <c r="S375" s="15">
        <v>164</v>
      </c>
      <c r="T375" s="15">
        <v>163</v>
      </c>
      <c r="U375" s="15">
        <v>121</v>
      </c>
      <c r="V375" s="15">
        <v>39</v>
      </c>
      <c r="W375" s="15">
        <v>81</v>
      </c>
      <c r="X375" s="15">
        <v>736</v>
      </c>
      <c r="Y375" s="15">
        <v>8418</v>
      </c>
      <c r="Z375" s="15">
        <v>4074</v>
      </c>
      <c r="AA375" s="15">
        <v>4332</v>
      </c>
      <c r="AB375" s="15">
        <v>7087</v>
      </c>
      <c r="AC375" s="15">
        <v>3309</v>
      </c>
      <c r="AD375" s="15">
        <v>3766</v>
      </c>
      <c r="AE375" s="15">
        <v>733</v>
      </c>
      <c r="AF375" s="15">
        <v>8408</v>
      </c>
      <c r="AG375" s="15">
        <v>4071</v>
      </c>
      <c r="AH375" s="15">
        <v>4325</v>
      </c>
      <c r="AI375" s="15">
        <v>7079</v>
      </c>
      <c r="AJ375" s="15">
        <v>3308</v>
      </c>
      <c r="AK375" s="15">
        <v>3759</v>
      </c>
      <c r="AL375" s="15">
        <v>3</v>
      </c>
      <c r="AM375" s="15">
        <v>10</v>
      </c>
      <c r="AN375" s="15">
        <v>3</v>
      </c>
      <c r="AO375" s="15">
        <v>7</v>
      </c>
      <c r="AP375" s="15">
        <v>8</v>
      </c>
      <c r="AQ375" s="15">
        <v>1</v>
      </c>
      <c r="AR375" s="15">
        <v>7</v>
      </c>
      <c r="AS375" s="15">
        <v>0</v>
      </c>
      <c r="AT375" s="15">
        <v>0</v>
      </c>
      <c r="AU375" s="15">
        <v>0</v>
      </c>
      <c r="AV375" s="15">
        <v>0</v>
      </c>
      <c r="AW375" s="15">
        <v>0</v>
      </c>
      <c r="AX375" s="15">
        <v>0</v>
      </c>
      <c r="AY375" s="15">
        <v>0</v>
      </c>
    </row>
    <row r="376" spans="1:51">
      <c r="A376" s="1">
        <v>4016</v>
      </c>
      <c r="B376" s="1" t="s">
        <v>270</v>
      </c>
      <c r="C376" s="1">
        <v>1</v>
      </c>
      <c r="D376" s="1" t="s">
        <v>208</v>
      </c>
      <c r="E376" s="1" t="s">
        <v>1000</v>
      </c>
      <c r="F376" s="1">
        <v>5</v>
      </c>
      <c r="G376" s="1" t="s">
        <v>272</v>
      </c>
      <c r="H376" s="1">
        <v>0</v>
      </c>
      <c r="I376" s="1" t="s">
        <v>1001</v>
      </c>
      <c r="J376" s="15">
        <v>14</v>
      </c>
      <c r="K376" s="15">
        <v>333</v>
      </c>
      <c r="L376" s="15">
        <v>94</v>
      </c>
      <c r="M376" s="15">
        <v>239</v>
      </c>
      <c r="N376" s="15">
        <v>307</v>
      </c>
      <c r="O376" s="15">
        <v>87</v>
      </c>
      <c r="P376" s="15">
        <v>220</v>
      </c>
      <c r="Q376" s="15">
        <v>0</v>
      </c>
      <c r="R376" s="15">
        <v>0</v>
      </c>
      <c r="S376" s="15">
        <v>0</v>
      </c>
      <c r="T376" s="15">
        <v>0</v>
      </c>
      <c r="U376" s="15">
        <v>0</v>
      </c>
      <c r="V376" s="15">
        <v>0</v>
      </c>
      <c r="W376" s="15">
        <v>0</v>
      </c>
      <c r="X376" s="15">
        <v>14</v>
      </c>
      <c r="Y376" s="15">
        <v>333</v>
      </c>
      <c r="Z376" s="15">
        <v>94</v>
      </c>
      <c r="AA376" s="15">
        <v>239</v>
      </c>
      <c r="AB376" s="15">
        <v>307</v>
      </c>
      <c r="AC376" s="15">
        <v>87</v>
      </c>
      <c r="AD376" s="15">
        <v>220</v>
      </c>
      <c r="AE376" s="15">
        <v>14</v>
      </c>
      <c r="AF376" s="15">
        <v>333</v>
      </c>
      <c r="AG376" s="15">
        <v>94</v>
      </c>
      <c r="AH376" s="15">
        <v>239</v>
      </c>
      <c r="AI376" s="15">
        <v>307</v>
      </c>
      <c r="AJ376" s="15">
        <v>87</v>
      </c>
      <c r="AK376" s="15">
        <v>220</v>
      </c>
      <c r="AL376" s="15">
        <v>0</v>
      </c>
      <c r="AM376" s="15">
        <v>0</v>
      </c>
      <c r="AN376" s="15">
        <v>0</v>
      </c>
      <c r="AO376" s="15">
        <v>0</v>
      </c>
      <c r="AP376" s="15">
        <v>0</v>
      </c>
      <c r="AQ376" s="15">
        <v>0</v>
      </c>
      <c r="AR376" s="15">
        <v>0</v>
      </c>
      <c r="AS376" s="15">
        <v>0</v>
      </c>
      <c r="AT376" s="15">
        <v>0</v>
      </c>
      <c r="AU376" s="15">
        <v>0</v>
      </c>
      <c r="AV376" s="15">
        <v>0</v>
      </c>
      <c r="AW376" s="15">
        <v>0</v>
      </c>
      <c r="AX376" s="15">
        <v>0</v>
      </c>
      <c r="AY376" s="15">
        <v>0</v>
      </c>
    </row>
    <row r="377" spans="1:51">
      <c r="A377" s="1">
        <v>4027</v>
      </c>
      <c r="B377" s="1" t="s">
        <v>270</v>
      </c>
      <c r="C377" s="1">
        <v>1</v>
      </c>
      <c r="D377" s="1" t="s">
        <v>208</v>
      </c>
      <c r="E377" s="1" t="s">
        <v>1002</v>
      </c>
      <c r="F377" s="1">
        <v>5</v>
      </c>
      <c r="G377" s="1" t="s">
        <v>272</v>
      </c>
      <c r="H377" s="1">
        <v>0</v>
      </c>
      <c r="I377" s="1" t="s">
        <v>1003</v>
      </c>
      <c r="J377" s="15">
        <v>137</v>
      </c>
      <c r="K377" s="15">
        <v>904</v>
      </c>
      <c r="L377" s="15">
        <v>509</v>
      </c>
      <c r="M377" s="15">
        <v>395</v>
      </c>
      <c r="N377" s="15">
        <v>685</v>
      </c>
      <c r="O377" s="15">
        <v>356</v>
      </c>
      <c r="P377" s="15">
        <v>329</v>
      </c>
      <c r="Q377" s="15">
        <v>30</v>
      </c>
      <c r="R377" s="15">
        <v>72</v>
      </c>
      <c r="S377" s="15">
        <v>42</v>
      </c>
      <c r="T377" s="15">
        <v>30</v>
      </c>
      <c r="U377" s="15">
        <v>23</v>
      </c>
      <c r="V377" s="15">
        <v>11</v>
      </c>
      <c r="W377" s="15">
        <v>12</v>
      </c>
      <c r="X377" s="15">
        <v>107</v>
      </c>
      <c r="Y377" s="15">
        <v>832</v>
      </c>
      <c r="Z377" s="15">
        <v>467</v>
      </c>
      <c r="AA377" s="15">
        <v>365</v>
      </c>
      <c r="AB377" s="15">
        <v>662</v>
      </c>
      <c r="AC377" s="15">
        <v>345</v>
      </c>
      <c r="AD377" s="15">
        <v>317</v>
      </c>
      <c r="AE377" s="15">
        <v>107</v>
      </c>
      <c r="AF377" s="15">
        <v>832</v>
      </c>
      <c r="AG377" s="15">
        <v>467</v>
      </c>
      <c r="AH377" s="15">
        <v>365</v>
      </c>
      <c r="AI377" s="15">
        <v>662</v>
      </c>
      <c r="AJ377" s="15">
        <v>345</v>
      </c>
      <c r="AK377" s="15">
        <v>317</v>
      </c>
      <c r="AL377" s="15">
        <v>0</v>
      </c>
      <c r="AM377" s="15">
        <v>0</v>
      </c>
      <c r="AN377" s="15">
        <v>0</v>
      </c>
      <c r="AO377" s="15">
        <v>0</v>
      </c>
      <c r="AP377" s="15">
        <v>0</v>
      </c>
      <c r="AQ377" s="15">
        <v>0</v>
      </c>
      <c r="AR377" s="15">
        <v>0</v>
      </c>
      <c r="AS377" s="15">
        <v>0</v>
      </c>
      <c r="AT377" s="15">
        <v>0</v>
      </c>
      <c r="AU377" s="15">
        <v>0</v>
      </c>
      <c r="AV377" s="15">
        <v>0</v>
      </c>
      <c r="AW377" s="15">
        <v>0</v>
      </c>
      <c r="AX377" s="15">
        <v>0</v>
      </c>
      <c r="AY377" s="15">
        <v>0</v>
      </c>
    </row>
    <row r="378" spans="1:51">
      <c r="A378" s="1">
        <v>4038</v>
      </c>
      <c r="B378" s="1" t="s">
        <v>270</v>
      </c>
      <c r="C378" s="1">
        <v>1</v>
      </c>
      <c r="D378" s="1" t="s">
        <v>208</v>
      </c>
      <c r="E378" s="1" t="s">
        <v>1004</v>
      </c>
      <c r="F378" s="1">
        <v>5</v>
      </c>
      <c r="G378" s="1" t="s">
        <v>272</v>
      </c>
      <c r="H378" s="1">
        <v>0</v>
      </c>
      <c r="I378" s="1" t="s">
        <v>1005</v>
      </c>
      <c r="J378" s="15">
        <v>301</v>
      </c>
      <c r="K378" s="15">
        <v>3545</v>
      </c>
      <c r="L378" s="15">
        <v>1631</v>
      </c>
      <c r="M378" s="15">
        <v>1911</v>
      </c>
      <c r="N378" s="15">
        <v>3042</v>
      </c>
      <c r="O378" s="15">
        <v>1364</v>
      </c>
      <c r="P378" s="15">
        <v>1675</v>
      </c>
      <c r="Q378" s="15">
        <v>56</v>
      </c>
      <c r="R378" s="15">
        <v>112</v>
      </c>
      <c r="S378" s="15">
        <v>44</v>
      </c>
      <c r="T378" s="15">
        <v>68</v>
      </c>
      <c r="U378" s="15">
        <v>37</v>
      </c>
      <c r="V378" s="15">
        <v>8</v>
      </c>
      <c r="W378" s="15">
        <v>29</v>
      </c>
      <c r="X378" s="15">
        <v>245</v>
      </c>
      <c r="Y378" s="15">
        <v>3433</v>
      </c>
      <c r="Z378" s="15">
        <v>1587</v>
      </c>
      <c r="AA378" s="15">
        <v>1843</v>
      </c>
      <c r="AB378" s="15">
        <v>3005</v>
      </c>
      <c r="AC378" s="15">
        <v>1356</v>
      </c>
      <c r="AD378" s="15">
        <v>1646</v>
      </c>
      <c r="AE378" s="15">
        <v>242</v>
      </c>
      <c r="AF378" s="15">
        <v>3423</v>
      </c>
      <c r="AG378" s="15">
        <v>1584</v>
      </c>
      <c r="AH378" s="15">
        <v>1836</v>
      </c>
      <c r="AI378" s="15">
        <v>2997</v>
      </c>
      <c r="AJ378" s="15">
        <v>1355</v>
      </c>
      <c r="AK378" s="15">
        <v>1639</v>
      </c>
      <c r="AL378" s="15">
        <v>3</v>
      </c>
      <c r="AM378" s="15">
        <v>10</v>
      </c>
      <c r="AN378" s="15">
        <v>3</v>
      </c>
      <c r="AO378" s="15">
        <v>7</v>
      </c>
      <c r="AP378" s="15">
        <v>8</v>
      </c>
      <c r="AQ378" s="15">
        <v>1</v>
      </c>
      <c r="AR378" s="15">
        <v>7</v>
      </c>
      <c r="AS378" s="15">
        <v>0</v>
      </c>
      <c r="AT378" s="15">
        <v>0</v>
      </c>
      <c r="AU378" s="15">
        <v>0</v>
      </c>
      <c r="AV378" s="15">
        <v>0</v>
      </c>
      <c r="AW378" s="15">
        <v>0</v>
      </c>
      <c r="AX378" s="15">
        <v>0</v>
      </c>
      <c r="AY378" s="15">
        <v>0</v>
      </c>
    </row>
    <row r="379" spans="1:51">
      <c r="A379" s="1">
        <v>4049</v>
      </c>
      <c r="B379" s="1" t="s">
        <v>270</v>
      </c>
      <c r="C379" s="1">
        <v>1</v>
      </c>
      <c r="D379" s="1" t="s">
        <v>208</v>
      </c>
      <c r="E379" s="1" t="s">
        <v>1006</v>
      </c>
      <c r="F379" s="1">
        <v>5</v>
      </c>
      <c r="G379" s="1" t="s">
        <v>272</v>
      </c>
      <c r="H379" s="1">
        <v>0</v>
      </c>
      <c r="I379" s="1" t="s">
        <v>1007</v>
      </c>
      <c r="J379" s="15">
        <v>429</v>
      </c>
      <c r="K379" s="15">
        <v>3966</v>
      </c>
      <c r="L379" s="15">
        <v>2004</v>
      </c>
      <c r="M379" s="15">
        <v>1950</v>
      </c>
      <c r="N379" s="15">
        <v>3174</v>
      </c>
      <c r="O379" s="15">
        <v>1541</v>
      </c>
      <c r="P379" s="15">
        <v>1623</v>
      </c>
      <c r="Q379" s="15">
        <v>59</v>
      </c>
      <c r="R379" s="15">
        <v>146</v>
      </c>
      <c r="S379" s="15">
        <v>78</v>
      </c>
      <c r="T379" s="15">
        <v>65</v>
      </c>
      <c r="U379" s="15">
        <v>61</v>
      </c>
      <c r="V379" s="15">
        <v>20</v>
      </c>
      <c r="W379" s="15">
        <v>40</v>
      </c>
      <c r="X379" s="15">
        <v>370</v>
      </c>
      <c r="Y379" s="15">
        <v>3820</v>
      </c>
      <c r="Z379" s="15">
        <v>1926</v>
      </c>
      <c r="AA379" s="15">
        <v>1885</v>
      </c>
      <c r="AB379" s="15">
        <v>3113</v>
      </c>
      <c r="AC379" s="15">
        <v>1521</v>
      </c>
      <c r="AD379" s="15">
        <v>1583</v>
      </c>
      <c r="AE379" s="15">
        <v>370</v>
      </c>
      <c r="AF379" s="15">
        <v>3820</v>
      </c>
      <c r="AG379" s="15">
        <v>1926</v>
      </c>
      <c r="AH379" s="15">
        <v>1885</v>
      </c>
      <c r="AI379" s="15">
        <v>3113</v>
      </c>
      <c r="AJ379" s="15">
        <v>1521</v>
      </c>
      <c r="AK379" s="15">
        <v>1583</v>
      </c>
      <c r="AL379" s="15">
        <v>0</v>
      </c>
      <c r="AM379" s="15">
        <v>0</v>
      </c>
      <c r="AN379" s="15">
        <v>0</v>
      </c>
      <c r="AO379" s="15">
        <v>0</v>
      </c>
      <c r="AP379" s="15">
        <v>0</v>
      </c>
      <c r="AQ379" s="15">
        <v>0</v>
      </c>
      <c r="AR379" s="15">
        <v>0</v>
      </c>
      <c r="AS379" s="15">
        <v>0</v>
      </c>
      <c r="AT379" s="15">
        <v>0</v>
      </c>
      <c r="AU379" s="15">
        <v>0</v>
      </c>
      <c r="AV379" s="15">
        <v>0</v>
      </c>
      <c r="AW379" s="15">
        <v>0</v>
      </c>
      <c r="AX379" s="15">
        <v>0</v>
      </c>
      <c r="AY379" s="15">
        <v>0</v>
      </c>
    </row>
    <row r="380" spans="1:51">
      <c r="A380" s="1">
        <v>4060</v>
      </c>
      <c r="B380" s="1" t="s">
        <v>270</v>
      </c>
      <c r="C380" s="1">
        <v>1</v>
      </c>
      <c r="D380" s="1" t="s">
        <v>208</v>
      </c>
      <c r="E380" s="1" t="s">
        <v>1008</v>
      </c>
      <c r="F380" s="1">
        <v>4</v>
      </c>
      <c r="G380" s="1" t="s">
        <v>272</v>
      </c>
      <c r="H380" s="1">
        <v>0</v>
      </c>
      <c r="I380" s="1" t="s">
        <v>1009</v>
      </c>
      <c r="J380" s="15">
        <v>2620</v>
      </c>
      <c r="K380" s="15">
        <v>28326</v>
      </c>
      <c r="L380" s="15">
        <v>17586</v>
      </c>
      <c r="M380" s="15">
        <v>10724</v>
      </c>
      <c r="N380" s="15">
        <v>24019</v>
      </c>
      <c r="O380" s="15">
        <v>14519</v>
      </c>
      <c r="P380" s="15">
        <v>9484</v>
      </c>
      <c r="Q380" s="15">
        <v>495</v>
      </c>
      <c r="R380" s="15">
        <v>1742</v>
      </c>
      <c r="S380" s="15">
        <v>946</v>
      </c>
      <c r="T380" s="15">
        <v>796</v>
      </c>
      <c r="U380" s="15">
        <v>937</v>
      </c>
      <c r="V380" s="15">
        <v>426</v>
      </c>
      <c r="W380" s="15">
        <v>511</v>
      </c>
      <c r="X380" s="15">
        <v>2124</v>
      </c>
      <c r="Y380" s="15">
        <v>26576</v>
      </c>
      <c r="Z380" s="15">
        <v>16636</v>
      </c>
      <c r="AA380" s="15">
        <v>9924</v>
      </c>
      <c r="AB380" s="15">
        <v>23077</v>
      </c>
      <c r="AC380" s="15">
        <v>14092</v>
      </c>
      <c r="AD380" s="15">
        <v>8969</v>
      </c>
      <c r="AE380" s="15">
        <v>2052</v>
      </c>
      <c r="AF380" s="15">
        <v>25495</v>
      </c>
      <c r="AG380" s="15">
        <v>16020</v>
      </c>
      <c r="AH380" s="15">
        <v>9459</v>
      </c>
      <c r="AI380" s="15">
        <v>22096</v>
      </c>
      <c r="AJ380" s="15">
        <v>13571</v>
      </c>
      <c r="AK380" s="15">
        <v>8509</v>
      </c>
      <c r="AL380" s="15">
        <v>72</v>
      </c>
      <c r="AM380" s="15">
        <v>1081</v>
      </c>
      <c r="AN380" s="15">
        <v>616</v>
      </c>
      <c r="AO380" s="15">
        <v>465</v>
      </c>
      <c r="AP380" s="15">
        <v>981</v>
      </c>
      <c r="AQ380" s="15">
        <v>521</v>
      </c>
      <c r="AR380" s="15">
        <v>460</v>
      </c>
      <c r="AS380" s="15">
        <v>1</v>
      </c>
      <c r="AT380" s="15">
        <v>8</v>
      </c>
      <c r="AU380" s="15">
        <v>4</v>
      </c>
      <c r="AV380" s="15">
        <v>4</v>
      </c>
      <c r="AW380" s="15">
        <v>5</v>
      </c>
      <c r="AX380" s="15">
        <v>1</v>
      </c>
      <c r="AY380" s="15">
        <v>4</v>
      </c>
    </row>
    <row r="381" spans="1:51">
      <c r="A381" s="1">
        <v>4071</v>
      </c>
      <c r="B381" s="1" t="s">
        <v>270</v>
      </c>
      <c r="C381" s="1">
        <v>1</v>
      </c>
      <c r="D381" s="1" t="s">
        <v>208</v>
      </c>
      <c r="E381" s="1" t="s">
        <v>1010</v>
      </c>
      <c r="F381" s="1">
        <v>5</v>
      </c>
      <c r="G381" s="1" t="s">
        <v>272</v>
      </c>
      <c r="H381" s="1">
        <v>0</v>
      </c>
      <c r="I381" s="1" t="s">
        <v>1011</v>
      </c>
      <c r="J381" s="15">
        <v>58</v>
      </c>
      <c r="K381" s="15">
        <v>406</v>
      </c>
      <c r="L381" s="15">
        <v>291</v>
      </c>
      <c r="M381" s="15">
        <v>115</v>
      </c>
      <c r="N381" s="15">
        <v>345</v>
      </c>
      <c r="O381" s="15">
        <v>244</v>
      </c>
      <c r="P381" s="15">
        <v>101</v>
      </c>
      <c r="Q381" s="15">
        <v>0</v>
      </c>
      <c r="R381" s="15">
        <v>0</v>
      </c>
      <c r="S381" s="15">
        <v>0</v>
      </c>
      <c r="T381" s="15">
        <v>0</v>
      </c>
      <c r="U381" s="15">
        <v>0</v>
      </c>
      <c r="V381" s="15">
        <v>0</v>
      </c>
      <c r="W381" s="15">
        <v>0</v>
      </c>
      <c r="X381" s="15">
        <v>58</v>
      </c>
      <c r="Y381" s="15">
        <v>406</v>
      </c>
      <c r="Z381" s="15">
        <v>291</v>
      </c>
      <c r="AA381" s="15">
        <v>115</v>
      </c>
      <c r="AB381" s="15">
        <v>345</v>
      </c>
      <c r="AC381" s="15">
        <v>244</v>
      </c>
      <c r="AD381" s="15">
        <v>101</v>
      </c>
      <c r="AE381" s="15">
        <v>52</v>
      </c>
      <c r="AF381" s="15">
        <v>378</v>
      </c>
      <c r="AG381" s="15">
        <v>269</v>
      </c>
      <c r="AH381" s="15">
        <v>109</v>
      </c>
      <c r="AI381" s="15">
        <v>317</v>
      </c>
      <c r="AJ381" s="15">
        <v>222</v>
      </c>
      <c r="AK381" s="15">
        <v>95</v>
      </c>
      <c r="AL381" s="15">
        <v>6</v>
      </c>
      <c r="AM381" s="15">
        <v>28</v>
      </c>
      <c r="AN381" s="15">
        <v>22</v>
      </c>
      <c r="AO381" s="15">
        <v>6</v>
      </c>
      <c r="AP381" s="15">
        <v>28</v>
      </c>
      <c r="AQ381" s="15">
        <v>22</v>
      </c>
      <c r="AR381" s="15">
        <v>6</v>
      </c>
      <c r="AS381" s="15">
        <v>0</v>
      </c>
      <c r="AT381" s="15">
        <v>0</v>
      </c>
      <c r="AU381" s="15">
        <v>0</v>
      </c>
      <c r="AV381" s="15">
        <v>0</v>
      </c>
      <c r="AW381" s="15">
        <v>0</v>
      </c>
      <c r="AX381" s="15">
        <v>0</v>
      </c>
      <c r="AY381" s="15">
        <v>0</v>
      </c>
    </row>
    <row r="382" spans="1:51">
      <c r="A382" s="1">
        <v>4082</v>
      </c>
      <c r="B382" s="1" t="s">
        <v>270</v>
      </c>
      <c r="C382" s="1">
        <v>1</v>
      </c>
      <c r="D382" s="1" t="s">
        <v>208</v>
      </c>
      <c r="E382" s="1" t="s">
        <v>1012</v>
      </c>
      <c r="F382" s="1">
        <v>5</v>
      </c>
      <c r="G382" s="1" t="s">
        <v>272</v>
      </c>
      <c r="H382" s="1">
        <v>0</v>
      </c>
      <c r="I382" s="1" t="s">
        <v>1013</v>
      </c>
      <c r="J382" s="15">
        <v>1314</v>
      </c>
      <c r="K382" s="15">
        <v>12294</v>
      </c>
      <c r="L382" s="15">
        <v>8014</v>
      </c>
      <c r="M382" s="15">
        <v>4273</v>
      </c>
      <c r="N382" s="15">
        <v>9843</v>
      </c>
      <c r="O382" s="15">
        <v>6228</v>
      </c>
      <c r="P382" s="15">
        <v>3608</v>
      </c>
      <c r="Q382" s="15">
        <v>282</v>
      </c>
      <c r="R382" s="15">
        <v>1105</v>
      </c>
      <c r="S382" s="15">
        <v>623</v>
      </c>
      <c r="T382" s="15">
        <v>482</v>
      </c>
      <c r="U382" s="15">
        <v>640</v>
      </c>
      <c r="V382" s="15">
        <v>315</v>
      </c>
      <c r="W382" s="15">
        <v>325</v>
      </c>
      <c r="X382" s="15">
        <v>1032</v>
      </c>
      <c r="Y382" s="15">
        <v>11189</v>
      </c>
      <c r="Z382" s="15">
        <v>7391</v>
      </c>
      <c r="AA382" s="15">
        <v>3791</v>
      </c>
      <c r="AB382" s="15">
        <v>9203</v>
      </c>
      <c r="AC382" s="15">
        <v>5913</v>
      </c>
      <c r="AD382" s="15">
        <v>3283</v>
      </c>
      <c r="AE382" s="15">
        <v>987</v>
      </c>
      <c r="AF382" s="15">
        <v>10738</v>
      </c>
      <c r="AG382" s="15">
        <v>7055</v>
      </c>
      <c r="AH382" s="15">
        <v>3676</v>
      </c>
      <c r="AI382" s="15">
        <v>8817</v>
      </c>
      <c r="AJ382" s="15">
        <v>5639</v>
      </c>
      <c r="AK382" s="15">
        <v>3171</v>
      </c>
      <c r="AL382" s="15">
        <v>45</v>
      </c>
      <c r="AM382" s="15">
        <v>451</v>
      </c>
      <c r="AN382" s="15">
        <v>336</v>
      </c>
      <c r="AO382" s="15">
        <v>115</v>
      </c>
      <c r="AP382" s="15">
        <v>386</v>
      </c>
      <c r="AQ382" s="15">
        <v>274</v>
      </c>
      <c r="AR382" s="15">
        <v>112</v>
      </c>
      <c r="AS382" s="15">
        <v>0</v>
      </c>
      <c r="AT382" s="15">
        <v>0</v>
      </c>
      <c r="AU382" s="15">
        <v>0</v>
      </c>
      <c r="AV382" s="15">
        <v>0</v>
      </c>
      <c r="AW382" s="15">
        <v>0</v>
      </c>
      <c r="AX382" s="15">
        <v>0</v>
      </c>
      <c r="AY382" s="15">
        <v>0</v>
      </c>
    </row>
    <row r="383" spans="1:51">
      <c r="A383" s="1">
        <v>4093</v>
      </c>
      <c r="B383" s="1" t="s">
        <v>270</v>
      </c>
      <c r="C383" s="1">
        <v>1</v>
      </c>
      <c r="D383" s="1" t="s">
        <v>208</v>
      </c>
      <c r="E383" s="1" t="s">
        <v>1014</v>
      </c>
      <c r="F383" s="1">
        <v>6</v>
      </c>
      <c r="G383" s="1" t="s">
        <v>272</v>
      </c>
      <c r="H383" s="1">
        <v>0</v>
      </c>
      <c r="I383" s="1" t="s">
        <v>1015</v>
      </c>
      <c r="J383" s="15">
        <v>132</v>
      </c>
      <c r="K383" s="15">
        <v>1183</v>
      </c>
      <c r="L383" s="15">
        <v>774</v>
      </c>
      <c r="M383" s="15">
        <v>409</v>
      </c>
      <c r="N383" s="15">
        <v>920</v>
      </c>
      <c r="O383" s="15">
        <v>564</v>
      </c>
      <c r="P383" s="15">
        <v>356</v>
      </c>
      <c r="Q383" s="15">
        <v>21</v>
      </c>
      <c r="R383" s="15">
        <v>57</v>
      </c>
      <c r="S383" s="15">
        <v>34</v>
      </c>
      <c r="T383" s="15">
        <v>23</v>
      </c>
      <c r="U383" s="15">
        <v>30</v>
      </c>
      <c r="V383" s="15">
        <v>13</v>
      </c>
      <c r="W383" s="15">
        <v>17</v>
      </c>
      <c r="X383" s="15">
        <v>111</v>
      </c>
      <c r="Y383" s="15">
        <v>1126</v>
      </c>
      <c r="Z383" s="15">
        <v>740</v>
      </c>
      <c r="AA383" s="15">
        <v>386</v>
      </c>
      <c r="AB383" s="15">
        <v>890</v>
      </c>
      <c r="AC383" s="15">
        <v>551</v>
      </c>
      <c r="AD383" s="15">
        <v>339</v>
      </c>
      <c r="AE383" s="15">
        <v>101</v>
      </c>
      <c r="AF383" s="15">
        <v>1022</v>
      </c>
      <c r="AG383" s="15">
        <v>662</v>
      </c>
      <c r="AH383" s="15">
        <v>360</v>
      </c>
      <c r="AI383" s="15">
        <v>786</v>
      </c>
      <c r="AJ383" s="15">
        <v>473</v>
      </c>
      <c r="AK383" s="15">
        <v>313</v>
      </c>
      <c r="AL383" s="15">
        <v>10</v>
      </c>
      <c r="AM383" s="15">
        <v>104</v>
      </c>
      <c r="AN383" s="15">
        <v>78</v>
      </c>
      <c r="AO383" s="15">
        <v>26</v>
      </c>
      <c r="AP383" s="15">
        <v>104</v>
      </c>
      <c r="AQ383" s="15">
        <v>78</v>
      </c>
      <c r="AR383" s="15">
        <v>26</v>
      </c>
      <c r="AS383" s="15">
        <v>0</v>
      </c>
      <c r="AT383" s="15">
        <v>0</v>
      </c>
      <c r="AU383" s="15">
        <v>0</v>
      </c>
      <c r="AV383" s="15">
        <v>0</v>
      </c>
      <c r="AW383" s="15">
        <v>0</v>
      </c>
      <c r="AX383" s="15">
        <v>0</v>
      </c>
      <c r="AY383" s="15">
        <v>0</v>
      </c>
    </row>
    <row r="384" spans="1:51">
      <c r="A384" s="1">
        <v>4104</v>
      </c>
      <c r="B384" s="1" t="s">
        <v>270</v>
      </c>
      <c r="C384" s="1">
        <v>1</v>
      </c>
      <c r="D384" s="1" t="s">
        <v>208</v>
      </c>
      <c r="E384" s="1" t="s">
        <v>1016</v>
      </c>
      <c r="F384" s="1">
        <v>6</v>
      </c>
      <c r="G384" s="1" t="s">
        <v>272</v>
      </c>
      <c r="H384" s="1">
        <v>0</v>
      </c>
      <c r="I384" s="1" t="s">
        <v>1017</v>
      </c>
      <c r="J384" s="15">
        <v>438</v>
      </c>
      <c r="K384" s="15">
        <v>4688</v>
      </c>
      <c r="L384" s="15">
        <v>2784</v>
      </c>
      <c r="M384" s="15">
        <v>1900</v>
      </c>
      <c r="N384" s="15">
        <v>3807</v>
      </c>
      <c r="O384" s="15">
        <v>2152</v>
      </c>
      <c r="P384" s="15">
        <v>1651</v>
      </c>
      <c r="Q384" s="15">
        <v>95</v>
      </c>
      <c r="R384" s="15">
        <v>445</v>
      </c>
      <c r="S384" s="15">
        <v>227</v>
      </c>
      <c r="T384" s="15">
        <v>218</v>
      </c>
      <c r="U384" s="15">
        <v>285</v>
      </c>
      <c r="V384" s="15">
        <v>122</v>
      </c>
      <c r="W384" s="15">
        <v>163</v>
      </c>
      <c r="X384" s="15">
        <v>343</v>
      </c>
      <c r="Y384" s="15">
        <v>4243</v>
      </c>
      <c r="Z384" s="15">
        <v>2557</v>
      </c>
      <c r="AA384" s="15">
        <v>1682</v>
      </c>
      <c r="AB384" s="15">
        <v>3522</v>
      </c>
      <c r="AC384" s="15">
        <v>2030</v>
      </c>
      <c r="AD384" s="15">
        <v>1488</v>
      </c>
      <c r="AE384" s="15">
        <v>338</v>
      </c>
      <c r="AF384" s="15">
        <v>4115</v>
      </c>
      <c r="AG384" s="15">
        <v>2468</v>
      </c>
      <c r="AH384" s="15">
        <v>1643</v>
      </c>
      <c r="AI384" s="15">
        <v>3395</v>
      </c>
      <c r="AJ384" s="15">
        <v>1941</v>
      </c>
      <c r="AK384" s="15">
        <v>1450</v>
      </c>
      <c r="AL384" s="15">
        <v>5</v>
      </c>
      <c r="AM384" s="15">
        <v>128</v>
      </c>
      <c r="AN384" s="15">
        <v>89</v>
      </c>
      <c r="AO384" s="15">
        <v>39</v>
      </c>
      <c r="AP384" s="15">
        <v>127</v>
      </c>
      <c r="AQ384" s="15">
        <v>89</v>
      </c>
      <c r="AR384" s="15">
        <v>38</v>
      </c>
      <c r="AS384" s="15">
        <v>0</v>
      </c>
      <c r="AT384" s="15">
        <v>0</v>
      </c>
      <c r="AU384" s="15">
        <v>0</v>
      </c>
      <c r="AV384" s="15">
        <v>0</v>
      </c>
      <c r="AW384" s="15">
        <v>0</v>
      </c>
      <c r="AX384" s="15">
        <v>0</v>
      </c>
      <c r="AY384" s="15">
        <v>0</v>
      </c>
    </row>
    <row r="385" spans="1:51">
      <c r="A385" s="1">
        <v>4115</v>
      </c>
      <c r="B385" s="1" t="s">
        <v>270</v>
      </c>
      <c r="C385" s="1">
        <v>1</v>
      </c>
      <c r="D385" s="1" t="s">
        <v>208</v>
      </c>
      <c r="E385" s="1" t="s">
        <v>1018</v>
      </c>
      <c r="F385" s="1">
        <v>6</v>
      </c>
      <c r="G385" s="1" t="s">
        <v>272</v>
      </c>
      <c r="H385" s="1">
        <v>0</v>
      </c>
      <c r="I385" s="1" t="s">
        <v>1019</v>
      </c>
      <c r="J385" s="15">
        <v>269</v>
      </c>
      <c r="K385" s="15">
        <v>2563</v>
      </c>
      <c r="L385" s="15">
        <v>1745</v>
      </c>
      <c r="M385" s="15">
        <v>815</v>
      </c>
      <c r="N385" s="15">
        <v>2119</v>
      </c>
      <c r="O385" s="15">
        <v>1441</v>
      </c>
      <c r="P385" s="15">
        <v>675</v>
      </c>
      <c r="Q385" s="15">
        <v>72</v>
      </c>
      <c r="R385" s="15">
        <v>285</v>
      </c>
      <c r="S385" s="15">
        <v>168</v>
      </c>
      <c r="T385" s="15">
        <v>117</v>
      </c>
      <c r="U385" s="15">
        <v>166</v>
      </c>
      <c r="V385" s="15">
        <v>97</v>
      </c>
      <c r="W385" s="15">
        <v>69</v>
      </c>
      <c r="X385" s="15">
        <v>197</v>
      </c>
      <c r="Y385" s="15">
        <v>2278</v>
      </c>
      <c r="Z385" s="15">
        <v>1577</v>
      </c>
      <c r="AA385" s="15">
        <v>698</v>
      </c>
      <c r="AB385" s="15">
        <v>1953</v>
      </c>
      <c r="AC385" s="15">
        <v>1344</v>
      </c>
      <c r="AD385" s="15">
        <v>606</v>
      </c>
      <c r="AE385" s="15">
        <v>189</v>
      </c>
      <c r="AF385" s="15">
        <v>2225</v>
      </c>
      <c r="AG385" s="15">
        <v>1541</v>
      </c>
      <c r="AH385" s="15">
        <v>681</v>
      </c>
      <c r="AI385" s="15">
        <v>1908</v>
      </c>
      <c r="AJ385" s="15">
        <v>1314</v>
      </c>
      <c r="AK385" s="15">
        <v>591</v>
      </c>
      <c r="AL385" s="15">
        <v>8</v>
      </c>
      <c r="AM385" s="15">
        <v>53</v>
      </c>
      <c r="AN385" s="15">
        <v>36</v>
      </c>
      <c r="AO385" s="15">
        <v>17</v>
      </c>
      <c r="AP385" s="15">
        <v>45</v>
      </c>
      <c r="AQ385" s="15">
        <v>30</v>
      </c>
      <c r="AR385" s="15">
        <v>15</v>
      </c>
      <c r="AS385" s="15">
        <v>0</v>
      </c>
      <c r="AT385" s="15">
        <v>0</v>
      </c>
      <c r="AU385" s="15">
        <v>0</v>
      </c>
      <c r="AV385" s="15">
        <v>0</v>
      </c>
      <c r="AW385" s="15">
        <v>0</v>
      </c>
      <c r="AX385" s="15">
        <v>0</v>
      </c>
      <c r="AY385" s="15">
        <v>0</v>
      </c>
    </row>
    <row r="386" spans="1:51">
      <c r="A386" s="1">
        <v>4126</v>
      </c>
      <c r="B386" s="1" t="s">
        <v>270</v>
      </c>
      <c r="C386" s="1">
        <v>1</v>
      </c>
      <c r="D386" s="1" t="s">
        <v>208</v>
      </c>
      <c r="E386" s="1" t="s">
        <v>1020</v>
      </c>
      <c r="F386" s="1">
        <v>6</v>
      </c>
      <c r="G386" s="1" t="s">
        <v>272</v>
      </c>
      <c r="H386" s="1">
        <v>0</v>
      </c>
      <c r="I386" s="1" t="s">
        <v>1021</v>
      </c>
      <c r="J386" s="15">
        <v>362</v>
      </c>
      <c r="K386" s="15">
        <v>3063</v>
      </c>
      <c r="L386" s="15">
        <v>2186</v>
      </c>
      <c r="M386" s="15">
        <v>877</v>
      </c>
      <c r="N386" s="15">
        <v>2392</v>
      </c>
      <c r="O386" s="15">
        <v>1701</v>
      </c>
      <c r="P386" s="15">
        <v>691</v>
      </c>
      <c r="Q386" s="15">
        <v>72</v>
      </c>
      <c r="R386" s="15">
        <v>263</v>
      </c>
      <c r="S386" s="15">
        <v>161</v>
      </c>
      <c r="T386" s="15">
        <v>102</v>
      </c>
      <c r="U386" s="15">
        <v>140</v>
      </c>
      <c r="V386" s="15">
        <v>74</v>
      </c>
      <c r="W386" s="15">
        <v>66</v>
      </c>
      <c r="X386" s="15">
        <v>290</v>
      </c>
      <c r="Y386" s="15">
        <v>2800</v>
      </c>
      <c r="Z386" s="15">
        <v>2025</v>
      </c>
      <c r="AA386" s="15">
        <v>775</v>
      </c>
      <c r="AB386" s="15">
        <v>2252</v>
      </c>
      <c r="AC386" s="15">
        <v>1627</v>
      </c>
      <c r="AD386" s="15">
        <v>625</v>
      </c>
      <c r="AE386" s="15">
        <v>274</v>
      </c>
      <c r="AF386" s="15">
        <v>2696</v>
      </c>
      <c r="AG386" s="15">
        <v>1945</v>
      </c>
      <c r="AH386" s="15">
        <v>751</v>
      </c>
      <c r="AI386" s="15">
        <v>2181</v>
      </c>
      <c r="AJ386" s="15">
        <v>1580</v>
      </c>
      <c r="AK386" s="15">
        <v>601</v>
      </c>
      <c r="AL386" s="15">
        <v>16</v>
      </c>
      <c r="AM386" s="15">
        <v>104</v>
      </c>
      <c r="AN386" s="15">
        <v>80</v>
      </c>
      <c r="AO386" s="15">
        <v>24</v>
      </c>
      <c r="AP386" s="15">
        <v>71</v>
      </c>
      <c r="AQ386" s="15">
        <v>47</v>
      </c>
      <c r="AR386" s="15">
        <v>24</v>
      </c>
      <c r="AS386" s="15">
        <v>0</v>
      </c>
      <c r="AT386" s="15">
        <v>0</v>
      </c>
      <c r="AU386" s="15">
        <v>0</v>
      </c>
      <c r="AV386" s="15">
        <v>0</v>
      </c>
      <c r="AW386" s="15">
        <v>0</v>
      </c>
      <c r="AX386" s="15">
        <v>0</v>
      </c>
      <c r="AY386" s="15">
        <v>0</v>
      </c>
    </row>
    <row r="387" spans="1:51">
      <c r="A387" s="1">
        <v>4137</v>
      </c>
      <c r="B387" s="1" t="s">
        <v>270</v>
      </c>
      <c r="C387" s="1">
        <v>1</v>
      </c>
      <c r="D387" s="1" t="s">
        <v>208</v>
      </c>
      <c r="E387" s="1" t="s">
        <v>1022</v>
      </c>
      <c r="F387" s="1">
        <v>6</v>
      </c>
      <c r="G387" s="1" t="s">
        <v>272</v>
      </c>
      <c r="H387" s="1">
        <v>0</v>
      </c>
      <c r="I387" s="1" t="s">
        <v>1023</v>
      </c>
      <c r="J387" s="15">
        <v>113</v>
      </c>
      <c r="K387" s="15">
        <v>797</v>
      </c>
      <c r="L387" s="15">
        <v>525</v>
      </c>
      <c r="M387" s="15">
        <v>272</v>
      </c>
      <c r="N387" s="15">
        <v>605</v>
      </c>
      <c r="O387" s="15">
        <v>370</v>
      </c>
      <c r="P387" s="15">
        <v>235</v>
      </c>
      <c r="Q387" s="15">
        <v>22</v>
      </c>
      <c r="R387" s="15">
        <v>55</v>
      </c>
      <c r="S387" s="15">
        <v>33</v>
      </c>
      <c r="T387" s="15">
        <v>22</v>
      </c>
      <c r="U387" s="15">
        <v>19</v>
      </c>
      <c r="V387" s="15">
        <v>9</v>
      </c>
      <c r="W387" s="15">
        <v>10</v>
      </c>
      <c r="X387" s="15">
        <v>91</v>
      </c>
      <c r="Y387" s="15">
        <v>742</v>
      </c>
      <c r="Z387" s="15">
        <v>492</v>
      </c>
      <c r="AA387" s="15">
        <v>250</v>
      </c>
      <c r="AB387" s="15">
        <v>586</v>
      </c>
      <c r="AC387" s="15">
        <v>361</v>
      </c>
      <c r="AD387" s="15">
        <v>225</v>
      </c>
      <c r="AE387" s="15">
        <v>85</v>
      </c>
      <c r="AF387" s="15">
        <v>680</v>
      </c>
      <c r="AG387" s="15">
        <v>439</v>
      </c>
      <c r="AH387" s="15">
        <v>241</v>
      </c>
      <c r="AI387" s="15">
        <v>547</v>
      </c>
      <c r="AJ387" s="15">
        <v>331</v>
      </c>
      <c r="AK387" s="15">
        <v>216</v>
      </c>
      <c r="AL387" s="15">
        <v>6</v>
      </c>
      <c r="AM387" s="15">
        <v>62</v>
      </c>
      <c r="AN387" s="15">
        <v>53</v>
      </c>
      <c r="AO387" s="15">
        <v>9</v>
      </c>
      <c r="AP387" s="15">
        <v>39</v>
      </c>
      <c r="AQ387" s="15">
        <v>30</v>
      </c>
      <c r="AR387" s="15">
        <v>9</v>
      </c>
      <c r="AS387" s="15">
        <v>0</v>
      </c>
      <c r="AT387" s="15">
        <v>0</v>
      </c>
      <c r="AU387" s="15">
        <v>0</v>
      </c>
      <c r="AV387" s="15">
        <v>0</v>
      </c>
      <c r="AW387" s="15">
        <v>0</v>
      </c>
      <c r="AX387" s="15">
        <v>0</v>
      </c>
      <c r="AY387" s="15">
        <v>0</v>
      </c>
    </row>
    <row r="388" spans="1:51">
      <c r="A388" s="1">
        <v>4148</v>
      </c>
      <c r="B388" s="1" t="s">
        <v>270</v>
      </c>
      <c r="C388" s="1">
        <v>1</v>
      </c>
      <c r="D388" s="1" t="s">
        <v>208</v>
      </c>
      <c r="E388" s="1" t="s">
        <v>1024</v>
      </c>
      <c r="F388" s="1">
        <v>5</v>
      </c>
      <c r="G388" s="1" t="s">
        <v>272</v>
      </c>
      <c r="H388" s="1">
        <v>0</v>
      </c>
      <c r="I388" s="1" t="s">
        <v>1025</v>
      </c>
      <c r="J388" s="15">
        <v>1248</v>
      </c>
      <c r="K388" s="15">
        <v>15626</v>
      </c>
      <c r="L388" s="15">
        <v>9281</v>
      </c>
      <c r="M388" s="15">
        <v>6336</v>
      </c>
      <c r="N388" s="15">
        <v>13831</v>
      </c>
      <c r="O388" s="15">
        <v>8047</v>
      </c>
      <c r="P388" s="15">
        <v>5775</v>
      </c>
      <c r="Q388" s="15">
        <v>213</v>
      </c>
      <c r="R388" s="15">
        <v>637</v>
      </c>
      <c r="S388" s="15">
        <v>323</v>
      </c>
      <c r="T388" s="15">
        <v>314</v>
      </c>
      <c r="U388" s="15">
        <v>297</v>
      </c>
      <c r="V388" s="15">
        <v>111</v>
      </c>
      <c r="W388" s="15">
        <v>186</v>
      </c>
      <c r="X388" s="15">
        <v>1034</v>
      </c>
      <c r="Y388" s="15">
        <v>14981</v>
      </c>
      <c r="Z388" s="15">
        <v>8954</v>
      </c>
      <c r="AA388" s="15">
        <v>6018</v>
      </c>
      <c r="AB388" s="15">
        <v>13529</v>
      </c>
      <c r="AC388" s="15">
        <v>7935</v>
      </c>
      <c r="AD388" s="15">
        <v>5585</v>
      </c>
      <c r="AE388" s="15">
        <v>1013</v>
      </c>
      <c r="AF388" s="15">
        <v>14379</v>
      </c>
      <c r="AG388" s="15">
        <v>8696</v>
      </c>
      <c r="AH388" s="15">
        <v>5674</v>
      </c>
      <c r="AI388" s="15">
        <v>12962</v>
      </c>
      <c r="AJ388" s="15">
        <v>7710</v>
      </c>
      <c r="AK388" s="15">
        <v>5243</v>
      </c>
      <c r="AL388" s="15">
        <v>21</v>
      </c>
      <c r="AM388" s="15">
        <v>602</v>
      </c>
      <c r="AN388" s="15">
        <v>258</v>
      </c>
      <c r="AO388" s="15">
        <v>344</v>
      </c>
      <c r="AP388" s="15">
        <v>567</v>
      </c>
      <c r="AQ388" s="15">
        <v>225</v>
      </c>
      <c r="AR388" s="15">
        <v>342</v>
      </c>
      <c r="AS388" s="15">
        <v>1</v>
      </c>
      <c r="AT388" s="15">
        <v>8</v>
      </c>
      <c r="AU388" s="15">
        <v>4</v>
      </c>
      <c r="AV388" s="15">
        <v>4</v>
      </c>
      <c r="AW388" s="15">
        <v>5</v>
      </c>
      <c r="AX388" s="15">
        <v>1</v>
      </c>
      <c r="AY388" s="15">
        <v>4</v>
      </c>
    </row>
    <row r="389" spans="1:51">
      <c r="A389" s="1">
        <v>4159</v>
      </c>
      <c r="B389" s="1" t="s">
        <v>270</v>
      </c>
      <c r="C389" s="1">
        <v>1</v>
      </c>
      <c r="D389" s="1" t="s">
        <v>208</v>
      </c>
      <c r="E389" s="1" t="s">
        <v>1026</v>
      </c>
      <c r="F389" s="1">
        <v>4</v>
      </c>
      <c r="G389" s="1" t="s">
        <v>272</v>
      </c>
      <c r="H389" s="1">
        <v>0</v>
      </c>
      <c r="I389" s="1" t="s">
        <v>1027</v>
      </c>
      <c r="J389" s="15">
        <v>3205</v>
      </c>
      <c r="K389" s="15">
        <v>21299</v>
      </c>
      <c r="L389" s="15">
        <v>14352</v>
      </c>
      <c r="M389" s="15">
        <v>6893</v>
      </c>
      <c r="N389" s="15">
        <v>17323</v>
      </c>
      <c r="O389" s="15">
        <v>11404</v>
      </c>
      <c r="P389" s="15">
        <v>5866</v>
      </c>
      <c r="Q389" s="15">
        <v>417</v>
      </c>
      <c r="R389" s="15">
        <v>1113</v>
      </c>
      <c r="S389" s="15">
        <v>782</v>
      </c>
      <c r="T389" s="15">
        <v>321</v>
      </c>
      <c r="U389" s="15">
        <v>481</v>
      </c>
      <c r="V389" s="15">
        <v>307</v>
      </c>
      <c r="W389" s="15">
        <v>165</v>
      </c>
      <c r="X389" s="15">
        <v>2788</v>
      </c>
      <c r="Y389" s="15">
        <v>20186</v>
      </c>
      <c r="Z389" s="15">
        <v>13570</v>
      </c>
      <c r="AA389" s="15">
        <v>6572</v>
      </c>
      <c r="AB389" s="15">
        <v>16842</v>
      </c>
      <c r="AC389" s="15">
        <v>11097</v>
      </c>
      <c r="AD389" s="15">
        <v>5701</v>
      </c>
      <c r="AE389" s="15">
        <v>2747</v>
      </c>
      <c r="AF389" s="15">
        <v>20017</v>
      </c>
      <c r="AG389" s="15">
        <v>13456</v>
      </c>
      <c r="AH389" s="15">
        <v>6519</v>
      </c>
      <c r="AI389" s="15">
        <v>16710</v>
      </c>
      <c r="AJ389" s="15">
        <v>11017</v>
      </c>
      <c r="AK389" s="15">
        <v>5651</v>
      </c>
      <c r="AL389" s="15">
        <v>41</v>
      </c>
      <c r="AM389" s="15">
        <v>169</v>
      </c>
      <c r="AN389" s="15">
        <v>114</v>
      </c>
      <c r="AO389" s="15">
        <v>53</v>
      </c>
      <c r="AP389" s="15">
        <v>132</v>
      </c>
      <c r="AQ389" s="15">
        <v>80</v>
      </c>
      <c r="AR389" s="15">
        <v>50</v>
      </c>
      <c r="AS389" s="15">
        <v>0</v>
      </c>
      <c r="AT389" s="15">
        <v>0</v>
      </c>
      <c r="AU389" s="15">
        <v>0</v>
      </c>
      <c r="AV389" s="15">
        <v>0</v>
      </c>
      <c r="AW389" s="15">
        <v>0</v>
      </c>
      <c r="AX389" s="15">
        <v>0</v>
      </c>
      <c r="AY389" s="15">
        <v>0</v>
      </c>
    </row>
    <row r="390" spans="1:51">
      <c r="A390" s="1">
        <v>4170</v>
      </c>
      <c r="B390" s="1" t="s">
        <v>270</v>
      </c>
      <c r="C390" s="1">
        <v>1</v>
      </c>
      <c r="D390" s="1" t="s">
        <v>208</v>
      </c>
      <c r="E390" s="1" t="s">
        <v>1028</v>
      </c>
      <c r="F390" s="1">
        <v>5</v>
      </c>
      <c r="G390" s="1" t="s">
        <v>272</v>
      </c>
      <c r="H390" s="1">
        <v>0</v>
      </c>
      <c r="I390" s="1" t="s">
        <v>1029</v>
      </c>
      <c r="J390" s="15">
        <v>61</v>
      </c>
      <c r="K390" s="15">
        <v>327</v>
      </c>
      <c r="L390" s="15">
        <v>228</v>
      </c>
      <c r="M390" s="15">
        <v>99</v>
      </c>
      <c r="N390" s="15">
        <v>288</v>
      </c>
      <c r="O390" s="15">
        <v>200</v>
      </c>
      <c r="P390" s="15">
        <v>88</v>
      </c>
      <c r="Q390" s="15">
        <v>0</v>
      </c>
      <c r="R390" s="15">
        <v>0</v>
      </c>
      <c r="S390" s="15">
        <v>0</v>
      </c>
      <c r="T390" s="15">
        <v>0</v>
      </c>
      <c r="U390" s="15">
        <v>0</v>
      </c>
      <c r="V390" s="15">
        <v>0</v>
      </c>
      <c r="W390" s="15">
        <v>0</v>
      </c>
      <c r="X390" s="15">
        <v>61</v>
      </c>
      <c r="Y390" s="15">
        <v>327</v>
      </c>
      <c r="Z390" s="15">
        <v>228</v>
      </c>
      <c r="AA390" s="15">
        <v>99</v>
      </c>
      <c r="AB390" s="15">
        <v>288</v>
      </c>
      <c r="AC390" s="15">
        <v>200</v>
      </c>
      <c r="AD390" s="15">
        <v>88</v>
      </c>
      <c r="AE390" s="15">
        <v>61</v>
      </c>
      <c r="AF390" s="15">
        <v>327</v>
      </c>
      <c r="AG390" s="15">
        <v>228</v>
      </c>
      <c r="AH390" s="15">
        <v>99</v>
      </c>
      <c r="AI390" s="15">
        <v>288</v>
      </c>
      <c r="AJ390" s="15">
        <v>200</v>
      </c>
      <c r="AK390" s="15">
        <v>88</v>
      </c>
      <c r="AL390" s="15">
        <v>0</v>
      </c>
      <c r="AM390" s="15">
        <v>0</v>
      </c>
      <c r="AN390" s="15">
        <v>0</v>
      </c>
      <c r="AO390" s="15">
        <v>0</v>
      </c>
      <c r="AP390" s="15">
        <v>0</v>
      </c>
      <c r="AQ390" s="15">
        <v>0</v>
      </c>
      <c r="AR390" s="15">
        <v>0</v>
      </c>
      <c r="AS390" s="15">
        <v>0</v>
      </c>
      <c r="AT390" s="15">
        <v>0</v>
      </c>
      <c r="AU390" s="15">
        <v>0</v>
      </c>
      <c r="AV390" s="15">
        <v>0</v>
      </c>
      <c r="AW390" s="15">
        <v>0</v>
      </c>
      <c r="AX390" s="15">
        <v>0</v>
      </c>
      <c r="AY390" s="15">
        <v>0</v>
      </c>
    </row>
    <row r="391" spans="1:51">
      <c r="A391" s="1">
        <v>4181</v>
      </c>
      <c r="B391" s="1" t="s">
        <v>270</v>
      </c>
      <c r="C391" s="1">
        <v>1</v>
      </c>
      <c r="D391" s="1" t="s">
        <v>208</v>
      </c>
      <c r="E391" s="1" t="s">
        <v>1030</v>
      </c>
      <c r="F391" s="1">
        <v>5</v>
      </c>
      <c r="G391" s="1" t="s">
        <v>272</v>
      </c>
      <c r="H391" s="1">
        <v>0</v>
      </c>
      <c r="I391" s="1" t="s">
        <v>1031</v>
      </c>
      <c r="J391" s="15">
        <v>1216</v>
      </c>
      <c r="K391" s="15">
        <v>7617</v>
      </c>
      <c r="L391" s="15">
        <v>5547</v>
      </c>
      <c r="M391" s="15">
        <v>2057</v>
      </c>
      <c r="N391" s="15">
        <v>5989</v>
      </c>
      <c r="O391" s="15">
        <v>4348</v>
      </c>
      <c r="P391" s="15">
        <v>1628</v>
      </c>
      <c r="Q391" s="15">
        <v>203</v>
      </c>
      <c r="R391" s="15">
        <v>479</v>
      </c>
      <c r="S391" s="15">
        <v>337</v>
      </c>
      <c r="T391" s="15">
        <v>142</v>
      </c>
      <c r="U391" s="15">
        <v>182</v>
      </c>
      <c r="V391" s="15">
        <v>110</v>
      </c>
      <c r="W391" s="15">
        <v>72</v>
      </c>
      <c r="X391" s="15">
        <v>1013</v>
      </c>
      <c r="Y391" s="15">
        <v>7138</v>
      </c>
      <c r="Z391" s="15">
        <v>5210</v>
      </c>
      <c r="AA391" s="15">
        <v>1915</v>
      </c>
      <c r="AB391" s="15">
        <v>5807</v>
      </c>
      <c r="AC391" s="15">
        <v>4238</v>
      </c>
      <c r="AD391" s="15">
        <v>1556</v>
      </c>
      <c r="AE391" s="15">
        <v>992</v>
      </c>
      <c r="AF391" s="15">
        <v>7077</v>
      </c>
      <c r="AG391" s="15">
        <v>5177</v>
      </c>
      <c r="AH391" s="15">
        <v>1889</v>
      </c>
      <c r="AI391" s="15">
        <v>5751</v>
      </c>
      <c r="AJ391" s="15">
        <v>4209</v>
      </c>
      <c r="AK391" s="15">
        <v>1531</v>
      </c>
      <c r="AL391" s="15">
        <v>21</v>
      </c>
      <c r="AM391" s="15">
        <v>61</v>
      </c>
      <c r="AN391" s="15">
        <v>33</v>
      </c>
      <c r="AO391" s="15">
        <v>26</v>
      </c>
      <c r="AP391" s="15">
        <v>56</v>
      </c>
      <c r="AQ391" s="15">
        <v>29</v>
      </c>
      <c r="AR391" s="15">
        <v>25</v>
      </c>
      <c r="AS391" s="15">
        <v>0</v>
      </c>
      <c r="AT391" s="15">
        <v>0</v>
      </c>
      <c r="AU391" s="15">
        <v>0</v>
      </c>
      <c r="AV391" s="15">
        <v>0</v>
      </c>
      <c r="AW391" s="15">
        <v>0</v>
      </c>
      <c r="AX391" s="15">
        <v>0</v>
      </c>
      <c r="AY391" s="15">
        <v>0</v>
      </c>
    </row>
    <row r="392" spans="1:51">
      <c r="A392" s="1">
        <v>4192</v>
      </c>
      <c r="B392" s="1" t="s">
        <v>270</v>
      </c>
      <c r="C392" s="1">
        <v>1</v>
      </c>
      <c r="D392" s="1" t="s">
        <v>208</v>
      </c>
      <c r="E392" s="1" t="s">
        <v>1032</v>
      </c>
      <c r="F392" s="1">
        <v>5</v>
      </c>
      <c r="G392" s="1" t="s">
        <v>272</v>
      </c>
      <c r="H392" s="1">
        <v>0</v>
      </c>
      <c r="I392" s="1" t="s">
        <v>1033</v>
      </c>
      <c r="J392" s="15">
        <v>572</v>
      </c>
      <c r="K392" s="15">
        <v>4143</v>
      </c>
      <c r="L392" s="15">
        <v>2869</v>
      </c>
      <c r="M392" s="15">
        <v>1271</v>
      </c>
      <c r="N392" s="15">
        <v>3316</v>
      </c>
      <c r="O392" s="15">
        <v>2272</v>
      </c>
      <c r="P392" s="15">
        <v>1041</v>
      </c>
      <c r="Q392" s="15">
        <v>38</v>
      </c>
      <c r="R392" s="15">
        <v>125</v>
      </c>
      <c r="S392" s="15">
        <v>77</v>
      </c>
      <c r="T392" s="15">
        <v>48</v>
      </c>
      <c r="U392" s="15">
        <v>63</v>
      </c>
      <c r="V392" s="15">
        <v>37</v>
      </c>
      <c r="W392" s="15">
        <v>26</v>
      </c>
      <c r="X392" s="15">
        <v>534</v>
      </c>
      <c r="Y392" s="15">
        <v>4018</v>
      </c>
      <c r="Z392" s="15">
        <v>2792</v>
      </c>
      <c r="AA392" s="15">
        <v>1223</v>
      </c>
      <c r="AB392" s="15">
        <v>3253</v>
      </c>
      <c r="AC392" s="15">
        <v>2235</v>
      </c>
      <c r="AD392" s="15">
        <v>1015</v>
      </c>
      <c r="AE392" s="15">
        <v>532</v>
      </c>
      <c r="AF392" s="15">
        <v>4015</v>
      </c>
      <c r="AG392" s="15">
        <v>2791</v>
      </c>
      <c r="AH392" s="15">
        <v>1221</v>
      </c>
      <c r="AI392" s="15">
        <v>3250</v>
      </c>
      <c r="AJ392" s="15">
        <v>2234</v>
      </c>
      <c r="AK392" s="15">
        <v>1013</v>
      </c>
      <c r="AL392" s="15">
        <v>2</v>
      </c>
      <c r="AM392" s="15">
        <v>3</v>
      </c>
      <c r="AN392" s="15">
        <v>1</v>
      </c>
      <c r="AO392" s="15">
        <v>2</v>
      </c>
      <c r="AP392" s="15">
        <v>3</v>
      </c>
      <c r="AQ392" s="15">
        <v>1</v>
      </c>
      <c r="AR392" s="15">
        <v>2</v>
      </c>
      <c r="AS392" s="15">
        <v>0</v>
      </c>
      <c r="AT392" s="15">
        <v>0</v>
      </c>
      <c r="AU392" s="15">
        <v>0</v>
      </c>
      <c r="AV392" s="15">
        <v>0</v>
      </c>
      <c r="AW392" s="15">
        <v>0</v>
      </c>
      <c r="AX392" s="15">
        <v>0</v>
      </c>
      <c r="AY392" s="15">
        <v>0</v>
      </c>
    </row>
    <row r="393" spans="1:51">
      <c r="A393" s="1">
        <v>4203</v>
      </c>
      <c r="B393" s="1" t="s">
        <v>270</v>
      </c>
      <c r="C393" s="1">
        <v>1</v>
      </c>
      <c r="D393" s="1" t="s">
        <v>208</v>
      </c>
      <c r="E393" s="1" t="s">
        <v>1034</v>
      </c>
      <c r="F393" s="1">
        <v>5</v>
      </c>
      <c r="G393" s="1" t="s">
        <v>272</v>
      </c>
      <c r="H393" s="1">
        <v>0</v>
      </c>
      <c r="I393" s="1" t="s">
        <v>1035</v>
      </c>
      <c r="J393" s="15">
        <v>194</v>
      </c>
      <c r="K393" s="15">
        <v>1758</v>
      </c>
      <c r="L393" s="15">
        <v>1262</v>
      </c>
      <c r="M393" s="15">
        <v>496</v>
      </c>
      <c r="N393" s="15">
        <v>1467</v>
      </c>
      <c r="O393" s="15">
        <v>1045</v>
      </c>
      <c r="P393" s="15">
        <v>422</v>
      </c>
      <c r="Q393" s="15">
        <v>11</v>
      </c>
      <c r="R393" s="15">
        <v>33</v>
      </c>
      <c r="S393" s="15">
        <v>21</v>
      </c>
      <c r="T393" s="15">
        <v>12</v>
      </c>
      <c r="U393" s="15">
        <v>18</v>
      </c>
      <c r="V393" s="15">
        <v>12</v>
      </c>
      <c r="W393" s="15">
        <v>6</v>
      </c>
      <c r="X393" s="15">
        <v>183</v>
      </c>
      <c r="Y393" s="15">
        <v>1725</v>
      </c>
      <c r="Z393" s="15">
        <v>1241</v>
      </c>
      <c r="AA393" s="15">
        <v>484</v>
      </c>
      <c r="AB393" s="15">
        <v>1449</v>
      </c>
      <c r="AC393" s="15">
        <v>1033</v>
      </c>
      <c r="AD393" s="15">
        <v>416</v>
      </c>
      <c r="AE393" s="15">
        <v>171</v>
      </c>
      <c r="AF393" s="15">
        <v>1669</v>
      </c>
      <c r="AG393" s="15">
        <v>1195</v>
      </c>
      <c r="AH393" s="15">
        <v>474</v>
      </c>
      <c r="AI393" s="15">
        <v>1403</v>
      </c>
      <c r="AJ393" s="15">
        <v>996</v>
      </c>
      <c r="AK393" s="15">
        <v>407</v>
      </c>
      <c r="AL393" s="15">
        <v>12</v>
      </c>
      <c r="AM393" s="15">
        <v>56</v>
      </c>
      <c r="AN393" s="15">
        <v>46</v>
      </c>
      <c r="AO393" s="15">
        <v>10</v>
      </c>
      <c r="AP393" s="15">
        <v>46</v>
      </c>
      <c r="AQ393" s="15">
        <v>37</v>
      </c>
      <c r="AR393" s="15">
        <v>9</v>
      </c>
      <c r="AS393" s="15">
        <v>0</v>
      </c>
      <c r="AT393" s="15">
        <v>0</v>
      </c>
      <c r="AU393" s="15">
        <v>0</v>
      </c>
      <c r="AV393" s="15">
        <v>0</v>
      </c>
      <c r="AW393" s="15">
        <v>0</v>
      </c>
      <c r="AX393" s="15">
        <v>0</v>
      </c>
      <c r="AY393" s="15">
        <v>0</v>
      </c>
    </row>
    <row r="394" spans="1:51">
      <c r="A394" s="1">
        <v>4214</v>
      </c>
      <c r="B394" s="1" t="s">
        <v>270</v>
      </c>
      <c r="C394" s="1">
        <v>1</v>
      </c>
      <c r="D394" s="1" t="s">
        <v>208</v>
      </c>
      <c r="E394" s="1" t="s">
        <v>1036</v>
      </c>
      <c r="F394" s="1">
        <v>5</v>
      </c>
      <c r="G394" s="1" t="s">
        <v>272</v>
      </c>
      <c r="H394" s="1">
        <v>0</v>
      </c>
      <c r="I394" s="1" t="s">
        <v>1037</v>
      </c>
      <c r="J394" s="15">
        <v>297</v>
      </c>
      <c r="K394" s="15">
        <v>2319</v>
      </c>
      <c r="L394" s="15">
        <v>1635</v>
      </c>
      <c r="M394" s="15">
        <v>682</v>
      </c>
      <c r="N394" s="15">
        <v>1907</v>
      </c>
      <c r="O394" s="15">
        <v>1323</v>
      </c>
      <c r="P394" s="15">
        <v>582</v>
      </c>
      <c r="Q394" s="15">
        <v>32</v>
      </c>
      <c r="R394" s="15">
        <v>84</v>
      </c>
      <c r="S394" s="15">
        <v>53</v>
      </c>
      <c r="T394" s="15">
        <v>31</v>
      </c>
      <c r="U394" s="15">
        <v>36</v>
      </c>
      <c r="V394" s="15">
        <v>20</v>
      </c>
      <c r="W394" s="15">
        <v>16</v>
      </c>
      <c r="X394" s="15">
        <v>265</v>
      </c>
      <c r="Y394" s="15">
        <v>2235</v>
      </c>
      <c r="Z394" s="15">
        <v>1582</v>
      </c>
      <c r="AA394" s="15">
        <v>651</v>
      </c>
      <c r="AB394" s="15">
        <v>1871</v>
      </c>
      <c r="AC394" s="15">
        <v>1303</v>
      </c>
      <c r="AD394" s="15">
        <v>566</v>
      </c>
      <c r="AE394" s="15">
        <v>264</v>
      </c>
      <c r="AF394" s="15">
        <v>2222</v>
      </c>
      <c r="AG394" s="15">
        <v>1571</v>
      </c>
      <c r="AH394" s="15">
        <v>649</v>
      </c>
      <c r="AI394" s="15">
        <v>1869</v>
      </c>
      <c r="AJ394" s="15">
        <v>1302</v>
      </c>
      <c r="AK394" s="15">
        <v>565</v>
      </c>
      <c r="AL394" s="15">
        <v>1</v>
      </c>
      <c r="AM394" s="15">
        <v>13</v>
      </c>
      <c r="AN394" s="15">
        <v>11</v>
      </c>
      <c r="AO394" s="15">
        <v>2</v>
      </c>
      <c r="AP394" s="15">
        <v>2</v>
      </c>
      <c r="AQ394" s="15">
        <v>1</v>
      </c>
      <c r="AR394" s="15">
        <v>1</v>
      </c>
      <c r="AS394" s="15">
        <v>0</v>
      </c>
      <c r="AT394" s="15">
        <v>0</v>
      </c>
      <c r="AU394" s="15">
        <v>0</v>
      </c>
      <c r="AV394" s="15">
        <v>0</v>
      </c>
      <c r="AW394" s="15">
        <v>0</v>
      </c>
      <c r="AX394" s="15">
        <v>0</v>
      </c>
      <c r="AY394" s="15">
        <v>0</v>
      </c>
    </row>
    <row r="395" spans="1:51">
      <c r="A395" s="1">
        <v>4225</v>
      </c>
      <c r="B395" s="1" t="s">
        <v>270</v>
      </c>
      <c r="C395" s="1">
        <v>1</v>
      </c>
      <c r="D395" s="1" t="s">
        <v>208</v>
      </c>
      <c r="E395" s="1" t="s">
        <v>1038</v>
      </c>
      <c r="F395" s="1">
        <v>5</v>
      </c>
      <c r="G395" s="1" t="s">
        <v>272</v>
      </c>
      <c r="H395" s="1">
        <v>0</v>
      </c>
      <c r="I395" s="1" t="s">
        <v>1039</v>
      </c>
      <c r="J395" s="15">
        <v>475</v>
      </c>
      <c r="K395" s="15">
        <v>2014</v>
      </c>
      <c r="L395" s="15">
        <v>367</v>
      </c>
      <c r="M395" s="15">
        <v>1647</v>
      </c>
      <c r="N395" s="15">
        <v>1872</v>
      </c>
      <c r="O395" s="15">
        <v>270</v>
      </c>
      <c r="P395" s="15">
        <v>1602</v>
      </c>
      <c r="Q395" s="15">
        <v>16</v>
      </c>
      <c r="R395" s="15">
        <v>41</v>
      </c>
      <c r="S395" s="15">
        <v>26</v>
      </c>
      <c r="T395" s="15">
        <v>15</v>
      </c>
      <c r="U395" s="15">
        <v>14</v>
      </c>
      <c r="V395" s="15">
        <v>7</v>
      </c>
      <c r="W395" s="15">
        <v>7</v>
      </c>
      <c r="X395" s="15">
        <v>459</v>
      </c>
      <c r="Y395" s="15">
        <v>1973</v>
      </c>
      <c r="Z395" s="15">
        <v>341</v>
      </c>
      <c r="AA395" s="15">
        <v>1632</v>
      </c>
      <c r="AB395" s="15">
        <v>1858</v>
      </c>
      <c r="AC395" s="15">
        <v>263</v>
      </c>
      <c r="AD395" s="15">
        <v>1595</v>
      </c>
      <c r="AE395" s="15">
        <v>459</v>
      </c>
      <c r="AF395" s="15">
        <v>1973</v>
      </c>
      <c r="AG395" s="15">
        <v>341</v>
      </c>
      <c r="AH395" s="15">
        <v>1632</v>
      </c>
      <c r="AI395" s="15">
        <v>1858</v>
      </c>
      <c r="AJ395" s="15">
        <v>263</v>
      </c>
      <c r="AK395" s="15">
        <v>1595</v>
      </c>
      <c r="AL395" s="15">
        <v>0</v>
      </c>
      <c r="AM395" s="15">
        <v>0</v>
      </c>
      <c r="AN395" s="15">
        <v>0</v>
      </c>
      <c r="AO395" s="15">
        <v>0</v>
      </c>
      <c r="AP395" s="15">
        <v>0</v>
      </c>
      <c r="AQ395" s="15">
        <v>0</v>
      </c>
      <c r="AR395" s="15">
        <v>0</v>
      </c>
      <c r="AS395" s="15">
        <v>0</v>
      </c>
      <c r="AT395" s="15">
        <v>0</v>
      </c>
      <c r="AU395" s="15">
        <v>0</v>
      </c>
      <c r="AV395" s="15">
        <v>0</v>
      </c>
      <c r="AW395" s="15">
        <v>0</v>
      </c>
      <c r="AX395" s="15">
        <v>0</v>
      </c>
      <c r="AY395" s="15">
        <v>0</v>
      </c>
    </row>
    <row r="396" spans="1:51">
      <c r="A396" s="1">
        <v>4236</v>
      </c>
      <c r="B396" s="1" t="s">
        <v>270</v>
      </c>
      <c r="C396" s="1">
        <v>1</v>
      </c>
      <c r="D396" s="1" t="s">
        <v>208</v>
      </c>
      <c r="E396" s="1" t="s">
        <v>1040</v>
      </c>
      <c r="F396" s="1">
        <v>5</v>
      </c>
      <c r="G396" s="1" t="s">
        <v>272</v>
      </c>
      <c r="H396" s="1">
        <v>0</v>
      </c>
      <c r="I396" s="1" t="s">
        <v>1041</v>
      </c>
      <c r="J396" s="15">
        <v>390</v>
      </c>
      <c r="K396" s="15">
        <v>3121</v>
      </c>
      <c r="L396" s="15">
        <v>2444</v>
      </c>
      <c r="M396" s="15">
        <v>641</v>
      </c>
      <c r="N396" s="15">
        <v>2484</v>
      </c>
      <c r="O396" s="15">
        <v>1946</v>
      </c>
      <c r="P396" s="15">
        <v>503</v>
      </c>
      <c r="Q396" s="15">
        <v>117</v>
      </c>
      <c r="R396" s="15">
        <v>351</v>
      </c>
      <c r="S396" s="15">
        <v>268</v>
      </c>
      <c r="T396" s="15">
        <v>73</v>
      </c>
      <c r="U396" s="15">
        <v>168</v>
      </c>
      <c r="V396" s="15">
        <v>121</v>
      </c>
      <c r="W396" s="15">
        <v>38</v>
      </c>
      <c r="X396" s="15">
        <v>273</v>
      </c>
      <c r="Y396" s="15">
        <v>2770</v>
      </c>
      <c r="Z396" s="15">
        <v>2176</v>
      </c>
      <c r="AA396" s="15">
        <v>568</v>
      </c>
      <c r="AB396" s="15">
        <v>2316</v>
      </c>
      <c r="AC396" s="15">
        <v>1825</v>
      </c>
      <c r="AD396" s="15">
        <v>465</v>
      </c>
      <c r="AE396" s="15">
        <v>268</v>
      </c>
      <c r="AF396" s="15">
        <v>2734</v>
      </c>
      <c r="AG396" s="15">
        <v>2153</v>
      </c>
      <c r="AH396" s="15">
        <v>555</v>
      </c>
      <c r="AI396" s="15">
        <v>2291</v>
      </c>
      <c r="AJ396" s="15">
        <v>1813</v>
      </c>
      <c r="AK396" s="15">
        <v>452</v>
      </c>
      <c r="AL396" s="15">
        <v>5</v>
      </c>
      <c r="AM396" s="15">
        <v>36</v>
      </c>
      <c r="AN396" s="15">
        <v>23</v>
      </c>
      <c r="AO396" s="15">
        <v>13</v>
      </c>
      <c r="AP396" s="15">
        <v>25</v>
      </c>
      <c r="AQ396" s="15">
        <v>12</v>
      </c>
      <c r="AR396" s="15">
        <v>13</v>
      </c>
      <c r="AS396" s="15">
        <v>0</v>
      </c>
      <c r="AT396" s="15">
        <v>0</v>
      </c>
      <c r="AU396" s="15">
        <v>0</v>
      </c>
      <c r="AV396" s="15">
        <v>0</v>
      </c>
      <c r="AW396" s="15">
        <v>0</v>
      </c>
      <c r="AX396" s="15">
        <v>0</v>
      </c>
      <c r="AY396" s="15">
        <v>0</v>
      </c>
    </row>
    <row r="397" spans="1:51">
      <c r="A397" s="1">
        <v>4247</v>
      </c>
      <c r="B397" s="1" t="s">
        <v>270</v>
      </c>
      <c r="C397" s="1">
        <v>1</v>
      </c>
      <c r="D397" s="1" t="s">
        <v>208</v>
      </c>
      <c r="E397" s="1" t="s">
        <v>1042</v>
      </c>
      <c r="F397" s="1">
        <v>4</v>
      </c>
      <c r="G397" s="1" t="s">
        <v>272</v>
      </c>
      <c r="H397" s="1">
        <v>0</v>
      </c>
      <c r="I397" s="1" t="s">
        <v>1043</v>
      </c>
      <c r="J397" s="15">
        <v>3235</v>
      </c>
      <c r="K397" s="15">
        <v>33235</v>
      </c>
      <c r="L397" s="15">
        <v>25194</v>
      </c>
      <c r="M397" s="15">
        <v>7993</v>
      </c>
      <c r="N397" s="15">
        <v>29931</v>
      </c>
      <c r="O397" s="15">
        <v>22732</v>
      </c>
      <c r="P397" s="15">
        <v>7151</v>
      </c>
      <c r="Q397" s="15">
        <v>267</v>
      </c>
      <c r="R397" s="15">
        <v>677</v>
      </c>
      <c r="S397" s="15">
        <v>474</v>
      </c>
      <c r="T397" s="15">
        <v>203</v>
      </c>
      <c r="U397" s="15">
        <v>282</v>
      </c>
      <c r="V397" s="15">
        <v>168</v>
      </c>
      <c r="W397" s="15">
        <v>114</v>
      </c>
      <c r="X397" s="15">
        <v>2968</v>
      </c>
      <c r="Y397" s="15">
        <v>32558</v>
      </c>
      <c r="Z397" s="15">
        <v>24720</v>
      </c>
      <c r="AA397" s="15">
        <v>7790</v>
      </c>
      <c r="AB397" s="15">
        <v>29649</v>
      </c>
      <c r="AC397" s="15">
        <v>22564</v>
      </c>
      <c r="AD397" s="15">
        <v>7037</v>
      </c>
      <c r="AE397" s="15">
        <v>2956</v>
      </c>
      <c r="AF397" s="15">
        <v>32492</v>
      </c>
      <c r="AG397" s="15">
        <v>24676</v>
      </c>
      <c r="AH397" s="15">
        <v>7768</v>
      </c>
      <c r="AI397" s="15">
        <v>29591</v>
      </c>
      <c r="AJ397" s="15">
        <v>22526</v>
      </c>
      <c r="AK397" s="15">
        <v>7017</v>
      </c>
      <c r="AL397" s="15">
        <v>12</v>
      </c>
      <c r="AM397" s="15">
        <v>66</v>
      </c>
      <c r="AN397" s="15">
        <v>44</v>
      </c>
      <c r="AO397" s="15">
        <v>22</v>
      </c>
      <c r="AP397" s="15">
        <v>58</v>
      </c>
      <c r="AQ397" s="15">
        <v>38</v>
      </c>
      <c r="AR397" s="15">
        <v>20</v>
      </c>
      <c r="AS397" s="15">
        <v>0</v>
      </c>
      <c r="AT397" s="15">
        <v>0</v>
      </c>
      <c r="AU397" s="15">
        <v>0</v>
      </c>
      <c r="AV397" s="15">
        <v>0</v>
      </c>
      <c r="AW397" s="15">
        <v>0</v>
      </c>
      <c r="AX397" s="15">
        <v>0</v>
      </c>
      <c r="AY397" s="15">
        <v>0</v>
      </c>
    </row>
    <row r="398" spans="1:51">
      <c r="A398" s="1">
        <v>4258</v>
      </c>
      <c r="B398" s="1" t="s">
        <v>270</v>
      </c>
      <c r="C398" s="1">
        <v>1</v>
      </c>
      <c r="D398" s="1" t="s">
        <v>208</v>
      </c>
      <c r="E398" s="1" t="s">
        <v>1044</v>
      </c>
      <c r="F398" s="1">
        <v>5</v>
      </c>
      <c r="G398" s="1" t="s">
        <v>272</v>
      </c>
      <c r="H398" s="1">
        <v>0</v>
      </c>
      <c r="I398" s="1" t="s">
        <v>1045</v>
      </c>
      <c r="J398" s="15">
        <v>52</v>
      </c>
      <c r="K398" s="15">
        <v>770</v>
      </c>
      <c r="L398" s="15">
        <v>610</v>
      </c>
      <c r="M398" s="15">
        <v>160</v>
      </c>
      <c r="N398" s="15">
        <v>743</v>
      </c>
      <c r="O398" s="15">
        <v>588</v>
      </c>
      <c r="P398" s="15">
        <v>155</v>
      </c>
      <c r="Q398" s="15">
        <v>0</v>
      </c>
      <c r="R398" s="15">
        <v>0</v>
      </c>
      <c r="S398" s="15">
        <v>0</v>
      </c>
      <c r="T398" s="15">
        <v>0</v>
      </c>
      <c r="U398" s="15">
        <v>0</v>
      </c>
      <c r="V398" s="15">
        <v>0</v>
      </c>
      <c r="W398" s="15">
        <v>0</v>
      </c>
      <c r="X398" s="15">
        <v>52</v>
      </c>
      <c r="Y398" s="15">
        <v>770</v>
      </c>
      <c r="Z398" s="15">
        <v>610</v>
      </c>
      <c r="AA398" s="15">
        <v>160</v>
      </c>
      <c r="AB398" s="15">
        <v>743</v>
      </c>
      <c r="AC398" s="15">
        <v>588</v>
      </c>
      <c r="AD398" s="15">
        <v>155</v>
      </c>
      <c r="AE398" s="15">
        <v>52</v>
      </c>
      <c r="AF398" s="15">
        <v>770</v>
      </c>
      <c r="AG398" s="15">
        <v>610</v>
      </c>
      <c r="AH398" s="15">
        <v>160</v>
      </c>
      <c r="AI398" s="15">
        <v>743</v>
      </c>
      <c r="AJ398" s="15">
        <v>588</v>
      </c>
      <c r="AK398" s="15">
        <v>155</v>
      </c>
      <c r="AL398" s="15">
        <v>0</v>
      </c>
      <c r="AM398" s="15">
        <v>0</v>
      </c>
      <c r="AN398" s="15">
        <v>0</v>
      </c>
      <c r="AO398" s="15">
        <v>0</v>
      </c>
      <c r="AP398" s="15">
        <v>0</v>
      </c>
      <c r="AQ398" s="15">
        <v>0</v>
      </c>
      <c r="AR398" s="15">
        <v>0</v>
      </c>
      <c r="AS398" s="15">
        <v>0</v>
      </c>
      <c r="AT398" s="15">
        <v>0</v>
      </c>
      <c r="AU398" s="15">
        <v>0</v>
      </c>
      <c r="AV398" s="15">
        <v>0</v>
      </c>
      <c r="AW398" s="15">
        <v>0</v>
      </c>
      <c r="AX398" s="15">
        <v>0</v>
      </c>
      <c r="AY398" s="15">
        <v>0</v>
      </c>
    </row>
    <row r="399" spans="1:51">
      <c r="A399" s="1">
        <v>4269</v>
      </c>
      <c r="B399" s="1" t="s">
        <v>270</v>
      </c>
      <c r="C399" s="1">
        <v>1</v>
      </c>
      <c r="D399" s="1" t="s">
        <v>208</v>
      </c>
      <c r="E399" s="1" t="s">
        <v>1046</v>
      </c>
      <c r="F399" s="1">
        <v>5</v>
      </c>
      <c r="G399" s="1" t="s">
        <v>272</v>
      </c>
      <c r="H399" s="1">
        <v>0</v>
      </c>
      <c r="I399" s="1" t="s">
        <v>1047</v>
      </c>
      <c r="J399" s="15">
        <v>1342</v>
      </c>
      <c r="K399" s="15">
        <v>13458</v>
      </c>
      <c r="L399" s="15">
        <v>10333</v>
      </c>
      <c r="M399" s="15">
        <v>3116</v>
      </c>
      <c r="N399" s="15">
        <v>12013</v>
      </c>
      <c r="O399" s="15">
        <v>9243</v>
      </c>
      <c r="P399" s="15">
        <v>2761</v>
      </c>
      <c r="Q399" s="15">
        <v>95</v>
      </c>
      <c r="R399" s="15">
        <v>275</v>
      </c>
      <c r="S399" s="15">
        <v>189</v>
      </c>
      <c r="T399" s="15">
        <v>86</v>
      </c>
      <c r="U399" s="15">
        <v>124</v>
      </c>
      <c r="V399" s="15">
        <v>70</v>
      </c>
      <c r="W399" s="15">
        <v>54</v>
      </c>
      <c r="X399" s="15">
        <v>1247</v>
      </c>
      <c r="Y399" s="15">
        <v>13183</v>
      </c>
      <c r="Z399" s="15">
        <v>10144</v>
      </c>
      <c r="AA399" s="15">
        <v>3030</v>
      </c>
      <c r="AB399" s="15">
        <v>11889</v>
      </c>
      <c r="AC399" s="15">
        <v>9173</v>
      </c>
      <c r="AD399" s="15">
        <v>2707</v>
      </c>
      <c r="AE399" s="15">
        <v>1237</v>
      </c>
      <c r="AF399" s="15">
        <v>13120</v>
      </c>
      <c r="AG399" s="15">
        <v>10103</v>
      </c>
      <c r="AH399" s="15">
        <v>3008</v>
      </c>
      <c r="AI399" s="15">
        <v>11834</v>
      </c>
      <c r="AJ399" s="15">
        <v>9138</v>
      </c>
      <c r="AK399" s="15">
        <v>2687</v>
      </c>
      <c r="AL399" s="15">
        <v>10</v>
      </c>
      <c r="AM399" s="15">
        <v>63</v>
      </c>
      <c r="AN399" s="15">
        <v>41</v>
      </c>
      <c r="AO399" s="15">
        <v>22</v>
      </c>
      <c r="AP399" s="15">
        <v>55</v>
      </c>
      <c r="AQ399" s="15">
        <v>35</v>
      </c>
      <c r="AR399" s="15">
        <v>20</v>
      </c>
      <c r="AS399" s="15">
        <v>0</v>
      </c>
      <c r="AT399" s="15">
        <v>0</v>
      </c>
      <c r="AU399" s="15">
        <v>0</v>
      </c>
      <c r="AV399" s="15">
        <v>0</v>
      </c>
      <c r="AW399" s="15">
        <v>0</v>
      </c>
      <c r="AX399" s="15">
        <v>0</v>
      </c>
      <c r="AY399" s="15">
        <v>0</v>
      </c>
    </row>
    <row r="400" spans="1:51">
      <c r="A400" s="1">
        <v>4280</v>
      </c>
      <c r="B400" s="1" t="s">
        <v>270</v>
      </c>
      <c r="C400" s="1">
        <v>1</v>
      </c>
      <c r="D400" s="1" t="s">
        <v>208</v>
      </c>
      <c r="E400" s="1" t="s">
        <v>1048</v>
      </c>
      <c r="F400" s="1">
        <v>5</v>
      </c>
      <c r="G400" s="1" t="s">
        <v>272</v>
      </c>
      <c r="H400" s="1">
        <v>0</v>
      </c>
      <c r="I400" s="1" t="s">
        <v>1049</v>
      </c>
      <c r="J400" s="15">
        <v>654</v>
      </c>
      <c r="K400" s="15">
        <v>7939</v>
      </c>
      <c r="L400" s="15">
        <v>6280</v>
      </c>
      <c r="M400" s="15">
        <v>1653</v>
      </c>
      <c r="N400" s="15">
        <v>7161</v>
      </c>
      <c r="O400" s="15">
        <v>5705</v>
      </c>
      <c r="P400" s="15">
        <v>1450</v>
      </c>
      <c r="Q400" s="15">
        <v>105</v>
      </c>
      <c r="R400" s="15">
        <v>260</v>
      </c>
      <c r="S400" s="15">
        <v>186</v>
      </c>
      <c r="T400" s="15">
        <v>74</v>
      </c>
      <c r="U400" s="15">
        <v>105</v>
      </c>
      <c r="V400" s="15">
        <v>65</v>
      </c>
      <c r="W400" s="15">
        <v>40</v>
      </c>
      <c r="X400" s="15">
        <v>549</v>
      </c>
      <c r="Y400" s="15">
        <v>7679</v>
      </c>
      <c r="Z400" s="15">
        <v>6094</v>
      </c>
      <c r="AA400" s="15">
        <v>1579</v>
      </c>
      <c r="AB400" s="15">
        <v>7056</v>
      </c>
      <c r="AC400" s="15">
        <v>5640</v>
      </c>
      <c r="AD400" s="15">
        <v>1410</v>
      </c>
      <c r="AE400" s="15">
        <v>548</v>
      </c>
      <c r="AF400" s="15">
        <v>7677</v>
      </c>
      <c r="AG400" s="15">
        <v>6092</v>
      </c>
      <c r="AH400" s="15">
        <v>1579</v>
      </c>
      <c r="AI400" s="15">
        <v>7054</v>
      </c>
      <c r="AJ400" s="15">
        <v>5638</v>
      </c>
      <c r="AK400" s="15">
        <v>1410</v>
      </c>
      <c r="AL400" s="15">
        <v>1</v>
      </c>
      <c r="AM400" s="15">
        <v>2</v>
      </c>
      <c r="AN400" s="15">
        <v>2</v>
      </c>
      <c r="AO400" s="15">
        <v>0</v>
      </c>
      <c r="AP400" s="15">
        <v>2</v>
      </c>
      <c r="AQ400" s="15">
        <v>2</v>
      </c>
      <c r="AR400" s="15">
        <v>0</v>
      </c>
      <c r="AS400" s="15">
        <v>0</v>
      </c>
      <c r="AT400" s="15">
        <v>0</v>
      </c>
      <c r="AU400" s="15">
        <v>0</v>
      </c>
      <c r="AV400" s="15">
        <v>0</v>
      </c>
      <c r="AW400" s="15">
        <v>0</v>
      </c>
      <c r="AX400" s="15">
        <v>0</v>
      </c>
      <c r="AY400" s="15">
        <v>0</v>
      </c>
    </row>
    <row r="401" spans="1:51">
      <c r="A401" s="1">
        <v>4291</v>
      </c>
      <c r="B401" s="1" t="s">
        <v>270</v>
      </c>
      <c r="C401" s="1">
        <v>1</v>
      </c>
      <c r="D401" s="1" t="s">
        <v>208</v>
      </c>
      <c r="E401" s="1" t="s">
        <v>1050</v>
      </c>
      <c r="F401" s="1">
        <v>5</v>
      </c>
      <c r="G401" s="1" t="s">
        <v>272</v>
      </c>
      <c r="H401" s="1">
        <v>0</v>
      </c>
      <c r="I401" s="1" t="s">
        <v>1051</v>
      </c>
      <c r="J401" s="15">
        <v>713</v>
      </c>
      <c r="K401" s="15">
        <v>6327</v>
      </c>
      <c r="L401" s="15">
        <v>4504</v>
      </c>
      <c r="M401" s="15">
        <v>1802</v>
      </c>
      <c r="N401" s="15">
        <v>5719</v>
      </c>
      <c r="O401" s="15">
        <v>4054</v>
      </c>
      <c r="P401" s="15">
        <v>1644</v>
      </c>
      <c r="Q401" s="15">
        <v>41</v>
      </c>
      <c r="R401" s="15">
        <v>76</v>
      </c>
      <c r="S401" s="15">
        <v>52</v>
      </c>
      <c r="T401" s="15">
        <v>24</v>
      </c>
      <c r="U401" s="15">
        <v>23</v>
      </c>
      <c r="V401" s="15">
        <v>10</v>
      </c>
      <c r="W401" s="15">
        <v>13</v>
      </c>
      <c r="X401" s="15">
        <v>672</v>
      </c>
      <c r="Y401" s="15">
        <v>6251</v>
      </c>
      <c r="Z401" s="15">
        <v>4452</v>
      </c>
      <c r="AA401" s="15">
        <v>1778</v>
      </c>
      <c r="AB401" s="15">
        <v>5696</v>
      </c>
      <c r="AC401" s="15">
        <v>4044</v>
      </c>
      <c r="AD401" s="15">
        <v>1631</v>
      </c>
      <c r="AE401" s="15">
        <v>672</v>
      </c>
      <c r="AF401" s="15">
        <v>6251</v>
      </c>
      <c r="AG401" s="15">
        <v>4452</v>
      </c>
      <c r="AH401" s="15">
        <v>1778</v>
      </c>
      <c r="AI401" s="15">
        <v>5696</v>
      </c>
      <c r="AJ401" s="15">
        <v>4044</v>
      </c>
      <c r="AK401" s="15">
        <v>1631</v>
      </c>
      <c r="AL401" s="15">
        <v>0</v>
      </c>
      <c r="AM401" s="15">
        <v>0</v>
      </c>
      <c r="AN401" s="15">
        <v>0</v>
      </c>
      <c r="AO401" s="15">
        <v>0</v>
      </c>
      <c r="AP401" s="15">
        <v>0</v>
      </c>
      <c r="AQ401" s="15">
        <v>0</v>
      </c>
      <c r="AR401" s="15">
        <v>0</v>
      </c>
      <c r="AS401" s="15">
        <v>0</v>
      </c>
      <c r="AT401" s="15">
        <v>0</v>
      </c>
      <c r="AU401" s="15">
        <v>0</v>
      </c>
      <c r="AV401" s="15">
        <v>0</v>
      </c>
      <c r="AW401" s="15">
        <v>0</v>
      </c>
      <c r="AX401" s="15">
        <v>0</v>
      </c>
      <c r="AY401" s="15">
        <v>0</v>
      </c>
    </row>
    <row r="402" spans="1:51">
      <c r="A402" s="1">
        <v>4302</v>
      </c>
      <c r="B402" s="1" t="s">
        <v>270</v>
      </c>
      <c r="C402" s="1">
        <v>1</v>
      </c>
      <c r="D402" s="1" t="s">
        <v>208</v>
      </c>
      <c r="E402" s="1" t="s">
        <v>1052</v>
      </c>
      <c r="F402" s="1">
        <v>5</v>
      </c>
      <c r="G402" s="1" t="s">
        <v>272</v>
      </c>
      <c r="H402" s="1">
        <v>0</v>
      </c>
      <c r="I402" s="1" t="s">
        <v>1053</v>
      </c>
      <c r="J402" s="15">
        <v>474</v>
      </c>
      <c r="K402" s="15">
        <v>4741</v>
      </c>
      <c r="L402" s="15">
        <v>3467</v>
      </c>
      <c r="M402" s="15">
        <v>1262</v>
      </c>
      <c r="N402" s="15">
        <v>4295</v>
      </c>
      <c r="O402" s="15">
        <v>3142</v>
      </c>
      <c r="P402" s="15">
        <v>1141</v>
      </c>
      <c r="Q402" s="15">
        <v>26</v>
      </c>
      <c r="R402" s="15">
        <v>66</v>
      </c>
      <c r="S402" s="15">
        <v>47</v>
      </c>
      <c r="T402" s="15">
        <v>19</v>
      </c>
      <c r="U402" s="15">
        <v>30</v>
      </c>
      <c r="V402" s="15">
        <v>23</v>
      </c>
      <c r="W402" s="15">
        <v>7</v>
      </c>
      <c r="X402" s="15">
        <v>448</v>
      </c>
      <c r="Y402" s="15">
        <v>4675</v>
      </c>
      <c r="Z402" s="15">
        <v>3420</v>
      </c>
      <c r="AA402" s="15">
        <v>1243</v>
      </c>
      <c r="AB402" s="15">
        <v>4265</v>
      </c>
      <c r="AC402" s="15">
        <v>3119</v>
      </c>
      <c r="AD402" s="15">
        <v>1134</v>
      </c>
      <c r="AE402" s="15">
        <v>447</v>
      </c>
      <c r="AF402" s="15">
        <v>4674</v>
      </c>
      <c r="AG402" s="15">
        <v>3419</v>
      </c>
      <c r="AH402" s="15">
        <v>1243</v>
      </c>
      <c r="AI402" s="15">
        <v>4264</v>
      </c>
      <c r="AJ402" s="15">
        <v>3118</v>
      </c>
      <c r="AK402" s="15">
        <v>1134</v>
      </c>
      <c r="AL402" s="15">
        <v>1</v>
      </c>
      <c r="AM402" s="15">
        <v>1</v>
      </c>
      <c r="AN402" s="15">
        <v>1</v>
      </c>
      <c r="AO402" s="15">
        <v>0</v>
      </c>
      <c r="AP402" s="15">
        <v>1</v>
      </c>
      <c r="AQ402" s="15">
        <v>1</v>
      </c>
      <c r="AR402" s="15">
        <v>0</v>
      </c>
      <c r="AS402" s="15">
        <v>0</v>
      </c>
      <c r="AT402" s="15">
        <v>0</v>
      </c>
      <c r="AU402" s="15">
        <v>0</v>
      </c>
      <c r="AV402" s="15">
        <v>0</v>
      </c>
      <c r="AW402" s="15">
        <v>0</v>
      </c>
      <c r="AX402" s="15">
        <v>0</v>
      </c>
      <c r="AY402" s="15">
        <v>0</v>
      </c>
    </row>
    <row r="403" spans="1:51">
      <c r="A403" s="1">
        <v>4313</v>
      </c>
      <c r="B403" s="1" t="s">
        <v>270</v>
      </c>
      <c r="C403" s="1">
        <v>1</v>
      </c>
      <c r="D403" s="1" t="s">
        <v>208</v>
      </c>
      <c r="E403" s="1" t="s">
        <v>1054</v>
      </c>
      <c r="F403" s="1">
        <v>4</v>
      </c>
      <c r="G403" s="1" t="s">
        <v>272</v>
      </c>
      <c r="H403" s="1">
        <v>0</v>
      </c>
      <c r="I403" s="1" t="s">
        <v>1055</v>
      </c>
      <c r="J403" s="15">
        <v>2838</v>
      </c>
      <c r="K403" s="15">
        <v>28214</v>
      </c>
      <c r="L403" s="15">
        <v>15410</v>
      </c>
      <c r="M403" s="15">
        <v>12745</v>
      </c>
      <c r="N403" s="15">
        <v>23739</v>
      </c>
      <c r="O403" s="15">
        <v>12836</v>
      </c>
      <c r="P403" s="15">
        <v>10845</v>
      </c>
      <c r="Q403" s="15">
        <v>541</v>
      </c>
      <c r="R403" s="15">
        <v>1425</v>
      </c>
      <c r="S403" s="15">
        <v>711</v>
      </c>
      <c r="T403" s="15">
        <v>713</v>
      </c>
      <c r="U403" s="15">
        <v>607</v>
      </c>
      <c r="V403" s="15">
        <v>228</v>
      </c>
      <c r="W403" s="15">
        <v>379</v>
      </c>
      <c r="X403" s="15">
        <v>2290</v>
      </c>
      <c r="Y403" s="15">
        <v>26772</v>
      </c>
      <c r="Z403" s="15">
        <v>14691</v>
      </c>
      <c r="AA403" s="15">
        <v>12023</v>
      </c>
      <c r="AB403" s="15">
        <v>23119</v>
      </c>
      <c r="AC403" s="15">
        <v>12604</v>
      </c>
      <c r="AD403" s="15">
        <v>10457</v>
      </c>
      <c r="AE403" s="15">
        <v>2253</v>
      </c>
      <c r="AF403" s="15">
        <v>26467</v>
      </c>
      <c r="AG403" s="15">
        <v>14476</v>
      </c>
      <c r="AH403" s="15">
        <v>11933</v>
      </c>
      <c r="AI403" s="15">
        <v>22867</v>
      </c>
      <c r="AJ403" s="15">
        <v>12430</v>
      </c>
      <c r="AK403" s="15">
        <v>10379</v>
      </c>
      <c r="AL403" s="15">
        <v>37</v>
      </c>
      <c r="AM403" s="15">
        <v>305</v>
      </c>
      <c r="AN403" s="15">
        <v>215</v>
      </c>
      <c r="AO403" s="15">
        <v>90</v>
      </c>
      <c r="AP403" s="15">
        <v>252</v>
      </c>
      <c r="AQ403" s="15">
        <v>174</v>
      </c>
      <c r="AR403" s="15">
        <v>78</v>
      </c>
      <c r="AS403" s="15">
        <v>7</v>
      </c>
      <c r="AT403" s="15">
        <v>17</v>
      </c>
      <c r="AU403" s="15">
        <v>8</v>
      </c>
      <c r="AV403" s="15">
        <v>9</v>
      </c>
      <c r="AW403" s="15">
        <v>13</v>
      </c>
      <c r="AX403" s="15">
        <v>4</v>
      </c>
      <c r="AY403" s="15">
        <v>9</v>
      </c>
    </row>
    <row r="404" spans="1:51">
      <c r="A404" s="1">
        <v>4324</v>
      </c>
      <c r="B404" s="1" t="s">
        <v>270</v>
      </c>
      <c r="C404" s="1">
        <v>1</v>
      </c>
      <c r="D404" s="1" t="s">
        <v>208</v>
      </c>
      <c r="E404" s="1" t="s">
        <v>1056</v>
      </c>
      <c r="F404" s="1">
        <v>5</v>
      </c>
      <c r="G404" s="1" t="s">
        <v>272</v>
      </c>
      <c r="H404" s="1">
        <v>0</v>
      </c>
      <c r="I404" s="1" t="s">
        <v>1057</v>
      </c>
      <c r="J404" s="15">
        <v>46</v>
      </c>
      <c r="K404" s="15">
        <v>507</v>
      </c>
      <c r="L404" s="15">
        <v>275</v>
      </c>
      <c r="M404" s="15">
        <v>232</v>
      </c>
      <c r="N404" s="15">
        <v>483</v>
      </c>
      <c r="O404" s="15">
        <v>264</v>
      </c>
      <c r="P404" s="15">
        <v>219</v>
      </c>
      <c r="Q404" s="15">
        <v>0</v>
      </c>
      <c r="R404" s="15">
        <v>0</v>
      </c>
      <c r="S404" s="15">
        <v>0</v>
      </c>
      <c r="T404" s="15">
        <v>0</v>
      </c>
      <c r="U404" s="15">
        <v>0</v>
      </c>
      <c r="V404" s="15">
        <v>0</v>
      </c>
      <c r="W404" s="15">
        <v>0</v>
      </c>
      <c r="X404" s="15">
        <v>46</v>
      </c>
      <c r="Y404" s="15">
        <v>507</v>
      </c>
      <c r="Z404" s="15">
        <v>275</v>
      </c>
      <c r="AA404" s="15">
        <v>232</v>
      </c>
      <c r="AB404" s="15">
        <v>483</v>
      </c>
      <c r="AC404" s="15">
        <v>264</v>
      </c>
      <c r="AD404" s="15">
        <v>219</v>
      </c>
      <c r="AE404" s="15">
        <v>46</v>
      </c>
      <c r="AF404" s="15">
        <v>507</v>
      </c>
      <c r="AG404" s="15">
        <v>275</v>
      </c>
      <c r="AH404" s="15">
        <v>232</v>
      </c>
      <c r="AI404" s="15">
        <v>483</v>
      </c>
      <c r="AJ404" s="15">
        <v>264</v>
      </c>
      <c r="AK404" s="15">
        <v>219</v>
      </c>
      <c r="AL404" s="15">
        <v>0</v>
      </c>
      <c r="AM404" s="15">
        <v>0</v>
      </c>
      <c r="AN404" s="15">
        <v>0</v>
      </c>
      <c r="AO404" s="15">
        <v>0</v>
      </c>
      <c r="AP404" s="15">
        <v>0</v>
      </c>
      <c r="AQ404" s="15">
        <v>0</v>
      </c>
      <c r="AR404" s="15">
        <v>0</v>
      </c>
      <c r="AS404" s="15">
        <v>0</v>
      </c>
      <c r="AT404" s="15">
        <v>0</v>
      </c>
      <c r="AU404" s="15">
        <v>0</v>
      </c>
      <c r="AV404" s="15">
        <v>0</v>
      </c>
      <c r="AW404" s="15">
        <v>0</v>
      </c>
      <c r="AX404" s="15">
        <v>0</v>
      </c>
      <c r="AY404" s="15">
        <v>0</v>
      </c>
    </row>
    <row r="405" spans="1:51">
      <c r="A405" s="1">
        <v>4335</v>
      </c>
      <c r="B405" s="1" t="s">
        <v>270</v>
      </c>
      <c r="C405" s="1">
        <v>1</v>
      </c>
      <c r="D405" s="1" t="s">
        <v>208</v>
      </c>
      <c r="E405" s="1" t="s">
        <v>1058</v>
      </c>
      <c r="F405" s="1">
        <v>5</v>
      </c>
      <c r="G405" s="1" t="s">
        <v>272</v>
      </c>
      <c r="H405" s="1">
        <v>0</v>
      </c>
      <c r="I405" s="1" t="s">
        <v>1059</v>
      </c>
      <c r="J405" s="15">
        <v>372</v>
      </c>
      <c r="K405" s="15">
        <v>2823</v>
      </c>
      <c r="L405" s="15">
        <v>1770</v>
      </c>
      <c r="M405" s="15">
        <v>1049</v>
      </c>
      <c r="N405" s="15">
        <v>2341</v>
      </c>
      <c r="O405" s="15">
        <v>1418</v>
      </c>
      <c r="P405" s="15">
        <v>919</v>
      </c>
      <c r="Q405" s="15">
        <v>71</v>
      </c>
      <c r="R405" s="15">
        <v>164</v>
      </c>
      <c r="S405" s="15">
        <v>110</v>
      </c>
      <c r="T405" s="15">
        <v>54</v>
      </c>
      <c r="U405" s="15">
        <v>50</v>
      </c>
      <c r="V405" s="15">
        <v>28</v>
      </c>
      <c r="W405" s="15">
        <v>22</v>
      </c>
      <c r="X405" s="15">
        <v>300</v>
      </c>
      <c r="Y405" s="15">
        <v>2658</v>
      </c>
      <c r="Z405" s="15">
        <v>1660</v>
      </c>
      <c r="AA405" s="15">
        <v>994</v>
      </c>
      <c r="AB405" s="15">
        <v>2290</v>
      </c>
      <c r="AC405" s="15">
        <v>1390</v>
      </c>
      <c r="AD405" s="15">
        <v>896</v>
      </c>
      <c r="AE405" s="15">
        <v>298</v>
      </c>
      <c r="AF405" s="15">
        <v>2656</v>
      </c>
      <c r="AG405" s="15">
        <v>1660</v>
      </c>
      <c r="AH405" s="15">
        <v>992</v>
      </c>
      <c r="AI405" s="15">
        <v>2289</v>
      </c>
      <c r="AJ405" s="15">
        <v>1390</v>
      </c>
      <c r="AK405" s="15">
        <v>895</v>
      </c>
      <c r="AL405" s="15">
        <v>2</v>
      </c>
      <c r="AM405" s="15">
        <v>2</v>
      </c>
      <c r="AN405" s="15">
        <v>0</v>
      </c>
      <c r="AO405" s="15">
        <v>2</v>
      </c>
      <c r="AP405" s="15">
        <v>1</v>
      </c>
      <c r="AQ405" s="15">
        <v>0</v>
      </c>
      <c r="AR405" s="15">
        <v>1</v>
      </c>
      <c r="AS405" s="15">
        <v>1</v>
      </c>
      <c r="AT405" s="15">
        <v>1</v>
      </c>
      <c r="AU405" s="15">
        <v>0</v>
      </c>
      <c r="AV405" s="15">
        <v>1</v>
      </c>
      <c r="AW405" s="15">
        <v>1</v>
      </c>
      <c r="AX405" s="15">
        <v>0</v>
      </c>
      <c r="AY405" s="15">
        <v>1</v>
      </c>
    </row>
    <row r="406" spans="1:51">
      <c r="A406" s="1">
        <v>4346</v>
      </c>
      <c r="B406" s="1" t="s">
        <v>270</v>
      </c>
      <c r="C406" s="1">
        <v>1</v>
      </c>
      <c r="D406" s="1" t="s">
        <v>208</v>
      </c>
      <c r="E406" s="1" t="s">
        <v>1060</v>
      </c>
      <c r="F406" s="1">
        <v>5</v>
      </c>
      <c r="G406" s="1" t="s">
        <v>272</v>
      </c>
      <c r="H406" s="1">
        <v>0</v>
      </c>
      <c r="I406" s="1" t="s">
        <v>1061</v>
      </c>
      <c r="J406" s="15">
        <v>609</v>
      </c>
      <c r="K406" s="15">
        <v>10746</v>
      </c>
      <c r="L406" s="15">
        <v>5281</v>
      </c>
      <c r="M406" s="15">
        <v>5439</v>
      </c>
      <c r="N406" s="15">
        <v>9386</v>
      </c>
      <c r="O406" s="15">
        <v>4933</v>
      </c>
      <c r="P406" s="15">
        <v>4428</v>
      </c>
      <c r="Q406" s="15">
        <v>125</v>
      </c>
      <c r="R406" s="15">
        <v>309</v>
      </c>
      <c r="S406" s="15">
        <v>66</v>
      </c>
      <c r="T406" s="15">
        <v>242</v>
      </c>
      <c r="U406" s="15">
        <v>135</v>
      </c>
      <c r="V406" s="15">
        <v>16</v>
      </c>
      <c r="W406" s="15">
        <v>119</v>
      </c>
      <c r="X406" s="15">
        <v>484</v>
      </c>
      <c r="Y406" s="15">
        <v>10437</v>
      </c>
      <c r="Z406" s="15">
        <v>5215</v>
      </c>
      <c r="AA406" s="15">
        <v>5197</v>
      </c>
      <c r="AB406" s="15">
        <v>9251</v>
      </c>
      <c r="AC406" s="15">
        <v>4917</v>
      </c>
      <c r="AD406" s="15">
        <v>4309</v>
      </c>
      <c r="AE406" s="15">
        <v>475</v>
      </c>
      <c r="AF406" s="15">
        <v>10269</v>
      </c>
      <c r="AG406" s="15">
        <v>5083</v>
      </c>
      <c r="AH406" s="15">
        <v>5161</v>
      </c>
      <c r="AI406" s="15">
        <v>9085</v>
      </c>
      <c r="AJ406" s="15">
        <v>4787</v>
      </c>
      <c r="AK406" s="15">
        <v>4273</v>
      </c>
      <c r="AL406" s="15">
        <v>9</v>
      </c>
      <c r="AM406" s="15">
        <v>168</v>
      </c>
      <c r="AN406" s="15">
        <v>132</v>
      </c>
      <c r="AO406" s="15">
        <v>36</v>
      </c>
      <c r="AP406" s="15">
        <v>166</v>
      </c>
      <c r="AQ406" s="15">
        <v>130</v>
      </c>
      <c r="AR406" s="15">
        <v>36</v>
      </c>
      <c r="AS406" s="15">
        <v>0</v>
      </c>
      <c r="AT406" s="15">
        <v>0</v>
      </c>
      <c r="AU406" s="15">
        <v>0</v>
      </c>
      <c r="AV406" s="15">
        <v>0</v>
      </c>
      <c r="AW406" s="15">
        <v>0</v>
      </c>
      <c r="AX406" s="15">
        <v>0</v>
      </c>
      <c r="AY406" s="15">
        <v>0</v>
      </c>
    </row>
    <row r="407" spans="1:51">
      <c r="A407" s="1">
        <v>4357</v>
      </c>
      <c r="B407" s="1" t="s">
        <v>270</v>
      </c>
      <c r="C407" s="1">
        <v>1</v>
      </c>
      <c r="D407" s="1" t="s">
        <v>208</v>
      </c>
      <c r="E407" s="1" t="s">
        <v>1062</v>
      </c>
      <c r="F407" s="1">
        <v>5</v>
      </c>
      <c r="G407" s="1" t="s">
        <v>272</v>
      </c>
      <c r="H407" s="1">
        <v>0</v>
      </c>
      <c r="I407" s="1" t="s">
        <v>1063</v>
      </c>
      <c r="J407" s="15">
        <v>176</v>
      </c>
      <c r="K407" s="15">
        <v>1415</v>
      </c>
      <c r="L407" s="15">
        <v>860</v>
      </c>
      <c r="M407" s="15">
        <v>535</v>
      </c>
      <c r="N407" s="15">
        <v>1158</v>
      </c>
      <c r="O407" s="15">
        <v>671</v>
      </c>
      <c r="P407" s="15">
        <v>467</v>
      </c>
      <c r="Q407" s="15">
        <v>29</v>
      </c>
      <c r="R407" s="15">
        <v>66</v>
      </c>
      <c r="S407" s="15">
        <v>41</v>
      </c>
      <c r="T407" s="15">
        <v>25</v>
      </c>
      <c r="U407" s="15">
        <v>26</v>
      </c>
      <c r="V407" s="15">
        <v>12</v>
      </c>
      <c r="W407" s="15">
        <v>14</v>
      </c>
      <c r="X407" s="15">
        <v>147</v>
      </c>
      <c r="Y407" s="15">
        <v>1349</v>
      </c>
      <c r="Z407" s="15">
        <v>819</v>
      </c>
      <c r="AA407" s="15">
        <v>510</v>
      </c>
      <c r="AB407" s="15">
        <v>1132</v>
      </c>
      <c r="AC407" s="15">
        <v>659</v>
      </c>
      <c r="AD407" s="15">
        <v>453</v>
      </c>
      <c r="AE407" s="15">
        <v>146</v>
      </c>
      <c r="AF407" s="15">
        <v>1348</v>
      </c>
      <c r="AG407" s="15">
        <v>818</v>
      </c>
      <c r="AH407" s="15">
        <v>510</v>
      </c>
      <c r="AI407" s="15">
        <v>1132</v>
      </c>
      <c r="AJ407" s="15">
        <v>659</v>
      </c>
      <c r="AK407" s="15">
        <v>453</v>
      </c>
      <c r="AL407" s="15">
        <v>1</v>
      </c>
      <c r="AM407" s="15">
        <v>1</v>
      </c>
      <c r="AN407" s="15">
        <v>1</v>
      </c>
      <c r="AO407" s="15">
        <v>0</v>
      </c>
      <c r="AP407" s="15">
        <v>0</v>
      </c>
      <c r="AQ407" s="15">
        <v>0</v>
      </c>
      <c r="AR407" s="15">
        <v>0</v>
      </c>
      <c r="AS407" s="15">
        <v>0</v>
      </c>
      <c r="AT407" s="15">
        <v>0</v>
      </c>
      <c r="AU407" s="15">
        <v>0</v>
      </c>
      <c r="AV407" s="15">
        <v>0</v>
      </c>
      <c r="AW407" s="15">
        <v>0</v>
      </c>
      <c r="AX407" s="15">
        <v>0</v>
      </c>
      <c r="AY407" s="15">
        <v>0</v>
      </c>
    </row>
    <row r="408" spans="1:51">
      <c r="A408" s="1">
        <v>4368</v>
      </c>
      <c r="B408" s="1" t="s">
        <v>270</v>
      </c>
      <c r="C408" s="1">
        <v>1</v>
      </c>
      <c r="D408" s="1" t="s">
        <v>208</v>
      </c>
      <c r="E408" s="1" t="s">
        <v>1064</v>
      </c>
      <c r="F408" s="1">
        <v>5</v>
      </c>
      <c r="G408" s="1" t="s">
        <v>272</v>
      </c>
      <c r="H408" s="1">
        <v>0</v>
      </c>
      <c r="I408" s="1" t="s">
        <v>1065</v>
      </c>
      <c r="J408" s="15">
        <v>1635</v>
      </c>
      <c r="K408" s="15">
        <v>12723</v>
      </c>
      <c r="L408" s="15">
        <v>7224</v>
      </c>
      <c r="M408" s="15">
        <v>5490</v>
      </c>
      <c r="N408" s="15">
        <v>10371</v>
      </c>
      <c r="O408" s="15">
        <v>5550</v>
      </c>
      <c r="P408" s="15">
        <v>4812</v>
      </c>
      <c r="Q408" s="15">
        <v>316</v>
      </c>
      <c r="R408" s="15">
        <v>886</v>
      </c>
      <c r="S408" s="15">
        <v>494</v>
      </c>
      <c r="T408" s="15">
        <v>392</v>
      </c>
      <c r="U408" s="15">
        <v>396</v>
      </c>
      <c r="V408" s="15">
        <v>172</v>
      </c>
      <c r="W408" s="15">
        <v>224</v>
      </c>
      <c r="X408" s="15">
        <v>1313</v>
      </c>
      <c r="Y408" s="15">
        <v>11821</v>
      </c>
      <c r="Z408" s="15">
        <v>6722</v>
      </c>
      <c r="AA408" s="15">
        <v>5090</v>
      </c>
      <c r="AB408" s="15">
        <v>9963</v>
      </c>
      <c r="AC408" s="15">
        <v>5374</v>
      </c>
      <c r="AD408" s="15">
        <v>4580</v>
      </c>
      <c r="AE408" s="15">
        <v>1288</v>
      </c>
      <c r="AF408" s="15">
        <v>11687</v>
      </c>
      <c r="AG408" s="15">
        <v>6640</v>
      </c>
      <c r="AH408" s="15">
        <v>5038</v>
      </c>
      <c r="AI408" s="15">
        <v>9878</v>
      </c>
      <c r="AJ408" s="15">
        <v>5330</v>
      </c>
      <c r="AK408" s="15">
        <v>4539</v>
      </c>
      <c r="AL408" s="15">
        <v>25</v>
      </c>
      <c r="AM408" s="15">
        <v>134</v>
      </c>
      <c r="AN408" s="15">
        <v>82</v>
      </c>
      <c r="AO408" s="15">
        <v>52</v>
      </c>
      <c r="AP408" s="15">
        <v>85</v>
      </c>
      <c r="AQ408" s="15">
        <v>44</v>
      </c>
      <c r="AR408" s="15">
        <v>41</v>
      </c>
      <c r="AS408" s="15">
        <v>6</v>
      </c>
      <c r="AT408" s="15">
        <v>16</v>
      </c>
      <c r="AU408" s="15">
        <v>8</v>
      </c>
      <c r="AV408" s="15">
        <v>8</v>
      </c>
      <c r="AW408" s="15">
        <v>12</v>
      </c>
      <c r="AX408" s="15">
        <v>4</v>
      </c>
      <c r="AY408" s="15">
        <v>8</v>
      </c>
    </row>
    <row r="409" spans="1:51">
      <c r="A409" s="1">
        <v>4379</v>
      </c>
      <c r="B409" s="1" t="s">
        <v>270</v>
      </c>
      <c r="C409" s="1">
        <v>1</v>
      </c>
      <c r="D409" s="1" t="s">
        <v>208</v>
      </c>
      <c r="E409" s="1" t="s">
        <v>1066</v>
      </c>
      <c r="F409" s="1">
        <v>6</v>
      </c>
      <c r="G409" s="1" t="s">
        <v>272</v>
      </c>
      <c r="H409" s="1">
        <v>0</v>
      </c>
      <c r="I409" s="1" t="s">
        <v>1067</v>
      </c>
      <c r="J409" s="15">
        <v>86</v>
      </c>
      <c r="K409" s="15">
        <v>510</v>
      </c>
      <c r="L409" s="15">
        <v>316</v>
      </c>
      <c r="M409" s="15">
        <v>194</v>
      </c>
      <c r="N409" s="15">
        <v>356</v>
      </c>
      <c r="O409" s="15">
        <v>204</v>
      </c>
      <c r="P409" s="15">
        <v>152</v>
      </c>
      <c r="Q409" s="15">
        <v>6</v>
      </c>
      <c r="R409" s="15">
        <v>11</v>
      </c>
      <c r="S409" s="15">
        <v>7</v>
      </c>
      <c r="T409" s="15">
        <v>4</v>
      </c>
      <c r="U409" s="15">
        <v>4</v>
      </c>
      <c r="V409" s="15">
        <v>1</v>
      </c>
      <c r="W409" s="15">
        <v>3</v>
      </c>
      <c r="X409" s="15">
        <v>79</v>
      </c>
      <c r="Y409" s="15">
        <v>495</v>
      </c>
      <c r="Z409" s="15">
        <v>309</v>
      </c>
      <c r="AA409" s="15">
        <v>186</v>
      </c>
      <c r="AB409" s="15">
        <v>348</v>
      </c>
      <c r="AC409" s="15">
        <v>203</v>
      </c>
      <c r="AD409" s="15">
        <v>145</v>
      </c>
      <c r="AE409" s="15">
        <v>74</v>
      </c>
      <c r="AF409" s="15">
        <v>422</v>
      </c>
      <c r="AG409" s="15">
        <v>257</v>
      </c>
      <c r="AH409" s="15">
        <v>165</v>
      </c>
      <c r="AI409" s="15">
        <v>318</v>
      </c>
      <c r="AJ409" s="15">
        <v>187</v>
      </c>
      <c r="AK409" s="15">
        <v>131</v>
      </c>
      <c r="AL409" s="15">
        <v>5</v>
      </c>
      <c r="AM409" s="15">
        <v>73</v>
      </c>
      <c r="AN409" s="15">
        <v>52</v>
      </c>
      <c r="AO409" s="15">
        <v>21</v>
      </c>
      <c r="AP409" s="15">
        <v>30</v>
      </c>
      <c r="AQ409" s="15">
        <v>16</v>
      </c>
      <c r="AR409" s="15">
        <v>14</v>
      </c>
      <c r="AS409" s="15">
        <v>1</v>
      </c>
      <c r="AT409" s="15">
        <v>4</v>
      </c>
      <c r="AU409" s="15">
        <v>0</v>
      </c>
      <c r="AV409" s="15">
        <v>4</v>
      </c>
      <c r="AW409" s="15">
        <v>4</v>
      </c>
      <c r="AX409" s="15">
        <v>0</v>
      </c>
      <c r="AY409" s="15">
        <v>4</v>
      </c>
    </row>
    <row r="410" spans="1:51">
      <c r="A410" s="1">
        <v>4390</v>
      </c>
      <c r="B410" s="1" t="s">
        <v>270</v>
      </c>
      <c r="C410" s="1">
        <v>1</v>
      </c>
      <c r="D410" s="1" t="s">
        <v>208</v>
      </c>
      <c r="E410" s="1" t="s">
        <v>1068</v>
      </c>
      <c r="F410" s="1">
        <v>6</v>
      </c>
      <c r="G410" s="1" t="s">
        <v>272</v>
      </c>
      <c r="H410" s="1">
        <v>0</v>
      </c>
      <c r="I410" s="1" t="s">
        <v>1069</v>
      </c>
      <c r="J410" s="15">
        <v>1549</v>
      </c>
      <c r="K410" s="15">
        <v>12213</v>
      </c>
      <c r="L410" s="15">
        <v>6908</v>
      </c>
      <c r="M410" s="15">
        <v>5296</v>
      </c>
      <c r="N410" s="15">
        <v>10015</v>
      </c>
      <c r="O410" s="15">
        <v>5346</v>
      </c>
      <c r="P410" s="15">
        <v>4660</v>
      </c>
      <c r="Q410" s="15">
        <v>310</v>
      </c>
      <c r="R410" s="15">
        <v>875</v>
      </c>
      <c r="S410" s="15">
        <v>487</v>
      </c>
      <c r="T410" s="15">
        <v>388</v>
      </c>
      <c r="U410" s="15">
        <v>392</v>
      </c>
      <c r="V410" s="15">
        <v>171</v>
      </c>
      <c r="W410" s="15">
        <v>221</v>
      </c>
      <c r="X410" s="15">
        <v>1234</v>
      </c>
      <c r="Y410" s="15">
        <v>11326</v>
      </c>
      <c r="Z410" s="15">
        <v>6413</v>
      </c>
      <c r="AA410" s="15">
        <v>4904</v>
      </c>
      <c r="AB410" s="15">
        <v>9615</v>
      </c>
      <c r="AC410" s="15">
        <v>5171</v>
      </c>
      <c r="AD410" s="15">
        <v>4435</v>
      </c>
      <c r="AE410" s="15">
        <v>1214</v>
      </c>
      <c r="AF410" s="15">
        <v>11265</v>
      </c>
      <c r="AG410" s="15">
        <v>6383</v>
      </c>
      <c r="AH410" s="15">
        <v>4873</v>
      </c>
      <c r="AI410" s="15">
        <v>9560</v>
      </c>
      <c r="AJ410" s="15">
        <v>5143</v>
      </c>
      <c r="AK410" s="15">
        <v>4408</v>
      </c>
      <c r="AL410" s="15">
        <v>20</v>
      </c>
      <c r="AM410" s="15">
        <v>61</v>
      </c>
      <c r="AN410" s="15">
        <v>30</v>
      </c>
      <c r="AO410" s="15">
        <v>31</v>
      </c>
      <c r="AP410" s="15">
        <v>55</v>
      </c>
      <c r="AQ410" s="15">
        <v>28</v>
      </c>
      <c r="AR410" s="15">
        <v>27</v>
      </c>
      <c r="AS410" s="15">
        <v>5</v>
      </c>
      <c r="AT410" s="15">
        <v>12</v>
      </c>
      <c r="AU410" s="15">
        <v>8</v>
      </c>
      <c r="AV410" s="15">
        <v>4</v>
      </c>
      <c r="AW410" s="15">
        <v>8</v>
      </c>
      <c r="AX410" s="15">
        <v>4</v>
      </c>
      <c r="AY410" s="15">
        <v>4</v>
      </c>
    </row>
    <row r="411" spans="1:51">
      <c r="A411" s="1">
        <v>4401</v>
      </c>
      <c r="B411" s="1" t="s">
        <v>270</v>
      </c>
      <c r="C411" s="1">
        <v>1</v>
      </c>
      <c r="D411" s="1" t="s">
        <v>208</v>
      </c>
      <c r="E411" s="1" t="s">
        <v>1070</v>
      </c>
      <c r="F411" s="1">
        <v>3</v>
      </c>
      <c r="G411" s="1" t="s">
        <v>272</v>
      </c>
      <c r="H411" s="1">
        <v>0</v>
      </c>
      <c r="I411" s="1" t="s">
        <v>1071</v>
      </c>
      <c r="J411" s="15">
        <v>41309</v>
      </c>
      <c r="K411" s="15">
        <v>328868</v>
      </c>
      <c r="L411" s="15">
        <v>133533</v>
      </c>
      <c r="M411" s="15">
        <v>194452</v>
      </c>
      <c r="N411" s="15">
        <v>282981</v>
      </c>
      <c r="O411" s="15">
        <v>107445</v>
      </c>
      <c r="P411" s="15">
        <v>174670</v>
      </c>
      <c r="Q411" s="15">
        <v>17691</v>
      </c>
      <c r="R411" s="15">
        <v>57281</v>
      </c>
      <c r="S411" s="15">
        <v>26883</v>
      </c>
      <c r="T411" s="15">
        <v>30298</v>
      </c>
      <c r="U411" s="15">
        <v>30235</v>
      </c>
      <c r="V411" s="15">
        <v>11858</v>
      </c>
      <c r="W411" s="15">
        <v>18292</v>
      </c>
      <c r="X411" s="15">
        <v>23563</v>
      </c>
      <c r="Y411" s="15">
        <v>271315</v>
      </c>
      <c r="Z411" s="15">
        <v>106597</v>
      </c>
      <c r="AA411" s="15">
        <v>163935</v>
      </c>
      <c r="AB411" s="15">
        <v>252510</v>
      </c>
      <c r="AC411" s="15">
        <v>95548</v>
      </c>
      <c r="AD411" s="15">
        <v>156181</v>
      </c>
      <c r="AE411" s="15">
        <v>23012</v>
      </c>
      <c r="AF411" s="15">
        <v>259538</v>
      </c>
      <c r="AG411" s="15">
        <v>102436</v>
      </c>
      <c r="AH411" s="15">
        <v>156327</v>
      </c>
      <c r="AI411" s="15">
        <v>240967</v>
      </c>
      <c r="AJ411" s="15">
        <v>91520</v>
      </c>
      <c r="AK411" s="15">
        <v>148674</v>
      </c>
      <c r="AL411" s="15">
        <v>551</v>
      </c>
      <c r="AM411" s="15">
        <v>11777</v>
      </c>
      <c r="AN411" s="15">
        <v>4161</v>
      </c>
      <c r="AO411" s="15">
        <v>7608</v>
      </c>
      <c r="AP411" s="15">
        <v>11543</v>
      </c>
      <c r="AQ411" s="15">
        <v>4028</v>
      </c>
      <c r="AR411" s="15">
        <v>7507</v>
      </c>
      <c r="AS411" s="15">
        <v>55</v>
      </c>
      <c r="AT411" s="15">
        <v>272</v>
      </c>
      <c r="AU411" s="15">
        <v>53</v>
      </c>
      <c r="AV411" s="15">
        <v>219</v>
      </c>
      <c r="AW411" s="15">
        <v>236</v>
      </c>
      <c r="AX411" s="15">
        <v>39</v>
      </c>
      <c r="AY411" s="15">
        <v>197</v>
      </c>
    </row>
    <row r="412" spans="1:51">
      <c r="A412" s="1">
        <v>4412</v>
      </c>
      <c r="B412" s="1" t="s">
        <v>270</v>
      </c>
      <c r="C412" s="1">
        <v>1</v>
      </c>
      <c r="D412" s="1" t="s">
        <v>208</v>
      </c>
      <c r="E412" s="1" t="s">
        <v>1072</v>
      </c>
      <c r="F412" s="1">
        <v>4</v>
      </c>
      <c r="G412" s="1" t="s">
        <v>272</v>
      </c>
      <c r="H412" s="1">
        <v>0</v>
      </c>
      <c r="I412" s="1" t="s">
        <v>1073</v>
      </c>
      <c r="J412" s="15">
        <v>149</v>
      </c>
      <c r="K412" s="15">
        <v>16728</v>
      </c>
      <c r="L412" s="15">
        <v>4578</v>
      </c>
      <c r="M412" s="15">
        <v>12150</v>
      </c>
      <c r="N412" s="15">
        <v>16473</v>
      </c>
      <c r="O412" s="15">
        <v>4526</v>
      </c>
      <c r="P412" s="15">
        <v>11947</v>
      </c>
      <c r="Q412" s="15">
        <v>18</v>
      </c>
      <c r="R412" s="15">
        <v>60</v>
      </c>
      <c r="S412" s="15">
        <v>23</v>
      </c>
      <c r="T412" s="15">
        <v>37</v>
      </c>
      <c r="U412" s="15">
        <v>23</v>
      </c>
      <c r="V412" s="15">
        <v>5</v>
      </c>
      <c r="W412" s="15">
        <v>18</v>
      </c>
      <c r="X412" s="15">
        <v>131</v>
      </c>
      <c r="Y412" s="15">
        <v>16668</v>
      </c>
      <c r="Z412" s="15">
        <v>4555</v>
      </c>
      <c r="AA412" s="15">
        <v>12113</v>
      </c>
      <c r="AB412" s="15">
        <v>16450</v>
      </c>
      <c r="AC412" s="15">
        <v>4521</v>
      </c>
      <c r="AD412" s="15">
        <v>11929</v>
      </c>
      <c r="AE412" s="15">
        <v>124</v>
      </c>
      <c r="AF412" s="15">
        <v>16107</v>
      </c>
      <c r="AG412" s="15">
        <v>4431</v>
      </c>
      <c r="AH412" s="15">
        <v>11676</v>
      </c>
      <c r="AI412" s="15">
        <v>15890</v>
      </c>
      <c r="AJ412" s="15">
        <v>4398</v>
      </c>
      <c r="AK412" s="15">
        <v>11492</v>
      </c>
      <c r="AL412" s="15">
        <v>7</v>
      </c>
      <c r="AM412" s="15">
        <v>561</v>
      </c>
      <c r="AN412" s="15">
        <v>124</v>
      </c>
      <c r="AO412" s="15">
        <v>437</v>
      </c>
      <c r="AP412" s="15">
        <v>560</v>
      </c>
      <c r="AQ412" s="15">
        <v>123</v>
      </c>
      <c r="AR412" s="15">
        <v>437</v>
      </c>
      <c r="AS412" s="15">
        <v>0</v>
      </c>
      <c r="AT412" s="15">
        <v>0</v>
      </c>
      <c r="AU412" s="15">
        <v>0</v>
      </c>
      <c r="AV412" s="15">
        <v>0</v>
      </c>
      <c r="AW412" s="15">
        <v>0</v>
      </c>
      <c r="AX412" s="15">
        <v>0</v>
      </c>
      <c r="AY412" s="15">
        <v>0</v>
      </c>
    </row>
    <row r="413" spans="1:51">
      <c r="A413" s="1">
        <v>4423</v>
      </c>
      <c r="B413" s="1" t="s">
        <v>270</v>
      </c>
      <c r="C413" s="1">
        <v>1</v>
      </c>
      <c r="D413" s="1" t="s">
        <v>208</v>
      </c>
      <c r="E413" s="1" t="s">
        <v>1074</v>
      </c>
      <c r="F413" s="1">
        <v>5</v>
      </c>
      <c r="G413" s="1" t="s">
        <v>272</v>
      </c>
      <c r="H413" s="1">
        <v>0</v>
      </c>
      <c r="I413" s="1" t="s">
        <v>1075</v>
      </c>
      <c r="J413" s="15">
        <v>2</v>
      </c>
      <c r="K413" s="15">
        <v>5</v>
      </c>
      <c r="L413" s="15">
        <v>5</v>
      </c>
      <c r="M413" s="15">
        <v>0</v>
      </c>
      <c r="N413" s="15">
        <v>5</v>
      </c>
      <c r="O413" s="15">
        <v>5</v>
      </c>
      <c r="P413" s="15">
        <v>0</v>
      </c>
      <c r="Q413" s="15">
        <v>0</v>
      </c>
      <c r="R413" s="15">
        <v>0</v>
      </c>
      <c r="S413" s="15">
        <v>0</v>
      </c>
      <c r="T413" s="15">
        <v>0</v>
      </c>
      <c r="U413" s="15">
        <v>0</v>
      </c>
      <c r="V413" s="15">
        <v>0</v>
      </c>
      <c r="W413" s="15">
        <v>0</v>
      </c>
      <c r="X413" s="15">
        <v>2</v>
      </c>
      <c r="Y413" s="15">
        <v>5</v>
      </c>
      <c r="Z413" s="15">
        <v>5</v>
      </c>
      <c r="AA413" s="15">
        <v>0</v>
      </c>
      <c r="AB413" s="15">
        <v>5</v>
      </c>
      <c r="AC413" s="15">
        <v>5</v>
      </c>
      <c r="AD413" s="15">
        <v>0</v>
      </c>
      <c r="AE413" s="15">
        <v>2</v>
      </c>
      <c r="AF413" s="15">
        <v>5</v>
      </c>
      <c r="AG413" s="15">
        <v>5</v>
      </c>
      <c r="AH413" s="15">
        <v>0</v>
      </c>
      <c r="AI413" s="15">
        <v>5</v>
      </c>
      <c r="AJ413" s="15">
        <v>5</v>
      </c>
      <c r="AK413" s="15">
        <v>0</v>
      </c>
      <c r="AL413" s="15">
        <v>0</v>
      </c>
      <c r="AM413" s="15">
        <v>0</v>
      </c>
      <c r="AN413" s="15">
        <v>0</v>
      </c>
      <c r="AO413" s="15">
        <v>0</v>
      </c>
      <c r="AP413" s="15">
        <v>0</v>
      </c>
      <c r="AQ413" s="15">
        <v>0</v>
      </c>
      <c r="AR413" s="15">
        <v>0</v>
      </c>
      <c r="AS413" s="15">
        <v>0</v>
      </c>
      <c r="AT413" s="15">
        <v>0</v>
      </c>
      <c r="AU413" s="15">
        <v>0</v>
      </c>
      <c r="AV413" s="15">
        <v>0</v>
      </c>
      <c r="AW413" s="15">
        <v>0</v>
      </c>
      <c r="AX413" s="15">
        <v>0</v>
      </c>
      <c r="AY413" s="15">
        <v>0</v>
      </c>
    </row>
    <row r="414" spans="1:51">
      <c r="A414" s="1">
        <v>4434</v>
      </c>
      <c r="B414" s="1" t="s">
        <v>270</v>
      </c>
      <c r="C414" s="1">
        <v>1</v>
      </c>
      <c r="D414" s="1" t="s">
        <v>208</v>
      </c>
      <c r="E414" s="1" t="s">
        <v>1076</v>
      </c>
      <c r="F414" s="1">
        <v>5</v>
      </c>
      <c r="G414" s="1" t="s">
        <v>272</v>
      </c>
      <c r="H414" s="1">
        <v>0</v>
      </c>
      <c r="I414" s="1" t="s">
        <v>1077</v>
      </c>
      <c r="J414" s="15">
        <v>79</v>
      </c>
      <c r="K414" s="15">
        <v>16239</v>
      </c>
      <c r="L414" s="15">
        <v>4431</v>
      </c>
      <c r="M414" s="15">
        <v>11808</v>
      </c>
      <c r="N414" s="15">
        <v>16047</v>
      </c>
      <c r="O414" s="15">
        <v>4411</v>
      </c>
      <c r="P414" s="15">
        <v>11636</v>
      </c>
      <c r="Q414" s="15">
        <v>0</v>
      </c>
      <c r="R414" s="15">
        <v>0</v>
      </c>
      <c r="S414" s="15">
        <v>0</v>
      </c>
      <c r="T414" s="15">
        <v>0</v>
      </c>
      <c r="U414" s="15">
        <v>0</v>
      </c>
      <c r="V414" s="15">
        <v>0</v>
      </c>
      <c r="W414" s="15">
        <v>0</v>
      </c>
      <c r="X414" s="15">
        <v>79</v>
      </c>
      <c r="Y414" s="15">
        <v>16239</v>
      </c>
      <c r="Z414" s="15">
        <v>4431</v>
      </c>
      <c r="AA414" s="15">
        <v>11808</v>
      </c>
      <c r="AB414" s="15">
        <v>16047</v>
      </c>
      <c r="AC414" s="15">
        <v>4411</v>
      </c>
      <c r="AD414" s="15">
        <v>11636</v>
      </c>
      <c r="AE414" s="15">
        <v>75</v>
      </c>
      <c r="AF414" s="15">
        <v>15690</v>
      </c>
      <c r="AG414" s="15">
        <v>4312</v>
      </c>
      <c r="AH414" s="15">
        <v>11378</v>
      </c>
      <c r="AI414" s="15">
        <v>15498</v>
      </c>
      <c r="AJ414" s="15">
        <v>4292</v>
      </c>
      <c r="AK414" s="15">
        <v>11206</v>
      </c>
      <c r="AL414" s="15">
        <v>4</v>
      </c>
      <c r="AM414" s="15">
        <v>549</v>
      </c>
      <c r="AN414" s="15">
        <v>119</v>
      </c>
      <c r="AO414" s="15">
        <v>430</v>
      </c>
      <c r="AP414" s="15">
        <v>549</v>
      </c>
      <c r="AQ414" s="15">
        <v>119</v>
      </c>
      <c r="AR414" s="15">
        <v>430</v>
      </c>
      <c r="AS414" s="15">
        <v>0</v>
      </c>
      <c r="AT414" s="15">
        <v>0</v>
      </c>
      <c r="AU414" s="15">
        <v>0</v>
      </c>
      <c r="AV414" s="15">
        <v>0</v>
      </c>
      <c r="AW414" s="15">
        <v>0</v>
      </c>
      <c r="AX414" s="15">
        <v>0</v>
      </c>
      <c r="AY414" s="15">
        <v>0</v>
      </c>
    </row>
    <row r="415" spans="1:51">
      <c r="A415" s="1">
        <v>4445</v>
      </c>
      <c r="B415" s="1" t="s">
        <v>270</v>
      </c>
      <c r="C415" s="1">
        <v>1</v>
      </c>
      <c r="D415" s="1" t="s">
        <v>208</v>
      </c>
      <c r="E415" s="1" t="s">
        <v>1078</v>
      </c>
      <c r="F415" s="1">
        <v>5</v>
      </c>
      <c r="G415" s="1" t="s">
        <v>272</v>
      </c>
      <c r="H415" s="1">
        <v>0</v>
      </c>
      <c r="I415" s="1" t="s">
        <v>1079</v>
      </c>
      <c r="J415" s="15">
        <v>68</v>
      </c>
      <c r="K415" s="15">
        <v>484</v>
      </c>
      <c r="L415" s="15">
        <v>142</v>
      </c>
      <c r="M415" s="15">
        <v>342</v>
      </c>
      <c r="N415" s="15">
        <v>421</v>
      </c>
      <c r="O415" s="15">
        <v>110</v>
      </c>
      <c r="P415" s="15">
        <v>311</v>
      </c>
      <c r="Q415" s="15">
        <v>18</v>
      </c>
      <c r="R415" s="15">
        <v>60</v>
      </c>
      <c r="S415" s="15">
        <v>23</v>
      </c>
      <c r="T415" s="15">
        <v>37</v>
      </c>
      <c r="U415" s="15">
        <v>23</v>
      </c>
      <c r="V415" s="15">
        <v>5</v>
      </c>
      <c r="W415" s="15">
        <v>18</v>
      </c>
      <c r="X415" s="15">
        <v>50</v>
      </c>
      <c r="Y415" s="15">
        <v>424</v>
      </c>
      <c r="Z415" s="15">
        <v>119</v>
      </c>
      <c r="AA415" s="15">
        <v>305</v>
      </c>
      <c r="AB415" s="15">
        <v>398</v>
      </c>
      <c r="AC415" s="15">
        <v>105</v>
      </c>
      <c r="AD415" s="15">
        <v>293</v>
      </c>
      <c r="AE415" s="15">
        <v>47</v>
      </c>
      <c r="AF415" s="15">
        <v>412</v>
      </c>
      <c r="AG415" s="15">
        <v>114</v>
      </c>
      <c r="AH415" s="15">
        <v>298</v>
      </c>
      <c r="AI415" s="15">
        <v>387</v>
      </c>
      <c r="AJ415" s="15">
        <v>101</v>
      </c>
      <c r="AK415" s="15">
        <v>286</v>
      </c>
      <c r="AL415" s="15">
        <v>3</v>
      </c>
      <c r="AM415" s="15">
        <v>12</v>
      </c>
      <c r="AN415" s="15">
        <v>5</v>
      </c>
      <c r="AO415" s="15">
        <v>7</v>
      </c>
      <c r="AP415" s="15">
        <v>11</v>
      </c>
      <c r="AQ415" s="15">
        <v>4</v>
      </c>
      <c r="AR415" s="15">
        <v>7</v>
      </c>
      <c r="AS415" s="15">
        <v>0</v>
      </c>
      <c r="AT415" s="15">
        <v>0</v>
      </c>
      <c r="AU415" s="15">
        <v>0</v>
      </c>
      <c r="AV415" s="15">
        <v>0</v>
      </c>
      <c r="AW415" s="15">
        <v>0</v>
      </c>
      <c r="AX415" s="15">
        <v>0</v>
      </c>
      <c r="AY415" s="15">
        <v>0</v>
      </c>
    </row>
    <row r="416" spans="1:51">
      <c r="A416" s="1">
        <v>4456</v>
      </c>
      <c r="B416" s="1" t="s">
        <v>270</v>
      </c>
      <c r="C416" s="1">
        <v>1</v>
      </c>
      <c r="D416" s="1" t="s">
        <v>208</v>
      </c>
      <c r="E416" s="1" t="s">
        <v>1080</v>
      </c>
      <c r="F416" s="1">
        <v>4</v>
      </c>
      <c r="G416" s="1" t="s">
        <v>272</v>
      </c>
      <c r="H416" s="1">
        <v>0</v>
      </c>
      <c r="I416" s="1" t="s">
        <v>1081</v>
      </c>
      <c r="J416" s="15">
        <v>6956</v>
      </c>
      <c r="K416" s="15">
        <v>33832</v>
      </c>
      <c r="L416" s="15">
        <v>8485</v>
      </c>
      <c r="M416" s="15">
        <v>25205</v>
      </c>
      <c r="N416" s="15">
        <v>27918</v>
      </c>
      <c r="O416" s="15">
        <v>5895</v>
      </c>
      <c r="P416" s="15">
        <v>21883</v>
      </c>
      <c r="Q416" s="15">
        <v>2658</v>
      </c>
      <c r="R416" s="15">
        <v>5475</v>
      </c>
      <c r="S416" s="15">
        <v>1805</v>
      </c>
      <c r="T416" s="15">
        <v>3665</v>
      </c>
      <c r="U416" s="15">
        <v>1758</v>
      </c>
      <c r="V416" s="15">
        <v>272</v>
      </c>
      <c r="W416" s="15">
        <v>1483</v>
      </c>
      <c r="X416" s="15">
        <v>4294</v>
      </c>
      <c r="Y416" s="15">
        <v>28347</v>
      </c>
      <c r="Z416" s="15">
        <v>6677</v>
      </c>
      <c r="AA416" s="15">
        <v>21533</v>
      </c>
      <c r="AB416" s="15">
        <v>26152</v>
      </c>
      <c r="AC416" s="15">
        <v>5620</v>
      </c>
      <c r="AD416" s="15">
        <v>20395</v>
      </c>
      <c r="AE416" s="15">
        <v>4285</v>
      </c>
      <c r="AF416" s="15">
        <v>28236</v>
      </c>
      <c r="AG416" s="15">
        <v>6655</v>
      </c>
      <c r="AH416" s="15">
        <v>21444</v>
      </c>
      <c r="AI416" s="15">
        <v>26051</v>
      </c>
      <c r="AJ416" s="15">
        <v>5598</v>
      </c>
      <c r="AK416" s="15">
        <v>20316</v>
      </c>
      <c r="AL416" s="15">
        <v>9</v>
      </c>
      <c r="AM416" s="15">
        <v>111</v>
      </c>
      <c r="AN416" s="15">
        <v>22</v>
      </c>
      <c r="AO416" s="15">
        <v>89</v>
      </c>
      <c r="AP416" s="15">
        <v>101</v>
      </c>
      <c r="AQ416" s="15">
        <v>22</v>
      </c>
      <c r="AR416" s="15">
        <v>79</v>
      </c>
      <c r="AS416" s="15">
        <v>4</v>
      </c>
      <c r="AT416" s="15">
        <v>10</v>
      </c>
      <c r="AU416" s="15">
        <v>3</v>
      </c>
      <c r="AV416" s="15">
        <v>7</v>
      </c>
      <c r="AW416" s="15">
        <v>8</v>
      </c>
      <c r="AX416" s="15">
        <v>3</v>
      </c>
      <c r="AY416" s="15">
        <v>5</v>
      </c>
    </row>
    <row r="417" spans="1:51">
      <c r="A417" s="1">
        <v>4467</v>
      </c>
      <c r="B417" s="1" t="s">
        <v>270</v>
      </c>
      <c r="C417" s="1">
        <v>1</v>
      </c>
      <c r="D417" s="1" t="s">
        <v>208</v>
      </c>
      <c r="E417" s="1" t="s">
        <v>1082</v>
      </c>
      <c r="F417" s="1">
        <v>5</v>
      </c>
      <c r="G417" s="1" t="s">
        <v>272</v>
      </c>
      <c r="H417" s="1">
        <v>0</v>
      </c>
      <c r="I417" s="1" t="s">
        <v>1083</v>
      </c>
      <c r="J417" s="15">
        <v>55</v>
      </c>
      <c r="K417" s="15">
        <v>1074</v>
      </c>
      <c r="L417" s="15">
        <v>560</v>
      </c>
      <c r="M417" s="15">
        <v>514</v>
      </c>
      <c r="N417" s="15">
        <v>1016</v>
      </c>
      <c r="O417" s="15">
        <v>526</v>
      </c>
      <c r="P417" s="15">
        <v>490</v>
      </c>
      <c r="Q417" s="15">
        <v>0</v>
      </c>
      <c r="R417" s="15">
        <v>0</v>
      </c>
      <c r="S417" s="15">
        <v>0</v>
      </c>
      <c r="T417" s="15">
        <v>0</v>
      </c>
      <c r="U417" s="15">
        <v>0</v>
      </c>
      <c r="V417" s="15">
        <v>0</v>
      </c>
      <c r="W417" s="15">
        <v>0</v>
      </c>
      <c r="X417" s="15">
        <v>55</v>
      </c>
      <c r="Y417" s="15">
        <v>1074</v>
      </c>
      <c r="Z417" s="15">
        <v>560</v>
      </c>
      <c r="AA417" s="15">
        <v>514</v>
      </c>
      <c r="AB417" s="15">
        <v>1016</v>
      </c>
      <c r="AC417" s="15">
        <v>526</v>
      </c>
      <c r="AD417" s="15">
        <v>490</v>
      </c>
      <c r="AE417" s="15">
        <v>55</v>
      </c>
      <c r="AF417" s="15">
        <v>1074</v>
      </c>
      <c r="AG417" s="15">
        <v>560</v>
      </c>
      <c r="AH417" s="15">
        <v>514</v>
      </c>
      <c r="AI417" s="15">
        <v>1016</v>
      </c>
      <c r="AJ417" s="15">
        <v>526</v>
      </c>
      <c r="AK417" s="15">
        <v>490</v>
      </c>
      <c r="AL417" s="15">
        <v>0</v>
      </c>
      <c r="AM417" s="15">
        <v>0</v>
      </c>
      <c r="AN417" s="15">
        <v>0</v>
      </c>
      <c r="AO417" s="15">
        <v>0</v>
      </c>
      <c r="AP417" s="15">
        <v>0</v>
      </c>
      <c r="AQ417" s="15">
        <v>0</v>
      </c>
      <c r="AR417" s="15">
        <v>0</v>
      </c>
      <c r="AS417" s="15">
        <v>0</v>
      </c>
      <c r="AT417" s="15">
        <v>0</v>
      </c>
      <c r="AU417" s="15">
        <v>0</v>
      </c>
      <c r="AV417" s="15">
        <v>0</v>
      </c>
      <c r="AW417" s="15">
        <v>0</v>
      </c>
      <c r="AX417" s="15">
        <v>0</v>
      </c>
      <c r="AY417" s="15">
        <v>0</v>
      </c>
    </row>
    <row r="418" spans="1:51">
      <c r="A418" s="1">
        <v>4478</v>
      </c>
      <c r="B418" s="1" t="s">
        <v>270</v>
      </c>
      <c r="C418" s="1">
        <v>1</v>
      </c>
      <c r="D418" s="1" t="s">
        <v>208</v>
      </c>
      <c r="E418" s="1" t="s">
        <v>1084</v>
      </c>
      <c r="F418" s="1">
        <v>5</v>
      </c>
      <c r="G418" s="1" t="s">
        <v>272</v>
      </c>
      <c r="H418" s="1">
        <v>0</v>
      </c>
      <c r="I418" s="1" t="s">
        <v>1085</v>
      </c>
      <c r="J418" s="15">
        <v>667</v>
      </c>
      <c r="K418" s="15">
        <v>2405</v>
      </c>
      <c r="L418" s="15">
        <v>888</v>
      </c>
      <c r="M418" s="15">
        <v>1517</v>
      </c>
      <c r="N418" s="15">
        <v>1529</v>
      </c>
      <c r="O418" s="15">
        <v>422</v>
      </c>
      <c r="P418" s="15">
        <v>1107</v>
      </c>
      <c r="Q418" s="15">
        <v>366</v>
      </c>
      <c r="R418" s="15">
        <v>706</v>
      </c>
      <c r="S418" s="15">
        <v>322</v>
      </c>
      <c r="T418" s="15">
        <v>384</v>
      </c>
      <c r="U418" s="15">
        <v>140</v>
      </c>
      <c r="V418" s="15">
        <v>33</v>
      </c>
      <c r="W418" s="15">
        <v>107</v>
      </c>
      <c r="X418" s="15">
        <v>301</v>
      </c>
      <c r="Y418" s="15">
        <v>1699</v>
      </c>
      <c r="Z418" s="15">
        <v>566</v>
      </c>
      <c r="AA418" s="15">
        <v>1133</v>
      </c>
      <c r="AB418" s="15">
        <v>1389</v>
      </c>
      <c r="AC418" s="15">
        <v>389</v>
      </c>
      <c r="AD418" s="15">
        <v>1000</v>
      </c>
      <c r="AE418" s="15">
        <v>300</v>
      </c>
      <c r="AF418" s="15">
        <v>1612</v>
      </c>
      <c r="AG418" s="15">
        <v>544</v>
      </c>
      <c r="AH418" s="15">
        <v>1068</v>
      </c>
      <c r="AI418" s="15">
        <v>1302</v>
      </c>
      <c r="AJ418" s="15">
        <v>367</v>
      </c>
      <c r="AK418" s="15">
        <v>935</v>
      </c>
      <c r="AL418" s="15">
        <v>1</v>
      </c>
      <c r="AM418" s="15">
        <v>87</v>
      </c>
      <c r="AN418" s="15">
        <v>22</v>
      </c>
      <c r="AO418" s="15">
        <v>65</v>
      </c>
      <c r="AP418" s="15">
        <v>87</v>
      </c>
      <c r="AQ418" s="15">
        <v>22</v>
      </c>
      <c r="AR418" s="15">
        <v>65</v>
      </c>
      <c r="AS418" s="15">
        <v>0</v>
      </c>
      <c r="AT418" s="15">
        <v>0</v>
      </c>
      <c r="AU418" s="15">
        <v>0</v>
      </c>
      <c r="AV418" s="15">
        <v>0</v>
      </c>
      <c r="AW418" s="15">
        <v>0</v>
      </c>
      <c r="AX418" s="15">
        <v>0</v>
      </c>
      <c r="AY418" s="15">
        <v>0</v>
      </c>
    </row>
    <row r="419" spans="1:51">
      <c r="A419" s="1">
        <v>4489</v>
      </c>
      <c r="B419" s="1" t="s">
        <v>270</v>
      </c>
      <c r="C419" s="1">
        <v>1</v>
      </c>
      <c r="D419" s="1" t="s">
        <v>208</v>
      </c>
      <c r="E419" s="1" t="s">
        <v>1086</v>
      </c>
      <c r="F419" s="1">
        <v>5</v>
      </c>
      <c r="G419" s="1" t="s">
        <v>272</v>
      </c>
      <c r="H419" s="1">
        <v>0</v>
      </c>
      <c r="I419" s="1" t="s">
        <v>1087</v>
      </c>
      <c r="J419" s="15">
        <v>757</v>
      </c>
      <c r="K419" s="15">
        <v>3596</v>
      </c>
      <c r="L419" s="15">
        <v>1602</v>
      </c>
      <c r="M419" s="15">
        <v>1983</v>
      </c>
      <c r="N419" s="15">
        <v>3029</v>
      </c>
      <c r="O419" s="15">
        <v>1236</v>
      </c>
      <c r="P419" s="15">
        <v>1782</v>
      </c>
      <c r="Q419" s="15">
        <v>240</v>
      </c>
      <c r="R419" s="15">
        <v>492</v>
      </c>
      <c r="S419" s="15">
        <v>266</v>
      </c>
      <c r="T419" s="15">
        <v>226</v>
      </c>
      <c r="U419" s="15">
        <v>144</v>
      </c>
      <c r="V419" s="15">
        <v>47</v>
      </c>
      <c r="W419" s="15">
        <v>97</v>
      </c>
      <c r="X419" s="15">
        <v>516</v>
      </c>
      <c r="Y419" s="15">
        <v>3102</v>
      </c>
      <c r="Z419" s="15">
        <v>1336</v>
      </c>
      <c r="AA419" s="15">
        <v>1755</v>
      </c>
      <c r="AB419" s="15">
        <v>2885</v>
      </c>
      <c r="AC419" s="15">
        <v>1189</v>
      </c>
      <c r="AD419" s="15">
        <v>1685</v>
      </c>
      <c r="AE419" s="15">
        <v>516</v>
      </c>
      <c r="AF419" s="15">
        <v>3102</v>
      </c>
      <c r="AG419" s="15">
        <v>1336</v>
      </c>
      <c r="AH419" s="15">
        <v>1755</v>
      </c>
      <c r="AI419" s="15">
        <v>2885</v>
      </c>
      <c r="AJ419" s="15">
        <v>1189</v>
      </c>
      <c r="AK419" s="15">
        <v>1685</v>
      </c>
      <c r="AL419" s="15">
        <v>0</v>
      </c>
      <c r="AM419" s="15">
        <v>0</v>
      </c>
      <c r="AN419" s="15">
        <v>0</v>
      </c>
      <c r="AO419" s="15">
        <v>0</v>
      </c>
      <c r="AP419" s="15">
        <v>0</v>
      </c>
      <c r="AQ419" s="15">
        <v>0</v>
      </c>
      <c r="AR419" s="15">
        <v>0</v>
      </c>
      <c r="AS419" s="15">
        <v>1</v>
      </c>
      <c r="AT419" s="15">
        <v>2</v>
      </c>
      <c r="AU419" s="15">
        <v>0</v>
      </c>
      <c r="AV419" s="15">
        <v>2</v>
      </c>
      <c r="AW419" s="15">
        <v>0</v>
      </c>
      <c r="AX419" s="15">
        <v>0</v>
      </c>
      <c r="AY419" s="15">
        <v>0</v>
      </c>
    </row>
    <row r="420" spans="1:51">
      <c r="A420" s="1">
        <v>4500</v>
      </c>
      <c r="B420" s="1" t="s">
        <v>270</v>
      </c>
      <c r="C420" s="1">
        <v>1</v>
      </c>
      <c r="D420" s="1" t="s">
        <v>208</v>
      </c>
      <c r="E420" s="1" t="s">
        <v>1088</v>
      </c>
      <c r="F420" s="1">
        <v>5</v>
      </c>
      <c r="G420" s="1" t="s">
        <v>272</v>
      </c>
      <c r="H420" s="1">
        <v>0</v>
      </c>
      <c r="I420" s="1" t="s">
        <v>1089</v>
      </c>
      <c r="J420" s="15">
        <v>3284</v>
      </c>
      <c r="K420" s="15">
        <v>16203</v>
      </c>
      <c r="L420" s="15">
        <v>3198</v>
      </c>
      <c r="M420" s="15">
        <v>12917</v>
      </c>
      <c r="N420" s="15">
        <v>13395</v>
      </c>
      <c r="O420" s="15">
        <v>2153</v>
      </c>
      <c r="P420" s="15">
        <v>11155</v>
      </c>
      <c r="Q420" s="15">
        <v>1255</v>
      </c>
      <c r="R420" s="15">
        <v>2650</v>
      </c>
      <c r="S420" s="15">
        <v>695</v>
      </c>
      <c r="T420" s="15">
        <v>1953</v>
      </c>
      <c r="U420" s="15">
        <v>957</v>
      </c>
      <c r="V420" s="15">
        <v>109</v>
      </c>
      <c r="W420" s="15">
        <v>847</v>
      </c>
      <c r="X420" s="15">
        <v>2029</v>
      </c>
      <c r="Y420" s="15">
        <v>13553</v>
      </c>
      <c r="Z420" s="15">
        <v>2503</v>
      </c>
      <c r="AA420" s="15">
        <v>10964</v>
      </c>
      <c r="AB420" s="15">
        <v>12438</v>
      </c>
      <c r="AC420" s="15">
        <v>2044</v>
      </c>
      <c r="AD420" s="15">
        <v>10308</v>
      </c>
      <c r="AE420" s="15">
        <v>2028</v>
      </c>
      <c r="AF420" s="15">
        <v>13551</v>
      </c>
      <c r="AG420" s="15">
        <v>2503</v>
      </c>
      <c r="AH420" s="15">
        <v>10962</v>
      </c>
      <c r="AI420" s="15">
        <v>12438</v>
      </c>
      <c r="AJ420" s="15">
        <v>2044</v>
      </c>
      <c r="AK420" s="15">
        <v>10308</v>
      </c>
      <c r="AL420" s="15">
        <v>1</v>
      </c>
      <c r="AM420" s="15">
        <v>2</v>
      </c>
      <c r="AN420" s="15">
        <v>0</v>
      </c>
      <c r="AO420" s="15">
        <v>2</v>
      </c>
      <c r="AP420" s="15">
        <v>0</v>
      </c>
      <c r="AQ420" s="15">
        <v>0</v>
      </c>
      <c r="AR420" s="15">
        <v>0</v>
      </c>
      <c r="AS420" s="15">
        <v>0</v>
      </c>
      <c r="AT420" s="15">
        <v>0</v>
      </c>
      <c r="AU420" s="15">
        <v>0</v>
      </c>
      <c r="AV420" s="15">
        <v>0</v>
      </c>
      <c r="AW420" s="15">
        <v>0</v>
      </c>
      <c r="AX420" s="15">
        <v>0</v>
      </c>
      <c r="AY420" s="15">
        <v>0</v>
      </c>
    </row>
    <row r="421" spans="1:51">
      <c r="A421" s="1">
        <v>4511</v>
      </c>
      <c r="B421" s="1" t="s">
        <v>270</v>
      </c>
      <c r="C421" s="1">
        <v>1</v>
      </c>
      <c r="D421" s="1" t="s">
        <v>208</v>
      </c>
      <c r="E421" s="1" t="s">
        <v>1090</v>
      </c>
      <c r="F421" s="1">
        <v>5</v>
      </c>
      <c r="G421" s="1" t="s">
        <v>272</v>
      </c>
      <c r="H421" s="1">
        <v>0</v>
      </c>
      <c r="I421" s="1" t="s">
        <v>1091</v>
      </c>
      <c r="J421" s="15">
        <v>492</v>
      </c>
      <c r="K421" s="15">
        <v>2406</v>
      </c>
      <c r="L421" s="15">
        <v>851</v>
      </c>
      <c r="M421" s="15">
        <v>1539</v>
      </c>
      <c r="N421" s="15">
        <v>2073</v>
      </c>
      <c r="O421" s="15">
        <v>665</v>
      </c>
      <c r="P421" s="15">
        <v>1392</v>
      </c>
      <c r="Q421" s="15">
        <v>153</v>
      </c>
      <c r="R421" s="15">
        <v>307</v>
      </c>
      <c r="S421" s="15">
        <v>148</v>
      </c>
      <c r="T421" s="15">
        <v>159</v>
      </c>
      <c r="U421" s="15">
        <v>78</v>
      </c>
      <c r="V421" s="15">
        <v>27</v>
      </c>
      <c r="W421" s="15">
        <v>51</v>
      </c>
      <c r="X421" s="15">
        <v>339</v>
      </c>
      <c r="Y421" s="15">
        <v>2099</v>
      </c>
      <c r="Z421" s="15">
        <v>703</v>
      </c>
      <c r="AA421" s="15">
        <v>1380</v>
      </c>
      <c r="AB421" s="15">
        <v>1995</v>
      </c>
      <c r="AC421" s="15">
        <v>638</v>
      </c>
      <c r="AD421" s="15">
        <v>1341</v>
      </c>
      <c r="AE421" s="15">
        <v>339</v>
      </c>
      <c r="AF421" s="15">
        <v>2099</v>
      </c>
      <c r="AG421" s="15">
        <v>703</v>
      </c>
      <c r="AH421" s="15">
        <v>1380</v>
      </c>
      <c r="AI421" s="15">
        <v>1995</v>
      </c>
      <c r="AJ421" s="15">
        <v>638</v>
      </c>
      <c r="AK421" s="15">
        <v>1341</v>
      </c>
      <c r="AL421" s="15">
        <v>0</v>
      </c>
      <c r="AM421" s="15">
        <v>0</v>
      </c>
      <c r="AN421" s="15">
        <v>0</v>
      </c>
      <c r="AO421" s="15">
        <v>0</v>
      </c>
      <c r="AP421" s="15">
        <v>0</v>
      </c>
      <c r="AQ421" s="15">
        <v>0</v>
      </c>
      <c r="AR421" s="15">
        <v>0</v>
      </c>
      <c r="AS421" s="15">
        <v>0</v>
      </c>
      <c r="AT421" s="15">
        <v>0</v>
      </c>
      <c r="AU421" s="15">
        <v>0</v>
      </c>
      <c r="AV421" s="15">
        <v>0</v>
      </c>
      <c r="AW421" s="15">
        <v>0</v>
      </c>
      <c r="AX421" s="15">
        <v>0</v>
      </c>
      <c r="AY421" s="15">
        <v>0</v>
      </c>
    </row>
    <row r="422" spans="1:51">
      <c r="A422" s="1">
        <v>4522</v>
      </c>
      <c r="B422" s="1" t="s">
        <v>270</v>
      </c>
      <c r="C422" s="1">
        <v>1</v>
      </c>
      <c r="D422" s="1" t="s">
        <v>208</v>
      </c>
      <c r="E422" s="1" t="s">
        <v>1092</v>
      </c>
      <c r="F422" s="1">
        <v>5</v>
      </c>
      <c r="G422" s="1" t="s">
        <v>272</v>
      </c>
      <c r="H422" s="1">
        <v>0</v>
      </c>
      <c r="I422" s="1" t="s">
        <v>1093</v>
      </c>
      <c r="J422" s="15">
        <v>1701</v>
      </c>
      <c r="K422" s="15">
        <v>8148</v>
      </c>
      <c r="L422" s="15">
        <v>1386</v>
      </c>
      <c r="M422" s="15">
        <v>6735</v>
      </c>
      <c r="N422" s="15">
        <v>6876</v>
      </c>
      <c r="O422" s="15">
        <v>893</v>
      </c>
      <c r="P422" s="15">
        <v>5957</v>
      </c>
      <c r="Q422" s="15">
        <v>644</v>
      </c>
      <c r="R422" s="15">
        <v>1320</v>
      </c>
      <c r="S422" s="15">
        <v>374</v>
      </c>
      <c r="T422" s="15">
        <v>943</v>
      </c>
      <c r="U422" s="15">
        <v>439</v>
      </c>
      <c r="V422" s="15">
        <v>56</v>
      </c>
      <c r="W422" s="15">
        <v>381</v>
      </c>
      <c r="X422" s="15">
        <v>1054</v>
      </c>
      <c r="Y422" s="15">
        <v>6820</v>
      </c>
      <c r="Z422" s="15">
        <v>1009</v>
      </c>
      <c r="AA422" s="15">
        <v>5787</v>
      </c>
      <c r="AB422" s="15">
        <v>6429</v>
      </c>
      <c r="AC422" s="15">
        <v>834</v>
      </c>
      <c r="AD422" s="15">
        <v>5571</v>
      </c>
      <c r="AE422" s="15">
        <v>1047</v>
      </c>
      <c r="AF422" s="15">
        <v>6798</v>
      </c>
      <c r="AG422" s="15">
        <v>1009</v>
      </c>
      <c r="AH422" s="15">
        <v>5765</v>
      </c>
      <c r="AI422" s="15">
        <v>6415</v>
      </c>
      <c r="AJ422" s="15">
        <v>834</v>
      </c>
      <c r="AK422" s="15">
        <v>5557</v>
      </c>
      <c r="AL422" s="15">
        <v>7</v>
      </c>
      <c r="AM422" s="15">
        <v>22</v>
      </c>
      <c r="AN422" s="15">
        <v>0</v>
      </c>
      <c r="AO422" s="15">
        <v>22</v>
      </c>
      <c r="AP422" s="15">
        <v>14</v>
      </c>
      <c r="AQ422" s="15">
        <v>0</v>
      </c>
      <c r="AR422" s="15">
        <v>14</v>
      </c>
      <c r="AS422" s="15">
        <v>3</v>
      </c>
      <c r="AT422" s="15">
        <v>8</v>
      </c>
      <c r="AU422" s="15">
        <v>3</v>
      </c>
      <c r="AV422" s="15">
        <v>5</v>
      </c>
      <c r="AW422" s="15">
        <v>8</v>
      </c>
      <c r="AX422" s="15">
        <v>3</v>
      </c>
      <c r="AY422" s="15">
        <v>5</v>
      </c>
    </row>
    <row r="423" spans="1:51">
      <c r="A423" s="1">
        <v>4533</v>
      </c>
      <c r="B423" s="1" t="s">
        <v>270</v>
      </c>
      <c r="C423" s="1">
        <v>1</v>
      </c>
      <c r="D423" s="1" t="s">
        <v>208</v>
      </c>
      <c r="E423" s="1" t="s">
        <v>1094</v>
      </c>
      <c r="F423" s="1">
        <v>4</v>
      </c>
      <c r="G423" s="1" t="s">
        <v>272</v>
      </c>
      <c r="H423" s="1">
        <v>0</v>
      </c>
      <c r="I423" s="1" t="s">
        <v>1095</v>
      </c>
      <c r="J423" s="15">
        <v>11896</v>
      </c>
      <c r="K423" s="15">
        <v>133319</v>
      </c>
      <c r="L423" s="15">
        <v>47272</v>
      </c>
      <c r="M423" s="15">
        <v>85766</v>
      </c>
      <c r="N423" s="15">
        <v>118656</v>
      </c>
      <c r="O423" s="15">
        <v>39156</v>
      </c>
      <c r="P423" s="15">
        <v>79221</v>
      </c>
      <c r="Q423" s="15">
        <v>6152</v>
      </c>
      <c r="R423" s="15">
        <v>27830</v>
      </c>
      <c r="S423" s="15">
        <v>12216</v>
      </c>
      <c r="T423" s="15">
        <v>15568</v>
      </c>
      <c r="U423" s="15">
        <v>17718</v>
      </c>
      <c r="V423" s="15">
        <v>6628</v>
      </c>
      <c r="W423" s="15">
        <v>11046</v>
      </c>
      <c r="X423" s="15">
        <v>5710</v>
      </c>
      <c r="Y423" s="15">
        <v>105288</v>
      </c>
      <c r="Z423" s="15">
        <v>35027</v>
      </c>
      <c r="AA423" s="15">
        <v>70026</v>
      </c>
      <c r="AB423" s="15">
        <v>100767</v>
      </c>
      <c r="AC423" s="15">
        <v>32509</v>
      </c>
      <c r="AD423" s="15">
        <v>68023</v>
      </c>
      <c r="AE423" s="15">
        <v>5412</v>
      </c>
      <c r="AF423" s="15">
        <v>97589</v>
      </c>
      <c r="AG423" s="15">
        <v>32920</v>
      </c>
      <c r="AH423" s="15">
        <v>64442</v>
      </c>
      <c r="AI423" s="15">
        <v>93186</v>
      </c>
      <c r="AJ423" s="15">
        <v>30450</v>
      </c>
      <c r="AK423" s="15">
        <v>62509</v>
      </c>
      <c r="AL423" s="15">
        <v>298</v>
      </c>
      <c r="AM423" s="15">
        <v>7699</v>
      </c>
      <c r="AN423" s="15">
        <v>2107</v>
      </c>
      <c r="AO423" s="15">
        <v>5584</v>
      </c>
      <c r="AP423" s="15">
        <v>7581</v>
      </c>
      <c r="AQ423" s="15">
        <v>2059</v>
      </c>
      <c r="AR423" s="15">
        <v>5514</v>
      </c>
      <c r="AS423" s="15">
        <v>34</v>
      </c>
      <c r="AT423" s="15">
        <v>201</v>
      </c>
      <c r="AU423" s="15">
        <v>29</v>
      </c>
      <c r="AV423" s="15">
        <v>172</v>
      </c>
      <c r="AW423" s="15">
        <v>171</v>
      </c>
      <c r="AX423" s="15">
        <v>19</v>
      </c>
      <c r="AY423" s="15">
        <v>152</v>
      </c>
    </row>
    <row r="424" spans="1:51">
      <c r="A424" s="1">
        <v>4544</v>
      </c>
      <c r="B424" s="1" t="s">
        <v>270</v>
      </c>
      <c r="C424" s="1">
        <v>1</v>
      </c>
      <c r="D424" s="1" t="s">
        <v>208</v>
      </c>
      <c r="E424" s="1" t="s">
        <v>1096</v>
      </c>
      <c r="F424" s="1">
        <v>5</v>
      </c>
      <c r="G424" s="1" t="s">
        <v>272</v>
      </c>
      <c r="H424" s="1">
        <v>0</v>
      </c>
      <c r="I424" s="1" t="s">
        <v>1097</v>
      </c>
      <c r="J424" s="15">
        <v>67</v>
      </c>
      <c r="K424" s="15">
        <v>1291</v>
      </c>
      <c r="L424" s="15">
        <v>725</v>
      </c>
      <c r="M424" s="15">
        <v>566</v>
      </c>
      <c r="N424" s="15">
        <v>1190</v>
      </c>
      <c r="O424" s="15">
        <v>656</v>
      </c>
      <c r="P424" s="15">
        <v>534</v>
      </c>
      <c r="Q424" s="15">
        <v>0</v>
      </c>
      <c r="R424" s="15">
        <v>0</v>
      </c>
      <c r="S424" s="15">
        <v>0</v>
      </c>
      <c r="T424" s="15">
        <v>0</v>
      </c>
      <c r="U424" s="15">
        <v>0</v>
      </c>
      <c r="V424" s="15">
        <v>0</v>
      </c>
      <c r="W424" s="15">
        <v>0</v>
      </c>
      <c r="X424" s="15">
        <v>67</v>
      </c>
      <c r="Y424" s="15">
        <v>1291</v>
      </c>
      <c r="Z424" s="15">
        <v>725</v>
      </c>
      <c r="AA424" s="15">
        <v>566</v>
      </c>
      <c r="AB424" s="15">
        <v>1190</v>
      </c>
      <c r="AC424" s="15">
        <v>656</v>
      </c>
      <c r="AD424" s="15">
        <v>534</v>
      </c>
      <c r="AE424" s="15">
        <v>66</v>
      </c>
      <c r="AF424" s="15">
        <v>1281</v>
      </c>
      <c r="AG424" s="15">
        <v>720</v>
      </c>
      <c r="AH424" s="15">
        <v>561</v>
      </c>
      <c r="AI424" s="15">
        <v>1180</v>
      </c>
      <c r="AJ424" s="15">
        <v>651</v>
      </c>
      <c r="AK424" s="15">
        <v>529</v>
      </c>
      <c r="AL424" s="15">
        <v>1</v>
      </c>
      <c r="AM424" s="15">
        <v>10</v>
      </c>
      <c r="AN424" s="15">
        <v>5</v>
      </c>
      <c r="AO424" s="15">
        <v>5</v>
      </c>
      <c r="AP424" s="15">
        <v>10</v>
      </c>
      <c r="AQ424" s="15">
        <v>5</v>
      </c>
      <c r="AR424" s="15">
        <v>5</v>
      </c>
      <c r="AS424" s="15">
        <v>0</v>
      </c>
      <c r="AT424" s="15">
        <v>0</v>
      </c>
      <c r="AU424" s="15">
        <v>0</v>
      </c>
      <c r="AV424" s="15">
        <v>0</v>
      </c>
      <c r="AW424" s="15">
        <v>0</v>
      </c>
      <c r="AX424" s="15">
        <v>0</v>
      </c>
      <c r="AY424" s="15">
        <v>0</v>
      </c>
    </row>
    <row r="425" spans="1:51">
      <c r="A425" s="1">
        <v>4555</v>
      </c>
      <c r="B425" s="1" t="s">
        <v>270</v>
      </c>
      <c r="C425" s="1">
        <v>1</v>
      </c>
      <c r="D425" s="1" t="s">
        <v>208</v>
      </c>
      <c r="E425" s="1" t="s">
        <v>1098</v>
      </c>
      <c r="F425" s="1">
        <v>5</v>
      </c>
      <c r="G425" s="1" t="s">
        <v>272</v>
      </c>
      <c r="H425" s="1">
        <v>0</v>
      </c>
      <c r="I425" s="1" t="s">
        <v>1099</v>
      </c>
      <c r="J425" s="15">
        <v>1027</v>
      </c>
      <c r="K425" s="15">
        <v>50780</v>
      </c>
      <c r="L425" s="15">
        <v>15915</v>
      </c>
      <c r="M425" s="15">
        <v>34799</v>
      </c>
      <c r="N425" s="15">
        <v>50130</v>
      </c>
      <c r="O425" s="15">
        <v>15544</v>
      </c>
      <c r="P425" s="15">
        <v>34520</v>
      </c>
      <c r="Q425" s="15">
        <v>146</v>
      </c>
      <c r="R425" s="15">
        <v>438</v>
      </c>
      <c r="S425" s="15">
        <v>185</v>
      </c>
      <c r="T425" s="15">
        <v>253</v>
      </c>
      <c r="U425" s="15">
        <v>166</v>
      </c>
      <c r="V425" s="15">
        <v>54</v>
      </c>
      <c r="W425" s="15">
        <v>112</v>
      </c>
      <c r="X425" s="15">
        <v>881</v>
      </c>
      <c r="Y425" s="15">
        <v>50342</v>
      </c>
      <c r="Z425" s="15">
        <v>15730</v>
      </c>
      <c r="AA425" s="15">
        <v>34546</v>
      </c>
      <c r="AB425" s="15">
        <v>49964</v>
      </c>
      <c r="AC425" s="15">
        <v>15490</v>
      </c>
      <c r="AD425" s="15">
        <v>34408</v>
      </c>
      <c r="AE425" s="15">
        <v>740</v>
      </c>
      <c r="AF425" s="15">
        <v>44192</v>
      </c>
      <c r="AG425" s="15">
        <v>14104</v>
      </c>
      <c r="AH425" s="15">
        <v>30022</v>
      </c>
      <c r="AI425" s="15">
        <v>43850</v>
      </c>
      <c r="AJ425" s="15">
        <v>13885</v>
      </c>
      <c r="AK425" s="15">
        <v>29899</v>
      </c>
      <c r="AL425" s="15">
        <v>141</v>
      </c>
      <c r="AM425" s="15">
        <v>6150</v>
      </c>
      <c r="AN425" s="15">
        <v>1626</v>
      </c>
      <c r="AO425" s="15">
        <v>4524</v>
      </c>
      <c r="AP425" s="15">
        <v>6114</v>
      </c>
      <c r="AQ425" s="15">
        <v>1605</v>
      </c>
      <c r="AR425" s="15">
        <v>4509</v>
      </c>
      <c r="AS425" s="15">
        <v>0</v>
      </c>
      <c r="AT425" s="15">
        <v>0</v>
      </c>
      <c r="AU425" s="15">
        <v>0</v>
      </c>
      <c r="AV425" s="15">
        <v>0</v>
      </c>
      <c r="AW425" s="15">
        <v>0</v>
      </c>
      <c r="AX425" s="15">
        <v>0</v>
      </c>
      <c r="AY425" s="15">
        <v>0</v>
      </c>
    </row>
    <row r="426" spans="1:51">
      <c r="A426" s="1">
        <v>4566</v>
      </c>
      <c r="B426" s="1" t="s">
        <v>270</v>
      </c>
      <c r="C426" s="1">
        <v>1</v>
      </c>
      <c r="D426" s="1" t="s">
        <v>208</v>
      </c>
      <c r="E426" s="1" t="s">
        <v>1100</v>
      </c>
      <c r="F426" s="1">
        <v>5</v>
      </c>
      <c r="G426" s="1" t="s">
        <v>272</v>
      </c>
      <c r="H426" s="1">
        <v>0</v>
      </c>
      <c r="I426" s="1" t="s">
        <v>1101</v>
      </c>
      <c r="J426" s="15">
        <v>666</v>
      </c>
      <c r="K426" s="15">
        <v>2971</v>
      </c>
      <c r="L426" s="15">
        <v>1347</v>
      </c>
      <c r="M426" s="15">
        <v>1613</v>
      </c>
      <c r="N426" s="15">
        <v>1971</v>
      </c>
      <c r="O426" s="15">
        <v>750</v>
      </c>
      <c r="P426" s="15">
        <v>1210</v>
      </c>
      <c r="Q426" s="15">
        <v>435</v>
      </c>
      <c r="R426" s="15">
        <v>1199</v>
      </c>
      <c r="S426" s="15">
        <v>597</v>
      </c>
      <c r="T426" s="15">
        <v>602</v>
      </c>
      <c r="U426" s="15">
        <v>442</v>
      </c>
      <c r="V426" s="15">
        <v>149</v>
      </c>
      <c r="W426" s="15">
        <v>293</v>
      </c>
      <c r="X426" s="15">
        <v>219</v>
      </c>
      <c r="Y426" s="15">
        <v>1724</v>
      </c>
      <c r="Z426" s="15">
        <v>730</v>
      </c>
      <c r="AA426" s="15">
        <v>983</v>
      </c>
      <c r="AB426" s="15">
        <v>1497</v>
      </c>
      <c r="AC426" s="15">
        <v>589</v>
      </c>
      <c r="AD426" s="15">
        <v>897</v>
      </c>
      <c r="AE426" s="15">
        <v>172</v>
      </c>
      <c r="AF426" s="15">
        <v>1375</v>
      </c>
      <c r="AG426" s="15">
        <v>614</v>
      </c>
      <c r="AH426" s="15">
        <v>755</v>
      </c>
      <c r="AI426" s="15">
        <v>1180</v>
      </c>
      <c r="AJ426" s="15">
        <v>483</v>
      </c>
      <c r="AK426" s="15">
        <v>691</v>
      </c>
      <c r="AL426" s="15">
        <v>47</v>
      </c>
      <c r="AM426" s="15">
        <v>349</v>
      </c>
      <c r="AN426" s="15">
        <v>116</v>
      </c>
      <c r="AO426" s="15">
        <v>228</v>
      </c>
      <c r="AP426" s="15">
        <v>317</v>
      </c>
      <c r="AQ426" s="15">
        <v>106</v>
      </c>
      <c r="AR426" s="15">
        <v>206</v>
      </c>
      <c r="AS426" s="15">
        <v>12</v>
      </c>
      <c r="AT426" s="15">
        <v>48</v>
      </c>
      <c r="AU426" s="15">
        <v>20</v>
      </c>
      <c r="AV426" s="15">
        <v>28</v>
      </c>
      <c r="AW426" s="15">
        <v>32</v>
      </c>
      <c r="AX426" s="15">
        <v>12</v>
      </c>
      <c r="AY426" s="15">
        <v>20</v>
      </c>
    </row>
    <row r="427" spans="1:51">
      <c r="A427" s="1">
        <v>4577</v>
      </c>
      <c r="B427" s="1" t="s">
        <v>270</v>
      </c>
      <c r="C427" s="1">
        <v>1</v>
      </c>
      <c r="D427" s="1" t="s">
        <v>208</v>
      </c>
      <c r="E427" s="1" t="s">
        <v>1102</v>
      </c>
      <c r="F427" s="1">
        <v>5</v>
      </c>
      <c r="G427" s="1" t="s">
        <v>272</v>
      </c>
      <c r="H427" s="1">
        <v>0</v>
      </c>
      <c r="I427" s="1" t="s">
        <v>1103</v>
      </c>
      <c r="J427" s="15">
        <v>584</v>
      </c>
      <c r="K427" s="15">
        <v>3295</v>
      </c>
      <c r="L427" s="15">
        <v>1567</v>
      </c>
      <c r="M427" s="15">
        <v>1685</v>
      </c>
      <c r="N427" s="15">
        <v>2394</v>
      </c>
      <c r="O427" s="15">
        <v>1018</v>
      </c>
      <c r="P427" s="15">
        <v>1333</v>
      </c>
      <c r="Q427" s="15">
        <v>309</v>
      </c>
      <c r="R427" s="15">
        <v>992</v>
      </c>
      <c r="S427" s="15">
        <v>498</v>
      </c>
      <c r="T427" s="15">
        <v>494</v>
      </c>
      <c r="U427" s="15">
        <v>474</v>
      </c>
      <c r="V427" s="15">
        <v>167</v>
      </c>
      <c r="W427" s="15">
        <v>307</v>
      </c>
      <c r="X427" s="15">
        <v>275</v>
      </c>
      <c r="Y427" s="15">
        <v>2303</v>
      </c>
      <c r="Z427" s="15">
        <v>1069</v>
      </c>
      <c r="AA427" s="15">
        <v>1191</v>
      </c>
      <c r="AB427" s="15">
        <v>1920</v>
      </c>
      <c r="AC427" s="15">
        <v>851</v>
      </c>
      <c r="AD427" s="15">
        <v>1026</v>
      </c>
      <c r="AE427" s="15">
        <v>272</v>
      </c>
      <c r="AF427" s="15">
        <v>2270</v>
      </c>
      <c r="AG427" s="15">
        <v>1047</v>
      </c>
      <c r="AH427" s="15">
        <v>1180</v>
      </c>
      <c r="AI427" s="15">
        <v>1890</v>
      </c>
      <c r="AJ427" s="15">
        <v>832</v>
      </c>
      <c r="AK427" s="15">
        <v>1015</v>
      </c>
      <c r="AL427" s="15">
        <v>3</v>
      </c>
      <c r="AM427" s="15">
        <v>33</v>
      </c>
      <c r="AN427" s="15">
        <v>22</v>
      </c>
      <c r="AO427" s="15">
        <v>11</v>
      </c>
      <c r="AP427" s="15">
        <v>30</v>
      </c>
      <c r="AQ427" s="15">
        <v>19</v>
      </c>
      <c r="AR427" s="15">
        <v>11</v>
      </c>
      <c r="AS427" s="15">
        <v>0</v>
      </c>
      <c r="AT427" s="15">
        <v>0</v>
      </c>
      <c r="AU427" s="15">
        <v>0</v>
      </c>
      <c r="AV427" s="15">
        <v>0</v>
      </c>
      <c r="AW427" s="15">
        <v>0</v>
      </c>
      <c r="AX427" s="15">
        <v>0</v>
      </c>
      <c r="AY427" s="15">
        <v>0</v>
      </c>
    </row>
    <row r="428" spans="1:51">
      <c r="A428" s="1">
        <v>4588</v>
      </c>
      <c r="B428" s="1" t="s">
        <v>270</v>
      </c>
      <c r="C428" s="1">
        <v>1</v>
      </c>
      <c r="D428" s="1" t="s">
        <v>208</v>
      </c>
      <c r="E428" s="1" t="s">
        <v>1104</v>
      </c>
      <c r="F428" s="1">
        <v>5</v>
      </c>
      <c r="G428" s="1" t="s">
        <v>272</v>
      </c>
      <c r="H428" s="1">
        <v>0</v>
      </c>
      <c r="I428" s="1" t="s">
        <v>1105</v>
      </c>
      <c r="J428" s="15">
        <v>482</v>
      </c>
      <c r="K428" s="15">
        <v>2160</v>
      </c>
      <c r="L428" s="15">
        <v>1125</v>
      </c>
      <c r="M428" s="15">
        <v>1028</v>
      </c>
      <c r="N428" s="15">
        <v>1421</v>
      </c>
      <c r="O428" s="15">
        <v>680</v>
      </c>
      <c r="P428" s="15">
        <v>734</v>
      </c>
      <c r="Q428" s="15">
        <v>330</v>
      </c>
      <c r="R428" s="15">
        <v>869</v>
      </c>
      <c r="S428" s="15">
        <v>461</v>
      </c>
      <c r="T428" s="15">
        <v>408</v>
      </c>
      <c r="U428" s="15">
        <v>339</v>
      </c>
      <c r="V428" s="15">
        <v>128</v>
      </c>
      <c r="W428" s="15">
        <v>211</v>
      </c>
      <c r="X428" s="15">
        <v>152</v>
      </c>
      <c r="Y428" s="15">
        <v>1291</v>
      </c>
      <c r="Z428" s="15">
        <v>664</v>
      </c>
      <c r="AA428" s="15">
        <v>620</v>
      </c>
      <c r="AB428" s="15">
        <v>1082</v>
      </c>
      <c r="AC428" s="15">
        <v>552</v>
      </c>
      <c r="AD428" s="15">
        <v>523</v>
      </c>
      <c r="AE428" s="15">
        <v>141</v>
      </c>
      <c r="AF428" s="15">
        <v>1056</v>
      </c>
      <c r="AG428" s="15">
        <v>551</v>
      </c>
      <c r="AH428" s="15">
        <v>498</v>
      </c>
      <c r="AI428" s="15">
        <v>864</v>
      </c>
      <c r="AJ428" s="15">
        <v>443</v>
      </c>
      <c r="AK428" s="15">
        <v>414</v>
      </c>
      <c r="AL428" s="15">
        <v>11</v>
      </c>
      <c r="AM428" s="15">
        <v>235</v>
      </c>
      <c r="AN428" s="15">
        <v>113</v>
      </c>
      <c r="AO428" s="15">
        <v>122</v>
      </c>
      <c r="AP428" s="15">
        <v>218</v>
      </c>
      <c r="AQ428" s="15">
        <v>109</v>
      </c>
      <c r="AR428" s="15">
        <v>109</v>
      </c>
      <c r="AS428" s="15">
        <v>0</v>
      </c>
      <c r="AT428" s="15">
        <v>0</v>
      </c>
      <c r="AU428" s="15">
        <v>0</v>
      </c>
      <c r="AV428" s="15">
        <v>0</v>
      </c>
      <c r="AW428" s="15">
        <v>0</v>
      </c>
      <c r="AX428" s="15">
        <v>0</v>
      </c>
      <c r="AY428" s="15">
        <v>0</v>
      </c>
    </row>
    <row r="429" spans="1:51">
      <c r="A429" s="1">
        <v>4599</v>
      </c>
      <c r="B429" s="1" t="s">
        <v>270</v>
      </c>
      <c r="C429" s="1">
        <v>1</v>
      </c>
      <c r="D429" s="1" t="s">
        <v>208</v>
      </c>
      <c r="E429" s="1" t="s">
        <v>1106</v>
      </c>
      <c r="F429" s="1">
        <v>5</v>
      </c>
      <c r="G429" s="1" t="s">
        <v>272</v>
      </c>
      <c r="H429" s="1">
        <v>0</v>
      </c>
      <c r="I429" s="1" t="s">
        <v>1107</v>
      </c>
      <c r="J429" s="15">
        <v>1569</v>
      </c>
      <c r="K429" s="15">
        <v>4709</v>
      </c>
      <c r="L429" s="15">
        <v>2333</v>
      </c>
      <c r="M429" s="15">
        <v>2376</v>
      </c>
      <c r="N429" s="15">
        <v>2188</v>
      </c>
      <c r="O429" s="15">
        <v>985</v>
      </c>
      <c r="P429" s="15">
        <v>1203</v>
      </c>
      <c r="Q429" s="15">
        <v>1176</v>
      </c>
      <c r="R429" s="15">
        <v>2518</v>
      </c>
      <c r="S429" s="15">
        <v>1213</v>
      </c>
      <c r="T429" s="15">
        <v>1305</v>
      </c>
      <c r="U429" s="15">
        <v>537</v>
      </c>
      <c r="V429" s="15">
        <v>201</v>
      </c>
      <c r="W429" s="15">
        <v>336</v>
      </c>
      <c r="X429" s="15">
        <v>393</v>
      </c>
      <c r="Y429" s="15">
        <v>2191</v>
      </c>
      <c r="Z429" s="15">
        <v>1120</v>
      </c>
      <c r="AA429" s="15">
        <v>1071</v>
      </c>
      <c r="AB429" s="15">
        <v>1651</v>
      </c>
      <c r="AC429" s="15">
        <v>784</v>
      </c>
      <c r="AD429" s="15">
        <v>867</v>
      </c>
      <c r="AE429" s="15">
        <v>391</v>
      </c>
      <c r="AF429" s="15">
        <v>2160</v>
      </c>
      <c r="AG429" s="15">
        <v>1116</v>
      </c>
      <c r="AH429" s="15">
        <v>1044</v>
      </c>
      <c r="AI429" s="15">
        <v>1620</v>
      </c>
      <c r="AJ429" s="15">
        <v>780</v>
      </c>
      <c r="AK429" s="15">
        <v>840</v>
      </c>
      <c r="AL429" s="15">
        <v>2</v>
      </c>
      <c r="AM429" s="15">
        <v>31</v>
      </c>
      <c r="AN429" s="15">
        <v>4</v>
      </c>
      <c r="AO429" s="15">
        <v>27</v>
      </c>
      <c r="AP429" s="15">
        <v>31</v>
      </c>
      <c r="AQ429" s="15">
        <v>4</v>
      </c>
      <c r="AR429" s="15">
        <v>27</v>
      </c>
      <c r="AS429" s="15">
        <v>0</v>
      </c>
      <c r="AT429" s="15">
        <v>0</v>
      </c>
      <c r="AU429" s="15">
        <v>0</v>
      </c>
      <c r="AV429" s="15">
        <v>0</v>
      </c>
      <c r="AW429" s="15">
        <v>0</v>
      </c>
      <c r="AX429" s="15">
        <v>0</v>
      </c>
      <c r="AY429" s="15">
        <v>0</v>
      </c>
    </row>
    <row r="430" spans="1:51">
      <c r="A430" s="1">
        <v>4610</v>
      </c>
      <c r="B430" s="1" t="s">
        <v>270</v>
      </c>
      <c r="C430" s="1">
        <v>1</v>
      </c>
      <c r="D430" s="1" t="s">
        <v>208</v>
      </c>
      <c r="E430" s="1" t="s">
        <v>1108</v>
      </c>
      <c r="F430" s="1">
        <v>5</v>
      </c>
      <c r="G430" s="1" t="s">
        <v>272</v>
      </c>
      <c r="H430" s="1">
        <v>0</v>
      </c>
      <c r="I430" s="1" t="s">
        <v>1109</v>
      </c>
      <c r="J430" s="15">
        <v>2640</v>
      </c>
      <c r="K430" s="15">
        <v>18100</v>
      </c>
      <c r="L430" s="15">
        <v>4151</v>
      </c>
      <c r="M430" s="15">
        <v>13856</v>
      </c>
      <c r="N430" s="15">
        <v>15141</v>
      </c>
      <c r="O430" s="15">
        <v>2671</v>
      </c>
      <c r="P430" s="15">
        <v>12377</v>
      </c>
      <c r="Q430" s="15">
        <v>1316</v>
      </c>
      <c r="R430" s="15">
        <v>4495</v>
      </c>
      <c r="S430" s="15">
        <v>1470</v>
      </c>
      <c r="T430" s="15">
        <v>3013</v>
      </c>
      <c r="U430" s="15">
        <v>2416</v>
      </c>
      <c r="V430" s="15">
        <v>401</v>
      </c>
      <c r="W430" s="15">
        <v>2003</v>
      </c>
      <c r="X430" s="15">
        <v>1318</v>
      </c>
      <c r="Y430" s="15">
        <v>13584</v>
      </c>
      <c r="Z430" s="15">
        <v>2681</v>
      </c>
      <c r="AA430" s="15">
        <v>10822</v>
      </c>
      <c r="AB430" s="15">
        <v>12706</v>
      </c>
      <c r="AC430" s="15">
        <v>2270</v>
      </c>
      <c r="AD430" s="15">
        <v>10355</v>
      </c>
      <c r="AE430" s="15">
        <v>1303</v>
      </c>
      <c r="AF430" s="15">
        <v>13523</v>
      </c>
      <c r="AG430" s="15">
        <v>2671</v>
      </c>
      <c r="AH430" s="15">
        <v>10774</v>
      </c>
      <c r="AI430" s="15">
        <v>12651</v>
      </c>
      <c r="AJ430" s="15">
        <v>2262</v>
      </c>
      <c r="AK430" s="15">
        <v>10311</v>
      </c>
      <c r="AL430" s="15">
        <v>15</v>
      </c>
      <c r="AM430" s="15">
        <v>61</v>
      </c>
      <c r="AN430" s="15">
        <v>10</v>
      </c>
      <c r="AO430" s="15">
        <v>48</v>
      </c>
      <c r="AP430" s="15">
        <v>55</v>
      </c>
      <c r="AQ430" s="15">
        <v>8</v>
      </c>
      <c r="AR430" s="15">
        <v>44</v>
      </c>
      <c r="AS430" s="15">
        <v>6</v>
      </c>
      <c r="AT430" s="15">
        <v>21</v>
      </c>
      <c r="AU430" s="15">
        <v>0</v>
      </c>
      <c r="AV430" s="15">
        <v>21</v>
      </c>
      <c r="AW430" s="15">
        <v>19</v>
      </c>
      <c r="AX430" s="15">
        <v>0</v>
      </c>
      <c r="AY430" s="15">
        <v>19</v>
      </c>
    </row>
    <row r="431" spans="1:51">
      <c r="A431" s="1">
        <v>4621</v>
      </c>
      <c r="B431" s="1" t="s">
        <v>270</v>
      </c>
      <c r="C431" s="1">
        <v>1</v>
      </c>
      <c r="D431" s="1" t="s">
        <v>208</v>
      </c>
      <c r="E431" s="1" t="s">
        <v>1110</v>
      </c>
      <c r="F431" s="1">
        <v>5</v>
      </c>
      <c r="G431" s="1" t="s">
        <v>272</v>
      </c>
      <c r="H431" s="1">
        <v>0</v>
      </c>
      <c r="I431" s="1" t="s">
        <v>1111</v>
      </c>
      <c r="J431" s="15">
        <v>4861</v>
      </c>
      <c r="K431" s="15">
        <v>50013</v>
      </c>
      <c r="L431" s="15">
        <v>20109</v>
      </c>
      <c r="M431" s="15">
        <v>29843</v>
      </c>
      <c r="N431" s="15">
        <v>44221</v>
      </c>
      <c r="O431" s="15">
        <v>16852</v>
      </c>
      <c r="P431" s="15">
        <v>27310</v>
      </c>
      <c r="Q431" s="15">
        <v>2440</v>
      </c>
      <c r="R431" s="15">
        <v>17319</v>
      </c>
      <c r="S431" s="15">
        <v>7792</v>
      </c>
      <c r="T431" s="15">
        <v>9493</v>
      </c>
      <c r="U431" s="15">
        <v>13344</v>
      </c>
      <c r="V431" s="15">
        <v>5528</v>
      </c>
      <c r="W431" s="15">
        <v>7784</v>
      </c>
      <c r="X431" s="15">
        <v>2405</v>
      </c>
      <c r="Y431" s="15">
        <v>32562</v>
      </c>
      <c r="Z431" s="15">
        <v>12308</v>
      </c>
      <c r="AA431" s="15">
        <v>20227</v>
      </c>
      <c r="AB431" s="15">
        <v>30757</v>
      </c>
      <c r="AC431" s="15">
        <v>11317</v>
      </c>
      <c r="AD431" s="15">
        <v>19413</v>
      </c>
      <c r="AE431" s="15">
        <v>2327</v>
      </c>
      <c r="AF431" s="15">
        <v>31732</v>
      </c>
      <c r="AG431" s="15">
        <v>12097</v>
      </c>
      <c r="AH431" s="15">
        <v>19608</v>
      </c>
      <c r="AI431" s="15">
        <v>29951</v>
      </c>
      <c r="AJ431" s="15">
        <v>11114</v>
      </c>
      <c r="AK431" s="15">
        <v>18810</v>
      </c>
      <c r="AL431" s="15">
        <v>78</v>
      </c>
      <c r="AM431" s="15">
        <v>830</v>
      </c>
      <c r="AN431" s="15">
        <v>211</v>
      </c>
      <c r="AO431" s="15">
        <v>619</v>
      </c>
      <c r="AP431" s="15">
        <v>806</v>
      </c>
      <c r="AQ431" s="15">
        <v>203</v>
      </c>
      <c r="AR431" s="15">
        <v>603</v>
      </c>
      <c r="AS431" s="15">
        <v>16</v>
      </c>
      <c r="AT431" s="15">
        <v>132</v>
      </c>
      <c r="AU431" s="15">
        <v>9</v>
      </c>
      <c r="AV431" s="15">
        <v>123</v>
      </c>
      <c r="AW431" s="15">
        <v>120</v>
      </c>
      <c r="AX431" s="15">
        <v>7</v>
      </c>
      <c r="AY431" s="15">
        <v>113</v>
      </c>
    </row>
    <row r="432" spans="1:51">
      <c r="A432" s="1">
        <v>4632</v>
      </c>
      <c r="B432" s="1" t="s">
        <v>270</v>
      </c>
      <c r="C432" s="1">
        <v>1</v>
      </c>
      <c r="D432" s="1" t="s">
        <v>208</v>
      </c>
      <c r="E432" s="1" t="s">
        <v>1112</v>
      </c>
      <c r="F432" s="1">
        <v>6</v>
      </c>
      <c r="G432" s="1" t="s">
        <v>272</v>
      </c>
      <c r="H432" s="1">
        <v>0</v>
      </c>
      <c r="I432" s="1" t="s">
        <v>1113</v>
      </c>
      <c r="J432" s="15">
        <v>789</v>
      </c>
      <c r="K432" s="15">
        <v>6584</v>
      </c>
      <c r="L432" s="15">
        <v>1754</v>
      </c>
      <c r="M432" s="15">
        <v>4807</v>
      </c>
      <c r="N432" s="15">
        <v>5853</v>
      </c>
      <c r="O432" s="15">
        <v>1399</v>
      </c>
      <c r="P432" s="15">
        <v>4431</v>
      </c>
      <c r="Q432" s="15">
        <v>329</v>
      </c>
      <c r="R432" s="15">
        <v>1165</v>
      </c>
      <c r="S432" s="15">
        <v>456</v>
      </c>
      <c r="T432" s="15">
        <v>709</v>
      </c>
      <c r="U432" s="15">
        <v>631</v>
      </c>
      <c r="V432" s="15">
        <v>190</v>
      </c>
      <c r="W432" s="15">
        <v>441</v>
      </c>
      <c r="X432" s="15">
        <v>454</v>
      </c>
      <c r="Y432" s="15">
        <v>5351</v>
      </c>
      <c r="Z432" s="15">
        <v>1292</v>
      </c>
      <c r="AA432" s="15">
        <v>4036</v>
      </c>
      <c r="AB432" s="15">
        <v>5155</v>
      </c>
      <c r="AC432" s="15">
        <v>1203</v>
      </c>
      <c r="AD432" s="15">
        <v>3929</v>
      </c>
      <c r="AE432" s="15">
        <v>442</v>
      </c>
      <c r="AF432" s="15">
        <v>5246</v>
      </c>
      <c r="AG432" s="15">
        <v>1281</v>
      </c>
      <c r="AH432" s="15">
        <v>3942</v>
      </c>
      <c r="AI432" s="15">
        <v>5052</v>
      </c>
      <c r="AJ432" s="15">
        <v>1192</v>
      </c>
      <c r="AK432" s="15">
        <v>3837</v>
      </c>
      <c r="AL432" s="15">
        <v>12</v>
      </c>
      <c r="AM432" s="15">
        <v>105</v>
      </c>
      <c r="AN432" s="15">
        <v>11</v>
      </c>
      <c r="AO432" s="15">
        <v>94</v>
      </c>
      <c r="AP432" s="15">
        <v>103</v>
      </c>
      <c r="AQ432" s="15">
        <v>11</v>
      </c>
      <c r="AR432" s="15">
        <v>92</v>
      </c>
      <c r="AS432" s="15">
        <v>6</v>
      </c>
      <c r="AT432" s="15">
        <v>68</v>
      </c>
      <c r="AU432" s="15">
        <v>6</v>
      </c>
      <c r="AV432" s="15">
        <v>62</v>
      </c>
      <c r="AW432" s="15">
        <v>67</v>
      </c>
      <c r="AX432" s="15">
        <v>6</v>
      </c>
      <c r="AY432" s="15">
        <v>61</v>
      </c>
    </row>
    <row r="433" spans="1:51">
      <c r="A433" s="1">
        <v>4643</v>
      </c>
      <c r="B433" s="1" t="s">
        <v>270</v>
      </c>
      <c r="C433" s="1">
        <v>1</v>
      </c>
      <c r="D433" s="1" t="s">
        <v>208</v>
      </c>
      <c r="E433" s="1" t="s">
        <v>1114</v>
      </c>
      <c r="F433" s="1">
        <v>6</v>
      </c>
      <c r="G433" s="1" t="s">
        <v>272</v>
      </c>
      <c r="H433" s="1">
        <v>0</v>
      </c>
      <c r="I433" s="1" t="s">
        <v>1115</v>
      </c>
      <c r="J433" s="15">
        <v>4072</v>
      </c>
      <c r="K433" s="15">
        <v>43429</v>
      </c>
      <c r="L433" s="15">
        <v>18355</v>
      </c>
      <c r="M433" s="15">
        <v>25036</v>
      </c>
      <c r="N433" s="15">
        <v>38368</v>
      </c>
      <c r="O433" s="15">
        <v>15453</v>
      </c>
      <c r="P433" s="15">
        <v>22879</v>
      </c>
      <c r="Q433" s="15">
        <v>2111</v>
      </c>
      <c r="R433" s="15">
        <v>16154</v>
      </c>
      <c r="S433" s="15">
        <v>7336</v>
      </c>
      <c r="T433" s="15">
        <v>8784</v>
      </c>
      <c r="U433" s="15">
        <v>12713</v>
      </c>
      <c r="V433" s="15">
        <v>5338</v>
      </c>
      <c r="W433" s="15">
        <v>7343</v>
      </c>
      <c r="X433" s="15">
        <v>1951</v>
      </c>
      <c r="Y433" s="15">
        <v>27211</v>
      </c>
      <c r="Z433" s="15">
        <v>11016</v>
      </c>
      <c r="AA433" s="15">
        <v>16191</v>
      </c>
      <c r="AB433" s="15">
        <v>25602</v>
      </c>
      <c r="AC433" s="15">
        <v>10114</v>
      </c>
      <c r="AD433" s="15">
        <v>15484</v>
      </c>
      <c r="AE433" s="15">
        <v>1885</v>
      </c>
      <c r="AF433" s="15">
        <v>26486</v>
      </c>
      <c r="AG433" s="15">
        <v>10816</v>
      </c>
      <c r="AH433" s="15">
        <v>15666</v>
      </c>
      <c r="AI433" s="15">
        <v>24899</v>
      </c>
      <c r="AJ433" s="15">
        <v>9922</v>
      </c>
      <c r="AK433" s="15">
        <v>14973</v>
      </c>
      <c r="AL433" s="15">
        <v>66</v>
      </c>
      <c r="AM433" s="15">
        <v>725</v>
      </c>
      <c r="AN433" s="15">
        <v>200</v>
      </c>
      <c r="AO433" s="15">
        <v>525</v>
      </c>
      <c r="AP433" s="15">
        <v>703</v>
      </c>
      <c r="AQ433" s="15">
        <v>192</v>
      </c>
      <c r="AR433" s="15">
        <v>511</v>
      </c>
      <c r="AS433" s="15">
        <v>10</v>
      </c>
      <c r="AT433" s="15">
        <v>64</v>
      </c>
      <c r="AU433" s="15">
        <v>3</v>
      </c>
      <c r="AV433" s="15">
        <v>61</v>
      </c>
      <c r="AW433" s="15">
        <v>53</v>
      </c>
      <c r="AX433" s="15">
        <v>1</v>
      </c>
      <c r="AY433" s="15">
        <v>52</v>
      </c>
    </row>
    <row r="434" spans="1:51">
      <c r="A434" s="1">
        <v>4654</v>
      </c>
      <c r="B434" s="1" t="s">
        <v>270</v>
      </c>
      <c r="C434" s="1">
        <v>1</v>
      </c>
      <c r="D434" s="1" t="s">
        <v>208</v>
      </c>
      <c r="E434" s="1" t="s">
        <v>1116</v>
      </c>
      <c r="F434" s="1">
        <v>4</v>
      </c>
      <c r="G434" s="1" t="s">
        <v>272</v>
      </c>
      <c r="H434" s="1">
        <v>0</v>
      </c>
      <c r="I434" s="1" t="s">
        <v>1117</v>
      </c>
      <c r="J434" s="15">
        <v>5691</v>
      </c>
      <c r="K434" s="15">
        <v>35243</v>
      </c>
      <c r="L434" s="15">
        <v>25391</v>
      </c>
      <c r="M434" s="15">
        <v>9714</v>
      </c>
      <c r="N434" s="15">
        <v>28471</v>
      </c>
      <c r="O434" s="15">
        <v>20410</v>
      </c>
      <c r="P434" s="15">
        <v>7924</v>
      </c>
      <c r="Q434" s="15">
        <v>2482</v>
      </c>
      <c r="R434" s="15">
        <v>5547</v>
      </c>
      <c r="S434" s="15">
        <v>3779</v>
      </c>
      <c r="T434" s="15">
        <v>1767</v>
      </c>
      <c r="U434" s="15">
        <v>1860</v>
      </c>
      <c r="V434" s="15">
        <v>1043</v>
      </c>
      <c r="W434" s="15">
        <v>817</v>
      </c>
      <c r="X434" s="15">
        <v>3209</v>
      </c>
      <c r="Y434" s="15">
        <v>29696</v>
      </c>
      <c r="Z434" s="15">
        <v>21612</v>
      </c>
      <c r="AA434" s="15">
        <v>7947</v>
      </c>
      <c r="AB434" s="15">
        <v>26611</v>
      </c>
      <c r="AC434" s="15">
        <v>19367</v>
      </c>
      <c r="AD434" s="15">
        <v>7107</v>
      </c>
      <c r="AE434" s="15">
        <v>3195</v>
      </c>
      <c r="AF434" s="15">
        <v>29415</v>
      </c>
      <c r="AG434" s="15">
        <v>21539</v>
      </c>
      <c r="AH434" s="15">
        <v>7739</v>
      </c>
      <c r="AI434" s="15">
        <v>26336</v>
      </c>
      <c r="AJ434" s="15">
        <v>19300</v>
      </c>
      <c r="AK434" s="15">
        <v>6899</v>
      </c>
      <c r="AL434" s="15">
        <v>14</v>
      </c>
      <c r="AM434" s="15">
        <v>281</v>
      </c>
      <c r="AN434" s="15">
        <v>73</v>
      </c>
      <c r="AO434" s="15">
        <v>208</v>
      </c>
      <c r="AP434" s="15">
        <v>275</v>
      </c>
      <c r="AQ434" s="15">
        <v>67</v>
      </c>
      <c r="AR434" s="15">
        <v>208</v>
      </c>
      <c r="AS434" s="15">
        <v>0</v>
      </c>
      <c r="AT434" s="15">
        <v>0</v>
      </c>
      <c r="AU434" s="15">
        <v>0</v>
      </c>
      <c r="AV434" s="15">
        <v>0</v>
      </c>
      <c r="AW434" s="15">
        <v>0</v>
      </c>
      <c r="AX434" s="15">
        <v>0</v>
      </c>
      <c r="AY434" s="15">
        <v>0</v>
      </c>
    </row>
    <row r="435" spans="1:51">
      <c r="A435" s="1">
        <v>4665</v>
      </c>
      <c r="B435" s="1" t="s">
        <v>270</v>
      </c>
      <c r="C435" s="1">
        <v>1</v>
      </c>
      <c r="D435" s="1" t="s">
        <v>208</v>
      </c>
      <c r="E435" s="1" t="s">
        <v>1118</v>
      </c>
      <c r="F435" s="1">
        <v>5</v>
      </c>
      <c r="G435" s="1" t="s">
        <v>272</v>
      </c>
      <c r="H435" s="1">
        <v>0</v>
      </c>
      <c r="I435" s="1" t="s">
        <v>1119</v>
      </c>
      <c r="J435" s="15">
        <v>30</v>
      </c>
      <c r="K435" s="15">
        <v>764</v>
      </c>
      <c r="L435" s="15">
        <v>589</v>
      </c>
      <c r="M435" s="15">
        <v>175</v>
      </c>
      <c r="N435" s="15">
        <v>731</v>
      </c>
      <c r="O435" s="15">
        <v>561</v>
      </c>
      <c r="P435" s="15">
        <v>170</v>
      </c>
      <c r="Q435" s="15">
        <v>0</v>
      </c>
      <c r="R435" s="15">
        <v>0</v>
      </c>
      <c r="S435" s="15">
        <v>0</v>
      </c>
      <c r="T435" s="15">
        <v>0</v>
      </c>
      <c r="U435" s="15">
        <v>0</v>
      </c>
      <c r="V435" s="15">
        <v>0</v>
      </c>
      <c r="W435" s="15">
        <v>0</v>
      </c>
      <c r="X435" s="15">
        <v>30</v>
      </c>
      <c r="Y435" s="15">
        <v>764</v>
      </c>
      <c r="Z435" s="15">
        <v>589</v>
      </c>
      <c r="AA435" s="15">
        <v>175</v>
      </c>
      <c r="AB435" s="15">
        <v>731</v>
      </c>
      <c r="AC435" s="15">
        <v>561</v>
      </c>
      <c r="AD435" s="15">
        <v>170</v>
      </c>
      <c r="AE435" s="15">
        <v>30</v>
      </c>
      <c r="AF435" s="15">
        <v>764</v>
      </c>
      <c r="AG435" s="15">
        <v>589</v>
      </c>
      <c r="AH435" s="15">
        <v>175</v>
      </c>
      <c r="AI435" s="15">
        <v>731</v>
      </c>
      <c r="AJ435" s="15">
        <v>561</v>
      </c>
      <c r="AK435" s="15">
        <v>170</v>
      </c>
      <c r="AL435" s="15">
        <v>0</v>
      </c>
      <c r="AM435" s="15">
        <v>0</v>
      </c>
      <c r="AN435" s="15">
        <v>0</v>
      </c>
      <c r="AO435" s="15">
        <v>0</v>
      </c>
      <c r="AP435" s="15">
        <v>0</v>
      </c>
      <c r="AQ435" s="15">
        <v>0</v>
      </c>
      <c r="AR435" s="15">
        <v>0</v>
      </c>
      <c r="AS435" s="15">
        <v>0</v>
      </c>
      <c r="AT435" s="15">
        <v>0</v>
      </c>
      <c r="AU435" s="15">
        <v>0</v>
      </c>
      <c r="AV435" s="15">
        <v>0</v>
      </c>
      <c r="AW435" s="15">
        <v>0</v>
      </c>
      <c r="AX435" s="15">
        <v>0</v>
      </c>
      <c r="AY435" s="15">
        <v>0</v>
      </c>
    </row>
    <row r="436" spans="1:51">
      <c r="A436" s="1">
        <v>4676</v>
      </c>
      <c r="B436" s="1" t="s">
        <v>270</v>
      </c>
      <c r="C436" s="1">
        <v>1</v>
      </c>
      <c r="D436" s="1" t="s">
        <v>208</v>
      </c>
      <c r="E436" s="1" t="s">
        <v>1120</v>
      </c>
      <c r="F436" s="1">
        <v>5</v>
      </c>
      <c r="G436" s="1" t="s">
        <v>272</v>
      </c>
      <c r="H436" s="1">
        <v>0</v>
      </c>
      <c r="I436" s="1" t="s">
        <v>1121</v>
      </c>
      <c r="J436" s="15">
        <v>3299</v>
      </c>
      <c r="K436" s="15">
        <v>21579</v>
      </c>
      <c r="L436" s="15">
        <v>17067</v>
      </c>
      <c r="M436" s="15">
        <v>4398</v>
      </c>
      <c r="N436" s="15">
        <v>17633</v>
      </c>
      <c r="O436" s="15">
        <v>14126</v>
      </c>
      <c r="P436" s="15">
        <v>3394</v>
      </c>
      <c r="Q436" s="15">
        <v>1330</v>
      </c>
      <c r="R436" s="15">
        <v>3092</v>
      </c>
      <c r="S436" s="15">
        <v>2195</v>
      </c>
      <c r="T436" s="15">
        <v>896</v>
      </c>
      <c r="U436" s="15">
        <v>1164</v>
      </c>
      <c r="V436" s="15">
        <v>735</v>
      </c>
      <c r="W436" s="15">
        <v>429</v>
      </c>
      <c r="X436" s="15">
        <v>1969</v>
      </c>
      <c r="Y436" s="15">
        <v>18487</v>
      </c>
      <c r="Z436" s="15">
        <v>14872</v>
      </c>
      <c r="AA436" s="15">
        <v>3502</v>
      </c>
      <c r="AB436" s="15">
        <v>16469</v>
      </c>
      <c r="AC436" s="15">
        <v>13391</v>
      </c>
      <c r="AD436" s="15">
        <v>2965</v>
      </c>
      <c r="AE436" s="15">
        <v>1965</v>
      </c>
      <c r="AF436" s="15">
        <v>18463</v>
      </c>
      <c r="AG436" s="15">
        <v>14852</v>
      </c>
      <c r="AH436" s="15">
        <v>3498</v>
      </c>
      <c r="AI436" s="15">
        <v>16445</v>
      </c>
      <c r="AJ436" s="15">
        <v>13371</v>
      </c>
      <c r="AK436" s="15">
        <v>2961</v>
      </c>
      <c r="AL436" s="15">
        <v>4</v>
      </c>
      <c r="AM436" s="15">
        <v>24</v>
      </c>
      <c r="AN436" s="15">
        <v>20</v>
      </c>
      <c r="AO436" s="15">
        <v>4</v>
      </c>
      <c r="AP436" s="15">
        <v>24</v>
      </c>
      <c r="AQ436" s="15">
        <v>20</v>
      </c>
      <c r="AR436" s="15">
        <v>4</v>
      </c>
      <c r="AS436" s="15">
        <v>0</v>
      </c>
      <c r="AT436" s="15">
        <v>0</v>
      </c>
      <c r="AU436" s="15">
        <v>0</v>
      </c>
      <c r="AV436" s="15">
        <v>0</v>
      </c>
      <c r="AW436" s="15">
        <v>0</v>
      </c>
      <c r="AX436" s="15">
        <v>0</v>
      </c>
      <c r="AY436" s="15">
        <v>0</v>
      </c>
    </row>
    <row r="437" spans="1:51">
      <c r="A437" s="1">
        <v>4687</v>
      </c>
      <c r="B437" s="1" t="s">
        <v>270</v>
      </c>
      <c r="C437" s="1">
        <v>1</v>
      </c>
      <c r="D437" s="1" t="s">
        <v>208</v>
      </c>
      <c r="E437" s="1" t="s">
        <v>1122</v>
      </c>
      <c r="F437" s="1">
        <v>5</v>
      </c>
      <c r="G437" s="1" t="s">
        <v>272</v>
      </c>
      <c r="H437" s="1">
        <v>0</v>
      </c>
      <c r="I437" s="1" t="s">
        <v>1123</v>
      </c>
      <c r="J437" s="15">
        <v>482</v>
      </c>
      <c r="K437" s="15">
        <v>1237</v>
      </c>
      <c r="L437" s="15">
        <v>958</v>
      </c>
      <c r="M437" s="15">
        <v>279</v>
      </c>
      <c r="N437" s="15">
        <v>679</v>
      </c>
      <c r="O437" s="15">
        <v>528</v>
      </c>
      <c r="P437" s="15">
        <v>151</v>
      </c>
      <c r="Q437" s="15">
        <v>369</v>
      </c>
      <c r="R437" s="15">
        <v>621</v>
      </c>
      <c r="S437" s="15">
        <v>447</v>
      </c>
      <c r="T437" s="15">
        <v>174</v>
      </c>
      <c r="U437" s="15">
        <v>123</v>
      </c>
      <c r="V437" s="15">
        <v>62</v>
      </c>
      <c r="W437" s="15">
        <v>61</v>
      </c>
      <c r="X437" s="15">
        <v>113</v>
      </c>
      <c r="Y437" s="15">
        <v>616</v>
      </c>
      <c r="Z437" s="15">
        <v>511</v>
      </c>
      <c r="AA437" s="15">
        <v>105</v>
      </c>
      <c r="AB437" s="15">
        <v>556</v>
      </c>
      <c r="AC437" s="15">
        <v>466</v>
      </c>
      <c r="AD437" s="15">
        <v>90</v>
      </c>
      <c r="AE437" s="15">
        <v>112</v>
      </c>
      <c r="AF437" s="15">
        <v>612</v>
      </c>
      <c r="AG437" s="15">
        <v>507</v>
      </c>
      <c r="AH437" s="15">
        <v>105</v>
      </c>
      <c r="AI437" s="15">
        <v>556</v>
      </c>
      <c r="AJ437" s="15">
        <v>466</v>
      </c>
      <c r="AK437" s="15">
        <v>90</v>
      </c>
      <c r="AL437" s="15">
        <v>1</v>
      </c>
      <c r="AM437" s="15">
        <v>4</v>
      </c>
      <c r="AN437" s="15">
        <v>4</v>
      </c>
      <c r="AO437" s="15">
        <v>0</v>
      </c>
      <c r="AP437" s="15">
        <v>0</v>
      </c>
      <c r="AQ437" s="15">
        <v>0</v>
      </c>
      <c r="AR437" s="15">
        <v>0</v>
      </c>
      <c r="AS437" s="15">
        <v>0</v>
      </c>
      <c r="AT437" s="15">
        <v>0</v>
      </c>
      <c r="AU437" s="15">
        <v>0</v>
      </c>
      <c r="AV437" s="15">
        <v>0</v>
      </c>
      <c r="AW437" s="15">
        <v>0</v>
      </c>
      <c r="AX437" s="15">
        <v>0</v>
      </c>
      <c r="AY437" s="15">
        <v>0</v>
      </c>
    </row>
    <row r="438" spans="1:51">
      <c r="A438" s="1">
        <v>4698</v>
      </c>
      <c r="B438" s="1" t="s">
        <v>270</v>
      </c>
      <c r="C438" s="1">
        <v>1</v>
      </c>
      <c r="D438" s="1" t="s">
        <v>208</v>
      </c>
      <c r="E438" s="1" t="s">
        <v>1124</v>
      </c>
      <c r="F438" s="1">
        <v>5</v>
      </c>
      <c r="G438" s="1" t="s">
        <v>272</v>
      </c>
      <c r="H438" s="1">
        <v>0</v>
      </c>
      <c r="I438" s="1" t="s">
        <v>1125</v>
      </c>
      <c r="J438" s="15">
        <v>1880</v>
      </c>
      <c r="K438" s="15">
        <v>11663</v>
      </c>
      <c r="L438" s="15">
        <v>6777</v>
      </c>
      <c r="M438" s="15">
        <v>4862</v>
      </c>
      <c r="N438" s="15">
        <v>9428</v>
      </c>
      <c r="O438" s="15">
        <v>5195</v>
      </c>
      <c r="P438" s="15">
        <v>4209</v>
      </c>
      <c r="Q438" s="15">
        <v>783</v>
      </c>
      <c r="R438" s="15">
        <v>1834</v>
      </c>
      <c r="S438" s="15">
        <v>1137</v>
      </c>
      <c r="T438" s="15">
        <v>697</v>
      </c>
      <c r="U438" s="15">
        <v>573</v>
      </c>
      <c r="V438" s="15">
        <v>246</v>
      </c>
      <c r="W438" s="15">
        <v>327</v>
      </c>
      <c r="X438" s="15">
        <v>1097</v>
      </c>
      <c r="Y438" s="15">
        <v>9829</v>
      </c>
      <c r="Z438" s="15">
        <v>5640</v>
      </c>
      <c r="AA438" s="15">
        <v>4165</v>
      </c>
      <c r="AB438" s="15">
        <v>8855</v>
      </c>
      <c r="AC438" s="15">
        <v>4949</v>
      </c>
      <c r="AD438" s="15">
        <v>3882</v>
      </c>
      <c r="AE438" s="15">
        <v>1088</v>
      </c>
      <c r="AF438" s="15">
        <v>9576</v>
      </c>
      <c r="AG438" s="15">
        <v>5591</v>
      </c>
      <c r="AH438" s="15">
        <v>3961</v>
      </c>
      <c r="AI438" s="15">
        <v>8604</v>
      </c>
      <c r="AJ438" s="15">
        <v>4902</v>
      </c>
      <c r="AK438" s="15">
        <v>3678</v>
      </c>
      <c r="AL438" s="15">
        <v>9</v>
      </c>
      <c r="AM438" s="15">
        <v>253</v>
      </c>
      <c r="AN438" s="15">
        <v>49</v>
      </c>
      <c r="AO438" s="15">
        <v>204</v>
      </c>
      <c r="AP438" s="15">
        <v>251</v>
      </c>
      <c r="AQ438" s="15">
        <v>47</v>
      </c>
      <c r="AR438" s="15">
        <v>204</v>
      </c>
      <c r="AS438" s="15">
        <v>0</v>
      </c>
      <c r="AT438" s="15">
        <v>0</v>
      </c>
      <c r="AU438" s="15">
        <v>0</v>
      </c>
      <c r="AV438" s="15">
        <v>0</v>
      </c>
      <c r="AW438" s="15">
        <v>0</v>
      </c>
      <c r="AX438" s="15">
        <v>0</v>
      </c>
      <c r="AY438" s="15">
        <v>0</v>
      </c>
    </row>
    <row r="439" spans="1:51">
      <c r="A439" s="1">
        <v>4709</v>
      </c>
      <c r="B439" s="1" t="s">
        <v>270</v>
      </c>
      <c r="C439" s="1">
        <v>1</v>
      </c>
      <c r="D439" s="1" t="s">
        <v>208</v>
      </c>
      <c r="E439" s="1" t="s">
        <v>1126</v>
      </c>
      <c r="F439" s="1">
        <v>4</v>
      </c>
      <c r="G439" s="1" t="s">
        <v>272</v>
      </c>
      <c r="H439" s="1">
        <v>0</v>
      </c>
      <c r="I439" s="1" t="s">
        <v>1127</v>
      </c>
      <c r="J439" s="15">
        <v>15235</v>
      </c>
      <c r="K439" s="15">
        <v>97602</v>
      </c>
      <c r="L439" s="15">
        <v>41458</v>
      </c>
      <c r="M439" s="15">
        <v>55985</v>
      </c>
      <c r="N439" s="15">
        <v>80986</v>
      </c>
      <c r="O439" s="15">
        <v>32183</v>
      </c>
      <c r="P439" s="15">
        <v>48652</v>
      </c>
      <c r="Q439" s="15">
        <v>6025</v>
      </c>
      <c r="R439" s="15">
        <v>17617</v>
      </c>
      <c r="S439" s="15">
        <v>8697</v>
      </c>
      <c r="T439" s="15">
        <v>8886</v>
      </c>
      <c r="U439" s="15">
        <v>8632</v>
      </c>
      <c r="V439" s="15">
        <v>3807</v>
      </c>
      <c r="W439" s="15">
        <v>4797</v>
      </c>
      <c r="X439" s="15">
        <v>9196</v>
      </c>
      <c r="Y439" s="15">
        <v>79929</v>
      </c>
      <c r="Z439" s="15">
        <v>32742</v>
      </c>
      <c r="AA439" s="15">
        <v>47062</v>
      </c>
      <c r="AB439" s="15">
        <v>72300</v>
      </c>
      <c r="AC439" s="15">
        <v>28359</v>
      </c>
      <c r="AD439" s="15">
        <v>43818</v>
      </c>
      <c r="AE439" s="15">
        <v>9012</v>
      </c>
      <c r="AF439" s="15">
        <v>78422</v>
      </c>
      <c r="AG439" s="15">
        <v>31876</v>
      </c>
      <c r="AH439" s="15">
        <v>46421</v>
      </c>
      <c r="AI439" s="15">
        <v>70887</v>
      </c>
      <c r="AJ439" s="15">
        <v>27567</v>
      </c>
      <c r="AK439" s="15">
        <v>43197</v>
      </c>
      <c r="AL439" s="15">
        <v>184</v>
      </c>
      <c r="AM439" s="15">
        <v>1507</v>
      </c>
      <c r="AN439" s="15">
        <v>866</v>
      </c>
      <c r="AO439" s="15">
        <v>641</v>
      </c>
      <c r="AP439" s="15">
        <v>1413</v>
      </c>
      <c r="AQ439" s="15">
        <v>792</v>
      </c>
      <c r="AR439" s="15">
        <v>621</v>
      </c>
      <c r="AS439" s="15">
        <v>14</v>
      </c>
      <c r="AT439" s="15">
        <v>56</v>
      </c>
      <c r="AU439" s="15">
        <v>19</v>
      </c>
      <c r="AV439" s="15">
        <v>37</v>
      </c>
      <c r="AW439" s="15">
        <v>54</v>
      </c>
      <c r="AX439" s="15">
        <v>17</v>
      </c>
      <c r="AY439" s="15">
        <v>37</v>
      </c>
    </row>
    <row r="440" spans="1:51">
      <c r="A440" s="1">
        <v>4720</v>
      </c>
      <c r="B440" s="1" t="s">
        <v>270</v>
      </c>
      <c r="C440" s="1">
        <v>1</v>
      </c>
      <c r="D440" s="1" t="s">
        <v>208</v>
      </c>
      <c r="E440" s="1" t="s">
        <v>1128</v>
      </c>
      <c r="F440" s="1">
        <v>5</v>
      </c>
      <c r="G440" s="1" t="s">
        <v>272</v>
      </c>
      <c r="H440" s="1">
        <v>0</v>
      </c>
      <c r="I440" s="1" t="s">
        <v>1129</v>
      </c>
      <c r="J440" s="15">
        <v>116</v>
      </c>
      <c r="K440" s="15">
        <v>693</v>
      </c>
      <c r="L440" s="15">
        <v>375</v>
      </c>
      <c r="M440" s="15">
        <v>318</v>
      </c>
      <c r="N440" s="15">
        <v>545</v>
      </c>
      <c r="O440" s="15">
        <v>285</v>
      </c>
      <c r="P440" s="15">
        <v>260</v>
      </c>
      <c r="Q440" s="15">
        <v>1</v>
      </c>
      <c r="R440" s="15">
        <v>2</v>
      </c>
      <c r="S440" s="15">
        <v>1</v>
      </c>
      <c r="T440" s="15">
        <v>1</v>
      </c>
      <c r="U440" s="15">
        <v>1</v>
      </c>
      <c r="V440" s="15">
        <v>0</v>
      </c>
      <c r="W440" s="15">
        <v>1</v>
      </c>
      <c r="X440" s="15">
        <v>115</v>
      </c>
      <c r="Y440" s="15">
        <v>691</v>
      </c>
      <c r="Z440" s="15">
        <v>374</v>
      </c>
      <c r="AA440" s="15">
        <v>317</v>
      </c>
      <c r="AB440" s="15">
        <v>544</v>
      </c>
      <c r="AC440" s="15">
        <v>285</v>
      </c>
      <c r="AD440" s="15">
        <v>259</v>
      </c>
      <c r="AE440" s="15">
        <v>111</v>
      </c>
      <c r="AF440" s="15">
        <v>658</v>
      </c>
      <c r="AG440" s="15">
        <v>350</v>
      </c>
      <c r="AH440" s="15">
        <v>308</v>
      </c>
      <c r="AI440" s="15">
        <v>513</v>
      </c>
      <c r="AJ440" s="15">
        <v>263</v>
      </c>
      <c r="AK440" s="15">
        <v>250</v>
      </c>
      <c r="AL440" s="15">
        <v>4</v>
      </c>
      <c r="AM440" s="15">
        <v>33</v>
      </c>
      <c r="AN440" s="15">
        <v>24</v>
      </c>
      <c r="AO440" s="15">
        <v>9</v>
      </c>
      <c r="AP440" s="15">
        <v>31</v>
      </c>
      <c r="AQ440" s="15">
        <v>22</v>
      </c>
      <c r="AR440" s="15">
        <v>9</v>
      </c>
      <c r="AS440" s="15">
        <v>0</v>
      </c>
      <c r="AT440" s="15">
        <v>0</v>
      </c>
      <c r="AU440" s="15">
        <v>0</v>
      </c>
      <c r="AV440" s="15">
        <v>0</v>
      </c>
      <c r="AW440" s="15">
        <v>0</v>
      </c>
      <c r="AX440" s="15">
        <v>0</v>
      </c>
      <c r="AY440" s="15">
        <v>0</v>
      </c>
    </row>
    <row r="441" spans="1:51">
      <c r="A441" s="1">
        <v>4731</v>
      </c>
      <c r="B441" s="1" t="s">
        <v>270</v>
      </c>
      <c r="C441" s="1">
        <v>1</v>
      </c>
      <c r="D441" s="1" t="s">
        <v>208</v>
      </c>
      <c r="E441" s="1" t="s">
        <v>1130</v>
      </c>
      <c r="F441" s="1">
        <v>5</v>
      </c>
      <c r="G441" s="1" t="s">
        <v>272</v>
      </c>
      <c r="H441" s="1">
        <v>0</v>
      </c>
      <c r="I441" s="1" t="s">
        <v>1131</v>
      </c>
      <c r="J441" s="15">
        <v>852</v>
      </c>
      <c r="K441" s="15">
        <v>4192</v>
      </c>
      <c r="L441" s="15">
        <v>2223</v>
      </c>
      <c r="M441" s="15">
        <v>1969</v>
      </c>
      <c r="N441" s="15">
        <v>3088</v>
      </c>
      <c r="O441" s="15">
        <v>1434</v>
      </c>
      <c r="P441" s="15">
        <v>1654</v>
      </c>
      <c r="Q441" s="15">
        <v>468</v>
      </c>
      <c r="R441" s="15">
        <v>937</v>
      </c>
      <c r="S441" s="15">
        <v>628</v>
      </c>
      <c r="T441" s="15">
        <v>309</v>
      </c>
      <c r="U441" s="15">
        <v>251</v>
      </c>
      <c r="V441" s="15">
        <v>121</v>
      </c>
      <c r="W441" s="15">
        <v>130</v>
      </c>
      <c r="X441" s="15">
        <v>384</v>
      </c>
      <c r="Y441" s="15">
        <v>3255</v>
      </c>
      <c r="Z441" s="15">
        <v>1595</v>
      </c>
      <c r="AA441" s="15">
        <v>1660</v>
      </c>
      <c r="AB441" s="15">
        <v>2837</v>
      </c>
      <c r="AC441" s="15">
        <v>1313</v>
      </c>
      <c r="AD441" s="15">
        <v>1524</v>
      </c>
      <c r="AE441" s="15">
        <v>382</v>
      </c>
      <c r="AF441" s="15">
        <v>3213</v>
      </c>
      <c r="AG441" s="15">
        <v>1575</v>
      </c>
      <c r="AH441" s="15">
        <v>1638</v>
      </c>
      <c r="AI441" s="15">
        <v>2795</v>
      </c>
      <c r="AJ441" s="15">
        <v>1293</v>
      </c>
      <c r="AK441" s="15">
        <v>1502</v>
      </c>
      <c r="AL441" s="15">
        <v>2</v>
      </c>
      <c r="AM441" s="15">
        <v>42</v>
      </c>
      <c r="AN441" s="15">
        <v>20</v>
      </c>
      <c r="AO441" s="15">
        <v>22</v>
      </c>
      <c r="AP441" s="15">
        <v>42</v>
      </c>
      <c r="AQ441" s="15">
        <v>20</v>
      </c>
      <c r="AR441" s="15">
        <v>22</v>
      </c>
      <c r="AS441" s="15">
        <v>0</v>
      </c>
      <c r="AT441" s="15">
        <v>0</v>
      </c>
      <c r="AU441" s="15">
        <v>0</v>
      </c>
      <c r="AV441" s="15">
        <v>0</v>
      </c>
      <c r="AW441" s="15">
        <v>0</v>
      </c>
      <c r="AX441" s="15">
        <v>0</v>
      </c>
      <c r="AY441" s="15">
        <v>0</v>
      </c>
    </row>
    <row r="442" spans="1:51">
      <c r="A442" s="1">
        <v>4742</v>
      </c>
      <c r="B442" s="1" t="s">
        <v>270</v>
      </c>
      <c r="C442" s="1">
        <v>1</v>
      </c>
      <c r="D442" s="1" t="s">
        <v>208</v>
      </c>
      <c r="E442" s="1" t="s">
        <v>1132</v>
      </c>
      <c r="F442" s="1">
        <v>5</v>
      </c>
      <c r="G442" s="1" t="s">
        <v>272</v>
      </c>
      <c r="H442" s="1">
        <v>0</v>
      </c>
      <c r="I442" s="1" t="s">
        <v>1133</v>
      </c>
      <c r="J442" s="15">
        <v>603</v>
      </c>
      <c r="K442" s="15">
        <v>1937</v>
      </c>
      <c r="L442" s="15">
        <v>750</v>
      </c>
      <c r="M442" s="15">
        <v>1170</v>
      </c>
      <c r="N442" s="15">
        <v>1172</v>
      </c>
      <c r="O442" s="15">
        <v>328</v>
      </c>
      <c r="P442" s="15">
        <v>830</v>
      </c>
      <c r="Q442" s="15">
        <v>331</v>
      </c>
      <c r="R442" s="15">
        <v>652</v>
      </c>
      <c r="S442" s="15">
        <v>292</v>
      </c>
      <c r="T442" s="15">
        <v>357</v>
      </c>
      <c r="U442" s="15">
        <v>158</v>
      </c>
      <c r="V442" s="15">
        <v>36</v>
      </c>
      <c r="W442" s="15">
        <v>120</v>
      </c>
      <c r="X442" s="15">
        <v>271</v>
      </c>
      <c r="Y442" s="15">
        <v>1267</v>
      </c>
      <c r="Z442" s="15">
        <v>450</v>
      </c>
      <c r="AA442" s="15">
        <v>803</v>
      </c>
      <c r="AB442" s="15">
        <v>996</v>
      </c>
      <c r="AC442" s="15">
        <v>284</v>
      </c>
      <c r="AD442" s="15">
        <v>700</v>
      </c>
      <c r="AE442" s="15">
        <v>266</v>
      </c>
      <c r="AF442" s="15">
        <v>1229</v>
      </c>
      <c r="AG442" s="15">
        <v>432</v>
      </c>
      <c r="AH442" s="15">
        <v>783</v>
      </c>
      <c r="AI442" s="15">
        <v>976</v>
      </c>
      <c r="AJ442" s="15">
        <v>276</v>
      </c>
      <c r="AK442" s="15">
        <v>688</v>
      </c>
      <c r="AL442" s="15">
        <v>5</v>
      </c>
      <c r="AM442" s="15">
        <v>38</v>
      </c>
      <c r="AN442" s="15">
        <v>18</v>
      </c>
      <c r="AO442" s="15">
        <v>20</v>
      </c>
      <c r="AP442" s="15">
        <v>20</v>
      </c>
      <c r="AQ442" s="15">
        <v>8</v>
      </c>
      <c r="AR442" s="15">
        <v>12</v>
      </c>
      <c r="AS442" s="15">
        <v>1</v>
      </c>
      <c r="AT442" s="15">
        <v>18</v>
      </c>
      <c r="AU442" s="15">
        <v>8</v>
      </c>
      <c r="AV442" s="15">
        <v>10</v>
      </c>
      <c r="AW442" s="15">
        <v>18</v>
      </c>
      <c r="AX442" s="15">
        <v>8</v>
      </c>
      <c r="AY442" s="15">
        <v>10</v>
      </c>
    </row>
    <row r="443" spans="1:51">
      <c r="A443" s="1">
        <v>4753</v>
      </c>
      <c r="B443" s="1" t="s">
        <v>270</v>
      </c>
      <c r="C443" s="1">
        <v>1</v>
      </c>
      <c r="D443" s="1" t="s">
        <v>208</v>
      </c>
      <c r="E443" s="1" t="s">
        <v>1134</v>
      </c>
      <c r="F443" s="1">
        <v>5</v>
      </c>
      <c r="G443" s="1" t="s">
        <v>272</v>
      </c>
      <c r="H443" s="1">
        <v>0</v>
      </c>
      <c r="I443" s="1" t="s">
        <v>1135</v>
      </c>
      <c r="J443" s="15">
        <v>3805</v>
      </c>
      <c r="K443" s="15">
        <v>27300</v>
      </c>
      <c r="L443" s="15">
        <v>5548</v>
      </c>
      <c r="M443" s="15">
        <v>21681</v>
      </c>
      <c r="N443" s="15">
        <v>24125</v>
      </c>
      <c r="O443" s="15">
        <v>4325</v>
      </c>
      <c r="P443" s="15">
        <v>19731</v>
      </c>
      <c r="Q443" s="15">
        <v>850</v>
      </c>
      <c r="R443" s="15">
        <v>2321</v>
      </c>
      <c r="S443" s="15">
        <v>503</v>
      </c>
      <c r="T443" s="15">
        <v>1804</v>
      </c>
      <c r="U443" s="15">
        <v>1193</v>
      </c>
      <c r="V443" s="15">
        <v>119</v>
      </c>
      <c r="W443" s="15">
        <v>1062</v>
      </c>
      <c r="X443" s="15">
        <v>2953</v>
      </c>
      <c r="Y443" s="15">
        <v>24974</v>
      </c>
      <c r="Z443" s="15">
        <v>5042</v>
      </c>
      <c r="AA443" s="15">
        <v>19875</v>
      </c>
      <c r="AB443" s="15">
        <v>22927</v>
      </c>
      <c r="AC443" s="15">
        <v>4203</v>
      </c>
      <c r="AD443" s="15">
        <v>18667</v>
      </c>
      <c r="AE443" s="15">
        <v>2949</v>
      </c>
      <c r="AF443" s="15">
        <v>24930</v>
      </c>
      <c r="AG443" s="15">
        <v>5037</v>
      </c>
      <c r="AH443" s="15">
        <v>19836</v>
      </c>
      <c r="AI443" s="15">
        <v>22884</v>
      </c>
      <c r="AJ443" s="15">
        <v>4198</v>
      </c>
      <c r="AK443" s="15">
        <v>18629</v>
      </c>
      <c r="AL443" s="15">
        <v>4</v>
      </c>
      <c r="AM443" s="15">
        <v>44</v>
      </c>
      <c r="AN443" s="15">
        <v>5</v>
      </c>
      <c r="AO443" s="15">
        <v>39</v>
      </c>
      <c r="AP443" s="15">
        <v>43</v>
      </c>
      <c r="AQ443" s="15">
        <v>5</v>
      </c>
      <c r="AR443" s="15">
        <v>38</v>
      </c>
      <c r="AS443" s="15">
        <v>2</v>
      </c>
      <c r="AT443" s="15">
        <v>5</v>
      </c>
      <c r="AU443" s="15">
        <v>3</v>
      </c>
      <c r="AV443" s="15">
        <v>2</v>
      </c>
      <c r="AW443" s="15">
        <v>5</v>
      </c>
      <c r="AX443" s="15">
        <v>3</v>
      </c>
      <c r="AY443" s="15">
        <v>2</v>
      </c>
    </row>
    <row r="444" spans="1:51">
      <c r="A444" s="1">
        <v>4764</v>
      </c>
      <c r="B444" s="1" t="s">
        <v>270</v>
      </c>
      <c r="C444" s="1">
        <v>1</v>
      </c>
      <c r="D444" s="1" t="s">
        <v>208</v>
      </c>
      <c r="E444" s="1" t="s">
        <v>1136</v>
      </c>
      <c r="F444" s="1">
        <v>5</v>
      </c>
      <c r="G444" s="1" t="s">
        <v>272</v>
      </c>
      <c r="H444" s="1">
        <v>0</v>
      </c>
      <c r="I444" s="1" t="s">
        <v>1137</v>
      </c>
      <c r="J444" s="15">
        <v>364</v>
      </c>
      <c r="K444" s="15">
        <v>1696</v>
      </c>
      <c r="L444" s="15">
        <v>1171</v>
      </c>
      <c r="M444" s="15">
        <v>525</v>
      </c>
      <c r="N444" s="15">
        <v>1323</v>
      </c>
      <c r="O444" s="15">
        <v>923</v>
      </c>
      <c r="P444" s="15">
        <v>400</v>
      </c>
      <c r="Q444" s="15">
        <v>134</v>
      </c>
      <c r="R444" s="15">
        <v>332</v>
      </c>
      <c r="S444" s="15">
        <v>185</v>
      </c>
      <c r="T444" s="15">
        <v>147</v>
      </c>
      <c r="U444" s="15">
        <v>107</v>
      </c>
      <c r="V444" s="15">
        <v>43</v>
      </c>
      <c r="W444" s="15">
        <v>64</v>
      </c>
      <c r="X444" s="15">
        <v>230</v>
      </c>
      <c r="Y444" s="15">
        <v>1364</v>
      </c>
      <c r="Z444" s="15">
        <v>986</v>
      </c>
      <c r="AA444" s="15">
        <v>378</v>
      </c>
      <c r="AB444" s="15">
        <v>1216</v>
      </c>
      <c r="AC444" s="15">
        <v>880</v>
      </c>
      <c r="AD444" s="15">
        <v>336</v>
      </c>
      <c r="AE444" s="15">
        <v>173</v>
      </c>
      <c r="AF444" s="15">
        <v>990</v>
      </c>
      <c r="AG444" s="15">
        <v>710</v>
      </c>
      <c r="AH444" s="15">
        <v>280</v>
      </c>
      <c r="AI444" s="15">
        <v>849</v>
      </c>
      <c r="AJ444" s="15">
        <v>611</v>
      </c>
      <c r="AK444" s="15">
        <v>238</v>
      </c>
      <c r="AL444" s="15">
        <v>57</v>
      </c>
      <c r="AM444" s="15">
        <v>374</v>
      </c>
      <c r="AN444" s="15">
        <v>276</v>
      </c>
      <c r="AO444" s="15">
        <v>98</v>
      </c>
      <c r="AP444" s="15">
        <v>367</v>
      </c>
      <c r="AQ444" s="15">
        <v>269</v>
      </c>
      <c r="AR444" s="15">
        <v>98</v>
      </c>
      <c r="AS444" s="15">
        <v>0</v>
      </c>
      <c r="AT444" s="15">
        <v>0</v>
      </c>
      <c r="AU444" s="15">
        <v>0</v>
      </c>
      <c r="AV444" s="15">
        <v>0</v>
      </c>
      <c r="AW444" s="15">
        <v>0</v>
      </c>
      <c r="AX444" s="15">
        <v>0</v>
      </c>
      <c r="AY444" s="15">
        <v>0</v>
      </c>
    </row>
    <row r="445" spans="1:51">
      <c r="A445" s="1">
        <v>4775</v>
      </c>
      <c r="B445" s="1" t="s">
        <v>270</v>
      </c>
      <c r="C445" s="1">
        <v>1</v>
      </c>
      <c r="D445" s="1" t="s">
        <v>208</v>
      </c>
      <c r="E445" s="1" t="s">
        <v>1138</v>
      </c>
      <c r="F445" s="1">
        <v>5</v>
      </c>
      <c r="G445" s="1" t="s">
        <v>272</v>
      </c>
      <c r="H445" s="1">
        <v>0</v>
      </c>
      <c r="I445" s="1" t="s">
        <v>1139</v>
      </c>
      <c r="J445" s="15">
        <v>1521</v>
      </c>
      <c r="K445" s="15">
        <v>10031</v>
      </c>
      <c r="L445" s="15">
        <v>7769</v>
      </c>
      <c r="M445" s="15">
        <v>2250</v>
      </c>
      <c r="N445" s="15">
        <v>8447</v>
      </c>
      <c r="O445" s="15">
        <v>6648</v>
      </c>
      <c r="P445" s="15">
        <v>1787</v>
      </c>
      <c r="Q445" s="15">
        <v>220</v>
      </c>
      <c r="R445" s="15">
        <v>657</v>
      </c>
      <c r="S445" s="15">
        <v>382</v>
      </c>
      <c r="T445" s="15">
        <v>275</v>
      </c>
      <c r="U445" s="15">
        <v>313</v>
      </c>
      <c r="V445" s="15">
        <v>146</v>
      </c>
      <c r="W445" s="15">
        <v>167</v>
      </c>
      <c r="X445" s="15">
        <v>1301</v>
      </c>
      <c r="Y445" s="15">
        <v>9374</v>
      </c>
      <c r="Z445" s="15">
        <v>7387</v>
      </c>
      <c r="AA445" s="15">
        <v>1975</v>
      </c>
      <c r="AB445" s="15">
        <v>8134</v>
      </c>
      <c r="AC445" s="15">
        <v>6502</v>
      </c>
      <c r="AD445" s="15">
        <v>1620</v>
      </c>
      <c r="AE445" s="15">
        <v>1235</v>
      </c>
      <c r="AF445" s="15">
        <v>8947</v>
      </c>
      <c r="AG445" s="15">
        <v>7038</v>
      </c>
      <c r="AH445" s="15">
        <v>1897</v>
      </c>
      <c r="AI445" s="15">
        <v>7736</v>
      </c>
      <c r="AJ445" s="15">
        <v>6178</v>
      </c>
      <c r="AK445" s="15">
        <v>1546</v>
      </c>
      <c r="AL445" s="15">
        <v>66</v>
      </c>
      <c r="AM445" s="15">
        <v>427</v>
      </c>
      <c r="AN445" s="15">
        <v>349</v>
      </c>
      <c r="AO445" s="15">
        <v>78</v>
      </c>
      <c r="AP445" s="15">
        <v>398</v>
      </c>
      <c r="AQ445" s="15">
        <v>324</v>
      </c>
      <c r="AR445" s="15">
        <v>74</v>
      </c>
      <c r="AS445" s="15">
        <v>0</v>
      </c>
      <c r="AT445" s="15">
        <v>0</v>
      </c>
      <c r="AU445" s="15">
        <v>0</v>
      </c>
      <c r="AV445" s="15">
        <v>0</v>
      </c>
      <c r="AW445" s="15">
        <v>0</v>
      </c>
      <c r="AX445" s="15">
        <v>0</v>
      </c>
      <c r="AY445" s="15">
        <v>0</v>
      </c>
    </row>
    <row r="446" spans="1:51">
      <c r="A446" s="1">
        <v>4786</v>
      </c>
      <c r="B446" s="1" t="s">
        <v>270</v>
      </c>
      <c r="C446" s="1">
        <v>1</v>
      </c>
      <c r="D446" s="1" t="s">
        <v>208</v>
      </c>
      <c r="E446" s="1" t="s">
        <v>1140</v>
      </c>
      <c r="F446" s="1">
        <v>5</v>
      </c>
      <c r="G446" s="1" t="s">
        <v>272</v>
      </c>
      <c r="H446" s="1">
        <v>0</v>
      </c>
      <c r="I446" s="1" t="s">
        <v>1141</v>
      </c>
      <c r="J446" s="15">
        <v>1510</v>
      </c>
      <c r="K446" s="15">
        <v>18560</v>
      </c>
      <c r="L446" s="15">
        <v>9691</v>
      </c>
      <c r="M446" s="15">
        <v>8861</v>
      </c>
      <c r="N446" s="15">
        <v>16488</v>
      </c>
      <c r="O446" s="15">
        <v>8448</v>
      </c>
      <c r="P446" s="15">
        <v>8033</v>
      </c>
      <c r="Q446" s="15">
        <v>676</v>
      </c>
      <c r="R446" s="15">
        <v>5611</v>
      </c>
      <c r="S446" s="15">
        <v>3325</v>
      </c>
      <c r="T446" s="15">
        <v>2278</v>
      </c>
      <c r="U446" s="15">
        <v>4434</v>
      </c>
      <c r="V446" s="15">
        <v>2612</v>
      </c>
      <c r="W446" s="15">
        <v>1815</v>
      </c>
      <c r="X446" s="15">
        <v>830</v>
      </c>
      <c r="Y446" s="15">
        <v>12929</v>
      </c>
      <c r="Z446" s="15">
        <v>6365</v>
      </c>
      <c r="AA446" s="15">
        <v>6564</v>
      </c>
      <c r="AB446" s="15">
        <v>12035</v>
      </c>
      <c r="AC446" s="15">
        <v>5836</v>
      </c>
      <c r="AD446" s="15">
        <v>6199</v>
      </c>
      <c r="AE446" s="15">
        <v>814</v>
      </c>
      <c r="AF446" s="15">
        <v>12684</v>
      </c>
      <c r="AG446" s="15">
        <v>6344</v>
      </c>
      <c r="AH446" s="15">
        <v>6340</v>
      </c>
      <c r="AI446" s="15">
        <v>11800</v>
      </c>
      <c r="AJ446" s="15">
        <v>5818</v>
      </c>
      <c r="AK446" s="15">
        <v>5982</v>
      </c>
      <c r="AL446" s="15">
        <v>16</v>
      </c>
      <c r="AM446" s="15">
        <v>245</v>
      </c>
      <c r="AN446" s="15">
        <v>21</v>
      </c>
      <c r="AO446" s="15">
        <v>224</v>
      </c>
      <c r="AP446" s="15">
        <v>235</v>
      </c>
      <c r="AQ446" s="15">
        <v>18</v>
      </c>
      <c r="AR446" s="15">
        <v>217</v>
      </c>
      <c r="AS446" s="15">
        <v>4</v>
      </c>
      <c r="AT446" s="15">
        <v>20</v>
      </c>
      <c r="AU446" s="15">
        <v>1</v>
      </c>
      <c r="AV446" s="15">
        <v>19</v>
      </c>
      <c r="AW446" s="15">
        <v>19</v>
      </c>
      <c r="AX446" s="15">
        <v>0</v>
      </c>
      <c r="AY446" s="15">
        <v>19</v>
      </c>
    </row>
    <row r="447" spans="1:51">
      <c r="A447" s="1">
        <v>4797</v>
      </c>
      <c r="B447" s="1" t="s">
        <v>270</v>
      </c>
      <c r="C447" s="1">
        <v>1</v>
      </c>
      <c r="D447" s="1" t="s">
        <v>208</v>
      </c>
      <c r="E447" s="1" t="s">
        <v>1142</v>
      </c>
      <c r="F447" s="1">
        <v>5</v>
      </c>
      <c r="G447" s="1" t="s">
        <v>272</v>
      </c>
      <c r="H447" s="1">
        <v>0</v>
      </c>
      <c r="I447" s="1" t="s">
        <v>1143</v>
      </c>
      <c r="J447" s="15">
        <v>924</v>
      </c>
      <c r="K447" s="15">
        <v>5883</v>
      </c>
      <c r="L447" s="15">
        <v>2989</v>
      </c>
      <c r="M447" s="15">
        <v>2888</v>
      </c>
      <c r="N447" s="15">
        <v>4772</v>
      </c>
      <c r="O447" s="15">
        <v>2283</v>
      </c>
      <c r="P447" s="15">
        <v>2484</v>
      </c>
      <c r="Q447" s="15">
        <v>387</v>
      </c>
      <c r="R447" s="15">
        <v>860</v>
      </c>
      <c r="S447" s="15">
        <v>490</v>
      </c>
      <c r="T447" s="15">
        <v>366</v>
      </c>
      <c r="U447" s="15">
        <v>280</v>
      </c>
      <c r="V447" s="15">
        <v>116</v>
      </c>
      <c r="W447" s="15">
        <v>161</v>
      </c>
      <c r="X447" s="15">
        <v>535</v>
      </c>
      <c r="Y447" s="15">
        <v>5019</v>
      </c>
      <c r="Z447" s="15">
        <v>2499</v>
      </c>
      <c r="AA447" s="15">
        <v>2518</v>
      </c>
      <c r="AB447" s="15">
        <v>4488</v>
      </c>
      <c r="AC447" s="15">
        <v>2167</v>
      </c>
      <c r="AD447" s="15">
        <v>2319</v>
      </c>
      <c r="AE447" s="15">
        <v>534</v>
      </c>
      <c r="AF447" s="15">
        <v>5018</v>
      </c>
      <c r="AG447" s="15">
        <v>2498</v>
      </c>
      <c r="AH447" s="15">
        <v>2518</v>
      </c>
      <c r="AI447" s="15">
        <v>4488</v>
      </c>
      <c r="AJ447" s="15">
        <v>2167</v>
      </c>
      <c r="AK447" s="15">
        <v>2319</v>
      </c>
      <c r="AL447" s="15">
        <v>1</v>
      </c>
      <c r="AM447" s="15">
        <v>1</v>
      </c>
      <c r="AN447" s="15">
        <v>1</v>
      </c>
      <c r="AO447" s="15">
        <v>0</v>
      </c>
      <c r="AP447" s="15">
        <v>0</v>
      </c>
      <c r="AQ447" s="15">
        <v>0</v>
      </c>
      <c r="AR447" s="15">
        <v>0</v>
      </c>
      <c r="AS447" s="15">
        <v>2</v>
      </c>
      <c r="AT447" s="15">
        <v>4</v>
      </c>
      <c r="AU447" s="15">
        <v>0</v>
      </c>
      <c r="AV447" s="15">
        <v>4</v>
      </c>
      <c r="AW447" s="15">
        <v>4</v>
      </c>
      <c r="AX447" s="15">
        <v>0</v>
      </c>
      <c r="AY447" s="15">
        <v>4</v>
      </c>
    </row>
    <row r="448" spans="1:51">
      <c r="A448" s="1">
        <v>4808</v>
      </c>
      <c r="B448" s="1" t="s">
        <v>270</v>
      </c>
      <c r="C448" s="1">
        <v>1</v>
      </c>
      <c r="D448" s="1" t="s">
        <v>208</v>
      </c>
      <c r="E448" s="1" t="s">
        <v>1144</v>
      </c>
      <c r="F448" s="1">
        <v>6</v>
      </c>
      <c r="G448" s="1" t="s">
        <v>272</v>
      </c>
      <c r="H448" s="1">
        <v>0</v>
      </c>
      <c r="I448" s="1" t="s">
        <v>1145</v>
      </c>
      <c r="J448" s="15">
        <v>586</v>
      </c>
      <c r="K448" s="15">
        <v>3932</v>
      </c>
      <c r="L448" s="15">
        <v>2087</v>
      </c>
      <c r="M448" s="15">
        <v>1841</v>
      </c>
      <c r="N448" s="15">
        <v>3283</v>
      </c>
      <c r="O448" s="15">
        <v>1668</v>
      </c>
      <c r="P448" s="15">
        <v>1612</v>
      </c>
      <c r="Q448" s="15">
        <v>247</v>
      </c>
      <c r="R448" s="15">
        <v>555</v>
      </c>
      <c r="S448" s="15">
        <v>318</v>
      </c>
      <c r="T448" s="15">
        <v>233</v>
      </c>
      <c r="U448" s="15">
        <v>179</v>
      </c>
      <c r="V448" s="15">
        <v>79</v>
      </c>
      <c r="W448" s="15">
        <v>97</v>
      </c>
      <c r="X448" s="15">
        <v>337</v>
      </c>
      <c r="Y448" s="15">
        <v>3373</v>
      </c>
      <c r="Z448" s="15">
        <v>1769</v>
      </c>
      <c r="AA448" s="15">
        <v>1604</v>
      </c>
      <c r="AB448" s="15">
        <v>3100</v>
      </c>
      <c r="AC448" s="15">
        <v>1589</v>
      </c>
      <c r="AD448" s="15">
        <v>1511</v>
      </c>
      <c r="AE448" s="15">
        <v>336</v>
      </c>
      <c r="AF448" s="15">
        <v>3372</v>
      </c>
      <c r="AG448" s="15">
        <v>1768</v>
      </c>
      <c r="AH448" s="15">
        <v>1604</v>
      </c>
      <c r="AI448" s="15">
        <v>3100</v>
      </c>
      <c r="AJ448" s="15">
        <v>1589</v>
      </c>
      <c r="AK448" s="15">
        <v>1511</v>
      </c>
      <c r="AL448" s="15">
        <v>1</v>
      </c>
      <c r="AM448" s="15">
        <v>1</v>
      </c>
      <c r="AN448" s="15">
        <v>1</v>
      </c>
      <c r="AO448" s="15">
        <v>0</v>
      </c>
      <c r="AP448" s="15">
        <v>0</v>
      </c>
      <c r="AQ448" s="15">
        <v>0</v>
      </c>
      <c r="AR448" s="15">
        <v>0</v>
      </c>
      <c r="AS448" s="15">
        <v>2</v>
      </c>
      <c r="AT448" s="15">
        <v>4</v>
      </c>
      <c r="AU448" s="15">
        <v>0</v>
      </c>
      <c r="AV448" s="15">
        <v>4</v>
      </c>
      <c r="AW448" s="15">
        <v>4</v>
      </c>
      <c r="AX448" s="15">
        <v>0</v>
      </c>
      <c r="AY448" s="15">
        <v>4</v>
      </c>
    </row>
    <row r="449" spans="1:51">
      <c r="A449" s="1">
        <v>4819</v>
      </c>
      <c r="B449" s="1" t="s">
        <v>270</v>
      </c>
      <c r="C449" s="1">
        <v>1</v>
      </c>
      <c r="D449" s="1" t="s">
        <v>208</v>
      </c>
      <c r="E449" s="1" t="s">
        <v>1146</v>
      </c>
      <c r="F449" s="1">
        <v>6</v>
      </c>
      <c r="G449" s="1" t="s">
        <v>272</v>
      </c>
      <c r="H449" s="1">
        <v>0</v>
      </c>
      <c r="I449" s="1" t="s">
        <v>1147</v>
      </c>
      <c r="J449" s="15">
        <v>226</v>
      </c>
      <c r="K449" s="15">
        <v>1357</v>
      </c>
      <c r="L449" s="15">
        <v>603</v>
      </c>
      <c r="M449" s="15">
        <v>752</v>
      </c>
      <c r="N449" s="15">
        <v>1039</v>
      </c>
      <c r="O449" s="15">
        <v>417</v>
      </c>
      <c r="P449" s="15">
        <v>620</v>
      </c>
      <c r="Q449" s="15">
        <v>99</v>
      </c>
      <c r="R449" s="15">
        <v>209</v>
      </c>
      <c r="S449" s="15">
        <v>121</v>
      </c>
      <c r="T449" s="15">
        <v>88</v>
      </c>
      <c r="U449" s="15">
        <v>64</v>
      </c>
      <c r="V449" s="15">
        <v>27</v>
      </c>
      <c r="W449" s="15">
        <v>37</v>
      </c>
      <c r="X449" s="15">
        <v>127</v>
      </c>
      <c r="Y449" s="15">
        <v>1148</v>
      </c>
      <c r="Z449" s="15">
        <v>482</v>
      </c>
      <c r="AA449" s="15">
        <v>664</v>
      </c>
      <c r="AB449" s="15">
        <v>975</v>
      </c>
      <c r="AC449" s="15">
        <v>390</v>
      </c>
      <c r="AD449" s="15">
        <v>583</v>
      </c>
      <c r="AE449" s="15">
        <v>127</v>
      </c>
      <c r="AF449" s="15">
        <v>1148</v>
      </c>
      <c r="AG449" s="15">
        <v>482</v>
      </c>
      <c r="AH449" s="15">
        <v>664</v>
      </c>
      <c r="AI449" s="15">
        <v>975</v>
      </c>
      <c r="AJ449" s="15">
        <v>390</v>
      </c>
      <c r="AK449" s="15">
        <v>583</v>
      </c>
      <c r="AL449" s="15">
        <v>0</v>
      </c>
      <c r="AM449" s="15">
        <v>0</v>
      </c>
      <c r="AN449" s="15">
        <v>0</v>
      </c>
      <c r="AO449" s="15">
        <v>0</v>
      </c>
      <c r="AP449" s="15">
        <v>0</v>
      </c>
      <c r="AQ449" s="15">
        <v>0</v>
      </c>
      <c r="AR449" s="15">
        <v>0</v>
      </c>
      <c r="AS449" s="15">
        <v>0</v>
      </c>
      <c r="AT449" s="15">
        <v>0</v>
      </c>
      <c r="AU449" s="15">
        <v>0</v>
      </c>
      <c r="AV449" s="15">
        <v>0</v>
      </c>
      <c r="AW449" s="15">
        <v>0</v>
      </c>
      <c r="AX449" s="15">
        <v>0</v>
      </c>
      <c r="AY449" s="15">
        <v>0</v>
      </c>
    </row>
    <row r="450" spans="1:51">
      <c r="A450" s="1">
        <v>4830</v>
      </c>
      <c r="B450" s="1" t="s">
        <v>270</v>
      </c>
      <c r="C450" s="1">
        <v>1</v>
      </c>
      <c r="D450" s="1" t="s">
        <v>208</v>
      </c>
      <c r="E450" s="1" t="s">
        <v>1148</v>
      </c>
      <c r="F450" s="1">
        <v>6</v>
      </c>
      <c r="G450" s="1" t="s">
        <v>272</v>
      </c>
      <c r="H450" s="1">
        <v>0</v>
      </c>
      <c r="I450" s="1" t="s">
        <v>1149</v>
      </c>
      <c r="J450" s="15">
        <v>112</v>
      </c>
      <c r="K450" s="15">
        <v>594</v>
      </c>
      <c r="L450" s="15">
        <v>299</v>
      </c>
      <c r="M450" s="15">
        <v>295</v>
      </c>
      <c r="N450" s="15">
        <v>450</v>
      </c>
      <c r="O450" s="15">
        <v>198</v>
      </c>
      <c r="P450" s="15">
        <v>252</v>
      </c>
      <c r="Q450" s="15">
        <v>41</v>
      </c>
      <c r="R450" s="15">
        <v>96</v>
      </c>
      <c r="S450" s="15">
        <v>51</v>
      </c>
      <c r="T450" s="15">
        <v>45</v>
      </c>
      <c r="U450" s="15">
        <v>37</v>
      </c>
      <c r="V450" s="15">
        <v>10</v>
      </c>
      <c r="W450" s="15">
        <v>27</v>
      </c>
      <c r="X450" s="15">
        <v>71</v>
      </c>
      <c r="Y450" s="15">
        <v>498</v>
      </c>
      <c r="Z450" s="15">
        <v>248</v>
      </c>
      <c r="AA450" s="15">
        <v>250</v>
      </c>
      <c r="AB450" s="15">
        <v>413</v>
      </c>
      <c r="AC450" s="15">
        <v>188</v>
      </c>
      <c r="AD450" s="15">
        <v>225</v>
      </c>
      <c r="AE450" s="15">
        <v>71</v>
      </c>
      <c r="AF450" s="15">
        <v>498</v>
      </c>
      <c r="AG450" s="15">
        <v>248</v>
      </c>
      <c r="AH450" s="15">
        <v>250</v>
      </c>
      <c r="AI450" s="15">
        <v>413</v>
      </c>
      <c r="AJ450" s="15">
        <v>188</v>
      </c>
      <c r="AK450" s="15">
        <v>225</v>
      </c>
      <c r="AL450" s="15">
        <v>0</v>
      </c>
      <c r="AM450" s="15">
        <v>0</v>
      </c>
      <c r="AN450" s="15">
        <v>0</v>
      </c>
      <c r="AO450" s="15">
        <v>0</v>
      </c>
      <c r="AP450" s="15">
        <v>0</v>
      </c>
      <c r="AQ450" s="15">
        <v>0</v>
      </c>
      <c r="AR450" s="15">
        <v>0</v>
      </c>
      <c r="AS450" s="15">
        <v>0</v>
      </c>
      <c r="AT450" s="15">
        <v>0</v>
      </c>
      <c r="AU450" s="15">
        <v>0</v>
      </c>
      <c r="AV450" s="15">
        <v>0</v>
      </c>
      <c r="AW450" s="15">
        <v>0</v>
      </c>
      <c r="AX450" s="15">
        <v>0</v>
      </c>
      <c r="AY450" s="15">
        <v>0</v>
      </c>
    </row>
    <row r="451" spans="1:51">
      <c r="A451" s="1">
        <v>4841</v>
      </c>
      <c r="B451" s="1" t="s">
        <v>270</v>
      </c>
      <c r="C451" s="1">
        <v>1</v>
      </c>
      <c r="D451" s="1" t="s">
        <v>208</v>
      </c>
      <c r="E451" s="1" t="s">
        <v>1150</v>
      </c>
      <c r="F451" s="1">
        <v>5</v>
      </c>
      <c r="G451" s="1" t="s">
        <v>272</v>
      </c>
      <c r="H451" s="1">
        <v>0</v>
      </c>
      <c r="I451" s="1" t="s">
        <v>1151</v>
      </c>
      <c r="J451" s="15">
        <v>891</v>
      </c>
      <c r="K451" s="15">
        <v>3319</v>
      </c>
      <c r="L451" s="15">
        <v>1581</v>
      </c>
      <c r="M451" s="15">
        <v>1738</v>
      </c>
      <c r="N451" s="15">
        <v>2608</v>
      </c>
      <c r="O451" s="15">
        <v>1128</v>
      </c>
      <c r="P451" s="15">
        <v>1480</v>
      </c>
      <c r="Q451" s="15">
        <v>261</v>
      </c>
      <c r="R451" s="15">
        <v>501</v>
      </c>
      <c r="S451" s="15">
        <v>309</v>
      </c>
      <c r="T451" s="15">
        <v>192</v>
      </c>
      <c r="U451" s="15">
        <v>121</v>
      </c>
      <c r="V451" s="15">
        <v>43</v>
      </c>
      <c r="W451" s="15">
        <v>78</v>
      </c>
      <c r="X451" s="15">
        <v>630</v>
      </c>
      <c r="Y451" s="15">
        <v>2818</v>
      </c>
      <c r="Z451" s="15">
        <v>1272</v>
      </c>
      <c r="AA451" s="15">
        <v>1546</v>
      </c>
      <c r="AB451" s="15">
        <v>2487</v>
      </c>
      <c r="AC451" s="15">
        <v>1085</v>
      </c>
      <c r="AD451" s="15">
        <v>1402</v>
      </c>
      <c r="AE451" s="15">
        <v>629</v>
      </c>
      <c r="AF451" s="15">
        <v>2815</v>
      </c>
      <c r="AG451" s="15">
        <v>1271</v>
      </c>
      <c r="AH451" s="15">
        <v>1544</v>
      </c>
      <c r="AI451" s="15">
        <v>2485</v>
      </c>
      <c r="AJ451" s="15">
        <v>1085</v>
      </c>
      <c r="AK451" s="15">
        <v>1400</v>
      </c>
      <c r="AL451" s="15">
        <v>1</v>
      </c>
      <c r="AM451" s="15">
        <v>3</v>
      </c>
      <c r="AN451" s="15">
        <v>1</v>
      </c>
      <c r="AO451" s="15">
        <v>2</v>
      </c>
      <c r="AP451" s="15">
        <v>2</v>
      </c>
      <c r="AQ451" s="15">
        <v>0</v>
      </c>
      <c r="AR451" s="15">
        <v>2</v>
      </c>
      <c r="AS451" s="15">
        <v>0</v>
      </c>
      <c r="AT451" s="15">
        <v>0</v>
      </c>
      <c r="AU451" s="15">
        <v>0</v>
      </c>
      <c r="AV451" s="15">
        <v>0</v>
      </c>
      <c r="AW451" s="15">
        <v>0</v>
      </c>
      <c r="AX451" s="15">
        <v>0</v>
      </c>
      <c r="AY451" s="15">
        <v>0</v>
      </c>
    </row>
    <row r="452" spans="1:51">
      <c r="A452" s="1">
        <v>4852</v>
      </c>
      <c r="B452" s="1" t="s">
        <v>270</v>
      </c>
      <c r="C452" s="1">
        <v>1</v>
      </c>
      <c r="D452" s="1" t="s">
        <v>208</v>
      </c>
      <c r="E452" s="1" t="s">
        <v>1152</v>
      </c>
      <c r="F452" s="1">
        <v>5</v>
      </c>
      <c r="G452" s="1" t="s">
        <v>272</v>
      </c>
      <c r="H452" s="1">
        <v>0</v>
      </c>
      <c r="I452" s="1" t="s">
        <v>1153</v>
      </c>
      <c r="J452" s="15">
        <v>4649</v>
      </c>
      <c r="K452" s="15">
        <v>23991</v>
      </c>
      <c r="L452" s="15">
        <v>9361</v>
      </c>
      <c r="M452" s="15">
        <v>14585</v>
      </c>
      <c r="N452" s="15">
        <v>18418</v>
      </c>
      <c r="O452" s="15">
        <v>6381</v>
      </c>
      <c r="P452" s="15">
        <v>11993</v>
      </c>
      <c r="Q452" s="15">
        <v>2697</v>
      </c>
      <c r="R452" s="15">
        <v>5744</v>
      </c>
      <c r="S452" s="15">
        <v>2582</v>
      </c>
      <c r="T452" s="15">
        <v>3157</v>
      </c>
      <c r="U452" s="15">
        <v>1774</v>
      </c>
      <c r="V452" s="15">
        <v>571</v>
      </c>
      <c r="W452" s="15">
        <v>1199</v>
      </c>
      <c r="X452" s="15">
        <v>1947</v>
      </c>
      <c r="Y452" s="15">
        <v>18238</v>
      </c>
      <c r="Z452" s="15">
        <v>6772</v>
      </c>
      <c r="AA452" s="15">
        <v>11426</v>
      </c>
      <c r="AB452" s="15">
        <v>16636</v>
      </c>
      <c r="AC452" s="15">
        <v>5804</v>
      </c>
      <c r="AD452" s="15">
        <v>10792</v>
      </c>
      <c r="AE452" s="15">
        <v>1919</v>
      </c>
      <c r="AF452" s="15">
        <v>17938</v>
      </c>
      <c r="AG452" s="15">
        <v>6621</v>
      </c>
      <c r="AH452" s="15">
        <v>11277</v>
      </c>
      <c r="AI452" s="15">
        <v>16361</v>
      </c>
      <c r="AJ452" s="15">
        <v>5678</v>
      </c>
      <c r="AK452" s="15">
        <v>10643</v>
      </c>
      <c r="AL452" s="15">
        <v>28</v>
      </c>
      <c r="AM452" s="15">
        <v>300</v>
      </c>
      <c r="AN452" s="15">
        <v>151</v>
      </c>
      <c r="AO452" s="15">
        <v>149</v>
      </c>
      <c r="AP452" s="15">
        <v>275</v>
      </c>
      <c r="AQ452" s="15">
        <v>126</v>
      </c>
      <c r="AR452" s="15">
        <v>149</v>
      </c>
      <c r="AS452" s="15">
        <v>5</v>
      </c>
      <c r="AT452" s="15">
        <v>9</v>
      </c>
      <c r="AU452" s="15">
        <v>7</v>
      </c>
      <c r="AV452" s="15">
        <v>2</v>
      </c>
      <c r="AW452" s="15">
        <v>8</v>
      </c>
      <c r="AX452" s="15">
        <v>6</v>
      </c>
      <c r="AY452" s="15">
        <v>2</v>
      </c>
    </row>
    <row r="453" spans="1:51">
      <c r="A453" s="1">
        <v>4863</v>
      </c>
      <c r="B453" s="1" t="s">
        <v>270</v>
      </c>
      <c r="C453" s="1">
        <v>1</v>
      </c>
      <c r="D453" s="1" t="s">
        <v>208</v>
      </c>
      <c r="E453" s="1" t="s">
        <v>1154</v>
      </c>
      <c r="F453" s="1">
        <v>6</v>
      </c>
      <c r="G453" s="1" t="s">
        <v>272</v>
      </c>
      <c r="H453" s="1">
        <v>0</v>
      </c>
      <c r="I453" s="1" t="s">
        <v>1155</v>
      </c>
      <c r="J453" s="15">
        <v>768</v>
      </c>
      <c r="K453" s="15">
        <v>2909</v>
      </c>
      <c r="L453" s="15">
        <v>983</v>
      </c>
      <c r="M453" s="15">
        <v>1926</v>
      </c>
      <c r="N453" s="15">
        <v>1813</v>
      </c>
      <c r="O453" s="15">
        <v>427</v>
      </c>
      <c r="P453" s="15">
        <v>1386</v>
      </c>
      <c r="Q453" s="15">
        <v>512</v>
      </c>
      <c r="R453" s="15">
        <v>1437</v>
      </c>
      <c r="S453" s="15">
        <v>541</v>
      </c>
      <c r="T453" s="15">
        <v>896</v>
      </c>
      <c r="U453" s="15">
        <v>620</v>
      </c>
      <c r="V453" s="15">
        <v>146</v>
      </c>
      <c r="W453" s="15">
        <v>474</v>
      </c>
      <c r="X453" s="15">
        <v>256</v>
      </c>
      <c r="Y453" s="15">
        <v>1472</v>
      </c>
      <c r="Z453" s="15">
        <v>442</v>
      </c>
      <c r="AA453" s="15">
        <v>1030</v>
      </c>
      <c r="AB453" s="15">
        <v>1193</v>
      </c>
      <c r="AC453" s="15">
        <v>281</v>
      </c>
      <c r="AD453" s="15">
        <v>912</v>
      </c>
      <c r="AE453" s="15">
        <v>256</v>
      </c>
      <c r="AF453" s="15">
        <v>1472</v>
      </c>
      <c r="AG453" s="15">
        <v>442</v>
      </c>
      <c r="AH453" s="15">
        <v>1030</v>
      </c>
      <c r="AI453" s="15">
        <v>1193</v>
      </c>
      <c r="AJ453" s="15">
        <v>281</v>
      </c>
      <c r="AK453" s="15">
        <v>912</v>
      </c>
      <c r="AL453" s="15">
        <v>0</v>
      </c>
      <c r="AM453" s="15">
        <v>0</v>
      </c>
      <c r="AN453" s="15">
        <v>0</v>
      </c>
      <c r="AO453" s="15">
        <v>0</v>
      </c>
      <c r="AP453" s="15">
        <v>0</v>
      </c>
      <c r="AQ453" s="15">
        <v>0</v>
      </c>
      <c r="AR453" s="15">
        <v>0</v>
      </c>
      <c r="AS453" s="15">
        <v>0</v>
      </c>
      <c r="AT453" s="15">
        <v>0</v>
      </c>
      <c r="AU453" s="15">
        <v>0</v>
      </c>
      <c r="AV453" s="15">
        <v>0</v>
      </c>
      <c r="AW453" s="15">
        <v>0</v>
      </c>
      <c r="AX453" s="15">
        <v>0</v>
      </c>
      <c r="AY453" s="15">
        <v>0</v>
      </c>
    </row>
    <row r="454" spans="1:51">
      <c r="A454" s="1">
        <v>4874</v>
      </c>
      <c r="B454" s="1" t="s">
        <v>270</v>
      </c>
      <c r="C454" s="1">
        <v>1</v>
      </c>
      <c r="D454" s="1" t="s">
        <v>208</v>
      </c>
      <c r="E454" s="1" t="s">
        <v>1156</v>
      </c>
      <c r="F454" s="1">
        <v>6</v>
      </c>
      <c r="G454" s="1" t="s">
        <v>272</v>
      </c>
      <c r="H454" s="1">
        <v>0</v>
      </c>
      <c r="I454" s="1" t="s">
        <v>1157</v>
      </c>
      <c r="J454" s="15">
        <v>235</v>
      </c>
      <c r="K454" s="15">
        <v>1529</v>
      </c>
      <c r="L454" s="15">
        <v>471</v>
      </c>
      <c r="M454" s="15">
        <v>1052</v>
      </c>
      <c r="N454" s="15">
        <v>1256</v>
      </c>
      <c r="O454" s="15">
        <v>337</v>
      </c>
      <c r="P454" s="15">
        <v>913</v>
      </c>
      <c r="Q454" s="15">
        <v>122</v>
      </c>
      <c r="R454" s="15">
        <v>288</v>
      </c>
      <c r="S454" s="15">
        <v>107</v>
      </c>
      <c r="T454" s="15">
        <v>181</v>
      </c>
      <c r="U454" s="15">
        <v>107</v>
      </c>
      <c r="V454" s="15">
        <v>14</v>
      </c>
      <c r="W454" s="15">
        <v>93</v>
      </c>
      <c r="X454" s="15">
        <v>113</v>
      </c>
      <c r="Y454" s="15">
        <v>1241</v>
      </c>
      <c r="Z454" s="15">
        <v>364</v>
      </c>
      <c r="AA454" s="15">
        <v>871</v>
      </c>
      <c r="AB454" s="15">
        <v>1149</v>
      </c>
      <c r="AC454" s="15">
        <v>323</v>
      </c>
      <c r="AD454" s="15">
        <v>820</v>
      </c>
      <c r="AE454" s="15">
        <v>113</v>
      </c>
      <c r="AF454" s="15">
        <v>1241</v>
      </c>
      <c r="AG454" s="15">
        <v>364</v>
      </c>
      <c r="AH454" s="15">
        <v>871</v>
      </c>
      <c r="AI454" s="15">
        <v>1149</v>
      </c>
      <c r="AJ454" s="15">
        <v>323</v>
      </c>
      <c r="AK454" s="15">
        <v>820</v>
      </c>
      <c r="AL454" s="15">
        <v>0</v>
      </c>
      <c r="AM454" s="15">
        <v>0</v>
      </c>
      <c r="AN454" s="15">
        <v>0</v>
      </c>
      <c r="AO454" s="15">
        <v>0</v>
      </c>
      <c r="AP454" s="15">
        <v>0</v>
      </c>
      <c r="AQ454" s="15">
        <v>0</v>
      </c>
      <c r="AR454" s="15">
        <v>0</v>
      </c>
      <c r="AS454" s="15">
        <v>0</v>
      </c>
      <c r="AT454" s="15">
        <v>0</v>
      </c>
      <c r="AU454" s="15">
        <v>0</v>
      </c>
      <c r="AV454" s="15">
        <v>0</v>
      </c>
      <c r="AW454" s="15">
        <v>0</v>
      </c>
      <c r="AX454" s="15">
        <v>0</v>
      </c>
      <c r="AY454" s="15">
        <v>0</v>
      </c>
    </row>
    <row r="455" spans="1:51">
      <c r="A455" s="1">
        <v>4885</v>
      </c>
      <c r="B455" s="1" t="s">
        <v>270</v>
      </c>
      <c r="C455" s="1">
        <v>1</v>
      </c>
      <c r="D455" s="1" t="s">
        <v>208</v>
      </c>
      <c r="E455" s="1" t="s">
        <v>1158</v>
      </c>
      <c r="F455" s="1">
        <v>6</v>
      </c>
      <c r="G455" s="1" t="s">
        <v>272</v>
      </c>
      <c r="H455" s="1">
        <v>0</v>
      </c>
      <c r="I455" s="1" t="s">
        <v>1159</v>
      </c>
      <c r="J455" s="15">
        <v>479</v>
      </c>
      <c r="K455" s="15">
        <v>2226</v>
      </c>
      <c r="L455" s="15">
        <v>1020</v>
      </c>
      <c r="M455" s="15">
        <v>1184</v>
      </c>
      <c r="N455" s="15">
        <v>1705</v>
      </c>
      <c r="O455" s="15">
        <v>733</v>
      </c>
      <c r="P455" s="15">
        <v>951</v>
      </c>
      <c r="Q455" s="15">
        <v>278</v>
      </c>
      <c r="R455" s="15">
        <v>551</v>
      </c>
      <c r="S455" s="15">
        <v>271</v>
      </c>
      <c r="T455" s="15">
        <v>275</v>
      </c>
      <c r="U455" s="15">
        <v>179</v>
      </c>
      <c r="V455" s="15">
        <v>65</v>
      </c>
      <c r="W455" s="15">
        <v>110</v>
      </c>
      <c r="X455" s="15">
        <v>201</v>
      </c>
      <c r="Y455" s="15">
        <v>1675</v>
      </c>
      <c r="Z455" s="15">
        <v>749</v>
      </c>
      <c r="AA455" s="15">
        <v>909</v>
      </c>
      <c r="AB455" s="15">
        <v>1526</v>
      </c>
      <c r="AC455" s="15">
        <v>668</v>
      </c>
      <c r="AD455" s="15">
        <v>841</v>
      </c>
      <c r="AE455" s="15">
        <v>199</v>
      </c>
      <c r="AF455" s="15">
        <v>1669</v>
      </c>
      <c r="AG455" s="15">
        <v>749</v>
      </c>
      <c r="AH455" s="15">
        <v>903</v>
      </c>
      <c r="AI455" s="15">
        <v>1520</v>
      </c>
      <c r="AJ455" s="15">
        <v>668</v>
      </c>
      <c r="AK455" s="15">
        <v>835</v>
      </c>
      <c r="AL455" s="15">
        <v>2</v>
      </c>
      <c r="AM455" s="15">
        <v>6</v>
      </c>
      <c r="AN455" s="15">
        <v>0</v>
      </c>
      <c r="AO455" s="15">
        <v>6</v>
      </c>
      <c r="AP455" s="15">
        <v>6</v>
      </c>
      <c r="AQ455" s="15">
        <v>0</v>
      </c>
      <c r="AR455" s="15">
        <v>6</v>
      </c>
      <c r="AS455" s="15">
        <v>0</v>
      </c>
      <c r="AT455" s="15">
        <v>0</v>
      </c>
      <c r="AU455" s="15">
        <v>0</v>
      </c>
      <c r="AV455" s="15">
        <v>0</v>
      </c>
      <c r="AW455" s="15">
        <v>0</v>
      </c>
      <c r="AX455" s="15">
        <v>0</v>
      </c>
      <c r="AY455" s="15">
        <v>0</v>
      </c>
    </row>
    <row r="456" spans="1:51">
      <c r="A456" s="1">
        <v>4896</v>
      </c>
      <c r="B456" s="1" t="s">
        <v>270</v>
      </c>
      <c r="C456" s="1">
        <v>1</v>
      </c>
      <c r="D456" s="1" t="s">
        <v>208</v>
      </c>
      <c r="E456" s="1" t="s">
        <v>1160</v>
      </c>
      <c r="F456" s="1">
        <v>6</v>
      </c>
      <c r="G456" s="1" t="s">
        <v>272</v>
      </c>
      <c r="H456" s="1">
        <v>0</v>
      </c>
      <c r="I456" s="1" t="s">
        <v>1161</v>
      </c>
      <c r="J456" s="15">
        <v>3167</v>
      </c>
      <c r="K456" s="15">
        <v>17327</v>
      </c>
      <c r="L456" s="15">
        <v>6887</v>
      </c>
      <c r="M456" s="15">
        <v>10423</v>
      </c>
      <c r="N456" s="15">
        <v>13644</v>
      </c>
      <c r="O456" s="15">
        <v>4884</v>
      </c>
      <c r="P456" s="15">
        <v>8743</v>
      </c>
      <c r="Q456" s="15">
        <v>1785</v>
      </c>
      <c r="R456" s="15">
        <v>3468</v>
      </c>
      <c r="S456" s="15">
        <v>1663</v>
      </c>
      <c r="T456" s="15">
        <v>1805</v>
      </c>
      <c r="U456" s="15">
        <v>868</v>
      </c>
      <c r="V456" s="15">
        <v>346</v>
      </c>
      <c r="W456" s="15">
        <v>522</v>
      </c>
      <c r="X456" s="15">
        <v>1377</v>
      </c>
      <c r="Y456" s="15">
        <v>13850</v>
      </c>
      <c r="Z456" s="15">
        <v>5217</v>
      </c>
      <c r="AA456" s="15">
        <v>8616</v>
      </c>
      <c r="AB456" s="15">
        <v>12768</v>
      </c>
      <c r="AC456" s="15">
        <v>4532</v>
      </c>
      <c r="AD456" s="15">
        <v>8219</v>
      </c>
      <c r="AE456" s="15">
        <v>1351</v>
      </c>
      <c r="AF456" s="15">
        <v>13556</v>
      </c>
      <c r="AG456" s="15">
        <v>5066</v>
      </c>
      <c r="AH456" s="15">
        <v>8473</v>
      </c>
      <c r="AI456" s="15">
        <v>12499</v>
      </c>
      <c r="AJ456" s="15">
        <v>4406</v>
      </c>
      <c r="AK456" s="15">
        <v>8076</v>
      </c>
      <c r="AL456" s="15">
        <v>26</v>
      </c>
      <c r="AM456" s="15">
        <v>294</v>
      </c>
      <c r="AN456" s="15">
        <v>151</v>
      </c>
      <c r="AO456" s="15">
        <v>143</v>
      </c>
      <c r="AP456" s="15">
        <v>269</v>
      </c>
      <c r="AQ456" s="15">
        <v>126</v>
      </c>
      <c r="AR456" s="15">
        <v>143</v>
      </c>
      <c r="AS456" s="15">
        <v>5</v>
      </c>
      <c r="AT456" s="15">
        <v>9</v>
      </c>
      <c r="AU456" s="15">
        <v>7</v>
      </c>
      <c r="AV456" s="15">
        <v>2</v>
      </c>
      <c r="AW456" s="15">
        <v>8</v>
      </c>
      <c r="AX456" s="15">
        <v>6</v>
      </c>
      <c r="AY456" s="15">
        <v>2</v>
      </c>
    </row>
    <row r="457" spans="1:51">
      <c r="A457" s="1">
        <v>4907</v>
      </c>
      <c r="B457" s="1" t="s">
        <v>270</v>
      </c>
      <c r="C457" s="1">
        <v>1</v>
      </c>
      <c r="D457" s="1" t="s">
        <v>208</v>
      </c>
      <c r="E457" s="1" t="s">
        <v>1162</v>
      </c>
      <c r="F457" s="1">
        <v>4</v>
      </c>
      <c r="G457" s="1" t="s">
        <v>272</v>
      </c>
      <c r="H457" s="1">
        <v>0</v>
      </c>
      <c r="I457" s="1" t="s">
        <v>1163</v>
      </c>
      <c r="J457" s="15">
        <v>1363</v>
      </c>
      <c r="K457" s="15">
        <v>11967</v>
      </c>
      <c r="L457" s="15">
        <v>6261</v>
      </c>
      <c r="M457" s="15">
        <v>5543</v>
      </c>
      <c r="N457" s="15">
        <v>10319</v>
      </c>
      <c r="O457" s="15">
        <v>5200</v>
      </c>
      <c r="P457" s="15">
        <v>4960</v>
      </c>
      <c r="Q457" s="15">
        <v>348</v>
      </c>
      <c r="R457" s="15">
        <v>697</v>
      </c>
      <c r="S457" s="15">
        <v>329</v>
      </c>
      <c r="T457" s="15">
        <v>354</v>
      </c>
      <c r="U457" s="15">
        <v>198</v>
      </c>
      <c r="V457" s="15">
        <v>75</v>
      </c>
      <c r="W457" s="15">
        <v>113</v>
      </c>
      <c r="X457" s="15">
        <v>1012</v>
      </c>
      <c r="Y457" s="15">
        <v>11265</v>
      </c>
      <c r="Z457" s="15">
        <v>5930</v>
      </c>
      <c r="AA457" s="15">
        <v>5186</v>
      </c>
      <c r="AB457" s="15">
        <v>10118</v>
      </c>
      <c r="AC457" s="15">
        <v>5125</v>
      </c>
      <c r="AD457" s="15">
        <v>4844</v>
      </c>
      <c r="AE457" s="15">
        <v>974</v>
      </c>
      <c r="AF457" s="15">
        <v>9651</v>
      </c>
      <c r="AG457" s="15">
        <v>4964</v>
      </c>
      <c r="AH457" s="15">
        <v>4538</v>
      </c>
      <c r="AI457" s="15">
        <v>8509</v>
      </c>
      <c r="AJ457" s="15">
        <v>4163</v>
      </c>
      <c r="AK457" s="15">
        <v>4197</v>
      </c>
      <c r="AL457" s="15">
        <v>38</v>
      </c>
      <c r="AM457" s="15">
        <v>1614</v>
      </c>
      <c r="AN457" s="15">
        <v>966</v>
      </c>
      <c r="AO457" s="15">
        <v>648</v>
      </c>
      <c r="AP457" s="15">
        <v>1609</v>
      </c>
      <c r="AQ457" s="15">
        <v>962</v>
      </c>
      <c r="AR457" s="15">
        <v>647</v>
      </c>
      <c r="AS457" s="15">
        <v>3</v>
      </c>
      <c r="AT457" s="15">
        <v>5</v>
      </c>
      <c r="AU457" s="15">
        <v>2</v>
      </c>
      <c r="AV457" s="15">
        <v>3</v>
      </c>
      <c r="AW457" s="15">
        <v>3</v>
      </c>
      <c r="AX457" s="15">
        <v>0</v>
      </c>
      <c r="AY457" s="15">
        <v>3</v>
      </c>
    </row>
    <row r="458" spans="1:51">
      <c r="A458" s="1">
        <v>4918</v>
      </c>
      <c r="B458" s="1" t="s">
        <v>270</v>
      </c>
      <c r="C458" s="1">
        <v>1</v>
      </c>
      <c r="D458" s="1" t="s">
        <v>208</v>
      </c>
      <c r="E458" s="1" t="s">
        <v>1164</v>
      </c>
      <c r="F458" s="1">
        <v>5</v>
      </c>
      <c r="G458" s="1" t="s">
        <v>272</v>
      </c>
      <c r="H458" s="1">
        <v>0</v>
      </c>
      <c r="I458" s="1" t="s">
        <v>1165</v>
      </c>
      <c r="J458" s="15">
        <v>5</v>
      </c>
      <c r="K458" s="15">
        <v>40</v>
      </c>
      <c r="L458" s="15">
        <v>15</v>
      </c>
      <c r="M458" s="15">
        <v>25</v>
      </c>
      <c r="N458" s="15">
        <v>36</v>
      </c>
      <c r="O458" s="15">
        <v>15</v>
      </c>
      <c r="P458" s="15">
        <v>21</v>
      </c>
      <c r="Q458" s="15">
        <v>0</v>
      </c>
      <c r="R458" s="15">
        <v>0</v>
      </c>
      <c r="S458" s="15">
        <v>0</v>
      </c>
      <c r="T458" s="15">
        <v>0</v>
      </c>
      <c r="U458" s="15">
        <v>0</v>
      </c>
      <c r="V458" s="15">
        <v>0</v>
      </c>
      <c r="W458" s="15">
        <v>0</v>
      </c>
      <c r="X458" s="15">
        <v>5</v>
      </c>
      <c r="Y458" s="15">
        <v>40</v>
      </c>
      <c r="Z458" s="15">
        <v>15</v>
      </c>
      <c r="AA458" s="15">
        <v>25</v>
      </c>
      <c r="AB458" s="15">
        <v>36</v>
      </c>
      <c r="AC458" s="15">
        <v>15</v>
      </c>
      <c r="AD458" s="15">
        <v>21</v>
      </c>
      <c r="AE458" s="15">
        <v>5</v>
      </c>
      <c r="AF458" s="15">
        <v>40</v>
      </c>
      <c r="AG458" s="15">
        <v>15</v>
      </c>
      <c r="AH458" s="15">
        <v>25</v>
      </c>
      <c r="AI458" s="15">
        <v>36</v>
      </c>
      <c r="AJ458" s="15">
        <v>15</v>
      </c>
      <c r="AK458" s="15">
        <v>21</v>
      </c>
      <c r="AL458" s="15">
        <v>0</v>
      </c>
      <c r="AM458" s="15">
        <v>0</v>
      </c>
      <c r="AN458" s="15">
        <v>0</v>
      </c>
      <c r="AO458" s="15">
        <v>0</v>
      </c>
      <c r="AP458" s="15">
        <v>0</v>
      </c>
      <c r="AQ458" s="15">
        <v>0</v>
      </c>
      <c r="AR458" s="15">
        <v>0</v>
      </c>
      <c r="AS458" s="15">
        <v>0</v>
      </c>
      <c r="AT458" s="15">
        <v>0</v>
      </c>
      <c r="AU458" s="15">
        <v>0</v>
      </c>
      <c r="AV458" s="15">
        <v>0</v>
      </c>
      <c r="AW458" s="15">
        <v>0</v>
      </c>
      <c r="AX458" s="15">
        <v>0</v>
      </c>
      <c r="AY458" s="15">
        <v>0</v>
      </c>
    </row>
    <row r="459" spans="1:51">
      <c r="A459" s="1">
        <v>4929</v>
      </c>
      <c r="B459" s="1" t="s">
        <v>270</v>
      </c>
      <c r="C459" s="1">
        <v>1</v>
      </c>
      <c r="D459" s="1" t="s">
        <v>208</v>
      </c>
      <c r="E459" s="1" t="s">
        <v>1166</v>
      </c>
      <c r="F459" s="1">
        <v>5</v>
      </c>
      <c r="G459" s="1" t="s">
        <v>272</v>
      </c>
      <c r="H459" s="1">
        <v>0</v>
      </c>
      <c r="I459" s="1" t="s">
        <v>1167</v>
      </c>
      <c r="J459" s="15">
        <v>1000</v>
      </c>
      <c r="K459" s="15">
        <v>9228</v>
      </c>
      <c r="L459" s="15">
        <v>4314</v>
      </c>
      <c r="M459" s="15">
        <v>4854</v>
      </c>
      <c r="N459" s="15">
        <v>7980</v>
      </c>
      <c r="O459" s="15">
        <v>3498</v>
      </c>
      <c r="P459" s="15">
        <v>4426</v>
      </c>
      <c r="Q459" s="15">
        <v>217</v>
      </c>
      <c r="R459" s="15">
        <v>481</v>
      </c>
      <c r="S459" s="15">
        <v>221</v>
      </c>
      <c r="T459" s="15">
        <v>246</v>
      </c>
      <c r="U459" s="15">
        <v>157</v>
      </c>
      <c r="V459" s="15">
        <v>54</v>
      </c>
      <c r="W459" s="15">
        <v>93</v>
      </c>
      <c r="X459" s="15">
        <v>781</v>
      </c>
      <c r="Y459" s="15">
        <v>8743</v>
      </c>
      <c r="Z459" s="15">
        <v>4091</v>
      </c>
      <c r="AA459" s="15">
        <v>4606</v>
      </c>
      <c r="AB459" s="15">
        <v>7821</v>
      </c>
      <c r="AC459" s="15">
        <v>3444</v>
      </c>
      <c r="AD459" s="15">
        <v>4331</v>
      </c>
      <c r="AE459" s="15">
        <v>745</v>
      </c>
      <c r="AF459" s="15">
        <v>7134</v>
      </c>
      <c r="AG459" s="15">
        <v>3128</v>
      </c>
      <c r="AH459" s="15">
        <v>3960</v>
      </c>
      <c r="AI459" s="15">
        <v>6217</v>
      </c>
      <c r="AJ459" s="15">
        <v>2485</v>
      </c>
      <c r="AK459" s="15">
        <v>3686</v>
      </c>
      <c r="AL459" s="15">
        <v>36</v>
      </c>
      <c r="AM459" s="15">
        <v>1609</v>
      </c>
      <c r="AN459" s="15">
        <v>963</v>
      </c>
      <c r="AO459" s="15">
        <v>646</v>
      </c>
      <c r="AP459" s="15">
        <v>1604</v>
      </c>
      <c r="AQ459" s="15">
        <v>959</v>
      </c>
      <c r="AR459" s="15">
        <v>645</v>
      </c>
      <c r="AS459" s="15">
        <v>2</v>
      </c>
      <c r="AT459" s="15">
        <v>4</v>
      </c>
      <c r="AU459" s="15">
        <v>2</v>
      </c>
      <c r="AV459" s="15">
        <v>2</v>
      </c>
      <c r="AW459" s="15">
        <v>2</v>
      </c>
      <c r="AX459" s="15">
        <v>0</v>
      </c>
      <c r="AY459" s="15">
        <v>2</v>
      </c>
    </row>
    <row r="460" spans="1:51">
      <c r="A460" s="1">
        <v>4940</v>
      </c>
      <c r="B460" s="1" t="s">
        <v>270</v>
      </c>
      <c r="C460" s="1">
        <v>1</v>
      </c>
      <c r="D460" s="1" t="s">
        <v>208</v>
      </c>
      <c r="E460" s="1" t="s">
        <v>1168</v>
      </c>
      <c r="F460" s="1">
        <v>5</v>
      </c>
      <c r="G460" s="1" t="s">
        <v>272</v>
      </c>
      <c r="H460" s="1">
        <v>0</v>
      </c>
      <c r="I460" s="1" t="s">
        <v>1169</v>
      </c>
      <c r="J460" s="15">
        <v>188</v>
      </c>
      <c r="K460" s="15">
        <v>1584</v>
      </c>
      <c r="L460" s="15">
        <v>1274</v>
      </c>
      <c r="M460" s="15">
        <v>221</v>
      </c>
      <c r="N460" s="15">
        <v>1361</v>
      </c>
      <c r="O460" s="15">
        <v>1157</v>
      </c>
      <c r="P460" s="15">
        <v>115</v>
      </c>
      <c r="Q460" s="15">
        <v>121</v>
      </c>
      <c r="R460" s="15">
        <v>185</v>
      </c>
      <c r="S460" s="15">
        <v>86</v>
      </c>
      <c r="T460" s="15">
        <v>99</v>
      </c>
      <c r="U460" s="15">
        <v>25</v>
      </c>
      <c r="V460" s="15">
        <v>11</v>
      </c>
      <c r="W460" s="15">
        <v>14</v>
      </c>
      <c r="X460" s="15">
        <v>67</v>
      </c>
      <c r="Y460" s="15">
        <v>1399</v>
      </c>
      <c r="Z460" s="15">
        <v>1188</v>
      </c>
      <c r="AA460" s="15">
        <v>122</v>
      </c>
      <c r="AB460" s="15">
        <v>1336</v>
      </c>
      <c r="AC460" s="15">
        <v>1146</v>
      </c>
      <c r="AD460" s="15">
        <v>101</v>
      </c>
      <c r="AE460" s="15">
        <v>67</v>
      </c>
      <c r="AF460" s="15">
        <v>1399</v>
      </c>
      <c r="AG460" s="15">
        <v>1188</v>
      </c>
      <c r="AH460" s="15">
        <v>122</v>
      </c>
      <c r="AI460" s="15">
        <v>1336</v>
      </c>
      <c r="AJ460" s="15">
        <v>1146</v>
      </c>
      <c r="AK460" s="15">
        <v>101</v>
      </c>
      <c r="AL460" s="15">
        <v>0</v>
      </c>
      <c r="AM460" s="15">
        <v>0</v>
      </c>
      <c r="AN460" s="15">
        <v>0</v>
      </c>
      <c r="AO460" s="15">
        <v>0</v>
      </c>
      <c r="AP460" s="15">
        <v>0</v>
      </c>
      <c r="AQ460" s="15">
        <v>0</v>
      </c>
      <c r="AR460" s="15">
        <v>0</v>
      </c>
      <c r="AS460" s="15">
        <v>0</v>
      </c>
      <c r="AT460" s="15">
        <v>0</v>
      </c>
      <c r="AU460" s="15">
        <v>0</v>
      </c>
      <c r="AV460" s="15">
        <v>0</v>
      </c>
      <c r="AW460" s="15">
        <v>0</v>
      </c>
      <c r="AX460" s="15">
        <v>0</v>
      </c>
      <c r="AY460" s="15">
        <v>0</v>
      </c>
    </row>
    <row r="461" spans="1:51">
      <c r="A461" s="1">
        <v>4951</v>
      </c>
      <c r="B461" s="1" t="s">
        <v>270</v>
      </c>
      <c r="C461" s="1">
        <v>1</v>
      </c>
      <c r="D461" s="1" t="s">
        <v>208</v>
      </c>
      <c r="E461" s="1" t="s">
        <v>1170</v>
      </c>
      <c r="F461" s="1">
        <v>5</v>
      </c>
      <c r="G461" s="1" t="s">
        <v>272</v>
      </c>
      <c r="H461" s="1">
        <v>0</v>
      </c>
      <c r="I461" s="1" t="s">
        <v>1171</v>
      </c>
      <c r="J461" s="15">
        <v>170</v>
      </c>
      <c r="K461" s="15">
        <v>1115</v>
      </c>
      <c r="L461" s="15">
        <v>658</v>
      </c>
      <c r="M461" s="15">
        <v>443</v>
      </c>
      <c r="N461" s="15">
        <v>942</v>
      </c>
      <c r="O461" s="15">
        <v>530</v>
      </c>
      <c r="P461" s="15">
        <v>398</v>
      </c>
      <c r="Q461" s="15">
        <v>10</v>
      </c>
      <c r="R461" s="15">
        <v>31</v>
      </c>
      <c r="S461" s="15">
        <v>22</v>
      </c>
      <c r="T461" s="15">
        <v>9</v>
      </c>
      <c r="U461" s="15">
        <v>16</v>
      </c>
      <c r="V461" s="15">
        <v>10</v>
      </c>
      <c r="W461" s="15">
        <v>6</v>
      </c>
      <c r="X461" s="15">
        <v>159</v>
      </c>
      <c r="Y461" s="15">
        <v>1083</v>
      </c>
      <c r="Z461" s="15">
        <v>636</v>
      </c>
      <c r="AA461" s="15">
        <v>433</v>
      </c>
      <c r="AB461" s="15">
        <v>925</v>
      </c>
      <c r="AC461" s="15">
        <v>520</v>
      </c>
      <c r="AD461" s="15">
        <v>391</v>
      </c>
      <c r="AE461" s="15">
        <v>157</v>
      </c>
      <c r="AF461" s="15">
        <v>1078</v>
      </c>
      <c r="AG461" s="15">
        <v>633</v>
      </c>
      <c r="AH461" s="15">
        <v>431</v>
      </c>
      <c r="AI461" s="15">
        <v>920</v>
      </c>
      <c r="AJ461" s="15">
        <v>517</v>
      </c>
      <c r="AK461" s="15">
        <v>389</v>
      </c>
      <c r="AL461" s="15">
        <v>2</v>
      </c>
      <c r="AM461" s="15">
        <v>5</v>
      </c>
      <c r="AN461" s="15">
        <v>3</v>
      </c>
      <c r="AO461" s="15">
        <v>2</v>
      </c>
      <c r="AP461" s="15">
        <v>5</v>
      </c>
      <c r="AQ461" s="15">
        <v>3</v>
      </c>
      <c r="AR461" s="15">
        <v>2</v>
      </c>
      <c r="AS461" s="15">
        <v>1</v>
      </c>
      <c r="AT461" s="15">
        <v>1</v>
      </c>
      <c r="AU461" s="15">
        <v>0</v>
      </c>
      <c r="AV461" s="15">
        <v>1</v>
      </c>
      <c r="AW461" s="15">
        <v>1</v>
      </c>
      <c r="AX461" s="15">
        <v>0</v>
      </c>
      <c r="AY461" s="15">
        <v>1</v>
      </c>
    </row>
    <row r="462" spans="1:51">
      <c r="A462" s="1">
        <v>4962</v>
      </c>
      <c r="B462" s="1" t="s">
        <v>270</v>
      </c>
      <c r="C462" s="1">
        <v>1</v>
      </c>
      <c r="D462" s="1" t="s">
        <v>208</v>
      </c>
      <c r="E462" s="1" t="s">
        <v>1172</v>
      </c>
      <c r="F462" s="1">
        <v>2</v>
      </c>
      <c r="G462" s="1" t="s">
        <v>272</v>
      </c>
      <c r="H462" s="1">
        <v>0</v>
      </c>
      <c r="I462" s="1" t="s">
        <v>1173</v>
      </c>
      <c r="J462" s="15">
        <v>3074</v>
      </c>
      <c r="K462" s="15">
        <v>46745</v>
      </c>
      <c r="L462" s="15">
        <v>19058</v>
      </c>
      <c r="M462" s="15">
        <v>27616</v>
      </c>
      <c r="N462" s="15">
        <v>44787</v>
      </c>
      <c r="O462" s="15">
        <v>17619</v>
      </c>
      <c r="P462" s="15">
        <v>27097</v>
      </c>
      <c r="Q462" s="15">
        <v>214</v>
      </c>
      <c r="R462" s="15">
        <v>397</v>
      </c>
      <c r="S462" s="15">
        <v>243</v>
      </c>
      <c r="T462" s="15">
        <v>154</v>
      </c>
      <c r="U462" s="15">
        <v>114</v>
      </c>
      <c r="V462" s="15">
        <v>45</v>
      </c>
      <c r="W462" s="15">
        <v>69</v>
      </c>
      <c r="X462" s="15">
        <v>2857</v>
      </c>
      <c r="Y462" s="15">
        <v>46334</v>
      </c>
      <c r="Z462" s="15">
        <v>18807</v>
      </c>
      <c r="AA462" s="15">
        <v>27456</v>
      </c>
      <c r="AB462" s="15">
        <v>44666</v>
      </c>
      <c r="AC462" s="15">
        <v>17573</v>
      </c>
      <c r="AD462" s="15">
        <v>27022</v>
      </c>
      <c r="AE462" s="15">
        <v>2167</v>
      </c>
      <c r="AF462" s="15">
        <v>35038</v>
      </c>
      <c r="AG462" s="15">
        <v>12204</v>
      </c>
      <c r="AH462" s="15">
        <v>22775</v>
      </c>
      <c r="AI462" s="15">
        <v>33700</v>
      </c>
      <c r="AJ462" s="15">
        <v>11281</v>
      </c>
      <c r="AK462" s="15">
        <v>22360</v>
      </c>
      <c r="AL462" s="15">
        <v>690</v>
      </c>
      <c r="AM462" s="15">
        <v>11296</v>
      </c>
      <c r="AN462" s="15">
        <v>6603</v>
      </c>
      <c r="AO462" s="15">
        <v>4681</v>
      </c>
      <c r="AP462" s="15">
        <v>10966</v>
      </c>
      <c r="AQ462" s="15">
        <v>6292</v>
      </c>
      <c r="AR462" s="15">
        <v>4662</v>
      </c>
      <c r="AS462" s="15">
        <v>3</v>
      </c>
      <c r="AT462" s="15">
        <v>14</v>
      </c>
      <c r="AU462" s="15">
        <v>8</v>
      </c>
      <c r="AV462" s="15">
        <v>6</v>
      </c>
      <c r="AW462" s="15">
        <v>7</v>
      </c>
      <c r="AX462" s="15">
        <v>1</v>
      </c>
      <c r="AY462" s="15">
        <v>6</v>
      </c>
    </row>
    <row r="463" spans="1:51">
      <c r="A463" s="1">
        <v>4973</v>
      </c>
      <c r="B463" s="1" t="s">
        <v>270</v>
      </c>
      <c r="C463" s="1">
        <v>1</v>
      </c>
      <c r="D463" s="1" t="s">
        <v>208</v>
      </c>
      <c r="E463" s="1" t="s">
        <v>1174</v>
      </c>
      <c r="F463" s="1">
        <v>4</v>
      </c>
      <c r="G463" s="1" t="s">
        <v>272</v>
      </c>
      <c r="H463" s="1">
        <v>0</v>
      </c>
      <c r="I463" s="1" t="s">
        <v>1175</v>
      </c>
      <c r="J463" s="15">
        <v>567</v>
      </c>
      <c r="K463" s="15">
        <v>13912</v>
      </c>
      <c r="L463" s="15">
        <v>5121</v>
      </c>
      <c r="M463" s="15">
        <v>8791</v>
      </c>
      <c r="N463" s="15">
        <v>13816</v>
      </c>
      <c r="O463" s="15">
        <v>5090</v>
      </c>
      <c r="P463" s="15">
        <v>8726</v>
      </c>
      <c r="Q463" s="15">
        <v>0</v>
      </c>
      <c r="R463" s="15">
        <v>0</v>
      </c>
      <c r="S463" s="15">
        <v>0</v>
      </c>
      <c r="T463" s="15">
        <v>0</v>
      </c>
      <c r="U463" s="15">
        <v>0</v>
      </c>
      <c r="V463" s="15">
        <v>0</v>
      </c>
      <c r="W463" s="15">
        <v>0</v>
      </c>
      <c r="X463" s="15">
        <v>567</v>
      </c>
      <c r="Y463" s="15">
        <v>13912</v>
      </c>
      <c r="Z463" s="15">
        <v>5121</v>
      </c>
      <c r="AA463" s="15">
        <v>8791</v>
      </c>
      <c r="AB463" s="15">
        <v>13816</v>
      </c>
      <c r="AC463" s="15">
        <v>5090</v>
      </c>
      <c r="AD463" s="15">
        <v>8726</v>
      </c>
      <c r="AE463" s="15">
        <v>566</v>
      </c>
      <c r="AF463" s="15">
        <v>13846</v>
      </c>
      <c r="AG463" s="15">
        <v>5090</v>
      </c>
      <c r="AH463" s="15">
        <v>8756</v>
      </c>
      <c r="AI463" s="15">
        <v>13750</v>
      </c>
      <c r="AJ463" s="15">
        <v>5059</v>
      </c>
      <c r="AK463" s="15">
        <v>8691</v>
      </c>
      <c r="AL463" s="15">
        <v>1</v>
      </c>
      <c r="AM463" s="15">
        <v>66</v>
      </c>
      <c r="AN463" s="15">
        <v>31</v>
      </c>
      <c r="AO463" s="15">
        <v>35</v>
      </c>
      <c r="AP463" s="15">
        <v>66</v>
      </c>
      <c r="AQ463" s="15">
        <v>31</v>
      </c>
      <c r="AR463" s="15">
        <v>35</v>
      </c>
      <c r="AS463" s="15">
        <v>0</v>
      </c>
      <c r="AT463" s="15">
        <v>0</v>
      </c>
      <c r="AU463" s="15">
        <v>0</v>
      </c>
      <c r="AV463" s="15">
        <v>0</v>
      </c>
      <c r="AW463" s="15">
        <v>0</v>
      </c>
      <c r="AX463" s="15">
        <v>0</v>
      </c>
      <c r="AY463" s="15">
        <v>0</v>
      </c>
    </row>
    <row r="464" spans="1:51">
      <c r="A464" s="1">
        <v>4984</v>
      </c>
      <c r="B464" s="1" t="s">
        <v>270</v>
      </c>
      <c r="C464" s="1">
        <v>1</v>
      </c>
      <c r="D464" s="1" t="s">
        <v>208</v>
      </c>
      <c r="E464" s="1" t="s">
        <v>1176</v>
      </c>
      <c r="F464" s="1">
        <v>5</v>
      </c>
      <c r="G464" s="1" t="s">
        <v>272</v>
      </c>
      <c r="H464" s="1">
        <v>0</v>
      </c>
      <c r="I464" s="1" t="s">
        <v>1177</v>
      </c>
      <c r="J464" s="15">
        <v>2</v>
      </c>
      <c r="K464" s="15">
        <v>38</v>
      </c>
      <c r="L464" s="15">
        <v>17</v>
      </c>
      <c r="M464" s="15">
        <v>21</v>
      </c>
      <c r="N464" s="15">
        <v>38</v>
      </c>
      <c r="O464" s="15">
        <v>17</v>
      </c>
      <c r="P464" s="15">
        <v>21</v>
      </c>
      <c r="Q464" s="15">
        <v>0</v>
      </c>
      <c r="R464" s="15">
        <v>0</v>
      </c>
      <c r="S464" s="15">
        <v>0</v>
      </c>
      <c r="T464" s="15">
        <v>0</v>
      </c>
      <c r="U464" s="15">
        <v>0</v>
      </c>
      <c r="V464" s="15">
        <v>0</v>
      </c>
      <c r="W464" s="15">
        <v>0</v>
      </c>
      <c r="X464" s="15">
        <v>2</v>
      </c>
      <c r="Y464" s="15">
        <v>38</v>
      </c>
      <c r="Z464" s="15">
        <v>17</v>
      </c>
      <c r="AA464" s="15">
        <v>21</v>
      </c>
      <c r="AB464" s="15">
        <v>38</v>
      </c>
      <c r="AC464" s="15">
        <v>17</v>
      </c>
      <c r="AD464" s="15">
        <v>21</v>
      </c>
      <c r="AE464" s="15">
        <v>2</v>
      </c>
      <c r="AF464" s="15">
        <v>38</v>
      </c>
      <c r="AG464" s="15">
        <v>17</v>
      </c>
      <c r="AH464" s="15">
        <v>21</v>
      </c>
      <c r="AI464" s="15">
        <v>38</v>
      </c>
      <c r="AJ464" s="15">
        <v>17</v>
      </c>
      <c r="AK464" s="15">
        <v>21</v>
      </c>
      <c r="AL464" s="15">
        <v>0</v>
      </c>
      <c r="AM464" s="15">
        <v>0</v>
      </c>
      <c r="AN464" s="15">
        <v>0</v>
      </c>
      <c r="AO464" s="15">
        <v>0</v>
      </c>
      <c r="AP464" s="15">
        <v>0</v>
      </c>
      <c r="AQ464" s="15">
        <v>0</v>
      </c>
      <c r="AR464" s="15">
        <v>0</v>
      </c>
      <c r="AS464" s="15">
        <v>0</v>
      </c>
      <c r="AT464" s="15">
        <v>0</v>
      </c>
      <c r="AU464" s="15">
        <v>0</v>
      </c>
      <c r="AV464" s="15">
        <v>0</v>
      </c>
      <c r="AW464" s="15">
        <v>0</v>
      </c>
      <c r="AX464" s="15">
        <v>0</v>
      </c>
      <c r="AY464" s="15">
        <v>0</v>
      </c>
    </row>
    <row r="465" spans="1:51">
      <c r="A465" s="1">
        <v>4995</v>
      </c>
      <c r="B465" s="1" t="s">
        <v>270</v>
      </c>
      <c r="C465" s="1">
        <v>1</v>
      </c>
      <c r="D465" s="1" t="s">
        <v>208</v>
      </c>
      <c r="E465" s="1" t="s">
        <v>1178</v>
      </c>
      <c r="F465" s="1">
        <v>5</v>
      </c>
      <c r="G465" s="1" t="s">
        <v>272</v>
      </c>
      <c r="H465" s="1">
        <v>0</v>
      </c>
      <c r="I465" s="1" t="s">
        <v>1179</v>
      </c>
      <c r="J465" s="15">
        <v>1</v>
      </c>
      <c r="K465" s="15">
        <v>66</v>
      </c>
      <c r="L465" s="15">
        <v>31</v>
      </c>
      <c r="M465" s="15">
        <v>35</v>
      </c>
      <c r="N465" s="15">
        <v>66</v>
      </c>
      <c r="O465" s="15">
        <v>31</v>
      </c>
      <c r="P465" s="15">
        <v>35</v>
      </c>
      <c r="Q465" s="15">
        <v>0</v>
      </c>
      <c r="R465" s="15">
        <v>0</v>
      </c>
      <c r="S465" s="15">
        <v>0</v>
      </c>
      <c r="T465" s="15">
        <v>0</v>
      </c>
      <c r="U465" s="15">
        <v>0</v>
      </c>
      <c r="V465" s="15">
        <v>0</v>
      </c>
      <c r="W465" s="15">
        <v>0</v>
      </c>
      <c r="X465" s="15">
        <v>1</v>
      </c>
      <c r="Y465" s="15">
        <v>66</v>
      </c>
      <c r="Z465" s="15">
        <v>31</v>
      </c>
      <c r="AA465" s="15">
        <v>35</v>
      </c>
      <c r="AB465" s="15">
        <v>66</v>
      </c>
      <c r="AC465" s="15">
        <v>31</v>
      </c>
      <c r="AD465" s="15">
        <v>35</v>
      </c>
      <c r="AE465" s="15">
        <v>0</v>
      </c>
      <c r="AF465" s="15">
        <v>0</v>
      </c>
      <c r="AG465" s="15">
        <v>0</v>
      </c>
      <c r="AH465" s="15">
        <v>0</v>
      </c>
      <c r="AI465" s="15">
        <v>0</v>
      </c>
      <c r="AJ465" s="15">
        <v>0</v>
      </c>
      <c r="AK465" s="15">
        <v>0</v>
      </c>
      <c r="AL465" s="15">
        <v>1</v>
      </c>
      <c r="AM465" s="15">
        <v>66</v>
      </c>
      <c r="AN465" s="15">
        <v>31</v>
      </c>
      <c r="AO465" s="15">
        <v>35</v>
      </c>
      <c r="AP465" s="15">
        <v>66</v>
      </c>
      <c r="AQ465" s="15">
        <v>31</v>
      </c>
      <c r="AR465" s="15">
        <v>35</v>
      </c>
      <c r="AS465" s="15">
        <v>0</v>
      </c>
      <c r="AT465" s="15">
        <v>0</v>
      </c>
      <c r="AU465" s="15">
        <v>0</v>
      </c>
      <c r="AV465" s="15">
        <v>0</v>
      </c>
      <c r="AW465" s="15">
        <v>0</v>
      </c>
      <c r="AX465" s="15">
        <v>0</v>
      </c>
      <c r="AY465" s="15">
        <v>0</v>
      </c>
    </row>
    <row r="466" spans="1:51">
      <c r="A466" s="1">
        <v>5006</v>
      </c>
      <c r="B466" s="1" t="s">
        <v>270</v>
      </c>
      <c r="C466" s="1">
        <v>1</v>
      </c>
      <c r="D466" s="1" t="s">
        <v>208</v>
      </c>
      <c r="E466" s="1" t="s">
        <v>1180</v>
      </c>
      <c r="F466" s="1">
        <v>5</v>
      </c>
      <c r="G466" s="1" t="s">
        <v>272</v>
      </c>
      <c r="H466" s="1">
        <v>0</v>
      </c>
      <c r="I466" s="1" t="s">
        <v>1181</v>
      </c>
      <c r="J466" s="15">
        <v>564</v>
      </c>
      <c r="K466" s="15">
        <v>13808</v>
      </c>
      <c r="L466" s="15">
        <v>5073</v>
      </c>
      <c r="M466" s="15">
        <v>8735</v>
      </c>
      <c r="N466" s="15">
        <v>13712</v>
      </c>
      <c r="O466" s="15">
        <v>5042</v>
      </c>
      <c r="P466" s="15">
        <v>8670</v>
      </c>
      <c r="Q466" s="15">
        <v>0</v>
      </c>
      <c r="R466" s="15">
        <v>0</v>
      </c>
      <c r="S466" s="15">
        <v>0</v>
      </c>
      <c r="T466" s="15">
        <v>0</v>
      </c>
      <c r="U466" s="15">
        <v>0</v>
      </c>
      <c r="V466" s="15">
        <v>0</v>
      </c>
      <c r="W466" s="15">
        <v>0</v>
      </c>
      <c r="X466" s="15">
        <v>564</v>
      </c>
      <c r="Y466" s="15">
        <v>13808</v>
      </c>
      <c r="Z466" s="15">
        <v>5073</v>
      </c>
      <c r="AA466" s="15">
        <v>8735</v>
      </c>
      <c r="AB466" s="15">
        <v>13712</v>
      </c>
      <c r="AC466" s="15">
        <v>5042</v>
      </c>
      <c r="AD466" s="15">
        <v>8670</v>
      </c>
      <c r="AE466" s="15">
        <v>564</v>
      </c>
      <c r="AF466" s="15">
        <v>13808</v>
      </c>
      <c r="AG466" s="15">
        <v>5073</v>
      </c>
      <c r="AH466" s="15">
        <v>8735</v>
      </c>
      <c r="AI466" s="15">
        <v>13712</v>
      </c>
      <c r="AJ466" s="15">
        <v>5042</v>
      </c>
      <c r="AK466" s="15">
        <v>8670</v>
      </c>
      <c r="AL466" s="15">
        <v>0</v>
      </c>
      <c r="AM466" s="15">
        <v>0</v>
      </c>
      <c r="AN466" s="15">
        <v>0</v>
      </c>
      <c r="AO466" s="15">
        <v>0</v>
      </c>
      <c r="AP466" s="15">
        <v>0</v>
      </c>
      <c r="AQ466" s="15">
        <v>0</v>
      </c>
      <c r="AR466" s="15">
        <v>0</v>
      </c>
      <c r="AS466" s="15">
        <v>0</v>
      </c>
      <c r="AT466" s="15">
        <v>0</v>
      </c>
      <c r="AU466" s="15">
        <v>0</v>
      </c>
      <c r="AV466" s="15">
        <v>0</v>
      </c>
      <c r="AW466" s="15">
        <v>0</v>
      </c>
      <c r="AX466" s="15">
        <v>0</v>
      </c>
      <c r="AY466" s="15">
        <v>0</v>
      </c>
    </row>
    <row r="467" spans="1:51">
      <c r="A467" s="1">
        <v>5017</v>
      </c>
      <c r="B467" s="1" t="s">
        <v>270</v>
      </c>
      <c r="C467" s="1">
        <v>1</v>
      </c>
      <c r="D467" s="1" t="s">
        <v>208</v>
      </c>
      <c r="E467" s="1" t="s">
        <v>1182</v>
      </c>
      <c r="F467" s="1">
        <v>4</v>
      </c>
      <c r="G467" s="1" t="s">
        <v>272</v>
      </c>
      <c r="H467" s="1">
        <v>0</v>
      </c>
      <c r="I467" s="1" t="s">
        <v>1183</v>
      </c>
      <c r="J467" s="15">
        <v>612</v>
      </c>
      <c r="K467" s="15">
        <v>9871</v>
      </c>
      <c r="L467" s="15">
        <v>5759</v>
      </c>
      <c r="M467" s="15">
        <v>4112</v>
      </c>
      <c r="N467" s="15">
        <v>9667</v>
      </c>
      <c r="O467" s="15">
        <v>5562</v>
      </c>
      <c r="P467" s="15">
        <v>4105</v>
      </c>
      <c r="Q467" s="15">
        <v>0</v>
      </c>
      <c r="R467" s="15">
        <v>0</v>
      </c>
      <c r="S467" s="15">
        <v>0</v>
      </c>
      <c r="T467" s="15">
        <v>0</v>
      </c>
      <c r="U467" s="15">
        <v>0</v>
      </c>
      <c r="V467" s="15">
        <v>0</v>
      </c>
      <c r="W467" s="15">
        <v>0</v>
      </c>
      <c r="X467" s="15">
        <v>612</v>
      </c>
      <c r="Y467" s="15">
        <v>9871</v>
      </c>
      <c r="Z467" s="15">
        <v>5759</v>
      </c>
      <c r="AA467" s="15">
        <v>4112</v>
      </c>
      <c r="AB467" s="15">
        <v>9667</v>
      </c>
      <c r="AC467" s="15">
        <v>5562</v>
      </c>
      <c r="AD467" s="15">
        <v>4105</v>
      </c>
      <c r="AE467" s="15">
        <v>3</v>
      </c>
      <c r="AF467" s="15">
        <v>151</v>
      </c>
      <c r="AG467" s="15">
        <v>93</v>
      </c>
      <c r="AH467" s="15">
        <v>58</v>
      </c>
      <c r="AI467" s="15">
        <v>151</v>
      </c>
      <c r="AJ467" s="15">
        <v>93</v>
      </c>
      <c r="AK467" s="15">
        <v>58</v>
      </c>
      <c r="AL467" s="15">
        <v>609</v>
      </c>
      <c r="AM467" s="15">
        <v>9720</v>
      </c>
      <c r="AN467" s="15">
        <v>5666</v>
      </c>
      <c r="AO467" s="15">
        <v>4054</v>
      </c>
      <c r="AP467" s="15">
        <v>9516</v>
      </c>
      <c r="AQ467" s="15">
        <v>5469</v>
      </c>
      <c r="AR467" s="15">
        <v>4047</v>
      </c>
      <c r="AS467" s="15">
        <v>0</v>
      </c>
      <c r="AT467" s="15">
        <v>0</v>
      </c>
      <c r="AU467" s="15">
        <v>0</v>
      </c>
      <c r="AV467" s="15">
        <v>0</v>
      </c>
      <c r="AW467" s="15">
        <v>0</v>
      </c>
      <c r="AX467" s="15">
        <v>0</v>
      </c>
      <c r="AY467" s="15">
        <v>0</v>
      </c>
    </row>
    <row r="468" spans="1:51">
      <c r="A468" s="1">
        <v>5028</v>
      </c>
      <c r="B468" s="1" t="s">
        <v>270</v>
      </c>
      <c r="C468" s="1">
        <v>1</v>
      </c>
      <c r="D468" s="1" t="s">
        <v>208</v>
      </c>
      <c r="E468" s="1" t="s">
        <v>1184</v>
      </c>
      <c r="F468" s="1">
        <v>5</v>
      </c>
      <c r="G468" s="1" t="s">
        <v>272</v>
      </c>
      <c r="H468" s="1">
        <v>0</v>
      </c>
      <c r="I468" s="1" t="s">
        <v>1185</v>
      </c>
      <c r="J468" s="15">
        <v>0</v>
      </c>
      <c r="K468" s="15">
        <v>0</v>
      </c>
      <c r="L468" s="15">
        <v>0</v>
      </c>
      <c r="M468" s="15">
        <v>0</v>
      </c>
      <c r="N468" s="15">
        <v>0</v>
      </c>
      <c r="O468" s="15">
        <v>0</v>
      </c>
      <c r="P468" s="15">
        <v>0</v>
      </c>
      <c r="Q468" s="15">
        <v>0</v>
      </c>
      <c r="R468" s="15">
        <v>0</v>
      </c>
      <c r="S468" s="15">
        <v>0</v>
      </c>
      <c r="T468" s="15">
        <v>0</v>
      </c>
      <c r="U468" s="15">
        <v>0</v>
      </c>
      <c r="V468" s="15">
        <v>0</v>
      </c>
      <c r="W468" s="15">
        <v>0</v>
      </c>
      <c r="X468" s="15">
        <v>0</v>
      </c>
      <c r="Y468" s="15">
        <v>0</v>
      </c>
      <c r="Z468" s="15">
        <v>0</v>
      </c>
      <c r="AA468" s="15">
        <v>0</v>
      </c>
      <c r="AB468" s="15">
        <v>0</v>
      </c>
      <c r="AC468" s="15">
        <v>0</v>
      </c>
      <c r="AD468" s="15">
        <v>0</v>
      </c>
      <c r="AE468" s="15">
        <v>0</v>
      </c>
      <c r="AF468" s="15">
        <v>0</v>
      </c>
      <c r="AG468" s="15">
        <v>0</v>
      </c>
      <c r="AH468" s="15">
        <v>0</v>
      </c>
      <c r="AI468" s="15">
        <v>0</v>
      </c>
      <c r="AJ468" s="15">
        <v>0</v>
      </c>
      <c r="AK468" s="15">
        <v>0</v>
      </c>
      <c r="AL468" s="15">
        <v>0</v>
      </c>
      <c r="AM468" s="15">
        <v>0</v>
      </c>
      <c r="AN468" s="15">
        <v>0</v>
      </c>
      <c r="AO468" s="15">
        <v>0</v>
      </c>
      <c r="AP468" s="15">
        <v>0</v>
      </c>
      <c r="AQ468" s="15">
        <v>0</v>
      </c>
      <c r="AR468" s="15">
        <v>0</v>
      </c>
      <c r="AS468" s="15">
        <v>0</v>
      </c>
      <c r="AT468" s="15">
        <v>0</v>
      </c>
      <c r="AU468" s="15">
        <v>0</v>
      </c>
      <c r="AV468" s="15">
        <v>0</v>
      </c>
      <c r="AW468" s="15">
        <v>0</v>
      </c>
      <c r="AX468" s="15">
        <v>0</v>
      </c>
      <c r="AY468" s="15">
        <v>0</v>
      </c>
    </row>
    <row r="469" spans="1:51">
      <c r="A469" s="1">
        <v>5039</v>
      </c>
      <c r="B469" s="1" t="s">
        <v>270</v>
      </c>
      <c r="C469" s="1">
        <v>1</v>
      </c>
      <c r="D469" s="1" t="s">
        <v>208</v>
      </c>
      <c r="E469" s="1" t="s">
        <v>1186</v>
      </c>
      <c r="F469" s="1">
        <v>5</v>
      </c>
      <c r="G469" s="1" t="s">
        <v>272</v>
      </c>
      <c r="H469" s="1">
        <v>0</v>
      </c>
      <c r="I469" s="1" t="s">
        <v>1187</v>
      </c>
      <c r="J469" s="15">
        <v>558</v>
      </c>
      <c r="K469" s="15">
        <v>9036</v>
      </c>
      <c r="L469" s="15">
        <v>5272</v>
      </c>
      <c r="M469" s="15">
        <v>3764</v>
      </c>
      <c r="N469" s="15">
        <v>8852</v>
      </c>
      <c r="O469" s="15">
        <v>5094</v>
      </c>
      <c r="P469" s="15">
        <v>3758</v>
      </c>
      <c r="Q469" s="15">
        <v>0</v>
      </c>
      <c r="R469" s="15">
        <v>0</v>
      </c>
      <c r="S469" s="15">
        <v>0</v>
      </c>
      <c r="T469" s="15">
        <v>0</v>
      </c>
      <c r="U469" s="15">
        <v>0</v>
      </c>
      <c r="V469" s="15">
        <v>0</v>
      </c>
      <c r="W469" s="15">
        <v>0</v>
      </c>
      <c r="X469" s="15">
        <v>558</v>
      </c>
      <c r="Y469" s="15">
        <v>9036</v>
      </c>
      <c r="Z469" s="15">
        <v>5272</v>
      </c>
      <c r="AA469" s="15">
        <v>3764</v>
      </c>
      <c r="AB469" s="15">
        <v>8852</v>
      </c>
      <c r="AC469" s="15">
        <v>5094</v>
      </c>
      <c r="AD469" s="15">
        <v>3758</v>
      </c>
      <c r="AE469" s="15">
        <v>3</v>
      </c>
      <c r="AF469" s="15">
        <v>151</v>
      </c>
      <c r="AG469" s="15">
        <v>93</v>
      </c>
      <c r="AH469" s="15">
        <v>58</v>
      </c>
      <c r="AI469" s="15">
        <v>151</v>
      </c>
      <c r="AJ469" s="15">
        <v>93</v>
      </c>
      <c r="AK469" s="15">
        <v>58</v>
      </c>
      <c r="AL469" s="15">
        <v>555</v>
      </c>
      <c r="AM469" s="15">
        <v>8885</v>
      </c>
      <c r="AN469" s="15">
        <v>5179</v>
      </c>
      <c r="AO469" s="15">
        <v>3706</v>
      </c>
      <c r="AP469" s="15">
        <v>8701</v>
      </c>
      <c r="AQ469" s="15">
        <v>5001</v>
      </c>
      <c r="AR469" s="15">
        <v>3700</v>
      </c>
      <c r="AS469" s="15">
        <v>0</v>
      </c>
      <c r="AT469" s="15">
        <v>0</v>
      </c>
      <c r="AU469" s="15">
        <v>0</v>
      </c>
      <c r="AV469" s="15">
        <v>0</v>
      </c>
      <c r="AW469" s="15">
        <v>0</v>
      </c>
      <c r="AX469" s="15">
        <v>0</v>
      </c>
      <c r="AY469" s="15">
        <v>0</v>
      </c>
    </row>
    <row r="470" spans="1:51">
      <c r="A470" s="1">
        <v>5050</v>
      </c>
      <c r="B470" s="1" t="s">
        <v>270</v>
      </c>
      <c r="C470" s="1">
        <v>1</v>
      </c>
      <c r="D470" s="1" t="s">
        <v>208</v>
      </c>
      <c r="E470" s="1" t="s">
        <v>1188</v>
      </c>
      <c r="F470" s="1">
        <v>5</v>
      </c>
      <c r="G470" s="1" t="s">
        <v>272</v>
      </c>
      <c r="H470" s="1">
        <v>0</v>
      </c>
      <c r="I470" s="1" t="s">
        <v>1189</v>
      </c>
      <c r="J470" s="15">
        <v>54</v>
      </c>
      <c r="K470" s="15">
        <v>835</v>
      </c>
      <c r="L470" s="15">
        <v>487</v>
      </c>
      <c r="M470" s="15">
        <v>348</v>
      </c>
      <c r="N470" s="15">
        <v>815</v>
      </c>
      <c r="O470" s="15">
        <v>468</v>
      </c>
      <c r="P470" s="15">
        <v>347</v>
      </c>
      <c r="Q470" s="15">
        <v>0</v>
      </c>
      <c r="R470" s="15">
        <v>0</v>
      </c>
      <c r="S470" s="15">
        <v>0</v>
      </c>
      <c r="T470" s="15">
        <v>0</v>
      </c>
      <c r="U470" s="15">
        <v>0</v>
      </c>
      <c r="V470" s="15">
        <v>0</v>
      </c>
      <c r="W470" s="15">
        <v>0</v>
      </c>
      <c r="X470" s="15">
        <v>54</v>
      </c>
      <c r="Y470" s="15">
        <v>835</v>
      </c>
      <c r="Z470" s="15">
        <v>487</v>
      </c>
      <c r="AA470" s="15">
        <v>348</v>
      </c>
      <c r="AB470" s="15">
        <v>815</v>
      </c>
      <c r="AC470" s="15">
        <v>468</v>
      </c>
      <c r="AD470" s="15">
        <v>347</v>
      </c>
      <c r="AE470" s="15">
        <v>0</v>
      </c>
      <c r="AF470" s="15">
        <v>0</v>
      </c>
      <c r="AG470" s="15">
        <v>0</v>
      </c>
      <c r="AH470" s="15">
        <v>0</v>
      </c>
      <c r="AI470" s="15">
        <v>0</v>
      </c>
      <c r="AJ470" s="15">
        <v>0</v>
      </c>
      <c r="AK470" s="15">
        <v>0</v>
      </c>
      <c r="AL470" s="15">
        <v>54</v>
      </c>
      <c r="AM470" s="15">
        <v>835</v>
      </c>
      <c r="AN470" s="15">
        <v>487</v>
      </c>
      <c r="AO470" s="15">
        <v>348</v>
      </c>
      <c r="AP470" s="15">
        <v>815</v>
      </c>
      <c r="AQ470" s="15">
        <v>468</v>
      </c>
      <c r="AR470" s="15">
        <v>347</v>
      </c>
      <c r="AS470" s="15">
        <v>0</v>
      </c>
      <c r="AT470" s="15">
        <v>0</v>
      </c>
      <c r="AU470" s="15">
        <v>0</v>
      </c>
      <c r="AV470" s="15">
        <v>0</v>
      </c>
      <c r="AW470" s="15">
        <v>0</v>
      </c>
      <c r="AX470" s="15">
        <v>0</v>
      </c>
      <c r="AY470" s="15">
        <v>0</v>
      </c>
    </row>
    <row r="471" spans="1:51">
      <c r="A471" s="1">
        <v>5061</v>
      </c>
      <c r="B471" s="1" t="s">
        <v>270</v>
      </c>
      <c r="C471" s="1">
        <v>1</v>
      </c>
      <c r="D471" s="1" t="s">
        <v>208</v>
      </c>
      <c r="E471" s="1" t="s">
        <v>1190</v>
      </c>
      <c r="F471" s="1">
        <v>4</v>
      </c>
      <c r="G471" s="1" t="s">
        <v>272</v>
      </c>
      <c r="H471" s="1">
        <v>0</v>
      </c>
      <c r="I471" s="1" t="s">
        <v>1191</v>
      </c>
      <c r="J471" s="15">
        <v>167</v>
      </c>
      <c r="K471" s="15">
        <v>1130</v>
      </c>
      <c r="L471" s="15">
        <v>618</v>
      </c>
      <c r="M471" s="15">
        <v>512</v>
      </c>
      <c r="N471" s="15">
        <v>932</v>
      </c>
      <c r="O471" s="15">
        <v>483</v>
      </c>
      <c r="P471" s="15">
        <v>449</v>
      </c>
      <c r="Q471" s="15">
        <v>41</v>
      </c>
      <c r="R471" s="15">
        <v>86</v>
      </c>
      <c r="S471" s="15">
        <v>54</v>
      </c>
      <c r="T471" s="15">
        <v>32</v>
      </c>
      <c r="U471" s="15">
        <v>31</v>
      </c>
      <c r="V471" s="15">
        <v>15</v>
      </c>
      <c r="W471" s="15">
        <v>16</v>
      </c>
      <c r="X471" s="15">
        <v>124</v>
      </c>
      <c r="Y471" s="15">
        <v>1032</v>
      </c>
      <c r="Z471" s="15">
        <v>556</v>
      </c>
      <c r="AA471" s="15">
        <v>476</v>
      </c>
      <c r="AB471" s="15">
        <v>896</v>
      </c>
      <c r="AC471" s="15">
        <v>467</v>
      </c>
      <c r="AD471" s="15">
        <v>429</v>
      </c>
      <c r="AE471" s="15">
        <v>119</v>
      </c>
      <c r="AF471" s="15">
        <v>999</v>
      </c>
      <c r="AG471" s="15">
        <v>540</v>
      </c>
      <c r="AH471" s="15">
        <v>459</v>
      </c>
      <c r="AI471" s="15">
        <v>874</v>
      </c>
      <c r="AJ471" s="15">
        <v>461</v>
      </c>
      <c r="AK471" s="15">
        <v>413</v>
      </c>
      <c r="AL471" s="15">
        <v>5</v>
      </c>
      <c r="AM471" s="15">
        <v>33</v>
      </c>
      <c r="AN471" s="15">
        <v>16</v>
      </c>
      <c r="AO471" s="15">
        <v>17</v>
      </c>
      <c r="AP471" s="15">
        <v>22</v>
      </c>
      <c r="AQ471" s="15">
        <v>6</v>
      </c>
      <c r="AR471" s="15">
        <v>16</v>
      </c>
      <c r="AS471" s="15">
        <v>2</v>
      </c>
      <c r="AT471" s="15">
        <v>12</v>
      </c>
      <c r="AU471" s="15">
        <v>8</v>
      </c>
      <c r="AV471" s="15">
        <v>4</v>
      </c>
      <c r="AW471" s="15">
        <v>5</v>
      </c>
      <c r="AX471" s="15">
        <v>1</v>
      </c>
      <c r="AY471" s="15">
        <v>4</v>
      </c>
    </row>
    <row r="472" spans="1:51">
      <c r="A472" s="1">
        <v>5072</v>
      </c>
      <c r="B472" s="1" t="s">
        <v>270</v>
      </c>
      <c r="C472" s="1">
        <v>1</v>
      </c>
      <c r="D472" s="1" t="s">
        <v>208</v>
      </c>
      <c r="E472" s="1" t="s">
        <v>1192</v>
      </c>
      <c r="F472" s="1">
        <v>5</v>
      </c>
      <c r="G472" s="1" t="s">
        <v>272</v>
      </c>
      <c r="H472" s="1">
        <v>0</v>
      </c>
      <c r="I472" s="1" t="s">
        <v>1193</v>
      </c>
      <c r="J472" s="15">
        <v>0</v>
      </c>
      <c r="K472" s="15">
        <v>0</v>
      </c>
      <c r="L472" s="15">
        <v>0</v>
      </c>
      <c r="M472" s="15">
        <v>0</v>
      </c>
      <c r="N472" s="15">
        <v>0</v>
      </c>
      <c r="O472" s="15">
        <v>0</v>
      </c>
      <c r="P472" s="15">
        <v>0</v>
      </c>
      <c r="Q472" s="15">
        <v>0</v>
      </c>
      <c r="R472" s="15">
        <v>0</v>
      </c>
      <c r="S472" s="15">
        <v>0</v>
      </c>
      <c r="T472" s="15">
        <v>0</v>
      </c>
      <c r="U472" s="15">
        <v>0</v>
      </c>
      <c r="V472" s="15">
        <v>0</v>
      </c>
      <c r="W472" s="15">
        <v>0</v>
      </c>
      <c r="X472" s="15">
        <v>0</v>
      </c>
      <c r="Y472" s="15">
        <v>0</v>
      </c>
      <c r="Z472" s="15">
        <v>0</v>
      </c>
      <c r="AA472" s="15">
        <v>0</v>
      </c>
      <c r="AB472" s="15">
        <v>0</v>
      </c>
      <c r="AC472" s="15">
        <v>0</v>
      </c>
      <c r="AD472" s="15">
        <v>0</v>
      </c>
      <c r="AE472" s="15">
        <v>0</v>
      </c>
      <c r="AF472" s="15">
        <v>0</v>
      </c>
      <c r="AG472" s="15">
        <v>0</v>
      </c>
      <c r="AH472" s="15">
        <v>0</v>
      </c>
      <c r="AI472" s="15">
        <v>0</v>
      </c>
      <c r="AJ472" s="15">
        <v>0</v>
      </c>
      <c r="AK472" s="15">
        <v>0</v>
      </c>
      <c r="AL472" s="15">
        <v>0</v>
      </c>
      <c r="AM472" s="15">
        <v>0</v>
      </c>
      <c r="AN472" s="15">
        <v>0</v>
      </c>
      <c r="AO472" s="15">
        <v>0</v>
      </c>
      <c r="AP472" s="15">
        <v>0</v>
      </c>
      <c r="AQ472" s="15">
        <v>0</v>
      </c>
      <c r="AR472" s="15">
        <v>0</v>
      </c>
      <c r="AS472" s="15">
        <v>0</v>
      </c>
      <c r="AT472" s="15">
        <v>0</v>
      </c>
      <c r="AU472" s="15">
        <v>0</v>
      </c>
      <c r="AV472" s="15">
        <v>0</v>
      </c>
      <c r="AW472" s="15">
        <v>0</v>
      </c>
      <c r="AX472" s="15">
        <v>0</v>
      </c>
      <c r="AY472" s="15">
        <v>0</v>
      </c>
    </row>
    <row r="473" spans="1:51">
      <c r="A473" s="1">
        <v>5083</v>
      </c>
      <c r="B473" s="1" t="s">
        <v>270</v>
      </c>
      <c r="C473" s="1">
        <v>1</v>
      </c>
      <c r="D473" s="1" t="s">
        <v>208</v>
      </c>
      <c r="E473" s="1" t="s">
        <v>1194</v>
      </c>
      <c r="F473" s="1">
        <v>5</v>
      </c>
      <c r="G473" s="1" t="s">
        <v>272</v>
      </c>
      <c r="H473" s="1">
        <v>0</v>
      </c>
      <c r="I473" s="1" t="s">
        <v>1195</v>
      </c>
      <c r="J473" s="15">
        <v>47</v>
      </c>
      <c r="K473" s="15">
        <v>171</v>
      </c>
      <c r="L473" s="15">
        <v>101</v>
      </c>
      <c r="M473" s="15">
        <v>70</v>
      </c>
      <c r="N473" s="15">
        <v>129</v>
      </c>
      <c r="O473" s="15">
        <v>66</v>
      </c>
      <c r="P473" s="15">
        <v>63</v>
      </c>
      <c r="Q473" s="15">
        <v>16</v>
      </c>
      <c r="R473" s="15">
        <v>32</v>
      </c>
      <c r="S473" s="15">
        <v>26</v>
      </c>
      <c r="T473" s="15">
        <v>6</v>
      </c>
      <c r="U473" s="15">
        <v>14</v>
      </c>
      <c r="V473" s="15">
        <v>9</v>
      </c>
      <c r="W473" s="15">
        <v>5</v>
      </c>
      <c r="X473" s="15">
        <v>31</v>
      </c>
      <c r="Y473" s="15">
        <v>139</v>
      </c>
      <c r="Z473" s="15">
        <v>75</v>
      </c>
      <c r="AA473" s="15">
        <v>64</v>
      </c>
      <c r="AB473" s="15">
        <v>115</v>
      </c>
      <c r="AC473" s="15">
        <v>57</v>
      </c>
      <c r="AD473" s="15">
        <v>58</v>
      </c>
      <c r="AE473" s="15">
        <v>31</v>
      </c>
      <c r="AF473" s="15">
        <v>139</v>
      </c>
      <c r="AG473" s="15">
        <v>75</v>
      </c>
      <c r="AH473" s="15">
        <v>64</v>
      </c>
      <c r="AI473" s="15">
        <v>115</v>
      </c>
      <c r="AJ473" s="15">
        <v>57</v>
      </c>
      <c r="AK473" s="15">
        <v>58</v>
      </c>
      <c r="AL473" s="15">
        <v>0</v>
      </c>
      <c r="AM473" s="15">
        <v>0</v>
      </c>
      <c r="AN473" s="15">
        <v>0</v>
      </c>
      <c r="AO473" s="15">
        <v>0</v>
      </c>
      <c r="AP473" s="15">
        <v>0</v>
      </c>
      <c r="AQ473" s="15">
        <v>0</v>
      </c>
      <c r="AR473" s="15">
        <v>0</v>
      </c>
      <c r="AS473" s="15">
        <v>0</v>
      </c>
      <c r="AT473" s="15">
        <v>0</v>
      </c>
      <c r="AU473" s="15">
        <v>0</v>
      </c>
      <c r="AV473" s="15">
        <v>0</v>
      </c>
      <c r="AW473" s="15">
        <v>0</v>
      </c>
      <c r="AX473" s="15">
        <v>0</v>
      </c>
      <c r="AY473" s="15">
        <v>0</v>
      </c>
    </row>
    <row r="474" spans="1:51">
      <c r="A474" s="1">
        <v>5094</v>
      </c>
      <c r="B474" s="1" t="s">
        <v>270</v>
      </c>
      <c r="C474" s="1">
        <v>1</v>
      </c>
      <c r="D474" s="1" t="s">
        <v>208</v>
      </c>
      <c r="E474" s="1" t="s">
        <v>1196</v>
      </c>
      <c r="F474" s="1">
        <v>5</v>
      </c>
      <c r="G474" s="1" t="s">
        <v>272</v>
      </c>
      <c r="H474" s="1">
        <v>0</v>
      </c>
      <c r="I474" s="1" t="s">
        <v>1197</v>
      </c>
      <c r="J474" s="15">
        <v>74</v>
      </c>
      <c r="K474" s="15">
        <v>225</v>
      </c>
      <c r="L474" s="15">
        <v>111</v>
      </c>
      <c r="M474" s="15">
        <v>114</v>
      </c>
      <c r="N474" s="15">
        <v>103</v>
      </c>
      <c r="O474" s="15">
        <v>40</v>
      </c>
      <c r="P474" s="15">
        <v>63</v>
      </c>
      <c r="Q474" s="15">
        <v>25</v>
      </c>
      <c r="R474" s="15">
        <v>54</v>
      </c>
      <c r="S474" s="15">
        <v>28</v>
      </c>
      <c r="T474" s="15">
        <v>26</v>
      </c>
      <c r="U474" s="15">
        <v>17</v>
      </c>
      <c r="V474" s="15">
        <v>6</v>
      </c>
      <c r="W474" s="15">
        <v>11</v>
      </c>
      <c r="X474" s="15">
        <v>49</v>
      </c>
      <c r="Y474" s="15">
        <v>171</v>
      </c>
      <c r="Z474" s="15">
        <v>83</v>
      </c>
      <c r="AA474" s="15">
        <v>88</v>
      </c>
      <c r="AB474" s="15">
        <v>86</v>
      </c>
      <c r="AC474" s="15">
        <v>34</v>
      </c>
      <c r="AD474" s="15">
        <v>52</v>
      </c>
      <c r="AE474" s="15">
        <v>49</v>
      </c>
      <c r="AF474" s="15">
        <v>171</v>
      </c>
      <c r="AG474" s="15">
        <v>83</v>
      </c>
      <c r="AH474" s="15">
        <v>88</v>
      </c>
      <c r="AI474" s="15">
        <v>86</v>
      </c>
      <c r="AJ474" s="15">
        <v>34</v>
      </c>
      <c r="AK474" s="15">
        <v>52</v>
      </c>
      <c r="AL474" s="15">
        <v>0</v>
      </c>
      <c r="AM474" s="15">
        <v>0</v>
      </c>
      <c r="AN474" s="15">
        <v>0</v>
      </c>
      <c r="AO474" s="15">
        <v>0</v>
      </c>
      <c r="AP474" s="15">
        <v>0</v>
      </c>
      <c r="AQ474" s="15">
        <v>0</v>
      </c>
      <c r="AR474" s="15">
        <v>0</v>
      </c>
      <c r="AS474" s="15">
        <v>0</v>
      </c>
      <c r="AT474" s="15">
        <v>0</v>
      </c>
      <c r="AU474" s="15">
        <v>0</v>
      </c>
      <c r="AV474" s="15">
        <v>0</v>
      </c>
      <c r="AW474" s="15">
        <v>0</v>
      </c>
      <c r="AX474" s="15">
        <v>0</v>
      </c>
      <c r="AY474" s="15">
        <v>0</v>
      </c>
    </row>
    <row r="475" spans="1:51">
      <c r="A475" s="1">
        <v>5105</v>
      </c>
      <c r="B475" s="1" t="s">
        <v>270</v>
      </c>
      <c r="C475" s="1">
        <v>1</v>
      </c>
      <c r="D475" s="1" t="s">
        <v>208</v>
      </c>
      <c r="E475" s="1" t="s">
        <v>1198</v>
      </c>
      <c r="F475" s="1">
        <v>5</v>
      </c>
      <c r="G475" s="1" t="s">
        <v>272</v>
      </c>
      <c r="H475" s="1">
        <v>0</v>
      </c>
      <c r="I475" s="1" t="s">
        <v>1199</v>
      </c>
      <c r="J475" s="15">
        <v>28</v>
      </c>
      <c r="K475" s="15">
        <v>445</v>
      </c>
      <c r="L475" s="15">
        <v>214</v>
      </c>
      <c r="M475" s="15">
        <v>231</v>
      </c>
      <c r="N475" s="15">
        <v>431</v>
      </c>
      <c r="O475" s="15">
        <v>203</v>
      </c>
      <c r="P475" s="15">
        <v>228</v>
      </c>
      <c r="Q475" s="15">
        <v>0</v>
      </c>
      <c r="R475" s="15">
        <v>0</v>
      </c>
      <c r="S475" s="15">
        <v>0</v>
      </c>
      <c r="T475" s="15">
        <v>0</v>
      </c>
      <c r="U475" s="15">
        <v>0</v>
      </c>
      <c r="V475" s="15">
        <v>0</v>
      </c>
      <c r="W475" s="15">
        <v>0</v>
      </c>
      <c r="X475" s="15">
        <v>28</v>
      </c>
      <c r="Y475" s="15">
        <v>445</v>
      </c>
      <c r="Z475" s="15">
        <v>214</v>
      </c>
      <c r="AA475" s="15">
        <v>231</v>
      </c>
      <c r="AB475" s="15">
        <v>431</v>
      </c>
      <c r="AC475" s="15">
        <v>203</v>
      </c>
      <c r="AD475" s="15">
        <v>228</v>
      </c>
      <c r="AE475" s="15">
        <v>26</v>
      </c>
      <c r="AF475" s="15">
        <v>428</v>
      </c>
      <c r="AG475" s="15">
        <v>209</v>
      </c>
      <c r="AH475" s="15">
        <v>219</v>
      </c>
      <c r="AI475" s="15">
        <v>415</v>
      </c>
      <c r="AJ475" s="15">
        <v>199</v>
      </c>
      <c r="AK475" s="15">
        <v>216</v>
      </c>
      <c r="AL475" s="15">
        <v>2</v>
      </c>
      <c r="AM475" s="15">
        <v>17</v>
      </c>
      <c r="AN475" s="15">
        <v>5</v>
      </c>
      <c r="AO475" s="15">
        <v>12</v>
      </c>
      <c r="AP475" s="15">
        <v>16</v>
      </c>
      <c r="AQ475" s="15">
        <v>4</v>
      </c>
      <c r="AR475" s="15">
        <v>12</v>
      </c>
      <c r="AS475" s="15">
        <v>0</v>
      </c>
      <c r="AT475" s="15">
        <v>0</v>
      </c>
      <c r="AU475" s="15">
        <v>0</v>
      </c>
      <c r="AV475" s="15">
        <v>0</v>
      </c>
      <c r="AW475" s="15">
        <v>0</v>
      </c>
      <c r="AX475" s="15">
        <v>0</v>
      </c>
      <c r="AY475" s="15">
        <v>0</v>
      </c>
    </row>
    <row r="476" spans="1:51">
      <c r="A476" s="1">
        <v>5116</v>
      </c>
      <c r="B476" s="1" t="s">
        <v>270</v>
      </c>
      <c r="C476" s="1">
        <v>1</v>
      </c>
      <c r="D476" s="1" t="s">
        <v>208</v>
      </c>
      <c r="E476" s="1" t="s">
        <v>1200</v>
      </c>
      <c r="F476" s="1">
        <v>5</v>
      </c>
      <c r="G476" s="1" t="s">
        <v>272</v>
      </c>
      <c r="H476" s="1">
        <v>0</v>
      </c>
      <c r="I476" s="1" t="s">
        <v>1201</v>
      </c>
      <c r="J476" s="15">
        <v>18</v>
      </c>
      <c r="K476" s="15">
        <v>289</v>
      </c>
      <c r="L476" s="15">
        <v>192</v>
      </c>
      <c r="M476" s="15">
        <v>97</v>
      </c>
      <c r="N476" s="15">
        <v>269</v>
      </c>
      <c r="O476" s="15">
        <v>174</v>
      </c>
      <c r="P476" s="15">
        <v>95</v>
      </c>
      <c r="Q476" s="15">
        <v>0</v>
      </c>
      <c r="R476" s="15">
        <v>0</v>
      </c>
      <c r="S476" s="15">
        <v>0</v>
      </c>
      <c r="T476" s="15">
        <v>0</v>
      </c>
      <c r="U476" s="15">
        <v>0</v>
      </c>
      <c r="V476" s="15">
        <v>0</v>
      </c>
      <c r="W476" s="15">
        <v>0</v>
      </c>
      <c r="X476" s="15">
        <v>16</v>
      </c>
      <c r="Y476" s="15">
        <v>277</v>
      </c>
      <c r="Z476" s="15">
        <v>184</v>
      </c>
      <c r="AA476" s="15">
        <v>93</v>
      </c>
      <c r="AB476" s="15">
        <v>264</v>
      </c>
      <c r="AC476" s="15">
        <v>173</v>
      </c>
      <c r="AD476" s="15">
        <v>91</v>
      </c>
      <c r="AE476" s="15">
        <v>13</v>
      </c>
      <c r="AF476" s="15">
        <v>261</v>
      </c>
      <c r="AG476" s="15">
        <v>173</v>
      </c>
      <c r="AH476" s="15">
        <v>88</v>
      </c>
      <c r="AI476" s="15">
        <v>258</v>
      </c>
      <c r="AJ476" s="15">
        <v>171</v>
      </c>
      <c r="AK476" s="15">
        <v>87</v>
      </c>
      <c r="AL476" s="15">
        <v>3</v>
      </c>
      <c r="AM476" s="15">
        <v>16</v>
      </c>
      <c r="AN476" s="15">
        <v>11</v>
      </c>
      <c r="AO476" s="15">
        <v>5</v>
      </c>
      <c r="AP476" s="15">
        <v>6</v>
      </c>
      <c r="AQ476" s="15">
        <v>2</v>
      </c>
      <c r="AR476" s="15">
        <v>4</v>
      </c>
      <c r="AS476" s="15">
        <v>2</v>
      </c>
      <c r="AT476" s="15">
        <v>12</v>
      </c>
      <c r="AU476" s="15">
        <v>8</v>
      </c>
      <c r="AV476" s="15">
        <v>4</v>
      </c>
      <c r="AW476" s="15">
        <v>5</v>
      </c>
      <c r="AX476" s="15">
        <v>1</v>
      </c>
      <c r="AY476" s="15">
        <v>4</v>
      </c>
    </row>
    <row r="477" spans="1:51">
      <c r="A477" s="1">
        <v>5127</v>
      </c>
      <c r="B477" s="1" t="s">
        <v>270</v>
      </c>
      <c r="C477" s="1">
        <v>1</v>
      </c>
      <c r="D477" s="1" t="s">
        <v>208</v>
      </c>
      <c r="E477" s="1" t="s">
        <v>1202</v>
      </c>
      <c r="F477" s="1">
        <v>4</v>
      </c>
      <c r="G477" s="1" t="s">
        <v>272</v>
      </c>
      <c r="H477" s="1">
        <v>0</v>
      </c>
      <c r="I477" s="1" t="s">
        <v>1203</v>
      </c>
      <c r="J477" s="15">
        <v>141</v>
      </c>
      <c r="K477" s="15">
        <v>1985</v>
      </c>
      <c r="L477" s="15">
        <v>1239</v>
      </c>
      <c r="M477" s="15">
        <v>739</v>
      </c>
      <c r="N477" s="15">
        <v>1879</v>
      </c>
      <c r="O477" s="15">
        <v>1172</v>
      </c>
      <c r="P477" s="15">
        <v>700</v>
      </c>
      <c r="Q477" s="15">
        <v>1</v>
      </c>
      <c r="R477" s="15">
        <v>3</v>
      </c>
      <c r="S477" s="15">
        <v>1</v>
      </c>
      <c r="T477" s="15">
        <v>2</v>
      </c>
      <c r="U477" s="15">
        <v>2</v>
      </c>
      <c r="V477" s="15">
        <v>0</v>
      </c>
      <c r="W477" s="15">
        <v>2</v>
      </c>
      <c r="X477" s="15">
        <v>140</v>
      </c>
      <c r="Y477" s="15">
        <v>1982</v>
      </c>
      <c r="Z477" s="15">
        <v>1238</v>
      </c>
      <c r="AA477" s="15">
        <v>737</v>
      </c>
      <c r="AB477" s="15">
        <v>1877</v>
      </c>
      <c r="AC477" s="15">
        <v>1172</v>
      </c>
      <c r="AD477" s="15">
        <v>698</v>
      </c>
      <c r="AE477" s="15">
        <v>140</v>
      </c>
      <c r="AF477" s="15">
        <v>1982</v>
      </c>
      <c r="AG477" s="15">
        <v>1238</v>
      </c>
      <c r="AH477" s="15">
        <v>737</v>
      </c>
      <c r="AI477" s="15">
        <v>1877</v>
      </c>
      <c r="AJ477" s="15">
        <v>1172</v>
      </c>
      <c r="AK477" s="15">
        <v>698</v>
      </c>
      <c r="AL477" s="15">
        <v>0</v>
      </c>
      <c r="AM477" s="15">
        <v>0</v>
      </c>
      <c r="AN477" s="15">
        <v>0</v>
      </c>
      <c r="AO477" s="15">
        <v>0</v>
      </c>
      <c r="AP477" s="15">
        <v>0</v>
      </c>
      <c r="AQ477" s="15">
        <v>0</v>
      </c>
      <c r="AR477" s="15">
        <v>0</v>
      </c>
      <c r="AS477" s="15">
        <v>0</v>
      </c>
      <c r="AT477" s="15">
        <v>0</v>
      </c>
      <c r="AU477" s="15">
        <v>0</v>
      </c>
      <c r="AV477" s="15">
        <v>0</v>
      </c>
      <c r="AW477" s="15">
        <v>0</v>
      </c>
      <c r="AX477" s="15">
        <v>0</v>
      </c>
      <c r="AY477" s="15">
        <v>0</v>
      </c>
    </row>
    <row r="478" spans="1:51">
      <c r="A478" s="1">
        <v>5138</v>
      </c>
      <c r="B478" s="1" t="s">
        <v>270</v>
      </c>
      <c r="C478" s="1">
        <v>1</v>
      </c>
      <c r="D478" s="1" t="s">
        <v>208</v>
      </c>
      <c r="E478" s="1" t="s">
        <v>1204</v>
      </c>
      <c r="F478" s="1">
        <v>5</v>
      </c>
      <c r="G478" s="1" t="s">
        <v>272</v>
      </c>
      <c r="H478" s="1">
        <v>0</v>
      </c>
      <c r="I478" s="1" t="s">
        <v>1205</v>
      </c>
      <c r="J478" s="15">
        <v>0</v>
      </c>
      <c r="K478" s="15">
        <v>0</v>
      </c>
      <c r="L478" s="15">
        <v>0</v>
      </c>
      <c r="M478" s="15">
        <v>0</v>
      </c>
      <c r="N478" s="15">
        <v>0</v>
      </c>
      <c r="O478" s="15">
        <v>0</v>
      </c>
      <c r="P478" s="15">
        <v>0</v>
      </c>
      <c r="Q478" s="15">
        <v>0</v>
      </c>
      <c r="R478" s="15">
        <v>0</v>
      </c>
      <c r="S478" s="15">
        <v>0</v>
      </c>
      <c r="T478" s="15">
        <v>0</v>
      </c>
      <c r="U478" s="15">
        <v>0</v>
      </c>
      <c r="V478" s="15">
        <v>0</v>
      </c>
      <c r="W478" s="15">
        <v>0</v>
      </c>
      <c r="X478" s="15">
        <v>0</v>
      </c>
      <c r="Y478" s="15">
        <v>0</v>
      </c>
      <c r="Z478" s="15">
        <v>0</v>
      </c>
      <c r="AA478" s="15">
        <v>0</v>
      </c>
      <c r="AB478" s="15">
        <v>0</v>
      </c>
      <c r="AC478" s="15">
        <v>0</v>
      </c>
      <c r="AD478" s="15">
        <v>0</v>
      </c>
      <c r="AE478" s="15">
        <v>0</v>
      </c>
      <c r="AF478" s="15">
        <v>0</v>
      </c>
      <c r="AG478" s="15">
        <v>0</v>
      </c>
      <c r="AH478" s="15">
        <v>0</v>
      </c>
      <c r="AI478" s="15">
        <v>0</v>
      </c>
      <c r="AJ478" s="15">
        <v>0</v>
      </c>
      <c r="AK478" s="15">
        <v>0</v>
      </c>
      <c r="AL478" s="15">
        <v>0</v>
      </c>
      <c r="AM478" s="15">
        <v>0</v>
      </c>
      <c r="AN478" s="15">
        <v>0</v>
      </c>
      <c r="AO478" s="15">
        <v>0</v>
      </c>
      <c r="AP478" s="15">
        <v>0</v>
      </c>
      <c r="AQ478" s="15">
        <v>0</v>
      </c>
      <c r="AR478" s="15">
        <v>0</v>
      </c>
      <c r="AS478" s="15">
        <v>0</v>
      </c>
      <c r="AT478" s="15">
        <v>0</v>
      </c>
      <c r="AU478" s="15">
        <v>0</v>
      </c>
      <c r="AV478" s="15">
        <v>0</v>
      </c>
      <c r="AW478" s="15">
        <v>0</v>
      </c>
      <c r="AX478" s="15">
        <v>0</v>
      </c>
      <c r="AY478" s="15">
        <v>0</v>
      </c>
    </row>
    <row r="479" spans="1:51">
      <c r="A479" s="1">
        <v>5149</v>
      </c>
      <c r="B479" s="1" t="s">
        <v>270</v>
      </c>
      <c r="C479" s="1">
        <v>1</v>
      </c>
      <c r="D479" s="1" t="s">
        <v>208</v>
      </c>
      <c r="E479" s="1" t="s">
        <v>1206</v>
      </c>
      <c r="F479" s="1">
        <v>5</v>
      </c>
      <c r="G479" s="1" t="s">
        <v>272</v>
      </c>
      <c r="H479" s="1">
        <v>0</v>
      </c>
      <c r="I479" s="1" t="s">
        <v>1207</v>
      </c>
      <c r="J479" s="15">
        <v>136</v>
      </c>
      <c r="K479" s="15">
        <v>1966</v>
      </c>
      <c r="L479" s="15">
        <v>1223</v>
      </c>
      <c r="M479" s="15">
        <v>736</v>
      </c>
      <c r="N479" s="15">
        <v>1865</v>
      </c>
      <c r="O479" s="15">
        <v>1161</v>
      </c>
      <c r="P479" s="15">
        <v>697</v>
      </c>
      <c r="Q479" s="15">
        <v>1</v>
      </c>
      <c r="R479" s="15">
        <v>3</v>
      </c>
      <c r="S479" s="15">
        <v>1</v>
      </c>
      <c r="T479" s="15">
        <v>2</v>
      </c>
      <c r="U479" s="15">
        <v>2</v>
      </c>
      <c r="V479" s="15">
        <v>0</v>
      </c>
      <c r="W479" s="15">
        <v>2</v>
      </c>
      <c r="X479" s="15">
        <v>135</v>
      </c>
      <c r="Y479" s="15">
        <v>1963</v>
      </c>
      <c r="Z479" s="15">
        <v>1222</v>
      </c>
      <c r="AA479" s="15">
        <v>734</v>
      </c>
      <c r="AB479" s="15">
        <v>1863</v>
      </c>
      <c r="AC479" s="15">
        <v>1161</v>
      </c>
      <c r="AD479" s="15">
        <v>695</v>
      </c>
      <c r="AE479" s="15">
        <v>135</v>
      </c>
      <c r="AF479" s="15">
        <v>1963</v>
      </c>
      <c r="AG479" s="15">
        <v>1222</v>
      </c>
      <c r="AH479" s="15">
        <v>734</v>
      </c>
      <c r="AI479" s="15">
        <v>1863</v>
      </c>
      <c r="AJ479" s="15">
        <v>1161</v>
      </c>
      <c r="AK479" s="15">
        <v>695</v>
      </c>
      <c r="AL479" s="15">
        <v>0</v>
      </c>
      <c r="AM479" s="15">
        <v>0</v>
      </c>
      <c r="AN479" s="15">
        <v>0</v>
      </c>
      <c r="AO479" s="15">
        <v>0</v>
      </c>
      <c r="AP479" s="15">
        <v>0</v>
      </c>
      <c r="AQ479" s="15">
        <v>0</v>
      </c>
      <c r="AR479" s="15">
        <v>0</v>
      </c>
      <c r="AS479" s="15">
        <v>0</v>
      </c>
      <c r="AT479" s="15">
        <v>0</v>
      </c>
      <c r="AU479" s="15">
        <v>0</v>
      </c>
      <c r="AV479" s="15">
        <v>0</v>
      </c>
      <c r="AW479" s="15">
        <v>0</v>
      </c>
      <c r="AX479" s="15">
        <v>0</v>
      </c>
      <c r="AY479" s="15">
        <v>0</v>
      </c>
    </row>
    <row r="480" spans="1:51">
      <c r="A480" s="1">
        <v>5160</v>
      </c>
      <c r="B480" s="1" t="s">
        <v>270</v>
      </c>
      <c r="C480" s="1">
        <v>1</v>
      </c>
      <c r="D480" s="1" t="s">
        <v>208</v>
      </c>
      <c r="E480" s="1" t="s">
        <v>1208</v>
      </c>
      <c r="F480" s="1">
        <v>5</v>
      </c>
      <c r="G480" s="1" t="s">
        <v>272</v>
      </c>
      <c r="H480" s="1">
        <v>0</v>
      </c>
      <c r="I480" s="1" t="s">
        <v>1209</v>
      </c>
      <c r="J480" s="15">
        <v>5</v>
      </c>
      <c r="K480" s="15">
        <v>19</v>
      </c>
      <c r="L480" s="15">
        <v>16</v>
      </c>
      <c r="M480" s="15">
        <v>3</v>
      </c>
      <c r="N480" s="15">
        <v>14</v>
      </c>
      <c r="O480" s="15">
        <v>11</v>
      </c>
      <c r="P480" s="15">
        <v>3</v>
      </c>
      <c r="Q480" s="15">
        <v>0</v>
      </c>
      <c r="R480" s="15">
        <v>0</v>
      </c>
      <c r="S480" s="15">
        <v>0</v>
      </c>
      <c r="T480" s="15">
        <v>0</v>
      </c>
      <c r="U480" s="15">
        <v>0</v>
      </c>
      <c r="V480" s="15">
        <v>0</v>
      </c>
      <c r="W480" s="15">
        <v>0</v>
      </c>
      <c r="X480" s="15">
        <v>5</v>
      </c>
      <c r="Y480" s="15">
        <v>19</v>
      </c>
      <c r="Z480" s="15">
        <v>16</v>
      </c>
      <c r="AA480" s="15">
        <v>3</v>
      </c>
      <c r="AB480" s="15">
        <v>14</v>
      </c>
      <c r="AC480" s="15">
        <v>11</v>
      </c>
      <c r="AD480" s="15">
        <v>3</v>
      </c>
      <c r="AE480" s="15">
        <v>5</v>
      </c>
      <c r="AF480" s="15">
        <v>19</v>
      </c>
      <c r="AG480" s="15">
        <v>16</v>
      </c>
      <c r="AH480" s="15">
        <v>3</v>
      </c>
      <c r="AI480" s="15">
        <v>14</v>
      </c>
      <c r="AJ480" s="15">
        <v>11</v>
      </c>
      <c r="AK480" s="15">
        <v>3</v>
      </c>
      <c r="AL480" s="15">
        <v>0</v>
      </c>
      <c r="AM480" s="15">
        <v>0</v>
      </c>
      <c r="AN480" s="15">
        <v>0</v>
      </c>
      <c r="AO480" s="15">
        <v>0</v>
      </c>
      <c r="AP480" s="15">
        <v>0</v>
      </c>
      <c r="AQ480" s="15">
        <v>0</v>
      </c>
      <c r="AR480" s="15">
        <v>0</v>
      </c>
      <c r="AS480" s="15">
        <v>0</v>
      </c>
      <c r="AT480" s="15">
        <v>0</v>
      </c>
      <c r="AU480" s="15">
        <v>0</v>
      </c>
      <c r="AV480" s="15">
        <v>0</v>
      </c>
      <c r="AW480" s="15">
        <v>0</v>
      </c>
      <c r="AX480" s="15">
        <v>0</v>
      </c>
      <c r="AY480" s="15">
        <v>0</v>
      </c>
    </row>
    <row r="481" spans="1:51">
      <c r="A481" s="1">
        <v>5171</v>
      </c>
      <c r="B481" s="1" t="s">
        <v>270</v>
      </c>
      <c r="C481" s="1">
        <v>1</v>
      </c>
      <c r="D481" s="1" t="s">
        <v>208</v>
      </c>
      <c r="E481" s="1" t="s">
        <v>1210</v>
      </c>
      <c r="F481" s="1">
        <v>4</v>
      </c>
      <c r="G481" s="1" t="s">
        <v>272</v>
      </c>
      <c r="H481" s="1">
        <v>0</v>
      </c>
      <c r="I481" s="1" t="s">
        <v>1211</v>
      </c>
      <c r="J481" s="15">
        <v>47</v>
      </c>
      <c r="K481" s="15">
        <v>559</v>
      </c>
      <c r="L481" s="15">
        <v>367</v>
      </c>
      <c r="M481" s="15">
        <v>192</v>
      </c>
      <c r="N481" s="15">
        <v>521</v>
      </c>
      <c r="O481" s="15">
        <v>329</v>
      </c>
      <c r="P481" s="15">
        <v>192</v>
      </c>
      <c r="Q481" s="15">
        <v>0</v>
      </c>
      <c r="R481" s="15">
        <v>0</v>
      </c>
      <c r="S481" s="15">
        <v>0</v>
      </c>
      <c r="T481" s="15">
        <v>0</v>
      </c>
      <c r="U481" s="15">
        <v>0</v>
      </c>
      <c r="V481" s="15">
        <v>0</v>
      </c>
      <c r="W481" s="15">
        <v>0</v>
      </c>
      <c r="X481" s="15">
        <v>47</v>
      </c>
      <c r="Y481" s="15">
        <v>559</v>
      </c>
      <c r="Z481" s="15">
        <v>367</v>
      </c>
      <c r="AA481" s="15">
        <v>192</v>
      </c>
      <c r="AB481" s="15">
        <v>521</v>
      </c>
      <c r="AC481" s="15">
        <v>329</v>
      </c>
      <c r="AD481" s="15">
        <v>192</v>
      </c>
      <c r="AE481" s="15">
        <v>34</v>
      </c>
      <c r="AF481" s="15">
        <v>265</v>
      </c>
      <c r="AG481" s="15">
        <v>169</v>
      </c>
      <c r="AH481" s="15">
        <v>96</v>
      </c>
      <c r="AI481" s="15">
        <v>244</v>
      </c>
      <c r="AJ481" s="15">
        <v>148</v>
      </c>
      <c r="AK481" s="15">
        <v>96</v>
      </c>
      <c r="AL481" s="15">
        <v>13</v>
      </c>
      <c r="AM481" s="15">
        <v>294</v>
      </c>
      <c r="AN481" s="15">
        <v>198</v>
      </c>
      <c r="AO481" s="15">
        <v>96</v>
      </c>
      <c r="AP481" s="15">
        <v>277</v>
      </c>
      <c r="AQ481" s="15">
        <v>181</v>
      </c>
      <c r="AR481" s="15">
        <v>96</v>
      </c>
      <c r="AS481" s="15">
        <v>0</v>
      </c>
      <c r="AT481" s="15">
        <v>0</v>
      </c>
      <c r="AU481" s="15">
        <v>0</v>
      </c>
      <c r="AV481" s="15">
        <v>0</v>
      </c>
      <c r="AW481" s="15">
        <v>0</v>
      </c>
      <c r="AX481" s="15">
        <v>0</v>
      </c>
      <c r="AY481" s="15">
        <v>0</v>
      </c>
    </row>
    <row r="482" spans="1:51">
      <c r="A482" s="1">
        <v>5182</v>
      </c>
      <c r="B482" s="1" t="s">
        <v>270</v>
      </c>
      <c r="C482" s="1">
        <v>1</v>
      </c>
      <c r="D482" s="1" t="s">
        <v>208</v>
      </c>
      <c r="E482" s="1" t="s">
        <v>1212</v>
      </c>
      <c r="F482" s="1">
        <v>5</v>
      </c>
      <c r="G482" s="1" t="s">
        <v>272</v>
      </c>
      <c r="H482" s="1">
        <v>0</v>
      </c>
      <c r="I482" s="1" t="s">
        <v>1213</v>
      </c>
      <c r="J482" s="15">
        <v>0</v>
      </c>
      <c r="K482" s="15">
        <v>0</v>
      </c>
      <c r="L482" s="15">
        <v>0</v>
      </c>
      <c r="M482" s="15">
        <v>0</v>
      </c>
      <c r="N482" s="15">
        <v>0</v>
      </c>
      <c r="O482" s="15">
        <v>0</v>
      </c>
      <c r="P482" s="15">
        <v>0</v>
      </c>
      <c r="Q482" s="15">
        <v>0</v>
      </c>
      <c r="R482" s="15">
        <v>0</v>
      </c>
      <c r="S482" s="15">
        <v>0</v>
      </c>
      <c r="T482" s="15">
        <v>0</v>
      </c>
      <c r="U482" s="15">
        <v>0</v>
      </c>
      <c r="V482" s="15">
        <v>0</v>
      </c>
      <c r="W482" s="15">
        <v>0</v>
      </c>
      <c r="X482" s="15">
        <v>0</v>
      </c>
      <c r="Y482" s="15">
        <v>0</v>
      </c>
      <c r="Z482" s="15">
        <v>0</v>
      </c>
      <c r="AA482" s="15">
        <v>0</v>
      </c>
      <c r="AB482" s="15">
        <v>0</v>
      </c>
      <c r="AC482" s="15">
        <v>0</v>
      </c>
      <c r="AD482" s="15">
        <v>0</v>
      </c>
      <c r="AE482" s="15">
        <v>0</v>
      </c>
      <c r="AF482" s="15">
        <v>0</v>
      </c>
      <c r="AG482" s="15">
        <v>0</v>
      </c>
      <c r="AH482" s="15">
        <v>0</v>
      </c>
      <c r="AI482" s="15">
        <v>0</v>
      </c>
      <c r="AJ482" s="15">
        <v>0</v>
      </c>
      <c r="AK482" s="15">
        <v>0</v>
      </c>
      <c r="AL482" s="15">
        <v>0</v>
      </c>
      <c r="AM482" s="15">
        <v>0</v>
      </c>
      <c r="AN482" s="15">
        <v>0</v>
      </c>
      <c r="AO482" s="15">
        <v>0</v>
      </c>
      <c r="AP482" s="15">
        <v>0</v>
      </c>
      <c r="AQ482" s="15">
        <v>0</v>
      </c>
      <c r="AR482" s="15">
        <v>0</v>
      </c>
      <c r="AS482" s="15">
        <v>0</v>
      </c>
      <c r="AT482" s="15">
        <v>0</v>
      </c>
      <c r="AU482" s="15">
        <v>0</v>
      </c>
      <c r="AV482" s="15">
        <v>0</v>
      </c>
      <c r="AW482" s="15">
        <v>0</v>
      </c>
      <c r="AX482" s="15">
        <v>0</v>
      </c>
      <c r="AY482" s="15">
        <v>0</v>
      </c>
    </row>
    <row r="483" spans="1:51">
      <c r="A483" s="1">
        <v>5193</v>
      </c>
      <c r="B483" s="1" t="s">
        <v>270</v>
      </c>
      <c r="C483" s="1">
        <v>1</v>
      </c>
      <c r="D483" s="1" t="s">
        <v>208</v>
      </c>
      <c r="E483" s="1" t="s">
        <v>1214</v>
      </c>
      <c r="F483" s="1">
        <v>5</v>
      </c>
      <c r="G483" s="1" t="s">
        <v>272</v>
      </c>
      <c r="H483" s="1">
        <v>0</v>
      </c>
      <c r="I483" s="1" t="s">
        <v>1215</v>
      </c>
      <c r="J483" s="15">
        <v>31</v>
      </c>
      <c r="K483" s="15">
        <v>491</v>
      </c>
      <c r="L483" s="15">
        <v>342</v>
      </c>
      <c r="M483" s="15">
        <v>149</v>
      </c>
      <c r="N483" s="15">
        <v>456</v>
      </c>
      <c r="O483" s="15">
        <v>307</v>
      </c>
      <c r="P483" s="15">
        <v>149</v>
      </c>
      <c r="Q483" s="15">
        <v>0</v>
      </c>
      <c r="R483" s="15">
        <v>0</v>
      </c>
      <c r="S483" s="15">
        <v>0</v>
      </c>
      <c r="T483" s="15">
        <v>0</v>
      </c>
      <c r="U483" s="15">
        <v>0</v>
      </c>
      <c r="V483" s="15">
        <v>0</v>
      </c>
      <c r="W483" s="15">
        <v>0</v>
      </c>
      <c r="X483" s="15">
        <v>31</v>
      </c>
      <c r="Y483" s="15">
        <v>491</v>
      </c>
      <c r="Z483" s="15">
        <v>342</v>
      </c>
      <c r="AA483" s="15">
        <v>149</v>
      </c>
      <c r="AB483" s="15">
        <v>456</v>
      </c>
      <c r="AC483" s="15">
        <v>307</v>
      </c>
      <c r="AD483" s="15">
        <v>149</v>
      </c>
      <c r="AE483" s="15">
        <v>18</v>
      </c>
      <c r="AF483" s="15">
        <v>197</v>
      </c>
      <c r="AG483" s="15">
        <v>144</v>
      </c>
      <c r="AH483" s="15">
        <v>53</v>
      </c>
      <c r="AI483" s="15">
        <v>179</v>
      </c>
      <c r="AJ483" s="15">
        <v>126</v>
      </c>
      <c r="AK483" s="15">
        <v>53</v>
      </c>
      <c r="AL483" s="15">
        <v>13</v>
      </c>
      <c r="AM483" s="15">
        <v>294</v>
      </c>
      <c r="AN483" s="15">
        <v>198</v>
      </c>
      <c r="AO483" s="15">
        <v>96</v>
      </c>
      <c r="AP483" s="15">
        <v>277</v>
      </c>
      <c r="AQ483" s="15">
        <v>181</v>
      </c>
      <c r="AR483" s="15">
        <v>96</v>
      </c>
      <c r="AS483" s="15">
        <v>0</v>
      </c>
      <c r="AT483" s="15">
        <v>0</v>
      </c>
      <c r="AU483" s="15">
        <v>0</v>
      </c>
      <c r="AV483" s="15">
        <v>0</v>
      </c>
      <c r="AW483" s="15">
        <v>0</v>
      </c>
      <c r="AX483" s="15">
        <v>0</v>
      </c>
      <c r="AY483" s="15">
        <v>0</v>
      </c>
    </row>
    <row r="484" spans="1:51">
      <c r="A484" s="1">
        <v>5204</v>
      </c>
      <c r="B484" s="1" t="s">
        <v>270</v>
      </c>
      <c r="C484" s="1">
        <v>1</v>
      </c>
      <c r="D484" s="1" t="s">
        <v>208</v>
      </c>
      <c r="E484" s="1" t="s">
        <v>1216</v>
      </c>
      <c r="F484" s="1">
        <v>5</v>
      </c>
      <c r="G484" s="1" t="s">
        <v>272</v>
      </c>
      <c r="H484" s="1">
        <v>0</v>
      </c>
      <c r="I484" s="1" t="s">
        <v>1217</v>
      </c>
      <c r="J484" s="15">
        <v>0</v>
      </c>
      <c r="K484" s="15">
        <v>0</v>
      </c>
      <c r="L484" s="15">
        <v>0</v>
      </c>
      <c r="M484" s="15">
        <v>0</v>
      </c>
      <c r="N484" s="15">
        <v>0</v>
      </c>
      <c r="O484" s="15">
        <v>0</v>
      </c>
      <c r="P484" s="15">
        <v>0</v>
      </c>
      <c r="Q484" s="15">
        <v>0</v>
      </c>
      <c r="R484" s="15">
        <v>0</v>
      </c>
      <c r="S484" s="15">
        <v>0</v>
      </c>
      <c r="T484" s="15">
        <v>0</v>
      </c>
      <c r="U484" s="15">
        <v>0</v>
      </c>
      <c r="V484" s="15">
        <v>0</v>
      </c>
      <c r="W484" s="15">
        <v>0</v>
      </c>
      <c r="X484" s="15">
        <v>0</v>
      </c>
      <c r="Y484" s="15">
        <v>0</v>
      </c>
      <c r="Z484" s="15">
        <v>0</v>
      </c>
      <c r="AA484" s="15">
        <v>0</v>
      </c>
      <c r="AB484" s="15">
        <v>0</v>
      </c>
      <c r="AC484" s="15">
        <v>0</v>
      </c>
      <c r="AD484" s="15">
        <v>0</v>
      </c>
      <c r="AE484" s="15">
        <v>0</v>
      </c>
      <c r="AF484" s="15">
        <v>0</v>
      </c>
      <c r="AG484" s="15">
        <v>0</v>
      </c>
      <c r="AH484" s="15">
        <v>0</v>
      </c>
      <c r="AI484" s="15">
        <v>0</v>
      </c>
      <c r="AJ484" s="15">
        <v>0</v>
      </c>
      <c r="AK484" s="15">
        <v>0</v>
      </c>
      <c r="AL484" s="15">
        <v>0</v>
      </c>
      <c r="AM484" s="15">
        <v>0</v>
      </c>
      <c r="AN484" s="15">
        <v>0</v>
      </c>
      <c r="AO484" s="15">
        <v>0</v>
      </c>
      <c r="AP484" s="15">
        <v>0</v>
      </c>
      <c r="AQ484" s="15">
        <v>0</v>
      </c>
      <c r="AR484" s="15">
        <v>0</v>
      </c>
      <c r="AS484" s="15">
        <v>0</v>
      </c>
      <c r="AT484" s="15">
        <v>0</v>
      </c>
      <c r="AU484" s="15">
        <v>0</v>
      </c>
      <c r="AV484" s="15">
        <v>0</v>
      </c>
      <c r="AW484" s="15">
        <v>0</v>
      </c>
      <c r="AX484" s="15">
        <v>0</v>
      </c>
      <c r="AY484" s="15">
        <v>0</v>
      </c>
    </row>
    <row r="485" spans="1:51">
      <c r="A485" s="1">
        <v>5215</v>
      </c>
      <c r="B485" s="1" t="s">
        <v>270</v>
      </c>
      <c r="C485" s="1">
        <v>1</v>
      </c>
      <c r="D485" s="1" t="s">
        <v>208</v>
      </c>
      <c r="E485" s="1" t="s">
        <v>1218</v>
      </c>
      <c r="F485" s="1">
        <v>5</v>
      </c>
      <c r="G485" s="1" t="s">
        <v>272</v>
      </c>
      <c r="H485" s="1">
        <v>0</v>
      </c>
      <c r="I485" s="1" t="s">
        <v>1219</v>
      </c>
      <c r="J485" s="15">
        <v>16</v>
      </c>
      <c r="K485" s="15">
        <v>68</v>
      </c>
      <c r="L485" s="15">
        <v>25</v>
      </c>
      <c r="M485" s="15">
        <v>43</v>
      </c>
      <c r="N485" s="15">
        <v>65</v>
      </c>
      <c r="O485" s="15">
        <v>22</v>
      </c>
      <c r="P485" s="15">
        <v>43</v>
      </c>
      <c r="Q485" s="15">
        <v>0</v>
      </c>
      <c r="R485" s="15">
        <v>0</v>
      </c>
      <c r="S485" s="15">
        <v>0</v>
      </c>
      <c r="T485" s="15">
        <v>0</v>
      </c>
      <c r="U485" s="15">
        <v>0</v>
      </c>
      <c r="V485" s="15">
        <v>0</v>
      </c>
      <c r="W485" s="15">
        <v>0</v>
      </c>
      <c r="X485" s="15">
        <v>16</v>
      </c>
      <c r="Y485" s="15">
        <v>68</v>
      </c>
      <c r="Z485" s="15">
        <v>25</v>
      </c>
      <c r="AA485" s="15">
        <v>43</v>
      </c>
      <c r="AB485" s="15">
        <v>65</v>
      </c>
      <c r="AC485" s="15">
        <v>22</v>
      </c>
      <c r="AD485" s="15">
        <v>43</v>
      </c>
      <c r="AE485" s="15">
        <v>16</v>
      </c>
      <c r="AF485" s="15">
        <v>68</v>
      </c>
      <c r="AG485" s="15">
        <v>25</v>
      </c>
      <c r="AH485" s="15">
        <v>43</v>
      </c>
      <c r="AI485" s="15">
        <v>65</v>
      </c>
      <c r="AJ485" s="15">
        <v>22</v>
      </c>
      <c r="AK485" s="15">
        <v>43</v>
      </c>
      <c r="AL485" s="15">
        <v>0</v>
      </c>
      <c r="AM485" s="15">
        <v>0</v>
      </c>
      <c r="AN485" s="15">
        <v>0</v>
      </c>
      <c r="AO485" s="15">
        <v>0</v>
      </c>
      <c r="AP485" s="15">
        <v>0</v>
      </c>
      <c r="AQ485" s="15">
        <v>0</v>
      </c>
      <c r="AR485" s="15">
        <v>0</v>
      </c>
      <c r="AS485" s="15">
        <v>0</v>
      </c>
      <c r="AT485" s="15">
        <v>0</v>
      </c>
      <c r="AU485" s="15">
        <v>0</v>
      </c>
      <c r="AV485" s="15">
        <v>0</v>
      </c>
      <c r="AW485" s="15">
        <v>0</v>
      </c>
      <c r="AX485" s="15">
        <v>0</v>
      </c>
      <c r="AY485" s="15">
        <v>0</v>
      </c>
    </row>
    <row r="486" spans="1:51">
      <c r="A486" s="1">
        <v>5226</v>
      </c>
      <c r="B486" s="1" t="s">
        <v>270</v>
      </c>
      <c r="C486" s="1">
        <v>1</v>
      </c>
      <c r="D486" s="1" t="s">
        <v>208</v>
      </c>
      <c r="E486" s="1" t="s">
        <v>1220</v>
      </c>
      <c r="F486" s="1">
        <v>4</v>
      </c>
      <c r="G486" s="1" t="s">
        <v>272</v>
      </c>
      <c r="H486" s="1">
        <v>0</v>
      </c>
      <c r="I486" s="1" t="s">
        <v>1221</v>
      </c>
      <c r="J486" s="15">
        <v>1539</v>
      </c>
      <c r="K486" s="15">
        <v>19280</v>
      </c>
      <c r="L486" s="15">
        <v>5952</v>
      </c>
      <c r="M486" s="15">
        <v>13264</v>
      </c>
      <c r="N486" s="15">
        <v>17964</v>
      </c>
      <c r="O486" s="15">
        <v>4981</v>
      </c>
      <c r="P486" s="15">
        <v>12919</v>
      </c>
      <c r="Q486" s="15">
        <v>172</v>
      </c>
      <c r="R486" s="15">
        <v>308</v>
      </c>
      <c r="S486" s="15">
        <v>188</v>
      </c>
      <c r="T486" s="15">
        <v>120</v>
      </c>
      <c r="U486" s="15">
        <v>81</v>
      </c>
      <c r="V486" s="15">
        <v>30</v>
      </c>
      <c r="W486" s="15">
        <v>51</v>
      </c>
      <c r="X486" s="15">
        <v>1366</v>
      </c>
      <c r="Y486" s="15">
        <v>18970</v>
      </c>
      <c r="Z486" s="15">
        <v>5764</v>
      </c>
      <c r="AA486" s="15">
        <v>13142</v>
      </c>
      <c r="AB486" s="15">
        <v>17881</v>
      </c>
      <c r="AC486" s="15">
        <v>4951</v>
      </c>
      <c r="AD486" s="15">
        <v>12866</v>
      </c>
      <c r="AE486" s="15">
        <v>1305</v>
      </c>
      <c r="AF486" s="15">
        <v>17795</v>
      </c>
      <c r="AG486" s="15">
        <v>5074</v>
      </c>
      <c r="AH486" s="15">
        <v>12669</v>
      </c>
      <c r="AI486" s="15">
        <v>16804</v>
      </c>
      <c r="AJ486" s="15">
        <v>4348</v>
      </c>
      <c r="AK486" s="15">
        <v>12404</v>
      </c>
      <c r="AL486" s="15">
        <v>61</v>
      </c>
      <c r="AM486" s="15">
        <v>1175</v>
      </c>
      <c r="AN486" s="15">
        <v>690</v>
      </c>
      <c r="AO486" s="15">
        <v>473</v>
      </c>
      <c r="AP486" s="15">
        <v>1077</v>
      </c>
      <c r="AQ486" s="15">
        <v>603</v>
      </c>
      <c r="AR486" s="15">
        <v>462</v>
      </c>
      <c r="AS486" s="15">
        <v>1</v>
      </c>
      <c r="AT486" s="15">
        <v>2</v>
      </c>
      <c r="AU486" s="15">
        <v>0</v>
      </c>
      <c r="AV486" s="15">
        <v>2</v>
      </c>
      <c r="AW486" s="15">
        <v>2</v>
      </c>
      <c r="AX486" s="15">
        <v>0</v>
      </c>
      <c r="AY486" s="15">
        <v>2</v>
      </c>
    </row>
    <row r="487" spans="1:51">
      <c r="A487" s="1">
        <v>5237</v>
      </c>
      <c r="B487" s="1" t="s">
        <v>270</v>
      </c>
      <c r="C487" s="1">
        <v>1</v>
      </c>
      <c r="D487" s="1" t="s">
        <v>208</v>
      </c>
      <c r="E487" s="1" t="s">
        <v>1222</v>
      </c>
      <c r="F487" s="1">
        <v>5</v>
      </c>
      <c r="G487" s="1" t="s">
        <v>272</v>
      </c>
      <c r="H487" s="1">
        <v>0</v>
      </c>
      <c r="I487" s="1" t="s">
        <v>1223</v>
      </c>
      <c r="J487" s="15">
        <v>1</v>
      </c>
      <c r="K487" s="15">
        <v>23</v>
      </c>
      <c r="L487" s="15">
        <v>19</v>
      </c>
      <c r="M487" s="15">
        <v>4</v>
      </c>
      <c r="N487" s="15">
        <v>23</v>
      </c>
      <c r="O487" s="15">
        <v>19</v>
      </c>
      <c r="P487" s="15">
        <v>4</v>
      </c>
      <c r="Q487" s="15">
        <v>0</v>
      </c>
      <c r="R487" s="15">
        <v>0</v>
      </c>
      <c r="S487" s="15">
        <v>0</v>
      </c>
      <c r="T487" s="15">
        <v>0</v>
      </c>
      <c r="U487" s="15">
        <v>0</v>
      </c>
      <c r="V487" s="15">
        <v>0</v>
      </c>
      <c r="W487" s="15">
        <v>0</v>
      </c>
      <c r="X487" s="15">
        <v>1</v>
      </c>
      <c r="Y487" s="15">
        <v>23</v>
      </c>
      <c r="Z487" s="15">
        <v>19</v>
      </c>
      <c r="AA487" s="15">
        <v>4</v>
      </c>
      <c r="AB487" s="15">
        <v>23</v>
      </c>
      <c r="AC487" s="15">
        <v>19</v>
      </c>
      <c r="AD487" s="15">
        <v>4</v>
      </c>
      <c r="AE487" s="15">
        <v>1</v>
      </c>
      <c r="AF487" s="15">
        <v>23</v>
      </c>
      <c r="AG487" s="15">
        <v>19</v>
      </c>
      <c r="AH487" s="15">
        <v>4</v>
      </c>
      <c r="AI487" s="15">
        <v>23</v>
      </c>
      <c r="AJ487" s="15">
        <v>19</v>
      </c>
      <c r="AK487" s="15">
        <v>4</v>
      </c>
      <c r="AL487" s="15">
        <v>0</v>
      </c>
      <c r="AM487" s="15">
        <v>0</v>
      </c>
      <c r="AN487" s="15">
        <v>0</v>
      </c>
      <c r="AO487" s="15">
        <v>0</v>
      </c>
      <c r="AP487" s="15">
        <v>0</v>
      </c>
      <c r="AQ487" s="15">
        <v>0</v>
      </c>
      <c r="AR487" s="15">
        <v>0</v>
      </c>
      <c r="AS487" s="15">
        <v>0</v>
      </c>
      <c r="AT487" s="15">
        <v>0</v>
      </c>
      <c r="AU487" s="15">
        <v>0</v>
      </c>
      <c r="AV487" s="15">
        <v>0</v>
      </c>
      <c r="AW487" s="15">
        <v>0</v>
      </c>
      <c r="AX487" s="15">
        <v>0</v>
      </c>
      <c r="AY487" s="15">
        <v>0</v>
      </c>
    </row>
    <row r="488" spans="1:51">
      <c r="A488" s="1">
        <v>5248</v>
      </c>
      <c r="B488" s="1" t="s">
        <v>270</v>
      </c>
      <c r="C488" s="1">
        <v>1</v>
      </c>
      <c r="D488" s="1" t="s">
        <v>208</v>
      </c>
      <c r="E488" s="1" t="s">
        <v>1224</v>
      </c>
      <c r="F488" s="1">
        <v>5</v>
      </c>
      <c r="G488" s="1" t="s">
        <v>272</v>
      </c>
      <c r="H488" s="1">
        <v>0</v>
      </c>
      <c r="I488" s="1" t="s">
        <v>1225</v>
      </c>
      <c r="J488" s="15">
        <v>400</v>
      </c>
      <c r="K488" s="15">
        <v>11219</v>
      </c>
      <c r="L488" s="15">
        <v>1717</v>
      </c>
      <c r="M488" s="15">
        <v>9502</v>
      </c>
      <c r="N488" s="15">
        <v>11218</v>
      </c>
      <c r="O488" s="15">
        <v>1716</v>
      </c>
      <c r="P488" s="15">
        <v>9502</v>
      </c>
      <c r="Q488" s="15">
        <v>0</v>
      </c>
      <c r="R488" s="15">
        <v>0</v>
      </c>
      <c r="S488" s="15">
        <v>0</v>
      </c>
      <c r="T488" s="15">
        <v>0</v>
      </c>
      <c r="U488" s="15">
        <v>0</v>
      </c>
      <c r="V488" s="15">
        <v>0</v>
      </c>
      <c r="W488" s="15">
        <v>0</v>
      </c>
      <c r="X488" s="15">
        <v>400</v>
      </c>
      <c r="Y488" s="15">
        <v>11219</v>
      </c>
      <c r="Z488" s="15">
        <v>1717</v>
      </c>
      <c r="AA488" s="15">
        <v>9502</v>
      </c>
      <c r="AB488" s="15">
        <v>11218</v>
      </c>
      <c r="AC488" s="15">
        <v>1716</v>
      </c>
      <c r="AD488" s="15">
        <v>9502</v>
      </c>
      <c r="AE488" s="15">
        <v>400</v>
      </c>
      <c r="AF488" s="15">
        <v>11219</v>
      </c>
      <c r="AG488" s="15">
        <v>1717</v>
      </c>
      <c r="AH488" s="15">
        <v>9502</v>
      </c>
      <c r="AI488" s="15">
        <v>11218</v>
      </c>
      <c r="AJ488" s="15">
        <v>1716</v>
      </c>
      <c r="AK488" s="15">
        <v>9502</v>
      </c>
      <c r="AL488" s="15">
        <v>0</v>
      </c>
      <c r="AM488" s="15">
        <v>0</v>
      </c>
      <c r="AN488" s="15">
        <v>0</v>
      </c>
      <c r="AO488" s="15">
        <v>0</v>
      </c>
      <c r="AP488" s="15">
        <v>0</v>
      </c>
      <c r="AQ488" s="15">
        <v>0</v>
      </c>
      <c r="AR488" s="15">
        <v>0</v>
      </c>
      <c r="AS488" s="15">
        <v>0</v>
      </c>
      <c r="AT488" s="15">
        <v>0</v>
      </c>
      <c r="AU488" s="15">
        <v>0</v>
      </c>
      <c r="AV488" s="15">
        <v>0</v>
      </c>
      <c r="AW488" s="15">
        <v>0</v>
      </c>
      <c r="AX488" s="15">
        <v>0</v>
      </c>
      <c r="AY488" s="15">
        <v>0</v>
      </c>
    </row>
    <row r="489" spans="1:51">
      <c r="A489" s="1">
        <v>5259</v>
      </c>
      <c r="B489" s="1" t="s">
        <v>270</v>
      </c>
      <c r="C489" s="1">
        <v>1</v>
      </c>
      <c r="D489" s="1" t="s">
        <v>208</v>
      </c>
      <c r="E489" s="1" t="s">
        <v>1226</v>
      </c>
      <c r="F489" s="1">
        <v>5</v>
      </c>
      <c r="G489" s="1" t="s">
        <v>272</v>
      </c>
      <c r="H489" s="1">
        <v>0</v>
      </c>
      <c r="I489" s="1" t="s">
        <v>1227</v>
      </c>
      <c r="J489" s="15">
        <v>85</v>
      </c>
      <c r="K489" s="15">
        <v>2406</v>
      </c>
      <c r="L489" s="15">
        <v>1030</v>
      </c>
      <c r="M489" s="15">
        <v>1376</v>
      </c>
      <c r="N489" s="15">
        <v>2393</v>
      </c>
      <c r="O489" s="15">
        <v>1017</v>
      </c>
      <c r="P489" s="15">
        <v>1376</v>
      </c>
      <c r="Q489" s="15">
        <v>0</v>
      </c>
      <c r="R489" s="15">
        <v>0</v>
      </c>
      <c r="S489" s="15">
        <v>0</v>
      </c>
      <c r="T489" s="15">
        <v>0</v>
      </c>
      <c r="U489" s="15">
        <v>0</v>
      </c>
      <c r="V489" s="15">
        <v>0</v>
      </c>
      <c r="W489" s="15">
        <v>0</v>
      </c>
      <c r="X489" s="15">
        <v>85</v>
      </c>
      <c r="Y489" s="15">
        <v>2406</v>
      </c>
      <c r="Z489" s="15">
        <v>1030</v>
      </c>
      <c r="AA489" s="15">
        <v>1376</v>
      </c>
      <c r="AB489" s="15">
        <v>2393</v>
      </c>
      <c r="AC489" s="15">
        <v>1017</v>
      </c>
      <c r="AD489" s="15">
        <v>1376</v>
      </c>
      <c r="AE489" s="15">
        <v>83</v>
      </c>
      <c r="AF489" s="15">
        <v>2363</v>
      </c>
      <c r="AG489" s="15">
        <v>1003</v>
      </c>
      <c r="AH489" s="15">
        <v>1360</v>
      </c>
      <c r="AI489" s="15">
        <v>2363</v>
      </c>
      <c r="AJ489" s="15">
        <v>1003</v>
      </c>
      <c r="AK489" s="15">
        <v>1360</v>
      </c>
      <c r="AL489" s="15">
        <v>2</v>
      </c>
      <c r="AM489" s="15">
        <v>43</v>
      </c>
      <c r="AN489" s="15">
        <v>27</v>
      </c>
      <c r="AO489" s="15">
        <v>16</v>
      </c>
      <c r="AP489" s="15">
        <v>30</v>
      </c>
      <c r="AQ489" s="15">
        <v>14</v>
      </c>
      <c r="AR489" s="15">
        <v>16</v>
      </c>
      <c r="AS489" s="15">
        <v>0</v>
      </c>
      <c r="AT489" s="15">
        <v>0</v>
      </c>
      <c r="AU489" s="15">
        <v>0</v>
      </c>
      <c r="AV489" s="15">
        <v>0</v>
      </c>
      <c r="AW489" s="15">
        <v>0</v>
      </c>
      <c r="AX489" s="15">
        <v>0</v>
      </c>
      <c r="AY489" s="15">
        <v>0</v>
      </c>
    </row>
    <row r="490" spans="1:51">
      <c r="A490" s="1">
        <v>5270</v>
      </c>
      <c r="B490" s="1" t="s">
        <v>270</v>
      </c>
      <c r="C490" s="1">
        <v>1</v>
      </c>
      <c r="D490" s="1" t="s">
        <v>208</v>
      </c>
      <c r="E490" s="1" t="s">
        <v>1228</v>
      </c>
      <c r="F490" s="1">
        <v>5</v>
      </c>
      <c r="G490" s="1" t="s">
        <v>272</v>
      </c>
      <c r="H490" s="1">
        <v>0</v>
      </c>
      <c r="I490" s="1" t="s">
        <v>1229</v>
      </c>
      <c r="J490" s="15">
        <v>48</v>
      </c>
      <c r="K490" s="15">
        <v>996</v>
      </c>
      <c r="L490" s="15">
        <v>562</v>
      </c>
      <c r="M490" s="15">
        <v>422</v>
      </c>
      <c r="N490" s="15">
        <v>911</v>
      </c>
      <c r="O490" s="15">
        <v>488</v>
      </c>
      <c r="P490" s="15">
        <v>411</v>
      </c>
      <c r="Q490" s="15">
        <v>0</v>
      </c>
      <c r="R490" s="15">
        <v>0</v>
      </c>
      <c r="S490" s="15">
        <v>0</v>
      </c>
      <c r="T490" s="15">
        <v>0</v>
      </c>
      <c r="U490" s="15">
        <v>0</v>
      </c>
      <c r="V490" s="15">
        <v>0</v>
      </c>
      <c r="W490" s="15">
        <v>0</v>
      </c>
      <c r="X490" s="15">
        <v>48</v>
      </c>
      <c r="Y490" s="15">
        <v>996</v>
      </c>
      <c r="Z490" s="15">
        <v>562</v>
      </c>
      <c r="AA490" s="15">
        <v>422</v>
      </c>
      <c r="AB490" s="15">
        <v>911</v>
      </c>
      <c r="AC490" s="15">
        <v>488</v>
      </c>
      <c r="AD490" s="15">
        <v>411</v>
      </c>
      <c r="AE490" s="15">
        <v>2</v>
      </c>
      <c r="AF490" s="15">
        <v>4</v>
      </c>
      <c r="AG490" s="15">
        <v>3</v>
      </c>
      <c r="AH490" s="15">
        <v>1</v>
      </c>
      <c r="AI490" s="15">
        <v>2</v>
      </c>
      <c r="AJ490" s="15">
        <v>2</v>
      </c>
      <c r="AK490" s="15">
        <v>0</v>
      </c>
      <c r="AL490" s="15">
        <v>46</v>
      </c>
      <c r="AM490" s="15">
        <v>992</v>
      </c>
      <c r="AN490" s="15">
        <v>559</v>
      </c>
      <c r="AO490" s="15">
        <v>421</v>
      </c>
      <c r="AP490" s="15">
        <v>909</v>
      </c>
      <c r="AQ490" s="15">
        <v>486</v>
      </c>
      <c r="AR490" s="15">
        <v>411</v>
      </c>
      <c r="AS490" s="15">
        <v>0</v>
      </c>
      <c r="AT490" s="15">
        <v>0</v>
      </c>
      <c r="AU490" s="15">
        <v>0</v>
      </c>
      <c r="AV490" s="15">
        <v>0</v>
      </c>
      <c r="AW490" s="15">
        <v>0</v>
      </c>
      <c r="AX490" s="15">
        <v>0</v>
      </c>
      <c r="AY490" s="15">
        <v>0</v>
      </c>
    </row>
    <row r="491" spans="1:51">
      <c r="A491" s="1">
        <v>5281</v>
      </c>
      <c r="B491" s="1" t="s">
        <v>270</v>
      </c>
      <c r="C491" s="1">
        <v>1</v>
      </c>
      <c r="D491" s="1" t="s">
        <v>208</v>
      </c>
      <c r="E491" s="1" t="s">
        <v>1230</v>
      </c>
      <c r="F491" s="1">
        <v>5</v>
      </c>
      <c r="G491" s="1" t="s">
        <v>272</v>
      </c>
      <c r="H491" s="1">
        <v>0</v>
      </c>
      <c r="I491" s="1" t="s">
        <v>1231</v>
      </c>
      <c r="J491" s="15">
        <v>958</v>
      </c>
      <c r="K491" s="15">
        <v>4288</v>
      </c>
      <c r="L491" s="15">
        <v>2349</v>
      </c>
      <c r="M491" s="15">
        <v>1887</v>
      </c>
      <c r="N491" s="15">
        <v>3105</v>
      </c>
      <c r="O491" s="15">
        <v>1493</v>
      </c>
      <c r="P491" s="15">
        <v>1560</v>
      </c>
      <c r="Q491" s="15">
        <v>168</v>
      </c>
      <c r="R491" s="15">
        <v>301</v>
      </c>
      <c r="S491" s="15">
        <v>184</v>
      </c>
      <c r="T491" s="15">
        <v>117</v>
      </c>
      <c r="U491" s="15">
        <v>81</v>
      </c>
      <c r="V491" s="15">
        <v>30</v>
      </c>
      <c r="W491" s="15">
        <v>51</v>
      </c>
      <c r="X491" s="15">
        <v>789</v>
      </c>
      <c r="Y491" s="15">
        <v>3985</v>
      </c>
      <c r="Z491" s="15">
        <v>2165</v>
      </c>
      <c r="AA491" s="15">
        <v>1768</v>
      </c>
      <c r="AB491" s="15">
        <v>3022</v>
      </c>
      <c r="AC491" s="15">
        <v>1463</v>
      </c>
      <c r="AD491" s="15">
        <v>1507</v>
      </c>
      <c r="AE491" s="15">
        <v>785</v>
      </c>
      <c r="AF491" s="15">
        <v>3969</v>
      </c>
      <c r="AG491" s="15">
        <v>2155</v>
      </c>
      <c r="AH491" s="15">
        <v>1762</v>
      </c>
      <c r="AI491" s="15">
        <v>3008</v>
      </c>
      <c r="AJ491" s="15">
        <v>1454</v>
      </c>
      <c r="AK491" s="15">
        <v>1502</v>
      </c>
      <c r="AL491" s="15">
        <v>4</v>
      </c>
      <c r="AM491" s="15">
        <v>16</v>
      </c>
      <c r="AN491" s="15">
        <v>10</v>
      </c>
      <c r="AO491" s="15">
        <v>6</v>
      </c>
      <c r="AP491" s="15">
        <v>14</v>
      </c>
      <c r="AQ491" s="15">
        <v>9</v>
      </c>
      <c r="AR491" s="15">
        <v>5</v>
      </c>
      <c r="AS491" s="15">
        <v>1</v>
      </c>
      <c r="AT491" s="15">
        <v>2</v>
      </c>
      <c r="AU491" s="15">
        <v>0</v>
      </c>
      <c r="AV491" s="15">
        <v>2</v>
      </c>
      <c r="AW491" s="15">
        <v>2</v>
      </c>
      <c r="AX491" s="15">
        <v>0</v>
      </c>
      <c r="AY491" s="15">
        <v>2</v>
      </c>
    </row>
    <row r="492" spans="1:51">
      <c r="A492" s="1">
        <v>5292</v>
      </c>
      <c r="B492" s="1" t="s">
        <v>270</v>
      </c>
      <c r="C492" s="1">
        <v>1</v>
      </c>
      <c r="D492" s="1" t="s">
        <v>208</v>
      </c>
      <c r="E492" s="1" t="s">
        <v>1232</v>
      </c>
      <c r="F492" s="1">
        <v>5</v>
      </c>
      <c r="G492" s="1" t="s">
        <v>272</v>
      </c>
      <c r="H492" s="1">
        <v>0</v>
      </c>
      <c r="I492" s="1" t="s">
        <v>1233</v>
      </c>
      <c r="J492" s="15">
        <v>47</v>
      </c>
      <c r="K492" s="15">
        <v>348</v>
      </c>
      <c r="L492" s="15">
        <v>275</v>
      </c>
      <c r="M492" s="15">
        <v>73</v>
      </c>
      <c r="N492" s="15">
        <v>314</v>
      </c>
      <c r="O492" s="15">
        <v>248</v>
      </c>
      <c r="P492" s="15">
        <v>66</v>
      </c>
      <c r="Q492" s="15">
        <v>4</v>
      </c>
      <c r="R492" s="15">
        <v>7</v>
      </c>
      <c r="S492" s="15">
        <v>4</v>
      </c>
      <c r="T492" s="15">
        <v>3</v>
      </c>
      <c r="U492" s="15">
        <v>0</v>
      </c>
      <c r="V492" s="15">
        <v>0</v>
      </c>
      <c r="W492" s="15">
        <v>0</v>
      </c>
      <c r="X492" s="15">
        <v>43</v>
      </c>
      <c r="Y492" s="15">
        <v>341</v>
      </c>
      <c r="Z492" s="15">
        <v>271</v>
      </c>
      <c r="AA492" s="15">
        <v>70</v>
      </c>
      <c r="AB492" s="15">
        <v>314</v>
      </c>
      <c r="AC492" s="15">
        <v>248</v>
      </c>
      <c r="AD492" s="15">
        <v>66</v>
      </c>
      <c r="AE492" s="15">
        <v>34</v>
      </c>
      <c r="AF492" s="15">
        <v>217</v>
      </c>
      <c r="AG492" s="15">
        <v>177</v>
      </c>
      <c r="AH492" s="15">
        <v>40</v>
      </c>
      <c r="AI492" s="15">
        <v>190</v>
      </c>
      <c r="AJ492" s="15">
        <v>154</v>
      </c>
      <c r="AK492" s="15">
        <v>36</v>
      </c>
      <c r="AL492" s="15">
        <v>9</v>
      </c>
      <c r="AM492" s="15">
        <v>124</v>
      </c>
      <c r="AN492" s="15">
        <v>94</v>
      </c>
      <c r="AO492" s="15">
        <v>30</v>
      </c>
      <c r="AP492" s="15">
        <v>124</v>
      </c>
      <c r="AQ492" s="15">
        <v>94</v>
      </c>
      <c r="AR492" s="15">
        <v>30</v>
      </c>
      <c r="AS492" s="15">
        <v>0</v>
      </c>
      <c r="AT492" s="15">
        <v>0</v>
      </c>
      <c r="AU492" s="15">
        <v>0</v>
      </c>
      <c r="AV492" s="15">
        <v>0</v>
      </c>
      <c r="AW492" s="15">
        <v>0</v>
      </c>
      <c r="AX492" s="15">
        <v>0</v>
      </c>
      <c r="AY492" s="15">
        <v>0</v>
      </c>
    </row>
    <row r="493" spans="1:51">
      <c r="A493" s="1">
        <v>5303</v>
      </c>
      <c r="B493" s="1" t="s">
        <v>270</v>
      </c>
      <c r="C493" s="1">
        <v>1</v>
      </c>
      <c r="D493" s="1" t="s">
        <v>208</v>
      </c>
      <c r="E493" s="1" t="s">
        <v>1234</v>
      </c>
      <c r="F493" s="1">
        <v>2</v>
      </c>
      <c r="G493" s="1" t="s">
        <v>272</v>
      </c>
      <c r="H493" s="1">
        <v>0</v>
      </c>
      <c r="I493" s="1" t="s">
        <v>1235</v>
      </c>
      <c r="J493" s="15">
        <v>13765</v>
      </c>
      <c r="K493" s="15">
        <v>54456</v>
      </c>
      <c r="L493" s="15">
        <v>31463</v>
      </c>
      <c r="M493" s="15">
        <v>22765</v>
      </c>
      <c r="N493" s="15">
        <v>34844</v>
      </c>
      <c r="O493" s="15">
        <v>19949</v>
      </c>
      <c r="P493" s="15">
        <v>14670</v>
      </c>
      <c r="Q493" s="15">
        <v>4492</v>
      </c>
      <c r="R493" s="15">
        <v>7230</v>
      </c>
      <c r="S493" s="15">
        <v>3890</v>
      </c>
      <c r="T493" s="15">
        <v>3333</v>
      </c>
      <c r="U493" s="15">
        <v>1126</v>
      </c>
      <c r="V493" s="15">
        <v>431</v>
      </c>
      <c r="W493" s="15">
        <v>691</v>
      </c>
      <c r="X493" s="15">
        <v>9240</v>
      </c>
      <c r="Y493" s="15">
        <v>47135</v>
      </c>
      <c r="Z493" s="15">
        <v>27523</v>
      </c>
      <c r="AA493" s="15">
        <v>19391</v>
      </c>
      <c r="AB493" s="15">
        <v>33632</v>
      </c>
      <c r="AC493" s="15">
        <v>19472</v>
      </c>
      <c r="AD493" s="15">
        <v>13939</v>
      </c>
      <c r="AE493" s="15">
        <v>9052</v>
      </c>
      <c r="AF493" s="15">
        <v>45493</v>
      </c>
      <c r="AG493" s="15">
        <v>26641</v>
      </c>
      <c r="AH493" s="15">
        <v>18695</v>
      </c>
      <c r="AI493" s="15">
        <v>32161</v>
      </c>
      <c r="AJ493" s="15">
        <v>18721</v>
      </c>
      <c r="AK493" s="15">
        <v>13283</v>
      </c>
      <c r="AL493" s="15">
        <v>188</v>
      </c>
      <c r="AM493" s="15">
        <v>1642</v>
      </c>
      <c r="AN493" s="15">
        <v>882</v>
      </c>
      <c r="AO493" s="15">
        <v>696</v>
      </c>
      <c r="AP493" s="15">
        <v>1471</v>
      </c>
      <c r="AQ493" s="15">
        <v>751</v>
      </c>
      <c r="AR493" s="15">
        <v>656</v>
      </c>
      <c r="AS493" s="15">
        <v>33</v>
      </c>
      <c r="AT493" s="15">
        <v>91</v>
      </c>
      <c r="AU493" s="15">
        <v>50</v>
      </c>
      <c r="AV493" s="15">
        <v>41</v>
      </c>
      <c r="AW493" s="15">
        <v>86</v>
      </c>
      <c r="AX493" s="15">
        <v>46</v>
      </c>
      <c r="AY493" s="15">
        <v>40</v>
      </c>
    </row>
    <row r="494" spans="1:51">
      <c r="A494" s="1">
        <v>5314</v>
      </c>
      <c r="B494" s="1" t="s">
        <v>270</v>
      </c>
      <c r="C494" s="1">
        <v>1</v>
      </c>
      <c r="D494" s="1" t="s">
        <v>208</v>
      </c>
      <c r="E494" s="1" t="s">
        <v>1236</v>
      </c>
      <c r="F494" s="1">
        <v>3</v>
      </c>
      <c r="G494" s="1" t="s">
        <v>272</v>
      </c>
      <c r="H494" s="1">
        <v>0</v>
      </c>
      <c r="I494" s="1" t="s">
        <v>1237</v>
      </c>
      <c r="J494" s="15">
        <v>12661</v>
      </c>
      <c r="K494" s="15">
        <v>45294</v>
      </c>
      <c r="L494" s="15">
        <v>25677</v>
      </c>
      <c r="M494" s="15">
        <v>19427</v>
      </c>
      <c r="N494" s="15">
        <v>26986</v>
      </c>
      <c r="O494" s="15">
        <v>15007</v>
      </c>
      <c r="P494" s="15">
        <v>11792</v>
      </c>
      <c r="Q494" s="15">
        <v>4408</v>
      </c>
      <c r="R494" s="15">
        <v>6944</v>
      </c>
      <c r="S494" s="15">
        <v>3726</v>
      </c>
      <c r="T494" s="15">
        <v>3211</v>
      </c>
      <c r="U494" s="15">
        <v>1017</v>
      </c>
      <c r="V494" s="15">
        <v>367</v>
      </c>
      <c r="W494" s="15">
        <v>646</v>
      </c>
      <c r="X494" s="15">
        <v>8222</v>
      </c>
      <c r="Y494" s="15">
        <v>38267</v>
      </c>
      <c r="Z494" s="15">
        <v>21909</v>
      </c>
      <c r="AA494" s="15">
        <v>16175</v>
      </c>
      <c r="AB494" s="15">
        <v>25890</v>
      </c>
      <c r="AC494" s="15">
        <v>14601</v>
      </c>
      <c r="AD494" s="15">
        <v>11106</v>
      </c>
      <c r="AE494" s="15">
        <v>8045</v>
      </c>
      <c r="AF494" s="15">
        <v>36672</v>
      </c>
      <c r="AG494" s="15">
        <v>21043</v>
      </c>
      <c r="AH494" s="15">
        <v>15510</v>
      </c>
      <c r="AI494" s="15">
        <v>24466</v>
      </c>
      <c r="AJ494" s="15">
        <v>13866</v>
      </c>
      <c r="AK494" s="15">
        <v>10481</v>
      </c>
      <c r="AL494" s="15">
        <v>177</v>
      </c>
      <c r="AM494" s="15">
        <v>1595</v>
      </c>
      <c r="AN494" s="15">
        <v>866</v>
      </c>
      <c r="AO494" s="15">
        <v>665</v>
      </c>
      <c r="AP494" s="15">
        <v>1424</v>
      </c>
      <c r="AQ494" s="15">
        <v>735</v>
      </c>
      <c r="AR494" s="15">
        <v>625</v>
      </c>
      <c r="AS494" s="15">
        <v>31</v>
      </c>
      <c r="AT494" s="15">
        <v>83</v>
      </c>
      <c r="AU494" s="15">
        <v>42</v>
      </c>
      <c r="AV494" s="15">
        <v>41</v>
      </c>
      <c r="AW494" s="15">
        <v>79</v>
      </c>
      <c r="AX494" s="15">
        <v>39</v>
      </c>
      <c r="AY494" s="15">
        <v>40</v>
      </c>
    </row>
    <row r="495" spans="1:51">
      <c r="A495" s="1">
        <v>5325</v>
      </c>
      <c r="B495" s="1" t="s">
        <v>270</v>
      </c>
      <c r="C495" s="1">
        <v>1</v>
      </c>
      <c r="D495" s="1" t="s">
        <v>208</v>
      </c>
      <c r="E495" s="1" t="s">
        <v>1238</v>
      </c>
      <c r="F495" s="1">
        <v>4</v>
      </c>
      <c r="G495" s="1" t="s">
        <v>272</v>
      </c>
      <c r="H495" s="1">
        <v>0</v>
      </c>
      <c r="I495" s="1" t="s">
        <v>1239</v>
      </c>
      <c r="J495" s="15">
        <v>2921</v>
      </c>
      <c r="K495" s="15">
        <v>12837</v>
      </c>
      <c r="L495" s="15">
        <v>7741</v>
      </c>
      <c r="M495" s="15">
        <v>5028</v>
      </c>
      <c r="N495" s="15">
        <v>9252</v>
      </c>
      <c r="O495" s="15">
        <v>5269</v>
      </c>
      <c r="P495" s="15">
        <v>3916</v>
      </c>
      <c r="Q495" s="15">
        <v>475</v>
      </c>
      <c r="R495" s="15">
        <v>958</v>
      </c>
      <c r="S495" s="15">
        <v>580</v>
      </c>
      <c r="T495" s="15">
        <v>377</v>
      </c>
      <c r="U495" s="15">
        <v>322</v>
      </c>
      <c r="V495" s="15">
        <v>145</v>
      </c>
      <c r="W495" s="15">
        <v>177</v>
      </c>
      <c r="X495" s="15">
        <v>2445</v>
      </c>
      <c r="Y495" s="15">
        <v>11877</v>
      </c>
      <c r="Z495" s="15">
        <v>7160</v>
      </c>
      <c r="AA495" s="15">
        <v>4650</v>
      </c>
      <c r="AB495" s="15">
        <v>8929</v>
      </c>
      <c r="AC495" s="15">
        <v>5124</v>
      </c>
      <c r="AD495" s="15">
        <v>3738</v>
      </c>
      <c r="AE495" s="15">
        <v>2431</v>
      </c>
      <c r="AF495" s="15">
        <v>11803</v>
      </c>
      <c r="AG495" s="15">
        <v>7119</v>
      </c>
      <c r="AH495" s="15">
        <v>4617</v>
      </c>
      <c r="AI495" s="15">
        <v>8858</v>
      </c>
      <c r="AJ495" s="15">
        <v>5085</v>
      </c>
      <c r="AK495" s="15">
        <v>3706</v>
      </c>
      <c r="AL495" s="15">
        <v>14</v>
      </c>
      <c r="AM495" s="15">
        <v>74</v>
      </c>
      <c r="AN495" s="15">
        <v>41</v>
      </c>
      <c r="AO495" s="15">
        <v>33</v>
      </c>
      <c r="AP495" s="15">
        <v>71</v>
      </c>
      <c r="AQ495" s="15">
        <v>39</v>
      </c>
      <c r="AR495" s="15">
        <v>32</v>
      </c>
      <c r="AS495" s="15">
        <v>1</v>
      </c>
      <c r="AT495" s="15">
        <v>2</v>
      </c>
      <c r="AU495" s="15">
        <v>1</v>
      </c>
      <c r="AV495" s="15">
        <v>1</v>
      </c>
      <c r="AW495" s="15">
        <v>1</v>
      </c>
      <c r="AX495" s="15">
        <v>0</v>
      </c>
      <c r="AY495" s="15">
        <v>1</v>
      </c>
    </row>
    <row r="496" spans="1:51">
      <c r="A496" s="1">
        <v>5336</v>
      </c>
      <c r="B496" s="1" t="s">
        <v>270</v>
      </c>
      <c r="C496" s="1">
        <v>1</v>
      </c>
      <c r="D496" s="1" t="s">
        <v>208</v>
      </c>
      <c r="E496" s="1" t="s">
        <v>1240</v>
      </c>
      <c r="F496" s="1">
        <v>5</v>
      </c>
      <c r="G496" s="1" t="s">
        <v>272</v>
      </c>
      <c r="H496" s="1">
        <v>0</v>
      </c>
      <c r="I496" s="1" t="s">
        <v>1241</v>
      </c>
      <c r="J496" s="15">
        <v>2</v>
      </c>
      <c r="K496" s="15">
        <v>2</v>
      </c>
      <c r="L496" s="15">
        <v>1</v>
      </c>
      <c r="M496" s="15">
        <v>1</v>
      </c>
      <c r="N496" s="15">
        <v>2</v>
      </c>
      <c r="O496" s="15">
        <v>1</v>
      </c>
      <c r="P496" s="15">
        <v>1</v>
      </c>
      <c r="Q496" s="15">
        <v>0</v>
      </c>
      <c r="R496" s="15">
        <v>0</v>
      </c>
      <c r="S496" s="15">
        <v>0</v>
      </c>
      <c r="T496" s="15">
        <v>0</v>
      </c>
      <c r="U496" s="15">
        <v>0</v>
      </c>
      <c r="V496" s="15">
        <v>0</v>
      </c>
      <c r="W496" s="15">
        <v>0</v>
      </c>
      <c r="X496" s="15">
        <v>2</v>
      </c>
      <c r="Y496" s="15">
        <v>2</v>
      </c>
      <c r="Z496" s="15">
        <v>1</v>
      </c>
      <c r="AA496" s="15">
        <v>1</v>
      </c>
      <c r="AB496" s="15">
        <v>2</v>
      </c>
      <c r="AC496" s="15">
        <v>1</v>
      </c>
      <c r="AD496" s="15">
        <v>1</v>
      </c>
      <c r="AE496" s="15">
        <v>2</v>
      </c>
      <c r="AF496" s="15">
        <v>2</v>
      </c>
      <c r="AG496" s="15">
        <v>1</v>
      </c>
      <c r="AH496" s="15">
        <v>1</v>
      </c>
      <c r="AI496" s="15">
        <v>2</v>
      </c>
      <c r="AJ496" s="15">
        <v>1</v>
      </c>
      <c r="AK496" s="15">
        <v>1</v>
      </c>
      <c r="AL496" s="15">
        <v>0</v>
      </c>
      <c r="AM496" s="15">
        <v>0</v>
      </c>
      <c r="AN496" s="15">
        <v>0</v>
      </c>
      <c r="AO496" s="15">
        <v>0</v>
      </c>
      <c r="AP496" s="15">
        <v>0</v>
      </c>
      <c r="AQ496" s="15">
        <v>0</v>
      </c>
      <c r="AR496" s="15">
        <v>0</v>
      </c>
      <c r="AS496" s="15">
        <v>0</v>
      </c>
      <c r="AT496" s="15">
        <v>0</v>
      </c>
      <c r="AU496" s="15">
        <v>0</v>
      </c>
      <c r="AV496" s="15">
        <v>0</v>
      </c>
      <c r="AW496" s="15">
        <v>0</v>
      </c>
      <c r="AX496" s="15">
        <v>0</v>
      </c>
      <c r="AY496" s="15">
        <v>0</v>
      </c>
    </row>
    <row r="497" spans="1:51">
      <c r="A497" s="1">
        <v>5347</v>
      </c>
      <c r="B497" s="1" t="s">
        <v>270</v>
      </c>
      <c r="C497" s="1">
        <v>1</v>
      </c>
      <c r="D497" s="1" t="s">
        <v>208</v>
      </c>
      <c r="E497" s="1" t="s">
        <v>1242</v>
      </c>
      <c r="F497" s="1">
        <v>5</v>
      </c>
      <c r="G497" s="1" t="s">
        <v>272</v>
      </c>
      <c r="H497" s="1">
        <v>0</v>
      </c>
      <c r="I497" s="1" t="s">
        <v>1243</v>
      </c>
      <c r="J497" s="15">
        <v>727</v>
      </c>
      <c r="K497" s="15">
        <v>3264</v>
      </c>
      <c r="L497" s="15">
        <v>2061</v>
      </c>
      <c r="M497" s="15">
        <v>1179</v>
      </c>
      <c r="N497" s="15">
        <v>2229</v>
      </c>
      <c r="O497" s="15">
        <v>1346</v>
      </c>
      <c r="P497" s="15">
        <v>860</v>
      </c>
      <c r="Q497" s="15">
        <v>72</v>
      </c>
      <c r="R497" s="15">
        <v>160</v>
      </c>
      <c r="S497" s="15">
        <v>101</v>
      </c>
      <c r="T497" s="15">
        <v>58</v>
      </c>
      <c r="U497" s="15">
        <v>54</v>
      </c>
      <c r="V497" s="15">
        <v>29</v>
      </c>
      <c r="W497" s="15">
        <v>25</v>
      </c>
      <c r="X497" s="15">
        <v>654</v>
      </c>
      <c r="Y497" s="15">
        <v>3102</v>
      </c>
      <c r="Z497" s="15">
        <v>1959</v>
      </c>
      <c r="AA497" s="15">
        <v>1120</v>
      </c>
      <c r="AB497" s="15">
        <v>2174</v>
      </c>
      <c r="AC497" s="15">
        <v>1317</v>
      </c>
      <c r="AD497" s="15">
        <v>834</v>
      </c>
      <c r="AE497" s="15">
        <v>647</v>
      </c>
      <c r="AF497" s="15">
        <v>3089</v>
      </c>
      <c r="AG497" s="15">
        <v>1952</v>
      </c>
      <c r="AH497" s="15">
        <v>1114</v>
      </c>
      <c r="AI497" s="15">
        <v>2163</v>
      </c>
      <c r="AJ497" s="15">
        <v>1311</v>
      </c>
      <c r="AK497" s="15">
        <v>829</v>
      </c>
      <c r="AL497" s="15">
        <v>7</v>
      </c>
      <c r="AM497" s="15">
        <v>13</v>
      </c>
      <c r="AN497" s="15">
        <v>7</v>
      </c>
      <c r="AO497" s="15">
        <v>6</v>
      </c>
      <c r="AP497" s="15">
        <v>11</v>
      </c>
      <c r="AQ497" s="15">
        <v>6</v>
      </c>
      <c r="AR497" s="15">
        <v>5</v>
      </c>
      <c r="AS497" s="15">
        <v>1</v>
      </c>
      <c r="AT497" s="15">
        <v>2</v>
      </c>
      <c r="AU497" s="15">
        <v>1</v>
      </c>
      <c r="AV497" s="15">
        <v>1</v>
      </c>
      <c r="AW497" s="15">
        <v>1</v>
      </c>
      <c r="AX497" s="15">
        <v>0</v>
      </c>
      <c r="AY497" s="15">
        <v>1</v>
      </c>
    </row>
    <row r="498" spans="1:51">
      <c r="A498" s="1">
        <v>5358</v>
      </c>
      <c r="B498" s="1" t="s">
        <v>270</v>
      </c>
      <c r="C498" s="1">
        <v>1</v>
      </c>
      <c r="D498" s="1" t="s">
        <v>208</v>
      </c>
      <c r="E498" s="1" t="s">
        <v>1244</v>
      </c>
      <c r="F498" s="1">
        <v>5</v>
      </c>
      <c r="G498" s="1" t="s">
        <v>272</v>
      </c>
      <c r="H498" s="1">
        <v>0</v>
      </c>
      <c r="I498" s="1" t="s">
        <v>1245</v>
      </c>
      <c r="J498" s="15">
        <v>2192</v>
      </c>
      <c r="K498" s="15">
        <v>9571</v>
      </c>
      <c r="L498" s="15">
        <v>5679</v>
      </c>
      <c r="M498" s="15">
        <v>3848</v>
      </c>
      <c r="N498" s="15">
        <v>7021</v>
      </c>
      <c r="O498" s="15">
        <v>3922</v>
      </c>
      <c r="P498" s="15">
        <v>3055</v>
      </c>
      <c r="Q498" s="15">
        <v>403</v>
      </c>
      <c r="R498" s="15">
        <v>798</v>
      </c>
      <c r="S498" s="15">
        <v>479</v>
      </c>
      <c r="T498" s="15">
        <v>319</v>
      </c>
      <c r="U498" s="15">
        <v>268</v>
      </c>
      <c r="V498" s="15">
        <v>116</v>
      </c>
      <c r="W498" s="15">
        <v>152</v>
      </c>
      <c r="X498" s="15">
        <v>1789</v>
      </c>
      <c r="Y498" s="15">
        <v>8773</v>
      </c>
      <c r="Z498" s="15">
        <v>5200</v>
      </c>
      <c r="AA498" s="15">
        <v>3529</v>
      </c>
      <c r="AB498" s="15">
        <v>6753</v>
      </c>
      <c r="AC498" s="15">
        <v>3806</v>
      </c>
      <c r="AD498" s="15">
        <v>2903</v>
      </c>
      <c r="AE498" s="15">
        <v>1782</v>
      </c>
      <c r="AF498" s="15">
        <v>8712</v>
      </c>
      <c r="AG498" s="15">
        <v>5166</v>
      </c>
      <c r="AH498" s="15">
        <v>3502</v>
      </c>
      <c r="AI498" s="15">
        <v>6693</v>
      </c>
      <c r="AJ498" s="15">
        <v>3773</v>
      </c>
      <c r="AK498" s="15">
        <v>2876</v>
      </c>
      <c r="AL498" s="15">
        <v>7</v>
      </c>
      <c r="AM498" s="15">
        <v>61</v>
      </c>
      <c r="AN498" s="15">
        <v>34</v>
      </c>
      <c r="AO498" s="15">
        <v>27</v>
      </c>
      <c r="AP498" s="15">
        <v>60</v>
      </c>
      <c r="AQ498" s="15">
        <v>33</v>
      </c>
      <c r="AR498" s="15">
        <v>27</v>
      </c>
      <c r="AS498" s="15">
        <v>0</v>
      </c>
      <c r="AT498" s="15">
        <v>0</v>
      </c>
      <c r="AU498" s="15">
        <v>0</v>
      </c>
      <c r="AV498" s="15">
        <v>0</v>
      </c>
      <c r="AW498" s="15">
        <v>0</v>
      </c>
      <c r="AX498" s="15">
        <v>0</v>
      </c>
      <c r="AY498" s="15">
        <v>0</v>
      </c>
    </row>
    <row r="499" spans="1:51">
      <c r="A499" s="1">
        <v>5369</v>
      </c>
      <c r="B499" s="1" t="s">
        <v>270</v>
      </c>
      <c r="C499" s="1">
        <v>1</v>
      </c>
      <c r="D499" s="1" t="s">
        <v>208</v>
      </c>
      <c r="E499" s="1" t="s">
        <v>1246</v>
      </c>
      <c r="F499" s="1">
        <v>4</v>
      </c>
      <c r="G499" s="1" t="s">
        <v>272</v>
      </c>
      <c r="H499" s="1">
        <v>0</v>
      </c>
      <c r="I499" s="1" t="s">
        <v>1247</v>
      </c>
      <c r="J499" s="15">
        <v>9721</v>
      </c>
      <c r="K499" s="15">
        <v>32365</v>
      </c>
      <c r="L499" s="15">
        <v>17887</v>
      </c>
      <c r="M499" s="15">
        <v>14356</v>
      </c>
      <c r="N499" s="15">
        <v>17681</v>
      </c>
      <c r="O499" s="15">
        <v>9712</v>
      </c>
      <c r="P499" s="15">
        <v>7849</v>
      </c>
      <c r="Q499" s="15">
        <v>3926</v>
      </c>
      <c r="R499" s="15">
        <v>5977</v>
      </c>
      <c r="S499" s="15">
        <v>3142</v>
      </c>
      <c r="T499" s="15">
        <v>2829</v>
      </c>
      <c r="U499" s="15">
        <v>694</v>
      </c>
      <c r="V499" s="15">
        <v>222</v>
      </c>
      <c r="W499" s="15">
        <v>468</v>
      </c>
      <c r="X499" s="15">
        <v>5765</v>
      </c>
      <c r="Y499" s="15">
        <v>26307</v>
      </c>
      <c r="Z499" s="15">
        <v>14704</v>
      </c>
      <c r="AA499" s="15">
        <v>11487</v>
      </c>
      <c r="AB499" s="15">
        <v>16909</v>
      </c>
      <c r="AC499" s="15">
        <v>9451</v>
      </c>
      <c r="AD499" s="15">
        <v>7342</v>
      </c>
      <c r="AE499" s="15">
        <v>5604</v>
      </c>
      <c r="AF499" s="15">
        <v>24790</v>
      </c>
      <c r="AG499" s="15">
        <v>13882</v>
      </c>
      <c r="AH499" s="15">
        <v>10856</v>
      </c>
      <c r="AI499" s="15">
        <v>15558</v>
      </c>
      <c r="AJ499" s="15">
        <v>8756</v>
      </c>
      <c r="AK499" s="15">
        <v>6750</v>
      </c>
      <c r="AL499" s="15">
        <v>161</v>
      </c>
      <c r="AM499" s="15">
        <v>1517</v>
      </c>
      <c r="AN499" s="15">
        <v>822</v>
      </c>
      <c r="AO499" s="15">
        <v>631</v>
      </c>
      <c r="AP499" s="15">
        <v>1351</v>
      </c>
      <c r="AQ499" s="15">
        <v>695</v>
      </c>
      <c r="AR499" s="15">
        <v>592</v>
      </c>
      <c r="AS499" s="15">
        <v>30</v>
      </c>
      <c r="AT499" s="15">
        <v>81</v>
      </c>
      <c r="AU499" s="15">
        <v>41</v>
      </c>
      <c r="AV499" s="15">
        <v>40</v>
      </c>
      <c r="AW499" s="15">
        <v>78</v>
      </c>
      <c r="AX499" s="15">
        <v>39</v>
      </c>
      <c r="AY499" s="15">
        <v>39</v>
      </c>
    </row>
    <row r="500" spans="1:51">
      <c r="A500" s="1">
        <v>5380</v>
      </c>
      <c r="B500" s="1" t="s">
        <v>270</v>
      </c>
      <c r="C500" s="1">
        <v>1</v>
      </c>
      <c r="D500" s="1" t="s">
        <v>208</v>
      </c>
      <c r="E500" s="1" t="s">
        <v>1248</v>
      </c>
      <c r="F500" s="1">
        <v>5</v>
      </c>
      <c r="G500" s="1" t="s">
        <v>272</v>
      </c>
      <c r="H500" s="1">
        <v>0</v>
      </c>
      <c r="I500" s="1" t="s">
        <v>1249</v>
      </c>
      <c r="J500" s="15">
        <v>5</v>
      </c>
      <c r="K500" s="15">
        <v>10</v>
      </c>
      <c r="L500" s="15">
        <v>6</v>
      </c>
      <c r="M500" s="15">
        <v>4</v>
      </c>
      <c r="N500" s="15">
        <v>8</v>
      </c>
      <c r="O500" s="15">
        <v>5</v>
      </c>
      <c r="P500" s="15">
        <v>3</v>
      </c>
      <c r="Q500" s="15">
        <v>0</v>
      </c>
      <c r="R500" s="15">
        <v>0</v>
      </c>
      <c r="S500" s="15">
        <v>0</v>
      </c>
      <c r="T500" s="15">
        <v>0</v>
      </c>
      <c r="U500" s="15">
        <v>0</v>
      </c>
      <c r="V500" s="15">
        <v>0</v>
      </c>
      <c r="W500" s="15">
        <v>0</v>
      </c>
      <c r="X500" s="15">
        <v>5</v>
      </c>
      <c r="Y500" s="15">
        <v>10</v>
      </c>
      <c r="Z500" s="15">
        <v>6</v>
      </c>
      <c r="AA500" s="15">
        <v>4</v>
      </c>
      <c r="AB500" s="15">
        <v>8</v>
      </c>
      <c r="AC500" s="15">
        <v>5</v>
      </c>
      <c r="AD500" s="15">
        <v>3</v>
      </c>
      <c r="AE500" s="15">
        <v>5</v>
      </c>
      <c r="AF500" s="15">
        <v>10</v>
      </c>
      <c r="AG500" s="15">
        <v>6</v>
      </c>
      <c r="AH500" s="15">
        <v>4</v>
      </c>
      <c r="AI500" s="15">
        <v>8</v>
      </c>
      <c r="AJ500" s="15">
        <v>5</v>
      </c>
      <c r="AK500" s="15">
        <v>3</v>
      </c>
      <c r="AL500" s="15">
        <v>0</v>
      </c>
      <c r="AM500" s="15">
        <v>0</v>
      </c>
      <c r="AN500" s="15">
        <v>0</v>
      </c>
      <c r="AO500" s="15">
        <v>0</v>
      </c>
      <c r="AP500" s="15">
        <v>0</v>
      </c>
      <c r="AQ500" s="15">
        <v>0</v>
      </c>
      <c r="AR500" s="15">
        <v>0</v>
      </c>
      <c r="AS500" s="15">
        <v>0</v>
      </c>
      <c r="AT500" s="15">
        <v>0</v>
      </c>
      <c r="AU500" s="15">
        <v>0</v>
      </c>
      <c r="AV500" s="15">
        <v>0</v>
      </c>
      <c r="AW500" s="15">
        <v>0</v>
      </c>
      <c r="AX500" s="15">
        <v>0</v>
      </c>
      <c r="AY500" s="15">
        <v>0</v>
      </c>
    </row>
    <row r="501" spans="1:51">
      <c r="A501" s="1">
        <v>5391</v>
      </c>
      <c r="B501" s="1" t="s">
        <v>270</v>
      </c>
      <c r="C501" s="1">
        <v>1</v>
      </c>
      <c r="D501" s="1" t="s">
        <v>208</v>
      </c>
      <c r="E501" s="1" t="s">
        <v>1250</v>
      </c>
      <c r="F501" s="1">
        <v>5</v>
      </c>
      <c r="G501" s="1" t="s">
        <v>272</v>
      </c>
      <c r="H501" s="1">
        <v>0</v>
      </c>
      <c r="I501" s="1" t="s">
        <v>1251</v>
      </c>
      <c r="J501" s="15">
        <v>1658</v>
      </c>
      <c r="K501" s="15">
        <v>6289</v>
      </c>
      <c r="L501" s="15">
        <v>3368</v>
      </c>
      <c r="M501" s="15">
        <v>2921</v>
      </c>
      <c r="N501" s="15">
        <v>3170</v>
      </c>
      <c r="O501" s="15">
        <v>1571</v>
      </c>
      <c r="P501" s="15">
        <v>1599</v>
      </c>
      <c r="Q501" s="15">
        <v>240</v>
      </c>
      <c r="R501" s="15">
        <v>377</v>
      </c>
      <c r="S501" s="15">
        <v>208</v>
      </c>
      <c r="T501" s="15">
        <v>169</v>
      </c>
      <c r="U501" s="15">
        <v>68</v>
      </c>
      <c r="V501" s="15">
        <v>29</v>
      </c>
      <c r="W501" s="15">
        <v>39</v>
      </c>
      <c r="X501" s="15">
        <v>1417</v>
      </c>
      <c r="Y501" s="15">
        <v>5910</v>
      </c>
      <c r="Z501" s="15">
        <v>3159</v>
      </c>
      <c r="AA501" s="15">
        <v>2751</v>
      </c>
      <c r="AB501" s="15">
        <v>3100</v>
      </c>
      <c r="AC501" s="15">
        <v>1541</v>
      </c>
      <c r="AD501" s="15">
        <v>1559</v>
      </c>
      <c r="AE501" s="15">
        <v>1383</v>
      </c>
      <c r="AF501" s="15">
        <v>5661</v>
      </c>
      <c r="AG501" s="15">
        <v>3031</v>
      </c>
      <c r="AH501" s="15">
        <v>2630</v>
      </c>
      <c r="AI501" s="15">
        <v>2903</v>
      </c>
      <c r="AJ501" s="15">
        <v>1459</v>
      </c>
      <c r="AK501" s="15">
        <v>1444</v>
      </c>
      <c r="AL501" s="15">
        <v>34</v>
      </c>
      <c r="AM501" s="15">
        <v>249</v>
      </c>
      <c r="AN501" s="15">
        <v>128</v>
      </c>
      <c r="AO501" s="15">
        <v>121</v>
      </c>
      <c r="AP501" s="15">
        <v>197</v>
      </c>
      <c r="AQ501" s="15">
        <v>82</v>
      </c>
      <c r="AR501" s="15">
        <v>115</v>
      </c>
      <c r="AS501" s="15">
        <v>1</v>
      </c>
      <c r="AT501" s="15">
        <v>2</v>
      </c>
      <c r="AU501" s="15">
        <v>1</v>
      </c>
      <c r="AV501" s="15">
        <v>1</v>
      </c>
      <c r="AW501" s="15">
        <v>2</v>
      </c>
      <c r="AX501" s="15">
        <v>1</v>
      </c>
      <c r="AY501" s="15">
        <v>1</v>
      </c>
    </row>
    <row r="502" spans="1:51">
      <c r="A502" s="1">
        <v>5402</v>
      </c>
      <c r="B502" s="1" t="s">
        <v>270</v>
      </c>
      <c r="C502" s="1">
        <v>1</v>
      </c>
      <c r="D502" s="1" t="s">
        <v>208</v>
      </c>
      <c r="E502" s="1" t="s">
        <v>1252</v>
      </c>
      <c r="F502" s="1">
        <v>5</v>
      </c>
      <c r="G502" s="1" t="s">
        <v>272</v>
      </c>
      <c r="H502" s="1">
        <v>0</v>
      </c>
      <c r="I502" s="1" t="s">
        <v>1253</v>
      </c>
      <c r="J502" s="15">
        <v>4673</v>
      </c>
      <c r="K502" s="15">
        <v>12029</v>
      </c>
      <c r="L502" s="15">
        <v>5845</v>
      </c>
      <c r="M502" s="15">
        <v>6089</v>
      </c>
      <c r="N502" s="15">
        <v>4728</v>
      </c>
      <c r="O502" s="15">
        <v>1841</v>
      </c>
      <c r="P502" s="15">
        <v>2792</v>
      </c>
      <c r="Q502" s="15">
        <v>2473</v>
      </c>
      <c r="R502" s="15">
        <v>3781</v>
      </c>
      <c r="S502" s="15">
        <v>1982</v>
      </c>
      <c r="T502" s="15">
        <v>1799</v>
      </c>
      <c r="U502" s="15">
        <v>417</v>
      </c>
      <c r="V502" s="15">
        <v>117</v>
      </c>
      <c r="W502" s="15">
        <v>300</v>
      </c>
      <c r="X502" s="15">
        <v>2197</v>
      </c>
      <c r="Y502" s="15">
        <v>8234</v>
      </c>
      <c r="Z502" s="15">
        <v>3859</v>
      </c>
      <c r="AA502" s="15">
        <v>4280</v>
      </c>
      <c r="AB502" s="15">
        <v>4297</v>
      </c>
      <c r="AC502" s="15">
        <v>1720</v>
      </c>
      <c r="AD502" s="15">
        <v>2482</v>
      </c>
      <c r="AE502" s="15">
        <v>2144</v>
      </c>
      <c r="AF502" s="15">
        <v>7614</v>
      </c>
      <c r="AG502" s="15">
        <v>3633</v>
      </c>
      <c r="AH502" s="15">
        <v>3950</v>
      </c>
      <c r="AI502" s="15">
        <v>3709</v>
      </c>
      <c r="AJ502" s="15">
        <v>1515</v>
      </c>
      <c r="AK502" s="15">
        <v>2163</v>
      </c>
      <c r="AL502" s="15">
        <v>53</v>
      </c>
      <c r="AM502" s="15">
        <v>620</v>
      </c>
      <c r="AN502" s="15">
        <v>226</v>
      </c>
      <c r="AO502" s="15">
        <v>330</v>
      </c>
      <c r="AP502" s="15">
        <v>588</v>
      </c>
      <c r="AQ502" s="15">
        <v>205</v>
      </c>
      <c r="AR502" s="15">
        <v>319</v>
      </c>
      <c r="AS502" s="15">
        <v>3</v>
      </c>
      <c r="AT502" s="15">
        <v>14</v>
      </c>
      <c r="AU502" s="15">
        <v>4</v>
      </c>
      <c r="AV502" s="15">
        <v>10</v>
      </c>
      <c r="AW502" s="15">
        <v>14</v>
      </c>
      <c r="AX502" s="15">
        <v>4</v>
      </c>
      <c r="AY502" s="15">
        <v>10</v>
      </c>
    </row>
    <row r="503" spans="1:51">
      <c r="A503" s="1">
        <v>5413</v>
      </c>
      <c r="B503" s="1" t="s">
        <v>270</v>
      </c>
      <c r="C503" s="1">
        <v>1</v>
      </c>
      <c r="D503" s="1" t="s">
        <v>208</v>
      </c>
      <c r="E503" s="1" t="s">
        <v>1254</v>
      </c>
      <c r="F503" s="1">
        <v>5</v>
      </c>
      <c r="G503" s="1" t="s">
        <v>272</v>
      </c>
      <c r="H503" s="1">
        <v>0</v>
      </c>
      <c r="I503" s="1" t="s">
        <v>1255</v>
      </c>
      <c r="J503" s="15">
        <v>1537</v>
      </c>
      <c r="K503" s="15">
        <v>3409</v>
      </c>
      <c r="L503" s="15">
        <v>2089</v>
      </c>
      <c r="M503" s="15">
        <v>1314</v>
      </c>
      <c r="N503" s="15">
        <v>1357</v>
      </c>
      <c r="O503" s="15">
        <v>969</v>
      </c>
      <c r="P503" s="15">
        <v>382</v>
      </c>
      <c r="Q503" s="15">
        <v>1089</v>
      </c>
      <c r="R503" s="15">
        <v>1602</v>
      </c>
      <c r="S503" s="15">
        <v>835</v>
      </c>
      <c r="T503" s="15">
        <v>767</v>
      </c>
      <c r="U503" s="15">
        <v>165</v>
      </c>
      <c r="V503" s="15">
        <v>63</v>
      </c>
      <c r="W503" s="15">
        <v>102</v>
      </c>
      <c r="X503" s="15">
        <v>445</v>
      </c>
      <c r="Y503" s="15">
        <v>1800</v>
      </c>
      <c r="Z503" s="15">
        <v>1253</v>
      </c>
      <c r="AA503" s="15">
        <v>541</v>
      </c>
      <c r="AB503" s="15">
        <v>1186</v>
      </c>
      <c r="AC503" s="15">
        <v>905</v>
      </c>
      <c r="AD503" s="15">
        <v>275</v>
      </c>
      <c r="AE503" s="15">
        <v>412</v>
      </c>
      <c r="AF503" s="15">
        <v>1649</v>
      </c>
      <c r="AG503" s="15">
        <v>1124</v>
      </c>
      <c r="AH503" s="15">
        <v>519</v>
      </c>
      <c r="AI503" s="15">
        <v>1057</v>
      </c>
      <c r="AJ503" s="15">
        <v>798</v>
      </c>
      <c r="AK503" s="15">
        <v>253</v>
      </c>
      <c r="AL503" s="15">
        <v>33</v>
      </c>
      <c r="AM503" s="15">
        <v>151</v>
      </c>
      <c r="AN503" s="15">
        <v>129</v>
      </c>
      <c r="AO503" s="15">
        <v>22</v>
      </c>
      <c r="AP503" s="15">
        <v>129</v>
      </c>
      <c r="AQ503" s="15">
        <v>107</v>
      </c>
      <c r="AR503" s="15">
        <v>22</v>
      </c>
      <c r="AS503" s="15">
        <v>3</v>
      </c>
      <c r="AT503" s="15">
        <v>7</v>
      </c>
      <c r="AU503" s="15">
        <v>1</v>
      </c>
      <c r="AV503" s="15">
        <v>6</v>
      </c>
      <c r="AW503" s="15">
        <v>6</v>
      </c>
      <c r="AX503" s="15">
        <v>1</v>
      </c>
      <c r="AY503" s="15">
        <v>5</v>
      </c>
    </row>
    <row r="504" spans="1:51">
      <c r="A504" s="1">
        <v>5424</v>
      </c>
      <c r="B504" s="1" t="s">
        <v>270</v>
      </c>
      <c r="C504" s="1">
        <v>1</v>
      </c>
      <c r="D504" s="1" t="s">
        <v>208</v>
      </c>
      <c r="E504" s="1" t="s">
        <v>1256</v>
      </c>
      <c r="F504" s="1">
        <v>5</v>
      </c>
      <c r="G504" s="1" t="s">
        <v>272</v>
      </c>
      <c r="H504" s="1">
        <v>0</v>
      </c>
      <c r="I504" s="1" t="s">
        <v>1257</v>
      </c>
      <c r="J504" s="15">
        <v>1848</v>
      </c>
      <c r="K504" s="15">
        <v>10628</v>
      </c>
      <c r="L504" s="15">
        <v>6579</v>
      </c>
      <c r="M504" s="15">
        <v>4028</v>
      </c>
      <c r="N504" s="15">
        <v>8418</v>
      </c>
      <c r="O504" s="15">
        <v>5326</v>
      </c>
      <c r="P504" s="15">
        <v>3073</v>
      </c>
      <c r="Q504" s="15">
        <v>124</v>
      </c>
      <c r="R504" s="15">
        <v>217</v>
      </c>
      <c r="S504" s="15">
        <v>117</v>
      </c>
      <c r="T504" s="15">
        <v>94</v>
      </c>
      <c r="U504" s="15">
        <v>44</v>
      </c>
      <c r="V504" s="15">
        <v>13</v>
      </c>
      <c r="W504" s="15">
        <v>27</v>
      </c>
      <c r="X504" s="15">
        <v>1701</v>
      </c>
      <c r="Y504" s="15">
        <v>10353</v>
      </c>
      <c r="Z504" s="15">
        <v>6427</v>
      </c>
      <c r="AA504" s="15">
        <v>3911</v>
      </c>
      <c r="AB504" s="15">
        <v>8318</v>
      </c>
      <c r="AC504" s="15">
        <v>5280</v>
      </c>
      <c r="AD504" s="15">
        <v>3023</v>
      </c>
      <c r="AE504" s="15">
        <v>1660</v>
      </c>
      <c r="AF504" s="15">
        <v>9856</v>
      </c>
      <c r="AG504" s="15">
        <v>6088</v>
      </c>
      <c r="AH504" s="15">
        <v>3753</v>
      </c>
      <c r="AI504" s="15">
        <v>7881</v>
      </c>
      <c r="AJ504" s="15">
        <v>4979</v>
      </c>
      <c r="AK504" s="15">
        <v>2887</v>
      </c>
      <c r="AL504" s="15">
        <v>41</v>
      </c>
      <c r="AM504" s="15">
        <v>497</v>
      </c>
      <c r="AN504" s="15">
        <v>339</v>
      </c>
      <c r="AO504" s="15">
        <v>158</v>
      </c>
      <c r="AP504" s="15">
        <v>437</v>
      </c>
      <c r="AQ504" s="15">
        <v>301</v>
      </c>
      <c r="AR504" s="15">
        <v>136</v>
      </c>
      <c r="AS504" s="15">
        <v>23</v>
      </c>
      <c r="AT504" s="15">
        <v>58</v>
      </c>
      <c r="AU504" s="15">
        <v>35</v>
      </c>
      <c r="AV504" s="15">
        <v>23</v>
      </c>
      <c r="AW504" s="15">
        <v>56</v>
      </c>
      <c r="AX504" s="15">
        <v>33</v>
      </c>
      <c r="AY504" s="15">
        <v>23</v>
      </c>
    </row>
    <row r="505" spans="1:51">
      <c r="A505" s="1">
        <v>5435</v>
      </c>
      <c r="B505" s="1" t="s">
        <v>270</v>
      </c>
      <c r="C505" s="1">
        <v>1</v>
      </c>
      <c r="D505" s="1" t="s">
        <v>208</v>
      </c>
      <c r="E505" s="1" t="s">
        <v>1258</v>
      </c>
      <c r="F505" s="1">
        <v>3</v>
      </c>
      <c r="G505" s="1" t="s">
        <v>272</v>
      </c>
      <c r="H505" s="1">
        <v>0</v>
      </c>
      <c r="I505" s="1" t="s">
        <v>1259</v>
      </c>
      <c r="J505" s="15">
        <v>1104</v>
      </c>
      <c r="K505" s="15">
        <v>9162</v>
      </c>
      <c r="L505" s="15">
        <v>5786</v>
      </c>
      <c r="M505" s="15">
        <v>3338</v>
      </c>
      <c r="N505" s="15">
        <v>7858</v>
      </c>
      <c r="O505" s="15">
        <v>4942</v>
      </c>
      <c r="P505" s="15">
        <v>2878</v>
      </c>
      <c r="Q505" s="15">
        <v>84</v>
      </c>
      <c r="R505" s="15">
        <v>286</v>
      </c>
      <c r="S505" s="15">
        <v>164</v>
      </c>
      <c r="T505" s="15">
        <v>122</v>
      </c>
      <c r="U505" s="15">
        <v>109</v>
      </c>
      <c r="V505" s="15">
        <v>64</v>
      </c>
      <c r="W505" s="15">
        <v>45</v>
      </c>
      <c r="X505" s="15">
        <v>1018</v>
      </c>
      <c r="Y505" s="15">
        <v>8868</v>
      </c>
      <c r="Z505" s="15">
        <v>5614</v>
      </c>
      <c r="AA505" s="15">
        <v>3216</v>
      </c>
      <c r="AB505" s="15">
        <v>7742</v>
      </c>
      <c r="AC505" s="15">
        <v>4871</v>
      </c>
      <c r="AD505" s="15">
        <v>2833</v>
      </c>
      <c r="AE505" s="15">
        <v>1007</v>
      </c>
      <c r="AF505" s="15">
        <v>8821</v>
      </c>
      <c r="AG505" s="15">
        <v>5598</v>
      </c>
      <c r="AH505" s="15">
        <v>3185</v>
      </c>
      <c r="AI505" s="15">
        <v>7695</v>
      </c>
      <c r="AJ505" s="15">
        <v>4855</v>
      </c>
      <c r="AK505" s="15">
        <v>2802</v>
      </c>
      <c r="AL505" s="15">
        <v>11</v>
      </c>
      <c r="AM505" s="15">
        <v>47</v>
      </c>
      <c r="AN505" s="15">
        <v>16</v>
      </c>
      <c r="AO505" s="15">
        <v>31</v>
      </c>
      <c r="AP505" s="15">
        <v>47</v>
      </c>
      <c r="AQ505" s="15">
        <v>16</v>
      </c>
      <c r="AR505" s="15">
        <v>31</v>
      </c>
      <c r="AS505" s="15">
        <v>2</v>
      </c>
      <c r="AT505" s="15">
        <v>8</v>
      </c>
      <c r="AU505" s="15">
        <v>8</v>
      </c>
      <c r="AV505" s="15">
        <v>0</v>
      </c>
      <c r="AW505" s="15">
        <v>7</v>
      </c>
      <c r="AX505" s="15">
        <v>7</v>
      </c>
      <c r="AY505" s="15">
        <v>0</v>
      </c>
    </row>
    <row r="506" spans="1:51">
      <c r="A506" s="1">
        <v>5446</v>
      </c>
      <c r="B506" s="1" t="s">
        <v>270</v>
      </c>
      <c r="C506" s="1">
        <v>1</v>
      </c>
      <c r="D506" s="1" t="s">
        <v>208</v>
      </c>
      <c r="E506" s="1" t="s">
        <v>1260</v>
      </c>
      <c r="F506" s="1">
        <v>4</v>
      </c>
      <c r="G506" s="1" t="s">
        <v>272</v>
      </c>
      <c r="H506" s="1">
        <v>0</v>
      </c>
      <c r="I506" s="1" t="s">
        <v>1261</v>
      </c>
      <c r="J506" s="15">
        <v>1104</v>
      </c>
      <c r="K506" s="15">
        <v>9162</v>
      </c>
      <c r="L506" s="15">
        <v>5786</v>
      </c>
      <c r="M506" s="15">
        <v>3338</v>
      </c>
      <c r="N506" s="15">
        <v>7858</v>
      </c>
      <c r="O506" s="15">
        <v>4942</v>
      </c>
      <c r="P506" s="15">
        <v>2878</v>
      </c>
      <c r="Q506" s="15">
        <v>84</v>
      </c>
      <c r="R506" s="15">
        <v>286</v>
      </c>
      <c r="S506" s="15">
        <v>164</v>
      </c>
      <c r="T506" s="15">
        <v>122</v>
      </c>
      <c r="U506" s="15">
        <v>109</v>
      </c>
      <c r="V506" s="15">
        <v>64</v>
      </c>
      <c r="W506" s="15">
        <v>45</v>
      </c>
      <c r="X506" s="15">
        <v>1018</v>
      </c>
      <c r="Y506" s="15">
        <v>8868</v>
      </c>
      <c r="Z506" s="15">
        <v>5614</v>
      </c>
      <c r="AA506" s="15">
        <v>3216</v>
      </c>
      <c r="AB506" s="15">
        <v>7742</v>
      </c>
      <c r="AC506" s="15">
        <v>4871</v>
      </c>
      <c r="AD506" s="15">
        <v>2833</v>
      </c>
      <c r="AE506" s="15">
        <v>1007</v>
      </c>
      <c r="AF506" s="15">
        <v>8821</v>
      </c>
      <c r="AG506" s="15">
        <v>5598</v>
      </c>
      <c r="AH506" s="15">
        <v>3185</v>
      </c>
      <c r="AI506" s="15">
        <v>7695</v>
      </c>
      <c r="AJ506" s="15">
        <v>4855</v>
      </c>
      <c r="AK506" s="15">
        <v>2802</v>
      </c>
      <c r="AL506" s="15">
        <v>11</v>
      </c>
      <c r="AM506" s="15">
        <v>47</v>
      </c>
      <c r="AN506" s="15">
        <v>16</v>
      </c>
      <c r="AO506" s="15">
        <v>31</v>
      </c>
      <c r="AP506" s="15">
        <v>47</v>
      </c>
      <c r="AQ506" s="15">
        <v>16</v>
      </c>
      <c r="AR506" s="15">
        <v>31</v>
      </c>
      <c r="AS506" s="15">
        <v>2</v>
      </c>
      <c r="AT506" s="15">
        <v>8</v>
      </c>
      <c r="AU506" s="15">
        <v>8</v>
      </c>
      <c r="AV506" s="15">
        <v>0</v>
      </c>
      <c r="AW506" s="15">
        <v>7</v>
      </c>
      <c r="AX506" s="15">
        <v>7</v>
      </c>
      <c r="AY506" s="15">
        <v>0</v>
      </c>
    </row>
    <row r="507" spans="1:51">
      <c r="A507" s="1">
        <v>5457</v>
      </c>
      <c r="B507" s="1" t="s">
        <v>270</v>
      </c>
      <c r="C507" s="1">
        <v>1</v>
      </c>
      <c r="D507" s="1" t="s">
        <v>208</v>
      </c>
      <c r="E507" s="1" t="s">
        <v>1262</v>
      </c>
      <c r="F507" s="1">
        <v>5</v>
      </c>
      <c r="G507" s="1" t="s">
        <v>272</v>
      </c>
      <c r="H507" s="1">
        <v>0</v>
      </c>
      <c r="I507" s="1" t="s">
        <v>1263</v>
      </c>
      <c r="J507" s="15">
        <v>19</v>
      </c>
      <c r="K507" s="15">
        <v>186</v>
      </c>
      <c r="L507" s="15">
        <v>119</v>
      </c>
      <c r="M507" s="15">
        <v>67</v>
      </c>
      <c r="N507" s="15">
        <v>175</v>
      </c>
      <c r="O507" s="15">
        <v>113</v>
      </c>
      <c r="P507" s="15">
        <v>62</v>
      </c>
      <c r="Q507" s="15">
        <v>0</v>
      </c>
      <c r="R507" s="15">
        <v>0</v>
      </c>
      <c r="S507" s="15">
        <v>0</v>
      </c>
      <c r="T507" s="15">
        <v>0</v>
      </c>
      <c r="U507" s="15">
        <v>0</v>
      </c>
      <c r="V507" s="15">
        <v>0</v>
      </c>
      <c r="W507" s="15">
        <v>0</v>
      </c>
      <c r="X507" s="15">
        <v>19</v>
      </c>
      <c r="Y507" s="15">
        <v>186</v>
      </c>
      <c r="Z507" s="15">
        <v>119</v>
      </c>
      <c r="AA507" s="15">
        <v>67</v>
      </c>
      <c r="AB507" s="15">
        <v>175</v>
      </c>
      <c r="AC507" s="15">
        <v>113</v>
      </c>
      <c r="AD507" s="15">
        <v>62</v>
      </c>
      <c r="AE507" s="15">
        <v>19</v>
      </c>
      <c r="AF507" s="15">
        <v>186</v>
      </c>
      <c r="AG507" s="15">
        <v>119</v>
      </c>
      <c r="AH507" s="15">
        <v>67</v>
      </c>
      <c r="AI507" s="15">
        <v>175</v>
      </c>
      <c r="AJ507" s="15">
        <v>113</v>
      </c>
      <c r="AK507" s="15">
        <v>62</v>
      </c>
      <c r="AL507" s="15">
        <v>0</v>
      </c>
      <c r="AM507" s="15">
        <v>0</v>
      </c>
      <c r="AN507" s="15">
        <v>0</v>
      </c>
      <c r="AO507" s="15">
        <v>0</v>
      </c>
      <c r="AP507" s="15">
        <v>0</v>
      </c>
      <c r="AQ507" s="15">
        <v>0</v>
      </c>
      <c r="AR507" s="15">
        <v>0</v>
      </c>
      <c r="AS507" s="15">
        <v>0</v>
      </c>
      <c r="AT507" s="15">
        <v>0</v>
      </c>
      <c r="AU507" s="15">
        <v>0</v>
      </c>
      <c r="AV507" s="15">
        <v>0</v>
      </c>
      <c r="AW507" s="15">
        <v>0</v>
      </c>
      <c r="AX507" s="15">
        <v>0</v>
      </c>
      <c r="AY507" s="15">
        <v>0</v>
      </c>
    </row>
    <row r="508" spans="1:51">
      <c r="A508" s="1">
        <v>5468</v>
      </c>
      <c r="B508" s="1" t="s">
        <v>270</v>
      </c>
      <c r="C508" s="1">
        <v>1</v>
      </c>
      <c r="D508" s="1" t="s">
        <v>208</v>
      </c>
      <c r="E508" s="1" t="s">
        <v>1264</v>
      </c>
      <c r="F508" s="1">
        <v>5</v>
      </c>
      <c r="G508" s="1" t="s">
        <v>272</v>
      </c>
      <c r="H508" s="1">
        <v>0</v>
      </c>
      <c r="I508" s="1" t="s">
        <v>1265</v>
      </c>
      <c r="J508" s="15">
        <v>33</v>
      </c>
      <c r="K508" s="15">
        <v>268</v>
      </c>
      <c r="L508" s="15">
        <v>201</v>
      </c>
      <c r="M508" s="15">
        <v>67</v>
      </c>
      <c r="N508" s="15">
        <v>239</v>
      </c>
      <c r="O508" s="15">
        <v>173</v>
      </c>
      <c r="P508" s="15">
        <v>66</v>
      </c>
      <c r="Q508" s="15">
        <v>0</v>
      </c>
      <c r="R508" s="15">
        <v>0</v>
      </c>
      <c r="S508" s="15">
        <v>0</v>
      </c>
      <c r="T508" s="15">
        <v>0</v>
      </c>
      <c r="U508" s="15">
        <v>0</v>
      </c>
      <c r="V508" s="15">
        <v>0</v>
      </c>
      <c r="W508" s="15">
        <v>0</v>
      </c>
      <c r="X508" s="15">
        <v>33</v>
      </c>
      <c r="Y508" s="15">
        <v>268</v>
      </c>
      <c r="Z508" s="15">
        <v>201</v>
      </c>
      <c r="AA508" s="15">
        <v>67</v>
      </c>
      <c r="AB508" s="15">
        <v>239</v>
      </c>
      <c r="AC508" s="15">
        <v>173</v>
      </c>
      <c r="AD508" s="15">
        <v>66</v>
      </c>
      <c r="AE508" s="15">
        <v>33</v>
      </c>
      <c r="AF508" s="15">
        <v>268</v>
      </c>
      <c r="AG508" s="15">
        <v>201</v>
      </c>
      <c r="AH508" s="15">
        <v>67</v>
      </c>
      <c r="AI508" s="15">
        <v>239</v>
      </c>
      <c r="AJ508" s="15">
        <v>173</v>
      </c>
      <c r="AK508" s="15">
        <v>66</v>
      </c>
      <c r="AL508" s="15">
        <v>0</v>
      </c>
      <c r="AM508" s="15">
        <v>0</v>
      </c>
      <c r="AN508" s="15">
        <v>0</v>
      </c>
      <c r="AO508" s="15">
        <v>0</v>
      </c>
      <c r="AP508" s="15">
        <v>0</v>
      </c>
      <c r="AQ508" s="15">
        <v>0</v>
      </c>
      <c r="AR508" s="15">
        <v>0</v>
      </c>
      <c r="AS508" s="15">
        <v>0</v>
      </c>
      <c r="AT508" s="15">
        <v>0</v>
      </c>
      <c r="AU508" s="15">
        <v>0</v>
      </c>
      <c r="AV508" s="15">
        <v>0</v>
      </c>
      <c r="AW508" s="15">
        <v>0</v>
      </c>
      <c r="AX508" s="15">
        <v>0</v>
      </c>
      <c r="AY508" s="15">
        <v>0</v>
      </c>
    </row>
    <row r="509" spans="1:51">
      <c r="A509" s="1">
        <v>5479</v>
      </c>
      <c r="B509" s="1" t="s">
        <v>270</v>
      </c>
      <c r="C509" s="1">
        <v>1</v>
      </c>
      <c r="D509" s="1" t="s">
        <v>208</v>
      </c>
      <c r="E509" s="1" t="s">
        <v>1266</v>
      </c>
      <c r="F509" s="1">
        <v>5</v>
      </c>
      <c r="G509" s="1" t="s">
        <v>272</v>
      </c>
      <c r="H509" s="1">
        <v>0</v>
      </c>
      <c r="I509" s="1" t="s">
        <v>1267</v>
      </c>
      <c r="J509" s="15">
        <v>362</v>
      </c>
      <c r="K509" s="15">
        <v>2706</v>
      </c>
      <c r="L509" s="15">
        <v>2187</v>
      </c>
      <c r="M509" s="15">
        <v>515</v>
      </c>
      <c r="N509" s="15">
        <v>2359</v>
      </c>
      <c r="O509" s="15">
        <v>1929</v>
      </c>
      <c r="P509" s="15">
        <v>426</v>
      </c>
      <c r="Q509" s="15">
        <v>13</v>
      </c>
      <c r="R509" s="15">
        <v>41</v>
      </c>
      <c r="S509" s="15">
        <v>35</v>
      </c>
      <c r="T509" s="15">
        <v>6</v>
      </c>
      <c r="U509" s="15">
        <v>27</v>
      </c>
      <c r="V509" s="15">
        <v>22</v>
      </c>
      <c r="W509" s="15">
        <v>5</v>
      </c>
      <c r="X509" s="15">
        <v>347</v>
      </c>
      <c r="Y509" s="15">
        <v>2657</v>
      </c>
      <c r="Z509" s="15">
        <v>2144</v>
      </c>
      <c r="AA509" s="15">
        <v>509</v>
      </c>
      <c r="AB509" s="15">
        <v>2325</v>
      </c>
      <c r="AC509" s="15">
        <v>1900</v>
      </c>
      <c r="AD509" s="15">
        <v>421</v>
      </c>
      <c r="AE509" s="15">
        <v>346</v>
      </c>
      <c r="AF509" s="15">
        <v>2656</v>
      </c>
      <c r="AG509" s="15">
        <v>2143</v>
      </c>
      <c r="AH509" s="15">
        <v>509</v>
      </c>
      <c r="AI509" s="15">
        <v>2324</v>
      </c>
      <c r="AJ509" s="15">
        <v>1899</v>
      </c>
      <c r="AK509" s="15">
        <v>421</v>
      </c>
      <c r="AL509" s="15">
        <v>1</v>
      </c>
      <c r="AM509" s="15">
        <v>1</v>
      </c>
      <c r="AN509" s="15">
        <v>1</v>
      </c>
      <c r="AO509" s="15">
        <v>0</v>
      </c>
      <c r="AP509" s="15">
        <v>1</v>
      </c>
      <c r="AQ509" s="15">
        <v>1</v>
      </c>
      <c r="AR509" s="15">
        <v>0</v>
      </c>
      <c r="AS509" s="15">
        <v>2</v>
      </c>
      <c r="AT509" s="15">
        <v>8</v>
      </c>
      <c r="AU509" s="15">
        <v>8</v>
      </c>
      <c r="AV509" s="15">
        <v>0</v>
      </c>
      <c r="AW509" s="15">
        <v>7</v>
      </c>
      <c r="AX509" s="15">
        <v>7</v>
      </c>
      <c r="AY509" s="15">
        <v>0</v>
      </c>
    </row>
    <row r="510" spans="1:51">
      <c r="A510" s="1">
        <v>5490</v>
      </c>
      <c r="B510" s="1" t="s">
        <v>270</v>
      </c>
      <c r="C510" s="1">
        <v>1</v>
      </c>
      <c r="D510" s="1" t="s">
        <v>208</v>
      </c>
      <c r="E510" s="1" t="s">
        <v>1268</v>
      </c>
      <c r="F510" s="1">
        <v>5</v>
      </c>
      <c r="G510" s="1" t="s">
        <v>272</v>
      </c>
      <c r="H510" s="1">
        <v>0</v>
      </c>
      <c r="I510" s="1" t="s">
        <v>1269</v>
      </c>
      <c r="J510" s="15">
        <v>13</v>
      </c>
      <c r="K510" s="15">
        <v>63</v>
      </c>
      <c r="L510" s="15">
        <v>48</v>
      </c>
      <c r="M510" s="15">
        <v>15</v>
      </c>
      <c r="N510" s="15">
        <v>49</v>
      </c>
      <c r="O510" s="15">
        <v>36</v>
      </c>
      <c r="P510" s="15">
        <v>13</v>
      </c>
      <c r="Q510" s="15">
        <v>2</v>
      </c>
      <c r="R510" s="15">
        <v>5</v>
      </c>
      <c r="S510" s="15">
        <v>3</v>
      </c>
      <c r="T510" s="15">
        <v>2</v>
      </c>
      <c r="U510" s="15">
        <v>0</v>
      </c>
      <c r="V510" s="15">
        <v>0</v>
      </c>
      <c r="W510" s="15">
        <v>0</v>
      </c>
      <c r="X510" s="15">
        <v>11</v>
      </c>
      <c r="Y510" s="15">
        <v>58</v>
      </c>
      <c r="Z510" s="15">
        <v>45</v>
      </c>
      <c r="AA510" s="15">
        <v>13</v>
      </c>
      <c r="AB510" s="15">
        <v>49</v>
      </c>
      <c r="AC510" s="15">
        <v>36</v>
      </c>
      <c r="AD510" s="15">
        <v>13</v>
      </c>
      <c r="AE510" s="15">
        <v>11</v>
      </c>
      <c r="AF510" s="15">
        <v>58</v>
      </c>
      <c r="AG510" s="15">
        <v>45</v>
      </c>
      <c r="AH510" s="15">
        <v>13</v>
      </c>
      <c r="AI510" s="15">
        <v>49</v>
      </c>
      <c r="AJ510" s="15">
        <v>36</v>
      </c>
      <c r="AK510" s="15">
        <v>13</v>
      </c>
      <c r="AL510" s="15">
        <v>0</v>
      </c>
      <c r="AM510" s="15">
        <v>0</v>
      </c>
      <c r="AN510" s="15">
        <v>0</v>
      </c>
      <c r="AO510" s="15">
        <v>0</v>
      </c>
      <c r="AP510" s="15">
        <v>0</v>
      </c>
      <c r="AQ510" s="15">
        <v>0</v>
      </c>
      <c r="AR510" s="15">
        <v>0</v>
      </c>
      <c r="AS510" s="15">
        <v>0</v>
      </c>
      <c r="AT510" s="15">
        <v>0</v>
      </c>
      <c r="AU510" s="15">
        <v>0</v>
      </c>
      <c r="AV510" s="15">
        <v>0</v>
      </c>
      <c r="AW510" s="15">
        <v>0</v>
      </c>
      <c r="AX510" s="15">
        <v>0</v>
      </c>
      <c r="AY510" s="15">
        <v>0</v>
      </c>
    </row>
    <row r="511" spans="1:51">
      <c r="A511" s="1">
        <v>5501</v>
      </c>
      <c r="B511" s="1" t="s">
        <v>270</v>
      </c>
      <c r="C511" s="1">
        <v>1</v>
      </c>
      <c r="D511" s="1" t="s">
        <v>208</v>
      </c>
      <c r="E511" s="1" t="s">
        <v>1270</v>
      </c>
      <c r="F511" s="1">
        <v>5</v>
      </c>
      <c r="G511" s="1" t="s">
        <v>272</v>
      </c>
      <c r="H511" s="1">
        <v>0</v>
      </c>
      <c r="I511" s="1" t="s">
        <v>1271</v>
      </c>
      <c r="J511" s="15">
        <v>199</v>
      </c>
      <c r="K511" s="15">
        <v>1299</v>
      </c>
      <c r="L511" s="15">
        <v>893</v>
      </c>
      <c r="M511" s="15">
        <v>406</v>
      </c>
      <c r="N511" s="15">
        <v>1076</v>
      </c>
      <c r="O511" s="15">
        <v>726</v>
      </c>
      <c r="P511" s="15">
        <v>350</v>
      </c>
      <c r="Q511" s="15">
        <v>6</v>
      </c>
      <c r="R511" s="15">
        <v>34</v>
      </c>
      <c r="S511" s="15">
        <v>29</v>
      </c>
      <c r="T511" s="15">
        <v>5</v>
      </c>
      <c r="U511" s="15">
        <v>13</v>
      </c>
      <c r="V511" s="15">
        <v>11</v>
      </c>
      <c r="W511" s="15">
        <v>2</v>
      </c>
      <c r="X511" s="15">
        <v>193</v>
      </c>
      <c r="Y511" s="15">
        <v>1265</v>
      </c>
      <c r="Z511" s="15">
        <v>864</v>
      </c>
      <c r="AA511" s="15">
        <v>401</v>
      </c>
      <c r="AB511" s="15">
        <v>1063</v>
      </c>
      <c r="AC511" s="15">
        <v>715</v>
      </c>
      <c r="AD511" s="15">
        <v>348</v>
      </c>
      <c r="AE511" s="15">
        <v>193</v>
      </c>
      <c r="AF511" s="15">
        <v>1265</v>
      </c>
      <c r="AG511" s="15">
        <v>864</v>
      </c>
      <c r="AH511" s="15">
        <v>401</v>
      </c>
      <c r="AI511" s="15">
        <v>1063</v>
      </c>
      <c r="AJ511" s="15">
        <v>715</v>
      </c>
      <c r="AK511" s="15">
        <v>348</v>
      </c>
      <c r="AL511" s="15">
        <v>0</v>
      </c>
      <c r="AM511" s="15">
        <v>0</v>
      </c>
      <c r="AN511" s="15">
        <v>0</v>
      </c>
      <c r="AO511" s="15">
        <v>0</v>
      </c>
      <c r="AP511" s="15">
        <v>0</v>
      </c>
      <c r="AQ511" s="15">
        <v>0</v>
      </c>
      <c r="AR511" s="15">
        <v>0</v>
      </c>
      <c r="AS511" s="15">
        <v>0</v>
      </c>
      <c r="AT511" s="15">
        <v>0</v>
      </c>
      <c r="AU511" s="15">
        <v>0</v>
      </c>
      <c r="AV511" s="15">
        <v>0</v>
      </c>
      <c r="AW511" s="15">
        <v>0</v>
      </c>
      <c r="AX511" s="15">
        <v>0</v>
      </c>
      <c r="AY511" s="15">
        <v>0</v>
      </c>
    </row>
    <row r="512" spans="1:51">
      <c r="A512" s="1">
        <v>5512</v>
      </c>
      <c r="B512" s="1" t="s">
        <v>270</v>
      </c>
      <c r="C512" s="1">
        <v>1</v>
      </c>
      <c r="D512" s="1" t="s">
        <v>208</v>
      </c>
      <c r="E512" s="1" t="s">
        <v>1272</v>
      </c>
      <c r="F512" s="1">
        <v>5</v>
      </c>
      <c r="G512" s="1" t="s">
        <v>272</v>
      </c>
      <c r="H512" s="1">
        <v>0</v>
      </c>
      <c r="I512" s="1" t="s">
        <v>1273</v>
      </c>
      <c r="J512" s="15">
        <v>26</v>
      </c>
      <c r="K512" s="15">
        <v>81</v>
      </c>
      <c r="L512" s="15">
        <v>60</v>
      </c>
      <c r="M512" s="15">
        <v>21</v>
      </c>
      <c r="N512" s="15">
        <v>40</v>
      </c>
      <c r="O512" s="15">
        <v>30</v>
      </c>
      <c r="P512" s="15">
        <v>10</v>
      </c>
      <c r="Q512" s="15">
        <v>9</v>
      </c>
      <c r="R512" s="15">
        <v>27</v>
      </c>
      <c r="S512" s="15">
        <v>19</v>
      </c>
      <c r="T512" s="15">
        <v>8</v>
      </c>
      <c r="U512" s="15">
        <v>3</v>
      </c>
      <c r="V512" s="15">
        <v>3</v>
      </c>
      <c r="W512" s="15">
        <v>0</v>
      </c>
      <c r="X512" s="15">
        <v>17</v>
      </c>
      <c r="Y512" s="15">
        <v>54</v>
      </c>
      <c r="Z512" s="15">
        <v>41</v>
      </c>
      <c r="AA512" s="15">
        <v>13</v>
      </c>
      <c r="AB512" s="15">
        <v>37</v>
      </c>
      <c r="AC512" s="15">
        <v>27</v>
      </c>
      <c r="AD512" s="15">
        <v>10</v>
      </c>
      <c r="AE512" s="15">
        <v>17</v>
      </c>
      <c r="AF512" s="15">
        <v>54</v>
      </c>
      <c r="AG512" s="15">
        <v>41</v>
      </c>
      <c r="AH512" s="15">
        <v>13</v>
      </c>
      <c r="AI512" s="15">
        <v>37</v>
      </c>
      <c r="AJ512" s="15">
        <v>27</v>
      </c>
      <c r="AK512" s="15">
        <v>10</v>
      </c>
      <c r="AL512" s="15">
        <v>0</v>
      </c>
      <c r="AM512" s="15">
        <v>0</v>
      </c>
      <c r="AN512" s="15">
        <v>0</v>
      </c>
      <c r="AO512" s="15">
        <v>0</v>
      </c>
      <c r="AP512" s="15">
        <v>0</v>
      </c>
      <c r="AQ512" s="15">
        <v>0</v>
      </c>
      <c r="AR512" s="15">
        <v>0</v>
      </c>
      <c r="AS512" s="15">
        <v>0</v>
      </c>
      <c r="AT512" s="15">
        <v>0</v>
      </c>
      <c r="AU512" s="15">
        <v>0</v>
      </c>
      <c r="AV512" s="15">
        <v>0</v>
      </c>
      <c r="AW512" s="15">
        <v>0</v>
      </c>
      <c r="AX512" s="15">
        <v>0</v>
      </c>
      <c r="AY512" s="15">
        <v>0</v>
      </c>
    </row>
    <row r="513" spans="1:51">
      <c r="A513" s="1">
        <v>5523</v>
      </c>
      <c r="B513" s="1" t="s">
        <v>270</v>
      </c>
      <c r="C513" s="1">
        <v>1</v>
      </c>
      <c r="D513" s="1" t="s">
        <v>208</v>
      </c>
      <c r="E513" s="1" t="s">
        <v>1274</v>
      </c>
      <c r="F513" s="1">
        <v>5</v>
      </c>
      <c r="G513" s="1" t="s">
        <v>272</v>
      </c>
      <c r="H513" s="1">
        <v>0</v>
      </c>
      <c r="I513" s="1" t="s">
        <v>1275</v>
      </c>
      <c r="J513" s="15">
        <v>452</v>
      </c>
      <c r="K513" s="15">
        <v>4559</v>
      </c>
      <c r="L513" s="15">
        <v>2278</v>
      </c>
      <c r="M513" s="15">
        <v>2247</v>
      </c>
      <c r="N513" s="15">
        <v>3920</v>
      </c>
      <c r="O513" s="15">
        <v>1935</v>
      </c>
      <c r="P513" s="15">
        <v>1951</v>
      </c>
      <c r="Q513" s="15">
        <v>54</v>
      </c>
      <c r="R513" s="15">
        <v>179</v>
      </c>
      <c r="S513" s="15">
        <v>78</v>
      </c>
      <c r="T513" s="15">
        <v>101</v>
      </c>
      <c r="U513" s="15">
        <v>66</v>
      </c>
      <c r="V513" s="15">
        <v>28</v>
      </c>
      <c r="W513" s="15">
        <v>38</v>
      </c>
      <c r="X513" s="15">
        <v>398</v>
      </c>
      <c r="Y513" s="15">
        <v>4380</v>
      </c>
      <c r="Z513" s="15">
        <v>2200</v>
      </c>
      <c r="AA513" s="15">
        <v>2146</v>
      </c>
      <c r="AB513" s="15">
        <v>3854</v>
      </c>
      <c r="AC513" s="15">
        <v>1907</v>
      </c>
      <c r="AD513" s="15">
        <v>1913</v>
      </c>
      <c r="AE513" s="15">
        <v>388</v>
      </c>
      <c r="AF513" s="15">
        <v>4334</v>
      </c>
      <c r="AG513" s="15">
        <v>2185</v>
      </c>
      <c r="AH513" s="15">
        <v>2115</v>
      </c>
      <c r="AI513" s="15">
        <v>3808</v>
      </c>
      <c r="AJ513" s="15">
        <v>1892</v>
      </c>
      <c r="AK513" s="15">
        <v>1882</v>
      </c>
      <c r="AL513" s="15">
        <v>10</v>
      </c>
      <c r="AM513" s="15">
        <v>46</v>
      </c>
      <c r="AN513" s="15">
        <v>15</v>
      </c>
      <c r="AO513" s="15">
        <v>31</v>
      </c>
      <c r="AP513" s="15">
        <v>46</v>
      </c>
      <c r="AQ513" s="15">
        <v>15</v>
      </c>
      <c r="AR513" s="15">
        <v>31</v>
      </c>
      <c r="AS513" s="15">
        <v>0</v>
      </c>
      <c r="AT513" s="15">
        <v>0</v>
      </c>
      <c r="AU513" s="15">
        <v>0</v>
      </c>
      <c r="AV513" s="15">
        <v>0</v>
      </c>
      <c r="AW513" s="15">
        <v>0</v>
      </c>
      <c r="AX513" s="15">
        <v>0</v>
      </c>
      <c r="AY513" s="15">
        <v>0</v>
      </c>
    </row>
    <row r="514" spans="1:51">
      <c r="A514" s="1">
        <v>5534</v>
      </c>
      <c r="B514" s="1" t="s">
        <v>270</v>
      </c>
      <c r="C514" s="1">
        <v>1</v>
      </c>
      <c r="D514" s="1" t="s">
        <v>208</v>
      </c>
      <c r="E514" s="1" t="s">
        <v>1276</v>
      </c>
      <c r="F514" s="1">
        <v>6</v>
      </c>
      <c r="G514" s="1" t="s">
        <v>272</v>
      </c>
      <c r="H514" s="1">
        <v>0</v>
      </c>
      <c r="I514" s="1" t="s">
        <v>1277</v>
      </c>
      <c r="J514" s="15">
        <v>67</v>
      </c>
      <c r="K514" s="15">
        <v>1261</v>
      </c>
      <c r="L514" s="15">
        <v>672</v>
      </c>
      <c r="M514" s="15">
        <v>571</v>
      </c>
      <c r="N514" s="15">
        <v>1078</v>
      </c>
      <c r="O514" s="15">
        <v>592</v>
      </c>
      <c r="P514" s="15">
        <v>468</v>
      </c>
      <c r="Q514" s="15">
        <v>6</v>
      </c>
      <c r="R514" s="15">
        <v>14</v>
      </c>
      <c r="S514" s="15">
        <v>8</v>
      </c>
      <c r="T514" s="15">
        <v>6</v>
      </c>
      <c r="U514" s="15">
        <v>3</v>
      </c>
      <c r="V514" s="15">
        <v>2</v>
      </c>
      <c r="W514" s="15">
        <v>1</v>
      </c>
      <c r="X514" s="15">
        <v>61</v>
      </c>
      <c r="Y514" s="15">
        <v>1247</v>
      </c>
      <c r="Z514" s="15">
        <v>664</v>
      </c>
      <c r="AA514" s="15">
        <v>565</v>
      </c>
      <c r="AB514" s="15">
        <v>1075</v>
      </c>
      <c r="AC514" s="15">
        <v>590</v>
      </c>
      <c r="AD514" s="15">
        <v>467</v>
      </c>
      <c r="AE514" s="15">
        <v>61</v>
      </c>
      <c r="AF514" s="15">
        <v>1247</v>
      </c>
      <c r="AG514" s="15">
        <v>664</v>
      </c>
      <c r="AH514" s="15">
        <v>565</v>
      </c>
      <c r="AI514" s="15">
        <v>1075</v>
      </c>
      <c r="AJ514" s="15">
        <v>590</v>
      </c>
      <c r="AK514" s="15">
        <v>467</v>
      </c>
      <c r="AL514" s="15">
        <v>0</v>
      </c>
      <c r="AM514" s="15">
        <v>0</v>
      </c>
      <c r="AN514" s="15">
        <v>0</v>
      </c>
      <c r="AO514" s="15">
        <v>0</v>
      </c>
      <c r="AP514" s="15">
        <v>0</v>
      </c>
      <c r="AQ514" s="15">
        <v>0</v>
      </c>
      <c r="AR514" s="15">
        <v>0</v>
      </c>
      <c r="AS514" s="15">
        <v>0</v>
      </c>
      <c r="AT514" s="15">
        <v>0</v>
      </c>
      <c r="AU514" s="15">
        <v>0</v>
      </c>
      <c r="AV514" s="15">
        <v>0</v>
      </c>
      <c r="AW514" s="15">
        <v>0</v>
      </c>
      <c r="AX514" s="15">
        <v>0</v>
      </c>
      <c r="AY514" s="15">
        <v>0</v>
      </c>
    </row>
    <row r="515" spans="1:51">
      <c r="A515" s="1">
        <v>5545</v>
      </c>
      <c r="B515" s="1" t="s">
        <v>270</v>
      </c>
      <c r="C515" s="1">
        <v>1</v>
      </c>
      <c r="D515" s="1" t="s">
        <v>208</v>
      </c>
      <c r="E515" s="1" t="s">
        <v>1278</v>
      </c>
      <c r="F515" s="1">
        <v>6</v>
      </c>
      <c r="G515" s="1" t="s">
        <v>272</v>
      </c>
      <c r="H515" s="1">
        <v>0</v>
      </c>
      <c r="I515" s="1" t="s">
        <v>1279</v>
      </c>
      <c r="J515" s="15">
        <v>385</v>
      </c>
      <c r="K515" s="15">
        <v>3298</v>
      </c>
      <c r="L515" s="15">
        <v>1606</v>
      </c>
      <c r="M515" s="15">
        <v>1676</v>
      </c>
      <c r="N515" s="15">
        <v>2842</v>
      </c>
      <c r="O515" s="15">
        <v>1343</v>
      </c>
      <c r="P515" s="15">
        <v>1483</v>
      </c>
      <c r="Q515" s="15">
        <v>48</v>
      </c>
      <c r="R515" s="15">
        <v>165</v>
      </c>
      <c r="S515" s="15">
        <v>70</v>
      </c>
      <c r="T515" s="15">
        <v>95</v>
      </c>
      <c r="U515" s="15">
        <v>63</v>
      </c>
      <c r="V515" s="15">
        <v>26</v>
      </c>
      <c r="W515" s="15">
        <v>37</v>
      </c>
      <c r="X515" s="15">
        <v>337</v>
      </c>
      <c r="Y515" s="15">
        <v>3133</v>
      </c>
      <c r="Z515" s="15">
        <v>1536</v>
      </c>
      <c r="AA515" s="15">
        <v>1581</v>
      </c>
      <c r="AB515" s="15">
        <v>2779</v>
      </c>
      <c r="AC515" s="15">
        <v>1317</v>
      </c>
      <c r="AD515" s="15">
        <v>1446</v>
      </c>
      <c r="AE515" s="15">
        <v>327</v>
      </c>
      <c r="AF515" s="15">
        <v>3087</v>
      </c>
      <c r="AG515" s="15">
        <v>1521</v>
      </c>
      <c r="AH515" s="15">
        <v>1550</v>
      </c>
      <c r="AI515" s="15">
        <v>2733</v>
      </c>
      <c r="AJ515" s="15">
        <v>1302</v>
      </c>
      <c r="AK515" s="15">
        <v>1415</v>
      </c>
      <c r="AL515" s="15">
        <v>10</v>
      </c>
      <c r="AM515" s="15">
        <v>46</v>
      </c>
      <c r="AN515" s="15">
        <v>15</v>
      </c>
      <c r="AO515" s="15">
        <v>31</v>
      </c>
      <c r="AP515" s="15">
        <v>46</v>
      </c>
      <c r="AQ515" s="15">
        <v>15</v>
      </c>
      <c r="AR515" s="15">
        <v>31</v>
      </c>
      <c r="AS515" s="15">
        <v>0</v>
      </c>
      <c r="AT515" s="15">
        <v>0</v>
      </c>
      <c r="AU515" s="15">
        <v>0</v>
      </c>
      <c r="AV515" s="15">
        <v>0</v>
      </c>
      <c r="AW515" s="15">
        <v>0</v>
      </c>
      <c r="AX515" s="15">
        <v>0</v>
      </c>
      <c r="AY515" s="15">
        <v>0</v>
      </c>
    </row>
    <row r="516" spans="1:51">
      <c r="A516" s="1">
        <v>5556</v>
      </c>
      <c r="B516" s="1" t="s">
        <v>270</v>
      </c>
      <c r="C516" s="1">
        <v>1</v>
      </c>
      <c r="D516" s="1" t="s">
        <v>208</v>
      </c>
      <c r="E516" s="1" t="s">
        <v>1280</v>
      </c>
      <c r="F516" s="1">
        <v>2</v>
      </c>
      <c r="G516" s="1" t="s">
        <v>272</v>
      </c>
      <c r="H516" s="1">
        <v>0</v>
      </c>
      <c r="I516" s="1" t="s">
        <v>1281</v>
      </c>
      <c r="J516" s="15">
        <v>8250</v>
      </c>
      <c r="K516" s="15">
        <v>62841</v>
      </c>
      <c r="L516" s="15">
        <v>43258</v>
      </c>
      <c r="M516" s="15">
        <v>19372</v>
      </c>
      <c r="N516" s="15">
        <v>51985</v>
      </c>
      <c r="O516" s="15">
        <v>35136</v>
      </c>
      <c r="P516" s="15">
        <v>16657</v>
      </c>
      <c r="Q516" s="15">
        <v>4298</v>
      </c>
      <c r="R516" s="15">
        <v>12261</v>
      </c>
      <c r="S516" s="15">
        <v>6475</v>
      </c>
      <c r="T516" s="15">
        <v>5728</v>
      </c>
      <c r="U516" s="15">
        <v>6919</v>
      </c>
      <c r="V516" s="15">
        <v>2349</v>
      </c>
      <c r="W516" s="15">
        <v>4531</v>
      </c>
      <c r="X516" s="15">
        <v>3945</v>
      </c>
      <c r="Y516" s="15">
        <v>50560</v>
      </c>
      <c r="Z516" s="15">
        <v>36770</v>
      </c>
      <c r="AA516" s="15">
        <v>13637</v>
      </c>
      <c r="AB516" s="15">
        <v>45049</v>
      </c>
      <c r="AC516" s="15">
        <v>32777</v>
      </c>
      <c r="AD516" s="15">
        <v>12119</v>
      </c>
      <c r="AE516" s="15">
        <v>3530</v>
      </c>
      <c r="AF516" s="15">
        <v>44419</v>
      </c>
      <c r="AG516" s="15">
        <v>32884</v>
      </c>
      <c r="AH516" s="15">
        <v>11399</v>
      </c>
      <c r="AI516" s="15">
        <v>39423</v>
      </c>
      <c r="AJ516" s="15">
        <v>29297</v>
      </c>
      <c r="AK516" s="15">
        <v>9990</v>
      </c>
      <c r="AL516" s="15">
        <v>415</v>
      </c>
      <c r="AM516" s="15">
        <v>6141</v>
      </c>
      <c r="AN516" s="15">
        <v>3886</v>
      </c>
      <c r="AO516" s="15">
        <v>2238</v>
      </c>
      <c r="AP516" s="15">
        <v>5626</v>
      </c>
      <c r="AQ516" s="15">
        <v>3480</v>
      </c>
      <c r="AR516" s="15">
        <v>2129</v>
      </c>
      <c r="AS516" s="15">
        <v>7</v>
      </c>
      <c r="AT516" s="15">
        <v>20</v>
      </c>
      <c r="AU516" s="15">
        <v>13</v>
      </c>
      <c r="AV516" s="15">
        <v>7</v>
      </c>
      <c r="AW516" s="15">
        <v>17</v>
      </c>
      <c r="AX516" s="15">
        <v>10</v>
      </c>
      <c r="AY516" s="15">
        <v>7</v>
      </c>
    </row>
    <row r="517" spans="1:51">
      <c r="A517" s="1">
        <v>5567</v>
      </c>
      <c r="B517" s="1" t="s">
        <v>270</v>
      </c>
      <c r="C517" s="1">
        <v>1</v>
      </c>
      <c r="D517" s="1" t="s">
        <v>208</v>
      </c>
      <c r="E517" s="1" t="s">
        <v>1282</v>
      </c>
      <c r="F517" s="1">
        <v>4</v>
      </c>
      <c r="G517" s="1" t="s">
        <v>272</v>
      </c>
      <c r="H517" s="1">
        <v>0</v>
      </c>
      <c r="I517" s="1" t="s">
        <v>1283</v>
      </c>
      <c r="J517" s="15">
        <v>211</v>
      </c>
      <c r="K517" s="15">
        <v>11006</v>
      </c>
      <c r="L517" s="15">
        <v>8479</v>
      </c>
      <c r="M517" s="15">
        <v>2523</v>
      </c>
      <c r="N517" s="15">
        <v>10856</v>
      </c>
      <c r="O517" s="15">
        <v>8366</v>
      </c>
      <c r="P517" s="15">
        <v>2486</v>
      </c>
      <c r="Q517" s="15">
        <v>6</v>
      </c>
      <c r="R517" s="15">
        <v>9</v>
      </c>
      <c r="S517" s="15">
        <v>6</v>
      </c>
      <c r="T517" s="15">
        <v>3</v>
      </c>
      <c r="U517" s="15">
        <v>2</v>
      </c>
      <c r="V517" s="15">
        <v>0</v>
      </c>
      <c r="W517" s="15">
        <v>2</v>
      </c>
      <c r="X517" s="15">
        <v>203</v>
      </c>
      <c r="Y517" s="15">
        <v>10991</v>
      </c>
      <c r="Z517" s="15">
        <v>8470</v>
      </c>
      <c r="AA517" s="15">
        <v>2517</v>
      </c>
      <c r="AB517" s="15">
        <v>10848</v>
      </c>
      <c r="AC517" s="15">
        <v>8363</v>
      </c>
      <c r="AD517" s="15">
        <v>2481</v>
      </c>
      <c r="AE517" s="15">
        <v>146</v>
      </c>
      <c r="AF517" s="15">
        <v>8951</v>
      </c>
      <c r="AG517" s="15">
        <v>7174</v>
      </c>
      <c r="AH517" s="15">
        <v>1773</v>
      </c>
      <c r="AI517" s="15">
        <v>8859</v>
      </c>
      <c r="AJ517" s="15">
        <v>7094</v>
      </c>
      <c r="AK517" s="15">
        <v>1761</v>
      </c>
      <c r="AL517" s="15">
        <v>57</v>
      </c>
      <c r="AM517" s="15">
        <v>2040</v>
      </c>
      <c r="AN517" s="15">
        <v>1296</v>
      </c>
      <c r="AO517" s="15">
        <v>744</v>
      </c>
      <c r="AP517" s="15">
        <v>1989</v>
      </c>
      <c r="AQ517" s="15">
        <v>1269</v>
      </c>
      <c r="AR517" s="15">
        <v>720</v>
      </c>
      <c r="AS517" s="15">
        <v>2</v>
      </c>
      <c r="AT517" s="15">
        <v>6</v>
      </c>
      <c r="AU517" s="15">
        <v>3</v>
      </c>
      <c r="AV517" s="15">
        <v>3</v>
      </c>
      <c r="AW517" s="15">
        <v>6</v>
      </c>
      <c r="AX517" s="15">
        <v>3</v>
      </c>
      <c r="AY517" s="15">
        <v>3</v>
      </c>
    </row>
    <row r="518" spans="1:51">
      <c r="A518" s="1">
        <v>5578</v>
      </c>
      <c r="B518" s="1" t="s">
        <v>270</v>
      </c>
      <c r="C518" s="1">
        <v>1</v>
      </c>
      <c r="D518" s="1" t="s">
        <v>208</v>
      </c>
      <c r="E518" s="1" t="s">
        <v>1284</v>
      </c>
      <c r="F518" s="1">
        <v>5</v>
      </c>
      <c r="G518" s="1" t="s">
        <v>272</v>
      </c>
      <c r="H518" s="1">
        <v>0</v>
      </c>
      <c r="I518" s="1" t="s">
        <v>1285</v>
      </c>
      <c r="J518" s="15">
        <v>1</v>
      </c>
      <c r="K518" s="15">
        <v>76</v>
      </c>
      <c r="L518" s="15">
        <v>64</v>
      </c>
      <c r="M518" s="15">
        <v>12</v>
      </c>
      <c r="N518" s="15">
        <v>66</v>
      </c>
      <c r="O518" s="15">
        <v>54</v>
      </c>
      <c r="P518" s="15">
        <v>12</v>
      </c>
      <c r="Q518" s="15">
        <v>0</v>
      </c>
      <c r="R518" s="15">
        <v>0</v>
      </c>
      <c r="S518" s="15">
        <v>0</v>
      </c>
      <c r="T518" s="15">
        <v>0</v>
      </c>
      <c r="U518" s="15">
        <v>0</v>
      </c>
      <c r="V518" s="15">
        <v>0</v>
      </c>
      <c r="W518" s="15">
        <v>0</v>
      </c>
      <c r="X518" s="15">
        <v>1</v>
      </c>
      <c r="Y518" s="15">
        <v>76</v>
      </c>
      <c r="Z518" s="15">
        <v>64</v>
      </c>
      <c r="AA518" s="15">
        <v>12</v>
      </c>
      <c r="AB518" s="15">
        <v>66</v>
      </c>
      <c r="AC518" s="15">
        <v>54</v>
      </c>
      <c r="AD518" s="15">
        <v>12</v>
      </c>
      <c r="AE518" s="15">
        <v>1</v>
      </c>
      <c r="AF518" s="15">
        <v>76</v>
      </c>
      <c r="AG518" s="15">
        <v>64</v>
      </c>
      <c r="AH518" s="15">
        <v>12</v>
      </c>
      <c r="AI518" s="15">
        <v>66</v>
      </c>
      <c r="AJ518" s="15">
        <v>54</v>
      </c>
      <c r="AK518" s="15">
        <v>12</v>
      </c>
      <c r="AL518" s="15">
        <v>0</v>
      </c>
      <c r="AM518" s="15">
        <v>0</v>
      </c>
      <c r="AN518" s="15">
        <v>0</v>
      </c>
      <c r="AO518" s="15">
        <v>0</v>
      </c>
      <c r="AP518" s="15">
        <v>0</v>
      </c>
      <c r="AQ518" s="15">
        <v>0</v>
      </c>
      <c r="AR518" s="15">
        <v>0</v>
      </c>
      <c r="AS518" s="15">
        <v>0</v>
      </c>
      <c r="AT518" s="15">
        <v>0</v>
      </c>
      <c r="AU518" s="15">
        <v>0</v>
      </c>
      <c r="AV518" s="15">
        <v>0</v>
      </c>
      <c r="AW518" s="15">
        <v>0</v>
      </c>
      <c r="AX518" s="15">
        <v>0</v>
      </c>
      <c r="AY518" s="15">
        <v>0</v>
      </c>
    </row>
    <row r="519" spans="1:51">
      <c r="A519" s="1">
        <v>5589</v>
      </c>
      <c r="B519" s="1" t="s">
        <v>270</v>
      </c>
      <c r="C519" s="1">
        <v>1</v>
      </c>
      <c r="D519" s="1" t="s">
        <v>208</v>
      </c>
      <c r="E519" s="1" t="s">
        <v>1286</v>
      </c>
      <c r="F519" s="1">
        <v>5</v>
      </c>
      <c r="G519" s="1" t="s">
        <v>272</v>
      </c>
      <c r="H519" s="1">
        <v>0</v>
      </c>
      <c r="I519" s="1" t="s">
        <v>1287</v>
      </c>
      <c r="J519" s="15">
        <v>195</v>
      </c>
      <c r="K519" s="15">
        <v>10742</v>
      </c>
      <c r="L519" s="15">
        <v>8292</v>
      </c>
      <c r="M519" s="15">
        <v>2446</v>
      </c>
      <c r="N519" s="15">
        <v>10630</v>
      </c>
      <c r="O519" s="15">
        <v>8203</v>
      </c>
      <c r="P519" s="15">
        <v>2423</v>
      </c>
      <c r="Q519" s="15">
        <v>6</v>
      </c>
      <c r="R519" s="15">
        <v>9</v>
      </c>
      <c r="S519" s="15">
        <v>6</v>
      </c>
      <c r="T519" s="15">
        <v>3</v>
      </c>
      <c r="U519" s="15">
        <v>2</v>
      </c>
      <c r="V519" s="15">
        <v>0</v>
      </c>
      <c r="W519" s="15">
        <v>2</v>
      </c>
      <c r="X519" s="15">
        <v>188</v>
      </c>
      <c r="Y519" s="15">
        <v>10728</v>
      </c>
      <c r="Z519" s="15">
        <v>8284</v>
      </c>
      <c r="AA519" s="15">
        <v>2440</v>
      </c>
      <c r="AB519" s="15">
        <v>10623</v>
      </c>
      <c r="AC519" s="15">
        <v>8201</v>
      </c>
      <c r="AD519" s="15">
        <v>2418</v>
      </c>
      <c r="AE519" s="15">
        <v>141</v>
      </c>
      <c r="AF519" s="15">
        <v>8857</v>
      </c>
      <c r="AG519" s="15">
        <v>7096</v>
      </c>
      <c r="AH519" s="15">
        <v>1757</v>
      </c>
      <c r="AI519" s="15">
        <v>8779</v>
      </c>
      <c r="AJ519" s="15">
        <v>7028</v>
      </c>
      <c r="AK519" s="15">
        <v>1747</v>
      </c>
      <c r="AL519" s="15">
        <v>47</v>
      </c>
      <c r="AM519" s="15">
        <v>1871</v>
      </c>
      <c r="AN519" s="15">
        <v>1188</v>
      </c>
      <c r="AO519" s="15">
        <v>683</v>
      </c>
      <c r="AP519" s="15">
        <v>1844</v>
      </c>
      <c r="AQ519" s="15">
        <v>1173</v>
      </c>
      <c r="AR519" s="15">
        <v>671</v>
      </c>
      <c r="AS519" s="15">
        <v>1</v>
      </c>
      <c r="AT519" s="15">
        <v>5</v>
      </c>
      <c r="AU519" s="15">
        <v>2</v>
      </c>
      <c r="AV519" s="15">
        <v>3</v>
      </c>
      <c r="AW519" s="15">
        <v>5</v>
      </c>
      <c r="AX519" s="15">
        <v>2</v>
      </c>
      <c r="AY519" s="15">
        <v>3</v>
      </c>
    </row>
    <row r="520" spans="1:51">
      <c r="A520" s="1">
        <v>5600</v>
      </c>
      <c r="B520" s="1" t="s">
        <v>270</v>
      </c>
      <c r="C520" s="1">
        <v>1</v>
      </c>
      <c r="D520" s="1" t="s">
        <v>208</v>
      </c>
      <c r="E520" s="1" t="s">
        <v>1288</v>
      </c>
      <c r="F520" s="1">
        <v>5</v>
      </c>
      <c r="G520" s="1" t="s">
        <v>272</v>
      </c>
      <c r="H520" s="1">
        <v>0</v>
      </c>
      <c r="I520" s="1" t="s">
        <v>1289</v>
      </c>
      <c r="J520" s="15">
        <v>15</v>
      </c>
      <c r="K520" s="15">
        <v>188</v>
      </c>
      <c r="L520" s="15">
        <v>123</v>
      </c>
      <c r="M520" s="15">
        <v>65</v>
      </c>
      <c r="N520" s="15">
        <v>160</v>
      </c>
      <c r="O520" s="15">
        <v>109</v>
      </c>
      <c r="P520" s="15">
        <v>51</v>
      </c>
      <c r="Q520" s="15">
        <v>0</v>
      </c>
      <c r="R520" s="15">
        <v>0</v>
      </c>
      <c r="S520" s="15">
        <v>0</v>
      </c>
      <c r="T520" s="15">
        <v>0</v>
      </c>
      <c r="U520" s="15">
        <v>0</v>
      </c>
      <c r="V520" s="15">
        <v>0</v>
      </c>
      <c r="W520" s="15">
        <v>0</v>
      </c>
      <c r="X520" s="15">
        <v>14</v>
      </c>
      <c r="Y520" s="15">
        <v>187</v>
      </c>
      <c r="Z520" s="15">
        <v>122</v>
      </c>
      <c r="AA520" s="15">
        <v>65</v>
      </c>
      <c r="AB520" s="15">
        <v>159</v>
      </c>
      <c r="AC520" s="15">
        <v>108</v>
      </c>
      <c r="AD520" s="15">
        <v>51</v>
      </c>
      <c r="AE520" s="15">
        <v>4</v>
      </c>
      <c r="AF520" s="15">
        <v>18</v>
      </c>
      <c r="AG520" s="15">
        <v>14</v>
      </c>
      <c r="AH520" s="15">
        <v>4</v>
      </c>
      <c r="AI520" s="15">
        <v>14</v>
      </c>
      <c r="AJ520" s="15">
        <v>12</v>
      </c>
      <c r="AK520" s="15">
        <v>2</v>
      </c>
      <c r="AL520" s="15">
        <v>10</v>
      </c>
      <c r="AM520" s="15">
        <v>169</v>
      </c>
      <c r="AN520" s="15">
        <v>108</v>
      </c>
      <c r="AO520" s="15">
        <v>61</v>
      </c>
      <c r="AP520" s="15">
        <v>145</v>
      </c>
      <c r="AQ520" s="15">
        <v>96</v>
      </c>
      <c r="AR520" s="15">
        <v>49</v>
      </c>
      <c r="AS520" s="15">
        <v>1</v>
      </c>
      <c r="AT520" s="15">
        <v>1</v>
      </c>
      <c r="AU520" s="15">
        <v>1</v>
      </c>
      <c r="AV520" s="15">
        <v>0</v>
      </c>
      <c r="AW520" s="15">
        <v>1</v>
      </c>
      <c r="AX520" s="15">
        <v>1</v>
      </c>
      <c r="AY520" s="15">
        <v>0</v>
      </c>
    </row>
    <row r="521" spans="1:51">
      <c r="A521" s="1">
        <v>5611</v>
      </c>
      <c r="B521" s="1" t="s">
        <v>270</v>
      </c>
      <c r="C521" s="1">
        <v>1</v>
      </c>
      <c r="D521" s="1" t="s">
        <v>208</v>
      </c>
      <c r="E521" s="1" t="s">
        <v>1290</v>
      </c>
      <c r="F521" s="1">
        <v>4</v>
      </c>
      <c r="G521" s="1" t="s">
        <v>272</v>
      </c>
      <c r="H521" s="1">
        <v>0</v>
      </c>
      <c r="I521" s="1" t="s">
        <v>1291</v>
      </c>
      <c r="J521" s="15">
        <v>4327</v>
      </c>
      <c r="K521" s="15">
        <v>17235</v>
      </c>
      <c r="L521" s="15">
        <v>9439</v>
      </c>
      <c r="M521" s="15">
        <v>7685</v>
      </c>
      <c r="N521" s="15">
        <v>11709</v>
      </c>
      <c r="O521" s="15">
        <v>5292</v>
      </c>
      <c r="P521" s="15">
        <v>6323</v>
      </c>
      <c r="Q521" s="15">
        <v>3072</v>
      </c>
      <c r="R521" s="15">
        <v>9257</v>
      </c>
      <c r="S521" s="15">
        <v>4786</v>
      </c>
      <c r="T521" s="15">
        <v>4419</v>
      </c>
      <c r="U521" s="15">
        <v>5610</v>
      </c>
      <c r="V521" s="15">
        <v>1960</v>
      </c>
      <c r="W521" s="15">
        <v>3615</v>
      </c>
      <c r="X521" s="15">
        <v>1252</v>
      </c>
      <c r="Y521" s="15">
        <v>7968</v>
      </c>
      <c r="Z521" s="15">
        <v>4646</v>
      </c>
      <c r="AA521" s="15">
        <v>3263</v>
      </c>
      <c r="AB521" s="15">
        <v>6090</v>
      </c>
      <c r="AC521" s="15">
        <v>3326</v>
      </c>
      <c r="AD521" s="15">
        <v>2705</v>
      </c>
      <c r="AE521" s="15">
        <v>1023</v>
      </c>
      <c r="AF521" s="15">
        <v>5788</v>
      </c>
      <c r="AG521" s="15">
        <v>3468</v>
      </c>
      <c r="AH521" s="15">
        <v>2278</v>
      </c>
      <c r="AI521" s="15">
        <v>4265</v>
      </c>
      <c r="AJ521" s="15">
        <v>2444</v>
      </c>
      <c r="AK521" s="15">
        <v>1779</v>
      </c>
      <c r="AL521" s="15">
        <v>229</v>
      </c>
      <c r="AM521" s="15">
        <v>2180</v>
      </c>
      <c r="AN521" s="15">
        <v>1178</v>
      </c>
      <c r="AO521" s="15">
        <v>985</v>
      </c>
      <c r="AP521" s="15">
        <v>1825</v>
      </c>
      <c r="AQ521" s="15">
        <v>882</v>
      </c>
      <c r="AR521" s="15">
        <v>926</v>
      </c>
      <c r="AS521" s="15">
        <v>3</v>
      </c>
      <c r="AT521" s="15">
        <v>10</v>
      </c>
      <c r="AU521" s="15">
        <v>7</v>
      </c>
      <c r="AV521" s="15">
        <v>3</v>
      </c>
      <c r="AW521" s="15">
        <v>9</v>
      </c>
      <c r="AX521" s="15">
        <v>6</v>
      </c>
      <c r="AY521" s="15">
        <v>3</v>
      </c>
    </row>
    <row r="522" spans="1:51">
      <c r="A522" s="1">
        <v>5622</v>
      </c>
      <c r="B522" s="1" t="s">
        <v>270</v>
      </c>
      <c r="C522" s="1">
        <v>1</v>
      </c>
      <c r="D522" s="1" t="s">
        <v>208</v>
      </c>
      <c r="E522" s="1" t="s">
        <v>1292</v>
      </c>
      <c r="F522" s="1">
        <v>5</v>
      </c>
      <c r="G522" s="1" t="s">
        <v>272</v>
      </c>
      <c r="H522" s="1">
        <v>0</v>
      </c>
      <c r="I522" s="1" t="s">
        <v>1293</v>
      </c>
      <c r="J522" s="15">
        <v>2</v>
      </c>
      <c r="K522" s="15">
        <v>5</v>
      </c>
      <c r="L522" s="15">
        <v>3</v>
      </c>
      <c r="M522" s="15">
        <v>2</v>
      </c>
      <c r="N522" s="15">
        <v>4</v>
      </c>
      <c r="O522" s="15">
        <v>2</v>
      </c>
      <c r="P522" s="15">
        <v>2</v>
      </c>
      <c r="Q522" s="15">
        <v>0</v>
      </c>
      <c r="R522" s="15">
        <v>0</v>
      </c>
      <c r="S522" s="15">
        <v>0</v>
      </c>
      <c r="T522" s="15">
        <v>0</v>
      </c>
      <c r="U522" s="15">
        <v>0</v>
      </c>
      <c r="V522" s="15">
        <v>0</v>
      </c>
      <c r="W522" s="15">
        <v>0</v>
      </c>
      <c r="X522" s="15">
        <v>2</v>
      </c>
      <c r="Y522" s="15">
        <v>5</v>
      </c>
      <c r="Z522" s="15">
        <v>3</v>
      </c>
      <c r="AA522" s="15">
        <v>2</v>
      </c>
      <c r="AB522" s="15">
        <v>4</v>
      </c>
      <c r="AC522" s="15">
        <v>2</v>
      </c>
      <c r="AD522" s="15">
        <v>2</v>
      </c>
      <c r="AE522" s="15">
        <v>2</v>
      </c>
      <c r="AF522" s="15">
        <v>5</v>
      </c>
      <c r="AG522" s="15">
        <v>3</v>
      </c>
      <c r="AH522" s="15">
        <v>2</v>
      </c>
      <c r="AI522" s="15">
        <v>4</v>
      </c>
      <c r="AJ522" s="15">
        <v>2</v>
      </c>
      <c r="AK522" s="15">
        <v>2</v>
      </c>
      <c r="AL522" s="15">
        <v>0</v>
      </c>
      <c r="AM522" s="15">
        <v>0</v>
      </c>
      <c r="AN522" s="15">
        <v>0</v>
      </c>
      <c r="AO522" s="15">
        <v>0</v>
      </c>
      <c r="AP522" s="15">
        <v>0</v>
      </c>
      <c r="AQ522" s="15">
        <v>0</v>
      </c>
      <c r="AR522" s="15">
        <v>0</v>
      </c>
      <c r="AS522" s="15">
        <v>0</v>
      </c>
      <c r="AT522" s="15">
        <v>0</v>
      </c>
      <c r="AU522" s="15">
        <v>0</v>
      </c>
      <c r="AV522" s="15">
        <v>0</v>
      </c>
      <c r="AW522" s="15">
        <v>0</v>
      </c>
      <c r="AX522" s="15">
        <v>0</v>
      </c>
      <c r="AY522" s="15">
        <v>0</v>
      </c>
    </row>
    <row r="523" spans="1:51">
      <c r="A523" s="1">
        <v>5633</v>
      </c>
      <c r="B523" s="1" t="s">
        <v>270</v>
      </c>
      <c r="C523" s="1">
        <v>1</v>
      </c>
      <c r="D523" s="1" t="s">
        <v>208</v>
      </c>
      <c r="E523" s="1" t="s">
        <v>1294</v>
      </c>
      <c r="F523" s="1">
        <v>5</v>
      </c>
      <c r="G523" s="1" t="s">
        <v>272</v>
      </c>
      <c r="H523" s="1">
        <v>0</v>
      </c>
      <c r="I523" s="1" t="s">
        <v>1295</v>
      </c>
      <c r="J523" s="15">
        <v>458</v>
      </c>
      <c r="K523" s="15">
        <v>1621</v>
      </c>
      <c r="L523" s="15">
        <v>798</v>
      </c>
      <c r="M523" s="15">
        <v>817</v>
      </c>
      <c r="N523" s="15">
        <v>1085</v>
      </c>
      <c r="O523" s="15">
        <v>361</v>
      </c>
      <c r="P523" s="15">
        <v>719</v>
      </c>
      <c r="Q523" s="15">
        <v>420</v>
      </c>
      <c r="R523" s="15">
        <v>1297</v>
      </c>
      <c r="S523" s="15">
        <v>639</v>
      </c>
      <c r="T523" s="15">
        <v>652</v>
      </c>
      <c r="U523" s="15">
        <v>827</v>
      </c>
      <c r="V523" s="15">
        <v>258</v>
      </c>
      <c r="W523" s="15">
        <v>564</v>
      </c>
      <c r="X523" s="15">
        <v>38</v>
      </c>
      <c r="Y523" s="15">
        <v>324</v>
      </c>
      <c r="Z523" s="15">
        <v>159</v>
      </c>
      <c r="AA523" s="15">
        <v>165</v>
      </c>
      <c r="AB523" s="15">
        <v>258</v>
      </c>
      <c r="AC523" s="15">
        <v>103</v>
      </c>
      <c r="AD523" s="15">
        <v>155</v>
      </c>
      <c r="AE523" s="15">
        <v>0</v>
      </c>
      <c r="AF523" s="15">
        <v>0</v>
      </c>
      <c r="AG523" s="15">
        <v>0</v>
      </c>
      <c r="AH523" s="15">
        <v>0</v>
      </c>
      <c r="AI523" s="15">
        <v>0</v>
      </c>
      <c r="AJ523" s="15">
        <v>0</v>
      </c>
      <c r="AK523" s="15">
        <v>0</v>
      </c>
      <c r="AL523" s="15">
        <v>38</v>
      </c>
      <c r="AM523" s="15">
        <v>324</v>
      </c>
      <c r="AN523" s="15">
        <v>159</v>
      </c>
      <c r="AO523" s="15">
        <v>165</v>
      </c>
      <c r="AP523" s="15">
        <v>258</v>
      </c>
      <c r="AQ523" s="15">
        <v>103</v>
      </c>
      <c r="AR523" s="15">
        <v>155</v>
      </c>
      <c r="AS523" s="15">
        <v>0</v>
      </c>
      <c r="AT523" s="15">
        <v>0</v>
      </c>
      <c r="AU523" s="15">
        <v>0</v>
      </c>
      <c r="AV523" s="15">
        <v>0</v>
      </c>
      <c r="AW523" s="15">
        <v>0</v>
      </c>
      <c r="AX523" s="15">
        <v>0</v>
      </c>
      <c r="AY523" s="15">
        <v>0</v>
      </c>
    </row>
    <row r="524" spans="1:51">
      <c r="A524" s="1">
        <v>5644</v>
      </c>
      <c r="B524" s="1" t="s">
        <v>270</v>
      </c>
      <c r="C524" s="1">
        <v>1</v>
      </c>
      <c r="D524" s="1" t="s">
        <v>208</v>
      </c>
      <c r="E524" s="1" t="s">
        <v>1296</v>
      </c>
      <c r="F524" s="1">
        <v>6</v>
      </c>
      <c r="G524" s="1" t="s">
        <v>272</v>
      </c>
      <c r="H524" s="1">
        <v>0</v>
      </c>
      <c r="I524" s="1" t="s">
        <v>1297</v>
      </c>
      <c r="J524" s="15">
        <v>426</v>
      </c>
      <c r="K524" s="15">
        <v>1386</v>
      </c>
      <c r="L524" s="15">
        <v>667</v>
      </c>
      <c r="M524" s="15">
        <v>713</v>
      </c>
      <c r="N524" s="15">
        <v>891</v>
      </c>
      <c r="O524" s="15">
        <v>268</v>
      </c>
      <c r="P524" s="15">
        <v>618</v>
      </c>
      <c r="Q524" s="15">
        <v>393</v>
      </c>
      <c r="R524" s="15">
        <v>1177</v>
      </c>
      <c r="S524" s="15">
        <v>565</v>
      </c>
      <c r="T524" s="15">
        <v>606</v>
      </c>
      <c r="U524" s="15">
        <v>734</v>
      </c>
      <c r="V524" s="15">
        <v>209</v>
      </c>
      <c r="W524" s="15">
        <v>520</v>
      </c>
      <c r="X524" s="15">
        <v>33</v>
      </c>
      <c r="Y524" s="15">
        <v>209</v>
      </c>
      <c r="Z524" s="15">
        <v>102</v>
      </c>
      <c r="AA524" s="15">
        <v>107</v>
      </c>
      <c r="AB524" s="15">
        <v>157</v>
      </c>
      <c r="AC524" s="15">
        <v>59</v>
      </c>
      <c r="AD524" s="15">
        <v>98</v>
      </c>
      <c r="AE524" s="15">
        <v>0</v>
      </c>
      <c r="AF524" s="15">
        <v>0</v>
      </c>
      <c r="AG524" s="15">
        <v>0</v>
      </c>
      <c r="AH524" s="15">
        <v>0</v>
      </c>
      <c r="AI524" s="15">
        <v>0</v>
      </c>
      <c r="AJ524" s="15">
        <v>0</v>
      </c>
      <c r="AK524" s="15">
        <v>0</v>
      </c>
      <c r="AL524" s="15">
        <v>33</v>
      </c>
      <c r="AM524" s="15">
        <v>209</v>
      </c>
      <c r="AN524" s="15">
        <v>102</v>
      </c>
      <c r="AO524" s="15">
        <v>107</v>
      </c>
      <c r="AP524" s="15">
        <v>157</v>
      </c>
      <c r="AQ524" s="15">
        <v>59</v>
      </c>
      <c r="AR524" s="15">
        <v>98</v>
      </c>
      <c r="AS524" s="15">
        <v>0</v>
      </c>
      <c r="AT524" s="15">
        <v>0</v>
      </c>
      <c r="AU524" s="15">
        <v>0</v>
      </c>
      <c r="AV524" s="15">
        <v>0</v>
      </c>
      <c r="AW524" s="15">
        <v>0</v>
      </c>
      <c r="AX524" s="15">
        <v>0</v>
      </c>
      <c r="AY524" s="15">
        <v>0</v>
      </c>
    </row>
    <row r="525" spans="1:51">
      <c r="A525" s="1">
        <v>5655</v>
      </c>
      <c r="B525" s="1" t="s">
        <v>270</v>
      </c>
      <c r="C525" s="1">
        <v>1</v>
      </c>
      <c r="D525" s="1" t="s">
        <v>208</v>
      </c>
      <c r="E525" s="1" t="s">
        <v>1298</v>
      </c>
      <c r="F525" s="1">
        <v>6</v>
      </c>
      <c r="G525" s="1" t="s">
        <v>272</v>
      </c>
      <c r="H525" s="1">
        <v>0</v>
      </c>
      <c r="I525" s="1" t="s">
        <v>1299</v>
      </c>
      <c r="J525" s="15">
        <v>32</v>
      </c>
      <c r="K525" s="15">
        <v>235</v>
      </c>
      <c r="L525" s="15">
        <v>131</v>
      </c>
      <c r="M525" s="15">
        <v>104</v>
      </c>
      <c r="N525" s="15">
        <v>194</v>
      </c>
      <c r="O525" s="15">
        <v>93</v>
      </c>
      <c r="P525" s="15">
        <v>101</v>
      </c>
      <c r="Q525" s="15">
        <v>27</v>
      </c>
      <c r="R525" s="15">
        <v>120</v>
      </c>
      <c r="S525" s="15">
        <v>74</v>
      </c>
      <c r="T525" s="15">
        <v>46</v>
      </c>
      <c r="U525" s="15">
        <v>93</v>
      </c>
      <c r="V525" s="15">
        <v>49</v>
      </c>
      <c r="W525" s="15">
        <v>44</v>
      </c>
      <c r="X525" s="15">
        <v>5</v>
      </c>
      <c r="Y525" s="15">
        <v>115</v>
      </c>
      <c r="Z525" s="15">
        <v>57</v>
      </c>
      <c r="AA525" s="15">
        <v>58</v>
      </c>
      <c r="AB525" s="15">
        <v>101</v>
      </c>
      <c r="AC525" s="15">
        <v>44</v>
      </c>
      <c r="AD525" s="15">
        <v>57</v>
      </c>
      <c r="AE525" s="15">
        <v>0</v>
      </c>
      <c r="AF525" s="15">
        <v>0</v>
      </c>
      <c r="AG525" s="15">
        <v>0</v>
      </c>
      <c r="AH525" s="15">
        <v>0</v>
      </c>
      <c r="AI525" s="15">
        <v>0</v>
      </c>
      <c r="AJ525" s="15">
        <v>0</v>
      </c>
      <c r="AK525" s="15">
        <v>0</v>
      </c>
      <c r="AL525" s="15">
        <v>5</v>
      </c>
      <c r="AM525" s="15">
        <v>115</v>
      </c>
      <c r="AN525" s="15">
        <v>57</v>
      </c>
      <c r="AO525" s="15">
        <v>58</v>
      </c>
      <c r="AP525" s="15">
        <v>101</v>
      </c>
      <c r="AQ525" s="15">
        <v>44</v>
      </c>
      <c r="AR525" s="15">
        <v>57</v>
      </c>
      <c r="AS525" s="15">
        <v>0</v>
      </c>
      <c r="AT525" s="15">
        <v>0</v>
      </c>
      <c r="AU525" s="15">
        <v>0</v>
      </c>
      <c r="AV525" s="15">
        <v>0</v>
      </c>
      <c r="AW525" s="15">
        <v>0</v>
      </c>
      <c r="AX525" s="15">
        <v>0</v>
      </c>
      <c r="AY525" s="15">
        <v>0</v>
      </c>
    </row>
    <row r="526" spans="1:51">
      <c r="A526" s="1">
        <v>5666</v>
      </c>
      <c r="B526" s="1" t="s">
        <v>270</v>
      </c>
      <c r="C526" s="1">
        <v>1</v>
      </c>
      <c r="D526" s="1" t="s">
        <v>208</v>
      </c>
      <c r="E526" s="1" t="s">
        <v>1300</v>
      </c>
      <c r="F526" s="1">
        <v>5</v>
      </c>
      <c r="G526" s="1" t="s">
        <v>272</v>
      </c>
      <c r="H526" s="1">
        <v>0</v>
      </c>
      <c r="I526" s="1" t="s">
        <v>1301</v>
      </c>
      <c r="J526" s="15">
        <v>830</v>
      </c>
      <c r="K526" s="15">
        <v>2214</v>
      </c>
      <c r="L526" s="15">
        <v>1342</v>
      </c>
      <c r="M526" s="15">
        <v>856</v>
      </c>
      <c r="N526" s="15">
        <v>1126</v>
      </c>
      <c r="O526" s="15">
        <v>492</v>
      </c>
      <c r="P526" s="15">
        <v>621</v>
      </c>
      <c r="Q526" s="15">
        <v>797</v>
      </c>
      <c r="R526" s="15">
        <v>1956</v>
      </c>
      <c r="S526" s="15">
        <v>1172</v>
      </c>
      <c r="T526" s="15">
        <v>768</v>
      </c>
      <c r="U526" s="15">
        <v>944</v>
      </c>
      <c r="V526" s="15">
        <v>387</v>
      </c>
      <c r="W526" s="15">
        <v>544</v>
      </c>
      <c r="X526" s="15">
        <v>33</v>
      </c>
      <c r="Y526" s="15">
        <v>258</v>
      </c>
      <c r="Z526" s="15">
        <v>170</v>
      </c>
      <c r="AA526" s="15">
        <v>88</v>
      </c>
      <c r="AB526" s="15">
        <v>182</v>
      </c>
      <c r="AC526" s="15">
        <v>105</v>
      </c>
      <c r="AD526" s="15">
        <v>77</v>
      </c>
      <c r="AE526" s="15">
        <v>0</v>
      </c>
      <c r="AF526" s="15">
        <v>0</v>
      </c>
      <c r="AG526" s="15">
        <v>0</v>
      </c>
      <c r="AH526" s="15">
        <v>0</v>
      </c>
      <c r="AI526" s="15">
        <v>0</v>
      </c>
      <c r="AJ526" s="15">
        <v>0</v>
      </c>
      <c r="AK526" s="15">
        <v>0</v>
      </c>
      <c r="AL526" s="15">
        <v>33</v>
      </c>
      <c r="AM526" s="15">
        <v>258</v>
      </c>
      <c r="AN526" s="15">
        <v>170</v>
      </c>
      <c r="AO526" s="15">
        <v>88</v>
      </c>
      <c r="AP526" s="15">
        <v>182</v>
      </c>
      <c r="AQ526" s="15">
        <v>105</v>
      </c>
      <c r="AR526" s="15">
        <v>77</v>
      </c>
      <c r="AS526" s="15">
        <v>0</v>
      </c>
      <c r="AT526" s="15">
        <v>0</v>
      </c>
      <c r="AU526" s="15">
        <v>0</v>
      </c>
      <c r="AV526" s="15">
        <v>0</v>
      </c>
      <c r="AW526" s="15">
        <v>0</v>
      </c>
      <c r="AX526" s="15">
        <v>0</v>
      </c>
      <c r="AY526" s="15">
        <v>0</v>
      </c>
    </row>
    <row r="527" spans="1:51">
      <c r="A527" s="1">
        <v>5677</v>
      </c>
      <c r="B527" s="1" t="s">
        <v>270</v>
      </c>
      <c r="C527" s="1">
        <v>1</v>
      </c>
      <c r="D527" s="1" t="s">
        <v>208</v>
      </c>
      <c r="E527" s="1" t="s">
        <v>1302</v>
      </c>
      <c r="F527" s="1">
        <v>5</v>
      </c>
      <c r="G527" s="1" t="s">
        <v>272</v>
      </c>
      <c r="H527" s="1">
        <v>0</v>
      </c>
      <c r="I527" s="1" t="s">
        <v>1303</v>
      </c>
      <c r="J527" s="15">
        <v>287</v>
      </c>
      <c r="K527" s="15">
        <v>662</v>
      </c>
      <c r="L527" s="15">
        <v>372</v>
      </c>
      <c r="M527" s="15">
        <v>290</v>
      </c>
      <c r="N527" s="15">
        <v>336</v>
      </c>
      <c r="O527" s="15">
        <v>116</v>
      </c>
      <c r="P527" s="15">
        <v>220</v>
      </c>
      <c r="Q527" s="15">
        <v>273</v>
      </c>
      <c r="R527" s="15">
        <v>487</v>
      </c>
      <c r="S527" s="15">
        <v>308</v>
      </c>
      <c r="T527" s="15">
        <v>179</v>
      </c>
      <c r="U527" s="15">
        <v>166</v>
      </c>
      <c r="V527" s="15">
        <v>57</v>
      </c>
      <c r="W527" s="15">
        <v>109</v>
      </c>
      <c r="X527" s="15">
        <v>14</v>
      </c>
      <c r="Y527" s="15">
        <v>175</v>
      </c>
      <c r="Z527" s="15">
        <v>64</v>
      </c>
      <c r="AA527" s="15">
        <v>111</v>
      </c>
      <c r="AB527" s="15">
        <v>170</v>
      </c>
      <c r="AC527" s="15">
        <v>59</v>
      </c>
      <c r="AD527" s="15">
        <v>111</v>
      </c>
      <c r="AE527" s="15">
        <v>0</v>
      </c>
      <c r="AF527" s="15">
        <v>0</v>
      </c>
      <c r="AG527" s="15">
        <v>0</v>
      </c>
      <c r="AH527" s="15">
        <v>0</v>
      </c>
      <c r="AI527" s="15">
        <v>0</v>
      </c>
      <c r="AJ527" s="15">
        <v>0</v>
      </c>
      <c r="AK527" s="15">
        <v>0</v>
      </c>
      <c r="AL527" s="15">
        <v>14</v>
      </c>
      <c r="AM527" s="15">
        <v>175</v>
      </c>
      <c r="AN527" s="15">
        <v>64</v>
      </c>
      <c r="AO527" s="15">
        <v>111</v>
      </c>
      <c r="AP527" s="15">
        <v>170</v>
      </c>
      <c r="AQ527" s="15">
        <v>59</v>
      </c>
      <c r="AR527" s="15">
        <v>111</v>
      </c>
      <c r="AS527" s="15">
        <v>0</v>
      </c>
      <c r="AT527" s="15">
        <v>0</v>
      </c>
      <c r="AU527" s="15">
        <v>0</v>
      </c>
      <c r="AV527" s="15">
        <v>0</v>
      </c>
      <c r="AW527" s="15">
        <v>0</v>
      </c>
      <c r="AX527" s="15">
        <v>0</v>
      </c>
      <c r="AY527" s="15">
        <v>0</v>
      </c>
    </row>
    <row r="528" spans="1:51">
      <c r="A528" s="1">
        <v>5688</v>
      </c>
      <c r="B528" s="1" t="s">
        <v>270</v>
      </c>
      <c r="C528" s="1">
        <v>1</v>
      </c>
      <c r="D528" s="1" t="s">
        <v>208</v>
      </c>
      <c r="E528" s="1" t="s">
        <v>1304</v>
      </c>
      <c r="F528" s="1">
        <v>5</v>
      </c>
      <c r="G528" s="1" t="s">
        <v>272</v>
      </c>
      <c r="H528" s="1">
        <v>0</v>
      </c>
      <c r="I528" s="1" t="s">
        <v>1305</v>
      </c>
      <c r="J528" s="15">
        <v>1222</v>
      </c>
      <c r="K528" s="15">
        <v>5493</v>
      </c>
      <c r="L528" s="15">
        <v>2740</v>
      </c>
      <c r="M528" s="15">
        <v>2718</v>
      </c>
      <c r="N528" s="15">
        <v>4064</v>
      </c>
      <c r="O528" s="15">
        <v>1585</v>
      </c>
      <c r="P528" s="15">
        <v>2450</v>
      </c>
      <c r="Q528" s="15">
        <v>1131</v>
      </c>
      <c r="R528" s="15">
        <v>4471</v>
      </c>
      <c r="S528" s="15">
        <v>2159</v>
      </c>
      <c r="T528" s="15">
        <v>2294</v>
      </c>
      <c r="U528" s="15">
        <v>3199</v>
      </c>
      <c r="V528" s="15">
        <v>1137</v>
      </c>
      <c r="W528" s="15">
        <v>2050</v>
      </c>
      <c r="X528" s="15">
        <v>91</v>
      </c>
      <c r="Y528" s="15">
        <v>1022</v>
      </c>
      <c r="Z528" s="15">
        <v>581</v>
      </c>
      <c r="AA528" s="15">
        <v>424</v>
      </c>
      <c r="AB528" s="15">
        <v>865</v>
      </c>
      <c r="AC528" s="15">
        <v>448</v>
      </c>
      <c r="AD528" s="15">
        <v>400</v>
      </c>
      <c r="AE528" s="15">
        <v>0</v>
      </c>
      <c r="AF528" s="15">
        <v>0</v>
      </c>
      <c r="AG528" s="15">
        <v>0</v>
      </c>
      <c r="AH528" s="15">
        <v>0</v>
      </c>
      <c r="AI528" s="15">
        <v>0</v>
      </c>
      <c r="AJ528" s="15">
        <v>0</v>
      </c>
      <c r="AK528" s="15">
        <v>0</v>
      </c>
      <c r="AL528" s="15">
        <v>91</v>
      </c>
      <c r="AM528" s="15">
        <v>1022</v>
      </c>
      <c r="AN528" s="15">
        <v>581</v>
      </c>
      <c r="AO528" s="15">
        <v>424</v>
      </c>
      <c r="AP528" s="15">
        <v>865</v>
      </c>
      <c r="AQ528" s="15">
        <v>448</v>
      </c>
      <c r="AR528" s="15">
        <v>400</v>
      </c>
      <c r="AS528" s="15">
        <v>0</v>
      </c>
      <c r="AT528" s="15">
        <v>0</v>
      </c>
      <c r="AU528" s="15">
        <v>0</v>
      </c>
      <c r="AV528" s="15">
        <v>0</v>
      </c>
      <c r="AW528" s="15">
        <v>0</v>
      </c>
      <c r="AX528" s="15">
        <v>0</v>
      </c>
      <c r="AY528" s="15">
        <v>0</v>
      </c>
    </row>
    <row r="529" spans="1:51">
      <c r="A529" s="1">
        <v>5699</v>
      </c>
      <c r="B529" s="1" t="s">
        <v>270</v>
      </c>
      <c r="C529" s="1">
        <v>1</v>
      </c>
      <c r="D529" s="1" t="s">
        <v>208</v>
      </c>
      <c r="E529" s="1" t="s">
        <v>1306</v>
      </c>
      <c r="F529" s="1">
        <v>6</v>
      </c>
      <c r="G529" s="1" t="s">
        <v>272</v>
      </c>
      <c r="H529" s="1">
        <v>0</v>
      </c>
      <c r="I529" s="1" t="s">
        <v>1307</v>
      </c>
      <c r="J529" s="15">
        <v>96</v>
      </c>
      <c r="K529" s="15">
        <v>512</v>
      </c>
      <c r="L529" s="15">
        <v>292</v>
      </c>
      <c r="M529" s="15">
        <v>218</v>
      </c>
      <c r="N529" s="15">
        <v>392</v>
      </c>
      <c r="O529" s="15">
        <v>182</v>
      </c>
      <c r="P529" s="15">
        <v>209</v>
      </c>
      <c r="Q529" s="15">
        <v>88</v>
      </c>
      <c r="R529" s="15">
        <v>320</v>
      </c>
      <c r="S529" s="15">
        <v>156</v>
      </c>
      <c r="T529" s="15">
        <v>162</v>
      </c>
      <c r="U529" s="15">
        <v>227</v>
      </c>
      <c r="V529" s="15">
        <v>72</v>
      </c>
      <c r="W529" s="15">
        <v>154</v>
      </c>
      <c r="X529" s="15">
        <v>8</v>
      </c>
      <c r="Y529" s="15">
        <v>192</v>
      </c>
      <c r="Z529" s="15">
        <v>136</v>
      </c>
      <c r="AA529" s="15">
        <v>56</v>
      </c>
      <c r="AB529" s="15">
        <v>165</v>
      </c>
      <c r="AC529" s="15">
        <v>110</v>
      </c>
      <c r="AD529" s="15">
        <v>55</v>
      </c>
      <c r="AE529" s="15">
        <v>0</v>
      </c>
      <c r="AF529" s="15">
        <v>0</v>
      </c>
      <c r="AG529" s="15">
        <v>0</v>
      </c>
      <c r="AH529" s="15">
        <v>0</v>
      </c>
      <c r="AI529" s="15">
        <v>0</v>
      </c>
      <c r="AJ529" s="15">
        <v>0</v>
      </c>
      <c r="AK529" s="15">
        <v>0</v>
      </c>
      <c r="AL529" s="15">
        <v>8</v>
      </c>
      <c r="AM529" s="15">
        <v>192</v>
      </c>
      <c r="AN529" s="15">
        <v>136</v>
      </c>
      <c r="AO529" s="15">
        <v>56</v>
      </c>
      <c r="AP529" s="15">
        <v>165</v>
      </c>
      <c r="AQ529" s="15">
        <v>110</v>
      </c>
      <c r="AR529" s="15">
        <v>55</v>
      </c>
      <c r="AS529" s="15">
        <v>0</v>
      </c>
      <c r="AT529" s="15">
        <v>0</v>
      </c>
      <c r="AU529" s="15">
        <v>0</v>
      </c>
      <c r="AV529" s="15">
        <v>0</v>
      </c>
      <c r="AW529" s="15">
        <v>0</v>
      </c>
      <c r="AX529" s="15">
        <v>0</v>
      </c>
      <c r="AY529" s="15">
        <v>0</v>
      </c>
    </row>
    <row r="530" spans="1:51">
      <c r="A530" s="1">
        <v>5710</v>
      </c>
      <c r="B530" s="1" t="s">
        <v>270</v>
      </c>
      <c r="C530" s="1">
        <v>1</v>
      </c>
      <c r="D530" s="1" t="s">
        <v>208</v>
      </c>
      <c r="E530" s="1" t="s">
        <v>1308</v>
      </c>
      <c r="F530" s="1">
        <v>6</v>
      </c>
      <c r="G530" s="1" t="s">
        <v>272</v>
      </c>
      <c r="H530" s="1">
        <v>0</v>
      </c>
      <c r="I530" s="1" t="s">
        <v>1309</v>
      </c>
      <c r="J530" s="15">
        <v>1126</v>
      </c>
      <c r="K530" s="15">
        <v>4981</v>
      </c>
      <c r="L530" s="15">
        <v>2448</v>
      </c>
      <c r="M530" s="15">
        <v>2500</v>
      </c>
      <c r="N530" s="15">
        <v>3672</v>
      </c>
      <c r="O530" s="15">
        <v>1403</v>
      </c>
      <c r="P530" s="15">
        <v>2241</v>
      </c>
      <c r="Q530" s="15">
        <v>1043</v>
      </c>
      <c r="R530" s="15">
        <v>4151</v>
      </c>
      <c r="S530" s="15">
        <v>2003</v>
      </c>
      <c r="T530" s="15">
        <v>2132</v>
      </c>
      <c r="U530" s="15">
        <v>2972</v>
      </c>
      <c r="V530" s="15">
        <v>1065</v>
      </c>
      <c r="W530" s="15">
        <v>1896</v>
      </c>
      <c r="X530" s="15">
        <v>83</v>
      </c>
      <c r="Y530" s="15">
        <v>830</v>
      </c>
      <c r="Z530" s="15">
        <v>445</v>
      </c>
      <c r="AA530" s="15">
        <v>368</v>
      </c>
      <c r="AB530" s="15">
        <v>700</v>
      </c>
      <c r="AC530" s="15">
        <v>338</v>
      </c>
      <c r="AD530" s="15">
        <v>345</v>
      </c>
      <c r="AE530" s="15">
        <v>0</v>
      </c>
      <c r="AF530" s="15">
        <v>0</v>
      </c>
      <c r="AG530" s="15">
        <v>0</v>
      </c>
      <c r="AH530" s="15">
        <v>0</v>
      </c>
      <c r="AI530" s="15">
        <v>0</v>
      </c>
      <c r="AJ530" s="15">
        <v>0</v>
      </c>
      <c r="AK530" s="15">
        <v>0</v>
      </c>
      <c r="AL530" s="15">
        <v>83</v>
      </c>
      <c r="AM530" s="15">
        <v>830</v>
      </c>
      <c r="AN530" s="15">
        <v>445</v>
      </c>
      <c r="AO530" s="15">
        <v>368</v>
      </c>
      <c r="AP530" s="15">
        <v>700</v>
      </c>
      <c r="AQ530" s="15">
        <v>338</v>
      </c>
      <c r="AR530" s="15">
        <v>345</v>
      </c>
      <c r="AS530" s="15">
        <v>0</v>
      </c>
      <c r="AT530" s="15">
        <v>0</v>
      </c>
      <c r="AU530" s="15">
        <v>0</v>
      </c>
      <c r="AV530" s="15">
        <v>0</v>
      </c>
      <c r="AW530" s="15">
        <v>0</v>
      </c>
      <c r="AX530" s="15">
        <v>0</v>
      </c>
      <c r="AY530" s="15">
        <v>0</v>
      </c>
    </row>
    <row r="531" spans="1:51">
      <c r="A531" s="1">
        <v>5721</v>
      </c>
      <c r="B531" s="1" t="s">
        <v>270</v>
      </c>
      <c r="C531" s="1">
        <v>1</v>
      </c>
      <c r="D531" s="1" t="s">
        <v>208</v>
      </c>
      <c r="E531" s="1" t="s">
        <v>1310</v>
      </c>
      <c r="F531" s="1">
        <v>5</v>
      </c>
      <c r="G531" s="1" t="s">
        <v>272</v>
      </c>
      <c r="H531" s="1">
        <v>0</v>
      </c>
      <c r="I531" s="1" t="s">
        <v>1311</v>
      </c>
      <c r="J531" s="15">
        <v>249</v>
      </c>
      <c r="K531" s="15">
        <v>692</v>
      </c>
      <c r="L531" s="15">
        <v>295</v>
      </c>
      <c r="M531" s="15">
        <v>391</v>
      </c>
      <c r="N531" s="15">
        <v>409</v>
      </c>
      <c r="O531" s="15">
        <v>104</v>
      </c>
      <c r="P531" s="15">
        <v>303</v>
      </c>
      <c r="Q531" s="15">
        <v>232</v>
      </c>
      <c r="R531" s="15">
        <v>609</v>
      </c>
      <c r="S531" s="15">
        <v>273</v>
      </c>
      <c r="T531" s="15">
        <v>330</v>
      </c>
      <c r="U531" s="15">
        <v>344</v>
      </c>
      <c r="V531" s="15">
        <v>93</v>
      </c>
      <c r="W531" s="15">
        <v>249</v>
      </c>
      <c r="X531" s="15">
        <v>17</v>
      </c>
      <c r="Y531" s="15">
        <v>83</v>
      </c>
      <c r="Z531" s="15">
        <v>22</v>
      </c>
      <c r="AA531" s="15">
        <v>61</v>
      </c>
      <c r="AB531" s="15">
        <v>65</v>
      </c>
      <c r="AC531" s="15">
        <v>11</v>
      </c>
      <c r="AD531" s="15">
        <v>54</v>
      </c>
      <c r="AE531" s="15">
        <v>0</v>
      </c>
      <c r="AF531" s="15">
        <v>0</v>
      </c>
      <c r="AG531" s="15">
        <v>0</v>
      </c>
      <c r="AH531" s="15">
        <v>0</v>
      </c>
      <c r="AI531" s="15">
        <v>0</v>
      </c>
      <c r="AJ531" s="15">
        <v>0</v>
      </c>
      <c r="AK531" s="15">
        <v>0</v>
      </c>
      <c r="AL531" s="15">
        <v>17</v>
      </c>
      <c r="AM531" s="15">
        <v>83</v>
      </c>
      <c r="AN531" s="15">
        <v>22</v>
      </c>
      <c r="AO531" s="15">
        <v>61</v>
      </c>
      <c r="AP531" s="15">
        <v>65</v>
      </c>
      <c r="AQ531" s="15">
        <v>11</v>
      </c>
      <c r="AR531" s="15">
        <v>54</v>
      </c>
      <c r="AS531" s="15">
        <v>0</v>
      </c>
      <c r="AT531" s="15">
        <v>0</v>
      </c>
      <c r="AU531" s="15">
        <v>0</v>
      </c>
      <c r="AV531" s="15">
        <v>0</v>
      </c>
      <c r="AW531" s="15">
        <v>0</v>
      </c>
      <c r="AX531" s="15">
        <v>0</v>
      </c>
      <c r="AY531" s="15">
        <v>0</v>
      </c>
    </row>
    <row r="532" spans="1:51">
      <c r="A532" s="1">
        <v>5732</v>
      </c>
      <c r="B532" s="1" t="s">
        <v>270</v>
      </c>
      <c r="C532" s="1">
        <v>1</v>
      </c>
      <c r="D532" s="1" t="s">
        <v>208</v>
      </c>
      <c r="E532" s="1" t="s">
        <v>1312</v>
      </c>
      <c r="F532" s="1">
        <v>5</v>
      </c>
      <c r="G532" s="1" t="s">
        <v>272</v>
      </c>
      <c r="H532" s="1">
        <v>0</v>
      </c>
      <c r="I532" s="1" t="s">
        <v>1313</v>
      </c>
      <c r="J532" s="15">
        <v>241</v>
      </c>
      <c r="K532" s="15">
        <v>745</v>
      </c>
      <c r="L532" s="15">
        <v>389</v>
      </c>
      <c r="M532" s="15">
        <v>340</v>
      </c>
      <c r="N532" s="15">
        <v>402</v>
      </c>
      <c r="O532" s="15">
        <v>158</v>
      </c>
      <c r="P532" s="15">
        <v>230</v>
      </c>
      <c r="Q532" s="15">
        <v>94</v>
      </c>
      <c r="R532" s="15">
        <v>160</v>
      </c>
      <c r="S532" s="15">
        <v>92</v>
      </c>
      <c r="T532" s="15">
        <v>63</v>
      </c>
      <c r="U532" s="15">
        <v>35</v>
      </c>
      <c r="V532" s="15">
        <v>7</v>
      </c>
      <c r="W532" s="15">
        <v>25</v>
      </c>
      <c r="X532" s="15">
        <v>147</v>
      </c>
      <c r="Y532" s="15">
        <v>585</v>
      </c>
      <c r="Z532" s="15">
        <v>297</v>
      </c>
      <c r="AA532" s="15">
        <v>277</v>
      </c>
      <c r="AB532" s="15">
        <v>367</v>
      </c>
      <c r="AC532" s="15">
        <v>151</v>
      </c>
      <c r="AD532" s="15">
        <v>205</v>
      </c>
      <c r="AE532" s="15">
        <v>147</v>
      </c>
      <c r="AF532" s="15">
        <v>585</v>
      </c>
      <c r="AG532" s="15">
        <v>297</v>
      </c>
      <c r="AH532" s="15">
        <v>277</v>
      </c>
      <c r="AI532" s="15">
        <v>367</v>
      </c>
      <c r="AJ532" s="15">
        <v>151</v>
      </c>
      <c r="AK532" s="15">
        <v>205</v>
      </c>
      <c r="AL532" s="15">
        <v>0</v>
      </c>
      <c r="AM532" s="15">
        <v>0</v>
      </c>
      <c r="AN532" s="15">
        <v>0</v>
      </c>
      <c r="AO532" s="15">
        <v>0</v>
      </c>
      <c r="AP532" s="15">
        <v>0</v>
      </c>
      <c r="AQ532" s="15">
        <v>0</v>
      </c>
      <c r="AR532" s="15">
        <v>0</v>
      </c>
      <c r="AS532" s="15">
        <v>0</v>
      </c>
      <c r="AT532" s="15">
        <v>0</v>
      </c>
      <c r="AU532" s="15">
        <v>0</v>
      </c>
      <c r="AV532" s="15">
        <v>0</v>
      </c>
      <c r="AW532" s="15">
        <v>0</v>
      </c>
      <c r="AX532" s="15">
        <v>0</v>
      </c>
      <c r="AY532" s="15">
        <v>0</v>
      </c>
    </row>
    <row r="533" spans="1:51">
      <c r="A533" s="1">
        <v>5743</v>
      </c>
      <c r="B533" s="1" t="s">
        <v>270</v>
      </c>
      <c r="C533" s="1">
        <v>1</v>
      </c>
      <c r="D533" s="1" t="s">
        <v>208</v>
      </c>
      <c r="E533" s="1" t="s">
        <v>1314</v>
      </c>
      <c r="F533" s="1">
        <v>5</v>
      </c>
      <c r="G533" s="1" t="s">
        <v>272</v>
      </c>
      <c r="H533" s="1">
        <v>0</v>
      </c>
      <c r="I533" s="1" t="s">
        <v>1315</v>
      </c>
      <c r="J533" s="15">
        <v>29</v>
      </c>
      <c r="K533" s="15">
        <v>42</v>
      </c>
      <c r="L533" s="15">
        <v>25</v>
      </c>
      <c r="M533" s="15">
        <v>16</v>
      </c>
      <c r="N533" s="15">
        <v>3</v>
      </c>
      <c r="O533" s="15">
        <v>0</v>
      </c>
      <c r="P533" s="15">
        <v>3</v>
      </c>
      <c r="Q533" s="15">
        <v>29</v>
      </c>
      <c r="R533" s="15">
        <v>42</v>
      </c>
      <c r="S533" s="15">
        <v>25</v>
      </c>
      <c r="T533" s="15">
        <v>16</v>
      </c>
      <c r="U533" s="15">
        <v>3</v>
      </c>
      <c r="V533" s="15">
        <v>0</v>
      </c>
      <c r="W533" s="15">
        <v>3</v>
      </c>
      <c r="X533" s="15">
        <v>0</v>
      </c>
      <c r="Y533" s="15">
        <v>0</v>
      </c>
      <c r="Z533" s="15">
        <v>0</v>
      </c>
      <c r="AA533" s="15">
        <v>0</v>
      </c>
      <c r="AB533" s="15">
        <v>0</v>
      </c>
      <c r="AC533" s="15">
        <v>0</v>
      </c>
      <c r="AD533" s="15">
        <v>0</v>
      </c>
      <c r="AE533" s="15">
        <v>0</v>
      </c>
      <c r="AF533" s="15">
        <v>0</v>
      </c>
      <c r="AG533" s="15">
        <v>0</v>
      </c>
      <c r="AH533" s="15">
        <v>0</v>
      </c>
      <c r="AI533" s="15">
        <v>0</v>
      </c>
      <c r="AJ533" s="15">
        <v>0</v>
      </c>
      <c r="AK533" s="15">
        <v>0</v>
      </c>
      <c r="AL533" s="15">
        <v>0</v>
      </c>
      <c r="AM533" s="15">
        <v>0</v>
      </c>
      <c r="AN533" s="15">
        <v>0</v>
      </c>
      <c r="AO533" s="15">
        <v>0</v>
      </c>
      <c r="AP533" s="15">
        <v>0</v>
      </c>
      <c r="AQ533" s="15">
        <v>0</v>
      </c>
      <c r="AR533" s="15">
        <v>0</v>
      </c>
      <c r="AS533" s="15">
        <v>0</v>
      </c>
      <c r="AT533" s="15">
        <v>0</v>
      </c>
      <c r="AU533" s="15">
        <v>0</v>
      </c>
      <c r="AV533" s="15">
        <v>0</v>
      </c>
      <c r="AW533" s="15">
        <v>0</v>
      </c>
      <c r="AX533" s="15">
        <v>0</v>
      </c>
      <c r="AY533" s="15">
        <v>0</v>
      </c>
    </row>
    <row r="534" spans="1:51">
      <c r="A534" s="1">
        <v>5754</v>
      </c>
      <c r="B534" s="1" t="s">
        <v>270</v>
      </c>
      <c r="C534" s="1">
        <v>1</v>
      </c>
      <c r="D534" s="1" t="s">
        <v>208</v>
      </c>
      <c r="E534" s="1" t="s">
        <v>1316</v>
      </c>
      <c r="F534" s="1">
        <v>5</v>
      </c>
      <c r="G534" s="1" t="s">
        <v>272</v>
      </c>
      <c r="H534" s="1">
        <v>0</v>
      </c>
      <c r="I534" s="1" t="s">
        <v>1317</v>
      </c>
      <c r="J534" s="15">
        <v>446</v>
      </c>
      <c r="K534" s="15">
        <v>3255</v>
      </c>
      <c r="L534" s="15">
        <v>2097</v>
      </c>
      <c r="M534" s="15">
        <v>1149</v>
      </c>
      <c r="N534" s="15">
        <v>2587</v>
      </c>
      <c r="O534" s="15">
        <v>1608</v>
      </c>
      <c r="P534" s="15">
        <v>970</v>
      </c>
      <c r="Q534" s="15">
        <v>23</v>
      </c>
      <c r="R534" s="15">
        <v>41</v>
      </c>
      <c r="S534" s="15">
        <v>29</v>
      </c>
      <c r="T534" s="15">
        <v>12</v>
      </c>
      <c r="U534" s="15">
        <v>13</v>
      </c>
      <c r="V534" s="15">
        <v>5</v>
      </c>
      <c r="W534" s="15">
        <v>8</v>
      </c>
      <c r="X534" s="15">
        <v>422</v>
      </c>
      <c r="Y534" s="15">
        <v>3209</v>
      </c>
      <c r="Z534" s="15">
        <v>2063</v>
      </c>
      <c r="AA534" s="15">
        <v>1137</v>
      </c>
      <c r="AB534" s="15">
        <v>2570</v>
      </c>
      <c r="AC534" s="15">
        <v>1599</v>
      </c>
      <c r="AD534" s="15">
        <v>962</v>
      </c>
      <c r="AE534" s="15">
        <v>414</v>
      </c>
      <c r="AF534" s="15">
        <v>3041</v>
      </c>
      <c r="AG534" s="15">
        <v>1938</v>
      </c>
      <c r="AH534" s="15">
        <v>1094</v>
      </c>
      <c r="AI534" s="15">
        <v>2418</v>
      </c>
      <c r="AJ534" s="15">
        <v>1490</v>
      </c>
      <c r="AK534" s="15">
        <v>919</v>
      </c>
      <c r="AL534" s="15">
        <v>8</v>
      </c>
      <c r="AM534" s="15">
        <v>168</v>
      </c>
      <c r="AN534" s="15">
        <v>125</v>
      </c>
      <c r="AO534" s="15">
        <v>43</v>
      </c>
      <c r="AP534" s="15">
        <v>152</v>
      </c>
      <c r="AQ534" s="15">
        <v>109</v>
      </c>
      <c r="AR534" s="15">
        <v>43</v>
      </c>
      <c r="AS534" s="15">
        <v>1</v>
      </c>
      <c r="AT534" s="15">
        <v>5</v>
      </c>
      <c r="AU534" s="15">
        <v>5</v>
      </c>
      <c r="AV534" s="15">
        <v>0</v>
      </c>
      <c r="AW534" s="15">
        <v>4</v>
      </c>
      <c r="AX534" s="15">
        <v>4</v>
      </c>
      <c r="AY534" s="15">
        <v>0</v>
      </c>
    </row>
    <row r="535" spans="1:51">
      <c r="A535" s="1">
        <v>5765</v>
      </c>
      <c r="B535" s="1" t="s">
        <v>270</v>
      </c>
      <c r="C535" s="1">
        <v>1</v>
      </c>
      <c r="D535" s="1" t="s">
        <v>208</v>
      </c>
      <c r="E535" s="1" t="s">
        <v>1318</v>
      </c>
      <c r="F535" s="1">
        <v>6</v>
      </c>
      <c r="G535" s="1" t="s">
        <v>272</v>
      </c>
      <c r="H535" s="1">
        <v>0</v>
      </c>
      <c r="I535" s="1" t="s">
        <v>1319</v>
      </c>
      <c r="J535" s="15">
        <v>420</v>
      </c>
      <c r="K535" s="15">
        <v>2832</v>
      </c>
      <c r="L535" s="15">
        <v>1792</v>
      </c>
      <c r="M535" s="15">
        <v>1031</v>
      </c>
      <c r="N535" s="15">
        <v>2233</v>
      </c>
      <c r="O535" s="15">
        <v>1357</v>
      </c>
      <c r="P535" s="15">
        <v>867</v>
      </c>
      <c r="Q535" s="15">
        <v>23</v>
      </c>
      <c r="R535" s="15">
        <v>41</v>
      </c>
      <c r="S535" s="15">
        <v>29</v>
      </c>
      <c r="T535" s="15">
        <v>12</v>
      </c>
      <c r="U535" s="15">
        <v>13</v>
      </c>
      <c r="V535" s="15">
        <v>5</v>
      </c>
      <c r="W535" s="15">
        <v>8</v>
      </c>
      <c r="X535" s="15">
        <v>396</v>
      </c>
      <c r="Y535" s="15">
        <v>2786</v>
      </c>
      <c r="Z535" s="15">
        <v>1758</v>
      </c>
      <c r="AA535" s="15">
        <v>1019</v>
      </c>
      <c r="AB535" s="15">
        <v>2216</v>
      </c>
      <c r="AC535" s="15">
        <v>1348</v>
      </c>
      <c r="AD535" s="15">
        <v>859</v>
      </c>
      <c r="AE535" s="15">
        <v>388</v>
      </c>
      <c r="AF535" s="15">
        <v>2618</v>
      </c>
      <c r="AG535" s="15">
        <v>1633</v>
      </c>
      <c r="AH535" s="15">
        <v>976</v>
      </c>
      <c r="AI535" s="15">
        <v>2064</v>
      </c>
      <c r="AJ535" s="15">
        <v>1239</v>
      </c>
      <c r="AK535" s="15">
        <v>816</v>
      </c>
      <c r="AL535" s="15">
        <v>8</v>
      </c>
      <c r="AM535" s="15">
        <v>168</v>
      </c>
      <c r="AN535" s="15">
        <v>125</v>
      </c>
      <c r="AO535" s="15">
        <v>43</v>
      </c>
      <c r="AP535" s="15">
        <v>152</v>
      </c>
      <c r="AQ535" s="15">
        <v>109</v>
      </c>
      <c r="AR535" s="15">
        <v>43</v>
      </c>
      <c r="AS535" s="15">
        <v>1</v>
      </c>
      <c r="AT535" s="15">
        <v>5</v>
      </c>
      <c r="AU535" s="15">
        <v>5</v>
      </c>
      <c r="AV535" s="15">
        <v>0</v>
      </c>
      <c r="AW535" s="15">
        <v>4</v>
      </c>
      <c r="AX535" s="15">
        <v>4</v>
      </c>
      <c r="AY535" s="15">
        <v>0</v>
      </c>
    </row>
    <row r="536" spans="1:51">
      <c r="A536" s="1">
        <v>5776</v>
      </c>
      <c r="B536" s="1" t="s">
        <v>270</v>
      </c>
      <c r="C536" s="1">
        <v>1</v>
      </c>
      <c r="D536" s="1" t="s">
        <v>208</v>
      </c>
      <c r="E536" s="1" t="s">
        <v>1320</v>
      </c>
      <c r="F536" s="1">
        <v>6</v>
      </c>
      <c r="G536" s="1" t="s">
        <v>272</v>
      </c>
      <c r="H536" s="1">
        <v>0</v>
      </c>
      <c r="I536" s="1" t="s">
        <v>1321</v>
      </c>
      <c r="J536" s="15">
        <v>26</v>
      </c>
      <c r="K536" s="15">
        <v>423</v>
      </c>
      <c r="L536" s="15">
        <v>305</v>
      </c>
      <c r="M536" s="15">
        <v>118</v>
      </c>
      <c r="N536" s="15">
        <v>354</v>
      </c>
      <c r="O536" s="15">
        <v>251</v>
      </c>
      <c r="P536" s="15">
        <v>103</v>
      </c>
      <c r="Q536" s="15">
        <v>0</v>
      </c>
      <c r="R536" s="15">
        <v>0</v>
      </c>
      <c r="S536" s="15">
        <v>0</v>
      </c>
      <c r="T536" s="15">
        <v>0</v>
      </c>
      <c r="U536" s="15">
        <v>0</v>
      </c>
      <c r="V536" s="15">
        <v>0</v>
      </c>
      <c r="W536" s="15">
        <v>0</v>
      </c>
      <c r="X536" s="15">
        <v>26</v>
      </c>
      <c r="Y536" s="15">
        <v>423</v>
      </c>
      <c r="Z536" s="15">
        <v>305</v>
      </c>
      <c r="AA536" s="15">
        <v>118</v>
      </c>
      <c r="AB536" s="15">
        <v>354</v>
      </c>
      <c r="AC536" s="15">
        <v>251</v>
      </c>
      <c r="AD536" s="15">
        <v>103</v>
      </c>
      <c r="AE536" s="15">
        <v>26</v>
      </c>
      <c r="AF536" s="15">
        <v>423</v>
      </c>
      <c r="AG536" s="15">
        <v>305</v>
      </c>
      <c r="AH536" s="15">
        <v>118</v>
      </c>
      <c r="AI536" s="15">
        <v>354</v>
      </c>
      <c r="AJ536" s="15">
        <v>251</v>
      </c>
      <c r="AK536" s="15">
        <v>103</v>
      </c>
      <c r="AL536" s="15">
        <v>0</v>
      </c>
      <c r="AM536" s="15">
        <v>0</v>
      </c>
      <c r="AN536" s="15">
        <v>0</v>
      </c>
      <c r="AO536" s="15">
        <v>0</v>
      </c>
      <c r="AP536" s="15">
        <v>0</v>
      </c>
      <c r="AQ536" s="15">
        <v>0</v>
      </c>
      <c r="AR536" s="15">
        <v>0</v>
      </c>
      <c r="AS536" s="15">
        <v>0</v>
      </c>
      <c r="AT536" s="15">
        <v>0</v>
      </c>
      <c r="AU536" s="15">
        <v>0</v>
      </c>
      <c r="AV536" s="15">
        <v>0</v>
      </c>
      <c r="AW536" s="15">
        <v>0</v>
      </c>
      <c r="AX536" s="15">
        <v>0</v>
      </c>
      <c r="AY536" s="15">
        <v>0</v>
      </c>
    </row>
    <row r="537" spans="1:51">
      <c r="A537" s="1">
        <v>5787</v>
      </c>
      <c r="B537" s="1" t="s">
        <v>270</v>
      </c>
      <c r="C537" s="1">
        <v>1</v>
      </c>
      <c r="D537" s="1" t="s">
        <v>208</v>
      </c>
      <c r="E537" s="1" t="s">
        <v>1322</v>
      </c>
      <c r="F537" s="1">
        <v>5</v>
      </c>
      <c r="G537" s="1" t="s">
        <v>272</v>
      </c>
      <c r="H537" s="1">
        <v>0</v>
      </c>
      <c r="I537" s="1" t="s">
        <v>1323</v>
      </c>
      <c r="J537" s="15">
        <v>563</v>
      </c>
      <c r="K537" s="15">
        <v>2506</v>
      </c>
      <c r="L537" s="15">
        <v>1378</v>
      </c>
      <c r="M537" s="15">
        <v>1106</v>
      </c>
      <c r="N537" s="15">
        <v>1693</v>
      </c>
      <c r="O537" s="15">
        <v>866</v>
      </c>
      <c r="P537" s="15">
        <v>805</v>
      </c>
      <c r="Q537" s="15">
        <v>73</v>
      </c>
      <c r="R537" s="15">
        <v>194</v>
      </c>
      <c r="S537" s="15">
        <v>89</v>
      </c>
      <c r="T537" s="15">
        <v>105</v>
      </c>
      <c r="U537" s="15">
        <v>79</v>
      </c>
      <c r="V537" s="15">
        <v>16</v>
      </c>
      <c r="W537" s="15">
        <v>63</v>
      </c>
      <c r="X537" s="15">
        <v>488</v>
      </c>
      <c r="Y537" s="15">
        <v>2307</v>
      </c>
      <c r="Z537" s="15">
        <v>1287</v>
      </c>
      <c r="AA537" s="15">
        <v>998</v>
      </c>
      <c r="AB537" s="15">
        <v>1609</v>
      </c>
      <c r="AC537" s="15">
        <v>848</v>
      </c>
      <c r="AD537" s="15">
        <v>739</v>
      </c>
      <c r="AE537" s="15">
        <v>460</v>
      </c>
      <c r="AF537" s="15">
        <v>2157</v>
      </c>
      <c r="AG537" s="15">
        <v>1230</v>
      </c>
      <c r="AH537" s="15">
        <v>905</v>
      </c>
      <c r="AI537" s="15">
        <v>1476</v>
      </c>
      <c r="AJ537" s="15">
        <v>801</v>
      </c>
      <c r="AK537" s="15">
        <v>653</v>
      </c>
      <c r="AL537" s="15">
        <v>28</v>
      </c>
      <c r="AM537" s="15">
        <v>150</v>
      </c>
      <c r="AN537" s="15">
        <v>57</v>
      </c>
      <c r="AO537" s="15">
        <v>93</v>
      </c>
      <c r="AP537" s="15">
        <v>133</v>
      </c>
      <c r="AQ537" s="15">
        <v>47</v>
      </c>
      <c r="AR537" s="15">
        <v>86</v>
      </c>
      <c r="AS537" s="15">
        <v>2</v>
      </c>
      <c r="AT537" s="15">
        <v>5</v>
      </c>
      <c r="AU537" s="15">
        <v>2</v>
      </c>
      <c r="AV537" s="15">
        <v>3</v>
      </c>
      <c r="AW537" s="15">
        <v>5</v>
      </c>
      <c r="AX537" s="15">
        <v>2</v>
      </c>
      <c r="AY537" s="15">
        <v>3</v>
      </c>
    </row>
    <row r="538" spans="1:51">
      <c r="A538" s="1">
        <v>5798</v>
      </c>
      <c r="B538" s="1" t="s">
        <v>270</v>
      </c>
      <c r="C538" s="1">
        <v>1</v>
      </c>
      <c r="D538" s="1" t="s">
        <v>208</v>
      </c>
      <c r="E538" s="1" t="s">
        <v>1324</v>
      </c>
      <c r="F538" s="1">
        <v>6</v>
      </c>
      <c r="G538" s="1" t="s">
        <v>272</v>
      </c>
      <c r="H538" s="1">
        <v>0</v>
      </c>
      <c r="I538" s="1" t="s">
        <v>1325</v>
      </c>
      <c r="J538" s="15">
        <v>15</v>
      </c>
      <c r="K538" s="15">
        <v>111</v>
      </c>
      <c r="L538" s="15">
        <v>68</v>
      </c>
      <c r="M538" s="15">
        <v>43</v>
      </c>
      <c r="N538" s="15">
        <v>91</v>
      </c>
      <c r="O538" s="15">
        <v>57</v>
      </c>
      <c r="P538" s="15">
        <v>34</v>
      </c>
      <c r="Q538" s="15">
        <v>5</v>
      </c>
      <c r="R538" s="15">
        <v>14</v>
      </c>
      <c r="S538" s="15">
        <v>11</v>
      </c>
      <c r="T538" s="15">
        <v>3</v>
      </c>
      <c r="U538" s="15">
        <v>6</v>
      </c>
      <c r="V538" s="15">
        <v>5</v>
      </c>
      <c r="W538" s="15">
        <v>1</v>
      </c>
      <c r="X538" s="15">
        <v>10</v>
      </c>
      <c r="Y538" s="15">
        <v>97</v>
      </c>
      <c r="Z538" s="15">
        <v>57</v>
      </c>
      <c r="AA538" s="15">
        <v>40</v>
      </c>
      <c r="AB538" s="15">
        <v>85</v>
      </c>
      <c r="AC538" s="15">
        <v>52</v>
      </c>
      <c r="AD538" s="15">
        <v>33</v>
      </c>
      <c r="AE538" s="15">
        <v>8</v>
      </c>
      <c r="AF538" s="15">
        <v>94</v>
      </c>
      <c r="AG538" s="15">
        <v>54</v>
      </c>
      <c r="AH538" s="15">
        <v>40</v>
      </c>
      <c r="AI538" s="15">
        <v>84</v>
      </c>
      <c r="AJ538" s="15">
        <v>51</v>
      </c>
      <c r="AK538" s="15">
        <v>33</v>
      </c>
      <c r="AL538" s="15">
        <v>2</v>
      </c>
      <c r="AM538" s="15">
        <v>3</v>
      </c>
      <c r="AN538" s="15">
        <v>3</v>
      </c>
      <c r="AO538" s="15">
        <v>0</v>
      </c>
      <c r="AP538" s="15">
        <v>1</v>
      </c>
      <c r="AQ538" s="15">
        <v>1</v>
      </c>
      <c r="AR538" s="15">
        <v>0</v>
      </c>
      <c r="AS538" s="15">
        <v>0</v>
      </c>
      <c r="AT538" s="15">
        <v>0</v>
      </c>
      <c r="AU538" s="15">
        <v>0</v>
      </c>
      <c r="AV538" s="15">
        <v>0</v>
      </c>
      <c r="AW538" s="15">
        <v>0</v>
      </c>
      <c r="AX538" s="15">
        <v>0</v>
      </c>
      <c r="AY538" s="15">
        <v>0</v>
      </c>
    </row>
    <row r="539" spans="1:51">
      <c r="A539" s="1">
        <v>5809</v>
      </c>
      <c r="B539" s="1" t="s">
        <v>270</v>
      </c>
      <c r="C539" s="1">
        <v>1</v>
      </c>
      <c r="D539" s="1" t="s">
        <v>208</v>
      </c>
      <c r="E539" s="1" t="s">
        <v>1326</v>
      </c>
      <c r="F539" s="1">
        <v>6</v>
      </c>
      <c r="G539" s="1" t="s">
        <v>272</v>
      </c>
      <c r="H539" s="1">
        <v>0</v>
      </c>
      <c r="I539" s="1" t="s">
        <v>1327</v>
      </c>
      <c r="J539" s="15">
        <v>548</v>
      </c>
      <c r="K539" s="15">
        <v>2395</v>
      </c>
      <c r="L539" s="15">
        <v>1310</v>
      </c>
      <c r="M539" s="15">
        <v>1063</v>
      </c>
      <c r="N539" s="15">
        <v>1602</v>
      </c>
      <c r="O539" s="15">
        <v>809</v>
      </c>
      <c r="P539" s="15">
        <v>771</v>
      </c>
      <c r="Q539" s="15">
        <v>68</v>
      </c>
      <c r="R539" s="15">
        <v>180</v>
      </c>
      <c r="S539" s="15">
        <v>78</v>
      </c>
      <c r="T539" s="15">
        <v>102</v>
      </c>
      <c r="U539" s="15">
        <v>73</v>
      </c>
      <c r="V539" s="15">
        <v>11</v>
      </c>
      <c r="W539" s="15">
        <v>62</v>
      </c>
      <c r="X539" s="15">
        <v>478</v>
      </c>
      <c r="Y539" s="15">
        <v>2210</v>
      </c>
      <c r="Z539" s="15">
        <v>1230</v>
      </c>
      <c r="AA539" s="15">
        <v>958</v>
      </c>
      <c r="AB539" s="15">
        <v>1524</v>
      </c>
      <c r="AC539" s="15">
        <v>796</v>
      </c>
      <c r="AD539" s="15">
        <v>706</v>
      </c>
      <c r="AE539" s="15">
        <v>452</v>
      </c>
      <c r="AF539" s="15">
        <v>2063</v>
      </c>
      <c r="AG539" s="15">
        <v>1176</v>
      </c>
      <c r="AH539" s="15">
        <v>865</v>
      </c>
      <c r="AI539" s="15">
        <v>1392</v>
      </c>
      <c r="AJ539" s="15">
        <v>750</v>
      </c>
      <c r="AK539" s="15">
        <v>620</v>
      </c>
      <c r="AL539" s="15">
        <v>26</v>
      </c>
      <c r="AM539" s="15">
        <v>147</v>
      </c>
      <c r="AN539" s="15">
        <v>54</v>
      </c>
      <c r="AO539" s="15">
        <v>93</v>
      </c>
      <c r="AP539" s="15">
        <v>132</v>
      </c>
      <c r="AQ539" s="15">
        <v>46</v>
      </c>
      <c r="AR539" s="15">
        <v>86</v>
      </c>
      <c r="AS539" s="15">
        <v>2</v>
      </c>
      <c r="AT539" s="15">
        <v>5</v>
      </c>
      <c r="AU539" s="15">
        <v>2</v>
      </c>
      <c r="AV539" s="15">
        <v>3</v>
      </c>
      <c r="AW539" s="15">
        <v>5</v>
      </c>
      <c r="AX539" s="15">
        <v>2</v>
      </c>
      <c r="AY539" s="15">
        <v>3</v>
      </c>
    </row>
    <row r="540" spans="1:51">
      <c r="A540" s="1">
        <v>5820</v>
      </c>
      <c r="B540" s="1" t="s">
        <v>270</v>
      </c>
      <c r="C540" s="1">
        <v>1</v>
      </c>
      <c r="D540" s="1" t="s">
        <v>208</v>
      </c>
      <c r="E540" s="1" t="s">
        <v>1328</v>
      </c>
      <c r="F540" s="1">
        <v>4</v>
      </c>
      <c r="G540" s="1" t="s">
        <v>272</v>
      </c>
      <c r="H540" s="1">
        <v>0</v>
      </c>
      <c r="I540" s="1" t="s">
        <v>1329</v>
      </c>
      <c r="J540" s="15">
        <v>198</v>
      </c>
      <c r="K540" s="15">
        <v>1383</v>
      </c>
      <c r="L540" s="15">
        <v>814</v>
      </c>
      <c r="M540" s="15">
        <v>557</v>
      </c>
      <c r="N540" s="15">
        <v>1089</v>
      </c>
      <c r="O540" s="15">
        <v>610</v>
      </c>
      <c r="P540" s="15">
        <v>467</v>
      </c>
      <c r="Q540" s="15">
        <v>14</v>
      </c>
      <c r="R540" s="15">
        <v>20</v>
      </c>
      <c r="S540" s="15">
        <v>13</v>
      </c>
      <c r="T540" s="15">
        <v>7</v>
      </c>
      <c r="U540" s="15">
        <v>4</v>
      </c>
      <c r="V540" s="15">
        <v>1</v>
      </c>
      <c r="W540" s="15">
        <v>3</v>
      </c>
      <c r="X540" s="15">
        <v>184</v>
      </c>
      <c r="Y540" s="15">
        <v>1363</v>
      </c>
      <c r="Z540" s="15">
        <v>801</v>
      </c>
      <c r="AA540" s="15">
        <v>550</v>
      </c>
      <c r="AB540" s="15">
        <v>1085</v>
      </c>
      <c r="AC540" s="15">
        <v>609</v>
      </c>
      <c r="AD540" s="15">
        <v>464</v>
      </c>
      <c r="AE540" s="15">
        <v>183</v>
      </c>
      <c r="AF540" s="15">
        <v>1362</v>
      </c>
      <c r="AG540" s="15">
        <v>801</v>
      </c>
      <c r="AH540" s="15">
        <v>549</v>
      </c>
      <c r="AI540" s="15">
        <v>1084</v>
      </c>
      <c r="AJ540" s="15">
        <v>609</v>
      </c>
      <c r="AK540" s="15">
        <v>463</v>
      </c>
      <c r="AL540" s="15">
        <v>1</v>
      </c>
      <c r="AM540" s="15">
        <v>1</v>
      </c>
      <c r="AN540" s="15">
        <v>0</v>
      </c>
      <c r="AO540" s="15">
        <v>1</v>
      </c>
      <c r="AP540" s="15">
        <v>1</v>
      </c>
      <c r="AQ540" s="15">
        <v>0</v>
      </c>
      <c r="AR540" s="15">
        <v>1</v>
      </c>
      <c r="AS540" s="15">
        <v>0</v>
      </c>
      <c r="AT540" s="15">
        <v>0</v>
      </c>
      <c r="AU540" s="15">
        <v>0</v>
      </c>
      <c r="AV540" s="15">
        <v>0</v>
      </c>
      <c r="AW540" s="15">
        <v>0</v>
      </c>
      <c r="AX540" s="15">
        <v>0</v>
      </c>
      <c r="AY540" s="15">
        <v>0</v>
      </c>
    </row>
    <row r="541" spans="1:51">
      <c r="A541" s="1">
        <v>5831</v>
      </c>
      <c r="B541" s="1" t="s">
        <v>270</v>
      </c>
      <c r="C541" s="1">
        <v>1</v>
      </c>
      <c r="D541" s="1" t="s">
        <v>208</v>
      </c>
      <c r="E541" s="1" t="s">
        <v>1330</v>
      </c>
      <c r="F541" s="1">
        <v>5</v>
      </c>
      <c r="G541" s="1" t="s">
        <v>272</v>
      </c>
      <c r="H541" s="1">
        <v>0</v>
      </c>
      <c r="I541" s="1" t="s">
        <v>1331</v>
      </c>
      <c r="J541" s="15">
        <v>1</v>
      </c>
      <c r="K541" s="15">
        <v>4</v>
      </c>
      <c r="L541" s="15">
        <v>3</v>
      </c>
      <c r="M541" s="15">
        <v>1</v>
      </c>
      <c r="N541" s="15">
        <v>4</v>
      </c>
      <c r="O541" s="15">
        <v>3</v>
      </c>
      <c r="P541" s="15">
        <v>1</v>
      </c>
      <c r="Q541" s="15">
        <v>0</v>
      </c>
      <c r="R541" s="15">
        <v>0</v>
      </c>
      <c r="S541" s="15">
        <v>0</v>
      </c>
      <c r="T541" s="15">
        <v>0</v>
      </c>
      <c r="U541" s="15">
        <v>0</v>
      </c>
      <c r="V541" s="15">
        <v>0</v>
      </c>
      <c r="W541" s="15">
        <v>0</v>
      </c>
      <c r="X541" s="15">
        <v>1</v>
      </c>
      <c r="Y541" s="15">
        <v>4</v>
      </c>
      <c r="Z541" s="15">
        <v>3</v>
      </c>
      <c r="AA541" s="15">
        <v>1</v>
      </c>
      <c r="AB541" s="15">
        <v>4</v>
      </c>
      <c r="AC541" s="15">
        <v>3</v>
      </c>
      <c r="AD541" s="15">
        <v>1</v>
      </c>
      <c r="AE541" s="15">
        <v>1</v>
      </c>
      <c r="AF541" s="15">
        <v>4</v>
      </c>
      <c r="AG541" s="15">
        <v>3</v>
      </c>
      <c r="AH541" s="15">
        <v>1</v>
      </c>
      <c r="AI541" s="15">
        <v>4</v>
      </c>
      <c r="AJ541" s="15">
        <v>3</v>
      </c>
      <c r="AK541" s="15">
        <v>1</v>
      </c>
      <c r="AL541" s="15">
        <v>0</v>
      </c>
      <c r="AM541" s="15">
        <v>0</v>
      </c>
      <c r="AN541" s="15">
        <v>0</v>
      </c>
      <c r="AO541" s="15">
        <v>0</v>
      </c>
      <c r="AP541" s="15">
        <v>0</v>
      </c>
      <c r="AQ541" s="15">
        <v>0</v>
      </c>
      <c r="AR541" s="15">
        <v>0</v>
      </c>
      <c r="AS541" s="15">
        <v>0</v>
      </c>
      <c r="AT541" s="15">
        <v>0</v>
      </c>
      <c r="AU541" s="15">
        <v>0</v>
      </c>
      <c r="AV541" s="15">
        <v>0</v>
      </c>
      <c r="AW541" s="15">
        <v>0</v>
      </c>
      <c r="AX541" s="15">
        <v>0</v>
      </c>
      <c r="AY541" s="15">
        <v>0</v>
      </c>
    </row>
    <row r="542" spans="1:51">
      <c r="A542" s="1">
        <v>5842</v>
      </c>
      <c r="B542" s="1" t="s">
        <v>270</v>
      </c>
      <c r="C542" s="1">
        <v>1</v>
      </c>
      <c r="D542" s="1" t="s">
        <v>208</v>
      </c>
      <c r="E542" s="1" t="s">
        <v>1332</v>
      </c>
      <c r="F542" s="1">
        <v>5</v>
      </c>
      <c r="G542" s="1" t="s">
        <v>272</v>
      </c>
      <c r="H542" s="1">
        <v>0</v>
      </c>
      <c r="I542" s="1" t="s">
        <v>1333</v>
      </c>
      <c r="J542" s="15">
        <v>197</v>
      </c>
      <c r="K542" s="15">
        <v>1379</v>
      </c>
      <c r="L542" s="15">
        <v>811</v>
      </c>
      <c r="M542" s="15">
        <v>556</v>
      </c>
      <c r="N542" s="15">
        <v>1085</v>
      </c>
      <c r="O542" s="15">
        <v>607</v>
      </c>
      <c r="P542" s="15">
        <v>466</v>
      </c>
      <c r="Q542" s="15">
        <v>14</v>
      </c>
      <c r="R542" s="15">
        <v>20</v>
      </c>
      <c r="S542" s="15">
        <v>13</v>
      </c>
      <c r="T542" s="15">
        <v>7</v>
      </c>
      <c r="U542" s="15">
        <v>4</v>
      </c>
      <c r="V542" s="15">
        <v>1</v>
      </c>
      <c r="W542" s="15">
        <v>3</v>
      </c>
      <c r="X542" s="15">
        <v>183</v>
      </c>
      <c r="Y542" s="15">
        <v>1359</v>
      </c>
      <c r="Z542" s="15">
        <v>798</v>
      </c>
      <c r="AA542" s="15">
        <v>549</v>
      </c>
      <c r="AB542" s="15">
        <v>1081</v>
      </c>
      <c r="AC542" s="15">
        <v>606</v>
      </c>
      <c r="AD542" s="15">
        <v>463</v>
      </c>
      <c r="AE542" s="15">
        <v>182</v>
      </c>
      <c r="AF542" s="15">
        <v>1358</v>
      </c>
      <c r="AG542" s="15">
        <v>798</v>
      </c>
      <c r="AH542" s="15">
        <v>548</v>
      </c>
      <c r="AI542" s="15">
        <v>1080</v>
      </c>
      <c r="AJ542" s="15">
        <v>606</v>
      </c>
      <c r="AK542" s="15">
        <v>462</v>
      </c>
      <c r="AL542" s="15">
        <v>1</v>
      </c>
      <c r="AM542" s="15">
        <v>1</v>
      </c>
      <c r="AN542" s="15">
        <v>0</v>
      </c>
      <c r="AO542" s="15">
        <v>1</v>
      </c>
      <c r="AP542" s="15">
        <v>1</v>
      </c>
      <c r="AQ542" s="15">
        <v>0</v>
      </c>
      <c r="AR542" s="15">
        <v>1</v>
      </c>
      <c r="AS542" s="15">
        <v>0</v>
      </c>
      <c r="AT542" s="15">
        <v>0</v>
      </c>
      <c r="AU542" s="15">
        <v>0</v>
      </c>
      <c r="AV542" s="15">
        <v>0</v>
      </c>
      <c r="AW542" s="15">
        <v>0</v>
      </c>
      <c r="AX542" s="15">
        <v>0</v>
      </c>
      <c r="AY542" s="15">
        <v>0</v>
      </c>
    </row>
    <row r="543" spans="1:51">
      <c r="A543" s="1">
        <v>5853</v>
      </c>
      <c r="B543" s="1" t="s">
        <v>270</v>
      </c>
      <c r="C543" s="1">
        <v>1</v>
      </c>
      <c r="D543" s="1" t="s">
        <v>208</v>
      </c>
      <c r="E543" s="1" t="s">
        <v>1334</v>
      </c>
      <c r="F543" s="1">
        <v>4</v>
      </c>
      <c r="G543" s="1" t="s">
        <v>272</v>
      </c>
      <c r="H543" s="1">
        <v>0</v>
      </c>
      <c r="I543" s="1" t="s">
        <v>1335</v>
      </c>
      <c r="J543" s="15">
        <v>3508</v>
      </c>
      <c r="K543" s="15">
        <v>33200</v>
      </c>
      <c r="L543" s="15">
        <v>24513</v>
      </c>
      <c r="M543" s="15">
        <v>8603</v>
      </c>
      <c r="N543" s="15">
        <v>28321</v>
      </c>
      <c r="O543" s="15">
        <v>20860</v>
      </c>
      <c r="P543" s="15">
        <v>7379</v>
      </c>
      <c r="Q543" s="15">
        <v>1206</v>
      </c>
      <c r="R543" s="15">
        <v>2975</v>
      </c>
      <c r="S543" s="15">
        <v>1670</v>
      </c>
      <c r="T543" s="15">
        <v>1299</v>
      </c>
      <c r="U543" s="15">
        <v>1303</v>
      </c>
      <c r="V543" s="15">
        <v>388</v>
      </c>
      <c r="W543" s="15">
        <v>911</v>
      </c>
      <c r="X543" s="15">
        <v>2300</v>
      </c>
      <c r="Y543" s="15">
        <v>30221</v>
      </c>
      <c r="Z543" s="15">
        <v>22840</v>
      </c>
      <c r="AA543" s="15">
        <v>7303</v>
      </c>
      <c r="AB543" s="15">
        <v>27016</v>
      </c>
      <c r="AC543" s="15">
        <v>20471</v>
      </c>
      <c r="AD543" s="15">
        <v>6467</v>
      </c>
      <c r="AE543" s="15">
        <v>2172</v>
      </c>
      <c r="AF543" s="15">
        <v>28301</v>
      </c>
      <c r="AG543" s="15">
        <v>21428</v>
      </c>
      <c r="AH543" s="15">
        <v>6795</v>
      </c>
      <c r="AI543" s="15">
        <v>25205</v>
      </c>
      <c r="AJ543" s="15">
        <v>19142</v>
      </c>
      <c r="AK543" s="15">
        <v>5985</v>
      </c>
      <c r="AL543" s="15">
        <v>128</v>
      </c>
      <c r="AM543" s="15">
        <v>1920</v>
      </c>
      <c r="AN543" s="15">
        <v>1412</v>
      </c>
      <c r="AO543" s="15">
        <v>508</v>
      </c>
      <c r="AP543" s="15">
        <v>1811</v>
      </c>
      <c r="AQ543" s="15">
        <v>1329</v>
      </c>
      <c r="AR543" s="15">
        <v>482</v>
      </c>
      <c r="AS543" s="15">
        <v>2</v>
      </c>
      <c r="AT543" s="15">
        <v>4</v>
      </c>
      <c r="AU543" s="15">
        <v>3</v>
      </c>
      <c r="AV543" s="15">
        <v>1</v>
      </c>
      <c r="AW543" s="15">
        <v>2</v>
      </c>
      <c r="AX543" s="15">
        <v>1</v>
      </c>
      <c r="AY543" s="15">
        <v>1</v>
      </c>
    </row>
    <row r="544" spans="1:51">
      <c r="A544" s="1">
        <v>5864</v>
      </c>
      <c r="B544" s="1" t="s">
        <v>270</v>
      </c>
      <c r="C544" s="1">
        <v>1</v>
      </c>
      <c r="D544" s="1" t="s">
        <v>208</v>
      </c>
      <c r="E544" s="1" t="s">
        <v>1336</v>
      </c>
      <c r="F544" s="1">
        <v>5</v>
      </c>
      <c r="G544" s="1" t="s">
        <v>272</v>
      </c>
      <c r="H544" s="1">
        <v>0</v>
      </c>
      <c r="I544" s="1" t="s">
        <v>1337</v>
      </c>
      <c r="J544" s="15">
        <v>18</v>
      </c>
      <c r="K544" s="15">
        <v>275</v>
      </c>
      <c r="L544" s="15">
        <v>81</v>
      </c>
      <c r="M544" s="15">
        <v>194</v>
      </c>
      <c r="N544" s="15">
        <v>258</v>
      </c>
      <c r="O544" s="15">
        <v>68</v>
      </c>
      <c r="P544" s="15">
        <v>190</v>
      </c>
      <c r="Q544" s="15">
        <v>0</v>
      </c>
      <c r="R544" s="15">
        <v>0</v>
      </c>
      <c r="S544" s="15">
        <v>0</v>
      </c>
      <c r="T544" s="15">
        <v>0</v>
      </c>
      <c r="U544" s="15">
        <v>0</v>
      </c>
      <c r="V544" s="15">
        <v>0</v>
      </c>
      <c r="W544" s="15">
        <v>0</v>
      </c>
      <c r="X544" s="15">
        <v>18</v>
      </c>
      <c r="Y544" s="15">
        <v>275</v>
      </c>
      <c r="Z544" s="15">
        <v>81</v>
      </c>
      <c r="AA544" s="15">
        <v>194</v>
      </c>
      <c r="AB544" s="15">
        <v>258</v>
      </c>
      <c r="AC544" s="15">
        <v>68</v>
      </c>
      <c r="AD544" s="15">
        <v>190</v>
      </c>
      <c r="AE544" s="15">
        <v>18</v>
      </c>
      <c r="AF544" s="15">
        <v>275</v>
      </c>
      <c r="AG544" s="15">
        <v>81</v>
      </c>
      <c r="AH544" s="15">
        <v>194</v>
      </c>
      <c r="AI544" s="15">
        <v>258</v>
      </c>
      <c r="AJ544" s="15">
        <v>68</v>
      </c>
      <c r="AK544" s="15">
        <v>190</v>
      </c>
      <c r="AL544" s="15">
        <v>0</v>
      </c>
      <c r="AM544" s="15">
        <v>0</v>
      </c>
      <c r="AN544" s="15">
        <v>0</v>
      </c>
      <c r="AO544" s="15">
        <v>0</v>
      </c>
      <c r="AP544" s="15">
        <v>0</v>
      </c>
      <c r="AQ544" s="15">
        <v>0</v>
      </c>
      <c r="AR544" s="15">
        <v>0</v>
      </c>
      <c r="AS544" s="15">
        <v>0</v>
      </c>
      <c r="AT544" s="15">
        <v>0</v>
      </c>
      <c r="AU544" s="15">
        <v>0</v>
      </c>
      <c r="AV544" s="15">
        <v>0</v>
      </c>
      <c r="AW544" s="15">
        <v>0</v>
      </c>
      <c r="AX544" s="15">
        <v>0</v>
      </c>
      <c r="AY544" s="15">
        <v>0</v>
      </c>
    </row>
    <row r="545" spans="1:51">
      <c r="A545" s="1">
        <v>5875</v>
      </c>
      <c r="B545" s="1" t="s">
        <v>270</v>
      </c>
      <c r="C545" s="1">
        <v>1</v>
      </c>
      <c r="D545" s="1" t="s">
        <v>208</v>
      </c>
      <c r="E545" s="1" t="s">
        <v>1338</v>
      </c>
      <c r="F545" s="1">
        <v>5</v>
      </c>
      <c r="G545" s="1" t="s">
        <v>272</v>
      </c>
      <c r="H545" s="1">
        <v>0</v>
      </c>
      <c r="I545" s="1" t="s">
        <v>1339</v>
      </c>
      <c r="J545" s="15">
        <v>439</v>
      </c>
      <c r="K545" s="15">
        <v>2378</v>
      </c>
      <c r="L545" s="15">
        <v>750</v>
      </c>
      <c r="M545" s="15">
        <v>1626</v>
      </c>
      <c r="N545" s="15">
        <v>1677</v>
      </c>
      <c r="O545" s="15">
        <v>302</v>
      </c>
      <c r="P545" s="15">
        <v>1373</v>
      </c>
      <c r="Q545" s="15">
        <v>277</v>
      </c>
      <c r="R545" s="15">
        <v>960</v>
      </c>
      <c r="S545" s="15">
        <v>330</v>
      </c>
      <c r="T545" s="15">
        <v>630</v>
      </c>
      <c r="U545" s="15">
        <v>596</v>
      </c>
      <c r="V545" s="15">
        <v>69</v>
      </c>
      <c r="W545" s="15">
        <v>527</v>
      </c>
      <c r="X545" s="15">
        <v>162</v>
      </c>
      <c r="Y545" s="15">
        <v>1418</v>
      </c>
      <c r="Z545" s="15">
        <v>420</v>
      </c>
      <c r="AA545" s="15">
        <v>996</v>
      </c>
      <c r="AB545" s="15">
        <v>1081</v>
      </c>
      <c r="AC545" s="15">
        <v>233</v>
      </c>
      <c r="AD545" s="15">
        <v>846</v>
      </c>
      <c r="AE545" s="15">
        <v>153</v>
      </c>
      <c r="AF545" s="15">
        <v>1311</v>
      </c>
      <c r="AG545" s="15">
        <v>355</v>
      </c>
      <c r="AH545" s="15">
        <v>954</v>
      </c>
      <c r="AI545" s="15">
        <v>1020</v>
      </c>
      <c r="AJ545" s="15">
        <v>193</v>
      </c>
      <c r="AK545" s="15">
        <v>825</v>
      </c>
      <c r="AL545" s="15">
        <v>9</v>
      </c>
      <c r="AM545" s="15">
        <v>107</v>
      </c>
      <c r="AN545" s="15">
        <v>65</v>
      </c>
      <c r="AO545" s="15">
        <v>42</v>
      </c>
      <c r="AP545" s="15">
        <v>61</v>
      </c>
      <c r="AQ545" s="15">
        <v>40</v>
      </c>
      <c r="AR545" s="15">
        <v>21</v>
      </c>
      <c r="AS545" s="15">
        <v>0</v>
      </c>
      <c r="AT545" s="15">
        <v>0</v>
      </c>
      <c r="AU545" s="15">
        <v>0</v>
      </c>
      <c r="AV545" s="15">
        <v>0</v>
      </c>
      <c r="AW545" s="15">
        <v>0</v>
      </c>
      <c r="AX545" s="15">
        <v>0</v>
      </c>
      <c r="AY545" s="15">
        <v>0</v>
      </c>
    </row>
    <row r="546" spans="1:51">
      <c r="A546" s="1">
        <v>5886</v>
      </c>
      <c r="B546" s="1" t="s">
        <v>270</v>
      </c>
      <c r="C546" s="1">
        <v>1</v>
      </c>
      <c r="D546" s="1" t="s">
        <v>208</v>
      </c>
      <c r="E546" s="1" t="s">
        <v>1340</v>
      </c>
      <c r="F546" s="1">
        <v>5</v>
      </c>
      <c r="G546" s="1" t="s">
        <v>272</v>
      </c>
      <c r="H546" s="1">
        <v>0</v>
      </c>
      <c r="I546" s="1" t="s">
        <v>1341</v>
      </c>
      <c r="J546" s="15">
        <v>1711</v>
      </c>
      <c r="K546" s="15">
        <v>7900</v>
      </c>
      <c r="L546" s="15">
        <v>5913</v>
      </c>
      <c r="M546" s="15">
        <v>1950</v>
      </c>
      <c r="N546" s="15">
        <v>5664</v>
      </c>
      <c r="O546" s="15">
        <v>4192</v>
      </c>
      <c r="P546" s="15">
        <v>1437</v>
      </c>
      <c r="Q546" s="15">
        <v>594</v>
      </c>
      <c r="R546" s="15">
        <v>1121</v>
      </c>
      <c r="S546" s="15">
        <v>800</v>
      </c>
      <c r="T546" s="15">
        <v>315</v>
      </c>
      <c r="U546" s="15">
        <v>339</v>
      </c>
      <c r="V546" s="15">
        <v>179</v>
      </c>
      <c r="W546" s="15">
        <v>156</v>
      </c>
      <c r="X546" s="15">
        <v>1116</v>
      </c>
      <c r="Y546" s="15">
        <v>6778</v>
      </c>
      <c r="Z546" s="15">
        <v>5112</v>
      </c>
      <c r="AA546" s="15">
        <v>1635</v>
      </c>
      <c r="AB546" s="15">
        <v>5325</v>
      </c>
      <c r="AC546" s="15">
        <v>4013</v>
      </c>
      <c r="AD546" s="15">
        <v>1281</v>
      </c>
      <c r="AE546" s="15">
        <v>1099</v>
      </c>
      <c r="AF546" s="15">
        <v>6552</v>
      </c>
      <c r="AG546" s="15">
        <v>4927</v>
      </c>
      <c r="AH546" s="15">
        <v>1594</v>
      </c>
      <c r="AI546" s="15">
        <v>5143</v>
      </c>
      <c r="AJ546" s="15">
        <v>3871</v>
      </c>
      <c r="AK546" s="15">
        <v>1241</v>
      </c>
      <c r="AL546" s="15">
        <v>17</v>
      </c>
      <c r="AM546" s="15">
        <v>226</v>
      </c>
      <c r="AN546" s="15">
        <v>185</v>
      </c>
      <c r="AO546" s="15">
        <v>41</v>
      </c>
      <c r="AP546" s="15">
        <v>182</v>
      </c>
      <c r="AQ546" s="15">
        <v>142</v>
      </c>
      <c r="AR546" s="15">
        <v>40</v>
      </c>
      <c r="AS546" s="15">
        <v>1</v>
      </c>
      <c r="AT546" s="15">
        <v>1</v>
      </c>
      <c r="AU546" s="15">
        <v>1</v>
      </c>
      <c r="AV546" s="15">
        <v>0</v>
      </c>
      <c r="AW546" s="15">
        <v>0</v>
      </c>
      <c r="AX546" s="15">
        <v>0</v>
      </c>
      <c r="AY546" s="15">
        <v>0</v>
      </c>
    </row>
    <row r="547" spans="1:51">
      <c r="A547" s="1">
        <v>5897</v>
      </c>
      <c r="B547" s="1" t="s">
        <v>270</v>
      </c>
      <c r="C547" s="1">
        <v>1</v>
      </c>
      <c r="D547" s="1" t="s">
        <v>208</v>
      </c>
      <c r="E547" s="1" t="s">
        <v>1342</v>
      </c>
      <c r="F547" s="1">
        <v>6</v>
      </c>
      <c r="G547" s="1" t="s">
        <v>272</v>
      </c>
      <c r="H547" s="1">
        <v>0</v>
      </c>
      <c r="I547" s="1" t="s">
        <v>1343</v>
      </c>
      <c r="J547" s="15">
        <v>1302</v>
      </c>
      <c r="K547" s="15">
        <v>5306</v>
      </c>
      <c r="L547" s="15">
        <v>3886</v>
      </c>
      <c r="M547" s="15">
        <v>1396</v>
      </c>
      <c r="N547" s="15">
        <v>3676</v>
      </c>
      <c r="O547" s="15">
        <v>2636</v>
      </c>
      <c r="P547" s="15">
        <v>1018</v>
      </c>
      <c r="Q547" s="15">
        <v>541</v>
      </c>
      <c r="R547" s="15">
        <v>996</v>
      </c>
      <c r="S547" s="15">
        <v>704</v>
      </c>
      <c r="T547" s="15">
        <v>286</v>
      </c>
      <c r="U547" s="15">
        <v>292</v>
      </c>
      <c r="V547" s="15">
        <v>149</v>
      </c>
      <c r="W547" s="15">
        <v>139</v>
      </c>
      <c r="X547" s="15">
        <v>761</v>
      </c>
      <c r="Y547" s="15">
        <v>4310</v>
      </c>
      <c r="Z547" s="15">
        <v>3182</v>
      </c>
      <c r="AA547" s="15">
        <v>1110</v>
      </c>
      <c r="AB547" s="15">
        <v>3384</v>
      </c>
      <c r="AC547" s="15">
        <v>2487</v>
      </c>
      <c r="AD547" s="15">
        <v>879</v>
      </c>
      <c r="AE547" s="15">
        <v>746</v>
      </c>
      <c r="AF547" s="15">
        <v>4086</v>
      </c>
      <c r="AG547" s="15">
        <v>2998</v>
      </c>
      <c r="AH547" s="15">
        <v>1070</v>
      </c>
      <c r="AI547" s="15">
        <v>3202</v>
      </c>
      <c r="AJ547" s="15">
        <v>2345</v>
      </c>
      <c r="AK547" s="15">
        <v>839</v>
      </c>
      <c r="AL547" s="15">
        <v>15</v>
      </c>
      <c r="AM547" s="15">
        <v>224</v>
      </c>
      <c r="AN547" s="15">
        <v>184</v>
      </c>
      <c r="AO547" s="15">
        <v>40</v>
      </c>
      <c r="AP547" s="15">
        <v>182</v>
      </c>
      <c r="AQ547" s="15">
        <v>142</v>
      </c>
      <c r="AR547" s="15">
        <v>40</v>
      </c>
      <c r="AS547" s="15">
        <v>0</v>
      </c>
      <c r="AT547" s="15">
        <v>0</v>
      </c>
      <c r="AU547" s="15">
        <v>0</v>
      </c>
      <c r="AV547" s="15">
        <v>0</v>
      </c>
      <c r="AW547" s="15">
        <v>0</v>
      </c>
      <c r="AX547" s="15">
        <v>0</v>
      </c>
      <c r="AY547" s="15">
        <v>0</v>
      </c>
    </row>
    <row r="548" spans="1:51">
      <c r="A548" s="1">
        <v>5908</v>
      </c>
      <c r="B548" s="1" t="s">
        <v>270</v>
      </c>
      <c r="C548" s="1">
        <v>1</v>
      </c>
      <c r="D548" s="1" t="s">
        <v>208</v>
      </c>
      <c r="E548" s="1" t="s">
        <v>1344</v>
      </c>
      <c r="F548" s="1">
        <v>6</v>
      </c>
      <c r="G548" s="1" t="s">
        <v>272</v>
      </c>
      <c r="H548" s="1">
        <v>0</v>
      </c>
      <c r="I548" s="1" t="s">
        <v>1345</v>
      </c>
      <c r="J548" s="15">
        <v>323</v>
      </c>
      <c r="K548" s="15">
        <v>1815</v>
      </c>
      <c r="L548" s="15">
        <v>1411</v>
      </c>
      <c r="M548" s="15">
        <v>391</v>
      </c>
      <c r="N548" s="15">
        <v>1313</v>
      </c>
      <c r="O548" s="15">
        <v>1018</v>
      </c>
      <c r="P548" s="15">
        <v>282</v>
      </c>
      <c r="Q548" s="15">
        <v>43</v>
      </c>
      <c r="R548" s="15">
        <v>114</v>
      </c>
      <c r="S548" s="15">
        <v>86</v>
      </c>
      <c r="T548" s="15">
        <v>28</v>
      </c>
      <c r="U548" s="15">
        <v>47</v>
      </c>
      <c r="V548" s="15">
        <v>30</v>
      </c>
      <c r="W548" s="15">
        <v>17</v>
      </c>
      <c r="X548" s="15">
        <v>279</v>
      </c>
      <c r="Y548" s="15">
        <v>1700</v>
      </c>
      <c r="Z548" s="15">
        <v>1324</v>
      </c>
      <c r="AA548" s="15">
        <v>363</v>
      </c>
      <c r="AB548" s="15">
        <v>1266</v>
      </c>
      <c r="AC548" s="15">
        <v>988</v>
      </c>
      <c r="AD548" s="15">
        <v>265</v>
      </c>
      <c r="AE548" s="15">
        <v>278</v>
      </c>
      <c r="AF548" s="15">
        <v>1700</v>
      </c>
      <c r="AG548" s="15">
        <v>1324</v>
      </c>
      <c r="AH548" s="15">
        <v>363</v>
      </c>
      <c r="AI548" s="15">
        <v>1266</v>
      </c>
      <c r="AJ548" s="15">
        <v>988</v>
      </c>
      <c r="AK548" s="15">
        <v>265</v>
      </c>
      <c r="AL548" s="15">
        <v>1</v>
      </c>
      <c r="AM548" s="15">
        <v>0</v>
      </c>
      <c r="AN548" s="15">
        <v>0</v>
      </c>
      <c r="AO548" s="15">
        <v>0</v>
      </c>
      <c r="AP548" s="15">
        <v>0</v>
      </c>
      <c r="AQ548" s="15">
        <v>0</v>
      </c>
      <c r="AR548" s="15">
        <v>0</v>
      </c>
      <c r="AS548" s="15">
        <v>1</v>
      </c>
      <c r="AT548" s="15">
        <v>1</v>
      </c>
      <c r="AU548" s="15">
        <v>1</v>
      </c>
      <c r="AV548" s="15">
        <v>0</v>
      </c>
      <c r="AW548" s="15">
        <v>0</v>
      </c>
      <c r="AX548" s="15">
        <v>0</v>
      </c>
      <c r="AY548" s="15">
        <v>0</v>
      </c>
    </row>
    <row r="549" spans="1:51">
      <c r="A549" s="1">
        <v>5919</v>
      </c>
      <c r="B549" s="1" t="s">
        <v>270</v>
      </c>
      <c r="C549" s="1">
        <v>1</v>
      </c>
      <c r="D549" s="1" t="s">
        <v>208</v>
      </c>
      <c r="E549" s="1" t="s">
        <v>1346</v>
      </c>
      <c r="F549" s="1">
        <v>6</v>
      </c>
      <c r="G549" s="1" t="s">
        <v>272</v>
      </c>
      <c r="H549" s="1">
        <v>0</v>
      </c>
      <c r="I549" s="1" t="s">
        <v>1347</v>
      </c>
      <c r="J549" s="15">
        <v>86</v>
      </c>
      <c r="K549" s="15">
        <v>779</v>
      </c>
      <c r="L549" s="15">
        <v>616</v>
      </c>
      <c r="M549" s="15">
        <v>163</v>
      </c>
      <c r="N549" s="15">
        <v>675</v>
      </c>
      <c r="O549" s="15">
        <v>538</v>
      </c>
      <c r="P549" s="15">
        <v>137</v>
      </c>
      <c r="Q549" s="15">
        <v>10</v>
      </c>
      <c r="R549" s="15">
        <v>11</v>
      </c>
      <c r="S549" s="15">
        <v>10</v>
      </c>
      <c r="T549" s="15">
        <v>1</v>
      </c>
      <c r="U549" s="15">
        <v>0</v>
      </c>
      <c r="V549" s="15">
        <v>0</v>
      </c>
      <c r="W549" s="15">
        <v>0</v>
      </c>
      <c r="X549" s="15">
        <v>76</v>
      </c>
      <c r="Y549" s="15">
        <v>768</v>
      </c>
      <c r="Z549" s="15">
        <v>606</v>
      </c>
      <c r="AA549" s="15">
        <v>162</v>
      </c>
      <c r="AB549" s="15">
        <v>675</v>
      </c>
      <c r="AC549" s="15">
        <v>538</v>
      </c>
      <c r="AD549" s="15">
        <v>137</v>
      </c>
      <c r="AE549" s="15">
        <v>75</v>
      </c>
      <c r="AF549" s="15">
        <v>766</v>
      </c>
      <c r="AG549" s="15">
        <v>605</v>
      </c>
      <c r="AH549" s="15">
        <v>161</v>
      </c>
      <c r="AI549" s="15">
        <v>675</v>
      </c>
      <c r="AJ549" s="15">
        <v>538</v>
      </c>
      <c r="AK549" s="15">
        <v>137</v>
      </c>
      <c r="AL549" s="15">
        <v>1</v>
      </c>
      <c r="AM549" s="15">
        <v>2</v>
      </c>
      <c r="AN549" s="15">
        <v>1</v>
      </c>
      <c r="AO549" s="15">
        <v>1</v>
      </c>
      <c r="AP549" s="15">
        <v>0</v>
      </c>
      <c r="AQ549" s="15">
        <v>0</v>
      </c>
      <c r="AR549" s="15">
        <v>0</v>
      </c>
      <c r="AS549" s="15">
        <v>0</v>
      </c>
      <c r="AT549" s="15">
        <v>0</v>
      </c>
      <c r="AU549" s="15">
        <v>0</v>
      </c>
      <c r="AV549" s="15">
        <v>0</v>
      </c>
      <c r="AW549" s="15">
        <v>0</v>
      </c>
      <c r="AX549" s="15">
        <v>0</v>
      </c>
      <c r="AY549" s="15">
        <v>0</v>
      </c>
    </row>
    <row r="550" spans="1:51">
      <c r="A550" s="1">
        <v>5930</v>
      </c>
      <c r="B550" s="1" t="s">
        <v>270</v>
      </c>
      <c r="C550" s="1">
        <v>1</v>
      </c>
      <c r="D550" s="1" t="s">
        <v>208</v>
      </c>
      <c r="E550" s="1" t="s">
        <v>1348</v>
      </c>
      <c r="F550" s="1">
        <v>5</v>
      </c>
      <c r="G550" s="1" t="s">
        <v>272</v>
      </c>
      <c r="H550" s="1">
        <v>0</v>
      </c>
      <c r="I550" s="1" t="s">
        <v>1349</v>
      </c>
      <c r="J550" s="15">
        <v>415</v>
      </c>
      <c r="K550" s="15">
        <v>9560</v>
      </c>
      <c r="L550" s="15">
        <v>7768</v>
      </c>
      <c r="M550" s="15">
        <v>1767</v>
      </c>
      <c r="N550" s="15">
        <v>8933</v>
      </c>
      <c r="O550" s="15">
        <v>7287</v>
      </c>
      <c r="P550" s="15">
        <v>1621</v>
      </c>
      <c r="Q550" s="15">
        <v>68</v>
      </c>
      <c r="R550" s="15">
        <v>162</v>
      </c>
      <c r="S550" s="15">
        <v>101</v>
      </c>
      <c r="T550" s="15">
        <v>61</v>
      </c>
      <c r="U550" s="15">
        <v>77</v>
      </c>
      <c r="V550" s="15">
        <v>30</v>
      </c>
      <c r="W550" s="15">
        <v>47</v>
      </c>
      <c r="X550" s="15">
        <v>347</v>
      </c>
      <c r="Y550" s="15">
        <v>9398</v>
      </c>
      <c r="Z550" s="15">
        <v>7667</v>
      </c>
      <c r="AA550" s="15">
        <v>1706</v>
      </c>
      <c r="AB550" s="15">
        <v>8856</v>
      </c>
      <c r="AC550" s="15">
        <v>7257</v>
      </c>
      <c r="AD550" s="15">
        <v>1574</v>
      </c>
      <c r="AE550" s="15">
        <v>347</v>
      </c>
      <c r="AF550" s="15">
        <v>9398</v>
      </c>
      <c r="AG550" s="15">
        <v>7667</v>
      </c>
      <c r="AH550" s="15">
        <v>1706</v>
      </c>
      <c r="AI550" s="15">
        <v>8856</v>
      </c>
      <c r="AJ550" s="15">
        <v>7257</v>
      </c>
      <c r="AK550" s="15">
        <v>1574</v>
      </c>
      <c r="AL550" s="15">
        <v>0</v>
      </c>
      <c r="AM550" s="15">
        <v>0</v>
      </c>
      <c r="AN550" s="15">
        <v>0</v>
      </c>
      <c r="AO550" s="15">
        <v>0</v>
      </c>
      <c r="AP550" s="15">
        <v>0</v>
      </c>
      <c r="AQ550" s="15">
        <v>0</v>
      </c>
      <c r="AR550" s="15">
        <v>0</v>
      </c>
      <c r="AS550" s="15">
        <v>0</v>
      </c>
      <c r="AT550" s="15">
        <v>0</v>
      </c>
      <c r="AU550" s="15">
        <v>0</v>
      </c>
      <c r="AV550" s="15">
        <v>0</v>
      </c>
      <c r="AW550" s="15">
        <v>0</v>
      </c>
      <c r="AX550" s="15">
        <v>0</v>
      </c>
      <c r="AY550" s="15">
        <v>0</v>
      </c>
    </row>
    <row r="551" spans="1:51">
      <c r="A551" s="1">
        <v>5941</v>
      </c>
      <c r="B551" s="1" t="s">
        <v>270</v>
      </c>
      <c r="C551" s="1">
        <v>1</v>
      </c>
      <c r="D551" s="1" t="s">
        <v>208</v>
      </c>
      <c r="E551" s="1" t="s">
        <v>1350</v>
      </c>
      <c r="F551" s="1">
        <v>5</v>
      </c>
      <c r="G551" s="1" t="s">
        <v>272</v>
      </c>
      <c r="H551" s="1">
        <v>0</v>
      </c>
      <c r="I551" s="1" t="s">
        <v>1351</v>
      </c>
      <c r="J551" s="15">
        <v>139</v>
      </c>
      <c r="K551" s="15">
        <v>3156</v>
      </c>
      <c r="L551" s="15">
        <v>2597</v>
      </c>
      <c r="M551" s="15">
        <v>539</v>
      </c>
      <c r="N551" s="15">
        <v>2932</v>
      </c>
      <c r="O551" s="15">
        <v>2409</v>
      </c>
      <c r="P551" s="15">
        <v>503</v>
      </c>
      <c r="Q551" s="15">
        <v>7</v>
      </c>
      <c r="R551" s="15">
        <v>35</v>
      </c>
      <c r="S551" s="15">
        <v>19</v>
      </c>
      <c r="T551" s="15">
        <v>16</v>
      </c>
      <c r="U551" s="15">
        <v>27</v>
      </c>
      <c r="V551" s="15">
        <v>13</v>
      </c>
      <c r="W551" s="15">
        <v>14</v>
      </c>
      <c r="X551" s="15">
        <v>132</v>
      </c>
      <c r="Y551" s="15">
        <v>3121</v>
      </c>
      <c r="Z551" s="15">
        <v>2578</v>
      </c>
      <c r="AA551" s="15">
        <v>523</v>
      </c>
      <c r="AB551" s="15">
        <v>2905</v>
      </c>
      <c r="AC551" s="15">
        <v>2396</v>
      </c>
      <c r="AD551" s="15">
        <v>489</v>
      </c>
      <c r="AE551" s="15">
        <v>107</v>
      </c>
      <c r="AF551" s="15">
        <v>2529</v>
      </c>
      <c r="AG551" s="15">
        <v>2190</v>
      </c>
      <c r="AH551" s="15">
        <v>319</v>
      </c>
      <c r="AI551" s="15">
        <v>2321</v>
      </c>
      <c r="AJ551" s="15">
        <v>2015</v>
      </c>
      <c r="AK551" s="15">
        <v>286</v>
      </c>
      <c r="AL551" s="15">
        <v>25</v>
      </c>
      <c r="AM551" s="15">
        <v>592</v>
      </c>
      <c r="AN551" s="15">
        <v>388</v>
      </c>
      <c r="AO551" s="15">
        <v>204</v>
      </c>
      <c r="AP551" s="15">
        <v>584</v>
      </c>
      <c r="AQ551" s="15">
        <v>381</v>
      </c>
      <c r="AR551" s="15">
        <v>203</v>
      </c>
      <c r="AS551" s="15">
        <v>0</v>
      </c>
      <c r="AT551" s="15">
        <v>0</v>
      </c>
      <c r="AU551" s="15">
        <v>0</v>
      </c>
      <c r="AV551" s="15">
        <v>0</v>
      </c>
      <c r="AW551" s="15">
        <v>0</v>
      </c>
      <c r="AX551" s="15">
        <v>0</v>
      </c>
      <c r="AY551" s="15">
        <v>0</v>
      </c>
    </row>
    <row r="552" spans="1:51">
      <c r="A552" s="1">
        <v>5952</v>
      </c>
      <c r="B552" s="1" t="s">
        <v>270</v>
      </c>
      <c r="C552" s="1">
        <v>1</v>
      </c>
      <c r="D552" s="1" t="s">
        <v>208</v>
      </c>
      <c r="E552" s="1" t="s">
        <v>1352</v>
      </c>
      <c r="F552" s="1">
        <v>5</v>
      </c>
      <c r="G552" s="1" t="s">
        <v>272</v>
      </c>
      <c r="H552" s="1">
        <v>0</v>
      </c>
      <c r="I552" s="1" t="s">
        <v>1353</v>
      </c>
      <c r="J552" s="15">
        <v>57</v>
      </c>
      <c r="K552" s="15">
        <v>1460</v>
      </c>
      <c r="L552" s="15">
        <v>1168</v>
      </c>
      <c r="M552" s="15">
        <v>292</v>
      </c>
      <c r="N552" s="15">
        <v>1344</v>
      </c>
      <c r="O552" s="15">
        <v>1074</v>
      </c>
      <c r="P552" s="15">
        <v>270</v>
      </c>
      <c r="Q552" s="15">
        <v>10</v>
      </c>
      <c r="R552" s="15">
        <v>32</v>
      </c>
      <c r="S552" s="15">
        <v>20</v>
      </c>
      <c r="T552" s="15">
        <v>12</v>
      </c>
      <c r="U552" s="15">
        <v>11</v>
      </c>
      <c r="V552" s="15">
        <v>4</v>
      </c>
      <c r="W552" s="15">
        <v>7</v>
      </c>
      <c r="X552" s="15">
        <v>47</v>
      </c>
      <c r="Y552" s="15">
        <v>1428</v>
      </c>
      <c r="Z552" s="15">
        <v>1148</v>
      </c>
      <c r="AA552" s="15">
        <v>280</v>
      </c>
      <c r="AB552" s="15">
        <v>1333</v>
      </c>
      <c r="AC552" s="15">
        <v>1070</v>
      </c>
      <c r="AD552" s="15">
        <v>263</v>
      </c>
      <c r="AE552" s="15">
        <v>43</v>
      </c>
      <c r="AF552" s="15">
        <v>1304</v>
      </c>
      <c r="AG552" s="15">
        <v>1062</v>
      </c>
      <c r="AH552" s="15">
        <v>242</v>
      </c>
      <c r="AI552" s="15">
        <v>1215</v>
      </c>
      <c r="AJ552" s="15">
        <v>990</v>
      </c>
      <c r="AK552" s="15">
        <v>225</v>
      </c>
      <c r="AL552" s="15">
        <v>4</v>
      </c>
      <c r="AM552" s="15">
        <v>124</v>
      </c>
      <c r="AN552" s="15">
        <v>86</v>
      </c>
      <c r="AO552" s="15">
        <v>38</v>
      </c>
      <c r="AP552" s="15">
        <v>118</v>
      </c>
      <c r="AQ552" s="15">
        <v>80</v>
      </c>
      <c r="AR552" s="15">
        <v>38</v>
      </c>
      <c r="AS552" s="15">
        <v>0</v>
      </c>
      <c r="AT552" s="15">
        <v>0</v>
      </c>
      <c r="AU552" s="15">
        <v>0</v>
      </c>
      <c r="AV552" s="15">
        <v>0</v>
      </c>
      <c r="AW552" s="15">
        <v>0</v>
      </c>
      <c r="AX552" s="15">
        <v>0</v>
      </c>
      <c r="AY552" s="15">
        <v>0</v>
      </c>
    </row>
    <row r="553" spans="1:51">
      <c r="A553" s="1">
        <v>5963</v>
      </c>
      <c r="B553" s="1" t="s">
        <v>270</v>
      </c>
      <c r="C553" s="1">
        <v>1</v>
      </c>
      <c r="D553" s="1" t="s">
        <v>208</v>
      </c>
      <c r="E553" s="1" t="s">
        <v>1354</v>
      </c>
      <c r="F553" s="1">
        <v>5</v>
      </c>
      <c r="G553" s="1" t="s">
        <v>272</v>
      </c>
      <c r="H553" s="1">
        <v>0</v>
      </c>
      <c r="I553" s="1" t="s">
        <v>1355</v>
      </c>
      <c r="J553" s="15">
        <v>410</v>
      </c>
      <c r="K553" s="15">
        <v>2105</v>
      </c>
      <c r="L553" s="15">
        <v>752</v>
      </c>
      <c r="M553" s="15">
        <v>1353</v>
      </c>
      <c r="N553" s="15">
        <v>1548</v>
      </c>
      <c r="O553" s="15">
        <v>361</v>
      </c>
      <c r="P553" s="15">
        <v>1187</v>
      </c>
      <c r="Q553" s="15">
        <v>200</v>
      </c>
      <c r="R553" s="15">
        <v>572</v>
      </c>
      <c r="S553" s="15">
        <v>336</v>
      </c>
      <c r="T553" s="15">
        <v>236</v>
      </c>
      <c r="U553" s="15">
        <v>228</v>
      </c>
      <c r="V553" s="15">
        <v>87</v>
      </c>
      <c r="W553" s="15">
        <v>141</v>
      </c>
      <c r="X553" s="15">
        <v>210</v>
      </c>
      <c r="Y553" s="15">
        <v>1533</v>
      </c>
      <c r="Z553" s="15">
        <v>416</v>
      </c>
      <c r="AA553" s="15">
        <v>1117</v>
      </c>
      <c r="AB553" s="15">
        <v>1320</v>
      </c>
      <c r="AC553" s="15">
        <v>274</v>
      </c>
      <c r="AD553" s="15">
        <v>1046</v>
      </c>
      <c r="AE553" s="15">
        <v>210</v>
      </c>
      <c r="AF553" s="15">
        <v>1533</v>
      </c>
      <c r="AG553" s="15">
        <v>416</v>
      </c>
      <c r="AH553" s="15">
        <v>1117</v>
      </c>
      <c r="AI553" s="15">
        <v>1320</v>
      </c>
      <c r="AJ553" s="15">
        <v>274</v>
      </c>
      <c r="AK553" s="15">
        <v>1046</v>
      </c>
      <c r="AL553" s="15">
        <v>0</v>
      </c>
      <c r="AM553" s="15">
        <v>0</v>
      </c>
      <c r="AN553" s="15">
        <v>0</v>
      </c>
      <c r="AO553" s="15">
        <v>0</v>
      </c>
      <c r="AP553" s="15">
        <v>0</v>
      </c>
      <c r="AQ553" s="15">
        <v>0</v>
      </c>
      <c r="AR553" s="15">
        <v>0</v>
      </c>
      <c r="AS553" s="15">
        <v>0</v>
      </c>
      <c r="AT553" s="15">
        <v>0</v>
      </c>
      <c r="AU553" s="15">
        <v>0</v>
      </c>
      <c r="AV553" s="15">
        <v>0</v>
      </c>
      <c r="AW553" s="15">
        <v>0</v>
      </c>
      <c r="AX553" s="15">
        <v>0</v>
      </c>
      <c r="AY553" s="15">
        <v>0</v>
      </c>
    </row>
    <row r="554" spans="1:51">
      <c r="A554" s="1">
        <v>5974</v>
      </c>
      <c r="B554" s="1" t="s">
        <v>270</v>
      </c>
      <c r="C554" s="1">
        <v>1</v>
      </c>
      <c r="D554" s="1" t="s">
        <v>208</v>
      </c>
      <c r="E554" s="1" t="s">
        <v>1356</v>
      </c>
      <c r="F554" s="1">
        <v>5</v>
      </c>
      <c r="G554" s="1" t="s">
        <v>272</v>
      </c>
      <c r="H554" s="1">
        <v>0</v>
      </c>
      <c r="I554" s="1" t="s">
        <v>1357</v>
      </c>
      <c r="J554" s="15">
        <v>319</v>
      </c>
      <c r="K554" s="15">
        <v>6366</v>
      </c>
      <c r="L554" s="15">
        <v>5484</v>
      </c>
      <c r="M554" s="15">
        <v>882</v>
      </c>
      <c r="N554" s="15">
        <v>5965</v>
      </c>
      <c r="O554" s="15">
        <v>5167</v>
      </c>
      <c r="P554" s="15">
        <v>798</v>
      </c>
      <c r="Q554" s="15">
        <v>50</v>
      </c>
      <c r="R554" s="15">
        <v>93</v>
      </c>
      <c r="S554" s="15">
        <v>64</v>
      </c>
      <c r="T554" s="15">
        <v>29</v>
      </c>
      <c r="U554" s="15">
        <v>25</v>
      </c>
      <c r="V554" s="15">
        <v>6</v>
      </c>
      <c r="W554" s="15">
        <v>19</v>
      </c>
      <c r="X554" s="15">
        <v>268</v>
      </c>
      <c r="Y554" s="15">
        <v>6270</v>
      </c>
      <c r="Z554" s="15">
        <v>5418</v>
      </c>
      <c r="AA554" s="15">
        <v>852</v>
      </c>
      <c r="AB554" s="15">
        <v>5938</v>
      </c>
      <c r="AC554" s="15">
        <v>5160</v>
      </c>
      <c r="AD554" s="15">
        <v>778</v>
      </c>
      <c r="AE554" s="15">
        <v>195</v>
      </c>
      <c r="AF554" s="15">
        <v>5399</v>
      </c>
      <c r="AG554" s="15">
        <v>4730</v>
      </c>
      <c r="AH554" s="15">
        <v>669</v>
      </c>
      <c r="AI554" s="15">
        <v>5072</v>
      </c>
      <c r="AJ554" s="15">
        <v>4474</v>
      </c>
      <c r="AK554" s="15">
        <v>598</v>
      </c>
      <c r="AL554" s="15">
        <v>73</v>
      </c>
      <c r="AM554" s="15">
        <v>871</v>
      </c>
      <c r="AN554" s="15">
        <v>688</v>
      </c>
      <c r="AO554" s="15">
        <v>183</v>
      </c>
      <c r="AP554" s="15">
        <v>866</v>
      </c>
      <c r="AQ554" s="15">
        <v>686</v>
      </c>
      <c r="AR554" s="15">
        <v>180</v>
      </c>
      <c r="AS554" s="15">
        <v>1</v>
      </c>
      <c r="AT554" s="15">
        <v>3</v>
      </c>
      <c r="AU554" s="15">
        <v>2</v>
      </c>
      <c r="AV554" s="15">
        <v>1</v>
      </c>
      <c r="AW554" s="15">
        <v>2</v>
      </c>
      <c r="AX554" s="15">
        <v>1</v>
      </c>
      <c r="AY554" s="15">
        <v>1</v>
      </c>
    </row>
    <row r="555" spans="1:51">
      <c r="A555" s="1">
        <v>5985</v>
      </c>
      <c r="B555" s="1" t="s">
        <v>270</v>
      </c>
      <c r="C555" s="1">
        <v>1</v>
      </c>
      <c r="D555" s="1" t="s">
        <v>208</v>
      </c>
      <c r="E555" s="1" t="s">
        <v>1358</v>
      </c>
      <c r="F555" s="1">
        <v>2</v>
      </c>
      <c r="G555" s="1" t="s">
        <v>272</v>
      </c>
      <c r="H555" s="1">
        <v>0</v>
      </c>
      <c r="I555" s="1" t="s">
        <v>1359</v>
      </c>
      <c r="J555" s="15">
        <v>31496</v>
      </c>
      <c r="K555" s="15">
        <v>228205</v>
      </c>
      <c r="L555" s="15">
        <v>89249</v>
      </c>
      <c r="M555" s="15">
        <v>138132</v>
      </c>
      <c r="N555" s="15">
        <v>184857</v>
      </c>
      <c r="O555" s="15">
        <v>69157</v>
      </c>
      <c r="P555" s="15">
        <v>114899</v>
      </c>
      <c r="Q555" s="15">
        <v>21725</v>
      </c>
      <c r="R555" s="15">
        <v>74290</v>
      </c>
      <c r="S555" s="15">
        <v>27137</v>
      </c>
      <c r="T555" s="15">
        <v>47024</v>
      </c>
      <c r="U555" s="15">
        <v>42008</v>
      </c>
      <c r="V555" s="15">
        <v>12517</v>
      </c>
      <c r="W555" s="15">
        <v>29384</v>
      </c>
      <c r="X555" s="15">
        <v>9729</v>
      </c>
      <c r="Y555" s="15">
        <v>153507</v>
      </c>
      <c r="Z555" s="15">
        <v>61978</v>
      </c>
      <c r="AA555" s="15">
        <v>90834</v>
      </c>
      <c r="AB555" s="15">
        <v>142557</v>
      </c>
      <c r="AC555" s="15">
        <v>56570</v>
      </c>
      <c r="AD555" s="15">
        <v>85293</v>
      </c>
      <c r="AE555" s="15">
        <v>9551</v>
      </c>
      <c r="AF555" s="15">
        <v>151428</v>
      </c>
      <c r="AG555" s="15">
        <v>61266</v>
      </c>
      <c r="AH555" s="15">
        <v>89481</v>
      </c>
      <c r="AI555" s="15">
        <v>140655</v>
      </c>
      <c r="AJ555" s="15">
        <v>55919</v>
      </c>
      <c r="AK555" s="15">
        <v>84056</v>
      </c>
      <c r="AL555" s="15">
        <v>178</v>
      </c>
      <c r="AM555" s="15">
        <v>2079</v>
      </c>
      <c r="AN555" s="15">
        <v>712</v>
      </c>
      <c r="AO555" s="15">
        <v>1353</v>
      </c>
      <c r="AP555" s="15">
        <v>1902</v>
      </c>
      <c r="AQ555" s="15">
        <v>651</v>
      </c>
      <c r="AR555" s="15">
        <v>1237</v>
      </c>
      <c r="AS555" s="15">
        <v>42</v>
      </c>
      <c r="AT555" s="15">
        <v>408</v>
      </c>
      <c r="AU555" s="15">
        <v>134</v>
      </c>
      <c r="AV555" s="15">
        <v>274</v>
      </c>
      <c r="AW555" s="15">
        <v>292</v>
      </c>
      <c r="AX555" s="15">
        <v>70</v>
      </c>
      <c r="AY555" s="15">
        <v>222</v>
      </c>
    </row>
    <row r="556" spans="1:51">
      <c r="A556" s="1">
        <v>5996</v>
      </c>
      <c r="B556" s="1" t="s">
        <v>270</v>
      </c>
      <c r="C556" s="1">
        <v>1</v>
      </c>
      <c r="D556" s="1" t="s">
        <v>208</v>
      </c>
      <c r="E556" s="1" t="s">
        <v>1360</v>
      </c>
      <c r="F556" s="1">
        <v>3</v>
      </c>
      <c r="G556" s="1" t="s">
        <v>272</v>
      </c>
      <c r="H556" s="1">
        <v>0</v>
      </c>
      <c r="I556" s="1" t="s">
        <v>1361</v>
      </c>
      <c r="J556" s="15">
        <v>1566</v>
      </c>
      <c r="K556" s="15">
        <v>25579</v>
      </c>
      <c r="L556" s="15">
        <v>10413</v>
      </c>
      <c r="M556" s="15">
        <v>15141</v>
      </c>
      <c r="N556" s="15">
        <v>22011</v>
      </c>
      <c r="O556" s="15">
        <v>8822</v>
      </c>
      <c r="P556" s="15">
        <v>13164</v>
      </c>
      <c r="Q556" s="15">
        <v>676</v>
      </c>
      <c r="R556" s="15">
        <v>2853</v>
      </c>
      <c r="S556" s="15">
        <v>967</v>
      </c>
      <c r="T556" s="15">
        <v>1886</v>
      </c>
      <c r="U556" s="15">
        <v>1222</v>
      </c>
      <c r="V556" s="15">
        <v>304</v>
      </c>
      <c r="W556" s="15">
        <v>918</v>
      </c>
      <c r="X556" s="15">
        <v>880</v>
      </c>
      <c r="Y556" s="15">
        <v>22608</v>
      </c>
      <c r="Z556" s="15">
        <v>9381</v>
      </c>
      <c r="AA556" s="15">
        <v>13202</v>
      </c>
      <c r="AB556" s="15">
        <v>20713</v>
      </c>
      <c r="AC556" s="15">
        <v>8488</v>
      </c>
      <c r="AD556" s="15">
        <v>12200</v>
      </c>
      <c r="AE556" s="15">
        <v>800</v>
      </c>
      <c r="AF556" s="15">
        <v>21606</v>
      </c>
      <c r="AG556" s="15">
        <v>8972</v>
      </c>
      <c r="AH556" s="15">
        <v>12609</v>
      </c>
      <c r="AI556" s="15">
        <v>19830</v>
      </c>
      <c r="AJ556" s="15">
        <v>8115</v>
      </c>
      <c r="AK556" s="15">
        <v>11690</v>
      </c>
      <c r="AL556" s="15">
        <v>80</v>
      </c>
      <c r="AM556" s="15">
        <v>1002</v>
      </c>
      <c r="AN556" s="15">
        <v>409</v>
      </c>
      <c r="AO556" s="15">
        <v>593</v>
      </c>
      <c r="AP556" s="15">
        <v>883</v>
      </c>
      <c r="AQ556" s="15">
        <v>373</v>
      </c>
      <c r="AR556" s="15">
        <v>510</v>
      </c>
      <c r="AS556" s="15">
        <v>10</v>
      </c>
      <c r="AT556" s="15">
        <v>118</v>
      </c>
      <c r="AU556" s="15">
        <v>65</v>
      </c>
      <c r="AV556" s="15">
        <v>53</v>
      </c>
      <c r="AW556" s="15">
        <v>76</v>
      </c>
      <c r="AX556" s="15">
        <v>30</v>
      </c>
      <c r="AY556" s="15">
        <v>46</v>
      </c>
    </row>
    <row r="557" spans="1:51">
      <c r="A557" s="1">
        <v>6007</v>
      </c>
      <c r="B557" s="1" t="s">
        <v>270</v>
      </c>
      <c r="C557" s="1">
        <v>1</v>
      </c>
      <c r="D557" s="1" t="s">
        <v>208</v>
      </c>
      <c r="E557" s="1" t="s">
        <v>1362</v>
      </c>
      <c r="F557" s="1">
        <v>4</v>
      </c>
      <c r="G557" s="1" t="s">
        <v>272</v>
      </c>
      <c r="H557" s="1">
        <v>0</v>
      </c>
      <c r="I557" s="1" t="s">
        <v>1363</v>
      </c>
      <c r="J557" s="15">
        <v>1566</v>
      </c>
      <c r="K557" s="15">
        <v>25579</v>
      </c>
      <c r="L557" s="15">
        <v>10413</v>
      </c>
      <c r="M557" s="15">
        <v>15141</v>
      </c>
      <c r="N557" s="15">
        <v>22011</v>
      </c>
      <c r="O557" s="15">
        <v>8822</v>
      </c>
      <c r="P557" s="15">
        <v>13164</v>
      </c>
      <c r="Q557" s="15">
        <v>676</v>
      </c>
      <c r="R557" s="15">
        <v>2853</v>
      </c>
      <c r="S557" s="15">
        <v>967</v>
      </c>
      <c r="T557" s="15">
        <v>1886</v>
      </c>
      <c r="U557" s="15">
        <v>1222</v>
      </c>
      <c r="V557" s="15">
        <v>304</v>
      </c>
      <c r="W557" s="15">
        <v>918</v>
      </c>
      <c r="X557" s="15">
        <v>880</v>
      </c>
      <c r="Y557" s="15">
        <v>22608</v>
      </c>
      <c r="Z557" s="15">
        <v>9381</v>
      </c>
      <c r="AA557" s="15">
        <v>13202</v>
      </c>
      <c r="AB557" s="15">
        <v>20713</v>
      </c>
      <c r="AC557" s="15">
        <v>8488</v>
      </c>
      <c r="AD557" s="15">
        <v>12200</v>
      </c>
      <c r="AE557" s="15">
        <v>800</v>
      </c>
      <c r="AF557" s="15">
        <v>21606</v>
      </c>
      <c r="AG557" s="15">
        <v>8972</v>
      </c>
      <c r="AH557" s="15">
        <v>12609</v>
      </c>
      <c r="AI557" s="15">
        <v>19830</v>
      </c>
      <c r="AJ557" s="15">
        <v>8115</v>
      </c>
      <c r="AK557" s="15">
        <v>11690</v>
      </c>
      <c r="AL557" s="15">
        <v>80</v>
      </c>
      <c r="AM557" s="15">
        <v>1002</v>
      </c>
      <c r="AN557" s="15">
        <v>409</v>
      </c>
      <c r="AO557" s="15">
        <v>593</v>
      </c>
      <c r="AP557" s="15">
        <v>883</v>
      </c>
      <c r="AQ557" s="15">
        <v>373</v>
      </c>
      <c r="AR557" s="15">
        <v>510</v>
      </c>
      <c r="AS557" s="15">
        <v>10</v>
      </c>
      <c r="AT557" s="15">
        <v>118</v>
      </c>
      <c r="AU557" s="15">
        <v>65</v>
      </c>
      <c r="AV557" s="15">
        <v>53</v>
      </c>
      <c r="AW557" s="15">
        <v>76</v>
      </c>
      <c r="AX557" s="15">
        <v>30</v>
      </c>
      <c r="AY557" s="15">
        <v>46</v>
      </c>
    </row>
    <row r="558" spans="1:51">
      <c r="A558" s="1">
        <v>6018</v>
      </c>
      <c r="B558" s="1" t="s">
        <v>270</v>
      </c>
      <c r="C558" s="1">
        <v>1</v>
      </c>
      <c r="D558" s="1" t="s">
        <v>208</v>
      </c>
      <c r="E558" s="1" t="s">
        <v>1364</v>
      </c>
      <c r="F558" s="1">
        <v>5</v>
      </c>
      <c r="G558" s="1" t="s">
        <v>272</v>
      </c>
      <c r="H558" s="1">
        <v>0</v>
      </c>
      <c r="I558" s="1" t="s">
        <v>1365</v>
      </c>
      <c r="J558" s="15">
        <v>4</v>
      </c>
      <c r="K558" s="15">
        <v>12</v>
      </c>
      <c r="L558" s="15">
        <v>9</v>
      </c>
      <c r="M558" s="15">
        <v>3</v>
      </c>
      <c r="N558" s="15">
        <v>11</v>
      </c>
      <c r="O558" s="15">
        <v>9</v>
      </c>
      <c r="P558" s="15">
        <v>2</v>
      </c>
      <c r="Q558" s="15">
        <v>0</v>
      </c>
      <c r="R558" s="15">
        <v>0</v>
      </c>
      <c r="S558" s="15">
        <v>0</v>
      </c>
      <c r="T558" s="15">
        <v>0</v>
      </c>
      <c r="U558" s="15">
        <v>0</v>
      </c>
      <c r="V558" s="15">
        <v>0</v>
      </c>
      <c r="W558" s="15">
        <v>0</v>
      </c>
      <c r="X558" s="15">
        <v>4</v>
      </c>
      <c r="Y558" s="15">
        <v>12</v>
      </c>
      <c r="Z558" s="15">
        <v>9</v>
      </c>
      <c r="AA558" s="15">
        <v>3</v>
      </c>
      <c r="AB558" s="15">
        <v>11</v>
      </c>
      <c r="AC558" s="15">
        <v>9</v>
      </c>
      <c r="AD558" s="15">
        <v>2</v>
      </c>
      <c r="AE558" s="15">
        <v>3</v>
      </c>
      <c r="AF558" s="15">
        <v>5</v>
      </c>
      <c r="AG558" s="15">
        <v>3</v>
      </c>
      <c r="AH558" s="15">
        <v>2</v>
      </c>
      <c r="AI558" s="15">
        <v>4</v>
      </c>
      <c r="AJ558" s="15">
        <v>3</v>
      </c>
      <c r="AK558" s="15">
        <v>1</v>
      </c>
      <c r="AL558" s="15">
        <v>1</v>
      </c>
      <c r="AM558" s="15">
        <v>7</v>
      </c>
      <c r="AN558" s="15">
        <v>6</v>
      </c>
      <c r="AO558" s="15">
        <v>1</v>
      </c>
      <c r="AP558" s="15">
        <v>7</v>
      </c>
      <c r="AQ558" s="15">
        <v>6</v>
      </c>
      <c r="AR558" s="15">
        <v>1</v>
      </c>
      <c r="AS558" s="15">
        <v>0</v>
      </c>
      <c r="AT558" s="15">
        <v>0</v>
      </c>
      <c r="AU558" s="15">
        <v>0</v>
      </c>
      <c r="AV558" s="15">
        <v>0</v>
      </c>
      <c r="AW558" s="15">
        <v>0</v>
      </c>
      <c r="AX558" s="15">
        <v>0</v>
      </c>
      <c r="AY558" s="15">
        <v>0</v>
      </c>
    </row>
    <row r="559" spans="1:51">
      <c r="A559" s="1">
        <v>6029</v>
      </c>
      <c r="B559" s="1" t="s">
        <v>270</v>
      </c>
      <c r="C559" s="1">
        <v>1</v>
      </c>
      <c r="D559" s="1" t="s">
        <v>208</v>
      </c>
      <c r="E559" s="1" t="s">
        <v>1366</v>
      </c>
      <c r="F559" s="1">
        <v>5</v>
      </c>
      <c r="G559" s="1" t="s">
        <v>272</v>
      </c>
      <c r="H559" s="1">
        <v>0</v>
      </c>
      <c r="I559" s="1" t="s">
        <v>1367</v>
      </c>
      <c r="J559" s="15">
        <v>1232</v>
      </c>
      <c r="K559" s="15">
        <v>23032</v>
      </c>
      <c r="L559" s="15">
        <v>9309</v>
      </c>
      <c r="M559" s="15">
        <v>13698</v>
      </c>
      <c r="N559" s="15">
        <v>19706</v>
      </c>
      <c r="O559" s="15">
        <v>7839</v>
      </c>
      <c r="P559" s="15">
        <v>11842</v>
      </c>
      <c r="Q559" s="15">
        <v>625</v>
      </c>
      <c r="R559" s="15">
        <v>2707</v>
      </c>
      <c r="S559" s="15">
        <v>911</v>
      </c>
      <c r="T559" s="15">
        <v>1796</v>
      </c>
      <c r="U559" s="15">
        <v>1174</v>
      </c>
      <c r="V559" s="15">
        <v>290</v>
      </c>
      <c r="W559" s="15">
        <v>884</v>
      </c>
      <c r="X559" s="15">
        <v>605</v>
      </c>
      <c r="Y559" s="15">
        <v>20275</v>
      </c>
      <c r="Z559" s="15">
        <v>8378</v>
      </c>
      <c r="AA559" s="15">
        <v>11872</v>
      </c>
      <c r="AB559" s="15">
        <v>18482</v>
      </c>
      <c r="AC559" s="15">
        <v>7529</v>
      </c>
      <c r="AD559" s="15">
        <v>10928</v>
      </c>
      <c r="AE559" s="15">
        <v>580</v>
      </c>
      <c r="AF559" s="15">
        <v>19560</v>
      </c>
      <c r="AG559" s="15">
        <v>8086</v>
      </c>
      <c r="AH559" s="15">
        <v>11449</v>
      </c>
      <c r="AI559" s="15">
        <v>17842</v>
      </c>
      <c r="AJ559" s="15">
        <v>7262</v>
      </c>
      <c r="AK559" s="15">
        <v>10555</v>
      </c>
      <c r="AL559" s="15">
        <v>25</v>
      </c>
      <c r="AM559" s="15">
        <v>715</v>
      </c>
      <c r="AN559" s="15">
        <v>292</v>
      </c>
      <c r="AO559" s="15">
        <v>423</v>
      </c>
      <c r="AP559" s="15">
        <v>640</v>
      </c>
      <c r="AQ559" s="15">
        <v>267</v>
      </c>
      <c r="AR559" s="15">
        <v>373</v>
      </c>
      <c r="AS559" s="15">
        <v>2</v>
      </c>
      <c r="AT559" s="15">
        <v>50</v>
      </c>
      <c r="AU559" s="15">
        <v>20</v>
      </c>
      <c r="AV559" s="15">
        <v>30</v>
      </c>
      <c r="AW559" s="15">
        <v>50</v>
      </c>
      <c r="AX559" s="15">
        <v>20</v>
      </c>
      <c r="AY559" s="15">
        <v>30</v>
      </c>
    </row>
    <row r="560" spans="1:51">
      <c r="A560" s="1">
        <v>6040</v>
      </c>
      <c r="B560" s="1" t="s">
        <v>270</v>
      </c>
      <c r="C560" s="1">
        <v>1</v>
      </c>
      <c r="D560" s="1" t="s">
        <v>208</v>
      </c>
      <c r="E560" s="1" t="s">
        <v>1368</v>
      </c>
      <c r="F560" s="1">
        <v>5</v>
      </c>
      <c r="G560" s="1" t="s">
        <v>272</v>
      </c>
      <c r="H560" s="1">
        <v>0</v>
      </c>
      <c r="I560" s="1" t="s">
        <v>1369</v>
      </c>
      <c r="J560" s="15">
        <v>47</v>
      </c>
      <c r="K560" s="15">
        <v>388</v>
      </c>
      <c r="L560" s="15">
        <v>212</v>
      </c>
      <c r="M560" s="15">
        <v>176</v>
      </c>
      <c r="N560" s="15">
        <v>298</v>
      </c>
      <c r="O560" s="15">
        <v>164</v>
      </c>
      <c r="P560" s="15">
        <v>134</v>
      </c>
      <c r="Q560" s="15">
        <v>25</v>
      </c>
      <c r="R560" s="15">
        <v>82</v>
      </c>
      <c r="S560" s="15">
        <v>33</v>
      </c>
      <c r="T560" s="15">
        <v>49</v>
      </c>
      <c r="U560" s="15">
        <v>31</v>
      </c>
      <c r="V560" s="15">
        <v>10</v>
      </c>
      <c r="W560" s="15">
        <v>21</v>
      </c>
      <c r="X560" s="15">
        <v>19</v>
      </c>
      <c r="Y560" s="15">
        <v>287</v>
      </c>
      <c r="Z560" s="15">
        <v>171</v>
      </c>
      <c r="AA560" s="15">
        <v>116</v>
      </c>
      <c r="AB560" s="15">
        <v>259</v>
      </c>
      <c r="AC560" s="15">
        <v>152</v>
      </c>
      <c r="AD560" s="15">
        <v>107</v>
      </c>
      <c r="AE560" s="15">
        <v>15</v>
      </c>
      <c r="AF560" s="15">
        <v>257</v>
      </c>
      <c r="AG560" s="15">
        <v>153</v>
      </c>
      <c r="AH560" s="15">
        <v>104</v>
      </c>
      <c r="AI560" s="15">
        <v>233</v>
      </c>
      <c r="AJ560" s="15">
        <v>137</v>
      </c>
      <c r="AK560" s="15">
        <v>96</v>
      </c>
      <c r="AL560" s="15">
        <v>4</v>
      </c>
      <c r="AM560" s="15">
        <v>30</v>
      </c>
      <c r="AN560" s="15">
        <v>18</v>
      </c>
      <c r="AO560" s="15">
        <v>12</v>
      </c>
      <c r="AP560" s="15">
        <v>26</v>
      </c>
      <c r="AQ560" s="15">
        <v>15</v>
      </c>
      <c r="AR560" s="15">
        <v>11</v>
      </c>
      <c r="AS560" s="15">
        <v>3</v>
      </c>
      <c r="AT560" s="15">
        <v>19</v>
      </c>
      <c r="AU560" s="15">
        <v>8</v>
      </c>
      <c r="AV560" s="15">
        <v>11</v>
      </c>
      <c r="AW560" s="15">
        <v>8</v>
      </c>
      <c r="AX560" s="15">
        <v>2</v>
      </c>
      <c r="AY560" s="15">
        <v>6</v>
      </c>
    </row>
    <row r="561" spans="1:51">
      <c r="A561" s="1">
        <v>6051</v>
      </c>
      <c r="B561" s="1" t="s">
        <v>270</v>
      </c>
      <c r="C561" s="1">
        <v>1</v>
      </c>
      <c r="D561" s="1" t="s">
        <v>208</v>
      </c>
      <c r="E561" s="1" t="s">
        <v>1370</v>
      </c>
      <c r="F561" s="1">
        <v>5</v>
      </c>
      <c r="G561" s="1" t="s">
        <v>272</v>
      </c>
      <c r="H561" s="1">
        <v>0</v>
      </c>
      <c r="I561" s="1" t="s">
        <v>1371</v>
      </c>
      <c r="J561" s="15">
        <v>16</v>
      </c>
      <c r="K561" s="15">
        <v>48</v>
      </c>
      <c r="L561" s="15">
        <v>15</v>
      </c>
      <c r="M561" s="15">
        <v>33</v>
      </c>
      <c r="N561" s="15">
        <v>21</v>
      </c>
      <c r="O561" s="15">
        <v>1</v>
      </c>
      <c r="P561" s="15">
        <v>20</v>
      </c>
      <c r="Q561" s="15">
        <v>11</v>
      </c>
      <c r="R561" s="15">
        <v>30</v>
      </c>
      <c r="S561" s="15">
        <v>11</v>
      </c>
      <c r="T561" s="15">
        <v>19</v>
      </c>
      <c r="U561" s="15">
        <v>9</v>
      </c>
      <c r="V561" s="15">
        <v>1</v>
      </c>
      <c r="W561" s="15">
        <v>8</v>
      </c>
      <c r="X561" s="15">
        <v>5</v>
      </c>
      <c r="Y561" s="15">
        <v>18</v>
      </c>
      <c r="Z561" s="15">
        <v>4</v>
      </c>
      <c r="AA561" s="15">
        <v>14</v>
      </c>
      <c r="AB561" s="15">
        <v>12</v>
      </c>
      <c r="AC561" s="15">
        <v>0</v>
      </c>
      <c r="AD561" s="15">
        <v>12</v>
      </c>
      <c r="AE561" s="15">
        <v>3</v>
      </c>
      <c r="AF561" s="15">
        <v>11</v>
      </c>
      <c r="AG561" s="15">
        <v>4</v>
      </c>
      <c r="AH561" s="15">
        <v>7</v>
      </c>
      <c r="AI561" s="15">
        <v>5</v>
      </c>
      <c r="AJ561" s="15">
        <v>0</v>
      </c>
      <c r="AK561" s="15">
        <v>5</v>
      </c>
      <c r="AL561" s="15">
        <v>2</v>
      </c>
      <c r="AM561" s="15">
        <v>7</v>
      </c>
      <c r="AN561" s="15">
        <v>0</v>
      </c>
      <c r="AO561" s="15">
        <v>7</v>
      </c>
      <c r="AP561" s="15">
        <v>7</v>
      </c>
      <c r="AQ561" s="15">
        <v>0</v>
      </c>
      <c r="AR561" s="15">
        <v>7</v>
      </c>
      <c r="AS561" s="15">
        <v>0</v>
      </c>
      <c r="AT561" s="15">
        <v>0</v>
      </c>
      <c r="AU561" s="15">
        <v>0</v>
      </c>
      <c r="AV561" s="15">
        <v>0</v>
      </c>
      <c r="AW561" s="15">
        <v>0</v>
      </c>
      <c r="AX561" s="15">
        <v>0</v>
      </c>
      <c r="AY561" s="15">
        <v>0</v>
      </c>
    </row>
    <row r="562" spans="1:51">
      <c r="A562" s="1">
        <v>6062</v>
      </c>
      <c r="B562" s="1" t="s">
        <v>270</v>
      </c>
      <c r="C562" s="1">
        <v>1</v>
      </c>
      <c r="D562" s="1" t="s">
        <v>208</v>
      </c>
      <c r="E562" s="1" t="s">
        <v>1372</v>
      </c>
      <c r="F562" s="1">
        <v>5</v>
      </c>
      <c r="G562" s="1" t="s">
        <v>272</v>
      </c>
      <c r="H562" s="1">
        <v>0</v>
      </c>
      <c r="I562" s="1" t="s">
        <v>1373</v>
      </c>
      <c r="J562" s="15">
        <v>266</v>
      </c>
      <c r="K562" s="15">
        <v>2064</v>
      </c>
      <c r="L562" s="15">
        <v>854</v>
      </c>
      <c r="M562" s="15">
        <v>1210</v>
      </c>
      <c r="N562" s="15">
        <v>1940</v>
      </c>
      <c r="O562" s="15">
        <v>795</v>
      </c>
      <c r="P562" s="15">
        <v>1145</v>
      </c>
      <c r="Q562" s="15">
        <v>15</v>
      </c>
      <c r="R562" s="15">
        <v>34</v>
      </c>
      <c r="S562" s="15">
        <v>12</v>
      </c>
      <c r="T562" s="15">
        <v>22</v>
      </c>
      <c r="U562" s="15">
        <v>8</v>
      </c>
      <c r="V562" s="15">
        <v>3</v>
      </c>
      <c r="W562" s="15">
        <v>5</v>
      </c>
      <c r="X562" s="15">
        <v>246</v>
      </c>
      <c r="Y562" s="15">
        <v>1981</v>
      </c>
      <c r="Z562" s="15">
        <v>805</v>
      </c>
      <c r="AA562" s="15">
        <v>1176</v>
      </c>
      <c r="AB562" s="15">
        <v>1914</v>
      </c>
      <c r="AC562" s="15">
        <v>784</v>
      </c>
      <c r="AD562" s="15">
        <v>1130</v>
      </c>
      <c r="AE562" s="15">
        <v>198</v>
      </c>
      <c r="AF562" s="15">
        <v>1738</v>
      </c>
      <c r="AG562" s="15">
        <v>712</v>
      </c>
      <c r="AH562" s="15">
        <v>1026</v>
      </c>
      <c r="AI562" s="15">
        <v>1711</v>
      </c>
      <c r="AJ562" s="15">
        <v>699</v>
      </c>
      <c r="AK562" s="15">
        <v>1012</v>
      </c>
      <c r="AL562" s="15">
        <v>48</v>
      </c>
      <c r="AM562" s="15">
        <v>243</v>
      </c>
      <c r="AN562" s="15">
        <v>93</v>
      </c>
      <c r="AO562" s="15">
        <v>150</v>
      </c>
      <c r="AP562" s="15">
        <v>203</v>
      </c>
      <c r="AQ562" s="15">
        <v>85</v>
      </c>
      <c r="AR562" s="15">
        <v>118</v>
      </c>
      <c r="AS562" s="15">
        <v>5</v>
      </c>
      <c r="AT562" s="15">
        <v>49</v>
      </c>
      <c r="AU562" s="15">
        <v>37</v>
      </c>
      <c r="AV562" s="15">
        <v>12</v>
      </c>
      <c r="AW562" s="15">
        <v>18</v>
      </c>
      <c r="AX562" s="15">
        <v>8</v>
      </c>
      <c r="AY562" s="15">
        <v>10</v>
      </c>
    </row>
    <row r="563" spans="1:51">
      <c r="A563" s="1">
        <v>6073</v>
      </c>
      <c r="B563" s="1" t="s">
        <v>270</v>
      </c>
      <c r="C563" s="1">
        <v>1</v>
      </c>
      <c r="D563" s="1" t="s">
        <v>208</v>
      </c>
      <c r="E563" s="1" t="s">
        <v>1374</v>
      </c>
      <c r="F563" s="1">
        <v>6</v>
      </c>
      <c r="G563" s="1" t="s">
        <v>272</v>
      </c>
      <c r="H563" s="1">
        <v>0</v>
      </c>
      <c r="I563" s="1" t="s">
        <v>1375</v>
      </c>
      <c r="J563" s="15">
        <v>45</v>
      </c>
      <c r="K563" s="15">
        <v>291</v>
      </c>
      <c r="L563" s="15">
        <v>114</v>
      </c>
      <c r="M563" s="15">
        <v>177</v>
      </c>
      <c r="N563" s="15">
        <v>256</v>
      </c>
      <c r="O563" s="15">
        <v>109</v>
      </c>
      <c r="P563" s="15">
        <v>147</v>
      </c>
      <c r="Q563" s="15">
        <v>2</v>
      </c>
      <c r="R563" s="15">
        <v>6</v>
      </c>
      <c r="S563" s="15">
        <v>1</v>
      </c>
      <c r="T563" s="15">
        <v>5</v>
      </c>
      <c r="U563" s="15">
        <v>0</v>
      </c>
      <c r="V563" s="15">
        <v>0</v>
      </c>
      <c r="W563" s="15">
        <v>0</v>
      </c>
      <c r="X563" s="15">
        <v>42</v>
      </c>
      <c r="Y563" s="15">
        <v>281</v>
      </c>
      <c r="Z563" s="15">
        <v>111</v>
      </c>
      <c r="AA563" s="15">
        <v>170</v>
      </c>
      <c r="AB563" s="15">
        <v>252</v>
      </c>
      <c r="AC563" s="15">
        <v>107</v>
      </c>
      <c r="AD563" s="15">
        <v>145</v>
      </c>
      <c r="AE563" s="15">
        <v>30</v>
      </c>
      <c r="AF563" s="15">
        <v>131</v>
      </c>
      <c r="AG563" s="15">
        <v>52</v>
      </c>
      <c r="AH563" s="15">
        <v>79</v>
      </c>
      <c r="AI563" s="15">
        <v>129</v>
      </c>
      <c r="AJ563" s="15">
        <v>51</v>
      </c>
      <c r="AK563" s="15">
        <v>78</v>
      </c>
      <c r="AL563" s="15">
        <v>12</v>
      </c>
      <c r="AM563" s="15">
        <v>150</v>
      </c>
      <c r="AN563" s="15">
        <v>59</v>
      </c>
      <c r="AO563" s="15">
        <v>91</v>
      </c>
      <c r="AP563" s="15">
        <v>123</v>
      </c>
      <c r="AQ563" s="15">
        <v>56</v>
      </c>
      <c r="AR563" s="15">
        <v>67</v>
      </c>
      <c r="AS563" s="15">
        <v>1</v>
      </c>
      <c r="AT563" s="15">
        <v>4</v>
      </c>
      <c r="AU563" s="15">
        <v>2</v>
      </c>
      <c r="AV563" s="15">
        <v>2</v>
      </c>
      <c r="AW563" s="15">
        <v>4</v>
      </c>
      <c r="AX563" s="15">
        <v>2</v>
      </c>
      <c r="AY563" s="15">
        <v>2</v>
      </c>
    </row>
    <row r="564" spans="1:51">
      <c r="A564" s="1">
        <v>6084</v>
      </c>
      <c r="B564" s="1" t="s">
        <v>270</v>
      </c>
      <c r="C564" s="1">
        <v>1</v>
      </c>
      <c r="D564" s="1" t="s">
        <v>208</v>
      </c>
      <c r="E564" s="1" t="s">
        <v>1376</v>
      </c>
      <c r="F564" s="1">
        <v>6</v>
      </c>
      <c r="G564" s="1" t="s">
        <v>272</v>
      </c>
      <c r="H564" s="1">
        <v>0</v>
      </c>
      <c r="I564" s="1" t="s">
        <v>1377</v>
      </c>
      <c r="J564" s="15">
        <v>221</v>
      </c>
      <c r="K564" s="15">
        <v>1773</v>
      </c>
      <c r="L564" s="15">
        <v>740</v>
      </c>
      <c r="M564" s="15">
        <v>1033</v>
      </c>
      <c r="N564" s="15">
        <v>1684</v>
      </c>
      <c r="O564" s="15">
        <v>686</v>
      </c>
      <c r="P564" s="15">
        <v>998</v>
      </c>
      <c r="Q564" s="15">
        <v>13</v>
      </c>
      <c r="R564" s="15">
        <v>28</v>
      </c>
      <c r="S564" s="15">
        <v>11</v>
      </c>
      <c r="T564" s="15">
        <v>17</v>
      </c>
      <c r="U564" s="15">
        <v>8</v>
      </c>
      <c r="V564" s="15">
        <v>3</v>
      </c>
      <c r="W564" s="15">
        <v>5</v>
      </c>
      <c r="X564" s="15">
        <v>204</v>
      </c>
      <c r="Y564" s="15">
        <v>1700</v>
      </c>
      <c r="Z564" s="15">
        <v>694</v>
      </c>
      <c r="AA564" s="15">
        <v>1006</v>
      </c>
      <c r="AB564" s="15">
        <v>1662</v>
      </c>
      <c r="AC564" s="15">
        <v>677</v>
      </c>
      <c r="AD564" s="15">
        <v>985</v>
      </c>
      <c r="AE564" s="15">
        <v>168</v>
      </c>
      <c r="AF564" s="15">
        <v>1607</v>
      </c>
      <c r="AG564" s="15">
        <v>660</v>
      </c>
      <c r="AH564" s="15">
        <v>947</v>
      </c>
      <c r="AI564" s="15">
        <v>1582</v>
      </c>
      <c r="AJ564" s="15">
        <v>648</v>
      </c>
      <c r="AK564" s="15">
        <v>934</v>
      </c>
      <c r="AL564" s="15">
        <v>36</v>
      </c>
      <c r="AM564" s="15">
        <v>93</v>
      </c>
      <c r="AN564" s="15">
        <v>34</v>
      </c>
      <c r="AO564" s="15">
        <v>59</v>
      </c>
      <c r="AP564" s="15">
        <v>80</v>
      </c>
      <c r="AQ564" s="15">
        <v>29</v>
      </c>
      <c r="AR564" s="15">
        <v>51</v>
      </c>
      <c r="AS564" s="15">
        <v>4</v>
      </c>
      <c r="AT564" s="15">
        <v>45</v>
      </c>
      <c r="AU564" s="15">
        <v>35</v>
      </c>
      <c r="AV564" s="15">
        <v>10</v>
      </c>
      <c r="AW564" s="15">
        <v>14</v>
      </c>
      <c r="AX564" s="15">
        <v>6</v>
      </c>
      <c r="AY564" s="15">
        <v>8</v>
      </c>
    </row>
    <row r="565" spans="1:51">
      <c r="A565" s="1">
        <v>6095</v>
      </c>
      <c r="B565" s="1" t="s">
        <v>270</v>
      </c>
      <c r="C565" s="1">
        <v>1</v>
      </c>
      <c r="D565" s="1" t="s">
        <v>208</v>
      </c>
      <c r="E565" s="1" t="s">
        <v>1378</v>
      </c>
      <c r="F565" s="1">
        <v>3</v>
      </c>
      <c r="G565" s="1" t="s">
        <v>272</v>
      </c>
      <c r="H565" s="1">
        <v>0</v>
      </c>
      <c r="I565" s="1" t="s">
        <v>1379</v>
      </c>
      <c r="J565" s="15">
        <v>29930</v>
      </c>
      <c r="K565" s="15">
        <v>202626</v>
      </c>
      <c r="L565" s="15">
        <v>78836</v>
      </c>
      <c r="M565" s="15">
        <v>122991</v>
      </c>
      <c r="N565" s="15">
        <v>162846</v>
      </c>
      <c r="O565" s="15">
        <v>60335</v>
      </c>
      <c r="P565" s="15">
        <v>101735</v>
      </c>
      <c r="Q565" s="15">
        <v>21049</v>
      </c>
      <c r="R565" s="15">
        <v>71437</v>
      </c>
      <c r="S565" s="15">
        <v>26170</v>
      </c>
      <c r="T565" s="15">
        <v>45138</v>
      </c>
      <c r="U565" s="15">
        <v>40786</v>
      </c>
      <c r="V565" s="15">
        <v>12213</v>
      </c>
      <c r="W565" s="15">
        <v>28466</v>
      </c>
      <c r="X565" s="15">
        <v>8849</v>
      </c>
      <c r="Y565" s="15">
        <v>130899</v>
      </c>
      <c r="Z565" s="15">
        <v>52597</v>
      </c>
      <c r="AA565" s="15">
        <v>77632</v>
      </c>
      <c r="AB565" s="15">
        <v>121844</v>
      </c>
      <c r="AC565" s="15">
        <v>48082</v>
      </c>
      <c r="AD565" s="15">
        <v>73093</v>
      </c>
      <c r="AE565" s="15">
        <v>8751</v>
      </c>
      <c r="AF565" s="15">
        <v>129822</v>
      </c>
      <c r="AG565" s="15">
        <v>52294</v>
      </c>
      <c r="AH565" s="15">
        <v>76872</v>
      </c>
      <c r="AI565" s="15">
        <v>120825</v>
      </c>
      <c r="AJ565" s="15">
        <v>47804</v>
      </c>
      <c r="AK565" s="15">
        <v>72366</v>
      </c>
      <c r="AL565" s="15">
        <v>98</v>
      </c>
      <c r="AM565" s="15">
        <v>1077</v>
      </c>
      <c r="AN565" s="15">
        <v>303</v>
      </c>
      <c r="AO565" s="15">
        <v>760</v>
      </c>
      <c r="AP565" s="15">
        <v>1019</v>
      </c>
      <c r="AQ565" s="15">
        <v>278</v>
      </c>
      <c r="AR565" s="15">
        <v>727</v>
      </c>
      <c r="AS565" s="15">
        <v>32</v>
      </c>
      <c r="AT565" s="15">
        <v>290</v>
      </c>
      <c r="AU565" s="15">
        <v>69</v>
      </c>
      <c r="AV565" s="15">
        <v>221</v>
      </c>
      <c r="AW565" s="15">
        <v>216</v>
      </c>
      <c r="AX565" s="15">
        <v>40</v>
      </c>
      <c r="AY565" s="15">
        <v>176</v>
      </c>
    </row>
    <row r="566" spans="1:51">
      <c r="A566" s="1">
        <v>6106</v>
      </c>
      <c r="B566" s="1" t="s">
        <v>270</v>
      </c>
      <c r="C566" s="1">
        <v>1</v>
      </c>
      <c r="D566" s="1" t="s">
        <v>208</v>
      </c>
      <c r="E566" s="1" t="s">
        <v>1380</v>
      </c>
      <c r="F566" s="1">
        <v>4</v>
      </c>
      <c r="G566" s="1" t="s">
        <v>272</v>
      </c>
      <c r="H566" s="1">
        <v>0</v>
      </c>
      <c r="I566" s="1" t="s">
        <v>1381</v>
      </c>
      <c r="J566" s="15">
        <v>27622</v>
      </c>
      <c r="K566" s="15">
        <v>181227</v>
      </c>
      <c r="L566" s="15">
        <v>71150</v>
      </c>
      <c r="M566" s="15">
        <v>109439</v>
      </c>
      <c r="N566" s="15">
        <v>143215</v>
      </c>
      <c r="O566" s="15">
        <v>53603</v>
      </c>
      <c r="P566" s="15">
        <v>88994</v>
      </c>
      <c r="Q566" s="15">
        <v>20455</v>
      </c>
      <c r="R566" s="15">
        <v>68633</v>
      </c>
      <c r="S566" s="15">
        <v>25050</v>
      </c>
      <c r="T566" s="15">
        <v>43476</v>
      </c>
      <c r="U566" s="15">
        <v>38988</v>
      </c>
      <c r="V566" s="15">
        <v>11618</v>
      </c>
      <c r="W566" s="15">
        <v>27283</v>
      </c>
      <c r="X566" s="15">
        <v>7137</v>
      </c>
      <c r="Y566" s="15">
        <v>112329</v>
      </c>
      <c r="Z566" s="15">
        <v>46034</v>
      </c>
      <c r="AA566" s="15">
        <v>65764</v>
      </c>
      <c r="AB566" s="15">
        <v>104035</v>
      </c>
      <c r="AC566" s="15">
        <v>41948</v>
      </c>
      <c r="AD566" s="15">
        <v>61556</v>
      </c>
      <c r="AE566" s="15">
        <v>7058</v>
      </c>
      <c r="AF566" s="15">
        <v>111557</v>
      </c>
      <c r="AG566" s="15">
        <v>45824</v>
      </c>
      <c r="AH566" s="15">
        <v>65216</v>
      </c>
      <c r="AI566" s="15">
        <v>103316</v>
      </c>
      <c r="AJ566" s="15">
        <v>41760</v>
      </c>
      <c r="AK566" s="15">
        <v>61039</v>
      </c>
      <c r="AL566" s="15">
        <v>79</v>
      </c>
      <c r="AM566" s="15">
        <v>772</v>
      </c>
      <c r="AN566" s="15">
        <v>210</v>
      </c>
      <c r="AO566" s="15">
        <v>548</v>
      </c>
      <c r="AP566" s="15">
        <v>719</v>
      </c>
      <c r="AQ566" s="15">
        <v>188</v>
      </c>
      <c r="AR566" s="15">
        <v>517</v>
      </c>
      <c r="AS566" s="15">
        <v>30</v>
      </c>
      <c r="AT566" s="15">
        <v>265</v>
      </c>
      <c r="AU566" s="15">
        <v>66</v>
      </c>
      <c r="AV566" s="15">
        <v>199</v>
      </c>
      <c r="AW566" s="15">
        <v>192</v>
      </c>
      <c r="AX566" s="15">
        <v>37</v>
      </c>
      <c r="AY566" s="15">
        <v>155</v>
      </c>
    </row>
    <row r="567" spans="1:51">
      <c r="A567" s="1">
        <v>6117</v>
      </c>
      <c r="B567" s="1" t="s">
        <v>270</v>
      </c>
      <c r="C567" s="1">
        <v>1</v>
      </c>
      <c r="D567" s="1" t="s">
        <v>208</v>
      </c>
      <c r="E567" s="1" t="s">
        <v>1382</v>
      </c>
      <c r="F567" s="1">
        <v>5</v>
      </c>
      <c r="G567" s="1" t="s">
        <v>272</v>
      </c>
      <c r="H567" s="1">
        <v>0</v>
      </c>
      <c r="I567" s="1" t="s">
        <v>1383</v>
      </c>
      <c r="J567" s="15">
        <v>75</v>
      </c>
      <c r="K567" s="15">
        <v>978</v>
      </c>
      <c r="L567" s="15">
        <v>491</v>
      </c>
      <c r="M567" s="15">
        <v>487</v>
      </c>
      <c r="N567" s="15">
        <v>885</v>
      </c>
      <c r="O567" s="15">
        <v>437</v>
      </c>
      <c r="P567" s="15">
        <v>448</v>
      </c>
      <c r="Q567" s="15">
        <v>2</v>
      </c>
      <c r="R567" s="15">
        <v>3</v>
      </c>
      <c r="S567" s="15">
        <v>1</v>
      </c>
      <c r="T567" s="15">
        <v>2</v>
      </c>
      <c r="U567" s="15">
        <v>2</v>
      </c>
      <c r="V567" s="15">
        <v>0</v>
      </c>
      <c r="W567" s="15">
        <v>2</v>
      </c>
      <c r="X567" s="15">
        <v>73</v>
      </c>
      <c r="Y567" s="15">
        <v>975</v>
      </c>
      <c r="Z567" s="15">
        <v>490</v>
      </c>
      <c r="AA567" s="15">
        <v>485</v>
      </c>
      <c r="AB567" s="15">
        <v>883</v>
      </c>
      <c r="AC567" s="15">
        <v>437</v>
      </c>
      <c r="AD567" s="15">
        <v>446</v>
      </c>
      <c r="AE567" s="15">
        <v>72</v>
      </c>
      <c r="AF567" s="15">
        <v>960</v>
      </c>
      <c r="AG567" s="15">
        <v>477</v>
      </c>
      <c r="AH567" s="15">
        <v>483</v>
      </c>
      <c r="AI567" s="15">
        <v>869</v>
      </c>
      <c r="AJ567" s="15">
        <v>425</v>
      </c>
      <c r="AK567" s="15">
        <v>444</v>
      </c>
      <c r="AL567" s="15">
        <v>1</v>
      </c>
      <c r="AM567" s="15">
        <v>15</v>
      </c>
      <c r="AN567" s="15">
        <v>13</v>
      </c>
      <c r="AO567" s="15">
        <v>2</v>
      </c>
      <c r="AP567" s="15">
        <v>14</v>
      </c>
      <c r="AQ567" s="15">
        <v>12</v>
      </c>
      <c r="AR567" s="15">
        <v>2</v>
      </c>
      <c r="AS567" s="15">
        <v>0</v>
      </c>
      <c r="AT567" s="15">
        <v>0</v>
      </c>
      <c r="AU567" s="15">
        <v>0</v>
      </c>
      <c r="AV567" s="15">
        <v>0</v>
      </c>
      <c r="AW567" s="15">
        <v>0</v>
      </c>
      <c r="AX567" s="15">
        <v>0</v>
      </c>
      <c r="AY567" s="15">
        <v>0</v>
      </c>
    </row>
    <row r="568" spans="1:51">
      <c r="A568" s="1">
        <v>6128</v>
      </c>
      <c r="B568" s="1" t="s">
        <v>270</v>
      </c>
      <c r="C568" s="1">
        <v>1</v>
      </c>
      <c r="D568" s="1" t="s">
        <v>208</v>
      </c>
      <c r="E568" s="1" t="s">
        <v>1384</v>
      </c>
      <c r="F568" s="1">
        <v>5</v>
      </c>
      <c r="G568" s="1" t="s">
        <v>272</v>
      </c>
      <c r="H568" s="1">
        <v>0</v>
      </c>
      <c r="I568" s="1" t="s">
        <v>1385</v>
      </c>
      <c r="J568" s="15">
        <v>1826</v>
      </c>
      <c r="K568" s="15">
        <v>16180</v>
      </c>
      <c r="L568" s="15">
        <v>4904</v>
      </c>
      <c r="M568" s="15">
        <v>11272</v>
      </c>
      <c r="N568" s="15">
        <v>13884</v>
      </c>
      <c r="O568" s="15">
        <v>3869</v>
      </c>
      <c r="P568" s="15">
        <v>10012</v>
      </c>
      <c r="Q568" s="15">
        <v>948</v>
      </c>
      <c r="R568" s="15">
        <v>3035</v>
      </c>
      <c r="S568" s="15">
        <v>1025</v>
      </c>
      <c r="T568" s="15">
        <v>2009</v>
      </c>
      <c r="U568" s="15">
        <v>1490</v>
      </c>
      <c r="V568" s="15">
        <v>293</v>
      </c>
      <c r="W568" s="15">
        <v>1197</v>
      </c>
      <c r="X568" s="15">
        <v>866</v>
      </c>
      <c r="Y568" s="15">
        <v>13037</v>
      </c>
      <c r="Z568" s="15">
        <v>3849</v>
      </c>
      <c r="AA568" s="15">
        <v>9185</v>
      </c>
      <c r="AB568" s="15">
        <v>12335</v>
      </c>
      <c r="AC568" s="15">
        <v>3561</v>
      </c>
      <c r="AD568" s="15">
        <v>8771</v>
      </c>
      <c r="AE568" s="15">
        <v>835</v>
      </c>
      <c r="AF568" s="15">
        <v>12699</v>
      </c>
      <c r="AG568" s="15">
        <v>3783</v>
      </c>
      <c r="AH568" s="15">
        <v>8913</v>
      </c>
      <c r="AI568" s="15">
        <v>12011</v>
      </c>
      <c r="AJ568" s="15">
        <v>3496</v>
      </c>
      <c r="AK568" s="15">
        <v>8512</v>
      </c>
      <c r="AL568" s="15">
        <v>31</v>
      </c>
      <c r="AM568" s="15">
        <v>338</v>
      </c>
      <c r="AN568" s="15">
        <v>66</v>
      </c>
      <c r="AO568" s="15">
        <v>272</v>
      </c>
      <c r="AP568" s="15">
        <v>324</v>
      </c>
      <c r="AQ568" s="15">
        <v>65</v>
      </c>
      <c r="AR568" s="15">
        <v>259</v>
      </c>
      <c r="AS568" s="15">
        <v>12</v>
      </c>
      <c r="AT568" s="15">
        <v>108</v>
      </c>
      <c r="AU568" s="15">
        <v>30</v>
      </c>
      <c r="AV568" s="15">
        <v>78</v>
      </c>
      <c r="AW568" s="15">
        <v>59</v>
      </c>
      <c r="AX568" s="15">
        <v>15</v>
      </c>
      <c r="AY568" s="15">
        <v>44</v>
      </c>
    </row>
    <row r="569" spans="1:51">
      <c r="A569" s="1">
        <v>6139</v>
      </c>
      <c r="B569" s="1" t="s">
        <v>270</v>
      </c>
      <c r="C569" s="1">
        <v>1</v>
      </c>
      <c r="D569" s="1" t="s">
        <v>208</v>
      </c>
      <c r="E569" s="1" t="s">
        <v>1386</v>
      </c>
      <c r="F569" s="1">
        <v>5</v>
      </c>
      <c r="G569" s="1" t="s">
        <v>272</v>
      </c>
      <c r="H569" s="1">
        <v>0</v>
      </c>
      <c r="I569" s="1" t="s">
        <v>1387</v>
      </c>
      <c r="J569" s="15">
        <v>7002</v>
      </c>
      <c r="K569" s="15">
        <v>63686</v>
      </c>
      <c r="L569" s="15">
        <v>28346</v>
      </c>
      <c r="M569" s="15">
        <v>34995</v>
      </c>
      <c r="N569" s="15">
        <v>53430</v>
      </c>
      <c r="O569" s="15">
        <v>22490</v>
      </c>
      <c r="P569" s="15">
        <v>30604</v>
      </c>
      <c r="Q569" s="15">
        <v>4170</v>
      </c>
      <c r="R569" s="15">
        <v>17984</v>
      </c>
      <c r="S569" s="15">
        <v>8447</v>
      </c>
      <c r="T569" s="15">
        <v>9461</v>
      </c>
      <c r="U569" s="15">
        <v>11334</v>
      </c>
      <c r="V569" s="15">
        <v>4454</v>
      </c>
      <c r="W569" s="15">
        <v>6813</v>
      </c>
      <c r="X569" s="15">
        <v>2832</v>
      </c>
      <c r="Y569" s="15">
        <v>45702</v>
      </c>
      <c r="Z569" s="15">
        <v>19899</v>
      </c>
      <c r="AA569" s="15">
        <v>25534</v>
      </c>
      <c r="AB569" s="15">
        <v>42096</v>
      </c>
      <c r="AC569" s="15">
        <v>18036</v>
      </c>
      <c r="AD569" s="15">
        <v>23791</v>
      </c>
      <c r="AE569" s="15">
        <v>2827</v>
      </c>
      <c r="AF569" s="15">
        <v>45634</v>
      </c>
      <c r="AG569" s="15">
        <v>19874</v>
      </c>
      <c r="AH569" s="15">
        <v>25491</v>
      </c>
      <c r="AI569" s="15">
        <v>42039</v>
      </c>
      <c r="AJ569" s="15">
        <v>18013</v>
      </c>
      <c r="AK569" s="15">
        <v>23757</v>
      </c>
      <c r="AL569" s="15">
        <v>5</v>
      </c>
      <c r="AM569" s="15">
        <v>68</v>
      </c>
      <c r="AN569" s="15">
        <v>25</v>
      </c>
      <c r="AO569" s="15">
        <v>43</v>
      </c>
      <c r="AP569" s="15">
        <v>57</v>
      </c>
      <c r="AQ569" s="15">
        <v>23</v>
      </c>
      <c r="AR569" s="15">
        <v>34</v>
      </c>
      <c r="AS569" s="15">
        <v>0</v>
      </c>
      <c r="AT569" s="15">
        <v>0</v>
      </c>
      <c r="AU569" s="15">
        <v>0</v>
      </c>
      <c r="AV569" s="15">
        <v>0</v>
      </c>
      <c r="AW569" s="15">
        <v>0</v>
      </c>
      <c r="AX569" s="15">
        <v>0</v>
      </c>
      <c r="AY569" s="15">
        <v>0</v>
      </c>
    </row>
    <row r="570" spans="1:51">
      <c r="A570" s="1">
        <v>6150</v>
      </c>
      <c r="B570" s="1" t="s">
        <v>270</v>
      </c>
      <c r="C570" s="1">
        <v>1</v>
      </c>
      <c r="D570" s="1" t="s">
        <v>208</v>
      </c>
      <c r="E570" s="1" t="s">
        <v>1388</v>
      </c>
      <c r="F570" s="1">
        <v>6</v>
      </c>
      <c r="G570" s="1" t="s">
        <v>272</v>
      </c>
      <c r="H570" s="1">
        <v>0</v>
      </c>
      <c r="I570" s="1" t="s">
        <v>1389</v>
      </c>
      <c r="J570" s="15">
        <v>2081</v>
      </c>
      <c r="K570" s="15">
        <v>20385</v>
      </c>
      <c r="L570" s="15">
        <v>8349</v>
      </c>
      <c r="M570" s="15">
        <v>12027</v>
      </c>
      <c r="N570" s="15">
        <v>17289</v>
      </c>
      <c r="O570" s="15">
        <v>6704</v>
      </c>
      <c r="P570" s="15">
        <v>10578</v>
      </c>
      <c r="Q570" s="15">
        <v>1202</v>
      </c>
      <c r="R570" s="15">
        <v>5153</v>
      </c>
      <c r="S570" s="15">
        <v>2263</v>
      </c>
      <c r="T570" s="15">
        <v>2881</v>
      </c>
      <c r="U570" s="15">
        <v>3219</v>
      </c>
      <c r="V570" s="15">
        <v>1134</v>
      </c>
      <c r="W570" s="15">
        <v>2078</v>
      </c>
      <c r="X570" s="15">
        <v>879</v>
      </c>
      <c r="Y570" s="15">
        <v>15232</v>
      </c>
      <c r="Z570" s="15">
        <v>6086</v>
      </c>
      <c r="AA570" s="15">
        <v>9146</v>
      </c>
      <c r="AB570" s="15">
        <v>14070</v>
      </c>
      <c r="AC570" s="15">
        <v>5570</v>
      </c>
      <c r="AD570" s="15">
        <v>8500</v>
      </c>
      <c r="AE570" s="15">
        <v>879</v>
      </c>
      <c r="AF570" s="15">
        <v>15232</v>
      </c>
      <c r="AG570" s="15">
        <v>6086</v>
      </c>
      <c r="AH570" s="15">
        <v>9146</v>
      </c>
      <c r="AI570" s="15">
        <v>14070</v>
      </c>
      <c r="AJ570" s="15">
        <v>5570</v>
      </c>
      <c r="AK570" s="15">
        <v>8500</v>
      </c>
      <c r="AL570" s="15">
        <v>0</v>
      </c>
      <c r="AM570" s="15">
        <v>0</v>
      </c>
      <c r="AN570" s="15">
        <v>0</v>
      </c>
      <c r="AO570" s="15">
        <v>0</v>
      </c>
      <c r="AP570" s="15">
        <v>0</v>
      </c>
      <c r="AQ570" s="15">
        <v>0</v>
      </c>
      <c r="AR570" s="15">
        <v>0</v>
      </c>
      <c r="AS570" s="15">
        <v>0</v>
      </c>
      <c r="AT570" s="15">
        <v>0</v>
      </c>
      <c r="AU570" s="15">
        <v>0</v>
      </c>
      <c r="AV570" s="15">
        <v>0</v>
      </c>
      <c r="AW570" s="15">
        <v>0</v>
      </c>
      <c r="AX570" s="15">
        <v>0</v>
      </c>
      <c r="AY570" s="15">
        <v>0</v>
      </c>
    </row>
    <row r="571" spans="1:51">
      <c r="A571" s="1">
        <v>6161</v>
      </c>
      <c r="B571" s="1" t="s">
        <v>270</v>
      </c>
      <c r="C571" s="1">
        <v>1</v>
      </c>
      <c r="D571" s="1" t="s">
        <v>208</v>
      </c>
      <c r="E571" s="1" t="s">
        <v>1390</v>
      </c>
      <c r="F571" s="1">
        <v>6</v>
      </c>
      <c r="G571" s="1" t="s">
        <v>272</v>
      </c>
      <c r="H571" s="1">
        <v>0</v>
      </c>
      <c r="I571" s="1" t="s">
        <v>1391</v>
      </c>
      <c r="J571" s="15">
        <v>1644</v>
      </c>
      <c r="K571" s="15">
        <v>13580</v>
      </c>
      <c r="L571" s="15">
        <v>6989</v>
      </c>
      <c r="M571" s="15">
        <v>6527</v>
      </c>
      <c r="N571" s="15">
        <v>11248</v>
      </c>
      <c r="O571" s="15">
        <v>5532</v>
      </c>
      <c r="P571" s="15">
        <v>5655</v>
      </c>
      <c r="Q571" s="15">
        <v>953</v>
      </c>
      <c r="R571" s="15">
        <v>3762</v>
      </c>
      <c r="S571" s="15">
        <v>1910</v>
      </c>
      <c r="T571" s="15">
        <v>1827</v>
      </c>
      <c r="U571" s="15">
        <v>2218</v>
      </c>
      <c r="V571" s="15">
        <v>957</v>
      </c>
      <c r="W571" s="15">
        <v>1239</v>
      </c>
      <c r="X571" s="15">
        <v>691</v>
      </c>
      <c r="Y571" s="15">
        <v>9818</v>
      </c>
      <c r="Z571" s="15">
        <v>5079</v>
      </c>
      <c r="AA571" s="15">
        <v>4700</v>
      </c>
      <c r="AB571" s="15">
        <v>9030</v>
      </c>
      <c r="AC571" s="15">
        <v>4575</v>
      </c>
      <c r="AD571" s="15">
        <v>4416</v>
      </c>
      <c r="AE571" s="15">
        <v>690</v>
      </c>
      <c r="AF571" s="15">
        <v>9811</v>
      </c>
      <c r="AG571" s="15">
        <v>5075</v>
      </c>
      <c r="AH571" s="15">
        <v>4697</v>
      </c>
      <c r="AI571" s="15">
        <v>9028</v>
      </c>
      <c r="AJ571" s="15">
        <v>4573</v>
      </c>
      <c r="AK571" s="15">
        <v>4416</v>
      </c>
      <c r="AL571" s="15">
        <v>1</v>
      </c>
      <c r="AM571" s="15">
        <v>7</v>
      </c>
      <c r="AN571" s="15">
        <v>4</v>
      </c>
      <c r="AO571" s="15">
        <v>3</v>
      </c>
      <c r="AP571" s="15">
        <v>2</v>
      </c>
      <c r="AQ571" s="15">
        <v>2</v>
      </c>
      <c r="AR571" s="15">
        <v>0</v>
      </c>
      <c r="AS571" s="15">
        <v>0</v>
      </c>
      <c r="AT571" s="15">
        <v>0</v>
      </c>
      <c r="AU571" s="15">
        <v>0</v>
      </c>
      <c r="AV571" s="15">
        <v>0</v>
      </c>
      <c r="AW571" s="15">
        <v>0</v>
      </c>
      <c r="AX571" s="15">
        <v>0</v>
      </c>
      <c r="AY571" s="15">
        <v>0</v>
      </c>
    </row>
    <row r="572" spans="1:51">
      <c r="A572" s="1">
        <v>6172</v>
      </c>
      <c r="B572" s="1" t="s">
        <v>270</v>
      </c>
      <c r="C572" s="1">
        <v>1</v>
      </c>
      <c r="D572" s="1" t="s">
        <v>208</v>
      </c>
      <c r="E572" s="1" t="s">
        <v>1392</v>
      </c>
      <c r="F572" s="1">
        <v>6</v>
      </c>
      <c r="G572" s="1" t="s">
        <v>272</v>
      </c>
      <c r="H572" s="1">
        <v>0</v>
      </c>
      <c r="I572" s="1" t="s">
        <v>1393</v>
      </c>
      <c r="J572" s="15">
        <v>930</v>
      </c>
      <c r="K572" s="15">
        <v>8614</v>
      </c>
      <c r="L572" s="15">
        <v>4267</v>
      </c>
      <c r="M572" s="15">
        <v>4335</v>
      </c>
      <c r="N572" s="15">
        <v>7258</v>
      </c>
      <c r="O572" s="15">
        <v>3510</v>
      </c>
      <c r="P572" s="15">
        <v>3737</v>
      </c>
      <c r="Q572" s="15">
        <v>592</v>
      </c>
      <c r="R572" s="15">
        <v>3065</v>
      </c>
      <c r="S572" s="15">
        <v>1456</v>
      </c>
      <c r="T572" s="15">
        <v>1605</v>
      </c>
      <c r="U572" s="15">
        <v>2083</v>
      </c>
      <c r="V572" s="15">
        <v>898</v>
      </c>
      <c r="W572" s="15">
        <v>1182</v>
      </c>
      <c r="X572" s="15">
        <v>338</v>
      </c>
      <c r="Y572" s="15">
        <v>5549</v>
      </c>
      <c r="Z572" s="15">
        <v>2811</v>
      </c>
      <c r="AA572" s="15">
        <v>2730</v>
      </c>
      <c r="AB572" s="15">
        <v>5175</v>
      </c>
      <c r="AC572" s="15">
        <v>2612</v>
      </c>
      <c r="AD572" s="15">
        <v>2555</v>
      </c>
      <c r="AE572" s="15">
        <v>337</v>
      </c>
      <c r="AF572" s="15">
        <v>5540</v>
      </c>
      <c r="AG572" s="15">
        <v>2809</v>
      </c>
      <c r="AH572" s="15">
        <v>2723</v>
      </c>
      <c r="AI572" s="15">
        <v>5172</v>
      </c>
      <c r="AJ572" s="15">
        <v>2610</v>
      </c>
      <c r="AK572" s="15">
        <v>2554</v>
      </c>
      <c r="AL572" s="15">
        <v>1</v>
      </c>
      <c r="AM572" s="15">
        <v>9</v>
      </c>
      <c r="AN572" s="15">
        <v>2</v>
      </c>
      <c r="AO572" s="15">
        <v>7</v>
      </c>
      <c r="AP572" s="15">
        <v>3</v>
      </c>
      <c r="AQ572" s="15">
        <v>2</v>
      </c>
      <c r="AR572" s="15">
        <v>1</v>
      </c>
      <c r="AS572" s="15">
        <v>0</v>
      </c>
      <c r="AT572" s="15">
        <v>0</v>
      </c>
      <c r="AU572" s="15">
        <v>0</v>
      </c>
      <c r="AV572" s="15">
        <v>0</v>
      </c>
      <c r="AW572" s="15">
        <v>0</v>
      </c>
      <c r="AX572" s="15">
        <v>0</v>
      </c>
      <c r="AY572" s="15">
        <v>0</v>
      </c>
    </row>
    <row r="573" spans="1:51">
      <c r="A573" s="1">
        <v>6183</v>
      </c>
      <c r="B573" s="1" t="s">
        <v>270</v>
      </c>
      <c r="C573" s="1">
        <v>1</v>
      </c>
      <c r="D573" s="1" t="s">
        <v>208</v>
      </c>
      <c r="E573" s="1" t="s">
        <v>1394</v>
      </c>
      <c r="F573" s="1">
        <v>6</v>
      </c>
      <c r="G573" s="1" t="s">
        <v>272</v>
      </c>
      <c r="H573" s="1">
        <v>0</v>
      </c>
      <c r="I573" s="1" t="s">
        <v>1395</v>
      </c>
      <c r="J573" s="15">
        <v>2347</v>
      </c>
      <c r="K573" s="15">
        <v>21107</v>
      </c>
      <c r="L573" s="15">
        <v>8741</v>
      </c>
      <c r="M573" s="15">
        <v>12106</v>
      </c>
      <c r="N573" s="15">
        <v>17635</v>
      </c>
      <c r="O573" s="15">
        <v>6744</v>
      </c>
      <c r="P573" s="15">
        <v>10634</v>
      </c>
      <c r="Q573" s="15">
        <v>1423</v>
      </c>
      <c r="R573" s="15">
        <v>6004</v>
      </c>
      <c r="S573" s="15">
        <v>2818</v>
      </c>
      <c r="T573" s="15">
        <v>3148</v>
      </c>
      <c r="U573" s="15">
        <v>3814</v>
      </c>
      <c r="V573" s="15">
        <v>1465</v>
      </c>
      <c r="W573" s="15">
        <v>2314</v>
      </c>
      <c r="X573" s="15">
        <v>924</v>
      </c>
      <c r="Y573" s="15">
        <v>15103</v>
      </c>
      <c r="Z573" s="15">
        <v>5923</v>
      </c>
      <c r="AA573" s="15">
        <v>8958</v>
      </c>
      <c r="AB573" s="15">
        <v>13821</v>
      </c>
      <c r="AC573" s="15">
        <v>5279</v>
      </c>
      <c r="AD573" s="15">
        <v>8320</v>
      </c>
      <c r="AE573" s="15">
        <v>921</v>
      </c>
      <c r="AF573" s="15">
        <v>15051</v>
      </c>
      <c r="AG573" s="15">
        <v>5904</v>
      </c>
      <c r="AH573" s="15">
        <v>8925</v>
      </c>
      <c r="AI573" s="15">
        <v>13769</v>
      </c>
      <c r="AJ573" s="15">
        <v>5260</v>
      </c>
      <c r="AK573" s="15">
        <v>8287</v>
      </c>
      <c r="AL573" s="15">
        <v>3</v>
      </c>
      <c r="AM573" s="15">
        <v>52</v>
      </c>
      <c r="AN573" s="15">
        <v>19</v>
      </c>
      <c r="AO573" s="15">
        <v>33</v>
      </c>
      <c r="AP573" s="15">
        <v>52</v>
      </c>
      <c r="AQ573" s="15">
        <v>19</v>
      </c>
      <c r="AR573" s="15">
        <v>33</v>
      </c>
      <c r="AS573" s="15">
        <v>0</v>
      </c>
      <c r="AT573" s="15">
        <v>0</v>
      </c>
      <c r="AU573" s="15">
        <v>0</v>
      </c>
      <c r="AV573" s="15">
        <v>0</v>
      </c>
      <c r="AW573" s="15">
        <v>0</v>
      </c>
      <c r="AX573" s="15">
        <v>0</v>
      </c>
      <c r="AY573" s="15">
        <v>0</v>
      </c>
    </row>
    <row r="574" spans="1:51">
      <c r="A574" s="1">
        <v>6194</v>
      </c>
      <c r="B574" s="1" t="s">
        <v>270</v>
      </c>
      <c r="C574" s="1">
        <v>1</v>
      </c>
      <c r="D574" s="1" t="s">
        <v>208</v>
      </c>
      <c r="E574" s="1" t="s">
        <v>1396</v>
      </c>
      <c r="F574" s="1">
        <v>5</v>
      </c>
      <c r="G574" s="1" t="s">
        <v>272</v>
      </c>
      <c r="H574" s="1">
        <v>0</v>
      </c>
      <c r="I574" s="1" t="s">
        <v>1397</v>
      </c>
      <c r="J574" s="15">
        <v>982</v>
      </c>
      <c r="K574" s="15">
        <v>8031</v>
      </c>
      <c r="L574" s="15">
        <v>2728</v>
      </c>
      <c r="M574" s="15">
        <v>5276</v>
      </c>
      <c r="N574" s="15">
        <v>6692</v>
      </c>
      <c r="O574" s="15">
        <v>1987</v>
      </c>
      <c r="P574" s="15">
        <v>4679</v>
      </c>
      <c r="Q574" s="15">
        <v>573</v>
      </c>
      <c r="R574" s="15">
        <v>2474</v>
      </c>
      <c r="S574" s="15">
        <v>884</v>
      </c>
      <c r="T574" s="15">
        <v>1588</v>
      </c>
      <c r="U574" s="15">
        <v>1466</v>
      </c>
      <c r="V574" s="15">
        <v>311</v>
      </c>
      <c r="W574" s="15">
        <v>1154</v>
      </c>
      <c r="X574" s="15">
        <v>404</v>
      </c>
      <c r="Y574" s="15">
        <v>5501</v>
      </c>
      <c r="Z574" s="15">
        <v>1828</v>
      </c>
      <c r="AA574" s="15">
        <v>3648</v>
      </c>
      <c r="AB574" s="15">
        <v>5185</v>
      </c>
      <c r="AC574" s="15">
        <v>1671</v>
      </c>
      <c r="AD574" s="15">
        <v>3489</v>
      </c>
      <c r="AE574" s="15">
        <v>398</v>
      </c>
      <c r="AF574" s="15">
        <v>5391</v>
      </c>
      <c r="AG574" s="15">
        <v>1777</v>
      </c>
      <c r="AH574" s="15">
        <v>3603</v>
      </c>
      <c r="AI574" s="15">
        <v>5081</v>
      </c>
      <c r="AJ574" s="15">
        <v>1624</v>
      </c>
      <c r="AK574" s="15">
        <v>3446</v>
      </c>
      <c r="AL574" s="15">
        <v>6</v>
      </c>
      <c r="AM574" s="15">
        <v>110</v>
      </c>
      <c r="AN574" s="15">
        <v>51</v>
      </c>
      <c r="AO574" s="15">
        <v>45</v>
      </c>
      <c r="AP574" s="15">
        <v>104</v>
      </c>
      <c r="AQ574" s="15">
        <v>47</v>
      </c>
      <c r="AR574" s="15">
        <v>43</v>
      </c>
      <c r="AS574" s="15">
        <v>5</v>
      </c>
      <c r="AT574" s="15">
        <v>56</v>
      </c>
      <c r="AU574" s="15">
        <v>16</v>
      </c>
      <c r="AV574" s="15">
        <v>40</v>
      </c>
      <c r="AW574" s="15">
        <v>41</v>
      </c>
      <c r="AX574" s="15">
        <v>5</v>
      </c>
      <c r="AY574" s="15">
        <v>36</v>
      </c>
    </row>
    <row r="575" spans="1:51">
      <c r="A575" s="1">
        <v>6205</v>
      </c>
      <c r="B575" s="1" t="s">
        <v>270</v>
      </c>
      <c r="C575" s="1">
        <v>1</v>
      </c>
      <c r="D575" s="1" t="s">
        <v>208</v>
      </c>
      <c r="E575" s="1" t="s">
        <v>1398</v>
      </c>
      <c r="F575" s="1">
        <v>5</v>
      </c>
      <c r="G575" s="1" t="s">
        <v>272</v>
      </c>
      <c r="H575" s="1">
        <v>0</v>
      </c>
      <c r="I575" s="1" t="s">
        <v>1399</v>
      </c>
      <c r="J575" s="15">
        <v>908</v>
      </c>
      <c r="K575" s="15">
        <v>10855</v>
      </c>
      <c r="L575" s="15">
        <v>4966</v>
      </c>
      <c r="M575" s="15">
        <v>5889</v>
      </c>
      <c r="N575" s="15">
        <v>9546</v>
      </c>
      <c r="O575" s="15">
        <v>4162</v>
      </c>
      <c r="P575" s="15">
        <v>5384</v>
      </c>
      <c r="Q575" s="15">
        <v>614</v>
      </c>
      <c r="R575" s="15">
        <v>2046</v>
      </c>
      <c r="S575" s="15">
        <v>1027</v>
      </c>
      <c r="T575" s="15">
        <v>1019</v>
      </c>
      <c r="U575" s="15">
        <v>1019</v>
      </c>
      <c r="V575" s="15">
        <v>389</v>
      </c>
      <c r="W575" s="15">
        <v>630</v>
      </c>
      <c r="X575" s="15">
        <v>294</v>
      </c>
      <c r="Y575" s="15">
        <v>8809</v>
      </c>
      <c r="Z575" s="15">
        <v>3939</v>
      </c>
      <c r="AA575" s="15">
        <v>4870</v>
      </c>
      <c r="AB575" s="15">
        <v>8527</v>
      </c>
      <c r="AC575" s="15">
        <v>3773</v>
      </c>
      <c r="AD575" s="15">
        <v>4754</v>
      </c>
      <c r="AE575" s="15">
        <v>294</v>
      </c>
      <c r="AF575" s="15">
        <v>8809</v>
      </c>
      <c r="AG575" s="15">
        <v>3939</v>
      </c>
      <c r="AH575" s="15">
        <v>4870</v>
      </c>
      <c r="AI575" s="15">
        <v>8527</v>
      </c>
      <c r="AJ575" s="15">
        <v>3773</v>
      </c>
      <c r="AK575" s="15">
        <v>4754</v>
      </c>
      <c r="AL575" s="15">
        <v>0</v>
      </c>
      <c r="AM575" s="15">
        <v>0</v>
      </c>
      <c r="AN575" s="15">
        <v>0</v>
      </c>
      <c r="AO575" s="15">
        <v>0</v>
      </c>
      <c r="AP575" s="15">
        <v>0</v>
      </c>
      <c r="AQ575" s="15">
        <v>0</v>
      </c>
      <c r="AR575" s="15">
        <v>0</v>
      </c>
      <c r="AS575" s="15">
        <v>0</v>
      </c>
      <c r="AT575" s="15">
        <v>0</v>
      </c>
      <c r="AU575" s="15">
        <v>0</v>
      </c>
      <c r="AV575" s="15">
        <v>0</v>
      </c>
      <c r="AW575" s="15">
        <v>0</v>
      </c>
      <c r="AX575" s="15">
        <v>0</v>
      </c>
      <c r="AY575" s="15">
        <v>0</v>
      </c>
    </row>
    <row r="576" spans="1:51">
      <c r="A576" s="1">
        <v>6216</v>
      </c>
      <c r="B576" s="1" t="s">
        <v>270</v>
      </c>
      <c r="C576" s="1">
        <v>1</v>
      </c>
      <c r="D576" s="1" t="s">
        <v>208</v>
      </c>
      <c r="E576" s="1" t="s">
        <v>1400</v>
      </c>
      <c r="F576" s="1">
        <v>5</v>
      </c>
      <c r="G576" s="1" t="s">
        <v>272</v>
      </c>
      <c r="H576" s="1">
        <v>0</v>
      </c>
      <c r="I576" s="1" t="s">
        <v>1401</v>
      </c>
      <c r="J576" s="15">
        <v>4854</v>
      </c>
      <c r="K576" s="15">
        <v>27425</v>
      </c>
      <c r="L576" s="15">
        <v>13945</v>
      </c>
      <c r="M576" s="15">
        <v>13308</v>
      </c>
      <c r="N576" s="15">
        <v>20528</v>
      </c>
      <c r="O576" s="15">
        <v>10139</v>
      </c>
      <c r="P576" s="15">
        <v>10223</v>
      </c>
      <c r="Q576" s="15">
        <v>3837</v>
      </c>
      <c r="R576" s="15">
        <v>13820</v>
      </c>
      <c r="S576" s="15">
        <v>6633</v>
      </c>
      <c r="T576" s="15">
        <v>7169</v>
      </c>
      <c r="U576" s="15">
        <v>8326</v>
      </c>
      <c r="V576" s="15">
        <v>3620</v>
      </c>
      <c r="W576" s="15">
        <v>4694</v>
      </c>
      <c r="X576" s="15">
        <v>1016</v>
      </c>
      <c r="Y576" s="15">
        <v>13598</v>
      </c>
      <c r="Z576" s="15">
        <v>7312</v>
      </c>
      <c r="AA576" s="15">
        <v>6132</v>
      </c>
      <c r="AB576" s="15">
        <v>12195</v>
      </c>
      <c r="AC576" s="15">
        <v>6519</v>
      </c>
      <c r="AD576" s="15">
        <v>5522</v>
      </c>
      <c r="AE576" s="15">
        <v>1015</v>
      </c>
      <c r="AF576" s="15">
        <v>13592</v>
      </c>
      <c r="AG576" s="15">
        <v>7308</v>
      </c>
      <c r="AH576" s="15">
        <v>6130</v>
      </c>
      <c r="AI576" s="15">
        <v>12189</v>
      </c>
      <c r="AJ576" s="15">
        <v>6515</v>
      </c>
      <c r="AK576" s="15">
        <v>5520</v>
      </c>
      <c r="AL576" s="15">
        <v>1</v>
      </c>
      <c r="AM576" s="15">
        <v>6</v>
      </c>
      <c r="AN576" s="15">
        <v>4</v>
      </c>
      <c r="AO576" s="15">
        <v>2</v>
      </c>
      <c r="AP576" s="15">
        <v>6</v>
      </c>
      <c r="AQ576" s="15">
        <v>4</v>
      </c>
      <c r="AR576" s="15">
        <v>2</v>
      </c>
      <c r="AS576" s="15">
        <v>1</v>
      </c>
      <c r="AT576" s="15">
        <v>7</v>
      </c>
      <c r="AU576" s="15">
        <v>0</v>
      </c>
      <c r="AV576" s="15">
        <v>7</v>
      </c>
      <c r="AW576" s="15">
        <v>7</v>
      </c>
      <c r="AX576" s="15">
        <v>0</v>
      </c>
      <c r="AY576" s="15">
        <v>7</v>
      </c>
    </row>
    <row r="577" spans="1:51">
      <c r="A577" s="1">
        <v>6227</v>
      </c>
      <c r="B577" s="1" t="s">
        <v>270</v>
      </c>
      <c r="C577" s="1">
        <v>1</v>
      </c>
      <c r="D577" s="1" t="s">
        <v>208</v>
      </c>
      <c r="E577" s="1" t="s">
        <v>1402</v>
      </c>
      <c r="F577" s="1">
        <v>5</v>
      </c>
      <c r="G577" s="1" t="s">
        <v>272</v>
      </c>
      <c r="H577" s="1">
        <v>0</v>
      </c>
      <c r="I577" s="1" t="s">
        <v>1403</v>
      </c>
      <c r="J577" s="15">
        <v>4581</v>
      </c>
      <c r="K577" s="15">
        <v>16088</v>
      </c>
      <c r="L577" s="15">
        <v>3207</v>
      </c>
      <c r="M577" s="15">
        <v>12876</v>
      </c>
      <c r="N577" s="15">
        <v>10363</v>
      </c>
      <c r="O577" s="15">
        <v>1643</v>
      </c>
      <c r="P577" s="15">
        <v>8716</v>
      </c>
      <c r="Q577" s="15">
        <v>4454</v>
      </c>
      <c r="R577" s="15">
        <v>15123</v>
      </c>
      <c r="S577" s="15">
        <v>2850</v>
      </c>
      <c r="T577" s="15">
        <v>12268</v>
      </c>
      <c r="U577" s="15">
        <v>9719</v>
      </c>
      <c r="V577" s="15">
        <v>1419</v>
      </c>
      <c r="W577" s="15">
        <v>8296</v>
      </c>
      <c r="X577" s="15">
        <v>127</v>
      </c>
      <c r="Y577" s="15">
        <v>965</v>
      </c>
      <c r="Z577" s="15">
        <v>357</v>
      </c>
      <c r="AA577" s="15">
        <v>608</v>
      </c>
      <c r="AB577" s="15">
        <v>644</v>
      </c>
      <c r="AC577" s="15">
        <v>224</v>
      </c>
      <c r="AD577" s="15">
        <v>420</v>
      </c>
      <c r="AE577" s="15">
        <v>127</v>
      </c>
      <c r="AF577" s="15">
        <v>965</v>
      </c>
      <c r="AG577" s="15">
        <v>357</v>
      </c>
      <c r="AH577" s="15">
        <v>608</v>
      </c>
      <c r="AI577" s="15">
        <v>644</v>
      </c>
      <c r="AJ577" s="15">
        <v>224</v>
      </c>
      <c r="AK577" s="15">
        <v>420</v>
      </c>
      <c r="AL577" s="15">
        <v>0</v>
      </c>
      <c r="AM577" s="15">
        <v>0</v>
      </c>
      <c r="AN577" s="15">
        <v>0</v>
      </c>
      <c r="AO577" s="15">
        <v>0</v>
      </c>
      <c r="AP577" s="15">
        <v>0</v>
      </c>
      <c r="AQ577" s="15">
        <v>0</v>
      </c>
      <c r="AR577" s="15">
        <v>0</v>
      </c>
      <c r="AS577" s="15">
        <v>0</v>
      </c>
      <c r="AT577" s="15">
        <v>0</v>
      </c>
      <c r="AU577" s="15">
        <v>0</v>
      </c>
      <c r="AV577" s="15">
        <v>0</v>
      </c>
      <c r="AW577" s="15">
        <v>0</v>
      </c>
      <c r="AX577" s="15">
        <v>0</v>
      </c>
      <c r="AY577" s="15">
        <v>0</v>
      </c>
    </row>
    <row r="578" spans="1:51">
      <c r="A578" s="1">
        <v>6238</v>
      </c>
      <c r="B578" s="1" t="s">
        <v>270</v>
      </c>
      <c r="C578" s="1">
        <v>1</v>
      </c>
      <c r="D578" s="1" t="s">
        <v>208</v>
      </c>
      <c r="E578" s="1" t="s">
        <v>1404</v>
      </c>
      <c r="F578" s="1">
        <v>5</v>
      </c>
      <c r="G578" s="1" t="s">
        <v>272</v>
      </c>
      <c r="H578" s="1">
        <v>0</v>
      </c>
      <c r="I578" s="1" t="s">
        <v>1405</v>
      </c>
      <c r="J578" s="15">
        <v>5082</v>
      </c>
      <c r="K578" s="15">
        <v>20321</v>
      </c>
      <c r="L578" s="15">
        <v>5125</v>
      </c>
      <c r="M578" s="15">
        <v>15111</v>
      </c>
      <c r="N578" s="15">
        <v>13184</v>
      </c>
      <c r="O578" s="15">
        <v>2568</v>
      </c>
      <c r="P578" s="15">
        <v>10533</v>
      </c>
      <c r="Q578" s="15">
        <v>4225</v>
      </c>
      <c r="R578" s="15">
        <v>10077</v>
      </c>
      <c r="S578" s="15">
        <v>2740</v>
      </c>
      <c r="T578" s="15">
        <v>7332</v>
      </c>
      <c r="U578" s="15">
        <v>3927</v>
      </c>
      <c r="V578" s="15">
        <v>564</v>
      </c>
      <c r="W578" s="15">
        <v>3360</v>
      </c>
      <c r="X578" s="15">
        <v>847</v>
      </c>
      <c r="Y578" s="15">
        <v>10158</v>
      </c>
      <c r="Z578" s="15">
        <v>2368</v>
      </c>
      <c r="AA578" s="15">
        <v>7710</v>
      </c>
      <c r="AB578" s="15">
        <v>9172</v>
      </c>
      <c r="AC578" s="15">
        <v>1987</v>
      </c>
      <c r="AD578" s="15">
        <v>7105</v>
      </c>
      <c r="AE578" s="15">
        <v>813</v>
      </c>
      <c r="AF578" s="15">
        <v>9927</v>
      </c>
      <c r="AG578" s="15">
        <v>2319</v>
      </c>
      <c r="AH578" s="15">
        <v>7528</v>
      </c>
      <c r="AI578" s="15">
        <v>8962</v>
      </c>
      <c r="AJ578" s="15">
        <v>1952</v>
      </c>
      <c r="AK578" s="15">
        <v>6930</v>
      </c>
      <c r="AL578" s="15">
        <v>34</v>
      </c>
      <c r="AM578" s="15">
        <v>231</v>
      </c>
      <c r="AN578" s="15">
        <v>49</v>
      </c>
      <c r="AO578" s="15">
        <v>182</v>
      </c>
      <c r="AP578" s="15">
        <v>210</v>
      </c>
      <c r="AQ578" s="15">
        <v>35</v>
      </c>
      <c r="AR578" s="15">
        <v>175</v>
      </c>
      <c r="AS578" s="15">
        <v>10</v>
      </c>
      <c r="AT578" s="15">
        <v>86</v>
      </c>
      <c r="AU578" s="15">
        <v>17</v>
      </c>
      <c r="AV578" s="15">
        <v>69</v>
      </c>
      <c r="AW578" s="15">
        <v>85</v>
      </c>
      <c r="AX578" s="15">
        <v>17</v>
      </c>
      <c r="AY578" s="15">
        <v>68</v>
      </c>
    </row>
    <row r="579" spans="1:51">
      <c r="A579" s="1">
        <v>6249</v>
      </c>
      <c r="B579" s="1" t="s">
        <v>270</v>
      </c>
      <c r="C579" s="1">
        <v>1</v>
      </c>
      <c r="D579" s="1" t="s">
        <v>208</v>
      </c>
      <c r="E579" s="1" t="s">
        <v>1406</v>
      </c>
      <c r="F579" s="1">
        <v>5</v>
      </c>
      <c r="G579" s="1" t="s">
        <v>272</v>
      </c>
      <c r="H579" s="1">
        <v>0</v>
      </c>
      <c r="I579" s="1" t="s">
        <v>1407</v>
      </c>
      <c r="J579" s="15">
        <v>2311</v>
      </c>
      <c r="K579" s="15">
        <v>17647</v>
      </c>
      <c r="L579" s="15">
        <v>7433</v>
      </c>
      <c r="M579" s="15">
        <v>10214</v>
      </c>
      <c r="N579" s="15">
        <v>14687</v>
      </c>
      <c r="O579" s="15">
        <v>6303</v>
      </c>
      <c r="P579" s="15">
        <v>8384</v>
      </c>
      <c r="Q579" s="15">
        <v>1632</v>
      </c>
      <c r="R579" s="15">
        <v>4071</v>
      </c>
      <c r="S579" s="15">
        <v>1443</v>
      </c>
      <c r="T579" s="15">
        <v>2628</v>
      </c>
      <c r="U579" s="15">
        <v>1705</v>
      </c>
      <c r="V579" s="15">
        <v>568</v>
      </c>
      <c r="W579" s="15">
        <v>1137</v>
      </c>
      <c r="X579" s="15">
        <v>677</v>
      </c>
      <c r="Y579" s="15">
        <v>13568</v>
      </c>
      <c r="Z579" s="15">
        <v>5987</v>
      </c>
      <c r="AA579" s="15">
        <v>7581</v>
      </c>
      <c r="AB579" s="15">
        <v>12982</v>
      </c>
      <c r="AC579" s="15">
        <v>5735</v>
      </c>
      <c r="AD579" s="15">
        <v>7247</v>
      </c>
      <c r="AE579" s="15">
        <v>676</v>
      </c>
      <c r="AF579" s="15">
        <v>13564</v>
      </c>
      <c r="AG579" s="15">
        <v>5985</v>
      </c>
      <c r="AH579" s="15">
        <v>7579</v>
      </c>
      <c r="AI579" s="15">
        <v>12978</v>
      </c>
      <c r="AJ579" s="15">
        <v>5733</v>
      </c>
      <c r="AK579" s="15">
        <v>7245</v>
      </c>
      <c r="AL579" s="15">
        <v>1</v>
      </c>
      <c r="AM579" s="15">
        <v>4</v>
      </c>
      <c r="AN579" s="15">
        <v>2</v>
      </c>
      <c r="AO579" s="15">
        <v>2</v>
      </c>
      <c r="AP579" s="15">
        <v>4</v>
      </c>
      <c r="AQ579" s="15">
        <v>2</v>
      </c>
      <c r="AR579" s="15">
        <v>2</v>
      </c>
      <c r="AS579" s="15">
        <v>2</v>
      </c>
      <c r="AT579" s="15">
        <v>8</v>
      </c>
      <c r="AU579" s="15">
        <v>3</v>
      </c>
      <c r="AV579" s="15">
        <v>5</v>
      </c>
      <c r="AW579" s="15">
        <v>0</v>
      </c>
      <c r="AX579" s="15">
        <v>0</v>
      </c>
      <c r="AY579" s="15">
        <v>0</v>
      </c>
    </row>
    <row r="580" spans="1:51">
      <c r="A580" s="1">
        <v>6260</v>
      </c>
      <c r="B580" s="1" t="s">
        <v>270</v>
      </c>
      <c r="C580" s="1">
        <v>1</v>
      </c>
      <c r="D580" s="1" t="s">
        <v>208</v>
      </c>
      <c r="E580" s="1" t="s">
        <v>1408</v>
      </c>
      <c r="F580" s="1">
        <v>6</v>
      </c>
      <c r="G580" s="1" t="s">
        <v>272</v>
      </c>
      <c r="H580" s="1">
        <v>0</v>
      </c>
      <c r="I580" s="1" t="s">
        <v>1409</v>
      </c>
      <c r="J580" s="15">
        <v>243</v>
      </c>
      <c r="K580" s="15">
        <v>7490</v>
      </c>
      <c r="L580" s="15">
        <v>3891</v>
      </c>
      <c r="M580" s="15">
        <v>3599</v>
      </c>
      <c r="N580" s="15">
        <v>7265</v>
      </c>
      <c r="O580" s="15">
        <v>3770</v>
      </c>
      <c r="P580" s="15">
        <v>3495</v>
      </c>
      <c r="Q580" s="15">
        <v>20</v>
      </c>
      <c r="R580" s="15">
        <v>71</v>
      </c>
      <c r="S580" s="15">
        <v>32</v>
      </c>
      <c r="T580" s="15">
        <v>39</v>
      </c>
      <c r="U580" s="15">
        <v>38</v>
      </c>
      <c r="V580" s="15">
        <v>11</v>
      </c>
      <c r="W580" s="15">
        <v>27</v>
      </c>
      <c r="X580" s="15">
        <v>223</v>
      </c>
      <c r="Y580" s="15">
        <v>7419</v>
      </c>
      <c r="Z580" s="15">
        <v>3859</v>
      </c>
      <c r="AA580" s="15">
        <v>3560</v>
      </c>
      <c r="AB580" s="15">
        <v>7227</v>
      </c>
      <c r="AC580" s="15">
        <v>3759</v>
      </c>
      <c r="AD580" s="15">
        <v>3468</v>
      </c>
      <c r="AE580" s="15">
        <v>223</v>
      </c>
      <c r="AF580" s="15">
        <v>7419</v>
      </c>
      <c r="AG580" s="15">
        <v>3859</v>
      </c>
      <c r="AH580" s="15">
        <v>3560</v>
      </c>
      <c r="AI580" s="15">
        <v>7227</v>
      </c>
      <c r="AJ580" s="15">
        <v>3759</v>
      </c>
      <c r="AK580" s="15">
        <v>3468</v>
      </c>
      <c r="AL580" s="15">
        <v>0</v>
      </c>
      <c r="AM580" s="15">
        <v>0</v>
      </c>
      <c r="AN580" s="15">
        <v>0</v>
      </c>
      <c r="AO580" s="15">
        <v>0</v>
      </c>
      <c r="AP580" s="15">
        <v>0</v>
      </c>
      <c r="AQ580" s="15">
        <v>0</v>
      </c>
      <c r="AR580" s="15">
        <v>0</v>
      </c>
      <c r="AS580" s="15">
        <v>0</v>
      </c>
      <c r="AT580" s="15">
        <v>0</v>
      </c>
      <c r="AU580" s="15">
        <v>0</v>
      </c>
      <c r="AV580" s="15">
        <v>0</v>
      </c>
      <c r="AW580" s="15">
        <v>0</v>
      </c>
      <c r="AX580" s="15">
        <v>0</v>
      </c>
      <c r="AY580" s="15">
        <v>0</v>
      </c>
    </row>
    <row r="581" spans="1:51">
      <c r="A581" s="1">
        <v>6271</v>
      </c>
      <c r="B581" s="1" t="s">
        <v>270</v>
      </c>
      <c r="C581" s="1">
        <v>1</v>
      </c>
      <c r="D581" s="1" t="s">
        <v>208</v>
      </c>
      <c r="E581" s="1" t="s">
        <v>1410</v>
      </c>
      <c r="F581" s="1">
        <v>6</v>
      </c>
      <c r="G581" s="1" t="s">
        <v>272</v>
      </c>
      <c r="H581" s="1">
        <v>0</v>
      </c>
      <c r="I581" s="1" t="s">
        <v>1411</v>
      </c>
      <c r="J581" s="15">
        <v>1787</v>
      </c>
      <c r="K581" s="15">
        <v>6173</v>
      </c>
      <c r="L581" s="15">
        <v>2405</v>
      </c>
      <c r="M581" s="15">
        <v>3768</v>
      </c>
      <c r="N581" s="15">
        <v>3702</v>
      </c>
      <c r="O581" s="15">
        <v>1467</v>
      </c>
      <c r="P581" s="15">
        <v>2235</v>
      </c>
      <c r="Q581" s="15">
        <v>1568</v>
      </c>
      <c r="R581" s="15">
        <v>3831</v>
      </c>
      <c r="S581" s="15">
        <v>1349</v>
      </c>
      <c r="T581" s="15">
        <v>2482</v>
      </c>
      <c r="U581" s="15">
        <v>1560</v>
      </c>
      <c r="V581" s="15">
        <v>522</v>
      </c>
      <c r="W581" s="15">
        <v>1038</v>
      </c>
      <c r="X581" s="15">
        <v>219</v>
      </c>
      <c r="Y581" s="15">
        <v>2342</v>
      </c>
      <c r="Z581" s="15">
        <v>1056</v>
      </c>
      <c r="AA581" s="15">
        <v>1286</v>
      </c>
      <c r="AB581" s="15">
        <v>2142</v>
      </c>
      <c r="AC581" s="15">
        <v>945</v>
      </c>
      <c r="AD581" s="15">
        <v>1197</v>
      </c>
      <c r="AE581" s="15">
        <v>219</v>
      </c>
      <c r="AF581" s="15">
        <v>2342</v>
      </c>
      <c r="AG581" s="15">
        <v>1056</v>
      </c>
      <c r="AH581" s="15">
        <v>1286</v>
      </c>
      <c r="AI581" s="15">
        <v>2142</v>
      </c>
      <c r="AJ581" s="15">
        <v>945</v>
      </c>
      <c r="AK581" s="15">
        <v>1197</v>
      </c>
      <c r="AL581" s="15">
        <v>0</v>
      </c>
      <c r="AM581" s="15">
        <v>0</v>
      </c>
      <c r="AN581" s="15">
        <v>0</v>
      </c>
      <c r="AO581" s="15">
        <v>0</v>
      </c>
      <c r="AP581" s="15">
        <v>0</v>
      </c>
      <c r="AQ581" s="15">
        <v>0</v>
      </c>
      <c r="AR581" s="15">
        <v>0</v>
      </c>
      <c r="AS581" s="15">
        <v>0</v>
      </c>
      <c r="AT581" s="15">
        <v>0</v>
      </c>
      <c r="AU581" s="15">
        <v>0</v>
      </c>
      <c r="AV581" s="15">
        <v>0</v>
      </c>
      <c r="AW581" s="15">
        <v>0</v>
      </c>
      <c r="AX581" s="15">
        <v>0</v>
      </c>
      <c r="AY581" s="15">
        <v>0</v>
      </c>
    </row>
    <row r="582" spans="1:51">
      <c r="A582" s="1">
        <v>6282</v>
      </c>
      <c r="B582" s="1" t="s">
        <v>270</v>
      </c>
      <c r="C582" s="1">
        <v>1</v>
      </c>
      <c r="D582" s="1" t="s">
        <v>208</v>
      </c>
      <c r="E582" s="1" t="s">
        <v>1412</v>
      </c>
      <c r="F582" s="1">
        <v>6</v>
      </c>
      <c r="G582" s="1" t="s">
        <v>272</v>
      </c>
      <c r="H582" s="1">
        <v>0</v>
      </c>
      <c r="I582" s="1" t="s">
        <v>1413</v>
      </c>
      <c r="J582" s="15">
        <v>281</v>
      </c>
      <c r="K582" s="15">
        <v>3984</v>
      </c>
      <c r="L582" s="15">
        <v>1137</v>
      </c>
      <c r="M582" s="15">
        <v>2847</v>
      </c>
      <c r="N582" s="15">
        <v>3720</v>
      </c>
      <c r="O582" s="15">
        <v>1066</v>
      </c>
      <c r="P582" s="15">
        <v>2654</v>
      </c>
      <c r="Q582" s="15">
        <v>44</v>
      </c>
      <c r="R582" s="15">
        <v>169</v>
      </c>
      <c r="S582" s="15">
        <v>62</v>
      </c>
      <c r="T582" s="15">
        <v>107</v>
      </c>
      <c r="U582" s="15">
        <v>107</v>
      </c>
      <c r="V582" s="15">
        <v>35</v>
      </c>
      <c r="W582" s="15">
        <v>72</v>
      </c>
      <c r="X582" s="15">
        <v>235</v>
      </c>
      <c r="Y582" s="15">
        <v>3807</v>
      </c>
      <c r="Z582" s="15">
        <v>1072</v>
      </c>
      <c r="AA582" s="15">
        <v>2735</v>
      </c>
      <c r="AB582" s="15">
        <v>3613</v>
      </c>
      <c r="AC582" s="15">
        <v>1031</v>
      </c>
      <c r="AD582" s="15">
        <v>2582</v>
      </c>
      <c r="AE582" s="15">
        <v>234</v>
      </c>
      <c r="AF582" s="15">
        <v>3803</v>
      </c>
      <c r="AG582" s="15">
        <v>1070</v>
      </c>
      <c r="AH582" s="15">
        <v>2733</v>
      </c>
      <c r="AI582" s="15">
        <v>3609</v>
      </c>
      <c r="AJ582" s="15">
        <v>1029</v>
      </c>
      <c r="AK582" s="15">
        <v>2580</v>
      </c>
      <c r="AL582" s="15">
        <v>1</v>
      </c>
      <c r="AM582" s="15">
        <v>4</v>
      </c>
      <c r="AN582" s="15">
        <v>2</v>
      </c>
      <c r="AO582" s="15">
        <v>2</v>
      </c>
      <c r="AP582" s="15">
        <v>4</v>
      </c>
      <c r="AQ582" s="15">
        <v>2</v>
      </c>
      <c r="AR582" s="15">
        <v>2</v>
      </c>
      <c r="AS582" s="15">
        <v>2</v>
      </c>
      <c r="AT582" s="15">
        <v>8</v>
      </c>
      <c r="AU582" s="15">
        <v>3</v>
      </c>
      <c r="AV582" s="15">
        <v>5</v>
      </c>
      <c r="AW582" s="15">
        <v>0</v>
      </c>
      <c r="AX582" s="15">
        <v>0</v>
      </c>
      <c r="AY582" s="15">
        <v>0</v>
      </c>
    </row>
    <row r="583" spans="1:51">
      <c r="A583" s="1">
        <v>6293</v>
      </c>
      <c r="B583" s="1" t="s">
        <v>270</v>
      </c>
      <c r="C583" s="1">
        <v>1</v>
      </c>
      <c r="D583" s="1" t="s">
        <v>208</v>
      </c>
      <c r="E583" s="1" t="s">
        <v>1414</v>
      </c>
      <c r="F583" s="1">
        <v>4</v>
      </c>
      <c r="G583" s="1" t="s">
        <v>272</v>
      </c>
      <c r="H583" s="1">
        <v>0</v>
      </c>
      <c r="I583" s="1" t="s">
        <v>1415</v>
      </c>
      <c r="J583" s="15">
        <v>2289</v>
      </c>
      <c r="K583" s="15">
        <v>21143</v>
      </c>
      <c r="L583" s="15">
        <v>7559</v>
      </c>
      <c r="M583" s="15">
        <v>13423</v>
      </c>
      <c r="N583" s="15">
        <v>19399</v>
      </c>
      <c r="O583" s="15">
        <v>6619</v>
      </c>
      <c r="P583" s="15">
        <v>12622</v>
      </c>
      <c r="Q583" s="15">
        <v>588</v>
      </c>
      <c r="R583" s="15">
        <v>2781</v>
      </c>
      <c r="S583" s="15">
        <v>1115</v>
      </c>
      <c r="T583" s="15">
        <v>1644</v>
      </c>
      <c r="U583" s="15">
        <v>1786</v>
      </c>
      <c r="V583" s="15">
        <v>594</v>
      </c>
      <c r="W583" s="15">
        <v>1172</v>
      </c>
      <c r="X583" s="15">
        <v>1699</v>
      </c>
      <c r="Y583" s="15">
        <v>18337</v>
      </c>
      <c r="Z583" s="15">
        <v>6441</v>
      </c>
      <c r="AA583" s="15">
        <v>11757</v>
      </c>
      <c r="AB583" s="15">
        <v>17589</v>
      </c>
      <c r="AC583" s="15">
        <v>6022</v>
      </c>
      <c r="AD583" s="15">
        <v>11429</v>
      </c>
      <c r="AE583" s="15">
        <v>1680</v>
      </c>
      <c r="AF583" s="15">
        <v>18032</v>
      </c>
      <c r="AG583" s="15">
        <v>6348</v>
      </c>
      <c r="AH583" s="15">
        <v>11545</v>
      </c>
      <c r="AI583" s="15">
        <v>17289</v>
      </c>
      <c r="AJ583" s="15">
        <v>5932</v>
      </c>
      <c r="AK583" s="15">
        <v>11219</v>
      </c>
      <c r="AL583" s="15">
        <v>19</v>
      </c>
      <c r="AM583" s="15">
        <v>305</v>
      </c>
      <c r="AN583" s="15">
        <v>93</v>
      </c>
      <c r="AO583" s="15">
        <v>212</v>
      </c>
      <c r="AP583" s="15">
        <v>300</v>
      </c>
      <c r="AQ583" s="15">
        <v>90</v>
      </c>
      <c r="AR583" s="15">
        <v>210</v>
      </c>
      <c r="AS583" s="15">
        <v>2</v>
      </c>
      <c r="AT583" s="15">
        <v>25</v>
      </c>
      <c r="AU583" s="15">
        <v>3</v>
      </c>
      <c r="AV583" s="15">
        <v>22</v>
      </c>
      <c r="AW583" s="15">
        <v>24</v>
      </c>
      <c r="AX583" s="15">
        <v>3</v>
      </c>
      <c r="AY583" s="15">
        <v>21</v>
      </c>
    </row>
    <row r="584" spans="1:51">
      <c r="A584" s="1">
        <v>6304</v>
      </c>
      <c r="B584" s="1" t="s">
        <v>270</v>
      </c>
      <c r="C584" s="1">
        <v>1</v>
      </c>
      <c r="D584" s="1" t="s">
        <v>208</v>
      </c>
      <c r="E584" s="1" t="s">
        <v>1416</v>
      </c>
      <c r="F584" s="1">
        <v>5</v>
      </c>
      <c r="G584" s="1" t="s">
        <v>272</v>
      </c>
      <c r="H584" s="1">
        <v>0</v>
      </c>
      <c r="I584" s="1" t="s">
        <v>1417</v>
      </c>
      <c r="J584" s="15">
        <v>13</v>
      </c>
      <c r="K584" s="15">
        <v>86</v>
      </c>
      <c r="L584" s="15">
        <v>44</v>
      </c>
      <c r="M584" s="15">
        <v>42</v>
      </c>
      <c r="N584" s="15">
        <v>77</v>
      </c>
      <c r="O584" s="15">
        <v>37</v>
      </c>
      <c r="P584" s="15">
        <v>40</v>
      </c>
      <c r="Q584" s="15">
        <v>0</v>
      </c>
      <c r="R584" s="15">
        <v>0</v>
      </c>
      <c r="S584" s="15">
        <v>0</v>
      </c>
      <c r="T584" s="15">
        <v>0</v>
      </c>
      <c r="U584" s="15">
        <v>0</v>
      </c>
      <c r="V584" s="15">
        <v>0</v>
      </c>
      <c r="W584" s="15">
        <v>0</v>
      </c>
      <c r="X584" s="15">
        <v>13</v>
      </c>
      <c r="Y584" s="15">
        <v>86</v>
      </c>
      <c r="Z584" s="15">
        <v>44</v>
      </c>
      <c r="AA584" s="15">
        <v>42</v>
      </c>
      <c r="AB584" s="15">
        <v>77</v>
      </c>
      <c r="AC584" s="15">
        <v>37</v>
      </c>
      <c r="AD584" s="15">
        <v>40</v>
      </c>
      <c r="AE584" s="15">
        <v>13</v>
      </c>
      <c r="AF584" s="15">
        <v>86</v>
      </c>
      <c r="AG584" s="15">
        <v>44</v>
      </c>
      <c r="AH584" s="15">
        <v>42</v>
      </c>
      <c r="AI584" s="15">
        <v>77</v>
      </c>
      <c r="AJ584" s="15">
        <v>37</v>
      </c>
      <c r="AK584" s="15">
        <v>40</v>
      </c>
      <c r="AL584" s="15">
        <v>0</v>
      </c>
      <c r="AM584" s="15">
        <v>0</v>
      </c>
      <c r="AN584" s="15">
        <v>0</v>
      </c>
      <c r="AO584" s="15">
        <v>0</v>
      </c>
      <c r="AP584" s="15">
        <v>0</v>
      </c>
      <c r="AQ584" s="15">
        <v>0</v>
      </c>
      <c r="AR584" s="15">
        <v>0</v>
      </c>
      <c r="AS584" s="15">
        <v>0</v>
      </c>
      <c r="AT584" s="15">
        <v>0</v>
      </c>
      <c r="AU584" s="15">
        <v>0</v>
      </c>
      <c r="AV584" s="15">
        <v>0</v>
      </c>
      <c r="AW584" s="15">
        <v>0</v>
      </c>
      <c r="AX584" s="15">
        <v>0</v>
      </c>
      <c r="AY584" s="15">
        <v>0</v>
      </c>
    </row>
    <row r="585" spans="1:51">
      <c r="A585" s="1">
        <v>6315</v>
      </c>
      <c r="B585" s="1" t="s">
        <v>270</v>
      </c>
      <c r="C585" s="1">
        <v>1</v>
      </c>
      <c r="D585" s="1" t="s">
        <v>208</v>
      </c>
      <c r="E585" s="1" t="s">
        <v>1418</v>
      </c>
      <c r="F585" s="1">
        <v>5</v>
      </c>
      <c r="G585" s="1" t="s">
        <v>272</v>
      </c>
      <c r="H585" s="1">
        <v>0</v>
      </c>
      <c r="I585" s="1" t="s">
        <v>1419</v>
      </c>
      <c r="J585" s="15">
        <v>630</v>
      </c>
      <c r="K585" s="15">
        <v>3917</v>
      </c>
      <c r="L585" s="15">
        <v>1220</v>
      </c>
      <c r="M585" s="15">
        <v>2668</v>
      </c>
      <c r="N585" s="15">
        <v>3197</v>
      </c>
      <c r="O585" s="15">
        <v>849</v>
      </c>
      <c r="P585" s="15">
        <v>2321</v>
      </c>
      <c r="Q585" s="15">
        <v>391</v>
      </c>
      <c r="R585" s="15">
        <v>1754</v>
      </c>
      <c r="S585" s="15">
        <v>647</v>
      </c>
      <c r="T585" s="15">
        <v>1085</v>
      </c>
      <c r="U585" s="15">
        <v>1182</v>
      </c>
      <c r="V585" s="15">
        <v>360</v>
      </c>
      <c r="W585" s="15">
        <v>802</v>
      </c>
      <c r="X585" s="15">
        <v>239</v>
      </c>
      <c r="Y585" s="15">
        <v>2163</v>
      </c>
      <c r="Z585" s="15">
        <v>573</v>
      </c>
      <c r="AA585" s="15">
        <v>1583</v>
      </c>
      <c r="AB585" s="15">
        <v>2015</v>
      </c>
      <c r="AC585" s="15">
        <v>489</v>
      </c>
      <c r="AD585" s="15">
        <v>1519</v>
      </c>
      <c r="AE585" s="15">
        <v>238</v>
      </c>
      <c r="AF585" s="15">
        <v>2155</v>
      </c>
      <c r="AG585" s="15">
        <v>572</v>
      </c>
      <c r="AH585" s="15">
        <v>1576</v>
      </c>
      <c r="AI585" s="15">
        <v>2007</v>
      </c>
      <c r="AJ585" s="15">
        <v>488</v>
      </c>
      <c r="AK585" s="15">
        <v>1512</v>
      </c>
      <c r="AL585" s="15">
        <v>1</v>
      </c>
      <c r="AM585" s="15">
        <v>8</v>
      </c>
      <c r="AN585" s="15">
        <v>1</v>
      </c>
      <c r="AO585" s="15">
        <v>7</v>
      </c>
      <c r="AP585" s="15">
        <v>8</v>
      </c>
      <c r="AQ585" s="15">
        <v>1</v>
      </c>
      <c r="AR585" s="15">
        <v>7</v>
      </c>
      <c r="AS585" s="15">
        <v>0</v>
      </c>
      <c r="AT585" s="15">
        <v>0</v>
      </c>
      <c r="AU585" s="15">
        <v>0</v>
      </c>
      <c r="AV585" s="15">
        <v>0</v>
      </c>
      <c r="AW585" s="15">
        <v>0</v>
      </c>
      <c r="AX585" s="15">
        <v>0</v>
      </c>
      <c r="AY585" s="15">
        <v>0</v>
      </c>
    </row>
    <row r="586" spans="1:51">
      <c r="A586" s="1">
        <v>6326</v>
      </c>
      <c r="B586" s="1" t="s">
        <v>270</v>
      </c>
      <c r="C586" s="1">
        <v>1</v>
      </c>
      <c r="D586" s="1" t="s">
        <v>208</v>
      </c>
      <c r="E586" s="1" t="s">
        <v>1420</v>
      </c>
      <c r="F586" s="1">
        <v>5</v>
      </c>
      <c r="G586" s="1" t="s">
        <v>272</v>
      </c>
      <c r="H586" s="1">
        <v>0</v>
      </c>
      <c r="I586" s="1" t="s">
        <v>1421</v>
      </c>
      <c r="J586" s="15">
        <v>1646</v>
      </c>
      <c r="K586" s="15">
        <v>17140</v>
      </c>
      <c r="L586" s="15">
        <v>6295</v>
      </c>
      <c r="M586" s="15">
        <v>10713</v>
      </c>
      <c r="N586" s="15">
        <v>16125</v>
      </c>
      <c r="O586" s="15">
        <v>5733</v>
      </c>
      <c r="P586" s="15">
        <v>10261</v>
      </c>
      <c r="Q586" s="15">
        <v>197</v>
      </c>
      <c r="R586" s="15">
        <v>1027</v>
      </c>
      <c r="S586" s="15">
        <v>468</v>
      </c>
      <c r="T586" s="15">
        <v>559</v>
      </c>
      <c r="U586" s="15">
        <v>604</v>
      </c>
      <c r="V586" s="15">
        <v>234</v>
      </c>
      <c r="W586" s="15">
        <v>370</v>
      </c>
      <c r="X586" s="15">
        <v>1447</v>
      </c>
      <c r="Y586" s="15">
        <v>16088</v>
      </c>
      <c r="Z586" s="15">
        <v>5824</v>
      </c>
      <c r="AA586" s="15">
        <v>10132</v>
      </c>
      <c r="AB586" s="15">
        <v>15497</v>
      </c>
      <c r="AC586" s="15">
        <v>5496</v>
      </c>
      <c r="AD586" s="15">
        <v>9870</v>
      </c>
      <c r="AE586" s="15">
        <v>1429</v>
      </c>
      <c r="AF586" s="15">
        <v>15791</v>
      </c>
      <c r="AG586" s="15">
        <v>5732</v>
      </c>
      <c r="AH586" s="15">
        <v>9927</v>
      </c>
      <c r="AI586" s="15">
        <v>15205</v>
      </c>
      <c r="AJ586" s="15">
        <v>5407</v>
      </c>
      <c r="AK586" s="15">
        <v>9667</v>
      </c>
      <c r="AL586" s="15">
        <v>18</v>
      </c>
      <c r="AM586" s="15">
        <v>297</v>
      </c>
      <c r="AN586" s="15">
        <v>92</v>
      </c>
      <c r="AO586" s="15">
        <v>205</v>
      </c>
      <c r="AP586" s="15">
        <v>292</v>
      </c>
      <c r="AQ586" s="15">
        <v>89</v>
      </c>
      <c r="AR586" s="15">
        <v>203</v>
      </c>
      <c r="AS586" s="15">
        <v>2</v>
      </c>
      <c r="AT586" s="15">
        <v>25</v>
      </c>
      <c r="AU586" s="15">
        <v>3</v>
      </c>
      <c r="AV586" s="15">
        <v>22</v>
      </c>
      <c r="AW586" s="15">
        <v>24</v>
      </c>
      <c r="AX586" s="15">
        <v>3</v>
      </c>
      <c r="AY586" s="15">
        <v>21</v>
      </c>
    </row>
    <row r="587" spans="1:51">
      <c r="A587" s="1">
        <v>6337</v>
      </c>
      <c r="B587" s="1" t="s">
        <v>270</v>
      </c>
      <c r="C587" s="1">
        <v>1</v>
      </c>
      <c r="D587" s="1" t="s">
        <v>208</v>
      </c>
      <c r="E587" s="1" t="s">
        <v>1422</v>
      </c>
      <c r="F587" s="1">
        <v>2</v>
      </c>
      <c r="G587" s="1" t="s">
        <v>272</v>
      </c>
      <c r="H587" s="1">
        <v>0</v>
      </c>
      <c r="I587" s="1" t="s">
        <v>1423</v>
      </c>
      <c r="J587" s="15">
        <v>18423</v>
      </c>
      <c r="K587" s="15">
        <v>96619</v>
      </c>
      <c r="L587" s="15">
        <v>39403</v>
      </c>
      <c r="M587" s="15">
        <v>56754</v>
      </c>
      <c r="N587" s="15">
        <v>72319</v>
      </c>
      <c r="O587" s="15">
        <v>28312</v>
      </c>
      <c r="P587" s="15">
        <v>43572</v>
      </c>
      <c r="Q587" s="15">
        <v>12084</v>
      </c>
      <c r="R587" s="15">
        <v>25835</v>
      </c>
      <c r="S587" s="15">
        <v>10500</v>
      </c>
      <c r="T587" s="15">
        <v>15258</v>
      </c>
      <c r="U587" s="15">
        <v>10387</v>
      </c>
      <c r="V587" s="15">
        <v>3258</v>
      </c>
      <c r="W587" s="15">
        <v>7076</v>
      </c>
      <c r="X587" s="15">
        <v>6308</v>
      </c>
      <c r="Y587" s="15">
        <v>70399</v>
      </c>
      <c r="Z587" s="15">
        <v>28753</v>
      </c>
      <c r="AA587" s="15">
        <v>41261</v>
      </c>
      <c r="AB587" s="15">
        <v>61619</v>
      </c>
      <c r="AC587" s="15">
        <v>24949</v>
      </c>
      <c r="AD587" s="15">
        <v>36288</v>
      </c>
      <c r="AE587" s="15">
        <v>5995</v>
      </c>
      <c r="AF587" s="15">
        <v>66292</v>
      </c>
      <c r="AG587" s="15">
        <v>26614</v>
      </c>
      <c r="AH587" s="15">
        <v>39305</v>
      </c>
      <c r="AI587" s="15">
        <v>58550</v>
      </c>
      <c r="AJ587" s="15">
        <v>23159</v>
      </c>
      <c r="AK587" s="15">
        <v>35021</v>
      </c>
      <c r="AL587" s="15">
        <v>313</v>
      </c>
      <c r="AM587" s="15">
        <v>4107</v>
      </c>
      <c r="AN587" s="15">
        <v>2139</v>
      </c>
      <c r="AO587" s="15">
        <v>1956</v>
      </c>
      <c r="AP587" s="15">
        <v>3069</v>
      </c>
      <c r="AQ587" s="15">
        <v>1790</v>
      </c>
      <c r="AR587" s="15">
        <v>1267</v>
      </c>
      <c r="AS587" s="15">
        <v>31</v>
      </c>
      <c r="AT587" s="15">
        <v>385</v>
      </c>
      <c r="AU587" s="15">
        <v>150</v>
      </c>
      <c r="AV587" s="15">
        <v>235</v>
      </c>
      <c r="AW587" s="15">
        <v>313</v>
      </c>
      <c r="AX587" s="15">
        <v>105</v>
      </c>
      <c r="AY587" s="15">
        <v>208</v>
      </c>
    </row>
    <row r="588" spans="1:51">
      <c r="A588" s="1">
        <v>6348</v>
      </c>
      <c r="B588" s="1" t="s">
        <v>270</v>
      </c>
      <c r="C588" s="1">
        <v>1</v>
      </c>
      <c r="D588" s="1" t="s">
        <v>208</v>
      </c>
      <c r="E588" s="1" t="s">
        <v>1424</v>
      </c>
      <c r="F588" s="1">
        <v>4</v>
      </c>
      <c r="G588" s="1" t="s">
        <v>272</v>
      </c>
      <c r="H588" s="1">
        <v>0</v>
      </c>
      <c r="I588" s="1" t="s">
        <v>1425</v>
      </c>
      <c r="J588" s="15">
        <v>13966</v>
      </c>
      <c r="K588" s="15">
        <v>46546</v>
      </c>
      <c r="L588" s="15">
        <v>15824</v>
      </c>
      <c r="M588" s="15">
        <v>30389</v>
      </c>
      <c r="N588" s="15">
        <v>29762</v>
      </c>
      <c r="O588" s="15">
        <v>8327</v>
      </c>
      <c r="P588" s="15">
        <v>21122</v>
      </c>
      <c r="Q588" s="15">
        <v>10654</v>
      </c>
      <c r="R588" s="15">
        <v>21464</v>
      </c>
      <c r="S588" s="15">
        <v>8512</v>
      </c>
      <c r="T588" s="15">
        <v>12897</v>
      </c>
      <c r="U588" s="15">
        <v>8006</v>
      </c>
      <c r="V588" s="15">
        <v>2220</v>
      </c>
      <c r="W588" s="15">
        <v>5751</v>
      </c>
      <c r="X588" s="15">
        <v>3306</v>
      </c>
      <c r="Y588" s="15">
        <v>24987</v>
      </c>
      <c r="Z588" s="15">
        <v>7276</v>
      </c>
      <c r="AA588" s="15">
        <v>17433</v>
      </c>
      <c r="AB588" s="15">
        <v>21663</v>
      </c>
      <c r="AC588" s="15">
        <v>6073</v>
      </c>
      <c r="AD588" s="15">
        <v>15312</v>
      </c>
      <c r="AE588" s="15">
        <v>3290</v>
      </c>
      <c r="AF588" s="15">
        <v>24751</v>
      </c>
      <c r="AG588" s="15">
        <v>7180</v>
      </c>
      <c r="AH588" s="15">
        <v>17301</v>
      </c>
      <c r="AI588" s="15">
        <v>21462</v>
      </c>
      <c r="AJ588" s="15">
        <v>5996</v>
      </c>
      <c r="AK588" s="15">
        <v>15196</v>
      </c>
      <c r="AL588" s="15">
        <v>16</v>
      </c>
      <c r="AM588" s="15">
        <v>236</v>
      </c>
      <c r="AN588" s="15">
        <v>96</v>
      </c>
      <c r="AO588" s="15">
        <v>132</v>
      </c>
      <c r="AP588" s="15">
        <v>201</v>
      </c>
      <c r="AQ588" s="15">
        <v>77</v>
      </c>
      <c r="AR588" s="15">
        <v>116</v>
      </c>
      <c r="AS588" s="15">
        <v>6</v>
      </c>
      <c r="AT588" s="15">
        <v>95</v>
      </c>
      <c r="AU588" s="15">
        <v>36</v>
      </c>
      <c r="AV588" s="15">
        <v>59</v>
      </c>
      <c r="AW588" s="15">
        <v>93</v>
      </c>
      <c r="AX588" s="15">
        <v>34</v>
      </c>
      <c r="AY588" s="15">
        <v>59</v>
      </c>
    </row>
    <row r="589" spans="1:51">
      <c r="A589" s="1">
        <v>6359</v>
      </c>
      <c r="B589" s="1" t="s">
        <v>270</v>
      </c>
      <c r="C589" s="1">
        <v>1</v>
      </c>
      <c r="D589" s="1" t="s">
        <v>208</v>
      </c>
      <c r="E589" s="1" t="s">
        <v>1426</v>
      </c>
      <c r="F589" s="1">
        <v>5</v>
      </c>
      <c r="G589" s="1" t="s">
        <v>272</v>
      </c>
      <c r="H589" s="1">
        <v>0</v>
      </c>
      <c r="I589" s="1" t="s">
        <v>1427</v>
      </c>
      <c r="J589" s="15">
        <v>13</v>
      </c>
      <c r="K589" s="15">
        <v>30</v>
      </c>
      <c r="L589" s="15">
        <v>10</v>
      </c>
      <c r="M589" s="15">
        <v>20</v>
      </c>
      <c r="N589" s="15">
        <v>14</v>
      </c>
      <c r="O589" s="15">
        <v>1</v>
      </c>
      <c r="P589" s="15">
        <v>13</v>
      </c>
      <c r="Q589" s="15">
        <v>0</v>
      </c>
      <c r="R589" s="15">
        <v>0</v>
      </c>
      <c r="S589" s="15">
        <v>0</v>
      </c>
      <c r="T589" s="15">
        <v>0</v>
      </c>
      <c r="U589" s="15">
        <v>0</v>
      </c>
      <c r="V589" s="15">
        <v>0</v>
      </c>
      <c r="W589" s="15">
        <v>0</v>
      </c>
      <c r="X589" s="15">
        <v>13</v>
      </c>
      <c r="Y589" s="15">
        <v>30</v>
      </c>
      <c r="Z589" s="15">
        <v>10</v>
      </c>
      <c r="AA589" s="15">
        <v>20</v>
      </c>
      <c r="AB589" s="15">
        <v>14</v>
      </c>
      <c r="AC589" s="15">
        <v>1</v>
      </c>
      <c r="AD589" s="15">
        <v>13</v>
      </c>
      <c r="AE589" s="15">
        <v>13</v>
      </c>
      <c r="AF589" s="15">
        <v>30</v>
      </c>
      <c r="AG589" s="15">
        <v>10</v>
      </c>
      <c r="AH589" s="15">
        <v>20</v>
      </c>
      <c r="AI589" s="15">
        <v>14</v>
      </c>
      <c r="AJ589" s="15">
        <v>1</v>
      </c>
      <c r="AK589" s="15">
        <v>13</v>
      </c>
      <c r="AL589" s="15">
        <v>0</v>
      </c>
      <c r="AM589" s="15">
        <v>0</v>
      </c>
      <c r="AN589" s="15">
        <v>0</v>
      </c>
      <c r="AO589" s="15">
        <v>0</v>
      </c>
      <c r="AP589" s="15">
        <v>0</v>
      </c>
      <c r="AQ589" s="15">
        <v>0</v>
      </c>
      <c r="AR589" s="15">
        <v>0</v>
      </c>
      <c r="AS589" s="15">
        <v>0</v>
      </c>
      <c r="AT589" s="15">
        <v>0</v>
      </c>
      <c r="AU589" s="15">
        <v>0</v>
      </c>
      <c r="AV589" s="15">
        <v>0</v>
      </c>
      <c r="AW589" s="15">
        <v>0</v>
      </c>
      <c r="AX589" s="15">
        <v>0</v>
      </c>
      <c r="AY589" s="15">
        <v>0</v>
      </c>
    </row>
    <row r="590" spans="1:51">
      <c r="A590" s="1">
        <v>6370</v>
      </c>
      <c r="B590" s="1" t="s">
        <v>270</v>
      </c>
      <c r="C590" s="1">
        <v>1</v>
      </c>
      <c r="D590" s="1" t="s">
        <v>208</v>
      </c>
      <c r="E590" s="1" t="s">
        <v>1428</v>
      </c>
      <c r="F590" s="1">
        <v>5</v>
      </c>
      <c r="G590" s="1" t="s">
        <v>272</v>
      </c>
      <c r="H590" s="1">
        <v>0</v>
      </c>
      <c r="I590" s="1" t="s">
        <v>1429</v>
      </c>
      <c r="J590" s="15">
        <v>2351</v>
      </c>
      <c r="K590" s="15">
        <v>12240</v>
      </c>
      <c r="L590" s="15">
        <v>3789</v>
      </c>
      <c r="M590" s="15">
        <v>8442</v>
      </c>
      <c r="N590" s="15">
        <v>9586</v>
      </c>
      <c r="O590" s="15">
        <v>2524</v>
      </c>
      <c r="P590" s="15">
        <v>7053</v>
      </c>
      <c r="Q590" s="15">
        <v>1072</v>
      </c>
      <c r="R590" s="15">
        <v>2374</v>
      </c>
      <c r="S590" s="15">
        <v>1150</v>
      </c>
      <c r="T590" s="15">
        <v>1224</v>
      </c>
      <c r="U590" s="15">
        <v>773</v>
      </c>
      <c r="V590" s="15">
        <v>275</v>
      </c>
      <c r="W590" s="15">
        <v>498</v>
      </c>
      <c r="X590" s="15">
        <v>1279</v>
      </c>
      <c r="Y590" s="15">
        <v>9866</v>
      </c>
      <c r="Z590" s="15">
        <v>2639</v>
      </c>
      <c r="AA590" s="15">
        <v>7218</v>
      </c>
      <c r="AB590" s="15">
        <v>8813</v>
      </c>
      <c r="AC590" s="15">
        <v>2249</v>
      </c>
      <c r="AD590" s="15">
        <v>6555</v>
      </c>
      <c r="AE590" s="15">
        <v>1276</v>
      </c>
      <c r="AF590" s="15">
        <v>9780</v>
      </c>
      <c r="AG590" s="15">
        <v>2604</v>
      </c>
      <c r="AH590" s="15">
        <v>7173</v>
      </c>
      <c r="AI590" s="15">
        <v>8727</v>
      </c>
      <c r="AJ590" s="15">
        <v>2214</v>
      </c>
      <c r="AK590" s="15">
        <v>6510</v>
      </c>
      <c r="AL590" s="15">
        <v>3</v>
      </c>
      <c r="AM590" s="15">
        <v>86</v>
      </c>
      <c r="AN590" s="15">
        <v>35</v>
      </c>
      <c r="AO590" s="15">
        <v>45</v>
      </c>
      <c r="AP590" s="15">
        <v>86</v>
      </c>
      <c r="AQ590" s="15">
        <v>35</v>
      </c>
      <c r="AR590" s="15">
        <v>45</v>
      </c>
      <c r="AS590" s="15">
        <v>0</v>
      </c>
      <c r="AT590" s="15">
        <v>0</v>
      </c>
      <c r="AU590" s="15">
        <v>0</v>
      </c>
      <c r="AV590" s="15">
        <v>0</v>
      </c>
      <c r="AW590" s="15">
        <v>0</v>
      </c>
      <c r="AX590" s="15">
        <v>0</v>
      </c>
      <c r="AY590" s="15">
        <v>0</v>
      </c>
    </row>
    <row r="591" spans="1:51">
      <c r="A591" s="1">
        <v>6381</v>
      </c>
      <c r="B591" s="1" t="s">
        <v>270</v>
      </c>
      <c r="C591" s="1">
        <v>1</v>
      </c>
      <c r="D591" s="1" t="s">
        <v>208</v>
      </c>
      <c r="E591" s="1" t="s">
        <v>1430</v>
      </c>
      <c r="F591" s="1">
        <v>6</v>
      </c>
      <c r="G591" s="1" t="s">
        <v>272</v>
      </c>
      <c r="H591" s="1">
        <v>0</v>
      </c>
      <c r="I591" s="1" t="s">
        <v>1431</v>
      </c>
      <c r="J591" s="15">
        <v>2212</v>
      </c>
      <c r="K591" s="15">
        <v>8941</v>
      </c>
      <c r="L591" s="15">
        <v>2429</v>
      </c>
      <c r="M591" s="15">
        <v>6509</v>
      </c>
      <c r="N591" s="15">
        <v>6726</v>
      </c>
      <c r="O591" s="15">
        <v>1360</v>
      </c>
      <c r="P591" s="15">
        <v>5363</v>
      </c>
      <c r="Q591" s="15">
        <v>1047</v>
      </c>
      <c r="R591" s="15">
        <v>2239</v>
      </c>
      <c r="S591" s="15">
        <v>1093</v>
      </c>
      <c r="T591" s="15">
        <v>1146</v>
      </c>
      <c r="U591" s="15">
        <v>674</v>
      </c>
      <c r="V591" s="15">
        <v>241</v>
      </c>
      <c r="W591" s="15">
        <v>433</v>
      </c>
      <c r="X591" s="15">
        <v>1165</v>
      </c>
      <c r="Y591" s="15">
        <v>6702</v>
      </c>
      <c r="Z591" s="15">
        <v>1336</v>
      </c>
      <c r="AA591" s="15">
        <v>5363</v>
      </c>
      <c r="AB591" s="15">
        <v>6052</v>
      </c>
      <c r="AC591" s="15">
        <v>1119</v>
      </c>
      <c r="AD591" s="15">
        <v>4930</v>
      </c>
      <c r="AE591" s="15">
        <v>1163</v>
      </c>
      <c r="AF591" s="15">
        <v>6622</v>
      </c>
      <c r="AG591" s="15">
        <v>1301</v>
      </c>
      <c r="AH591" s="15">
        <v>5318</v>
      </c>
      <c r="AI591" s="15">
        <v>5972</v>
      </c>
      <c r="AJ591" s="15">
        <v>1084</v>
      </c>
      <c r="AK591" s="15">
        <v>4885</v>
      </c>
      <c r="AL591" s="15">
        <v>2</v>
      </c>
      <c r="AM591" s="15">
        <v>80</v>
      </c>
      <c r="AN591" s="15">
        <v>35</v>
      </c>
      <c r="AO591" s="15">
        <v>45</v>
      </c>
      <c r="AP591" s="15">
        <v>80</v>
      </c>
      <c r="AQ591" s="15">
        <v>35</v>
      </c>
      <c r="AR591" s="15">
        <v>45</v>
      </c>
      <c r="AS591" s="15">
        <v>0</v>
      </c>
      <c r="AT591" s="15">
        <v>0</v>
      </c>
      <c r="AU591" s="15">
        <v>0</v>
      </c>
      <c r="AV591" s="15">
        <v>0</v>
      </c>
      <c r="AW591" s="15">
        <v>0</v>
      </c>
      <c r="AX591" s="15">
        <v>0</v>
      </c>
      <c r="AY591" s="15">
        <v>0</v>
      </c>
    </row>
    <row r="592" spans="1:51">
      <c r="A592" s="1">
        <v>6392</v>
      </c>
      <c r="B592" s="1" t="s">
        <v>270</v>
      </c>
      <c r="C592" s="1">
        <v>1</v>
      </c>
      <c r="D592" s="1" t="s">
        <v>208</v>
      </c>
      <c r="E592" s="1" t="s">
        <v>1432</v>
      </c>
      <c r="F592" s="1">
        <v>6</v>
      </c>
      <c r="G592" s="1" t="s">
        <v>272</v>
      </c>
      <c r="H592" s="1">
        <v>0</v>
      </c>
      <c r="I592" s="1" t="s">
        <v>1433</v>
      </c>
      <c r="J592" s="15">
        <v>139</v>
      </c>
      <c r="K592" s="15">
        <v>3299</v>
      </c>
      <c r="L592" s="15">
        <v>1360</v>
      </c>
      <c r="M592" s="15">
        <v>1933</v>
      </c>
      <c r="N592" s="15">
        <v>2860</v>
      </c>
      <c r="O592" s="15">
        <v>1164</v>
      </c>
      <c r="P592" s="15">
        <v>1690</v>
      </c>
      <c r="Q592" s="15">
        <v>25</v>
      </c>
      <c r="R592" s="15">
        <v>135</v>
      </c>
      <c r="S592" s="15">
        <v>57</v>
      </c>
      <c r="T592" s="15">
        <v>78</v>
      </c>
      <c r="U592" s="15">
        <v>99</v>
      </c>
      <c r="V592" s="15">
        <v>34</v>
      </c>
      <c r="W592" s="15">
        <v>65</v>
      </c>
      <c r="X592" s="15">
        <v>114</v>
      </c>
      <c r="Y592" s="15">
        <v>3164</v>
      </c>
      <c r="Z592" s="15">
        <v>1303</v>
      </c>
      <c r="AA592" s="15">
        <v>1855</v>
      </c>
      <c r="AB592" s="15">
        <v>2761</v>
      </c>
      <c r="AC592" s="15">
        <v>1130</v>
      </c>
      <c r="AD592" s="15">
        <v>1625</v>
      </c>
      <c r="AE592" s="15">
        <v>113</v>
      </c>
      <c r="AF592" s="15">
        <v>3158</v>
      </c>
      <c r="AG592" s="15">
        <v>1303</v>
      </c>
      <c r="AH592" s="15">
        <v>1855</v>
      </c>
      <c r="AI592" s="15">
        <v>2755</v>
      </c>
      <c r="AJ592" s="15">
        <v>1130</v>
      </c>
      <c r="AK592" s="15">
        <v>1625</v>
      </c>
      <c r="AL592" s="15">
        <v>1</v>
      </c>
      <c r="AM592" s="15">
        <v>6</v>
      </c>
      <c r="AN592" s="15">
        <v>0</v>
      </c>
      <c r="AO592" s="15">
        <v>0</v>
      </c>
      <c r="AP592" s="15">
        <v>6</v>
      </c>
      <c r="AQ592" s="15">
        <v>0</v>
      </c>
      <c r="AR592" s="15">
        <v>0</v>
      </c>
      <c r="AS592" s="15">
        <v>0</v>
      </c>
      <c r="AT592" s="15">
        <v>0</v>
      </c>
      <c r="AU592" s="15">
        <v>0</v>
      </c>
      <c r="AV592" s="15">
        <v>0</v>
      </c>
      <c r="AW592" s="15">
        <v>0</v>
      </c>
      <c r="AX592" s="15">
        <v>0</v>
      </c>
      <c r="AY592" s="15">
        <v>0</v>
      </c>
    </row>
    <row r="593" spans="1:51">
      <c r="A593" s="1">
        <v>6403</v>
      </c>
      <c r="B593" s="1" t="s">
        <v>270</v>
      </c>
      <c r="C593" s="1">
        <v>1</v>
      </c>
      <c r="D593" s="1" t="s">
        <v>208</v>
      </c>
      <c r="E593" s="1" t="s">
        <v>1434</v>
      </c>
      <c r="F593" s="1">
        <v>5</v>
      </c>
      <c r="G593" s="1" t="s">
        <v>272</v>
      </c>
      <c r="H593" s="1">
        <v>0</v>
      </c>
      <c r="I593" s="1" t="s">
        <v>1435</v>
      </c>
      <c r="J593" s="15">
        <v>3352</v>
      </c>
      <c r="K593" s="15">
        <v>7213</v>
      </c>
      <c r="L593" s="15">
        <v>4558</v>
      </c>
      <c r="M593" s="15">
        <v>2648</v>
      </c>
      <c r="N593" s="15">
        <v>2811</v>
      </c>
      <c r="O593" s="15">
        <v>1503</v>
      </c>
      <c r="P593" s="15">
        <v>1301</v>
      </c>
      <c r="Q593" s="15">
        <v>3082</v>
      </c>
      <c r="R593" s="15">
        <v>5763</v>
      </c>
      <c r="S593" s="15">
        <v>3666</v>
      </c>
      <c r="T593" s="15">
        <v>2097</v>
      </c>
      <c r="U593" s="15">
        <v>1576</v>
      </c>
      <c r="V593" s="15">
        <v>745</v>
      </c>
      <c r="W593" s="15">
        <v>831</v>
      </c>
      <c r="X593" s="15">
        <v>270</v>
      </c>
      <c r="Y593" s="15">
        <v>1450</v>
      </c>
      <c r="Z593" s="15">
        <v>892</v>
      </c>
      <c r="AA593" s="15">
        <v>551</v>
      </c>
      <c r="AB593" s="15">
        <v>1235</v>
      </c>
      <c r="AC593" s="15">
        <v>758</v>
      </c>
      <c r="AD593" s="15">
        <v>470</v>
      </c>
      <c r="AE593" s="15">
        <v>267</v>
      </c>
      <c r="AF593" s="15">
        <v>1425</v>
      </c>
      <c r="AG593" s="15">
        <v>880</v>
      </c>
      <c r="AH593" s="15">
        <v>538</v>
      </c>
      <c r="AI593" s="15">
        <v>1210</v>
      </c>
      <c r="AJ593" s="15">
        <v>746</v>
      </c>
      <c r="AK593" s="15">
        <v>457</v>
      </c>
      <c r="AL593" s="15">
        <v>3</v>
      </c>
      <c r="AM593" s="15">
        <v>25</v>
      </c>
      <c r="AN593" s="15">
        <v>12</v>
      </c>
      <c r="AO593" s="15">
        <v>13</v>
      </c>
      <c r="AP593" s="15">
        <v>25</v>
      </c>
      <c r="AQ593" s="15">
        <v>12</v>
      </c>
      <c r="AR593" s="15">
        <v>13</v>
      </c>
      <c r="AS593" s="15">
        <v>0</v>
      </c>
      <c r="AT593" s="15">
        <v>0</v>
      </c>
      <c r="AU593" s="15">
        <v>0</v>
      </c>
      <c r="AV593" s="15">
        <v>0</v>
      </c>
      <c r="AW593" s="15">
        <v>0</v>
      </c>
      <c r="AX593" s="15">
        <v>0</v>
      </c>
      <c r="AY593" s="15">
        <v>0</v>
      </c>
    </row>
    <row r="594" spans="1:51">
      <c r="A594" s="1">
        <v>6414</v>
      </c>
      <c r="B594" s="1" t="s">
        <v>270</v>
      </c>
      <c r="C594" s="1">
        <v>1</v>
      </c>
      <c r="D594" s="1" t="s">
        <v>208</v>
      </c>
      <c r="E594" s="1" t="s">
        <v>1436</v>
      </c>
      <c r="F594" s="1">
        <v>5</v>
      </c>
      <c r="G594" s="1" t="s">
        <v>272</v>
      </c>
      <c r="H594" s="1">
        <v>0</v>
      </c>
      <c r="I594" s="1" t="s">
        <v>1437</v>
      </c>
      <c r="J594" s="15">
        <v>6878</v>
      </c>
      <c r="K594" s="15">
        <v>18526</v>
      </c>
      <c r="L594" s="15">
        <v>5812</v>
      </c>
      <c r="M594" s="15">
        <v>12637</v>
      </c>
      <c r="N594" s="15">
        <v>10878</v>
      </c>
      <c r="O594" s="15">
        <v>3120</v>
      </c>
      <c r="P594" s="15">
        <v>7700</v>
      </c>
      <c r="Q594" s="15">
        <v>5736</v>
      </c>
      <c r="R594" s="15">
        <v>11426</v>
      </c>
      <c r="S594" s="15">
        <v>3341</v>
      </c>
      <c r="T594" s="15">
        <v>8031</v>
      </c>
      <c r="U594" s="15">
        <v>4752</v>
      </c>
      <c r="V594" s="15">
        <v>1106</v>
      </c>
      <c r="W594" s="15">
        <v>3611</v>
      </c>
      <c r="X594" s="15">
        <v>1142</v>
      </c>
      <c r="Y594" s="15">
        <v>7100</v>
      </c>
      <c r="Z594" s="15">
        <v>2471</v>
      </c>
      <c r="AA594" s="15">
        <v>4606</v>
      </c>
      <c r="AB594" s="15">
        <v>6126</v>
      </c>
      <c r="AC594" s="15">
        <v>2014</v>
      </c>
      <c r="AD594" s="15">
        <v>4089</v>
      </c>
      <c r="AE594" s="15">
        <v>1141</v>
      </c>
      <c r="AF594" s="15">
        <v>7094</v>
      </c>
      <c r="AG594" s="15">
        <v>2465</v>
      </c>
      <c r="AH594" s="15">
        <v>4606</v>
      </c>
      <c r="AI594" s="15">
        <v>6122</v>
      </c>
      <c r="AJ594" s="15">
        <v>2010</v>
      </c>
      <c r="AK594" s="15">
        <v>4089</v>
      </c>
      <c r="AL594" s="15">
        <v>1</v>
      </c>
      <c r="AM594" s="15">
        <v>6</v>
      </c>
      <c r="AN594" s="15">
        <v>6</v>
      </c>
      <c r="AO594" s="15">
        <v>0</v>
      </c>
      <c r="AP594" s="15">
        <v>4</v>
      </c>
      <c r="AQ594" s="15">
        <v>4</v>
      </c>
      <c r="AR594" s="15">
        <v>0</v>
      </c>
      <c r="AS594" s="15">
        <v>0</v>
      </c>
      <c r="AT594" s="15">
        <v>0</v>
      </c>
      <c r="AU594" s="15">
        <v>0</v>
      </c>
      <c r="AV594" s="15">
        <v>0</v>
      </c>
      <c r="AW594" s="15">
        <v>0</v>
      </c>
      <c r="AX594" s="15">
        <v>0</v>
      </c>
      <c r="AY594" s="15">
        <v>0</v>
      </c>
    </row>
    <row r="595" spans="1:51">
      <c r="A595" s="1">
        <v>6425</v>
      </c>
      <c r="B595" s="1" t="s">
        <v>270</v>
      </c>
      <c r="C595" s="1">
        <v>1</v>
      </c>
      <c r="D595" s="1" t="s">
        <v>208</v>
      </c>
      <c r="E595" s="1" t="s">
        <v>1438</v>
      </c>
      <c r="F595" s="1">
        <v>5</v>
      </c>
      <c r="G595" s="1" t="s">
        <v>272</v>
      </c>
      <c r="H595" s="1">
        <v>0</v>
      </c>
      <c r="I595" s="1" t="s">
        <v>1439</v>
      </c>
      <c r="J595" s="15">
        <v>119</v>
      </c>
      <c r="K595" s="15">
        <v>600</v>
      </c>
      <c r="L595" s="15">
        <v>213</v>
      </c>
      <c r="M595" s="15">
        <v>387</v>
      </c>
      <c r="N595" s="15">
        <v>387</v>
      </c>
      <c r="O595" s="15">
        <v>92</v>
      </c>
      <c r="P595" s="15">
        <v>295</v>
      </c>
      <c r="Q595" s="15">
        <v>80</v>
      </c>
      <c r="R595" s="15">
        <v>360</v>
      </c>
      <c r="S595" s="15">
        <v>133</v>
      </c>
      <c r="T595" s="15">
        <v>227</v>
      </c>
      <c r="U595" s="15">
        <v>199</v>
      </c>
      <c r="V595" s="15">
        <v>46</v>
      </c>
      <c r="W595" s="15">
        <v>153</v>
      </c>
      <c r="X595" s="15">
        <v>37</v>
      </c>
      <c r="Y595" s="15">
        <v>220</v>
      </c>
      <c r="Z595" s="15">
        <v>68</v>
      </c>
      <c r="AA595" s="15">
        <v>152</v>
      </c>
      <c r="AB595" s="15">
        <v>169</v>
      </c>
      <c r="AC595" s="15">
        <v>35</v>
      </c>
      <c r="AD595" s="15">
        <v>134</v>
      </c>
      <c r="AE595" s="15">
        <v>36</v>
      </c>
      <c r="AF595" s="15">
        <v>211</v>
      </c>
      <c r="AG595" s="15">
        <v>67</v>
      </c>
      <c r="AH595" s="15">
        <v>144</v>
      </c>
      <c r="AI595" s="15">
        <v>160</v>
      </c>
      <c r="AJ595" s="15">
        <v>34</v>
      </c>
      <c r="AK595" s="15">
        <v>126</v>
      </c>
      <c r="AL595" s="15">
        <v>1</v>
      </c>
      <c r="AM595" s="15">
        <v>9</v>
      </c>
      <c r="AN595" s="15">
        <v>1</v>
      </c>
      <c r="AO595" s="15">
        <v>8</v>
      </c>
      <c r="AP595" s="15">
        <v>9</v>
      </c>
      <c r="AQ595" s="15">
        <v>1</v>
      </c>
      <c r="AR595" s="15">
        <v>8</v>
      </c>
      <c r="AS595" s="15">
        <v>2</v>
      </c>
      <c r="AT595" s="15">
        <v>20</v>
      </c>
      <c r="AU595" s="15">
        <v>12</v>
      </c>
      <c r="AV595" s="15">
        <v>8</v>
      </c>
      <c r="AW595" s="15">
        <v>19</v>
      </c>
      <c r="AX595" s="15">
        <v>11</v>
      </c>
      <c r="AY595" s="15">
        <v>8</v>
      </c>
    </row>
    <row r="596" spans="1:51">
      <c r="A596" s="1">
        <v>6436</v>
      </c>
      <c r="B596" s="1" t="s">
        <v>270</v>
      </c>
      <c r="C596" s="1">
        <v>1</v>
      </c>
      <c r="D596" s="1" t="s">
        <v>208</v>
      </c>
      <c r="E596" s="1" t="s">
        <v>1440</v>
      </c>
      <c r="F596" s="1">
        <v>5</v>
      </c>
      <c r="G596" s="1" t="s">
        <v>272</v>
      </c>
      <c r="H596" s="1">
        <v>0</v>
      </c>
      <c r="I596" s="1" t="s">
        <v>1441</v>
      </c>
      <c r="J596" s="15">
        <v>86</v>
      </c>
      <c r="K596" s="15">
        <v>2235</v>
      </c>
      <c r="L596" s="15">
        <v>721</v>
      </c>
      <c r="M596" s="15">
        <v>1304</v>
      </c>
      <c r="N596" s="15">
        <v>2096</v>
      </c>
      <c r="O596" s="15">
        <v>648</v>
      </c>
      <c r="P596" s="15">
        <v>1238</v>
      </c>
      <c r="Q596" s="15">
        <v>16</v>
      </c>
      <c r="R596" s="15">
        <v>80</v>
      </c>
      <c r="S596" s="15">
        <v>16</v>
      </c>
      <c r="T596" s="15">
        <v>64</v>
      </c>
      <c r="U596" s="15">
        <v>58</v>
      </c>
      <c r="V596" s="15">
        <v>4</v>
      </c>
      <c r="W596" s="15">
        <v>54</v>
      </c>
      <c r="X596" s="15">
        <v>66</v>
      </c>
      <c r="Y596" s="15">
        <v>2080</v>
      </c>
      <c r="Z596" s="15">
        <v>681</v>
      </c>
      <c r="AA596" s="15">
        <v>1189</v>
      </c>
      <c r="AB596" s="15">
        <v>1964</v>
      </c>
      <c r="AC596" s="15">
        <v>621</v>
      </c>
      <c r="AD596" s="15">
        <v>1133</v>
      </c>
      <c r="AE596" s="15">
        <v>62</v>
      </c>
      <c r="AF596" s="15">
        <v>1995</v>
      </c>
      <c r="AG596" s="15">
        <v>643</v>
      </c>
      <c r="AH596" s="15">
        <v>1142</v>
      </c>
      <c r="AI596" s="15">
        <v>1912</v>
      </c>
      <c r="AJ596" s="15">
        <v>600</v>
      </c>
      <c r="AK596" s="15">
        <v>1102</v>
      </c>
      <c r="AL596" s="15">
        <v>4</v>
      </c>
      <c r="AM596" s="15">
        <v>85</v>
      </c>
      <c r="AN596" s="15">
        <v>38</v>
      </c>
      <c r="AO596" s="15">
        <v>47</v>
      </c>
      <c r="AP596" s="15">
        <v>52</v>
      </c>
      <c r="AQ596" s="15">
        <v>21</v>
      </c>
      <c r="AR596" s="15">
        <v>31</v>
      </c>
      <c r="AS596" s="15">
        <v>4</v>
      </c>
      <c r="AT596" s="15">
        <v>75</v>
      </c>
      <c r="AU596" s="15">
        <v>24</v>
      </c>
      <c r="AV596" s="15">
        <v>51</v>
      </c>
      <c r="AW596" s="15">
        <v>74</v>
      </c>
      <c r="AX596" s="15">
        <v>23</v>
      </c>
      <c r="AY596" s="15">
        <v>51</v>
      </c>
    </row>
    <row r="597" spans="1:51">
      <c r="A597" s="1">
        <v>6447</v>
      </c>
      <c r="B597" s="1" t="s">
        <v>270</v>
      </c>
      <c r="C597" s="1">
        <v>1</v>
      </c>
      <c r="D597" s="1" t="s">
        <v>208</v>
      </c>
      <c r="E597" s="1" t="s">
        <v>1442</v>
      </c>
      <c r="F597" s="1">
        <v>5</v>
      </c>
      <c r="G597" s="1" t="s">
        <v>272</v>
      </c>
      <c r="H597" s="1">
        <v>0</v>
      </c>
      <c r="I597" s="1" t="s">
        <v>1443</v>
      </c>
      <c r="J597" s="15">
        <v>1167</v>
      </c>
      <c r="K597" s="15">
        <v>5702</v>
      </c>
      <c r="L597" s="15">
        <v>721</v>
      </c>
      <c r="M597" s="15">
        <v>4951</v>
      </c>
      <c r="N597" s="15">
        <v>3990</v>
      </c>
      <c r="O597" s="15">
        <v>439</v>
      </c>
      <c r="P597" s="15">
        <v>3522</v>
      </c>
      <c r="Q597" s="15">
        <v>668</v>
      </c>
      <c r="R597" s="15">
        <v>1461</v>
      </c>
      <c r="S597" s="15">
        <v>206</v>
      </c>
      <c r="T597" s="15">
        <v>1254</v>
      </c>
      <c r="U597" s="15">
        <v>648</v>
      </c>
      <c r="V597" s="15">
        <v>44</v>
      </c>
      <c r="W597" s="15">
        <v>604</v>
      </c>
      <c r="X597" s="15">
        <v>499</v>
      </c>
      <c r="Y597" s="15">
        <v>4241</v>
      </c>
      <c r="Z597" s="15">
        <v>515</v>
      </c>
      <c r="AA597" s="15">
        <v>3697</v>
      </c>
      <c r="AB597" s="15">
        <v>3342</v>
      </c>
      <c r="AC597" s="15">
        <v>395</v>
      </c>
      <c r="AD597" s="15">
        <v>2918</v>
      </c>
      <c r="AE597" s="15">
        <v>495</v>
      </c>
      <c r="AF597" s="15">
        <v>4216</v>
      </c>
      <c r="AG597" s="15">
        <v>511</v>
      </c>
      <c r="AH597" s="15">
        <v>3678</v>
      </c>
      <c r="AI597" s="15">
        <v>3317</v>
      </c>
      <c r="AJ597" s="15">
        <v>391</v>
      </c>
      <c r="AK597" s="15">
        <v>2899</v>
      </c>
      <c r="AL597" s="15">
        <v>4</v>
      </c>
      <c r="AM597" s="15">
        <v>25</v>
      </c>
      <c r="AN597" s="15">
        <v>4</v>
      </c>
      <c r="AO597" s="15">
        <v>19</v>
      </c>
      <c r="AP597" s="15">
        <v>25</v>
      </c>
      <c r="AQ597" s="15">
        <v>4</v>
      </c>
      <c r="AR597" s="15">
        <v>19</v>
      </c>
      <c r="AS597" s="15">
        <v>0</v>
      </c>
      <c r="AT597" s="15">
        <v>0</v>
      </c>
      <c r="AU597" s="15">
        <v>0</v>
      </c>
      <c r="AV597" s="15">
        <v>0</v>
      </c>
      <c r="AW597" s="15">
        <v>0</v>
      </c>
      <c r="AX597" s="15">
        <v>0</v>
      </c>
      <c r="AY597" s="15">
        <v>0</v>
      </c>
    </row>
    <row r="598" spans="1:51">
      <c r="A598" s="1">
        <v>6458</v>
      </c>
      <c r="B598" s="1" t="s">
        <v>270</v>
      </c>
      <c r="C598" s="1">
        <v>1</v>
      </c>
      <c r="D598" s="1" t="s">
        <v>208</v>
      </c>
      <c r="E598" s="1" t="s">
        <v>1444</v>
      </c>
      <c r="F598" s="1">
        <v>4</v>
      </c>
      <c r="G598" s="1" t="s">
        <v>272</v>
      </c>
      <c r="H598" s="1">
        <v>0</v>
      </c>
      <c r="I598" s="1" t="s">
        <v>1445</v>
      </c>
      <c r="J598" s="15">
        <v>2330</v>
      </c>
      <c r="K598" s="15">
        <v>13896</v>
      </c>
      <c r="L598" s="15">
        <v>5731</v>
      </c>
      <c r="M598" s="15">
        <v>8102</v>
      </c>
      <c r="N598" s="15">
        <v>11603</v>
      </c>
      <c r="O598" s="15">
        <v>4601</v>
      </c>
      <c r="P598" s="15">
        <v>6945</v>
      </c>
      <c r="Q598" s="15">
        <v>849</v>
      </c>
      <c r="R598" s="15">
        <v>2066</v>
      </c>
      <c r="S598" s="15">
        <v>828</v>
      </c>
      <c r="T598" s="15">
        <v>1223</v>
      </c>
      <c r="U598" s="15">
        <v>928</v>
      </c>
      <c r="V598" s="15">
        <v>376</v>
      </c>
      <c r="W598" s="15">
        <v>540</v>
      </c>
      <c r="X598" s="15">
        <v>1476</v>
      </c>
      <c r="Y598" s="15">
        <v>11794</v>
      </c>
      <c r="Z598" s="15">
        <v>4870</v>
      </c>
      <c r="AA598" s="15">
        <v>6876</v>
      </c>
      <c r="AB598" s="15">
        <v>10665</v>
      </c>
      <c r="AC598" s="15">
        <v>4218</v>
      </c>
      <c r="AD598" s="15">
        <v>6402</v>
      </c>
      <c r="AE598" s="15">
        <v>1364</v>
      </c>
      <c r="AF598" s="15">
        <v>11055</v>
      </c>
      <c r="AG598" s="15">
        <v>4346</v>
      </c>
      <c r="AH598" s="15">
        <v>6661</v>
      </c>
      <c r="AI598" s="15">
        <v>9957</v>
      </c>
      <c r="AJ598" s="15">
        <v>3718</v>
      </c>
      <c r="AK598" s="15">
        <v>6194</v>
      </c>
      <c r="AL598" s="15">
        <v>112</v>
      </c>
      <c r="AM598" s="15">
        <v>739</v>
      </c>
      <c r="AN598" s="15">
        <v>524</v>
      </c>
      <c r="AO598" s="15">
        <v>215</v>
      </c>
      <c r="AP598" s="15">
        <v>708</v>
      </c>
      <c r="AQ598" s="15">
        <v>500</v>
      </c>
      <c r="AR598" s="15">
        <v>208</v>
      </c>
      <c r="AS598" s="15">
        <v>5</v>
      </c>
      <c r="AT598" s="15">
        <v>36</v>
      </c>
      <c r="AU598" s="15">
        <v>33</v>
      </c>
      <c r="AV598" s="15">
        <v>3</v>
      </c>
      <c r="AW598" s="15">
        <v>10</v>
      </c>
      <c r="AX598" s="15">
        <v>7</v>
      </c>
      <c r="AY598" s="15">
        <v>3</v>
      </c>
    </row>
    <row r="599" spans="1:51">
      <c r="A599" s="1">
        <v>6469</v>
      </c>
      <c r="B599" s="1" t="s">
        <v>270</v>
      </c>
      <c r="C599" s="1">
        <v>1</v>
      </c>
      <c r="D599" s="1" t="s">
        <v>208</v>
      </c>
      <c r="E599" s="1" t="s">
        <v>1446</v>
      </c>
      <c r="F599" s="1">
        <v>5</v>
      </c>
      <c r="G599" s="1" t="s">
        <v>272</v>
      </c>
      <c r="H599" s="1">
        <v>0</v>
      </c>
      <c r="I599" s="1" t="s">
        <v>1447</v>
      </c>
      <c r="J599" s="15">
        <v>7</v>
      </c>
      <c r="K599" s="15">
        <v>22</v>
      </c>
      <c r="L599" s="15">
        <v>8</v>
      </c>
      <c r="M599" s="15">
        <v>14</v>
      </c>
      <c r="N599" s="15">
        <v>18</v>
      </c>
      <c r="O599" s="15">
        <v>5</v>
      </c>
      <c r="P599" s="15">
        <v>13</v>
      </c>
      <c r="Q599" s="15">
        <v>0</v>
      </c>
      <c r="R599" s="15">
        <v>0</v>
      </c>
      <c r="S599" s="15">
        <v>0</v>
      </c>
      <c r="T599" s="15">
        <v>0</v>
      </c>
      <c r="U599" s="15">
        <v>0</v>
      </c>
      <c r="V599" s="15">
        <v>0</v>
      </c>
      <c r="W599" s="15">
        <v>0</v>
      </c>
      <c r="X599" s="15">
        <v>7</v>
      </c>
      <c r="Y599" s="15">
        <v>22</v>
      </c>
      <c r="Z599" s="15">
        <v>8</v>
      </c>
      <c r="AA599" s="15">
        <v>14</v>
      </c>
      <c r="AB599" s="15">
        <v>18</v>
      </c>
      <c r="AC599" s="15">
        <v>5</v>
      </c>
      <c r="AD599" s="15">
        <v>13</v>
      </c>
      <c r="AE599" s="15">
        <v>7</v>
      </c>
      <c r="AF599" s="15">
        <v>22</v>
      </c>
      <c r="AG599" s="15">
        <v>8</v>
      </c>
      <c r="AH599" s="15">
        <v>14</v>
      </c>
      <c r="AI599" s="15">
        <v>18</v>
      </c>
      <c r="AJ599" s="15">
        <v>5</v>
      </c>
      <c r="AK599" s="15">
        <v>13</v>
      </c>
      <c r="AL599" s="15">
        <v>0</v>
      </c>
      <c r="AM599" s="15">
        <v>0</v>
      </c>
      <c r="AN599" s="15">
        <v>0</v>
      </c>
      <c r="AO599" s="15">
        <v>0</v>
      </c>
      <c r="AP599" s="15">
        <v>0</v>
      </c>
      <c r="AQ599" s="15">
        <v>0</v>
      </c>
      <c r="AR599" s="15">
        <v>0</v>
      </c>
      <c r="AS599" s="15">
        <v>0</v>
      </c>
      <c r="AT599" s="15">
        <v>0</v>
      </c>
      <c r="AU599" s="15">
        <v>0</v>
      </c>
      <c r="AV599" s="15">
        <v>0</v>
      </c>
      <c r="AW599" s="15">
        <v>0</v>
      </c>
      <c r="AX599" s="15">
        <v>0</v>
      </c>
      <c r="AY599" s="15">
        <v>0</v>
      </c>
    </row>
    <row r="600" spans="1:51">
      <c r="A600" s="1">
        <v>6480</v>
      </c>
      <c r="B600" s="1" t="s">
        <v>270</v>
      </c>
      <c r="C600" s="1">
        <v>1</v>
      </c>
      <c r="D600" s="1" t="s">
        <v>208</v>
      </c>
      <c r="E600" s="1" t="s">
        <v>1448</v>
      </c>
      <c r="F600" s="1">
        <v>5</v>
      </c>
      <c r="G600" s="1" t="s">
        <v>272</v>
      </c>
      <c r="H600" s="1">
        <v>0</v>
      </c>
      <c r="I600" s="1" t="s">
        <v>1449</v>
      </c>
      <c r="J600" s="15">
        <v>285</v>
      </c>
      <c r="K600" s="15">
        <v>1980</v>
      </c>
      <c r="L600" s="15">
        <v>871</v>
      </c>
      <c r="M600" s="15">
        <v>1109</v>
      </c>
      <c r="N600" s="15">
        <v>1759</v>
      </c>
      <c r="O600" s="15">
        <v>719</v>
      </c>
      <c r="P600" s="15">
        <v>1040</v>
      </c>
      <c r="Q600" s="15">
        <v>18</v>
      </c>
      <c r="R600" s="15">
        <v>40</v>
      </c>
      <c r="S600" s="15">
        <v>22</v>
      </c>
      <c r="T600" s="15">
        <v>18</v>
      </c>
      <c r="U600" s="15">
        <v>6</v>
      </c>
      <c r="V600" s="15">
        <v>3</v>
      </c>
      <c r="W600" s="15">
        <v>3</v>
      </c>
      <c r="X600" s="15">
        <v>267</v>
      </c>
      <c r="Y600" s="15">
        <v>1940</v>
      </c>
      <c r="Z600" s="15">
        <v>849</v>
      </c>
      <c r="AA600" s="15">
        <v>1091</v>
      </c>
      <c r="AB600" s="15">
        <v>1753</v>
      </c>
      <c r="AC600" s="15">
        <v>716</v>
      </c>
      <c r="AD600" s="15">
        <v>1037</v>
      </c>
      <c r="AE600" s="15">
        <v>263</v>
      </c>
      <c r="AF600" s="15">
        <v>1925</v>
      </c>
      <c r="AG600" s="15">
        <v>843</v>
      </c>
      <c r="AH600" s="15">
        <v>1082</v>
      </c>
      <c r="AI600" s="15">
        <v>1738</v>
      </c>
      <c r="AJ600" s="15">
        <v>710</v>
      </c>
      <c r="AK600" s="15">
        <v>1028</v>
      </c>
      <c r="AL600" s="15">
        <v>4</v>
      </c>
      <c r="AM600" s="15">
        <v>15</v>
      </c>
      <c r="AN600" s="15">
        <v>6</v>
      </c>
      <c r="AO600" s="15">
        <v>9</v>
      </c>
      <c r="AP600" s="15">
        <v>15</v>
      </c>
      <c r="AQ600" s="15">
        <v>6</v>
      </c>
      <c r="AR600" s="15">
        <v>9</v>
      </c>
      <c r="AS600" s="15">
        <v>0</v>
      </c>
      <c r="AT600" s="15">
        <v>0</v>
      </c>
      <c r="AU600" s="15">
        <v>0</v>
      </c>
      <c r="AV600" s="15">
        <v>0</v>
      </c>
      <c r="AW600" s="15">
        <v>0</v>
      </c>
      <c r="AX600" s="15">
        <v>0</v>
      </c>
      <c r="AY600" s="15">
        <v>0</v>
      </c>
    </row>
    <row r="601" spans="1:51">
      <c r="A601" s="1">
        <v>6491</v>
      </c>
      <c r="B601" s="1" t="s">
        <v>270</v>
      </c>
      <c r="C601" s="1">
        <v>1</v>
      </c>
      <c r="D601" s="1" t="s">
        <v>208</v>
      </c>
      <c r="E601" s="1" t="s">
        <v>1450</v>
      </c>
      <c r="F601" s="1">
        <v>5</v>
      </c>
      <c r="G601" s="1" t="s">
        <v>272</v>
      </c>
      <c r="H601" s="1">
        <v>0</v>
      </c>
      <c r="I601" s="1" t="s">
        <v>1451</v>
      </c>
      <c r="J601" s="15">
        <v>289</v>
      </c>
      <c r="K601" s="15">
        <v>1356</v>
      </c>
      <c r="L601" s="15">
        <v>302</v>
      </c>
      <c r="M601" s="15">
        <v>1054</v>
      </c>
      <c r="N601" s="15">
        <v>1083</v>
      </c>
      <c r="O601" s="15">
        <v>203</v>
      </c>
      <c r="P601" s="15">
        <v>880</v>
      </c>
      <c r="Q601" s="15">
        <v>168</v>
      </c>
      <c r="R601" s="15">
        <v>380</v>
      </c>
      <c r="S601" s="15">
        <v>107</v>
      </c>
      <c r="T601" s="15">
        <v>273</v>
      </c>
      <c r="U601" s="15">
        <v>177</v>
      </c>
      <c r="V601" s="15">
        <v>52</v>
      </c>
      <c r="W601" s="15">
        <v>125</v>
      </c>
      <c r="X601" s="15">
        <v>121</v>
      </c>
      <c r="Y601" s="15">
        <v>976</v>
      </c>
      <c r="Z601" s="15">
        <v>195</v>
      </c>
      <c r="AA601" s="15">
        <v>781</v>
      </c>
      <c r="AB601" s="15">
        <v>906</v>
      </c>
      <c r="AC601" s="15">
        <v>151</v>
      </c>
      <c r="AD601" s="15">
        <v>755</v>
      </c>
      <c r="AE601" s="15">
        <v>120</v>
      </c>
      <c r="AF601" s="15">
        <v>966</v>
      </c>
      <c r="AG601" s="15">
        <v>194</v>
      </c>
      <c r="AH601" s="15">
        <v>772</v>
      </c>
      <c r="AI601" s="15">
        <v>897</v>
      </c>
      <c r="AJ601" s="15">
        <v>150</v>
      </c>
      <c r="AK601" s="15">
        <v>747</v>
      </c>
      <c r="AL601" s="15">
        <v>1</v>
      </c>
      <c r="AM601" s="15">
        <v>10</v>
      </c>
      <c r="AN601" s="15">
        <v>1</v>
      </c>
      <c r="AO601" s="15">
        <v>9</v>
      </c>
      <c r="AP601" s="15">
        <v>9</v>
      </c>
      <c r="AQ601" s="15">
        <v>1</v>
      </c>
      <c r="AR601" s="15">
        <v>8</v>
      </c>
      <c r="AS601" s="15">
        <v>0</v>
      </c>
      <c r="AT601" s="15">
        <v>0</v>
      </c>
      <c r="AU601" s="15">
        <v>0</v>
      </c>
      <c r="AV601" s="15">
        <v>0</v>
      </c>
      <c r="AW601" s="15">
        <v>0</v>
      </c>
      <c r="AX601" s="15">
        <v>0</v>
      </c>
      <c r="AY601" s="15">
        <v>0</v>
      </c>
    </row>
    <row r="602" spans="1:51">
      <c r="A602" s="1">
        <v>6502</v>
      </c>
      <c r="B602" s="1" t="s">
        <v>270</v>
      </c>
      <c r="C602" s="1">
        <v>1</v>
      </c>
      <c r="D602" s="1" t="s">
        <v>208</v>
      </c>
      <c r="E602" s="1" t="s">
        <v>1452</v>
      </c>
      <c r="F602" s="1">
        <v>5</v>
      </c>
      <c r="G602" s="1" t="s">
        <v>272</v>
      </c>
      <c r="H602" s="1">
        <v>0</v>
      </c>
      <c r="I602" s="1" t="s">
        <v>1453</v>
      </c>
      <c r="J602" s="15">
        <v>264</v>
      </c>
      <c r="K602" s="15">
        <v>1258</v>
      </c>
      <c r="L602" s="15">
        <v>1065</v>
      </c>
      <c r="M602" s="15">
        <v>193</v>
      </c>
      <c r="N602" s="15">
        <v>1040</v>
      </c>
      <c r="O602" s="15">
        <v>942</v>
      </c>
      <c r="P602" s="15">
        <v>98</v>
      </c>
      <c r="Q602" s="15">
        <v>99</v>
      </c>
      <c r="R602" s="15">
        <v>209</v>
      </c>
      <c r="S602" s="15">
        <v>100</v>
      </c>
      <c r="T602" s="15">
        <v>109</v>
      </c>
      <c r="U602" s="15">
        <v>62</v>
      </c>
      <c r="V602" s="15">
        <v>35</v>
      </c>
      <c r="W602" s="15">
        <v>27</v>
      </c>
      <c r="X602" s="15">
        <v>163</v>
      </c>
      <c r="Y602" s="15">
        <v>1042</v>
      </c>
      <c r="Z602" s="15">
        <v>958</v>
      </c>
      <c r="AA602" s="15">
        <v>84</v>
      </c>
      <c r="AB602" s="15">
        <v>971</v>
      </c>
      <c r="AC602" s="15">
        <v>900</v>
      </c>
      <c r="AD602" s="15">
        <v>71</v>
      </c>
      <c r="AE602" s="15">
        <v>111</v>
      </c>
      <c r="AF602" s="15">
        <v>674</v>
      </c>
      <c r="AG602" s="15">
        <v>626</v>
      </c>
      <c r="AH602" s="15">
        <v>48</v>
      </c>
      <c r="AI602" s="15">
        <v>604</v>
      </c>
      <c r="AJ602" s="15">
        <v>569</v>
      </c>
      <c r="AK602" s="15">
        <v>35</v>
      </c>
      <c r="AL602" s="15">
        <v>52</v>
      </c>
      <c r="AM602" s="15">
        <v>368</v>
      </c>
      <c r="AN602" s="15">
        <v>332</v>
      </c>
      <c r="AO602" s="15">
        <v>36</v>
      </c>
      <c r="AP602" s="15">
        <v>367</v>
      </c>
      <c r="AQ602" s="15">
        <v>331</v>
      </c>
      <c r="AR602" s="15">
        <v>36</v>
      </c>
      <c r="AS602" s="15">
        <v>2</v>
      </c>
      <c r="AT602" s="15">
        <v>7</v>
      </c>
      <c r="AU602" s="15">
        <v>7</v>
      </c>
      <c r="AV602" s="15">
        <v>0</v>
      </c>
      <c r="AW602" s="15">
        <v>7</v>
      </c>
      <c r="AX602" s="15">
        <v>7</v>
      </c>
      <c r="AY602" s="15">
        <v>0</v>
      </c>
    </row>
    <row r="603" spans="1:51">
      <c r="A603" s="1">
        <v>6513</v>
      </c>
      <c r="B603" s="1" t="s">
        <v>270</v>
      </c>
      <c r="C603" s="1">
        <v>1</v>
      </c>
      <c r="D603" s="1" t="s">
        <v>208</v>
      </c>
      <c r="E603" s="1" t="s">
        <v>1454</v>
      </c>
      <c r="F603" s="1">
        <v>5</v>
      </c>
      <c r="G603" s="1" t="s">
        <v>272</v>
      </c>
      <c r="H603" s="1">
        <v>0</v>
      </c>
      <c r="I603" s="1" t="s">
        <v>1455</v>
      </c>
      <c r="J603" s="15">
        <v>44</v>
      </c>
      <c r="K603" s="15">
        <v>275</v>
      </c>
      <c r="L603" s="15">
        <v>180</v>
      </c>
      <c r="M603" s="15">
        <v>95</v>
      </c>
      <c r="N603" s="15">
        <v>249</v>
      </c>
      <c r="O603" s="15">
        <v>164</v>
      </c>
      <c r="P603" s="15">
        <v>85</v>
      </c>
      <c r="Q603" s="15">
        <v>0</v>
      </c>
      <c r="R603" s="15">
        <v>0</v>
      </c>
      <c r="S603" s="15">
        <v>0</v>
      </c>
      <c r="T603" s="15">
        <v>0</v>
      </c>
      <c r="U603" s="15">
        <v>0</v>
      </c>
      <c r="V603" s="15">
        <v>0</v>
      </c>
      <c r="W603" s="15">
        <v>0</v>
      </c>
      <c r="X603" s="15">
        <v>44</v>
      </c>
      <c r="Y603" s="15">
        <v>275</v>
      </c>
      <c r="Z603" s="15">
        <v>180</v>
      </c>
      <c r="AA603" s="15">
        <v>95</v>
      </c>
      <c r="AB603" s="15">
        <v>249</v>
      </c>
      <c r="AC603" s="15">
        <v>164</v>
      </c>
      <c r="AD603" s="15">
        <v>85</v>
      </c>
      <c r="AE603" s="15">
        <v>30</v>
      </c>
      <c r="AF603" s="15">
        <v>151</v>
      </c>
      <c r="AG603" s="15">
        <v>93</v>
      </c>
      <c r="AH603" s="15">
        <v>58</v>
      </c>
      <c r="AI603" s="15">
        <v>134</v>
      </c>
      <c r="AJ603" s="15">
        <v>83</v>
      </c>
      <c r="AK603" s="15">
        <v>51</v>
      </c>
      <c r="AL603" s="15">
        <v>14</v>
      </c>
      <c r="AM603" s="15">
        <v>124</v>
      </c>
      <c r="AN603" s="15">
        <v>87</v>
      </c>
      <c r="AO603" s="15">
        <v>37</v>
      </c>
      <c r="AP603" s="15">
        <v>115</v>
      </c>
      <c r="AQ603" s="15">
        <v>81</v>
      </c>
      <c r="AR603" s="15">
        <v>34</v>
      </c>
      <c r="AS603" s="15">
        <v>0</v>
      </c>
      <c r="AT603" s="15">
        <v>0</v>
      </c>
      <c r="AU603" s="15">
        <v>0</v>
      </c>
      <c r="AV603" s="15">
        <v>0</v>
      </c>
      <c r="AW603" s="15">
        <v>0</v>
      </c>
      <c r="AX603" s="15">
        <v>0</v>
      </c>
      <c r="AY603" s="15">
        <v>0</v>
      </c>
    </row>
    <row r="604" spans="1:51">
      <c r="A604" s="1">
        <v>6524</v>
      </c>
      <c r="B604" s="1" t="s">
        <v>270</v>
      </c>
      <c r="C604" s="1">
        <v>1</v>
      </c>
      <c r="D604" s="1" t="s">
        <v>208</v>
      </c>
      <c r="E604" s="1" t="s">
        <v>1456</v>
      </c>
      <c r="F604" s="1">
        <v>5</v>
      </c>
      <c r="G604" s="1" t="s">
        <v>272</v>
      </c>
      <c r="H604" s="1">
        <v>0</v>
      </c>
      <c r="I604" s="1" t="s">
        <v>1457</v>
      </c>
      <c r="J604" s="15">
        <v>392</v>
      </c>
      <c r="K604" s="15">
        <v>4705</v>
      </c>
      <c r="L604" s="15">
        <v>2097</v>
      </c>
      <c r="M604" s="15">
        <v>2597</v>
      </c>
      <c r="N604" s="15">
        <v>4204</v>
      </c>
      <c r="O604" s="15">
        <v>1801</v>
      </c>
      <c r="P604" s="15">
        <v>2396</v>
      </c>
      <c r="Q604" s="15">
        <v>35</v>
      </c>
      <c r="R604" s="15">
        <v>159</v>
      </c>
      <c r="S604" s="15">
        <v>83</v>
      </c>
      <c r="T604" s="15">
        <v>73</v>
      </c>
      <c r="U604" s="15">
        <v>91</v>
      </c>
      <c r="V604" s="15">
        <v>37</v>
      </c>
      <c r="W604" s="15">
        <v>52</v>
      </c>
      <c r="X604" s="15">
        <v>356</v>
      </c>
      <c r="Y604" s="15">
        <v>4545</v>
      </c>
      <c r="Z604" s="15">
        <v>2013</v>
      </c>
      <c r="AA604" s="15">
        <v>2524</v>
      </c>
      <c r="AB604" s="15">
        <v>4113</v>
      </c>
      <c r="AC604" s="15">
        <v>1764</v>
      </c>
      <c r="AD604" s="15">
        <v>2344</v>
      </c>
      <c r="AE604" s="15">
        <v>340</v>
      </c>
      <c r="AF604" s="15">
        <v>4417</v>
      </c>
      <c r="AG604" s="15">
        <v>1951</v>
      </c>
      <c r="AH604" s="15">
        <v>2458</v>
      </c>
      <c r="AI604" s="15">
        <v>3994</v>
      </c>
      <c r="AJ604" s="15">
        <v>1710</v>
      </c>
      <c r="AK604" s="15">
        <v>2279</v>
      </c>
      <c r="AL604" s="15">
        <v>16</v>
      </c>
      <c r="AM604" s="15">
        <v>128</v>
      </c>
      <c r="AN604" s="15">
        <v>62</v>
      </c>
      <c r="AO604" s="15">
        <v>66</v>
      </c>
      <c r="AP604" s="15">
        <v>119</v>
      </c>
      <c r="AQ604" s="15">
        <v>54</v>
      </c>
      <c r="AR604" s="15">
        <v>65</v>
      </c>
      <c r="AS604" s="15">
        <v>1</v>
      </c>
      <c r="AT604" s="15">
        <v>1</v>
      </c>
      <c r="AU604" s="15">
        <v>1</v>
      </c>
      <c r="AV604" s="15">
        <v>0</v>
      </c>
      <c r="AW604" s="15">
        <v>0</v>
      </c>
      <c r="AX604" s="15">
        <v>0</v>
      </c>
      <c r="AY604" s="15">
        <v>0</v>
      </c>
    </row>
    <row r="605" spans="1:51">
      <c r="A605" s="1">
        <v>6535</v>
      </c>
      <c r="B605" s="1" t="s">
        <v>270</v>
      </c>
      <c r="C605" s="1">
        <v>1</v>
      </c>
      <c r="D605" s="1" t="s">
        <v>208</v>
      </c>
      <c r="E605" s="1" t="s">
        <v>1458</v>
      </c>
      <c r="F605" s="1">
        <v>6</v>
      </c>
      <c r="G605" s="1" t="s">
        <v>272</v>
      </c>
      <c r="H605" s="1">
        <v>0</v>
      </c>
      <c r="I605" s="1" t="s">
        <v>1459</v>
      </c>
      <c r="J605" s="15">
        <v>292</v>
      </c>
      <c r="K605" s="15">
        <v>2853</v>
      </c>
      <c r="L605" s="15">
        <v>1450</v>
      </c>
      <c r="M605" s="15">
        <v>1395</v>
      </c>
      <c r="N605" s="15">
        <v>2446</v>
      </c>
      <c r="O605" s="15">
        <v>1187</v>
      </c>
      <c r="P605" s="15">
        <v>1254</v>
      </c>
      <c r="Q605" s="15">
        <v>28</v>
      </c>
      <c r="R605" s="15">
        <v>102</v>
      </c>
      <c r="S605" s="15">
        <v>60</v>
      </c>
      <c r="T605" s="15">
        <v>42</v>
      </c>
      <c r="U605" s="15">
        <v>41</v>
      </c>
      <c r="V605" s="15">
        <v>19</v>
      </c>
      <c r="W605" s="15">
        <v>22</v>
      </c>
      <c r="X605" s="15">
        <v>263</v>
      </c>
      <c r="Y605" s="15">
        <v>2750</v>
      </c>
      <c r="Z605" s="15">
        <v>1389</v>
      </c>
      <c r="AA605" s="15">
        <v>1353</v>
      </c>
      <c r="AB605" s="15">
        <v>2405</v>
      </c>
      <c r="AC605" s="15">
        <v>1168</v>
      </c>
      <c r="AD605" s="15">
        <v>1232</v>
      </c>
      <c r="AE605" s="15">
        <v>248</v>
      </c>
      <c r="AF605" s="15">
        <v>2655</v>
      </c>
      <c r="AG605" s="15">
        <v>1330</v>
      </c>
      <c r="AH605" s="15">
        <v>1317</v>
      </c>
      <c r="AI605" s="15">
        <v>2319</v>
      </c>
      <c r="AJ605" s="15">
        <v>1117</v>
      </c>
      <c r="AK605" s="15">
        <v>1197</v>
      </c>
      <c r="AL605" s="15">
        <v>15</v>
      </c>
      <c r="AM605" s="15">
        <v>95</v>
      </c>
      <c r="AN605" s="15">
        <v>59</v>
      </c>
      <c r="AO605" s="15">
        <v>36</v>
      </c>
      <c r="AP605" s="15">
        <v>86</v>
      </c>
      <c r="AQ605" s="15">
        <v>51</v>
      </c>
      <c r="AR605" s="15">
        <v>35</v>
      </c>
      <c r="AS605" s="15">
        <v>1</v>
      </c>
      <c r="AT605" s="15">
        <v>1</v>
      </c>
      <c r="AU605" s="15">
        <v>1</v>
      </c>
      <c r="AV605" s="15">
        <v>0</v>
      </c>
      <c r="AW605" s="15">
        <v>0</v>
      </c>
      <c r="AX605" s="15">
        <v>0</v>
      </c>
      <c r="AY605" s="15">
        <v>0</v>
      </c>
    </row>
    <row r="606" spans="1:51">
      <c r="A606" s="1">
        <v>6546</v>
      </c>
      <c r="B606" s="1" t="s">
        <v>270</v>
      </c>
      <c r="C606" s="1">
        <v>1</v>
      </c>
      <c r="D606" s="1" t="s">
        <v>208</v>
      </c>
      <c r="E606" s="1" t="s">
        <v>1460</v>
      </c>
      <c r="F606" s="1">
        <v>6</v>
      </c>
      <c r="G606" s="1" t="s">
        <v>272</v>
      </c>
      <c r="H606" s="1">
        <v>0</v>
      </c>
      <c r="I606" s="1" t="s">
        <v>1461</v>
      </c>
      <c r="J606" s="15">
        <v>56</v>
      </c>
      <c r="K606" s="15">
        <v>1483</v>
      </c>
      <c r="L606" s="15">
        <v>497</v>
      </c>
      <c r="M606" s="15">
        <v>983</v>
      </c>
      <c r="N606" s="15">
        <v>1411</v>
      </c>
      <c r="O606" s="15">
        <v>481</v>
      </c>
      <c r="P606" s="15">
        <v>928</v>
      </c>
      <c r="Q606" s="15">
        <v>2</v>
      </c>
      <c r="R606" s="15">
        <v>9</v>
      </c>
      <c r="S606" s="15">
        <v>0</v>
      </c>
      <c r="T606" s="15">
        <v>6</v>
      </c>
      <c r="U606" s="15">
        <v>7</v>
      </c>
      <c r="V606" s="15">
        <v>0</v>
      </c>
      <c r="W606" s="15">
        <v>5</v>
      </c>
      <c r="X606" s="15">
        <v>54</v>
      </c>
      <c r="Y606" s="15">
        <v>1474</v>
      </c>
      <c r="Z606" s="15">
        <v>497</v>
      </c>
      <c r="AA606" s="15">
        <v>977</v>
      </c>
      <c r="AB606" s="15">
        <v>1404</v>
      </c>
      <c r="AC606" s="15">
        <v>481</v>
      </c>
      <c r="AD606" s="15">
        <v>923</v>
      </c>
      <c r="AE606" s="15">
        <v>53</v>
      </c>
      <c r="AF606" s="15">
        <v>1441</v>
      </c>
      <c r="AG606" s="15">
        <v>494</v>
      </c>
      <c r="AH606" s="15">
        <v>947</v>
      </c>
      <c r="AI606" s="15">
        <v>1371</v>
      </c>
      <c r="AJ606" s="15">
        <v>478</v>
      </c>
      <c r="AK606" s="15">
        <v>893</v>
      </c>
      <c r="AL606" s="15">
        <v>1</v>
      </c>
      <c r="AM606" s="15">
        <v>33</v>
      </c>
      <c r="AN606" s="15">
        <v>3</v>
      </c>
      <c r="AO606" s="15">
        <v>30</v>
      </c>
      <c r="AP606" s="15">
        <v>33</v>
      </c>
      <c r="AQ606" s="15">
        <v>3</v>
      </c>
      <c r="AR606" s="15">
        <v>30</v>
      </c>
      <c r="AS606" s="15">
        <v>0</v>
      </c>
      <c r="AT606" s="15">
        <v>0</v>
      </c>
      <c r="AU606" s="15">
        <v>0</v>
      </c>
      <c r="AV606" s="15">
        <v>0</v>
      </c>
      <c r="AW606" s="15">
        <v>0</v>
      </c>
      <c r="AX606" s="15">
        <v>0</v>
      </c>
      <c r="AY606" s="15">
        <v>0</v>
      </c>
    </row>
    <row r="607" spans="1:51">
      <c r="A607" s="1">
        <v>6557</v>
      </c>
      <c r="B607" s="1" t="s">
        <v>270</v>
      </c>
      <c r="C607" s="1">
        <v>1</v>
      </c>
      <c r="D607" s="1" t="s">
        <v>208</v>
      </c>
      <c r="E607" s="1" t="s">
        <v>1462</v>
      </c>
      <c r="F607" s="1">
        <v>6</v>
      </c>
      <c r="G607" s="1" t="s">
        <v>272</v>
      </c>
      <c r="H607" s="1">
        <v>0</v>
      </c>
      <c r="I607" s="1" t="s">
        <v>1463</v>
      </c>
      <c r="J607" s="15">
        <v>44</v>
      </c>
      <c r="K607" s="15">
        <v>369</v>
      </c>
      <c r="L607" s="15">
        <v>150</v>
      </c>
      <c r="M607" s="15">
        <v>219</v>
      </c>
      <c r="N607" s="15">
        <v>347</v>
      </c>
      <c r="O607" s="15">
        <v>133</v>
      </c>
      <c r="P607" s="15">
        <v>214</v>
      </c>
      <c r="Q607" s="15">
        <v>5</v>
      </c>
      <c r="R607" s="15">
        <v>48</v>
      </c>
      <c r="S607" s="15">
        <v>23</v>
      </c>
      <c r="T607" s="15">
        <v>25</v>
      </c>
      <c r="U607" s="15">
        <v>43</v>
      </c>
      <c r="V607" s="15">
        <v>18</v>
      </c>
      <c r="W607" s="15">
        <v>25</v>
      </c>
      <c r="X607" s="15">
        <v>39</v>
      </c>
      <c r="Y607" s="15">
        <v>321</v>
      </c>
      <c r="Z607" s="15">
        <v>127</v>
      </c>
      <c r="AA607" s="15">
        <v>194</v>
      </c>
      <c r="AB607" s="15">
        <v>304</v>
      </c>
      <c r="AC607" s="15">
        <v>115</v>
      </c>
      <c r="AD607" s="15">
        <v>189</v>
      </c>
      <c r="AE607" s="15">
        <v>39</v>
      </c>
      <c r="AF607" s="15">
        <v>321</v>
      </c>
      <c r="AG607" s="15">
        <v>127</v>
      </c>
      <c r="AH607" s="15">
        <v>194</v>
      </c>
      <c r="AI607" s="15">
        <v>304</v>
      </c>
      <c r="AJ607" s="15">
        <v>115</v>
      </c>
      <c r="AK607" s="15">
        <v>189</v>
      </c>
      <c r="AL607" s="15">
        <v>0</v>
      </c>
      <c r="AM607" s="15">
        <v>0</v>
      </c>
      <c r="AN607" s="15">
        <v>0</v>
      </c>
      <c r="AO607" s="15">
        <v>0</v>
      </c>
      <c r="AP607" s="15">
        <v>0</v>
      </c>
      <c r="AQ607" s="15">
        <v>0</v>
      </c>
      <c r="AR607" s="15">
        <v>0</v>
      </c>
      <c r="AS607" s="15">
        <v>0</v>
      </c>
      <c r="AT607" s="15">
        <v>0</v>
      </c>
      <c r="AU607" s="15">
        <v>0</v>
      </c>
      <c r="AV607" s="15">
        <v>0</v>
      </c>
      <c r="AW607" s="15">
        <v>0</v>
      </c>
      <c r="AX607" s="15">
        <v>0</v>
      </c>
      <c r="AY607" s="15">
        <v>0</v>
      </c>
    </row>
    <row r="608" spans="1:51">
      <c r="A608" s="1">
        <v>6568</v>
      </c>
      <c r="B608" s="1" t="s">
        <v>270</v>
      </c>
      <c r="C608" s="1">
        <v>1</v>
      </c>
      <c r="D608" s="1" t="s">
        <v>208</v>
      </c>
      <c r="E608" s="1" t="s">
        <v>1464</v>
      </c>
      <c r="F608" s="1">
        <v>5</v>
      </c>
      <c r="G608" s="1" t="s">
        <v>272</v>
      </c>
      <c r="H608" s="1">
        <v>0</v>
      </c>
      <c r="I608" s="1" t="s">
        <v>1465</v>
      </c>
      <c r="J608" s="15">
        <v>1049</v>
      </c>
      <c r="K608" s="15">
        <v>4300</v>
      </c>
      <c r="L608" s="15">
        <v>1208</v>
      </c>
      <c r="M608" s="15">
        <v>3040</v>
      </c>
      <c r="N608" s="15">
        <v>3250</v>
      </c>
      <c r="O608" s="15">
        <v>767</v>
      </c>
      <c r="P608" s="15">
        <v>2433</v>
      </c>
      <c r="Q608" s="15">
        <v>529</v>
      </c>
      <c r="R608" s="15">
        <v>1278</v>
      </c>
      <c r="S608" s="15">
        <v>516</v>
      </c>
      <c r="T608" s="15">
        <v>750</v>
      </c>
      <c r="U608" s="15">
        <v>592</v>
      </c>
      <c r="V608" s="15">
        <v>249</v>
      </c>
      <c r="W608" s="15">
        <v>333</v>
      </c>
      <c r="X608" s="15">
        <v>518</v>
      </c>
      <c r="Y608" s="15">
        <v>2994</v>
      </c>
      <c r="Z608" s="15">
        <v>667</v>
      </c>
      <c r="AA608" s="15">
        <v>2287</v>
      </c>
      <c r="AB608" s="15">
        <v>2655</v>
      </c>
      <c r="AC608" s="15">
        <v>518</v>
      </c>
      <c r="AD608" s="15">
        <v>2097</v>
      </c>
      <c r="AE608" s="15">
        <v>493</v>
      </c>
      <c r="AF608" s="15">
        <v>2900</v>
      </c>
      <c r="AG608" s="15">
        <v>631</v>
      </c>
      <c r="AH608" s="15">
        <v>2229</v>
      </c>
      <c r="AI608" s="15">
        <v>2572</v>
      </c>
      <c r="AJ608" s="15">
        <v>491</v>
      </c>
      <c r="AK608" s="15">
        <v>2041</v>
      </c>
      <c r="AL608" s="15">
        <v>25</v>
      </c>
      <c r="AM608" s="15">
        <v>94</v>
      </c>
      <c r="AN608" s="15">
        <v>36</v>
      </c>
      <c r="AO608" s="15">
        <v>58</v>
      </c>
      <c r="AP608" s="15">
        <v>83</v>
      </c>
      <c r="AQ608" s="15">
        <v>27</v>
      </c>
      <c r="AR608" s="15">
        <v>56</v>
      </c>
      <c r="AS608" s="15">
        <v>2</v>
      </c>
      <c r="AT608" s="15">
        <v>28</v>
      </c>
      <c r="AU608" s="15">
        <v>25</v>
      </c>
      <c r="AV608" s="15">
        <v>3</v>
      </c>
      <c r="AW608" s="15">
        <v>3</v>
      </c>
      <c r="AX608" s="15">
        <v>0</v>
      </c>
      <c r="AY608" s="15">
        <v>3</v>
      </c>
    </row>
    <row r="609" spans="1:51">
      <c r="A609" s="1">
        <v>6579</v>
      </c>
      <c r="B609" s="1" t="s">
        <v>270</v>
      </c>
      <c r="C609" s="1">
        <v>1</v>
      </c>
      <c r="D609" s="1" t="s">
        <v>208</v>
      </c>
      <c r="E609" s="1" t="s">
        <v>1466</v>
      </c>
      <c r="F609" s="1">
        <v>6</v>
      </c>
      <c r="G609" s="1" t="s">
        <v>272</v>
      </c>
      <c r="H609" s="1">
        <v>0</v>
      </c>
      <c r="I609" s="1" t="s">
        <v>1467</v>
      </c>
      <c r="J609" s="15">
        <v>127</v>
      </c>
      <c r="K609" s="15">
        <v>512</v>
      </c>
      <c r="L609" s="15">
        <v>230</v>
      </c>
      <c r="M609" s="15">
        <v>278</v>
      </c>
      <c r="N609" s="15">
        <v>375</v>
      </c>
      <c r="O609" s="15">
        <v>137</v>
      </c>
      <c r="P609" s="15">
        <v>234</v>
      </c>
      <c r="Q609" s="15">
        <v>61</v>
      </c>
      <c r="R609" s="15">
        <v>136</v>
      </c>
      <c r="S609" s="15">
        <v>83</v>
      </c>
      <c r="T609" s="15">
        <v>53</v>
      </c>
      <c r="U609" s="15">
        <v>40</v>
      </c>
      <c r="V609" s="15">
        <v>19</v>
      </c>
      <c r="W609" s="15">
        <v>21</v>
      </c>
      <c r="X609" s="15">
        <v>66</v>
      </c>
      <c r="Y609" s="15">
        <v>376</v>
      </c>
      <c r="Z609" s="15">
        <v>147</v>
      </c>
      <c r="AA609" s="15">
        <v>225</v>
      </c>
      <c r="AB609" s="15">
        <v>335</v>
      </c>
      <c r="AC609" s="15">
        <v>118</v>
      </c>
      <c r="AD609" s="15">
        <v>213</v>
      </c>
      <c r="AE609" s="15">
        <v>66</v>
      </c>
      <c r="AF609" s="15">
        <v>376</v>
      </c>
      <c r="AG609" s="15">
        <v>147</v>
      </c>
      <c r="AH609" s="15">
        <v>225</v>
      </c>
      <c r="AI609" s="15">
        <v>335</v>
      </c>
      <c r="AJ609" s="15">
        <v>118</v>
      </c>
      <c r="AK609" s="15">
        <v>213</v>
      </c>
      <c r="AL609" s="15">
        <v>0</v>
      </c>
      <c r="AM609" s="15">
        <v>0</v>
      </c>
      <c r="AN609" s="15">
        <v>0</v>
      </c>
      <c r="AO609" s="15">
        <v>0</v>
      </c>
      <c r="AP609" s="15">
        <v>0</v>
      </c>
      <c r="AQ609" s="15">
        <v>0</v>
      </c>
      <c r="AR609" s="15">
        <v>0</v>
      </c>
      <c r="AS609" s="15">
        <v>0</v>
      </c>
      <c r="AT609" s="15">
        <v>0</v>
      </c>
      <c r="AU609" s="15">
        <v>0</v>
      </c>
      <c r="AV609" s="15">
        <v>0</v>
      </c>
      <c r="AW609" s="15">
        <v>0</v>
      </c>
      <c r="AX609" s="15">
        <v>0</v>
      </c>
      <c r="AY609" s="15">
        <v>0</v>
      </c>
    </row>
    <row r="610" spans="1:51">
      <c r="A610" s="1">
        <v>6590</v>
      </c>
      <c r="B610" s="1" t="s">
        <v>270</v>
      </c>
      <c r="C610" s="1">
        <v>1</v>
      </c>
      <c r="D610" s="1" t="s">
        <v>208</v>
      </c>
      <c r="E610" s="1" t="s">
        <v>1468</v>
      </c>
      <c r="F610" s="1">
        <v>6</v>
      </c>
      <c r="G610" s="1" t="s">
        <v>272</v>
      </c>
      <c r="H610" s="1">
        <v>0</v>
      </c>
      <c r="I610" s="1" t="s">
        <v>1469</v>
      </c>
      <c r="J610" s="15">
        <v>922</v>
      </c>
      <c r="K610" s="15">
        <v>3788</v>
      </c>
      <c r="L610" s="15">
        <v>978</v>
      </c>
      <c r="M610" s="15">
        <v>2762</v>
      </c>
      <c r="N610" s="15">
        <v>2875</v>
      </c>
      <c r="O610" s="15">
        <v>630</v>
      </c>
      <c r="P610" s="15">
        <v>2199</v>
      </c>
      <c r="Q610" s="15">
        <v>468</v>
      </c>
      <c r="R610" s="15">
        <v>1142</v>
      </c>
      <c r="S610" s="15">
        <v>433</v>
      </c>
      <c r="T610" s="15">
        <v>697</v>
      </c>
      <c r="U610" s="15">
        <v>552</v>
      </c>
      <c r="V610" s="15">
        <v>230</v>
      </c>
      <c r="W610" s="15">
        <v>312</v>
      </c>
      <c r="X610" s="15">
        <v>452</v>
      </c>
      <c r="Y610" s="15">
        <v>2618</v>
      </c>
      <c r="Z610" s="15">
        <v>520</v>
      </c>
      <c r="AA610" s="15">
        <v>2062</v>
      </c>
      <c r="AB610" s="15">
        <v>2320</v>
      </c>
      <c r="AC610" s="15">
        <v>400</v>
      </c>
      <c r="AD610" s="15">
        <v>1884</v>
      </c>
      <c r="AE610" s="15">
        <v>427</v>
      </c>
      <c r="AF610" s="15">
        <v>2524</v>
      </c>
      <c r="AG610" s="15">
        <v>484</v>
      </c>
      <c r="AH610" s="15">
        <v>2004</v>
      </c>
      <c r="AI610" s="15">
        <v>2237</v>
      </c>
      <c r="AJ610" s="15">
        <v>373</v>
      </c>
      <c r="AK610" s="15">
        <v>1828</v>
      </c>
      <c r="AL610" s="15">
        <v>25</v>
      </c>
      <c r="AM610" s="15">
        <v>94</v>
      </c>
      <c r="AN610" s="15">
        <v>36</v>
      </c>
      <c r="AO610" s="15">
        <v>58</v>
      </c>
      <c r="AP610" s="15">
        <v>83</v>
      </c>
      <c r="AQ610" s="15">
        <v>27</v>
      </c>
      <c r="AR610" s="15">
        <v>56</v>
      </c>
      <c r="AS610" s="15">
        <v>2</v>
      </c>
      <c r="AT610" s="15">
        <v>28</v>
      </c>
      <c r="AU610" s="15">
        <v>25</v>
      </c>
      <c r="AV610" s="15">
        <v>3</v>
      </c>
      <c r="AW610" s="15">
        <v>3</v>
      </c>
      <c r="AX610" s="15">
        <v>0</v>
      </c>
      <c r="AY610" s="15">
        <v>3</v>
      </c>
    </row>
    <row r="611" spans="1:51">
      <c r="A611" s="1">
        <v>6601</v>
      </c>
      <c r="B611" s="1" t="s">
        <v>270</v>
      </c>
      <c r="C611" s="1">
        <v>1</v>
      </c>
      <c r="D611" s="1" t="s">
        <v>208</v>
      </c>
      <c r="E611" s="1" t="s">
        <v>1470</v>
      </c>
      <c r="F611" s="1">
        <v>4</v>
      </c>
      <c r="G611" s="1" t="s">
        <v>272</v>
      </c>
      <c r="H611" s="1">
        <v>0</v>
      </c>
      <c r="I611" s="1" t="s">
        <v>1471</v>
      </c>
      <c r="J611" s="15">
        <v>2124</v>
      </c>
      <c r="K611" s="15">
        <v>36139</v>
      </c>
      <c r="L611" s="15">
        <v>17841</v>
      </c>
      <c r="M611" s="15">
        <v>18232</v>
      </c>
      <c r="N611" s="15">
        <v>30922</v>
      </c>
      <c r="O611" s="15">
        <v>15378</v>
      </c>
      <c r="P611" s="15">
        <v>15479</v>
      </c>
      <c r="Q611" s="15">
        <v>580</v>
      </c>
      <c r="R611" s="15">
        <v>2291</v>
      </c>
      <c r="S611" s="15">
        <v>1153</v>
      </c>
      <c r="T611" s="15">
        <v>1131</v>
      </c>
      <c r="U611" s="15">
        <v>1442</v>
      </c>
      <c r="V611" s="15">
        <v>656</v>
      </c>
      <c r="W611" s="15">
        <v>780</v>
      </c>
      <c r="X611" s="15">
        <v>1524</v>
      </c>
      <c r="Y611" s="15">
        <v>33594</v>
      </c>
      <c r="Z611" s="15">
        <v>16607</v>
      </c>
      <c r="AA611" s="15">
        <v>16928</v>
      </c>
      <c r="AB611" s="15">
        <v>29270</v>
      </c>
      <c r="AC611" s="15">
        <v>14658</v>
      </c>
      <c r="AD611" s="15">
        <v>14553</v>
      </c>
      <c r="AE611" s="15">
        <v>1339</v>
      </c>
      <c r="AF611" s="15">
        <v>30462</v>
      </c>
      <c r="AG611" s="15">
        <v>15088</v>
      </c>
      <c r="AH611" s="15">
        <v>15319</v>
      </c>
      <c r="AI611" s="15">
        <v>27110</v>
      </c>
      <c r="AJ611" s="15">
        <v>13445</v>
      </c>
      <c r="AK611" s="15">
        <v>13610</v>
      </c>
      <c r="AL611" s="15">
        <v>185</v>
      </c>
      <c r="AM611" s="15">
        <v>3132</v>
      </c>
      <c r="AN611" s="15">
        <v>1519</v>
      </c>
      <c r="AO611" s="15">
        <v>1609</v>
      </c>
      <c r="AP611" s="15">
        <v>2160</v>
      </c>
      <c r="AQ611" s="15">
        <v>1213</v>
      </c>
      <c r="AR611" s="15">
        <v>943</v>
      </c>
      <c r="AS611" s="15">
        <v>20</v>
      </c>
      <c r="AT611" s="15">
        <v>254</v>
      </c>
      <c r="AU611" s="15">
        <v>81</v>
      </c>
      <c r="AV611" s="15">
        <v>173</v>
      </c>
      <c r="AW611" s="15">
        <v>210</v>
      </c>
      <c r="AX611" s="15">
        <v>64</v>
      </c>
      <c r="AY611" s="15">
        <v>146</v>
      </c>
    </row>
    <row r="612" spans="1:51">
      <c r="A612" s="1">
        <v>6612</v>
      </c>
      <c r="B612" s="1" t="s">
        <v>270</v>
      </c>
      <c r="C612" s="1">
        <v>1</v>
      </c>
      <c r="D612" s="1" t="s">
        <v>208</v>
      </c>
      <c r="E612" s="1" t="s">
        <v>1472</v>
      </c>
      <c r="F612" s="1">
        <v>5</v>
      </c>
      <c r="G612" s="1" t="s">
        <v>272</v>
      </c>
      <c r="H612" s="1">
        <v>0</v>
      </c>
      <c r="I612" s="1" t="s">
        <v>1473</v>
      </c>
      <c r="J612" s="15">
        <v>21</v>
      </c>
      <c r="K612" s="15">
        <v>204</v>
      </c>
      <c r="L612" s="15">
        <v>141</v>
      </c>
      <c r="M612" s="15">
        <v>63</v>
      </c>
      <c r="N612" s="15">
        <v>175</v>
      </c>
      <c r="O612" s="15">
        <v>119</v>
      </c>
      <c r="P612" s="15">
        <v>56</v>
      </c>
      <c r="Q612" s="15">
        <v>0</v>
      </c>
      <c r="R612" s="15">
        <v>0</v>
      </c>
      <c r="S612" s="15">
        <v>0</v>
      </c>
      <c r="T612" s="15">
        <v>0</v>
      </c>
      <c r="U612" s="15">
        <v>0</v>
      </c>
      <c r="V612" s="15">
        <v>0</v>
      </c>
      <c r="W612" s="15">
        <v>0</v>
      </c>
      <c r="X612" s="15">
        <v>20</v>
      </c>
      <c r="Y612" s="15">
        <v>202</v>
      </c>
      <c r="Z612" s="15">
        <v>140</v>
      </c>
      <c r="AA612" s="15">
        <v>62</v>
      </c>
      <c r="AB612" s="15">
        <v>173</v>
      </c>
      <c r="AC612" s="15">
        <v>118</v>
      </c>
      <c r="AD612" s="15">
        <v>55</v>
      </c>
      <c r="AE612" s="15">
        <v>19</v>
      </c>
      <c r="AF612" s="15">
        <v>202</v>
      </c>
      <c r="AG612" s="15">
        <v>140</v>
      </c>
      <c r="AH612" s="15">
        <v>62</v>
      </c>
      <c r="AI612" s="15">
        <v>173</v>
      </c>
      <c r="AJ612" s="15">
        <v>118</v>
      </c>
      <c r="AK612" s="15">
        <v>55</v>
      </c>
      <c r="AL612" s="15">
        <v>1</v>
      </c>
      <c r="AM612" s="15">
        <v>0</v>
      </c>
      <c r="AN612" s="15">
        <v>0</v>
      </c>
      <c r="AO612" s="15">
        <v>0</v>
      </c>
      <c r="AP612" s="15">
        <v>0</v>
      </c>
      <c r="AQ612" s="15">
        <v>0</v>
      </c>
      <c r="AR612" s="15">
        <v>0</v>
      </c>
      <c r="AS612" s="15">
        <v>1</v>
      </c>
      <c r="AT612" s="15">
        <v>2</v>
      </c>
      <c r="AU612" s="15">
        <v>1</v>
      </c>
      <c r="AV612" s="15">
        <v>1</v>
      </c>
      <c r="AW612" s="15">
        <v>2</v>
      </c>
      <c r="AX612" s="15">
        <v>1</v>
      </c>
      <c r="AY612" s="15">
        <v>1</v>
      </c>
    </row>
    <row r="613" spans="1:51">
      <c r="A613" s="1">
        <v>6623</v>
      </c>
      <c r="B613" s="1" t="s">
        <v>270</v>
      </c>
      <c r="C613" s="1">
        <v>1</v>
      </c>
      <c r="D613" s="1" t="s">
        <v>208</v>
      </c>
      <c r="E613" s="1" t="s">
        <v>1474</v>
      </c>
      <c r="F613" s="1">
        <v>5</v>
      </c>
      <c r="G613" s="1" t="s">
        <v>272</v>
      </c>
      <c r="H613" s="1">
        <v>0</v>
      </c>
      <c r="I613" s="1" t="s">
        <v>1475</v>
      </c>
      <c r="J613" s="15">
        <v>20</v>
      </c>
      <c r="K613" s="15">
        <v>593</v>
      </c>
      <c r="L613" s="15">
        <v>233</v>
      </c>
      <c r="M613" s="15">
        <v>360</v>
      </c>
      <c r="N613" s="15">
        <v>494</v>
      </c>
      <c r="O613" s="15">
        <v>195</v>
      </c>
      <c r="P613" s="15">
        <v>299</v>
      </c>
      <c r="Q613" s="15">
        <v>1</v>
      </c>
      <c r="R613" s="15">
        <v>1</v>
      </c>
      <c r="S613" s="15">
        <v>0</v>
      </c>
      <c r="T613" s="15">
        <v>1</v>
      </c>
      <c r="U613" s="15">
        <v>0</v>
      </c>
      <c r="V613" s="15">
        <v>0</v>
      </c>
      <c r="W613" s="15">
        <v>0</v>
      </c>
      <c r="X613" s="15">
        <v>18</v>
      </c>
      <c r="Y613" s="15">
        <v>590</v>
      </c>
      <c r="Z613" s="15">
        <v>232</v>
      </c>
      <c r="AA613" s="15">
        <v>358</v>
      </c>
      <c r="AB613" s="15">
        <v>492</v>
      </c>
      <c r="AC613" s="15">
        <v>194</v>
      </c>
      <c r="AD613" s="15">
        <v>298</v>
      </c>
      <c r="AE613" s="15">
        <v>16</v>
      </c>
      <c r="AF613" s="15">
        <v>583</v>
      </c>
      <c r="AG613" s="15">
        <v>227</v>
      </c>
      <c r="AH613" s="15">
        <v>356</v>
      </c>
      <c r="AI613" s="15">
        <v>486</v>
      </c>
      <c r="AJ613" s="15">
        <v>190</v>
      </c>
      <c r="AK613" s="15">
        <v>296</v>
      </c>
      <c r="AL613" s="15">
        <v>2</v>
      </c>
      <c r="AM613" s="15">
        <v>7</v>
      </c>
      <c r="AN613" s="15">
        <v>5</v>
      </c>
      <c r="AO613" s="15">
        <v>2</v>
      </c>
      <c r="AP613" s="15">
        <v>6</v>
      </c>
      <c r="AQ613" s="15">
        <v>4</v>
      </c>
      <c r="AR613" s="15">
        <v>2</v>
      </c>
      <c r="AS613" s="15">
        <v>1</v>
      </c>
      <c r="AT613" s="15">
        <v>2</v>
      </c>
      <c r="AU613" s="15">
        <v>1</v>
      </c>
      <c r="AV613" s="15">
        <v>1</v>
      </c>
      <c r="AW613" s="15">
        <v>2</v>
      </c>
      <c r="AX613" s="15">
        <v>1</v>
      </c>
      <c r="AY613" s="15">
        <v>1</v>
      </c>
    </row>
    <row r="614" spans="1:51">
      <c r="A614" s="1">
        <v>6634</v>
      </c>
      <c r="B614" s="1" t="s">
        <v>270</v>
      </c>
      <c r="C614" s="1">
        <v>1</v>
      </c>
      <c r="D614" s="1" t="s">
        <v>208</v>
      </c>
      <c r="E614" s="1" t="s">
        <v>1476</v>
      </c>
      <c r="F614" s="1">
        <v>5</v>
      </c>
      <c r="G614" s="1" t="s">
        <v>272</v>
      </c>
      <c r="H614" s="1">
        <v>0</v>
      </c>
      <c r="I614" s="1" t="s">
        <v>1477</v>
      </c>
      <c r="J614" s="15">
        <v>83</v>
      </c>
      <c r="K614" s="15">
        <v>1424</v>
      </c>
      <c r="L614" s="15">
        <v>586</v>
      </c>
      <c r="M614" s="15">
        <v>838</v>
      </c>
      <c r="N614" s="15">
        <v>1155</v>
      </c>
      <c r="O614" s="15">
        <v>466</v>
      </c>
      <c r="P614" s="15">
        <v>689</v>
      </c>
      <c r="Q614" s="15">
        <v>21</v>
      </c>
      <c r="R614" s="15">
        <v>122</v>
      </c>
      <c r="S614" s="15">
        <v>42</v>
      </c>
      <c r="T614" s="15">
        <v>80</v>
      </c>
      <c r="U614" s="15">
        <v>91</v>
      </c>
      <c r="V614" s="15">
        <v>18</v>
      </c>
      <c r="W614" s="15">
        <v>73</v>
      </c>
      <c r="X614" s="15">
        <v>59</v>
      </c>
      <c r="Y614" s="15">
        <v>1295</v>
      </c>
      <c r="Z614" s="15">
        <v>543</v>
      </c>
      <c r="AA614" s="15">
        <v>752</v>
      </c>
      <c r="AB614" s="15">
        <v>1058</v>
      </c>
      <c r="AC614" s="15">
        <v>447</v>
      </c>
      <c r="AD614" s="15">
        <v>611</v>
      </c>
      <c r="AE614" s="15">
        <v>50</v>
      </c>
      <c r="AF614" s="15">
        <v>1189</v>
      </c>
      <c r="AG614" s="15">
        <v>508</v>
      </c>
      <c r="AH614" s="15">
        <v>681</v>
      </c>
      <c r="AI614" s="15">
        <v>990</v>
      </c>
      <c r="AJ614" s="15">
        <v>414</v>
      </c>
      <c r="AK614" s="15">
        <v>576</v>
      </c>
      <c r="AL614" s="15">
        <v>9</v>
      </c>
      <c r="AM614" s="15">
        <v>106</v>
      </c>
      <c r="AN614" s="15">
        <v>35</v>
      </c>
      <c r="AO614" s="15">
        <v>71</v>
      </c>
      <c r="AP614" s="15">
        <v>68</v>
      </c>
      <c r="AQ614" s="15">
        <v>33</v>
      </c>
      <c r="AR614" s="15">
        <v>35</v>
      </c>
      <c r="AS614" s="15">
        <v>3</v>
      </c>
      <c r="AT614" s="15">
        <v>7</v>
      </c>
      <c r="AU614" s="15">
        <v>1</v>
      </c>
      <c r="AV614" s="15">
        <v>6</v>
      </c>
      <c r="AW614" s="15">
        <v>6</v>
      </c>
      <c r="AX614" s="15">
        <v>1</v>
      </c>
      <c r="AY614" s="15">
        <v>5</v>
      </c>
    </row>
    <row r="615" spans="1:51">
      <c r="A615" s="1">
        <v>6645</v>
      </c>
      <c r="B615" s="1" t="s">
        <v>270</v>
      </c>
      <c r="C615" s="1">
        <v>1</v>
      </c>
      <c r="D615" s="1" t="s">
        <v>208</v>
      </c>
      <c r="E615" s="1" t="s">
        <v>1478</v>
      </c>
      <c r="F615" s="1">
        <v>5</v>
      </c>
      <c r="G615" s="1" t="s">
        <v>272</v>
      </c>
      <c r="H615" s="1">
        <v>0</v>
      </c>
      <c r="I615" s="1" t="s">
        <v>1479</v>
      </c>
      <c r="J615" s="15">
        <v>39</v>
      </c>
      <c r="K615" s="15">
        <v>866</v>
      </c>
      <c r="L615" s="15">
        <v>362</v>
      </c>
      <c r="M615" s="15">
        <v>504</v>
      </c>
      <c r="N615" s="15">
        <v>249</v>
      </c>
      <c r="O615" s="15">
        <v>203</v>
      </c>
      <c r="P615" s="15">
        <v>46</v>
      </c>
      <c r="Q615" s="15">
        <v>32</v>
      </c>
      <c r="R615" s="15">
        <v>183</v>
      </c>
      <c r="S615" s="15">
        <v>168</v>
      </c>
      <c r="T615" s="15">
        <v>15</v>
      </c>
      <c r="U615" s="15">
        <v>141</v>
      </c>
      <c r="V615" s="15">
        <v>131</v>
      </c>
      <c r="W615" s="15">
        <v>10</v>
      </c>
      <c r="X615" s="15">
        <v>6</v>
      </c>
      <c r="Y615" s="15">
        <v>682</v>
      </c>
      <c r="Z615" s="15">
        <v>194</v>
      </c>
      <c r="AA615" s="15">
        <v>488</v>
      </c>
      <c r="AB615" s="15">
        <v>107</v>
      </c>
      <c r="AC615" s="15">
        <v>72</v>
      </c>
      <c r="AD615" s="15">
        <v>35</v>
      </c>
      <c r="AE615" s="15">
        <v>2</v>
      </c>
      <c r="AF615" s="15">
        <v>17</v>
      </c>
      <c r="AG615" s="15">
        <v>11</v>
      </c>
      <c r="AH615" s="15">
        <v>6</v>
      </c>
      <c r="AI615" s="15">
        <v>16</v>
      </c>
      <c r="AJ615" s="15">
        <v>11</v>
      </c>
      <c r="AK615" s="15">
        <v>5</v>
      </c>
      <c r="AL615" s="15">
        <v>4</v>
      </c>
      <c r="AM615" s="15">
        <v>665</v>
      </c>
      <c r="AN615" s="15">
        <v>183</v>
      </c>
      <c r="AO615" s="15">
        <v>482</v>
      </c>
      <c r="AP615" s="15">
        <v>91</v>
      </c>
      <c r="AQ615" s="15">
        <v>61</v>
      </c>
      <c r="AR615" s="15">
        <v>30</v>
      </c>
      <c r="AS615" s="15">
        <v>1</v>
      </c>
      <c r="AT615" s="15">
        <v>1</v>
      </c>
      <c r="AU615" s="15">
        <v>0</v>
      </c>
      <c r="AV615" s="15">
        <v>1</v>
      </c>
      <c r="AW615" s="15">
        <v>1</v>
      </c>
      <c r="AX615" s="15">
        <v>0</v>
      </c>
      <c r="AY615" s="15">
        <v>1</v>
      </c>
    </row>
    <row r="616" spans="1:51">
      <c r="A616" s="1">
        <v>6656</v>
      </c>
      <c r="B616" s="1" t="s">
        <v>270</v>
      </c>
      <c r="C616" s="1">
        <v>1</v>
      </c>
      <c r="D616" s="1" t="s">
        <v>208</v>
      </c>
      <c r="E616" s="1" t="s">
        <v>1480</v>
      </c>
      <c r="F616" s="1">
        <v>5</v>
      </c>
      <c r="G616" s="1" t="s">
        <v>272</v>
      </c>
      <c r="H616" s="1">
        <v>0</v>
      </c>
      <c r="I616" s="1" t="s">
        <v>1481</v>
      </c>
      <c r="J616" s="15">
        <v>765</v>
      </c>
      <c r="K616" s="15">
        <v>18102</v>
      </c>
      <c r="L616" s="15">
        <v>8585</v>
      </c>
      <c r="M616" s="15">
        <v>9502</v>
      </c>
      <c r="N616" s="15">
        <v>16532</v>
      </c>
      <c r="O616" s="15">
        <v>7642</v>
      </c>
      <c r="P616" s="15">
        <v>8875</v>
      </c>
      <c r="Q616" s="15">
        <v>106</v>
      </c>
      <c r="R616" s="15">
        <v>344</v>
      </c>
      <c r="S616" s="15">
        <v>214</v>
      </c>
      <c r="T616" s="15">
        <v>125</v>
      </c>
      <c r="U616" s="15">
        <v>185</v>
      </c>
      <c r="V616" s="15">
        <v>107</v>
      </c>
      <c r="W616" s="15">
        <v>73</v>
      </c>
      <c r="X616" s="15">
        <v>651</v>
      </c>
      <c r="Y616" s="15">
        <v>17573</v>
      </c>
      <c r="Z616" s="15">
        <v>8314</v>
      </c>
      <c r="AA616" s="15">
        <v>9249</v>
      </c>
      <c r="AB616" s="15">
        <v>16173</v>
      </c>
      <c r="AC616" s="15">
        <v>7481</v>
      </c>
      <c r="AD616" s="15">
        <v>8682</v>
      </c>
      <c r="AE616" s="15">
        <v>550</v>
      </c>
      <c r="AF616" s="15">
        <v>16332</v>
      </c>
      <c r="AG616" s="15">
        <v>7687</v>
      </c>
      <c r="AH616" s="15">
        <v>8635</v>
      </c>
      <c r="AI616" s="15">
        <v>15041</v>
      </c>
      <c r="AJ616" s="15">
        <v>6937</v>
      </c>
      <c r="AK616" s="15">
        <v>8094</v>
      </c>
      <c r="AL616" s="15">
        <v>101</v>
      </c>
      <c r="AM616" s="15">
        <v>1241</v>
      </c>
      <c r="AN616" s="15">
        <v>627</v>
      </c>
      <c r="AO616" s="15">
        <v>614</v>
      </c>
      <c r="AP616" s="15">
        <v>1132</v>
      </c>
      <c r="AQ616" s="15">
        <v>544</v>
      </c>
      <c r="AR616" s="15">
        <v>588</v>
      </c>
      <c r="AS616" s="15">
        <v>8</v>
      </c>
      <c r="AT616" s="15">
        <v>185</v>
      </c>
      <c r="AU616" s="15">
        <v>57</v>
      </c>
      <c r="AV616" s="15">
        <v>128</v>
      </c>
      <c r="AW616" s="15">
        <v>174</v>
      </c>
      <c r="AX616" s="15">
        <v>54</v>
      </c>
      <c r="AY616" s="15">
        <v>120</v>
      </c>
    </row>
    <row r="617" spans="1:51">
      <c r="A617" s="1">
        <v>6667</v>
      </c>
      <c r="B617" s="1" t="s">
        <v>270</v>
      </c>
      <c r="C617" s="1">
        <v>1</v>
      </c>
      <c r="D617" s="1" t="s">
        <v>208</v>
      </c>
      <c r="E617" s="1" t="s">
        <v>1482</v>
      </c>
      <c r="F617" s="1">
        <v>6</v>
      </c>
      <c r="G617" s="1" t="s">
        <v>272</v>
      </c>
      <c r="H617" s="1">
        <v>0</v>
      </c>
      <c r="I617" s="1" t="s">
        <v>1483</v>
      </c>
      <c r="J617" s="15">
        <v>134</v>
      </c>
      <c r="K617" s="15">
        <v>1787</v>
      </c>
      <c r="L617" s="15">
        <v>1009</v>
      </c>
      <c r="M617" s="15">
        <v>776</v>
      </c>
      <c r="N617" s="15">
        <v>1536</v>
      </c>
      <c r="O617" s="15">
        <v>871</v>
      </c>
      <c r="P617" s="15">
        <v>663</v>
      </c>
      <c r="Q617" s="15">
        <v>23</v>
      </c>
      <c r="R617" s="15">
        <v>61</v>
      </c>
      <c r="S617" s="15">
        <v>40</v>
      </c>
      <c r="T617" s="15">
        <v>19</v>
      </c>
      <c r="U617" s="15">
        <v>29</v>
      </c>
      <c r="V617" s="15">
        <v>18</v>
      </c>
      <c r="W617" s="15">
        <v>9</v>
      </c>
      <c r="X617" s="15">
        <v>109</v>
      </c>
      <c r="Y617" s="15">
        <v>1707</v>
      </c>
      <c r="Z617" s="15">
        <v>960</v>
      </c>
      <c r="AA617" s="15">
        <v>747</v>
      </c>
      <c r="AB617" s="15">
        <v>1499</v>
      </c>
      <c r="AC617" s="15">
        <v>847</v>
      </c>
      <c r="AD617" s="15">
        <v>652</v>
      </c>
      <c r="AE617" s="15">
        <v>64</v>
      </c>
      <c r="AF617" s="15">
        <v>1282</v>
      </c>
      <c r="AG617" s="15">
        <v>708</v>
      </c>
      <c r="AH617" s="15">
        <v>574</v>
      </c>
      <c r="AI617" s="15">
        <v>1088</v>
      </c>
      <c r="AJ617" s="15">
        <v>603</v>
      </c>
      <c r="AK617" s="15">
        <v>485</v>
      </c>
      <c r="AL617" s="15">
        <v>45</v>
      </c>
      <c r="AM617" s="15">
        <v>425</v>
      </c>
      <c r="AN617" s="15">
        <v>252</v>
      </c>
      <c r="AO617" s="15">
        <v>173</v>
      </c>
      <c r="AP617" s="15">
        <v>411</v>
      </c>
      <c r="AQ617" s="15">
        <v>244</v>
      </c>
      <c r="AR617" s="15">
        <v>167</v>
      </c>
      <c r="AS617" s="15">
        <v>2</v>
      </c>
      <c r="AT617" s="15">
        <v>19</v>
      </c>
      <c r="AU617" s="15">
        <v>9</v>
      </c>
      <c r="AV617" s="15">
        <v>10</v>
      </c>
      <c r="AW617" s="15">
        <v>8</v>
      </c>
      <c r="AX617" s="15">
        <v>6</v>
      </c>
      <c r="AY617" s="15">
        <v>2</v>
      </c>
    </row>
    <row r="618" spans="1:51">
      <c r="A618" s="1">
        <v>6678</v>
      </c>
      <c r="B618" s="1" t="s">
        <v>270</v>
      </c>
      <c r="C618" s="1">
        <v>1</v>
      </c>
      <c r="D618" s="1" t="s">
        <v>208</v>
      </c>
      <c r="E618" s="1" t="s">
        <v>1484</v>
      </c>
      <c r="F618" s="1">
        <v>6</v>
      </c>
      <c r="G618" s="1" t="s">
        <v>272</v>
      </c>
      <c r="H618" s="1">
        <v>0</v>
      </c>
      <c r="I618" s="1" t="s">
        <v>1485</v>
      </c>
      <c r="J618" s="15">
        <v>42</v>
      </c>
      <c r="K618" s="15">
        <v>343</v>
      </c>
      <c r="L618" s="15">
        <v>188</v>
      </c>
      <c r="M618" s="15">
        <v>155</v>
      </c>
      <c r="N618" s="15">
        <v>329</v>
      </c>
      <c r="O618" s="15">
        <v>178</v>
      </c>
      <c r="P618" s="15">
        <v>151</v>
      </c>
      <c r="Q618" s="15">
        <v>0</v>
      </c>
      <c r="R618" s="15">
        <v>0</v>
      </c>
      <c r="S618" s="15">
        <v>0</v>
      </c>
      <c r="T618" s="15">
        <v>0</v>
      </c>
      <c r="U618" s="15">
        <v>0</v>
      </c>
      <c r="V618" s="15">
        <v>0</v>
      </c>
      <c r="W618" s="15">
        <v>0</v>
      </c>
      <c r="X618" s="15">
        <v>42</v>
      </c>
      <c r="Y618" s="15">
        <v>343</v>
      </c>
      <c r="Z618" s="15">
        <v>188</v>
      </c>
      <c r="AA618" s="15">
        <v>155</v>
      </c>
      <c r="AB618" s="15">
        <v>329</v>
      </c>
      <c r="AC618" s="15">
        <v>178</v>
      </c>
      <c r="AD618" s="15">
        <v>151</v>
      </c>
      <c r="AE618" s="15">
        <v>12</v>
      </c>
      <c r="AF618" s="15">
        <v>109</v>
      </c>
      <c r="AG618" s="15">
        <v>57</v>
      </c>
      <c r="AH618" s="15">
        <v>52</v>
      </c>
      <c r="AI618" s="15">
        <v>103</v>
      </c>
      <c r="AJ618" s="15">
        <v>55</v>
      </c>
      <c r="AK618" s="15">
        <v>48</v>
      </c>
      <c r="AL618" s="15">
        <v>30</v>
      </c>
      <c r="AM618" s="15">
        <v>234</v>
      </c>
      <c r="AN618" s="15">
        <v>131</v>
      </c>
      <c r="AO618" s="15">
        <v>103</v>
      </c>
      <c r="AP618" s="15">
        <v>226</v>
      </c>
      <c r="AQ618" s="15">
        <v>123</v>
      </c>
      <c r="AR618" s="15">
        <v>103</v>
      </c>
      <c r="AS618" s="15">
        <v>0</v>
      </c>
      <c r="AT618" s="15">
        <v>0</v>
      </c>
      <c r="AU618" s="15">
        <v>0</v>
      </c>
      <c r="AV618" s="15">
        <v>0</v>
      </c>
      <c r="AW618" s="15">
        <v>0</v>
      </c>
      <c r="AX618" s="15">
        <v>0</v>
      </c>
      <c r="AY618" s="15">
        <v>0</v>
      </c>
    </row>
    <row r="619" spans="1:51">
      <c r="A619" s="1">
        <v>6689</v>
      </c>
      <c r="B619" s="1" t="s">
        <v>270</v>
      </c>
      <c r="C619" s="1">
        <v>1</v>
      </c>
      <c r="D619" s="1" t="s">
        <v>208</v>
      </c>
      <c r="E619" s="1" t="s">
        <v>1486</v>
      </c>
      <c r="F619" s="1">
        <v>6</v>
      </c>
      <c r="G619" s="1" t="s">
        <v>272</v>
      </c>
      <c r="H619" s="1">
        <v>0</v>
      </c>
      <c r="I619" s="1" t="s">
        <v>1487</v>
      </c>
      <c r="J619" s="15">
        <v>145</v>
      </c>
      <c r="K619" s="15">
        <v>8393</v>
      </c>
      <c r="L619" s="15">
        <v>4044</v>
      </c>
      <c r="M619" s="15">
        <v>4349</v>
      </c>
      <c r="N619" s="15">
        <v>7713</v>
      </c>
      <c r="O619" s="15">
        <v>3684</v>
      </c>
      <c r="P619" s="15">
        <v>4029</v>
      </c>
      <c r="Q619" s="15">
        <v>0</v>
      </c>
      <c r="R619" s="15">
        <v>0</v>
      </c>
      <c r="S619" s="15">
        <v>0</v>
      </c>
      <c r="T619" s="15">
        <v>0</v>
      </c>
      <c r="U619" s="15">
        <v>0</v>
      </c>
      <c r="V619" s="15">
        <v>0</v>
      </c>
      <c r="W619" s="15">
        <v>0</v>
      </c>
      <c r="X619" s="15">
        <v>144</v>
      </c>
      <c r="Y619" s="15">
        <v>8267</v>
      </c>
      <c r="Z619" s="15">
        <v>4005</v>
      </c>
      <c r="AA619" s="15">
        <v>4262</v>
      </c>
      <c r="AB619" s="15">
        <v>7587</v>
      </c>
      <c r="AC619" s="15">
        <v>3645</v>
      </c>
      <c r="AD619" s="15">
        <v>3942</v>
      </c>
      <c r="AE619" s="15">
        <v>138</v>
      </c>
      <c r="AF619" s="15">
        <v>7858</v>
      </c>
      <c r="AG619" s="15">
        <v>3838</v>
      </c>
      <c r="AH619" s="15">
        <v>4020</v>
      </c>
      <c r="AI619" s="15">
        <v>7238</v>
      </c>
      <c r="AJ619" s="15">
        <v>3534</v>
      </c>
      <c r="AK619" s="15">
        <v>3704</v>
      </c>
      <c r="AL619" s="15">
        <v>6</v>
      </c>
      <c r="AM619" s="15">
        <v>409</v>
      </c>
      <c r="AN619" s="15">
        <v>167</v>
      </c>
      <c r="AO619" s="15">
        <v>242</v>
      </c>
      <c r="AP619" s="15">
        <v>349</v>
      </c>
      <c r="AQ619" s="15">
        <v>111</v>
      </c>
      <c r="AR619" s="15">
        <v>238</v>
      </c>
      <c r="AS619" s="15">
        <v>1</v>
      </c>
      <c r="AT619" s="15">
        <v>126</v>
      </c>
      <c r="AU619" s="15">
        <v>39</v>
      </c>
      <c r="AV619" s="15">
        <v>87</v>
      </c>
      <c r="AW619" s="15">
        <v>126</v>
      </c>
      <c r="AX619" s="15">
        <v>39</v>
      </c>
      <c r="AY619" s="15">
        <v>87</v>
      </c>
    </row>
    <row r="620" spans="1:51">
      <c r="A620" s="1">
        <v>6700</v>
      </c>
      <c r="B620" s="1" t="s">
        <v>270</v>
      </c>
      <c r="C620" s="1">
        <v>1</v>
      </c>
      <c r="D620" s="1" t="s">
        <v>208</v>
      </c>
      <c r="E620" s="1" t="s">
        <v>1488</v>
      </c>
      <c r="F620" s="1">
        <v>6</v>
      </c>
      <c r="G620" s="1" t="s">
        <v>272</v>
      </c>
      <c r="H620" s="1">
        <v>0</v>
      </c>
      <c r="I620" s="1" t="s">
        <v>1489</v>
      </c>
      <c r="J620" s="15">
        <v>132</v>
      </c>
      <c r="K620" s="15">
        <v>1796</v>
      </c>
      <c r="L620" s="15">
        <v>941</v>
      </c>
      <c r="M620" s="15">
        <v>855</v>
      </c>
      <c r="N620" s="15">
        <v>1518</v>
      </c>
      <c r="O620" s="15">
        <v>769</v>
      </c>
      <c r="P620" s="15">
        <v>749</v>
      </c>
      <c r="Q620" s="15">
        <v>22</v>
      </c>
      <c r="R620" s="15">
        <v>93</v>
      </c>
      <c r="S620" s="15">
        <v>64</v>
      </c>
      <c r="T620" s="15">
        <v>29</v>
      </c>
      <c r="U620" s="15">
        <v>44</v>
      </c>
      <c r="V620" s="15">
        <v>32</v>
      </c>
      <c r="W620" s="15">
        <v>12</v>
      </c>
      <c r="X620" s="15">
        <v>110</v>
      </c>
      <c r="Y620" s="15">
        <v>1703</v>
      </c>
      <c r="Z620" s="15">
        <v>877</v>
      </c>
      <c r="AA620" s="15">
        <v>826</v>
      </c>
      <c r="AB620" s="15">
        <v>1474</v>
      </c>
      <c r="AC620" s="15">
        <v>737</v>
      </c>
      <c r="AD620" s="15">
        <v>737</v>
      </c>
      <c r="AE620" s="15">
        <v>110</v>
      </c>
      <c r="AF620" s="15">
        <v>1703</v>
      </c>
      <c r="AG620" s="15">
        <v>877</v>
      </c>
      <c r="AH620" s="15">
        <v>826</v>
      </c>
      <c r="AI620" s="15">
        <v>1474</v>
      </c>
      <c r="AJ620" s="15">
        <v>737</v>
      </c>
      <c r="AK620" s="15">
        <v>737</v>
      </c>
      <c r="AL620" s="15">
        <v>0</v>
      </c>
      <c r="AM620" s="15">
        <v>0</v>
      </c>
      <c r="AN620" s="15">
        <v>0</v>
      </c>
      <c r="AO620" s="15">
        <v>0</v>
      </c>
      <c r="AP620" s="15">
        <v>0</v>
      </c>
      <c r="AQ620" s="15">
        <v>0</v>
      </c>
      <c r="AR620" s="15">
        <v>0</v>
      </c>
      <c r="AS620" s="15">
        <v>0</v>
      </c>
      <c r="AT620" s="15">
        <v>0</v>
      </c>
      <c r="AU620" s="15">
        <v>0</v>
      </c>
      <c r="AV620" s="15">
        <v>0</v>
      </c>
      <c r="AW620" s="15">
        <v>0</v>
      </c>
      <c r="AX620" s="15">
        <v>0</v>
      </c>
      <c r="AY620" s="15">
        <v>0</v>
      </c>
    </row>
    <row r="621" spans="1:51">
      <c r="A621" s="1">
        <v>6711</v>
      </c>
      <c r="B621" s="1" t="s">
        <v>270</v>
      </c>
      <c r="C621" s="1">
        <v>1</v>
      </c>
      <c r="D621" s="1" t="s">
        <v>208</v>
      </c>
      <c r="E621" s="1" t="s">
        <v>1490</v>
      </c>
      <c r="F621" s="1">
        <v>6</v>
      </c>
      <c r="G621" s="1" t="s">
        <v>272</v>
      </c>
      <c r="H621" s="1">
        <v>0</v>
      </c>
      <c r="I621" s="1" t="s">
        <v>1491</v>
      </c>
      <c r="J621" s="15">
        <v>27</v>
      </c>
      <c r="K621" s="15">
        <v>893</v>
      </c>
      <c r="L621" s="15">
        <v>508</v>
      </c>
      <c r="M621" s="15">
        <v>385</v>
      </c>
      <c r="N621" s="15">
        <v>848</v>
      </c>
      <c r="O621" s="15">
        <v>485</v>
      </c>
      <c r="P621" s="15">
        <v>363</v>
      </c>
      <c r="Q621" s="15">
        <v>3</v>
      </c>
      <c r="R621" s="15">
        <v>13</v>
      </c>
      <c r="S621" s="15">
        <v>8</v>
      </c>
      <c r="T621" s="15">
        <v>5</v>
      </c>
      <c r="U621" s="15">
        <v>10</v>
      </c>
      <c r="V621" s="15">
        <v>6</v>
      </c>
      <c r="W621" s="15">
        <v>4</v>
      </c>
      <c r="X621" s="15">
        <v>24</v>
      </c>
      <c r="Y621" s="15">
        <v>880</v>
      </c>
      <c r="Z621" s="15">
        <v>500</v>
      </c>
      <c r="AA621" s="15">
        <v>380</v>
      </c>
      <c r="AB621" s="15">
        <v>838</v>
      </c>
      <c r="AC621" s="15">
        <v>479</v>
      </c>
      <c r="AD621" s="15">
        <v>359</v>
      </c>
      <c r="AE621" s="15">
        <v>24</v>
      </c>
      <c r="AF621" s="15">
        <v>880</v>
      </c>
      <c r="AG621" s="15">
        <v>500</v>
      </c>
      <c r="AH621" s="15">
        <v>380</v>
      </c>
      <c r="AI621" s="15">
        <v>838</v>
      </c>
      <c r="AJ621" s="15">
        <v>479</v>
      </c>
      <c r="AK621" s="15">
        <v>359</v>
      </c>
      <c r="AL621" s="15">
        <v>0</v>
      </c>
      <c r="AM621" s="15">
        <v>0</v>
      </c>
      <c r="AN621" s="15">
        <v>0</v>
      </c>
      <c r="AO621" s="15">
        <v>0</v>
      </c>
      <c r="AP621" s="15">
        <v>0</v>
      </c>
      <c r="AQ621" s="15">
        <v>0</v>
      </c>
      <c r="AR621" s="15">
        <v>0</v>
      </c>
      <c r="AS621" s="15">
        <v>0</v>
      </c>
      <c r="AT621" s="15">
        <v>0</v>
      </c>
      <c r="AU621" s="15">
        <v>0</v>
      </c>
      <c r="AV621" s="15">
        <v>0</v>
      </c>
      <c r="AW621" s="15">
        <v>0</v>
      </c>
      <c r="AX621" s="15">
        <v>0</v>
      </c>
      <c r="AY621" s="15">
        <v>0</v>
      </c>
    </row>
    <row r="622" spans="1:51">
      <c r="A622" s="1">
        <v>6722</v>
      </c>
      <c r="B622" s="1" t="s">
        <v>270</v>
      </c>
      <c r="C622" s="1">
        <v>1</v>
      </c>
      <c r="D622" s="1" t="s">
        <v>208</v>
      </c>
      <c r="E622" s="1" t="s">
        <v>1492</v>
      </c>
      <c r="F622" s="1">
        <v>6</v>
      </c>
      <c r="G622" s="1" t="s">
        <v>272</v>
      </c>
      <c r="H622" s="1">
        <v>0</v>
      </c>
      <c r="I622" s="1" t="s">
        <v>1493</v>
      </c>
      <c r="J622" s="15">
        <v>24</v>
      </c>
      <c r="K622" s="15">
        <v>107</v>
      </c>
      <c r="L622" s="15">
        <v>60</v>
      </c>
      <c r="M622" s="15">
        <v>47</v>
      </c>
      <c r="N622" s="15">
        <v>87</v>
      </c>
      <c r="O622" s="15">
        <v>43</v>
      </c>
      <c r="P622" s="15">
        <v>44</v>
      </c>
      <c r="Q622" s="15">
        <v>2</v>
      </c>
      <c r="R622" s="15">
        <v>6</v>
      </c>
      <c r="S622" s="15">
        <v>3</v>
      </c>
      <c r="T622" s="15">
        <v>3</v>
      </c>
      <c r="U622" s="15">
        <v>3</v>
      </c>
      <c r="V622" s="15">
        <v>1</v>
      </c>
      <c r="W622" s="15">
        <v>2</v>
      </c>
      <c r="X622" s="15">
        <v>18</v>
      </c>
      <c r="Y622" s="15">
        <v>79</v>
      </c>
      <c r="Z622" s="15">
        <v>52</v>
      </c>
      <c r="AA622" s="15">
        <v>27</v>
      </c>
      <c r="AB622" s="15">
        <v>62</v>
      </c>
      <c r="AC622" s="15">
        <v>37</v>
      </c>
      <c r="AD622" s="15">
        <v>25</v>
      </c>
      <c r="AE622" s="15">
        <v>8</v>
      </c>
      <c r="AF622" s="15">
        <v>42</v>
      </c>
      <c r="AG622" s="15">
        <v>18</v>
      </c>
      <c r="AH622" s="15">
        <v>24</v>
      </c>
      <c r="AI622" s="15">
        <v>35</v>
      </c>
      <c r="AJ622" s="15">
        <v>13</v>
      </c>
      <c r="AK622" s="15">
        <v>22</v>
      </c>
      <c r="AL622" s="15">
        <v>10</v>
      </c>
      <c r="AM622" s="15">
        <v>37</v>
      </c>
      <c r="AN622" s="15">
        <v>34</v>
      </c>
      <c r="AO622" s="15">
        <v>3</v>
      </c>
      <c r="AP622" s="15">
        <v>27</v>
      </c>
      <c r="AQ622" s="15">
        <v>24</v>
      </c>
      <c r="AR622" s="15">
        <v>3</v>
      </c>
      <c r="AS622" s="15">
        <v>4</v>
      </c>
      <c r="AT622" s="15">
        <v>22</v>
      </c>
      <c r="AU622" s="15">
        <v>5</v>
      </c>
      <c r="AV622" s="15">
        <v>17</v>
      </c>
      <c r="AW622" s="15">
        <v>22</v>
      </c>
      <c r="AX622" s="15">
        <v>5</v>
      </c>
      <c r="AY622" s="15">
        <v>17</v>
      </c>
    </row>
    <row r="623" spans="1:51">
      <c r="A623" s="1">
        <v>6733</v>
      </c>
      <c r="B623" s="1" t="s">
        <v>270</v>
      </c>
      <c r="C623" s="1">
        <v>1</v>
      </c>
      <c r="D623" s="1" t="s">
        <v>208</v>
      </c>
      <c r="E623" s="1" t="s">
        <v>1494</v>
      </c>
      <c r="F623" s="1">
        <v>6</v>
      </c>
      <c r="G623" s="1" t="s">
        <v>272</v>
      </c>
      <c r="H623" s="1">
        <v>0</v>
      </c>
      <c r="I623" s="1" t="s">
        <v>1495</v>
      </c>
      <c r="J623" s="15">
        <v>29</v>
      </c>
      <c r="K623" s="15">
        <v>191</v>
      </c>
      <c r="L623" s="15">
        <v>121</v>
      </c>
      <c r="M623" s="15">
        <v>70</v>
      </c>
      <c r="N623" s="15">
        <v>162</v>
      </c>
      <c r="O623" s="15">
        <v>97</v>
      </c>
      <c r="P623" s="15">
        <v>65</v>
      </c>
      <c r="Q623" s="15">
        <v>11</v>
      </c>
      <c r="R623" s="15">
        <v>42</v>
      </c>
      <c r="S623" s="15">
        <v>32</v>
      </c>
      <c r="T623" s="15">
        <v>10</v>
      </c>
      <c r="U623" s="15">
        <v>27</v>
      </c>
      <c r="V623" s="15">
        <v>19</v>
      </c>
      <c r="W623" s="15">
        <v>8</v>
      </c>
      <c r="X623" s="15">
        <v>18</v>
      </c>
      <c r="Y623" s="15">
        <v>149</v>
      </c>
      <c r="Z623" s="15">
        <v>89</v>
      </c>
      <c r="AA623" s="15">
        <v>60</v>
      </c>
      <c r="AB623" s="15">
        <v>135</v>
      </c>
      <c r="AC623" s="15">
        <v>78</v>
      </c>
      <c r="AD623" s="15">
        <v>57</v>
      </c>
      <c r="AE623" s="15">
        <v>18</v>
      </c>
      <c r="AF623" s="15">
        <v>149</v>
      </c>
      <c r="AG623" s="15">
        <v>89</v>
      </c>
      <c r="AH623" s="15">
        <v>60</v>
      </c>
      <c r="AI623" s="15">
        <v>135</v>
      </c>
      <c r="AJ623" s="15">
        <v>78</v>
      </c>
      <c r="AK623" s="15">
        <v>57</v>
      </c>
      <c r="AL623" s="15">
        <v>0</v>
      </c>
      <c r="AM623" s="15">
        <v>0</v>
      </c>
      <c r="AN623" s="15">
        <v>0</v>
      </c>
      <c r="AO623" s="15">
        <v>0</v>
      </c>
      <c r="AP623" s="15">
        <v>0</v>
      </c>
      <c r="AQ623" s="15">
        <v>0</v>
      </c>
      <c r="AR623" s="15">
        <v>0</v>
      </c>
      <c r="AS623" s="15">
        <v>0</v>
      </c>
      <c r="AT623" s="15">
        <v>0</v>
      </c>
      <c r="AU623" s="15">
        <v>0</v>
      </c>
      <c r="AV623" s="15">
        <v>0</v>
      </c>
      <c r="AW623" s="15">
        <v>0</v>
      </c>
      <c r="AX623" s="15">
        <v>0</v>
      </c>
      <c r="AY623" s="15">
        <v>0</v>
      </c>
    </row>
    <row r="624" spans="1:51">
      <c r="A624" s="1">
        <v>6744</v>
      </c>
      <c r="B624" s="1" t="s">
        <v>270</v>
      </c>
      <c r="C624" s="1">
        <v>1</v>
      </c>
      <c r="D624" s="1" t="s">
        <v>208</v>
      </c>
      <c r="E624" s="1" t="s">
        <v>1496</v>
      </c>
      <c r="F624" s="1">
        <v>6</v>
      </c>
      <c r="G624" s="1" t="s">
        <v>272</v>
      </c>
      <c r="H624" s="1">
        <v>0</v>
      </c>
      <c r="I624" s="1" t="s">
        <v>1497</v>
      </c>
      <c r="J624" s="15">
        <v>232</v>
      </c>
      <c r="K624" s="15">
        <v>4592</v>
      </c>
      <c r="L624" s="15">
        <v>1714</v>
      </c>
      <c r="M624" s="15">
        <v>2865</v>
      </c>
      <c r="N624" s="15">
        <v>4339</v>
      </c>
      <c r="O624" s="15">
        <v>1515</v>
      </c>
      <c r="P624" s="15">
        <v>2811</v>
      </c>
      <c r="Q624" s="15">
        <v>45</v>
      </c>
      <c r="R624" s="15">
        <v>129</v>
      </c>
      <c r="S624" s="15">
        <v>67</v>
      </c>
      <c r="T624" s="15">
        <v>59</v>
      </c>
      <c r="U624" s="15">
        <v>72</v>
      </c>
      <c r="V624" s="15">
        <v>31</v>
      </c>
      <c r="W624" s="15">
        <v>38</v>
      </c>
      <c r="X624" s="15">
        <v>186</v>
      </c>
      <c r="Y624" s="15">
        <v>4445</v>
      </c>
      <c r="Z624" s="15">
        <v>1643</v>
      </c>
      <c r="AA624" s="15">
        <v>2792</v>
      </c>
      <c r="AB624" s="15">
        <v>4249</v>
      </c>
      <c r="AC624" s="15">
        <v>1480</v>
      </c>
      <c r="AD624" s="15">
        <v>2759</v>
      </c>
      <c r="AE624" s="15">
        <v>176</v>
      </c>
      <c r="AF624" s="15">
        <v>4309</v>
      </c>
      <c r="AG624" s="15">
        <v>1600</v>
      </c>
      <c r="AH624" s="15">
        <v>2699</v>
      </c>
      <c r="AI624" s="15">
        <v>4130</v>
      </c>
      <c r="AJ624" s="15">
        <v>1438</v>
      </c>
      <c r="AK624" s="15">
        <v>2682</v>
      </c>
      <c r="AL624" s="15">
        <v>10</v>
      </c>
      <c r="AM624" s="15">
        <v>136</v>
      </c>
      <c r="AN624" s="15">
        <v>43</v>
      </c>
      <c r="AO624" s="15">
        <v>93</v>
      </c>
      <c r="AP624" s="15">
        <v>119</v>
      </c>
      <c r="AQ624" s="15">
        <v>42</v>
      </c>
      <c r="AR624" s="15">
        <v>77</v>
      </c>
      <c r="AS624" s="15">
        <v>1</v>
      </c>
      <c r="AT624" s="15">
        <v>18</v>
      </c>
      <c r="AU624" s="15">
        <v>4</v>
      </c>
      <c r="AV624" s="15">
        <v>14</v>
      </c>
      <c r="AW624" s="15">
        <v>18</v>
      </c>
      <c r="AX624" s="15">
        <v>4</v>
      </c>
      <c r="AY624" s="15">
        <v>14</v>
      </c>
    </row>
    <row r="625" spans="1:51">
      <c r="A625" s="1">
        <v>6755</v>
      </c>
      <c r="B625" s="1" t="s">
        <v>270</v>
      </c>
      <c r="C625" s="1">
        <v>1</v>
      </c>
      <c r="D625" s="1" t="s">
        <v>208</v>
      </c>
      <c r="E625" s="1" t="s">
        <v>1498</v>
      </c>
      <c r="F625" s="1">
        <v>5</v>
      </c>
      <c r="G625" s="1" t="s">
        <v>272</v>
      </c>
      <c r="H625" s="1">
        <v>0</v>
      </c>
      <c r="I625" s="1" t="s">
        <v>1499</v>
      </c>
      <c r="J625" s="15">
        <v>106</v>
      </c>
      <c r="K625" s="15">
        <v>2627</v>
      </c>
      <c r="L625" s="15">
        <v>1226</v>
      </c>
      <c r="M625" s="15">
        <v>1397</v>
      </c>
      <c r="N625" s="15">
        <v>1888</v>
      </c>
      <c r="O625" s="15">
        <v>1015</v>
      </c>
      <c r="P625" s="15">
        <v>869</v>
      </c>
      <c r="Q625" s="15">
        <v>2</v>
      </c>
      <c r="R625" s="15">
        <v>10</v>
      </c>
      <c r="S625" s="15">
        <v>4</v>
      </c>
      <c r="T625" s="15">
        <v>6</v>
      </c>
      <c r="U625" s="15">
        <v>1</v>
      </c>
      <c r="V625" s="15">
        <v>0</v>
      </c>
      <c r="W625" s="15">
        <v>1</v>
      </c>
      <c r="X625" s="15">
        <v>102</v>
      </c>
      <c r="Y625" s="15">
        <v>2607</v>
      </c>
      <c r="Z625" s="15">
        <v>1216</v>
      </c>
      <c r="AA625" s="15">
        <v>1387</v>
      </c>
      <c r="AB625" s="15">
        <v>1883</v>
      </c>
      <c r="AC625" s="15">
        <v>1012</v>
      </c>
      <c r="AD625" s="15">
        <v>867</v>
      </c>
      <c r="AE625" s="15">
        <v>45</v>
      </c>
      <c r="AF625" s="15">
        <v>1623</v>
      </c>
      <c r="AG625" s="15">
        <v>595</v>
      </c>
      <c r="AH625" s="15">
        <v>1028</v>
      </c>
      <c r="AI625" s="15">
        <v>1057</v>
      </c>
      <c r="AJ625" s="15">
        <v>469</v>
      </c>
      <c r="AK625" s="15">
        <v>588</v>
      </c>
      <c r="AL625" s="15">
        <v>57</v>
      </c>
      <c r="AM625" s="15">
        <v>984</v>
      </c>
      <c r="AN625" s="15">
        <v>621</v>
      </c>
      <c r="AO625" s="15">
        <v>359</v>
      </c>
      <c r="AP625" s="15">
        <v>826</v>
      </c>
      <c r="AQ625" s="15">
        <v>543</v>
      </c>
      <c r="AR625" s="15">
        <v>279</v>
      </c>
      <c r="AS625" s="15">
        <v>2</v>
      </c>
      <c r="AT625" s="15">
        <v>10</v>
      </c>
      <c r="AU625" s="15">
        <v>6</v>
      </c>
      <c r="AV625" s="15">
        <v>4</v>
      </c>
      <c r="AW625" s="15">
        <v>4</v>
      </c>
      <c r="AX625" s="15">
        <v>3</v>
      </c>
      <c r="AY625" s="15">
        <v>1</v>
      </c>
    </row>
    <row r="626" spans="1:51">
      <c r="A626" s="1">
        <v>6766</v>
      </c>
      <c r="B626" s="1" t="s">
        <v>270</v>
      </c>
      <c r="C626" s="1">
        <v>1</v>
      </c>
      <c r="D626" s="1" t="s">
        <v>208</v>
      </c>
      <c r="E626" s="1" t="s">
        <v>1500</v>
      </c>
      <c r="F626" s="1">
        <v>5</v>
      </c>
      <c r="G626" s="1" t="s">
        <v>272</v>
      </c>
      <c r="H626" s="1">
        <v>0</v>
      </c>
      <c r="I626" s="1" t="s">
        <v>1501</v>
      </c>
      <c r="J626" s="15">
        <v>654</v>
      </c>
      <c r="K626" s="15">
        <v>8233</v>
      </c>
      <c r="L626" s="15">
        <v>4735</v>
      </c>
      <c r="M626" s="15">
        <v>3453</v>
      </c>
      <c r="N626" s="15">
        <v>7062</v>
      </c>
      <c r="O626" s="15">
        <v>4112</v>
      </c>
      <c r="P626" s="15">
        <v>2905</v>
      </c>
      <c r="Q626" s="15">
        <v>215</v>
      </c>
      <c r="R626" s="15">
        <v>719</v>
      </c>
      <c r="S626" s="15">
        <v>420</v>
      </c>
      <c r="T626" s="15">
        <v>299</v>
      </c>
      <c r="U626" s="15">
        <v>398</v>
      </c>
      <c r="V626" s="15">
        <v>232</v>
      </c>
      <c r="W626" s="15">
        <v>166</v>
      </c>
      <c r="X626" s="15">
        <v>438</v>
      </c>
      <c r="Y626" s="15">
        <v>7512</v>
      </c>
      <c r="Z626" s="15">
        <v>4315</v>
      </c>
      <c r="AA626" s="15">
        <v>3152</v>
      </c>
      <c r="AB626" s="15">
        <v>6662</v>
      </c>
      <c r="AC626" s="15">
        <v>3880</v>
      </c>
      <c r="AD626" s="15">
        <v>2737</v>
      </c>
      <c r="AE626" s="15">
        <v>438</v>
      </c>
      <c r="AF626" s="15">
        <v>7512</v>
      </c>
      <c r="AG626" s="15">
        <v>4315</v>
      </c>
      <c r="AH626" s="15">
        <v>3152</v>
      </c>
      <c r="AI626" s="15">
        <v>6662</v>
      </c>
      <c r="AJ626" s="15">
        <v>3880</v>
      </c>
      <c r="AK626" s="15">
        <v>2737</v>
      </c>
      <c r="AL626" s="15">
        <v>0</v>
      </c>
      <c r="AM626" s="15">
        <v>0</v>
      </c>
      <c r="AN626" s="15">
        <v>0</v>
      </c>
      <c r="AO626" s="15">
        <v>0</v>
      </c>
      <c r="AP626" s="15">
        <v>0</v>
      </c>
      <c r="AQ626" s="15">
        <v>0</v>
      </c>
      <c r="AR626" s="15">
        <v>0</v>
      </c>
      <c r="AS626" s="15">
        <v>1</v>
      </c>
      <c r="AT626" s="15">
        <v>2</v>
      </c>
      <c r="AU626" s="15">
        <v>0</v>
      </c>
      <c r="AV626" s="15">
        <v>2</v>
      </c>
      <c r="AW626" s="15">
        <v>2</v>
      </c>
      <c r="AX626" s="15">
        <v>0</v>
      </c>
      <c r="AY626" s="15">
        <v>2</v>
      </c>
    </row>
    <row r="627" spans="1:51">
      <c r="A627" s="1">
        <v>6777</v>
      </c>
      <c r="B627" s="1" t="s">
        <v>270</v>
      </c>
      <c r="C627" s="1">
        <v>1</v>
      </c>
      <c r="D627" s="1" t="s">
        <v>208</v>
      </c>
      <c r="E627" s="1" t="s">
        <v>1502</v>
      </c>
      <c r="F627" s="1">
        <v>6</v>
      </c>
      <c r="G627" s="1" t="s">
        <v>272</v>
      </c>
      <c r="H627" s="1">
        <v>0</v>
      </c>
      <c r="I627" s="1" t="s">
        <v>1503</v>
      </c>
      <c r="J627" s="15">
        <v>153</v>
      </c>
      <c r="K627" s="15">
        <v>408</v>
      </c>
      <c r="L627" s="15">
        <v>251</v>
      </c>
      <c r="M627" s="15">
        <v>157</v>
      </c>
      <c r="N627" s="15">
        <v>204</v>
      </c>
      <c r="O627" s="15">
        <v>136</v>
      </c>
      <c r="P627" s="15">
        <v>68</v>
      </c>
      <c r="Q627" s="15">
        <v>136</v>
      </c>
      <c r="R627" s="15">
        <v>329</v>
      </c>
      <c r="S627" s="15">
        <v>191</v>
      </c>
      <c r="T627" s="15">
        <v>138</v>
      </c>
      <c r="U627" s="15">
        <v>143</v>
      </c>
      <c r="V627" s="15">
        <v>91</v>
      </c>
      <c r="W627" s="15">
        <v>52</v>
      </c>
      <c r="X627" s="15">
        <v>17</v>
      </c>
      <c r="Y627" s="15">
        <v>79</v>
      </c>
      <c r="Z627" s="15">
        <v>60</v>
      </c>
      <c r="AA627" s="15">
        <v>19</v>
      </c>
      <c r="AB627" s="15">
        <v>61</v>
      </c>
      <c r="AC627" s="15">
        <v>45</v>
      </c>
      <c r="AD627" s="15">
        <v>16</v>
      </c>
      <c r="AE627" s="15">
        <v>17</v>
      </c>
      <c r="AF627" s="15">
        <v>79</v>
      </c>
      <c r="AG627" s="15">
        <v>60</v>
      </c>
      <c r="AH627" s="15">
        <v>19</v>
      </c>
      <c r="AI627" s="15">
        <v>61</v>
      </c>
      <c r="AJ627" s="15">
        <v>45</v>
      </c>
      <c r="AK627" s="15">
        <v>16</v>
      </c>
      <c r="AL627" s="15">
        <v>0</v>
      </c>
      <c r="AM627" s="15">
        <v>0</v>
      </c>
      <c r="AN627" s="15">
        <v>0</v>
      </c>
      <c r="AO627" s="15">
        <v>0</v>
      </c>
      <c r="AP627" s="15">
        <v>0</v>
      </c>
      <c r="AQ627" s="15">
        <v>0</v>
      </c>
      <c r="AR627" s="15">
        <v>0</v>
      </c>
      <c r="AS627" s="15">
        <v>0</v>
      </c>
      <c r="AT627" s="15">
        <v>0</v>
      </c>
      <c r="AU627" s="15">
        <v>0</v>
      </c>
      <c r="AV627" s="15">
        <v>0</v>
      </c>
      <c r="AW627" s="15">
        <v>0</v>
      </c>
      <c r="AX627" s="15">
        <v>0</v>
      </c>
      <c r="AY627" s="15">
        <v>0</v>
      </c>
    </row>
    <row r="628" spans="1:51">
      <c r="A628" s="1">
        <v>6788</v>
      </c>
      <c r="B628" s="1" t="s">
        <v>270</v>
      </c>
      <c r="C628" s="1">
        <v>1</v>
      </c>
      <c r="D628" s="1" t="s">
        <v>208</v>
      </c>
      <c r="E628" s="1" t="s">
        <v>1504</v>
      </c>
      <c r="F628" s="1">
        <v>6</v>
      </c>
      <c r="G628" s="1" t="s">
        <v>272</v>
      </c>
      <c r="H628" s="1">
        <v>0</v>
      </c>
      <c r="I628" s="1" t="s">
        <v>1505</v>
      </c>
      <c r="J628" s="15">
        <v>340</v>
      </c>
      <c r="K628" s="15">
        <v>6675</v>
      </c>
      <c r="L628" s="15">
        <v>3887</v>
      </c>
      <c r="M628" s="15">
        <v>2768</v>
      </c>
      <c r="N628" s="15">
        <v>5899</v>
      </c>
      <c r="O628" s="15">
        <v>3495</v>
      </c>
      <c r="P628" s="15">
        <v>2384</v>
      </c>
      <c r="Q628" s="15">
        <v>23</v>
      </c>
      <c r="R628" s="15">
        <v>266</v>
      </c>
      <c r="S628" s="15">
        <v>159</v>
      </c>
      <c r="T628" s="15">
        <v>107</v>
      </c>
      <c r="U628" s="15">
        <v>212</v>
      </c>
      <c r="V628" s="15">
        <v>119</v>
      </c>
      <c r="W628" s="15">
        <v>93</v>
      </c>
      <c r="X628" s="15">
        <v>316</v>
      </c>
      <c r="Y628" s="15">
        <v>6407</v>
      </c>
      <c r="Z628" s="15">
        <v>3728</v>
      </c>
      <c r="AA628" s="15">
        <v>2659</v>
      </c>
      <c r="AB628" s="15">
        <v>5685</v>
      </c>
      <c r="AC628" s="15">
        <v>3376</v>
      </c>
      <c r="AD628" s="15">
        <v>2289</v>
      </c>
      <c r="AE628" s="15">
        <v>316</v>
      </c>
      <c r="AF628" s="15">
        <v>6407</v>
      </c>
      <c r="AG628" s="15">
        <v>3728</v>
      </c>
      <c r="AH628" s="15">
        <v>2659</v>
      </c>
      <c r="AI628" s="15">
        <v>5685</v>
      </c>
      <c r="AJ628" s="15">
        <v>3376</v>
      </c>
      <c r="AK628" s="15">
        <v>2289</v>
      </c>
      <c r="AL628" s="15">
        <v>0</v>
      </c>
      <c r="AM628" s="15">
        <v>0</v>
      </c>
      <c r="AN628" s="15">
        <v>0</v>
      </c>
      <c r="AO628" s="15">
        <v>0</v>
      </c>
      <c r="AP628" s="15">
        <v>0</v>
      </c>
      <c r="AQ628" s="15">
        <v>0</v>
      </c>
      <c r="AR628" s="15">
        <v>0</v>
      </c>
      <c r="AS628" s="15">
        <v>1</v>
      </c>
      <c r="AT628" s="15">
        <v>2</v>
      </c>
      <c r="AU628" s="15">
        <v>0</v>
      </c>
      <c r="AV628" s="15">
        <v>2</v>
      </c>
      <c r="AW628" s="15">
        <v>2</v>
      </c>
      <c r="AX628" s="15">
        <v>0</v>
      </c>
      <c r="AY628" s="15">
        <v>2</v>
      </c>
    </row>
    <row r="629" spans="1:51">
      <c r="A629" s="1">
        <v>6799</v>
      </c>
      <c r="B629" s="1" t="s">
        <v>270</v>
      </c>
      <c r="C629" s="1">
        <v>1</v>
      </c>
      <c r="D629" s="1" t="s">
        <v>208</v>
      </c>
      <c r="E629" s="1" t="s">
        <v>1506</v>
      </c>
      <c r="F629" s="1">
        <v>6</v>
      </c>
      <c r="G629" s="1" t="s">
        <v>272</v>
      </c>
      <c r="H629" s="1">
        <v>0</v>
      </c>
      <c r="I629" s="1" t="s">
        <v>1507</v>
      </c>
      <c r="J629" s="15">
        <v>102</v>
      </c>
      <c r="K629" s="15">
        <v>960</v>
      </c>
      <c r="L629" s="15">
        <v>492</v>
      </c>
      <c r="M629" s="15">
        <v>443</v>
      </c>
      <c r="N629" s="15">
        <v>865</v>
      </c>
      <c r="O629" s="15">
        <v>434</v>
      </c>
      <c r="P629" s="15">
        <v>406</v>
      </c>
      <c r="Q629" s="15">
        <v>7</v>
      </c>
      <c r="R629" s="15">
        <v>28</v>
      </c>
      <c r="S629" s="15">
        <v>20</v>
      </c>
      <c r="T629" s="15">
        <v>8</v>
      </c>
      <c r="U629" s="15">
        <v>21</v>
      </c>
      <c r="V629" s="15">
        <v>14</v>
      </c>
      <c r="W629" s="15">
        <v>7</v>
      </c>
      <c r="X629" s="15">
        <v>95</v>
      </c>
      <c r="Y629" s="15">
        <v>932</v>
      </c>
      <c r="Z629" s="15">
        <v>472</v>
      </c>
      <c r="AA629" s="15">
        <v>435</v>
      </c>
      <c r="AB629" s="15">
        <v>844</v>
      </c>
      <c r="AC629" s="15">
        <v>420</v>
      </c>
      <c r="AD629" s="15">
        <v>399</v>
      </c>
      <c r="AE629" s="15">
        <v>95</v>
      </c>
      <c r="AF629" s="15">
        <v>932</v>
      </c>
      <c r="AG629" s="15">
        <v>472</v>
      </c>
      <c r="AH629" s="15">
        <v>435</v>
      </c>
      <c r="AI629" s="15">
        <v>844</v>
      </c>
      <c r="AJ629" s="15">
        <v>420</v>
      </c>
      <c r="AK629" s="15">
        <v>399</v>
      </c>
      <c r="AL629" s="15">
        <v>0</v>
      </c>
      <c r="AM629" s="15">
        <v>0</v>
      </c>
      <c r="AN629" s="15">
        <v>0</v>
      </c>
      <c r="AO629" s="15">
        <v>0</v>
      </c>
      <c r="AP629" s="15">
        <v>0</v>
      </c>
      <c r="AQ629" s="15">
        <v>0</v>
      </c>
      <c r="AR629" s="15">
        <v>0</v>
      </c>
      <c r="AS629" s="15">
        <v>0</v>
      </c>
      <c r="AT629" s="15">
        <v>0</v>
      </c>
      <c r="AU629" s="15">
        <v>0</v>
      </c>
      <c r="AV629" s="15">
        <v>0</v>
      </c>
      <c r="AW629" s="15">
        <v>0</v>
      </c>
      <c r="AX629" s="15">
        <v>0</v>
      </c>
      <c r="AY629" s="15">
        <v>0</v>
      </c>
    </row>
    <row r="630" spans="1:51">
      <c r="A630" s="1">
        <v>6810</v>
      </c>
      <c r="B630" s="1" t="s">
        <v>270</v>
      </c>
      <c r="C630" s="1">
        <v>1</v>
      </c>
      <c r="D630" s="1" t="s">
        <v>208</v>
      </c>
      <c r="E630" s="1" t="s">
        <v>1508</v>
      </c>
      <c r="F630" s="1">
        <v>6</v>
      </c>
      <c r="G630" s="1" t="s">
        <v>272</v>
      </c>
      <c r="H630" s="1">
        <v>0</v>
      </c>
      <c r="I630" s="1" t="s">
        <v>1509</v>
      </c>
      <c r="J630" s="15">
        <v>59</v>
      </c>
      <c r="K630" s="15">
        <v>190</v>
      </c>
      <c r="L630" s="15">
        <v>105</v>
      </c>
      <c r="M630" s="15">
        <v>85</v>
      </c>
      <c r="N630" s="15">
        <v>94</v>
      </c>
      <c r="O630" s="15">
        <v>47</v>
      </c>
      <c r="P630" s="15">
        <v>47</v>
      </c>
      <c r="Q630" s="15">
        <v>49</v>
      </c>
      <c r="R630" s="15">
        <v>96</v>
      </c>
      <c r="S630" s="15">
        <v>50</v>
      </c>
      <c r="T630" s="15">
        <v>46</v>
      </c>
      <c r="U630" s="15">
        <v>22</v>
      </c>
      <c r="V630" s="15">
        <v>8</v>
      </c>
      <c r="W630" s="15">
        <v>14</v>
      </c>
      <c r="X630" s="15">
        <v>10</v>
      </c>
      <c r="Y630" s="15">
        <v>94</v>
      </c>
      <c r="Z630" s="15">
        <v>55</v>
      </c>
      <c r="AA630" s="15">
        <v>39</v>
      </c>
      <c r="AB630" s="15">
        <v>72</v>
      </c>
      <c r="AC630" s="15">
        <v>39</v>
      </c>
      <c r="AD630" s="15">
        <v>33</v>
      </c>
      <c r="AE630" s="15">
        <v>10</v>
      </c>
      <c r="AF630" s="15">
        <v>94</v>
      </c>
      <c r="AG630" s="15">
        <v>55</v>
      </c>
      <c r="AH630" s="15">
        <v>39</v>
      </c>
      <c r="AI630" s="15">
        <v>72</v>
      </c>
      <c r="AJ630" s="15">
        <v>39</v>
      </c>
      <c r="AK630" s="15">
        <v>33</v>
      </c>
      <c r="AL630" s="15">
        <v>0</v>
      </c>
      <c r="AM630" s="15">
        <v>0</v>
      </c>
      <c r="AN630" s="15">
        <v>0</v>
      </c>
      <c r="AO630" s="15">
        <v>0</v>
      </c>
      <c r="AP630" s="15">
        <v>0</v>
      </c>
      <c r="AQ630" s="15">
        <v>0</v>
      </c>
      <c r="AR630" s="15">
        <v>0</v>
      </c>
      <c r="AS630" s="15">
        <v>0</v>
      </c>
      <c r="AT630" s="15">
        <v>0</v>
      </c>
      <c r="AU630" s="15">
        <v>0</v>
      </c>
      <c r="AV630" s="15">
        <v>0</v>
      </c>
      <c r="AW630" s="15">
        <v>0</v>
      </c>
      <c r="AX630" s="15">
        <v>0</v>
      </c>
      <c r="AY630" s="15">
        <v>0</v>
      </c>
    </row>
    <row r="631" spans="1:51">
      <c r="A631" s="1">
        <v>6821</v>
      </c>
      <c r="B631" s="1" t="s">
        <v>270</v>
      </c>
      <c r="C631" s="1">
        <v>1</v>
      </c>
      <c r="D631" s="1" t="s">
        <v>208</v>
      </c>
      <c r="E631" s="1" t="s">
        <v>1510</v>
      </c>
      <c r="F631" s="1">
        <v>5</v>
      </c>
      <c r="G631" s="1" t="s">
        <v>272</v>
      </c>
      <c r="H631" s="1">
        <v>0</v>
      </c>
      <c r="I631" s="1" t="s">
        <v>1511</v>
      </c>
      <c r="J631" s="15">
        <v>436</v>
      </c>
      <c r="K631" s="15">
        <v>4090</v>
      </c>
      <c r="L631" s="15">
        <v>1973</v>
      </c>
      <c r="M631" s="15">
        <v>2115</v>
      </c>
      <c r="N631" s="15">
        <v>3367</v>
      </c>
      <c r="O631" s="15">
        <v>1626</v>
      </c>
      <c r="P631" s="15">
        <v>1740</v>
      </c>
      <c r="Q631" s="15">
        <v>203</v>
      </c>
      <c r="R631" s="15">
        <v>912</v>
      </c>
      <c r="S631" s="15">
        <v>305</v>
      </c>
      <c r="T631" s="15">
        <v>605</v>
      </c>
      <c r="U631" s="15">
        <v>626</v>
      </c>
      <c r="V631" s="15">
        <v>168</v>
      </c>
      <c r="W631" s="15">
        <v>457</v>
      </c>
      <c r="X631" s="15">
        <v>230</v>
      </c>
      <c r="Y631" s="15">
        <v>3133</v>
      </c>
      <c r="Z631" s="15">
        <v>1653</v>
      </c>
      <c r="AA631" s="15">
        <v>1480</v>
      </c>
      <c r="AB631" s="15">
        <v>2722</v>
      </c>
      <c r="AC631" s="15">
        <v>1454</v>
      </c>
      <c r="AD631" s="15">
        <v>1268</v>
      </c>
      <c r="AE631" s="15">
        <v>219</v>
      </c>
      <c r="AF631" s="15">
        <v>3004</v>
      </c>
      <c r="AG631" s="15">
        <v>1605</v>
      </c>
      <c r="AH631" s="15">
        <v>1399</v>
      </c>
      <c r="AI631" s="15">
        <v>2685</v>
      </c>
      <c r="AJ631" s="15">
        <v>1426</v>
      </c>
      <c r="AK631" s="15">
        <v>1259</v>
      </c>
      <c r="AL631" s="15">
        <v>11</v>
      </c>
      <c r="AM631" s="15">
        <v>129</v>
      </c>
      <c r="AN631" s="15">
        <v>48</v>
      </c>
      <c r="AO631" s="15">
        <v>81</v>
      </c>
      <c r="AP631" s="15">
        <v>37</v>
      </c>
      <c r="AQ631" s="15">
        <v>28</v>
      </c>
      <c r="AR631" s="15">
        <v>9</v>
      </c>
      <c r="AS631" s="15">
        <v>3</v>
      </c>
      <c r="AT631" s="15">
        <v>45</v>
      </c>
      <c r="AU631" s="15">
        <v>15</v>
      </c>
      <c r="AV631" s="15">
        <v>30</v>
      </c>
      <c r="AW631" s="15">
        <v>19</v>
      </c>
      <c r="AX631" s="15">
        <v>4</v>
      </c>
      <c r="AY631" s="15">
        <v>15</v>
      </c>
    </row>
    <row r="632" spans="1:51">
      <c r="A632" s="1">
        <v>6832</v>
      </c>
      <c r="B632" s="1" t="s">
        <v>270</v>
      </c>
      <c r="C632" s="1">
        <v>1</v>
      </c>
      <c r="D632" s="1" t="s">
        <v>208</v>
      </c>
      <c r="E632" s="1" t="s">
        <v>1512</v>
      </c>
      <c r="F632" s="1">
        <v>6</v>
      </c>
      <c r="G632" s="1" t="s">
        <v>272</v>
      </c>
      <c r="H632" s="1">
        <v>0</v>
      </c>
      <c r="I632" s="1" t="s">
        <v>1513</v>
      </c>
      <c r="J632" s="15">
        <v>227</v>
      </c>
      <c r="K632" s="15">
        <v>1826</v>
      </c>
      <c r="L632" s="15">
        <v>843</v>
      </c>
      <c r="M632" s="15">
        <v>983</v>
      </c>
      <c r="N632" s="15">
        <v>1545</v>
      </c>
      <c r="O632" s="15">
        <v>726</v>
      </c>
      <c r="P632" s="15">
        <v>819</v>
      </c>
      <c r="Q632" s="15">
        <v>122</v>
      </c>
      <c r="R632" s="15">
        <v>370</v>
      </c>
      <c r="S632" s="15">
        <v>155</v>
      </c>
      <c r="T632" s="15">
        <v>215</v>
      </c>
      <c r="U632" s="15">
        <v>203</v>
      </c>
      <c r="V632" s="15">
        <v>95</v>
      </c>
      <c r="W632" s="15">
        <v>108</v>
      </c>
      <c r="X632" s="15">
        <v>105</v>
      </c>
      <c r="Y632" s="15">
        <v>1456</v>
      </c>
      <c r="Z632" s="15">
        <v>688</v>
      </c>
      <c r="AA632" s="15">
        <v>768</v>
      </c>
      <c r="AB632" s="15">
        <v>1342</v>
      </c>
      <c r="AC632" s="15">
        <v>631</v>
      </c>
      <c r="AD632" s="15">
        <v>711</v>
      </c>
      <c r="AE632" s="15">
        <v>105</v>
      </c>
      <c r="AF632" s="15">
        <v>1456</v>
      </c>
      <c r="AG632" s="15">
        <v>688</v>
      </c>
      <c r="AH632" s="15">
        <v>768</v>
      </c>
      <c r="AI632" s="15">
        <v>1342</v>
      </c>
      <c r="AJ632" s="15">
        <v>631</v>
      </c>
      <c r="AK632" s="15">
        <v>711</v>
      </c>
      <c r="AL632" s="15">
        <v>0</v>
      </c>
      <c r="AM632" s="15">
        <v>0</v>
      </c>
      <c r="AN632" s="15">
        <v>0</v>
      </c>
      <c r="AO632" s="15">
        <v>0</v>
      </c>
      <c r="AP632" s="15">
        <v>0</v>
      </c>
      <c r="AQ632" s="15">
        <v>0</v>
      </c>
      <c r="AR632" s="15">
        <v>0</v>
      </c>
      <c r="AS632" s="15">
        <v>0</v>
      </c>
      <c r="AT632" s="15">
        <v>0</v>
      </c>
      <c r="AU632" s="15">
        <v>0</v>
      </c>
      <c r="AV632" s="15">
        <v>0</v>
      </c>
      <c r="AW632" s="15">
        <v>0</v>
      </c>
      <c r="AX632" s="15">
        <v>0</v>
      </c>
      <c r="AY632" s="15">
        <v>0</v>
      </c>
    </row>
    <row r="633" spans="1:51">
      <c r="A633" s="1">
        <v>6843</v>
      </c>
      <c r="B633" s="1" t="s">
        <v>270</v>
      </c>
      <c r="C633" s="1">
        <v>1</v>
      </c>
      <c r="D633" s="1" t="s">
        <v>208</v>
      </c>
      <c r="E633" s="1" t="s">
        <v>1514</v>
      </c>
      <c r="F633" s="1">
        <v>6</v>
      </c>
      <c r="G633" s="1" t="s">
        <v>272</v>
      </c>
      <c r="H633" s="1">
        <v>0</v>
      </c>
      <c r="I633" s="1" t="s">
        <v>1515</v>
      </c>
      <c r="J633" s="15">
        <v>209</v>
      </c>
      <c r="K633" s="15">
        <v>2264</v>
      </c>
      <c r="L633" s="15">
        <v>1130</v>
      </c>
      <c r="M633" s="15">
        <v>1132</v>
      </c>
      <c r="N633" s="15">
        <v>1822</v>
      </c>
      <c r="O633" s="15">
        <v>900</v>
      </c>
      <c r="P633" s="15">
        <v>921</v>
      </c>
      <c r="Q633" s="15">
        <v>81</v>
      </c>
      <c r="R633" s="15">
        <v>542</v>
      </c>
      <c r="S633" s="15">
        <v>150</v>
      </c>
      <c r="T633" s="15">
        <v>390</v>
      </c>
      <c r="U633" s="15">
        <v>423</v>
      </c>
      <c r="V633" s="15">
        <v>73</v>
      </c>
      <c r="W633" s="15">
        <v>349</v>
      </c>
      <c r="X633" s="15">
        <v>125</v>
      </c>
      <c r="Y633" s="15">
        <v>1677</v>
      </c>
      <c r="Z633" s="15">
        <v>965</v>
      </c>
      <c r="AA633" s="15">
        <v>712</v>
      </c>
      <c r="AB633" s="15">
        <v>1380</v>
      </c>
      <c r="AC633" s="15">
        <v>823</v>
      </c>
      <c r="AD633" s="15">
        <v>557</v>
      </c>
      <c r="AE633" s="15">
        <v>114</v>
      </c>
      <c r="AF633" s="15">
        <v>1548</v>
      </c>
      <c r="AG633" s="15">
        <v>917</v>
      </c>
      <c r="AH633" s="15">
        <v>631</v>
      </c>
      <c r="AI633" s="15">
        <v>1343</v>
      </c>
      <c r="AJ633" s="15">
        <v>795</v>
      </c>
      <c r="AK633" s="15">
        <v>548</v>
      </c>
      <c r="AL633" s="15">
        <v>11</v>
      </c>
      <c r="AM633" s="15">
        <v>129</v>
      </c>
      <c r="AN633" s="15">
        <v>48</v>
      </c>
      <c r="AO633" s="15">
        <v>81</v>
      </c>
      <c r="AP633" s="15">
        <v>37</v>
      </c>
      <c r="AQ633" s="15">
        <v>28</v>
      </c>
      <c r="AR633" s="15">
        <v>9</v>
      </c>
      <c r="AS633" s="15">
        <v>3</v>
      </c>
      <c r="AT633" s="15">
        <v>45</v>
      </c>
      <c r="AU633" s="15">
        <v>15</v>
      </c>
      <c r="AV633" s="15">
        <v>30</v>
      </c>
      <c r="AW633" s="15">
        <v>19</v>
      </c>
      <c r="AX633" s="15">
        <v>4</v>
      </c>
      <c r="AY633" s="15">
        <v>15</v>
      </c>
    </row>
    <row r="634" spans="1:51">
      <c r="A634" s="1">
        <v>6854</v>
      </c>
      <c r="B634" s="1" t="s">
        <v>270</v>
      </c>
      <c r="C634" s="1">
        <v>1</v>
      </c>
      <c r="D634" s="1" t="s">
        <v>208</v>
      </c>
      <c r="E634" s="1" t="s">
        <v>1516</v>
      </c>
      <c r="F634" s="1">
        <v>2</v>
      </c>
      <c r="G634" s="1" t="s">
        <v>272</v>
      </c>
      <c r="H634" s="1">
        <v>0</v>
      </c>
      <c r="I634" s="1" t="s">
        <v>1517</v>
      </c>
      <c r="J634" s="15">
        <v>8189</v>
      </c>
      <c r="K634" s="15">
        <v>81476</v>
      </c>
      <c r="L634" s="15">
        <v>36635</v>
      </c>
      <c r="M634" s="15">
        <v>44434</v>
      </c>
      <c r="N634" s="15">
        <v>69757</v>
      </c>
      <c r="O634" s="15">
        <v>31467</v>
      </c>
      <c r="P634" s="15">
        <v>37897</v>
      </c>
      <c r="Q634" s="15">
        <v>4582</v>
      </c>
      <c r="R634" s="15">
        <v>12294</v>
      </c>
      <c r="S634" s="15">
        <v>3699</v>
      </c>
      <c r="T634" s="15">
        <v>8539</v>
      </c>
      <c r="U634" s="15">
        <v>6503</v>
      </c>
      <c r="V634" s="15">
        <v>1715</v>
      </c>
      <c r="W634" s="15">
        <v>4746</v>
      </c>
      <c r="X634" s="15">
        <v>3561</v>
      </c>
      <c r="Y634" s="15">
        <v>68916</v>
      </c>
      <c r="Z634" s="15">
        <v>32824</v>
      </c>
      <c r="AA634" s="15">
        <v>35744</v>
      </c>
      <c r="AB634" s="15">
        <v>63024</v>
      </c>
      <c r="AC634" s="15">
        <v>29664</v>
      </c>
      <c r="AD634" s="15">
        <v>33012</v>
      </c>
      <c r="AE634" s="15">
        <v>2539</v>
      </c>
      <c r="AF634" s="15">
        <v>25513</v>
      </c>
      <c r="AG634" s="15">
        <v>13008</v>
      </c>
      <c r="AH634" s="15">
        <v>12259</v>
      </c>
      <c r="AI634" s="15">
        <v>21825</v>
      </c>
      <c r="AJ634" s="15">
        <v>11042</v>
      </c>
      <c r="AK634" s="15">
        <v>10537</v>
      </c>
      <c r="AL634" s="15">
        <v>1022</v>
      </c>
      <c r="AM634" s="15">
        <v>43403</v>
      </c>
      <c r="AN634" s="15">
        <v>19816</v>
      </c>
      <c r="AO634" s="15">
        <v>23485</v>
      </c>
      <c r="AP634" s="15">
        <v>41199</v>
      </c>
      <c r="AQ634" s="15">
        <v>18622</v>
      </c>
      <c r="AR634" s="15">
        <v>22475</v>
      </c>
      <c r="AS634" s="15">
        <v>46</v>
      </c>
      <c r="AT634" s="15">
        <v>266</v>
      </c>
      <c r="AU634" s="15">
        <v>112</v>
      </c>
      <c r="AV634" s="15">
        <v>151</v>
      </c>
      <c r="AW634" s="15">
        <v>230</v>
      </c>
      <c r="AX634" s="15">
        <v>88</v>
      </c>
      <c r="AY634" s="15">
        <v>139</v>
      </c>
    </row>
    <row r="635" spans="1:51">
      <c r="A635" s="1">
        <v>6865</v>
      </c>
      <c r="B635" s="1" t="s">
        <v>270</v>
      </c>
      <c r="C635" s="1">
        <v>1</v>
      </c>
      <c r="D635" s="1" t="s">
        <v>208</v>
      </c>
      <c r="E635" s="1" t="s">
        <v>1518</v>
      </c>
      <c r="F635" s="1">
        <v>3</v>
      </c>
      <c r="G635" s="1" t="s">
        <v>272</v>
      </c>
      <c r="H635" s="1">
        <v>0</v>
      </c>
      <c r="I635" s="1" t="s">
        <v>1519</v>
      </c>
      <c r="J635" s="15">
        <v>793</v>
      </c>
      <c r="K635" s="15">
        <v>40852</v>
      </c>
      <c r="L635" s="15">
        <v>18712</v>
      </c>
      <c r="M635" s="15">
        <v>22078</v>
      </c>
      <c r="N635" s="15">
        <v>38950</v>
      </c>
      <c r="O635" s="15">
        <v>17696</v>
      </c>
      <c r="P635" s="15">
        <v>21192</v>
      </c>
      <c r="Q635" s="15">
        <v>15</v>
      </c>
      <c r="R635" s="15">
        <v>119</v>
      </c>
      <c r="S635" s="15">
        <v>20</v>
      </c>
      <c r="T635" s="15">
        <v>99</v>
      </c>
      <c r="U635" s="15">
        <v>86</v>
      </c>
      <c r="V635" s="15">
        <v>10</v>
      </c>
      <c r="W635" s="15">
        <v>76</v>
      </c>
      <c r="X635" s="15">
        <v>778</v>
      </c>
      <c r="Y635" s="15">
        <v>40733</v>
      </c>
      <c r="Z635" s="15">
        <v>18692</v>
      </c>
      <c r="AA635" s="15">
        <v>21979</v>
      </c>
      <c r="AB635" s="15">
        <v>38864</v>
      </c>
      <c r="AC635" s="15">
        <v>17686</v>
      </c>
      <c r="AD635" s="15">
        <v>21116</v>
      </c>
      <c r="AE635" s="15">
        <v>26</v>
      </c>
      <c r="AF635" s="15">
        <v>162</v>
      </c>
      <c r="AG635" s="15">
        <v>86</v>
      </c>
      <c r="AH635" s="15">
        <v>76</v>
      </c>
      <c r="AI635" s="15">
        <v>152</v>
      </c>
      <c r="AJ635" s="15">
        <v>82</v>
      </c>
      <c r="AK635" s="15">
        <v>70</v>
      </c>
      <c r="AL635" s="15">
        <v>752</v>
      </c>
      <c r="AM635" s="15">
        <v>40571</v>
      </c>
      <c r="AN635" s="15">
        <v>18606</v>
      </c>
      <c r="AO635" s="15">
        <v>21903</v>
      </c>
      <c r="AP635" s="15">
        <v>38712</v>
      </c>
      <c r="AQ635" s="15">
        <v>17604</v>
      </c>
      <c r="AR635" s="15">
        <v>21046</v>
      </c>
      <c r="AS635" s="15">
        <v>0</v>
      </c>
      <c r="AT635" s="15">
        <v>0</v>
      </c>
      <c r="AU635" s="15">
        <v>0</v>
      </c>
      <c r="AV635" s="15">
        <v>0</v>
      </c>
      <c r="AW635" s="15">
        <v>0</v>
      </c>
      <c r="AX635" s="15">
        <v>0</v>
      </c>
      <c r="AY635" s="15">
        <v>0</v>
      </c>
    </row>
    <row r="636" spans="1:51">
      <c r="A636" s="1">
        <v>6876</v>
      </c>
      <c r="B636" s="1" t="s">
        <v>270</v>
      </c>
      <c r="C636" s="1">
        <v>1</v>
      </c>
      <c r="D636" s="1" t="s">
        <v>208</v>
      </c>
      <c r="E636" s="1" t="s">
        <v>1520</v>
      </c>
      <c r="F636" s="1">
        <v>4</v>
      </c>
      <c r="G636" s="1" t="s">
        <v>272</v>
      </c>
      <c r="H636" s="1">
        <v>0</v>
      </c>
      <c r="I636" s="1" t="s">
        <v>1521</v>
      </c>
      <c r="J636" s="15">
        <v>793</v>
      </c>
      <c r="K636" s="15">
        <v>40852</v>
      </c>
      <c r="L636" s="15">
        <v>18712</v>
      </c>
      <c r="M636" s="15">
        <v>22078</v>
      </c>
      <c r="N636" s="15">
        <v>38950</v>
      </c>
      <c r="O636" s="15">
        <v>17696</v>
      </c>
      <c r="P636" s="15">
        <v>21192</v>
      </c>
      <c r="Q636" s="15">
        <v>15</v>
      </c>
      <c r="R636" s="15">
        <v>119</v>
      </c>
      <c r="S636" s="15">
        <v>20</v>
      </c>
      <c r="T636" s="15">
        <v>99</v>
      </c>
      <c r="U636" s="15">
        <v>86</v>
      </c>
      <c r="V636" s="15">
        <v>10</v>
      </c>
      <c r="W636" s="15">
        <v>76</v>
      </c>
      <c r="X636" s="15">
        <v>778</v>
      </c>
      <c r="Y636" s="15">
        <v>40733</v>
      </c>
      <c r="Z636" s="15">
        <v>18692</v>
      </c>
      <c r="AA636" s="15">
        <v>21979</v>
      </c>
      <c r="AB636" s="15">
        <v>38864</v>
      </c>
      <c r="AC636" s="15">
        <v>17686</v>
      </c>
      <c r="AD636" s="15">
        <v>21116</v>
      </c>
      <c r="AE636" s="15">
        <v>26</v>
      </c>
      <c r="AF636" s="15">
        <v>162</v>
      </c>
      <c r="AG636" s="15">
        <v>86</v>
      </c>
      <c r="AH636" s="15">
        <v>76</v>
      </c>
      <c r="AI636" s="15">
        <v>152</v>
      </c>
      <c r="AJ636" s="15">
        <v>82</v>
      </c>
      <c r="AK636" s="15">
        <v>70</v>
      </c>
      <c r="AL636" s="15">
        <v>752</v>
      </c>
      <c r="AM636" s="15">
        <v>40571</v>
      </c>
      <c r="AN636" s="15">
        <v>18606</v>
      </c>
      <c r="AO636" s="15">
        <v>21903</v>
      </c>
      <c r="AP636" s="15">
        <v>38712</v>
      </c>
      <c r="AQ636" s="15">
        <v>17604</v>
      </c>
      <c r="AR636" s="15">
        <v>21046</v>
      </c>
      <c r="AS636" s="15">
        <v>0</v>
      </c>
      <c r="AT636" s="15">
        <v>0</v>
      </c>
      <c r="AU636" s="15">
        <v>0</v>
      </c>
      <c r="AV636" s="15">
        <v>0</v>
      </c>
      <c r="AW636" s="15">
        <v>0</v>
      </c>
      <c r="AX636" s="15">
        <v>0</v>
      </c>
      <c r="AY636" s="15">
        <v>0</v>
      </c>
    </row>
    <row r="637" spans="1:51">
      <c r="A637" s="1">
        <v>6887</v>
      </c>
      <c r="B637" s="1" t="s">
        <v>270</v>
      </c>
      <c r="C637" s="1">
        <v>1</v>
      </c>
      <c r="D637" s="1" t="s">
        <v>208</v>
      </c>
      <c r="E637" s="1" t="s">
        <v>1522</v>
      </c>
      <c r="F637" s="1">
        <v>5</v>
      </c>
      <c r="G637" s="1" t="s">
        <v>272</v>
      </c>
      <c r="H637" s="1">
        <v>0</v>
      </c>
      <c r="I637" s="1" t="s">
        <v>1523</v>
      </c>
      <c r="J637" s="15">
        <v>7</v>
      </c>
      <c r="K637" s="15">
        <v>73</v>
      </c>
      <c r="L637" s="15">
        <v>35</v>
      </c>
      <c r="M637" s="15">
        <v>38</v>
      </c>
      <c r="N637" s="15">
        <v>70</v>
      </c>
      <c r="O637" s="15">
        <v>35</v>
      </c>
      <c r="P637" s="15">
        <v>35</v>
      </c>
      <c r="Q637" s="15">
        <v>0</v>
      </c>
      <c r="R637" s="15">
        <v>0</v>
      </c>
      <c r="S637" s="15">
        <v>0</v>
      </c>
      <c r="T637" s="15">
        <v>0</v>
      </c>
      <c r="U637" s="15">
        <v>0</v>
      </c>
      <c r="V637" s="15">
        <v>0</v>
      </c>
      <c r="W637" s="15">
        <v>0</v>
      </c>
      <c r="X637" s="15">
        <v>7</v>
      </c>
      <c r="Y637" s="15">
        <v>73</v>
      </c>
      <c r="Z637" s="15">
        <v>35</v>
      </c>
      <c r="AA637" s="15">
        <v>38</v>
      </c>
      <c r="AB637" s="15">
        <v>70</v>
      </c>
      <c r="AC637" s="15">
        <v>35</v>
      </c>
      <c r="AD637" s="15">
        <v>35</v>
      </c>
      <c r="AE637" s="15">
        <v>0</v>
      </c>
      <c r="AF637" s="15">
        <v>0</v>
      </c>
      <c r="AG637" s="15">
        <v>0</v>
      </c>
      <c r="AH637" s="15">
        <v>0</v>
      </c>
      <c r="AI637" s="15">
        <v>0</v>
      </c>
      <c r="AJ637" s="15">
        <v>0</v>
      </c>
      <c r="AK637" s="15">
        <v>0</v>
      </c>
      <c r="AL637" s="15">
        <v>7</v>
      </c>
      <c r="AM637" s="15">
        <v>73</v>
      </c>
      <c r="AN637" s="15">
        <v>35</v>
      </c>
      <c r="AO637" s="15">
        <v>38</v>
      </c>
      <c r="AP637" s="15">
        <v>70</v>
      </c>
      <c r="AQ637" s="15">
        <v>35</v>
      </c>
      <c r="AR637" s="15">
        <v>35</v>
      </c>
      <c r="AS637" s="15">
        <v>0</v>
      </c>
      <c r="AT637" s="15">
        <v>0</v>
      </c>
      <c r="AU637" s="15">
        <v>0</v>
      </c>
      <c r="AV637" s="15">
        <v>0</v>
      </c>
      <c r="AW637" s="15">
        <v>0</v>
      </c>
      <c r="AX637" s="15">
        <v>0</v>
      </c>
      <c r="AY637" s="15">
        <v>0</v>
      </c>
    </row>
    <row r="638" spans="1:51">
      <c r="A638" s="1">
        <v>6898</v>
      </c>
      <c r="B638" s="1" t="s">
        <v>270</v>
      </c>
      <c r="C638" s="1">
        <v>1</v>
      </c>
      <c r="D638" s="1" t="s">
        <v>208</v>
      </c>
      <c r="E638" s="1" t="s">
        <v>1524</v>
      </c>
      <c r="F638" s="1">
        <v>5</v>
      </c>
      <c r="G638" s="1" t="s">
        <v>272</v>
      </c>
      <c r="H638" s="1">
        <v>0</v>
      </c>
      <c r="I638" s="1" t="s">
        <v>1525</v>
      </c>
      <c r="J638" s="15">
        <v>213</v>
      </c>
      <c r="K638" s="15">
        <v>4360</v>
      </c>
      <c r="L638" s="15">
        <v>620</v>
      </c>
      <c r="M638" s="15">
        <v>3740</v>
      </c>
      <c r="N638" s="15">
        <v>4195</v>
      </c>
      <c r="O638" s="15">
        <v>555</v>
      </c>
      <c r="P638" s="15">
        <v>3640</v>
      </c>
      <c r="Q638" s="15">
        <v>8</v>
      </c>
      <c r="R638" s="15">
        <v>92</v>
      </c>
      <c r="S638" s="15">
        <v>9</v>
      </c>
      <c r="T638" s="15">
        <v>83</v>
      </c>
      <c r="U638" s="15">
        <v>69</v>
      </c>
      <c r="V638" s="15">
        <v>4</v>
      </c>
      <c r="W638" s="15">
        <v>65</v>
      </c>
      <c r="X638" s="15">
        <v>205</v>
      </c>
      <c r="Y638" s="15">
        <v>4268</v>
      </c>
      <c r="Z638" s="15">
        <v>611</v>
      </c>
      <c r="AA638" s="15">
        <v>3657</v>
      </c>
      <c r="AB638" s="15">
        <v>4126</v>
      </c>
      <c r="AC638" s="15">
        <v>551</v>
      </c>
      <c r="AD638" s="15">
        <v>3575</v>
      </c>
      <c r="AE638" s="15">
        <v>3</v>
      </c>
      <c r="AF638" s="15">
        <v>30</v>
      </c>
      <c r="AG638" s="15">
        <v>24</v>
      </c>
      <c r="AH638" s="15">
        <v>6</v>
      </c>
      <c r="AI638" s="15">
        <v>27</v>
      </c>
      <c r="AJ638" s="15">
        <v>23</v>
      </c>
      <c r="AK638" s="15">
        <v>4</v>
      </c>
      <c r="AL638" s="15">
        <v>202</v>
      </c>
      <c r="AM638" s="15">
        <v>4238</v>
      </c>
      <c r="AN638" s="15">
        <v>587</v>
      </c>
      <c r="AO638" s="15">
        <v>3651</v>
      </c>
      <c r="AP638" s="15">
        <v>4099</v>
      </c>
      <c r="AQ638" s="15">
        <v>528</v>
      </c>
      <c r="AR638" s="15">
        <v>3571</v>
      </c>
      <c r="AS638" s="15">
        <v>0</v>
      </c>
      <c r="AT638" s="15">
        <v>0</v>
      </c>
      <c r="AU638" s="15">
        <v>0</v>
      </c>
      <c r="AV638" s="15">
        <v>0</v>
      </c>
      <c r="AW638" s="15">
        <v>0</v>
      </c>
      <c r="AX638" s="15">
        <v>0</v>
      </c>
      <c r="AY638" s="15">
        <v>0</v>
      </c>
    </row>
    <row r="639" spans="1:51">
      <c r="A639" s="1">
        <v>6909</v>
      </c>
      <c r="B639" s="1" t="s">
        <v>270</v>
      </c>
      <c r="C639" s="1">
        <v>1</v>
      </c>
      <c r="D639" s="1" t="s">
        <v>208</v>
      </c>
      <c r="E639" s="1" t="s">
        <v>1526</v>
      </c>
      <c r="F639" s="1">
        <v>5</v>
      </c>
      <c r="G639" s="1" t="s">
        <v>272</v>
      </c>
      <c r="H639" s="1">
        <v>0</v>
      </c>
      <c r="I639" s="1" t="s">
        <v>1527</v>
      </c>
      <c r="J639" s="15">
        <v>164</v>
      </c>
      <c r="K639" s="15">
        <v>4786</v>
      </c>
      <c r="L639" s="15">
        <v>313</v>
      </c>
      <c r="M639" s="15">
        <v>4425</v>
      </c>
      <c r="N639" s="15">
        <v>4702</v>
      </c>
      <c r="O639" s="15">
        <v>276</v>
      </c>
      <c r="P639" s="15">
        <v>4378</v>
      </c>
      <c r="Q639" s="15">
        <v>0</v>
      </c>
      <c r="R639" s="15">
        <v>0</v>
      </c>
      <c r="S639" s="15">
        <v>0</v>
      </c>
      <c r="T639" s="15">
        <v>0</v>
      </c>
      <c r="U639" s="15">
        <v>0</v>
      </c>
      <c r="V639" s="15">
        <v>0</v>
      </c>
      <c r="W639" s="15">
        <v>0</v>
      </c>
      <c r="X639" s="15">
        <v>164</v>
      </c>
      <c r="Y639" s="15">
        <v>4786</v>
      </c>
      <c r="Z639" s="15">
        <v>313</v>
      </c>
      <c r="AA639" s="15">
        <v>4425</v>
      </c>
      <c r="AB639" s="15">
        <v>4702</v>
      </c>
      <c r="AC639" s="15">
        <v>276</v>
      </c>
      <c r="AD639" s="15">
        <v>4378</v>
      </c>
      <c r="AE639" s="15">
        <v>0</v>
      </c>
      <c r="AF639" s="15">
        <v>0</v>
      </c>
      <c r="AG639" s="15">
        <v>0</v>
      </c>
      <c r="AH639" s="15">
        <v>0</v>
      </c>
      <c r="AI639" s="15">
        <v>0</v>
      </c>
      <c r="AJ639" s="15">
        <v>0</v>
      </c>
      <c r="AK639" s="15">
        <v>0</v>
      </c>
      <c r="AL639" s="15">
        <v>164</v>
      </c>
      <c r="AM639" s="15">
        <v>4786</v>
      </c>
      <c r="AN639" s="15">
        <v>313</v>
      </c>
      <c r="AO639" s="15">
        <v>4425</v>
      </c>
      <c r="AP639" s="15">
        <v>4702</v>
      </c>
      <c r="AQ639" s="15">
        <v>276</v>
      </c>
      <c r="AR639" s="15">
        <v>4378</v>
      </c>
      <c r="AS639" s="15">
        <v>0</v>
      </c>
      <c r="AT639" s="15">
        <v>0</v>
      </c>
      <c r="AU639" s="15">
        <v>0</v>
      </c>
      <c r="AV639" s="15">
        <v>0</v>
      </c>
      <c r="AW639" s="15">
        <v>0</v>
      </c>
      <c r="AX639" s="15">
        <v>0</v>
      </c>
      <c r="AY639" s="15">
        <v>0</v>
      </c>
    </row>
    <row r="640" spans="1:51">
      <c r="A640" s="1">
        <v>6920</v>
      </c>
      <c r="B640" s="1" t="s">
        <v>270</v>
      </c>
      <c r="C640" s="1">
        <v>1</v>
      </c>
      <c r="D640" s="1" t="s">
        <v>208</v>
      </c>
      <c r="E640" s="1" t="s">
        <v>1528</v>
      </c>
      <c r="F640" s="1">
        <v>5</v>
      </c>
      <c r="G640" s="1" t="s">
        <v>272</v>
      </c>
      <c r="H640" s="1">
        <v>0</v>
      </c>
      <c r="I640" s="1" t="s">
        <v>1529</v>
      </c>
      <c r="J640" s="15">
        <v>11</v>
      </c>
      <c r="K640" s="15">
        <v>471</v>
      </c>
      <c r="L640" s="15">
        <v>184</v>
      </c>
      <c r="M640" s="15">
        <v>287</v>
      </c>
      <c r="N640" s="15">
        <v>466</v>
      </c>
      <c r="O640" s="15">
        <v>183</v>
      </c>
      <c r="P640" s="15">
        <v>283</v>
      </c>
      <c r="Q640" s="15">
        <v>0</v>
      </c>
      <c r="R640" s="15">
        <v>0</v>
      </c>
      <c r="S640" s="15">
        <v>0</v>
      </c>
      <c r="T640" s="15">
        <v>0</v>
      </c>
      <c r="U640" s="15">
        <v>0</v>
      </c>
      <c r="V640" s="15">
        <v>0</v>
      </c>
      <c r="W640" s="15">
        <v>0</v>
      </c>
      <c r="X640" s="15">
        <v>11</v>
      </c>
      <c r="Y640" s="15">
        <v>471</v>
      </c>
      <c r="Z640" s="15">
        <v>184</v>
      </c>
      <c r="AA640" s="15">
        <v>287</v>
      </c>
      <c r="AB640" s="15">
        <v>466</v>
      </c>
      <c r="AC640" s="15">
        <v>183</v>
      </c>
      <c r="AD640" s="15">
        <v>283</v>
      </c>
      <c r="AE640" s="15">
        <v>0</v>
      </c>
      <c r="AF640" s="15">
        <v>0</v>
      </c>
      <c r="AG640" s="15">
        <v>0</v>
      </c>
      <c r="AH640" s="15">
        <v>0</v>
      </c>
      <c r="AI640" s="15">
        <v>0</v>
      </c>
      <c r="AJ640" s="15">
        <v>0</v>
      </c>
      <c r="AK640" s="15">
        <v>0</v>
      </c>
      <c r="AL640" s="15">
        <v>11</v>
      </c>
      <c r="AM640" s="15">
        <v>471</v>
      </c>
      <c r="AN640" s="15">
        <v>184</v>
      </c>
      <c r="AO640" s="15">
        <v>287</v>
      </c>
      <c r="AP640" s="15">
        <v>466</v>
      </c>
      <c r="AQ640" s="15">
        <v>183</v>
      </c>
      <c r="AR640" s="15">
        <v>283</v>
      </c>
      <c r="AS640" s="15">
        <v>0</v>
      </c>
      <c r="AT640" s="15">
        <v>0</v>
      </c>
      <c r="AU640" s="15">
        <v>0</v>
      </c>
      <c r="AV640" s="15">
        <v>0</v>
      </c>
      <c r="AW640" s="15">
        <v>0</v>
      </c>
      <c r="AX640" s="15">
        <v>0</v>
      </c>
      <c r="AY640" s="15">
        <v>0</v>
      </c>
    </row>
    <row r="641" spans="1:51">
      <c r="A641" s="1">
        <v>6931</v>
      </c>
      <c r="B641" s="1" t="s">
        <v>270</v>
      </c>
      <c r="C641" s="1">
        <v>1</v>
      </c>
      <c r="D641" s="1" t="s">
        <v>208</v>
      </c>
      <c r="E641" s="1" t="s">
        <v>1530</v>
      </c>
      <c r="F641" s="1">
        <v>5</v>
      </c>
      <c r="G641" s="1" t="s">
        <v>272</v>
      </c>
      <c r="H641" s="1">
        <v>0</v>
      </c>
      <c r="I641" s="1" t="s">
        <v>1531</v>
      </c>
      <c r="J641" s="15">
        <v>32</v>
      </c>
      <c r="K641" s="15">
        <v>1111</v>
      </c>
      <c r="L641" s="15">
        <v>643</v>
      </c>
      <c r="M641" s="15">
        <v>468</v>
      </c>
      <c r="N641" s="15">
        <v>1050</v>
      </c>
      <c r="O641" s="15">
        <v>623</v>
      </c>
      <c r="P641" s="15">
        <v>427</v>
      </c>
      <c r="Q641" s="15">
        <v>0</v>
      </c>
      <c r="R641" s="15">
        <v>0</v>
      </c>
      <c r="S641" s="15">
        <v>0</v>
      </c>
      <c r="T641" s="15">
        <v>0</v>
      </c>
      <c r="U641" s="15">
        <v>0</v>
      </c>
      <c r="V641" s="15">
        <v>0</v>
      </c>
      <c r="W641" s="15">
        <v>0</v>
      </c>
      <c r="X641" s="15">
        <v>32</v>
      </c>
      <c r="Y641" s="15">
        <v>1111</v>
      </c>
      <c r="Z641" s="15">
        <v>643</v>
      </c>
      <c r="AA641" s="15">
        <v>468</v>
      </c>
      <c r="AB641" s="15">
        <v>1050</v>
      </c>
      <c r="AC641" s="15">
        <v>623</v>
      </c>
      <c r="AD641" s="15">
        <v>427</v>
      </c>
      <c r="AE641" s="15">
        <v>0</v>
      </c>
      <c r="AF641" s="15">
        <v>0</v>
      </c>
      <c r="AG641" s="15">
        <v>0</v>
      </c>
      <c r="AH641" s="15">
        <v>0</v>
      </c>
      <c r="AI641" s="15">
        <v>0</v>
      </c>
      <c r="AJ641" s="15">
        <v>0</v>
      </c>
      <c r="AK641" s="15">
        <v>0</v>
      </c>
      <c r="AL641" s="15">
        <v>32</v>
      </c>
      <c r="AM641" s="15">
        <v>1111</v>
      </c>
      <c r="AN641" s="15">
        <v>643</v>
      </c>
      <c r="AO641" s="15">
        <v>468</v>
      </c>
      <c r="AP641" s="15">
        <v>1050</v>
      </c>
      <c r="AQ641" s="15">
        <v>623</v>
      </c>
      <c r="AR641" s="15">
        <v>427</v>
      </c>
      <c r="AS641" s="15">
        <v>0</v>
      </c>
      <c r="AT641" s="15">
        <v>0</v>
      </c>
      <c r="AU641" s="15">
        <v>0</v>
      </c>
      <c r="AV641" s="15">
        <v>0</v>
      </c>
      <c r="AW641" s="15">
        <v>0</v>
      </c>
      <c r="AX641" s="15">
        <v>0</v>
      </c>
      <c r="AY641" s="15">
        <v>0</v>
      </c>
    </row>
    <row r="642" spans="1:51">
      <c r="A642" s="1">
        <v>6942</v>
      </c>
      <c r="B642" s="1" t="s">
        <v>270</v>
      </c>
      <c r="C642" s="1">
        <v>1</v>
      </c>
      <c r="D642" s="1" t="s">
        <v>208</v>
      </c>
      <c r="E642" s="1" t="s">
        <v>1532</v>
      </c>
      <c r="F642" s="1">
        <v>5</v>
      </c>
      <c r="G642" s="1" t="s">
        <v>272</v>
      </c>
      <c r="H642" s="1">
        <v>0</v>
      </c>
      <c r="I642" s="1" t="s">
        <v>1533</v>
      </c>
      <c r="J642" s="15">
        <v>69</v>
      </c>
      <c r="K642" s="15">
        <v>3924</v>
      </c>
      <c r="L642" s="15">
        <v>2498</v>
      </c>
      <c r="M642" s="15">
        <v>1426</v>
      </c>
      <c r="N642" s="15">
        <v>3727</v>
      </c>
      <c r="O642" s="15">
        <v>2388</v>
      </c>
      <c r="P642" s="15">
        <v>1339</v>
      </c>
      <c r="Q642" s="15">
        <v>0</v>
      </c>
      <c r="R642" s="15">
        <v>0</v>
      </c>
      <c r="S642" s="15">
        <v>0</v>
      </c>
      <c r="T642" s="15">
        <v>0</v>
      </c>
      <c r="U642" s="15">
        <v>0</v>
      </c>
      <c r="V642" s="15">
        <v>0</v>
      </c>
      <c r="W642" s="15">
        <v>0</v>
      </c>
      <c r="X642" s="15">
        <v>69</v>
      </c>
      <c r="Y642" s="15">
        <v>3924</v>
      </c>
      <c r="Z642" s="15">
        <v>2498</v>
      </c>
      <c r="AA642" s="15">
        <v>1426</v>
      </c>
      <c r="AB642" s="15">
        <v>3727</v>
      </c>
      <c r="AC642" s="15">
        <v>2388</v>
      </c>
      <c r="AD642" s="15">
        <v>1339</v>
      </c>
      <c r="AE642" s="15">
        <v>10</v>
      </c>
      <c r="AF642" s="15">
        <v>61</v>
      </c>
      <c r="AG642" s="15">
        <v>34</v>
      </c>
      <c r="AH642" s="15">
        <v>27</v>
      </c>
      <c r="AI642" s="15">
        <v>61</v>
      </c>
      <c r="AJ642" s="15">
        <v>34</v>
      </c>
      <c r="AK642" s="15">
        <v>27</v>
      </c>
      <c r="AL642" s="15">
        <v>59</v>
      </c>
      <c r="AM642" s="15">
        <v>3863</v>
      </c>
      <c r="AN642" s="15">
        <v>2464</v>
      </c>
      <c r="AO642" s="15">
        <v>1399</v>
      </c>
      <c r="AP642" s="15">
        <v>3666</v>
      </c>
      <c r="AQ642" s="15">
        <v>2354</v>
      </c>
      <c r="AR642" s="15">
        <v>1312</v>
      </c>
      <c r="AS642" s="15">
        <v>0</v>
      </c>
      <c r="AT642" s="15">
        <v>0</v>
      </c>
      <c r="AU642" s="15">
        <v>0</v>
      </c>
      <c r="AV642" s="15">
        <v>0</v>
      </c>
      <c r="AW642" s="15">
        <v>0</v>
      </c>
      <c r="AX642" s="15">
        <v>0</v>
      </c>
      <c r="AY642" s="15">
        <v>0</v>
      </c>
    </row>
    <row r="643" spans="1:51">
      <c r="A643" s="1">
        <v>6953</v>
      </c>
      <c r="B643" s="1" t="s">
        <v>270</v>
      </c>
      <c r="C643" s="1">
        <v>1</v>
      </c>
      <c r="D643" s="1" t="s">
        <v>208</v>
      </c>
      <c r="E643" s="1" t="s">
        <v>1534</v>
      </c>
      <c r="F643" s="1">
        <v>5</v>
      </c>
      <c r="G643" s="1" t="s">
        <v>272</v>
      </c>
      <c r="H643" s="1">
        <v>0</v>
      </c>
      <c r="I643" s="1" t="s">
        <v>1535</v>
      </c>
      <c r="J643" s="15">
        <v>1</v>
      </c>
      <c r="K643" s="15">
        <v>61</v>
      </c>
      <c r="L643" s="15">
        <v>26</v>
      </c>
      <c r="M643" s="15">
        <v>35</v>
      </c>
      <c r="N643" s="15">
        <v>61</v>
      </c>
      <c r="O643" s="15">
        <v>26</v>
      </c>
      <c r="P643" s="15">
        <v>35</v>
      </c>
      <c r="Q643" s="15">
        <v>0</v>
      </c>
      <c r="R643" s="15">
        <v>0</v>
      </c>
      <c r="S643" s="15">
        <v>0</v>
      </c>
      <c r="T643" s="15">
        <v>0</v>
      </c>
      <c r="U643" s="15">
        <v>0</v>
      </c>
      <c r="V643" s="15">
        <v>0</v>
      </c>
      <c r="W643" s="15">
        <v>0</v>
      </c>
      <c r="X643" s="15">
        <v>1</v>
      </c>
      <c r="Y643" s="15">
        <v>61</v>
      </c>
      <c r="Z643" s="15">
        <v>26</v>
      </c>
      <c r="AA643" s="15">
        <v>35</v>
      </c>
      <c r="AB643" s="15">
        <v>61</v>
      </c>
      <c r="AC643" s="15">
        <v>26</v>
      </c>
      <c r="AD643" s="15">
        <v>35</v>
      </c>
      <c r="AE643" s="15">
        <v>0</v>
      </c>
      <c r="AF643" s="15">
        <v>0</v>
      </c>
      <c r="AG643" s="15">
        <v>0</v>
      </c>
      <c r="AH643" s="15">
        <v>0</v>
      </c>
      <c r="AI643" s="15">
        <v>0</v>
      </c>
      <c r="AJ643" s="15">
        <v>0</v>
      </c>
      <c r="AK643" s="15">
        <v>0</v>
      </c>
      <c r="AL643" s="15">
        <v>1</v>
      </c>
      <c r="AM643" s="15">
        <v>61</v>
      </c>
      <c r="AN643" s="15">
        <v>26</v>
      </c>
      <c r="AO643" s="15">
        <v>35</v>
      </c>
      <c r="AP643" s="15">
        <v>61</v>
      </c>
      <c r="AQ643" s="15">
        <v>26</v>
      </c>
      <c r="AR643" s="15">
        <v>35</v>
      </c>
      <c r="AS643" s="15">
        <v>0</v>
      </c>
      <c r="AT643" s="15">
        <v>0</v>
      </c>
      <c r="AU643" s="15">
        <v>0</v>
      </c>
      <c r="AV643" s="15">
        <v>0</v>
      </c>
      <c r="AW643" s="15">
        <v>0</v>
      </c>
      <c r="AX643" s="15">
        <v>0</v>
      </c>
      <c r="AY643" s="15">
        <v>0</v>
      </c>
    </row>
    <row r="644" spans="1:51">
      <c r="A644" s="1">
        <v>6964</v>
      </c>
      <c r="B644" s="1" t="s">
        <v>270</v>
      </c>
      <c r="C644" s="1">
        <v>1</v>
      </c>
      <c r="D644" s="1" t="s">
        <v>208</v>
      </c>
      <c r="E644" s="1" t="s">
        <v>1536</v>
      </c>
      <c r="F644" s="1">
        <v>5</v>
      </c>
      <c r="G644" s="1" t="s">
        <v>272</v>
      </c>
      <c r="H644" s="1">
        <v>0</v>
      </c>
      <c r="I644" s="1" t="s">
        <v>1537</v>
      </c>
      <c r="J644" s="15">
        <v>156</v>
      </c>
      <c r="K644" s="15">
        <v>22763</v>
      </c>
      <c r="L644" s="15">
        <v>12662</v>
      </c>
      <c r="M644" s="15">
        <v>10101</v>
      </c>
      <c r="N644" s="15">
        <v>21662</v>
      </c>
      <c r="O644" s="15">
        <v>12026</v>
      </c>
      <c r="P644" s="15">
        <v>9636</v>
      </c>
      <c r="Q644" s="15">
        <v>0</v>
      </c>
      <c r="R644" s="15">
        <v>0</v>
      </c>
      <c r="S644" s="15">
        <v>0</v>
      </c>
      <c r="T644" s="15">
        <v>0</v>
      </c>
      <c r="U644" s="15">
        <v>0</v>
      </c>
      <c r="V644" s="15">
        <v>0</v>
      </c>
      <c r="W644" s="15">
        <v>0</v>
      </c>
      <c r="X644" s="15">
        <v>156</v>
      </c>
      <c r="Y644" s="15">
        <v>22763</v>
      </c>
      <c r="Z644" s="15">
        <v>12662</v>
      </c>
      <c r="AA644" s="15">
        <v>10101</v>
      </c>
      <c r="AB644" s="15">
        <v>21662</v>
      </c>
      <c r="AC644" s="15">
        <v>12026</v>
      </c>
      <c r="AD644" s="15">
        <v>9636</v>
      </c>
      <c r="AE644" s="15">
        <v>0</v>
      </c>
      <c r="AF644" s="15">
        <v>0</v>
      </c>
      <c r="AG644" s="15">
        <v>0</v>
      </c>
      <c r="AH644" s="15">
        <v>0</v>
      </c>
      <c r="AI644" s="15">
        <v>0</v>
      </c>
      <c r="AJ644" s="15">
        <v>0</v>
      </c>
      <c r="AK644" s="15">
        <v>0</v>
      </c>
      <c r="AL644" s="15">
        <v>156</v>
      </c>
      <c r="AM644" s="15">
        <v>22763</v>
      </c>
      <c r="AN644" s="15">
        <v>12662</v>
      </c>
      <c r="AO644" s="15">
        <v>10101</v>
      </c>
      <c r="AP644" s="15">
        <v>21662</v>
      </c>
      <c r="AQ644" s="15">
        <v>12026</v>
      </c>
      <c r="AR644" s="15">
        <v>9636</v>
      </c>
      <c r="AS644" s="15">
        <v>0</v>
      </c>
      <c r="AT644" s="15">
        <v>0</v>
      </c>
      <c r="AU644" s="15">
        <v>0</v>
      </c>
      <c r="AV644" s="15">
        <v>0</v>
      </c>
      <c r="AW644" s="15">
        <v>0</v>
      </c>
      <c r="AX644" s="15">
        <v>0</v>
      </c>
      <c r="AY644" s="15">
        <v>0</v>
      </c>
    </row>
    <row r="645" spans="1:51">
      <c r="A645" s="1">
        <v>6975</v>
      </c>
      <c r="B645" s="1" t="s">
        <v>270</v>
      </c>
      <c r="C645" s="1">
        <v>1</v>
      </c>
      <c r="D645" s="1" t="s">
        <v>208</v>
      </c>
      <c r="E645" s="1" t="s">
        <v>1538</v>
      </c>
      <c r="F645" s="1">
        <v>5</v>
      </c>
      <c r="G645" s="1" t="s">
        <v>272</v>
      </c>
      <c r="H645" s="1">
        <v>0</v>
      </c>
      <c r="I645" s="1" t="s">
        <v>1539</v>
      </c>
      <c r="J645" s="15">
        <v>140</v>
      </c>
      <c r="K645" s="15">
        <v>3303</v>
      </c>
      <c r="L645" s="15">
        <v>1731</v>
      </c>
      <c r="M645" s="15">
        <v>1558</v>
      </c>
      <c r="N645" s="15">
        <v>3017</v>
      </c>
      <c r="O645" s="15">
        <v>1584</v>
      </c>
      <c r="P645" s="15">
        <v>1419</v>
      </c>
      <c r="Q645" s="15">
        <v>7</v>
      </c>
      <c r="R645" s="15">
        <v>27</v>
      </c>
      <c r="S645" s="15">
        <v>11</v>
      </c>
      <c r="T645" s="15">
        <v>16</v>
      </c>
      <c r="U645" s="15">
        <v>17</v>
      </c>
      <c r="V645" s="15">
        <v>6</v>
      </c>
      <c r="W645" s="15">
        <v>11</v>
      </c>
      <c r="X645" s="15">
        <v>133</v>
      </c>
      <c r="Y645" s="15">
        <v>3276</v>
      </c>
      <c r="Z645" s="15">
        <v>1720</v>
      </c>
      <c r="AA645" s="15">
        <v>1542</v>
      </c>
      <c r="AB645" s="15">
        <v>3000</v>
      </c>
      <c r="AC645" s="15">
        <v>1578</v>
      </c>
      <c r="AD645" s="15">
        <v>1408</v>
      </c>
      <c r="AE645" s="15">
        <v>13</v>
      </c>
      <c r="AF645" s="15">
        <v>71</v>
      </c>
      <c r="AG645" s="15">
        <v>28</v>
      </c>
      <c r="AH645" s="15">
        <v>43</v>
      </c>
      <c r="AI645" s="15">
        <v>64</v>
      </c>
      <c r="AJ645" s="15">
        <v>25</v>
      </c>
      <c r="AK645" s="15">
        <v>39</v>
      </c>
      <c r="AL645" s="15">
        <v>120</v>
      </c>
      <c r="AM645" s="15">
        <v>3205</v>
      </c>
      <c r="AN645" s="15">
        <v>1692</v>
      </c>
      <c r="AO645" s="15">
        <v>1499</v>
      </c>
      <c r="AP645" s="15">
        <v>2936</v>
      </c>
      <c r="AQ645" s="15">
        <v>1553</v>
      </c>
      <c r="AR645" s="15">
        <v>1369</v>
      </c>
      <c r="AS645" s="15">
        <v>0</v>
      </c>
      <c r="AT645" s="15">
        <v>0</v>
      </c>
      <c r="AU645" s="15">
        <v>0</v>
      </c>
      <c r="AV645" s="15">
        <v>0</v>
      </c>
      <c r="AW645" s="15">
        <v>0</v>
      </c>
      <c r="AX645" s="15">
        <v>0</v>
      </c>
      <c r="AY645" s="15">
        <v>0</v>
      </c>
    </row>
    <row r="646" spans="1:51">
      <c r="A646" s="1">
        <v>6986</v>
      </c>
      <c r="B646" s="1" t="s">
        <v>270</v>
      </c>
      <c r="C646" s="1">
        <v>1</v>
      </c>
      <c r="D646" s="1" t="s">
        <v>208</v>
      </c>
      <c r="E646" s="1" t="s">
        <v>1540</v>
      </c>
      <c r="F646" s="1">
        <v>5</v>
      </c>
      <c r="G646" s="1" t="s">
        <v>272</v>
      </c>
      <c r="H646" s="1">
        <v>0</v>
      </c>
      <c r="I646" s="1" t="s">
        <v>1541</v>
      </c>
      <c r="J646" s="15">
        <v>0</v>
      </c>
      <c r="K646" s="15">
        <v>0</v>
      </c>
      <c r="L646" s="15">
        <v>0</v>
      </c>
      <c r="M646" s="15">
        <v>0</v>
      </c>
      <c r="N646" s="15">
        <v>0</v>
      </c>
      <c r="O646" s="15">
        <v>0</v>
      </c>
      <c r="P646" s="15">
        <v>0</v>
      </c>
      <c r="Q646" s="15">
        <v>0</v>
      </c>
      <c r="R646" s="15">
        <v>0</v>
      </c>
      <c r="S646" s="15">
        <v>0</v>
      </c>
      <c r="T646" s="15">
        <v>0</v>
      </c>
      <c r="U646" s="15">
        <v>0</v>
      </c>
      <c r="V646" s="15">
        <v>0</v>
      </c>
      <c r="W646" s="15">
        <v>0</v>
      </c>
      <c r="X646" s="15">
        <v>0</v>
      </c>
      <c r="Y646" s="15">
        <v>0</v>
      </c>
      <c r="Z646" s="15">
        <v>0</v>
      </c>
      <c r="AA646" s="15">
        <v>0</v>
      </c>
      <c r="AB646" s="15">
        <v>0</v>
      </c>
      <c r="AC646" s="15">
        <v>0</v>
      </c>
      <c r="AD646" s="15">
        <v>0</v>
      </c>
      <c r="AE646" s="15">
        <v>0</v>
      </c>
      <c r="AF646" s="15">
        <v>0</v>
      </c>
      <c r="AG646" s="15">
        <v>0</v>
      </c>
      <c r="AH646" s="15">
        <v>0</v>
      </c>
      <c r="AI646" s="15">
        <v>0</v>
      </c>
      <c r="AJ646" s="15">
        <v>0</v>
      </c>
      <c r="AK646" s="15">
        <v>0</v>
      </c>
      <c r="AL646" s="15">
        <v>0</v>
      </c>
      <c r="AM646" s="15">
        <v>0</v>
      </c>
      <c r="AN646" s="15">
        <v>0</v>
      </c>
      <c r="AO646" s="15">
        <v>0</v>
      </c>
      <c r="AP646" s="15">
        <v>0</v>
      </c>
      <c r="AQ646" s="15">
        <v>0</v>
      </c>
      <c r="AR646" s="15">
        <v>0</v>
      </c>
      <c r="AS646" s="15">
        <v>0</v>
      </c>
      <c r="AT646" s="15">
        <v>0</v>
      </c>
      <c r="AU646" s="15">
        <v>0</v>
      </c>
      <c r="AV646" s="15">
        <v>0</v>
      </c>
      <c r="AW646" s="15">
        <v>0</v>
      </c>
      <c r="AX646" s="15">
        <v>0</v>
      </c>
      <c r="AY646" s="15">
        <v>0</v>
      </c>
    </row>
    <row r="647" spans="1:51">
      <c r="A647" s="1">
        <v>6997</v>
      </c>
      <c r="B647" s="1" t="s">
        <v>270</v>
      </c>
      <c r="C647" s="1">
        <v>1</v>
      </c>
      <c r="D647" s="1" t="s">
        <v>208</v>
      </c>
      <c r="E647" s="1" t="s">
        <v>1542</v>
      </c>
      <c r="F647" s="1">
        <v>3</v>
      </c>
      <c r="G647" s="1" t="s">
        <v>272</v>
      </c>
      <c r="H647" s="1">
        <v>0</v>
      </c>
      <c r="I647" s="1" t="s">
        <v>1543</v>
      </c>
      <c r="J647" s="15">
        <v>7396</v>
      </c>
      <c r="K647" s="15">
        <v>40624</v>
      </c>
      <c r="L647" s="15">
        <v>17923</v>
      </c>
      <c r="M647" s="15">
        <v>22356</v>
      </c>
      <c r="N647" s="15">
        <v>30807</v>
      </c>
      <c r="O647" s="15">
        <v>13771</v>
      </c>
      <c r="P647" s="15">
        <v>16705</v>
      </c>
      <c r="Q647" s="15">
        <v>4567</v>
      </c>
      <c r="R647" s="15">
        <v>12175</v>
      </c>
      <c r="S647" s="15">
        <v>3679</v>
      </c>
      <c r="T647" s="15">
        <v>8440</v>
      </c>
      <c r="U647" s="15">
        <v>6417</v>
      </c>
      <c r="V647" s="15">
        <v>1705</v>
      </c>
      <c r="W647" s="15">
        <v>4670</v>
      </c>
      <c r="X647" s="15">
        <v>2783</v>
      </c>
      <c r="Y647" s="15">
        <v>28183</v>
      </c>
      <c r="Z647" s="15">
        <v>14132</v>
      </c>
      <c r="AA647" s="15">
        <v>13765</v>
      </c>
      <c r="AB647" s="15">
        <v>24160</v>
      </c>
      <c r="AC647" s="15">
        <v>11978</v>
      </c>
      <c r="AD647" s="15">
        <v>11896</v>
      </c>
      <c r="AE647" s="15">
        <v>2513</v>
      </c>
      <c r="AF647" s="15">
        <v>25351</v>
      </c>
      <c r="AG647" s="15">
        <v>12922</v>
      </c>
      <c r="AH647" s="15">
        <v>12183</v>
      </c>
      <c r="AI647" s="15">
        <v>21673</v>
      </c>
      <c r="AJ647" s="15">
        <v>10960</v>
      </c>
      <c r="AK647" s="15">
        <v>10467</v>
      </c>
      <c r="AL647" s="15">
        <v>270</v>
      </c>
      <c r="AM647" s="15">
        <v>2832</v>
      </c>
      <c r="AN647" s="15">
        <v>1210</v>
      </c>
      <c r="AO647" s="15">
        <v>1582</v>
      </c>
      <c r="AP647" s="15">
        <v>2487</v>
      </c>
      <c r="AQ647" s="15">
        <v>1018</v>
      </c>
      <c r="AR647" s="15">
        <v>1429</v>
      </c>
      <c r="AS647" s="15">
        <v>46</v>
      </c>
      <c r="AT647" s="15">
        <v>266</v>
      </c>
      <c r="AU647" s="15">
        <v>112</v>
      </c>
      <c r="AV647" s="15">
        <v>151</v>
      </c>
      <c r="AW647" s="15">
        <v>230</v>
      </c>
      <c r="AX647" s="15">
        <v>88</v>
      </c>
      <c r="AY647" s="15">
        <v>139</v>
      </c>
    </row>
    <row r="648" spans="1:51">
      <c r="A648" s="1">
        <v>7008</v>
      </c>
      <c r="B648" s="1" t="s">
        <v>270</v>
      </c>
      <c r="C648" s="1">
        <v>1</v>
      </c>
      <c r="D648" s="1" t="s">
        <v>208</v>
      </c>
      <c r="E648" s="1" t="s">
        <v>1544</v>
      </c>
      <c r="F648" s="1">
        <v>4</v>
      </c>
      <c r="G648" s="1" t="s">
        <v>272</v>
      </c>
      <c r="H648" s="1">
        <v>0</v>
      </c>
      <c r="I648" s="1" t="s">
        <v>1545</v>
      </c>
      <c r="J648" s="15">
        <v>7396</v>
      </c>
      <c r="K648" s="15">
        <v>40624</v>
      </c>
      <c r="L648" s="15">
        <v>17923</v>
      </c>
      <c r="M648" s="15">
        <v>22356</v>
      </c>
      <c r="N648" s="15">
        <v>30807</v>
      </c>
      <c r="O648" s="15">
        <v>13771</v>
      </c>
      <c r="P648" s="15">
        <v>16705</v>
      </c>
      <c r="Q648" s="15">
        <v>4567</v>
      </c>
      <c r="R648" s="15">
        <v>12175</v>
      </c>
      <c r="S648" s="15">
        <v>3679</v>
      </c>
      <c r="T648" s="15">
        <v>8440</v>
      </c>
      <c r="U648" s="15">
        <v>6417</v>
      </c>
      <c r="V648" s="15">
        <v>1705</v>
      </c>
      <c r="W648" s="15">
        <v>4670</v>
      </c>
      <c r="X648" s="15">
        <v>2783</v>
      </c>
      <c r="Y648" s="15">
        <v>28183</v>
      </c>
      <c r="Z648" s="15">
        <v>14132</v>
      </c>
      <c r="AA648" s="15">
        <v>13765</v>
      </c>
      <c r="AB648" s="15">
        <v>24160</v>
      </c>
      <c r="AC648" s="15">
        <v>11978</v>
      </c>
      <c r="AD648" s="15">
        <v>11896</v>
      </c>
      <c r="AE648" s="15">
        <v>2513</v>
      </c>
      <c r="AF648" s="15">
        <v>25351</v>
      </c>
      <c r="AG648" s="15">
        <v>12922</v>
      </c>
      <c r="AH648" s="15">
        <v>12183</v>
      </c>
      <c r="AI648" s="15">
        <v>21673</v>
      </c>
      <c r="AJ648" s="15">
        <v>10960</v>
      </c>
      <c r="AK648" s="15">
        <v>10467</v>
      </c>
      <c r="AL648" s="15">
        <v>270</v>
      </c>
      <c r="AM648" s="15">
        <v>2832</v>
      </c>
      <c r="AN648" s="15">
        <v>1210</v>
      </c>
      <c r="AO648" s="15">
        <v>1582</v>
      </c>
      <c r="AP648" s="15">
        <v>2487</v>
      </c>
      <c r="AQ648" s="15">
        <v>1018</v>
      </c>
      <c r="AR648" s="15">
        <v>1429</v>
      </c>
      <c r="AS648" s="15">
        <v>46</v>
      </c>
      <c r="AT648" s="15">
        <v>266</v>
      </c>
      <c r="AU648" s="15">
        <v>112</v>
      </c>
      <c r="AV648" s="15">
        <v>151</v>
      </c>
      <c r="AW648" s="15">
        <v>230</v>
      </c>
      <c r="AX648" s="15">
        <v>88</v>
      </c>
      <c r="AY648" s="15">
        <v>139</v>
      </c>
    </row>
    <row r="649" spans="1:51">
      <c r="A649" s="1">
        <v>7019</v>
      </c>
      <c r="B649" s="1" t="s">
        <v>270</v>
      </c>
      <c r="C649" s="1">
        <v>1</v>
      </c>
      <c r="D649" s="1" t="s">
        <v>208</v>
      </c>
      <c r="E649" s="1" t="s">
        <v>1546</v>
      </c>
      <c r="F649" s="1">
        <v>5</v>
      </c>
      <c r="G649" s="1" t="s">
        <v>272</v>
      </c>
      <c r="H649" s="1">
        <v>0</v>
      </c>
      <c r="I649" s="1" t="s">
        <v>1547</v>
      </c>
      <c r="J649" s="15">
        <v>8</v>
      </c>
      <c r="K649" s="15">
        <v>52</v>
      </c>
      <c r="L649" s="15">
        <v>21</v>
      </c>
      <c r="M649" s="15">
        <v>31</v>
      </c>
      <c r="N649" s="15">
        <v>44</v>
      </c>
      <c r="O649" s="15">
        <v>16</v>
      </c>
      <c r="P649" s="15">
        <v>28</v>
      </c>
      <c r="Q649" s="15">
        <v>0</v>
      </c>
      <c r="R649" s="15">
        <v>0</v>
      </c>
      <c r="S649" s="15">
        <v>0</v>
      </c>
      <c r="T649" s="15">
        <v>0</v>
      </c>
      <c r="U649" s="15">
        <v>0</v>
      </c>
      <c r="V649" s="15">
        <v>0</v>
      </c>
      <c r="W649" s="15">
        <v>0</v>
      </c>
      <c r="X649" s="15">
        <v>8</v>
      </c>
      <c r="Y649" s="15">
        <v>52</v>
      </c>
      <c r="Z649" s="15">
        <v>21</v>
      </c>
      <c r="AA649" s="15">
        <v>31</v>
      </c>
      <c r="AB649" s="15">
        <v>44</v>
      </c>
      <c r="AC649" s="15">
        <v>16</v>
      </c>
      <c r="AD649" s="15">
        <v>28</v>
      </c>
      <c r="AE649" s="15">
        <v>8</v>
      </c>
      <c r="AF649" s="15">
        <v>52</v>
      </c>
      <c r="AG649" s="15">
        <v>21</v>
      </c>
      <c r="AH649" s="15">
        <v>31</v>
      </c>
      <c r="AI649" s="15">
        <v>44</v>
      </c>
      <c r="AJ649" s="15">
        <v>16</v>
      </c>
      <c r="AK649" s="15">
        <v>28</v>
      </c>
      <c r="AL649" s="15">
        <v>0</v>
      </c>
      <c r="AM649" s="15">
        <v>0</v>
      </c>
      <c r="AN649" s="15">
        <v>0</v>
      </c>
      <c r="AO649" s="15">
        <v>0</v>
      </c>
      <c r="AP649" s="15">
        <v>0</v>
      </c>
      <c r="AQ649" s="15">
        <v>0</v>
      </c>
      <c r="AR649" s="15">
        <v>0</v>
      </c>
      <c r="AS649" s="15">
        <v>0</v>
      </c>
      <c r="AT649" s="15">
        <v>0</v>
      </c>
      <c r="AU649" s="15">
        <v>0</v>
      </c>
      <c r="AV649" s="15">
        <v>0</v>
      </c>
      <c r="AW649" s="15">
        <v>0</v>
      </c>
      <c r="AX649" s="15">
        <v>0</v>
      </c>
      <c r="AY649" s="15">
        <v>0</v>
      </c>
    </row>
    <row r="650" spans="1:51">
      <c r="A650" s="1">
        <v>7030</v>
      </c>
      <c r="B650" s="1" t="s">
        <v>270</v>
      </c>
      <c r="C650" s="1">
        <v>1</v>
      </c>
      <c r="D650" s="1" t="s">
        <v>208</v>
      </c>
      <c r="E650" s="1" t="s">
        <v>1548</v>
      </c>
      <c r="F650" s="1">
        <v>5</v>
      </c>
      <c r="G650" s="1" t="s">
        <v>272</v>
      </c>
      <c r="H650" s="1">
        <v>0</v>
      </c>
      <c r="I650" s="1" t="s">
        <v>1549</v>
      </c>
      <c r="J650" s="15">
        <v>167</v>
      </c>
      <c r="K650" s="15">
        <v>1901</v>
      </c>
      <c r="L650" s="15">
        <v>847</v>
      </c>
      <c r="M650" s="15">
        <v>1018</v>
      </c>
      <c r="N650" s="15">
        <v>1612</v>
      </c>
      <c r="O650" s="15">
        <v>681</v>
      </c>
      <c r="P650" s="15">
        <v>895</v>
      </c>
      <c r="Q650" s="15">
        <v>11</v>
      </c>
      <c r="R650" s="15">
        <v>43</v>
      </c>
      <c r="S650" s="15">
        <v>23</v>
      </c>
      <c r="T650" s="15">
        <v>20</v>
      </c>
      <c r="U650" s="15">
        <v>17</v>
      </c>
      <c r="V650" s="15">
        <v>4</v>
      </c>
      <c r="W650" s="15">
        <v>13</v>
      </c>
      <c r="X650" s="15">
        <v>140</v>
      </c>
      <c r="Y650" s="15">
        <v>1707</v>
      </c>
      <c r="Z650" s="15">
        <v>751</v>
      </c>
      <c r="AA650" s="15">
        <v>923</v>
      </c>
      <c r="AB650" s="15">
        <v>1466</v>
      </c>
      <c r="AC650" s="15">
        <v>620</v>
      </c>
      <c r="AD650" s="15">
        <v>813</v>
      </c>
      <c r="AE650" s="15">
        <v>66</v>
      </c>
      <c r="AF650" s="15">
        <v>922</v>
      </c>
      <c r="AG650" s="15">
        <v>439</v>
      </c>
      <c r="AH650" s="15">
        <v>476</v>
      </c>
      <c r="AI650" s="15">
        <v>794</v>
      </c>
      <c r="AJ650" s="15">
        <v>367</v>
      </c>
      <c r="AK650" s="15">
        <v>420</v>
      </c>
      <c r="AL650" s="15">
        <v>74</v>
      </c>
      <c r="AM650" s="15">
        <v>785</v>
      </c>
      <c r="AN650" s="15">
        <v>312</v>
      </c>
      <c r="AO650" s="15">
        <v>447</v>
      </c>
      <c r="AP650" s="15">
        <v>672</v>
      </c>
      <c r="AQ650" s="15">
        <v>253</v>
      </c>
      <c r="AR650" s="15">
        <v>393</v>
      </c>
      <c r="AS650" s="15">
        <v>16</v>
      </c>
      <c r="AT650" s="15">
        <v>151</v>
      </c>
      <c r="AU650" s="15">
        <v>73</v>
      </c>
      <c r="AV650" s="15">
        <v>75</v>
      </c>
      <c r="AW650" s="15">
        <v>129</v>
      </c>
      <c r="AX650" s="15">
        <v>57</v>
      </c>
      <c r="AY650" s="15">
        <v>69</v>
      </c>
    </row>
    <row r="651" spans="1:51">
      <c r="A651" s="1">
        <v>7041</v>
      </c>
      <c r="B651" s="1" t="s">
        <v>270</v>
      </c>
      <c r="C651" s="1">
        <v>1</v>
      </c>
      <c r="D651" s="1" t="s">
        <v>208</v>
      </c>
      <c r="E651" s="1" t="s">
        <v>1550</v>
      </c>
      <c r="F651" s="1">
        <v>6</v>
      </c>
      <c r="G651" s="1" t="s">
        <v>272</v>
      </c>
      <c r="H651" s="1">
        <v>0</v>
      </c>
      <c r="I651" s="1" t="s">
        <v>1551</v>
      </c>
      <c r="J651" s="15">
        <v>9</v>
      </c>
      <c r="K651" s="15">
        <v>49</v>
      </c>
      <c r="L651" s="15">
        <v>6</v>
      </c>
      <c r="M651" s="15">
        <v>10</v>
      </c>
      <c r="N651" s="15">
        <v>43</v>
      </c>
      <c r="O651" s="15">
        <v>2</v>
      </c>
      <c r="P651" s="15">
        <v>8</v>
      </c>
      <c r="Q651" s="15">
        <v>0</v>
      </c>
      <c r="R651" s="15">
        <v>0</v>
      </c>
      <c r="S651" s="15">
        <v>0</v>
      </c>
      <c r="T651" s="15">
        <v>0</v>
      </c>
      <c r="U651" s="15">
        <v>0</v>
      </c>
      <c r="V651" s="15">
        <v>0</v>
      </c>
      <c r="W651" s="15">
        <v>0</v>
      </c>
      <c r="X651" s="15">
        <v>4</v>
      </c>
      <c r="Y651" s="15">
        <v>39</v>
      </c>
      <c r="Z651" s="15">
        <v>2</v>
      </c>
      <c r="AA651" s="15">
        <v>4</v>
      </c>
      <c r="AB651" s="15">
        <v>39</v>
      </c>
      <c r="AC651" s="15">
        <v>2</v>
      </c>
      <c r="AD651" s="15">
        <v>4</v>
      </c>
      <c r="AE651" s="15">
        <v>1</v>
      </c>
      <c r="AF651" s="15">
        <v>7</v>
      </c>
      <c r="AG651" s="15">
        <v>0</v>
      </c>
      <c r="AH651" s="15">
        <v>0</v>
      </c>
      <c r="AI651" s="15">
        <v>7</v>
      </c>
      <c r="AJ651" s="15">
        <v>0</v>
      </c>
      <c r="AK651" s="15">
        <v>0</v>
      </c>
      <c r="AL651" s="15">
        <v>3</v>
      </c>
      <c r="AM651" s="15">
        <v>32</v>
      </c>
      <c r="AN651" s="15">
        <v>2</v>
      </c>
      <c r="AO651" s="15">
        <v>4</v>
      </c>
      <c r="AP651" s="15">
        <v>32</v>
      </c>
      <c r="AQ651" s="15">
        <v>2</v>
      </c>
      <c r="AR651" s="15">
        <v>4</v>
      </c>
      <c r="AS651" s="15">
        <v>5</v>
      </c>
      <c r="AT651" s="15">
        <v>10</v>
      </c>
      <c r="AU651" s="15">
        <v>4</v>
      </c>
      <c r="AV651" s="15">
        <v>6</v>
      </c>
      <c r="AW651" s="15">
        <v>4</v>
      </c>
      <c r="AX651" s="15">
        <v>0</v>
      </c>
      <c r="AY651" s="15">
        <v>4</v>
      </c>
    </row>
    <row r="652" spans="1:51">
      <c r="A652" s="1">
        <v>7052</v>
      </c>
      <c r="B652" s="1" t="s">
        <v>270</v>
      </c>
      <c r="C652" s="1">
        <v>1</v>
      </c>
      <c r="D652" s="1" t="s">
        <v>208</v>
      </c>
      <c r="E652" s="1" t="s">
        <v>1552</v>
      </c>
      <c r="F652" s="1">
        <v>6</v>
      </c>
      <c r="G652" s="1" t="s">
        <v>272</v>
      </c>
      <c r="H652" s="1">
        <v>0</v>
      </c>
      <c r="I652" s="1" t="s">
        <v>1553</v>
      </c>
      <c r="J652" s="15">
        <v>13</v>
      </c>
      <c r="K652" s="15">
        <v>109</v>
      </c>
      <c r="L652" s="15">
        <v>19</v>
      </c>
      <c r="M652" s="15">
        <v>90</v>
      </c>
      <c r="N652" s="15">
        <v>106</v>
      </c>
      <c r="O652" s="15">
        <v>18</v>
      </c>
      <c r="P652" s="15">
        <v>88</v>
      </c>
      <c r="Q652" s="15">
        <v>1</v>
      </c>
      <c r="R652" s="15">
        <v>2</v>
      </c>
      <c r="S652" s="15">
        <v>1</v>
      </c>
      <c r="T652" s="15">
        <v>1</v>
      </c>
      <c r="U652" s="15">
        <v>0</v>
      </c>
      <c r="V652" s="15">
        <v>0</v>
      </c>
      <c r="W652" s="15">
        <v>0</v>
      </c>
      <c r="X652" s="15">
        <v>12</v>
      </c>
      <c r="Y652" s="15">
        <v>107</v>
      </c>
      <c r="Z652" s="15">
        <v>18</v>
      </c>
      <c r="AA652" s="15">
        <v>89</v>
      </c>
      <c r="AB652" s="15">
        <v>106</v>
      </c>
      <c r="AC652" s="15">
        <v>18</v>
      </c>
      <c r="AD652" s="15">
        <v>88</v>
      </c>
      <c r="AE652" s="15">
        <v>7</v>
      </c>
      <c r="AF652" s="15">
        <v>70</v>
      </c>
      <c r="AG652" s="15">
        <v>8</v>
      </c>
      <c r="AH652" s="15">
        <v>62</v>
      </c>
      <c r="AI652" s="15">
        <v>70</v>
      </c>
      <c r="AJ652" s="15">
        <v>8</v>
      </c>
      <c r="AK652" s="15">
        <v>62</v>
      </c>
      <c r="AL652" s="15">
        <v>5</v>
      </c>
      <c r="AM652" s="15">
        <v>37</v>
      </c>
      <c r="AN652" s="15">
        <v>10</v>
      </c>
      <c r="AO652" s="15">
        <v>27</v>
      </c>
      <c r="AP652" s="15">
        <v>36</v>
      </c>
      <c r="AQ652" s="15">
        <v>10</v>
      </c>
      <c r="AR652" s="15">
        <v>26</v>
      </c>
      <c r="AS652" s="15">
        <v>0</v>
      </c>
      <c r="AT652" s="15">
        <v>0</v>
      </c>
      <c r="AU652" s="15">
        <v>0</v>
      </c>
      <c r="AV652" s="15">
        <v>0</v>
      </c>
      <c r="AW652" s="15">
        <v>0</v>
      </c>
      <c r="AX652" s="15">
        <v>0</v>
      </c>
      <c r="AY652" s="15">
        <v>0</v>
      </c>
    </row>
    <row r="653" spans="1:51">
      <c r="A653" s="1">
        <v>7063</v>
      </c>
      <c r="B653" s="1" t="s">
        <v>270</v>
      </c>
      <c r="C653" s="1">
        <v>1</v>
      </c>
      <c r="D653" s="1" t="s">
        <v>208</v>
      </c>
      <c r="E653" s="1" t="s">
        <v>1554</v>
      </c>
      <c r="F653" s="1">
        <v>6</v>
      </c>
      <c r="G653" s="1" t="s">
        <v>272</v>
      </c>
      <c r="H653" s="1">
        <v>0</v>
      </c>
      <c r="I653" s="1" t="s">
        <v>1555</v>
      </c>
      <c r="J653" s="15">
        <v>96</v>
      </c>
      <c r="K653" s="15">
        <v>782</v>
      </c>
      <c r="L653" s="15">
        <v>309</v>
      </c>
      <c r="M653" s="15">
        <v>473</v>
      </c>
      <c r="N653" s="15">
        <v>649</v>
      </c>
      <c r="O653" s="15">
        <v>231</v>
      </c>
      <c r="P653" s="15">
        <v>418</v>
      </c>
      <c r="Q653" s="15">
        <v>7</v>
      </c>
      <c r="R653" s="15">
        <v>24</v>
      </c>
      <c r="S653" s="15">
        <v>9</v>
      </c>
      <c r="T653" s="15">
        <v>15</v>
      </c>
      <c r="U653" s="15">
        <v>12</v>
      </c>
      <c r="V653" s="15">
        <v>3</v>
      </c>
      <c r="W653" s="15">
        <v>9</v>
      </c>
      <c r="X653" s="15">
        <v>82</v>
      </c>
      <c r="Y653" s="15">
        <v>727</v>
      </c>
      <c r="Z653" s="15">
        <v>278</v>
      </c>
      <c r="AA653" s="15">
        <v>449</v>
      </c>
      <c r="AB653" s="15">
        <v>620</v>
      </c>
      <c r="AC653" s="15">
        <v>217</v>
      </c>
      <c r="AD653" s="15">
        <v>403</v>
      </c>
      <c r="AE653" s="15">
        <v>38</v>
      </c>
      <c r="AF653" s="15">
        <v>260</v>
      </c>
      <c r="AG653" s="15">
        <v>89</v>
      </c>
      <c r="AH653" s="15">
        <v>171</v>
      </c>
      <c r="AI653" s="15">
        <v>233</v>
      </c>
      <c r="AJ653" s="15">
        <v>72</v>
      </c>
      <c r="AK653" s="15">
        <v>161</v>
      </c>
      <c r="AL653" s="15">
        <v>44</v>
      </c>
      <c r="AM653" s="15">
        <v>467</v>
      </c>
      <c r="AN653" s="15">
        <v>189</v>
      </c>
      <c r="AO653" s="15">
        <v>278</v>
      </c>
      <c r="AP653" s="15">
        <v>387</v>
      </c>
      <c r="AQ653" s="15">
        <v>145</v>
      </c>
      <c r="AR653" s="15">
        <v>242</v>
      </c>
      <c r="AS653" s="15">
        <v>7</v>
      </c>
      <c r="AT653" s="15">
        <v>31</v>
      </c>
      <c r="AU653" s="15">
        <v>22</v>
      </c>
      <c r="AV653" s="15">
        <v>9</v>
      </c>
      <c r="AW653" s="15">
        <v>17</v>
      </c>
      <c r="AX653" s="15">
        <v>11</v>
      </c>
      <c r="AY653" s="15">
        <v>6</v>
      </c>
    </row>
    <row r="654" spans="1:51">
      <c r="A654" s="1">
        <v>7074</v>
      </c>
      <c r="B654" s="1" t="s">
        <v>270</v>
      </c>
      <c r="C654" s="1">
        <v>1</v>
      </c>
      <c r="D654" s="1" t="s">
        <v>208</v>
      </c>
      <c r="E654" s="1" t="s">
        <v>1556</v>
      </c>
      <c r="F654" s="1">
        <v>6</v>
      </c>
      <c r="G654" s="1" t="s">
        <v>272</v>
      </c>
      <c r="H654" s="1">
        <v>0</v>
      </c>
      <c r="I654" s="1" t="s">
        <v>1557</v>
      </c>
      <c r="J654" s="15">
        <v>21</v>
      </c>
      <c r="K654" s="15">
        <v>709</v>
      </c>
      <c r="L654" s="15">
        <v>389</v>
      </c>
      <c r="M654" s="15">
        <v>320</v>
      </c>
      <c r="N654" s="15">
        <v>600</v>
      </c>
      <c r="O654" s="15">
        <v>325</v>
      </c>
      <c r="P654" s="15">
        <v>275</v>
      </c>
      <c r="Q654" s="15">
        <v>3</v>
      </c>
      <c r="R654" s="15">
        <v>17</v>
      </c>
      <c r="S654" s="15">
        <v>13</v>
      </c>
      <c r="T654" s="15">
        <v>4</v>
      </c>
      <c r="U654" s="15">
        <v>5</v>
      </c>
      <c r="V654" s="15">
        <v>1</v>
      </c>
      <c r="W654" s="15">
        <v>4</v>
      </c>
      <c r="X654" s="15">
        <v>17</v>
      </c>
      <c r="Y654" s="15">
        <v>603</v>
      </c>
      <c r="Z654" s="15">
        <v>341</v>
      </c>
      <c r="AA654" s="15">
        <v>262</v>
      </c>
      <c r="AB654" s="15">
        <v>506</v>
      </c>
      <c r="AC654" s="15">
        <v>289</v>
      </c>
      <c r="AD654" s="15">
        <v>217</v>
      </c>
      <c r="AE654" s="15">
        <v>12</v>
      </c>
      <c r="AF654" s="15">
        <v>540</v>
      </c>
      <c r="AG654" s="15">
        <v>311</v>
      </c>
      <c r="AH654" s="15">
        <v>229</v>
      </c>
      <c r="AI654" s="15">
        <v>443</v>
      </c>
      <c r="AJ654" s="15">
        <v>259</v>
      </c>
      <c r="AK654" s="15">
        <v>184</v>
      </c>
      <c r="AL654" s="15">
        <v>5</v>
      </c>
      <c r="AM654" s="15">
        <v>63</v>
      </c>
      <c r="AN654" s="15">
        <v>30</v>
      </c>
      <c r="AO654" s="15">
        <v>33</v>
      </c>
      <c r="AP654" s="15">
        <v>63</v>
      </c>
      <c r="AQ654" s="15">
        <v>30</v>
      </c>
      <c r="AR654" s="15">
        <v>33</v>
      </c>
      <c r="AS654" s="15">
        <v>1</v>
      </c>
      <c r="AT654" s="15">
        <v>89</v>
      </c>
      <c r="AU654" s="15">
        <v>35</v>
      </c>
      <c r="AV654" s="15">
        <v>54</v>
      </c>
      <c r="AW654" s="15">
        <v>89</v>
      </c>
      <c r="AX654" s="15">
        <v>35</v>
      </c>
      <c r="AY654" s="15">
        <v>54</v>
      </c>
    </row>
    <row r="655" spans="1:51">
      <c r="A655" s="1">
        <v>7085</v>
      </c>
      <c r="B655" s="1" t="s">
        <v>270</v>
      </c>
      <c r="C655" s="1">
        <v>1</v>
      </c>
      <c r="D655" s="1" t="s">
        <v>208</v>
      </c>
      <c r="E655" s="1" t="s">
        <v>1558</v>
      </c>
      <c r="F655" s="1">
        <v>6</v>
      </c>
      <c r="G655" s="1" t="s">
        <v>272</v>
      </c>
      <c r="H655" s="1">
        <v>0</v>
      </c>
      <c r="I655" s="1" t="s">
        <v>1559</v>
      </c>
      <c r="J655" s="15">
        <v>28</v>
      </c>
      <c r="K655" s="15">
        <v>252</v>
      </c>
      <c r="L655" s="15">
        <v>124</v>
      </c>
      <c r="M655" s="15">
        <v>125</v>
      </c>
      <c r="N655" s="15">
        <v>214</v>
      </c>
      <c r="O655" s="15">
        <v>105</v>
      </c>
      <c r="P655" s="15">
        <v>106</v>
      </c>
      <c r="Q655" s="15">
        <v>0</v>
      </c>
      <c r="R655" s="15">
        <v>0</v>
      </c>
      <c r="S655" s="15">
        <v>0</v>
      </c>
      <c r="T655" s="15">
        <v>0</v>
      </c>
      <c r="U655" s="15">
        <v>0</v>
      </c>
      <c r="V655" s="15">
        <v>0</v>
      </c>
      <c r="W655" s="15">
        <v>0</v>
      </c>
      <c r="X655" s="15">
        <v>25</v>
      </c>
      <c r="Y655" s="15">
        <v>231</v>
      </c>
      <c r="Z655" s="15">
        <v>112</v>
      </c>
      <c r="AA655" s="15">
        <v>119</v>
      </c>
      <c r="AB655" s="15">
        <v>195</v>
      </c>
      <c r="AC655" s="15">
        <v>94</v>
      </c>
      <c r="AD655" s="15">
        <v>101</v>
      </c>
      <c r="AE655" s="15">
        <v>8</v>
      </c>
      <c r="AF655" s="15">
        <v>45</v>
      </c>
      <c r="AG655" s="15">
        <v>31</v>
      </c>
      <c r="AH655" s="15">
        <v>14</v>
      </c>
      <c r="AI655" s="15">
        <v>41</v>
      </c>
      <c r="AJ655" s="15">
        <v>28</v>
      </c>
      <c r="AK655" s="15">
        <v>13</v>
      </c>
      <c r="AL655" s="15">
        <v>17</v>
      </c>
      <c r="AM655" s="15">
        <v>186</v>
      </c>
      <c r="AN655" s="15">
        <v>81</v>
      </c>
      <c r="AO655" s="15">
        <v>105</v>
      </c>
      <c r="AP655" s="15">
        <v>154</v>
      </c>
      <c r="AQ655" s="15">
        <v>66</v>
      </c>
      <c r="AR655" s="15">
        <v>88</v>
      </c>
      <c r="AS655" s="15">
        <v>3</v>
      </c>
      <c r="AT655" s="15">
        <v>21</v>
      </c>
      <c r="AU655" s="15">
        <v>12</v>
      </c>
      <c r="AV655" s="15">
        <v>6</v>
      </c>
      <c r="AW655" s="15">
        <v>19</v>
      </c>
      <c r="AX655" s="15">
        <v>11</v>
      </c>
      <c r="AY655" s="15">
        <v>5</v>
      </c>
    </row>
    <row r="656" spans="1:51">
      <c r="A656" s="1">
        <v>7096</v>
      </c>
      <c r="B656" s="1" t="s">
        <v>270</v>
      </c>
      <c r="C656" s="1">
        <v>1</v>
      </c>
      <c r="D656" s="1" t="s">
        <v>208</v>
      </c>
      <c r="E656" s="1" t="s">
        <v>1560</v>
      </c>
      <c r="F656" s="1">
        <v>5</v>
      </c>
      <c r="G656" s="1" t="s">
        <v>272</v>
      </c>
      <c r="H656" s="1">
        <v>0</v>
      </c>
      <c r="I656" s="1" t="s">
        <v>1561</v>
      </c>
      <c r="J656" s="15">
        <v>96</v>
      </c>
      <c r="K656" s="15">
        <v>1290</v>
      </c>
      <c r="L656" s="15">
        <v>830</v>
      </c>
      <c r="M656" s="15">
        <v>460</v>
      </c>
      <c r="N656" s="15">
        <v>1190</v>
      </c>
      <c r="O656" s="15">
        <v>780</v>
      </c>
      <c r="P656" s="15">
        <v>410</v>
      </c>
      <c r="Q656" s="15">
        <v>2</v>
      </c>
      <c r="R656" s="15">
        <v>29</v>
      </c>
      <c r="S656" s="15">
        <v>4</v>
      </c>
      <c r="T656" s="15">
        <v>25</v>
      </c>
      <c r="U656" s="15">
        <v>26</v>
      </c>
      <c r="V656" s="15">
        <v>2</v>
      </c>
      <c r="W656" s="15">
        <v>24</v>
      </c>
      <c r="X656" s="15">
        <v>92</v>
      </c>
      <c r="Y656" s="15">
        <v>1248</v>
      </c>
      <c r="Z656" s="15">
        <v>825</v>
      </c>
      <c r="AA656" s="15">
        <v>423</v>
      </c>
      <c r="AB656" s="15">
        <v>1152</v>
      </c>
      <c r="AC656" s="15">
        <v>777</v>
      </c>
      <c r="AD656" s="15">
        <v>375</v>
      </c>
      <c r="AE656" s="15">
        <v>66</v>
      </c>
      <c r="AF656" s="15">
        <v>874</v>
      </c>
      <c r="AG656" s="15">
        <v>632</v>
      </c>
      <c r="AH656" s="15">
        <v>242</v>
      </c>
      <c r="AI656" s="15">
        <v>797</v>
      </c>
      <c r="AJ656" s="15">
        <v>597</v>
      </c>
      <c r="AK656" s="15">
        <v>200</v>
      </c>
      <c r="AL656" s="15">
        <v>26</v>
      </c>
      <c r="AM656" s="15">
        <v>374</v>
      </c>
      <c r="AN656" s="15">
        <v>193</v>
      </c>
      <c r="AO656" s="15">
        <v>181</v>
      </c>
      <c r="AP656" s="15">
        <v>355</v>
      </c>
      <c r="AQ656" s="15">
        <v>180</v>
      </c>
      <c r="AR656" s="15">
        <v>175</v>
      </c>
      <c r="AS656" s="15">
        <v>2</v>
      </c>
      <c r="AT656" s="15">
        <v>13</v>
      </c>
      <c r="AU656" s="15">
        <v>1</v>
      </c>
      <c r="AV656" s="15">
        <v>12</v>
      </c>
      <c r="AW656" s="15">
        <v>12</v>
      </c>
      <c r="AX656" s="15">
        <v>1</v>
      </c>
      <c r="AY656" s="15">
        <v>11</v>
      </c>
    </row>
    <row r="657" spans="1:51">
      <c r="A657" s="1">
        <v>7107</v>
      </c>
      <c r="B657" s="1" t="s">
        <v>270</v>
      </c>
      <c r="C657" s="1">
        <v>1</v>
      </c>
      <c r="D657" s="1" t="s">
        <v>208</v>
      </c>
      <c r="E657" s="1" t="s">
        <v>1562</v>
      </c>
      <c r="F657" s="1">
        <v>5</v>
      </c>
      <c r="G657" s="1" t="s">
        <v>272</v>
      </c>
      <c r="H657" s="1">
        <v>0</v>
      </c>
      <c r="I657" s="1" t="s">
        <v>1563</v>
      </c>
      <c r="J657" s="15">
        <v>2976</v>
      </c>
      <c r="K657" s="15">
        <v>20945</v>
      </c>
      <c r="L657" s="15">
        <v>10090</v>
      </c>
      <c r="M657" s="15">
        <v>10606</v>
      </c>
      <c r="N657" s="15">
        <v>16407</v>
      </c>
      <c r="O657" s="15">
        <v>7864</v>
      </c>
      <c r="P657" s="15">
        <v>8303</v>
      </c>
      <c r="Q657" s="15">
        <v>1765</v>
      </c>
      <c r="R657" s="15">
        <v>6919</v>
      </c>
      <c r="S657" s="15">
        <v>2257</v>
      </c>
      <c r="T657" s="15">
        <v>4621</v>
      </c>
      <c r="U657" s="15">
        <v>4607</v>
      </c>
      <c r="V657" s="15">
        <v>1299</v>
      </c>
      <c r="W657" s="15">
        <v>3276</v>
      </c>
      <c r="X657" s="15">
        <v>1207</v>
      </c>
      <c r="Y657" s="15">
        <v>14013</v>
      </c>
      <c r="Z657" s="15">
        <v>7828</v>
      </c>
      <c r="AA657" s="15">
        <v>5977</v>
      </c>
      <c r="AB657" s="15">
        <v>11789</v>
      </c>
      <c r="AC657" s="15">
        <v>6561</v>
      </c>
      <c r="AD657" s="15">
        <v>5020</v>
      </c>
      <c r="AE657" s="15">
        <v>1202</v>
      </c>
      <c r="AF657" s="15">
        <v>13950</v>
      </c>
      <c r="AG657" s="15">
        <v>7784</v>
      </c>
      <c r="AH657" s="15">
        <v>5958</v>
      </c>
      <c r="AI657" s="15">
        <v>11729</v>
      </c>
      <c r="AJ657" s="15">
        <v>6519</v>
      </c>
      <c r="AK657" s="15">
        <v>5002</v>
      </c>
      <c r="AL657" s="15">
        <v>5</v>
      </c>
      <c r="AM657" s="15">
        <v>63</v>
      </c>
      <c r="AN657" s="15">
        <v>44</v>
      </c>
      <c r="AO657" s="15">
        <v>19</v>
      </c>
      <c r="AP657" s="15">
        <v>60</v>
      </c>
      <c r="AQ657" s="15">
        <v>42</v>
      </c>
      <c r="AR657" s="15">
        <v>18</v>
      </c>
      <c r="AS657" s="15">
        <v>4</v>
      </c>
      <c r="AT657" s="15">
        <v>13</v>
      </c>
      <c r="AU657" s="15">
        <v>5</v>
      </c>
      <c r="AV657" s="15">
        <v>8</v>
      </c>
      <c r="AW657" s="15">
        <v>11</v>
      </c>
      <c r="AX657" s="15">
        <v>4</v>
      </c>
      <c r="AY657" s="15">
        <v>7</v>
      </c>
    </row>
    <row r="658" spans="1:51">
      <c r="A658" s="1">
        <v>7118</v>
      </c>
      <c r="B658" s="1" t="s">
        <v>270</v>
      </c>
      <c r="C658" s="1">
        <v>1</v>
      </c>
      <c r="D658" s="1" t="s">
        <v>208</v>
      </c>
      <c r="E658" s="1" t="s">
        <v>1564</v>
      </c>
      <c r="F658" s="1">
        <v>5</v>
      </c>
      <c r="G658" s="1" t="s">
        <v>272</v>
      </c>
      <c r="H658" s="1">
        <v>0</v>
      </c>
      <c r="I658" s="1" t="s">
        <v>1565</v>
      </c>
      <c r="J658" s="15">
        <v>3897</v>
      </c>
      <c r="K658" s="15">
        <v>12574</v>
      </c>
      <c r="L658" s="15">
        <v>3864</v>
      </c>
      <c r="M658" s="15">
        <v>8671</v>
      </c>
      <c r="N658" s="15">
        <v>8209</v>
      </c>
      <c r="O658" s="15">
        <v>2487</v>
      </c>
      <c r="P658" s="15">
        <v>5688</v>
      </c>
      <c r="Q658" s="15">
        <v>2765</v>
      </c>
      <c r="R658" s="15">
        <v>5039</v>
      </c>
      <c r="S658" s="15">
        <v>1343</v>
      </c>
      <c r="T658" s="15">
        <v>3681</v>
      </c>
      <c r="U658" s="15">
        <v>1656</v>
      </c>
      <c r="V658" s="15">
        <v>368</v>
      </c>
      <c r="W658" s="15">
        <v>1278</v>
      </c>
      <c r="X658" s="15">
        <v>1110</v>
      </c>
      <c r="Y658" s="15">
        <v>7453</v>
      </c>
      <c r="Z658" s="15">
        <v>2491</v>
      </c>
      <c r="AA658" s="15">
        <v>4938</v>
      </c>
      <c r="AB658" s="15">
        <v>6482</v>
      </c>
      <c r="AC658" s="15">
        <v>2096</v>
      </c>
      <c r="AD658" s="15">
        <v>4362</v>
      </c>
      <c r="AE658" s="15">
        <v>1001</v>
      </c>
      <c r="AF658" s="15">
        <v>6404</v>
      </c>
      <c r="AG658" s="15">
        <v>2110</v>
      </c>
      <c r="AH658" s="15">
        <v>4275</v>
      </c>
      <c r="AI658" s="15">
        <v>5505</v>
      </c>
      <c r="AJ658" s="15">
        <v>1757</v>
      </c>
      <c r="AK658" s="15">
        <v>3729</v>
      </c>
      <c r="AL658" s="15">
        <v>109</v>
      </c>
      <c r="AM658" s="15">
        <v>1049</v>
      </c>
      <c r="AN658" s="15">
        <v>381</v>
      </c>
      <c r="AO658" s="15">
        <v>663</v>
      </c>
      <c r="AP658" s="15">
        <v>977</v>
      </c>
      <c r="AQ658" s="15">
        <v>339</v>
      </c>
      <c r="AR658" s="15">
        <v>633</v>
      </c>
      <c r="AS658" s="15">
        <v>22</v>
      </c>
      <c r="AT658" s="15">
        <v>82</v>
      </c>
      <c r="AU658" s="15">
        <v>30</v>
      </c>
      <c r="AV658" s="15">
        <v>52</v>
      </c>
      <c r="AW658" s="15">
        <v>71</v>
      </c>
      <c r="AX658" s="15">
        <v>23</v>
      </c>
      <c r="AY658" s="15">
        <v>48</v>
      </c>
    </row>
    <row r="659" spans="1:51">
      <c r="A659" s="1">
        <v>7129</v>
      </c>
      <c r="B659" s="1" t="s">
        <v>270</v>
      </c>
      <c r="C659" s="1">
        <v>1</v>
      </c>
      <c r="D659" s="1" t="s">
        <v>208</v>
      </c>
      <c r="E659" s="1" t="s">
        <v>1566</v>
      </c>
      <c r="F659" s="1">
        <v>6</v>
      </c>
      <c r="G659" s="1" t="s">
        <v>272</v>
      </c>
      <c r="H659" s="1">
        <v>0</v>
      </c>
      <c r="I659" s="1" t="s">
        <v>1567</v>
      </c>
      <c r="J659" s="15">
        <v>870</v>
      </c>
      <c r="K659" s="15">
        <v>1769</v>
      </c>
      <c r="L659" s="15">
        <v>297</v>
      </c>
      <c r="M659" s="15">
        <v>1472</v>
      </c>
      <c r="N659" s="15">
        <v>730</v>
      </c>
      <c r="O659" s="15">
        <v>94</v>
      </c>
      <c r="P659" s="15">
        <v>636</v>
      </c>
      <c r="Q659" s="15">
        <v>716</v>
      </c>
      <c r="R659" s="15">
        <v>1085</v>
      </c>
      <c r="S659" s="15">
        <v>184</v>
      </c>
      <c r="T659" s="15">
        <v>901</v>
      </c>
      <c r="U659" s="15">
        <v>254</v>
      </c>
      <c r="V659" s="15">
        <v>27</v>
      </c>
      <c r="W659" s="15">
        <v>227</v>
      </c>
      <c r="X659" s="15">
        <v>154</v>
      </c>
      <c r="Y659" s="15">
        <v>684</v>
      </c>
      <c r="Z659" s="15">
        <v>113</v>
      </c>
      <c r="AA659" s="15">
        <v>571</v>
      </c>
      <c r="AB659" s="15">
        <v>476</v>
      </c>
      <c r="AC659" s="15">
        <v>67</v>
      </c>
      <c r="AD659" s="15">
        <v>409</v>
      </c>
      <c r="AE659" s="15">
        <v>146</v>
      </c>
      <c r="AF659" s="15">
        <v>643</v>
      </c>
      <c r="AG659" s="15">
        <v>104</v>
      </c>
      <c r="AH659" s="15">
        <v>539</v>
      </c>
      <c r="AI659" s="15">
        <v>444</v>
      </c>
      <c r="AJ659" s="15">
        <v>64</v>
      </c>
      <c r="AK659" s="15">
        <v>380</v>
      </c>
      <c r="AL659" s="15">
        <v>8</v>
      </c>
      <c r="AM659" s="15">
        <v>41</v>
      </c>
      <c r="AN659" s="15">
        <v>9</v>
      </c>
      <c r="AO659" s="15">
        <v>32</v>
      </c>
      <c r="AP659" s="15">
        <v>32</v>
      </c>
      <c r="AQ659" s="15">
        <v>3</v>
      </c>
      <c r="AR659" s="15">
        <v>29</v>
      </c>
      <c r="AS659" s="15">
        <v>0</v>
      </c>
      <c r="AT659" s="15">
        <v>0</v>
      </c>
      <c r="AU659" s="15">
        <v>0</v>
      </c>
      <c r="AV659" s="15">
        <v>0</v>
      </c>
      <c r="AW659" s="15">
        <v>0</v>
      </c>
      <c r="AX659" s="15">
        <v>0</v>
      </c>
      <c r="AY659" s="15">
        <v>0</v>
      </c>
    </row>
    <row r="660" spans="1:51">
      <c r="A660" s="1">
        <v>7140</v>
      </c>
      <c r="B660" s="1" t="s">
        <v>270</v>
      </c>
      <c r="C660" s="1">
        <v>1</v>
      </c>
      <c r="D660" s="1" t="s">
        <v>208</v>
      </c>
      <c r="E660" s="1" t="s">
        <v>1568</v>
      </c>
      <c r="F660" s="1">
        <v>6</v>
      </c>
      <c r="G660" s="1" t="s">
        <v>272</v>
      </c>
      <c r="H660" s="1">
        <v>0</v>
      </c>
      <c r="I660" s="1" t="s">
        <v>1569</v>
      </c>
      <c r="J660" s="15">
        <v>471</v>
      </c>
      <c r="K660" s="15">
        <v>687</v>
      </c>
      <c r="L660" s="15">
        <v>150</v>
      </c>
      <c r="M660" s="15">
        <v>537</v>
      </c>
      <c r="N660" s="15">
        <v>125</v>
      </c>
      <c r="O660" s="15">
        <v>18</v>
      </c>
      <c r="P660" s="15">
        <v>107</v>
      </c>
      <c r="Q660" s="15">
        <v>460</v>
      </c>
      <c r="R660" s="15">
        <v>663</v>
      </c>
      <c r="S660" s="15">
        <v>142</v>
      </c>
      <c r="T660" s="15">
        <v>521</v>
      </c>
      <c r="U660" s="15">
        <v>115</v>
      </c>
      <c r="V660" s="15">
        <v>15</v>
      </c>
      <c r="W660" s="15">
        <v>100</v>
      </c>
      <c r="X660" s="15">
        <v>10</v>
      </c>
      <c r="Y660" s="15">
        <v>23</v>
      </c>
      <c r="Z660" s="15">
        <v>8</v>
      </c>
      <c r="AA660" s="15">
        <v>15</v>
      </c>
      <c r="AB660" s="15">
        <v>10</v>
      </c>
      <c r="AC660" s="15">
        <v>3</v>
      </c>
      <c r="AD660" s="15">
        <v>7</v>
      </c>
      <c r="AE660" s="15">
        <v>6</v>
      </c>
      <c r="AF660" s="15">
        <v>16</v>
      </c>
      <c r="AG660" s="15">
        <v>5</v>
      </c>
      <c r="AH660" s="15">
        <v>11</v>
      </c>
      <c r="AI660" s="15">
        <v>7</v>
      </c>
      <c r="AJ660" s="15">
        <v>2</v>
      </c>
      <c r="AK660" s="15">
        <v>5</v>
      </c>
      <c r="AL660" s="15">
        <v>4</v>
      </c>
      <c r="AM660" s="15">
        <v>7</v>
      </c>
      <c r="AN660" s="15">
        <v>3</v>
      </c>
      <c r="AO660" s="15">
        <v>4</v>
      </c>
      <c r="AP660" s="15">
        <v>3</v>
      </c>
      <c r="AQ660" s="15">
        <v>1</v>
      </c>
      <c r="AR660" s="15">
        <v>2</v>
      </c>
      <c r="AS660" s="15">
        <v>1</v>
      </c>
      <c r="AT660" s="15">
        <v>1</v>
      </c>
      <c r="AU660" s="15">
        <v>0</v>
      </c>
      <c r="AV660" s="15">
        <v>1</v>
      </c>
      <c r="AW660" s="15">
        <v>0</v>
      </c>
      <c r="AX660" s="15">
        <v>0</v>
      </c>
      <c r="AY660" s="15">
        <v>0</v>
      </c>
    </row>
    <row r="661" spans="1:51">
      <c r="A661" s="1">
        <v>7151</v>
      </c>
      <c r="B661" s="1" t="s">
        <v>270</v>
      </c>
      <c r="C661" s="1">
        <v>1</v>
      </c>
      <c r="D661" s="1" t="s">
        <v>208</v>
      </c>
      <c r="E661" s="1" t="s">
        <v>1570</v>
      </c>
      <c r="F661" s="1">
        <v>6</v>
      </c>
      <c r="G661" s="1" t="s">
        <v>272</v>
      </c>
      <c r="H661" s="1">
        <v>0</v>
      </c>
      <c r="I661" s="1" t="s">
        <v>1571</v>
      </c>
      <c r="J661" s="15">
        <v>141</v>
      </c>
      <c r="K661" s="15">
        <v>189</v>
      </c>
      <c r="L661" s="15">
        <v>40</v>
      </c>
      <c r="M661" s="15">
        <v>149</v>
      </c>
      <c r="N661" s="15">
        <v>27</v>
      </c>
      <c r="O661" s="15">
        <v>8</v>
      </c>
      <c r="P661" s="15">
        <v>19</v>
      </c>
      <c r="Q661" s="15">
        <v>134</v>
      </c>
      <c r="R661" s="15">
        <v>165</v>
      </c>
      <c r="S661" s="15">
        <v>32</v>
      </c>
      <c r="T661" s="15">
        <v>133</v>
      </c>
      <c r="U661" s="15">
        <v>13</v>
      </c>
      <c r="V661" s="15">
        <v>2</v>
      </c>
      <c r="W661" s="15">
        <v>11</v>
      </c>
      <c r="X661" s="15">
        <v>6</v>
      </c>
      <c r="Y661" s="15">
        <v>23</v>
      </c>
      <c r="Z661" s="15">
        <v>7</v>
      </c>
      <c r="AA661" s="15">
        <v>16</v>
      </c>
      <c r="AB661" s="15">
        <v>13</v>
      </c>
      <c r="AC661" s="15">
        <v>5</v>
      </c>
      <c r="AD661" s="15">
        <v>8</v>
      </c>
      <c r="AE661" s="15">
        <v>4</v>
      </c>
      <c r="AF661" s="15">
        <v>18</v>
      </c>
      <c r="AG661" s="15">
        <v>3</v>
      </c>
      <c r="AH661" s="15">
        <v>15</v>
      </c>
      <c r="AI661" s="15">
        <v>9</v>
      </c>
      <c r="AJ661" s="15">
        <v>1</v>
      </c>
      <c r="AK661" s="15">
        <v>8</v>
      </c>
      <c r="AL661" s="15">
        <v>2</v>
      </c>
      <c r="AM661" s="15">
        <v>5</v>
      </c>
      <c r="AN661" s="15">
        <v>4</v>
      </c>
      <c r="AO661" s="15">
        <v>1</v>
      </c>
      <c r="AP661" s="15">
        <v>4</v>
      </c>
      <c r="AQ661" s="15">
        <v>4</v>
      </c>
      <c r="AR661" s="15">
        <v>0</v>
      </c>
      <c r="AS661" s="15">
        <v>1</v>
      </c>
      <c r="AT661" s="15">
        <v>1</v>
      </c>
      <c r="AU661" s="15">
        <v>1</v>
      </c>
      <c r="AV661" s="15">
        <v>0</v>
      </c>
      <c r="AW661" s="15">
        <v>1</v>
      </c>
      <c r="AX661" s="15">
        <v>1</v>
      </c>
      <c r="AY661" s="15">
        <v>0</v>
      </c>
    </row>
    <row r="662" spans="1:51">
      <c r="A662" s="1">
        <v>7162</v>
      </c>
      <c r="B662" s="1" t="s">
        <v>270</v>
      </c>
      <c r="C662" s="1">
        <v>1</v>
      </c>
      <c r="D662" s="1" t="s">
        <v>208</v>
      </c>
      <c r="E662" s="1" t="s">
        <v>1572</v>
      </c>
      <c r="F662" s="1">
        <v>6</v>
      </c>
      <c r="G662" s="1" t="s">
        <v>272</v>
      </c>
      <c r="H662" s="1">
        <v>0</v>
      </c>
      <c r="I662" s="1" t="s">
        <v>1573</v>
      </c>
      <c r="J662" s="15">
        <v>287</v>
      </c>
      <c r="K662" s="15">
        <v>553</v>
      </c>
      <c r="L662" s="15">
        <v>175</v>
      </c>
      <c r="M662" s="15">
        <v>378</v>
      </c>
      <c r="N662" s="15">
        <v>261</v>
      </c>
      <c r="O662" s="15">
        <v>46</v>
      </c>
      <c r="P662" s="15">
        <v>215</v>
      </c>
      <c r="Q662" s="15">
        <v>239</v>
      </c>
      <c r="R662" s="15">
        <v>437</v>
      </c>
      <c r="S662" s="15">
        <v>159</v>
      </c>
      <c r="T662" s="15">
        <v>278</v>
      </c>
      <c r="U662" s="15">
        <v>146</v>
      </c>
      <c r="V662" s="15">
        <v>31</v>
      </c>
      <c r="W662" s="15">
        <v>115</v>
      </c>
      <c r="X662" s="15">
        <v>47</v>
      </c>
      <c r="Y662" s="15">
        <v>112</v>
      </c>
      <c r="Z662" s="15">
        <v>14</v>
      </c>
      <c r="AA662" s="15">
        <v>98</v>
      </c>
      <c r="AB662" s="15">
        <v>111</v>
      </c>
      <c r="AC662" s="15">
        <v>13</v>
      </c>
      <c r="AD662" s="15">
        <v>98</v>
      </c>
      <c r="AE662" s="15">
        <v>44</v>
      </c>
      <c r="AF662" s="15">
        <v>101</v>
      </c>
      <c r="AG662" s="15">
        <v>10</v>
      </c>
      <c r="AH662" s="15">
        <v>91</v>
      </c>
      <c r="AI662" s="15">
        <v>100</v>
      </c>
      <c r="AJ662" s="15">
        <v>9</v>
      </c>
      <c r="AK662" s="15">
        <v>91</v>
      </c>
      <c r="AL662" s="15">
        <v>3</v>
      </c>
      <c r="AM662" s="15">
        <v>11</v>
      </c>
      <c r="AN662" s="15">
        <v>4</v>
      </c>
      <c r="AO662" s="15">
        <v>7</v>
      </c>
      <c r="AP662" s="15">
        <v>11</v>
      </c>
      <c r="AQ662" s="15">
        <v>4</v>
      </c>
      <c r="AR662" s="15">
        <v>7</v>
      </c>
      <c r="AS662" s="15">
        <v>1</v>
      </c>
      <c r="AT662" s="15">
        <v>4</v>
      </c>
      <c r="AU662" s="15">
        <v>2</v>
      </c>
      <c r="AV662" s="15">
        <v>2</v>
      </c>
      <c r="AW662" s="15">
        <v>4</v>
      </c>
      <c r="AX662" s="15">
        <v>2</v>
      </c>
      <c r="AY662" s="15">
        <v>2</v>
      </c>
    </row>
    <row r="663" spans="1:51">
      <c r="A663" s="1">
        <v>7173</v>
      </c>
      <c r="B663" s="1" t="s">
        <v>270</v>
      </c>
      <c r="C663" s="1">
        <v>1</v>
      </c>
      <c r="D663" s="1" t="s">
        <v>208</v>
      </c>
      <c r="E663" s="1" t="s">
        <v>1574</v>
      </c>
      <c r="F663" s="1">
        <v>6</v>
      </c>
      <c r="G663" s="1" t="s">
        <v>272</v>
      </c>
      <c r="H663" s="1">
        <v>0</v>
      </c>
      <c r="I663" s="1" t="s">
        <v>1575</v>
      </c>
      <c r="J663" s="15">
        <v>570</v>
      </c>
      <c r="K663" s="15">
        <v>1703</v>
      </c>
      <c r="L663" s="15">
        <v>584</v>
      </c>
      <c r="M663" s="15">
        <v>1114</v>
      </c>
      <c r="N663" s="15">
        <v>1155</v>
      </c>
      <c r="O663" s="15">
        <v>424</v>
      </c>
      <c r="P663" s="15">
        <v>727</v>
      </c>
      <c r="Q663" s="15">
        <v>346</v>
      </c>
      <c r="R663" s="15">
        <v>724</v>
      </c>
      <c r="S663" s="15">
        <v>233</v>
      </c>
      <c r="T663" s="15">
        <v>486</v>
      </c>
      <c r="U663" s="15">
        <v>308</v>
      </c>
      <c r="V663" s="15">
        <v>124</v>
      </c>
      <c r="W663" s="15">
        <v>180</v>
      </c>
      <c r="X663" s="15">
        <v>222</v>
      </c>
      <c r="Y663" s="15">
        <v>975</v>
      </c>
      <c r="Z663" s="15">
        <v>349</v>
      </c>
      <c r="AA663" s="15">
        <v>626</v>
      </c>
      <c r="AB663" s="15">
        <v>844</v>
      </c>
      <c r="AC663" s="15">
        <v>299</v>
      </c>
      <c r="AD663" s="15">
        <v>545</v>
      </c>
      <c r="AE663" s="15">
        <v>217</v>
      </c>
      <c r="AF663" s="15">
        <v>936</v>
      </c>
      <c r="AG663" s="15">
        <v>335</v>
      </c>
      <c r="AH663" s="15">
        <v>601</v>
      </c>
      <c r="AI663" s="15">
        <v>806</v>
      </c>
      <c r="AJ663" s="15">
        <v>285</v>
      </c>
      <c r="AK663" s="15">
        <v>521</v>
      </c>
      <c r="AL663" s="15">
        <v>5</v>
      </c>
      <c r="AM663" s="15">
        <v>39</v>
      </c>
      <c r="AN663" s="15">
        <v>14</v>
      </c>
      <c r="AO663" s="15">
        <v>25</v>
      </c>
      <c r="AP663" s="15">
        <v>38</v>
      </c>
      <c r="AQ663" s="15">
        <v>14</v>
      </c>
      <c r="AR663" s="15">
        <v>24</v>
      </c>
      <c r="AS663" s="15">
        <v>2</v>
      </c>
      <c r="AT663" s="15">
        <v>4</v>
      </c>
      <c r="AU663" s="15">
        <v>2</v>
      </c>
      <c r="AV663" s="15">
        <v>2</v>
      </c>
      <c r="AW663" s="15">
        <v>3</v>
      </c>
      <c r="AX663" s="15">
        <v>1</v>
      </c>
      <c r="AY663" s="15">
        <v>2</v>
      </c>
    </row>
    <row r="664" spans="1:51">
      <c r="A664" s="1">
        <v>7184</v>
      </c>
      <c r="B664" s="1" t="s">
        <v>270</v>
      </c>
      <c r="C664" s="1">
        <v>1</v>
      </c>
      <c r="D664" s="1" t="s">
        <v>208</v>
      </c>
      <c r="E664" s="1" t="s">
        <v>1576</v>
      </c>
      <c r="F664" s="1">
        <v>6</v>
      </c>
      <c r="G664" s="1" t="s">
        <v>272</v>
      </c>
      <c r="H664" s="1">
        <v>0</v>
      </c>
      <c r="I664" s="1" t="s">
        <v>1577</v>
      </c>
      <c r="J664" s="15">
        <v>493</v>
      </c>
      <c r="K664" s="15">
        <v>4092</v>
      </c>
      <c r="L664" s="15">
        <v>1794</v>
      </c>
      <c r="M664" s="15">
        <v>2270</v>
      </c>
      <c r="N664" s="15">
        <v>3564</v>
      </c>
      <c r="O664" s="15">
        <v>1478</v>
      </c>
      <c r="P664" s="15">
        <v>2060</v>
      </c>
      <c r="Q664" s="15">
        <v>202</v>
      </c>
      <c r="R664" s="15">
        <v>567</v>
      </c>
      <c r="S664" s="15">
        <v>241</v>
      </c>
      <c r="T664" s="15">
        <v>319</v>
      </c>
      <c r="U664" s="15">
        <v>288</v>
      </c>
      <c r="V664" s="15">
        <v>84</v>
      </c>
      <c r="W664" s="15">
        <v>199</v>
      </c>
      <c r="X664" s="15">
        <v>283</v>
      </c>
      <c r="Y664" s="15">
        <v>3488</v>
      </c>
      <c r="Z664" s="15">
        <v>1528</v>
      </c>
      <c r="AA664" s="15">
        <v>1939</v>
      </c>
      <c r="AB664" s="15">
        <v>3245</v>
      </c>
      <c r="AC664" s="15">
        <v>1375</v>
      </c>
      <c r="AD664" s="15">
        <v>1849</v>
      </c>
      <c r="AE664" s="15">
        <v>242</v>
      </c>
      <c r="AF664" s="15">
        <v>3008</v>
      </c>
      <c r="AG664" s="15">
        <v>1315</v>
      </c>
      <c r="AH664" s="15">
        <v>1677</v>
      </c>
      <c r="AI664" s="15">
        <v>2801</v>
      </c>
      <c r="AJ664" s="15">
        <v>1184</v>
      </c>
      <c r="AK664" s="15">
        <v>1601</v>
      </c>
      <c r="AL664" s="15">
        <v>41</v>
      </c>
      <c r="AM664" s="15">
        <v>480</v>
      </c>
      <c r="AN664" s="15">
        <v>213</v>
      </c>
      <c r="AO664" s="15">
        <v>262</v>
      </c>
      <c r="AP664" s="15">
        <v>444</v>
      </c>
      <c r="AQ664" s="15">
        <v>191</v>
      </c>
      <c r="AR664" s="15">
        <v>248</v>
      </c>
      <c r="AS664" s="15">
        <v>8</v>
      </c>
      <c r="AT664" s="15">
        <v>37</v>
      </c>
      <c r="AU664" s="15">
        <v>25</v>
      </c>
      <c r="AV664" s="15">
        <v>12</v>
      </c>
      <c r="AW664" s="15">
        <v>31</v>
      </c>
      <c r="AX664" s="15">
        <v>19</v>
      </c>
      <c r="AY664" s="15">
        <v>12</v>
      </c>
    </row>
    <row r="665" spans="1:51">
      <c r="A665" s="1">
        <v>7195</v>
      </c>
      <c r="B665" s="1" t="s">
        <v>270</v>
      </c>
      <c r="C665" s="1">
        <v>1</v>
      </c>
      <c r="D665" s="1" t="s">
        <v>208</v>
      </c>
      <c r="E665" s="1" t="s">
        <v>1578</v>
      </c>
      <c r="F665" s="1">
        <v>6</v>
      </c>
      <c r="G665" s="1" t="s">
        <v>272</v>
      </c>
      <c r="H665" s="1">
        <v>0</v>
      </c>
      <c r="I665" s="1" t="s">
        <v>1579</v>
      </c>
      <c r="J665" s="15">
        <v>1065</v>
      </c>
      <c r="K665" s="15">
        <v>3581</v>
      </c>
      <c r="L665" s="15">
        <v>824</v>
      </c>
      <c r="M665" s="15">
        <v>2751</v>
      </c>
      <c r="N665" s="15">
        <v>2347</v>
      </c>
      <c r="O665" s="15">
        <v>419</v>
      </c>
      <c r="P665" s="15">
        <v>1924</v>
      </c>
      <c r="Q665" s="15">
        <v>668</v>
      </c>
      <c r="R665" s="15">
        <v>1398</v>
      </c>
      <c r="S665" s="15">
        <v>352</v>
      </c>
      <c r="T665" s="15">
        <v>1043</v>
      </c>
      <c r="U665" s="15">
        <v>532</v>
      </c>
      <c r="V665" s="15">
        <v>85</v>
      </c>
      <c r="W665" s="15">
        <v>446</v>
      </c>
      <c r="X665" s="15">
        <v>388</v>
      </c>
      <c r="Y665" s="15">
        <v>2148</v>
      </c>
      <c r="Z665" s="15">
        <v>472</v>
      </c>
      <c r="AA665" s="15">
        <v>1673</v>
      </c>
      <c r="AB665" s="15">
        <v>1783</v>
      </c>
      <c r="AC665" s="15">
        <v>334</v>
      </c>
      <c r="AD665" s="15">
        <v>1446</v>
      </c>
      <c r="AE665" s="15">
        <v>342</v>
      </c>
      <c r="AF665" s="15">
        <v>1682</v>
      </c>
      <c r="AG665" s="15">
        <v>338</v>
      </c>
      <c r="AH665" s="15">
        <v>1341</v>
      </c>
      <c r="AI665" s="15">
        <v>1338</v>
      </c>
      <c r="AJ665" s="15">
        <v>212</v>
      </c>
      <c r="AK665" s="15">
        <v>1123</v>
      </c>
      <c r="AL665" s="15">
        <v>46</v>
      </c>
      <c r="AM665" s="15">
        <v>466</v>
      </c>
      <c r="AN665" s="15">
        <v>134</v>
      </c>
      <c r="AO665" s="15">
        <v>332</v>
      </c>
      <c r="AP665" s="15">
        <v>445</v>
      </c>
      <c r="AQ665" s="15">
        <v>122</v>
      </c>
      <c r="AR665" s="15">
        <v>323</v>
      </c>
      <c r="AS665" s="15">
        <v>9</v>
      </c>
      <c r="AT665" s="15">
        <v>35</v>
      </c>
      <c r="AU665" s="15">
        <v>0</v>
      </c>
      <c r="AV665" s="15">
        <v>35</v>
      </c>
      <c r="AW665" s="15">
        <v>32</v>
      </c>
      <c r="AX665" s="15">
        <v>0</v>
      </c>
      <c r="AY665" s="15">
        <v>32</v>
      </c>
    </row>
    <row r="666" spans="1:51">
      <c r="A666" s="1">
        <v>7206</v>
      </c>
      <c r="B666" s="1" t="s">
        <v>270</v>
      </c>
      <c r="C666" s="1">
        <v>1</v>
      </c>
      <c r="D666" s="1" t="s">
        <v>208</v>
      </c>
      <c r="E666" s="1" t="s">
        <v>1580</v>
      </c>
      <c r="F666" s="1">
        <v>5</v>
      </c>
      <c r="G666" s="1" t="s">
        <v>272</v>
      </c>
      <c r="H666" s="1">
        <v>0</v>
      </c>
      <c r="I666" s="1" t="s">
        <v>1581</v>
      </c>
      <c r="J666" s="15">
        <v>249</v>
      </c>
      <c r="K666" s="15">
        <v>3848</v>
      </c>
      <c r="L666" s="15">
        <v>2266</v>
      </c>
      <c r="M666" s="15">
        <v>1561</v>
      </c>
      <c r="N666" s="15">
        <v>3338</v>
      </c>
      <c r="O666" s="15">
        <v>1941</v>
      </c>
      <c r="P666" s="15">
        <v>1376</v>
      </c>
      <c r="Q666" s="15">
        <v>22</v>
      </c>
      <c r="R666" s="15">
        <v>143</v>
      </c>
      <c r="S666" s="15">
        <v>51</v>
      </c>
      <c r="T666" s="15">
        <v>92</v>
      </c>
      <c r="U666" s="15">
        <v>111</v>
      </c>
      <c r="V666" s="15">
        <v>32</v>
      </c>
      <c r="W666" s="15">
        <v>79</v>
      </c>
      <c r="X666" s="15">
        <v>225</v>
      </c>
      <c r="Y666" s="15">
        <v>3698</v>
      </c>
      <c r="Z666" s="15">
        <v>2212</v>
      </c>
      <c r="AA666" s="15">
        <v>1465</v>
      </c>
      <c r="AB666" s="15">
        <v>3220</v>
      </c>
      <c r="AC666" s="15">
        <v>1906</v>
      </c>
      <c r="AD666" s="15">
        <v>1293</v>
      </c>
      <c r="AE666" s="15">
        <v>170</v>
      </c>
      <c r="AF666" s="15">
        <v>3149</v>
      </c>
      <c r="AG666" s="15">
        <v>1936</v>
      </c>
      <c r="AH666" s="15">
        <v>1201</v>
      </c>
      <c r="AI666" s="15">
        <v>2804</v>
      </c>
      <c r="AJ666" s="15">
        <v>1704</v>
      </c>
      <c r="AK666" s="15">
        <v>1088</v>
      </c>
      <c r="AL666" s="15">
        <v>55</v>
      </c>
      <c r="AM666" s="15">
        <v>549</v>
      </c>
      <c r="AN666" s="15">
        <v>276</v>
      </c>
      <c r="AO666" s="15">
        <v>264</v>
      </c>
      <c r="AP666" s="15">
        <v>416</v>
      </c>
      <c r="AQ666" s="15">
        <v>202</v>
      </c>
      <c r="AR666" s="15">
        <v>205</v>
      </c>
      <c r="AS666" s="15">
        <v>2</v>
      </c>
      <c r="AT666" s="15">
        <v>7</v>
      </c>
      <c r="AU666" s="15">
        <v>3</v>
      </c>
      <c r="AV666" s="15">
        <v>4</v>
      </c>
      <c r="AW666" s="15">
        <v>7</v>
      </c>
      <c r="AX666" s="15">
        <v>3</v>
      </c>
      <c r="AY666" s="15">
        <v>4</v>
      </c>
    </row>
    <row r="667" spans="1:51">
      <c r="A667" s="1">
        <v>7217</v>
      </c>
      <c r="B667" s="1" t="s">
        <v>270</v>
      </c>
      <c r="C667" s="1">
        <v>1</v>
      </c>
      <c r="D667" s="1" t="s">
        <v>208</v>
      </c>
      <c r="E667" s="1" t="s">
        <v>1582</v>
      </c>
      <c r="F667" s="1">
        <v>2</v>
      </c>
      <c r="G667" s="1" t="s">
        <v>272</v>
      </c>
      <c r="H667" s="1">
        <v>0</v>
      </c>
      <c r="I667" s="1" t="s">
        <v>1583</v>
      </c>
      <c r="J667" s="15">
        <v>18964</v>
      </c>
      <c r="K667" s="15">
        <v>321523</v>
      </c>
      <c r="L667" s="15">
        <v>82718</v>
      </c>
      <c r="M667" s="15">
        <v>237244</v>
      </c>
      <c r="N667" s="15">
        <v>291740</v>
      </c>
      <c r="O667" s="15">
        <v>67235</v>
      </c>
      <c r="P667" s="15">
        <v>222983</v>
      </c>
      <c r="Q667" s="15">
        <v>8400</v>
      </c>
      <c r="R667" s="15">
        <v>47481</v>
      </c>
      <c r="S667" s="15">
        <v>13081</v>
      </c>
      <c r="T667" s="15">
        <v>34253</v>
      </c>
      <c r="U667" s="15">
        <v>36674</v>
      </c>
      <c r="V667" s="15">
        <v>5224</v>
      </c>
      <c r="W667" s="15">
        <v>31331</v>
      </c>
      <c r="X667" s="15">
        <v>10483</v>
      </c>
      <c r="Y667" s="15">
        <v>273466</v>
      </c>
      <c r="Z667" s="15">
        <v>69560</v>
      </c>
      <c r="AA667" s="15">
        <v>202500</v>
      </c>
      <c r="AB667" s="15">
        <v>254529</v>
      </c>
      <c r="AC667" s="15">
        <v>61948</v>
      </c>
      <c r="AD667" s="15">
        <v>191186</v>
      </c>
      <c r="AE667" s="15">
        <v>3546</v>
      </c>
      <c r="AF667" s="15">
        <v>52679</v>
      </c>
      <c r="AG667" s="15">
        <v>12714</v>
      </c>
      <c r="AH667" s="15">
        <v>39064</v>
      </c>
      <c r="AI667" s="15">
        <v>46910</v>
      </c>
      <c r="AJ667" s="15">
        <v>10882</v>
      </c>
      <c r="AK667" s="15">
        <v>35129</v>
      </c>
      <c r="AL667" s="15">
        <v>6937</v>
      </c>
      <c r="AM667" s="15">
        <v>220787</v>
      </c>
      <c r="AN667" s="15">
        <v>56846</v>
      </c>
      <c r="AO667" s="15">
        <v>163436</v>
      </c>
      <c r="AP667" s="15">
        <v>207619</v>
      </c>
      <c r="AQ667" s="15">
        <v>51066</v>
      </c>
      <c r="AR667" s="15">
        <v>156057</v>
      </c>
      <c r="AS667" s="15">
        <v>81</v>
      </c>
      <c r="AT667" s="15">
        <v>576</v>
      </c>
      <c r="AU667" s="15">
        <v>77</v>
      </c>
      <c r="AV667" s="15">
        <v>491</v>
      </c>
      <c r="AW667" s="15">
        <v>537</v>
      </c>
      <c r="AX667" s="15">
        <v>63</v>
      </c>
      <c r="AY667" s="15">
        <v>466</v>
      </c>
    </row>
    <row r="668" spans="1:51">
      <c r="A668" s="1">
        <v>7228</v>
      </c>
      <c r="B668" s="1" t="s">
        <v>270</v>
      </c>
      <c r="C668" s="1">
        <v>1</v>
      </c>
      <c r="D668" s="1" t="s">
        <v>208</v>
      </c>
      <c r="E668" s="1" t="s">
        <v>1584</v>
      </c>
      <c r="F668" s="1">
        <v>4</v>
      </c>
      <c r="G668" s="1" t="s">
        <v>272</v>
      </c>
      <c r="H668" s="1">
        <v>0</v>
      </c>
      <c r="I668" s="1" t="s">
        <v>1585</v>
      </c>
      <c r="J668" s="15">
        <v>11715</v>
      </c>
      <c r="K668" s="15">
        <v>170795</v>
      </c>
      <c r="L668" s="15">
        <v>46822</v>
      </c>
      <c r="M668" s="15">
        <v>123693</v>
      </c>
      <c r="N668" s="15">
        <v>151576</v>
      </c>
      <c r="O668" s="15">
        <v>34446</v>
      </c>
      <c r="P668" s="15">
        <v>116876</v>
      </c>
      <c r="Q668" s="15">
        <v>8235</v>
      </c>
      <c r="R668" s="15">
        <v>46410</v>
      </c>
      <c r="S668" s="15">
        <v>12934</v>
      </c>
      <c r="T668" s="15">
        <v>33362</v>
      </c>
      <c r="U668" s="15">
        <v>35847</v>
      </c>
      <c r="V668" s="15">
        <v>5146</v>
      </c>
      <c r="W668" s="15">
        <v>30612</v>
      </c>
      <c r="X668" s="15">
        <v>3469</v>
      </c>
      <c r="Y668" s="15">
        <v>124332</v>
      </c>
      <c r="Z668" s="15">
        <v>33879</v>
      </c>
      <c r="AA668" s="15">
        <v>90287</v>
      </c>
      <c r="AB668" s="15">
        <v>115686</v>
      </c>
      <c r="AC668" s="15">
        <v>29296</v>
      </c>
      <c r="AD668" s="15">
        <v>86225</v>
      </c>
      <c r="AE668" s="15">
        <v>825</v>
      </c>
      <c r="AF668" s="15">
        <v>7349</v>
      </c>
      <c r="AG668" s="15">
        <v>3079</v>
      </c>
      <c r="AH668" s="15">
        <v>4162</v>
      </c>
      <c r="AI668" s="15">
        <v>6537</v>
      </c>
      <c r="AJ668" s="15">
        <v>2588</v>
      </c>
      <c r="AK668" s="15">
        <v>3842</v>
      </c>
      <c r="AL668" s="15">
        <v>2644</v>
      </c>
      <c r="AM668" s="15">
        <v>116983</v>
      </c>
      <c r="AN668" s="15">
        <v>30800</v>
      </c>
      <c r="AO668" s="15">
        <v>86125</v>
      </c>
      <c r="AP668" s="15">
        <v>109149</v>
      </c>
      <c r="AQ668" s="15">
        <v>26708</v>
      </c>
      <c r="AR668" s="15">
        <v>82383</v>
      </c>
      <c r="AS668" s="15">
        <v>11</v>
      </c>
      <c r="AT668" s="15">
        <v>53</v>
      </c>
      <c r="AU668" s="15">
        <v>9</v>
      </c>
      <c r="AV668" s="15">
        <v>44</v>
      </c>
      <c r="AW668" s="15">
        <v>43</v>
      </c>
      <c r="AX668" s="15">
        <v>4</v>
      </c>
      <c r="AY668" s="15">
        <v>39</v>
      </c>
    </row>
    <row r="669" spans="1:51">
      <c r="A669" s="1">
        <v>7239</v>
      </c>
      <c r="B669" s="1" t="s">
        <v>270</v>
      </c>
      <c r="C669" s="1">
        <v>1</v>
      </c>
      <c r="D669" s="1" t="s">
        <v>208</v>
      </c>
      <c r="E669" s="1" t="s">
        <v>1586</v>
      </c>
      <c r="F669" s="1">
        <v>5</v>
      </c>
      <c r="G669" s="1" t="s">
        <v>272</v>
      </c>
      <c r="H669" s="1">
        <v>0</v>
      </c>
      <c r="I669" s="1" t="s">
        <v>1587</v>
      </c>
      <c r="J669" s="15">
        <v>15</v>
      </c>
      <c r="K669" s="15">
        <v>119</v>
      </c>
      <c r="L669" s="15">
        <v>57</v>
      </c>
      <c r="M669" s="15">
        <v>62</v>
      </c>
      <c r="N669" s="15">
        <v>94</v>
      </c>
      <c r="O669" s="15">
        <v>48</v>
      </c>
      <c r="P669" s="15">
        <v>46</v>
      </c>
      <c r="Q669" s="15">
        <v>0</v>
      </c>
      <c r="R669" s="15">
        <v>0</v>
      </c>
      <c r="S669" s="15">
        <v>0</v>
      </c>
      <c r="T669" s="15">
        <v>0</v>
      </c>
      <c r="U669" s="15">
        <v>0</v>
      </c>
      <c r="V669" s="15">
        <v>0</v>
      </c>
      <c r="W669" s="15">
        <v>0</v>
      </c>
      <c r="X669" s="15">
        <v>15</v>
      </c>
      <c r="Y669" s="15">
        <v>119</v>
      </c>
      <c r="Z669" s="15">
        <v>57</v>
      </c>
      <c r="AA669" s="15">
        <v>62</v>
      </c>
      <c r="AB669" s="15">
        <v>94</v>
      </c>
      <c r="AC669" s="15">
        <v>48</v>
      </c>
      <c r="AD669" s="15">
        <v>46</v>
      </c>
      <c r="AE669" s="15">
        <v>4</v>
      </c>
      <c r="AF669" s="15">
        <v>7</v>
      </c>
      <c r="AG669" s="15">
        <v>3</v>
      </c>
      <c r="AH669" s="15">
        <v>4</v>
      </c>
      <c r="AI669" s="15">
        <v>2</v>
      </c>
      <c r="AJ669" s="15">
        <v>2</v>
      </c>
      <c r="AK669" s="15">
        <v>0</v>
      </c>
      <c r="AL669" s="15">
        <v>11</v>
      </c>
      <c r="AM669" s="15">
        <v>112</v>
      </c>
      <c r="AN669" s="15">
        <v>54</v>
      </c>
      <c r="AO669" s="15">
        <v>58</v>
      </c>
      <c r="AP669" s="15">
        <v>92</v>
      </c>
      <c r="AQ669" s="15">
        <v>46</v>
      </c>
      <c r="AR669" s="15">
        <v>46</v>
      </c>
      <c r="AS669" s="15">
        <v>0</v>
      </c>
      <c r="AT669" s="15">
        <v>0</v>
      </c>
      <c r="AU669" s="15">
        <v>0</v>
      </c>
      <c r="AV669" s="15">
        <v>0</v>
      </c>
      <c r="AW669" s="15">
        <v>0</v>
      </c>
      <c r="AX669" s="15">
        <v>0</v>
      </c>
      <c r="AY669" s="15">
        <v>0</v>
      </c>
    </row>
    <row r="670" spans="1:51">
      <c r="A670" s="1">
        <v>7250</v>
      </c>
      <c r="B670" s="1" t="s">
        <v>270</v>
      </c>
      <c r="C670" s="1">
        <v>1</v>
      </c>
      <c r="D670" s="1" t="s">
        <v>208</v>
      </c>
      <c r="E670" s="1" t="s">
        <v>1588</v>
      </c>
      <c r="F670" s="1">
        <v>5</v>
      </c>
      <c r="G670" s="1" t="s">
        <v>272</v>
      </c>
      <c r="H670" s="1">
        <v>0</v>
      </c>
      <c r="I670" s="1" t="s">
        <v>1589</v>
      </c>
      <c r="J670" s="15">
        <v>341</v>
      </c>
      <c r="K670" s="15">
        <v>83911</v>
      </c>
      <c r="L670" s="15">
        <v>23096</v>
      </c>
      <c r="M670" s="15">
        <v>60815</v>
      </c>
      <c r="N670" s="15">
        <v>82309</v>
      </c>
      <c r="O670" s="15">
        <v>22025</v>
      </c>
      <c r="P670" s="15">
        <v>60284</v>
      </c>
      <c r="Q670" s="15">
        <v>22</v>
      </c>
      <c r="R670" s="15">
        <v>2421</v>
      </c>
      <c r="S670" s="15">
        <v>730</v>
      </c>
      <c r="T670" s="15">
        <v>1691</v>
      </c>
      <c r="U670" s="15">
        <v>2356</v>
      </c>
      <c r="V670" s="15">
        <v>679</v>
      </c>
      <c r="W670" s="15">
        <v>1677</v>
      </c>
      <c r="X670" s="15">
        <v>319</v>
      </c>
      <c r="Y670" s="15">
        <v>81490</v>
      </c>
      <c r="Z670" s="15">
        <v>22366</v>
      </c>
      <c r="AA670" s="15">
        <v>59124</v>
      </c>
      <c r="AB670" s="15">
        <v>79953</v>
      </c>
      <c r="AC670" s="15">
        <v>21346</v>
      </c>
      <c r="AD670" s="15">
        <v>58607</v>
      </c>
      <c r="AE670" s="15">
        <v>2</v>
      </c>
      <c r="AF670" s="15">
        <v>428</v>
      </c>
      <c r="AG670" s="15">
        <v>83</v>
      </c>
      <c r="AH670" s="15">
        <v>345</v>
      </c>
      <c r="AI670" s="15">
        <v>428</v>
      </c>
      <c r="AJ670" s="15">
        <v>83</v>
      </c>
      <c r="AK670" s="15">
        <v>345</v>
      </c>
      <c r="AL670" s="15">
        <v>317</v>
      </c>
      <c r="AM670" s="15">
        <v>81062</v>
      </c>
      <c r="AN670" s="15">
        <v>22283</v>
      </c>
      <c r="AO670" s="15">
        <v>58779</v>
      </c>
      <c r="AP670" s="15">
        <v>79525</v>
      </c>
      <c r="AQ670" s="15">
        <v>21263</v>
      </c>
      <c r="AR670" s="15">
        <v>58262</v>
      </c>
      <c r="AS670" s="15">
        <v>0</v>
      </c>
      <c r="AT670" s="15">
        <v>0</v>
      </c>
      <c r="AU670" s="15">
        <v>0</v>
      </c>
      <c r="AV670" s="15">
        <v>0</v>
      </c>
      <c r="AW670" s="15">
        <v>0</v>
      </c>
      <c r="AX670" s="15">
        <v>0</v>
      </c>
      <c r="AY670" s="15">
        <v>0</v>
      </c>
    </row>
    <row r="671" spans="1:51">
      <c r="A671" s="1">
        <v>7261</v>
      </c>
      <c r="B671" s="1" t="s">
        <v>270</v>
      </c>
      <c r="C671" s="1">
        <v>1</v>
      </c>
      <c r="D671" s="1" t="s">
        <v>208</v>
      </c>
      <c r="E671" s="1" t="s">
        <v>1590</v>
      </c>
      <c r="F671" s="1">
        <v>5</v>
      </c>
      <c r="G671" s="1" t="s">
        <v>272</v>
      </c>
      <c r="H671" s="1">
        <v>0</v>
      </c>
      <c r="I671" s="1" t="s">
        <v>1591</v>
      </c>
      <c r="J671" s="15">
        <v>4313</v>
      </c>
      <c r="K671" s="15">
        <v>50580</v>
      </c>
      <c r="L671" s="15">
        <v>11811</v>
      </c>
      <c r="M671" s="15">
        <v>38666</v>
      </c>
      <c r="N671" s="15">
        <v>41938</v>
      </c>
      <c r="O671" s="15">
        <v>6798</v>
      </c>
      <c r="P671" s="15">
        <v>35049</v>
      </c>
      <c r="Q671" s="15">
        <v>2530</v>
      </c>
      <c r="R671" s="15">
        <v>21313</v>
      </c>
      <c r="S671" s="15">
        <v>4353</v>
      </c>
      <c r="T671" s="15">
        <v>16889</v>
      </c>
      <c r="U671" s="15">
        <v>17938</v>
      </c>
      <c r="V671" s="15">
        <v>1931</v>
      </c>
      <c r="W671" s="15">
        <v>15948</v>
      </c>
      <c r="X671" s="15">
        <v>1776</v>
      </c>
      <c r="Y671" s="15">
        <v>29250</v>
      </c>
      <c r="Z671" s="15">
        <v>7454</v>
      </c>
      <c r="AA671" s="15">
        <v>21764</v>
      </c>
      <c r="AB671" s="15">
        <v>23991</v>
      </c>
      <c r="AC671" s="15">
        <v>4866</v>
      </c>
      <c r="AD671" s="15">
        <v>19093</v>
      </c>
      <c r="AE671" s="15">
        <v>23</v>
      </c>
      <c r="AF671" s="15">
        <v>961</v>
      </c>
      <c r="AG671" s="15">
        <v>631</v>
      </c>
      <c r="AH671" s="15">
        <v>330</v>
      </c>
      <c r="AI671" s="15">
        <v>942</v>
      </c>
      <c r="AJ671" s="15">
        <v>614</v>
      </c>
      <c r="AK671" s="15">
        <v>328</v>
      </c>
      <c r="AL671" s="15">
        <v>1753</v>
      </c>
      <c r="AM671" s="15">
        <v>28289</v>
      </c>
      <c r="AN671" s="15">
        <v>6823</v>
      </c>
      <c r="AO671" s="15">
        <v>21434</v>
      </c>
      <c r="AP671" s="15">
        <v>23049</v>
      </c>
      <c r="AQ671" s="15">
        <v>4252</v>
      </c>
      <c r="AR671" s="15">
        <v>18765</v>
      </c>
      <c r="AS671" s="15">
        <v>7</v>
      </c>
      <c r="AT671" s="15">
        <v>17</v>
      </c>
      <c r="AU671" s="15">
        <v>4</v>
      </c>
      <c r="AV671" s="15">
        <v>13</v>
      </c>
      <c r="AW671" s="15">
        <v>9</v>
      </c>
      <c r="AX671" s="15">
        <v>1</v>
      </c>
      <c r="AY671" s="15">
        <v>8</v>
      </c>
    </row>
    <row r="672" spans="1:51">
      <c r="A672" s="1">
        <v>7272</v>
      </c>
      <c r="B672" s="1" t="s">
        <v>270</v>
      </c>
      <c r="C672" s="1">
        <v>1</v>
      </c>
      <c r="D672" s="1" t="s">
        <v>208</v>
      </c>
      <c r="E672" s="1" t="s">
        <v>1592</v>
      </c>
      <c r="F672" s="1">
        <v>5</v>
      </c>
      <c r="G672" s="1" t="s">
        <v>272</v>
      </c>
      <c r="H672" s="1">
        <v>0</v>
      </c>
      <c r="I672" s="1" t="s">
        <v>1593</v>
      </c>
      <c r="J672" s="15">
        <v>2910</v>
      </c>
      <c r="K672" s="15">
        <v>19955</v>
      </c>
      <c r="L672" s="15">
        <v>4985</v>
      </c>
      <c r="M672" s="15">
        <v>14936</v>
      </c>
      <c r="N672" s="15">
        <v>15817</v>
      </c>
      <c r="O672" s="15">
        <v>2060</v>
      </c>
      <c r="P672" s="15">
        <v>13727</v>
      </c>
      <c r="Q672" s="15">
        <v>2517</v>
      </c>
      <c r="R672" s="15">
        <v>15030</v>
      </c>
      <c r="S672" s="15">
        <v>3858</v>
      </c>
      <c r="T672" s="15">
        <v>11153</v>
      </c>
      <c r="U672" s="15">
        <v>11783</v>
      </c>
      <c r="V672" s="15">
        <v>1399</v>
      </c>
      <c r="W672" s="15">
        <v>10369</v>
      </c>
      <c r="X672" s="15">
        <v>391</v>
      </c>
      <c r="Y672" s="15">
        <v>4895</v>
      </c>
      <c r="Z672" s="15">
        <v>1126</v>
      </c>
      <c r="AA672" s="15">
        <v>3754</v>
      </c>
      <c r="AB672" s="15">
        <v>4004</v>
      </c>
      <c r="AC672" s="15">
        <v>660</v>
      </c>
      <c r="AD672" s="15">
        <v>3329</v>
      </c>
      <c r="AE672" s="15">
        <v>4</v>
      </c>
      <c r="AF672" s="15">
        <v>16</v>
      </c>
      <c r="AG672" s="15">
        <v>9</v>
      </c>
      <c r="AH672" s="15">
        <v>7</v>
      </c>
      <c r="AI672" s="15">
        <v>10</v>
      </c>
      <c r="AJ672" s="15">
        <v>7</v>
      </c>
      <c r="AK672" s="15">
        <v>3</v>
      </c>
      <c r="AL672" s="15">
        <v>387</v>
      </c>
      <c r="AM672" s="15">
        <v>4879</v>
      </c>
      <c r="AN672" s="15">
        <v>1117</v>
      </c>
      <c r="AO672" s="15">
        <v>3747</v>
      </c>
      <c r="AP672" s="15">
        <v>3994</v>
      </c>
      <c r="AQ672" s="15">
        <v>653</v>
      </c>
      <c r="AR672" s="15">
        <v>3326</v>
      </c>
      <c r="AS672" s="15">
        <v>2</v>
      </c>
      <c r="AT672" s="15">
        <v>30</v>
      </c>
      <c r="AU672" s="15">
        <v>1</v>
      </c>
      <c r="AV672" s="15">
        <v>29</v>
      </c>
      <c r="AW672" s="15">
        <v>30</v>
      </c>
      <c r="AX672" s="15">
        <v>1</v>
      </c>
      <c r="AY672" s="15">
        <v>29</v>
      </c>
    </row>
    <row r="673" spans="1:51">
      <c r="A673" s="1">
        <v>7283</v>
      </c>
      <c r="B673" s="1" t="s">
        <v>270</v>
      </c>
      <c r="C673" s="1">
        <v>1</v>
      </c>
      <c r="D673" s="1" t="s">
        <v>208</v>
      </c>
      <c r="E673" s="1" t="s">
        <v>1594</v>
      </c>
      <c r="F673" s="1">
        <v>5</v>
      </c>
      <c r="G673" s="1" t="s">
        <v>272</v>
      </c>
      <c r="H673" s="1">
        <v>0</v>
      </c>
      <c r="I673" s="1" t="s">
        <v>1595</v>
      </c>
      <c r="J673" s="15">
        <v>291</v>
      </c>
      <c r="K673" s="15">
        <v>3428</v>
      </c>
      <c r="L673" s="15">
        <v>564</v>
      </c>
      <c r="M673" s="15">
        <v>2807</v>
      </c>
      <c r="N673" s="15">
        <v>3163</v>
      </c>
      <c r="O673" s="15">
        <v>490</v>
      </c>
      <c r="P673" s="15">
        <v>2616</v>
      </c>
      <c r="Q673" s="15">
        <v>17</v>
      </c>
      <c r="R673" s="15">
        <v>68</v>
      </c>
      <c r="S673" s="15">
        <v>2</v>
      </c>
      <c r="T673" s="15">
        <v>66</v>
      </c>
      <c r="U673" s="15">
        <v>40</v>
      </c>
      <c r="V673" s="15">
        <v>0</v>
      </c>
      <c r="W673" s="15">
        <v>40</v>
      </c>
      <c r="X673" s="15">
        <v>274</v>
      </c>
      <c r="Y673" s="15">
        <v>3360</v>
      </c>
      <c r="Z673" s="15">
        <v>562</v>
      </c>
      <c r="AA673" s="15">
        <v>2741</v>
      </c>
      <c r="AB673" s="15">
        <v>3123</v>
      </c>
      <c r="AC673" s="15">
        <v>490</v>
      </c>
      <c r="AD673" s="15">
        <v>2576</v>
      </c>
      <c r="AE673" s="15">
        <v>136</v>
      </c>
      <c r="AF673" s="15">
        <v>1419</v>
      </c>
      <c r="AG673" s="15">
        <v>351</v>
      </c>
      <c r="AH673" s="15">
        <v>1022</v>
      </c>
      <c r="AI673" s="15">
        <v>1278</v>
      </c>
      <c r="AJ673" s="15">
        <v>291</v>
      </c>
      <c r="AK673" s="15">
        <v>941</v>
      </c>
      <c r="AL673" s="15">
        <v>138</v>
      </c>
      <c r="AM673" s="15">
        <v>1941</v>
      </c>
      <c r="AN673" s="15">
        <v>211</v>
      </c>
      <c r="AO673" s="15">
        <v>1719</v>
      </c>
      <c r="AP673" s="15">
        <v>1845</v>
      </c>
      <c r="AQ673" s="15">
        <v>199</v>
      </c>
      <c r="AR673" s="15">
        <v>1635</v>
      </c>
      <c r="AS673" s="15">
        <v>0</v>
      </c>
      <c r="AT673" s="15">
        <v>0</v>
      </c>
      <c r="AU673" s="15">
        <v>0</v>
      </c>
      <c r="AV673" s="15">
        <v>0</v>
      </c>
      <c r="AW673" s="15">
        <v>0</v>
      </c>
      <c r="AX673" s="15">
        <v>0</v>
      </c>
      <c r="AY673" s="15">
        <v>0</v>
      </c>
    </row>
    <row r="674" spans="1:51">
      <c r="A674" s="1">
        <v>7294</v>
      </c>
      <c r="B674" s="1" t="s">
        <v>270</v>
      </c>
      <c r="C674" s="1">
        <v>1</v>
      </c>
      <c r="D674" s="1" t="s">
        <v>208</v>
      </c>
      <c r="E674" s="1" t="s">
        <v>1596</v>
      </c>
      <c r="F674" s="1">
        <v>6</v>
      </c>
      <c r="G674" s="1" t="s">
        <v>272</v>
      </c>
      <c r="H674" s="1">
        <v>0</v>
      </c>
      <c r="I674" s="1" t="s">
        <v>1597</v>
      </c>
      <c r="J674" s="15">
        <v>20</v>
      </c>
      <c r="K674" s="15">
        <v>117</v>
      </c>
      <c r="L674" s="15">
        <v>4</v>
      </c>
      <c r="M674" s="15">
        <v>113</v>
      </c>
      <c r="N674" s="15">
        <v>83</v>
      </c>
      <c r="O674" s="15">
        <v>0</v>
      </c>
      <c r="P674" s="15">
        <v>83</v>
      </c>
      <c r="Q674" s="15">
        <v>17</v>
      </c>
      <c r="R674" s="15">
        <v>68</v>
      </c>
      <c r="S674" s="15">
        <v>2</v>
      </c>
      <c r="T674" s="15">
        <v>66</v>
      </c>
      <c r="U674" s="15">
        <v>40</v>
      </c>
      <c r="V674" s="15">
        <v>0</v>
      </c>
      <c r="W674" s="15">
        <v>40</v>
      </c>
      <c r="X674" s="15">
        <v>3</v>
      </c>
      <c r="Y674" s="15">
        <v>49</v>
      </c>
      <c r="Z674" s="15">
        <v>2</v>
      </c>
      <c r="AA674" s="15">
        <v>47</v>
      </c>
      <c r="AB674" s="15">
        <v>43</v>
      </c>
      <c r="AC674" s="15">
        <v>0</v>
      </c>
      <c r="AD674" s="15">
        <v>43</v>
      </c>
      <c r="AE674" s="15">
        <v>0</v>
      </c>
      <c r="AF674" s="15">
        <v>0</v>
      </c>
      <c r="AG674" s="15">
        <v>0</v>
      </c>
      <c r="AH674" s="15">
        <v>0</v>
      </c>
      <c r="AI674" s="15">
        <v>0</v>
      </c>
      <c r="AJ674" s="15">
        <v>0</v>
      </c>
      <c r="AK674" s="15">
        <v>0</v>
      </c>
      <c r="AL674" s="15">
        <v>3</v>
      </c>
      <c r="AM674" s="15">
        <v>49</v>
      </c>
      <c r="AN674" s="15">
        <v>2</v>
      </c>
      <c r="AO674" s="15">
        <v>47</v>
      </c>
      <c r="AP674" s="15">
        <v>43</v>
      </c>
      <c r="AQ674" s="15">
        <v>0</v>
      </c>
      <c r="AR674" s="15">
        <v>43</v>
      </c>
      <c r="AS674" s="15">
        <v>0</v>
      </c>
      <c r="AT674" s="15">
        <v>0</v>
      </c>
      <c r="AU674" s="15">
        <v>0</v>
      </c>
      <c r="AV674" s="15">
        <v>0</v>
      </c>
      <c r="AW674" s="15">
        <v>0</v>
      </c>
      <c r="AX674" s="15">
        <v>0</v>
      </c>
      <c r="AY674" s="15">
        <v>0</v>
      </c>
    </row>
    <row r="675" spans="1:51">
      <c r="A675" s="1">
        <v>7305</v>
      </c>
      <c r="B675" s="1" t="s">
        <v>270</v>
      </c>
      <c r="C675" s="1">
        <v>1</v>
      </c>
      <c r="D675" s="1" t="s">
        <v>208</v>
      </c>
      <c r="E675" s="1" t="s">
        <v>1598</v>
      </c>
      <c r="F675" s="1">
        <v>6</v>
      </c>
      <c r="G675" s="1" t="s">
        <v>272</v>
      </c>
      <c r="H675" s="1">
        <v>0</v>
      </c>
      <c r="I675" s="1" t="s">
        <v>1599</v>
      </c>
      <c r="J675" s="15">
        <v>271</v>
      </c>
      <c r="K675" s="15">
        <v>3311</v>
      </c>
      <c r="L675" s="15">
        <v>560</v>
      </c>
      <c r="M675" s="15">
        <v>2694</v>
      </c>
      <c r="N675" s="15">
        <v>3080</v>
      </c>
      <c r="O675" s="15">
        <v>490</v>
      </c>
      <c r="P675" s="15">
        <v>2533</v>
      </c>
      <c r="Q675" s="15">
        <v>0</v>
      </c>
      <c r="R675" s="15">
        <v>0</v>
      </c>
      <c r="S675" s="15">
        <v>0</v>
      </c>
      <c r="T675" s="15">
        <v>0</v>
      </c>
      <c r="U675" s="15">
        <v>0</v>
      </c>
      <c r="V675" s="15">
        <v>0</v>
      </c>
      <c r="W675" s="15">
        <v>0</v>
      </c>
      <c r="X675" s="15">
        <v>271</v>
      </c>
      <c r="Y675" s="15">
        <v>3311</v>
      </c>
      <c r="Z675" s="15">
        <v>560</v>
      </c>
      <c r="AA675" s="15">
        <v>2694</v>
      </c>
      <c r="AB675" s="15">
        <v>3080</v>
      </c>
      <c r="AC675" s="15">
        <v>490</v>
      </c>
      <c r="AD675" s="15">
        <v>2533</v>
      </c>
      <c r="AE675" s="15">
        <v>136</v>
      </c>
      <c r="AF675" s="15">
        <v>1419</v>
      </c>
      <c r="AG675" s="15">
        <v>351</v>
      </c>
      <c r="AH675" s="15">
        <v>1022</v>
      </c>
      <c r="AI675" s="15">
        <v>1278</v>
      </c>
      <c r="AJ675" s="15">
        <v>291</v>
      </c>
      <c r="AK675" s="15">
        <v>941</v>
      </c>
      <c r="AL675" s="15">
        <v>135</v>
      </c>
      <c r="AM675" s="15">
        <v>1892</v>
      </c>
      <c r="AN675" s="15">
        <v>209</v>
      </c>
      <c r="AO675" s="15">
        <v>1672</v>
      </c>
      <c r="AP675" s="15">
        <v>1802</v>
      </c>
      <c r="AQ675" s="15">
        <v>199</v>
      </c>
      <c r="AR675" s="15">
        <v>1592</v>
      </c>
      <c r="AS675" s="15">
        <v>0</v>
      </c>
      <c r="AT675" s="15">
        <v>0</v>
      </c>
      <c r="AU675" s="15">
        <v>0</v>
      </c>
      <c r="AV675" s="15">
        <v>0</v>
      </c>
      <c r="AW675" s="15">
        <v>0</v>
      </c>
      <c r="AX675" s="15">
        <v>0</v>
      </c>
      <c r="AY675" s="15">
        <v>0</v>
      </c>
    </row>
    <row r="676" spans="1:51">
      <c r="A676" s="1">
        <v>7316</v>
      </c>
      <c r="B676" s="1" t="s">
        <v>270</v>
      </c>
      <c r="C676" s="1">
        <v>1</v>
      </c>
      <c r="D676" s="1" t="s">
        <v>208</v>
      </c>
      <c r="E676" s="1" t="s">
        <v>1600</v>
      </c>
      <c r="F676" s="1">
        <v>5</v>
      </c>
      <c r="G676" s="1" t="s">
        <v>272</v>
      </c>
      <c r="H676" s="1">
        <v>0</v>
      </c>
      <c r="I676" s="1" t="s">
        <v>1601</v>
      </c>
      <c r="J676" s="15">
        <v>3534</v>
      </c>
      <c r="K676" s="15">
        <v>10281</v>
      </c>
      <c r="L676" s="15">
        <v>5007</v>
      </c>
      <c r="M676" s="15">
        <v>5217</v>
      </c>
      <c r="N676" s="15">
        <v>6143</v>
      </c>
      <c r="O676" s="15">
        <v>2027</v>
      </c>
      <c r="P676" s="15">
        <v>4069</v>
      </c>
      <c r="Q676" s="15">
        <v>2967</v>
      </c>
      <c r="R676" s="15">
        <v>7213</v>
      </c>
      <c r="S676" s="15">
        <v>3724</v>
      </c>
      <c r="T676" s="15">
        <v>3465</v>
      </c>
      <c r="U676" s="15">
        <v>3596</v>
      </c>
      <c r="V676" s="15">
        <v>1058</v>
      </c>
      <c r="W676" s="15">
        <v>2523</v>
      </c>
      <c r="X676" s="15">
        <v>565</v>
      </c>
      <c r="Y676" s="15">
        <v>3062</v>
      </c>
      <c r="Z676" s="15">
        <v>1279</v>
      </c>
      <c r="AA676" s="15">
        <v>1750</v>
      </c>
      <c r="AB676" s="15">
        <v>2543</v>
      </c>
      <c r="AC676" s="15">
        <v>967</v>
      </c>
      <c r="AD676" s="15">
        <v>1544</v>
      </c>
      <c r="AE676" s="15">
        <v>545</v>
      </c>
      <c r="AF676" s="15">
        <v>2986</v>
      </c>
      <c r="AG676" s="15">
        <v>1246</v>
      </c>
      <c r="AH676" s="15">
        <v>1707</v>
      </c>
      <c r="AI676" s="15">
        <v>2491</v>
      </c>
      <c r="AJ676" s="15">
        <v>943</v>
      </c>
      <c r="AK676" s="15">
        <v>1516</v>
      </c>
      <c r="AL676" s="15">
        <v>20</v>
      </c>
      <c r="AM676" s="15">
        <v>76</v>
      </c>
      <c r="AN676" s="15">
        <v>33</v>
      </c>
      <c r="AO676" s="15">
        <v>43</v>
      </c>
      <c r="AP676" s="15">
        <v>52</v>
      </c>
      <c r="AQ676" s="15">
        <v>24</v>
      </c>
      <c r="AR676" s="15">
        <v>28</v>
      </c>
      <c r="AS676" s="15">
        <v>2</v>
      </c>
      <c r="AT676" s="15">
        <v>6</v>
      </c>
      <c r="AU676" s="15">
        <v>4</v>
      </c>
      <c r="AV676" s="15">
        <v>2</v>
      </c>
      <c r="AW676" s="15">
        <v>4</v>
      </c>
      <c r="AX676" s="15">
        <v>2</v>
      </c>
      <c r="AY676" s="15">
        <v>2</v>
      </c>
    </row>
    <row r="677" spans="1:51">
      <c r="A677" s="1">
        <v>7327</v>
      </c>
      <c r="B677" s="1" t="s">
        <v>270</v>
      </c>
      <c r="C677" s="1">
        <v>1</v>
      </c>
      <c r="D677" s="1" t="s">
        <v>208</v>
      </c>
      <c r="E677" s="1" t="s">
        <v>1602</v>
      </c>
      <c r="F677" s="1">
        <v>5</v>
      </c>
      <c r="G677" s="1" t="s">
        <v>272</v>
      </c>
      <c r="H677" s="1">
        <v>0</v>
      </c>
      <c r="I677" s="1" t="s">
        <v>1603</v>
      </c>
      <c r="J677" s="15">
        <v>311</v>
      </c>
      <c r="K677" s="15">
        <v>2521</v>
      </c>
      <c r="L677" s="15">
        <v>1302</v>
      </c>
      <c r="M677" s="15">
        <v>1190</v>
      </c>
      <c r="N677" s="15">
        <v>2112</v>
      </c>
      <c r="O677" s="15">
        <v>998</v>
      </c>
      <c r="P677" s="15">
        <v>1085</v>
      </c>
      <c r="Q677" s="15">
        <v>182</v>
      </c>
      <c r="R677" s="15">
        <v>365</v>
      </c>
      <c r="S677" s="15">
        <v>267</v>
      </c>
      <c r="T677" s="15">
        <v>98</v>
      </c>
      <c r="U677" s="15">
        <v>134</v>
      </c>
      <c r="V677" s="15">
        <v>79</v>
      </c>
      <c r="W677" s="15">
        <v>55</v>
      </c>
      <c r="X677" s="15">
        <v>129</v>
      </c>
      <c r="Y677" s="15">
        <v>2156</v>
      </c>
      <c r="Z677" s="15">
        <v>1035</v>
      </c>
      <c r="AA677" s="15">
        <v>1092</v>
      </c>
      <c r="AB677" s="15">
        <v>1978</v>
      </c>
      <c r="AC677" s="15">
        <v>919</v>
      </c>
      <c r="AD677" s="15">
        <v>1030</v>
      </c>
      <c r="AE677" s="15">
        <v>111</v>
      </c>
      <c r="AF677" s="15">
        <v>1532</v>
      </c>
      <c r="AG677" s="15">
        <v>756</v>
      </c>
      <c r="AH677" s="15">
        <v>747</v>
      </c>
      <c r="AI677" s="15">
        <v>1386</v>
      </c>
      <c r="AJ677" s="15">
        <v>648</v>
      </c>
      <c r="AK677" s="15">
        <v>709</v>
      </c>
      <c r="AL677" s="15">
        <v>18</v>
      </c>
      <c r="AM677" s="15">
        <v>624</v>
      </c>
      <c r="AN677" s="15">
        <v>279</v>
      </c>
      <c r="AO677" s="15">
        <v>345</v>
      </c>
      <c r="AP677" s="15">
        <v>592</v>
      </c>
      <c r="AQ677" s="15">
        <v>271</v>
      </c>
      <c r="AR677" s="15">
        <v>321</v>
      </c>
      <c r="AS677" s="15">
        <v>0</v>
      </c>
      <c r="AT677" s="15">
        <v>0</v>
      </c>
      <c r="AU677" s="15">
        <v>0</v>
      </c>
      <c r="AV677" s="15">
        <v>0</v>
      </c>
      <c r="AW677" s="15">
        <v>0</v>
      </c>
      <c r="AX677" s="15">
        <v>0</v>
      </c>
      <c r="AY677" s="15">
        <v>0</v>
      </c>
    </row>
    <row r="678" spans="1:51">
      <c r="A678" s="1">
        <v>7338</v>
      </c>
      <c r="B678" s="1" t="s">
        <v>270</v>
      </c>
      <c r="C678" s="1">
        <v>1</v>
      </c>
      <c r="D678" s="1" t="s">
        <v>208</v>
      </c>
      <c r="E678" s="1" t="s">
        <v>1604</v>
      </c>
      <c r="F678" s="1">
        <v>6</v>
      </c>
      <c r="G678" s="1" t="s">
        <v>272</v>
      </c>
      <c r="H678" s="1">
        <v>0</v>
      </c>
      <c r="I678" s="1" t="s">
        <v>1605</v>
      </c>
      <c r="J678" s="15">
        <v>250</v>
      </c>
      <c r="K678" s="15">
        <v>948</v>
      </c>
      <c r="L678" s="15">
        <v>618</v>
      </c>
      <c r="M678" s="15">
        <v>318</v>
      </c>
      <c r="N678" s="15">
        <v>589</v>
      </c>
      <c r="O678" s="15">
        <v>332</v>
      </c>
      <c r="P678" s="15">
        <v>245</v>
      </c>
      <c r="Q678" s="15">
        <v>182</v>
      </c>
      <c r="R678" s="15">
        <v>365</v>
      </c>
      <c r="S678" s="15">
        <v>267</v>
      </c>
      <c r="T678" s="15">
        <v>98</v>
      </c>
      <c r="U678" s="15">
        <v>134</v>
      </c>
      <c r="V678" s="15">
        <v>79</v>
      </c>
      <c r="W678" s="15">
        <v>55</v>
      </c>
      <c r="X678" s="15">
        <v>68</v>
      </c>
      <c r="Y678" s="15">
        <v>583</v>
      </c>
      <c r="Z678" s="15">
        <v>351</v>
      </c>
      <c r="AA678" s="15">
        <v>220</v>
      </c>
      <c r="AB678" s="15">
        <v>455</v>
      </c>
      <c r="AC678" s="15">
        <v>253</v>
      </c>
      <c r="AD678" s="15">
        <v>190</v>
      </c>
      <c r="AE678" s="15">
        <v>68</v>
      </c>
      <c r="AF678" s="15">
        <v>583</v>
      </c>
      <c r="AG678" s="15">
        <v>351</v>
      </c>
      <c r="AH678" s="15">
        <v>220</v>
      </c>
      <c r="AI678" s="15">
        <v>455</v>
      </c>
      <c r="AJ678" s="15">
        <v>253</v>
      </c>
      <c r="AK678" s="15">
        <v>190</v>
      </c>
      <c r="AL678" s="15">
        <v>0</v>
      </c>
      <c r="AM678" s="15">
        <v>0</v>
      </c>
      <c r="AN678" s="15">
        <v>0</v>
      </c>
      <c r="AO678" s="15">
        <v>0</v>
      </c>
      <c r="AP678" s="15">
        <v>0</v>
      </c>
      <c r="AQ678" s="15">
        <v>0</v>
      </c>
      <c r="AR678" s="15">
        <v>0</v>
      </c>
      <c r="AS678" s="15">
        <v>0</v>
      </c>
      <c r="AT678" s="15">
        <v>0</v>
      </c>
      <c r="AU678" s="15">
        <v>0</v>
      </c>
      <c r="AV678" s="15">
        <v>0</v>
      </c>
      <c r="AW678" s="15">
        <v>0</v>
      </c>
      <c r="AX678" s="15">
        <v>0</v>
      </c>
      <c r="AY678" s="15">
        <v>0</v>
      </c>
    </row>
    <row r="679" spans="1:51">
      <c r="A679" s="1">
        <v>7349</v>
      </c>
      <c r="B679" s="1" t="s">
        <v>270</v>
      </c>
      <c r="C679" s="1">
        <v>1</v>
      </c>
      <c r="D679" s="1" t="s">
        <v>208</v>
      </c>
      <c r="E679" s="1" t="s">
        <v>1606</v>
      </c>
      <c r="F679" s="1">
        <v>6</v>
      </c>
      <c r="G679" s="1" t="s">
        <v>272</v>
      </c>
      <c r="H679" s="1">
        <v>0</v>
      </c>
      <c r="I679" s="1" t="s">
        <v>1607</v>
      </c>
      <c r="J679" s="15">
        <v>61</v>
      </c>
      <c r="K679" s="15">
        <v>1573</v>
      </c>
      <c r="L679" s="15">
        <v>684</v>
      </c>
      <c r="M679" s="15">
        <v>872</v>
      </c>
      <c r="N679" s="15">
        <v>1523</v>
      </c>
      <c r="O679" s="15">
        <v>666</v>
      </c>
      <c r="P679" s="15">
        <v>840</v>
      </c>
      <c r="Q679" s="15">
        <v>0</v>
      </c>
      <c r="R679" s="15">
        <v>0</v>
      </c>
      <c r="S679" s="15">
        <v>0</v>
      </c>
      <c r="T679" s="15">
        <v>0</v>
      </c>
      <c r="U679" s="15">
        <v>0</v>
      </c>
      <c r="V679" s="15">
        <v>0</v>
      </c>
      <c r="W679" s="15">
        <v>0</v>
      </c>
      <c r="X679" s="15">
        <v>61</v>
      </c>
      <c r="Y679" s="15">
        <v>1573</v>
      </c>
      <c r="Z679" s="15">
        <v>684</v>
      </c>
      <c r="AA679" s="15">
        <v>872</v>
      </c>
      <c r="AB679" s="15">
        <v>1523</v>
      </c>
      <c r="AC679" s="15">
        <v>666</v>
      </c>
      <c r="AD679" s="15">
        <v>840</v>
      </c>
      <c r="AE679" s="15">
        <v>43</v>
      </c>
      <c r="AF679" s="15">
        <v>949</v>
      </c>
      <c r="AG679" s="15">
        <v>405</v>
      </c>
      <c r="AH679" s="15">
        <v>527</v>
      </c>
      <c r="AI679" s="15">
        <v>931</v>
      </c>
      <c r="AJ679" s="15">
        <v>395</v>
      </c>
      <c r="AK679" s="15">
        <v>519</v>
      </c>
      <c r="AL679" s="15">
        <v>18</v>
      </c>
      <c r="AM679" s="15">
        <v>624</v>
      </c>
      <c r="AN679" s="15">
        <v>279</v>
      </c>
      <c r="AO679" s="15">
        <v>345</v>
      </c>
      <c r="AP679" s="15">
        <v>592</v>
      </c>
      <c r="AQ679" s="15">
        <v>271</v>
      </c>
      <c r="AR679" s="15">
        <v>321</v>
      </c>
      <c r="AS679" s="15">
        <v>0</v>
      </c>
      <c r="AT679" s="15">
        <v>0</v>
      </c>
      <c r="AU679" s="15">
        <v>0</v>
      </c>
      <c r="AV679" s="15">
        <v>0</v>
      </c>
      <c r="AW679" s="15">
        <v>0</v>
      </c>
      <c r="AX679" s="15">
        <v>0</v>
      </c>
      <c r="AY679" s="15">
        <v>0</v>
      </c>
    </row>
    <row r="680" spans="1:51">
      <c r="A680" s="1">
        <v>7360</v>
      </c>
      <c r="B680" s="1" t="s">
        <v>270</v>
      </c>
      <c r="C680" s="1">
        <v>1</v>
      </c>
      <c r="D680" s="1" t="s">
        <v>208</v>
      </c>
      <c r="E680" s="1" t="s">
        <v>1608</v>
      </c>
      <c r="F680" s="1">
        <v>4</v>
      </c>
      <c r="G680" s="1" t="s">
        <v>272</v>
      </c>
      <c r="H680" s="1">
        <v>0</v>
      </c>
      <c r="I680" s="1" t="s">
        <v>1609</v>
      </c>
      <c r="J680" s="15">
        <v>80</v>
      </c>
      <c r="K680" s="15">
        <v>2394</v>
      </c>
      <c r="L680" s="15">
        <v>655</v>
      </c>
      <c r="M680" s="15">
        <v>1738</v>
      </c>
      <c r="N680" s="15">
        <v>1890</v>
      </c>
      <c r="O680" s="15">
        <v>525</v>
      </c>
      <c r="P680" s="15">
        <v>1364</v>
      </c>
      <c r="Q680" s="15">
        <v>17</v>
      </c>
      <c r="R680" s="15">
        <v>30</v>
      </c>
      <c r="S680" s="15">
        <v>13</v>
      </c>
      <c r="T680" s="15">
        <v>17</v>
      </c>
      <c r="U680" s="15">
        <v>10</v>
      </c>
      <c r="V680" s="15">
        <v>2</v>
      </c>
      <c r="W680" s="15">
        <v>8</v>
      </c>
      <c r="X680" s="15">
        <v>61</v>
      </c>
      <c r="Y680" s="15">
        <v>2359</v>
      </c>
      <c r="Z680" s="15">
        <v>640</v>
      </c>
      <c r="AA680" s="15">
        <v>1718</v>
      </c>
      <c r="AB680" s="15">
        <v>1880</v>
      </c>
      <c r="AC680" s="15">
        <v>523</v>
      </c>
      <c r="AD680" s="15">
        <v>1356</v>
      </c>
      <c r="AE680" s="15">
        <v>23</v>
      </c>
      <c r="AF680" s="15">
        <v>268</v>
      </c>
      <c r="AG680" s="15">
        <v>108</v>
      </c>
      <c r="AH680" s="15">
        <v>160</v>
      </c>
      <c r="AI680" s="15">
        <v>236</v>
      </c>
      <c r="AJ680" s="15">
        <v>88</v>
      </c>
      <c r="AK680" s="15">
        <v>148</v>
      </c>
      <c r="AL680" s="15">
        <v>38</v>
      </c>
      <c r="AM680" s="15">
        <v>2091</v>
      </c>
      <c r="AN680" s="15">
        <v>532</v>
      </c>
      <c r="AO680" s="15">
        <v>1558</v>
      </c>
      <c r="AP680" s="15">
        <v>1644</v>
      </c>
      <c r="AQ680" s="15">
        <v>435</v>
      </c>
      <c r="AR680" s="15">
        <v>1208</v>
      </c>
      <c r="AS680" s="15">
        <v>2</v>
      </c>
      <c r="AT680" s="15">
        <v>5</v>
      </c>
      <c r="AU680" s="15">
        <v>2</v>
      </c>
      <c r="AV680" s="15">
        <v>3</v>
      </c>
      <c r="AW680" s="15">
        <v>0</v>
      </c>
      <c r="AX680" s="15">
        <v>0</v>
      </c>
      <c r="AY680" s="15">
        <v>0</v>
      </c>
    </row>
    <row r="681" spans="1:51">
      <c r="A681" s="1">
        <v>7371</v>
      </c>
      <c r="B681" s="1" t="s">
        <v>270</v>
      </c>
      <c r="C681" s="1">
        <v>1</v>
      </c>
      <c r="D681" s="1" t="s">
        <v>208</v>
      </c>
      <c r="E681" s="1" t="s">
        <v>1610</v>
      </c>
      <c r="F681" s="1">
        <v>5</v>
      </c>
      <c r="G681" s="1" t="s">
        <v>272</v>
      </c>
      <c r="H681" s="1">
        <v>0</v>
      </c>
      <c r="I681" s="1" t="s">
        <v>1611</v>
      </c>
      <c r="J681" s="15">
        <v>0</v>
      </c>
      <c r="K681" s="15">
        <v>0</v>
      </c>
      <c r="L681" s="15">
        <v>0</v>
      </c>
      <c r="M681" s="15">
        <v>0</v>
      </c>
      <c r="N681" s="15">
        <v>0</v>
      </c>
      <c r="O681" s="15">
        <v>0</v>
      </c>
      <c r="P681" s="15">
        <v>0</v>
      </c>
      <c r="Q681" s="15">
        <v>0</v>
      </c>
      <c r="R681" s="15">
        <v>0</v>
      </c>
      <c r="S681" s="15">
        <v>0</v>
      </c>
      <c r="T681" s="15">
        <v>0</v>
      </c>
      <c r="U681" s="15">
        <v>0</v>
      </c>
      <c r="V681" s="15">
        <v>0</v>
      </c>
      <c r="W681" s="15">
        <v>0</v>
      </c>
      <c r="X681" s="15">
        <v>0</v>
      </c>
      <c r="Y681" s="15">
        <v>0</v>
      </c>
      <c r="Z681" s="15">
        <v>0</v>
      </c>
      <c r="AA681" s="15">
        <v>0</v>
      </c>
      <c r="AB681" s="15">
        <v>0</v>
      </c>
      <c r="AC681" s="15">
        <v>0</v>
      </c>
      <c r="AD681" s="15">
        <v>0</v>
      </c>
      <c r="AE681" s="15">
        <v>0</v>
      </c>
      <c r="AF681" s="15">
        <v>0</v>
      </c>
      <c r="AG681" s="15">
        <v>0</v>
      </c>
      <c r="AH681" s="15">
        <v>0</v>
      </c>
      <c r="AI681" s="15">
        <v>0</v>
      </c>
      <c r="AJ681" s="15">
        <v>0</v>
      </c>
      <c r="AK681" s="15">
        <v>0</v>
      </c>
      <c r="AL681" s="15">
        <v>0</v>
      </c>
      <c r="AM681" s="15">
        <v>0</v>
      </c>
      <c r="AN681" s="15">
        <v>0</v>
      </c>
      <c r="AO681" s="15">
        <v>0</v>
      </c>
      <c r="AP681" s="15">
        <v>0</v>
      </c>
      <c r="AQ681" s="15">
        <v>0</v>
      </c>
      <c r="AR681" s="15">
        <v>0</v>
      </c>
      <c r="AS681" s="15">
        <v>0</v>
      </c>
      <c r="AT681" s="15">
        <v>0</v>
      </c>
      <c r="AU681" s="15">
        <v>0</v>
      </c>
      <c r="AV681" s="15">
        <v>0</v>
      </c>
      <c r="AW681" s="15">
        <v>0</v>
      </c>
      <c r="AX681" s="15">
        <v>0</v>
      </c>
      <c r="AY681" s="15">
        <v>0</v>
      </c>
    </row>
    <row r="682" spans="1:51">
      <c r="A682" s="1">
        <v>7382</v>
      </c>
      <c r="B682" s="1" t="s">
        <v>270</v>
      </c>
      <c r="C682" s="1">
        <v>1</v>
      </c>
      <c r="D682" s="1" t="s">
        <v>208</v>
      </c>
      <c r="E682" s="1" t="s">
        <v>1612</v>
      </c>
      <c r="F682" s="1">
        <v>5</v>
      </c>
      <c r="G682" s="1" t="s">
        <v>272</v>
      </c>
      <c r="H682" s="1">
        <v>0</v>
      </c>
      <c r="I682" s="1" t="s">
        <v>1613</v>
      </c>
      <c r="J682" s="15">
        <v>67</v>
      </c>
      <c r="K682" s="15">
        <v>2196</v>
      </c>
      <c r="L682" s="15">
        <v>553</v>
      </c>
      <c r="M682" s="15">
        <v>1642</v>
      </c>
      <c r="N682" s="15">
        <v>1710</v>
      </c>
      <c r="O682" s="15">
        <v>438</v>
      </c>
      <c r="P682" s="15">
        <v>1271</v>
      </c>
      <c r="Q682" s="15">
        <v>15</v>
      </c>
      <c r="R682" s="15">
        <v>27</v>
      </c>
      <c r="S682" s="15">
        <v>11</v>
      </c>
      <c r="T682" s="15">
        <v>16</v>
      </c>
      <c r="U682" s="15">
        <v>9</v>
      </c>
      <c r="V682" s="15">
        <v>2</v>
      </c>
      <c r="W682" s="15">
        <v>7</v>
      </c>
      <c r="X682" s="15">
        <v>50</v>
      </c>
      <c r="Y682" s="15">
        <v>2164</v>
      </c>
      <c r="Z682" s="15">
        <v>540</v>
      </c>
      <c r="AA682" s="15">
        <v>1623</v>
      </c>
      <c r="AB682" s="15">
        <v>1701</v>
      </c>
      <c r="AC682" s="15">
        <v>436</v>
      </c>
      <c r="AD682" s="15">
        <v>1264</v>
      </c>
      <c r="AE682" s="15">
        <v>14</v>
      </c>
      <c r="AF682" s="15">
        <v>113</v>
      </c>
      <c r="AG682" s="15">
        <v>37</v>
      </c>
      <c r="AH682" s="15">
        <v>76</v>
      </c>
      <c r="AI682" s="15">
        <v>96</v>
      </c>
      <c r="AJ682" s="15">
        <v>29</v>
      </c>
      <c r="AK682" s="15">
        <v>67</v>
      </c>
      <c r="AL682" s="15">
        <v>36</v>
      </c>
      <c r="AM682" s="15">
        <v>2051</v>
      </c>
      <c r="AN682" s="15">
        <v>503</v>
      </c>
      <c r="AO682" s="15">
        <v>1547</v>
      </c>
      <c r="AP682" s="15">
        <v>1605</v>
      </c>
      <c r="AQ682" s="15">
        <v>407</v>
      </c>
      <c r="AR682" s="15">
        <v>1197</v>
      </c>
      <c r="AS682" s="15">
        <v>2</v>
      </c>
      <c r="AT682" s="15">
        <v>5</v>
      </c>
      <c r="AU682" s="15">
        <v>2</v>
      </c>
      <c r="AV682" s="15">
        <v>3</v>
      </c>
      <c r="AW682" s="15">
        <v>0</v>
      </c>
      <c r="AX682" s="15">
        <v>0</v>
      </c>
      <c r="AY682" s="15">
        <v>0</v>
      </c>
    </row>
    <row r="683" spans="1:51">
      <c r="A683" s="1">
        <v>7393</v>
      </c>
      <c r="B683" s="1" t="s">
        <v>270</v>
      </c>
      <c r="C683" s="1">
        <v>1</v>
      </c>
      <c r="D683" s="1" t="s">
        <v>208</v>
      </c>
      <c r="E683" s="1" t="s">
        <v>1614</v>
      </c>
      <c r="F683" s="1">
        <v>5</v>
      </c>
      <c r="G683" s="1" t="s">
        <v>272</v>
      </c>
      <c r="H683" s="1">
        <v>0</v>
      </c>
      <c r="I683" s="1" t="s">
        <v>1615</v>
      </c>
      <c r="J683" s="15">
        <v>13</v>
      </c>
      <c r="K683" s="15">
        <v>198</v>
      </c>
      <c r="L683" s="15">
        <v>102</v>
      </c>
      <c r="M683" s="15">
        <v>96</v>
      </c>
      <c r="N683" s="15">
        <v>180</v>
      </c>
      <c r="O683" s="15">
        <v>87</v>
      </c>
      <c r="P683" s="15">
        <v>93</v>
      </c>
      <c r="Q683" s="15">
        <v>2</v>
      </c>
      <c r="R683" s="15">
        <v>3</v>
      </c>
      <c r="S683" s="15">
        <v>2</v>
      </c>
      <c r="T683" s="15">
        <v>1</v>
      </c>
      <c r="U683" s="15">
        <v>1</v>
      </c>
      <c r="V683" s="15">
        <v>0</v>
      </c>
      <c r="W683" s="15">
        <v>1</v>
      </c>
      <c r="X683" s="15">
        <v>11</v>
      </c>
      <c r="Y683" s="15">
        <v>195</v>
      </c>
      <c r="Z683" s="15">
        <v>100</v>
      </c>
      <c r="AA683" s="15">
        <v>95</v>
      </c>
      <c r="AB683" s="15">
        <v>179</v>
      </c>
      <c r="AC683" s="15">
        <v>87</v>
      </c>
      <c r="AD683" s="15">
        <v>92</v>
      </c>
      <c r="AE683" s="15">
        <v>9</v>
      </c>
      <c r="AF683" s="15">
        <v>155</v>
      </c>
      <c r="AG683" s="15">
        <v>71</v>
      </c>
      <c r="AH683" s="15">
        <v>84</v>
      </c>
      <c r="AI683" s="15">
        <v>140</v>
      </c>
      <c r="AJ683" s="15">
        <v>59</v>
      </c>
      <c r="AK683" s="15">
        <v>81</v>
      </c>
      <c r="AL683" s="15">
        <v>2</v>
      </c>
      <c r="AM683" s="15">
        <v>40</v>
      </c>
      <c r="AN683" s="15">
        <v>29</v>
      </c>
      <c r="AO683" s="15">
        <v>11</v>
      </c>
      <c r="AP683" s="15">
        <v>39</v>
      </c>
      <c r="AQ683" s="15">
        <v>28</v>
      </c>
      <c r="AR683" s="15">
        <v>11</v>
      </c>
      <c r="AS683" s="15">
        <v>0</v>
      </c>
      <c r="AT683" s="15">
        <v>0</v>
      </c>
      <c r="AU683" s="15">
        <v>0</v>
      </c>
      <c r="AV683" s="15">
        <v>0</v>
      </c>
      <c r="AW683" s="15">
        <v>0</v>
      </c>
      <c r="AX683" s="15">
        <v>0</v>
      </c>
      <c r="AY683" s="15">
        <v>0</v>
      </c>
    </row>
    <row r="684" spans="1:51">
      <c r="A684" s="1">
        <v>7404</v>
      </c>
      <c r="B684" s="1" t="s">
        <v>270</v>
      </c>
      <c r="C684" s="1">
        <v>1</v>
      </c>
      <c r="D684" s="1" t="s">
        <v>208</v>
      </c>
      <c r="E684" s="1" t="s">
        <v>1616</v>
      </c>
      <c r="F684" s="1">
        <v>4</v>
      </c>
      <c r="G684" s="1" t="s">
        <v>272</v>
      </c>
      <c r="H684" s="1">
        <v>0</v>
      </c>
      <c r="I684" s="1" t="s">
        <v>1617</v>
      </c>
      <c r="J684" s="15">
        <v>7162</v>
      </c>
      <c r="K684" s="15">
        <v>148185</v>
      </c>
      <c r="L684" s="15">
        <v>35185</v>
      </c>
      <c r="M684" s="15">
        <v>111720</v>
      </c>
      <c r="N684" s="15">
        <v>138175</v>
      </c>
      <c r="O684" s="15">
        <v>32236</v>
      </c>
      <c r="P684" s="15">
        <v>104672</v>
      </c>
      <c r="Q684" s="15">
        <v>148</v>
      </c>
      <c r="R684" s="15">
        <v>1041</v>
      </c>
      <c r="S684" s="15">
        <v>134</v>
      </c>
      <c r="T684" s="15">
        <v>874</v>
      </c>
      <c r="U684" s="15">
        <v>817</v>
      </c>
      <c r="V684" s="15">
        <v>76</v>
      </c>
      <c r="W684" s="15">
        <v>711</v>
      </c>
      <c r="X684" s="15">
        <v>6946</v>
      </c>
      <c r="Y684" s="15">
        <v>146626</v>
      </c>
      <c r="Z684" s="15">
        <v>34985</v>
      </c>
      <c r="AA684" s="15">
        <v>110402</v>
      </c>
      <c r="AB684" s="15">
        <v>136864</v>
      </c>
      <c r="AC684" s="15">
        <v>32101</v>
      </c>
      <c r="AD684" s="15">
        <v>103534</v>
      </c>
      <c r="AE684" s="15">
        <v>2692</v>
      </c>
      <c r="AF684" s="15">
        <v>44970</v>
      </c>
      <c r="AG684" s="15">
        <v>9506</v>
      </c>
      <c r="AH684" s="15">
        <v>34671</v>
      </c>
      <c r="AI684" s="15">
        <v>40047</v>
      </c>
      <c r="AJ684" s="15">
        <v>8186</v>
      </c>
      <c r="AK684" s="15">
        <v>31069</v>
      </c>
      <c r="AL684" s="15">
        <v>4254</v>
      </c>
      <c r="AM684" s="15">
        <v>101656</v>
      </c>
      <c r="AN684" s="15">
        <v>25479</v>
      </c>
      <c r="AO684" s="15">
        <v>75731</v>
      </c>
      <c r="AP684" s="15">
        <v>96817</v>
      </c>
      <c r="AQ684" s="15">
        <v>23915</v>
      </c>
      <c r="AR684" s="15">
        <v>72465</v>
      </c>
      <c r="AS684" s="15">
        <v>68</v>
      </c>
      <c r="AT684" s="15">
        <v>518</v>
      </c>
      <c r="AU684" s="15">
        <v>66</v>
      </c>
      <c r="AV684" s="15">
        <v>444</v>
      </c>
      <c r="AW684" s="15">
        <v>494</v>
      </c>
      <c r="AX684" s="15">
        <v>59</v>
      </c>
      <c r="AY684" s="15">
        <v>427</v>
      </c>
    </row>
    <row r="685" spans="1:51">
      <c r="A685" s="1">
        <v>7415</v>
      </c>
      <c r="B685" s="1" t="s">
        <v>270</v>
      </c>
      <c r="C685" s="1">
        <v>1</v>
      </c>
      <c r="D685" s="1" t="s">
        <v>208</v>
      </c>
      <c r="E685" s="1" t="s">
        <v>1618</v>
      </c>
      <c r="F685" s="1">
        <v>5</v>
      </c>
      <c r="G685" s="1" t="s">
        <v>272</v>
      </c>
      <c r="H685" s="1">
        <v>0</v>
      </c>
      <c r="I685" s="1" t="s">
        <v>1619</v>
      </c>
      <c r="J685" s="15">
        <v>26</v>
      </c>
      <c r="K685" s="15">
        <v>180</v>
      </c>
      <c r="L685" s="15">
        <v>82</v>
      </c>
      <c r="M685" s="15">
        <v>98</v>
      </c>
      <c r="N685" s="15">
        <v>146</v>
      </c>
      <c r="O685" s="15">
        <v>60</v>
      </c>
      <c r="P685" s="15">
        <v>86</v>
      </c>
      <c r="Q685" s="15">
        <v>0</v>
      </c>
      <c r="R685" s="15">
        <v>0</v>
      </c>
      <c r="S685" s="15">
        <v>0</v>
      </c>
      <c r="T685" s="15">
        <v>0</v>
      </c>
      <c r="U685" s="15">
        <v>0</v>
      </c>
      <c r="V685" s="15">
        <v>0</v>
      </c>
      <c r="W685" s="15">
        <v>0</v>
      </c>
      <c r="X685" s="15">
        <v>26</v>
      </c>
      <c r="Y685" s="15">
        <v>180</v>
      </c>
      <c r="Z685" s="15">
        <v>82</v>
      </c>
      <c r="AA685" s="15">
        <v>98</v>
      </c>
      <c r="AB685" s="15">
        <v>146</v>
      </c>
      <c r="AC685" s="15">
        <v>60</v>
      </c>
      <c r="AD685" s="15">
        <v>86</v>
      </c>
      <c r="AE685" s="15">
        <v>15</v>
      </c>
      <c r="AF685" s="15">
        <v>130</v>
      </c>
      <c r="AG685" s="15">
        <v>52</v>
      </c>
      <c r="AH685" s="15">
        <v>78</v>
      </c>
      <c r="AI685" s="15">
        <v>102</v>
      </c>
      <c r="AJ685" s="15">
        <v>35</v>
      </c>
      <c r="AK685" s="15">
        <v>67</v>
      </c>
      <c r="AL685" s="15">
        <v>11</v>
      </c>
      <c r="AM685" s="15">
        <v>50</v>
      </c>
      <c r="AN685" s="15">
        <v>30</v>
      </c>
      <c r="AO685" s="15">
        <v>20</v>
      </c>
      <c r="AP685" s="15">
        <v>44</v>
      </c>
      <c r="AQ685" s="15">
        <v>25</v>
      </c>
      <c r="AR685" s="15">
        <v>19</v>
      </c>
      <c r="AS685" s="15">
        <v>0</v>
      </c>
      <c r="AT685" s="15">
        <v>0</v>
      </c>
      <c r="AU685" s="15">
        <v>0</v>
      </c>
      <c r="AV685" s="15">
        <v>0</v>
      </c>
      <c r="AW685" s="15">
        <v>0</v>
      </c>
      <c r="AX685" s="15">
        <v>0</v>
      </c>
      <c r="AY685" s="15">
        <v>0</v>
      </c>
    </row>
    <row r="686" spans="1:51">
      <c r="A686" s="1">
        <v>7426</v>
      </c>
      <c r="B686" s="1" t="s">
        <v>270</v>
      </c>
      <c r="C686" s="1">
        <v>1</v>
      </c>
      <c r="D686" s="1" t="s">
        <v>208</v>
      </c>
      <c r="E686" s="1" t="s">
        <v>1620</v>
      </c>
      <c r="F686" s="1">
        <v>5</v>
      </c>
      <c r="G686" s="1" t="s">
        <v>272</v>
      </c>
      <c r="H686" s="1">
        <v>0</v>
      </c>
      <c r="I686" s="1" t="s">
        <v>1621</v>
      </c>
      <c r="J686" s="15">
        <v>74</v>
      </c>
      <c r="K686" s="15">
        <v>1788</v>
      </c>
      <c r="L686" s="15">
        <v>678</v>
      </c>
      <c r="M686" s="15">
        <v>1110</v>
      </c>
      <c r="N686" s="15">
        <v>1766</v>
      </c>
      <c r="O686" s="15">
        <v>659</v>
      </c>
      <c r="P686" s="15">
        <v>1107</v>
      </c>
      <c r="Q686" s="15">
        <v>0</v>
      </c>
      <c r="R686" s="15">
        <v>0</v>
      </c>
      <c r="S686" s="15">
        <v>0</v>
      </c>
      <c r="T686" s="15">
        <v>0</v>
      </c>
      <c r="U686" s="15">
        <v>0</v>
      </c>
      <c r="V686" s="15">
        <v>0</v>
      </c>
      <c r="W686" s="15">
        <v>0</v>
      </c>
      <c r="X686" s="15">
        <v>74</v>
      </c>
      <c r="Y686" s="15">
        <v>1788</v>
      </c>
      <c r="Z686" s="15">
        <v>678</v>
      </c>
      <c r="AA686" s="15">
        <v>1110</v>
      </c>
      <c r="AB686" s="15">
        <v>1766</v>
      </c>
      <c r="AC686" s="15">
        <v>659</v>
      </c>
      <c r="AD686" s="15">
        <v>1107</v>
      </c>
      <c r="AE686" s="15">
        <v>0</v>
      </c>
      <c r="AF686" s="15">
        <v>0</v>
      </c>
      <c r="AG686" s="15">
        <v>0</v>
      </c>
      <c r="AH686" s="15">
        <v>0</v>
      </c>
      <c r="AI686" s="15">
        <v>0</v>
      </c>
      <c r="AJ686" s="15">
        <v>0</v>
      </c>
      <c r="AK686" s="15">
        <v>0</v>
      </c>
      <c r="AL686" s="15">
        <v>74</v>
      </c>
      <c r="AM686" s="15">
        <v>1788</v>
      </c>
      <c r="AN686" s="15">
        <v>678</v>
      </c>
      <c r="AO686" s="15">
        <v>1110</v>
      </c>
      <c r="AP686" s="15">
        <v>1766</v>
      </c>
      <c r="AQ686" s="15">
        <v>659</v>
      </c>
      <c r="AR686" s="15">
        <v>1107</v>
      </c>
      <c r="AS686" s="15">
        <v>0</v>
      </c>
      <c r="AT686" s="15">
        <v>0</v>
      </c>
      <c r="AU686" s="15">
        <v>0</v>
      </c>
      <c r="AV686" s="15">
        <v>0</v>
      </c>
      <c r="AW686" s="15">
        <v>0</v>
      </c>
      <c r="AX686" s="15">
        <v>0</v>
      </c>
      <c r="AY686" s="15">
        <v>0</v>
      </c>
    </row>
    <row r="687" spans="1:51">
      <c r="A687" s="1">
        <v>7437</v>
      </c>
      <c r="B687" s="1" t="s">
        <v>270</v>
      </c>
      <c r="C687" s="1">
        <v>1</v>
      </c>
      <c r="D687" s="1" t="s">
        <v>208</v>
      </c>
      <c r="E687" s="1" t="s">
        <v>1622</v>
      </c>
      <c r="F687" s="1">
        <v>5</v>
      </c>
      <c r="G687" s="1" t="s">
        <v>272</v>
      </c>
      <c r="H687" s="1">
        <v>0</v>
      </c>
      <c r="I687" s="1" t="s">
        <v>1623</v>
      </c>
      <c r="J687" s="15">
        <v>1580</v>
      </c>
      <c r="K687" s="15">
        <v>22518</v>
      </c>
      <c r="L687" s="15">
        <v>2391</v>
      </c>
      <c r="M687" s="15">
        <v>19776</v>
      </c>
      <c r="N687" s="15">
        <v>21302</v>
      </c>
      <c r="O687" s="15">
        <v>2032</v>
      </c>
      <c r="P687" s="15">
        <v>18931</v>
      </c>
      <c r="Q687" s="15">
        <v>136</v>
      </c>
      <c r="R687" s="15">
        <v>972</v>
      </c>
      <c r="S687" s="15">
        <v>109</v>
      </c>
      <c r="T687" s="15">
        <v>830</v>
      </c>
      <c r="U687" s="15">
        <v>759</v>
      </c>
      <c r="V687" s="15">
        <v>59</v>
      </c>
      <c r="W687" s="15">
        <v>670</v>
      </c>
      <c r="X687" s="15">
        <v>1385</v>
      </c>
      <c r="Y687" s="15">
        <v>21061</v>
      </c>
      <c r="Z687" s="15">
        <v>2231</v>
      </c>
      <c r="AA687" s="15">
        <v>18520</v>
      </c>
      <c r="AB687" s="15">
        <v>20081</v>
      </c>
      <c r="AC687" s="15">
        <v>1928</v>
      </c>
      <c r="AD687" s="15">
        <v>17852</v>
      </c>
      <c r="AE687" s="15">
        <v>319</v>
      </c>
      <c r="AF687" s="15">
        <v>3417</v>
      </c>
      <c r="AG687" s="15">
        <v>495</v>
      </c>
      <c r="AH687" s="15">
        <v>2778</v>
      </c>
      <c r="AI687" s="15">
        <v>3249</v>
      </c>
      <c r="AJ687" s="15">
        <v>435</v>
      </c>
      <c r="AK687" s="15">
        <v>2670</v>
      </c>
      <c r="AL687" s="15">
        <v>1066</v>
      </c>
      <c r="AM687" s="15">
        <v>17644</v>
      </c>
      <c r="AN687" s="15">
        <v>1736</v>
      </c>
      <c r="AO687" s="15">
        <v>15742</v>
      </c>
      <c r="AP687" s="15">
        <v>16832</v>
      </c>
      <c r="AQ687" s="15">
        <v>1493</v>
      </c>
      <c r="AR687" s="15">
        <v>15182</v>
      </c>
      <c r="AS687" s="15">
        <v>59</v>
      </c>
      <c r="AT687" s="15">
        <v>485</v>
      </c>
      <c r="AU687" s="15">
        <v>51</v>
      </c>
      <c r="AV687" s="15">
        <v>426</v>
      </c>
      <c r="AW687" s="15">
        <v>462</v>
      </c>
      <c r="AX687" s="15">
        <v>45</v>
      </c>
      <c r="AY687" s="15">
        <v>409</v>
      </c>
    </row>
    <row r="688" spans="1:51">
      <c r="A688" s="1">
        <v>7448</v>
      </c>
      <c r="B688" s="1" t="s">
        <v>270</v>
      </c>
      <c r="C688" s="1">
        <v>1</v>
      </c>
      <c r="D688" s="1" t="s">
        <v>208</v>
      </c>
      <c r="E688" s="1" t="s">
        <v>1624</v>
      </c>
      <c r="F688" s="1">
        <v>6</v>
      </c>
      <c r="G688" s="1" t="s">
        <v>272</v>
      </c>
      <c r="H688" s="1">
        <v>0</v>
      </c>
      <c r="I688" s="1" t="s">
        <v>1625</v>
      </c>
      <c r="J688" s="15">
        <v>884</v>
      </c>
      <c r="K688" s="15">
        <v>15324</v>
      </c>
      <c r="L688" s="15">
        <v>965</v>
      </c>
      <c r="M688" s="15">
        <v>14195</v>
      </c>
      <c r="N688" s="15">
        <v>14669</v>
      </c>
      <c r="O688" s="15">
        <v>787</v>
      </c>
      <c r="P688" s="15">
        <v>13730</v>
      </c>
      <c r="Q688" s="15">
        <v>126</v>
      </c>
      <c r="R688" s="15">
        <v>901</v>
      </c>
      <c r="S688" s="15">
        <v>94</v>
      </c>
      <c r="T688" s="15">
        <v>774</v>
      </c>
      <c r="U688" s="15">
        <v>710</v>
      </c>
      <c r="V688" s="15">
        <v>52</v>
      </c>
      <c r="W688" s="15">
        <v>628</v>
      </c>
      <c r="X688" s="15">
        <v>756</v>
      </c>
      <c r="Y688" s="15">
        <v>14414</v>
      </c>
      <c r="Z688" s="15">
        <v>871</v>
      </c>
      <c r="AA688" s="15">
        <v>13420</v>
      </c>
      <c r="AB688" s="15">
        <v>13950</v>
      </c>
      <c r="AC688" s="15">
        <v>735</v>
      </c>
      <c r="AD688" s="15">
        <v>13101</v>
      </c>
      <c r="AE688" s="15">
        <v>166</v>
      </c>
      <c r="AF688" s="15">
        <v>1797</v>
      </c>
      <c r="AG688" s="15">
        <v>118</v>
      </c>
      <c r="AH688" s="15">
        <v>1641</v>
      </c>
      <c r="AI688" s="15">
        <v>1706</v>
      </c>
      <c r="AJ688" s="15">
        <v>94</v>
      </c>
      <c r="AK688" s="15">
        <v>1574</v>
      </c>
      <c r="AL688" s="15">
        <v>590</v>
      </c>
      <c r="AM688" s="15">
        <v>12617</v>
      </c>
      <c r="AN688" s="15">
        <v>753</v>
      </c>
      <c r="AO688" s="15">
        <v>11779</v>
      </c>
      <c r="AP688" s="15">
        <v>12244</v>
      </c>
      <c r="AQ688" s="15">
        <v>641</v>
      </c>
      <c r="AR688" s="15">
        <v>11527</v>
      </c>
      <c r="AS688" s="15">
        <v>2</v>
      </c>
      <c r="AT688" s="15">
        <v>9</v>
      </c>
      <c r="AU688" s="15">
        <v>0</v>
      </c>
      <c r="AV688" s="15">
        <v>1</v>
      </c>
      <c r="AW688" s="15">
        <v>9</v>
      </c>
      <c r="AX688" s="15">
        <v>0</v>
      </c>
      <c r="AY688" s="15">
        <v>1</v>
      </c>
    </row>
    <row r="689" spans="1:51">
      <c r="A689" s="1">
        <v>7459</v>
      </c>
      <c r="B689" s="1" t="s">
        <v>270</v>
      </c>
      <c r="C689" s="1">
        <v>1</v>
      </c>
      <c r="D689" s="1" t="s">
        <v>208</v>
      </c>
      <c r="E689" s="1" t="s">
        <v>1626</v>
      </c>
      <c r="F689" s="1">
        <v>6</v>
      </c>
      <c r="G689" s="1" t="s">
        <v>272</v>
      </c>
      <c r="H689" s="1">
        <v>0</v>
      </c>
      <c r="I689" s="1" t="s">
        <v>1627</v>
      </c>
      <c r="J689" s="15">
        <v>696</v>
      </c>
      <c r="K689" s="15">
        <v>7194</v>
      </c>
      <c r="L689" s="15">
        <v>1426</v>
      </c>
      <c r="M689" s="15">
        <v>5581</v>
      </c>
      <c r="N689" s="15">
        <v>6633</v>
      </c>
      <c r="O689" s="15">
        <v>1245</v>
      </c>
      <c r="P689" s="15">
        <v>5201</v>
      </c>
      <c r="Q689" s="15">
        <v>10</v>
      </c>
      <c r="R689" s="15">
        <v>71</v>
      </c>
      <c r="S689" s="15">
        <v>15</v>
      </c>
      <c r="T689" s="15">
        <v>56</v>
      </c>
      <c r="U689" s="15">
        <v>49</v>
      </c>
      <c r="V689" s="15">
        <v>7</v>
      </c>
      <c r="W689" s="15">
        <v>42</v>
      </c>
      <c r="X689" s="15">
        <v>629</v>
      </c>
      <c r="Y689" s="15">
        <v>6647</v>
      </c>
      <c r="Z689" s="15">
        <v>1360</v>
      </c>
      <c r="AA689" s="15">
        <v>5100</v>
      </c>
      <c r="AB689" s="15">
        <v>6131</v>
      </c>
      <c r="AC689" s="15">
        <v>1193</v>
      </c>
      <c r="AD689" s="15">
        <v>4751</v>
      </c>
      <c r="AE689" s="15">
        <v>153</v>
      </c>
      <c r="AF689" s="15">
        <v>1620</v>
      </c>
      <c r="AG689" s="15">
        <v>377</v>
      </c>
      <c r="AH689" s="15">
        <v>1137</v>
      </c>
      <c r="AI689" s="15">
        <v>1543</v>
      </c>
      <c r="AJ689" s="15">
        <v>341</v>
      </c>
      <c r="AK689" s="15">
        <v>1096</v>
      </c>
      <c r="AL689" s="15">
        <v>476</v>
      </c>
      <c r="AM689" s="15">
        <v>5027</v>
      </c>
      <c r="AN689" s="15">
        <v>983</v>
      </c>
      <c r="AO689" s="15">
        <v>3963</v>
      </c>
      <c r="AP689" s="15">
        <v>4588</v>
      </c>
      <c r="AQ689" s="15">
        <v>852</v>
      </c>
      <c r="AR689" s="15">
        <v>3655</v>
      </c>
      <c r="AS689" s="15">
        <v>57</v>
      </c>
      <c r="AT689" s="15">
        <v>476</v>
      </c>
      <c r="AU689" s="15">
        <v>51</v>
      </c>
      <c r="AV689" s="15">
        <v>425</v>
      </c>
      <c r="AW689" s="15">
        <v>453</v>
      </c>
      <c r="AX689" s="15">
        <v>45</v>
      </c>
      <c r="AY689" s="15">
        <v>408</v>
      </c>
    </row>
    <row r="690" spans="1:51">
      <c r="A690" s="1">
        <v>7470</v>
      </c>
      <c r="B690" s="1" t="s">
        <v>270</v>
      </c>
      <c r="C690" s="1">
        <v>1</v>
      </c>
      <c r="D690" s="1" t="s">
        <v>208</v>
      </c>
      <c r="E690" s="1" t="s">
        <v>1628</v>
      </c>
      <c r="F690" s="1">
        <v>5</v>
      </c>
      <c r="G690" s="1" t="s">
        <v>272</v>
      </c>
      <c r="H690" s="1">
        <v>0</v>
      </c>
      <c r="I690" s="1" t="s">
        <v>1629</v>
      </c>
      <c r="J690" s="15">
        <v>4130</v>
      </c>
      <c r="K690" s="15">
        <v>102518</v>
      </c>
      <c r="L690" s="15">
        <v>24929</v>
      </c>
      <c r="M690" s="15">
        <v>76891</v>
      </c>
      <c r="N690" s="15">
        <v>96077</v>
      </c>
      <c r="O690" s="15">
        <v>23150</v>
      </c>
      <c r="P690" s="15">
        <v>72230</v>
      </c>
      <c r="Q690" s="15">
        <v>9</v>
      </c>
      <c r="R690" s="15">
        <v>46</v>
      </c>
      <c r="S690" s="15">
        <v>10</v>
      </c>
      <c r="T690" s="15">
        <v>36</v>
      </c>
      <c r="U690" s="15">
        <v>38</v>
      </c>
      <c r="V690" s="15">
        <v>5</v>
      </c>
      <c r="W690" s="15">
        <v>33</v>
      </c>
      <c r="X690" s="15">
        <v>4119</v>
      </c>
      <c r="Y690" s="15">
        <v>102470</v>
      </c>
      <c r="Z690" s="15">
        <v>24918</v>
      </c>
      <c r="AA690" s="15">
        <v>76854</v>
      </c>
      <c r="AB690" s="15">
        <v>96037</v>
      </c>
      <c r="AC690" s="15">
        <v>23144</v>
      </c>
      <c r="AD690" s="15">
        <v>72196</v>
      </c>
      <c r="AE690" s="15">
        <v>2191</v>
      </c>
      <c r="AF690" s="15">
        <v>39215</v>
      </c>
      <c r="AG690" s="15">
        <v>8246</v>
      </c>
      <c r="AH690" s="15">
        <v>30399</v>
      </c>
      <c r="AI690" s="15">
        <v>34763</v>
      </c>
      <c r="AJ690" s="15">
        <v>7119</v>
      </c>
      <c r="AK690" s="15">
        <v>27075</v>
      </c>
      <c r="AL690" s="15">
        <v>1928</v>
      </c>
      <c r="AM690" s="15">
        <v>63255</v>
      </c>
      <c r="AN690" s="15">
        <v>16672</v>
      </c>
      <c r="AO690" s="15">
        <v>46455</v>
      </c>
      <c r="AP690" s="15">
        <v>61274</v>
      </c>
      <c r="AQ690" s="15">
        <v>16025</v>
      </c>
      <c r="AR690" s="15">
        <v>45121</v>
      </c>
      <c r="AS690" s="15">
        <v>2</v>
      </c>
      <c r="AT690" s="15">
        <v>2</v>
      </c>
      <c r="AU690" s="15">
        <v>1</v>
      </c>
      <c r="AV690" s="15">
        <v>1</v>
      </c>
      <c r="AW690" s="15">
        <v>2</v>
      </c>
      <c r="AX690" s="15">
        <v>1</v>
      </c>
      <c r="AY690" s="15">
        <v>1</v>
      </c>
    </row>
    <row r="691" spans="1:51">
      <c r="A691" s="1">
        <v>7481</v>
      </c>
      <c r="B691" s="1" t="s">
        <v>270</v>
      </c>
      <c r="C691" s="1">
        <v>1</v>
      </c>
      <c r="D691" s="1" t="s">
        <v>208</v>
      </c>
      <c r="E691" s="1" t="s">
        <v>1630</v>
      </c>
      <c r="F691" s="1">
        <v>6</v>
      </c>
      <c r="G691" s="1" t="s">
        <v>272</v>
      </c>
      <c r="H691" s="1">
        <v>0</v>
      </c>
      <c r="I691" s="1" t="s">
        <v>1631</v>
      </c>
      <c r="J691" s="15">
        <v>383</v>
      </c>
      <c r="K691" s="15">
        <v>27933</v>
      </c>
      <c r="L691" s="15">
        <v>8448</v>
      </c>
      <c r="M691" s="15">
        <v>19455</v>
      </c>
      <c r="N691" s="15">
        <v>27289</v>
      </c>
      <c r="O691" s="15">
        <v>8171</v>
      </c>
      <c r="P691" s="15">
        <v>19088</v>
      </c>
      <c r="Q691" s="15">
        <v>0</v>
      </c>
      <c r="R691" s="15">
        <v>0</v>
      </c>
      <c r="S691" s="15">
        <v>0</v>
      </c>
      <c r="T691" s="15">
        <v>0</v>
      </c>
      <c r="U691" s="15">
        <v>0</v>
      </c>
      <c r="V691" s="15">
        <v>0</v>
      </c>
      <c r="W691" s="15">
        <v>0</v>
      </c>
      <c r="X691" s="15">
        <v>383</v>
      </c>
      <c r="Y691" s="15">
        <v>27933</v>
      </c>
      <c r="Z691" s="15">
        <v>8448</v>
      </c>
      <c r="AA691" s="15">
        <v>19455</v>
      </c>
      <c r="AB691" s="15">
        <v>27289</v>
      </c>
      <c r="AC691" s="15">
        <v>8171</v>
      </c>
      <c r="AD691" s="15">
        <v>19088</v>
      </c>
      <c r="AE691" s="15">
        <v>0</v>
      </c>
      <c r="AF691" s="15">
        <v>0</v>
      </c>
      <c r="AG691" s="15">
        <v>0</v>
      </c>
      <c r="AH691" s="15">
        <v>0</v>
      </c>
      <c r="AI691" s="15">
        <v>0</v>
      </c>
      <c r="AJ691" s="15">
        <v>0</v>
      </c>
      <c r="AK691" s="15">
        <v>0</v>
      </c>
      <c r="AL691" s="15">
        <v>383</v>
      </c>
      <c r="AM691" s="15">
        <v>27933</v>
      </c>
      <c r="AN691" s="15">
        <v>8448</v>
      </c>
      <c r="AO691" s="15">
        <v>19455</v>
      </c>
      <c r="AP691" s="15">
        <v>27289</v>
      </c>
      <c r="AQ691" s="15">
        <v>8171</v>
      </c>
      <c r="AR691" s="15">
        <v>19088</v>
      </c>
      <c r="AS691" s="15">
        <v>0</v>
      </c>
      <c r="AT691" s="15">
        <v>0</v>
      </c>
      <c r="AU691" s="15">
        <v>0</v>
      </c>
      <c r="AV691" s="15">
        <v>0</v>
      </c>
      <c r="AW691" s="15">
        <v>0</v>
      </c>
      <c r="AX691" s="15">
        <v>0</v>
      </c>
      <c r="AY691" s="15">
        <v>0</v>
      </c>
    </row>
    <row r="692" spans="1:51">
      <c r="A692" s="1">
        <v>7492</v>
      </c>
      <c r="B692" s="1" t="s">
        <v>270</v>
      </c>
      <c r="C692" s="1">
        <v>1</v>
      </c>
      <c r="D692" s="1" t="s">
        <v>208</v>
      </c>
      <c r="E692" s="1" t="s">
        <v>1632</v>
      </c>
      <c r="F692" s="1">
        <v>6</v>
      </c>
      <c r="G692" s="1" t="s">
        <v>272</v>
      </c>
      <c r="H692" s="1">
        <v>0</v>
      </c>
      <c r="I692" s="1" t="s">
        <v>1633</v>
      </c>
      <c r="J692" s="15">
        <v>155</v>
      </c>
      <c r="K692" s="15">
        <v>12125</v>
      </c>
      <c r="L692" s="15">
        <v>3553</v>
      </c>
      <c r="M692" s="15">
        <v>8572</v>
      </c>
      <c r="N692" s="15">
        <v>11864</v>
      </c>
      <c r="O692" s="15">
        <v>3423</v>
      </c>
      <c r="P692" s="15">
        <v>8441</v>
      </c>
      <c r="Q692" s="15">
        <v>0</v>
      </c>
      <c r="R692" s="15">
        <v>0</v>
      </c>
      <c r="S692" s="15">
        <v>0</v>
      </c>
      <c r="T692" s="15">
        <v>0</v>
      </c>
      <c r="U692" s="15">
        <v>0</v>
      </c>
      <c r="V692" s="15">
        <v>0</v>
      </c>
      <c r="W692" s="15">
        <v>0</v>
      </c>
      <c r="X692" s="15">
        <v>155</v>
      </c>
      <c r="Y692" s="15">
        <v>12125</v>
      </c>
      <c r="Z692" s="15">
        <v>3553</v>
      </c>
      <c r="AA692" s="15">
        <v>8572</v>
      </c>
      <c r="AB692" s="15">
        <v>11864</v>
      </c>
      <c r="AC692" s="15">
        <v>3423</v>
      </c>
      <c r="AD692" s="15">
        <v>8441</v>
      </c>
      <c r="AE692" s="15">
        <v>0</v>
      </c>
      <c r="AF692" s="15">
        <v>0</v>
      </c>
      <c r="AG692" s="15">
        <v>0</v>
      </c>
      <c r="AH692" s="15">
        <v>0</v>
      </c>
      <c r="AI692" s="15">
        <v>0</v>
      </c>
      <c r="AJ692" s="15">
        <v>0</v>
      </c>
      <c r="AK692" s="15">
        <v>0</v>
      </c>
      <c r="AL692" s="15">
        <v>155</v>
      </c>
      <c r="AM692" s="15">
        <v>12125</v>
      </c>
      <c r="AN692" s="15">
        <v>3553</v>
      </c>
      <c r="AO692" s="15">
        <v>8572</v>
      </c>
      <c r="AP692" s="15">
        <v>11864</v>
      </c>
      <c r="AQ692" s="15">
        <v>3423</v>
      </c>
      <c r="AR692" s="15">
        <v>8441</v>
      </c>
      <c r="AS692" s="15">
        <v>0</v>
      </c>
      <c r="AT692" s="15">
        <v>0</v>
      </c>
      <c r="AU692" s="15">
        <v>0</v>
      </c>
      <c r="AV692" s="15">
        <v>0</v>
      </c>
      <c r="AW692" s="15">
        <v>0</v>
      </c>
      <c r="AX692" s="15">
        <v>0</v>
      </c>
      <c r="AY692" s="15">
        <v>0</v>
      </c>
    </row>
    <row r="693" spans="1:51">
      <c r="A693" s="1">
        <v>7503</v>
      </c>
      <c r="B693" s="1" t="s">
        <v>270</v>
      </c>
      <c r="C693" s="1">
        <v>1</v>
      </c>
      <c r="D693" s="1" t="s">
        <v>208</v>
      </c>
      <c r="E693" s="1" t="s">
        <v>1634</v>
      </c>
      <c r="F693" s="1">
        <v>6</v>
      </c>
      <c r="G693" s="1" t="s">
        <v>272</v>
      </c>
      <c r="H693" s="1">
        <v>0</v>
      </c>
      <c r="I693" s="1" t="s">
        <v>1635</v>
      </c>
      <c r="J693" s="15">
        <v>1428</v>
      </c>
      <c r="K693" s="15">
        <v>20689</v>
      </c>
      <c r="L693" s="15">
        <v>4843</v>
      </c>
      <c r="M693" s="15">
        <v>15664</v>
      </c>
      <c r="N693" s="15">
        <v>19677</v>
      </c>
      <c r="O693" s="15">
        <v>4388</v>
      </c>
      <c r="P693" s="15">
        <v>15107</v>
      </c>
      <c r="Q693" s="15">
        <v>4</v>
      </c>
      <c r="R693" s="15">
        <v>31</v>
      </c>
      <c r="S693" s="15">
        <v>8</v>
      </c>
      <c r="T693" s="15">
        <v>23</v>
      </c>
      <c r="U693" s="15">
        <v>27</v>
      </c>
      <c r="V693" s="15">
        <v>4</v>
      </c>
      <c r="W693" s="15">
        <v>23</v>
      </c>
      <c r="X693" s="15">
        <v>1423</v>
      </c>
      <c r="Y693" s="15">
        <v>20657</v>
      </c>
      <c r="Z693" s="15">
        <v>4834</v>
      </c>
      <c r="AA693" s="15">
        <v>15641</v>
      </c>
      <c r="AB693" s="15">
        <v>19649</v>
      </c>
      <c r="AC693" s="15">
        <v>4383</v>
      </c>
      <c r="AD693" s="15">
        <v>15084</v>
      </c>
      <c r="AE693" s="15">
        <v>879</v>
      </c>
      <c r="AF693" s="15">
        <v>11206</v>
      </c>
      <c r="AG693" s="15">
        <v>2863</v>
      </c>
      <c r="AH693" s="15">
        <v>8175</v>
      </c>
      <c r="AI693" s="15">
        <v>10472</v>
      </c>
      <c r="AJ693" s="15">
        <v>2473</v>
      </c>
      <c r="AK693" s="15">
        <v>7831</v>
      </c>
      <c r="AL693" s="15">
        <v>544</v>
      </c>
      <c r="AM693" s="15">
        <v>9451</v>
      </c>
      <c r="AN693" s="15">
        <v>1971</v>
      </c>
      <c r="AO693" s="15">
        <v>7466</v>
      </c>
      <c r="AP693" s="15">
        <v>9177</v>
      </c>
      <c r="AQ693" s="15">
        <v>1910</v>
      </c>
      <c r="AR693" s="15">
        <v>7253</v>
      </c>
      <c r="AS693" s="15">
        <v>1</v>
      </c>
      <c r="AT693" s="15">
        <v>1</v>
      </c>
      <c r="AU693" s="15">
        <v>1</v>
      </c>
      <c r="AV693" s="15">
        <v>0</v>
      </c>
      <c r="AW693" s="15">
        <v>1</v>
      </c>
      <c r="AX693" s="15">
        <v>1</v>
      </c>
      <c r="AY693" s="15">
        <v>0</v>
      </c>
    </row>
    <row r="694" spans="1:51">
      <c r="A694" s="1">
        <v>7514</v>
      </c>
      <c r="B694" s="1" t="s">
        <v>270</v>
      </c>
      <c r="C694" s="1">
        <v>1</v>
      </c>
      <c r="D694" s="1" t="s">
        <v>208</v>
      </c>
      <c r="E694" s="1" t="s">
        <v>1636</v>
      </c>
      <c r="F694" s="1">
        <v>6</v>
      </c>
      <c r="G694" s="1" t="s">
        <v>272</v>
      </c>
      <c r="H694" s="1">
        <v>0</v>
      </c>
      <c r="I694" s="1" t="s">
        <v>1637</v>
      </c>
      <c r="J694" s="15">
        <v>1102</v>
      </c>
      <c r="K694" s="15">
        <v>22332</v>
      </c>
      <c r="L694" s="15">
        <v>3317</v>
      </c>
      <c r="M694" s="15">
        <v>18711</v>
      </c>
      <c r="N694" s="15">
        <v>18407</v>
      </c>
      <c r="O694" s="15">
        <v>2615</v>
      </c>
      <c r="P694" s="15">
        <v>15489</v>
      </c>
      <c r="Q694" s="15">
        <v>2</v>
      </c>
      <c r="R694" s="15">
        <v>12</v>
      </c>
      <c r="S694" s="15">
        <v>1</v>
      </c>
      <c r="T694" s="15">
        <v>11</v>
      </c>
      <c r="U694" s="15">
        <v>10</v>
      </c>
      <c r="V694" s="15">
        <v>0</v>
      </c>
      <c r="W694" s="15">
        <v>10</v>
      </c>
      <c r="X694" s="15">
        <v>1100</v>
      </c>
      <c r="Y694" s="15">
        <v>22320</v>
      </c>
      <c r="Z694" s="15">
        <v>3316</v>
      </c>
      <c r="AA694" s="15">
        <v>18700</v>
      </c>
      <c r="AB694" s="15">
        <v>18397</v>
      </c>
      <c r="AC694" s="15">
        <v>2615</v>
      </c>
      <c r="AD694" s="15">
        <v>15479</v>
      </c>
      <c r="AE694" s="15">
        <v>856</v>
      </c>
      <c r="AF694" s="15">
        <v>17175</v>
      </c>
      <c r="AG694" s="15">
        <v>2676</v>
      </c>
      <c r="AH694" s="15">
        <v>14223</v>
      </c>
      <c r="AI694" s="15">
        <v>13750</v>
      </c>
      <c r="AJ694" s="15">
        <v>2059</v>
      </c>
      <c r="AK694" s="15">
        <v>11416</v>
      </c>
      <c r="AL694" s="15">
        <v>244</v>
      </c>
      <c r="AM694" s="15">
        <v>5145</v>
      </c>
      <c r="AN694" s="15">
        <v>640</v>
      </c>
      <c r="AO694" s="15">
        <v>4477</v>
      </c>
      <c r="AP694" s="15">
        <v>4647</v>
      </c>
      <c r="AQ694" s="15">
        <v>556</v>
      </c>
      <c r="AR694" s="15">
        <v>4063</v>
      </c>
      <c r="AS694" s="15">
        <v>0</v>
      </c>
      <c r="AT694" s="15">
        <v>0</v>
      </c>
      <c r="AU694" s="15">
        <v>0</v>
      </c>
      <c r="AV694" s="15">
        <v>0</v>
      </c>
      <c r="AW694" s="15">
        <v>0</v>
      </c>
      <c r="AX694" s="15">
        <v>0</v>
      </c>
      <c r="AY694" s="15">
        <v>0</v>
      </c>
    </row>
    <row r="695" spans="1:51">
      <c r="A695" s="1">
        <v>7525</v>
      </c>
      <c r="B695" s="1" t="s">
        <v>270</v>
      </c>
      <c r="C695" s="1">
        <v>1</v>
      </c>
      <c r="D695" s="1" t="s">
        <v>208</v>
      </c>
      <c r="E695" s="1" t="s">
        <v>1638</v>
      </c>
      <c r="F695" s="1">
        <v>6</v>
      </c>
      <c r="G695" s="1" t="s">
        <v>272</v>
      </c>
      <c r="H695" s="1">
        <v>0</v>
      </c>
      <c r="I695" s="1" t="s">
        <v>1639</v>
      </c>
      <c r="J695" s="15">
        <v>286</v>
      </c>
      <c r="K695" s="15">
        <v>6424</v>
      </c>
      <c r="L695" s="15">
        <v>1543</v>
      </c>
      <c r="M695" s="15">
        <v>4718</v>
      </c>
      <c r="N695" s="15">
        <v>6138</v>
      </c>
      <c r="O695" s="15">
        <v>1452</v>
      </c>
      <c r="P695" s="15">
        <v>4523</v>
      </c>
      <c r="Q695" s="15">
        <v>0</v>
      </c>
      <c r="R695" s="15">
        <v>0</v>
      </c>
      <c r="S695" s="15">
        <v>0</v>
      </c>
      <c r="T695" s="15">
        <v>0</v>
      </c>
      <c r="U695" s="15">
        <v>0</v>
      </c>
      <c r="V695" s="15">
        <v>0</v>
      </c>
      <c r="W695" s="15">
        <v>0</v>
      </c>
      <c r="X695" s="15">
        <v>286</v>
      </c>
      <c r="Y695" s="15">
        <v>6424</v>
      </c>
      <c r="Z695" s="15">
        <v>1543</v>
      </c>
      <c r="AA695" s="15">
        <v>4718</v>
      </c>
      <c r="AB695" s="15">
        <v>6138</v>
      </c>
      <c r="AC695" s="15">
        <v>1452</v>
      </c>
      <c r="AD695" s="15">
        <v>4523</v>
      </c>
      <c r="AE695" s="15">
        <v>161</v>
      </c>
      <c r="AF695" s="15">
        <v>3822</v>
      </c>
      <c r="AG695" s="15">
        <v>898</v>
      </c>
      <c r="AH695" s="15">
        <v>2816</v>
      </c>
      <c r="AI695" s="15">
        <v>3675</v>
      </c>
      <c r="AJ695" s="15">
        <v>850</v>
      </c>
      <c r="AK695" s="15">
        <v>2717</v>
      </c>
      <c r="AL695" s="15">
        <v>125</v>
      </c>
      <c r="AM695" s="15">
        <v>2602</v>
      </c>
      <c r="AN695" s="15">
        <v>645</v>
      </c>
      <c r="AO695" s="15">
        <v>1902</v>
      </c>
      <c r="AP695" s="15">
        <v>2463</v>
      </c>
      <c r="AQ695" s="15">
        <v>602</v>
      </c>
      <c r="AR695" s="15">
        <v>1806</v>
      </c>
      <c r="AS695" s="15">
        <v>0</v>
      </c>
      <c r="AT695" s="15">
        <v>0</v>
      </c>
      <c r="AU695" s="15">
        <v>0</v>
      </c>
      <c r="AV695" s="15">
        <v>0</v>
      </c>
      <c r="AW695" s="15">
        <v>0</v>
      </c>
      <c r="AX695" s="15">
        <v>0</v>
      </c>
      <c r="AY695" s="15">
        <v>0</v>
      </c>
    </row>
    <row r="696" spans="1:51">
      <c r="A696" s="1">
        <v>7536</v>
      </c>
      <c r="B696" s="1" t="s">
        <v>270</v>
      </c>
      <c r="C696" s="1">
        <v>1</v>
      </c>
      <c r="D696" s="1" t="s">
        <v>208</v>
      </c>
      <c r="E696" s="1" t="s">
        <v>1640</v>
      </c>
      <c r="F696" s="1">
        <v>6</v>
      </c>
      <c r="G696" s="1" t="s">
        <v>272</v>
      </c>
      <c r="H696" s="1">
        <v>0</v>
      </c>
      <c r="I696" s="1" t="s">
        <v>1641</v>
      </c>
      <c r="J696" s="15">
        <v>173</v>
      </c>
      <c r="K696" s="15">
        <v>6922</v>
      </c>
      <c r="L696" s="15">
        <v>1825</v>
      </c>
      <c r="M696" s="15">
        <v>5097</v>
      </c>
      <c r="N696" s="15">
        <v>6859</v>
      </c>
      <c r="O696" s="15">
        <v>1786</v>
      </c>
      <c r="P696" s="15">
        <v>5073</v>
      </c>
      <c r="Q696" s="15">
        <v>1</v>
      </c>
      <c r="R696" s="15">
        <v>1</v>
      </c>
      <c r="S696" s="15">
        <v>1</v>
      </c>
      <c r="T696" s="15">
        <v>0</v>
      </c>
      <c r="U696" s="15">
        <v>1</v>
      </c>
      <c r="V696" s="15">
        <v>1</v>
      </c>
      <c r="W696" s="15">
        <v>0</v>
      </c>
      <c r="X696" s="15">
        <v>172</v>
      </c>
      <c r="Y696" s="15">
        <v>6921</v>
      </c>
      <c r="Z696" s="15">
        <v>1824</v>
      </c>
      <c r="AA696" s="15">
        <v>5097</v>
      </c>
      <c r="AB696" s="15">
        <v>6858</v>
      </c>
      <c r="AC696" s="15">
        <v>1785</v>
      </c>
      <c r="AD696" s="15">
        <v>5073</v>
      </c>
      <c r="AE696" s="15">
        <v>152</v>
      </c>
      <c r="AF696" s="15">
        <v>6069</v>
      </c>
      <c r="AG696" s="15">
        <v>1598</v>
      </c>
      <c r="AH696" s="15">
        <v>4471</v>
      </c>
      <c r="AI696" s="15">
        <v>6015</v>
      </c>
      <c r="AJ696" s="15">
        <v>1564</v>
      </c>
      <c r="AK696" s="15">
        <v>4451</v>
      </c>
      <c r="AL696" s="15">
        <v>20</v>
      </c>
      <c r="AM696" s="15">
        <v>852</v>
      </c>
      <c r="AN696" s="15">
        <v>226</v>
      </c>
      <c r="AO696" s="15">
        <v>626</v>
      </c>
      <c r="AP696" s="15">
        <v>843</v>
      </c>
      <c r="AQ696" s="15">
        <v>221</v>
      </c>
      <c r="AR696" s="15">
        <v>622</v>
      </c>
      <c r="AS696" s="15">
        <v>0</v>
      </c>
      <c r="AT696" s="15">
        <v>0</v>
      </c>
      <c r="AU696" s="15">
        <v>0</v>
      </c>
      <c r="AV696" s="15">
        <v>0</v>
      </c>
      <c r="AW696" s="15">
        <v>0</v>
      </c>
      <c r="AX696" s="15">
        <v>0</v>
      </c>
      <c r="AY696" s="15">
        <v>0</v>
      </c>
    </row>
    <row r="697" spans="1:51">
      <c r="A697" s="1">
        <v>7547</v>
      </c>
      <c r="B697" s="1" t="s">
        <v>270</v>
      </c>
      <c r="C697" s="1">
        <v>1</v>
      </c>
      <c r="D697" s="1" t="s">
        <v>208</v>
      </c>
      <c r="E697" s="1" t="s">
        <v>1642</v>
      </c>
      <c r="F697" s="1">
        <v>6</v>
      </c>
      <c r="G697" s="1" t="s">
        <v>272</v>
      </c>
      <c r="H697" s="1">
        <v>0</v>
      </c>
      <c r="I697" s="1" t="s">
        <v>1643</v>
      </c>
      <c r="J697" s="15">
        <v>603</v>
      </c>
      <c r="K697" s="15">
        <v>6093</v>
      </c>
      <c r="L697" s="15">
        <v>1400</v>
      </c>
      <c r="M697" s="15">
        <v>4674</v>
      </c>
      <c r="N697" s="15">
        <v>5843</v>
      </c>
      <c r="O697" s="15">
        <v>1315</v>
      </c>
      <c r="P697" s="15">
        <v>4509</v>
      </c>
      <c r="Q697" s="15">
        <v>2</v>
      </c>
      <c r="R697" s="15">
        <v>2</v>
      </c>
      <c r="S697" s="15">
        <v>0</v>
      </c>
      <c r="T697" s="15">
        <v>2</v>
      </c>
      <c r="U697" s="15">
        <v>0</v>
      </c>
      <c r="V697" s="15">
        <v>0</v>
      </c>
      <c r="W697" s="15">
        <v>0</v>
      </c>
      <c r="X697" s="15">
        <v>600</v>
      </c>
      <c r="Y697" s="15">
        <v>6090</v>
      </c>
      <c r="Z697" s="15">
        <v>1400</v>
      </c>
      <c r="AA697" s="15">
        <v>4671</v>
      </c>
      <c r="AB697" s="15">
        <v>5842</v>
      </c>
      <c r="AC697" s="15">
        <v>1315</v>
      </c>
      <c r="AD697" s="15">
        <v>4508</v>
      </c>
      <c r="AE697" s="15">
        <v>143</v>
      </c>
      <c r="AF697" s="15">
        <v>943</v>
      </c>
      <c r="AG697" s="15">
        <v>211</v>
      </c>
      <c r="AH697" s="15">
        <v>714</v>
      </c>
      <c r="AI697" s="15">
        <v>851</v>
      </c>
      <c r="AJ697" s="15">
        <v>173</v>
      </c>
      <c r="AK697" s="15">
        <v>660</v>
      </c>
      <c r="AL697" s="15">
        <v>457</v>
      </c>
      <c r="AM697" s="15">
        <v>5147</v>
      </c>
      <c r="AN697" s="15">
        <v>1189</v>
      </c>
      <c r="AO697" s="15">
        <v>3957</v>
      </c>
      <c r="AP697" s="15">
        <v>4991</v>
      </c>
      <c r="AQ697" s="15">
        <v>1142</v>
      </c>
      <c r="AR697" s="15">
        <v>3848</v>
      </c>
      <c r="AS697" s="15">
        <v>1</v>
      </c>
      <c r="AT697" s="15">
        <v>1</v>
      </c>
      <c r="AU697" s="15">
        <v>0</v>
      </c>
      <c r="AV697" s="15">
        <v>1</v>
      </c>
      <c r="AW697" s="15">
        <v>1</v>
      </c>
      <c r="AX697" s="15">
        <v>0</v>
      </c>
      <c r="AY697" s="15">
        <v>1</v>
      </c>
    </row>
    <row r="698" spans="1:51">
      <c r="A698" s="1">
        <v>7558</v>
      </c>
      <c r="B698" s="1" t="s">
        <v>270</v>
      </c>
      <c r="C698" s="1">
        <v>1</v>
      </c>
      <c r="D698" s="1" t="s">
        <v>208</v>
      </c>
      <c r="E698" s="1" t="s">
        <v>1644</v>
      </c>
      <c r="F698" s="1">
        <v>5</v>
      </c>
      <c r="G698" s="1" t="s">
        <v>272</v>
      </c>
      <c r="H698" s="1">
        <v>0</v>
      </c>
      <c r="I698" s="1" t="s">
        <v>1645</v>
      </c>
      <c r="J698" s="15">
        <v>1164</v>
      </c>
      <c r="K698" s="15">
        <v>17001</v>
      </c>
      <c r="L698" s="15">
        <v>6139</v>
      </c>
      <c r="M698" s="15">
        <v>10631</v>
      </c>
      <c r="N698" s="15">
        <v>15094</v>
      </c>
      <c r="O698" s="15">
        <v>5511</v>
      </c>
      <c r="P698" s="15">
        <v>9352</v>
      </c>
      <c r="Q698" s="15">
        <v>2</v>
      </c>
      <c r="R698" s="15">
        <v>22</v>
      </c>
      <c r="S698" s="15">
        <v>14</v>
      </c>
      <c r="T698" s="15">
        <v>8</v>
      </c>
      <c r="U698" s="15">
        <v>20</v>
      </c>
      <c r="V698" s="15">
        <v>12</v>
      </c>
      <c r="W698" s="15">
        <v>8</v>
      </c>
      <c r="X698" s="15">
        <v>1157</v>
      </c>
      <c r="Y698" s="15">
        <v>16969</v>
      </c>
      <c r="Z698" s="15">
        <v>6119</v>
      </c>
      <c r="AA698" s="15">
        <v>10619</v>
      </c>
      <c r="AB698" s="15">
        <v>15065</v>
      </c>
      <c r="AC698" s="15">
        <v>5494</v>
      </c>
      <c r="AD698" s="15">
        <v>9340</v>
      </c>
      <c r="AE698" s="15">
        <v>157</v>
      </c>
      <c r="AF698" s="15">
        <v>2118</v>
      </c>
      <c r="AG698" s="15">
        <v>685</v>
      </c>
      <c r="AH698" s="15">
        <v>1354</v>
      </c>
      <c r="AI698" s="15">
        <v>1846</v>
      </c>
      <c r="AJ698" s="15">
        <v>570</v>
      </c>
      <c r="AK698" s="15">
        <v>1197</v>
      </c>
      <c r="AL698" s="15">
        <v>1000</v>
      </c>
      <c r="AM698" s="15">
        <v>14851</v>
      </c>
      <c r="AN698" s="15">
        <v>5434</v>
      </c>
      <c r="AO698" s="15">
        <v>9265</v>
      </c>
      <c r="AP698" s="15">
        <v>13219</v>
      </c>
      <c r="AQ698" s="15">
        <v>4924</v>
      </c>
      <c r="AR698" s="15">
        <v>8143</v>
      </c>
      <c r="AS698" s="15">
        <v>5</v>
      </c>
      <c r="AT698" s="15">
        <v>10</v>
      </c>
      <c r="AU698" s="15">
        <v>6</v>
      </c>
      <c r="AV698" s="15">
        <v>4</v>
      </c>
      <c r="AW698" s="15">
        <v>9</v>
      </c>
      <c r="AX698" s="15">
        <v>5</v>
      </c>
      <c r="AY698" s="15">
        <v>4</v>
      </c>
    </row>
    <row r="699" spans="1:51">
      <c r="A699" s="1">
        <v>7569</v>
      </c>
      <c r="B699" s="1" t="s">
        <v>270</v>
      </c>
      <c r="C699" s="1">
        <v>1</v>
      </c>
      <c r="D699" s="1" t="s">
        <v>208</v>
      </c>
      <c r="E699" s="1" t="s">
        <v>1646</v>
      </c>
      <c r="F699" s="1">
        <v>5</v>
      </c>
      <c r="G699" s="1" t="s">
        <v>272</v>
      </c>
      <c r="H699" s="1">
        <v>0</v>
      </c>
      <c r="I699" s="1" t="s">
        <v>1647</v>
      </c>
      <c r="J699" s="15">
        <v>188</v>
      </c>
      <c r="K699" s="15">
        <v>4180</v>
      </c>
      <c r="L699" s="15">
        <v>966</v>
      </c>
      <c r="M699" s="15">
        <v>3214</v>
      </c>
      <c r="N699" s="15">
        <v>3790</v>
      </c>
      <c r="O699" s="15">
        <v>824</v>
      </c>
      <c r="P699" s="15">
        <v>2966</v>
      </c>
      <c r="Q699" s="15">
        <v>1</v>
      </c>
      <c r="R699" s="15">
        <v>1</v>
      </c>
      <c r="S699" s="15">
        <v>1</v>
      </c>
      <c r="T699" s="15">
        <v>0</v>
      </c>
      <c r="U699" s="15">
        <v>0</v>
      </c>
      <c r="V699" s="15">
        <v>0</v>
      </c>
      <c r="W699" s="15">
        <v>0</v>
      </c>
      <c r="X699" s="15">
        <v>185</v>
      </c>
      <c r="Y699" s="15">
        <v>4158</v>
      </c>
      <c r="Z699" s="15">
        <v>957</v>
      </c>
      <c r="AA699" s="15">
        <v>3201</v>
      </c>
      <c r="AB699" s="15">
        <v>3769</v>
      </c>
      <c r="AC699" s="15">
        <v>816</v>
      </c>
      <c r="AD699" s="15">
        <v>2953</v>
      </c>
      <c r="AE699" s="15">
        <v>10</v>
      </c>
      <c r="AF699" s="15">
        <v>90</v>
      </c>
      <c r="AG699" s="15">
        <v>28</v>
      </c>
      <c r="AH699" s="15">
        <v>62</v>
      </c>
      <c r="AI699" s="15">
        <v>87</v>
      </c>
      <c r="AJ699" s="15">
        <v>27</v>
      </c>
      <c r="AK699" s="15">
        <v>60</v>
      </c>
      <c r="AL699" s="15">
        <v>175</v>
      </c>
      <c r="AM699" s="15">
        <v>4068</v>
      </c>
      <c r="AN699" s="15">
        <v>929</v>
      </c>
      <c r="AO699" s="15">
        <v>3139</v>
      </c>
      <c r="AP699" s="15">
        <v>3682</v>
      </c>
      <c r="AQ699" s="15">
        <v>789</v>
      </c>
      <c r="AR699" s="15">
        <v>2893</v>
      </c>
      <c r="AS699" s="15">
        <v>2</v>
      </c>
      <c r="AT699" s="15">
        <v>21</v>
      </c>
      <c r="AU699" s="15">
        <v>8</v>
      </c>
      <c r="AV699" s="15">
        <v>13</v>
      </c>
      <c r="AW699" s="15">
        <v>21</v>
      </c>
      <c r="AX699" s="15">
        <v>8</v>
      </c>
      <c r="AY699" s="15">
        <v>13</v>
      </c>
    </row>
    <row r="700" spans="1:51">
      <c r="A700" s="1">
        <v>7580</v>
      </c>
      <c r="B700" s="1" t="s">
        <v>270</v>
      </c>
      <c r="C700" s="1">
        <v>1</v>
      </c>
      <c r="D700" s="1" t="s">
        <v>208</v>
      </c>
      <c r="E700" s="1" t="s">
        <v>1648</v>
      </c>
      <c r="F700" s="1">
        <v>6</v>
      </c>
      <c r="G700" s="1" t="s">
        <v>272</v>
      </c>
      <c r="H700" s="1">
        <v>0</v>
      </c>
      <c r="I700" s="1" t="s">
        <v>1649</v>
      </c>
      <c r="J700" s="15">
        <v>8</v>
      </c>
      <c r="K700" s="15">
        <v>128</v>
      </c>
      <c r="L700" s="15">
        <v>76</v>
      </c>
      <c r="M700" s="15">
        <v>52</v>
      </c>
      <c r="N700" s="15">
        <v>123</v>
      </c>
      <c r="O700" s="15">
        <v>72</v>
      </c>
      <c r="P700" s="15">
        <v>51</v>
      </c>
      <c r="Q700" s="15">
        <v>0</v>
      </c>
      <c r="R700" s="15">
        <v>0</v>
      </c>
      <c r="S700" s="15">
        <v>0</v>
      </c>
      <c r="T700" s="15">
        <v>0</v>
      </c>
      <c r="U700" s="15">
        <v>0</v>
      </c>
      <c r="V700" s="15">
        <v>0</v>
      </c>
      <c r="W700" s="15">
        <v>0</v>
      </c>
      <c r="X700" s="15">
        <v>8</v>
      </c>
      <c r="Y700" s="15">
        <v>128</v>
      </c>
      <c r="Z700" s="15">
        <v>76</v>
      </c>
      <c r="AA700" s="15">
        <v>52</v>
      </c>
      <c r="AB700" s="15">
        <v>123</v>
      </c>
      <c r="AC700" s="15">
        <v>72</v>
      </c>
      <c r="AD700" s="15">
        <v>51</v>
      </c>
      <c r="AE700" s="15">
        <v>0</v>
      </c>
      <c r="AF700" s="15">
        <v>0</v>
      </c>
      <c r="AG700" s="15">
        <v>0</v>
      </c>
      <c r="AH700" s="15">
        <v>0</v>
      </c>
      <c r="AI700" s="15">
        <v>0</v>
      </c>
      <c r="AJ700" s="15">
        <v>0</v>
      </c>
      <c r="AK700" s="15">
        <v>0</v>
      </c>
      <c r="AL700" s="15">
        <v>8</v>
      </c>
      <c r="AM700" s="15">
        <v>128</v>
      </c>
      <c r="AN700" s="15">
        <v>76</v>
      </c>
      <c r="AO700" s="15">
        <v>52</v>
      </c>
      <c r="AP700" s="15">
        <v>123</v>
      </c>
      <c r="AQ700" s="15">
        <v>72</v>
      </c>
      <c r="AR700" s="15">
        <v>51</v>
      </c>
      <c r="AS700" s="15">
        <v>0</v>
      </c>
      <c r="AT700" s="15">
        <v>0</v>
      </c>
      <c r="AU700" s="15">
        <v>0</v>
      </c>
      <c r="AV700" s="15">
        <v>0</v>
      </c>
      <c r="AW700" s="15">
        <v>0</v>
      </c>
      <c r="AX700" s="15">
        <v>0</v>
      </c>
      <c r="AY700" s="15">
        <v>0</v>
      </c>
    </row>
    <row r="701" spans="1:51">
      <c r="A701" s="1">
        <v>7591</v>
      </c>
      <c r="B701" s="1" t="s">
        <v>270</v>
      </c>
      <c r="C701" s="1">
        <v>1</v>
      </c>
      <c r="D701" s="1" t="s">
        <v>208</v>
      </c>
      <c r="E701" s="1" t="s">
        <v>1650</v>
      </c>
      <c r="F701" s="1">
        <v>6</v>
      </c>
      <c r="G701" s="1" t="s">
        <v>272</v>
      </c>
      <c r="H701" s="1">
        <v>0</v>
      </c>
      <c r="I701" s="1" t="s">
        <v>1651</v>
      </c>
      <c r="J701" s="15">
        <v>180</v>
      </c>
      <c r="K701" s="15">
        <v>4052</v>
      </c>
      <c r="L701" s="15">
        <v>890</v>
      </c>
      <c r="M701" s="15">
        <v>3162</v>
      </c>
      <c r="N701" s="15">
        <v>3667</v>
      </c>
      <c r="O701" s="15">
        <v>752</v>
      </c>
      <c r="P701" s="15">
        <v>2915</v>
      </c>
      <c r="Q701" s="15">
        <v>1</v>
      </c>
      <c r="R701" s="15">
        <v>1</v>
      </c>
      <c r="S701" s="15">
        <v>1</v>
      </c>
      <c r="T701" s="15">
        <v>0</v>
      </c>
      <c r="U701" s="15">
        <v>0</v>
      </c>
      <c r="V701" s="15">
        <v>0</v>
      </c>
      <c r="W701" s="15">
        <v>0</v>
      </c>
      <c r="X701" s="15">
        <v>177</v>
      </c>
      <c r="Y701" s="15">
        <v>4030</v>
      </c>
      <c r="Z701" s="15">
        <v>881</v>
      </c>
      <c r="AA701" s="15">
        <v>3149</v>
      </c>
      <c r="AB701" s="15">
        <v>3646</v>
      </c>
      <c r="AC701" s="15">
        <v>744</v>
      </c>
      <c r="AD701" s="15">
        <v>2902</v>
      </c>
      <c r="AE701" s="15">
        <v>10</v>
      </c>
      <c r="AF701" s="15">
        <v>90</v>
      </c>
      <c r="AG701" s="15">
        <v>28</v>
      </c>
      <c r="AH701" s="15">
        <v>62</v>
      </c>
      <c r="AI701" s="15">
        <v>87</v>
      </c>
      <c r="AJ701" s="15">
        <v>27</v>
      </c>
      <c r="AK701" s="15">
        <v>60</v>
      </c>
      <c r="AL701" s="15">
        <v>167</v>
      </c>
      <c r="AM701" s="15">
        <v>3940</v>
      </c>
      <c r="AN701" s="15">
        <v>853</v>
      </c>
      <c r="AO701" s="15">
        <v>3087</v>
      </c>
      <c r="AP701" s="15">
        <v>3559</v>
      </c>
      <c r="AQ701" s="15">
        <v>717</v>
      </c>
      <c r="AR701" s="15">
        <v>2842</v>
      </c>
      <c r="AS701" s="15">
        <v>2</v>
      </c>
      <c r="AT701" s="15">
        <v>21</v>
      </c>
      <c r="AU701" s="15">
        <v>8</v>
      </c>
      <c r="AV701" s="15">
        <v>13</v>
      </c>
      <c r="AW701" s="15">
        <v>21</v>
      </c>
      <c r="AX701" s="15">
        <v>8</v>
      </c>
      <c r="AY701" s="15">
        <v>13</v>
      </c>
    </row>
    <row r="702" spans="1:51">
      <c r="A702" s="1">
        <v>7602</v>
      </c>
      <c r="B702" s="1" t="s">
        <v>270</v>
      </c>
      <c r="C702" s="1">
        <v>1</v>
      </c>
      <c r="D702" s="1" t="s">
        <v>208</v>
      </c>
      <c r="E702" s="1" t="s">
        <v>1652</v>
      </c>
      <c r="F702" s="1">
        <v>2</v>
      </c>
      <c r="G702" s="1" t="s">
        <v>272</v>
      </c>
      <c r="H702" s="1">
        <v>0</v>
      </c>
      <c r="I702" s="1" t="s">
        <v>1653</v>
      </c>
      <c r="J702" s="15">
        <v>1282</v>
      </c>
      <c r="K702" s="15">
        <v>17266</v>
      </c>
      <c r="L702" s="15">
        <v>9805</v>
      </c>
      <c r="M702" s="15">
        <v>7461</v>
      </c>
      <c r="N702" s="15">
        <v>16709</v>
      </c>
      <c r="O702" s="15">
        <v>9444</v>
      </c>
      <c r="P702" s="15">
        <v>7265</v>
      </c>
      <c r="Q702" s="15">
        <v>109</v>
      </c>
      <c r="R702" s="15">
        <v>335</v>
      </c>
      <c r="S702" s="15">
        <v>70</v>
      </c>
      <c r="T702" s="15">
        <v>265</v>
      </c>
      <c r="U702" s="15">
        <v>164</v>
      </c>
      <c r="V702" s="15">
        <v>31</v>
      </c>
      <c r="W702" s="15">
        <v>133</v>
      </c>
      <c r="X702" s="15">
        <v>1172</v>
      </c>
      <c r="Y702" s="15">
        <v>16929</v>
      </c>
      <c r="Z702" s="15">
        <v>9735</v>
      </c>
      <c r="AA702" s="15">
        <v>7194</v>
      </c>
      <c r="AB702" s="15">
        <v>16543</v>
      </c>
      <c r="AC702" s="15">
        <v>9413</v>
      </c>
      <c r="AD702" s="15">
        <v>7130</v>
      </c>
      <c r="AE702" s="15">
        <v>831</v>
      </c>
      <c r="AF702" s="15">
        <v>10911</v>
      </c>
      <c r="AG702" s="15">
        <v>6455</v>
      </c>
      <c r="AH702" s="15">
        <v>4456</v>
      </c>
      <c r="AI702" s="15">
        <v>10748</v>
      </c>
      <c r="AJ702" s="15">
        <v>6337</v>
      </c>
      <c r="AK702" s="15">
        <v>4411</v>
      </c>
      <c r="AL702" s="15">
        <v>341</v>
      </c>
      <c r="AM702" s="15">
        <v>6018</v>
      </c>
      <c r="AN702" s="15">
        <v>3280</v>
      </c>
      <c r="AO702" s="15">
        <v>2738</v>
      </c>
      <c r="AP702" s="15">
        <v>5795</v>
      </c>
      <c r="AQ702" s="15">
        <v>3076</v>
      </c>
      <c r="AR702" s="15">
        <v>2719</v>
      </c>
      <c r="AS702" s="15">
        <v>1</v>
      </c>
      <c r="AT702" s="15">
        <v>2</v>
      </c>
      <c r="AU702" s="15">
        <v>0</v>
      </c>
      <c r="AV702" s="15">
        <v>2</v>
      </c>
      <c r="AW702" s="15">
        <v>2</v>
      </c>
      <c r="AX702" s="15">
        <v>0</v>
      </c>
      <c r="AY702" s="15">
        <v>2</v>
      </c>
    </row>
    <row r="703" spans="1:51">
      <c r="A703" s="1">
        <v>7613</v>
      </c>
      <c r="B703" s="1" t="s">
        <v>270</v>
      </c>
      <c r="C703" s="1">
        <v>1</v>
      </c>
      <c r="D703" s="1" t="s">
        <v>208</v>
      </c>
      <c r="E703" s="1" t="s">
        <v>1654</v>
      </c>
      <c r="F703" s="1">
        <v>3</v>
      </c>
      <c r="G703" s="1" t="s">
        <v>272</v>
      </c>
      <c r="H703" s="1">
        <v>0</v>
      </c>
      <c r="I703" s="1" t="s">
        <v>1655</v>
      </c>
      <c r="J703" s="15">
        <v>956</v>
      </c>
      <c r="K703" s="15">
        <v>11343</v>
      </c>
      <c r="L703" s="15">
        <v>6541</v>
      </c>
      <c r="M703" s="15">
        <v>4802</v>
      </c>
      <c r="N703" s="15">
        <v>11008</v>
      </c>
      <c r="O703" s="15">
        <v>6383</v>
      </c>
      <c r="P703" s="15">
        <v>4625</v>
      </c>
      <c r="Q703" s="15">
        <v>109</v>
      </c>
      <c r="R703" s="15">
        <v>335</v>
      </c>
      <c r="S703" s="15">
        <v>70</v>
      </c>
      <c r="T703" s="15">
        <v>265</v>
      </c>
      <c r="U703" s="15">
        <v>164</v>
      </c>
      <c r="V703" s="15">
        <v>31</v>
      </c>
      <c r="W703" s="15">
        <v>133</v>
      </c>
      <c r="X703" s="15">
        <v>846</v>
      </c>
      <c r="Y703" s="15">
        <v>11006</v>
      </c>
      <c r="Z703" s="15">
        <v>6471</v>
      </c>
      <c r="AA703" s="15">
        <v>4535</v>
      </c>
      <c r="AB703" s="15">
        <v>10842</v>
      </c>
      <c r="AC703" s="15">
        <v>6352</v>
      </c>
      <c r="AD703" s="15">
        <v>4490</v>
      </c>
      <c r="AE703" s="15">
        <v>831</v>
      </c>
      <c r="AF703" s="15">
        <v>10911</v>
      </c>
      <c r="AG703" s="15">
        <v>6455</v>
      </c>
      <c r="AH703" s="15">
        <v>4456</v>
      </c>
      <c r="AI703" s="15">
        <v>10748</v>
      </c>
      <c r="AJ703" s="15">
        <v>6337</v>
      </c>
      <c r="AK703" s="15">
        <v>4411</v>
      </c>
      <c r="AL703" s="15">
        <v>15</v>
      </c>
      <c r="AM703" s="15">
        <v>95</v>
      </c>
      <c r="AN703" s="15">
        <v>16</v>
      </c>
      <c r="AO703" s="15">
        <v>79</v>
      </c>
      <c r="AP703" s="15">
        <v>94</v>
      </c>
      <c r="AQ703" s="15">
        <v>15</v>
      </c>
      <c r="AR703" s="15">
        <v>79</v>
      </c>
      <c r="AS703" s="15">
        <v>1</v>
      </c>
      <c r="AT703" s="15">
        <v>2</v>
      </c>
      <c r="AU703" s="15">
        <v>0</v>
      </c>
      <c r="AV703" s="15">
        <v>2</v>
      </c>
      <c r="AW703" s="15">
        <v>2</v>
      </c>
      <c r="AX703" s="15">
        <v>0</v>
      </c>
      <c r="AY703" s="15">
        <v>2</v>
      </c>
    </row>
    <row r="704" spans="1:51">
      <c r="A704" s="1">
        <v>7624</v>
      </c>
      <c r="B704" s="1" t="s">
        <v>270</v>
      </c>
      <c r="C704" s="1">
        <v>1</v>
      </c>
      <c r="D704" s="1" t="s">
        <v>208</v>
      </c>
      <c r="E704" s="1" t="s">
        <v>1656</v>
      </c>
      <c r="F704" s="1">
        <v>4</v>
      </c>
      <c r="G704" s="1" t="s">
        <v>272</v>
      </c>
      <c r="H704" s="1">
        <v>0</v>
      </c>
      <c r="I704" s="1" t="s">
        <v>1657</v>
      </c>
      <c r="J704" s="15">
        <v>956</v>
      </c>
      <c r="K704" s="15">
        <v>11343</v>
      </c>
      <c r="L704" s="15">
        <v>6541</v>
      </c>
      <c r="M704" s="15">
        <v>4802</v>
      </c>
      <c r="N704" s="15">
        <v>11008</v>
      </c>
      <c r="O704" s="15">
        <v>6383</v>
      </c>
      <c r="P704" s="15">
        <v>4625</v>
      </c>
      <c r="Q704" s="15">
        <v>109</v>
      </c>
      <c r="R704" s="15">
        <v>335</v>
      </c>
      <c r="S704" s="15">
        <v>70</v>
      </c>
      <c r="T704" s="15">
        <v>265</v>
      </c>
      <c r="U704" s="15">
        <v>164</v>
      </c>
      <c r="V704" s="15">
        <v>31</v>
      </c>
      <c r="W704" s="15">
        <v>133</v>
      </c>
      <c r="X704" s="15">
        <v>846</v>
      </c>
      <c r="Y704" s="15">
        <v>11006</v>
      </c>
      <c r="Z704" s="15">
        <v>6471</v>
      </c>
      <c r="AA704" s="15">
        <v>4535</v>
      </c>
      <c r="AB704" s="15">
        <v>10842</v>
      </c>
      <c r="AC704" s="15">
        <v>6352</v>
      </c>
      <c r="AD704" s="15">
        <v>4490</v>
      </c>
      <c r="AE704" s="15">
        <v>831</v>
      </c>
      <c r="AF704" s="15">
        <v>10911</v>
      </c>
      <c r="AG704" s="15">
        <v>6455</v>
      </c>
      <c r="AH704" s="15">
        <v>4456</v>
      </c>
      <c r="AI704" s="15">
        <v>10748</v>
      </c>
      <c r="AJ704" s="15">
        <v>6337</v>
      </c>
      <c r="AK704" s="15">
        <v>4411</v>
      </c>
      <c r="AL704" s="15">
        <v>15</v>
      </c>
      <c r="AM704" s="15">
        <v>95</v>
      </c>
      <c r="AN704" s="15">
        <v>16</v>
      </c>
      <c r="AO704" s="15">
        <v>79</v>
      </c>
      <c r="AP704" s="15">
        <v>94</v>
      </c>
      <c r="AQ704" s="15">
        <v>15</v>
      </c>
      <c r="AR704" s="15">
        <v>79</v>
      </c>
      <c r="AS704" s="15">
        <v>1</v>
      </c>
      <c r="AT704" s="15">
        <v>2</v>
      </c>
      <c r="AU704" s="15">
        <v>0</v>
      </c>
      <c r="AV704" s="15">
        <v>2</v>
      </c>
      <c r="AW704" s="15">
        <v>2</v>
      </c>
      <c r="AX704" s="15">
        <v>0</v>
      </c>
      <c r="AY704" s="15">
        <v>2</v>
      </c>
    </row>
    <row r="705" spans="1:51">
      <c r="A705" s="1">
        <v>7635</v>
      </c>
      <c r="B705" s="1" t="s">
        <v>270</v>
      </c>
      <c r="C705" s="1">
        <v>1</v>
      </c>
      <c r="D705" s="1" t="s">
        <v>208</v>
      </c>
      <c r="E705" s="1" t="s">
        <v>1658</v>
      </c>
      <c r="F705" s="1">
        <v>5</v>
      </c>
      <c r="G705" s="1" t="s">
        <v>272</v>
      </c>
      <c r="H705" s="1">
        <v>0</v>
      </c>
      <c r="I705" s="1" t="s">
        <v>1659</v>
      </c>
      <c r="J705" s="15">
        <v>1</v>
      </c>
      <c r="K705" s="15">
        <v>24</v>
      </c>
      <c r="L705" s="15">
        <v>18</v>
      </c>
      <c r="M705" s="15">
        <v>6</v>
      </c>
      <c r="N705" s="15">
        <v>24</v>
      </c>
      <c r="O705" s="15">
        <v>18</v>
      </c>
      <c r="P705" s="15">
        <v>6</v>
      </c>
      <c r="Q705" s="15">
        <v>0</v>
      </c>
      <c r="R705" s="15">
        <v>0</v>
      </c>
      <c r="S705" s="15">
        <v>0</v>
      </c>
      <c r="T705" s="15">
        <v>0</v>
      </c>
      <c r="U705" s="15">
        <v>0</v>
      </c>
      <c r="V705" s="15">
        <v>0</v>
      </c>
      <c r="W705" s="15">
        <v>0</v>
      </c>
      <c r="X705" s="15">
        <v>1</v>
      </c>
      <c r="Y705" s="15">
        <v>24</v>
      </c>
      <c r="Z705" s="15">
        <v>18</v>
      </c>
      <c r="AA705" s="15">
        <v>6</v>
      </c>
      <c r="AB705" s="15">
        <v>24</v>
      </c>
      <c r="AC705" s="15">
        <v>18</v>
      </c>
      <c r="AD705" s="15">
        <v>6</v>
      </c>
      <c r="AE705" s="15">
        <v>1</v>
      </c>
      <c r="AF705" s="15">
        <v>24</v>
      </c>
      <c r="AG705" s="15">
        <v>18</v>
      </c>
      <c r="AH705" s="15">
        <v>6</v>
      </c>
      <c r="AI705" s="15">
        <v>24</v>
      </c>
      <c r="AJ705" s="15">
        <v>18</v>
      </c>
      <c r="AK705" s="15">
        <v>6</v>
      </c>
      <c r="AL705" s="15">
        <v>0</v>
      </c>
      <c r="AM705" s="15">
        <v>0</v>
      </c>
      <c r="AN705" s="15">
        <v>0</v>
      </c>
      <c r="AO705" s="15">
        <v>0</v>
      </c>
      <c r="AP705" s="15">
        <v>0</v>
      </c>
      <c r="AQ705" s="15">
        <v>0</v>
      </c>
      <c r="AR705" s="15">
        <v>0</v>
      </c>
      <c r="AS705" s="15">
        <v>0</v>
      </c>
      <c r="AT705" s="15">
        <v>0</v>
      </c>
      <c r="AU705" s="15">
        <v>0</v>
      </c>
      <c r="AV705" s="15">
        <v>0</v>
      </c>
      <c r="AW705" s="15">
        <v>0</v>
      </c>
      <c r="AX705" s="15">
        <v>0</v>
      </c>
      <c r="AY705" s="15">
        <v>0</v>
      </c>
    </row>
    <row r="706" spans="1:51">
      <c r="A706" s="1">
        <v>7646</v>
      </c>
      <c r="B706" s="1" t="s">
        <v>270</v>
      </c>
      <c r="C706" s="1">
        <v>1</v>
      </c>
      <c r="D706" s="1" t="s">
        <v>208</v>
      </c>
      <c r="E706" s="1" t="s">
        <v>1660</v>
      </c>
      <c r="F706" s="1">
        <v>5</v>
      </c>
      <c r="G706" s="1" t="s">
        <v>272</v>
      </c>
      <c r="H706" s="1">
        <v>0</v>
      </c>
      <c r="I706" s="1" t="s">
        <v>1661</v>
      </c>
      <c r="J706" s="15">
        <v>828</v>
      </c>
      <c r="K706" s="15">
        <v>10882</v>
      </c>
      <c r="L706" s="15">
        <v>6436</v>
      </c>
      <c r="M706" s="15">
        <v>4446</v>
      </c>
      <c r="N706" s="15">
        <v>10720</v>
      </c>
      <c r="O706" s="15">
        <v>6319</v>
      </c>
      <c r="P706" s="15">
        <v>4401</v>
      </c>
      <c r="Q706" s="15">
        <v>0</v>
      </c>
      <c r="R706" s="15">
        <v>0</v>
      </c>
      <c r="S706" s="15">
        <v>0</v>
      </c>
      <c r="T706" s="15">
        <v>0</v>
      </c>
      <c r="U706" s="15">
        <v>0</v>
      </c>
      <c r="V706" s="15">
        <v>0</v>
      </c>
      <c r="W706" s="15">
        <v>0</v>
      </c>
      <c r="X706" s="15">
        <v>828</v>
      </c>
      <c r="Y706" s="15">
        <v>10882</v>
      </c>
      <c r="Z706" s="15">
        <v>6436</v>
      </c>
      <c r="AA706" s="15">
        <v>4446</v>
      </c>
      <c r="AB706" s="15">
        <v>10720</v>
      </c>
      <c r="AC706" s="15">
        <v>6319</v>
      </c>
      <c r="AD706" s="15">
        <v>4401</v>
      </c>
      <c r="AE706" s="15">
        <v>828</v>
      </c>
      <c r="AF706" s="15">
        <v>10882</v>
      </c>
      <c r="AG706" s="15">
        <v>6436</v>
      </c>
      <c r="AH706" s="15">
        <v>4446</v>
      </c>
      <c r="AI706" s="15">
        <v>10720</v>
      </c>
      <c r="AJ706" s="15">
        <v>6319</v>
      </c>
      <c r="AK706" s="15">
        <v>4401</v>
      </c>
      <c r="AL706" s="15">
        <v>0</v>
      </c>
      <c r="AM706" s="15">
        <v>0</v>
      </c>
      <c r="AN706" s="15">
        <v>0</v>
      </c>
      <c r="AO706" s="15">
        <v>0</v>
      </c>
      <c r="AP706" s="15">
        <v>0</v>
      </c>
      <c r="AQ706" s="15">
        <v>0</v>
      </c>
      <c r="AR706" s="15">
        <v>0</v>
      </c>
      <c r="AS706" s="15">
        <v>0</v>
      </c>
      <c r="AT706" s="15">
        <v>0</v>
      </c>
      <c r="AU706" s="15">
        <v>0</v>
      </c>
      <c r="AV706" s="15">
        <v>0</v>
      </c>
      <c r="AW706" s="15">
        <v>0</v>
      </c>
      <c r="AX706" s="15">
        <v>0</v>
      </c>
      <c r="AY706" s="15">
        <v>0</v>
      </c>
    </row>
    <row r="707" spans="1:51">
      <c r="A707" s="1">
        <v>7657</v>
      </c>
      <c r="B707" s="1" t="s">
        <v>270</v>
      </c>
      <c r="C707" s="1">
        <v>1</v>
      </c>
      <c r="D707" s="1" t="s">
        <v>208</v>
      </c>
      <c r="E707" s="1" t="s">
        <v>1662</v>
      </c>
      <c r="F707" s="1">
        <v>5</v>
      </c>
      <c r="G707" s="1" t="s">
        <v>272</v>
      </c>
      <c r="H707" s="1">
        <v>0</v>
      </c>
      <c r="I707" s="1" t="s">
        <v>1663</v>
      </c>
      <c r="J707" s="15">
        <v>127</v>
      </c>
      <c r="K707" s="15">
        <v>437</v>
      </c>
      <c r="L707" s="15">
        <v>87</v>
      </c>
      <c r="M707" s="15">
        <v>350</v>
      </c>
      <c r="N707" s="15">
        <v>264</v>
      </c>
      <c r="O707" s="15">
        <v>46</v>
      </c>
      <c r="P707" s="15">
        <v>218</v>
      </c>
      <c r="Q707" s="15">
        <v>109</v>
      </c>
      <c r="R707" s="15">
        <v>335</v>
      </c>
      <c r="S707" s="15">
        <v>70</v>
      </c>
      <c r="T707" s="15">
        <v>265</v>
      </c>
      <c r="U707" s="15">
        <v>164</v>
      </c>
      <c r="V707" s="15">
        <v>31</v>
      </c>
      <c r="W707" s="15">
        <v>133</v>
      </c>
      <c r="X707" s="15">
        <v>17</v>
      </c>
      <c r="Y707" s="15">
        <v>100</v>
      </c>
      <c r="Z707" s="15">
        <v>17</v>
      </c>
      <c r="AA707" s="15">
        <v>83</v>
      </c>
      <c r="AB707" s="15">
        <v>98</v>
      </c>
      <c r="AC707" s="15">
        <v>15</v>
      </c>
      <c r="AD707" s="15">
        <v>83</v>
      </c>
      <c r="AE707" s="15">
        <v>2</v>
      </c>
      <c r="AF707" s="15">
        <v>5</v>
      </c>
      <c r="AG707" s="15">
        <v>1</v>
      </c>
      <c r="AH707" s="15">
        <v>4</v>
      </c>
      <c r="AI707" s="15">
        <v>4</v>
      </c>
      <c r="AJ707" s="15">
        <v>0</v>
      </c>
      <c r="AK707" s="15">
        <v>4</v>
      </c>
      <c r="AL707" s="15">
        <v>15</v>
      </c>
      <c r="AM707" s="15">
        <v>95</v>
      </c>
      <c r="AN707" s="15">
        <v>16</v>
      </c>
      <c r="AO707" s="15">
        <v>79</v>
      </c>
      <c r="AP707" s="15">
        <v>94</v>
      </c>
      <c r="AQ707" s="15">
        <v>15</v>
      </c>
      <c r="AR707" s="15">
        <v>79</v>
      </c>
      <c r="AS707" s="15">
        <v>1</v>
      </c>
      <c r="AT707" s="15">
        <v>2</v>
      </c>
      <c r="AU707" s="15">
        <v>0</v>
      </c>
      <c r="AV707" s="15">
        <v>2</v>
      </c>
      <c r="AW707" s="15">
        <v>2</v>
      </c>
      <c r="AX707" s="15">
        <v>0</v>
      </c>
      <c r="AY707" s="15">
        <v>2</v>
      </c>
    </row>
    <row r="708" spans="1:51">
      <c r="A708" s="1">
        <v>7668</v>
      </c>
      <c r="B708" s="1" t="s">
        <v>270</v>
      </c>
      <c r="C708" s="1">
        <v>1</v>
      </c>
      <c r="D708" s="1" t="s">
        <v>208</v>
      </c>
      <c r="E708" s="1" t="s">
        <v>1664</v>
      </c>
      <c r="F708" s="1">
        <v>3</v>
      </c>
      <c r="G708" s="1" t="s">
        <v>272</v>
      </c>
      <c r="H708" s="1">
        <v>0</v>
      </c>
      <c r="I708" s="1" t="s">
        <v>1665</v>
      </c>
      <c r="J708" s="15">
        <v>326</v>
      </c>
      <c r="K708" s="15">
        <v>5923</v>
      </c>
      <c r="L708" s="15">
        <v>3264</v>
      </c>
      <c r="M708" s="15">
        <v>2659</v>
      </c>
      <c r="N708" s="15">
        <v>5701</v>
      </c>
      <c r="O708" s="15">
        <v>3061</v>
      </c>
      <c r="P708" s="15">
        <v>2640</v>
      </c>
      <c r="Q708" s="15">
        <v>0</v>
      </c>
      <c r="R708" s="15">
        <v>0</v>
      </c>
      <c r="S708" s="15">
        <v>0</v>
      </c>
      <c r="T708" s="15">
        <v>0</v>
      </c>
      <c r="U708" s="15">
        <v>0</v>
      </c>
      <c r="V708" s="15">
        <v>0</v>
      </c>
      <c r="W708" s="15">
        <v>0</v>
      </c>
      <c r="X708" s="15">
        <v>326</v>
      </c>
      <c r="Y708" s="15">
        <v>5923</v>
      </c>
      <c r="Z708" s="15">
        <v>3264</v>
      </c>
      <c r="AA708" s="15">
        <v>2659</v>
      </c>
      <c r="AB708" s="15">
        <v>5701</v>
      </c>
      <c r="AC708" s="15">
        <v>3061</v>
      </c>
      <c r="AD708" s="15">
        <v>2640</v>
      </c>
      <c r="AE708" s="15">
        <v>0</v>
      </c>
      <c r="AF708" s="15">
        <v>0</v>
      </c>
      <c r="AG708" s="15">
        <v>0</v>
      </c>
      <c r="AH708" s="15">
        <v>0</v>
      </c>
      <c r="AI708" s="15">
        <v>0</v>
      </c>
      <c r="AJ708" s="15">
        <v>0</v>
      </c>
      <c r="AK708" s="15">
        <v>0</v>
      </c>
      <c r="AL708" s="15">
        <v>326</v>
      </c>
      <c r="AM708" s="15">
        <v>5923</v>
      </c>
      <c r="AN708" s="15">
        <v>3264</v>
      </c>
      <c r="AO708" s="15">
        <v>2659</v>
      </c>
      <c r="AP708" s="15">
        <v>5701</v>
      </c>
      <c r="AQ708" s="15">
        <v>3061</v>
      </c>
      <c r="AR708" s="15">
        <v>2640</v>
      </c>
      <c r="AS708" s="15">
        <v>0</v>
      </c>
      <c r="AT708" s="15">
        <v>0</v>
      </c>
      <c r="AU708" s="15">
        <v>0</v>
      </c>
      <c r="AV708" s="15">
        <v>0</v>
      </c>
      <c r="AW708" s="15">
        <v>0</v>
      </c>
      <c r="AX708" s="15">
        <v>0</v>
      </c>
      <c r="AY708" s="15">
        <v>0</v>
      </c>
    </row>
    <row r="709" spans="1:51">
      <c r="A709" s="1">
        <v>7679</v>
      </c>
      <c r="B709" s="1" t="s">
        <v>270</v>
      </c>
      <c r="C709" s="1">
        <v>1</v>
      </c>
      <c r="D709" s="1" t="s">
        <v>208</v>
      </c>
      <c r="E709" s="1" t="s">
        <v>1666</v>
      </c>
      <c r="F709" s="1">
        <v>4</v>
      </c>
      <c r="G709" s="1" t="s">
        <v>272</v>
      </c>
      <c r="H709" s="1">
        <v>0</v>
      </c>
      <c r="I709" s="1" t="s">
        <v>1667</v>
      </c>
      <c r="J709" s="15">
        <v>326</v>
      </c>
      <c r="K709" s="15">
        <v>5923</v>
      </c>
      <c r="L709" s="15">
        <v>3264</v>
      </c>
      <c r="M709" s="15">
        <v>2659</v>
      </c>
      <c r="N709" s="15">
        <v>5701</v>
      </c>
      <c r="O709" s="15">
        <v>3061</v>
      </c>
      <c r="P709" s="15">
        <v>2640</v>
      </c>
      <c r="Q709" s="15">
        <v>0</v>
      </c>
      <c r="R709" s="15">
        <v>0</v>
      </c>
      <c r="S709" s="15">
        <v>0</v>
      </c>
      <c r="T709" s="15">
        <v>0</v>
      </c>
      <c r="U709" s="15">
        <v>0</v>
      </c>
      <c r="V709" s="15">
        <v>0</v>
      </c>
      <c r="W709" s="15">
        <v>0</v>
      </c>
      <c r="X709" s="15">
        <v>326</v>
      </c>
      <c r="Y709" s="15">
        <v>5923</v>
      </c>
      <c r="Z709" s="15">
        <v>3264</v>
      </c>
      <c r="AA709" s="15">
        <v>2659</v>
      </c>
      <c r="AB709" s="15">
        <v>5701</v>
      </c>
      <c r="AC709" s="15">
        <v>3061</v>
      </c>
      <c r="AD709" s="15">
        <v>2640</v>
      </c>
      <c r="AE709" s="15">
        <v>0</v>
      </c>
      <c r="AF709" s="15">
        <v>0</v>
      </c>
      <c r="AG709" s="15">
        <v>0</v>
      </c>
      <c r="AH709" s="15">
        <v>0</v>
      </c>
      <c r="AI709" s="15">
        <v>0</v>
      </c>
      <c r="AJ709" s="15">
        <v>0</v>
      </c>
      <c r="AK709" s="15">
        <v>0</v>
      </c>
      <c r="AL709" s="15">
        <v>326</v>
      </c>
      <c r="AM709" s="15">
        <v>5923</v>
      </c>
      <c r="AN709" s="15">
        <v>3264</v>
      </c>
      <c r="AO709" s="15">
        <v>2659</v>
      </c>
      <c r="AP709" s="15">
        <v>5701</v>
      </c>
      <c r="AQ709" s="15">
        <v>3061</v>
      </c>
      <c r="AR709" s="15">
        <v>2640</v>
      </c>
      <c r="AS709" s="15">
        <v>0</v>
      </c>
      <c r="AT709" s="15">
        <v>0</v>
      </c>
      <c r="AU709" s="15">
        <v>0</v>
      </c>
      <c r="AV709" s="15">
        <v>0</v>
      </c>
      <c r="AW709" s="15">
        <v>0</v>
      </c>
      <c r="AX709" s="15">
        <v>0</v>
      </c>
      <c r="AY709" s="15">
        <v>0</v>
      </c>
    </row>
    <row r="710" spans="1:51">
      <c r="A710" s="1">
        <v>7690</v>
      </c>
      <c r="B710" s="1" t="s">
        <v>270</v>
      </c>
      <c r="C710" s="1">
        <v>1</v>
      </c>
      <c r="D710" s="1" t="s">
        <v>208</v>
      </c>
      <c r="E710" s="1" t="s">
        <v>1668</v>
      </c>
      <c r="F710" s="1">
        <v>5</v>
      </c>
      <c r="G710" s="1" t="s">
        <v>272</v>
      </c>
      <c r="H710" s="1">
        <v>0</v>
      </c>
      <c r="I710" s="1" t="s">
        <v>1669</v>
      </c>
      <c r="J710" s="15">
        <v>7</v>
      </c>
      <c r="K710" s="15">
        <v>521</v>
      </c>
      <c r="L710" s="15">
        <v>293</v>
      </c>
      <c r="M710" s="15">
        <v>228</v>
      </c>
      <c r="N710" s="15">
        <v>511</v>
      </c>
      <c r="O710" s="15">
        <v>283</v>
      </c>
      <c r="P710" s="15">
        <v>228</v>
      </c>
      <c r="Q710" s="15">
        <v>0</v>
      </c>
      <c r="R710" s="15">
        <v>0</v>
      </c>
      <c r="S710" s="15">
        <v>0</v>
      </c>
      <c r="T710" s="15">
        <v>0</v>
      </c>
      <c r="U710" s="15">
        <v>0</v>
      </c>
      <c r="V710" s="15">
        <v>0</v>
      </c>
      <c r="W710" s="15">
        <v>0</v>
      </c>
      <c r="X710" s="15">
        <v>7</v>
      </c>
      <c r="Y710" s="15">
        <v>521</v>
      </c>
      <c r="Z710" s="15">
        <v>293</v>
      </c>
      <c r="AA710" s="15">
        <v>228</v>
      </c>
      <c r="AB710" s="15">
        <v>511</v>
      </c>
      <c r="AC710" s="15">
        <v>283</v>
      </c>
      <c r="AD710" s="15">
        <v>228</v>
      </c>
      <c r="AE710" s="15">
        <v>0</v>
      </c>
      <c r="AF710" s="15">
        <v>0</v>
      </c>
      <c r="AG710" s="15">
        <v>0</v>
      </c>
      <c r="AH710" s="15">
        <v>0</v>
      </c>
      <c r="AI710" s="15">
        <v>0</v>
      </c>
      <c r="AJ710" s="15">
        <v>0</v>
      </c>
      <c r="AK710" s="15">
        <v>0</v>
      </c>
      <c r="AL710" s="15">
        <v>7</v>
      </c>
      <c r="AM710" s="15">
        <v>521</v>
      </c>
      <c r="AN710" s="15">
        <v>293</v>
      </c>
      <c r="AO710" s="15">
        <v>228</v>
      </c>
      <c r="AP710" s="15">
        <v>511</v>
      </c>
      <c r="AQ710" s="15">
        <v>283</v>
      </c>
      <c r="AR710" s="15">
        <v>228</v>
      </c>
      <c r="AS710" s="15">
        <v>0</v>
      </c>
      <c r="AT710" s="15">
        <v>0</v>
      </c>
      <c r="AU710" s="15">
        <v>0</v>
      </c>
      <c r="AV710" s="15">
        <v>0</v>
      </c>
      <c r="AW710" s="15">
        <v>0</v>
      </c>
      <c r="AX710" s="15">
        <v>0</v>
      </c>
      <c r="AY710" s="15">
        <v>0</v>
      </c>
    </row>
    <row r="711" spans="1:51">
      <c r="A711" s="1">
        <v>7701</v>
      </c>
      <c r="B711" s="1" t="s">
        <v>270</v>
      </c>
      <c r="C711" s="1">
        <v>1</v>
      </c>
      <c r="D711" s="1" t="s">
        <v>208</v>
      </c>
      <c r="E711" s="1" t="s">
        <v>1670</v>
      </c>
      <c r="F711" s="1">
        <v>5</v>
      </c>
      <c r="G711" s="1" t="s">
        <v>272</v>
      </c>
      <c r="H711" s="1">
        <v>0</v>
      </c>
      <c r="I711" s="1" t="s">
        <v>1671</v>
      </c>
      <c r="J711" s="15">
        <v>294</v>
      </c>
      <c r="K711" s="15">
        <v>5305</v>
      </c>
      <c r="L711" s="15">
        <v>2913</v>
      </c>
      <c r="M711" s="15">
        <v>2392</v>
      </c>
      <c r="N711" s="15">
        <v>5124</v>
      </c>
      <c r="O711" s="15">
        <v>2747</v>
      </c>
      <c r="P711" s="15">
        <v>2377</v>
      </c>
      <c r="Q711" s="15">
        <v>0</v>
      </c>
      <c r="R711" s="15">
        <v>0</v>
      </c>
      <c r="S711" s="15">
        <v>0</v>
      </c>
      <c r="T711" s="15">
        <v>0</v>
      </c>
      <c r="U711" s="15">
        <v>0</v>
      </c>
      <c r="V711" s="15">
        <v>0</v>
      </c>
      <c r="W711" s="15">
        <v>0</v>
      </c>
      <c r="X711" s="15">
        <v>294</v>
      </c>
      <c r="Y711" s="15">
        <v>5305</v>
      </c>
      <c r="Z711" s="15">
        <v>2913</v>
      </c>
      <c r="AA711" s="15">
        <v>2392</v>
      </c>
      <c r="AB711" s="15">
        <v>5124</v>
      </c>
      <c r="AC711" s="15">
        <v>2747</v>
      </c>
      <c r="AD711" s="15">
        <v>2377</v>
      </c>
      <c r="AE711" s="15">
        <v>0</v>
      </c>
      <c r="AF711" s="15">
        <v>0</v>
      </c>
      <c r="AG711" s="15">
        <v>0</v>
      </c>
      <c r="AH711" s="15">
        <v>0</v>
      </c>
      <c r="AI711" s="15">
        <v>0</v>
      </c>
      <c r="AJ711" s="15">
        <v>0</v>
      </c>
      <c r="AK711" s="15">
        <v>0</v>
      </c>
      <c r="AL711" s="15">
        <v>294</v>
      </c>
      <c r="AM711" s="15">
        <v>5305</v>
      </c>
      <c r="AN711" s="15">
        <v>2913</v>
      </c>
      <c r="AO711" s="15">
        <v>2392</v>
      </c>
      <c r="AP711" s="15">
        <v>5124</v>
      </c>
      <c r="AQ711" s="15">
        <v>2747</v>
      </c>
      <c r="AR711" s="15">
        <v>2377</v>
      </c>
      <c r="AS711" s="15">
        <v>0</v>
      </c>
      <c r="AT711" s="15">
        <v>0</v>
      </c>
      <c r="AU711" s="15">
        <v>0</v>
      </c>
      <c r="AV711" s="15">
        <v>0</v>
      </c>
      <c r="AW711" s="15">
        <v>0</v>
      </c>
      <c r="AX711" s="15">
        <v>0</v>
      </c>
      <c r="AY711" s="15">
        <v>0</v>
      </c>
    </row>
    <row r="712" spans="1:51">
      <c r="A712" s="1">
        <v>7712</v>
      </c>
      <c r="B712" s="1" t="s">
        <v>270</v>
      </c>
      <c r="C712" s="1">
        <v>1</v>
      </c>
      <c r="D712" s="1" t="s">
        <v>208</v>
      </c>
      <c r="E712" s="1" t="s">
        <v>1672</v>
      </c>
      <c r="F712" s="1">
        <v>5</v>
      </c>
      <c r="G712" s="1" t="s">
        <v>272</v>
      </c>
      <c r="H712" s="1">
        <v>0</v>
      </c>
      <c r="I712" s="1" t="s">
        <v>1673</v>
      </c>
      <c r="J712" s="15">
        <v>25</v>
      </c>
      <c r="K712" s="15">
        <v>97</v>
      </c>
      <c r="L712" s="15">
        <v>58</v>
      </c>
      <c r="M712" s="15">
        <v>39</v>
      </c>
      <c r="N712" s="15">
        <v>66</v>
      </c>
      <c r="O712" s="15">
        <v>31</v>
      </c>
      <c r="P712" s="15">
        <v>35</v>
      </c>
      <c r="Q712" s="15">
        <v>0</v>
      </c>
      <c r="R712" s="15">
        <v>0</v>
      </c>
      <c r="S712" s="15">
        <v>0</v>
      </c>
      <c r="T712" s="15">
        <v>0</v>
      </c>
      <c r="U712" s="15">
        <v>0</v>
      </c>
      <c r="V712" s="15">
        <v>0</v>
      </c>
      <c r="W712" s="15">
        <v>0</v>
      </c>
      <c r="X712" s="15">
        <v>25</v>
      </c>
      <c r="Y712" s="15">
        <v>97</v>
      </c>
      <c r="Z712" s="15">
        <v>58</v>
      </c>
      <c r="AA712" s="15">
        <v>39</v>
      </c>
      <c r="AB712" s="15">
        <v>66</v>
      </c>
      <c r="AC712" s="15">
        <v>31</v>
      </c>
      <c r="AD712" s="15">
        <v>35</v>
      </c>
      <c r="AE712" s="15">
        <v>0</v>
      </c>
      <c r="AF712" s="15">
        <v>0</v>
      </c>
      <c r="AG712" s="15">
        <v>0</v>
      </c>
      <c r="AH712" s="15">
        <v>0</v>
      </c>
      <c r="AI712" s="15">
        <v>0</v>
      </c>
      <c r="AJ712" s="15">
        <v>0</v>
      </c>
      <c r="AK712" s="15">
        <v>0</v>
      </c>
      <c r="AL712" s="15">
        <v>25</v>
      </c>
      <c r="AM712" s="15">
        <v>97</v>
      </c>
      <c r="AN712" s="15">
        <v>58</v>
      </c>
      <c r="AO712" s="15">
        <v>39</v>
      </c>
      <c r="AP712" s="15">
        <v>66</v>
      </c>
      <c r="AQ712" s="15">
        <v>31</v>
      </c>
      <c r="AR712" s="15">
        <v>35</v>
      </c>
      <c r="AS712" s="15">
        <v>0</v>
      </c>
      <c r="AT712" s="15">
        <v>0</v>
      </c>
      <c r="AU712" s="15">
        <v>0</v>
      </c>
      <c r="AV712" s="15">
        <v>0</v>
      </c>
      <c r="AW712" s="15">
        <v>0</v>
      </c>
      <c r="AX712" s="15">
        <v>0</v>
      </c>
      <c r="AY712" s="15">
        <v>0</v>
      </c>
    </row>
    <row r="713" spans="1:51">
      <c r="A713" s="1">
        <v>7723</v>
      </c>
      <c r="B713" s="1" t="s">
        <v>270</v>
      </c>
      <c r="C713" s="1">
        <v>1</v>
      </c>
      <c r="D713" s="1" t="s">
        <v>208</v>
      </c>
      <c r="E713" s="1" t="s">
        <v>1674</v>
      </c>
      <c r="F713" s="1">
        <v>2</v>
      </c>
      <c r="G713" s="1" t="s">
        <v>272</v>
      </c>
      <c r="H713" s="1">
        <v>0</v>
      </c>
      <c r="I713" s="1" t="s">
        <v>1675</v>
      </c>
      <c r="J713" s="15">
        <v>13830</v>
      </c>
      <c r="K713" s="15">
        <v>165131</v>
      </c>
      <c r="L713" s="15">
        <v>95348</v>
      </c>
      <c r="M713" s="15">
        <v>68695</v>
      </c>
      <c r="N713" s="15">
        <v>141549</v>
      </c>
      <c r="O713" s="15">
        <v>79423</v>
      </c>
      <c r="P713" s="15">
        <v>61049</v>
      </c>
      <c r="Q713" s="15">
        <v>1763</v>
      </c>
      <c r="R713" s="15">
        <v>4336</v>
      </c>
      <c r="S713" s="15">
        <v>3006</v>
      </c>
      <c r="T713" s="15">
        <v>1270</v>
      </c>
      <c r="U713" s="15">
        <v>1785</v>
      </c>
      <c r="V713" s="15">
        <v>1087</v>
      </c>
      <c r="W713" s="15">
        <v>648</v>
      </c>
      <c r="X713" s="15">
        <v>11291</v>
      </c>
      <c r="Y713" s="15">
        <v>158707</v>
      </c>
      <c r="Z713" s="15">
        <v>91378</v>
      </c>
      <c r="AA713" s="15">
        <v>66339</v>
      </c>
      <c r="AB713" s="15">
        <v>137996</v>
      </c>
      <c r="AC713" s="15">
        <v>77579</v>
      </c>
      <c r="AD713" s="15">
        <v>59428</v>
      </c>
      <c r="AE713" s="15">
        <v>5183</v>
      </c>
      <c r="AF713" s="15">
        <v>136556</v>
      </c>
      <c r="AG713" s="15">
        <v>78652</v>
      </c>
      <c r="AH713" s="15">
        <v>56962</v>
      </c>
      <c r="AI713" s="15">
        <v>122459</v>
      </c>
      <c r="AJ713" s="15">
        <v>69953</v>
      </c>
      <c r="AK713" s="15">
        <v>51564</v>
      </c>
      <c r="AL713" s="15">
        <v>6108</v>
      </c>
      <c r="AM713" s="15">
        <v>22151</v>
      </c>
      <c r="AN713" s="15">
        <v>12726</v>
      </c>
      <c r="AO713" s="15">
        <v>9377</v>
      </c>
      <c r="AP713" s="15">
        <v>15537</v>
      </c>
      <c r="AQ713" s="15">
        <v>7626</v>
      </c>
      <c r="AR713" s="15">
        <v>7864</v>
      </c>
      <c r="AS713" s="15">
        <v>776</v>
      </c>
      <c r="AT713" s="15">
        <v>2088</v>
      </c>
      <c r="AU713" s="15">
        <v>964</v>
      </c>
      <c r="AV713" s="15">
        <v>1086</v>
      </c>
      <c r="AW713" s="15">
        <v>1768</v>
      </c>
      <c r="AX713" s="15">
        <v>757</v>
      </c>
      <c r="AY713" s="15">
        <v>973</v>
      </c>
    </row>
    <row r="714" spans="1:51">
      <c r="A714" s="1">
        <v>7734</v>
      </c>
      <c r="B714" s="1" t="s">
        <v>270</v>
      </c>
      <c r="C714" s="1">
        <v>1</v>
      </c>
      <c r="D714" s="1" t="s">
        <v>208</v>
      </c>
      <c r="E714" s="1" t="s">
        <v>1676</v>
      </c>
      <c r="F714" s="1">
        <v>3</v>
      </c>
      <c r="G714" s="1" t="s">
        <v>272</v>
      </c>
      <c r="H714" s="1">
        <v>0</v>
      </c>
      <c r="I714" s="1" t="s">
        <v>1677</v>
      </c>
      <c r="J714" s="15">
        <v>6511</v>
      </c>
      <c r="K714" s="15">
        <v>20960</v>
      </c>
      <c r="L714" s="15">
        <v>11799</v>
      </c>
      <c r="M714" s="15">
        <v>9128</v>
      </c>
      <c r="N714" s="15">
        <v>14347</v>
      </c>
      <c r="O714" s="15">
        <v>6755</v>
      </c>
      <c r="P714" s="15">
        <v>7560</v>
      </c>
      <c r="Q714" s="15">
        <v>62</v>
      </c>
      <c r="R714" s="15">
        <v>113</v>
      </c>
      <c r="S714" s="15">
        <v>60</v>
      </c>
      <c r="T714" s="15">
        <v>53</v>
      </c>
      <c r="U714" s="15">
        <v>21</v>
      </c>
      <c r="V714" s="15">
        <v>7</v>
      </c>
      <c r="W714" s="15">
        <v>14</v>
      </c>
      <c r="X714" s="15">
        <v>5763</v>
      </c>
      <c r="Y714" s="15">
        <v>19059</v>
      </c>
      <c r="Z714" s="15">
        <v>10903</v>
      </c>
      <c r="AA714" s="15">
        <v>8149</v>
      </c>
      <c r="AB714" s="15">
        <v>12801</v>
      </c>
      <c r="AC714" s="15">
        <v>6085</v>
      </c>
      <c r="AD714" s="15">
        <v>6710</v>
      </c>
      <c r="AE714" s="15">
        <v>0</v>
      </c>
      <c r="AF714" s="15">
        <v>0</v>
      </c>
      <c r="AG714" s="15">
        <v>0</v>
      </c>
      <c r="AH714" s="15">
        <v>0</v>
      </c>
      <c r="AI714" s="15">
        <v>0</v>
      </c>
      <c r="AJ714" s="15">
        <v>0</v>
      </c>
      <c r="AK714" s="15">
        <v>0</v>
      </c>
      <c r="AL714" s="15">
        <v>5763</v>
      </c>
      <c r="AM714" s="15">
        <v>19059</v>
      </c>
      <c r="AN714" s="15">
        <v>10903</v>
      </c>
      <c r="AO714" s="15">
        <v>8149</v>
      </c>
      <c r="AP714" s="15">
        <v>12801</v>
      </c>
      <c r="AQ714" s="15">
        <v>6085</v>
      </c>
      <c r="AR714" s="15">
        <v>6710</v>
      </c>
      <c r="AS714" s="15">
        <v>686</v>
      </c>
      <c r="AT714" s="15">
        <v>1788</v>
      </c>
      <c r="AU714" s="15">
        <v>836</v>
      </c>
      <c r="AV714" s="15">
        <v>926</v>
      </c>
      <c r="AW714" s="15">
        <v>1525</v>
      </c>
      <c r="AX714" s="15">
        <v>663</v>
      </c>
      <c r="AY714" s="15">
        <v>836</v>
      </c>
    </row>
    <row r="715" spans="1:51">
      <c r="A715" s="1">
        <v>7745</v>
      </c>
      <c r="B715" s="1" t="s">
        <v>270</v>
      </c>
      <c r="C715" s="1">
        <v>1</v>
      </c>
      <c r="D715" s="1" t="s">
        <v>208</v>
      </c>
      <c r="E715" s="1" t="s">
        <v>1678</v>
      </c>
      <c r="F715" s="1">
        <v>4</v>
      </c>
      <c r="G715" s="1" t="s">
        <v>272</v>
      </c>
      <c r="H715" s="1">
        <v>0</v>
      </c>
      <c r="I715" s="1" t="s">
        <v>1679</v>
      </c>
      <c r="J715" s="15">
        <v>1801</v>
      </c>
      <c r="K715" s="15">
        <v>8846</v>
      </c>
      <c r="L715" s="15">
        <v>4763</v>
      </c>
      <c r="M715" s="15">
        <v>4051</v>
      </c>
      <c r="N715" s="15">
        <v>7383</v>
      </c>
      <c r="O715" s="15">
        <v>3639</v>
      </c>
      <c r="P715" s="15">
        <v>3712</v>
      </c>
      <c r="Q715" s="15">
        <v>0</v>
      </c>
      <c r="R715" s="15">
        <v>0</v>
      </c>
      <c r="S715" s="15">
        <v>0</v>
      </c>
      <c r="T715" s="15">
        <v>0</v>
      </c>
      <c r="U715" s="15">
        <v>0</v>
      </c>
      <c r="V715" s="15">
        <v>0</v>
      </c>
      <c r="W715" s="15">
        <v>0</v>
      </c>
      <c r="X715" s="15">
        <v>1188</v>
      </c>
      <c r="Y715" s="15">
        <v>7200</v>
      </c>
      <c r="Z715" s="15">
        <v>4004</v>
      </c>
      <c r="AA715" s="15">
        <v>3190</v>
      </c>
      <c r="AB715" s="15">
        <v>5937</v>
      </c>
      <c r="AC715" s="15">
        <v>3013</v>
      </c>
      <c r="AD715" s="15">
        <v>2918</v>
      </c>
      <c r="AE715" s="15">
        <v>0</v>
      </c>
      <c r="AF715" s="15">
        <v>0</v>
      </c>
      <c r="AG715" s="15">
        <v>0</v>
      </c>
      <c r="AH715" s="15">
        <v>0</v>
      </c>
      <c r="AI715" s="15">
        <v>0</v>
      </c>
      <c r="AJ715" s="15">
        <v>0</v>
      </c>
      <c r="AK715" s="15">
        <v>0</v>
      </c>
      <c r="AL715" s="15">
        <v>1188</v>
      </c>
      <c r="AM715" s="15">
        <v>7200</v>
      </c>
      <c r="AN715" s="15">
        <v>4004</v>
      </c>
      <c r="AO715" s="15">
        <v>3190</v>
      </c>
      <c r="AP715" s="15">
        <v>5937</v>
      </c>
      <c r="AQ715" s="15">
        <v>3013</v>
      </c>
      <c r="AR715" s="15">
        <v>2918</v>
      </c>
      <c r="AS715" s="15">
        <v>613</v>
      </c>
      <c r="AT715" s="15">
        <v>1646</v>
      </c>
      <c r="AU715" s="15">
        <v>759</v>
      </c>
      <c r="AV715" s="15">
        <v>861</v>
      </c>
      <c r="AW715" s="15">
        <v>1446</v>
      </c>
      <c r="AX715" s="15">
        <v>626</v>
      </c>
      <c r="AY715" s="15">
        <v>794</v>
      </c>
    </row>
    <row r="716" spans="1:51">
      <c r="A716" s="1">
        <v>7756</v>
      </c>
      <c r="B716" s="1" t="s">
        <v>270</v>
      </c>
      <c r="C716" s="1">
        <v>1</v>
      </c>
      <c r="D716" s="1" t="s">
        <v>208</v>
      </c>
      <c r="E716" s="1" t="s">
        <v>1680</v>
      </c>
      <c r="F716" s="1">
        <v>5</v>
      </c>
      <c r="G716" s="1" t="s">
        <v>272</v>
      </c>
      <c r="H716" s="1">
        <v>0</v>
      </c>
      <c r="I716" s="1" t="s">
        <v>1681</v>
      </c>
      <c r="J716" s="15">
        <v>746</v>
      </c>
      <c r="K716" s="15">
        <v>3586</v>
      </c>
      <c r="L716" s="15">
        <v>1994</v>
      </c>
      <c r="M716" s="15">
        <v>1587</v>
      </c>
      <c r="N716" s="15">
        <v>3069</v>
      </c>
      <c r="O716" s="15">
        <v>1528</v>
      </c>
      <c r="P716" s="15">
        <v>1536</v>
      </c>
      <c r="Q716" s="15">
        <v>0</v>
      </c>
      <c r="R716" s="15">
        <v>0</v>
      </c>
      <c r="S716" s="15">
        <v>0</v>
      </c>
      <c r="T716" s="15">
        <v>0</v>
      </c>
      <c r="U716" s="15">
        <v>0</v>
      </c>
      <c r="V716" s="15">
        <v>0</v>
      </c>
      <c r="W716" s="15">
        <v>0</v>
      </c>
      <c r="X716" s="15">
        <v>567</v>
      </c>
      <c r="Y716" s="15">
        <v>3085</v>
      </c>
      <c r="Z716" s="15">
        <v>1741</v>
      </c>
      <c r="AA716" s="15">
        <v>1342</v>
      </c>
      <c r="AB716" s="15">
        <v>2629</v>
      </c>
      <c r="AC716" s="15">
        <v>1317</v>
      </c>
      <c r="AD716" s="15">
        <v>1310</v>
      </c>
      <c r="AE716" s="15">
        <v>0</v>
      </c>
      <c r="AF716" s="15">
        <v>0</v>
      </c>
      <c r="AG716" s="15">
        <v>0</v>
      </c>
      <c r="AH716" s="15">
        <v>0</v>
      </c>
      <c r="AI716" s="15">
        <v>0</v>
      </c>
      <c r="AJ716" s="15">
        <v>0</v>
      </c>
      <c r="AK716" s="15">
        <v>0</v>
      </c>
      <c r="AL716" s="15">
        <v>567</v>
      </c>
      <c r="AM716" s="15">
        <v>3085</v>
      </c>
      <c r="AN716" s="15">
        <v>1741</v>
      </c>
      <c r="AO716" s="15">
        <v>1342</v>
      </c>
      <c r="AP716" s="15">
        <v>2629</v>
      </c>
      <c r="AQ716" s="15">
        <v>1317</v>
      </c>
      <c r="AR716" s="15">
        <v>1310</v>
      </c>
      <c r="AS716" s="15">
        <v>179</v>
      </c>
      <c r="AT716" s="15">
        <v>501</v>
      </c>
      <c r="AU716" s="15">
        <v>253</v>
      </c>
      <c r="AV716" s="15">
        <v>245</v>
      </c>
      <c r="AW716" s="15">
        <v>440</v>
      </c>
      <c r="AX716" s="15">
        <v>211</v>
      </c>
      <c r="AY716" s="15">
        <v>226</v>
      </c>
    </row>
    <row r="717" spans="1:51">
      <c r="A717" s="1">
        <v>7767</v>
      </c>
      <c r="B717" s="1" t="s">
        <v>270</v>
      </c>
      <c r="C717" s="1">
        <v>1</v>
      </c>
      <c r="D717" s="1" t="s">
        <v>208</v>
      </c>
      <c r="E717" s="1" t="s">
        <v>1682</v>
      </c>
      <c r="F717" s="1">
        <v>5</v>
      </c>
      <c r="G717" s="1" t="s">
        <v>272</v>
      </c>
      <c r="H717" s="1">
        <v>0</v>
      </c>
      <c r="I717" s="1" t="s">
        <v>1683</v>
      </c>
      <c r="J717" s="15">
        <v>242</v>
      </c>
      <c r="K717" s="15">
        <v>1011</v>
      </c>
      <c r="L717" s="15">
        <v>644</v>
      </c>
      <c r="M717" s="15">
        <v>366</v>
      </c>
      <c r="N717" s="15">
        <v>873</v>
      </c>
      <c r="O717" s="15">
        <v>530</v>
      </c>
      <c r="P717" s="15">
        <v>342</v>
      </c>
      <c r="Q717" s="15">
        <v>0</v>
      </c>
      <c r="R717" s="15">
        <v>0</v>
      </c>
      <c r="S717" s="15">
        <v>0</v>
      </c>
      <c r="T717" s="15">
        <v>0</v>
      </c>
      <c r="U717" s="15">
        <v>0</v>
      </c>
      <c r="V717" s="15">
        <v>0</v>
      </c>
      <c r="W717" s="15">
        <v>0</v>
      </c>
      <c r="X717" s="15">
        <v>141</v>
      </c>
      <c r="Y717" s="15">
        <v>801</v>
      </c>
      <c r="Z717" s="15">
        <v>556</v>
      </c>
      <c r="AA717" s="15">
        <v>245</v>
      </c>
      <c r="AB717" s="15">
        <v>674</v>
      </c>
      <c r="AC717" s="15">
        <v>446</v>
      </c>
      <c r="AD717" s="15">
        <v>228</v>
      </c>
      <c r="AE717" s="15">
        <v>0</v>
      </c>
      <c r="AF717" s="15">
        <v>0</v>
      </c>
      <c r="AG717" s="15">
        <v>0</v>
      </c>
      <c r="AH717" s="15">
        <v>0</v>
      </c>
      <c r="AI717" s="15">
        <v>0</v>
      </c>
      <c r="AJ717" s="15">
        <v>0</v>
      </c>
      <c r="AK717" s="15">
        <v>0</v>
      </c>
      <c r="AL717" s="15">
        <v>141</v>
      </c>
      <c r="AM717" s="15">
        <v>801</v>
      </c>
      <c r="AN717" s="15">
        <v>556</v>
      </c>
      <c r="AO717" s="15">
        <v>245</v>
      </c>
      <c r="AP717" s="15">
        <v>674</v>
      </c>
      <c r="AQ717" s="15">
        <v>446</v>
      </c>
      <c r="AR717" s="15">
        <v>228</v>
      </c>
      <c r="AS717" s="15">
        <v>101</v>
      </c>
      <c r="AT717" s="15">
        <v>210</v>
      </c>
      <c r="AU717" s="15">
        <v>88</v>
      </c>
      <c r="AV717" s="15">
        <v>121</v>
      </c>
      <c r="AW717" s="15">
        <v>199</v>
      </c>
      <c r="AX717" s="15">
        <v>84</v>
      </c>
      <c r="AY717" s="15">
        <v>114</v>
      </c>
    </row>
    <row r="718" spans="1:51">
      <c r="A718" s="1">
        <v>7778</v>
      </c>
      <c r="B718" s="1" t="s">
        <v>270</v>
      </c>
      <c r="C718" s="1">
        <v>1</v>
      </c>
      <c r="D718" s="1" t="s">
        <v>208</v>
      </c>
      <c r="E718" s="1" t="s">
        <v>1684</v>
      </c>
      <c r="F718" s="1">
        <v>5</v>
      </c>
      <c r="G718" s="1" t="s">
        <v>272</v>
      </c>
      <c r="H718" s="1">
        <v>0</v>
      </c>
      <c r="I718" s="1" t="s">
        <v>1685</v>
      </c>
      <c r="J718" s="15">
        <v>34</v>
      </c>
      <c r="K718" s="15">
        <v>359</v>
      </c>
      <c r="L718" s="15">
        <v>167</v>
      </c>
      <c r="M718" s="15">
        <v>192</v>
      </c>
      <c r="N718" s="15">
        <v>283</v>
      </c>
      <c r="O718" s="15">
        <v>102</v>
      </c>
      <c r="P718" s="15">
        <v>181</v>
      </c>
      <c r="Q718" s="15">
        <v>0</v>
      </c>
      <c r="R718" s="15">
        <v>0</v>
      </c>
      <c r="S718" s="15">
        <v>0</v>
      </c>
      <c r="T718" s="15">
        <v>0</v>
      </c>
      <c r="U718" s="15">
        <v>0</v>
      </c>
      <c r="V718" s="15">
        <v>0</v>
      </c>
      <c r="W718" s="15">
        <v>0</v>
      </c>
      <c r="X718" s="15">
        <v>30</v>
      </c>
      <c r="Y718" s="15">
        <v>353</v>
      </c>
      <c r="Z718" s="15">
        <v>164</v>
      </c>
      <c r="AA718" s="15">
        <v>189</v>
      </c>
      <c r="AB718" s="15">
        <v>279</v>
      </c>
      <c r="AC718" s="15">
        <v>101</v>
      </c>
      <c r="AD718" s="15">
        <v>178</v>
      </c>
      <c r="AE718" s="15">
        <v>0</v>
      </c>
      <c r="AF718" s="15">
        <v>0</v>
      </c>
      <c r="AG718" s="15">
        <v>0</v>
      </c>
      <c r="AH718" s="15">
        <v>0</v>
      </c>
      <c r="AI718" s="15">
        <v>0</v>
      </c>
      <c r="AJ718" s="15">
        <v>0</v>
      </c>
      <c r="AK718" s="15">
        <v>0</v>
      </c>
      <c r="AL718" s="15">
        <v>30</v>
      </c>
      <c r="AM718" s="15">
        <v>353</v>
      </c>
      <c r="AN718" s="15">
        <v>164</v>
      </c>
      <c r="AO718" s="15">
        <v>189</v>
      </c>
      <c r="AP718" s="15">
        <v>279</v>
      </c>
      <c r="AQ718" s="15">
        <v>101</v>
      </c>
      <c r="AR718" s="15">
        <v>178</v>
      </c>
      <c r="AS718" s="15">
        <v>4</v>
      </c>
      <c r="AT718" s="15">
        <v>6</v>
      </c>
      <c r="AU718" s="15">
        <v>3</v>
      </c>
      <c r="AV718" s="15">
        <v>3</v>
      </c>
      <c r="AW718" s="15">
        <v>4</v>
      </c>
      <c r="AX718" s="15">
        <v>1</v>
      </c>
      <c r="AY718" s="15">
        <v>3</v>
      </c>
    </row>
    <row r="719" spans="1:51">
      <c r="A719" s="1">
        <v>7789</v>
      </c>
      <c r="B719" s="1" t="s">
        <v>270</v>
      </c>
      <c r="C719" s="1">
        <v>1</v>
      </c>
      <c r="D719" s="1" t="s">
        <v>208</v>
      </c>
      <c r="E719" s="1" t="s">
        <v>1686</v>
      </c>
      <c r="F719" s="1">
        <v>5</v>
      </c>
      <c r="G719" s="1" t="s">
        <v>272</v>
      </c>
      <c r="H719" s="1">
        <v>0</v>
      </c>
      <c r="I719" s="1" t="s">
        <v>1687</v>
      </c>
      <c r="J719" s="15">
        <v>62</v>
      </c>
      <c r="K719" s="15">
        <v>220</v>
      </c>
      <c r="L719" s="15">
        <v>135</v>
      </c>
      <c r="M719" s="15">
        <v>85</v>
      </c>
      <c r="N719" s="15">
        <v>189</v>
      </c>
      <c r="O719" s="15">
        <v>113</v>
      </c>
      <c r="P719" s="15">
        <v>76</v>
      </c>
      <c r="Q719" s="15">
        <v>0</v>
      </c>
      <c r="R719" s="15">
        <v>0</v>
      </c>
      <c r="S719" s="15">
        <v>0</v>
      </c>
      <c r="T719" s="15">
        <v>0</v>
      </c>
      <c r="U719" s="15">
        <v>0</v>
      </c>
      <c r="V719" s="15">
        <v>0</v>
      </c>
      <c r="W719" s="15">
        <v>0</v>
      </c>
      <c r="X719" s="15">
        <v>9</v>
      </c>
      <c r="Y719" s="15">
        <v>23</v>
      </c>
      <c r="Z719" s="15">
        <v>14</v>
      </c>
      <c r="AA719" s="15">
        <v>9</v>
      </c>
      <c r="AB719" s="15">
        <v>20</v>
      </c>
      <c r="AC719" s="15">
        <v>12</v>
      </c>
      <c r="AD719" s="15">
        <v>8</v>
      </c>
      <c r="AE719" s="15">
        <v>0</v>
      </c>
      <c r="AF719" s="15">
        <v>0</v>
      </c>
      <c r="AG719" s="15">
        <v>0</v>
      </c>
      <c r="AH719" s="15">
        <v>0</v>
      </c>
      <c r="AI719" s="15">
        <v>0</v>
      </c>
      <c r="AJ719" s="15">
        <v>0</v>
      </c>
      <c r="AK719" s="15">
        <v>0</v>
      </c>
      <c r="AL719" s="15">
        <v>9</v>
      </c>
      <c r="AM719" s="15">
        <v>23</v>
      </c>
      <c r="AN719" s="15">
        <v>14</v>
      </c>
      <c r="AO719" s="15">
        <v>9</v>
      </c>
      <c r="AP719" s="15">
        <v>20</v>
      </c>
      <c r="AQ719" s="15">
        <v>12</v>
      </c>
      <c r="AR719" s="15">
        <v>8</v>
      </c>
      <c r="AS719" s="15">
        <v>53</v>
      </c>
      <c r="AT719" s="15">
        <v>197</v>
      </c>
      <c r="AU719" s="15">
        <v>121</v>
      </c>
      <c r="AV719" s="15">
        <v>76</v>
      </c>
      <c r="AW719" s="15">
        <v>169</v>
      </c>
      <c r="AX719" s="15">
        <v>101</v>
      </c>
      <c r="AY719" s="15">
        <v>68</v>
      </c>
    </row>
    <row r="720" spans="1:51">
      <c r="A720" s="1">
        <v>7800</v>
      </c>
      <c r="B720" s="1" t="s">
        <v>270</v>
      </c>
      <c r="C720" s="1">
        <v>1</v>
      </c>
      <c r="D720" s="1" t="s">
        <v>208</v>
      </c>
      <c r="E720" s="1" t="s">
        <v>1688</v>
      </c>
      <c r="F720" s="1">
        <v>5</v>
      </c>
      <c r="G720" s="1" t="s">
        <v>272</v>
      </c>
      <c r="H720" s="1">
        <v>0</v>
      </c>
      <c r="I720" s="1" t="s">
        <v>1689</v>
      </c>
      <c r="J720" s="15">
        <v>717</v>
      </c>
      <c r="K720" s="15">
        <v>3670</v>
      </c>
      <c r="L720" s="15">
        <v>1823</v>
      </c>
      <c r="M720" s="15">
        <v>1821</v>
      </c>
      <c r="N720" s="15">
        <v>2969</v>
      </c>
      <c r="O720" s="15">
        <v>1366</v>
      </c>
      <c r="P720" s="15">
        <v>1577</v>
      </c>
      <c r="Q720" s="15">
        <v>0</v>
      </c>
      <c r="R720" s="15">
        <v>0</v>
      </c>
      <c r="S720" s="15">
        <v>0</v>
      </c>
      <c r="T720" s="15">
        <v>0</v>
      </c>
      <c r="U720" s="15">
        <v>0</v>
      </c>
      <c r="V720" s="15">
        <v>0</v>
      </c>
      <c r="W720" s="15">
        <v>0</v>
      </c>
      <c r="X720" s="15">
        <v>441</v>
      </c>
      <c r="Y720" s="15">
        <v>2938</v>
      </c>
      <c r="Z720" s="15">
        <v>1529</v>
      </c>
      <c r="AA720" s="15">
        <v>1405</v>
      </c>
      <c r="AB720" s="15">
        <v>2335</v>
      </c>
      <c r="AC720" s="15">
        <v>1137</v>
      </c>
      <c r="AD720" s="15">
        <v>1194</v>
      </c>
      <c r="AE720" s="15">
        <v>0</v>
      </c>
      <c r="AF720" s="15">
        <v>0</v>
      </c>
      <c r="AG720" s="15">
        <v>0</v>
      </c>
      <c r="AH720" s="15">
        <v>0</v>
      </c>
      <c r="AI720" s="15">
        <v>0</v>
      </c>
      <c r="AJ720" s="15">
        <v>0</v>
      </c>
      <c r="AK720" s="15">
        <v>0</v>
      </c>
      <c r="AL720" s="15">
        <v>441</v>
      </c>
      <c r="AM720" s="15">
        <v>2938</v>
      </c>
      <c r="AN720" s="15">
        <v>1529</v>
      </c>
      <c r="AO720" s="15">
        <v>1405</v>
      </c>
      <c r="AP720" s="15">
        <v>2335</v>
      </c>
      <c r="AQ720" s="15">
        <v>1137</v>
      </c>
      <c r="AR720" s="15">
        <v>1194</v>
      </c>
      <c r="AS720" s="15">
        <v>276</v>
      </c>
      <c r="AT720" s="15">
        <v>732</v>
      </c>
      <c r="AU720" s="15">
        <v>294</v>
      </c>
      <c r="AV720" s="15">
        <v>416</v>
      </c>
      <c r="AW720" s="15">
        <v>634</v>
      </c>
      <c r="AX720" s="15">
        <v>229</v>
      </c>
      <c r="AY720" s="15">
        <v>383</v>
      </c>
    </row>
    <row r="721" spans="1:51">
      <c r="A721" s="1">
        <v>7811</v>
      </c>
      <c r="B721" s="1" t="s">
        <v>270</v>
      </c>
      <c r="C721" s="1">
        <v>1</v>
      </c>
      <c r="D721" s="1" t="s">
        <v>208</v>
      </c>
      <c r="E721" s="1" t="s">
        <v>1690</v>
      </c>
      <c r="F721" s="1">
        <v>4</v>
      </c>
      <c r="G721" s="1" t="s">
        <v>272</v>
      </c>
      <c r="H721" s="1">
        <v>0</v>
      </c>
      <c r="I721" s="1" t="s">
        <v>1691</v>
      </c>
      <c r="J721" s="15">
        <v>4710</v>
      </c>
      <c r="K721" s="15">
        <v>12114</v>
      </c>
      <c r="L721" s="15">
        <v>7036</v>
      </c>
      <c r="M721" s="15">
        <v>5077</v>
      </c>
      <c r="N721" s="15">
        <v>6964</v>
      </c>
      <c r="O721" s="15">
        <v>3116</v>
      </c>
      <c r="P721" s="15">
        <v>3848</v>
      </c>
      <c r="Q721" s="15">
        <v>62</v>
      </c>
      <c r="R721" s="15">
        <v>113</v>
      </c>
      <c r="S721" s="15">
        <v>60</v>
      </c>
      <c r="T721" s="15">
        <v>53</v>
      </c>
      <c r="U721" s="15">
        <v>21</v>
      </c>
      <c r="V721" s="15">
        <v>7</v>
      </c>
      <c r="W721" s="15">
        <v>14</v>
      </c>
      <c r="X721" s="15">
        <v>4575</v>
      </c>
      <c r="Y721" s="15">
        <v>11859</v>
      </c>
      <c r="Z721" s="15">
        <v>6899</v>
      </c>
      <c r="AA721" s="15">
        <v>4959</v>
      </c>
      <c r="AB721" s="15">
        <v>6864</v>
      </c>
      <c r="AC721" s="15">
        <v>3072</v>
      </c>
      <c r="AD721" s="15">
        <v>3792</v>
      </c>
      <c r="AE721" s="15">
        <v>0</v>
      </c>
      <c r="AF721" s="15">
        <v>0</v>
      </c>
      <c r="AG721" s="15">
        <v>0</v>
      </c>
      <c r="AH721" s="15">
        <v>0</v>
      </c>
      <c r="AI721" s="15">
        <v>0</v>
      </c>
      <c r="AJ721" s="15">
        <v>0</v>
      </c>
      <c r="AK721" s="15">
        <v>0</v>
      </c>
      <c r="AL721" s="15">
        <v>4575</v>
      </c>
      <c r="AM721" s="15">
        <v>11859</v>
      </c>
      <c r="AN721" s="15">
        <v>6899</v>
      </c>
      <c r="AO721" s="15">
        <v>4959</v>
      </c>
      <c r="AP721" s="15">
        <v>6864</v>
      </c>
      <c r="AQ721" s="15">
        <v>3072</v>
      </c>
      <c r="AR721" s="15">
        <v>3792</v>
      </c>
      <c r="AS721" s="15">
        <v>73</v>
      </c>
      <c r="AT721" s="15">
        <v>142</v>
      </c>
      <c r="AU721" s="15">
        <v>77</v>
      </c>
      <c r="AV721" s="15">
        <v>65</v>
      </c>
      <c r="AW721" s="15">
        <v>79</v>
      </c>
      <c r="AX721" s="15">
        <v>37</v>
      </c>
      <c r="AY721" s="15">
        <v>42</v>
      </c>
    </row>
    <row r="722" spans="1:51">
      <c r="A722" s="1">
        <v>7822</v>
      </c>
      <c r="B722" s="1" t="s">
        <v>270</v>
      </c>
      <c r="C722" s="1">
        <v>1</v>
      </c>
      <c r="D722" s="1" t="s">
        <v>208</v>
      </c>
      <c r="E722" s="1" t="s">
        <v>1692</v>
      </c>
      <c r="F722" s="1">
        <v>5</v>
      </c>
      <c r="G722" s="1" t="s">
        <v>272</v>
      </c>
      <c r="H722" s="1">
        <v>0</v>
      </c>
      <c r="I722" s="1" t="s">
        <v>1693</v>
      </c>
      <c r="J722" s="15">
        <v>555</v>
      </c>
      <c r="K722" s="15">
        <v>1966</v>
      </c>
      <c r="L722" s="15">
        <v>1056</v>
      </c>
      <c r="M722" s="15">
        <v>910</v>
      </c>
      <c r="N722" s="15">
        <v>1223</v>
      </c>
      <c r="O722" s="15">
        <v>542</v>
      </c>
      <c r="P722" s="15">
        <v>681</v>
      </c>
      <c r="Q722" s="15">
        <v>10</v>
      </c>
      <c r="R722" s="15">
        <v>13</v>
      </c>
      <c r="S722" s="15">
        <v>9</v>
      </c>
      <c r="T722" s="15">
        <v>4</v>
      </c>
      <c r="U722" s="15">
        <v>0</v>
      </c>
      <c r="V722" s="15">
        <v>0</v>
      </c>
      <c r="W722" s="15">
        <v>0</v>
      </c>
      <c r="X722" s="15">
        <v>533</v>
      </c>
      <c r="Y722" s="15">
        <v>1925</v>
      </c>
      <c r="Z722" s="15">
        <v>1028</v>
      </c>
      <c r="AA722" s="15">
        <v>897</v>
      </c>
      <c r="AB722" s="15">
        <v>1200</v>
      </c>
      <c r="AC722" s="15">
        <v>527</v>
      </c>
      <c r="AD722" s="15">
        <v>673</v>
      </c>
      <c r="AE722" s="15">
        <v>0</v>
      </c>
      <c r="AF722" s="15">
        <v>0</v>
      </c>
      <c r="AG722" s="15">
        <v>0</v>
      </c>
      <c r="AH722" s="15">
        <v>0</v>
      </c>
      <c r="AI722" s="15">
        <v>0</v>
      </c>
      <c r="AJ722" s="15">
        <v>0</v>
      </c>
      <c r="AK722" s="15">
        <v>0</v>
      </c>
      <c r="AL722" s="15">
        <v>533</v>
      </c>
      <c r="AM722" s="15">
        <v>1925</v>
      </c>
      <c r="AN722" s="15">
        <v>1028</v>
      </c>
      <c r="AO722" s="15">
        <v>897</v>
      </c>
      <c r="AP722" s="15">
        <v>1200</v>
      </c>
      <c r="AQ722" s="15">
        <v>527</v>
      </c>
      <c r="AR722" s="15">
        <v>673</v>
      </c>
      <c r="AS722" s="15">
        <v>12</v>
      </c>
      <c r="AT722" s="15">
        <v>28</v>
      </c>
      <c r="AU722" s="15">
        <v>19</v>
      </c>
      <c r="AV722" s="15">
        <v>9</v>
      </c>
      <c r="AW722" s="15">
        <v>23</v>
      </c>
      <c r="AX722" s="15">
        <v>15</v>
      </c>
      <c r="AY722" s="15">
        <v>8</v>
      </c>
    </row>
    <row r="723" spans="1:51">
      <c r="A723" s="1">
        <v>7833</v>
      </c>
      <c r="B723" s="1" t="s">
        <v>270</v>
      </c>
      <c r="C723" s="1">
        <v>1</v>
      </c>
      <c r="D723" s="1" t="s">
        <v>208</v>
      </c>
      <c r="E723" s="1" t="s">
        <v>1694</v>
      </c>
      <c r="F723" s="1">
        <v>5</v>
      </c>
      <c r="G723" s="1" t="s">
        <v>272</v>
      </c>
      <c r="H723" s="1">
        <v>0</v>
      </c>
      <c r="I723" s="1" t="s">
        <v>1695</v>
      </c>
      <c r="J723" s="15">
        <v>2699</v>
      </c>
      <c r="K723" s="15">
        <v>7203</v>
      </c>
      <c r="L723" s="15">
        <v>4236</v>
      </c>
      <c r="M723" s="15">
        <v>2967</v>
      </c>
      <c r="N723" s="15">
        <v>3983</v>
      </c>
      <c r="O723" s="15">
        <v>1685</v>
      </c>
      <c r="P723" s="15">
        <v>2298</v>
      </c>
      <c r="Q723" s="15">
        <v>32</v>
      </c>
      <c r="R723" s="15">
        <v>58</v>
      </c>
      <c r="S723" s="15">
        <v>32</v>
      </c>
      <c r="T723" s="15">
        <v>26</v>
      </c>
      <c r="U723" s="15">
        <v>12</v>
      </c>
      <c r="V723" s="15">
        <v>4</v>
      </c>
      <c r="W723" s="15">
        <v>8</v>
      </c>
      <c r="X723" s="15">
        <v>2655</v>
      </c>
      <c r="Y723" s="15">
        <v>7122</v>
      </c>
      <c r="Z723" s="15">
        <v>4194</v>
      </c>
      <c r="AA723" s="15">
        <v>2928</v>
      </c>
      <c r="AB723" s="15">
        <v>3961</v>
      </c>
      <c r="AC723" s="15">
        <v>1678</v>
      </c>
      <c r="AD723" s="15">
        <v>2283</v>
      </c>
      <c r="AE723" s="15">
        <v>0</v>
      </c>
      <c r="AF723" s="15">
        <v>0</v>
      </c>
      <c r="AG723" s="15">
        <v>0</v>
      </c>
      <c r="AH723" s="15">
        <v>0</v>
      </c>
      <c r="AI723" s="15">
        <v>0</v>
      </c>
      <c r="AJ723" s="15">
        <v>0</v>
      </c>
      <c r="AK723" s="15">
        <v>0</v>
      </c>
      <c r="AL723" s="15">
        <v>2655</v>
      </c>
      <c r="AM723" s="15">
        <v>7122</v>
      </c>
      <c r="AN723" s="15">
        <v>4194</v>
      </c>
      <c r="AO723" s="15">
        <v>2928</v>
      </c>
      <c r="AP723" s="15">
        <v>3961</v>
      </c>
      <c r="AQ723" s="15">
        <v>1678</v>
      </c>
      <c r="AR723" s="15">
        <v>2283</v>
      </c>
      <c r="AS723" s="15">
        <v>12</v>
      </c>
      <c r="AT723" s="15">
        <v>23</v>
      </c>
      <c r="AU723" s="15">
        <v>10</v>
      </c>
      <c r="AV723" s="15">
        <v>13</v>
      </c>
      <c r="AW723" s="15">
        <v>10</v>
      </c>
      <c r="AX723" s="15">
        <v>3</v>
      </c>
      <c r="AY723" s="15">
        <v>7</v>
      </c>
    </row>
    <row r="724" spans="1:51">
      <c r="A724" s="1">
        <v>7844</v>
      </c>
      <c r="B724" s="1" t="s">
        <v>270</v>
      </c>
      <c r="C724" s="1">
        <v>1</v>
      </c>
      <c r="D724" s="1" t="s">
        <v>208</v>
      </c>
      <c r="E724" s="1" t="s">
        <v>1696</v>
      </c>
      <c r="F724" s="1">
        <v>5</v>
      </c>
      <c r="G724" s="1" t="s">
        <v>272</v>
      </c>
      <c r="H724" s="1">
        <v>0</v>
      </c>
      <c r="I724" s="1" t="s">
        <v>1697</v>
      </c>
      <c r="J724" s="15">
        <v>423</v>
      </c>
      <c r="K724" s="15">
        <v>901</v>
      </c>
      <c r="L724" s="15">
        <v>517</v>
      </c>
      <c r="M724" s="15">
        <v>384</v>
      </c>
      <c r="N724" s="15">
        <v>665</v>
      </c>
      <c r="O724" s="15">
        <v>350</v>
      </c>
      <c r="P724" s="15">
        <v>315</v>
      </c>
      <c r="Q724" s="15">
        <v>5</v>
      </c>
      <c r="R724" s="15">
        <v>11</v>
      </c>
      <c r="S724" s="15">
        <v>5</v>
      </c>
      <c r="T724" s="15">
        <v>6</v>
      </c>
      <c r="U724" s="15">
        <v>3</v>
      </c>
      <c r="V724" s="15">
        <v>1</v>
      </c>
      <c r="W724" s="15">
        <v>2</v>
      </c>
      <c r="X724" s="15">
        <v>399</v>
      </c>
      <c r="Y724" s="15">
        <v>846</v>
      </c>
      <c r="Z724" s="15">
        <v>492</v>
      </c>
      <c r="AA724" s="15">
        <v>354</v>
      </c>
      <c r="AB724" s="15">
        <v>632</v>
      </c>
      <c r="AC724" s="15">
        <v>338</v>
      </c>
      <c r="AD724" s="15">
        <v>294</v>
      </c>
      <c r="AE724" s="15">
        <v>0</v>
      </c>
      <c r="AF724" s="15">
        <v>0</v>
      </c>
      <c r="AG724" s="15">
        <v>0</v>
      </c>
      <c r="AH724" s="15">
        <v>0</v>
      </c>
      <c r="AI724" s="15">
        <v>0</v>
      </c>
      <c r="AJ724" s="15">
        <v>0</v>
      </c>
      <c r="AK724" s="15">
        <v>0</v>
      </c>
      <c r="AL724" s="15">
        <v>399</v>
      </c>
      <c r="AM724" s="15">
        <v>846</v>
      </c>
      <c r="AN724" s="15">
        <v>492</v>
      </c>
      <c r="AO724" s="15">
        <v>354</v>
      </c>
      <c r="AP724" s="15">
        <v>632</v>
      </c>
      <c r="AQ724" s="15">
        <v>338</v>
      </c>
      <c r="AR724" s="15">
        <v>294</v>
      </c>
      <c r="AS724" s="15">
        <v>19</v>
      </c>
      <c r="AT724" s="15">
        <v>44</v>
      </c>
      <c r="AU724" s="15">
        <v>20</v>
      </c>
      <c r="AV724" s="15">
        <v>24</v>
      </c>
      <c r="AW724" s="15">
        <v>30</v>
      </c>
      <c r="AX724" s="15">
        <v>11</v>
      </c>
      <c r="AY724" s="15">
        <v>19</v>
      </c>
    </row>
    <row r="725" spans="1:51">
      <c r="A725" s="1">
        <v>7855</v>
      </c>
      <c r="B725" s="1" t="s">
        <v>270</v>
      </c>
      <c r="C725" s="1">
        <v>1</v>
      </c>
      <c r="D725" s="1" t="s">
        <v>208</v>
      </c>
      <c r="E725" s="1" t="s">
        <v>1698</v>
      </c>
      <c r="F725" s="1">
        <v>5</v>
      </c>
      <c r="G725" s="1" t="s">
        <v>272</v>
      </c>
      <c r="H725" s="1">
        <v>0</v>
      </c>
      <c r="I725" s="1" t="s">
        <v>1699</v>
      </c>
      <c r="J725" s="15">
        <v>1033</v>
      </c>
      <c r="K725" s="15">
        <v>2044</v>
      </c>
      <c r="L725" s="15">
        <v>1227</v>
      </c>
      <c r="M725" s="15">
        <v>816</v>
      </c>
      <c r="N725" s="15">
        <v>1093</v>
      </c>
      <c r="O725" s="15">
        <v>539</v>
      </c>
      <c r="P725" s="15">
        <v>554</v>
      </c>
      <c r="Q725" s="15">
        <v>15</v>
      </c>
      <c r="R725" s="15">
        <v>31</v>
      </c>
      <c r="S725" s="15">
        <v>14</v>
      </c>
      <c r="T725" s="15">
        <v>17</v>
      </c>
      <c r="U725" s="15">
        <v>6</v>
      </c>
      <c r="V725" s="15">
        <v>2</v>
      </c>
      <c r="W725" s="15">
        <v>4</v>
      </c>
      <c r="X725" s="15">
        <v>988</v>
      </c>
      <c r="Y725" s="15">
        <v>1966</v>
      </c>
      <c r="Z725" s="15">
        <v>1185</v>
      </c>
      <c r="AA725" s="15">
        <v>780</v>
      </c>
      <c r="AB725" s="15">
        <v>1071</v>
      </c>
      <c r="AC725" s="15">
        <v>529</v>
      </c>
      <c r="AD725" s="15">
        <v>542</v>
      </c>
      <c r="AE725" s="15">
        <v>0</v>
      </c>
      <c r="AF725" s="15">
        <v>0</v>
      </c>
      <c r="AG725" s="15">
        <v>0</v>
      </c>
      <c r="AH725" s="15">
        <v>0</v>
      </c>
      <c r="AI725" s="15">
        <v>0</v>
      </c>
      <c r="AJ725" s="15">
        <v>0</v>
      </c>
      <c r="AK725" s="15">
        <v>0</v>
      </c>
      <c r="AL725" s="15">
        <v>988</v>
      </c>
      <c r="AM725" s="15">
        <v>1966</v>
      </c>
      <c r="AN725" s="15">
        <v>1185</v>
      </c>
      <c r="AO725" s="15">
        <v>780</v>
      </c>
      <c r="AP725" s="15">
        <v>1071</v>
      </c>
      <c r="AQ725" s="15">
        <v>529</v>
      </c>
      <c r="AR725" s="15">
        <v>542</v>
      </c>
      <c r="AS725" s="15">
        <v>30</v>
      </c>
      <c r="AT725" s="15">
        <v>47</v>
      </c>
      <c r="AU725" s="15">
        <v>28</v>
      </c>
      <c r="AV725" s="15">
        <v>19</v>
      </c>
      <c r="AW725" s="15">
        <v>16</v>
      </c>
      <c r="AX725" s="15">
        <v>8</v>
      </c>
      <c r="AY725" s="15">
        <v>8</v>
      </c>
    </row>
    <row r="726" spans="1:51">
      <c r="A726" s="1">
        <v>7866</v>
      </c>
      <c r="B726" s="1" t="s">
        <v>270</v>
      </c>
      <c r="C726" s="1">
        <v>1</v>
      </c>
      <c r="D726" s="1" t="s">
        <v>208</v>
      </c>
      <c r="E726" s="1" t="s">
        <v>1700</v>
      </c>
      <c r="F726" s="1">
        <v>3</v>
      </c>
      <c r="G726" s="1" t="s">
        <v>272</v>
      </c>
      <c r="H726" s="1">
        <v>0</v>
      </c>
      <c r="I726" s="1" t="s">
        <v>1701</v>
      </c>
      <c r="J726" s="15">
        <v>7319</v>
      </c>
      <c r="K726" s="15">
        <v>144171</v>
      </c>
      <c r="L726" s="15">
        <v>83549</v>
      </c>
      <c r="M726" s="15">
        <v>59567</v>
      </c>
      <c r="N726" s="15">
        <v>127202</v>
      </c>
      <c r="O726" s="15">
        <v>72668</v>
      </c>
      <c r="P726" s="15">
        <v>53489</v>
      </c>
      <c r="Q726" s="15">
        <v>1701</v>
      </c>
      <c r="R726" s="15">
        <v>4223</v>
      </c>
      <c r="S726" s="15">
        <v>2946</v>
      </c>
      <c r="T726" s="15">
        <v>1217</v>
      </c>
      <c r="U726" s="15">
        <v>1764</v>
      </c>
      <c r="V726" s="15">
        <v>1080</v>
      </c>
      <c r="W726" s="15">
        <v>634</v>
      </c>
      <c r="X726" s="15">
        <v>5528</v>
      </c>
      <c r="Y726" s="15">
        <v>139648</v>
      </c>
      <c r="Z726" s="15">
        <v>80475</v>
      </c>
      <c r="AA726" s="15">
        <v>58190</v>
      </c>
      <c r="AB726" s="15">
        <v>125195</v>
      </c>
      <c r="AC726" s="15">
        <v>71494</v>
      </c>
      <c r="AD726" s="15">
        <v>52718</v>
      </c>
      <c r="AE726" s="15">
        <v>5183</v>
      </c>
      <c r="AF726" s="15">
        <v>136556</v>
      </c>
      <c r="AG726" s="15">
        <v>78652</v>
      </c>
      <c r="AH726" s="15">
        <v>56962</v>
      </c>
      <c r="AI726" s="15">
        <v>122459</v>
      </c>
      <c r="AJ726" s="15">
        <v>69953</v>
      </c>
      <c r="AK726" s="15">
        <v>51564</v>
      </c>
      <c r="AL726" s="15">
        <v>345</v>
      </c>
      <c r="AM726" s="15">
        <v>3092</v>
      </c>
      <c r="AN726" s="15">
        <v>1823</v>
      </c>
      <c r="AO726" s="15">
        <v>1228</v>
      </c>
      <c r="AP726" s="15">
        <v>2736</v>
      </c>
      <c r="AQ726" s="15">
        <v>1541</v>
      </c>
      <c r="AR726" s="15">
        <v>1154</v>
      </c>
      <c r="AS726" s="15">
        <v>90</v>
      </c>
      <c r="AT726" s="15">
        <v>300</v>
      </c>
      <c r="AU726" s="15">
        <v>128</v>
      </c>
      <c r="AV726" s="15">
        <v>160</v>
      </c>
      <c r="AW726" s="15">
        <v>243</v>
      </c>
      <c r="AX726" s="15">
        <v>94</v>
      </c>
      <c r="AY726" s="15">
        <v>137</v>
      </c>
    </row>
    <row r="727" spans="1:51">
      <c r="A727" s="1">
        <v>7877</v>
      </c>
      <c r="B727" s="1" t="s">
        <v>270</v>
      </c>
      <c r="C727" s="1">
        <v>1</v>
      </c>
      <c r="D727" s="1" t="s">
        <v>208</v>
      </c>
      <c r="E727" s="1" t="s">
        <v>1702</v>
      </c>
      <c r="F727" s="1">
        <v>4</v>
      </c>
      <c r="G727" s="1" t="s">
        <v>272</v>
      </c>
      <c r="H727" s="1">
        <v>0</v>
      </c>
      <c r="I727" s="1" t="s">
        <v>1703</v>
      </c>
      <c r="J727" s="15">
        <v>642</v>
      </c>
      <c r="K727" s="15">
        <v>8486</v>
      </c>
      <c r="L727" s="15">
        <v>7064</v>
      </c>
      <c r="M727" s="15">
        <v>1398</v>
      </c>
      <c r="N727" s="15">
        <v>7407</v>
      </c>
      <c r="O727" s="15">
        <v>6299</v>
      </c>
      <c r="P727" s="15">
        <v>1084</v>
      </c>
      <c r="Q727" s="15">
        <v>40</v>
      </c>
      <c r="R727" s="15">
        <v>154</v>
      </c>
      <c r="S727" s="15">
        <v>120</v>
      </c>
      <c r="T727" s="15">
        <v>34</v>
      </c>
      <c r="U727" s="15">
        <v>85</v>
      </c>
      <c r="V727" s="15">
        <v>67</v>
      </c>
      <c r="W727" s="15">
        <v>18</v>
      </c>
      <c r="X727" s="15">
        <v>600</v>
      </c>
      <c r="Y727" s="15">
        <v>8323</v>
      </c>
      <c r="Z727" s="15">
        <v>6935</v>
      </c>
      <c r="AA727" s="15">
        <v>1364</v>
      </c>
      <c r="AB727" s="15">
        <v>7318</v>
      </c>
      <c r="AC727" s="15">
        <v>6228</v>
      </c>
      <c r="AD727" s="15">
        <v>1066</v>
      </c>
      <c r="AE727" s="15">
        <v>576</v>
      </c>
      <c r="AF727" s="15">
        <v>8074</v>
      </c>
      <c r="AG727" s="15">
        <v>6711</v>
      </c>
      <c r="AH727" s="15">
        <v>1339</v>
      </c>
      <c r="AI727" s="15">
        <v>7118</v>
      </c>
      <c r="AJ727" s="15">
        <v>6049</v>
      </c>
      <c r="AK727" s="15">
        <v>1045</v>
      </c>
      <c r="AL727" s="15">
        <v>24</v>
      </c>
      <c r="AM727" s="15">
        <v>249</v>
      </c>
      <c r="AN727" s="15">
        <v>224</v>
      </c>
      <c r="AO727" s="15">
        <v>25</v>
      </c>
      <c r="AP727" s="15">
        <v>200</v>
      </c>
      <c r="AQ727" s="15">
        <v>179</v>
      </c>
      <c r="AR727" s="15">
        <v>21</v>
      </c>
      <c r="AS727" s="15">
        <v>2</v>
      </c>
      <c r="AT727" s="15">
        <v>9</v>
      </c>
      <c r="AU727" s="15">
        <v>9</v>
      </c>
      <c r="AV727" s="15">
        <v>0</v>
      </c>
      <c r="AW727" s="15">
        <v>4</v>
      </c>
      <c r="AX727" s="15">
        <v>4</v>
      </c>
      <c r="AY727" s="15">
        <v>0</v>
      </c>
    </row>
    <row r="728" spans="1:51">
      <c r="A728" s="1">
        <v>7888</v>
      </c>
      <c r="B728" s="1" t="s">
        <v>270</v>
      </c>
      <c r="C728" s="1">
        <v>1</v>
      </c>
      <c r="D728" s="1" t="s">
        <v>208</v>
      </c>
      <c r="E728" s="1" t="s">
        <v>1704</v>
      </c>
      <c r="F728" s="1">
        <v>5</v>
      </c>
      <c r="G728" s="1" t="s">
        <v>272</v>
      </c>
      <c r="H728" s="1">
        <v>0</v>
      </c>
      <c r="I728" s="1" t="s">
        <v>1705</v>
      </c>
      <c r="J728" s="15">
        <v>6</v>
      </c>
      <c r="K728" s="15">
        <v>53</v>
      </c>
      <c r="L728" s="15">
        <v>34</v>
      </c>
      <c r="M728" s="15">
        <v>19</v>
      </c>
      <c r="N728" s="15">
        <v>48</v>
      </c>
      <c r="O728" s="15">
        <v>30</v>
      </c>
      <c r="P728" s="15">
        <v>18</v>
      </c>
      <c r="Q728" s="15">
        <v>0</v>
      </c>
      <c r="R728" s="15">
        <v>0</v>
      </c>
      <c r="S728" s="15">
        <v>0</v>
      </c>
      <c r="T728" s="15">
        <v>0</v>
      </c>
      <c r="U728" s="15">
        <v>0</v>
      </c>
      <c r="V728" s="15">
        <v>0</v>
      </c>
      <c r="W728" s="15">
        <v>0</v>
      </c>
      <c r="X728" s="15">
        <v>6</v>
      </c>
      <c r="Y728" s="15">
        <v>53</v>
      </c>
      <c r="Z728" s="15">
        <v>34</v>
      </c>
      <c r="AA728" s="15">
        <v>19</v>
      </c>
      <c r="AB728" s="15">
        <v>48</v>
      </c>
      <c r="AC728" s="15">
        <v>30</v>
      </c>
      <c r="AD728" s="15">
        <v>18</v>
      </c>
      <c r="AE728" s="15">
        <v>6</v>
      </c>
      <c r="AF728" s="15">
        <v>53</v>
      </c>
      <c r="AG728" s="15">
        <v>34</v>
      </c>
      <c r="AH728" s="15">
        <v>19</v>
      </c>
      <c r="AI728" s="15">
        <v>48</v>
      </c>
      <c r="AJ728" s="15">
        <v>30</v>
      </c>
      <c r="AK728" s="15">
        <v>18</v>
      </c>
      <c r="AL728" s="15">
        <v>0</v>
      </c>
      <c r="AM728" s="15">
        <v>0</v>
      </c>
      <c r="AN728" s="15">
        <v>0</v>
      </c>
      <c r="AO728" s="15">
        <v>0</v>
      </c>
      <c r="AP728" s="15">
        <v>0</v>
      </c>
      <c r="AQ728" s="15">
        <v>0</v>
      </c>
      <c r="AR728" s="15">
        <v>0</v>
      </c>
      <c r="AS728" s="15">
        <v>0</v>
      </c>
      <c r="AT728" s="15">
        <v>0</v>
      </c>
      <c r="AU728" s="15">
        <v>0</v>
      </c>
      <c r="AV728" s="15">
        <v>0</v>
      </c>
      <c r="AW728" s="15">
        <v>0</v>
      </c>
      <c r="AX728" s="15">
        <v>0</v>
      </c>
      <c r="AY728" s="15">
        <v>0</v>
      </c>
    </row>
    <row r="729" spans="1:51">
      <c r="A729" s="1">
        <v>7899</v>
      </c>
      <c r="B729" s="1" t="s">
        <v>270</v>
      </c>
      <c r="C729" s="1">
        <v>1</v>
      </c>
      <c r="D729" s="1" t="s">
        <v>208</v>
      </c>
      <c r="E729" s="1" t="s">
        <v>1706</v>
      </c>
      <c r="F729" s="1">
        <v>5</v>
      </c>
      <c r="G729" s="1" t="s">
        <v>272</v>
      </c>
      <c r="H729" s="1">
        <v>0</v>
      </c>
      <c r="I729" s="1" t="s">
        <v>1707</v>
      </c>
      <c r="J729" s="15">
        <v>290</v>
      </c>
      <c r="K729" s="15">
        <v>3801</v>
      </c>
      <c r="L729" s="15">
        <v>3202</v>
      </c>
      <c r="M729" s="15">
        <v>575</v>
      </c>
      <c r="N729" s="15">
        <v>3246</v>
      </c>
      <c r="O729" s="15">
        <v>2815</v>
      </c>
      <c r="P729" s="15">
        <v>407</v>
      </c>
      <c r="Q729" s="15">
        <v>11</v>
      </c>
      <c r="R729" s="15">
        <v>50</v>
      </c>
      <c r="S729" s="15">
        <v>38</v>
      </c>
      <c r="T729" s="15">
        <v>12</v>
      </c>
      <c r="U729" s="15">
        <v>32</v>
      </c>
      <c r="V729" s="15">
        <v>25</v>
      </c>
      <c r="W729" s="15">
        <v>7</v>
      </c>
      <c r="X729" s="15">
        <v>277</v>
      </c>
      <c r="Y729" s="15">
        <v>3742</v>
      </c>
      <c r="Z729" s="15">
        <v>3155</v>
      </c>
      <c r="AA729" s="15">
        <v>563</v>
      </c>
      <c r="AB729" s="15">
        <v>3210</v>
      </c>
      <c r="AC729" s="15">
        <v>2786</v>
      </c>
      <c r="AD729" s="15">
        <v>400</v>
      </c>
      <c r="AE729" s="15">
        <v>261</v>
      </c>
      <c r="AF729" s="15">
        <v>3524</v>
      </c>
      <c r="AG729" s="15">
        <v>2958</v>
      </c>
      <c r="AH729" s="15">
        <v>542</v>
      </c>
      <c r="AI729" s="15">
        <v>3041</v>
      </c>
      <c r="AJ729" s="15">
        <v>2634</v>
      </c>
      <c r="AK729" s="15">
        <v>383</v>
      </c>
      <c r="AL729" s="15">
        <v>16</v>
      </c>
      <c r="AM729" s="15">
        <v>218</v>
      </c>
      <c r="AN729" s="15">
        <v>197</v>
      </c>
      <c r="AO729" s="15">
        <v>21</v>
      </c>
      <c r="AP729" s="15">
        <v>169</v>
      </c>
      <c r="AQ729" s="15">
        <v>152</v>
      </c>
      <c r="AR729" s="15">
        <v>17</v>
      </c>
      <c r="AS729" s="15">
        <v>2</v>
      </c>
      <c r="AT729" s="15">
        <v>9</v>
      </c>
      <c r="AU729" s="15">
        <v>9</v>
      </c>
      <c r="AV729" s="15">
        <v>0</v>
      </c>
      <c r="AW729" s="15">
        <v>4</v>
      </c>
      <c r="AX729" s="15">
        <v>4</v>
      </c>
      <c r="AY729" s="15">
        <v>0</v>
      </c>
    </row>
    <row r="730" spans="1:51">
      <c r="A730" s="1">
        <v>7910</v>
      </c>
      <c r="B730" s="1" t="s">
        <v>270</v>
      </c>
      <c r="C730" s="1">
        <v>1</v>
      </c>
      <c r="D730" s="1" t="s">
        <v>208</v>
      </c>
      <c r="E730" s="1" t="s">
        <v>1708</v>
      </c>
      <c r="F730" s="1">
        <v>5</v>
      </c>
      <c r="G730" s="1" t="s">
        <v>272</v>
      </c>
      <c r="H730" s="1">
        <v>0</v>
      </c>
      <c r="I730" s="1" t="s">
        <v>1709</v>
      </c>
      <c r="J730" s="15">
        <v>345</v>
      </c>
      <c r="K730" s="15">
        <v>4614</v>
      </c>
      <c r="L730" s="15">
        <v>3813</v>
      </c>
      <c r="M730" s="15">
        <v>801</v>
      </c>
      <c r="N730" s="15">
        <v>4098</v>
      </c>
      <c r="O730" s="15">
        <v>3440</v>
      </c>
      <c r="P730" s="15">
        <v>658</v>
      </c>
      <c r="Q730" s="15">
        <v>29</v>
      </c>
      <c r="R730" s="15">
        <v>104</v>
      </c>
      <c r="S730" s="15">
        <v>82</v>
      </c>
      <c r="T730" s="15">
        <v>22</v>
      </c>
      <c r="U730" s="15">
        <v>53</v>
      </c>
      <c r="V730" s="15">
        <v>42</v>
      </c>
      <c r="W730" s="15">
        <v>11</v>
      </c>
      <c r="X730" s="15">
        <v>316</v>
      </c>
      <c r="Y730" s="15">
        <v>4510</v>
      </c>
      <c r="Z730" s="15">
        <v>3731</v>
      </c>
      <c r="AA730" s="15">
        <v>779</v>
      </c>
      <c r="AB730" s="15">
        <v>4045</v>
      </c>
      <c r="AC730" s="15">
        <v>3398</v>
      </c>
      <c r="AD730" s="15">
        <v>647</v>
      </c>
      <c r="AE730" s="15">
        <v>308</v>
      </c>
      <c r="AF730" s="15">
        <v>4479</v>
      </c>
      <c r="AG730" s="15">
        <v>3704</v>
      </c>
      <c r="AH730" s="15">
        <v>775</v>
      </c>
      <c r="AI730" s="15">
        <v>4014</v>
      </c>
      <c r="AJ730" s="15">
        <v>3371</v>
      </c>
      <c r="AK730" s="15">
        <v>643</v>
      </c>
      <c r="AL730" s="15">
        <v>8</v>
      </c>
      <c r="AM730" s="15">
        <v>31</v>
      </c>
      <c r="AN730" s="15">
        <v>27</v>
      </c>
      <c r="AO730" s="15">
        <v>4</v>
      </c>
      <c r="AP730" s="15">
        <v>31</v>
      </c>
      <c r="AQ730" s="15">
        <v>27</v>
      </c>
      <c r="AR730" s="15">
        <v>4</v>
      </c>
      <c r="AS730" s="15">
        <v>0</v>
      </c>
      <c r="AT730" s="15">
        <v>0</v>
      </c>
      <c r="AU730" s="15">
        <v>0</v>
      </c>
      <c r="AV730" s="15">
        <v>0</v>
      </c>
      <c r="AW730" s="15">
        <v>0</v>
      </c>
      <c r="AX730" s="15">
        <v>0</v>
      </c>
      <c r="AY730" s="15">
        <v>0</v>
      </c>
    </row>
    <row r="731" spans="1:51">
      <c r="A731" s="1">
        <v>7921</v>
      </c>
      <c r="B731" s="1" t="s">
        <v>270</v>
      </c>
      <c r="C731" s="1">
        <v>1</v>
      </c>
      <c r="D731" s="1" t="s">
        <v>208</v>
      </c>
      <c r="E731" s="1" t="s">
        <v>1710</v>
      </c>
      <c r="F731" s="1">
        <v>5</v>
      </c>
      <c r="G731" s="1" t="s">
        <v>272</v>
      </c>
      <c r="H731" s="1">
        <v>0</v>
      </c>
      <c r="I731" s="1" t="s">
        <v>1711</v>
      </c>
      <c r="J731" s="15">
        <v>1</v>
      </c>
      <c r="K731" s="15">
        <v>18</v>
      </c>
      <c r="L731" s="15">
        <v>15</v>
      </c>
      <c r="M731" s="15">
        <v>3</v>
      </c>
      <c r="N731" s="15">
        <v>15</v>
      </c>
      <c r="O731" s="15">
        <v>14</v>
      </c>
      <c r="P731" s="15">
        <v>1</v>
      </c>
      <c r="Q731" s="15">
        <v>0</v>
      </c>
      <c r="R731" s="15">
        <v>0</v>
      </c>
      <c r="S731" s="15">
        <v>0</v>
      </c>
      <c r="T731" s="15">
        <v>0</v>
      </c>
      <c r="U731" s="15">
        <v>0</v>
      </c>
      <c r="V731" s="15">
        <v>0</v>
      </c>
      <c r="W731" s="15">
        <v>0</v>
      </c>
      <c r="X731" s="15">
        <v>1</v>
      </c>
      <c r="Y731" s="15">
        <v>18</v>
      </c>
      <c r="Z731" s="15">
        <v>15</v>
      </c>
      <c r="AA731" s="15">
        <v>3</v>
      </c>
      <c r="AB731" s="15">
        <v>15</v>
      </c>
      <c r="AC731" s="15">
        <v>14</v>
      </c>
      <c r="AD731" s="15">
        <v>1</v>
      </c>
      <c r="AE731" s="15">
        <v>1</v>
      </c>
      <c r="AF731" s="15">
        <v>18</v>
      </c>
      <c r="AG731" s="15">
        <v>15</v>
      </c>
      <c r="AH731" s="15">
        <v>3</v>
      </c>
      <c r="AI731" s="15">
        <v>15</v>
      </c>
      <c r="AJ731" s="15">
        <v>14</v>
      </c>
      <c r="AK731" s="15">
        <v>1</v>
      </c>
      <c r="AL731" s="15">
        <v>0</v>
      </c>
      <c r="AM731" s="15">
        <v>0</v>
      </c>
      <c r="AN731" s="15">
        <v>0</v>
      </c>
      <c r="AO731" s="15">
        <v>0</v>
      </c>
      <c r="AP731" s="15">
        <v>0</v>
      </c>
      <c r="AQ731" s="15">
        <v>0</v>
      </c>
      <c r="AR731" s="15">
        <v>0</v>
      </c>
      <c r="AS731" s="15">
        <v>0</v>
      </c>
      <c r="AT731" s="15">
        <v>0</v>
      </c>
      <c r="AU731" s="15">
        <v>0</v>
      </c>
      <c r="AV731" s="15">
        <v>0</v>
      </c>
      <c r="AW731" s="15">
        <v>0</v>
      </c>
      <c r="AX731" s="15">
        <v>0</v>
      </c>
      <c r="AY731" s="15">
        <v>0</v>
      </c>
    </row>
    <row r="732" spans="1:51">
      <c r="A732" s="1">
        <v>7932</v>
      </c>
      <c r="B732" s="1" t="s">
        <v>270</v>
      </c>
      <c r="C732" s="1">
        <v>1</v>
      </c>
      <c r="D732" s="1" t="s">
        <v>208</v>
      </c>
      <c r="E732" s="1" t="s">
        <v>1712</v>
      </c>
      <c r="F732" s="1">
        <v>4</v>
      </c>
      <c r="G732" s="1" t="s">
        <v>272</v>
      </c>
      <c r="H732" s="1">
        <v>0</v>
      </c>
      <c r="I732" s="1" t="s">
        <v>1713</v>
      </c>
      <c r="J732" s="15">
        <v>1748</v>
      </c>
      <c r="K732" s="15">
        <v>7818</v>
      </c>
      <c r="L732" s="15">
        <v>6185</v>
      </c>
      <c r="M732" s="15">
        <v>1628</v>
      </c>
      <c r="N732" s="15">
        <v>5340</v>
      </c>
      <c r="O732" s="15">
        <v>4292</v>
      </c>
      <c r="P732" s="15">
        <v>1044</v>
      </c>
      <c r="Q732" s="15">
        <v>1030</v>
      </c>
      <c r="R732" s="15">
        <v>2423</v>
      </c>
      <c r="S732" s="15">
        <v>1784</v>
      </c>
      <c r="T732" s="15">
        <v>638</v>
      </c>
      <c r="U732" s="15">
        <v>966</v>
      </c>
      <c r="V732" s="15">
        <v>655</v>
      </c>
      <c r="W732" s="15">
        <v>311</v>
      </c>
      <c r="X732" s="15">
        <v>715</v>
      </c>
      <c r="Y732" s="15">
        <v>5378</v>
      </c>
      <c r="Z732" s="15">
        <v>4387</v>
      </c>
      <c r="AA732" s="15">
        <v>987</v>
      </c>
      <c r="AB732" s="15">
        <v>4357</v>
      </c>
      <c r="AC732" s="15">
        <v>3623</v>
      </c>
      <c r="AD732" s="15">
        <v>730</v>
      </c>
      <c r="AE732" s="15">
        <v>694</v>
      </c>
      <c r="AF732" s="15">
        <v>5133</v>
      </c>
      <c r="AG732" s="15">
        <v>4167</v>
      </c>
      <c r="AH732" s="15">
        <v>962</v>
      </c>
      <c r="AI732" s="15">
        <v>4152</v>
      </c>
      <c r="AJ732" s="15">
        <v>3441</v>
      </c>
      <c r="AK732" s="15">
        <v>707</v>
      </c>
      <c r="AL732" s="15">
        <v>21</v>
      </c>
      <c r="AM732" s="15">
        <v>245</v>
      </c>
      <c r="AN732" s="15">
        <v>220</v>
      </c>
      <c r="AO732" s="15">
        <v>25</v>
      </c>
      <c r="AP732" s="15">
        <v>205</v>
      </c>
      <c r="AQ732" s="15">
        <v>182</v>
      </c>
      <c r="AR732" s="15">
        <v>23</v>
      </c>
      <c r="AS732" s="15">
        <v>3</v>
      </c>
      <c r="AT732" s="15">
        <v>17</v>
      </c>
      <c r="AU732" s="15">
        <v>14</v>
      </c>
      <c r="AV732" s="15">
        <v>3</v>
      </c>
      <c r="AW732" s="15">
        <v>17</v>
      </c>
      <c r="AX732" s="15">
        <v>14</v>
      </c>
      <c r="AY732" s="15">
        <v>3</v>
      </c>
    </row>
    <row r="733" spans="1:51">
      <c r="A733" s="1">
        <v>7943</v>
      </c>
      <c r="B733" s="1" t="s">
        <v>270</v>
      </c>
      <c r="C733" s="1">
        <v>1</v>
      </c>
      <c r="D733" s="1" t="s">
        <v>208</v>
      </c>
      <c r="E733" s="1" t="s">
        <v>1714</v>
      </c>
      <c r="F733" s="1">
        <v>5</v>
      </c>
      <c r="G733" s="1" t="s">
        <v>272</v>
      </c>
      <c r="H733" s="1">
        <v>0</v>
      </c>
      <c r="I733" s="1" t="s">
        <v>1715</v>
      </c>
      <c r="J733" s="15">
        <v>2</v>
      </c>
      <c r="K733" s="15">
        <v>5</v>
      </c>
      <c r="L733" s="15">
        <v>2</v>
      </c>
      <c r="M733" s="15">
        <v>3</v>
      </c>
      <c r="N733" s="15">
        <v>3</v>
      </c>
      <c r="O733" s="15">
        <v>0</v>
      </c>
      <c r="P733" s="15">
        <v>3</v>
      </c>
      <c r="Q733" s="15">
        <v>0</v>
      </c>
      <c r="R733" s="15">
        <v>0</v>
      </c>
      <c r="S733" s="15">
        <v>0</v>
      </c>
      <c r="T733" s="15">
        <v>0</v>
      </c>
      <c r="U733" s="15">
        <v>0</v>
      </c>
      <c r="V733" s="15">
        <v>0</v>
      </c>
      <c r="W733" s="15">
        <v>0</v>
      </c>
      <c r="X733" s="15">
        <v>2</v>
      </c>
      <c r="Y733" s="15">
        <v>5</v>
      </c>
      <c r="Z733" s="15">
        <v>2</v>
      </c>
      <c r="AA733" s="15">
        <v>3</v>
      </c>
      <c r="AB733" s="15">
        <v>3</v>
      </c>
      <c r="AC733" s="15">
        <v>0</v>
      </c>
      <c r="AD733" s="15">
        <v>3</v>
      </c>
      <c r="AE733" s="15">
        <v>2</v>
      </c>
      <c r="AF733" s="15">
        <v>5</v>
      </c>
      <c r="AG733" s="15">
        <v>2</v>
      </c>
      <c r="AH733" s="15">
        <v>3</v>
      </c>
      <c r="AI733" s="15">
        <v>3</v>
      </c>
      <c r="AJ733" s="15">
        <v>0</v>
      </c>
      <c r="AK733" s="15">
        <v>3</v>
      </c>
      <c r="AL733" s="15">
        <v>0</v>
      </c>
      <c r="AM733" s="15">
        <v>0</v>
      </c>
      <c r="AN733" s="15">
        <v>0</v>
      </c>
      <c r="AO733" s="15">
        <v>0</v>
      </c>
      <c r="AP733" s="15">
        <v>0</v>
      </c>
      <c r="AQ733" s="15">
        <v>0</v>
      </c>
      <c r="AR733" s="15">
        <v>0</v>
      </c>
      <c r="AS733" s="15">
        <v>0</v>
      </c>
      <c r="AT733" s="15">
        <v>0</v>
      </c>
      <c r="AU733" s="15">
        <v>0</v>
      </c>
      <c r="AV733" s="15">
        <v>0</v>
      </c>
      <c r="AW733" s="15">
        <v>0</v>
      </c>
      <c r="AX733" s="15">
        <v>0</v>
      </c>
      <c r="AY733" s="15">
        <v>0</v>
      </c>
    </row>
    <row r="734" spans="1:51">
      <c r="A734" s="1">
        <v>7954</v>
      </c>
      <c r="B734" s="1" t="s">
        <v>270</v>
      </c>
      <c r="C734" s="1">
        <v>1</v>
      </c>
      <c r="D734" s="1" t="s">
        <v>208</v>
      </c>
      <c r="E734" s="1" t="s">
        <v>1716</v>
      </c>
      <c r="F734" s="1">
        <v>5</v>
      </c>
      <c r="G734" s="1" t="s">
        <v>272</v>
      </c>
      <c r="H734" s="1">
        <v>0</v>
      </c>
      <c r="I734" s="1" t="s">
        <v>1717</v>
      </c>
      <c r="J734" s="15">
        <v>1746</v>
      </c>
      <c r="K734" s="15">
        <v>7813</v>
      </c>
      <c r="L734" s="15">
        <v>6183</v>
      </c>
      <c r="M734" s="15">
        <v>1625</v>
      </c>
      <c r="N734" s="15">
        <v>5337</v>
      </c>
      <c r="O734" s="15">
        <v>4292</v>
      </c>
      <c r="P734" s="15">
        <v>1041</v>
      </c>
      <c r="Q734" s="15">
        <v>1030</v>
      </c>
      <c r="R734" s="15">
        <v>2423</v>
      </c>
      <c r="S734" s="15">
        <v>1784</v>
      </c>
      <c r="T734" s="15">
        <v>638</v>
      </c>
      <c r="U734" s="15">
        <v>966</v>
      </c>
      <c r="V734" s="15">
        <v>655</v>
      </c>
      <c r="W734" s="15">
        <v>311</v>
      </c>
      <c r="X734" s="15">
        <v>713</v>
      </c>
      <c r="Y734" s="15">
        <v>5373</v>
      </c>
      <c r="Z734" s="15">
        <v>4385</v>
      </c>
      <c r="AA734" s="15">
        <v>984</v>
      </c>
      <c r="AB734" s="15">
        <v>4354</v>
      </c>
      <c r="AC734" s="15">
        <v>3623</v>
      </c>
      <c r="AD734" s="15">
        <v>727</v>
      </c>
      <c r="AE734" s="15">
        <v>692</v>
      </c>
      <c r="AF734" s="15">
        <v>5128</v>
      </c>
      <c r="AG734" s="15">
        <v>4165</v>
      </c>
      <c r="AH734" s="15">
        <v>959</v>
      </c>
      <c r="AI734" s="15">
        <v>4149</v>
      </c>
      <c r="AJ734" s="15">
        <v>3441</v>
      </c>
      <c r="AK734" s="15">
        <v>704</v>
      </c>
      <c r="AL734" s="15">
        <v>21</v>
      </c>
      <c r="AM734" s="15">
        <v>245</v>
      </c>
      <c r="AN734" s="15">
        <v>220</v>
      </c>
      <c r="AO734" s="15">
        <v>25</v>
      </c>
      <c r="AP734" s="15">
        <v>205</v>
      </c>
      <c r="AQ734" s="15">
        <v>182</v>
      </c>
      <c r="AR734" s="15">
        <v>23</v>
      </c>
      <c r="AS734" s="15">
        <v>3</v>
      </c>
      <c r="AT734" s="15">
        <v>17</v>
      </c>
      <c r="AU734" s="15">
        <v>14</v>
      </c>
      <c r="AV734" s="15">
        <v>3</v>
      </c>
      <c r="AW734" s="15">
        <v>17</v>
      </c>
      <c r="AX734" s="15">
        <v>14</v>
      </c>
      <c r="AY734" s="15">
        <v>3</v>
      </c>
    </row>
    <row r="735" spans="1:51">
      <c r="A735" s="1">
        <v>7965</v>
      </c>
      <c r="B735" s="1" t="s">
        <v>270</v>
      </c>
      <c r="C735" s="1">
        <v>1</v>
      </c>
      <c r="D735" s="1" t="s">
        <v>208</v>
      </c>
      <c r="E735" s="1" t="s">
        <v>1718</v>
      </c>
      <c r="F735" s="1">
        <v>4</v>
      </c>
      <c r="G735" s="1" t="s">
        <v>272</v>
      </c>
      <c r="H735" s="1">
        <v>0</v>
      </c>
      <c r="I735" s="1" t="s">
        <v>1719</v>
      </c>
      <c r="J735" s="15">
        <v>1142</v>
      </c>
      <c r="K735" s="15">
        <v>7501</v>
      </c>
      <c r="L735" s="15">
        <v>6232</v>
      </c>
      <c r="M735" s="15">
        <v>1223</v>
      </c>
      <c r="N735" s="15">
        <v>6274</v>
      </c>
      <c r="O735" s="15">
        <v>5284</v>
      </c>
      <c r="P735" s="15">
        <v>947</v>
      </c>
      <c r="Q735" s="15">
        <v>383</v>
      </c>
      <c r="R735" s="15">
        <v>723</v>
      </c>
      <c r="S735" s="15">
        <v>537</v>
      </c>
      <c r="T735" s="15">
        <v>177</v>
      </c>
      <c r="U735" s="15">
        <v>202</v>
      </c>
      <c r="V735" s="15">
        <v>121</v>
      </c>
      <c r="W735" s="15">
        <v>75</v>
      </c>
      <c r="X735" s="15">
        <v>759</v>
      </c>
      <c r="Y735" s="15">
        <v>6778</v>
      </c>
      <c r="Z735" s="15">
        <v>5695</v>
      </c>
      <c r="AA735" s="15">
        <v>1046</v>
      </c>
      <c r="AB735" s="15">
        <v>6072</v>
      </c>
      <c r="AC735" s="15">
        <v>5163</v>
      </c>
      <c r="AD735" s="15">
        <v>872</v>
      </c>
      <c r="AE735" s="15">
        <v>748</v>
      </c>
      <c r="AF735" s="15">
        <v>6757</v>
      </c>
      <c r="AG735" s="15">
        <v>5676</v>
      </c>
      <c r="AH735" s="15">
        <v>1044</v>
      </c>
      <c r="AI735" s="15">
        <v>6052</v>
      </c>
      <c r="AJ735" s="15">
        <v>5144</v>
      </c>
      <c r="AK735" s="15">
        <v>871</v>
      </c>
      <c r="AL735" s="15">
        <v>11</v>
      </c>
      <c r="AM735" s="15">
        <v>21</v>
      </c>
      <c r="AN735" s="15">
        <v>19</v>
      </c>
      <c r="AO735" s="15">
        <v>2</v>
      </c>
      <c r="AP735" s="15">
        <v>20</v>
      </c>
      <c r="AQ735" s="15">
        <v>19</v>
      </c>
      <c r="AR735" s="15">
        <v>1</v>
      </c>
      <c r="AS735" s="15">
        <v>0</v>
      </c>
      <c r="AT735" s="15">
        <v>0</v>
      </c>
      <c r="AU735" s="15">
        <v>0</v>
      </c>
      <c r="AV735" s="15">
        <v>0</v>
      </c>
      <c r="AW735" s="15">
        <v>0</v>
      </c>
      <c r="AX735" s="15">
        <v>0</v>
      </c>
      <c r="AY735" s="15">
        <v>0</v>
      </c>
    </row>
    <row r="736" spans="1:51">
      <c r="A736" s="1">
        <v>7976</v>
      </c>
      <c r="B736" s="1" t="s">
        <v>270</v>
      </c>
      <c r="C736" s="1">
        <v>1</v>
      </c>
      <c r="D736" s="1" t="s">
        <v>208</v>
      </c>
      <c r="E736" s="1" t="s">
        <v>1720</v>
      </c>
      <c r="F736" s="1">
        <v>5</v>
      </c>
      <c r="G736" s="1" t="s">
        <v>272</v>
      </c>
      <c r="H736" s="1">
        <v>0</v>
      </c>
      <c r="I736" s="1" t="s">
        <v>1721</v>
      </c>
      <c r="J736" s="15">
        <v>7</v>
      </c>
      <c r="K736" s="15">
        <v>108</v>
      </c>
      <c r="L736" s="15">
        <v>63</v>
      </c>
      <c r="M736" s="15">
        <v>24</v>
      </c>
      <c r="N736" s="15">
        <v>91</v>
      </c>
      <c r="O736" s="15">
        <v>51</v>
      </c>
      <c r="P736" s="15">
        <v>19</v>
      </c>
      <c r="Q736" s="15">
        <v>0</v>
      </c>
      <c r="R736" s="15">
        <v>0</v>
      </c>
      <c r="S736" s="15">
        <v>0</v>
      </c>
      <c r="T736" s="15">
        <v>0</v>
      </c>
      <c r="U736" s="15">
        <v>0</v>
      </c>
      <c r="V736" s="15">
        <v>0</v>
      </c>
      <c r="W736" s="15">
        <v>0</v>
      </c>
      <c r="X736" s="15">
        <v>7</v>
      </c>
      <c r="Y736" s="15">
        <v>108</v>
      </c>
      <c r="Z736" s="15">
        <v>63</v>
      </c>
      <c r="AA736" s="15">
        <v>24</v>
      </c>
      <c r="AB736" s="15">
        <v>91</v>
      </c>
      <c r="AC736" s="15">
        <v>51</v>
      </c>
      <c r="AD736" s="15">
        <v>19</v>
      </c>
      <c r="AE736" s="15">
        <v>7</v>
      </c>
      <c r="AF736" s="15">
        <v>108</v>
      </c>
      <c r="AG736" s="15">
        <v>63</v>
      </c>
      <c r="AH736" s="15">
        <v>24</v>
      </c>
      <c r="AI736" s="15">
        <v>91</v>
      </c>
      <c r="AJ736" s="15">
        <v>51</v>
      </c>
      <c r="AK736" s="15">
        <v>19</v>
      </c>
      <c r="AL736" s="15">
        <v>0</v>
      </c>
      <c r="AM736" s="15">
        <v>0</v>
      </c>
      <c r="AN736" s="15">
        <v>0</v>
      </c>
      <c r="AO736" s="15">
        <v>0</v>
      </c>
      <c r="AP736" s="15">
        <v>0</v>
      </c>
      <c r="AQ736" s="15">
        <v>0</v>
      </c>
      <c r="AR736" s="15">
        <v>0</v>
      </c>
      <c r="AS736" s="15">
        <v>0</v>
      </c>
      <c r="AT736" s="15">
        <v>0</v>
      </c>
      <c r="AU736" s="15">
        <v>0</v>
      </c>
      <c r="AV736" s="15">
        <v>0</v>
      </c>
      <c r="AW736" s="15">
        <v>0</v>
      </c>
      <c r="AX736" s="15">
        <v>0</v>
      </c>
      <c r="AY736" s="15">
        <v>0</v>
      </c>
    </row>
    <row r="737" spans="1:51">
      <c r="A737" s="1">
        <v>7987</v>
      </c>
      <c r="B737" s="1" t="s">
        <v>270</v>
      </c>
      <c r="C737" s="1">
        <v>1</v>
      </c>
      <c r="D737" s="1" t="s">
        <v>208</v>
      </c>
      <c r="E737" s="1" t="s">
        <v>1722</v>
      </c>
      <c r="F737" s="1">
        <v>5</v>
      </c>
      <c r="G737" s="1" t="s">
        <v>272</v>
      </c>
      <c r="H737" s="1">
        <v>0</v>
      </c>
      <c r="I737" s="1" t="s">
        <v>1723</v>
      </c>
      <c r="J737" s="15">
        <v>539</v>
      </c>
      <c r="K737" s="15">
        <v>4676</v>
      </c>
      <c r="L737" s="15">
        <v>4023</v>
      </c>
      <c r="M737" s="15">
        <v>631</v>
      </c>
      <c r="N737" s="15">
        <v>4086</v>
      </c>
      <c r="O737" s="15">
        <v>3575</v>
      </c>
      <c r="P737" s="15">
        <v>492</v>
      </c>
      <c r="Q737" s="15">
        <v>88</v>
      </c>
      <c r="R737" s="15">
        <v>228</v>
      </c>
      <c r="S737" s="15">
        <v>161</v>
      </c>
      <c r="T737" s="15">
        <v>58</v>
      </c>
      <c r="U737" s="15">
        <v>95</v>
      </c>
      <c r="V737" s="15">
        <v>58</v>
      </c>
      <c r="W737" s="15">
        <v>31</v>
      </c>
      <c r="X737" s="15">
        <v>451</v>
      </c>
      <c r="Y737" s="15">
        <v>4448</v>
      </c>
      <c r="Z737" s="15">
        <v>3862</v>
      </c>
      <c r="AA737" s="15">
        <v>573</v>
      </c>
      <c r="AB737" s="15">
        <v>3991</v>
      </c>
      <c r="AC737" s="15">
        <v>3517</v>
      </c>
      <c r="AD737" s="15">
        <v>461</v>
      </c>
      <c r="AE737" s="15">
        <v>441</v>
      </c>
      <c r="AF737" s="15">
        <v>4434</v>
      </c>
      <c r="AG737" s="15">
        <v>3850</v>
      </c>
      <c r="AH737" s="15">
        <v>571</v>
      </c>
      <c r="AI737" s="15">
        <v>3978</v>
      </c>
      <c r="AJ737" s="15">
        <v>3505</v>
      </c>
      <c r="AK737" s="15">
        <v>460</v>
      </c>
      <c r="AL737" s="15">
        <v>10</v>
      </c>
      <c r="AM737" s="15">
        <v>14</v>
      </c>
      <c r="AN737" s="15">
        <v>12</v>
      </c>
      <c r="AO737" s="15">
        <v>2</v>
      </c>
      <c r="AP737" s="15">
        <v>13</v>
      </c>
      <c r="AQ737" s="15">
        <v>12</v>
      </c>
      <c r="AR737" s="15">
        <v>1</v>
      </c>
      <c r="AS737" s="15">
        <v>0</v>
      </c>
      <c r="AT737" s="15">
        <v>0</v>
      </c>
      <c r="AU737" s="15">
        <v>0</v>
      </c>
      <c r="AV737" s="15">
        <v>0</v>
      </c>
      <c r="AW737" s="15">
        <v>0</v>
      </c>
      <c r="AX737" s="15">
        <v>0</v>
      </c>
      <c r="AY737" s="15">
        <v>0</v>
      </c>
    </row>
    <row r="738" spans="1:51">
      <c r="A738" s="1">
        <v>7998</v>
      </c>
      <c r="B738" s="1" t="s">
        <v>270</v>
      </c>
      <c r="C738" s="1">
        <v>1</v>
      </c>
      <c r="D738" s="1" t="s">
        <v>208</v>
      </c>
      <c r="E738" s="1" t="s">
        <v>1724</v>
      </c>
      <c r="F738" s="1">
        <v>5</v>
      </c>
      <c r="G738" s="1" t="s">
        <v>272</v>
      </c>
      <c r="H738" s="1">
        <v>0</v>
      </c>
      <c r="I738" s="1" t="s">
        <v>1725</v>
      </c>
      <c r="J738" s="15">
        <v>221</v>
      </c>
      <c r="K738" s="15">
        <v>1694</v>
      </c>
      <c r="L738" s="15">
        <v>1340</v>
      </c>
      <c r="M738" s="15">
        <v>351</v>
      </c>
      <c r="N738" s="15">
        <v>1516</v>
      </c>
      <c r="O738" s="15">
        <v>1197</v>
      </c>
      <c r="P738" s="15">
        <v>316</v>
      </c>
      <c r="Q738" s="15">
        <v>39</v>
      </c>
      <c r="R738" s="15">
        <v>72</v>
      </c>
      <c r="S738" s="15">
        <v>56</v>
      </c>
      <c r="T738" s="15">
        <v>16</v>
      </c>
      <c r="U738" s="15">
        <v>22</v>
      </c>
      <c r="V738" s="15">
        <v>12</v>
      </c>
      <c r="W738" s="15">
        <v>10</v>
      </c>
      <c r="X738" s="15">
        <v>182</v>
      </c>
      <c r="Y738" s="15">
        <v>1622</v>
      </c>
      <c r="Z738" s="15">
        <v>1284</v>
      </c>
      <c r="AA738" s="15">
        <v>335</v>
      </c>
      <c r="AB738" s="15">
        <v>1494</v>
      </c>
      <c r="AC738" s="15">
        <v>1185</v>
      </c>
      <c r="AD738" s="15">
        <v>306</v>
      </c>
      <c r="AE738" s="15">
        <v>182</v>
      </c>
      <c r="AF738" s="15">
        <v>1622</v>
      </c>
      <c r="AG738" s="15">
        <v>1284</v>
      </c>
      <c r="AH738" s="15">
        <v>335</v>
      </c>
      <c r="AI738" s="15">
        <v>1494</v>
      </c>
      <c r="AJ738" s="15">
        <v>1185</v>
      </c>
      <c r="AK738" s="15">
        <v>306</v>
      </c>
      <c r="AL738" s="15">
        <v>0</v>
      </c>
      <c r="AM738" s="15">
        <v>0</v>
      </c>
      <c r="AN738" s="15">
        <v>0</v>
      </c>
      <c r="AO738" s="15">
        <v>0</v>
      </c>
      <c r="AP738" s="15">
        <v>0</v>
      </c>
      <c r="AQ738" s="15">
        <v>0</v>
      </c>
      <c r="AR738" s="15">
        <v>0</v>
      </c>
      <c r="AS738" s="15">
        <v>0</v>
      </c>
      <c r="AT738" s="15">
        <v>0</v>
      </c>
      <c r="AU738" s="15">
        <v>0</v>
      </c>
      <c r="AV738" s="15">
        <v>0</v>
      </c>
      <c r="AW738" s="15">
        <v>0</v>
      </c>
      <c r="AX738" s="15">
        <v>0</v>
      </c>
      <c r="AY738" s="15">
        <v>0</v>
      </c>
    </row>
    <row r="739" spans="1:51">
      <c r="A739" s="1">
        <v>8009</v>
      </c>
      <c r="B739" s="1" t="s">
        <v>270</v>
      </c>
      <c r="C739" s="1">
        <v>1</v>
      </c>
      <c r="D739" s="1" t="s">
        <v>208</v>
      </c>
      <c r="E739" s="1" t="s">
        <v>1726</v>
      </c>
      <c r="F739" s="1">
        <v>5</v>
      </c>
      <c r="G739" s="1" t="s">
        <v>272</v>
      </c>
      <c r="H739" s="1">
        <v>0</v>
      </c>
      <c r="I739" s="1" t="s">
        <v>1727</v>
      </c>
      <c r="J739" s="15">
        <v>96</v>
      </c>
      <c r="K739" s="15">
        <v>169</v>
      </c>
      <c r="L739" s="15">
        <v>119</v>
      </c>
      <c r="M739" s="15">
        <v>50</v>
      </c>
      <c r="N739" s="15">
        <v>35</v>
      </c>
      <c r="O739" s="15">
        <v>17</v>
      </c>
      <c r="P739" s="15">
        <v>18</v>
      </c>
      <c r="Q739" s="15">
        <v>90</v>
      </c>
      <c r="R739" s="15">
        <v>155</v>
      </c>
      <c r="S739" s="15">
        <v>109</v>
      </c>
      <c r="T739" s="15">
        <v>46</v>
      </c>
      <c r="U739" s="15">
        <v>26</v>
      </c>
      <c r="V739" s="15">
        <v>12</v>
      </c>
      <c r="W739" s="15">
        <v>14</v>
      </c>
      <c r="X739" s="15">
        <v>6</v>
      </c>
      <c r="Y739" s="15">
        <v>14</v>
      </c>
      <c r="Z739" s="15">
        <v>10</v>
      </c>
      <c r="AA739" s="15">
        <v>4</v>
      </c>
      <c r="AB739" s="15">
        <v>9</v>
      </c>
      <c r="AC739" s="15">
        <v>5</v>
      </c>
      <c r="AD739" s="15">
        <v>4</v>
      </c>
      <c r="AE739" s="15">
        <v>6</v>
      </c>
      <c r="AF739" s="15">
        <v>14</v>
      </c>
      <c r="AG739" s="15">
        <v>10</v>
      </c>
      <c r="AH739" s="15">
        <v>4</v>
      </c>
      <c r="AI739" s="15">
        <v>9</v>
      </c>
      <c r="AJ739" s="15">
        <v>5</v>
      </c>
      <c r="AK739" s="15">
        <v>4</v>
      </c>
      <c r="AL739" s="15">
        <v>0</v>
      </c>
      <c r="AM739" s="15">
        <v>0</v>
      </c>
      <c r="AN739" s="15">
        <v>0</v>
      </c>
      <c r="AO739" s="15">
        <v>0</v>
      </c>
      <c r="AP739" s="15">
        <v>0</v>
      </c>
      <c r="AQ739" s="15">
        <v>0</v>
      </c>
      <c r="AR739" s="15">
        <v>0</v>
      </c>
      <c r="AS739" s="15">
        <v>0</v>
      </c>
      <c r="AT739" s="15">
        <v>0</v>
      </c>
      <c r="AU739" s="15">
        <v>0</v>
      </c>
      <c r="AV739" s="15">
        <v>0</v>
      </c>
      <c r="AW739" s="15">
        <v>0</v>
      </c>
      <c r="AX739" s="15">
        <v>0</v>
      </c>
      <c r="AY739" s="15">
        <v>0</v>
      </c>
    </row>
    <row r="740" spans="1:51">
      <c r="A740" s="1">
        <v>8020</v>
      </c>
      <c r="B740" s="1" t="s">
        <v>270</v>
      </c>
      <c r="C740" s="1">
        <v>1</v>
      </c>
      <c r="D740" s="1" t="s">
        <v>208</v>
      </c>
      <c r="E740" s="1" t="s">
        <v>1728</v>
      </c>
      <c r="F740" s="1">
        <v>5</v>
      </c>
      <c r="G740" s="1" t="s">
        <v>272</v>
      </c>
      <c r="H740" s="1">
        <v>0</v>
      </c>
      <c r="I740" s="1" t="s">
        <v>1729</v>
      </c>
      <c r="J740" s="15">
        <v>279</v>
      </c>
      <c r="K740" s="15">
        <v>854</v>
      </c>
      <c r="L740" s="15">
        <v>687</v>
      </c>
      <c r="M740" s="15">
        <v>167</v>
      </c>
      <c r="N740" s="15">
        <v>546</v>
      </c>
      <c r="O740" s="15">
        <v>444</v>
      </c>
      <c r="P740" s="15">
        <v>102</v>
      </c>
      <c r="Q740" s="15">
        <v>166</v>
      </c>
      <c r="R740" s="15">
        <v>268</v>
      </c>
      <c r="S740" s="15">
        <v>211</v>
      </c>
      <c r="T740" s="15">
        <v>57</v>
      </c>
      <c r="U740" s="15">
        <v>59</v>
      </c>
      <c r="V740" s="15">
        <v>39</v>
      </c>
      <c r="W740" s="15">
        <v>20</v>
      </c>
      <c r="X740" s="15">
        <v>113</v>
      </c>
      <c r="Y740" s="15">
        <v>586</v>
      </c>
      <c r="Z740" s="15">
        <v>476</v>
      </c>
      <c r="AA740" s="15">
        <v>110</v>
      </c>
      <c r="AB740" s="15">
        <v>487</v>
      </c>
      <c r="AC740" s="15">
        <v>405</v>
      </c>
      <c r="AD740" s="15">
        <v>82</v>
      </c>
      <c r="AE740" s="15">
        <v>112</v>
      </c>
      <c r="AF740" s="15">
        <v>579</v>
      </c>
      <c r="AG740" s="15">
        <v>469</v>
      </c>
      <c r="AH740" s="15">
        <v>110</v>
      </c>
      <c r="AI740" s="15">
        <v>480</v>
      </c>
      <c r="AJ740" s="15">
        <v>398</v>
      </c>
      <c r="AK740" s="15">
        <v>82</v>
      </c>
      <c r="AL740" s="15">
        <v>1</v>
      </c>
      <c r="AM740" s="15">
        <v>7</v>
      </c>
      <c r="AN740" s="15">
        <v>7</v>
      </c>
      <c r="AO740" s="15">
        <v>0</v>
      </c>
      <c r="AP740" s="15">
        <v>7</v>
      </c>
      <c r="AQ740" s="15">
        <v>7</v>
      </c>
      <c r="AR740" s="15">
        <v>0</v>
      </c>
      <c r="AS740" s="15">
        <v>0</v>
      </c>
      <c r="AT740" s="15">
        <v>0</v>
      </c>
      <c r="AU740" s="15">
        <v>0</v>
      </c>
      <c r="AV740" s="15">
        <v>0</v>
      </c>
      <c r="AW740" s="15">
        <v>0</v>
      </c>
      <c r="AX740" s="15">
        <v>0</v>
      </c>
      <c r="AY740" s="15">
        <v>0</v>
      </c>
    </row>
    <row r="741" spans="1:51">
      <c r="A741" s="1">
        <v>8031</v>
      </c>
      <c r="B741" s="1" t="s">
        <v>270</v>
      </c>
      <c r="C741" s="1">
        <v>1</v>
      </c>
      <c r="D741" s="1" t="s">
        <v>208</v>
      </c>
      <c r="E741" s="1" t="s">
        <v>1730</v>
      </c>
      <c r="F741" s="1">
        <v>4</v>
      </c>
      <c r="G741" s="1" t="s">
        <v>272</v>
      </c>
      <c r="H741" s="1">
        <v>0</v>
      </c>
      <c r="I741" s="1" t="s">
        <v>1731</v>
      </c>
      <c r="J741" s="15">
        <v>650</v>
      </c>
      <c r="K741" s="15">
        <v>36632</v>
      </c>
      <c r="L741" s="15">
        <v>16618</v>
      </c>
      <c r="M741" s="15">
        <v>19902</v>
      </c>
      <c r="N741" s="15">
        <v>31052</v>
      </c>
      <c r="O741" s="15">
        <v>13837</v>
      </c>
      <c r="P741" s="15">
        <v>17103</v>
      </c>
      <c r="Q741" s="15">
        <v>33</v>
      </c>
      <c r="R741" s="15">
        <v>163</v>
      </c>
      <c r="S741" s="15">
        <v>77</v>
      </c>
      <c r="T741" s="15">
        <v>86</v>
      </c>
      <c r="U741" s="15">
        <v>90</v>
      </c>
      <c r="V741" s="15">
        <v>47</v>
      </c>
      <c r="W741" s="15">
        <v>43</v>
      </c>
      <c r="X741" s="15">
        <v>617</v>
      </c>
      <c r="Y741" s="15">
        <v>36469</v>
      </c>
      <c r="Z741" s="15">
        <v>16541</v>
      </c>
      <c r="AA741" s="15">
        <v>19816</v>
      </c>
      <c r="AB741" s="15">
        <v>30962</v>
      </c>
      <c r="AC741" s="15">
        <v>13790</v>
      </c>
      <c r="AD741" s="15">
        <v>17060</v>
      </c>
      <c r="AE741" s="15">
        <v>536</v>
      </c>
      <c r="AF741" s="15">
        <v>35692</v>
      </c>
      <c r="AG741" s="15">
        <v>16056</v>
      </c>
      <c r="AH741" s="15">
        <v>19528</v>
      </c>
      <c r="AI741" s="15">
        <v>30311</v>
      </c>
      <c r="AJ741" s="15">
        <v>13402</v>
      </c>
      <c r="AK741" s="15">
        <v>16801</v>
      </c>
      <c r="AL741" s="15">
        <v>81</v>
      </c>
      <c r="AM741" s="15">
        <v>777</v>
      </c>
      <c r="AN741" s="15">
        <v>485</v>
      </c>
      <c r="AO741" s="15">
        <v>288</v>
      </c>
      <c r="AP741" s="15">
        <v>651</v>
      </c>
      <c r="AQ741" s="15">
        <v>388</v>
      </c>
      <c r="AR741" s="15">
        <v>259</v>
      </c>
      <c r="AS741" s="15">
        <v>0</v>
      </c>
      <c r="AT741" s="15">
        <v>0</v>
      </c>
      <c r="AU741" s="15">
        <v>0</v>
      </c>
      <c r="AV741" s="15">
        <v>0</v>
      </c>
      <c r="AW741" s="15">
        <v>0</v>
      </c>
      <c r="AX741" s="15">
        <v>0</v>
      </c>
      <c r="AY741" s="15">
        <v>0</v>
      </c>
    </row>
    <row r="742" spans="1:51">
      <c r="A742" s="1">
        <v>8042</v>
      </c>
      <c r="B742" s="1" t="s">
        <v>270</v>
      </c>
      <c r="C742" s="1">
        <v>1</v>
      </c>
      <c r="D742" s="1" t="s">
        <v>208</v>
      </c>
      <c r="E742" s="1" t="s">
        <v>1732</v>
      </c>
      <c r="F742" s="1">
        <v>5</v>
      </c>
      <c r="G742" s="1" t="s">
        <v>272</v>
      </c>
      <c r="H742" s="1">
        <v>0</v>
      </c>
      <c r="I742" s="1" t="s">
        <v>1733</v>
      </c>
      <c r="J742" s="15">
        <v>2</v>
      </c>
      <c r="K742" s="15">
        <v>43</v>
      </c>
      <c r="L742" s="15">
        <v>24</v>
      </c>
      <c r="M742" s="15">
        <v>19</v>
      </c>
      <c r="N742" s="15">
        <v>29</v>
      </c>
      <c r="O742" s="15">
        <v>16</v>
      </c>
      <c r="P742" s="15">
        <v>13</v>
      </c>
      <c r="Q742" s="15">
        <v>0</v>
      </c>
      <c r="R742" s="15">
        <v>0</v>
      </c>
      <c r="S742" s="15">
        <v>0</v>
      </c>
      <c r="T742" s="15">
        <v>0</v>
      </c>
      <c r="U742" s="15">
        <v>0</v>
      </c>
      <c r="V742" s="15">
        <v>0</v>
      </c>
      <c r="W742" s="15">
        <v>0</v>
      </c>
      <c r="X742" s="15">
        <v>2</v>
      </c>
      <c r="Y742" s="15">
        <v>43</v>
      </c>
      <c r="Z742" s="15">
        <v>24</v>
      </c>
      <c r="AA742" s="15">
        <v>19</v>
      </c>
      <c r="AB742" s="15">
        <v>29</v>
      </c>
      <c r="AC742" s="15">
        <v>16</v>
      </c>
      <c r="AD742" s="15">
        <v>13</v>
      </c>
      <c r="AE742" s="15">
        <v>2</v>
      </c>
      <c r="AF742" s="15">
        <v>43</v>
      </c>
      <c r="AG742" s="15">
        <v>24</v>
      </c>
      <c r="AH742" s="15">
        <v>19</v>
      </c>
      <c r="AI742" s="15">
        <v>29</v>
      </c>
      <c r="AJ742" s="15">
        <v>16</v>
      </c>
      <c r="AK742" s="15">
        <v>13</v>
      </c>
      <c r="AL742" s="15">
        <v>0</v>
      </c>
      <c r="AM742" s="15">
        <v>0</v>
      </c>
      <c r="AN742" s="15">
        <v>0</v>
      </c>
      <c r="AO742" s="15">
        <v>0</v>
      </c>
      <c r="AP742" s="15">
        <v>0</v>
      </c>
      <c r="AQ742" s="15">
        <v>0</v>
      </c>
      <c r="AR742" s="15">
        <v>0</v>
      </c>
      <c r="AS742" s="15">
        <v>0</v>
      </c>
      <c r="AT742" s="15">
        <v>0</v>
      </c>
      <c r="AU742" s="15">
        <v>0</v>
      </c>
      <c r="AV742" s="15">
        <v>0</v>
      </c>
      <c r="AW742" s="15">
        <v>0</v>
      </c>
      <c r="AX742" s="15">
        <v>0</v>
      </c>
      <c r="AY742" s="15">
        <v>0</v>
      </c>
    </row>
    <row r="743" spans="1:51">
      <c r="A743" s="1">
        <v>8053</v>
      </c>
      <c r="B743" s="1" t="s">
        <v>270</v>
      </c>
      <c r="C743" s="1">
        <v>1</v>
      </c>
      <c r="D743" s="1" t="s">
        <v>208</v>
      </c>
      <c r="E743" s="1" t="s">
        <v>1734</v>
      </c>
      <c r="F743" s="1">
        <v>5</v>
      </c>
      <c r="G743" s="1" t="s">
        <v>272</v>
      </c>
      <c r="H743" s="1">
        <v>0</v>
      </c>
      <c r="I743" s="1" t="s">
        <v>1735</v>
      </c>
      <c r="J743" s="15">
        <v>157</v>
      </c>
      <c r="K743" s="15">
        <v>1530</v>
      </c>
      <c r="L743" s="15">
        <v>851</v>
      </c>
      <c r="M743" s="15">
        <v>671</v>
      </c>
      <c r="N743" s="15">
        <v>1251</v>
      </c>
      <c r="O743" s="15">
        <v>659</v>
      </c>
      <c r="P743" s="15">
        <v>584</v>
      </c>
      <c r="Q743" s="15">
        <v>24</v>
      </c>
      <c r="R743" s="15">
        <v>70</v>
      </c>
      <c r="S743" s="15">
        <v>13</v>
      </c>
      <c r="T743" s="15">
        <v>57</v>
      </c>
      <c r="U743" s="15">
        <v>37</v>
      </c>
      <c r="V743" s="15">
        <v>5</v>
      </c>
      <c r="W743" s="15">
        <v>32</v>
      </c>
      <c r="X743" s="15">
        <v>133</v>
      </c>
      <c r="Y743" s="15">
        <v>1460</v>
      </c>
      <c r="Z743" s="15">
        <v>838</v>
      </c>
      <c r="AA743" s="15">
        <v>614</v>
      </c>
      <c r="AB743" s="15">
        <v>1214</v>
      </c>
      <c r="AC743" s="15">
        <v>654</v>
      </c>
      <c r="AD743" s="15">
        <v>552</v>
      </c>
      <c r="AE743" s="15">
        <v>53</v>
      </c>
      <c r="AF743" s="15">
        <v>687</v>
      </c>
      <c r="AG743" s="15">
        <v>354</v>
      </c>
      <c r="AH743" s="15">
        <v>329</v>
      </c>
      <c r="AI743" s="15">
        <v>567</v>
      </c>
      <c r="AJ743" s="15">
        <v>267</v>
      </c>
      <c r="AK743" s="15">
        <v>296</v>
      </c>
      <c r="AL743" s="15">
        <v>80</v>
      </c>
      <c r="AM743" s="15">
        <v>773</v>
      </c>
      <c r="AN743" s="15">
        <v>484</v>
      </c>
      <c r="AO743" s="15">
        <v>285</v>
      </c>
      <c r="AP743" s="15">
        <v>647</v>
      </c>
      <c r="AQ743" s="15">
        <v>387</v>
      </c>
      <c r="AR743" s="15">
        <v>256</v>
      </c>
      <c r="AS743" s="15">
        <v>0</v>
      </c>
      <c r="AT743" s="15">
        <v>0</v>
      </c>
      <c r="AU743" s="15">
        <v>0</v>
      </c>
      <c r="AV743" s="15">
        <v>0</v>
      </c>
      <c r="AW743" s="15">
        <v>0</v>
      </c>
      <c r="AX743" s="15">
        <v>0</v>
      </c>
      <c r="AY743" s="15">
        <v>0</v>
      </c>
    </row>
    <row r="744" spans="1:51">
      <c r="A744" s="1">
        <v>8064</v>
      </c>
      <c r="B744" s="1" t="s">
        <v>270</v>
      </c>
      <c r="C744" s="1">
        <v>1</v>
      </c>
      <c r="D744" s="1" t="s">
        <v>208</v>
      </c>
      <c r="E744" s="1" t="s">
        <v>1736</v>
      </c>
      <c r="F744" s="1">
        <v>5</v>
      </c>
      <c r="G744" s="1" t="s">
        <v>272</v>
      </c>
      <c r="H744" s="1">
        <v>0</v>
      </c>
      <c r="I744" s="1" t="s">
        <v>1737</v>
      </c>
      <c r="J744" s="15">
        <v>491</v>
      </c>
      <c r="K744" s="15">
        <v>35059</v>
      </c>
      <c r="L744" s="15">
        <v>15743</v>
      </c>
      <c r="M744" s="15">
        <v>19212</v>
      </c>
      <c r="N744" s="15">
        <v>29772</v>
      </c>
      <c r="O744" s="15">
        <v>13162</v>
      </c>
      <c r="P744" s="15">
        <v>16506</v>
      </c>
      <c r="Q744" s="15">
        <v>9</v>
      </c>
      <c r="R744" s="15">
        <v>93</v>
      </c>
      <c r="S744" s="15">
        <v>64</v>
      </c>
      <c r="T744" s="15">
        <v>29</v>
      </c>
      <c r="U744" s="15">
        <v>53</v>
      </c>
      <c r="V744" s="15">
        <v>42</v>
      </c>
      <c r="W744" s="15">
        <v>11</v>
      </c>
      <c r="X744" s="15">
        <v>482</v>
      </c>
      <c r="Y744" s="15">
        <v>34966</v>
      </c>
      <c r="Z744" s="15">
        <v>15679</v>
      </c>
      <c r="AA744" s="15">
        <v>19183</v>
      </c>
      <c r="AB744" s="15">
        <v>29719</v>
      </c>
      <c r="AC744" s="15">
        <v>13120</v>
      </c>
      <c r="AD744" s="15">
        <v>16495</v>
      </c>
      <c r="AE744" s="15">
        <v>481</v>
      </c>
      <c r="AF744" s="15">
        <v>34962</v>
      </c>
      <c r="AG744" s="15">
        <v>15678</v>
      </c>
      <c r="AH744" s="15">
        <v>19180</v>
      </c>
      <c r="AI744" s="15">
        <v>29715</v>
      </c>
      <c r="AJ744" s="15">
        <v>13119</v>
      </c>
      <c r="AK744" s="15">
        <v>16492</v>
      </c>
      <c r="AL744" s="15">
        <v>1</v>
      </c>
      <c r="AM744" s="15">
        <v>4</v>
      </c>
      <c r="AN744" s="15">
        <v>1</v>
      </c>
      <c r="AO744" s="15">
        <v>3</v>
      </c>
      <c r="AP744" s="15">
        <v>4</v>
      </c>
      <c r="AQ744" s="15">
        <v>1</v>
      </c>
      <c r="AR744" s="15">
        <v>3</v>
      </c>
      <c r="AS744" s="15">
        <v>0</v>
      </c>
      <c r="AT744" s="15">
        <v>0</v>
      </c>
      <c r="AU744" s="15">
        <v>0</v>
      </c>
      <c r="AV744" s="15">
        <v>0</v>
      </c>
      <c r="AW744" s="15">
        <v>0</v>
      </c>
      <c r="AX744" s="15">
        <v>0</v>
      </c>
      <c r="AY744" s="15">
        <v>0</v>
      </c>
    </row>
    <row r="745" spans="1:51">
      <c r="A745" s="1">
        <v>8075</v>
      </c>
      <c r="B745" s="1" t="s">
        <v>270</v>
      </c>
      <c r="C745" s="1">
        <v>1</v>
      </c>
      <c r="D745" s="1" t="s">
        <v>208</v>
      </c>
      <c r="E745" s="1" t="s">
        <v>1738</v>
      </c>
      <c r="F745" s="1">
        <v>4</v>
      </c>
      <c r="G745" s="1" t="s">
        <v>272</v>
      </c>
      <c r="H745" s="1">
        <v>0</v>
      </c>
      <c r="I745" s="1" t="s">
        <v>1739</v>
      </c>
      <c r="J745" s="15">
        <v>2927</v>
      </c>
      <c r="K745" s="15">
        <v>82122</v>
      </c>
      <c r="L745" s="15">
        <v>46761</v>
      </c>
      <c r="M745" s="15">
        <v>34516</v>
      </c>
      <c r="N745" s="15">
        <v>75685</v>
      </c>
      <c r="O745" s="15">
        <v>42355</v>
      </c>
      <c r="P745" s="15">
        <v>32491</v>
      </c>
      <c r="Q745" s="15">
        <v>200</v>
      </c>
      <c r="R745" s="15">
        <v>714</v>
      </c>
      <c r="S745" s="15">
        <v>397</v>
      </c>
      <c r="T745" s="15">
        <v>267</v>
      </c>
      <c r="U745" s="15">
        <v>403</v>
      </c>
      <c r="V745" s="15">
        <v>176</v>
      </c>
      <c r="W745" s="15">
        <v>183</v>
      </c>
      <c r="X745" s="15">
        <v>2688</v>
      </c>
      <c r="Y745" s="15">
        <v>81297</v>
      </c>
      <c r="Z745" s="15">
        <v>46324</v>
      </c>
      <c r="AA745" s="15">
        <v>34190</v>
      </c>
      <c r="AB745" s="15">
        <v>75181</v>
      </c>
      <c r="AC745" s="15">
        <v>42147</v>
      </c>
      <c r="AD745" s="15">
        <v>32251</v>
      </c>
      <c r="AE745" s="15">
        <v>2564</v>
      </c>
      <c r="AF745" s="15">
        <v>80183</v>
      </c>
      <c r="AG745" s="15">
        <v>45775</v>
      </c>
      <c r="AH745" s="15">
        <v>33653</v>
      </c>
      <c r="AI745" s="15">
        <v>74170</v>
      </c>
      <c r="AJ745" s="15">
        <v>41678</v>
      </c>
      <c r="AK745" s="15">
        <v>31737</v>
      </c>
      <c r="AL745" s="15">
        <v>124</v>
      </c>
      <c r="AM745" s="15">
        <v>1114</v>
      </c>
      <c r="AN745" s="15">
        <v>549</v>
      </c>
      <c r="AO745" s="15">
        <v>537</v>
      </c>
      <c r="AP745" s="15">
        <v>1011</v>
      </c>
      <c r="AQ745" s="15">
        <v>469</v>
      </c>
      <c r="AR745" s="15">
        <v>514</v>
      </c>
      <c r="AS745" s="15">
        <v>39</v>
      </c>
      <c r="AT745" s="15">
        <v>111</v>
      </c>
      <c r="AU745" s="15">
        <v>40</v>
      </c>
      <c r="AV745" s="15">
        <v>59</v>
      </c>
      <c r="AW745" s="15">
        <v>101</v>
      </c>
      <c r="AX745" s="15">
        <v>32</v>
      </c>
      <c r="AY745" s="15">
        <v>57</v>
      </c>
    </row>
    <row r="746" spans="1:51">
      <c r="A746" s="1">
        <v>8086</v>
      </c>
      <c r="B746" s="1" t="s">
        <v>270</v>
      </c>
      <c r="C746" s="1">
        <v>1</v>
      </c>
      <c r="D746" s="1" t="s">
        <v>208</v>
      </c>
      <c r="E746" s="1" t="s">
        <v>1740</v>
      </c>
      <c r="F746" s="1">
        <v>5</v>
      </c>
      <c r="G746" s="1" t="s">
        <v>272</v>
      </c>
      <c r="H746" s="1">
        <v>0</v>
      </c>
      <c r="I746" s="1" t="s">
        <v>1741</v>
      </c>
      <c r="J746" s="15">
        <v>17</v>
      </c>
      <c r="K746" s="15">
        <v>140</v>
      </c>
      <c r="L746" s="15">
        <v>99</v>
      </c>
      <c r="M746" s="15">
        <v>41</v>
      </c>
      <c r="N746" s="15">
        <v>104</v>
      </c>
      <c r="O746" s="15">
        <v>68</v>
      </c>
      <c r="P746" s="15">
        <v>36</v>
      </c>
      <c r="Q746" s="15">
        <v>0</v>
      </c>
      <c r="R746" s="15">
        <v>0</v>
      </c>
      <c r="S746" s="15">
        <v>0</v>
      </c>
      <c r="T746" s="15">
        <v>0</v>
      </c>
      <c r="U746" s="15">
        <v>0</v>
      </c>
      <c r="V746" s="15">
        <v>0</v>
      </c>
      <c r="W746" s="15">
        <v>0</v>
      </c>
      <c r="X746" s="15">
        <v>17</v>
      </c>
      <c r="Y746" s="15">
        <v>140</v>
      </c>
      <c r="Z746" s="15">
        <v>99</v>
      </c>
      <c r="AA746" s="15">
        <v>41</v>
      </c>
      <c r="AB746" s="15">
        <v>104</v>
      </c>
      <c r="AC746" s="15">
        <v>68</v>
      </c>
      <c r="AD746" s="15">
        <v>36</v>
      </c>
      <c r="AE746" s="15">
        <v>17</v>
      </c>
      <c r="AF746" s="15">
        <v>140</v>
      </c>
      <c r="AG746" s="15">
        <v>99</v>
      </c>
      <c r="AH746" s="15">
        <v>41</v>
      </c>
      <c r="AI746" s="15">
        <v>104</v>
      </c>
      <c r="AJ746" s="15">
        <v>68</v>
      </c>
      <c r="AK746" s="15">
        <v>36</v>
      </c>
      <c r="AL746" s="15">
        <v>0</v>
      </c>
      <c r="AM746" s="15">
        <v>0</v>
      </c>
      <c r="AN746" s="15">
        <v>0</v>
      </c>
      <c r="AO746" s="15">
        <v>0</v>
      </c>
      <c r="AP746" s="15">
        <v>0</v>
      </c>
      <c r="AQ746" s="15">
        <v>0</v>
      </c>
      <c r="AR746" s="15">
        <v>0</v>
      </c>
      <c r="AS746" s="15">
        <v>0</v>
      </c>
      <c r="AT746" s="15">
        <v>0</v>
      </c>
      <c r="AU746" s="15">
        <v>0</v>
      </c>
      <c r="AV746" s="15">
        <v>0</v>
      </c>
      <c r="AW746" s="15">
        <v>0</v>
      </c>
      <c r="AX746" s="15">
        <v>0</v>
      </c>
      <c r="AY746" s="15">
        <v>0</v>
      </c>
    </row>
    <row r="747" spans="1:51">
      <c r="A747" s="1">
        <v>8097</v>
      </c>
      <c r="B747" s="1" t="s">
        <v>270</v>
      </c>
      <c r="C747" s="1">
        <v>1</v>
      </c>
      <c r="D747" s="1" t="s">
        <v>208</v>
      </c>
      <c r="E747" s="1" t="s">
        <v>1742</v>
      </c>
      <c r="F747" s="1">
        <v>5</v>
      </c>
      <c r="G747" s="1" t="s">
        <v>272</v>
      </c>
      <c r="H747" s="1">
        <v>0</v>
      </c>
      <c r="I747" s="1" t="s">
        <v>1743</v>
      </c>
      <c r="J747" s="15">
        <v>78</v>
      </c>
      <c r="K747" s="15">
        <v>829</v>
      </c>
      <c r="L747" s="15">
        <v>431</v>
      </c>
      <c r="M747" s="15">
        <v>398</v>
      </c>
      <c r="N747" s="15">
        <v>746</v>
      </c>
      <c r="O747" s="15">
        <v>384</v>
      </c>
      <c r="P747" s="15">
        <v>362</v>
      </c>
      <c r="Q747" s="15">
        <v>21</v>
      </c>
      <c r="R747" s="15">
        <v>36</v>
      </c>
      <c r="S747" s="15">
        <v>18</v>
      </c>
      <c r="T747" s="15">
        <v>18</v>
      </c>
      <c r="U747" s="15">
        <v>7</v>
      </c>
      <c r="V747" s="15">
        <v>1</v>
      </c>
      <c r="W747" s="15">
        <v>6</v>
      </c>
      <c r="X747" s="15">
        <v>57</v>
      </c>
      <c r="Y747" s="15">
        <v>793</v>
      </c>
      <c r="Z747" s="15">
        <v>413</v>
      </c>
      <c r="AA747" s="15">
        <v>380</v>
      </c>
      <c r="AB747" s="15">
        <v>739</v>
      </c>
      <c r="AC747" s="15">
        <v>383</v>
      </c>
      <c r="AD747" s="15">
        <v>356</v>
      </c>
      <c r="AE747" s="15">
        <v>55</v>
      </c>
      <c r="AF747" s="15">
        <v>784</v>
      </c>
      <c r="AG747" s="15">
        <v>412</v>
      </c>
      <c r="AH747" s="15">
        <v>372</v>
      </c>
      <c r="AI747" s="15">
        <v>730</v>
      </c>
      <c r="AJ747" s="15">
        <v>382</v>
      </c>
      <c r="AK747" s="15">
        <v>348</v>
      </c>
      <c r="AL747" s="15">
        <v>2</v>
      </c>
      <c r="AM747" s="15">
        <v>9</v>
      </c>
      <c r="AN747" s="15">
        <v>1</v>
      </c>
      <c r="AO747" s="15">
        <v>8</v>
      </c>
      <c r="AP747" s="15">
        <v>9</v>
      </c>
      <c r="AQ747" s="15">
        <v>1</v>
      </c>
      <c r="AR747" s="15">
        <v>8</v>
      </c>
      <c r="AS747" s="15">
        <v>0</v>
      </c>
      <c r="AT747" s="15">
        <v>0</v>
      </c>
      <c r="AU747" s="15">
        <v>0</v>
      </c>
      <c r="AV747" s="15">
        <v>0</v>
      </c>
      <c r="AW747" s="15">
        <v>0</v>
      </c>
      <c r="AX747" s="15">
        <v>0</v>
      </c>
      <c r="AY747" s="15">
        <v>0</v>
      </c>
    </row>
    <row r="748" spans="1:51">
      <c r="A748" s="1">
        <v>8108</v>
      </c>
      <c r="B748" s="1" t="s">
        <v>270</v>
      </c>
      <c r="C748" s="1">
        <v>1</v>
      </c>
      <c r="D748" s="1" t="s">
        <v>208</v>
      </c>
      <c r="E748" s="1" t="s">
        <v>1744</v>
      </c>
      <c r="F748" s="1">
        <v>5</v>
      </c>
      <c r="G748" s="1" t="s">
        <v>272</v>
      </c>
      <c r="H748" s="1">
        <v>0</v>
      </c>
      <c r="I748" s="1" t="s">
        <v>1745</v>
      </c>
      <c r="J748" s="15">
        <v>961</v>
      </c>
      <c r="K748" s="15">
        <v>32842</v>
      </c>
      <c r="L748" s="15">
        <v>17001</v>
      </c>
      <c r="M748" s="15">
        <v>15684</v>
      </c>
      <c r="N748" s="15">
        <v>30963</v>
      </c>
      <c r="O748" s="15">
        <v>15810</v>
      </c>
      <c r="P748" s="15">
        <v>14998</v>
      </c>
      <c r="Q748" s="15">
        <v>73</v>
      </c>
      <c r="R748" s="15">
        <v>325</v>
      </c>
      <c r="S748" s="15">
        <v>197</v>
      </c>
      <c r="T748" s="15">
        <v>93</v>
      </c>
      <c r="U748" s="15">
        <v>194</v>
      </c>
      <c r="V748" s="15">
        <v>91</v>
      </c>
      <c r="W748" s="15">
        <v>70</v>
      </c>
      <c r="X748" s="15">
        <v>885</v>
      </c>
      <c r="Y748" s="15">
        <v>32506</v>
      </c>
      <c r="Z748" s="15">
        <v>16797</v>
      </c>
      <c r="AA748" s="15">
        <v>15587</v>
      </c>
      <c r="AB748" s="15">
        <v>30758</v>
      </c>
      <c r="AC748" s="15">
        <v>15712</v>
      </c>
      <c r="AD748" s="15">
        <v>14924</v>
      </c>
      <c r="AE748" s="15">
        <v>878</v>
      </c>
      <c r="AF748" s="15">
        <v>32404</v>
      </c>
      <c r="AG748" s="15">
        <v>16736</v>
      </c>
      <c r="AH748" s="15">
        <v>15546</v>
      </c>
      <c r="AI748" s="15">
        <v>30661</v>
      </c>
      <c r="AJ748" s="15">
        <v>15656</v>
      </c>
      <c r="AK748" s="15">
        <v>14883</v>
      </c>
      <c r="AL748" s="15">
        <v>7</v>
      </c>
      <c r="AM748" s="15">
        <v>102</v>
      </c>
      <c r="AN748" s="15">
        <v>61</v>
      </c>
      <c r="AO748" s="15">
        <v>41</v>
      </c>
      <c r="AP748" s="15">
        <v>97</v>
      </c>
      <c r="AQ748" s="15">
        <v>56</v>
      </c>
      <c r="AR748" s="15">
        <v>41</v>
      </c>
      <c r="AS748" s="15">
        <v>3</v>
      </c>
      <c r="AT748" s="15">
        <v>11</v>
      </c>
      <c r="AU748" s="15">
        <v>7</v>
      </c>
      <c r="AV748" s="15">
        <v>4</v>
      </c>
      <c r="AW748" s="15">
        <v>11</v>
      </c>
      <c r="AX748" s="15">
        <v>7</v>
      </c>
      <c r="AY748" s="15">
        <v>4</v>
      </c>
    </row>
    <row r="749" spans="1:51">
      <c r="A749" s="1">
        <v>8119</v>
      </c>
      <c r="B749" s="1" t="s">
        <v>270</v>
      </c>
      <c r="C749" s="1">
        <v>1</v>
      </c>
      <c r="D749" s="1" t="s">
        <v>208</v>
      </c>
      <c r="E749" s="1" t="s">
        <v>1746</v>
      </c>
      <c r="F749" s="1">
        <v>5</v>
      </c>
      <c r="G749" s="1" t="s">
        <v>272</v>
      </c>
      <c r="H749" s="1">
        <v>0</v>
      </c>
      <c r="I749" s="1" t="s">
        <v>1747</v>
      </c>
      <c r="J749" s="15">
        <v>411</v>
      </c>
      <c r="K749" s="15">
        <v>16383</v>
      </c>
      <c r="L749" s="15">
        <v>14643</v>
      </c>
      <c r="M749" s="15">
        <v>1695</v>
      </c>
      <c r="N749" s="15">
        <v>14713</v>
      </c>
      <c r="O749" s="15">
        <v>13157</v>
      </c>
      <c r="P749" s="15">
        <v>1511</v>
      </c>
      <c r="Q749" s="15">
        <v>4</v>
      </c>
      <c r="R749" s="15">
        <v>47</v>
      </c>
      <c r="S749" s="15">
        <v>41</v>
      </c>
      <c r="T749" s="15">
        <v>6</v>
      </c>
      <c r="U749" s="15">
        <v>42</v>
      </c>
      <c r="V749" s="15">
        <v>38</v>
      </c>
      <c r="W749" s="15">
        <v>4</v>
      </c>
      <c r="X749" s="15">
        <v>407</v>
      </c>
      <c r="Y749" s="15">
        <v>16336</v>
      </c>
      <c r="Z749" s="15">
        <v>14602</v>
      </c>
      <c r="AA749" s="15">
        <v>1689</v>
      </c>
      <c r="AB749" s="15">
        <v>14671</v>
      </c>
      <c r="AC749" s="15">
        <v>13119</v>
      </c>
      <c r="AD749" s="15">
        <v>1507</v>
      </c>
      <c r="AE749" s="15">
        <v>407</v>
      </c>
      <c r="AF749" s="15">
        <v>16336</v>
      </c>
      <c r="AG749" s="15">
        <v>14602</v>
      </c>
      <c r="AH749" s="15">
        <v>1689</v>
      </c>
      <c r="AI749" s="15">
        <v>14671</v>
      </c>
      <c r="AJ749" s="15">
        <v>13119</v>
      </c>
      <c r="AK749" s="15">
        <v>1507</v>
      </c>
      <c r="AL749" s="15">
        <v>0</v>
      </c>
      <c r="AM749" s="15">
        <v>0</v>
      </c>
      <c r="AN749" s="15">
        <v>0</v>
      </c>
      <c r="AO749" s="15">
        <v>0</v>
      </c>
      <c r="AP749" s="15">
        <v>0</v>
      </c>
      <c r="AQ749" s="15">
        <v>0</v>
      </c>
      <c r="AR749" s="15">
        <v>0</v>
      </c>
      <c r="AS749" s="15">
        <v>0</v>
      </c>
      <c r="AT749" s="15">
        <v>0</v>
      </c>
      <c r="AU749" s="15">
        <v>0</v>
      </c>
      <c r="AV749" s="15">
        <v>0</v>
      </c>
      <c r="AW749" s="15">
        <v>0</v>
      </c>
      <c r="AX749" s="15">
        <v>0</v>
      </c>
      <c r="AY749" s="15">
        <v>0</v>
      </c>
    </row>
    <row r="750" spans="1:51">
      <c r="A750" s="1">
        <v>8130</v>
      </c>
      <c r="B750" s="1" t="s">
        <v>270</v>
      </c>
      <c r="C750" s="1">
        <v>1</v>
      </c>
      <c r="D750" s="1" t="s">
        <v>208</v>
      </c>
      <c r="E750" s="1" t="s">
        <v>1748</v>
      </c>
      <c r="F750" s="1">
        <v>5</v>
      </c>
      <c r="G750" s="1" t="s">
        <v>272</v>
      </c>
      <c r="H750" s="1">
        <v>0</v>
      </c>
      <c r="I750" s="1" t="s">
        <v>1749</v>
      </c>
      <c r="J750" s="15">
        <v>1460</v>
      </c>
      <c r="K750" s="15">
        <v>31928</v>
      </c>
      <c r="L750" s="15">
        <v>14587</v>
      </c>
      <c r="M750" s="15">
        <v>16698</v>
      </c>
      <c r="N750" s="15">
        <v>29159</v>
      </c>
      <c r="O750" s="15">
        <v>12936</v>
      </c>
      <c r="P750" s="15">
        <v>15584</v>
      </c>
      <c r="Q750" s="15">
        <v>102</v>
      </c>
      <c r="R750" s="15">
        <v>306</v>
      </c>
      <c r="S750" s="15">
        <v>141</v>
      </c>
      <c r="T750" s="15">
        <v>150</v>
      </c>
      <c r="U750" s="15">
        <v>160</v>
      </c>
      <c r="V750" s="15">
        <v>46</v>
      </c>
      <c r="W750" s="15">
        <v>103</v>
      </c>
      <c r="X750" s="15">
        <v>1322</v>
      </c>
      <c r="Y750" s="15">
        <v>31522</v>
      </c>
      <c r="Z750" s="15">
        <v>14413</v>
      </c>
      <c r="AA750" s="15">
        <v>16493</v>
      </c>
      <c r="AB750" s="15">
        <v>28909</v>
      </c>
      <c r="AC750" s="15">
        <v>12865</v>
      </c>
      <c r="AD750" s="15">
        <v>15428</v>
      </c>
      <c r="AE750" s="15">
        <v>1207</v>
      </c>
      <c r="AF750" s="15">
        <v>30519</v>
      </c>
      <c r="AG750" s="15">
        <v>13926</v>
      </c>
      <c r="AH750" s="15">
        <v>16005</v>
      </c>
      <c r="AI750" s="15">
        <v>28004</v>
      </c>
      <c r="AJ750" s="15">
        <v>12453</v>
      </c>
      <c r="AK750" s="15">
        <v>14963</v>
      </c>
      <c r="AL750" s="15">
        <v>115</v>
      </c>
      <c r="AM750" s="15">
        <v>1003</v>
      </c>
      <c r="AN750" s="15">
        <v>487</v>
      </c>
      <c r="AO750" s="15">
        <v>488</v>
      </c>
      <c r="AP750" s="15">
        <v>905</v>
      </c>
      <c r="AQ750" s="15">
        <v>412</v>
      </c>
      <c r="AR750" s="15">
        <v>465</v>
      </c>
      <c r="AS750" s="15">
        <v>36</v>
      </c>
      <c r="AT750" s="15">
        <v>100</v>
      </c>
      <c r="AU750" s="15">
        <v>33</v>
      </c>
      <c r="AV750" s="15">
        <v>55</v>
      </c>
      <c r="AW750" s="15">
        <v>90</v>
      </c>
      <c r="AX750" s="15">
        <v>25</v>
      </c>
      <c r="AY750" s="15">
        <v>53</v>
      </c>
    </row>
    <row r="751" spans="1:51">
      <c r="A751" s="1">
        <v>8141</v>
      </c>
      <c r="B751" s="1" t="s">
        <v>270</v>
      </c>
      <c r="C751" s="1">
        <v>1</v>
      </c>
      <c r="D751" s="1" t="s">
        <v>208</v>
      </c>
      <c r="E751" s="1" t="s">
        <v>1750</v>
      </c>
      <c r="F751" s="1">
        <v>4</v>
      </c>
      <c r="G751" s="1" t="s">
        <v>272</v>
      </c>
      <c r="H751" s="1">
        <v>0</v>
      </c>
      <c r="I751" s="1" t="s">
        <v>1751</v>
      </c>
      <c r="J751" s="15">
        <v>173</v>
      </c>
      <c r="K751" s="15">
        <v>1392</v>
      </c>
      <c r="L751" s="15">
        <v>570</v>
      </c>
      <c r="M751" s="15">
        <v>799</v>
      </c>
      <c r="N751" s="15">
        <v>1273</v>
      </c>
      <c r="O751" s="15">
        <v>507</v>
      </c>
      <c r="P751" s="15">
        <v>743</v>
      </c>
      <c r="Q751" s="15">
        <v>7</v>
      </c>
      <c r="R751" s="15">
        <v>31</v>
      </c>
      <c r="S751" s="15">
        <v>23</v>
      </c>
      <c r="T751" s="15">
        <v>8</v>
      </c>
      <c r="U751" s="15">
        <v>17</v>
      </c>
      <c r="V751" s="15">
        <v>14</v>
      </c>
      <c r="W751" s="15">
        <v>3</v>
      </c>
      <c r="X751" s="15">
        <v>121</v>
      </c>
      <c r="Y751" s="15">
        <v>1207</v>
      </c>
      <c r="Z751" s="15">
        <v>487</v>
      </c>
      <c r="AA751" s="15">
        <v>697</v>
      </c>
      <c r="AB751" s="15">
        <v>1144</v>
      </c>
      <c r="AC751" s="15">
        <v>454</v>
      </c>
      <c r="AD751" s="15">
        <v>667</v>
      </c>
      <c r="AE751" s="15">
        <v>42</v>
      </c>
      <c r="AF751" s="15">
        <v>539</v>
      </c>
      <c r="AG751" s="15">
        <v>176</v>
      </c>
      <c r="AH751" s="15">
        <v>349</v>
      </c>
      <c r="AI751" s="15">
        <v>510</v>
      </c>
      <c r="AJ751" s="15">
        <v>163</v>
      </c>
      <c r="AK751" s="15">
        <v>333</v>
      </c>
      <c r="AL751" s="15">
        <v>79</v>
      </c>
      <c r="AM751" s="15">
        <v>668</v>
      </c>
      <c r="AN751" s="15">
        <v>311</v>
      </c>
      <c r="AO751" s="15">
        <v>348</v>
      </c>
      <c r="AP751" s="15">
        <v>634</v>
      </c>
      <c r="AQ751" s="15">
        <v>291</v>
      </c>
      <c r="AR751" s="15">
        <v>334</v>
      </c>
      <c r="AS751" s="15">
        <v>45</v>
      </c>
      <c r="AT751" s="15">
        <v>154</v>
      </c>
      <c r="AU751" s="15">
        <v>60</v>
      </c>
      <c r="AV751" s="15">
        <v>94</v>
      </c>
      <c r="AW751" s="15">
        <v>112</v>
      </c>
      <c r="AX751" s="15">
        <v>39</v>
      </c>
      <c r="AY751" s="15">
        <v>73</v>
      </c>
    </row>
    <row r="752" spans="1:51">
      <c r="A752" s="1">
        <v>8152</v>
      </c>
      <c r="B752" s="1" t="s">
        <v>270</v>
      </c>
      <c r="C752" s="1">
        <v>1</v>
      </c>
      <c r="D752" s="1" t="s">
        <v>208</v>
      </c>
      <c r="E752" s="1" t="s">
        <v>1752</v>
      </c>
      <c r="F752" s="1">
        <v>5</v>
      </c>
      <c r="G752" s="1" t="s">
        <v>272</v>
      </c>
      <c r="H752" s="1">
        <v>0</v>
      </c>
      <c r="I752" s="1" t="s">
        <v>1753</v>
      </c>
      <c r="J752" s="15">
        <v>0</v>
      </c>
      <c r="K752" s="15">
        <v>0</v>
      </c>
      <c r="L752" s="15">
        <v>0</v>
      </c>
      <c r="M752" s="15">
        <v>0</v>
      </c>
      <c r="N752" s="15">
        <v>0</v>
      </c>
      <c r="O752" s="15">
        <v>0</v>
      </c>
      <c r="P752" s="15">
        <v>0</v>
      </c>
      <c r="Q752" s="15">
        <v>0</v>
      </c>
      <c r="R752" s="15">
        <v>0</v>
      </c>
      <c r="S752" s="15">
        <v>0</v>
      </c>
      <c r="T752" s="15">
        <v>0</v>
      </c>
      <c r="U752" s="15">
        <v>0</v>
      </c>
      <c r="V752" s="15">
        <v>0</v>
      </c>
      <c r="W752" s="15">
        <v>0</v>
      </c>
      <c r="X752" s="15">
        <v>0</v>
      </c>
      <c r="Y752" s="15">
        <v>0</v>
      </c>
      <c r="Z752" s="15">
        <v>0</v>
      </c>
      <c r="AA752" s="15">
        <v>0</v>
      </c>
      <c r="AB752" s="15">
        <v>0</v>
      </c>
      <c r="AC752" s="15">
        <v>0</v>
      </c>
      <c r="AD752" s="15">
        <v>0</v>
      </c>
      <c r="AE752" s="15">
        <v>0</v>
      </c>
      <c r="AF752" s="15">
        <v>0</v>
      </c>
      <c r="AG752" s="15">
        <v>0</v>
      </c>
      <c r="AH752" s="15">
        <v>0</v>
      </c>
      <c r="AI752" s="15">
        <v>0</v>
      </c>
      <c r="AJ752" s="15">
        <v>0</v>
      </c>
      <c r="AK752" s="15">
        <v>0</v>
      </c>
      <c r="AL752" s="15">
        <v>0</v>
      </c>
      <c r="AM752" s="15">
        <v>0</v>
      </c>
      <c r="AN752" s="15">
        <v>0</v>
      </c>
      <c r="AO752" s="15">
        <v>0</v>
      </c>
      <c r="AP752" s="15">
        <v>0</v>
      </c>
      <c r="AQ752" s="15">
        <v>0</v>
      </c>
      <c r="AR752" s="15">
        <v>0</v>
      </c>
      <c r="AS752" s="15">
        <v>0</v>
      </c>
      <c r="AT752" s="15">
        <v>0</v>
      </c>
      <c r="AU752" s="15">
        <v>0</v>
      </c>
      <c r="AV752" s="15">
        <v>0</v>
      </c>
      <c r="AW752" s="15">
        <v>0</v>
      </c>
      <c r="AX752" s="15">
        <v>0</v>
      </c>
      <c r="AY752" s="15">
        <v>0</v>
      </c>
    </row>
    <row r="753" spans="1:51">
      <c r="A753" s="1">
        <v>8163</v>
      </c>
      <c r="B753" s="1" t="s">
        <v>270</v>
      </c>
      <c r="C753" s="1">
        <v>1</v>
      </c>
      <c r="D753" s="1" t="s">
        <v>208</v>
      </c>
      <c r="E753" s="1" t="s">
        <v>1754</v>
      </c>
      <c r="F753" s="1">
        <v>5</v>
      </c>
      <c r="G753" s="1" t="s">
        <v>272</v>
      </c>
      <c r="H753" s="1">
        <v>0</v>
      </c>
      <c r="I753" s="1" t="s">
        <v>1755</v>
      </c>
      <c r="J753" s="15">
        <v>150</v>
      </c>
      <c r="K753" s="15">
        <v>1221</v>
      </c>
      <c r="L753" s="15">
        <v>482</v>
      </c>
      <c r="M753" s="15">
        <v>727</v>
      </c>
      <c r="N753" s="15">
        <v>1113</v>
      </c>
      <c r="O753" s="15">
        <v>429</v>
      </c>
      <c r="P753" s="15">
        <v>672</v>
      </c>
      <c r="Q753" s="15">
        <v>5</v>
      </c>
      <c r="R753" s="15">
        <v>20</v>
      </c>
      <c r="S753" s="15">
        <v>13</v>
      </c>
      <c r="T753" s="15">
        <v>7</v>
      </c>
      <c r="U753" s="15">
        <v>10</v>
      </c>
      <c r="V753" s="15">
        <v>7</v>
      </c>
      <c r="W753" s="15">
        <v>3</v>
      </c>
      <c r="X753" s="15">
        <v>101</v>
      </c>
      <c r="Y753" s="15">
        <v>1048</v>
      </c>
      <c r="Z753" s="15">
        <v>409</v>
      </c>
      <c r="AA753" s="15">
        <v>627</v>
      </c>
      <c r="AB753" s="15">
        <v>992</v>
      </c>
      <c r="AC753" s="15">
        <v>383</v>
      </c>
      <c r="AD753" s="15">
        <v>597</v>
      </c>
      <c r="AE753" s="15">
        <v>34</v>
      </c>
      <c r="AF753" s="15">
        <v>465</v>
      </c>
      <c r="AG753" s="15">
        <v>124</v>
      </c>
      <c r="AH753" s="15">
        <v>338</v>
      </c>
      <c r="AI753" s="15">
        <v>442</v>
      </c>
      <c r="AJ753" s="15">
        <v>117</v>
      </c>
      <c r="AK753" s="15">
        <v>322</v>
      </c>
      <c r="AL753" s="15">
        <v>67</v>
      </c>
      <c r="AM753" s="15">
        <v>583</v>
      </c>
      <c r="AN753" s="15">
        <v>285</v>
      </c>
      <c r="AO753" s="15">
        <v>289</v>
      </c>
      <c r="AP753" s="15">
        <v>550</v>
      </c>
      <c r="AQ753" s="15">
        <v>266</v>
      </c>
      <c r="AR753" s="15">
        <v>275</v>
      </c>
      <c r="AS753" s="15">
        <v>44</v>
      </c>
      <c r="AT753" s="15">
        <v>153</v>
      </c>
      <c r="AU753" s="15">
        <v>60</v>
      </c>
      <c r="AV753" s="15">
        <v>93</v>
      </c>
      <c r="AW753" s="15">
        <v>111</v>
      </c>
      <c r="AX753" s="15">
        <v>39</v>
      </c>
      <c r="AY753" s="15">
        <v>72</v>
      </c>
    </row>
    <row r="754" spans="1:51">
      <c r="A754" s="1">
        <v>8174</v>
      </c>
      <c r="B754" s="1" t="s">
        <v>270</v>
      </c>
      <c r="C754" s="1">
        <v>1</v>
      </c>
      <c r="D754" s="1" t="s">
        <v>208</v>
      </c>
      <c r="E754" s="1" t="s">
        <v>1756</v>
      </c>
      <c r="F754" s="1">
        <v>5</v>
      </c>
      <c r="G754" s="1" t="s">
        <v>272</v>
      </c>
      <c r="H754" s="1">
        <v>0</v>
      </c>
      <c r="I754" s="1" t="s">
        <v>1757</v>
      </c>
      <c r="J754" s="15">
        <v>4</v>
      </c>
      <c r="K754" s="15">
        <v>30</v>
      </c>
      <c r="L754" s="15">
        <v>26</v>
      </c>
      <c r="M754" s="15">
        <v>4</v>
      </c>
      <c r="N754" s="15">
        <v>29</v>
      </c>
      <c r="O754" s="15">
        <v>25</v>
      </c>
      <c r="P754" s="15">
        <v>4</v>
      </c>
      <c r="Q754" s="15">
        <v>0</v>
      </c>
      <c r="R754" s="15">
        <v>0</v>
      </c>
      <c r="S754" s="15">
        <v>0</v>
      </c>
      <c r="T754" s="15">
        <v>0</v>
      </c>
      <c r="U754" s="15">
        <v>0</v>
      </c>
      <c r="V754" s="15">
        <v>0</v>
      </c>
      <c r="W754" s="15">
        <v>0</v>
      </c>
      <c r="X754" s="15">
        <v>4</v>
      </c>
      <c r="Y754" s="15">
        <v>30</v>
      </c>
      <c r="Z754" s="15">
        <v>26</v>
      </c>
      <c r="AA754" s="15">
        <v>4</v>
      </c>
      <c r="AB754" s="15">
        <v>29</v>
      </c>
      <c r="AC754" s="15">
        <v>25</v>
      </c>
      <c r="AD754" s="15">
        <v>4</v>
      </c>
      <c r="AE754" s="15">
        <v>2</v>
      </c>
      <c r="AF754" s="15">
        <v>13</v>
      </c>
      <c r="AG754" s="15">
        <v>11</v>
      </c>
      <c r="AH754" s="15">
        <v>2</v>
      </c>
      <c r="AI754" s="15">
        <v>13</v>
      </c>
      <c r="AJ754" s="15">
        <v>11</v>
      </c>
      <c r="AK754" s="15">
        <v>2</v>
      </c>
      <c r="AL754" s="15">
        <v>2</v>
      </c>
      <c r="AM754" s="15">
        <v>17</v>
      </c>
      <c r="AN754" s="15">
        <v>15</v>
      </c>
      <c r="AO754" s="15">
        <v>2</v>
      </c>
      <c r="AP754" s="15">
        <v>16</v>
      </c>
      <c r="AQ754" s="15">
        <v>14</v>
      </c>
      <c r="AR754" s="15">
        <v>2</v>
      </c>
      <c r="AS754" s="15">
        <v>0</v>
      </c>
      <c r="AT754" s="15">
        <v>0</v>
      </c>
      <c r="AU754" s="15">
        <v>0</v>
      </c>
      <c r="AV754" s="15">
        <v>0</v>
      </c>
      <c r="AW754" s="15">
        <v>0</v>
      </c>
      <c r="AX754" s="15">
        <v>0</v>
      </c>
      <c r="AY754" s="15">
        <v>0</v>
      </c>
    </row>
    <row r="755" spans="1:51">
      <c r="A755" s="1">
        <v>8185</v>
      </c>
      <c r="B755" s="1" t="s">
        <v>270</v>
      </c>
      <c r="C755" s="1">
        <v>1</v>
      </c>
      <c r="D755" s="1" t="s">
        <v>208</v>
      </c>
      <c r="E755" s="1" t="s">
        <v>1758</v>
      </c>
      <c r="F755" s="1">
        <v>5</v>
      </c>
      <c r="G755" s="1" t="s">
        <v>272</v>
      </c>
      <c r="H755" s="1">
        <v>0</v>
      </c>
      <c r="I755" s="1" t="s">
        <v>1759</v>
      </c>
      <c r="J755" s="15">
        <v>19</v>
      </c>
      <c r="K755" s="15">
        <v>141</v>
      </c>
      <c r="L755" s="15">
        <v>62</v>
      </c>
      <c r="M755" s="15">
        <v>68</v>
      </c>
      <c r="N755" s="15">
        <v>131</v>
      </c>
      <c r="O755" s="15">
        <v>53</v>
      </c>
      <c r="P755" s="15">
        <v>67</v>
      </c>
      <c r="Q755" s="15">
        <v>2</v>
      </c>
      <c r="R755" s="15">
        <v>11</v>
      </c>
      <c r="S755" s="15">
        <v>10</v>
      </c>
      <c r="T755" s="15">
        <v>1</v>
      </c>
      <c r="U755" s="15">
        <v>7</v>
      </c>
      <c r="V755" s="15">
        <v>7</v>
      </c>
      <c r="W755" s="15">
        <v>0</v>
      </c>
      <c r="X755" s="15">
        <v>16</v>
      </c>
      <c r="Y755" s="15">
        <v>129</v>
      </c>
      <c r="Z755" s="15">
        <v>52</v>
      </c>
      <c r="AA755" s="15">
        <v>66</v>
      </c>
      <c r="AB755" s="15">
        <v>123</v>
      </c>
      <c r="AC755" s="15">
        <v>46</v>
      </c>
      <c r="AD755" s="15">
        <v>66</v>
      </c>
      <c r="AE755" s="15">
        <v>6</v>
      </c>
      <c r="AF755" s="15">
        <v>61</v>
      </c>
      <c r="AG755" s="15">
        <v>41</v>
      </c>
      <c r="AH755" s="15">
        <v>9</v>
      </c>
      <c r="AI755" s="15">
        <v>55</v>
      </c>
      <c r="AJ755" s="15">
        <v>35</v>
      </c>
      <c r="AK755" s="15">
        <v>9</v>
      </c>
      <c r="AL755" s="15">
        <v>10</v>
      </c>
      <c r="AM755" s="15">
        <v>68</v>
      </c>
      <c r="AN755" s="15">
        <v>11</v>
      </c>
      <c r="AO755" s="15">
        <v>57</v>
      </c>
      <c r="AP755" s="15">
        <v>68</v>
      </c>
      <c r="AQ755" s="15">
        <v>11</v>
      </c>
      <c r="AR755" s="15">
        <v>57</v>
      </c>
      <c r="AS755" s="15">
        <v>1</v>
      </c>
      <c r="AT755" s="15">
        <v>1</v>
      </c>
      <c r="AU755" s="15">
        <v>0</v>
      </c>
      <c r="AV755" s="15">
        <v>1</v>
      </c>
      <c r="AW755" s="15">
        <v>1</v>
      </c>
      <c r="AX755" s="15">
        <v>0</v>
      </c>
      <c r="AY755" s="15">
        <v>1</v>
      </c>
    </row>
  </sheetData>
  <phoneticPr fontId="1"/>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FBBDA-CA07-4FF6-B237-0636B8AFCCBB}">
  <dimension ref="A1:AY756"/>
  <sheetViews>
    <sheetView workbookViewId="0">
      <pane xSplit="9" ySplit="11" topLeftCell="J12" activePane="bottomRight" state="frozen"/>
      <selection pane="topRight" activeCell="J1" sqref="J1"/>
      <selection pane="bottomLeft" activeCell="A12" sqref="A12"/>
      <selection pane="bottomRight" activeCell="BB21" sqref="BB21"/>
    </sheetView>
  </sheetViews>
  <sheetFormatPr defaultColWidth="8.625" defaultRowHeight="13.5"/>
  <cols>
    <col min="1" max="2" width="8.625" style="1"/>
    <col min="3" max="3" width="3.875" style="1" customWidth="1"/>
    <col min="4" max="4" width="8.625" style="1"/>
    <col min="5" max="8" width="4.875" style="1" hidden="1" customWidth="1"/>
    <col min="9" max="9" width="30.5" style="1" customWidth="1"/>
    <col min="10" max="11" width="8.625" style="1"/>
    <col min="12" max="37" width="0" style="1" hidden="1" customWidth="1"/>
    <col min="38" max="39" width="8.625" style="1"/>
    <col min="40" max="44" width="0" style="1" hidden="1" customWidth="1"/>
    <col min="45" max="46" width="8.625" style="1"/>
    <col min="47" max="51" width="0" style="1" hidden="1" customWidth="1"/>
    <col min="52" max="16384" width="8.625" style="1"/>
  </cols>
  <sheetData>
    <row r="1" spans="1:51">
      <c r="A1" s="1">
        <v>1</v>
      </c>
      <c r="B1" s="170" t="s">
        <v>238</v>
      </c>
      <c r="C1" s="170"/>
      <c r="D1" s="170"/>
      <c r="E1" s="170"/>
      <c r="F1" s="170"/>
      <c r="G1" s="170"/>
      <c r="H1" s="170"/>
      <c r="I1" s="170"/>
    </row>
    <row r="2" spans="1:51">
      <c r="A2" s="1">
        <v>2</v>
      </c>
      <c r="J2" s="1" t="s">
        <v>239</v>
      </c>
    </row>
    <row r="3" spans="1:51" hidden="1">
      <c r="A3" s="1">
        <v>3</v>
      </c>
      <c r="J3" s="1" t="s">
        <v>240</v>
      </c>
    </row>
    <row r="4" spans="1:51" hidden="1">
      <c r="A4" s="1">
        <v>4</v>
      </c>
    </row>
    <row r="5" spans="1:51">
      <c r="A5" s="1">
        <v>5</v>
      </c>
      <c r="J5" s="1" t="s">
        <v>241</v>
      </c>
    </row>
    <row r="6" spans="1:51" hidden="1">
      <c r="A6" s="1">
        <v>6</v>
      </c>
      <c r="J6" s="1" t="s">
        <v>242</v>
      </c>
      <c r="K6" s="1" t="s">
        <v>242</v>
      </c>
      <c r="L6" s="1" t="s">
        <v>242</v>
      </c>
      <c r="M6" s="1" t="s">
        <v>242</v>
      </c>
      <c r="N6" s="1" t="s">
        <v>242</v>
      </c>
      <c r="O6" s="1" t="s">
        <v>242</v>
      </c>
      <c r="P6" s="1" t="s">
        <v>242</v>
      </c>
      <c r="Q6" s="1" t="s">
        <v>243</v>
      </c>
      <c r="R6" s="1" t="s">
        <v>243</v>
      </c>
      <c r="S6" s="1" t="s">
        <v>243</v>
      </c>
      <c r="T6" s="1" t="s">
        <v>243</v>
      </c>
      <c r="U6" s="1" t="s">
        <v>243</v>
      </c>
      <c r="V6" s="1" t="s">
        <v>243</v>
      </c>
      <c r="W6" s="1" t="s">
        <v>243</v>
      </c>
      <c r="X6" s="1" t="s">
        <v>244</v>
      </c>
      <c r="Y6" s="1" t="s">
        <v>244</v>
      </c>
      <c r="Z6" s="1" t="s">
        <v>244</v>
      </c>
      <c r="AA6" s="1" t="s">
        <v>244</v>
      </c>
      <c r="AB6" s="1" t="s">
        <v>244</v>
      </c>
      <c r="AC6" s="1" t="s">
        <v>244</v>
      </c>
      <c r="AD6" s="1" t="s">
        <v>244</v>
      </c>
      <c r="AE6" s="1" t="s">
        <v>245</v>
      </c>
      <c r="AF6" s="1" t="s">
        <v>245</v>
      </c>
      <c r="AG6" s="1" t="s">
        <v>245</v>
      </c>
      <c r="AH6" s="1" t="s">
        <v>245</v>
      </c>
      <c r="AI6" s="1" t="s">
        <v>245</v>
      </c>
      <c r="AJ6" s="1" t="s">
        <v>245</v>
      </c>
      <c r="AK6" s="1" t="s">
        <v>245</v>
      </c>
      <c r="AL6" s="1" t="s">
        <v>246</v>
      </c>
      <c r="AM6" s="1" t="s">
        <v>246</v>
      </c>
      <c r="AN6" s="1" t="s">
        <v>246</v>
      </c>
      <c r="AO6" s="1" t="s">
        <v>246</v>
      </c>
      <c r="AP6" s="1" t="s">
        <v>246</v>
      </c>
      <c r="AQ6" s="1" t="s">
        <v>246</v>
      </c>
      <c r="AR6" s="1" t="s">
        <v>246</v>
      </c>
      <c r="AS6" s="1" t="s">
        <v>247</v>
      </c>
      <c r="AT6" s="1" t="s">
        <v>247</v>
      </c>
      <c r="AU6" s="1" t="s">
        <v>247</v>
      </c>
      <c r="AV6" s="1" t="s">
        <v>247</v>
      </c>
      <c r="AW6" s="1" t="s">
        <v>247</v>
      </c>
      <c r="AX6" s="1" t="s">
        <v>247</v>
      </c>
      <c r="AY6" s="1" t="s">
        <v>247</v>
      </c>
    </row>
    <row r="7" spans="1:51" hidden="1">
      <c r="A7" s="1">
        <v>7</v>
      </c>
      <c r="J7" s="1">
        <v>0</v>
      </c>
      <c r="K7" s="1">
        <v>0</v>
      </c>
      <c r="L7" s="1">
        <v>0</v>
      </c>
      <c r="M7" s="1">
        <v>0</v>
      </c>
      <c r="N7" s="1">
        <v>0</v>
      </c>
      <c r="O7" s="1">
        <v>0</v>
      </c>
      <c r="P7" s="1">
        <v>0</v>
      </c>
      <c r="Q7" s="1">
        <v>1</v>
      </c>
      <c r="R7" s="1">
        <v>1</v>
      </c>
      <c r="S7" s="1">
        <v>1</v>
      </c>
      <c r="T7" s="1">
        <v>1</v>
      </c>
      <c r="U7" s="1">
        <v>1</v>
      </c>
      <c r="V7" s="1">
        <v>1</v>
      </c>
      <c r="W7" s="1">
        <v>1</v>
      </c>
      <c r="X7" s="1">
        <v>1</v>
      </c>
      <c r="Y7" s="1">
        <v>1</v>
      </c>
      <c r="Z7" s="1">
        <v>1</v>
      </c>
      <c r="AA7" s="1">
        <v>1</v>
      </c>
      <c r="AB7" s="1">
        <v>1</v>
      </c>
      <c r="AC7" s="1">
        <v>1</v>
      </c>
      <c r="AD7" s="1">
        <v>1</v>
      </c>
      <c r="AE7" s="1">
        <v>2</v>
      </c>
      <c r="AF7" s="1">
        <v>2</v>
      </c>
      <c r="AG7" s="1">
        <v>2</v>
      </c>
      <c r="AH7" s="1">
        <v>2</v>
      </c>
      <c r="AI7" s="1">
        <v>2</v>
      </c>
      <c r="AJ7" s="1">
        <v>2</v>
      </c>
      <c r="AK7" s="1">
        <v>2</v>
      </c>
      <c r="AL7" s="1">
        <v>2</v>
      </c>
      <c r="AM7" s="1">
        <v>2</v>
      </c>
      <c r="AN7" s="1">
        <v>2</v>
      </c>
      <c r="AO7" s="1">
        <v>2</v>
      </c>
      <c r="AP7" s="1">
        <v>2</v>
      </c>
      <c r="AQ7" s="1">
        <v>2</v>
      </c>
      <c r="AR7" s="1">
        <v>2</v>
      </c>
      <c r="AS7" s="1">
        <v>1</v>
      </c>
      <c r="AT7" s="1">
        <v>1</v>
      </c>
      <c r="AU7" s="1">
        <v>1</v>
      </c>
      <c r="AV7" s="1">
        <v>1</v>
      </c>
      <c r="AW7" s="1">
        <v>1</v>
      </c>
      <c r="AX7" s="1">
        <v>1</v>
      </c>
      <c r="AY7" s="1">
        <v>1</v>
      </c>
    </row>
    <row r="8" spans="1:51" hidden="1">
      <c r="A8" s="1">
        <v>8</v>
      </c>
      <c r="J8" s="1" t="s">
        <v>248</v>
      </c>
      <c r="K8" s="1" t="s">
        <v>249</v>
      </c>
      <c r="L8" s="1" t="s">
        <v>250</v>
      </c>
      <c r="M8" s="1" t="s">
        <v>251</v>
      </c>
      <c r="N8" s="1" t="s">
        <v>252</v>
      </c>
      <c r="O8" s="1" t="s">
        <v>253</v>
      </c>
      <c r="P8" s="1" t="s">
        <v>254</v>
      </c>
      <c r="Q8" s="1" t="s">
        <v>248</v>
      </c>
      <c r="R8" s="1" t="s">
        <v>249</v>
      </c>
      <c r="S8" s="1" t="s">
        <v>250</v>
      </c>
      <c r="T8" s="1" t="s">
        <v>251</v>
      </c>
      <c r="U8" s="1" t="s">
        <v>252</v>
      </c>
      <c r="V8" s="1" t="s">
        <v>253</v>
      </c>
      <c r="W8" s="1" t="s">
        <v>254</v>
      </c>
      <c r="X8" s="1" t="s">
        <v>248</v>
      </c>
      <c r="Y8" s="1" t="s">
        <v>249</v>
      </c>
      <c r="Z8" s="1" t="s">
        <v>250</v>
      </c>
      <c r="AA8" s="1" t="s">
        <v>251</v>
      </c>
      <c r="AB8" s="1" t="s">
        <v>252</v>
      </c>
      <c r="AC8" s="1" t="s">
        <v>253</v>
      </c>
      <c r="AD8" s="1" t="s">
        <v>254</v>
      </c>
      <c r="AE8" s="1" t="s">
        <v>248</v>
      </c>
      <c r="AF8" s="1" t="s">
        <v>249</v>
      </c>
      <c r="AG8" s="1" t="s">
        <v>250</v>
      </c>
      <c r="AH8" s="1" t="s">
        <v>251</v>
      </c>
      <c r="AI8" s="1" t="s">
        <v>252</v>
      </c>
      <c r="AJ8" s="1" t="s">
        <v>253</v>
      </c>
      <c r="AK8" s="1" t="s">
        <v>254</v>
      </c>
      <c r="AL8" s="1" t="s">
        <v>248</v>
      </c>
      <c r="AM8" s="1" t="s">
        <v>249</v>
      </c>
      <c r="AN8" s="1" t="s">
        <v>250</v>
      </c>
      <c r="AO8" s="1" t="s">
        <v>251</v>
      </c>
      <c r="AP8" s="1" t="s">
        <v>252</v>
      </c>
      <c r="AQ8" s="1" t="s">
        <v>253</v>
      </c>
      <c r="AR8" s="1" t="s">
        <v>254</v>
      </c>
      <c r="AS8" s="1" t="s">
        <v>248</v>
      </c>
      <c r="AT8" s="1" t="s">
        <v>249</v>
      </c>
      <c r="AU8" s="1" t="s">
        <v>250</v>
      </c>
      <c r="AV8" s="1" t="s">
        <v>251</v>
      </c>
      <c r="AW8" s="1" t="s">
        <v>252</v>
      </c>
      <c r="AX8" s="1" t="s">
        <v>253</v>
      </c>
      <c r="AY8" s="1" t="s">
        <v>254</v>
      </c>
    </row>
    <row r="9" spans="1:51" hidden="1">
      <c r="A9" s="1">
        <v>9</v>
      </c>
      <c r="J9" s="1">
        <v>0</v>
      </c>
      <c r="K9" s="1">
        <v>0</v>
      </c>
      <c r="L9" s="1">
        <v>1</v>
      </c>
      <c r="M9" s="1">
        <v>1</v>
      </c>
      <c r="N9" s="1">
        <v>1</v>
      </c>
      <c r="O9" s="1">
        <v>2</v>
      </c>
      <c r="P9" s="1">
        <v>2</v>
      </c>
      <c r="Q9" s="1">
        <v>0</v>
      </c>
      <c r="R9" s="1">
        <v>0</v>
      </c>
      <c r="S9" s="1">
        <v>1</v>
      </c>
      <c r="T9" s="1">
        <v>1</v>
      </c>
      <c r="U9" s="1">
        <v>1</v>
      </c>
      <c r="V9" s="1">
        <v>2</v>
      </c>
      <c r="W9" s="1">
        <v>2</v>
      </c>
      <c r="X9" s="1">
        <v>0</v>
      </c>
      <c r="Y9" s="1">
        <v>0</v>
      </c>
      <c r="Z9" s="1">
        <v>1</v>
      </c>
      <c r="AA9" s="1">
        <v>1</v>
      </c>
      <c r="AB9" s="1">
        <v>1</v>
      </c>
      <c r="AC9" s="1">
        <v>2</v>
      </c>
      <c r="AD9" s="1">
        <v>2</v>
      </c>
      <c r="AE9" s="1">
        <v>0</v>
      </c>
      <c r="AF9" s="1">
        <v>0</v>
      </c>
      <c r="AG9" s="1">
        <v>1</v>
      </c>
      <c r="AH9" s="1">
        <v>1</v>
      </c>
      <c r="AI9" s="1">
        <v>1</v>
      </c>
      <c r="AJ9" s="1">
        <v>2</v>
      </c>
      <c r="AK9" s="1">
        <v>2</v>
      </c>
      <c r="AL9" s="1">
        <v>0</v>
      </c>
      <c r="AM9" s="1">
        <v>0</v>
      </c>
      <c r="AN9" s="1">
        <v>1</v>
      </c>
      <c r="AO9" s="1">
        <v>1</v>
      </c>
      <c r="AP9" s="1">
        <v>1</v>
      </c>
      <c r="AQ9" s="1">
        <v>2</v>
      </c>
      <c r="AR9" s="1">
        <v>2</v>
      </c>
      <c r="AS9" s="1">
        <v>0</v>
      </c>
      <c r="AT9" s="1">
        <v>0</v>
      </c>
      <c r="AU9" s="1">
        <v>1</v>
      </c>
      <c r="AV9" s="1">
        <v>1</v>
      </c>
      <c r="AW9" s="1">
        <v>1</v>
      </c>
      <c r="AX9" s="1">
        <v>2</v>
      </c>
      <c r="AY9" s="1">
        <v>2</v>
      </c>
    </row>
    <row r="10" spans="1:51">
      <c r="A10" s="1">
        <v>10</v>
      </c>
      <c r="J10" s="1" t="s">
        <v>255</v>
      </c>
      <c r="Q10" s="1" t="s">
        <v>256</v>
      </c>
      <c r="X10" s="1" t="s">
        <v>257</v>
      </c>
      <c r="AE10" s="1" t="s">
        <v>258</v>
      </c>
      <c r="AL10" s="168" t="s">
        <v>259</v>
      </c>
      <c r="AM10" s="168"/>
      <c r="AS10" s="168" t="s">
        <v>260</v>
      </c>
      <c r="AT10" s="168"/>
    </row>
    <row r="11" spans="1:51" ht="54">
      <c r="A11" s="1">
        <v>11</v>
      </c>
      <c r="D11" s="1" t="s">
        <v>261</v>
      </c>
      <c r="I11" s="1" t="s">
        <v>262</v>
      </c>
      <c r="J11" s="169" t="s">
        <v>263</v>
      </c>
      <c r="K11" s="169" t="s">
        <v>264</v>
      </c>
      <c r="L11" s="169" t="s">
        <v>265</v>
      </c>
      <c r="M11" s="169" t="s">
        <v>266</v>
      </c>
      <c r="N11" s="169" t="s">
        <v>267</v>
      </c>
      <c r="O11" s="169" t="s">
        <v>268</v>
      </c>
      <c r="P11" s="169" t="s">
        <v>269</v>
      </c>
      <c r="Q11" s="169" t="s">
        <v>263</v>
      </c>
      <c r="R11" s="169" t="s">
        <v>264</v>
      </c>
      <c r="S11" s="169" t="s">
        <v>265</v>
      </c>
      <c r="T11" s="169" t="s">
        <v>266</v>
      </c>
      <c r="U11" s="169" t="s">
        <v>267</v>
      </c>
      <c r="V11" s="169" t="s">
        <v>268</v>
      </c>
      <c r="W11" s="169" t="s">
        <v>269</v>
      </c>
      <c r="X11" s="169" t="s">
        <v>263</v>
      </c>
      <c r="Y11" s="169" t="s">
        <v>264</v>
      </c>
      <c r="Z11" s="169" t="s">
        <v>265</v>
      </c>
      <c r="AA11" s="169" t="s">
        <v>266</v>
      </c>
      <c r="AB11" s="169" t="s">
        <v>267</v>
      </c>
      <c r="AC11" s="169" t="s">
        <v>268</v>
      </c>
      <c r="AD11" s="169" t="s">
        <v>269</v>
      </c>
      <c r="AE11" s="169" t="s">
        <v>263</v>
      </c>
      <c r="AF11" s="169" t="s">
        <v>264</v>
      </c>
      <c r="AG11" s="169" t="s">
        <v>265</v>
      </c>
      <c r="AH11" s="169" t="s">
        <v>266</v>
      </c>
      <c r="AI11" s="169" t="s">
        <v>267</v>
      </c>
      <c r="AJ11" s="169" t="s">
        <v>268</v>
      </c>
      <c r="AK11" s="169" t="s">
        <v>269</v>
      </c>
      <c r="AL11" s="169" t="s">
        <v>263</v>
      </c>
      <c r="AM11" s="169" t="s">
        <v>264</v>
      </c>
      <c r="AN11" s="169" t="s">
        <v>265</v>
      </c>
      <c r="AO11" s="169" t="s">
        <v>266</v>
      </c>
      <c r="AP11" s="169" t="s">
        <v>267</v>
      </c>
      <c r="AQ11" s="169" t="s">
        <v>268</v>
      </c>
      <c r="AR11" s="169" t="s">
        <v>269</v>
      </c>
      <c r="AS11" s="169" t="s">
        <v>263</v>
      </c>
      <c r="AT11" s="169" t="s">
        <v>264</v>
      </c>
      <c r="AU11" s="169" t="s">
        <v>265</v>
      </c>
      <c r="AV11" s="169" t="s">
        <v>266</v>
      </c>
      <c r="AW11" s="169" t="s">
        <v>267</v>
      </c>
      <c r="AX11" s="169" t="s">
        <v>268</v>
      </c>
      <c r="AY11" s="169" t="s">
        <v>269</v>
      </c>
    </row>
    <row r="12" spans="1:51">
      <c r="A12" s="1">
        <v>12</v>
      </c>
      <c r="B12" s="1" t="s">
        <v>1760</v>
      </c>
      <c r="C12" s="1">
        <v>4</v>
      </c>
      <c r="D12" s="1" t="s">
        <v>1761</v>
      </c>
      <c r="E12" s="1" t="s">
        <v>271</v>
      </c>
      <c r="F12" s="1">
        <v>0</v>
      </c>
      <c r="G12" s="1" t="s">
        <v>272</v>
      </c>
      <c r="H12" s="1">
        <v>0</v>
      </c>
      <c r="I12" s="1" t="s">
        <v>273</v>
      </c>
      <c r="J12" s="15">
        <v>2371</v>
      </c>
      <c r="K12" s="15">
        <v>17229</v>
      </c>
      <c r="L12" s="15">
        <v>8869</v>
      </c>
      <c r="M12" s="15">
        <v>8303</v>
      </c>
      <c r="N12" s="15">
        <v>13649</v>
      </c>
      <c r="O12" s="15">
        <v>6800</v>
      </c>
      <c r="P12" s="15">
        <v>6793</v>
      </c>
      <c r="Q12" s="15">
        <v>1225</v>
      </c>
      <c r="R12" s="15">
        <v>3248</v>
      </c>
      <c r="S12" s="15">
        <v>1501</v>
      </c>
      <c r="T12" s="15">
        <v>1745</v>
      </c>
      <c r="U12" s="15">
        <v>1436</v>
      </c>
      <c r="V12" s="15">
        <v>502</v>
      </c>
      <c r="W12" s="15">
        <v>933</v>
      </c>
      <c r="X12" s="15">
        <v>1133</v>
      </c>
      <c r="Y12" s="15">
        <v>13951</v>
      </c>
      <c r="Z12" s="15">
        <v>7350</v>
      </c>
      <c r="AA12" s="15">
        <v>6546</v>
      </c>
      <c r="AB12" s="15">
        <v>12186</v>
      </c>
      <c r="AC12" s="15">
        <v>6283</v>
      </c>
      <c r="AD12" s="15">
        <v>5848</v>
      </c>
      <c r="AE12" s="15">
        <v>897</v>
      </c>
      <c r="AF12" s="15">
        <v>10962</v>
      </c>
      <c r="AG12" s="15">
        <v>6182</v>
      </c>
      <c r="AH12" s="15">
        <v>4767</v>
      </c>
      <c r="AI12" s="15">
        <v>9720</v>
      </c>
      <c r="AJ12" s="15">
        <v>5395</v>
      </c>
      <c r="AK12" s="15">
        <v>4312</v>
      </c>
      <c r="AL12" s="15">
        <v>236</v>
      </c>
      <c r="AM12" s="15">
        <v>2989</v>
      </c>
      <c r="AN12" s="15">
        <v>1168</v>
      </c>
      <c r="AO12" s="15">
        <v>1779</v>
      </c>
      <c r="AP12" s="15">
        <v>2466</v>
      </c>
      <c r="AQ12" s="15">
        <v>888</v>
      </c>
      <c r="AR12" s="15">
        <v>1536</v>
      </c>
      <c r="AS12" s="15">
        <v>13</v>
      </c>
      <c r="AT12" s="15">
        <v>30</v>
      </c>
      <c r="AU12" s="15">
        <v>18</v>
      </c>
      <c r="AV12" s="15">
        <v>12</v>
      </c>
      <c r="AW12" s="15">
        <v>27</v>
      </c>
      <c r="AX12" s="15">
        <v>15</v>
      </c>
      <c r="AY12" s="15">
        <v>12</v>
      </c>
    </row>
    <row r="13" spans="1:51">
      <c r="A13" s="1">
        <v>23</v>
      </c>
      <c r="B13" s="1" t="s">
        <v>1760</v>
      </c>
      <c r="C13" s="1">
        <v>4</v>
      </c>
      <c r="D13" s="1" t="s">
        <v>1761</v>
      </c>
      <c r="E13" s="1" t="s">
        <v>274</v>
      </c>
      <c r="F13" s="1">
        <v>1</v>
      </c>
      <c r="G13" s="1" t="s">
        <v>272</v>
      </c>
      <c r="H13" s="1">
        <v>0</v>
      </c>
      <c r="I13" s="1" t="s">
        <v>275</v>
      </c>
      <c r="J13" s="15">
        <v>10</v>
      </c>
      <c r="K13" s="15">
        <v>59</v>
      </c>
      <c r="L13" s="15">
        <v>43</v>
      </c>
      <c r="M13" s="15">
        <v>16</v>
      </c>
      <c r="N13" s="15">
        <v>26</v>
      </c>
      <c r="O13" s="15">
        <v>14</v>
      </c>
      <c r="P13" s="15">
        <v>12</v>
      </c>
      <c r="Q13" s="15">
        <v>0</v>
      </c>
      <c r="R13" s="15">
        <v>0</v>
      </c>
      <c r="S13" s="15">
        <v>0</v>
      </c>
      <c r="T13" s="15">
        <v>0</v>
      </c>
      <c r="U13" s="15">
        <v>0</v>
      </c>
      <c r="V13" s="15">
        <v>0</v>
      </c>
      <c r="W13" s="15">
        <v>0</v>
      </c>
      <c r="X13" s="15">
        <v>10</v>
      </c>
      <c r="Y13" s="15">
        <v>59</v>
      </c>
      <c r="Z13" s="15">
        <v>43</v>
      </c>
      <c r="AA13" s="15">
        <v>16</v>
      </c>
      <c r="AB13" s="15">
        <v>26</v>
      </c>
      <c r="AC13" s="15">
        <v>14</v>
      </c>
      <c r="AD13" s="15">
        <v>12</v>
      </c>
      <c r="AE13" s="15">
        <v>7</v>
      </c>
      <c r="AF13" s="15">
        <v>25</v>
      </c>
      <c r="AG13" s="15">
        <v>16</v>
      </c>
      <c r="AH13" s="15">
        <v>9</v>
      </c>
      <c r="AI13" s="15">
        <v>12</v>
      </c>
      <c r="AJ13" s="15">
        <v>7</v>
      </c>
      <c r="AK13" s="15">
        <v>5</v>
      </c>
      <c r="AL13" s="15">
        <v>3</v>
      </c>
      <c r="AM13" s="15">
        <v>34</v>
      </c>
      <c r="AN13" s="15">
        <v>27</v>
      </c>
      <c r="AO13" s="15">
        <v>7</v>
      </c>
      <c r="AP13" s="15">
        <v>14</v>
      </c>
      <c r="AQ13" s="15">
        <v>7</v>
      </c>
      <c r="AR13" s="15">
        <v>7</v>
      </c>
      <c r="AS13" s="15">
        <v>0</v>
      </c>
      <c r="AT13" s="15">
        <v>0</v>
      </c>
      <c r="AU13" s="15">
        <v>0</v>
      </c>
      <c r="AV13" s="15">
        <v>0</v>
      </c>
      <c r="AW13" s="15">
        <v>0</v>
      </c>
      <c r="AX13" s="15">
        <v>0</v>
      </c>
      <c r="AY13" s="15">
        <v>0</v>
      </c>
    </row>
    <row r="14" spans="1:51">
      <c r="A14" s="1">
        <v>34</v>
      </c>
      <c r="B14" s="1" t="s">
        <v>1760</v>
      </c>
      <c r="C14" s="1">
        <v>4</v>
      </c>
      <c r="D14" s="1" t="s">
        <v>1761</v>
      </c>
      <c r="E14" s="1" t="s">
        <v>276</v>
      </c>
      <c r="F14" s="1">
        <v>2</v>
      </c>
      <c r="G14" s="1" t="s">
        <v>272</v>
      </c>
      <c r="H14" s="1">
        <v>0</v>
      </c>
      <c r="I14" s="1" t="s">
        <v>277</v>
      </c>
      <c r="J14" s="15">
        <v>10</v>
      </c>
      <c r="K14" s="15">
        <v>59</v>
      </c>
      <c r="L14" s="15">
        <v>43</v>
      </c>
      <c r="M14" s="15">
        <v>16</v>
      </c>
      <c r="N14" s="15">
        <v>26</v>
      </c>
      <c r="O14" s="15">
        <v>14</v>
      </c>
      <c r="P14" s="15">
        <v>12</v>
      </c>
      <c r="Q14" s="15">
        <v>0</v>
      </c>
      <c r="R14" s="15">
        <v>0</v>
      </c>
      <c r="S14" s="15">
        <v>0</v>
      </c>
      <c r="T14" s="15">
        <v>0</v>
      </c>
      <c r="U14" s="15">
        <v>0</v>
      </c>
      <c r="V14" s="15">
        <v>0</v>
      </c>
      <c r="W14" s="15">
        <v>0</v>
      </c>
      <c r="X14" s="15">
        <v>10</v>
      </c>
      <c r="Y14" s="15">
        <v>59</v>
      </c>
      <c r="Z14" s="15">
        <v>43</v>
      </c>
      <c r="AA14" s="15">
        <v>16</v>
      </c>
      <c r="AB14" s="15">
        <v>26</v>
      </c>
      <c r="AC14" s="15">
        <v>14</v>
      </c>
      <c r="AD14" s="15">
        <v>12</v>
      </c>
      <c r="AE14" s="15">
        <v>7</v>
      </c>
      <c r="AF14" s="15">
        <v>25</v>
      </c>
      <c r="AG14" s="15">
        <v>16</v>
      </c>
      <c r="AH14" s="15">
        <v>9</v>
      </c>
      <c r="AI14" s="15">
        <v>12</v>
      </c>
      <c r="AJ14" s="15">
        <v>7</v>
      </c>
      <c r="AK14" s="15">
        <v>5</v>
      </c>
      <c r="AL14" s="15">
        <v>3</v>
      </c>
      <c r="AM14" s="15">
        <v>34</v>
      </c>
      <c r="AN14" s="15">
        <v>27</v>
      </c>
      <c r="AO14" s="15">
        <v>7</v>
      </c>
      <c r="AP14" s="15">
        <v>14</v>
      </c>
      <c r="AQ14" s="15">
        <v>7</v>
      </c>
      <c r="AR14" s="15">
        <v>7</v>
      </c>
      <c r="AS14" s="15">
        <v>0</v>
      </c>
      <c r="AT14" s="15">
        <v>0</v>
      </c>
      <c r="AU14" s="15">
        <v>0</v>
      </c>
      <c r="AV14" s="15">
        <v>0</v>
      </c>
      <c r="AW14" s="15">
        <v>0</v>
      </c>
      <c r="AX14" s="15">
        <v>0</v>
      </c>
      <c r="AY14" s="15">
        <v>0</v>
      </c>
    </row>
    <row r="15" spans="1:51">
      <c r="A15" s="1">
        <v>45</v>
      </c>
      <c r="B15" s="1" t="s">
        <v>1760</v>
      </c>
      <c r="C15" s="1">
        <v>4</v>
      </c>
      <c r="D15" s="1" t="s">
        <v>1761</v>
      </c>
      <c r="E15" s="1" t="s">
        <v>278</v>
      </c>
      <c r="F15" s="1">
        <v>4</v>
      </c>
      <c r="G15" s="1" t="s">
        <v>272</v>
      </c>
      <c r="H15" s="1">
        <v>0</v>
      </c>
      <c r="I15" s="1" t="s">
        <v>279</v>
      </c>
      <c r="J15" s="15">
        <v>10</v>
      </c>
      <c r="K15" s="15">
        <v>59</v>
      </c>
      <c r="L15" s="15">
        <v>43</v>
      </c>
      <c r="M15" s="15">
        <v>16</v>
      </c>
      <c r="N15" s="15">
        <v>26</v>
      </c>
      <c r="O15" s="15">
        <v>14</v>
      </c>
      <c r="P15" s="15">
        <v>12</v>
      </c>
      <c r="Q15" s="15">
        <v>0</v>
      </c>
      <c r="R15" s="15">
        <v>0</v>
      </c>
      <c r="S15" s="15">
        <v>0</v>
      </c>
      <c r="T15" s="15">
        <v>0</v>
      </c>
      <c r="U15" s="15">
        <v>0</v>
      </c>
      <c r="V15" s="15">
        <v>0</v>
      </c>
      <c r="W15" s="15">
        <v>0</v>
      </c>
      <c r="X15" s="15">
        <v>10</v>
      </c>
      <c r="Y15" s="15">
        <v>59</v>
      </c>
      <c r="Z15" s="15">
        <v>43</v>
      </c>
      <c r="AA15" s="15">
        <v>16</v>
      </c>
      <c r="AB15" s="15">
        <v>26</v>
      </c>
      <c r="AC15" s="15">
        <v>14</v>
      </c>
      <c r="AD15" s="15">
        <v>12</v>
      </c>
      <c r="AE15" s="15">
        <v>7</v>
      </c>
      <c r="AF15" s="15">
        <v>25</v>
      </c>
      <c r="AG15" s="15">
        <v>16</v>
      </c>
      <c r="AH15" s="15">
        <v>9</v>
      </c>
      <c r="AI15" s="15">
        <v>12</v>
      </c>
      <c r="AJ15" s="15">
        <v>7</v>
      </c>
      <c r="AK15" s="15">
        <v>5</v>
      </c>
      <c r="AL15" s="15">
        <v>3</v>
      </c>
      <c r="AM15" s="15">
        <v>34</v>
      </c>
      <c r="AN15" s="15">
        <v>27</v>
      </c>
      <c r="AO15" s="15">
        <v>7</v>
      </c>
      <c r="AP15" s="15">
        <v>14</v>
      </c>
      <c r="AQ15" s="15">
        <v>7</v>
      </c>
      <c r="AR15" s="15">
        <v>7</v>
      </c>
      <c r="AS15" s="15">
        <v>0</v>
      </c>
      <c r="AT15" s="15">
        <v>0</v>
      </c>
      <c r="AU15" s="15">
        <v>0</v>
      </c>
      <c r="AV15" s="15">
        <v>0</v>
      </c>
      <c r="AW15" s="15">
        <v>0</v>
      </c>
      <c r="AX15" s="15">
        <v>0</v>
      </c>
      <c r="AY15" s="15">
        <v>0</v>
      </c>
    </row>
    <row r="16" spans="1:51">
      <c r="A16" s="1">
        <v>56</v>
      </c>
      <c r="B16" s="1" t="s">
        <v>1760</v>
      </c>
      <c r="C16" s="1">
        <v>4</v>
      </c>
      <c r="D16" s="1" t="s">
        <v>1761</v>
      </c>
      <c r="E16" s="1" t="s">
        <v>280</v>
      </c>
      <c r="F16" s="1">
        <v>5</v>
      </c>
      <c r="G16" s="1" t="s">
        <v>272</v>
      </c>
      <c r="H16" s="1">
        <v>0</v>
      </c>
      <c r="I16" s="1" t="s">
        <v>281</v>
      </c>
      <c r="J16" s="15">
        <v>0</v>
      </c>
      <c r="K16" s="15">
        <v>0</v>
      </c>
      <c r="L16" s="15">
        <v>0</v>
      </c>
      <c r="M16" s="15">
        <v>0</v>
      </c>
      <c r="N16" s="15">
        <v>0</v>
      </c>
      <c r="O16" s="15">
        <v>0</v>
      </c>
      <c r="P16" s="15">
        <v>0</v>
      </c>
      <c r="Q16" s="15">
        <v>0</v>
      </c>
      <c r="R16" s="15">
        <v>0</v>
      </c>
      <c r="S16" s="15">
        <v>0</v>
      </c>
      <c r="T16" s="15">
        <v>0</v>
      </c>
      <c r="U16" s="15">
        <v>0</v>
      </c>
      <c r="V16" s="15">
        <v>0</v>
      </c>
      <c r="W16" s="15">
        <v>0</v>
      </c>
      <c r="X16" s="15">
        <v>0</v>
      </c>
      <c r="Y16" s="15">
        <v>0</v>
      </c>
      <c r="Z16" s="15">
        <v>0</v>
      </c>
      <c r="AA16" s="15">
        <v>0</v>
      </c>
      <c r="AB16" s="15">
        <v>0</v>
      </c>
      <c r="AC16" s="15">
        <v>0</v>
      </c>
      <c r="AD16" s="15">
        <v>0</v>
      </c>
      <c r="AE16" s="15">
        <v>0</v>
      </c>
      <c r="AF16" s="15">
        <v>0</v>
      </c>
      <c r="AG16" s="15">
        <v>0</v>
      </c>
      <c r="AH16" s="15">
        <v>0</v>
      </c>
      <c r="AI16" s="15">
        <v>0</v>
      </c>
      <c r="AJ16" s="15">
        <v>0</v>
      </c>
      <c r="AK16" s="15">
        <v>0</v>
      </c>
      <c r="AL16" s="15">
        <v>0</v>
      </c>
      <c r="AM16" s="15">
        <v>0</v>
      </c>
      <c r="AN16" s="15">
        <v>0</v>
      </c>
      <c r="AO16" s="15">
        <v>0</v>
      </c>
      <c r="AP16" s="15">
        <v>0</v>
      </c>
      <c r="AQ16" s="15">
        <v>0</v>
      </c>
      <c r="AR16" s="15">
        <v>0</v>
      </c>
      <c r="AS16" s="15">
        <v>0</v>
      </c>
      <c r="AT16" s="15">
        <v>0</v>
      </c>
      <c r="AU16" s="15">
        <v>0</v>
      </c>
      <c r="AV16" s="15">
        <v>0</v>
      </c>
      <c r="AW16" s="15">
        <v>0</v>
      </c>
      <c r="AX16" s="15">
        <v>0</v>
      </c>
      <c r="AY16" s="15">
        <v>0</v>
      </c>
    </row>
    <row r="17" spans="1:51">
      <c r="A17" s="1">
        <v>67</v>
      </c>
      <c r="B17" s="1" t="s">
        <v>1760</v>
      </c>
      <c r="C17" s="1">
        <v>4</v>
      </c>
      <c r="D17" s="1" t="s">
        <v>1761</v>
      </c>
      <c r="E17" s="1" t="s">
        <v>282</v>
      </c>
      <c r="F17" s="1">
        <v>5</v>
      </c>
      <c r="G17" s="1" t="s">
        <v>272</v>
      </c>
      <c r="H17" s="1">
        <v>0</v>
      </c>
      <c r="I17" s="1" t="s">
        <v>283</v>
      </c>
      <c r="J17" s="15">
        <v>2</v>
      </c>
      <c r="K17" s="15">
        <v>4</v>
      </c>
      <c r="L17" s="15">
        <v>2</v>
      </c>
      <c r="M17" s="15">
        <v>2</v>
      </c>
      <c r="N17" s="15">
        <v>1</v>
      </c>
      <c r="O17" s="15">
        <v>0</v>
      </c>
      <c r="P17" s="15">
        <v>1</v>
      </c>
      <c r="Q17" s="15">
        <v>0</v>
      </c>
      <c r="R17" s="15">
        <v>0</v>
      </c>
      <c r="S17" s="15">
        <v>0</v>
      </c>
      <c r="T17" s="15">
        <v>0</v>
      </c>
      <c r="U17" s="15">
        <v>0</v>
      </c>
      <c r="V17" s="15">
        <v>0</v>
      </c>
      <c r="W17" s="15">
        <v>0</v>
      </c>
      <c r="X17" s="15">
        <v>2</v>
      </c>
      <c r="Y17" s="15">
        <v>4</v>
      </c>
      <c r="Z17" s="15">
        <v>2</v>
      </c>
      <c r="AA17" s="15">
        <v>2</v>
      </c>
      <c r="AB17" s="15">
        <v>1</v>
      </c>
      <c r="AC17" s="15">
        <v>0</v>
      </c>
      <c r="AD17" s="15">
        <v>1</v>
      </c>
      <c r="AE17" s="15">
        <v>2</v>
      </c>
      <c r="AF17" s="15">
        <v>4</v>
      </c>
      <c r="AG17" s="15">
        <v>2</v>
      </c>
      <c r="AH17" s="15">
        <v>2</v>
      </c>
      <c r="AI17" s="15">
        <v>1</v>
      </c>
      <c r="AJ17" s="15">
        <v>0</v>
      </c>
      <c r="AK17" s="15">
        <v>1</v>
      </c>
      <c r="AL17" s="15">
        <v>0</v>
      </c>
      <c r="AM17" s="15">
        <v>0</v>
      </c>
      <c r="AN17" s="15">
        <v>0</v>
      </c>
      <c r="AO17" s="15">
        <v>0</v>
      </c>
      <c r="AP17" s="15">
        <v>0</v>
      </c>
      <c r="AQ17" s="15">
        <v>0</v>
      </c>
      <c r="AR17" s="15">
        <v>0</v>
      </c>
      <c r="AS17" s="15">
        <v>0</v>
      </c>
      <c r="AT17" s="15">
        <v>0</v>
      </c>
      <c r="AU17" s="15">
        <v>0</v>
      </c>
      <c r="AV17" s="15">
        <v>0</v>
      </c>
      <c r="AW17" s="15">
        <v>0</v>
      </c>
      <c r="AX17" s="15">
        <v>0</v>
      </c>
      <c r="AY17" s="15">
        <v>0</v>
      </c>
    </row>
    <row r="18" spans="1:51">
      <c r="A18" s="1">
        <v>78</v>
      </c>
      <c r="B18" s="1" t="s">
        <v>1760</v>
      </c>
      <c r="C18" s="1">
        <v>4</v>
      </c>
      <c r="D18" s="1" t="s">
        <v>1761</v>
      </c>
      <c r="E18" s="1" t="s">
        <v>284</v>
      </c>
      <c r="F18" s="1">
        <v>5</v>
      </c>
      <c r="G18" s="1" t="s">
        <v>272</v>
      </c>
      <c r="H18" s="1">
        <v>0</v>
      </c>
      <c r="I18" s="1" t="s">
        <v>285</v>
      </c>
      <c r="J18" s="15">
        <v>4</v>
      </c>
      <c r="K18" s="15">
        <v>18</v>
      </c>
      <c r="L18" s="15">
        <v>12</v>
      </c>
      <c r="M18" s="15">
        <v>6</v>
      </c>
      <c r="N18" s="15">
        <v>11</v>
      </c>
      <c r="O18" s="15">
        <v>7</v>
      </c>
      <c r="P18" s="15">
        <v>4</v>
      </c>
      <c r="Q18" s="15">
        <v>0</v>
      </c>
      <c r="R18" s="15">
        <v>0</v>
      </c>
      <c r="S18" s="15">
        <v>0</v>
      </c>
      <c r="T18" s="15">
        <v>0</v>
      </c>
      <c r="U18" s="15">
        <v>0</v>
      </c>
      <c r="V18" s="15">
        <v>0</v>
      </c>
      <c r="W18" s="15">
        <v>0</v>
      </c>
      <c r="X18" s="15">
        <v>4</v>
      </c>
      <c r="Y18" s="15">
        <v>18</v>
      </c>
      <c r="Z18" s="15">
        <v>12</v>
      </c>
      <c r="AA18" s="15">
        <v>6</v>
      </c>
      <c r="AB18" s="15">
        <v>11</v>
      </c>
      <c r="AC18" s="15">
        <v>7</v>
      </c>
      <c r="AD18" s="15">
        <v>4</v>
      </c>
      <c r="AE18" s="15">
        <v>4</v>
      </c>
      <c r="AF18" s="15">
        <v>18</v>
      </c>
      <c r="AG18" s="15">
        <v>12</v>
      </c>
      <c r="AH18" s="15">
        <v>6</v>
      </c>
      <c r="AI18" s="15">
        <v>11</v>
      </c>
      <c r="AJ18" s="15">
        <v>7</v>
      </c>
      <c r="AK18" s="15">
        <v>4</v>
      </c>
      <c r="AL18" s="15">
        <v>0</v>
      </c>
      <c r="AM18" s="15">
        <v>0</v>
      </c>
      <c r="AN18" s="15">
        <v>0</v>
      </c>
      <c r="AO18" s="15">
        <v>0</v>
      </c>
      <c r="AP18" s="15">
        <v>0</v>
      </c>
      <c r="AQ18" s="15">
        <v>0</v>
      </c>
      <c r="AR18" s="15">
        <v>0</v>
      </c>
      <c r="AS18" s="15">
        <v>0</v>
      </c>
      <c r="AT18" s="15">
        <v>0</v>
      </c>
      <c r="AU18" s="15">
        <v>0</v>
      </c>
      <c r="AV18" s="15">
        <v>0</v>
      </c>
      <c r="AW18" s="15">
        <v>0</v>
      </c>
      <c r="AX18" s="15">
        <v>0</v>
      </c>
      <c r="AY18" s="15">
        <v>0</v>
      </c>
    </row>
    <row r="19" spans="1:51">
      <c r="A19" s="1">
        <v>89</v>
      </c>
      <c r="B19" s="1" t="s">
        <v>1760</v>
      </c>
      <c r="C19" s="1">
        <v>4</v>
      </c>
      <c r="D19" s="1" t="s">
        <v>1761</v>
      </c>
      <c r="E19" s="1" t="s">
        <v>286</v>
      </c>
      <c r="F19" s="1">
        <v>5</v>
      </c>
      <c r="G19" s="1" t="s">
        <v>272</v>
      </c>
      <c r="H19" s="1">
        <v>0</v>
      </c>
      <c r="I19" s="1" t="s">
        <v>287</v>
      </c>
      <c r="J19" s="15">
        <v>3</v>
      </c>
      <c r="K19" s="15">
        <v>34</v>
      </c>
      <c r="L19" s="15">
        <v>27</v>
      </c>
      <c r="M19" s="15">
        <v>7</v>
      </c>
      <c r="N19" s="15">
        <v>14</v>
      </c>
      <c r="O19" s="15">
        <v>7</v>
      </c>
      <c r="P19" s="15">
        <v>7</v>
      </c>
      <c r="Q19" s="15">
        <v>0</v>
      </c>
      <c r="R19" s="15">
        <v>0</v>
      </c>
      <c r="S19" s="15">
        <v>0</v>
      </c>
      <c r="T19" s="15">
        <v>0</v>
      </c>
      <c r="U19" s="15">
        <v>0</v>
      </c>
      <c r="V19" s="15">
        <v>0</v>
      </c>
      <c r="W19" s="15">
        <v>0</v>
      </c>
      <c r="X19" s="15">
        <v>3</v>
      </c>
      <c r="Y19" s="15">
        <v>34</v>
      </c>
      <c r="Z19" s="15">
        <v>27</v>
      </c>
      <c r="AA19" s="15">
        <v>7</v>
      </c>
      <c r="AB19" s="15">
        <v>14</v>
      </c>
      <c r="AC19" s="15">
        <v>7</v>
      </c>
      <c r="AD19" s="15">
        <v>7</v>
      </c>
      <c r="AE19" s="15">
        <v>0</v>
      </c>
      <c r="AF19" s="15">
        <v>0</v>
      </c>
      <c r="AG19" s="15">
        <v>0</v>
      </c>
      <c r="AH19" s="15">
        <v>0</v>
      </c>
      <c r="AI19" s="15">
        <v>0</v>
      </c>
      <c r="AJ19" s="15">
        <v>0</v>
      </c>
      <c r="AK19" s="15">
        <v>0</v>
      </c>
      <c r="AL19" s="15">
        <v>3</v>
      </c>
      <c r="AM19" s="15">
        <v>34</v>
      </c>
      <c r="AN19" s="15">
        <v>27</v>
      </c>
      <c r="AO19" s="15">
        <v>7</v>
      </c>
      <c r="AP19" s="15">
        <v>14</v>
      </c>
      <c r="AQ19" s="15">
        <v>7</v>
      </c>
      <c r="AR19" s="15">
        <v>7</v>
      </c>
      <c r="AS19" s="15">
        <v>0</v>
      </c>
      <c r="AT19" s="15">
        <v>0</v>
      </c>
      <c r="AU19" s="15">
        <v>0</v>
      </c>
      <c r="AV19" s="15">
        <v>0</v>
      </c>
      <c r="AW19" s="15">
        <v>0</v>
      </c>
      <c r="AX19" s="15">
        <v>0</v>
      </c>
      <c r="AY19" s="15">
        <v>0</v>
      </c>
    </row>
    <row r="20" spans="1:51">
      <c r="A20" s="1">
        <v>100</v>
      </c>
      <c r="B20" s="1" t="s">
        <v>1760</v>
      </c>
      <c r="C20" s="1">
        <v>4</v>
      </c>
      <c r="D20" s="1" t="s">
        <v>1761</v>
      </c>
      <c r="E20" s="1" t="s">
        <v>288</v>
      </c>
      <c r="F20" s="1">
        <v>5</v>
      </c>
      <c r="G20" s="1" t="s">
        <v>272</v>
      </c>
      <c r="H20" s="1">
        <v>0</v>
      </c>
      <c r="I20" s="1" t="s">
        <v>289</v>
      </c>
      <c r="J20" s="15">
        <v>1</v>
      </c>
      <c r="K20" s="15">
        <v>3</v>
      </c>
      <c r="L20" s="15">
        <v>2</v>
      </c>
      <c r="M20" s="15">
        <v>1</v>
      </c>
      <c r="N20" s="15">
        <v>0</v>
      </c>
      <c r="O20" s="15">
        <v>0</v>
      </c>
      <c r="P20" s="15">
        <v>0</v>
      </c>
      <c r="Q20" s="15">
        <v>0</v>
      </c>
      <c r="R20" s="15">
        <v>0</v>
      </c>
      <c r="S20" s="15">
        <v>0</v>
      </c>
      <c r="T20" s="15">
        <v>0</v>
      </c>
      <c r="U20" s="15">
        <v>0</v>
      </c>
      <c r="V20" s="15">
        <v>0</v>
      </c>
      <c r="W20" s="15">
        <v>0</v>
      </c>
      <c r="X20" s="15">
        <v>1</v>
      </c>
      <c r="Y20" s="15">
        <v>3</v>
      </c>
      <c r="Z20" s="15">
        <v>2</v>
      </c>
      <c r="AA20" s="15">
        <v>1</v>
      </c>
      <c r="AB20" s="15">
        <v>0</v>
      </c>
      <c r="AC20" s="15">
        <v>0</v>
      </c>
      <c r="AD20" s="15">
        <v>0</v>
      </c>
      <c r="AE20" s="15">
        <v>1</v>
      </c>
      <c r="AF20" s="15">
        <v>3</v>
      </c>
      <c r="AG20" s="15">
        <v>2</v>
      </c>
      <c r="AH20" s="15">
        <v>1</v>
      </c>
      <c r="AI20" s="15">
        <v>0</v>
      </c>
      <c r="AJ20" s="15">
        <v>0</v>
      </c>
      <c r="AK20" s="15">
        <v>0</v>
      </c>
      <c r="AL20" s="15">
        <v>0</v>
      </c>
      <c r="AM20" s="15">
        <v>0</v>
      </c>
      <c r="AN20" s="15">
        <v>0</v>
      </c>
      <c r="AO20" s="15">
        <v>0</v>
      </c>
      <c r="AP20" s="15">
        <v>0</v>
      </c>
      <c r="AQ20" s="15">
        <v>0</v>
      </c>
      <c r="AR20" s="15">
        <v>0</v>
      </c>
      <c r="AS20" s="15">
        <v>0</v>
      </c>
      <c r="AT20" s="15">
        <v>0</v>
      </c>
      <c r="AU20" s="15">
        <v>0</v>
      </c>
      <c r="AV20" s="15">
        <v>0</v>
      </c>
      <c r="AW20" s="15">
        <v>0</v>
      </c>
      <c r="AX20" s="15">
        <v>0</v>
      </c>
      <c r="AY20" s="15">
        <v>0</v>
      </c>
    </row>
    <row r="21" spans="1:51">
      <c r="A21" s="1">
        <v>111</v>
      </c>
      <c r="B21" s="1" t="s">
        <v>1760</v>
      </c>
      <c r="C21" s="1">
        <v>4</v>
      </c>
      <c r="D21" s="1" t="s">
        <v>1761</v>
      </c>
      <c r="E21" s="1" t="s">
        <v>290</v>
      </c>
      <c r="F21" s="1">
        <v>4</v>
      </c>
      <c r="G21" s="1" t="s">
        <v>272</v>
      </c>
      <c r="H21" s="1">
        <v>0</v>
      </c>
      <c r="I21" s="1" t="s">
        <v>291</v>
      </c>
      <c r="J21" s="15">
        <v>0</v>
      </c>
      <c r="K21" s="15">
        <v>0</v>
      </c>
      <c r="L21" s="15">
        <v>0</v>
      </c>
      <c r="M21" s="15">
        <v>0</v>
      </c>
      <c r="N21" s="15">
        <v>0</v>
      </c>
      <c r="O21" s="15">
        <v>0</v>
      </c>
      <c r="P21" s="15">
        <v>0</v>
      </c>
      <c r="Q21" s="15">
        <v>0</v>
      </c>
      <c r="R21" s="15">
        <v>0</v>
      </c>
      <c r="S21" s="15">
        <v>0</v>
      </c>
      <c r="T21" s="15">
        <v>0</v>
      </c>
      <c r="U21" s="15">
        <v>0</v>
      </c>
      <c r="V21" s="15">
        <v>0</v>
      </c>
      <c r="W21" s="15">
        <v>0</v>
      </c>
      <c r="X21" s="15">
        <v>0</v>
      </c>
      <c r="Y21" s="15">
        <v>0</v>
      </c>
      <c r="Z21" s="15">
        <v>0</v>
      </c>
      <c r="AA21" s="15">
        <v>0</v>
      </c>
      <c r="AB21" s="15">
        <v>0</v>
      </c>
      <c r="AC21" s="15">
        <v>0</v>
      </c>
      <c r="AD21" s="15">
        <v>0</v>
      </c>
      <c r="AE21" s="15">
        <v>0</v>
      </c>
      <c r="AF21" s="15">
        <v>0</v>
      </c>
      <c r="AG21" s="15">
        <v>0</v>
      </c>
      <c r="AH21" s="15">
        <v>0</v>
      </c>
      <c r="AI21" s="15">
        <v>0</v>
      </c>
      <c r="AJ21" s="15">
        <v>0</v>
      </c>
      <c r="AK21" s="15">
        <v>0</v>
      </c>
      <c r="AL21" s="15">
        <v>0</v>
      </c>
      <c r="AM21" s="15">
        <v>0</v>
      </c>
      <c r="AN21" s="15">
        <v>0</v>
      </c>
      <c r="AO21" s="15">
        <v>0</v>
      </c>
      <c r="AP21" s="15">
        <v>0</v>
      </c>
      <c r="AQ21" s="15">
        <v>0</v>
      </c>
      <c r="AR21" s="15">
        <v>0</v>
      </c>
      <c r="AS21" s="15">
        <v>0</v>
      </c>
      <c r="AT21" s="15">
        <v>0</v>
      </c>
      <c r="AU21" s="15">
        <v>0</v>
      </c>
      <c r="AV21" s="15">
        <v>0</v>
      </c>
      <c r="AW21" s="15">
        <v>0</v>
      </c>
      <c r="AX21" s="15">
        <v>0</v>
      </c>
      <c r="AY21" s="15">
        <v>0</v>
      </c>
    </row>
    <row r="22" spans="1:51">
      <c r="A22" s="1">
        <v>122</v>
      </c>
      <c r="B22" s="1" t="s">
        <v>1760</v>
      </c>
      <c r="C22" s="1">
        <v>4</v>
      </c>
      <c r="D22" s="1" t="s">
        <v>1761</v>
      </c>
      <c r="E22" s="1" t="s">
        <v>292</v>
      </c>
      <c r="F22" s="1">
        <v>5</v>
      </c>
      <c r="G22" s="1" t="s">
        <v>272</v>
      </c>
      <c r="H22" s="1">
        <v>0</v>
      </c>
      <c r="I22" s="1" t="s">
        <v>293</v>
      </c>
      <c r="J22" s="15">
        <v>0</v>
      </c>
      <c r="K22" s="15">
        <v>0</v>
      </c>
      <c r="L22" s="15">
        <v>0</v>
      </c>
      <c r="M22" s="15">
        <v>0</v>
      </c>
      <c r="N22" s="15">
        <v>0</v>
      </c>
      <c r="O22" s="15">
        <v>0</v>
      </c>
      <c r="P22" s="15">
        <v>0</v>
      </c>
      <c r="Q22" s="15">
        <v>0</v>
      </c>
      <c r="R22" s="15">
        <v>0</v>
      </c>
      <c r="S22" s="15">
        <v>0</v>
      </c>
      <c r="T22" s="15">
        <v>0</v>
      </c>
      <c r="U22" s="15">
        <v>0</v>
      </c>
      <c r="V22" s="15">
        <v>0</v>
      </c>
      <c r="W22" s="15">
        <v>0</v>
      </c>
      <c r="X22" s="15">
        <v>0</v>
      </c>
      <c r="Y22" s="15">
        <v>0</v>
      </c>
      <c r="Z22" s="15">
        <v>0</v>
      </c>
      <c r="AA22" s="15">
        <v>0</v>
      </c>
      <c r="AB22" s="15">
        <v>0</v>
      </c>
      <c r="AC22" s="15">
        <v>0</v>
      </c>
      <c r="AD22" s="15">
        <v>0</v>
      </c>
      <c r="AE22" s="15">
        <v>0</v>
      </c>
      <c r="AF22" s="15">
        <v>0</v>
      </c>
      <c r="AG22" s="15">
        <v>0</v>
      </c>
      <c r="AH22" s="15">
        <v>0</v>
      </c>
      <c r="AI22" s="15">
        <v>0</v>
      </c>
      <c r="AJ22" s="15">
        <v>0</v>
      </c>
      <c r="AK22" s="15">
        <v>0</v>
      </c>
      <c r="AL22" s="15">
        <v>0</v>
      </c>
      <c r="AM22" s="15">
        <v>0</v>
      </c>
      <c r="AN22" s="15">
        <v>0</v>
      </c>
      <c r="AO22" s="15">
        <v>0</v>
      </c>
      <c r="AP22" s="15">
        <v>0</v>
      </c>
      <c r="AQ22" s="15">
        <v>0</v>
      </c>
      <c r="AR22" s="15">
        <v>0</v>
      </c>
      <c r="AS22" s="15">
        <v>0</v>
      </c>
      <c r="AT22" s="15">
        <v>0</v>
      </c>
      <c r="AU22" s="15">
        <v>0</v>
      </c>
      <c r="AV22" s="15">
        <v>0</v>
      </c>
      <c r="AW22" s="15">
        <v>0</v>
      </c>
      <c r="AX22" s="15">
        <v>0</v>
      </c>
      <c r="AY22" s="15">
        <v>0</v>
      </c>
    </row>
    <row r="23" spans="1:51">
      <c r="A23" s="1">
        <v>133</v>
      </c>
      <c r="B23" s="1" t="s">
        <v>1760</v>
      </c>
      <c r="C23" s="1">
        <v>4</v>
      </c>
      <c r="D23" s="1" t="s">
        <v>1761</v>
      </c>
      <c r="E23" s="1" t="s">
        <v>294</v>
      </c>
      <c r="F23" s="1">
        <v>5</v>
      </c>
      <c r="G23" s="1" t="s">
        <v>272</v>
      </c>
      <c r="H23" s="1">
        <v>0</v>
      </c>
      <c r="I23" s="1" t="s">
        <v>295</v>
      </c>
      <c r="J23" s="15">
        <v>0</v>
      </c>
      <c r="K23" s="15">
        <v>0</v>
      </c>
      <c r="L23" s="15">
        <v>0</v>
      </c>
      <c r="M23" s="15">
        <v>0</v>
      </c>
      <c r="N23" s="15">
        <v>0</v>
      </c>
      <c r="O23" s="15">
        <v>0</v>
      </c>
      <c r="P23" s="15">
        <v>0</v>
      </c>
      <c r="Q23" s="15">
        <v>0</v>
      </c>
      <c r="R23" s="15">
        <v>0</v>
      </c>
      <c r="S23" s="15">
        <v>0</v>
      </c>
      <c r="T23" s="15">
        <v>0</v>
      </c>
      <c r="U23" s="15">
        <v>0</v>
      </c>
      <c r="V23" s="15">
        <v>0</v>
      </c>
      <c r="W23" s="15">
        <v>0</v>
      </c>
      <c r="X23" s="15">
        <v>0</v>
      </c>
      <c r="Y23" s="15">
        <v>0</v>
      </c>
      <c r="Z23" s="15">
        <v>0</v>
      </c>
      <c r="AA23" s="15">
        <v>0</v>
      </c>
      <c r="AB23" s="15">
        <v>0</v>
      </c>
      <c r="AC23" s="15">
        <v>0</v>
      </c>
      <c r="AD23" s="15">
        <v>0</v>
      </c>
      <c r="AE23" s="15">
        <v>0</v>
      </c>
      <c r="AF23" s="15">
        <v>0</v>
      </c>
      <c r="AG23" s="15">
        <v>0</v>
      </c>
      <c r="AH23" s="15">
        <v>0</v>
      </c>
      <c r="AI23" s="15">
        <v>0</v>
      </c>
      <c r="AJ23" s="15">
        <v>0</v>
      </c>
      <c r="AK23" s="15">
        <v>0</v>
      </c>
      <c r="AL23" s="15">
        <v>0</v>
      </c>
      <c r="AM23" s="15">
        <v>0</v>
      </c>
      <c r="AN23" s="15">
        <v>0</v>
      </c>
      <c r="AO23" s="15">
        <v>0</v>
      </c>
      <c r="AP23" s="15">
        <v>0</v>
      </c>
      <c r="AQ23" s="15">
        <v>0</v>
      </c>
      <c r="AR23" s="15">
        <v>0</v>
      </c>
      <c r="AS23" s="15">
        <v>0</v>
      </c>
      <c r="AT23" s="15">
        <v>0</v>
      </c>
      <c r="AU23" s="15">
        <v>0</v>
      </c>
      <c r="AV23" s="15">
        <v>0</v>
      </c>
      <c r="AW23" s="15">
        <v>0</v>
      </c>
      <c r="AX23" s="15">
        <v>0</v>
      </c>
      <c r="AY23" s="15">
        <v>0</v>
      </c>
    </row>
    <row r="24" spans="1:51">
      <c r="A24" s="1">
        <v>144</v>
      </c>
      <c r="B24" s="1" t="s">
        <v>1760</v>
      </c>
      <c r="C24" s="1">
        <v>4</v>
      </c>
      <c r="D24" s="1" t="s">
        <v>1761</v>
      </c>
      <c r="E24" s="1" t="s">
        <v>296</v>
      </c>
      <c r="F24" s="1">
        <v>5</v>
      </c>
      <c r="G24" s="1" t="s">
        <v>272</v>
      </c>
      <c r="H24" s="1">
        <v>0</v>
      </c>
      <c r="I24" s="1" t="s">
        <v>297</v>
      </c>
      <c r="J24" s="15">
        <v>0</v>
      </c>
      <c r="K24" s="15">
        <v>0</v>
      </c>
      <c r="L24" s="15">
        <v>0</v>
      </c>
      <c r="M24" s="15">
        <v>0</v>
      </c>
      <c r="N24" s="15">
        <v>0</v>
      </c>
      <c r="O24" s="15">
        <v>0</v>
      </c>
      <c r="P24" s="15">
        <v>0</v>
      </c>
      <c r="Q24" s="15">
        <v>0</v>
      </c>
      <c r="R24" s="15">
        <v>0</v>
      </c>
      <c r="S24" s="15">
        <v>0</v>
      </c>
      <c r="T24" s="15">
        <v>0</v>
      </c>
      <c r="U24" s="15">
        <v>0</v>
      </c>
      <c r="V24" s="15">
        <v>0</v>
      </c>
      <c r="W24" s="15">
        <v>0</v>
      </c>
      <c r="X24" s="15">
        <v>0</v>
      </c>
      <c r="Y24" s="15">
        <v>0</v>
      </c>
      <c r="Z24" s="15">
        <v>0</v>
      </c>
      <c r="AA24" s="15">
        <v>0</v>
      </c>
      <c r="AB24" s="15">
        <v>0</v>
      </c>
      <c r="AC24" s="15">
        <v>0</v>
      </c>
      <c r="AD24" s="15">
        <v>0</v>
      </c>
      <c r="AE24" s="15">
        <v>0</v>
      </c>
      <c r="AF24" s="15">
        <v>0</v>
      </c>
      <c r="AG24" s="15">
        <v>0</v>
      </c>
      <c r="AH24" s="15">
        <v>0</v>
      </c>
      <c r="AI24" s="15">
        <v>0</v>
      </c>
      <c r="AJ24" s="15">
        <v>0</v>
      </c>
      <c r="AK24" s="15">
        <v>0</v>
      </c>
      <c r="AL24" s="15">
        <v>0</v>
      </c>
      <c r="AM24" s="15">
        <v>0</v>
      </c>
      <c r="AN24" s="15">
        <v>0</v>
      </c>
      <c r="AO24" s="15">
        <v>0</v>
      </c>
      <c r="AP24" s="15">
        <v>0</v>
      </c>
      <c r="AQ24" s="15">
        <v>0</v>
      </c>
      <c r="AR24" s="15">
        <v>0</v>
      </c>
      <c r="AS24" s="15">
        <v>0</v>
      </c>
      <c r="AT24" s="15">
        <v>0</v>
      </c>
      <c r="AU24" s="15">
        <v>0</v>
      </c>
      <c r="AV24" s="15">
        <v>0</v>
      </c>
      <c r="AW24" s="15">
        <v>0</v>
      </c>
      <c r="AX24" s="15">
        <v>0</v>
      </c>
      <c r="AY24" s="15">
        <v>0</v>
      </c>
    </row>
    <row r="25" spans="1:51">
      <c r="A25" s="1">
        <v>155</v>
      </c>
      <c r="B25" s="1" t="s">
        <v>1760</v>
      </c>
      <c r="C25" s="1">
        <v>4</v>
      </c>
      <c r="D25" s="1" t="s">
        <v>1761</v>
      </c>
      <c r="E25" s="1" t="s">
        <v>298</v>
      </c>
      <c r="F25" s="1">
        <v>5</v>
      </c>
      <c r="G25" s="1" t="s">
        <v>272</v>
      </c>
      <c r="H25" s="1">
        <v>0</v>
      </c>
      <c r="I25" s="1" t="s">
        <v>299</v>
      </c>
      <c r="J25" s="15">
        <v>0</v>
      </c>
      <c r="K25" s="15">
        <v>0</v>
      </c>
      <c r="L25" s="15">
        <v>0</v>
      </c>
      <c r="M25" s="15">
        <v>0</v>
      </c>
      <c r="N25" s="15">
        <v>0</v>
      </c>
      <c r="O25" s="15">
        <v>0</v>
      </c>
      <c r="P25" s="15">
        <v>0</v>
      </c>
      <c r="Q25" s="15">
        <v>0</v>
      </c>
      <c r="R25" s="15">
        <v>0</v>
      </c>
      <c r="S25" s="15">
        <v>0</v>
      </c>
      <c r="T25" s="15">
        <v>0</v>
      </c>
      <c r="U25" s="15">
        <v>0</v>
      </c>
      <c r="V25" s="15">
        <v>0</v>
      </c>
      <c r="W25" s="15">
        <v>0</v>
      </c>
      <c r="X25" s="15">
        <v>0</v>
      </c>
      <c r="Y25" s="15">
        <v>0</v>
      </c>
      <c r="Z25" s="15">
        <v>0</v>
      </c>
      <c r="AA25" s="15">
        <v>0</v>
      </c>
      <c r="AB25" s="15">
        <v>0</v>
      </c>
      <c r="AC25" s="15">
        <v>0</v>
      </c>
      <c r="AD25" s="15">
        <v>0</v>
      </c>
      <c r="AE25" s="15">
        <v>0</v>
      </c>
      <c r="AF25" s="15">
        <v>0</v>
      </c>
      <c r="AG25" s="15">
        <v>0</v>
      </c>
      <c r="AH25" s="15">
        <v>0</v>
      </c>
      <c r="AI25" s="15">
        <v>0</v>
      </c>
      <c r="AJ25" s="15">
        <v>0</v>
      </c>
      <c r="AK25" s="15">
        <v>0</v>
      </c>
      <c r="AL25" s="15">
        <v>0</v>
      </c>
      <c r="AM25" s="15">
        <v>0</v>
      </c>
      <c r="AN25" s="15">
        <v>0</v>
      </c>
      <c r="AO25" s="15">
        <v>0</v>
      </c>
      <c r="AP25" s="15">
        <v>0</v>
      </c>
      <c r="AQ25" s="15">
        <v>0</v>
      </c>
      <c r="AR25" s="15">
        <v>0</v>
      </c>
      <c r="AS25" s="15">
        <v>0</v>
      </c>
      <c r="AT25" s="15">
        <v>0</v>
      </c>
      <c r="AU25" s="15">
        <v>0</v>
      </c>
      <c r="AV25" s="15">
        <v>0</v>
      </c>
      <c r="AW25" s="15">
        <v>0</v>
      </c>
      <c r="AX25" s="15">
        <v>0</v>
      </c>
      <c r="AY25" s="15">
        <v>0</v>
      </c>
    </row>
    <row r="26" spans="1:51">
      <c r="A26" s="1">
        <v>166</v>
      </c>
      <c r="B26" s="1" t="s">
        <v>1760</v>
      </c>
      <c r="C26" s="1">
        <v>4</v>
      </c>
      <c r="D26" s="1" t="s">
        <v>1761</v>
      </c>
      <c r="E26" s="1" t="s">
        <v>300</v>
      </c>
      <c r="F26" s="1">
        <v>5</v>
      </c>
      <c r="G26" s="1" t="s">
        <v>272</v>
      </c>
      <c r="H26" s="1">
        <v>0</v>
      </c>
      <c r="I26" s="1" t="s">
        <v>301</v>
      </c>
      <c r="J26" s="15">
        <v>0</v>
      </c>
      <c r="K26" s="15">
        <v>0</v>
      </c>
      <c r="L26" s="15">
        <v>0</v>
      </c>
      <c r="M26" s="15">
        <v>0</v>
      </c>
      <c r="N26" s="15">
        <v>0</v>
      </c>
      <c r="O26" s="15">
        <v>0</v>
      </c>
      <c r="P26" s="15">
        <v>0</v>
      </c>
      <c r="Q26" s="15">
        <v>0</v>
      </c>
      <c r="R26" s="15">
        <v>0</v>
      </c>
      <c r="S26" s="15">
        <v>0</v>
      </c>
      <c r="T26" s="15">
        <v>0</v>
      </c>
      <c r="U26" s="15">
        <v>0</v>
      </c>
      <c r="V26" s="15">
        <v>0</v>
      </c>
      <c r="W26" s="15">
        <v>0</v>
      </c>
      <c r="X26" s="15">
        <v>0</v>
      </c>
      <c r="Y26" s="15">
        <v>0</v>
      </c>
      <c r="Z26" s="15">
        <v>0</v>
      </c>
      <c r="AA26" s="15">
        <v>0</v>
      </c>
      <c r="AB26" s="15">
        <v>0</v>
      </c>
      <c r="AC26" s="15">
        <v>0</v>
      </c>
      <c r="AD26" s="15">
        <v>0</v>
      </c>
      <c r="AE26" s="15">
        <v>0</v>
      </c>
      <c r="AF26" s="15">
        <v>0</v>
      </c>
      <c r="AG26" s="15">
        <v>0</v>
      </c>
      <c r="AH26" s="15">
        <v>0</v>
      </c>
      <c r="AI26" s="15">
        <v>0</v>
      </c>
      <c r="AJ26" s="15">
        <v>0</v>
      </c>
      <c r="AK26" s="15">
        <v>0</v>
      </c>
      <c r="AL26" s="15">
        <v>0</v>
      </c>
      <c r="AM26" s="15">
        <v>0</v>
      </c>
      <c r="AN26" s="15">
        <v>0</v>
      </c>
      <c r="AO26" s="15">
        <v>0</v>
      </c>
      <c r="AP26" s="15">
        <v>0</v>
      </c>
      <c r="AQ26" s="15">
        <v>0</v>
      </c>
      <c r="AR26" s="15">
        <v>0</v>
      </c>
      <c r="AS26" s="15">
        <v>0</v>
      </c>
      <c r="AT26" s="15">
        <v>0</v>
      </c>
      <c r="AU26" s="15">
        <v>0</v>
      </c>
      <c r="AV26" s="15">
        <v>0</v>
      </c>
      <c r="AW26" s="15">
        <v>0</v>
      </c>
      <c r="AX26" s="15">
        <v>0</v>
      </c>
      <c r="AY26" s="15">
        <v>0</v>
      </c>
    </row>
    <row r="27" spans="1:51">
      <c r="A27" s="1">
        <v>177</v>
      </c>
      <c r="B27" s="1" t="s">
        <v>1760</v>
      </c>
      <c r="C27" s="1">
        <v>4</v>
      </c>
      <c r="D27" s="1" t="s">
        <v>1761</v>
      </c>
      <c r="E27" s="1" t="s">
        <v>302</v>
      </c>
      <c r="F27" s="1">
        <v>5</v>
      </c>
      <c r="G27" s="1" t="s">
        <v>272</v>
      </c>
      <c r="H27" s="1">
        <v>0</v>
      </c>
      <c r="I27" s="1" t="s">
        <v>303</v>
      </c>
      <c r="J27" s="15">
        <v>0</v>
      </c>
      <c r="K27" s="15">
        <v>0</v>
      </c>
      <c r="L27" s="15">
        <v>0</v>
      </c>
      <c r="M27" s="15">
        <v>0</v>
      </c>
      <c r="N27" s="15">
        <v>0</v>
      </c>
      <c r="O27" s="15">
        <v>0</v>
      </c>
      <c r="P27" s="15">
        <v>0</v>
      </c>
      <c r="Q27" s="15">
        <v>0</v>
      </c>
      <c r="R27" s="15">
        <v>0</v>
      </c>
      <c r="S27" s="15">
        <v>0</v>
      </c>
      <c r="T27" s="15">
        <v>0</v>
      </c>
      <c r="U27" s="15">
        <v>0</v>
      </c>
      <c r="V27" s="15">
        <v>0</v>
      </c>
      <c r="W27" s="15">
        <v>0</v>
      </c>
      <c r="X27" s="15">
        <v>0</v>
      </c>
      <c r="Y27" s="15">
        <v>0</v>
      </c>
      <c r="Z27" s="15">
        <v>0</v>
      </c>
      <c r="AA27" s="15">
        <v>0</v>
      </c>
      <c r="AB27" s="15">
        <v>0</v>
      </c>
      <c r="AC27" s="15">
        <v>0</v>
      </c>
      <c r="AD27" s="15">
        <v>0</v>
      </c>
      <c r="AE27" s="15">
        <v>0</v>
      </c>
      <c r="AF27" s="15">
        <v>0</v>
      </c>
      <c r="AG27" s="15">
        <v>0</v>
      </c>
      <c r="AH27" s="15">
        <v>0</v>
      </c>
      <c r="AI27" s="15">
        <v>0</v>
      </c>
      <c r="AJ27" s="15">
        <v>0</v>
      </c>
      <c r="AK27" s="15">
        <v>0</v>
      </c>
      <c r="AL27" s="15">
        <v>0</v>
      </c>
      <c r="AM27" s="15">
        <v>0</v>
      </c>
      <c r="AN27" s="15">
        <v>0</v>
      </c>
      <c r="AO27" s="15">
        <v>0</v>
      </c>
      <c r="AP27" s="15">
        <v>0</v>
      </c>
      <c r="AQ27" s="15">
        <v>0</v>
      </c>
      <c r="AR27" s="15">
        <v>0</v>
      </c>
      <c r="AS27" s="15">
        <v>0</v>
      </c>
      <c r="AT27" s="15">
        <v>0</v>
      </c>
      <c r="AU27" s="15">
        <v>0</v>
      </c>
      <c r="AV27" s="15">
        <v>0</v>
      </c>
      <c r="AW27" s="15">
        <v>0</v>
      </c>
      <c r="AX27" s="15">
        <v>0</v>
      </c>
      <c r="AY27" s="15">
        <v>0</v>
      </c>
    </row>
    <row r="28" spans="1:51">
      <c r="A28" s="1">
        <v>188</v>
      </c>
      <c r="B28" s="1" t="s">
        <v>1760</v>
      </c>
      <c r="C28" s="1">
        <v>4</v>
      </c>
      <c r="D28" s="1" t="s">
        <v>1761</v>
      </c>
      <c r="E28" s="1" t="s">
        <v>304</v>
      </c>
      <c r="F28" s="1">
        <v>2</v>
      </c>
      <c r="G28" s="1" t="s">
        <v>272</v>
      </c>
      <c r="H28" s="1">
        <v>0</v>
      </c>
      <c r="I28" s="1" t="s">
        <v>305</v>
      </c>
      <c r="J28" s="15">
        <v>0</v>
      </c>
      <c r="K28" s="15">
        <v>0</v>
      </c>
      <c r="L28" s="15">
        <v>0</v>
      </c>
      <c r="M28" s="15">
        <v>0</v>
      </c>
      <c r="N28" s="15">
        <v>0</v>
      </c>
      <c r="O28" s="15">
        <v>0</v>
      </c>
      <c r="P28" s="15">
        <v>0</v>
      </c>
      <c r="Q28" s="15">
        <v>0</v>
      </c>
      <c r="R28" s="15">
        <v>0</v>
      </c>
      <c r="S28" s="15">
        <v>0</v>
      </c>
      <c r="T28" s="15">
        <v>0</v>
      </c>
      <c r="U28" s="15">
        <v>0</v>
      </c>
      <c r="V28" s="15">
        <v>0</v>
      </c>
      <c r="W28" s="15">
        <v>0</v>
      </c>
      <c r="X28" s="15">
        <v>0</v>
      </c>
      <c r="Y28" s="15">
        <v>0</v>
      </c>
      <c r="Z28" s="15">
        <v>0</v>
      </c>
      <c r="AA28" s="15">
        <v>0</v>
      </c>
      <c r="AB28" s="15">
        <v>0</v>
      </c>
      <c r="AC28" s="15">
        <v>0</v>
      </c>
      <c r="AD28" s="15">
        <v>0</v>
      </c>
      <c r="AE28" s="15">
        <v>0</v>
      </c>
      <c r="AF28" s="15">
        <v>0</v>
      </c>
      <c r="AG28" s="15">
        <v>0</v>
      </c>
      <c r="AH28" s="15">
        <v>0</v>
      </c>
      <c r="AI28" s="15">
        <v>0</v>
      </c>
      <c r="AJ28" s="15">
        <v>0</v>
      </c>
      <c r="AK28" s="15">
        <v>0</v>
      </c>
      <c r="AL28" s="15">
        <v>0</v>
      </c>
      <c r="AM28" s="15">
        <v>0</v>
      </c>
      <c r="AN28" s="15">
        <v>0</v>
      </c>
      <c r="AO28" s="15">
        <v>0</v>
      </c>
      <c r="AP28" s="15">
        <v>0</v>
      </c>
      <c r="AQ28" s="15">
        <v>0</v>
      </c>
      <c r="AR28" s="15">
        <v>0</v>
      </c>
      <c r="AS28" s="15">
        <v>0</v>
      </c>
      <c r="AT28" s="15">
        <v>0</v>
      </c>
      <c r="AU28" s="15">
        <v>0</v>
      </c>
      <c r="AV28" s="15">
        <v>0</v>
      </c>
      <c r="AW28" s="15">
        <v>0</v>
      </c>
      <c r="AX28" s="15">
        <v>0</v>
      </c>
      <c r="AY28" s="15">
        <v>0</v>
      </c>
    </row>
    <row r="29" spans="1:51">
      <c r="A29" s="1">
        <v>199</v>
      </c>
      <c r="B29" s="1" t="s">
        <v>1760</v>
      </c>
      <c r="C29" s="1">
        <v>4</v>
      </c>
      <c r="D29" s="1" t="s">
        <v>1761</v>
      </c>
      <c r="E29" s="1" t="s">
        <v>306</v>
      </c>
      <c r="F29" s="1">
        <v>4</v>
      </c>
      <c r="G29" s="1" t="s">
        <v>272</v>
      </c>
      <c r="H29" s="1">
        <v>0</v>
      </c>
      <c r="I29" s="1" t="s">
        <v>307</v>
      </c>
      <c r="J29" s="15">
        <v>0</v>
      </c>
      <c r="K29" s="15">
        <v>0</v>
      </c>
      <c r="L29" s="15">
        <v>0</v>
      </c>
      <c r="M29" s="15">
        <v>0</v>
      </c>
      <c r="N29" s="15">
        <v>0</v>
      </c>
      <c r="O29" s="15">
        <v>0</v>
      </c>
      <c r="P29" s="15">
        <v>0</v>
      </c>
      <c r="Q29" s="15">
        <v>0</v>
      </c>
      <c r="R29" s="15">
        <v>0</v>
      </c>
      <c r="S29" s="15">
        <v>0</v>
      </c>
      <c r="T29" s="15">
        <v>0</v>
      </c>
      <c r="U29" s="15">
        <v>0</v>
      </c>
      <c r="V29" s="15">
        <v>0</v>
      </c>
      <c r="W29" s="15">
        <v>0</v>
      </c>
      <c r="X29" s="15">
        <v>0</v>
      </c>
      <c r="Y29" s="15">
        <v>0</v>
      </c>
      <c r="Z29" s="15">
        <v>0</v>
      </c>
      <c r="AA29" s="15">
        <v>0</v>
      </c>
      <c r="AB29" s="15">
        <v>0</v>
      </c>
      <c r="AC29" s="15">
        <v>0</v>
      </c>
      <c r="AD29" s="15">
        <v>0</v>
      </c>
      <c r="AE29" s="15">
        <v>0</v>
      </c>
      <c r="AF29" s="15">
        <v>0</v>
      </c>
      <c r="AG29" s="15">
        <v>0</v>
      </c>
      <c r="AH29" s="15">
        <v>0</v>
      </c>
      <c r="AI29" s="15">
        <v>0</v>
      </c>
      <c r="AJ29" s="15">
        <v>0</v>
      </c>
      <c r="AK29" s="15">
        <v>0</v>
      </c>
      <c r="AL29" s="15">
        <v>0</v>
      </c>
      <c r="AM29" s="15">
        <v>0</v>
      </c>
      <c r="AN29" s="15">
        <v>0</v>
      </c>
      <c r="AO29" s="15">
        <v>0</v>
      </c>
      <c r="AP29" s="15">
        <v>0</v>
      </c>
      <c r="AQ29" s="15">
        <v>0</v>
      </c>
      <c r="AR29" s="15">
        <v>0</v>
      </c>
      <c r="AS29" s="15">
        <v>0</v>
      </c>
      <c r="AT29" s="15">
        <v>0</v>
      </c>
      <c r="AU29" s="15">
        <v>0</v>
      </c>
      <c r="AV29" s="15">
        <v>0</v>
      </c>
      <c r="AW29" s="15">
        <v>0</v>
      </c>
      <c r="AX29" s="15">
        <v>0</v>
      </c>
      <c r="AY29" s="15">
        <v>0</v>
      </c>
    </row>
    <row r="30" spans="1:51">
      <c r="A30" s="1">
        <v>210</v>
      </c>
      <c r="B30" s="1" t="s">
        <v>1760</v>
      </c>
      <c r="C30" s="1">
        <v>4</v>
      </c>
      <c r="D30" s="1" t="s">
        <v>1761</v>
      </c>
      <c r="E30" s="1" t="s">
        <v>308</v>
      </c>
      <c r="F30" s="1">
        <v>5</v>
      </c>
      <c r="G30" s="1" t="s">
        <v>272</v>
      </c>
      <c r="H30" s="1">
        <v>0</v>
      </c>
      <c r="I30" s="1" t="s">
        <v>309</v>
      </c>
      <c r="J30" s="15">
        <v>0</v>
      </c>
      <c r="K30" s="15">
        <v>0</v>
      </c>
      <c r="L30" s="15">
        <v>0</v>
      </c>
      <c r="M30" s="15">
        <v>0</v>
      </c>
      <c r="N30" s="15">
        <v>0</v>
      </c>
      <c r="O30" s="15">
        <v>0</v>
      </c>
      <c r="P30" s="15">
        <v>0</v>
      </c>
      <c r="Q30" s="15">
        <v>0</v>
      </c>
      <c r="R30" s="15">
        <v>0</v>
      </c>
      <c r="S30" s="15">
        <v>0</v>
      </c>
      <c r="T30" s="15">
        <v>0</v>
      </c>
      <c r="U30" s="15">
        <v>0</v>
      </c>
      <c r="V30" s="15">
        <v>0</v>
      </c>
      <c r="W30" s="15">
        <v>0</v>
      </c>
      <c r="X30" s="15">
        <v>0</v>
      </c>
      <c r="Y30" s="15">
        <v>0</v>
      </c>
      <c r="Z30" s="15">
        <v>0</v>
      </c>
      <c r="AA30" s="15">
        <v>0</v>
      </c>
      <c r="AB30" s="15">
        <v>0</v>
      </c>
      <c r="AC30" s="15">
        <v>0</v>
      </c>
      <c r="AD30" s="15">
        <v>0</v>
      </c>
      <c r="AE30" s="15">
        <v>0</v>
      </c>
      <c r="AF30" s="15">
        <v>0</v>
      </c>
      <c r="AG30" s="15">
        <v>0</v>
      </c>
      <c r="AH30" s="15">
        <v>0</v>
      </c>
      <c r="AI30" s="15">
        <v>0</v>
      </c>
      <c r="AJ30" s="15">
        <v>0</v>
      </c>
      <c r="AK30" s="15">
        <v>0</v>
      </c>
      <c r="AL30" s="15">
        <v>0</v>
      </c>
      <c r="AM30" s="15">
        <v>0</v>
      </c>
      <c r="AN30" s="15">
        <v>0</v>
      </c>
      <c r="AO30" s="15">
        <v>0</v>
      </c>
      <c r="AP30" s="15">
        <v>0</v>
      </c>
      <c r="AQ30" s="15">
        <v>0</v>
      </c>
      <c r="AR30" s="15">
        <v>0</v>
      </c>
      <c r="AS30" s="15">
        <v>0</v>
      </c>
      <c r="AT30" s="15">
        <v>0</v>
      </c>
      <c r="AU30" s="15">
        <v>0</v>
      </c>
      <c r="AV30" s="15">
        <v>0</v>
      </c>
      <c r="AW30" s="15">
        <v>0</v>
      </c>
      <c r="AX30" s="15">
        <v>0</v>
      </c>
      <c r="AY30" s="15">
        <v>0</v>
      </c>
    </row>
    <row r="31" spans="1:51">
      <c r="A31" s="1">
        <v>221</v>
      </c>
      <c r="B31" s="1" t="s">
        <v>1760</v>
      </c>
      <c r="C31" s="1">
        <v>4</v>
      </c>
      <c r="D31" s="1" t="s">
        <v>1761</v>
      </c>
      <c r="E31" s="1" t="s">
        <v>310</v>
      </c>
      <c r="F31" s="1">
        <v>5</v>
      </c>
      <c r="G31" s="1" t="s">
        <v>272</v>
      </c>
      <c r="H31" s="1">
        <v>0</v>
      </c>
      <c r="I31" s="1" t="s">
        <v>311</v>
      </c>
      <c r="J31" s="15">
        <v>0</v>
      </c>
      <c r="K31" s="15">
        <v>0</v>
      </c>
      <c r="L31" s="15">
        <v>0</v>
      </c>
      <c r="M31" s="15">
        <v>0</v>
      </c>
      <c r="N31" s="15">
        <v>0</v>
      </c>
      <c r="O31" s="15">
        <v>0</v>
      </c>
      <c r="P31" s="15">
        <v>0</v>
      </c>
      <c r="Q31" s="15">
        <v>0</v>
      </c>
      <c r="R31" s="15">
        <v>0</v>
      </c>
      <c r="S31" s="15">
        <v>0</v>
      </c>
      <c r="T31" s="15">
        <v>0</v>
      </c>
      <c r="U31" s="15">
        <v>0</v>
      </c>
      <c r="V31" s="15">
        <v>0</v>
      </c>
      <c r="W31" s="15">
        <v>0</v>
      </c>
      <c r="X31" s="15">
        <v>0</v>
      </c>
      <c r="Y31" s="15">
        <v>0</v>
      </c>
      <c r="Z31" s="15">
        <v>0</v>
      </c>
      <c r="AA31" s="15">
        <v>0</v>
      </c>
      <c r="AB31" s="15">
        <v>0</v>
      </c>
      <c r="AC31" s="15">
        <v>0</v>
      </c>
      <c r="AD31" s="15">
        <v>0</v>
      </c>
      <c r="AE31" s="15">
        <v>0</v>
      </c>
      <c r="AF31" s="15">
        <v>0</v>
      </c>
      <c r="AG31" s="15">
        <v>0</v>
      </c>
      <c r="AH31" s="15">
        <v>0</v>
      </c>
      <c r="AI31" s="15">
        <v>0</v>
      </c>
      <c r="AJ31" s="15">
        <v>0</v>
      </c>
      <c r="AK31" s="15">
        <v>0</v>
      </c>
      <c r="AL31" s="15">
        <v>0</v>
      </c>
      <c r="AM31" s="15">
        <v>0</v>
      </c>
      <c r="AN31" s="15">
        <v>0</v>
      </c>
      <c r="AO31" s="15">
        <v>0</v>
      </c>
      <c r="AP31" s="15">
        <v>0</v>
      </c>
      <c r="AQ31" s="15">
        <v>0</v>
      </c>
      <c r="AR31" s="15">
        <v>0</v>
      </c>
      <c r="AS31" s="15">
        <v>0</v>
      </c>
      <c r="AT31" s="15">
        <v>0</v>
      </c>
      <c r="AU31" s="15">
        <v>0</v>
      </c>
      <c r="AV31" s="15">
        <v>0</v>
      </c>
      <c r="AW31" s="15">
        <v>0</v>
      </c>
      <c r="AX31" s="15">
        <v>0</v>
      </c>
      <c r="AY31" s="15">
        <v>0</v>
      </c>
    </row>
    <row r="32" spans="1:51">
      <c r="A32" s="1">
        <v>232</v>
      </c>
      <c r="B32" s="1" t="s">
        <v>1760</v>
      </c>
      <c r="C32" s="1">
        <v>4</v>
      </c>
      <c r="D32" s="1" t="s">
        <v>1761</v>
      </c>
      <c r="E32" s="1" t="s">
        <v>312</v>
      </c>
      <c r="F32" s="1">
        <v>5</v>
      </c>
      <c r="G32" s="1" t="s">
        <v>272</v>
      </c>
      <c r="H32" s="1">
        <v>0</v>
      </c>
      <c r="I32" s="1" t="s">
        <v>313</v>
      </c>
      <c r="J32" s="15">
        <v>0</v>
      </c>
      <c r="K32" s="15">
        <v>0</v>
      </c>
      <c r="L32" s="15">
        <v>0</v>
      </c>
      <c r="M32" s="15">
        <v>0</v>
      </c>
      <c r="N32" s="15">
        <v>0</v>
      </c>
      <c r="O32" s="15">
        <v>0</v>
      </c>
      <c r="P32" s="15">
        <v>0</v>
      </c>
      <c r="Q32" s="15">
        <v>0</v>
      </c>
      <c r="R32" s="15">
        <v>0</v>
      </c>
      <c r="S32" s="15">
        <v>0</v>
      </c>
      <c r="T32" s="15">
        <v>0</v>
      </c>
      <c r="U32" s="15">
        <v>0</v>
      </c>
      <c r="V32" s="15">
        <v>0</v>
      </c>
      <c r="W32" s="15">
        <v>0</v>
      </c>
      <c r="X32" s="15">
        <v>0</v>
      </c>
      <c r="Y32" s="15">
        <v>0</v>
      </c>
      <c r="Z32" s="15">
        <v>0</v>
      </c>
      <c r="AA32" s="15">
        <v>0</v>
      </c>
      <c r="AB32" s="15">
        <v>0</v>
      </c>
      <c r="AC32" s="15">
        <v>0</v>
      </c>
      <c r="AD32" s="15">
        <v>0</v>
      </c>
      <c r="AE32" s="15">
        <v>0</v>
      </c>
      <c r="AF32" s="15">
        <v>0</v>
      </c>
      <c r="AG32" s="15">
        <v>0</v>
      </c>
      <c r="AH32" s="15">
        <v>0</v>
      </c>
      <c r="AI32" s="15">
        <v>0</v>
      </c>
      <c r="AJ32" s="15">
        <v>0</v>
      </c>
      <c r="AK32" s="15">
        <v>0</v>
      </c>
      <c r="AL32" s="15">
        <v>0</v>
      </c>
      <c r="AM32" s="15">
        <v>0</v>
      </c>
      <c r="AN32" s="15">
        <v>0</v>
      </c>
      <c r="AO32" s="15">
        <v>0</v>
      </c>
      <c r="AP32" s="15">
        <v>0</v>
      </c>
      <c r="AQ32" s="15">
        <v>0</v>
      </c>
      <c r="AR32" s="15">
        <v>0</v>
      </c>
      <c r="AS32" s="15">
        <v>0</v>
      </c>
      <c r="AT32" s="15">
        <v>0</v>
      </c>
      <c r="AU32" s="15">
        <v>0</v>
      </c>
      <c r="AV32" s="15">
        <v>0</v>
      </c>
      <c r="AW32" s="15">
        <v>0</v>
      </c>
      <c r="AX32" s="15">
        <v>0</v>
      </c>
      <c r="AY32" s="15">
        <v>0</v>
      </c>
    </row>
    <row r="33" spans="1:51">
      <c r="A33" s="1">
        <v>243</v>
      </c>
      <c r="B33" s="1" t="s">
        <v>1760</v>
      </c>
      <c r="C33" s="1">
        <v>4</v>
      </c>
      <c r="D33" s="1" t="s">
        <v>1761</v>
      </c>
      <c r="E33" s="1" t="s">
        <v>314</v>
      </c>
      <c r="F33" s="1">
        <v>4</v>
      </c>
      <c r="G33" s="1" t="s">
        <v>272</v>
      </c>
      <c r="H33" s="1">
        <v>0</v>
      </c>
      <c r="I33" s="1" t="s">
        <v>315</v>
      </c>
      <c r="J33" s="15">
        <v>0</v>
      </c>
      <c r="K33" s="15">
        <v>0</v>
      </c>
      <c r="L33" s="15">
        <v>0</v>
      </c>
      <c r="M33" s="15">
        <v>0</v>
      </c>
      <c r="N33" s="15">
        <v>0</v>
      </c>
      <c r="O33" s="15">
        <v>0</v>
      </c>
      <c r="P33" s="15">
        <v>0</v>
      </c>
      <c r="Q33" s="15">
        <v>0</v>
      </c>
      <c r="R33" s="15">
        <v>0</v>
      </c>
      <c r="S33" s="15">
        <v>0</v>
      </c>
      <c r="T33" s="15">
        <v>0</v>
      </c>
      <c r="U33" s="15">
        <v>0</v>
      </c>
      <c r="V33" s="15">
        <v>0</v>
      </c>
      <c r="W33" s="15">
        <v>0</v>
      </c>
      <c r="X33" s="15">
        <v>0</v>
      </c>
      <c r="Y33" s="15">
        <v>0</v>
      </c>
      <c r="Z33" s="15">
        <v>0</v>
      </c>
      <c r="AA33" s="15">
        <v>0</v>
      </c>
      <c r="AB33" s="15">
        <v>0</v>
      </c>
      <c r="AC33" s="15">
        <v>0</v>
      </c>
      <c r="AD33" s="15">
        <v>0</v>
      </c>
      <c r="AE33" s="15">
        <v>0</v>
      </c>
      <c r="AF33" s="15">
        <v>0</v>
      </c>
      <c r="AG33" s="15">
        <v>0</v>
      </c>
      <c r="AH33" s="15">
        <v>0</v>
      </c>
      <c r="AI33" s="15">
        <v>0</v>
      </c>
      <c r="AJ33" s="15">
        <v>0</v>
      </c>
      <c r="AK33" s="15">
        <v>0</v>
      </c>
      <c r="AL33" s="15">
        <v>0</v>
      </c>
      <c r="AM33" s="15">
        <v>0</v>
      </c>
      <c r="AN33" s="15">
        <v>0</v>
      </c>
      <c r="AO33" s="15">
        <v>0</v>
      </c>
      <c r="AP33" s="15">
        <v>0</v>
      </c>
      <c r="AQ33" s="15">
        <v>0</v>
      </c>
      <c r="AR33" s="15">
        <v>0</v>
      </c>
      <c r="AS33" s="15">
        <v>0</v>
      </c>
      <c r="AT33" s="15">
        <v>0</v>
      </c>
      <c r="AU33" s="15">
        <v>0</v>
      </c>
      <c r="AV33" s="15">
        <v>0</v>
      </c>
      <c r="AW33" s="15">
        <v>0</v>
      </c>
      <c r="AX33" s="15">
        <v>0</v>
      </c>
      <c r="AY33" s="15">
        <v>0</v>
      </c>
    </row>
    <row r="34" spans="1:51">
      <c r="A34" s="1">
        <v>254</v>
      </c>
      <c r="B34" s="1" t="s">
        <v>1760</v>
      </c>
      <c r="C34" s="1">
        <v>4</v>
      </c>
      <c r="D34" s="1" t="s">
        <v>1761</v>
      </c>
      <c r="E34" s="1" t="s">
        <v>316</v>
      </c>
      <c r="F34" s="1">
        <v>5</v>
      </c>
      <c r="G34" s="1" t="s">
        <v>272</v>
      </c>
      <c r="H34" s="1">
        <v>0</v>
      </c>
      <c r="I34" s="1" t="s">
        <v>317</v>
      </c>
      <c r="J34" s="15">
        <v>0</v>
      </c>
      <c r="K34" s="15">
        <v>0</v>
      </c>
      <c r="L34" s="15">
        <v>0</v>
      </c>
      <c r="M34" s="15">
        <v>0</v>
      </c>
      <c r="N34" s="15">
        <v>0</v>
      </c>
      <c r="O34" s="15">
        <v>0</v>
      </c>
      <c r="P34" s="15">
        <v>0</v>
      </c>
      <c r="Q34" s="15">
        <v>0</v>
      </c>
      <c r="R34" s="15">
        <v>0</v>
      </c>
      <c r="S34" s="15">
        <v>0</v>
      </c>
      <c r="T34" s="15">
        <v>0</v>
      </c>
      <c r="U34" s="15">
        <v>0</v>
      </c>
      <c r="V34" s="15">
        <v>0</v>
      </c>
      <c r="W34" s="15">
        <v>0</v>
      </c>
      <c r="X34" s="15">
        <v>0</v>
      </c>
      <c r="Y34" s="15">
        <v>0</v>
      </c>
      <c r="Z34" s="15">
        <v>0</v>
      </c>
      <c r="AA34" s="15">
        <v>0</v>
      </c>
      <c r="AB34" s="15">
        <v>0</v>
      </c>
      <c r="AC34" s="15">
        <v>0</v>
      </c>
      <c r="AD34" s="15">
        <v>0</v>
      </c>
      <c r="AE34" s="15">
        <v>0</v>
      </c>
      <c r="AF34" s="15">
        <v>0</v>
      </c>
      <c r="AG34" s="15">
        <v>0</v>
      </c>
      <c r="AH34" s="15">
        <v>0</v>
      </c>
      <c r="AI34" s="15">
        <v>0</v>
      </c>
      <c r="AJ34" s="15">
        <v>0</v>
      </c>
      <c r="AK34" s="15">
        <v>0</v>
      </c>
      <c r="AL34" s="15">
        <v>0</v>
      </c>
      <c r="AM34" s="15">
        <v>0</v>
      </c>
      <c r="AN34" s="15">
        <v>0</v>
      </c>
      <c r="AO34" s="15">
        <v>0</v>
      </c>
      <c r="AP34" s="15">
        <v>0</v>
      </c>
      <c r="AQ34" s="15">
        <v>0</v>
      </c>
      <c r="AR34" s="15">
        <v>0</v>
      </c>
      <c r="AS34" s="15">
        <v>0</v>
      </c>
      <c r="AT34" s="15">
        <v>0</v>
      </c>
      <c r="AU34" s="15">
        <v>0</v>
      </c>
      <c r="AV34" s="15">
        <v>0</v>
      </c>
      <c r="AW34" s="15">
        <v>0</v>
      </c>
      <c r="AX34" s="15">
        <v>0</v>
      </c>
      <c r="AY34" s="15">
        <v>0</v>
      </c>
    </row>
    <row r="35" spans="1:51">
      <c r="A35" s="1">
        <v>265</v>
      </c>
      <c r="B35" s="1" t="s">
        <v>1760</v>
      </c>
      <c r="C35" s="1">
        <v>4</v>
      </c>
      <c r="D35" s="1" t="s">
        <v>1761</v>
      </c>
      <c r="E35" s="1" t="s">
        <v>318</v>
      </c>
      <c r="F35" s="1">
        <v>5</v>
      </c>
      <c r="G35" s="1" t="s">
        <v>272</v>
      </c>
      <c r="H35" s="1">
        <v>0</v>
      </c>
      <c r="I35" s="1" t="s">
        <v>319</v>
      </c>
      <c r="J35" s="15">
        <v>0</v>
      </c>
      <c r="K35" s="15">
        <v>0</v>
      </c>
      <c r="L35" s="15">
        <v>0</v>
      </c>
      <c r="M35" s="15">
        <v>0</v>
      </c>
      <c r="N35" s="15">
        <v>0</v>
      </c>
      <c r="O35" s="15">
        <v>0</v>
      </c>
      <c r="P35" s="15">
        <v>0</v>
      </c>
      <c r="Q35" s="15">
        <v>0</v>
      </c>
      <c r="R35" s="15">
        <v>0</v>
      </c>
      <c r="S35" s="15">
        <v>0</v>
      </c>
      <c r="T35" s="15">
        <v>0</v>
      </c>
      <c r="U35" s="15">
        <v>0</v>
      </c>
      <c r="V35" s="15">
        <v>0</v>
      </c>
      <c r="W35" s="15">
        <v>0</v>
      </c>
      <c r="X35" s="15">
        <v>0</v>
      </c>
      <c r="Y35" s="15">
        <v>0</v>
      </c>
      <c r="Z35" s="15">
        <v>0</v>
      </c>
      <c r="AA35" s="15">
        <v>0</v>
      </c>
      <c r="AB35" s="15">
        <v>0</v>
      </c>
      <c r="AC35" s="15">
        <v>0</v>
      </c>
      <c r="AD35" s="15">
        <v>0</v>
      </c>
      <c r="AE35" s="15">
        <v>0</v>
      </c>
      <c r="AF35" s="15">
        <v>0</v>
      </c>
      <c r="AG35" s="15">
        <v>0</v>
      </c>
      <c r="AH35" s="15">
        <v>0</v>
      </c>
      <c r="AI35" s="15">
        <v>0</v>
      </c>
      <c r="AJ35" s="15">
        <v>0</v>
      </c>
      <c r="AK35" s="15">
        <v>0</v>
      </c>
      <c r="AL35" s="15">
        <v>0</v>
      </c>
      <c r="AM35" s="15">
        <v>0</v>
      </c>
      <c r="AN35" s="15">
        <v>0</v>
      </c>
      <c r="AO35" s="15">
        <v>0</v>
      </c>
      <c r="AP35" s="15">
        <v>0</v>
      </c>
      <c r="AQ35" s="15">
        <v>0</v>
      </c>
      <c r="AR35" s="15">
        <v>0</v>
      </c>
      <c r="AS35" s="15">
        <v>0</v>
      </c>
      <c r="AT35" s="15">
        <v>0</v>
      </c>
      <c r="AU35" s="15">
        <v>0</v>
      </c>
      <c r="AV35" s="15">
        <v>0</v>
      </c>
      <c r="AW35" s="15">
        <v>0</v>
      </c>
      <c r="AX35" s="15">
        <v>0</v>
      </c>
      <c r="AY35" s="15">
        <v>0</v>
      </c>
    </row>
    <row r="36" spans="1:51">
      <c r="A36" s="1">
        <v>276</v>
      </c>
      <c r="B36" s="1" t="s">
        <v>1760</v>
      </c>
      <c r="C36" s="1">
        <v>4</v>
      </c>
      <c r="D36" s="1" t="s">
        <v>1761</v>
      </c>
      <c r="E36" s="1" t="s">
        <v>320</v>
      </c>
      <c r="F36" s="1">
        <v>5</v>
      </c>
      <c r="G36" s="1" t="s">
        <v>272</v>
      </c>
      <c r="H36" s="1">
        <v>0</v>
      </c>
      <c r="I36" s="1" t="s">
        <v>321</v>
      </c>
      <c r="J36" s="15">
        <v>0</v>
      </c>
      <c r="K36" s="15">
        <v>0</v>
      </c>
      <c r="L36" s="15">
        <v>0</v>
      </c>
      <c r="M36" s="15">
        <v>0</v>
      </c>
      <c r="N36" s="15">
        <v>0</v>
      </c>
      <c r="O36" s="15">
        <v>0</v>
      </c>
      <c r="P36" s="15">
        <v>0</v>
      </c>
      <c r="Q36" s="15">
        <v>0</v>
      </c>
      <c r="R36" s="15">
        <v>0</v>
      </c>
      <c r="S36" s="15">
        <v>0</v>
      </c>
      <c r="T36" s="15">
        <v>0</v>
      </c>
      <c r="U36" s="15">
        <v>0</v>
      </c>
      <c r="V36" s="15">
        <v>0</v>
      </c>
      <c r="W36" s="15">
        <v>0</v>
      </c>
      <c r="X36" s="15">
        <v>0</v>
      </c>
      <c r="Y36" s="15">
        <v>0</v>
      </c>
      <c r="Z36" s="15">
        <v>0</v>
      </c>
      <c r="AA36" s="15">
        <v>0</v>
      </c>
      <c r="AB36" s="15">
        <v>0</v>
      </c>
      <c r="AC36" s="15">
        <v>0</v>
      </c>
      <c r="AD36" s="15">
        <v>0</v>
      </c>
      <c r="AE36" s="15">
        <v>0</v>
      </c>
      <c r="AF36" s="15">
        <v>0</v>
      </c>
      <c r="AG36" s="15">
        <v>0</v>
      </c>
      <c r="AH36" s="15">
        <v>0</v>
      </c>
      <c r="AI36" s="15">
        <v>0</v>
      </c>
      <c r="AJ36" s="15">
        <v>0</v>
      </c>
      <c r="AK36" s="15">
        <v>0</v>
      </c>
      <c r="AL36" s="15">
        <v>0</v>
      </c>
      <c r="AM36" s="15">
        <v>0</v>
      </c>
      <c r="AN36" s="15">
        <v>0</v>
      </c>
      <c r="AO36" s="15">
        <v>0</v>
      </c>
      <c r="AP36" s="15">
        <v>0</v>
      </c>
      <c r="AQ36" s="15">
        <v>0</v>
      </c>
      <c r="AR36" s="15">
        <v>0</v>
      </c>
      <c r="AS36" s="15">
        <v>0</v>
      </c>
      <c r="AT36" s="15">
        <v>0</v>
      </c>
      <c r="AU36" s="15">
        <v>0</v>
      </c>
      <c r="AV36" s="15">
        <v>0</v>
      </c>
      <c r="AW36" s="15">
        <v>0</v>
      </c>
      <c r="AX36" s="15">
        <v>0</v>
      </c>
      <c r="AY36" s="15">
        <v>0</v>
      </c>
    </row>
    <row r="37" spans="1:51">
      <c r="A37" s="1">
        <v>287</v>
      </c>
      <c r="B37" s="1" t="s">
        <v>1760</v>
      </c>
      <c r="C37" s="1">
        <v>4</v>
      </c>
      <c r="D37" s="1" t="s">
        <v>1761</v>
      </c>
      <c r="E37" s="1" t="s">
        <v>322</v>
      </c>
      <c r="F37" s="1">
        <v>1</v>
      </c>
      <c r="G37" s="1" t="s">
        <v>272</v>
      </c>
      <c r="H37" s="1">
        <v>0</v>
      </c>
      <c r="I37" s="1" t="s">
        <v>323</v>
      </c>
      <c r="J37" s="15">
        <v>2361</v>
      </c>
      <c r="K37" s="15">
        <v>17170</v>
      </c>
      <c r="L37" s="15">
        <v>8826</v>
      </c>
      <c r="M37" s="15">
        <v>8287</v>
      </c>
      <c r="N37" s="15">
        <v>13623</v>
      </c>
      <c r="O37" s="15">
        <v>6786</v>
      </c>
      <c r="P37" s="15">
        <v>6781</v>
      </c>
      <c r="Q37" s="15">
        <v>1225</v>
      </c>
      <c r="R37" s="15">
        <v>3248</v>
      </c>
      <c r="S37" s="15">
        <v>1501</v>
      </c>
      <c r="T37" s="15">
        <v>1745</v>
      </c>
      <c r="U37" s="15">
        <v>1436</v>
      </c>
      <c r="V37" s="15">
        <v>502</v>
      </c>
      <c r="W37" s="15">
        <v>933</v>
      </c>
      <c r="X37" s="15">
        <v>1123</v>
      </c>
      <c r="Y37" s="15">
        <v>13892</v>
      </c>
      <c r="Z37" s="15">
        <v>7307</v>
      </c>
      <c r="AA37" s="15">
        <v>6530</v>
      </c>
      <c r="AB37" s="15">
        <v>12160</v>
      </c>
      <c r="AC37" s="15">
        <v>6269</v>
      </c>
      <c r="AD37" s="15">
        <v>5836</v>
      </c>
      <c r="AE37" s="15">
        <v>890</v>
      </c>
      <c r="AF37" s="15">
        <v>10937</v>
      </c>
      <c r="AG37" s="15">
        <v>6166</v>
      </c>
      <c r="AH37" s="15">
        <v>4758</v>
      </c>
      <c r="AI37" s="15">
        <v>9708</v>
      </c>
      <c r="AJ37" s="15">
        <v>5388</v>
      </c>
      <c r="AK37" s="15">
        <v>4307</v>
      </c>
      <c r="AL37" s="15">
        <v>233</v>
      </c>
      <c r="AM37" s="15">
        <v>2955</v>
      </c>
      <c r="AN37" s="15">
        <v>1141</v>
      </c>
      <c r="AO37" s="15">
        <v>1772</v>
      </c>
      <c r="AP37" s="15">
        <v>2452</v>
      </c>
      <c r="AQ37" s="15">
        <v>881</v>
      </c>
      <c r="AR37" s="15">
        <v>1529</v>
      </c>
      <c r="AS37" s="15">
        <v>13</v>
      </c>
      <c r="AT37" s="15">
        <v>30</v>
      </c>
      <c r="AU37" s="15">
        <v>18</v>
      </c>
      <c r="AV37" s="15">
        <v>12</v>
      </c>
      <c r="AW37" s="15">
        <v>27</v>
      </c>
      <c r="AX37" s="15">
        <v>15</v>
      </c>
      <c r="AY37" s="15">
        <v>12</v>
      </c>
    </row>
    <row r="38" spans="1:51">
      <c r="A38" s="1">
        <v>298</v>
      </c>
      <c r="B38" s="1" t="s">
        <v>1760</v>
      </c>
      <c r="C38" s="1">
        <v>4</v>
      </c>
      <c r="D38" s="1" t="s">
        <v>1761</v>
      </c>
      <c r="E38" s="1" t="s">
        <v>324</v>
      </c>
      <c r="F38" s="1">
        <v>2</v>
      </c>
      <c r="G38" s="1" t="s">
        <v>272</v>
      </c>
      <c r="H38" s="1">
        <v>0</v>
      </c>
      <c r="I38" s="1" t="s">
        <v>325</v>
      </c>
      <c r="J38" s="15">
        <v>2</v>
      </c>
      <c r="K38" s="15">
        <v>1</v>
      </c>
      <c r="L38" s="15">
        <v>1</v>
      </c>
      <c r="M38" s="15">
        <v>0</v>
      </c>
      <c r="N38" s="15">
        <v>1</v>
      </c>
      <c r="O38" s="15">
        <v>1</v>
      </c>
      <c r="P38" s="15">
        <v>0</v>
      </c>
      <c r="Q38" s="15">
        <v>0</v>
      </c>
      <c r="R38" s="15">
        <v>0</v>
      </c>
      <c r="S38" s="15">
        <v>0</v>
      </c>
      <c r="T38" s="15">
        <v>0</v>
      </c>
      <c r="U38" s="15">
        <v>0</v>
      </c>
      <c r="V38" s="15">
        <v>0</v>
      </c>
      <c r="W38" s="15">
        <v>0</v>
      </c>
      <c r="X38" s="15">
        <v>2</v>
      </c>
      <c r="Y38" s="15">
        <v>1</v>
      </c>
      <c r="Z38" s="15">
        <v>1</v>
      </c>
      <c r="AA38" s="15">
        <v>0</v>
      </c>
      <c r="AB38" s="15">
        <v>1</v>
      </c>
      <c r="AC38" s="15">
        <v>1</v>
      </c>
      <c r="AD38" s="15">
        <v>0</v>
      </c>
      <c r="AE38" s="15">
        <v>2</v>
      </c>
      <c r="AF38" s="15">
        <v>1</v>
      </c>
      <c r="AG38" s="15">
        <v>1</v>
      </c>
      <c r="AH38" s="15">
        <v>0</v>
      </c>
      <c r="AI38" s="15">
        <v>1</v>
      </c>
      <c r="AJ38" s="15">
        <v>1</v>
      </c>
      <c r="AK38" s="15">
        <v>0</v>
      </c>
      <c r="AL38" s="15">
        <v>0</v>
      </c>
      <c r="AM38" s="15">
        <v>0</v>
      </c>
      <c r="AN38" s="15">
        <v>0</v>
      </c>
      <c r="AO38" s="15">
        <v>0</v>
      </c>
      <c r="AP38" s="15">
        <v>0</v>
      </c>
      <c r="AQ38" s="15">
        <v>0</v>
      </c>
      <c r="AR38" s="15">
        <v>0</v>
      </c>
      <c r="AS38" s="15">
        <v>0</v>
      </c>
      <c r="AT38" s="15">
        <v>0</v>
      </c>
      <c r="AU38" s="15">
        <v>0</v>
      </c>
      <c r="AV38" s="15">
        <v>0</v>
      </c>
      <c r="AW38" s="15">
        <v>0</v>
      </c>
      <c r="AX38" s="15">
        <v>0</v>
      </c>
      <c r="AY38" s="15">
        <v>0</v>
      </c>
    </row>
    <row r="39" spans="1:51">
      <c r="A39" s="1">
        <v>309</v>
      </c>
      <c r="B39" s="1" t="s">
        <v>1760</v>
      </c>
      <c r="C39" s="1">
        <v>4</v>
      </c>
      <c r="D39" s="1" t="s">
        <v>1761</v>
      </c>
      <c r="E39" s="1" t="s">
        <v>326</v>
      </c>
      <c r="F39" s="1">
        <v>4</v>
      </c>
      <c r="G39" s="1" t="s">
        <v>272</v>
      </c>
      <c r="H39" s="1">
        <v>0</v>
      </c>
      <c r="I39" s="1" t="s">
        <v>327</v>
      </c>
      <c r="J39" s="15">
        <v>2</v>
      </c>
      <c r="K39" s="15">
        <v>1</v>
      </c>
      <c r="L39" s="15">
        <v>1</v>
      </c>
      <c r="M39" s="15">
        <v>0</v>
      </c>
      <c r="N39" s="15">
        <v>1</v>
      </c>
      <c r="O39" s="15">
        <v>1</v>
      </c>
      <c r="P39" s="15">
        <v>0</v>
      </c>
      <c r="Q39" s="15">
        <v>0</v>
      </c>
      <c r="R39" s="15">
        <v>0</v>
      </c>
      <c r="S39" s="15">
        <v>0</v>
      </c>
      <c r="T39" s="15">
        <v>0</v>
      </c>
      <c r="U39" s="15">
        <v>0</v>
      </c>
      <c r="V39" s="15">
        <v>0</v>
      </c>
      <c r="W39" s="15">
        <v>0</v>
      </c>
      <c r="X39" s="15">
        <v>2</v>
      </c>
      <c r="Y39" s="15">
        <v>1</v>
      </c>
      <c r="Z39" s="15">
        <v>1</v>
      </c>
      <c r="AA39" s="15">
        <v>0</v>
      </c>
      <c r="AB39" s="15">
        <v>1</v>
      </c>
      <c r="AC39" s="15">
        <v>1</v>
      </c>
      <c r="AD39" s="15">
        <v>0</v>
      </c>
      <c r="AE39" s="15">
        <v>2</v>
      </c>
      <c r="AF39" s="15">
        <v>1</v>
      </c>
      <c r="AG39" s="15">
        <v>1</v>
      </c>
      <c r="AH39" s="15">
        <v>0</v>
      </c>
      <c r="AI39" s="15">
        <v>1</v>
      </c>
      <c r="AJ39" s="15">
        <v>1</v>
      </c>
      <c r="AK39" s="15">
        <v>0</v>
      </c>
      <c r="AL39" s="15">
        <v>0</v>
      </c>
      <c r="AM39" s="15">
        <v>0</v>
      </c>
      <c r="AN39" s="15">
        <v>0</v>
      </c>
      <c r="AO39" s="15">
        <v>0</v>
      </c>
      <c r="AP39" s="15">
        <v>0</v>
      </c>
      <c r="AQ39" s="15">
        <v>0</v>
      </c>
      <c r="AR39" s="15">
        <v>0</v>
      </c>
      <c r="AS39" s="15">
        <v>0</v>
      </c>
      <c r="AT39" s="15">
        <v>0</v>
      </c>
      <c r="AU39" s="15">
        <v>0</v>
      </c>
      <c r="AV39" s="15">
        <v>0</v>
      </c>
      <c r="AW39" s="15">
        <v>0</v>
      </c>
      <c r="AX39" s="15">
        <v>0</v>
      </c>
      <c r="AY39" s="15">
        <v>0</v>
      </c>
    </row>
    <row r="40" spans="1:51">
      <c r="A40" s="1">
        <v>320</v>
      </c>
      <c r="B40" s="1" t="s">
        <v>1760</v>
      </c>
      <c r="C40" s="1">
        <v>4</v>
      </c>
      <c r="D40" s="1" t="s">
        <v>1761</v>
      </c>
      <c r="E40" s="1" t="s">
        <v>328</v>
      </c>
      <c r="F40" s="1">
        <v>5</v>
      </c>
      <c r="G40" s="1" t="s">
        <v>272</v>
      </c>
      <c r="H40" s="1">
        <v>0</v>
      </c>
      <c r="I40" s="1" t="s">
        <v>329</v>
      </c>
      <c r="J40" s="15">
        <v>0</v>
      </c>
      <c r="K40" s="15">
        <v>0</v>
      </c>
      <c r="L40" s="15">
        <v>0</v>
      </c>
      <c r="M40" s="15">
        <v>0</v>
      </c>
      <c r="N40" s="15">
        <v>0</v>
      </c>
      <c r="O40" s="15">
        <v>0</v>
      </c>
      <c r="P40" s="15">
        <v>0</v>
      </c>
      <c r="Q40" s="15">
        <v>0</v>
      </c>
      <c r="R40" s="15">
        <v>0</v>
      </c>
      <c r="S40" s="15">
        <v>0</v>
      </c>
      <c r="T40" s="15">
        <v>0</v>
      </c>
      <c r="U40" s="15">
        <v>0</v>
      </c>
      <c r="V40" s="15">
        <v>0</v>
      </c>
      <c r="W40" s="15">
        <v>0</v>
      </c>
      <c r="X40" s="15">
        <v>0</v>
      </c>
      <c r="Y40" s="15">
        <v>0</v>
      </c>
      <c r="Z40" s="15">
        <v>0</v>
      </c>
      <c r="AA40" s="15">
        <v>0</v>
      </c>
      <c r="AB40" s="15">
        <v>0</v>
      </c>
      <c r="AC40" s="15">
        <v>0</v>
      </c>
      <c r="AD40" s="15">
        <v>0</v>
      </c>
      <c r="AE40" s="15">
        <v>0</v>
      </c>
      <c r="AF40" s="15">
        <v>0</v>
      </c>
      <c r="AG40" s="15">
        <v>0</v>
      </c>
      <c r="AH40" s="15">
        <v>0</v>
      </c>
      <c r="AI40" s="15">
        <v>0</v>
      </c>
      <c r="AJ40" s="15">
        <v>0</v>
      </c>
      <c r="AK40" s="15">
        <v>0</v>
      </c>
      <c r="AL40" s="15">
        <v>0</v>
      </c>
      <c r="AM40" s="15">
        <v>0</v>
      </c>
      <c r="AN40" s="15">
        <v>0</v>
      </c>
      <c r="AO40" s="15">
        <v>0</v>
      </c>
      <c r="AP40" s="15">
        <v>0</v>
      </c>
      <c r="AQ40" s="15">
        <v>0</v>
      </c>
      <c r="AR40" s="15">
        <v>0</v>
      </c>
      <c r="AS40" s="15">
        <v>0</v>
      </c>
      <c r="AT40" s="15">
        <v>0</v>
      </c>
      <c r="AU40" s="15">
        <v>0</v>
      </c>
      <c r="AV40" s="15">
        <v>0</v>
      </c>
      <c r="AW40" s="15">
        <v>0</v>
      </c>
      <c r="AX40" s="15">
        <v>0</v>
      </c>
      <c r="AY40" s="15">
        <v>0</v>
      </c>
    </row>
    <row r="41" spans="1:51">
      <c r="A41" s="1">
        <v>331</v>
      </c>
      <c r="B41" s="1" t="s">
        <v>1760</v>
      </c>
      <c r="C41" s="1">
        <v>4</v>
      </c>
      <c r="D41" s="1" t="s">
        <v>1761</v>
      </c>
      <c r="E41" s="1" t="s">
        <v>330</v>
      </c>
      <c r="F41" s="1">
        <v>5</v>
      </c>
      <c r="G41" s="1" t="s">
        <v>272</v>
      </c>
      <c r="H41" s="1">
        <v>0</v>
      </c>
      <c r="I41" s="1" t="s">
        <v>331</v>
      </c>
      <c r="J41" s="15">
        <v>0</v>
      </c>
      <c r="K41" s="15">
        <v>0</v>
      </c>
      <c r="L41" s="15">
        <v>0</v>
      </c>
      <c r="M41" s="15">
        <v>0</v>
      </c>
      <c r="N41" s="15">
        <v>0</v>
      </c>
      <c r="O41" s="15">
        <v>0</v>
      </c>
      <c r="P41" s="15">
        <v>0</v>
      </c>
      <c r="Q41" s="15">
        <v>0</v>
      </c>
      <c r="R41" s="15">
        <v>0</v>
      </c>
      <c r="S41" s="15">
        <v>0</v>
      </c>
      <c r="T41" s="15">
        <v>0</v>
      </c>
      <c r="U41" s="15">
        <v>0</v>
      </c>
      <c r="V41" s="15">
        <v>0</v>
      </c>
      <c r="W41" s="15">
        <v>0</v>
      </c>
      <c r="X41" s="15">
        <v>0</v>
      </c>
      <c r="Y41" s="15">
        <v>0</v>
      </c>
      <c r="Z41" s="15">
        <v>0</v>
      </c>
      <c r="AA41" s="15">
        <v>0</v>
      </c>
      <c r="AB41" s="15">
        <v>0</v>
      </c>
      <c r="AC41" s="15">
        <v>0</v>
      </c>
      <c r="AD41" s="15">
        <v>0</v>
      </c>
      <c r="AE41" s="15">
        <v>0</v>
      </c>
      <c r="AF41" s="15">
        <v>0</v>
      </c>
      <c r="AG41" s="15">
        <v>0</v>
      </c>
      <c r="AH41" s="15">
        <v>0</v>
      </c>
      <c r="AI41" s="15">
        <v>0</v>
      </c>
      <c r="AJ41" s="15">
        <v>0</v>
      </c>
      <c r="AK41" s="15">
        <v>0</v>
      </c>
      <c r="AL41" s="15">
        <v>0</v>
      </c>
      <c r="AM41" s="15">
        <v>0</v>
      </c>
      <c r="AN41" s="15">
        <v>0</v>
      </c>
      <c r="AO41" s="15">
        <v>0</v>
      </c>
      <c r="AP41" s="15">
        <v>0</v>
      </c>
      <c r="AQ41" s="15">
        <v>0</v>
      </c>
      <c r="AR41" s="15">
        <v>0</v>
      </c>
      <c r="AS41" s="15">
        <v>0</v>
      </c>
      <c r="AT41" s="15">
        <v>0</v>
      </c>
      <c r="AU41" s="15">
        <v>0</v>
      </c>
      <c r="AV41" s="15">
        <v>0</v>
      </c>
      <c r="AW41" s="15">
        <v>0</v>
      </c>
      <c r="AX41" s="15">
        <v>0</v>
      </c>
      <c r="AY41" s="15">
        <v>0</v>
      </c>
    </row>
    <row r="42" spans="1:51">
      <c r="A42" s="1">
        <v>342</v>
      </c>
      <c r="B42" s="1" t="s">
        <v>1760</v>
      </c>
      <c r="C42" s="1">
        <v>4</v>
      </c>
      <c r="D42" s="1" t="s">
        <v>1761</v>
      </c>
      <c r="E42" s="1" t="s">
        <v>332</v>
      </c>
      <c r="F42" s="1">
        <v>5</v>
      </c>
      <c r="G42" s="1" t="s">
        <v>272</v>
      </c>
      <c r="H42" s="1">
        <v>0</v>
      </c>
      <c r="I42" s="1" t="s">
        <v>333</v>
      </c>
      <c r="J42" s="15">
        <v>0</v>
      </c>
      <c r="K42" s="15">
        <v>0</v>
      </c>
      <c r="L42" s="15">
        <v>0</v>
      </c>
      <c r="M42" s="15">
        <v>0</v>
      </c>
      <c r="N42" s="15">
        <v>0</v>
      </c>
      <c r="O42" s="15">
        <v>0</v>
      </c>
      <c r="P42" s="15">
        <v>0</v>
      </c>
      <c r="Q42" s="15">
        <v>0</v>
      </c>
      <c r="R42" s="15">
        <v>0</v>
      </c>
      <c r="S42" s="15">
        <v>0</v>
      </c>
      <c r="T42" s="15">
        <v>0</v>
      </c>
      <c r="U42" s="15">
        <v>0</v>
      </c>
      <c r="V42" s="15">
        <v>0</v>
      </c>
      <c r="W42" s="15">
        <v>0</v>
      </c>
      <c r="X42" s="15">
        <v>0</v>
      </c>
      <c r="Y42" s="15">
        <v>0</v>
      </c>
      <c r="Z42" s="15">
        <v>0</v>
      </c>
      <c r="AA42" s="15">
        <v>0</v>
      </c>
      <c r="AB42" s="15">
        <v>0</v>
      </c>
      <c r="AC42" s="15">
        <v>0</v>
      </c>
      <c r="AD42" s="15">
        <v>0</v>
      </c>
      <c r="AE42" s="15">
        <v>0</v>
      </c>
      <c r="AF42" s="15">
        <v>0</v>
      </c>
      <c r="AG42" s="15">
        <v>0</v>
      </c>
      <c r="AH42" s="15">
        <v>0</v>
      </c>
      <c r="AI42" s="15">
        <v>0</v>
      </c>
      <c r="AJ42" s="15">
        <v>0</v>
      </c>
      <c r="AK42" s="15">
        <v>0</v>
      </c>
      <c r="AL42" s="15">
        <v>0</v>
      </c>
      <c r="AM42" s="15">
        <v>0</v>
      </c>
      <c r="AN42" s="15">
        <v>0</v>
      </c>
      <c r="AO42" s="15">
        <v>0</v>
      </c>
      <c r="AP42" s="15">
        <v>0</v>
      </c>
      <c r="AQ42" s="15">
        <v>0</v>
      </c>
      <c r="AR42" s="15">
        <v>0</v>
      </c>
      <c r="AS42" s="15">
        <v>0</v>
      </c>
      <c r="AT42" s="15">
        <v>0</v>
      </c>
      <c r="AU42" s="15">
        <v>0</v>
      </c>
      <c r="AV42" s="15">
        <v>0</v>
      </c>
      <c r="AW42" s="15">
        <v>0</v>
      </c>
      <c r="AX42" s="15">
        <v>0</v>
      </c>
      <c r="AY42" s="15">
        <v>0</v>
      </c>
    </row>
    <row r="43" spans="1:51">
      <c r="A43" s="1">
        <v>353</v>
      </c>
      <c r="B43" s="1" t="s">
        <v>1760</v>
      </c>
      <c r="C43" s="1">
        <v>4</v>
      </c>
      <c r="D43" s="1" t="s">
        <v>1761</v>
      </c>
      <c r="E43" s="1" t="s">
        <v>334</v>
      </c>
      <c r="F43" s="1">
        <v>5</v>
      </c>
      <c r="G43" s="1" t="s">
        <v>272</v>
      </c>
      <c r="H43" s="1">
        <v>0</v>
      </c>
      <c r="I43" s="1" t="s">
        <v>335</v>
      </c>
      <c r="J43" s="15">
        <v>0</v>
      </c>
      <c r="K43" s="15">
        <v>0</v>
      </c>
      <c r="L43" s="15">
        <v>0</v>
      </c>
      <c r="M43" s="15">
        <v>0</v>
      </c>
      <c r="N43" s="15">
        <v>0</v>
      </c>
      <c r="O43" s="15">
        <v>0</v>
      </c>
      <c r="P43" s="15">
        <v>0</v>
      </c>
      <c r="Q43" s="15">
        <v>0</v>
      </c>
      <c r="R43" s="15">
        <v>0</v>
      </c>
      <c r="S43" s="15">
        <v>0</v>
      </c>
      <c r="T43" s="15">
        <v>0</v>
      </c>
      <c r="U43" s="15">
        <v>0</v>
      </c>
      <c r="V43" s="15">
        <v>0</v>
      </c>
      <c r="W43" s="15">
        <v>0</v>
      </c>
      <c r="X43" s="15">
        <v>0</v>
      </c>
      <c r="Y43" s="15">
        <v>0</v>
      </c>
      <c r="Z43" s="15">
        <v>0</v>
      </c>
      <c r="AA43" s="15">
        <v>0</v>
      </c>
      <c r="AB43" s="15">
        <v>0</v>
      </c>
      <c r="AC43" s="15">
        <v>0</v>
      </c>
      <c r="AD43" s="15">
        <v>0</v>
      </c>
      <c r="AE43" s="15">
        <v>0</v>
      </c>
      <c r="AF43" s="15">
        <v>0</v>
      </c>
      <c r="AG43" s="15">
        <v>0</v>
      </c>
      <c r="AH43" s="15">
        <v>0</v>
      </c>
      <c r="AI43" s="15">
        <v>0</v>
      </c>
      <c r="AJ43" s="15">
        <v>0</v>
      </c>
      <c r="AK43" s="15">
        <v>0</v>
      </c>
      <c r="AL43" s="15">
        <v>0</v>
      </c>
      <c r="AM43" s="15">
        <v>0</v>
      </c>
      <c r="AN43" s="15">
        <v>0</v>
      </c>
      <c r="AO43" s="15">
        <v>0</v>
      </c>
      <c r="AP43" s="15">
        <v>0</v>
      </c>
      <c r="AQ43" s="15">
        <v>0</v>
      </c>
      <c r="AR43" s="15">
        <v>0</v>
      </c>
      <c r="AS43" s="15">
        <v>0</v>
      </c>
      <c r="AT43" s="15">
        <v>0</v>
      </c>
      <c r="AU43" s="15">
        <v>0</v>
      </c>
      <c r="AV43" s="15">
        <v>0</v>
      </c>
      <c r="AW43" s="15">
        <v>0</v>
      </c>
      <c r="AX43" s="15">
        <v>0</v>
      </c>
      <c r="AY43" s="15">
        <v>0</v>
      </c>
    </row>
    <row r="44" spans="1:51">
      <c r="A44" s="1">
        <v>364</v>
      </c>
      <c r="B44" s="1" t="s">
        <v>1760</v>
      </c>
      <c r="C44" s="1">
        <v>4</v>
      </c>
      <c r="D44" s="1" t="s">
        <v>1761</v>
      </c>
      <c r="E44" s="1" t="s">
        <v>336</v>
      </c>
      <c r="F44" s="1">
        <v>5</v>
      </c>
      <c r="G44" s="1" t="s">
        <v>272</v>
      </c>
      <c r="H44" s="1">
        <v>0</v>
      </c>
      <c r="I44" s="1" t="s">
        <v>337</v>
      </c>
      <c r="J44" s="15">
        <v>1</v>
      </c>
      <c r="K44" s="15">
        <v>1</v>
      </c>
      <c r="L44" s="15">
        <v>1</v>
      </c>
      <c r="M44" s="15">
        <v>0</v>
      </c>
      <c r="N44" s="15">
        <v>1</v>
      </c>
      <c r="O44" s="15">
        <v>1</v>
      </c>
      <c r="P44" s="15">
        <v>0</v>
      </c>
      <c r="Q44" s="15">
        <v>0</v>
      </c>
      <c r="R44" s="15">
        <v>0</v>
      </c>
      <c r="S44" s="15">
        <v>0</v>
      </c>
      <c r="T44" s="15">
        <v>0</v>
      </c>
      <c r="U44" s="15">
        <v>0</v>
      </c>
      <c r="V44" s="15">
        <v>0</v>
      </c>
      <c r="W44" s="15">
        <v>0</v>
      </c>
      <c r="X44" s="15">
        <v>1</v>
      </c>
      <c r="Y44" s="15">
        <v>1</v>
      </c>
      <c r="Z44" s="15">
        <v>1</v>
      </c>
      <c r="AA44" s="15">
        <v>0</v>
      </c>
      <c r="AB44" s="15">
        <v>1</v>
      </c>
      <c r="AC44" s="15">
        <v>1</v>
      </c>
      <c r="AD44" s="15">
        <v>0</v>
      </c>
      <c r="AE44" s="15">
        <v>1</v>
      </c>
      <c r="AF44" s="15">
        <v>1</v>
      </c>
      <c r="AG44" s="15">
        <v>1</v>
      </c>
      <c r="AH44" s="15">
        <v>0</v>
      </c>
      <c r="AI44" s="15">
        <v>1</v>
      </c>
      <c r="AJ44" s="15">
        <v>1</v>
      </c>
      <c r="AK44" s="15">
        <v>0</v>
      </c>
      <c r="AL44" s="15">
        <v>0</v>
      </c>
      <c r="AM44" s="15">
        <v>0</v>
      </c>
      <c r="AN44" s="15">
        <v>0</v>
      </c>
      <c r="AO44" s="15">
        <v>0</v>
      </c>
      <c r="AP44" s="15">
        <v>0</v>
      </c>
      <c r="AQ44" s="15">
        <v>0</v>
      </c>
      <c r="AR44" s="15">
        <v>0</v>
      </c>
      <c r="AS44" s="15">
        <v>0</v>
      </c>
      <c r="AT44" s="15">
        <v>0</v>
      </c>
      <c r="AU44" s="15">
        <v>0</v>
      </c>
      <c r="AV44" s="15">
        <v>0</v>
      </c>
      <c r="AW44" s="15">
        <v>0</v>
      </c>
      <c r="AX44" s="15">
        <v>0</v>
      </c>
      <c r="AY44" s="15">
        <v>0</v>
      </c>
    </row>
    <row r="45" spans="1:51">
      <c r="A45" s="1">
        <v>375</v>
      </c>
      <c r="B45" s="1" t="s">
        <v>1760</v>
      </c>
      <c r="C45" s="1">
        <v>4</v>
      </c>
      <c r="D45" s="1" t="s">
        <v>1761</v>
      </c>
      <c r="E45" s="1" t="s">
        <v>338</v>
      </c>
      <c r="F45" s="1">
        <v>5</v>
      </c>
      <c r="G45" s="1" t="s">
        <v>272</v>
      </c>
      <c r="H45" s="1">
        <v>0</v>
      </c>
      <c r="I45" s="1" t="s">
        <v>339</v>
      </c>
      <c r="J45" s="15">
        <v>1</v>
      </c>
      <c r="K45" s="15">
        <v>0</v>
      </c>
      <c r="L45" s="15">
        <v>0</v>
      </c>
      <c r="M45" s="15">
        <v>0</v>
      </c>
      <c r="N45" s="15">
        <v>0</v>
      </c>
      <c r="O45" s="15">
        <v>0</v>
      </c>
      <c r="P45" s="15">
        <v>0</v>
      </c>
      <c r="Q45" s="15">
        <v>0</v>
      </c>
      <c r="R45" s="15">
        <v>0</v>
      </c>
      <c r="S45" s="15">
        <v>0</v>
      </c>
      <c r="T45" s="15">
        <v>0</v>
      </c>
      <c r="U45" s="15">
        <v>0</v>
      </c>
      <c r="V45" s="15">
        <v>0</v>
      </c>
      <c r="W45" s="15">
        <v>0</v>
      </c>
      <c r="X45" s="15">
        <v>1</v>
      </c>
      <c r="Y45" s="15">
        <v>0</v>
      </c>
      <c r="Z45" s="15">
        <v>0</v>
      </c>
      <c r="AA45" s="15">
        <v>0</v>
      </c>
      <c r="AB45" s="15">
        <v>0</v>
      </c>
      <c r="AC45" s="15">
        <v>0</v>
      </c>
      <c r="AD45" s="15">
        <v>0</v>
      </c>
      <c r="AE45" s="15">
        <v>1</v>
      </c>
      <c r="AF45" s="15">
        <v>0</v>
      </c>
      <c r="AG45" s="15">
        <v>0</v>
      </c>
      <c r="AH45" s="15">
        <v>0</v>
      </c>
      <c r="AI45" s="15">
        <v>0</v>
      </c>
      <c r="AJ45" s="15">
        <v>0</v>
      </c>
      <c r="AK45" s="15">
        <v>0</v>
      </c>
      <c r="AL45" s="15">
        <v>0</v>
      </c>
      <c r="AM45" s="15">
        <v>0</v>
      </c>
      <c r="AN45" s="15">
        <v>0</v>
      </c>
      <c r="AO45" s="15">
        <v>0</v>
      </c>
      <c r="AP45" s="15">
        <v>0</v>
      </c>
      <c r="AQ45" s="15">
        <v>0</v>
      </c>
      <c r="AR45" s="15">
        <v>0</v>
      </c>
      <c r="AS45" s="15">
        <v>0</v>
      </c>
      <c r="AT45" s="15">
        <v>0</v>
      </c>
      <c r="AU45" s="15">
        <v>0</v>
      </c>
      <c r="AV45" s="15">
        <v>0</v>
      </c>
      <c r="AW45" s="15">
        <v>0</v>
      </c>
      <c r="AX45" s="15">
        <v>0</v>
      </c>
      <c r="AY45" s="15">
        <v>0</v>
      </c>
    </row>
    <row r="46" spans="1:51">
      <c r="A46" s="1">
        <v>386</v>
      </c>
      <c r="B46" s="1" t="s">
        <v>1760</v>
      </c>
      <c r="C46" s="1">
        <v>4</v>
      </c>
      <c r="D46" s="1" t="s">
        <v>1761</v>
      </c>
      <c r="E46" s="1" t="s">
        <v>340</v>
      </c>
      <c r="F46" s="1">
        <v>5</v>
      </c>
      <c r="G46" s="1" t="s">
        <v>272</v>
      </c>
      <c r="H46" s="1">
        <v>0</v>
      </c>
      <c r="I46" s="1" t="s">
        <v>341</v>
      </c>
      <c r="J46" s="15">
        <v>0</v>
      </c>
      <c r="K46" s="15">
        <v>0</v>
      </c>
      <c r="L46" s="15">
        <v>0</v>
      </c>
      <c r="M46" s="15">
        <v>0</v>
      </c>
      <c r="N46" s="15">
        <v>0</v>
      </c>
      <c r="O46" s="15">
        <v>0</v>
      </c>
      <c r="P46" s="15">
        <v>0</v>
      </c>
      <c r="Q46" s="15">
        <v>0</v>
      </c>
      <c r="R46" s="15">
        <v>0</v>
      </c>
      <c r="S46" s="15">
        <v>0</v>
      </c>
      <c r="T46" s="15">
        <v>0</v>
      </c>
      <c r="U46" s="15">
        <v>0</v>
      </c>
      <c r="V46" s="15">
        <v>0</v>
      </c>
      <c r="W46" s="15">
        <v>0</v>
      </c>
      <c r="X46" s="15">
        <v>0</v>
      </c>
      <c r="Y46" s="15">
        <v>0</v>
      </c>
      <c r="Z46" s="15">
        <v>0</v>
      </c>
      <c r="AA46" s="15">
        <v>0</v>
      </c>
      <c r="AB46" s="15">
        <v>0</v>
      </c>
      <c r="AC46" s="15">
        <v>0</v>
      </c>
      <c r="AD46" s="15">
        <v>0</v>
      </c>
      <c r="AE46" s="15">
        <v>0</v>
      </c>
      <c r="AF46" s="15">
        <v>0</v>
      </c>
      <c r="AG46" s="15">
        <v>0</v>
      </c>
      <c r="AH46" s="15">
        <v>0</v>
      </c>
      <c r="AI46" s="15">
        <v>0</v>
      </c>
      <c r="AJ46" s="15">
        <v>0</v>
      </c>
      <c r="AK46" s="15">
        <v>0</v>
      </c>
      <c r="AL46" s="15">
        <v>0</v>
      </c>
      <c r="AM46" s="15">
        <v>0</v>
      </c>
      <c r="AN46" s="15">
        <v>0</v>
      </c>
      <c r="AO46" s="15">
        <v>0</v>
      </c>
      <c r="AP46" s="15">
        <v>0</v>
      </c>
      <c r="AQ46" s="15">
        <v>0</v>
      </c>
      <c r="AR46" s="15">
        <v>0</v>
      </c>
      <c r="AS46" s="15">
        <v>0</v>
      </c>
      <c r="AT46" s="15">
        <v>0</v>
      </c>
      <c r="AU46" s="15">
        <v>0</v>
      </c>
      <c r="AV46" s="15">
        <v>0</v>
      </c>
      <c r="AW46" s="15">
        <v>0</v>
      </c>
      <c r="AX46" s="15">
        <v>0</v>
      </c>
      <c r="AY46" s="15">
        <v>0</v>
      </c>
    </row>
    <row r="47" spans="1:51">
      <c r="A47" s="1">
        <v>397</v>
      </c>
      <c r="B47" s="1" t="s">
        <v>1760</v>
      </c>
      <c r="C47" s="1">
        <v>4</v>
      </c>
      <c r="D47" s="1" t="s">
        <v>1761</v>
      </c>
      <c r="E47" s="1" t="s">
        <v>342</v>
      </c>
      <c r="F47" s="1">
        <v>2</v>
      </c>
      <c r="G47" s="1" t="s">
        <v>272</v>
      </c>
      <c r="H47" s="1">
        <v>0</v>
      </c>
      <c r="I47" s="1" t="s">
        <v>343</v>
      </c>
      <c r="J47" s="15">
        <v>198</v>
      </c>
      <c r="K47" s="15">
        <v>1219</v>
      </c>
      <c r="L47" s="15">
        <v>985</v>
      </c>
      <c r="M47" s="15">
        <v>232</v>
      </c>
      <c r="N47" s="15">
        <v>820</v>
      </c>
      <c r="O47" s="15">
        <v>698</v>
      </c>
      <c r="P47" s="15">
        <v>120</v>
      </c>
      <c r="Q47" s="15">
        <v>79</v>
      </c>
      <c r="R47" s="15">
        <v>186</v>
      </c>
      <c r="S47" s="15">
        <v>152</v>
      </c>
      <c r="T47" s="15">
        <v>34</v>
      </c>
      <c r="U47" s="15">
        <v>58</v>
      </c>
      <c r="V47" s="15">
        <v>47</v>
      </c>
      <c r="W47" s="15">
        <v>11</v>
      </c>
      <c r="X47" s="15">
        <v>119</v>
      </c>
      <c r="Y47" s="15">
        <v>1033</v>
      </c>
      <c r="Z47" s="15">
        <v>833</v>
      </c>
      <c r="AA47" s="15">
        <v>198</v>
      </c>
      <c r="AB47" s="15">
        <v>762</v>
      </c>
      <c r="AC47" s="15">
        <v>651</v>
      </c>
      <c r="AD47" s="15">
        <v>109</v>
      </c>
      <c r="AE47" s="15">
        <v>119</v>
      </c>
      <c r="AF47" s="15">
        <v>1033</v>
      </c>
      <c r="AG47" s="15">
        <v>833</v>
      </c>
      <c r="AH47" s="15">
        <v>198</v>
      </c>
      <c r="AI47" s="15">
        <v>762</v>
      </c>
      <c r="AJ47" s="15">
        <v>651</v>
      </c>
      <c r="AK47" s="15">
        <v>109</v>
      </c>
      <c r="AL47" s="15">
        <v>0</v>
      </c>
      <c r="AM47" s="15">
        <v>0</v>
      </c>
      <c r="AN47" s="15">
        <v>0</v>
      </c>
      <c r="AO47" s="15">
        <v>0</v>
      </c>
      <c r="AP47" s="15">
        <v>0</v>
      </c>
      <c r="AQ47" s="15">
        <v>0</v>
      </c>
      <c r="AR47" s="15">
        <v>0</v>
      </c>
      <c r="AS47" s="15">
        <v>0</v>
      </c>
      <c r="AT47" s="15">
        <v>0</v>
      </c>
      <c r="AU47" s="15">
        <v>0</v>
      </c>
      <c r="AV47" s="15">
        <v>0</v>
      </c>
      <c r="AW47" s="15">
        <v>0</v>
      </c>
      <c r="AX47" s="15">
        <v>0</v>
      </c>
      <c r="AY47" s="15">
        <v>0</v>
      </c>
    </row>
    <row r="48" spans="1:51">
      <c r="A48" s="1">
        <v>408</v>
      </c>
      <c r="B48" s="1" t="s">
        <v>1760</v>
      </c>
      <c r="C48" s="1">
        <v>4</v>
      </c>
      <c r="D48" s="1" t="s">
        <v>1761</v>
      </c>
      <c r="E48" s="1" t="s">
        <v>344</v>
      </c>
      <c r="F48" s="1">
        <v>4</v>
      </c>
      <c r="G48" s="1" t="s">
        <v>272</v>
      </c>
      <c r="H48" s="1">
        <v>0</v>
      </c>
      <c r="I48" s="1" t="s">
        <v>345</v>
      </c>
      <c r="J48" s="15">
        <v>91</v>
      </c>
      <c r="K48" s="15">
        <v>723</v>
      </c>
      <c r="L48" s="15">
        <v>588</v>
      </c>
      <c r="M48" s="15">
        <v>135</v>
      </c>
      <c r="N48" s="15">
        <v>535</v>
      </c>
      <c r="O48" s="15">
        <v>457</v>
      </c>
      <c r="P48" s="15">
        <v>78</v>
      </c>
      <c r="Q48" s="15">
        <v>26</v>
      </c>
      <c r="R48" s="15">
        <v>66</v>
      </c>
      <c r="S48" s="15">
        <v>50</v>
      </c>
      <c r="T48" s="15">
        <v>16</v>
      </c>
      <c r="U48" s="15">
        <v>14</v>
      </c>
      <c r="V48" s="15">
        <v>10</v>
      </c>
      <c r="W48" s="15">
        <v>4</v>
      </c>
      <c r="X48" s="15">
        <v>65</v>
      </c>
      <c r="Y48" s="15">
        <v>657</v>
      </c>
      <c r="Z48" s="15">
        <v>538</v>
      </c>
      <c r="AA48" s="15">
        <v>119</v>
      </c>
      <c r="AB48" s="15">
        <v>521</v>
      </c>
      <c r="AC48" s="15">
        <v>447</v>
      </c>
      <c r="AD48" s="15">
        <v>74</v>
      </c>
      <c r="AE48" s="15">
        <v>65</v>
      </c>
      <c r="AF48" s="15">
        <v>657</v>
      </c>
      <c r="AG48" s="15">
        <v>538</v>
      </c>
      <c r="AH48" s="15">
        <v>119</v>
      </c>
      <c r="AI48" s="15">
        <v>521</v>
      </c>
      <c r="AJ48" s="15">
        <v>447</v>
      </c>
      <c r="AK48" s="15">
        <v>74</v>
      </c>
      <c r="AL48" s="15">
        <v>0</v>
      </c>
      <c r="AM48" s="15">
        <v>0</v>
      </c>
      <c r="AN48" s="15">
        <v>0</v>
      </c>
      <c r="AO48" s="15">
        <v>0</v>
      </c>
      <c r="AP48" s="15">
        <v>0</v>
      </c>
      <c r="AQ48" s="15">
        <v>0</v>
      </c>
      <c r="AR48" s="15">
        <v>0</v>
      </c>
      <c r="AS48" s="15">
        <v>0</v>
      </c>
      <c r="AT48" s="15">
        <v>0</v>
      </c>
      <c r="AU48" s="15">
        <v>0</v>
      </c>
      <c r="AV48" s="15">
        <v>0</v>
      </c>
      <c r="AW48" s="15">
        <v>0</v>
      </c>
      <c r="AX48" s="15">
        <v>0</v>
      </c>
      <c r="AY48" s="15">
        <v>0</v>
      </c>
    </row>
    <row r="49" spans="1:51">
      <c r="A49" s="1">
        <v>419</v>
      </c>
      <c r="B49" s="1" t="s">
        <v>1760</v>
      </c>
      <c r="C49" s="1">
        <v>4</v>
      </c>
      <c r="D49" s="1" t="s">
        <v>1761</v>
      </c>
      <c r="E49" s="1" t="s">
        <v>346</v>
      </c>
      <c r="F49" s="1">
        <v>5</v>
      </c>
      <c r="G49" s="1" t="s">
        <v>272</v>
      </c>
      <c r="H49" s="1">
        <v>0</v>
      </c>
      <c r="I49" s="1" t="s">
        <v>347</v>
      </c>
      <c r="J49" s="15">
        <v>0</v>
      </c>
      <c r="K49" s="15">
        <v>0</v>
      </c>
      <c r="L49" s="15">
        <v>0</v>
      </c>
      <c r="M49" s="15">
        <v>0</v>
      </c>
      <c r="N49" s="15">
        <v>0</v>
      </c>
      <c r="O49" s="15">
        <v>0</v>
      </c>
      <c r="P49" s="15">
        <v>0</v>
      </c>
      <c r="Q49" s="15">
        <v>0</v>
      </c>
      <c r="R49" s="15">
        <v>0</v>
      </c>
      <c r="S49" s="15">
        <v>0</v>
      </c>
      <c r="T49" s="15">
        <v>0</v>
      </c>
      <c r="U49" s="15">
        <v>0</v>
      </c>
      <c r="V49" s="15">
        <v>0</v>
      </c>
      <c r="W49" s="15">
        <v>0</v>
      </c>
      <c r="X49" s="15">
        <v>0</v>
      </c>
      <c r="Y49" s="15">
        <v>0</v>
      </c>
      <c r="Z49" s="15">
        <v>0</v>
      </c>
      <c r="AA49" s="15">
        <v>0</v>
      </c>
      <c r="AB49" s="15">
        <v>0</v>
      </c>
      <c r="AC49" s="15">
        <v>0</v>
      </c>
      <c r="AD49" s="15">
        <v>0</v>
      </c>
      <c r="AE49" s="15">
        <v>0</v>
      </c>
      <c r="AF49" s="15">
        <v>0</v>
      </c>
      <c r="AG49" s="15">
        <v>0</v>
      </c>
      <c r="AH49" s="15">
        <v>0</v>
      </c>
      <c r="AI49" s="15">
        <v>0</v>
      </c>
      <c r="AJ49" s="15">
        <v>0</v>
      </c>
      <c r="AK49" s="15">
        <v>0</v>
      </c>
      <c r="AL49" s="15">
        <v>0</v>
      </c>
      <c r="AM49" s="15">
        <v>0</v>
      </c>
      <c r="AN49" s="15">
        <v>0</v>
      </c>
      <c r="AO49" s="15">
        <v>0</v>
      </c>
      <c r="AP49" s="15">
        <v>0</v>
      </c>
      <c r="AQ49" s="15">
        <v>0</v>
      </c>
      <c r="AR49" s="15">
        <v>0</v>
      </c>
      <c r="AS49" s="15">
        <v>0</v>
      </c>
      <c r="AT49" s="15">
        <v>0</v>
      </c>
      <c r="AU49" s="15">
        <v>0</v>
      </c>
      <c r="AV49" s="15">
        <v>0</v>
      </c>
      <c r="AW49" s="15">
        <v>0</v>
      </c>
      <c r="AX49" s="15">
        <v>0</v>
      </c>
      <c r="AY49" s="15">
        <v>0</v>
      </c>
    </row>
    <row r="50" spans="1:51">
      <c r="A50" s="1">
        <v>430</v>
      </c>
      <c r="B50" s="1" t="s">
        <v>1760</v>
      </c>
      <c r="C50" s="1">
        <v>4</v>
      </c>
      <c r="D50" s="1" t="s">
        <v>1761</v>
      </c>
      <c r="E50" s="1" t="s">
        <v>348</v>
      </c>
      <c r="F50" s="1">
        <v>5</v>
      </c>
      <c r="G50" s="1" t="s">
        <v>272</v>
      </c>
      <c r="H50" s="1">
        <v>0</v>
      </c>
      <c r="I50" s="1" t="s">
        <v>349</v>
      </c>
      <c r="J50" s="15">
        <v>8</v>
      </c>
      <c r="K50" s="15">
        <v>178</v>
      </c>
      <c r="L50" s="15">
        <v>171</v>
      </c>
      <c r="M50" s="15">
        <v>7</v>
      </c>
      <c r="N50" s="15">
        <v>172</v>
      </c>
      <c r="O50" s="15">
        <v>165</v>
      </c>
      <c r="P50" s="15">
        <v>7</v>
      </c>
      <c r="Q50" s="15">
        <v>1</v>
      </c>
      <c r="R50" s="15">
        <v>2</v>
      </c>
      <c r="S50" s="15">
        <v>2</v>
      </c>
      <c r="T50" s="15">
        <v>0</v>
      </c>
      <c r="U50" s="15">
        <v>1</v>
      </c>
      <c r="V50" s="15">
        <v>1</v>
      </c>
      <c r="W50" s="15">
        <v>0</v>
      </c>
      <c r="X50" s="15">
        <v>7</v>
      </c>
      <c r="Y50" s="15">
        <v>176</v>
      </c>
      <c r="Z50" s="15">
        <v>169</v>
      </c>
      <c r="AA50" s="15">
        <v>7</v>
      </c>
      <c r="AB50" s="15">
        <v>171</v>
      </c>
      <c r="AC50" s="15">
        <v>164</v>
      </c>
      <c r="AD50" s="15">
        <v>7</v>
      </c>
      <c r="AE50" s="15">
        <v>7</v>
      </c>
      <c r="AF50" s="15">
        <v>176</v>
      </c>
      <c r="AG50" s="15">
        <v>169</v>
      </c>
      <c r="AH50" s="15">
        <v>7</v>
      </c>
      <c r="AI50" s="15">
        <v>171</v>
      </c>
      <c r="AJ50" s="15">
        <v>164</v>
      </c>
      <c r="AK50" s="15">
        <v>7</v>
      </c>
      <c r="AL50" s="15">
        <v>0</v>
      </c>
      <c r="AM50" s="15">
        <v>0</v>
      </c>
      <c r="AN50" s="15">
        <v>0</v>
      </c>
      <c r="AO50" s="15">
        <v>0</v>
      </c>
      <c r="AP50" s="15">
        <v>0</v>
      </c>
      <c r="AQ50" s="15">
        <v>0</v>
      </c>
      <c r="AR50" s="15">
        <v>0</v>
      </c>
      <c r="AS50" s="15">
        <v>0</v>
      </c>
      <c r="AT50" s="15">
        <v>0</v>
      </c>
      <c r="AU50" s="15">
        <v>0</v>
      </c>
      <c r="AV50" s="15">
        <v>0</v>
      </c>
      <c r="AW50" s="15">
        <v>0</v>
      </c>
      <c r="AX50" s="15">
        <v>0</v>
      </c>
      <c r="AY50" s="15">
        <v>0</v>
      </c>
    </row>
    <row r="51" spans="1:51">
      <c r="A51" s="1">
        <v>441</v>
      </c>
      <c r="B51" s="1" t="s">
        <v>1760</v>
      </c>
      <c r="C51" s="1">
        <v>4</v>
      </c>
      <c r="D51" s="1" t="s">
        <v>1761</v>
      </c>
      <c r="E51" s="1" t="s">
        <v>350</v>
      </c>
      <c r="F51" s="1">
        <v>5</v>
      </c>
      <c r="G51" s="1" t="s">
        <v>272</v>
      </c>
      <c r="H51" s="1">
        <v>0</v>
      </c>
      <c r="I51" s="1" t="s">
        <v>351</v>
      </c>
      <c r="J51" s="15">
        <v>39</v>
      </c>
      <c r="K51" s="15">
        <v>247</v>
      </c>
      <c r="L51" s="15">
        <v>186</v>
      </c>
      <c r="M51" s="15">
        <v>61</v>
      </c>
      <c r="N51" s="15">
        <v>159</v>
      </c>
      <c r="O51" s="15">
        <v>128</v>
      </c>
      <c r="P51" s="15">
        <v>31</v>
      </c>
      <c r="Q51" s="15">
        <v>14</v>
      </c>
      <c r="R51" s="15">
        <v>34</v>
      </c>
      <c r="S51" s="15">
        <v>23</v>
      </c>
      <c r="T51" s="15">
        <v>11</v>
      </c>
      <c r="U51" s="15">
        <v>6</v>
      </c>
      <c r="V51" s="15">
        <v>4</v>
      </c>
      <c r="W51" s="15">
        <v>2</v>
      </c>
      <c r="X51" s="15">
        <v>25</v>
      </c>
      <c r="Y51" s="15">
        <v>213</v>
      </c>
      <c r="Z51" s="15">
        <v>163</v>
      </c>
      <c r="AA51" s="15">
        <v>50</v>
      </c>
      <c r="AB51" s="15">
        <v>153</v>
      </c>
      <c r="AC51" s="15">
        <v>124</v>
      </c>
      <c r="AD51" s="15">
        <v>29</v>
      </c>
      <c r="AE51" s="15">
        <v>25</v>
      </c>
      <c r="AF51" s="15">
        <v>213</v>
      </c>
      <c r="AG51" s="15">
        <v>163</v>
      </c>
      <c r="AH51" s="15">
        <v>50</v>
      </c>
      <c r="AI51" s="15">
        <v>153</v>
      </c>
      <c r="AJ51" s="15">
        <v>124</v>
      </c>
      <c r="AK51" s="15">
        <v>29</v>
      </c>
      <c r="AL51" s="15">
        <v>0</v>
      </c>
      <c r="AM51" s="15">
        <v>0</v>
      </c>
      <c r="AN51" s="15">
        <v>0</v>
      </c>
      <c r="AO51" s="15">
        <v>0</v>
      </c>
      <c r="AP51" s="15">
        <v>0</v>
      </c>
      <c r="AQ51" s="15">
        <v>0</v>
      </c>
      <c r="AR51" s="15">
        <v>0</v>
      </c>
      <c r="AS51" s="15">
        <v>0</v>
      </c>
      <c r="AT51" s="15">
        <v>0</v>
      </c>
      <c r="AU51" s="15">
        <v>0</v>
      </c>
      <c r="AV51" s="15">
        <v>0</v>
      </c>
      <c r="AW51" s="15">
        <v>0</v>
      </c>
      <c r="AX51" s="15">
        <v>0</v>
      </c>
      <c r="AY51" s="15">
        <v>0</v>
      </c>
    </row>
    <row r="52" spans="1:51">
      <c r="A52" s="1">
        <v>452</v>
      </c>
      <c r="B52" s="1" t="s">
        <v>1760</v>
      </c>
      <c r="C52" s="1">
        <v>4</v>
      </c>
      <c r="D52" s="1" t="s">
        <v>1761</v>
      </c>
      <c r="E52" s="1" t="s">
        <v>352</v>
      </c>
      <c r="F52" s="1">
        <v>5</v>
      </c>
      <c r="G52" s="1" t="s">
        <v>272</v>
      </c>
      <c r="H52" s="1">
        <v>0</v>
      </c>
      <c r="I52" s="1" t="s">
        <v>353</v>
      </c>
      <c r="J52" s="15">
        <v>1</v>
      </c>
      <c r="K52" s="15">
        <v>20</v>
      </c>
      <c r="L52" s="15">
        <v>16</v>
      </c>
      <c r="M52" s="15">
        <v>4</v>
      </c>
      <c r="N52" s="15">
        <v>16</v>
      </c>
      <c r="O52" s="15">
        <v>14</v>
      </c>
      <c r="P52" s="15">
        <v>2</v>
      </c>
      <c r="Q52" s="15">
        <v>0</v>
      </c>
      <c r="R52" s="15">
        <v>0</v>
      </c>
      <c r="S52" s="15">
        <v>0</v>
      </c>
      <c r="T52" s="15">
        <v>0</v>
      </c>
      <c r="U52" s="15">
        <v>0</v>
      </c>
      <c r="V52" s="15">
        <v>0</v>
      </c>
      <c r="W52" s="15">
        <v>0</v>
      </c>
      <c r="X52" s="15">
        <v>1</v>
      </c>
      <c r="Y52" s="15">
        <v>20</v>
      </c>
      <c r="Z52" s="15">
        <v>16</v>
      </c>
      <c r="AA52" s="15">
        <v>4</v>
      </c>
      <c r="AB52" s="15">
        <v>16</v>
      </c>
      <c r="AC52" s="15">
        <v>14</v>
      </c>
      <c r="AD52" s="15">
        <v>2</v>
      </c>
      <c r="AE52" s="15">
        <v>1</v>
      </c>
      <c r="AF52" s="15">
        <v>20</v>
      </c>
      <c r="AG52" s="15">
        <v>16</v>
      </c>
      <c r="AH52" s="15">
        <v>4</v>
      </c>
      <c r="AI52" s="15">
        <v>16</v>
      </c>
      <c r="AJ52" s="15">
        <v>14</v>
      </c>
      <c r="AK52" s="15">
        <v>2</v>
      </c>
      <c r="AL52" s="15">
        <v>0</v>
      </c>
      <c r="AM52" s="15">
        <v>0</v>
      </c>
      <c r="AN52" s="15">
        <v>0</v>
      </c>
      <c r="AO52" s="15">
        <v>0</v>
      </c>
      <c r="AP52" s="15">
        <v>0</v>
      </c>
      <c r="AQ52" s="15">
        <v>0</v>
      </c>
      <c r="AR52" s="15">
        <v>0</v>
      </c>
      <c r="AS52" s="15">
        <v>0</v>
      </c>
      <c r="AT52" s="15">
        <v>0</v>
      </c>
      <c r="AU52" s="15">
        <v>0</v>
      </c>
      <c r="AV52" s="15">
        <v>0</v>
      </c>
      <c r="AW52" s="15">
        <v>0</v>
      </c>
      <c r="AX52" s="15">
        <v>0</v>
      </c>
      <c r="AY52" s="15">
        <v>0</v>
      </c>
    </row>
    <row r="53" spans="1:51">
      <c r="A53" s="1">
        <v>463</v>
      </c>
      <c r="B53" s="1" t="s">
        <v>1760</v>
      </c>
      <c r="C53" s="1">
        <v>4</v>
      </c>
      <c r="D53" s="1" t="s">
        <v>1761</v>
      </c>
      <c r="E53" s="1" t="s">
        <v>354</v>
      </c>
      <c r="F53" s="1">
        <v>5</v>
      </c>
      <c r="G53" s="1" t="s">
        <v>272</v>
      </c>
      <c r="H53" s="1">
        <v>0</v>
      </c>
      <c r="I53" s="1" t="s">
        <v>355</v>
      </c>
      <c r="J53" s="15">
        <v>23</v>
      </c>
      <c r="K53" s="15">
        <v>179</v>
      </c>
      <c r="L53" s="15">
        <v>142</v>
      </c>
      <c r="M53" s="15">
        <v>37</v>
      </c>
      <c r="N53" s="15">
        <v>131</v>
      </c>
      <c r="O53" s="15">
        <v>109</v>
      </c>
      <c r="P53" s="15">
        <v>22</v>
      </c>
      <c r="Q53" s="15">
        <v>3</v>
      </c>
      <c r="R53" s="15">
        <v>8</v>
      </c>
      <c r="S53" s="15">
        <v>6</v>
      </c>
      <c r="T53" s="15">
        <v>2</v>
      </c>
      <c r="U53" s="15">
        <v>2</v>
      </c>
      <c r="V53" s="15">
        <v>2</v>
      </c>
      <c r="W53" s="15">
        <v>0</v>
      </c>
      <c r="X53" s="15">
        <v>20</v>
      </c>
      <c r="Y53" s="15">
        <v>171</v>
      </c>
      <c r="Z53" s="15">
        <v>136</v>
      </c>
      <c r="AA53" s="15">
        <v>35</v>
      </c>
      <c r="AB53" s="15">
        <v>129</v>
      </c>
      <c r="AC53" s="15">
        <v>107</v>
      </c>
      <c r="AD53" s="15">
        <v>22</v>
      </c>
      <c r="AE53" s="15">
        <v>20</v>
      </c>
      <c r="AF53" s="15">
        <v>171</v>
      </c>
      <c r="AG53" s="15">
        <v>136</v>
      </c>
      <c r="AH53" s="15">
        <v>35</v>
      </c>
      <c r="AI53" s="15">
        <v>129</v>
      </c>
      <c r="AJ53" s="15">
        <v>107</v>
      </c>
      <c r="AK53" s="15">
        <v>22</v>
      </c>
      <c r="AL53" s="15">
        <v>0</v>
      </c>
      <c r="AM53" s="15">
        <v>0</v>
      </c>
      <c r="AN53" s="15">
        <v>0</v>
      </c>
      <c r="AO53" s="15">
        <v>0</v>
      </c>
      <c r="AP53" s="15">
        <v>0</v>
      </c>
      <c r="AQ53" s="15">
        <v>0</v>
      </c>
      <c r="AR53" s="15">
        <v>0</v>
      </c>
      <c r="AS53" s="15">
        <v>0</v>
      </c>
      <c r="AT53" s="15">
        <v>0</v>
      </c>
      <c r="AU53" s="15">
        <v>0</v>
      </c>
      <c r="AV53" s="15">
        <v>0</v>
      </c>
      <c r="AW53" s="15">
        <v>0</v>
      </c>
      <c r="AX53" s="15">
        <v>0</v>
      </c>
      <c r="AY53" s="15">
        <v>0</v>
      </c>
    </row>
    <row r="54" spans="1:51">
      <c r="A54" s="1">
        <v>474</v>
      </c>
      <c r="B54" s="1" t="s">
        <v>1760</v>
      </c>
      <c r="C54" s="1">
        <v>4</v>
      </c>
      <c r="D54" s="1" t="s">
        <v>1761</v>
      </c>
      <c r="E54" s="1" t="s">
        <v>356</v>
      </c>
      <c r="F54" s="1">
        <v>5</v>
      </c>
      <c r="G54" s="1" t="s">
        <v>272</v>
      </c>
      <c r="H54" s="1">
        <v>0</v>
      </c>
      <c r="I54" s="1" t="s">
        <v>357</v>
      </c>
      <c r="J54" s="15">
        <v>11</v>
      </c>
      <c r="K54" s="15">
        <v>63</v>
      </c>
      <c r="L54" s="15">
        <v>49</v>
      </c>
      <c r="M54" s="15">
        <v>14</v>
      </c>
      <c r="N54" s="15">
        <v>36</v>
      </c>
      <c r="O54" s="15">
        <v>29</v>
      </c>
      <c r="P54" s="15">
        <v>7</v>
      </c>
      <c r="Q54" s="15">
        <v>6</v>
      </c>
      <c r="R54" s="15">
        <v>15</v>
      </c>
      <c r="S54" s="15">
        <v>14</v>
      </c>
      <c r="T54" s="15">
        <v>1</v>
      </c>
      <c r="U54" s="15">
        <v>3</v>
      </c>
      <c r="V54" s="15">
        <v>3</v>
      </c>
      <c r="W54" s="15">
        <v>0</v>
      </c>
      <c r="X54" s="15">
        <v>5</v>
      </c>
      <c r="Y54" s="15">
        <v>48</v>
      </c>
      <c r="Z54" s="15">
        <v>35</v>
      </c>
      <c r="AA54" s="15">
        <v>13</v>
      </c>
      <c r="AB54" s="15">
        <v>33</v>
      </c>
      <c r="AC54" s="15">
        <v>26</v>
      </c>
      <c r="AD54" s="15">
        <v>7</v>
      </c>
      <c r="AE54" s="15">
        <v>5</v>
      </c>
      <c r="AF54" s="15">
        <v>48</v>
      </c>
      <c r="AG54" s="15">
        <v>35</v>
      </c>
      <c r="AH54" s="15">
        <v>13</v>
      </c>
      <c r="AI54" s="15">
        <v>33</v>
      </c>
      <c r="AJ54" s="15">
        <v>26</v>
      </c>
      <c r="AK54" s="15">
        <v>7</v>
      </c>
      <c r="AL54" s="15">
        <v>0</v>
      </c>
      <c r="AM54" s="15">
        <v>0</v>
      </c>
      <c r="AN54" s="15">
        <v>0</v>
      </c>
      <c r="AO54" s="15">
        <v>0</v>
      </c>
      <c r="AP54" s="15">
        <v>0</v>
      </c>
      <c r="AQ54" s="15">
        <v>0</v>
      </c>
      <c r="AR54" s="15">
        <v>0</v>
      </c>
      <c r="AS54" s="15">
        <v>0</v>
      </c>
      <c r="AT54" s="15">
        <v>0</v>
      </c>
      <c r="AU54" s="15">
        <v>0</v>
      </c>
      <c r="AV54" s="15">
        <v>0</v>
      </c>
      <c r="AW54" s="15">
        <v>0</v>
      </c>
      <c r="AX54" s="15">
        <v>0</v>
      </c>
      <c r="AY54" s="15">
        <v>0</v>
      </c>
    </row>
    <row r="55" spans="1:51">
      <c r="A55" s="1">
        <v>485</v>
      </c>
      <c r="B55" s="1" t="s">
        <v>1760</v>
      </c>
      <c r="C55" s="1">
        <v>4</v>
      </c>
      <c r="D55" s="1" t="s">
        <v>1761</v>
      </c>
      <c r="E55" s="1" t="s">
        <v>358</v>
      </c>
      <c r="F55" s="1">
        <v>5</v>
      </c>
      <c r="G55" s="1" t="s">
        <v>272</v>
      </c>
      <c r="H55" s="1">
        <v>0</v>
      </c>
      <c r="I55" s="1" t="s">
        <v>359</v>
      </c>
      <c r="J55" s="15">
        <v>9</v>
      </c>
      <c r="K55" s="15">
        <v>36</v>
      </c>
      <c r="L55" s="15">
        <v>24</v>
      </c>
      <c r="M55" s="15">
        <v>12</v>
      </c>
      <c r="N55" s="15">
        <v>21</v>
      </c>
      <c r="O55" s="15">
        <v>12</v>
      </c>
      <c r="P55" s="15">
        <v>9</v>
      </c>
      <c r="Q55" s="15">
        <v>2</v>
      </c>
      <c r="R55" s="15">
        <v>7</v>
      </c>
      <c r="S55" s="15">
        <v>5</v>
      </c>
      <c r="T55" s="15">
        <v>2</v>
      </c>
      <c r="U55" s="15">
        <v>2</v>
      </c>
      <c r="V55" s="15">
        <v>0</v>
      </c>
      <c r="W55" s="15">
        <v>2</v>
      </c>
      <c r="X55" s="15">
        <v>7</v>
      </c>
      <c r="Y55" s="15">
        <v>29</v>
      </c>
      <c r="Z55" s="15">
        <v>19</v>
      </c>
      <c r="AA55" s="15">
        <v>10</v>
      </c>
      <c r="AB55" s="15">
        <v>19</v>
      </c>
      <c r="AC55" s="15">
        <v>12</v>
      </c>
      <c r="AD55" s="15">
        <v>7</v>
      </c>
      <c r="AE55" s="15">
        <v>7</v>
      </c>
      <c r="AF55" s="15">
        <v>29</v>
      </c>
      <c r="AG55" s="15">
        <v>19</v>
      </c>
      <c r="AH55" s="15">
        <v>10</v>
      </c>
      <c r="AI55" s="15">
        <v>19</v>
      </c>
      <c r="AJ55" s="15">
        <v>12</v>
      </c>
      <c r="AK55" s="15">
        <v>7</v>
      </c>
      <c r="AL55" s="15">
        <v>0</v>
      </c>
      <c r="AM55" s="15">
        <v>0</v>
      </c>
      <c r="AN55" s="15">
        <v>0</v>
      </c>
      <c r="AO55" s="15">
        <v>0</v>
      </c>
      <c r="AP55" s="15">
        <v>0</v>
      </c>
      <c r="AQ55" s="15">
        <v>0</v>
      </c>
      <c r="AR55" s="15">
        <v>0</v>
      </c>
      <c r="AS55" s="15">
        <v>0</v>
      </c>
      <c r="AT55" s="15">
        <v>0</v>
      </c>
      <c r="AU55" s="15">
        <v>0</v>
      </c>
      <c r="AV55" s="15">
        <v>0</v>
      </c>
      <c r="AW55" s="15">
        <v>0</v>
      </c>
      <c r="AX55" s="15">
        <v>0</v>
      </c>
      <c r="AY55" s="15">
        <v>0</v>
      </c>
    </row>
    <row r="56" spans="1:51">
      <c r="A56" s="1">
        <v>496</v>
      </c>
      <c r="B56" s="1" t="s">
        <v>1760</v>
      </c>
      <c r="C56" s="1">
        <v>4</v>
      </c>
      <c r="D56" s="1" t="s">
        <v>1761</v>
      </c>
      <c r="E56" s="1" t="s">
        <v>360</v>
      </c>
      <c r="F56" s="1">
        <v>4</v>
      </c>
      <c r="G56" s="1" t="s">
        <v>272</v>
      </c>
      <c r="H56" s="1">
        <v>0</v>
      </c>
      <c r="I56" s="1" t="s">
        <v>361</v>
      </c>
      <c r="J56" s="15">
        <v>52</v>
      </c>
      <c r="K56" s="15">
        <v>216</v>
      </c>
      <c r="L56" s="15">
        <v>181</v>
      </c>
      <c r="M56" s="15">
        <v>35</v>
      </c>
      <c r="N56" s="15">
        <v>115</v>
      </c>
      <c r="O56" s="15">
        <v>98</v>
      </c>
      <c r="P56" s="15">
        <v>17</v>
      </c>
      <c r="Q56" s="15">
        <v>31</v>
      </c>
      <c r="R56" s="15">
        <v>80</v>
      </c>
      <c r="S56" s="15">
        <v>72</v>
      </c>
      <c r="T56" s="15">
        <v>8</v>
      </c>
      <c r="U56" s="15">
        <v>34</v>
      </c>
      <c r="V56" s="15">
        <v>31</v>
      </c>
      <c r="W56" s="15">
        <v>3</v>
      </c>
      <c r="X56" s="15">
        <v>21</v>
      </c>
      <c r="Y56" s="15">
        <v>136</v>
      </c>
      <c r="Z56" s="15">
        <v>109</v>
      </c>
      <c r="AA56" s="15">
        <v>27</v>
      </c>
      <c r="AB56" s="15">
        <v>81</v>
      </c>
      <c r="AC56" s="15">
        <v>67</v>
      </c>
      <c r="AD56" s="15">
        <v>14</v>
      </c>
      <c r="AE56" s="15">
        <v>21</v>
      </c>
      <c r="AF56" s="15">
        <v>136</v>
      </c>
      <c r="AG56" s="15">
        <v>109</v>
      </c>
      <c r="AH56" s="15">
        <v>27</v>
      </c>
      <c r="AI56" s="15">
        <v>81</v>
      </c>
      <c r="AJ56" s="15">
        <v>67</v>
      </c>
      <c r="AK56" s="15">
        <v>14</v>
      </c>
      <c r="AL56" s="15">
        <v>0</v>
      </c>
      <c r="AM56" s="15">
        <v>0</v>
      </c>
      <c r="AN56" s="15">
        <v>0</v>
      </c>
      <c r="AO56" s="15">
        <v>0</v>
      </c>
      <c r="AP56" s="15">
        <v>0</v>
      </c>
      <c r="AQ56" s="15">
        <v>0</v>
      </c>
      <c r="AR56" s="15">
        <v>0</v>
      </c>
      <c r="AS56" s="15">
        <v>0</v>
      </c>
      <c r="AT56" s="15">
        <v>0</v>
      </c>
      <c r="AU56" s="15">
        <v>0</v>
      </c>
      <c r="AV56" s="15">
        <v>0</v>
      </c>
      <c r="AW56" s="15">
        <v>0</v>
      </c>
      <c r="AX56" s="15">
        <v>0</v>
      </c>
      <c r="AY56" s="15">
        <v>0</v>
      </c>
    </row>
    <row r="57" spans="1:51">
      <c r="A57" s="1">
        <v>507</v>
      </c>
      <c r="B57" s="1" t="s">
        <v>1760</v>
      </c>
      <c r="C57" s="1">
        <v>4</v>
      </c>
      <c r="D57" s="1" t="s">
        <v>1761</v>
      </c>
      <c r="E57" s="1" t="s">
        <v>362</v>
      </c>
      <c r="F57" s="1">
        <v>5</v>
      </c>
      <c r="G57" s="1" t="s">
        <v>272</v>
      </c>
      <c r="H57" s="1">
        <v>0</v>
      </c>
      <c r="I57" s="1" t="s">
        <v>363</v>
      </c>
      <c r="J57" s="15">
        <v>0</v>
      </c>
      <c r="K57" s="15">
        <v>0</v>
      </c>
      <c r="L57" s="15">
        <v>0</v>
      </c>
      <c r="M57" s="15">
        <v>0</v>
      </c>
      <c r="N57" s="15">
        <v>0</v>
      </c>
      <c r="O57" s="15">
        <v>0</v>
      </c>
      <c r="P57" s="15">
        <v>0</v>
      </c>
      <c r="Q57" s="15">
        <v>0</v>
      </c>
      <c r="R57" s="15">
        <v>0</v>
      </c>
      <c r="S57" s="15">
        <v>0</v>
      </c>
      <c r="T57" s="15">
        <v>0</v>
      </c>
      <c r="U57" s="15">
        <v>0</v>
      </c>
      <c r="V57" s="15">
        <v>0</v>
      </c>
      <c r="W57" s="15">
        <v>0</v>
      </c>
      <c r="X57" s="15">
        <v>0</v>
      </c>
      <c r="Y57" s="15">
        <v>0</v>
      </c>
      <c r="Z57" s="15">
        <v>0</v>
      </c>
      <c r="AA57" s="15">
        <v>0</v>
      </c>
      <c r="AB57" s="15">
        <v>0</v>
      </c>
      <c r="AC57" s="15">
        <v>0</v>
      </c>
      <c r="AD57" s="15">
        <v>0</v>
      </c>
      <c r="AE57" s="15">
        <v>0</v>
      </c>
      <c r="AF57" s="15">
        <v>0</v>
      </c>
      <c r="AG57" s="15">
        <v>0</v>
      </c>
      <c r="AH57" s="15">
        <v>0</v>
      </c>
      <c r="AI57" s="15">
        <v>0</v>
      </c>
      <c r="AJ57" s="15">
        <v>0</v>
      </c>
      <c r="AK57" s="15">
        <v>0</v>
      </c>
      <c r="AL57" s="15">
        <v>0</v>
      </c>
      <c r="AM57" s="15">
        <v>0</v>
      </c>
      <c r="AN57" s="15">
        <v>0</v>
      </c>
      <c r="AO57" s="15">
        <v>0</v>
      </c>
      <c r="AP57" s="15">
        <v>0</v>
      </c>
      <c r="AQ57" s="15">
        <v>0</v>
      </c>
      <c r="AR57" s="15">
        <v>0</v>
      </c>
      <c r="AS57" s="15">
        <v>0</v>
      </c>
      <c r="AT57" s="15">
        <v>0</v>
      </c>
      <c r="AU57" s="15">
        <v>0</v>
      </c>
      <c r="AV57" s="15">
        <v>0</v>
      </c>
      <c r="AW57" s="15">
        <v>0</v>
      </c>
      <c r="AX57" s="15">
        <v>0</v>
      </c>
      <c r="AY57" s="15">
        <v>0</v>
      </c>
    </row>
    <row r="58" spans="1:51">
      <c r="A58" s="1">
        <v>518</v>
      </c>
      <c r="B58" s="1" t="s">
        <v>1760</v>
      </c>
      <c r="C58" s="1">
        <v>4</v>
      </c>
      <c r="D58" s="1" t="s">
        <v>1761</v>
      </c>
      <c r="E58" s="1" t="s">
        <v>364</v>
      </c>
      <c r="F58" s="1">
        <v>5</v>
      </c>
      <c r="G58" s="1" t="s">
        <v>272</v>
      </c>
      <c r="H58" s="1">
        <v>0</v>
      </c>
      <c r="I58" s="1" t="s">
        <v>365</v>
      </c>
      <c r="J58" s="15">
        <v>9</v>
      </c>
      <c r="K58" s="15">
        <v>16</v>
      </c>
      <c r="L58" s="15">
        <v>13</v>
      </c>
      <c r="M58" s="15">
        <v>3</v>
      </c>
      <c r="N58" s="15">
        <v>4</v>
      </c>
      <c r="O58" s="15">
        <v>3</v>
      </c>
      <c r="P58" s="15">
        <v>1</v>
      </c>
      <c r="Q58" s="15">
        <v>8</v>
      </c>
      <c r="R58" s="15">
        <v>11</v>
      </c>
      <c r="S58" s="15">
        <v>9</v>
      </c>
      <c r="T58" s="15">
        <v>2</v>
      </c>
      <c r="U58" s="15">
        <v>0</v>
      </c>
      <c r="V58" s="15">
        <v>0</v>
      </c>
      <c r="W58" s="15">
        <v>0</v>
      </c>
      <c r="X58" s="15">
        <v>1</v>
      </c>
      <c r="Y58" s="15">
        <v>5</v>
      </c>
      <c r="Z58" s="15">
        <v>4</v>
      </c>
      <c r="AA58" s="15">
        <v>1</v>
      </c>
      <c r="AB58" s="15">
        <v>4</v>
      </c>
      <c r="AC58" s="15">
        <v>3</v>
      </c>
      <c r="AD58" s="15">
        <v>1</v>
      </c>
      <c r="AE58" s="15">
        <v>1</v>
      </c>
      <c r="AF58" s="15">
        <v>5</v>
      </c>
      <c r="AG58" s="15">
        <v>4</v>
      </c>
      <c r="AH58" s="15">
        <v>1</v>
      </c>
      <c r="AI58" s="15">
        <v>4</v>
      </c>
      <c r="AJ58" s="15">
        <v>3</v>
      </c>
      <c r="AK58" s="15">
        <v>1</v>
      </c>
      <c r="AL58" s="15">
        <v>0</v>
      </c>
      <c r="AM58" s="15">
        <v>0</v>
      </c>
      <c r="AN58" s="15">
        <v>0</v>
      </c>
      <c r="AO58" s="15">
        <v>0</v>
      </c>
      <c r="AP58" s="15">
        <v>0</v>
      </c>
      <c r="AQ58" s="15">
        <v>0</v>
      </c>
      <c r="AR58" s="15">
        <v>0</v>
      </c>
      <c r="AS58" s="15">
        <v>0</v>
      </c>
      <c r="AT58" s="15">
        <v>0</v>
      </c>
      <c r="AU58" s="15">
        <v>0</v>
      </c>
      <c r="AV58" s="15">
        <v>0</v>
      </c>
      <c r="AW58" s="15">
        <v>0</v>
      </c>
      <c r="AX58" s="15">
        <v>0</v>
      </c>
      <c r="AY58" s="15">
        <v>0</v>
      </c>
    </row>
    <row r="59" spans="1:51">
      <c r="A59" s="1">
        <v>529</v>
      </c>
      <c r="B59" s="1" t="s">
        <v>1760</v>
      </c>
      <c r="C59" s="1">
        <v>4</v>
      </c>
      <c r="D59" s="1" t="s">
        <v>1761</v>
      </c>
      <c r="E59" s="1" t="s">
        <v>366</v>
      </c>
      <c r="F59" s="1">
        <v>5</v>
      </c>
      <c r="G59" s="1" t="s">
        <v>272</v>
      </c>
      <c r="H59" s="1">
        <v>0</v>
      </c>
      <c r="I59" s="1" t="s">
        <v>367</v>
      </c>
      <c r="J59" s="15">
        <v>8</v>
      </c>
      <c r="K59" s="15">
        <v>47</v>
      </c>
      <c r="L59" s="15">
        <v>37</v>
      </c>
      <c r="M59" s="15">
        <v>10</v>
      </c>
      <c r="N59" s="15">
        <v>25</v>
      </c>
      <c r="O59" s="15">
        <v>21</v>
      </c>
      <c r="P59" s="15">
        <v>4</v>
      </c>
      <c r="Q59" s="15">
        <v>2</v>
      </c>
      <c r="R59" s="15">
        <v>10</v>
      </c>
      <c r="S59" s="15">
        <v>9</v>
      </c>
      <c r="T59" s="15">
        <v>1</v>
      </c>
      <c r="U59" s="15">
        <v>5</v>
      </c>
      <c r="V59" s="15">
        <v>5</v>
      </c>
      <c r="W59" s="15">
        <v>0</v>
      </c>
      <c r="X59" s="15">
        <v>6</v>
      </c>
      <c r="Y59" s="15">
        <v>37</v>
      </c>
      <c r="Z59" s="15">
        <v>28</v>
      </c>
      <c r="AA59" s="15">
        <v>9</v>
      </c>
      <c r="AB59" s="15">
        <v>20</v>
      </c>
      <c r="AC59" s="15">
        <v>16</v>
      </c>
      <c r="AD59" s="15">
        <v>4</v>
      </c>
      <c r="AE59" s="15">
        <v>6</v>
      </c>
      <c r="AF59" s="15">
        <v>37</v>
      </c>
      <c r="AG59" s="15">
        <v>28</v>
      </c>
      <c r="AH59" s="15">
        <v>9</v>
      </c>
      <c r="AI59" s="15">
        <v>20</v>
      </c>
      <c r="AJ59" s="15">
        <v>16</v>
      </c>
      <c r="AK59" s="15">
        <v>4</v>
      </c>
      <c r="AL59" s="15">
        <v>0</v>
      </c>
      <c r="AM59" s="15">
        <v>0</v>
      </c>
      <c r="AN59" s="15">
        <v>0</v>
      </c>
      <c r="AO59" s="15">
        <v>0</v>
      </c>
      <c r="AP59" s="15">
        <v>0</v>
      </c>
      <c r="AQ59" s="15">
        <v>0</v>
      </c>
      <c r="AR59" s="15">
        <v>0</v>
      </c>
      <c r="AS59" s="15">
        <v>0</v>
      </c>
      <c r="AT59" s="15">
        <v>0</v>
      </c>
      <c r="AU59" s="15">
        <v>0</v>
      </c>
      <c r="AV59" s="15">
        <v>0</v>
      </c>
      <c r="AW59" s="15">
        <v>0</v>
      </c>
      <c r="AX59" s="15">
        <v>0</v>
      </c>
      <c r="AY59" s="15">
        <v>0</v>
      </c>
    </row>
    <row r="60" spans="1:51">
      <c r="A60" s="1">
        <v>540</v>
      </c>
      <c r="B60" s="1" t="s">
        <v>1760</v>
      </c>
      <c r="C60" s="1">
        <v>4</v>
      </c>
      <c r="D60" s="1" t="s">
        <v>1761</v>
      </c>
      <c r="E60" s="1" t="s">
        <v>368</v>
      </c>
      <c r="F60" s="1">
        <v>5</v>
      </c>
      <c r="G60" s="1" t="s">
        <v>272</v>
      </c>
      <c r="H60" s="1">
        <v>0</v>
      </c>
      <c r="I60" s="1" t="s">
        <v>369</v>
      </c>
      <c r="J60" s="15">
        <v>2</v>
      </c>
      <c r="K60" s="15">
        <v>8</v>
      </c>
      <c r="L60" s="15">
        <v>7</v>
      </c>
      <c r="M60" s="15">
        <v>1</v>
      </c>
      <c r="N60" s="15">
        <v>4</v>
      </c>
      <c r="O60" s="15">
        <v>4</v>
      </c>
      <c r="P60" s="15">
        <v>0</v>
      </c>
      <c r="Q60" s="15">
        <v>1</v>
      </c>
      <c r="R60" s="15">
        <v>6</v>
      </c>
      <c r="S60" s="15">
        <v>6</v>
      </c>
      <c r="T60" s="15">
        <v>0</v>
      </c>
      <c r="U60" s="15">
        <v>4</v>
      </c>
      <c r="V60" s="15">
        <v>4</v>
      </c>
      <c r="W60" s="15">
        <v>0</v>
      </c>
      <c r="X60" s="15">
        <v>1</v>
      </c>
      <c r="Y60" s="15">
        <v>2</v>
      </c>
      <c r="Z60" s="15">
        <v>1</v>
      </c>
      <c r="AA60" s="15">
        <v>1</v>
      </c>
      <c r="AB60" s="15">
        <v>0</v>
      </c>
      <c r="AC60" s="15">
        <v>0</v>
      </c>
      <c r="AD60" s="15">
        <v>0</v>
      </c>
      <c r="AE60" s="15">
        <v>1</v>
      </c>
      <c r="AF60" s="15">
        <v>2</v>
      </c>
      <c r="AG60" s="15">
        <v>1</v>
      </c>
      <c r="AH60" s="15">
        <v>1</v>
      </c>
      <c r="AI60" s="15">
        <v>0</v>
      </c>
      <c r="AJ60" s="15">
        <v>0</v>
      </c>
      <c r="AK60" s="15">
        <v>0</v>
      </c>
      <c r="AL60" s="15">
        <v>0</v>
      </c>
      <c r="AM60" s="15">
        <v>0</v>
      </c>
      <c r="AN60" s="15">
        <v>0</v>
      </c>
      <c r="AO60" s="15">
        <v>0</v>
      </c>
      <c r="AP60" s="15">
        <v>0</v>
      </c>
      <c r="AQ60" s="15">
        <v>0</v>
      </c>
      <c r="AR60" s="15">
        <v>0</v>
      </c>
      <c r="AS60" s="15">
        <v>0</v>
      </c>
      <c r="AT60" s="15">
        <v>0</v>
      </c>
      <c r="AU60" s="15">
        <v>0</v>
      </c>
      <c r="AV60" s="15">
        <v>0</v>
      </c>
      <c r="AW60" s="15">
        <v>0</v>
      </c>
      <c r="AX60" s="15">
        <v>0</v>
      </c>
      <c r="AY60" s="15">
        <v>0</v>
      </c>
    </row>
    <row r="61" spans="1:51">
      <c r="A61" s="1">
        <v>551</v>
      </c>
      <c r="B61" s="1" t="s">
        <v>1760</v>
      </c>
      <c r="C61" s="1">
        <v>4</v>
      </c>
      <c r="D61" s="1" t="s">
        <v>1761</v>
      </c>
      <c r="E61" s="1" t="s">
        <v>370</v>
      </c>
      <c r="F61" s="1">
        <v>5</v>
      </c>
      <c r="G61" s="1" t="s">
        <v>272</v>
      </c>
      <c r="H61" s="1">
        <v>0</v>
      </c>
      <c r="I61" s="1" t="s">
        <v>371</v>
      </c>
      <c r="J61" s="15">
        <v>1</v>
      </c>
      <c r="K61" s="15">
        <v>3</v>
      </c>
      <c r="L61" s="15">
        <v>2</v>
      </c>
      <c r="M61" s="15">
        <v>1</v>
      </c>
      <c r="N61" s="15">
        <v>1</v>
      </c>
      <c r="O61" s="15">
        <v>0</v>
      </c>
      <c r="P61" s="15">
        <v>1</v>
      </c>
      <c r="Q61" s="15">
        <v>0</v>
      </c>
      <c r="R61" s="15">
        <v>0</v>
      </c>
      <c r="S61" s="15">
        <v>0</v>
      </c>
      <c r="T61" s="15">
        <v>0</v>
      </c>
      <c r="U61" s="15">
        <v>0</v>
      </c>
      <c r="V61" s="15">
        <v>0</v>
      </c>
      <c r="W61" s="15">
        <v>0</v>
      </c>
      <c r="X61" s="15">
        <v>1</v>
      </c>
      <c r="Y61" s="15">
        <v>3</v>
      </c>
      <c r="Z61" s="15">
        <v>2</v>
      </c>
      <c r="AA61" s="15">
        <v>1</v>
      </c>
      <c r="AB61" s="15">
        <v>1</v>
      </c>
      <c r="AC61" s="15">
        <v>0</v>
      </c>
      <c r="AD61" s="15">
        <v>1</v>
      </c>
      <c r="AE61" s="15">
        <v>1</v>
      </c>
      <c r="AF61" s="15">
        <v>3</v>
      </c>
      <c r="AG61" s="15">
        <v>2</v>
      </c>
      <c r="AH61" s="15">
        <v>1</v>
      </c>
      <c r="AI61" s="15">
        <v>1</v>
      </c>
      <c r="AJ61" s="15">
        <v>0</v>
      </c>
      <c r="AK61" s="15">
        <v>1</v>
      </c>
      <c r="AL61" s="15">
        <v>0</v>
      </c>
      <c r="AM61" s="15">
        <v>0</v>
      </c>
      <c r="AN61" s="15">
        <v>0</v>
      </c>
      <c r="AO61" s="15">
        <v>0</v>
      </c>
      <c r="AP61" s="15">
        <v>0</v>
      </c>
      <c r="AQ61" s="15">
        <v>0</v>
      </c>
      <c r="AR61" s="15">
        <v>0</v>
      </c>
      <c r="AS61" s="15">
        <v>0</v>
      </c>
      <c r="AT61" s="15">
        <v>0</v>
      </c>
      <c r="AU61" s="15">
        <v>0</v>
      </c>
      <c r="AV61" s="15">
        <v>0</v>
      </c>
      <c r="AW61" s="15">
        <v>0</v>
      </c>
      <c r="AX61" s="15">
        <v>0</v>
      </c>
      <c r="AY61" s="15">
        <v>0</v>
      </c>
    </row>
    <row r="62" spans="1:51">
      <c r="A62" s="1">
        <v>562</v>
      </c>
      <c r="B62" s="1" t="s">
        <v>1760</v>
      </c>
      <c r="C62" s="1">
        <v>4</v>
      </c>
      <c r="D62" s="1" t="s">
        <v>1761</v>
      </c>
      <c r="E62" s="1" t="s">
        <v>372</v>
      </c>
      <c r="F62" s="1">
        <v>5</v>
      </c>
      <c r="G62" s="1" t="s">
        <v>272</v>
      </c>
      <c r="H62" s="1">
        <v>0</v>
      </c>
      <c r="I62" s="1" t="s">
        <v>373</v>
      </c>
      <c r="J62" s="15">
        <v>7</v>
      </c>
      <c r="K62" s="15">
        <v>22</v>
      </c>
      <c r="L62" s="15">
        <v>20</v>
      </c>
      <c r="M62" s="15">
        <v>2</v>
      </c>
      <c r="N62" s="15">
        <v>14</v>
      </c>
      <c r="O62" s="15">
        <v>13</v>
      </c>
      <c r="P62" s="15">
        <v>1</v>
      </c>
      <c r="Q62" s="15">
        <v>6</v>
      </c>
      <c r="R62" s="15">
        <v>17</v>
      </c>
      <c r="S62" s="15">
        <v>16</v>
      </c>
      <c r="T62" s="15">
        <v>1</v>
      </c>
      <c r="U62" s="15">
        <v>11</v>
      </c>
      <c r="V62" s="15">
        <v>10</v>
      </c>
      <c r="W62" s="15">
        <v>1</v>
      </c>
      <c r="X62" s="15">
        <v>1</v>
      </c>
      <c r="Y62" s="15">
        <v>5</v>
      </c>
      <c r="Z62" s="15">
        <v>4</v>
      </c>
      <c r="AA62" s="15">
        <v>1</v>
      </c>
      <c r="AB62" s="15">
        <v>3</v>
      </c>
      <c r="AC62" s="15">
        <v>3</v>
      </c>
      <c r="AD62" s="15">
        <v>0</v>
      </c>
      <c r="AE62" s="15">
        <v>1</v>
      </c>
      <c r="AF62" s="15">
        <v>5</v>
      </c>
      <c r="AG62" s="15">
        <v>4</v>
      </c>
      <c r="AH62" s="15">
        <v>1</v>
      </c>
      <c r="AI62" s="15">
        <v>3</v>
      </c>
      <c r="AJ62" s="15">
        <v>3</v>
      </c>
      <c r="AK62" s="15">
        <v>0</v>
      </c>
      <c r="AL62" s="15">
        <v>0</v>
      </c>
      <c r="AM62" s="15">
        <v>0</v>
      </c>
      <c r="AN62" s="15">
        <v>0</v>
      </c>
      <c r="AO62" s="15">
        <v>0</v>
      </c>
      <c r="AP62" s="15">
        <v>0</v>
      </c>
      <c r="AQ62" s="15">
        <v>0</v>
      </c>
      <c r="AR62" s="15">
        <v>0</v>
      </c>
      <c r="AS62" s="15">
        <v>0</v>
      </c>
      <c r="AT62" s="15">
        <v>0</v>
      </c>
      <c r="AU62" s="15">
        <v>0</v>
      </c>
      <c r="AV62" s="15">
        <v>0</v>
      </c>
      <c r="AW62" s="15">
        <v>0</v>
      </c>
      <c r="AX62" s="15">
        <v>0</v>
      </c>
      <c r="AY62" s="15">
        <v>0</v>
      </c>
    </row>
    <row r="63" spans="1:51">
      <c r="A63" s="1">
        <v>573</v>
      </c>
      <c r="B63" s="1" t="s">
        <v>1760</v>
      </c>
      <c r="C63" s="1">
        <v>4</v>
      </c>
      <c r="D63" s="1" t="s">
        <v>1761</v>
      </c>
      <c r="E63" s="1" t="s">
        <v>374</v>
      </c>
      <c r="F63" s="1">
        <v>5</v>
      </c>
      <c r="G63" s="1" t="s">
        <v>272</v>
      </c>
      <c r="H63" s="1">
        <v>0</v>
      </c>
      <c r="I63" s="1" t="s">
        <v>375</v>
      </c>
      <c r="J63" s="15">
        <v>4</v>
      </c>
      <c r="K63" s="15">
        <v>7</v>
      </c>
      <c r="L63" s="15">
        <v>5</v>
      </c>
      <c r="M63" s="15">
        <v>2</v>
      </c>
      <c r="N63" s="15">
        <v>2</v>
      </c>
      <c r="O63" s="15">
        <v>1</v>
      </c>
      <c r="P63" s="15">
        <v>1</v>
      </c>
      <c r="Q63" s="15">
        <v>4</v>
      </c>
      <c r="R63" s="15">
        <v>7</v>
      </c>
      <c r="S63" s="15">
        <v>5</v>
      </c>
      <c r="T63" s="15">
        <v>2</v>
      </c>
      <c r="U63" s="15">
        <v>2</v>
      </c>
      <c r="V63" s="15">
        <v>1</v>
      </c>
      <c r="W63" s="15">
        <v>1</v>
      </c>
      <c r="X63" s="15">
        <v>0</v>
      </c>
      <c r="Y63" s="15">
        <v>0</v>
      </c>
      <c r="Z63" s="15">
        <v>0</v>
      </c>
      <c r="AA63" s="15">
        <v>0</v>
      </c>
      <c r="AB63" s="15">
        <v>0</v>
      </c>
      <c r="AC63" s="15">
        <v>0</v>
      </c>
      <c r="AD63" s="15">
        <v>0</v>
      </c>
      <c r="AE63" s="15">
        <v>0</v>
      </c>
      <c r="AF63" s="15">
        <v>0</v>
      </c>
      <c r="AG63" s="15">
        <v>0</v>
      </c>
      <c r="AH63" s="15">
        <v>0</v>
      </c>
      <c r="AI63" s="15">
        <v>0</v>
      </c>
      <c r="AJ63" s="15">
        <v>0</v>
      </c>
      <c r="AK63" s="15">
        <v>0</v>
      </c>
      <c r="AL63" s="15">
        <v>0</v>
      </c>
      <c r="AM63" s="15">
        <v>0</v>
      </c>
      <c r="AN63" s="15">
        <v>0</v>
      </c>
      <c r="AO63" s="15">
        <v>0</v>
      </c>
      <c r="AP63" s="15">
        <v>0</v>
      </c>
      <c r="AQ63" s="15">
        <v>0</v>
      </c>
      <c r="AR63" s="15">
        <v>0</v>
      </c>
      <c r="AS63" s="15">
        <v>0</v>
      </c>
      <c r="AT63" s="15">
        <v>0</v>
      </c>
      <c r="AU63" s="15">
        <v>0</v>
      </c>
      <c r="AV63" s="15">
        <v>0</v>
      </c>
      <c r="AW63" s="15">
        <v>0</v>
      </c>
      <c r="AX63" s="15">
        <v>0</v>
      </c>
      <c r="AY63" s="15">
        <v>0</v>
      </c>
    </row>
    <row r="64" spans="1:51">
      <c r="A64" s="1">
        <v>584</v>
      </c>
      <c r="B64" s="1" t="s">
        <v>1760</v>
      </c>
      <c r="C64" s="1">
        <v>4</v>
      </c>
      <c r="D64" s="1" t="s">
        <v>1761</v>
      </c>
      <c r="E64" s="1" t="s">
        <v>376</v>
      </c>
      <c r="F64" s="1">
        <v>5</v>
      </c>
      <c r="G64" s="1" t="s">
        <v>272</v>
      </c>
      <c r="H64" s="1">
        <v>0</v>
      </c>
      <c r="I64" s="1" t="s">
        <v>377</v>
      </c>
      <c r="J64" s="15">
        <v>13</v>
      </c>
      <c r="K64" s="15">
        <v>79</v>
      </c>
      <c r="L64" s="15">
        <v>68</v>
      </c>
      <c r="M64" s="15">
        <v>11</v>
      </c>
      <c r="N64" s="15">
        <v>54</v>
      </c>
      <c r="O64" s="15">
        <v>47</v>
      </c>
      <c r="P64" s="15">
        <v>7</v>
      </c>
      <c r="Q64" s="15">
        <v>6</v>
      </c>
      <c r="R64" s="15">
        <v>18</v>
      </c>
      <c r="S64" s="15">
        <v>17</v>
      </c>
      <c r="T64" s="15">
        <v>1</v>
      </c>
      <c r="U64" s="15">
        <v>12</v>
      </c>
      <c r="V64" s="15">
        <v>11</v>
      </c>
      <c r="W64" s="15">
        <v>1</v>
      </c>
      <c r="X64" s="15">
        <v>7</v>
      </c>
      <c r="Y64" s="15">
        <v>61</v>
      </c>
      <c r="Z64" s="15">
        <v>51</v>
      </c>
      <c r="AA64" s="15">
        <v>10</v>
      </c>
      <c r="AB64" s="15">
        <v>42</v>
      </c>
      <c r="AC64" s="15">
        <v>36</v>
      </c>
      <c r="AD64" s="15">
        <v>6</v>
      </c>
      <c r="AE64" s="15">
        <v>7</v>
      </c>
      <c r="AF64" s="15">
        <v>61</v>
      </c>
      <c r="AG64" s="15">
        <v>51</v>
      </c>
      <c r="AH64" s="15">
        <v>10</v>
      </c>
      <c r="AI64" s="15">
        <v>42</v>
      </c>
      <c r="AJ64" s="15">
        <v>36</v>
      </c>
      <c r="AK64" s="15">
        <v>6</v>
      </c>
      <c r="AL64" s="15">
        <v>0</v>
      </c>
      <c r="AM64" s="15">
        <v>0</v>
      </c>
      <c r="AN64" s="15">
        <v>0</v>
      </c>
      <c r="AO64" s="15">
        <v>0</v>
      </c>
      <c r="AP64" s="15">
        <v>0</v>
      </c>
      <c r="AQ64" s="15">
        <v>0</v>
      </c>
      <c r="AR64" s="15">
        <v>0</v>
      </c>
      <c r="AS64" s="15">
        <v>0</v>
      </c>
      <c r="AT64" s="15">
        <v>0</v>
      </c>
      <c r="AU64" s="15">
        <v>0</v>
      </c>
      <c r="AV64" s="15">
        <v>0</v>
      </c>
      <c r="AW64" s="15">
        <v>0</v>
      </c>
      <c r="AX64" s="15">
        <v>0</v>
      </c>
      <c r="AY64" s="15">
        <v>0</v>
      </c>
    </row>
    <row r="65" spans="1:51">
      <c r="A65" s="1">
        <v>595</v>
      </c>
      <c r="B65" s="1" t="s">
        <v>1760</v>
      </c>
      <c r="C65" s="1">
        <v>4</v>
      </c>
      <c r="D65" s="1" t="s">
        <v>1761</v>
      </c>
      <c r="E65" s="1" t="s">
        <v>378</v>
      </c>
      <c r="F65" s="1">
        <v>5</v>
      </c>
      <c r="G65" s="1" t="s">
        <v>272</v>
      </c>
      <c r="H65" s="1">
        <v>0</v>
      </c>
      <c r="I65" s="1" t="s">
        <v>379</v>
      </c>
      <c r="J65" s="15">
        <v>3</v>
      </c>
      <c r="K65" s="15">
        <v>6</v>
      </c>
      <c r="L65" s="15">
        <v>5</v>
      </c>
      <c r="M65" s="15">
        <v>1</v>
      </c>
      <c r="N65" s="15">
        <v>2</v>
      </c>
      <c r="O65" s="15">
        <v>2</v>
      </c>
      <c r="P65" s="15">
        <v>0</v>
      </c>
      <c r="Q65" s="15">
        <v>2</v>
      </c>
      <c r="R65" s="15">
        <v>3</v>
      </c>
      <c r="S65" s="15">
        <v>2</v>
      </c>
      <c r="T65" s="15">
        <v>1</v>
      </c>
      <c r="U65" s="15">
        <v>0</v>
      </c>
      <c r="V65" s="15">
        <v>0</v>
      </c>
      <c r="W65" s="15">
        <v>0</v>
      </c>
      <c r="X65" s="15">
        <v>1</v>
      </c>
      <c r="Y65" s="15">
        <v>3</v>
      </c>
      <c r="Z65" s="15">
        <v>3</v>
      </c>
      <c r="AA65" s="15">
        <v>0</v>
      </c>
      <c r="AB65" s="15">
        <v>2</v>
      </c>
      <c r="AC65" s="15">
        <v>2</v>
      </c>
      <c r="AD65" s="15">
        <v>0</v>
      </c>
      <c r="AE65" s="15">
        <v>1</v>
      </c>
      <c r="AF65" s="15">
        <v>3</v>
      </c>
      <c r="AG65" s="15">
        <v>3</v>
      </c>
      <c r="AH65" s="15">
        <v>0</v>
      </c>
      <c r="AI65" s="15">
        <v>2</v>
      </c>
      <c r="AJ65" s="15">
        <v>2</v>
      </c>
      <c r="AK65" s="15">
        <v>0</v>
      </c>
      <c r="AL65" s="15">
        <v>0</v>
      </c>
      <c r="AM65" s="15">
        <v>0</v>
      </c>
      <c r="AN65" s="15">
        <v>0</v>
      </c>
      <c r="AO65" s="15">
        <v>0</v>
      </c>
      <c r="AP65" s="15">
        <v>0</v>
      </c>
      <c r="AQ65" s="15">
        <v>0</v>
      </c>
      <c r="AR65" s="15">
        <v>0</v>
      </c>
      <c r="AS65" s="15">
        <v>0</v>
      </c>
      <c r="AT65" s="15">
        <v>0</v>
      </c>
      <c r="AU65" s="15">
        <v>0</v>
      </c>
      <c r="AV65" s="15">
        <v>0</v>
      </c>
      <c r="AW65" s="15">
        <v>0</v>
      </c>
      <c r="AX65" s="15">
        <v>0</v>
      </c>
      <c r="AY65" s="15">
        <v>0</v>
      </c>
    </row>
    <row r="66" spans="1:51">
      <c r="A66" s="1">
        <v>606</v>
      </c>
      <c r="B66" s="1" t="s">
        <v>1760</v>
      </c>
      <c r="C66" s="1">
        <v>4</v>
      </c>
      <c r="D66" s="1" t="s">
        <v>1761</v>
      </c>
      <c r="E66" s="1" t="s">
        <v>380</v>
      </c>
      <c r="F66" s="1">
        <v>5</v>
      </c>
      <c r="G66" s="1" t="s">
        <v>272</v>
      </c>
      <c r="H66" s="1">
        <v>0</v>
      </c>
      <c r="I66" s="1" t="s">
        <v>381</v>
      </c>
      <c r="J66" s="15">
        <v>5</v>
      </c>
      <c r="K66" s="15">
        <v>28</v>
      </c>
      <c r="L66" s="15">
        <v>24</v>
      </c>
      <c r="M66" s="15">
        <v>4</v>
      </c>
      <c r="N66" s="15">
        <v>9</v>
      </c>
      <c r="O66" s="15">
        <v>7</v>
      </c>
      <c r="P66" s="15">
        <v>2</v>
      </c>
      <c r="Q66" s="15">
        <v>2</v>
      </c>
      <c r="R66" s="15">
        <v>8</v>
      </c>
      <c r="S66" s="15">
        <v>8</v>
      </c>
      <c r="T66" s="15">
        <v>0</v>
      </c>
      <c r="U66" s="15">
        <v>0</v>
      </c>
      <c r="V66" s="15">
        <v>0</v>
      </c>
      <c r="W66" s="15">
        <v>0</v>
      </c>
      <c r="X66" s="15">
        <v>3</v>
      </c>
      <c r="Y66" s="15">
        <v>20</v>
      </c>
      <c r="Z66" s="15">
        <v>16</v>
      </c>
      <c r="AA66" s="15">
        <v>4</v>
      </c>
      <c r="AB66" s="15">
        <v>9</v>
      </c>
      <c r="AC66" s="15">
        <v>7</v>
      </c>
      <c r="AD66" s="15">
        <v>2</v>
      </c>
      <c r="AE66" s="15">
        <v>3</v>
      </c>
      <c r="AF66" s="15">
        <v>20</v>
      </c>
      <c r="AG66" s="15">
        <v>16</v>
      </c>
      <c r="AH66" s="15">
        <v>4</v>
      </c>
      <c r="AI66" s="15">
        <v>9</v>
      </c>
      <c r="AJ66" s="15">
        <v>7</v>
      </c>
      <c r="AK66" s="15">
        <v>2</v>
      </c>
      <c r="AL66" s="15">
        <v>0</v>
      </c>
      <c r="AM66" s="15">
        <v>0</v>
      </c>
      <c r="AN66" s="15">
        <v>0</v>
      </c>
      <c r="AO66" s="15">
        <v>0</v>
      </c>
      <c r="AP66" s="15">
        <v>0</v>
      </c>
      <c r="AQ66" s="15">
        <v>0</v>
      </c>
      <c r="AR66" s="15">
        <v>0</v>
      </c>
      <c r="AS66" s="15">
        <v>0</v>
      </c>
      <c r="AT66" s="15">
        <v>0</v>
      </c>
      <c r="AU66" s="15">
        <v>0</v>
      </c>
      <c r="AV66" s="15">
        <v>0</v>
      </c>
      <c r="AW66" s="15">
        <v>0</v>
      </c>
      <c r="AX66" s="15">
        <v>0</v>
      </c>
      <c r="AY66" s="15">
        <v>0</v>
      </c>
    </row>
    <row r="67" spans="1:51">
      <c r="A67" s="1">
        <v>617</v>
      </c>
      <c r="B67" s="1" t="s">
        <v>1760</v>
      </c>
      <c r="C67" s="1">
        <v>4</v>
      </c>
      <c r="D67" s="1" t="s">
        <v>1761</v>
      </c>
      <c r="E67" s="1" t="s">
        <v>382</v>
      </c>
      <c r="F67" s="1">
        <v>4</v>
      </c>
      <c r="G67" s="1" t="s">
        <v>272</v>
      </c>
      <c r="H67" s="1">
        <v>0</v>
      </c>
      <c r="I67" s="1" t="s">
        <v>383</v>
      </c>
      <c r="J67" s="15">
        <v>55</v>
      </c>
      <c r="K67" s="15">
        <v>280</v>
      </c>
      <c r="L67" s="15">
        <v>216</v>
      </c>
      <c r="M67" s="15">
        <v>62</v>
      </c>
      <c r="N67" s="15">
        <v>170</v>
      </c>
      <c r="O67" s="15">
        <v>143</v>
      </c>
      <c r="P67" s="15">
        <v>25</v>
      </c>
      <c r="Q67" s="15">
        <v>22</v>
      </c>
      <c r="R67" s="15">
        <v>40</v>
      </c>
      <c r="S67" s="15">
        <v>30</v>
      </c>
      <c r="T67" s="15">
        <v>10</v>
      </c>
      <c r="U67" s="15">
        <v>10</v>
      </c>
      <c r="V67" s="15">
        <v>6</v>
      </c>
      <c r="W67" s="15">
        <v>4</v>
      </c>
      <c r="X67" s="15">
        <v>33</v>
      </c>
      <c r="Y67" s="15">
        <v>240</v>
      </c>
      <c r="Z67" s="15">
        <v>186</v>
      </c>
      <c r="AA67" s="15">
        <v>52</v>
      </c>
      <c r="AB67" s="15">
        <v>160</v>
      </c>
      <c r="AC67" s="15">
        <v>137</v>
      </c>
      <c r="AD67" s="15">
        <v>21</v>
      </c>
      <c r="AE67" s="15">
        <v>33</v>
      </c>
      <c r="AF67" s="15">
        <v>240</v>
      </c>
      <c r="AG67" s="15">
        <v>186</v>
      </c>
      <c r="AH67" s="15">
        <v>52</v>
      </c>
      <c r="AI67" s="15">
        <v>160</v>
      </c>
      <c r="AJ67" s="15">
        <v>137</v>
      </c>
      <c r="AK67" s="15">
        <v>21</v>
      </c>
      <c r="AL67" s="15">
        <v>0</v>
      </c>
      <c r="AM67" s="15">
        <v>0</v>
      </c>
      <c r="AN67" s="15">
        <v>0</v>
      </c>
      <c r="AO67" s="15">
        <v>0</v>
      </c>
      <c r="AP67" s="15">
        <v>0</v>
      </c>
      <c r="AQ67" s="15">
        <v>0</v>
      </c>
      <c r="AR67" s="15">
        <v>0</v>
      </c>
      <c r="AS67" s="15">
        <v>0</v>
      </c>
      <c r="AT67" s="15">
        <v>0</v>
      </c>
      <c r="AU67" s="15">
        <v>0</v>
      </c>
      <c r="AV67" s="15">
        <v>0</v>
      </c>
      <c r="AW67" s="15">
        <v>0</v>
      </c>
      <c r="AX67" s="15">
        <v>0</v>
      </c>
      <c r="AY67" s="15">
        <v>0</v>
      </c>
    </row>
    <row r="68" spans="1:51">
      <c r="A68" s="1">
        <v>628</v>
      </c>
      <c r="B68" s="1" t="s">
        <v>1760</v>
      </c>
      <c r="C68" s="1">
        <v>4</v>
      </c>
      <c r="D68" s="1" t="s">
        <v>1761</v>
      </c>
      <c r="E68" s="1" t="s">
        <v>384</v>
      </c>
      <c r="F68" s="1">
        <v>5</v>
      </c>
      <c r="G68" s="1" t="s">
        <v>272</v>
      </c>
      <c r="H68" s="1">
        <v>0</v>
      </c>
      <c r="I68" s="1" t="s">
        <v>385</v>
      </c>
      <c r="J68" s="15">
        <v>0</v>
      </c>
      <c r="K68" s="15">
        <v>0</v>
      </c>
      <c r="L68" s="15">
        <v>0</v>
      </c>
      <c r="M68" s="15">
        <v>0</v>
      </c>
      <c r="N68" s="15">
        <v>0</v>
      </c>
      <c r="O68" s="15">
        <v>0</v>
      </c>
      <c r="P68" s="15">
        <v>0</v>
      </c>
      <c r="Q68" s="15">
        <v>0</v>
      </c>
      <c r="R68" s="15">
        <v>0</v>
      </c>
      <c r="S68" s="15">
        <v>0</v>
      </c>
      <c r="T68" s="15">
        <v>0</v>
      </c>
      <c r="U68" s="15">
        <v>0</v>
      </c>
      <c r="V68" s="15">
        <v>0</v>
      </c>
      <c r="W68" s="15">
        <v>0</v>
      </c>
      <c r="X68" s="15">
        <v>0</v>
      </c>
      <c r="Y68" s="15">
        <v>0</v>
      </c>
      <c r="Z68" s="15">
        <v>0</v>
      </c>
      <c r="AA68" s="15">
        <v>0</v>
      </c>
      <c r="AB68" s="15">
        <v>0</v>
      </c>
      <c r="AC68" s="15">
        <v>0</v>
      </c>
      <c r="AD68" s="15">
        <v>0</v>
      </c>
      <c r="AE68" s="15">
        <v>0</v>
      </c>
      <c r="AF68" s="15">
        <v>0</v>
      </c>
      <c r="AG68" s="15">
        <v>0</v>
      </c>
      <c r="AH68" s="15">
        <v>0</v>
      </c>
      <c r="AI68" s="15">
        <v>0</v>
      </c>
      <c r="AJ68" s="15">
        <v>0</v>
      </c>
      <c r="AK68" s="15">
        <v>0</v>
      </c>
      <c r="AL68" s="15">
        <v>0</v>
      </c>
      <c r="AM68" s="15">
        <v>0</v>
      </c>
      <c r="AN68" s="15">
        <v>0</v>
      </c>
      <c r="AO68" s="15">
        <v>0</v>
      </c>
      <c r="AP68" s="15">
        <v>0</v>
      </c>
      <c r="AQ68" s="15">
        <v>0</v>
      </c>
      <c r="AR68" s="15">
        <v>0</v>
      </c>
      <c r="AS68" s="15">
        <v>0</v>
      </c>
      <c r="AT68" s="15">
        <v>0</v>
      </c>
      <c r="AU68" s="15">
        <v>0</v>
      </c>
      <c r="AV68" s="15">
        <v>0</v>
      </c>
      <c r="AW68" s="15">
        <v>0</v>
      </c>
      <c r="AX68" s="15">
        <v>0</v>
      </c>
      <c r="AY68" s="15">
        <v>0</v>
      </c>
    </row>
    <row r="69" spans="1:51">
      <c r="A69" s="1">
        <v>639</v>
      </c>
      <c r="B69" s="1" t="s">
        <v>1760</v>
      </c>
      <c r="C69" s="1">
        <v>4</v>
      </c>
      <c r="D69" s="1" t="s">
        <v>1761</v>
      </c>
      <c r="E69" s="1" t="s">
        <v>386</v>
      </c>
      <c r="F69" s="1">
        <v>5</v>
      </c>
      <c r="G69" s="1" t="s">
        <v>272</v>
      </c>
      <c r="H69" s="1">
        <v>0</v>
      </c>
      <c r="I69" s="1" t="s">
        <v>387</v>
      </c>
      <c r="J69" s="15">
        <v>36</v>
      </c>
      <c r="K69" s="15">
        <v>176</v>
      </c>
      <c r="L69" s="15">
        <v>137</v>
      </c>
      <c r="M69" s="15">
        <v>39</v>
      </c>
      <c r="N69" s="15">
        <v>106</v>
      </c>
      <c r="O69" s="15">
        <v>89</v>
      </c>
      <c r="P69" s="15">
        <v>17</v>
      </c>
      <c r="Q69" s="15">
        <v>17</v>
      </c>
      <c r="R69" s="15">
        <v>26</v>
      </c>
      <c r="S69" s="15">
        <v>19</v>
      </c>
      <c r="T69" s="15">
        <v>7</v>
      </c>
      <c r="U69" s="15">
        <v>1</v>
      </c>
      <c r="V69" s="15">
        <v>0</v>
      </c>
      <c r="W69" s="15">
        <v>1</v>
      </c>
      <c r="X69" s="15">
        <v>19</v>
      </c>
      <c r="Y69" s="15">
        <v>150</v>
      </c>
      <c r="Z69" s="15">
        <v>118</v>
      </c>
      <c r="AA69" s="15">
        <v>32</v>
      </c>
      <c r="AB69" s="15">
        <v>105</v>
      </c>
      <c r="AC69" s="15">
        <v>89</v>
      </c>
      <c r="AD69" s="15">
        <v>16</v>
      </c>
      <c r="AE69" s="15">
        <v>19</v>
      </c>
      <c r="AF69" s="15">
        <v>150</v>
      </c>
      <c r="AG69" s="15">
        <v>118</v>
      </c>
      <c r="AH69" s="15">
        <v>32</v>
      </c>
      <c r="AI69" s="15">
        <v>105</v>
      </c>
      <c r="AJ69" s="15">
        <v>89</v>
      </c>
      <c r="AK69" s="15">
        <v>16</v>
      </c>
      <c r="AL69" s="15">
        <v>0</v>
      </c>
      <c r="AM69" s="15">
        <v>0</v>
      </c>
      <c r="AN69" s="15">
        <v>0</v>
      </c>
      <c r="AO69" s="15">
        <v>0</v>
      </c>
      <c r="AP69" s="15">
        <v>0</v>
      </c>
      <c r="AQ69" s="15">
        <v>0</v>
      </c>
      <c r="AR69" s="15">
        <v>0</v>
      </c>
      <c r="AS69" s="15">
        <v>0</v>
      </c>
      <c r="AT69" s="15">
        <v>0</v>
      </c>
      <c r="AU69" s="15">
        <v>0</v>
      </c>
      <c r="AV69" s="15">
        <v>0</v>
      </c>
      <c r="AW69" s="15">
        <v>0</v>
      </c>
      <c r="AX69" s="15">
        <v>0</v>
      </c>
      <c r="AY69" s="15">
        <v>0</v>
      </c>
    </row>
    <row r="70" spans="1:51">
      <c r="A70" s="1">
        <v>650</v>
      </c>
      <c r="B70" s="1" t="s">
        <v>1760</v>
      </c>
      <c r="C70" s="1">
        <v>4</v>
      </c>
      <c r="D70" s="1" t="s">
        <v>1761</v>
      </c>
      <c r="E70" s="1" t="s">
        <v>388</v>
      </c>
      <c r="F70" s="1">
        <v>5</v>
      </c>
      <c r="G70" s="1" t="s">
        <v>272</v>
      </c>
      <c r="H70" s="1">
        <v>0</v>
      </c>
      <c r="I70" s="1" t="s">
        <v>389</v>
      </c>
      <c r="J70" s="15">
        <v>4</v>
      </c>
      <c r="K70" s="15">
        <v>23</v>
      </c>
      <c r="L70" s="15">
        <v>19</v>
      </c>
      <c r="M70" s="15">
        <v>4</v>
      </c>
      <c r="N70" s="15">
        <v>16</v>
      </c>
      <c r="O70" s="15">
        <v>15</v>
      </c>
      <c r="P70" s="15">
        <v>1</v>
      </c>
      <c r="Q70" s="15">
        <v>0</v>
      </c>
      <c r="R70" s="15">
        <v>0</v>
      </c>
      <c r="S70" s="15">
        <v>0</v>
      </c>
      <c r="T70" s="15">
        <v>0</v>
      </c>
      <c r="U70" s="15">
        <v>0</v>
      </c>
      <c r="V70" s="15">
        <v>0</v>
      </c>
      <c r="W70" s="15">
        <v>0</v>
      </c>
      <c r="X70" s="15">
        <v>4</v>
      </c>
      <c r="Y70" s="15">
        <v>23</v>
      </c>
      <c r="Z70" s="15">
        <v>19</v>
      </c>
      <c r="AA70" s="15">
        <v>4</v>
      </c>
      <c r="AB70" s="15">
        <v>16</v>
      </c>
      <c r="AC70" s="15">
        <v>15</v>
      </c>
      <c r="AD70" s="15">
        <v>1</v>
      </c>
      <c r="AE70" s="15">
        <v>4</v>
      </c>
      <c r="AF70" s="15">
        <v>23</v>
      </c>
      <c r="AG70" s="15">
        <v>19</v>
      </c>
      <c r="AH70" s="15">
        <v>4</v>
      </c>
      <c r="AI70" s="15">
        <v>16</v>
      </c>
      <c r="AJ70" s="15">
        <v>15</v>
      </c>
      <c r="AK70" s="15">
        <v>1</v>
      </c>
      <c r="AL70" s="15">
        <v>0</v>
      </c>
      <c r="AM70" s="15">
        <v>0</v>
      </c>
      <c r="AN70" s="15">
        <v>0</v>
      </c>
      <c r="AO70" s="15">
        <v>0</v>
      </c>
      <c r="AP70" s="15">
        <v>0</v>
      </c>
      <c r="AQ70" s="15">
        <v>0</v>
      </c>
      <c r="AR70" s="15">
        <v>0</v>
      </c>
      <c r="AS70" s="15">
        <v>0</v>
      </c>
      <c r="AT70" s="15">
        <v>0</v>
      </c>
      <c r="AU70" s="15">
        <v>0</v>
      </c>
      <c r="AV70" s="15">
        <v>0</v>
      </c>
      <c r="AW70" s="15">
        <v>0</v>
      </c>
      <c r="AX70" s="15">
        <v>0</v>
      </c>
      <c r="AY70" s="15">
        <v>0</v>
      </c>
    </row>
    <row r="71" spans="1:51">
      <c r="A71" s="1">
        <v>661</v>
      </c>
      <c r="B71" s="1" t="s">
        <v>1760</v>
      </c>
      <c r="C71" s="1">
        <v>4</v>
      </c>
      <c r="D71" s="1" t="s">
        <v>1761</v>
      </c>
      <c r="E71" s="1" t="s">
        <v>390</v>
      </c>
      <c r="F71" s="1">
        <v>5</v>
      </c>
      <c r="G71" s="1" t="s">
        <v>272</v>
      </c>
      <c r="H71" s="1">
        <v>0</v>
      </c>
      <c r="I71" s="1" t="s">
        <v>391</v>
      </c>
      <c r="J71" s="15">
        <v>14</v>
      </c>
      <c r="K71" s="15">
        <v>71</v>
      </c>
      <c r="L71" s="15">
        <v>54</v>
      </c>
      <c r="M71" s="15">
        <v>15</v>
      </c>
      <c r="N71" s="15">
        <v>41</v>
      </c>
      <c r="O71" s="15">
        <v>35</v>
      </c>
      <c r="P71" s="15">
        <v>4</v>
      </c>
      <c r="Q71" s="15">
        <v>5</v>
      </c>
      <c r="R71" s="15">
        <v>14</v>
      </c>
      <c r="S71" s="15">
        <v>11</v>
      </c>
      <c r="T71" s="15">
        <v>3</v>
      </c>
      <c r="U71" s="15">
        <v>9</v>
      </c>
      <c r="V71" s="15">
        <v>6</v>
      </c>
      <c r="W71" s="15">
        <v>3</v>
      </c>
      <c r="X71" s="15">
        <v>9</v>
      </c>
      <c r="Y71" s="15">
        <v>57</v>
      </c>
      <c r="Z71" s="15">
        <v>43</v>
      </c>
      <c r="AA71" s="15">
        <v>12</v>
      </c>
      <c r="AB71" s="15">
        <v>32</v>
      </c>
      <c r="AC71" s="15">
        <v>29</v>
      </c>
      <c r="AD71" s="15">
        <v>1</v>
      </c>
      <c r="AE71" s="15">
        <v>9</v>
      </c>
      <c r="AF71" s="15">
        <v>57</v>
      </c>
      <c r="AG71" s="15">
        <v>43</v>
      </c>
      <c r="AH71" s="15">
        <v>12</v>
      </c>
      <c r="AI71" s="15">
        <v>32</v>
      </c>
      <c r="AJ71" s="15">
        <v>29</v>
      </c>
      <c r="AK71" s="15">
        <v>1</v>
      </c>
      <c r="AL71" s="15">
        <v>0</v>
      </c>
      <c r="AM71" s="15">
        <v>0</v>
      </c>
      <c r="AN71" s="15">
        <v>0</v>
      </c>
      <c r="AO71" s="15">
        <v>0</v>
      </c>
      <c r="AP71" s="15">
        <v>0</v>
      </c>
      <c r="AQ71" s="15">
        <v>0</v>
      </c>
      <c r="AR71" s="15">
        <v>0</v>
      </c>
      <c r="AS71" s="15">
        <v>0</v>
      </c>
      <c r="AT71" s="15">
        <v>0</v>
      </c>
      <c r="AU71" s="15">
        <v>0</v>
      </c>
      <c r="AV71" s="15">
        <v>0</v>
      </c>
      <c r="AW71" s="15">
        <v>0</v>
      </c>
      <c r="AX71" s="15">
        <v>0</v>
      </c>
      <c r="AY71" s="15">
        <v>0</v>
      </c>
    </row>
    <row r="72" spans="1:51">
      <c r="A72" s="1">
        <v>672</v>
      </c>
      <c r="B72" s="1" t="s">
        <v>1760</v>
      </c>
      <c r="C72" s="1">
        <v>4</v>
      </c>
      <c r="D72" s="1" t="s">
        <v>1761</v>
      </c>
      <c r="E72" s="1" t="s">
        <v>392</v>
      </c>
      <c r="F72" s="1">
        <v>5</v>
      </c>
      <c r="G72" s="1" t="s">
        <v>272</v>
      </c>
      <c r="H72" s="1">
        <v>0</v>
      </c>
      <c r="I72" s="1" t="s">
        <v>393</v>
      </c>
      <c r="J72" s="15">
        <v>0</v>
      </c>
      <c r="K72" s="15">
        <v>0</v>
      </c>
      <c r="L72" s="15">
        <v>0</v>
      </c>
      <c r="M72" s="15">
        <v>0</v>
      </c>
      <c r="N72" s="15">
        <v>0</v>
      </c>
      <c r="O72" s="15">
        <v>0</v>
      </c>
      <c r="P72" s="15">
        <v>0</v>
      </c>
      <c r="Q72" s="15">
        <v>0</v>
      </c>
      <c r="R72" s="15">
        <v>0</v>
      </c>
      <c r="S72" s="15">
        <v>0</v>
      </c>
      <c r="T72" s="15">
        <v>0</v>
      </c>
      <c r="U72" s="15">
        <v>0</v>
      </c>
      <c r="V72" s="15">
        <v>0</v>
      </c>
      <c r="W72" s="15">
        <v>0</v>
      </c>
      <c r="X72" s="15">
        <v>0</v>
      </c>
      <c r="Y72" s="15">
        <v>0</v>
      </c>
      <c r="Z72" s="15">
        <v>0</v>
      </c>
      <c r="AA72" s="15">
        <v>0</v>
      </c>
      <c r="AB72" s="15">
        <v>0</v>
      </c>
      <c r="AC72" s="15">
        <v>0</v>
      </c>
      <c r="AD72" s="15">
        <v>0</v>
      </c>
      <c r="AE72" s="15">
        <v>0</v>
      </c>
      <c r="AF72" s="15">
        <v>0</v>
      </c>
      <c r="AG72" s="15">
        <v>0</v>
      </c>
      <c r="AH72" s="15">
        <v>0</v>
      </c>
      <c r="AI72" s="15">
        <v>0</v>
      </c>
      <c r="AJ72" s="15">
        <v>0</v>
      </c>
      <c r="AK72" s="15">
        <v>0</v>
      </c>
      <c r="AL72" s="15">
        <v>0</v>
      </c>
      <c r="AM72" s="15">
        <v>0</v>
      </c>
      <c r="AN72" s="15">
        <v>0</v>
      </c>
      <c r="AO72" s="15">
        <v>0</v>
      </c>
      <c r="AP72" s="15">
        <v>0</v>
      </c>
      <c r="AQ72" s="15">
        <v>0</v>
      </c>
      <c r="AR72" s="15">
        <v>0</v>
      </c>
      <c r="AS72" s="15">
        <v>0</v>
      </c>
      <c r="AT72" s="15">
        <v>0</v>
      </c>
      <c r="AU72" s="15">
        <v>0</v>
      </c>
      <c r="AV72" s="15">
        <v>0</v>
      </c>
      <c r="AW72" s="15">
        <v>0</v>
      </c>
      <c r="AX72" s="15">
        <v>0</v>
      </c>
      <c r="AY72" s="15">
        <v>0</v>
      </c>
    </row>
    <row r="73" spans="1:51">
      <c r="A73" s="1">
        <v>683</v>
      </c>
      <c r="B73" s="1" t="s">
        <v>1760</v>
      </c>
      <c r="C73" s="1">
        <v>4</v>
      </c>
      <c r="D73" s="1" t="s">
        <v>1761</v>
      </c>
      <c r="E73" s="1" t="s">
        <v>394</v>
      </c>
      <c r="F73" s="1">
        <v>5</v>
      </c>
      <c r="G73" s="1" t="s">
        <v>272</v>
      </c>
      <c r="H73" s="1">
        <v>0</v>
      </c>
      <c r="I73" s="1" t="s">
        <v>395</v>
      </c>
      <c r="J73" s="15">
        <v>1</v>
      </c>
      <c r="K73" s="15">
        <v>10</v>
      </c>
      <c r="L73" s="15">
        <v>6</v>
      </c>
      <c r="M73" s="15">
        <v>4</v>
      </c>
      <c r="N73" s="15">
        <v>7</v>
      </c>
      <c r="O73" s="15">
        <v>4</v>
      </c>
      <c r="P73" s="15">
        <v>3</v>
      </c>
      <c r="Q73" s="15">
        <v>0</v>
      </c>
      <c r="R73" s="15">
        <v>0</v>
      </c>
      <c r="S73" s="15">
        <v>0</v>
      </c>
      <c r="T73" s="15">
        <v>0</v>
      </c>
      <c r="U73" s="15">
        <v>0</v>
      </c>
      <c r="V73" s="15">
        <v>0</v>
      </c>
      <c r="W73" s="15">
        <v>0</v>
      </c>
      <c r="X73" s="15">
        <v>1</v>
      </c>
      <c r="Y73" s="15">
        <v>10</v>
      </c>
      <c r="Z73" s="15">
        <v>6</v>
      </c>
      <c r="AA73" s="15">
        <v>4</v>
      </c>
      <c r="AB73" s="15">
        <v>7</v>
      </c>
      <c r="AC73" s="15">
        <v>4</v>
      </c>
      <c r="AD73" s="15">
        <v>3</v>
      </c>
      <c r="AE73" s="15">
        <v>1</v>
      </c>
      <c r="AF73" s="15">
        <v>10</v>
      </c>
      <c r="AG73" s="15">
        <v>6</v>
      </c>
      <c r="AH73" s="15">
        <v>4</v>
      </c>
      <c r="AI73" s="15">
        <v>7</v>
      </c>
      <c r="AJ73" s="15">
        <v>4</v>
      </c>
      <c r="AK73" s="15">
        <v>3</v>
      </c>
      <c r="AL73" s="15">
        <v>0</v>
      </c>
      <c r="AM73" s="15">
        <v>0</v>
      </c>
      <c r="AN73" s="15">
        <v>0</v>
      </c>
      <c r="AO73" s="15">
        <v>0</v>
      </c>
      <c r="AP73" s="15">
        <v>0</v>
      </c>
      <c r="AQ73" s="15">
        <v>0</v>
      </c>
      <c r="AR73" s="15">
        <v>0</v>
      </c>
      <c r="AS73" s="15">
        <v>0</v>
      </c>
      <c r="AT73" s="15">
        <v>0</v>
      </c>
      <c r="AU73" s="15">
        <v>0</v>
      </c>
      <c r="AV73" s="15">
        <v>0</v>
      </c>
      <c r="AW73" s="15">
        <v>0</v>
      </c>
      <c r="AX73" s="15">
        <v>0</v>
      </c>
      <c r="AY73" s="15">
        <v>0</v>
      </c>
    </row>
    <row r="74" spans="1:51">
      <c r="A74" s="1">
        <v>694</v>
      </c>
      <c r="B74" s="1" t="s">
        <v>1760</v>
      </c>
      <c r="C74" s="1">
        <v>4</v>
      </c>
      <c r="D74" s="1" t="s">
        <v>1761</v>
      </c>
      <c r="E74" s="1" t="s">
        <v>396</v>
      </c>
      <c r="F74" s="1">
        <v>2</v>
      </c>
      <c r="G74" s="1" t="s">
        <v>272</v>
      </c>
      <c r="H74" s="1">
        <v>0</v>
      </c>
      <c r="I74" s="1" t="s">
        <v>397</v>
      </c>
      <c r="J74" s="15">
        <v>170</v>
      </c>
      <c r="K74" s="15">
        <v>2415</v>
      </c>
      <c r="L74" s="15">
        <v>1459</v>
      </c>
      <c r="M74" s="15">
        <v>956</v>
      </c>
      <c r="N74" s="15">
        <v>2101</v>
      </c>
      <c r="O74" s="15">
        <v>1257</v>
      </c>
      <c r="P74" s="15">
        <v>844</v>
      </c>
      <c r="Q74" s="15">
        <v>77</v>
      </c>
      <c r="R74" s="15">
        <v>288</v>
      </c>
      <c r="S74" s="15">
        <v>146</v>
      </c>
      <c r="T74" s="15">
        <v>142</v>
      </c>
      <c r="U74" s="15">
        <v>151</v>
      </c>
      <c r="V74" s="15">
        <v>63</v>
      </c>
      <c r="W74" s="15">
        <v>88</v>
      </c>
      <c r="X74" s="15">
        <v>93</v>
      </c>
      <c r="Y74" s="15">
        <v>2127</v>
      </c>
      <c r="Z74" s="15">
        <v>1313</v>
      </c>
      <c r="AA74" s="15">
        <v>814</v>
      </c>
      <c r="AB74" s="15">
        <v>1950</v>
      </c>
      <c r="AC74" s="15">
        <v>1194</v>
      </c>
      <c r="AD74" s="15">
        <v>756</v>
      </c>
      <c r="AE74" s="15">
        <v>93</v>
      </c>
      <c r="AF74" s="15">
        <v>2127</v>
      </c>
      <c r="AG74" s="15">
        <v>1313</v>
      </c>
      <c r="AH74" s="15">
        <v>814</v>
      </c>
      <c r="AI74" s="15">
        <v>1950</v>
      </c>
      <c r="AJ74" s="15">
        <v>1194</v>
      </c>
      <c r="AK74" s="15">
        <v>756</v>
      </c>
      <c r="AL74" s="15">
        <v>0</v>
      </c>
      <c r="AM74" s="15">
        <v>0</v>
      </c>
      <c r="AN74" s="15">
        <v>0</v>
      </c>
      <c r="AO74" s="15">
        <v>0</v>
      </c>
      <c r="AP74" s="15">
        <v>0</v>
      </c>
      <c r="AQ74" s="15">
        <v>0</v>
      </c>
      <c r="AR74" s="15">
        <v>0</v>
      </c>
      <c r="AS74" s="15">
        <v>0</v>
      </c>
      <c r="AT74" s="15">
        <v>0</v>
      </c>
      <c r="AU74" s="15">
        <v>0</v>
      </c>
      <c r="AV74" s="15">
        <v>0</v>
      </c>
      <c r="AW74" s="15">
        <v>0</v>
      </c>
      <c r="AX74" s="15">
        <v>0</v>
      </c>
      <c r="AY74" s="15">
        <v>0</v>
      </c>
    </row>
    <row r="75" spans="1:51">
      <c r="A75" s="1">
        <v>705</v>
      </c>
      <c r="B75" s="1" t="s">
        <v>1760</v>
      </c>
      <c r="C75" s="1">
        <v>4</v>
      </c>
      <c r="D75" s="1" t="s">
        <v>1761</v>
      </c>
      <c r="E75" s="1" t="s">
        <v>398</v>
      </c>
      <c r="F75" s="1">
        <v>4</v>
      </c>
      <c r="G75" s="1" t="s">
        <v>272</v>
      </c>
      <c r="H75" s="1">
        <v>0</v>
      </c>
      <c r="I75" s="1" t="s">
        <v>399</v>
      </c>
      <c r="J75" s="15">
        <v>26</v>
      </c>
      <c r="K75" s="15">
        <v>192</v>
      </c>
      <c r="L75" s="15">
        <v>91</v>
      </c>
      <c r="M75" s="15">
        <v>101</v>
      </c>
      <c r="N75" s="15">
        <v>132</v>
      </c>
      <c r="O75" s="15">
        <v>63</v>
      </c>
      <c r="P75" s="15">
        <v>69</v>
      </c>
      <c r="Q75" s="15">
        <v>12</v>
      </c>
      <c r="R75" s="15">
        <v>62</v>
      </c>
      <c r="S75" s="15">
        <v>30</v>
      </c>
      <c r="T75" s="15">
        <v>32</v>
      </c>
      <c r="U75" s="15">
        <v>24</v>
      </c>
      <c r="V75" s="15">
        <v>12</v>
      </c>
      <c r="W75" s="15">
        <v>12</v>
      </c>
      <c r="X75" s="15">
        <v>14</v>
      </c>
      <c r="Y75" s="15">
        <v>130</v>
      </c>
      <c r="Z75" s="15">
        <v>61</v>
      </c>
      <c r="AA75" s="15">
        <v>69</v>
      </c>
      <c r="AB75" s="15">
        <v>108</v>
      </c>
      <c r="AC75" s="15">
        <v>51</v>
      </c>
      <c r="AD75" s="15">
        <v>57</v>
      </c>
      <c r="AE75" s="15">
        <v>14</v>
      </c>
      <c r="AF75" s="15">
        <v>130</v>
      </c>
      <c r="AG75" s="15">
        <v>61</v>
      </c>
      <c r="AH75" s="15">
        <v>69</v>
      </c>
      <c r="AI75" s="15">
        <v>108</v>
      </c>
      <c r="AJ75" s="15">
        <v>51</v>
      </c>
      <c r="AK75" s="15">
        <v>57</v>
      </c>
      <c r="AL75" s="15">
        <v>0</v>
      </c>
      <c r="AM75" s="15">
        <v>0</v>
      </c>
      <c r="AN75" s="15">
        <v>0</v>
      </c>
      <c r="AO75" s="15">
        <v>0</v>
      </c>
      <c r="AP75" s="15">
        <v>0</v>
      </c>
      <c r="AQ75" s="15">
        <v>0</v>
      </c>
      <c r="AR75" s="15">
        <v>0</v>
      </c>
      <c r="AS75" s="15">
        <v>0</v>
      </c>
      <c r="AT75" s="15">
        <v>0</v>
      </c>
      <c r="AU75" s="15">
        <v>0</v>
      </c>
      <c r="AV75" s="15">
        <v>0</v>
      </c>
      <c r="AW75" s="15">
        <v>0</v>
      </c>
      <c r="AX75" s="15">
        <v>0</v>
      </c>
      <c r="AY75" s="15">
        <v>0</v>
      </c>
    </row>
    <row r="76" spans="1:51">
      <c r="A76" s="1">
        <v>716</v>
      </c>
      <c r="B76" s="1" t="s">
        <v>1760</v>
      </c>
      <c r="C76" s="1">
        <v>4</v>
      </c>
      <c r="D76" s="1" t="s">
        <v>1761</v>
      </c>
      <c r="E76" s="1" t="s">
        <v>400</v>
      </c>
      <c r="F76" s="1">
        <v>5</v>
      </c>
      <c r="G76" s="1" t="s">
        <v>272</v>
      </c>
      <c r="H76" s="1">
        <v>0</v>
      </c>
      <c r="I76" s="1" t="s">
        <v>401</v>
      </c>
      <c r="J76" s="15">
        <v>0</v>
      </c>
      <c r="K76" s="15">
        <v>0</v>
      </c>
      <c r="L76" s="15">
        <v>0</v>
      </c>
      <c r="M76" s="15">
        <v>0</v>
      </c>
      <c r="N76" s="15">
        <v>0</v>
      </c>
      <c r="O76" s="15">
        <v>0</v>
      </c>
      <c r="P76" s="15">
        <v>0</v>
      </c>
      <c r="Q76" s="15">
        <v>0</v>
      </c>
      <c r="R76" s="15">
        <v>0</v>
      </c>
      <c r="S76" s="15">
        <v>0</v>
      </c>
      <c r="T76" s="15">
        <v>0</v>
      </c>
      <c r="U76" s="15">
        <v>0</v>
      </c>
      <c r="V76" s="15">
        <v>0</v>
      </c>
      <c r="W76" s="15">
        <v>0</v>
      </c>
      <c r="X76" s="15">
        <v>0</v>
      </c>
      <c r="Y76" s="15">
        <v>0</v>
      </c>
      <c r="Z76" s="15">
        <v>0</v>
      </c>
      <c r="AA76" s="15">
        <v>0</v>
      </c>
      <c r="AB76" s="15">
        <v>0</v>
      </c>
      <c r="AC76" s="15">
        <v>0</v>
      </c>
      <c r="AD76" s="15">
        <v>0</v>
      </c>
      <c r="AE76" s="15">
        <v>0</v>
      </c>
      <c r="AF76" s="15">
        <v>0</v>
      </c>
      <c r="AG76" s="15">
        <v>0</v>
      </c>
      <c r="AH76" s="15">
        <v>0</v>
      </c>
      <c r="AI76" s="15">
        <v>0</v>
      </c>
      <c r="AJ76" s="15">
        <v>0</v>
      </c>
      <c r="AK76" s="15">
        <v>0</v>
      </c>
      <c r="AL76" s="15">
        <v>0</v>
      </c>
      <c r="AM76" s="15">
        <v>0</v>
      </c>
      <c r="AN76" s="15">
        <v>0</v>
      </c>
      <c r="AO76" s="15">
        <v>0</v>
      </c>
      <c r="AP76" s="15">
        <v>0</v>
      </c>
      <c r="AQ76" s="15">
        <v>0</v>
      </c>
      <c r="AR76" s="15">
        <v>0</v>
      </c>
      <c r="AS76" s="15">
        <v>0</v>
      </c>
      <c r="AT76" s="15">
        <v>0</v>
      </c>
      <c r="AU76" s="15">
        <v>0</v>
      </c>
      <c r="AV76" s="15">
        <v>0</v>
      </c>
      <c r="AW76" s="15">
        <v>0</v>
      </c>
      <c r="AX76" s="15">
        <v>0</v>
      </c>
      <c r="AY76" s="15">
        <v>0</v>
      </c>
    </row>
    <row r="77" spans="1:51">
      <c r="A77" s="1">
        <v>727</v>
      </c>
      <c r="B77" s="1" t="s">
        <v>1760</v>
      </c>
      <c r="C77" s="1">
        <v>4</v>
      </c>
      <c r="D77" s="1" t="s">
        <v>1761</v>
      </c>
      <c r="E77" s="1" t="s">
        <v>402</v>
      </c>
      <c r="F77" s="1">
        <v>5</v>
      </c>
      <c r="G77" s="1" t="s">
        <v>272</v>
      </c>
      <c r="H77" s="1">
        <v>0</v>
      </c>
      <c r="I77" s="1" t="s">
        <v>403</v>
      </c>
      <c r="J77" s="15">
        <v>0</v>
      </c>
      <c r="K77" s="15">
        <v>0</v>
      </c>
      <c r="L77" s="15">
        <v>0</v>
      </c>
      <c r="M77" s="15">
        <v>0</v>
      </c>
      <c r="N77" s="15">
        <v>0</v>
      </c>
      <c r="O77" s="15">
        <v>0</v>
      </c>
      <c r="P77" s="15">
        <v>0</v>
      </c>
      <c r="Q77" s="15">
        <v>0</v>
      </c>
      <c r="R77" s="15">
        <v>0</v>
      </c>
      <c r="S77" s="15">
        <v>0</v>
      </c>
      <c r="T77" s="15">
        <v>0</v>
      </c>
      <c r="U77" s="15">
        <v>0</v>
      </c>
      <c r="V77" s="15">
        <v>0</v>
      </c>
      <c r="W77" s="15">
        <v>0</v>
      </c>
      <c r="X77" s="15">
        <v>0</v>
      </c>
      <c r="Y77" s="15">
        <v>0</v>
      </c>
      <c r="Z77" s="15">
        <v>0</v>
      </c>
      <c r="AA77" s="15">
        <v>0</v>
      </c>
      <c r="AB77" s="15">
        <v>0</v>
      </c>
      <c r="AC77" s="15">
        <v>0</v>
      </c>
      <c r="AD77" s="15">
        <v>0</v>
      </c>
      <c r="AE77" s="15">
        <v>0</v>
      </c>
      <c r="AF77" s="15">
        <v>0</v>
      </c>
      <c r="AG77" s="15">
        <v>0</v>
      </c>
      <c r="AH77" s="15">
        <v>0</v>
      </c>
      <c r="AI77" s="15">
        <v>0</v>
      </c>
      <c r="AJ77" s="15">
        <v>0</v>
      </c>
      <c r="AK77" s="15">
        <v>0</v>
      </c>
      <c r="AL77" s="15">
        <v>0</v>
      </c>
      <c r="AM77" s="15">
        <v>0</v>
      </c>
      <c r="AN77" s="15">
        <v>0</v>
      </c>
      <c r="AO77" s="15">
        <v>0</v>
      </c>
      <c r="AP77" s="15">
        <v>0</v>
      </c>
      <c r="AQ77" s="15">
        <v>0</v>
      </c>
      <c r="AR77" s="15">
        <v>0</v>
      </c>
      <c r="AS77" s="15">
        <v>0</v>
      </c>
      <c r="AT77" s="15">
        <v>0</v>
      </c>
      <c r="AU77" s="15">
        <v>0</v>
      </c>
      <c r="AV77" s="15">
        <v>0</v>
      </c>
      <c r="AW77" s="15">
        <v>0</v>
      </c>
      <c r="AX77" s="15">
        <v>0</v>
      </c>
      <c r="AY77" s="15">
        <v>0</v>
      </c>
    </row>
    <row r="78" spans="1:51">
      <c r="A78" s="1">
        <v>738</v>
      </c>
      <c r="B78" s="1" t="s">
        <v>1760</v>
      </c>
      <c r="C78" s="1">
        <v>4</v>
      </c>
      <c r="D78" s="1" t="s">
        <v>1761</v>
      </c>
      <c r="E78" s="1" t="s">
        <v>404</v>
      </c>
      <c r="F78" s="1">
        <v>5</v>
      </c>
      <c r="G78" s="1" t="s">
        <v>272</v>
      </c>
      <c r="H78" s="1">
        <v>0</v>
      </c>
      <c r="I78" s="1" t="s">
        <v>405</v>
      </c>
      <c r="J78" s="15">
        <v>10</v>
      </c>
      <c r="K78" s="15">
        <v>97</v>
      </c>
      <c r="L78" s="15">
        <v>54</v>
      </c>
      <c r="M78" s="15">
        <v>43</v>
      </c>
      <c r="N78" s="15">
        <v>72</v>
      </c>
      <c r="O78" s="15">
        <v>41</v>
      </c>
      <c r="P78" s="15">
        <v>31</v>
      </c>
      <c r="Q78" s="15">
        <v>4</v>
      </c>
      <c r="R78" s="15">
        <v>41</v>
      </c>
      <c r="S78" s="15">
        <v>21</v>
      </c>
      <c r="T78" s="15">
        <v>20</v>
      </c>
      <c r="U78" s="15">
        <v>22</v>
      </c>
      <c r="V78" s="15">
        <v>12</v>
      </c>
      <c r="W78" s="15">
        <v>10</v>
      </c>
      <c r="X78" s="15">
        <v>6</v>
      </c>
      <c r="Y78" s="15">
        <v>56</v>
      </c>
      <c r="Z78" s="15">
        <v>33</v>
      </c>
      <c r="AA78" s="15">
        <v>23</v>
      </c>
      <c r="AB78" s="15">
        <v>50</v>
      </c>
      <c r="AC78" s="15">
        <v>29</v>
      </c>
      <c r="AD78" s="15">
        <v>21</v>
      </c>
      <c r="AE78" s="15">
        <v>6</v>
      </c>
      <c r="AF78" s="15">
        <v>56</v>
      </c>
      <c r="AG78" s="15">
        <v>33</v>
      </c>
      <c r="AH78" s="15">
        <v>23</v>
      </c>
      <c r="AI78" s="15">
        <v>50</v>
      </c>
      <c r="AJ78" s="15">
        <v>29</v>
      </c>
      <c r="AK78" s="15">
        <v>21</v>
      </c>
      <c r="AL78" s="15">
        <v>0</v>
      </c>
      <c r="AM78" s="15">
        <v>0</v>
      </c>
      <c r="AN78" s="15">
        <v>0</v>
      </c>
      <c r="AO78" s="15">
        <v>0</v>
      </c>
      <c r="AP78" s="15">
        <v>0</v>
      </c>
      <c r="AQ78" s="15">
        <v>0</v>
      </c>
      <c r="AR78" s="15">
        <v>0</v>
      </c>
      <c r="AS78" s="15">
        <v>0</v>
      </c>
      <c r="AT78" s="15">
        <v>0</v>
      </c>
      <c r="AU78" s="15">
        <v>0</v>
      </c>
      <c r="AV78" s="15">
        <v>0</v>
      </c>
      <c r="AW78" s="15">
        <v>0</v>
      </c>
      <c r="AX78" s="15">
        <v>0</v>
      </c>
      <c r="AY78" s="15">
        <v>0</v>
      </c>
    </row>
    <row r="79" spans="1:51">
      <c r="A79" s="1">
        <v>749</v>
      </c>
      <c r="B79" s="1" t="s">
        <v>1760</v>
      </c>
      <c r="C79" s="1">
        <v>4</v>
      </c>
      <c r="D79" s="1" t="s">
        <v>1761</v>
      </c>
      <c r="E79" s="1" t="s">
        <v>406</v>
      </c>
      <c r="F79" s="1">
        <v>5</v>
      </c>
      <c r="G79" s="1" t="s">
        <v>272</v>
      </c>
      <c r="H79" s="1">
        <v>0</v>
      </c>
      <c r="I79" s="1" t="s">
        <v>407</v>
      </c>
      <c r="J79" s="15">
        <v>1</v>
      </c>
      <c r="K79" s="15">
        <v>14</v>
      </c>
      <c r="L79" s="15">
        <v>4</v>
      </c>
      <c r="M79" s="15">
        <v>10</v>
      </c>
      <c r="N79" s="15">
        <v>11</v>
      </c>
      <c r="O79" s="15">
        <v>3</v>
      </c>
      <c r="P79" s="15">
        <v>8</v>
      </c>
      <c r="Q79" s="15">
        <v>0</v>
      </c>
      <c r="R79" s="15">
        <v>0</v>
      </c>
      <c r="S79" s="15">
        <v>0</v>
      </c>
      <c r="T79" s="15">
        <v>0</v>
      </c>
      <c r="U79" s="15">
        <v>0</v>
      </c>
      <c r="V79" s="15">
        <v>0</v>
      </c>
      <c r="W79" s="15">
        <v>0</v>
      </c>
      <c r="X79" s="15">
        <v>1</v>
      </c>
      <c r="Y79" s="15">
        <v>14</v>
      </c>
      <c r="Z79" s="15">
        <v>4</v>
      </c>
      <c r="AA79" s="15">
        <v>10</v>
      </c>
      <c r="AB79" s="15">
        <v>11</v>
      </c>
      <c r="AC79" s="15">
        <v>3</v>
      </c>
      <c r="AD79" s="15">
        <v>8</v>
      </c>
      <c r="AE79" s="15">
        <v>1</v>
      </c>
      <c r="AF79" s="15">
        <v>14</v>
      </c>
      <c r="AG79" s="15">
        <v>4</v>
      </c>
      <c r="AH79" s="15">
        <v>10</v>
      </c>
      <c r="AI79" s="15">
        <v>11</v>
      </c>
      <c r="AJ79" s="15">
        <v>3</v>
      </c>
      <c r="AK79" s="15">
        <v>8</v>
      </c>
      <c r="AL79" s="15">
        <v>0</v>
      </c>
      <c r="AM79" s="15">
        <v>0</v>
      </c>
      <c r="AN79" s="15">
        <v>0</v>
      </c>
      <c r="AO79" s="15">
        <v>0</v>
      </c>
      <c r="AP79" s="15">
        <v>0</v>
      </c>
      <c r="AQ79" s="15">
        <v>0</v>
      </c>
      <c r="AR79" s="15">
        <v>0</v>
      </c>
      <c r="AS79" s="15">
        <v>0</v>
      </c>
      <c r="AT79" s="15">
        <v>0</v>
      </c>
      <c r="AU79" s="15">
        <v>0</v>
      </c>
      <c r="AV79" s="15">
        <v>0</v>
      </c>
      <c r="AW79" s="15">
        <v>0</v>
      </c>
      <c r="AX79" s="15">
        <v>0</v>
      </c>
      <c r="AY79" s="15">
        <v>0</v>
      </c>
    </row>
    <row r="80" spans="1:51">
      <c r="A80" s="1">
        <v>760</v>
      </c>
      <c r="B80" s="1" t="s">
        <v>1760</v>
      </c>
      <c r="C80" s="1">
        <v>4</v>
      </c>
      <c r="D80" s="1" t="s">
        <v>1761</v>
      </c>
      <c r="E80" s="1" t="s">
        <v>408</v>
      </c>
      <c r="F80" s="1">
        <v>5</v>
      </c>
      <c r="G80" s="1" t="s">
        <v>272</v>
      </c>
      <c r="H80" s="1">
        <v>0</v>
      </c>
      <c r="I80" s="1" t="s">
        <v>409</v>
      </c>
      <c r="J80" s="15">
        <v>3</v>
      </c>
      <c r="K80" s="15">
        <v>17</v>
      </c>
      <c r="L80" s="15">
        <v>7</v>
      </c>
      <c r="M80" s="15">
        <v>10</v>
      </c>
      <c r="N80" s="15">
        <v>9</v>
      </c>
      <c r="O80" s="15">
        <v>4</v>
      </c>
      <c r="P80" s="15">
        <v>5</v>
      </c>
      <c r="Q80" s="15">
        <v>1</v>
      </c>
      <c r="R80" s="15">
        <v>2</v>
      </c>
      <c r="S80" s="15">
        <v>1</v>
      </c>
      <c r="T80" s="15">
        <v>1</v>
      </c>
      <c r="U80" s="15">
        <v>0</v>
      </c>
      <c r="V80" s="15">
        <v>0</v>
      </c>
      <c r="W80" s="15">
        <v>0</v>
      </c>
      <c r="X80" s="15">
        <v>2</v>
      </c>
      <c r="Y80" s="15">
        <v>15</v>
      </c>
      <c r="Z80" s="15">
        <v>6</v>
      </c>
      <c r="AA80" s="15">
        <v>9</v>
      </c>
      <c r="AB80" s="15">
        <v>9</v>
      </c>
      <c r="AC80" s="15">
        <v>4</v>
      </c>
      <c r="AD80" s="15">
        <v>5</v>
      </c>
      <c r="AE80" s="15">
        <v>2</v>
      </c>
      <c r="AF80" s="15">
        <v>15</v>
      </c>
      <c r="AG80" s="15">
        <v>6</v>
      </c>
      <c r="AH80" s="15">
        <v>9</v>
      </c>
      <c r="AI80" s="15">
        <v>9</v>
      </c>
      <c r="AJ80" s="15">
        <v>4</v>
      </c>
      <c r="AK80" s="15">
        <v>5</v>
      </c>
      <c r="AL80" s="15">
        <v>0</v>
      </c>
      <c r="AM80" s="15">
        <v>0</v>
      </c>
      <c r="AN80" s="15">
        <v>0</v>
      </c>
      <c r="AO80" s="15">
        <v>0</v>
      </c>
      <c r="AP80" s="15">
        <v>0</v>
      </c>
      <c r="AQ80" s="15">
        <v>0</v>
      </c>
      <c r="AR80" s="15">
        <v>0</v>
      </c>
      <c r="AS80" s="15">
        <v>0</v>
      </c>
      <c r="AT80" s="15">
        <v>0</v>
      </c>
      <c r="AU80" s="15">
        <v>0</v>
      </c>
      <c r="AV80" s="15">
        <v>0</v>
      </c>
      <c r="AW80" s="15">
        <v>0</v>
      </c>
      <c r="AX80" s="15">
        <v>0</v>
      </c>
      <c r="AY80" s="15">
        <v>0</v>
      </c>
    </row>
    <row r="81" spans="1:51">
      <c r="A81" s="1">
        <v>771</v>
      </c>
      <c r="B81" s="1" t="s">
        <v>1760</v>
      </c>
      <c r="C81" s="1">
        <v>4</v>
      </c>
      <c r="D81" s="1" t="s">
        <v>1761</v>
      </c>
      <c r="E81" s="1" t="s">
        <v>410</v>
      </c>
      <c r="F81" s="1">
        <v>5</v>
      </c>
      <c r="G81" s="1" t="s">
        <v>272</v>
      </c>
      <c r="H81" s="1">
        <v>0</v>
      </c>
      <c r="I81" s="1" t="s">
        <v>411</v>
      </c>
      <c r="J81" s="15">
        <v>0</v>
      </c>
      <c r="K81" s="15">
        <v>0</v>
      </c>
      <c r="L81" s="15">
        <v>0</v>
      </c>
      <c r="M81" s="15">
        <v>0</v>
      </c>
      <c r="N81" s="15">
        <v>0</v>
      </c>
      <c r="O81" s="15">
        <v>0</v>
      </c>
      <c r="P81" s="15">
        <v>0</v>
      </c>
      <c r="Q81" s="15">
        <v>0</v>
      </c>
      <c r="R81" s="15">
        <v>0</v>
      </c>
      <c r="S81" s="15">
        <v>0</v>
      </c>
      <c r="T81" s="15">
        <v>0</v>
      </c>
      <c r="U81" s="15">
        <v>0</v>
      </c>
      <c r="V81" s="15">
        <v>0</v>
      </c>
      <c r="W81" s="15">
        <v>0</v>
      </c>
      <c r="X81" s="15">
        <v>0</v>
      </c>
      <c r="Y81" s="15">
        <v>0</v>
      </c>
      <c r="Z81" s="15">
        <v>0</v>
      </c>
      <c r="AA81" s="15">
        <v>0</v>
      </c>
      <c r="AB81" s="15">
        <v>0</v>
      </c>
      <c r="AC81" s="15">
        <v>0</v>
      </c>
      <c r="AD81" s="15">
        <v>0</v>
      </c>
      <c r="AE81" s="15">
        <v>0</v>
      </c>
      <c r="AF81" s="15">
        <v>0</v>
      </c>
      <c r="AG81" s="15">
        <v>0</v>
      </c>
      <c r="AH81" s="15">
        <v>0</v>
      </c>
      <c r="AI81" s="15">
        <v>0</v>
      </c>
      <c r="AJ81" s="15">
        <v>0</v>
      </c>
      <c r="AK81" s="15">
        <v>0</v>
      </c>
      <c r="AL81" s="15">
        <v>0</v>
      </c>
      <c r="AM81" s="15">
        <v>0</v>
      </c>
      <c r="AN81" s="15">
        <v>0</v>
      </c>
      <c r="AO81" s="15">
        <v>0</v>
      </c>
      <c r="AP81" s="15">
        <v>0</v>
      </c>
      <c r="AQ81" s="15">
        <v>0</v>
      </c>
      <c r="AR81" s="15">
        <v>0</v>
      </c>
      <c r="AS81" s="15">
        <v>0</v>
      </c>
      <c r="AT81" s="15">
        <v>0</v>
      </c>
      <c r="AU81" s="15">
        <v>0</v>
      </c>
      <c r="AV81" s="15">
        <v>0</v>
      </c>
      <c r="AW81" s="15">
        <v>0</v>
      </c>
      <c r="AX81" s="15">
        <v>0</v>
      </c>
      <c r="AY81" s="15">
        <v>0</v>
      </c>
    </row>
    <row r="82" spans="1:51">
      <c r="A82" s="1">
        <v>782</v>
      </c>
      <c r="B82" s="1" t="s">
        <v>1760</v>
      </c>
      <c r="C82" s="1">
        <v>4</v>
      </c>
      <c r="D82" s="1" t="s">
        <v>1761</v>
      </c>
      <c r="E82" s="1" t="s">
        <v>412</v>
      </c>
      <c r="F82" s="1">
        <v>5</v>
      </c>
      <c r="G82" s="1" t="s">
        <v>272</v>
      </c>
      <c r="H82" s="1">
        <v>0</v>
      </c>
      <c r="I82" s="1" t="s">
        <v>413</v>
      </c>
      <c r="J82" s="15">
        <v>0</v>
      </c>
      <c r="K82" s="15">
        <v>0</v>
      </c>
      <c r="L82" s="15">
        <v>0</v>
      </c>
      <c r="M82" s="15">
        <v>0</v>
      </c>
      <c r="N82" s="15">
        <v>0</v>
      </c>
      <c r="O82" s="15">
        <v>0</v>
      </c>
      <c r="P82" s="15">
        <v>0</v>
      </c>
      <c r="Q82" s="15">
        <v>0</v>
      </c>
      <c r="R82" s="15">
        <v>0</v>
      </c>
      <c r="S82" s="15">
        <v>0</v>
      </c>
      <c r="T82" s="15">
        <v>0</v>
      </c>
      <c r="U82" s="15">
        <v>0</v>
      </c>
      <c r="V82" s="15">
        <v>0</v>
      </c>
      <c r="W82" s="15">
        <v>0</v>
      </c>
      <c r="X82" s="15">
        <v>0</v>
      </c>
      <c r="Y82" s="15">
        <v>0</v>
      </c>
      <c r="Z82" s="15">
        <v>0</v>
      </c>
      <c r="AA82" s="15">
        <v>0</v>
      </c>
      <c r="AB82" s="15">
        <v>0</v>
      </c>
      <c r="AC82" s="15">
        <v>0</v>
      </c>
      <c r="AD82" s="15">
        <v>0</v>
      </c>
      <c r="AE82" s="15">
        <v>0</v>
      </c>
      <c r="AF82" s="15">
        <v>0</v>
      </c>
      <c r="AG82" s="15">
        <v>0</v>
      </c>
      <c r="AH82" s="15">
        <v>0</v>
      </c>
      <c r="AI82" s="15">
        <v>0</v>
      </c>
      <c r="AJ82" s="15">
        <v>0</v>
      </c>
      <c r="AK82" s="15">
        <v>0</v>
      </c>
      <c r="AL82" s="15">
        <v>0</v>
      </c>
      <c r="AM82" s="15">
        <v>0</v>
      </c>
      <c r="AN82" s="15">
        <v>0</v>
      </c>
      <c r="AO82" s="15">
        <v>0</v>
      </c>
      <c r="AP82" s="15">
        <v>0</v>
      </c>
      <c r="AQ82" s="15">
        <v>0</v>
      </c>
      <c r="AR82" s="15">
        <v>0</v>
      </c>
      <c r="AS82" s="15">
        <v>0</v>
      </c>
      <c r="AT82" s="15">
        <v>0</v>
      </c>
      <c r="AU82" s="15">
        <v>0</v>
      </c>
      <c r="AV82" s="15">
        <v>0</v>
      </c>
      <c r="AW82" s="15">
        <v>0</v>
      </c>
      <c r="AX82" s="15">
        <v>0</v>
      </c>
      <c r="AY82" s="15">
        <v>0</v>
      </c>
    </row>
    <row r="83" spans="1:51">
      <c r="A83" s="1">
        <v>793</v>
      </c>
      <c r="B83" s="1" t="s">
        <v>1760</v>
      </c>
      <c r="C83" s="1">
        <v>4</v>
      </c>
      <c r="D83" s="1" t="s">
        <v>1761</v>
      </c>
      <c r="E83" s="1" t="s">
        <v>414</v>
      </c>
      <c r="F83" s="1">
        <v>5</v>
      </c>
      <c r="G83" s="1" t="s">
        <v>272</v>
      </c>
      <c r="H83" s="1">
        <v>0</v>
      </c>
      <c r="I83" s="1" t="s">
        <v>415</v>
      </c>
      <c r="J83" s="15">
        <v>3</v>
      </c>
      <c r="K83" s="15">
        <v>15</v>
      </c>
      <c r="L83" s="15">
        <v>4</v>
      </c>
      <c r="M83" s="15">
        <v>11</v>
      </c>
      <c r="N83" s="15">
        <v>13</v>
      </c>
      <c r="O83" s="15">
        <v>4</v>
      </c>
      <c r="P83" s="15">
        <v>9</v>
      </c>
      <c r="Q83" s="15">
        <v>1</v>
      </c>
      <c r="R83" s="15">
        <v>2</v>
      </c>
      <c r="S83" s="15">
        <v>0</v>
      </c>
      <c r="T83" s="15">
        <v>2</v>
      </c>
      <c r="U83" s="15">
        <v>0</v>
      </c>
      <c r="V83" s="15">
        <v>0</v>
      </c>
      <c r="W83" s="15">
        <v>0</v>
      </c>
      <c r="X83" s="15">
        <v>2</v>
      </c>
      <c r="Y83" s="15">
        <v>13</v>
      </c>
      <c r="Z83" s="15">
        <v>4</v>
      </c>
      <c r="AA83" s="15">
        <v>9</v>
      </c>
      <c r="AB83" s="15">
        <v>13</v>
      </c>
      <c r="AC83" s="15">
        <v>4</v>
      </c>
      <c r="AD83" s="15">
        <v>9</v>
      </c>
      <c r="AE83" s="15">
        <v>2</v>
      </c>
      <c r="AF83" s="15">
        <v>13</v>
      </c>
      <c r="AG83" s="15">
        <v>4</v>
      </c>
      <c r="AH83" s="15">
        <v>9</v>
      </c>
      <c r="AI83" s="15">
        <v>13</v>
      </c>
      <c r="AJ83" s="15">
        <v>4</v>
      </c>
      <c r="AK83" s="15">
        <v>9</v>
      </c>
      <c r="AL83" s="15">
        <v>0</v>
      </c>
      <c r="AM83" s="15">
        <v>0</v>
      </c>
      <c r="AN83" s="15">
        <v>0</v>
      </c>
      <c r="AO83" s="15">
        <v>0</v>
      </c>
      <c r="AP83" s="15">
        <v>0</v>
      </c>
      <c r="AQ83" s="15">
        <v>0</v>
      </c>
      <c r="AR83" s="15">
        <v>0</v>
      </c>
      <c r="AS83" s="15">
        <v>0</v>
      </c>
      <c r="AT83" s="15">
        <v>0</v>
      </c>
      <c r="AU83" s="15">
        <v>0</v>
      </c>
      <c r="AV83" s="15">
        <v>0</v>
      </c>
      <c r="AW83" s="15">
        <v>0</v>
      </c>
      <c r="AX83" s="15">
        <v>0</v>
      </c>
      <c r="AY83" s="15">
        <v>0</v>
      </c>
    </row>
    <row r="84" spans="1:51">
      <c r="A84" s="1">
        <v>804</v>
      </c>
      <c r="B84" s="1" t="s">
        <v>1760</v>
      </c>
      <c r="C84" s="1">
        <v>4</v>
      </c>
      <c r="D84" s="1" t="s">
        <v>1761</v>
      </c>
      <c r="E84" s="1" t="s">
        <v>416</v>
      </c>
      <c r="F84" s="1">
        <v>5</v>
      </c>
      <c r="G84" s="1" t="s">
        <v>272</v>
      </c>
      <c r="H84" s="1">
        <v>0</v>
      </c>
      <c r="I84" s="1" t="s">
        <v>417</v>
      </c>
      <c r="J84" s="15">
        <v>0</v>
      </c>
      <c r="K84" s="15">
        <v>0</v>
      </c>
      <c r="L84" s="15">
        <v>0</v>
      </c>
      <c r="M84" s="15">
        <v>0</v>
      </c>
      <c r="N84" s="15">
        <v>0</v>
      </c>
      <c r="O84" s="15">
        <v>0</v>
      </c>
      <c r="P84" s="15">
        <v>0</v>
      </c>
      <c r="Q84" s="15">
        <v>0</v>
      </c>
      <c r="R84" s="15">
        <v>0</v>
      </c>
      <c r="S84" s="15">
        <v>0</v>
      </c>
      <c r="T84" s="15">
        <v>0</v>
      </c>
      <c r="U84" s="15">
        <v>0</v>
      </c>
      <c r="V84" s="15">
        <v>0</v>
      </c>
      <c r="W84" s="15">
        <v>0</v>
      </c>
      <c r="X84" s="15">
        <v>0</v>
      </c>
      <c r="Y84" s="15">
        <v>0</v>
      </c>
      <c r="Z84" s="15">
        <v>0</v>
      </c>
      <c r="AA84" s="15">
        <v>0</v>
      </c>
      <c r="AB84" s="15">
        <v>0</v>
      </c>
      <c r="AC84" s="15">
        <v>0</v>
      </c>
      <c r="AD84" s="15">
        <v>0</v>
      </c>
      <c r="AE84" s="15">
        <v>0</v>
      </c>
      <c r="AF84" s="15">
        <v>0</v>
      </c>
      <c r="AG84" s="15">
        <v>0</v>
      </c>
      <c r="AH84" s="15">
        <v>0</v>
      </c>
      <c r="AI84" s="15">
        <v>0</v>
      </c>
      <c r="AJ84" s="15">
        <v>0</v>
      </c>
      <c r="AK84" s="15">
        <v>0</v>
      </c>
      <c r="AL84" s="15">
        <v>0</v>
      </c>
      <c r="AM84" s="15">
        <v>0</v>
      </c>
      <c r="AN84" s="15">
        <v>0</v>
      </c>
      <c r="AO84" s="15">
        <v>0</v>
      </c>
      <c r="AP84" s="15">
        <v>0</v>
      </c>
      <c r="AQ84" s="15">
        <v>0</v>
      </c>
      <c r="AR84" s="15">
        <v>0</v>
      </c>
      <c r="AS84" s="15">
        <v>0</v>
      </c>
      <c r="AT84" s="15">
        <v>0</v>
      </c>
      <c r="AU84" s="15">
        <v>0</v>
      </c>
      <c r="AV84" s="15">
        <v>0</v>
      </c>
      <c r="AW84" s="15">
        <v>0</v>
      </c>
      <c r="AX84" s="15">
        <v>0</v>
      </c>
      <c r="AY84" s="15">
        <v>0</v>
      </c>
    </row>
    <row r="85" spans="1:51">
      <c r="A85" s="1">
        <v>815</v>
      </c>
      <c r="B85" s="1" t="s">
        <v>1760</v>
      </c>
      <c r="C85" s="1">
        <v>4</v>
      </c>
      <c r="D85" s="1" t="s">
        <v>1761</v>
      </c>
      <c r="E85" s="1" t="s">
        <v>418</v>
      </c>
      <c r="F85" s="1">
        <v>5</v>
      </c>
      <c r="G85" s="1" t="s">
        <v>272</v>
      </c>
      <c r="H85" s="1">
        <v>0</v>
      </c>
      <c r="I85" s="1" t="s">
        <v>419</v>
      </c>
      <c r="J85" s="15">
        <v>9</v>
      </c>
      <c r="K85" s="15">
        <v>49</v>
      </c>
      <c r="L85" s="15">
        <v>22</v>
      </c>
      <c r="M85" s="15">
        <v>27</v>
      </c>
      <c r="N85" s="15">
        <v>27</v>
      </c>
      <c r="O85" s="15">
        <v>11</v>
      </c>
      <c r="P85" s="15">
        <v>16</v>
      </c>
      <c r="Q85" s="15">
        <v>6</v>
      </c>
      <c r="R85" s="15">
        <v>17</v>
      </c>
      <c r="S85" s="15">
        <v>8</v>
      </c>
      <c r="T85" s="15">
        <v>9</v>
      </c>
      <c r="U85" s="15">
        <v>2</v>
      </c>
      <c r="V85" s="15">
        <v>0</v>
      </c>
      <c r="W85" s="15">
        <v>2</v>
      </c>
      <c r="X85" s="15">
        <v>3</v>
      </c>
      <c r="Y85" s="15">
        <v>32</v>
      </c>
      <c r="Z85" s="15">
        <v>14</v>
      </c>
      <c r="AA85" s="15">
        <v>18</v>
      </c>
      <c r="AB85" s="15">
        <v>25</v>
      </c>
      <c r="AC85" s="15">
        <v>11</v>
      </c>
      <c r="AD85" s="15">
        <v>14</v>
      </c>
      <c r="AE85" s="15">
        <v>3</v>
      </c>
      <c r="AF85" s="15">
        <v>32</v>
      </c>
      <c r="AG85" s="15">
        <v>14</v>
      </c>
      <c r="AH85" s="15">
        <v>18</v>
      </c>
      <c r="AI85" s="15">
        <v>25</v>
      </c>
      <c r="AJ85" s="15">
        <v>11</v>
      </c>
      <c r="AK85" s="15">
        <v>14</v>
      </c>
      <c r="AL85" s="15">
        <v>0</v>
      </c>
      <c r="AM85" s="15">
        <v>0</v>
      </c>
      <c r="AN85" s="15">
        <v>0</v>
      </c>
      <c r="AO85" s="15">
        <v>0</v>
      </c>
      <c r="AP85" s="15">
        <v>0</v>
      </c>
      <c r="AQ85" s="15">
        <v>0</v>
      </c>
      <c r="AR85" s="15">
        <v>0</v>
      </c>
      <c r="AS85" s="15">
        <v>0</v>
      </c>
      <c r="AT85" s="15">
        <v>0</v>
      </c>
      <c r="AU85" s="15">
        <v>0</v>
      </c>
      <c r="AV85" s="15">
        <v>0</v>
      </c>
      <c r="AW85" s="15">
        <v>0</v>
      </c>
      <c r="AX85" s="15">
        <v>0</v>
      </c>
      <c r="AY85" s="15">
        <v>0</v>
      </c>
    </row>
    <row r="86" spans="1:51">
      <c r="A86" s="1">
        <v>826</v>
      </c>
      <c r="B86" s="1" t="s">
        <v>1760</v>
      </c>
      <c r="C86" s="1">
        <v>4</v>
      </c>
      <c r="D86" s="1" t="s">
        <v>1761</v>
      </c>
      <c r="E86" s="1" t="s">
        <v>420</v>
      </c>
      <c r="F86" s="1">
        <v>4</v>
      </c>
      <c r="G86" s="1" t="s">
        <v>272</v>
      </c>
      <c r="H86" s="1">
        <v>0</v>
      </c>
      <c r="I86" s="1" t="s">
        <v>421</v>
      </c>
      <c r="J86" s="15">
        <v>1</v>
      </c>
      <c r="K86" s="15">
        <v>1</v>
      </c>
      <c r="L86" s="15">
        <v>1</v>
      </c>
      <c r="M86" s="15">
        <v>0</v>
      </c>
      <c r="N86" s="15">
        <v>0</v>
      </c>
      <c r="O86" s="15">
        <v>0</v>
      </c>
      <c r="P86" s="15">
        <v>0</v>
      </c>
      <c r="Q86" s="15">
        <v>0</v>
      </c>
      <c r="R86" s="15">
        <v>0</v>
      </c>
      <c r="S86" s="15">
        <v>0</v>
      </c>
      <c r="T86" s="15">
        <v>0</v>
      </c>
      <c r="U86" s="15">
        <v>0</v>
      </c>
      <c r="V86" s="15">
        <v>0</v>
      </c>
      <c r="W86" s="15">
        <v>0</v>
      </c>
      <c r="X86" s="15">
        <v>1</v>
      </c>
      <c r="Y86" s="15">
        <v>1</v>
      </c>
      <c r="Z86" s="15">
        <v>1</v>
      </c>
      <c r="AA86" s="15">
        <v>0</v>
      </c>
      <c r="AB86" s="15">
        <v>0</v>
      </c>
      <c r="AC86" s="15">
        <v>0</v>
      </c>
      <c r="AD86" s="15">
        <v>0</v>
      </c>
      <c r="AE86" s="15">
        <v>1</v>
      </c>
      <c r="AF86" s="15">
        <v>1</v>
      </c>
      <c r="AG86" s="15">
        <v>1</v>
      </c>
      <c r="AH86" s="15">
        <v>0</v>
      </c>
      <c r="AI86" s="15">
        <v>0</v>
      </c>
      <c r="AJ86" s="15">
        <v>0</v>
      </c>
      <c r="AK86" s="15">
        <v>0</v>
      </c>
      <c r="AL86" s="15">
        <v>0</v>
      </c>
      <c r="AM86" s="15">
        <v>0</v>
      </c>
      <c r="AN86" s="15">
        <v>0</v>
      </c>
      <c r="AO86" s="15">
        <v>0</v>
      </c>
      <c r="AP86" s="15">
        <v>0</v>
      </c>
      <c r="AQ86" s="15">
        <v>0</v>
      </c>
      <c r="AR86" s="15">
        <v>0</v>
      </c>
      <c r="AS86" s="15">
        <v>0</v>
      </c>
      <c r="AT86" s="15">
        <v>0</v>
      </c>
      <c r="AU86" s="15">
        <v>0</v>
      </c>
      <c r="AV86" s="15">
        <v>0</v>
      </c>
      <c r="AW86" s="15">
        <v>0</v>
      </c>
      <c r="AX86" s="15">
        <v>0</v>
      </c>
      <c r="AY86" s="15">
        <v>0</v>
      </c>
    </row>
    <row r="87" spans="1:51">
      <c r="A87" s="1">
        <v>837</v>
      </c>
      <c r="B87" s="1" t="s">
        <v>1760</v>
      </c>
      <c r="C87" s="1">
        <v>4</v>
      </c>
      <c r="D87" s="1" t="s">
        <v>1761</v>
      </c>
      <c r="E87" s="1" t="s">
        <v>422</v>
      </c>
      <c r="F87" s="1">
        <v>5</v>
      </c>
      <c r="G87" s="1" t="s">
        <v>272</v>
      </c>
      <c r="H87" s="1">
        <v>0</v>
      </c>
      <c r="I87" s="1" t="s">
        <v>423</v>
      </c>
      <c r="J87" s="15">
        <v>0</v>
      </c>
      <c r="K87" s="15">
        <v>0</v>
      </c>
      <c r="L87" s="15">
        <v>0</v>
      </c>
      <c r="M87" s="15">
        <v>0</v>
      </c>
      <c r="N87" s="15">
        <v>0</v>
      </c>
      <c r="O87" s="15">
        <v>0</v>
      </c>
      <c r="P87" s="15">
        <v>0</v>
      </c>
      <c r="Q87" s="15">
        <v>0</v>
      </c>
      <c r="R87" s="15">
        <v>0</v>
      </c>
      <c r="S87" s="15">
        <v>0</v>
      </c>
      <c r="T87" s="15">
        <v>0</v>
      </c>
      <c r="U87" s="15">
        <v>0</v>
      </c>
      <c r="V87" s="15">
        <v>0</v>
      </c>
      <c r="W87" s="15">
        <v>0</v>
      </c>
      <c r="X87" s="15">
        <v>0</v>
      </c>
      <c r="Y87" s="15">
        <v>0</v>
      </c>
      <c r="Z87" s="15">
        <v>0</v>
      </c>
      <c r="AA87" s="15">
        <v>0</v>
      </c>
      <c r="AB87" s="15">
        <v>0</v>
      </c>
      <c r="AC87" s="15">
        <v>0</v>
      </c>
      <c r="AD87" s="15">
        <v>0</v>
      </c>
      <c r="AE87" s="15">
        <v>0</v>
      </c>
      <c r="AF87" s="15">
        <v>0</v>
      </c>
      <c r="AG87" s="15">
        <v>0</v>
      </c>
      <c r="AH87" s="15">
        <v>0</v>
      </c>
      <c r="AI87" s="15">
        <v>0</v>
      </c>
      <c r="AJ87" s="15">
        <v>0</v>
      </c>
      <c r="AK87" s="15">
        <v>0</v>
      </c>
      <c r="AL87" s="15">
        <v>0</v>
      </c>
      <c r="AM87" s="15">
        <v>0</v>
      </c>
      <c r="AN87" s="15">
        <v>0</v>
      </c>
      <c r="AO87" s="15">
        <v>0</v>
      </c>
      <c r="AP87" s="15">
        <v>0</v>
      </c>
      <c r="AQ87" s="15">
        <v>0</v>
      </c>
      <c r="AR87" s="15">
        <v>0</v>
      </c>
      <c r="AS87" s="15">
        <v>0</v>
      </c>
      <c r="AT87" s="15">
        <v>0</v>
      </c>
      <c r="AU87" s="15">
        <v>0</v>
      </c>
      <c r="AV87" s="15">
        <v>0</v>
      </c>
      <c r="AW87" s="15">
        <v>0</v>
      </c>
      <c r="AX87" s="15">
        <v>0</v>
      </c>
      <c r="AY87" s="15">
        <v>0</v>
      </c>
    </row>
    <row r="88" spans="1:51">
      <c r="A88" s="1">
        <v>848</v>
      </c>
      <c r="B88" s="1" t="s">
        <v>1760</v>
      </c>
      <c r="C88" s="1">
        <v>4</v>
      </c>
      <c r="D88" s="1" t="s">
        <v>1761</v>
      </c>
      <c r="E88" s="1" t="s">
        <v>424</v>
      </c>
      <c r="F88" s="1">
        <v>5</v>
      </c>
      <c r="G88" s="1" t="s">
        <v>272</v>
      </c>
      <c r="H88" s="1">
        <v>0</v>
      </c>
      <c r="I88" s="1" t="s">
        <v>425</v>
      </c>
      <c r="J88" s="15">
        <v>0</v>
      </c>
      <c r="K88" s="15">
        <v>0</v>
      </c>
      <c r="L88" s="15">
        <v>0</v>
      </c>
      <c r="M88" s="15">
        <v>0</v>
      </c>
      <c r="N88" s="15">
        <v>0</v>
      </c>
      <c r="O88" s="15">
        <v>0</v>
      </c>
      <c r="P88" s="15">
        <v>0</v>
      </c>
      <c r="Q88" s="15">
        <v>0</v>
      </c>
      <c r="R88" s="15">
        <v>0</v>
      </c>
      <c r="S88" s="15">
        <v>0</v>
      </c>
      <c r="T88" s="15">
        <v>0</v>
      </c>
      <c r="U88" s="15">
        <v>0</v>
      </c>
      <c r="V88" s="15">
        <v>0</v>
      </c>
      <c r="W88" s="15">
        <v>0</v>
      </c>
      <c r="X88" s="15">
        <v>0</v>
      </c>
      <c r="Y88" s="15">
        <v>0</v>
      </c>
      <c r="Z88" s="15">
        <v>0</v>
      </c>
      <c r="AA88" s="15">
        <v>0</v>
      </c>
      <c r="AB88" s="15">
        <v>0</v>
      </c>
      <c r="AC88" s="15">
        <v>0</v>
      </c>
      <c r="AD88" s="15">
        <v>0</v>
      </c>
      <c r="AE88" s="15">
        <v>0</v>
      </c>
      <c r="AF88" s="15">
        <v>0</v>
      </c>
      <c r="AG88" s="15">
        <v>0</v>
      </c>
      <c r="AH88" s="15">
        <v>0</v>
      </c>
      <c r="AI88" s="15">
        <v>0</v>
      </c>
      <c r="AJ88" s="15">
        <v>0</v>
      </c>
      <c r="AK88" s="15">
        <v>0</v>
      </c>
      <c r="AL88" s="15">
        <v>0</v>
      </c>
      <c r="AM88" s="15">
        <v>0</v>
      </c>
      <c r="AN88" s="15">
        <v>0</v>
      </c>
      <c r="AO88" s="15">
        <v>0</v>
      </c>
      <c r="AP88" s="15">
        <v>0</v>
      </c>
      <c r="AQ88" s="15">
        <v>0</v>
      </c>
      <c r="AR88" s="15">
        <v>0</v>
      </c>
      <c r="AS88" s="15">
        <v>0</v>
      </c>
      <c r="AT88" s="15">
        <v>0</v>
      </c>
      <c r="AU88" s="15">
        <v>0</v>
      </c>
      <c r="AV88" s="15">
        <v>0</v>
      </c>
      <c r="AW88" s="15">
        <v>0</v>
      </c>
      <c r="AX88" s="15">
        <v>0</v>
      </c>
      <c r="AY88" s="15">
        <v>0</v>
      </c>
    </row>
    <row r="89" spans="1:51">
      <c r="A89" s="1">
        <v>859</v>
      </c>
      <c r="B89" s="1" t="s">
        <v>1760</v>
      </c>
      <c r="C89" s="1">
        <v>4</v>
      </c>
      <c r="D89" s="1" t="s">
        <v>1761</v>
      </c>
      <c r="E89" s="1" t="s">
        <v>426</v>
      </c>
      <c r="F89" s="1">
        <v>5</v>
      </c>
      <c r="G89" s="1" t="s">
        <v>272</v>
      </c>
      <c r="H89" s="1">
        <v>0</v>
      </c>
      <c r="I89" s="1" t="s">
        <v>427</v>
      </c>
      <c r="J89" s="15">
        <v>0</v>
      </c>
      <c r="K89" s="15">
        <v>0</v>
      </c>
      <c r="L89" s="15">
        <v>0</v>
      </c>
      <c r="M89" s="15">
        <v>0</v>
      </c>
      <c r="N89" s="15">
        <v>0</v>
      </c>
      <c r="O89" s="15">
        <v>0</v>
      </c>
      <c r="P89" s="15">
        <v>0</v>
      </c>
      <c r="Q89" s="15">
        <v>0</v>
      </c>
      <c r="R89" s="15">
        <v>0</v>
      </c>
      <c r="S89" s="15">
        <v>0</v>
      </c>
      <c r="T89" s="15">
        <v>0</v>
      </c>
      <c r="U89" s="15">
        <v>0</v>
      </c>
      <c r="V89" s="15">
        <v>0</v>
      </c>
      <c r="W89" s="15">
        <v>0</v>
      </c>
      <c r="X89" s="15">
        <v>0</v>
      </c>
      <c r="Y89" s="15">
        <v>0</v>
      </c>
      <c r="Z89" s="15">
        <v>0</v>
      </c>
      <c r="AA89" s="15">
        <v>0</v>
      </c>
      <c r="AB89" s="15">
        <v>0</v>
      </c>
      <c r="AC89" s="15">
        <v>0</v>
      </c>
      <c r="AD89" s="15">
        <v>0</v>
      </c>
      <c r="AE89" s="15">
        <v>0</v>
      </c>
      <c r="AF89" s="15">
        <v>0</v>
      </c>
      <c r="AG89" s="15">
        <v>0</v>
      </c>
      <c r="AH89" s="15">
        <v>0</v>
      </c>
      <c r="AI89" s="15">
        <v>0</v>
      </c>
      <c r="AJ89" s="15">
        <v>0</v>
      </c>
      <c r="AK89" s="15">
        <v>0</v>
      </c>
      <c r="AL89" s="15">
        <v>0</v>
      </c>
      <c r="AM89" s="15">
        <v>0</v>
      </c>
      <c r="AN89" s="15">
        <v>0</v>
      </c>
      <c r="AO89" s="15">
        <v>0</v>
      </c>
      <c r="AP89" s="15">
        <v>0</v>
      </c>
      <c r="AQ89" s="15">
        <v>0</v>
      </c>
      <c r="AR89" s="15">
        <v>0</v>
      </c>
      <c r="AS89" s="15">
        <v>0</v>
      </c>
      <c r="AT89" s="15">
        <v>0</v>
      </c>
      <c r="AU89" s="15">
        <v>0</v>
      </c>
      <c r="AV89" s="15">
        <v>0</v>
      </c>
      <c r="AW89" s="15">
        <v>0</v>
      </c>
      <c r="AX89" s="15">
        <v>0</v>
      </c>
      <c r="AY89" s="15">
        <v>0</v>
      </c>
    </row>
    <row r="90" spans="1:51">
      <c r="A90" s="1">
        <v>870</v>
      </c>
      <c r="B90" s="1" t="s">
        <v>1760</v>
      </c>
      <c r="C90" s="1">
        <v>4</v>
      </c>
      <c r="D90" s="1" t="s">
        <v>1761</v>
      </c>
      <c r="E90" s="1" t="s">
        <v>428</v>
      </c>
      <c r="F90" s="1">
        <v>5</v>
      </c>
      <c r="G90" s="1" t="s">
        <v>272</v>
      </c>
      <c r="H90" s="1">
        <v>0</v>
      </c>
      <c r="I90" s="1" t="s">
        <v>429</v>
      </c>
      <c r="J90" s="15">
        <v>0</v>
      </c>
      <c r="K90" s="15">
        <v>0</v>
      </c>
      <c r="L90" s="15">
        <v>0</v>
      </c>
      <c r="M90" s="15">
        <v>0</v>
      </c>
      <c r="N90" s="15">
        <v>0</v>
      </c>
      <c r="O90" s="15">
        <v>0</v>
      </c>
      <c r="P90" s="15">
        <v>0</v>
      </c>
      <c r="Q90" s="15">
        <v>0</v>
      </c>
      <c r="R90" s="15">
        <v>0</v>
      </c>
      <c r="S90" s="15">
        <v>0</v>
      </c>
      <c r="T90" s="15">
        <v>0</v>
      </c>
      <c r="U90" s="15">
        <v>0</v>
      </c>
      <c r="V90" s="15">
        <v>0</v>
      </c>
      <c r="W90" s="15">
        <v>0</v>
      </c>
      <c r="X90" s="15">
        <v>0</v>
      </c>
      <c r="Y90" s="15">
        <v>0</v>
      </c>
      <c r="Z90" s="15">
        <v>0</v>
      </c>
      <c r="AA90" s="15">
        <v>0</v>
      </c>
      <c r="AB90" s="15">
        <v>0</v>
      </c>
      <c r="AC90" s="15">
        <v>0</v>
      </c>
      <c r="AD90" s="15">
        <v>0</v>
      </c>
      <c r="AE90" s="15">
        <v>0</v>
      </c>
      <c r="AF90" s="15">
        <v>0</v>
      </c>
      <c r="AG90" s="15">
        <v>0</v>
      </c>
      <c r="AH90" s="15">
        <v>0</v>
      </c>
      <c r="AI90" s="15">
        <v>0</v>
      </c>
      <c r="AJ90" s="15">
        <v>0</v>
      </c>
      <c r="AK90" s="15">
        <v>0</v>
      </c>
      <c r="AL90" s="15">
        <v>0</v>
      </c>
      <c r="AM90" s="15">
        <v>0</v>
      </c>
      <c r="AN90" s="15">
        <v>0</v>
      </c>
      <c r="AO90" s="15">
        <v>0</v>
      </c>
      <c r="AP90" s="15">
        <v>0</v>
      </c>
      <c r="AQ90" s="15">
        <v>0</v>
      </c>
      <c r="AR90" s="15">
        <v>0</v>
      </c>
      <c r="AS90" s="15">
        <v>0</v>
      </c>
      <c r="AT90" s="15">
        <v>0</v>
      </c>
      <c r="AU90" s="15">
        <v>0</v>
      </c>
      <c r="AV90" s="15">
        <v>0</v>
      </c>
      <c r="AW90" s="15">
        <v>0</v>
      </c>
      <c r="AX90" s="15">
        <v>0</v>
      </c>
      <c r="AY90" s="15">
        <v>0</v>
      </c>
    </row>
    <row r="91" spans="1:51">
      <c r="A91" s="1">
        <v>881</v>
      </c>
      <c r="B91" s="1" t="s">
        <v>1760</v>
      </c>
      <c r="C91" s="1">
        <v>4</v>
      </c>
      <c r="D91" s="1" t="s">
        <v>1761</v>
      </c>
      <c r="E91" s="1" t="s">
        <v>430</v>
      </c>
      <c r="F91" s="1">
        <v>5</v>
      </c>
      <c r="G91" s="1" t="s">
        <v>272</v>
      </c>
      <c r="H91" s="1">
        <v>0</v>
      </c>
      <c r="I91" s="1" t="s">
        <v>431</v>
      </c>
      <c r="J91" s="15">
        <v>0</v>
      </c>
      <c r="K91" s="15">
        <v>0</v>
      </c>
      <c r="L91" s="15">
        <v>0</v>
      </c>
      <c r="M91" s="15">
        <v>0</v>
      </c>
      <c r="N91" s="15">
        <v>0</v>
      </c>
      <c r="O91" s="15">
        <v>0</v>
      </c>
      <c r="P91" s="15">
        <v>0</v>
      </c>
      <c r="Q91" s="15">
        <v>0</v>
      </c>
      <c r="R91" s="15">
        <v>0</v>
      </c>
      <c r="S91" s="15">
        <v>0</v>
      </c>
      <c r="T91" s="15">
        <v>0</v>
      </c>
      <c r="U91" s="15">
        <v>0</v>
      </c>
      <c r="V91" s="15">
        <v>0</v>
      </c>
      <c r="W91" s="15">
        <v>0</v>
      </c>
      <c r="X91" s="15">
        <v>0</v>
      </c>
      <c r="Y91" s="15">
        <v>0</v>
      </c>
      <c r="Z91" s="15">
        <v>0</v>
      </c>
      <c r="AA91" s="15">
        <v>0</v>
      </c>
      <c r="AB91" s="15">
        <v>0</v>
      </c>
      <c r="AC91" s="15">
        <v>0</v>
      </c>
      <c r="AD91" s="15">
        <v>0</v>
      </c>
      <c r="AE91" s="15">
        <v>0</v>
      </c>
      <c r="AF91" s="15">
        <v>0</v>
      </c>
      <c r="AG91" s="15">
        <v>0</v>
      </c>
      <c r="AH91" s="15">
        <v>0</v>
      </c>
      <c r="AI91" s="15">
        <v>0</v>
      </c>
      <c r="AJ91" s="15">
        <v>0</v>
      </c>
      <c r="AK91" s="15">
        <v>0</v>
      </c>
      <c r="AL91" s="15">
        <v>0</v>
      </c>
      <c r="AM91" s="15">
        <v>0</v>
      </c>
      <c r="AN91" s="15">
        <v>0</v>
      </c>
      <c r="AO91" s="15">
        <v>0</v>
      </c>
      <c r="AP91" s="15">
        <v>0</v>
      </c>
      <c r="AQ91" s="15">
        <v>0</v>
      </c>
      <c r="AR91" s="15">
        <v>0</v>
      </c>
      <c r="AS91" s="15">
        <v>0</v>
      </c>
      <c r="AT91" s="15">
        <v>0</v>
      </c>
      <c r="AU91" s="15">
        <v>0</v>
      </c>
      <c r="AV91" s="15">
        <v>0</v>
      </c>
      <c r="AW91" s="15">
        <v>0</v>
      </c>
      <c r="AX91" s="15">
        <v>0</v>
      </c>
      <c r="AY91" s="15">
        <v>0</v>
      </c>
    </row>
    <row r="92" spans="1:51">
      <c r="A92" s="1">
        <v>892</v>
      </c>
      <c r="B92" s="1" t="s">
        <v>1760</v>
      </c>
      <c r="C92" s="1">
        <v>4</v>
      </c>
      <c r="D92" s="1" t="s">
        <v>1761</v>
      </c>
      <c r="E92" s="1" t="s">
        <v>432</v>
      </c>
      <c r="F92" s="1">
        <v>5</v>
      </c>
      <c r="G92" s="1" t="s">
        <v>272</v>
      </c>
      <c r="H92" s="1">
        <v>0</v>
      </c>
      <c r="I92" s="1" t="s">
        <v>433</v>
      </c>
      <c r="J92" s="15">
        <v>0</v>
      </c>
      <c r="K92" s="15">
        <v>0</v>
      </c>
      <c r="L92" s="15">
        <v>0</v>
      </c>
      <c r="M92" s="15">
        <v>0</v>
      </c>
      <c r="N92" s="15">
        <v>0</v>
      </c>
      <c r="O92" s="15">
        <v>0</v>
      </c>
      <c r="P92" s="15">
        <v>0</v>
      </c>
      <c r="Q92" s="15">
        <v>0</v>
      </c>
      <c r="R92" s="15">
        <v>0</v>
      </c>
      <c r="S92" s="15">
        <v>0</v>
      </c>
      <c r="T92" s="15">
        <v>0</v>
      </c>
      <c r="U92" s="15">
        <v>0</v>
      </c>
      <c r="V92" s="15">
        <v>0</v>
      </c>
      <c r="W92" s="15">
        <v>0</v>
      </c>
      <c r="X92" s="15">
        <v>0</v>
      </c>
      <c r="Y92" s="15">
        <v>0</v>
      </c>
      <c r="Z92" s="15">
        <v>0</v>
      </c>
      <c r="AA92" s="15">
        <v>0</v>
      </c>
      <c r="AB92" s="15">
        <v>0</v>
      </c>
      <c r="AC92" s="15">
        <v>0</v>
      </c>
      <c r="AD92" s="15">
        <v>0</v>
      </c>
      <c r="AE92" s="15">
        <v>0</v>
      </c>
      <c r="AF92" s="15">
        <v>0</v>
      </c>
      <c r="AG92" s="15">
        <v>0</v>
      </c>
      <c r="AH92" s="15">
        <v>0</v>
      </c>
      <c r="AI92" s="15">
        <v>0</v>
      </c>
      <c r="AJ92" s="15">
        <v>0</v>
      </c>
      <c r="AK92" s="15">
        <v>0</v>
      </c>
      <c r="AL92" s="15">
        <v>0</v>
      </c>
      <c r="AM92" s="15">
        <v>0</v>
      </c>
      <c r="AN92" s="15">
        <v>0</v>
      </c>
      <c r="AO92" s="15">
        <v>0</v>
      </c>
      <c r="AP92" s="15">
        <v>0</v>
      </c>
      <c r="AQ92" s="15">
        <v>0</v>
      </c>
      <c r="AR92" s="15">
        <v>0</v>
      </c>
      <c r="AS92" s="15">
        <v>0</v>
      </c>
      <c r="AT92" s="15">
        <v>0</v>
      </c>
      <c r="AU92" s="15">
        <v>0</v>
      </c>
      <c r="AV92" s="15">
        <v>0</v>
      </c>
      <c r="AW92" s="15">
        <v>0</v>
      </c>
      <c r="AX92" s="15">
        <v>0</v>
      </c>
      <c r="AY92" s="15">
        <v>0</v>
      </c>
    </row>
    <row r="93" spans="1:51">
      <c r="A93" s="1">
        <v>903</v>
      </c>
      <c r="B93" s="1" t="s">
        <v>1760</v>
      </c>
      <c r="C93" s="1">
        <v>4</v>
      </c>
      <c r="D93" s="1" t="s">
        <v>1761</v>
      </c>
      <c r="E93" s="1" t="s">
        <v>434</v>
      </c>
      <c r="F93" s="1">
        <v>5</v>
      </c>
      <c r="G93" s="1" t="s">
        <v>272</v>
      </c>
      <c r="H93" s="1">
        <v>0</v>
      </c>
      <c r="I93" s="1" t="s">
        <v>435</v>
      </c>
      <c r="J93" s="15">
        <v>1</v>
      </c>
      <c r="K93" s="15">
        <v>1</v>
      </c>
      <c r="L93" s="15">
        <v>1</v>
      </c>
      <c r="M93" s="15">
        <v>0</v>
      </c>
      <c r="N93" s="15">
        <v>0</v>
      </c>
      <c r="O93" s="15">
        <v>0</v>
      </c>
      <c r="P93" s="15">
        <v>0</v>
      </c>
      <c r="Q93" s="15">
        <v>0</v>
      </c>
      <c r="R93" s="15">
        <v>0</v>
      </c>
      <c r="S93" s="15">
        <v>0</v>
      </c>
      <c r="T93" s="15">
        <v>0</v>
      </c>
      <c r="U93" s="15">
        <v>0</v>
      </c>
      <c r="V93" s="15">
        <v>0</v>
      </c>
      <c r="W93" s="15">
        <v>0</v>
      </c>
      <c r="X93" s="15">
        <v>1</v>
      </c>
      <c r="Y93" s="15">
        <v>1</v>
      </c>
      <c r="Z93" s="15">
        <v>1</v>
      </c>
      <c r="AA93" s="15">
        <v>0</v>
      </c>
      <c r="AB93" s="15">
        <v>0</v>
      </c>
      <c r="AC93" s="15">
        <v>0</v>
      </c>
      <c r="AD93" s="15">
        <v>0</v>
      </c>
      <c r="AE93" s="15">
        <v>1</v>
      </c>
      <c r="AF93" s="15">
        <v>1</v>
      </c>
      <c r="AG93" s="15">
        <v>1</v>
      </c>
      <c r="AH93" s="15">
        <v>0</v>
      </c>
      <c r="AI93" s="15">
        <v>0</v>
      </c>
      <c r="AJ93" s="15">
        <v>0</v>
      </c>
      <c r="AK93" s="15">
        <v>0</v>
      </c>
      <c r="AL93" s="15">
        <v>0</v>
      </c>
      <c r="AM93" s="15">
        <v>0</v>
      </c>
      <c r="AN93" s="15">
        <v>0</v>
      </c>
      <c r="AO93" s="15">
        <v>0</v>
      </c>
      <c r="AP93" s="15">
        <v>0</v>
      </c>
      <c r="AQ93" s="15">
        <v>0</v>
      </c>
      <c r="AR93" s="15">
        <v>0</v>
      </c>
      <c r="AS93" s="15">
        <v>0</v>
      </c>
      <c r="AT93" s="15">
        <v>0</v>
      </c>
      <c r="AU93" s="15">
        <v>0</v>
      </c>
      <c r="AV93" s="15">
        <v>0</v>
      </c>
      <c r="AW93" s="15">
        <v>0</v>
      </c>
      <c r="AX93" s="15">
        <v>0</v>
      </c>
      <c r="AY93" s="15">
        <v>0</v>
      </c>
    </row>
    <row r="94" spans="1:51">
      <c r="A94" s="1">
        <v>914</v>
      </c>
      <c r="B94" s="1" t="s">
        <v>1760</v>
      </c>
      <c r="C94" s="1">
        <v>4</v>
      </c>
      <c r="D94" s="1" t="s">
        <v>1761</v>
      </c>
      <c r="E94" s="1" t="s">
        <v>436</v>
      </c>
      <c r="F94" s="1">
        <v>4</v>
      </c>
      <c r="G94" s="1" t="s">
        <v>272</v>
      </c>
      <c r="H94" s="1">
        <v>0</v>
      </c>
      <c r="I94" s="1" t="s">
        <v>437</v>
      </c>
      <c r="J94" s="15">
        <v>9</v>
      </c>
      <c r="K94" s="15">
        <v>187</v>
      </c>
      <c r="L94" s="15">
        <v>48</v>
      </c>
      <c r="M94" s="15">
        <v>139</v>
      </c>
      <c r="N94" s="15">
        <v>169</v>
      </c>
      <c r="O94" s="15">
        <v>42</v>
      </c>
      <c r="P94" s="15">
        <v>127</v>
      </c>
      <c r="Q94" s="15">
        <v>6</v>
      </c>
      <c r="R94" s="15">
        <v>24</v>
      </c>
      <c r="S94" s="15">
        <v>7</v>
      </c>
      <c r="T94" s="15">
        <v>17</v>
      </c>
      <c r="U94" s="15">
        <v>7</v>
      </c>
      <c r="V94" s="15">
        <v>2</v>
      </c>
      <c r="W94" s="15">
        <v>5</v>
      </c>
      <c r="X94" s="15">
        <v>3</v>
      </c>
      <c r="Y94" s="15">
        <v>163</v>
      </c>
      <c r="Z94" s="15">
        <v>41</v>
      </c>
      <c r="AA94" s="15">
        <v>122</v>
      </c>
      <c r="AB94" s="15">
        <v>162</v>
      </c>
      <c r="AC94" s="15">
        <v>40</v>
      </c>
      <c r="AD94" s="15">
        <v>122</v>
      </c>
      <c r="AE94" s="15">
        <v>3</v>
      </c>
      <c r="AF94" s="15">
        <v>163</v>
      </c>
      <c r="AG94" s="15">
        <v>41</v>
      </c>
      <c r="AH94" s="15">
        <v>122</v>
      </c>
      <c r="AI94" s="15">
        <v>162</v>
      </c>
      <c r="AJ94" s="15">
        <v>40</v>
      </c>
      <c r="AK94" s="15">
        <v>122</v>
      </c>
      <c r="AL94" s="15">
        <v>0</v>
      </c>
      <c r="AM94" s="15">
        <v>0</v>
      </c>
      <c r="AN94" s="15">
        <v>0</v>
      </c>
      <c r="AO94" s="15">
        <v>0</v>
      </c>
      <c r="AP94" s="15">
        <v>0</v>
      </c>
      <c r="AQ94" s="15">
        <v>0</v>
      </c>
      <c r="AR94" s="15">
        <v>0</v>
      </c>
      <c r="AS94" s="15">
        <v>0</v>
      </c>
      <c r="AT94" s="15">
        <v>0</v>
      </c>
      <c r="AU94" s="15">
        <v>0</v>
      </c>
      <c r="AV94" s="15">
        <v>0</v>
      </c>
      <c r="AW94" s="15">
        <v>0</v>
      </c>
      <c r="AX94" s="15">
        <v>0</v>
      </c>
      <c r="AY94" s="15">
        <v>0</v>
      </c>
    </row>
    <row r="95" spans="1:51">
      <c r="A95" s="1">
        <v>925</v>
      </c>
      <c r="B95" s="1" t="s">
        <v>1760</v>
      </c>
      <c r="C95" s="1">
        <v>4</v>
      </c>
      <c r="D95" s="1" t="s">
        <v>1761</v>
      </c>
      <c r="E95" s="1" t="s">
        <v>438</v>
      </c>
      <c r="F95" s="1">
        <v>5</v>
      </c>
      <c r="G95" s="1" t="s">
        <v>272</v>
      </c>
      <c r="H95" s="1">
        <v>0</v>
      </c>
      <c r="I95" s="1" t="s">
        <v>439</v>
      </c>
      <c r="J95" s="15">
        <v>0</v>
      </c>
      <c r="K95" s="15">
        <v>0</v>
      </c>
      <c r="L95" s="15">
        <v>0</v>
      </c>
      <c r="M95" s="15">
        <v>0</v>
      </c>
      <c r="N95" s="15">
        <v>0</v>
      </c>
      <c r="O95" s="15">
        <v>0</v>
      </c>
      <c r="P95" s="15">
        <v>0</v>
      </c>
      <c r="Q95" s="15">
        <v>0</v>
      </c>
      <c r="R95" s="15">
        <v>0</v>
      </c>
      <c r="S95" s="15">
        <v>0</v>
      </c>
      <c r="T95" s="15">
        <v>0</v>
      </c>
      <c r="U95" s="15">
        <v>0</v>
      </c>
      <c r="V95" s="15">
        <v>0</v>
      </c>
      <c r="W95" s="15">
        <v>0</v>
      </c>
      <c r="X95" s="15">
        <v>0</v>
      </c>
      <c r="Y95" s="15">
        <v>0</v>
      </c>
      <c r="Z95" s="15">
        <v>0</v>
      </c>
      <c r="AA95" s="15">
        <v>0</v>
      </c>
      <c r="AB95" s="15">
        <v>0</v>
      </c>
      <c r="AC95" s="15">
        <v>0</v>
      </c>
      <c r="AD95" s="15">
        <v>0</v>
      </c>
      <c r="AE95" s="15">
        <v>0</v>
      </c>
      <c r="AF95" s="15">
        <v>0</v>
      </c>
      <c r="AG95" s="15">
        <v>0</v>
      </c>
      <c r="AH95" s="15">
        <v>0</v>
      </c>
      <c r="AI95" s="15">
        <v>0</v>
      </c>
      <c r="AJ95" s="15">
        <v>0</v>
      </c>
      <c r="AK95" s="15">
        <v>0</v>
      </c>
      <c r="AL95" s="15">
        <v>0</v>
      </c>
      <c r="AM95" s="15">
        <v>0</v>
      </c>
      <c r="AN95" s="15">
        <v>0</v>
      </c>
      <c r="AO95" s="15">
        <v>0</v>
      </c>
      <c r="AP95" s="15">
        <v>0</v>
      </c>
      <c r="AQ95" s="15">
        <v>0</v>
      </c>
      <c r="AR95" s="15">
        <v>0</v>
      </c>
      <c r="AS95" s="15">
        <v>0</v>
      </c>
      <c r="AT95" s="15">
        <v>0</v>
      </c>
      <c r="AU95" s="15">
        <v>0</v>
      </c>
      <c r="AV95" s="15">
        <v>0</v>
      </c>
      <c r="AW95" s="15">
        <v>0</v>
      </c>
      <c r="AX95" s="15">
        <v>0</v>
      </c>
      <c r="AY95" s="15">
        <v>0</v>
      </c>
    </row>
    <row r="96" spans="1:51">
      <c r="A96" s="1">
        <v>936</v>
      </c>
      <c r="B96" s="1" t="s">
        <v>1760</v>
      </c>
      <c r="C96" s="1">
        <v>4</v>
      </c>
      <c r="D96" s="1" t="s">
        <v>1761</v>
      </c>
      <c r="E96" s="1" t="s">
        <v>440</v>
      </c>
      <c r="F96" s="1">
        <v>5</v>
      </c>
      <c r="G96" s="1" t="s">
        <v>272</v>
      </c>
      <c r="H96" s="1">
        <v>0</v>
      </c>
      <c r="I96" s="1" t="s">
        <v>441</v>
      </c>
      <c r="J96" s="15">
        <v>0</v>
      </c>
      <c r="K96" s="15">
        <v>0</v>
      </c>
      <c r="L96" s="15">
        <v>0</v>
      </c>
      <c r="M96" s="15">
        <v>0</v>
      </c>
      <c r="N96" s="15">
        <v>0</v>
      </c>
      <c r="O96" s="15">
        <v>0</v>
      </c>
      <c r="P96" s="15">
        <v>0</v>
      </c>
      <c r="Q96" s="15">
        <v>0</v>
      </c>
      <c r="R96" s="15">
        <v>0</v>
      </c>
      <c r="S96" s="15">
        <v>0</v>
      </c>
      <c r="T96" s="15">
        <v>0</v>
      </c>
      <c r="U96" s="15">
        <v>0</v>
      </c>
      <c r="V96" s="15">
        <v>0</v>
      </c>
      <c r="W96" s="15">
        <v>0</v>
      </c>
      <c r="X96" s="15">
        <v>0</v>
      </c>
      <c r="Y96" s="15">
        <v>0</v>
      </c>
      <c r="Z96" s="15">
        <v>0</v>
      </c>
      <c r="AA96" s="15">
        <v>0</v>
      </c>
      <c r="AB96" s="15">
        <v>0</v>
      </c>
      <c r="AC96" s="15">
        <v>0</v>
      </c>
      <c r="AD96" s="15">
        <v>0</v>
      </c>
      <c r="AE96" s="15">
        <v>0</v>
      </c>
      <c r="AF96" s="15">
        <v>0</v>
      </c>
      <c r="AG96" s="15">
        <v>0</v>
      </c>
      <c r="AH96" s="15">
        <v>0</v>
      </c>
      <c r="AI96" s="15">
        <v>0</v>
      </c>
      <c r="AJ96" s="15">
        <v>0</v>
      </c>
      <c r="AK96" s="15">
        <v>0</v>
      </c>
      <c r="AL96" s="15">
        <v>0</v>
      </c>
      <c r="AM96" s="15">
        <v>0</v>
      </c>
      <c r="AN96" s="15">
        <v>0</v>
      </c>
      <c r="AO96" s="15">
        <v>0</v>
      </c>
      <c r="AP96" s="15">
        <v>0</v>
      </c>
      <c r="AQ96" s="15">
        <v>0</v>
      </c>
      <c r="AR96" s="15">
        <v>0</v>
      </c>
      <c r="AS96" s="15">
        <v>0</v>
      </c>
      <c r="AT96" s="15">
        <v>0</v>
      </c>
      <c r="AU96" s="15">
        <v>0</v>
      </c>
      <c r="AV96" s="15">
        <v>0</v>
      </c>
      <c r="AW96" s="15">
        <v>0</v>
      </c>
      <c r="AX96" s="15">
        <v>0</v>
      </c>
      <c r="AY96" s="15">
        <v>0</v>
      </c>
    </row>
    <row r="97" spans="1:51">
      <c r="A97" s="1">
        <v>947</v>
      </c>
      <c r="B97" s="1" t="s">
        <v>1760</v>
      </c>
      <c r="C97" s="1">
        <v>4</v>
      </c>
      <c r="D97" s="1" t="s">
        <v>1761</v>
      </c>
      <c r="E97" s="1" t="s">
        <v>442</v>
      </c>
      <c r="F97" s="1">
        <v>5</v>
      </c>
      <c r="G97" s="1" t="s">
        <v>272</v>
      </c>
      <c r="H97" s="1">
        <v>0</v>
      </c>
      <c r="I97" s="1" t="s">
        <v>443</v>
      </c>
      <c r="J97" s="15">
        <v>0</v>
      </c>
      <c r="K97" s="15">
        <v>0</v>
      </c>
      <c r="L97" s="15">
        <v>0</v>
      </c>
      <c r="M97" s="15">
        <v>0</v>
      </c>
      <c r="N97" s="15">
        <v>0</v>
      </c>
      <c r="O97" s="15">
        <v>0</v>
      </c>
      <c r="P97" s="15">
        <v>0</v>
      </c>
      <c r="Q97" s="15">
        <v>0</v>
      </c>
      <c r="R97" s="15">
        <v>0</v>
      </c>
      <c r="S97" s="15">
        <v>0</v>
      </c>
      <c r="T97" s="15">
        <v>0</v>
      </c>
      <c r="U97" s="15">
        <v>0</v>
      </c>
      <c r="V97" s="15">
        <v>0</v>
      </c>
      <c r="W97" s="15">
        <v>0</v>
      </c>
      <c r="X97" s="15">
        <v>0</v>
      </c>
      <c r="Y97" s="15">
        <v>0</v>
      </c>
      <c r="Z97" s="15">
        <v>0</v>
      </c>
      <c r="AA97" s="15">
        <v>0</v>
      </c>
      <c r="AB97" s="15">
        <v>0</v>
      </c>
      <c r="AC97" s="15">
        <v>0</v>
      </c>
      <c r="AD97" s="15">
        <v>0</v>
      </c>
      <c r="AE97" s="15">
        <v>0</v>
      </c>
      <c r="AF97" s="15">
        <v>0</v>
      </c>
      <c r="AG97" s="15">
        <v>0</v>
      </c>
      <c r="AH97" s="15">
        <v>0</v>
      </c>
      <c r="AI97" s="15">
        <v>0</v>
      </c>
      <c r="AJ97" s="15">
        <v>0</v>
      </c>
      <c r="AK97" s="15">
        <v>0</v>
      </c>
      <c r="AL97" s="15">
        <v>0</v>
      </c>
      <c r="AM97" s="15">
        <v>0</v>
      </c>
      <c r="AN97" s="15">
        <v>0</v>
      </c>
      <c r="AO97" s="15">
        <v>0</v>
      </c>
      <c r="AP97" s="15">
        <v>0</v>
      </c>
      <c r="AQ97" s="15">
        <v>0</v>
      </c>
      <c r="AR97" s="15">
        <v>0</v>
      </c>
      <c r="AS97" s="15">
        <v>0</v>
      </c>
      <c r="AT97" s="15">
        <v>0</v>
      </c>
      <c r="AU97" s="15">
        <v>0</v>
      </c>
      <c r="AV97" s="15">
        <v>0</v>
      </c>
      <c r="AW97" s="15">
        <v>0</v>
      </c>
      <c r="AX97" s="15">
        <v>0</v>
      </c>
      <c r="AY97" s="15">
        <v>0</v>
      </c>
    </row>
    <row r="98" spans="1:51">
      <c r="A98" s="1">
        <v>958</v>
      </c>
      <c r="B98" s="1" t="s">
        <v>1760</v>
      </c>
      <c r="C98" s="1">
        <v>4</v>
      </c>
      <c r="D98" s="1" t="s">
        <v>1761</v>
      </c>
      <c r="E98" s="1" t="s">
        <v>444</v>
      </c>
      <c r="F98" s="1">
        <v>5</v>
      </c>
      <c r="G98" s="1" t="s">
        <v>272</v>
      </c>
      <c r="H98" s="1">
        <v>0</v>
      </c>
      <c r="I98" s="1" t="s">
        <v>445</v>
      </c>
      <c r="J98" s="15">
        <v>0</v>
      </c>
      <c r="K98" s="15">
        <v>0</v>
      </c>
      <c r="L98" s="15">
        <v>0</v>
      </c>
      <c r="M98" s="15">
        <v>0</v>
      </c>
      <c r="N98" s="15">
        <v>0</v>
      </c>
      <c r="O98" s="15">
        <v>0</v>
      </c>
      <c r="P98" s="15">
        <v>0</v>
      </c>
      <c r="Q98" s="15">
        <v>0</v>
      </c>
      <c r="R98" s="15">
        <v>0</v>
      </c>
      <c r="S98" s="15">
        <v>0</v>
      </c>
      <c r="T98" s="15">
        <v>0</v>
      </c>
      <c r="U98" s="15">
        <v>0</v>
      </c>
      <c r="V98" s="15">
        <v>0</v>
      </c>
      <c r="W98" s="15">
        <v>0</v>
      </c>
      <c r="X98" s="15">
        <v>0</v>
      </c>
      <c r="Y98" s="15">
        <v>0</v>
      </c>
      <c r="Z98" s="15">
        <v>0</v>
      </c>
      <c r="AA98" s="15">
        <v>0</v>
      </c>
      <c r="AB98" s="15">
        <v>0</v>
      </c>
      <c r="AC98" s="15">
        <v>0</v>
      </c>
      <c r="AD98" s="15">
        <v>0</v>
      </c>
      <c r="AE98" s="15">
        <v>0</v>
      </c>
      <c r="AF98" s="15">
        <v>0</v>
      </c>
      <c r="AG98" s="15">
        <v>0</v>
      </c>
      <c r="AH98" s="15">
        <v>0</v>
      </c>
      <c r="AI98" s="15">
        <v>0</v>
      </c>
      <c r="AJ98" s="15">
        <v>0</v>
      </c>
      <c r="AK98" s="15">
        <v>0</v>
      </c>
      <c r="AL98" s="15">
        <v>0</v>
      </c>
      <c r="AM98" s="15">
        <v>0</v>
      </c>
      <c r="AN98" s="15">
        <v>0</v>
      </c>
      <c r="AO98" s="15">
        <v>0</v>
      </c>
      <c r="AP98" s="15">
        <v>0</v>
      </c>
      <c r="AQ98" s="15">
        <v>0</v>
      </c>
      <c r="AR98" s="15">
        <v>0</v>
      </c>
      <c r="AS98" s="15">
        <v>0</v>
      </c>
      <c r="AT98" s="15">
        <v>0</v>
      </c>
      <c r="AU98" s="15">
        <v>0</v>
      </c>
      <c r="AV98" s="15">
        <v>0</v>
      </c>
      <c r="AW98" s="15">
        <v>0</v>
      </c>
      <c r="AX98" s="15">
        <v>0</v>
      </c>
      <c r="AY98" s="15">
        <v>0</v>
      </c>
    </row>
    <row r="99" spans="1:51">
      <c r="A99" s="1">
        <v>969</v>
      </c>
      <c r="B99" s="1" t="s">
        <v>1760</v>
      </c>
      <c r="C99" s="1">
        <v>4</v>
      </c>
      <c r="D99" s="1" t="s">
        <v>1761</v>
      </c>
      <c r="E99" s="1" t="s">
        <v>446</v>
      </c>
      <c r="F99" s="1">
        <v>5</v>
      </c>
      <c r="G99" s="1" t="s">
        <v>272</v>
      </c>
      <c r="H99" s="1">
        <v>0</v>
      </c>
      <c r="I99" s="1" t="s">
        <v>447</v>
      </c>
      <c r="J99" s="15">
        <v>0</v>
      </c>
      <c r="K99" s="15">
        <v>0</v>
      </c>
      <c r="L99" s="15">
        <v>0</v>
      </c>
      <c r="M99" s="15">
        <v>0</v>
      </c>
      <c r="N99" s="15">
        <v>0</v>
      </c>
      <c r="O99" s="15">
        <v>0</v>
      </c>
      <c r="P99" s="15">
        <v>0</v>
      </c>
      <c r="Q99" s="15">
        <v>0</v>
      </c>
      <c r="R99" s="15">
        <v>0</v>
      </c>
      <c r="S99" s="15">
        <v>0</v>
      </c>
      <c r="T99" s="15">
        <v>0</v>
      </c>
      <c r="U99" s="15">
        <v>0</v>
      </c>
      <c r="V99" s="15">
        <v>0</v>
      </c>
      <c r="W99" s="15">
        <v>0</v>
      </c>
      <c r="X99" s="15">
        <v>0</v>
      </c>
      <c r="Y99" s="15">
        <v>0</v>
      </c>
      <c r="Z99" s="15">
        <v>0</v>
      </c>
      <c r="AA99" s="15">
        <v>0</v>
      </c>
      <c r="AB99" s="15">
        <v>0</v>
      </c>
      <c r="AC99" s="15">
        <v>0</v>
      </c>
      <c r="AD99" s="15">
        <v>0</v>
      </c>
      <c r="AE99" s="15">
        <v>0</v>
      </c>
      <c r="AF99" s="15">
        <v>0</v>
      </c>
      <c r="AG99" s="15">
        <v>0</v>
      </c>
      <c r="AH99" s="15">
        <v>0</v>
      </c>
      <c r="AI99" s="15">
        <v>0</v>
      </c>
      <c r="AJ99" s="15">
        <v>0</v>
      </c>
      <c r="AK99" s="15">
        <v>0</v>
      </c>
      <c r="AL99" s="15">
        <v>0</v>
      </c>
      <c r="AM99" s="15">
        <v>0</v>
      </c>
      <c r="AN99" s="15">
        <v>0</v>
      </c>
      <c r="AO99" s="15">
        <v>0</v>
      </c>
      <c r="AP99" s="15">
        <v>0</v>
      </c>
      <c r="AQ99" s="15">
        <v>0</v>
      </c>
      <c r="AR99" s="15">
        <v>0</v>
      </c>
      <c r="AS99" s="15">
        <v>0</v>
      </c>
      <c r="AT99" s="15">
        <v>0</v>
      </c>
      <c r="AU99" s="15">
        <v>0</v>
      </c>
      <c r="AV99" s="15">
        <v>0</v>
      </c>
      <c r="AW99" s="15">
        <v>0</v>
      </c>
      <c r="AX99" s="15">
        <v>0</v>
      </c>
      <c r="AY99" s="15">
        <v>0</v>
      </c>
    </row>
    <row r="100" spans="1:51">
      <c r="A100" s="1">
        <v>980</v>
      </c>
      <c r="B100" s="1" t="s">
        <v>1760</v>
      </c>
      <c r="C100" s="1">
        <v>4</v>
      </c>
      <c r="D100" s="1" t="s">
        <v>1761</v>
      </c>
      <c r="E100" s="1" t="s">
        <v>448</v>
      </c>
      <c r="F100" s="1">
        <v>5</v>
      </c>
      <c r="G100" s="1" t="s">
        <v>272</v>
      </c>
      <c r="H100" s="1">
        <v>0</v>
      </c>
      <c r="I100" s="1" t="s">
        <v>449</v>
      </c>
      <c r="J100" s="15">
        <v>0</v>
      </c>
      <c r="K100" s="15">
        <v>0</v>
      </c>
      <c r="L100" s="15">
        <v>0</v>
      </c>
      <c r="M100" s="15">
        <v>0</v>
      </c>
      <c r="N100" s="15">
        <v>0</v>
      </c>
      <c r="O100" s="15">
        <v>0</v>
      </c>
      <c r="P100" s="15">
        <v>0</v>
      </c>
      <c r="Q100" s="15">
        <v>0</v>
      </c>
      <c r="R100" s="15">
        <v>0</v>
      </c>
      <c r="S100" s="15">
        <v>0</v>
      </c>
      <c r="T100" s="15">
        <v>0</v>
      </c>
      <c r="U100" s="15">
        <v>0</v>
      </c>
      <c r="V100" s="15">
        <v>0</v>
      </c>
      <c r="W100" s="15">
        <v>0</v>
      </c>
      <c r="X100" s="15">
        <v>0</v>
      </c>
      <c r="Y100" s="15">
        <v>0</v>
      </c>
      <c r="Z100" s="15">
        <v>0</v>
      </c>
      <c r="AA100" s="15">
        <v>0</v>
      </c>
      <c r="AB100" s="15">
        <v>0</v>
      </c>
      <c r="AC100" s="15">
        <v>0</v>
      </c>
      <c r="AD100" s="15">
        <v>0</v>
      </c>
      <c r="AE100" s="15">
        <v>0</v>
      </c>
      <c r="AF100" s="15">
        <v>0</v>
      </c>
      <c r="AG100" s="15">
        <v>0</v>
      </c>
      <c r="AH100" s="15">
        <v>0</v>
      </c>
      <c r="AI100" s="15">
        <v>0</v>
      </c>
      <c r="AJ100" s="15">
        <v>0</v>
      </c>
      <c r="AK100" s="15">
        <v>0</v>
      </c>
      <c r="AL100" s="15">
        <v>0</v>
      </c>
      <c r="AM100" s="15">
        <v>0</v>
      </c>
      <c r="AN100" s="15">
        <v>0</v>
      </c>
      <c r="AO100" s="15">
        <v>0</v>
      </c>
      <c r="AP100" s="15">
        <v>0</v>
      </c>
      <c r="AQ100" s="15">
        <v>0</v>
      </c>
      <c r="AR100" s="15">
        <v>0</v>
      </c>
      <c r="AS100" s="15">
        <v>0</v>
      </c>
      <c r="AT100" s="15">
        <v>0</v>
      </c>
      <c r="AU100" s="15">
        <v>0</v>
      </c>
      <c r="AV100" s="15">
        <v>0</v>
      </c>
      <c r="AW100" s="15">
        <v>0</v>
      </c>
      <c r="AX100" s="15">
        <v>0</v>
      </c>
      <c r="AY100" s="15">
        <v>0</v>
      </c>
    </row>
    <row r="101" spans="1:51">
      <c r="A101" s="1">
        <v>991</v>
      </c>
      <c r="B101" s="1" t="s">
        <v>1760</v>
      </c>
      <c r="C101" s="1">
        <v>4</v>
      </c>
      <c r="D101" s="1" t="s">
        <v>1761</v>
      </c>
      <c r="E101" s="1" t="s">
        <v>450</v>
      </c>
      <c r="F101" s="1">
        <v>5</v>
      </c>
      <c r="G101" s="1" t="s">
        <v>272</v>
      </c>
      <c r="H101" s="1">
        <v>0</v>
      </c>
      <c r="I101" s="1" t="s">
        <v>451</v>
      </c>
      <c r="J101" s="15">
        <v>5</v>
      </c>
      <c r="K101" s="15">
        <v>168</v>
      </c>
      <c r="L101" s="15">
        <v>42</v>
      </c>
      <c r="M101" s="15">
        <v>126</v>
      </c>
      <c r="N101" s="15">
        <v>165</v>
      </c>
      <c r="O101" s="15">
        <v>40</v>
      </c>
      <c r="P101" s="15">
        <v>125</v>
      </c>
      <c r="Q101" s="15">
        <v>3</v>
      </c>
      <c r="R101" s="15">
        <v>8</v>
      </c>
      <c r="S101" s="15">
        <v>3</v>
      </c>
      <c r="T101" s="15">
        <v>5</v>
      </c>
      <c r="U101" s="15">
        <v>5</v>
      </c>
      <c r="V101" s="15">
        <v>1</v>
      </c>
      <c r="W101" s="15">
        <v>4</v>
      </c>
      <c r="X101" s="15">
        <v>2</v>
      </c>
      <c r="Y101" s="15">
        <v>160</v>
      </c>
      <c r="Z101" s="15">
        <v>39</v>
      </c>
      <c r="AA101" s="15">
        <v>121</v>
      </c>
      <c r="AB101" s="15">
        <v>160</v>
      </c>
      <c r="AC101" s="15">
        <v>39</v>
      </c>
      <c r="AD101" s="15">
        <v>121</v>
      </c>
      <c r="AE101" s="15">
        <v>2</v>
      </c>
      <c r="AF101" s="15">
        <v>160</v>
      </c>
      <c r="AG101" s="15">
        <v>39</v>
      </c>
      <c r="AH101" s="15">
        <v>121</v>
      </c>
      <c r="AI101" s="15">
        <v>160</v>
      </c>
      <c r="AJ101" s="15">
        <v>39</v>
      </c>
      <c r="AK101" s="15">
        <v>121</v>
      </c>
      <c r="AL101" s="15">
        <v>0</v>
      </c>
      <c r="AM101" s="15">
        <v>0</v>
      </c>
      <c r="AN101" s="15">
        <v>0</v>
      </c>
      <c r="AO101" s="15">
        <v>0</v>
      </c>
      <c r="AP101" s="15">
        <v>0</v>
      </c>
      <c r="AQ101" s="15">
        <v>0</v>
      </c>
      <c r="AR101" s="15">
        <v>0</v>
      </c>
      <c r="AS101" s="15">
        <v>0</v>
      </c>
      <c r="AT101" s="15">
        <v>0</v>
      </c>
      <c r="AU101" s="15">
        <v>0</v>
      </c>
      <c r="AV101" s="15">
        <v>0</v>
      </c>
      <c r="AW101" s="15">
        <v>0</v>
      </c>
      <c r="AX101" s="15">
        <v>0</v>
      </c>
      <c r="AY101" s="15">
        <v>0</v>
      </c>
    </row>
    <row r="102" spans="1:51">
      <c r="A102" s="1">
        <v>1002</v>
      </c>
      <c r="B102" s="1" t="s">
        <v>1760</v>
      </c>
      <c r="C102" s="1">
        <v>4</v>
      </c>
      <c r="D102" s="1" t="s">
        <v>1761</v>
      </c>
      <c r="E102" s="1" t="s">
        <v>452</v>
      </c>
      <c r="F102" s="1">
        <v>5</v>
      </c>
      <c r="G102" s="1" t="s">
        <v>272</v>
      </c>
      <c r="H102" s="1">
        <v>0</v>
      </c>
      <c r="I102" s="1" t="s">
        <v>453</v>
      </c>
      <c r="J102" s="15">
        <v>1</v>
      </c>
      <c r="K102" s="15">
        <v>3</v>
      </c>
      <c r="L102" s="15">
        <v>2</v>
      </c>
      <c r="M102" s="15">
        <v>1</v>
      </c>
      <c r="N102" s="15">
        <v>2</v>
      </c>
      <c r="O102" s="15">
        <v>1</v>
      </c>
      <c r="P102" s="15">
        <v>1</v>
      </c>
      <c r="Q102" s="15">
        <v>0</v>
      </c>
      <c r="R102" s="15">
        <v>0</v>
      </c>
      <c r="S102" s="15">
        <v>0</v>
      </c>
      <c r="T102" s="15">
        <v>0</v>
      </c>
      <c r="U102" s="15">
        <v>0</v>
      </c>
      <c r="V102" s="15">
        <v>0</v>
      </c>
      <c r="W102" s="15">
        <v>0</v>
      </c>
      <c r="X102" s="15">
        <v>1</v>
      </c>
      <c r="Y102" s="15">
        <v>3</v>
      </c>
      <c r="Z102" s="15">
        <v>2</v>
      </c>
      <c r="AA102" s="15">
        <v>1</v>
      </c>
      <c r="AB102" s="15">
        <v>2</v>
      </c>
      <c r="AC102" s="15">
        <v>1</v>
      </c>
      <c r="AD102" s="15">
        <v>1</v>
      </c>
      <c r="AE102" s="15">
        <v>1</v>
      </c>
      <c r="AF102" s="15">
        <v>3</v>
      </c>
      <c r="AG102" s="15">
        <v>2</v>
      </c>
      <c r="AH102" s="15">
        <v>1</v>
      </c>
      <c r="AI102" s="15">
        <v>2</v>
      </c>
      <c r="AJ102" s="15">
        <v>1</v>
      </c>
      <c r="AK102" s="15">
        <v>1</v>
      </c>
      <c r="AL102" s="15">
        <v>0</v>
      </c>
      <c r="AM102" s="15">
        <v>0</v>
      </c>
      <c r="AN102" s="15">
        <v>0</v>
      </c>
      <c r="AO102" s="15">
        <v>0</v>
      </c>
      <c r="AP102" s="15">
        <v>0</v>
      </c>
      <c r="AQ102" s="15">
        <v>0</v>
      </c>
      <c r="AR102" s="15">
        <v>0</v>
      </c>
      <c r="AS102" s="15">
        <v>0</v>
      </c>
      <c r="AT102" s="15">
        <v>0</v>
      </c>
      <c r="AU102" s="15">
        <v>0</v>
      </c>
      <c r="AV102" s="15">
        <v>0</v>
      </c>
      <c r="AW102" s="15">
        <v>0</v>
      </c>
      <c r="AX102" s="15">
        <v>0</v>
      </c>
      <c r="AY102" s="15">
        <v>0</v>
      </c>
    </row>
    <row r="103" spans="1:51">
      <c r="A103" s="1">
        <v>1013</v>
      </c>
      <c r="B103" s="1" t="s">
        <v>1760</v>
      </c>
      <c r="C103" s="1">
        <v>4</v>
      </c>
      <c r="D103" s="1" t="s">
        <v>1761</v>
      </c>
      <c r="E103" s="1" t="s">
        <v>454</v>
      </c>
      <c r="F103" s="1">
        <v>5</v>
      </c>
      <c r="G103" s="1" t="s">
        <v>272</v>
      </c>
      <c r="H103" s="1">
        <v>0</v>
      </c>
      <c r="I103" s="1" t="s">
        <v>455</v>
      </c>
      <c r="J103" s="15">
        <v>1</v>
      </c>
      <c r="K103" s="15">
        <v>2</v>
      </c>
      <c r="L103" s="15">
        <v>1</v>
      </c>
      <c r="M103" s="15">
        <v>1</v>
      </c>
      <c r="N103" s="15">
        <v>0</v>
      </c>
      <c r="O103" s="15">
        <v>0</v>
      </c>
      <c r="P103" s="15">
        <v>0</v>
      </c>
      <c r="Q103" s="15">
        <v>1</v>
      </c>
      <c r="R103" s="15">
        <v>2</v>
      </c>
      <c r="S103" s="15">
        <v>1</v>
      </c>
      <c r="T103" s="15">
        <v>1</v>
      </c>
      <c r="U103" s="15">
        <v>0</v>
      </c>
      <c r="V103" s="15">
        <v>0</v>
      </c>
      <c r="W103" s="15">
        <v>0</v>
      </c>
      <c r="X103" s="15">
        <v>0</v>
      </c>
      <c r="Y103" s="15">
        <v>0</v>
      </c>
      <c r="Z103" s="15">
        <v>0</v>
      </c>
      <c r="AA103" s="15">
        <v>0</v>
      </c>
      <c r="AB103" s="15">
        <v>0</v>
      </c>
      <c r="AC103" s="15">
        <v>0</v>
      </c>
      <c r="AD103" s="15">
        <v>0</v>
      </c>
      <c r="AE103" s="15">
        <v>0</v>
      </c>
      <c r="AF103" s="15">
        <v>0</v>
      </c>
      <c r="AG103" s="15">
        <v>0</v>
      </c>
      <c r="AH103" s="15">
        <v>0</v>
      </c>
      <c r="AI103" s="15">
        <v>0</v>
      </c>
      <c r="AJ103" s="15">
        <v>0</v>
      </c>
      <c r="AK103" s="15">
        <v>0</v>
      </c>
      <c r="AL103" s="15">
        <v>0</v>
      </c>
      <c r="AM103" s="15">
        <v>0</v>
      </c>
      <c r="AN103" s="15">
        <v>0</v>
      </c>
      <c r="AO103" s="15">
        <v>0</v>
      </c>
      <c r="AP103" s="15">
        <v>0</v>
      </c>
      <c r="AQ103" s="15">
        <v>0</v>
      </c>
      <c r="AR103" s="15">
        <v>0</v>
      </c>
      <c r="AS103" s="15">
        <v>0</v>
      </c>
      <c r="AT103" s="15">
        <v>0</v>
      </c>
      <c r="AU103" s="15">
        <v>0</v>
      </c>
      <c r="AV103" s="15">
        <v>0</v>
      </c>
      <c r="AW103" s="15">
        <v>0</v>
      </c>
      <c r="AX103" s="15">
        <v>0</v>
      </c>
      <c r="AY103" s="15">
        <v>0</v>
      </c>
    </row>
    <row r="104" spans="1:51">
      <c r="A104" s="1">
        <v>1024</v>
      </c>
      <c r="B104" s="1" t="s">
        <v>1760</v>
      </c>
      <c r="C104" s="1">
        <v>4</v>
      </c>
      <c r="D104" s="1" t="s">
        <v>1761</v>
      </c>
      <c r="E104" s="1" t="s">
        <v>456</v>
      </c>
      <c r="F104" s="1">
        <v>5</v>
      </c>
      <c r="G104" s="1" t="s">
        <v>272</v>
      </c>
      <c r="H104" s="1">
        <v>0</v>
      </c>
      <c r="I104" s="1" t="s">
        <v>457</v>
      </c>
      <c r="J104" s="15">
        <v>2</v>
      </c>
      <c r="K104" s="15">
        <v>14</v>
      </c>
      <c r="L104" s="15">
        <v>3</v>
      </c>
      <c r="M104" s="15">
        <v>11</v>
      </c>
      <c r="N104" s="15">
        <v>2</v>
      </c>
      <c r="O104" s="15">
        <v>1</v>
      </c>
      <c r="P104" s="15">
        <v>1</v>
      </c>
      <c r="Q104" s="15">
        <v>2</v>
      </c>
      <c r="R104" s="15">
        <v>14</v>
      </c>
      <c r="S104" s="15">
        <v>3</v>
      </c>
      <c r="T104" s="15">
        <v>11</v>
      </c>
      <c r="U104" s="15">
        <v>2</v>
      </c>
      <c r="V104" s="15">
        <v>1</v>
      </c>
      <c r="W104" s="15">
        <v>1</v>
      </c>
      <c r="X104" s="15">
        <v>0</v>
      </c>
      <c r="Y104" s="15">
        <v>0</v>
      </c>
      <c r="Z104" s="15">
        <v>0</v>
      </c>
      <c r="AA104" s="15">
        <v>0</v>
      </c>
      <c r="AB104" s="15">
        <v>0</v>
      </c>
      <c r="AC104" s="15">
        <v>0</v>
      </c>
      <c r="AD104" s="15">
        <v>0</v>
      </c>
      <c r="AE104" s="15">
        <v>0</v>
      </c>
      <c r="AF104" s="15">
        <v>0</v>
      </c>
      <c r="AG104" s="15">
        <v>0</v>
      </c>
      <c r="AH104" s="15">
        <v>0</v>
      </c>
      <c r="AI104" s="15">
        <v>0</v>
      </c>
      <c r="AJ104" s="15">
        <v>0</v>
      </c>
      <c r="AK104" s="15">
        <v>0</v>
      </c>
      <c r="AL104" s="15">
        <v>0</v>
      </c>
      <c r="AM104" s="15">
        <v>0</v>
      </c>
      <c r="AN104" s="15">
        <v>0</v>
      </c>
      <c r="AO104" s="15">
        <v>0</v>
      </c>
      <c r="AP104" s="15">
        <v>0</v>
      </c>
      <c r="AQ104" s="15">
        <v>0</v>
      </c>
      <c r="AR104" s="15">
        <v>0</v>
      </c>
      <c r="AS104" s="15">
        <v>0</v>
      </c>
      <c r="AT104" s="15">
        <v>0</v>
      </c>
      <c r="AU104" s="15">
        <v>0</v>
      </c>
      <c r="AV104" s="15">
        <v>0</v>
      </c>
      <c r="AW104" s="15">
        <v>0</v>
      </c>
      <c r="AX104" s="15">
        <v>0</v>
      </c>
      <c r="AY104" s="15">
        <v>0</v>
      </c>
    </row>
    <row r="105" spans="1:51">
      <c r="A105" s="1">
        <v>1035</v>
      </c>
      <c r="B105" s="1" t="s">
        <v>1760</v>
      </c>
      <c r="C105" s="1">
        <v>4</v>
      </c>
      <c r="D105" s="1" t="s">
        <v>1761</v>
      </c>
      <c r="E105" s="1" t="s">
        <v>458</v>
      </c>
      <c r="F105" s="1">
        <v>4</v>
      </c>
      <c r="G105" s="1" t="s">
        <v>272</v>
      </c>
      <c r="H105" s="1">
        <v>0</v>
      </c>
      <c r="I105" s="1" t="s">
        <v>459</v>
      </c>
      <c r="J105" s="15">
        <v>2</v>
      </c>
      <c r="K105" s="15">
        <v>7</v>
      </c>
      <c r="L105" s="15">
        <v>3</v>
      </c>
      <c r="M105" s="15">
        <v>4</v>
      </c>
      <c r="N105" s="15">
        <v>6</v>
      </c>
      <c r="O105" s="15">
        <v>2</v>
      </c>
      <c r="P105" s="15">
        <v>4</v>
      </c>
      <c r="Q105" s="15">
        <v>1</v>
      </c>
      <c r="R105" s="15">
        <v>3</v>
      </c>
      <c r="S105" s="15">
        <v>2</v>
      </c>
      <c r="T105" s="15">
        <v>1</v>
      </c>
      <c r="U105" s="15">
        <v>2</v>
      </c>
      <c r="V105" s="15">
        <v>1</v>
      </c>
      <c r="W105" s="15">
        <v>1</v>
      </c>
      <c r="X105" s="15">
        <v>1</v>
      </c>
      <c r="Y105" s="15">
        <v>4</v>
      </c>
      <c r="Z105" s="15">
        <v>1</v>
      </c>
      <c r="AA105" s="15">
        <v>3</v>
      </c>
      <c r="AB105" s="15">
        <v>4</v>
      </c>
      <c r="AC105" s="15">
        <v>1</v>
      </c>
      <c r="AD105" s="15">
        <v>3</v>
      </c>
      <c r="AE105" s="15">
        <v>1</v>
      </c>
      <c r="AF105" s="15">
        <v>4</v>
      </c>
      <c r="AG105" s="15">
        <v>1</v>
      </c>
      <c r="AH105" s="15">
        <v>3</v>
      </c>
      <c r="AI105" s="15">
        <v>4</v>
      </c>
      <c r="AJ105" s="15">
        <v>1</v>
      </c>
      <c r="AK105" s="15">
        <v>3</v>
      </c>
      <c r="AL105" s="15">
        <v>0</v>
      </c>
      <c r="AM105" s="15">
        <v>0</v>
      </c>
      <c r="AN105" s="15">
        <v>0</v>
      </c>
      <c r="AO105" s="15">
        <v>0</v>
      </c>
      <c r="AP105" s="15">
        <v>0</v>
      </c>
      <c r="AQ105" s="15">
        <v>0</v>
      </c>
      <c r="AR105" s="15">
        <v>0</v>
      </c>
      <c r="AS105" s="15">
        <v>0</v>
      </c>
      <c r="AT105" s="15">
        <v>0</v>
      </c>
      <c r="AU105" s="15">
        <v>0</v>
      </c>
      <c r="AV105" s="15">
        <v>0</v>
      </c>
      <c r="AW105" s="15">
        <v>0</v>
      </c>
      <c r="AX105" s="15">
        <v>0</v>
      </c>
      <c r="AY105" s="15">
        <v>0</v>
      </c>
    </row>
    <row r="106" spans="1:51">
      <c r="A106" s="1">
        <v>1046</v>
      </c>
      <c r="B106" s="1" t="s">
        <v>1760</v>
      </c>
      <c r="C106" s="1">
        <v>4</v>
      </c>
      <c r="D106" s="1" t="s">
        <v>1761</v>
      </c>
      <c r="E106" s="1" t="s">
        <v>460</v>
      </c>
      <c r="F106" s="1">
        <v>5</v>
      </c>
      <c r="G106" s="1" t="s">
        <v>272</v>
      </c>
      <c r="H106" s="1">
        <v>0</v>
      </c>
      <c r="I106" s="1" t="s">
        <v>461</v>
      </c>
      <c r="J106" s="15">
        <v>0</v>
      </c>
      <c r="K106" s="15">
        <v>0</v>
      </c>
      <c r="L106" s="15">
        <v>0</v>
      </c>
      <c r="M106" s="15">
        <v>0</v>
      </c>
      <c r="N106" s="15">
        <v>0</v>
      </c>
      <c r="O106" s="15">
        <v>0</v>
      </c>
      <c r="P106" s="15">
        <v>0</v>
      </c>
      <c r="Q106" s="15">
        <v>0</v>
      </c>
      <c r="R106" s="15">
        <v>0</v>
      </c>
      <c r="S106" s="15">
        <v>0</v>
      </c>
      <c r="T106" s="15">
        <v>0</v>
      </c>
      <c r="U106" s="15">
        <v>0</v>
      </c>
      <c r="V106" s="15">
        <v>0</v>
      </c>
      <c r="W106" s="15">
        <v>0</v>
      </c>
      <c r="X106" s="15">
        <v>0</v>
      </c>
      <c r="Y106" s="15">
        <v>0</v>
      </c>
      <c r="Z106" s="15">
        <v>0</v>
      </c>
      <c r="AA106" s="15">
        <v>0</v>
      </c>
      <c r="AB106" s="15">
        <v>0</v>
      </c>
      <c r="AC106" s="15">
        <v>0</v>
      </c>
      <c r="AD106" s="15">
        <v>0</v>
      </c>
      <c r="AE106" s="15">
        <v>0</v>
      </c>
      <c r="AF106" s="15">
        <v>0</v>
      </c>
      <c r="AG106" s="15">
        <v>0</v>
      </c>
      <c r="AH106" s="15">
        <v>0</v>
      </c>
      <c r="AI106" s="15">
        <v>0</v>
      </c>
      <c r="AJ106" s="15">
        <v>0</v>
      </c>
      <c r="AK106" s="15">
        <v>0</v>
      </c>
      <c r="AL106" s="15">
        <v>0</v>
      </c>
      <c r="AM106" s="15">
        <v>0</v>
      </c>
      <c r="AN106" s="15">
        <v>0</v>
      </c>
      <c r="AO106" s="15">
        <v>0</v>
      </c>
      <c r="AP106" s="15">
        <v>0</v>
      </c>
      <c r="AQ106" s="15">
        <v>0</v>
      </c>
      <c r="AR106" s="15">
        <v>0</v>
      </c>
      <c r="AS106" s="15">
        <v>0</v>
      </c>
      <c r="AT106" s="15">
        <v>0</v>
      </c>
      <c r="AU106" s="15">
        <v>0</v>
      </c>
      <c r="AV106" s="15">
        <v>0</v>
      </c>
      <c r="AW106" s="15">
        <v>0</v>
      </c>
      <c r="AX106" s="15">
        <v>0</v>
      </c>
      <c r="AY106" s="15">
        <v>0</v>
      </c>
    </row>
    <row r="107" spans="1:51">
      <c r="A107" s="1">
        <v>1057</v>
      </c>
      <c r="B107" s="1" t="s">
        <v>1760</v>
      </c>
      <c r="C107" s="1">
        <v>4</v>
      </c>
      <c r="D107" s="1" t="s">
        <v>1761</v>
      </c>
      <c r="E107" s="1" t="s">
        <v>462</v>
      </c>
      <c r="F107" s="1">
        <v>5</v>
      </c>
      <c r="G107" s="1" t="s">
        <v>272</v>
      </c>
      <c r="H107" s="1">
        <v>0</v>
      </c>
      <c r="I107" s="1" t="s">
        <v>463</v>
      </c>
      <c r="J107" s="15">
        <v>0</v>
      </c>
      <c r="K107" s="15">
        <v>0</v>
      </c>
      <c r="L107" s="15">
        <v>0</v>
      </c>
      <c r="M107" s="15">
        <v>0</v>
      </c>
      <c r="N107" s="15">
        <v>0</v>
      </c>
      <c r="O107" s="15">
        <v>0</v>
      </c>
      <c r="P107" s="15">
        <v>0</v>
      </c>
      <c r="Q107" s="15">
        <v>0</v>
      </c>
      <c r="R107" s="15">
        <v>0</v>
      </c>
      <c r="S107" s="15">
        <v>0</v>
      </c>
      <c r="T107" s="15">
        <v>0</v>
      </c>
      <c r="U107" s="15">
        <v>0</v>
      </c>
      <c r="V107" s="15">
        <v>0</v>
      </c>
      <c r="W107" s="15">
        <v>0</v>
      </c>
      <c r="X107" s="15">
        <v>0</v>
      </c>
      <c r="Y107" s="15">
        <v>0</v>
      </c>
      <c r="Z107" s="15">
        <v>0</v>
      </c>
      <c r="AA107" s="15">
        <v>0</v>
      </c>
      <c r="AB107" s="15">
        <v>0</v>
      </c>
      <c r="AC107" s="15">
        <v>0</v>
      </c>
      <c r="AD107" s="15">
        <v>0</v>
      </c>
      <c r="AE107" s="15">
        <v>0</v>
      </c>
      <c r="AF107" s="15">
        <v>0</v>
      </c>
      <c r="AG107" s="15">
        <v>0</v>
      </c>
      <c r="AH107" s="15">
        <v>0</v>
      </c>
      <c r="AI107" s="15">
        <v>0</v>
      </c>
      <c r="AJ107" s="15">
        <v>0</v>
      </c>
      <c r="AK107" s="15">
        <v>0</v>
      </c>
      <c r="AL107" s="15">
        <v>0</v>
      </c>
      <c r="AM107" s="15">
        <v>0</v>
      </c>
      <c r="AN107" s="15">
        <v>0</v>
      </c>
      <c r="AO107" s="15">
        <v>0</v>
      </c>
      <c r="AP107" s="15">
        <v>0</v>
      </c>
      <c r="AQ107" s="15">
        <v>0</v>
      </c>
      <c r="AR107" s="15">
        <v>0</v>
      </c>
      <c r="AS107" s="15">
        <v>0</v>
      </c>
      <c r="AT107" s="15">
        <v>0</v>
      </c>
      <c r="AU107" s="15">
        <v>0</v>
      </c>
      <c r="AV107" s="15">
        <v>0</v>
      </c>
      <c r="AW107" s="15">
        <v>0</v>
      </c>
      <c r="AX107" s="15">
        <v>0</v>
      </c>
      <c r="AY107" s="15">
        <v>0</v>
      </c>
    </row>
    <row r="108" spans="1:51">
      <c r="A108" s="1">
        <v>1068</v>
      </c>
      <c r="B108" s="1" t="s">
        <v>1760</v>
      </c>
      <c r="C108" s="1">
        <v>4</v>
      </c>
      <c r="D108" s="1" t="s">
        <v>1761</v>
      </c>
      <c r="E108" s="1" t="s">
        <v>464</v>
      </c>
      <c r="F108" s="1">
        <v>5</v>
      </c>
      <c r="G108" s="1" t="s">
        <v>272</v>
      </c>
      <c r="H108" s="1">
        <v>0</v>
      </c>
      <c r="I108" s="1" t="s">
        <v>465</v>
      </c>
      <c r="J108" s="15">
        <v>1</v>
      </c>
      <c r="K108" s="15">
        <v>3</v>
      </c>
      <c r="L108" s="15">
        <v>2</v>
      </c>
      <c r="M108" s="15">
        <v>1</v>
      </c>
      <c r="N108" s="15">
        <v>2</v>
      </c>
      <c r="O108" s="15">
        <v>1</v>
      </c>
      <c r="P108" s="15">
        <v>1</v>
      </c>
      <c r="Q108" s="15">
        <v>1</v>
      </c>
      <c r="R108" s="15">
        <v>3</v>
      </c>
      <c r="S108" s="15">
        <v>2</v>
      </c>
      <c r="T108" s="15">
        <v>1</v>
      </c>
      <c r="U108" s="15">
        <v>2</v>
      </c>
      <c r="V108" s="15">
        <v>1</v>
      </c>
      <c r="W108" s="15">
        <v>1</v>
      </c>
      <c r="X108" s="15">
        <v>0</v>
      </c>
      <c r="Y108" s="15">
        <v>0</v>
      </c>
      <c r="Z108" s="15">
        <v>0</v>
      </c>
      <c r="AA108" s="15">
        <v>0</v>
      </c>
      <c r="AB108" s="15">
        <v>0</v>
      </c>
      <c r="AC108" s="15">
        <v>0</v>
      </c>
      <c r="AD108" s="15">
        <v>0</v>
      </c>
      <c r="AE108" s="15">
        <v>0</v>
      </c>
      <c r="AF108" s="15">
        <v>0</v>
      </c>
      <c r="AG108" s="15">
        <v>0</v>
      </c>
      <c r="AH108" s="15">
        <v>0</v>
      </c>
      <c r="AI108" s="15">
        <v>0</v>
      </c>
      <c r="AJ108" s="15">
        <v>0</v>
      </c>
      <c r="AK108" s="15">
        <v>0</v>
      </c>
      <c r="AL108" s="15">
        <v>0</v>
      </c>
      <c r="AM108" s="15">
        <v>0</v>
      </c>
      <c r="AN108" s="15">
        <v>0</v>
      </c>
      <c r="AO108" s="15">
        <v>0</v>
      </c>
      <c r="AP108" s="15">
        <v>0</v>
      </c>
      <c r="AQ108" s="15">
        <v>0</v>
      </c>
      <c r="AR108" s="15">
        <v>0</v>
      </c>
      <c r="AS108" s="15">
        <v>0</v>
      </c>
      <c r="AT108" s="15">
        <v>0</v>
      </c>
      <c r="AU108" s="15">
        <v>0</v>
      </c>
      <c r="AV108" s="15">
        <v>0</v>
      </c>
      <c r="AW108" s="15">
        <v>0</v>
      </c>
      <c r="AX108" s="15">
        <v>0</v>
      </c>
      <c r="AY108" s="15">
        <v>0</v>
      </c>
    </row>
    <row r="109" spans="1:51">
      <c r="A109" s="1">
        <v>1079</v>
      </c>
      <c r="B109" s="1" t="s">
        <v>1760</v>
      </c>
      <c r="C109" s="1">
        <v>4</v>
      </c>
      <c r="D109" s="1" t="s">
        <v>1761</v>
      </c>
      <c r="E109" s="1" t="s">
        <v>466</v>
      </c>
      <c r="F109" s="1">
        <v>5</v>
      </c>
      <c r="G109" s="1" t="s">
        <v>272</v>
      </c>
      <c r="H109" s="1">
        <v>0</v>
      </c>
      <c r="I109" s="1" t="s">
        <v>467</v>
      </c>
      <c r="J109" s="15">
        <v>0</v>
      </c>
      <c r="K109" s="15">
        <v>0</v>
      </c>
      <c r="L109" s="15">
        <v>0</v>
      </c>
      <c r="M109" s="15">
        <v>0</v>
      </c>
      <c r="N109" s="15">
        <v>0</v>
      </c>
      <c r="O109" s="15">
        <v>0</v>
      </c>
      <c r="P109" s="15">
        <v>0</v>
      </c>
      <c r="Q109" s="15">
        <v>0</v>
      </c>
      <c r="R109" s="15">
        <v>0</v>
      </c>
      <c r="S109" s="15">
        <v>0</v>
      </c>
      <c r="T109" s="15">
        <v>0</v>
      </c>
      <c r="U109" s="15">
        <v>0</v>
      </c>
      <c r="V109" s="15">
        <v>0</v>
      </c>
      <c r="W109" s="15">
        <v>0</v>
      </c>
      <c r="X109" s="15">
        <v>0</v>
      </c>
      <c r="Y109" s="15">
        <v>0</v>
      </c>
      <c r="Z109" s="15">
        <v>0</v>
      </c>
      <c r="AA109" s="15">
        <v>0</v>
      </c>
      <c r="AB109" s="15">
        <v>0</v>
      </c>
      <c r="AC109" s="15">
        <v>0</v>
      </c>
      <c r="AD109" s="15">
        <v>0</v>
      </c>
      <c r="AE109" s="15">
        <v>0</v>
      </c>
      <c r="AF109" s="15">
        <v>0</v>
      </c>
      <c r="AG109" s="15">
        <v>0</v>
      </c>
      <c r="AH109" s="15">
        <v>0</v>
      </c>
      <c r="AI109" s="15">
        <v>0</v>
      </c>
      <c r="AJ109" s="15">
        <v>0</v>
      </c>
      <c r="AK109" s="15">
        <v>0</v>
      </c>
      <c r="AL109" s="15">
        <v>0</v>
      </c>
      <c r="AM109" s="15">
        <v>0</v>
      </c>
      <c r="AN109" s="15">
        <v>0</v>
      </c>
      <c r="AO109" s="15">
        <v>0</v>
      </c>
      <c r="AP109" s="15">
        <v>0</v>
      </c>
      <c r="AQ109" s="15">
        <v>0</v>
      </c>
      <c r="AR109" s="15">
        <v>0</v>
      </c>
      <c r="AS109" s="15">
        <v>0</v>
      </c>
      <c r="AT109" s="15">
        <v>0</v>
      </c>
      <c r="AU109" s="15">
        <v>0</v>
      </c>
      <c r="AV109" s="15">
        <v>0</v>
      </c>
      <c r="AW109" s="15">
        <v>0</v>
      </c>
      <c r="AX109" s="15">
        <v>0</v>
      </c>
      <c r="AY109" s="15">
        <v>0</v>
      </c>
    </row>
    <row r="110" spans="1:51">
      <c r="A110" s="1">
        <v>1090</v>
      </c>
      <c r="B110" s="1" t="s">
        <v>1760</v>
      </c>
      <c r="C110" s="1">
        <v>4</v>
      </c>
      <c r="D110" s="1" t="s">
        <v>1761</v>
      </c>
      <c r="E110" s="1" t="s">
        <v>468</v>
      </c>
      <c r="F110" s="1">
        <v>5</v>
      </c>
      <c r="G110" s="1" t="s">
        <v>272</v>
      </c>
      <c r="H110" s="1">
        <v>0</v>
      </c>
      <c r="I110" s="1" t="s">
        <v>469</v>
      </c>
      <c r="J110" s="15">
        <v>1</v>
      </c>
      <c r="K110" s="15">
        <v>4</v>
      </c>
      <c r="L110" s="15">
        <v>1</v>
      </c>
      <c r="M110" s="15">
        <v>3</v>
      </c>
      <c r="N110" s="15">
        <v>4</v>
      </c>
      <c r="O110" s="15">
        <v>1</v>
      </c>
      <c r="P110" s="15">
        <v>3</v>
      </c>
      <c r="Q110" s="15">
        <v>0</v>
      </c>
      <c r="R110" s="15">
        <v>0</v>
      </c>
      <c r="S110" s="15">
        <v>0</v>
      </c>
      <c r="T110" s="15">
        <v>0</v>
      </c>
      <c r="U110" s="15">
        <v>0</v>
      </c>
      <c r="V110" s="15">
        <v>0</v>
      </c>
      <c r="W110" s="15">
        <v>0</v>
      </c>
      <c r="X110" s="15">
        <v>1</v>
      </c>
      <c r="Y110" s="15">
        <v>4</v>
      </c>
      <c r="Z110" s="15">
        <v>1</v>
      </c>
      <c r="AA110" s="15">
        <v>3</v>
      </c>
      <c r="AB110" s="15">
        <v>4</v>
      </c>
      <c r="AC110" s="15">
        <v>1</v>
      </c>
      <c r="AD110" s="15">
        <v>3</v>
      </c>
      <c r="AE110" s="15">
        <v>1</v>
      </c>
      <c r="AF110" s="15">
        <v>4</v>
      </c>
      <c r="AG110" s="15">
        <v>1</v>
      </c>
      <c r="AH110" s="15">
        <v>3</v>
      </c>
      <c r="AI110" s="15">
        <v>4</v>
      </c>
      <c r="AJ110" s="15">
        <v>1</v>
      </c>
      <c r="AK110" s="15">
        <v>3</v>
      </c>
      <c r="AL110" s="15">
        <v>0</v>
      </c>
      <c r="AM110" s="15">
        <v>0</v>
      </c>
      <c r="AN110" s="15">
        <v>0</v>
      </c>
      <c r="AO110" s="15">
        <v>0</v>
      </c>
      <c r="AP110" s="15">
        <v>0</v>
      </c>
      <c r="AQ110" s="15">
        <v>0</v>
      </c>
      <c r="AR110" s="15">
        <v>0</v>
      </c>
      <c r="AS110" s="15">
        <v>0</v>
      </c>
      <c r="AT110" s="15">
        <v>0</v>
      </c>
      <c r="AU110" s="15">
        <v>0</v>
      </c>
      <c r="AV110" s="15">
        <v>0</v>
      </c>
      <c r="AW110" s="15">
        <v>0</v>
      </c>
      <c r="AX110" s="15">
        <v>0</v>
      </c>
      <c r="AY110" s="15">
        <v>0</v>
      </c>
    </row>
    <row r="111" spans="1:51">
      <c r="A111" s="1">
        <v>1101</v>
      </c>
      <c r="B111" s="1" t="s">
        <v>1760</v>
      </c>
      <c r="C111" s="1">
        <v>4</v>
      </c>
      <c r="D111" s="1" t="s">
        <v>1761</v>
      </c>
      <c r="E111" s="1" t="s">
        <v>470</v>
      </c>
      <c r="F111" s="1">
        <v>4</v>
      </c>
      <c r="G111" s="1" t="s">
        <v>272</v>
      </c>
      <c r="H111" s="1">
        <v>0</v>
      </c>
      <c r="I111" s="1" t="s">
        <v>471</v>
      </c>
      <c r="J111" s="15">
        <v>10</v>
      </c>
      <c r="K111" s="15">
        <v>25</v>
      </c>
      <c r="L111" s="15">
        <v>16</v>
      </c>
      <c r="M111" s="15">
        <v>9</v>
      </c>
      <c r="N111" s="15">
        <v>9</v>
      </c>
      <c r="O111" s="15">
        <v>6</v>
      </c>
      <c r="P111" s="15">
        <v>3</v>
      </c>
      <c r="Q111" s="15">
        <v>9</v>
      </c>
      <c r="R111" s="15">
        <v>19</v>
      </c>
      <c r="S111" s="15">
        <v>13</v>
      </c>
      <c r="T111" s="15">
        <v>6</v>
      </c>
      <c r="U111" s="15">
        <v>7</v>
      </c>
      <c r="V111" s="15">
        <v>4</v>
      </c>
      <c r="W111" s="15">
        <v>3</v>
      </c>
      <c r="X111" s="15">
        <v>1</v>
      </c>
      <c r="Y111" s="15">
        <v>6</v>
      </c>
      <c r="Z111" s="15">
        <v>3</v>
      </c>
      <c r="AA111" s="15">
        <v>3</v>
      </c>
      <c r="AB111" s="15">
        <v>2</v>
      </c>
      <c r="AC111" s="15">
        <v>2</v>
      </c>
      <c r="AD111" s="15">
        <v>0</v>
      </c>
      <c r="AE111" s="15">
        <v>1</v>
      </c>
      <c r="AF111" s="15">
        <v>6</v>
      </c>
      <c r="AG111" s="15">
        <v>3</v>
      </c>
      <c r="AH111" s="15">
        <v>3</v>
      </c>
      <c r="AI111" s="15">
        <v>2</v>
      </c>
      <c r="AJ111" s="15">
        <v>2</v>
      </c>
      <c r="AK111" s="15">
        <v>0</v>
      </c>
      <c r="AL111" s="15">
        <v>0</v>
      </c>
      <c r="AM111" s="15">
        <v>0</v>
      </c>
      <c r="AN111" s="15">
        <v>0</v>
      </c>
      <c r="AO111" s="15">
        <v>0</v>
      </c>
      <c r="AP111" s="15">
        <v>0</v>
      </c>
      <c r="AQ111" s="15">
        <v>0</v>
      </c>
      <c r="AR111" s="15">
        <v>0</v>
      </c>
      <c r="AS111" s="15">
        <v>0</v>
      </c>
      <c r="AT111" s="15">
        <v>0</v>
      </c>
      <c r="AU111" s="15">
        <v>0</v>
      </c>
      <c r="AV111" s="15">
        <v>0</v>
      </c>
      <c r="AW111" s="15">
        <v>0</v>
      </c>
      <c r="AX111" s="15">
        <v>0</v>
      </c>
      <c r="AY111" s="15">
        <v>0</v>
      </c>
    </row>
    <row r="112" spans="1:51">
      <c r="A112" s="1">
        <v>1112</v>
      </c>
      <c r="B112" s="1" t="s">
        <v>1760</v>
      </c>
      <c r="C112" s="1">
        <v>4</v>
      </c>
      <c r="D112" s="1" t="s">
        <v>1761</v>
      </c>
      <c r="E112" s="1" t="s">
        <v>472</v>
      </c>
      <c r="F112" s="1">
        <v>5</v>
      </c>
      <c r="G112" s="1" t="s">
        <v>272</v>
      </c>
      <c r="H112" s="1">
        <v>0</v>
      </c>
      <c r="I112" s="1" t="s">
        <v>473</v>
      </c>
      <c r="J112" s="15">
        <v>0</v>
      </c>
      <c r="K112" s="15">
        <v>0</v>
      </c>
      <c r="L112" s="15">
        <v>0</v>
      </c>
      <c r="M112" s="15">
        <v>0</v>
      </c>
      <c r="N112" s="15">
        <v>0</v>
      </c>
      <c r="O112" s="15">
        <v>0</v>
      </c>
      <c r="P112" s="15">
        <v>0</v>
      </c>
      <c r="Q112" s="15">
        <v>0</v>
      </c>
      <c r="R112" s="15">
        <v>0</v>
      </c>
      <c r="S112" s="15">
        <v>0</v>
      </c>
      <c r="T112" s="15">
        <v>0</v>
      </c>
      <c r="U112" s="15">
        <v>0</v>
      </c>
      <c r="V112" s="15">
        <v>0</v>
      </c>
      <c r="W112" s="15">
        <v>0</v>
      </c>
      <c r="X112" s="15">
        <v>0</v>
      </c>
      <c r="Y112" s="15">
        <v>0</v>
      </c>
      <c r="Z112" s="15">
        <v>0</v>
      </c>
      <c r="AA112" s="15">
        <v>0</v>
      </c>
      <c r="AB112" s="15">
        <v>0</v>
      </c>
      <c r="AC112" s="15">
        <v>0</v>
      </c>
      <c r="AD112" s="15">
        <v>0</v>
      </c>
      <c r="AE112" s="15">
        <v>0</v>
      </c>
      <c r="AF112" s="15">
        <v>0</v>
      </c>
      <c r="AG112" s="15">
        <v>0</v>
      </c>
      <c r="AH112" s="15">
        <v>0</v>
      </c>
      <c r="AI112" s="15">
        <v>0</v>
      </c>
      <c r="AJ112" s="15">
        <v>0</v>
      </c>
      <c r="AK112" s="15">
        <v>0</v>
      </c>
      <c r="AL112" s="15">
        <v>0</v>
      </c>
      <c r="AM112" s="15">
        <v>0</v>
      </c>
      <c r="AN112" s="15">
        <v>0</v>
      </c>
      <c r="AO112" s="15">
        <v>0</v>
      </c>
      <c r="AP112" s="15">
        <v>0</v>
      </c>
      <c r="AQ112" s="15">
        <v>0</v>
      </c>
      <c r="AR112" s="15">
        <v>0</v>
      </c>
      <c r="AS112" s="15">
        <v>0</v>
      </c>
      <c r="AT112" s="15">
        <v>0</v>
      </c>
      <c r="AU112" s="15">
        <v>0</v>
      </c>
      <c r="AV112" s="15">
        <v>0</v>
      </c>
      <c r="AW112" s="15">
        <v>0</v>
      </c>
      <c r="AX112" s="15">
        <v>0</v>
      </c>
      <c r="AY112" s="15">
        <v>0</v>
      </c>
    </row>
    <row r="113" spans="1:51">
      <c r="A113" s="1">
        <v>1123</v>
      </c>
      <c r="B113" s="1" t="s">
        <v>1760</v>
      </c>
      <c r="C113" s="1">
        <v>4</v>
      </c>
      <c r="D113" s="1" t="s">
        <v>1761</v>
      </c>
      <c r="E113" s="1" t="s">
        <v>474</v>
      </c>
      <c r="F113" s="1">
        <v>5</v>
      </c>
      <c r="G113" s="1" t="s">
        <v>272</v>
      </c>
      <c r="H113" s="1">
        <v>0</v>
      </c>
      <c r="I113" s="1" t="s">
        <v>475</v>
      </c>
      <c r="J113" s="15">
        <v>5</v>
      </c>
      <c r="K113" s="15">
        <v>12</v>
      </c>
      <c r="L113" s="15">
        <v>8</v>
      </c>
      <c r="M113" s="15">
        <v>4</v>
      </c>
      <c r="N113" s="15">
        <v>5</v>
      </c>
      <c r="O113" s="15">
        <v>3</v>
      </c>
      <c r="P113" s="15">
        <v>2</v>
      </c>
      <c r="Q113" s="15">
        <v>5</v>
      </c>
      <c r="R113" s="15">
        <v>12</v>
      </c>
      <c r="S113" s="15">
        <v>8</v>
      </c>
      <c r="T113" s="15">
        <v>4</v>
      </c>
      <c r="U113" s="15">
        <v>5</v>
      </c>
      <c r="V113" s="15">
        <v>3</v>
      </c>
      <c r="W113" s="15">
        <v>2</v>
      </c>
      <c r="X113" s="15">
        <v>0</v>
      </c>
      <c r="Y113" s="15">
        <v>0</v>
      </c>
      <c r="Z113" s="15">
        <v>0</v>
      </c>
      <c r="AA113" s="15">
        <v>0</v>
      </c>
      <c r="AB113" s="15">
        <v>0</v>
      </c>
      <c r="AC113" s="15">
        <v>0</v>
      </c>
      <c r="AD113" s="15">
        <v>0</v>
      </c>
      <c r="AE113" s="15">
        <v>0</v>
      </c>
      <c r="AF113" s="15">
        <v>0</v>
      </c>
      <c r="AG113" s="15">
        <v>0</v>
      </c>
      <c r="AH113" s="15">
        <v>0</v>
      </c>
      <c r="AI113" s="15">
        <v>0</v>
      </c>
      <c r="AJ113" s="15">
        <v>0</v>
      </c>
      <c r="AK113" s="15">
        <v>0</v>
      </c>
      <c r="AL113" s="15">
        <v>0</v>
      </c>
      <c r="AM113" s="15">
        <v>0</v>
      </c>
      <c r="AN113" s="15">
        <v>0</v>
      </c>
      <c r="AO113" s="15">
        <v>0</v>
      </c>
      <c r="AP113" s="15">
        <v>0</v>
      </c>
      <c r="AQ113" s="15">
        <v>0</v>
      </c>
      <c r="AR113" s="15">
        <v>0</v>
      </c>
      <c r="AS113" s="15">
        <v>0</v>
      </c>
      <c r="AT113" s="15">
        <v>0</v>
      </c>
      <c r="AU113" s="15">
        <v>0</v>
      </c>
      <c r="AV113" s="15">
        <v>0</v>
      </c>
      <c r="AW113" s="15">
        <v>0</v>
      </c>
      <c r="AX113" s="15">
        <v>0</v>
      </c>
      <c r="AY113" s="15">
        <v>0</v>
      </c>
    </row>
    <row r="114" spans="1:51">
      <c r="A114" s="1">
        <v>1134</v>
      </c>
      <c r="B114" s="1" t="s">
        <v>1760</v>
      </c>
      <c r="C114" s="1">
        <v>4</v>
      </c>
      <c r="D114" s="1" t="s">
        <v>1761</v>
      </c>
      <c r="E114" s="1" t="s">
        <v>476</v>
      </c>
      <c r="F114" s="1">
        <v>5</v>
      </c>
      <c r="G114" s="1" t="s">
        <v>272</v>
      </c>
      <c r="H114" s="1">
        <v>0</v>
      </c>
      <c r="I114" s="1" t="s">
        <v>477</v>
      </c>
      <c r="J114" s="15">
        <v>0</v>
      </c>
      <c r="K114" s="15">
        <v>0</v>
      </c>
      <c r="L114" s="15">
        <v>0</v>
      </c>
      <c r="M114" s="15">
        <v>0</v>
      </c>
      <c r="N114" s="15">
        <v>0</v>
      </c>
      <c r="O114" s="15">
        <v>0</v>
      </c>
      <c r="P114" s="15">
        <v>0</v>
      </c>
      <c r="Q114" s="15">
        <v>0</v>
      </c>
      <c r="R114" s="15">
        <v>0</v>
      </c>
      <c r="S114" s="15">
        <v>0</v>
      </c>
      <c r="T114" s="15">
        <v>0</v>
      </c>
      <c r="U114" s="15">
        <v>0</v>
      </c>
      <c r="V114" s="15">
        <v>0</v>
      </c>
      <c r="W114" s="15">
        <v>0</v>
      </c>
      <c r="X114" s="15">
        <v>0</v>
      </c>
      <c r="Y114" s="15">
        <v>0</v>
      </c>
      <c r="Z114" s="15">
        <v>0</v>
      </c>
      <c r="AA114" s="15">
        <v>0</v>
      </c>
      <c r="AB114" s="15">
        <v>0</v>
      </c>
      <c r="AC114" s="15">
        <v>0</v>
      </c>
      <c r="AD114" s="15">
        <v>0</v>
      </c>
      <c r="AE114" s="15">
        <v>0</v>
      </c>
      <c r="AF114" s="15">
        <v>0</v>
      </c>
      <c r="AG114" s="15">
        <v>0</v>
      </c>
      <c r="AH114" s="15">
        <v>0</v>
      </c>
      <c r="AI114" s="15">
        <v>0</v>
      </c>
      <c r="AJ114" s="15">
        <v>0</v>
      </c>
      <c r="AK114" s="15">
        <v>0</v>
      </c>
      <c r="AL114" s="15">
        <v>0</v>
      </c>
      <c r="AM114" s="15">
        <v>0</v>
      </c>
      <c r="AN114" s="15">
        <v>0</v>
      </c>
      <c r="AO114" s="15">
        <v>0</v>
      </c>
      <c r="AP114" s="15">
        <v>0</v>
      </c>
      <c r="AQ114" s="15">
        <v>0</v>
      </c>
      <c r="AR114" s="15">
        <v>0</v>
      </c>
      <c r="AS114" s="15">
        <v>0</v>
      </c>
      <c r="AT114" s="15">
        <v>0</v>
      </c>
      <c r="AU114" s="15">
        <v>0</v>
      </c>
      <c r="AV114" s="15">
        <v>0</v>
      </c>
      <c r="AW114" s="15">
        <v>0</v>
      </c>
      <c r="AX114" s="15">
        <v>0</v>
      </c>
      <c r="AY114" s="15">
        <v>0</v>
      </c>
    </row>
    <row r="115" spans="1:51">
      <c r="A115" s="1">
        <v>1145</v>
      </c>
      <c r="B115" s="1" t="s">
        <v>1760</v>
      </c>
      <c r="C115" s="1">
        <v>4</v>
      </c>
      <c r="D115" s="1" t="s">
        <v>1761</v>
      </c>
      <c r="E115" s="1" t="s">
        <v>478</v>
      </c>
      <c r="F115" s="1">
        <v>5</v>
      </c>
      <c r="G115" s="1" t="s">
        <v>272</v>
      </c>
      <c r="H115" s="1">
        <v>0</v>
      </c>
      <c r="I115" s="1" t="s">
        <v>479</v>
      </c>
      <c r="J115" s="15">
        <v>5</v>
      </c>
      <c r="K115" s="15">
        <v>13</v>
      </c>
      <c r="L115" s="15">
        <v>8</v>
      </c>
      <c r="M115" s="15">
        <v>5</v>
      </c>
      <c r="N115" s="15">
        <v>4</v>
      </c>
      <c r="O115" s="15">
        <v>3</v>
      </c>
      <c r="P115" s="15">
        <v>1</v>
      </c>
      <c r="Q115" s="15">
        <v>4</v>
      </c>
      <c r="R115" s="15">
        <v>7</v>
      </c>
      <c r="S115" s="15">
        <v>5</v>
      </c>
      <c r="T115" s="15">
        <v>2</v>
      </c>
      <c r="U115" s="15">
        <v>2</v>
      </c>
      <c r="V115" s="15">
        <v>1</v>
      </c>
      <c r="W115" s="15">
        <v>1</v>
      </c>
      <c r="X115" s="15">
        <v>1</v>
      </c>
      <c r="Y115" s="15">
        <v>6</v>
      </c>
      <c r="Z115" s="15">
        <v>3</v>
      </c>
      <c r="AA115" s="15">
        <v>3</v>
      </c>
      <c r="AB115" s="15">
        <v>2</v>
      </c>
      <c r="AC115" s="15">
        <v>2</v>
      </c>
      <c r="AD115" s="15">
        <v>0</v>
      </c>
      <c r="AE115" s="15">
        <v>1</v>
      </c>
      <c r="AF115" s="15">
        <v>6</v>
      </c>
      <c r="AG115" s="15">
        <v>3</v>
      </c>
      <c r="AH115" s="15">
        <v>3</v>
      </c>
      <c r="AI115" s="15">
        <v>2</v>
      </c>
      <c r="AJ115" s="15">
        <v>2</v>
      </c>
      <c r="AK115" s="15">
        <v>0</v>
      </c>
      <c r="AL115" s="15">
        <v>0</v>
      </c>
      <c r="AM115" s="15">
        <v>0</v>
      </c>
      <c r="AN115" s="15">
        <v>0</v>
      </c>
      <c r="AO115" s="15">
        <v>0</v>
      </c>
      <c r="AP115" s="15">
        <v>0</v>
      </c>
      <c r="AQ115" s="15">
        <v>0</v>
      </c>
      <c r="AR115" s="15">
        <v>0</v>
      </c>
      <c r="AS115" s="15">
        <v>0</v>
      </c>
      <c r="AT115" s="15">
        <v>0</v>
      </c>
      <c r="AU115" s="15">
        <v>0</v>
      </c>
      <c r="AV115" s="15">
        <v>0</v>
      </c>
      <c r="AW115" s="15">
        <v>0</v>
      </c>
      <c r="AX115" s="15">
        <v>0</v>
      </c>
      <c r="AY115" s="15">
        <v>0</v>
      </c>
    </row>
    <row r="116" spans="1:51">
      <c r="A116" s="1">
        <v>1156</v>
      </c>
      <c r="B116" s="1" t="s">
        <v>1760</v>
      </c>
      <c r="C116" s="1">
        <v>4</v>
      </c>
      <c r="D116" s="1" t="s">
        <v>1761</v>
      </c>
      <c r="E116" s="1" t="s">
        <v>480</v>
      </c>
      <c r="F116" s="1">
        <v>5</v>
      </c>
      <c r="G116" s="1" t="s">
        <v>272</v>
      </c>
      <c r="H116" s="1">
        <v>0</v>
      </c>
      <c r="I116" s="1" t="s">
        <v>481</v>
      </c>
      <c r="J116" s="15">
        <v>0</v>
      </c>
      <c r="K116" s="15">
        <v>0</v>
      </c>
      <c r="L116" s="15">
        <v>0</v>
      </c>
      <c r="M116" s="15">
        <v>0</v>
      </c>
      <c r="N116" s="15">
        <v>0</v>
      </c>
      <c r="O116" s="15">
        <v>0</v>
      </c>
      <c r="P116" s="15">
        <v>0</v>
      </c>
      <c r="Q116" s="15">
        <v>0</v>
      </c>
      <c r="R116" s="15">
        <v>0</v>
      </c>
      <c r="S116" s="15">
        <v>0</v>
      </c>
      <c r="T116" s="15">
        <v>0</v>
      </c>
      <c r="U116" s="15">
        <v>0</v>
      </c>
      <c r="V116" s="15">
        <v>0</v>
      </c>
      <c r="W116" s="15">
        <v>0</v>
      </c>
      <c r="X116" s="15">
        <v>0</v>
      </c>
      <c r="Y116" s="15">
        <v>0</v>
      </c>
      <c r="Z116" s="15">
        <v>0</v>
      </c>
      <c r="AA116" s="15">
        <v>0</v>
      </c>
      <c r="AB116" s="15">
        <v>0</v>
      </c>
      <c r="AC116" s="15">
        <v>0</v>
      </c>
      <c r="AD116" s="15">
        <v>0</v>
      </c>
      <c r="AE116" s="15">
        <v>0</v>
      </c>
      <c r="AF116" s="15">
        <v>0</v>
      </c>
      <c r="AG116" s="15">
        <v>0</v>
      </c>
      <c r="AH116" s="15">
        <v>0</v>
      </c>
      <c r="AI116" s="15">
        <v>0</v>
      </c>
      <c r="AJ116" s="15">
        <v>0</v>
      </c>
      <c r="AK116" s="15">
        <v>0</v>
      </c>
      <c r="AL116" s="15">
        <v>0</v>
      </c>
      <c r="AM116" s="15">
        <v>0</v>
      </c>
      <c r="AN116" s="15">
        <v>0</v>
      </c>
      <c r="AO116" s="15">
        <v>0</v>
      </c>
      <c r="AP116" s="15">
        <v>0</v>
      </c>
      <c r="AQ116" s="15">
        <v>0</v>
      </c>
      <c r="AR116" s="15">
        <v>0</v>
      </c>
      <c r="AS116" s="15">
        <v>0</v>
      </c>
      <c r="AT116" s="15">
        <v>0</v>
      </c>
      <c r="AU116" s="15">
        <v>0</v>
      </c>
      <c r="AV116" s="15">
        <v>0</v>
      </c>
      <c r="AW116" s="15">
        <v>0</v>
      </c>
      <c r="AX116" s="15">
        <v>0</v>
      </c>
      <c r="AY116" s="15">
        <v>0</v>
      </c>
    </row>
    <row r="117" spans="1:51">
      <c r="A117" s="1">
        <v>1167</v>
      </c>
      <c r="B117" s="1" t="s">
        <v>1760</v>
      </c>
      <c r="C117" s="1">
        <v>4</v>
      </c>
      <c r="D117" s="1" t="s">
        <v>1761</v>
      </c>
      <c r="E117" s="1" t="s">
        <v>482</v>
      </c>
      <c r="F117" s="1">
        <v>4</v>
      </c>
      <c r="G117" s="1" t="s">
        <v>272</v>
      </c>
      <c r="H117" s="1">
        <v>0</v>
      </c>
      <c r="I117" s="1" t="s">
        <v>483</v>
      </c>
      <c r="J117" s="15">
        <v>4</v>
      </c>
      <c r="K117" s="15">
        <v>47</v>
      </c>
      <c r="L117" s="15">
        <v>35</v>
      </c>
      <c r="M117" s="15">
        <v>12</v>
      </c>
      <c r="N117" s="15">
        <v>39</v>
      </c>
      <c r="O117" s="15">
        <v>30</v>
      </c>
      <c r="P117" s="15">
        <v>9</v>
      </c>
      <c r="Q117" s="15">
        <v>1</v>
      </c>
      <c r="R117" s="15">
        <v>3</v>
      </c>
      <c r="S117" s="15">
        <v>2</v>
      </c>
      <c r="T117" s="15">
        <v>1</v>
      </c>
      <c r="U117" s="15">
        <v>1</v>
      </c>
      <c r="V117" s="15">
        <v>1</v>
      </c>
      <c r="W117" s="15">
        <v>0</v>
      </c>
      <c r="X117" s="15">
        <v>3</v>
      </c>
      <c r="Y117" s="15">
        <v>44</v>
      </c>
      <c r="Z117" s="15">
        <v>33</v>
      </c>
      <c r="AA117" s="15">
        <v>11</v>
      </c>
      <c r="AB117" s="15">
        <v>38</v>
      </c>
      <c r="AC117" s="15">
        <v>29</v>
      </c>
      <c r="AD117" s="15">
        <v>9</v>
      </c>
      <c r="AE117" s="15">
        <v>3</v>
      </c>
      <c r="AF117" s="15">
        <v>44</v>
      </c>
      <c r="AG117" s="15">
        <v>33</v>
      </c>
      <c r="AH117" s="15">
        <v>11</v>
      </c>
      <c r="AI117" s="15">
        <v>38</v>
      </c>
      <c r="AJ117" s="15">
        <v>29</v>
      </c>
      <c r="AK117" s="15">
        <v>9</v>
      </c>
      <c r="AL117" s="15">
        <v>0</v>
      </c>
      <c r="AM117" s="15">
        <v>0</v>
      </c>
      <c r="AN117" s="15">
        <v>0</v>
      </c>
      <c r="AO117" s="15">
        <v>0</v>
      </c>
      <c r="AP117" s="15">
        <v>0</v>
      </c>
      <c r="AQ117" s="15">
        <v>0</v>
      </c>
      <c r="AR117" s="15">
        <v>0</v>
      </c>
      <c r="AS117" s="15">
        <v>0</v>
      </c>
      <c r="AT117" s="15">
        <v>0</v>
      </c>
      <c r="AU117" s="15">
        <v>0</v>
      </c>
      <c r="AV117" s="15">
        <v>0</v>
      </c>
      <c r="AW117" s="15">
        <v>0</v>
      </c>
      <c r="AX117" s="15">
        <v>0</v>
      </c>
      <c r="AY117" s="15">
        <v>0</v>
      </c>
    </row>
    <row r="118" spans="1:51">
      <c r="A118" s="1">
        <v>1178</v>
      </c>
      <c r="B118" s="1" t="s">
        <v>1760</v>
      </c>
      <c r="C118" s="1">
        <v>4</v>
      </c>
      <c r="D118" s="1" t="s">
        <v>1761</v>
      </c>
      <c r="E118" s="1" t="s">
        <v>484</v>
      </c>
      <c r="F118" s="1">
        <v>5</v>
      </c>
      <c r="G118" s="1" t="s">
        <v>272</v>
      </c>
      <c r="H118" s="1">
        <v>0</v>
      </c>
      <c r="I118" s="1" t="s">
        <v>485</v>
      </c>
      <c r="J118" s="15">
        <v>1</v>
      </c>
      <c r="K118" s="15">
        <v>1</v>
      </c>
      <c r="L118" s="15">
        <v>0</v>
      </c>
      <c r="M118" s="15">
        <v>1</v>
      </c>
      <c r="N118" s="15">
        <v>0</v>
      </c>
      <c r="O118" s="15">
        <v>0</v>
      </c>
      <c r="P118" s="15">
        <v>0</v>
      </c>
      <c r="Q118" s="15">
        <v>0</v>
      </c>
      <c r="R118" s="15">
        <v>0</v>
      </c>
      <c r="S118" s="15">
        <v>0</v>
      </c>
      <c r="T118" s="15">
        <v>0</v>
      </c>
      <c r="U118" s="15">
        <v>0</v>
      </c>
      <c r="V118" s="15">
        <v>0</v>
      </c>
      <c r="W118" s="15">
        <v>0</v>
      </c>
      <c r="X118" s="15">
        <v>1</v>
      </c>
      <c r="Y118" s="15">
        <v>1</v>
      </c>
      <c r="Z118" s="15">
        <v>0</v>
      </c>
      <c r="AA118" s="15">
        <v>1</v>
      </c>
      <c r="AB118" s="15">
        <v>0</v>
      </c>
      <c r="AC118" s="15">
        <v>0</v>
      </c>
      <c r="AD118" s="15">
        <v>0</v>
      </c>
      <c r="AE118" s="15">
        <v>1</v>
      </c>
      <c r="AF118" s="15">
        <v>1</v>
      </c>
      <c r="AG118" s="15">
        <v>0</v>
      </c>
      <c r="AH118" s="15">
        <v>1</v>
      </c>
      <c r="AI118" s="15">
        <v>0</v>
      </c>
      <c r="AJ118" s="15">
        <v>0</v>
      </c>
      <c r="AK118" s="15">
        <v>0</v>
      </c>
      <c r="AL118" s="15">
        <v>0</v>
      </c>
      <c r="AM118" s="15">
        <v>0</v>
      </c>
      <c r="AN118" s="15">
        <v>0</v>
      </c>
      <c r="AO118" s="15">
        <v>0</v>
      </c>
      <c r="AP118" s="15">
        <v>0</v>
      </c>
      <c r="AQ118" s="15">
        <v>0</v>
      </c>
      <c r="AR118" s="15">
        <v>0</v>
      </c>
      <c r="AS118" s="15">
        <v>0</v>
      </c>
      <c r="AT118" s="15">
        <v>0</v>
      </c>
      <c r="AU118" s="15">
        <v>0</v>
      </c>
      <c r="AV118" s="15">
        <v>0</v>
      </c>
      <c r="AW118" s="15">
        <v>0</v>
      </c>
      <c r="AX118" s="15">
        <v>0</v>
      </c>
      <c r="AY118" s="15">
        <v>0</v>
      </c>
    </row>
    <row r="119" spans="1:51">
      <c r="A119" s="1">
        <v>1189</v>
      </c>
      <c r="B119" s="1" t="s">
        <v>1760</v>
      </c>
      <c r="C119" s="1">
        <v>4</v>
      </c>
      <c r="D119" s="1" t="s">
        <v>1761</v>
      </c>
      <c r="E119" s="1" t="s">
        <v>486</v>
      </c>
      <c r="F119" s="1">
        <v>5</v>
      </c>
      <c r="G119" s="1" t="s">
        <v>272</v>
      </c>
      <c r="H119" s="1">
        <v>0</v>
      </c>
      <c r="I119" s="1" t="s">
        <v>487</v>
      </c>
      <c r="J119" s="15">
        <v>0</v>
      </c>
      <c r="K119" s="15">
        <v>0</v>
      </c>
      <c r="L119" s="15">
        <v>0</v>
      </c>
      <c r="M119" s="15">
        <v>0</v>
      </c>
      <c r="N119" s="15">
        <v>0</v>
      </c>
      <c r="O119" s="15">
        <v>0</v>
      </c>
      <c r="P119" s="15">
        <v>0</v>
      </c>
      <c r="Q119" s="15">
        <v>0</v>
      </c>
      <c r="R119" s="15">
        <v>0</v>
      </c>
      <c r="S119" s="15">
        <v>0</v>
      </c>
      <c r="T119" s="15">
        <v>0</v>
      </c>
      <c r="U119" s="15">
        <v>0</v>
      </c>
      <c r="V119" s="15">
        <v>0</v>
      </c>
      <c r="W119" s="15">
        <v>0</v>
      </c>
      <c r="X119" s="15">
        <v>0</v>
      </c>
      <c r="Y119" s="15">
        <v>0</v>
      </c>
      <c r="Z119" s="15">
        <v>0</v>
      </c>
      <c r="AA119" s="15">
        <v>0</v>
      </c>
      <c r="AB119" s="15">
        <v>0</v>
      </c>
      <c r="AC119" s="15">
        <v>0</v>
      </c>
      <c r="AD119" s="15">
        <v>0</v>
      </c>
      <c r="AE119" s="15">
        <v>0</v>
      </c>
      <c r="AF119" s="15">
        <v>0</v>
      </c>
      <c r="AG119" s="15">
        <v>0</v>
      </c>
      <c r="AH119" s="15">
        <v>0</v>
      </c>
      <c r="AI119" s="15">
        <v>0</v>
      </c>
      <c r="AJ119" s="15">
        <v>0</v>
      </c>
      <c r="AK119" s="15">
        <v>0</v>
      </c>
      <c r="AL119" s="15">
        <v>0</v>
      </c>
      <c r="AM119" s="15">
        <v>0</v>
      </c>
      <c r="AN119" s="15">
        <v>0</v>
      </c>
      <c r="AO119" s="15">
        <v>0</v>
      </c>
      <c r="AP119" s="15">
        <v>0</v>
      </c>
      <c r="AQ119" s="15">
        <v>0</v>
      </c>
      <c r="AR119" s="15">
        <v>0</v>
      </c>
      <c r="AS119" s="15">
        <v>0</v>
      </c>
      <c r="AT119" s="15">
        <v>0</v>
      </c>
      <c r="AU119" s="15">
        <v>0</v>
      </c>
      <c r="AV119" s="15">
        <v>0</v>
      </c>
      <c r="AW119" s="15">
        <v>0</v>
      </c>
      <c r="AX119" s="15">
        <v>0</v>
      </c>
      <c r="AY119" s="15">
        <v>0</v>
      </c>
    </row>
    <row r="120" spans="1:51">
      <c r="A120" s="1">
        <v>1200</v>
      </c>
      <c r="B120" s="1" t="s">
        <v>1760</v>
      </c>
      <c r="C120" s="1">
        <v>4</v>
      </c>
      <c r="D120" s="1" t="s">
        <v>1761</v>
      </c>
      <c r="E120" s="1" t="s">
        <v>488</v>
      </c>
      <c r="F120" s="1">
        <v>5</v>
      </c>
      <c r="G120" s="1" t="s">
        <v>272</v>
      </c>
      <c r="H120" s="1">
        <v>0</v>
      </c>
      <c r="I120" s="1" t="s">
        <v>489</v>
      </c>
      <c r="J120" s="15">
        <v>1</v>
      </c>
      <c r="K120" s="15">
        <v>39</v>
      </c>
      <c r="L120" s="15">
        <v>30</v>
      </c>
      <c r="M120" s="15">
        <v>9</v>
      </c>
      <c r="N120" s="15">
        <v>36</v>
      </c>
      <c r="O120" s="15">
        <v>28</v>
      </c>
      <c r="P120" s="15">
        <v>8</v>
      </c>
      <c r="Q120" s="15">
        <v>0</v>
      </c>
      <c r="R120" s="15">
        <v>0</v>
      </c>
      <c r="S120" s="15">
        <v>0</v>
      </c>
      <c r="T120" s="15">
        <v>0</v>
      </c>
      <c r="U120" s="15">
        <v>0</v>
      </c>
      <c r="V120" s="15">
        <v>0</v>
      </c>
      <c r="W120" s="15">
        <v>0</v>
      </c>
      <c r="X120" s="15">
        <v>1</v>
      </c>
      <c r="Y120" s="15">
        <v>39</v>
      </c>
      <c r="Z120" s="15">
        <v>30</v>
      </c>
      <c r="AA120" s="15">
        <v>9</v>
      </c>
      <c r="AB120" s="15">
        <v>36</v>
      </c>
      <c r="AC120" s="15">
        <v>28</v>
      </c>
      <c r="AD120" s="15">
        <v>8</v>
      </c>
      <c r="AE120" s="15">
        <v>1</v>
      </c>
      <c r="AF120" s="15">
        <v>39</v>
      </c>
      <c r="AG120" s="15">
        <v>30</v>
      </c>
      <c r="AH120" s="15">
        <v>9</v>
      </c>
      <c r="AI120" s="15">
        <v>36</v>
      </c>
      <c r="AJ120" s="15">
        <v>28</v>
      </c>
      <c r="AK120" s="15">
        <v>8</v>
      </c>
      <c r="AL120" s="15">
        <v>0</v>
      </c>
      <c r="AM120" s="15">
        <v>0</v>
      </c>
      <c r="AN120" s="15">
        <v>0</v>
      </c>
      <c r="AO120" s="15">
        <v>0</v>
      </c>
      <c r="AP120" s="15">
        <v>0</v>
      </c>
      <c r="AQ120" s="15">
        <v>0</v>
      </c>
      <c r="AR120" s="15">
        <v>0</v>
      </c>
      <c r="AS120" s="15">
        <v>0</v>
      </c>
      <c r="AT120" s="15">
        <v>0</v>
      </c>
      <c r="AU120" s="15">
        <v>0</v>
      </c>
      <c r="AV120" s="15">
        <v>0</v>
      </c>
      <c r="AW120" s="15">
        <v>0</v>
      </c>
      <c r="AX120" s="15">
        <v>0</v>
      </c>
      <c r="AY120" s="15">
        <v>0</v>
      </c>
    </row>
    <row r="121" spans="1:51">
      <c r="A121" s="1">
        <v>1211</v>
      </c>
      <c r="B121" s="1" t="s">
        <v>1760</v>
      </c>
      <c r="C121" s="1">
        <v>4</v>
      </c>
      <c r="D121" s="1" t="s">
        <v>1761</v>
      </c>
      <c r="E121" s="1" t="s">
        <v>490</v>
      </c>
      <c r="F121" s="1">
        <v>5</v>
      </c>
      <c r="G121" s="1" t="s">
        <v>272</v>
      </c>
      <c r="H121" s="1">
        <v>0</v>
      </c>
      <c r="I121" s="1" t="s">
        <v>491</v>
      </c>
      <c r="J121" s="15">
        <v>0</v>
      </c>
      <c r="K121" s="15">
        <v>0</v>
      </c>
      <c r="L121" s="15">
        <v>0</v>
      </c>
      <c r="M121" s="15">
        <v>0</v>
      </c>
      <c r="N121" s="15">
        <v>0</v>
      </c>
      <c r="O121" s="15">
        <v>0</v>
      </c>
      <c r="P121" s="15">
        <v>0</v>
      </c>
      <c r="Q121" s="15">
        <v>0</v>
      </c>
      <c r="R121" s="15">
        <v>0</v>
      </c>
      <c r="S121" s="15">
        <v>0</v>
      </c>
      <c r="T121" s="15">
        <v>0</v>
      </c>
      <c r="U121" s="15">
        <v>0</v>
      </c>
      <c r="V121" s="15">
        <v>0</v>
      </c>
      <c r="W121" s="15">
        <v>0</v>
      </c>
      <c r="X121" s="15">
        <v>0</v>
      </c>
      <c r="Y121" s="15">
        <v>0</v>
      </c>
      <c r="Z121" s="15">
        <v>0</v>
      </c>
      <c r="AA121" s="15">
        <v>0</v>
      </c>
      <c r="AB121" s="15">
        <v>0</v>
      </c>
      <c r="AC121" s="15">
        <v>0</v>
      </c>
      <c r="AD121" s="15">
        <v>0</v>
      </c>
      <c r="AE121" s="15">
        <v>0</v>
      </c>
      <c r="AF121" s="15">
        <v>0</v>
      </c>
      <c r="AG121" s="15">
        <v>0</v>
      </c>
      <c r="AH121" s="15">
        <v>0</v>
      </c>
      <c r="AI121" s="15">
        <v>0</v>
      </c>
      <c r="AJ121" s="15">
        <v>0</v>
      </c>
      <c r="AK121" s="15">
        <v>0</v>
      </c>
      <c r="AL121" s="15">
        <v>0</v>
      </c>
      <c r="AM121" s="15">
        <v>0</v>
      </c>
      <c r="AN121" s="15">
        <v>0</v>
      </c>
      <c r="AO121" s="15">
        <v>0</v>
      </c>
      <c r="AP121" s="15">
        <v>0</v>
      </c>
      <c r="AQ121" s="15">
        <v>0</v>
      </c>
      <c r="AR121" s="15">
        <v>0</v>
      </c>
      <c r="AS121" s="15">
        <v>0</v>
      </c>
      <c r="AT121" s="15">
        <v>0</v>
      </c>
      <c r="AU121" s="15">
        <v>0</v>
      </c>
      <c r="AV121" s="15">
        <v>0</v>
      </c>
      <c r="AW121" s="15">
        <v>0</v>
      </c>
      <c r="AX121" s="15">
        <v>0</v>
      </c>
      <c r="AY121" s="15">
        <v>0</v>
      </c>
    </row>
    <row r="122" spans="1:51">
      <c r="A122" s="1">
        <v>1222</v>
      </c>
      <c r="B122" s="1" t="s">
        <v>1760</v>
      </c>
      <c r="C122" s="1">
        <v>4</v>
      </c>
      <c r="D122" s="1" t="s">
        <v>1761</v>
      </c>
      <c r="E122" s="1" t="s">
        <v>492</v>
      </c>
      <c r="F122" s="1">
        <v>5</v>
      </c>
      <c r="G122" s="1" t="s">
        <v>272</v>
      </c>
      <c r="H122" s="1">
        <v>0</v>
      </c>
      <c r="I122" s="1" t="s">
        <v>493</v>
      </c>
      <c r="J122" s="15">
        <v>1</v>
      </c>
      <c r="K122" s="15">
        <v>3</v>
      </c>
      <c r="L122" s="15">
        <v>2</v>
      </c>
      <c r="M122" s="15">
        <v>1</v>
      </c>
      <c r="N122" s="15">
        <v>1</v>
      </c>
      <c r="O122" s="15">
        <v>1</v>
      </c>
      <c r="P122" s="15">
        <v>0</v>
      </c>
      <c r="Q122" s="15">
        <v>1</v>
      </c>
      <c r="R122" s="15">
        <v>3</v>
      </c>
      <c r="S122" s="15">
        <v>2</v>
      </c>
      <c r="T122" s="15">
        <v>1</v>
      </c>
      <c r="U122" s="15">
        <v>1</v>
      </c>
      <c r="V122" s="15">
        <v>1</v>
      </c>
      <c r="W122" s="15">
        <v>0</v>
      </c>
      <c r="X122" s="15">
        <v>0</v>
      </c>
      <c r="Y122" s="15">
        <v>0</v>
      </c>
      <c r="Z122" s="15">
        <v>0</v>
      </c>
      <c r="AA122" s="15">
        <v>0</v>
      </c>
      <c r="AB122" s="15">
        <v>0</v>
      </c>
      <c r="AC122" s="15">
        <v>0</v>
      </c>
      <c r="AD122" s="15">
        <v>0</v>
      </c>
      <c r="AE122" s="15">
        <v>0</v>
      </c>
      <c r="AF122" s="15">
        <v>0</v>
      </c>
      <c r="AG122" s="15">
        <v>0</v>
      </c>
      <c r="AH122" s="15">
        <v>0</v>
      </c>
      <c r="AI122" s="15">
        <v>0</v>
      </c>
      <c r="AJ122" s="15">
        <v>0</v>
      </c>
      <c r="AK122" s="15">
        <v>0</v>
      </c>
      <c r="AL122" s="15">
        <v>0</v>
      </c>
      <c r="AM122" s="15">
        <v>0</v>
      </c>
      <c r="AN122" s="15">
        <v>0</v>
      </c>
      <c r="AO122" s="15">
        <v>0</v>
      </c>
      <c r="AP122" s="15">
        <v>0</v>
      </c>
      <c r="AQ122" s="15">
        <v>0</v>
      </c>
      <c r="AR122" s="15">
        <v>0</v>
      </c>
      <c r="AS122" s="15">
        <v>0</v>
      </c>
      <c r="AT122" s="15">
        <v>0</v>
      </c>
      <c r="AU122" s="15">
        <v>0</v>
      </c>
      <c r="AV122" s="15">
        <v>0</v>
      </c>
      <c r="AW122" s="15">
        <v>0</v>
      </c>
      <c r="AX122" s="15">
        <v>0</v>
      </c>
      <c r="AY122" s="15">
        <v>0</v>
      </c>
    </row>
    <row r="123" spans="1:51">
      <c r="A123" s="1">
        <v>1233</v>
      </c>
      <c r="B123" s="1" t="s">
        <v>1760</v>
      </c>
      <c r="C123" s="1">
        <v>4</v>
      </c>
      <c r="D123" s="1" t="s">
        <v>1761</v>
      </c>
      <c r="E123" s="1" t="s">
        <v>494</v>
      </c>
      <c r="F123" s="1">
        <v>5</v>
      </c>
      <c r="G123" s="1" t="s">
        <v>272</v>
      </c>
      <c r="H123" s="1">
        <v>0</v>
      </c>
      <c r="I123" s="1" t="s">
        <v>495</v>
      </c>
      <c r="J123" s="15">
        <v>1</v>
      </c>
      <c r="K123" s="15">
        <v>4</v>
      </c>
      <c r="L123" s="15">
        <v>3</v>
      </c>
      <c r="M123" s="15">
        <v>1</v>
      </c>
      <c r="N123" s="15">
        <v>2</v>
      </c>
      <c r="O123" s="15">
        <v>1</v>
      </c>
      <c r="P123" s="15">
        <v>1</v>
      </c>
      <c r="Q123" s="15">
        <v>0</v>
      </c>
      <c r="R123" s="15">
        <v>0</v>
      </c>
      <c r="S123" s="15">
        <v>0</v>
      </c>
      <c r="T123" s="15">
        <v>0</v>
      </c>
      <c r="U123" s="15">
        <v>0</v>
      </c>
      <c r="V123" s="15">
        <v>0</v>
      </c>
      <c r="W123" s="15">
        <v>0</v>
      </c>
      <c r="X123" s="15">
        <v>1</v>
      </c>
      <c r="Y123" s="15">
        <v>4</v>
      </c>
      <c r="Z123" s="15">
        <v>3</v>
      </c>
      <c r="AA123" s="15">
        <v>1</v>
      </c>
      <c r="AB123" s="15">
        <v>2</v>
      </c>
      <c r="AC123" s="15">
        <v>1</v>
      </c>
      <c r="AD123" s="15">
        <v>1</v>
      </c>
      <c r="AE123" s="15">
        <v>1</v>
      </c>
      <c r="AF123" s="15">
        <v>4</v>
      </c>
      <c r="AG123" s="15">
        <v>3</v>
      </c>
      <c r="AH123" s="15">
        <v>1</v>
      </c>
      <c r="AI123" s="15">
        <v>2</v>
      </c>
      <c r="AJ123" s="15">
        <v>1</v>
      </c>
      <c r="AK123" s="15">
        <v>1</v>
      </c>
      <c r="AL123" s="15">
        <v>0</v>
      </c>
      <c r="AM123" s="15">
        <v>0</v>
      </c>
      <c r="AN123" s="15">
        <v>0</v>
      </c>
      <c r="AO123" s="15">
        <v>0</v>
      </c>
      <c r="AP123" s="15">
        <v>0</v>
      </c>
      <c r="AQ123" s="15">
        <v>0</v>
      </c>
      <c r="AR123" s="15">
        <v>0</v>
      </c>
      <c r="AS123" s="15">
        <v>0</v>
      </c>
      <c r="AT123" s="15">
        <v>0</v>
      </c>
      <c r="AU123" s="15">
        <v>0</v>
      </c>
      <c r="AV123" s="15">
        <v>0</v>
      </c>
      <c r="AW123" s="15">
        <v>0</v>
      </c>
      <c r="AX123" s="15">
        <v>0</v>
      </c>
      <c r="AY123" s="15">
        <v>0</v>
      </c>
    </row>
    <row r="124" spans="1:51">
      <c r="A124" s="1">
        <v>1244</v>
      </c>
      <c r="B124" s="1" t="s">
        <v>1760</v>
      </c>
      <c r="C124" s="1">
        <v>4</v>
      </c>
      <c r="D124" s="1" t="s">
        <v>1761</v>
      </c>
      <c r="E124" s="1" t="s">
        <v>496</v>
      </c>
      <c r="F124" s="1">
        <v>5</v>
      </c>
      <c r="G124" s="1" t="s">
        <v>272</v>
      </c>
      <c r="H124" s="1">
        <v>0</v>
      </c>
      <c r="I124" s="1" t="s">
        <v>497</v>
      </c>
      <c r="J124" s="15">
        <v>0</v>
      </c>
      <c r="K124" s="15">
        <v>0</v>
      </c>
      <c r="L124" s="15">
        <v>0</v>
      </c>
      <c r="M124" s="15">
        <v>0</v>
      </c>
      <c r="N124" s="15">
        <v>0</v>
      </c>
      <c r="O124" s="15">
        <v>0</v>
      </c>
      <c r="P124" s="15">
        <v>0</v>
      </c>
      <c r="Q124" s="15">
        <v>0</v>
      </c>
      <c r="R124" s="15">
        <v>0</v>
      </c>
      <c r="S124" s="15">
        <v>0</v>
      </c>
      <c r="T124" s="15">
        <v>0</v>
      </c>
      <c r="U124" s="15">
        <v>0</v>
      </c>
      <c r="V124" s="15">
        <v>0</v>
      </c>
      <c r="W124" s="15">
        <v>0</v>
      </c>
      <c r="X124" s="15">
        <v>0</v>
      </c>
      <c r="Y124" s="15">
        <v>0</v>
      </c>
      <c r="Z124" s="15">
        <v>0</v>
      </c>
      <c r="AA124" s="15">
        <v>0</v>
      </c>
      <c r="AB124" s="15">
        <v>0</v>
      </c>
      <c r="AC124" s="15">
        <v>0</v>
      </c>
      <c r="AD124" s="15">
        <v>0</v>
      </c>
      <c r="AE124" s="15">
        <v>0</v>
      </c>
      <c r="AF124" s="15">
        <v>0</v>
      </c>
      <c r="AG124" s="15">
        <v>0</v>
      </c>
      <c r="AH124" s="15">
        <v>0</v>
      </c>
      <c r="AI124" s="15">
        <v>0</v>
      </c>
      <c r="AJ124" s="15">
        <v>0</v>
      </c>
      <c r="AK124" s="15">
        <v>0</v>
      </c>
      <c r="AL124" s="15">
        <v>0</v>
      </c>
      <c r="AM124" s="15">
        <v>0</v>
      </c>
      <c r="AN124" s="15">
        <v>0</v>
      </c>
      <c r="AO124" s="15">
        <v>0</v>
      </c>
      <c r="AP124" s="15">
        <v>0</v>
      </c>
      <c r="AQ124" s="15">
        <v>0</v>
      </c>
      <c r="AR124" s="15">
        <v>0</v>
      </c>
      <c r="AS124" s="15">
        <v>0</v>
      </c>
      <c r="AT124" s="15">
        <v>0</v>
      </c>
      <c r="AU124" s="15">
        <v>0</v>
      </c>
      <c r="AV124" s="15">
        <v>0</v>
      </c>
      <c r="AW124" s="15">
        <v>0</v>
      </c>
      <c r="AX124" s="15">
        <v>0</v>
      </c>
      <c r="AY124" s="15">
        <v>0</v>
      </c>
    </row>
    <row r="125" spans="1:51">
      <c r="A125" s="1">
        <v>1255</v>
      </c>
      <c r="B125" s="1" t="s">
        <v>1760</v>
      </c>
      <c r="C125" s="1">
        <v>4</v>
      </c>
      <c r="D125" s="1" t="s">
        <v>1761</v>
      </c>
      <c r="E125" s="1" t="s">
        <v>498</v>
      </c>
      <c r="F125" s="1">
        <v>4</v>
      </c>
      <c r="G125" s="1" t="s">
        <v>272</v>
      </c>
      <c r="H125" s="1">
        <v>0</v>
      </c>
      <c r="I125" s="1" t="s">
        <v>499</v>
      </c>
      <c r="J125" s="15">
        <v>6</v>
      </c>
      <c r="K125" s="15">
        <v>57</v>
      </c>
      <c r="L125" s="15">
        <v>26</v>
      </c>
      <c r="M125" s="15">
        <v>31</v>
      </c>
      <c r="N125" s="15">
        <v>49</v>
      </c>
      <c r="O125" s="15">
        <v>21</v>
      </c>
      <c r="P125" s="15">
        <v>28</v>
      </c>
      <c r="Q125" s="15">
        <v>2</v>
      </c>
      <c r="R125" s="15">
        <v>7</v>
      </c>
      <c r="S125" s="15">
        <v>3</v>
      </c>
      <c r="T125" s="15">
        <v>4</v>
      </c>
      <c r="U125" s="15">
        <v>4</v>
      </c>
      <c r="V125" s="15">
        <v>1</v>
      </c>
      <c r="W125" s="15">
        <v>3</v>
      </c>
      <c r="X125" s="15">
        <v>4</v>
      </c>
      <c r="Y125" s="15">
        <v>50</v>
      </c>
      <c r="Z125" s="15">
        <v>23</v>
      </c>
      <c r="AA125" s="15">
        <v>27</v>
      </c>
      <c r="AB125" s="15">
        <v>45</v>
      </c>
      <c r="AC125" s="15">
        <v>20</v>
      </c>
      <c r="AD125" s="15">
        <v>25</v>
      </c>
      <c r="AE125" s="15">
        <v>4</v>
      </c>
      <c r="AF125" s="15">
        <v>50</v>
      </c>
      <c r="AG125" s="15">
        <v>23</v>
      </c>
      <c r="AH125" s="15">
        <v>27</v>
      </c>
      <c r="AI125" s="15">
        <v>45</v>
      </c>
      <c r="AJ125" s="15">
        <v>20</v>
      </c>
      <c r="AK125" s="15">
        <v>25</v>
      </c>
      <c r="AL125" s="15">
        <v>0</v>
      </c>
      <c r="AM125" s="15">
        <v>0</v>
      </c>
      <c r="AN125" s="15">
        <v>0</v>
      </c>
      <c r="AO125" s="15">
        <v>0</v>
      </c>
      <c r="AP125" s="15">
        <v>0</v>
      </c>
      <c r="AQ125" s="15">
        <v>0</v>
      </c>
      <c r="AR125" s="15">
        <v>0</v>
      </c>
      <c r="AS125" s="15">
        <v>0</v>
      </c>
      <c r="AT125" s="15">
        <v>0</v>
      </c>
      <c r="AU125" s="15">
        <v>0</v>
      </c>
      <c r="AV125" s="15">
        <v>0</v>
      </c>
      <c r="AW125" s="15">
        <v>0</v>
      </c>
      <c r="AX125" s="15">
        <v>0</v>
      </c>
      <c r="AY125" s="15">
        <v>0</v>
      </c>
    </row>
    <row r="126" spans="1:51">
      <c r="A126" s="1">
        <v>1266</v>
      </c>
      <c r="B126" s="1" t="s">
        <v>1760</v>
      </c>
      <c r="C126" s="1">
        <v>4</v>
      </c>
      <c r="D126" s="1" t="s">
        <v>1761</v>
      </c>
      <c r="E126" s="1" t="s">
        <v>500</v>
      </c>
      <c r="F126" s="1">
        <v>5</v>
      </c>
      <c r="G126" s="1" t="s">
        <v>272</v>
      </c>
      <c r="H126" s="1">
        <v>0</v>
      </c>
      <c r="I126" s="1" t="s">
        <v>501</v>
      </c>
      <c r="J126" s="15">
        <v>0</v>
      </c>
      <c r="K126" s="15">
        <v>0</v>
      </c>
      <c r="L126" s="15">
        <v>0</v>
      </c>
      <c r="M126" s="15">
        <v>0</v>
      </c>
      <c r="N126" s="15">
        <v>0</v>
      </c>
      <c r="O126" s="15">
        <v>0</v>
      </c>
      <c r="P126" s="15">
        <v>0</v>
      </c>
      <c r="Q126" s="15">
        <v>0</v>
      </c>
      <c r="R126" s="15">
        <v>0</v>
      </c>
      <c r="S126" s="15">
        <v>0</v>
      </c>
      <c r="T126" s="15">
        <v>0</v>
      </c>
      <c r="U126" s="15">
        <v>0</v>
      </c>
      <c r="V126" s="15">
        <v>0</v>
      </c>
      <c r="W126" s="15">
        <v>0</v>
      </c>
      <c r="X126" s="15">
        <v>0</v>
      </c>
      <c r="Y126" s="15">
        <v>0</v>
      </c>
      <c r="Z126" s="15">
        <v>0</v>
      </c>
      <c r="AA126" s="15">
        <v>0</v>
      </c>
      <c r="AB126" s="15">
        <v>0</v>
      </c>
      <c r="AC126" s="15">
        <v>0</v>
      </c>
      <c r="AD126" s="15">
        <v>0</v>
      </c>
      <c r="AE126" s="15">
        <v>0</v>
      </c>
      <c r="AF126" s="15">
        <v>0</v>
      </c>
      <c r="AG126" s="15">
        <v>0</v>
      </c>
      <c r="AH126" s="15">
        <v>0</v>
      </c>
      <c r="AI126" s="15">
        <v>0</v>
      </c>
      <c r="AJ126" s="15">
        <v>0</v>
      </c>
      <c r="AK126" s="15">
        <v>0</v>
      </c>
      <c r="AL126" s="15">
        <v>0</v>
      </c>
      <c r="AM126" s="15">
        <v>0</v>
      </c>
      <c r="AN126" s="15">
        <v>0</v>
      </c>
      <c r="AO126" s="15">
        <v>0</v>
      </c>
      <c r="AP126" s="15">
        <v>0</v>
      </c>
      <c r="AQ126" s="15">
        <v>0</v>
      </c>
      <c r="AR126" s="15">
        <v>0</v>
      </c>
      <c r="AS126" s="15">
        <v>0</v>
      </c>
      <c r="AT126" s="15">
        <v>0</v>
      </c>
      <c r="AU126" s="15">
        <v>0</v>
      </c>
      <c r="AV126" s="15">
        <v>0</v>
      </c>
      <c r="AW126" s="15">
        <v>0</v>
      </c>
      <c r="AX126" s="15">
        <v>0</v>
      </c>
      <c r="AY126" s="15">
        <v>0</v>
      </c>
    </row>
    <row r="127" spans="1:51">
      <c r="A127" s="1">
        <v>1277</v>
      </c>
      <c r="B127" s="1" t="s">
        <v>1760</v>
      </c>
      <c r="C127" s="1">
        <v>4</v>
      </c>
      <c r="D127" s="1" t="s">
        <v>1761</v>
      </c>
      <c r="E127" s="1" t="s">
        <v>502</v>
      </c>
      <c r="F127" s="1">
        <v>5</v>
      </c>
      <c r="G127" s="1" t="s">
        <v>272</v>
      </c>
      <c r="H127" s="1">
        <v>0</v>
      </c>
      <c r="I127" s="1" t="s">
        <v>503</v>
      </c>
      <c r="J127" s="15">
        <v>6</v>
      </c>
      <c r="K127" s="15">
        <v>57</v>
      </c>
      <c r="L127" s="15">
        <v>26</v>
      </c>
      <c r="M127" s="15">
        <v>31</v>
      </c>
      <c r="N127" s="15">
        <v>49</v>
      </c>
      <c r="O127" s="15">
        <v>21</v>
      </c>
      <c r="P127" s="15">
        <v>28</v>
      </c>
      <c r="Q127" s="15">
        <v>2</v>
      </c>
      <c r="R127" s="15">
        <v>7</v>
      </c>
      <c r="S127" s="15">
        <v>3</v>
      </c>
      <c r="T127" s="15">
        <v>4</v>
      </c>
      <c r="U127" s="15">
        <v>4</v>
      </c>
      <c r="V127" s="15">
        <v>1</v>
      </c>
      <c r="W127" s="15">
        <v>3</v>
      </c>
      <c r="X127" s="15">
        <v>4</v>
      </c>
      <c r="Y127" s="15">
        <v>50</v>
      </c>
      <c r="Z127" s="15">
        <v>23</v>
      </c>
      <c r="AA127" s="15">
        <v>27</v>
      </c>
      <c r="AB127" s="15">
        <v>45</v>
      </c>
      <c r="AC127" s="15">
        <v>20</v>
      </c>
      <c r="AD127" s="15">
        <v>25</v>
      </c>
      <c r="AE127" s="15">
        <v>4</v>
      </c>
      <c r="AF127" s="15">
        <v>50</v>
      </c>
      <c r="AG127" s="15">
        <v>23</v>
      </c>
      <c r="AH127" s="15">
        <v>27</v>
      </c>
      <c r="AI127" s="15">
        <v>45</v>
      </c>
      <c r="AJ127" s="15">
        <v>20</v>
      </c>
      <c r="AK127" s="15">
        <v>25</v>
      </c>
      <c r="AL127" s="15">
        <v>0</v>
      </c>
      <c r="AM127" s="15">
        <v>0</v>
      </c>
      <c r="AN127" s="15">
        <v>0</v>
      </c>
      <c r="AO127" s="15">
        <v>0</v>
      </c>
      <c r="AP127" s="15">
        <v>0</v>
      </c>
      <c r="AQ127" s="15">
        <v>0</v>
      </c>
      <c r="AR127" s="15">
        <v>0</v>
      </c>
      <c r="AS127" s="15">
        <v>0</v>
      </c>
      <c r="AT127" s="15">
        <v>0</v>
      </c>
      <c r="AU127" s="15">
        <v>0</v>
      </c>
      <c r="AV127" s="15">
        <v>0</v>
      </c>
      <c r="AW127" s="15">
        <v>0</v>
      </c>
      <c r="AX127" s="15">
        <v>0</v>
      </c>
      <c r="AY127" s="15">
        <v>0</v>
      </c>
    </row>
    <row r="128" spans="1:51">
      <c r="A128" s="1">
        <v>1288</v>
      </c>
      <c r="B128" s="1" t="s">
        <v>1760</v>
      </c>
      <c r="C128" s="1">
        <v>4</v>
      </c>
      <c r="D128" s="1" t="s">
        <v>1761</v>
      </c>
      <c r="E128" s="1" t="s">
        <v>504</v>
      </c>
      <c r="F128" s="1">
        <v>5</v>
      </c>
      <c r="G128" s="1" t="s">
        <v>272</v>
      </c>
      <c r="H128" s="1">
        <v>0</v>
      </c>
      <c r="I128" s="1" t="s">
        <v>505</v>
      </c>
      <c r="J128" s="15">
        <v>0</v>
      </c>
      <c r="K128" s="15">
        <v>0</v>
      </c>
      <c r="L128" s="15">
        <v>0</v>
      </c>
      <c r="M128" s="15">
        <v>0</v>
      </c>
      <c r="N128" s="15">
        <v>0</v>
      </c>
      <c r="O128" s="15">
        <v>0</v>
      </c>
      <c r="P128" s="15">
        <v>0</v>
      </c>
      <c r="Q128" s="15">
        <v>0</v>
      </c>
      <c r="R128" s="15">
        <v>0</v>
      </c>
      <c r="S128" s="15">
        <v>0</v>
      </c>
      <c r="T128" s="15">
        <v>0</v>
      </c>
      <c r="U128" s="15">
        <v>0</v>
      </c>
      <c r="V128" s="15">
        <v>0</v>
      </c>
      <c r="W128" s="15">
        <v>0</v>
      </c>
      <c r="X128" s="15">
        <v>0</v>
      </c>
      <c r="Y128" s="15">
        <v>0</v>
      </c>
      <c r="Z128" s="15">
        <v>0</v>
      </c>
      <c r="AA128" s="15">
        <v>0</v>
      </c>
      <c r="AB128" s="15">
        <v>0</v>
      </c>
      <c r="AC128" s="15">
        <v>0</v>
      </c>
      <c r="AD128" s="15">
        <v>0</v>
      </c>
      <c r="AE128" s="15">
        <v>0</v>
      </c>
      <c r="AF128" s="15">
        <v>0</v>
      </c>
      <c r="AG128" s="15">
        <v>0</v>
      </c>
      <c r="AH128" s="15">
        <v>0</v>
      </c>
      <c r="AI128" s="15">
        <v>0</v>
      </c>
      <c r="AJ128" s="15">
        <v>0</v>
      </c>
      <c r="AK128" s="15">
        <v>0</v>
      </c>
      <c r="AL128" s="15">
        <v>0</v>
      </c>
      <c r="AM128" s="15">
        <v>0</v>
      </c>
      <c r="AN128" s="15">
        <v>0</v>
      </c>
      <c r="AO128" s="15">
        <v>0</v>
      </c>
      <c r="AP128" s="15">
        <v>0</v>
      </c>
      <c r="AQ128" s="15">
        <v>0</v>
      </c>
      <c r="AR128" s="15">
        <v>0</v>
      </c>
      <c r="AS128" s="15">
        <v>0</v>
      </c>
      <c r="AT128" s="15">
        <v>0</v>
      </c>
      <c r="AU128" s="15">
        <v>0</v>
      </c>
      <c r="AV128" s="15">
        <v>0</v>
      </c>
      <c r="AW128" s="15">
        <v>0</v>
      </c>
      <c r="AX128" s="15">
        <v>0</v>
      </c>
      <c r="AY128" s="15">
        <v>0</v>
      </c>
    </row>
    <row r="129" spans="1:51">
      <c r="A129" s="1">
        <v>1299</v>
      </c>
      <c r="B129" s="1" t="s">
        <v>1760</v>
      </c>
      <c r="C129" s="1">
        <v>4</v>
      </c>
      <c r="D129" s="1" t="s">
        <v>1761</v>
      </c>
      <c r="E129" s="1" t="s">
        <v>506</v>
      </c>
      <c r="F129" s="1">
        <v>5</v>
      </c>
      <c r="G129" s="1" t="s">
        <v>272</v>
      </c>
      <c r="H129" s="1">
        <v>0</v>
      </c>
      <c r="I129" s="1" t="s">
        <v>507</v>
      </c>
      <c r="J129" s="15">
        <v>0</v>
      </c>
      <c r="K129" s="15">
        <v>0</v>
      </c>
      <c r="L129" s="15">
        <v>0</v>
      </c>
      <c r="M129" s="15">
        <v>0</v>
      </c>
      <c r="N129" s="15">
        <v>0</v>
      </c>
      <c r="O129" s="15">
        <v>0</v>
      </c>
      <c r="P129" s="15">
        <v>0</v>
      </c>
      <c r="Q129" s="15">
        <v>0</v>
      </c>
      <c r="R129" s="15">
        <v>0</v>
      </c>
      <c r="S129" s="15">
        <v>0</v>
      </c>
      <c r="T129" s="15">
        <v>0</v>
      </c>
      <c r="U129" s="15">
        <v>0</v>
      </c>
      <c r="V129" s="15">
        <v>0</v>
      </c>
      <c r="W129" s="15">
        <v>0</v>
      </c>
      <c r="X129" s="15">
        <v>0</v>
      </c>
      <c r="Y129" s="15">
        <v>0</v>
      </c>
      <c r="Z129" s="15">
        <v>0</v>
      </c>
      <c r="AA129" s="15">
        <v>0</v>
      </c>
      <c r="AB129" s="15">
        <v>0</v>
      </c>
      <c r="AC129" s="15">
        <v>0</v>
      </c>
      <c r="AD129" s="15">
        <v>0</v>
      </c>
      <c r="AE129" s="15">
        <v>0</v>
      </c>
      <c r="AF129" s="15">
        <v>0</v>
      </c>
      <c r="AG129" s="15">
        <v>0</v>
      </c>
      <c r="AH129" s="15">
        <v>0</v>
      </c>
      <c r="AI129" s="15">
        <v>0</v>
      </c>
      <c r="AJ129" s="15">
        <v>0</v>
      </c>
      <c r="AK129" s="15">
        <v>0</v>
      </c>
      <c r="AL129" s="15">
        <v>0</v>
      </c>
      <c r="AM129" s="15">
        <v>0</v>
      </c>
      <c r="AN129" s="15">
        <v>0</v>
      </c>
      <c r="AO129" s="15">
        <v>0</v>
      </c>
      <c r="AP129" s="15">
        <v>0</v>
      </c>
      <c r="AQ129" s="15">
        <v>0</v>
      </c>
      <c r="AR129" s="15">
        <v>0</v>
      </c>
      <c r="AS129" s="15">
        <v>0</v>
      </c>
      <c r="AT129" s="15">
        <v>0</v>
      </c>
      <c r="AU129" s="15">
        <v>0</v>
      </c>
      <c r="AV129" s="15">
        <v>0</v>
      </c>
      <c r="AW129" s="15">
        <v>0</v>
      </c>
      <c r="AX129" s="15">
        <v>0</v>
      </c>
      <c r="AY129" s="15">
        <v>0</v>
      </c>
    </row>
    <row r="130" spans="1:51">
      <c r="A130" s="1">
        <v>1310</v>
      </c>
      <c r="B130" s="1" t="s">
        <v>1760</v>
      </c>
      <c r="C130" s="1">
        <v>4</v>
      </c>
      <c r="D130" s="1" t="s">
        <v>1761</v>
      </c>
      <c r="E130" s="1" t="s">
        <v>508</v>
      </c>
      <c r="F130" s="1">
        <v>5</v>
      </c>
      <c r="G130" s="1" t="s">
        <v>272</v>
      </c>
      <c r="H130" s="1">
        <v>0</v>
      </c>
      <c r="I130" s="1" t="s">
        <v>509</v>
      </c>
      <c r="J130" s="15">
        <v>0</v>
      </c>
      <c r="K130" s="15">
        <v>0</v>
      </c>
      <c r="L130" s="15">
        <v>0</v>
      </c>
      <c r="M130" s="15">
        <v>0</v>
      </c>
      <c r="N130" s="15">
        <v>0</v>
      </c>
      <c r="O130" s="15">
        <v>0</v>
      </c>
      <c r="P130" s="15">
        <v>0</v>
      </c>
      <c r="Q130" s="15">
        <v>0</v>
      </c>
      <c r="R130" s="15">
        <v>0</v>
      </c>
      <c r="S130" s="15">
        <v>0</v>
      </c>
      <c r="T130" s="15">
        <v>0</v>
      </c>
      <c r="U130" s="15">
        <v>0</v>
      </c>
      <c r="V130" s="15">
        <v>0</v>
      </c>
      <c r="W130" s="15">
        <v>0</v>
      </c>
      <c r="X130" s="15">
        <v>0</v>
      </c>
      <c r="Y130" s="15">
        <v>0</v>
      </c>
      <c r="Z130" s="15">
        <v>0</v>
      </c>
      <c r="AA130" s="15">
        <v>0</v>
      </c>
      <c r="AB130" s="15">
        <v>0</v>
      </c>
      <c r="AC130" s="15">
        <v>0</v>
      </c>
      <c r="AD130" s="15">
        <v>0</v>
      </c>
      <c r="AE130" s="15">
        <v>0</v>
      </c>
      <c r="AF130" s="15">
        <v>0</v>
      </c>
      <c r="AG130" s="15">
        <v>0</v>
      </c>
      <c r="AH130" s="15">
        <v>0</v>
      </c>
      <c r="AI130" s="15">
        <v>0</v>
      </c>
      <c r="AJ130" s="15">
        <v>0</v>
      </c>
      <c r="AK130" s="15">
        <v>0</v>
      </c>
      <c r="AL130" s="15">
        <v>0</v>
      </c>
      <c r="AM130" s="15">
        <v>0</v>
      </c>
      <c r="AN130" s="15">
        <v>0</v>
      </c>
      <c r="AO130" s="15">
        <v>0</v>
      </c>
      <c r="AP130" s="15">
        <v>0</v>
      </c>
      <c r="AQ130" s="15">
        <v>0</v>
      </c>
      <c r="AR130" s="15">
        <v>0</v>
      </c>
      <c r="AS130" s="15">
        <v>0</v>
      </c>
      <c r="AT130" s="15">
        <v>0</v>
      </c>
      <c r="AU130" s="15">
        <v>0</v>
      </c>
      <c r="AV130" s="15">
        <v>0</v>
      </c>
      <c r="AW130" s="15">
        <v>0</v>
      </c>
      <c r="AX130" s="15">
        <v>0</v>
      </c>
      <c r="AY130" s="15">
        <v>0</v>
      </c>
    </row>
    <row r="131" spans="1:51">
      <c r="A131" s="1">
        <v>1321</v>
      </c>
      <c r="B131" s="1" t="s">
        <v>1760</v>
      </c>
      <c r="C131" s="1">
        <v>4</v>
      </c>
      <c r="D131" s="1" t="s">
        <v>1761</v>
      </c>
      <c r="E131" s="1" t="s">
        <v>510</v>
      </c>
      <c r="F131" s="1">
        <v>4</v>
      </c>
      <c r="G131" s="1" t="s">
        <v>272</v>
      </c>
      <c r="H131" s="1">
        <v>0</v>
      </c>
      <c r="I131" s="1" t="s">
        <v>511</v>
      </c>
      <c r="J131" s="15">
        <v>5</v>
      </c>
      <c r="K131" s="15">
        <v>65</v>
      </c>
      <c r="L131" s="15">
        <v>56</v>
      </c>
      <c r="M131" s="15">
        <v>9</v>
      </c>
      <c r="N131" s="15">
        <v>58</v>
      </c>
      <c r="O131" s="15">
        <v>51</v>
      </c>
      <c r="P131" s="15">
        <v>7</v>
      </c>
      <c r="Q131" s="15">
        <v>0</v>
      </c>
      <c r="R131" s="15">
        <v>0</v>
      </c>
      <c r="S131" s="15">
        <v>0</v>
      </c>
      <c r="T131" s="15">
        <v>0</v>
      </c>
      <c r="U131" s="15">
        <v>0</v>
      </c>
      <c r="V131" s="15">
        <v>0</v>
      </c>
      <c r="W131" s="15">
        <v>0</v>
      </c>
      <c r="X131" s="15">
        <v>5</v>
      </c>
      <c r="Y131" s="15">
        <v>65</v>
      </c>
      <c r="Z131" s="15">
        <v>56</v>
      </c>
      <c r="AA131" s="15">
        <v>9</v>
      </c>
      <c r="AB131" s="15">
        <v>58</v>
      </c>
      <c r="AC131" s="15">
        <v>51</v>
      </c>
      <c r="AD131" s="15">
        <v>7</v>
      </c>
      <c r="AE131" s="15">
        <v>5</v>
      </c>
      <c r="AF131" s="15">
        <v>65</v>
      </c>
      <c r="AG131" s="15">
        <v>56</v>
      </c>
      <c r="AH131" s="15">
        <v>9</v>
      </c>
      <c r="AI131" s="15">
        <v>58</v>
      </c>
      <c r="AJ131" s="15">
        <v>51</v>
      </c>
      <c r="AK131" s="15">
        <v>7</v>
      </c>
      <c r="AL131" s="15">
        <v>0</v>
      </c>
      <c r="AM131" s="15">
        <v>0</v>
      </c>
      <c r="AN131" s="15">
        <v>0</v>
      </c>
      <c r="AO131" s="15">
        <v>0</v>
      </c>
      <c r="AP131" s="15">
        <v>0</v>
      </c>
      <c r="AQ131" s="15">
        <v>0</v>
      </c>
      <c r="AR131" s="15">
        <v>0</v>
      </c>
      <c r="AS131" s="15">
        <v>0</v>
      </c>
      <c r="AT131" s="15">
        <v>0</v>
      </c>
      <c r="AU131" s="15">
        <v>0</v>
      </c>
      <c r="AV131" s="15">
        <v>0</v>
      </c>
      <c r="AW131" s="15">
        <v>0</v>
      </c>
      <c r="AX131" s="15">
        <v>0</v>
      </c>
      <c r="AY131" s="15">
        <v>0</v>
      </c>
    </row>
    <row r="132" spans="1:51">
      <c r="A132" s="1">
        <v>1332</v>
      </c>
      <c r="B132" s="1" t="s">
        <v>1760</v>
      </c>
      <c r="C132" s="1">
        <v>4</v>
      </c>
      <c r="D132" s="1" t="s">
        <v>1761</v>
      </c>
      <c r="E132" s="1" t="s">
        <v>512</v>
      </c>
      <c r="F132" s="1">
        <v>5</v>
      </c>
      <c r="G132" s="1" t="s">
        <v>272</v>
      </c>
      <c r="H132" s="1">
        <v>0</v>
      </c>
      <c r="I132" s="1" t="s">
        <v>513</v>
      </c>
      <c r="J132" s="15">
        <v>0</v>
      </c>
      <c r="K132" s="15">
        <v>0</v>
      </c>
      <c r="L132" s="15">
        <v>0</v>
      </c>
      <c r="M132" s="15">
        <v>0</v>
      </c>
      <c r="N132" s="15">
        <v>0</v>
      </c>
      <c r="O132" s="15">
        <v>0</v>
      </c>
      <c r="P132" s="15">
        <v>0</v>
      </c>
      <c r="Q132" s="15">
        <v>0</v>
      </c>
      <c r="R132" s="15">
        <v>0</v>
      </c>
      <c r="S132" s="15">
        <v>0</v>
      </c>
      <c r="T132" s="15">
        <v>0</v>
      </c>
      <c r="U132" s="15">
        <v>0</v>
      </c>
      <c r="V132" s="15">
        <v>0</v>
      </c>
      <c r="W132" s="15">
        <v>0</v>
      </c>
      <c r="X132" s="15">
        <v>0</v>
      </c>
      <c r="Y132" s="15">
        <v>0</v>
      </c>
      <c r="Z132" s="15">
        <v>0</v>
      </c>
      <c r="AA132" s="15">
        <v>0</v>
      </c>
      <c r="AB132" s="15">
        <v>0</v>
      </c>
      <c r="AC132" s="15">
        <v>0</v>
      </c>
      <c r="AD132" s="15">
        <v>0</v>
      </c>
      <c r="AE132" s="15">
        <v>0</v>
      </c>
      <c r="AF132" s="15">
        <v>0</v>
      </c>
      <c r="AG132" s="15">
        <v>0</v>
      </c>
      <c r="AH132" s="15">
        <v>0</v>
      </c>
      <c r="AI132" s="15">
        <v>0</v>
      </c>
      <c r="AJ132" s="15">
        <v>0</v>
      </c>
      <c r="AK132" s="15">
        <v>0</v>
      </c>
      <c r="AL132" s="15">
        <v>0</v>
      </c>
      <c r="AM132" s="15">
        <v>0</v>
      </c>
      <c r="AN132" s="15">
        <v>0</v>
      </c>
      <c r="AO132" s="15">
        <v>0</v>
      </c>
      <c r="AP132" s="15">
        <v>0</v>
      </c>
      <c r="AQ132" s="15">
        <v>0</v>
      </c>
      <c r="AR132" s="15">
        <v>0</v>
      </c>
      <c r="AS132" s="15">
        <v>0</v>
      </c>
      <c r="AT132" s="15">
        <v>0</v>
      </c>
      <c r="AU132" s="15">
        <v>0</v>
      </c>
      <c r="AV132" s="15">
        <v>0</v>
      </c>
      <c r="AW132" s="15">
        <v>0</v>
      </c>
      <c r="AX132" s="15">
        <v>0</v>
      </c>
      <c r="AY132" s="15">
        <v>0</v>
      </c>
    </row>
    <row r="133" spans="1:51">
      <c r="A133" s="1">
        <v>1343</v>
      </c>
      <c r="B133" s="1" t="s">
        <v>1760</v>
      </c>
      <c r="C133" s="1">
        <v>4</v>
      </c>
      <c r="D133" s="1" t="s">
        <v>1761</v>
      </c>
      <c r="E133" s="1" t="s">
        <v>514</v>
      </c>
      <c r="F133" s="1">
        <v>5</v>
      </c>
      <c r="G133" s="1" t="s">
        <v>272</v>
      </c>
      <c r="H133" s="1">
        <v>0</v>
      </c>
      <c r="I133" s="1" t="s">
        <v>515</v>
      </c>
      <c r="J133" s="15">
        <v>0</v>
      </c>
      <c r="K133" s="15">
        <v>0</v>
      </c>
      <c r="L133" s="15">
        <v>0</v>
      </c>
      <c r="M133" s="15">
        <v>0</v>
      </c>
      <c r="N133" s="15">
        <v>0</v>
      </c>
      <c r="O133" s="15">
        <v>0</v>
      </c>
      <c r="P133" s="15">
        <v>0</v>
      </c>
      <c r="Q133" s="15">
        <v>0</v>
      </c>
      <c r="R133" s="15">
        <v>0</v>
      </c>
      <c r="S133" s="15">
        <v>0</v>
      </c>
      <c r="T133" s="15">
        <v>0</v>
      </c>
      <c r="U133" s="15">
        <v>0</v>
      </c>
      <c r="V133" s="15">
        <v>0</v>
      </c>
      <c r="W133" s="15">
        <v>0</v>
      </c>
      <c r="X133" s="15">
        <v>0</v>
      </c>
      <c r="Y133" s="15">
        <v>0</v>
      </c>
      <c r="Z133" s="15">
        <v>0</v>
      </c>
      <c r="AA133" s="15">
        <v>0</v>
      </c>
      <c r="AB133" s="15">
        <v>0</v>
      </c>
      <c r="AC133" s="15">
        <v>0</v>
      </c>
      <c r="AD133" s="15">
        <v>0</v>
      </c>
      <c r="AE133" s="15">
        <v>0</v>
      </c>
      <c r="AF133" s="15">
        <v>0</v>
      </c>
      <c r="AG133" s="15">
        <v>0</v>
      </c>
      <c r="AH133" s="15">
        <v>0</v>
      </c>
      <c r="AI133" s="15">
        <v>0</v>
      </c>
      <c r="AJ133" s="15">
        <v>0</v>
      </c>
      <c r="AK133" s="15">
        <v>0</v>
      </c>
      <c r="AL133" s="15">
        <v>0</v>
      </c>
      <c r="AM133" s="15">
        <v>0</v>
      </c>
      <c r="AN133" s="15">
        <v>0</v>
      </c>
      <c r="AO133" s="15">
        <v>0</v>
      </c>
      <c r="AP133" s="15">
        <v>0</v>
      </c>
      <c r="AQ133" s="15">
        <v>0</v>
      </c>
      <c r="AR133" s="15">
        <v>0</v>
      </c>
      <c r="AS133" s="15">
        <v>0</v>
      </c>
      <c r="AT133" s="15">
        <v>0</v>
      </c>
      <c r="AU133" s="15">
        <v>0</v>
      </c>
      <c r="AV133" s="15">
        <v>0</v>
      </c>
      <c r="AW133" s="15">
        <v>0</v>
      </c>
      <c r="AX133" s="15">
        <v>0</v>
      </c>
      <c r="AY133" s="15">
        <v>0</v>
      </c>
    </row>
    <row r="134" spans="1:51">
      <c r="A134" s="1">
        <v>1354</v>
      </c>
      <c r="B134" s="1" t="s">
        <v>1760</v>
      </c>
      <c r="C134" s="1">
        <v>4</v>
      </c>
      <c r="D134" s="1" t="s">
        <v>1761</v>
      </c>
      <c r="E134" s="1" t="s">
        <v>516</v>
      </c>
      <c r="F134" s="1">
        <v>5</v>
      </c>
      <c r="G134" s="1" t="s">
        <v>272</v>
      </c>
      <c r="H134" s="1">
        <v>0</v>
      </c>
      <c r="I134" s="1" t="s">
        <v>517</v>
      </c>
      <c r="J134" s="15">
        <v>4</v>
      </c>
      <c r="K134" s="15">
        <v>62</v>
      </c>
      <c r="L134" s="15">
        <v>53</v>
      </c>
      <c r="M134" s="15">
        <v>9</v>
      </c>
      <c r="N134" s="15">
        <v>56</v>
      </c>
      <c r="O134" s="15">
        <v>49</v>
      </c>
      <c r="P134" s="15">
        <v>7</v>
      </c>
      <c r="Q134" s="15">
        <v>0</v>
      </c>
      <c r="R134" s="15">
        <v>0</v>
      </c>
      <c r="S134" s="15">
        <v>0</v>
      </c>
      <c r="T134" s="15">
        <v>0</v>
      </c>
      <c r="U134" s="15">
        <v>0</v>
      </c>
      <c r="V134" s="15">
        <v>0</v>
      </c>
      <c r="W134" s="15">
        <v>0</v>
      </c>
      <c r="X134" s="15">
        <v>4</v>
      </c>
      <c r="Y134" s="15">
        <v>62</v>
      </c>
      <c r="Z134" s="15">
        <v>53</v>
      </c>
      <c r="AA134" s="15">
        <v>9</v>
      </c>
      <c r="AB134" s="15">
        <v>56</v>
      </c>
      <c r="AC134" s="15">
        <v>49</v>
      </c>
      <c r="AD134" s="15">
        <v>7</v>
      </c>
      <c r="AE134" s="15">
        <v>4</v>
      </c>
      <c r="AF134" s="15">
        <v>62</v>
      </c>
      <c r="AG134" s="15">
        <v>53</v>
      </c>
      <c r="AH134" s="15">
        <v>9</v>
      </c>
      <c r="AI134" s="15">
        <v>56</v>
      </c>
      <c r="AJ134" s="15">
        <v>49</v>
      </c>
      <c r="AK134" s="15">
        <v>7</v>
      </c>
      <c r="AL134" s="15">
        <v>0</v>
      </c>
      <c r="AM134" s="15">
        <v>0</v>
      </c>
      <c r="AN134" s="15">
        <v>0</v>
      </c>
      <c r="AO134" s="15">
        <v>0</v>
      </c>
      <c r="AP134" s="15">
        <v>0</v>
      </c>
      <c r="AQ134" s="15">
        <v>0</v>
      </c>
      <c r="AR134" s="15">
        <v>0</v>
      </c>
      <c r="AS134" s="15">
        <v>0</v>
      </c>
      <c r="AT134" s="15">
        <v>0</v>
      </c>
      <c r="AU134" s="15">
        <v>0</v>
      </c>
      <c r="AV134" s="15">
        <v>0</v>
      </c>
      <c r="AW134" s="15">
        <v>0</v>
      </c>
      <c r="AX134" s="15">
        <v>0</v>
      </c>
      <c r="AY134" s="15">
        <v>0</v>
      </c>
    </row>
    <row r="135" spans="1:51">
      <c r="A135" s="1">
        <v>1365</v>
      </c>
      <c r="B135" s="1" t="s">
        <v>1760</v>
      </c>
      <c r="C135" s="1">
        <v>4</v>
      </c>
      <c r="D135" s="1" t="s">
        <v>1761</v>
      </c>
      <c r="E135" s="1" t="s">
        <v>518</v>
      </c>
      <c r="F135" s="1">
        <v>5</v>
      </c>
      <c r="G135" s="1" t="s">
        <v>272</v>
      </c>
      <c r="H135" s="1">
        <v>0</v>
      </c>
      <c r="I135" s="1" t="s">
        <v>519</v>
      </c>
      <c r="J135" s="15">
        <v>0</v>
      </c>
      <c r="K135" s="15">
        <v>0</v>
      </c>
      <c r="L135" s="15">
        <v>0</v>
      </c>
      <c r="M135" s="15">
        <v>0</v>
      </c>
      <c r="N135" s="15">
        <v>0</v>
      </c>
      <c r="O135" s="15">
        <v>0</v>
      </c>
      <c r="P135" s="15">
        <v>0</v>
      </c>
      <c r="Q135" s="15">
        <v>0</v>
      </c>
      <c r="R135" s="15">
        <v>0</v>
      </c>
      <c r="S135" s="15">
        <v>0</v>
      </c>
      <c r="T135" s="15">
        <v>0</v>
      </c>
      <c r="U135" s="15">
        <v>0</v>
      </c>
      <c r="V135" s="15">
        <v>0</v>
      </c>
      <c r="W135" s="15">
        <v>0</v>
      </c>
      <c r="X135" s="15">
        <v>0</v>
      </c>
      <c r="Y135" s="15">
        <v>0</v>
      </c>
      <c r="Z135" s="15">
        <v>0</v>
      </c>
      <c r="AA135" s="15">
        <v>0</v>
      </c>
      <c r="AB135" s="15">
        <v>0</v>
      </c>
      <c r="AC135" s="15">
        <v>0</v>
      </c>
      <c r="AD135" s="15">
        <v>0</v>
      </c>
      <c r="AE135" s="15">
        <v>0</v>
      </c>
      <c r="AF135" s="15">
        <v>0</v>
      </c>
      <c r="AG135" s="15">
        <v>0</v>
      </c>
      <c r="AH135" s="15">
        <v>0</v>
      </c>
      <c r="AI135" s="15">
        <v>0</v>
      </c>
      <c r="AJ135" s="15">
        <v>0</v>
      </c>
      <c r="AK135" s="15">
        <v>0</v>
      </c>
      <c r="AL135" s="15">
        <v>0</v>
      </c>
      <c r="AM135" s="15">
        <v>0</v>
      </c>
      <c r="AN135" s="15">
        <v>0</v>
      </c>
      <c r="AO135" s="15">
        <v>0</v>
      </c>
      <c r="AP135" s="15">
        <v>0</v>
      </c>
      <c r="AQ135" s="15">
        <v>0</v>
      </c>
      <c r="AR135" s="15">
        <v>0</v>
      </c>
      <c r="AS135" s="15">
        <v>0</v>
      </c>
      <c r="AT135" s="15">
        <v>0</v>
      </c>
      <c r="AU135" s="15">
        <v>0</v>
      </c>
      <c r="AV135" s="15">
        <v>0</v>
      </c>
      <c r="AW135" s="15">
        <v>0</v>
      </c>
      <c r="AX135" s="15">
        <v>0</v>
      </c>
      <c r="AY135" s="15">
        <v>0</v>
      </c>
    </row>
    <row r="136" spans="1:51">
      <c r="A136" s="1">
        <v>1376</v>
      </c>
      <c r="B136" s="1" t="s">
        <v>1760</v>
      </c>
      <c r="C136" s="1">
        <v>4</v>
      </c>
      <c r="D136" s="1" t="s">
        <v>1761</v>
      </c>
      <c r="E136" s="1" t="s">
        <v>520</v>
      </c>
      <c r="F136" s="1">
        <v>5</v>
      </c>
      <c r="G136" s="1" t="s">
        <v>272</v>
      </c>
      <c r="H136" s="1">
        <v>0</v>
      </c>
      <c r="I136" s="1" t="s">
        <v>521</v>
      </c>
      <c r="J136" s="15">
        <v>1</v>
      </c>
      <c r="K136" s="15">
        <v>3</v>
      </c>
      <c r="L136" s="15">
        <v>3</v>
      </c>
      <c r="M136" s="15">
        <v>0</v>
      </c>
      <c r="N136" s="15">
        <v>2</v>
      </c>
      <c r="O136" s="15">
        <v>2</v>
      </c>
      <c r="P136" s="15">
        <v>0</v>
      </c>
      <c r="Q136" s="15">
        <v>0</v>
      </c>
      <c r="R136" s="15">
        <v>0</v>
      </c>
      <c r="S136" s="15">
        <v>0</v>
      </c>
      <c r="T136" s="15">
        <v>0</v>
      </c>
      <c r="U136" s="15">
        <v>0</v>
      </c>
      <c r="V136" s="15">
        <v>0</v>
      </c>
      <c r="W136" s="15">
        <v>0</v>
      </c>
      <c r="X136" s="15">
        <v>1</v>
      </c>
      <c r="Y136" s="15">
        <v>3</v>
      </c>
      <c r="Z136" s="15">
        <v>3</v>
      </c>
      <c r="AA136" s="15">
        <v>0</v>
      </c>
      <c r="AB136" s="15">
        <v>2</v>
      </c>
      <c r="AC136" s="15">
        <v>2</v>
      </c>
      <c r="AD136" s="15">
        <v>0</v>
      </c>
      <c r="AE136" s="15">
        <v>1</v>
      </c>
      <c r="AF136" s="15">
        <v>3</v>
      </c>
      <c r="AG136" s="15">
        <v>3</v>
      </c>
      <c r="AH136" s="15">
        <v>0</v>
      </c>
      <c r="AI136" s="15">
        <v>2</v>
      </c>
      <c r="AJ136" s="15">
        <v>2</v>
      </c>
      <c r="AK136" s="15">
        <v>0</v>
      </c>
      <c r="AL136" s="15">
        <v>0</v>
      </c>
      <c r="AM136" s="15">
        <v>0</v>
      </c>
      <c r="AN136" s="15">
        <v>0</v>
      </c>
      <c r="AO136" s="15">
        <v>0</v>
      </c>
      <c r="AP136" s="15">
        <v>0</v>
      </c>
      <c r="AQ136" s="15">
        <v>0</v>
      </c>
      <c r="AR136" s="15">
        <v>0</v>
      </c>
      <c r="AS136" s="15">
        <v>0</v>
      </c>
      <c r="AT136" s="15">
        <v>0</v>
      </c>
      <c r="AU136" s="15">
        <v>0</v>
      </c>
      <c r="AV136" s="15">
        <v>0</v>
      </c>
      <c r="AW136" s="15">
        <v>0</v>
      </c>
      <c r="AX136" s="15">
        <v>0</v>
      </c>
      <c r="AY136" s="15">
        <v>0</v>
      </c>
    </row>
    <row r="137" spans="1:51">
      <c r="A137" s="1">
        <v>1387</v>
      </c>
      <c r="B137" s="1" t="s">
        <v>1760</v>
      </c>
      <c r="C137" s="1">
        <v>4</v>
      </c>
      <c r="D137" s="1" t="s">
        <v>1761</v>
      </c>
      <c r="E137" s="1" t="s">
        <v>522</v>
      </c>
      <c r="F137" s="1">
        <v>5</v>
      </c>
      <c r="G137" s="1" t="s">
        <v>272</v>
      </c>
      <c r="H137" s="1">
        <v>0</v>
      </c>
      <c r="I137" s="1" t="s">
        <v>523</v>
      </c>
      <c r="J137" s="15">
        <v>0</v>
      </c>
      <c r="K137" s="15">
        <v>0</v>
      </c>
      <c r="L137" s="15">
        <v>0</v>
      </c>
      <c r="M137" s="15">
        <v>0</v>
      </c>
      <c r="N137" s="15">
        <v>0</v>
      </c>
      <c r="O137" s="15">
        <v>0</v>
      </c>
      <c r="P137" s="15">
        <v>0</v>
      </c>
      <c r="Q137" s="15">
        <v>0</v>
      </c>
      <c r="R137" s="15">
        <v>0</v>
      </c>
      <c r="S137" s="15">
        <v>0</v>
      </c>
      <c r="T137" s="15">
        <v>0</v>
      </c>
      <c r="U137" s="15">
        <v>0</v>
      </c>
      <c r="V137" s="15">
        <v>0</v>
      </c>
      <c r="W137" s="15">
        <v>0</v>
      </c>
      <c r="X137" s="15">
        <v>0</v>
      </c>
      <c r="Y137" s="15">
        <v>0</v>
      </c>
      <c r="Z137" s="15">
        <v>0</v>
      </c>
      <c r="AA137" s="15">
        <v>0</v>
      </c>
      <c r="AB137" s="15">
        <v>0</v>
      </c>
      <c r="AC137" s="15">
        <v>0</v>
      </c>
      <c r="AD137" s="15">
        <v>0</v>
      </c>
      <c r="AE137" s="15">
        <v>0</v>
      </c>
      <c r="AF137" s="15">
        <v>0</v>
      </c>
      <c r="AG137" s="15">
        <v>0</v>
      </c>
      <c r="AH137" s="15">
        <v>0</v>
      </c>
      <c r="AI137" s="15">
        <v>0</v>
      </c>
      <c r="AJ137" s="15">
        <v>0</v>
      </c>
      <c r="AK137" s="15">
        <v>0</v>
      </c>
      <c r="AL137" s="15">
        <v>0</v>
      </c>
      <c r="AM137" s="15">
        <v>0</v>
      </c>
      <c r="AN137" s="15">
        <v>0</v>
      </c>
      <c r="AO137" s="15">
        <v>0</v>
      </c>
      <c r="AP137" s="15">
        <v>0</v>
      </c>
      <c r="AQ137" s="15">
        <v>0</v>
      </c>
      <c r="AR137" s="15">
        <v>0</v>
      </c>
      <c r="AS137" s="15">
        <v>0</v>
      </c>
      <c r="AT137" s="15">
        <v>0</v>
      </c>
      <c r="AU137" s="15">
        <v>0</v>
      </c>
      <c r="AV137" s="15">
        <v>0</v>
      </c>
      <c r="AW137" s="15">
        <v>0</v>
      </c>
      <c r="AX137" s="15">
        <v>0</v>
      </c>
      <c r="AY137" s="15">
        <v>0</v>
      </c>
    </row>
    <row r="138" spans="1:51">
      <c r="A138" s="1">
        <v>1398</v>
      </c>
      <c r="B138" s="1" t="s">
        <v>1760</v>
      </c>
      <c r="C138" s="1">
        <v>4</v>
      </c>
      <c r="D138" s="1" t="s">
        <v>1761</v>
      </c>
      <c r="E138" s="1" t="s">
        <v>524</v>
      </c>
      <c r="F138" s="1">
        <v>5</v>
      </c>
      <c r="G138" s="1" t="s">
        <v>272</v>
      </c>
      <c r="H138" s="1">
        <v>0</v>
      </c>
      <c r="I138" s="1" t="s">
        <v>525</v>
      </c>
      <c r="J138" s="15">
        <v>0</v>
      </c>
      <c r="K138" s="15">
        <v>0</v>
      </c>
      <c r="L138" s="15">
        <v>0</v>
      </c>
      <c r="M138" s="15">
        <v>0</v>
      </c>
      <c r="N138" s="15">
        <v>0</v>
      </c>
      <c r="O138" s="15">
        <v>0</v>
      </c>
      <c r="P138" s="15">
        <v>0</v>
      </c>
      <c r="Q138" s="15">
        <v>0</v>
      </c>
      <c r="R138" s="15">
        <v>0</v>
      </c>
      <c r="S138" s="15">
        <v>0</v>
      </c>
      <c r="T138" s="15">
        <v>0</v>
      </c>
      <c r="U138" s="15">
        <v>0</v>
      </c>
      <c r="V138" s="15">
        <v>0</v>
      </c>
      <c r="W138" s="15">
        <v>0</v>
      </c>
      <c r="X138" s="15">
        <v>0</v>
      </c>
      <c r="Y138" s="15">
        <v>0</v>
      </c>
      <c r="Z138" s="15">
        <v>0</v>
      </c>
      <c r="AA138" s="15">
        <v>0</v>
      </c>
      <c r="AB138" s="15">
        <v>0</v>
      </c>
      <c r="AC138" s="15">
        <v>0</v>
      </c>
      <c r="AD138" s="15">
        <v>0</v>
      </c>
      <c r="AE138" s="15">
        <v>0</v>
      </c>
      <c r="AF138" s="15">
        <v>0</v>
      </c>
      <c r="AG138" s="15">
        <v>0</v>
      </c>
      <c r="AH138" s="15">
        <v>0</v>
      </c>
      <c r="AI138" s="15">
        <v>0</v>
      </c>
      <c r="AJ138" s="15">
        <v>0</v>
      </c>
      <c r="AK138" s="15">
        <v>0</v>
      </c>
      <c r="AL138" s="15">
        <v>0</v>
      </c>
      <c r="AM138" s="15">
        <v>0</v>
      </c>
      <c r="AN138" s="15">
        <v>0</v>
      </c>
      <c r="AO138" s="15">
        <v>0</v>
      </c>
      <c r="AP138" s="15">
        <v>0</v>
      </c>
      <c r="AQ138" s="15">
        <v>0</v>
      </c>
      <c r="AR138" s="15">
        <v>0</v>
      </c>
      <c r="AS138" s="15">
        <v>0</v>
      </c>
      <c r="AT138" s="15">
        <v>0</v>
      </c>
      <c r="AU138" s="15">
        <v>0</v>
      </c>
      <c r="AV138" s="15">
        <v>0</v>
      </c>
      <c r="AW138" s="15">
        <v>0</v>
      </c>
      <c r="AX138" s="15">
        <v>0</v>
      </c>
      <c r="AY138" s="15">
        <v>0</v>
      </c>
    </row>
    <row r="139" spans="1:51">
      <c r="A139" s="1">
        <v>1409</v>
      </c>
      <c r="B139" s="1" t="s">
        <v>1760</v>
      </c>
      <c r="C139" s="1">
        <v>4</v>
      </c>
      <c r="D139" s="1" t="s">
        <v>1761</v>
      </c>
      <c r="E139" s="1" t="s">
        <v>526</v>
      </c>
      <c r="F139" s="1">
        <v>5</v>
      </c>
      <c r="G139" s="1" t="s">
        <v>272</v>
      </c>
      <c r="H139" s="1">
        <v>0</v>
      </c>
      <c r="I139" s="1" t="s">
        <v>527</v>
      </c>
      <c r="J139" s="15">
        <v>0</v>
      </c>
      <c r="K139" s="15">
        <v>0</v>
      </c>
      <c r="L139" s="15">
        <v>0</v>
      </c>
      <c r="M139" s="15">
        <v>0</v>
      </c>
      <c r="N139" s="15">
        <v>0</v>
      </c>
      <c r="O139" s="15">
        <v>0</v>
      </c>
      <c r="P139" s="15">
        <v>0</v>
      </c>
      <c r="Q139" s="15">
        <v>0</v>
      </c>
      <c r="R139" s="15">
        <v>0</v>
      </c>
      <c r="S139" s="15">
        <v>0</v>
      </c>
      <c r="T139" s="15">
        <v>0</v>
      </c>
      <c r="U139" s="15">
        <v>0</v>
      </c>
      <c r="V139" s="15">
        <v>0</v>
      </c>
      <c r="W139" s="15">
        <v>0</v>
      </c>
      <c r="X139" s="15">
        <v>0</v>
      </c>
      <c r="Y139" s="15">
        <v>0</v>
      </c>
      <c r="Z139" s="15">
        <v>0</v>
      </c>
      <c r="AA139" s="15">
        <v>0</v>
      </c>
      <c r="AB139" s="15">
        <v>0</v>
      </c>
      <c r="AC139" s="15">
        <v>0</v>
      </c>
      <c r="AD139" s="15">
        <v>0</v>
      </c>
      <c r="AE139" s="15">
        <v>0</v>
      </c>
      <c r="AF139" s="15">
        <v>0</v>
      </c>
      <c r="AG139" s="15">
        <v>0</v>
      </c>
      <c r="AH139" s="15">
        <v>0</v>
      </c>
      <c r="AI139" s="15">
        <v>0</v>
      </c>
      <c r="AJ139" s="15">
        <v>0</v>
      </c>
      <c r="AK139" s="15">
        <v>0</v>
      </c>
      <c r="AL139" s="15">
        <v>0</v>
      </c>
      <c r="AM139" s="15">
        <v>0</v>
      </c>
      <c r="AN139" s="15">
        <v>0</v>
      </c>
      <c r="AO139" s="15">
        <v>0</v>
      </c>
      <c r="AP139" s="15">
        <v>0</v>
      </c>
      <c r="AQ139" s="15">
        <v>0</v>
      </c>
      <c r="AR139" s="15">
        <v>0</v>
      </c>
      <c r="AS139" s="15">
        <v>0</v>
      </c>
      <c r="AT139" s="15">
        <v>0</v>
      </c>
      <c r="AU139" s="15">
        <v>0</v>
      </c>
      <c r="AV139" s="15">
        <v>0</v>
      </c>
      <c r="AW139" s="15">
        <v>0</v>
      </c>
      <c r="AX139" s="15">
        <v>0</v>
      </c>
      <c r="AY139" s="15">
        <v>0</v>
      </c>
    </row>
    <row r="140" spans="1:51">
      <c r="A140" s="1">
        <v>1420</v>
      </c>
      <c r="B140" s="1" t="s">
        <v>1760</v>
      </c>
      <c r="C140" s="1">
        <v>4</v>
      </c>
      <c r="D140" s="1" t="s">
        <v>1761</v>
      </c>
      <c r="E140" s="1" t="s">
        <v>528</v>
      </c>
      <c r="F140" s="1">
        <v>4</v>
      </c>
      <c r="G140" s="1" t="s">
        <v>272</v>
      </c>
      <c r="H140" s="1">
        <v>0</v>
      </c>
      <c r="I140" s="1" t="s">
        <v>529</v>
      </c>
      <c r="J140" s="15">
        <v>0</v>
      </c>
      <c r="K140" s="15">
        <v>0</v>
      </c>
      <c r="L140" s="15">
        <v>0</v>
      </c>
      <c r="M140" s="15">
        <v>0</v>
      </c>
      <c r="N140" s="15">
        <v>0</v>
      </c>
      <c r="O140" s="15">
        <v>0</v>
      </c>
      <c r="P140" s="15">
        <v>0</v>
      </c>
      <c r="Q140" s="15">
        <v>0</v>
      </c>
      <c r="R140" s="15">
        <v>0</v>
      </c>
      <c r="S140" s="15">
        <v>0</v>
      </c>
      <c r="T140" s="15">
        <v>0</v>
      </c>
      <c r="U140" s="15">
        <v>0</v>
      </c>
      <c r="V140" s="15">
        <v>0</v>
      </c>
      <c r="W140" s="15">
        <v>0</v>
      </c>
      <c r="X140" s="15">
        <v>0</v>
      </c>
      <c r="Y140" s="15">
        <v>0</v>
      </c>
      <c r="Z140" s="15">
        <v>0</v>
      </c>
      <c r="AA140" s="15">
        <v>0</v>
      </c>
      <c r="AB140" s="15">
        <v>0</v>
      </c>
      <c r="AC140" s="15">
        <v>0</v>
      </c>
      <c r="AD140" s="15">
        <v>0</v>
      </c>
      <c r="AE140" s="15">
        <v>0</v>
      </c>
      <c r="AF140" s="15">
        <v>0</v>
      </c>
      <c r="AG140" s="15">
        <v>0</v>
      </c>
      <c r="AH140" s="15">
        <v>0</v>
      </c>
      <c r="AI140" s="15">
        <v>0</v>
      </c>
      <c r="AJ140" s="15">
        <v>0</v>
      </c>
      <c r="AK140" s="15">
        <v>0</v>
      </c>
      <c r="AL140" s="15">
        <v>0</v>
      </c>
      <c r="AM140" s="15">
        <v>0</v>
      </c>
      <c r="AN140" s="15">
        <v>0</v>
      </c>
      <c r="AO140" s="15">
        <v>0</v>
      </c>
      <c r="AP140" s="15">
        <v>0</v>
      </c>
      <c r="AQ140" s="15">
        <v>0</v>
      </c>
      <c r="AR140" s="15">
        <v>0</v>
      </c>
      <c r="AS140" s="15">
        <v>0</v>
      </c>
      <c r="AT140" s="15">
        <v>0</v>
      </c>
      <c r="AU140" s="15">
        <v>0</v>
      </c>
      <c r="AV140" s="15">
        <v>0</v>
      </c>
      <c r="AW140" s="15">
        <v>0</v>
      </c>
      <c r="AX140" s="15">
        <v>0</v>
      </c>
      <c r="AY140" s="15">
        <v>0</v>
      </c>
    </row>
    <row r="141" spans="1:51">
      <c r="A141" s="1">
        <v>1431</v>
      </c>
      <c r="B141" s="1" t="s">
        <v>1760</v>
      </c>
      <c r="C141" s="1">
        <v>4</v>
      </c>
      <c r="D141" s="1" t="s">
        <v>1761</v>
      </c>
      <c r="E141" s="1" t="s">
        <v>530</v>
      </c>
      <c r="F141" s="1">
        <v>5</v>
      </c>
      <c r="G141" s="1" t="s">
        <v>272</v>
      </c>
      <c r="H141" s="1">
        <v>0</v>
      </c>
      <c r="I141" s="1" t="s">
        <v>531</v>
      </c>
      <c r="J141" s="15">
        <v>0</v>
      </c>
      <c r="K141" s="15">
        <v>0</v>
      </c>
      <c r="L141" s="15">
        <v>0</v>
      </c>
      <c r="M141" s="15">
        <v>0</v>
      </c>
      <c r="N141" s="15">
        <v>0</v>
      </c>
      <c r="O141" s="15">
        <v>0</v>
      </c>
      <c r="P141" s="15">
        <v>0</v>
      </c>
      <c r="Q141" s="15">
        <v>0</v>
      </c>
      <c r="R141" s="15">
        <v>0</v>
      </c>
      <c r="S141" s="15">
        <v>0</v>
      </c>
      <c r="T141" s="15">
        <v>0</v>
      </c>
      <c r="U141" s="15">
        <v>0</v>
      </c>
      <c r="V141" s="15">
        <v>0</v>
      </c>
      <c r="W141" s="15">
        <v>0</v>
      </c>
      <c r="X141" s="15">
        <v>0</v>
      </c>
      <c r="Y141" s="15">
        <v>0</v>
      </c>
      <c r="Z141" s="15">
        <v>0</v>
      </c>
      <c r="AA141" s="15">
        <v>0</v>
      </c>
      <c r="AB141" s="15">
        <v>0</v>
      </c>
      <c r="AC141" s="15">
        <v>0</v>
      </c>
      <c r="AD141" s="15">
        <v>0</v>
      </c>
      <c r="AE141" s="15">
        <v>0</v>
      </c>
      <c r="AF141" s="15">
        <v>0</v>
      </c>
      <c r="AG141" s="15">
        <v>0</v>
      </c>
      <c r="AH141" s="15">
        <v>0</v>
      </c>
      <c r="AI141" s="15">
        <v>0</v>
      </c>
      <c r="AJ141" s="15">
        <v>0</v>
      </c>
      <c r="AK141" s="15">
        <v>0</v>
      </c>
      <c r="AL141" s="15">
        <v>0</v>
      </c>
      <c r="AM141" s="15">
        <v>0</v>
      </c>
      <c r="AN141" s="15">
        <v>0</v>
      </c>
      <c r="AO141" s="15">
        <v>0</v>
      </c>
      <c r="AP141" s="15">
        <v>0</v>
      </c>
      <c r="AQ141" s="15">
        <v>0</v>
      </c>
      <c r="AR141" s="15">
        <v>0</v>
      </c>
      <c r="AS141" s="15">
        <v>0</v>
      </c>
      <c r="AT141" s="15">
        <v>0</v>
      </c>
      <c r="AU141" s="15">
        <v>0</v>
      </c>
      <c r="AV141" s="15">
        <v>0</v>
      </c>
      <c r="AW141" s="15">
        <v>0</v>
      </c>
      <c r="AX141" s="15">
        <v>0</v>
      </c>
      <c r="AY141" s="15">
        <v>0</v>
      </c>
    </row>
    <row r="142" spans="1:51">
      <c r="A142" s="1">
        <v>1442</v>
      </c>
      <c r="B142" s="1" t="s">
        <v>1760</v>
      </c>
      <c r="C142" s="1">
        <v>4</v>
      </c>
      <c r="D142" s="1" t="s">
        <v>1761</v>
      </c>
      <c r="E142" s="1" t="s">
        <v>532</v>
      </c>
      <c r="F142" s="1">
        <v>5</v>
      </c>
      <c r="G142" s="1" t="s">
        <v>272</v>
      </c>
      <c r="H142" s="1">
        <v>0</v>
      </c>
      <c r="I142" s="1" t="s">
        <v>533</v>
      </c>
      <c r="J142" s="15">
        <v>0</v>
      </c>
      <c r="K142" s="15">
        <v>0</v>
      </c>
      <c r="L142" s="15">
        <v>0</v>
      </c>
      <c r="M142" s="15">
        <v>0</v>
      </c>
      <c r="N142" s="15">
        <v>0</v>
      </c>
      <c r="O142" s="15">
        <v>0</v>
      </c>
      <c r="P142" s="15">
        <v>0</v>
      </c>
      <c r="Q142" s="15">
        <v>0</v>
      </c>
      <c r="R142" s="15">
        <v>0</v>
      </c>
      <c r="S142" s="15">
        <v>0</v>
      </c>
      <c r="T142" s="15">
        <v>0</v>
      </c>
      <c r="U142" s="15">
        <v>0</v>
      </c>
      <c r="V142" s="15">
        <v>0</v>
      </c>
      <c r="W142" s="15">
        <v>0</v>
      </c>
      <c r="X142" s="15">
        <v>0</v>
      </c>
      <c r="Y142" s="15">
        <v>0</v>
      </c>
      <c r="Z142" s="15">
        <v>0</v>
      </c>
      <c r="AA142" s="15">
        <v>0</v>
      </c>
      <c r="AB142" s="15">
        <v>0</v>
      </c>
      <c r="AC142" s="15">
        <v>0</v>
      </c>
      <c r="AD142" s="15">
        <v>0</v>
      </c>
      <c r="AE142" s="15">
        <v>0</v>
      </c>
      <c r="AF142" s="15">
        <v>0</v>
      </c>
      <c r="AG142" s="15">
        <v>0</v>
      </c>
      <c r="AH142" s="15">
        <v>0</v>
      </c>
      <c r="AI142" s="15">
        <v>0</v>
      </c>
      <c r="AJ142" s="15">
        <v>0</v>
      </c>
      <c r="AK142" s="15">
        <v>0</v>
      </c>
      <c r="AL142" s="15">
        <v>0</v>
      </c>
      <c r="AM142" s="15">
        <v>0</v>
      </c>
      <c r="AN142" s="15">
        <v>0</v>
      </c>
      <c r="AO142" s="15">
        <v>0</v>
      </c>
      <c r="AP142" s="15">
        <v>0</v>
      </c>
      <c r="AQ142" s="15">
        <v>0</v>
      </c>
      <c r="AR142" s="15">
        <v>0</v>
      </c>
      <c r="AS142" s="15">
        <v>0</v>
      </c>
      <c r="AT142" s="15">
        <v>0</v>
      </c>
      <c r="AU142" s="15">
        <v>0</v>
      </c>
      <c r="AV142" s="15">
        <v>0</v>
      </c>
      <c r="AW142" s="15">
        <v>0</v>
      </c>
      <c r="AX142" s="15">
        <v>0</v>
      </c>
      <c r="AY142" s="15">
        <v>0</v>
      </c>
    </row>
    <row r="143" spans="1:51">
      <c r="A143" s="1">
        <v>1453</v>
      </c>
      <c r="B143" s="1" t="s">
        <v>1760</v>
      </c>
      <c r="C143" s="1">
        <v>4</v>
      </c>
      <c r="D143" s="1" t="s">
        <v>1761</v>
      </c>
      <c r="E143" s="1" t="s">
        <v>534</v>
      </c>
      <c r="F143" s="1">
        <v>5</v>
      </c>
      <c r="G143" s="1" t="s">
        <v>272</v>
      </c>
      <c r="H143" s="1">
        <v>0</v>
      </c>
      <c r="I143" s="1" t="s">
        <v>535</v>
      </c>
      <c r="J143" s="15">
        <v>0</v>
      </c>
      <c r="K143" s="15">
        <v>0</v>
      </c>
      <c r="L143" s="15">
        <v>0</v>
      </c>
      <c r="M143" s="15">
        <v>0</v>
      </c>
      <c r="N143" s="15">
        <v>0</v>
      </c>
      <c r="O143" s="15">
        <v>0</v>
      </c>
      <c r="P143" s="15">
        <v>0</v>
      </c>
      <c r="Q143" s="15">
        <v>0</v>
      </c>
      <c r="R143" s="15">
        <v>0</v>
      </c>
      <c r="S143" s="15">
        <v>0</v>
      </c>
      <c r="T143" s="15">
        <v>0</v>
      </c>
      <c r="U143" s="15">
        <v>0</v>
      </c>
      <c r="V143" s="15">
        <v>0</v>
      </c>
      <c r="W143" s="15">
        <v>0</v>
      </c>
      <c r="X143" s="15">
        <v>0</v>
      </c>
      <c r="Y143" s="15">
        <v>0</v>
      </c>
      <c r="Z143" s="15">
        <v>0</v>
      </c>
      <c r="AA143" s="15">
        <v>0</v>
      </c>
      <c r="AB143" s="15">
        <v>0</v>
      </c>
      <c r="AC143" s="15">
        <v>0</v>
      </c>
      <c r="AD143" s="15">
        <v>0</v>
      </c>
      <c r="AE143" s="15">
        <v>0</v>
      </c>
      <c r="AF143" s="15">
        <v>0</v>
      </c>
      <c r="AG143" s="15">
        <v>0</v>
      </c>
      <c r="AH143" s="15">
        <v>0</v>
      </c>
      <c r="AI143" s="15">
        <v>0</v>
      </c>
      <c r="AJ143" s="15">
        <v>0</v>
      </c>
      <c r="AK143" s="15">
        <v>0</v>
      </c>
      <c r="AL143" s="15">
        <v>0</v>
      </c>
      <c r="AM143" s="15">
        <v>0</v>
      </c>
      <c r="AN143" s="15">
        <v>0</v>
      </c>
      <c r="AO143" s="15">
        <v>0</v>
      </c>
      <c r="AP143" s="15">
        <v>0</v>
      </c>
      <c r="AQ143" s="15">
        <v>0</v>
      </c>
      <c r="AR143" s="15">
        <v>0</v>
      </c>
      <c r="AS143" s="15">
        <v>0</v>
      </c>
      <c r="AT143" s="15">
        <v>0</v>
      </c>
      <c r="AU143" s="15">
        <v>0</v>
      </c>
      <c r="AV143" s="15">
        <v>0</v>
      </c>
      <c r="AW143" s="15">
        <v>0</v>
      </c>
      <c r="AX143" s="15">
        <v>0</v>
      </c>
      <c r="AY143" s="15">
        <v>0</v>
      </c>
    </row>
    <row r="144" spans="1:51">
      <c r="A144" s="1">
        <v>1464</v>
      </c>
      <c r="B144" s="1" t="s">
        <v>1760</v>
      </c>
      <c r="C144" s="1">
        <v>4</v>
      </c>
      <c r="D144" s="1" t="s">
        <v>1761</v>
      </c>
      <c r="E144" s="1" t="s">
        <v>536</v>
      </c>
      <c r="F144" s="1">
        <v>5</v>
      </c>
      <c r="G144" s="1" t="s">
        <v>272</v>
      </c>
      <c r="H144" s="1">
        <v>0</v>
      </c>
      <c r="I144" s="1" t="s">
        <v>537</v>
      </c>
      <c r="J144" s="15">
        <v>0</v>
      </c>
      <c r="K144" s="15">
        <v>0</v>
      </c>
      <c r="L144" s="15">
        <v>0</v>
      </c>
      <c r="M144" s="15">
        <v>0</v>
      </c>
      <c r="N144" s="15">
        <v>0</v>
      </c>
      <c r="O144" s="15">
        <v>0</v>
      </c>
      <c r="P144" s="15">
        <v>0</v>
      </c>
      <c r="Q144" s="15">
        <v>0</v>
      </c>
      <c r="R144" s="15">
        <v>0</v>
      </c>
      <c r="S144" s="15">
        <v>0</v>
      </c>
      <c r="T144" s="15">
        <v>0</v>
      </c>
      <c r="U144" s="15">
        <v>0</v>
      </c>
      <c r="V144" s="15">
        <v>0</v>
      </c>
      <c r="W144" s="15">
        <v>0</v>
      </c>
      <c r="X144" s="15">
        <v>0</v>
      </c>
      <c r="Y144" s="15">
        <v>0</v>
      </c>
      <c r="Z144" s="15">
        <v>0</v>
      </c>
      <c r="AA144" s="15">
        <v>0</v>
      </c>
      <c r="AB144" s="15">
        <v>0</v>
      </c>
      <c r="AC144" s="15">
        <v>0</v>
      </c>
      <c r="AD144" s="15">
        <v>0</v>
      </c>
      <c r="AE144" s="15">
        <v>0</v>
      </c>
      <c r="AF144" s="15">
        <v>0</v>
      </c>
      <c r="AG144" s="15">
        <v>0</v>
      </c>
      <c r="AH144" s="15">
        <v>0</v>
      </c>
      <c r="AI144" s="15">
        <v>0</v>
      </c>
      <c r="AJ144" s="15">
        <v>0</v>
      </c>
      <c r="AK144" s="15">
        <v>0</v>
      </c>
      <c r="AL144" s="15">
        <v>0</v>
      </c>
      <c r="AM144" s="15">
        <v>0</v>
      </c>
      <c r="AN144" s="15">
        <v>0</v>
      </c>
      <c r="AO144" s="15">
        <v>0</v>
      </c>
      <c r="AP144" s="15">
        <v>0</v>
      </c>
      <c r="AQ144" s="15">
        <v>0</v>
      </c>
      <c r="AR144" s="15">
        <v>0</v>
      </c>
      <c r="AS144" s="15">
        <v>0</v>
      </c>
      <c r="AT144" s="15">
        <v>0</v>
      </c>
      <c r="AU144" s="15">
        <v>0</v>
      </c>
      <c r="AV144" s="15">
        <v>0</v>
      </c>
      <c r="AW144" s="15">
        <v>0</v>
      </c>
      <c r="AX144" s="15">
        <v>0</v>
      </c>
      <c r="AY144" s="15">
        <v>0</v>
      </c>
    </row>
    <row r="145" spans="1:51">
      <c r="A145" s="1">
        <v>1475</v>
      </c>
      <c r="B145" s="1" t="s">
        <v>1760</v>
      </c>
      <c r="C145" s="1">
        <v>4</v>
      </c>
      <c r="D145" s="1" t="s">
        <v>1761</v>
      </c>
      <c r="E145" s="1" t="s">
        <v>538</v>
      </c>
      <c r="F145" s="1">
        <v>5</v>
      </c>
      <c r="G145" s="1" t="s">
        <v>272</v>
      </c>
      <c r="H145" s="1">
        <v>0</v>
      </c>
      <c r="I145" s="1" t="s">
        <v>539</v>
      </c>
      <c r="J145" s="15">
        <v>0</v>
      </c>
      <c r="K145" s="15">
        <v>0</v>
      </c>
      <c r="L145" s="15">
        <v>0</v>
      </c>
      <c r="M145" s="15">
        <v>0</v>
      </c>
      <c r="N145" s="15">
        <v>0</v>
      </c>
      <c r="O145" s="15">
        <v>0</v>
      </c>
      <c r="P145" s="15">
        <v>0</v>
      </c>
      <c r="Q145" s="15">
        <v>0</v>
      </c>
      <c r="R145" s="15">
        <v>0</v>
      </c>
      <c r="S145" s="15">
        <v>0</v>
      </c>
      <c r="T145" s="15">
        <v>0</v>
      </c>
      <c r="U145" s="15">
        <v>0</v>
      </c>
      <c r="V145" s="15">
        <v>0</v>
      </c>
      <c r="W145" s="15">
        <v>0</v>
      </c>
      <c r="X145" s="15">
        <v>0</v>
      </c>
      <c r="Y145" s="15">
        <v>0</v>
      </c>
      <c r="Z145" s="15">
        <v>0</v>
      </c>
      <c r="AA145" s="15">
        <v>0</v>
      </c>
      <c r="AB145" s="15">
        <v>0</v>
      </c>
      <c r="AC145" s="15">
        <v>0</v>
      </c>
      <c r="AD145" s="15">
        <v>0</v>
      </c>
      <c r="AE145" s="15">
        <v>0</v>
      </c>
      <c r="AF145" s="15">
        <v>0</v>
      </c>
      <c r="AG145" s="15">
        <v>0</v>
      </c>
      <c r="AH145" s="15">
        <v>0</v>
      </c>
      <c r="AI145" s="15">
        <v>0</v>
      </c>
      <c r="AJ145" s="15">
        <v>0</v>
      </c>
      <c r="AK145" s="15">
        <v>0</v>
      </c>
      <c r="AL145" s="15">
        <v>0</v>
      </c>
      <c r="AM145" s="15">
        <v>0</v>
      </c>
      <c r="AN145" s="15">
        <v>0</v>
      </c>
      <c r="AO145" s="15">
        <v>0</v>
      </c>
      <c r="AP145" s="15">
        <v>0</v>
      </c>
      <c r="AQ145" s="15">
        <v>0</v>
      </c>
      <c r="AR145" s="15">
        <v>0</v>
      </c>
      <c r="AS145" s="15">
        <v>0</v>
      </c>
      <c r="AT145" s="15">
        <v>0</v>
      </c>
      <c r="AU145" s="15">
        <v>0</v>
      </c>
      <c r="AV145" s="15">
        <v>0</v>
      </c>
      <c r="AW145" s="15">
        <v>0</v>
      </c>
      <c r="AX145" s="15">
        <v>0</v>
      </c>
      <c r="AY145" s="15">
        <v>0</v>
      </c>
    </row>
    <row r="146" spans="1:51">
      <c r="A146" s="1">
        <v>1486</v>
      </c>
      <c r="B146" s="1" t="s">
        <v>1760</v>
      </c>
      <c r="C146" s="1">
        <v>4</v>
      </c>
      <c r="D146" s="1" t="s">
        <v>1761</v>
      </c>
      <c r="E146" s="1" t="s">
        <v>540</v>
      </c>
      <c r="F146" s="1">
        <v>5</v>
      </c>
      <c r="G146" s="1" t="s">
        <v>272</v>
      </c>
      <c r="H146" s="1">
        <v>0</v>
      </c>
      <c r="I146" s="1" t="s">
        <v>541</v>
      </c>
      <c r="J146" s="15">
        <v>0</v>
      </c>
      <c r="K146" s="15">
        <v>0</v>
      </c>
      <c r="L146" s="15">
        <v>0</v>
      </c>
      <c r="M146" s="15">
        <v>0</v>
      </c>
      <c r="N146" s="15">
        <v>0</v>
      </c>
      <c r="O146" s="15">
        <v>0</v>
      </c>
      <c r="P146" s="15">
        <v>0</v>
      </c>
      <c r="Q146" s="15">
        <v>0</v>
      </c>
      <c r="R146" s="15">
        <v>0</v>
      </c>
      <c r="S146" s="15">
        <v>0</v>
      </c>
      <c r="T146" s="15">
        <v>0</v>
      </c>
      <c r="U146" s="15">
        <v>0</v>
      </c>
      <c r="V146" s="15">
        <v>0</v>
      </c>
      <c r="W146" s="15">
        <v>0</v>
      </c>
      <c r="X146" s="15">
        <v>0</v>
      </c>
      <c r="Y146" s="15">
        <v>0</v>
      </c>
      <c r="Z146" s="15">
        <v>0</v>
      </c>
      <c r="AA146" s="15">
        <v>0</v>
      </c>
      <c r="AB146" s="15">
        <v>0</v>
      </c>
      <c r="AC146" s="15">
        <v>0</v>
      </c>
      <c r="AD146" s="15">
        <v>0</v>
      </c>
      <c r="AE146" s="15">
        <v>0</v>
      </c>
      <c r="AF146" s="15">
        <v>0</v>
      </c>
      <c r="AG146" s="15">
        <v>0</v>
      </c>
      <c r="AH146" s="15">
        <v>0</v>
      </c>
      <c r="AI146" s="15">
        <v>0</v>
      </c>
      <c r="AJ146" s="15">
        <v>0</v>
      </c>
      <c r="AK146" s="15">
        <v>0</v>
      </c>
      <c r="AL146" s="15">
        <v>0</v>
      </c>
      <c r="AM146" s="15">
        <v>0</v>
      </c>
      <c r="AN146" s="15">
        <v>0</v>
      </c>
      <c r="AO146" s="15">
        <v>0</v>
      </c>
      <c r="AP146" s="15">
        <v>0</v>
      </c>
      <c r="AQ146" s="15">
        <v>0</v>
      </c>
      <c r="AR146" s="15">
        <v>0</v>
      </c>
      <c r="AS146" s="15">
        <v>0</v>
      </c>
      <c r="AT146" s="15">
        <v>0</v>
      </c>
      <c r="AU146" s="15">
        <v>0</v>
      </c>
      <c r="AV146" s="15">
        <v>0</v>
      </c>
      <c r="AW146" s="15">
        <v>0</v>
      </c>
      <c r="AX146" s="15">
        <v>0</v>
      </c>
      <c r="AY146" s="15">
        <v>0</v>
      </c>
    </row>
    <row r="147" spans="1:51">
      <c r="A147" s="1">
        <v>1497</v>
      </c>
      <c r="B147" s="1" t="s">
        <v>1760</v>
      </c>
      <c r="C147" s="1">
        <v>4</v>
      </c>
      <c r="D147" s="1" t="s">
        <v>1761</v>
      </c>
      <c r="E147" s="1" t="s">
        <v>542</v>
      </c>
      <c r="F147" s="1">
        <v>4</v>
      </c>
      <c r="G147" s="1" t="s">
        <v>272</v>
      </c>
      <c r="H147" s="1">
        <v>0</v>
      </c>
      <c r="I147" s="1" t="s">
        <v>543</v>
      </c>
      <c r="J147" s="15">
        <v>3</v>
      </c>
      <c r="K147" s="15">
        <v>26</v>
      </c>
      <c r="L147" s="15">
        <v>16</v>
      </c>
      <c r="M147" s="15">
        <v>10</v>
      </c>
      <c r="N147" s="15">
        <v>20</v>
      </c>
      <c r="O147" s="15">
        <v>12</v>
      </c>
      <c r="P147" s="15">
        <v>8</v>
      </c>
      <c r="Q147" s="15">
        <v>1</v>
      </c>
      <c r="R147" s="15">
        <v>1</v>
      </c>
      <c r="S147" s="15">
        <v>1</v>
      </c>
      <c r="T147" s="15">
        <v>0</v>
      </c>
      <c r="U147" s="15">
        <v>0</v>
      </c>
      <c r="V147" s="15">
        <v>0</v>
      </c>
      <c r="W147" s="15">
        <v>0</v>
      </c>
      <c r="X147" s="15">
        <v>2</v>
      </c>
      <c r="Y147" s="15">
        <v>25</v>
      </c>
      <c r="Z147" s="15">
        <v>15</v>
      </c>
      <c r="AA147" s="15">
        <v>10</v>
      </c>
      <c r="AB147" s="15">
        <v>20</v>
      </c>
      <c r="AC147" s="15">
        <v>12</v>
      </c>
      <c r="AD147" s="15">
        <v>8</v>
      </c>
      <c r="AE147" s="15">
        <v>2</v>
      </c>
      <c r="AF147" s="15">
        <v>25</v>
      </c>
      <c r="AG147" s="15">
        <v>15</v>
      </c>
      <c r="AH147" s="15">
        <v>10</v>
      </c>
      <c r="AI147" s="15">
        <v>20</v>
      </c>
      <c r="AJ147" s="15">
        <v>12</v>
      </c>
      <c r="AK147" s="15">
        <v>8</v>
      </c>
      <c r="AL147" s="15">
        <v>0</v>
      </c>
      <c r="AM147" s="15">
        <v>0</v>
      </c>
      <c r="AN147" s="15">
        <v>0</v>
      </c>
      <c r="AO147" s="15">
        <v>0</v>
      </c>
      <c r="AP147" s="15">
        <v>0</v>
      </c>
      <c r="AQ147" s="15">
        <v>0</v>
      </c>
      <c r="AR147" s="15">
        <v>0</v>
      </c>
      <c r="AS147" s="15">
        <v>0</v>
      </c>
      <c r="AT147" s="15">
        <v>0</v>
      </c>
      <c r="AU147" s="15">
        <v>0</v>
      </c>
      <c r="AV147" s="15">
        <v>0</v>
      </c>
      <c r="AW147" s="15">
        <v>0</v>
      </c>
      <c r="AX147" s="15">
        <v>0</v>
      </c>
      <c r="AY147" s="15">
        <v>0</v>
      </c>
    </row>
    <row r="148" spans="1:51">
      <c r="A148" s="1">
        <v>1508</v>
      </c>
      <c r="B148" s="1" t="s">
        <v>1760</v>
      </c>
      <c r="C148" s="1">
        <v>4</v>
      </c>
      <c r="D148" s="1" t="s">
        <v>1761</v>
      </c>
      <c r="E148" s="1" t="s">
        <v>544</v>
      </c>
      <c r="F148" s="1">
        <v>5</v>
      </c>
      <c r="G148" s="1" t="s">
        <v>272</v>
      </c>
      <c r="H148" s="1">
        <v>0</v>
      </c>
      <c r="I148" s="1" t="s">
        <v>545</v>
      </c>
      <c r="J148" s="15">
        <v>0</v>
      </c>
      <c r="K148" s="15">
        <v>0</v>
      </c>
      <c r="L148" s="15">
        <v>0</v>
      </c>
      <c r="M148" s="15">
        <v>0</v>
      </c>
      <c r="N148" s="15">
        <v>0</v>
      </c>
      <c r="O148" s="15">
        <v>0</v>
      </c>
      <c r="P148" s="15">
        <v>0</v>
      </c>
      <c r="Q148" s="15">
        <v>0</v>
      </c>
      <c r="R148" s="15">
        <v>0</v>
      </c>
      <c r="S148" s="15">
        <v>0</v>
      </c>
      <c r="T148" s="15">
        <v>0</v>
      </c>
      <c r="U148" s="15">
        <v>0</v>
      </c>
      <c r="V148" s="15">
        <v>0</v>
      </c>
      <c r="W148" s="15">
        <v>0</v>
      </c>
      <c r="X148" s="15">
        <v>0</v>
      </c>
      <c r="Y148" s="15">
        <v>0</v>
      </c>
      <c r="Z148" s="15">
        <v>0</v>
      </c>
      <c r="AA148" s="15">
        <v>0</v>
      </c>
      <c r="AB148" s="15">
        <v>0</v>
      </c>
      <c r="AC148" s="15">
        <v>0</v>
      </c>
      <c r="AD148" s="15">
        <v>0</v>
      </c>
      <c r="AE148" s="15">
        <v>0</v>
      </c>
      <c r="AF148" s="15">
        <v>0</v>
      </c>
      <c r="AG148" s="15">
        <v>0</v>
      </c>
      <c r="AH148" s="15">
        <v>0</v>
      </c>
      <c r="AI148" s="15">
        <v>0</v>
      </c>
      <c r="AJ148" s="15">
        <v>0</v>
      </c>
      <c r="AK148" s="15">
        <v>0</v>
      </c>
      <c r="AL148" s="15">
        <v>0</v>
      </c>
      <c r="AM148" s="15">
        <v>0</v>
      </c>
      <c r="AN148" s="15">
        <v>0</v>
      </c>
      <c r="AO148" s="15">
        <v>0</v>
      </c>
      <c r="AP148" s="15">
        <v>0</v>
      </c>
      <c r="AQ148" s="15">
        <v>0</v>
      </c>
      <c r="AR148" s="15">
        <v>0</v>
      </c>
      <c r="AS148" s="15">
        <v>0</v>
      </c>
      <c r="AT148" s="15">
        <v>0</v>
      </c>
      <c r="AU148" s="15">
        <v>0</v>
      </c>
      <c r="AV148" s="15">
        <v>0</v>
      </c>
      <c r="AW148" s="15">
        <v>0</v>
      </c>
      <c r="AX148" s="15">
        <v>0</v>
      </c>
      <c r="AY148" s="15">
        <v>0</v>
      </c>
    </row>
    <row r="149" spans="1:51">
      <c r="A149" s="1">
        <v>1519</v>
      </c>
      <c r="B149" s="1" t="s">
        <v>1760</v>
      </c>
      <c r="C149" s="1">
        <v>4</v>
      </c>
      <c r="D149" s="1" t="s">
        <v>1761</v>
      </c>
      <c r="E149" s="1" t="s">
        <v>546</v>
      </c>
      <c r="F149" s="1">
        <v>5</v>
      </c>
      <c r="G149" s="1" t="s">
        <v>272</v>
      </c>
      <c r="H149" s="1">
        <v>0</v>
      </c>
      <c r="I149" s="1" t="s">
        <v>547</v>
      </c>
      <c r="J149" s="15">
        <v>0</v>
      </c>
      <c r="K149" s="15">
        <v>0</v>
      </c>
      <c r="L149" s="15">
        <v>0</v>
      </c>
      <c r="M149" s="15">
        <v>0</v>
      </c>
      <c r="N149" s="15">
        <v>0</v>
      </c>
      <c r="O149" s="15">
        <v>0</v>
      </c>
      <c r="P149" s="15">
        <v>0</v>
      </c>
      <c r="Q149" s="15">
        <v>0</v>
      </c>
      <c r="R149" s="15">
        <v>0</v>
      </c>
      <c r="S149" s="15">
        <v>0</v>
      </c>
      <c r="T149" s="15">
        <v>0</v>
      </c>
      <c r="U149" s="15">
        <v>0</v>
      </c>
      <c r="V149" s="15">
        <v>0</v>
      </c>
      <c r="W149" s="15">
        <v>0</v>
      </c>
      <c r="X149" s="15">
        <v>0</v>
      </c>
      <c r="Y149" s="15">
        <v>0</v>
      </c>
      <c r="Z149" s="15">
        <v>0</v>
      </c>
      <c r="AA149" s="15">
        <v>0</v>
      </c>
      <c r="AB149" s="15">
        <v>0</v>
      </c>
      <c r="AC149" s="15">
        <v>0</v>
      </c>
      <c r="AD149" s="15">
        <v>0</v>
      </c>
      <c r="AE149" s="15">
        <v>0</v>
      </c>
      <c r="AF149" s="15">
        <v>0</v>
      </c>
      <c r="AG149" s="15">
        <v>0</v>
      </c>
      <c r="AH149" s="15">
        <v>0</v>
      </c>
      <c r="AI149" s="15">
        <v>0</v>
      </c>
      <c r="AJ149" s="15">
        <v>0</v>
      </c>
      <c r="AK149" s="15">
        <v>0</v>
      </c>
      <c r="AL149" s="15">
        <v>0</v>
      </c>
      <c r="AM149" s="15">
        <v>0</v>
      </c>
      <c r="AN149" s="15">
        <v>0</v>
      </c>
      <c r="AO149" s="15">
        <v>0</v>
      </c>
      <c r="AP149" s="15">
        <v>0</v>
      </c>
      <c r="AQ149" s="15">
        <v>0</v>
      </c>
      <c r="AR149" s="15">
        <v>0</v>
      </c>
      <c r="AS149" s="15">
        <v>0</v>
      </c>
      <c r="AT149" s="15">
        <v>0</v>
      </c>
      <c r="AU149" s="15">
        <v>0</v>
      </c>
      <c r="AV149" s="15">
        <v>0</v>
      </c>
      <c r="AW149" s="15">
        <v>0</v>
      </c>
      <c r="AX149" s="15">
        <v>0</v>
      </c>
      <c r="AY149" s="15">
        <v>0</v>
      </c>
    </row>
    <row r="150" spans="1:51">
      <c r="A150" s="1">
        <v>1530</v>
      </c>
      <c r="B150" s="1" t="s">
        <v>1760</v>
      </c>
      <c r="C150" s="1">
        <v>4</v>
      </c>
      <c r="D150" s="1" t="s">
        <v>1761</v>
      </c>
      <c r="E150" s="1" t="s">
        <v>548</v>
      </c>
      <c r="F150" s="1">
        <v>5</v>
      </c>
      <c r="G150" s="1" t="s">
        <v>272</v>
      </c>
      <c r="H150" s="1">
        <v>0</v>
      </c>
      <c r="I150" s="1" t="s">
        <v>549</v>
      </c>
      <c r="J150" s="15">
        <v>0</v>
      </c>
      <c r="K150" s="15">
        <v>0</v>
      </c>
      <c r="L150" s="15">
        <v>0</v>
      </c>
      <c r="M150" s="15">
        <v>0</v>
      </c>
      <c r="N150" s="15">
        <v>0</v>
      </c>
      <c r="O150" s="15">
        <v>0</v>
      </c>
      <c r="P150" s="15">
        <v>0</v>
      </c>
      <c r="Q150" s="15">
        <v>0</v>
      </c>
      <c r="R150" s="15">
        <v>0</v>
      </c>
      <c r="S150" s="15">
        <v>0</v>
      </c>
      <c r="T150" s="15">
        <v>0</v>
      </c>
      <c r="U150" s="15">
        <v>0</v>
      </c>
      <c r="V150" s="15">
        <v>0</v>
      </c>
      <c r="W150" s="15">
        <v>0</v>
      </c>
      <c r="X150" s="15">
        <v>0</v>
      </c>
      <c r="Y150" s="15">
        <v>0</v>
      </c>
      <c r="Z150" s="15">
        <v>0</v>
      </c>
      <c r="AA150" s="15">
        <v>0</v>
      </c>
      <c r="AB150" s="15">
        <v>0</v>
      </c>
      <c r="AC150" s="15">
        <v>0</v>
      </c>
      <c r="AD150" s="15">
        <v>0</v>
      </c>
      <c r="AE150" s="15">
        <v>0</v>
      </c>
      <c r="AF150" s="15">
        <v>0</v>
      </c>
      <c r="AG150" s="15">
        <v>0</v>
      </c>
      <c r="AH150" s="15">
        <v>0</v>
      </c>
      <c r="AI150" s="15">
        <v>0</v>
      </c>
      <c r="AJ150" s="15">
        <v>0</v>
      </c>
      <c r="AK150" s="15">
        <v>0</v>
      </c>
      <c r="AL150" s="15">
        <v>0</v>
      </c>
      <c r="AM150" s="15">
        <v>0</v>
      </c>
      <c r="AN150" s="15">
        <v>0</v>
      </c>
      <c r="AO150" s="15">
        <v>0</v>
      </c>
      <c r="AP150" s="15">
        <v>0</v>
      </c>
      <c r="AQ150" s="15">
        <v>0</v>
      </c>
      <c r="AR150" s="15">
        <v>0</v>
      </c>
      <c r="AS150" s="15">
        <v>0</v>
      </c>
      <c r="AT150" s="15">
        <v>0</v>
      </c>
      <c r="AU150" s="15">
        <v>0</v>
      </c>
      <c r="AV150" s="15">
        <v>0</v>
      </c>
      <c r="AW150" s="15">
        <v>0</v>
      </c>
      <c r="AX150" s="15">
        <v>0</v>
      </c>
      <c r="AY150" s="15">
        <v>0</v>
      </c>
    </row>
    <row r="151" spans="1:51">
      <c r="A151" s="1">
        <v>1541</v>
      </c>
      <c r="B151" s="1" t="s">
        <v>1760</v>
      </c>
      <c r="C151" s="1">
        <v>4</v>
      </c>
      <c r="D151" s="1" t="s">
        <v>1761</v>
      </c>
      <c r="E151" s="1" t="s">
        <v>550</v>
      </c>
      <c r="F151" s="1">
        <v>5</v>
      </c>
      <c r="G151" s="1" t="s">
        <v>272</v>
      </c>
      <c r="H151" s="1">
        <v>0</v>
      </c>
      <c r="I151" s="1" t="s">
        <v>551</v>
      </c>
      <c r="J151" s="15">
        <v>1</v>
      </c>
      <c r="K151" s="15">
        <v>19</v>
      </c>
      <c r="L151" s="15">
        <v>13</v>
      </c>
      <c r="M151" s="15">
        <v>6</v>
      </c>
      <c r="N151" s="15">
        <v>15</v>
      </c>
      <c r="O151" s="15">
        <v>11</v>
      </c>
      <c r="P151" s="15">
        <v>4</v>
      </c>
      <c r="Q151" s="15">
        <v>0</v>
      </c>
      <c r="R151" s="15">
        <v>0</v>
      </c>
      <c r="S151" s="15">
        <v>0</v>
      </c>
      <c r="T151" s="15">
        <v>0</v>
      </c>
      <c r="U151" s="15">
        <v>0</v>
      </c>
      <c r="V151" s="15">
        <v>0</v>
      </c>
      <c r="W151" s="15">
        <v>0</v>
      </c>
      <c r="X151" s="15">
        <v>1</v>
      </c>
      <c r="Y151" s="15">
        <v>19</v>
      </c>
      <c r="Z151" s="15">
        <v>13</v>
      </c>
      <c r="AA151" s="15">
        <v>6</v>
      </c>
      <c r="AB151" s="15">
        <v>15</v>
      </c>
      <c r="AC151" s="15">
        <v>11</v>
      </c>
      <c r="AD151" s="15">
        <v>4</v>
      </c>
      <c r="AE151" s="15">
        <v>1</v>
      </c>
      <c r="AF151" s="15">
        <v>19</v>
      </c>
      <c r="AG151" s="15">
        <v>13</v>
      </c>
      <c r="AH151" s="15">
        <v>6</v>
      </c>
      <c r="AI151" s="15">
        <v>15</v>
      </c>
      <c r="AJ151" s="15">
        <v>11</v>
      </c>
      <c r="AK151" s="15">
        <v>4</v>
      </c>
      <c r="AL151" s="15">
        <v>0</v>
      </c>
      <c r="AM151" s="15">
        <v>0</v>
      </c>
      <c r="AN151" s="15">
        <v>0</v>
      </c>
      <c r="AO151" s="15">
        <v>0</v>
      </c>
      <c r="AP151" s="15">
        <v>0</v>
      </c>
      <c r="AQ151" s="15">
        <v>0</v>
      </c>
      <c r="AR151" s="15">
        <v>0</v>
      </c>
      <c r="AS151" s="15">
        <v>0</v>
      </c>
      <c r="AT151" s="15">
        <v>0</v>
      </c>
      <c r="AU151" s="15">
        <v>0</v>
      </c>
      <c r="AV151" s="15">
        <v>0</v>
      </c>
      <c r="AW151" s="15">
        <v>0</v>
      </c>
      <c r="AX151" s="15">
        <v>0</v>
      </c>
      <c r="AY151" s="15">
        <v>0</v>
      </c>
    </row>
    <row r="152" spans="1:51">
      <c r="A152" s="1">
        <v>1552</v>
      </c>
      <c r="B152" s="1" t="s">
        <v>1760</v>
      </c>
      <c r="C152" s="1">
        <v>4</v>
      </c>
      <c r="D152" s="1" t="s">
        <v>1761</v>
      </c>
      <c r="E152" s="1" t="s">
        <v>552</v>
      </c>
      <c r="F152" s="1">
        <v>5</v>
      </c>
      <c r="G152" s="1" t="s">
        <v>272</v>
      </c>
      <c r="H152" s="1">
        <v>0</v>
      </c>
      <c r="I152" s="1" t="s">
        <v>553</v>
      </c>
      <c r="J152" s="15">
        <v>0</v>
      </c>
      <c r="K152" s="15">
        <v>0</v>
      </c>
      <c r="L152" s="15">
        <v>0</v>
      </c>
      <c r="M152" s="15">
        <v>0</v>
      </c>
      <c r="N152" s="15">
        <v>0</v>
      </c>
      <c r="O152" s="15">
        <v>0</v>
      </c>
      <c r="P152" s="15">
        <v>0</v>
      </c>
      <c r="Q152" s="15">
        <v>0</v>
      </c>
      <c r="R152" s="15">
        <v>0</v>
      </c>
      <c r="S152" s="15">
        <v>0</v>
      </c>
      <c r="T152" s="15">
        <v>0</v>
      </c>
      <c r="U152" s="15">
        <v>0</v>
      </c>
      <c r="V152" s="15">
        <v>0</v>
      </c>
      <c r="W152" s="15">
        <v>0</v>
      </c>
      <c r="X152" s="15">
        <v>0</v>
      </c>
      <c r="Y152" s="15">
        <v>0</v>
      </c>
      <c r="Z152" s="15">
        <v>0</v>
      </c>
      <c r="AA152" s="15">
        <v>0</v>
      </c>
      <c r="AB152" s="15">
        <v>0</v>
      </c>
      <c r="AC152" s="15">
        <v>0</v>
      </c>
      <c r="AD152" s="15">
        <v>0</v>
      </c>
      <c r="AE152" s="15">
        <v>0</v>
      </c>
      <c r="AF152" s="15">
        <v>0</v>
      </c>
      <c r="AG152" s="15">
        <v>0</v>
      </c>
      <c r="AH152" s="15">
        <v>0</v>
      </c>
      <c r="AI152" s="15">
        <v>0</v>
      </c>
      <c r="AJ152" s="15">
        <v>0</v>
      </c>
      <c r="AK152" s="15">
        <v>0</v>
      </c>
      <c r="AL152" s="15">
        <v>0</v>
      </c>
      <c r="AM152" s="15">
        <v>0</v>
      </c>
      <c r="AN152" s="15">
        <v>0</v>
      </c>
      <c r="AO152" s="15">
        <v>0</v>
      </c>
      <c r="AP152" s="15">
        <v>0</v>
      </c>
      <c r="AQ152" s="15">
        <v>0</v>
      </c>
      <c r="AR152" s="15">
        <v>0</v>
      </c>
      <c r="AS152" s="15">
        <v>0</v>
      </c>
      <c r="AT152" s="15">
        <v>0</v>
      </c>
      <c r="AU152" s="15">
        <v>0</v>
      </c>
      <c r="AV152" s="15">
        <v>0</v>
      </c>
      <c r="AW152" s="15">
        <v>0</v>
      </c>
      <c r="AX152" s="15">
        <v>0</v>
      </c>
      <c r="AY152" s="15">
        <v>0</v>
      </c>
    </row>
    <row r="153" spans="1:51">
      <c r="A153" s="1">
        <v>1563</v>
      </c>
      <c r="B153" s="1" t="s">
        <v>1760</v>
      </c>
      <c r="C153" s="1">
        <v>4</v>
      </c>
      <c r="D153" s="1" t="s">
        <v>1761</v>
      </c>
      <c r="E153" s="1" t="s">
        <v>554</v>
      </c>
      <c r="F153" s="1">
        <v>5</v>
      </c>
      <c r="G153" s="1" t="s">
        <v>272</v>
      </c>
      <c r="H153" s="1">
        <v>0</v>
      </c>
      <c r="I153" s="1" t="s">
        <v>555</v>
      </c>
      <c r="J153" s="15">
        <v>2</v>
      </c>
      <c r="K153" s="15">
        <v>7</v>
      </c>
      <c r="L153" s="15">
        <v>3</v>
      </c>
      <c r="M153" s="15">
        <v>4</v>
      </c>
      <c r="N153" s="15">
        <v>5</v>
      </c>
      <c r="O153" s="15">
        <v>1</v>
      </c>
      <c r="P153" s="15">
        <v>4</v>
      </c>
      <c r="Q153" s="15">
        <v>1</v>
      </c>
      <c r="R153" s="15">
        <v>1</v>
      </c>
      <c r="S153" s="15">
        <v>1</v>
      </c>
      <c r="T153" s="15">
        <v>0</v>
      </c>
      <c r="U153" s="15">
        <v>0</v>
      </c>
      <c r="V153" s="15">
        <v>0</v>
      </c>
      <c r="W153" s="15">
        <v>0</v>
      </c>
      <c r="X153" s="15">
        <v>1</v>
      </c>
      <c r="Y153" s="15">
        <v>6</v>
      </c>
      <c r="Z153" s="15">
        <v>2</v>
      </c>
      <c r="AA153" s="15">
        <v>4</v>
      </c>
      <c r="AB153" s="15">
        <v>5</v>
      </c>
      <c r="AC153" s="15">
        <v>1</v>
      </c>
      <c r="AD153" s="15">
        <v>4</v>
      </c>
      <c r="AE153" s="15">
        <v>1</v>
      </c>
      <c r="AF153" s="15">
        <v>6</v>
      </c>
      <c r="AG153" s="15">
        <v>2</v>
      </c>
      <c r="AH153" s="15">
        <v>4</v>
      </c>
      <c r="AI153" s="15">
        <v>5</v>
      </c>
      <c r="AJ153" s="15">
        <v>1</v>
      </c>
      <c r="AK153" s="15">
        <v>4</v>
      </c>
      <c r="AL153" s="15">
        <v>0</v>
      </c>
      <c r="AM153" s="15">
        <v>0</v>
      </c>
      <c r="AN153" s="15">
        <v>0</v>
      </c>
      <c r="AO153" s="15">
        <v>0</v>
      </c>
      <c r="AP153" s="15">
        <v>0</v>
      </c>
      <c r="AQ153" s="15">
        <v>0</v>
      </c>
      <c r="AR153" s="15">
        <v>0</v>
      </c>
      <c r="AS153" s="15">
        <v>0</v>
      </c>
      <c r="AT153" s="15">
        <v>0</v>
      </c>
      <c r="AU153" s="15">
        <v>0</v>
      </c>
      <c r="AV153" s="15">
        <v>0</v>
      </c>
      <c r="AW153" s="15">
        <v>0</v>
      </c>
      <c r="AX153" s="15">
        <v>0</v>
      </c>
      <c r="AY153" s="15">
        <v>0</v>
      </c>
    </row>
    <row r="154" spans="1:51">
      <c r="A154" s="1">
        <v>1574</v>
      </c>
      <c r="B154" s="1" t="s">
        <v>1760</v>
      </c>
      <c r="C154" s="1">
        <v>4</v>
      </c>
      <c r="D154" s="1" t="s">
        <v>1761</v>
      </c>
      <c r="E154" s="1" t="s">
        <v>556</v>
      </c>
      <c r="F154" s="1">
        <v>5</v>
      </c>
      <c r="G154" s="1" t="s">
        <v>272</v>
      </c>
      <c r="H154" s="1">
        <v>0</v>
      </c>
      <c r="I154" s="1" t="s">
        <v>557</v>
      </c>
      <c r="J154" s="15">
        <v>0</v>
      </c>
      <c r="K154" s="15">
        <v>0</v>
      </c>
      <c r="L154" s="15">
        <v>0</v>
      </c>
      <c r="M154" s="15">
        <v>0</v>
      </c>
      <c r="N154" s="15">
        <v>0</v>
      </c>
      <c r="O154" s="15">
        <v>0</v>
      </c>
      <c r="P154" s="15">
        <v>0</v>
      </c>
      <c r="Q154" s="15">
        <v>0</v>
      </c>
      <c r="R154" s="15">
        <v>0</v>
      </c>
      <c r="S154" s="15">
        <v>0</v>
      </c>
      <c r="T154" s="15">
        <v>0</v>
      </c>
      <c r="U154" s="15">
        <v>0</v>
      </c>
      <c r="V154" s="15">
        <v>0</v>
      </c>
      <c r="W154" s="15">
        <v>0</v>
      </c>
      <c r="X154" s="15">
        <v>0</v>
      </c>
      <c r="Y154" s="15">
        <v>0</v>
      </c>
      <c r="Z154" s="15">
        <v>0</v>
      </c>
      <c r="AA154" s="15">
        <v>0</v>
      </c>
      <c r="AB154" s="15">
        <v>0</v>
      </c>
      <c r="AC154" s="15">
        <v>0</v>
      </c>
      <c r="AD154" s="15">
        <v>0</v>
      </c>
      <c r="AE154" s="15">
        <v>0</v>
      </c>
      <c r="AF154" s="15">
        <v>0</v>
      </c>
      <c r="AG154" s="15">
        <v>0</v>
      </c>
      <c r="AH154" s="15">
        <v>0</v>
      </c>
      <c r="AI154" s="15">
        <v>0</v>
      </c>
      <c r="AJ154" s="15">
        <v>0</v>
      </c>
      <c r="AK154" s="15">
        <v>0</v>
      </c>
      <c r="AL154" s="15">
        <v>0</v>
      </c>
      <c r="AM154" s="15">
        <v>0</v>
      </c>
      <c r="AN154" s="15">
        <v>0</v>
      </c>
      <c r="AO154" s="15">
        <v>0</v>
      </c>
      <c r="AP154" s="15">
        <v>0</v>
      </c>
      <c r="AQ154" s="15">
        <v>0</v>
      </c>
      <c r="AR154" s="15">
        <v>0</v>
      </c>
      <c r="AS154" s="15">
        <v>0</v>
      </c>
      <c r="AT154" s="15">
        <v>0</v>
      </c>
      <c r="AU154" s="15">
        <v>0</v>
      </c>
      <c r="AV154" s="15">
        <v>0</v>
      </c>
      <c r="AW154" s="15">
        <v>0</v>
      </c>
      <c r="AX154" s="15">
        <v>0</v>
      </c>
      <c r="AY154" s="15">
        <v>0</v>
      </c>
    </row>
    <row r="155" spans="1:51">
      <c r="A155" s="1">
        <v>1585</v>
      </c>
      <c r="B155" s="1" t="s">
        <v>1760</v>
      </c>
      <c r="C155" s="1">
        <v>4</v>
      </c>
      <c r="D155" s="1" t="s">
        <v>1761</v>
      </c>
      <c r="E155" s="1" t="s">
        <v>558</v>
      </c>
      <c r="F155" s="1">
        <v>4</v>
      </c>
      <c r="G155" s="1" t="s">
        <v>272</v>
      </c>
      <c r="H155" s="1">
        <v>0</v>
      </c>
      <c r="I155" s="1" t="s">
        <v>559</v>
      </c>
      <c r="J155" s="15">
        <v>0</v>
      </c>
      <c r="K155" s="15">
        <v>0</v>
      </c>
      <c r="L155" s="15">
        <v>0</v>
      </c>
      <c r="M155" s="15">
        <v>0</v>
      </c>
      <c r="N155" s="15">
        <v>0</v>
      </c>
      <c r="O155" s="15">
        <v>0</v>
      </c>
      <c r="P155" s="15">
        <v>0</v>
      </c>
      <c r="Q155" s="15">
        <v>0</v>
      </c>
      <c r="R155" s="15">
        <v>0</v>
      </c>
      <c r="S155" s="15">
        <v>0</v>
      </c>
      <c r="T155" s="15">
        <v>0</v>
      </c>
      <c r="U155" s="15">
        <v>0</v>
      </c>
      <c r="V155" s="15">
        <v>0</v>
      </c>
      <c r="W155" s="15">
        <v>0</v>
      </c>
      <c r="X155" s="15">
        <v>0</v>
      </c>
      <c r="Y155" s="15">
        <v>0</v>
      </c>
      <c r="Z155" s="15">
        <v>0</v>
      </c>
      <c r="AA155" s="15">
        <v>0</v>
      </c>
      <c r="AB155" s="15">
        <v>0</v>
      </c>
      <c r="AC155" s="15">
        <v>0</v>
      </c>
      <c r="AD155" s="15">
        <v>0</v>
      </c>
      <c r="AE155" s="15">
        <v>0</v>
      </c>
      <c r="AF155" s="15">
        <v>0</v>
      </c>
      <c r="AG155" s="15">
        <v>0</v>
      </c>
      <c r="AH155" s="15">
        <v>0</v>
      </c>
      <c r="AI155" s="15">
        <v>0</v>
      </c>
      <c r="AJ155" s="15">
        <v>0</v>
      </c>
      <c r="AK155" s="15">
        <v>0</v>
      </c>
      <c r="AL155" s="15">
        <v>0</v>
      </c>
      <c r="AM155" s="15">
        <v>0</v>
      </c>
      <c r="AN155" s="15">
        <v>0</v>
      </c>
      <c r="AO155" s="15">
        <v>0</v>
      </c>
      <c r="AP155" s="15">
        <v>0</v>
      </c>
      <c r="AQ155" s="15">
        <v>0</v>
      </c>
      <c r="AR155" s="15">
        <v>0</v>
      </c>
      <c r="AS155" s="15">
        <v>0</v>
      </c>
      <c r="AT155" s="15">
        <v>0</v>
      </c>
      <c r="AU155" s="15">
        <v>0</v>
      </c>
      <c r="AV155" s="15">
        <v>0</v>
      </c>
      <c r="AW155" s="15">
        <v>0</v>
      </c>
      <c r="AX155" s="15">
        <v>0</v>
      </c>
      <c r="AY155" s="15">
        <v>0</v>
      </c>
    </row>
    <row r="156" spans="1:51">
      <c r="A156" s="1">
        <v>1596</v>
      </c>
      <c r="B156" s="1" t="s">
        <v>1760</v>
      </c>
      <c r="C156" s="1">
        <v>4</v>
      </c>
      <c r="D156" s="1" t="s">
        <v>1761</v>
      </c>
      <c r="E156" s="1" t="s">
        <v>560</v>
      </c>
      <c r="F156" s="1">
        <v>5</v>
      </c>
      <c r="G156" s="1" t="s">
        <v>272</v>
      </c>
      <c r="H156" s="1">
        <v>0</v>
      </c>
      <c r="I156" s="1" t="s">
        <v>561</v>
      </c>
      <c r="J156" s="15">
        <v>0</v>
      </c>
      <c r="K156" s="15">
        <v>0</v>
      </c>
      <c r="L156" s="15">
        <v>0</v>
      </c>
      <c r="M156" s="15">
        <v>0</v>
      </c>
      <c r="N156" s="15">
        <v>0</v>
      </c>
      <c r="O156" s="15">
        <v>0</v>
      </c>
      <c r="P156" s="15">
        <v>0</v>
      </c>
      <c r="Q156" s="15">
        <v>0</v>
      </c>
      <c r="R156" s="15">
        <v>0</v>
      </c>
      <c r="S156" s="15">
        <v>0</v>
      </c>
      <c r="T156" s="15">
        <v>0</v>
      </c>
      <c r="U156" s="15">
        <v>0</v>
      </c>
      <c r="V156" s="15">
        <v>0</v>
      </c>
      <c r="W156" s="15">
        <v>0</v>
      </c>
      <c r="X156" s="15">
        <v>0</v>
      </c>
      <c r="Y156" s="15">
        <v>0</v>
      </c>
      <c r="Z156" s="15">
        <v>0</v>
      </c>
      <c r="AA156" s="15">
        <v>0</v>
      </c>
      <c r="AB156" s="15">
        <v>0</v>
      </c>
      <c r="AC156" s="15">
        <v>0</v>
      </c>
      <c r="AD156" s="15">
        <v>0</v>
      </c>
      <c r="AE156" s="15">
        <v>0</v>
      </c>
      <c r="AF156" s="15">
        <v>0</v>
      </c>
      <c r="AG156" s="15">
        <v>0</v>
      </c>
      <c r="AH156" s="15">
        <v>0</v>
      </c>
      <c r="AI156" s="15">
        <v>0</v>
      </c>
      <c r="AJ156" s="15">
        <v>0</v>
      </c>
      <c r="AK156" s="15">
        <v>0</v>
      </c>
      <c r="AL156" s="15">
        <v>0</v>
      </c>
      <c r="AM156" s="15">
        <v>0</v>
      </c>
      <c r="AN156" s="15">
        <v>0</v>
      </c>
      <c r="AO156" s="15">
        <v>0</v>
      </c>
      <c r="AP156" s="15">
        <v>0</v>
      </c>
      <c r="AQ156" s="15">
        <v>0</v>
      </c>
      <c r="AR156" s="15">
        <v>0</v>
      </c>
      <c r="AS156" s="15">
        <v>0</v>
      </c>
      <c r="AT156" s="15">
        <v>0</v>
      </c>
      <c r="AU156" s="15">
        <v>0</v>
      </c>
      <c r="AV156" s="15">
        <v>0</v>
      </c>
      <c r="AW156" s="15">
        <v>0</v>
      </c>
      <c r="AX156" s="15">
        <v>0</v>
      </c>
      <c r="AY156" s="15">
        <v>0</v>
      </c>
    </row>
    <row r="157" spans="1:51">
      <c r="A157" s="1">
        <v>1607</v>
      </c>
      <c r="B157" s="1" t="s">
        <v>1760</v>
      </c>
      <c r="C157" s="1">
        <v>4</v>
      </c>
      <c r="D157" s="1" t="s">
        <v>1761</v>
      </c>
      <c r="E157" s="1" t="s">
        <v>562</v>
      </c>
      <c r="F157" s="1">
        <v>5</v>
      </c>
      <c r="G157" s="1" t="s">
        <v>272</v>
      </c>
      <c r="H157" s="1">
        <v>0</v>
      </c>
      <c r="I157" s="1" t="s">
        <v>563</v>
      </c>
      <c r="J157" s="15">
        <v>0</v>
      </c>
      <c r="K157" s="15">
        <v>0</v>
      </c>
      <c r="L157" s="15">
        <v>0</v>
      </c>
      <c r="M157" s="15">
        <v>0</v>
      </c>
      <c r="N157" s="15">
        <v>0</v>
      </c>
      <c r="O157" s="15">
        <v>0</v>
      </c>
      <c r="P157" s="15">
        <v>0</v>
      </c>
      <c r="Q157" s="15">
        <v>0</v>
      </c>
      <c r="R157" s="15">
        <v>0</v>
      </c>
      <c r="S157" s="15">
        <v>0</v>
      </c>
      <c r="T157" s="15">
        <v>0</v>
      </c>
      <c r="U157" s="15">
        <v>0</v>
      </c>
      <c r="V157" s="15">
        <v>0</v>
      </c>
      <c r="W157" s="15">
        <v>0</v>
      </c>
      <c r="X157" s="15">
        <v>0</v>
      </c>
      <c r="Y157" s="15">
        <v>0</v>
      </c>
      <c r="Z157" s="15">
        <v>0</v>
      </c>
      <c r="AA157" s="15">
        <v>0</v>
      </c>
      <c r="AB157" s="15">
        <v>0</v>
      </c>
      <c r="AC157" s="15">
        <v>0</v>
      </c>
      <c r="AD157" s="15">
        <v>0</v>
      </c>
      <c r="AE157" s="15">
        <v>0</v>
      </c>
      <c r="AF157" s="15">
        <v>0</v>
      </c>
      <c r="AG157" s="15">
        <v>0</v>
      </c>
      <c r="AH157" s="15">
        <v>0</v>
      </c>
      <c r="AI157" s="15">
        <v>0</v>
      </c>
      <c r="AJ157" s="15">
        <v>0</v>
      </c>
      <c r="AK157" s="15">
        <v>0</v>
      </c>
      <c r="AL157" s="15">
        <v>0</v>
      </c>
      <c r="AM157" s="15">
        <v>0</v>
      </c>
      <c r="AN157" s="15">
        <v>0</v>
      </c>
      <c r="AO157" s="15">
        <v>0</v>
      </c>
      <c r="AP157" s="15">
        <v>0</v>
      </c>
      <c r="AQ157" s="15">
        <v>0</v>
      </c>
      <c r="AR157" s="15">
        <v>0</v>
      </c>
      <c r="AS157" s="15">
        <v>0</v>
      </c>
      <c r="AT157" s="15">
        <v>0</v>
      </c>
      <c r="AU157" s="15">
        <v>0</v>
      </c>
      <c r="AV157" s="15">
        <v>0</v>
      </c>
      <c r="AW157" s="15">
        <v>0</v>
      </c>
      <c r="AX157" s="15">
        <v>0</v>
      </c>
      <c r="AY157" s="15">
        <v>0</v>
      </c>
    </row>
    <row r="158" spans="1:51">
      <c r="A158" s="1">
        <v>1618</v>
      </c>
      <c r="B158" s="1" t="s">
        <v>1760</v>
      </c>
      <c r="C158" s="1">
        <v>4</v>
      </c>
      <c r="D158" s="1" t="s">
        <v>1761</v>
      </c>
      <c r="E158" s="1" t="s">
        <v>564</v>
      </c>
      <c r="F158" s="1">
        <v>5</v>
      </c>
      <c r="G158" s="1" t="s">
        <v>272</v>
      </c>
      <c r="H158" s="1">
        <v>0</v>
      </c>
      <c r="I158" s="1" t="s">
        <v>565</v>
      </c>
      <c r="J158" s="15">
        <v>0</v>
      </c>
      <c r="K158" s="15">
        <v>0</v>
      </c>
      <c r="L158" s="15">
        <v>0</v>
      </c>
      <c r="M158" s="15">
        <v>0</v>
      </c>
      <c r="N158" s="15">
        <v>0</v>
      </c>
      <c r="O158" s="15">
        <v>0</v>
      </c>
      <c r="P158" s="15">
        <v>0</v>
      </c>
      <c r="Q158" s="15">
        <v>0</v>
      </c>
      <c r="R158" s="15">
        <v>0</v>
      </c>
      <c r="S158" s="15">
        <v>0</v>
      </c>
      <c r="T158" s="15">
        <v>0</v>
      </c>
      <c r="U158" s="15">
        <v>0</v>
      </c>
      <c r="V158" s="15">
        <v>0</v>
      </c>
      <c r="W158" s="15">
        <v>0</v>
      </c>
      <c r="X158" s="15">
        <v>0</v>
      </c>
      <c r="Y158" s="15">
        <v>0</v>
      </c>
      <c r="Z158" s="15">
        <v>0</v>
      </c>
      <c r="AA158" s="15">
        <v>0</v>
      </c>
      <c r="AB158" s="15">
        <v>0</v>
      </c>
      <c r="AC158" s="15">
        <v>0</v>
      </c>
      <c r="AD158" s="15">
        <v>0</v>
      </c>
      <c r="AE158" s="15">
        <v>0</v>
      </c>
      <c r="AF158" s="15">
        <v>0</v>
      </c>
      <c r="AG158" s="15">
        <v>0</v>
      </c>
      <c r="AH158" s="15">
        <v>0</v>
      </c>
      <c r="AI158" s="15">
        <v>0</v>
      </c>
      <c r="AJ158" s="15">
        <v>0</v>
      </c>
      <c r="AK158" s="15">
        <v>0</v>
      </c>
      <c r="AL158" s="15">
        <v>0</v>
      </c>
      <c r="AM158" s="15">
        <v>0</v>
      </c>
      <c r="AN158" s="15">
        <v>0</v>
      </c>
      <c r="AO158" s="15">
        <v>0</v>
      </c>
      <c r="AP158" s="15">
        <v>0</v>
      </c>
      <c r="AQ158" s="15">
        <v>0</v>
      </c>
      <c r="AR158" s="15">
        <v>0</v>
      </c>
      <c r="AS158" s="15">
        <v>0</v>
      </c>
      <c r="AT158" s="15">
        <v>0</v>
      </c>
      <c r="AU158" s="15">
        <v>0</v>
      </c>
      <c r="AV158" s="15">
        <v>0</v>
      </c>
      <c r="AW158" s="15">
        <v>0</v>
      </c>
      <c r="AX158" s="15">
        <v>0</v>
      </c>
      <c r="AY158" s="15">
        <v>0</v>
      </c>
    </row>
    <row r="159" spans="1:51">
      <c r="A159" s="1">
        <v>1629</v>
      </c>
      <c r="B159" s="1" t="s">
        <v>1760</v>
      </c>
      <c r="C159" s="1">
        <v>4</v>
      </c>
      <c r="D159" s="1" t="s">
        <v>1761</v>
      </c>
      <c r="E159" s="1" t="s">
        <v>566</v>
      </c>
      <c r="F159" s="1">
        <v>5</v>
      </c>
      <c r="G159" s="1" t="s">
        <v>272</v>
      </c>
      <c r="H159" s="1">
        <v>0</v>
      </c>
      <c r="I159" s="1" t="s">
        <v>567</v>
      </c>
      <c r="J159" s="15">
        <v>0</v>
      </c>
      <c r="K159" s="15">
        <v>0</v>
      </c>
      <c r="L159" s="15">
        <v>0</v>
      </c>
      <c r="M159" s="15">
        <v>0</v>
      </c>
      <c r="N159" s="15">
        <v>0</v>
      </c>
      <c r="O159" s="15">
        <v>0</v>
      </c>
      <c r="P159" s="15">
        <v>0</v>
      </c>
      <c r="Q159" s="15">
        <v>0</v>
      </c>
      <c r="R159" s="15">
        <v>0</v>
      </c>
      <c r="S159" s="15">
        <v>0</v>
      </c>
      <c r="T159" s="15">
        <v>0</v>
      </c>
      <c r="U159" s="15">
        <v>0</v>
      </c>
      <c r="V159" s="15">
        <v>0</v>
      </c>
      <c r="W159" s="15">
        <v>0</v>
      </c>
      <c r="X159" s="15">
        <v>0</v>
      </c>
      <c r="Y159" s="15">
        <v>0</v>
      </c>
      <c r="Z159" s="15">
        <v>0</v>
      </c>
      <c r="AA159" s="15">
        <v>0</v>
      </c>
      <c r="AB159" s="15">
        <v>0</v>
      </c>
      <c r="AC159" s="15">
        <v>0</v>
      </c>
      <c r="AD159" s="15">
        <v>0</v>
      </c>
      <c r="AE159" s="15">
        <v>0</v>
      </c>
      <c r="AF159" s="15">
        <v>0</v>
      </c>
      <c r="AG159" s="15">
        <v>0</v>
      </c>
      <c r="AH159" s="15">
        <v>0</v>
      </c>
      <c r="AI159" s="15">
        <v>0</v>
      </c>
      <c r="AJ159" s="15">
        <v>0</v>
      </c>
      <c r="AK159" s="15">
        <v>0</v>
      </c>
      <c r="AL159" s="15">
        <v>0</v>
      </c>
      <c r="AM159" s="15">
        <v>0</v>
      </c>
      <c r="AN159" s="15">
        <v>0</v>
      </c>
      <c r="AO159" s="15">
        <v>0</v>
      </c>
      <c r="AP159" s="15">
        <v>0</v>
      </c>
      <c r="AQ159" s="15">
        <v>0</v>
      </c>
      <c r="AR159" s="15">
        <v>0</v>
      </c>
      <c r="AS159" s="15">
        <v>0</v>
      </c>
      <c r="AT159" s="15">
        <v>0</v>
      </c>
      <c r="AU159" s="15">
        <v>0</v>
      </c>
      <c r="AV159" s="15">
        <v>0</v>
      </c>
      <c r="AW159" s="15">
        <v>0</v>
      </c>
      <c r="AX159" s="15">
        <v>0</v>
      </c>
      <c r="AY159" s="15">
        <v>0</v>
      </c>
    </row>
    <row r="160" spans="1:51">
      <c r="A160" s="1">
        <v>1640</v>
      </c>
      <c r="B160" s="1" t="s">
        <v>1760</v>
      </c>
      <c r="C160" s="1">
        <v>4</v>
      </c>
      <c r="D160" s="1" t="s">
        <v>1761</v>
      </c>
      <c r="E160" s="1" t="s">
        <v>568</v>
      </c>
      <c r="F160" s="1">
        <v>5</v>
      </c>
      <c r="G160" s="1" t="s">
        <v>272</v>
      </c>
      <c r="H160" s="1">
        <v>0</v>
      </c>
      <c r="I160" s="1" t="s">
        <v>569</v>
      </c>
      <c r="J160" s="15">
        <v>0</v>
      </c>
      <c r="K160" s="15">
        <v>0</v>
      </c>
      <c r="L160" s="15">
        <v>0</v>
      </c>
      <c r="M160" s="15">
        <v>0</v>
      </c>
      <c r="N160" s="15">
        <v>0</v>
      </c>
      <c r="O160" s="15">
        <v>0</v>
      </c>
      <c r="P160" s="15">
        <v>0</v>
      </c>
      <c r="Q160" s="15">
        <v>0</v>
      </c>
      <c r="R160" s="15">
        <v>0</v>
      </c>
      <c r="S160" s="15">
        <v>0</v>
      </c>
      <c r="T160" s="15">
        <v>0</v>
      </c>
      <c r="U160" s="15">
        <v>0</v>
      </c>
      <c r="V160" s="15">
        <v>0</v>
      </c>
      <c r="W160" s="15">
        <v>0</v>
      </c>
      <c r="X160" s="15">
        <v>0</v>
      </c>
      <c r="Y160" s="15">
        <v>0</v>
      </c>
      <c r="Z160" s="15">
        <v>0</v>
      </c>
      <c r="AA160" s="15">
        <v>0</v>
      </c>
      <c r="AB160" s="15">
        <v>0</v>
      </c>
      <c r="AC160" s="15">
        <v>0</v>
      </c>
      <c r="AD160" s="15">
        <v>0</v>
      </c>
      <c r="AE160" s="15">
        <v>0</v>
      </c>
      <c r="AF160" s="15">
        <v>0</v>
      </c>
      <c r="AG160" s="15">
        <v>0</v>
      </c>
      <c r="AH160" s="15">
        <v>0</v>
      </c>
      <c r="AI160" s="15">
        <v>0</v>
      </c>
      <c r="AJ160" s="15">
        <v>0</v>
      </c>
      <c r="AK160" s="15">
        <v>0</v>
      </c>
      <c r="AL160" s="15">
        <v>0</v>
      </c>
      <c r="AM160" s="15">
        <v>0</v>
      </c>
      <c r="AN160" s="15">
        <v>0</v>
      </c>
      <c r="AO160" s="15">
        <v>0</v>
      </c>
      <c r="AP160" s="15">
        <v>0</v>
      </c>
      <c r="AQ160" s="15">
        <v>0</v>
      </c>
      <c r="AR160" s="15">
        <v>0</v>
      </c>
      <c r="AS160" s="15">
        <v>0</v>
      </c>
      <c r="AT160" s="15">
        <v>0</v>
      </c>
      <c r="AU160" s="15">
        <v>0</v>
      </c>
      <c r="AV160" s="15">
        <v>0</v>
      </c>
      <c r="AW160" s="15">
        <v>0</v>
      </c>
      <c r="AX160" s="15">
        <v>0</v>
      </c>
      <c r="AY160" s="15">
        <v>0</v>
      </c>
    </row>
    <row r="161" spans="1:51">
      <c r="A161" s="1">
        <v>1651</v>
      </c>
      <c r="B161" s="1" t="s">
        <v>1760</v>
      </c>
      <c r="C161" s="1">
        <v>4</v>
      </c>
      <c r="D161" s="1" t="s">
        <v>1761</v>
      </c>
      <c r="E161" s="1" t="s">
        <v>570</v>
      </c>
      <c r="F161" s="1">
        <v>4</v>
      </c>
      <c r="G161" s="1" t="s">
        <v>272</v>
      </c>
      <c r="H161" s="1">
        <v>0</v>
      </c>
      <c r="I161" s="1" t="s">
        <v>571</v>
      </c>
      <c r="J161" s="15">
        <v>0</v>
      </c>
      <c r="K161" s="15">
        <v>0</v>
      </c>
      <c r="L161" s="15">
        <v>0</v>
      </c>
      <c r="M161" s="15">
        <v>0</v>
      </c>
      <c r="N161" s="15">
        <v>0</v>
      </c>
      <c r="O161" s="15">
        <v>0</v>
      </c>
      <c r="P161" s="15">
        <v>0</v>
      </c>
      <c r="Q161" s="15">
        <v>0</v>
      </c>
      <c r="R161" s="15">
        <v>0</v>
      </c>
      <c r="S161" s="15">
        <v>0</v>
      </c>
      <c r="T161" s="15">
        <v>0</v>
      </c>
      <c r="U161" s="15">
        <v>0</v>
      </c>
      <c r="V161" s="15">
        <v>0</v>
      </c>
      <c r="W161" s="15">
        <v>0</v>
      </c>
      <c r="X161" s="15">
        <v>0</v>
      </c>
      <c r="Y161" s="15">
        <v>0</v>
      </c>
      <c r="Z161" s="15">
        <v>0</v>
      </c>
      <c r="AA161" s="15">
        <v>0</v>
      </c>
      <c r="AB161" s="15">
        <v>0</v>
      </c>
      <c r="AC161" s="15">
        <v>0</v>
      </c>
      <c r="AD161" s="15">
        <v>0</v>
      </c>
      <c r="AE161" s="15">
        <v>0</v>
      </c>
      <c r="AF161" s="15">
        <v>0</v>
      </c>
      <c r="AG161" s="15">
        <v>0</v>
      </c>
      <c r="AH161" s="15">
        <v>0</v>
      </c>
      <c r="AI161" s="15">
        <v>0</v>
      </c>
      <c r="AJ161" s="15">
        <v>0</v>
      </c>
      <c r="AK161" s="15">
        <v>0</v>
      </c>
      <c r="AL161" s="15">
        <v>0</v>
      </c>
      <c r="AM161" s="15">
        <v>0</v>
      </c>
      <c r="AN161" s="15">
        <v>0</v>
      </c>
      <c r="AO161" s="15">
        <v>0</v>
      </c>
      <c r="AP161" s="15">
        <v>0</v>
      </c>
      <c r="AQ161" s="15">
        <v>0</v>
      </c>
      <c r="AR161" s="15">
        <v>0</v>
      </c>
      <c r="AS161" s="15">
        <v>0</v>
      </c>
      <c r="AT161" s="15">
        <v>0</v>
      </c>
      <c r="AU161" s="15">
        <v>0</v>
      </c>
      <c r="AV161" s="15">
        <v>0</v>
      </c>
      <c r="AW161" s="15">
        <v>0</v>
      </c>
      <c r="AX161" s="15">
        <v>0</v>
      </c>
      <c r="AY161" s="15">
        <v>0</v>
      </c>
    </row>
    <row r="162" spans="1:51">
      <c r="A162" s="1">
        <v>1662</v>
      </c>
      <c r="B162" s="1" t="s">
        <v>1760</v>
      </c>
      <c r="C162" s="1">
        <v>4</v>
      </c>
      <c r="D162" s="1" t="s">
        <v>1761</v>
      </c>
      <c r="E162" s="1" t="s">
        <v>572</v>
      </c>
      <c r="F162" s="1">
        <v>5</v>
      </c>
      <c r="G162" s="1" t="s">
        <v>272</v>
      </c>
      <c r="H162" s="1">
        <v>0</v>
      </c>
      <c r="I162" s="1" t="s">
        <v>573</v>
      </c>
      <c r="J162" s="15">
        <v>0</v>
      </c>
      <c r="K162" s="15">
        <v>0</v>
      </c>
      <c r="L162" s="15">
        <v>0</v>
      </c>
      <c r="M162" s="15">
        <v>0</v>
      </c>
      <c r="N162" s="15">
        <v>0</v>
      </c>
      <c r="O162" s="15">
        <v>0</v>
      </c>
      <c r="P162" s="15">
        <v>0</v>
      </c>
      <c r="Q162" s="15">
        <v>0</v>
      </c>
      <c r="R162" s="15">
        <v>0</v>
      </c>
      <c r="S162" s="15">
        <v>0</v>
      </c>
      <c r="T162" s="15">
        <v>0</v>
      </c>
      <c r="U162" s="15">
        <v>0</v>
      </c>
      <c r="V162" s="15">
        <v>0</v>
      </c>
      <c r="W162" s="15">
        <v>0</v>
      </c>
      <c r="X162" s="15">
        <v>0</v>
      </c>
      <c r="Y162" s="15">
        <v>0</v>
      </c>
      <c r="Z162" s="15">
        <v>0</v>
      </c>
      <c r="AA162" s="15">
        <v>0</v>
      </c>
      <c r="AB162" s="15">
        <v>0</v>
      </c>
      <c r="AC162" s="15">
        <v>0</v>
      </c>
      <c r="AD162" s="15">
        <v>0</v>
      </c>
      <c r="AE162" s="15">
        <v>0</v>
      </c>
      <c r="AF162" s="15">
        <v>0</v>
      </c>
      <c r="AG162" s="15">
        <v>0</v>
      </c>
      <c r="AH162" s="15">
        <v>0</v>
      </c>
      <c r="AI162" s="15">
        <v>0</v>
      </c>
      <c r="AJ162" s="15">
        <v>0</v>
      </c>
      <c r="AK162" s="15">
        <v>0</v>
      </c>
      <c r="AL162" s="15">
        <v>0</v>
      </c>
      <c r="AM162" s="15">
        <v>0</v>
      </c>
      <c r="AN162" s="15">
        <v>0</v>
      </c>
      <c r="AO162" s="15">
        <v>0</v>
      </c>
      <c r="AP162" s="15">
        <v>0</v>
      </c>
      <c r="AQ162" s="15">
        <v>0</v>
      </c>
      <c r="AR162" s="15">
        <v>0</v>
      </c>
      <c r="AS162" s="15">
        <v>0</v>
      </c>
      <c r="AT162" s="15">
        <v>0</v>
      </c>
      <c r="AU162" s="15">
        <v>0</v>
      </c>
      <c r="AV162" s="15">
        <v>0</v>
      </c>
      <c r="AW162" s="15">
        <v>0</v>
      </c>
      <c r="AX162" s="15">
        <v>0</v>
      </c>
      <c r="AY162" s="15">
        <v>0</v>
      </c>
    </row>
    <row r="163" spans="1:51">
      <c r="A163" s="1">
        <v>1673</v>
      </c>
      <c r="B163" s="1" t="s">
        <v>1760</v>
      </c>
      <c r="C163" s="1">
        <v>4</v>
      </c>
      <c r="D163" s="1" t="s">
        <v>1761</v>
      </c>
      <c r="E163" s="1" t="s">
        <v>574</v>
      </c>
      <c r="F163" s="1">
        <v>5</v>
      </c>
      <c r="G163" s="1" t="s">
        <v>272</v>
      </c>
      <c r="H163" s="1">
        <v>0</v>
      </c>
      <c r="I163" s="1" t="s">
        <v>575</v>
      </c>
      <c r="J163" s="15">
        <v>0</v>
      </c>
      <c r="K163" s="15">
        <v>0</v>
      </c>
      <c r="L163" s="15">
        <v>0</v>
      </c>
      <c r="M163" s="15">
        <v>0</v>
      </c>
      <c r="N163" s="15">
        <v>0</v>
      </c>
      <c r="O163" s="15">
        <v>0</v>
      </c>
      <c r="P163" s="15">
        <v>0</v>
      </c>
      <c r="Q163" s="15">
        <v>0</v>
      </c>
      <c r="R163" s="15">
        <v>0</v>
      </c>
      <c r="S163" s="15">
        <v>0</v>
      </c>
      <c r="T163" s="15">
        <v>0</v>
      </c>
      <c r="U163" s="15">
        <v>0</v>
      </c>
      <c r="V163" s="15">
        <v>0</v>
      </c>
      <c r="W163" s="15">
        <v>0</v>
      </c>
      <c r="X163" s="15">
        <v>0</v>
      </c>
      <c r="Y163" s="15">
        <v>0</v>
      </c>
      <c r="Z163" s="15">
        <v>0</v>
      </c>
      <c r="AA163" s="15">
        <v>0</v>
      </c>
      <c r="AB163" s="15">
        <v>0</v>
      </c>
      <c r="AC163" s="15">
        <v>0</v>
      </c>
      <c r="AD163" s="15">
        <v>0</v>
      </c>
      <c r="AE163" s="15">
        <v>0</v>
      </c>
      <c r="AF163" s="15">
        <v>0</v>
      </c>
      <c r="AG163" s="15">
        <v>0</v>
      </c>
      <c r="AH163" s="15">
        <v>0</v>
      </c>
      <c r="AI163" s="15">
        <v>0</v>
      </c>
      <c r="AJ163" s="15">
        <v>0</v>
      </c>
      <c r="AK163" s="15">
        <v>0</v>
      </c>
      <c r="AL163" s="15">
        <v>0</v>
      </c>
      <c r="AM163" s="15">
        <v>0</v>
      </c>
      <c r="AN163" s="15">
        <v>0</v>
      </c>
      <c r="AO163" s="15">
        <v>0</v>
      </c>
      <c r="AP163" s="15">
        <v>0</v>
      </c>
      <c r="AQ163" s="15">
        <v>0</v>
      </c>
      <c r="AR163" s="15">
        <v>0</v>
      </c>
      <c r="AS163" s="15">
        <v>0</v>
      </c>
      <c r="AT163" s="15">
        <v>0</v>
      </c>
      <c r="AU163" s="15">
        <v>0</v>
      </c>
      <c r="AV163" s="15">
        <v>0</v>
      </c>
      <c r="AW163" s="15">
        <v>0</v>
      </c>
      <c r="AX163" s="15">
        <v>0</v>
      </c>
      <c r="AY163" s="15">
        <v>0</v>
      </c>
    </row>
    <row r="164" spans="1:51">
      <c r="A164" s="1">
        <v>1684</v>
      </c>
      <c r="B164" s="1" t="s">
        <v>1760</v>
      </c>
      <c r="C164" s="1">
        <v>4</v>
      </c>
      <c r="D164" s="1" t="s">
        <v>1761</v>
      </c>
      <c r="E164" s="1" t="s">
        <v>576</v>
      </c>
      <c r="F164" s="1">
        <v>5</v>
      </c>
      <c r="G164" s="1" t="s">
        <v>272</v>
      </c>
      <c r="H164" s="1">
        <v>0</v>
      </c>
      <c r="I164" s="1" t="s">
        <v>577</v>
      </c>
      <c r="J164" s="15">
        <v>0</v>
      </c>
      <c r="K164" s="15">
        <v>0</v>
      </c>
      <c r="L164" s="15">
        <v>0</v>
      </c>
      <c r="M164" s="15">
        <v>0</v>
      </c>
      <c r="N164" s="15">
        <v>0</v>
      </c>
      <c r="O164" s="15">
        <v>0</v>
      </c>
      <c r="P164" s="15">
        <v>0</v>
      </c>
      <c r="Q164" s="15">
        <v>0</v>
      </c>
      <c r="R164" s="15">
        <v>0</v>
      </c>
      <c r="S164" s="15">
        <v>0</v>
      </c>
      <c r="T164" s="15">
        <v>0</v>
      </c>
      <c r="U164" s="15">
        <v>0</v>
      </c>
      <c r="V164" s="15">
        <v>0</v>
      </c>
      <c r="W164" s="15">
        <v>0</v>
      </c>
      <c r="X164" s="15">
        <v>0</v>
      </c>
      <c r="Y164" s="15">
        <v>0</v>
      </c>
      <c r="Z164" s="15">
        <v>0</v>
      </c>
      <c r="AA164" s="15">
        <v>0</v>
      </c>
      <c r="AB164" s="15">
        <v>0</v>
      </c>
      <c r="AC164" s="15">
        <v>0</v>
      </c>
      <c r="AD164" s="15">
        <v>0</v>
      </c>
      <c r="AE164" s="15">
        <v>0</v>
      </c>
      <c r="AF164" s="15">
        <v>0</v>
      </c>
      <c r="AG164" s="15">
        <v>0</v>
      </c>
      <c r="AH164" s="15">
        <v>0</v>
      </c>
      <c r="AI164" s="15">
        <v>0</v>
      </c>
      <c r="AJ164" s="15">
        <v>0</v>
      </c>
      <c r="AK164" s="15">
        <v>0</v>
      </c>
      <c r="AL164" s="15">
        <v>0</v>
      </c>
      <c r="AM164" s="15">
        <v>0</v>
      </c>
      <c r="AN164" s="15">
        <v>0</v>
      </c>
      <c r="AO164" s="15">
        <v>0</v>
      </c>
      <c r="AP164" s="15">
        <v>0</v>
      </c>
      <c r="AQ164" s="15">
        <v>0</v>
      </c>
      <c r="AR164" s="15">
        <v>0</v>
      </c>
      <c r="AS164" s="15">
        <v>0</v>
      </c>
      <c r="AT164" s="15">
        <v>0</v>
      </c>
      <c r="AU164" s="15">
        <v>0</v>
      </c>
      <c r="AV164" s="15">
        <v>0</v>
      </c>
      <c r="AW164" s="15">
        <v>0</v>
      </c>
      <c r="AX164" s="15">
        <v>0</v>
      </c>
      <c r="AY164" s="15">
        <v>0</v>
      </c>
    </row>
    <row r="165" spans="1:51">
      <c r="A165" s="1">
        <v>1695</v>
      </c>
      <c r="B165" s="1" t="s">
        <v>1760</v>
      </c>
      <c r="C165" s="1">
        <v>4</v>
      </c>
      <c r="D165" s="1" t="s">
        <v>1761</v>
      </c>
      <c r="E165" s="1" t="s">
        <v>578</v>
      </c>
      <c r="F165" s="1">
        <v>5</v>
      </c>
      <c r="G165" s="1" t="s">
        <v>272</v>
      </c>
      <c r="H165" s="1">
        <v>0</v>
      </c>
      <c r="I165" s="1" t="s">
        <v>579</v>
      </c>
      <c r="J165" s="15">
        <v>0</v>
      </c>
      <c r="K165" s="15">
        <v>0</v>
      </c>
      <c r="L165" s="15">
        <v>0</v>
      </c>
      <c r="M165" s="15">
        <v>0</v>
      </c>
      <c r="N165" s="15">
        <v>0</v>
      </c>
      <c r="O165" s="15">
        <v>0</v>
      </c>
      <c r="P165" s="15">
        <v>0</v>
      </c>
      <c r="Q165" s="15">
        <v>0</v>
      </c>
      <c r="R165" s="15">
        <v>0</v>
      </c>
      <c r="S165" s="15">
        <v>0</v>
      </c>
      <c r="T165" s="15">
        <v>0</v>
      </c>
      <c r="U165" s="15">
        <v>0</v>
      </c>
      <c r="V165" s="15">
        <v>0</v>
      </c>
      <c r="W165" s="15">
        <v>0</v>
      </c>
      <c r="X165" s="15">
        <v>0</v>
      </c>
      <c r="Y165" s="15">
        <v>0</v>
      </c>
      <c r="Z165" s="15">
        <v>0</v>
      </c>
      <c r="AA165" s="15">
        <v>0</v>
      </c>
      <c r="AB165" s="15">
        <v>0</v>
      </c>
      <c r="AC165" s="15">
        <v>0</v>
      </c>
      <c r="AD165" s="15">
        <v>0</v>
      </c>
      <c r="AE165" s="15">
        <v>0</v>
      </c>
      <c r="AF165" s="15">
        <v>0</v>
      </c>
      <c r="AG165" s="15">
        <v>0</v>
      </c>
      <c r="AH165" s="15">
        <v>0</v>
      </c>
      <c r="AI165" s="15">
        <v>0</v>
      </c>
      <c r="AJ165" s="15">
        <v>0</v>
      </c>
      <c r="AK165" s="15">
        <v>0</v>
      </c>
      <c r="AL165" s="15">
        <v>0</v>
      </c>
      <c r="AM165" s="15">
        <v>0</v>
      </c>
      <c r="AN165" s="15">
        <v>0</v>
      </c>
      <c r="AO165" s="15">
        <v>0</v>
      </c>
      <c r="AP165" s="15">
        <v>0</v>
      </c>
      <c r="AQ165" s="15">
        <v>0</v>
      </c>
      <c r="AR165" s="15">
        <v>0</v>
      </c>
      <c r="AS165" s="15">
        <v>0</v>
      </c>
      <c r="AT165" s="15">
        <v>0</v>
      </c>
      <c r="AU165" s="15">
        <v>0</v>
      </c>
      <c r="AV165" s="15">
        <v>0</v>
      </c>
      <c r="AW165" s="15">
        <v>0</v>
      </c>
      <c r="AX165" s="15">
        <v>0</v>
      </c>
      <c r="AY165" s="15">
        <v>0</v>
      </c>
    </row>
    <row r="166" spans="1:51">
      <c r="A166" s="1">
        <v>1706</v>
      </c>
      <c r="B166" s="1" t="s">
        <v>1760</v>
      </c>
      <c r="C166" s="1">
        <v>4</v>
      </c>
      <c r="D166" s="1" t="s">
        <v>1761</v>
      </c>
      <c r="E166" s="1" t="s">
        <v>580</v>
      </c>
      <c r="F166" s="1">
        <v>5</v>
      </c>
      <c r="G166" s="1" t="s">
        <v>272</v>
      </c>
      <c r="H166" s="1">
        <v>0</v>
      </c>
      <c r="I166" s="1" t="s">
        <v>581</v>
      </c>
      <c r="J166" s="15">
        <v>0</v>
      </c>
      <c r="K166" s="15">
        <v>0</v>
      </c>
      <c r="L166" s="15">
        <v>0</v>
      </c>
      <c r="M166" s="15">
        <v>0</v>
      </c>
      <c r="N166" s="15">
        <v>0</v>
      </c>
      <c r="O166" s="15">
        <v>0</v>
      </c>
      <c r="P166" s="15">
        <v>0</v>
      </c>
      <c r="Q166" s="15">
        <v>0</v>
      </c>
      <c r="R166" s="15">
        <v>0</v>
      </c>
      <c r="S166" s="15">
        <v>0</v>
      </c>
      <c r="T166" s="15">
        <v>0</v>
      </c>
      <c r="U166" s="15">
        <v>0</v>
      </c>
      <c r="V166" s="15">
        <v>0</v>
      </c>
      <c r="W166" s="15">
        <v>0</v>
      </c>
      <c r="X166" s="15">
        <v>0</v>
      </c>
      <c r="Y166" s="15">
        <v>0</v>
      </c>
      <c r="Z166" s="15">
        <v>0</v>
      </c>
      <c r="AA166" s="15">
        <v>0</v>
      </c>
      <c r="AB166" s="15">
        <v>0</v>
      </c>
      <c r="AC166" s="15">
        <v>0</v>
      </c>
      <c r="AD166" s="15">
        <v>0</v>
      </c>
      <c r="AE166" s="15">
        <v>0</v>
      </c>
      <c r="AF166" s="15">
        <v>0</v>
      </c>
      <c r="AG166" s="15">
        <v>0</v>
      </c>
      <c r="AH166" s="15">
        <v>0</v>
      </c>
      <c r="AI166" s="15">
        <v>0</v>
      </c>
      <c r="AJ166" s="15">
        <v>0</v>
      </c>
      <c r="AK166" s="15">
        <v>0</v>
      </c>
      <c r="AL166" s="15">
        <v>0</v>
      </c>
      <c r="AM166" s="15">
        <v>0</v>
      </c>
      <c r="AN166" s="15">
        <v>0</v>
      </c>
      <c r="AO166" s="15">
        <v>0</v>
      </c>
      <c r="AP166" s="15">
        <v>0</v>
      </c>
      <c r="AQ166" s="15">
        <v>0</v>
      </c>
      <c r="AR166" s="15">
        <v>0</v>
      </c>
      <c r="AS166" s="15">
        <v>0</v>
      </c>
      <c r="AT166" s="15">
        <v>0</v>
      </c>
      <c r="AU166" s="15">
        <v>0</v>
      </c>
      <c r="AV166" s="15">
        <v>0</v>
      </c>
      <c r="AW166" s="15">
        <v>0</v>
      </c>
      <c r="AX166" s="15">
        <v>0</v>
      </c>
      <c r="AY166" s="15">
        <v>0</v>
      </c>
    </row>
    <row r="167" spans="1:51">
      <c r="A167" s="1">
        <v>1717</v>
      </c>
      <c r="B167" s="1" t="s">
        <v>1760</v>
      </c>
      <c r="C167" s="1">
        <v>4</v>
      </c>
      <c r="D167" s="1" t="s">
        <v>1761</v>
      </c>
      <c r="E167" s="1" t="s">
        <v>582</v>
      </c>
      <c r="F167" s="1">
        <v>5</v>
      </c>
      <c r="G167" s="1" t="s">
        <v>272</v>
      </c>
      <c r="H167" s="1">
        <v>0</v>
      </c>
      <c r="I167" s="1" t="s">
        <v>583</v>
      </c>
      <c r="J167" s="15">
        <v>0</v>
      </c>
      <c r="K167" s="15">
        <v>0</v>
      </c>
      <c r="L167" s="15">
        <v>0</v>
      </c>
      <c r="M167" s="15">
        <v>0</v>
      </c>
      <c r="N167" s="15">
        <v>0</v>
      </c>
      <c r="O167" s="15">
        <v>0</v>
      </c>
      <c r="P167" s="15">
        <v>0</v>
      </c>
      <c r="Q167" s="15">
        <v>0</v>
      </c>
      <c r="R167" s="15">
        <v>0</v>
      </c>
      <c r="S167" s="15">
        <v>0</v>
      </c>
      <c r="T167" s="15">
        <v>0</v>
      </c>
      <c r="U167" s="15">
        <v>0</v>
      </c>
      <c r="V167" s="15">
        <v>0</v>
      </c>
      <c r="W167" s="15">
        <v>0</v>
      </c>
      <c r="X167" s="15">
        <v>0</v>
      </c>
      <c r="Y167" s="15">
        <v>0</v>
      </c>
      <c r="Z167" s="15">
        <v>0</v>
      </c>
      <c r="AA167" s="15">
        <v>0</v>
      </c>
      <c r="AB167" s="15">
        <v>0</v>
      </c>
      <c r="AC167" s="15">
        <v>0</v>
      </c>
      <c r="AD167" s="15">
        <v>0</v>
      </c>
      <c r="AE167" s="15">
        <v>0</v>
      </c>
      <c r="AF167" s="15">
        <v>0</v>
      </c>
      <c r="AG167" s="15">
        <v>0</v>
      </c>
      <c r="AH167" s="15">
        <v>0</v>
      </c>
      <c r="AI167" s="15">
        <v>0</v>
      </c>
      <c r="AJ167" s="15">
        <v>0</v>
      </c>
      <c r="AK167" s="15">
        <v>0</v>
      </c>
      <c r="AL167" s="15">
        <v>0</v>
      </c>
      <c r="AM167" s="15">
        <v>0</v>
      </c>
      <c r="AN167" s="15">
        <v>0</v>
      </c>
      <c r="AO167" s="15">
        <v>0</v>
      </c>
      <c r="AP167" s="15">
        <v>0</v>
      </c>
      <c r="AQ167" s="15">
        <v>0</v>
      </c>
      <c r="AR167" s="15">
        <v>0</v>
      </c>
      <c r="AS167" s="15">
        <v>0</v>
      </c>
      <c r="AT167" s="15">
        <v>0</v>
      </c>
      <c r="AU167" s="15">
        <v>0</v>
      </c>
      <c r="AV167" s="15">
        <v>0</v>
      </c>
      <c r="AW167" s="15">
        <v>0</v>
      </c>
      <c r="AX167" s="15">
        <v>0</v>
      </c>
      <c r="AY167" s="15">
        <v>0</v>
      </c>
    </row>
    <row r="168" spans="1:51">
      <c r="A168" s="1">
        <v>1728</v>
      </c>
      <c r="B168" s="1" t="s">
        <v>1760</v>
      </c>
      <c r="C168" s="1">
        <v>4</v>
      </c>
      <c r="D168" s="1" t="s">
        <v>1761</v>
      </c>
      <c r="E168" s="1" t="s">
        <v>584</v>
      </c>
      <c r="F168" s="1">
        <v>5</v>
      </c>
      <c r="G168" s="1" t="s">
        <v>272</v>
      </c>
      <c r="H168" s="1">
        <v>0</v>
      </c>
      <c r="I168" s="1" t="s">
        <v>585</v>
      </c>
      <c r="J168" s="15">
        <v>0</v>
      </c>
      <c r="K168" s="15">
        <v>0</v>
      </c>
      <c r="L168" s="15">
        <v>0</v>
      </c>
      <c r="M168" s="15">
        <v>0</v>
      </c>
      <c r="N168" s="15">
        <v>0</v>
      </c>
      <c r="O168" s="15">
        <v>0</v>
      </c>
      <c r="P168" s="15">
        <v>0</v>
      </c>
      <c r="Q168" s="15">
        <v>0</v>
      </c>
      <c r="R168" s="15">
        <v>0</v>
      </c>
      <c r="S168" s="15">
        <v>0</v>
      </c>
      <c r="T168" s="15">
        <v>0</v>
      </c>
      <c r="U168" s="15">
        <v>0</v>
      </c>
      <c r="V168" s="15">
        <v>0</v>
      </c>
      <c r="W168" s="15">
        <v>0</v>
      </c>
      <c r="X168" s="15">
        <v>0</v>
      </c>
      <c r="Y168" s="15">
        <v>0</v>
      </c>
      <c r="Z168" s="15">
        <v>0</v>
      </c>
      <c r="AA168" s="15">
        <v>0</v>
      </c>
      <c r="AB168" s="15">
        <v>0</v>
      </c>
      <c r="AC168" s="15">
        <v>0</v>
      </c>
      <c r="AD168" s="15">
        <v>0</v>
      </c>
      <c r="AE168" s="15">
        <v>0</v>
      </c>
      <c r="AF168" s="15">
        <v>0</v>
      </c>
      <c r="AG168" s="15">
        <v>0</v>
      </c>
      <c r="AH168" s="15">
        <v>0</v>
      </c>
      <c r="AI168" s="15">
        <v>0</v>
      </c>
      <c r="AJ168" s="15">
        <v>0</v>
      </c>
      <c r="AK168" s="15">
        <v>0</v>
      </c>
      <c r="AL168" s="15">
        <v>0</v>
      </c>
      <c r="AM168" s="15">
        <v>0</v>
      </c>
      <c r="AN168" s="15">
        <v>0</v>
      </c>
      <c r="AO168" s="15">
        <v>0</v>
      </c>
      <c r="AP168" s="15">
        <v>0</v>
      </c>
      <c r="AQ168" s="15">
        <v>0</v>
      </c>
      <c r="AR168" s="15">
        <v>0</v>
      </c>
      <c r="AS168" s="15">
        <v>0</v>
      </c>
      <c r="AT168" s="15">
        <v>0</v>
      </c>
      <c r="AU168" s="15">
        <v>0</v>
      </c>
      <c r="AV168" s="15">
        <v>0</v>
      </c>
      <c r="AW168" s="15">
        <v>0</v>
      </c>
      <c r="AX168" s="15">
        <v>0</v>
      </c>
      <c r="AY168" s="15">
        <v>0</v>
      </c>
    </row>
    <row r="169" spans="1:51">
      <c r="A169" s="1">
        <v>1739</v>
      </c>
      <c r="B169" s="1" t="s">
        <v>1760</v>
      </c>
      <c r="C169" s="1">
        <v>4</v>
      </c>
      <c r="D169" s="1" t="s">
        <v>1761</v>
      </c>
      <c r="E169" s="1" t="s">
        <v>586</v>
      </c>
      <c r="F169" s="1">
        <v>5</v>
      </c>
      <c r="G169" s="1" t="s">
        <v>272</v>
      </c>
      <c r="H169" s="1">
        <v>0</v>
      </c>
      <c r="I169" s="1" t="s">
        <v>587</v>
      </c>
      <c r="J169" s="15">
        <v>0</v>
      </c>
      <c r="K169" s="15">
        <v>0</v>
      </c>
      <c r="L169" s="15">
        <v>0</v>
      </c>
      <c r="M169" s="15">
        <v>0</v>
      </c>
      <c r="N169" s="15">
        <v>0</v>
      </c>
      <c r="O169" s="15">
        <v>0</v>
      </c>
      <c r="P169" s="15">
        <v>0</v>
      </c>
      <c r="Q169" s="15">
        <v>0</v>
      </c>
      <c r="R169" s="15">
        <v>0</v>
      </c>
      <c r="S169" s="15">
        <v>0</v>
      </c>
      <c r="T169" s="15">
        <v>0</v>
      </c>
      <c r="U169" s="15">
        <v>0</v>
      </c>
      <c r="V169" s="15">
        <v>0</v>
      </c>
      <c r="W169" s="15">
        <v>0</v>
      </c>
      <c r="X169" s="15">
        <v>0</v>
      </c>
      <c r="Y169" s="15">
        <v>0</v>
      </c>
      <c r="Z169" s="15">
        <v>0</v>
      </c>
      <c r="AA169" s="15">
        <v>0</v>
      </c>
      <c r="AB169" s="15">
        <v>0</v>
      </c>
      <c r="AC169" s="15">
        <v>0</v>
      </c>
      <c r="AD169" s="15">
        <v>0</v>
      </c>
      <c r="AE169" s="15">
        <v>0</v>
      </c>
      <c r="AF169" s="15">
        <v>0</v>
      </c>
      <c r="AG169" s="15">
        <v>0</v>
      </c>
      <c r="AH169" s="15">
        <v>0</v>
      </c>
      <c r="AI169" s="15">
        <v>0</v>
      </c>
      <c r="AJ169" s="15">
        <v>0</v>
      </c>
      <c r="AK169" s="15">
        <v>0</v>
      </c>
      <c r="AL169" s="15">
        <v>0</v>
      </c>
      <c r="AM169" s="15">
        <v>0</v>
      </c>
      <c r="AN169" s="15">
        <v>0</v>
      </c>
      <c r="AO169" s="15">
        <v>0</v>
      </c>
      <c r="AP169" s="15">
        <v>0</v>
      </c>
      <c r="AQ169" s="15">
        <v>0</v>
      </c>
      <c r="AR169" s="15">
        <v>0</v>
      </c>
      <c r="AS169" s="15">
        <v>0</v>
      </c>
      <c r="AT169" s="15">
        <v>0</v>
      </c>
      <c r="AU169" s="15">
        <v>0</v>
      </c>
      <c r="AV169" s="15">
        <v>0</v>
      </c>
      <c r="AW169" s="15">
        <v>0</v>
      </c>
      <c r="AX169" s="15">
        <v>0</v>
      </c>
      <c r="AY169" s="15">
        <v>0</v>
      </c>
    </row>
    <row r="170" spans="1:51">
      <c r="A170" s="1">
        <v>1750</v>
      </c>
      <c r="B170" s="1" t="s">
        <v>1760</v>
      </c>
      <c r="C170" s="1">
        <v>4</v>
      </c>
      <c r="D170" s="1" t="s">
        <v>1761</v>
      </c>
      <c r="E170" s="1" t="s">
        <v>588</v>
      </c>
      <c r="F170" s="1">
        <v>5</v>
      </c>
      <c r="G170" s="1" t="s">
        <v>272</v>
      </c>
      <c r="H170" s="1">
        <v>0</v>
      </c>
      <c r="I170" s="1" t="s">
        <v>589</v>
      </c>
      <c r="J170" s="15">
        <v>0</v>
      </c>
      <c r="K170" s="15">
        <v>0</v>
      </c>
      <c r="L170" s="15">
        <v>0</v>
      </c>
      <c r="M170" s="15">
        <v>0</v>
      </c>
      <c r="N170" s="15">
        <v>0</v>
      </c>
      <c r="O170" s="15">
        <v>0</v>
      </c>
      <c r="P170" s="15">
        <v>0</v>
      </c>
      <c r="Q170" s="15">
        <v>0</v>
      </c>
      <c r="R170" s="15">
        <v>0</v>
      </c>
      <c r="S170" s="15">
        <v>0</v>
      </c>
      <c r="T170" s="15">
        <v>0</v>
      </c>
      <c r="U170" s="15">
        <v>0</v>
      </c>
      <c r="V170" s="15">
        <v>0</v>
      </c>
      <c r="W170" s="15">
        <v>0</v>
      </c>
      <c r="X170" s="15">
        <v>0</v>
      </c>
      <c r="Y170" s="15">
        <v>0</v>
      </c>
      <c r="Z170" s="15">
        <v>0</v>
      </c>
      <c r="AA170" s="15">
        <v>0</v>
      </c>
      <c r="AB170" s="15">
        <v>0</v>
      </c>
      <c r="AC170" s="15">
        <v>0</v>
      </c>
      <c r="AD170" s="15">
        <v>0</v>
      </c>
      <c r="AE170" s="15">
        <v>0</v>
      </c>
      <c r="AF170" s="15">
        <v>0</v>
      </c>
      <c r="AG170" s="15">
        <v>0</v>
      </c>
      <c r="AH170" s="15">
        <v>0</v>
      </c>
      <c r="AI170" s="15">
        <v>0</v>
      </c>
      <c r="AJ170" s="15">
        <v>0</v>
      </c>
      <c r="AK170" s="15">
        <v>0</v>
      </c>
      <c r="AL170" s="15">
        <v>0</v>
      </c>
      <c r="AM170" s="15">
        <v>0</v>
      </c>
      <c r="AN170" s="15">
        <v>0</v>
      </c>
      <c r="AO170" s="15">
        <v>0</v>
      </c>
      <c r="AP170" s="15">
        <v>0</v>
      </c>
      <c r="AQ170" s="15">
        <v>0</v>
      </c>
      <c r="AR170" s="15">
        <v>0</v>
      </c>
      <c r="AS170" s="15">
        <v>0</v>
      </c>
      <c r="AT170" s="15">
        <v>0</v>
      </c>
      <c r="AU170" s="15">
        <v>0</v>
      </c>
      <c r="AV170" s="15">
        <v>0</v>
      </c>
      <c r="AW170" s="15">
        <v>0</v>
      </c>
      <c r="AX170" s="15">
        <v>0</v>
      </c>
      <c r="AY170" s="15">
        <v>0</v>
      </c>
    </row>
    <row r="171" spans="1:51">
      <c r="A171" s="1">
        <v>1761</v>
      </c>
      <c r="B171" s="1" t="s">
        <v>1760</v>
      </c>
      <c r="C171" s="1">
        <v>4</v>
      </c>
      <c r="D171" s="1" t="s">
        <v>1761</v>
      </c>
      <c r="E171" s="1" t="s">
        <v>590</v>
      </c>
      <c r="F171" s="1">
        <v>5</v>
      </c>
      <c r="G171" s="1" t="s">
        <v>272</v>
      </c>
      <c r="H171" s="1">
        <v>0</v>
      </c>
      <c r="I171" s="1" t="s">
        <v>591</v>
      </c>
      <c r="J171" s="15">
        <v>0</v>
      </c>
      <c r="K171" s="15">
        <v>0</v>
      </c>
      <c r="L171" s="15">
        <v>0</v>
      </c>
      <c r="M171" s="15">
        <v>0</v>
      </c>
      <c r="N171" s="15">
        <v>0</v>
      </c>
      <c r="O171" s="15">
        <v>0</v>
      </c>
      <c r="P171" s="15">
        <v>0</v>
      </c>
      <c r="Q171" s="15">
        <v>0</v>
      </c>
      <c r="R171" s="15">
        <v>0</v>
      </c>
      <c r="S171" s="15">
        <v>0</v>
      </c>
      <c r="T171" s="15">
        <v>0</v>
      </c>
      <c r="U171" s="15">
        <v>0</v>
      </c>
      <c r="V171" s="15">
        <v>0</v>
      </c>
      <c r="W171" s="15">
        <v>0</v>
      </c>
      <c r="X171" s="15">
        <v>0</v>
      </c>
      <c r="Y171" s="15">
        <v>0</v>
      </c>
      <c r="Z171" s="15">
        <v>0</v>
      </c>
      <c r="AA171" s="15">
        <v>0</v>
      </c>
      <c r="AB171" s="15">
        <v>0</v>
      </c>
      <c r="AC171" s="15">
        <v>0</v>
      </c>
      <c r="AD171" s="15">
        <v>0</v>
      </c>
      <c r="AE171" s="15">
        <v>0</v>
      </c>
      <c r="AF171" s="15">
        <v>0</v>
      </c>
      <c r="AG171" s="15">
        <v>0</v>
      </c>
      <c r="AH171" s="15">
        <v>0</v>
      </c>
      <c r="AI171" s="15">
        <v>0</v>
      </c>
      <c r="AJ171" s="15">
        <v>0</v>
      </c>
      <c r="AK171" s="15">
        <v>0</v>
      </c>
      <c r="AL171" s="15">
        <v>0</v>
      </c>
      <c r="AM171" s="15">
        <v>0</v>
      </c>
      <c r="AN171" s="15">
        <v>0</v>
      </c>
      <c r="AO171" s="15">
        <v>0</v>
      </c>
      <c r="AP171" s="15">
        <v>0</v>
      </c>
      <c r="AQ171" s="15">
        <v>0</v>
      </c>
      <c r="AR171" s="15">
        <v>0</v>
      </c>
      <c r="AS171" s="15">
        <v>0</v>
      </c>
      <c r="AT171" s="15">
        <v>0</v>
      </c>
      <c r="AU171" s="15">
        <v>0</v>
      </c>
      <c r="AV171" s="15">
        <v>0</v>
      </c>
      <c r="AW171" s="15">
        <v>0</v>
      </c>
      <c r="AX171" s="15">
        <v>0</v>
      </c>
      <c r="AY171" s="15">
        <v>0</v>
      </c>
    </row>
    <row r="172" spans="1:51">
      <c r="A172" s="1">
        <v>1772</v>
      </c>
      <c r="B172" s="1" t="s">
        <v>1760</v>
      </c>
      <c r="C172" s="1">
        <v>4</v>
      </c>
      <c r="D172" s="1" t="s">
        <v>1761</v>
      </c>
      <c r="E172" s="1" t="s">
        <v>592</v>
      </c>
      <c r="F172" s="1">
        <v>4</v>
      </c>
      <c r="G172" s="1" t="s">
        <v>272</v>
      </c>
      <c r="H172" s="1">
        <v>0</v>
      </c>
      <c r="I172" s="1" t="s">
        <v>593</v>
      </c>
      <c r="J172" s="15">
        <v>11</v>
      </c>
      <c r="K172" s="15">
        <v>46</v>
      </c>
      <c r="L172" s="15">
        <v>30</v>
      </c>
      <c r="M172" s="15">
        <v>16</v>
      </c>
      <c r="N172" s="15">
        <v>25</v>
      </c>
      <c r="O172" s="15">
        <v>15</v>
      </c>
      <c r="P172" s="15">
        <v>10</v>
      </c>
      <c r="Q172" s="15">
        <v>5</v>
      </c>
      <c r="R172" s="15">
        <v>17</v>
      </c>
      <c r="S172" s="15">
        <v>9</v>
      </c>
      <c r="T172" s="15">
        <v>8</v>
      </c>
      <c r="U172" s="15">
        <v>8</v>
      </c>
      <c r="V172" s="15">
        <v>4</v>
      </c>
      <c r="W172" s="15">
        <v>4</v>
      </c>
      <c r="X172" s="15">
        <v>6</v>
      </c>
      <c r="Y172" s="15">
        <v>29</v>
      </c>
      <c r="Z172" s="15">
        <v>21</v>
      </c>
      <c r="AA172" s="15">
        <v>8</v>
      </c>
      <c r="AB172" s="15">
        <v>17</v>
      </c>
      <c r="AC172" s="15">
        <v>11</v>
      </c>
      <c r="AD172" s="15">
        <v>6</v>
      </c>
      <c r="AE172" s="15">
        <v>6</v>
      </c>
      <c r="AF172" s="15">
        <v>29</v>
      </c>
      <c r="AG172" s="15">
        <v>21</v>
      </c>
      <c r="AH172" s="15">
        <v>8</v>
      </c>
      <c r="AI172" s="15">
        <v>17</v>
      </c>
      <c r="AJ172" s="15">
        <v>11</v>
      </c>
      <c r="AK172" s="15">
        <v>6</v>
      </c>
      <c r="AL172" s="15">
        <v>0</v>
      </c>
      <c r="AM172" s="15">
        <v>0</v>
      </c>
      <c r="AN172" s="15">
        <v>0</v>
      </c>
      <c r="AO172" s="15">
        <v>0</v>
      </c>
      <c r="AP172" s="15">
        <v>0</v>
      </c>
      <c r="AQ172" s="15">
        <v>0</v>
      </c>
      <c r="AR172" s="15">
        <v>0</v>
      </c>
      <c r="AS172" s="15">
        <v>0</v>
      </c>
      <c r="AT172" s="15">
        <v>0</v>
      </c>
      <c r="AU172" s="15">
        <v>0</v>
      </c>
      <c r="AV172" s="15">
        <v>0</v>
      </c>
      <c r="AW172" s="15">
        <v>0</v>
      </c>
      <c r="AX172" s="15">
        <v>0</v>
      </c>
      <c r="AY172" s="15">
        <v>0</v>
      </c>
    </row>
    <row r="173" spans="1:51">
      <c r="A173" s="1">
        <v>1783</v>
      </c>
      <c r="B173" s="1" t="s">
        <v>1760</v>
      </c>
      <c r="C173" s="1">
        <v>4</v>
      </c>
      <c r="D173" s="1" t="s">
        <v>1761</v>
      </c>
      <c r="E173" s="1" t="s">
        <v>594</v>
      </c>
      <c r="F173" s="1">
        <v>5</v>
      </c>
      <c r="G173" s="1" t="s">
        <v>272</v>
      </c>
      <c r="H173" s="1">
        <v>0</v>
      </c>
      <c r="I173" s="1" t="s">
        <v>595</v>
      </c>
      <c r="J173" s="15">
        <v>1</v>
      </c>
      <c r="K173" s="15">
        <v>3</v>
      </c>
      <c r="L173" s="15">
        <v>2</v>
      </c>
      <c r="M173" s="15">
        <v>1</v>
      </c>
      <c r="N173" s="15">
        <v>3</v>
      </c>
      <c r="O173" s="15">
        <v>2</v>
      </c>
      <c r="P173" s="15">
        <v>1</v>
      </c>
      <c r="Q173" s="15">
        <v>0</v>
      </c>
      <c r="R173" s="15">
        <v>0</v>
      </c>
      <c r="S173" s="15">
        <v>0</v>
      </c>
      <c r="T173" s="15">
        <v>0</v>
      </c>
      <c r="U173" s="15">
        <v>0</v>
      </c>
      <c r="V173" s="15">
        <v>0</v>
      </c>
      <c r="W173" s="15">
        <v>0</v>
      </c>
      <c r="X173" s="15">
        <v>1</v>
      </c>
      <c r="Y173" s="15">
        <v>3</v>
      </c>
      <c r="Z173" s="15">
        <v>2</v>
      </c>
      <c r="AA173" s="15">
        <v>1</v>
      </c>
      <c r="AB173" s="15">
        <v>3</v>
      </c>
      <c r="AC173" s="15">
        <v>2</v>
      </c>
      <c r="AD173" s="15">
        <v>1</v>
      </c>
      <c r="AE173" s="15">
        <v>1</v>
      </c>
      <c r="AF173" s="15">
        <v>3</v>
      </c>
      <c r="AG173" s="15">
        <v>2</v>
      </c>
      <c r="AH173" s="15">
        <v>1</v>
      </c>
      <c r="AI173" s="15">
        <v>3</v>
      </c>
      <c r="AJ173" s="15">
        <v>2</v>
      </c>
      <c r="AK173" s="15">
        <v>1</v>
      </c>
      <c r="AL173" s="15">
        <v>0</v>
      </c>
      <c r="AM173" s="15">
        <v>0</v>
      </c>
      <c r="AN173" s="15">
        <v>0</v>
      </c>
      <c r="AO173" s="15">
        <v>0</v>
      </c>
      <c r="AP173" s="15">
        <v>0</v>
      </c>
      <c r="AQ173" s="15">
        <v>0</v>
      </c>
      <c r="AR173" s="15">
        <v>0</v>
      </c>
      <c r="AS173" s="15">
        <v>0</v>
      </c>
      <c r="AT173" s="15">
        <v>0</v>
      </c>
      <c r="AU173" s="15">
        <v>0</v>
      </c>
      <c r="AV173" s="15">
        <v>0</v>
      </c>
      <c r="AW173" s="15">
        <v>0</v>
      </c>
      <c r="AX173" s="15">
        <v>0</v>
      </c>
      <c r="AY173" s="15">
        <v>0</v>
      </c>
    </row>
    <row r="174" spans="1:51">
      <c r="A174" s="1">
        <v>1794</v>
      </c>
      <c r="B174" s="1" t="s">
        <v>1760</v>
      </c>
      <c r="C174" s="1">
        <v>4</v>
      </c>
      <c r="D174" s="1" t="s">
        <v>1761</v>
      </c>
      <c r="E174" s="1" t="s">
        <v>596</v>
      </c>
      <c r="F174" s="1">
        <v>5</v>
      </c>
      <c r="G174" s="1" t="s">
        <v>272</v>
      </c>
      <c r="H174" s="1">
        <v>0</v>
      </c>
      <c r="I174" s="1" t="s">
        <v>597</v>
      </c>
      <c r="J174" s="15">
        <v>0</v>
      </c>
      <c r="K174" s="15">
        <v>0</v>
      </c>
      <c r="L174" s="15">
        <v>0</v>
      </c>
      <c r="M174" s="15">
        <v>0</v>
      </c>
      <c r="N174" s="15">
        <v>0</v>
      </c>
      <c r="O174" s="15">
        <v>0</v>
      </c>
      <c r="P174" s="15">
        <v>0</v>
      </c>
      <c r="Q174" s="15">
        <v>0</v>
      </c>
      <c r="R174" s="15">
        <v>0</v>
      </c>
      <c r="S174" s="15">
        <v>0</v>
      </c>
      <c r="T174" s="15">
        <v>0</v>
      </c>
      <c r="U174" s="15">
        <v>0</v>
      </c>
      <c r="V174" s="15">
        <v>0</v>
      </c>
      <c r="W174" s="15">
        <v>0</v>
      </c>
      <c r="X174" s="15">
        <v>0</v>
      </c>
      <c r="Y174" s="15">
        <v>0</v>
      </c>
      <c r="Z174" s="15">
        <v>0</v>
      </c>
      <c r="AA174" s="15">
        <v>0</v>
      </c>
      <c r="AB174" s="15">
        <v>0</v>
      </c>
      <c r="AC174" s="15">
        <v>0</v>
      </c>
      <c r="AD174" s="15">
        <v>0</v>
      </c>
      <c r="AE174" s="15">
        <v>0</v>
      </c>
      <c r="AF174" s="15">
        <v>0</v>
      </c>
      <c r="AG174" s="15">
        <v>0</v>
      </c>
      <c r="AH174" s="15">
        <v>0</v>
      </c>
      <c r="AI174" s="15">
        <v>0</v>
      </c>
      <c r="AJ174" s="15">
        <v>0</v>
      </c>
      <c r="AK174" s="15">
        <v>0</v>
      </c>
      <c r="AL174" s="15">
        <v>0</v>
      </c>
      <c r="AM174" s="15">
        <v>0</v>
      </c>
      <c r="AN174" s="15">
        <v>0</v>
      </c>
      <c r="AO174" s="15">
        <v>0</v>
      </c>
      <c r="AP174" s="15">
        <v>0</v>
      </c>
      <c r="AQ174" s="15">
        <v>0</v>
      </c>
      <c r="AR174" s="15">
        <v>0</v>
      </c>
      <c r="AS174" s="15">
        <v>0</v>
      </c>
      <c r="AT174" s="15">
        <v>0</v>
      </c>
      <c r="AU174" s="15">
        <v>0</v>
      </c>
      <c r="AV174" s="15">
        <v>0</v>
      </c>
      <c r="AW174" s="15">
        <v>0</v>
      </c>
      <c r="AX174" s="15">
        <v>0</v>
      </c>
      <c r="AY174" s="15">
        <v>0</v>
      </c>
    </row>
    <row r="175" spans="1:51">
      <c r="A175" s="1">
        <v>1805</v>
      </c>
      <c r="B175" s="1" t="s">
        <v>1760</v>
      </c>
      <c r="C175" s="1">
        <v>4</v>
      </c>
      <c r="D175" s="1" t="s">
        <v>1761</v>
      </c>
      <c r="E175" s="1" t="s">
        <v>598</v>
      </c>
      <c r="F175" s="1">
        <v>5</v>
      </c>
      <c r="G175" s="1" t="s">
        <v>272</v>
      </c>
      <c r="H175" s="1">
        <v>0</v>
      </c>
      <c r="I175" s="1" t="s">
        <v>599</v>
      </c>
      <c r="J175" s="15">
        <v>0</v>
      </c>
      <c r="K175" s="15">
        <v>0</v>
      </c>
      <c r="L175" s="15">
        <v>0</v>
      </c>
      <c r="M175" s="15">
        <v>0</v>
      </c>
      <c r="N175" s="15">
        <v>0</v>
      </c>
      <c r="O175" s="15">
        <v>0</v>
      </c>
      <c r="P175" s="15">
        <v>0</v>
      </c>
      <c r="Q175" s="15">
        <v>0</v>
      </c>
      <c r="R175" s="15">
        <v>0</v>
      </c>
      <c r="S175" s="15">
        <v>0</v>
      </c>
      <c r="T175" s="15">
        <v>0</v>
      </c>
      <c r="U175" s="15">
        <v>0</v>
      </c>
      <c r="V175" s="15">
        <v>0</v>
      </c>
      <c r="W175" s="15">
        <v>0</v>
      </c>
      <c r="X175" s="15">
        <v>0</v>
      </c>
      <c r="Y175" s="15">
        <v>0</v>
      </c>
      <c r="Z175" s="15">
        <v>0</v>
      </c>
      <c r="AA175" s="15">
        <v>0</v>
      </c>
      <c r="AB175" s="15">
        <v>0</v>
      </c>
      <c r="AC175" s="15">
        <v>0</v>
      </c>
      <c r="AD175" s="15">
        <v>0</v>
      </c>
      <c r="AE175" s="15">
        <v>0</v>
      </c>
      <c r="AF175" s="15">
        <v>0</v>
      </c>
      <c r="AG175" s="15">
        <v>0</v>
      </c>
      <c r="AH175" s="15">
        <v>0</v>
      </c>
      <c r="AI175" s="15">
        <v>0</v>
      </c>
      <c r="AJ175" s="15">
        <v>0</v>
      </c>
      <c r="AK175" s="15">
        <v>0</v>
      </c>
      <c r="AL175" s="15">
        <v>0</v>
      </c>
      <c r="AM175" s="15">
        <v>0</v>
      </c>
      <c r="AN175" s="15">
        <v>0</v>
      </c>
      <c r="AO175" s="15">
        <v>0</v>
      </c>
      <c r="AP175" s="15">
        <v>0</v>
      </c>
      <c r="AQ175" s="15">
        <v>0</v>
      </c>
      <c r="AR175" s="15">
        <v>0</v>
      </c>
      <c r="AS175" s="15">
        <v>0</v>
      </c>
      <c r="AT175" s="15">
        <v>0</v>
      </c>
      <c r="AU175" s="15">
        <v>0</v>
      </c>
      <c r="AV175" s="15">
        <v>0</v>
      </c>
      <c r="AW175" s="15">
        <v>0</v>
      </c>
      <c r="AX175" s="15">
        <v>0</v>
      </c>
      <c r="AY175" s="15">
        <v>0</v>
      </c>
    </row>
    <row r="176" spans="1:51">
      <c r="A176" s="1">
        <v>1816</v>
      </c>
      <c r="B176" s="1" t="s">
        <v>1760</v>
      </c>
      <c r="C176" s="1">
        <v>4</v>
      </c>
      <c r="D176" s="1" t="s">
        <v>1761</v>
      </c>
      <c r="E176" s="1" t="s">
        <v>600</v>
      </c>
      <c r="F176" s="1">
        <v>5</v>
      </c>
      <c r="G176" s="1" t="s">
        <v>272</v>
      </c>
      <c r="H176" s="1">
        <v>0</v>
      </c>
      <c r="I176" s="1" t="s">
        <v>601</v>
      </c>
      <c r="J176" s="15">
        <v>2</v>
      </c>
      <c r="K176" s="15">
        <v>5</v>
      </c>
      <c r="L176" s="15">
        <v>2</v>
      </c>
      <c r="M176" s="15">
        <v>3</v>
      </c>
      <c r="N176" s="15">
        <v>1</v>
      </c>
      <c r="O176" s="15">
        <v>0</v>
      </c>
      <c r="P176" s="15">
        <v>1</v>
      </c>
      <c r="Q176" s="15">
        <v>1</v>
      </c>
      <c r="R176" s="15">
        <v>3</v>
      </c>
      <c r="S176" s="15">
        <v>1</v>
      </c>
      <c r="T176" s="15">
        <v>2</v>
      </c>
      <c r="U176" s="15">
        <v>0</v>
      </c>
      <c r="V176" s="15">
        <v>0</v>
      </c>
      <c r="W176" s="15">
        <v>0</v>
      </c>
      <c r="X176" s="15">
        <v>1</v>
      </c>
      <c r="Y176" s="15">
        <v>2</v>
      </c>
      <c r="Z176" s="15">
        <v>1</v>
      </c>
      <c r="AA176" s="15">
        <v>1</v>
      </c>
      <c r="AB176" s="15">
        <v>1</v>
      </c>
      <c r="AC176" s="15">
        <v>0</v>
      </c>
      <c r="AD176" s="15">
        <v>1</v>
      </c>
      <c r="AE176" s="15">
        <v>1</v>
      </c>
      <c r="AF176" s="15">
        <v>2</v>
      </c>
      <c r="AG176" s="15">
        <v>1</v>
      </c>
      <c r="AH176" s="15">
        <v>1</v>
      </c>
      <c r="AI176" s="15">
        <v>1</v>
      </c>
      <c r="AJ176" s="15">
        <v>0</v>
      </c>
      <c r="AK176" s="15">
        <v>1</v>
      </c>
      <c r="AL176" s="15">
        <v>0</v>
      </c>
      <c r="AM176" s="15">
        <v>0</v>
      </c>
      <c r="AN176" s="15">
        <v>0</v>
      </c>
      <c r="AO176" s="15">
        <v>0</v>
      </c>
      <c r="AP176" s="15">
        <v>0</v>
      </c>
      <c r="AQ176" s="15">
        <v>0</v>
      </c>
      <c r="AR176" s="15">
        <v>0</v>
      </c>
      <c r="AS176" s="15">
        <v>0</v>
      </c>
      <c r="AT176" s="15">
        <v>0</v>
      </c>
      <c r="AU176" s="15">
        <v>0</v>
      </c>
      <c r="AV176" s="15">
        <v>0</v>
      </c>
      <c r="AW176" s="15">
        <v>0</v>
      </c>
      <c r="AX176" s="15">
        <v>0</v>
      </c>
      <c r="AY176" s="15">
        <v>0</v>
      </c>
    </row>
    <row r="177" spans="1:51">
      <c r="A177" s="1">
        <v>1827</v>
      </c>
      <c r="B177" s="1" t="s">
        <v>1760</v>
      </c>
      <c r="C177" s="1">
        <v>4</v>
      </c>
      <c r="D177" s="1" t="s">
        <v>1761</v>
      </c>
      <c r="E177" s="1" t="s">
        <v>602</v>
      </c>
      <c r="F177" s="1">
        <v>5</v>
      </c>
      <c r="G177" s="1" t="s">
        <v>272</v>
      </c>
      <c r="H177" s="1">
        <v>0</v>
      </c>
      <c r="I177" s="1" t="s">
        <v>603</v>
      </c>
      <c r="J177" s="15">
        <v>2</v>
      </c>
      <c r="K177" s="15">
        <v>5</v>
      </c>
      <c r="L177" s="15">
        <v>2</v>
      </c>
      <c r="M177" s="15">
        <v>3</v>
      </c>
      <c r="N177" s="15">
        <v>1</v>
      </c>
      <c r="O177" s="15">
        <v>0</v>
      </c>
      <c r="P177" s="15">
        <v>1</v>
      </c>
      <c r="Q177" s="15">
        <v>2</v>
      </c>
      <c r="R177" s="15">
        <v>5</v>
      </c>
      <c r="S177" s="15">
        <v>2</v>
      </c>
      <c r="T177" s="15">
        <v>3</v>
      </c>
      <c r="U177" s="15">
        <v>1</v>
      </c>
      <c r="V177" s="15">
        <v>0</v>
      </c>
      <c r="W177" s="15">
        <v>1</v>
      </c>
      <c r="X177" s="15">
        <v>0</v>
      </c>
      <c r="Y177" s="15">
        <v>0</v>
      </c>
      <c r="Z177" s="15">
        <v>0</v>
      </c>
      <c r="AA177" s="15">
        <v>0</v>
      </c>
      <c r="AB177" s="15">
        <v>0</v>
      </c>
      <c r="AC177" s="15">
        <v>0</v>
      </c>
      <c r="AD177" s="15">
        <v>0</v>
      </c>
      <c r="AE177" s="15">
        <v>0</v>
      </c>
      <c r="AF177" s="15">
        <v>0</v>
      </c>
      <c r="AG177" s="15">
        <v>0</v>
      </c>
      <c r="AH177" s="15">
        <v>0</v>
      </c>
      <c r="AI177" s="15">
        <v>0</v>
      </c>
      <c r="AJ177" s="15">
        <v>0</v>
      </c>
      <c r="AK177" s="15">
        <v>0</v>
      </c>
      <c r="AL177" s="15">
        <v>0</v>
      </c>
      <c r="AM177" s="15">
        <v>0</v>
      </c>
      <c r="AN177" s="15">
        <v>0</v>
      </c>
      <c r="AO177" s="15">
        <v>0</v>
      </c>
      <c r="AP177" s="15">
        <v>0</v>
      </c>
      <c r="AQ177" s="15">
        <v>0</v>
      </c>
      <c r="AR177" s="15">
        <v>0</v>
      </c>
      <c r="AS177" s="15">
        <v>0</v>
      </c>
      <c r="AT177" s="15">
        <v>0</v>
      </c>
      <c r="AU177" s="15">
        <v>0</v>
      </c>
      <c r="AV177" s="15">
        <v>0</v>
      </c>
      <c r="AW177" s="15">
        <v>0</v>
      </c>
      <c r="AX177" s="15">
        <v>0</v>
      </c>
      <c r="AY177" s="15">
        <v>0</v>
      </c>
    </row>
    <row r="178" spans="1:51">
      <c r="A178" s="1">
        <v>1838</v>
      </c>
      <c r="B178" s="1" t="s">
        <v>1760</v>
      </c>
      <c r="C178" s="1">
        <v>4</v>
      </c>
      <c r="D178" s="1" t="s">
        <v>1761</v>
      </c>
      <c r="E178" s="1" t="s">
        <v>604</v>
      </c>
      <c r="F178" s="1">
        <v>5</v>
      </c>
      <c r="G178" s="1" t="s">
        <v>272</v>
      </c>
      <c r="H178" s="1">
        <v>0</v>
      </c>
      <c r="I178" s="1" t="s">
        <v>605</v>
      </c>
      <c r="J178" s="15">
        <v>0</v>
      </c>
      <c r="K178" s="15">
        <v>0</v>
      </c>
      <c r="L178" s="15">
        <v>0</v>
      </c>
      <c r="M178" s="15">
        <v>0</v>
      </c>
      <c r="N178" s="15">
        <v>0</v>
      </c>
      <c r="O178" s="15">
        <v>0</v>
      </c>
      <c r="P178" s="15">
        <v>0</v>
      </c>
      <c r="Q178" s="15">
        <v>0</v>
      </c>
      <c r="R178" s="15">
        <v>0</v>
      </c>
      <c r="S178" s="15">
        <v>0</v>
      </c>
      <c r="T178" s="15">
        <v>0</v>
      </c>
      <c r="U178" s="15">
        <v>0</v>
      </c>
      <c r="V178" s="15">
        <v>0</v>
      </c>
      <c r="W178" s="15">
        <v>0</v>
      </c>
      <c r="X178" s="15">
        <v>0</v>
      </c>
      <c r="Y178" s="15">
        <v>0</v>
      </c>
      <c r="Z178" s="15">
        <v>0</v>
      </c>
      <c r="AA178" s="15">
        <v>0</v>
      </c>
      <c r="AB178" s="15">
        <v>0</v>
      </c>
      <c r="AC178" s="15">
        <v>0</v>
      </c>
      <c r="AD178" s="15">
        <v>0</v>
      </c>
      <c r="AE178" s="15">
        <v>0</v>
      </c>
      <c r="AF178" s="15">
        <v>0</v>
      </c>
      <c r="AG178" s="15">
        <v>0</v>
      </c>
      <c r="AH178" s="15">
        <v>0</v>
      </c>
      <c r="AI178" s="15">
        <v>0</v>
      </c>
      <c r="AJ178" s="15">
        <v>0</v>
      </c>
      <c r="AK178" s="15">
        <v>0</v>
      </c>
      <c r="AL178" s="15">
        <v>0</v>
      </c>
      <c r="AM178" s="15">
        <v>0</v>
      </c>
      <c r="AN178" s="15">
        <v>0</v>
      </c>
      <c r="AO178" s="15">
        <v>0</v>
      </c>
      <c r="AP178" s="15">
        <v>0</v>
      </c>
      <c r="AQ178" s="15">
        <v>0</v>
      </c>
      <c r="AR178" s="15">
        <v>0</v>
      </c>
      <c r="AS178" s="15">
        <v>0</v>
      </c>
      <c r="AT178" s="15">
        <v>0</v>
      </c>
      <c r="AU178" s="15">
        <v>0</v>
      </c>
      <c r="AV178" s="15">
        <v>0</v>
      </c>
      <c r="AW178" s="15">
        <v>0</v>
      </c>
      <c r="AX178" s="15">
        <v>0</v>
      </c>
      <c r="AY178" s="15">
        <v>0</v>
      </c>
    </row>
    <row r="179" spans="1:51">
      <c r="A179" s="1">
        <v>1849</v>
      </c>
      <c r="B179" s="1" t="s">
        <v>1760</v>
      </c>
      <c r="C179" s="1">
        <v>4</v>
      </c>
      <c r="D179" s="1" t="s">
        <v>1761</v>
      </c>
      <c r="E179" s="1" t="s">
        <v>606</v>
      </c>
      <c r="F179" s="1">
        <v>5</v>
      </c>
      <c r="G179" s="1" t="s">
        <v>272</v>
      </c>
      <c r="H179" s="1">
        <v>0</v>
      </c>
      <c r="I179" s="1" t="s">
        <v>607</v>
      </c>
      <c r="J179" s="15">
        <v>0</v>
      </c>
      <c r="K179" s="15">
        <v>0</v>
      </c>
      <c r="L179" s="15">
        <v>0</v>
      </c>
      <c r="M179" s="15">
        <v>0</v>
      </c>
      <c r="N179" s="15">
        <v>0</v>
      </c>
      <c r="O179" s="15">
        <v>0</v>
      </c>
      <c r="P179" s="15">
        <v>0</v>
      </c>
      <c r="Q179" s="15">
        <v>0</v>
      </c>
      <c r="R179" s="15">
        <v>0</v>
      </c>
      <c r="S179" s="15">
        <v>0</v>
      </c>
      <c r="T179" s="15">
        <v>0</v>
      </c>
      <c r="U179" s="15">
        <v>0</v>
      </c>
      <c r="V179" s="15">
        <v>0</v>
      </c>
      <c r="W179" s="15">
        <v>0</v>
      </c>
      <c r="X179" s="15">
        <v>0</v>
      </c>
      <c r="Y179" s="15">
        <v>0</v>
      </c>
      <c r="Z179" s="15">
        <v>0</v>
      </c>
      <c r="AA179" s="15">
        <v>0</v>
      </c>
      <c r="AB179" s="15">
        <v>0</v>
      </c>
      <c r="AC179" s="15">
        <v>0</v>
      </c>
      <c r="AD179" s="15">
        <v>0</v>
      </c>
      <c r="AE179" s="15">
        <v>0</v>
      </c>
      <c r="AF179" s="15">
        <v>0</v>
      </c>
      <c r="AG179" s="15">
        <v>0</v>
      </c>
      <c r="AH179" s="15">
        <v>0</v>
      </c>
      <c r="AI179" s="15">
        <v>0</v>
      </c>
      <c r="AJ179" s="15">
        <v>0</v>
      </c>
      <c r="AK179" s="15">
        <v>0</v>
      </c>
      <c r="AL179" s="15">
        <v>0</v>
      </c>
      <c r="AM179" s="15">
        <v>0</v>
      </c>
      <c r="AN179" s="15">
        <v>0</v>
      </c>
      <c r="AO179" s="15">
        <v>0</v>
      </c>
      <c r="AP179" s="15">
        <v>0</v>
      </c>
      <c r="AQ179" s="15">
        <v>0</v>
      </c>
      <c r="AR179" s="15">
        <v>0</v>
      </c>
      <c r="AS179" s="15">
        <v>0</v>
      </c>
      <c r="AT179" s="15">
        <v>0</v>
      </c>
      <c r="AU179" s="15">
        <v>0</v>
      </c>
      <c r="AV179" s="15">
        <v>0</v>
      </c>
      <c r="AW179" s="15">
        <v>0</v>
      </c>
      <c r="AX179" s="15">
        <v>0</v>
      </c>
      <c r="AY179" s="15">
        <v>0</v>
      </c>
    </row>
    <row r="180" spans="1:51">
      <c r="A180" s="1">
        <v>1860</v>
      </c>
      <c r="B180" s="1" t="s">
        <v>1760</v>
      </c>
      <c r="C180" s="1">
        <v>4</v>
      </c>
      <c r="D180" s="1" t="s">
        <v>1761</v>
      </c>
      <c r="E180" s="1" t="s">
        <v>608</v>
      </c>
      <c r="F180" s="1">
        <v>5</v>
      </c>
      <c r="G180" s="1" t="s">
        <v>272</v>
      </c>
      <c r="H180" s="1">
        <v>0</v>
      </c>
      <c r="I180" s="1" t="s">
        <v>609</v>
      </c>
      <c r="J180" s="15">
        <v>0</v>
      </c>
      <c r="K180" s="15">
        <v>0</v>
      </c>
      <c r="L180" s="15">
        <v>0</v>
      </c>
      <c r="M180" s="15">
        <v>0</v>
      </c>
      <c r="N180" s="15">
        <v>0</v>
      </c>
      <c r="O180" s="15">
        <v>0</v>
      </c>
      <c r="P180" s="15">
        <v>0</v>
      </c>
      <c r="Q180" s="15">
        <v>0</v>
      </c>
      <c r="R180" s="15">
        <v>0</v>
      </c>
      <c r="S180" s="15">
        <v>0</v>
      </c>
      <c r="T180" s="15">
        <v>0</v>
      </c>
      <c r="U180" s="15">
        <v>0</v>
      </c>
      <c r="V180" s="15">
        <v>0</v>
      </c>
      <c r="W180" s="15">
        <v>0</v>
      </c>
      <c r="X180" s="15">
        <v>0</v>
      </c>
      <c r="Y180" s="15">
        <v>0</v>
      </c>
      <c r="Z180" s="15">
        <v>0</v>
      </c>
      <c r="AA180" s="15">
        <v>0</v>
      </c>
      <c r="AB180" s="15">
        <v>0</v>
      </c>
      <c r="AC180" s="15">
        <v>0</v>
      </c>
      <c r="AD180" s="15">
        <v>0</v>
      </c>
      <c r="AE180" s="15">
        <v>0</v>
      </c>
      <c r="AF180" s="15">
        <v>0</v>
      </c>
      <c r="AG180" s="15">
        <v>0</v>
      </c>
      <c r="AH180" s="15">
        <v>0</v>
      </c>
      <c r="AI180" s="15">
        <v>0</v>
      </c>
      <c r="AJ180" s="15">
        <v>0</v>
      </c>
      <c r="AK180" s="15">
        <v>0</v>
      </c>
      <c r="AL180" s="15">
        <v>0</v>
      </c>
      <c r="AM180" s="15">
        <v>0</v>
      </c>
      <c r="AN180" s="15">
        <v>0</v>
      </c>
      <c r="AO180" s="15">
        <v>0</v>
      </c>
      <c r="AP180" s="15">
        <v>0</v>
      </c>
      <c r="AQ180" s="15">
        <v>0</v>
      </c>
      <c r="AR180" s="15">
        <v>0</v>
      </c>
      <c r="AS180" s="15">
        <v>0</v>
      </c>
      <c r="AT180" s="15">
        <v>0</v>
      </c>
      <c r="AU180" s="15">
        <v>0</v>
      </c>
      <c r="AV180" s="15">
        <v>0</v>
      </c>
      <c r="AW180" s="15">
        <v>0</v>
      </c>
      <c r="AX180" s="15">
        <v>0</v>
      </c>
      <c r="AY180" s="15">
        <v>0</v>
      </c>
    </row>
    <row r="181" spans="1:51">
      <c r="A181" s="1">
        <v>1871</v>
      </c>
      <c r="B181" s="1" t="s">
        <v>1760</v>
      </c>
      <c r="C181" s="1">
        <v>4</v>
      </c>
      <c r="D181" s="1" t="s">
        <v>1761</v>
      </c>
      <c r="E181" s="1" t="s">
        <v>610</v>
      </c>
      <c r="F181" s="1">
        <v>5</v>
      </c>
      <c r="G181" s="1" t="s">
        <v>272</v>
      </c>
      <c r="H181" s="1">
        <v>0</v>
      </c>
      <c r="I181" s="1" t="s">
        <v>611</v>
      </c>
      <c r="J181" s="15">
        <v>4</v>
      </c>
      <c r="K181" s="15">
        <v>26</v>
      </c>
      <c r="L181" s="15">
        <v>19</v>
      </c>
      <c r="M181" s="15">
        <v>7</v>
      </c>
      <c r="N181" s="15">
        <v>15</v>
      </c>
      <c r="O181" s="15">
        <v>10</v>
      </c>
      <c r="P181" s="15">
        <v>5</v>
      </c>
      <c r="Q181" s="15">
        <v>2</v>
      </c>
      <c r="R181" s="15">
        <v>9</v>
      </c>
      <c r="S181" s="15">
        <v>6</v>
      </c>
      <c r="T181" s="15">
        <v>3</v>
      </c>
      <c r="U181" s="15">
        <v>7</v>
      </c>
      <c r="V181" s="15">
        <v>4</v>
      </c>
      <c r="W181" s="15">
        <v>3</v>
      </c>
      <c r="X181" s="15">
        <v>2</v>
      </c>
      <c r="Y181" s="15">
        <v>17</v>
      </c>
      <c r="Z181" s="15">
        <v>13</v>
      </c>
      <c r="AA181" s="15">
        <v>4</v>
      </c>
      <c r="AB181" s="15">
        <v>8</v>
      </c>
      <c r="AC181" s="15">
        <v>6</v>
      </c>
      <c r="AD181" s="15">
        <v>2</v>
      </c>
      <c r="AE181" s="15">
        <v>2</v>
      </c>
      <c r="AF181" s="15">
        <v>17</v>
      </c>
      <c r="AG181" s="15">
        <v>13</v>
      </c>
      <c r="AH181" s="15">
        <v>4</v>
      </c>
      <c r="AI181" s="15">
        <v>8</v>
      </c>
      <c r="AJ181" s="15">
        <v>6</v>
      </c>
      <c r="AK181" s="15">
        <v>2</v>
      </c>
      <c r="AL181" s="15">
        <v>0</v>
      </c>
      <c r="AM181" s="15">
        <v>0</v>
      </c>
      <c r="AN181" s="15">
        <v>0</v>
      </c>
      <c r="AO181" s="15">
        <v>0</v>
      </c>
      <c r="AP181" s="15">
        <v>0</v>
      </c>
      <c r="AQ181" s="15">
        <v>0</v>
      </c>
      <c r="AR181" s="15">
        <v>0</v>
      </c>
      <c r="AS181" s="15">
        <v>0</v>
      </c>
      <c r="AT181" s="15">
        <v>0</v>
      </c>
      <c r="AU181" s="15">
        <v>0</v>
      </c>
      <c r="AV181" s="15">
        <v>0</v>
      </c>
      <c r="AW181" s="15">
        <v>0</v>
      </c>
      <c r="AX181" s="15">
        <v>0</v>
      </c>
      <c r="AY181" s="15">
        <v>0</v>
      </c>
    </row>
    <row r="182" spans="1:51">
      <c r="A182" s="1">
        <v>1882</v>
      </c>
      <c r="B182" s="1" t="s">
        <v>1760</v>
      </c>
      <c r="C182" s="1">
        <v>4</v>
      </c>
      <c r="D182" s="1" t="s">
        <v>1761</v>
      </c>
      <c r="E182" s="1" t="s">
        <v>612</v>
      </c>
      <c r="F182" s="1">
        <v>5</v>
      </c>
      <c r="G182" s="1" t="s">
        <v>272</v>
      </c>
      <c r="H182" s="1">
        <v>0</v>
      </c>
      <c r="I182" s="1" t="s">
        <v>613</v>
      </c>
      <c r="J182" s="15">
        <v>2</v>
      </c>
      <c r="K182" s="15">
        <v>7</v>
      </c>
      <c r="L182" s="15">
        <v>5</v>
      </c>
      <c r="M182" s="15">
        <v>2</v>
      </c>
      <c r="N182" s="15">
        <v>5</v>
      </c>
      <c r="O182" s="15">
        <v>3</v>
      </c>
      <c r="P182" s="15">
        <v>2</v>
      </c>
      <c r="Q182" s="15">
        <v>0</v>
      </c>
      <c r="R182" s="15">
        <v>0</v>
      </c>
      <c r="S182" s="15">
        <v>0</v>
      </c>
      <c r="T182" s="15">
        <v>0</v>
      </c>
      <c r="U182" s="15">
        <v>0</v>
      </c>
      <c r="V182" s="15">
        <v>0</v>
      </c>
      <c r="W182" s="15">
        <v>0</v>
      </c>
      <c r="X182" s="15">
        <v>2</v>
      </c>
      <c r="Y182" s="15">
        <v>7</v>
      </c>
      <c r="Z182" s="15">
        <v>5</v>
      </c>
      <c r="AA182" s="15">
        <v>2</v>
      </c>
      <c r="AB182" s="15">
        <v>5</v>
      </c>
      <c r="AC182" s="15">
        <v>3</v>
      </c>
      <c r="AD182" s="15">
        <v>2</v>
      </c>
      <c r="AE182" s="15">
        <v>2</v>
      </c>
      <c r="AF182" s="15">
        <v>7</v>
      </c>
      <c r="AG182" s="15">
        <v>5</v>
      </c>
      <c r="AH182" s="15">
        <v>2</v>
      </c>
      <c r="AI182" s="15">
        <v>5</v>
      </c>
      <c r="AJ182" s="15">
        <v>3</v>
      </c>
      <c r="AK182" s="15">
        <v>2</v>
      </c>
      <c r="AL182" s="15">
        <v>0</v>
      </c>
      <c r="AM182" s="15">
        <v>0</v>
      </c>
      <c r="AN182" s="15">
        <v>0</v>
      </c>
      <c r="AO182" s="15">
        <v>0</v>
      </c>
      <c r="AP182" s="15">
        <v>0</v>
      </c>
      <c r="AQ182" s="15">
        <v>0</v>
      </c>
      <c r="AR182" s="15">
        <v>0</v>
      </c>
      <c r="AS182" s="15">
        <v>0</v>
      </c>
      <c r="AT182" s="15">
        <v>0</v>
      </c>
      <c r="AU182" s="15">
        <v>0</v>
      </c>
      <c r="AV182" s="15">
        <v>0</v>
      </c>
      <c r="AW182" s="15">
        <v>0</v>
      </c>
      <c r="AX182" s="15">
        <v>0</v>
      </c>
      <c r="AY182" s="15">
        <v>0</v>
      </c>
    </row>
    <row r="183" spans="1:51">
      <c r="A183" s="1">
        <v>1893</v>
      </c>
      <c r="B183" s="1" t="s">
        <v>1760</v>
      </c>
      <c r="C183" s="1">
        <v>4</v>
      </c>
      <c r="D183" s="1" t="s">
        <v>1761</v>
      </c>
      <c r="E183" s="1" t="s">
        <v>614</v>
      </c>
      <c r="F183" s="1">
        <v>4</v>
      </c>
      <c r="G183" s="1" t="s">
        <v>272</v>
      </c>
      <c r="H183" s="1">
        <v>0</v>
      </c>
      <c r="I183" s="1" t="s">
        <v>615</v>
      </c>
      <c r="J183" s="15">
        <v>4</v>
      </c>
      <c r="K183" s="15">
        <v>26</v>
      </c>
      <c r="L183" s="15">
        <v>20</v>
      </c>
      <c r="M183" s="15">
        <v>6</v>
      </c>
      <c r="N183" s="15">
        <v>25</v>
      </c>
      <c r="O183" s="15">
        <v>19</v>
      </c>
      <c r="P183" s="15">
        <v>6</v>
      </c>
      <c r="Q183" s="15">
        <v>1</v>
      </c>
      <c r="R183" s="15">
        <v>5</v>
      </c>
      <c r="S183" s="15">
        <v>3</v>
      </c>
      <c r="T183" s="15">
        <v>2</v>
      </c>
      <c r="U183" s="15">
        <v>4</v>
      </c>
      <c r="V183" s="15">
        <v>2</v>
      </c>
      <c r="W183" s="15">
        <v>2</v>
      </c>
      <c r="X183" s="15">
        <v>3</v>
      </c>
      <c r="Y183" s="15">
        <v>21</v>
      </c>
      <c r="Z183" s="15">
        <v>17</v>
      </c>
      <c r="AA183" s="15">
        <v>4</v>
      </c>
      <c r="AB183" s="15">
        <v>21</v>
      </c>
      <c r="AC183" s="15">
        <v>17</v>
      </c>
      <c r="AD183" s="15">
        <v>4</v>
      </c>
      <c r="AE183" s="15">
        <v>3</v>
      </c>
      <c r="AF183" s="15">
        <v>21</v>
      </c>
      <c r="AG183" s="15">
        <v>17</v>
      </c>
      <c r="AH183" s="15">
        <v>4</v>
      </c>
      <c r="AI183" s="15">
        <v>21</v>
      </c>
      <c r="AJ183" s="15">
        <v>17</v>
      </c>
      <c r="AK183" s="15">
        <v>4</v>
      </c>
      <c r="AL183" s="15">
        <v>0</v>
      </c>
      <c r="AM183" s="15">
        <v>0</v>
      </c>
      <c r="AN183" s="15">
        <v>0</v>
      </c>
      <c r="AO183" s="15">
        <v>0</v>
      </c>
      <c r="AP183" s="15">
        <v>0</v>
      </c>
      <c r="AQ183" s="15">
        <v>0</v>
      </c>
      <c r="AR183" s="15">
        <v>0</v>
      </c>
      <c r="AS183" s="15">
        <v>0</v>
      </c>
      <c r="AT183" s="15">
        <v>0</v>
      </c>
      <c r="AU183" s="15">
        <v>0</v>
      </c>
      <c r="AV183" s="15">
        <v>0</v>
      </c>
      <c r="AW183" s="15">
        <v>0</v>
      </c>
      <c r="AX183" s="15">
        <v>0</v>
      </c>
      <c r="AY183" s="15">
        <v>0</v>
      </c>
    </row>
    <row r="184" spans="1:51">
      <c r="A184" s="1">
        <v>1904</v>
      </c>
      <c r="B184" s="1" t="s">
        <v>1760</v>
      </c>
      <c r="C184" s="1">
        <v>4</v>
      </c>
      <c r="D184" s="1" t="s">
        <v>1761</v>
      </c>
      <c r="E184" s="1" t="s">
        <v>616</v>
      </c>
      <c r="F184" s="1">
        <v>5</v>
      </c>
      <c r="G184" s="1" t="s">
        <v>272</v>
      </c>
      <c r="H184" s="1">
        <v>0</v>
      </c>
      <c r="I184" s="1" t="s">
        <v>617</v>
      </c>
      <c r="J184" s="15">
        <v>0</v>
      </c>
      <c r="K184" s="15">
        <v>0</v>
      </c>
      <c r="L184" s="15">
        <v>0</v>
      </c>
      <c r="M184" s="15">
        <v>0</v>
      </c>
      <c r="N184" s="15">
        <v>0</v>
      </c>
      <c r="O184" s="15">
        <v>0</v>
      </c>
      <c r="P184" s="15">
        <v>0</v>
      </c>
      <c r="Q184" s="15">
        <v>0</v>
      </c>
      <c r="R184" s="15">
        <v>0</v>
      </c>
      <c r="S184" s="15">
        <v>0</v>
      </c>
      <c r="T184" s="15">
        <v>0</v>
      </c>
      <c r="U184" s="15">
        <v>0</v>
      </c>
      <c r="V184" s="15">
        <v>0</v>
      </c>
      <c r="W184" s="15">
        <v>0</v>
      </c>
      <c r="X184" s="15">
        <v>0</v>
      </c>
      <c r="Y184" s="15">
        <v>0</v>
      </c>
      <c r="Z184" s="15">
        <v>0</v>
      </c>
      <c r="AA184" s="15">
        <v>0</v>
      </c>
      <c r="AB184" s="15">
        <v>0</v>
      </c>
      <c r="AC184" s="15">
        <v>0</v>
      </c>
      <c r="AD184" s="15">
        <v>0</v>
      </c>
      <c r="AE184" s="15">
        <v>0</v>
      </c>
      <c r="AF184" s="15">
        <v>0</v>
      </c>
      <c r="AG184" s="15">
        <v>0</v>
      </c>
      <c r="AH184" s="15">
        <v>0</v>
      </c>
      <c r="AI184" s="15">
        <v>0</v>
      </c>
      <c r="AJ184" s="15">
        <v>0</v>
      </c>
      <c r="AK184" s="15">
        <v>0</v>
      </c>
      <c r="AL184" s="15">
        <v>0</v>
      </c>
      <c r="AM184" s="15">
        <v>0</v>
      </c>
      <c r="AN184" s="15">
        <v>0</v>
      </c>
      <c r="AO184" s="15">
        <v>0</v>
      </c>
      <c r="AP184" s="15">
        <v>0</v>
      </c>
      <c r="AQ184" s="15">
        <v>0</v>
      </c>
      <c r="AR184" s="15">
        <v>0</v>
      </c>
      <c r="AS184" s="15">
        <v>0</v>
      </c>
      <c r="AT184" s="15">
        <v>0</v>
      </c>
      <c r="AU184" s="15">
        <v>0</v>
      </c>
      <c r="AV184" s="15">
        <v>0</v>
      </c>
      <c r="AW184" s="15">
        <v>0</v>
      </c>
      <c r="AX184" s="15">
        <v>0</v>
      </c>
      <c r="AY184" s="15">
        <v>0</v>
      </c>
    </row>
    <row r="185" spans="1:51">
      <c r="A185" s="1">
        <v>1915</v>
      </c>
      <c r="B185" s="1" t="s">
        <v>1760</v>
      </c>
      <c r="C185" s="1">
        <v>4</v>
      </c>
      <c r="D185" s="1" t="s">
        <v>1761</v>
      </c>
      <c r="E185" s="1" t="s">
        <v>618</v>
      </c>
      <c r="F185" s="1">
        <v>5</v>
      </c>
      <c r="G185" s="1" t="s">
        <v>272</v>
      </c>
      <c r="H185" s="1">
        <v>0</v>
      </c>
      <c r="I185" s="1" t="s">
        <v>619</v>
      </c>
      <c r="J185" s="15">
        <v>0</v>
      </c>
      <c r="K185" s="15">
        <v>0</v>
      </c>
      <c r="L185" s="15">
        <v>0</v>
      </c>
      <c r="M185" s="15">
        <v>0</v>
      </c>
      <c r="N185" s="15">
        <v>0</v>
      </c>
      <c r="O185" s="15">
        <v>0</v>
      </c>
      <c r="P185" s="15">
        <v>0</v>
      </c>
      <c r="Q185" s="15">
        <v>0</v>
      </c>
      <c r="R185" s="15">
        <v>0</v>
      </c>
      <c r="S185" s="15">
        <v>0</v>
      </c>
      <c r="T185" s="15">
        <v>0</v>
      </c>
      <c r="U185" s="15">
        <v>0</v>
      </c>
      <c r="V185" s="15">
        <v>0</v>
      </c>
      <c r="W185" s="15">
        <v>0</v>
      </c>
      <c r="X185" s="15">
        <v>0</v>
      </c>
      <c r="Y185" s="15">
        <v>0</v>
      </c>
      <c r="Z185" s="15">
        <v>0</v>
      </c>
      <c r="AA185" s="15">
        <v>0</v>
      </c>
      <c r="AB185" s="15">
        <v>0</v>
      </c>
      <c r="AC185" s="15">
        <v>0</v>
      </c>
      <c r="AD185" s="15">
        <v>0</v>
      </c>
      <c r="AE185" s="15">
        <v>0</v>
      </c>
      <c r="AF185" s="15">
        <v>0</v>
      </c>
      <c r="AG185" s="15">
        <v>0</v>
      </c>
      <c r="AH185" s="15">
        <v>0</v>
      </c>
      <c r="AI185" s="15">
        <v>0</v>
      </c>
      <c r="AJ185" s="15">
        <v>0</v>
      </c>
      <c r="AK185" s="15">
        <v>0</v>
      </c>
      <c r="AL185" s="15">
        <v>0</v>
      </c>
      <c r="AM185" s="15">
        <v>0</v>
      </c>
      <c r="AN185" s="15">
        <v>0</v>
      </c>
      <c r="AO185" s="15">
        <v>0</v>
      </c>
      <c r="AP185" s="15">
        <v>0</v>
      </c>
      <c r="AQ185" s="15">
        <v>0</v>
      </c>
      <c r="AR185" s="15">
        <v>0</v>
      </c>
      <c r="AS185" s="15">
        <v>0</v>
      </c>
      <c r="AT185" s="15">
        <v>0</v>
      </c>
      <c r="AU185" s="15">
        <v>0</v>
      </c>
      <c r="AV185" s="15">
        <v>0</v>
      </c>
      <c r="AW185" s="15">
        <v>0</v>
      </c>
      <c r="AX185" s="15">
        <v>0</v>
      </c>
      <c r="AY185" s="15">
        <v>0</v>
      </c>
    </row>
    <row r="186" spans="1:51">
      <c r="A186" s="1">
        <v>1926</v>
      </c>
      <c r="B186" s="1" t="s">
        <v>1760</v>
      </c>
      <c r="C186" s="1">
        <v>4</v>
      </c>
      <c r="D186" s="1" t="s">
        <v>1761</v>
      </c>
      <c r="E186" s="1" t="s">
        <v>620</v>
      </c>
      <c r="F186" s="1">
        <v>5</v>
      </c>
      <c r="G186" s="1" t="s">
        <v>272</v>
      </c>
      <c r="H186" s="1">
        <v>0</v>
      </c>
      <c r="I186" s="1" t="s">
        <v>621</v>
      </c>
      <c r="J186" s="15">
        <v>0</v>
      </c>
      <c r="K186" s="15">
        <v>0</v>
      </c>
      <c r="L186" s="15">
        <v>0</v>
      </c>
      <c r="M186" s="15">
        <v>0</v>
      </c>
      <c r="N186" s="15">
        <v>0</v>
      </c>
      <c r="O186" s="15">
        <v>0</v>
      </c>
      <c r="P186" s="15">
        <v>0</v>
      </c>
      <c r="Q186" s="15">
        <v>0</v>
      </c>
      <c r="R186" s="15">
        <v>0</v>
      </c>
      <c r="S186" s="15">
        <v>0</v>
      </c>
      <c r="T186" s="15">
        <v>0</v>
      </c>
      <c r="U186" s="15">
        <v>0</v>
      </c>
      <c r="V186" s="15">
        <v>0</v>
      </c>
      <c r="W186" s="15">
        <v>0</v>
      </c>
      <c r="X186" s="15">
        <v>0</v>
      </c>
      <c r="Y186" s="15">
        <v>0</v>
      </c>
      <c r="Z186" s="15">
        <v>0</v>
      </c>
      <c r="AA186" s="15">
        <v>0</v>
      </c>
      <c r="AB186" s="15">
        <v>0</v>
      </c>
      <c r="AC186" s="15">
        <v>0</v>
      </c>
      <c r="AD186" s="15">
        <v>0</v>
      </c>
      <c r="AE186" s="15">
        <v>0</v>
      </c>
      <c r="AF186" s="15">
        <v>0</v>
      </c>
      <c r="AG186" s="15">
        <v>0</v>
      </c>
      <c r="AH186" s="15">
        <v>0</v>
      </c>
      <c r="AI186" s="15">
        <v>0</v>
      </c>
      <c r="AJ186" s="15">
        <v>0</v>
      </c>
      <c r="AK186" s="15">
        <v>0</v>
      </c>
      <c r="AL186" s="15">
        <v>0</v>
      </c>
      <c r="AM186" s="15">
        <v>0</v>
      </c>
      <c r="AN186" s="15">
        <v>0</v>
      </c>
      <c r="AO186" s="15">
        <v>0</v>
      </c>
      <c r="AP186" s="15">
        <v>0</v>
      </c>
      <c r="AQ186" s="15">
        <v>0</v>
      </c>
      <c r="AR186" s="15">
        <v>0</v>
      </c>
      <c r="AS186" s="15">
        <v>0</v>
      </c>
      <c r="AT186" s="15">
        <v>0</v>
      </c>
      <c r="AU186" s="15">
        <v>0</v>
      </c>
      <c r="AV186" s="15">
        <v>0</v>
      </c>
      <c r="AW186" s="15">
        <v>0</v>
      </c>
      <c r="AX186" s="15">
        <v>0</v>
      </c>
      <c r="AY186" s="15">
        <v>0</v>
      </c>
    </row>
    <row r="187" spans="1:51">
      <c r="A187" s="1">
        <v>1937</v>
      </c>
      <c r="B187" s="1" t="s">
        <v>1760</v>
      </c>
      <c r="C187" s="1">
        <v>4</v>
      </c>
      <c r="D187" s="1" t="s">
        <v>1761</v>
      </c>
      <c r="E187" s="1" t="s">
        <v>622</v>
      </c>
      <c r="F187" s="1">
        <v>5</v>
      </c>
      <c r="G187" s="1" t="s">
        <v>272</v>
      </c>
      <c r="H187" s="1">
        <v>0</v>
      </c>
      <c r="I187" s="1" t="s">
        <v>623</v>
      </c>
      <c r="J187" s="15">
        <v>0</v>
      </c>
      <c r="K187" s="15">
        <v>0</v>
      </c>
      <c r="L187" s="15">
        <v>0</v>
      </c>
      <c r="M187" s="15">
        <v>0</v>
      </c>
      <c r="N187" s="15">
        <v>0</v>
      </c>
      <c r="O187" s="15">
        <v>0</v>
      </c>
      <c r="P187" s="15">
        <v>0</v>
      </c>
      <c r="Q187" s="15">
        <v>0</v>
      </c>
      <c r="R187" s="15">
        <v>0</v>
      </c>
      <c r="S187" s="15">
        <v>0</v>
      </c>
      <c r="T187" s="15">
        <v>0</v>
      </c>
      <c r="U187" s="15">
        <v>0</v>
      </c>
      <c r="V187" s="15">
        <v>0</v>
      </c>
      <c r="W187" s="15">
        <v>0</v>
      </c>
      <c r="X187" s="15">
        <v>0</v>
      </c>
      <c r="Y187" s="15">
        <v>0</v>
      </c>
      <c r="Z187" s="15">
        <v>0</v>
      </c>
      <c r="AA187" s="15">
        <v>0</v>
      </c>
      <c r="AB187" s="15">
        <v>0</v>
      </c>
      <c r="AC187" s="15">
        <v>0</v>
      </c>
      <c r="AD187" s="15">
        <v>0</v>
      </c>
      <c r="AE187" s="15">
        <v>0</v>
      </c>
      <c r="AF187" s="15">
        <v>0</v>
      </c>
      <c r="AG187" s="15">
        <v>0</v>
      </c>
      <c r="AH187" s="15">
        <v>0</v>
      </c>
      <c r="AI187" s="15">
        <v>0</v>
      </c>
      <c r="AJ187" s="15">
        <v>0</v>
      </c>
      <c r="AK187" s="15">
        <v>0</v>
      </c>
      <c r="AL187" s="15">
        <v>0</v>
      </c>
      <c r="AM187" s="15">
        <v>0</v>
      </c>
      <c r="AN187" s="15">
        <v>0</v>
      </c>
      <c r="AO187" s="15">
        <v>0</v>
      </c>
      <c r="AP187" s="15">
        <v>0</v>
      </c>
      <c r="AQ187" s="15">
        <v>0</v>
      </c>
      <c r="AR187" s="15">
        <v>0</v>
      </c>
      <c r="AS187" s="15">
        <v>0</v>
      </c>
      <c r="AT187" s="15">
        <v>0</v>
      </c>
      <c r="AU187" s="15">
        <v>0</v>
      </c>
      <c r="AV187" s="15">
        <v>0</v>
      </c>
      <c r="AW187" s="15">
        <v>0</v>
      </c>
      <c r="AX187" s="15">
        <v>0</v>
      </c>
      <c r="AY187" s="15">
        <v>0</v>
      </c>
    </row>
    <row r="188" spans="1:51">
      <c r="A188" s="1">
        <v>1948</v>
      </c>
      <c r="B188" s="1" t="s">
        <v>1760</v>
      </c>
      <c r="C188" s="1">
        <v>4</v>
      </c>
      <c r="D188" s="1" t="s">
        <v>1761</v>
      </c>
      <c r="E188" s="1" t="s">
        <v>624</v>
      </c>
      <c r="F188" s="1">
        <v>5</v>
      </c>
      <c r="G188" s="1" t="s">
        <v>272</v>
      </c>
      <c r="H188" s="1">
        <v>0</v>
      </c>
      <c r="I188" s="1" t="s">
        <v>625</v>
      </c>
      <c r="J188" s="15">
        <v>0</v>
      </c>
      <c r="K188" s="15">
        <v>0</v>
      </c>
      <c r="L188" s="15">
        <v>0</v>
      </c>
      <c r="M188" s="15">
        <v>0</v>
      </c>
      <c r="N188" s="15">
        <v>0</v>
      </c>
      <c r="O188" s="15">
        <v>0</v>
      </c>
      <c r="P188" s="15">
        <v>0</v>
      </c>
      <c r="Q188" s="15">
        <v>0</v>
      </c>
      <c r="R188" s="15">
        <v>0</v>
      </c>
      <c r="S188" s="15">
        <v>0</v>
      </c>
      <c r="T188" s="15">
        <v>0</v>
      </c>
      <c r="U188" s="15">
        <v>0</v>
      </c>
      <c r="V188" s="15">
        <v>0</v>
      </c>
      <c r="W188" s="15">
        <v>0</v>
      </c>
      <c r="X188" s="15">
        <v>0</v>
      </c>
      <c r="Y188" s="15">
        <v>0</v>
      </c>
      <c r="Z188" s="15">
        <v>0</v>
      </c>
      <c r="AA188" s="15">
        <v>0</v>
      </c>
      <c r="AB188" s="15">
        <v>0</v>
      </c>
      <c r="AC188" s="15">
        <v>0</v>
      </c>
      <c r="AD188" s="15">
        <v>0</v>
      </c>
      <c r="AE188" s="15">
        <v>0</v>
      </c>
      <c r="AF188" s="15">
        <v>0</v>
      </c>
      <c r="AG188" s="15">
        <v>0</v>
      </c>
      <c r="AH188" s="15">
        <v>0</v>
      </c>
      <c r="AI188" s="15">
        <v>0</v>
      </c>
      <c r="AJ188" s="15">
        <v>0</v>
      </c>
      <c r="AK188" s="15">
        <v>0</v>
      </c>
      <c r="AL188" s="15">
        <v>0</v>
      </c>
      <c r="AM188" s="15">
        <v>0</v>
      </c>
      <c r="AN188" s="15">
        <v>0</v>
      </c>
      <c r="AO188" s="15">
        <v>0</v>
      </c>
      <c r="AP188" s="15">
        <v>0</v>
      </c>
      <c r="AQ188" s="15">
        <v>0</v>
      </c>
      <c r="AR188" s="15">
        <v>0</v>
      </c>
      <c r="AS188" s="15">
        <v>0</v>
      </c>
      <c r="AT188" s="15">
        <v>0</v>
      </c>
      <c r="AU188" s="15">
        <v>0</v>
      </c>
      <c r="AV188" s="15">
        <v>0</v>
      </c>
      <c r="AW188" s="15">
        <v>0</v>
      </c>
      <c r="AX188" s="15">
        <v>0</v>
      </c>
      <c r="AY188" s="15">
        <v>0</v>
      </c>
    </row>
    <row r="189" spans="1:51">
      <c r="A189" s="1">
        <v>1959</v>
      </c>
      <c r="B189" s="1" t="s">
        <v>1760</v>
      </c>
      <c r="C189" s="1">
        <v>4</v>
      </c>
      <c r="D189" s="1" t="s">
        <v>1761</v>
      </c>
      <c r="E189" s="1" t="s">
        <v>626</v>
      </c>
      <c r="F189" s="1">
        <v>5</v>
      </c>
      <c r="G189" s="1" t="s">
        <v>272</v>
      </c>
      <c r="H189" s="1">
        <v>0</v>
      </c>
      <c r="I189" s="1" t="s">
        <v>627</v>
      </c>
      <c r="J189" s="15">
        <v>0</v>
      </c>
      <c r="K189" s="15">
        <v>0</v>
      </c>
      <c r="L189" s="15">
        <v>0</v>
      </c>
      <c r="M189" s="15">
        <v>0</v>
      </c>
      <c r="N189" s="15">
        <v>0</v>
      </c>
      <c r="O189" s="15">
        <v>0</v>
      </c>
      <c r="P189" s="15">
        <v>0</v>
      </c>
      <c r="Q189" s="15">
        <v>0</v>
      </c>
      <c r="R189" s="15">
        <v>0</v>
      </c>
      <c r="S189" s="15">
        <v>0</v>
      </c>
      <c r="T189" s="15">
        <v>0</v>
      </c>
      <c r="U189" s="15">
        <v>0</v>
      </c>
      <c r="V189" s="15">
        <v>0</v>
      </c>
      <c r="W189" s="15">
        <v>0</v>
      </c>
      <c r="X189" s="15">
        <v>0</v>
      </c>
      <c r="Y189" s="15">
        <v>0</v>
      </c>
      <c r="Z189" s="15">
        <v>0</v>
      </c>
      <c r="AA189" s="15">
        <v>0</v>
      </c>
      <c r="AB189" s="15">
        <v>0</v>
      </c>
      <c r="AC189" s="15">
        <v>0</v>
      </c>
      <c r="AD189" s="15">
        <v>0</v>
      </c>
      <c r="AE189" s="15">
        <v>0</v>
      </c>
      <c r="AF189" s="15">
        <v>0</v>
      </c>
      <c r="AG189" s="15">
        <v>0</v>
      </c>
      <c r="AH189" s="15">
        <v>0</v>
      </c>
      <c r="AI189" s="15">
        <v>0</v>
      </c>
      <c r="AJ189" s="15">
        <v>0</v>
      </c>
      <c r="AK189" s="15">
        <v>0</v>
      </c>
      <c r="AL189" s="15">
        <v>0</v>
      </c>
      <c r="AM189" s="15">
        <v>0</v>
      </c>
      <c r="AN189" s="15">
        <v>0</v>
      </c>
      <c r="AO189" s="15">
        <v>0</v>
      </c>
      <c r="AP189" s="15">
        <v>0</v>
      </c>
      <c r="AQ189" s="15">
        <v>0</v>
      </c>
      <c r="AR189" s="15">
        <v>0</v>
      </c>
      <c r="AS189" s="15">
        <v>0</v>
      </c>
      <c r="AT189" s="15">
        <v>0</v>
      </c>
      <c r="AU189" s="15">
        <v>0</v>
      </c>
      <c r="AV189" s="15">
        <v>0</v>
      </c>
      <c r="AW189" s="15">
        <v>0</v>
      </c>
      <c r="AX189" s="15">
        <v>0</v>
      </c>
      <c r="AY189" s="15">
        <v>0</v>
      </c>
    </row>
    <row r="190" spans="1:51">
      <c r="A190" s="1">
        <v>1970</v>
      </c>
      <c r="B190" s="1" t="s">
        <v>1760</v>
      </c>
      <c r="C190" s="1">
        <v>4</v>
      </c>
      <c r="D190" s="1" t="s">
        <v>1761</v>
      </c>
      <c r="E190" s="1" t="s">
        <v>628</v>
      </c>
      <c r="F190" s="1">
        <v>5</v>
      </c>
      <c r="G190" s="1" t="s">
        <v>272</v>
      </c>
      <c r="H190" s="1">
        <v>0</v>
      </c>
      <c r="I190" s="1" t="s">
        <v>629</v>
      </c>
      <c r="J190" s="15">
        <v>4</v>
      </c>
      <c r="K190" s="15">
        <v>26</v>
      </c>
      <c r="L190" s="15">
        <v>20</v>
      </c>
      <c r="M190" s="15">
        <v>6</v>
      </c>
      <c r="N190" s="15">
        <v>25</v>
      </c>
      <c r="O190" s="15">
        <v>19</v>
      </c>
      <c r="P190" s="15">
        <v>6</v>
      </c>
      <c r="Q190" s="15">
        <v>1</v>
      </c>
      <c r="R190" s="15">
        <v>5</v>
      </c>
      <c r="S190" s="15">
        <v>3</v>
      </c>
      <c r="T190" s="15">
        <v>2</v>
      </c>
      <c r="U190" s="15">
        <v>4</v>
      </c>
      <c r="V190" s="15">
        <v>2</v>
      </c>
      <c r="W190" s="15">
        <v>2</v>
      </c>
      <c r="X190" s="15">
        <v>3</v>
      </c>
      <c r="Y190" s="15">
        <v>21</v>
      </c>
      <c r="Z190" s="15">
        <v>17</v>
      </c>
      <c r="AA190" s="15">
        <v>4</v>
      </c>
      <c r="AB190" s="15">
        <v>21</v>
      </c>
      <c r="AC190" s="15">
        <v>17</v>
      </c>
      <c r="AD190" s="15">
        <v>4</v>
      </c>
      <c r="AE190" s="15">
        <v>3</v>
      </c>
      <c r="AF190" s="15">
        <v>21</v>
      </c>
      <c r="AG190" s="15">
        <v>17</v>
      </c>
      <c r="AH190" s="15">
        <v>4</v>
      </c>
      <c r="AI190" s="15">
        <v>21</v>
      </c>
      <c r="AJ190" s="15">
        <v>17</v>
      </c>
      <c r="AK190" s="15">
        <v>4</v>
      </c>
      <c r="AL190" s="15">
        <v>0</v>
      </c>
      <c r="AM190" s="15">
        <v>0</v>
      </c>
      <c r="AN190" s="15">
        <v>0</v>
      </c>
      <c r="AO190" s="15">
        <v>0</v>
      </c>
      <c r="AP190" s="15">
        <v>0</v>
      </c>
      <c r="AQ190" s="15">
        <v>0</v>
      </c>
      <c r="AR190" s="15">
        <v>0</v>
      </c>
      <c r="AS190" s="15">
        <v>0</v>
      </c>
      <c r="AT190" s="15">
        <v>0</v>
      </c>
      <c r="AU190" s="15">
        <v>0</v>
      </c>
      <c r="AV190" s="15">
        <v>0</v>
      </c>
      <c r="AW190" s="15">
        <v>0</v>
      </c>
      <c r="AX190" s="15">
        <v>0</v>
      </c>
      <c r="AY190" s="15">
        <v>0</v>
      </c>
    </row>
    <row r="191" spans="1:51">
      <c r="A191" s="1">
        <v>1981</v>
      </c>
      <c r="B191" s="1" t="s">
        <v>1760</v>
      </c>
      <c r="C191" s="1">
        <v>4</v>
      </c>
      <c r="D191" s="1" t="s">
        <v>1761</v>
      </c>
      <c r="E191" s="1" t="s">
        <v>630</v>
      </c>
      <c r="F191" s="1">
        <v>4</v>
      </c>
      <c r="G191" s="1" t="s">
        <v>272</v>
      </c>
      <c r="H191" s="1">
        <v>0</v>
      </c>
      <c r="I191" s="1" t="s">
        <v>631</v>
      </c>
      <c r="J191" s="15">
        <v>1</v>
      </c>
      <c r="K191" s="15">
        <v>1</v>
      </c>
      <c r="L191" s="15">
        <v>1</v>
      </c>
      <c r="M191" s="15">
        <v>0</v>
      </c>
      <c r="N191" s="15">
        <v>0</v>
      </c>
      <c r="O191" s="15">
        <v>0</v>
      </c>
      <c r="P191" s="15">
        <v>0</v>
      </c>
      <c r="Q191" s="15">
        <v>1</v>
      </c>
      <c r="R191" s="15">
        <v>1</v>
      </c>
      <c r="S191" s="15">
        <v>1</v>
      </c>
      <c r="T191" s="15">
        <v>0</v>
      </c>
      <c r="U191" s="15">
        <v>0</v>
      </c>
      <c r="V191" s="15">
        <v>0</v>
      </c>
      <c r="W191" s="15">
        <v>0</v>
      </c>
      <c r="X191" s="15">
        <v>0</v>
      </c>
      <c r="Y191" s="15">
        <v>0</v>
      </c>
      <c r="Z191" s="15">
        <v>0</v>
      </c>
      <c r="AA191" s="15">
        <v>0</v>
      </c>
      <c r="AB191" s="15">
        <v>0</v>
      </c>
      <c r="AC191" s="15">
        <v>0</v>
      </c>
      <c r="AD191" s="15">
        <v>0</v>
      </c>
      <c r="AE191" s="15">
        <v>0</v>
      </c>
      <c r="AF191" s="15">
        <v>0</v>
      </c>
      <c r="AG191" s="15">
        <v>0</v>
      </c>
      <c r="AH191" s="15">
        <v>0</v>
      </c>
      <c r="AI191" s="15">
        <v>0</v>
      </c>
      <c r="AJ191" s="15">
        <v>0</v>
      </c>
      <c r="AK191" s="15">
        <v>0</v>
      </c>
      <c r="AL191" s="15">
        <v>0</v>
      </c>
      <c r="AM191" s="15">
        <v>0</v>
      </c>
      <c r="AN191" s="15">
        <v>0</v>
      </c>
      <c r="AO191" s="15">
        <v>0</v>
      </c>
      <c r="AP191" s="15">
        <v>0</v>
      </c>
      <c r="AQ191" s="15">
        <v>0</v>
      </c>
      <c r="AR191" s="15">
        <v>0</v>
      </c>
      <c r="AS191" s="15">
        <v>0</v>
      </c>
      <c r="AT191" s="15">
        <v>0</v>
      </c>
      <c r="AU191" s="15">
        <v>0</v>
      </c>
      <c r="AV191" s="15">
        <v>0</v>
      </c>
      <c r="AW191" s="15">
        <v>0</v>
      </c>
      <c r="AX191" s="15">
        <v>0</v>
      </c>
      <c r="AY191" s="15">
        <v>0</v>
      </c>
    </row>
    <row r="192" spans="1:51">
      <c r="A192" s="1">
        <v>1992</v>
      </c>
      <c r="B192" s="1" t="s">
        <v>1760</v>
      </c>
      <c r="C192" s="1">
        <v>4</v>
      </c>
      <c r="D192" s="1" t="s">
        <v>1761</v>
      </c>
      <c r="E192" s="1" t="s">
        <v>632</v>
      </c>
      <c r="F192" s="1">
        <v>5</v>
      </c>
      <c r="G192" s="1" t="s">
        <v>272</v>
      </c>
      <c r="H192" s="1">
        <v>0</v>
      </c>
      <c r="I192" s="1" t="s">
        <v>633</v>
      </c>
      <c r="J192" s="15">
        <v>0</v>
      </c>
      <c r="K192" s="15">
        <v>0</v>
      </c>
      <c r="L192" s="15">
        <v>0</v>
      </c>
      <c r="M192" s="15">
        <v>0</v>
      </c>
      <c r="N192" s="15">
        <v>0</v>
      </c>
      <c r="O192" s="15">
        <v>0</v>
      </c>
      <c r="P192" s="15">
        <v>0</v>
      </c>
      <c r="Q192" s="15">
        <v>0</v>
      </c>
      <c r="R192" s="15">
        <v>0</v>
      </c>
      <c r="S192" s="15">
        <v>0</v>
      </c>
      <c r="T192" s="15">
        <v>0</v>
      </c>
      <c r="U192" s="15">
        <v>0</v>
      </c>
      <c r="V192" s="15">
        <v>0</v>
      </c>
      <c r="W192" s="15">
        <v>0</v>
      </c>
      <c r="X192" s="15">
        <v>0</v>
      </c>
      <c r="Y192" s="15">
        <v>0</v>
      </c>
      <c r="Z192" s="15">
        <v>0</v>
      </c>
      <c r="AA192" s="15">
        <v>0</v>
      </c>
      <c r="AB192" s="15">
        <v>0</v>
      </c>
      <c r="AC192" s="15">
        <v>0</v>
      </c>
      <c r="AD192" s="15">
        <v>0</v>
      </c>
      <c r="AE192" s="15">
        <v>0</v>
      </c>
      <c r="AF192" s="15">
        <v>0</v>
      </c>
      <c r="AG192" s="15">
        <v>0</v>
      </c>
      <c r="AH192" s="15">
        <v>0</v>
      </c>
      <c r="AI192" s="15">
        <v>0</v>
      </c>
      <c r="AJ192" s="15">
        <v>0</v>
      </c>
      <c r="AK192" s="15">
        <v>0</v>
      </c>
      <c r="AL192" s="15">
        <v>0</v>
      </c>
      <c r="AM192" s="15">
        <v>0</v>
      </c>
      <c r="AN192" s="15">
        <v>0</v>
      </c>
      <c r="AO192" s="15">
        <v>0</v>
      </c>
      <c r="AP192" s="15">
        <v>0</v>
      </c>
      <c r="AQ192" s="15">
        <v>0</v>
      </c>
      <c r="AR192" s="15">
        <v>0</v>
      </c>
      <c r="AS192" s="15">
        <v>0</v>
      </c>
      <c r="AT192" s="15">
        <v>0</v>
      </c>
      <c r="AU192" s="15">
        <v>0</v>
      </c>
      <c r="AV192" s="15">
        <v>0</v>
      </c>
      <c r="AW192" s="15">
        <v>0</v>
      </c>
      <c r="AX192" s="15">
        <v>0</v>
      </c>
      <c r="AY192" s="15">
        <v>0</v>
      </c>
    </row>
    <row r="193" spans="1:51">
      <c r="A193" s="1">
        <v>2003</v>
      </c>
      <c r="B193" s="1" t="s">
        <v>1760</v>
      </c>
      <c r="C193" s="1">
        <v>4</v>
      </c>
      <c r="D193" s="1" t="s">
        <v>1761</v>
      </c>
      <c r="E193" s="1" t="s">
        <v>634</v>
      </c>
      <c r="F193" s="1">
        <v>5</v>
      </c>
      <c r="G193" s="1" t="s">
        <v>272</v>
      </c>
      <c r="H193" s="1">
        <v>0</v>
      </c>
      <c r="I193" s="1" t="s">
        <v>635</v>
      </c>
      <c r="J193" s="15">
        <v>0</v>
      </c>
      <c r="K193" s="15">
        <v>0</v>
      </c>
      <c r="L193" s="15">
        <v>0</v>
      </c>
      <c r="M193" s="15">
        <v>0</v>
      </c>
      <c r="N193" s="15">
        <v>0</v>
      </c>
      <c r="O193" s="15">
        <v>0</v>
      </c>
      <c r="P193" s="15">
        <v>0</v>
      </c>
      <c r="Q193" s="15">
        <v>0</v>
      </c>
      <c r="R193" s="15">
        <v>0</v>
      </c>
      <c r="S193" s="15">
        <v>0</v>
      </c>
      <c r="T193" s="15">
        <v>0</v>
      </c>
      <c r="U193" s="15">
        <v>0</v>
      </c>
      <c r="V193" s="15">
        <v>0</v>
      </c>
      <c r="W193" s="15">
        <v>0</v>
      </c>
      <c r="X193" s="15">
        <v>0</v>
      </c>
      <c r="Y193" s="15">
        <v>0</v>
      </c>
      <c r="Z193" s="15">
        <v>0</v>
      </c>
      <c r="AA193" s="15">
        <v>0</v>
      </c>
      <c r="AB193" s="15">
        <v>0</v>
      </c>
      <c r="AC193" s="15">
        <v>0</v>
      </c>
      <c r="AD193" s="15">
        <v>0</v>
      </c>
      <c r="AE193" s="15">
        <v>0</v>
      </c>
      <c r="AF193" s="15">
        <v>0</v>
      </c>
      <c r="AG193" s="15">
        <v>0</v>
      </c>
      <c r="AH193" s="15">
        <v>0</v>
      </c>
      <c r="AI193" s="15">
        <v>0</v>
      </c>
      <c r="AJ193" s="15">
        <v>0</v>
      </c>
      <c r="AK193" s="15">
        <v>0</v>
      </c>
      <c r="AL193" s="15">
        <v>0</v>
      </c>
      <c r="AM193" s="15">
        <v>0</v>
      </c>
      <c r="AN193" s="15">
        <v>0</v>
      </c>
      <c r="AO193" s="15">
        <v>0</v>
      </c>
      <c r="AP193" s="15">
        <v>0</v>
      </c>
      <c r="AQ193" s="15">
        <v>0</v>
      </c>
      <c r="AR193" s="15">
        <v>0</v>
      </c>
      <c r="AS193" s="15">
        <v>0</v>
      </c>
      <c r="AT193" s="15">
        <v>0</v>
      </c>
      <c r="AU193" s="15">
        <v>0</v>
      </c>
      <c r="AV193" s="15">
        <v>0</v>
      </c>
      <c r="AW193" s="15">
        <v>0</v>
      </c>
      <c r="AX193" s="15">
        <v>0</v>
      </c>
      <c r="AY193" s="15">
        <v>0</v>
      </c>
    </row>
    <row r="194" spans="1:51">
      <c r="A194" s="1">
        <v>2014</v>
      </c>
      <c r="B194" s="1" t="s">
        <v>1760</v>
      </c>
      <c r="C194" s="1">
        <v>4</v>
      </c>
      <c r="D194" s="1" t="s">
        <v>1761</v>
      </c>
      <c r="E194" s="1" t="s">
        <v>636</v>
      </c>
      <c r="F194" s="1">
        <v>5</v>
      </c>
      <c r="G194" s="1" t="s">
        <v>272</v>
      </c>
      <c r="H194" s="1">
        <v>0</v>
      </c>
      <c r="I194" s="1" t="s">
        <v>637</v>
      </c>
      <c r="J194" s="15">
        <v>0</v>
      </c>
      <c r="K194" s="15">
        <v>0</v>
      </c>
      <c r="L194" s="15">
        <v>0</v>
      </c>
      <c r="M194" s="15">
        <v>0</v>
      </c>
      <c r="N194" s="15">
        <v>0</v>
      </c>
      <c r="O194" s="15">
        <v>0</v>
      </c>
      <c r="P194" s="15">
        <v>0</v>
      </c>
      <c r="Q194" s="15">
        <v>0</v>
      </c>
      <c r="R194" s="15">
        <v>0</v>
      </c>
      <c r="S194" s="15">
        <v>0</v>
      </c>
      <c r="T194" s="15">
        <v>0</v>
      </c>
      <c r="U194" s="15">
        <v>0</v>
      </c>
      <c r="V194" s="15">
        <v>0</v>
      </c>
      <c r="W194" s="15">
        <v>0</v>
      </c>
      <c r="X194" s="15">
        <v>0</v>
      </c>
      <c r="Y194" s="15">
        <v>0</v>
      </c>
      <c r="Z194" s="15">
        <v>0</v>
      </c>
      <c r="AA194" s="15">
        <v>0</v>
      </c>
      <c r="AB194" s="15">
        <v>0</v>
      </c>
      <c r="AC194" s="15">
        <v>0</v>
      </c>
      <c r="AD194" s="15">
        <v>0</v>
      </c>
      <c r="AE194" s="15">
        <v>0</v>
      </c>
      <c r="AF194" s="15">
        <v>0</v>
      </c>
      <c r="AG194" s="15">
        <v>0</v>
      </c>
      <c r="AH194" s="15">
        <v>0</v>
      </c>
      <c r="AI194" s="15">
        <v>0</v>
      </c>
      <c r="AJ194" s="15">
        <v>0</v>
      </c>
      <c r="AK194" s="15">
        <v>0</v>
      </c>
      <c r="AL194" s="15">
        <v>0</v>
      </c>
      <c r="AM194" s="15">
        <v>0</v>
      </c>
      <c r="AN194" s="15">
        <v>0</v>
      </c>
      <c r="AO194" s="15">
        <v>0</v>
      </c>
      <c r="AP194" s="15">
        <v>0</v>
      </c>
      <c r="AQ194" s="15">
        <v>0</v>
      </c>
      <c r="AR194" s="15">
        <v>0</v>
      </c>
      <c r="AS194" s="15">
        <v>0</v>
      </c>
      <c r="AT194" s="15">
        <v>0</v>
      </c>
      <c r="AU194" s="15">
        <v>0</v>
      </c>
      <c r="AV194" s="15">
        <v>0</v>
      </c>
      <c r="AW194" s="15">
        <v>0</v>
      </c>
      <c r="AX194" s="15">
        <v>0</v>
      </c>
      <c r="AY194" s="15">
        <v>0</v>
      </c>
    </row>
    <row r="195" spans="1:51">
      <c r="A195" s="1">
        <v>2025</v>
      </c>
      <c r="B195" s="1" t="s">
        <v>1760</v>
      </c>
      <c r="C195" s="1">
        <v>4</v>
      </c>
      <c r="D195" s="1" t="s">
        <v>1761</v>
      </c>
      <c r="E195" s="1" t="s">
        <v>638</v>
      </c>
      <c r="F195" s="1">
        <v>5</v>
      </c>
      <c r="G195" s="1" t="s">
        <v>272</v>
      </c>
      <c r="H195" s="1">
        <v>0</v>
      </c>
      <c r="I195" s="1" t="s">
        <v>639</v>
      </c>
      <c r="J195" s="15">
        <v>0</v>
      </c>
      <c r="K195" s="15">
        <v>0</v>
      </c>
      <c r="L195" s="15">
        <v>0</v>
      </c>
      <c r="M195" s="15">
        <v>0</v>
      </c>
      <c r="N195" s="15">
        <v>0</v>
      </c>
      <c r="O195" s="15">
        <v>0</v>
      </c>
      <c r="P195" s="15">
        <v>0</v>
      </c>
      <c r="Q195" s="15">
        <v>0</v>
      </c>
      <c r="R195" s="15">
        <v>0</v>
      </c>
      <c r="S195" s="15">
        <v>0</v>
      </c>
      <c r="T195" s="15">
        <v>0</v>
      </c>
      <c r="U195" s="15">
        <v>0</v>
      </c>
      <c r="V195" s="15">
        <v>0</v>
      </c>
      <c r="W195" s="15">
        <v>0</v>
      </c>
      <c r="X195" s="15">
        <v>0</v>
      </c>
      <c r="Y195" s="15">
        <v>0</v>
      </c>
      <c r="Z195" s="15">
        <v>0</v>
      </c>
      <c r="AA195" s="15">
        <v>0</v>
      </c>
      <c r="AB195" s="15">
        <v>0</v>
      </c>
      <c r="AC195" s="15">
        <v>0</v>
      </c>
      <c r="AD195" s="15">
        <v>0</v>
      </c>
      <c r="AE195" s="15">
        <v>0</v>
      </c>
      <c r="AF195" s="15">
        <v>0</v>
      </c>
      <c r="AG195" s="15">
        <v>0</v>
      </c>
      <c r="AH195" s="15">
        <v>0</v>
      </c>
      <c r="AI195" s="15">
        <v>0</v>
      </c>
      <c r="AJ195" s="15">
        <v>0</v>
      </c>
      <c r="AK195" s="15">
        <v>0</v>
      </c>
      <c r="AL195" s="15">
        <v>0</v>
      </c>
      <c r="AM195" s="15">
        <v>0</v>
      </c>
      <c r="AN195" s="15">
        <v>0</v>
      </c>
      <c r="AO195" s="15">
        <v>0</v>
      </c>
      <c r="AP195" s="15">
        <v>0</v>
      </c>
      <c r="AQ195" s="15">
        <v>0</v>
      </c>
      <c r="AR195" s="15">
        <v>0</v>
      </c>
      <c r="AS195" s="15">
        <v>0</v>
      </c>
      <c r="AT195" s="15">
        <v>0</v>
      </c>
      <c r="AU195" s="15">
        <v>0</v>
      </c>
      <c r="AV195" s="15">
        <v>0</v>
      </c>
      <c r="AW195" s="15">
        <v>0</v>
      </c>
      <c r="AX195" s="15">
        <v>0</v>
      </c>
      <c r="AY195" s="15">
        <v>0</v>
      </c>
    </row>
    <row r="196" spans="1:51">
      <c r="A196" s="1">
        <v>2036</v>
      </c>
      <c r="B196" s="1" t="s">
        <v>1760</v>
      </c>
      <c r="C196" s="1">
        <v>4</v>
      </c>
      <c r="D196" s="1" t="s">
        <v>1761</v>
      </c>
      <c r="E196" s="1" t="s">
        <v>640</v>
      </c>
      <c r="F196" s="1">
        <v>5</v>
      </c>
      <c r="G196" s="1" t="s">
        <v>272</v>
      </c>
      <c r="H196" s="1">
        <v>0</v>
      </c>
      <c r="I196" s="1" t="s">
        <v>641</v>
      </c>
      <c r="J196" s="15">
        <v>0</v>
      </c>
      <c r="K196" s="15">
        <v>0</v>
      </c>
      <c r="L196" s="15">
        <v>0</v>
      </c>
      <c r="M196" s="15">
        <v>0</v>
      </c>
      <c r="N196" s="15">
        <v>0</v>
      </c>
      <c r="O196" s="15">
        <v>0</v>
      </c>
      <c r="P196" s="15">
        <v>0</v>
      </c>
      <c r="Q196" s="15">
        <v>0</v>
      </c>
      <c r="R196" s="15">
        <v>0</v>
      </c>
      <c r="S196" s="15">
        <v>0</v>
      </c>
      <c r="T196" s="15">
        <v>0</v>
      </c>
      <c r="U196" s="15">
        <v>0</v>
      </c>
      <c r="V196" s="15">
        <v>0</v>
      </c>
      <c r="W196" s="15">
        <v>0</v>
      </c>
      <c r="X196" s="15">
        <v>0</v>
      </c>
      <c r="Y196" s="15">
        <v>0</v>
      </c>
      <c r="Z196" s="15">
        <v>0</v>
      </c>
      <c r="AA196" s="15">
        <v>0</v>
      </c>
      <c r="AB196" s="15">
        <v>0</v>
      </c>
      <c r="AC196" s="15">
        <v>0</v>
      </c>
      <c r="AD196" s="15">
        <v>0</v>
      </c>
      <c r="AE196" s="15">
        <v>0</v>
      </c>
      <c r="AF196" s="15">
        <v>0</v>
      </c>
      <c r="AG196" s="15">
        <v>0</v>
      </c>
      <c r="AH196" s="15">
        <v>0</v>
      </c>
      <c r="AI196" s="15">
        <v>0</v>
      </c>
      <c r="AJ196" s="15">
        <v>0</v>
      </c>
      <c r="AK196" s="15">
        <v>0</v>
      </c>
      <c r="AL196" s="15">
        <v>0</v>
      </c>
      <c r="AM196" s="15">
        <v>0</v>
      </c>
      <c r="AN196" s="15">
        <v>0</v>
      </c>
      <c r="AO196" s="15">
        <v>0</v>
      </c>
      <c r="AP196" s="15">
        <v>0</v>
      </c>
      <c r="AQ196" s="15">
        <v>0</v>
      </c>
      <c r="AR196" s="15">
        <v>0</v>
      </c>
      <c r="AS196" s="15">
        <v>0</v>
      </c>
      <c r="AT196" s="15">
        <v>0</v>
      </c>
      <c r="AU196" s="15">
        <v>0</v>
      </c>
      <c r="AV196" s="15">
        <v>0</v>
      </c>
      <c r="AW196" s="15">
        <v>0</v>
      </c>
      <c r="AX196" s="15">
        <v>0</v>
      </c>
      <c r="AY196" s="15">
        <v>0</v>
      </c>
    </row>
    <row r="197" spans="1:51">
      <c r="A197" s="1">
        <v>2047</v>
      </c>
      <c r="B197" s="1" t="s">
        <v>1760</v>
      </c>
      <c r="C197" s="1">
        <v>4</v>
      </c>
      <c r="D197" s="1" t="s">
        <v>1761</v>
      </c>
      <c r="E197" s="1" t="s">
        <v>642</v>
      </c>
      <c r="F197" s="1">
        <v>5</v>
      </c>
      <c r="G197" s="1" t="s">
        <v>272</v>
      </c>
      <c r="H197" s="1">
        <v>0</v>
      </c>
      <c r="I197" s="1" t="s">
        <v>643</v>
      </c>
      <c r="J197" s="15">
        <v>1</v>
      </c>
      <c r="K197" s="15">
        <v>1</v>
      </c>
      <c r="L197" s="15">
        <v>1</v>
      </c>
      <c r="M197" s="15">
        <v>0</v>
      </c>
      <c r="N197" s="15">
        <v>0</v>
      </c>
      <c r="O197" s="15">
        <v>0</v>
      </c>
      <c r="P197" s="15">
        <v>0</v>
      </c>
      <c r="Q197" s="15">
        <v>1</v>
      </c>
      <c r="R197" s="15">
        <v>1</v>
      </c>
      <c r="S197" s="15">
        <v>1</v>
      </c>
      <c r="T197" s="15">
        <v>0</v>
      </c>
      <c r="U197" s="15">
        <v>0</v>
      </c>
      <c r="V197" s="15">
        <v>0</v>
      </c>
      <c r="W197" s="15">
        <v>0</v>
      </c>
      <c r="X197" s="15">
        <v>0</v>
      </c>
      <c r="Y197" s="15">
        <v>0</v>
      </c>
      <c r="Z197" s="15">
        <v>0</v>
      </c>
      <c r="AA197" s="15">
        <v>0</v>
      </c>
      <c r="AB197" s="15">
        <v>0</v>
      </c>
      <c r="AC197" s="15">
        <v>0</v>
      </c>
      <c r="AD197" s="15">
        <v>0</v>
      </c>
      <c r="AE197" s="15">
        <v>0</v>
      </c>
      <c r="AF197" s="15">
        <v>0</v>
      </c>
      <c r="AG197" s="15">
        <v>0</v>
      </c>
      <c r="AH197" s="15">
        <v>0</v>
      </c>
      <c r="AI197" s="15">
        <v>0</v>
      </c>
      <c r="AJ197" s="15">
        <v>0</v>
      </c>
      <c r="AK197" s="15">
        <v>0</v>
      </c>
      <c r="AL197" s="15">
        <v>0</v>
      </c>
      <c r="AM197" s="15">
        <v>0</v>
      </c>
      <c r="AN197" s="15">
        <v>0</v>
      </c>
      <c r="AO197" s="15">
        <v>0</v>
      </c>
      <c r="AP197" s="15">
        <v>0</v>
      </c>
      <c r="AQ197" s="15">
        <v>0</v>
      </c>
      <c r="AR197" s="15">
        <v>0</v>
      </c>
      <c r="AS197" s="15">
        <v>0</v>
      </c>
      <c r="AT197" s="15">
        <v>0</v>
      </c>
      <c r="AU197" s="15">
        <v>0</v>
      </c>
      <c r="AV197" s="15">
        <v>0</v>
      </c>
      <c r="AW197" s="15">
        <v>0</v>
      </c>
      <c r="AX197" s="15">
        <v>0</v>
      </c>
      <c r="AY197" s="15">
        <v>0</v>
      </c>
    </row>
    <row r="198" spans="1:51">
      <c r="A198" s="1">
        <v>2058</v>
      </c>
      <c r="B198" s="1" t="s">
        <v>1760</v>
      </c>
      <c r="C198" s="1">
        <v>4</v>
      </c>
      <c r="D198" s="1" t="s">
        <v>1761</v>
      </c>
      <c r="E198" s="1" t="s">
        <v>644</v>
      </c>
      <c r="F198" s="1">
        <v>5</v>
      </c>
      <c r="G198" s="1" t="s">
        <v>272</v>
      </c>
      <c r="H198" s="1">
        <v>0</v>
      </c>
      <c r="I198" s="1" t="s">
        <v>645</v>
      </c>
      <c r="J198" s="15">
        <v>0</v>
      </c>
      <c r="K198" s="15">
        <v>0</v>
      </c>
      <c r="L198" s="15">
        <v>0</v>
      </c>
      <c r="M198" s="15">
        <v>0</v>
      </c>
      <c r="N198" s="15">
        <v>0</v>
      </c>
      <c r="O198" s="15">
        <v>0</v>
      </c>
      <c r="P198" s="15">
        <v>0</v>
      </c>
      <c r="Q198" s="15">
        <v>0</v>
      </c>
      <c r="R198" s="15">
        <v>0</v>
      </c>
      <c r="S198" s="15">
        <v>0</v>
      </c>
      <c r="T198" s="15">
        <v>0</v>
      </c>
      <c r="U198" s="15">
        <v>0</v>
      </c>
      <c r="V198" s="15">
        <v>0</v>
      </c>
      <c r="W198" s="15">
        <v>0</v>
      </c>
      <c r="X198" s="15">
        <v>0</v>
      </c>
      <c r="Y198" s="15">
        <v>0</v>
      </c>
      <c r="Z198" s="15">
        <v>0</v>
      </c>
      <c r="AA198" s="15">
        <v>0</v>
      </c>
      <c r="AB198" s="15">
        <v>0</v>
      </c>
      <c r="AC198" s="15">
        <v>0</v>
      </c>
      <c r="AD198" s="15">
        <v>0</v>
      </c>
      <c r="AE198" s="15">
        <v>0</v>
      </c>
      <c r="AF198" s="15">
        <v>0</v>
      </c>
      <c r="AG198" s="15">
        <v>0</v>
      </c>
      <c r="AH198" s="15">
        <v>0</v>
      </c>
      <c r="AI198" s="15">
        <v>0</v>
      </c>
      <c r="AJ198" s="15">
        <v>0</v>
      </c>
      <c r="AK198" s="15">
        <v>0</v>
      </c>
      <c r="AL198" s="15">
        <v>0</v>
      </c>
      <c r="AM198" s="15">
        <v>0</v>
      </c>
      <c r="AN198" s="15">
        <v>0</v>
      </c>
      <c r="AO198" s="15">
        <v>0</v>
      </c>
      <c r="AP198" s="15">
        <v>0</v>
      </c>
      <c r="AQ198" s="15">
        <v>0</v>
      </c>
      <c r="AR198" s="15">
        <v>0</v>
      </c>
      <c r="AS198" s="15">
        <v>0</v>
      </c>
      <c r="AT198" s="15">
        <v>0</v>
      </c>
      <c r="AU198" s="15">
        <v>0</v>
      </c>
      <c r="AV198" s="15">
        <v>0</v>
      </c>
      <c r="AW198" s="15">
        <v>0</v>
      </c>
      <c r="AX198" s="15">
        <v>0</v>
      </c>
      <c r="AY198" s="15">
        <v>0</v>
      </c>
    </row>
    <row r="199" spans="1:51">
      <c r="A199" s="1">
        <v>2069</v>
      </c>
      <c r="B199" s="1" t="s">
        <v>1760</v>
      </c>
      <c r="C199" s="1">
        <v>4</v>
      </c>
      <c r="D199" s="1" t="s">
        <v>1761</v>
      </c>
      <c r="E199" s="1" t="s">
        <v>646</v>
      </c>
      <c r="F199" s="1">
        <v>4</v>
      </c>
      <c r="G199" s="1" t="s">
        <v>272</v>
      </c>
      <c r="H199" s="1">
        <v>0</v>
      </c>
      <c r="I199" s="1" t="s">
        <v>647</v>
      </c>
      <c r="J199" s="15">
        <v>15</v>
      </c>
      <c r="K199" s="15">
        <v>183</v>
      </c>
      <c r="L199" s="15">
        <v>151</v>
      </c>
      <c r="M199" s="15">
        <v>32</v>
      </c>
      <c r="N199" s="15">
        <v>147</v>
      </c>
      <c r="O199" s="15">
        <v>124</v>
      </c>
      <c r="P199" s="15">
        <v>23</v>
      </c>
      <c r="Q199" s="15">
        <v>7</v>
      </c>
      <c r="R199" s="15">
        <v>18</v>
      </c>
      <c r="S199" s="15">
        <v>14</v>
      </c>
      <c r="T199" s="15">
        <v>4</v>
      </c>
      <c r="U199" s="15">
        <v>7</v>
      </c>
      <c r="V199" s="15">
        <v>6</v>
      </c>
      <c r="W199" s="15">
        <v>1</v>
      </c>
      <c r="X199" s="15">
        <v>8</v>
      </c>
      <c r="Y199" s="15">
        <v>165</v>
      </c>
      <c r="Z199" s="15">
        <v>137</v>
      </c>
      <c r="AA199" s="15">
        <v>28</v>
      </c>
      <c r="AB199" s="15">
        <v>140</v>
      </c>
      <c r="AC199" s="15">
        <v>118</v>
      </c>
      <c r="AD199" s="15">
        <v>22</v>
      </c>
      <c r="AE199" s="15">
        <v>8</v>
      </c>
      <c r="AF199" s="15">
        <v>165</v>
      </c>
      <c r="AG199" s="15">
        <v>137</v>
      </c>
      <c r="AH199" s="15">
        <v>28</v>
      </c>
      <c r="AI199" s="15">
        <v>140</v>
      </c>
      <c r="AJ199" s="15">
        <v>118</v>
      </c>
      <c r="AK199" s="15">
        <v>22</v>
      </c>
      <c r="AL199" s="15">
        <v>0</v>
      </c>
      <c r="AM199" s="15">
        <v>0</v>
      </c>
      <c r="AN199" s="15">
        <v>0</v>
      </c>
      <c r="AO199" s="15">
        <v>0</v>
      </c>
      <c r="AP199" s="15">
        <v>0</v>
      </c>
      <c r="AQ199" s="15">
        <v>0</v>
      </c>
      <c r="AR199" s="15">
        <v>0</v>
      </c>
      <c r="AS199" s="15">
        <v>0</v>
      </c>
      <c r="AT199" s="15">
        <v>0</v>
      </c>
      <c r="AU199" s="15">
        <v>0</v>
      </c>
      <c r="AV199" s="15">
        <v>0</v>
      </c>
      <c r="AW199" s="15">
        <v>0</v>
      </c>
      <c r="AX199" s="15">
        <v>0</v>
      </c>
      <c r="AY199" s="15">
        <v>0</v>
      </c>
    </row>
    <row r="200" spans="1:51">
      <c r="A200" s="1">
        <v>2080</v>
      </c>
      <c r="B200" s="1" t="s">
        <v>1760</v>
      </c>
      <c r="C200" s="1">
        <v>4</v>
      </c>
      <c r="D200" s="1" t="s">
        <v>1761</v>
      </c>
      <c r="E200" s="1" t="s">
        <v>648</v>
      </c>
      <c r="F200" s="1">
        <v>5</v>
      </c>
      <c r="G200" s="1" t="s">
        <v>272</v>
      </c>
      <c r="H200" s="1">
        <v>0</v>
      </c>
      <c r="I200" s="1" t="s">
        <v>649</v>
      </c>
      <c r="J200" s="15">
        <v>0</v>
      </c>
      <c r="K200" s="15">
        <v>0</v>
      </c>
      <c r="L200" s="15">
        <v>0</v>
      </c>
      <c r="M200" s="15">
        <v>0</v>
      </c>
      <c r="N200" s="15">
        <v>0</v>
      </c>
      <c r="O200" s="15">
        <v>0</v>
      </c>
      <c r="P200" s="15">
        <v>0</v>
      </c>
      <c r="Q200" s="15">
        <v>0</v>
      </c>
      <c r="R200" s="15">
        <v>0</v>
      </c>
      <c r="S200" s="15">
        <v>0</v>
      </c>
      <c r="T200" s="15">
        <v>0</v>
      </c>
      <c r="U200" s="15">
        <v>0</v>
      </c>
      <c r="V200" s="15">
        <v>0</v>
      </c>
      <c r="W200" s="15">
        <v>0</v>
      </c>
      <c r="X200" s="15">
        <v>0</v>
      </c>
      <c r="Y200" s="15">
        <v>0</v>
      </c>
      <c r="Z200" s="15">
        <v>0</v>
      </c>
      <c r="AA200" s="15">
        <v>0</v>
      </c>
      <c r="AB200" s="15">
        <v>0</v>
      </c>
      <c r="AC200" s="15">
        <v>0</v>
      </c>
      <c r="AD200" s="15">
        <v>0</v>
      </c>
      <c r="AE200" s="15">
        <v>0</v>
      </c>
      <c r="AF200" s="15">
        <v>0</v>
      </c>
      <c r="AG200" s="15">
        <v>0</v>
      </c>
      <c r="AH200" s="15">
        <v>0</v>
      </c>
      <c r="AI200" s="15">
        <v>0</v>
      </c>
      <c r="AJ200" s="15">
        <v>0</v>
      </c>
      <c r="AK200" s="15">
        <v>0</v>
      </c>
      <c r="AL200" s="15">
        <v>0</v>
      </c>
      <c r="AM200" s="15">
        <v>0</v>
      </c>
      <c r="AN200" s="15">
        <v>0</v>
      </c>
      <c r="AO200" s="15">
        <v>0</v>
      </c>
      <c r="AP200" s="15">
        <v>0</v>
      </c>
      <c r="AQ200" s="15">
        <v>0</v>
      </c>
      <c r="AR200" s="15">
        <v>0</v>
      </c>
      <c r="AS200" s="15">
        <v>0</v>
      </c>
      <c r="AT200" s="15">
        <v>0</v>
      </c>
      <c r="AU200" s="15">
        <v>0</v>
      </c>
      <c r="AV200" s="15">
        <v>0</v>
      </c>
      <c r="AW200" s="15">
        <v>0</v>
      </c>
      <c r="AX200" s="15">
        <v>0</v>
      </c>
      <c r="AY200" s="15">
        <v>0</v>
      </c>
    </row>
    <row r="201" spans="1:51">
      <c r="A201" s="1">
        <v>2091</v>
      </c>
      <c r="B201" s="1" t="s">
        <v>1760</v>
      </c>
      <c r="C201" s="1">
        <v>4</v>
      </c>
      <c r="D201" s="1" t="s">
        <v>1761</v>
      </c>
      <c r="E201" s="1" t="s">
        <v>650</v>
      </c>
      <c r="F201" s="1">
        <v>5</v>
      </c>
      <c r="G201" s="1" t="s">
        <v>272</v>
      </c>
      <c r="H201" s="1">
        <v>0</v>
      </c>
      <c r="I201" s="1" t="s">
        <v>651</v>
      </c>
      <c r="J201" s="15">
        <v>0</v>
      </c>
      <c r="K201" s="15">
        <v>0</v>
      </c>
      <c r="L201" s="15">
        <v>0</v>
      </c>
      <c r="M201" s="15">
        <v>0</v>
      </c>
      <c r="N201" s="15">
        <v>0</v>
      </c>
      <c r="O201" s="15">
        <v>0</v>
      </c>
      <c r="P201" s="15">
        <v>0</v>
      </c>
      <c r="Q201" s="15">
        <v>0</v>
      </c>
      <c r="R201" s="15">
        <v>0</v>
      </c>
      <c r="S201" s="15">
        <v>0</v>
      </c>
      <c r="T201" s="15">
        <v>0</v>
      </c>
      <c r="U201" s="15">
        <v>0</v>
      </c>
      <c r="V201" s="15">
        <v>0</v>
      </c>
      <c r="W201" s="15">
        <v>0</v>
      </c>
      <c r="X201" s="15">
        <v>0</v>
      </c>
      <c r="Y201" s="15">
        <v>0</v>
      </c>
      <c r="Z201" s="15">
        <v>0</v>
      </c>
      <c r="AA201" s="15">
        <v>0</v>
      </c>
      <c r="AB201" s="15">
        <v>0</v>
      </c>
      <c r="AC201" s="15">
        <v>0</v>
      </c>
      <c r="AD201" s="15">
        <v>0</v>
      </c>
      <c r="AE201" s="15">
        <v>0</v>
      </c>
      <c r="AF201" s="15">
        <v>0</v>
      </c>
      <c r="AG201" s="15">
        <v>0</v>
      </c>
      <c r="AH201" s="15">
        <v>0</v>
      </c>
      <c r="AI201" s="15">
        <v>0</v>
      </c>
      <c r="AJ201" s="15">
        <v>0</v>
      </c>
      <c r="AK201" s="15">
        <v>0</v>
      </c>
      <c r="AL201" s="15">
        <v>0</v>
      </c>
      <c r="AM201" s="15">
        <v>0</v>
      </c>
      <c r="AN201" s="15">
        <v>0</v>
      </c>
      <c r="AO201" s="15">
        <v>0</v>
      </c>
      <c r="AP201" s="15">
        <v>0</v>
      </c>
      <c r="AQ201" s="15">
        <v>0</v>
      </c>
      <c r="AR201" s="15">
        <v>0</v>
      </c>
      <c r="AS201" s="15">
        <v>0</v>
      </c>
      <c r="AT201" s="15">
        <v>0</v>
      </c>
      <c r="AU201" s="15">
        <v>0</v>
      </c>
      <c r="AV201" s="15">
        <v>0</v>
      </c>
      <c r="AW201" s="15">
        <v>0</v>
      </c>
      <c r="AX201" s="15">
        <v>0</v>
      </c>
      <c r="AY201" s="15">
        <v>0</v>
      </c>
    </row>
    <row r="202" spans="1:51">
      <c r="A202" s="1">
        <v>2102</v>
      </c>
      <c r="B202" s="1" t="s">
        <v>1760</v>
      </c>
      <c r="C202" s="1">
        <v>4</v>
      </c>
      <c r="D202" s="1" t="s">
        <v>1761</v>
      </c>
      <c r="E202" s="1" t="s">
        <v>652</v>
      </c>
      <c r="F202" s="1">
        <v>5</v>
      </c>
      <c r="G202" s="1" t="s">
        <v>272</v>
      </c>
      <c r="H202" s="1">
        <v>0</v>
      </c>
      <c r="I202" s="1" t="s">
        <v>653</v>
      </c>
      <c r="J202" s="15">
        <v>0</v>
      </c>
      <c r="K202" s="15">
        <v>0</v>
      </c>
      <c r="L202" s="15">
        <v>0</v>
      </c>
      <c r="M202" s="15">
        <v>0</v>
      </c>
      <c r="N202" s="15">
        <v>0</v>
      </c>
      <c r="O202" s="15">
        <v>0</v>
      </c>
      <c r="P202" s="15">
        <v>0</v>
      </c>
      <c r="Q202" s="15">
        <v>0</v>
      </c>
      <c r="R202" s="15">
        <v>0</v>
      </c>
      <c r="S202" s="15">
        <v>0</v>
      </c>
      <c r="T202" s="15">
        <v>0</v>
      </c>
      <c r="U202" s="15">
        <v>0</v>
      </c>
      <c r="V202" s="15">
        <v>0</v>
      </c>
      <c r="W202" s="15">
        <v>0</v>
      </c>
      <c r="X202" s="15">
        <v>0</v>
      </c>
      <c r="Y202" s="15">
        <v>0</v>
      </c>
      <c r="Z202" s="15">
        <v>0</v>
      </c>
      <c r="AA202" s="15">
        <v>0</v>
      </c>
      <c r="AB202" s="15">
        <v>0</v>
      </c>
      <c r="AC202" s="15">
        <v>0</v>
      </c>
      <c r="AD202" s="15">
        <v>0</v>
      </c>
      <c r="AE202" s="15">
        <v>0</v>
      </c>
      <c r="AF202" s="15">
        <v>0</v>
      </c>
      <c r="AG202" s="15">
        <v>0</v>
      </c>
      <c r="AH202" s="15">
        <v>0</v>
      </c>
      <c r="AI202" s="15">
        <v>0</v>
      </c>
      <c r="AJ202" s="15">
        <v>0</v>
      </c>
      <c r="AK202" s="15">
        <v>0</v>
      </c>
      <c r="AL202" s="15">
        <v>0</v>
      </c>
      <c r="AM202" s="15">
        <v>0</v>
      </c>
      <c r="AN202" s="15">
        <v>0</v>
      </c>
      <c r="AO202" s="15">
        <v>0</v>
      </c>
      <c r="AP202" s="15">
        <v>0</v>
      </c>
      <c r="AQ202" s="15">
        <v>0</v>
      </c>
      <c r="AR202" s="15">
        <v>0</v>
      </c>
      <c r="AS202" s="15">
        <v>0</v>
      </c>
      <c r="AT202" s="15">
        <v>0</v>
      </c>
      <c r="AU202" s="15">
        <v>0</v>
      </c>
      <c r="AV202" s="15">
        <v>0</v>
      </c>
      <c r="AW202" s="15">
        <v>0</v>
      </c>
      <c r="AX202" s="15">
        <v>0</v>
      </c>
      <c r="AY202" s="15">
        <v>0</v>
      </c>
    </row>
    <row r="203" spans="1:51">
      <c r="A203" s="1">
        <v>2113</v>
      </c>
      <c r="B203" s="1" t="s">
        <v>1760</v>
      </c>
      <c r="C203" s="1">
        <v>4</v>
      </c>
      <c r="D203" s="1" t="s">
        <v>1761</v>
      </c>
      <c r="E203" s="1" t="s">
        <v>654</v>
      </c>
      <c r="F203" s="1">
        <v>5</v>
      </c>
      <c r="G203" s="1" t="s">
        <v>272</v>
      </c>
      <c r="H203" s="1">
        <v>0</v>
      </c>
      <c r="I203" s="1" t="s">
        <v>655</v>
      </c>
      <c r="J203" s="15">
        <v>2</v>
      </c>
      <c r="K203" s="15">
        <v>107</v>
      </c>
      <c r="L203" s="15">
        <v>91</v>
      </c>
      <c r="M203" s="15">
        <v>16</v>
      </c>
      <c r="N203" s="15">
        <v>103</v>
      </c>
      <c r="O203" s="15">
        <v>87</v>
      </c>
      <c r="P203" s="15">
        <v>16</v>
      </c>
      <c r="Q203" s="15">
        <v>0</v>
      </c>
      <c r="R203" s="15">
        <v>0</v>
      </c>
      <c r="S203" s="15">
        <v>0</v>
      </c>
      <c r="T203" s="15">
        <v>0</v>
      </c>
      <c r="U203" s="15">
        <v>0</v>
      </c>
      <c r="V203" s="15">
        <v>0</v>
      </c>
      <c r="W203" s="15">
        <v>0</v>
      </c>
      <c r="X203" s="15">
        <v>2</v>
      </c>
      <c r="Y203" s="15">
        <v>107</v>
      </c>
      <c r="Z203" s="15">
        <v>91</v>
      </c>
      <c r="AA203" s="15">
        <v>16</v>
      </c>
      <c r="AB203" s="15">
        <v>103</v>
      </c>
      <c r="AC203" s="15">
        <v>87</v>
      </c>
      <c r="AD203" s="15">
        <v>16</v>
      </c>
      <c r="AE203" s="15">
        <v>2</v>
      </c>
      <c r="AF203" s="15">
        <v>107</v>
      </c>
      <c r="AG203" s="15">
        <v>91</v>
      </c>
      <c r="AH203" s="15">
        <v>16</v>
      </c>
      <c r="AI203" s="15">
        <v>103</v>
      </c>
      <c r="AJ203" s="15">
        <v>87</v>
      </c>
      <c r="AK203" s="15">
        <v>16</v>
      </c>
      <c r="AL203" s="15">
        <v>0</v>
      </c>
      <c r="AM203" s="15">
        <v>0</v>
      </c>
      <c r="AN203" s="15">
        <v>0</v>
      </c>
      <c r="AO203" s="15">
        <v>0</v>
      </c>
      <c r="AP203" s="15">
        <v>0</v>
      </c>
      <c r="AQ203" s="15">
        <v>0</v>
      </c>
      <c r="AR203" s="15">
        <v>0</v>
      </c>
      <c r="AS203" s="15">
        <v>0</v>
      </c>
      <c r="AT203" s="15">
        <v>0</v>
      </c>
      <c r="AU203" s="15">
        <v>0</v>
      </c>
      <c r="AV203" s="15">
        <v>0</v>
      </c>
      <c r="AW203" s="15">
        <v>0</v>
      </c>
      <c r="AX203" s="15">
        <v>0</v>
      </c>
      <c r="AY203" s="15">
        <v>0</v>
      </c>
    </row>
    <row r="204" spans="1:51">
      <c r="A204" s="1">
        <v>2124</v>
      </c>
      <c r="B204" s="1" t="s">
        <v>1760</v>
      </c>
      <c r="C204" s="1">
        <v>4</v>
      </c>
      <c r="D204" s="1" t="s">
        <v>1761</v>
      </c>
      <c r="E204" s="1" t="s">
        <v>656</v>
      </c>
      <c r="F204" s="1">
        <v>5</v>
      </c>
      <c r="G204" s="1" t="s">
        <v>272</v>
      </c>
      <c r="H204" s="1">
        <v>0</v>
      </c>
      <c r="I204" s="1" t="s">
        <v>657</v>
      </c>
      <c r="J204" s="15">
        <v>10</v>
      </c>
      <c r="K204" s="15">
        <v>71</v>
      </c>
      <c r="L204" s="15">
        <v>56</v>
      </c>
      <c r="M204" s="15">
        <v>15</v>
      </c>
      <c r="N204" s="15">
        <v>43</v>
      </c>
      <c r="O204" s="15">
        <v>36</v>
      </c>
      <c r="P204" s="15">
        <v>7</v>
      </c>
      <c r="Q204" s="15">
        <v>4</v>
      </c>
      <c r="R204" s="15">
        <v>13</v>
      </c>
      <c r="S204" s="15">
        <v>10</v>
      </c>
      <c r="T204" s="15">
        <v>3</v>
      </c>
      <c r="U204" s="15">
        <v>6</v>
      </c>
      <c r="V204" s="15">
        <v>5</v>
      </c>
      <c r="W204" s="15">
        <v>1</v>
      </c>
      <c r="X204" s="15">
        <v>6</v>
      </c>
      <c r="Y204" s="15">
        <v>58</v>
      </c>
      <c r="Z204" s="15">
        <v>46</v>
      </c>
      <c r="AA204" s="15">
        <v>12</v>
      </c>
      <c r="AB204" s="15">
        <v>37</v>
      </c>
      <c r="AC204" s="15">
        <v>31</v>
      </c>
      <c r="AD204" s="15">
        <v>6</v>
      </c>
      <c r="AE204" s="15">
        <v>6</v>
      </c>
      <c r="AF204" s="15">
        <v>58</v>
      </c>
      <c r="AG204" s="15">
        <v>46</v>
      </c>
      <c r="AH204" s="15">
        <v>12</v>
      </c>
      <c r="AI204" s="15">
        <v>37</v>
      </c>
      <c r="AJ204" s="15">
        <v>31</v>
      </c>
      <c r="AK204" s="15">
        <v>6</v>
      </c>
      <c r="AL204" s="15">
        <v>0</v>
      </c>
      <c r="AM204" s="15">
        <v>0</v>
      </c>
      <c r="AN204" s="15">
        <v>0</v>
      </c>
      <c r="AO204" s="15">
        <v>0</v>
      </c>
      <c r="AP204" s="15">
        <v>0</v>
      </c>
      <c r="AQ204" s="15">
        <v>0</v>
      </c>
      <c r="AR204" s="15">
        <v>0</v>
      </c>
      <c r="AS204" s="15">
        <v>0</v>
      </c>
      <c r="AT204" s="15">
        <v>0</v>
      </c>
      <c r="AU204" s="15">
        <v>0</v>
      </c>
      <c r="AV204" s="15">
        <v>0</v>
      </c>
      <c r="AW204" s="15">
        <v>0</v>
      </c>
      <c r="AX204" s="15">
        <v>0</v>
      </c>
      <c r="AY204" s="15">
        <v>0</v>
      </c>
    </row>
    <row r="205" spans="1:51">
      <c r="A205" s="1">
        <v>2135</v>
      </c>
      <c r="B205" s="1" t="s">
        <v>1760</v>
      </c>
      <c r="C205" s="1">
        <v>4</v>
      </c>
      <c r="D205" s="1" t="s">
        <v>1761</v>
      </c>
      <c r="E205" s="1" t="s">
        <v>658</v>
      </c>
      <c r="F205" s="1">
        <v>5</v>
      </c>
      <c r="G205" s="1" t="s">
        <v>272</v>
      </c>
      <c r="H205" s="1">
        <v>0</v>
      </c>
      <c r="I205" s="1" t="s">
        <v>659</v>
      </c>
      <c r="J205" s="15">
        <v>0</v>
      </c>
      <c r="K205" s="15">
        <v>0</v>
      </c>
      <c r="L205" s="15">
        <v>0</v>
      </c>
      <c r="M205" s="15">
        <v>0</v>
      </c>
      <c r="N205" s="15">
        <v>0</v>
      </c>
      <c r="O205" s="15">
        <v>0</v>
      </c>
      <c r="P205" s="15">
        <v>0</v>
      </c>
      <c r="Q205" s="15">
        <v>0</v>
      </c>
      <c r="R205" s="15">
        <v>0</v>
      </c>
      <c r="S205" s="15">
        <v>0</v>
      </c>
      <c r="T205" s="15">
        <v>0</v>
      </c>
      <c r="U205" s="15">
        <v>0</v>
      </c>
      <c r="V205" s="15">
        <v>0</v>
      </c>
      <c r="W205" s="15">
        <v>0</v>
      </c>
      <c r="X205" s="15">
        <v>0</v>
      </c>
      <c r="Y205" s="15">
        <v>0</v>
      </c>
      <c r="Z205" s="15">
        <v>0</v>
      </c>
      <c r="AA205" s="15">
        <v>0</v>
      </c>
      <c r="AB205" s="15">
        <v>0</v>
      </c>
      <c r="AC205" s="15">
        <v>0</v>
      </c>
      <c r="AD205" s="15">
        <v>0</v>
      </c>
      <c r="AE205" s="15">
        <v>0</v>
      </c>
      <c r="AF205" s="15">
        <v>0</v>
      </c>
      <c r="AG205" s="15">
        <v>0</v>
      </c>
      <c r="AH205" s="15">
        <v>0</v>
      </c>
      <c r="AI205" s="15">
        <v>0</v>
      </c>
      <c r="AJ205" s="15">
        <v>0</v>
      </c>
      <c r="AK205" s="15">
        <v>0</v>
      </c>
      <c r="AL205" s="15">
        <v>0</v>
      </c>
      <c r="AM205" s="15">
        <v>0</v>
      </c>
      <c r="AN205" s="15">
        <v>0</v>
      </c>
      <c r="AO205" s="15">
        <v>0</v>
      </c>
      <c r="AP205" s="15">
        <v>0</v>
      </c>
      <c r="AQ205" s="15">
        <v>0</v>
      </c>
      <c r="AR205" s="15">
        <v>0</v>
      </c>
      <c r="AS205" s="15">
        <v>0</v>
      </c>
      <c r="AT205" s="15">
        <v>0</v>
      </c>
      <c r="AU205" s="15">
        <v>0</v>
      </c>
      <c r="AV205" s="15">
        <v>0</v>
      </c>
      <c r="AW205" s="15">
        <v>0</v>
      </c>
      <c r="AX205" s="15">
        <v>0</v>
      </c>
      <c r="AY205" s="15">
        <v>0</v>
      </c>
    </row>
    <row r="206" spans="1:51">
      <c r="A206" s="1">
        <v>2146</v>
      </c>
      <c r="B206" s="1" t="s">
        <v>1760</v>
      </c>
      <c r="C206" s="1">
        <v>4</v>
      </c>
      <c r="D206" s="1" t="s">
        <v>1761</v>
      </c>
      <c r="E206" s="1" t="s">
        <v>660</v>
      </c>
      <c r="F206" s="1">
        <v>5</v>
      </c>
      <c r="G206" s="1" t="s">
        <v>272</v>
      </c>
      <c r="H206" s="1">
        <v>0</v>
      </c>
      <c r="I206" s="1" t="s">
        <v>661</v>
      </c>
      <c r="J206" s="15">
        <v>2</v>
      </c>
      <c r="K206" s="15">
        <v>4</v>
      </c>
      <c r="L206" s="15">
        <v>3</v>
      </c>
      <c r="M206" s="15">
        <v>1</v>
      </c>
      <c r="N206" s="15">
        <v>1</v>
      </c>
      <c r="O206" s="15">
        <v>1</v>
      </c>
      <c r="P206" s="15">
        <v>0</v>
      </c>
      <c r="Q206" s="15">
        <v>2</v>
      </c>
      <c r="R206" s="15">
        <v>4</v>
      </c>
      <c r="S206" s="15">
        <v>3</v>
      </c>
      <c r="T206" s="15">
        <v>1</v>
      </c>
      <c r="U206" s="15">
        <v>1</v>
      </c>
      <c r="V206" s="15">
        <v>1</v>
      </c>
      <c r="W206" s="15">
        <v>0</v>
      </c>
      <c r="X206" s="15">
        <v>0</v>
      </c>
      <c r="Y206" s="15">
        <v>0</v>
      </c>
      <c r="Z206" s="15">
        <v>0</v>
      </c>
      <c r="AA206" s="15">
        <v>0</v>
      </c>
      <c r="AB206" s="15">
        <v>0</v>
      </c>
      <c r="AC206" s="15">
        <v>0</v>
      </c>
      <c r="AD206" s="15">
        <v>0</v>
      </c>
      <c r="AE206" s="15">
        <v>0</v>
      </c>
      <c r="AF206" s="15">
        <v>0</v>
      </c>
      <c r="AG206" s="15">
        <v>0</v>
      </c>
      <c r="AH206" s="15">
        <v>0</v>
      </c>
      <c r="AI206" s="15">
        <v>0</v>
      </c>
      <c r="AJ206" s="15">
        <v>0</v>
      </c>
      <c r="AK206" s="15">
        <v>0</v>
      </c>
      <c r="AL206" s="15">
        <v>0</v>
      </c>
      <c r="AM206" s="15">
        <v>0</v>
      </c>
      <c r="AN206" s="15">
        <v>0</v>
      </c>
      <c r="AO206" s="15">
        <v>0</v>
      </c>
      <c r="AP206" s="15">
        <v>0</v>
      </c>
      <c r="AQ206" s="15">
        <v>0</v>
      </c>
      <c r="AR206" s="15">
        <v>0</v>
      </c>
      <c r="AS206" s="15">
        <v>0</v>
      </c>
      <c r="AT206" s="15">
        <v>0</v>
      </c>
      <c r="AU206" s="15">
        <v>0</v>
      </c>
      <c r="AV206" s="15">
        <v>0</v>
      </c>
      <c r="AW206" s="15">
        <v>0</v>
      </c>
      <c r="AX206" s="15">
        <v>0</v>
      </c>
      <c r="AY206" s="15">
        <v>0</v>
      </c>
    </row>
    <row r="207" spans="1:51">
      <c r="A207" s="1">
        <v>2157</v>
      </c>
      <c r="B207" s="1" t="s">
        <v>1760</v>
      </c>
      <c r="C207" s="1">
        <v>4</v>
      </c>
      <c r="D207" s="1" t="s">
        <v>1761</v>
      </c>
      <c r="E207" s="1" t="s">
        <v>662</v>
      </c>
      <c r="F207" s="1">
        <v>5</v>
      </c>
      <c r="G207" s="1" t="s">
        <v>272</v>
      </c>
      <c r="H207" s="1">
        <v>0</v>
      </c>
      <c r="I207" s="1" t="s">
        <v>663</v>
      </c>
      <c r="J207" s="15">
        <v>0</v>
      </c>
      <c r="K207" s="15">
        <v>0</v>
      </c>
      <c r="L207" s="15">
        <v>0</v>
      </c>
      <c r="M207" s="15">
        <v>0</v>
      </c>
      <c r="N207" s="15">
        <v>0</v>
      </c>
      <c r="O207" s="15">
        <v>0</v>
      </c>
      <c r="P207" s="15">
        <v>0</v>
      </c>
      <c r="Q207" s="15">
        <v>0</v>
      </c>
      <c r="R207" s="15">
        <v>0</v>
      </c>
      <c r="S207" s="15">
        <v>0</v>
      </c>
      <c r="T207" s="15">
        <v>0</v>
      </c>
      <c r="U207" s="15">
        <v>0</v>
      </c>
      <c r="V207" s="15">
        <v>0</v>
      </c>
      <c r="W207" s="15">
        <v>0</v>
      </c>
      <c r="X207" s="15">
        <v>0</v>
      </c>
      <c r="Y207" s="15">
        <v>0</v>
      </c>
      <c r="Z207" s="15">
        <v>0</v>
      </c>
      <c r="AA207" s="15">
        <v>0</v>
      </c>
      <c r="AB207" s="15">
        <v>0</v>
      </c>
      <c r="AC207" s="15">
        <v>0</v>
      </c>
      <c r="AD207" s="15">
        <v>0</v>
      </c>
      <c r="AE207" s="15">
        <v>0</v>
      </c>
      <c r="AF207" s="15">
        <v>0</v>
      </c>
      <c r="AG207" s="15">
        <v>0</v>
      </c>
      <c r="AH207" s="15">
        <v>0</v>
      </c>
      <c r="AI207" s="15">
        <v>0</v>
      </c>
      <c r="AJ207" s="15">
        <v>0</v>
      </c>
      <c r="AK207" s="15">
        <v>0</v>
      </c>
      <c r="AL207" s="15">
        <v>0</v>
      </c>
      <c r="AM207" s="15">
        <v>0</v>
      </c>
      <c r="AN207" s="15">
        <v>0</v>
      </c>
      <c r="AO207" s="15">
        <v>0</v>
      </c>
      <c r="AP207" s="15">
        <v>0</v>
      </c>
      <c r="AQ207" s="15">
        <v>0</v>
      </c>
      <c r="AR207" s="15">
        <v>0</v>
      </c>
      <c r="AS207" s="15">
        <v>0</v>
      </c>
      <c r="AT207" s="15">
        <v>0</v>
      </c>
      <c r="AU207" s="15">
        <v>0</v>
      </c>
      <c r="AV207" s="15">
        <v>0</v>
      </c>
      <c r="AW207" s="15">
        <v>0</v>
      </c>
      <c r="AX207" s="15">
        <v>0</v>
      </c>
      <c r="AY207" s="15">
        <v>0</v>
      </c>
    </row>
    <row r="208" spans="1:51">
      <c r="A208" s="1">
        <v>2168</v>
      </c>
      <c r="B208" s="1" t="s">
        <v>1760</v>
      </c>
      <c r="C208" s="1">
        <v>4</v>
      </c>
      <c r="D208" s="1" t="s">
        <v>1761</v>
      </c>
      <c r="E208" s="1" t="s">
        <v>664</v>
      </c>
      <c r="F208" s="1">
        <v>5</v>
      </c>
      <c r="G208" s="1" t="s">
        <v>272</v>
      </c>
      <c r="H208" s="1">
        <v>0</v>
      </c>
      <c r="I208" s="1" t="s">
        <v>665</v>
      </c>
      <c r="J208" s="15">
        <v>1</v>
      </c>
      <c r="K208" s="15">
        <v>1</v>
      </c>
      <c r="L208" s="15">
        <v>1</v>
      </c>
      <c r="M208" s="15">
        <v>0</v>
      </c>
      <c r="N208" s="15">
        <v>0</v>
      </c>
      <c r="O208" s="15">
        <v>0</v>
      </c>
      <c r="P208" s="15">
        <v>0</v>
      </c>
      <c r="Q208" s="15">
        <v>1</v>
      </c>
      <c r="R208" s="15">
        <v>1</v>
      </c>
      <c r="S208" s="15">
        <v>1</v>
      </c>
      <c r="T208" s="15">
        <v>0</v>
      </c>
      <c r="U208" s="15">
        <v>0</v>
      </c>
      <c r="V208" s="15">
        <v>0</v>
      </c>
      <c r="W208" s="15">
        <v>0</v>
      </c>
      <c r="X208" s="15">
        <v>0</v>
      </c>
      <c r="Y208" s="15">
        <v>0</v>
      </c>
      <c r="Z208" s="15">
        <v>0</v>
      </c>
      <c r="AA208" s="15">
        <v>0</v>
      </c>
      <c r="AB208" s="15">
        <v>0</v>
      </c>
      <c r="AC208" s="15">
        <v>0</v>
      </c>
      <c r="AD208" s="15">
        <v>0</v>
      </c>
      <c r="AE208" s="15">
        <v>0</v>
      </c>
      <c r="AF208" s="15">
        <v>0</v>
      </c>
      <c r="AG208" s="15">
        <v>0</v>
      </c>
      <c r="AH208" s="15">
        <v>0</v>
      </c>
      <c r="AI208" s="15">
        <v>0</v>
      </c>
      <c r="AJ208" s="15">
        <v>0</v>
      </c>
      <c r="AK208" s="15">
        <v>0</v>
      </c>
      <c r="AL208" s="15">
        <v>0</v>
      </c>
      <c r="AM208" s="15">
        <v>0</v>
      </c>
      <c r="AN208" s="15">
        <v>0</v>
      </c>
      <c r="AO208" s="15">
        <v>0</v>
      </c>
      <c r="AP208" s="15">
        <v>0</v>
      </c>
      <c r="AQ208" s="15">
        <v>0</v>
      </c>
      <c r="AR208" s="15">
        <v>0</v>
      </c>
      <c r="AS208" s="15">
        <v>0</v>
      </c>
      <c r="AT208" s="15">
        <v>0</v>
      </c>
      <c r="AU208" s="15">
        <v>0</v>
      </c>
      <c r="AV208" s="15">
        <v>0</v>
      </c>
      <c r="AW208" s="15">
        <v>0</v>
      </c>
      <c r="AX208" s="15">
        <v>0</v>
      </c>
      <c r="AY208" s="15">
        <v>0</v>
      </c>
    </row>
    <row r="209" spans="1:51">
      <c r="A209" s="1">
        <v>2179</v>
      </c>
      <c r="B209" s="1" t="s">
        <v>1760</v>
      </c>
      <c r="C209" s="1">
        <v>4</v>
      </c>
      <c r="D209" s="1" t="s">
        <v>1761</v>
      </c>
      <c r="E209" s="1" t="s">
        <v>666</v>
      </c>
      <c r="F209" s="1">
        <v>5</v>
      </c>
      <c r="G209" s="1" t="s">
        <v>272</v>
      </c>
      <c r="H209" s="1">
        <v>0</v>
      </c>
      <c r="I209" s="1" t="s">
        <v>667</v>
      </c>
      <c r="J209" s="15">
        <v>0</v>
      </c>
      <c r="K209" s="15">
        <v>0</v>
      </c>
      <c r="L209" s="15">
        <v>0</v>
      </c>
      <c r="M209" s="15">
        <v>0</v>
      </c>
      <c r="N209" s="15">
        <v>0</v>
      </c>
      <c r="O209" s="15">
        <v>0</v>
      </c>
      <c r="P209" s="15">
        <v>0</v>
      </c>
      <c r="Q209" s="15">
        <v>0</v>
      </c>
      <c r="R209" s="15">
        <v>0</v>
      </c>
      <c r="S209" s="15">
        <v>0</v>
      </c>
      <c r="T209" s="15">
        <v>0</v>
      </c>
      <c r="U209" s="15">
        <v>0</v>
      </c>
      <c r="V209" s="15">
        <v>0</v>
      </c>
      <c r="W209" s="15">
        <v>0</v>
      </c>
      <c r="X209" s="15">
        <v>0</v>
      </c>
      <c r="Y209" s="15">
        <v>0</v>
      </c>
      <c r="Z209" s="15">
        <v>0</v>
      </c>
      <c r="AA209" s="15">
        <v>0</v>
      </c>
      <c r="AB209" s="15">
        <v>0</v>
      </c>
      <c r="AC209" s="15">
        <v>0</v>
      </c>
      <c r="AD209" s="15">
        <v>0</v>
      </c>
      <c r="AE209" s="15">
        <v>0</v>
      </c>
      <c r="AF209" s="15">
        <v>0</v>
      </c>
      <c r="AG209" s="15">
        <v>0</v>
      </c>
      <c r="AH209" s="15">
        <v>0</v>
      </c>
      <c r="AI209" s="15">
        <v>0</v>
      </c>
      <c r="AJ209" s="15">
        <v>0</v>
      </c>
      <c r="AK209" s="15">
        <v>0</v>
      </c>
      <c r="AL209" s="15">
        <v>0</v>
      </c>
      <c r="AM209" s="15">
        <v>0</v>
      </c>
      <c r="AN209" s="15">
        <v>0</v>
      </c>
      <c r="AO209" s="15">
        <v>0</v>
      </c>
      <c r="AP209" s="15">
        <v>0</v>
      </c>
      <c r="AQ209" s="15">
        <v>0</v>
      </c>
      <c r="AR209" s="15">
        <v>0</v>
      </c>
      <c r="AS209" s="15">
        <v>0</v>
      </c>
      <c r="AT209" s="15">
        <v>0</v>
      </c>
      <c r="AU209" s="15">
        <v>0</v>
      </c>
      <c r="AV209" s="15">
        <v>0</v>
      </c>
      <c r="AW209" s="15">
        <v>0</v>
      </c>
      <c r="AX209" s="15">
        <v>0</v>
      </c>
      <c r="AY209" s="15">
        <v>0</v>
      </c>
    </row>
    <row r="210" spans="1:51">
      <c r="A210" s="1">
        <v>2190</v>
      </c>
      <c r="B210" s="1" t="s">
        <v>1760</v>
      </c>
      <c r="C210" s="1">
        <v>4</v>
      </c>
      <c r="D210" s="1" t="s">
        <v>1761</v>
      </c>
      <c r="E210" s="1" t="s">
        <v>668</v>
      </c>
      <c r="F210" s="1">
        <v>4</v>
      </c>
      <c r="G210" s="1" t="s">
        <v>272</v>
      </c>
      <c r="H210" s="1">
        <v>0</v>
      </c>
      <c r="I210" s="1" t="s">
        <v>669</v>
      </c>
      <c r="J210" s="15">
        <v>5</v>
      </c>
      <c r="K210" s="15">
        <v>64</v>
      </c>
      <c r="L210" s="15">
        <v>57</v>
      </c>
      <c r="M210" s="15">
        <v>7</v>
      </c>
      <c r="N210" s="15">
        <v>53</v>
      </c>
      <c r="O210" s="15">
        <v>49</v>
      </c>
      <c r="P210" s="15">
        <v>4</v>
      </c>
      <c r="Q210" s="15">
        <v>1</v>
      </c>
      <c r="R210" s="15">
        <v>1</v>
      </c>
      <c r="S210" s="15">
        <v>1</v>
      </c>
      <c r="T210" s="15">
        <v>0</v>
      </c>
      <c r="U210" s="15">
        <v>0</v>
      </c>
      <c r="V210" s="15">
        <v>0</v>
      </c>
      <c r="W210" s="15">
        <v>0</v>
      </c>
      <c r="X210" s="15">
        <v>4</v>
      </c>
      <c r="Y210" s="15">
        <v>63</v>
      </c>
      <c r="Z210" s="15">
        <v>56</v>
      </c>
      <c r="AA210" s="15">
        <v>7</v>
      </c>
      <c r="AB210" s="15">
        <v>53</v>
      </c>
      <c r="AC210" s="15">
        <v>49</v>
      </c>
      <c r="AD210" s="15">
        <v>4</v>
      </c>
      <c r="AE210" s="15">
        <v>4</v>
      </c>
      <c r="AF210" s="15">
        <v>63</v>
      </c>
      <c r="AG210" s="15">
        <v>56</v>
      </c>
      <c r="AH210" s="15">
        <v>7</v>
      </c>
      <c r="AI210" s="15">
        <v>53</v>
      </c>
      <c r="AJ210" s="15">
        <v>49</v>
      </c>
      <c r="AK210" s="15">
        <v>4</v>
      </c>
      <c r="AL210" s="15">
        <v>0</v>
      </c>
      <c r="AM210" s="15">
        <v>0</v>
      </c>
      <c r="AN210" s="15">
        <v>0</v>
      </c>
      <c r="AO210" s="15">
        <v>0</v>
      </c>
      <c r="AP210" s="15">
        <v>0</v>
      </c>
      <c r="AQ210" s="15">
        <v>0</v>
      </c>
      <c r="AR210" s="15">
        <v>0</v>
      </c>
      <c r="AS210" s="15">
        <v>0</v>
      </c>
      <c r="AT210" s="15">
        <v>0</v>
      </c>
      <c r="AU210" s="15">
        <v>0</v>
      </c>
      <c r="AV210" s="15">
        <v>0</v>
      </c>
      <c r="AW210" s="15">
        <v>0</v>
      </c>
      <c r="AX210" s="15">
        <v>0</v>
      </c>
      <c r="AY210" s="15">
        <v>0</v>
      </c>
    </row>
    <row r="211" spans="1:51">
      <c r="A211" s="1">
        <v>2201</v>
      </c>
      <c r="B211" s="1" t="s">
        <v>1760</v>
      </c>
      <c r="C211" s="1">
        <v>4</v>
      </c>
      <c r="D211" s="1" t="s">
        <v>1761</v>
      </c>
      <c r="E211" s="1" t="s">
        <v>670</v>
      </c>
      <c r="F211" s="1">
        <v>5</v>
      </c>
      <c r="G211" s="1" t="s">
        <v>272</v>
      </c>
      <c r="H211" s="1">
        <v>0</v>
      </c>
      <c r="I211" s="1" t="s">
        <v>671</v>
      </c>
      <c r="J211" s="15">
        <v>0</v>
      </c>
      <c r="K211" s="15">
        <v>0</v>
      </c>
      <c r="L211" s="15">
        <v>0</v>
      </c>
      <c r="M211" s="15">
        <v>0</v>
      </c>
      <c r="N211" s="15">
        <v>0</v>
      </c>
      <c r="O211" s="15">
        <v>0</v>
      </c>
      <c r="P211" s="15">
        <v>0</v>
      </c>
      <c r="Q211" s="15">
        <v>0</v>
      </c>
      <c r="R211" s="15">
        <v>0</v>
      </c>
      <c r="S211" s="15">
        <v>0</v>
      </c>
      <c r="T211" s="15">
        <v>0</v>
      </c>
      <c r="U211" s="15">
        <v>0</v>
      </c>
      <c r="V211" s="15">
        <v>0</v>
      </c>
      <c r="W211" s="15">
        <v>0</v>
      </c>
      <c r="X211" s="15">
        <v>0</v>
      </c>
      <c r="Y211" s="15">
        <v>0</v>
      </c>
      <c r="Z211" s="15">
        <v>0</v>
      </c>
      <c r="AA211" s="15">
        <v>0</v>
      </c>
      <c r="AB211" s="15">
        <v>0</v>
      </c>
      <c r="AC211" s="15">
        <v>0</v>
      </c>
      <c r="AD211" s="15">
        <v>0</v>
      </c>
      <c r="AE211" s="15">
        <v>0</v>
      </c>
      <c r="AF211" s="15">
        <v>0</v>
      </c>
      <c r="AG211" s="15">
        <v>0</v>
      </c>
      <c r="AH211" s="15">
        <v>0</v>
      </c>
      <c r="AI211" s="15">
        <v>0</v>
      </c>
      <c r="AJ211" s="15">
        <v>0</v>
      </c>
      <c r="AK211" s="15">
        <v>0</v>
      </c>
      <c r="AL211" s="15">
        <v>0</v>
      </c>
      <c r="AM211" s="15">
        <v>0</v>
      </c>
      <c r="AN211" s="15">
        <v>0</v>
      </c>
      <c r="AO211" s="15">
        <v>0</v>
      </c>
      <c r="AP211" s="15">
        <v>0</v>
      </c>
      <c r="AQ211" s="15">
        <v>0</v>
      </c>
      <c r="AR211" s="15">
        <v>0</v>
      </c>
      <c r="AS211" s="15">
        <v>0</v>
      </c>
      <c r="AT211" s="15">
        <v>0</v>
      </c>
      <c r="AU211" s="15">
        <v>0</v>
      </c>
      <c r="AV211" s="15">
        <v>0</v>
      </c>
      <c r="AW211" s="15">
        <v>0</v>
      </c>
      <c r="AX211" s="15">
        <v>0</v>
      </c>
      <c r="AY211" s="15">
        <v>0</v>
      </c>
    </row>
    <row r="212" spans="1:51">
      <c r="A212" s="1">
        <v>2212</v>
      </c>
      <c r="B212" s="1" t="s">
        <v>1760</v>
      </c>
      <c r="C212" s="1">
        <v>4</v>
      </c>
      <c r="D212" s="1" t="s">
        <v>1761</v>
      </c>
      <c r="E212" s="1" t="s">
        <v>672</v>
      </c>
      <c r="F212" s="1">
        <v>5</v>
      </c>
      <c r="G212" s="1" t="s">
        <v>272</v>
      </c>
      <c r="H212" s="1">
        <v>0</v>
      </c>
      <c r="I212" s="1" t="s">
        <v>673</v>
      </c>
      <c r="J212" s="15">
        <v>2</v>
      </c>
      <c r="K212" s="15">
        <v>4</v>
      </c>
      <c r="L212" s="15">
        <v>3</v>
      </c>
      <c r="M212" s="15">
        <v>1</v>
      </c>
      <c r="N212" s="15">
        <v>1</v>
      </c>
      <c r="O212" s="15">
        <v>1</v>
      </c>
      <c r="P212" s="15">
        <v>0</v>
      </c>
      <c r="Q212" s="15">
        <v>1</v>
      </c>
      <c r="R212" s="15">
        <v>1</v>
      </c>
      <c r="S212" s="15">
        <v>1</v>
      </c>
      <c r="T212" s="15">
        <v>0</v>
      </c>
      <c r="U212" s="15">
        <v>0</v>
      </c>
      <c r="V212" s="15">
        <v>0</v>
      </c>
      <c r="W212" s="15">
        <v>0</v>
      </c>
      <c r="X212" s="15">
        <v>1</v>
      </c>
      <c r="Y212" s="15">
        <v>3</v>
      </c>
      <c r="Z212" s="15">
        <v>2</v>
      </c>
      <c r="AA212" s="15">
        <v>1</v>
      </c>
      <c r="AB212" s="15">
        <v>1</v>
      </c>
      <c r="AC212" s="15">
        <v>1</v>
      </c>
      <c r="AD212" s="15">
        <v>0</v>
      </c>
      <c r="AE212" s="15">
        <v>1</v>
      </c>
      <c r="AF212" s="15">
        <v>3</v>
      </c>
      <c r="AG212" s="15">
        <v>2</v>
      </c>
      <c r="AH212" s="15">
        <v>1</v>
      </c>
      <c r="AI212" s="15">
        <v>1</v>
      </c>
      <c r="AJ212" s="15">
        <v>1</v>
      </c>
      <c r="AK212" s="15">
        <v>0</v>
      </c>
      <c r="AL212" s="15">
        <v>0</v>
      </c>
      <c r="AM212" s="15">
        <v>0</v>
      </c>
      <c r="AN212" s="15">
        <v>0</v>
      </c>
      <c r="AO212" s="15">
        <v>0</v>
      </c>
      <c r="AP212" s="15">
        <v>0</v>
      </c>
      <c r="AQ212" s="15">
        <v>0</v>
      </c>
      <c r="AR212" s="15">
        <v>0</v>
      </c>
      <c r="AS212" s="15">
        <v>0</v>
      </c>
      <c r="AT212" s="15">
        <v>0</v>
      </c>
      <c r="AU212" s="15">
        <v>0</v>
      </c>
      <c r="AV212" s="15">
        <v>0</v>
      </c>
      <c r="AW212" s="15">
        <v>0</v>
      </c>
      <c r="AX212" s="15">
        <v>0</v>
      </c>
      <c r="AY212" s="15">
        <v>0</v>
      </c>
    </row>
    <row r="213" spans="1:51">
      <c r="A213" s="1">
        <v>2223</v>
      </c>
      <c r="B213" s="1" t="s">
        <v>1760</v>
      </c>
      <c r="C213" s="1">
        <v>4</v>
      </c>
      <c r="D213" s="1" t="s">
        <v>1761</v>
      </c>
      <c r="E213" s="1" t="s">
        <v>674</v>
      </c>
      <c r="F213" s="1">
        <v>5</v>
      </c>
      <c r="G213" s="1" t="s">
        <v>272</v>
      </c>
      <c r="H213" s="1">
        <v>0</v>
      </c>
      <c r="I213" s="1" t="s">
        <v>675</v>
      </c>
      <c r="J213" s="15">
        <v>1</v>
      </c>
      <c r="K213" s="15">
        <v>12</v>
      </c>
      <c r="L213" s="15">
        <v>11</v>
      </c>
      <c r="M213" s="15">
        <v>1</v>
      </c>
      <c r="N213" s="15">
        <v>12</v>
      </c>
      <c r="O213" s="15">
        <v>11</v>
      </c>
      <c r="P213" s="15">
        <v>1</v>
      </c>
      <c r="Q213" s="15">
        <v>0</v>
      </c>
      <c r="R213" s="15">
        <v>0</v>
      </c>
      <c r="S213" s="15">
        <v>0</v>
      </c>
      <c r="T213" s="15">
        <v>0</v>
      </c>
      <c r="U213" s="15">
        <v>0</v>
      </c>
      <c r="V213" s="15">
        <v>0</v>
      </c>
      <c r="W213" s="15">
        <v>0</v>
      </c>
      <c r="X213" s="15">
        <v>1</v>
      </c>
      <c r="Y213" s="15">
        <v>12</v>
      </c>
      <c r="Z213" s="15">
        <v>11</v>
      </c>
      <c r="AA213" s="15">
        <v>1</v>
      </c>
      <c r="AB213" s="15">
        <v>12</v>
      </c>
      <c r="AC213" s="15">
        <v>11</v>
      </c>
      <c r="AD213" s="15">
        <v>1</v>
      </c>
      <c r="AE213" s="15">
        <v>1</v>
      </c>
      <c r="AF213" s="15">
        <v>12</v>
      </c>
      <c r="AG213" s="15">
        <v>11</v>
      </c>
      <c r="AH213" s="15">
        <v>1</v>
      </c>
      <c r="AI213" s="15">
        <v>12</v>
      </c>
      <c r="AJ213" s="15">
        <v>11</v>
      </c>
      <c r="AK213" s="15">
        <v>1</v>
      </c>
      <c r="AL213" s="15">
        <v>0</v>
      </c>
      <c r="AM213" s="15">
        <v>0</v>
      </c>
      <c r="AN213" s="15">
        <v>0</v>
      </c>
      <c r="AO213" s="15">
        <v>0</v>
      </c>
      <c r="AP213" s="15">
        <v>0</v>
      </c>
      <c r="AQ213" s="15">
        <v>0</v>
      </c>
      <c r="AR213" s="15">
        <v>0</v>
      </c>
      <c r="AS213" s="15">
        <v>0</v>
      </c>
      <c r="AT213" s="15">
        <v>0</v>
      </c>
      <c r="AU213" s="15">
        <v>0</v>
      </c>
      <c r="AV213" s="15">
        <v>0</v>
      </c>
      <c r="AW213" s="15">
        <v>0</v>
      </c>
      <c r="AX213" s="15">
        <v>0</v>
      </c>
      <c r="AY213" s="15">
        <v>0</v>
      </c>
    </row>
    <row r="214" spans="1:51">
      <c r="A214" s="1">
        <v>2234</v>
      </c>
      <c r="B214" s="1" t="s">
        <v>1760</v>
      </c>
      <c r="C214" s="1">
        <v>4</v>
      </c>
      <c r="D214" s="1" t="s">
        <v>1761</v>
      </c>
      <c r="E214" s="1" t="s">
        <v>676</v>
      </c>
      <c r="F214" s="1">
        <v>5</v>
      </c>
      <c r="G214" s="1" t="s">
        <v>272</v>
      </c>
      <c r="H214" s="1">
        <v>0</v>
      </c>
      <c r="I214" s="1" t="s">
        <v>677</v>
      </c>
      <c r="J214" s="15">
        <v>1</v>
      </c>
      <c r="K214" s="15">
        <v>25</v>
      </c>
      <c r="L214" s="15">
        <v>21</v>
      </c>
      <c r="M214" s="15">
        <v>4</v>
      </c>
      <c r="N214" s="15">
        <v>20</v>
      </c>
      <c r="O214" s="15">
        <v>18</v>
      </c>
      <c r="P214" s="15">
        <v>2</v>
      </c>
      <c r="Q214" s="15">
        <v>0</v>
      </c>
      <c r="R214" s="15">
        <v>0</v>
      </c>
      <c r="S214" s="15">
        <v>0</v>
      </c>
      <c r="T214" s="15">
        <v>0</v>
      </c>
      <c r="U214" s="15">
        <v>0</v>
      </c>
      <c r="V214" s="15">
        <v>0</v>
      </c>
      <c r="W214" s="15">
        <v>0</v>
      </c>
      <c r="X214" s="15">
        <v>1</v>
      </c>
      <c r="Y214" s="15">
        <v>25</v>
      </c>
      <c r="Z214" s="15">
        <v>21</v>
      </c>
      <c r="AA214" s="15">
        <v>4</v>
      </c>
      <c r="AB214" s="15">
        <v>20</v>
      </c>
      <c r="AC214" s="15">
        <v>18</v>
      </c>
      <c r="AD214" s="15">
        <v>2</v>
      </c>
      <c r="AE214" s="15">
        <v>1</v>
      </c>
      <c r="AF214" s="15">
        <v>25</v>
      </c>
      <c r="AG214" s="15">
        <v>21</v>
      </c>
      <c r="AH214" s="15">
        <v>4</v>
      </c>
      <c r="AI214" s="15">
        <v>20</v>
      </c>
      <c r="AJ214" s="15">
        <v>18</v>
      </c>
      <c r="AK214" s="15">
        <v>2</v>
      </c>
      <c r="AL214" s="15">
        <v>0</v>
      </c>
      <c r="AM214" s="15">
        <v>0</v>
      </c>
      <c r="AN214" s="15">
        <v>0</v>
      </c>
      <c r="AO214" s="15">
        <v>0</v>
      </c>
      <c r="AP214" s="15">
        <v>0</v>
      </c>
      <c r="AQ214" s="15">
        <v>0</v>
      </c>
      <c r="AR214" s="15">
        <v>0</v>
      </c>
      <c r="AS214" s="15">
        <v>0</v>
      </c>
      <c r="AT214" s="15">
        <v>0</v>
      </c>
      <c r="AU214" s="15">
        <v>0</v>
      </c>
      <c r="AV214" s="15">
        <v>0</v>
      </c>
      <c r="AW214" s="15">
        <v>0</v>
      </c>
      <c r="AX214" s="15">
        <v>0</v>
      </c>
      <c r="AY214" s="15">
        <v>0</v>
      </c>
    </row>
    <row r="215" spans="1:51">
      <c r="A215" s="1">
        <v>2245</v>
      </c>
      <c r="B215" s="1" t="s">
        <v>1760</v>
      </c>
      <c r="C215" s="1">
        <v>4</v>
      </c>
      <c r="D215" s="1" t="s">
        <v>1761</v>
      </c>
      <c r="E215" s="1" t="s">
        <v>678</v>
      </c>
      <c r="F215" s="1">
        <v>5</v>
      </c>
      <c r="G215" s="1" t="s">
        <v>272</v>
      </c>
      <c r="H215" s="1">
        <v>0</v>
      </c>
      <c r="I215" s="1" t="s">
        <v>679</v>
      </c>
      <c r="J215" s="15">
        <v>1</v>
      </c>
      <c r="K215" s="15">
        <v>23</v>
      </c>
      <c r="L215" s="15">
        <v>22</v>
      </c>
      <c r="M215" s="15">
        <v>1</v>
      </c>
      <c r="N215" s="15">
        <v>20</v>
      </c>
      <c r="O215" s="15">
        <v>19</v>
      </c>
      <c r="P215" s="15">
        <v>1</v>
      </c>
      <c r="Q215" s="15">
        <v>0</v>
      </c>
      <c r="R215" s="15">
        <v>0</v>
      </c>
      <c r="S215" s="15">
        <v>0</v>
      </c>
      <c r="T215" s="15">
        <v>0</v>
      </c>
      <c r="U215" s="15">
        <v>0</v>
      </c>
      <c r="V215" s="15">
        <v>0</v>
      </c>
      <c r="W215" s="15">
        <v>0</v>
      </c>
      <c r="X215" s="15">
        <v>1</v>
      </c>
      <c r="Y215" s="15">
        <v>23</v>
      </c>
      <c r="Z215" s="15">
        <v>22</v>
      </c>
      <c r="AA215" s="15">
        <v>1</v>
      </c>
      <c r="AB215" s="15">
        <v>20</v>
      </c>
      <c r="AC215" s="15">
        <v>19</v>
      </c>
      <c r="AD215" s="15">
        <v>1</v>
      </c>
      <c r="AE215" s="15">
        <v>1</v>
      </c>
      <c r="AF215" s="15">
        <v>23</v>
      </c>
      <c r="AG215" s="15">
        <v>22</v>
      </c>
      <c r="AH215" s="15">
        <v>1</v>
      </c>
      <c r="AI215" s="15">
        <v>20</v>
      </c>
      <c r="AJ215" s="15">
        <v>19</v>
      </c>
      <c r="AK215" s="15">
        <v>1</v>
      </c>
      <c r="AL215" s="15">
        <v>0</v>
      </c>
      <c r="AM215" s="15">
        <v>0</v>
      </c>
      <c r="AN215" s="15">
        <v>0</v>
      </c>
      <c r="AO215" s="15">
        <v>0</v>
      </c>
      <c r="AP215" s="15">
        <v>0</v>
      </c>
      <c r="AQ215" s="15">
        <v>0</v>
      </c>
      <c r="AR215" s="15">
        <v>0</v>
      </c>
      <c r="AS215" s="15">
        <v>0</v>
      </c>
      <c r="AT215" s="15">
        <v>0</v>
      </c>
      <c r="AU215" s="15">
        <v>0</v>
      </c>
      <c r="AV215" s="15">
        <v>0</v>
      </c>
      <c r="AW215" s="15">
        <v>0</v>
      </c>
      <c r="AX215" s="15">
        <v>0</v>
      </c>
      <c r="AY215" s="15">
        <v>0</v>
      </c>
    </row>
    <row r="216" spans="1:51">
      <c r="A216" s="1">
        <v>2256</v>
      </c>
      <c r="B216" s="1" t="s">
        <v>1760</v>
      </c>
      <c r="C216" s="1">
        <v>4</v>
      </c>
      <c r="D216" s="1" t="s">
        <v>1761</v>
      </c>
      <c r="E216" s="1" t="s">
        <v>680</v>
      </c>
      <c r="F216" s="1">
        <v>4</v>
      </c>
      <c r="G216" s="1" t="s">
        <v>272</v>
      </c>
      <c r="H216" s="1">
        <v>0</v>
      </c>
      <c r="I216" s="1" t="s">
        <v>681</v>
      </c>
      <c r="J216" s="15">
        <v>23</v>
      </c>
      <c r="K216" s="15">
        <v>575</v>
      </c>
      <c r="L216" s="15">
        <v>423</v>
      </c>
      <c r="M216" s="15">
        <v>152</v>
      </c>
      <c r="N216" s="15">
        <v>543</v>
      </c>
      <c r="O216" s="15">
        <v>401</v>
      </c>
      <c r="P216" s="15">
        <v>142</v>
      </c>
      <c r="Q216" s="15">
        <v>10</v>
      </c>
      <c r="R216" s="15">
        <v>28</v>
      </c>
      <c r="S216" s="15">
        <v>22</v>
      </c>
      <c r="T216" s="15">
        <v>6</v>
      </c>
      <c r="U216" s="15">
        <v>14</v>
      </c>
      <c r="V216" s="15">
        <v>12</v>
      </c>
      <c r="W216" s="15">
        <v>2</v>
      </c>
      <c r="X216" s="15">
        <v>13</v>
      </c>
      <c r="Y216" s="15">
        <v>547</v>
      </c>
      <c r="Z216" s="15">
        <v>401</v>
      </c>
      <c r="AA216" s="15">
        <v>146</v>
      </c>
      <c r="AB216" s="15">
        <v>529</v>
      </c>
      <c r="AC216" s="15">
        <v>389</v>
      </c>
      <c r="AD216" s="15">
        <v>140</v>
      </c>
      <c r="AE216" s="15">
        <v>13</v>
      </c>
      <c r="AF216" s="15">
        <v>547</v>
      </c>
      <c r="AG216" s="15">
        <v>401</v>
      </c>
      <c r="AH216" s="15">
        <v>146</v>
      </c>
      <c r="AI216" s="15">
        <v>529</v>
      </c>
      <c r="AJ216" s="15">
        <v>389</v>
      </c>
      <c r="AK216" s="15">
        <v>140</v>
      </c>
      <c r="AL216" s="15">
        <v>0</v>
      </c>
      <c r="AM216" s="15">
        <v>0</v>
      </c>
      <c r="AN216" s="15">
        <v>0</v>
      </c>
      <c r="AO216" s="15">
        <v>0</v>
      </c>
      <c r="AP216" s="15">
        <v>0</v>
      </c>
      <c r="AQ216" s="15">
        <v>0</v>
      </c>
      <c r="AR216" s="15">
        <v>0</v>
      </c>
      <c r="AS216" s="15">
        <v>0</v>
      </c>
      <c r="AT216" s="15">
        <v>0</v>
      </c>
      <c r="AU216" s="15">
        <v>0</v>
      </c>
      <c r="AV216" s="15">
        <v>0</v>
      </c>
      <c r="AW216" s="15">
        <v>0</v>
      </c>
      <c r="AX216" s="15">
        <v>0</v>
      </c>
      <c r="AY216" s="15">
        <v>0</v>
      </c>
    </row>
    <row r="217" spans="1:51">
      <c r="A217" s="1">
        <v>2267</v>
      </c>
      <c r="B217" s="1" t="s">
        <v>1760</v>
      </c>
      <c r="C217" s="1">
        <v>4</v>
      </c>
      <c r="D217" s="1" t="s">
        <v>1761</v>
      </c>
      <c r="E217" s="1" t="s">
        <v>682</v>
      </c>
      <c r="F217" s="1">
        <v>5</v>
      </c>
      <c r="G217" s="1" t="s">
        <v>272</v>
      </c>
      <c r="H217" s="1">
        <v>0</v>
      </c>
      <c r="I217" s="1" t="s">
        <v>683</v>
      </c>
      <c r="J217" s="15">
        <v>0</v>
      </c>
      <c r="K217" s="15">
        <v>0</v>
      </c>
      <c r="L217" s="15">
        <v>0</v>
      </c>
      <c r="M217" s="15">
        <v>0</v>
      </c>
      <c r="N217" s="15">
        <v>0</v>
      </c>
      <c r="O217" s="15">
        <v>0</v>
      </c>
      <c r="P217" s="15">
        <v>0</v>
      </c>
      <c r="Q217" s="15">
        <v>0</v>
      </c>
      <c r="R217" s="15">
        <v>0</v>
      </c>
      <c r="S217" s="15">
        <v>0</v>
      </c>
      <c r="T217" s="15">
        <v>0</v>
      </c>
      <c r="U217" s="15">
        <v>0</v>
      </c>
      <c r="V217" s="15">
        <v>0</v>
      </c>
      <c r="W217" s="15">
        <v>0</v>
      </c>
      <c r="X217" s="15">
        <v>0</v>
      </c>
      <c r="Y217" s="15">
        <v>0</v>
      </c>
      <c r="Z217" s="15">
        <v>0</v>
      </c>
      <c r="AA217" s="15">
        <v>0</v>
      </c>
      <c r="AB217" s="15">
        <v>0</v>
      </c>
      <c r="AC217" s="15">
        <v>0</v>
      </c>
      <c r="AD217" s="15">
        <v>0</v>
      </c>
      <c r="AE217" s="15">
        <v>0</v>
      </c>
      <c r="AF217" s="15">
        <v>0</v>
      </c>
      <c r="AG217" s="15">
        <v>0</v>
      </c>
      <c r="AH217" s="15">
        <v>0</v>
      </c>
      <c r="AI217" s="15">
        <v>0</v>
      </c>
      <c r="AJ217" s="15">
        <v>0</v>
      </c>
      <c r="AK217" s="15">
        <v>0</v>
      </c>
      <c r="AL217" s="15">
        <v>0</v>
      </c>
      <c r="AM217" s="15">
        <v>0</v>
      </c>
      <c r="AN217" s="15">
        <v>0</v>
      </c>
      <c r="AO217" s="15">
        <v>0</v>
      </c>
      <c r="AP217" s="15">
        <v>0</v>
      </c>
      <c r="AQ217" s="15">
        <v>0</v>
      </c>
      <c r="AR217" s="15">
        <v>0</v>
      </c>
      <c r="AS217" s="15">
        <v>0</v>
      </c>
      <c r="AT217" s="15">
        <v>0</v>
      </c>
      <c r="AU217" s="15">
        <v>0</v>
      </c>
      <c r="AV217" s="15">
        <v>0</v>
      </c>
      <c r="AW217" s="15">
        <v>0</v>
      </c>
      <c r="AX217" s="15">
        <v>0</v>
      </c>
      <c r="AY217" s="15">
        <v>0</v>
      </c>
    </row>
    <row r="218" spans="1:51">
      <c r="A218" s="1">
        <v>2278</v>
      </c>
      <c r="B218" s="1" t="s">
        <v>1760</v>
      </c>
      <c r="C218" s="1">
        <v>4</v>
      </c>
      <c r="D218" s="1" t="s">
        <v>1761</v>
      </c>
      <c r="E218" s="1" t="s">
        <v>684</v>
      </c>
      <c r="F218" s="1">
        <v>5</v>
      </c>
      <c r="G218" s="1" t="s">
        <v>272</v>
      </c>
      <c r="H218" s="1">
        <v>0</v>
      </c>
      <c r="I218" s="1" t="s">
        <v>685</v>
      </c>
      <c r="J218" s="15">
        <v>1</v>
      </c>
      <c r="K218" s="15">
        <v>1</v>
      </c>
      <c r="L218" s="15">
        <v>1</v>
      </c>
      <c r="M218" s="15">
        <v>0</v>
      </c>
      <c r="N218" s="15">
        <v>0</v>
      </c>
      <c r="O218" s="15">
        <v>0</v>
      </c>
      <c r="P218" s="15">
        <v>0</v>
      </c>
      <c r="Q218" s="15">
        <v>1</v>
      </c>
      <c r="R218" s="15">
        <v>1</v>
      </c>
      <c r="S218" s="15">
        <v>1</v>
      </c>
      <c r="T218" s="15">
        <v>0</v>
      </c>
      <c r="U218" s="15">
        <v>0</v>
      </c>
      <c r="V218" s="15">
        <v>0</v>
      </c>
      <c r="W218" s="15">
        <v>0</v>
      </c>
      <c r="X218" s="15">
        <v>0</v>
      </c>
      <c r="Y218" s="15">
        <v>0</v>
      </c>
      <c r="Z218" s="15">
        <v>0</v>
      </c>
      <c r="AA218" s="15">
        <v>0</v>
      </c>
      <c r="AB218" s="15">
        <v>0</v>
      </c>
      <c r="AC218" s="15">
        <v>0</v>
      </c>
      <c r="AD218" s="15">
        <v>0</v>
      </c>
      <c r="AE218" s="15">
        <v>0</v>
      </c>
      <c r="AF218" s="15">
        <v>0</v>
      </c>
      <c r="AG218" s="15">
        <v>0</v>
      </c>
      <c r="AH218" s="15">
        <v>0</v>
      </c>
      <c r="AI218" s="15">
        <v>0</v>
      </c>
      <c r="AJ218" s="15">
        <v>0</v>
      </c>
      <c r="AK218" s="15">
        <v>0</v>
      </c>
      <c r="AL218" s="15">
        <v>0</v>
      </c>
      <c r="AM218" s="15">
        <v>0</v>
      </c>
      <c r="AN218" s="15">
        <v>0</v>
      </c>
      <c r="AO218" s="15">
        <v>0</v>
      </c>
      <c r="AP218" s="15">
        <v>0</v>
      </c>
      <c r="AQ218" s="15">
        <v>0</v>
      </c>
      <c r="AR218" s="15">
        <v>0</v>
      </c>
      <c r="AS218" s="15">
        <v>0</v>
      </c>
      <c r="AT218" s="15">
        <v>0</v>
      </c>
      <c r="AU218" s="15">
        <v>0</v>
      </c>
      <c r="AV218" s="15">
        <v>0</v>
      </c>
      <c r="AW218" s="15">
        <v>0</v>
      </c>
      <c r="AX218" s="15">
        <v>0</v>
      </c>
      <c r="AY218" s="15">
        <v>0</v>
      </c>
    </row>
    <row r="219" spans="1:51">
      <c r="A219" s="1">
        <v>2289</v>
      </c>
      <c r="B219" s="1" t="s">
        <v>1760</v>
      </c>
      <c r="C219" s="1">
        <v>4</v>
      </c>
      <c r="D219" s="1" t="s">
        <v>1761</v>
      </c>
      <c r="E219" s="1" t="s">
        <v>686</v>
      </c>
      <c r="F219" s="1">
        <v>5</v>
      </c>
      <c r="G219" s="1" t="s">
        <v>272</v>
      </c>
      <c r="H219" s="1">
        <v>0</v>
      </c>
      <c r="I219" s="1" t="s">
        <v>687</v>
      </c>
      <c r="J219" s="15">
        <v>0</v>
      </c>
      <c r="K219" s="15">
        <v>0</v>
      </c>
      <c r="L219" s="15">
        <v>0</v>
      </c>
      <c r="M219" s="15">
        <v>0</v>
      </c>
      <c r="N219" s="15">
        <v>0</v>
      </c>
      <c r="O219" s="15">
        <v>0</v>
      </c>
      <c r="P219" s="15">
        <v>0</v>
      </c>
      <c r="Q219" s="15">
        <v>0</v>
      </c>
      <c r="R219" s="15">
        <v>0</v>
      </c>
      <c r="S219" s="15">
        <v>0</v>
      </c>
      <c r="T219" s="15">
        <v>0</v>
      </c>
      <c r="U219" s="15">
        <v>0</v>
      </c>
      <c r="V219" s="15">
        <v>0</v>
      </c>
      <c r="W219" s="15">
        <v>0</v>
      </c>
      <c r="X219" s="15">
        <v>0</v>
      </c>
      <c r="Y219" s="15">
        <v>0</v>
      </c>
      <c r="Z219" s="15">
        <v>0</v>
      </c>
      <c r="AA219" s="15">
        <v>0</v>
      </c>
      <c r="AB219" s="15">
        <v>0</v>
      </c>
      <c r="AC219" s="15">
        <v>0</v>
      </c>
      <c r="AD219" s="15">
        <v>0</v>
      </c>
      <c r="AE219" s="15">
        <v>0</v>
      </c>
      <c r="AF219" s="15">
        <v>0</v>
      </c>
      <c r="AG219" s="15">
        <v>0</v>
      </c>
      <c r="AH219" s="15">
        <v>0</v>
      </c>
      <c r="AI219" s="15">
        <v>0</v>
      </c>
      <c r="AJ219" s="15">
        <v>0</v>
      </c>
      <c r="AK219" s="15">
        <v>0</v>
      </c>
      <c r="AL219" s="15">
        <v>0</v>
      </c>
      <c r="AM219" s="15">
        <v>0</v>
      </c>
      <c r="AN219" s="15">
        <v>0</v>
      </c>
      <c r="AO219" s="15">
        <v>0</v>
      </c>
      <c r="AP219" s="15">
        <v>0</v>
      </c>
      <c r="AQ219" s="15">
        <v>0</v>
      </c>
      <c r="AR219" s="15">
        <v>0</v>
      </c>
      <c r="AS219" s="15">
        <v>0</v>
      </c>
      <c r="AT219" s="15">
        <v>0</v>
      </c>
      <c r="AU219" s="15">
        <v>0</v>
      </c>
      <c r="AV219" s="15">
        <v>0</v>
      </c>
      <c r="AW219" s="15">
        <v>0</v>
      </c>
      <c r="AX219" s="15">
        <v>0</v>
      </c>
      <c r="AY219" s="15">
        <v>0</v>
      </c>
    </row>
    <row r="220" spans="1:51">
      <c r="A220" s="1">
        <v>2300</v>
      </c>
      <c r="B220" s="1" t="s">
        <v>1760</v>
      </c>
      <c r="C220" s="1">
        <v>4</v>
      </c>
      <c r="D220" s="1" t="s">
        <v>1761</v>
      </c>
      <c r="E220" s="1" t="s">
        <v>688</v>
      </c>
      <c r="F220" s="1">
        <v>5</v>
      </c>
      <c r="G220" s="1" t="s">
        <v>272</v>
      </c>
      <c r="H220" s="1">
        <v>0</v>
      </c>
      <c r="I220" s="1" t="s">
        <v>689</v>
      </c>
      <c r="J220" s="15">
        <v>2</v>
      </c>
      <c r="K220" s="15">
        <v>10</v>
      </c>
      <c r="L220" s="15">
        <v>7</v>
      </c>
      <c r="M220" s="15">
        <v>3</v>
      </c>
      <c r="N220" s="15">
        <v>6</v>
      </c>
      <c r="O220" s="15">
        <v>5</v>
      </c>
      <c r="P220" s="15">
        <v>1</v>
      </c>
      <c r="Q220" s="15">
        <v>1</v>
      </c>
      <c r="R220" s="15">
        <v>4</v>
      </c>
      <c r="S220" s="15">
        <v>3</v>
      </c>
      <c r="T220" s="15">
        <v>1</v>
      </c>
      <c r="U220" s="15">
        <v>2</v>
      </c>
      <c r="V220" s="15">
        <v>2</v>
      </c>
      <c r="W220" s="15">
        <v>0</v>
      </c>
      <c r="X220" s="15">
        <v>1</v>
      </c>
      <c r="Y220" s="15">
        <v>6</v>
      </c>
      <c r="Z220" s="15">
        <v>4</v>
      </c>
      <c r="AA220" s="15">
        <v>2</v>
      </c>
      <c r="AB220" s="15">
        <v>4</v>
      </c>
      <c r="AC220" s="15">
        <v>3</v>
      </c>
      <c r="AD220" s="15">
        <v>1</v>
      </c>
      <c r="AE220" s="15">
        <v>1</v>
      </c>
      <c r="AF220" s="15">
        <v>6</v>
      </c>
      <c r="AG220" s="15">
        <v>4</v>
      </c>
      <c r="AH220" s="15">
        <v>2</v>
      </c>
      <c r="AI220" s="15">
        <v>4</v>
      </c>
      <c r="AJ220" s="15">
        <v>3</v>
      </c>
      <c r="AK220" s="15">
        <v>1</v>
      </c>
      <c r="AL220" s="15">
        <v>0</v>
      </c>
      <c r="AM220" s="15">
        <v>0</v>
      </c>
      <c r="AN220" s="15">
        <v>0</v>
      </c>
      <c r="AO220" s="15">
        <v>0</v>
      </c>
      <c r="AP220" s="15">
        <v>0</v>
      </c>
      <c r="AQ220" s="15">
        <v>0</v>
      </c>
      <c r="AR220" s="15">
        <v>0</v>
      </c>
      <c r="AS220" s="15">
        <v>0</v>
      </c>
      <c r="AT220" s="15">
        <v>0</v>
      </c>
      <c r="AU220" s="15">
        <v>0</v>
      </c>
      <c r="AV220" s="15">
        <v>0</v>
      </c>
      <c r="AW220" s="15">
        <v>0</v>
      </c>
      <c r="AX220" s="15">
        <v>0</v>
      </c>
      <c r="AY220" s="15">
        <v>0</v>
      </c>
    </row>
    <row r="221" spans="1:51">
      <c r="A221" s="1">
        <v>2311</v>
      </c>
      <c r="B221" s="1" t="s">
        <v>1760</v>
      </c>
      <c r="C221" s="1">
        <v>4</v>
      </c>
      <c r="D221" s="1" t="s">
        <v>1761</v>
      </c>
      <c r="E221" s="1" t="s">
        <v>690</v>
      </c>
      <c r="F221" s="1">
        <v>5</v>
      </c>
      <c r="G221" s="1" t="s">
        <v>272</v>
      </c>
      <c r="H221" s="1">
        <v>0</v>
      </c>
      <c r="I221" s="1" t="s">
        <v>691</v>
      </c>
      <c r="J221" s="15">
        <v>1</v>
      </c>
      <c r="K221" s="15">
        <v>1</v>
      </c>
      <c r="L221" s="15">
        <v>1</v>
      </c>
      <c r="M221" s="15">
        <v>0</v>
      </c>
      <c r="N221" s="15">
        <v>0</v>
      </c>
      <c r="O221" s="15">
        <v>0</v>
      </c>
      <c r="P221" s="15">
        <v>0</v>
      </c>
      <c r="Q221" s="15">
        <v>1</v>
      </c>
      <c r="R221" s="15">
        <v>1</v>
      </c>
      <c r="S221" s="15">
        <v>1</v>
      </c>
      <c r="T221" s="15">
        <v>0</v>
      </c>
      <c r="U221" s="15">
        <v>0</v>
      </c>
      <c r="V221" s="15">
        <v>0</v>
      </c>
      <c r="W221" s="15">
        <v>0</v>
      </c>
      <c r="X221" s="15">
        <v>0</v>
      </c>
      <c r="Y221" s="15">
        <v>0</v>
      </c>
      <c r="Z221" s="15">
        <v>0</v>
      </c>
      <c r="AA221" s="15">
        <v>0</v>
      </c>
      <c r="AB221" s="15">
        <v>0</v>
      </c>
      <c r="AC221" s="15">
        <v>0</v>
      </c>
      <c r="AD221" s="15">
        <v>0</v>
      </c>
      <c r="AE221" s="15">
        <v>0</v>
      </c>
      <c r="AF221" s="15">
        <v>0</v>
      </c>
      <c r="AG221" s="15">
        <v>0</v>
      </c>
      <c r="AH221" s="15">
        <v>0</v>
      </c>
      <c r="AI221" s="15">
        <v>0</v>
      </c>
      <c r="AJ221" s="15">
        <v>0</v>
      </c>
      <c r="AK221" s="15">
        <v>0</v>
      </c>
      <c r="AL221" s="15">
        <v>0</v>
      </c>
      <c r="AM221" s="15">
        <v>0</v>
      </c>
      <c r="AN221" s="15">
        <v>0</v>
      </c>
      <c r="AO221" s="15">
        <v>0</v>
      </c>
      <c r="AP221" s="15">
        <v>0</v>
      </c>
      <c r="AQ221" s="15">
        <v>0</v>
      </c>
      <c r="AR221" s="15">
        <v>0</v>
      </c>
      <c r="AS221" s="15">
        <v>0</v>
      </c>
      <c r="AT221" s="15">
        <v>0</v>
      </c>
      <c r="AU221" s="15">
        <v>0</v>
      </c>
      <c r="AV221" s="15">
        <v>0</v>
      </c>
      <c r="AW221" s="15">
        <v>0</v>
      </c>
      <c r="AX221" s="15">
        <v>0</v>
      </c>
      <c r="AY221" s="15">
        <v>0</v>
      </c>
    </row>
    <row r="222" spans="1:51">
      <c r="A222" s="1">
        <v>2322</v>
      </c>
      <c r="B222" s="1" t="s">
        <v>1760</v>
      </c>
      <c r="C222" s="1">
        <v>4</v>
      </c>
      <c r="D222" s="1" t="s">
        <v>1761</v>
      </c>
      <c r="E222" s="1" t="s">
        <v>692</v>
      </c>
      <c r="F222" s="1">
        <v>5</v>
      </c>
      <c r="G222" s="1" t="s">
        <v>272</v>
      </c>
      <c r="H222" s="1">
        <v>0</v>
      </c>
      <c r="I222" s="1" t="s">
        <v>693</v>
      </c>
      <c r="J222" s="15">
        <v>1</v>
      </c>
      <c r="K222" s="15">
        <v>67</v>
      </c>
      <c r="L222" s="15">
        <v>60</v>
      </c>
      <c r="M222" s="15">
        <v>7</v>
      </c>
      <c r="N222" s="15">
        <v>66</v>
      </c>
      <c r="O222" s="15">
        <v>59</v>
      </c>
      <c r="P222" s="15">
        <v>7</v>
      </c>
      <c r="Q222" s="15">
        <v>0</v>
      </c>
      <c r="R222" s="15">
        <v>0</v>
      </c>
      <c r="S222" s="15">
        <v>0</v>
      </c>
      <c r="T222" s="15">
        <v>0</v>
      </c>
      <c r="U222" s="15">
        <v>0</v>
      </c>
      <c r="V222" s="15">
        <v>0</v>
      </c>
      <c r="W222" s="15">
        <v>0</v>
      </c>
      <c r="X222" s="15">
        <v>1</v>
      </c>
      <c r="Y222" s="15">
        <v>67</v>
      </c>
      <c r="Z222" s="15">
        <v>60</v>
      </c>
      <c r="AA222" s="15">
        <v>7</v>
      </c>
      <c r="AB222" s="15">
        <v>66</v>
      </c>
      <c r="AC222" s="15">
        <v>59</v>
      </c>
      <c r="AD222" s="15">
        <v>7</v>
      </c>
      <c r="AE222" s="15">
        <v>1</v>
      </c>
      <c r="AF222" s="15">
        <v>67</v>
      </c>
      <c r="AG222" s="15">
        <v>60</v>
      </c>
      <c r="AH222" s="15">
        <v>7</v>
      </c>
      <c r="AI222" s="15">
        <v>66</v>
      </c>
      <c r="AJ222" s="15">
        <v>59</v>
      </c>
      <c r="AK222" s="15">
        <v>7</v>
      </c>
      <c r="AL222" s="15">
        <v>0</v>
      </c>
      <c r="AM222" s="15">
        <v>0</v>
      </c>
      <c r="AN222" s="15">
        <v>0</v>
      </c>
      <c r="AO222" s="15">
        <v>0</v>
      </c>
      <c r="AP222" s="15">
        <v>0</v>
      </c>
      <c r="AQ222" s="15">
        <v>0</v>
      </c>
      <c r="AR222" s="15">
        <v>0</v>
      </c>
      <c r="AS222" s="15">
        <v>0</v>
      </c>
      <c r="AT222" s="15">
        <v>0</v>
      </c>
      <c r="AU222" s="15">
        <v>0</v>
      </c>
      <c r="AV222" s="15">
        <v>0</v>
      </c>
      <c r="AW222" s="15">
        <v>0</v>
      </c>
      <c r="AX222" s="15">
        <v>0</v>
      </c>
      <c r="AY222" s="15">
        <v>0</v>
      </c>
    </row>
    <row r="223" spans="1:51">
      <c r="A223" s="1">
        <v>2333</v>
      </c>
      <c r="B223" s="1" t="s">
        <v>1760</v>
      </c>
      <c r="C223" s="1">
        <v>4</v>
      </c>
      <c r="D223" s="1" t="s">
        <v>1761</v>
      </c>
      <c r="E223" s="1" t="s">
        <v>694</v>
      </c>
      <c r="F223" s="1">
        <v>5</v>
      </c>
      <c r="G223" s="1" t="s">
        <v>272</v>
      </c>
      <c r="H223" s="1">
        <v>0</v>
      </c>
      <c r="I223" s="1" t="s">
        <v>695</v>
      </c>
      <c r="J223" s="15">
        <v>11</v>
      </c>
      <c r="K223" s="15">
        <v>456</v>
      </c>
      <c r="L223" s="15">
        <v>325</v>
      </c>
      <c r="M223" s="15">
        <v>131</v>
      </c>
      <c r="N223" s="15">
        <v>444</v>
      </c>
      <c r="O223" s="15">
        <v>316</v>
      </c>
      <c r="P223" s="15">
        <v>128</v>
      </c>
      <c r="Q223" s="15">
        <v>3</v>
      </c>
      <c r="R223" s="15">
        <v>14</v>
      </c>
      <c r="S223" s="15">
        <v>11</v>
      </c>
      <c r="T223" s="15">
        <v>3</v>
      </c>
      <c r="U223" s="15">
        <v>9</v>
      </c>
      <c r="V223" s="15">
        <v>8</v>
      </c>
      <c r="W223" s="15">
        <v>1</v>
      </c>
      <c r="X223" s="15">
        <v>8</v>
      </c>
      <c r="Y223" s="15">
        <v>442</v>
      </c>
      <c r="Z223" s="15">
        <v>314</v>
      </c>
      <c r="AA223" s="15">
        <v>128</v>
      </c>
      <c r="AB223" s="15">
        <v>435</v>
      </c>
      <c r="AC223" s="15">
        <v>308</v>
      </c>
      <c r="AD223" s="15">
        <v>127</v>
      </c>
      <c r="AE223" s="15">
        <v>8</v>
      </c>
      <c r="AF223" s="15">
        <v>442</v>
      </c>
      <c r="AG223" s="15">
        <v>314</v>
      </c>
      <c r="AH223" s="15">
        <v>128</v>
      </c>
      <c r="AI223" s="15">
        <v>435</v>
      </c>
      <c r="AJ223" s="15">
        <v>308</v>
      </c>
      <c r="AK223" s="15">
        <v>127</v>
      </c>
      <c r="AL223" s="15">
        <v>0</v>
      </c>
      <c r="AM223" s="15">
        <v>0</v>
      </c>
      <c r="AN223" s="15">
        <v>0</v>
      </c>
      <c r="AO223" s="15">
        <v>0</v>
      </c>
      <c r="AP223" s="15">
        <v>0</v>
      </c>
      <c r="AQ223" s="15">
        <v>0</v>
      </c>
      <c r="AR223" s="15">
        <v>0</v>
      </c>
      <c r="AS223" s="15">
        <v>0</v>
      </c>
      <c r="AT223" s="15">
        <v>0</v>
      </c>
      <c r="AU223" s="15">
        <v>0</v>
      </c>
      <c r="AV223" s="15">
        <v>0</v>
      </c>
      <c r="AW223" s="15">
        <v>0</v>
      </c>
      <c r="AX223" s="15">
        <v>0</v>
      </c>
      <c r="AY223" s="15">
        <v>0</v>
      </c>
    </row>
    <row r="224" spans="1:51">
      <c r="A224" s="1">
        <v>2344</v>
      </c>
      <c r="B224" s="1" t="s">
        <v>1760</v>
      </c>
      <c r="C224" s="1">
        <v>4</v>
      </c>
      <c r="D224" s="1" t="s">
        <v>1761</v>
      </c>
      <c r="E224" s="1" t="s">
        <v>696</v>
      </c>
      <c r="F224" s="1">
        <v>5</v>
      </c>
      <c r="G224" s="1" t="s">
        <v>272</v>
      </c>
      <c r="H224" s="1">
        <v>0</v>
      </c>
      <c r="I224" s="1" t="s">
        <v>697</v>
      </c>
      <c r="J224" s="15">
        <v>0</v>
      </c>
      <c r="K224" s="15">
        <v>0</v>
      </c>
      <c r="L224" s="15">
        <v>0</v>
      </c>
      <c r="M224" s="15">
        <v>0</v>
      </c>
      <c r="N224" s="15">
        <v>0</v>
      </c>
      <c r="O224" s="15">
        <v>0</v>
      </c>
      <c r="P224" s="15">
        <v>0</v>
      </c>
      <c r="Q224" s="15">
        <v>0</v>
      </c>
      <c r="R224" s="15">
        <v>0</v>
      </c>
      <c r="S224" s="15">
        <v>0</v>
      </c>
      <c r="T224" s="15">
        <v>0</v>
      </c>
      <c r="U224" s="15">
        <v>0</v>
      </c>
      <c r="V224" s="15">
        <v>0</v>
      </c>
      <c r="W224" s="15">
        <v>0</v>
      </c>
      <c r="X224" s="15">
        <v>0</v>
      </c>
      <c r="Y224" s="15">
        <v>0</v>
      </c>
      <c r="Z224" s="15">
        <v>0</v>
      </c>
      <c r="AA224" s="15">
        <v>0</v>
      </c>
      <c r="AB224" s="15">
        <v>0</v>
      </c>
      <c r="AC224" s="15">
        <v>0</v>
      </c>
      <c r="AD224" s="15">
        <v>0</v>
      </c>
      <c r="AE224" s="15">
        <v>0</v>
      </c>
      <c r="AF224" s="15">
        <v>0</v>
      </c>
      <c r="AG224" s="15">
        <v>0</v>
      </c>
      <c r="AH224" s="15">
        <v>0</v>
      </c>
      <c r="AI224" s="15">
        <v>0</v>
      </c>
      <c r="AJ224" s="15">
        <v>0</v>
      </c>
      <c r="AK224" s="15">
        <v>0</v>
      </c>
      <c r="AL224" s="15">
        <v>0</v>
      </c>
      <c r="AM224" s="15">
        <v>0</v>
      </c>
      <c r="AN224" s="15">
        <v>0</v>
      </c>
      <c r="AO224" s="15">
        <v>0</v>
      </c>
      <c r="AP224" s="15">
        <v>0</v>
      </c>
      <c r="AQ224" s="15">
        <v>0</v>
      </c>
      <c r="AR224" s="15">
        <v>0</v>
      </c>
      <c r="AS224" s="15">
        <v>0</v>
      </c>
      <c r="AT224" s="15">
        <v>0</v>
      </c>
      <c r="AU224" s="15">
        <v>0</v>
      </c>
      <c r="AV224" s="15">
        <v>0</v>
      </c>
      <c r="AW224" s="15">
        <v>0</v>
      </c>
      <c r="AX224" s="15">
        <v>0</v>
      </c>
      <c r="AY224" s="15">
        <v>0</v>
      </c>
    </row>
    <row r="225" spans="1:51">
      <c r="A225" s="1">
        <v>2355</v>
      </c>
      <c r="B225" s="1" t="s">
        <v>1760</v>
      </c>
      <c r="C225" s="1">
        <v>4</v>
      </c>
      <c r="D225" s="1" t="s">
        <v>1761</v>
      </c>
      <c r="E225" s="1" t="s">
        <v>698</v>
      </c>
      <c r="F225" s="1">
        <v>5</v>
      </c>
      <c r="G225" s="1" t="s">
        <v>272</v>
      </c>
      <c r="H225" s="1">
        <v>0</v>
      </c>
      <c r="I225" s="1" t="s">
        <v>699</v>
      </c>
      <c r="J225" s="15">
        <v>7</v>
      </c>
      <c r="K225" s="15">
        <v>40</v>
      </c>
      <c r="L225" s="15">
        <v>29</v>
      </c>
      <c r="M225" s="15">
        <v>11</v>
      </c>
      <c r="N225" s="15">
        <v>27</v>
      </c>
      <c r="O225" s="15">
        <v>21</v>
      </c>
      <c r="P225" s="15">
        <v>6</v>
      </c>
      <c r="Q225" s="15">
        <v>4</v>
      </c>
      <c r="R225" s="15">
        <v>8</v>
      </c>
      <c r="S225" s="15">
        <v>6</v>
      </c>
      <c r="T225" s="15">
        <v>2</v>
      </c>
      <c r="U225" s="15">
        <v>3</v>
      </c>
      <c r="V225" s="15">
        <v>2</v>
      </c>
      <c r="W225" s="15">
        <v>1</v>
      </c>
      <c r="X225" s="15">
        <v>3</v>
      </c>
      <c r="Y225" s="15">
        <v>32</v>
      </c>
      <c r="Z225" s="15">
        <v>23</v>
      </c>
      <c r="AA225" s="15">
        <v>9</v>
      </c>
      <c r="AB225" s="15">
        <v>24</v>
      </c>
      <c r="AC225" s="15">
        <v>19</v>
      </c>
      <c r="AD225" s="15">
        <v>5</v>
      </c>
      <c r="AE225" s="15">
        <v>3</v>
      </c>
      <c r="AF225" s="15">
        <v>32</v>
      </c>
      <c r="AG225" s="15">
        <v>23</v>
      </c>
      <c r="AH225" s="15">
        <v>9</v>
      </c>
      <c r="AI225" s="15">
        <v>24</v>
      </c>
      <c r="AJ225" s="15">
        <v>19</v>
      </c>
      <c r="AK225" s="15">
        <v>5</v>
      </c>
      <c r="AL225" s="15">
        <v>0</v>
      </c>
      <c r="AM225" s="15">
        <v>0</v>
      </c>
      <c r="AN225" s="15">
        <v>0</v>
      </c>
      <c r="AO225" s="15">
        <v>0</v>
      </c>
      <c r="AP225" s="15">
        <v>0</v>
      </c>
      <c r="AQ225" s="15">
        <v>0</v>
      </c>
      <c r="AR225" s="15">
        <v>0</v>
      </c>
      <c r="AS225" s="15">
        <v>0</v>
      </c>
      <c r="AT225" s="15">
        <v>0</v>
      </c>
      <c r="AU225" s="15">
        <v>0</v>
      </c>
      <c r="AV225" s="15">
        <v>0</v>
      </c>
      <c r="AW225" s="15">
        <v>0</v>
      </c>
      <c r="AX225" s="15">
        <v>0</v>
      </c>
      <c r="AY225" s="15">
        <v>0</v>
      </c>
    </row>
    <row r="226" spans="1:51">
      <c r="A226" s="1">
        <v>2366</v>
      </c>
      <c r="B226" s="1" t="s">
        <v>1760</v>
      </c>
      <c r="C226" s="1">
        <v>4</v>
      </c>
      <c r="D226" s="1" t="s">
        <v>1761</v>
      </c>
      <c r="E226" s="1" t="s">
        <v>700</v>
      </c>
      <c r="F226" s="1">
        <v>4</v>
      </c>
      <c r="G226" s="1" t="s">
        <v>272</v>
      </c>
      <c r="H226" s="1">
        <v>0</v>
      </c>
      <c r="I226" s="1" t="s">
        <v>701</v>
      </c>
      <c r="J226" s="15">
        <v>2</v>
      </c>
      <c r="K226" s="15">
        <v>11</v>
      </c>
      <c r="L226" s="15">
        <v>9</v>
      </c>
      <c r="M226" s="15">
        <v>2</v>
      </c>
      <c r="N226" s="15">
        <v>6</v>
      </c>
      <c r="O226" s="15">
        <v>5</v>
      </c>
      <c r="P226" s="15">
        <v>1</v>
      </c>
      <c r="Q226" s="15">
        <v>1</v>
      </c>
      <c r="R226" s="15">
        <v>1</v>
      </c>
      <c r="S226" s="15">
        <v>1</v>
      </c>
      <c r="T226" s="15">
        <v>0</v>
      </c>
      <c r="U226" s="15">
        <v>0</v>
      </c>
      <c r="V226" s="15">
        <v>0</v>
      </c>
      <c r="W226" s="15">
        <v>0</v>
      </c>
      <c r="X226" s="15">
        <v>1</v>
      </c>
      <c r="Y226" s="15">
        <v>10</v>
      </c>
      <c r="Z226" s="15">
        <v>8</v>
      </c>
      <c r="AA226" s="15">
        <v>2</v>
      </c>
      <c r="AB226" s="15">
        <v>6</v>
      </c>
      <c r="AC226" s="15">
        <v>5</v>
      </c>
      <c r="AD226" s="15">
        <v>1</v>
      </c>
      <c r="AE226" s="15">
        <v>1</v>
      </c>
      <c r="AF226" s="15">
        <v>10</v>
      </c>
      <c r="AG226" s="15">
        <v>8</v>
      </c>
      <c r="AH226" s="15">
        <v>2</v>
      </c>
      <c r="AI226" s="15">
        <v>6</v>
      </c>
      <c r="AJ226" s="15">
        <v>5</v>
      </c>
      <c r="AK226" s="15">
        <v>1</v>
      </c>
      <c r="AL226" s="15">
        <v>0</v>
      </c>
      <c r="AM226" s="15">
        <v>0</v>
      </c>
      <c r="AN226" s="15">
        <v>0</v>
      </c>
      <c r="AO226" s="15">
        <v>0</v>
      </c>
      <c r="AP226" s="15">
        <v>0</v>
      </c>
      <c r="AQ226" s="15">
        <v>0</v>
      </c>
      <c r="AR226" s="15">
        <v>0</v>
      </c>
      <c r="AS226" s="15">
        <v>0</v>
      </c>
      <c r="AT226" s="15">
        <v>0</v>
      </c>
      <c r="AU226" s="15">
        <v>0</v>
      </c>
      <c r="AV226" s="15">
        <v>0</v>
      </c>
      <c r="AW226" s="15">
        <v>0</v>
      </c>
      <c r="AX226" s="15">
        <v>0</v>
      </c>
      <c r="AY226" s="15">
        <v>0</v>
      </c>
    </row>
    <row r="227" spans="1:51">
      <c r="A227" s="1">
        <v>2377</v>
      </c>
      <c r="B227" s="1" t="s">
        <v>1760</v>
      </c>
      <c r="C227" s="1">
        <v>4</v>
      </c>
      <c r="D227" s="1" t="s">
        <v>1761</v>
      </c>
      <c r="E227" s="1" t="s">
        <v>702</v>
      </c>
      <c r="F227" s="1">
        <v>5</v>
      </c>
      <c r="G227" s="1" t="s">
        <v>272</v>
      </c>
      <c r="H227" s="1">
        <v>0</v>
      </c>
      <c r="I227" s="1" t="s">
        <v>703</v>
      </c>
      <c r="J227" s="15">
        <v>0</v>
      </c>
      <c r="K227" s="15">
        <v>0</v>
      </c>
      <c r="L227" s="15">
        <v>0</v>
      </c>
      <c r="M227" s="15">
        <v>0</v>
      </c>
      <c r="N227" s="15">
        <v>0</v>
      </c>
      <c r="O227" s="15">
        <v>0</v>
      </c>
      <c r="P227" s="15">
        <v>0</v>
      </c>
      <c r="Q227" s="15">
        <v>0</v>
      </c>
      <c r="R227" s="15">
        <v>0</v>
      </c>
      <c r="S227" s="15">
        <v>0</v>
      </c>
      <c r="T227" s="15">
        <v>0</v>
      </c>
      <c r="U227" s="15">
        <v>0</v>
      </c>
      <c r="V227" s="15">
        <v>0</v>
      </c>
      <c r="W227" s="15">
        <v>0</v>
      </c>
      <c r="X227" s="15">
        <v>0</v>
      </c>
      <c r="Y227" s="15">
        <v>0</v>
      </c>
      <c r="Z227" s="15">
        <v>0</v>
      </c>
      <c r="AA227" s="15">
        <v>0</v>
      </c>
      <c r="AB227" s="15">
        <v>0</v>
      </c>
      <c r="AC227" s="15">
        <v>0</v>
      </c>
      <c r="AD227" s="15">
        <v>0</v>
      </c>
      <c r="AE227" s="15">
        <v>0</v>
      </c>
      <c r="AF227" s="15">
        <v>0</v>
      </c>
      <c r="AG227" s="15">
        <v>0</v>
      </c>
      <c r="AH227" s="15">
        <v>0</v>
      </c>
      <c r="AI227" s="15">
        <v>0</v>
      </c>
      <c r="AJ227" s="15">
        <v>0</v>
      </c>
      <c r="AK227" s="15">
        <v>0</v>
      </c>
      <c r="AL227" s="15">
        <v>0</v>
      </c>
      <c r="AM227" s="15">
        <v>0</v>
      </c>
      <c r="AN227" s="15">
        <v>0</v>
      </c>
      <c r="AO227" s="15">
        <v>0</v>
      </c>
      <c r="AP227" s="15">
        <v>0</v>
      </c>
      <c r="AQ227" s="15">
        <v>0</v>
      </c>
      <c r="AR227" s="15">
        <v>0</v>
      </c>
      <c r="AS227" s="15">
        <v>0</v>
      </c>
      <c r="AT227" s="15">
        <v>0</v>
      </c>
      <c r="AU227" s="15">
        <v>0</v>
      </c>
      <c r="AV227" s="15">
        <v>0</v>
      </c>
      <c r="AW227" s="15">
        <v>0</v>
      </c>
      <c r="AX227" s="15">
        <v>0</v>
      </c>
      <c r="AY227" s="15">
        <v>0</v>
      </c>
    </row>
    <row r="228" spans="1:51">
      <c r="A228" s="1">
        <v>2388</v>
      </c>
      <c r="B228" s="1" t="s">
        <v>1760</v>
      </c>
      <c r="C228" s="1">
        <v>4</v>
      </c>
      <c r="D228" s="1" t="s">
        <v>1761</v>
      </c>
      <c r="E228" s="1" t="s">
        <v>704</v>
      </c>
      <c r="F228" s="1">
        <v>5</v>
      </c>
      <c r="G228" s="1" t="s">
        <v>272</v>
      </c>
      <c r="H228" s="1">
        <v>0</v>
      </c>
      <c r="I228" s="1" t="s">
        <v>705</v>
      </c>
      <c r="J228" s="15">
        <v>0</v>
      </c>
      <c r="K228" s="15">
        <v>0</v>
      </c>
      <c r="L228" s="15">
        <v>0</v>
      </c>
      <c r="M228" s="15">
        <v>0</v>
      </c>
      <c r="N228" s="15">
        <v>0</v>
      </c>
      <c r="O228" s="15">
        <v>0</v>
      </c>
      <c r="P228" s="15">
        <v>0</v>
      </c>
      <c r="Q228" s="15">
        <v>0</v>
      </c>
      <c r="R228" s="15">
        <v>0</v>
      </c>
      <c r="S228" s="15">
        <v>0</v>
      </c>
      <c r="T228" s="15">
        <v>0</v>
      </c>
      <c r="U228" s="15">
        <v>0</v>
      </c>
      <c r="V228" s="15">
        <v>0</v>
      </c>
      <c r="W228" s="15">
        <v>0</v>
      </c>
      <c r="X228" s="15">
        <v>0</v>
      </c>
      <c r="Y228" s="15">
        <v>0</v>
      </c>
      <c r="Z228" s="15">
        <v>0</v>
      </c>
      <c r="AA228" s="15">
        <v>0</v>
      </c>
      <c r="AB228" s="15">
        <v>0</v>
      </c>
      <c r="AC228" s="15">
        <v>0</v>
      </c>
      <c r="AD228" s="15">
        <v>0</v>
      </c>
      <c r="AE228" s="15">
        <v>0</v>
      </c>
      <c r="AF228" s="15">
        <v>0</v>
      </c>
      <c r="AG228" s="15">
        <v>0</v>
      </c>
      <c r="AH228" s="15">
        <v>0</v>
      </c>
      <c r="AI228" s="15">
        <v>0</v>
      </c>
      <c r="AJ228" s="15">
        <v>0</v>
      </c>
      <c r="AK228" s="15">
        <v>0</v>
      </c>
      <c r="AL228" s="15">
        <v>0</v>
      </c>
      <c r="AM228" s="15">
        <v>0</v>
      </c>
      <c r="AN228" s="15">
        <v>0</v>
      </c>
      <c r="AO228" s="15">
        <v>0</v>
      </c>
      <c r="AP228" s="15">
        <v>0</v>
      </c>
      <c r="AQ228" s="15">
        <v>0</v>
      </c>
      <c r="AR228" s="15">
        <v>0</v>
      </c>
      <c r="AS228" s="15">
        <v>0</v>
      </c>
      <c r="AT228" s="15">
        <v>0</v>
      </c>
      <c r="AU228" s="15">
        <v>0</v>
      </c>
      <c r="AV228" s="15">
        <v>0</v>
      </c>
      <c r="AW228" s="15">
        <v>0</v>
      </c>
      <c r="AX228" s="15">
        <v>0</v>
      </c>
      <c r="AY228" s="15">
        <v>0</v>
      </c>
    </row>
    <row r="229" spans="1:51">
      <c r="A229" s="1">
        <v>2399</v>
      </c>
      <c r="B229" s="1" t="s">
        <v>1760</v>
      </c>
      <c r="C229" s="1">
        <v>4</v>
      </c>
      <c r="D229" s="1" t="s">
        <v>1761</v>
      </c>
      <c r="E229" s="1" t="s">
        <v>706</v>
      </c>
      <c r="F229" s="1">
        <v>5</v>
      </c>
      <c r="G229" s="1" t="s">
        <v>272</v>
      </c>
      <c r="H229" s="1">
        <v>0</v>
      </c>
      <c r="I229" s="1" t="s">
        <v>707</v>
      </c>
      <c r="J229" s="15">
        <v>1</v>
      </c>
      <c r="K229" s="15">
        <v>10</v>
      </c>
      <c r="L229" s="15">
        <v>8</v>
      </c>
      <c r="M229" s="15">
        <v>2</v>
      </c>
      <c r="N229" s="15">
        <v>6</v>
      </c>
      <c r="O229" s="15">
        <v>5</v>
      </c>
      <c r="P229" s="15">
        <v>1</v>
      </c>
      <c r="Q229" s="15">
        <v>0</v>
      </c>
      <c r="R229" s="15">
        <v>0</v>
      </c>
      <c r="S229" s="15">
        <v>0</v>
      </c>
      <c r="T229" s="15">
        <v>0</v>
      </c>
      <c r="U229" s="15">
        <v>0</v>
      </c>
      <c r="V229" s="15">
        <v>0</v>
      </c>
      <c r="W229" s="15">
        <v>0</v>
      </c>
      <c r="X229" s="15">
        <v>1</v>
      </c>
      <c r="Y229" s="15">
        <v>10</v>
      </c>
      <c r="Z229" s="15">
        <v>8</v>
      </c>
      <c r="AA229" s="15">
        <v>2</v>
      </c>
      <c r="AB229" s="15">
        <v>6</v>
      </c>
      <c r="AC229" s="15">
        <v>5</v>
      </c>
      <c r="AD229" s="15">
        <v>1</v>
      </c>
      <c r="AE229" s="15">
        <v>1</v>
      </c>
      <c r="AF229" s="15">
        <v>10</v>
      </c>
      <c r="AG229" s="15">
        <v>8</v>
      </c>
      <c r="AH229" s="15">
        <v>2</v>
      </c>
      <c r="AI229" s="15">
        <v>6</v>
      </c>
      <c r="AJ229" s="15">
        <v>5</v>
      </c>
      <c r="AK229" s="15">
        <v>1</v>
      </c>
      <c r="AL229" s="15">
        <v>0</v>
      </c>
      <c r="AM229" s="15">
        <v>0</v>
      </c>
      <c r="AN229" s="15">
        <v>0</v>
      </c>
      <c r="AO229" s="15">
        <v>0</v>
      </c>
      <c r="AP229" s="15">
        <v>0</v>
      </c>
      <c r="AQ229" s="15">
        <v>0</v>
      </c>
      <c r="AR229" s="15">
        <v>0</v>
      </c>
      <c r="AS229" s="15">
        <v>0</v>
      </c>
      <c r="AT229" s="15">
        <v>0</v>
      </c>
      <c r="AU229" s="15">
        <v>0</v>
      </c>
      <c r="AV229" s="15">
        <v>0</v>
      </c>
      <c r="AW229" s="15">
        <v>0</v>
      </c>
      <c r="AX229" s="15">
        <v>0</v>
      </c>
      <c r="AY229" s="15">
        <v>0</v>
      </c>
    </row>
    <row r="230" spans="1:51">
      <c r="A230" s="1">
        <v>2410</v>
      </c>
      <c r="B230" s="1" t="s">
        <v>1760</v>
      </c>
      <c r="C230" s="1">
        <v>4</v>
      </c>
      <c r="D230" s="1" t="s">
        <v>1761</v>
      </c>
      <c r="E230" s="1" t="s">
        <v>708</v>
      </c>
      <c r="F230" s="1">
        <v>5</v>
      </c>
      <c r="G230" s="1" t="s">
        <v>272</v>
      </c>
      <c r="H230" s="1">
        <v>0</v>
      </c>
      <c r="I230" s="1" t="s">
        <v>709</v>
      </c>
      <c r="J230" s="15">
        <v>1</v>
      </c>
      <c r="K230" s="15">
        <v>1</v>
      </c>
      <c r="L230" s="15">
        <v>1</v>
      </c>
      <c r="M230" s="15">
        <v>0</v>
      </c>
      <c r="N230" s="15">
        <v>0</v>
      </c>
      <c r="O230" s="15">
        <v>0</v>
      </c>
      <c r="P230" s="15">
        <v>0</v>
      </c>
      <c r="Q230" s="15">
        <v>1</v>
      </c>
      <c r="R230" s="15">
        <v>1</v>
      </c>
      <c r="S230" s="15">
        <v>1</v>
      </c>
      <c r="T230" s="15">
        <v>0</v>
      </c>
      <c r="U230" s="15">
        <v>0</v>
      </c>
      <c r="V230" s="15">
        <v>0</v>
      </c>
      <c r="W230" s="15">
        <v>0</v>
      </c>
      <c r="X230" s="15">
        <v>0</v>
      </c>
      <c r="Y230" s="15">
        <v>0</v>
      </c>
      <c r="Z230" s="15">
        <v>0</v>
      </c>
      <c r="AA230" s="15">
        <v>0</v>
      </c>
      <c r="AB230" s="15">
        <v>0</v>
      </c>
      <c r="AC230" s="15">
        <v>0</v>
      </c>
      <c r="AD230" s="15">
        <v>0</v>
      </c>
      <c r="AE230" s="15">
        <v>0</v>
      </c>
      <c r="AF230" s="15">
        <v>0</v>
      </c>
      <c r="AG230" s="15">
        <v>0</v>
      </c>
      <c r="AH230" s="15">
        <v>0</v>
      </c>
      <c r="AI230" s="15">
        <v>0</v>
      </c>
      <c r="AJ230" s="15">
        <v>0</v>
      </c>
      <c r="AK230" s="15">
        <v>0</v>
      </c>
      <c r="AL230" s="15">
        <v>0</v>
      </c>
      <c r="AM230" s="15">
        <v>0</v>
      </c>
      <c r="AN230" s="15">
        <v>0</v>
      </c>
      <c r="AO230" s="15">
        <v>0</v>
      </c>
      <c r="AP230" s="15">
        <v>0</v>
      </c>
      <c r="AQ230" s="15">
        <v>0</v>
      </c>
      <c r="AR230" s="15">
        <v>0</v>
      </c>
      <c r="AS230" s="15">
        <v>0</v>
      </c>
      <c r="AT230" s="15">
        <v>0</v>
      </c>
      <c r="AU230" s="15">
        <v>0</v>
      </c>
      <c r="AV230" s="15">
        <v>0</v>
      </c>
      <c r="AW230" s="15">
        <v>0</v>
      </c>
      <c r="AX230" s="15">
        <v>0</v>
      </c>
      <c r="AY230" s="15">
        <v>0</v>
      </c>
    </row>
    <row r="231" spans="1:51">
      <c r="A231" s="1">
        <v>2421</v>
      </c>
      <c r="B231" s="1" t="s">
        <v>1760</v>
      </c>
      <c r="C231" s="1">
        <v>4</v>
      </c>
      <c r="D231" s="1" t="s">
        <v>1761</v>
      </c>
      <c r="E231" s="1" t="s">
        <v>710</v>
      </c>
      <c r="F231" s="1">
        <v>5</v>
      </c>
      <c r="G231" s="1" t="s">
        <v>272</v>
      </c>
      <c r="H231" s="1">
        <v>0</v>
      </c>
      <c r="I231" s="1" t="s">
        <v>711</v>
      </c>
      <c r="J231" s="15">
        <v>0</v>
      </c>
      <c r="K231" s="15">
        <v>0</v>
      </c>
      <c r="L231" s="15">
        <v>0</v>
      </c>
      <c r="M231" s="15">
        <v>0</v>
      </c>
      <c r="N231" s="15">
        <v>0</v>
      </c>
      <c r="O231" s="15">
        <v>0</v>
      </c>
      <c r="P231" s="15">
        <v>0</v>
      </c>
      <c r="Q231" s="15">
        <v>0</v>
      </c>
      <c r="R231" s="15">
        <v>0</v>
      </c>
      <c r="S231" s="15">
        <v>0</v>
      </c>
      <c r="T231" s="15">
        <v>0</v>
      </c>
      <c r="U231" s="15">
        <v>0</v>
      </c>
      <c r="V231" s="15">
        <v>0</v>
      </c>
      <c r="W231" s="15">
        <v>0</v>
      </c>
      <c r="X231" s="15">
        <v>0</v>
      </c>
      <c r="Y231" s="15">
        <v>0</v>
      </c>
      <c r="Z231" s="15">
        <v>0</v>
      </c>
      <c r="AA231" s="15">
        <v>0</v>
      </c>
      <c r="AB231" s="15">
        <v>0</v>
      </c>
      <c r="AC231" s="15">
        <v>0</v>
      </c>
      <c r="AD231" s="15">
        <v>0</v>
      </c>
      <c r="AE231" s="15">
        <v>0</v>
      </c>
      <c r="AF231" s="15">
        <v>0</v>
      </c>
      <c r="AG231" s="15">
        <v>0</v>
      </c>
      <c r="AH231" s="15">
        <v>0</v>
      </c>
      <c r="AI231" s="15">
        <v>0</v>
      </c>
      <c r="AJ231" s="15">
        <v>0</v>
      </c>
      <c r="AK231" s="15">
        <v>0</v>
      </c>
      <c r="AL231" s="15">
        <v>0</v>
      </c>
      <c r="AM231" s="15">
        <v>0</v>
      </c>
      <c r="AN231" s="15">
        <v>0</v>
      </c>
      <c r="AO231" s="15">
        <v>0</v>
      </c>
      <c r="AP231" s="15">
        <v>0</v>
      </c>
      <c r="AQ231" s="15">
        <v>0</v>
      </c>
      <c r="AR231" s="15">
        <v>0</v>
      </c>
      <c r="AS231" s="15">
        <v>0</v>
      </c>
      <c r="AT231" s="15">
        <v>0</v>
      </c>
      <c r="AU231" s="15">
        <v>0</v>
      </c>
      <c r="AV231" s="15">
        <v>0</v>
      </c>
      <c r="AW231" s="15">
        <v>0</v>
      </c>
      <c r="AX231" s="15">
        <v>0</v>
      </c>
      <c r="AY231" s="15">
        <v>0</v>
      </c>
    </row>
    <row r="232" spans="1:51">
      <c r="A232" s="1">
        <v>2432</v>
      </c>
      <c r="B232" s="1" t="s">
        <v>1760</v>
      </c>
      <c r="C232" s="1">
        <v>4</v>
      </c>
      <c r="D232" s="1" t="s">
        <v>1761</v>
      </c>
      <c r="E232" s="1" t="s">
        <v>712</v>
      </c>
      <c r="F232" s="1">
        <v>5</v>
      </c>
      <c r="G232" s="1" t="s">
        <v>272</v>
      </c>
      <c r="H232" s="1">
        <v>0</v>
      </c>
      <c r="I232" s="1" t="s">
        <v>713</v>
      </c>
      <c r="J232" s="15">
        <v>0</v>
      </c>
      <c r="K232" s="15">
        <v>0</v>
      </c>
      <c r="L232" s="15">
        <v>0</v>
      </c>
      <c r="M232" s="15">
        <v>0</v>
      </c>
      <c r="N232" s="15">
        <v>0</v>
      </c>
      <c r="O232" s="15">
        <v>0</v>
      </c>
      <c r="P232" s="15">
        <v>0</v>
      </c>
      <c r="Q232" s="15">
        <v>0</v>
      </c>
      <c r="R232" s="15">
        <v>0</v>
      </c>
      <c r="S232" s="15">
        <v>0</v>
      </c>
      <c r="T232" s="15">
        <v>0</v>
      </c>
      <c r="U232" s="15">
        <v>0</v>
      </c>
      <c r="V232" s="15">
        <v>0</v>
      </c>
      <c r="W232" s="15">
        <v>0</v>
      </c>
      <c r="X232" s="15">
        <v>0</v>
      </c>
      <c r="Y232" s="15">
        <v>0</v>
      </c>
      <c r="Z232" s="15">
        <v>0</v>
      </c>
      <c r="AA232" s="15">
        <v>0</v>
      </c>
      <c r="AB232" s="15">
        <v>0</v>
      </c>
      <c r="AC232" s="15">
        <v>0</v>
      </c>
      <c r="AD232" s="15">
        <v>0</v>
      </c>
      <c r="AE232" s="15">
        <v>0</v>
      </c>
      <c r="AF232" s="15">
        <v>0</v>
      </c>
      <c r="AG232" s="15">
        <v>0</v>
      </c>
      <c r="AH232" s="15">
        <v>0</v>
      </c>
      <c r="AI232" s="15">
        <v>0</v>
      </c>
      <c r="AJ232" s="15">
        <v>0</v>
      </c>
      <c r="AK232" s="15">
        <v>0</v>
      </c>
      <c r="AL232" s="15">
        <v>0</v>
      </c>
      <c r="AM232" s="15">
        <v>0</v>
      </c>
      <c r="AN232" s="15">
        <v>0</v>
      </c>
      <c r="AO232" s="15">
        <v>0</v>
      </c>
      <c r="AP232" s="15">
        <v>0</v>
      </c>
      <c r="AQ232" s="15">
        <v>0</v>
      </c>
      <c r="AR232" s="15">
        <v>0</v>
      </c>
      <c r="AS232" s="15">
        <v>0</v>
      </c>
      <c r="AT232" s="15">
        <v>0</v>
      </c>
      <c r="AU232" s="15">
        <v>0</v>
      </c>
      <c r="AV232" s="15">
        <v>0</v>
      </c>
      <c r="AW232" s="15">
        <v>0</v>
      </c>
      <c r="AX232" s="15">
        <v>0</v>
      </c>
      <c r="AY232" s="15">
        <v>0</v>
      </c>
    </row>
    <row r="233" spans="1:51">
      <c r="A233" s="1">
        <v>2443</v>
      </c>
      <c r="B233" s="1" t="s">
        <v>1760</v>
      </c>
      <c r="C233" s="1">
        <v>4</v>
      </c>
      <c r="D233" s="1" t="s">
        <v>1761</v>
      </c>
      <c r="E233" s="1" t="s">
        <v>714</v>
      </c>
      <c r="F233" s="1">
        <v>5</v>
      </c>
      <c r="G233" s="1" t="s">
        <v>272</v>
      </c>
      <c r="H233" s="1">
        <v>0</v>
      </c>
      <c r="I233" s="1" t="s">
        <v>715</v>
      </c>
      <c r="J233" s="15">
        <v>0</v>
      </c>
      <c r="K233" s="15">
        <v>0</v>
      </c>
      <c r="L233" s="15">
        <v>0</v>
      </c>
      <c r="M233" s="15">
        <v>0</v>
      </c>
      <c r="N233" s="15">
        <v>0</v>
      </c>
      <c r="O233" s="15">
        <v>0</v>
      </c>
      <c r="P233" s="15">
        <v>0</v>
      </c>
      <c r="Q233" s="15">
        <v>0</v>
      </c>
      <c r="R233" s="15">
        <v>0</v>
      </c>
      <c r="S233" s="15">
        <v>0</v>
      </c>
      <c r="T233" s="15">
        <v>0</v>
      </c>
      <c r="U233" s="15">
        <v>0</v>
      </c>
      <c r="V233" s="15">
        <v>0</v>
      </c>
      <c r="W233" s="15">
        <v>0</v>
      </c>
      <c r="X233" s="15">
        <v>0</v>
      </c>
      <c r="Y233" s="15">
        <v>0</v>
      </c>
      <c r="Z233" s="15">
        <v>0</v>
      </c>
      <c r="AA233" s="15">
        <v>0</v>
      </c>
      <c r="AB233" s="15">
        <v>0</v>
      </c>
      <c r="AC233" s="15">
        <v>0</v>
      </c>
      <c r="AD233" s="15">
        <v>0</v>
      </c>
      <c r="AE233" s="15">
        <v>0</v>
      </c>
      <c r="AF233" s="15">
        <v>0</v>
      </c>
      <c r="AG233" s="15">
        <v>0</v>
      </c>
      <c r="AH233" s="15">
        <v>0</v>
      </c>
      <c r="AI233" s="15">
        <v>0</v>
      </c>
      <c r="AJ233" s="15">
        <v>0</v>
      </c>
      <c r="AK233" s="15">
        <v>0</v>
      </c>
      <c r="AL233" s="15">
        <v>0</v>
      </c>
      <c r="AM233" s="15">
        <v>0</v>
      </c>
      <c r="AN233" s="15">
        <v>0</v>
      </c>
      <c r="AO233" s="15">
        <v>0</v>
      </c>
      <c r="AP233" s="15">
        <v>0</v>
      </c>
      <c r="AQ233" s="15">
        <v>0</v>
      </c>
      <c r="AR233" s="15">
        <v>0</v>
      </c>
      <c r="AS233" s="15">
        <v>0</v>
      </c>
      <c r="AT233" s="15">
        <v>0</v>
      </c>
      <c r="AU233" s="15">
        <v>0</v>
      </c>
      <c r="AV233" s="15">
        <v>0</v>
      </c>
      <c r="AW233" s="15">
        <v>0</v>
      </c>
      <c r="AX233" s="15">
        <v>0</v>
      </c>
      <c r="AY233" s="15">
        <v>0</v>
      </c>
    </row>
    <row r="234" spans="1:51">
      <c r="A234" s="1">
        <v>2454</v>
      </c>
      <c r="B234" s="1" t="s">
        <v>1760</v>
      </c>
      <c r="C234" s="1">
        <v>4</v>
      </c>
      <c r="D234" s="1" t="s">
        <v>1761</v>
      </c>
      <c r="E234" s="1" t="s">
        <v>716</v>
      </c>
      <c r="F234" s="1">
        <v>4</v>
      </c>
      <c r="G234" s="1" t="s">
        <v>272</v>
      </c>
      <c r="H234" s="1">
        <v>0</v>
      </c>
      <c r="I234" s="1" t="s">
        <v>717</v>
      </c>
      <c r="J234" s="15">
        <v>2</v>
      </c>
      <c r="K234" s="15">
        <v>291</v>
      </c>
      <c r="L234" s="15">
        <v>155</v>
      </c>
      <c r="M234" s="15">
        <v>136</v>
      </c>
      <c r="N234" s="15">
        <v>285</v>
      </c>
      <c r="O234" s="15">
        <v>150</v>
      </c>
      <c r="P234" s="15">
        <v>135</v>
      </c>
      <c r="Q234" s="15">
        <v>1</v>
      </c>
      <c r="R234" s="15">
        <v>8</v>
      </c>
      <c r="S234" s="15">
        <v>1</v>
      </c>
      <c r="T234" s="15">
        <v>7</v>
      </c>
      <c r="U234" s="15">
        <v>7</v>
      </c>
      <c r="V234" s="15">
        <v>0</v>
      </c>
      <c r="W234" s="15">
        <v>7</v>
      </c>
      <c r="X234" s="15">
        <v>1</v>
      </c>
      <c r="Y234" s="15">
        <v>283</v>
      </c>
      <c r="Z234" s="15">
        <v>154</v>
      </c>
      <c r="AA234" s="15">
        <v>129</v>
      </c>
      <c r="AB234" s="15">
        <v>278</v>
      </c>
      <c r="AC234" s="15">
        <v>150</v>
      </c>
      <c r="AD234" s="15">
        <v>128</v>
      </c>
      <c r="AE234" s="15">
        <v>1</v>
      </c>
      <c r="AF234" s="15">
        <v>283</v>
      </c>
      <c r="AG234" s="15">
        <v>154</v>
      </c>
      <c r="AH234" s="15">
        <v>129</v>
      </c>
      <c r="AI234" s="15">
        <v>278</v>
      </c>
      <c r="AJ234" s="15">
        <v>150</v>
      </c>
      <c r="AK234" s="15">
        <v>128</v>
      </c>
      <c r="AL234" s="15">
        <v>0</v>
      </c>
      <c r="AM234" s="15">
        <v>0</v>
      </c>
      <c r="AN234" s="15">
        <v>0</v>
      </c>
      <c r="AO234" s="15">
        <v>0</v>
      </c>
      <c r="AP234" s="15">
        <v>0</v>
      </c>
      <c r="AQ234" s="15">
        <v>0</v>
      </c>
      <c r="AR234" s="15">
        <v>0</v>
      </c>
      <c r="AS234" s="15">
        <v>0</v>
      </c>
      <c r="AT234" s="15">
        <v>0</v>
      </c>
      <c r="AU234" s="15">
        <v>0</v>
      </c>
      <c r="AV234" s="15">
        <v>0</v>
      </c>
      <c r="AW234" s="15">
        <v>0</v>
      </c>
      <c r="AX234" s="15">
        <v>0</v>
      </c>
      <c r="AY234" s="15">
        <v>0</v>
      </c>
    </row>
    <row r="235" spans="1:51">
      <c r="A235" s="1">
        <v>2465</v>
      </c>
      <c r="B235" s="1" t="s">
        <v>1760</v>
      </c>
      <c r="C235" s="1">
        <v>4</v>
      </c>
      <c r="D235" s="1" t="s">
        <v>1761</v>
      </c>
      <c r="E235" s="1" t="s">
        <v>718</v>
      </c>
      <c r="F235" s="1">
        <v>5</v>
      </c>
      <c r="G235" s="1" t="s">
        <v>272</v>
      </c>
      <c r="H235" s="1">
        <v>0</v>
      </c>
      <c r="I235" s="1" t="s">
        <v>719</v>
      </c>
      <c r="J235" s="15">
        <v>0</v>
      </c>
      <c r="K235" s="15">
        <v>0</v>
      </c>
      <c r="L235" s="15">
        <v>0</v>
      </c>
      <c r="M235" s="15">
        <v>0</v>
      </c>
      <c r="N235" s="15">
        <v>0</v>
      </c>
      <c r="O235" s="15">
        <v>0</v>
      </c>
      <c r="P235" s="15">
        <v>0</v>
      </c>
      <c r="Q235" s="15">
        <v>0</v>
      </c>
      <c r="R235" s="15">
        <v>0</v>
      </c>
      <c r="S235" s="15">
        <v>0</v>
      </c>
      <c r="T235" s="15">
        <v>0</v>
      </c>
      <c r="U235" s="15">
        <v>0</v>
      </c>
      <c r="V235" s="15">
        <v>0</v>
      </c>
      <c r="W235" s="15">
        <v>0</v>
      </c>
      <c r="X235" s="15">
        <v>0</v>
      </c>
      <c r="Y235" s="15">
        <v>0</v>
      </c>
      <c r="Z235" s="15">
        <v>0</v>
      </c>
      <c r="AA235" s="15">
        <v>0</v>
      </c>
      <c r="AB235" s="15">
        <v>0</v>
      </c>
      <c r="AC235" s="15">
        <v>0</v>
      </c>
      <c r="AD235" s="15">
        <v>0</v>
      </c>
      <c r="AE235" s="15">
        <v>0</v>
      </c>
      <c r="AF235" s="15">
        <v>0</v>
      </c>
      <c r="AG235" s="15">
        <v>0</v>
      </c>
      <c r="AH235" s="15">
        <v>0</v>
      </c>
      <c r="AI235" s="15">
        <v>0</v>
      </c>
      <c r="AJ235" s="15">
        <v>0</v>
      </c>
      <c r="AK235" s="15">
        <v>0</v>
      </c>
      <c r="AL235" s="15">
        <v>0</v>
      </c>
      <c r="AM235" s="15">
        <v>0</v>
      </c>
      <c r="AN235" s="15">
        <v>0</v>
      </c>
      <c r="AO235" s="15">
        <v>0</v>
      </c>
      <c r="AP235" s="15">
        <v>0</v>
      </c>
      <c r="AQ235" s="15">
        <v>0</v>
      </c>
      <c r="AR235" s="15">
        <v>0</v>
      </c>
      <c r="AS235" s="15">
        <v>0</v>
      </c>
      <c r="AT235" s="15">
        <v>0</v>
      </c>
      <c r="AU235" s="15">
        <v>0</v>
      </c>
      <c r="AV235" s="15">
        <v>0</v>
      </c>
      <c r="AW235" s="15">
        <v>0</v>
      </c>
      <c r="AX235" s="15">
        <v>0</v>
      </c>
      <c r="AY235" s="15">
        <v>0</v>
      </c>
    </row>
    <row r="236" spans="1:51">
      <c r="A236" s="1">
        <v>2476</v>
      </c>
      <c r="B236" s="1" t="s">
        <v>1760</v>
      </c>
      <c r="C236" s="1">
        <v>4</v>
      </c>
      <c r="D236" s="1" t="s">
        <v>1761</v>
      </c>
      <c r="E236" s="1" t="s">
        <v>720</v>
      </c>
      <c r="F236" s="1">
        <v>5</v>
      </c>
      <c r="G236" s="1" t="s">
        <v>272</v>
      </c>
      <c r="H236" s="1">
        <v>0</v>
      </c>
      <c r="I236" s="1" t="s">
        <v>721</v>
      </c>
      <c r="J236" s="15">
        <v>0</v>
      </c>
      <c r="K236" s="15">
        <v>0</v>
      </c>
      <c r="L236" s="15">
        <v>0</v>
      </c>
      <c r="M236" s="15">
        <v>0</v>
      </c>
      <c r="N236" s="15">
        <v>0</v>
      </c>
      <c r="O236" s="15">
        <v>0</v>
      </c>
      <c r="P236" s="15">
        <v>0</v>
      </c>
      <c r="Q236" s="15">
        <v>0</v>
      </c>
      <c r="R236" s="15">
        <v>0</v>
      </c>
      <c r="S236" s="15">
        <v>0</v>
      </c>
      <c r="T236" s="15">
        <v>0</v>
      </c>
      <c r="U236" s="15">
        <v>0</v>
      </c>
      <c r="V236" s="15">
        <v>0</v>
      </c>
      <c r="W236" s="15">
        <v>0</v>
      </c>
      <c r="X236" s="15">
        <v>0</v>
      </c>
      <c r="Y236" s="15">
        <v>0</v>
      </c>
      <c r="Z236" s="15">
        <v>0</v>
      </c>
      <c r="AA236" s="15">
        <v>0</v>
      </c>
      <c r="AB236" s="15">
        <v>0</v>
      </c>
      <c r="AC236" s="15">
        <v>0</v>
      </c>
      <c r="AD236" s="15">
        <v>0</v>
      </c>
      <c r="AE236" s="15">
        <v>0</v>
      </c>
      <c r="AF236" s="15">
        <v>0</v>
      </c>
      <c r="AG236" s="15">
        <v>0</v>
      </c>
      <c r="AH236" s="15">
        <v>0</v>
      </c>
      <c r="AI236" s="15">
        <v>0</v>
      </c>
      <c r="AJ236" s="15">
        <v>0</v>
      </c>
      <c r="AK236" s="15">
        <v>0</v>
      </c>
      <c r="AL236" s="15">
        <v>0</v>
      </c>
      <c r="AM236" s="15">
        <v>0</v>
      </c>
      <c r="AN236" s="15">
        <v>0</v>
      </c>
      <c r="AO236" s="15">
        <v>0</v>
      </c>
      <c r="AP236" s="15">
        <v>0</v>
      </c>
      <c r="AQ236" s="15">
        <v>0</v>
      </c>
      <c r="AR236" s="15">
        <v>0</v>
      </c>
      <c r="AS236" s="15">
        <v>0</v>
      </c>
      <c r="AT236" s="15">
        <v>0</v>
      </c>
      <c r="AU236" s="15">
        <v>0</v>
      </c>
      <c r="AV236" s="15">
        <v>0</v>
      </c>
      <c r="AW236" s="15">
        <v>0</v>
      </c>
      <c r="AX236" s="15">
        <v>0</v>
      </c>
      <c r="AY236" s="15">
        <v>0</v>
      </c>
    </row>
    <row r="237" spans="1:51">
      <c r="A237" s="1">
        <v>2487</v>
      </c>
      <c r="B237" s="1" t="s">
        <v>1760</v>
      </c>
      <c r="C237" s="1">
        <v>4</v>
      </c>
      <c r="D237" s="1" t="s">
        <v>1761</v>
      </c>
      <c r="E237" s="1" t="s">
        <v>722</v>
      </c>
      <c r="F237" s="1">
        <v>5</v>
      </c>
      <c r="G237" s="1" t="s">
        <v>272</v>
      </c>
      <c r="H237" s="1">
        <v>0</v>
      </c>
      <c r="I237" s="1" t="s">
        <v>723</v>
      </c>
      <c r="J237" s="15">
        <v>0</v>
      </c>
      <c r="K237" s="15">
        <v>0</v>
      </c>
      <c r="L237" s="15">
        <v>0</v>
      </c>
      <c r="M237" s="15">
        <v>0</v>
      </c>
      <c r="N237" s="15">
        <v>0</v>
      </c>
      <c r="O237" s="15">
        <v>0</v>
      </c>
      <c r="P237" s="15">
        <v>0</v>
      </c>
      <c r="Q237" s="15">
        <v>0</v>
      </c>
      <c r="R237" s="15">
        <v>0</v>
      </c>
      <c r="S237" s="15">
        <v>0</v>
      </c>
      <c r="T237" s="15">
        <v>0</v>
      </c>
      <c r="U237" s="15">
        <v>0</v>
      </c>
      <c r="V237" s="15">
        <v>0</v>
      </c>
      <c r="W237" s="15">
        <v>0</v>
      </c>
      <c r="X237" s="15">
        <v>0</v>
      </c>
      <c r="Y237" s="15">
        <v>0</v>
      </c>
      <c r="Z237" s="15">
        <v>0</v>
      </c>
      <c r="AA237" s="15">
        <v>0</v>
      </c>
      <c r="AB237" s="15">
        <v>0</v>
      </c>
      <c r="AC237" s="15">
        <v>0</v>
      </c>
      <c r="AD237" s="15">
        <v>0</v>
      </c>
      <c r="AE237" s="15">
        <v>0</v>
      </c>
      <c r="AF237" s="15">
        <v>0</v>
      </c>
      <c r="AG237" s="15">
        <v>0</v>
      </c>
      <c r="AH237" s="15">
        <v>0</v>
      </c>
      <c r="AI237" s="15">
        <v>0</v>
      </c>
      <c r="AJ237" s="15">
        <v>0</v>
      </c>
      <c r="AK237" s="15">
        <v>0</v>
      </c>
      <c r="AL237" s="15">
        <v>0</v>
      </c>
      <c r="AM237" s="15">
        <v>0</v>
      </c>
      <c r="AN237" s="15">
        <v>0</v>
      </c>
      <c r="AO237" s="15">
        <v>0</v>
      </c>
      <c r="AP237" s="15">
        <v>0</v>
      </c>
      <c r="AQ237" s="15">
        <v>0</v>
      </c>
      <c r="AR237" s="15">
        <v>0</v>
      </c>
      <c r="AS237" s="15">
        <v>0</v>
      </c>
      <c r="AT237" s="15">
        <v>0</v>
      </c>
      <c r="AU237" s="15">
        <v>0</v>
      </c>
      <c r="AV237" s="15">
        <v>0</v>
      </c>
      <c r="AW237" s="15">
        <v>0</v>
      </c>
      <c r="AX237" s="15">
        <v>0</v>
      </c>
      <c r="AY237" s="15">
        <v>0</v>
      </c>
    </row>
    <row r="238" spans="1:51">
      <c r="A238" s="1">
        <v>2498</v>
      </c>
      <c r="B238" s="1" t="s">
        <v>1760</v>
      </c>
      <c r="C238" s="1">
        <v>4</v>
      </c>
      <c r="D238" s="1" t="s">
        <v>1761</v>
      </c>
      <c r="E238" s="1" t="s">
        <v>724</v>
      </c>
      <c r="F238" s="1">
        <v>5</v>
      </c>
      <c r="G238" s="1" t="s">
        <v>272</v>
      </c>
      <c r="H238" s="1">
        <v>0</v>
      </c>
      <c r="I238" s="1" t="s">
        <v>725</v>
      </c>
      <c r="J238" s="15">
        <v>0</v>
      </c>
      <c r="K238" s="15">
        <v>0</v>
      </c>
      <c r="L238" s="15">
        <v>0</v>
      </c>
      <c r="M238" s="15">
        <v>0</v>
      </c>
      <c r="N238" s="15">
        <v>0</v>
      </c>
      <c r="O238" s="15">
        <v>0</v>
      </c>
      <c r="P238" s="15">
        <v>0</v>
      </c>
      <c r="Q238" s="15">
        <v>0</v>
      </c>
      <c r="R238" s="15">
        <v>0</v>
      </c>
      <c r="S238" s="15">
        <v>0</v>
      </c>
      <c r="T238" s="15">
        <v>0</v>
      </c>
      <c r="U238" s="15">
        <v>0</v>
      </c>
      <c r="V238" s="15">
        <v>0</v>
      </c>
      <c r="W238" s="15">
        <v>0</v>
      </c>
      <c r="X238" s="15">
        <v>0</v>
      </c>
      <c r="Y238" s="15">
        <v>0</v>
      </c>
      <c r="Z238" s="15">
        <v>0</v>
      </c>
      <c r="AA238" s="15">
        <v>0</v>
      </c>
      <c r="AB238" s="15">
        <v>0</v>
      </c>
      <c r="AC238" s="15">
        <v>0</v>
      </c>
      <c r="AD238" s="15">
        <v>0</v>
      </c>
      <c r="AE238" s="15">
        <v>0</v>
      </c>
      <c r="AF238" s="15">
        <v>0</v>
      </c>
      <c r="AG238" s="15">
        <v>0</v>
      </c>
      <c r="AH238" s="15">
        <v>0</v>
      </c>
      <c r="AI238" s="15">
        <v>0</v>
      </c>
      <c r="AJ238" s="15">
        <v>0</v>
      </c>
      <c r="AK238" s="15">
        <v>0</v>
      </c>
      <c r="AL238" s="15">
        <v>0</v>
      </c>
      <c r="AM238" s="15">
        <v>0</v>
      </c>
      <c r="AN238" s="15">
        <v>0</v>
      </c>
      <c r="AO238" s="15">
        <v>0</v>
      </c>
      <c r="AP238" s="15">
        <v>0</v>
      </c>
      <c r="AQ238" s="15">
        <v>0</v>
      </c>
      <c r="AR238" s="15">
        <v>0</v>
      </c>
      <c r="AS238" s="15">
        <v>0</v>
      </c>
      <c r="AT238" s="15">
        <v>0</v>
      </c>
      <c r="AU238" s="15">
        <v>0</v>
      </c>
      <c r="AV238" s="15">
        <v>0</v>
      </c>
      <c r="AW238" s="15">
        <v>0</v>
      </c>
      <c r="AX238" s="15">
        <v>0</v>
      </c>
      <c r="AY238" s="15">
        <v>0</v>
      </c>
    </row>
    <row r="239" spans="1:51">
      <c r="A239" s="1">
        <v>2509</v>
      </c>
      <c r="B239" s="1" t="s">
        <v>1760</v>
      </c>
      <c r="C239" s="1">
        <v>4</v>
      </c>
      <c r="D239" s="1" t="s">
        <v>1761</v>
      </c>
      <c r="E239" s="1" t="s">
        <v>726</v>
      </c>
      <c r="F239" s="1">
        <v>5</v>
      </c>
      <c r="G239" s="1" t="s">
        <v>272</v>
      </c>
      <c r="H239" s="1">
        <v>0</v>
      </c>
      <c r="I239" s="1" t="s">
        <v>727</v>
      </c>
      <c r="J239" s="15">
        <v>0</v>
      </c>
      <c r="K239" s="15">
        <v>0</v>
      </c>
      <c r="L239" s="15">
        <v>0</v>
      </c>
      <c r="M239" s="15">
        <v>0</v>
      </c>
      <c r="N239" s="15">
        <v>0</v>
      </c>
      <c r="O239" s="15">
        <v>0</v>
      </c>
      <c r="P239" s="15">
        <v>0</v>
      </c>
      <c r="Q239" s="15">
        <v>0</v>
      </c>
      <c r="R239" s="15">
        <v>0</v>
      </c>
      <c r="S239" s="15">
        <v>0</v>
      </c>
      <c r="T239" s="15">
        <v>0</v>
      </c>
      <c r="U239" s="15">
        <v>0</v>
      </c>
      <c r="V239" s="15">
        <v>0</v>
      </c>
      <c r="W239" s="15">
        <v>0</v>
      </c>
      <c r="X239" s="15">
        <v>0</v>
      </c>
      <c r="Y239" s="15">
        <v>0</v>
      </c>
      <c r="Z239" s="15">
        <v>0</v>
      </c>
      <c r="AA239" s="15">
        <v>0</v>
      </c>
      <c r="AB239" s="15">
        <v>0</v>
      </c>
      <c r="AC239" s="15">
        <v>0</v>
      </c>
      <c r="AD239" s="15">
        <v>0</v>
      </c>
      <c r="AE239" s="15">
        <v>0</v>
      </c>
      <c r="AF239" s="15">
        <v>0</v>
      </c>
      <c r="AG239" s="15">
        <v>0</v>
      </c>
      <c r="AH239" s="15">
        <v>0</v>
      </c>
      <c r="AI239" s="15">
        <v>0</v>
      </c>
      <c r="AJ239" s="15">
        <v>0</v>
      </c>
      <c r="AK239" s="15">
        <v>0</v>
      </c>
      <c r="AL239" s="15">
        <v>0</v>
      </c>
      <c r="AM239" s="15">
        <v>0</v>
      </c>
      <c r="AN239" s="15">
        <v>0</v>
      </c>
      <c r="AO239" s="15">
        <v>0</v>
      </c>
      <c r="AP239" s="15">
        <v>0</v>
      </c>
      <c r="AQ239" s="15">
        <v>0</v>
      </c>
      <c r="AR239" s="15">
        <v>0</v>
      </c>
      <c r="AS239" s="15">
        <v>0</v>
      </c>
      <c r="AT239" s="15">
        <v>0</v>
      </c>
      <c r="AU239" s="15">
        <v>0</v>
      </c>
      <c r="AV239" s="15">
        <v>0</v>
      </c>
      <c r="AW239" s="15">
        <v>0</v>
      </c>
      <c r="AX239" s="15">
        <v>0</v>
      </c>
      <c r="AY239" s="15">
        <v>0</v>
      </c>
    </row>
    <row r="240" spans="1:51">
      <c r="A240" s="1">
        <v>2520</v>
      </c>
      <c r="B240" s="1" t="s">
        <v>1760</v>
      </c>
      <c r="C240" s="1">
        <v>4</v>
      </c>
      <c r="D240" s="1" t="s">
        <v>1761</v>
      </c>
      <c r="E240" s="1" t="s">
        <v>728</v>
      </c>
      <c r="F240" s="1">
        <v>5</v>
      </c>
      <c r="G240" s="1" t="s">
        <v>272</v>
      </c>
      <c r="H240" s="1">
        <v>0</v>
      </c>
      <c r="I240" s="1" t="s">
        <v>729</v>
      </c>
      <c r="J240" s="15">
        <v>0</v>
      </c>
      <c r="K240" s="15">
        <v>0</v>
      </c>
      <c r="L240" s="15">
        <v>0</v>
      </c>
      <c r="M240" s="15">
        <v>0</v>
      </c>
      <c r="N240" s="15">
        <v>0</v>
      </c>
      <c r="O240" s="15">
        <v>0</v>
      </c>
      <c r="P240" s="15">
        <v>0</v>
      </c>
      <c r="Q240" s="15">
        <v>0</v>
      </c>
      <c r="R240" s="15">
        <v>0</v>
      </c>
      <c r="S240" s="15">
        <v>0</v>
      </c>
      <c r="T240" s="15">
        <v>0</v>
      </c>
      <c r="U240" s="15">
        <v>0</v>
      </c>
      <c r="V240" s="15">
        <v>0</v>
      </c>
      <c r="W240" s="15">
        <v>0</v>
      </c>
      <c r="X240" s="15">
        <v>0</v>
      </c>
      <c r="Y240" s="15">
        <v>0</v>
      </c>
      <c r="Z240" s="15">
        <v>0</v>
      </c>
      <c r="AA240" s="15">
        <v>0</v>
      </c>
      <c r="AB240" s="15">
        <v>0</v>
      </c>
      <c r="AC240" s="15">
        <v>0</v>
      </c>
      <c r="AD240" s="15">
        <v>0</v>
      </c>
      <c r="AE240" s="15">
        <v>0</v>
      </c>
      <c r="AF240" s="15">
        <v>0</v>
      </c>
      <c r="AG240" s="15">
        <v>0</v>
      </c>
      <c r="AH240" s="15">
        <v>0</v>
      </c>
      <c r="AI240" s="15">
        <v>0</v>
      </c>
      <c r="AJ240" s="15">
        <v>0</v>
      </c>
      <c r="AK240" s="15">
        <v>0</v>
      </c>
      <c r="AL240" s="15">
        <v>0</v>
      </c>
      <c r="AM240" s="15">
        <v>0</v>
      </c>
      <c r="AN240" s="15">
        <v>0</v>
      </c>
      <c r="AO240" s="15">
        <v>0</v>
      </c>
      <c r="AP240" s="15">
        <v>0</v>
      </c>
      <c r="AQ240" s="15">
        <v>0</v>
      </c>
      <c r="AR240" s="15">
        <v>0</v>
      </c>
      <c r="AS240" s="15">
        <v>0</v>
      </c>
      <c r="AT240" s="15">
        <v>0</v>
      </c>
      <c r="AU240" s="15">
        <v>0</v>
      </c>
      <c r="AV240" s="15">
        <v>0</v>
      </c>
      <c r="AW240" s="15">
        <v>0</v>
      </c>
      <c r="AX240" s="15">
        <v>0</v>
      </c>
      <c r="AY240" s="15">
        <v>0</v>
      </c>
    </row>
    <row r="241" spans="1:51">
      <c r="A241" s="1">
        <v>2531</v>
      </c>
      <c r="B241" s="1" t="s">
        <v>1760</v>
      </c>
      <c r="C241" s="1">
        <v>4</v>
      </c>
      <c r="D241" s="1" t="s">
        <v>1761</v>
      </c>
      <c r="E241" s="1" t="s">
        <v>730</v>
      </c>
      <c r="F241" s="1">
        <v>5</v>
      </c>
      <c r="G241" s="1" t="s">
        <v>272</v>
      </c>
      <c r="H241" s="1">
        <v>0</v>
      </c>
      <c r="I241" s="1" t="s">
        <v>731</v>
      </c>
      <c r="J241" s="15">
        <v>2</v>
      </c>
      <c r="K241" s="15">
        <v>291</v>
      </c>
      <c r="L241" s="15">
        <v>155</v>
      </c>
      <c r="M241" s="15">
        <v>136</v>
      </c>
      <c r="N241" s="15">
        <v>285</v>
      </c>
      <c r="O241" s="15">
        <v>150</v>
      </c>
      <c r="P241" s="15">
        <v>135</v>
      </c>
      <c r="Q241" s="15">
        <v>1</v>
      </c>
      <c r="R241" s="15">
        <v>8</v>
      </c>
      <c r="S241" s="15">
        <v>1</v>
      </c>
      <c r="T241" s="15">
        <v>7</v>
      </c>
      <c r="U241" s="15">
        <v>7</v>
      </c>
      <c r="V241" s="15">
        <v>0</v>
      </c>
      <c r="W241" s="15">
        <v>7</v>
      </c>
      <c r="X241" s="15">
        <v>1</v>
      </c>
      <c r="Y241" s="15">
        <v>283</v>
      </c>
      <c r="Z241" s="15">
        <v>154</v>
      </c>
      <c r="AA241" s="15">
        <v>129</v>
      </c>
      <c r="AB241" s="15">
        <v>278</v>
      </c>
      <c r="AC241" s="15">
        <v>150</v>
      </c>
      <c r="AD241" s="15">
        <v>128</v>
      </c>
      <c r="AE241" s="15">
        <v>1</v>
      </c>
      <c r="AF241" s="15">
        <v>283</v>
      </c>
      <c r="AG241" s="15">
        <v>154</v>
      </c>
      <c r="AH241" s="15">
        <v>129</v>
      </c>
      <c r="AI241" s="15">
        <v>278</v>
      </c>
      <c r="AJ241" s="15">
        <v>150</v>
      </c>
      <c r="AK241" s="15">
        <v>128</v>
      </c>
      <c r="AL241" s="15">
        <v>0</v>
      </c>
      <c r="AM241" s="15">
        <v>0</v>
      </c>
      <c r="AN241" s="15">
        <v>0</v>
      </c>
      <c r="AO241" s="15">
        <v>0</v>
      </c>
      <c r="AP241" s="15">
        <v>0</v>
      </c>
      <c r="AQ241" s="15">
        <v>0</v>
      </c>
      <c r="AR241" s="15">
        <v>0</v>
      </c>
      <c r="AS241" s="15">
        <v>0</v>
      </c>
      <c r="AT241" s="15">
        <v>0</v>
      </c>
      <c r="AU241" s="15">
        <v>0</v>
      </c>
      <c r="AV241" s="15">
        <v>0</v>
      </c>
      <c r="AW241" s="15">
        <v>0</v>
      </c>
      <c r="AX241" s="15">
        <v>0</v>
      </c>
      <c r="AY241" s="15">
        <v>0</v>
      </c>
    </row>
    <row r="242" spans="1:51">
      <c r="A242" s="1">
        <v>2542</v>
      </c>
      <c r="B242" s="1" t="s">
        <v>1760</v>
      </c>
      <c r="C242" s="1">
        <v>4</v>
      </c>
      <c r="D242" s="1" t="s">
        <v>1761</v>
      </c>
      <c r="E242" s="1" t="s">
        <v>732</v>
      </c>
      <c r="F242" s="1">
        <v>4</v>
      </c>
      <c r="G242" s="1" t="s">
        <v>272</v>
      </c>
      <c r="H242" s="1">
        <v>0</v>
      </c>
      <c r="I242" s="1" t="s">
        <v>733</v>
      </c>
      <c r="J242" s="15">
        <v>11</v>
      </c>
      <c r="K242" s="15">
        <v>390</v>
      </c>
      <c r="L242" s="15">
        <v>185</v>
      </c>
      <c r="M242" s="15">
        <v>205</v>
      </c>
      <c r="N242" s="15">
        <v>367</v>
      </c>
      <c r="O242" s="15">
        <v>168</v>
      </c>
      <c r="P242" s="15">
        <v>199</v>
      </c>
      <c r="Q242" s="15">
        <v>3</v>
      </c>
      <c r="R242" s="15">
        <v>30</v>
      </c>
      <c r="S242" s="15">
        <v>6</v>
      </c>
      <c r="T242" s="15">
        <v>24</v>
      </c>
      <c r="U242" s="15">
        <v>26</v>
      </c>
      <c r="V242" s="15">
        <v>3</v>
      </c>
      <c r="W242" s="15">
        <v>23</v>
      </c>
      <c r="X242" s="15">
        <v>8</v>
      </c>
      <c r="Y242" s="15">
        <v>360</v>
      </c>
      <c r="Z242" s="15">
        <v>179</v>
      </c>
      <c r="AA242" s="15">
        <v>181</v>
      </c>
      <c r="AB242" s="15">
        <v>341</v>
      </c>
      <c r="AC242" s="15">
        <v>165</v>
      </c>
      <c r="AD242" s="15">
        <v>176</v>
      </c>
      <c r="AE242" s="15">
        <v>8</v>
      </c>
      <c r="AF242" s="15">
        <v>360</v>
      </c>
      <c r="AG242" s="15">
        <v>179</v>
      </c>
      <c r="AH242" s="15">
        <v>181</v>
      </c>
      <c r="AI242" s="15">
        <v>341</v>
      </c>
      <c r="AJ242" s="15">
        <v>165</v>
      </c>
      <c r="AK242" s="15">
        <v>176</v>
      </c>
      <c r="AL242" s="15">
        <v>0</v>
      </c>
      <c r="AM242" s="15">
        <v>0</v>
      </c>
      <c r="AN242" s="15">
        <v>0</v>
      </c>
      <c r="AO242" s="15">
        <v>0</v>
      </c>
      <c r="AP242" s="15">
        <v>0</v>
      </c>
      <c r="AQ242" s="15">
        <v>0</v>
      </c>
      <c r="AR242" s="15">
        <v>0</v>
      </c>
      <c r="AS242" s="15">
        <v>0</v>
      </c>
      <c r="AT242" s="15">
        <v>0</v>
      </c>
      <c r="AU242" s="15">
        <v>0</v>
      </c>
      <c r="AV242" s="15">
        <v>0</v>
      </c>
      <c r="AW242" s="15">
        <v>0</v>
      </c>
      <c r="AX242" s="15">
        <v>0</v>
      </c>
      <c r="AY242" s="15">
        <v>0</v>
      </c>
    </row>
    <row r="243" spans="1:51">
      <c r="A243" s="1">
        <v>2553</v>
      </c>
      <c r="B243" s="1" t="s">
        <v>1760</v>
      </c>
      <c r="C243" s="1">
        <v>4</v>
      </c>
      <c r="D243" s="1" t="s">
        <v>1761</v>
      </c>
      <c r="E243" s="1" t="s">
        <v>734</v>
      </c>
      <c r="F243" s="1">
        <v>5</v>
      </c>
      <c r="G243" s="1" t="s">
        <v>272</v>
      </c>
      <c r="H243" s="1">
        <v>0</v>
      </c>
      <c r="I243" s="1" t="s">
        <v>735</v>
      </c>
      <c r="J243" s="15">
        <v>0</v>
      </c>
      <c r="K243" s="15">
        <v>0</v>
      </c>
      <c r="L243" s="15">
        <v>0</v>
      </c>
      <c r="M243" s="15">
        <v>0</v>
      </c>
      <c r="N243" s="15">
        <v>0</v>
      </c>
      <c r="O243" s="15">
        <v>0</v>
      </c>
      <c r="P243" s="15">
        <v>0</v>
      </c>
      <c r="Q243" s="15">
        <v>0</v>
      </c>
      <c r="R243" s="15">
        <v>0</v>
      </c>
      <c r="S243" s="15">
        <v>0</v>
      </c>
      <c r="T243" s="15">
        <v>0</v>
      </c>
      <c r="U243" s="15">
        <v>0</v>
      </c>
      <c r="V243" s="15">
        <v>0</v>
      </c>
      <c r="W243" s="15">
        <v>0</v>
      </c>
      <c r="X243" s="15">
        <v>0</v>
      </c>
      <c r="Y243" s="15">
        <v>0</v>
      </c>
      <c r="Z243" s="15">
        <v>0</v>
      </c>
      <c r="AA243" s="15">
        <v>0</v>
      </c>
      <c r="AB243" s="15">
        <v>0</v>
      </c>
      <c r="AC243" s="15">
        <v>0</v>
      </c>
      <c r="AD243" s="15">
        <v>0</v>
      </c>
      <c r="AE243" s="15">
        <v>0</v>
      </c>
      <c r="AF243" s="15">
        <v>0</v>
      </c>
      <c r="AG243" s="15">
        <v>0</v>
      </c>
      <c r="AH243" s="15">
        <v>0</v>
      </c>
      <c r="AI243" s="15">
        <v>0</v>
      </c>
      <c r="AJ243" s="15">
        <v>0</v>
      </c>
      <c r="AK243" s="15">
        <v>0</v>
      </c>
      <c r="AL243" s="15">
        <v>0</v>
      </c>
      <c r="AM243" s="15">
        <v>0</v>
      </c>
      <c r="AN243" s="15">
        <v>0</v>
      </c>
      <c r="AO243" s="15">
        <v>0</v>
      </c>
      <c r="AP243" s="15">
        <v>0</v>
      </c>
      <c r="AQ243" s="15">
        <v>0</v>
      </c>
      <c r="AR243" s="15">
        <v>0</v>
      </c>
      <c r="AS243" s="15">
        <v>0</v>
      </c>
      <c r="AT243" s="15">
        <v>0</v>
      </c>
      <c r="AU243" s="15">
        <v>0</v>
      </c>
      <c r="AV243" s="15">
        <v>0</v>
      </c>
      <c r="AW243" s="15">
        <v>0</v>
      </c>
      <c r="AX243" s="15">
        <v>0</v>
      </c>
      <c r="AY243" s="15">
        <v>0</v>
      </c>
    </row>
    <row r="244" spans="1:51">
      <c r="A244" s="1">
        <v>2564</v>
      </c>
      <c r="B244" s="1" t="s">
        <v>1760</v>
      </c>
      <c r="C244" s="1">
        <v>4</v>
      </c>
      <c r="D244" s="1" t="s">
        <v>1761</v>
      </c>
      <c r="E244" s="1" t="s">
        <v>736</v>
      </c>
      <c r="F244" s="1">
        <v>5</v>
      </c>
      <c r="G244" s="1" t="s">
        <v>272</v>
      </c>
      <c r="H244" s="1">
        <v>0</v>
      </c>
      <c r="I244" s="1" t="s">
        <v>737</v>
      </c>
      <c r="J244" s="15">
        <v>0</v>
      </c>
      <c r="K244" s="15">
        <v>0</v>
      </c>
      <c r="L244" s="15">
        <v>0</v>
      </c>
      <c r="M244" s="15">
        <v>0</v>
      </c>
      <c r="N244" s="15">
        <v>0</v>
      </c>
      <c r="O244" s="15">
        <v>0</v>
      </c>
      <c r="P244" s="15">
        <v>0</v>
      </c>
      <c r="Q244" s="15">
        <v>0</v>
      </c>
      <c r="R244" s="15">
        <v>0</v>
      </c>
      <c r="S244" s="15">
        <v>0</v>
      </c>
      <c r="T244" s="15">
        <v>0</v>
      </c>
      <c r="U244" s="15">
        <v>0</v>
      </c>
      <c r="V244" s="15">
        <v>0</v>
      </c>
      <c r="W244" s="15">
        <v>0</v>
      </c>
      <c r="X244" s="15">
        <v>0</v>
      </c>
      <c r="Y244" s="15">
        <v>0</v>
      </c>
      <c r="Z244" s="15">
        <v>0</v>
      </c>
      <c r="AA244" s="15">
        <v>0</v>
      </c>
      <c r="AB244" s="15">
        <v>0</v>
      </c>
      <c r="AC244" s="15">
        <v>0</v>
      </c>
      <c r="AD244" s="15">
        <v>0</v>
      </c>
      <c r="AE244" s="15">
        <v>0</v>
      </c>
      <c r="AF244" s="15">
        <v>0</v>
      </c>
      <c r="AG244" s="15">
        <v>0</v>
      </c>
      <c r="AH244" s="15">
        <v>0</v>
      </c>
      <c r="AI244" s="15">
        <v>0</v>
      </c>
      <c r="AJ244" s="15">
        <v>0</v>
      </c>
      <c r="AK244" s="15">
        <v>0</v>
      </c>
      <c r="AL244" s="15">
        <v>0</v>
      </c>
      <c r="AM244" s="15">
        <v>0</v>
      </c>
      <c r="AN244" s="15">
        <v>0</v>
      </c>
      <c r="AO244" s="15">
        <v>0</v>
      </c>
      <c r="AP244" s="15">
        <v>0</v>
      </c>
      <c r="AQ244" s="15">
        <v>0</v>
      </c>
      <c r="AR244" s="15">
        <v>0</v>
      </c>
      <c r="AS244" s="15">
        <v>0</v>
      </c>
      <c r="AT244" s="15">
        <v>0</v>
      </c>
      <c r="AU244" s="15">
        <v>0</v>
      </c>
      <c r="AV244" s="15">
        <v>0</v>
      </c>
      <c r="AW244" s="15">
        <v>0</v>
      </c>
      <c r="AX244" s="15">
        <v>0</v>
      </c>
      <c r="AY244" s="15">
        <v>0</v>
      </c>
    </row>
    <row r="245" spans="1:51">
      <c r="A245" s="1">
        <v>2575</v>
      </c>
      <c r="B245" s="1" t="s">
        <v>1760</v>
      </c>
      <c r="C245" s="1">
        <v>4</v>
      </c>
      <c r="D245" s="1" t="s">
        <v>1761</v>
      </c>
      <c r="E245" s="1" t="s">
        <v>738</v>
      </c>
      <c r="F245" s="1">
        <v>5</v>
      </c>
      <c r="G245" s="1" t="s">
        <v>272</v>
      </c>
      <c r="H245" s="1">
        <v>0</v>
      </c>
      <c r="I245" s="1" t="s">
        <v>739</v>
      </c>
      <c r="J245" s="15">
        <v>2</v>
      </c>
      <c r="K245" s="15">
        <v>20</v>
      </c>
      <c r="L245" s="15">
        <v>15</v>
      </c>
      <c r="M245" s="15">
        <v>5</v>
      </c>
      <c r="N245" s="15">
        <v>17</v>
      </c>
      <c r="O245" s="15">
        <v>13</v>
      </c>
      <c r="P245" s="15">
        <v>4</v>
      </c>
      <c r="Q245" s="15">
        <v>1</v>
      </c>
      <c r="R245" s="15">
        <v>5</v>
      </c>
      <c r="S245" s="15">
        <v>3</v>
      </c>
      <c r="T245" s="15">
        <v>2</v>
      </c>
      <c r="U245" s="15">
        <v>3</v>
      </c>
      <c r="V245" s="15">
        <v>2</v>
      </c>
      <c r="W245" s="15">
        <v>1</v>
      </c>
      <c r="X245" s="15">
        <v>1</v>
      </c>
      <c r="Y245" s="15">
        <v>15</v>
      </c>
      <c r="Z245" s="15">
        <v>12</v>
      </c>
      <c r="AA245" s="15">
        <v>3</v>
      </c>
      <c r="AB245" s="15">
        <v>14</v>
      </c>
      <c r="AC245" s="15">
        <v>11</v>
      </c>
      <c r="AD245" s="15">
        <v>3</v>
      </c>
      <c r="AE245" s="15">
        <v>1</v>
      </c>
      <c r="AF245" s="15">
        <v>15</v>
      </c>
      <c r="AG245" s="15">
        <v>12</v>
      </c>
      <c r="AH245" s="15">
        <v>3</v>
      </c>
      <c r="AI245" s="15">
        <v>14</v>
      </c>
      <c r="AJ245" s="15">
        <v>11</v>
      </c>
      <c r="AK245" s="15">
        <v>3</v>
      </c>
      <c r="AL245" s="15">
        <v>0</v>
      </c>
      <c r="AM245" s="15">
        <v>0</v>
      </c>
      <c r="AN245" s="15">
        <v>0</v>
      </c>
      <c r="AO245" s="15">
        <v>0</v>
      </c>
      <c r="AP245" s="15">
        <v>0</v>
      </c>
      <c r="AQ245" s="15">
        <v>0</v>
      </c>
      <c r="AR245" s="15">
        <v>0</v>
      </c>
      <c r="AS245" s="15">
        <v>0</v>
      </c>
      <c r="AT245" s="15">
        <v>0</v>
      </c>
      <c r="AU245" s="15">
        <v>0</v>
      </c>
      <c r="AV245" s="15">
        <v>0</v>
      </c>
      <c r="AW245" s="15">
        <v>0</v>
      </c>
      <c r="AX245" s="15">
        <v>0</v>
      </c>
      <c r="AY245" s="15">
        <v>0</v>
      </c>
    </row>
    <row r="246" spans="1:51">
      <c r="A246" s="1">
        <v>2586</v>
      </c>
      <c r="B246" s="1" t="s">
        <v>1760</v>
      </c>
      <c r="C246" s="1">
        <v>4</v>
      </c>
      <c r="D246" s="1" t="s">
        <v>1761</v>
      </c>
      <c r="E246" s="1" t="s">
        <v>740</v>
      </c>
      <c r="F246" s="1">
        <v>5</v>
      </c>
      <c r="G246" s="1" t="s">
        <v>272</v>
      </c>
      <c r="H246" s="1">
        <v>0</v>
      </c>
      <c r="I246" s="1" t="s">
        <v>741</v>
      </c>
      <c r="J246" s="15">
        <v>0</v>
      </c>
      <c r="K246" s="15">
        <v>0</v>
      </c>
      <c r="L246" s="15">
        <v>0</v>
      </c>
      <c r="M246" s="15">
        <v>0</v>
      </c>
      <c r="N246" s="15">
        <v>0</v>
      </c>
      <c r="O246" s="15">
        <v>0</v>
      </c>
      <c r="P246" s="15">
        <v>0</v>
      </c>
      <c r="Q246" s="15">
        <v>0</v>
      </c>
      <c r="R246" s="15">
        <v>0</v>
      </c>
      <c r="S246" s="15">
        <v>0</v>
      </c>
      <c r="T246" s="15">
        <v>0</v>
      </c>
      <c r="U246" s="15">
        <v>0</v>
      </c>
      <c r="V246" s="15">
        <v>0</v>
      </c>
      <c r="W246" s="15">
        <v>0</v>
      </c>
      <c r="X246" s="15">
        <v>0</v>
      </c>
      <c r="Y246" s="15">
        <v>0</v>
      </c>
      <c r="Z246" s="15">
        <v>0</v>
      </c>
      <c r="AA246" s="15">
        <v>0</v>
      </c>
      <c r="AB246" s="15">
        <v>0</v>
      </c>
      <c r="AC246" s="15">
        <v>0</v>
      </c>
      <c r="AD246" s="15">
        <v>0</v>
      </c>
      <c r="AE246" s="15">
        <v>0</v>
      </c>
      <c r="AF246" s="15">
        <v>0</v>
      </c>
      <c r="AG246" s="15">
        <v>0</v>
      </c>
      <c r="AH246" s="15">
        <v>0</v>
      </c>
      <c r="AI246" s="15">
        <v>0</v>
      </c>
      <c r="AJ246" s="15">
        <v>0</v>
      </c>
      <c r="AK246" s="15">
        <v>0</v>
      </c>
      <c r="AL246" s="15">
        <v>0</v>
      </c>
      <c r="AM246" s="15">
        <v>0</v>
      </c>
      <c r="AN246" s="15">
        <v>0</v>
      </c>
      <c r="AO246" s="15">
        <v>0</v>
      </c>
      <c r="AP246" s="15">
        <v>0</v>
      </c>
      <c r="AQ246" s="15">
        <v>0</v>
      </c>
      <c r="AR246" s="15">
        <v>0</v>
      </c>
      <c r="AS246" s="15">
        <v>0</v>
      </c>
      <c r="AT246" s="15">
        <v>0</v>
      </c>
      <c r="AU246" s="15">
        <v>0</v>
      </c>
      <c r="AV246" s="15">
        <v>0</v>
      </c>
      <c r="AW246" s="15">
        <v>0</v>
      </c>
      <c r="AX246" s="15">
        <v>0</v>
      </c>
      <c r="AY246" s="15">
        <v>0</v>
      </c>
    </row>
    <row r="247" spans="1:51">
      <c r="A247" s="1">
        <v>2597</v>
      </c>
      <c r="B247" s="1" t="s">
        <v>1760</v>
      </c>
      <c r="C247" s="1">
        <v>4</v>
      </c>
      <c r="D247" s="1" t="s">
        <v>1761</v>
      </c>
      <c r="E247" s="1" t="s">
        <v>742</v>
      </c>
      <c r="F247" s="1">
        <v>5</v>
      </c>
      <c r="G247" s="1" t="s">
        <v>272</v>
      </c>
      <c r="H247" s="1">
        <v>0</v>
      </c>
      <c r="I247" s="1" t="s">
        <v>743</v>
      </c>
      <c r="J247" s="15">
        <v>1</v>
      </c>
      <c r="K247" s="15">
        <v>10</v>
      </c>
      <c r="L247" s="15">
        <v>2</v>
      </c>
      <c r="M247" s="15">
        <v>8</v>
      </c>
      <c r="N247" s="15">
        <v>10</v>
      </c>
      <c r="O247" s="15">
        <v>2</v>
      </c>
      <c r="P247" s="15">
        <v>8</v>
      </c>
      <c r="Q247" s="15">
        <v>0</v>
      </c>
      <c r="R247" s="15">
        <v>0</v>
      </c>
      <c r="S247" s="15">
        <v>0</v>
      </c>
      <c r="T247" s="15">
        <v>0</v>
      </c>
      <c r="U247" s="15">
        <v>0</v>
      </c>
      <c r="V247" s="15">
        <v>0</v>
      </c>
      <c r="W247" s="15">
        <v>0</v>
      </c>
      <c r="X247" s="15">
        <v>1</v>
      </c>
      <c r="Y247" s="15">
        <v>10</v>
      </c>
      <c r="Z247" s="15">
        <v>2</v>
      </c>
      <c r="AA247" s="15">
        <v>8</v>
      </c>
      <c r="AB247" s="15">
        <v>10</v>
      </c>
      <c r="AC247" s="15">
        <v>2</v>
      </c>
      <c r="AD247" s="15">
        <v>8</v>
      </c>
      <c r="AE247" s="15">
        <v>1</v>
      </c>
      <c r="AF247" s="15">
        <v>10</v>
      </c>
      <c r="AG247" s="15">
        <v>2</v>
      </c>
      <c r="AH247" s="15">
        <v>8</v>
      </c>
      <c r="AI247" s="15">
        <v>10</v>
      </c>
      <c r="AJ247" s="15">
        <v>2</v>
      </c>
      <c r="AK247" s="15">
        <v>8</v>
      </c>
      <c r="AL247" s="15">
        <v>0</v>
      </c>
      <c r="AM247" s="15">
        <v>0</v>
      </c>
      <c r="AN247" s="15">
        <v>0</v>
      </c>
      <c r="AO247" s="15">
        <v>0</v>
      </c>
      <c r="AP247" s="15">
        <v>0</v>
      </c>
      <c r="AQ247" s="15">
        <v>0</v>
      </c>
      <c r="AR247" s="15">
        <v>0</v>
      </c>
      <c r="AS247" s="15">
        <v>0</v>
      </c>
      <c r="AT247" s="15">
        <v>0</v>
      </c>
      <c r="AU247" s="15">
        <v>0</v>
      </c>
      <c r="AV247" s="15">
        <v>0</v>
      </c>
      <c r="AW247" s="15">
        <v>0</v>
      </c>
      <c r="AX247" s="15">
        <v>0</v>
      </c>
      <c r="AY247" s="15">
        <v>0</v>
      </c>
    </row>
    <row r="248" spans="1:51">
      <c r="A248" s="1">
        <v>2608</v>
      </c>
      <c r="B248" s="1" t="s">
        <v>1760</v>
      </c>
      <c r="C248" s="1">
        <v>4</v>
      </c>
      <c r="D248" s="1" t="s">
        <v>1761</v>
      </c>
      <c r="E248" s="1" t="s">
        <v>744</v>
      </c>
      <c r="F248" s="1">
        <v>5</v>
      </c>
      <c r="G248" s="1" t="s">
        <v>272</v>
      </c>
      <c r="H248" s="1">
        <v>0</v>
      </c>
      <c r="I248" s="1" t="s">
        <v>745</v>
      </c>
      <c r="J248" s="15">
        <v>8</v>
      </c>
      <c r="K248" s="15">
        <v>360</v>
      </c>
      <c r="L248" s="15">
        <v>168</v>
      </c>
      <c r="M248" s="15">
        <v>192</v>
      </c>
      <c r="N248" s="15">
        <v>340</v>
      </c>
      <c r="O248" s="15">
        <v>153</v>
      </c>
      <c r="P248" s="15">
        <v>187</v>
      </c>
      <c r="Q248" s="15">
        <v>2</v>
      </c>
      <c r="R248" s="15">
        <v>25</v>
      </c>
      <c r="S248" s="15">
        <v>3</v>
      </c>
      <c r="T248" s="15">
        <v>22</v>
      </c>
      <c r="U248" s="15">
        <v>23</v>
      </c>
      <c r="V248" s="15">
        <v>1</v>
      </c>
      <c r="W248" s="15">
        <v>22</v>
      </c>
      <c r="X248" s="15">
        <v>6</v>
      </c>
      <c r="Y248" s="15">
        <v>335</v>
      </c>
      <c r="Z248" s="15">
        <v>165</v>
      </c>
      <c r="AA248" s="15">
        <v>170</v>
      </c>
      <c r="AB248" s="15">
        <v>317</v>
      </c>
      <c r="AC248" s="15">
        <v>152</v>
      </c>
      <c r="AD248" s="15">
        <v>165</v>
      </c>
      <c r="AE248" s="15">
        <v>6</v>
      </c>
      <c r="AF248" s="15">
        <v>335</v>
      </c>
      <c r="AG248" s="15">
        <v>165</v>
      </c>
      <c r="AH248" s="15">
        <v>170</v>
      </c>
      <c r="AI248" s="15">
        <v>317</v>
      </c>
      <c r="AJ248" s="15">
        <v>152</v>
      </c>
      <c r="AK248" s="15">
        <v>165</v>
      </c>
      <c r="AL248" s="15">
        <v>0</v>
      </c>
      <c r="AM248" s="15">
        <v>0</v>
      </c>
      <c r="AN248" s="15">
        <v>0</v>
      </c>
      <c r="AO248" s="15">
        <v>0</v>
      </c>
      <c r="AP248" s="15">
        <v>0</v>
      </c>
      <c r="AQ248" s="15">
        <v>0</v>
      </c>
      <c r="AR248" s="15">
        <v>0</v>
      </c>
      <c r="AS248" s="15">
        <v>0</v>
      </c>
      <c r="AT248" s="15">
        <v>0</v>
      </c>
      <c r="AU248" s="15">
        <v>0</v>
      </c>
      <c r="AV248" s="15">
        <v>0</v>
      </c>
      <c r="AW248" s="15">
        <v>0</v>
      </c>
      <c r="AX248" s="15">
        <v>0</v>
      </c>
      <c r="AY248" s="15">
        <v>0</v>
      </c>
    </row>
    <row r="249" spans="1:51">
      <c r="A249" s="1">
        <v>2619</v>
      </c>
      <c r="B249" s="1" t="s">
        <v>1760</v>
      </c>
      <c r="C249" s="1">
        <v>4</v>
      </c>
      <c r="D249" s="1" t="s">
        <v>1761</v>
      </c>
      <c r="E249" s="1" t="s">
        <v>746</v>
      </c>
      <c r="F249" s="1">
        <v>5</v>
      </c>
      <c r="G249" s="1" t="s">
        <v>272</v>
      </c>
      <c r="H249" s="1">
        <v>0</v>
      </c>
      <c r="I249" s="1" t="s">
        <v>747</v>
      </c>
      <c r="J249" s="15">
        <v>0</v>
      </c>
      <c r="K249" s="15">
        <v>0</v>
      </c>
      <c r="L249" s="15">
        <v>0</v>
      </c>
      <c r="M249" s="15">
        <v>0</v>
      </c>
      <c r="N249" s="15">
        <v>0</v>
      </c>
      <c r="O249" s="15">
        <v>0</v>
      </c>
      <c r="P249" s="15">
        <v>0</v>
      </c>
      <c r="Q249" s="15">
        <v>0</v>
      </c>
      <c r="R249" s="15">
        <v>0</v>
      </c>
      <c r="S249" s="15">
        <v>0</v>
      </c>
      <c r="T249" s="15">
        <v>0</v>
      </c>
      <c r="U249" s="15">
        <v>0</v>
      </c>
      <c r="V249" s="15">
        <v>0</v>
      </c>
      <c r="W249" s="15">
        <v>0</v>
      </c>
      <c r="X249" s="15">
        <v>0</v>
      </c>
      <c r="Y249" s="15">
        <v>0</v>
      </c>
      <c r="Z249" s="15">
        <v>0</v>
      </c>
      <c r="AA249" s="15">
        <v>0</v>
      </c>
      <c r="AB249" s="15">
        <v>0</v>
      </c>
      <c r="AC249" s="15">
        <v>0</v>
      </c>
      <c r="AD249" s="15">
        <v>0</v>
      </c>
      <c r="AE249" s="15">
        <v>0</v>
      </c>
      <c r="AF249" s="15">
        <v>0</v>
      </c>
      <c r="AG249" s="15">
        <v>0</v>
      </c>
      <c r="AH249" s="15">
        <v>0</v>
      </c>
      <c r="AI249" s="15">
        <v>0</v>
      </c>
      <c r="AJ249" s="15">
        <v>0</v>
      </c>
      <c r="AK249" s="15">
        <v>0</v>
      </c>
      <c r="AL249" s="15">
        <v>0</v>
      </c>
      <c r="AM249" s="15">
        <v>0</v>
      </c>
      <c r="AN249" s="15">
        <v>0</v>
      </c>
      <c r="AO249" s="15">
        <v>0</v>
      </c>
      <c r="AP249" s="15">
        <v>0</v>
      </c>
      <c r="AQ249" s="15">
        <v>0</v>
      </c>
      <c r="AR249" s="15">
        <v>0</v>
      </c>
      <c r="AS249" s="15">
        <v>0</v>
      </c>
      <c r="AT249" s="15">
        <v>0</v>
      </c>
      <c r="AU249" s="15">
        <v>0</v>
      </c>
      <c r="AV249" s="15">
        <v>0</v>
      </c>
      <c r="AW249" s="15">
        <v>0</v>
      </c>
      <c r="AX249" s="15">
        <v>0</v>
      </c>
      <c r="AY249" s="15">
        <v>0</v>
      </c>
    </row>
    <row r="250" spans="1:51">
      <c r="A250" s="1">
        <v>2630</v>
      </c>
      <c r="B250" s="1" t="s">
        <v>1760</v>
      </c>
      <c r="C250" s="1">
        <v>4</v>
      </c>
      <c r="D250" s="1" t="s">
        <v>1761</v>
      </c>
      <c r="E250" s="1" t="s">
        <v>748</v>
      </c>
      <c r="F250" s="1">
        <v>5</v>
      </c>
      <c r="G250" s="1" t="s">
        <v>272</v>
      </c>
      <c r="H250" s="1">
        <v>0</v>
      </c>
      <c r="I250" s="1" t="s">
        <v>749</v>
      </c>
      <c r="J250" s="15">
        <v>0</v>
      </c>
      <c r="K250" s="15">
        <v>0</v>
      </c>
      <c r="L250" s="15">
        <v>0</v>
      </c>
      <c r="M250" s="15">
        <v>0</v>
      </c>
      <c r="N250" s="15">
        <v>0</v>
      </c>
      <c r="O250" s="15">
        <v>0</v>
      </c>
      <c r="P250" s="15">
        <v>0</v>
      </c>
      <c r="Q250" s="15">
        <v>0</v>
      </c>
      <c r="R250" s="15">
        <v>0</v>
      </c>
      <c r="S250" s="15">
        <v>0</v>
      </c>
      <c r="T250" s="15">
        <v>0</v>
      </c>
      <c r="U250" s="15">
        <v>0</v>
      </c>
      <c r="V250" s="15">
        <v>0</v>
      </c>
      <c r="W250" s="15">
        <v>0</v>
      </c>
      <c r="X250" s="15">
        <v>0</v>
      </c>
      <c r="Y250" s="15">
        <v>0</v>
      </c>
      <c r="Z250" s="15">
        <v>0</v>
      </c>
      <c r="AA250" s="15">
        <v>0</v>
      </c>
      <c r="AB250" s="15">
        <v>0</v>
      </c>
      <c r="AC250" s="15">
        <v>0</v>
      </c>
      <c r="AD250" s="15">
        <v>0</v>
      </c>
      <c r="AE250" s="15">
        <v>0</v>
      </c>
      <c r="AF250" s="15">
        <v>0</v>
      </c>
      <c r="AG250" s="15">
        <v>0</v>
      </c>
      <c r="AH250" s="15">
        <v>0</v>
      </c>
      <c r="AI250" s="15">
        <v>0</v>
      </c>
      <c r="AJ250" s="15">
        <v>0</v>
      </c>
      <c r="AK250" s="15">
        <v>0</v>
      </c>
      <c r="AL250" s="15">
        <v>0</v>
      </c>
      <c r="AM250" s="15">
        <v>0</v>
      </c>
      <c r="AN250" s="15">
        <v>0</v>
      </c>
      <c r="AO250" s="15">
        <v>0</v>
      </c>
      <c r="AP250" s="15">
        <v>0</v>
      </c>
      <c r="AQ250" s="15">
        <v>0</v>
      </c>
      <c r="AR250" s="15">
        <v>0</v>
      </c>
      <c r="AS250" s="15">
        <v>0</v>
      </c>
      <c r="AT250" s="15">
        <v>0</v>
      </c>
      <c r="AU250" s="15">
        <v>0</v>
      </c>
      <c r="AV250" s="15">
        <v>0</v>
      </c>
      <c r="AW250" s="15">
        <v>0</v>
      </c>
      <c r="AX250" s="15">
        <v>0</v>
      </c>
      <c r="AY250" s="15">
        <v>0</v>
      </c>
    </row>
    <row r="251" spans="1:51">
      <c r="A251" s="1">
        <v>2641</v>
      </c>
      <c r="B251" s="1" t="s">
        <v>1760</v>
      </c>
      <c r="C251" s="1">
        <v>4</v>
      </c>
      <c r="D251" s="1" t="s">
        <v>1761</v>
      </c>
      <c r="E251" s="1" t="s">
        <v>750</v>
      </c>
      <c r="F251" s="1">
        <v>5</v>
      </c>
      <c r="G251" s="1" t="s">
        <v>272</v>
      </c>
      <c r="H251" s="1">
        <v>0</v>
      </c>
      <c r="I251" s="1" t="s">
        <v>751</v>
      </c>
      <c r="J251" s="15">
        <v>0</v>
      </c>
      <c r="K251" s="15">
        <v>0</v>
      </c>
      <c r="L251" s="15">
        <v>0</v>
      </c>
      <c r="M251" s="15">
        <v>0</v>
      </c>
      <c r="N251" s="15">
        <v>0</v>
      </c>
      <c r="O251" s="15">
        <v>0</v>
      </c>
      <c r="P251" s="15">
        <v>0</v>
      </c>
      <c r="Q251" s="15">
        <v>0</v>
      </c>
      <c r="R251" s="15">
        <v>0</v>
      </c>
      <c r="S251" s="15">
        <v>0</v>
      </c>
      <c r="T251" s="15">
        <v>0</v>
      </c>
      <c r="U251" s="15">
        <v>0</v>
      </c>
      <c r="V251" s="15">
        <v>0</v>
      </c>
      <c r="W251" s="15">
        <v>0</v>
      </c>
      <c r="X251" s="15">
        <v>0</v>
      </c>
      <c r="Y251" s="15">
        <v>0</v>
      </c>
      <c r="Z251" s="15">
        <v>0</v>
      </c>
      <c r="AA251" s="15">
        <v>0</v>
      </c>
      <c r="AB251" s="15">
        <v>0</v>
      </c>
      <c r="AC251" s="15">
        <v>0</v>
      </c>
      <c r="AD251" s="15">
        <v>0</v>
      </c>
      <c r="AE251" s="15">
        <v>0</v>
      </c>
      <c r="AF251" s="15">
        <v>0</v>
      </c>
      <c r="AG251" s="15">
        <v>0</v>
      </c>
      <c r="AH251" s="15">
        <v>0</v>
      </c>
      <c r="AI251" s="15">
        <v>0</v>
      </c>
      <c r="AJ251" s="15">
        <v>0</v>
      </c>
      <c r="AK251" s="15">
        <v>0</v>
      </c>
      <c r="AL251" s="15">
        <v>0</v>
      </c>
      <c r="AM251" s="15">
        <v>0</v>
      </c>
      <c r="AN251" s="15">
        <v>0</v>
      </c>
      <c r="AO251" s="15">
        <v>0</v>
      </c>
      <c r="AP251" s="15">
        <v>0</v>
      </c>
      <c r="AQ251" s="15">
        <v>0</v>
      </c>
      <c r="AR251" s="15">
        <v>0</v>
      </c>
      <c r="AS251" s="15">
        <v>0</v>
      </c>
      <c r="AT251" s="15">
        <v>0</v>
      </c>
      <c r="AU251" s="15">
        <v>0</v>
      </c>
      <c r="AV251" s="15">
        <v>0</v>
      </c>
      <c r="AW251" s="15">
        <v>0</v>
      </c>
      <c r="AX251" s="15">
        <v>0</v>
      </c>
      <c r="AY251" s="15">
        <v>0</v>
      </c>
    </row>
    <row r="252" spans="1:51">
      <c r="A252" s="1">
        <v>2652</v>
      </c>
      <c r="B252" s="1" t="s">
        <v>1760</v>
      </c>
      <c r="C252" s="1">
        <v>4</v>
      </c>
      <c r="D252" s="1" t="s">
        <v>1761</v>
      </c>
      <c r="E252" s="1" t="s">
        <v>752</v>
      </c>
      <c r="F252" s="1">
        <v>4</v>
      </c>
      <c r="G252" s="1" t="s">
        <v>272</v>
      </c>
      <c r="H252" s="1">
        <v>0</v>
      </c>
      <c r="I252" s="1" t="s">
        <v>753</v>
      </c>
      <c r="J252" s="15">
        <v>0</v>
      </c>
      <c r="K252" s="15">
        <v>0</v>
      </c>
      <c r="L252" s="15">
        <v>0</v>
      </c>
      <c r="M252" s="15">
        <v>0</v>
      </c>
      <c r="N252" s="15">
        <v>0</v>
      </c>
      <c r="O252" s="15">
        <v>0</v>
      </c>
      <c r="P252" s="15">
        <v>0</v>
      </c>
      <c r="Q252" s="15">
        <v>0</v>
      </c>
      <c r="R252" s="15">
        <v>0</v>
      </c>
      <c r="S252" s="15">
        <v>0</v>
      </c>
      <c r="T252" s="15">
        <v>0</v>
      </c>
      <c r="U252" s="15">
        <v>0</v>
      </c>
      <c r="V252" s="15">
        <v>0</v>
      </c>
      <c r="W252" s="15">
        <v>0</v>
      </c>
      <c r="X252" s="15">
        <v>0</v>
      </c>
      <c r="Y252" s="15">
        <v>0</v>
      </c>
      <c r="Z252" s="15">
        <v>0</v>
      </c>
      <c r="AA252" s="15">
        <v>0</v>
      </c>
      <c r="AB252" s="15">
        <v>0</v>
      </c>
      <c r="AC252" s="15">
        <v>0</v>
      </c>
      <c r="AD252" s="15">
        <v>0</v>
      </c>
      <c r="AE252" s="15">
        <v>0</v>
      </c>
      <c r="AF252" s="15">
        <v>0</v>
      </c>
      <c r="AG252" s="15">
        <v>0</v>
      </c>
      <c r="AH252" s="15">
        <v>0</v>
      </c>
      <c r="AI252" s="15">
        <v>0</v>
      </c>
      <c r="AJ252" s="15">
        <v>0</v>
      </c>
      <c r="AK252" s="15">
        <v>0</v>
      </c>
      <c r="AL252" s="15">
        <v>0</v>
      </c>
      <c r="AM252" s="15">
        <v>0</v>
      </c>
      <c r="AN252" s="15">
        <v>0</v>
      </c>
      <c r="AO252" s="15">
        <v>0</v>
      </c>
      <c r="AP252" s="15">
        <v>0</v>
      </c>
      <c r="AQ252" s="15">
        <v>0</v>
      </c>
      <c r="AR252" s="15">
        <v>0</v>
      </c>
      <c r="AS252" s="15">
        <v>0</v>
      </c>
      <c r="AT252" s="15">
        <v>0</v>
      </c>
      <c r="AU252" s="15">
        <v>0</v>
      </c>
      <c r="AV252" s="15">
        <v>0</v>
      </c>
      <c r="AW252" s="15">
        <v>0</v>
      </c>
      <c r="AX252" s="15">
        <v>0</v>
      </c>
      <c r="AY252" s="15">
        <v>0</v>
      </c>
    </row>
    <row r="253" spans="1:51">
      <c r="A253" s="1">
        <v>2663</v>
      </c>
      <c r="B253" s="1" t="s">
        <v>1760</v>
      </c>
      <c r="C253" s="1">
        <v>4</v>
      </c>
      <c r="D253" s="1" t="s">
        <v>1761</v>
      </c>
      <c r="E253" s="1" t="s">
        <v>754</v>
      </c>
      <c r="F253" s="1">
        <v>5</v>
      </c>
      <c r="G253" s="1" t="s">
        <v>272</v>
      </c>
      <c r="H253" s="1">
        <v>0</v>
      </c>
      <c r="I253" s="1" t="s">
        <v>755</v>
      </c>
      <c r="J253" s="15">
        <v>0</v>
      </c>
      <c r="K253" s="15">
        <v>0</v>
      </c>
      <c r="L253" s="15">
        <v>0</v>
      </c>
      <c r="M253" s="15">
        <v>0</v>
      </c>
      <c r="N253" s="15">
        <v>0</v>
      </c>
      <c r="O253" s="15">
        <v>0</v>
      </c>
      <c r="P253" s="15">
        <v>0</v>
      </c>
      <c r="Q253" s="15">
        <v>0</v>
      </c>
      <c r="R253" s="15">
        <v>0</v>
      </c>
      <c r="S253" s="15">
        <v>0</v>
      </c>
      <c r="T253" s="15">
        <v>0</v>
      </c>
      <c r="U253" s="15">
        <v>0</v>
      </c>
      <c r="V253" s="15">
        <v>0</v>
      </c>
      <c r="W253" s="15">
        <v>0</v>
      </c>
      <c r="X253" s="15">
        <v>0</v>
      </c>
      <c r="Y253" s="15">
        <v>0</v>
      </c>
      <c r="Z253" s="15">
        <v>0</v>
      </c>
      <c r="AA253" s="15">
        <v>0</v>
      </c>
      <c r="AB253" s="15">
        <v>0</v>
      </c>
      <c r="AC253" s="15">
        <v>0</v>
      </c>
      <c r="AD253" s="15">
        <v>0</v>
      </c>
      <c r="AE253" s="15">
        <v>0</v>
      </c>
      <c r="AF253" s="15">
        <v>0</v>
      </c>
      <c r="AG253" s="15">
        <v>0</v>
      </c>
      <c r="AH253" s="15">
        <v>0</v>
      </c>
      <c r="AI253" s="15">
        <v>0</v>
      </c>
      <c r="AJ253" s="15">
        <v>0</v>
      </c>
      <c r="AK253" s="15">
        <v>0</v>
      </c>
      <c r="AL253" s="15">
        <v>0</v>
      </c>
      <c r="AM253" s="15">
        <v>0</v>
      </c>
      <c r="AN253" s="15">
        <v>0</v>
      </c>
      <c r="AO253" s="15">
        <v>0</v>
      </c>
      <c r="AP253" s="15">
        <v>0</v>
      </c>
      <c r="AQ253" s="15">
        <v>0</v>
      </c>
      <c r="AR253" s="15">
        <v>0</v>
      </c>
      <c r="AS253" s="15">
        <v>0</v>
      </c>
      <c r="AT253" s="15">
        <v>0</v>
      </c>
      <c r="AU253" s="15">
        <v>0</v>
      </c>
      <c r="AV253" s="15">
        <v>0</v>
      </c>
      <c r="AW253" s="15">
        <v>0</v>
      </c>
      <c r="AX253" s="15">
        <v>0</v>
      </c>
      <c r="AY253" s="15">
        <v>0</v>
      </c>
    </row>
    <row r="254" spans="1:51">
      <c r="A254" s="1">
        <v>2674</v>
      </c>
      <c r="B254" s="1" t="s">
        <v>1760</v>
      </c>
      <c r="C254" s="1">
        <v>4</v>
      </c>
      <c r="D254" s="1" t="s">
        <v>1761</v>
      </c>
      <c r="E254" s="1" t="s">
        <v>756</v>
      </c>
      <c r="F254" s="1">
        <v>5</v>
      </c>
      <c r="G254" s="1" t="s">
        <v>272</v>
      </c>
      <c r="H254" s="1">
        <v>0</v>
      </c>
      <c r="I254" s="1" t="s">
        <v>757</v>
      </c>
      <c r="J254" s="15">
        <v>0</v>
      </c>
      <c r="K254" s="15">
        <v>0</v>
      </c>
      <c r="L254" s="15">
        <v>0</v>
      </c>
      <c r="M254" s="15">
        <v>0</v>
      </c>
      <c r="N254" s="15">
        <v>0</v>
      </c>
      <c r="O254" s="15">
        <v>0</v>
      </c>
      <c r="P254" s="15">
        <v>0</v>
      </c>
      <c r="Q254" s="15">
        <v>0</v>
      </c>
      <c r="R254" s="15">
        <v>0</v>
      </c>
      <c r="S254" s="15">
        <v>0</v>
      </c>
      <c r="T254" s="15">
        <v>0</v>
      </c>
      <c r="U254" s="15">
        <v>0</v>
      </c>
      <c r="V254" s="15">
        <v>0</v>
      </c>
      <c r="W254" s="15">
        <v>0</v>
      </c>
      <c r="X254" s="15">
        <v>0</v>
      </c>
      <c r="Y254" s="15">
        <v>0</v>
      </c>
      <c r="Z254" s="15">
        <v>0</v>
      </c>
      <c r="AA254" s="15">
        <v>0</v>
      </c>
      <c r="AB254" s="15">
        <v>0</v>
      </c>
      <c r="AC254" s="15">
        <v>0</v>
      </c>
      <c r="AD254" s="15">
        <v>0</v>
      </c>
      <c r="AE254" s="15">
        <v>0</v>
      </c>
      <c r="AF254" s="15">
        <v>0</v>
      </c>
      <c r="AG254" s="15">
        <v>0</v>
      </c>
      <c r="AH254" s="15">
        <v>0</v>
      </c>
      <c r="AI254" s="15">
        <v>0</v>
      </c>
      <c r="AJ254" s="15">
        <v>0</v>
      </c>
      <c r="AK254" s="15">
        <v>0</v>
      </c>
      <c r="AL254" s="15">
        <v>0</v>
      </c>
      <c r="AM254" s="15">
        <v>0</v>
      </c>
      <c r="AN254" s="15">
        <v>0</v>
      </c>
      <c r="AO254" s="15">
        <v>0</v>
      </c>
      <c r="AP254" s="15">
        <v>0</v>
      </c>
      <c r="AQ254" s="15">
        <v>0</v>
      </c>
      <c r="AR254" s="15">
        <v>0</v>
      </c>
      <c r="AS254" s="15">
        <v>0</v>
      </c>
      <c r="AT254" s="15">
        <v>0</v>
      </c>
      <c r="AU254" s="15">
        <v>0</v>
      </c>
      <c r="AV254" s="15">
        <v>0</v>
      </c>
      <c r="AW254" s="15">
        <v>0</v>
      </c>
      <c r="AX254" s="15">
        <v>0</v>
      </c>
      <c r="AY254" s="15">
        <v>0</v>
      </c>
    </row>
    <row r="255" spans="1:51">
      <c r="A255" s="1">
        <v>2685</v>
      </c>
      <c r="B255" s="1" t="s">
        <v>1760</v>
      </c>
      <c r="C255" s="1">
        <v>4</v>
      </c>
      <c r="D255" s="1" t="s">
        <v>1761</v>
      </c>
      <c r="E255" s="1" t="s">
        <v>758</v>
      </c>
      <c r="F255" s="1">
        <v>5</v>
      </c>
      <c r="G255" s="1" t="s">
        <v>272</v>
      </c>
      <c r="H255" s="1">
        <v>0</v>
      </c>
      <c r="I255" s="1" t="s">
        <v>759</v>
      </c>
      <c r="J255" s="15">
        <v>0</v>
      </c>
      <c r="K255" s="15">
        <v>0</v>
      </c>
      <c r="L255" s="15">
        <v>0</v>
      </c>
      <c r="M255" s="15">
        <v>0</v>
      </c>
      <c r="N255" s="15">
        <v>0</v>
      </c>
      <c r="O255" s="15">
        <v>0</v>
      </c>
      <c r="P255" s="15">
        <v>0</v>
      </c>
      <c r="Q255" s="15">
        <v>0</v>
      </c>
      <c r="R255" s="15">
        <v>0</v>
      </c>
      <c r="S255" s="15">
        <v>0</v>
      </c>
      <c r="T255" s="15">
        <v>0</v>
      </c>
      <c r="U255" s="15">
        <v>0</v>
      </c>
      <c r="V255" s="15">
        <v>0</v>
      </c>
      <c r="W255" s="15">
        <v>0</v>
      </c>
      <c r="X255" s="15">
        <v>0</v>
      </c>
      <c r="Y255" s="15">
        <v>0</v>
      </c>
      <c r="Z255" s="15">
        <v>0</v>
      </c>
      <c r="AA255" s="15">
        <v>0</v>
      </c>
      <c r="AB255" s="15">
        <v>0</v>
      </c>
      <c r="AC255" s="15">
        <v>0</v>
      </c>
      <c r="AD255" s="15">
        <v>0</v>
      </c>
      <c r="AE255" s="15">
        <v>0</v>
      </c>
      <c r="AF255" s="15">
        <v>0</v>
      </c>
      <c r="AG255" s="15">
        <v>0</v>
      </c>
      <c r="AH255" s="15">
        <v>0</v>
      </c>
      <c r="AI255" s="15">
        <v>0</v>
      </c>
      <c r="AJ255" s="15">
        <v>0</v>
      </c>
      <c r="AK255" s="15">
        <v>0</v>
      </c>
      <c r="AL255" s="15">
        <v>0</v>
      </c>
      <c r="AM255" s="15">
        <v>0</v>
      </c>
      <c r="AN255" s="15">
        <v>0</v>
      </c>
      <c r="AO255" s="15">
        <v>0</v>
      </c>
      <c r="AP255" s="15">
        <v>0</v>
      </c>
      <c r="AQ255" s="15">
        <v>0</v>
      </c>
      <c r="AR255" s="15">
        <v>0</v>
      </c>
      <c r="AS255" s="15">
        <v>0</v>
      </c>
      <c r="AT255" s="15">
        <v>0</v>
      </c>
      <c r="AU255" s="15">
        <v>0</v>
      </c>
      <c r="AV255" s="15">
        <v>0</v>
      </c>
      <c r="AW255" s="15">
        <v>0</v>
      </c>
      <c r="AX255" s="15">
        <v>0</v>
      </c>
      <c r="AY255" s="15">
        <v>0</v>
      </c>
    </row>
    <row r="256" spans="1:51">
      <c r="A256" s="1">
        <v>2696</v>
      </c>
      <c r="B256" s="1" t="s">
        <v>1760</v>
      </c>
      <c r="C256" s="1">
        <v>4</v>
      </c>
      <c r="D256" s="1" t="s">
        <v>1761</v>
      </c>
      <c r="E256" s="1" t="s">
        <v>760</v>
      </c>
      <c r="F256" s="1">
        <v>5</v>
      </c>
      <c r="G256" s="1" t="s">
        <v>272</v>
      </c>
      <c r="H256" s="1">
        <v>0</v>
      </c>
      <c r="I256" s="1" t="s">
        <v>761</v>
      </c>
      <c r="J256" s="15">
        <v>0</v>
      </c>
      <c r="K256" s="15">
        <v>0</v>
      </c>
      <c r="L256" s="15">
        <v>0</v>
      </c>
      <c r="M256" s="15">
        <v>0</v>
      </c>
      <c r="N256" s="15">
        <v>0</v>
      </c>
      <c r="O256" s="15">
        <v>0</v>
      </c>
      <c r="P256" s="15">
        <v>0</v>
      </c>
      <c r="Q256" s="15">
        <v>0</v>
      </c>
      <c r="R256" s="15">
        <v>0</v>
      </c>
      <c r="S256" s="15">
        <v>0</v>
      </c>
      <c r="T256" s="15">
        <v>0</v>
      </c>
      <c r="U256" s="15">
        <v>0</v>
      </c>
      <c r="V256" s="15">
        <v>0</v>
      </c>
      <c r="W256" s="15">
        <v>0</v>
      </c>
      <c r="X256" s="15">
        <v>0</v>
      </c>
      <c r="Y256" s="15">
        <v>0</v>
      </c>
      <c r="Z256" s="15">
        <v>0</v>
      </c>
      <c r="AA256" s="15">
        <v>0</v>
      </c>
      <c r="AB256" s="15">
        <v>0</v>
      </c>
      <c r="AC256" s="15">
        <v>0</v>
      </c>
      <c r="AD256" s="15">
        <v>0</v>
      </c>
      <c r="AE256" s="15">
        <v>0</v>
      </c>
      <c r="AF256" s="15">
        <v>0</v>
      </c>
      <c r="AG256" s="15">
        <v>0</v>
      </c>
      <c r="AH256" s="15">
        <v>0</v>
      </c>
      <c r="AI256" s="15">
        <v>0</v>
      </c>
      <c r="AJ256" s="15">
        <v>0</v>
      </c>
      <c r="AK256" s="15">
        <v>0</v>
      </c>
      <c r="AL256" s="15">
        <v>0</v>
      </c>
      <c r="AM256" s="15">
        <v>0</v>
      </c>
      <c r="AN256" s="15">
        <v>0</v>
      </c>
      <c r="AO256" s="15">
        <v>0</v>
      </c>
      <c r="AP256" s="15">
        <v>0</v>
      </c>
      <c r="AQ256" s="15">
        <v>0</v>
      </c>
      <c r="AR256" s="15">
        <v>0</v>
      </c>
      <c r="AS256" s="15">
        <v>0</v>
      </c>
      <c r="AT256" s="15">
        <v>0</v>
      </c>
      <c r="AU256" s="15">
        <v>0</v>
      </c>
      <c r="AV256" s="15">
        <v>0</v>
      </c>
      <c r="AW256" s="15">
        <v>0</v>
      </c>
      <c r="AX256" s="15">
        <v>0</v>
      </c>
      <c r="AY256" s="15">
        <v>0</v>
      </c>
    </row>
    <row r="257" spans="1:51">
      <c r="A257" s="1">
        <v>2707</v>
      </c>
      <c r="B257" s="1" t="s">
        <v>1760</v>
      </c>
      <c r="C257" s="1">
        <v>4</v>
      </c>
      <c r="D257" s="1" t="s">
        <v>1761</v>
      </c>
      <c r="E257" s="1" t="s">
        <v>762</v>
      </c>
      <c r="F257" s="1">
        <v>4</v>
      </c>
      <c r="G257" s="1" t="s">
        <v>272</v>
      </c>
      <c r="H257" s="1">
        <v>0</v>
      </c>
      <c r="I257" s="1" t="s">
        <v>763</v>
      </c>
      <c r="J257" s="15">
        <v>9</v>
      </c>
      <c r="K257" s="15">
        <v>87</v>
      </c>
      <c r="L257" s="15">
        <v>75</v>
      </c>
      <c r="M257" s="15">
        <v>12</v>
      </c>
      <c r="N257" s="15">
        <v>70</v>
      </c>
      <c r="O257" s="15">
        <v>61</v>
      </c>
      <c r="P257" s="15">
        <v>9</v>
      </c>
      <c r="Q257" s="15">
        <v>6</v>
      </c>
      <c r="R257" s="15">
        <v>17</v>
      </c>
      <c r="S257" s="15">
        <v>11</v>
      </c>
      <c r="T257" s="15">
        <v>6</v>
      </c>
      <c r="U257" s="15">
        <v>9</v>
      </c>
      <c r="V257" s="15">
        <v>5</v>
      </c>
      <c r="W257" s="15">
        <v>4</v>
      </c>
      <c r="X257" s="15">
        <v>3</v>
      </c>
      <c r="Y257" s="15">
        <v>70</v>
      </c>
      <c r="Z257" s="15">
        <v>64</v>
      </c>
      <c r="AA257" s="15">
        <v>6</v>
      </c>
      <c r="AB257" s="15">
        <v>61</v>
      </c>
      <c r="AC257" s="15">
        <v>56</v>
      </c>
      <c r="AD257" s="15">
        <v>5</v>
      </c>
      <c r="AE257" s="15">
        <v>3</v>
      </c>
      <c r="AF257" s="15">
        <v>70</v>
      </c>
      <c r="AG257" s="15">
        <v>64</v>
      </c>
      <c r="AH257" s="15">
        <v>6</v>
      </c>
      <c r="AI257" s="15">
        <v>61</v>
      </c>
      <c r="AJ257" s="15">
        <v>56</v>
      </c>
      <c r="AK257" s="15">
        <v>5</v>
      </c>
      <c r="AL257" s="15">
        <v>0</v>
      </c>
      <c r="AM257" s="15">
        <v>0</v>
      </c>
      <c r="AN257" s="15">
        <v>0</v>
      </c>
      <c r="AO257" s="15">
        <v>0</v>
      </c>
      <c r="AP257" s="15">
        <v>0</v>
      </c>
      <c r="AQ257" s="15">
        <v>0</v>
      </c>
      <c r="AR257" s="15">
        <v>0</v>
      </c>
      <c r="AS257" s="15">
        <v>0</v>
      </c>
      <c r="AT257" s="15">
        <v>0</v>
      </c>
      <c r="AU257" s="15">
        <v>0</v>
      </c>
      <c r="AV257" s="15">
        <v>0</v>
      </c>
      <c r="AW257" s="15">
        <v>0</v>
      </c>
      <c r="AX257" s="15">
        <v>0</v>
      </c>
      <c r="AY257" s="15">
        <v>0</v>
      </c>
    </row>
    <row r="258" spans="1:51">
      <c r="A258" s="1">
        <v>2718</v>
      </c>
      <c r="B258" s="1" t="s">
        <v>1760</v>
      </c>
      <c r="C258" s="1">
        <v>4</v>
      </c>
      <c r="D258" s="1" t="s">
        <v>1761</v>
      </c>
      <c r="E258" s="1" t="s">
        <v>764</v>
      </c>
      <c r="F258" s="1">
        <v>5</v>
      </c>
      <c r="G258" s="1" t="s">
        <v>272</v>
      </c>
      <c r="H258" s="1">
        <v>0</v>
      </c>
      <c r="I258" s="1" t="s">
        <v>765</v>
      </c>
      <c r="J258" s="15">
        <v>0</v>
      </c>
      <c r="K258" s="15">
        <v>0</v>
      </c>
      <c r="L258" s="15">
        <v>0</v>
      </c>
      <c r="M258" s="15">
        <v>0</v>
      </c>
      <c r="N258" s="15">
        <v>0</v>
      </c>
      <c r="O258" s="15">
        <v>0</v>
      </c>
      <c r="P258" s="15">
        <v>0</v>
      </c>
      <c r="Q258" s="15">
        <v>0</v>
      </c>
      <c r="R258" s="15">
        <v>0</v>
      </c>
      <c r="S258" s="15">
        <v>0</v>
      </c>
      <c r="T258" s="15">
        <v>0</v>
      </c>
      <c r="U258" s="15">
        <v>0</v>
      </c>
      <c r="V258" s="15">
        <v>0</v>
      </c>
      <c r="W258" s="15">
        <v>0</v>
      </c>
      <c r="X258" s="15">
        <v>0</v>
      </c>
      <c r="Y258" s="15">
        <v>0</v>
      </c>
      <c r="Z258" s="15">
        <v>0</v>
      </c>
      <c r="AA258" s="15">
        <v>0</v>
      </c>
      <c r="AB258" s="15">
        <v>0</v>
      </c>
      <c r="AC258" s="15">
        <v>0</v>
      </c>
      <c r="AD258" s="15">
        <v>0</v>
      </c>
      <c r="AE258" s="15">
        <v>0</v>
      </c>
      <c r="AF258" s="15">
        <v>0</v>
      </c>
      <c r="AG258" s="15">
        <v>0</v>
      </c>
      <c r="AH258" s="15">
        <v>0</v>
      </c>
      <c r="AI258" s="15">
        <v>0</v>
      </c>
      <c r="AJ258" s="15">
        <v>0</v>
      </c>
      <c r="AK258" s="15">
        <v>0</v>
      </c>
      <c r="AL258" s="15">
        <v>0</v>
      </c>
      <c r="AM258" s="15">
        <v>0</v>
      </c>
      <c r="AN258" s="15">
        <v>0</v>
      </c>
      <c r="AO258" s="15">
        <v>0</v>
      </c>
      <c r="AP258" s="15">
        <v>0</v>
      </c>
      <c r="AQ258" s="15">
        <v>0</v>
      </c>
      <c r="AR258" s="15">
        <v>0</v>
      </c>
      <c r="AS258" s="15">
        <v>0</v>
      </c>
      <c r="AT258" s="15">
        <v>0</v>
      </c>
      <c r="AU258" s="15">
        <v>0</v>
      </c>
      <c r="AV258" s="15">
        <v>0</v>
      </c>
      <c r="AW258" s="15">
        <v>0</v>
      </c>
      <c r="AX258" s="15">
        <v>0</v>
      </c>
      <c r="AY258" s="15">
        <v>0</v>
      </c>
    </row>
    <row r="259" spans="1:51">
      <c r="A259" s="1">
        <v>2729</v>
      </c>
      <c r="B259" s="1" t="s">
        <v>1760</v>
      </c>
      <c r="C259" s="1">
        <v>4</v>
      </c>
      <c r="D259" s="1" t="s">
        <v>1761</v>
      </c>
      <c r="E259" s="1" t="s">
        <v>766</v>
      </c>
      <c r="F259" s="1">
        <v>5</v>
      </c>
      <c r="G259" s="1" t="s">
        <v>272</v>
      </c>
      <c r="H259" s="1">
        <v>0</v>
      </c>
      <c r="I259" s="1" t="s">
        <v>767</v>
      </c>
      <c r="J259" s="15">
        <v>0</v>
      </c>
      <c r="K259" s="15">
        <v>0</v>
      </c>
      <c r="L259" s="15">
        <v>0</v>
      </c>
      <c r="M259" s="15">
        <v>0</v>
      </c>
      <c r="N259" s="15">
        <v>0</v>
      </c>
      <c r="O259" s="15">
        <v>0</v>
      </c>
      <c r="P259" s="15">
        <v>0</v>
      </c>
      <c r="Q259" s="15">
        <v>0</v>
      </c>
      <c r="R259" s="15">
        <v>0</v>
      </c>
      <c r="S259" s="15">
        <v>0</v>
      </c>
      <c r="T259" s="15">
        <v>0</v>
      </c>
      <c r="U259" s="15">
        <v>0</v>
      </c>
      <c r="V259" s="15">
        <v>0</v>
      </c>
      <c r="W259" s="15">
        <v>0</v>
      </c>
      <c r="X259" s="15">
        <v>0</v>
      </c>
      <c r="Y259" s="15">
        <v>0</v>
      </c>
      <c r="Z259" s="15">
        <v>0</v>
      </c>
      <c r="AA259" s="15">
        <v>0</v>
      </c>
      <c r="AB259" s="15">
        <v>0</v>
      </c>
      <c r="AC259" s="15">
        <v>0</v>
      </c>
      <c r="AD259" s="15">
        <v>0</v>
      </c>
      <c r="AE259" s="15">
        <v>0</v>
      </c>
      <c r="AF259" s="15">
        <v>0</v>
      </c>
      <c r="AG259" s="15">
        <v>0</v>
      </c>
      <c r="AH259" s="15">
        <v>0</v>
      </c>
      <c r="AI259" s="15">
        <v>0</v>
      </c>
      <c r="AJ259" s="15">
        <v>0</v>
      </c>
      <c r="AK259" s="15">
        <v>0</v>
      </c>
      <c r="AL259" s="15">
        <v>0</v>
      </c>
      <c r="AM259" s="15">
        <v>0</v>
      </c>
      <c r="AN259" s="15">
        <v>0</v>
      </c>
      <c r="AO259" s="15">
        <v>0</v>
      </c>
      <c r="AP259" s="15">
        <v>0</v>
      </c>
      <c r="AQ259" s="15">
        <v>0</v>
      </c>
      <c r="AR259" s="15">
        <v>0</v>
      </c>
      <c r="AS259" s="15">
        <v>0</v>
      </c>
      <c r="AT259" s="15">
        <v>0</v>
      </c>
      <c r="AU259" s="15">
        <v>0</v>
      </c>
      <c r="AV259" s="15">
        <v>0</v>
      </c>
      <c r="AW259" s="15">
        <v>0</v>
      </c>
      <c r="AX259" s="15">
        <v>0</v>
      </c>
      <c r="AY259" s="15">
        <v>0</v>
      </c>
    </row>
    <row r="260" spans="1:51">
      <c r="A260" s="1">
        <v>2740</v>
      </c>
      <c r="B260" s="1" t="s">
        <v>1760</v>
      </c>
      <c r="C260" s="1">
        <v>4</v>
      </c>
      <c r="D260" s="1" t="s">
        <v>1761</v>
      </c>
      <c r="E260" s="1" t="s">
        <v>768</v>
      </c>
      <c r="F260" s="1">
        <v>5</v>
      </c>
      <c r="G260" s="1" t="s">
        <v>272</v>
      </c>
      <c r="H260" s="1">
        <v>0</v>
      </c>
      <c r="I260" s="1" t="s">
        <v>769</v>
      </c>
      <c r="J260" s="15">
        <v>1</v>
      </c>
      <c r="K260" s="15">
        <v>55</v>
      </c>
      <c r="L260" s="15">
        <v>51</v>
      </c>
      <c r="M260" s="15">
        <v>4</v>
      </c>
      <c r="N260" s="15">
        <v>55</v>
      </c>
      <c r="O260" s="15">
        <v>51</v>
      </c>
      <c r="P260" s="15">
        <v>4</v>
      </c>
      <c r="Q260" s="15">
        <v>0</v>
      </c>
      <c r="R260" s="15">
        <v>0</v>
      </c>
      <c r="S260" s="15">
        <v>0</v>
      </c>
      <c r="T260" s="15">
        <v>0</v>
      </c>
      <c r="U260" s="15">
        <v>0</v>
      </c>
      <c r="V260" s="15">
        <v>0</v>
      </c>
      <c r="W260" s="15">
        <v>0</v>
      </c>
      <c r="X260" s="15">
        <v>1</v>
      </c>
      <c r="Y260" s="15">
        <v>55</v>
      </c>
      <c r="Z260" s="15">
        <v>51</v>
      </c>
      <c r="AA260" s="15">
        <v>4</v>
      </c>
      <c r="AB260" s="15">
        <v>55</v>
      </c>
      <c r="AC260" s="15">
        <v>51</v>
      </c>
      <c r="AD260" s="15">
        <v>4</v>
      </c>
      <c r="AE260" s="15">
        <v>1</v>
      </c>
      <c r="AF260" s="15">
        <v>55</v>
      </c>
      <c r="AG260" s="15">
        <v>51</v>
      </c>
      <c r="AH260" s="15">
        <v>4</v>
      </c>
      <c r="AI260" s="15">
        <v>55</v>
      </c>
      <c r="AJ260" s="15">
        <v>51</v>
      </c>
      <c r="AK260" s="15">
        <v>4</v>
      </c>
      <c r="AL260" s="15">
        <v>0</v>
      </c>
      <c r="AM260" s="15">
        <v>0</v>
      </c>
      <c r="AN260" s="15">
        <v>0</v>
      </c>
      <c r="AO260" s="15">
        <v>0</v>
      </c>
      <c r="AP260" s="15">
        <v>0</v>
      </c>
      <c r="AQ260" s="15">
        <v>0</v>
      </c>
      <c r="AR260" s="15">
        <v>0</v>
      </c>
      <c r="AS260" s="15">
        <v>0</v>
      </c>
      <c r="AT260" s="15">
        <v>0</v>
      </c>
      <c r="AU260" s="15">
        <v>0</v>
      </c>
      <c r="AV260" s="15">
        <v>0</v>
      </c>
      <c r="AW260" s="15">
        <v>0</v>
      </c>
      <c r="AX260" s="15">
        <v>0</v>
      </c>
      <c r="AY260" s="15">
        <v>0</v>
      </c>
    </row>
    <row r="261" spans="1:51">
      <c r="A261" s="1">
        <v>2751</v>
      </c>
      <c r="B261" s="1" t="s">
        <v>1760</v>
      </c>
      <c r="C261" s="1">
        <v>4</v>
      </c>
      <c r="D261" s="1" t="s">
        <v>1761</v>
      </c>
      <c r="E261" s="1" t="s">
        <v>770</v>
      </c>
      <c r="F261" s="1">
        <v>5</v>
      </c>
      <c r="G261" s="1" t="s">
        <v>272</v>
      </c>
      <c r="H261" s="1">
        <v>0</v>
      </c>
      <c r="I261" s="1" t="s">
        <v>771</v>
      </c>
      <c r="J261" s="15">
        <v>7</v>
      </c>
      <c r="K261" s="15">
        <v>27</v>
      </c>
      <c r="L261" s="15">
        <v>21</v>
      </c>
      <c r="M261" s="15">
        <v>6</v>
      </c>
      <c r="N261" s="15">
        <v>11</v>
      </c>
      <c r="O261" s="15">
        <v>8</v>
      </c>
      <c r="P261" s="15">
        <v>3</v>
      </c>
      <c r="Q261" s="15">
        <v>5</v>
      </c>
      <c r="R261" s="15">
        <v>12</v>
      </c>
      <c r="S261" s="15">
        <v>8</v>
      </c>
      <c r="T261" s="15">
        <v>4</v>
      </c>
      <c r="U261" s="15">
        <v>5</v>
      </c>
      <c r="V261" s="15">
        <v>3</v>
      </c>
      <c r="W261" s="15">
        <v>2</v>
      </c>
      <c r="X261" s="15">
        <v>2</v>
      </c>
      <c r="Y261" s="15">
        <v>15</v>
      </c>
      <c r="Z261" s="15">
        <v>13</v>
      </c>
      <c r="AA261" s="15">
        <v>2</v>
      </c>
      <c r="AB261" s="15">
        <v>6</v>
      </c>
      <c r="AC261" s="15">
        <v>5</v>
      </c>
      <c r="AD261" s="15">
        <v>1</v>
      </c>
      <c r="AE261" s="15">
        <v>2</v>
      </c>
      <c r="AF261" s="15">
        <v>15</v>
      </c>
      <c r="AG261" s="15">
        <v>13</v>
      </c>
      <c r="AH261" s="15">
        <v>2</v>
      </c>
      <c r="AI261" s="15">
        <v>6</v>
      </c>
      <c r="AJ261" s="15">
        <v>5</v>
      </c>
      <c r="AK261" s="15">
        <v>1</v>
      </c>
      <c r="AL261" s="15">
        <v>0</v>
      </c>
      <c r="AM261" s="15">
        <v>0</v>
      </c>
      <c r="AN261" s="15">
        <v>0</v>
      </c>
      <c r="AO261" s="15">
        <v>0</v>
      </c>
      <c r="AP261" s="15">
        <v>0</v>
      </c>
      <c r="AQ261" s="15">
        <v>0</v>
      </c>
      <c r="AR261" s="15">
        <v>0</v>
      </c>
      <c r="AS261" s="15">
        <v>0</v>
      </c>
      <c r="AT261" s="15">
        <v>0</v>
      </c>
      <c r="AU261" s="15">
        <v>0</v>
      </c>
      <c r="AV261" s="15">
        <v>0</v>
      </c>
      <c r="AW261" s="15">
        <v>0</v>
      </c>
      <c r="AX261" s="15">
        <v>0</v>
      </c>
      <c r="AY261" s="15">
        <v>0</v>
      </c>
    </row>
    <row r="262" spans="1:51">
      <c r="A262" s="1">
        <v>2762</v>
      </c>
      <c r="B262" s="1" t="s">
        <v>1760</v>
      </c>
      <c r="C262" s="1">
        <v>4</v>
      </c>
      <c r="D262" s="1" t="s">
        <v>1761</v>
      </c>
      <c r="E262" s="1" t="s">
        <v>772</v>
      </c>
      <c r="F262" s="1">
        <v>5</v>
      </c>
      <c r="G262" s="1" t="s">
        <v>272</v>
      </c>
      <c r="H262" s="1">
        <v>0</v>
      </c>
      <c r="I262" s="1" t="s">
        <v>773</v>
      </c>
      <c r="J262" s="15">
        <v>0</v>
      </c>
      <c r="K262" s="15">
        <v>0</v>
      </c>
      <c r="L262" s="15">
        <v>0</v>
      </c>
      <c r="M262" s="15">
        <v>0</v>
      </c>
      <c r="N262" s="15">
        <v>0</v>
      </c>
      <c r="O262" s="15">
        <v>0</v>
      </c>
      <c r="P262" s="15">
        <v>0</v>
      </c>
      <c r="Q262" s="15">
        <v>0</v>
      </c>
      <c r="R262" s="15">
        <v>0</v>
      </c>
      <c r="S262" s="15">
        <v>0</v>
      </c>
      <c r="T262" s="15">
        <v>0</v>
      </c>
      <c r="U262" s="15">
        <v>0</v>
      </c>
      <c r="V262" s="15">
        <v>0</v>
      </c>
      <c r="W262" s="15">
        <v>0</v>
      </c>
      <c r="X262" s="15">
        <v>0</v>
      </c>
      <c r="Y262" s="15">
        <v>0</v>
      </c>
      <c r="Z262" s="15">
        <v>0</v>
      </c>
      <c r="AA262" s="15">
        <v>0</v>
      </c>
      <c r="AB262" s="15">
        <v>0</v>
      </c>
      <c r="AC262" s="15">
        <v>0</v>
      </c>
      <c r="AD262" s="15">
        <v>0</v>
      </c>
      <c r="AE262" s="15">
        <v>0</v>
      </c>
      <c r="AF262" s="15">
        <v>0</v>
      </c>
      <c r="AG262" s="15">
        <v>0</v>
      </c>
      <c r="AH262" s="15">
        <v>0</v>
      </c>
      <c r="AI262" s="15">
        <v>0</v>
      </c>
      <c r="AJ262" s="15">
        <v>0</v>
      </c>
      <c r="AK262" s="15">
        <v>0</v>
      </c>
      <c r="AL262" s="15">
        <v>0</v>
      </c>
      <c r="AM262" s="15">
        <v>0</v>
      </c>
      <c r="AN262" s="15">
        <v>0</v>
      </c>
      <c r="AO262" s="15">
        <v>0</v>
      </c>
      <c r="AP262" s="15">
        <v>0</v>
      </c>
      <c r="AQ262" s="15">
        <v>0</v>
      </c>
      <c r="AR262" s="15">
        <v>0</v>
      </c>
      <c r="AS262" s="15">
        <v>0</v>
      </c>
      <c r="AT262" s="15">
        <v>0</v>
      </c>
      <c r="AU262" s="15">
        <v>0</v>
      </c>
      <c r="AV262" s="15">
        <v>0</v>
      </c>
      <c r="AW262" s="15">
        <v>0</v>
      </c>
      <c r="AX262" s="15">
        <v>0</v>
      </c>
      <c r="AY262" s="15">
        <v>0</v>
      </c>
    </row>
    <row r="263" spans="1:51">
      <c r="A263" s="1">
        <v>2773</v>
      </c>
      <c r="B263" s="1" t="s">
        <v>1760</v>
      </c>
      <c r="C263" s="1">
        <v>4</v>
      </c>
      <c r="D263" s="1" t="s">
        <v>1761</v>
      </c>
      <c r="E263" s="1" t="s">
        <v>774</v>
      </c>
      <c r="F263" s="1">
        <v>5</v>
      </c>
      <c r="G263" s="1" t="s">
        <v>272</v>
      </c>
      <c r="H263" s="1">
        <v>0</v>
      </c>
      <c r="I263" s="1" t="s">
        <v>775</v>
      </c>
      <c r="J263" s="15">
        <v>0</v>
      </c>
      <c r="K263" s="15">
        <v>0</v>
      </c>
      <c r="L263" s="15">
        <v>0</v>
      </c>
      <c r="M263" s="15">
        <v>0</v>
      </c>
      <c r="N263" s="15">
        <v>0</v>
      </c>
      <c r="O263" s="15">
        <v>0</v>
      </c>
      <c r="P263" s="15">
        <v>0</v>
      </c>
      <c r="Q263" s="15">
        <v>0</v>
      </c>
      <c r="R263" s="15">
        <v>0</v>
      </c>
      <c r="S263" s="15">
        <v>0</v>
      </c>
      <c r="T263" s="15">
        <v>0</v>
      </c>
      <c r="U263" s="15">
        <v>0</v>
      </c>
      <c r="V263" s="15">
        <v>0</v>
      </c>
      <c r="W263" s="15">
        <v>0</v>
      </c>
      <c r="X263" s="15">
        <v>0</v>
      </c>
      <c r="Y263" s="15">
        <v>0</v>
      </c>
      <c r="Z263" s="15">
        <v>0</v>
      </c>
      <c r="AA263" s="15">
        <v>0</v>
      </c>
      <c r="AB263" s="15">
        <v>0</v>
      </c>
      <c r="AC263" s="15">
        <v>0</v>
      </c>
      <c r="AD263" s="15">
        <v>0</v>
      </c>
      <c r="AE263" s="15">
        <v>0</v>
      </c>
      <c r="AF263" s="15">
        <v>0</v>
      </c>
      <c r="AG263" s="15">
        <v>0</v>
      </c>
      <c r="AH263" s="15">
        <v>0</v>
      </c>
      <c r="AI263" s="15">
        <v>0</v>
      </c>
      <c r="AJ263" s="15">
        <v>0</v>
      </c>
      <c r="AK263" s="15">
        <v>0</v>
      </c>
      <c r="AL263" s="15">
        <v>0</v>
      </c>
      <c r="AM263" s="15">
        <v>0</v>
      </c>
      <c r="AN263" s="15">
        <v>0</v>
      </c>
      <c r="AO263" s="15">
        <v>0</v>
      </c>
      <c r="AP263" s="15">
        <v>0</v>
      </c>
      <c r="AQ263" s="15">
        <v>0</v>
      </c>
      <c r="AR263" s="15">
        <v>0</v>
      </c>
      <c r="AS263" s="15">
        <v>0</v>
      </c>
      <c r="AT263" s="15">
        <v>0</v>
      </c>
      <c r="AU263" s="15">
        <v>0</v>
      </c>
      <c r="AV263" s="15">
        <v>0</v>
      </c>
      <c r="AW263" s="15">
        <v>0</v>
      </c>
      <c r="AX263" s="15">
        <v>0</v>
      </c>
      <c r="AY263" s="15">
        <v>0</v>
      </c>
    </row>
    <row r="264" spans="1:51">
      <c r="A264" s="1">
        <v>2784</v>
      </c>
      <c r="B264" s="1" t="s">
        <v>1760</v>
      </c>
      <c r="C264" s="1">
        <v>4</v>
      </c>
      <c r="D264" s="1" t="s">
        <v>1761</v>
      </c>
      <c r="E264" s="1" t="s">
        <v>776</v>
      </c>
      <c r="F264" s="1">
        <v>5</v>
      </c>
      <c r="G264" s="1" t="s">
        <v>272</v>
      </c>
      <c r="H264" s="1">
        <v>0</v>
      </c>
      <c r="I264" s="1" t="s">
        <v>777</v>
      </c>
      <c r="J264" s="15">
        <v>1</v>
      </c>
      <c r="K264" s="15">
        <v>5</v>
      </c>
      <c r="L264" s="15">
        <v>3</v>
      </c>
      <c r="M264" s="15">
        <v>2</v>
      </c>
      <c r="N264" s="15">
        <v>4</v>
      </c>
      <c r="O264" s="15">
        <v>2</v>
      </c>
      <c r="P264" s="15">
        <v>2</v>
      </c>
      <c r="Q264" s="15">
        <v>1</v>
      </c>
      <c r="R264" s="15">
        <v>5</v>
      </c>
      <c r="S264" s="15">
        <v>3</v>
      </c>
      <c r="T264" s="15">
        <v>2</v>
      </c>
      <c r="U264" s="15">
        <v>4</v>
      </c>
      <c r="V264" s="15">
        <v>2</v>
      </c>
      <c r="W264" s="15">
        <v>2</v>
      </c>
      <c r="X264" s="15">
        <v>0</v>
      </c>
      <c r="Y264" s="15">
        <v>0</v>
      </c>
      <c r="Z264" s="15">
        <v>0</v>
      </c>
      <c r="AA264" s="15">
        <v>0</v>
      </c>
      <c r="AB264" s="15">
        <v>0</v>
      </c>
      <c r="AC264" s="15">
        <v>0</v>
      </c>
      <c r="AD264" s="15">
        <v>0</v>
      </c>
      <c r="AE264" s="15">
        <v>0</v>
      </c>
      <c r="AF264" s="15">
        <v>0</v>
      </c>
      <c r="AG264" s="15">
        <v>0</v>
      </c>
      <c r="AH264" s="15">
        <v>0</v>
      </c>
      <c r="AI264" s="15">
        <v>0</v>
      </c>
      <c r="AJ264" s="15">
        <v>0</v>
      </c>
      <c r="AK264" s="15">
        <v>0</v>
      </c>
      <c r="AL264" s="15">
        <v>0</v>
      </c>
      <c r="AM264" s="15">
        <v>0</v>
      </c>
      <c r="AN264" s="15">
        <v>0</v>
      </c>
      <c r="AO264" s="15">
        <v>0</v>
      </c>
      <c r="AP264" s="15">
        <v>0</v>
      </c>
      <c r="AQ264" s="15">
        <v>0</v>
      </c>
      <c r="AR264" s="15">
        <v>0</v>
      </c>
      <c r="AS264" s="15">
        <v>0</v>
      </c>
      <c r="AT264" s="15">
        <v>0</v>
      </c>
      <c r="AU264" s="15">
        <v>0</v>
      </c>
      <c r="AV264" s="15">
        <v>0</v>
      </c>
      <c r="AW264" s="15">
        <v>0</v>
      </c>
      <c r="AX264" s="15">
        <v>0</v>
      </c>
      <c r="AY264" s="15">
        <v>0</v>
      </c>
    </row>
    <row r="265" spans="1:51">
      <c r="A265" s="1">
        <v>2795</v>
      </c>
      <c r="B265" s="1" t="s">
        <v>1760</v>
      </c>
      <c r="C265" s="1">
        <v>4</v>
      </c>
      <c r="D265" s="1" t="s">
        <v>1761</v>
      </c>
      <c r="E265" s="1" t="s">
        <v>778</v>
      </c>
      <c r="F265" s="1">
        <v>4</v>
      </c>
      <c r="G265" s="1" t="s">
        <v>272</v>
      </c>
      <c r="H265" s="1">
        <v>0</v>
      </c>
      <c r="I265" s="1" t="s">
        <v>779</v>
      </c>
      <c r="J265" s="15">
        <v>21</v>
      </c>
      <c r="K265" s="15">
        <v>134</v>
      </c>
      <c r="L265" s="15">
        <v>61</v>
      </c>
      <c r="M265" s="15">
        <v>73</v>
      </c>
      <c r="N265" s="15">
        <v>98</v>
      </c>
      <c r="O265" s="15">
        <v>38</v>
      </c>
      <c r="P265" s="15">
        <v>60</v>
      </c>
      <c r="Q265" s="15">
        <v>9</v>
      </c>
      <c r="R265" s="15">
        <v>43</v>
      </c>
      <c r="S265" s="15">
        <v>19</v>
      </c>
      <c r="T265" s="15">
        <v>24</v>
      </c>
      <c r="U265" s="15">
        <v>31</v>
      </c>
      <c r="V265" s="15">
        <v>10</v>
      </c>
      <c r="W265" s="15">
        <v>21</v>
      </c>
      <c r="X265" s="15">
        <v>12</v>
      </c>
      <c r="Y265" s="15">
        <v>91</v>
      </c>
      <c r="Z265" s="15">
        <v>42</v>
      </c>
      <c r="AA265" s="15">
        <v>49</v>
      </c>
      <c r="AB265" s="15">
        <v>67</v>
      </c>
      <c r="AC265" s="15">
        <v>28</v>
      </c>
      <c r="AD265" s="15">
        <v>39</v>
      </c>
      <c r="AE265" s="15">
        <v>12</v>
      </c>
      <c r="AF265" s="15">
        <v>91</v>
      </c>
      <c r="AG265" s="15">
        <v>42</v>
      </c>
      <c r="AH265" s="15">
        <v>49</v>
      </c>
      <c r="AI265" s="15">
        <v>67</v>
      </c>
      <c r="AJ265" s="15">
        <v>28</v>
      </c>
      <c r="AK265" s="15">
        <v>39</v>
      </c>
      <c r="AL265" s="15">
        <v>0</v>
      </c>
      <c r="AM265" s="15">
        <v>0</v>
      </c>
      <c r="AN265" s="15">
        <v>0</v>
      </c>
      <c r="AO265" s="15">
        <v>0</v>
      </c>
      <c r="AP265" s="15">
        <v>0</v>
      </c>
      <c r="AQ265" s="15">
        <v>0</v>
      </c>
      <c r="AR265" s="15">
        <v>0</v>
      </c>
      <c r="AS265" s="15">
        <v>0</v>
      </c>
      <c r="AT265" s="15">
        <v>0</v>
      </c>
      <c r="AU265" s="15">
        <v>0</v>
      </c>
      <c r="AV265" s="15">
        <v>0</v>
      </c>
      <c r="AW265" s="15">
        <v>0</v>
      </c>
      <c r="AX265" s="15">
        <v>0</v>
      </c>
      <c r="AY265" s="15">
        <v>0</v>
      </c>
    </row>
    <row r="266" spans="1:51">
      <c r="A266" s="1">
        <v>2806</v>
      </c>
      <c r="B266" s="1" t="s">
        <v>1760</v>
      </c>
      <c r="C266" s="1">
        <v>4</v>
      </c>
      <c r="D266" s="1" t="s">
        <v>1761</v>
      </c>
      <c r="E266" s="1" t="s">
        <v>780</v>
      </c>
      <c r="F266" s="1">
        <v>5</v>
      </c>
      <c r="G266" s="1" t="s">
        <v>272</v>
      </c>
      <c r="H266" s="1">
        <v>0</v>
      </c>
      <c r="I266" s="1" t="s">
        <v>781</v>
      </c>
      <c r="J266" s="15">
        <v>2</v>
      </c>
      <c r="K266" s="15">
        <v>2</v>
      </c>
      <c r="L266" s="15">
        <v>1</v>
      </c>
      <c r="M266" s="15">
        <v>1</v>
      </c>
      <c r="N266" s="15">
        <v>0</v>
      </c>
      <c r="O266" s="15">
        <v>0</v>
      </c>
      <c r="P266" s="15">
        <v>0</v>
      </c>
      <c r="Q266" s="15">
        <v>0</v>
      </c>
      <c r="R266" s="15">
        <v>0</v>
      </c>
      <c r="S266" s="15">
        <v>0</v>
      </c>
      <c r="T266" s="15">
        <v>0</v>
      </c>
      <c r="U266" s="15">
        <v>0</v>
      </c>
      <c r="V266" s="15">
        <v>0</v>
      </c>
      <c r="W266" s="15">
        <v>0</v>
      </c>
      <c r="X266" s="15">
        <v>2</v>
      </c>
      <c r="Y266" s="15">
        <v>2</v>
      </c>
      <c r="Z266" s="15">
        <v>1</v>
      </c>
      <c r="AA266" s="15">
        <v>1</v>
      </c>
      <c r="AB266" s="15">
        <v>0</v>
      </c>
      <c r="AC266" s="15">
        <v>0</v>
      </c>
      <c r="AD266" s="15">
        <v>0</v>
      </c>
      <c r="AE266" s="15">
        <v>2</v>
      </c>
      <c r="AF266" s="15">
        <v>2</v>
      </c>
      <c r="AG266" s="15">
        <v>1</v>
      </c>
      <c r="AH266" s="15">
        <v>1</v>
      </c>
      <c r="AI266" s="15">
        <v>0</v>
      </c>
      <c r="AJ266" s="15">
        <v>0</v>
      </c>
      <c r="AK266" s="15">
        <v>0</v>
      </c>
      <c r="AL266" s="15">
        <v>0</v>
      </c>
      <c r="AM266" s="15">
        <v>0</v>
      </c>
      <c r="AN266" s="15">
        <v>0</v>
      </c>
      <c r="AO266" s="15">
        <v>0</v>
      </c>
      <c r="AP266" s="15">
        <v>0</v>
      </c>
      <c r="AQ266" s="15">
        <v>0</v>
      </c>
      <c r="AR266" s="15">
        <v>0</v>
      </c>
      <c r="AS266" s="15">
        <v>0</v>
      </c>
      <c r="AT266" s="15">
        <v>0</v>
      </c>
      <c r="AU266" s="15">
        <v>0</v>
      </c>
      <c r="AV266" s="15">
        <v>0</v>
      </c>
      <c r="AW266" s="15">
        <v>0</v>
      </c>
      <c r="AX266" s="15">
        <v>0</v>
      </c>
      <c r="AY266" s="15">
        <v>0</v>
      </c>
    </row>
    <row r="267" spans="1:51">
      <c r="A267" s="1">
        <v>2817</v>
      </c>
      <c r="B267" s="1" t="s">
        <v>1760</v>
      </c>
      <c r="C267" s="1">
        <v>4</v>
      </c>
      <c r="D267" s="1" t="s">
        <v>1761</v>
      </c>
      <c r="E267" s="1" t="s">
        <v>782</v>
      </c>
      <c r="F267" s="1">
        <v>5</v>
      </c>
      <c r="G267" s="1" t="s">
        <v>272</v>
      </c>
      <c r="H267" s="1">
        <v>0</v>
      </c>
      <c r="I267" s="1" t="s">
        <v>783</v>
      </c>
      <c r="J267" s="15">
        <v>1</v>
      </c>
      <c r="K267" s="15">
        <v>1</v>
      </c>
      <c r="L267" s="15">
        <v>1</v>
      </c>
      <c r="M267" s="15">
        <v>0</v>
      </c>
      <c r="N267" s="15">
        <v>0</v>
      </c>
      <c r="O267" s="15">
        <v>0</v>
      </c>
      <c r="P267" s="15">
        <v>0</v>
      </c>
      <c r="Q267" s="15">
        <v>1</v>
      </c>
      <c r="R267" s="15">
        <v>1</v>
      </c>
      <c r="S267" s="15">
        <v>1</v>
      </c>
      <c r="T267" s="15">
        <v>0</v>
      </c>
      <c r="U267" s="15">
        <v>0</v>
      </c>
      <c r="V267" s="15">
        <v>0</v>
      </c>
      <c r="W267" s="15">
        <v>0</v>
      </c>
      <c r="X267" s="15">
        <v>0</v>
      </c>
      <c r="Y267" s="15">
        <v>0</v>
      </c>
      <c r="Z267" s="15">
        <v>0</v>
      </c>
      <c r="AA267" s="15">
        <v>0</v>
      </c>
      <c r="AB267" s="15">
        <v>0</v>
      </c>
      <c r="AC267" s="15">
        <v>0</v>
      </c>
      <c r="AD267" s="15">
        <v>0</v>
      </c>
      <c r="AE267" s="15">
        <v>0</v>
      </c>
      <c r="AF267" s="15">
        <v>0</v>
      </c>
      <c r="AG267" s="15">
        <v>0</v>
      </c>
      <c r="AH267" s="15">
        <v>0</v>
      </c>
      <c r="AI267" s="15">
        <v>0</v>
      </c>
      <c r="AJ267" s="15">
        <v>0</v>
      </c>
      <c r="AK267" s="15">
        <v>0</v>
      </c>
      <c r="AL267" s="15">
        <v>0</v>
      </c>
      <c r="AM267" s="15">
        <v>0</v>
      </c>
      <c r="AN267" s="15">
        <v>0</v>
      </c>
      <c r="AO267" s="15">
        <v>0</v>
      </c>
      <c r="AP267" s="15">
        <v>0</v>
      </c>
      <c r="AQ267" s="15">
        <v>0</v>
      </c>
      <c r="AR267" s="15">
        <v>0</v>
      </c>
      <c r="AS267" s="15">
        <v>0</v>
      </c>
      <c r="AT267" s="15">
        <v>0</v>
      </c>
      <c r="AU267" s="15">
        <v>0</v>
      </c>
      <c r="AV267" s="15">
        <v>0</v>
      </c>
      <c r="AW267" s="15">
        <v>0</v>
      </c>
      <c r="AX267" s="15">
        <v>0</v>
      </c>
      <c r="AY267" s="15">
        <v>0</v>
      </c>
    </row>
    <row r="268" spans="1:51">
      <c r="A268" s="1">
        <v>2828</v>
      </c>
      <c r="B268" s="1" t="s">
        <v>1760</v>
      </c>
      <c r="C268" s="1">
        <v>4</v>
      </c>
      <c r="D268" s="1" t="s">
        <v>1761</v>
      </c>
      <c r="E268" s="1" t="s">
        <v>784</v>
      </c>
      <c r="F268" s="1">
        <v>5</v>
      </c>
      <c r="G268" s="1" t="s">
        <v>272</v>
      </c>
      <c r="H268" s="1">
        <v>0</v>
      </c>
      <c r="I268" s="1" t="s">
        <v>785</v>
      </c>
      <c r="J268" s="15">
        <v>2</v>
      </c>
      <c r="K268" s="15">
        <v>5</v>
      </c>
      <c r="L268" s="15">
        <v>3</v>
      </c>
      <c r="M268" s="15">
        <v>2</v>
      </c>
      <c r="N268" s="15">
        <v>2</v>
      </c>
      <c r="O268" s="15">
        <v>1</v>
      </c>
      <c r="P268" s="15">
        <v>1</v>
      </c>
      <c r="Q268" s="15">
        <v>0</v>
      </c>
      <c r="R268" s="15">
        <v>0</v>
      </c>
      <c r="S268" s="15">
        <v>0</v>
      </c>
      <c r="T268" s="15">
        <v>0</v>
      </c>
      <c r="U268" s="15">
        <v>0</v>
      </c>
      <c r="V268" s="15">
        <v>0</v>
      </c>
      <c r="W268" s="15">
        <v>0</v>
      </c>
      <c r="X268" s="15">
        <v>2</v>
      </c>
      <c r="Y268" s="15">
        <v>5</v>
      </c>
      <c r="Z268" s="15">
        <v>3</v>
      </c>
      <c r="AA268" s="15">
        <v>2</v>
      </c>
      <c r="AB268" s="15">
        <v>2</v>
      </c>
      <c r="AC268" s="15">
        <v>1</v>
      </c>
      <c r="AD268" s="15">
        <v>1</v>
      </c>
      <c r="AE268" s="15">
        <v>2</v>
      </c>
      <c r="AF268" s="15">
        <v>5</v>
      </c>
      <c r="AG268" s="15">
        <v>3</v>
      </c>
      <c r="AH268" s="15">
        <v>2</v>
      </c>
      <c r="AI268" s="15">
        <v>2</v>
      </c>
      <c r="AJ268" s="15">
        <v>1</v>
      </c>
      <c r="AK268" s="15">
        <v>1</v>
      </c>
      <c r="AL268" s="15">
        <v>0</v>
      </c>
      <c r="AM268" s="15">
        <v>0</v>
      </c>
      <c r="AN268" s="15">
        <v>0</v>
      </c>
      <c r="AO268" s="15">
        <v>0</v>
      </c>
      <c r="AP268" s="15">
        <v>0</v>
      </c>
      <c r="AQ268" s="15">
        <v>0</v>
      </c>
      <c r="AR268" s="15">
        <v>0</v>
      </c>
      <c r="AS268" s="15">
        <v>0</v>
      </c>
      <c r="AT268" s="15">
        <v>0</v>
      </c>
      <c r="AU268" s="15">
        <v>0</v>
      </c>
      <c r="AV268" s="15">
        <v>0</v>
      </c>
      <c r="AW268" s="15">
        <v>0</v>
      </c>
      <c r="AX268" s="15">
        <v>0</v>
      </c>
      <c r="AY268" s="15">
        <v>0</v>
      </c>
    </row>
    <row r="269" spans="1:51">
      <c r="A269" s="1">
        <v>2839</v>
      </c>
      <c r="B269" s="1" t="s">
        <v>1760</v>
      </c>
      <c r="C269" s="1">
        <v>4</v>
      </c>
      <c r="D269" s="1" t="s">
        <v>1761</v>
      </c>
      <c r="E269" s="1" t="s">
        <v>786</v>
      </c>
      <c r="F269" s="1">
        <v>5</v>
      </c>
      <c r="G269" s="1" t="s">
        <v>272</v>
      </c>
      <c r="H269" s="1">
        <v>0</v>
      </c>
      <c r="I269" s="1" t="s">
        <v>787</v>
      </c>
      <c r="J269" s="15">
        <v>0</v>
      </c>
      <c r="K269" s="15">
        <v>0</v>
      </c>
      <c r="L269" s="15">
        <v>0</v>
      </c>
      <c r="M269" s="15">
        <v>0</v>
      </c>
      <c r="N269" s="15">
        <v>0</v>
      </c>
      <c r="O269" s="15">
        <v>0</v>
      </c>
      <c r="P269" s="15">
        <v>0</v>
      </c>
      <c r="Q269" s="15">
        <v>0</v>
      </c>
      <c r="R269" s="15">
        <v>0</v>
      </c>
      <c r="S269" s="15">
        <v>0</v>
      </c>
      <c r="T269" s="15">
        <v>0</v>
      </c>
      <c r="U269" s="15">
        <v>0</v>
      </c>
      <c r="V269" s="15">
        <v>0</v>
      </c>
      <c r="W269" s="15">
        <v>0</v>
      </c>
      <c r="X269" s="15">
        <v>0</v>
      </c>
      <c r="Y269" s="15">
        <v>0</v>
      </c>
      <c r="Z269" s="15">
        <v>0</v>
      </c>
      <c r="AA269" s="15">
        <v>0</v>
      </c>
      <c r="AB269" s="15">
        <v>0</v>
      </c>
      <c r="AC269" s="15">
        <v>0</v>
      </c>
      <c r="AD269" s="15">
        <v>0</v>
      </c>
      <c r="AE269" s="15">
        <v>0</v>
      </c>
      <c r="AF269" s="15">
        <v>0</v>
      </c>
      <c r="AG269" s="15">
        <v>0</v>
      </c>
      <c r="AH269" s="15">
        <v>0</v>
      </c>
      <c r="AI269" s="15">
        <v>0</v>
      </c>
      <c r="AJ269" s="15">
        <v>0</v>
      </c>
      <c r="AK269" s="15">
        <v>0</v>
      </c>
      <c r="AL269" s="15">
        <v>0</v>
      </c>
      <c r="AM269" s="15">
        <v>0</v>
      </c>
      <c r="AN269" s="15">
        <v>0</v>
      </c>
      <c r="AO269" s="15">
        <v>0</v>
      </c>
      <c r="AP269" s="15">
        <v>0</v>
      </c>
      <c r="AQ269" s="15">
        <v>0</v>
      </c>
      <c r="AR269" s="15">
        <v>0</v>
      </c>
      <c r="AS269" s="15">
        <v>0</v>
      </c>
      <c r="AT269" s="15">
        <v>0</v>
      </c>
      <c r="AU269" s="15">
        <v>0</v>
      </c>
      <c r="AV269" s="15">
        <v>0</v>
      </c>
      <c r="AW269" s="15">
        <v>0</v>
      </c>
      <c r="AX269" s="15">
        <v>0</v>
      </c>
      <c r="AY269" s="15">
        <v>0</v>
      </c>
    </row>
    <row r="270" spans="1:51">
      <c r="A270" s="1">
        <v>2850</v>
      </c>
      <c r="B270" s="1" t="s">
        <v>1760</v>
      </c>
      <c r="C270" s="1">
        <v>4</v>
      </c>
      <c r="D270" s="1" t="s">
        <v>1761</v>
      </c>
      <c r="E270" s="1" t="s">
        <v>788</v>
      </c>
      <c r="F270" s="1">
        <v>5</v>
      </c>
      <c r="G270" s="1" t="s">
        <v>272</v>
      </c>
      <c r="H270" s="1">
        <v>0</v>
      </c>
      <c r="I270" s="1" t="s">
        <v>789</v>
      </c>
      <c r="J270" s="15">
        <v>0</v>
      </c>
      <c r="K270" s="15">
        <v>0</v>
      </c>
      <c r="L270" s="15">
        <v>0</v>
      </c>
      <c r="M270" s="15">
        <v>0</v>
      </c>
      <c r="N270" s="15">
        <v>0</v>
      </c>
      <c r="O270" s="15">
        <v>0</v>
      </c>
      <c r="P270" s="15">
        <v>0</v>
      </c>
      <c r="Q270" s="15">
        <v>0</v>
      </c>
      <c r="R270" s="15">
        <v>0</v>
      </c>
      <c r="S270" s="15">
        <v>0</v>
      </c>
      <c r="T270" s="15">
        <v>0</v>
      </c>
      <c r="U270" s="15">
        <v>0</v>
      </c>
      <c r="V270" s="15">
        <v>0</v>
      </c>
      <c r="W270" s="15">
        <v>0</v>
      </c>
      <c r="X270" s="15">
        <v>0</v>
      </c>
      <c r="Y270" s="15">
        <v>0</v>
      </c>
      <c r="Z270" s="15">
        <v>0</v>
      </c>
      <c r="AA270" s="15">
        <v>0</v>
      </c>
      <c r="AB270" s="15">
        <v>0</v>
      </c>
      <c r="AC270" s="15">
        <v>0</v>
      </c>
      <c r="AD270" s="15">
        <v>0</v>
      </c>
      <c r="AE270" s="15">
        <v>0</v>
      </c>
      <c r="AF270" s="15">
        <v>0</v>
      </c>
      <c r="AG270" s="15">
        <v>0</v>
      </c>
      <c r="AH270" s="15">
        <v>0</v>
      </c>
      <c r="AI270" s="15">
        <v>0</v>
      </c>
      <c r="AJ270" s="15">
        <v>0</v>
      </c>
      <c r="AK270" s="15">
        <v>0</v>
      </c>
      <c r="AL270" s="15">
        <v>0</v>
      </c>
      <c r="AM270" s="15">
        <v>0</v>
      </c>
      <c r="AN270" s="15">
        <v>0</v>
      </c>
      <c r="AO270" s="15">
        <v>0</v>
      </c>
      <c r="AP270" s="15">
        <v>0</v>
      </c>
      <c r="AQ270" s="15">
        <v>0</v>
      </c>
      <c r="AR270" s="15">
        <v>0</v>
      </c>
      <c r="AS270" s="15">
        <v>0</v>
      </c>
      <c r="AT270" s="15">
        <v>0</v>
      </c>
      <c r="AU270" s="15">
        <v>0</v>
      </c>
      <c r="AV270" s="15">
        <v>0</v>
      </c>
      <c r="AW270" s="15">
        <v>0</v>
      </c>
      <c r="AX270" s="15">
        <v>0</v>
      </c>
      <c r="AY270" s="15">
        <v>0</v>
      </c>
    </row>
    <row r="271" spans="1:51">
      <c r="A271" s="1">
        <v>2861</v>
      </c>
      <c r="B271" s="1" t="s">
        <v>1760</v>
      </c>
      <c r="C271" s="1">
        <v>4</v>
      </c>
      <c r="D271" s="1" t="s">
        <v>1761</v>
      </c>
      <c r="E271" s="1" t="s">
        <v>790</v>
      </c>
      <c r="F271" s="1">
        <v>5</v>
      </c>
      <c r="G271" s="1" t="s">
        <v>272</v>
      </c>
      <c r="H271" s="1">
        <v>0</v>
      </c>
      <c r="I271" s="1" t="s">
        <v>791</v>
      </c>
      <c r="J271" s="15">
        <v>1</v>
      </c>
      <c r="K271" s="15">
        <v>2</v>
      </c>
      <c r="L271" s="15">
        <v>1</v>
      </c>
      <c r="M271" s="15">
        <v>1</v>
      </c>
      <c r="N271" s="15">
        <v>1</v>
      </c>
      <c r="O271" s="15">
        <v>0</v>
      </c>
      <c r="P271" s="15">
        <v>1</v>
      </c>
      <c r="Q271" s="15">
        <v>1</v>
      </c>
      <c r="R271" s="15">
        <v>2</v>
      </c>
      <c r="S271" s="15">
        <v>1</v>
      </c>
      <c r="T271" s="15">
        <v>1</v>
      </c>
      <c r="U271" s="15">
        <v>1</v>
      </c>
      <c r="V271" s="15">
        <v>0</v>
      </c>
      <c r="W271" s="15">
        <v>1</v>
      </c>
      <c r="X271" s="15">
        <v>0</v>
      </c>
      <c r="Y271" s="15">
        <v>0</v>
      </c>
      <c r="Z271" s="15">
        <v>0</v>
      </c>
      <c r="AA271" s="15">
        <v>0</v>
      </c>
      <c r="AB271" s="15">
        <v>0</v>
      </c>
      <c r="AC271" s="15">
        <v>0</v>
      </c>
      <c r="AD271" s="15">
        <v>0</v>
      </c>
      <c r="AE271" s="15">
        <v>0</v>
      </c>
      <c r="AF271" s="15">
        <v>0</v>
      </c>
      <c r="AG271" s="15">
        <v>0</v>
      </c>
      <c r="AH271" s="15">
        <v>0</v>
      </c>
      <c r="AI271" s="15">
        <v>0</v>
      </c>
      <c r="AJ271" s="15">
        <v>0</v>
      </c>
      <c r="AK271" s="15">
        <v>0</v>
      </c>
      <c r="AL271" s="15">
        <v>0</v>
      </c>
      <c r="AM271" s="15">
        <v>0</v>
      </c>
      <c r="AN271" s="15">
        <v>0</v>
      </c>
      <c r="AO271" s="15">
        <v>0</v>
      </c>
      <c r="AP271" s="15">
        <v>0</v>
      </c>
      <c r="AQ271" s="15">
        <v>0</v>
      </c>
      <c r="AR271" s="15">
        <v>0</v>
      </c>
      <c r="AS271" s="15">
        <v>0</v>
      </c>
      <c r="AT271" s="15">
        <v>0</v>
      </c>
      <c r="AU271" s="15">
        <v>0</v>
      </c>
      <c r="AV271" s="15">
        <v>0</v>
      </c>
      <c r="AW271" s="15">
        <v>0</v>
      </c>
      <c r="AX271" s="15">
        <v>0</v>
      </c>
      <c r="AY271" s="15">
        <v>0</v>
      </c>
    </row>
    <row r="272" spans="1:51">
      <c r="A272" s="1">
        <v>2872</v>
      </c>
      <c r="B272" s="1" t="s">
        <v>1760</v>
      </c>
      <c r="C272" s="1">
        <v>4</v>
      </c>
      <c r="D272" s="1" t="s">
        <v>1761</v>
      </c>
      <c r="E272" s="1" t="s">
        <v>792</v>
      </c>
      <c r="F272" s="1">
        <v>6</v>
      </c>
      <c r="G272" s="1" t="s">
        <v>272</v>
      </c>
      <c r="H272" s="1">
        <v>0</v>
      </c>
      <c r="I272" s="1" t="s">
        <v>793</v>
      </c>
      <c r="J272" s="15">
        <v>0</v>
      </c>
      <c r="K272" s="15">
        <v>0</v>
      </c>
      <c r="L272" s="15">
        <v>0</v>
      </c>
      <c r="M272" s="15">
        <v>0</v>
      </c>
      <c r="N272" s="15">
        <v>0</v>
      </c>
      <c r="O272" s="15">
        <v>0</v>
      </c>
      <c r="P272" s="15">
        <v>0</v>
      </c>
      <c r="Q272" s="15">
        <v>0</v>
      </c>
      <c r="R272" s="15">
        <v>0</v>
      </c>
      <c r="S272" s="15">
        <v>0</v>
      </c>
      <c r="T272" s="15">
        <v>0</v>
      </c>
      <c r="U272" s="15">
        <v>0</v>
      </c>
      <c r="V272" s="15">
        <v>0</v>
      </c>
      <c r="W272" s="15">
        <v>0</v>
      </c>
      <c r="X272" s="15">
        <v>0</v>
      </c>
      <c r="Y272" s="15">
        <v>0</v>
      </c>
      <c r="Z272" s="15">
        <v>0</v>
      </c>
      <c r="AA272" s="15">
        <v>0</v>
      </c>
      <c r="AB272" s="15">
        <v>0</v>
      </c>
      <c r="AC272" s="15">
        <v>0</v>
      </c>
      <c r="AD272" s="15">
        <v>0</v>
      </c>
      <c r="AE272" s="15">
        <v>0</v>
      </c>
      <c r="AF272" s="15">
        <v>0</v>
      </c>
      <c r="AG272" s="15">
        <v>0</v>
      </c>
      <c r="AH272" s="15">
        <v>0</v>
      </c>
      <c r="AI272" s="15">
        <v>0</v>
      </c>
      <c r="AJ272" s="15">
        <v>0</v>
      </c>
      <c r="AK272" s="15">
        <v>0</v>
      </c>
      <c r="AL272" s="15">
        <v>0</v>
      </c>
      <c r="AM272" s="15">
        <v>0</v>
      </c>
      <c r="AN272" s="15">
        <v>0</v>
      </c>
      <c r="AO272" s="15">
        <v>0</v>
      </c>
      <c r="AP272" s="15">
        <v>0</v>
      </c>
      <c r="AQ272" s="15">
        <v>0</v>
      </c>
      <c r="AR272" s="15">
        <v>0</v>
      </c>
      <c r="AS272" s="15">
        <v>0</v>
      </c>
      <c r="AT272" s="15">
        <v>0</v>
      </c>
      <c r="AU272" s="15">
        <v>0</v>
      </c>
      <c r="AV272" s="15">
        <v>0</v>
      </c>
      <c r="AW272" s="15">
        <v>0</v>
      </c>
      <c r="AX272" s="15">
        <v>0</v>
      </c>
      <c r="AY272" s="15">
        <v>0</v>
      </c>
    </row>
    <row r="273" spans="1:51">
      <c r="A273" s="1">
        <v>2883</v>
      </c>
      <c r="B273" s="1" t="s">
        <v>1760</v>
      </c>
      <c r="C273" s="1">
        <v>4</v>
      </c>
      <c r="D273" s="1" t="s">
        <v>1761</v>
      </c>
      <c r="E273" s="1" t="s">
        <v>794</v>
      </c>
      <c r="F273" s="1">
        <v>6</v>
      </c>
      <c r="G273" s="1" t="s">
        <v>272</v>
      </c>
      <c r="H273" s="1">
        <v>0</v>
      </c>
      <c r="I273" s="1" t="s">
        <v>795</v>
      </c>
      <c r="J273" s="15">
        <v>1</v>
      </c>
      <c r="K273" s="15">
        <v>2</v>
      </c>
      <c r="L273" s="15">
        <v>1</v>
      </c>
      <c r="M273" s="15">
        <v>1</v>
      </c>
      <c r="N273" s="15">
        <v>1</v>
      </c>
      <c r="O273" s="15">
        <v>0</v>
      </c>
      <c r="P273" s="15">
        <v>1</v>
      </c>
      <c r="Q273" s="15">
        <v>1</v>
      </c>
      <c r="R273" s="15">
        <v>2</v>
      </c>
      <c r="S273" s="15">
        <v>1</v>
      </c>
      <c r="T273" s="15">
        <v>1</v>
      </c>
      <c r="U273" s="15">
        <v>1</v>
      </c>
      <c r="V273" s="15">
        <v>0</v>
      </c>
      <c r="W273" s="15">
        <v>1</v>
      </c>
      <c r="X273" s="15">
        <v>0</v>
      </c>
      <c r="Y273" s="15">
        <v>0</v>
      </c>
      <c r="Z273" s="15">
        <v>0</v>
      </c>
      <c r="AA273" s="15">
        <v>0</v>
      </c>
      <c r="AB273" s="15">
        <v>0</v>
      </c>
      <c r="AC273" s="15">
        <v>0</v>
      </c>
      <c r="AD273" s="15">
        <v>0</v>
      </c>
      <c r="AE273" s="15">
        <v>0</v>
      </c>
      <c r="AF273" s="15">
        <v>0</v>
      </c>
      <c r="AG273" s="15">
        <v>0</v>
      </c>
      <c r="AH273" s="15">
        <v>0</v>
      </c>
      <c r="AI273" s="15">
        <v>0</v>
      </c>
      <c r="AJ273" s="15">
        <v>0</v>
      </c>
      <c r="AK273" s="15">
        <v>0</v>
      </c>
      <c r="AL273" s="15">
        <v>0</v>
      </c>
      <c r="AM273" s="15">
        <v>0</v>
      </c>
      <c r="AN273" s="15">
        <v>0</v>
      </c>
      <c r="AO273" s="15">
        <v>0</v>
      </c>
      <c r="AP273" s="15">
        <v>0</v>
      </c>
      <c r="AQ273" s="15">
        <v>0</v>
      </c>
      <c r="AR273" s="15">
        <v>0</v>
      </c>
      <c r="AS273" s="15">
        <v>0</v>
      </c>
      <c r="AT273" s="15">
        <v>0</v>
      </c>
      <c r="AU273" s="15">
        <v>0</v>
      </c>
      <c r="AV273" s="15">
        <v>0</v>
      </c>
      <c r="AW273" s="15">
        <v>0</v>
      </c>
      <c r="AX273" s="15">
        <v>0</v>
      </c>
      <c r="AY273" s="15">
        <v>0</v>
      </c>
    </row>
    <row r="274" spans="1:51">
      <c r="A274" s="1">
        <v>2894</v>
      </c>
      <c r="B274" s="1" t="s">
        <v>1760</v>
      </c>
      <c r="C274" s="1">
        <v>4</v>
      </c>
      <c r="D274" s="1" t="s">
        <v>1761</v>
      </c>
      <c r="E274" s="1" t="s">
        <v>796</v>
      </c>
      <c r="F274" s="1">
        <v>5</v>
      </c>
      <c r="G274" s="1" t="s">
        <v>272</v>
      </c>
      <c r="H274" s="1">
        <v>0</v>
      </c>
      <c r="I274" s="1" t="s">
        <v>797</v>
      </c>
      <c r="J274" s="15">
        <v>0</v>
      </c>
      <c r="K274" s="15">
        <v>0</v>
      </c>
      <c r="L274" s="15">
        <v>0</v>
      </c>
      <c r="M274" s="15">
        <v>0</v>
      </c>
      <c r="N274" s="15">
        <v>0</v>
      </c>
      <c r="O274" s="15">
        <v>0</v>
      </c>
      <c r="P274" s="15">
        <v>0</v>
      </c>
      <c r="Q274" s="15">
        <v>0</v>
      </c>
      <c r="R274" s="15">
        <v>0</v>
      </c>
      <c r="S274" s="15">
        <v>0</v>
      </c>
      <c r="T274" s="15">
        <v>0</v>
      </c>
      <c r="U274" s="15">
        <v>0</v>
      </c>
      <c r="V274" s="15">
        <v>0</v>
      </c>
      <c r="W274" s="15">
        <v>0</v>
      </c>
      <c r="X274" s="15">
        <v>0</v>
      </c>
      <c r="Y274" s="15">
        <v>0</v>
      </c>
      <c r="Z274" s="15">
        <v>0</v>
      </c>
      <c r="AA274" s="15">
        <v>0</v>
      </c>
      <c r="AB274" s="15">
        <v>0</v>
      </c>
      <c r="AC274" s="15">
        <v>0</v>
      </c>
      <c r="AD274" s="15">
        <v>0</v>
      </c>
      <c r="AE274" s="15">
        <v>0</v>
      </c>
      <c r="AF274" s="15">
        <v>0</v>
      </c>
      <c r="AG274" s="15">
        <v>0</v>
      </c>
      <c r="AH274" s="15">
        <v>0</v>
      </c>
      <c r="AI274" s="15">
        <v>0</v>
      </c>
      <c r="AJ274" s="15">
        <v>0</v>
      </c>
      <c r="AK274" s="15">
        <v>0</v>
      </c>
      <c r="AL274" s="15">
        <v>0</v>
      </c>
      <c r="AM274" s="15">
        <v>0</v>
      </c>
      <c r="AN274" s="15">
        <v>0</v>
      </c>
      <c r="AO274" s="15">
        <v>0</v>
      </c>
      <c r="AP274" s="15">
        <v>0</v>
      </c>
      <c r="AQ274" s="15">
        <v>0</v>
      </c>
      <c r="AR274" s="15">
        <v>0</v>
      </c>
      <c r="AS274" s="15">
        <v>0</v>
      </c>
      <c r="AT274" s="15">
        <v>0</v>
      </c>
      <c r="AU274" s="15">
        <v>0</v>
      </c>
      <c r="AV274" s="15">
        <v>0</v>
      </c>
      <c r="AW274" s="15">
        <v>0</v>
      </c>
      <c r="AX274" s="15">
        <v>0</v>
      </c>
      <c r="AY274" s="15">
        <v>0</v>
      </c>
    </row>
    <row r="275" spans="1:51">
      <c r="A275" s="1">
        <v>2905</v>
      </c>
      <c r="B275" s="1" t="s">
        <v>1760</v>
      </c>
      <c r="C275" s="1">
        <v>4</v>
      </c>
      <c r="D275" s="1" t="s">
        <v>1761</v>
      </c>
      <c r="E275" s="1" t="s">
        <v>798</v>
      </c>
      <c r="F275" s="1">
        <v>5</v>
      </c>
      <c r="G275" s="1" t="s">
        <v>272</v>
      </c>
      <c r="H275" s="1">
        <v>0</v>
      </c>
      <c r="I275" s="1" t="s">
        <v>799</v>
      </c>
      <c r="J275" s="15">
        <v>0</v>
      </c>
      <c r="K275" s="15">
        <v>0</v>
      </c>
      <c r="L275" s="15">
        <v>0</v>
      </c>
      <c r="M275" s="15">
        <v>0</v>
      </c>
      <c r="N275" s="15">
        <v>0</v>
      </c>
      <c r="O275" s="15">
        <v>0</v>
      </c>
      <c r="P275" s="15">
        <v>0</v>
      </c>
      <c r="Q275" s="15">
        <v>0</v>
      </c>
      <c r="R275" s="15">
        <v>0</v>
      </c>
      <c r="S275" s="15">
        <v>0</v>
      </c>
      <c r="T275" s="15">
        <v>0</v>
      </c>
      <c r="U275" s="15">
        <v>0</v>
      </c>
      <c r="V275" s="15">
        <v>0</v>
      </c>
      <c r="W275" s="15">
        <v>0</v>
      </c>
      <c r="X275" s="15">
        <v>0</v>
      </c>
      <c r="Y275" s="15">
        <v>0</v>
      </c>
      <c r="Z275" s="15">
        <v>0</v>
      </c>
      <c r="AA275" s="15">
        <v>0</v>
      </c>
      <c r="AB275" s="15">
        <v>0</v>
      </c>
      <c r="AC275" s="15">
        <v>0</v>
      </c>
      <c r="AD275" s="15">
        <v>0</v>
      </c>
      <c r="AE275" s="15">
        <v>0</v>
      </c>
      <c r="AF275" s="15">
        <v>0</v>
      </c>
      <c r="AG275" s="15">
        <v>0</v>
      </c>
      <c r="AH275" s="15">
        <v>0</v>
      </c>
      <c r="AI275" s="15">
        <v>0</v>
      </c>
      <c r="AJ275" s="15">
        <v>0</v>
      </c>
      <c r="AK275" s="15">
        <v>0</v>
      </c>
      <c r="AL275" s="15">
        <v>0</v>
      </c>
      <c r="AM275" s="15">
        <v>0</v>
      </c>
      <c r="AN275" s="15">
        <v>0</v>
      </c>
      <c r="AO275" s="15">
        <v>0</v>
      </c>
      <c r="AP275" s="15">
        <v>0</v>
      </c>
      <c r="AQ275" s="15">
        <v>0</v>
      </c>
      <c r="AR275" s="15">
        <v>0</v>
      </c>
      <c r="AS275" s="15">
        <v>0</v>
      </c>
      <c r="AT275" s="15">
        <v>0</v>
      </c>
      <c r="AU275" s="15">
        <v>0</v>
      </c>
      <c r="AV275" s="15">
        <v>0</v>
      </c>
      <c r="AW275" s="15">
        <v>0</v>
      </c>
      <c r="AX275" s="15">
        <v>0</v>
      </c>
      <c r="AY275" s="15">
        <v>0</v>
      </c>
    </row>
    <row r="276" spans="1:51">
      <c r="A276" s="1">
        <v>2916</v>
      </c>
      <c r="B276" s="1" t="s">
        <v>1760</v>
      </c>
      <c r="C276" s="1">
        <v>4</v>
      </c>
      <c r="D276" s="1" t="s">
        <v>1761</v>
      </c>
      <c r="E276" s="1" t="s">
        <v>800</v>
      </c>
      <c r="F276" s="1">
        <v>5</v>
      </c>
      <c r="G276" s="1" t="s">
        <v>272</v>
      </c>
      <c r="H276" s="1">
        <v>0</v>
      </c>
      <c r="I276" s="1" t="s">
        <v>801</v>
      </c>
      <c r="J276" s="15">
        <v>0</v>
      </c>
      <c r="K276" s="15">
        <v>0</v>
      </c>
      <c r="L276" s="15">
        <v>0</v>
      </c>
      <c r="M276" s="15">
        <v>0</v>
      </c>
      <c r="N276" s="15">
        <v>0</v>
      </c>
      <c r="O276" s="15">
        <v>0</v>
      </c>
      <c r="P276" s="15">
        <v>0</v>
      </c>
      <c r="Q276" s="15">
        <v>0</v>
      </c>
      <c r="R276" s="15">
        <v>0</v>
      </c>
      <c r="S276" s="15">
        <v>0</v>
      </c>
      <c r="T276" s="15">
        <v>0</v>
      </c>
      <c r="U276" s="15">
        <v>0</v>
      </c>
      <c r="V276" s="15">
        <v>0</v>
      </c>
      <c r="W276" s="15">
        <v>0</v>
      </c>
      <c r="X276" s="15">
        <v>0</v>
      </c>
      <c r="Y276" s="15">
        <v>0</v>
      </c>
      <c r="Z276" s="15">
        <v>0</v>
      </c>
      <c r="AA276" s="15">
        <v>0</v>
      </c>
      <c r="AB276" s="15">
        <v>0</v>
      </c>
      <c r="AC276" s="15">
        <v>0</v>
      </c>
      <c r="AD276" s="15">
        <v>0</v>
      </c>
      <c r="AE276" s="15">
        <v>0</v>
      </c>
      <c r="AF276" s="15">
        <v>0</v>
      </c>
      <c r="AG276" s="15">
        <v>0</v>
      </c>
      <c r="AH276" s="15">
        <v>0</v>
      </c>
      <c r="AI276" s="15">
        <v>0</v>
      </c>
      <c r="AJ276" s="15">
        <v>0</v>
      </c>
      <c r="AK276" s="15">
        <v>0</v>
      </c>
      <c r="AL276" s="15">
        <v>0</v>
      </c>
      <c r="AM276" s="15">
        <v>0</v>
      </c>
      <c r="AN276" s="15">
        <v>0</v>
      </c>
      <c r="AO276" s="15">
        <v>0</v>
      </c>
      <c r="AP276" s="15">
        <v>0</v>
      </c>
      <c r="AQ276" s="15">
        <v>0</v>
      </c>
      <c r="AR276" s="15">
        <v>0</v>
      </c>
      <c r="AS276" s="15">
        <v>0</v>
      </c>
      <c r="AT276" s="15">
        <v>0</v>
      </c>
      <c r="AU276" s="15">
        <v>0</v>
      </c>
      <c r="AV276" s="15">
        <v>0</v>
      </c>
      <c r="AW276" s="15">
        <v>0</v>
      </c>
      <c r="AX276" s="15">
        <v>0</v>
      </c>
      <c r="AY276" s="15">
        <v>0</v>
      </c>
    </row>
    <row r="277" spans="1:51">
      <c r="A277" s="1">
        <v>2927</v>
      </c>
      <c r="B277" s="1" t="s">
        <v>1760</v>
      </c>
      <c r="C277" s="1">
        <v>4</v>
      </c>
      <c r="D277" s="1" t="s">
        <v>1761</v>
      </c>
      <c r="E277" s="1" t="s">
        <v>802</v>
      </c>
      <c r="F277" s="1">
        <v>5</v>
      </c>
      <c r="G277" s="1" t="s">
        <v>272</v>
      </c>
      <c r="H277" s="1">
        <v>0</v>
      </c>
      <c r="I277" s="1" t="s">
        <v>803</v>
      </c>
      <c r="J277" s="15">
        <v>15</v>
      </c>
      <c r="K277" s="15">
        <v>124</v>
      </c>
      <c r="L277" s="15">
        <v>55</v>
      </c>
      <c r="M277" s="15">
        <v>69</v>
      </c>
      <c r="N277" s="15">
        <v>95</v>
      </c>
      <c r="O277" s="15">
        <v>37</v>
      </c>
      <c r="P277" s="15">
        <v>58</v>
      </c>
      <c r="Q277" s="15">
        <v>7</v>
      </c>
      <c r="R277" s="15">
        <v>40</v>
      </c>
      <c r="S277" s="15">
        <v>17</v>
      </c>
      <c r="T277" s="15">
        <v>23</v>
      </c>
      <c r="U277" s="15">
        <v>30</v>
      </c>
      <c r="V277" s="15">
        <v>10</v>
      </c>
      <c r="W277" s="15">
        <v>20</v>
      </c>
      <c r="X277" s="15">
        <v>8</v>
      </c>
      <c r="Y277" s="15">
        <v>84</v>
      </c>
      <c r="Z277" s="15">
        <v>38</v>
      </c>
      <c r="AA277" s="15">
        <v>46</v>
      </c>
      <c r="AB277" s="15">
        <v>65</v>
      </c>
      <c r="AC277" s="15">
        <v>27</v>
      </c>
      <c r="AD277" s="15">
        <v>38</v>
      </c>
      <c r="AE277" s="15">
        <v>8</v>
      </c>
      <c r="AF277" s="15">
        <v>84</v>
      </c>
      <c r="AG277" s="15">
        <v>38</v>
      </c>
      <c r="AH277" s="15">
        <v>46</v>
      </c>
      <c r="AI277" s="15">
        <v>65</v>
      </c>
      <c r="AJ277" s="15">
        <v>27</v>
      </c>
      <c r="AK277" s="15">
        <v>38</v>
      </c>
      <c r="AL277" s="15">
        <v>0</v>
      </c>
      <c r="AM277" s="15">
        <v>0</v>
      </c>
      <c r="AN277" s="15">
        <v>0</v>
      </c>
      <c r="AO277" s="15">
        <v>0</v>
      </c>
      <c r="AP277" s="15">
        <v>0</v>
      </c>
      <c r="AQ277" s="15">
        <v>0</v>
      </c>
      <c r="AR277" s="15">
        <v>0</v>
      </c>
      <c r="AS277" s="15">
        <v>0</v>
      </c>
      <c r="AT277" s="15">
        <v>0</v>
      </c>
      <c r="AU277" s="15">
        <v>0</v>
      </c>
      <c r="AV277" s="15">
        <v>0</v>
      </c>
      <c r="AW277" s="15">
        <v>0</v>
      </c>
      <c r="AX277" s="15">
        <v>0</v>
      </c>
      <c r="AY277" s="15">
        <v>0</v>
      </c>
    </row>
    <row r="278" spans="1:51">
      <c r="A278" s="1">
        <v>2938</v>
      </c>
      <c r="B278" s="1" t="s">
        <v>1760</v>
      </c>
      <c r="C278" s="1">
        <v>4</v>
      </c>
      <c r="D278" s="1" t="s">
        <v>1761</v>
      </c>
      <c r="E278" s="1" t="s">
        <v>804</v>
      </c>
      <c r="F278" s="1">
        <v>6</v>
      </c>
      <c r="G278" s="1" t="s">
        <v>272</v>
      </c>
      <c r="H278" s="1">
        <v>0</v>
      </c>
      <c r="I278" s="1" t="s">
        <v>805</v>
      </c>
      <c r="J278" s="15">
        <v>0</v>
      </c>
      <c r="K278" s="15">
        <v>0</v>
      </c>
      <c r="L278" s="15">
        <v>0</v>
      </c>
      <c r="M278" s="15">
        <v>0</v>
      </c>
      <c r="N278" s="15">
        <v>0</v>
      </c>
      <c r="O278" s="15">
        <v>0</v>
      </c>
      <c r="P278" s="15">
        <v>0</v>
      </c>
      <c r="Q278" s="15">
        <v>0</v>
      </c>
      <c r="R278" s="15">
        <v>0</v>
      </c>
      <c r="S278" s="15">
        <v>0</v>
      </c>
      <c r="T278" s="15">
        <v>0</v>
      </c>
      <c r="U278" s="15">
        <v>0</v>
      </c>
      <c r="V278" s="15">
        <v>0</v>
      </c>
      <c r="W278" s="15">
        <v>0</v>
      </c>
      <c r="X278" s="15">
        <v>0</v>
      </c>
      <c r="Y278" s="15">
        <v>0</v>
      </c>
      <c r="Z278" s="15">
        <v>0</v>
      </c>
      <c r="AA278" s="15">
        <v>0</v>
      </c>
      <c r="AB278" s="15">
        <v>0</v>
      </c>
      <c r="AC278" s="15">
        <v>0</v>
      </c>
      <c r="AD278" s="15">
        <v>0</v>
      </c>
      <c r="AE278" s="15">
        <v>0</v>
      </c>
      <c r="AF278" s="15">
        <v>0</v>
      </c>
      <c r="AG278" s="15">
        <v>0</v>
      </c>
      <c r="AH278" s="15">
        <v>0</v>
      </c>
      <c r="AI278" s="15">
        <v>0</v>
      </c>
      <c r="AJ278" s="15">
        <v>0</v>
      </c>
      <c r="AK278" s="15">
        <v>0</v>
      </c>
      <c r="AL278" s="15">
        <v>0</v>
      </c>
      <c r="AM278" s="15">
        <v>0</v>
      </c>
      <c r="AN278" s="15">
        <v>0</v>
      </c>
      <c r="AO278" s="15">
        <v>0</v>
      </c>
      <c r="AP278" s="15">
        <v>0</v>
      </c>
      <c r="AQ278" s="15">
        <v>0</v>
      </c>
      <c r="AR278" s="15">
        <v>0</v>
      </c>
      <c r="AS278" s="15">
        <v>0</v>
      </c>
      <c r="AT278" s="15">
        <v>0</v>
      </c>
      <c r="AU278" s="15">
        <v>0</v>
      </c>
      <c r="AV278" s="15">
        <v>0</v>
      </c>
      <c r="AW278" s="15">
        <v>0</v>
      </c>
      <c r="AX278" s="15">
        <v>0</v>
      </c>
      <c r="AY278" s="15">
        <v>0</v>
      </c>
    </row>
    <row r="279" spans="1:51">
      <c r="A279" s="1">
        <v>2949</v>
      </c>
      <c r="B279" s="1" t="s">
        <v>1760</v>
      </c>
      <c r="C279" s="1">
        <v>4</v>
      </c>
      <c r="D279" s="1" t="s">
        <v>1761</v>
      </c>
      <c r="E279" s="1" t="s">
        <v>806</v>
      </c>
      <c r="F279" s="1">
        <v>6</v>
      </c>
      <c r="G279" s="1" t="s">
        <v>272</v>
      </c>
      <c r="H279" s="1">
        <v>0</v>
      </c>
      <c r="I279" s="1" t="s">
        <v>807</v>
      </c>
      <c r="J279" s="15">
        <v>15</v>
      </c>
      <c r="K279" s="15">
        <v>124</v>
      </c>
      <c r="L279" s="15">
        <v>55</v>
      </c>
      <c r="M279" s="15">
        <v>69</v>
      </c>
      <c r="N279" s="15">
        <v>95</v>
      </c>
      <c r="O279" s="15">
        <v>37</v>
      </c>
      <c r="P279" s="15">
        <v>58</v>
      </c>
      <c r="Q279" s="15">
        <v>7</v>
      </c>
      <c r="R279" s="15">
        <v>40</v>
      </c>
      <c r="S279" s="15">
        <v>17</v>
      </c>
      <c r="T279" s="15">
        <v>23</v>
      </c>
      <c r="U279" s="15">
        <v>30</v>
      </c>
      <c r="V279" s="15">
        <v>10</v>
      </c>
      <c r="W279" s="15">
        <v>20</v>
      </c>
      <c r="X279" s="15">
        <v>8</v>
      </c>
      <c r="Y279" s="15">
        <v>84</v>
      </c>
      <c r="Z279" s="15">
        <v>38</v>
      </c>
      <c r="AA279" s="15">
        <v>46</v>
      </c>
      <c r="AB279" s="15">
        <v>65</v>
      </c>
      <c r="AC279" s="15">
        <v>27</v>
      </c>
      <c r="AD279" s="15">
        <v>38</v>
      </c>
      <c r="AE279" s="15">
        <v>8</v>
      </c>
      <c r="AF279" s="15">
        <v>84</v>
      </c>
      <c r="AG279" s="15">
        <v>38</v>
      </c>
      <c r="AH279" s="15">
        <v>46</v>
      </c>
      <c r="AI279" s="15">
        <v>65</v>
      </c>
      <c r="AJ279" s="15">
        <v>27</v>
      </c>
      <c r="AK279" s="15">
        <v>38</v>
      </c>
      <c r="AL279" s="15">
        <v>0</v>
      </c>
      <c r="AM279" s="15">
        <v>0</v>
      </c>
      <c r="AN279" s="15">
        <v>0</v>
      </c>
      <c r="AO279" s="15">
        <v>0</v>
      </c>
      <c r="AP279" s="15">
        <v>0</v>
      </c>
      <c r="AQ279" s="15">
        <v>0</v>
      </c>
      <c r="AR279" s="15">
        <v>0</v>
      </c>
      <c r="AS279" s="15">
        <v>0</v>
      </c>
      <c r="AT279" s="15">
        <v>0</v>
      </c>
      <c r="AU279" s="15">
        <v>0</v>
      </c>
      <c r="AV279" s="15">
        <v>0</v>
      </c>
      <c r="AW279" s="15">
        <v>0</v>
      </c>
      <c r="AX279" s="15">
        <v>0</v>
      </c>
      <c r="AY279" s="15">
        <v>0</v>
      </c>
    </row>
    <row r="280" spans="1:51">
      <c r="A280" s="1">
        <v>2960</v>
      </c>
      <c r="B280" s="1" t="s">
        <v>1760</v>
      </c>
      <c r="C280" s="1">
        <v>4</v>
      </c>
      <c r="D280" s="1" t="s">
        <v>1761</v>
      </c>
      <c r="E280" s="1" t="s">
        <v>808</v>
      </c>
      <c r="F280" s="1">
        <v>2</v>
      </c>
      <c r="G280" s="1" t="s">
        <v>272</v>
      </c>
      <c r="H280" s="1">
        <v>0</v>
      </c>
      <c r="I280" s="1" t="s">
        <v>809</v>
      </c>
      <c r="J280" s="15">
        <v>3</v>
      </c>
      <c r="K280" s="15">
        <v>48</v>
      </c>
      <c r="L280" s="15">
        <v>43</v>
      </c>
      <c r="M280" s="15">
        <v>5</v>
      </c>
      <c r="N280" s="15">
        <v>46</v>
      </c>
      <c r="O280" s="15">
        <v>41</v>
      </c>
      <c r="P280" s="15">
        <v>5</v>
      </c>
      <c r="Q280" s="15">
        <v>0</v>
      </c>
      <c r="R280" s="15">
        <v>0</v>
      </c>
      <c r="S280" s="15">
        <v>0</v>
      </c>
      <c r="T280" s="15">
        <v>0</v>
      </c>
      <c r="U280" s="15">
        <v>0</v>
      </c>
      <c r="V280" s="15">
        <v>0</v>
      </c>
      <c r="W280" s="15">
        <v>0</v>
      </c>
      <c r="X280" s="15">
        <v>3</v>
      </c>
      <c r="Y280" s="15">
        <v>48</v>
      </c>
      <c r="Z280" s="15">
        <v>43</v>
      </c>
      <c r="AA280" s="15">
        <v>5</v>
      </c>
      <c r="AB280" s="15">
        <v>46</v>
      </c>
      <c r="AC280" s="15">
        <v>41</v>
      </c>
      <c r="AD280" s="15">
        <v>5</v>
      </c>
      <c r="AE280" s="15">
        <v>3</v>
      </c>
      <c r="AF280" s="15">
        <v>48</v>
      </c>
      <c r="AG280" s="15">
        <v>43</v>
      </c>
      <c r="AH280" s="15">
        <v>5</v>
      </c>
      <c r="AI280" s="15">
        <v>46</v>
      </c>
      <c r="AJ280" s="15">
        <v>41</v>
      </c>
      <c r="AK280" s="15">
        <v>5</v>
      </c>
      <c r="AL280" s="15">
        <v>0</v>
      </c>
      <c r="AM280" s="15">
        <v>0</v>
      </c>
      <c r="AN280" s="15">
        <v>0</v>
      </c>
      <c r="AO280" s="15">
        <v>0</v>
      </c>
      <c r="AP280" s="15">
        <v>0</v>
      </c>
      <c r="AQ280" s="15">
        <v>0</v>
      </c>
      <c r="AR280" s="15">
        <v>0</v>
      </c>
      <c r="AS280" s="15">
        <v>0</v>
      </c>
      <c r="AT280" s="15">
        <v>0</v>
      </c>
      <c r="AU280" s="15">
        <v>0</v>
      </c>
      <c r="AV280" s="15">
        <v>0</v>
      </c>
      <c r="AW280" s="15">
        <v>0</v>
      </c>
      <c r="AX280" s="15">
        <v>0</v>
      </c>
      <c r="AY280" s="15">
        <v>0</v>
      </c>
    </row>
    <row r="281" spans="1:51">
      <c r="A281" s="1">
        <v>2971</v>
      </c>
      <c r="B281" s="1" t="s">
        <v>1760</v>
      </c>
      <c r="C281" s="1">
        <v>4</v>
      </c>
      <c r="D281" s="1" t="s">
        <v>1761</v>
      </c>
      <c r="E281" s="1" t="s">
        <v>810</v>
      </c>
      <c r="F281" s="1">
        <v>4</v>
      </c>
      <c r="G281" s="1" t="s">
        <v>272</v>
      </c>
      <c r="H281" s="1">
        <v>0</v>
      </c>
      <c r="I281" s="1" t="s">
        <v>811</v>
      </c>
      <c r="J281" s="15">
        <v>1</v>
      </c>
      <c r="K281" s="15">
        <v>20</v>
      </c>
      <c r="L281" s="15">
        <v>17</v>
      </c>
      <c r="M281" s="15">
        <v>3</v>
      </c>
      <c r="N281" s="15">
        <v>20</v>
      </c>
      <c r="O281" s="15">
        <v>17</v>
      </c>
      <c r="P281" s="15">
        <v>3</v>
      </c>
      <c r="Q281" s="15">
        <v>0</v>
      </c>
      <c r="R281" s="15">
        <v>0</v>
      </c>
      <c r="S281" s="15">
        <v>0</v>
      </c>
      <c r="T281" s="15">
        <v>0</v>
      </c>
      <c r="U281" s="15">
        <v>0</v>
      </c>
      <c r="V281" s="15">
        <v>0</v>
      </c>
      <c r="W281" s="15">
        <v>0</v>
      </c>
      <c r="X281" s="15">
        <v>1</v>
      </c>
      <c r="Y281" s="15">
        <v>20</v>
      </c>
      <c r="Z281" s="15">
        <v>17</v>
      </c>
      <c r="AA281" s="15">
        <v>3</v>
      </c>
      <c r="AB281" s="15">
        <v>20</v>
      </c>
      <c r="AC281" s="15">
        <v>17</v>
      </c>
      <c r="AD281" s="15">
        <v>3</v>
      </c>
      <c r="AE281" s="15">
        <v>1</v>
      </c>
      <c r="AF281" s="15">
        <v>20</v>
      </c>
      <c r="AG281" s="15">
        <v>17</v>
      </c>
      <c r="AH281" s="15">
        <v>3</v>
      </c>
      <c r="AI281" s="15">
        <v>20</v>
      </c>
      <c r="AJ281" s="15">
        <v>17</v>
      </c>
      <c r="AK281" s="15">
        <v>3</v>
      </c>
      <c r="AL281" s="15">
        <v>0</v>
      </c>
      <c r="AM281" s="15">
        <v>0</v>
      </c>
      <c r="AN281" s="15">
        <v>0</v>
      </c>
      <c r="AO281" s="15">
        <v>0</v>
      </c>
      <c r="AP281" s="15">
        <v>0</v>
      </c>
      <c r="AQ281" s="15">
        <v>0</v>
      </c>
      <c r="AR281" s="15">
        <v>0</v>
      </c>
      <c r="AS281" s="15">
        <v>0</v>
      </c>
      <c r="AT281" s="15">
        <v>0</v>
      </c>
      <c r="AU281" s="15">
        <v>0</v>
      </c>
      <c r="AV281" s="15">
        <v>0</v>
      </c>
      <c r="AW281" s="15">
        <v>0</v>
      </c>
      <c r="AX281" s="15">
        <v>0</v>
      </c>
      <c r="AY281" s="15">
        <v>0</v>
      </c>
    </row>
    <row r="282" spans="1:51">
      <c r="A282" s="1">
        <v>2982</v>
      </c>
      <c r="B282" s="1" t="s">
        <v>1760</v>
      </c>
      <c r="C282" s="1">
        <v>4</v>
      </c>
      <c r="D282" s="1" t="s">
        <v>1761</v>
      </c>
      <c r="E282" s="1" t="s">
        <v>812</v>
      </c>
      <c r="F282" s="1">
        <v>5</v>
      </c>
      <c r="G282" s="1" t="s">
        <v>272</v>
      </c>
      <c r="H282" s="1">
        <v>0</v>
      </c>
      <c r="I282" s="1" t="s">
        <v>813</v>
      </c>
      <c r="J282" s="15">
        <v>1</v>
      </c>
      <c r="K282" s="15">
        <v>20</v>
      </c>
      <c r="L282" s="15">
        <v>17</v>
      </c>
      <c r="M282" s="15">
        <v>3</v>
      </c>
      <c r="N282" s="15">
        <v>20</v>
      </c>
      <c r="O282" s="15">
        <v>17</v>
      </c>
      <c r="P282" s="15">
        <v>3</v>
      </c>
      <c r="Q282" s="15">
        <v>0</v>
      </c>
      <c r="R282" s="15">
        <v>0</v>
      </c>
      <c r="S282" s="15">
        <v>0</v>
      </c>
      <c r="T282" s="15">
        <v>0</v>
      </c>
      <c r="U282" s="15">
        <v>0</v>
      </c>
      <c r="V282" s="15">
        <v>0</v>
      </c>
      <c r="W282" s="15">
        <v>0</v>
      </c>
      <c r="X282" s="15">
        <v>1</v>
      </c>
      <c r="Y282" s="15">
        <v>20</v>
      </c>
      <c r="Z282" s="15">
        <v>17</v>
      </c>
      <c r="AA282" s="15">
        <v>3</v>
      </c>
      <c r="AB282" s="15">
        <v>20</v>
      </c>
      <c r="AC282" s="15">
        <v>17</v>
      </c>
      <c r="AD282" s="15">
        <v>3</v>
      </c>
      <c r="AE282" s="15">
        <v>1</v>
      </c>
      <c r="AF282" s="15">
        <v>20</v>
      </c>
      <c r="AG282" s="15">
        <v>17</v>
      </c>
      <c r="AH282" s="15">
        <v>3</v>
      </c>
      <c r="AI282" s="15">
        <v>20</v>
      </c>
      <c r="AJ282" s="15">
        <v>17</v>
      </c>
      <c r="AK282" s="15">
        <v>3</v>
      </c>
      <c r="AL282" s="15">
        <v>0</v>
      </c>
      <c r="AM282" s="15">
        <v>0</v>
      </c>
      <c r="AN282" s="15">
        <v>0</v>
      </c>
      <c r="AO282" s="15">
        <v>0</v>
      </c>
      <c r="AP282" s="15">
        <v>0</v>
      </c>
      <c r="AQ282" s="15">
        <v>0</v>
      </c>
      <c r="AR282" s="15">
        <v>0</v>
      </c>
      <c r="AS282" s="15">
        <v>0</v>
      </c>
      <c r="AT282" s="15">
        <v>0</v>
      </c>
      <c r="AU282" s="15">
        <v>0</v>
      </c>
      <c r="AV282" s="15">
        <v>0</v>
      </c>
      <c r="AW282" s="15">
        <v>0</v>
      </c>
      <c r="AX282" s="15">
        <v>0</v>
      </c>
      <c r="AY282" s="15">
        <v>0</v>
      </c>
    </row>
    <row r="283" spans="1:51">
      <c r="A283" s="1">
        <v>2993</v>
      </c>
      <c r="B283" s="1" t="s">
        <v>1760</v>
      </c>
      <c r="C283" s="1">
        <v>4</v>
      </c>
      <c r="D283" s="1" t="s">
        <v>1761</v>
      </c>
      <c r="E283" s="1" t="s">
        <v>814</v>
      </c>
      <c r="F283" s="1">
        <v>5</v>
      </c>
      <c r="G283" s="1" t="s">
        <v>272</v>
      </c>
      <c r="H283" s="1">
        <v>0</v>
      </c>
      <c r="I283" s="1" t="s">
        <v>815</v>
      </c>
      <c r="J283" s="15">
        <v>0</v>
      </c>
      <c r="K283" s="15">
        <v>0</v>
      </c>
      <c r="L283" s="15">
        <v>0</v>
      </c>
      <c r="M283" s="15">
        <v>0</v>
      </c>
      <c r="N283" s="15">
        <v>0</v>
      </c>
      <c r="O283" s="15">
        <v>0</v>
      </c>
      <c r="P283" s="15">
        <v>0</v>
      </c>
      <c r="Q283" s="15">
        <v>0</v>
      </c>
      <c r="R283" s="15">
        <v>0</v>
      </c>
      <c r="S283" s="15">
        <v>0</v>
      </c>
      <c r="T283" s="15">
        <v>0</v>
      </c>
      <c r="U283" s="15">
        <v>0</v>
      </c>
      <c r="V283" s="15">
        <v>0</v>
      </c>
      <c r="W283" s="15">
        <v>0</v>
      </c>
      <c r="X283" s="15">
        <v>0</v>
      </c>
      <c r="Y283" s="15">
        <v>0</v>
      </c>
      <c r="Z283" s="15">
        <v>0</v>
      </c>
      <c r="AA283" s="15">
        <v>0</v>
      </c>
      <c r="AB283" s="15">
        <v>0</v>
      </c>
      <c r="AC283" s="15">
        <v>0</v>
      </c>
      <c r="AD283" s="15">
        <v>0</v>
      </c>
      <c r="AE283" s="15">
        <v>0</v>
      </c>
      <c r="AF283" s="15">
        <v>0</v>
      </c>
      <c r="AG283" s="15">
        <v>0</v>
      </c>
      <c r="AH283" s="15">
        <v>0</v>
      </c>
      <c r="AI283" s="15">
        <v>0</v>
      </c>
      <c r="AJ283" s="15">
        <v>0</v>
      </c>
      <c r="AK283" s="15">
        <v>0</v>
      </c>
      <c r="AL283" s="15">
        <v>0</v>
      </c>
      <c r="AM283" s="15">
        <v>0</v>
      </c>
      <c r="AN283" s="15">
        <v>0</v>
      </c>
      <c r="AO283" s="15">
        <v>0</v>
      </c>
      <c r="AP283" s="15">
        <v>0</v>
      </c>
      <c r="AQ283" s="15">
        <v>0</v>
      </c>
      <c r="AR283" s="15">
        <v>0</v>
      </c>
      <c r="AS283" s="15">
        <v>0</v>
      </c>
      <c r="AT283" s="15">
        <v>0</v>
      </c>
      <c r="AU283" s="15">
        <v>0</v>
      </c>
      <c r="AV283" s="15">
        <v>0</v>
      </c>
      <c r="AW283" s="15">
        <v>0</v>
      </c>
      <c r="AX283" s="15">
        <v>0</v>
      </c>
      <c r="AY283" s="15">
        <v>0</v>
      </c>
    </row>
    <row r="284" spans="1:51">
      <c r="A284" s="1">
        <v>3004</v>
      </c>
      <c r="B284" s="1" t="s">
        <v>1760</v>
      </c>
      <c r="C284" s="1">
        <v>4</v>
      </c>
      <c r="D284" s="1" t="s">
        <v>1761</v>
      </c>
      <c r="E284" s="1" t="s">
        <v>816</v>
      </c>
      <c r="F284" s="1">
        <v>4</v>
      </c>
      <c r="G284" s="1" t="s">
        <v>272</v>
      </c>
      <c r="H284" s="1">
        <v>0</v>
      </c>
      <c r="I284" s="1" t="s">
        <v>817</v>
      </c>
      <c r="J284" s="15">
        <v>1</v>
      </c>
      <c r="K284" s="15">
        <v>15</v>
      </c>
      <c r="L284" s="15">
        <v>13</v>
      </c>
      <c r="M284" s="15">
        <v>2</v>
      </c>
      <c r="N284" s="15">
        <v>13</v>
      </c>
      <c r="O284" s="15">
        <v>11</v>
      </c>
      <c r="P284" s="15">
        <v>2</v>
      </c>
      <c r="Q284" s="15">
        <v>0</v>
      </c>
      <c r="R284" s="15">
        <v>0</v>
      </c>
      <c r="S284" s="15">
        <v>0</v>
      </c>
      <c r="T284" s="15">
        <v>0</v>
      </c>
      <c r="U284" s="15">
        <v>0</v>
      </c>
      <c r="V284" s="15">
        <v>0</v>
      </c>
      <c r="W284" s="15">
        <v>0</v>
      </c>
      <c r="X284" s="15">
        <v>1</v>
      </c>
      <c r="Y284" s="15">
        <v>15</v>
      </c>
      <c r="Z284" s="15">
        <v>13</v>
      </c>
      <c r="AA284" s="15">
        <v>2</v>
      </c>
      <c r="AB284" s="15">
        <v>13</v>
      </c>
      <c r="AC284" s="15">
        <v>11</v>
      </c>
      <c r="AD284" s="15">
        <v>2</v>
      </c>
      <c r="AE284" s="15">
        <v>1</v>
      </c>
      <c r="AF284" s="15">
        <v>15</v>
      </c>
      <c r="AG284" s="15">
        <v>13</v>
      </c>
      <c r="AH284" s="15">
        <v>2</v>
      </c>
      <c r="AI284" s="15">
        <v>13</v>
      </c>
      <c r="AJ284" s="15">
        <v>11</v>
      </c>
      <c r="AK284" s="15">
        <v>2</v>
      </c>
      <c r="AL284" s="15">
        <v>0</v>
      </c>
      <c r="AM284" s="15">
        <v>0</v>
      </c>
      <c r="AN284" s="15">
        <v>0</v>
      </c>
      <c r="AO284" s="15">
        <v>0</v>
      </c>
      <c r="AP284" s="15">
        <v>0</v>
      </c>
      <c r="AQ284" s="15">
        <v>0</v>
      </c>
      <c r="AR284" s="15">
        <v>0</v>
      </c>
      <c r="AS284" s="15">
        <v>0</v>
      </c>
      <c r="AT284" s="15">
        <v>0</v>
      </c>
      <c r="AU284" s="15">
        <v>0</v>
      </c>
      <c r="AV284" s="15">
        <v>0</v>
      </c>
      <c r="AW284" s="15">
        <v>0</v>
      </c>
      <c r="AX284" s="15">
        <v>0</v>
      </c>
      <c r="AY284" s="15">
        <v>0</v>
      </c>
    </row>
    <row r="285" spans="1:51">
      <c r="A285" s="1">
        <v>3015</v>
      </c>
      <c r="B285" s="1" t="s">
        <v>1760</v>
      </c>
      <c r="C285" s="1">
        <v>4</v>
      </c>
      <c r="D285" s="1" t="s">
        <v>1761</v>
      </c>
      <c r="E285" s="1" t="s">
        <v>818</v>
      </c>
      <c r="F285" s="1">
        <v>5</v>
      </c>
      <c r="G285" s="1" t="s">
        <v>272</v>
      </c>
      <c r="H285" s="1">
        <v>0</v>
      </c>
      <c r="I285" s="1" t="s">
        <v>819</v>
      </c>
      <c r="J285" s="15">
        <v>0</v>
      </c>
      <c r="K285" s="15">
        <v>0</v>
      </c>
      <c r="L285" s="15">
        <v>0</v>
      </c>
      <c r="M285" s="15">
        <v>0</v>
      </c>
      <c r="N285" s="15">
        <v>0</v>
      </c>
      <c r="O285" s="15">
        <v>0</v>
      </c>
      <c r="P285" s="15">
        <v>0</v>
      </c>
      <c r="Q285" s="15">
        <v>0</v>
      </c>
      <c r="R285" s="15">
        <v>0</v>
      </c>
      <c r="S285" s="15">
        <v>0</v>
      </c>
      <c r="T285" s="15">
        <v>0</v>
      </c>
      <c r="U285" s="15">
        <v>0</v>
      </c>
      <c r="V285" s="15">
        <v>0</v>
      </c>
      <c r="W285" s="15">
        <v>0</v>
      </c>
      <c r="X285" s="15">
        <v>0</v>
      </c>
      <c r="Y285" s="15">
        <v>0</v>
      </c>
      <c r="Z285" s="15">
        <v>0</v>
      </c>
      <c r="AA285" s="15">
        <v>0</v>
      </c>
      <c r="AB285" s="15">
        <v>0</v>
      </c>
      <c r="AC285" s="15">
        <v>0</v>
      </c>
      <c r="AD285" s="15">
        <v>0</v>
      </c>
      <c r="AE285" s="15">
        <v>0</v>
      </c>
      <c r="AF285" s="15">
        <v>0</v>
      </c>
      <c r="AG285" s="15">
        <v>0</v>
      </c>
      <c r="AH285" s="15">
        <v>0</v>
      </c>
      <c r="AI285" s="15">
        <v>0</v>
      </c>
      <c r="AJ285" s="15">
        <v>0</v>
      </c>
      <c r="AK285" s="15">
        <v>0</v>
      </c>
      <c r="AL285" s="15">
        <v>0</v>
      </c>
      <c r="AM285" s="15">
        <v>0</v>
      </c>
      <c r="AN285" s="15">
        <v>0</v>
      </c>
      <c r="AO285" s="15">
        <v>0</v>
      </c>
      <c r="AP285" s="15">
        <v>0</v>
      </c>
      <c r="AQ285" s="15">
        <v>0</v>
      </c>
      <c r="AR285" s="15">
        <v>0</v>
      </c>
      <c r="AS285" s="15">
        <v>0</v>
      </c>
      <c r="AT285" s="15">
        <v>0</v>
      </c>
      <c r="AU285" s="15">
        <v>0</v>
      </c>
      <c r="AV285" s="15">
        <v>0</v>
      </c>
      <c r="AW285" s="15">
        <v>0</v>
      </c>
      <c r="AX285" s="15">
        <v>0</v>
      </c>
      <c r="AY285" s="15">
        <v>0</v>
      </c>
    </row>
    <row r="286" spans="1:51">
      <c r="A286" s="1">
        <v>3026</v>
      </c>
      <c r="B286" s="1" t="s">
        <v>1760</v>
      </c>
      <c r="C286" s="1">
        <v>4</v>
      </c>
      <c r="D286" s="1" t="s">
        <v>1761</v>
      </c>
      <c r="E286" s="1" t="s">
        <v>820</v>
      </c>
      <c r="F286" s="1">
        <v>5</v>
      </c>
      <c r="G286" s="1" t="s">
        <v>272</v>
      </c>
      <c r="H286" s="1">
        <v>0</v>
      </c>
      <c r="I286" s="1" t="s">
        <v>821</v>
      </c>
      <c r="J286" s="15">
        <v>1</v>
      </c>
      <c r="K286" s="15">
        <v>15</v>
      </c>
      <c r="L286" s="15">
        <v>13</v>
      </c>
      <c r="M286" s="15">
        <v>2</v>
      </c>
      <c r="N286" s="15">
        <v>13</v>
      </c>
      <c r="O286" s="15">
        <v>11</v>
      </c>
      <c r="P286" s="15">
        <v>2</v>
      </c>
      <c r="Q286" s="15">
        <v>0</v>
      </c>
      <c r="R286" s="15">
        <v>0</v>
      </c>
      <c r="S286" s="15">
        <v>0</v>
      </c>
      <c r="T286" s="15">
        <v>0</v>
      </c>
      <c r="U286" s="15">
        <v>0</v>
      </c>
      <c r="V286" s="15">
        <v>0</v>
      </c>
      <c r="W286" s="15">
        <v>0</v>
      </c>
      <c r="X286" s="15">
        <v>1</v>
      </c>
      <c r="Y286" s="15">
        <v>15</v>
      </c>
      <c r="Z286" s="15">
        <v>13</v>
      </c>
      <c r="AA286" s="15">
        <v>2</v>
      </c>
      <c r="AB286" s="15">
        <v>13</v>
      </c>
      <c r="AC286" s="15">
        <v>11</v>
      </c>
      <c r="AD286" s="15">
        <v>2</v>
      </c>
      <c r="AE286" s="15">
        <v>1</v>
      </c>
      <c r="AF286" s="15">
        <v>15</v>
      </c>
      <c r="AG286" s="15">
        <v>13</v>
      </c>
      <c r="AH286" s="15">
        <v>2</v>
      </c>
      <c r="AI286" s="15">
        <v>13</v>
      </c>
      <c r="AJ286" s="15">
        <v>11</v>
      </c>
      <c r="AK286" s="15">
        <v>2</v>
      </c>
      <c r="AL286" s="15">
        <v>0</v>
      </c>
      <c r="AM286" s="15">
        <v>0</v>
      </c>
      <c r="AN286" s="15">
        <v>0</v>
      </c>
      <c r="AO286" s="15">
        <v>0</v>
      </c>
      <c r="AP286" s="15">
        <v>0</v>
      </c>
      <c r="AQ286" s="15">
        <v>0</v>
      </c>
      <c r="AR286" s="15">
        <v>0</v>
      </c>
      <c r="AS286" s="15">
        <v>0</v>
      </c>
      <c r="AT286" s="15">
        <v>0</v>
      </c>
      <c r="AU286" s="15">
        <v>0</v>
      </c>
      <c r="AV286" s="15">
        <v>0</v>
      </c>
      <c r="AW286" s="15">
        <v>0</v>
      </c>
      <c r="AX286" s="15">
        <v>0</v>
      </c>
      <c r="AY286" s="15">
        <v>0</v>
      </c>
    </row>
    <row r="287" spans="1:51">
      <c r="A287" s="1">
        <v>3037</v>
      </c>
      <c r="B287" s="1" t="s">
        <v>1760</v>
      </c>
      <c r="C287" s="1">
        <v>4</v>
      </c>
      <c r="D287" s="1" t="s">
        <v>1761</v>
      </c>
      <c r="E287" s="1" t="s">
        <v>822</v>
      </c>
      <c r="F287" s="1">
        <v>4</v>
      </c>
      <c r="G287" s="1" t="s">
        <v>272</v>
      </c>
      <c r="H287" s="1">
        <v>0</v>
      </c>
      <c r="I287" s="1" t="s">
        <v>823</v>
      </c>
      <c r="J287" s="15">
        <v>0</v>
      </c>
      <c r="K287" s="15">
        <v>0</v>
      </c>
      <c r="L287" s="15">
        <v>0</v>
      </c>
      <c r="M287" s="15">
        <v>0</v>
      </c>
      <c r="N287" s="15">
        <v>0</v>
      </c>
      <c r="O287" s="15">
        <v>0</v>
      </c>
      <c r="P287" s="15">
        <v>0</v>
      </c>
      <c r="Q287" s="15">
        <v>0</v>
      </c>
      <c r="R287" s="15">
        <v>0</v>
      </c>
      <c r="S287" s="15">
        <v>0</v>
      </c>
      <c r="T287" s="15">
        <v>0</v>
      </c>
      <c r="U287" s="15">
        <v>0</v>
      </c>
      <c r="V287" s="15">
        <v>0</v>
      </c>
      <c r="W287" s="15">
        <v>0</v>
      </c>
      <c r="X287" s="15">
        <v>0</v>
      </c>
      <c r="Y287" s="15">
        <v>0</v>
      </c>
      <c r="Z287" s="15">
        <v>0</v>
      </c>
      <c r="AA287" s="15">
        <v>0</v>
      </c>
      <c r="AB287" s="15">
        <v>0</v>
      </c>
      <c r="AC287" s="15">
        <v>0</v>
      </c>
      <c r="AD287" s="15">
        <v>0</v>
      </c>
      <c r="AE287" s="15">
        <v>0</v>
      </c>
      <c r="AF287" s="15">
        <v>0</v>
      </c>
      <c r="AG287" s="15">
        <v>0</v>
      </c>
      <c r="AH287" s="15">
        <v>0</v>
      </c>
      <c r="AI287" s="15">
        <v>0</v>
      </c>
      <c r="AJ287" s="15">
        <v>0</v>
      </c>
      <c r="AK287" s="15">
        <v>0</v>
      </c>
      <c r="AL287" s="15">
        <v>0</v>
      </c>
      <c r="AM287" s="15">
        <v>0</v>
      </c>
      <c r="AN287" s="15">
        <v>0</v>
      </c>
      <c r="AO287" s="15">
        <v>0</v>
      </c>
      <c r="AP287" s="15">
        <v>0</v>
      </c>
      <c r="AQ287" s="15">
        <v>0</v>
      </c>
      <c r="AR287" s="15">
        <v>0</v>
      </c>
      <c r="AS287" s="15">
        <v>0</v>
      </c>
      <c r="AT287" s="15">
        <v>0</v>
      </c>
      <c r="AU287" s="15">
        <v>0</v>
      </c>
      <c r="AV287" s="15">
        <v>0</v>
      </c>
      <c r="AW287" s="15">
        <v>0</v>
      </c>
      <c r="AX287" s="15">
        <v>0</v>
      </c>
      <c r="AY287" s="15">
        <v>0</v>
      </c>
    </row>
    <row r="288" spans="1:51">
      <c r="A288" s="1">
        <v>3048</v>
      </c>
      <c r="B288" s="1" t="s">
        <v>1760</v>
      </c>
      <c r="C288" s="1">
        <v>4</v>
      </c>
      <c r="D288" s="1" t="s">
        <v>1761</v>
      </c>
      <c r="E288" s="1" t="s">
        <v>824</v>
      </c>
      <c r="F288" s="1">
        <v>5</v>
      </c>
      <c r="G288" s="1" t="s">
        <v>272</v>
      </c>
      <c r="H288" s="1">
        <v>0</v>
      </c>
      <c r="I288" s="1" t="s">
        <v>825</v>
      </c>
      <c r="J288" s="15">
        <v>0</v>
      </c>
      <c r="K288" s="15">
        <v>0</v>
      </c>
      <c r="L288" s="15">
        <v>0</v>
      </c>
      <c r="M288" s="15">
        <v>0</v>
      </c>
      <c r="N288" s="15">
        <v>0</v>
      </c>
      <c r="O288" s="15">
        <v>0</v>
      </c>
      <c r="P288" s="15">
        <v>0</v>
      </c>
      <c r="Q288" s="15">
        <v>0</v>
      </c>
      <c r="R288" s="15">
        <v>0</v>
      </c>
      <c r="S288" s="15">
        <v>0</v>
      </c>
      <c r="T288" s="15">
        <v>0</v>
      </c>
      <c r="U288" s="15">
        <v>0</v>
      </c>
      <c r="V288" s="15">
        <v>0</v>
      </c>
      <c r="W288" s="15">
        <v>0</v>
      </c>
      <c r="X288" s="15">
        <v>0</v>
      </c>
      <c r="Y288" s="15">
        <v>0</v>
      </c>
      <c r="Z288" s="15">
        <v>0</v>
      </c>
      <c r="AA288" s="15">
        <v>0</v>
      </c>
      <c r="AB288" s="15">
        <v>0</v>
      </c>
      <c r="AC288" s="15">
        <v>0</v>
      </c>
      <c r="AD288" s="15">
        <v>0</v>
      </c>
      <c r="AE288" s="15">
        <v>0</v>
      </c>
      <c r="AF288" s="15">
        <v>0</v>
      </c>
      <c r="AG288" s="15">
        <v>0</v>
      </c>
      <c r="AH288" s="15">
        <v>0</v>
      </c>
      <c r="AI288" s="15">
        <v>0</v>
      </c>
      <c r="AJ288" s="15">
        <v>0</v>
      </c>
      <c r="AK288" s="15">
        <v>0</v>
      </c>
      <c r="AL288" s="15">
        <v>0</v>
      </c>
      <c r="AM288" s="15">
        <v>0</v>
      </c>
      <c r="AN288" s="15">
        <v>0</v>
      </c>
      <c r="AO288" s="15">
        <v>0</v>
      </c>
      <c r="AP288" s="15">
        <v>0</v>
      </c>
      <c r="AQ288" s="15">
        <v>0</v>
      </c>
      <c r="AR288" s="15">
        <v>0</v>
      </c>
      <c r="AS288" s="15">
        <v>0</v>
      </c>
      <c r="AT288" s="15">
        <v>0</v>
      </c>
      <c r="AU288" s="15">
        <v>0</v>
      </c>
      <c r="AV288" s="15">
        <v>0</v>
      </c>
      <c r="AW288" s="15">
        <v>0</v>
      </c>
      <c r="AX288" s="15">
        <v>0</v>
      </c>
      <c r="AY288" s="15">
        <v>0</v>
      </c>
    </row>
    <row r="289" spans="1:51">
      <c r="A289" s="1">
        <v>3059</v>
      </c>
      <c r="B289" s="1" t="s">
        <v>1760</v>
      </c>
      <c r="C289" s="1">
        <v>4</v>
      </c>
      <c r="D289" s="1" t="s">
        <v>1761</v>
      </c>
      <c r="E289" s="1" t="s">
        <v>826</v>
      </c>
      <c r="F289" s="1">
        <v>5</v>
      </c>
      <c r="G289" s="1" t="s">
        <v>272</v>
      </c>
      <c r="H289" s="1">
        <v>0</v>
      </c>
      <c r="I289" s="1" t="s">
        <v>827</v>
      </c>
      <c r="J289" s="15">
        <v>0</v>
      </c>
      <c r="K289" s="15">
        <v>0</v>
      </c>
      <c r="L289" s="15">
        <v>0</v>
      </c>
      <c r="M289" s="15">
        <v>0</v>
      </c>
      <c r="N289" s="15">
        <v>0</v>
      </c>
      <c r="O289" s="15">
        <v>0</v>
      </c>
      <c r="P289" s="15">
        <v>0</v>
      </c>
      <c r="Q289" s="15">
        <v>0</v>
      </c>
      <c r="R289" s="15">
        <v>0</v>
      </c>
      <c r="S289" s="15">
        <v>0</v>
      </c>
      <c r="T289" s="15">
        <v>0</v>
      </c>
      <c r="U289" s="15">
        <v>0</v>
      </c>
      <c r="V289" s="15">
        <v>0</v>
      </c>
      <c r="W289" s="15">
        <v>0</v>
      </c>
      <c r="X289" s="15">
        <v>0</v>
      </c>
      <c r="Y289" s="15">
        <v>0</v>
      </c>
      <c r="Z289" s="15">
        <v>0</v>
      </c>
      <c r="AA289" s="15">
        <v>0</v>
      </c>
      <c r="AB289" s="15">
        <v>0</v>
      </c>
      <c r="AC289" s="15">
        <v>0</v>
      </c>
      <c r="AD289" s="15">
        <v>0</v>
      </c>
      <c r="AE289" s="15">
        <v>0</v>
      </c>
      <c r="AF289" s="15">
        <v>0</v>
      </c>
      <c r="AG289" s="15">
        <v>0</v>
      </c>
      <c r="AH289" s="15">
        <v>0</v>
      </c>
      <c r="AI289" s="15">
        <v>0</v>
      </c>
      <c r="AJ289" s="15">
        <v>0</v>
      </c>
      <c r="AK289" s="15">
        <v>0</v>
      </c>
      <c r="AL289" s="15">
        <v>0</v>
      </c>
      <c r="AM289" s="15">
        <v>0</v>
      </c>
      <c r="AN289" s="15">
        <v>0</v>
      </c>
      <c r="AO289" s="15">
        <v>0</v>
      </c>
      <c r="AP289" s="15">
        <v>0</v>
      </c>
      <c r="AQ289" s="15">
        <v>0</v>
      </c>
      <c r="AR289" s="15">
        <v>0</v>
      </c>
      <c r="AS289" s="15">
        <v>0</v>
      </c>
      <c r="AT289" s="15">
        <v>0</v>
      </c>
      <c r="AU289" s="15">
        <v>0</v>
      </c>
      <c r="AV289" s="15">
        <v>0</v>
      </c>
      <c r="AW289" s="15">
        <v>0</v>
      </c>
      <c r="AX289" s="15">
        <v>0</v>
      </c>
      <c r="AY289" s="15">
        <v>0</v>
      </c>
    </row>
    <row r="290" spans="1:51">
      <c r="A290" s="1">
        <v>3070</v>
      </c>
      <c r="B290" s="1" t="s">
        <v>1760</v>
      </c>
      <c r="C290" s="1">
        <v>4</v>
      </c>
      <c r="D290" s="1" t="s">
        <v>1761</v>
      </c>
      <c r="E290" s="1" t="s">
        <v>828</v>
      </c>
      <c r="F290" s="1">
        <v>4</v>
      </c>
      <c r="G290" s="1" t="s">
        <v>272</v>
      </c>
      <c r="H290" s="1">
        <v>0</v>
      </c>
      <c r="I290" s="1" t="s">
        <v>829</v>
      </c>
      <c r="J290" s="15">
        <v>1</v>
      </c>
      <c r="K290" s="15">
        <v>13</v>
      </c>
      <c r="L290" s="15">
        <v>13</v>
      </c>
      <c r="M290" s="15">
        <v>0</v>
      </c>
      <c r="N290" s="15">
        <v>13</v>
      </c>
      <c r="O290" s="15">
        <v>13</v>
      </c>
      <c r="P290" s="15">
        <v>0</v>
      </c>
      <c r="Q290" s="15">
        <v>0</v>
      </c>
      <c r="R290" s="15">
        <v>0</v>
      </c>
      <c r="S290" s="15">
        <v>0</v>
      </c>
      <c r="T290" s="15">
        <v>0</v>
      </c>
      <c r="U290" s="15">
        <v>0</v>
      </c>
      <c r="V290" s="15">
        <v>0</v>
      </c>
      <c r="W290" s="15">
        <v>0</v>
      </c>
      <c r="X290" s="15">
        <v>1</v>
      </c>
      <c r="Y290" s="15">
        <v>13</v>
      </c>
      <c r="Z290" s="15">
        <v>13</v>
      </c>
      <c r="AA290" s="15">
        <v>0</v>
      </c>
      <c r="AB290" s="15">
        <v>13</v>
      </c>
      <c r="AC290" s="15">
        <v>13</v>
      </c>
      <c r="AD290" s="15">
        <v>0</v>
      </c>
      <c r="AE290" s="15">
        <v>1</v>
      </c>
      <c r="AF290" s="15">
        <v>13</v>
      </c>
      <c r="AG290" s="15">
        <v>13</v>
      </c>
      <c r="AH290" s="15">
        <v>0</v>
      </c>
      <c r="AI290" s="15">
        <v>13</v>
      </c>
      <c r="AJ290" s="15">
        <v>13</v>
      </c>
      <c r="AK290" s="15">
        <v>0</v>
      </c>
      <c r="AL290" s="15">
        <v>0</v>
      </c>
      <c r="AM290" s="15">
        <v>0</v>
      </c>
      <c r="AN290" s="15">
        <v>0</v>
      </c>
      <c r="AO290" s="15">
        <v>0</v>
      </c>
      <c r="AP290" s="15">
        <v>0</v>
      </c>
      <c r="AQ290" s="15">
        <v>0</v>
      </c>
      <c r="AR290" s="15">
        <v>0</v>
      </c>
      <c r="AS290" s="15">
        <v>0</v>
      </c>
      <c r="AT290" s="15">
        <v>0</v>
      </c>
      <c r="AU290" s="15">
        <v>0</v>
      </c>
      <c r="AV290" s="15">
        <v>0</v>
      </c>
      <c r="AW290" s="15">
        <v>0</v>
      </c>
      <c r="AX290" s="15">
        <v>0</v>
      </c>
      <c r="AY290" s="15">
        <v>0</v>
      </c>
    </row>
    <row r="291" spans="1:51">
      <c r="A291" s="1">
        <v>3081</v>
      </c>
      <c r="B291" s="1" t="s">
        <v>1760</v>
      </c>
      <c r="C291" s="1">
        <v>4</v>
      </c>
      <c r="D291" s="1" t="s">
        <v>1761</v>
      </c>
      <c r="E291" s="1" t="s">
        <v>830</v>
      </c>
      <c r="F291" s="1">
        <v>5</v>
      </c>
      <c r="G291" s="1" t="s">
        <v>272</v>
      </c>
      <c r="H291" s="1">
        <v>0</v>
      </c>
      <c r="I291" s="1" t="s">
        <v>831</v>
      </c>
      <c r="J291" s="15">
        <v>0</v>
      </c>
      <c r="K291" s="15">
        <v>0</v>
      </c>
      <c r="L291" s="15">
        <v>0</v>
      </c>
      <c r="M291" s="15">
        <v>0</v>
      </c>
      <c r="N291" s="15">
        <v>0</v>
      </c>
      <c r="O291" s="15">
        <v>0</v>
      </c>
      <c r="P291" s="15">
        <v>0</v>
      </c>
      <c r="Q291" s="15">
        <v>0</v>
      </c>
      <c r="R291" s="15">
        <v>0</v>
      </c>
      <c r="S291" s="15">
        <v>0</v>
      </c>
      <c r="T291" s="15">
        <v>0</v>
      </c>
      <c r="U291" s="15">
        <v>0</v>
      </c>
      <c r="V291" s="15">
        <v>0</v>
      </c>
      <c r="W291" s="15">
        <v>0</v>
      </c>
      <c r="X291" s="15">
        <v>0</v>
      </c>
      <c r="Y291" s="15">
        <v>0</v>
      </c>
      <c r="Z291" s="15">
        <v>0</v>
      </c>
      <c r="AA291" s="15">
        <v>0</v>
      </c>
      <c r="AB291" s="15">
        <v>0</v>
      </c>
      <c r="AC291" s="15">
        <v>0</v>
      </c>
      <c r="AD291" s="15">
        <v>0</v>
      </c>
      <c r="AE291" s="15">
        <v>0</v>
      </c>
      <c r="AF291" s="15">
        <v>0</v>
      </c>
      <c r="AG291" s="15">
        <v>0</v>
      </c>
      <c r="AH291" s="15">
        <v>0</v>
      </c>
      <c r="AI291" s="15">
        <v>0</v>
      </c>
      <c r="AJ291" s="15">
        <v>0</v>
      </c>
      <c r="AK291" s="15">
        <v>0</v>
      </c>
      <c r="AL291" s="15">
        <v>0</v>
      </c>
      <c r="AM291" s="15">
        <v>0</v>
      </c>
      <c r="AN291" s="15">
        <v>0</v>
      </c>
      <c r="AO291" s="15">
        <v>0</v>
      </c>
      <c r="AP291" s="15">
        <v>0</v>
      </c>
      <c r="AQ291" s="15">
        <v>0</v>
      </c>
      <c r="AR291" s="15">
        <v>0</v>
      </c>
      <c r="AS291" s="15">
        <v>0</v>
      </c>
      <c r="AT291" s="15">
        <v>0</v>
      </c>
      <c r="AU291" s="15">
        <v>0</v>
      </c>
      <c r="AV291" s="15">
        <v>0</v>
      </c>
      <c r="AW291" s="15">
        <v>0</v>
      </c>
      <c r="AX291" s="15">
        <v>0</v>
      </c>
      <c r="AY291" s="15">
        <v>0</v>
      </c>
    </row>
    <row r="292" spans="1:51">
      <c r="A292" s="1">
        <v>3092</v>
      </c>
      <c r="B292" s="1" t="s">
        <v>1760</v>
      </c>
      <c r="C292" s="1">
        <v>4</v>
      </c>
      <c r="D292" s="1" t="s">
        <v>1761</v>
      </c>
      <c r="E292" s="1" t="s">
        <v>832</v>
      </c>
      <c r="F292" s="1">
        <v>5</v>
      </c>
      <c r="G292" s="1" t="s">
        <v>272</v>
      </c>
      <c r="H292" s="1">
        <v>0</v>
      </c>
      <c r="I292" s="1" t="s">
        <v>833</v>
      </c>
      <c r="J292" s="15">
        <v>0</v>
      </c>
      <c r="K292" s="15">
        <v>0</v>
      </c>
      <c r="L292" s="15">
        <v>0</v>
      </c>
      <c r="M292" s="15">
        <v>0</v>
      </c>
      <c r="N292" s="15">
        <v>0</v>
      </c>
      <c r="O292" s="15">
        <v>0</v>
      </c>
      <c r="P292" s="15">
        <v>0</v>
      </c>
      <c r="Q292" s="15">
        <v>0</v>
      </c>
      <c r="R292" s="15">
        <v>0</v>
      </c>
      <c r="S292" s="15">
        <v>0</v>
      </c>
      <c r="T292" s="15">
        <v>0</v>
      </c>
      <c r="U292" s="15">
        <v>0</v>
      </c>
      <c r="V292" s="15">
        <v>0</v>
      </c>
      <c r="W292" s="15">
        <v>0</v>
      </c>
      <c r="X292" s="15">
        <v>0</v>
      </c>
      <c r="Y292" s="15">
        <v>0</v>
      </c>
      <c r="Z292" s="15">
        <v>0</v>
      </c>
      <c r="AA292" s="15">
        <v>0</v>
      </c>
      <c r="AB292" s="15">
        <v>0</v>
      </c>
      <c r="AC292" s="15">
        <v>0</v>
      </c>
      <c r="AD292" s="15">
        <v>0</v>
      </c>
      <c r="AE292" s="15">
        <v>0</v>
      </c>
      <c r="AF292" s="15">
        <v>0</v>
      </c>
      <c r="AG292" s="15">
        <v>0</v>
      </c>
      <c r="AH292" s="15">
        <v>0</v>
      </c>
      <c r="AI292" s="15">
        <v>0</v>
      </c>
      <c r="AJ292" s="15">
        <v>0</v>
      </c>
      <c r="AK292" s="15">
        <v>0</v>
      </c>
      <c r="AL292" s="15">
        <v>0</v>
      </c>
      <c r="AM292" s="15">
        <v>0</v>
      </c>
      <c r="AN292" s="15">
        <v>0</v>
      </c>
      <c r="AO292" s="15">
        <v>0</v>
      </c>
      <c r="AP292" s="15">
        <v>0</v>
      </c>
      <c r="AQ292" s="15">
        <v>0</v>
      </c>
      <c r="AR292" s="15">
        <v>0</v>
      </c>
      <c r="AS292" s="15">
        <v>0</v>
      </c>
      <c r="AT292" s="15">
        <v>0</v>
      </c>
      <c r="AU292" s="15">
        <v>0</v>
      </c>
      <c r="AV292" s="15">
        <v>0</v>
      </c>
      <c r="AW292" s="15">
        <v>0</v>
      </c>
      <c r="AX292" s="15">
        <v>0</v>
      </c>
      <c r="AY292" s="15">
        <v>0</v>
      </c>
    </row>
    <row r="293" spans="1:51">
      <c r="A293" s="1">
        <v>3103</v>
      </c>
      <c r="B293" s="1" t="s">
        <v>1760</v>
      </c>
      <c r="C293" s="1">
        <v>4</v>
      </c>
      <c r="D293" s="1" t="s">
        <v>1761</v>
      </c>
      <c r="E293" s="1" t="s">
        <v>834</v>
      </c>
      <c r="F293" s="1">
        <v>5</v>
      </c>
      <c r="G293" s="1" t="s">
        <v>272</v>
      </c>
      <c r="H293" s="1">
        <v>0</v>
      </c>
      <c r="I293" s="1" t="s">
        <v>835</v>
      </c>
      <c r="J293" s="15">
        <v>0</v>
      </c>
      <c r="K293" s="15">
        <v>0</v>
      </c>
      <c r="L293" s="15">
        <v>0</v>
      </c>
      <c r="M293" s="15">
        <v>0</v>
      </c>
      <c r="N293" s="15">
        <v>0</v>
      </c>
      <c r="O293" s="15">
        <v>0</v>
      </c>
      <c r="P293" s="15">
        <v>0</v>
      </c>
      <c r="Q293" s="15">
        <v>0</v>
      </c>
      <c r="R293" s="15">
        <v>0</v>
      </c>
      <c r="S293" s="15">
        <v>0</v>
      </c>
      <c r="T293" s="15">
        <v>0</v>
      </c>
      <c r="U293" s="15">
        <v>0</v>
      </c>
      <c r="V293" s="15">
        <v>0</v>
      </c>
      <c r="W293" s="15">
        <v>0</v>
      </c>
      <c r="X293" s="15">
        <v>0</v>
      </c>
      <c r="Y293" s="15">
        <v>0</v>
      </c>
      <c r="Z293" s="15">
        <v>0</v>
      </c>
      <c r="AA293" s="15">
        <v>0</v>
      </c>
      <c r="AB293" s="15">
        <v>0</v>
      </c>
      <c r="AC293" s="15">
        <v>0</v>
      </c>
      <c r="AD293" s="15">
        <v>0</v>
      </c>
      <c r="AE293" s="15">
        <v>0</v>
      </c>
      <c r="AF293" s="15">
        <v>0</v>
      </c>
      <c r="AG293" s="15">
        <v>0</v>
      </c>
      <c r="AH293" s="15">
        <v>0</v>
      </c>
      <c r="AI293" s="15">
        <v>0</v>
      </c>
      <c r="AJ293" s="15">
        <v>0</v>
      </c>
      <c r="AK293" s="15">
        <v>0</v>
      </c>
      <c r="AL293" s="15">
        <v>0</v>
      </c>
      <c r="AM293" s="15">
        <v>0</v>
      </c>
      <c r="AN293" s="15">
        <v>0</v>
      </c>
      <c r="AO293" s="15">
        <v>0</v>
      </c>
      <c r="AP293" s="15">
        <v>0</v>
      </c>
      <c r="AQ293" s="15">
        <v>0</v>
      </c>
      <c r="AR293" s="15">
        <v>0</v>
      </c>
      <c r="AS293" s="15">
        <v>0</v>
      </c>
      <c r="AT293" s="15">
        <v>0</v>
      </c>
      <c r="AU293" s="15">
        <v>0</v>
      </c>
      <c r="AV293" s="15">
        <v>0</v>
      </c>
      <c r="AW293" s="15">
        <v>0</v>
      </c>
      <c r="AX293" s="15">
        <v>0</v>
      </c>
      <c r="AY293" s="15">
        <v>0</v>
      </c>
    </row>
    <row r="294" spans="1:51">
      <c r="A294" s="1">
        <v>3114</v>
      </c>
      <c r="B294" s="1" t="s">
        <v>1760</v>
      </c>
      <c r="C294" s="1">
        <v>4</v>
      </c>
      <c r="D294" s="1" t="s">
        <v>1761</v>
      </c>
      <c r="E294" s="1" t="s">
        <v>836</v>
      </c>
      <c r="F294" s="1">
        <v>5</v>
      </c>
      <c r="G294" s="1" t="s">
        <v>272</v>
      </c>
      <c r="H294" s="1">
        <v>0</v>
      </c>
      <c r="I294" s="1" t="s">
        <v>837</v>
      </c>
      <c r="J294" s="15">
        <v>1</v>
      </c>
      <c r="K294" s="15">
        <v>13</v>
      </c>
      <c r="L294" s="15">
        <v>13</v>
      </c>
      <c r="M294" s="15">
        <v>0</v>
      </c>
      <c r="N294" s="15">
        <v>13</v>
      </c>
      <c r="O294" s="15">
        <v>13</v>
      </c>
      <c r="P294" s="15">
        <v>0</v>
      </c>
      <c r="Q294" s="15">
        <v>0</v>
      </c>
      <c r="R294" s="15">
        <v>0</v>
      </c>
      <c r="S294" s="15">
        <v>0</v>
      </c>
      <c r="T294" s="15">
        <v>0</v>
      </c>
      <c r="U294" s="15">
        <v>0</v>
      </c>
      <c r="V294" s="15">
        <v>0</v>
      </c>
      <c r="W294" s="15">
        <v>0</v>
      </c>
      <c r="X294" s="15">
        <v>1</v>
      </c>
      <c r="Y294" s="15">
        <v>13</v>
      </c>
      <c r="Z294" s="15">
        <v>13</v>
      </c>
      <c r="AA294" s="15">
        <v>0</v>
      </c>
      <c r="AB294" s="15">
        <v>13</v>
      </c>
      <c r="AC294" s="15">
        <v>13</v>
      </c>
      <c r="AD294" s="15">
        <v>0</v>
      </c>
      <c r="AE294" s="15">
        <v>1</v>
      </c>
      <c r="AF294" s="15">
        <v>13</v>
      </c>
      <c r="AG294" s="15">
        <v>13</v>
      </c>
      <c r="AH294" s="15">
        <v>0</v>
      </c>
      <c r="AI294" s="15">
        <v>13</v>
      </c>
      <c r="AJ294" s="15">
        <v>13</v>
      </c>
      <c r="AK294" s="15">
        <v>0</v>
      </c>
      <c r="AL294" s="15">
        <v>0</v>
      </c>
      <c r="AM294" s="15">
        <v>0</v>
      </c>
      <c r="AN294" s="15">
        <v>0</v>
      </c>
      <c r="AO294" s="15">
        <v>0</v>
      </c>
      <c r="AP294" s="15">
        <v>0</v>
      </c>
      <c r="AQ294" s="15">
        <v>0</v>
      </c>
      <c r="AR294" s="15">
        <v>0</v>
      </c>
      <c r="AS294" s="15">
        <v>0</v>
      </c>
      <c r="AT294" s="15">
        <v>0</v>
      </c>
      <c r="AU294" s="15">
        <v>0</v>
      </c>
      <c r="AV294" s="15">
        <v>0</v>
      </c>
      <c r="AW294" s="15">
        <v>0</v>
      </c>
      <c r="AX294" s="15">
        <v>0</v>
      </c>
      <c r="AY294" s="15">
        <v>0</v>
      </c>
    </row>
    <row r="295" spans="1:51">
      <c r="A295" s="1">
        <v>3125</v>
      </c>
      <c r="B295" s="1" t="s">
        <v>1760</v>
      </c>
      <c r="C295" s="1">
        <v>4</v>
      </c>
      <c r="D295" s="1" t="s">
        <v>1761</v>
      </c>
      <c r="E295" s="1" t="s">
        <v>838</v>
      </c>
      <c r="F295" s="1">
        <v>2</v>
      </c>
      <c r="G295" s="1" t="s">
        <v>272</v>
      </c>
      <c r="H295" s="1">
        <v>0</v>
      </c>
      <c r="I295" s="1" t="s">
        <v>839</v>
      </c>
      <c r="J295" s="15">
        <v>15</v>
      </c>
      <c r="K295" s="15">
        <v>64</v>
      </c>
      <c r="L295" s="15">
        <v>41</v>
      </c>
      <c r="M295" s="15">
        <v>23</v>
      </c>
      <c r="N295" s="15">
        <v>52</v>
      </c>
      <c r="O295" s="15">
        <v>34</v>
      </c>
      <c r="P295" s="15">
        <v>18</v>
      </c>
      <c r="Q295" s="15">
        <v>2</v>
      </c>
      <c r="R295" s="15">
        <v>3</v>
      </c>
      <c r="S295" s="15">
        <v>2</v>
      </c>
      <c r="T295" s="15">
        <v>1</v>
      </c>
      <c r="U295" s="15">
        <v>1</v>
      </c>
      <c r="V295" s="15">
        <v>1</v>
      </c>
      <c r="W295" s="15">
        <v>0</v>
      </c>
      <c r="X295" s="15">
        <v>13</v>
      </c>
      <c r="Y295" s="15">
        <v>61</v>
      </c>
      <c r="Z295" s="15">
        <v>39</v>
      </c>
      <c r="AA295" s="15">
        <v>22</v>
      </c>
      <c r="AB295" s="15">
        <v>51</v>
      </c>
      <c r="AC295" s="15">
        <v>33</v>
      </c>
      <c r="AD295" s="15">
        <v>18</v>
      </c>
      <c r="AE295" s="15">
        <v>12</v>
      </c>
      <c r="AF295" s="15">
        <v>60</v>
      </c>
      <c r="AG295" s="15">
        <v>38</v>
      </c>
      <c r="AH295" s="15">
        <v>22</v>
      </c>
      <c r="AI295" s="15">
        <v>50</v>
      </c>
      <c r="AJ295" s="15">
        <v>32</v>
      </c>
      <c r="AK295" s="15">
        <v>18</v>
      </c>
      <c r="AL295" s="15">
        <v>1</v>
      </c>
      <c r="AM295" s="15">
        <v>1</v>
      </c>
      <c r="AN295" s="15">
        <v>1</v>
      </c>
      <c r="AO295" s="15">
        <v>0</v>
      </c>
      <c r="AP295" s="15">
        <v>1</v>
      </c>
      <c r="AQ295" s="15">
        <v>1</v>
      </c>
      <c r="AR295" s="15">
        <v>0</v>
      </c>
      <c r="AS295" s="15">
        <v>0</v>
      </c>
      <c r="AT295" s="15">
        <v>0</v>
      </c>
      <c r="AU295" s="15">
        <v>0</v>
      </c>
      <c r="AV295" s="15">
        <v>0</v>
      </c>
      <c r="AW295" s="15">
        <v>0</v>
      </c>
      <c r="AX295" s="15">
        <v>0</v>
      </c>
      <c r="AY295" s="15">
        <v>0</v>
      </c>
    </row>
    <row r="296" spans="1:51">
      <c r="A296" s="1">
        <v>3136</v>
      </c>
      <c r="B296" s="1" t="s">
        <v>1760</v>
      </c>
      <c r="C296" s="1">
        <v>4</v>
      </c>
      <c r="D296" s="1" t="s">
        <v>1761</v>
      </c>
      <c r="E296" s="1" t="s">
        <v>840</v>
      </c>
      <c r="F296" s="1">
        <v>3</v>
      </c>
      <c r="G296" s="1" t="s">
        <v>272</v>
      </c>
      <c r="H296" s="1">
        <v>0</v>
      </c>
      <c r="I296" s="1" t="s">
        <v>841</v>
      </c>
      <c r="J296" s="15">
        <v>7</v>
      </c>
      <c r="K296" s="15">
        <v>37</v>
      </c>
      <c r="L296" s="15">
        <v>24</v>
      </c>
      <c r="M296" s="15">
        <v>13</v>
      </c>
      <c r="N296" s="15">
        <v>34</v>
      </c>
      <c r="O296" s="15">
        <v>22</v>
      </c>
      <c r="P296" s="15">
        <v>12</v>
      </c>
      <c r="Q296" s="15">
        <v>0</v>
      </c>
      <c r="R296" s="15">
        <v>0</v>
      </c>
      <c r="S296" s="15">
        <v>0</v>
      </c>
      <c r="T296" s="15">
        <v>0</v>
      </c>
      <c r="U296" s="15">
        <v>0</v>
      </c>
      <c r="V296" s="15">
        <v>0</v>
      </c>
      <c r="W296" s="15">
        <v>0</v>
      </c>
      <c r="X296" s="15">
        <v>7</v>
      </c>
      <c r="Y296" s="15">
        <v>37</v>
      </c>
      <c r="Z296" s="15">
        <v>24</v>
      </c>
      <c r="AA296" s="15">
        <v>13</v>
      </c>
      <c r="AB296" s="15">
        <v>34</v>
      </c>
      <c r="AC296" s="15">
        <v>22</v>
      </c>
      <c r="AD296" s="15">
        <v>12</v>
      </c>
      <c r="AE296" s="15">
        <v>6</v>
      </c>
      <c r="AF296" s="15">
        <v>36</v>
      </c>
      <c r="AG296" s="15">
        <v>23</v>
      </c>
      <c r="AH296" s="15">
        <v>13</v>
      </c>
      <c r="AI296" s="15">
        <v>33</v>
      </c>
      <c r="AJ296" s="15">
        <v>21</v>
      </c>
      <c r="AK296" s="15">
        <v>12</v>
      </c>
      <c r="AL296" s="15">
        <v>1</v>
      </c>
      <c r="AM296" s="15">
        <v>1</v>
      </c>
      <c r="AN296" s="15">
        <v>1</v>
      </c>
      <c r="AO296" s="15">
        <v>0</v>
      </c>
      <c r="AP296" s="15">
        <v>1</v>
      </c>
      <c r="AQ296" s="15">
        <v>1</v>
      </c>
      <c r="AR296" s="15">
        <v>0</v>
      </c>
      <c r="AS296" s="15">
        <v>0</v>
      </c>
      <c r="AT296" s="15">
        <v>0</v>
      </c>
      <c r="AU296" s="15">
        <v>0</v>
      </c>
      <c r="AV296" s="15">
        <v>0</v>
      </c>
      <c r="AW296" s="15">
        <v>0</v>
      </c>
      <c r="AX296" s="15">
        <v>0</v>
      </c>
      <c r="AY296" s="15">
        <v>0</v>
      </c>
    </row>
    <row r="297" spans="1:51">
      <c r="A297" s="1">
        <v>3147</v>
      </c>
      <c r="B297" s="1" t="s">
        <v>1760</v>
      </c>
      <c r="C297" s="1">
        <v>4</v>
      </c>
      <c r="D297" s="1" t="s">
        <v>1761</v>
      </c>
      <c r="E297" s="1" t="s">
        <v>842</v>
      </c>
      <c r="F297" s="1">
        <v>4</v>
      </c>
      <c r="G297" s="1" t="s">
        <v>272</v>
      </c>
      <c r="H297" s="1">
        <v>0</v>
      </c>
      <c r="I297" s="1" t="s">
        <v>843</v>
      </c>
      <c r="J297" s="15">
        <v>0</v>
      </c>
      <c r="K297" s="15">
        <v>0</v>
      </c>
      <c r="L297" s="15">
        <v>0</v>
      </c>
      <c r="M297" s="15">
        <v>0</v>
      </c>
      <c r="N297" s="15">
        <v>0</v>
      </c>
      <c r="O297" s="15">
        <v>0</v>
      </c>
      <c r="P297" s="15">
        <v>0</v>
      </c>
      <c r="Q297" s="15">
        <v>0</v>
      </c>
      <c r="R297" s="15">
        <v>0</v>
      </c>
      <c r="S297" s="15">
        <v>0</v>
      </c>
      <c r="T297" s="15">
        <v>0</v>
      </c>
      <c r="U297" s="15">
        <v>0</v>
      </c>
      <c r="V297" s="15">
        <v>0</v>
      </c>
      <c r="W297" s="15">
        <v>0</v>
      </c>
      <c r="X297" s="15">
        <v>0</v>
      </c>
      <c r="Y297" s="15">
        <v>0</v>
      </c>
      <c r="Z297" s="15">
        <v>0</v>
      </c>
      <c r="AA297" s="15">
        <v>0</v>
      </c>
      <c r="AB297" s="15">
        <v>0</v>
      </c>
      <c r="AC297" s="15">
        <v>0</v>
      </c>
      <c r="AD297" s="15">
        <v>0</v>
      </c>
      <c r="AE297" s="15">
        <v>0</v>
      </c>
      <c r="AF297" s="15">
        <v>0</v>
      </c>
      <c r="AG297" s="15">
        <v>0</v>
      </c>
      <c r="AH297" s="15">
        <v>0</v>
      </c>
      <c r="AI297" s="15">
        <v>0</v>
      </c>
      <c r="AJ297" s="15">
        <v>0</v>
      </c>
      <c r="AK297" s="15">
        <v>0</v>
      </c>
      <c r="AL297" s="15">
        <v>0</v>
      </c>
      <c r="AM297" s="15">
        <v>0</v>
      </c>
      <c r="AN297" s="15">
        <v>0</v>
      </c>
      <c r="AO297" s="15">
        <v>0</v>
      </c>
      <c r="AP297" s="15">
        <v>0</v>
      </c>
      <c r="AQ297" s="15">
        <v>0</v>
      </c>
      <c r="AR297" s="15">
        <v>0</v>
      </c>
      <c r="AS297" s="15">
        <v>0</v>
      </c>
      <c r="AT297" s="15">
        <v>0</v>
      </c>
      <c r="AU297" s="15">
        <v>0</v>
      </c>
      <c r="AV297" s="15">
        <v>0</v>
      </c>
      <c r="AW297" s="15">
        <v>0</v>
      </c>
      <c r="AX297" s="15">
        <v>0</v>
      </c>
      <c r="AY297" s="15">
        <v>0</v>
      </c>
    </row>
    <row r="298" spans="1:51">
      <c r="A298" s="1">
        <v>3158</v>
      </c>
      <c r="B298" s="1" t="s">
        <v>1760</v>
      </c>
      <c r="C298" s="1">
        <v>4</v>
      </c>
      <c r="D298" s="1" t="s">
        <v>1761</v>
      </c>
      <c r="E298" s="1" t="s">
        <v>844</v>
      </c>
      <c r="F298" s="1">
        <v>5</v>
      </c>
      <c r="G298" s="1" t="s">
        <v>272</v>
      </c>
      <c r="H298" s="1">
        <v>0</v>
      </c>
      <c r="I298" s="1" t="s">
        <v>845</v>
      </c>
      <c r="J298" s="15">
        <v>0</v>
      </c>
      <c r="K298" s="15">
        <v>0</v>
      </c>
      <c r="L298" s="15">
        <v>0</v>
      </c>
      <c r="M298" s="15">
        <v>0</v>
      </c>
      <c r="N298" s="15">
        <v>0</v>
      </c>
      <c r="O298" s="15">
        <v>0</v>
      </c>
      <c r="P298" s="15">
        <v>0</v>
      </c>
      <c r="Q298" s="15">
        <v>0</v>
      </c>
      <c r="R298" s="15">
        <v>0</v>
      </c>
      <c r="S298" s="15">
        <v>0</v>
      </c>
      <c r="T298" s="15">
        <v>0</v>
      </c>
      <c r="U298" s="15">
        <v>0</v>
      </c>
      <c r="V298" s="15">
        <v>0</v>
      </c>
      <c r="W298" s="15">
        <v>0</v>
      </c>
      <c r="X298" s="15">
        <v>0</v>
      </c>
      <c r="Y298" s="15">
        <v>0</v>
      </c>
      <c r="Z298" s="15">
        <v>0</v>
      </c>
      <c r="AA298" s="15">
        <v>0</v>
      </c>
      <c r="AB298" s="15">
        <v>0</v>
      </c>
      <c r="AC298" s="15">
        <v>0</v>
      </c>
      <c r="AD298" s="15">
        <v>0</v>
      </c>
      <c r="AE298" s="15">
        <v>0</v>
      </c>
      <c r="AF298" s="15">
        <v>0</v>
      </c>
      <c r="AG298" s="15">
        <v>0</v>
      </c>
      <c r="AH298" s="15">
        <v>0</v>
      </c>
      <c r="AI298" s="15">
        <v>0</v>
      </c>
      <c r="AJ298" s="15">
        <v>0</v>
      </c>
      <c r="AK298" s="15">
        <v>0</v>
      </c>
      <c r="AL298" s="15">
        <v>0</v>
      </c>
      <c r="AM298" s="15">
        <v>0</v>
      </c>
      <c r="AN298" s="15">
        <v>0</v>
      </c>
      <c r="AO298" s="15">
        <v>0</v>
      </c>
      <c r="AP298" s="15">
        <v>0</v>
      </c>
      <c r="AQ298" s="15">
        <v>0</v>
      </c>
      <c r="AR298" s="15">
        <v>0</v>
      </c>
      <c r="AS298" s="15">
        <v>0</v>
      </c>
      <c r="AT298" s="15">
        <v>0</v>
      </c>
      <c r="AU298" s="15">
        <v>0</v>
      </c>
      <c r="AV298" s="15">
        <v>0</v>
      </c>
      <c r="AW298" s="15">
        <v>0</v>
      </c>
      <c r="AX298" s="15">
        <v>0</v>
      </c>
      <c r="AY298" s="15">
        <v>0</v>
      </c>
    </row>
    <row r="299" spans="1:51">
      <c r="A299" s="1">
        <v>3169</v>
      </c>
      <c r="B299" s="1" t="s">
        <v>1760</v>
      </c>
      <c r="C299" s="1">
        <v>4</v>
      </c>
      <c r="D299" s="1" t="s">
        <v>1761</v>
      </c>
      <c r="E299" s="1" t="s">
        <v>846</v>
      </c>
      <c r="F299" s="1">
        <v>5</v>
      </c>
      <c r="G299" s="1" t="s">
        <v>272</v>
      </c>
      <c r="H299" s="1">
        <v>0</v>
      </c>
      <c r="I299" s="1" t="s">
        <v>847</v>
      </c>
      <c r="J299" s="15">
        <v>0</v>
      </c>
      <c r="K299" s="15">
        <v>0</v>
      </c>
      <c r="L299" s="15">
        <v>0</v>
      </c>
      <c r="M299" s="15">
        <v>0</v>
      </c>
      <c r="N299" s="15">
        <v>0</v>
      </c>
      <c r="O299" s="15">
        <v>0</v>
      </c>
      <c r="P299" s="15">
        <v>0</v>
      </c>
      <c r="Q299" s="15">
        <v>0</v>
      </c>
      <c r="R299" s="15">
        <v>0</v>
      </c>
      <c r="S299" s="15">
        <v>0</v>
      </c>
      <c r="T299" s="15">
        <v>0</v>
      </c>
      <c r="U299" s="15">
        <v>0</v>
      </c>
      <c r="V299" s="15">
        <v>0</v>
      </c>
      <c r="W299" s="15">
        <v>0</v>
      </c>
      <c r="X299" s="15">
        <v>0</v>
      </c>
      <c r="Y299" s="15">
        <v>0</v>
      </c>
      <c r="Z299" s="15">
        <v>0</v>
      </c>
      <c r="AA299" s="15">
        <v>0</v>
      </c>
      <c r="AB299" s="15">
        <v>0</v>
      </c>
      <c r="AC299" s="15">
        <v>0</v>
      </c>
      <c r="AD299" s="15">
        <v>0</v>
      </c>
      <c r="AE299" s="15">
        <v>0</v>
      </c>
      <c r="AF299" s="15">
        <v>0</v>
      </c>
      <c r="AG299" s="15">
        <v>0</v>
      </c>
      <c r="AH299" s="15">
        <v>0</v>
      </c>
      <c r="AI299" s="15">
        <v>0</v>
      </c>
      <c r="AJ299" s="15">
        <v>0</v>
      </c>
      <c r="AK299" s="15">
        <v>0</v>
      </c>
      <c r="AL299" s="15">
        <v>0</v>
      </c>
      <c r="AM299" s="15">
        <v>0</v>
      </c>
      <c r="AN299" s="15">
        <v>0</v>
      </c>
      <c r="AO299" s="15">
        <v>0</v>
      </c>
      <c r="AP299" s="15">
        <v>0</v>
      </c>
      <c r="AQ299" s="15">
        <v>0</v>
      </c>
      <c r="AR299" s="15">
        <v>0</v>
      </c>
      <c r="AS299" s="15">
        <v>0</v>
      </c>
      <c r="AT299" s="15">
        <v>0</v>
      </c>
      <c r="AU299" s="15">
        <v>0</v>
      </c>
      <c r="AV299" s="15">
        <v>0</v>
      </c>
      <c r="AW299" s="15">
        <v>0</v>
      </c>
      <c r="AX299" s="15">
        <v>0</v>
      </c>
      <c r="AY299" s="15">
        <v>0</v>
      </c>
    </row>
    <row r="300" spans="1:51">
      <c r="A300" s="1">
        <v>3180</v>
      </c>
      <c r="B300" s="1" t="s">
        <v>1760</v>
      </c>
      <c r="C300" s="1">
        <v>4</v>
      </c>
      <c r="D300" s="1" t="s">
        <v>1761</v>
      </c>
      <c r="E300" s="1" t="s">
        <v>848</v>
      </c>
      <c r="F300" s="1">
        <v>5</v>
      </c>
      <c r="G300" s="1" t="s">
        <v>272</v>
      </c>
      <c r="H300" s="1">
        <v>0</v>
      </c>
      <c r="I300" s="1" t="s">
        <v>849</v>
      </c>
      <c r="J300" s="15">
        <v>0</v>
      </c>
      <c r="K300" s="15">
        <v>0</v>
      </c>
      <c r="L300" s="15">
        <v>0</v>
      </c>
      <c r="M300" s="15">
        <v>0</v>
      </c>
      <c r="N300" s="15">
        <v>0</v>
      </c>
      <c r="O300" s="15">
        <v>0</v>
      </c>
      <c r="P300" s="15">
        <v>0</v>
      </c>
      <c r="Q300" s="15">
        <v>0</v>
      </c>
      <c r="R300" s="15">
        <v>0</v>
      </c>
      <c r="S300" s="15">
        <v>0</v>
      </c>
      <c r="T300" s="15">
        <v>0</v>
      </c>
      <c r="U300" s="15">
        <v>0</v>
      </c>
      <c r="V300" s="15">
        <v>0</v>
      </c>
      <c r="W300" s="15">
        <v>0</v>
      </c>
      <c r="X300" s="15">
        <v>0</v>
      </c>
      <c r="Y300" s="15">
        <v>0</v>
      </c>
      <c r="Z300" s="15">
        <v>0</v>
      </c>
      <c r="AA300" s="15">
        <v>0</v>
      </c>
      <c r="AB300" s="15">
        <v>0</v>
      </c>
      <c r="AC300" s="15">
        <v>0</v>
      </c>
      <c r="AD300" s="15">
        <v>0</v>
      </c>
      <c r="AE300" s="15">
        <v>0</v>
      </c>
      <c r="AF300" s="15">
        <v>0</v>
      </c>
      <c r="AG300" s="15">
        <v>0</v>
      </c>
      <c r="AH300" s="15">
        <v>0</v>
      </c>
      <c r="AI300" s="15">
        <v>0</v>
      </c>
      <c r="AJ300" s="15">
        <v>0</v>
      </c>
      <c r="AK300" s="15">
        <v>0</v>
      </c>
      <c r="AL300" s="15">
        <v>0</v>
      </c>
      <c r="AM300" s="15">
        <v>0</v>
      </c>
      <c r="AN300" s="15">
        <v>0</v>
      </c>
      <c r="AO300" s="15">
        <v>0</v>
      </c>
      <c r="AP300" s="15">
        <v>0</v>
      </c>
      <c r="AQ300" s="15">
        <v>0</v>
      </c>
      <c r="AR300" s="15">
        <v>0</v>
      </c>
      <c r="AS300" s="15">
        <v>0</v>
      </c>
      <c r="AT300" s="15">
        <v>0</v>
      </c>
      <c r="AU300" s="15">
        <v>0</v>
      </c>
      <c r="AV300" s="15">
        <v>0</v>
      </c>
      <c r="AW300" s="15">
        <v>0</v>
      </c>
      <c r="AX300" s="15">
        <v>0</v>
      </c>
      <c r="AY300" s="15">
        <v>0</v>
      </c>
    </row>
    <row r="301" spans="1:51">
      <c r="A301" s="1">
        <v>3191</v>
      </c>
      <c r="B301" s="1" t="s">
        <v>1760</v>
      </c>
      <c r="C301" s="1">
        <v>4</v>
      </c>
      <c r="D301" s="1" t="s">
        <v>1761</v>
      </c>
      <c r="E301" s="1" t="s">
        <v>850</v>
      </c>
      <c r="F301" s="1">
        <v>5</v>
      </c>
      <c r="G301" s="1" t="s">
        <v>272</v>
      </c>
      <c r="H301" s="1">
        <v>0</v>
      </c>
      <c r="I301" s="1" t="s">
        <v>851</v>
      </c>
      <c r="J301" s="15">
        <v>0</v>
      </c>
      <c r="K301" s="15">
        <v>0</v>
      </c>
      <c r="L301" s="15">
        <v>0</v>
      </c>
      <c r="M301" s="15">
        <v>0</v>
      </c>
      <c r="N301" s="15">
        <v>0</v>
      </c>
      <c r="O301" s="15">
        <v>0</v>
      </c>
      <c r="P301" s="15">
        <v>0</v>
      </c>
      <c r="Q301" s="15">
        <v>0</v>
      </c>
      <c r="R301" s="15">
        <v>0</v>
      </c>
      <c r="S301" s="15">
        <v>0</v>
      </c>
      <c r="T301" s="15">
        <v>0</v>
      </c>
      <c r="U301" s="15">
        <v>0</v>
      </c>
      <c r="V301" s="15">
        <v>0</v>
      </c>
      <c r="W301" s="15">
        <v>0</v>
      </c>
      <c r="X301" s="15">
        <v>0</v>
      </c>
      <c r="Y301" s="15">
        <v>0</v>
      </c>
      <c r="Z301" s="15">
        <v>0</v>
      </c>
      <c r="AA301" s="15">
        <v>0</v>
      </c>
      <c r="AB301" s="15">
        <v>0</v>
      </c>
      <c r="AC301" s="15">
        <v>0</v>
      </c>
      <c r="AD301" s="15">
        <v>0</v>
      </c>
      <c r="AE301" s="15">
        <v>0</v>
      </c>
      <c r="AF301" s="15">
        <v>0</v>
      </c>
      <c r="AG301" s="15">
        <v>0</v>
      </c>
      <c r="AH301" s="15">
        <v>0</v>
      </c>
      <c r="AI301" s="15">
        <v>0</v>
      </c>
      <c r="AJ301" s="15">
        <v>0</v>
      </c>
      <c r="AK301" s="15">
        <v>0</v>
      </c>
      <c r="AL301" s="15">
        <v>0</v>
      </c>
      <c r="AM301" s="15">
        <v>0</v>
      </c>
      <c r="AN301" s="15">
        <v>0</v>
      </c>
      <c r="AO301" s="15">
        <v>0</v>
      </c>
      <c r="AP301" s="15">
        <v>0</v>
      </c>
      <c r="AQ301" s="15">
        <v>0</v>
      </c>
      <c r="AR301" s="15">
        <v>0</v>
      </c>
      <c r="AS301" s="15">
        <v>0</v>
      </c>
      <c r="AT301" s="15">
        <v>0</v>
      </c>
      <c r="AU301" s="15">
        <v>0</v>
      </c>
      <c r="AV301" s="15">
        <v>0</v>
      </c>
      <c r="AW301" s="15">
        <v>0</v>
      </c>
      <c r="AX301" s="15">
        <v>0</v>
      </c>
      <c r="AY301" s="15">
        <v>0</v>
      </c>
    </row>
    <row r="302" spans="1:51">
      <c r="A302" s="1">
        <v>3202</v>
      </c>
      <c r="B302" s="1" t="s">
        <v>1760</v>
      </c>
      <c r="C302" s="1">
        <v>4</v>
      </c>
      <c r="D302" s="1" t="s">
        <v>1761</v>
      </c>
      <c r="E302" s="1" t="s">
        <v>852</v>
      </c>
      <c r="F302" s="1">
        <v>4</v>
      </c>
      <c r="G302" s="1" t="s">
        <v>272</v>
      </c>
      <c r="H302" s="1">
        <v>0</v>
      </c>
      <c r="I302" s="1" t="s">
        <v>853</v>
      </c>
      <c r="J302" s="15">
        <v>1</v>
      </c>
      <c r="K302" s="15">
        <v>21</v>
      </c>
      <c r="L302" s="15">
        <v>13</v>
      </c>
      <c r="M302" s="15">
        <v>8</v>
      </c>
      <c r="N302" s="15">
        <v>21</v>
      </c>
      <c r="O302" s="15">
        <v>13</v>
      </c>
      <c r="P302" s="15">
        <v>8</v>
      </c>
      <c r="Q302" s="15">
        <v>0</v>
      </c>
      <c r="R302" s="15">
        <v>0</v>
      </c>
      <c r="S302" s="15">
        <v>0</v>
      </c>
      <c r="T302" s="15">
        <v>0</v>
      </c>
      <c r="U302" s="15">
        <v>0</v>
      </c>
      <c r="V302" s="15">
        <v>0</v>
      </c>
      <c r="W302" s="15">
        <v>0</v>
      </c>
      <c r="X302" s="15">
        <v>1</v>
      </c>
      <c r="Y302" s="15">
        <v>21</v>
      </c>
      <c r="Z302" s="15">
        <v>13</v>
      </c>
      <c r="AA302" s="15">
        <v>8</v>
      </c>
      <c r="AB302" s="15">
        <v>21</v>
      </c>
      <c r="AC302" s="15">
        <v>13</v>
      </c>
      <c r="AD302" s="15">
        <v>8</v>
      </c>
      <c r="AE302" s="15">
        <v>1</v>
      </c>
      <c r="AF302" s="15">
        <v>21</v>
      </c>
      <c r="AG302" s="15">
        <v>13</v>
      </c>
      <c r="AH302" s="15">
        <v>8</v>
      </c>
      <c r="AI302" s="15">
        <v>21</v>
      </c>
      <c r="AJ302" s="15">
        <v>13</v>
      </c>
      <c r="AK302" s="15">
        <v>8</v>
      </c>
      <c r="AL302" s="15">
        <v>0</v>
      </c>
      <c r="AM302" s="15">
        <v>0</v>
      </c>
      <c r="AN302" s="15">
        <v>0</v>
      </c>
      <c r="AO302" s="15">
        <v>0</v>
      </c>
      <c r="AP302" s="15">
        <v>0</v>
      </c>
      <c r="AQ302" s="15">
        <v>0</v>
      </c>
      <c r="AR302" s="15">
        <v>0</v>
      </c>
      <c r="AS302" s="15">
        <v>0</v>
      </c>
      <c r="AT302" s="15">
        <v>0</v>
      </c>
      <c r="AU302" s="15">
        <v>0</v>
      </c>
      <c r="AV302" s="15">
        <v>0</v>
      </c>
      <c r="AW302" s="15">
        <v>0</v>
      </c>
      <c r="AX302" s="15">
        <v>0</v>
      </c>
      <c r="AY302" s="15">
        <v>0</v>
      </c>
    </row>
    <row r="303" spans="1:51">
      <c r="A303" s="1">
        <v>3213</v>
      </c>
      <c r="B303" s="1" t="s">
        <v>1760</v>
      </c>
      <c r="C303" s="1">
        <v>4</v>
      </c>
      <c r="D303" s="1" t="s">
        <v>1761</v>
      </c>
      <c r="E303" s="1" t="s">
        <v>854</v>
      </c>
      <c r="F303" s="1">
        <v>5</v>
      </c>
      <c r="G303" s="1" t="s">
        <v>272</v>
      </c>
      <c r="H303" s="1">
        <v>0</v>
      </c>
      <c r="I303" s="1" t="s">
        <v>855</v>
      </c>
      <c r="J303" s="15">
        <v>0</v>
      </c>
      <c r="K303" s="15">
        <v>0</v>
      </c>
      <c r="L303" s="15">
        <v>0</v>
      </c>
      <c r="M303" s="15">
        <v>0</v>
      </c>
      <c r="N303" s="15">
        <v>0</v>
      </c>
      <c r="O303" s="15">
        <v>0</v>
      </c>
      <c r="P303" s="15">
        <v>0</v>
      </c>
      <c r="Q303" s="15">
        <v>0</v>
      </c>
      <c r="R303" s="15">
        <v>0</v>
      </c>
      <c r="S303" s="15">
        <v>0</v>
      </c>
      <c r="T303" s="15">
        <v>0</v>
      </c>
      <c r="U303" s="15">
        <v>0</v>
      </c>
      <c r="V303" s="15">
        <v>0</v>
      </c>
      <c r="W303" s="15">
        <v>0</v>
      </c>
      <c r="X303" s="15">
        <v>0</v>
      </c>
      <c r="Y303" s="15">
        <v>0</v>
      </c>
      <c r="Z303" s="15">
        <v>0</v>
      </c>
      <c r="AA303" s="15">
        <v>0</v>
      </c>
      <c r="AB303" s="15">
        <v>0</v>
      </c>
      <c r="AC303" s="15">
        <v>0</v>
      </c>
      <c r="AD303" s="15">
        <v>0</v>
      </c>
      <c r="AE303" s="15">
        <v>0</v>
      </c>
      <c r="AF303" s="15">
        <v>0</v>
      </c>
      <c r="AG303" s="15">
        <v>0</v>
      </c>
      <c r="AH303" s="15">
        <v>0</v>
      </c>
      <c r="AI303" s="15">
        <v>0</v>
      </c>
      <c r="AJ303" s="15">
        <v>0</v>
      </c>
      <c r="AK303" s="15">
        <v>0</v>
      </c>
      <c r="AL303" s="15">
        <v>0</v>
      </c>
      <c r="AM303" s="15">
        <v>0</v>
      </c>
      <c r="AN303" s="15">
        <v>0</v>
      </c>
      <c r="AO303" s="15">
        <v>0</v>
      </c>
      <c r="AP303" s="15">
        <v>0</v>
      </c>
      <c r="AQ303" s="15">
        <v>0</v>
      </c>
      <c r="AR303" s="15">
        <v>0</v>
      </c>
      <c r="AS303" s="15">
        <v>0</v>
      </c>
      <c r="AT303" s="15">
        <v>0</v>
      </c>
      <c r="AU303" s="15">
        <v>0</v>
      </c>
      <c r="AV303" s="15">
        <v>0</v>
      </c>
      <c r="AW303" s="15">
        <v>0</v>
      </c>
      <c r="AX303" s="15">
        <v>0</v>
      </c>
      <c r="AY303" s="15">
        <v>0</v>
      </c>
    </row>
    <row r="304" spans="1:51">
      <c r="A304" s="1">
        <v>3224</v>
      </c>
      <c r="B304" s="1" t="s">
        <v>1760</v>
      </c>
      <c r="C304" s="1">
        <v>4</v>
      </c>
      <c r="D304" s="1" t="s">
        <v>1761</v>
      </c>
      <c r="E304" s="1" t="s">
        <v>856</v>
      </c>
      <c r="F304" s="1">
        <v>5</v>
      </c>
      <c r="G304" s="1" t="s">
        <v>272</v>
      </c>
      <c r="H304" s="1">
        <v>0</v>
      </c>
      <c r="I304" s="1" t="s">
        <v>857</v>
      </c>
      <c r="J304" s="15">
        <v>0</v>
      </c>
      <c r="K304" s="15">
        <v>0</v>
      </c>
      <c r="L304" s="15">
        <v>0</v>
      </c>
      <c r="M304" s="15">
        <v>0</v>
      </c>
      <c r="N304" s="15">
        <v>0</v>
      </c>
      <c r="O304" s="15">
        <v>0</v>
      </c>
      <c r="P304" s="15">
        <v>0</v>
      </c>
      <c r="Q304" s="15">
        <v>0</v>
      </c>
      <c r="R304" s="15">
        <v>0</v>
      </c>
      <c r="S304" s="15">
        <v>0</v>
      </c>
      <c r="T304" s="15">
        <v>0</v>
      </c>
      <c r="U304" s="15">
        <v>0</v>
      </c>
      <c r="V304" s="15">
        <v>0</v>
      </c>
      <c r="W304" s="15">
        <v>0</v>
      </c>
      <c r="X304" s="15">
        <v>0</v>
      </c>
      <c r="Y304" s="15">
        <v>0</v>
      </c>
      <c r="Z304" s="15">
        <v>0</v>
      </c>
      <c r="AA304" s="15">
        <v>0</v>
      </c>
      <c r="AB304" s="15">
        <v>0</v>
      </c>
      <c r="AC304" s="15">
        <v>0</v>
      </c>
      <c r="AD304" s="15">
        <v>0</v>
      </c>
      <c r="AE304" s="15">
        <v>0</v>
      </c>
      <c r="AF304" s="15">
        <v>0</v>
      </c>
      <c r="AG304" s="15">
        <v>0</v>
      </c>
      <c r="AH304" s="15">
        <v>0</v>
      </c>
      <c r="AI304" s="15">
        <v>0</v>
      </c>
      <c r="AJ304" s="15">
        <v>0</v>
      </c>
      <c r="AK304" s="15">
        <v>0</v>
      </c>
      <c r="AL304" s="15">
        <v>0</v>
      </c>
      <c r="AM304" s="15">
        <v>0</v>
      </c>
      <c r="AN304" s="15">
        <v>0</v>
      </c>
      <c r="AO304" s="15">
        <v>0</v>
      </c>
      <c r="AP304" s="15">
        <v>0</v>
      </c>
      <c r="AQ304" s="15">
        <v>0</v>
      </c>
      <c r="AR304" s="15">
        <v>0</v>
      </c>
      <c r="AS304" s="15">
        <v>0</v>
      </c>
      <c r="AT304" s="15">
        <v>0</v>
      </c>
      <c r="AU304" s="15">
        <v>0</v>
      </c>
      <c r="AV304" s="15">
        <v>0</v>
      </c>
      <c r="AW304" s="15">
        <v>0</v>
      </c>
      <c r="AX304" s="15">
        <v>0</v>
      </c>
      <c r="AY304" s="15">
        <v>0</v>
      </c>
    </row>
    <row r="305" spans="1:51">
      <c r="A305" s="1">
        <v>3235</v>
      </c>
      <c r="B305" s="1" t="s">
        <v>1760</v>
      </c>
      <c r="C305" s="1">
        <v>4</v>
      </c>
      <c r="D305" s="1" t="s">
        <v>1761</v>
      </c>
      <c r="E305" s="1" t="s">
        <v>858</v>
      </c>
      <c r="F305" s="1">
        <v>5</v>
      </c>
      <c r="G305" s="1" t="s">
        <v>272</v>
      </c>
      <c r="H305" s="1">
        <v>0</v>
      </c>
      <c r="I305" s="1" t="s">
        <v>859</v>
      </c>
      <c r="J305" s="15">
        <v>0</v>
      </c>
      <c r="K305" s="15">
        <v>0</v>
      </c>
      <c r="L305" s="15">
        <v>0</v>
      </c>
      <c r="M305" s="15">
        <v>0</v>
      </c>
      <c r="N305" s="15">
        <v>0</v>
      </c>
      <c r="O305" s="15">
        <v>0</v>
      </c>
      <c r="P305" s="15">
        <v>0</v>
      </c>
      <c r="Q305" s="15">
        <v>0</v>
      </c>
      <c r="R305" s="15">
        <v>0</v>
      </c>
      <c r="S305" s="15">
        <v>0</v>
      </c>
      <c r="T305" s="15">
        <v>0</v>
      </c>
      <c r="U305" s="15">
        <v>0</v>
      </c>
      <c r="V305" s="15">
        <v>0</v>
      </c>
      <c r="W305" s="15">
        <v>0</v>
      </c>
      <c r="X305" s="15">
        <v>0</v>
      </c>
      <c r="Y305" s="15">
        <v>0</v>
      </c>
      <c r="Z305" s="15">
        <v>0</v>
      </c>
      <c r="AA305" s="15">
        <v>0</v>
      </c>
      <c r="AB305" s="15">
        <v>0</v>
      </c>
      <c r="AC305" s="15">
        <v>0</v>
      </c>
      <c r="AD305" s="15">
        <v>0</v>
      </c>
      <c r="AE305" s="15">
        <v>0</v>
      </c>
      <c r="AF305" s="15">
        <v>0</v>
      </c>
      <c r="AG305" s="15">
        <v>0</v>
      </c>
      <c r="AH305" s="15">
        <v>0</v>
      </c>
      <c r="AI305" s="15">
        <v>0</v>
      </c>
      <c r="AJ305" s="15">
        <v>0</v>
      </c>
      <c r="AK305" s="15">
        <v>0</v>
      </c>
      <c r="AL305" s="15">
        <v>0</v>
      </c>
      <c r="AM305" s="15">
        <v>0</v>
      </c>
      <c r="AN305" s="15">
        <v>0</v>
      </c>
      <c r="AO305" s="15">
        <v>0</v>
      </c>
      <c r="AP305" s="15">
        <v>0</v>
      </c>
      <c r="AQ305" s="15">
        <v>0</v>
      </c>
      <c r="AR305" s="15">
        <v>0</v>
      </c>
      <c r="AS305" s="15">
        <v>0</v>
      </c>
      <c r="AT305" s="15">
        <v>0</v>
      </c>
      <c r="AU305" s="15">
        <v>0</v>
      </c>
      <c r="AV305" s="15">
        <v>0</v>
      </c>
      <c r="AW305" s="15">
        <v>0</v>
      </c>
      <c r="AX305" s="15">
        <v>0</v>
      </c>
      <c r="AY305" s="15">
        <v>0</v>
      </c>
    </row>
    <row r="306" spans="1:51">
      <c r="A306" s="1">
        <v>3246</v>
      </c>
      <c r="B306" s="1" t="s">
        <v>1760</v>
      </c>
      <c r="C306" s="1">
        <v>4</v>
      </c>
      <c r="D306" s="1" t="s">
        <v>1761</v>
      </c>
      <c r="E306" s="1" t="s">
        <v>860</v>
      </c>
      <c r="F306" s="1">
        <v>5</v>
      </c>
      <c r="G306" s="1" t="s">
        <v>272</v>
      </c>
      <c r="H306" s="1">
        <v>0</v>
      </c>
      <c r="I306" s="1" t="s">
        <v>861</v>
      </c>
      <c r="J306" s="15">
        <v>1</v>
      </c>
      <c r="K306" s="15">
        <v>21</v>
      </c>
      <c r="L306" s="15">
        <v>13</v>
      </c>
      <c r="M306" s="15">
        <v>8</v>
      </c>
      <c r="N306" s="15">
        <v>21</v>
      </c>
      <c r="O306" s="15">
        <v>13</v>
      </c>
      <c r="P306" s="15">
        <v>8</v>
      </c>
      <c r="Q306" s="15">
        <v>0</v>
      </c>
      <c r="R306" s="15">
        <v>0</v>
      </c>
      <c r="S306" s="15">
        <v>0</v>
      </c>
      <c r="T306" s="15">
        <v>0</v>
      </c>
      <c r="U306" s="15">
        <v>0</v>
      </c>
      <c r="V306" s="15">
        <v>0</v>
      </c>
      <c r="W306" s="15">
        <v>0</v>
      </c>
      <c r="X306" s="15">
        <v>1</v>
      </c>
      <c r="Y306" s="15">
        <v>21</v>
      </c>
      <c r="Z306" s="15">
        <v>13</v>
      </c>
      <c r="AA306" s="15">
        <v>8</v>
      </c>
      <c r="AB306" s="15">
        <v>21</v>
      </c>
      <c r="AC306" s="15">
        <v>13</v>
      </c>
      <c r="AD306" s="15">
        <v>8</v>
      </c>
      <c r="AE306" s="15">
        <v>1</v>
      </c>
      <c r="AF306" s="15">
        <v>21</v>
      </c>
      <c r="AG306" s="15">
        <v>13</v>
      </c>
      <c r="AH306" s="15">
        <v>8</v>
      </c>
      <c r="AI306" s="15">
        <v>21</v>
      </c>
      <c r="AJ306" s="15">
        <v>13</v>
      </c>
      <c r="AK306" s="15">
        <v>8</v>
      </c>
      <c r="AL306" s="15">
        <v>0</v>
      </c>
      <c r="AM306" s="15">
        <v>0</v>
      </c>
      <c r="AN306" s="15">
        <v>0</v>
      </c>
      <c r="AO306" s="15">
        <v>0</v>
      </c>
      <c r="AP306" s="15">
        <v>0</v>
      </c>
      <c r="AQ306" s="15">
        <v>0</v>
      </c>
      <c r="AR306" s="15">
        <v>0</v>
      </c>
      <c r="AS306" s="15">
        <v>0</v>
      </c>
      <c r="AT306" s="15">
        <v>0</v>
      </c>
      <c r="AU306" s="15">
        <v>0</v>
      </c>
      <c r="AV306" s="15">
        <v>0</v>
      </c>
      <c r="AW306" s="15">
        <v>0</v>
      </c>
      <c r="AX306" s="15">
        <v>0</v>
      </c>
      <c r="AY306" s="15">
        <v>0</v>
      </c>
    </row>
    <row r="307" spans="1:51">
      <c r="A307" s="1">
        <v>3257</v>
      </c>
      <c r="B307" s="1" t="s">
        <v>1760</v>
      </c>
      <c r="C307" s="1">
        <v>4</v>
      </c>
      <c r="D307" s="1" t="s">
        <v>1761</v>
      </c>
      <c r="E307" s="1" t="s">
        <v>862</v>
      </c>
      <c r="F307" s="1">
        <v>4</v>
      </c>
      <c r="G307" s="1" t="s">
        <v>272</v>
      </c>
      <c r="H307" s="1">
        <v>0</v>
      </c>
      <c r="I307" s="1" t="s">
        <v>863</v>
      </c>
      <c r="J307" s="15">
        <v>6</v>
      </c>
      <c r="K307" s="15">
        <v>16</v>
      </c>
      <c r="L307" s="15">
        <v>11</v>
      </c>
      <c r="M307" s="15">
        <v>5</v>
      </c>
      <c r="N307" s="15">
        <v>13</v>
      </c>
      <c r="O307" s="15">
        <v>9</v>
      </c>
      <c r="P307" s="15">
        <v>4</v>
      </c>
      <c r="Q307" s="15">
        <v>0</v>
      </c>
      <c r="R307" s="15">
        <v>0</v>
      </c>
      <c r="S307" s="15">
        <v>0</v>
      </c>
      <c r="T307" s="15">
        <v>0</v>
      </c>
      <c r="U307" s="15">
        <v>0</v>
      </c>
      <c r="V307" s="15">
        <v>0</v>
      </c>
      <c r="W307" s="15">
        <v>0</v>
      </c>
      <c r="X307" s="15">
        <v>6</v>
      </c>
      <c r="Y307" s="15">
        <v>16</v>
      </c>
      <c r="Z307" s="15">
        <v>11</v>
      </c>
      <c r="AA307" s="15">
        <v>5</v>
      </c>
      <c r="AB307" s="15">
        <v>13</v>
      </c>
      <c r="AC307" s="15">
        <v>9</v>
      </c>
      <c r="AD307" s="15">
        <v>4</v>
      </c>
      <c r="AE307" s="15">
        <v>5</v>
      </c>
      <c r="AF307" s="15">
        <v>15</v>
      </c>
      <c r="AG307" s="15">
        <v>10</v>
      </c>
      <c r="AH307" s="15">
        <v>5</v>
      </c>
      <c r="AI307" s="15">
        <v>12</v>
      </c>
      <c r="AJ307" s="15">
        <v>8</v>
      </c>
      <c r="AK307" s="15">
        <v>4</v>
      </c>
      <c r="AL307" s="15">
        <v>1</v>
      </c>
      <c r="AM307" s="15">
        <v>1</v>
      </c>
      <c r="AN307" s="15">
        <v>1</v>
      </c>
      <c r="AO307" s="15">
        <v>0</v>
      </c>
      <c r="AP307" s="15">
        <v>1</v>
      </c>
      <c r="AQ307" s="15">
        <v>1</v>
      </c>
      <c r="AR307" s="15">
        <v>0</v>
      </c>
      <c r="AS307" s="15">
        <v>0</v>
      </c>
      <c r="AT307" s="15">
        <v>0</v>
      </c>
      <c r="AU307" s="15">
        <v>0</v>
      </c>
      <c r="AV307" s="15">
        <v>0</v>
      </c>
      <c r="AW307" s="15">
        <v>0</v>
      </c>
      <c r="AX307" s="15">
        <v>0</v>
      </c>
      <c r="AY307" s="15">
        <v>0</v>
      </c>
    </row>
    <row r="308" spans="1:51">
      <c r="A308" s="1">
        <v>3268</v>
      </c>
      <c r="B308" s="1" t="s">
        <v>1760</v>
      </c>
      <c r="C308" s="1">
        <v>4</v>
      </c>
      <c r="D308" s="1" t="s">
        <v>1761</v>
      </c>
      <c r="E308" s="1" t="s">
        <v>864</v>
      </c>
      <c r="F308" s="1">
        <v>5</v>
      </c>
      <c r="G308" s="1" t="s">
        <v>272</v>
      </c>
      <c r="H308" s="1">
        <v>0</v>
      </c>
      <c r="I308" s="1" t="s">
        <v>865</v>
      </c>
      <c r="J308" s="15">
        <v>0</v>
      </c>
      <c r="K308" s="15">
        <v>0</v>
      </c>
      <c r="L308" s="15">
        <v>0</v>
      </c>
      <c r="M308" s="15">
        <v>0</v>
      </c>
      <c r="N308" s="15">
        <v>0</v>
      </c>
      <c r="O308" s="15">
        <v>0</v>
      </c>
      <c r="P308" s="15">
        <v>0</v>
      </c>
      <c r="Q308" s="15">
        <v>0</v>
      </c>
      <c r="R308" s="15">
        <v>0</v>
      </c>
      <c r="S308" s="15">
        <v>0</v>
      </c>
      <c r="T308" s="15">
        <v>0</v>
      </c>
      <c r="U308" s="15">
        <v>0</v>
      </c>
      <c r="V308" s="15">
        <v>0</v>
      </c>
      <c r="W308" s="15">
        <v>0</v>
      </c>
      <c r="X308" s="15">
        <v>0</v>
      </c>
      <c r="Y308" s="15">
        <v>0</v>
      </c>
      <c r="Z308" s="15">
        <v>0</v>
      </c>
      <c r="AA308" s="15">
        <v>0</v>
      </c>
      <c r="AB308" s="15">
        <v>0</v>
      </c>
      <c r="AC308" s="15">
        <v>0</v>
      </c>
      <c r="AD308" s="15">
        <v>0</v>
      </c>
      <c r="AE308" s="15">
        <v>0</v>
      </c>
      <c r="AF308" s="15">
        <v>0</v>
      </c>
      <c r="AG308" s="15">
        <v>0</v>
      </c>
      <c r="AH308" s="15">
        <v>0</v>
      </c>
      <c r="AI308" s="15">
        <v>0</v>
      </c>
      <c r="AJ308" s="15">
        <v>0</v>
      </c>
      <c r="AK308" s="15">
        <v>0</v>
      </c>
      <c r="AL308" s="15">
        <v>0</v>
      </c>
      <c r="AM308" s="15">
        <v>0</v>
      </c>
      <c r="AN308" s="15">
        <v>0</v>
      </c>
      <c r="AO308" s="15">
        <v>0</v>
      </c>
      <c r="AP308" s="15">
        <v>0</v>
      </c>
      <c r="AQ308" s="15">
        <v>0</v>
      </c>
      <c r="AR308" s="15">
        <v>0</v>
      </c>
      <c r="AS308" s="15">
        <v>0</v>
      </c>
      <c r="AT308" s="15">
        <v>0</v>
      </c>
      <c r="AU308" s="15">
        <v>0</v>
      </c>
      <c r="AV308" s="15">
        <v>0</v>
      </c>
      <c r="AW308" s="15">
        <v>0</v>
      </c>
      <c r="AX308" s="15">
        <v>0</v>
      </c>
      <c r="AY308" s="15">
        <v>0</v>
      </c>
    </row>
    <row r="309" spans="1:51">
      <c r="A309" s="1">
        <v>3279</v>
      </c>
      <c r="B309" s="1" t="s">
        <v>1760</v>
      </c>
      <c r="C309" s="1">
        <v>4</v>
      </c>
      <c r="D309" s="1" t="s">
        <v>1761</v>
      </c>
      <c r="E309" s="1" t="s">
        <v>866</v>
      </c>
      <c r="F309" s="1">
        <v>5</v>
      </c>
      <c r="G309" s="1" t="s">
        <v>272</v>
      </c>
      <c r="H309" s="1">
        <v>0</v>
      </c>
      <c r="I309" s="1" t="s">
        <v>867</v>
      </c>
      <c r="J309" s="15">
        <v>1</v>
      </c>
      <c r="K309" s="15">
        <v>4</v>
      </c>
      <c r="L309" s="15">
        <v>3</v>
      </c>
      <c r="M309" s="15">
        <v>1</v>
      </c>
      <c r="N309" s="15">
        <v>1</v>
      </c>
      <c r="O309" s="15">
        <v>1</v>
      </c>
      <c r="P309" s="15">
        <v>0</v>
      </c>
      <c r="Q309" s="15">
        <v>0</v>
      </c>
      <c r="R309" s="15">
        <v>0</v>
      </c>
      <c r="S309" s="15">
        <v>0</v>
      </c>
      <c r="T309" s="15">
        <v>0</v>
      </c>
      <c r="U309" s="15">
        <v>0</v>
      </c>
      <c r="V309" s="15">
        <v>0</v>
      </c>
      <c r="W309" s="15">
        <v>0</v>
      </c>
      <c r="X309" s="15">
        <v>1</v>
      </c>
      <c r="Y309" s="15">
        <v>4</v>
      </c>
      <c r="Z309" s="15">
        <v>3</v>
      </c>
      <c r="AA309" s="15">
        <v>1</v>
      </c>
      <c r="AB309" s="15">
        <v>1</v>
      </c>
      <c r="AC309" s="15">
        <v>1</v>
      </c>
      <c r="AD309" s="15">
        <v>0</v>
      </c>
      <c r="AE309" s="15">
        <v>1</v>
      </c>
      <c r="AF309" s="15">
        <v>4</v>
      </c>
      <c r="AG309" s="15">
        <v>3</v>
      </c>
      <c r="AH309" s="15">
        <v>1</v>
      </c>
      <c r="AI309" s="15">
        <v>1</v>
      </c>
      <c r="AJ309" s="15">
        <v>1</v>
      </c>
      <c r="AK309" s="15">
        <v>0</v>
      </c>
      <c r="AL309" s="15">
        <v>0</v>
      </c>
      <c r="AM309" s="15">
        <v>0</v>
      </c>
      <c r="AN309" s="15">
        <v>0</v>
      </c>
      <c r="AO309" s="15">
        <v>0</v>
      </c>
      <c r="AP309" s="15">
        <v>0</v>
      </c>
      <c r="AQ309" s="15">
        <v>0</v>
      </c>
      <c r="AR309" s="15">
        <v>0</v>
      </c>
      <c r="AS309" s="15">
        <v>0</v>
      </c>
      <c r="AT309" s="15">
        <v>0</v>
      </c>
      <c r="AU309" s="15">
        <v>0</v>
      </c>
      <c r="AV309" s="15">
        <v>0</v>
      </c>
      <c r="AW309" s="15">
        <v>0</v>
      </c>
      <c r="AX309" s="15">
        <v>0</v>
      </c>
      <c r="AY309" s="15">
        <v>0</v>
      </c>
    </row>
    <row r="310" spans="1:51">
      <c r="A310" s="1">
        <v>3290</v>
      </c>
      <c r="B310" s="1" t="s">
        <v>1760</v>
      </c>
      <c r="C310" s="1">
        <v>4</v>
      </c>
      <c r="D310" s="1" t="s">
        <v>1761</v>
      </c>
      <c r="E310" s="1" t="s">
        <v>868</v>
      </c>
      <c r="F310" s="1">
        <v>5</v>
      </c>
      <c r="G310" s="1" t="s">
        <v>272</v>
      </c>
      <c r="H310" s="1">
        <v>0</v>
      </c>
      <c r="I310" s="1" t="s">
        <v>869</v>
      </c>
      <c r="J310" s="15">
        <v>0</v>
      </c>
      <c r="K310" s="15">
        <v>0</v>
      </c>
      <c r="L310" s="15">
        <v>0</v>
      </c>
      <c r="M310" s="15">
        <v>0</v>
      </c>
      <c r="N310" s="15">
        <v>0</v>
      </c>
      <c r="O310" s="15">
        <v>0</v>
      </c>
      <c r="P310" s="15">
        <v>0</v>
      </c>
      <c r="Q310" s="15">
        <v>0</v>
      </c>
      <c r="R310" s="15">
        <v>0</v>
      </c>
      <c r="S310" s="15">
        <v>0</v>
      </c>
      <c r="T310" s="15">
        <v>0</v>
      </c>
      <c r="U310" s="15">
        <v>0</v>
      </c>
      <c r="V310" s="15">
        <v>0</v>
      </c>
      <c r="W310" s="15">
        <v>0</v>
      </c>
      <c r="X310" s="15">
        <v>0</v>
      </c>
      <c r="Y310" s="15">
        <v>0</v>
      </c>
      <c r="Z310" s="15">
        <v>0</v>
      </c>
      <c r="AA310" s="15">
        <v>0</v>
      </c>
      <c r="AB310" s="15">
        <v>0</v>
      </c>
      <c r="AC310" s="15">
        <v>0</v>
      </c>
      <c r="AD310" s="15">
        <v>0</v>
      </c>
      <c r="AE310" s="15">
        <v>0</v>
      </c>
      <c r="AF310" s="15">
        <v>0</v>
      </c>
      <c r="AG310" s="15">
        <v>0</v>
      </c>
      <c r="AH310" s="15">
        <v>0</v>
      </c>
      <c r="AI310" s="15">
        <v>0</v>
      </c>
      <c r="AJ310" s="15">
        <v>0</v>
      </c>
      <c r="AK310" s="15">
        <v>0</v>
      </c>
      <c r="AL310" s="15">
        <v>0</v>
      </c>
      <c r="AM310" s="15">
        <v>0</v>
      </c>
      <c r="AN310" s="15">
        <v>0</v>
      </c>
      <c r="AO310" s="15">
        <v>0</v>
      </c>
      <c r="AP310" s="15">
        <v>0</v>
      </c>
      <c r="AQ310" s="15">
        <v>0</v>
      </c>
      <c r="AR310" s="15">
        <v>0</v>
      </c>
      <c r="AS310" s="15">
        <v>0</v>
      </c>
      <c r="AT310" s="15">
        <v>0</v>
      </c>
      <c r="AU310" s="15">
        <v>0</v>
      </c>
      <c r="AV310" s="15">
        <v>0</v>
      </c>
      <c r="AW310" s="15">
        <v>0</v>
      </c>
      <c r="AX310" s="15">
        <v>0</v>
      </c>
      <c r="AY310" s="15">
        <v>0</v>
      </c>
    </row>
    <row r="311" spans="1:51">
      <c r="A311" s="1">
        <v>3301</v>
      </c>
      <c r="B311" s="1" t="s">
        <v>1760</v>
      </c>
      <c r="C311" s="1">
        <v>4</v>
      </c>
      <c r="D311" s="1" t="s">
        <v>1761</v>
      </c>
      <c r="E311" s="1" t="s">
        <v>870</v>
      </c>
      <c r="F311" s="1">
        <v>5</v>
      </c>
      <c r="G311" s="1" t="s">
        <v>272</v>
      </c>
      <c r="H311" s="1">
        <v>0</v>
      </c>
      <c r="I311" s="1" t="s">
        <v>871</v>
      </c>
      <c r="J311" s="15">
        <v>1</v>
      </c>
      <c r="K311" s="15">
        <v>3</v>
      </c>
      <c r="L311" s="15">
        <v>2</v>
      </c>
      <c r="M311" s="15">
        <v>1</v>
      </c>
      <c r="N311" s="15">
        <v>3</v>
      </c>
      <c r="O311" s="15">
        <v>2</v>
      </c>
      <c r="P311" s="15">
        <v>1</v>
      </c>
      <c r="Q311" s="15">
        <v>0</v>
      </c>
      <c r="R311" s="15">
        <v>0</v>
      </c>
      <c r="S311" s="15">
        <v>0</v>
      </c>
      <c r="T311" s="15">
        <v>0</v>
      </c>
      <c r="U311" s="15">
        <v>0</v>
      </c>
      <c r="V311" s="15">
        <v>0</v>
      </c>
      <c r="W311" s="15">
        <v>0</v>
      </c>
      <c r="X311" s="15">
        <v>1</v>
      </c>
      <c r="Y311" s="15">
        <v>3</v>
      </c>
      <c r="Z311" s="15">
        <v>2</v>
      </c>
      <c r="AA311" s="15">
        <v>1</v>
      </c>
      <c r="AB311" s="15">
        <v>3</v>
      </c>
      <c r="AC311" s="15">
        <v>2</v>
      </c>
      <c r="AD311" s="15">
        <v>1</v>
      </c>
      <c r="AE311" s="15">
        <v>1</v>
      </c>
      <c r="AF311" s="15">
        <v>3</v>
      </c>
      <c r="AG311" s="15">
        <v>2</v>
      </c>
      <c r="AH311" s="15">
        <v>1</v>
      </c>
      <c r="AI311" s="15">
        <v>3</v>
      </c>
      <c r="AJ311" s="15">
        <v>2</v>
      </c>
      <c r="AK311" s="15">
        <v>1</v>
      </c>
      <c r="AL311" s="15">
        <v>0</v>
      </c>
      <c r="AM311" s="15">
        <v>0</v>
      </c>
      <c r="AN311" s="15">
        <v>0</v>
      </c>
      <c r="AO311" s="15">
        <v>0</v>
      </c>
      <c r="AP311" s="15">
        <v>0</v>
      </c>
      <c r="AQ311" s="15">
        <v>0</v>
      </c>
      <c r="AR311" s="15">
        <v>0</v>
      </c>
      <c r="AS311" s="15">
        <v>0</v>
      </c>
      <c r="AT311" s="15">
        <v>0</v>
      </c>
      <c r="AU311" s="15">
        <v>0</v>
      </c>
      <c r="AV311" s="15">
        <v>0</v>
      </c>
      <c r="AW311" s="15">
        <v>0</v>
      </c>
      <c r="AX311" s="15">
        <v>0</v>
      </c>
      <c r="AY311" s="15">
        <v>0</v>
      </c>
    </row>
    <row r="312" spans="1:51">
      <c r="A312" s="1">
        <v>3312</v>
      </c>
      <c r="B312" s="1" t="s">
        <v>1760</v>
      </c>
      <c r="C312" s="1">
        <v>4</v>
      </c>
      <c r="D312" s="1" t="s">
        <v>1761</v>
      </c>
      <c r="E312" s="1" t="s">
        <v>872</v>
      </c>
      <c r="F312" s="1">
        <v>5</v>
      </c>
      <c r="G312" s="1" t="s">
        <v>272</v>
      </c>
      <c r="H312" s="1">
        <v>0</v>
      </c>
      <c r="I312" s="1" t="s">
        <v>873</v>
      </c>
      <c r="J312" s="15">
        <v>0</v>
      </c>
      <c r="K312" s="15">
        <v>0</v>
      </c>
      <c r="L312" s="15">
        <v>0</v>
      </c>
      <c r="M312" s="15">
        <v>0</v>
      </c>
      <c r="N312" s="15">
        <v>0</v>
      </c>
      <c r="O312" s="15">
        <v>0</v>
      </c>
      <c r="P312" s="15">
        <v>0</v>
      </c>
      <c r="Q312" s="15">
        <v>0</v>
      </c>
      <c r="R312" s="15">
        <v>0</v>
      </c>
      <c r="S312" s="15">
        <v>0</v>
      </c>
      <c r="T312" s="15">
        <v>0</v>
      </c>
      <c r="U312" s="15">
        <v>0</v>
      </c>
      <c r="V312" s="15">
        <v>0</v>
      </c>
      <c r="W312" s="15">
        <v>0</v>
      </c>
      <c r="X312" s="15">
        <v>0</v>
      </c>
      <c r="Y312" s="15">
        <v>0</v>
      </c>
      <c r="Z312" s="15">
        <v>0</v>
      </c>
      <c r="AA312" s="15">
        <v>0</v>
      </c>
      <c r="AB312" s="15">
        <v>0</v>
      </c>
      <c r="AC312" s="15">
        <v>0</v>
      </c>
      <c r="AD312" s="15">
        <v>0</v>
      </c>
      <c r="AE312" s="15">
        <v>0</v>
      </c>
      <c r="AF312" s="15">
        <v>0</v>
      </c>
      <c r="AG312" s="15">
        <v>0</v>
      </c>
      <c r="AH312" s="15">
        <v>0</v>
      </c>
      <c r="AI312" s="15">
        <v>0</v>
      </c>
      <c r="AJ312" s="15">
        <v>0</v>
      </c>
      <c r="AK312" s="15">
        <v>0</v>
      </c>
      <c r="AL312" s="15">
        <v>0</v>
      </c>
      <c r="AM312" s="15">
        <v>0</v>
      </c>
      <c r="AN312" s="15">
        <v>0</v>
      </c>
      <c r="AO312" s="15">
        <v>0</v>
      </c>
      <c r="AP312" s="15">
        <v>0</v>
      </c>
      <c r="AQ312" s="15">
        <v>0</v>
      </c>
      <c r="AR312" s="15">
        <v>0</v>
      </c>
      <c r="AS312" s="15">
        <v>0</v>
      </c>
      <c r="AT312" s="15">
        <v>0</v>
      </c>
      <c r="AU312" s="15">
        <v>0</v>
      </c>
      <c r="AV312" s="15">
        <v>0</v>
      </c>
      <c r="AW312" s="15">
        <v>0</v>
      </c>
      <c r="AX312" s="15">
        <v>0</v>
      </c>
      <c r="AY312" s="15">
        <v>0</v>
      </c>
    </row>
    <row r="313" spans="1:51">
      <c r="A313" s="1">
        <v>3323</v>
      </c>
      <c r="B313" s="1" t="s">
        <v>1760</v>
      </c>
      <c r="C313" s="1">
        <v>4</v>
      </c>
      <c r="D313" s="1" t="s">
        <v>1761</v>
      </c>
      <c r="E313" s="1" t="s">
        <v>874</v>
      </c>
      <c r="F313" s="1">
        <v>5</v>
      </c>
      <c r="G313" s="1" t="s">
        <v>272</v>
      </c>
      <c r="H313" s="1">
        <v>0</v>
      </c>
      <c r="I313" s="1" t="s">
        <v>875</v>
      </c>
      <c r="J313" s="15">
        <v>0</v>
      </c>
      <c r="K313" s="15">
        <v>0</v>
      </c>
      <c r="L313" s="15">
        <v>0</v>
      </c>
      <c r="M313" s="15">
        <v>0</v>
      </c>
      <c r="N313" s="15">
        <v>0</v>
      </c>
      <c r="O313" s="15">
        <v>0</v>
      </c>
      <c r="P313" s="15">
        <v>0</v>
      </c>
      <c r="Q313" s="15">
        <v>0</v>
      </c>
      <c r="R313" s="15">
        <v>0</v>
      </c>
      <c r="S313" s="15">
        <v>0</v>
      </c>
      <c r="T313" s="15">
        <v>0</v>
      </c>
      <c r="U313" s="15">
        <v>0</v>
      </c>
      <c r="V313" s="15">
        <v>0</v>
      </c>
      <c r="W313" s="15">
        <v>0</v>
      </c>
      <c r="X313" s="15">
        <v>0</v>
      </c>
      <c r="Y313" s="15">
        <v>0</v>
      </c>
      <c r="Z313" s="15">
        <v>0</v>
      </c>
      <c r="AA313" s="15">
        <v>0</v>
      </c>
      <c r="AB313" s="15">
        <v>0</v>
      </c>
      <c r="AC313" s="15">
        <v>0</v>
      </c>
      <c r="AD313" s="15">
        <v>0</v>
      </c>
      <c r="AE313" s="15">
        <v>0</v>
      </c>
      <c r="AF313" s="15">
        <v>0</v>
      </c>
      <c r="AG313" s="15">
        <v>0</v>
      </c>
      <c r="AH313" s="15">
        <v>0</v>
      </c>
      <c r="AI313" s="15">
        <v>0</v>
      </c>
      <c r="AJ313" s="15">
        <v>0</v>
      </c>
      <c r="AK313" s="15">
        <v>0</v>
      </c>
      <c r="AL313" s="15">
        <v>0</v>
      </c>
      <c r="AM313" s="15">
        <v>0</v>
      </c>
      <c r="AN313" s="15">
        <v>0</v>
      </c>
      <c r="AO313" s="15">
        <v>0</v>
      </c>
      <c r="AP313" s="15">
        <v>0</v>
      </c>
      <c r="AQ313" s="15">
        <v>0</v>
      </c>
      <c r="AR313" s="15">
        <v>0</v>
      </c>
      <c r="AS313" s="15">
        <v>0</v>
      </c>
      <c r="AT313" s="15">
        <v>0</v>
      </c>
      <c r="AU313" s="15">
        <v>0</v>
      </c>
      <c r="AV313" s="15">
        <v>0</v>
      </c>
      <c r="AW313" s="15">
        <v>0</v>
      </c>
      <c r="AX313" s="15">
        <v>0</v>
      </c>
      <c r="AY313" s="15">
        <v>0</v>
      </c>
    </row>
    <row r="314" spans="1:51">
      <c r="A314" s="1">
        <v>3334</v>
      </c>
      <c r="B314" s="1" t="s">
        <v>1760</v>
      </c>
      <c r="C314" s="1">
        <v>4</v>
      </c>
      <c r="D314" s="1" t="s">
        <v>1761</v>
      </c>
      <c r="E314" s="1" t="s">
        <v>876</v>
      </c>
      <c r="F314" s="1">
        <v>5</v>
      </c>
      <c r="G314" s="1" t="s">
        <v>272</v>
      </c>
      <c r="H314" s="1">
        <v>0</v>
      </c>
      <c r="I314" s="1" t="s">
        <v>877</v>
      </c>
      <c r="J314" s="15">
        <v>4</v>
      </c>
      <c r="K314" s="15">
        <v>9</v>
      </c>
      <c r="L314" s="15">
        <v>6</v>
      </c>
      <c r="M314" s="15">
        <v>3</v>
      </c>
      <c r="N314" s="15">
        <v>9</v>
      </c>
      <c r="O314" s="15">
        <v>6</v>
      </c>
      <c r="P314" s="15">
        <v>3</v>
      </c>
      <c r="Q314" s="15">
        <v>0</v>
      </c>
      <c r="R314" s="15">
        <v>0</v>
      </c>
      <c r="S314" s="15">
        <v>0</v>
      </c>
      <c r="T314" s="15">
        <v>0</v>
      </c>
      <c r="U314" s="15">
        <v>0</v>
      </c>
      <c r="V314" s="15">
        <v>0</v>
      </c>
      <c r="W314" s="15">
        <v>0</v>
      </c>
      <c r="X314" s="15">
        <v>4</v>
      </c>
      <c r="Y314" s="15">
        <v>9</v>
      </c>
      <c r="Z314" s="15">
        <v>6</v>
      </c>
      <c r="AA314" s="15">
        <v>3</v>
      </c>
      <c r="AB314" s="15">
        <v>9</v>
      </c>
      <c r="AC314" s="15">
        <v>6</v>
      </c>
      <c r="AD314" s="15">
        <v>3</v>
      </c>
      <c r="AE314" s="15">
        <v>3</v>
      </c>
      <c r="AF314" s="15">
        <v>8</v>
      </c>
      <c r="AG314" s="15">
        <v>5</v>
      </c>
      <c r="AH314" s="15">
        <v>3</v>
      </c>
      <c r="AI314" s="15">
        <v>8</v>
      </c>
      <c r="AJ314" s="15">
        <v>5</v>
      </c>
      <c r="AK314" s="15">
        <v>3</v>
      </c>
      <c r="AL314" s="15">
        <v>1</v>
      </c>
      <c r="AM314" s="15">
        <v>1</v>
      </c>
      <c r="AN314" s="15">
        <v>1</v>
      </c>
      <c r="AO314" s="15">
        <v>0</v>
      </c>
      <c r="AP314" s="15">
        <v>1</v>
      </c>
      <c r="AQ314" s="15">
        <v>1</v>
      </c>
      <c r="AR314" s="15">
        <v>0</v>
      </c>
      <c r="AS314" s="15">
        <v>0</v>
      </c>
      <c r="AT314" s="15">
        <v>0</v>
      </c>
      <c r="AU314" s="15">
        <v>0</v>
      </c>
      <c r="AV314" s="15">
        <v>0</v>
      </c>
      <c r="AW314" s="15">
        <v>0</v>
      </c>
      <c r="AX314" s="15">
        <v>0</v>
      </c>
      <c r="AY314" s="15">
        <v>0</v>
      </c>
    </row>
    <row r="315" spans="1:51">
      <c r="A315" s="1">
        <v>3345</v>
      </c>
      <c r="B315" s="1" t="s">
        <v>1760</v>
      </c>
      <c r="C315" s="1">
        <v>4</v>
      </c>
      <c r="D315" s="1" t="s">
        <v>1761</v>
      </c>
      <c r="E315" s="1" t="s">
        <v>878</v>
      </c>
      <c r="F315" s="1">
        <v>3</v>
      </c>
      <c r="G315" s="1" t="s">
        <v>272</v>
      </c>
      <c r="H315" s="1">
        <v>0</v>
      </c>
      <c r="I315" s="1" t="s">
        <v>879</v>
      </c>
      <c r="J315" s="15">
        <v>8</v>
      </c>
      <c r="K315" s="15">
        <v>27</v>
      </c>
      <c r="L315" s="15">
        <v>17</v>
      </c>
      <c r="M315" s="15">
        <v>10</v>
      </c>
      <c r="N315" s="15">
        <v>18</v>
      </c>
      <c r="O315" s="15">
        <v>12</v>
      </c>
      <c r="P315" s="15">
        <v>6</v>
      </c>
      <c r="Q315" s="15">
        <v>2</v>
      </c>
      <c r="R315" s="15">
        <v>3</v>
      </c>
      <c r="S315" s="15">
        <v>2</v>
      </c>
      <c r="T315" s="15">
        <v>1</v>
      </c>
      <c r="U315" s="15">
        <v>1</v>
      </c>
      <c r="V315" s="15">
        <v>1</v>
      </c>
      <c r="W315" s="15">
        <v>0</v>
      </c>
      <c r="X315" s="15">
        <v>6</v>
      </c>
      <c r="Y315" s="15">
        <v>24</v>
      </c>
      <c r="Z315" s="15">
        <v>15</v>
      </c>
      <c r="AA315" s="15">
        <v>9</v>
      </c>
      <c r="AB315" s="15">
        <v>17</v>
      </c>
      <c r="AC315" s="15">
        <v>11</v>
      </c>
      <c r="AD315" s="15">
        <v>6</v>
      </c>
      <c r="AE315" s="15">
        <v>6</v>
      </c>
      <c r="AF315" s="15">
        <v>24</v>
      </c>
      <c r="AG315" s="15">
        <v>15</v>
      </c>
      <c r="AH315" s="15">
        <v>9</v>
      </c>
      <c r="AI315" s="15">
        <v>17</v>
      </c>
      <c r="AJ315" s="15">
        <v>11</v>
      </c>
      <c r="AK315" s="15">
        <v>6</v>
      </c>
      <c r="AL315" s="15">
        <v>0</v>
      </c>
      <c r="AM315" s="15">
        <v>0</v>
      </c>
      <c r="AN315" s="15">
        <v>0</v>
      </c>
      <c r="AO315" s="15">
        <v>0</v>
      </c>
      <c r="AP315" s="15">
        <v>0</v>
      </c>
      <c r="AQ315" s="15">
        <v>0</v>
      </c>
      <c r="AR315" s="15">
        <v>0</v>
      </c>
      <c r="AS315" s="15">
        <v>0</v>
      </c>
      <c r="AT315" s="15">
        <v>0</v>
      </c>
      <c r="AU315" s="15">
        <v>0</v>
      </c>
      <c r="AV315" s="15">
        <v>0</v>
      </c>
      <c r="AW315" s="15">
        <v>0</v>
      </c>
      <c r="AX315" s="15">
        <v>0</v>
      </c>
      <c r="AY315" s="15">
        <v>0</v>
      </c>
    </row>
    <row r="316" spans="1:51">
      <c r="A316" s="1">
        <v>3356</v>
      </c>
      <c r="B316" s="1" t="s">
        <v>1760</v>
      </c>
      <c r="C316" s="1">
        <v>4</v>
      </c>
      <c r="D316" s="1" t="s">
        <v>1761</v>
      </c>
      <c r="E316" s="1" t="s">
        <v>880</v>
      </c>
      <c r="F316" s="1">
        <v>4</v>
      </c>
      <c r="G316" s="1" t="s">
        <v>272</v>
      </c>
      <c r="H316" s="1">
        <v>0</v>
      </c>
      <c r="I316" s="1" t="s">
        <v>881</v>
      </c>
      <c r="J316" s="15">
        <v>7</v>
      </c>
      <c r="K316" s="15">
        <v>25</v>
      </c>
      <c r="L316" s="15">
        <v>16</v>
      </c>
      <c r="M316" s="15">
        <v>9</v>
      </c>
      <c r="N316" s="15">
        <v>17</v>
      </c>
      <c r="O316" s="15">
        <v>11</v>
      </c>
      <c r="P316" s="15">
        <v>6</v>
      </c>
      <c r="Q316" s="15">
        <v>1</v>
      </c>
      <c r="R316" s="15">
        <v>1</v>
      </c>
      <c r="S316" s="15">
        <v>1</v>
      </c>
      <c r="T316" s="15">
        <v>0</v>
      </c>
      <c r="U316" s="15">
        <v>0</v>
      </c>
      <c r="V316" s="15">
        <v>0</v>
      </c>
      <c r="W316" s="15">
        <v>0</v>
      </c>
      <c r="X316" s="15">
        <v>6</v>
      </c>
      <c r="Y316" s="15">
        <v>24</v>
      </c>
      <c r="Z316" s="15">
        <v>15</v>
      </c>
      <c r="AA316" s="15">
        <v>9</v>
      </c>
      <c r="AB316" s="15">
        <v>17</v>
      </c>
      <c r="AC316" s="15">
        <v>11</v>
      </c>
      <c r="AD316" s="15">
        <v>6</v>
      </c>
      <c r="AE316" s="15">
        <v>6</v>
      </c>
      <c r="AF316" s="15">
        <v>24</v>
      </c>
      <c r="AG316" s="15">
        <v>15</v>
      </c>
      <c r="AH316" s="15">
        <v>9</v>
      </c>
      <c r="AI316" s="15">
        <v>17</v>
      </c>
      <c r="AJ316" s="15">
        <v>11</v>
      </c>
      <c r="AK316" s="15">
        <v>6</v>
      </c>
      <c r="AL316" s="15">
        <v>0</v>
      </c>
      <c r="AM316" s="15">
        <v>0</v>
      </c>
      <c r="AN316" s="15">
        <v>0</v>
      </c>
      <c r="AO316" s="15">
        <v>0</v>
      </c>
      <c r="AP316" s="15">
        <v>0</v>
      </c>
      <c r="AQ316" s="15">
        <v>0</v>
      </c>
      <c r="AR316" s="15">
        <v>0</v>
      </c>
      <c r="AS316" s="15">
        <v>0</v>
      </c>
      <c r="AT316" s="15">
        <v>0</v>
      </c>
      <c r="AU316" s="15">
        <v>0</v>
      </c>
      <c r="AV316" s="15">
        <v>0</v>
      </c>
      <c r="AW316" s="15">
        <v>0</v>
      </c>
      <c r="AX316" s="15">
        <v>0</v>
      </c>
      <c r="AY316" s="15">
        <v>0</v>
      </c>
    </row>
    <row r="317" spans="1:51">
      <c r="A317" s="1">
        <v>3367</v>
      </c>
      <c r="B317" s="1" t="s">
        <v>1760</v>
      </c>
      <c r="C317" s="1">
        <v>4</v>
      </c>
      <c r="D317" s="1" t="s">
        <v>1761</v>
      </c>
      <c r="E317" s="1" t="s">
        <v>882</v>
      </c>
      <c r="F317" s="1">
        <v>5</v>
      </c>
      <c r="G317" s="1" t="s">
        <v>272</v>
      </c>
      <c r="H317" s="1">
        <v>0</v>
      </c>
      <c r="I317" s="1" t="s">
        <v>883</v>
      </c>
      <c r="J317" s="15">
        <v>0</v>
      </c>
      <c r="K317" s="15">
        <v>0</v>
      </c>
      <c r="L317" s="15">
        <v>0</v>
      </c>
      <c r="M317" s="15">
        <v>0</v>
      </c>
      <c r="N317" s="15">
        <v>0</v>
      </c>
      <c r="O317" s="15">
        <v>0</v>
      </c>
      <c r="P317" s="15">
        <v>0</v>
      </c>
      <c r="Q317" s="15">
        <v>0</v>
      </c>
      <c r="R317" s="15">
        <v>0</v>
      </c>
      <c r="S317" s="15">
        <v>0</v>
      </c>
      <c r="T317" s="15">
        <v>0</v>
      </c>
      <c r="U317" s="15">
        <v>0</v>
      </c>
      <c r="V317" s="15">
        <v>0</v>
      </c>
      <c r="W317" s="15">
        <v>0</v>
      </c>
      <c r="X317" s="15">
        <v>0</v>
      </c>
      <c r="Y317" s="15">
        <v>0</v>
      </c>
      <c r="Z317" s="15">
        <v>0</v>
      </c>
      <c r="AA317" s="15">
        <v>0</v>
      </c>
      <c r="AB317" s="15">
        <v>0</v>
      </c>
      <c r="AC317" s="15">
        <v>0</v>
      </c>
      <c r="AD317" s="15">
        <v>0</v>
      </c>
      <c r="AE317" s="15">
        <v>0</v>
      </c>
      <c r="AF317" s="15">
        <v>0</v>
      </c>
      <c r="AG317" s="15">
        <v>0</v>
      </c>
      <c r="AH317" s="15">
        <v>0</v>
      </c>
      <c r="AI317" s="15">
        <v>0</v>
      </c>
      <c r="AJ317" s="15">
        <v>0</v>
      </c>
      <c r="AK317" s="15">
        <v>0</v>
      </c>
      <c r="AL317" s="15">
        <v>0</v>
      </c>
      <c r="AM317" s="15">
        <v>0</v>
      </c>
      <c r="AN317" s="15">
        <v>0</v>
      </c>
      <c r="AO317" s="15">
        <v>0</v>
      </c>
      <c r="AP317" s="15">
        <v>0</v>
      </c>
      <c r="AQ317" s="15">
        <v>0</v>
      </c>
      <c r="AR317" s="15">
        <v>0</v>
      </c>
      <c r="AS317" s="15">
        <v>0</v>
      </c>
      <c r="AT317" s="15">
        <v>0</v>
      </c>
      <c r="AU317" s="15">
        <v>0</v>
      </c>
      <c r="AV317" s="15">
        <v>0</v>
      </c>
      <c r="AW317" s="15">
        <v>0</v>
      </c>
      <c r="AX317" s="15">
        <v>0</v>
      </c>
      <c r="AY317" s="15">
        <v>0</v>
      </c>
    </row>
    <row r="318" spans="1:51">
      <c r="A318" s="1">
        <v>3378</v>
      </c>
      <c r="B318" s="1" t="s">
        <v>1760</v>
      </c>
      <c r="C318" s="1">
        <v>4</v>
      </c>
      <c r="D318" s="1" t="s">
        <v>1761</v>
      </c>
      <c r="E318" s="1" t="s">
        <v>884</v>
      </c>
      <c r="F318" s="1">
        <v>5</v>
      </c>
      <c r="G318" s="1" t="s">
        <v>272</v>
      </c>
      <c r="H318" s="1">
        <v>0</v>
      </c>
      <c r="I318" s="1" t="s">
        <v>885</v>
      </c>
      <c r="J318" s="15">
        <v>5</v>
      </c>
      <c r="K318" s="15">
        <v>14</v>
      </c>
      <c r="L318" s="15">
        <v>7</v>
      </c>
      <c r="M318" s="15">
        <v>7</v>
      </c>
      <c r="N318" s="15">
        <v>7</v>
      </c>
      <c r="O318" s="15">
        <v>3</v>
      </c>
      <c r="P318" s="15">
        <v>4</v>
      </c>
      <c r="Q318" s="15">
        <v>1</v>
      </c>
      <c r="R318" s="15">
        <v>1</v>
      </c>
      <c r="S318" s="15">
        <v>1</v>
      </c>
      <c r="T318" s="15">
        <v>0</v>
      </c>
      <c r="U318" s="15">
        <v>0</v>
      </c>
      <c r="V318" s="15">
        <v>0</v>
      </c>
      <c r="W318" s="15">
        <v>0</v>
      </c>
      <c r="X318" s="15">
        <v>4</v>
      </c>
      <c r="Y318" s="15">
        <v>13</v>
      </c>
      <c r="Z318" s="15">
        <v>6</v>
      </c>
      <c r="AA318" s="15">
        <v>7</v>
      </c>
      <c r="AB318" s="15">
        <v>7</v>
      </c>
      <c r="AC318" s="15">
        <v>3</v>
      </c>
      <c r="AD318" s="15">
        <v>4</v>
      </c>
      <c r="AE318" s="15">
        <v>4</v>
      </c>
      <c r="AF318" s="15">
        <v>13</v>
      </c>
      <c r="AG318" s="15">
        <v>6</v>
      </c>
      <c r="AH318" s="15">
        <v>7</v>
      </c>
      <c r="AI318" s="15">
        <v>7</v>
      </c>
      <c r="AJ318" s="15">
        <v>3</v>
      </c>
      <c r="AK318" s="15">
        <v>4</v>
      </c>
      <c r="AL318" s="15">
        <v>0</v>
      </c>
      <c r="AM318" s="15">
        <v>0</v>
      </c>
      <c r="AN318" s="15">
        <v>0</v>
      </c>
      <c r="AO318" s="15">
        <v>0</v>
      </c>
      <c r="AP318" s="15">
        <v>0</v>
      </c>
      <c r="AQ318" s="15">
        <v>0</v>
      </c>
      <c r="AR318" s="15">
        <v>0</v>
      </c>
      <c r="AS318" s="15">
        <v>0</v>
      </c>
      <c r="AT318" s="15">
        <v>0</v>
      </c>
      <c r="AU318" s="15">
        <v>0</v>
      </c>
      <c r="AV318" s="15">
        <v>0</v>
      </c>
      <c r="AW318" s="15">
        <v>0</v>
      </c>
      <c r="AX318" s="15">
        <v>0</v>
      </c>
      <c r="AY318" s="15">
        <v>0</v>
      </c>
    </row>
    <row r="319" spans="1:51">
      <c r="A319" s="1">
        <v>3389</v>
      </c>
      <c r="B319" s="1" t="s">
        <v>1760</v>
      </c>
      <c r="C319" s="1">
        <v>4</v>
      </c>
      <c r="D319" s="1" t="s">
        <v>1761</v>
      </c>
      <c r="E319" s="1" t="s">
        <v>886</v>
      </c>
      <c r="F319" s="1">
        <v>5</v>
      </c>
      <c r="G319" s="1" t="s">
        <v>272</v>
      </c>
      <c r="H319" s="1">
        <v>0</v>
      </c>
      <c r="I319" s="1" t="s">
        <v>887</v>
      </c>
      <c r="J319" s="15">
        <v>2</v>
      </c>
      <c r="K319" s="15">
        <v>11</v>
      </c>
      <c r="L319" s="15">
        <v>9</v>
      </c>
      <c r="M319" s="15">
        <v>2</v>
      </c>
      <c r="N319" s="15">
        <v>10</v>
      </c>
      <c r="O319" s="15">
        <v>8</v>
      </c>
      <c r="P319" s="15">
        <v>2</v>
      </c>
      <c r="Q319" s="15">
        <v>0</v>
      </c>
      <c r="R319" s="15">
        <v>0</v>
      </c>
      <c r="S319" s="15">
        <v>0</v>
      </c>
      <c r="T319" s="15">
        <v>0</v>
      </c>
      <c r="U319" s="15">
        <v>0</v>
      </c>
      <c r="V319" s="15">
        <v>0</v>
      </c>
      <c r="W319" s="15">
        <v>0</v>
      </c>
      <c r="X319" s="15">
        <v>2</v>
      </c>
      <c r="Y319" s="15">
        <v>11</v>
      </c>
      <c r="Z319" s="15">
        <v>9</v>
      </c>
      <c r="AA319" s="15">
        <v>2</v>
      </c>
      <c r="AB319" s="15">
        <v>10</v>
      </c>
      <c r="AC319" s="15">
        <v>8</v>
      </c>
      <c r="AD319" s="15">
        <v>2</v>
      </c>
      <c r="AE319" s="15">
        <v>2</v>
      </c>
      <c r="AF319" s="15">
        <v>11</v>
      </c>
      <c r="AG319" s="15">
        <v>9</v>
      </c>
      <c r="AH319" s="15">
        <v>2</v>
      </c>
      <c r="AI319" s="15">
        <v>10</v>
      </c>
      <c r="AJ319" s="15">
        <v>8</v>
      </c>
      <c r="AK319" s="15">
        <v>2</v>
      </c>
      <c r="AL319" s="15">
        <v>0</v>
      </c>
      <c r="AM319" s="15">
        <v>0</v>
      </c>
      <c r="AN319" s="15">
        <v>0</v>
      </c>
      <c r="AO319" s="15">
        <v>0</v>
      </c>
      <c r="AP319" s="15">
        <v>0</v>
      </c>
      <c r="AQ319" s="15">
        <v>0</v>
      </c>
      <c r="AR319" s="15">
        <v>0</v>
      </c>
      <c r="AS319" s="15">
        <v>0</v>
      </c>
      <c r="AT319" s="15">
        <v>0</v>
      </c>
      <c r="AU319" s="15">
        <v>0</v>
      </c>
      <c r="AV319" s="15">
        <v>0</v>
      </c>
      <c r="AW319" s="15">
        <v>0</v>
      </c>
      <c r="AX319" s="15">
        <v>0</v>
      </c>
      <c r="AY319" s="15">
        <v>0</v>
      </c>
    </row>
    <row r="320" spans="1:51">
      <c r="A320" s="1">
        <v>3400</v>
      </c>
      <c r="B320" s="1" t="s">
        <v>1760</v>
      </c>
      <c r="C320" s="1">
        <v>4</v>
      </c>
      <c r="D320" s="1" t="s">
        <v>1761</v>
      </c>
      <c r="E320" s="1" t="s">
        <v>888</v>
      </c>
      <c r="F320" s="1">
        <v>6</v>
      </c>
      <c r="G320" s="1" t="s">
        <v>272</v>
      </c>
      <c r="H320" s="1">
        <v>0</v>
      </c>
      <c r="I320" s="1" t="s">
        <v>889</v>
      </c>
      <c r="J320" s="15">
        <v>1</v>
      </c>
      <c r="K320" s="15">
        <v>10</v>
      </c>
      <c r="L320" s="15">
        <v>8</v>
      </c>
      <c r="M320" s="15">
        <v>2</v>
      </c>
      <c r="N320" s="15">
        <v>10</v>
      </c>
      <c r="O320" s="15">
        <v>8</v>
      </c>
      <c r="P320" s="15">
        <v>2</v>
      </c>
      <c r="Q320" s="15">
        <v>0</v>
      </c>
      <c r="R320" s="15">
        <v>0</v>
      </c>
      <c r="S320" s="15">
        <v>0</v>
      </c>
      <c r="T320" s="15">
        <v>0</v>
      </c>
      <c r="U320" s="15">
        <v>0</v>
      </c>
      <c r="V320" s="15">
        <v>0</v>
      </c>
      <c r="W320" s="15">
        <v>0</v>
      </c>
      <c r="X320" s="15">
        <v>1</v>
      </c>
      <c r="Y320" s="15">
        <v>10</v>
      </c>
      <c r="Z320" s="15">
        <v>8</v>
      </c>
      <c r="AA320" s="15">
        <v>2</v>
      </c>
      <c r="AB320" s="15">
        <v>10</v>
      </c>
      <c r="AC320" s="15">
        <v>8</v>
      </c>
      <c r="AD320" s="15">
        <v>2</v>
      </c>
      <c r="AE320" s="15">
        <v>1</v>
      </c>
      <c r="AF320" s="15">
        <v>10</v>
      </c>
      <c r="AG320" s="15">
        <v>8</v>
      </c>
      <c r="AH320" s="15">
        <v>2</v>
      </c>
      <c r="AI320" s="15">
        <v>10</v>
      </c>
      <c r="AJ320" s="15">
        <v>8</v>
      </c>
      <c r="AK320" s="15">
        <v>2</v>
      </c>
      <c r="AL320" s="15">
        <v>0</v>
      </c>
      <c r="AM320" s="15">
        <v>0</v>
      </c>
      <c r="AN320" s="15">
        <v>0</v>
      </c>
      <c r="AO320" s="15">
        <v>0</v>
      </c>
      <c r="AP320" s="15">
        <v>0</v>
      </c>
      <c r="AQ320" s="15">
        <v>0</v>
      </c>
      <c r="AR320" s="15">
        <v>0</v>
      </c>
      <c r="AS320" s="15">
        <v>0</v>
      </c>
      <c r="AT320" s="15">
        <v>0</v>
      </c>
      <c r="AU320" s="15">
        <v>0</v>
      </c>
      <c r="AV320" s="15">
        <v>0</v>
      </c>
      <c r="AW320" s="15">
        <v>0</v>
      </c>
      <c r="AX320" s="15">
        <v>0</v>
      </c>
      <c r="AY320" s="15">
        <v>0</v>
      </c>
    </row>
    <row r="321" spans="1:51">
      <c r="A321" s="1">
        <v>3411</v>
      </c>
      <c r="B321" s="1" t="s">
        <v>1760</v>
      </c>
      <c r="C321" s="1">
        <v>4</v>
      </c>
      <c r="D321" s="1" t="s">
        <v>1761</v>
      </c>
      <c r="E321" s="1" t="s">
        <v>890</v>
      </c>
      <c r="F321" s="1">
        <v>6</v>
      </c>
      <c r="G321" s="1" t="s">
        <v>272</v>
      </c>
      <c r="H321" s="1">
        <v>0</v>
      </c>
      <c r="I321" s="1" t="s">
        <v>891</v>
      </c>
      <c r="J321" s="15">
        <v>0</v>
      </c>
      <c r="K321" s="15">
        <v>0</v>
      </c>
      <c r="L321" s="15">
        <v>0</v>
      </c>
      <c r="M321" s="15">
        <v>0</v>
      </c>
      <c r="N321" s="15">
        <v>0</v>
      </c>
      <c r="O321" s="15">
        <v>0</v>
      </c>
      <c r="P321" s="15">
        <v>0</v>
      </c>
      <c r="Q321" s="15">
        <v>0</v>
      </c>
      <c r="R321" s="15">
        <v>0</v>
      </c>
      <c r="S321" s="15">
        <v>0</v>
      </c>
      <c r="T321" s="15">
        <v>0</v>
      </c>
      <c r="U321" s="15">
        <v>0</v>
      </c>
      <c r="V321" s="15">
        <v>0</v>
      </c>
      <c r="W321" s="15">
        <v>0</v>
      </c>
      <c r="X321" s="15">
        <v>0</v>
      </c>
      <c r="Y321" s="15">
        <v>0</v>
      </c>
      <c r="Z321" s="15">
        <v>0</v>
      </c>
      <c r="AA321" s="15">
        <v>0</v>
      </c>
      <c r="AB321" s="15">
        <v>0</v>
      </c>
      <c r="AC321" s="15">
        <v>0</v>
      </c>
      <c r="AD321" s="15">
        <v>0</v>
      </c>
      <c r="AE321" s="15">
        <v>0</v>
      </c>
      <c r="AF321" s="15">
        <v>0</v>
      </c>
      <c r="AG321" s="15">
        <v>0</v>
      </c>
      <c r="AH321" s="15">
        <v>0</v>
      </c>
      <c r="AI321" s="15">
        <v>0</v>
      </c>
      <c r="AJ321" s="15">
        <v>0</v>
      </c>
      <c r="AK321" s="15">
        <v>0</v>
      </c>
      <c r="AL321" s="15">
        <v>0</v>
      </c>
      <c r="AM321" s="15">
        <v>0</v>
      </c>
      <c r="AN321" s="15">
        <v>0</v>
      </c>
      <c r="AO321" s="15">
        <v>0</v>
      </c>
      <c r="AP321" s="15">
        <v>0</v>
      </c>
      <c r="AQ321" s="15">
        <v>0</v>
      </c>
      <c r="AR321" s="15">
        <v>0</v>
      </c>
      <c r="AS321" s="15">
        <v>0</v>
      </c>
      <c r="AT321" s="15">
        <v>0</v>
      </c>
      <c r="AU321" s="15">
        <v>0</v>
      </c>
      <c r="AV321" s="15">
        <v>0</v>
      </c>
      <c r="AW321" s="15">
        <v>0</v>
      </c>
      <c r="AX321" s="15">
        <v>0</v>
      </c>
      <c r="AY321" s="15">
        <v>0</v>
      </c>
    </row>
    <row r="322" spans="1:51">
      <c r="A322" s="1">
        <v>3422</v>
      </c>
      <c r="B322" s="1" t="s">
        <v>1760</v>
      </c>
      <c r="C322" s="1">
        <v>4</v>
      </c>
      <c r="D322" s="1" t="s">
        <v>1761</v>
      </c>
      <c r="E322" s="1" t="s">
        <v>892</v>
      </c>
      <c r="F322" s="1">
        <v>6</v>
      </c>
      <c r="G322" s="1" t="s">
        <v>272</v>
      </c>
      <c r="H322" s="1">
        <v>0</v>
      </c>
      <c r="I322" s="1" t="s">
        <v>893</v>
      </c>
      <c r="J322" s="15">
        <v>1</v>
      </c>
      <c r="K322" s="15">
        <v>1</v>
      </c>
      <c r="L322" s="15">
        <v>1</v>
      </c>
      <c r="M322" s="15">
        <v>0</v>
      </c>
      <c r="N322" s="15">
        <v>0</v>
      </c>
      <c r="O322" s="15">
        <v>0</v>
      </c>
      <c r="P322" s="15">
        <v>0</v>
      </c>
      <c r="Q322" s="15">
        <v>0</v>
      </c>
      <c r="R322" s="15">
        <v>0</v>
      </c>
      <c r="S322" s="15">
        <v>0</v>
      </c>
      <c r="T322" s="15">
        <v>0</v>
      </c>
      <c r="U322" s="15">
        <v>0</v>
      </c>
      <c r="V322" s="15">
        <v>0</v>
      </c>
      <c r="W322" s="15">
        <v>0</v>
      </c>
      <c r="X322" s="15">
        <v>1</v>
      </c>
      <c r="Y322" s="15">
        <v>1</v>
      </c>
      <c r="Z322" s="15">
        <v>1</v>
      </c>
      <c r="AA322" s="15">
        <v>0</v>
      </c>
      <c r="AB322" s="15">
        <v>0</v>
      </c>
      <c r="AC322" s="15">
        <v>0</v>
      </c>
      <c r="AD322" s="15">
        <v>0</v>
      </c>
      <c r="AE322" s="15">
        <v>1</v>
      </c>
      <c r="AF322" s="15">
        <v>1</v>
      </c>
      <c r="AG322" s="15">
        <v>1</v>
      </c>
      <c r="AH322" s="15">
        <v>0</v>
      </c>
      <c r="AI322" s="15">
        <v>0</v>
      </c>
      <c r="AJ322" s="15">
        <v>0</v>
      </c>
      <c r="AK322" s="15">
        <v>0</v>
      </c>
      <c r="AL322" s="15">
        <v>0</v>
      </c>
      <c r="AM322" s="15">
        <v>0</v>
      </c>
      <c r="AN322" s="15">
        <v>0</v>
      </c>
      <c r="AO322" s="15">
        <v>0</v>
      </c>
      <c r="AP322" s="15">
        <v>0</v>
      </c>
      <c r="AQ322" s="15">
        <v>0</v>
      </c>
      <c r="AR322" s="15">
        <v>0</v>
      </c>
      <c r="AS322" s="15">
        <v>0</v>
      </c>
      <c r="AT322" s="15">
        <v>0</v>
      </c>
      <c r="AU322" s="15">
        <v>0</v>
      </c>
      <c r="AV322" s="15">
        <v>0</v>
      </c>
      <c r="AW322" s="15">
        <v>0</v>
      </c>
      <c r="AX322" s="15">
        <v>0</v>
      </c>
      <c r="AY322" s="15">
        <v>0</v>
      </c>
    </row>
    <row r="323" spans="1:51">
      <c r="A323" s="1">
        <v>3433</v>
      </c>
      <c r="B323" s="1" t="s">
        <v>1760</v>
      </c>
      <c r="C323" s="1">
        <v>4</v>
      </c>
      <c r="D323" s="1" t="s">
        <v>1761</v>
      </c>
      <c r="E323" s="1" t="s">
        <v>894</v>
      </c>
      <c r="F323" s="1">
        <v>4</v>
      </c>
      <c r="G323" s="1" t="s">
        <v>272</v>
      </c>
      <c r="H323" s="1">
        <v>0</v>
      </c>
      <c r="I323" s="1" t="s">
        <v>895</v>
      </c>
      <c r="J323" s="15">
        <v>1</v>
      </c>
      <c r="K323" s="15">
        <v>2</v>
      </c>
      <c r="L323" s="15">
        <v>1</v>
      </c>
      <c r="M323" s="15">
        <v>1</v>
      </c>
      <c r="N323" s="15">
        <v>1</v>
      </c>
      <c r="O323" s="15">
        <v>1</v>
      </c>
      <c r="P323" s="15">
        <v>0</v>
      </c>
      <c r="Q323" s="15">
        <v>1</v>
      </c>
      <c r="R323" s="15">
        <v>2</v>
      </c>
      <c r="S323" s="15">
        <v>1</v>
      </c>
      <c r="T323" s="15">
        <v>1</v>
      </c>
      <c r="U323" s="15">
        <v>1</v>
      </c>
      <c r="V323" s="15">
        <v>1</v>
      </c>
      <c r="W323" s="15">
        <v>0</v>
      </c>
      <c r="X323" s="15">
        <v>0</v>
      </c>
      <c r="Y323" s="15">
        <v>0</v>
      </c>
      <c r="Z323" s="15">
        <v>0</v>
      </c>
      <c r="AA323" s="15">
        <v>0</v>
      </c>
      <c r="AB323" s="15">
        <v>0</v>
      </c>
      <c r="AC323" s="15">
        <v>0</v>
      </c>
      <c r="AD323" s="15">
        <v>0</v>
      </c>
      <c r="AE323" s="15">
        <v>0</v>
      </c>
      <c r="AF323" s="15">
        <v>0</v>
      </c>
      <c r="AG323" s="15">
        <v>0</v>
      </c>
      <c r="AH323" s="15">
        <v>0</v>
      </c>
      <c r="AI323" s="15">
        <v>0</v>
      </c>
      <c r="AJ323" s="15">
        <v>0</v>
      </c>
      <c r="AK323" s="15">
        <v>0</v>
      </c>
      <c r="AL323" s="15">
        <v>0</v>
      </c>
      <c r="AM323" s="15">
        <v>0</v>
      </c>
      <c r="AN323" s="15">
        <v>0</v>
      </c>
      <c r="AO323" s="15">
        <v>0</v>
      </c>
      <c r="AP323" s="15">
        <v>0</v>
      </c>
      <c r="AQ323" s="15">
        <v>0</v>
      </c>
      <c r="AR323" s="15">
        <v>0</v>
      </c>
      <c r="AS323" s="15">
        <v>0</v>
      </c>
      <c r="AT323" s="15">
        <v>0</v>
      </c>
      <c r="AU323" s="15">
        <v>0</v>
      </c>
      <c r="AV323" s="15">
        <v>0</v>
      </c>
      <c r="AW323" s="15">
        <v>0</v>
      </c>
      <c r="AX323" s="15">
        <v>0</v>
      </c>
      <c r="AY323" s="15">
        <v>0</v>
      </c>
    </row>
    <row r="324" spans="1:51">
      <c r="A324" s="1">
        <v>3444</v>
      </c>
      <c r="B324" s="1" t="s">
        <v>1760</v>
      </c>
      <c r="C324" s="1">
        <v>4</v>
      </c>
      <c r="D324" s="1" t="s">
        <v>1761</v>
      </c>
      <c r="E324" s="1" t="s">
        <v>896</v>
      </c>
      <c r="F324" s="1">
        <v>5</v>
      </c>
      <c r="G324" s="1" t="s">
        <v>272</v>
      </c>
      <c r="H324" s="1">
        <v>0</v>
      </c>
      <c r="I324" s="1" t="s">
        <v>897</v>
      </c>
      <c r="J324" s="15">
        <v>0</v>
      </c>
      <c r="K324" s="15">
        <v>0</v>
      </c>
      <c r="L324" s="15">
        <v>0</v>
      </c>
      <c r="M324" s="15">
        <v>0</v>
      </c>
      <c r="N324" s="15">
        <v>0</v>
      </c>
      <c r="O324" s="15">
        <v>0</v>
      </c>
      <c r="P324" s="15">
        <v>0</v>
      </c>
      <c r="Q324" s="15">
        <v>0</v>
      </c>
      <c r="R324" s="15">
        <v>0</v>
      </c>
      <c r="S324" s="15">
        <v>0</v>
      </c>
      <c r="T324" s="15">
        <v>0</v>
      </c>
      <c r="U324" s="15">
        <v>0</v>
      </c>
      <c r="V324" s="15">
        <v>0</v>
      </c>
      <c r="W324" s="15">
        <v>0</v>
      </c>
      <c r="X324" s="15">
        <v>0</v>
      </c>
      <c r="Y324" s="15">
        <v>0</v>
      </c>
      <c r="Z324" s="15">
        <v>0</v>
      </c>
      <c r="AA324" s="15">
        <v>0</v>
      </c>
      <c r="AB324" s="15">
        <v>0</v>
      </c>
      <c r="AC324" s="15">
        <v>0</v>
      </c>
      <c r="AD324" s="15">
        <v>0</v>
      </c>
      <c r="AE324" s="15">
        <v>0</v>
      </c>
      <c r="AF324" s="15">
        <v>0</v>
      </c>
      <c r="AG324" s="15">
        <v>0</v>
      </c>
      <c r="AH324" s="15">
        <v>0</v>
      </c>
      <c r="AI324" s="15">
        <v>0</v>
      </c>
      <c r="AJ324" s="15">
        <v>0</v>
      </c>
      <c r="AK324" s="15">
        <v>0</v>
      </c>
      <c r="AL324" s="15">
        <v>0</v>
      </c>
      <c r="AM324" s="15">
        <v>0</v>
      </c>
      <c r="AN324" s="15">
        <v>0</v>
      </c>
      <c r="AO324" s="15">
        <v>0</v>
      </c>
      <c r="AP324" s="15">
        <v>0</v>
      </c>
      <c r="AQ324" s="15">
        <v>0</v>
      </c>
      <c r="AR324" s="15">
        <v>0</v>
      </c>
      <c r="AS324" s="15">
        <v>0</v>
      </c>
      <c r="AT324" s="15">
        <v>0</v>
      </c>
      <c r="AU324" s="15">
        <v>0</v>
      </c>
      <c r="AV324" s="15">
        <v>0</v>
      </c>
      <c r="AW324" s="15">
        <v>0</v>
      </c>
      <c r="AX324" s="15">
        <v>0</v>
      </c>
      <c r="AY324" s="15">
        <v>0</v>
      </c>
    </row>
    <row r="325" spans="1:51">
      <c r="A325" s="1">
        <v>3455</v>
      </c>
      <c r="B325" s="1" t="s">
        <v>1760</v>
      </c>
      <c r="C325" s="1">
        <v>4</v>
      </c>
      <c r="D325" s="1" t="s">
        <v>1761</v>
      </c>
      <c r="E325" s="1" t="s">
        <v>898</v>
      </c>
      <c r="F325" s="1">
        <v>5</v>
      </c>
      <c r="G325" s="1" t="s">
        <v>272</v>
      </c>
      <c r="H325" s="1">
        <v>0</v>
      </c>
      <c r="I325" s="1" t="s">
        <v>899</v>
      </c>
      <c r="J325" s="15">
        <v>1</v>
      </c>
      <c r="K325" s="15">
        <v>2</v>
      </c>
      <c r="L325" s="15">
        <v>1</v>
      </c>
      <c r="M325" s="15">
        <v>1</v>
      </c>
      <c r="N325" s="15">
        <v>1</v>
      </c>
      <c r="O325" s="15">
        <v>1</v>
      </c>
      <c r="P325" s="15">
        <v>0</v>
      </c>
      <c r="Q325" s="15">
        <v>1</v>
      </c>
      <c r="R325" s="15">
        <v>2</v>
      </c>
      <c r="S325" s="15">
        <v>1</v>
      </c>
      <c r="T325" s="15">
        <v>1</v>
      </c>
      <c r="U325" s="15">
        <v>1</v>
      </c>
      <c r="V325" s="15">
        <v>1</v>
      </c>
      <c r="W325" s="15">
        <v>0</v>
      </c>
      <c r="X325" s="15">
        <v>0</v>
      </c>
      <c r="Y325" s="15">
        <v>0</v>
      </c>
      <c r="Z325" s="15">
        <v>0</v>
      </c>
      <c r="AA325" s="15">
        <v>0</v>
      </c>
      <c r="AB325" s="15">
        <v>0</v>
      </c>
      <c r="AC325" s="15">
        <v>0</v>
      </c>
      <c r="AD325" s="15">
        <v>0</v>
      </c>
      <c r="AE325" s="15">
        <v>0</v>
      </c>
      <c r="AF325" s="15">
        <v>0</v>
      </c>
      <c r="AG325" s="15">
        <v>0</v>
      </c>
      <c r="AH325" s="15">
        <v>0</v>
      </c>
      <c r="AI325" s="15">
        <v>0</v>
      </c>
      <c r="AJ325" s="15">
        <v>0</v>
      </c>
      <c r="AK325" s="15">
        <v>0</v>
      </c>
      <c r="AL325" s="15">
        <v>0</v>
      </c>
      <c r="AM325" s="15">
        <v>0</v>
      </c>
      <c r="AN325" s="15">
        <v>0</v>
      </c>
      <c r="AO325" s="15">
        <v>0</v>
      </c>
      <c r="AP325" s="15">
        <v>0</v>
      </c>
      <c r="AQ325" s="15">
        <v>0</v>
      </c>
      <c r="AR325" s="15">
        <v>0</v>
      </c>
      <c r="AS325" s="15">
        <v>0</v>
      </c>
      <c r="AT325" s="15">
        <v>0</v>
      </c>
      <c r="AU325" s="15">
        <v>0</v>
      </c>
      <c r="AV325" s="15">
        <v>0</v>
      </c>
      <c r="AW325" s="15">
        <v>0</v>
      </c>
      <c r="AX325" s="15">
        <v>0</v>
      </c>
      <c r="AY325" s="15">
        <v>0</v>
      </c>
    </row>
    <row r="326" spans="1:51">
      <c r="A326" s="1">
        <v>3466</v>
      </c>
      <c r="B326" s="1" t="s">
        <v>1760</v>
      </c>
      <c r="C326" s="1">
        <v>4</v>
      </c>
      <c r="D326" s="1" t="s">
        <v>1761</v>
      </c>
      <c r="E326" s="1" t="s">
        <v>900</v>
      </c>
      <c r="F326" s="1">
        <v>2</v>
      </c>
      <c r="G326" s="1" t="s">
        <v>272</v>
      </c>
      <c r="H326" s="1">
        <v>0</v>
      </c>
      <c r="I326" s="1" t="s">
        <v>901</v>
      </c>
      <c r="J326" s="15">
        <v>37</v>
      </c>
      <c r="K326" s="15">
        <v>469</v>
      </c>
      <c r="L326" s="15">
        <v>404</v>
      </c>
      <c r="M326" s="15">
        <v>65</v>
      </c>
      <c r="N326" s="15">
        <v>430</v>
      </c>
      <c r="O326" s="15">
        <v>371</v>
      </c>
      <c r="P326" s="15">
        <v>59</v>
      </c>
      <c r="Q326" s="15">
        <v>5</v>
      </c>
      <c r="R326" s="15">
        <v>15</v>
      </c>
      <c r="S326" s="15">
        <v>15</v>
      </c>
      <c r="T326" s="15">
        <v>0</v>
      </c>
      <c r="U326" s="15">
        <v>10</v>
      </c>
      <c r="V326" s="15">
        <v>10</v>
      </c>
      <c r="W326" s="15">
        <v>0</v>
      </c>
      <c r="X326" s="15">
        <v>32</v>
      </c>
      <c r="Y326" s="15">
        <v>454</v>
      </c>
      <c r="Z326" s="15">
        <v>389</v>
      </c>
      <c r="AA326" s="15">
        <v>65</v>
      </c>
      <c r="AB326" s="15">
        <v>420</v>
      </c>
      <c r="AC326" s="15">
        <v>361</v>
      </c>
      <c r="AD326" s="15">
        <v>59</v>
      </c>
      <c r="AE326" s="15">
        <v>30</v>
      </c>
      <c r="AF326" s="15">
        <v>446</v>
      </c>
      <c r="AG326" s="15">
        <v>385</v>
      </c>
      <c r="AH326" s="15">
        <v>61</v>
      </c>
      <c r="AI326" s="15">
        <v>415</v>
      </c>
      <c r="AJ326" s="15">
        <v>359</v>
      </c>
      <c r="AK326" s="15">
        <v>56</v>
      </c>
      <c r="AL326" s="15">
        <v>2</v>
      </c>
      <c r="AM326" s="15">
        <v>8</v>
      </c>
      <c r="AN326" s="15">
        <v>4</v>
      </c>
      <c r="AO326" s="15">
        <v>4</v>
      </c>
      <c r="AP326" s="15">
        <v>5</v>
      </c>
      <c r="AQ326" s="15">
        <v>2</v>
      </c>
      <c r="AR326" s="15">
        <v>3</v>
      </c>
      <c r="AS326" s="15">
        <v>0</v>
      </c>
      <c r="AT326" s="15">
        <v>0</v>
      </c>
      <c r="AU326" s="15">
        <v>0</v>
      </c>
      <c r="AV326" s="15">
        <v>0</v>
      </c>
      <c r="AW326" s="15">
        <v>0</v>
      </c>
      <c r="AX326" s="15">
        <v>0</v>
      </c>
      <c r="AY326" s="15">
        <v>0</v>
      </c>
    </row>
    <row r="327" spans="1:51">
      <c r="A327" s="1">
        <v>3477</v>
      </c>
      <c r="B327" s="1" t="s">
        <v>1760</v>
      </c>
      <c r="C327" s="1">
        <v>4</v>
      </c>
      <c r="D327" s="1" t="s">
        <v>1761</v>
      </c>
      <c r="E327" s="1" t="s">
        <v>902</v>
      </c>
      <c r="F327" s="1">
        <v>4</v>
      </c>
      <c r="G327" s="1" t="s">
        <v>272</v>
      </c>
      <c r="H327" s="1">
        <v>0</v>
      </c>
      <c r="I327" s="1" t="s">
        <v>903</v>
      </c>
      <c r="J327" s="15">
        <v>0</v>
      </c>
      <c r="K327" s="15">
        <v>0</v>
      </c>
      <c r="L327" s="15">
        <v>0</v>
      </c>
      <c r="M327" s="15">
        <v>0</v>
      </c>
      <c r="N327" s="15">
        <v>0</v>
      </c>
      <c r="O327" s="15">
        <v>0</v>
      </c>
      <c r="P327" s="15">
        <v>0</v>
      </c>
      <c r="Q327" s="15">
        <v>0</v>
      </c>
      <c r="R327" s="15">
        <v>0</v>
      </c>
      <c r="S327" s="15">
        <v>0</v>
      </c>
      <c r="T327" s="15">
        <v>0</v>
      </c>
      <c r="U327" s="15">
        <v>0</v>
      </c>
      <c r="V327" s="15">
        <v>0</v>
      </c>
      <c r="W327" s="15">
        <v>0</v>
      </c>
      <c r="X327" s="15">
        <v>0</v>
      </c>
      <c r="Y327" s="15">
        <v>0</v>
      </c>
      <c r="Z327" s="15">
        <v>0</v>
      </c>
      <c r="AA327" s="15">
        <v>0</v>
      </c>
      <c r="AB327" s="15">
        <v>0</v>
      </c>
      <c r="AC327" s="15">
        <v>0</v>
      </c>
      <c r="AD327" s="15">
        <v>0</v>
      </c>
      <c r="AE327" s="15">
        <v>0</v>
      </c>
      <c r="AF327" s="15">
        <v>0</v>
      </c>
      <c r="AG327" s="15">
        <v>0</v>
      </c>
      <c r="AH327" s="15">
        <v>0</v>
      </c>
      <c r="AI327" s="15">
        <v>0</v>
      </c>
      <c r="AJ327" s="15">
        <v>0</v>
      </c>
      <c r="AK327" s="15">
        <v>0</v>
      </c>
      <c r="AL327" s="15">
        <v>0</v>
      </c>
      <c r="AM327" s="15">
        <v>0</v>
      </c>
      <c r="AN327" s="15">
        <v>0</v>
      </c>
      <c r="AO327" s="15">
        <v>0</v>
      </c>
      <c r="AP327" s="15">
        <v>0</v>
      </c>
      <c r="AQ327" s="15">
        <v>0</v>
      </c>
      <c r="AR327" s="15">
        <v>0</v>
      </c>
      <c r="AS327" s="15">
        <v>0</v>
      </c>
      <c r="AT327" s="15">
        <v>0</v>
      </c>
      <c r="AU327" s="15">
        <v>0</v>
      </c>
      <c r="AV327" s="15">
        <v>0</v>
      </c>
      <c r="AW327" s="15">
        <v>0</v>
      </c>
      <c r="AX327" s="15">
        <v>0</v>
      </c>
      <c r="AY327" s="15">
        <v>0</v>
      </c>
    </row>
    <row r="328" spans="1:51">
      <c r="A328" s="1">
        <v>3488</v>
      </c>
      <c r="B328" s="1" t="s">
        <v>1760</v>
      </c>
      <c r="C328" s="1">
        <v>4</v>
      </c>
      <c r="D328" s="1" t="s">
        <v>1761</v>
      </c>
      <c r="E328" s="1" t="s">
        <v>904</v>
      </c>
      <c r="F328" s="1">
        <v>5</v>
      </c>
      <c r="G328" s="1" t="s">
        <v>272</v>
      </c>
      <c r="H328" s="1">
        <v>0</v>
      </c>
      <c r="I328" s="1" t="s">
        <v>905</v>
      </c>
      <c r="J328" s="15">
        <v>0</v>
      </c>
      <c r="K328" s="15">
        <v>0</v>
      </c>
      <c r="L328" s="15">
        <v>0</v>
      </c>
      <c r="M328" s="15">
        <v>0</v>
      </c>
      <c r="N328" s="15">
        <v>0</v>
      </c>
      <c r="O328" s="15">
        <v>0</v>
      </c>
      <c r="P328" s="15">
        <v>0</v>
      </c>
      <c r="Q328" s="15">
        <v>0</v>
      </c>
      <c r="R328" s="15">
        <v>0</v>
      </c>
      <c r="S328" s="15">
        <v>0</v>
      </c>
      <c r="T328" s="15">
        <v>0</v>
      </c>
      <c r="U328" s="15">
        <v>0</v>
      </c>
      <c r="V328" s="15">
        <v>0</v>
      </c>
      <c r="W328" s="15">
        <v>0</v>
      </c>
      <c r="X328" s="15">
        <v>0</v>
      </c>
      <c r="Y328" s="15">
        <v>0</v>
      </c>
      <c r="Z328" s="15">
        <v>0</v>
      </c>
      <c r="AA328" s="15">
        <v>0</v>
      </c>
      <c r="AB328" s="15">
        <v>0</v>
      </c>
      <c r="AC328" s="15">
        <v>0</v>
      </c>
      <c r="AD328" s="15">
        <v>0</v>
      </c>
      <c r="AE328" s="15">
        <v>0</v>
      </c>
      <c r="AF328" s="15">
        <v>0</v>
      </c>
      <c r="AG328" s="15">
        <v>0</v>
      </c>
      <c r="AH328" s="15">
        <v>0</v>
      </c>
      <c r="AI328" s="15">
        <v>0</v>
      </c>
      <c r="AJ328" s="15">
        <v>0</v>
      </c>
      <c r="AK328" s="15">
        <v>0</v>
      </c>
      <c r="AL328" s="15">
        <v>0</v>
      </c>
      <c r="AM328" s="15">
        <v>0</v>
      </c>
      <c r="AN328" s="15">
        <v>0</v>
      </c>
      <c r="AO328" s="15">
        <v>0</v>
      </c>
      <c r="AP328" s="15">
        <v>0</v>
      </c>
      <c r="AQ328" s="15">
        <v>0</v>
      </c>
      <c r="AR328" s="15">
        <v>0</v>
      </c>
      <c r="AS328" s="15">
        <v>0</v>
      </c>
      <c r="AT328" s="15">
        <v>0</v>
      </c>
      <c r="AU328" s="15">
        <v>0</v>
      </c>
      <c r="AV328" s="15">
        <v>0</v>
      </c>
      <c r="AW328" s="15">
        <v>0</v>
      </c>
      <c r="AX328" s="15">
        <v>0</v>
      </c>
      <c r="AY328" s="15">
        <v>0</v>
      </c>
    </row>
    <row r="329" spans="1:51">
      <c r="A329" s="1">
        <v>3499</v>
      </c>
      <c r="B329" s="1" t="s">
        <v>1760</v>
      </c>
      <c r="C329" s="1">
        <v>4</v>
      </c>
      <c r="D329" s="1" t="s">
        <v>1761</v>
      </c>
      <c r="E329" s="1" t="s">
        <v>906</v>
      </c>
      <c r="F329" s="1">
        <v>5</v>
      </c>
      <c r="G329" s="1" t="s">
        <v>272</v>
      </c>
      <c r="H329" s="1">
        <v>0</v>
      </c>
      <c r="I329" s="1" t="s">
        <v>907</v>
      </c>
      <c r="J329" s="15">
        <v>0</v>
      </c>
      <c r="K329" s="15">
        <v>0</v>
      </c>
      <c r="L329" s="15">
        <v>0</v>
      </c>
      <c r="M329" s="15">
        <v>0</v>
      </c>
      <c r="N329" s="15">
        <v>0</v>
      </c>
      <c r="O329" s="15">
        <v>0</v>
      </c>
      <c r="P329" s="15">
        <v>0</v>
      </c>
      <c r="Q329" s="15">
        <v>0</v>
      </c>
      <c r="R329" s="15">
        <v>0</v>
      </c>
      <c r="S329" s="15">
        <v>0</v>
      </c>
      <c r="T329" s="15">
        <v>0</v>
      </c>
      <c r="U329" s="15">
        <v>0</v>
      </c>
      <c r="V329" s="15">
        <v>0</v>
      </c>
      <c r="W329" s="15">
        <v>0</v>
      </c>
      <c r="X329" s="15">
        <v>0</v>
      </c>
      <c r="Y329" s="15">
        <v>0</v>
      </c>
      <c r="Z329" s="15">
        <v>0</v>
      </c>
      <c r="AA329" s="15">
        <v>0</v>
      </c>
      <c r="AB329" s="15">
        <v>0</v>
      </c>
      <c r="AC329" s="15">
        <v>0</v>
      </c>
      <c r="AD329" s="15">
        <v>0</v>
      </c>
      <c r="AE329" s="15">
        <v>0</v>
      </c>
      <c r="AF329" s="15">
        <v>0</v>
      </c>
      <c r="AG329" s="15">
        <v>0</v>
      </c>
      <c r="AH329" s="15">
        <v>0</v>
      </c>
      <c r="AI329" s="15">
        <v>0</v>
      </c>
      <c r="AJ329" s="15">
        <v>0</v>
      </c>
      <c r="AK329" s="15">
        <v>0</v>
      </c>
      <c r="AL329" s="15">
        <v>0</v>
      </c>
      <c r="AM329" s="15">
        <v>0</v>
      </c>
      <c r="AN329" s="15">
        <v>0</v>
      </c>
      <c r="AO329" s="15">
        <v>0</v>
      </c>
      <c r="AP329" s="15">
        <v>0</v>
      </c>
      <c r="AQ329" s="15">
        <v>0</v>
      </c>
      <c r="AR329" s="15">
        <v>0</v>
      </c>
      <c r="AS329" s="15">
        <v>0</v>
      </c>
      <c r="AT329" s="15">
        <v>0</v>
      </c>
      <c r="AU329" s="15">
        <v>0</v>
      </c>
      <c r="AV329" s="15">
        <v>0</v>
      </c>
      <c r="AW329" s="15">
        <v>0</v>
      </c>
      <c r="AX329" s="15">
        <v>0</v>
      </c>
      <c r="AY329" s="15">
        <v>0</v>
      </c>
    </row>
    <row r="330" spans="1:51">
      <c r="A330" s="1">
        <v>3510</v>
      </c>
      <c r="B330" s="1" t="s">
        <v>1760</v>
      </c>
      <c r="C330" s="1">
        <v>4</v>
      </c>
      <c r="D330" s="1" t="s">
        <v>1761</v>
      </c>
      <c r="E330" s="1" t="s">
        <v>908</v>
      </c>
      <c r="F330" s="1">
        <v>4</v>
      </c>
      <c r="G330" s="1" t="s">
        <v>272</v>
      </c>
      <c r="H330" s="1">
        <v>0</v>
      </c>
      <c r="I330" s="1" t="s">
        <v>909</v>
      </c>
      <c r="J330" s="15">
        <v>9</v>
      </c>
      <c r="K330" s="15">
        <v>141</v>
      </c>
      <c r="L330" s="15">
        <v>131</v>
      </c>
      <c r="M330" s="15">
        <v>10</v>
      </c>
      <c r="N330" s="15">
        <v>123</v>
      </c>
      <c r="O330" s="15">
        <v>117</v>
      </c>
      <c r="P330" s="15">
        <v>6</v>
      </c>
      <c r="Q330" s="15">
        <v>1</v>
      </c>
      <c r="R330" s="15">
        <v>11</v>
      </c>
      <c r="S330" s="15">
        <v>11</v>
      </c>
      <c r="T330" s="15">
        <v>0</v>
      </c>
      <c r="U330" s="15">
        <v>10</v>
      </c>
      <c r="V330" s="15">
        <v>10</v>
      </c>
      <c r="W330" s="15">
        <v>0</v>
      </c>
      <c r="X330" s="15">
        <v>8</v>
      </c>
      <c r="Y330" s="15">
        <v>130</v>
      </c>
      <c r="Z330" s="15">
        <v>120</v>
      </c>
      <c r="AA330" s="15">
        <v>10</v>
      </c>
      <c r="AB330" s="15">
        <v>113</v>
      </c>
      <c r="AC330" s="15">
        <v>107</v>
      </c>
      <c r="AD330" s="15">
        <v>6</v>
      </c>
      <c r="AE330" s="15">
        <v>7</v>
      </c>
      <c r="AF330" s="15">
        <v>127</v>
      </c>
      <c r="AG330" s="15">
        <v>118</v>
      </c>
      <c r="AH330" s="15">
        <v>9</v>
      </c>
      <c r="AI330" s="15">
        <v>113</v>
      </c>
      <c r="AJ330" s="15">
        <v>107</v>
      </c>
      <c r="AK330" s="15">
        <v>6</v>
      </c>
      <c r="AL330" s="15">
        <v>1</v>
      </c>
      <c r="AM330" s="15">
        <v>3</v>
      </c>
      <c r="AN330" s="15">
        <v>2</v>
      </c>
      <c r="AO330" s="15">
        <v>1</v>
      </c>
      <c r="AP330" s="15">
        <v>0</v>
      </c>
      <c r="AQ330" s="15">
        <v>0</v>
      </c>
      <c r="AR330" s="15">
        <v>0</v>
      </c>
      <c r="AS330" s="15">
        <v>0</v>
      </c>
      <c r="AT330" s="15">
        <v>0</v>
      </c>
      <c r="AU330" s="15">
        <v>0</v>
      </c>
      <c r="AV330" s="15">
        <v>0</v>
      </c>
      <c r="AW330" s="15">
        <v>0</v>
      </c>
      <c r="AX330" s="15">
        <v>0</v>
      </c>
      <c r="AY330" s="15">
        <v>0</v>
      </c>
    </row>
    <row r="331" spans="1:51">
      <c r="A331" s="1">
        <v>3521</v>
      </c>
      <c r="B331" s="1" t="s">
        <v>1760</v>
      </c>
      <c r="C331" s="1">
        <v>4</v>
      </c>
      <c r="D331" s="1" t="s">
        <v>1761</v>
      </c>
      <c r="E331" s="1" t="s">
        <v>910</v>
      </c>
      <c r="F331" s="1">
        <v>5</v>
      </c>
      <c r="G331" s="1" t="s">
        <v>272</v>
      </c>
      <c r="H331" s="1">
        <v>0</v>
      </c>
      <c r="I331" s="1" t="s">
        <v>911</v>
      </c>
      <c r="J331" s="15">
        <v>0</v>
      </c>
      <c r="K331" s="15">
        <v>0</v>
      </c>
      <c r="L331" s="15">
        <v>0</v>
      </c>
      <c r="M331" s="15">
        <v>0</v>
      </c>
      <c r="N331" s="15">
        <v>0</v>
      </c>
      <c r="O331" s="15">
        <v>0</v>
      </c>
      <c r="P331" s="15">
        <v>0</v>
      </c>
      <c r="Q331" s="15">
        <v>0</v>
      </c>
      <c r="R331" s="15">
        <v>0</v>
      </c>
      <c r="S331" s="15">
        <v>0</v>
      </c>
      <c r="T331" s="15">
        <v>0</v>
      </c>
      <c r="U331" s="15">
        <v>0</v>
      </c>
      <c r="V331" s="15">
        <v>0</v>
      </c>
      <c r="W331" s="15">
        <v>0</v>
      </c>
      <c r="X331" s="15">
        <v>0</v>
      </c>
      <c r="Y331" s="15">
        <v>0</v>
      </c>
      <c r="Z331" s="15">
        <v>0</v>
      </c>
      <c r="AA331" s="15">
        <v>0</v>
      </c>
      <c r="AB331" s="15">
        <v>0</v>
      </c>
      <c r="AC331" s="15">
        <v>0</v>
      </c>
      <c r="AD331" s="15">
        <v>0</v>
      </c>
      <c r="AE331" s="15">
        <v>0</v>
      </c>
      <c r="AF331" s="15">
        <v>0</v>
      </c>
      <c r="AG331" s="15">
        <v>0</v>
      </c>
      <c r="AH331" s="15">
        <v>0</v>
      </c>
      <c r="AI331" s="15">
        <v>0</v>
      </c>
      <c r="AJ331" s="15">
        <v>0</v>
      </c>
      <c r="AK331" s="15">
        <v>0</v>
      </c>
      <c r="AL331" s="15">
        <v>0</v>
      </c>
      <c r="AM331" s="15">
        <v>0</v>
      </c>
      <c r="AN331" s="15">
        <v>0</v>
      </c>
      <c r="AO331" s="15">
        <v>0</v>
      </c>
      <c r="AP331" s="15">
        <v>0</v>
      </c>
      <c r="AQ331" s="15">
        <v>0</v>
      </c>
      <c r="AR331" s="15">
        <v>0</v>
      </c>
      <c r="AS331" s="15">
        <v>0</v>
      </c>
      <c r="AT331" s="15">
        <v>0</v>
      </c>
      <c r="AU331" s="15">
        <v>0</v>
      </c>
      <c r="AV331" s="15">
        <v>0</v>
      </c>
      <c r="AW331" s="15">
        <v>0</v>
      </c>
      <c r="AX331" s="15">
        <v>0</v>
      </c>
      <c r="AY331" s="15">
        <v>0</v>
      </c>
    </row>
    <row r="332" spans="1:51">
      <c r="A332" s="1">
        <v>3532</v>
      </c>
      <c r="B332" s="1" t="s">
        <v>1760</v>
      </c>
      <c r="C332" s="1">
        <v>4</v>
      </c>
      <c r="D332" s="1" t="s">
        <v>1761</v>
      </c>
      <c r="E332" s="1" t="s">
        <v>912</v>
      </c>
      <c r="F332" s="1">
        <v>5</v>
      </c>
      <c r="G332" s="1" t="s">
        <v>272</v>
      </c>
      <c r="H332" s="1">
        <v>0</v>
      </c>
      <c r="I332" s="1" t="s">
        <v>913</v>
      </c>
      <c r="J332" s="15">
        <v>5</v>
      </c>
      <c r="K332" s="15">
        <v>82</v>
      </c>
      <c r="L332" s="15">
        <v>76</v>
      </c>
      <c r="M332" s="15">
        <v>6</v>
      </c>
      <c r="N332" s="15">
        <v>76</v>
      </c>
      <c r="O332" s="15">
        <v>71</v>
      </c>
      <c r="P332" s="15">
        <v>5</v>
      </c>
      <c r="Q332" s="15">
        <v>0</v>
      </c>
      <c r="R332" s="15">
        <v>0</v>
      </c>
      <c r="S332" s="15">
        <v>0</v>
      </c>
      <c r="T332" s="15">
        <v>0</v>
      </c>
      <c r="U332" s="15">
        <v>0</v>
      </c>
      <c r="V332" s="15">
        <v>0</v>
      </c>
      <c r="W332" s="15">
        <v>0</v>
      </c>
      <c r="X332" s="15">
        <v>5</v>
      </c>
      <c r="Y332" s="15">
        <v>82</v>
      </c>
      <c r="Z332" s="15">
        <v>76</v>
      </c>
      <c r="AA332" s="15">
        <v>6</v>
      </c>
      <c r="AB332" s="15">
        <v>76</v>
      </c>
      <c r="AC332" s="15">
        <v>71</v>
      </c>
      <c r="AD332" s="15">
        <v>5</v>
      </c>
      <c r="AE332" s="15">
        <v>5</v>
      </c>
      <c r="AF332" s="15">
        <v>82</v>
      </c>
      <c r="AG332" s="15">
        <v>76</v>
      </c>
      <c r="AH332" s="15">
        <v>6</v>
      </c>
      <c r="AI332" s="15">
        <v>76</v>
      </c>
      <c r="AJ332" s="15">
        <v>71</v>
      </c>
      <c r="AK332" s="15">
        <v>5</v>
      </c>
      <c r="AL332" s="15">
        <v>0</v>
      </c>
      <c r="AM332" s="15">
        <v>0</v>
      </c>
      <c r="AN332" s="15">
        <v>0</v>
      </c>
      <c r="AO332" s="15">
        <v>0</v>
      </c>
      <c r="AP332" s="15">
        <v>0</v>
      </c>
      <c r="AQ332" s="15">
        <v>0</v>
      </c>
      <c r="AR332" s="15">
        <v>0</v>
      </c>
      <c r="AS332" s="15">
        <v>0</v>
      </c>
      <c r="AT332" s="15">
        <v>0</v>
      </c>
      <c r="AU332" s="15">
        <v>0</v>
      </c>
      <c r="AV332" s="15">
        <v>0</v>
      </c>
      <c r="AW332" s="15">
        <v>0</v>
      </c>
      <c r="AX332" s="15">
        <v>0</v>
      </c>
      <c r="AY332" s="15">
        <v>0</v>
      </c>
    </row>
    <row r="333" spans="1:51">
      <c r="A333" s="1">
        <v>3543</v>
      </c>
      <c r="B333" s="1" t="s">
        <v>1760</v>
      </c>
      <c r="C333" s="1">
        <v>4</v>
      </c>
      <c r="D333" s="1" t="s">
        <v>1761</v>
      </c>
      <c r="E333" s="1" t="s">
        <v>914</v>
      </c>
      <c r="F333" s="1">
        <v>5</v>
      </c>
      <c r="G333" s="1" t="s">
        <v>272</v>
      </c>
      <c r="H333" s="1">
        <v>0</v>
      </c>
      <c r="I333" s="1" t="s">
        <v>915</v>
      </c>
      <c r="J333" s="15">
        <v>4</v>
      </c>
      <c r="K333" s="15">
        <v>59</v>
      </c>
      <c r="L333" s="15">
        <v>55</v>
      </c>
      <c r="M333" s="15">
        <v>4</v>
      </c>
      <c r="N333" s="15">
        <v>47</v>
      </c>
      <c r="O333" s="15">
        <v>46</v>
      </c>
      <c r="P333" s="15">
        <v>1</v>
      </c>
      <c r="Q333" s="15">
        <v>1</v>
      </c>
      <c r="R333" s="15">
        <v>11</v>
      </c>
      <c r="S333" s="15">
        <v>11</v>
      </c>
      <c r="T333" s="15">
        <v>0</v>
      </c>
      <c r="U333" s="15">
        <v>10</v>
      </c>
      <c r="V333" s="15">
        <v>10</v>
      </c>
      <c r="W333" s="15">
        <v>0</v>
      </c>
      <c r="X333" s="15">
        <v>3</v>
      </c>
      <c r="Y333" s="15">
        <v>48</v>
      </c>
      <c r="Z333" s="15">
        <v>44</v>
      </c>
      <c r="AA333" s="15">
        <v>4</v>
      </c>
      <c r="AB333" s="15">
        <v>37</v>
      </c>
      <c r="AC333" s="15">
        <v>36</v>
      </c>
      <c r="AD333" s="15">
        <v>1</v>
      </c>
      <c r="AE333" s="15">
        <v>2</v>
      </c>
      <c r="AF333" s="15">
        <v>45</v>
      </c>
      <c r="AG333" s="15">
        <v>42</v>
      </c>
      <c r="AH333" s="15">
        <v>3</v>
      </c>
      <c r="AI333" s="15">
        <v>37</v>
      </c>
      <c r="AJ333" s="15">
        <v>36</v>
      </c>
      <c r="AK333" s="15">
        <v>1</v>
      </c>
      <c r="AL333" s="15">
        <v>1</v>
      </c>
      <c r="AM333" s="15">
        <v>3</v>
      </c>
      <c r="AN333" s="15">
        <v>2</v>
      </c>
      <c r="AO333" s="15">
        <v>1</v>
      </c>
      <c r="AP333" s="15">
        <v>0</v>
      </c>
      <c r="AQ333" s="15">
        <v>0</v>
      </c>
      <c r="AR333" s="15">
        <v>0</v>
      </c>
      <c r="AS333" s="15">
        <v>0</v>
      </c>
      <c r="AT333" s="15">
        <v>0</v>
      </c>
      <c r="AU333" s="15">
        <v>0</v>
      </c>
      <c r="AV333" s="15">
        <v>0</v>
      </c>
      <c r="AW333" s="15">
        <v>0</v>
      </c>
      <c r="AX333" s="15">
        <v>0</v>
      </c>
      <c r="AY333" s="15">
        <v>0</v>
      </c>
    </row>
    <row r="334" spans="1:51">
      <c r="A334" s="1">
        <v>3554</v>
      </c>
      <c r="B334" s="1" t="s">
        <v>1760</v>
      </c>
      <c r="C334" s="1">
        <v>4</v>
      </c>
      <c r="D334" s="1" t="s">
        <v>1761</v>
      </c>
      <c r="E334" s="1" t="s">
        <v>916</v>
      </c>
      <c r="F334" s="1">
        <v>5</v>
      </c>
      <c r="G334" s="1" t="s">
        <v>272</v>
      </c>
      <c r="H334" s="1">
        <v>0</v>
      </c>
      <c r="I334" s="1" t="s">
        <v>917</v>
      </c>
      <c r="J334" s="15">
        <v>0</v>
      </c>
      <c r="K334" s="15">
        <v>0</v>
      </c>
      <c r="L334" s="15">
        <v>0</v>
      </c>
      <c r="M334" s="15">
        <v>0</v>
      </c>
      <c r="N334" s="15">
        <v>0</v>
      </c>
      <c r="O334" s="15">
        <v>0</v>
      </c>
      <c r="P334" s="15">
        <v>0</v>
      </c>
      <c r="Q334" s="15">
        <v>0</v>
      </c>
      <c r="R334" s="15">
        <v>0</v>
      </c>
      <c r="S334" s="15">
        <v>0</v>
      </c>
      <c r="T334" s="15">
        <v>0</v>
      </c>
      <c r="U334" s="15">
        <v>0</v>
      </c>
      <c r="V334" s="15">
        <v>0</v>
      </c>
      <c r="W334" s="15">
        <v>0</v>
      </c>
      <c r="X334" s="15">
        <v>0</v>
      </c>
      <c r="Y334" s="15">
        <v>0</v>
      </c>
      <c r="Z334" s="15">
        <v>0</v>
      </c>
      <c r="AA334" s="15">
        <v>0</v>
      </c>
      <c r="AB334" s="15">
        <v>0</v>
      </c>
      <c r="AC334" s="15">
        <v>0</v>
      </c>
      <c r="AD334" s="15">
        <v>0</v>
      </c>
      <c r="AE334" s="15">
        <v>0</v>
      </c>
      <c r="AF334" s="15">
        <v>0</v>
      </c>
      <c r="AG334" s="15">
        <v>0</v>
      </c>
      <c r="AH334" s="15">
        <v>0</v>
      </c>
      <c r="AI334" s="15">
        <v>0</v>
      </c>
      <c r="AJ334" s="15">
        <v>0</v>
      </c>
      <c r="AK334" s="15">
        <v>0</v>
      </c>
      <c r="AL334" s="15">
        <v>0</v>
      </c>
      <c r="AM334" s="15">
        <v>0</v>
      </c>
      <c r="AN334" s="15">
        <v>0</v>
      </c>
      <c r="AO334" s="15">
        <v>0</v>
      </c>
      <c r="AP334" s="15">
        <v>0</v>
      </c>
      <c r="AQ334" s="15">
        <v>0</v>
      </c>
      <c r="AR334" s="15">
        <v>0</v>
      </c>
      <c r="AS334" s="15">
        <v>0</v>
      </c>
      <c r="AT334" s="15">
        <v>0</v>
      </c>
      <c r="AU334" s="15">
        <v>0</v>
      </c>
      <c r="AV334" s="15">
        <v>0</v>
      </c>
      <c r="AW334" s="15">
        <v>0</v>
      </c>
      <c r="AX334" s="15">
        <v>0</v>
      </c>
      <c r="AY334" s="15">
        <v>0</v>
      </c>
    </row>
    <row r="335" spans="1:51">
      <c r="A335" s="1">
        <v>3565</v>
      </c>
      <c r="B335" s="1" t="s">
        <v>1760</v>
      </c>
      <c r="C335" s="1">
        <v>4</v>
      </c>
      <c r="D335" s="1" t="s">
        <v>1761</v>
      </c>
      <c r="E335" s="1" t="s">
        <v>918</v>
      </c>
      <c r="F335" s="1">
        <v>5</v>
      </c>
      <c r="G335" s="1" t="s">
        <v>272</v>
      </c>
      <c r="H335" s="1">
        <v>0</v>
      </c>
      <c r="I335" s="1" t="s">
        <v>919</v>
      </c>
      <c r="J335" s="15">
        <v>0</v>
      </c>
      <c r="K335" s="15">
        <v>0</v>
      </c>
      <c r="L335" s="15">
        <v>0</v>
      </c>
      <c r="M335" s="15">
        <v>0</v>
      </c>
      <c r="N335" s="15">
        <v>0</v>
      </c>
      <c r="O335" s="15">
        <v>0</v>
      </c>
      <c r="P335" s="15">
        <v>0</v>
      </c>
      <c r="Q335" s="15">
        <v>0</v>
      </c>
      <c r="R335" s="15">
        <v>0</v>
      </c>
      <c r="S335" s="15">
        <v>0</v>
      </c>
      <c r="T335" s="15">
        <v>0</v>
      </c>
      <c r="U335" s="15">
        <v>0</v>
      </c>
      <c r="V335" s="15">
        <v>0</v>
      </c>
      <c r="W335" s="15">
        <v>0</v>
      </c>
      <c r="X335" s="15">
        <v>0</v>
      </c>
      <c r="Y335" s="15">
        <v>0</v>
      </c>
      <c r="Z335" s="15">
        <v>0</v>
      </c>
      <c r="AA335" s="15">
        <v>0</v>
      </c>
      <c r="AB335" s="15">
        <v>0</v>
      </c>
      <c r="AC335" s="15">
        <v>0</v>
      </c>
      <c r="AD335" s="15">
        <v>0</v>
      </c>
      <c r="AE335" s="15">
        <v>0</v>
      </c>
      <c r="AF335" s="15">
        <v>0</v>
      </c>
      <c r="AG335" s="15">
        <v>0</v>
      </c>
      <c r="AH335" s="15">
        <v>0</v>
      </c>
      <c r="AI335" s="15">
        <v>0</v>
      </c>
      <c r="AJ335" s="15">
        <v>0</v>
      </c>
      <c r="AK335" s="15">
        <v>0</v>
      </c>
      <c r="AL335" s="15">
        <v>0</v>
      </c>
      <c r="AM335" s="15">
        <v>0</v>
      </c>
      <c r="AN335" s="15">
        <v>0</v>
      </c>
      <c r="AO335" s="15">
        <v>0</v>
      </c>
      <c r="AP335" s="15">
        <v>0</v>
      </c>
      <c r="AQ335" s="15">
        <v>0</v>
      </c>
      <c r="AR335" s="15">
        <v>0</v>
      </c>
      <c r="AS335" s="15">
        <v>0</v>
      </c>
      <c r="AT335" s="15">
        <v>0</v>
      </c>
      <c r="AU335" s="15">
        <v>0</v>
      </c>
      <c r="AV335" s="15">
        <v>0</v>
      </c>
      <c r="AW335" s="15">
        <v>0</v>
      </c>
      <c r="AX335" s="15">
        <v>0</v>
      </c>
      <c r="AY335" s="15">
        <v>0</v>
      </c>
    </row>
    <row r="336" spans="1:51">
      <c r="A336" s="1">
        <v>3576</v>
      </c>
      <c r="B336" s="1" t="s">
        <v>1760</v>
      </c>
      <c r="C336" s="1">
        <v>4</v>
      </c>
      <c r="D336" s="1" t="s">
        <v>1761</v>
      </c>
      <c r="E336" s="1" t="s">
        <v>920</v>
      </c>
      <c r="F336" s="1">
        <v>4</v>
      </c>
      <c r="G336" s="1" t="s">
        <v>272</v>
      </c>
      <c r="H336" s="1">
        <v>0</v>
      </c>
      <c r="I336" s="1" t="s">
        <v>921</v>
      </c>
      <c r="J336" s="15">
        <v>18</v>
      </c>
      <c r="K336" s="15">
        <v>234</v>
      </c>
      <c r="L336" s="15">
        <v>197</v>
      </c>
      <c r="M336" s="15">
        <v>37</v>
      </c>
      <c r="N336" s="15">
        <v>225</v>
      </c>
      <c r="O336" s="15">
        <v>188</v>
      </c>
      <c r="P336" s="15">
        <v>37</v>
      </c>
      <c r="Q336" s="15">
        <v>3</v>
      </c>
      <c r="R336" s="15">
        <v>3</v>
      </c>
      <c r="S336" s="15">
        <v>3</v>
      </c>
      <c r="T336" s="15">
        <v>0</v>
      </c>
      <c r="U336" s="15">
        <v>0</v>
      </c>
      <c r="V336" s="15">
        <v>0</v>
      </c>
      <c r="W336" s="15">
        <v>0</v>
      </c>
      <c r="X336" s="15">
        <v>15</v>
      </c>
      <c r="Y336" s="15">
        <v>231</v>
      </c>
      <c r="Z336" s="15">
        <v>194</v>
      </c>
      <c r="AA336" s="15">
        <v>37</v>
      </c>
      <c r="AB336" s="15">
        <v>225</v>
      </c>
      <c r="AC336" s="15">
        <v>188</v>
      </c>
      <c r="AD336" s="15">
        <v>37</v>
      </c>
      <c r="AE336" s="15">
        <v>15</v>
      </c>
      <c r="AF336" s="15">
        <v>231</v>
      </c>
      <c r="AG336" s="15">
        <v>194</v>
      </c>
      <c r="AH336" s="15">
        <v>37</v>
      </c>
      <c r="AI336" s="15">
        <v>225</v>
      </c>
      <c r="AJ336" s="15">
        <v>188</v>
      </c>
      <c r="AK336" s="15">
        <v>37</v>
      </c>
      <c r="AL336" s="15">
        <v>0</v>
      </c>
      <c r="AM336" s="15">
        <v>0</v>
      </c>
      <c r="AN336" s="15">
        <v>0</v>
      </c>
      <c r="AO336" s="15">
        <v>0</v>
      </c>
      <c r="AP336" s="15">
        <v>0</v>
      </c>
      <c r="AQ336" s="15">
        <v>0</v>
      </c>
      <c r="AR336" s="15">
        <v>0</v>
      </c>
      <c r="AS336" s="15">
        <v>0</v>
      </c>
      <c r="AT336" s="15">
        <v>0</v>
      </c>
      <c r="AU336" s="15">
        <v>0</v>
      </c>
      <c r="AV336" s="15">
        <v>0</v>
      </c>
      <c r="AW336" s="15">
        <v>0</v>
      </c>
      <c r="AX336" s="15">
        <v>0</v>
      </c>
      <c r="AY336" s="15">
        <v>0</v>
      </c>
    </row>
    <row r="337" spans="1:51">
      <c r="A337" s="1">
        <v>3587</v>
      </c>
      <c r="B337" s="1" t="s">
        <v>1760</v>
      </c>
      <c r="C337" s="1">
        <v>4</v>
      </c>
      <c r="D337" s="1" t="s">
        <v>1761</v>
      </c>
      <c r="E337" s="1" t="s">
        <v>922</v>
      </c>
      <c r="F337" s="1">
        <v>5</v>
      </c>
      <c r="G337" s="1" t="s">
        <v>272</v>
      </c>
      <c r="H337" s="1">
        <v>0</v>
      </c>
      <c r="I337" s="1" t="s">
        <v>923</v>
      </c>
      <c r="J337" s="15">
        <v>0</v>
      </c>
      <c r="K337" s="15">
        <v>0</v>
      </c>
      <c r="L337" s="15">
        <v>0</v>
      </c>
      <c r="M337" s="15">
        <v>0</v>
      </c>
      <c r="N337" s="15">
        <v>0</v>
      </c>
      <c r="O337" s="15">
        <v>0</v>
      </c>
      <c r="P337" s="15">
        <v>0</v>
      </c>
      <c r="Q337" s="15">
        <v>0</v>
      </c>
      <c r="R337" s="15">
        <v>0</v>
      </c>
      <c r="S337" s="15">
        <v>0</v>
      </c>
      <c r="T337" s="15">
        <v>0</v>
      </c>
      <c r="U337" s="15">
        <v>0</v>
      </c>
      <c r="V337" s="15">
        <v>0</v>
      </c>
      <c r="W337" s="15">
        <v>0</v>
      </c>
      <c r="X337" s="15">
        <v>0</v>
      </c>
      <c r="Y337" s="15">
        <v>0</v>
      </c>
      <c r="Z337" s="15">
        <v>0</v>
      </c>
      <c r="AA337" s="15">
        <v>0</v>
      </c>
      <c r="AB337" s="15">
        <v>0</v>
      </c>
      <c r="AC337" s="15">
        <v>0</v>
      </c>
      <c r="AD337" s="15">
        <v>0</v>
      </c>
      <c r="AE337" s="15">
        <v>0</v>
      </c>
      <c r="AF337" s="15">
        <v>0</v>
      </c>
      <c r="AG337" s="15">
        <v>0</v>
      </c>
      <c r="AH337" s="15">
        <v>0</v>
      </c>
      <c r="AI337" s="15">
        <v>0</v>
      </c>
      <c r="AJ337" s="15">
        <v>0</v>
      </c>
      <c r="AK337" s="15">
        <v>0</v>
      </c>
      <c r="AL337" s="15">
        <v>0</v>
      </c>
      <c r="AM337" s="15">
        <v>0</v>
      </c>
      <c r="AN337" s="15">
        <v>0</v>
      </c>
      <c r="AO337" s="15">
        <v>0</v>
      </c>
      <c r="AP337" s="15">
        <v>0</v>
      </c>
      <c r="AQ337" s="15">
        <v>0</v>
      </c>
      <c r="AR337" s="15">
        <v>0</v>
      </c>
      <c r="AS337" s="15">
        <v>0</v>
      </c>
      <c r="AT337" s="15">
        <v>0</v>
      </c>
      <c r="AU337" s="15">
        <v>0</v>
      </c>
      <c r="AV337" s="15">
        <v>0</v>
      </c>
      <c r="AW337" s="15">
        <v>0</v>
      </c>
      <c r="AX337" s="15">
        <v>0</v>
      </c>
      <c r="AY337" s="15">
        <v>0</v>
      </c>
    </row>
    <row r="338" spans="1:51">
      <c r="A338" s="1">
        <v>3598</v>
      </c>
      <c r="B338" s="1" t="s">
        <v>1760</v>
      </c>
      <c r="C338" s="1">
        <v>4</v>
      </c>
      <c r="D338" s="1" t="s">
        <v>1761</v>
      </c>
      <c r="E338" s="1" t="s">
        <v>924</v>
      </c>
      <c r="F338" s="1">
        <v>5</v>
      </c>
      <c r="G338" s="1" t="s">
        <v>272</v>
      </c>
      <c r="H338" s="1">
        <v>0</v>
      </c>
      <c r="I338" s="1" t="s">
        <v>925</v>
      </c>
      <c r="J338" s="15">
        <v>16</v>
      </c>
      <c r="K338" s="15">
        <v>232</v>
      </c>
      <c r="L338" s="15">
        <v>195</v>
      </c>
      <c r="M338" s="15">
        <v>37</v>
      </c>
      <c r="N338" s="15">
        <v>225</v>
      </c>
      <c r="O338" s="15">
        <v>188</v>
      </c>
      <c r="P338" s="15">
        <v>37</v>
      </c>
      <c r="Q338" s="15">
        <v>1</v>
      </c>
      <c r="R338" s="15">
        <v>1</v>
      </c>
      <c r="S338" s="15">
        <v>1</v>
      </c>
      <c r="T338" s="15">
        <v>0</v>
      </c>
      <c r="U338" s="15">
        <v>0</v>
      </c>
      <c r="V338" s="15">
        <v>0</v>
      </c>
      <c r="W338" s="15">
        <v>0</v>
      </c>
      <c r="X338" s="15">
        <v>15</v>
      </c>
      <c r="Y338" s="15">
        <v>231</v>
      </c>
      <c r="Z338" s="15">
        <v>194</v>
      </c>
      <c r="AA338" s="15">
        <v>37</v>
      </c>
      <c r="AB338" s="15">
        <v>225</v>
      </c>
      <c r="AC338" s="15">
        <v>188</v>
      </c>
      <c r="AD338" s="15">
        <v>37</v>
      </c>
      <c r="AE338" s="15">
        <v>15</v>
      </c>
      <c r="AF338" s="15">
        <v>231</v>
      </c>
      <c r="AG338" s="15">
        <v>194</v>
      </c>
      <c r="AH338" s="15">
        <v>37</v>
      </c>
      <c r="AI338" s="15">
        <v>225</v>
      </c>
      <c r="AJ338" s="15">
        <v>188</v>
      </c>
      <c r="AK338" s="15">
        <v>37</v>
      </c>
      <c r="AL338" s="15">
        <v>0</v>
      </c>
      <c r="AM338" s="15">
        <v>0</v>
      </c>
      <c r="AN338" s="15">
        <v>0</v>
      </c>
      <c r="AO338" s="15">
        <v>0</v>
      </c>
      <c r="AP338" s="15">
        <v>0</v>
      </c>
      <c r="AQ338" s="15">
        <v>0</v>
      </c>
      <c r="AR338" s="15">
        <v>0</v>
      </c>
      <c r="AS338" s="15">
        <v>0</v>
      </c>
      <c r="AT338" s="15">
        <v>0</v>
      </c>
      <c r="AU338" s="15">
        <v>0</v>
      </c>
      <c r="AV338" s="15">
        <v>0</v>
      </c>
      <c r="AW338" s="15">
        <v>0</v>
      </c>
      <c r="AX338" s="15">
        <v>0</v>
      </c>
      <c r="AY338" s="15">
        <v>0</v>
      </c>
    </row>
    <row r="339" spans="1:51">
      <c r="A339" s="1">
        <v>3609</v>
      </c>
      <c r="B339" s="1" t="s">
        <v>1760</v>
      </c>
      <c r="C339" s="1">
        <v>4</v>
      </c>
      <c r="D339" s="1" t="s">
        <v>1761</v>
      </c>
      <c r="E339" s="1" t="s">
        <v>926</v>
      </c>
      <c r="F339" s="1">
        <v>5</v>
      </c>
      <c r="G339" s="1" t="s">
        <v>272</v>
      </c>
      <c r="H339" s="1">
        <v>0</v>
      </c>
      <c r="I339" s="1" t="s">
        <v>927</v>
      </c>
      <c r="J339" s="15">
        <v>0</v>
      </c>
      <c r="K339" s="15">
        <v>0</v>
      </c>
      <c r="L339" s="15">
        <v>0</v>
      </c>
      <c r="M339" s="15">
        <v>0</v>
      </c>
      <c r="N339" s="15">
        <v>0</v>
      </c>
      <c r="O339" s="15">
        <v>0</v>
      </c>
      <c r="P339" s="15">
        <v>0</v>
      </c>
      <c r="Q339" s="15">
        <v>0</v>
      </c>
      <c r="R339" s="15">
        <v>0</v>
      </c>
      <c r="S339" s="15">
        <v>0</v>
      </c>
      <c r="T339" s="15">
        <v>0</v>
      </c>
      <c r="U339" s="15">
        <v>0</v>
      </c>
      <c r="V339" s="15">
        <v>0</v>
      </c>
      <c r="W339" s="15">
        <v>0</v>
      </c>
      <c r="X339" s="15">
        <v>0</v>
      </c>
      <c r="Y339" s="15">
        <v>0</v>
      </c>
      <c r="Z339" s="15">
        <v>0</v>
      </c>
      <c r="AA339" s="15">
        <v>0</v>
      </c>
      <c r="AB339" s="15">
        <v>0</v>
      </c>
      <c r="AC339" s="15">
        <v>0</v>
      </c>
      <c r="AD339" s="15">
        <v>0</v>
      </c>
      <c r="AE339" s="15">
        <v>0</v>
      </c>
      <c r="AF339" s="15">
        <v>0</v>
      </c>
      <c r="AG339" s="15">
        <v>0</v>
      </c>
      <c r="AH339" s="15">
        <v>0</v>
      </c>
      <c r="AI339" s="15">
        <v>0</v>
      </c>
      <c r="AJ339" s="15">
        <v>0</v>
      </c>
      <c r="AK339" s="15">
        <v>0</v>
      </c>
      <c r="AL339" s="15">
        <v>0</v>
      </c>
      <c r="AM339" s="15">
        <v>0</v>
      </c>
      <c r="AN339" s="15">
        <v>0</v>
      </c>
      <c r="AO339" s="15">
        <v>0</v>
      </c>
      <c r="AP339" s="15">
        <v>0</v>
      </c>
      <c r="AQ339" s="15">
        <v>0</v>
      </c>
      <c r="AR339" s="15">
        <v>0</v>
      </c>
      <c r="AS339" s="15">
        <v>0</v>
      </c>
      <c r="AT339" s="15">
        <v>0</v>
      </c>
      <c r="AU339" s="15">
        <v>0</v>
      </c>
      <c r="AV339" s="15">
        <v>0</v>
      </c>
      <c r="AW339" s="15">
        <v>0</v>
      </c>
      <c r="AX339" s="15">
        <v>0</v>
      </c>
      <c r="AY339" s="15">
        <v>0</v>
      </c>
    </row>
    <row r="340" spans="1:51">
      <c r="A340" s="1">
        <v>3620</v>
      </c>
      <c r="B340" s="1" t="s">
        <v>1760</v>
      </c>
      <c r="C340" s="1">
        <v>4</v>
      </c>
      <c r="D340" s="1" t="s">
        <v>1761</v>
      </c>
      <c r="E340" s="1" t="s">
        <v>928</v>
      </c>
      <c r="F340" s="1">
        <v>5</v>
      </c>
      <c r="G340" s="1" t="s">
        <v>272</v>
      </c>
      <c r="H340" s="1">
        <v>0</v>
      </c>
      <c r="I340" s="1" t="s">
        <v>929</v>
      </c>
      <c r="J340" s="15">
        <v>1</v>
      </c>
      <c r="K340" s="15">
        <v>1</v>
      </c>
      <c r="L340" s="15">
        <v>1</v>
      </c>
      <c r="M340" s="15">
        <v>0</v>
      </c>
      <c r="N340" s="15">
        <v>0</v>
      </c>
      <c r="O340" s="15">
        <v>0</v>
      </c>
      <c r="P340" s="15">
        <v>0</v>
      </c>
      <c r="Q340" s="15">
        <v>1</v>
      </c>
      <c r="R340" s="15">
        <v>1</v>
      </c>
      <c r="S340" s="15">
        <v>1</v>
      </c>
      <c r="T340" s="15">
        <v>0</v>
      </c>
      <c r="U340" s="15">
        <v>0</v>
      </c>
      <c r="V340" s="15">
        <v>0</v>
      </c>
      <c r="W340" s="15">
        <v>0</v>
      </c>
      <c r="X340" s="15">
        <v>0</v>
      </c>
      <c r="Y340" s="15">
        <v>0</v>
      </c>
      <c r="Z340" s="15">
        <v>0</v>
      </c>
      <c r="AA340" s="15">
        <v>0</v>
      </c>
      <c r="AB340" s="15">
        <v>0</v>
      </c>
      <c r="AC340" s="15">
        <v>0</v>
      </c>
      <c r="AD340" s="15">
        <v>0</v>
      </c>
      <c r="AE340" s="15">
        <v>0</v>
      </c>
      <c r="AF340" s="15">
        <v>0</v>
      </c>
      <c r="AG340" s="15">
        <v>0</v>
      </c>
      <c r="AH340" s="15">
        <v>0</v>
      </c>
      <c r="AI340" s="15">
        <v>0</v>
      </c>
      <c r="AJ340" s="15">
        <v>0</v>
      </c>
      <c r="AK340" s="15">
        <v>0</v>
      </c>
      <c r="AL340" s="15">
        <v>0</v>
      </c>
      <c r="AM340" s="15">
        <v>0</v>
      </c>
      <c r="AN340" s="15">
        <v>0</v>
      </c>
      <c r="AO340" s="15">
        <v>0</v>
      </c>
      <c r="AP340" s="15">
        <v>0</v>
      </c>
      <c r="AQ340" s="15">
        <v>0</v>
      </c>
      <c r="AR340" s="15">
        <v>0</v>
      </c>
      <c r="AS340" s="15">
        <v>0</v>
      </c>
      <c r="AT340" s="15">
        <v>0</v>
      </c>
      <c r="AU340" s="15">
        <v>0</v>
      </c>
      <c r="AV340" s="15">
        <v>0</v>
      </c>
      <c r="AW340" s="15">
        <v>0</v>
      </c>
      <c r="AX340" s="15">
        <v>0</v>
      </c>
      <c r="AY340" s="15">
        <v>0</v>
      </c>
    </row>
    <row r="341" spans="1:51">
      <c r="A341" s="1">
        <v>3631</v>
      </c>
      <c r="B341" s="1" t="s">
        <v>1760</v>
      </c>
      <c r="C341" s="1">
        <v>4</v>
      </c>
      <c r="D341" s="1" t="s">
        <v>1761</v>
      </c>
      <c r="E341" s="1" t="s">
        <v>930</v>
      </c>
      <c r="F341" s="1">
        <v>5</v>
      </c>
      <c r="G341" s="1" t="s">
        <v>272</v>
      </c>
      <c r="H341" s="1">
        <v>0</v>
      </c>
      <c r="I341" s="1" t="s">
        <v>931</v>
      </c>
      <c r="J341" s="15">
        <v>0</v>
      </c>
      <c r="K341" s="15">
        <v>0</v>
      </c>
      <c r="L341" s="15">
        <v>0</v>
      </c>
      <c r="M341" s="15">
        <v>0</v>
      </c>
      <c r="N341" s="15">
        <v>0</v>
      </c>
      <c r="O341" s="15">
        <v>0</v>
      </c>
      <c r="P341" s="15">
        <v>0</v>
      </c>
      <c r="Q341" s="15">
        <v>0</v>
      </c>
      <c r="R341" s="15">
        <v>0</v>
      </c>
      <c r="S341" s="15">
        <v>0</v>
      </c>
      <c r="T341" s="15">
        <v>0</v>
      </c>
      <c r="U341" s="15">
        <v>0</v>
      </c>
      <c r="V341" s="15">
        <v>0</v>
      </c>
      <c r="W341" s="15">
        <v>0</v>
      </c>
      <c r="X341" s="15">
        <v>0</v>
      </c>
      <c r="Y341" s="15">
        <v>0</v>
      </c>
      <c r="Z341" s="15">
        <v>0</v>
      </c>
      <c r="AA341" s="15">
        <v>0</v>
      </c>
      <c r="AB341" s="15">
        <v>0</v>
      </c>
      <c r="AC341" s="15">
        <v>0</v>
      </c>
      <c r="AD341" s="15">
        <v>0</v>
      </c>
      <c r="AE341" s="15">
        <v>0</v>
      </c>
      <c r="AF341" s="15">
        <v>0</v>
      </c>
      <c r="AG341" s="15">
        <v>0</v>
      </c>
      <c r="AH341" s="15">
        <v>0</v>
      </c>
      <c r="AI341" s="15">
        <v>0</v>
      </c>
      <c r="AJ341" s="15">
        <v>0</v>
      </c>
      <c r="AK341" s="15">
        <v>0</v>
      </c>
      <c r="AL341" s="15">
        <v>0</v>
      </c>
      <c r="AM341" s="15">
        <v>0</v>
      </c>
      <c r="AN341" s="15">
        <v>0</v>
      </c>
      <c r="AO341" s="15">
        <v>0</v>
      </c>
      <c r="AP341" s="15">
        <v>0</v>
      </c>
      <c r="AQ341" s="15">
        <v>0</v>
      </c>
      <c r="AR341" s="15">
        <v>0</v>
      </c>
      <c r="AS341" s="15">
        <v>0</v>
      </c>
      <c r="AT341" s="15">
        <v>0</v>
      </c>
      <c r="AU341" s="15">
        <v>0</v>
      </c>
      <c r="AV341" s="15">
        <v>0</v>
      </c>
      <c r="AW341" s="15">
        <v>0</v>
      </c>
      <c r="AX341" s="15">
        <v>0</v>
      </c>
      <c r="AY341" s="15">
        <v>0</v>
      </c>
    </row>
    <row r="342" spans="1:51">
      <c r="A342" s="1">
        <v>3642</v>
      </c>
      <c r="B342" s="1" t="s">
        <v>1760</v>
      </c>
      <c r="C342" s="1">
        <v>4</v>
      </c>
      <c r="D342" s="1" t="s">
        <v>1761</v>
      </c>
      <c r="E342" s="1" t="s">
        <v>932</v>
      </c>
      <c r="F342" s="1">
        <v>5</v>
      </c>
      <c r="G342" s="1" t="s">
        <v>272</v>
      </c>
      <c r="H342" s="1">
        <v>0</v>
      </c>
      <c r="I342" s="1" t="s">
        <v>933</v>
      </c>
      <c r="J342" s="15">
        <v>1</v>
      </c>
      <c r="K342" s="15">
        <v>1</v>
      </c>
      <c r="L342" s="15">
        <v>1</v>
      </c>
      <c r="M342" s="15">
        <v>0</v>
      </c>
      <c r="N342" s="15">
        <v>0</v>
      </c>
      <c r="O342" s="15">
        <v>0</v>
      </c>
      <c r="P342" s="15">
        <v>0</v>
      </c>
      <c r="Q342" s="15">
        <v>1</v>
      </c>
      <c r="R342" s="15">
        <v>1</v>
      </c>
      <c r="S342" s="15">
        <v>1</v>
      </c>
      <c r="T342" s="15">
        <v>0</v>
      </c>
      <c r="U342" s="15">
        <v>0</v>
      </c>
      <c r="V342" s="15">
        <v>0</v>
      </c>
      <c r="W342" s="15">
        <v>0</v>
      </c>
      <c r="X342" s="15">
        <v>0</v>
      </c>
      <c r="Y342" s="15">
        <v>0</v>
      </c>
      <c r="Z342" s="15">
        <v>0</v>
      </c>
      <c r="AA342" s="15">
        <v>0</v>
      </c>
      <c r="AB342" s="15">
        <v>0</v>
      </c>
      <c r="AC342" s="15">
        <v>0</v>
      </c>
      <c r="AD342" s="15">
        <v>0</v>
      </c>
      <c r="AE342" s="15">
        <v>0</v>
      </c>
      <c r="AF342" s="15">
        <v>0</v>
      </c>
      <c r="AG342" s="15">
        <v>0</v>
      </c>
      <c r="AH342" s="15">
        <v>0</v>
      </c>
      <c r="AI342" s="15">
        <v>0</v>
      </c>
      <c r="AJ342" s="15">
        <v>0</v>
      </c>
      <c r="AK342" s="15">
        <v>0</v>
      </c>
      <c r="AL342" s="15">
        <v>0</v>
      </c>
      <c r="AM342" s="15">
        <v>0</v>
      </c>
      <c r="AN342" s="15">
        <v>0</v>
      </c>
      <c r="AO342" s="15">
        <v>0</v>
      </c>
      <c r="AP342" s="15">
        <v>0</v>
      </c>
      <c r="AQ342" s="15">
        <v>0</v>
      </c>
      <c r="AR342" s="15">
        <v>0</v>
      </c>
      <c r="AS342" s="15">
        <v>0</v>
      </c>
      <c r="AT342" s="15">
        <v>0</v>
      </c>
      <c r="AU342" s="15">
        <v>0</v>
      </c>
      <c r="AV342" s="15">
        <v>0</v>
      </c>
      <c r="AW342" s="15">
        <v>0</v>
      </c>
      <c r="AX342" s="15">
        <v>0</v>
      </c>
      <c r="AY342" s="15">
        <v>0</v>
      </c>
    </row>
    <row r="343" spans="1:51">
      <c r="A343" s="1">
        <v>3653</v>
      </c>
      <c r="B343" s="1" t="s">
        <v>1760</v>
      </c>
      <c r="C343" s="1">
        <v>4</v>
      </c>
      <c r="D343" s="1" t="s">
        <v>1761</v>
      </c>
      <c r="E343" s="1" t="s">
        <v>934</v>
      </c>
      <c r="F343" s="1">
        <v>4</v>
      </c>
      <c r="G343" s="1" t="s">
        <v>272</v>
      </c>
      <c r="H343" s="1">
        <v>0</v>
      </c>
      <c r="I343" s="1" t="s">
        <v>935</v>
      </c>
      <c r="J343" s="15">
        <v>1</v>
      </c>
      <c r="K343" s="15">
        <v>41</v>
      </c>
      <c r="L343" s="15">
        <v>38</v>
      </c>
      <c r="M343" s="15">
        <v>3</v>
      </c>
      <c r="N343" s="15">
        <v>35</v>
      </c>
      <c r="O343" s="15">
        <v>33</v>
      </c>
      <c r="P343" s="15">
        <v>2</v>
      </c>
      <c r="Q343" s="15">
        <v>0</v>
      </c>
      <c r="R343" s="15">
        <v>0</v>
      </c>
      <c r="S343" s="15">
        <v>0</v>
      </c>
      <c r="T343" s="15">
        <v>0</v>
      </c>
      <c r="U343" s="15">
        <v>0</v>
      </c>
      <c r="V343" s="15">
        <v>0</v>
      </c>
      <c r="W343" s="15">
        <v>0</v>
      </c>
      <c r="X343" s="15">
        <v>1</v>
      </c>
      <c r="Y343" s="15">
        <v>41</v>
      </c>
      <c r="Z343" s="15">
        <v>38</v>
      </c>
      <c r="AA343" s="15">
        <v>3</v>
      </c>
      <c r="AB343" s="15">
        <v>35</v>
      </c>
      <c r="AC343" s="15">
        <v>33</v>
      </c>
      <c r="AD343" s="15">
        <v>2</v>
      </c>
      <c r="AE343" s="15">
        <v>1</v>
      </c>
      <c r="AF343" s="15">
        <v>41</v>
      </c>
      <c r="AG343" s="15">
        <v>38</v>
      </c>
      <c r="AH343" s="15">
        <v>3</v>
      </c>
      <c r="AI343" s="15">
        <v>35</v>
      </c>
      <c r="AJ343" s="15">
        <v>33</v>
      </c>
      <c r="AK343" s="15">
        <v>2</v>
      </c>
      <c r="AL343" s="15">
        <v>0</v>
      </c>
      <c r="AM343" s="15">
        <v>0</v>
      </c>
      <c r="AN343" s="15">
        <v>0</v>
      </c>
      <c r="AO343" s="15">
        <v>0</v>
      </c>
      <c r="AP343" s="15">
        <v>0</v>
      </c>
      <c r="AQ343" s="15">
        <v>0</v>
      </c>
      <c r="AR343" s="15">
        <v>0</v>
      </c>
      <c r="AS343" s="15">
        <v>0</v>
      </c>
      <c r="AT343" s="15">
        <v>0</v>
      </c>
      <c r="AU343" s="15">
        <v>0</v>
      </c>
      <c r="AV343" s="15">
        <v>0</v>
      </c>
      <c r="AW343" s="15">
        <v>0</v>
      </c>
      <c r="AX343" s="15">
        <v>0</v>
      </c>
      <c r="AY343" s="15">
        <v>0</v>
      </c>
    </row>
    <row r="344" spans="1:51">
      <c r="A344" s="1">
        <v>3664</v>
      </c>
      <c r="B344" s="1" t="s">
        <v>1760</v>
      </c>
      <c r="C344" s="1">
        <v>4</v>
      </c>
      <c r="D344" s="1" t="s">
        <v>1761</v>
      </c>
      <c r="E344" s="1" t="s">
        <v>936</v>
      </c>
      <c r="F344" s="1">
        <v>5</v>
      </c>
      <c r="G344" s="1" t="s">
        <v>272</v>
      </c>
      <c r="H344" s="1">
        <v>0</v>
      </c>
      <c r="I344" s="1" t="s">
        <v>937</v>
      </c>
      <c r="J344" s="15">
        <v>0</v>
      </c>
      <c r="K344" s="15">
        <v>0</v>
      </c>
      <c r="L344" s="15">
        <v>0</v>
      </c>
      <c r="M344" s="15">
        <v>0</v>
      </c>
      <c r="N344" s="15">
        <v>0</v>
      </c>
      <c r="O344" s="15">
        <v>0</v>
      </c>
      <c r="P344" s="15">
        <v>0</v>
      </c>
      <c r="Q344" s="15">
        <v>0</v>
      </c>
      <c r="R344" s="15">
        <v>0</v>
      </c>
      <c r="S344" s="15">
        <v>0</v>
      </c>
      <c r="T344" s="15">
        <v>0</v>
      </c>
      <c r="U344" s="15">
        <v>0</v>
      </c>
      <c r="V344" s="15">
        <v>0</v>
      </c>
      <c r="W344" s="15">
        <v>0</v>
      </c>
      <c r="X344" s="15">
        <v>0</v>
      </c>
      <c r="Y344" s="15">
        <v>0</v>
      </c>
      <c r="Z344" s="15">
        <v>0</v>
      </c>
      <c r="AA344" s="15">
        <v>0</v>
      </c>
      <c r="AB344" s="15">
        <v>0</v>
      </c>
      <c r="AC344" s="15">
        <v>0</v>
      </c>
      <c r="AD344" s="15">
        <v>0</v>
      </c>
      <c r="AE344" s="15">
        <v>0</v>
      </c>
      <c r="AF344" s="15">
        <v>0</v>
      </c>
      <c r="AG344" s="15">
        <v>0</v>
      </c>
      <c r="AH344" s="15">
        <v>0</v>
      </c>
      <c r="AI344" s="15">
        <v>0</v>
      </c>
      <c r="AJ344" s="15">
        <v>0</v>
      </c>
      <c r="AK344" s="15">
        <v>0</v>
      </c>
      <c r="AL344" s="15">
        <v>0</v>
      </c>
      <c r="AM344" s="15">
        <v>0</v>
      </c>
      <c r="AN344" s="15">
        <v>0</v>
      </c>
      <c r="AO344" s="15">
        <v>0</v>
      </c>
      <c r="AP344" s="15">
        <v>0</v>
      </c>
      <c r="AQ344" s="15">
        <v>0</v>
      </c>
      <c r="AR344" s="15">
        <v>0</v>
      </c>
      <c r="AS344" s="15">
        <v>0</v>
      </c>
      <c r="AT344" s="15">
        <v>0</v>
      </c>
      <c r="AU344" s="15">
        <v>0</v>
      </c>
      <c r="AV344" s="15">
        <v>0</v>
      </c>
      <c r="AW344" s="15">
        <v>0</v>
      </c>
      <c r="AX344" s="15">
        <v>0</v>
      </c>
      <c r="AY344" s="15">
        <v>0</v>
      </c>
    </row>
    <row r="345" spans="1:51">
      <c r="A345" s="1">
        <v>3675</v>
      </c>
      <c r="B345" s="1" t="s">
        <v>1760</v>
      </c>
      <c r="C345" s="1">
        <v>4</v>
      </c>
      <c r="D345" s="1" t="s">
        <v>1761</v>
      </c>
      <c r="E345" s="1" t="s">
        <v>938</v>
      </c>
      <c r="F345" s="1">
        <v>5</v>
      </c>
      <c r="G345" s="1" t="s">
        <v>272</v>
      </c>
      <c r="H345" s="1">
        <v>0</v>
      </c>
      <c r="I345" s="1" t="s">
        <v>939</v>
      </c>
      <c r="J345" s="15">
        <v>0</v>
      </c>
      <c r="K345" s="15">
        <v>0</v>
      </c>
      <c r="L345" s="15">
        <v>0</v>
      </c>
      <c r="M345" s="15">
        <v>0</v>
      </c>
      <c r="N345" s="15">
        <v>0</v>
      </c>
      <c r="O345" s="15">
        <v>0</v>
      </c>
      <c r="P345" s="15">
        <v>0</v>
      </c>
      <c r="Q345" s="15">
        <v>0</v>
      </c>
      <c r="R345" s="15">
        <v>0</v>
      </c>
      <c r="S345" s="15">
        <v>0</v>
      </c>
      <c r="T345" s="15">
        <v>0</v>
      </c>
      <c r="U345" s="15">
        <v>0</v>
      </c>
      <c r="V345" s="15">
        <v>0</v>
      </c>
      <c r="W345" s="15">
        <v>0</v>
      </c>
      <c r="X345" s="15">
        <v>0</v>
      </c>
      <c r="Y345" s="15">
        <v>0</v>
      </c>
      <c r="Z345" s="15">
        <v>0</v>
      </c>
      <c r="AA345" s="15">
        <v>0</v>
      </c>
      <c r="AB345" s="15">
        <v>0</v>
      </c>
      <c r="AC345" s="15">
        <v>0</v>
      </c>
      <c r="AD345" s="15">
        <v>0</v>
      </c>
      <c r="AE345" s="15">
        <v>0</v>
      </c>
      <c r="AF345" s="15">
        <v>0</v>
      </c>
      <c r="AG345" s="15">
        <v>0</v>
      </c>
      <c r="AH345" s="15">
        <v>0</v>
      </c>
      <c r="AI345" s="15">
        <v>0</v>
      </c>
      <c r="AJ345" s="15">
        <v>0</v>
      </c>
      <c r="AK345" s="15">
        <v>0</v>
      </c>
      <c r="AL345" s="15">
        <v>0</v>
      </c>
      <c r="AM345" s="15">
        <v>0</v>
      </c>
      <c r="AN345" s="15">
        <v>0</v>
      </c>
      <c r="AO345" s="15">
        <v>0</v>
      </c>
      <c r="AP345" s="15">
        <v>0</v>
      </c>
      <c r="AQ345" s="15">
        <v>0</v>
      </c>
      <c r="AR345" s="15">
        <v>0</v>
      </c>
      <c r="AS345" s="15">
        <v>0</v>
      </c>
      <c r="AT345" s="15">
        <v>0</v>
      </c>
      <c r="AU345" s="15">
        <v>0</v>
      </c>
      <c r="AV345" s="15">
        <v>0</v>
      </c>
      <c r="AW345" s="15">
        <v>0</v>
      </c>
      <c r="AX345" s="15">
        <v>0</v>
      </c>
      <c r="AY345" s="15">
        <v>0</v>
      </c>
    </row>
    <row r="346" spans="1:51">
      <c r="A346" s="1">
        <v>3686</v>
      </c>
      <c r="B346" s="1" t="s">
        <v>1760</v>
      </c>
      <c r="C346" s="1">
        <v>4</v>
      </c>
      <c r="D346" s="1" t="s">
        <v>1761</v>
      </c>
      <c r="E346" s="1" t="s">
        <v>940</v>
      </c>
      <c r="F346" s="1">
        <v>5</v>
      </c>
      <c r="G346" s="1" t="s">
        <v>272</v>
      </c>
      <c r="H346" s="1">
        <v>0</v>
      </c>
      <c r="I346" s="1" t="s">
        <v>941</v>
      </c>
      <c r="J346" s="15">
        <v>0</v>
      </c>
      <c r="K346" s="15">
        <v>0</v>
      </c>
      <c r="L346" s="15">
        <v>0</v>
      </c>
      <c r="M346" s="15">
        <v>0</v>
      </c>
      <c r="N346" s="15">
        <v>0</v>
      </c>
      <c r="O346" s="15">
        <v>0</v>
      </c>
      <c r="P346" s="15">
        <v>0</v>
      </c>
      <c r="Q346" s="15">
        <v>0</v>
      </c>
      <c r="R346" s="15">
        <v>0</v>
      </c>
      <c r="S346" s="15">
        <v>0</v>
      </c>
      <c r="T346" s="15">
        <v>0</v>
      </c>
      <c r="U346" s="15">
        <v>0</v>
      </c>
      <c r="V346" s="15">
        <v>0</v>
      </c>
      <c r="W346" s="15">
        <v>0</v>
      </c>
      <c r="X346" s="15">
        <v>0</v>
      </c>
      <c r="Y346" s="15">
        <v>0</v>
      </c>
      <c r="Z346" s="15">
        <v>0</v>
      </c>
      <c r="AA346" s="15">
        <v>0</v>
      </c>
      <c r="AB346" s="15">
        <v>0</v>
      </c>
      <c r="AC346" s="15">
        <v>0</v>
      </c>
      <c r="AD346" s="15">
        <v>0</v>
      </c>
      <c r="AE346" s="15">
        <v>0</v>
      </c>
      <c r="AF346" s="15">
        <v>0</v>
      </c>
      <c r="AG346" s="15">
        <v>0</v>
      </c>
      <c r="AH346" s="15">
        <v>0</v>
      </c>
      <c r="AI346" s="15">
        <v>0</v>
      </c>
      <c r="AJ346" s="15">
        <v>0</v>
      </c>
      <c r="AK346" s="15">
        <v>0</v>
      </c>
      <c r="AL346" s="15">
        <v>0</v>
      </c>
      <c r="AM346" s="15">
        <v>0</v>
      </c>
      <c r="AN346" s="15">
        <v>0</v>
      </c>
      <c r="AO346" s="15">
        <v>0</v>
      </c>
      <c r="AP346" s="15">
        <v>0</v>
      </c>
      <c r="AQ346" s="15">
        <v>0</v>
      </c>
      <c r="AR346" s="15">
        <v>0</v>
      </c>
      <c r="AS346" s="15">
        <v>0</v>
      </c>
      <c r="AT346" s="15">
        <v>0</v>
      </c>
      <c r="AU346" s="15">
        <v>0</v>
      </c>
      <c r="AV346" s="15">
        <v>0</v>
      </c>
      <c r="AW346" s="15">
        <v>0</v>
      </c>
      <c r="AX346" s="15">
        <v>0</v>
      </c>
      <c r="AY346" s="15">
        <v>0</v>
      </c>
    </row>
    <row r="347" spans="1:51">
      <c r="A347" s="1">
        <v>3697</v>
      </c>
      <c r="B347" s="1" t="s">
        <v>1760</v>
      </c>
      <c r="C347" s="1">
        <v>4</v>
      </c>
      <c r="D347" s="1" t="s">
        <v>1761</v>
      </c>
      <c r="E347" s="1" t="s">
        <v>942</v>
      </c>
      <c r="F347" s="1">
        <v>5</v>
      </c>
      <c r="G347" s="1" t="s">
        <v>272</v>
      </c>
      <c r="H347" s="1">
        <v>0</v>
      </c>
      <c r="I347" s="1" t="s">
        <v>943</v>
      </c>
      <c r="J347" s="15">
        <v>0</v>
      </c>
      <c r="K347" s="15">
        <v>0</v>
      </c>
      <c r="L347" s="15">
        <v>0</v>
      </c>
      <c r="M347" s="15">
        <v>0</v>
      </c>
      <c r="N347" s="15">
        <v>0</v>
      </c>
      <c r="O347" s="15">
        <v>0</v>
      </c>
      <c r="P347" s="15">
        <v>0</v>
      </c>
      <c r="Q347" s="15">
        <v>0</v>
      </c>
      <c r="R347" s="15">
        <v>0</v>
      </c>
      <c r="S347" s="15">
        <v>0</v>
      </c>
      <c r="T347" s="15">
        <v>0</v>
      </c>
      <c r="U347" s="15">
        <v>0</v>
      </c>
      <c r="V347" s="15">
        <v>0</v>
      </c>
      <c r="W347" s="15">
        <v>0</v>
      </c>
      <c r="X347" s="15">
        <v>0</v>
      </c>
      <c r="Y347" s="15">
        <v>0</v>
      </c>
      <c r="Z347" s="15">
        <v>0</v>
      </c>
      <c r="AA347" s="15">
        <v>0</v>
      </c>
      <c r="AB347" s="15">
        <v>0</v>
      </c>
      <c r="AC347" s="15">
        <v>0</v>
      </c>
      <c r="AD347" s="15">
        <v>0</v>
      </c>
      <c r="AE347" s="15">
        <v>0</v>
      </c>
      <c r="AF347" s="15">
        <v>0</v>
      </c>
      <c r="AG347" s="15">
        <v>0</v>
      </c>
      <c r="AH347" s="15">
        <v>0</v>
      </c>
      <c r="AI347" s="15">
        <v>0</v>
      </c>
      <c r="AJ347" s="15">
        <v>0</v>
      </c>
      <c r="AK347" s="15">
        <v>0</v>
      </c>
      <c r="AL347" s="15">
        <v>0</v>
      </c>
      <c r="AM347" s="15">
        <v>0</v>
      </c>
      <c r="AN347" s="15">
        <v>0</v>
      </c>
      <c r="AO347" s="15">
        <v>0</v>
      </c>
      <c r="AP347" s="15">
        <v>0</v>
      </c>
      <c r="AQ347" s="15">
        <v>0</v>
      </c>
      <c r="AR347" s="15">
        <v>0</v>
      </c>
      <c r="AS347" s="15">
        <v>0</v>
      </c>
      <c r="AT347" s="15">
        <v>0</v>
      </c>
      <c r="AU347" s="15">
        <v>0</v>
      </c>
      <c r="AV347" s="15">
        <v>0</v>
      </c>
      <c r="AW347" s="15">
        <v>0</v>
      </c>
      <c r="AX347" s="15">
        <v>0</v>
      </c>
      <c r="AY347" s="15">
        <v>0</v>
      </c>
    </row>
    <row r="348" spans="1:51">
      <c r="A348" s="1">
        <v>3708</v>
      </c>
      <c r="B348" s="1" t="s">
        <v>1760</v>
      </c>
      <c r="C348" s="1">
        <v>4</v>
      </c>
      <c r="D348" s="1" t="s">
        <v>1761</v>
      </c>
      <c r="E348" s="1" t="s">
        <v>944</v>
      </c>
      <c r="F348" s="1">
        <v>5</v>
      </c>
      <c r="G348" s="1" t="s">
        <v>272</v>
      </c>
      <c r="H348" s="1">
        <v>0</v>
      </c>
      <c r="I348" s="1" t="s">
        <v>945</v>
      </c>
      <c r="J348" s="15">
        <v>1</v>
      </c>
      <c r="K348" s="15">
        <v>41</v>
      </c>
      <c r="L348" s="15">
        <v>38</v>
      </c>
      <c r="M348" s="15">
        <v>3</v>
      </c>
      <c r="N348" s="15">
        <v>35</v>
      </c>
      <c r="O348" s="15">
        <v>33</v>
      </c>
      <c r="P348" s="15">
        <v>2</v>
      </c>
      <c r="Q348" s="15">
        <v>0</v>
      </c>
      <c r="R348" s="15">
        <v>0</v>
      </c>
      <c r="S348" s="15">
        <v>0</v>
      </c>
      <c r="T348" s="15">
        <v>0</v>
      </c>
      <c r="U348" s="15">
        <v>0</v>
      </c>
      <c r="V348" s="15">
        <v>0</v>
      </c>
      <c r="W348" s="15">
        <v>0</v>
      </c>
      <c r="X348" s="15">
        <v>1</v>
      </c>
      <c r="Y348" s="15">
        <v>41</v>
      </c>
      <c r="Z348" s="15">
        <v>38</v>
      </c>
      <c r="AA348" s="15">
        <v>3</v>
      </c>
      <c r="AB348" s="15">
        <v>35</v>
      </c>
      <c r="AC348" s="15">
        <v>33</v>
      </c>
      <c r="AD348" s="15">
        <v>2</v>
      </c>
      <c r="AE348" s="15">
        <v>1</v>
      </c>
      <c r="AF348" s="15">
        <v>41</v>
      </c>
      <c r="AG348" s="15">
        <v>38</v>
      </c>
      <c r="AH348" s="15">
        <v>3</v>
      </c>
      <c r="AI348" s="15">
        <v>35</v>
      </c>
      <c r="AJ348" s="15">
        <v>33</v>
      </c>
      <c r="AK348" s="15">
        <v>2</v>
      </c>
      <c r="AL348" s="15">
        <v>0</v>
      </c>
      <c r="AM348" s="15">
        <v>0</v>
      </c>
      <c r="AN348" s="15">
        <v>0</v>
      </c>
      <c r="AO348" s="15">
        <v>0</v>
      </c>
      <c r="AP348" s="15">
        <v>0</v>
      </c>
      <c r="AQ348" s="15">
        <v>0</v>
      </c>
      <c r="AR348" s="15">
        <v>0</v>
      </c>
      <c r="AS348" s="15">
        <v>0</v>
      </c>
      <c r="AT348" s="15">
        <v>0</v>
      </c>
      <c r="AU348" s="15">
        <v>0</v>
      </c>
      <c r="AV348" s="15">
        <v>0</v>
      </c>
      <c r="AW348" s="15">
        <v>0</v>
      </c>
      <c r="AX348" s="15">
        <v>0</v>
      </c>
      <c r="AY348" s="15">
        <v>0</v>
      </c>
    </row>
    <row r="349" spans="1:51">
      <c r="A349" s="1">
        <v>3719</v>
      </c>
      <c r="B349" s="1" t="s">
        <v>1760</v>
      </c>
      <c r="C349" s="1">
        <v>4</v>
      </c>
      <c r="D349" s="1" t="s">
        <v>1761</v>
      </c>
      <c r="E349" s="1" t="s">
        <v>946</v>
      </c>
      <c r="F349" s="1">
        <v>4</v>
      </c>
      <c r="G349" s="1" t="s">
        <v>272</v>
      </c>
      <c r="H349" s="1">
        <v>0</v>
      </c>
      <c r="I349" s="1" t="s">
        <v>947</v>
      </c>
      <c r="J349" s="15">
        <v>0</v>
      </c>
      <c r="K349" s="15">
        <v>0</v>
      </c>
      <c r="L349" s="15">
        <v>0</v>
      </c>
      <c r="M349" s="15">
        <v>0</v>
      </c>
      <c r="N349" s="15">
        <v>0</v>
      </c>
      <c r="O349" s="15">
        <v>0</v>
      </c>
      <c r="P349" s="15">
        <v>0</v>
      </c>
      <c r="Q349" s="15">
        <v>0</v>
      </c>
      <c r="R349" s="15">
        <v>0</v>
      </c>
      <c r="S349" s="15">
        <v>0</v>
      </c>
      <c r="T349" s="15">
        <v>0</v>
      </c>
      <c r="U349" s="15">
        <v>0</v>
      </c>
      <c r="V349" s="15">
        <v>0</v>
      </c>
      <c r="W349" s="15">
        <v>0</v>
      </c>
      <c r="X349" s="15">
        <v>0</v>
      </c>
      <c r="Y349" s="15">
        <v>0</v>
      </c>
      <c r="Z349" s="15">
        <v>0</v>
      </c>
      <c r="AA349" s="15">
        <v>0</v>
      </c>
      <c r="AB349" s="15">
        <v>0</v>
      </c>
      <c r="AC349" s="15">
        <v>0</v>
      </c>
      <c r="AD349" s="15">
        <v>0</v>
      </c>
      <c r="AE349" s="15">
        <v>0</v>
      </c>
      <c r="AF349" s="15">
        <v>0</v>
      </c>
      <c r="AG349" s="15">
        <v>0</v>
      </c>
      <c r="AH349" s="15">
        <v>0</v>
      </c>
      <c r="AI349" s="15">
        <v>0</v>
      </c>
      <c r="AJ349" s="15">
        <v>0</v>
      </c>
      <c r="AK349" s="15">
        <v>0</v>
      </c>
      <c r="AL349" s="15">
        <v>0</v>
      </c>
      <c r="AM349" s="15">
        <v>0</v>
      </c>
      <c r="AN349" s="15">
        <v>0</v>
      </c>
      <c r="AO349" s="15">
        <v>0</v>
      </c>
      <c r="AP349" s="15">
        <v>0</v>
      </c>
      <c r="AQ349" s="15">
        <v>0</v>
      </c>
      <c r="AR349" s="15">
        <v>0</v>
      </c>
      <c r="AS349" s="15">
        <v>0</v>
      </c>
      <c r="AT349" s="15">
        <v>0</v>
      </c>
      <c r="AU349" s="15">
        <v>0</v>
      </c>
      <c r="AV349" s="15">
        <v>0</v>
      </c>
      <c r="AW349" s="15">
        <v>0</v>
      </c>
      <c r="AX349" s="15">
        <v>0</v>
      </c>
      <c r="AY349" s="15">
        <v>0</v>
      </c>
    </row>
    <row r="350" spans="1:51">
      <c r="A350" s="1">
        <v>3730</v>
      </c>
      <c r="B350" s="1" t="s">
        <v>1760</v>
      </c>
      <c r="C350" s="1">
        <v>4</v>
      </c>
      <c r="D350" s="1" t="s">
        <v>1761</v>
      </c>
      <c r="E350" s="1" t="s">
        <v>948</v>
      </c>
      <c r="F350" s="1">
        <v>5</v>
      </c>
      <c r="G350" s="1" t="s">
        <v>272</v>
      </c>
      <c r="H350" s="1">
        <v>0</v>
      </c>
      <c r="I350" s="1" t="s">
        <v>949</v>
      </c>
      <c r="J350" s="15">
        <v>0</v>
      </c>
      <c r="K350" s="15">
        <v>0</v>
      </c>
      <c r="L350" s="15">
        <v>0</v>
      </c>
      <c r="M350" s="15">
        <v>0</v>
      </c>
      <c r="N350" s="15">
        <v>0</v>
      </c>
      <c r="O350" s="15">
        <v>0</v>
      </c>
      <c r="P350" s="15">
        <v>0</v>
      </c>
      <c r="Q350" s="15">
        <v>0</v>
      </c>
      <c r="R350" s="15">
        <v>0</v>
      </c>
      <c r="S350" s="15">
        <v>0</v>
      </c>
      <c r="T350" s="15">
        <v>0</v>
      </c>
      <c r="U350" s="15">
        <v>0</v>
      </c>
      <c r="V350" s="15">
        <v>0</v>
      </c>
      <c r="W350" s="15">
        <v>0</v>
      </c>
      <c r="X350" s="15">
        <v>0</v>
      </c>
      <c r="Y350" s="15">
        <v>0</v>
      </c>
      <c r="Z350" s="15">
        <v>0</v>
      </c>
      <c r="AA350" s="15">
        <v>0</v>
      </c>
      <c r="AB350" s="15">
        <v>0</v>
      </c>
      <c r="AC350" s="15">
        <v>0</v>
      </c>
      <c r="AD350" s="15">
        <v>0</v>
      </c>
      <c r="AE350" s="15">
        <v>0</v>
      </c>
      <c r="AF350" s="15">
        <v>0</v>
      </c>
      <c r="AG350" s="15">
        <v>0</v>
      </c>
      <c r="AH350" s="15">
        <v>0</v>
      </c>
      <c r="AI350" s="15">
        <v>0</v>
      </c>
      <c r="AJ350" s="15">
        <v>0</v>
      </c>
      <c r="AK350" s="15">
        <v>0</v>
      </c>
      <c r="AL350" s="15">
        <v>0</v>
      </c>
      <c r="AM350" s="15">
        <v>0</v>
      </c>
      <c r="AN350" s="15">
        <v>0</v>
      </c>
      <c r="AO350" s="15">
        <v>0</v>
      </c>
      <c r="AP350" s="15">
        <v>0</v>
      </c>
      <c r="AQ350" s="15">
        <v>0</v>
      </c>
      <c r="AR350" s="15">
        <v>0</v>
      </c>
      <c r="AS350" s="15">
        <v>0</v>
      </c>
      <c r="AT350" s="15">
        <v>0</v>
      </c>
      <c r="AU350" s="15">
        <v>0</v>
      </c>
      <c r="AV350" s="15">
        <v>0</v>
      </c>
      <c r="AW350" s="15">
        <v>0</v>
      </c>
      <c r="AX350" s="15">
        <v>0</v>
      </c>
      <c r="AY350" s="15">
        <v>0</v>
      </c>
    </row>
    <row r="351" spans="1:51">
      <c r="A351" s="1">
        <v>3741</v>
      </c>
      <c r="B351" s="1" t="s">
        <v>1760</v>
      </c>
      <c r="C351" s="1">
        <v>4</v>
      </c>
      <c r="D351" s="1" t="s">
        <v>1761</v>
      </c>
      <c r="E351" s="1" t="s">
        <v>950</v>
      </c>
      <c r="F351" s="1">
        <v>5</v>
      </c>
      <c r="G351" s="1" t="s">
        <v>272</v>
      </c>
      <c r="H351" s="1">
        <v>0</v>
      </c>
      <c r="I351" s="1" t="s">
        <v>951</v>
      </c>
      <c r="J351" s="15">
        <v>0</v>
      </c>
      <c r="K351" s="15">
        <v>0</v>
      </c>
      <c r="L351" s="15">
        <v>0</v>
      </c>
      <c r="M351" s="15">
        <v>0</v>
      </c>
      <c r="N351" s="15">
        <v>0</v>
      </c>
      <c r="O351" s="15">
        <v>0</v>
      </c>
      <c r="P351" s="15">
        <v>0</v>
      </c>
      <c r="Q351" s="15">
        <v>0</v>
      </c>
      <c r="R351" s="15">
        <v>0</v>
      </c>
      <c r="S351" s="15">
        <v>0</v>
      </c>
      <c r="T351" s="15">
        <v>0</v>
      </c>
      <c r="U351" s="15">
        <v>0</v>
      </c>
      <c r="V351" s="15">
        <v>0</v>
      </c>
      <c r="W351" s="15">
        <v>0</v>
      </c>
      <c r="X351" s="15">
        <v>0</v>
      </c>
      <c r="Y351" s="15">
        <v>0</v>
      </c>
      <c r="Z351" s="15">
        <v>0</v>
      </c>
      <c r="AA351" s="15">
        <v>0</v>
      </c>
      <c r="AB351" s="15">
        <v>0</v>
      </c>
      <c r="AC351" s="15">
        <v>0</v>
      </c>
      <c r="AD351" s="15">
        <v>0</v>
      </c>
      <c r="AE351" s="15">
        <v>0</v>
      </c>
      <c r="AF351" s="15">
        <v>0</v>
      </c>
      <c r="AG351" s="15">
        <v>0</v>
      </c>
      <c r="AH351" s="15">
        <v>0</v>
      </c>
      <c r="AI351" s="15">
        <v>0</v>
      </c>
      <c r="AJ351" s="15">
        <v>0</v>
      </c>
      <c r="AK351" s="15">
        <v>0</v>
      </c>
      <c r="AL351" s="15">
        <v>0</v>
      </c>
      <c r="AM351" s="15">
        <v>0</v>
      </c>
      <c r="AN351" s="15">
        <v>0</v>
      </c>
      <c r="AO351" s="15">
        <v>0</v>
      </c>
      <c r="AP351" s="15">
        <v>0</v>
      </c>
      <c r="AQ351" s="15">
        <v>0</v>
      </c>
      <c r="AR351" s="15">
        <v>0</v>
      </c>
      <c r="AS351" s="15">
        <v>0</v>
      </c>
      <c r="AT351" s="15">
        <v>0</v>
      </c>
      <c r="AU351" s="15">
        <v>0</v>
      </c>
      <c r="AV351" s="15">
        <v>0</v>
      </c>
      <c r="AW351" s="15">
        <v>0</v>
      </c>
      <c r="AX351" s="15">
        <v>0</v>
      </c>
      <c r="AY351" s="15">
        <v>0</v>
      </c>
    </row>
    <row r="352" spans="1:51">
      <c r="A352" s="1">
        <v>3752</v>
      </c>
      <c r="B352" s="1" t="s">
        <v>1760</v>
      </c>
      <c r="C352" s="1">
        <v>4</v>
      </c>
      <c r="D352" s="1" t="s">
        <v>1761</v>
      </c>
      <c r="E352" s="1" t="s">
        <v>952</v>
      </c>
      <c r="F352" s="1">
        <v>5</v>
      </c>
      <c r="G352" s="1" t="s">
        <v>272</v>
      </c>
      <c r="H352" s="1">
        <v>0</v>
      </c>
      <c r="I352" s="1" t="s">
        <v>953</v>
      </c>
      <c r="J352" s="15">
        <v>0</v>
      </c>
      <c r="K352" s="15">
        <v>0</v>
      </c>
      <c r="L352" s="15">
        <v>0</v>
      </c>
      <c r="M352" s="15">
        <v>0</v>
      </c>
      <c r="N352" s="15">
        <v>0</v>
      </c>
      <c r="O352" s="15">
        <v>0</v>
      </c>
      <c r="P352" s="15">
        <v>0</v>
      </c>
      <c r="Q352" s="15">
        <v>0</v>
      </c>
      <c r="R352" s="15">
        <v>0</v>
      </c>
      <c r="S352" s="15">
        <v>0</v>
      </c>
      <c r="T352" s="15">
        <v>0</v>
      </c>
      <c r="U352" s="15">
        <v>0</v>
      </c>
      <c r="V352" s="15">
        <v>0</v>
      </c>
      <c r="W352" s="15">
        <v>0</v>
      </c>
      <c r="X352" s="15">
        <v>0</v>
      </c>
      <c r="Y352" s="15">
        <v>0</v>
      </c>
      <c r="Z352" s="15">
        <v>0</v>
      </c>
      <c r="AA352" s="15">
        <v>0</v>
      </c>
      <c r="AB352" s="15">
        <v>0</v>
      </c>
      <c r="AC352" s="15">
        <v>0</v>
      </c>
      <c r="AD352" s="15">
        <v>0</v>
      </c>
      <c r="AE352" s="15">
        <v>0</v>
      </c>
      <c r="AF352" s="15">
        <v>0</v>
      </c>
      <c r="AG352" s="15">
        <v>0</v>
      </c>
      <c r="AH352" s="15">
        <v>0</v>
      </c>
      <c r="AI352" s="15">
        <v>0</v>
      </c>
      <c r="AJ352" s="15">
        <v>0</v>
      </c>
      <c r="AK352" s="15">
        <v>0</v>
      </c>
      <c r="AL352" s="15">
        <v>0</v>
      </c>
      <c r="AM352" s="15">
        <v>0</v>
      </c>
      <c r="AN352" s="15">
        <v>0</v>
      </c>
      <c r="AO352" s="15">
        <v>0</v>
      </c>
      <c r="AP352" s="15">
        <v>0</v>
      </c>
      <c r="AQ352" s="15">
        <v>0</v>
      </c>
      <c r="AR352" s="15">
        <v>0</v>
      </c>
      <c r="AS352" s="15">
        <v>0</v>
      </c>
      <c r="AT352" s="15">
        <v>0</v>
      </c>
      <c r="AU352" s="15">
        <v>0</v>
      </c>
      <c r="AV352" s="15">
        <v>0</v>
      </c>
      <c r="AW352" s="15">
        <v>0</v>
      </c>
      <c r="AX352" s="15">
        <v>0</v>
      </c>
      <c r="AY352" s="15">
        <v>0</v>
      </c>
    </row>
    <row r="353" spans="1:51">
      <c r="A353" s="1">
        <v>3763</v>
      </c>
      <c r="B353" s="1" t="s">
        <v>1760</v>
      </c>
      <c r="C353" s="1">
        <v>4</v>
      </c>
      <c r="D353" s="1" t="s">
        <v>1761</v>
      </c>
      <c r="E353" s="1" t="s">
        <v>954</v>
      </c>
      <c r="F353" s="1">
        <v>4</v>
      </c>
      <c r="G353" s="1" t="s">
        <v>272</v>
      </c>
      <c r="H353" s="1">
        <v>0</v>
      </c>
      <c r="I353" s="1" t="s">
        <v>955</v>
      </c>
      <c r="J353" s="15">
        <v>2</v>
      </c>
      <c r="K353" s="15">
        <v>3</v>
      </c>
      <c r="L353" s="15">
        <v>1</v>
      </c>
      <c r="M353" s="15">
        <v>2</v>
      </c>
      <c r="N353" s="15">
        <v>2</v>
      </c>
      <c r="O353" s="15">
        <v>1</v>
      </c>
      <c r="P353" s="15">
        <v>1</v>
      </c>
      <c r="Q353" s="15">
        <v>0</v>
      </c>
      <c r="R353" s="15">
        <v>0</v>
      </c>
      <c r="S353" s="15">
        <v>0</v>
      </c>
      <c r="T353" s="15">
        <v>0</v>
      </c>
      <c r="U353" s="15">
        <v>0</v>
      </c>
      <c r="V353" s="15">
        <v>0</v>
      </c>
      <c r="W353" s="15">
        <v>0</v>
      </c>
      <c r="X353" s="15">
        <v>2</v>
      </c>
      <c r="Y353" s="15">
        <v>3</v>
      </c>
      <c r="Z353" s="15">
        <v>1</v>
      </c>
      <c r="AA353" s="15">
        <v>2</v>
      </c>
      <c r="AB353" s="15">
        <v>2</v>
      </c>
      <c r="AC353" s="15">
        <v>1</v>
      </c>
      <c r="AD353" s="15">
        <v>1</v>
      </c>
      <c r="AE353" s="15">
        <v>2</v>
      </c>
      <c r="AF353" s="15">
        <v>3</v>
      </c>
      <c r="AG353" s="15">
        <v>1</v>
      </c>
      <c r="AH353" s="15">
        <v>2</v>
      </c>
      <c r="AI353" s="15">
        <v>2</v>
      </c>
      <c r="AJ353" s="15">
        <v>1</v>
      </c>
      <c r="AK353" s="15">
        <v>1</v>
      </c>
      <c r="AL353" s="15">
        <v>0</v>
      </c>
      <c r="AM353" s="15">
        <v>0</v>
      </c>
      <c r="AN353" s="15">
        <v>0</v>
      </c>
      <c r="AO353" s="15">
        <v>0</v>
      </c>
      <c r="AP353" s="15">
        <v>0</v>
      </c>
      <c r="AQ353" s="15">
        <v>0</v>
      </c>
      <c r="AR353" s="15">
        <v>0</v>
      </c>
      <c r="AS353" s="15">
        <v>0</v>
      </c>
      <c r="AT353" s="15">
        <v>0</v>
      </c>
      <c r="AU353" s="15">
        <v>0</v>
      </c>
      <c r="AV353" s="15">
        <v>0</v>
      </c>
      <c r="AW353" s="15">
        <v>0</v>
      </c>
      <c r="AX353" s="15">
        <v>0</v>
      </c>
      <c r="AY353" s="15">
        <v>0</v>
      </c>
    </row>
    <row r="354" spans="1:51">
      <c r="A354" s="1">
        <v>3774</v>
      </c>
      <c r="B354" s="1" t="s">
        <v>1760</v>
      </c>
      <c r="C354" s="1">
        <v>4</v>
      </c>
      <c r="D354" s="1" t="s">
        <v>1761</v>
      </c>
      <c r="E354" s="1" t="s">
        <v>956</v>
      </c>
      <c r="F354" s="1">
        <v>5</v>
      </c>
      <c r="G354" s="1" t="s">
        <v>272</v>
      </c>
      <c r="H354" s="1">
        <v>0</v>
      </c>
      <c r="I354" s="1" t="s">
        <v>957</v>
      </c>
      <c r="J354" s="15">
        <v>0</v>
      </c>
      <c r="K354" s="15">
        <v>0</v>
      </c>
      <c r="L354" s="15">
        <v>0</v>
      </c>
      <c r="M354" s="15">
        <v>0</v>
      </c>
      <c r="N354" s="15">
        <v>0</v>
      </c>
      <c r="O354" s="15">
        <v>0</v>
      </c>
      <c r="P354" s="15">
        <v>0</v>
      </c>
      <c r="Q354" s="15">
        <v>0</v>
      </c>
      <c r="R354" s="15">
        <v>0</v>
      </c>
      <c r="S354" s="15">
        <v>0</v>
      </c>
      <c r="T354" s="15">
        <v>0</v>
      </c>
      <c r="U354" s="15">
        <v>0</v>
      </c>
      <c r="V354" s="15">
        <v>0</v>
      </c>
      <c r="W354" s="15">
        <v>0</v>
      </c>
      <c r="X354" s="15">
        <v>0</v>
      </c>
      <c r="Y354" s="15">
        <v>0</v>
      </c>
      <c r="Z354" s="15">
        <v>0</v>
      </c>
      <c r="AA354" s="15">
        <v>0</v>
      </c>
      <c r="AB354" s="15">
        <v>0</v>
      </c>
      <c r="AC354" s="15">
        <v>0</v>
      </c>
      <c r="AD354" s="15">
        <v>0</v>
      </c>
      <c r="AE354" s="15">
        <v>0</v>
      </c>
      <c r="AF354" s="15">
        <v>0</v>
      </c>
      <c r="AG354" s="15">
        <v>0</v>
      </c>
      <c r="AH354" s="15">
        <v>0</v>
      </c>
      <c r="AI354" s="15">
        <v>0</v>
      </c>
      <c r="AJ354" s="15">
        <v>0</v>
      </c>
      <c r="AK354" s="15">
        <v>0</v>
      </c>
      <c r="AL354" s="15">
        <v>0</v>
      </c>
      <c r="AM354" s="15">
        <v>0</v>
      </c>
      <c r="AN354" s="15">
        <v>0</v>
      </c>
      <c r="AO354" s="15">
        <v>0</v>
      </c>
      <c r="AP354" s="15">
        <v>0</v>
      </c>
      <c r="AQ354" s="15">
        <v>0</v>
      </c>
      <c r="AR354" s="15">
        <v>0</v>
      </c>
      <c r="AS354" s="15">
        <v>0</v>
      </c>
      <c r="AT354" s="15">
        <v>0</v>
      </c>
      <c r="AU354" s="15">
        <v>0</v>
      </c>
      <c r="AV354" s="15">
        <v>0</v>
      </c>
      <c r="AW354" s="15">
        <v>0</v>
      </c>
      <c r="AX354" s="15">
        <v>0</v>
      </c>
      <c r="AY354" s="15">
        <v>0</v>
      </c>
    </row>
    <row r="355" spans="1:51">
      <c r="A355" s="1">
        <v>3785</v>
      </c>
      <c r="B355" s="1" t="s">
        <v>1760</v>
      </c>
      <c r="C355" s="1">
        <v>4</v>
      </c>
      <c r="D355" s="1" t="s">
        <v>1761</v>
      </c>
      <c r="E355" s="1" t="s">
        <v>958</v>
      </c>
      <c r="F355" s="1">
        <v>5</v>
      </c>
      <c r="G355" s="1" t="s">
        <v>272</v>
      </c>
      <c r="H355" s="1">
        <v>0</v>
      </c>
      <c r="I355" s="1" t="s">
        <v>959</v>
      </c>
      <c r="J355" s="15">
        <v>2</v>
      </c>
      <c r="K355" s="15">
        <v>3</v>
      </c>
      <c r="L355" s="15">
        <v>1</v>
      </c>
      <c r="M355" s="15">
        <v>2</v>
      </c>
      <c r="N355" s="15">
        <v>2</v>
      </c>
      <c r="O355" s="15">
        <v>1</v>
      </c>
      <c r="P355" s="15">
        <v>1</v>
      </c>
      <c r="Q355" s="15">
        <v>0</v>
      </c>
      <c r="R355" s="15">
        <v>0</v>
      </c>
      <c r="S355" s="15">
        <v>0</v>
      </c>
      <c r="T355" s="15">
        <v>0</v>
      </c>
      <c r="U355" s="15">
        <v>0</v>
      </c>
      <c r="V355" s="15">
        <v>0</v>
      </c>
      <c r="W355" s="15">
        <v>0</v>
      </c>
      <c r="X355" s="15">
        <v>2</v>
      </c>
      <c r="Y355" s="15">
        <v>3</v>
      </c>
      <c r="Z355" s="15">
        <v>1</v>
      </c>
      <c r="AA355" s="15">
        <v>2</v>
      </c>
      <c r="AB355" s="15">
        <v>2</v>
      </c>
      <c r="AC355" s="15">
        <v>1</v>
      </c>
      <c r="AD355" s="15">
        <v>1</v>
      </c>
      <c r="AE355" s="15">
        <v>2</v>
      </c>
      <c r="AF355" s="15">
        <v>3</v>
      </c>
      <c r="AG355" s="15">
        <v>1</v>
      </c>
      <c r="AH355" s="15">
        <v>2</v>
      </c>
      <c r="AI355" s="15">
        <v>2</v>
      </c>
      <c r="AJ355" s="15">
        <v>1</v>
      </c>
      <c r="AK355" s="15">
        <v>1</v>
      </c>
      <c r="AL355" s="15">
        <v>0</v>
      </c>
      <c r="AM355" s="15">
        <v>0</v>
      </c>
      <c r="AN355" s="15">
        <v>0</v>
      </c>
      <c r="AO355" s="15">
        <v>0</v>
      </c>
      <c r="AP355" s="15">
        <v>0</v>
      </c>
      <c r="AQ355" s="15">
        <v>0</v>
      </c>
      <c r="AR355" s="15">
        <v>0</v>
      </c>
      <c r="AS355" s="15">
        <v>0</v>
      </c>
      <c r="AT355" s="15">
        <v>0</v>
      </c>
      <c r="AU355" s="15">
        <v>0</v>
      </c>
      <c r="AV355" s="15">
        <v>0</v>
      </c>
      <c r="AW355" s="15">
        <v>0</v>
      </c>
      <c r="AX355" s="15">
        <v>0</v>
      </c>
      <c r="AY355" s="15">
        <v>0</v>
      </c>
    </row>
    <row r="356" spans="1:51">
      <c r="A356" s="1">
        <v>3796</v>
      </c>
      <c r="B356" s="1" t="s">
        <v>1760</v>
      </c>
      <c r="C356" s="1">
        <v>4</v>
      </c>
      <c r="D356" s="1" t="s">
        <v>1761</v>
      </c>
      <c r="E356" s="1" t="s">
        <v>960</v>
      </c>
      <c r="F356" s="1">
        <v>5</v>
      </c>
      <c r="G356" s="1" t="s">
        <v>272</v>
      </c>
      <c r="H356" s="1">
        <v>0</v>
      </c>
      <c r="I356" s="1" t="s">
        <v>961</v>
      </c>
      <c r="J356" s="15">
        <v>0</v>
      </c>
      <c r="K356" s="15">
        <v>0</v>
      </c>
      <c r="L356" s="15">
        <v>0</v>
      </c>
      <c r="M356" s="15">
        <v>0</v>
      </c>
      <c r="N356" s="15">
        <v>0</v>
      </c>
      <c r="O356" s="15">
        <v>0</v>
      </c>
      <c r="P356" s="15">
        <v>0</v>
      </c>
      <c r="Q356" s="15">
        <v>0</v>
      </c>
      <c r="R356" s="15">
        <v>0</v>
      </c>
      <c r="S356" s="15">
        <v>0</v>
      </c>
      <c r="T356" s="15">
        <v>0</v>
      </c>
      <c r="U356" s="15">
        <v>0</v>
      </c>
      <c r="V356" s="15">
        <v>0</v>
      </c>
      <c r="W356" s="15">
        <v>0</v>
      </c>
      <c r="X356" s="15">
        <v>0</v>
      </c>
      <c r="Y356" s="15">
        <v>0</v>
      </c>
      <c r="Z356" s="15">
        <v>0</v>
      </c>
      <c r="AA356" s="15">
        <v>0</v>
      </c>
      <c r="AB356" s="15">
        <v>0</v>
      </c>
      <c r="AC356" s="15">
        <v>0</v>
      </c>
      <c r="AD356" s="15">
        <v>0</v>
      </c>
      <c r="AE356" s="15">
        <v>0</v>
      </c>
      <c r="AF356" s="15">
        <v>0</v>
      </c>
      <c r="AG356" s="15">
        <v>0</v>
      </c>
      <c r="AH356" s="15">
        <v>0</v>
      </c>
      <c r="AI356" s="15">
        <v>0</v>
      </c>
      <c r="AJ356" s="15">
        <v>0</v>
      </c>
      <c r="AK356" s="15">
        <v>0</v>
      </c>
      <c r="AL356" s="15">
        <v>0</v>
      </c>
      <c r="AM356" s="15">
        <v>0</v>
      </c>
      <c r="AN356" s="15">
        <v>0</v>
      </c>
      <c r="AO356" s="15">
        <v>0</v>
      </c>
      <c r="AP356" s="15">
        <v>0</v>
      </c>
      <c r="AQ356" s="15">
        <v>0</v>
      </c>
      <c r="AR356" s="15">
        <v>0</v>
      </c>
      <c r="AS356" s="15">
        <v>0</v>
      </c>
      <c r="AT356" s="15">
        <v>0</v>
      </c>
      <c r="AU356" s="15">
        <v>0</v>
      </c>
      <c r="AV356" s="15">
        <v>0</v>
      </c>
      <c r="AW356" s="15">
        <v>0</v>
      </c>
      <c r="AX356" s="15">
        <v>0</v>
      </c>
      <c r="AY356" s="15">
        <v>0</v>
      </c>
    </row>
    <row r="357" spans="1:51">
      <c r="A357" s="1">
        <v>3807</v>
      </c>
      <c r="B357" s="1" t="s">
        <v>1760</v>
      </c>
      <c r="C357" s="1">
        <v>4</v>
      </c>
      <c r="D357" s="1" t="s">
        <v>1761</v>
      </c>
      <c r="E357" s="1" t="s">
        <v>962</v>
      </c>
      <c r="F357" s="1">
        <v>4</v>
      </c>
      <c r="G357" s="1" t="s">
        <v>272</v>
      </c>
      <c r="H357" s="1">
        <v>0</v>
      </c>
      <c r="I357" s="1" t="s">
        <v>963</v>
      </c>
      <c r="J357" s="15">
        <v>7</v>
      </c>
      <c r="K357" s="15">
        <v>50</v>
      </c>
      <c r="L357" s="15">
        <v>37</v>
      </c>
      <c r="M357" s="15">
        <v>13</v>
      </c>
      <c r="N357" s="15">
        <v>45</v>
      </c>
      <c r="O357" s="15">
        <v>32</v>
      </c>
      <c r="P357" s="15">
        <v>13</v>
      </c>
      <c r="Q357" s="15">
        <v>1</v>
      </c>
      <c r="R357" s="15">
        <v>1</v>
      </c>
      <c r="S357" s="15">
        <v>1</v>
      </c>
      <c r="T357" s="15">
        <v>0</v>
      </c>
      <c r="U357" s="15">
        <v>0</v>
      </c>
      <c r="V357" s="15">
        <v>0</v>
      </c>
      <c r="W357" s="15">
        <v>0</v>
      </c>
      <c r="X357" s="15">
        <v>6</v>
      </c>
      <c r="Y357" s="15">
        <v>49</v>
      </c>
      <c r="Z357" s="15">
        <v>36</v>
      </c>
      <c r="AA357" s="15">
        <v>13</v>
      </c>
      <c r="AB357" s="15">
        <v>45</v>
      </c>
      <c r="AC357" s="15">
        <v>32</v>
      </c>
      <c r="AD357" s="15">
        <v>13</v>
      </c>
      <c r="AE357" s="15">
        <v>5</v>
      </c>
      <c r="AF357" s="15">
        <v>44</v>
      </c>
      <c r="AG357" s="15">
        <v>34</v>
      </c>
      <c r="AH357" s="15">
        <v>10</v>
      </c>
      <c r="AI357" s="15">
        <v>40</v>
      </c>
      <c r="AJ357" s="15">
        <v>30</v>
      </c>
      <c r="AK357" s="15">
        <v>10</v>
      </c>
      <c r="AL357" s="15">
        <v>1</v>
      </c>
      <c r="AM357" s="15">
        <v>5</v>
      </c>
      <c r="AN357" s="15">
        <v>2</v>
      </c>
      <c r="AO357" s="15">
        <v>3</v>
      </c>
      <c r="AP357" s="15">
        <v>5</v>
      </c>
      <c r="AQ357" s="15">
        <v>2</v>
      </c>
      <c r="AR357" s="15">
        <v>3</v>
      </c>
      <c r="AS357" s="15">
        <v>0</v>
      </c>
      <c r="AT357" s="15">
        <v>0</v>
      </c>
      <c r="AU357" s="15">
        <v>0</v>
      </c>
      <c r="AV357" s="15">
        <v>0</v>
      </c>
      <c r="AW357" s="15">
        <v>0</v>
      </c>
      <c r="AX357" s="15">
        <v>0</v>
      </c>
      <c r="AY357" s="15">
        <v>0</v>
      </c>
    </row>
    <row r="358" spans="1:51">
      <c r="A358" s="1">
        <v>3818</v>
      </c>
      <c r="B358" s="1" t="s">
        <v>1760</v>
      </c>
      <c r="C358" s="1">
        <v>4</v>
      </c>
      <c r="D358" s="1" t="s">
        <v>1761</v>
      </c>
      <c r="E358" s="1" t="s">
        <v>964</v>
      </c>
      <c r="F358" s="1">
        <v>5</v>
      </c>
      <c r="G358" s="1" t="s">
        <v>272</v>
      </c>
      <c r="H358" s="1">
        <v>0</v>
      </c>
      <c r="I358" s="1" t="s">
        <v>965</v>
      </c>
      <c r="J358" s="15">
        <v>0</v>
      </c>
      <c r="K358" s="15">
        <v>0</v>
      </c>
      <c r="L358" s="15">
        <v>0</v>
      </c>
      <c r="M358" s="15">
        <v>0</v>
      </c>
      <c r="N358" s="15">
        <v>0</v>
      </c>
      <c r="O358" s="15">
        <v>0</v>
      </c>
      <c r="P358" s="15">
        <v>0</v>
      </c>
      <c r="Q358" s="15">
        <v>0</v>
      </c>
      <c r="R358" s="15">
        <v>0</v>
      </c>
      <c r="S358" s="15">
        <v>0</v>
      </c>
      <c r="T358" s="15">
        <v>0</v>
      </c>
      <c r="U358" s="15">
        <v>0</v>
      </c>
      <c r="V358" s="15">
        <v>0</v>
      </c>
      <c r="W358" s="15">
        <v>0</v>
      </c>
      <c r="X358" s="15">
        <v>0</v>
      </c>
      <c r="Y358" s="15">
        <v>0</v>
      </c>
      <c r="Z358" s="15">
        <v>0</v>
      </c>
      <c r="AA358" s="15">
        <v>0</v>
      </c>
      <c r="AB358" s="15">
        <v>0</v>
      </c>
      <c r="AC358" s="15">
        <v>0</v>
      </c>
      <c r="AD358" s="15">
        <v>0</v>
      </c>
      <c r="AE358" s="15">
        <v>0</v>
      </c>
      <c r="AF358" s="15">
        <v>0</v>
      </c>
      <c r="AG358" s="15">
        <v>0</v>
      </c>
      <c r="AH358" s="15">
        <v>0</v>
      </c>
      <c r="AI358" s="15">
        <v>0</v>
      </c>
      <c r="AJ358" s="15">
        <v>0</v>
      </c>
      <c r="AK358" s="15">
        <v>0</v>
      </c>
      <c r="AL358" s="15">
        <v>0</v>
      </c>
      <c r="AM358" s="15">
        <v>0</v>
      </c>
      <c r="AN358" s="15">
        <v>0</v>
      </c>
      <c r="AO358" s="15">
        <v>0</v>
      </c>
      <c r="AP358" s="15">
        <v>0</v>
      </c>
      <c r="AQ358" s="15">
        <v>0</v>
      </c>
      <c r="AR358" s="15">
        <v>0</v>
      </c>
      <c r="AS358" s="15">
        <v>0</v>
      </c>
      <c r="AT358" s="15">
        <v>0</v>
      </c>
      <c r="AU358" s="15">
        <v>0</v>
      </c>
      <c r="AV358" s="15">
        <v>0</v>
      </c>
      <c r="AW358" s="15">
        <v>0</v>
      </c>
      <c r="AX358" s="15">
        <v>0</v>
      </c>
      <c r="AY358" s="15">
        <v>0</v>
      </c>
    </row>
    <row r="359" spans="1:51">
      <c r="A359" s="1">
        <v>3829</v>
      </c>
      <c r="B359" s="1" t="s">
        <v>1760</v>
      </c>
      <c r="C359" s="1">
        <v>4</v>
      </c>
      <c r="D359" s="1" t="s">
        <v>1761</v>
      </c>
      <c r="E359" s="1" t="s">
        <v>966</v>
      </c>
      <c r="F359" s="1">
        <v>5</v>
      </c>
      <c r="G359" s="1" t="s">
        <v>272</v>
      </c>
      <c r="H359" s="1">
        <v>0</v>
      </c>
      <c r="I359" s="1" t="s">
        <v>967</v>
      </c>
      <c r="J359" s="15">
        <v>0</v>
      </c>
      <c r="K359" s="15">
        <v>0</v>
      </c>
      <c r="L359" s="15">
        <v>0</v>
      </c>
      <c r="M359" s="15">
        <v>0</v>
      </c>
      <c r="N359" s="15">
        <v>0</v>
      </c>
      <c r="O359" s="15">
        <v>0</v>
      </c>
      <c r="P359" s="15">
        <v>0</v>
      </c>
      <c r="Q359" s="15">
        <v>0</v>
      </c>
      <c r="R359" s="15">
        <v>0</v>
      </c>
      <c r="S359" s="15">
        <v>0</v>
      </c>
      <c r="T359" s="15">
        <v>0</v>
      </c>
      <c r="U359" s="15">
        <v>0</v>
      </c>
      <c r="V359" s="15">
        <v>0</v>
      </c>
      <c r="W359" s="15">
        <v>0</v>
      </c>
      <c r="X359" s="15">
        <v>0</v>
      </c>
      <c r="Y359" s="15">
        <v>0</v>
      </c>
      <c r="Z359" s="15">
        <v>0</v>
      </c>
      <c r="AA359" s="15">
        <v>0</v>
      </c>
      <c r="AB359" s="15">
        <v>0</v>
      </c>
      <c r="AC359" s="15">
        <v>0</v>
      </c>
      <c r="AD359" s="15">
        <v>0</v>
      </c>
      <c r="AE359" s="15">
        <v>0</v>
      </c>
      <c r="AF359" s="15">
        <v>0</v>
      </c>
      <c r="AG359" s="15">
        <v>0</v>
      </c>
      <c r="AH359" s="15">
        <v>0</v>
      </c>
      <c r="AI359" s="15">
        <v>0</v>
      </c>
      <c r="AJ359" s="15">
        <v>0</v>
      </c>
      <c r="AK359" s="15">
        <v>0</v>
      </c>
      <c r="AL359" s="15">
        <v>0</v>
      </c>
      <c r="AM359" s="15">
        <v>0</v>
      </c>
      <c r="AN359" s="15">
        <v>0</v>
      </c>
      <c r="AO359" s="15">
        <v>0</v>
      </c>
      <c r="AP359" s="15">
        <v>0</v>
      </c>
      <c r="AQ359" s="15">
        <v>0</v>
      </c>
      <c r="AR359" s="15">
        <v>0</v>
      </c>
      <c r="AS359" s="15">
        <v>0</v>
      </c>
      <c r="AT359" s="15">
        <v>0</v>
      </c>
      <c r="AU359" s="15">
        <v>0</v>
      </c>
      <c r="AV359" s="15">
        <v>0</v>
      </c>
      <c r="AW359" s="15">
        <v>0</v>
      </c>
      <c r="AX359" s="15">
        <v>0</v>
      </c>
      <c r="AY359" s="15">
        <v>0</v>
      </c>
    </row>
    <row r="360" spans="1:51">
      <c r="A360" s="1">
        <v>3840</v>
      </c>
      <c r="B360" s="1" t="s">
        <v>1760</v>
      </c>
      <c r="C360" s="1">
        <v>4</v>
      </c>
      <c r="D360" s="1" t="s">
        <v>1761</v>
      </c>
      <c r="E360" s="1" t="s">
        <v>968</v>
      </c>
      <c r="F360" s="1">
        <v>5</v>
      </c>
      <c r="G360" s="1" t="s">
        <v>272</v>
      </c>
      <c r="H360" s="1">
        <v>0</v>
      </c>
      <c r="I360" s="1" t="s">
        <v>969</v>
      </c>
      <c r="J360" s="15">
        <v>2</v>
      </c>
      <c r="K360" s="15">
        <v>7</v>
      </c>
      <c r="L360" s="15">
        <v>7</v>
      </c>
      <c r="M360" s="15">
        <v>0</v>
      </c>
      <c r="N360" s="15">
        <v>6</v>
      </c>
      <c r="O360" s="15">
        <v>6</v>
      </c>
      <c r="P360" s="15">
        <v>0</v>
      </c>
      <c r="Q360" s="15">
        <v>1</v>
      </c>
      <c r="R360" s="15">
        <v>1</v>
      </c>
      <c r="S360" s="15">
        <v>1</v>
      </c>
      <c r="T360" s="15">
        <v>0</v>
      </c>
      <c r="U360" s="15">
        <v>0</v>
      </c>
      <c r="V360" s="15">
        <v>0</v>
      </c>
      <c r="W360" s="15">
        <v>0</v>
      </c>
      <c r="X360" s="15">
        <v>1</v>
      </c>
      <c r="Y360" s="15">
        <v>6</v>
      </c>
      <c r="Z360" s="15">
        <v>6</v>
      </c>
      <c r="AA360" s="15">
        <v>0</v>
      </c>
      <c r="AB360" s="15">
        <v>6</v>
      </c>
      <c r="AC360" s="15">
        <v>6</v>
      </c>
      <c r="AD360" s="15">
        <v>0</v>
      </c>
      <c r="AE360" s="15">
        <v>1</v>
      </c>
      <c r="AF360" s="15">
        <v>6</v>
      </c>
      <c r="AG360" s="15">
        <v>6</v>
      </c>
      <c r="AH360" s="15">
        <v>0</v>
      </c>
      <c r="AI360" s="15">
        <v>6</v>
      </c>
      <c r="AJ360" s="15">
        <v>6</v>
      </c>
      <c r="AK360" s="15">
        <v>0</v>
      </c>
      <c r="AL360" s="15">
        <v>0</v>
      </c>
      <c r="AM360" s="15">
        <v>0</v>
      </c>
      <c r="AN360" s="15">
        <v>0</v>
      </c>
      <c r="AO360" s="15">
        <v>0</v>
      </c>
      <c r="AP360" s="15">
        <v>0</v>
      </c>
      <c r="AQ360" s="15">
        <v>0</v>
      </c>
      <c r="AR360" s="15">
        <v>0</v>
      </c>
      <c r="AS360" s="15">
        <v>0</v>
      </c>
      <c r="AT360" s="15">
        <v>0</v>
      </c>
      <c r="AU360" s="15">
        <v>0</v>
      </c>
      <c r="AV360" s="15">
        <v>0</v>
      </c>
      <c r="AW360" s="15">
        <v>0</v>
      </c>
      <c r="AX360" s="15">
        <v>0</v>
      </c>
      <c r="AY360" s="15">
        <v>0</v>
      </c>
    </row>
    <row r="361" spans="1:51">
      <c r="A361" s="1">
        <v>3851</v>
      </c>
      <c r="B361" s="1" t="s">
        <v>1760</v>
      </c>
      <c r="C361" s="1">
        <v>4</v>
      </c>
      <c r="D361" s="1" t="s">
        <v>1761</v>
      </c>
      <c r="E361" s="1" t="s">
        <v>970</v>
      </c>
      <c r="F361" s="1">
        <v>5</v>
      </c>
      <c r="G361" s="1" t="s">
        <v>272</v>
      </c>
      <c r="H361" s="1">
        <v>0</v>
      </c>
      <c r="I361" s="1" t="s">
        <v>971</v>
      </c>
      <c r="J361" s="15">
        <v>0</v>
      </c>
      <c r="K361" s="15">
        <v>0</v>
      </c>
      <c r="L361" s="15">
        <v>0</v>
      </c>
      <c r="M361" s="15">
        <v>0</v>
      </c>
      <c r="N361" s="15">
        <v>0</v>
      </c>
      <c r="O361" s="15">
        <v>0</v>
      </c>
      <c r="P361" s="15">
        <v>0</v>
      </c>
      <c r="Q361" s="15">
        <v>0</v>
      </c>
      <c r="R361" s="15">
        <v>0</v>
      </c>
      <c r="S361" s="15">
        <v>0</v>
      </c>
      <c r="T361" s="15">
        <v>0</v>
      </c>
      <c r="U361" s="15">
        <v>0</v>
      </c>
      <c r="V361" s="15">
        <v>0</v>
      </c>
      <c r="W361" s="15">
        <v>0</v>
      </c>
      <c r="X361" s="15">
        <v>0</v>
      </c>
      <c r="Y361" s="15">
        <v>0</v>
      </c>
      <c r="Z361" s="15">
        <v>0</v>
      </c>
      <c r="AA361" s="15">
        <v>0</v>
      </c>
      <c r="AB361" s="15">
        <v>0</v>
      </c>
      <c r="AC361" s="15">
        <v>0</v>
      </c>
      <c r="AD361" s="15">
        <v>0</v>
      </c>
      <c r="AE361" s="15">
        <v>0</v>
      </c>
      <c r="AF361" s="15">
        <v>0</v>
      </c>
      <c r="AG361" s="15">
        <v>0</v>
      </c>
      <c r="AH361" s="15">
        <v>0</v>
      </c>
      <c r="AI361" s="15">
        <v>0</v>
      </c>
      <c r="AJ361" s="15">
        <v>0</v>
      </c>
      <c r="AK361" s="15">
        <v>0</v>
      </c>
      <c r="AL361" s="15">
        <v>0</v>
      </c>
      <c r="AM361" s="15">
        <v>0</v>
      </c>
      <c r="AN361" s="15">
        <v>0</v>
      </c>
      <c r="AO361" s="15">
        <v>0</v>
      </c>
      <c r="AP361" s="15">
        <v>0</v>
      </c>
      <c r="AQ361" s="15">
        <v>0</v>
      </c>
      <c r="AR361" s="15">
        <v>0</v>
      </c>
      <c r="AS361" s="15">
        <v>0</v>
      </c>
      <c r="AT361" s="15">
        <v>0</v>
      </c>
      <c r="AU361" s="15">
        <v>0</v>
      </c>
      <c r="AV361" s="15">
        <v>0</v>
      </c>
      <c r="AW361" s="15">
        <v>0</v>
      </c>
      <c r="AX361" s="15">
        <v>0</v>
      </c>
      <c r="AY361" s="15">
        <v>0</v>
      </c>
    </row>
    <row r="362" spans="1:51">
      <c r="A362" s="1">
        <v>3862</v>
      </c>
      <c r="B362" s="1" t="s">
        <v>1760</v>
      </c>
      <c r="C362" s="1">
        <v>4</v>
      </c>
      <c r="D362" s="1" t="s">
        <v>1761</v>
      </c>
      <c r="E362" s="1" t="s">
        <v>972</v>
      </c>
      <c r="F362" s="1">
        <v>5</v>
      </c>
      <c r="G362" s="1" t="s">
        <v>272</v>
      </c>
      <c r="H362" s="1">
        <v>0</v>
      </c>
      <c r="I362" s="1" t="s">
        <v>973</v>
      </c>
      <c r="J362" s="15">
        <v>0</v>
      </c>
      <c r="K362" s="15">
        <v>0</v>
      </c>
      <c r="L362" s="15">
        <v>0</v>
      </c>
      <c r="M362" s="15">
        <v>0</v>
      </c>
      <c r="N362" s="15">
        <v>0</v>
      </c>
      <c r="O362" s="15">
        <v>0</v>
      </c>
      <c r="P362" s="15">
        <v>0</v>
      </c>
      <c r="Q362" s="15">
        <v>0</v>
      </c>
      <c r="R362" s="15">
        <v>0</v>
      </c>
      <c r="S362" s="15">
        <v>0</v>
      </c>
      <c r="T362" s="15">
        <v>0</v>
      </c>
      <c r="U362" s="15">
        <v>0</v>
      </c>
      <c r="V362" s="15">
        <v>0</v>
      </c>
      <c r="W362" s="15">
        <v>0</v>
      </c>
      <c r="X362" s="15">
        <v>0</v>
      </c>
      <c r="Y362" s="15">
        <v>0</v>
      </c>
      <c r="Z362" s="15">
        <v>0</v>
      </c>
      <c r="AA362" s="15">
        <v>0</v>
      </c>
      <c r="AB362" s="15">
        <v>0</v>
      </c>
      <c r="AC362" s="15">
        <v>0</v>
      </c>
      <c r="AD362" s="15">
        <v>0</v>
      </c>
      <c r="AE362" s="15">
        <v>0</v>
      </c>
      <c r="AF362" s="15">
        <v>0</v>
      </c>
      <c r="AG362" s="15">
        <v>0</v>
      </c>
      <c r="AH362" s="15">
        <v>0</v>
      </c>
      <c r="AI362" s="15">
        <v>0</v>
      </c>
      <c r="AJ362" s="15">
        <v>0</v>
      </c>
      <c r="AK362" s="15">
        <v>0</v>
      </c>
      <c r="AL362" s="15">
        <v>0</v>
      </c>
      <c r="AM362" s="15">
        <v>0</v>
      </c>
      <c r="AN362" s="15">
        <v>0</v>
      </c>
      <c r="AO362" s="15">
        <v>0</v>
      </c>
      <c r="AP362" s="15">
        <v>0</v>
      </c>
      <c r="AQ362" s="15">
        <v>0</v>
      </c>
      <c r="AR362" s="15">
        <v>0</v>
      </c>
      <c r="AS362" s="15">
        <v>0</v>
      </c>
      <c r="AT362" s="15">
        <v>0</v>
      </c>
      <c r="AU362" s="15">
        <v>0</v>
      </c>
      <c r="AV362" s="15">
        <v>0</v>
      </c>
      <c r="AW362" s="15">
        <v>0</v>
      </c>
      <c r="AX362" s="15">
        <v>0</v>
      </c>
      <c r="AY362" s="15">
        <v>0</v>
      </c>
    </row>
    <row r="363" spans="1:51">
      <c r="A363" s="1">
        <v>3873</v>
      </c>
      <c r="B363" s="1" t="s">
        <v>1760</v>
      </c>
      <c r="C363" s="1">
        <v>4</v>
      </c>
      <c r="D363" s="1" t="s">
        <v>1761</v>
      </c>
      <c r="E363" s="1" t="s">
        <v>974</v>
      </c>
      <c r="F363" s="1">
        <v>5</v>
      </c>
      <c r="G363" s="1" t="s">
        <v>272</v>
      </c>
      <c r="H363" s="1">
        <v>0</v>
      </c>
      <c r="I363" s="1" t="s">
        <v>975</v>
      </c>
      <c r="J363" s="15">
        <v>1</v>
      </c>
      <c r="K363" s="15">
        <v>3</v>
      </c>
      <c r="L363" s="15">
        <v>2</v>
      </c>
      <c r="M363" s="15">
        <v>1</v>
      </c>
      <c r="N363" s="15">
        <v>3</v>
      </c>
      <c r="O363" s="15">
        <v>2</v>
      </c>
      <c r="P363" s="15">
        <v>1</v>
      </c>
      <c r="Q363" s="15">
        <v>0</v>
      </c>
      <c r="R363" s="15">
        <v>0</v>
      </c>
      <c r="S363" s="15">
        <v>0</v>
      </c>
      <c r="T363" s="15">
        <v>0</v>
      </c>
      <c r="U363" s="15">
        <v>0</v>
      </c>
      <c r="V363" s="15">
        <v>0</v>
      </c>
      <c r="W363" s="15">
        <v>0</v>
      </c>
      <c r="X363" s="15">
        <v>1</v>
      </c>
      <c r="Y363" s="15">
        <v>3</v>
      </c>
      <c r="Z363" s="15">
        <v>2</v>
      </c>
      <c r="AA363" s="15">
        <v>1</v>
      </c>
      <c r="AB363" s="15">
        <v>3</v>
      </c>
      <c r="AC363" s="15">
        <v>2</v>
      </c>
      <c r="AD363" s="15">
        <v>1</v>
      </c>
      <c r="AE363" s="15">
        <v>1</v>
      </c>
      <c r="AF363" s="15">
        <v>3</v>
      </c>
      <c r="AG363" s="15">
        <v>2</v>
      </c>
      <c r="AH363" s="15">
        <v>1</v>
      </c>
      <c r="AI363" s="15">
        <v>3</v>
      </c>
      <c r="AJ363" s="15">
        <v>2</v>
      </c>
      <c r="AK363" s="15">
        <v>1</v>
      </c>
      <c r="AL363" s="15">
        <v>0</v>
      </c>
      <c r="AM363" s="15">
        <v>0</v>
      </c>
      <c r="AN363" s="15">
        <v>0</v>
      </c>
      <c r="AO363" s="15">
        <v>0</v>
      </c>
      <c r="AP363" s="15">
        <v>0</v>
      </c>
      <c r="AQ363" s="15">
        <v>0</v>
      </c>
      <c r="AR363" s="15">
        <v>0</v>
      </c>
      <c r="AS363" s="15">
        <v>0</v>
      </c>
      <c r="AT363" s="15">
        <v>0</v>
      </c>
      <c r="AU363" s="15">
        <v>0</v>
      </c>
      <c r="AV363" s="15">
        <v>0</v>
      </c>
      <c r="AW363" s="15">
        <v>0</v>
      </c>
      <c r="AX363" s="15">
        <v>0</v>
      </c>
      <c r="AY363" s="15">
        <v>0</v>
      </c>
    </row>
    <row r="364" spans="1:51">
      <c r="A364" s="1">
        <v>3884</v>
      </c>
      <c r="B364" s="1" t="s">
        <v>1760</v>
      </c>
      <c r="C364" s="1">
        <v>4</v>
      </c>
      <c r="D364" s="1" t="s">
        <v>1761</v>
      </c>
      <c r="E364" s="1" t="s">
        <v>976</v>
      </c>
      <c r="F364" s="1">
        <v>5</v>
      </c>
      <c r="G364" s="1" t="s">
        <v>272</v>
      </c>
      <c r="H364" s="1">
        <v>0</v>
      </c>
      <c r="I364" s="1" t="s">
        <v>977</v>
      </c>
      <c r="J364" s="15">
        <v>4</v>
      </c>
      <c r="K364" s="15">
        <v>40</v>
      </c>
      <c r="L364" s="15">
        <v>28</v>
      </c>
      <c r="M364" s="15">
        <v>12</v>
      </c>
      <c r="N364" s="15">
        <v>36</v>
      </c>
      <c r="O364" s="15">
        <v>24</v>
      </c>
      <c r="P364" s="15">
        <v>12</v>
      </c>
      <c r="Q364" s="15">
        <v>0</v>
      </c>
      <c r="R364" s="15">
        <v>0</v>
      </c>
      <c r="S364" s="15">
        <v>0</v>
      </c>
      <c r="T364" s="15">
        <v>0</v>
      </c>
      <c r="U364" s="15">
        <v>0</v>
      </c>
      <c r="V364" s="15">
        <v>0</v>
      </c>
      <c r="W364" s="15">
        <v>0</v>
      </c>
      <c r="X364" s="15">
        <v>4</v>
      </c>
      <c r="Y364" s="15">
        <v>40</v>
      </c>
      <c r="Z364" s="15">
        <v>28</v>
      </c>
      <c r="AA364" s="15">
        <v>12</v>
      </c>
      <c r="AB364" s="15">
        <v>36</v>
      </c>
      <c r="AC364" s="15">
        <v>24</v>
      </c>
      <c r="AD364" s="15">
        <v>12</v>
      </c>
      <c r="AE364" s="15">
        <v>3</v>
      </c>
      <c r="AF364" s="15">
        <v>35</v>
      </c>
      <c r="AG364" s="15">
        <v>26</v>
      </c>
      <c r="AH364" s="15">
        <v>9</v>
      </c>
      <c r="AI364" s="15">
        <v>31</v>
      </c>
      <c r="AJ364" s="15">
        <v>22</v>
      </c>
      <c r="AK364" s="15">
        <v>9</v>
      </c>
      <c r="AL364" s="15">
        <v>1</v>
      </c>
      <c r="AM364" s="15">
        <v>5</v>
      </c>
      <c r="AN364" s="15">
        <v>2</v>
      </c>
      <c r="AO364" s="15">
        <v>3</v>
      </c>
      <c r="AP364" s="15">
        <v>5</v>
      </c>
      <c r="AQ364" s="15">
        <v>2</v>
      </c>
      <c r="AR364" s="15">
        <v>3</v>
      </c>
      <c r="AS364" s="15">
        <v>0</v>
      </c>
      <c r="AT364" s="15">
        <v>0</v>
      </c>
      <c r="AU364" s="15">
        <v>0</v>
      </c>
      <c r="AV364" s="15">
        <v>0</v>
      </c>
      <c r="AW364" s="15">
        <v>0</v>
      </c>
      <c r="AX364" s="15">
        <v>0</v>
      </c>
      <c r="AY364" s="15">
        <v>0</v>
      </c>
    </row>
    <row r="365" spans="1:51">
      <c r="A365" s="1">
        <v>3895</v>
      </c>
      <c r="B365" s="1" t="s">
        <v>1760</v>
      </c>
      <c r="C365" s="1">
        <v>4</v>
      </c>
      <c r="D365" s="1" t="s">
        <v>1761</v>
      </c>
      <c r="E365" s="1" t="s">
        <v>978</v>
      </c>
      <c r="F365" s="1">
        <v>4</v>
      </c>
      <c r="G365" s="1" t="s">
        <v>272</v>
      </c>
      <c r="H365" s="1">
        <v>0</v>
      </c>
      <c r="I365" s="1" t="s">
        <v>979</v>
      </c>
      <c r="J365" s="15">
        <v>0</v>
      </c>
      <c r="K365" s="15">
        <v>0</v>
      </c>
      <c r="L365" s="15">
        <v>0</v>
      </c>
      <c r="M365" s="15">
        <v>0</v>
      </c>
      <c r="N365" s="15">
        <v>0</v>
      </c>
      <c r="O365" s="15">
        <v>0</v>
      </c>
      <c r="P365" s="15">
        <v>0</v>
      </c>
      <c r="Q365" s="15">
        <v>0</v>
      </c>
      <c r="R365" s="15">
        <v>0</v>
      </c>
      <c r="S365" s="15">
        <v>0</v>
      </c>
      <c r="T365" s="15">
        <v>0</v>
      </c>
      <c r="U365" s="15">
        <v>0</v>
      </c>
      <c r="V365" s="15">
        <v>0</v>
      </c>
      <c r="W365" s="15">
        <v>0</v>
      </c>
      <c r="X365" s="15">
        <v>0</v>
      </c>
      <c r="Y365" s="15">
        <v>0</v>
      </c>
      <c r="Z365" s="15">
        <v>0</v>
      </c>
      <c r="AA365" s="15">
        <v>0</v>
      </c>
      <c r="AB365" s="15">
        <v>0</v>
      </c>
      <c r="AC365" s="15">
        <v>0</v>
      </c>
      <c r="AD365" s="15">
        <v>0</v>
      </c>
      <c r="AE365" s="15">
        <v>0</v>
      </c>
      <c r="AF365" s="15">
        <v>0</v>
      </c>
      <c r="AG365" s="15">
        <v>0</v>
      </c>
      <c r="AH365" s="15">
        <v>0</v>
      </c>
      <c r="AI365" s="15">
        <v>0</v>
      </c>
      <c r="AJ365" s="15">
        <v>0</v>
      </c>
      <c r="AK365" s="15">
        <v>0</v>
      </c>
      <c r="AL365" s="15">
        <v>0</v>
      </c>
      <c r="AM365" s="15">
        <v>0</v>
      </c>
      <c r="AN365" s="15">
        <v>0</v>
      </c>
      <c r="AO365" s="15">
        <v>0</v>
      </c>
      <c r="AP365" s="15">
        <v>0</v>
      </c>
      <c r="AQ365" s="15">
        <v>0</v>
      </c>
      <c r="AR365" s="15">
        <v>0</v>
      </c>
      <c r="AS365" s="15">
        <v>0</v>
      </c>
      <c r="AT365" s="15">
        <v>0</v>
      </c>
      <c r="AU365" s="15">
        <v>0</v>
      </c>
      <c r="AV365" s="15">
        <v>0</v>
      </c>
      <c r="AW365" s="15">
        <v>0</v>
      </c>
      <c r="AX365" s="15">
        <v>0</v>
      </c>
      <c r="AY365" s="15">
        <v>0</v>
      </c>
    </row>
    <row r="366" spans="1:51">
      <c r="A366" s="1">
        <v>3906</v>
      </c>
      <c r="B366" s="1" t="s">
        <v>1760</v>
      </c>
      <c r="C366" s="1">
        <v>4</v>
      </c>
      <c r="D366" s="1" t="s">
        <v>1761</v>
      </c>
      <c r="E366" s="1" t="s">
        <v>980</v>
      </c>
      <c r="F366" s="1">
        <v>5</v>
      </c>
      <c r="G366" s="1" t="s">
        <v>272</v>
      </c>
      <c r="H366" s="1">
        <v>0</v>
      </c>
      <c r="I366" s="1" t="s">
        <v>981</v>
      </c>
      <c r="J366" s="15">
        <v>0</v>
      </c>
      <c r="K366" s="15">
        <v>0</v>
      </c>
      <c r="L366" s="15">
        <v>0</v>
      </c>
      <c r="M366" s="15">
        <v>0</v>
      </c>
      <c r="N366" s="15">
        <v>0</v>
      </c>
      <c r="O366" s="15">
        <v>0</v>
      </c>
      <c r="P366" s="15">
        <v>0</v>
      </c>
      <c r="Q366" s="15">
        <v>0</v>
      </c>
      <c r="R366" s="15">
        <v>0</v>
      </c>
      <c r="S366" s="15">
        <v>0</v>
      </c>
      <c r="T366" s="15">
        <v>0</v>
      </c>
      <c r="U366" s="15">
        <v>0</v>
      </c>
      <c r="V366" s="15">
        <v>0</v>
      </c>
      <c r="W366" s="15">
        <v>0</v>
      </c>
      <c r="X366" s="15">
        <v>0</v>
      </c>
      <c r="Y366" s="15">
        <v>0</v>
      </c>
      <c r="Z366" s="15">
        <v>0</v>
      </c>
      <c r="AA366" s="15">
        <v>0</v>
      </c>
      <c r="AB366" s="15">
        <v>0</v>
      </c>
      <c r="AC366" s="15">
        <v>0</v>
      </c>
      <c r="AD366" s="15">
        <v>0</v>
      </c>
      <c r="AE366" s="15">
        <v>0</v>
      </c>
      <c r="AF366" s="15">
        <v>0</v>
      </c>
      <c r="AG366" s="15">
        <v>0</v>
      </c>
      <c r="AH366" s="15">
        <v>0</v>
      </c>
      <c r="AI366" s="15">
        <v>0</v>
      </c>
      <c r="AJ366" s="15">
        <v>0</v>
      </c>
      <c r="AK366" s="15">
        <v>0</v>
      </c>
      <c r="AL366" s="15">
        <v>0</v>
      </c>
      <c r="AM366" s="15">
        <v>0</v>
      </c>
      <c r="AN366" s="15">
        <v>0</v>
      </c>
      <c r="AO366" s="15">
        <v>0</v>
      </c>
      <c r="AP366" s="15">
        <v>0</v>
      </c>
      <c r="AQ366" s="15">
        <v>0</v>
      </c>
      <c r="AR366" s="15">
        <v>0</v>
      </c>
      <c r="AS366" s="15">
        <v>0</v>
      </c>
      <c r="AT366" s="15">
        <v>0</v>
      </c>
      <c r="AU366" s="15">
        <v>0</v>
      </c>
      <c r="AV366" s="15">
        <v>0</v>
      </c>
      <c r="AW366" s="15">
        <v>0</v>
      </c>
      <c r="AX366" s="15">
        <v>0</v>
      </c>
      <c r="AY366" s="15">
        <v>0</v>
      </c>
    </row>
    <row r="367" spans="1:51">
      <c r="A367" s="1">
        <v>3917</v>
      </c>
      <c r="B367" s="1" t="s">
        <v>1760</v>
      </c>
      <c r="C367" s="1">
        <v>4</v>
      </c>
      <c r="D367" s="1" t="s">
        <v>1761</v>
      </c>
      <c r="E367" s="1" t="s">
        <v>982</v>
      </c>
      <c r="F367" s="1">
        <v>5</v>
      </c>
      <c r="G367" s="1" t="s">
        <v>272</v>
      </c>
      <c r="H367" s="1">
        <v>0</v>
      </c>
      <c r="I367" s="1" t="s">
        <v>983</v>
      </c>
      <c r="J367" s="15">
        <v>0</v>
      </c>
      <c r="K367" s="15">
        <v>0</v>
      </c>
      <c r="L367" s="15">
        <v>0</v>
      </c>
      <c r="M367" s="15">
        <v>0</v>
      </c>
      <c r="N367" s="15">
        <v>0</v>
      </c>
      <c r="O367" s="15">
        <v>0</v>
      </c>
      <c r="P367" s="15">
        <v>0</v>
      </c>
      <c r="Q367" s="15">
        <v>0</v>
      </c>
      <c r="R367" s="15">
        <v>0</v>
      </c>
      <c r="S367" s="15">
        <v>0</v>
      </c>
      <c r="T367" s="15">
        <v>0</v>
      </c>
      <c r="U367" s="15">
        <v>0</v>
      </c>
      <c r="V367" s="15">
        <v>0</v>
      </c>
      <c r="W367" s="15">
        <v>0</v>
      </c>
      <c r="X367" s="15">
        <v>0</v>
      </c>
      <c r="Y367" s="15">
        <v>0</v>
      </c>
      <c r="Z367" s="15">
        <v>0</v>
      </c>
      <c r="AA367" s="15">
        <v>0</v>
      </c>
      <c r="AB367" s="15">
        <v>0</v>
      </c>
      <c r="AC367" s="15">
        <v>0</v>
      </c>
      <c r="AD367" s="15">
        <v>0</v>
      </c>
      <c r="AE367" s="15">
        <v>0</v>
      </c>
      <c r="AF367" s="15">
        <v>0</v>
      </c>
      <c r="AG367" s="15">
        <v>0</v>
      </c>
      <c r="AH367" s="15">
        <v>0</v>
      </c>
      <c r="AI367" s="15">
        <v>0</v>
      </c>
      <c r="AJ367" s="15">
        <v>0</v>
      </c>
      <c r="AK367" s="15">
        <v>0</v>
      </c>
      <c r="AL367" s="15">
        <v>0</v>
      </c>
      <c r="AM367" s="15">
        <v>0</v>
      </c>
      <c r="AN367" s="15">
        <v>0</v>
      </c>
      <c r="AO367" s="15">
        <v>0</v>
      </c>
      <c r="AP367" s="15">
        <v>0</v>
      </c>
      <c r="AQ367" s="15">
        <v>0</v>
      </c>
      <c r="AR367" s="15">
        <v>0</v>
      </c>
      <c r="AS367" s="15">
        <v>0</v>
      </c>
      <c r="AT367" s="15">
        <v>0</v>
      </c>
      <c r="AU367" s="15">
        <v>0</v>
      </c>
      <c r="AV367" s="15">
        <v>0</v>
      </c>
      <c r="AW367" s="15">
        <v>0</v>
      </c>
      <c r="AX367" s="15">
        <v>0</v>
      </c>
      <c r="AY367" s="15">
        <v>0</v>
      </c>
    </row>
    <row r="368" spans="1:51">
      <c r="A368" s="1">
        <v>3928</v>
      </c>
      <c r="B368" s="1" t="s">
        <v>1760</v>
      </c>
      <c r="C368" s="1">
        <v>4</v>
      </c>
      <c r="D368" s="1" t="s">
        <v>1761</v>
      </c>
      <c r="E368" s="1" t="s">
        <v>984</v>
      </c>
      <c r="F368" s="1">
        <v>2</v>
      </c>
      <c r="G368" s="1" t="s">
        <v>272</v>
      </c>
      <c r="H368" s="1">
        <v>0</v>
      </c>
      <c r="I368" s="1" t="s">
        <v>985</v>
      </c>
      <c r="J368" s="15">
        <v>643</v>
      </c>
      <c r="K368" s="15">
        <v>3626</v>
      </c>
      <c r="L368" s="15">
        <v>1829</v>
      </c>
      <c r="M368" s="15">
        <v>1795</v>
      </c>
      <c r="N368" s="15">
        <v>2737</v>
      </c>
      <c r="O368" s="15">
        <v>1306</v>
      </c>
      <c r="P368" s="15">
        <v>1430</v>
      </c>
      <c r="Q368" s="15">
        <v>326</v>
      </c>
      <c r="R368" s="15">
        <v>921</v>
      </c>
      <c r="S368" s="15">
        <v>476</v>
      </c>
      <c r="T368" s="15">
        <v>443</v>
      </c>
      <c r="U368" s="15">
        <v>403</v>
      </c>
      <c r="V368" s="15">
        <v>190</v>
      </c>
      <c r="W368" s="15">
        <v>212</v>
      </c>
      <c r="X368" s="15">
        <v>317</v>
      </c>
      <c r="Y368" s="15">
        <v>2705</v>
      </c>
      <c r="Z368" s="15">
        <v>1353</v>
      </c>
      <c r="AA368" s="15">
        <v>1352</v>
      </c>
      <c r="AB368" s="15">
        <v>2334</v>
      </c>
      <c r="AC368" s="15">
        <v>1116</v>
      </c>
      <c r="AD368" s="15">
        <v>1218</v>
      </c>
      <c r="AE368" s="15">
        <v>309</v>
      </c>
      <c r="AF368" s="15">
        <v>2652</v>
      </c>
      <c r="AG368" s="15">
        <v>1322</v>
      </c>
      <c r="AH368" s="15">
        <v>1330</v>
      </c>
      <c r="AI368" s="15">
        <v>2303</v>
      </c>
      <c r="AJ368" s="15">
        <v>1100</v>
      </c>
      <c r="AK368" s="15">
        <v>1203</v>
      </c>
      <c r="AL368" s="15">
        <v>8</v>
      </c>
      <c r="AM368" s="15">
        <v>53</v>
      </c>
      <c r="AN368" s="15">
        <v>31</v>
      </c>
      <c r="AO368" s="15">
        <v>22</v>
      </c>
      <c r="AP368" s="15">
        <v>31</v>
      </c>
      <c r="AQ368" s="15">
        <v>16</v>
      </c>
      <c r="AR368" s="15">
        <v>15</v>
      </c>
      <c r="AS368" s="15">
        <v>0</v>
      </c>
      <c r="AT368" s="15">
        <v>0</v>
      </c>
      <c r="AU368" s="15">
        <v>0</v>
      </c>
      <c r="AV368" s="15">
        <v>0</v>
      </c>
      <c r="AW368" s="15">
        <v>0</v>
      </c>
      <c r="AX368" s="15">
        <v>0</v>
      </c>
      <c r="AY368" s="15">
        <v>0</v>
      </c>
    </row>
    <row r="369" spans="1:51">
      <c r="A369" s="1">
        <v>3939</v>
      </c>
      <c r="B369" s="1" t="s">
        <v>1760</v>
      </c>
      <c r="C369" s="1">
        <v>4</v>
      </c>
      <c r="D369" s="1" t="s">
        <v>1761</v>
      </c>
      <c r="E369" s="1" t="s">
        <v>986</v>
      </c>
      <c r="F369" s="1">
        <v>3</v>
      </c>
      <c r="G369" s="1" t="s">
        <v>272</v>
      </c>
      <c r="H369" s="1">
        <v>0</v>
      </c>
      <c r="I369" s="1" t="s">
        <v>987</v>
      </c>
      <c r="J369" s="15">
        <v>142</v>
      </c>
      <c r="K369" s="15">
        <v>926</v>
      </c>
      <c r="L369" s="15">
        <v>620</v>
      </c>
      <c r="M369" s="15">
        <v>306</v>
      </c>
      <c r="N369" s="15">
        <v>704</v>
      </c>
      <c r="O369" s="15">
        <v>463</v>
      </c>
      <c r="P369" s="15">
        <v>241</v>
      </c>
      <c r="Q369" s="15">
        <v>39</v>
      </c>
      <c r="R369" s="15">
        <v>133</v>
      </c>
      <c r="S369" s="15">
        <v>78</v>
      </c>
      <c r="T369" s="15">
        <v>55</v>
      </c>
      <c r="U369" s="15">
        <v>60</v>
      </c>
      <c r="V369" s="15">
        <v>25</v>
      </c>
      <c r="W369" s="15">
        <v>35</v>
      </c>
      <c r="X369" s="15">
        <v>103</v>
      </c>
      <c r="Y369" s="15">
        <v>793</v>
      </c>
      <c r="Z369" s="15">
        <v>542</v>
      </c>
      <c r="AA369" s="15">
        <v>251</v>
      </c>
      <c r="AB369" s="15">
        <v>644</v>
      </c>
      <c r="AC369" s="15">
        <v>438</v>
      </c>
      <c r="AD369" s="15">
        <v>206</v>
      </c>
      <c r="AE369" s="15">
        <v>98</v>
      </c>
      <c r="AF369" s="15">
        <v>755</v>
      </c>
      <c r="AG369" s="15">
        <v>523</v>
      </c>
      <c r="AH369" s="15">
        <v>232</v>
      </c>
      <c r="AI369" s="15">
        <v>620</v>
      </c>
      <c r="AJ369" s="15">
        <v>426</v>
      </c>
      <c r="AK369" s="15">
        <v>194</v>
      </c>
      <c r="AL369" s="15">
        <v>5</v>
      </c>
      <c r="AM369" s="15">
        <v>38</v>
      </c>
      <c r="AN369" s="15">
        <v>19</v>
      </c>
      <c r="AO369" s="15">
        <v>19</v>
      </c>
      <c r="AP369" s="15">
        <v>24</v>
      </c>
      <c r="AQ369" s="15">
        <v>12</v>
      </c>
      <c r="AR369" s="15">
        <v>12</v>
      </c>
      <c r="AS369" s="15">
        <v>0</v>
      </c>
      <c r="AT369" s="15">
        <v>0</v>
      </c>
      <c r="AU369" s="15">
        <v>0</v>
      </c>
      <c r="AV369" s="15">
        <v>0</v>
      </c>
      <c r="AW369" s="15">
        <v>0</v>
      </c>
      <c r="AX369" s="15">
        <v>0</v>
      </c>
      <c r="AY369" s="15">
        <v>0</v>
      </c>
    </row>
    <row r="370" spans="1:51">
      <c r="A370" s="1">
        <v>3950</v>
      </c>
      <c r="B370" s="1" t="s">
        <v>1760</v>
      </c>
      <c r="C370" s="1">
        <v>4</v>
      </c>
      <c r="D370" s="1" t="s">
        <v>1761</v>
      </c>
      <c r="E370" s="1" t="s">
        <v>988</v>
      </c>
      <c r="F370" s="1">
        <v>4</v>
      </c>
      <c r="G370" s="1" t="s">
        <v>272</v>
      </c>
      <c r="H370" s="1">
        <v>0</v>
      </c>
      <c r="I370" s="1" t="s">
        <v>989</v>
      </c>
      <c r="J370" s="15">
        <v>0</v>
      </c>
      <c r="K370" s="15">
        <v>0</v>
      </c>
      <c r="L370" s="15">
        <v>0</v>
      </c>
      <c r="M370" s="15">
        <v>0</v>
      </c>
      <c r="N370" s="15">
        <v>0</v>
      </c>
      <c r="O370" s="15">
        <v>0</v>
      </c>
      <c r="P370" s="15">
        <v>0</v>
      </c>
      <c r="Q370" s="15">
        <v>0</v>
      </c>
      <c r="R370" s="15">
        <v>0</v>
      </c>
      <c r="S370" s="15">
        <v>0</v>
      </c>
      <c r="T370" s="15">
        <v>0</v>
      </c>
      <c r="U370" s="15">
        <v>0</v>
      </c>
      <c r="V370" s="15">
        <v>0</v>
      </c>
      <c r="W370" s="15">
        <v>0</v>
      </c>
      <c r="X370" s="15">
        <v>0</v>
      </c>
      <c r="Y370" s="15">
        <v>0</v>
      </c>
      <c r="Z370" s="15">
        <v>0</v>
      </c>
      <c r="AA370" s="15">
        <v>0</v>
      </c>
      <c r="AB370" s="15">
        <v>0</v>
      </c>
      <c r="AC370" s="15">
        <v>0</v>
      </c>
      <c r="AD370" s="15">
        <v>0</v>
      </c>
      <c r="AE370" s="15">
        <v>0</v>
      </c>
      <c r="AF370" s="15">
        <v>0</v>
      </c>
      <c r="AG370" s="15">
        <v>0</v>
      </c>
      <c r="AH370" s="15">
        <v>0</v>
      </c>
      <c r="AI370" s="15">
        <v>0</v>
      </c>
      <c r="AJ370" s="15">
        <v>0</v>
      </c>
      <c r="AK370" s="15">
        <v>0</v>
      </c>
      <c r="AL370" s="15">
        <v>0</v>
      </c>
      <c r="AM370" s="15">
        <v>0</v>
      </c>
      <c r="AN370" s="15">
        <v>0</v>
      </c>
      <c r="AO370" s="15">
        <v>0</v>
      </c>
      <c r="AP370" s="15">
        <v>0</v>
      </c>
      <c r="AQ370" s="15">
        <v>0</v>
      </c>
      <c r="AR370" s="15">
        <v>0</v>
      </c>
      <c r="AS370" s="15">
        <v>0</v>
      </c>
      <c r="AT370" s="15">
        <v>0</v>
      </c>
      <c r="AU370" s="15">
        <v>0</v>
      </c>
      <c r="AV370" s="15">
        <v>0</v>
      </c>
      <c r="AW370" s="15">
        <v>0</v>
      </c>
      <c r="AX370" s="15">
        <v>0</v>
      </c>
      <c r="AY370" s="15">
        <v>0</v>
      </c>
    </row>
    <row r="371" spans="1:51">
      <c r="A371" s="1">
        <v>3961</v>
      </c>
      <c r="B371" s="1" t="s">
        <v>1760</v>
      </c>
      <c r="C371" s="1">
        <v>4</v>
      </c>
      <c r="D371" s="1" t="s">
        <v>1761</v>
      </c>
      <c r="E371" s="1" t="s">
        <v>990</v>
      </c>
      <c r="F371" s="1">
        <v>5</v>
      </c>
      <c r="G371" s="1" t="s">
        <v>272</v>
      </c>
      <c r="H371" s="1">
        <v>0</v>
      </c>
      <c r="I371" s="1" t="s">
        <v>991</v>
      </c>
      <c r="J371" s="15">
        <v>0</v>
      </c>
      <c r="K371" s="15">
        <v>0</v>
      </c>
      <c r="L371" s="15">
        <v>0</v>
      </c>
      <c r="M371" s="15">
        <v>0</v>
      </c>
      <c r="N371" s="15">
        <v>0</v>
      </c>
      <c r="O371" s="15">
        <v>0</v>
      </c>
      <c r="P371" s="15">
        <v>0</v>
      </c>
      <c r="Q371" s="15">
        <v>0</v>
      </c>
      <c r="R371" s="15">
        <v>0</v>
      </c>
      <c r="S371" s="15">
        <v>0</v>
      </c>
      <c r="T371" s="15">
        <v>0</v>
      </c>
      <c r="U371" s="15">
        <v>0</v>
      </c>
      <c r="V371" s="15">
        <v>0</v>
      </c>
      <c r="W371" s="15">
        <v>0</v>
      </c>
      <c r="X371" s="15">
        <v>0</v>
      </c>
      <c r="Y371" s="15">
        <v>0</v>
      </c>
      <c r="Z371" s="15">
        <v>0</v>
      </c>
      <c r="AA371" s="15">
        <v>0</v>
      </c>
      <c r="AB371" s="15">
        <v>0</v>
      </c>
      <c r="AC371" s="15">
        <v>0</v>
      </c>
      <c r="AD371" s="15">
        <v>0</v>
      </c>
      <c r="AE371" s="15">
        <v>0</v>
      </c>
      <c r="AF371" s="15">
        <v>0</v>
      </c>
      <c r="AG371" s="15">
        <v>0</v>
      </c>
      <c r="AH371" s="15">
        <v>0</v>
      </c>
      <c r="AI371" s="15">
        <v>0</v>
      </c>
      <c r="AJ371" s="15">
        <v>0</v>
      </c>
      <c r="AK371" s="15">
        <v>0</v>
      </c>
      <c r="AL371" s="15">
        <v>0</v>
      </c>
      <c r="AM371" s="15">
        <v>0</v>
      </c>
      <c r="AN371" s="15">
        <v>0</v>
      </c>
      <c r="AO371" s="15">
        <v>0</v>
      </c>
      <c r="AP371" s="15">
        <v>0</v>
      </c>
      <c r="AQ371" s="15">
        <v>0</v>
      </c>
      <c r="AR371" s="15">
        <v>0</v>
      </c>
      <c r="AS371" s="15">
        <v>0</v>
      </c>
      <c r="AT371" s="15">
        <v>0</v>
      </c>
      <c r="AU371" s="15">
        <v>0</v>
      </c>
      <c r="AV371" s="15">
        <v>0</v>
      </c>
      <c r="AW371" s="15">
        <v>0</v>
      </c>
      <c r="AX371" s="15">
        <v>0</v>
      </c>
      <c r="AY371" s="15">
        <v>0</v>
      </c>
    </row>
    <row r="372" spans="1:51">
      <c r="A372" s="1">
        <v>3972</v>
      </c>
      <c r="B372" s="1" t="s">
        <v>1760</v>
      </c>
      <c r="C372" s="1">
        <v>4</v>
      </c>
      <c r="D372" s="1" t="s">
        <v>1761</v>
      </c>
      <c r="E372" s="1" t="s">
        <v>992</v>
      </c>
      <c r="F372" s="1">
        <v>5</v>
      </c>
      <c r="G372" s="1" t="s">
        <v>272</v>
      </c>
      <c r="H372" s="1">
        <v>0</v>
      </c>
      <c r="I372" s="1" t="s">
        <v>993</v>
      </c>
      <c r="J372" s="15">
        <v>0</v>
      </c>
      <c r="K372" s="15">
        <v>0</v>
      </c>
      <c r="L372" s="15">
        <v>0</v>
      </c>
      <c r="M372" s="15">
        <v>0</v>
      </c>
      <c r="N372" s="15">
        <v>0</v>
      </c>
      <c r="O372" s="15">
        <v>0</v>
      </c>
      <c r="P372" s="15">
        <v>0</v>
      </c>
      <c r="Q372" s="15">
        <v>0</v>
      </c>
      <c r="R372" s="15">
        <v>0</v>
      </c>
      <c r="S372" s="15">
        <v>0</v>
      </c>
      <c r="T372" s="15">
        <v>0</v>
      </c>
      <c r="U372" s="15">
        <v>0</v>
      </c>
      <c r="V372" s="15">
        <v>0</v>
      </c>
      <c r="W372" s="15">
        <v>0</v>
      </c>
      <c r="X372" s="15">
        <v>0</v>
      </c>
      <c r="Y372" s="15">
        <v>0</v>
      </c>
      <c r="Z372" s="15">
        <v>0</v>
      </c>
      <c r="AA372" s="15">
        <v>0</v>
      </c>
      <c r="AB372" s="15">
        <v>0</v>
      </c>
      <c r="AC372" s="15">
        <v>0</v>
      </c>
      <c r="AD372" s="15">
        <v>0</v>
      </c>
      <c r="AE372" s="15">
        <v>0</v>
      </c>
      <c r="AF372" s="15">
        <v>0</v>
      </c>
      <c r="AG372" s="15">
        <v>0</v>
      </c>
      <c r="AH372" s="15">
        <v>0</v>
      </c>
      <c r="AI372" s="15">
        <v>0</v>
      </c>
      <c r="AJ372" s="15">
        <v>0</v>
      </c>
      <c r="AK372" s="15">
        <v>0</v>
      </c>
      <c r="AL372" s="15">
        <v>0</v>
      </c>
      <c r="AM372" s="15">
        <v>0</v>
      </c>
      <c r="AN372" s="15">
        <v>0</v>
      </c>
      <c r="AO372" s="15">
        <v>0</v>
      </c>
      <c r="AP372" s="15">
        <v>0</v>
      </c>
      <c r="AQ372" s="15">
        <v>0</v>
      </c>
      <c r="AR372" s="15">
        <v>0</v>
      </c>
      <c r="AS372" s="15">
        <v>0</v>
      </c>
      <c r="AT372" s="15">
        <v>0</v>
      </c>
      <c r="AU372" s="15">
        <v>0</v>
      </c>
      <c r="AV372" s="15">
        <v>0</v>
      </c>
      <c r="AW372" s="15">
        <v>0</v>
      </c>
      <c r="AX372" s="15">
        <v>0</v>
      </c>
      <c r="AY372" s="15">
        <v>0</v>
      </c>
    </row>
    <row r="373" spans="1:51">
      <c r="A373" s="1">
        <v>3983</v>
      </c>
      <c r="B373" s="1" t="s">
        <v>1760</v>
      </c>
      <c r="C373" s="1">
        <v>4</v>
      </c>
      <c r="D373" s="1" t="s">
        <v>1761</v>
      </c>
      <c r="E373" s="1" t="s">
        <v>994</v>
      </c>
      <c r="F373" s="1">
        <v>6</v>
      </c>
      <c r="G373" s="1" t="s">
        <v>272</v>
      </c>
      <c r="H373" s="1">
        <v>0</v>
      </c>
      <c r="I373" s="1" t="s">
        <v>995</v>
      </c>
      <c r="J373" s="15">
        <v>0</v>
      </c>
      <c r="K373" s="15">
        <v>0</v>
      </c>
      <c r="L373" s="15">
        <v>0</v>
      </c>
      <c r="M373" s="15">
        <v>0</v>
      </c>
      <c r="N373" s="15">
        <v>0</v>
      </c>
      <c r="O373" s="15">
        <v>0</v>
      </c>
      <c r="P373" s="15">
        <v>0</v>
      </c>
      <c r="Q373" s="15">
        <v>0</v>
      </c>
      <c r="R373" s="15">
        <v>0</v>
      </c>
      <c r="S373" s="15">
        <v>0</v>
      </c>
      <c r="T373" s="15">
        <v>0</v>
      </c>
      <c r="U373" s="15">
        <v>0</v>
      </c>
      <c r="V373" s="15">
        <v>0</v>
      </c>
      <c r="W373" s="15">
        <v>0</v>
      </c>
      <c r="X373" s="15">
        <v>0</v>
      </c>
      <c r="Y373" s="15">
        <v>0</v>
      </c>
      <c r="Z373" s="15">
        <v>0</v>
      </c>
      <c r="AA373" s="15">
        <v>0</v>
      </c>
      <c r="AB373" s="15">
        <v>0</v>
      </c>
      <c r="AC373" s="15">
        <v>0</v>
      </c>
      <c r="AD373" s="15">
        <v>0</v>
      </c>
      <c r="AE373" s="15">
        <v>0</v>
      </c>
      <c r="AF373" s="15">
        <v>0</v>
      </c>
      <c r="AG373" s="15">
        <v>0</v>
      </c>
      <c r="AH373" s="15">
        <v>0</v>
      </c>
      <c r="AI373" s="15">
        <v>0</v>
      </c>
      <c r="AJ373" s="15">
        <v>0</v>
      </c>
      <c r="AK373" s="15">
        <v>0</v>
      </c>
      <c r="AL373" s="15">
        <v>0</v>
      </c>
      <c r="AM373" s="15">
        <v>0</v>
      </c>
      <c r="AN373" s="15">
        <v>0</v>
      </c>
      <c r="AO373" s="15">
        <v>0</v>
      </c>
      <c r="AP373" s="15">
        <v>0</v>
      </c>
      <c r="AQ373" s="15">
        <v>0</v>
      </c>
      <c r="AR373" s="15">
        <v>0</v>
      </c>
      <c r="AS373" s="15">
        <v>0</v>
      </c>
      <c r="AT373" s="15">
        <v>0</v>
      </c>
      <c r="AU373" s="15">
        <v>0</v>
      </c>
      <c r="AV373" s="15">
        <v>0</v>
      </c>
      <c r="AW373" s="15">
        <v>0</v>
      </c>
      <c r="AX373" s="15">
        <v>0</v>
      </c>
      <c r="AY373" s="15">
        <v>0</v>
      </c>
    </row>
    <row r="374" spans="1:51">
      <c r="A374" s="1">
        <v>3994</v>
      </c>
      <c r="B374" s="1" t="s">
        <v>1760</v>
      </c>
      <c r="C374" s="1">
        <v>4</v>
      </c>
      <c r="D374" s="1" t="s">
        <v>1761</v>
      </c>
      <c r="E374" s="1" t="s">
        <v>996</v>
      </c>
      <c r="F374" s="1">
        <v>6</v>
      </c>
      <c r="G374" s="1" t="s">
        <v>272</v>
      </c>
      <c r="H374" s="1">
        <v>0</v>
      </c>
      <c r="I374" s="1" t="s">
        <v>997</v>
      </c>
      <c r="J374" s="15">
        <v>0</v>
      </c>
      <c r="K374" s="15">
        <v>0</v>
      </c>
      <c r="L374" s="15">
        <v>0</v>
      </c>
      <c r="M374" s="15">
        <v>0</v>
      </c>
      <c r="N374" s="15">
        <v>0</v>
      </c>
      <c r="O374" s="15">
        <v>0</v>
      </c>
      <c r="P374" s="15">
        <v>0</v>
      </c>
      <c r="Q374" s="15">
        <v>0</v>
      </c>
      <c r="R374" s="15">
        <v>0</v>
      </c>
      <c r="S374" s="15">
        <v>0</v>
      </c>
      <c r="T374" s="15">
        <v>0</v>
      </c>
      <c r="U374" s="15">
        <v>0</v>
      </c>
      <c r="V374" s="15">
        <v>0</v>
      </c>
      <c r="W374" s="15">
        <v>0</v>
      </c>
      <c r="X374" s="15">
        <v>0</v>
      </c>
      <c r="Y374" s="15">
        <v>0</v>
      </c>
      <c r="Z374" s="15">
        <v>0</v>
      </c>
      <c r="AA374" s="15">
        <v>0</v>
      </c>
      <c r="AB374" s="15">
        <v>0</v>
      </c>
      <c r="AC374" s="15">
        <v>0</v>
      </c>
      <c r="AD374" s="15">
        <v>0</v>
      </c>
      <c r="AE374" s="15">
        <v>0</v>
      </c>
      <c r="AF374" s="15">
        <v>0</v>
      </c>
      <c r="AG374" s="15">
        <v>0</v>
      </c>
      <c r="AH374" s="15">
        <v>0</v>
      </c>
      <c r="AI374" s="15">
        <v>0</v>
      </c>
      <c r="AJ374" s="15">
        <v>0</v>
      </c>
      <c r="AK374" s="15">
        <v>0</v>
      </c>
      <c r="AL374" s="15">
        <v>0</v>
      </c>
      <c r="AM374" s="15">
        <v>0</v>
      </c>
      <c r="AN374" s="15">
        <v>0</v>
      </c>
      <c r="AO374" s="15">
        <v>0</v>
      </c>
      <c r="AP374" s="15">
        <v>0</v>
      </c>
      <c r="AQ374" s="15">
        <v>0</v>
      </c>
      <c r="AR374" s="15">
        <v>0</v>
      </c>
      <c r="AS374" s="15">
        <v>0</v>
      </c>
      <c r="AT374" s="15">
        <v>0</v>
      </c>
      <c r="AU374" s="15">
        <v>0</v>
      </c>
      <c r="AV374" s="15">
        <v>0</v>
      </c>
      <c r="AW374" s="15">
        <v>0</v>
      </c>
      <c r="AX374" s="15">
        <v>0</v>
      </c>
      <c r="AY374" s="15">
        <v>0</v>
      </c>
    </row>
    <row r="375" spans="1:51">
      <c r="A375" s="1">
        <v>4005</v>
      </c>
      <c r="B375" s="1" t="s">
        <v>1760</v>
      </c>
      <c r="C375" s="1">
        <v>4</v>
      </c>
      <c r="D375" s="1" t="s">
        <v>1761</v>
      </c>
      <c r="E375" s="1" t="s">
        <v>998</v>
      </c>
      <c r="F375" s="1">
        <v>4</v>
      </c>
      <c r="G375" s="1" t="s">
        <v>272</v>
      </c>
      <c r="H375" s="1">
        <v>0</v>
      </c>
      <c r="I375" s="1" t="s">
        <v>999</v>
      </c>
      <c r="J375" s="15">
        <v>4</v>
      </c>
      <c r="K375" s="15">
        <v>9</v>
      </c>
      <c r="L375" s="15">
        <v>6</v>
      </c>
      <c r="M375" s="15">
        <v>3</v>
      </c>
      <c r="N375" s="15">
        <v>3</v>
      </c>
      <c r="O375" s="15">
        <v>2</v>
      </c>
      <c r="P375" s="15">
        <v>1</v>
      </c>
      <c r="Q375" s="15">
        <v>2</v>
      </c>
      <c r="R375" s="15">
        <v>6</v>
      </c>
      <c r="S375" s="15">
        <v>4</v>
      </c>
      <c r="T375" s="15">
        <v>2</v>
      </c>
      <c r="U375" s="15">
        <v>2</v>
      </c>
      <c r="V375" s="15">
        <v>1</v>
      </c>
      <c r="W375" s="15">
        <v>1</v>
      </c>
      <c r="X375" s="15">
        <v>2</v>
      </c>
      <c r="Y375" s="15">
        <v>3</v>
      </c>
      <c r="Z375" s="15">
        <v>2</v>
      </c>
      <c r="AA375" s="15">
        <v>1</v>
      </c>
      <c r="AB375" s="15">
        <v>1</v>
      </c>
      <c r="AC375" s="15">
        <v>1</v>
      </c>
      <c r="AD375" s="15">
        <v>0</v>
      </c>
      <c r="AE375" s="15">
        <v>2</v>
      </c>
      <c r="AF375" s="15">
        <v>3</v>
      </c>
      <c r="AG375" s="15">
        <v>2</v>
      </c>
      <c r="AH375" s="15">
        <v>1</v>
      </c>
      <c r="AI375" s="15">
        <v>1</v>
      </c>
      <c r="AJ375" s="15">
        <v>1</v>
      </c>
      <c r="AK375" s="15">
        <v>0</v>
      </c>
      <c r="AL375" s="15">
        <v>0</v>
      </c>
      <c r="AM375" s="15">
        <v>0</v>
      </c>
      <c r="AN375" s="15">
        <v>0</v>
      </c>
      <c r="AO375" s="15">
        <v>0</v>
      </c>
      <c r="AP375" s="15">
        <v>0</v>
      </c>
      <c r="AQ375" s="15">
        <v>0</v>
      </c>
      <c r="AR375" s="15">
        <v>0</v>
      </c>
      <c r="AS375" s="15">
        <v>0</v>
      </c>
      <c r="AT375" s="15">
        <v>0</v>
      </c>
      <c r="AU375" s="15">
        <v>0</v>
      </c>
      <c r="AV375" s="15">
        <v>0</v>
      </c>
      <c r="AW375" s="15">
        <v>0</v>
      </c>
      <c r="AX375" s="15">
        <v>0</v>
      </c>
      <c r="AY375" s="15">
        <v>0</v>
      </c>
    </row>
    <row r="376" spans="1:51">
      <c r="A376" s="1">
        <v>4016</v>
      </c>
      <c r="B376" s="1" t="s">
        <v>1760</v>
      </c>
      <c r="C376" s="1">
        <v>4</v>
      </c>
      <c r="D376" s="1" t="s">
        <v>1761</v>
      </c>
      <c r="E376" s="1" t="s">
        <v>1000</v>
      </c>
      <c r="F376" s="1">
        <v>5</v>
      </c>
      <c r="G376" s="1" t="s">
        <v>272</v>
      </c>
      <c r="H376" s="1">
        <v>0</v>
      </c>
      <c r="I376" s="1" t="s">
        <v>1001</v>
      </c>
      <c r="J376" s="15">
        <v>0</v>
      </c>
      <c r="K376" s="15">
        <v>0</v>
      </c>
      <c r="L376" s="15">
        <v>0</v>
      </c>
      <c r="M376" s="15">
        <v>0</v>
      </c>
      <c r="N376" s="15">
        <v>0</v>
      </c>
      <c r="O376" s="15">
        <v>0</v>
      </c>
      <c r="P376" s="15">
        <v>0</v>
      </c>
      <c r="Q376" s="15">
        <v>0</v>
      </c>
      <c r="R376" s="15">
        <v>0</v>
      </c>
      <c r="S376" s="15">
        <v>0</v>
      </c>
      <c r="T376" s="15">
        <v>0</v>
      </c>
      <c r="U376" s="15">
        <v>0</v>
      </c>
      <c r="V376" s="15">
        <v>0</v>
      </c>
      <c r="W376" s="15">
        <v>0</v>
      </c>
      <c r="X376" s="15">
        <v>0</v>
      </c>
      <c r="Y376" s="15">
        <v>0</v>
      </c>
      <c r="Z376" s="15">
        <v>0</v>
      </c>
      <c r="AA376" s="15">
        <v>0</v>
      </c>
      <c r="AB376" s="15">
        <v>0</v>
      </c>
      <c r="AC376" s="15">
        <v>0</v>
      </c>
      <c r="AD376" s="15">
        <v>0</v>
      </c>
      <c r="AE376" s="15">
        <v>0</v>
      </c>
      <c r="AF376" s="15">
        <v>0</v>
      </c>
      <c r="AG376" s="15">
        <v>0</v>
      </c>
      <c r="AH376" s="15">
        <v>0</v>
      </c>
      <c r="AI376" s="15">
        <v>0</v>
      </c>
      <c r="AJ376" s="15">
        <v>0</v>
      </c>
      <c r="AK376" s="15">
        <v>0</v>
      </c>
      <c r="AL376" s="15">
        <v>0</v>
      </c>
      <c r="AM376" s="15">
        <v>0</v>
      </c>
      <c r="AN376" s="15">
        <v>0</v>
      </c>
      <c r="AO376" s="15">
        <v>0</v>
      </c>
      <c r="AP376" s="15">
        <v>0</v>
      </c>
      <c r="AQ376" s="15">
        <v>0</v>
      </c>
      <c r="AR376" s="15">
        <v>0</v>
      </c>
      <c r="AS376" s="15">
        <v>0</v>
      </c>
      <c r="AT376" s="15">
        <v>0</v>
      </c>
      <c r="AU376" s="15">
        <v>0</v>
      </c>
      <c r="AV376" s="15">
        <v>0</v>
      </c>
      <c r="AW376" s="15">
        <v>0</v>
      </c>
      <c r="AX376" s="15">
        <v>0</v>
      </c>
      <c r="AY376" s="15">
        <v>0</v>
      </c>
    </row>
    <row r="377" spans="1:51">
      <c r="A377" s="1">
        <v>4027</v>
      </c>
      <c r="B377" s="1" t="s">
        <v>1760</v>
      </c>
      <c r="C377" s="1">
        <v>4</v>
      </c>
      <c r="D377" s="1" t="s">
        <v>1761</v>
      </c>
      <c r="E377" s="1" t="s">
        <v>1002</v>
      </c>
      <c r="F377" s="1">
        <v>5</v>
      </c>
      <c r="G377" s="1" t="s">
        <v>272</v>
      </c>
      <c r="H377" s="1">
        <v>0</v>
      </c>
      <c r="I377" s="1" t="s">
        <v>1003</v>
      </c>
      <c r="J377" s="15">
        <v>0</v>
      </c>
      <c r="K377" s="15">
        <v>0</v>
      </c>
      <c r="L377" s="15">
        <v>0</v>
      </c>
      <c r="M377" s="15">
        <v>0</v>
      </c>
      <c r="N377" s="15">
        <v>0</v>
      </c>
      <c r="O377" s="15">
        <v>0</v>
      </c>
      <c r="P377" s="15">
        <v>0</v>
      </c>
      <c r="Q377" s="15">
        <v>0</v>
      </c>
      <c r="R377" s="15">
        <v>0</v>
      </c>
      <c r="S377" s="15">
        <v>0</v>
      </c>
      <c r="T377" s="15">
        <v>0</v>
      </c>
      <c r="U377" s="15">
        <v>0</v>
      </c>
      <c r="V377" s="15">
        <v>0</v>
      </c>
      <c r="W377" s="15">
        <v>0</v>
      </c>
      <c r="X377" s="15">
        <v>0</v>
      </c>
      <c r="Y377" s="15">
        <v>0</v>
      </c>
      <c r="Z377" s="15">
        <v>0</v>
      </c>
      <c r="AA377" s="15">
        <v>0</v>
      </c>
      <c r="AB377" s="15">
        <v>0</v>
      </c>
      <c r="AC377" s="15">
        <v>0</v>
      </c>
      <c r="AD377" s="15">
        <v>0</v>
      </c>
      <c r="AE377" s="15">
        <v>0</v>
      </c>
      <c r="AF377" s="15">
        <v>0</v>
      </c>
      <c r="AG377" s="15">
        <v>0</v>
      </c>
      <c r="AH377" s="15">
        <v>0</v>
      </c>
      <c r="AI377" s="15">
        <v>0</v>
      </c>
      <c r="AJ377" s="15">
        <v>0</v>
      </c>
      <c r="AK377" s="15">
        <v>0</v>
      </c>
      <c r="AL377" s="15">
        <v>0</v>
      </c>
      <c r="AM377" s="15">
        <v>0</v>
      </c>
      <c r="AN377" s="15">
        <v>0</v>
      </c>
      <c r="AO377" s="15">
        <v>0</v>
      </c>
      <c r="AP377" s="15">
        <v>0</v>
      </c>
      <c r="AQ377" s="15">
        <v>0</v>
      </c>
      <c r="AR377" s="15">
        <v>0</v>
      </c>
      <c r="AS377" s="15">
        <v>0</v>
      </c>
      <c r="AT377" s="15">
        <v>0</v>
      </c>
      <c r="AU377" s="15">
        <v>0</v>
      </c>
      <c r="AV377" s="15">
        <v>0</v>
      </c>
      <c r="AW377" s="15">
        <v>0</v>
      </c>
      <c r="AX377" s="15">
        <v>0</v>
      </c>
      <c r="AY377" s="15">
        <v>0</v>
      </c>
    </row>
    <row r="378" spans="1:51">
      <c r="A378" s="1">
        <v>4038</v>
      </c>
      <c r="B378" s="1" t="s">
        <v>1760</v>
      </c>
      <c r="C378" s="1">
        <v>4</v>
      </c>
      <c r="D378" s="1" t="s">
        <v>1761</v>
      </c>
      <c r="E378" s="1" t="s">
        <v>1004</v>
      </c>
      <c r="F378" s="1">
        <v>5</v>
      </c>
      <c r="G378" s="1" t="s">
        <v>272</v>
      </c>
      <c r="H378" s="1">
        <v>0</v>
      </c>
      <c r="I378" s="1" t="s">
        <v>1005</v>
      </c>
      <c r="J378" s="15">
        <v>0</v>
      </c>
      <c r="K378" s="15">
        <v>0</v>
      </c>
      <c r="L378" s="15">
        <v>0</v>
      </c>
      <c r="M378" s="15">
        <v>0</v>
      </c>
      <c r="N378" s="15">
        <v>0</v>
      </c>
      <c r="O378" s="15">
        <v>0</v>
      </c>
      <c r="P378" s="15">
        <v>0</v>
      </c>
      <c r="Q378" s="15">
        <v>0</v>
      </c>
      <c r="R378" s="15">
        <v>0</v>
      </c>
      <c r="S378" s="15">
        <v>0</v>
      </c>
      <c r="T378" s="15">
        <v>0</v>
      </c>
      <c r="U378" s="15">
        <v>0</v>
      </c>
      <c r="V378" s="15">
        <v>0</v>
      </c>
      <c r="W378" s="15">
        <v>0</v>
      </c>
      <c r="X378" s="15">
        <v>0</v>
      </c>
      <c r="Y378" s="15">
        <v>0</v>
      </c>
      <c r="Z378" s="15">
        <v>0</v>
      </c>
      <c r="AA378" s="15">
        <v>0</v>
      </c>
      <c r="AB378" s="15">
        <v>0</v>
      </c>
      <c r="AC378" s="15">
        <v>0</v>
      </c>
      <c r="AD378" s="15">
        <v>0</v>
      </c>
      <c r="AE378" s="15">
        <v>0</v>
      </c>
      <c r="AF378" s="15">
        <v>0</v>
      </c>
      <c r="AG378" s="15">
        <v>0</v>
      </c>
      <c r="AH378" s="15">
        <v>0</v>
      </c>
      <c r="AI378" s="15">
        <v>0</v>
      </c>
      <c r="AJ378" s="15">
        <v>0</v>
      </c>
      <c r="AK378" s="15">
        <v>0</v>
      </c>
      <c r="AL378" s="15">
        <v>0</v>
      </c>
      <c r="AM378" s="15">
        <v>0</v>
      </c>
      <c r="AN378" s="15">
        <v>0</v>
      </c>
      <c r="AO378" s="15">
        <v>0</v>
      </c>
      <c r="AP378" s="15">
        <v>0</v>
      </c>
      <c r="AQ378" s="15">
        <v>0</v>
      </c>
      <c r="AR378" s="15">
        <v>0</v>
      </c>
      <c r="AS378" s="15">
        <v>0</v>
      </c>
      <c r="AT378" s="15">
        <v>0</v>
      </c>
      <c r="AU378" s="15">
        <v>0</v>
      </c>
      <c r="AV378" s="15">
        <v>0</v>
      </c>
      <c r="AW378" s="15">
        <v>0</v>
      </c>
      <c r="AX378" s="15">
        <v>0</v>
      </c>
      <c r="AY378" s="15">
        <v>0</v>
      </c>
    </row>
    <row r="379" spans="1:51">
      <c r="A379" s="1">
        <v>4049</v>
      </c>
      <c r="B379" s="1" t="s">
        <v>1760</v>
      </c>
      <c r="C379" s="1">
        <v>4</v>
      </c>
      <c r="D379" s="1" t="s">
        <v>1761</v>
      </c>
      <c r="E379" s="1" t="s">
        <v>1006</v>
      </c>
      <c r="F379" s="1">
        <v>5</v>
      </c>
      <c r="G379" s="1" t="s">
        <v>272</v>
      </c>
      <c r="H379" s="1">
        <v>0</v>
      </c>
      <c r="I379" s="1" t="s">
        <v>1007</v>
      </c>
      <c r="J379" s="15">
        <v>4</v>
      </c>
      <c r="K379" s="15">
        <v>9</v>
      </c>
      <c r="L379" s="15">
        <v>6</v>
      </c>
      <c r="M379" s="15">
        <v>3</v>
      </c>
      <c r="N379" s="15">
        <v>3</v>
      </c>
      <c r="O379" s="15">
        <v>2</v>
      </c>
      <c r="P379" s="15">
        <v>1</v>
      </c>
      <c r="Q379" s="15">
        <v>2</v>
      </c>
      <c r="R379" s="15">
        <v>6</v>
      </c>
      <c r="S379" s="15">
        <v>4</v>
      </c>
      <c r="T379" s="15">
        <v>2</v>
      </c>
      <c r="U379" s="15">
        <v>2</v>
      </c>
      <c r="V379" s="15">
        <v>1</v>
      </c>
      <c r="W379" s="15">
        <v>1</v>
      </c>
      <c r="X379" s="15">
        <v>2</v>
      </c>
      <c r="Y379" s="15">
        <v>3</v>
      </c>
      <c r="Z379" s="15">
        <v>2</v>
      </c>
      <c r="AA379" s="15">
        <v>1</v>
      </c>
      <c r="AB379" s="15">
        <v>1</v>
      </c>
      <c r="AC379" s="15">
        <v>1</v>
      </c>
      <c r="AD379" s="15">
        <v>0</v>
      </c>
      <c r="AE379" s="15">
        <v>2</v>
      </c>
      <c r="AF379" s="15">
        <v>3</v>
      </c>
      <c r="AG379" s="15">
        <v>2</v>
      </c>
      <c r="AH379" s="15">
        <v>1</v>
      </c>
      <c r="AI379" s="15">
        <v>1</v>
      </c>
      <c r="AJ379" s="15">
        <v>1</v>
      </c>
      <c r="AK379" s="15">
        <v>0</v>
      </c>
      <c r="AL379" s="15">
        <v>0</v>
      </c>
      <c r="AM379" s="15">
        <v>0</v>
      </c>
      <c r="AN379" s="15">
        <v>0</v>
      </c>
      <c r="AO379" s="15">
        <v>0</v>
      </c>
      <c r="AP379" s="15">
        <v>0</v>
      </c>
      <c r="AQ379" s="15">
        <v>0</v>
      </c>
      <c r="AR379" s="15">
        <v>0</v>
      </c>
      <c r="AS379" s="15">
        <v>0</v>
      </c>
      <c r="AT379" s="15">
        <v>0</v>
      </c>
      <c r="AU379" s="15">
        <v>0</v>
      </c>
      <c r="AV379" s="15">
        <v>0</v>
      </c>
      <c r="AW379" s="15">
        <v>0</v>
      </c>
      <c r="AX379" s="15">
        <v>0</v>
      </c>
      <c r="AY379" s="15">
        <v>0</v>
      </c>
    </row>
    <row r="380" spans="1:51">
      <c r="A380" s="1">
        <v>4060</v>
      </c>
      <c r="B380" s="1" t="s">
        <v>1760</v>
      </c>
      <c r="C380" s="1">
        <v>4</v>
      </c>
      <c r="D380" s="1" t="s">
        <v>1761</v>
      </c>
      <c r="E380" s="1" t="s">
        <v>1008</v>
      </c>
      <c r="F380" s="1">
        <v>4</v>
      </c>
      <c r="G380" s="1" t="s">
        <v>272</v>
      </c>
      <c r="H380" s="1">
        <v>0</v>
      </c>
      <c r="I380" s="1" t="s">
        <v>1009</v>
      </c>
      <c r="J380" s="15">
        <v>46</v>
      </c>
      <c r="K380" s="15">
        <v>331</v>
      </c>
      <c r="L380" s="15">
        <v>211</v>
      </c>
      <c r="M380" s="15">
        <v>120</v>
      </c>
      <c r="N380" s="15">
        <v>246</v>
      </c>
      <c r="O380" s="15">
        <v>150</v>
      </c>
      <c r="P380" s="15">
        <v>96</v>
      </c>
      <c r="Q380" s="15">
        <v>19</v>
      </c>
      <c r="R380" s="15">
        <v>75</v>
      </c>
      <c r="S380" s="15">
        <v>40</v>
      </c>
      <c r="T380" s="15">
        <v>35</v>
      </c>
      <c r="U380" s="15">
        <v>40</v>
      </c>
      <c r="V380" s="15">
        <v>15</v>
      </c>
      <c r="W380" s="15">
        <v>25</v>
      </c>
      <c r="X380" s="15">
        <v>27</v>
      </c>
      <c r="Y380" s="15">
        <v>256</v>
      </c>
      <c r="Z380" s="15">
        <v>171</v>
      </c>
      <c r="AA380" s="15">
        <v>85</v>
      </c>
      <c r="AB380" s="15">
        <v>206</v>
      </c>
      <c r="AC380" s="15">
        <v>135</v>
      </c>
      <c r="AD380" s="15">
        <v>71</v>
      </c>
      <c r="AE380" s="15">
        <v>26</v>
      </c>
      <c r="AF380" s="15">
        <v>251</v>
      </c>
      <c r="AG380" s="15">
        <v>167</v>
      </c>
      <c r="AH380" s="15">
        <v>84</v>
      </c>
      <c r="AI380" s="15">
        <v>201</v>
      </c>
      <c r="AJ380" s="15">
        <v>131</v>
      </c>
      <c r="AK380" s="15">
        <v>70</v>
      </c>
      <c r="AL380" s="15">
        <v>1</v>
      </c>
      <c r="AM380" s="15">
        <v>5</v>
      </c>
      <c r="AN380" s="15">
        <v>4</v>
      </c>
      <c r="AO380" s="15">
        <v>1</v>
      </c>
      <c r="AP380" s="15">
        <v>5</v>
      </c>
      <c r="AQ380" s="15">
        <v>4</v>
      </c>
      <c r="AR380" s="15">
        <v>1</v>
      </c>
      <c r="AS380" s="15">
        <v>0</v>
      </c>
      <c r="AT380" s="15">
        <v>0</v>
      </c>
      <c r="AU380" s="15">
        <v>0</v>
      </c>
      <c r="AV380" s="15">
        <v>0</v>
      </c>
      <c r="AW380" s="15">
        <v>0</v>
      </c>
      <c r="AX380" s="15">
        <v>0</v>
      </c>
      <c r="AY380" s="15">
        <v>0</v>
      </c>
    </row>
    <row r="381" spans="1:51">
      <c r="A381" s="1">
        <v>4071</v>
      </c>
      <c r="B381" s="1" t="s">
        <v>1760</v>
      </c>
      <c r="C381" s="1">
        <v>4</v>
      </c>
      <c r="D381" s="1" t="s">
        <v>1761</v>
      </c>
      <c r="E381" s="1" t="s">
        <v>1010</v>
      </c>
      <c r="F381" s="1">
        <v>5</v>
      </c>
      <c r="G381" s="1" t="s">
        <v>272</v>
      </c>
      <c r="H381" s="1">
        <v>0</v>
      </c>
      <c r="I381" s="1" t="s">
        <v>1011</v>
      </c>
      <c r="J381" s="15">
        <v>1</v>
      </c>
      <c r="K381" s="15">
        <v>5</v>
      </c>
      <c r="L381" s="15">
        <v>4</v>
      </c>
      <c r="M381" s="15">
        <v>1</v>
      </c>
      <c r="N381" s="15">
        <v>5</v>
      </c>
      <c r="O381" s="15">
        <v>4</v>
      </c>
      <c r="P381" s="15">
        <v>1</v>
      </c>
      <c r="Q381" s="15">
        <v>0</v>
      </c>
      <c r="R381" s="15">
        <v>0</v>
      </c>
      <c r="S381" s="15">
        <v>0</v>
      </c>
      <c r="T381" s="15">
        <v>0</v>
      </c>
      <c r="U381" s="15">
        <v>0</v>
      </c>
      <c r="V381" s="15">
        <v>0</v>
      </c>
      <c r="W381" s="15">
        <v>0</v>
      </c>
      <c r="X381" s="15">
        <v>1</v>
      </c>
      <c r="Y381" s="15">
        <v>5</v>
      </c>
      <c r="Z381" s="15">
        <v>4</v>
      </c>
      <c r="AA381" s="15">
        <v>1</v>
      </c>
      <c r="AB381" s="15">
        <v>5</v>
      </c>
      <c r="AC381" s="15">
        <v>4</v>
      </c>
      <c r="AD381" s="15">
        <v>1</v>
      </c>
      <c r="AE381" s="15">
        <v>0</v>
      </c>
      <c r="AF381" s="15">
        <v>0</v>
      </c>
      <c r="AG381" s="15">
        <v>0</v>
      </c>
      <c r="AH381" s="15">
        <v>0</v>
      </c>
      <c r="AI381" s="15">
        <v>0</v>
      </c>
      <c r="AJ381" s="15">
        <v>0</v>
      </c>
      <c r="AK381" s="15">
        <v>0</v>
      </c>
      <c r="AL381" s="15">
        <v>1</v>
      </c>
      <c r="AM381" s="15">
        <v>5</v>
      </c>
      <c r="AN381" s="15">
        <v>4</v>
      </c>
      <c r="AO381" s="15">
        <v>1</v>
      </c>
      <c r="AP381" s="15">
        <v>5</v>
      </c>
      <c r="AQ381" s="15">
        <v>4</v>
      </c>
      <c r="AR381" s="15">
        <v>1</v>
      </c>
      <c r="AS381" s="15">
        <v>0</v>
      </c>
      <c r="AT381" s="15">
        <v>0</v>
      </c>
      <c r="AU381" s="15">
        <v>0</v>
      </c>
      <c r="AV381" s="15">
        <v>0</v>
      </c>
      <c r="AW381" s="15">
        <v>0</v>
      </c>
      <c r="AX381" s="15">
        <v>0</v>
      </c>
      <c r="AY381" s="15">
        <v>0</v>
      </c>
    </row>
    <row r="382" spans="1:51">
      <c r="A382" s="1">
        <v>4082</v>
      </c>
      <c r="B382" s="1" t="s">
        <v>1760</v>
      </c>
      <c r="C382" s="1">
        <v>4</v>
      </c>
      <c r="D382" s="1" t="s">
        <v>1761</v>
      </c>
      <c r="E382" s="1" t="s">
        <v>1012</v>
      </c>
      <c r="F382" s="1">
        <v>5</v>
      </c>
      <c r="G382" s="1" t="s">
        <v>272</v>
      </c>
      <c r="H382" s="1">
        <v>0</v>
      </c>
      <c r="I382" s="1" t="s">
        <v>1013</v>
      </c>
      <c r="J382" s="15">
        <v>29</v>
      </c>
      <c r="K382" s="15">
        <v>231</v>
      </c>
      <c r="L382" s="15">
        <v>151</v>
      </c>
      <c r="M382" s="15">
        <v>80</v>
      </c>
      <c r="N382" s="15">
        <v>174</v>
      </c>
      <c r="O382" s="15">
        <v>108</v>
      </c>
      <c r="P382" s="15">
        <v>66</v>
      </c>
      <c r="Q382" s="15">
        <v>15</v>
      </c>
      <c r="R382" s="15">
        <v>62</v>
      </c>
      <c r="S382" s="15">
        <v>31</v>
      </c>
      <c r="T382" s="15">
        <v>31</v>
      </c>
      <c r="U382" s="15">
        <v>38</v>
      </c>
      <c r="V382" s="15">
        <v>14</v>
      </c>
      <c r="W382" s="15">
        <v>24</v>
      </c>
      <c r="X382" s="15">
        <v>14</v>
      </c>
      <c r="Y382" s="15">
        <v>169</v>
      </c>
      <c r="Z382" s="15">
        <v>120</v>
      </c>
      <c r="AA382" s="15">
        <v>49</v>
      </c>
      <c r="AB382" s="15">
        <v>136</v>
      </c>
      <c r="AC382" s="15">
        <v>94</v>
      </c>
      <c r="AD382" s="15">
        <v>42</v>
      </c>
      <c r="AE382" s="15">
        <v>14</v>
      </c>
      <c r="AF382" s="15">
        <v>169</v>
      </c>
      <c r="AG382" s="15">
        <v>120</v>
      </c>
      <c r="AH382" s="15">
        <v>49</v>
      </c>
      <c r="AI382" s="15">
        <v>136</v>
      </c>
      <c r="AJ382" s="15">
        <v>94</v>
      </c>
      <c r="AK382" s="15">
        <v>42</v>
      </c>
      <c r="AL382" s="15">
        <v>0</v>
      </c>
      <c r="AM382" s="15">
        <v>0</v>
      </c>
      <c r="AN382" s="15">
        <v>0</v>
      </c>
      <c r="AO382" s="15">
        <v>0</v>
      </c>
      <c r="AP382" s="15">
        <v>0</v>
      </c>
      <c r="AQ382" s="15">
        <v>0</v>
      </c>
      <c r="AR382" s="15">
        <v>0</v>
      </c>
      <c r="AS382" s="15">
        <v>0</v>
      </c>
      <c r="AT382" s="15">
        <v>0</v>
      </c>
      <c r="AU382" s="15">
        <v>0</v>
      </c>
      <c r="AV382" s="15">
        <v>0</v>
      </c>
      <c r="AW382" s="15">
        <v>0</v>
      </c>
      <c r="AX382" s="15">
        <v>0</v>
      </c>
      <c r="AY382" s="15">
        <v>0</v>
      </c>
    </row>
    <row r="383" spans="1:51">
      <c r="A383" s="1">
        <v>4093</v>
      </c>
      <c r="B383" s="1" t="s">
        <v>1760</v>
      </c>
      <c r="C383" s="1">
        <v>4</v>
      </c>
      <c r="D383" s="1" t="s">
        <v>1761</v>
      </c>
      <c r="E383" s="1" t="s">
        <v>1014</v>
      </c>
      <c r="F383" s="1">
        <v>6</v>
      </c>
      <c r="G383" s="1" t="s">
        <v>272</v>
      </c>
      <c r="H383" s="1">
        <v>0</v>
      </c>
      <c r="I383" s="1" t="s">
        <v>1015</v>
      </c>
      <c r="J383" s="15">
        <v>1</v>
      </c>
      <c r="K383" s="15">
        <v>23</v>
      </c>
      <c r="L383" s="15">
        <v>20</v>
      </c>
      <c r="M383" s="15">
        <v>3</v>
      </c>
      <c r="N383" s="15">
        <v>19</v>
      </c>
      <c r="O383" s="15">
        <v>16</v>
      </c>
      <c r="P383" s="15">
        <v>3</v>
      </c>
      <c r="Q383" s="15">
        <v>0</v>
      </c>
      <c r="R383" s="15">
        <v>0</v>
      </c>
      <c r="S383" s="15">
        <v>0</v>
      </c>
      <c r="T383" s="15">
        <v>0</v>
      </c>
      <c r="U383" s="15">
        <v>0</v>
      </c>
      <c r="V383" s="15">
        <v>0</v>
      </c>
      <c r="W383" s="15">
        <v>0</v>
      </c>
      <c r="X383" s="15">
        <v>1</v>
      </c>
      <c r="Y383" s="15">
        <v>23</v>
      </c>
      <c r="Z383" s="15">
        <v>20</v>
      </c>
      <c r="AA383" s="15">
        <v>3</v>
      </c>
      <c r="AB383" s="15">
        <v>19</v>
      </c>
      <c r="AC383" s="15">
        <v>16</v>
      </c>
      <c r="AD383" s="15">
        <v>3</v>
      </c>
      <c r="AE383" s="15">
        <v>1</v>
      </c>
      <c r="AF383" s="15">
        <v>23</v>
      </c>
      <c r="AG383" s="15">
        <v>20</v>
      </c>
      <c r="AH383" s="15">
        <v>3</v>
      </c>
      <c r="AI383" s="15">
        <v>19</v>
      </c>
      <c r="AJ383" s="15">
        <v>16</v>
      </c>
      <c r="AK383" s="15">
        <v>3</v>
      </c>
      <c r="AL383" s="15">
        <v>0</v>
      </c>
      <c r="AM383" s="15">
        <v>0</v>
      </c>
      <c r="AN383" s="15">
        <v>0</v>
      </c>
      <c r="AO383" s="15">
        <v>0</v>
      </c>
      <c r="AP383" s="15">
        <v>0</v>
      </c>
      <c r="AQ383" s="15">
        <v>0</v>
      </c>
      <c r="AR383" s="15">
        <v>0</v>
      </c>
      <c r="AS383" s="15">
        <v>0</v>
      </c>
      <c r="AT383" s="15">
        <v>0</v>
      </c>
      <c r="AU383" s="15">
        <v>0</v>
      </c>
      <c r="AV383" s="15">
        <v>0</v>
      </c>
      <c r="AW383" s="15">
        <v>0</v>
      </c>
      <c r="AX383" s="15">
        <v>0</v>
      </c>
      <c r="AY383" s="15">
        <v>0</v>
      </c>
    </row>
    <row r="384" spans="1:51">
      <c r="A384" s="1">
        <v>4104</v>
      </c>
      <c r="B384" s="1" t="s">
        <v>1760</v>
      </c>
      <c r="C384" s="1">
        <v>4</v>
      </c>
      <c r="D384" s="1" t="s">
        <v>1761</v>
      </c>
      <c r="E384" s="1" t="s">
        <v>1016</v>
      </c>
      <c r="F384" s="1">
        <v>6</v>
      </c>
      <c r="G384" s="1" t="s">
        <v>272</v>
      </c>
      <c r="H384" s="1">
        <v>0</v>
      </c>
      <c r="I384" s="1" t="s">
        <v>1017</v>
      </c>
      <c r="J384" s="15">
        <v>5</v>
      </c>
      <c r="K384" s="15">
        <v>53</v>
      </c>
      <c r="L384" s="15">
        <v>35</v>
      </c>
      <c r="M384" s="15">
        <v>18</v>
      </c>
      <c r="N384" s="15">
        <v>46</v>
      </c>
      <c r="O384" s="15">
        <v>30</v>
      </c>
      <c r="P384" s="15">
        <v>16</v>
      </c>
      <c r="Q384" s="15">
        <v>1</v>
      </c>
      <c r="R384" s="15">
        <v>7</v>
      </c>
      <c r="S384" s="15">
        <v>3</v>
      </c>
      <c r="T384" s="15">
        <v>4</v>
      </c>
      <c r="U384" s="15">
        <v>6</v>
      </c>
      <c r="V384" s="15">
        <v>2</v>
      </c>
      <c r="W384" s="15">
        <v>4</v>
      </c>
      <c r="X384" s="15">
        <v>4</v>
      </c>
      <c r="Y384" s="15">
        <v>46</v>
      </c>
      <c r="Z384" s="15">
        <v>32</v>
      </c>
      <c r="AA384" s="15">
        <v>14</v>
      </c>
      <c r="AB384" s="15">
        <v>40</v>
      </c>
      <c r="AC384" s="15">
        <v>28</v>
      </c>
      <c r="AD384" s="15">
        <v>12</v>
      </c>
      <c r="AE384" s="15">
        <v>4</v>
      </c>
      <c r="AF384" s="15">
        <v>46</v>
      </c>
      <c r="AG384" s="15">
        <v>32</v>
      </c>
      <c r="AH384" s="15">
        <v>14</v>
      </c>
      <c r="AI384" s="15">
        <v>40</v>
      </c>
      <c r="AJ384" s="15">
        <v>28</v>
      </c>
      <c r="AK384" s="15">
        <v>12</v>
      </c>
      <c r="AL384" s="15">
        <v>0</v>
      </c>
      <c r="AM384" s="15">
        <v>0</v>
      </c>
      <c r="AN384" s="15">
        <v>0</v>
      </c>
      <c r="AO384" s="15">
        <v>0</v>
      </c>
      <c r="AP384" s="15">
        <v>0</v>
      </c>
      <c r="AQ384" s="15">
        <v>0</v>
      </c>
      <c r="AR384" s="15">
        <v>0</v>
      </c>
      <c r="AS384" s="15">
        <v>0</v>
      </c>
      <c r="AT384" s="15">
        <v>0</v>
      </c>
      <c r="AU384" s="15">
        <v>0</v>
      </c>
      <c r="AV384" s="15">
        <v>0</v>
      </c>
      <c r="AW384" s="15">
        <v>0</v>
      </c>
      <c r="AX384" s="15">
        <v>0</v>
      </c>
      <c r="AY384" s="15">
        <v>0</v>
      </c>
    </row>
    <row r="385" spans="1:51">
      <c r="A385" s="1">
        <v>4115</v>
      </c>
      <c r="B385" s="1" t="s">
        <v>1760</v>
      </c>
      <c r="C385" s="1">
        <v>4</v>
      </c>
      <c r="D385" s="1" t="s">
        <v>1761</v>
      </c>
      <c r="E385" s="1" t="s">
        <v>1018</v>
      </c>
      <c r="F385" s="1">
        <v>6</v>
      </c>
      <c r="G385" s="1" t="s">
        <v>272</v>
      </c>
      <c r="H385" s="1">
        <v>0</v>
      </c>
      <c r="I385" s="1" t="s">
        <v>1019</v>
      </c>
      <c r="J385" s="15">
        <v>5</v>
      </c>
      <c r="K385" s="15">
        <v>49</v>
      </c>
      <c r="L385" s="15">
        <v>33</v>
      </c>
      <c r="M385" s="15">
        <v>16</v>
      </c>
      <c r="N385" s="15">
        <v>34</v>
      </c>
      <c r="O385" s="15">
        <v>22</v>
      </c>
      <c r="P385" s="15">
        <v>12</v>
      </c>
      <c r="Q385" s="15">
        <v>1</v>
      </c>
      <c r="R385" s="15">
        <v>3</v>
      </c>
      <c r="S385" s="15">
        <v>1</v>
      </c>
      <c r="T385" s="15">
        <v>2</v>
      </c>
      <c r="U385" s="15">
        <v>2</v>
      </c>
      <c r="V385" s="15">
        <v>1</v>
      </c>
      <c r="W385" s="15">
        <v>1</v>
      </c>
      <c r="X385" s="15">
        <v>4</v>
      </c>
      <c r="Y385" s="15">
        <v>46</v>
      </c>
      <c r="Z385" s="15">
        <v>32</v>
      </c>
      <c r="AA385" s="15">
        <v>14</v>
      </c>
      <c r="AB385" s="15">
        <v>32</v>
      </c>
      <c r="AC385" s="15">
        <v>21</v>
      </c>
      <c r="AD385" s="15">
        <v>11</v>
      </c>
      <c r="AE385" s="15">
        <v>4</v>
      </c>
      <c r="AF385" s="15">
        <v>46</v>
      </c>
      <c r="AG385" s="15">
        <v>32</v>
      </c>
      <c r="AH385" s="15">
        <v>14</v>
      </c>
      <c r="AI385" s="15">
        <v>32</v>
      </c>
      <c r="AJ385" s="15">
        <v>21</v>
      </c>
      <c r="AK385" s="15">
        <v>11</v>
      </c>
      <c r="AL385" s="15">
        <v>0</v>
      </c>
      <c r="AM385" s="15">
        <v>0</v>
      </c>
      <c r="AN385" s="15">
        <v>0</v>
      </c>
      <c r="AO385" s="15">
        <v>0</v>
      </c>
      <c r="AP385" s="15">
        <v>0</v>
      </c>
      <c r="AQ385" s="15">
        <v>0</v>
      </c>
      <c r="AR385" s="15">
        <v>0</v>
      </c>
      <c r="AS385" s="15">
        <v>0</v>
      </c>
      <c r="AT385" s="15">
        <v>0</v>
      </c>
      <c r="AU385" s="15">
        <v>0</v>
      </c>
      <c r="AV385" s="15">
        <v>0</v>
      </c>
      <c r="AW385" s="15">
        <v>0</v>
      </c>
      <c r="AX385" s="15">
        <v>0</v>
      </c>
      <c r="AY385" s="15">
        <v>0</v>
      </c>
    </row>
    <row r="386" spans="1:51">
      <c r="A386" s="1">
        <v>4126</v>
      </c>
      <c r="B386" s="1" t="s">
        <v>1760</v>
      </c>
      <c r="C386" s="1">
        <v>4</v>
      </c>
      <c r="D386" s="1" t="s">
        <v>1761</v>
      </c>
      <c r="E386" s="1" t="s">
        <v>1020</v>
      </c>
      <c r="F386" s="1">
        <v>6</v>
      </c>
      <c r="G386" s="1" t="s">
        <v>272</v>
      </c>
      <c r="H386" s="1">
        <v>0</v>
      </c>
      <c r="I386" s="1" t="s">
        <v>1021</v>
      </c>
      <c r="J386" s="15">
        <v>16</v>
      </c>
      <c r="K386" s="15">
        <v>81</v>
      </c>
      <c r="L386" s="15">
        <v>49</v>
      </c>
      <c r="M386" s="15">
        <v>32</v>
      </c>
      <c r="N386" s="15">
        <v>54</v>
      </c>
      <c r="O386" s="15">
        <v>29</v>
      </c>
      <c r="P386" s="15">
        <v>25</v>
      </c>
      <c r="Q386" s="15">
        <v>13</v>
      </c>
      <c r="R386" s="15">
        <v>52</v>
      </c>
      <c r="S386" s="15">
        <v>27</v>
      </c>
      <c r="T386" s="15">
        <v>25</v>
      </c>
      <c r="U386" s="15">
        <v>30</v>
      </c>
      <c r="V386" s="15">
        <v>11</v>
      </c>
      <c r="W386" s="15">
        <v>19</v>
      </c>
      <c r="X386" s="15">
        <v>3</v>
      </c>
      <c r="Y386" s="15">
        <v>29</v>
      </c>
      <c r="Z386" s="15">
        <v>22</v>
      </c>
      <c r="AA386" s="15">
        <v>7</v>
      </c>
      <c r="AB386" s="15">
        <v>24</v>
      </c>
      <c r="AC386" s="15">
        <v>18</v>
      </c>
      <c r="AD386" s="15">
        <v>6</v>
      </c>
      <c r="AE386" s="15">
        <v>3</v>
      </c>
      <c r="AF386" s="15">
        <v>29</v>
      </c>
      <c r="AG386" s="15">
        <v>22</v>
      </c>
      <c r="AH386" s="15">
        <v>7</v>
      </c>
      <c r="AI386" s="15">
        <v>24</v>
      </c>
      <c r="AJ386" s="15">
        <v>18</v>
      </c>
      <c r="AK386" s="15">
        <v>6</v>
      </c>
      <c r="AL386" s="15">
        <v>0</v>
      </c>
      <c r="AM386" s="15">
        <v>0</v>
      </c>
      <c r="AN386" s="15">
        <v>0</v>
      </c>
      <c r="AO386" s="15">
        <v>0</v>
      </c>
      <c r="AP386" s="15">
        <v>0</v>
      </c>
      <c r="AQ386" s="15">
        <v>0</v>
      </c>
      <c r="AR386" s="15">
        <v>0</v>
      </c>
      <c r="AS386" s="15">
        <v>0</v>
      </c>
      <c r="AT386" s="15">
        <v>0</v>
      </c>
      <c r="AU386" s="15">
        <v>0</v>
      </c>
      <c r="AV386" s="15">
        <v>0</v>
      </c>
      <c r="AW386" s="15">
        <v>0</v>
      </c>
      <c r="AX386" s="15">
        <v>0</v>
      </c>
      <c r="AY386" s="15">
        <v>0</v>
      </c>
    </row>
    <row r="387" spans="1:51">
      <c r="A387" s="1">
        <v>4137</v>
      </c>
      <c r="B387" s="1" t="s">
        <v>1760</v>
      </c>
      <c r="C387" s="1">
        <v>4</v>
      </c>
      <c r="D387" s="1" t="s">
        <v>1761</v>
      </c>
      <c r="E387" s="1" t="s">
        <v>1022</v>
      </c>
      <c r="F387" s="1">
        <v>6</v>
      </c>
      <c r="G387" s="1" t="s">
        <v>272</v>
      </c>
      <c r="H387" s="1">
        <v>0</v>
      </c>
      <c r="I387" s="1" t="s">
        <v>1023</v>
      </c>
      <c r="J387" s="15">
        <v>2</v>
      </c>
      <c r="K387" s="15">
        <v>25</v>
      </c>
      <c r="L387" s="15">
        <v>14</v>
      </c>
      <c r="M387" s="15">
        <v>11</v>
      </c>
      <c r="N387" s="15">
        <v>21</v>
      </c>
      <c r="O387" s="15">
        <v>11</v>
      </c>
      <c r="P387" s="15">
        <v>10</v>
      </c>
      <c r="Q387" s="15">
        <v>0</v>
      </c>
      <c r="R387" s="15">
        <v>0</v>
      </c>
      <c r="S387" s="15">
        <v>0</v>
      </c>
      <c r="T387" s="15">
        <v>0</v>
      </c>
      <c r="U387" s="15">
        <v>0</v>
      </c>
      <c r="V387" s="15">
        <v>0</v>
      </c>
      <c r="W387" s="15">
        <v>0</v>
      </c>
      <c r="X387" s="15">
        <v>2</v>
      </c>
      <c r="Y387" s="15">
        <v>25</v>
      </c>
      <c r="Z387" s="15">
        <v>14</v>
      </c>
      <c r="AA387" s="15">
        <v>11</v>
      </c>
      <c r="AB387" s="15">
        <v>21</v>
      </c>
      <c r="AC387" s="15">
        <v>11</v>
      </c>
      <c r="AD387" s="15">
        <v>10</v>
      </c>
      <c r="AE387" s="15">
        <v>2</v>
      </c>
      <c r="AF387" s="15">
        <v>25</v>
      </c>
      <c r="AG387" s="15">
        <v>14</v>
      </c>
      <c r="AH387" s="15">
        <v>11</v>
      </c>
      <c r="AI387" s="15">
        <v>21</v>
      </c>
      <c r="AJ387" s="15">
        <v>11</v>
      </c>
      <c r="AK387" s="15">
        <v>10</v>
      </c>
      <c r="AL387" s="15">
        <v>0</v>
      </c>
      <c r="AM387" s="15">
        <v>0</v>
      </c>
      <c r="AN387" s="15">
        <v>0</v>
      </c>
      <c r="AO387" s="15">
        <v>0</v>
      </c>
      <c r="AP387" s="15">
        <v>0</v>
      </c>
      <c r="AQ387" s="15">
        <v>0</v>
      </c>
      <c r="AR387" s="15">
        <v>0</v>
      </c>
      <c r="AS387" s="15">
        <v>0</v>
      </c>
      <c r="AT387" s="15">
        <v>0</v>
      </c>
      <c r="AU387" s="15">
        <v>0</v>
      </c>
      <c r="AV387" s="15">
        <v>0</v>
      </c>
      <c r="AW387" s="15">
        <v>0</v>
      </c>
      <c r="AX387" s="15">
        <v>0</v>
      </c>
      <c r="AY387" s="15">
        <v>0</v>
      </c>
    </row>
    <row r="388" spans="1:51">
      <c r="A388" s="1">
        <v>4148</v>
      </c>
      <c r="B388" s="1" t="s">
        <v>1760</v>
      </c>
      <c r="C388" s="1">
        <v>4</v>
      </c>
      <c r="D388" s="1" t="s">
        <v>1761</v>
      </c>
      <c r="E388" s="1" t="s">
        <v>1024</v>
      </c>
      <c r="F388" s="1">
        <v>5</v>
      </c>
      <c r="G388" s="1" t="s">
        <v>272</v>
      </c>
      <c r="H388" s="1">
        <v>0</v>
      </c>
      <c r="I388" s="1" t="s">
        <v>1025</v>
      </c>
      <c r="J388" s="15">
        <v>16</v>
      </c>
      <c r="K388" s="15">
        <v>95</v>
      </c>
      <c r="L388" s="15">
        <v>56</v>
      </c>
      <c r="M388" s="15">
        <v>39</v>
      </c>
      <c r="N388" s="15">
        <v>67</v>
      </c>
      <c r="O388" s="15">
        <v>38</v>
      </c>
      <c r="P388" s="15">
        <v>29</v>
      </c>
      <c r="Q388" s="15">
        <v>4</v>
      </c>
      <c r="R388" s="15">
        <v>13</v>
      </c>
      <c r="S388" s="15">
        <v>9</v>
      </c>
      <c r="T388" s="15">
        <v>4</v>
      </c>
      <c r="U388" s="15">
        <v>2</v>
      </c>
      <c r="V388" s="15">
        <v>1</v>
      </c>
      <c r="W388" s="15">
        <v>1</v>
      </c>
      <c r="X388" s="15">
        <v>12</v>
      </c>
      <c r="Y388" s="15">
        <v>82</v>
      </c>
      <c r="Z388" s="15">
        <v>47</v>
      </c>
      <c r="AA388" s="15">
        <v>35</v>
      </c>
      <c r="AB388" s="15">
        <v>65</v>
      </c>
      <c r="AC388" s="15">
        <v>37</v>
      </c>
      <c r="AD388" s="15">
        <v>28</v>
      </c>
      <c r="AE388" s="15">
        <v>12</v>
      </c>
      <c r="AF388" s="15">
        <v>82</v>
      </c>
      <c r="AG388" s="15">
        <v>47</v>
      </c>
      <c r="AH388" s="15">
        <v>35</v>
      </c>
      <c r="AI388" s="15">
        <v>65</v>
      </c>
      <c r="AJ388" s="15">
        <v>37</v>
      </c>
      <c r="AK388" s="15">
        <v>28</v>
      </c>
      <c r="AL388" s="15">
        <v>0</v>
      </c>
      <c r="AM388" s="15">
        <v>0</v>
      </c>
      <c r="AN388" s="15">
        <v>0</v>
      </c>
      <c r="AO388" s="15">
        <v>0</v>
      </c>
      <c r="AP388" s="15">
        <v>0</v>
      </c>
      <c r="AQ388" s="15">
        <v>0</v>
      </c>
      <c r="AR388" s="15">
        <v>0</v>
      </c>
      <c r="AS388" s="15">
        <v>0</v>
      </c>
      <c r="AT388" s="15">
        <v>0</v>
      </c>
      <c r="AU388" s="15">
        <v>0</v>
      </c>
      <c r="AV388" s="15">
        <v>0</v>
      </c>
      <c r="AW388" s="15">
        <v>0</v>
      </c>
      <c r="AX388" s="15">
        <v>0</v>
      </c>
      <c r="AY388" s="15">
        <v>0</v>
      </c>
    </row>
    <row r="389" spans="1:51">
      <c r="A389" s="1">
        <v>4159</v>
      </c>
      <c r="B389" s="1" t="s">
        <v>1760</v>
      </c>
      <c r="C389" s="1">
        <v>4</v>
      </c>
      <c r="D389" s="1" t="s">
        <v>1761</v>
      </c>
      <c r="E389" s="1" t="s">
        <v>1026</v>
      </c>
      <c r="F389" s="1">
        <v>4</v>
      </c>
      <c r="G389" s="1" t="s">
        <v>272</v>
      </c>
      <c r="H389" s="1">
        <v>0</v>
      </c>
      <c r="I389" s="1" t="s">
        <v>1027</v>
      </c>
      <c r="J389" s="15">
        <v>33</v>
      </c>
      <c r="K389" s="15">
        <v>185</v>
      </c>
      <c r="L389" s="15">
        <v>132</v>
      </c>
      <c r="M389" s="15">
        <v>53</v>
      </c>
      <c r="N389" s="15">
        <v>136</v>
      </c>
      <c r="O389" s="15">
        <v>94</v>
      </c>
      <c r="P389" s="15">
        <v>42</v>
      </c>
      <c r="Q389" s="15">
        <v>6</v>
      </c>
      <c r="R389" s="15">
        <v>21</v>
      </c>
      <c r="S389" s="15">
        <v>15</v>
      </c>
      <c r="T389" s="15">
        <v>6</v>
      </c>
      <c r="U389" s="15">
        <v>10</v>
      </c>
      <c r="V389" s="15">
        <v>7</v>
      </c>
      <c r="W389" s="15">
        <v>3</v>
      </c>
      <c r="X389" s="15">
        <v>27</v>
      </c>
      <c r="Y389" s="15">
        <v>164</v>
      </c>
      <c r="Z389" s="15">
        <v>117</v>
      </c>
      <c r="AA389" s="15">
        <v>47</v>
      </c>
      <c r="AB389" s="15">
        <v>126</v>
      </c>
      <c r="AC389" s="15">
        <v>87</v>
      </c>
      <c r="AD389" s="15">
        <v>39</v>
      </c>
      <c r="AE389" s="15">
        <v>26</v>
      </c>
      <c r="AF389" s="15">
        <v>163</v>
      </c>
      <c r="AG389" s="15">
        <v>117</v>
      </c>
      <c r="AH389" s="15">
        <v>46</v>
      </c>
      <c r="AI389" s="15">
        <v>125</v>
      </c>
      <c r="AJ389" s="15">
        <v>87</v>
      </c>
      <c r="AK389" s="15">
        <v>38</v>
      </c>
      <c r="AL389" s="15">
        <v>1</v>
      </c>
      <c r="AM389" s="15">
        <v>1</v>
      </c>
      <c r="AN389" s="15">
        <v>0</v>
      </c>
      <c r="AO389" s="15">
        <v>1</v>
      </c>
      <c r="AP389" s="15">
        <v>1</v>
      </c>
      <c r="AQ389" s="15">
        <v>0</v>
      </c>
      <c r="AR389" s="15">
        <v>1</v>
      </c>
      <c r="AS389" s="15">
        <v>0</v>
      </c>
      <c r="AT389" s="15">
        <v>0</v>
      </c>
      <c r="AU389" s="15">
        <v>0</v>
      </c>
      <c r="AV389" s="15">
        <v>0</v>
      </c>
      <c r="AW389" s="15">
        <v>0</v>
      </c>
      <c r="AX389" s="15">
        <v>0</v>
      </c>
      <c r="AY389" s="15">
        <v>0</v>
      </c>
    </row>
    <row r="390" spans="1:51">
      <c r="A390" s="1">
        <v>4170</v>
      </c>
      <c r="B390" s="1" t="s">
        <v>1760</v>
      </c>
      <c r="C390" s="1">
        <v>4</v>
      </c>
      <c r="D390" s="1" t="s">
        <v>1761</v>
      </c>
      <c r="E390" s="1" t="s">
        <v>1028</v>
      </c>
      <c r="F390" s="1">
        <v>5</v>
      </c>
      <c r="G390" s="1" t="s">
        <v>272</v>
      </c>
      <c r="H390" s="1">
        <v>0</v>
      </c>
      <c r="I390" s="1" t="s">
        <v>1029</v>
      </c>
      <c r="J390" s="15">
        <v>1</v>
      </c>
      <c r="K390" s="15">
        <v>1</v>
      </c>
      <c r="L390" s="15">
        <v>0</v>
      </c>
      <c r="M390" s="15">
        <v>1</v>
      </c>
      <c r="N390" s="15">
        <v>1</v>
      </c>
      <c r="O390" s="15">
        <v>0</v>
      </c>
      <c r="P390" s="15">
        <v>1</v>
      </c>
      <c r="Q390" s="15">
        <v>0</v>
      </c>
      <c r="R390" s="15">
        <v>0</v>
      </c>
      <c r="S390" s="15">
        <v>0</v>
      </c>
      <c r="T390" s="15">
        <v>0</v>
      </c>
      <c r="U390" s="15">
        <v>0</v>
      </c>
      <c r="V390" s="15">
        <v>0</v>
      </c>
      <c r="W390" s="15">
        <v>0</v>
      </c>
      <c r="X390" s="15">
        <v>1</v>
      </c>
      <c r="Y390" s="15">
        <v>1</v>
      </c>
      <c r="Z390" s="15">
        <v>0</v>
      </c>
      <c r="AA390" s="15">
        <v>1</v>
      </c>
      <c r="AB390" s="15">
        <v>1</v>
      </c>
      <c r="AC390" s="15">
        <v>0</v>
      </c>
      <c r="AD390" s="15">
        <v>1</v>
      </c>
      <c r="AE390" s="15">
        <v>1</v>
      </c>
      <c r="AF390" s="15">
        <v>1</v>
      </c>
      <c r="AG390" s="15">
        <v>0</v>
      </c>
      <c r="AH390" s="15">
        <v>1</v>
      </c>
      <c r="AI390" s="15">
        <v>1</v>
      </c>
      <c r="AJ390" s="15">
        <v>0</v>
      </c>
      <c r="AK390" s="15">
        <v>1</v>
      </c>
      <c r="AL390" s="15">
        <v>0</v>
      </c>
      <c r="AM390" s="15">
        <v>0</v>
      </c>
      <c r="AN390" s="15">
        <v>0</v>
      </c>
      <c r="AO390" s="15">
        <v>0</v>
      </c>
      <c r="AP390" s="15">
        <v>0</v>
      </c>
      <c r="AQ390" s="15">
        <v>0</v>
      </c>
      <c r="AR390" s="15">
        <v>0</v>
      </c>
      <c r="AS390" s="15">
        <v>0</v>
      </c>
      <c r="AT390" s="15">
        <v>0</v>
      </c>
      <c r="AU390" s="15">
        <v>0</v>
      </c>
      <c r="AV390" s="15">
        <v>0</v>
      </c>
      <c r="AW390" s="15">
        <v>0</v>
      </c>
      <c r="AX390" s="15">
        <v>0</v>
      </c>
      <c r="AY390" s="15">
        <v>0</v>
      </c>
    </row>
    <row r="391" spans="1:51">
      <c r="A391" s="1">
        <v>4181</v>
      </c>
      <c r="B391" s="1" t="s">
        <v>1760</v>
      </c>
      <c r="C391" s="1">
        <v>4</v>
      </c>
      <c r="D391" s="1" t="s">
        <v>1761</v>
      </c>
      <c r="E391" s="1" t="s">
        <v>1030</v>
      </c>
      <c r="F391" s="1">
        <v>5</v>
      </c>
      <c r="G391" s="1" t="s">
        <v>272</v>
      </c>
      <c r="H391" s="1">
        <v>0</v>
      </c>
      <c r="I391" s="1" t="s">
        <v>1031</v>
      </c>
      <c r="J391" s="15">
        <v>18</v>
      </c>
      <c r="K391" s="15">
        <v>97</v>
      </c>
      <c r="L391" s="15">
        <v>73</v>
      </c>
      <c r="M391" s="15">
        <v>24</v>
      </c>
      <c r="N391" s="15">
        <v>67</v>
      </c>
      <c r="O391" s="15">
        <v>51</v>
      </c>
      <c r="P391" s="15">
        <v>16</v>
      </c>
      <c r="Q391" s="15">
        <v>4</v>
      </c>
      <c r="R391" s="15">
        <v>10</v>
      </c>
      <c r="S391" s="15">
        <v>7</v>
      </c>
      <c r="T391" s="15">
        <v>3</v>
      </c>
      <c r="U391" s="15">
        <v>1</v>
      </c>
      <c r="V391" s="15">
        <v>1</v>
      </c>
      <c r="W391" s="15">
        <v>0</v>
      </c>
      <c r="X391" s="15">
        <v>14</v>
      </c>
      <c r="Y391" s="15">
        <v>87</v>
      </c>
      <c r="Z391" s="15">
        <v>66</v>
      </c>
      <c r="AA391" s="15">
        <v>21</v>
      </c>
      <c r="AB391" s="15">
        <v>66</v>
      </c>
      <c r="AC391" s="15">
        <v>50</v>
      </c>
      <c r="AD391" s="15">
        <v>16</v>
      </c>
      <c r="AE391" s="15">
        <v>13</v>
      </c>
      <c r="AF391" s="15">
        <v>86</v>
      </c>
      <c r="AG391" s="15">
        <v>66</v>
      </c>
      <c r="AH391" s="15">
        <v>20</v>
      </c>
      <c r="AI391" s="15">
        <v>65</v>
      </c>
      <c r="AJ391" s="15">
        <v>50</v>
      </c>
      <c r="AK391" s="15">
        <v>15</v>
      </c>
      <c r="AL391" s="15">
        <v>1</v>
      </c>
      <c r="AM391" s="15">
        <v>1</v>
      </c>
      <c r="AN391" s="15">
        <v>0</v>
      </c>
      <c r="AO391" s="15">
        <v>1</v>
      </c>
      <c r="AP391" s="15">
        <v>1</v>
      </c>
      <c r="AQ391" s="15">
        <v>0</v>
      </c>
      <c r="AR391" s="15">
        <v>1</v>
      </c>
      <c r="AS391" s="15">
        <v>0</v>
      </c>
      <c r="AT391" s="15">
        <v>0</v>
      </c>
      <c r="AU391" s="15">
        <v>0</v>
      </c>
      <c r="AV391" s="15">
        <v>0</v>
      </c>
      <c r="AW391" s="15">
        <v>0</v>
      </c>
      <c r="AX391" s="15">
        <v>0</v>
      </c>
      <c r="AY391" s="15">
        <v>0</v>
      </c>
    </row>
    <row r="392" spans="1:51">
      <c r="A392" s="1">
        <v>4192</v>
      </c>
      <c r="B392" s="1" t="s">
        <v>1760</v>
      </c>
      <c r="C392" s="1">
        <v>4</v>
      </c>
      <c r="D392" s="1" t="s">
        <v>1761</v>
      </c>
      <c r="E392" s="1" t="s">
        <v>1032</v>
      </c>
      <c r="F392" s="1">
        <v>5</v>
      </c>
      <c r="G392" s="1" t="s">
        <v>272</v>
      </c>
      <c r="H392" s="1">
        <v>0</v>
      </c>
      <c r="I392" s="1" t="s">
        <v>1033</v>
      </c>
      <c r="J392" s="15">
        <v>3</v>
      </c>
      <c r="K392" s="15">
        <v>19</v>
      </c>
      <c r="L392" s="15">
        <v>13</v>
      </c>
      <c r="M392" s="15">
        <v>6</v>
      </c>
      <c r="N392" s="15">
        <v>13</v>
      </c>
      <c r="O392" s="15">
        <v>8</v>
      </c>
      <c r="P392" s="15">
        <v>5</v>
      </c>
      <c r="Q392" s="15">
        <v>0</v>
      </c>
      <c r="R392" s="15">
        <v>0</v>
      </c>
      <c r="S392" s="15">
        <v>0</v>
      </c>
      <c r="T392" s="15">
        <v>0</v>
      </c>
      <c r="U392" s="15">
        <v>0</v>
      </c>
      <c r="V392" s="15">
        <v>0</v>
      </c>
      <c r="W392" s="15">
        <v>0</v>
      </c>
      <c r="X392" s="15">
        <v>3</v>
      </c>
      <c r="Y392" s="15">
        <v>19</v>
      </c>
      <c r="Z392" s="15">
        <v>13</v>
      </c>
      <c r="AA392" s="15">
        <v>6</v>
      </c>
      <c r="AB392" s="15">
        <v>13</v>
      </c>
      <c r="AC392" s="15">
        <v>8</v>
      </c>
      <c r="AD392" s="15">
        <v>5</v>
      </c>
      <c r="AE392" s="15">
        <v>3</v>
      </c>
      <c r="AF392" s="15">
        <v>19</v>
      </c>
      <c r="AG392" s="15">
        <v>13</v>
      </c>
      <c r="AH392" s="15">
        <v>6</v>
      </c>
      <c r="AI392" s="15">
        <v>13</v>
      </c>
      <c r="AJ392" s="15">
        <v>8</v>
      </c>
      <c r="AK392" s="15">
        <v>5</v>
      </c>
      <c r="AL392" s="15">
        <v>0</v>
      </c>
      <c r="AM392" s="15">
        <v>0</v>
      </c>
      <c r="AN392" s="15">
        <v>0</v>
      </c>
      <c r="AO392" s="15">
        <v>0</v>
      </c>
      <c r="AP392" s="15">
        <v>0</v>
      </c>
      <c r="AQ392" s="15">
        <v>0</v>
      </c>
      <c r="AR392" s="15">
        <v>0</v>
      </c>
      <c r="AS392" s="15">
        <v>0</v>
      </c>
      <c r="AT392" s="15">
        <v>0</v>
      </c>
      <c r="AU392" s="15">
        <v>0</v>
      </c>
      <c r="AV392" s="15">
        <v>0</v>
      </c>
      <c r="AW392" s="15">
        <v>0</v>
      </c>
      <c r="AX392" s="15">
        <v>0</v>
      </c>
      <c r="AY392" s="15">
        <v>0</v>
      </c>
    </row>
    <row r="393" spans="1:51">
      <c r="A393" s="1">
        <v>4203</v>
      </c>
      <c r="B393" s="1" t="s">
        <v>1760</v>
      </c>
      <c r="C393" s="1">
        <v>4</v>
      </c>
      <c r="D393" s="1" t="s">
        <v>1761</v>
      </c>
      <c r="E393" s="1" t="s">
        <v>1034</v>
      </c>
      <c r="F393" s="1">
        <v>5</v>
      </c>
      <c r="G393" s="1" t="s">
        <v>272</v>
      </c>
      <c r="H393" s="1">
        <v>0</v>
      </c>
      <c r="I393" s="1" t="s">
        <v>1035</v>
      </c>
      <c r="J393" s="15">
        <v>2</v>
      </c>
      <c r="K393" s="15">
        <v>30</v>
      </c>
      <c r="L393" s="15">
        <v>27</v>
      </c>
      <c r="M393" s="15">
        <v>3</v>
      </c>
      <c r="N393" s="15">
        <v>23</v>
      </c>
      <c r="O393" s="15">
        <v>20</v>
      </c>
      <c r="P393" s="15">
        <v>3</v>
      </c>
      <c r="Q393" s="15">
        <v>0</v>
      </c>
      <c r="R393" s="15">
        <v>0</v>
      </c>
      <c r="S393" s="15">
        <v>0</v>
      </c>
      <c r="T393" s="15">
        <v>0</v>
      </c>
      <c r="U393" s="15">
        <v>0</v>
      </c>
      <c r="V393" s="15">
        <v>0</v>
      </c>
      <c r="W393" s="15">
        <v>0</v>
      </c>
      <c r="X393" s="15">
        <v>2</v>
      </c>
      <c r="Y393" s="15">
        <v>30</v>
      </c>
      <c r="Z393" s="15">
        <v>27</v>
      </c>
      <c r="AA393" s="15">
        <v>3</v>
      </c>
      <c r="AB393" s="15">
        <v>23</v>
      </c>
      <c r="AC393" s="15">
        <v>20</v>
      </c>
      <c r="AD393" s="15">
        <v>3</v>
      </c>
      <c r="AE393" s="15">
        <v>2</v>
      </c>
      <c r="AF393" s="15">
        <v>30</v>
      </c>
      <c r="AG393" s="15">
        <v>27</v>
      </c>
      <c r="AH393" s="15">
        <v>3</v>
      </c>
      <c r="AI393" s="15">
        <v>23</v>
      </c>
      <c r="AJ393" s="15">
        <v>20</v>
      </c>
      <c r="AK393" s="15">
        <v>3</v>
      </c>
      <c r="AL393" s="15">
        <v>0</v>
      </c>
      <c r="AM393" s="15">
        <v>0</v>
      </c>
      <c r="AN393" s="15">
        <v>0</v>
      </c>
      <c r="AO393" s="15">
        <v>0</v>
      </c>
      <c r="AP393" s="15">
        <v>0</v>
      </c>
      <c r="AQ393" s="15">
        <v>0</v>
      </c>
      <c r="AR393" s="15">
        <v>0</v>
      </c>
      <c r="AS393" s="15">
        <v>0</v>
      </c>
      <c r="AT393" s="15">
        <v>0</v>
      </c>
      <c r="AU393" s="15">
        <v>0</v>
      </c>
      <c r="AV393" s="15">
        <v>0</v>
      </c>
      <c r="AW393" s="15">
        <v>0</v>
      </c>
      <c r="AX393" s="15">
        <v>0</v>
      </c>
      <c r="AY393" s="15">
        <v>0</v>
      </c>
    </row>
    <row r="394" spans="1:51">
      <c r="A394" s="1">
        <v>4214</v>
      </c>
      <c r="B394" s="1" t="s">
        <v>1760</v>
      </c>
      <c r="C394" s="1">
        <v>4</v>
      </c>
      <c r="D394" s="1" t="s">
        <v>1761</v>
      </c>
      <c r="E394" s="1" t="s">
        <v>1036</v>
      </c>
      <c r="F394" s="1">
        <v>5</v>
      </c>
      <c r="G394" s="1" t="s">
        <v>272</v>
      </c>
      <c r="H394" s="1">
        <v>0</v>
      </c>
      <c r="I394" s="1" t="s">
        <v>1037</v>
      </c>
      <c r="J394" s="15">
        <v>4</v>
      </c>
      <c r="K394" s="15">
        <v>24</v>
      </c>
      <c r="L394" s="15">
        <v>15</v>
      </c>
      <c r="M394" s="15">
        <v>9</v>
      </c>
      <c r="N394" s="15">
        <v>19</v>
      </c>
      <c r="O394" s="15">
        <v>12</v>
      </c>
      <c r="P394" s="15">
        <v>7</v>
      </c>
      <c r="Q394" s="15">
        <v>1</v>
      </c>
      <c r="R394" s="15">
        <v>8</v>
      </c>
      <c r="S394" s="15">
        <v>5</v>
      </c>
      <c r="T394" s="15">
        <v>3</v>
      </c>
      <c r="U394" s="15">
        <v>7</v>
      </c>
      <c r="V394" s="15">
        <v>4</v>
      </c>
      <c r="W394" s="15">
        <v>3</v>
      </c>
      <c r="X394" s="15">
        <v>3</v>
      </c>
      <c r="Y394" s="15">
        <v>16</v>
      </c>
      <c r="Z394" s="15">
        <v>10</v>
      </c>
      <c r="AA394" s="15">
        <v>6</v>
      </c>
      <c r="AB394" s="15">
        <v>12</v>
      </c>
      <c r="AC394" s="15">
        <v>8</v>
      </c>
      <c r="AD394" s="15">
        <v>4</v>
      </c>
      <c r="AE394" s="15">
        <v>3</v>
      </c>
      <c r="AF394" s="15">
        <v>16</v>
      </c>
      <c r="AG394" s="15">
        <v>10</v>
      </c>
      <c r="AH394" s="15">
        <v>6</v>
      </c>
      <c r="AI394" s="15">
        <v>12</v>
      </c>
      <c r="AJ394" s="15">
        <v>8</v>
      </c>
      <c r="AK394" s="15">
        <v>4</v>
      </c>
      <c r="AL394" s="15">
        <v>0</v>
      </c>
      <c r="AM394" s="15">
        <v>0</v>
      </c>
      <c r="AN394" s="15">
        <v>0</v>
      </c>
      <c r="AO394" s="15">
        <v>0</v>
      </c>
      <c r="AP394" s="15">
        <v>0</v>
      </c>
      <c r="AQ394" s="15">
        <v>0</v>
      </c>
      <c r="AR394" s="15">
        <v>0</v>
      </c>
      <c r="AS394" s="15">
        <v>0</v>
      </c>
      <c r="AT394" s="15">
        <v>0</v>
      </c>
      <c r="AU394" s="15">
        <v>0</v>
      </c>
      <c r="AV394" s="15">
        <v>0</v>
      </c>
      <c r="AW394" s="15">
        <v>0</v>
      </c>
      <c r="AX394" s="15">
        <v>0</v>
      </c>
      <c r="AY394" s="15">
        <v>0</v>
      </c>
    </row>
    <row r="395" spans="1:51">
      <c r="A395" s="1">
        <v>4225</v>
      </c>
      <c r="B395" s="1" t="s">
        <v>1760</v>
      </c>
      <c r="C395" s="1">
        <v>4</v>
      </c>
      <c r="D395" s="1" t="s">
        <v>1761</v>
      </c>
      <c r="E395" s="1" t="s">
        <v>1038</v>
      </c>
      <c r="F395" s="1">
        <v>5</v>
      </c>
      <c r="G395" s="1" t="s">
        <v>272</v>
      </c>
      <c r="H395" s="1">
        <v>0</v>
      </c>
      <c r="I395" s="1" t="s">
        <v>1039</v>
      </c>
      <c r="J395" s="15">
        <v>4</v>
      </c>
      <c r="K395" s="15">
        <v>11</v>
      </c>
      <c r="L395" s="15">
        <v>1</v>
      </c>
      <c r="M395" s="15">
        <v>10</v>
      </c>
      <c r="N395" s="15">
        <v>11</v>
      </c>
      <c r="O395" s="15">
        <v>1</v>
      </c>
      <c r="P395" s="15">
        <v>10</v>
      </c>
      <c r="Q395" s="15">
        <v>0</v>
      </c>
      <c r="R395" s="15">
        <v>0</v>
      </c>
      <c r="S395" s="15">
        <v>0</v>
      </c>
      <c r="T395" s="15">
        <v>0</v>
      </c>
      <c r="U395" s="15">
        <v>0</v>
      </c>
      <c r="V395" s="15">
        <v>0</v>
      </c>
      <c r="W395" s="15">
        <v>0</v>
      </c>
      <c r="X395" s="15">
        <v>4</v>
      </c>
      <c r="Y395" s="15">
        <v>11</v>
      </c>
      <c r="Z395" s="15">
        <v>1</v>
      </c>
      <c r="AA395" s="15">
        <v>10</v>
      </c>
      <c r="AB395" s="15">
        <v>11</v>
      </c>
      <c r="AC395" s="15">
        <v>1</v>
      </c>
      <c r="AD395" s="15">
        <v>10</v>
      </c>
      <c r="AE395" s="15">
        <v>4</v>
      </c>
      <c r="AF395" s="15">
        <v>11</v>
      </c>
      <c r="AG395" s="15">
        <v>1</v>
      </c>
      <c r="AH395" s="15">
        <v>10</v>
      </c>
      <c r="AI395" s="15">
        <v>11</v>
      </c>
      <c r="AJ395" s="15">
        <v>1</v>
      </c>
      <c r="AK395" s="15">
        <v>10</v>
      </c>
      <c r="AL395" s="15">
        <v>0</v>
      </c>
      <c r="AM395" s="15">
        <v>0</v>
      </c>
      <c r="AN395" s="15">
        <v>0</v>
      </c>
      <c r="AO395" s="15">
        <v>0</v>
      </c>
      <c r="AP395" s="15">
        <v>0</v>
      </c>
      <c r="AQ395" s="15">
        <v>0</v>
      </c>
      <c r="AR395" s="15">
        <v>0</v>
      </c>
      <c r="AS395" s="15">
        <v>0</v>
      </c>
      <c r="AT395" s="15">
        <v>0</v>
      </c>
      <c r="AU395" s="15">
        <v>0</v>
      </c>
      <c r="AV395" s="15">
        <v>0</v>
      </c>
      <c r="AW395" s="15">
        <v>0</v>
      </c>
      <c r="AX395" s="15">
        <v>0</v>
      </c>
      <c r="AY395" s="15">
        <v>0</v>
      </c>
    </row>
    <row r="396" spans="1:51">
      <c r="A396" s="1">
        <v>4236</v>
      </c>
      <c r="B396" s="1" t="s">
        <v>1760</v>
      </c>
      <c r="C396" s="1">
        <v>4</v>
      </c>
      <c r="D396" s="1" t="s">
        <v>1761</v>
      </c>
      <c r="E396" s="1" t="s">
        <v>1040</v>
      </c>
      <c r="F396" s="1">
        <v>5</v>
      </c>
      <c r="G396" s="1" t="s">
        <v>272</v>
      </c>
      <c r="H396" s="1">
        <v>0</v>
      </c>
      <c r="I396" s="1" t="s">
        <v>1041</v>
      </c>
      <c r="J396" s="15">
        <v>1</v>
      </c>
      <c r="K396" s="15">
        <v>3</v>
      </c>
      <c r="L396" s="15">
        <v>3</v>
      </c>
      <c r="M396" s="15">
        <v>0</v>
      </c>
      <c r="N396" s="15">
        <v>2</v>
      </c>
      <c r="O396" s="15">
        <v>2</v>
      </c>
      <c r="P396" s="15">
        <v>0</v>
      </c>
      <c r="Q396" s="15">
        <v>1</v>
      </c>
      <c r="R396" s="15">
        <v>3</v>
      </c>
      <c r="S396" s="15">
        <v>3</v>
      </c>
      <c r="T396" s="15">
        <v>0</v>
      </c>
      <c r="U396" s="15">
        <v>2</v>
      </c>
      <c r="V396" s="15">
        <v>2</v>
      </c>
      <c r="W396" s="15">
        <v>0</v>
      </c>
      <c r="X396" s="15">
        <v>0</v>
      </c>
      <c r="Y396" s="15">
        <v>0</v>
      </c>
      <c r="Z396" s="15">
        <v>0</v>
      </c>
      <c r="AA396" s="15">
        <v>0</v>
      </c>
      <c r="AB396" s="15">
        <v>0</v>
      </c>
      <c r="AC396" s="15">
        <v>0</v>
      </c>
      <c r="AD396" s="15">
        <v>0</v>
      </c>
      <c r="AE396" s="15">
        <v>0</v>
      </c>
      <c r="AF396" s="15">
        <v>0</v>
      </c>
      <c r="AG396" s="15">
        <v>0</v>
      </c>
      <c r="AH396" s="15">
        <v>0</v>
      </c>
      <c r="AI396" s="15">
        <v>0</v>
      </c>
      <c r="AJ396" s="15">
        <v>0</v>
      </c>
      <c r="AK396" s="15">
        <v>0</v>
      </c>
      <c r="AL396" s="15">
        <v>0</v>
      </c>
      <c r="AM396" s="15">
        <v>0</v>
      </c>
      <c r="AN396" s="15">
        <v>0</v>
      </c>
      <c r="AO396" s="15">
        <v>0</v>
      </c>
      <c r="AP396" s="15">
        <v>0</v>
      </c>
      <c r="AQ396" s="15">
        <v>0</v>
      </c>
      <c r="AR396" s="15">
        <v>0</v>
      </c>
      <c r="AS396" s="15">
        <v>0</v>
      </c>
      <c r="AT396" s="15">
        <v>0</v>
      </c>
      <c r="AU396" s="15">
        <v>0</v>
      </c>
      <c r="AV396" s="15">
        <v>0</v>
      </c>
      <c r="AW396" s="15">
        <v>0</v>
      </c>
      <c r="AX396" s="15">
        <v>0</v>
      </c>
      <c r="AY396" s="15">
        <v>0</v>
      </c>
    </row>
    <row r="397" spans="1:51">
      <c r="A397" s="1">
        <v>4247</v>
      </c>
      <c r="B397" s="1" t="s">
        <v>1760</v>
      </c>
      <c r="C397" s="1">
        <v>4</v>
      </c>
      <c r="D397" s="1" t="s">
        <v>1761</v>
      </c>
      <c r="E397" s="1" t="s">
        <v>1042</v>
      </c>
      <c r="F397" s="1">
        <v>4</v>
      </c>
      <c r="G397" s="1" t="s">
        <v>272</v>
      </c>
      <c r="H397" s="1">
        <v>0</v>
      </c>
      <c r="I397" s="1" t="s">
        <v>1043</v>
      </c>
      <c r="J397" s="15">
        <v>30</v>
      </c>
      <c r="K397" s="15">
        <v>197</v>
      </c>
      <c r="L397" s="15">
        <v>147</v>
      </c>
      <c r="M397" s="15">
        <v>50</v>
      </c>
      <c r="N397" s="15">
        <v>159</v>
      </c>
      <c r="O397" s="15">
        <v>120</v>
      </c>
      <c r="P397" s="15">
        <v>39</v>
      </c>
      <c r="Q397" s="15">
        <v>4</v>
      </c>
      <c r="R397" s="15">
        <v>10</v>
      </c>
      <c r="S397" s="15">
        <v>7</v>
      </c>
      <c r="T397" s="15">
        <v>3</v>
      </c>
      <c r="U397" s="15">
        <v>3</v>
      </c>
      <c r="V397" s="15">
        <v>1</v>
      </c>
      <c r="W397" s="15">
        <v>2</v>
      </c>
      <c r="X397" s="15">
        <v>26</v>
      </c>
      <c r="Y397" s="15">
        <v>187</v>
      </c>
      <c r="Z397" s="15">
        <v>140</v>
      </c>
      <c r="AA397" s="15">
        <v>47</v>
      </c>
      <c r="AB397" s="15">
        <v>156</v>
      </c>
      <c r="AC397" s="15">
        <v>119</v>
      </c>
      <c r="AD397" s="15">
        <v>37</v>
      </c>
      <c r="AE397" s="15">
        <v>26</v>
      </c>
      <c r="AF397" s="15">
        <v>187</v>
      </c>
      <c r="AG397" s="15">
        <v>140</v>
      </c>
      <c r="AH397" s="15">
        <v>47</v>
      </c>
      <c r="AI397" s="15">
        <v>156</v>
      </c>
      <c r="AJ397" s="15">
        <v>119</v>
      </c>
      <c r="AK397" s="15">
        <v>37</v>
      </c>
      <c r="AL397" s="15">
        <v>0</v>
      </c>
      <c r="AM397" s="15">
        <v>0</v>
      </c>
      <c r="AN397" s="15">
        <v>0</v>
      </c>
      <c r="AO397" s="15">
        <v>0</v>
      </c>
      <c r="AP397" s="15">
        <v>0</v>
      </c>
      <c r="AQ397" s="15">
        <v>0</v>
      </c>
      <c r="AR397" s="15">
        <v>0</v>
      </c>
      <c r="AS397" s="15">
        <v>0</v>
      </c>
      <c r="AT397" s="15">
        <v>0</v>
      </c>
      <c r="AU397" s="15">
        <v>0</v>
      </c>
      <c r="AV397" s="15">
        <v>0</v>
      </c>
      <c r="AW397" s="15">
        <v>0</v>
      </c>
      <c r="AX397" s="15">
        <v>0</v>
      </c>
      <c r="AY397" s="15">
        <v>0</v>
      </c>
    </row>
    <row r="398" spans="1:51">
      <c r="A398" s="1">
        <v>4258</v>
      </c>
      <c r="B398" s="1" t="s">
        <v>1760</v>
      </c>
      <c r="C398" s="1">
        <v>4</v>
      </c>
      <c r="D398" s="1" t="s">
        <v>1761</v>
      </c>
      <c r="E398" s="1" t="s">
        <v>1044</v>
      </c>
      <c r="F398" s="1">
        <v>5</v>
      </c>
      <c r="G398" s="1" t="s">
        <v>272</v>
      </c>
      <c r="H398" s="1">
        <v>0</v>
      </c>
      <c r="I398" s="1" t="s">
        <v>1045</v>
      </c>
      <c r="J398" s="15">
        <v>0</v>
      </c>
      <c r="K398" s="15">
        <v>0</v>
      </c>
      <c r="L398" s="15">
        <v>0</v>
      </c>
      <c r="M398" s="15">
        <v>0</v>
      </c>
      <c r="N398" s="15">
        <v>0</v>
      </c>
      <c r="O398" s="15">
        <v>0</v>
      </c>
      <c r="P398" s="15">
        <v>0</v>
      </c>
      <c r="Q398" s="15">
        <v>0</v>
      </c>
      <c r="R398" s="15">
        <v>0</v>
      </c>
      <c r="S398" s="15">
        <v>0</v>
      </c>
      <c r="T398" s="15">
        <v>0</v>
      </c>
      <c r="U398" s="15">
        <v>0</v>
      </c>
      <c r="V398" s="15">
        <v>0</v>
      </c>
      <c r="W398" s="15">
        <v>0</v>
      </c>
      <c r="X398" s="15">
        <v>0</v>
      </c>
      <c r="Y398" s="15">
        <v>0</v>
      </c>
      <c r="Z398" s="15">
        <v>0</v>
      </c>
      <c r="AA398" s="15">
        <v>0</v>
      </c>
      <c r="AB398" s="15">
        <v>0</v>
      </c>
      <c r="AC398" s="15">
        <v>0</v>
      </c>
      <c r="AD398" s="15">
        <v>0</v>
      </c>
      <c r="AE398" s="15">
        <v>0</v>
      </c>
      <c r="AF398" s="15">
        <v>0</v>
      </c>
      <c r="AG398" s="15">
        <v>0</v>
      </c>
      <c r="AH398" s="15">
        <v>0</v>
      </c>
      <c r="AI398" s="15">
        <v>0</v>
      </c>
      <c r="AJ398" s="15">
        <v>0</v>
      </c>
      <c r="AK398" s="15">
        <v>0</v>
      </c>
      <c r="AL398" s="15">
        <v>0</v>
      </c>
      <c r="AM398" s="15">
        <v>0</v>
      </c>
      <c r="AN398" s="15">
        <v>0</v>
      </c>
      <c r="AO398" s="15">
        <v>0</v>
      </c>
      <c r="AP398" s="15">
        <v>0</v>
      </c>
      <c r="AQ398" s="15">
        <v>0</v>
      </c>
      <c r="AR398" s="15">
        <v>0</v>
      </c>
      <c r="AS398" s="15">
        <v>0</v>
      </c>
      <c r="AT398" s="15">
        <v>0</v>
      </c>
      <c r="AU398" s="15">
        <v>0</v>
      </c>
      <c r="AV398" s="15">
        <v>0</v>
      </c>
      <c r="AW398" s="15">
        <v>0</v>
      </c>
      <c r="AX398" s="15">
        <v>0</v>
      </c>
      <c r="AY398" s="15">
        <v>0</v>
      </c>
    </row>
    <row r="399" spans="1:51">
      <c r="A399" s="1">
        <v>4269</v>
      </c>
      <c r="B399" s="1" t="s">
        <v>1760</v>
      </c>
      <c r="C399" s="1">
        <v>4</v>
      </c>
      <c r="D399" s="1" t="s">
        <v>1761</v>
      </c>
      <c r="E399" s="1" t="s">
        <v>1046</v>
      </c>
      <c r="F399" s="1">
        <v>5</v>
      </c>
      <c r="G399" s="1" t="s">
        <v>272</v>
      </c>
      <c r="H399" s="1">
        <v>0</v>
      </c>
      <c r="I399" s="1" t="s">
        <v>1047</v>
      </c>
      <c r="J399" s="15">
        <v>10</v>
      </c>
      <c r="K399" s="15">
        <v>63</v>
      </c>
      <c r="L399" s="15">
        <v>49</v>
      </c>
      <c r="M399" s="15">
        <v>14</v>
      </c>
      <c r="N399" s="15">
        <v>53</v>
      </c>
      <c r="O399" s="15">
        <v>41</v>
      </c>
      <c r="P399" s="15">
        <v>12</v>
      </c>
      <c r="Q399" s="15">
        <v>0</v>
      </c>
      <c r="R399" s="15">
        <v>0</v>
      </c>
      <c r="S399" s="15">
        <v>0</v>
      </c>
      <c r="T399" s="15">
        <v>0</v>
      </c>
      <c r="U399" s="15">
        <v>0</v>
      </c>
      <c r="V399" s="15">
        <v>0</v>
      </c>
      <c r="W399" s="15">
        <v>0</v>
      </c>
      <c r="X399" s="15">
        <v>10</v>
      </c>
      <c r="Y399" s="15">
        <v>63</v>
      </c>
      <c r="Z399" s="15">
        <v>49</v>
      </c>
      <c r="AA399" s="15">
        <v>14</v>
      </c>
      <c r="AB399" s="15">
        <v>53</v>
      </c>
      <c r="AC399" s="15">
        <v>41</v>
      </c>
      <c r="AD399" s="15">
        <v>12</v>
      </c>
      <c r="AE399" s="15">
        <v>10</v>
      </c>
      <c r="AF399" s="15">
        <v>63</v>
      </c>
      <c r="AG399" s="15">
        <v>49</v>
      </c>
      <c r="AH399" s="15">
        <v>14</v>
      </c>
      <c r="AI399" s="15">
        <v>53</v>
      </c>
      <c r="AJ399" s="15">
        <v>41</v>
      </c>
      <c r="AK399" s="15">
        <v>12</v>
      </c>
      <c r="AL399" s="15">
        <v>0</v>
      </c>
      <c r="AM399" s="15">
        <v>0</v>
      </c>
      <c r="AN399" s="15">
        <v>0</v>
      </c>
      <c r="AO399" s="15">
        <v>0</v>
      </c>
      <c r="AP399" s="15">
        <v>0</v>
      </c>
      <c r="AQ399" s="15">
        <v>0</v>
      </c>
      <c r="AR399" s="15">
        <v>0</v>
      </c>
      <c r="AS399" s="15">
        <v>0</v>
      </c>
      <c r="AT399" s="15">
        <v>0</v>
      </c>
      <c r="AU399" s="15">
        <v>0</v>
      </c>
      <c r="AV399" s="15">
        <v>0</v>
      </c>
      <c r="AW399" s="15">
        <v>0</v>
      </c>
      <c r="AX399" s="15">
        <v>0</v>
      </c>
      <c r="AY399" s="15">
        <v>0</v>
      </c>
    </row>
    <row r="400" spans="1:51">
      <c r="A400" s="1">
        <v>4280</v>
      </c>
      <c r="B400" s="1" t="s">
        <v>1760</v>
      </c>
      <c r="C400" s="1">
        <v>4</v>
      </c>
      <c r="D400" s="1" t="s">
        <v>1761</v>
      </c>
      <c r="E400" s="1" t="s">
        <v>1048</v>
      </c>
      <c r="F400" s="1">
        <v>5</v>
      </c>
      <c r="G400" s="1" t="s">
        <v>272</v>
      </c>
      <c r="H400" s="1">
        <v>0</v>
      </c>
      <c r="I400" s="1" t="s">
        <v>1049</v>
      </c>
      <c r="J400" s="15">
        <v>8</v>
      </c>
      <c r="K400" s="15">
        <v>90</v>
      </c>
      <c r="L400" s="15">
        <v>69</v>
      </c>
      <c r="M400" s="15">
        <v>21</v>
      </c>
      <c r="N400" s="15">
        <v>75</v>
      </c>
      <c r="O400" s="15">
        <v>59</v>
      </c>
      <c r="P400" s="15">
        <v>16</v>
      </c>
      <c r="Q400" s="15">
        <v>1</v>
      </c>
      <c r="R400" s="15">
        <v>3</v>
      </c>
      <c r="S400" s="15">
        <v>2</v>
      </c>
      <c r="T400" s="15">
        <v>1</v>
      </c>
      <c r="U400" s="15">
        <v>0</v>
      </c>
      <c r="V400" s="15">
        <v>0</v>
      </c>
      <c r="W400" s="15">
        <v>0</v>
      </c>
      <c r="X400" s="15">
        <v>7</v>
      </c>
      <c r="Y400" s="15">
        <v>87</v>
      </c>
      <c r="Z400" s="15">
        <v>67</v>
      </c>
      <c r="AA400" s="15">
        <v>20</v>
      </c>
      <c r="AB400" s="15">
        <v>75</v>
      </c>
      <c r="AC400" s="15">
        <v>59</v>
      </c>
      <c r="AD400" s="15">
        <v>16</v>
      </c>
      <c r="AE400" s="15">
        <v>7</v>
      </c>
      <c r="AF400" s="15">
        <v>87</v>
      </c>
      <c r="AG400" s="15">
        <v>67</v>
      </c>
      <c r="AH400" s="15">
        <v>20</v>
      </c>
      <c r="AI400" s="15">
        <v>75</v>
      </c>
      <c r="AJ400" s="15">
        <v>59</v>
      </c>
      <c r="AK400" s="15">
        <v>16</v>
      </c>
      <c r="AL400" s="15">
        <v>0</v>
      </c>
      <c r="AM400" s="15">
        <v>0</v>
      </c>
      <c r="AN400" s="15">
        <v>0</v>
      </c>
      <c r="AO400" s="15">
        <v>0</v>
      </c>
      <c r="AP400" s="15">
        <v>0</v>
      </c>
      <c r="AQ400" s="15">
        <v>0</v>
      </c>
      <c r="AR400" s="15">
        <v>0</v>
      </c>
      <c r="AS400" s="15">
        <v>0</v>
      </c>
      <c r="AT400" s="15">
        <v>0</v>
      </c>
      <c r="AU400" s="15">
        <v>0</v>
      </c>
      <c r="AV400" s="15">
        <v>0</v>
      </c>
      <c r="AW400" s="15">
        <v>0</v>
      </c>
      <c r="AX400" s="15">
        <v>0</v>
      </c>
      <c r="AY400" s="15">
        <v>0</v>
      </c>
    </row>
    <row r="401" spans="1:51">
      <c r="A401" s="1">
        <v>4291</v>
      </c>
      <c r="B401" s="1" t="s">
        <v>1760</v>
      </c>
      <c r="C401" s="1">
        <v>4</v>
      </c>
      <c r="D401" s="1" t="s">
        <v>1761</v>
      </c>
      <c r="E401" s="1" t="s">
        <v>1050</v>
      </c>
      <c r="F401" s="1">
        <v>5</v>
      </c>
      <c r="G401" s="1" t="s">
        <v>272</v>
      </c>
      <c r="H401" s="1">
        <v>0</v>
      </c>
      <c r="I401" s="1" t="s">
        <v>1051</v>
      </c>
      <c r="J401" s="15">
        <v>9</v>
      </c>
      <c r="K401" s="15">
        <v>35</v>
      </c>
      <c r="L401" s="15">
        <v>25</v>
      </c>
      <c r="M401" s="15">
        <v>10</v>
      </c>
      <c r="N401" s="15">
        <v>25</v>
      </c>
      <c r="O401" s="15">
        <v>17</v>
      </c>
      <c r="P401" s="15">
        <v>8</v>
      </c>
      <c r="Q401" s="15">
        <v>3</v>
      </c>
      <c r="R401" s="15">
        <v>7</v>
      </c>
      <c r="S401" s="15">
        <v>5</v>
      </c>
      <c r="T401" s="15">
        <v>2</v>
      </c>
      <c r="U401" s="15">
        <v>3</v>
      </c>
      <c r="V401" s="15">
        <v>1</v>
      </c>
      <c r="W401" s="15">
        <v>2</v>
      </c>
      <c r="X401" s="15">
        <v>6</v>
      </c>
      <c r="Y401" s="15">
        <v>28</v>
      </c>
      <c r="Z401" s="15">
        <v>20</v>
      </c>
      <c r="AA401" s="15">
        <v>8</v>
      </c>
      <c r="AB401" s="15">
        <v>22</v>
      </c>
      <c r="AC401" s="15">
        <v>16</v>
      </c>
      <c r="AD401" s="15">
        <v>6</v>
      </c>
      <c r="AE401" s="15">
        <v>6</v>
      </c>
      <c r="AF401" s="15">
        <v>28</v>
      </c>
      <c r="AG401" s="15">
        <v>20</v>
      </c>
      <c r="AH401" s="15">
        <v>8</v>
      </c>
      <c r="AI401" s="15">
        <v>22</v>
      </c>
      <c r="AJ401" s="15">
        <v>16</v>
      </c>
      <c r="AK401" s="15">
        <v>6</v>
      </c>
      <c r="AL401" s="15">
        <v>0</v>
      </c>
      <c r="AM401" s="15">
        <v>0</v>
      </c>
      <c r="AN401" s="15">
        <v>0</v>
      </c>
      <c r="AO401" s="15">
        <v>0</v>
      </c>
      <c r="AP401" s="15">
        <v>0</v>
      </c>
      <c r="AQ401" s="15">
        <v>0</v>
      </c>
      <c r="AR401" s="15">
        <v>0</v>
      </c>
      <c r="AS401" s="15">
        <v>0</v>
      </c>
      <c r="AT401" s="15">
        <v>0</v>
      </c>
      <c r="AU401" s="15">
        <v>0</v>
      </c>
      <c r="AV401" s="15">
        <v>0</v>
      </c>
      <c r="AW401" s="15">
        <v>0</v>
      </c>
      <c r="AX401" s="15">
        <v>0</v>
      </c>
      <c r="AY401" s="15">
        <v>0</v>
      </c>
    </row>
    <row r="402" spans="1:51">
      <c r="A402" s="1">
        <v>4302</v>
      </c>
      <c r="B402" s="1" t="s">
        <v>1760</v>
      </c>
      <c r="C402" s="1">
        <v>4</v>
      </c>
      <c r="D402" s="1" t="s">
        <v>1761</v>
      </c>
      <c r="E402" s="1" t="s">
        <v>1052</v>
      </c>
      <c r="F402" s="1">
        <v>5</v>
      </c>
      <c r="G402" s="1" t="s">
        <v>272</v>
      </c>
      <c r="H402" s="1">
        <v>0</v>
      </c>
      <c r="I402" s="1" t="s">
        <v>1053</v>
      </c>
      <c r="J402" s="15">
        <v>3</v>
      </c>
      <c r="K402" s="15">
        <v>9</v>
      </c>
      <c r="L402" s="15">
        <v>4</v>
      </c>
      <c r="M402" s="15">
        <v>5</v>
      </c>
      <c r="N402" s="15">
        <v>6</v>
      </c>
      <c r="O402" s="15">
        <v>3</v>
      </c>
      <c r="P402" s="15">
        <v>3</v>
      </c>
      <c r="Q402" s="15">
        <v>0</v>
      </c>
      <c r="R402" s="15">
        <v>0</v>
      </c>
      <c r="S402" s="15">
        <v>0</v>
      </c>
      <c r="T402" s="15">
        <v>0</v>
      </c>
      <c r="U402" s="15">
        <v>0</v>
      </c>
      <c r="V402" s="15">
        <v>0</v>
      </c>
      <c r="W402" s="15">
        <v>0</v>
      </c>
      <c r="X402" s="15">
        <v>3</v>
      </c>
      <c r="Y402" s="15">
        <v>9</v>
      </c>
      <c r="Z402" s="15">
        <v>4</v>
      </c>
      <c r="AA402" s="15">
        <v>5</v>
      </c>
      <c r="AB402" s="15">
        <v>6</v>
      </c>
      <c r="AC402" s="15">
        <v>3</v>
      </c>
      <c r="AD402" s="15">
        <v>3</v>
      </c>
      <c r="AE402" s="15">
        <v>3</v>
      </c>
      <c r="AF402" s="15">
        <v>9</v>
      </c>
      <c r="AG402" s="15">
        <v>4</v>
      </c>
      <c r="AH402" s="15">
        <v>5</v>
      </c>
      <c r="AI402" s="15">
        <v>6</v>
      </c>
      <c r="AJ402" s="15">
        <v>3</v>
      </c>
      <c r="AK402" s="15">
        <v>3</v>
      </c>
      <c r="AL402" s="15">
        <v>0</v>
      </c>
      <c r="AM402" s="15">
        <v>0</v>
      </c>
      <c r="AN402" s="15">
        <v>0</v>
      </c>
      <c r="AO402" s="15">
        <v>0</v>
      </c>
      <c r="AP402" s="15">
        <v>0</v>
      </c>
      <c r="AQ402" s="15">
        <v>0</v>
      </c>
      <c r="AR402" s="15">
        <v>0</v>
      </c>
      <c r="AS402" s="15">
        <v>0</v>
      </c>
      <c r="AT402" s="15">
        <v>0</v>
      </c>
      <c r="AU402" s="15">
        <v>0</v>
      </c>
      <c r="AV402" s="15">
        <v>0</v>
      </c>
      <c r="AW402" s="15">
        <v>0</v>
      </c>
      <c r="AX402" s="15">
        <v>0</v>
      </c>
      <c r="AY402" s="15">
        <v>0</v>
      </c>
    </row>
    <row r="403" spans="1:51">
      <c r="A403" s="1">
        <v>4313</v>
      </c>
      <c r="B403" s="1" t="s">
        <v>1760</v>
      </c>
      <c r="C403" s="1">
        <v>4</v>
      </c>
      <c r="D403" s="1" t="s">
        <v>1761</v>
      </c>
      <c r="E403" s="1" t="s">
        <v>1054</v>
      </c>
      <c r="F403" s="1">
        <v>4</v>
      </c>
      <c r="G403" s="1" t="s">
        <v>272</v>
      </c>
      <c r="H403" s="1">
        <v>0</v>
      </c>
      <c r="I403" s="1" t="s">
        <v>1055</v>
      </c>
      <c r="J403" s="15">
        <v>29</v>
      </c>
      <c r="K403" s="15">
        <v>204</v>
      </c>
      <c r="L403" s="15">
        <v>124</v>
      </c>
      <c r="M403" s="15">
        <v>80</v>
      </c>
      <c r="N403" s="15">
        <v>160</v>
      </c>
      <c r="O403" s="15">
        <v>97</v>
      </c>
      <c r="P403" s="15">
        <v>63</v>
      </c>
      <c r="Q403" s="15">
        <v>8</v>
      </c>
      <c r="R403" s="15">
        <v>21</v>
      </c>
      <c r="S403" s="15">
        <v>12</v>
      </c>
      <c r="T403" s="15">
        <v>9</v>
      </c>
      <c r="U403" s="15">
        <v>5</v>
      </c>
      <c r="V403" s="15">
        <v>1</v>
      </c>
      <c r="W403" s="15">
        <v>4</v>
      </c>
      <c r="X403" s="15">
        <v>21</v>
      </c>
      <c r="Y403" s="15">
        <v>183</v>
      </c>
      <c r="Z403" s="15">
        <v>112</v>
      </c>
      <c r="AA403" s="15">
        <v>71</v>
      </c>
      <c r="AB403" s="15">
        <v>155</v>
      </c>
      <c r="AC403" s="15">
        <v>96</v>
      </c>
      <c r="AD403" s="15">
        <v>59</v>
      </c>
      <c r="AE403" s="15">
        <v>18</v>
      </c>
      <c r="AF403" s="15">
        <v>151</v>
      </c>
      <c r="AG403" s="15">
        <v>97</v>
      </c>
      <c r="AH403" s="15">
        <v>54</v>
      </c>
      <c r="AI403" s="15">
        <v>137</v>
      </c>
      <c r="AJ403" s="15">
        <v>88</v>
      </c>
      <c r="AK403" s="15">
        <v>49</v>
      </c>
      <c r="AL403" s="15">
        <v>3</v>
      </c>
      <c r="AM403" s="15">
        <v>32</v>
      </c>
      <c r="AN403" s="15">
        <v>15</v>
      </c>
      <c r="AO403" s="15">
        <v>17</v>
      </c>
      <c r="AP403" s="15">
        <v>18</v>
      </c>
      <c r="AQ403" s="15">
        <v>8</v>
      </c>
      <c r="AR403" s="15">
        <v>10</v>
      </c>
      <c r="AS403" s="15">
        <v>0</v>
      </c>
      <c r="AT403" s="15">
        <v>0</v>
      </c>
      <c r="AU403" s="15">
        <v>0</v>
      </c>
      <c r="AV403" s="15">
        <v>0</v>
      </c>
      <c r="AW403" s="15">
        <v>0</v>
      </c>
      <c r="AX403" s="15">
        <v>0</v>
      </c>
      <c r="AY403" s="15">
        <v>0</v>
      </c>
    </row>
    <row r="404" spans="1:51">
      <c r="A404" s="1">
        <v>4324</v>
      </c>
      <c r="B404" s="1" t="s">
        <v>1760</v>
      </c>
      <c r="C404" s="1">
        <v>4</v>
      </c>
      <c r="D404" s="1" t="s">
        <v>1761</v>
      </c>
      <c r="E404" s="1" t="s">
        <v>1056</v>
      </c>
      <c r="F404" s="1">
        <v>5</v>
      </c>
      <c r="G404" s="1" t="s">
        <v>272</v>
      </c>
      <c r="H404" s="1">
        <v>0</v>
      </c>
      <c r="I404" s="1" t="s">
        <v>1057</v>
      </c>
      <c r="J404" s="15">
        <v>0</v>
      </c>
      <c r="K404" s="15">
        <v>0</v>
      </c>
      <c r="L404" s="15">
        <v>0</v>
      </c>
      <c r="M404" s="15">
        <v>0</v>
      </c>
      <c r="N404" s="15">
        <v>0</v>
      </c>
      <c r="O404" s="15">
        <v>0</v>
      </c>
      <c r="P404" s="15">
        <v>0</v>
      </c>
      <c r="Q404" s="15">
        <v>0</v>
      </c>
      <c r="R404" s="15">
        <v>0</v>
      </c>
      <c r="S404" s="15">
        <v>0</v>
      </c>
      <c r="T404" s="15">
        <v>0</v>
      </c>
      <c r="U404" s="15">
        <v>0</v>
      </c>
      <c r="V404" s="15">
        <v>0</v>
      </c>
      <c r="W404" s="15">
        <v>0</v>
      </c>
      <c r="X404" s="15">
        <v>0</v>
      </c>
      <c r="Y404" s="15">
        <v>0</v>
      </c>
      <c r="Z404" s="15">
        <v>0</v>
      </c>
      <c r="AA404" s="15">
        <v>0</v>
      </c>
      <c r="AB404" s="15">
        <v>0</v>
      </c>
      <c r="AC404" s="15">
        <v>0</v>
      </c>
      <c r="AD404" s="15">
        <v>0</v>
      </c>
      <c r="AE404" s="15">
        <v>0</v>
      </c>
      <c r="AF404" s="15">
        <v>0</v>
      </c>
      <c r="AG404" s="15">
        <v>0</v>
      </c>
      <c r="AH404" s="15">
        <v>0</v>
      </c>
      <c r="AI404" s="15">
        <v>0</v>
      </c>
      <c r="AJ404" s="15">
        <v>0</v>
      </c>
      <c r="AK404" s="15">
        <v>0</v>
      </c>
      <c r="AL404" s="15">
        <v>0</v>
      </c>
      <c r="AM404" s="15">
        <v>0</v>
      </c>
      <c r="AN404" s="15">
        <v>0</v>
      </c>
      <c r="AO404" s="15">
        <v>0</v>
      </c>
      <c r="AP404" s="15">
        <v>0</v>
      </c>
      <c r="AQ404" s="15">
        <v>0</v>
      </c>
      <c r="AR404" s="15">
        <v>0</v>
      </c>
      <c r="AS404" s="15">
        <v>0</v>
      </c>
      <c r="AT404" s="15">
        <v>0</v>
      </c>
      <c r="AU404" s="15">
        <v>0</v>
      </c>
      <c r="AV404" s="15">
        <v>0</v>
      </c>
      <c r="AW404" s="15">
        <v>0</v>
      </c>
      <c r="AX404" s="15">
        <v>0</v>
      </c>
      <c r="AY404" s="15">
        <v>0</v>
      </c>
    </row>
    <row r="405" spans="1:51">
      <c r="A405" s="1">
        <v>4335</v>
      </c>
      <c r="B405" s="1" t="s">
        <v>1760</v>
      </c>
      <c r="C405" s="1">
        <v>4</v>
      </c>
      <c r="D405" s="1" t="s">
        <v>1761</v>
      </c>
      <c r="E405" s="1" t="s">
        <v>1058</v>
      </c>
      <c r="F405" s="1">
        <v>5</v>
      </c>
      <c r="G405" s="1" t="s">
        <v>272</v>
      </c>
      <c r="H405" s="1">
        <v>0</v>
      </c>
      <c r="I405" s="1" t="s">
        <v>1059</v>
      </c>
      <c r="J405" s="15">
        <v>4</v>
      </c>
      <c r="K405" s="15">
        <v>15</v>
      </c>
      <c r="L405" s="15">
        <v>10</v>
      </c>
      <c r="M405" s="15">
        <v>5</v>
      </c>
      <c r="N405" s="15">
        <v>7</v>
      </c>
      <c r="O405" s="15">
        <v>3</v>
      </c>
      <c r="P405" s="15">
        <v>4</v>
      </c>
      <c r="Q405" s="15">
        <v>2</v>
      </c>
      <c r="R405" s="15">
        <v>4</v>
      </c>
      <c r="S405" s="15">
        <v>3</v>
      </c>
      <c r="T405" s="15">
        <v>1</v>
      </c>
      <c r="U405" s="15">
        <v>1</v>
      </c>
      <c r="V405" s="15">
        <v>0</v>
      </c>
      <c r="W405" s="15">
        <v>1</v>
      </c>
      <c r="X405" s="15">
        <v>2</v>
      </c>
      <c r="Y405" s="15">
        <v>11</v>
      </c>
      <c r="Z405" s="15">
        <v>7</v>
      </c>
      <c r="AA405" s="15">
        <v>4</v>
      </c>
      <c r="AB405" s="15">
        <v>6</v>
      </c>
      <c r="AC405" s="15">
        <v>3</v>
      </c>
      <c r="AD405" s="15">
        <v>3</v>
      </c>
      <c r="AE405" s="15">
        <v>2</v>
      </c>
      <c r="AF405" s="15">
        <v>11</v>
      </c>
      <c r="AG405" s="15">
        <v>7</v>
      </c>
      <c r="AH405" s="15">
        <v>4</v>
      </c>
      <c r="AI405" s="15">
        <v>6</v>
      </c>
      <c r="AJ405" s="15">
        <v>3</v>
      </c>
      <c r="AK405" s="15">
        <v>3</v>
      </c>
      <c r="AL405" s="15">
        <v>0</v>
      </c>
      <c r="AM405" s="15">
        <v>0</v>
      </c>
      <c r="AN405" s="15">
        <v>0</v>
      </c>
      <c r="AO405" s="15">
        <v>0</v>
      </c>
      <c r="AP405" s="15">
        <v>0</v>
      </c>
      <c r="AQ405" s="15">
        <v>0</v>
      </c>
      <c r="AR405" s="15">
        <v>0</v>
      </c>
      <c r="AS405" s="15">
        <v>0</v>
      </c>
      <c r="AT405" s="15">
        <v>0</v>
      </c>
      <c r="AU405" s="15">
        <v>0</v>
      </c>
      <c r="AV405" s="15">
        <v>0</v>
      </c>
      <c r="AW405" s="15">
        <v>0</v>
      </c>
      <c r="AX405" s="15">
        <v>0</v>
      </c>
      <c r="AY405" s="15">
        <v>0</v>
      </c>
    </row>
    <row r="406" spans="1:51">
      <c r="A406" s="1">
        <v>4346</v>
      </c>
      <c r="B406" s="1" t="s">
        <v>1760</v>
      </c>
      <c r="C406" s="1">
        <v>4</v>
      </c>
      <c r="D406" s="1" t="s">
        <v>1761</v>
      </c>
      <c r="E406" s="1" t="s">
        <v>1060</v>
      </c>
      <c r="F406" s="1">
        <v>5</v>
      </c>
      <c r="G406" s="1" t="s">
        <v>272</v>
      </c>
      <c r="H406" s="1">
        <v>0</v>
      </c>
      <c r="I406" s="1" t="s">
        <v>1061</v>
      </c>
      <c r="J406" s="15">
        <v>8</v>
      </c>
      <c r="K406" s="15">
        <v>85</v>
      </c>
      <c r="L406" s="15">
        <v>60</v>
      </c>
      <c r="M406" s="15">
        <v>25</v>
      </c>
      <c r="N406" s="15">
        <v>80</v>
      </c>
      <c r="O406" s="15">
        <v>57</v>
      </c>
      <c r="P406" s="15">
        <v>23</v>
      </c>
      <c r="Q406" s="15">
        <v>0</v>
      </c>
      <c r="R406" s="15">
        <v>0</v>
      </c>
      <c r="S406" s="15">
        <v>0</v>
      </c>
      <c r="T406" s="15">
        <v>0</v>
      </c>
      <c r="U406" s="15">
        <v>0</v>
      </c>
      <c r="V406" s="15">
        <v>0</v>
      </c>
      <c r="W406" s="15">
        <v>0</v>
      </c>
      <c r="X406" s="15">
        <v>8</v>
      </c>
      <c r="Y406" s="15">
        <v>85</v>
      </c>
      <c r="Z406" s="15">
        <v>60</v>
      </c>
      <c r="AA406" s="15">
        <v>25</v>
      </c>
      <c r="AB406" s="15">
        <v>80</v>
      </c>
      <c r="AC406" s="15">
        <v>57</v>
      </c>
      <c r="AD406" s="15">
        <v>23</v>
      </c>
      <c r="AE406" s="15">
        <v>7</v>
      </c>
      <c r="AF406" s="15">
        <v>80</v>
      </c>
      <c r="AG406" s="15">
        <v>57</v>
      </c>
      <c r="AH406" s="15">
        <v>23</v>
      </c>
      <c r="AI406" s="15">
        <v>75</v>
      </c>
      <c r="AJ406" s="15">
        <v>54</v>
      </c>
      <c r="AK406" s="15">
        <v>21</v>
      </c>
      <c r="AL406" s="15">
        <v>1</v>
      </c>
      <c r="AM406" s="15">
        <v>5</v>
      </c>
      <c r="AN406" s="15">
        <v>3</v>
      </c>
      <c r="AO406" s="15">
        <v>2</v>
      </c>
      <c r="AP406" s="15">
        <v>5</v>
      </c>
      <c r="AQ406" s="15">
        <v>3</v>
      </c>
      <c r="AR406" s="15">
        <v>2</v>
      </c>
      <c r="AS406" s="15">
        <v>0</v>
      </c>
      <c r="AT406" s="15">
        <v>0</v>
      </c>
      <c r="AU406" s="15">
        <v>0</v>
      </c>
      <c r="AV406" s="15">
        <v>0</v>
      </c>
      <c r="AW406" s="15">
        <v>0</v>
      </c>
      <c r="AX406" s="15">
        <v>0</v>
      </c>
      <c r="AY406" s="15">
        <v>0</v>
      </c>
    </row>
    <row r="407" spans="1:51">
      <c r="A407" s="1">
        <v>4357</v>
      </c>
      <c r="B407" s="1" t="s">
        <v>1760</v>
      </c>
      <c r="C407" s="1">
        <v>4</v>
      </c>
      <c r="D407" s="1" t="s">
        <v>1761</v>
      </c>
      <c r="E407" s="1" t="s">
        <v>1062</v>
      </c>
      <c r="F407" s="1">
        <v>5</v>
      </c>
      <c r="G407" s="1" t="s">
        <v>272</v>
      </c>
      <c r="H407" s="1">
        <v>0</v>
      </c>
      <c r="I407" s="1" t="s">
        <v>1063</v>
      </c>
      <c r="J407" s="15">
        <v>2</v>
      </c>
      <c r="K407" s="15">
        <v>12</v>
      </c>
      <c r="L407" s="15">
        <v>8</v>
      </c>
      <c r="M407" s="15">
        <v>4</v>
      </c>
      <c r="N407" s="15">
        <v>12</v>
      </c>
      <c r="O407" s="15">
        <v>8</v>
      </c>
      <c r="P407" s="15">
        <v>4</v>
      </c>
      <c r="Q407" s="15">
        <v>0</v>
      </c>
      <c r="R407" s="15">
        <v>0</v>
      </c>
      <c r="S407" s="15">
        <v>0</v>
      </c>
      <c r="T407" s="15">
        <v>0</v>
      </c>
      <c r="U407" s="15">
        <v>0</v>
      </c>
      <c r="V407" s="15">
        <v>0</v>
      </c>
      <c r="W407" s="15">
        <v>0</v>
      </c>
      <c r="X407" s="15">
        <v>2</v>
      </c>
      <c r="Y407" s="15">
        <v>12</v>
      </c>
      <c r="Z407" s="15">
        <v>8</v>
      </c>
      <c r="AA407" s="15">
        <v>4</v>
      </c>
      <c r="AB407" s="15">
        <v>12</v>
      </c>
      <c r="AC407" s="15">
        <v>8</v>
      </c>
      <c r="AD407" s="15">
        <v>4</v>
      </c>
      <c r="AE407" s="15">
        <v>2</v>
      </c>
      <c r="AF407" s="15">
        <v>12</v>
      </c>
      <c r="AG407" s="15">
        <v>8</v>
      </c>
      <c r="AH407" s="15">
        <v>4</v>
      </c>
      <c r="AI407" s="15">
        <v>12</v>
      </c>
      <c r="AJ407" s="15">
        <v>8</v>
      </c>
      <c r="AK407" s="15">
        <v>4</v>
      </c>
      <c r="AL407" s="15">
        <v>0</v>
      </c>
      <c r="AM407" s="15">
        <v>0</v>
      </c>
      <c r="AN407" s="15">
        <v>0</v>
      </c>
      <c r="AO407" s="15">
        <v>0</v>
      </c>
      <c r="AP407" s="15">
        <v>0</v>
      </c>
      <c r="AQ407" s="15">
        <v>0</v>
      </c>
      <c r="AR407" s="15">
        <v>0</v>
      </c>
      <c r="AS407" s="15">
        <v>0</v>
      </c>
      <c r="AT407" s="15">
        <v>0</v>
      </c>
      <c r="AU407" s="15">
        <v>0</v>
      </c>
      <c r="AV407" s="15">
        <v>0</v>
      </c>
      <c r="AW407" s="15">
        <v>0</v>
      </c>
      <c r="AX407" s="15">
        <v>0</v>
      </c>
      <c r="AY407" s="15">
        <v>0</v>
      </c>
    </row>
    <row r="408" spans="1:51">
      <c r="A408" s="1">
        <v>4368</v>
      </c>
      <c r="B408" s="1" t="s">
        <v>1760</v>
      </c>
      <c r="C408" s="1">
        <v>4</v>
      </c>
      <c r="D408" s="1" t="s">
        <v>1761</v>
      </c>
      <c r="E408" s="1" t="s">
        <v>1064</v>
      </c>
      <c r="F408" s="1">
        <v>5</v>
      </c>
      <c r="G408" s="1" t="s">
        <v>272</v>
      </c>
      <c r="H408" s="1">
        <v>0</v>
      </c>
      <c r="I408" s="1" t="s">
        <v>1065</v>
      </c>
      <c r="J408" s="15">
        <v>15</v>
      </c>
      <c r="K408" s="15">
        <v>92</v>
      </c>
      <c r="L408" s="15">
        <v>46</v>
      </c>
      <c r="M408" s="15">
        <v>46</v>
      </c>
      <c r="N408" s="15">
        <v>61</v>
      </c>
      <c r="O408" s="15">
        <v>29</v>
      </c>
      <c r="P408" s="15">
        <v>32</v>
      </c>
      <c r="Q408" s="15">
        <v>6</v>
      </c>
      <c r="R408" s="15">
        <v>17</v>
      </c>
      <c r="S408" s="15">
        <v>9</v>
      </c>
      <c r="T408" s="15">
        <v>8</v>
      </c>
      <c r="U408" s="15">
        <v>4</v>
      </c>
      <c r="V408" s="15">
        <v>1</v>
      </c>
      <c r="W408" s="15">
        <v>3</v>
      </c>
      <c r="X408" s="15">
        <v>9</v>
      </c>
      <c r="Y408" s="15">
        <v>75</v>
      </c>
      <c r="Z408" s="15">
        <v>37</v>
      </c>
      <c r="AA408" s="15">
        <v>38</v>
      </c>
      <c r="AB408" s="15">
        <v>57</v>
      </c>
      <c r="AC408" s="15">
        <v>28</v>
      </c>
      <c r="AD408" s="15">
        <v>29</v>
      </c>
      <c r="AE408" s="15">
        <v>7</v>
      </c>
      <c r="AF408" s="15">
        <v>48</v>
      </c>
      <c r="AG408" s="15">
        <v>25</v>
      </c>
      <c r="AH408" s="15">
        <v>23</v>
      </c>
      <c r="AI408" s="15">
        <v>44</v>
      </c>
      <c r="AJ408" s="15">
        <v>23</v>
      </c>
      <c r="AK408" s="15">
        <v>21</v>
      </c>
      <c r="AL408" s="15">
        <v>2</v>
      </c>
      <c r="AM408" s="15">
        <v>27</v>
      </c>
      <c r="AN408" s="15">
        <v>12</v>
      </c>
      <c r="AO408" s="15">
        <v>15</v>
      </c>
      <c r="AP408" s="15">
        <v>13</v>
      </c>
      <c r="AQ408" s="15">
        <v>5</v>
      </c>
      <c r="AR408" s="15">
        <v>8</v>
      </c>
      <c r="AS408" s="15">
        <v>0</v>
      </c>
      <c r="AT408" s="15">
        <v>0</v>
      </c>
      <c r="AU408" s="15">
        <v>0</v>
      </c>
      <c r="AV408" s="15">
        <v>0</v>
      </c>
      <c r="AW408" s="15">
        <v>0</v>
      </c>
      <c r="AX408" s="15">
        <v>0</v>
      </c>
      <c r="AY408" s="15">
        <v>0</v>
      </c>
    </row>
    <row r="409" spans="1:51">
      <c r="A409" s="1">
        <v>4379</v>
      </c>
      <c r="B409" s="1" t="s">
        <v>1760</v>
      </c>
      <c r="C409" s="1">
        <v>4</v>
      </c>
      <c r="D409" s="1" t="s">
        <v>1761</v>
      </c>
      <c r="E409" s="1" t="s">
        <v>1066</v>
      </c>
      <c r="F409" s="1">
        <v>6</v>
      </c>
      <c r="G409" s="1" t="s">
        <v>272</v>
      </c>
      <c r="H409" s="1">
        <v>0</v>
      </c>
      <c r="I409" s="1" t="s">
        <v>1067</v>
      </c>
      <c r="J409" s="15">
        <v>1</v>
      </c>
      <c r="K409" s="15">
        <v>26</v>
      </c>
      <c r="L409" s="15">
        <v>12</v>
      </c>
      <c r="M409" s="15">
        <v>14</v>
      </c>
      <c r="N409" s="15">
        <v>12</v>
      </c>
      <c r="O409" s="15">
        <v>5</v>
      </c>
      <c r="P409" s="15">
        <v>7</v>
      </c>
      <c r="Q409" s="15">
        <v>0</v>
      </c>
      <c r="R409" s="15">
        <v>0</v>
      </c>
      <c r="S409" s="15">
        <v>0</v>
      </c>
      <c r="T409" s="15">
        <v>0</v>
      </c>
      <c r="U409" s="15">
        <v>0</v>
      </c>
      <c r="V409" s="15">
        <v>0</v>
      </c>
      <c r="W409" s="15">
        <v>0</v>
      </c>
      <c r="X409" s="15">
        <v>1</v>
      </c>
      <c r="Y409" s="15">
        <v>26</v>
      </c>
      <c r="Z409" s="15">
        <v>12</v>
      </c>
      <c r="AA409" s="15">
        <v>14</v>
      </c>
      <c r="AB409" s="15">
        <v>12</v>
      </c>
      <c r="AC409" s="15">
        <v>5</v>
      </c>
      <c r="AD409" s="15">
        <v>7</v>
      </c>
      <c r="AE409" s="15">
        <v>0</v>
      </c>
      <c r="AF409" s="15">
        <v>0</v>
      </c>
      <c r="AG409" s="15">
        <v>0</v>
      </c>
      <c r="AH409" s="15">
        <v>0</v>
      </c>
      <c r="AI409" s="15">
        <v>0</v>
      </c>
      <c r="AJ409" s="15">
        <v>0</v>
      </c>
      <c r="AK409" s="15">
        <v>0</v>
      </c>
      <c r="AL409" s="15">
        <v>1</v>
      </c>
      <c r="AM409" s="15">
        <v>26</v>
      </c>
      <c r="AN409" s="15">
        <v>12</v>
      </c>
      <c r="AO409" s="15">
        <v>14</v>
      </c>
      <c r="AP409" s="15">
        <v>12</v>
      </c>
      <c r="AQ409" s="15">
        <v>5</v>
      </c>
      <c r="AR409" s="15">
        <v>7</v>
      </c>
      <c r="AS409" s="15">
        <v>0</v>
      </c>
      <c r="AT409" s="15">
        <v>0</v>
      </c>
      <c r="AU409" s="15">
        <v>0</v>
      </c>
      <c r="AV409" s="15">
        <v>0</v>
      </c>
      <c r="AW409" s="15">
        <v>0</v>
      </c>
      <c r="AX409" s="15">
        <v>0</v>
      </c>
      <c r="AY409" s="15">
        <v>0</v>
      </c>
    </row>
    <row r="410" spans="1:51">
      <c r="A410" s="1">
        <v>4390</v>
      </c>
      <c r="B410" s="1" t="s">
        <v>1760</v>
      </c>
      <c r="C410" s="1">
        <v>4</v>
      </c>
      <c r="D410" s="1" t="s">
        <v>1761</v>
      </c>
      <c r="E410" s="1" t="s">
        <v>1068</v>
      </c>
      <c r="F410" s="1">
        <v>6</v>
      </c>
      <c r="G410" s="1" t="s">
        <v>272</v>
      </c>
      <c r="H410" s="1">
        <v>0</v>
      </c>
      <c r="I410" s="1" t="s">
        <v>1069</v>
      </c>
      <c r="J410" s="15">
        <v>14</v>
      </c>
      <c r="K410" s="15">
        <v>66</v>
      </c>
      <c r="L410" s="15">
        <v>34</v>
      </c>
      <c r="M410" s="15">
        <v>32</v>
      </c>
      <c r="N410" s="15">
        <v>49</v>
      </c>
      <c r="O410" s="15">
        <v>24</v>
      </c>
      <c r="P410" s="15">
        <v>25</v>
      </c>
      <c r="Q410" s="15">
        <v>6</v>
      </c>
      <c r="R410" s="15">
        <v>17</v>
      </c>
      <c r="S410" s="15">
        <v>9</v>
      </c>
      <c r="T410" s="15">
        <v>8</v>
      </c>
      <c r="U410" s="15">
        <v>4</v>
      </c>
      <c r="V410" s="15">
        <v>1</v>
      </c>
      <c r="W410" s="15">
        <v>3</v>
      </c>
      <c r="X410" s="15">
        <v>8</v>
      </c>
      <c r="Y410" s="15">
        <v>49</v>
      </c>
      <c r="Z410" s="15">
        <v>25</v>
      </c>
      <c r="AA410" s="15">
        <v>24</v>
      </c>
      <c r="AB410" s="15">
        <v>45</v>
      </c>
      <c r="AC410" s="15">
        <v>23</v>
      </c>
      <c r="AD410" s="15">
        <v>22</v>
      </c>
      <c r="AE410" s="15">
        <v>7</v>
      </c>
      <c r="AF410" s="15">
        <v>48</v>
      </c>
      <c r="AG410" s="15">
        <v>25</v>
      </c>
      <c r="AH410" s="15">
        <v>23</v>
      </c>
      <c r="AI410" s="15">
        <v>44</v>
      </c>
      <c r="AJ410" s="15">
        <v>23</v>
      </c>
      <c r="AK410" s="15">
        <v>21</v>
      </c>
      <c r="AL410" s="15">
        <v>1</v>
      </c>
      <c r="AM410" s="15">
        <v>1</v>
      </c>
      <c r="AN410" s="15">
        <v>0</v>
      </c>
      <c r="AO410" s="15">
        <v>1</v>
      </c>
      <c r="AP410" s="15">
        <v>1</v>
      </c>
      <c r="AQ410" s="15">
        <v>0</v>
      </c>
      <c r="AR410" s="15">
        <v>1</v>
      </c>
      <c r="AS410" s="15">
        <v>0</v>
      </c>
      <c r="AT410" s="15">
        <v>0</v>
      </c>
      <c r="AU410" s="15">
        <v>0</v>
      </c>
      <c r="AV410" s="15">
        <v>0</v>
      </c>
      <c r="AW410" s="15">
        <v>0</v>
      </c>
      <c r="AX410" s="15">
        <v>0</v>
      </c>
      <c r="AY410" s="15">
        <v>0</v>
      </c>
    </row>
    <row r="411" spans="1:51">
      <c r="A411" s="1">
        <v>4401</v>
      </c>
      <c r="B411" s="1" t="s">
        <v>1760</v>
      </c>
      <c r="C411" s="1">
        <v>4</v>
      </c>
      <c r="D411" s="1" t="s">
        <v>1761</v>
      </c>
      <c r="E411" s="1" t="s">
        <v>1070</v>
      </c>
      <c r="F411" s="1">
        <v>3</v>
      </c>
      <c r="G411" s="1" t="s">
        <v>272</v>
      </c>
      <c r="H411" s="1">
        <v>0</v>
      </c>
      <c r="I411" s="1" t="s">
        <v>1071</v>
      </c>
      <c r="J411" s="15">
        <v>501</v>
      </c>
      <c r="K411" s="15">
        <v>2700</v>
      </c>
      <c r="L411" s="15">
        <v>1209</v>
      </c>
      <c r="M411" s="15">
        <v>1489</v>
      </c>
      <c r="N411" s="15">
        <v>2033</v>
      </c>
      <c r="O411" s="15">
        <v>843</v>
      </c>
      <c r="P411" s="15">
        <v>1189</v>
      </c>
      <c r="Q411" s="15">
        <v>287</v>
      </c>
      <c r="R411" s="15">
        <v>788</v>
      </c>
      <c r="S411" s="15">
        <v>398</v>
      </c>
      <c r="T411" s="15">
        <v>388</v>
      </c>
      <c r="U411" s="15">
        <v>343</v>
      </c>
      <c r="V411" s="15">
        <v>165</v>
      </c>
      <c r="W411" s="15">
        <v>177</v>
      </c>
      <c r="X411" s="15">
        <v>214</v>
      </c>
      <c r="Y411" s="15">
        <v>1912</v>
      </c>
      <c r="Z411" s="15">
        <v>811</v>
      </c>
      <c r="AA411" s="15">
        <v>1101</v>
      </c>
      <c r="AB411" s="15">
        <v>1690</v>
      </c>
      <c r="AC411" s="15">
        <v>678</v>
      </c>
      <c r="AD411" s="15">
        <v>1012</v>
      </c>
      <c r="AE411" s="15">
        <v>211</v>
      </c>
      <c r="AF411" s="15">
        <v>1897</v>
      </c>
      <c r="AG411" s="15">
        <v>799</v>
      </c>
      <c r="AH411" s="15">
        <v>1098</v>
      </c>
      <c r="AI411" s="15">
        <v>1683</v>
      </c>
      <c r="AJ411" s="15">
        <v>674</v>
      </c>
      <c r="AK411" s="15">
        <v>1009</v>
      </c>
      <c r="AL411" s="15">
        <v>3</v>
      </c>
      <c r="AM411" s="15">
        <v>15</v>
      </c>
      <c r="AN411" s="15">
        <v>12</v>
      </c>
      <c r="AO411" s="15">
        <v>3</v>
      </c>
      <c r="AP411" s="15">
        <v>7</v>
      </c>
      <c r="AQ411" s="15">
        <v>4</v>
      </c>
      <c r="AR411" s="15">
        <v>3</v>
      </c>
      <c r="AS411" s="15">
        <v>0</v>
      </c>
      <c r="AT411" s="15">
        <v>0</v>
      </c>
      <c r="AU411" s="15">
        <v>0</v>
      </c>
      <c r="AV411" s="15">
        <v>0</v>
      </c>
      <c r="AW411" s="15">
        <v>0</v>
      </c>
      <c r="AX411" s="15">
        <v>0</v>
      </c>
      <c r="AY411" s="15">
        <v>0</v>
      </c>
    </row>
    <row r="412" spans="1:51">
      <c r="A412" s="1">
        <v>4412</v>
      </c>
      <c r="B412" s="1" t="s">
        <v>1760</v>
      </c>
      <c r="C412" s="1">
        <v>4</v>
      </c>
      <c r="D412" s="1" t="s">
        <v>1761</v>
      </c>
      <c r="E412" s="1" t="s">
        <v>1072</v>
      </c>
      <c r="F412" s="1">
        <v>4</v>
      </c>
      <c r="G412" s="1" t="s">
        <v>272</v>
      </c>
      <c r="H412" s="1">
        <v>0</v>
      </c>
      <c r="I412" s="1" t="s">
        <v>1073</v>
      </c>
      <c r="J412" s="15">
        <v>2</v>
      </c>
      <c r="K412" s="15">
        <v>222</v>
      </c>
      <c r="L412" s="15">
        <v>65</v>
      </c>
      <c r="M412" s="15">
        <v>157</v>
      </c>
      <c r="N412" s="15">
        <v>220</v>
      </c>
      <c r="O412" s="15">
        <v>65</v>
      </c>
      <c r="P412" s="15">
        <v>155</v>
      </c>
      <c r="Q412" s="15">
        <v>1</v>
      </c>
      <c r="R412" s="15">
        <v>2</v>
      </c>
      <c r="S412" s="15">
        <v>0</v>
      </c>
      <c r="T412" s="15">
        <v>2</v>
      </c>
      <c r="U412" s="15">
        <v>0</v>
      </c>
      <c r="V412" s="15">
        <v>0</v>
      </c>
      <c r="W412" s="15">
        <v>0</v>
      </c>
      <c r="X412" s="15">
        <v>1</v>
      </c>
      <c r="Y412" s="15">
        <v>220</v>
      </c>
      <c r="Z412" s="15">
        <v>65</v>
      </c>
      <c r="AA412" s="15">
        <v>155</v>
      </c>
      <c r="AB412" s="15">
        <v>220</v>
      </c>
      <c r="AC412" s="15">
        <v>65</v>
      </c>
      <c r="AD412" s="15">
        <v>155</v>
      </c>
      <c r="AE412" s="15">
        <v>1</v>
      </c>
      <c r="AF412" s="15">
        <v>220</v>
      </c>
      <c r="AG412" s="15">
        <v>65</v>
      </c>
      <c r="AH412" s="15">
        <v>155</v>
      </c>
      <c r="AI412" s="15">
        <v>220</v>
      </c>
      <c r="AJ412" s="15">
        <v>65</v>
      </c>
      <c r="AK412" s="15">
        <v>155</v>
      </c>
      <c r="AL412" s="15">
        <v>0</v>
      </c>
      <c r="AM412" s="15">
        <v>0</v>
      </c>
      <c r="AN412" s="15">
        <v>0</v>
      </c>
      <c r="AO412" s="15">
        <v>0</v>
      </c>
      <c r="AP412" s="15">
        <v>0</v>
      </c>
      <c r="AQ412" s="15">
        <v>0</v>
      </c>
      <c r="AR412" s="15">
        <v>0</v>
      </c>
      <c r="AS412" s="15">
        <v>0</v>
      </c>
      <c r="AT412" s="15">
        <v>0</v>
      </c>
      <c r="AU412" s="15">
        <v>0</v>
      </c>
      <c r="AV412" s="15">
        <v>0</v>
      </c>
      <c r="AW412" s="15">
        <v>0</v>
      </c>
      <c r="AX412" s="15">
        <v>0</v>
      </c>
      <c r="AY412" s="15">
        <v>0</v>
      </c>
    </row>
    <row r="413" spans="1:51">
      <c r="A413" s="1">
        <v>4423</v>
      </c>
      <c r="B413" s="1" t="s">
        <v>1760</v>
      </c>
      <c r="C413" s="1">
        <v>4</v>
      </c>
      <c r="D413" s="1" t="s">
        <v>1761</v>
      </c>
      <c r="E413" s="1" t="s">
        <v>1074</v>
      </c>
      <c r="F413" s="1">
        <v>5</v>
      </c>
      <c r="G413" s="1" t="s">
        <v>272</v>
      </c>
      <c r="H413" s="1">
        <v>0</v>
      </c>
      <c r="I413" s="1" t="s">
        <v>1075</v>
      </c>
      <c r="J413" s="15">
        <v>0</v>
      </c>
      <c r="K413" s="15">
        <v>0</v>
      </c>
      <c r="L413" s="15">
        <v>0</v>
      </c>
      <c r="M413" s="15">
        <v>0</v>
      </c>
      <c r="N413" s="15">
        <v>0</v>
      </c>
      <c r="O413" s="15">
        <v>0</v>
      </c>
      <c r="P413" s="15">
        <v>0</v>
      </c>
      <c r="Q413" s="15">
        <v>0</v>
      </c>
      <c r="R413" s="15">
        <v>0</v>
      </c>
      <c r="S413" s="15">
        <v>0</v>
      </c>
      <c r="T413" s="15">
        <v>0</v>
      </c>
      <c r="U413" s="15">
        <v>0</v>
      </c>
      <c r="V413" s="15">
        <v>0</v>
      </c>
      <c r="W413" s="15">
        <v>0</v>
      </c>
      <c r="X413" s="15">
        <v>0</v>
      </c>
      <c r="Y413" s="15">
        <v>0</v>
      </c>
      <c r="Z413" s="15">
        <v>0</v>
      </c>
      <c r="AA413" s="15">
        <v>0</v>
      </c>
      <c r="AB413" s="15">
        <v>0</v>
      </c>
      <c r="AC413" s="15">
        <v>0</v>
      </c>
      <c r="AD413" s="15">
        <v>0</v>
      </c>
      <c r="AE413" s="15">
        <v>0</v>
      </c>
      <c r="AF413" s="15">
        <v>0</v>
      </c>
      <c r="AG413" s="15">
        <v>0</v>
      </c>
      <c r="AH413" s="15">
        <v>0</v>
      </c>
      <c r="AI413" s="15">
        <v>0</v>
      </c>
      <c r="AJ413" s="15">
        <v>0</v>
      </c>
      <c r="AK413" s="15">
        <v>0</v>
      </c>
      <c r="AL413" s="15">
        <v>0</v>
      </c>
      <c r="AM413" s="15">
        <v>0</v>
      </c>
      <c r="AN413" s="15">
        <v>0</v>
      </c>
      <c r="AO413" s="15">
        <v>0</v>
      </c>
      <c r="AP413" s="15">
        <v>0</v>
      </c>
      <c r="AQ413" s="15">
        <v>0</v>
      </c>
      <c r="AR413" s="15">
        <v>0</v>
      </c>
      <c r="AS413" s="15">
        <v>0</v>
      </c>
      <c r="AT413" s="15">
        <v>0</v>
      </c>
      <c r="AU413" s="15">
        <v>0</v>
      </c>
      <c r="AV413" s="15">
        <v>0</v>
      </c>
      <c r="AW413" s="15">
        <v>0</v>
      </c>
      <c r="AX413" s="15">
        <v>0</v>
      </c>
      <c r="AY413" s="15">
        <v>0</v>
      </c>
    </row>
    <row r="414" spans="1:51">
      <c r="A414" s="1">
        <v>4434</v>
      </c>
      <c r="B414" s="1" t="s">
        <v>1760</v>
      </c>
      <c r="C414" s="1">
        <v>4</v>
      </c>
      <c r="D414" s="1" t="s">
        <v>1761</v>
      </c>
      <c r="E414" s="1" t="s">
        <v>1076</v>
      </c>
      <c r="F414" s="1">
        <v>5</v>
      </c>
      <c r="G414" s="1" t="s">
        <v>272</v>
      </c>
      <c r="H414" s="1">
        <v>0</v>
      </c>
      <c r="I414" s="1" t="s">
        <v>1077</v>
      </c>
      <c r="J414" s="15">
        <v>1</v>
      </c>
      <c r="K414" s="15">
        <v>220</v>
      </c>
      <c r="L414" s="15">
        <v>65</v>
      </c>
      <c r="M414" s="15">
        <v>155</v>
      </c>
      <c r="N414" s="15">
        <v>220</v>
      </c>
      <c r="O414" s="15">
        <v>65</v>
      </c>
      <c r="P414" s="15">
        <v>155</v>
      </c>
      <c r="Q414" s="15">
        <v>0</v>
      </c>
      <c r="R414" s="15">
        <v>0</v>
      </c>
      <c r="S414" s="15">
        <v>0</v>
      </c>
      <c r="T414" s="15">
        <v>0</v>
      </c>
      <c r="U414" s="15">
        <v>0</v>
      </c>
      <c r="V414" s="15">
        <v>0</v>
      </c>
      <c r="W414" s="15">
        <v>0</v>
      </c>
      <c r="X414" s="15">
        <v>1</v>
      </c>
      <c r="Y414" s="15">
        <v>220</v>
      </c>
      <c r="Z414" s="15">
        <v>65</v>
      </c>
      <c r="AA414" s="15">
        <v>155</v>
      </c>
      <c r="AB414" s="15">
        <v>220</v>
      </c>
      <c r="AC414" s="15">
        <v>65</v>
      </c>
      <c r="AD414" s="15">
        <v>155</v>
      </c>
      <c r="AE414" s="15">
        <v>1</v>
      </c>
      <c r="AF414" s="15">
        <v>220</v>
      </c>
      <c r="AG414" s="15">
        <v>65</v>
      </c>
      <c r="AH414" s="15">
        <v>155</v>
      </c>
      <c r="AI414" s="15">
        <v>220</v>
      </c>
      <c r="AJ414" s="15">
        <v>65</v>
      </c>
      <c r="AK414" s="15">
        <v>155</v>
      </c>
      <c r="AL414" s="15">
        <v>0</v>
      </c>
      <c r="AM414" s="15">
        <v>0</v>
      </c>
      <c r="AN414" s="15">
        <v>0</v>
      </c>
      <c r="AO414" s="15">
        <v>0</v>
      </c>
      <c r="AP414" s="15">
        <v>0</v>
      </c>
      <c r="AQ414" s="15">
        <v>0</v>
      </c>
      <c r="AR414" s="15">
        <v>0</v>
      </c>
      <c r="AS414" s="15">
        <v>0</v>
      </c>
      <c r="AT414" s="15">
        <v>0</v>
      </c>
      <c r="AU414" s="15">
        <v>0</v>
      </c>
      <c r="AV414" s="15">
        <v>0</v>
      </c>
      <c r="AW414" s="15">
        <v>0</v>
      </c>
      <c r="AX414" s="15">
        <v>0</v>
      </c>
      <c r="AY414" s="15">
        <v>0</v>
      </c>
    </row>
    <row r="415" spans="1:51">
      <c r="A415" s="1">
        <v>4445</v>
      </c>
      <c r="B415" s="1" t="s">
        <v>1760</v>
      </c>
      <c r="C415" s="1">
        <v>4</v>
      </c>
      <c r="D415" s="1" t="s">
        <v>1761</v>
      </c>
      <c r="E415" s="1" t="s">
        <v>1078</v>
      </c>
      <c r="F415" s="1">
        <v>5</v>
      </c>
      <c r="G415" s="1" t="s">
        <v>272</v>
      </c>
      <c r="H415" s="1">
        <v>0</v>
      </c>
      <c r="I415" s="1" t="s">
        <v>1079</v>
      </c>
      <c r="J415" s="15">
        <v>1</v>
      </c>
      <c r="K415" s="15">
        <v>2</v>
      </c>
      <c r="L415" s="15">
        <v>0</v>
      </c>
      <c r="M415" s="15">
        <v>2</v>
      </c>
      <c r="N415" s="15">
        <v>0</v>
      </c>
      <c r="O415" s="15">
        <v>0</v>
      </c>
      <c r="P415" s="15">
        <v>0</v>
      </c>
      <c r="Q415" s="15">
        <v>1</v>
      </c>
      <c r="R415" s="15">
        <v>2</v>
      </c>
      <c r="S415" s="15">
        <v>0</v>
      </c>
      <c r="T415" s="15">
        <v>2</v>
      </c>
      <c r="U415" s="15">
        <v>0</v>
      </c>
      <c r="V415" s="15">
        <v>0</v>
      </c>
      <c r="W415" s="15">
        <v>0</v>
      </c>
      <c r="X415" s="15">
        <v>0</v>
      </c>
      <c r="Y415" s="15">
        <v>0</v>
      </c>
      <c r="Z415" s="15">
        <v>0</v>
      </c>
      <c r="AA415" s="15">
        <v>0</v>
      </c>
      <c r="AB415" s="15">
        <v>0</v>
      </c>
      <c r="AC415" s="15">
        <v>0</v>
      </c>
      <c r="AD415" s="15">
        <v>0</v>
      </c>
      <c r="AE415" s="15">
        <v>0</v>
      </c>
      <c r="AF415" s="15">
        <v>0</v>
      </c>
      <c r="AG415" s="15">
        <v>0</v>
      </c>
      <c r="AH415" s="15">
        <v>0</v>
      </c>
      <c r="AI415" s="15">
        <v>0</v>
      </c>
      <c r="AJ415" s="15">
        <v>0</v>
      </c>
      <c r="AK415" s="15">
        <v>0</v>
      </c>
      <c r="AL415" s="15">
        <v>0</v>
      </c>
      <c r="AM415" s="15">
        <v>0</v>
      </c>
      <c r="AN415" s="15">
        <v>0</v>
      </c>
      <c r="AO415" s="15">
        <v>0</v>
      </c>
      <c r="AP415" s="15">
        <v>0</v>
      </c>
      <c r="AQ415" s="15">
        <v>0</v>
      </c>
      <c r="AR415" s="15">
        <v>0</v>
      </c>
      <c r="AS415" s="15">
        <v>0</v>
      </c>
      <c r="AT415" s="15">
        <v>0</v>
      </c>
      <c r="AU415" s="15">
        <v>0</v>
      </c>
      <c r="AV415" s="15">
        <v>0</v>
      </c>
      <c r="AW415" s="15">
        <v>0</v>
      </c>
      <c r="AX415" s="15">
        <v>0</v>
      </c>
      <c r="AY415" s="15">
        <v>0</v>
      </c>
    </row>
    <row r="416" spans="1:51">
      <c r="A416" s="1">
        <v>4456</v>
      </c>
      <c r="B416" s="1" t="s">
        <v>1760</v>
      </c>
      <c r="C416" s="1">
        <v>4</v>
      </c>
      <c r="D416" s="1" t="s">
        <v>1761</v>
      </c>
      <c r="E416" s="1" t="s">
        <v>1080</v>
      </c>
      <c r="F416" s="1">
        <v>4</v>
      </c>
      <c r="G416" s="1" t="s">
        <v>272</v>
      </c>
      <c r="H416" s="1">
        <v>0</v>
      </c>
      <c r="I416" s="1" t="s">
        <v>1081</v>
      </c>
      <c r="J416" s="15">
        <v>82</v>
      </c>
      <c r="K416" s="15">
        <v>259</v>
      </c>
      <c r="L416" s="15">
        <v>76</v>
      </c>
      <c r="M416" s="15">
        <v>181</v>
      </c>
      <c r="N416" s="15">
        <v>145</v>
      </c>
      <c r="O416" s="15">
        <v>27</v>
      </c>
      <c r="P416" s="15">
        <v>117</v>
      </c>
      <c r="Q416" s="15">
        <v>47</v>
      </c>
      <c r="R416" s="15">
        <v>84</v>
      </c>
      <c r="S416" s="15">
        <v>28</v>
      </c>
      <c r="T416" s="15">
        <v>54</v>
      </c>
      <c r="U416" s="15">
        <v>17</v>
      </c>
      <c r="V416" s="15">
        <v>6</v>
      </c>
      <c r="W416" s="15">
        <v>10</v>
      </c>
      <c r="X416" s="15">
        <v>35</v>
      </c>
      <c r="Y416" s="15">
        <v>175</v>
      </c>
      <c r="Z416" s="15">
        <v>48</v>
      </c>
      <c r="AA416" s="15">
        <v>127</v>
      </c>
      <c r="AB416" s="15">
        <v>128</v>
      </c>
      <c r="AC416" s="15">
        <v>21</v>
      </c>
      <c r="AD416" s="15">
        <v>107</v>
      </c>
      <c r="AE416" s="15">
        <v>35</v>
      </c>
      <c r="AF416" s="15">
        <v>175</v>
      </c>
      <c r="AG416" s="15">
        <v>48</v>
      </c>
      <c r="AH416" s="15">
        <v>127</v>
      </c>
      <c r="AI416" s="15">
        <v>128</v>
      </c>
      <c r="AJ416" s="15">
        <v>21</v>
      </c>
      <c r="AK416" s="15">
        <v>107</v>
      </c>
      <c r="AL416" s="15">
        <v>0</v>
      </c>
      <c r="AM416" s="15">
        <v>0</v>
      </c>
      <c r="AN416" s="15">
        <v>0</v>
      </c>
      <c r="AO416" s="15">
        <v>0</v>
      </c>
      <c r="AP416" s="15">
        <v>0</v>
      </c>
      <c r="AQ416" s="15">
        <v>0</v>
      </c>
      <c r="AR416" s="15">
        <v>0</v>
      </c>
      <c r="AS416" s="15">
        <v>0</v>
      </c>
      <c r="AT416" s="15">
        <v>0</v>
      </c>
      <c r="AU416" s="15">
        <v>0</v>
      </c>
      <c r="AV416" s="15">
        <v>0</v>
      </c>
      <c r="AW416" s="15">
        <v>0</v>
      </c>
      <c r="AX416" s="15">
        <v>0</v>
      </c>
      <c r="AY416" s="15">
        <v>0</v>
      </c>
    </row>
    <row r="417" spans="1:51">
      <c r="A417" s="1">
        <v>4467</v>
      </c>
      <c r="B417" s="1" t="s">
        <v>1760</v>
      </c>
      <c r="C417" s="1">
        <v>4</v>
      </c>
      <c r="D417" s="1" t="s">
        <v>1761</v>
      </c>
      <c r="E417" s="1" t="s">
        <v>1082</v>
      </c>
      <c r="F417" s="1">
        <v>5</v>
      </c>
      <c r="G417" s="1" t="s">
        <v>272</v>
      </c>
      <c r="H417" s="1">
        <v>0</v>
      </c>
      <c r="I417" s="1" t="s">
        <v>1083</v>
      </c>
      <c r="J417" s="15">
        <v>0</v>
      </c>
      <c r="K417" s="15">
        <v>0</v>
      </c>
      <c r="L417" s="15">
        <v>0</v>
      </c>
      <c r="M417" s="15">
        <v>0</v>
      </c>
      <c r="N417" s="15">
        <v>0</v>
      </c>
      <c r="O417" s="15">
        <v>0</v>
      </c>
      <c r="P417" s="15">
        <v>0</v>
      </c>
      <c r="Q417" s="15">
        <v>0</v>
      </c>
      <c r="R417" s="15">
        <v>0</v>
      </c>
      <c r="S417" s="15">
        <v>0</v>
      </c>
      <c r="T417" s="15">
        <v>0</v>
      </c>
      <c r="U417" s="15">
        <v>0</v>
      </c>
      <c r="V417" s="15">
        <v>0</v>
      </c>
      <c r="W417" s="15">
        <v>0</v>
      </c>
      <c r="X417" s="15">
        <v>0</v>
      </c>
      <c r="Y417" s="15">
        <v>0</v>
      </c>
      <c r="Z417" s="15">
        <v>0</v>
      </c>
      <c r="AA417" s="15">
        <v>0</v>
      </c>
      <c r="AB417" s="15">
        <v>0</v>
      </c>
      <c r="AC417" s="15">
        <v>0</v>
      </c>
      <c r="AD417" s="15">
        <v>0</v>
      </c>
      <c r="AE417" s="15">
        <v>0</v>
      </c>
      <c r="AF417" s="15">
        <v>0</v>
      </c>
      <c r="AG417" s="15">
        <v>0</v>
      </c>
      <c r="AH417" s="15">
        <v>0</v>
      </c>
      <c r="AI417" s="15">
        <v>0</v>
      </c>
      <c r="AJ417" s="15">
        <v>0</v>
      </c>
      <c r="AK417" s="15">
        <v>0</v>
      </c>
      <c r="AL417" s="15">
        <v>0</v>
      </c>
      <c r="AM417" s="15">
        <v>0</v>
      </c>
      <c r="AN417" s="15">
        <v>0</v>
      </c>
      <c r="AO417" s="15">
        <v>0</v>
      </c>
      <c r="AP417" s="15">
        <v>0</v>
      </c>
      <c r="AQ417" s="15">
        <v>0</v>
      </c>
      <c r="AR417" s="15">
        <v>0</v>
      </c>
      <c r="AS417" s="15">
        <v>0</v>
      </c>
      <c r="AT417" s="15">
        <v>0</v>
      </c>
      <c r="AU417" s="15">
        <v>0</v>
      </c>
      <c r="AV417" s="15">
        <v>0</v>
      </c>
      <c r="AW417" s="15">
        <v>0</v>
      </c>
      <c r="AX417" s="15">
        <v>0</v>
      </c>
      <c r="AY417" s="15">
        <v>0</v>
      </c>
    </row>
    <row r="418" spans="1:51">
      <c r="A418" s="1">
        <v>4478</v>
      </c>
      <c r="B418" s="1" t="s">
        <v>1760</v>
      </c>
      <c r="C418" s="1">
        <v>4</v>
      </c>
      <c r="D418" s="1" t="s">
        <v>1761</v>
      </c>
      <c r="E418" s="1" t="s">
        <v>1084</v>
      </c>
      <c r="F418" s="1">
        <v>5</v>
      </c>
      <c r="G418" s="1" t="s">
        <v>272</v>
      </c>
      <c r="H418" s="1">
        <v>0</v>
      </c>
      <c r="I418" s="1" t="s">
        <v>1085</v>
      </c>
      <c r="J418" s="15">
        <v>15</v>
      </c>
      <c r="K418" s="15">
        <v>43</v>
      </c>
      <c r="L418" s="15">
        <v>21</v>
      </c>
      <c r="M418" s="15">
        <v>22</v>
      </c>
      <c r="N418" s="15">
        <v>18</v>
      </c>
      <c r="O418" s="15">
        <v>9</v>
      </c>
      <c r="P418" s="15">
        <v>9</v>
      </c>
      <c r="Q418" s="15">
        <v>8</v>
      </c>
      <c r="R418" s="15">
        <v>15</v>
      </c>
      <c r="S418" s="15">
        <v>6</v>
      </c>
      <c r="T418" s="15">
        <v>9</v>
      </c>
      <c r="U418" s="15">
        <v>2</v>
      </c>
      <c r="V418" s="15">
        <v>1</v>
      </c>
      <c r="W418" s="15">
        <v>1</v>
      </c>
      <c r="X418" s="15">
        <v>7</v>
      </c>
      <c r="Y418" s="15">
        <v>28</v>
      </c>
      <c r="Z418" s="15">
        <v>15</v>
      </c>
      <c r="AA418" s="15">
        <v>13</v>
      </c>
      <c r="AB418" s="15">
        <v>16</v>
      </c>
      <c r="AC418" s="15">
        <v>8</v>
      </c>
      <c r="AD418" s="15">
        <v>8</v>
      </c>
      <c r="AE418" s="15">
        <v>7</v>
      </c>
      <c r="AF418" s="15">
        <v>28</v>
      </c>
      <c r="AG418" s="15">
        <v>15</v>
      </c>
      <c r="AH418" s="15">
        <v>13</v>
      </c>
      <c r="AI418" s="15">
        <v>16</v>
      </c>
      <c r="AJ418" s="15">
        <v>8</v>
      </c>
      <c r="AK418" s="15">
        <v>8</v>
      </c>
      <c r="AL418" s="15">
        <v>0</v>
      </c>
      <c r="AM418" s="15">
        <v>0</v>
      </c>
      <c r="AN418" s="15">
        <v>0</v>
      </c>
      <c r="AO418" s="15">
        <v>0</v>
      </c>
      <c r="AP418" s="15">
        <v>0</v>
      </c>
      <c r="AQ418" s="15">
        <v>0</v>
      </c>
      <c r="AR418" s="15">
        <v>0</v>
      </c>
      <c r="AS418" s="15">
        <v>0</v>
      </c>
      <c r="AT418" s="15">
        <v>0</v>
      </c>
      <c r="AU418" s="15">
        <v>0</v>
      </c>
      <c r="AV418" s="15">
        <v>0</v>
      </c>
      <c r="AW418" s="15">
        <v>0</v>
      </c>
      <c r="AX418" s="15">
        <v>0</v>
      </c>
      <c r="AY418" s="15">
        <v>0</v>
      </c>
    </row>
    <row r="419" spans="1:51">
      <c r="A419" s="1">
        <v>4489</v>
      </c>
      <c r="B419" s="1" t="s">
        <v>1760</v>
      </c>
      <c r="C419" s="1">
        <v>4</v>
      </c>
      <c r="D419" s="1" t="s">
        <v>1761</v>
      </c>
      <c r="E419" s="1" t="s">
        <v>1086</v>
      </c>
      <c r="F419" s="1">
        <v>5</v>
      </c>
      <c r="G419" s="1" t="s">
        <v>272</v>
      </c>
      <c r="H419" s="1">
        <v>0</v>
      </c>
      <c r="I419" s="1" t="s">
        <v>1087</v>
      </c>
      <c r="J419" s="15">
        <v>6</v>
      </c>
      <c r="K419" s="15">
        <v>12</v>
      </c>
      <c r="L419" s="15">
        <v>6</v>
      </c>
      <c r="M419" s="15">
        <v>6</v>
      </c>
      <c r="N419" s="15">
        <v>2</v>
      </c>
      <c r="O419" s="15">
        <v>1</v>
      </c>
      <c r="P419" s="15">
        <v>1</v>
      </c>
      <c r="Q419" s="15">
        <v>5</v>
      </c>
      <c r="R419" s="15">
        <v>9</v>
      </c>
      <c r="S419" s="15">
        <v>5</v>
      </c>
      <c r="T419" s="15">
        <v>4</v>
      </c>
      <c r="U419" s="15">
        <v>1</v>
      </c>
      <c r="V419" s="15">
        <v>1</v>
      </c>
      <c r="W419" s="15">
        <v>0</v>
      </c>
      <c r="X419" s="15">
        <v>1</v>
      </c>
      <c r="Y419" s="15">
        <v>3</v>
      </c>
      <c r="Z419" s="15">
        <v>1</v>
      </c>
      <c r="AA419" s="15">
        <v>2</v>
      </c>
      <c r="AB419" s="15">
        <v>1</v>
      </c>
      <c r="AC419" s="15">
        <v>0</v>
      </c>
      <c r="AD419" s="15">
        <v>1</v>
      </c>
      <c r="AE419" s="15">
        <v>1</v>
      </c>
      <c r="AF419" s="15">
        <v>3</v>
      </c>
      <c r="AG419" s="15">
        <v>1</v>
      </c>
      <c r="AH419" s="15">
        <v>2</v>
      </c>
      <c r="AI419" s="15">
        <v>1</v>
      </c>
      <c r="AJ419" s="15">
        <v>0</v>
      </c>
      <c r="AK419" s="15">
        <v>1</v>
      </c>
      <c r="AL419" s="15">
        <v>0</v>
      </c>
      <c r="AM419" s="15">
        <v>0</v>
      </c>
      <c r="AN419" s="15">
        <v>0</v>
      </c>
      <c r="AO419" s="15">
        <v>0</v>
      </c>
      <c r="AP419" s="15">
        <v>0</v>
      </c>
      <c r="AQ419" s="15">
        <v>0</v>
      </c>
      <c r="AR419" s="15">
        <v>0</v>
      </c>
      <c r="AS419" s="15">
        <v>0</v>
      </c>
      <c r="AT419" s="15">
        <v>0</v>
      </c>
      <c r="AU419" s="15">
        <v>0</v>
      </c>
      <c r="AV419" s="15">
        <v>0</v>
      </c>
      <c r="AW419" s="15">
        <v>0</v>
      </c>
      <c r="AX419" s="15">
        <v>0</v>
      </c>
      <c r="AY419" s="15">
        <v>0</v>
      </c>
    </row>
    <row r="420" spans="1:51">
      <c r="A420" s="1">
        <v>4500</v>
      </c>
      <c r="B420" s="1" t="s">
        <v>1760</v>
      </c>
      <c r="C420" s="1">
        <v>4</v>
      </c>
      <c r="D420" s="1" t="s">
        <v>1761</v>
      </c>
      <c r="E420" s="1" t="s">
        <v>1088</v>
      </c>
      <c r="F420" s="1">
        <v>5</v>
      </c>
      <c r="G420" s="1" t="s">
        <v>272</v>
      </c>
      <c r="H420" s="1">
        <v>0</v>
      </c>
      <c r="I420" s="1" t="s">
        <v>1089</v>
      </c>
      <c r="J420" s="15">
        <v>45</v>
      </c>
      <c r="K420" s="15">
        <v>154</v>
      </c>
      <c r="L420" s="15">
        <v>38</v>
      </c>
      <c r="M420" s="15">
        <v>114</v>
      </c>
      <c r="N420" s="15">
        <v>93</v>
      </c>
      <c r="O420" s="15">
        <v>13</v>
      </c>
      <c r="P420" s="15">
        <v>79</v>
      </c>
      <c r="Q420" s="15">
        <v>28</v>
      </c>
      <c r="R420" s="15">
        <v>52</v>
      </c>
      <c r="S420" s="15">
        <v>17</v>
      </c>
      <c r="T420" s="15">
        <v>33</v>
      </c>
      <c r="U420" s="15">
        <v>13</v>
      </c>
      <c r="V420" s="15">
        <v>4</v>
      </c>
      <c r="W420" s="15">
        <v>8</v>
      </c>
      <c r="X420" s="15">
        <v>17</v>
      </c>
      <c r="Y420" s="15">
        <v>102</v>
      </c>
      <c r="Z420" s="15">
        <v>21</v>
      </c>
      <c r="AA420" s="15">
        <v>81</v>
      </c>
      <c r="AB420" s="15">
        <v>80</v>
      </c>
      <c r="AC420" s="15">
        <v>9</v>
      </c>
      <c r="AD420" s="15">
        <v>71</v>
      </c>
      <c r="AE420" s="15">
        <v>17</v>
      </c>
      <c r="AF420" s="15">
        <v>102</v>
      </c>
      <c r="AG420" s="15">
        <v>21</v>
      </c>
      <c r="AH420" s="15">
        <v>81</v>
      </c>
      <c r="AI420" s="15">
        <v>80</v>
      </c>
      <c r="AJ420" s="15">
        <v>9</v>
      </c>
      <c r="AK420" s="15">
        <v>71</v>
      </c>
      <c r="AL420" s="15">
        <v>0</v>
      </c>
      <c r="AM420" s="15">
        <v>0</v>
      </c>
      <c r="AN420" s="15">
        <v>0</v>
      </c>
      <c r="AO420" s="15">
        <v>0</v>
      </c>
      <c r="AP420" s="15">
        <v>0</v>
      </c>
      <c r="AQ420" s="15">
        <v>0</v>
      </c>
      <c r="AR420" s="15">
        <v>0</v>
      </c>
      <c r="AS420" s="15">
        <v>0</v>
      </c>
      <c r="AT420" s="15">
        <v>0</v>
      </c>
      <c r="AU420" s="15">
        <v>0</v>
      </c>
      <c r="AV420" s="15">
        <v>0</v>
      </c>
      <c r="AW420" s="15">
        <v>0</v>
      </c>
      <c r="AX420" s="15">
        <v>0</v>
      </c>
      <c r="AY420" s="15">
        <v>0</v>
      </c>
    </row>
    <row r="421" spans="1:51">
      <c r="A421" s="1">
        <v>4511</v>
      </c>
      <c r="B421" s="1" t="s">
        <v>1760</v>
      </c>
      <c r="C421" s="1">
        <v>4</v>
      </c>
      <c r="D421" s="1" t="s">
        <v>1761</v>
      </c>
      <c r="E421" s="1" t="s">
        <v>1090</v>
      </c>
      <c r="F421" s="1">
        <v>5</v>
      </c>
      <c r="G421" s="1" t="s">
        <v>272</v>
      </c>
      <c r="H421" s="1">
        <v>0</v>
      </c>
      <c r="I421" s="1" t="s">
        <v>1091</v>
      </c>
      <c r="J421" s="15">
        <v>5</v>
      </c>
      <c r="K421" s="15">
        <v>27</v>
      </c>
      <c r="L421" s="15">
        <v>6</v>
      </c>
      <c r="M421" s="15">
        <v>21</v>
      </c>
      <c r="N421" s="15">
        <v>22</v>
      </c>
      <c r="O421" s="15">
        <v>4</v>
      </c>
      <c r="P421" s="15">
        <v>18</v>
      </c>
      <c r="Q421" s="15">
        <v>0</v>
      </c>
      <c r="R421" s="15">
        <v>0</v>
      </c>
      <c r="S421" s="15">
        <v>0</v>
      </c>
      <c r="T421" s="15">
        <v>0</v>
      </c>
      <c r="U421" s="15">
        <v>0</v>
      </c>
      <c r="V421" s="15">
        <v>0</v>
      </c>
      <c r="W421" s="15">
        <v>0</v>
      </c>
      <c r="X421" s="15">
        <v>5</v>
      </c>
      <c r="Y421" s="15">
        <v>27</v>
      </c>
      <c r="Z421" s="15">
        <v>6</v>
      </c>
      <c r="AA421" s="15">
        <v>21</v>
      </c>
      <c r="AB421" s="15">
        <v>22</v>
      </c>
      <c r="AC421" s="15">
        <v>4</v>
      </c>
      <c r="AD421" s="15">
        <v>18</v>
      </c>
      <c r="AE421" s="15">
        <v>5</v>
      </c>
      <c r="AF421" s="15">
        <v>27</v>
      </c>
      <c r="AG421" s="15">
        <v>6</v>
      </c>
      <c r="AH421" s="15">
        <v>21</v>
      </c>
      <c r="AI421" s="15">
        <v>22</v>
      </c>
      <c r="AJ421" s="15">
        <v>4</v>
      </c>
      <c r="AK421" s="15">
        <v>18</v>
      </c>
      <c r="AL421" s="15">
        <v>0</v>
      </c>
      <c r="AM421" s="15">
        <v>0</v>
      </c>
      <c r="AN421" s="15">
        <v>0</v>
      </c>
      <c r="AO421" s="15">
        <v>0</v>
      </c>
      <c r="AP421" s="15">
        <v>0</v>
      </c>
      <c r="AQ421" s="15">
        <v>0</v>
      </c>
      <c r="AR421" s="15">
        <v>0</v>
      </c>
      <c r="AS421" s="15">
        <v>0</v>
      </c>
      <c r="AT421" s="15">
        <v>0</v>
      </c>
      <c r="AU421" s="15">
        <v>0</v>
      </c>
      <c r="AV421" s="15">
        <v>0</v>
      </c>
      <c r="AW421" s="15">
        <v>0</v>
      </c>
      <c r="AX421" s="15">
        <v>0</v>
      </c>
      <c r="AY421" s="15">
        <v>0</v>
      </c>
    </row>
    <row r="422" spans="1:51">
      <c r="A422" s="1">
        <v>4522</v>
      </c>
      <c r="B422" s="1" t="s">
        <v>1760</v>
      </c>
      <c r="C422" s="1">
        <v>4</v>
      </c>
      <c r="D422" s="1" t="s">
        <v>1761</v>
      </c>
      <c r="E422" s="1" t="s">
        <v>1092</v>
      </c>
      <c r="F422" s="1">
        <v>5</v>
      </c>
      <c r="G422" s="1" t="s">
        <v>272</v>
      </c>
      <c r="H422" s="1">
        <v>0</v>
      </c>
      <c r="I422" s="1" t="s">
        <v>1093</v>
      </c>
      <c r="J422" s="15">
        <v>11</v>
      </c>
      <c r="K422" s="15">
        <v>23</v>
      </c>
      <c r="L422" s="15">
        <v>5</v>
      </c>
      <c r="M422" s="15">
        <v>18</v>
      </c>
      <c r="N422" s="15">
        <v>10</v>
      </c>
      <c r="O422" s="15">
        <v>0</v>
      </c>
      <c r="P422" s="15">
        <v>10</v>
      </c>
      <c r="Q422" s="15">
        <v>6</v>
      </c>
      <c r="R422" s="15">
        <v>8</v>
      </c>
      <c r="S422" s="15">
        <v>0</v>
      </c>
      <c r="T422" s="15">
        <v>8</v>
      </c>
      <c r="U422" s="15">
        <v>1</v>
      </c>
      <c r="V422" s="15">
        <v>0</v>
      </c>
      <c r="W422" s="15">
        <v>1</v>
      </c>
      <c r="X422" s="15">
        <v>5</v>
      </c>
      <c r="Y422" s="15">
        <v>15</v>
      </c>
      <c r="Z422" s="15">
        <v>5</v>
      </c>
      <c r="AA422" s="15">
        <v>10</v>
      </c>
      <c r="AB422" s="15">
        <v>9</v>
      </c>
      <c r="AC422" s="15">
        <v>0</v>
      </c>
      <c r="AD422" s="15">
        <v>9</v>
      </c>
      <c r="AE422" s="15">
        <v>5</v>
      </c>
      <c r="AF422" s="15">
        <v>15</v>
      </c>
      <c r="AG422" s="15">
        <v>5</v>
      </c>
      <c r="AH422" s="15">
        <v>10</v>
      </c>
      <c r="AI422" s="15">
        <v>9</v>
      </c>
      <c r="AJ422" s="15">
        <v>0</v>
      </c>
      <c r="AK422" s="15">
        <v>9</v>
      </c>
      <c r="AL422" s="15">
        <v>0</v>
      </c>
      <c r="AM422" s="15">
        <v>0</v>
      </c>
      <c r="AN422" s="15">
        <v>0</v>
      </c>
      <c r="AO422" s="15">
        <v>0</v>
      </c>
      <c r="AP422" s="15">
        <v>0</v>
      </c>
      <c r="AQ422" s="15">
        <v>0</v>
      </c>
      <c r="AR422" s="15">
        <v>0</v>
      </c>
      <c r="AS422" s="15">
        <v>0</v>
      </c>
      <c r="AT422" s="15">
        <v>0</v>
      </c>
      <c r="AU422" s="15">
        <v>0</v>
      </c>
      <c r="AV422" s="15">
        <v>0</v>
      </c>
      <c r="AW422" s="15">
        <v>0</v>
      </c>
      <c r="AX422" s="15">
        <v>0</v>
      </c>
      <c r="AY422" s="15">
        <v>0</v>
      </c>
    </row>
    <row r="423" spans="1:51">
      <c r="A423" s="1">
        <v>4533</v>
      </c>
      <c r="B423" s="1" t="s">
        <v>1760</v>
      </c>
      <c r="C423" s="1">
        <v>4</v>
      </c>
      <c r="D423" s="1" t="s">
        <v>1761</v>
      </c>
      <c r="E423" s="1" t="s">
        <v>1094</v>
      </c>
      <c r="F423" s="1">
        <v>4</v>
      </c>
      <c r="G423" s="1" t="s">
        <v>272</v>
      </c>
      <c r="H423" s="1">
        <v>0</v>
      </c>
      <c r="I423" s="1" t="s">
        <v>1095</v>
      </c>
      <c r="J423" s="15">
        <v>147</v>
      </c>
      <c r="K423" s="15">
        <v>850</v>
      </c>
      <c r="L423" s="15">
        <v>314</v>
      </c>
      <c r="M423" s="15">
        <v>536</v>
      </c>
      <c r="N423" s="15">
        <v>652</v>
      </c>
      <c r="O423" s="15">
        <v>209</v>
      </c>
      <c r="P423" s="15">
        <v>443</v>
      </c>
      <c r="Q423" s="15">
        <v>103</v>
      </c>
      <c r="R423" s="15">
        <v>303</v>
      </c>
      <c r="S423" s="15">
        <v>144</v>
      </c>
      <c r="T423" s="15">
        <v>159</v>
      </c>
      <c r="U423" s="15">
        <v>135</v>
      </c>
      <c r="V423" s="15">
        <v>58</v>
      </c>
      <c r="W423" s="15">
        <v>77</v>
      </c>
      <c r="X423" s="15">
        <v>44</v>
      </c>
      <c r="Y423" s="15">
        <v>547</v>
      </c>
      <c r="Z423" s="15">
        <v>170</v>
      </c>
      <c r="AA423" s="15">
        <v>377</v>
      </c>
      <c r="AB423" s="15">
        <v>517</v>
      </c>
      <c r="AC423" s="15">
        <v>151</v>
      </c>
      <c r="AD423" s="15">
        <v>366</v>
      </c>
      <c r="AE423" s="15">
        <v>43</v>
      </c>
      <c r="AF423" s="15">
        <v>545</v>
      </c>
      <c r="AG423" s="15">
        <v>170</v>
      </c>
      <c r="AH423" s="15">
        <v>375</v>
      </c>
      <c r="AI423" s="15">
        <v>515</v>
      </c>
      <c r="AJ423" s="15">
        <v>151</v>
      </c>
      <c r="AK423" s="15">
        <v>364</v>
      </c>
      <c r="AL423" s="15">
        <v>1</v>
      </c>
      <c r="AM423" s="15">
        <v>2</v>
      </c>
      <c r="AN423" s="15">
        <v>0</v>
      </c>
      <c r="AO423" s="15">
        <v>2</v>
      </c>
      <c r="AP423" s="15">
        <v>2</v>
      </c>
      <c r="AQ423" s="15">
        <v>0</v>
      </c>
      <c r="AR423" s="15">
        <v>2</v>
      </c>
      <c r="AS423" s="15">
        <v>0</v>
      </c>
      <c r="AT423" s="15">
        <v>0</v>
      </c>
      <c r="AU423" s="15">
        <v>0</v>
      </c>
      <c r="AV423" s="15">
        <v>0</v>
      </c>
      <c r="AW423" s="15">
        <v>0</v>
      </c>
      <c r="AX423" s="15">
        <v>0</v>
      </c>
      <c r="AY423" s="15">
        <v>0</v>
      </c>
    </row>
    <row r="424" spans="1:51">
      <c r="A424" s="1">
        <v>4544</v>
      </c>
      <c r="B424" s="1" t="s">
        <v>1760</v>
      </c>
      <c r="C424" s="1">
        <v>4</v>
      </c>
      <c r="D424" s="1" t="s">
        <v>1761</v>
      </c>
      <c r="E424" s="1" t="s">
        <v>1096</v>
      </c>
      <c r="F424" s="1">
        <v>5</v>
      </c>
      <c r="G424" s="1" t="s">
        <v>272</v>
      </c>
      <c r="H424" s="1">
        <v>0</v>
      </c>
      <c r="I424" s="1" t="s">
        <v>1097</v>
      </c>
      <c r="J424" s="15">
        <v>1</v>
      </c>
      <c r="K424" s="15">
        <v>5</v>
      </c>
      <c r="L424" s="15">
        <v>2</v>
      </c>
      <c r="M424" s="15">
        <v>3</v>
      </c>
      <c r="N424" s="15">
        <v>3</v>
      </c>
      <c r="O424" s="15">
        <v>1</v>
      </c>
      <c r="P424" s="15">
        <v>2</v>
      </c>
      <c r="Q424" s="15">
        <v>0</v>
      </c>
      <c r="R424" s="15">
        <v>0</v>
      </c>
      <c r="S424" s="15">
        <v>0</v>
      </c>
      <c r="T424" s="15">
        <v>0</v>
      </c>
      <c r="U424" s="15">
        <v>0</v>
      </c>
      <c r="V424" s="15">
        <v>0</v>
      </c>
      <c r="W424" s="15">
        <v>0</v>
      </c>
      <c r="X424" s="15">
        <v>1</v>
      </c>
      <c r="Y424" s="15">
        <v>5</v>
      </c>
      <c r="Z424" s="15">
        <v>2</v>
      </c>
      <c r="AA424" s="15">
        <v>3</v>
      </c>
      <c r="AB424" s="15">
        <v>3</v>
      </c>
      <c r="AC424" s="15">
        <v>1</v>
      </c>
      <c r="AD424" s="15">
        <v>2</v>
      </c>
      <c r="AE424" s="15">
        <v>1</v>
      </c>
      <c r="AF424" s="15">
        <v>5</v>
      </c>
      <c r="AG424" s="15">
        <v>2</v>
      </c>
      <c r="AH424" s="15">
        <v>3</v>
      </c>
      <c r="AI424" s="15">
        <v>3</v>
      </c>
      <c r="AJ424" s="15">
        <v>1</v>
      </c>
      <c r="AK424" s="15">
        <v>2</v>
      </c>
      <c r="AL424" s="15">
        <v>0</v>
      </c>
      <c r="AM424" s="15">
        <v>0</v>
      </c>
      <c r="AN424" s="15">
        <v>0</v>
      </c>
      <c r="AO424" s="15">
        <v>0</v>
      </c>
      <c r="AP424" s="15">
        <v>0</v>
      </c>
      <c r="AQ424" s="15">
        <v>0</v>
      </c>
      <c r="AR424" s="15">
        <v>0</v>
      </c>
      <c r="AS424" s="15">
        <v>0</v>
      </c>
      <c r="AT424" s="15">
        <v>0</v>
      </c>
      <c r="AU424" s="15">
        <v>0</v>
      </c>
      <c r="AV424" s="15">
        <v>0</v>
      </c>
      <c r="AW424" s="15">
        <v>0</v>
      </c>
      <c r="AX424" s="15">
        <v>0</v>
      </c>
      <c r="AY424" s="15">
        <v>0</v>
      </c>
    </row>
    <row r="425" spans="1:51">
      <c r="A425" s="1">
        <v>4555</v>
      </c>
      <c r="B425" s="1" t="s">
        <v>1760</v>
      </c>
      <c r="C425" s="1">
        <v>4</v>
      </c>
      <c r="D425" s="1" t="s">
        <v>1761</v>
      </c>
      <c r="E425" s="1" t="s">
        <v>1098</v>
      </c>
      <c r="F425" s="1">
        <v>5</v>
      </c>
      <c r="G425" s="1" t="s">
        <v>272</v>
      </c>
      <c r="H425" s="1">
        <v>0</v>
      </c>
      <c r="I425" s="1" t="s">
        <v>1099</v>
      </c>
      <c r="J425" s="15">
        <v>12</v>
      </c>
      <c r="K425" s="15">
        <v>287</v>
      </c>
      <c r="L425" s="15">
        <v>101</v>
      </c>
      <c r="M425" s="15">
        <v>186</v>
      </c>
      <c r="N425" s="15">
        <v>276</v>
      </c>
      <c r="O425" s="15">
        <v>95</v>
      </c>
      <c r="P425" s="15">
        <v>181</v>
      </c>
      <c r="Q425" s="15">
        <v>5</v>
      </c>
      <c r="R425" s="15">
        <v>30</v>
      </c>
      <c r="S425" s="15">
        <v>21</v>
      </c>
      <c r="T425" s="15">
        <v>9</v>
      </c>
      <c r="U425" s="15">
        <v>23</v>
      </c>
      <c r="V425" s="15">
        <v>17</v>
      </c>
      <c r="W425" s="15">
        <v>6</v>
      </c>
      <c r="X425" s="15">
        <v>7</v>
      </c>
      <c r="Y425" s="15">
        <v>257</v>
      </c>
      <c r="Z425" s="15">
        <v>80</v>
      </c>
      <c r="AA425" s="15">
        <v>177</v>
      </c>
      <c r="AB425" s="15">
        <v>253</v>
      </c>
      <c r="AC425" s="15">
        <v>78</v>
      </c>
      <c r="AD425" s="15">
        <v>175</v>
      </c>
      <c r="AE425" s="15">
        <v>7</v>
      </c>
      <c r="AF425" s="15">
        <v>257</v>
      </c>
      <c r="AG425" s="15">
        <v>80</v>
      </c>
      <c r="AH425" s="15">
        <v>177</v>
      </c>
      <c r="AI425" s="15">
        <v>253</v>
      </c>
      <c r="AJ425" s="15">
        <v>78</v>
      </c>
      <c r="AK425" s="15">
        <v>175</v>
      </c>
      <c r="AL425" s="15">
        <v>0</v>
      </c>
      <c r="AM425" s="15">
        <v>0</v>
      </c>
      <c r="AN425" s="15">
        <v>0</v>
      </c>
      <c r="AO425" s="15">
        <v>0</v>
      </c>
      <c r="AP425" s="15">
        <v>0</v>
      </c>
      <c r="AQ425" s="15">
        <v>0</v>
      </c>
      <c r="AR425" s="15">
        <v>0</v>
      </c>
      <c r="AS425" s="15">
        <v>0</v>
      </c>
      <c r="AT425" s="15">
        <v>0</v>
      </c>
      <c r="AU425" s="15">
        <v>0</v>
      </c>
      <c r="AV425" s="15">
        <v>0</v>
      </c>
      <c r="AW425" s="15">
        <v>0</v>
      </c>
      <c r="AX425" s="15">
        <v>0</v>
      </c>
      <c r="AY425" s="15">
        <v>0</v>
      </c>
    </row>
    <row r="426" spans="1:51">
      <c r="A426" s="1">
        <v>4566</v>
      </c>
      <c r="B426" s="1" t="s">
        <v>1760</v>
      </c>
      <c r="C426" s="1">
        <v>4</v>
      </c>
      <c r="D426" s="1" t="s">
        <v>1761</v>
      </c>
      <c r="E426" s="1" t="s">
        <v>1100</v>
      </c>
      <c r="F426" s="1">
        <v>5</v>
      </c>
      <c r="G426" s="1" t="s">
        <v>272</v>
      </c>
      <c r="H426" s="1">
        <v>0</v>
      </c>
      <c r="I426" s="1" t="s">
        <v>1101</v>
      </c>
      <c r="J426" s="15">
        <v>14</v>
      </c>
      <c r="K426" s="15">
        <v>27</v>
      </c>
      <c r="L426" s="15">
        <v>13</v>
      </c>
      <c r="M426" s="15">
        <v>14</v>
      </c>
      <c r="N426" s="15">
        <v>5</v>
      </c>
      <c r="O426" s="15">
        <v>1</v>
      </c>
      <c r="P426" s="15">
        <v>4</v>
      </c>
      <c r="Q426" s="15">
        <v>12</v>
      </c>
      <c r="R426" s="15">
        <v>21</v>
      </c>
      <c r="S426" s="15">
        <v>9</v>
      </c>
      <c r="T426" s="15">
        <v>12</v>
      </c>
      <c r="U426" s="15">
        <v>3</v>
      </c>
      <c r="V426" s="15">
        <v>0</v>
      </c>
      <c r="W426" s="15">
        <v>3</v>
      </c>
      <c r="X426" s="15">
        <v>2</v>
      </c>
      <c r="Y426" s="15">
        <v>6</v>
      </c>
      <c r="Z426" s="15">
        <v>4</v>
      </c>
      <c r="AA426" s="15">
        <v>2</v>
      </c>
      <c r="AB426" s="15">
        <v>2</v>
      </c>
      <c r="AC426" s="15">
        <v>1</v>
      </c>
      <c r="AD426" s="15">
        <v>1</v>
      </c>
      <c r="AE426" s="15">
        <v>2</v>
      </c>
      <c r="AF426" s="15">
        <v>6</v>
      </c>
      <c r="AG426" s="15">
        <v>4</v>
      </c>
      <c r="AH426" s="15">
        <v>2</v>
      </c>
      <c r="AI426" s="15">
        <v>2</v>
      </c>
      <c r="AJ426" s="15">
        <v>1</v>
      </c>
      <c r="AK426" s="15">
        <v>1</v>
      </c>
      <c r="AL426" s="15">
        <v>0</v>
      </c>
      <c r="AM426" s="15">
        <v>0</v>
      </c>
      <c r="AN426" s="15">
        <v>0</v>
      </c>
      <c r="AO426" s="15">
        <v>0</v>
      </c>
      <c r="AP426" s="15">
        <v>0</v>
      </c>
      <c r="AQ426" s="15">
        <v>0</v>
      </c>
      <c r="AR426" s="15">
        <v>0</v>
      </c>
      <c r="AS426" s="15">
        <v>0</v>
      </c>
      <c r="AT426" s="15">
        <v>0</v>
      </c>
      <c r="AU426" s="15">
        <v>0</v>
      </c>
      <c r="AV426" s="15">
        <v>0</v>
      </c>
      <c r="AW426" s="15">
        <v>0</v>
      </c>
      <c r="AX426" s="15">
        <v>0</v>
      </c>
      <c r="AY426" s="15">
        <v>0</v>
      </c>
    </row>
    <row r="427" spans="1:51">
      <c r="A427" s="1">
        <v>4577</v>
      </c>
      <c r="B427" s="1" t="s">
        <v>1760</v>
      </c>
      <c r="C427" s="1">
        <v>4</v>
      </c>
      <c r="D427" s="1" t="s">
        <v>1761</v>
      </c>
      <c r="E427" s="1" t="s">
        <v>1102</v>
      </c>
      <c r="F427" s="1">
        <v>5</v>
      </c>
      <c r="G427" s="1" t="s">
        <v>272</v>
      </c>
      <c r="H427" s="1">
        <v>0</v>
      </c>
      <c r="I427" s="1" t="s">
        <v>1103</v>
      </c>
      <c r="J427" s="15">
        <v>9</v>
      </c>
      <c r="K427" s="15">
        <v>40</v>
      </c>
      <c r="L427" s="15">
        <v>24</v>
      </c>
      <c r="M427" s="15">
        <v>16</v>
      </c>
      <c r="N427" s="15">
        <v>24</v>
      </c>
      <c r="O427" s="15">
        <v>15</v>
      </c>
      <c r="P427" s="15">
        <v>9</v>
      </c>
      <c r="Q427" s="15">
        <v>6</v>
      </c>
      <c r="R427" s="15">
        <v>22</v>
      </c>
      <c r="S427" s="15">
        <v>12</v>
      </c>
      <c r="T427" s="15">
        <v>10</v>
      </c>
      <c r="U427" s="15">
        <v>8</v>
      </c>
      <c r="V427" s="15">
        <v>4</v>
      </c>
      <c r="W427" s="15">
        <v>4</v>
      </c>
      <c r="X427" s="15">
        <v>3</v>
      </c>
      <c r="Y427" s="15">
        <v>18</v>
      </c>
      <c r="Z427" s="15">
        <v>12</v>
      </c>
      <c r="AA427" s="15">
        <v>6</v>
      </c>
      <c r="AB427" s="15">
        <v>16</v>
      </c>
      <c r="AC427" s="15">
        <v>11</v>
      </c>
      <c r="AD427" s="15">
        <v>5</v>
      </c>
      <c r="AE427" s="15">
        <v>3</v>
      </c>
      <c r="AF427" s="15">
        <v>18</v>
      </c>
      <c r="AG427" s="15">
        <v>12</v>
      </c>
      <c r="AH427" s="15">
        <v>6</v>
      </c>
      <c r="AI427" s="15">
        <v>16</v>
      </c>
      <c r="AJ427" s="15">
        <v>11</v>
      </c>
      <c r="AK427" s="15">
        <v>5</v>
      </c>
      <c r="AL427" s="15">
        <v>0</v>
      </c>
      <c r="AM427" s="15">
        <v>0</v>
      </c>
      <c r="AN427" s="15">
        <v>0</v>
      </c>
      <c r="AO427" s="15">
        <v>0</v>
      </c>
      <c r="AP427" s="15">
        <v>0</v>
      </c>
      <c r="AQ427" s="15">
        <v>0</v>
      </c>
      <c r="AR427" s="15">
        <v>0</v>
      </c>
      <c r="AS427" s="15">
        <v>0</v>
      </c>
      <c r="AT427" s="15">
        <v>0</v>
      </c>
      <c r="AU427" s="15">
        <v>0</v>
      </c>
      <c r="AV427" s="15">
        <v>0</v>
      </c>
      <c r="AW427" s="15">
        <v>0</v>
      </c>
      <c r="AX427" s="15">
        <v>0</v>
      </c>
      <c r="AY427" s="15">
        <v>0</v>
      </c>
    </row>
    <row r="428" spans="1:51">
      <c r="A428" s="1">
        <v>4588</v>
      </c>
      <c r="B428" s="1" t="s">
        <v>1760</v>
      </c>
      <c r="C428" s="1">
        <v>4</v>
      </c>
      <c r="D428" s="1" t="s">
        <v>1761</v>
      </c>
      <c r="E428" s="1" t="s">
        <v>1104</v>
      </c>
      <c r="F428" s="1">
        <v>5</v>
      </c>
      <c r="G428" s="1" t="s">
        <v>272</v>
      </c>
      <c r="H428" s="1">
        <v>0</v>
      </c>
      <c r="I428" s="1" t="s">
        <v>1105</v>
      </c>
      <c r="J428" s="15">
        <v>5</v>
      </c>
      <c r="K428" s="15">
        <v>9</v>
      </c>
      <c r="L428" s="15">
        <v>5</v>
      </c>
      <c r="M428" s="15">
        <v>4</v>
      </c>
      <c r="N428" s="15">
        <v>2</v>
      </c>
      <c r="O428" s="15">
        <v>1</v>
      </c>
      <c r="P428" s="15">
        <v>1</v>
      </c>
      <c r="Q428" s="15">
        <v>5</v>
      </c>
      <c r="R428" s="15">
        <v>9</v>
      </c>
      <c r="S428" s="15">
        <v>5</v>
      </c>
      <c r="T428" s="15">
        <v>4</v>
      </c>
      <c r="U428" s="15">
        <v>2</v>
      </c>
      <c r="V428" s="15">
        <v>1</v>
      </c>
      <c r="W428" s="15">
        <v>1</v>
      </c>
      <c r="X428" s="15">
        <v>0</v>
      </c>
      <c r="Y428" s="15">
        <v>0</v>
      </c>
      <c r="Z428" s="15">
        <v>0</v>
      </c>
      <c r="AA428" s="15">
        <v>0</v>
      </c>
      <c r="AB428" s="15">
        <v>0</v>
      </c>
      <c r="AC428" s="15">
        <v>0</v>
      </c>
      <c r="AD428" s="15">
        <v>0</v>
      </c>
      <c r="AE428" s="15">
        <v>0</v>
      </c>
      <c r="AF428" s="15">
        <v>0</v>
      </c>
      <c r="AG428" s="15">
        <v>0</v>
      </c>
      <c r="AH428" s="15">
        <v>0</v>
      </c>
      <c r="AI428" s="15">
        <v>0</v>
      </c>
      <c r="AJ428" s="15">
        <v>0</v>
      </c>
      <c r="AK428" s="15">
        <v>0</v>
      </c>
      <c r="AL428" s="15">
        <v>0</v>
      </c>
      <c r="AM428" s="15">
        <v>0</v>
      </c>
      <c r="AN428" s="15">
        <v>0</v>
      </c>
      <c r="AO428" s="15">
        <v>0</v>
      </c>
      <c r="AP428" s="15">
        <v>0</v>
      </c>
      <c r="AQ428" s="15">
        <v>0</v>
      </c>
      <c r="AR428" s="15">
        <v>0</v>
      </c>
      <c r="AS428" s="15">
        <v>0</v>
      </c>
      <c r="AT428" s="15">
        <v>0</v>
      </c>
      <c r="AU428" s="15">
        <v>0</v>
      </c>
      <c r="AV428" s="15">
        <v>0</v>
      </c>
      <c r="AW428" s="15">
        <v>0</v>
      </c>
      <c r="AX428" s="15">
        <v>0</v>
      </c>
      <c r="AY428" s="15">
        <v>0</v>
      </c>
    </row>
    <row r="429" spans="1:51">
      <c r="A429" s="1">
        <v>4599</v>
      </c>
      <c r="B429" s="1" t="s">
        <v>1760</v>
      </c>
      <c r="C429" s="1">
        <v>4</v>
      </c>
      <c r="D429" s="1" t="s">
        <v>1761</v>
      </c>
      <c r="E429" s="1" t="s">
        <v>1106</v>
      </c>
      <c r="F429" s="1">
        <v>5</v>
      </c>
      <c r="G429" s="1" t="s">
        <v>272</v>
      </c>
      <c r="H429" s="1">
        <v>0</v>
      </c>
      <c r="I429" s="1" t="s">
        <v>1107</v>
      </c>
      <c r="J429" s="15">
        <v>22</v>
      </c>
      <c r="K429" s="15">
        <v>60</v>
      </c>
      <c r="L429" s="15">
        <v>24</v>
      </c>
      <c r="M429" s="15">
        <v>36</v>
      </c>
      <c r="N429" s="15">
        <v>26</v>
      </c>
      <c r="O429" s="15">
        <v>6</v>
      </c>
      <c r="P429" s="15">
        <v>20</v>
      </c>
      <c r="Q429" s="15">
        <v>18</v>
      </c>
      <c r="R429" s="15">
        <v>31</v>
      </c>
      <c r="S429" s="15">
        <v>15</v>
      </c>
      <c r="T429" s="15">
        <v>16</v>
      </c>
      <c r="U429" s="15">
        <v>1</v>
      </c>
      <c r="V429" s="15">
        <v>0</v>
      </c>
      <c r="W429" s="15">
        <v>1</v>
      </c>
      <c r="X429" s="15">
        <v>4</v>
      </c>
      <c r="Y429" s="15">
        <v>29</v>
      </c>
      <c r="Z429" s="15">
        <v>9</v>
      </c>
      <c r="AA429" s="15">
        <v>20</v>
      </c>
      <c r="AB429" s="15">
        <v>25</v>
      </c>
      <c r="AC429" s="15">
        <v>6</v>
      </c>
      <c r="AD429" s="15">
        <v>19</v>
      </c>
      <c r="AE429" s="15">
        <v>4</v>
      </c>
      <c r="AF429" s="15">
        <v>29</v>
      </c>
      <c r="AG429" s="15">
        <v>9</v>
      </c>
      <c r="AH429" s="15">
        <v>20</v>
      </c>
      <c r="AI429" s="15">
        <v>25</v>
      </c>
      <c r="AJ429" s="15">
        <v>6</v>
      </c>
      <c r="AK429" s="15">
        <v>19</v>
      </c>
      <c r="AL429" s="15">
        <v>0</v>
      </c>
      <c r="AM429" s="15">
        <v>0</v>
      </c>
      <c r="AN429" s="15">
        <v>0</v>
      </c>
      <c r="AO429" s="15">
        <v>0</v>
      </c>
      <c r="AP429" s="15">
        <v>0</v>
      </c>
      <c r="AQ429" s="15">
        <v>0</v>
      </c>
      <c r="AR429" s="15">
        <v>0</v>
      </c>
      <c r="AS429" s="15">
        <v>0</v>
      </c>
      <c r="AT429" s="15">
        <v>0</v>
      </c>
      <c r="AU429" s="15">
        <v>0</v>
      </c>
      <c r="AV429" s="15">
        <v>0</v>
      </c>
      <c r="AW429" s="15">
        <v>0</v>
      </c>
      <c r="AX429" s="15">
        <v>0</v>
      </c>
      <c r="AY429" s="15">
        <v>0</v>
      </c>
    </row>
    <row r="430" spans="1:51">
      <c r="A430" s="1">
        <v>4610</v>
      </c>
      <c r="B430" s="1" t="s">
        <v>1760</v>
      </c>
      <c r="C430" s="1">
        <v>4</v>
      </c>
      <c r="D430" s="1" t="s">
        <v>1761</v>
      </c>
      <c r="E430" s="1" t="s">
        <v>1108</v>
      </c>
      <c r="F430" s="1">
        <v>5</v>
      </c>
      <c r="G430" s="1" t="s">
        <v>272</v>
      </c>
      <c r="H430" s="1">
        <v>0</v>
      </c>
      <c r="I430" s="1" t="s">
        <v>1109</v>
      </c>
      <c r="J430" s="15">
        <v>36</v>
      </c>
      <c r="K430" s="15">
        <v>128</v>
      </c>
      <c r="L430" s="15">
        <v>39</v>
      </c>
      <c r="M430" s="15">
        <v>89</v>
      </c>
      <c r="N430" s="15">
        <v>82</v>
      </c>
      <c r="O430" s="15">
        <v>15</v>
      </c>
      <c r="P430" s="15">
        <v>67</v>
      </c>
      <c r="Q430" s="15">
        <v>28</v>
      </c>
      <c r="R430" s="15">
        <v>75</v>
      </c>
      <c r="S430" s="15">
        <v>32</v>
      </c>
      <c r="T430" s="15">
        <v>43</v>
      </c>
      <c r="U430" s="15">
        <v>30</v>
      </c>
      <c r="V430" s="15">
        <v>9</v>
      </c>
      <c r="W430" s="15">
        <v>21</v>
      </c>
      <c r="X430" s="15">
        <v>8</v>
      </c>
      <c r="Y430" s="15">
        <v>53</v>
      </c>
      <c r="Z430" s="15">
        <v>7</v>
      </c>
      <c r="AA430" s="15">
        <v>46</v>
      </c>
      <c r="AB430" s="15">
        <v>52</v>
      </c>
      <c r="AC430" s="15">
        <v>6</v>
      </c>
      <c r="AD430" s="15">
        <v>46</v>
      </c>
      <c r="AE430" s="15">
        <v>7</v>
      </c>
      <c r="AF430" s="15">
        <v>51</v>
      </c>
      <c r="AG430" s="15">
        <v>7</v>
      </c>
      <c r="AH430" s="15">
        <v>44</v>
      </c>
      <c r="AI430" s="15">
        <v>50</v>
      </c>
      <c r="AJ430" s="15">
        <v>6</v>
      </c>
      <c r="AK430" s="15">
        <v>44</v>
      </c>
      <c r="AL430" s="15">
        <v>1</v>
      </c>
      <c r="AM430" s="15">
        <v>2</v>
      </c>
      <c r="AN430" s="15">
        <v>0</v>
      </c>
      <c r="AO430" s="15">
        <v>2</v>
      </c>
      <c r="AP430" s="15">
        <v>2</v>
      </c>
      <c r="AQ430" s="15">
        <v>0</v>
      </c>
      <c r="AR430" s="15">
        <v>2</v>
      </c>
      <c r="AS430" s="15">
        <v>0</v>
      </c>
      <c r="AT430" s="15">
        <v>0</v>
      </c>
      <c r="AU430" s="15">
        <v>0</v>
      </c>
      <c r="AV430" s="15">
        <v>0</v>
      </c>
      <c r="AW430" s="15">
        <v>0</v>
      </c>
      <c r="AX430" s="15">
        <v>0</v>
      </c>
      <c r="AY430" s="15">
        <v>0</v>
      </c>
    </row>
    <row r="431" spans="1:51">
      <c r="A431" s="1">
        <v>4621</v>
      </c>
      <c r="B431" s="1" t="s">
        <v>1760</v>
      </c>
      <c r="C431" s="1">
        <v>4</v>
      </c>
      <c r="D431" s="1" t="s">
        <v>1761</v>
      </c>
      <c r="E431" s="1" t="s">
        <v>1110</v>
      </c>
      <c r="F431" s="1">
        <v>5</v>
      </c>
      <c r="G431" s="1" t="s">
        <v>272</v>
      </c>
      <c r="H431" s="1">
        <v>0</v>
      </c>
      <c r="I431" s="1" t="s">
        <v>1111</v>
      </c>
      <c r="J431" s="15">
        <v>48</v>
      </c>
      <c r="K431" s="15">
        <v>294</v>
      </c>
      <c r="L431" s="15">
        <v>106</v>
      </c>
      <c r="M431" s="15">
        <v>188</v>
      </c>
      <c r="N431" s="15">
        <v>234</v>
      </c>
      <c r="O431" s="15">
        <v>75</v>
      </c>
      <c r="P431" s="15">
        <v>159</v>
      </c>
      <c r="Q431" s="15">
        <v>29</v>
      </c>
      <c r="R431" s="15">
        <v>115</v>
      </c>
      <c r="S431" s="15">
        <v>50</v>
      </c>
      <c r="T431" s="15">
        <v>65</v>
      </c>
      <c r="U431" s="15">
        <v>68</v>
      </c>
      <c r="V431" s="15">
        <v>27</v>
      </c>
      <c r="W431" s="15">
        <v>41</v>
      </c>
      <c r="X431" s="15">
        <v>19</v>
      </c>
      <c r="Y431" s="15">
        <v>179</v>
      </c>
      <c r="Z431" s="15">
        <v>56</v>
      </c>
      <c r="AA431" s="15">
        <v>123</v>
      </c>
      <c r="AB431" s="15">
        <v>166</v>
      </c>
      <c r="AC431" s="15">
        <v>48</v>
      </c>
      <c r="AD431" s="15">
        <v>118</v>
      </c>
      <c r="AE431" s="15">
        <v>19</v>
      </c>
      <c r="AF431" s="15">
        <v>179</v>
      </c>
      <c r="AG431" s="15">
        <v>56</v>
      </c>
      <c r="AH431" s="15">
        <v>123</v>
      </c>
      <c r="AI431" s="15">
        <v>166</v>
      </c>
      <c r="AJ431" s="15">
        <v>48</v>
      </c>
      <c r="AK431" s="15">
        <v>118</v>
      </c>
      <c r="AL431" s="15">
        <v>0</v>
      </c>
      <c r="AM431" s="15">
        <v>0</v>
      </c>
      <c r="AN431" s="15">
        <v>0</v>
      </c>
      <c r="AO431" s="15">
        <v>0</v>
      </c>
      <c r="AP431" s="15">
        <v>0</v>
      </c>
      <c r="AQ431" s="15">
        <v>0</v>
      </c>
      <c r="AR431" s="15">
        <v>0</v>
      </c>
      <c r="AS431" s="15">
        <v>0</v>
      </c>
      <c r="AT431" s="15">
        <v>0</v>
      </c>
      <c r="AU431" s="15">
        <v>0</v>
      </c>
      <c r="AV431" s="15">
        <v>0</v>
      </c>
      <c r="AW431" s="15">
        <v>0</v>
      </c>
      <c r="AX431" s="15">
        <v>0</v>
      </c>
      <c r="AY431" s="15">
        <v>0</v>
      </c>
    </row>
    <row r="432" spans="1:51">
      <c r="A432" s="1">
        <v>4632</v>
      </c>
      <c r="B432" s="1" t="s">
        <v>1760</v>
      </c>
      <c r="C432" s="1">
        <v>4</v>
      </c>
      <c r="D432" s="1" t="s">
        <v>1761</v>
      </c>
      <c r="E432" s="1" t="s">
        <v>1112</v>
      </c>
      <c r="F432" s="1">
        <v>6</v>
      </c>
      <c r="G432" s="1" t="s">
        <v>272</v>
      </c>
      <c r="H432" s="1">
        <v>0</v>
      </c>
      <c r="I432" s="1" t="s">
        <v>1113</v>
      </c>
      <c r="J432" s="15">
        <v>6</v>
      </c>
      <c r="K432" s="15">
        <v>44</v>
      </c>
      <c r="L432" s="15">
        <v>8</v>
      </c>
      <c r="M432" s="15">
        <v>36</v>
      </c>
      <c r="N432" s="15">
        <v>37</v>
      </c>
      <c r="O432" s="15">
        <v>4</v>
      </c>
      <c r="P432" s="15">
        <v>33</v>
      </c>
      <c r="Q432" s="15">
        <v>2</v>
      </c>
      <c r="R432" s="15">
        <v>5</v>
      </c>
      <c r="S432" s="15">
        <v>2</v>
      </c>
      <c r="T432" s="15">
        <v>3</v>
      </c>
      <c r="U432" s="15">
        <v>2</v>
      </c>
      <c r="V432" s="15">
        <v>0</v>
      </c>
      <c r="W432" s="15">
        <v>2</v>
      </c>
      <c r="X432" s="15">
        <v>4</v>
      </c>
      <c r="Y432" s="15">
        <v>39</v>
      </c>
      <c r="Z432" s="15">
        <v>6</v>
      </c>
      <c r="AA432" s="15">
        <v>33</v>
      </c>
      <c r="AB432" s="15">
        <v>35</v>
      </c>
      <c r="AC432" s="15">
        <v>4</v>
      </c>
      <c r="AD432" s="15">
        <v>31</v>
      </c>
      <c r="AE432" s="15">
        <v>4</v>
      </c>
      <c r="AF432" s="15">
        <v>39</v>
      </c>
      <c r="AG432" s="15">
        <v>6</v>
      </c>
      <c r="AH432" s="15">
        <v>33</v>
      </c>
      <c r="AI432" s="15">
        <v>35</v>
      </c>
      <c r="AJ432" s="15">
        <v>4</v>
      </c>
      <c r="AK432" s="15">
        <v>31</v>
      </c>
      <c r="AL432" s="15">
        <v>0</v>
      </c>
      <c r="AM432" s="15">
        <v>0</v>
      </c>
      <c r="AN432" s="15">
        <v>0</v>
      </c>
      <c r="AO432" s="15">
        <v>0</v>
      </c>
      <c r="AP432" s="15">
        <v>0</v>
      </c>
      <c r="AQ432" s="15">
        <v>0</v>
      </c>
      <c r="AR432" s="15">
        <v>0</v>
      </c>
      <c r="AS432" s="15">
        <v>0</v>
      </c>
      <c r="AT432" s="15">
        <v>0</v>
      </c>
      <c r="AU432" s="15">
        <v>0</v>
      </c>
      <c r="AV432" s="15">
        <v>0</v>
      </c>
      <c r="AW432" s="15">
        <v>0</v>
      </c>
      <c r="AX432" s="15">
        <v>0</v>
      </c>
      <c r="AY432" s="15">
        <v>0</v>
      </c>
    </row>
    <row r="433" spans="1:51">
      <c r="A433" s="1">
        <v>4643</v>
      </c>
      <c r="B433" s="1" t="s">
        <v>1760</v>
      </c>
      <c r="C433" s="1">
        <v>4</v>
      </c>
      <c r="D433" s="1" t="s">
        <v>1761</v>
      </c>
      <c r="E433" s="1" t="s">
        <v>1114</v>
      </c>
      <c r="F433" s="1">
        <v>6</v>
      </c>
      <c r="G433" s="1" t="s">
        <v>272</v>
      </c>
      <c r="H433" s="1">
        <v>0</v>
      </c>
      <c r="I433" s="1" t="s">
        <v>1115</v>
      </c>
      <c r="J433" s="15">
        <v>42</v>
      </c>
      <c r="K433" s="15">
        <v>250</v>
      </c>
      <c r="L433" s="15">
        <v>98</v>
      </c>
      <c r="M433" s="15">
        <v>152</v>
      </c>
      <c r="N433" s="15">
        <v>197</v>
      </c>
      <c r="O433" s="15">
        <v>71</v>
      </c>
      <c r="P433" s="15">
        <v>126</v>
      </c>
      <c r="Q433" s="15">
        <v>27</v>
      </c>
      <c r="R433" s="15">
        <v>110</v>
      </c>
      <c r="S433" s="15">
        <v>48</v>
      </c>
      <c r="T433" s="15">
        <v>62</v>
      </c>
      <c r="U433" s="15">
        <v>66</v>
      </c>
      <c r="V433" s="15">
        <v>27</v>
      </c>
      <c r="W433" s="15">
        <v>39</v>
      </c>
      <c r="X433" s="15">
        <v>15</v>
      </c>
      <c r="Y433" s="15">
        <v>140</v>
      </c>
      <c r="Z433" s="15">
        <v>50</v>
      </c>
      <c r="AA433" s="15">
        <v>90</v>
      </c>
      <c r="AB433" s="15">
        <v>131</v>
      </c>
      <c r="AC433" s="15">
        <v>44</v>
      </c>
      <c r="AD433" s="15">
        <v>87</v>
      </c>
      <c r="AE433" s="15">
        <v>15</v>
      </c>
      <c r="AF433" s="15">
        <v>140</v>
      </c>
      <c r="AG433" s="15">
        <v>50</v>
      </c>
      <c r="AH433" s="15">
        <v>90</v>
      </c>
      <c r="AI433" s="15">
        <v>131</v>
      </c>
      <c r="AJ433" s="15">
        <v>44</v>
      </c>
      <c r="AK433" s="15">
        <v>87</v>
      </c>
      <c r="AL433" s="15">
        <v>0</v>
      </c>
      <c r="AM433" s="15">
        <v>0</v>
      </c>
      <c r="AN433" s="15">
        <v>0</v>
      </c>
      <c r="AO433" s="15">
        <v>0</v>
      </c>
      <c r="AP433" s="15">
        <v>0</v>
      </c>
      <c r="AQ433" s="15">
        <v>0</v>
      </c>
      <c r="AR433" s="15">
        <v>0</v>
      </c>
      <c r="AS433" s="15">
        <v>0</v>
      </c>
      <c r="AT433" s="15">
        <v>0</v>
      </c>
      <c r="AU433" s="15">
        <v>0</v>
      </c>
      <c r="AV433" s="15">
        <v>0</v>
      </c>
      <c r="AW433" s="15">
        <v>0</v>
      </c>
      <c r="AX433" s="15">
        <v>0</v>
      </c>
      <c r="AY433" s="15">
        <v>0</v>
      </c>
    </row>
    <row r="434" spans="1:51">
      <c r="A434" s="1">
        <v>4654</v>
      </c>
      <c r="B434" s="1" t="s">
        <v>1760</v>
      </c>
      <c r="C434" s="1">
        <v>4</v>
      </c>
      <c r="D434" s="1" t="s">
        <v>1761</v>
      </c>
      <c r="E434" s="1" t="s">
        <v>1116</v>
      </c>
      <c r="F434" s="1">
        <v>4</v>
      </c>
      <c r="G434" s="1" t="s">
        <v>272</v>
      </c>
      <c r="H434" s="1">
        <v>0</v>
      </c>
      <c r="I434" s="1" t="s">
        <v>1117</v>
      </c>
      <c r="J434" s="15">
        <v>70</v>
      </c>
      <c r="K434" s="15">
        <v>445</v>
      </c>
      <c r="L434" s="15">
        <v>310</v>
      </c>
      <c r="M434" s="15">
        <v>135</v>
      </c>
      <c r="N434" s="15">
        <v>346</v>
      </c>
      <c r="O434" s="15">
        <v>242</v>
      </c>
      <c r="P434" s="15">
        <v>104</v>
      </c>
      <c r="Q434" s="15">
        <v>42</v>
      </c>
      <c r="R434" s="15">
        <v>114</v>
      </c>
      <c r="S434" s="15">
        <v>70</v>
      </c>
      <c r="T434" s="15">
        <v>44</v>
      </c>
      <c r="U434" s="15">
        <v>46</v>
      </c>
      <c r="V434" s="15">
        <v>22</v>
      </c>
      <c r="W434" s="15">
        <v>24</v>
      </c>
      <c r="X434" s="15">
        <v>28</v>
      </c>
      <c r="Y434" s="15">
        <v>331</v>
      </c>
      <c r="Z434" s="15">
        <v>240</v>
      </c>
      <c r="AA434" s="15">
        <v>91</v>
      </c>
      <c r="AB434" s="15">
        <v>300</v>
      </c>
      <c r="AC434" s="15">
        <v>220</v>
      </c>
      <c r="AD434" s="15">
        <v>80</v>
      </c>
      <c r="AE434" s="15">
        <v>28</v>
      </c>
      <c r="AF434" s="15">
        <v>331</v>
      </c>
      <c r="AG434" s="15">
        <v>240</v>
      </c>
      <c r="AH434" s="15">
        <v>91</v>
      </c>
      <c r="AI434" s="15">
        <v>300</v>
      </c>
      <c r="AJ434" s="15">
        <v>220</v>
      </c>
      <c r="AK434" s="15">
        <v>80</v>
      </c>
      <c r="AL434" s="15">
        <v>0</v>
      </c>
      <c r="AM434" s="15">
        <v>0</v>
      </c>
      <c r="AN434" s="15">
        <v>0</v>
      </c>
      <c r="AO434" s="15">
        <v>0</v>
      </c>
      <c r="AP434" s="15">
        <v>0</v>
      </c>
      <c r="AQ434" s="15">
        <v>0</v>
      </c>
      <c r="AR434" s="15">
        <v>0</v>
      </c>
      <c r="AS434" s="15">
        <v>0</v>
      </c>
      <c r="AT434" s="15">
        <v>0</v>
      </c>
      <c r="AU434" s="15">
        <v>0</v>
      </c>
      <c r="AV434" s="15">
        <v>0</v>
      </c>
      <c r="AW434" s="15">
        <v>0</v>
      </c>
      <c r="AX434" s="15">
        <v>0</v>
      </c>
      <c r="AY434" s="15">
        <v>0</v>
      </c>
    </row>
    <row r="435" spans="1:51">
      <c r="A435" s="1">
        <v>4665</v>
      </c>
      <c r="B435" s="1" t="s">
        <v>1760</v>
      </c>
      <c r="C435" s="1">
        <v>4</v>
      </c>
      <c r="D435" s="1" t="s">
        <v>1761</v>
      </c>
      <c r="E435" s="1" t="s">
        <v>1118</v>
      </c>
      <c r="F435" s="1">
        <v>5</v>
      </c>
      <c r="G435" s="1" t="s">
        <v>272</v>
      </c>
      <c r="H435" s="1">
        <v>0</v>
      </c>
      <c r="I435" s="1" t="s">
        <v>1119</v>
      </c>
      <c r="J435" s="15">
        <v>0</v>
      </c>
      <c r="K435" s="15">
        <v>0</v>
      </c>
      <c r="L435" s="15">
        <v>0</v>
      </c>
      <c r="M435" s="15">
        <v>0</v>
      </c>
      <c r="N435" s="15">
        <v>0</v>
      </c>
      <c r="O435" s="15">
        <v>0</v>
      </c>
      <c r="P435" s="15">
        <v>0</v>
      </c>
      <c r="Q435" s="15">
        <v>0</v>
      </c>
      <c r="R435" s="15">
        <v>0</v>
      </c>
      <c r="S435" s="15">
        <v>0</v>
      </c>
      <c r="T435" s="15">
        <v>0</v>
      </c>
      <c r="U435" s="15">
        <v>0</v>
      </c>
      <c r="V435" s="15">
        <v>0</v>
      </c>
      <c r="W435" s="15">
        <v>0</v>
      </c>
      <c r="X435" s="15">
        <v>0</v>
      </c>
      <c r="Y435" s="15">
        <v>0</v>
      </c>
      <c r="Z435" s="15">
        <v>0</v>
      </c>
      <c r="AA435" s="15">
        <v>0</v>
      </c>
      <c r="AB435" s="15">
        <v>0</v>
      </c>
      <c r="AC435" s="15">
        <v>0</v>
      </c>
      <c r="AD435" s="15">
        <v>0</v>
      </c>
      <c r="AE435" s="15">
        <v>0</v>
      </c>
      <c r="AF435" s="15">
        <v>0</v>
      </c>
      <c r="AG435" s="15">
        <v>0</v>
      </c>
      <c r="AH435" s="15">
        <v>0</v>
      </c>
      <c r="AI435" s="15">
        <v>0</v>
      </c>
      <c r="AJ435" s="15">
        <v>0</v>
      </c>
      <c r="AK435" s="15">
        <v>0</v>
      </c>
      <c r="AL435" s="15">
        <v>0</v>
      </c>
      <c r="AM435" s="15">
        <v>0</v>
      </c>
      <c r="AN435" s="15">
        <v>0</v>
      </c>
      <c r="AO435" s="15">
        <v>0</v>
      </c>
      <c r="AP435" s="15">
        <v>0</v>
      </c>
      <c r="AQ435" s="15">
        <v>0</v>
      </c>
      <c r="AR435" s="15">
        <v>0</v>
      </c>
      <c r="AS435" s="15">
        <v>0</v>
      </c>
      <c r="AT435" s="15">
        <v>0</v>
      </c>
      <c r="AU435" s="15">
        <v>0</v>
      </c>
      <c r="AV435" s="15">
        <v>0</v>
      </c>
      <c r="AW435" s="15">
        <v>0</v>
      </c>
      <c r="AX435" s="15">
        <v>0</v>
      </c>
      <c r="AY435" s="15">
        <v>0</v>
      </c>
    </row>
    <row r="436" spans="1:51">
      <c r="A436" s="1">
        <v>4676</v>
      </c>
      <c r="B436" s="1" t="s">
        <v>1760</v>
      </c>
      <c r="C436" s="1">
        <v>4</v>
      </c>
      <c r="D436" s="1" t="s">
        <v>1761</v>
      </c>
      <c r="E436" s="1" t="s">
        <v>1120</v>
      </c>
      <c r="F436" s="1">
        <v>5</v>
      </c>
      <c r="G436" s="1" t="s">
        <v>272</v>
      </c>
      <c r="H436" s="1">
        <v>0</v>
      </c>
      <c r="I436" s="1" t="s">
        <v>1121</v>
      </c>
      <c r="J436" s="15">
        <v>43</v>
      </c>
      <c r="K436" s="15">
        <v>296</v>
      </c>
      <c r="L436" s="15">
        <v>214</v>
      </c>
      <c r="M436" s="15">
        <v>82</v>
      </c>
      <c r="N436" s="15">
        <v>245</v>
      </c>
      <c r="O436" s="15">
        <v>178</v>
      </c>
      <c r="P436" s="15">
        <v>67</v>
      </c>
      <c r="Q436" s="15">
        <v>26</v>
      </c>
      <c r="R436" s="15">
        <v>76</v>
      </c>
      <c r="S436" s="15">
        <v>49</v>
      </c>
      <c r="T436" s="15">
        <v>27</v>
      </c>
      <c r="U436" s="15">
        <v>37</v>
      </c>
      <c r="V436" s="15">
        <v>20</v>
      </c>
      <c r="W436" s="15">
        <v>17</v>
      </c>
      <c r="X436" s="15">
        <v>17</v>
      </c>
      <c r="Y436" s="15">
        <v>220</v>
      </c>
      <c r="Z436" s="15">
        <v>165</v>
      </c>
      <c r="AA436" s="15">
        <v>55</v>
      </c>
      <c r="AB436" s="15">
        <v>208</v>
      </c>
      <c r="AC436" s="15">
        <v>158</v>
      </c>
      <c r="AD436" s="15">
        <v>50</v>
      </c>
      <c r="AE436" s="15">
        <v>17</v>
      </c>
      <c r="AF436" s="15">
        <v>220</v>
      </c>
      <c r="AG436" s="15">
        <v>165</v>
      </c>
      <c r="AH436" s="15">
        <v>55</v>
      </c>
      <c r="AI436" s="15">
        <v>208</v>
      </c>
      <c r="AJ436" s="15">
        <v>158</v>
      </c>
      <c r="AK436" s="15">
        <v>50</v>
      </c>
      <c r="AL436" s="15">
        <v>0</v>
      </c>
      <c r="AM436" s="15">
        <v>0</v>
      </c>
      <c r="AN436" s="15">
        <v>0</v>
      </c>
      <c r="AO436" s="15">
        <v>0</v>
      </c>
      <c r="AP436" s="15">
        <v>0</v>
      </c>
      <c r="AQ436" s="15">
        <v>0</v>
      </c>
      <c r="AR436" s="15">
        <v>0</v>
      </c>
      <c r="AS436" s="15">
        <v>0</v>
      </c>
      <c r="AT436" s="15">
        <v>0</v>
      </c>
      <c r="AU436" s="15">
        <v>0</v>
      </c>
      <c r="AV436" s="15">
        <v>0</v>
      </c>
      <c r="AW436" s="15">
        <v>0</v>
      </c>
      <c r="AX436" s="15">
        <v>0</v>
      </c>
      <c r="AY436" s="15">
        <v>0</v>
      </c>
    </row>
    <row r="437" spans="1:51">
      <c r="A437" s="1">
        <v>4687</v>
      </c>
      <c r="B437" s="1" t="s">
        <v>1760</v>
      </c>
      <c r="C437" s="1">
        <v>4</v>
      </c>
      <c r="D437" s="1" t="s">
        <v>1761</v>
      </c>
      <c r="E437" s="1" t="s">
        <v>1122</v>
      </c>
      <c r="F437" s="1">
        <v>5</v>
      </c>
      <c r="G437" s="1" t="s">
        <v>272</v>
      </c>
      <c r="H437" s="1">
        <v>0</v>
      </c>
      <c r="I437" s="1" t="s">
        <v>1123</v>
      </c>
      <c r="J437" s="15">
        <v>4</v>
      </c>
      <c r="K437" s="15">
        <v>13</v>
      </c>
      <c r="L437" s="15">
        <v>11</v>
      </c>
      <c r="M437" s="15">
        <v>2</v>
      </c>
      <c r="N437" s="15">
        <v>8</v>
      </c>
      <c r="O437" s="15">
        <v>8</v>
      </c>
      <c r="P437" s="15">
        <v>0</v>
      </c>
      <c r="Q437" s="15">
        <v>3</v>
      </c>
      <c r="R437" s="15">
        <v>6</v>
      </c>
      <c r="S437" s="15">
        <v>4</v>
      </c>
      <c r="T437" s="15">
        <v>2</v>
      </c>
      <c r="U437" s="15">
        <v>1</v>
      </c>
      <c r="V437" s="15">
        <v>1</v>
      </c>
      <c r="W437" s="15">
        <v>0</v>
      </c>
      <c r="X437" s="15">
        <v>1</v>
      </c>
      <c r="Y437" s="15">
        <v>7</v>
      </c>
      <c r="Z437" s="15">
        <v>7</v>
      </c>
      <c r="AA437" s="15">
        <v>0</v>
      </c>
      <c r="AB437" s="15">
        <v>7</v>
      </c>
      <c r="AC437" s="15">
        <v>7</v>
      </c>
      <c r="AD437" s="15">
        <v>0</v>
      </c>
      <c r="AE437" s="15">
        <v>1</v>
      </c>
      <c r="AF437" s="15">
        <v>7</v>
      </c>
      <c r="AG437" s="15">
        <v>7</v>
      </c>
      <c r="AH437" s="15">
        <v>0</v>
      </c>
      <c r="AI437" s="15">
        <v>7</v>
      </c>
      <c r="AJ437" s="15">
        <v>7</v>
      </c>
      <c r="AK437" s="15">
        <v>0</v>
      </c>
      <c r="AL437" s="15">
        <v>0</v>
      </c>
      <c r="AM437" s="15">
        <v>0</v>
      </c>
      <c r="AN437" s="15">
        <v>0</v>
      </c>
      <c r="AO437" s="15">
        <v>0</v>
      </c>
      <c r="AP437" s="15">
        <v>0</v>
      </c>
      <c r="AQ437" s="15">
        <v>0</v>
      </c>
      <c r="AR437" s="15">
        <v>0</v>
      </c>
      <c r="AS437" s="15">
        <v>0</v>
      </c>
      <c r="AT437" s="15">
        <v>0</v>
      </c>
      <c r="AU437" s="15">
        <v>0</v>
      </c>
      <c r="AV437" s="15">
        <v>0</v>
      </c>
      <c r="AW437" s="15">
        <v>0</v>
      </c>
      <c r="AX437" s="15">
        <v>0</v>
      </c>
      <c r="AY437" s="15">
        <v>0</v>
      </c>
    </row>
    <row r="438" spans="1:51">
      <c r="A438" s="1">
        <v>4698</v>
      </c>
      <c r="B438" s="1" t="s">
        <v>1760</v>
      </c>
      <c r="C438" s="1">
        <v>4</v>
      </c>
      <c r="D438" s="1" t="s">
        <v>1761</v>
      </c>
      <c r="E438" s="1" t="s">
        <v>1124</v>
      </c>
      <c r="F438" s="1">
        <v>5</v>
      </c>
      <c r="G438" s="1" t="s">
        <v>272</v>
      </c>
      <c r="H438" s="1">
        <v>0</v>
      </c>
      <c r="I438" s="1" t="s">
        <v>1125</v>
      </c>
      <c r="J438" s="15">
        <v>23</v>
      </c>
      <c r="K438" s="15">
        <v>136</v>
      </c>
      <c r="L438" s="15">
        <v>85</v>
      </c>
      <c r="M438" s="15">
        <v>51</v>
      </c>
      <c r="N438" s="15">
        <v>93</v>
      </c>
      <c r="O438" s="15">
        <v>56</v>
      </c>
      <c r="P438" s="15">
        <v>37</v>
      </c>
      <c r="Q438" s="15">
        <v>13</v>
      </c>
      <c r="R438" s="15">
        <v>32</v>
      </c>
      <c r="S438" s="15">
        <v>17</v>
      </c>
      <c r="T438" s="15">
        <v>15</v>
      </c>
      <c r="U438" s="15">
        <v>8</v>
      </c>
      <c r="V438" s="15">
        <v>1</v>
      </c>
      <c r="W438" s="15">
        <v>7</v>
      </c>
      <c r="X438" s="15">
        <v>10</v>
      </c>
      <c r="Y438" s="15">
        <v>104</v>
      </c>
      <c r="Z438" s="15">
        <v>68</v>
      </c>
      <c r="AA438" s="15">
        <v>36</v>
      </c>
      <c r="AB438" s="15">
        <v>85</v>
      </c>
      <c r="AC438" s="15">
        <v>55</v>
      </c>
      <c r="AD438" s="15">
        <v>30</v>
      </c>
      <c r="AE438" s="15">
        <v>10</v>
      </c>
      <c r="AF438" s="15">
        <v>104</v>
      </c>
      <c r="AG438" s="15">
        <v>68</v>
      </c>
      <c r="AH438" s="15">
        <v>36</v>
      </c>
      <c r="AI438" s="15">
        <v>85</v>
      </c>
      <c r="AJ438" s="15">
        <v>55</v>
      </c>
      <c r="AK438" s="15">
        <v>30</v>
      </c>
      <c r="AL438" s="15">
        <v>0</v>
      </c>
      <c r="AM438" s="15">
        <v>0</v>
      </c>
      <c r="AN438" s="15">
        <v>0</v>
      </c>
      <c r="AO438" s="15">
        <v>0</v>
      </c>
      <c r="AP438" s="15">
        <v>0</v>
      </c>
      <c r="AQ438" s="15">
        <v>0</v>
      </c>
      <c r="AR438" s="15">
        <v>0</v>
      </c>
      <c r="AS438" s="15">
        <v>0</v>
      </c>
      <c r="AT438" s="15">
        <v>0</v>
      </c>
      <c r="AU438" s="15">
        <v>0</v>
      </c>
      <c r="AV438" s="15">
        <v>0</v>
      </c>
      <c r="AW438" s="15">
        <v>0</v>
      </c>
      <c r="AX438" s="15">
        <v>0</v>
      </c>
      <c r="AY438" s="15">
        <v>0</v>
      </c>
    </row>
    <row r="439" spans="1:51">
      <c r="A439" s="1">
        <v>4709</v>
      </c>
      <c r="B439" s="1" t="s">
        <v>1760</v>
      </c>
      <c r="C439" s="1">
        <v>4</v>
      </c>
      <c r="D439" s="1" t="s">
        <v>1761</v>
      </c>
      <c r="E439" s="1" t="s">
        <v>1126</v>
      </c>
      <c r="F439" s="1">
        <v>4</v>
      </c>
      <c r="G439" s="1" t="s">
        <v>272</v>
      </c>
      <c r="H439" s="1">
        <v>0</v>
      </c>
      <c r="I439" s="1" t="s">
        <v>1127</v>
      </c>
      <c r="J439" s="15">
        <v>188</v>
      </c>
      <c r="K439" s="15">
        <v>887</v>
      </c>
      <c r="L439" s="15">
        <v>420</v>
      </c>
      <c r="M439" s="15">
        <v>467</v>
      </c>
      <c r="N439" s="15">
        <v>646</v>
      </c>
      <c r="O439" s="15">
        <v>286</v>
      </c>
      <c r="P439" s="15">
        <v>360</v>
      </c>
      <c r="Q439" s="15">
        <v>91</v>
      </c>
      <c r="R439" s="15">
        <v>278</v>
      </c>
      <c r="S439" s="15">
        <v>150</v>
      </c>
      <c r="T439" s="15">
        <v>128</v>
      </c>
      <c r="U439" s="15">
        <v>142</v>
      </c>
      <c r="V439" s="15">
        <v>76</v>
      </c>
      <c r="W439" s="15">
        <v>66</v>
      </c>
      <c r="X439" s="15">
        <v>97</v>
      </c>
      <c r="Y439" s="15">
        <v>609</v>
      </c>
      <c r="Z439" s="15">
        <v>270</v>
      </c>
      <c r="AA439" s="15">
        <v>339</v>
      </c>
      <c r="AB439" s="15">
        <v>504</v>
      </c>
      <c r="AC439" s="15">
        <v>210</v>
      </c>
      <c r="AD439" s="15">
        <v>294</v>
      </c>
      <c r="AE439" s="15">
        <v>95</v>
      </c>
      <c r="AF439" s="15">
        <v>596</v>
      </c>
      <c r="AG439" s="15">
        <v>258</v>
      </c>
      <c r="AH439" s="15">
        <v>338</v>
      </c>
      <c r="AI439" s="15">
        <v>499</v>
      </c>
      <c r="AJ439" s="15">
        <v>206</v>
      </c>
      <c r="AK439" s="15">
        <v>293</v>
      </c>
      <c r="AL439" s="15">
        <v>2</v>
      </c>
      <c r="AM439" s="15">
        <v>13</v>
      </c>
      <c r="AN439" s="15">
        <v>12</v>
      </c>
      <c r="AO439" s="15">
        <v>1</v>
      </c>
      <c r="AP439" s="15">
        <v>5</v>
      </c>
      <c r="AQ439" s="15">
        <v>4</v>
      </c>
      <c r="AR439" s="15">
        <v>1</v>
      </c>
      <c r="AS439" s="15">
        <v>0</v>
      </c>
      <c r="AT439" s="15">
        <v>0</v>
      </c>
      <c r="AU439" s="15">
        <v>0</v>
      </c>
      <c r="AV439" s="15">
        <v>0</v>
      </c>
      <c r="AW439" s="15">
        <v>0</v>
      </c>
      <c r="AX439" s="15">
        <v>0</v>
      </c>
      <c r="AY439" s="15">
        <v>0</v>
      </c>
    </row>
    <row r="440" spans="1:51">
      <c r="A440" s="1">
        <v>4720</v>
      </c>
      <c r="B440" s="1" t="s">
        <v>1760</v>
      </c>
      <c r="C440" s="1">
        <v>4</v>
      </c>
      <c r="D440" s="1" t="s">
        <v>1761</v>
      </c>
      <c r="E440" s="1" t="s">
        <v>1128</v>
      </c>
      <c r="F440" s="1">
        <v>5</v>
      </c>
      <c r="G440" s="1" t="s">
        <v>272</v>
      </c>
      <c r="H440" s="1">
        <v>0</v>
      </c>
      <c r="I440" s="1" t="s">
        <v>1129</v>
      </c>
      <c r="J440" s="15">
        <v>0</v>
      </c>
      <c r="K440" s="15">
        <v>0</v>
      </c>
      <c r="L440" s="15">
        <v>0</v>
      </c>
      <c r="M440" s="15">
        <v>0</v>
      </c>
      <c r="N440" s="15">
        <v>0</v>
      </c>
      <c r="O440" s="15">
        <v>0</v>
      </c>
      <c r="P440" s="15">
        <v>0</v>
      </c>
      <c r="Q440" s="15">
        <v>0</v>
      </c>
      <c r="R440" s="15">
        <v>0</v>
      </c>
      <c r="S440" s="15">
        <v>0</v>
      </c>
      <c r="T440" s="15">
        <v>0</v>
      </c>
      <c r="U440" s="15">
        <v>0</v>
      </c>
      <c r="V440" s="15">
        <v>0</v>
      </c>
      <c r="W440" s="15">
        <v>0</v>
      </c>
      <c r="X440" s="15">
        <v>0</v>
      </c>
      <c r="Y440" s="15">
        <v>0</v>
      </c>
      <c r="Z440" s="15">
        <v>0</v>
      </c>
      <c r="AA440" s="15">
        <v>0</v>
      </c>
      <c r="AB440" s="15">
        <v>0</v>
      </c>
      <c r="AC440" s="15">
        <v>0</v>
      </c>
      <c r="AD440" s="15">
        <v>0</v>
      </c>
      <c r="AE440" s="15">
        <v>0</v>
      </c>
      <c r="AF440" s="15">
        <v>0</v>
      </c>
      <c r="AG440" s="15">
        <v>0</v>
      </c>
      <c r="AH440" s="15">
        <v>0</v>
      </c>
      <c r="AI440" s="15">
        <v>0</v>
      </c>
      <c r="AJ440" s="15">
        <v>0</v>
      </c>
      <c r="AK440" s="15">
        <v>0</v>
      </c>
      <c r="AL440" s="15">
        <v>0</v>
      </c>
      <c r="AM440" s="15">
        <v>0</v>
      </c>
      <c r="AN440" s="15">
        <v>0</v>
      </c>
      <c r="AO440" s="15">
        <v>0</v>
      </c>
      <c r="AP440" s="15">
        <v>0</v>
      </c>
      <c r="AQ440" s="15">
        <v>0</v>
      </c>
      <c r="AR440" s="15">
        <v>0</v>
      </c>
      <c r="AS440" s="15">
        <v>0</v>
      </c>
      <c r="AT440" s="15">
        <v>0</v>
      </c>
      <c r="AU440" s="15">
        <v>0</v>
      </c>
      <c r="AV440" s="15">
        <v>0</v>
      </c>
      <c r="AW440" s="15">
        <v>0</v>
      </c>
      <c r="AX440" s="15">
        <v>0</v>
      </c>
      <c r="AY440" s="15">
        <v>0</v>
      </c>
    </row>
    <row r="441" spans="1:51">
      <c r="A441" s="1">
        <v>4731</v>
      </c>
      <c r="B441" s="1" t="s">
        <v>1760</v>
      </c>
      <c r="C441" s="1">
        <v>4</v>
      </c>
      <c r="D441" s="1" t="s">
        <v>1761</v>
      </c>
      <c r="E441" s="1" t="s">
        <v>1130</v>
      </c>
      <c r="F441" s="1">
        <v>5</v>
      </c>
      <c r="G441" s="1" t="s">
        <v>272</v>
      </c>
      <c r="H441" s="1">
        <v>0</v>
      </c>
      <c r="I441" s="1" t="s">
        <v>1131</v>
      </c>
      <c r="J441" s="15">
        <v>12</v>
      </c>
      <c r="K441" s="15">
        <v>31</v>
      </c>
      <c r="L441" s="15">
        <v>18</v>
      </c>
      <c r="M441" s="15">
        <v>13</v>
      </c>
      <c r="N441" s="15">
        <v>13</v>
      </c>
      <c r="O441" s="15">
        <v>7</v>
      </c>
      <c r="P441" s="15">
        <v>6</v>
      </c>
      <c r="Q441" s="15">
        <v>8</v>
      </c>
      <c r="R441" s="15">
        <v>15</v>
      </c>
      <c r="S441" s="15">
        <v>7</v>
      </c>
      <c r="T441" s="15">
        <v>8</v>
      </c>
      <c r="U441" s="15">
        <v>4</v>
      </c>
      <c r="V441" s="15">
        <v>1</v>
      </c>
      <c r="W441" s="15">
        <v>3</v>
      </c>
      <c r="X441" s="15">
        <v>4</v>
      </c>
      <c r="Y441" s="15">
        <v>16</v>
      </c>
      <c r="Z441" s="15">
        <v>11</v>
      </c>
      <c r="AA441" s="15">
        <v>5</v>
      </c>
      <c r="AB441" s="15">
        <v>9</v>
      </c>
      <c r="AC441" s="15">
        <v>6</v>
      </c>
      <c r="AD441" s="15">
        <v>3</v>
      </c>
      <c r="AE441" s="15">
        <v>4</v>
      </c>
      <c r="AF441" s="15">
        <v>16</v>
      </c>
      <c r="AG441" s="15">
        <v>11</v>
      </c>
      <c r="AH441" s="15">
        <v>5</v>
      </c>
      <c r="AI441" s="15">
        <v>9</v>
      </c>
      <c r="AJ441" s="15">
        <v>6</v>
      </c>
      <c r="AK441" s="15">
        <v>3</v>
      </c>
      <c r="AL441" s="15">
        <v>0</v>
      </c>
      <c r="AM441" s="15">
        <v>0</v>
      </c>
      <c r="AN441" s="15">
        <v>0</v>
      </c>
      <c r="AO441" s="15">
        <v>0</v>
      </c>
      <c r="AP441" s="15">
        <v>0</v>
      </c>
      <c r="AQ441" s="15">
        <v>0</v>
      </c>
      <c r="AR441" s="15">
        <v>0</v>
      </c>
      <c r="AS441" s="15">
        <v>0</v>
      </c>
      <c r="AT441" s="15">
        <v>0</v>
      </c>
      <c r="AU441" s="15">
        <v>0</v>
      </c>
      <c r="AV441" s="15">
        <v>0</v>
      </c>
      <c r="AW441" s="15">
        <v>0</v>
      </c>
      <c r="AX441" s="15">
        <v>0</v>
      </c>
      <c r="AY441" s="15">
        <v>0</v>
      </c>
    </row>
    <row r="442" spans="1:51">
      <c r="A442" s="1">
        <v>4742</v>
      </c>
      <c r="B442" s="1" t="s">
        <v>1760</v>
      </c>
      <c r="C442" s="1">
        <v>4</v>
      </c>
      <c r="D442" s="1" t="s">
        <v>1761</v>
      </c>
      <c r="E442" s="1" t="s">
        <v>1132</v>
      </c>
      <c r="F442" s="1">
        <v>5</v>
      </c>
      <c r="G442" s="1" t="s">
        <v>272</v>
      </c>
      <c r="H442" s="1">
        <v>0</v>
      </c>
      <c r="I442" s="1" t="s">
        <v>1133</v>
      </c>
      <c r="J442" s="15">
        <v>9</v>
      </c>
      <c r="K442" s="15">
        <v>30</v>
      </c>
      <c r="L442" s="15">
        <v>8</v>
      </c>
      <c r="M442" s="15">
        <v>22</v>
      </c>
      <c r="N442" s="15">
        <v>10</v>
      </c>
      <c r="O442" s="15">
        <v>4</v>
      </c>
      <c r="P442" s="15">
        <v>6</v>
      </c>
      <c r="Q442" s="15">
        <v>6</v>
      </c>
      <c r="R442" s="15">
        <v>15</v>
      </c>
      <c r="S442" s="15">
        <v>6</v>
      </c>
      <c r="T442" s="15">
        <v>9</v>
      </c>
      <c r="U442" s="15">
        <v>6</v>
      </c>
      <c r="V442" s="15">
        <v>3</v>
      </c>
      <c r="W442" s="15">
        <v>3</v>
      </c>
      <c r="X442" s="15">
        <v>3</v>
      </c>
      <c r="Y442" s="15">
        <v>15</v>
      </c>
      <c r="Z442" s="15">
        <v>2</v>
      </c>
      <c r="AA442" s="15">
        <v>13</v>
      </c>
      <c r="AB442" s="15">
        <v>4</v>
      </c>
      <c r="AC442" s="15">
        <v>1</v>
      </c>
      <c r="AD442" s="15">
        <v>3</v>
      </c>
      <c r="AE442" s="15">
        <v>3</v>
      </c>
      <c r="AF442" s="15">
        <v>15</v>
      </c>
      <c r="AG442" s="15">
        <v>2</v>
      </c>
      <c r="AH442" s="15">
        <v>13</v>
      </c>
      <c r="AI442" s="15">
        <v>4</v>
      </c>
      <c r="AJ442" s="15">
        <v>1</v>
      </c>
      <c r="AK442" s="15">
        <v>3</v>
      </c>
      <c r="AL442" s="15">
        <v>0</v>
      </c>
      <c r="AM442" s="15">
        <v>0</v>
      </c>
      <c r="AN442" s="15">
        <v>0</v>
      </c>
      <c r="AO442" s="15">
        <v>0</v>
      </c>
      <c r="AP442" s="15">
        <v>0</v>
      </c>
      <c r="AQ442" s="15">
        <v>0</v>
      </c>
      <c r="AR442" s="15">
        <v>0</v>
      </c>
      <c r="AS442" s="15">
        <v>0</v>
      </c>
      <c r="AT442" s="15">
        <v>0</v>
      </c>
      <c r="AU442" s="15">
        <v>0</v>
      </c>
      <c r="AV442" s="15">
        <v>0</v>
      </c>
      <c r="AW442" s="15">
        <v>0</v>
      </c>
      <c r="AX442" s="15">
        <v>0</v>
      </c>
      <c r="AY442" s="15">
        <v>0</v>
      </c>
    </row>
    <row r="443" spans="1:51">
      <c r="A443" s="1">
        <v>4753</v>
      </c>
      <c r="B443" s="1" t="s">
        <v>1760</v>
      </c>
      <c r="C443" s="1">
        <v>4</v>
      </c>
      <c r="D443" s="1" t="s">
        <v>1761</v>
      </c>
      <c r="E443" s="1" t="s">
        <v>1134</v>
      </c>
      <c r="F443" s="1">
        <v>5</v>
      </c>
      <c r="G443" s="1" t="s">
        <v>272</v>
      </c>
      <c r="H443" s="1">
        <v>0</v>
      </c>
      <c r="I443" s="1" t="s">
        <v>1135</v>
      </c>
      <c r="J443" s="15">
        <v>36</v>
      </c>
      <c r="K443" s="15">
        <v>148</v>
      </c>
      <c r="L443" s="15">
        <v>32</v>
      </c>
      <c r="M443" s="15">
        <v>116</v>
      </c>
      <c r="N443" s="15">
        <v>117</v>
      </c>
      <c r="O443" s="15">
        <v>19</v>
      </c>
      <c r="P443" s="15">
        <v>98</v>
      </c>
      <c r="Q443" s="15">
        <v>7</v>
      </c>
      <c r="R443" s="15">
        <v>11</v>
      </c>
      <c r="S443" s="15">
        <v>7</v>
      </c>
      <c r="T443" s="15">
        <v>4</v>
      </c>
      <c r="U443" s="15">
        <v>1</v>
      </c>
      <c r="V443" s="15">
        <v>1</v>
      </c>
      <c r="W443" s="15">
        <v>0</v>
      </c>
      <c r="X443" s="15">
        <v>29</v>
      </c>
      <c r="Y443" s="15">
        <v>137</v>
      </c>
      <c r="Z443" s="15">
        <v>25</v>
      </c>
      <c r="AA443" s="15">
        <v>112</v>
      </c>
      <c r="AB443" s="15">
        <v>116</v>
      </c>
      <c r="AC443" s="15">
        <v>18</v>
      </c>
      <c r="AD443" s="15">
        <v>98</v>
      </c>
      <c r="AE443" s="15">
        <v>29</v>
      </c>
      <c r="AF443" s="15">
        <v>137</v>
      </c>
      <c r="AG443" s="15">
        <v>25</v>
      </c>
      <c r="AH443" s="15">
        <v>112</v>
      </c>
      <c r="AI443" s="15">
        <v>116</v>
      </c>
      <c r="AJ443" s="15">
        <v>18</v>
      </c>
      <c r="AK443" s="15">
        <v>98</v>
      </c>
      <c r="AL443" s="15">
        <v>0</v>
      </c>
      <c r="AM443" s="15">
        <v>0</v>
      </c>
      <c r="AN443" s="15">
        <v>0</v>
      </c>
      <c r="AO443" s="15">
        <v>0</v>
      </c>
      <c r="AP443" s="15">
        <v>0</v>
      </c>
      <c r="AQ443" s="15">
        <v>0</v>
      </c>
      <c r="AR443" s="15">
        <v>0</v>
      </c>
      <c r="AS443" s="15">
        <v>0</v>
      </c>
      <c r="AT443" s="15">
        <v>0</v>
      </c>
      <c r="AU443" s="15">
        <v>0</v>
      </c>
      <c r="AV443" s="15">
        <v>0</v>
      </c>
      <c r="AW443" s="15">
        <v>0</v>
      </c>
      <c r="AX443" s="15">
        <v>0</v>
      </c>
      <c r="AY443" s="15">
        <v>0</v>
      </c>
    </row>
    <row r="444" spans="1:51">
      <c r="A444" s="1">
        <v>4764</v>
      </c>
      <c r="B444" s="1" t="s">
        <v>1760</v>
      </c>
      <c r="C444" s="1">
        <v>4</v>
      </c>
      <c r="D444" s="1" t="s">
        <v>1761</v>
      </c>
      <c r="E444" s="1" t="s">
        <v>1136</v>
      </c>
      <c r="F444" s="1">
        <v>5</v>
      </c>
      <c r="G444" s="1" t="s">
        <v>272</v>
      </c>
      <c r="H444" s="1">
        <v>0</v>
      </c>
      <c r="I444" s="1" t="s">
        <v>1137</v>
      </c>
      <c r="J444" s="15">
        <v>7</v>
      </c>
      <c r="K444" s="15">
        <v>27</v>
      </c>
      <c r="L444" s="15">
        <v>19</v>
      </c>
      <c r="M444" s="15">
        <v>8</v>
      </c>
      <c r="N444" s="15">
        <v>24</v>
      </c>
      <c r="O444" s="15">
        <v>16</v>
      </c>
      <c r="P444" s="15">
        <v>8</v>
      </c>
      <c r="Q444" s="15">
        <v>2</v>
      </c>
      <c r="R444" s="15">
        <v>6</v>
      </c>
      <c r="S444" s="15">
        <v>3</v>
      </c>
      <c r="T444" s="15">
        <v>3</v>
      </c>
      <c r="U444" s="15">
        <v>3</v>
      </c>
      <c r="V444" s="15">
        <v>0</v>
      </c>
      <c r="W444" s="15">
        <v>3</v>
      </c>
      <c r="X444" s="15">
        <v>5</v>
      </c>
      <c r="Y444" s="15">
        <v>21</v>
      </c>
      <c r="Z444" s="15">
        <v>16</v>
      </c>
      <c r="AA444" s="15">
        <v>5</v>
      </c>
      <c r="AB444" s="15">
        <v>21</v>
      </c>
      <c r="AC444" s="15">
        <v>16</v>
      </c>
      <c r="AD444" s="15">
        <v>5</v>
      </c>
      <c r="AE444" s="15">
        <v>4</v>
      </c>
      <c r="AF444" s="15">
        <v>18</v>
      </c>
      <c r="AG444" s="15">
        <v>14</v>
      </c>
      <c r="AH444" s="15">
        <v>4</v>
      </c>
      <c r="AI444" s="15">
        <v>18</v>
      </c>
      <c r="AJ444" s="15">
        <v>14</v>
      </c>
      <c r="AK444" s="15">
        <v>4</v>
      </c>
      <c r="AL444" s="15">
        <v>1</v>
      </c>
      <c r="AM444" s="15">
        <v>3</v>
      </c>
      <c r="AN444" s="15">
        <v>2</v>
      </c>
      <c r="AO444" s="15">
        <v>1</v>
      </c>
      <c r="AP444" s="15">
        <v>3</v>
      </c>
      <c r="AQ444" s="15">
        <v>2</v>
      </c>
      <c r="AR444" s="15">
        <v>1</v>
      </c>
      <c r="AS444" s="15">
        <v>0</v>
      </c>
      <c r="AT444" s="15">
        <v>0</v>
      </c>
      <c r="AU444" s="15">
        <v>0</v>
      </c>
      <c r="AV444" s="15">
        <v>0</v>
      </c>
      <c r="AW444" s="15">
        <v>0</v>
      </c>
      <c r="AX444" s="15">
        <v>0</v>
      </c>
      <c r="AY444" s="15">
        <v>0</v>
      </c>
    </row>
    <row r="445" spans="1:51">
      <c r="A445" s="1">
        <v>4775</v>
      </c>
      <c r="B445" s="1" t="s">
        <v>1760</v>
      </c>
      <c r="C445" s="1">
        <v>4</v>
      </c>
      <c r="D445" s="1" t="s">
        <v>1761</v>
      </c>
      <c r="E445" s="1" t="s">
        <v>1138</v>
      </c>
      <c r="F445" s="1">
        <v>5</v>
      </c>
      <c r="G445" s="1" t="s">
        <v>272</v>
      </c>
      <c r="H445" s="1">
        <v>0</v>
      </c>
      <c r="I445" s="1" t="s">
        <v>1139</v>
      </c>
      <c r="J445" s="15">
        <v>26</v>
      </c>
      <c r="K445" s="15">
        <v>110</v>
      </c>
      <c r="L445" s="15">
        <v>88</v>
      </c>
      <c r="M445" s="15">
        <v>22</v>
      </c>
      <c r="N445" s="15">
        <v>68</v>
      </c>
      <c r="O445" s="15">
        <v>55</v>
      </c>
      <c r="P445" s="15">
        <v>13</v>
      </c>
      <c r="Q445" s="15">
        <v>8</v>
      </c>
      <c r="R445" s="15">
        <v>25</v>
      </c>
      <c r="S445" s="15">
        <v>13</v>
      </c>
      <c r="T445" s="15">
        <v>12</v>
      </c>
      <c r="U445" s="15">
        <v>10</v>
      </c>
      <c r="V445" s="15">
        <v>3</v>
      </c>
      <c r="W445" s="15">
        <v>7</v>
      </c>
      <c r="X445" s="15">
        <v>18</v>
      </c>
      <c r="Y445" s="15">
        <v>85</v>
      </c>
      <c r="Z445" s="15">
        <v>75</v>
      </c>
      <c r="AA445" s="15">
        <v>10</v>
      </c>
      <c r="AB445" s="15">
        <v>58</v>
      </c>
      <c r="AC445" s="15">
        <v>52</v>
      </c>
      <c r="AD445" s="15">
        <v>6</v>
      </c>
      <c r="AE445" s="15">
        <v>17</v>
      </c>
      <c r="AF445" s="15">
        <v>75</v>
      </c>
      <c r="AG445" s="15">
        <v>65</v>
      </c>
      <c r="AH445" s="15">
        <v>10</v>
      </c>
      <c r="AI445" s="15">
        <v>56</v>
      </c>
      <c r="AJ445" s="15">
        <v>50</v>
      </c>
      <c r="AK445" s="15">
        <v>6</v>
      </c>
      <c r="AL445" s="15">
        <v>1</v>
      </c>
      <c r="AM445" s="15">
        <v>10</v>
      </c>
      <c r="AN445" s="15">
        <v>10</v>
      </c>
      <c r="AO445" s="15">
        <v>0</v>
      </c>
      <c r="AP445" s="15">
        <v>2</v>
      </c>
      <c r="AQ445" s="15">
        <v>2</v>
      </c>
      <c r="AR445" s="15">
        <v>0</v>
      </c>
      <c r="AS445" s="15">
        <v>0</v>
      </c>
      <c r="AT445" s="15">
        <v>0</v>
      </c>
      <c r="AU445" s="15">
        <v>0</v>
      </c>
      <c r="AV445" s="15">
        <v>0</v>
      </c>
      <c r="AW445" s="15">
        <v>0</v>
      </c>
      <c r="AX445" s="15">
        <v>0</v>
      </c>
      <c r="AY445" s="15">
        <v>0</v>
      </c>
    </row>
    <row r="446" spans="1:51">
      <c r="A446" s="1">
        <v>4786</v>
      </c>
      <c r="B446" s="1" t="s">
        <v>1760</v>
      </c>
      <c r="C446" s="1">
        <v>4</v>
      </c>
      <c r="D446" s="1" t="s">
        <v>1761</v>
      </c>
      <c r="E446" s="1" t="s">
        <v>1140</v>
      </c>
      <c r="F446" s="1">
        <v>5</v>
      </c>
      <c r="G446" s="1" t="s">
        <v>272</v>
      </c>
      <c r="H446" s="1">
        <v>0</v>
      </c>
      <c r="I446" s="1" t="s">
        <v>1141</v>
      </c>
      <c r="J446" s="15">
        <v>14</v>
      </c>
      <c r="K446" s="15">
        <v>226</v>
      </c>
      <c r="L446" s="15">
        <v>135</v>
      </c>
      <c r="M446" s="15">
        <v>91</v>
      </c>
      <c r="N446" s="15">
        <v>213</v>
      </c>
      <c r="O446" s="15">
        <v>125</v>
      </c>
      <c r="P446" s="15">
        <v>88</v>
      </c>
      <c r="Q446" s="15">
        <v>8</v>
      </c>
      <c r="R446" s="15">
        <v>116</v>
      </c>
      <c r="S446" s="15">
        <v>71</v>
      </c>
      <c r="T446" s="15">
        <v>45</v>
      </c>
      <c r="U446" s="15">
        <v>106</v>
      </c>
      <c r="V446" s="15">
        <v>64</v>
      </c>
      <c r="W446" s="15">
        <v>42</v>
      </c>
      <c r="X446" s="15">
        <v>6</v>
      </c>
      <c r="Y446" s="15">
        <v>110</v>
      </c>
      <c r="Z446" s="15">
        <v>64</v>
      </c>
      <c r="AA446" s="15">
        <v>46</v>
      </c>
      <c r="AB446" s="15">
        <v>107</v>
      </c>
      <c r="AC446" s="15">
        <v>61</v>
      </c>
      <c r="AD446" s="15">
        <v>46</v>
      </c>
      <c r="AE446" s="15">
        <v>6</v>
      </c>
      <c r="AF446" s="15">
        <v>110</v>
      </c>
      <c r="AG446" s="15">
        <v>64</v>
      </c>
      <c r="AH446" s="15">
        <v>46</v>
      </c>
      <c r="AI446" s="15">
        <v>107</v>
      </c>
      <c r="AJ446" s="15">
        <v>61</v>
      </c>
      <c r="AK446" s="15">
        <v>46</v>
      </c>
      <c r="AL446" s="15">
        <v>0</v>
      </c>
      <c r="AM446" s="15">
        <v>0</v>
      </c>
      <c r="AN446" s="15">
        <v>0</v>
      </c>
      <c r="AO446" s="15">
        <v>0</v>
      </c>
      <c r="AP446" s="15">
        <v>0</v>
      </c>
      <c r="AQ446" s="15">
        <v>0</v>
      </c>
      <c r="AR446" s="15">
        <v>0</v>
      </c>
      <c r="AS446" s="15">
        <v>0</v>
      </c>
      <c r="AT446" s="15">
        <v>0</v>
      </c>
      <c r="AU446" s="15">
        <v>0</v>
      </c>
      <c r="AV446" s="15">
        <v>0</v>
      </c>
      <c r="AW446" s="15">
        <v>0</v>
      </c>
      <c r="AX446" s="15">
        <v>0</v>
      </c>
      <c r="AY446" s="15">
        <v>0</v>
      </c>
    </row>
    <row r="447" spans="1:51">
      <c r="A447" s="1">
        <v>4797</v>
      </c>
      <c r="B447" s="1" t="s">
        <v>1760</v>
      </c>
      <c r="C447" s="1">
        <v>4</v>
      </c>
      <c r="D447" s="1" t="s">
        <v>1761</v>
      </c>
      <c r="E447" s="1" t="s">
        <v>1142</v>
      </c>
      <c r="F447" s="1">
        <v>5</v>
      </c>
      <c r="G447" s="1" t="s">
        <v>272</v>
      </c>
      <c r="H447" s="1">
        <v>0</v>
      </c>
      <c r="I447" s="1" t="s">
        <v>1143</v>
      </c>
      <c r="J447" s="15">
        <v>11</v>
      </c>
      <c r="K447" s="15">
        <v>46</v>
      </c>
      <c r="L447" s="15">
        <v>27</v>
      </c>
      <c r="M447" s="15">
        <v>19</v>
      </c>
      <c r="N447" s="15">
        <v>23</v>
      </c>
      <c r="O447" s="15">
        <v>12</v>
      </c>
      <c r="P447" s="15">
        <v>11</v>
      </c>
      <c r="Q447" s="15">
        <v>6</v>
      </c>
      <c r="R447" s="15">
        <v>9</v>
      </c>
      <c r="S447" s="15">
        <v>6</v>
      </c>
      <c r="T447" s="15">
        <v>3</v>
      </c>
      <c r="U447" s="15">
        <v>0</v>
      </c>
      <c r="V447" s="15">
        <v>0</v>
      </c>
      <c r="W447" s="15">
        <v>0</v>
      </c>
      <c r="X447" s="15">
        <v>5</v>
      </c>
      <c r="Y447" s="15">
        <v>37</v>
      </c>
      <c r="Z447" s="15">
        <v>21</v>
      </c>
      <c r="AA447" s="15">
        <v>16</v>
      </c>
      <c r="AB447" s="15">
        <v>23</v>
      </c>
      <c r="AC447" s="15">
        <v>12</v>
      </c>
      <c r="AD447" s="15">
        <v>11</v>
      </c>
      <c r="AE447" s="15">
        <v>5</v>
      </c>
      <c r="AF447" s="15">
        <v>37</v>
      </c>
      <c r="AG447" s="15">
        <v>21</v>
      </c>
      <c r="AH447" s="15">
        <v>16</v>
      </c>
      <c r="AI447" s="15">
        <v>23</v>
      </c>
      <c r="AJ447" s="15">
        <v>12</v>
      </c>
      <c r="AK447" s="15">
        <v>11</v>
      </c>
      <c r="AL447" s="15">
        <v>0</v>
      </c>
      <c r="AM447" s="15">
        <v>0</v>
      </c>
      <c r="AN447" s="15">
        <v>0</v>
      </c>
      <c r="AO447" s="15">
        <v>0</v>
      </c>
      <c r="AP447" s="15">
        <v>0</v>
      </c>
      <c r="AQ447" s="15">
        <v>0</v>
      </c>
      <c r="AR447" s="15">
        <v>0</v>
      </c>
      <c r="AS447" s="15">
        <v>0</v>
      </c>
      <c r="AT447" s="15">
        <v>0</v>
      </c>
      <c r="AU447" s="15">
        <v>0</v>
      </c>
      <c r="AV447" s="15">
        <v>0</v>
      </c>
      <c r="AW447" s="15">
        <v>0</v>
      </c>
      <c r="AX447" s="15">
        <v>0</v>
      </c>
      <c r="AY447" s="15">
        <v>0</v>
      </c>
    </row>
    <row r="448" spans="1:51">
      <c r="A448" s="1">
        <v>4808</v>
      </c>
      <c r="B448" s="1" t="s">
        <v>1760</v>
      </c>
      <c r="C448" s="1">
        <v>4</v>
      </c>
      <c r="D448" s="1" t="s">
        <v>1761</v>
      </c>
      <c r="E448" s="1" t="s">
        <v>1144</v>
      </c>
      <c r="F448" s="1">
        <v>6</v>
      </c>
      <c r="G448" s="1" t="s">
        <v>272</v>
      </c>
      <c r="H448" s="1">
        <v>0</v>
      </c>
      <c r="I448" s="1" t="s">
        <v>1145</v>
      </c>
      <c r="J448" s="15">
        <v>8</v>
      </c>
      <c r="K448" s="15">
        <v>33</v>
      </c>
      <c r="L448" s="15">
        <v>19</v>
      </c>
      <c r="M448" s="15">
        <v>14</v>
      </c>
      <c r="N448" s="15">
        <v>21</v>
      </c>
      <c r="O448" s="15">
        <v>10</v>
      </c>
      <c r="P448" s="15">
        <v>11</v>
      </c>
      <c r="Q448" s="15">
        <v>5</v>
      </c>
      <c r="R448" s="15">
        <v>7</v>
      </c>
      <c r="S448" s="15">
        <v>5</v>
      </c>
      <c r="T448" s="15">
        <v>2</v>
      </c>
      <c r="U448" s="15">
        <v>0</v>
      </c>
      <c r="V448" s="15">
        <v>0</v>
      </c>
      <c r="W448" s="15">
        <v>0</v>
      </c>
      <c r="X448" s="15">
        <v>3</v>
      </c>
      <c r="Y448" s="15">
        <v>26</v>
      </c>
      <c r="Z448" s="15">
        <v>14</v>
      </c>
      <c r="AA448" s="15">
        <v>12</v>
      </c>
      <c r="AB448" s="15">
        <v>21</v>
      </c>
      <c r="AC448" s="15">
        <v>10</v>
      </c>
      <c r="AD448" s="15">
        <v>11</v>
      </c>
      <c r="AE448" s="15">
        <v>3</v>
      </c>
      <c r="AF448" s="15">
        <v>26</v>
      </c>
      <c r="AG448" s="15">
        <v>14</v>
      </c>
      <c r="AH448" s="15">
        <v>12</v>
      </c>
      <c r="AI448" s="15">
        <v>21</v>
      </c>
      <c r="AJ448" s="15">
        <v>10</v>
      </c>
      <c r="AK448" s="15">
        <v>11</v>
      </c>
      <c r="AL448" s="15">
        <v>0</v>
      </c>
      <c r="AM448" s="15">
        <v>0</v>
      </c>
      <c r="AN448" s="15">
        <v>0</v>
      </c>
      <c r="AO448" s="15">
        <v>0</v>
      </c>
      <c r="AP448" s="15">
        <v>0</v>
      </c>
      <c r="AQ448" s="15">
        <v>0</v>
      </c>
      <c r="AR448" s="15">
        <v>0</v>
      </c>
      <c r="AS448" s="15">
        <v>0</v>
      </c>
      <c r="AT448" s="15">
        <v>0</v>
      </c>
      <c r="AU448" s="15">
        <v>0</v>
      </c>
      <c r="AV448" s="15">
        <v>0</v>
      </c>
      <c r="AW448" s="15">
        <v>0</v>
      </c>
      <c r="AX448" s="15">
        <v>0</v>
      </c>
      <c r="AY448" s="15">
        <v>0</v>
      </c>
    </row>
    <row r="449" spans="1:51">
      <c r="A449" s="1">
        <v>4819</v>
      </c>
      <c r="B449" s="1" t="s">
        <v>1760</v>
      </c>
      <c r="C449" s="1">
        <v>4</v>
      </c>
      <c r="D449" s="1" t="s">
        <v>1761</v>
      </c>
      <c r="E449" s="1" t="s">
        <v>1146</v>
      </c>
      <c r="F449" s="1">
        <v>6</v>
      </c>
      <c r="G449" s="1" t="s">
        <v>272</v>
      </c>
      <c r="H449" s="1">
        <v>0</v>
      </c>
      <c r="I449" s="1" t="s">
        <v>1147</v>
      </c>
      <c r="J449" s="15">
        <v>0</v>
      </c>
      <c r="K449" s="15">
        <v>0</v>
      </c>
      <c r="L449" s="15">
        <v>0</v>
      </c>
      <c r="M449" s="15">
        <v>0</v>
      </c>
      <c r="N449" s="15">
        <v>0</v>
      </c>
      <c r="O449" s="15">
        <v>0</v>
      </c>
      <c r="P449" s="15">
        <v>0</v>
      </c>
      <c r="Q449" s="15">
        <v>0</v>
      </c>
      <c r="R449" s="15">
        <v>0</v>
      </c>
      <c r="S449" s="15">
        <v>0</v>
      </c>
      <c r="T449" s="15">
        <v>0</v>
      </c>
      <c r="U449" s="15">
        <v>0</v>
      </c>
      <c r="V449" s="15">
        <v>0</v>
      </c>
      <c r="W449" s="15">
        <v>0</v>
      </c>
      <c r="X449" s="15">
        <v>0</v>
      </c>
      <c r="Y449" s="15">
        <v>0</v>
      </c>
      <c r="Z449" s="15">
        <v>0</v>
      </c>
      <c r="AA449" s="15">
        <v>0</v>
      </c>
      <c r="AB449" s="15">
        <v>0</v>
      </c>
      <c r="AC449" s="15">
        <v>0</v>
      </c>
      <c r="AD449" s="15">
        <v>0</v>
      </c>
      <c r="AE449" s="15">
        <v>0</v>
      </c>
      <c r="AF449" s="15">
        <v>0</v>
      </c>
      <c r="AG449" s="15">
        <v>0</v>
      </c>
      <c r="AH449" s="15">
        <v>0</v>
      </c>
      <c r="AI449" s="15">
        <v>0</v>
      </c>
      <c r="AJ449" s="15">
        <v>0</v>
      </c>
      <c r="AK449" s="15">
        <v>0</v>
      </c>
      <c r="AL449" s="15">
        <v>0</v>
      </c>
      <c r="AM449" s="15">
        <v>0</v>
      </c>
      <c r="AN449" s="15">
        <v>0</v>
      </c>
      <c r="AO449" s="15">
        <v>0</v>
      </c>
      <c r="AP449" s="15">
        <v>0</v>
      </c>
      <c r="AQ449" s="15">
        <v>0</v>
      </c>
      <c r="AR449" s="15">
        <v>0</v>
      </c>
      <c r="AS449" s="15">
        <v>0</v>
      </c>
      <c r="AT449" s="15">
        <v>0</v>
      </c>
      <c r="AU449" s="15">
        <v>0</v>
      </c>
      <c r="AV449" s="15">
        <v>0</v>
      </c>
      <c r="AW449" s="15">
        <v>0</v>
      </c>
      <c r="AX449" s="15">
        <v>0</v>
      </c>
      <c r="AY449" s="15">
        <v>0</v>
      </c>
    </row>
    <row r="450" spans="1:51">
      <c r="A450" s="1">
        <v>4830</v>
      </c>
      <c r="B450" s="1" t="s">
        <v>1760</v>
      </c>
      <c r="C450" s="1">
        <v>4</v>
      </c>
      <c r="D450" s="1" t="s">
        <v>1761</v>
      </c>
      <c r="E450" s="1" t="s">
        <v>1148</v>
      </c>
      <c r="F450" s="1">
        <v>6</v>
      </c>
      <c r="G450" s="1" t="s">
        <v>272</v>
      </c>
      <c r="H450" s="1">
        <v>0</v>
      </c>
      <c r="I450" s="1" t="s">
        <v>1149</v>
      </c>
      <c r="J450" s="15">
        <v>3</v>
      </c>
      <c r="K450" s="15">
        <v>13</v>
      </c>
      <c r="L450" s="15">
        <v>8</v>
      </c>
      <c r="M450" s="15">
        <v>5</v>
      </c>
      <c r="N450" s="15">
        <v>2</v>
      </c>
      <c r="O450" s="15">
        <v>2</v>
      </c>
      <c r="P450" s="15">
        <v>0</v>
      </c>
      <c r="Q450" s="15">
        <v>1</v>
      </c>
      <c r="R450" s="15">
        <v>2</v>
      </c>
      <c r="S450" s="15">
        <v>1</v>
      </c>
      <c r="T450" s="15">
        <v>1</v>
      </c>
      <c r="U450" s="15">
        <v>0</v>
      </c>
      <c r="V450" s="15">
        <v>0</v>
      </c>
      <c r="W450" s="15">
        <v>0</v>
      </c>
      <c r="X450" s="15">
        <v>2</v>
      </c>
      <c r="Y450" s="15">
        <v>11</v>
      </c>
      <c r="Z450" s="15">
        <v>7</v>
      </c>
      <c r="AA450" s="15">
        <v>4</v>
      </c>
      <c r="AB450" s="15">
        <v>2</v>
      </c>
      <c r="AC450" s="15">
        <v>2</v>
      </c>
      <c r="AD450" s="15">
        <v>0</v>
      </c>
      <c r="AE450" s="15">
        <v>2</v>
      </c>
      <c r="AF450" s="15">
        <v>11</v>
      </c>
      <c r="AG450" s="15">
        <v>7</v>
      </c>
      <c r="AH450" s="15">
        <v>4</v>
      </c>
      <c r="AI450" s="15">
        <v>2</v>
      </c>
      <c r="AJ450" s="15">
        <v>2</v>
      </c>
      <c r="AK450" s="15">
        <v>0</v>
      </c>
      <c r="AL450" s="15">
        <v>0</v>
      </c>
      <c r="AM450" s="15">
        <v>0</v>
      </c>
      <c r="AN450" s="15">
        <v>0</v>
      </c>
      <c r="AO450" s="15">
        <v>0</v>
      </c>
      <c r="AP450" s="15">
        <v>0</v>
      </c>
      <c r="AQ450" s="15">
        <v>0</v>
      </c>
      <c r="AR450" s="15">
        <v>0</v>
      </c>
      <c r="AS450" s="15">
        <v>0</v>
      </c>
      <c r="AT450" s="15">
        <v>0</v>
      </c>
      <c r="AU450" s="15">
        <v>0</v>
      </c>
      <c r="AV450" s="15">
        <v>0</v>
      </c>
      <c r="AW450" s="15">
        <v>0</v>
      </c>
      <c r="AX450" s="15">
        <v>0</v>
      </c>
      <c r="AY450" s="15">
        <v>0</v>
      </c>
    </row>
    <row r="451" spans="1:51">
      <c r="A451" s="1">
        <v>4841</v>
      </c>
      <c r="B451" s="1" t="s">
        <v>1760</v>
      </c>
      <c r="C451" s="1">
        <v>4</v>
      </c>
      <c r="D451" s="1" t="s">
        <v>1761</v>
      </c>
      <c r="E451" s="1" t="s">
        <v>1150</v>
      </c>
      <c r="F451" s="1">
        <v>5</v>
      </c>
      <c r="G451" s="1" t="s">
        <v>272</v>
      </c>
      <c r="H451" s="1">
        <v>0</v>
      </c>
      <c r="I451" s="1" t="s">
        <v>1151</v>
      </c>
      <c r="J451" s="15">
        <v>11</v>
      </c>
      <c r="K451" s="15">
        <v>39</v>
      </c>
      <c r="L451" s="15">
        <v>14</v>
      </c>
      <c r="M451" s="15">
        <v>25</v>
      </c>
      <c r="N451" s="15">
        <v>31</v>
      </c>
      <c r="O451" s="15">
        <v>9</v>
      </c>
      <c r="P451" s="15">
        <v>22</v>
      </c>
      <c r="Q451" s="15">
        <v>5</v>
      </c>
      <c r="R451" s="15">
        <v>7</v>
      </c>
      <c r="S451" s="15">
        <v>4</v>
      </c>
      <c r="T451" s="15">
        <v>3</v>
      </c>
      <c r="U451" s="15">
        <v>1</v>
      </c>
      <c r="V451" s="15">
        <v>0</v>
      </c>
      <c r="W451" s="15">
        <v>1</v>
      </c>
      <c r="X451" s="15">
        <v>6</v>
      </c>
      <c r="Y451" s="15">
        <v>32</v>
      </c>
      <c r="Z451" s="15">
        <v>10</v>
      </c>
      <c r="AA451" s="15">
        <v>22</v>
      </c>
      <c r="AB451" s="15">
        <v>30</v>
      </c>
      <c r="AC451" s="15">
        <v>9</v>
      </c>
      <c r="AD451" s="15">
        <v>21</v>
      </c>
      <c r="AE451" s="15">
        <v>6</v>
      </c>
      <c r="AF451" s="15">
        <v>32</v>
      </c>
      <c r="AG451" s="15">
        <v>10</v>
      </c>
      <c r="AH451" s="15">
        <v>22</v>
      </c>
      <c r="AI451" s="15">
        <v>30</v>
      </c>
      <c r="AJ451" s="15">
        <v>9</v>
      </c>
      <c r="AK451" s="15">
        <v>21</v>
      </c>
      <c r="AL451" s="15">
        <v>0</v>
      </c>
      <c r="AM451" s="15">
        <v>0</v>
      </c>
      <c r="AN451" s="15">
        <v>0</v>
      </c>
      <c r="AO451" s="15">
        <v>0</v>
      </c>
      <c r="AP451" s="15">
        <v>0</v>
      </c>
      <c r="AQ451" s="15">
        <v>0</v>
      </c>
      <c r="AR451" s="15">
        <v>0</v>
      </c>
      <c r="AS451" s="15">
        <v>0</v>
      </c>
      <c r="AT451" s="15">
        <v>0</v>
      </c>
      <c r="AU451" s="15">
        <v>0</v>
      </c>
      <c r="AV451" s="15">
        <v>0</v>
      </c>
      <c r="AW451" s="15">
        <v>0</v>
      </c>
      <c r="AX451" s="15">
        <v>0</v>
      </c>
      <c r="AY451" s="15">
        <v>0</v>
      </c>
    </row>
    <row r="452" spans="1:51">
      <c r="A452" s="1">
        <v>4852</v>
      </c>
      <c r="B452" s="1" t="s">
        <v>1760</v>
      </c>
      <c r="C452" s="1">
        <v>4</v>
      </c>
      <c r="D452" s="1" t="s">
        <v>1761</v>
      </c>
      <c r="E452" s="1" t="s">
        <v>1152</v>
      </c>
      <c r="F452" s="1">
        <v>5</v>
      </c>
      <c r="G452" s="1" t="s">
        <v>272</v>
      </c>
      <c r="H452" s="1">
        <v>0</v>
      </c>
      <c r="I452" s="1" t="s">
        <v>1153</v>
      </c>
      <c r="J452" s="15">
        <v>62</v>
      </c>
      <c r="K452" s="15">
        <v>230</v>
      </c>
      <c r="L452" s="15">
        <v>79</v>
      </c>
      <c r="M452" s="15">
        <v>151</v>
      </c>
      <c r="N452" s="15">
        <v>147</v>
      </c>
      <c r="O452" s="15">
        <v>39</v>
      </c>
      <c r="P452" s="15">
        <v>108</v>
      </c>
      <c r="Q452" s="15">
        <v>41</v>
      </c>
      <c r="R452" s="15">
        <v>74</v>
      </c>
      <c r="S452" s="15">
        <v>33</v>
      </c>
      <c r="T452" s="15">
        <v>41</v>
      </c>
      <c r="U452" s="15">
        <v>11</v>
      </c>
      <c r="V452" s="15">
        <v>4</v>
      </c>
      <c r="W452" s="15">
        <v>7</v>
      </c>
      <c r="X452" s="15">
        <v>21</v>
      </c>
      <c r="Y452" s="15">
        <v>156</v>
      </c>
      <c r="Z452" s="15">
        <v>46</v>
      </c>
      <c r="AA452" s="15">
        <v>110</v>
      </c>
      <c r="AB452" s="15">
        <v>136</v>
      </c>
      <c r="AC452" s="15">
        <v>35</v>
      </c>
      <c r="AD452" s="15">
        <v>101</v>
      </c>
      <c r="AE452" s="15">
        <v>21</v>
      </c>
      <c r="AF452" s="15">
        <v>156</v>
      </c>
      <c r="AG452" s="15">
        <v>46</v>
      </c>
      <c r="AH452" s="15">
        <v>110</v>
      </c>
      <c r="AI452" s="15">
        <v>136</v>
      </c>
      <c r="AJ452" s="15">
        <v>35</v>
      </c>
      <c r="AK452" s="15">
        <v>101</v>
      </c>
      <c r="AL452" s="15">
        <v>0</v>
      </c>
      <c r="AM452" s="15">
        <v>0</v>
      </c>
      <c r="AN452" s="15">
        <v>0</v>
      </c>
      <c r="AO452" s="15">
        <v>0</v>
      </c>
      <c r="AP452" s="15">
        <v>0</v>
      </c>
      <c r="AQ452" s="15">
        <v>0</v>
      </c>
      <c r="AR452" s="15">
        <v>0</v>
      </c>
      <c r="AS452" s="15">
        <v>0</v>
      </c>
      <c r="AT452" s="15">
        <v>0</v>
      </c>
      <c r="AU452" s="15">
        <v>0</v>
      </c>
      <c r="AV452" s="15">
        <v>0</v>
      </c>
      <c r="AW452" s="15">
        <v>0</v>
      </c>
      <c r="AX452" s="15">
        <v>0</v>
      </c>
      <c r="AY452" s="15">
        <v>0</v>
      </c>
    </row>
    <row r="453" spans="1:51">
      <c r="A453" s="1">
        <v>4863</v>
      </c>
      <c r="B453" s="1" t="s">
        <v>1760</v>
      </c>
      <c r="C453" s="1">
        <v>4</v>
      </c>
      <c r="D453" s="1" t="s">
        <v>1761</v>
      </c>
      <c r="E453" s="1" t="s">
        <v>1154</v>
      </c>
      <c r="F453" s="1">
        <v>6</v>
      </c>
      <c r="G453" s="1" t="s">
        <v>272</v>
      </c>
      <c r="H453" s="1">
        <v>0</v>
      </c>
      <c r="I453" s="1" t="s">
        <v>1155</v>
      </c>
      <c r="J453" s="15">
        <v>7</v>
      </c>
      <c r="K453" s="15">
        <v>22</v>
      </c>
      <c r="L453" s="15">
        <v>10</v>
      </c>
      <c r="M453" s="15">
        <v>12</v>
      </c>
      <c r="N453" s="15">
        <v>8</v>
      </c>
      <c r="O453" s="15">
        <v>2</v>
      </c>
      <c r="P453" s="15">
        <v>6</v>
      </c>
      <c r="Q453" s="15">
        <v>6</v>
      </c>
      <c r="R453" s="15">
        <v>11</v>
      </c>
      <c r="S453" s="15">
        <v>5</v>
      </c>
      <c r="T453" s="15">
        <v>6</v>
      </c>
      <c r="U453" s="15">
        <v>4</v>
      </c>
      <c r="V453" s="15">
        <v>1</v>
      </c>
      <c r="W453" s="15">
        <v>3</v>
      </c>
      <c r="X453" s="15">
        <v>1</v>
      </c>
      <c r="Y453" s="15">
        <v>11</v>
      </c>
      <c r="Z453" s="15">
        <v>5</v>
      </c>
      <c r="AA453" s="15">
        <v>6</v>
      </c>
      <c r="AB453" s="15">
        <v>4</v>
      </c>
      <c r="AC453" s="15">
        <v>1</v>
      </c>
      <c r="AD453" s="15">
        <v>3</v>
      </c>
      <c r="AE453" s="15">
        <v>1</v>
      </c>
      <c r="AF453" s="15">
        <v>11</v>
      </c>
      <c r="AG453" s="15">
        <v>5</v>
      </c>
      <c r="AH453" s="15">
        <v>6</v>
      </c>
      <c r="AI453" s="15">
        <v>4</v>
      </c>
      <c r="AJ453" s="15">
        <v>1</v>
      </c>
      <c r="AK453" s="15">
        <v>3</v>
      </c>
      <c r="AL453" s="15">
        <v>0</v>
      </c>
      <c r="AM453" s="15">
        <v>0</v>
      </c>
      <c r="AN453" s="15">
        <v>0</v>
      </c>
      <c r="AO453" s="15">
        <v>0</v>
      </c>
      <c r="AP453" s="15">
        <v>0</v>
      </c>
      <c r="AQ453" s="15">
        <v>0</v>
      </c>
      <c r="AR453" s="15">
        <v>0</v>
      </c>
      <c r="AS453" s="15">
        <v>0</v>
      </c>
      <c r="AT453" s="15">
        <v>0</v>
      </c>
      <c r="AU453" s="15">
        <v>0</v>
      </c>
      <c r="AV453" s="15">
        <v>0</v>
      </c>
      <c r="AW453" s="15">
        <v>0</v>
      </c>
      <c r="AX453" s="15">
        <v>0</v>
      </c>
      <c r="AY453" s="15">
        <v>0</v>
      </c>
    </row>
    <row r="454" spans="1:51">
      <c r="A454" s="1">
        <v>4874</v>
      </c>
      <c r="B454" s="1" t="s">
        <v>1760</v>
      </c>
      <c r="C454" s="1">
        <v>4</v>
      </c>
      <c r="D454" s="1" t="s">
        <v>1761</v>
      </c>
      <c r="E454" s="1" t="s">
        <v>1156</v>
      </c>
      <c r="F454" s="1">
        <v>6</v>
      </c>
      <c r="G454" s="1" t="s">
        <v>272</v>
      </c>
      <c r="H454" s="1">
        <v>0</v>
      </c>
      <c r="I454" s="1" t="s">
        <v>1157</v>
      </c>
      <c r="J454" s="15">
        <v>2</v>
      </c>
      <c r="K454" s="15">
        <v>15</v>
      </c>
      <c r="L454" s="15">
        <v>3</v>
      </c>
      <c r="M454" s="15">
        <v>12</v>
      </c>
      <c r="N454" s="15">
        <v>15</v>
      </c>
      <c r="O454" s="15">
        <v>3</v>
      </c>
      <c r="P454" s="15">
        <v>12</v>
      </c>
      <c r="Q454" s="15">
        <v>0</v>
      </c>
      <c r="R454" s="15">
        <v>0</v>
      </c>
      <c r="S454" s="15">
        <v>0</v>
      </c>
      <c r="T454" s="15">
        <v>0</v>
      </c>
      <c r="U454" s="15">
        <v>0</v>
      </c>
      <c r="V454" s="15">
        <v>0</v>
      </c>
      <c r="W454" s="15">
        <v>0</v>
      </c>
      <c r="X454" s="15">
        <v>2</v>
      </c>
      <c r="Y454" s="15">
        <v>15</v>
      </c>
      <c r="Z454" s="15">
        <v>3</v>
      </c>
      <c r="AA454" s="15">
        <v>12</v>
      </c>
      <c r="AB454" s="15">
        <v>15</v>
      </c>
      <c r="AC454" s="15">
        <v>3</v>
      </c>
      <c r="AD454" s="15">
        <v>12</v>
      </c>
      <c r="AE454" s="15">
        <v>2</v>
      </c>
      <c r="AF454" s="15">
        <v>15</v>
      </c>
      <c r="AG454" s="15">
        <v>3</v>
      </c>
      <c r="AH454" s="15">
        <v>12</v>
      </c>
      <c r="AI454" s="15">
        <v>15</v>
      </c>
      <c r="AJ454" s="15">
        <v>3</v>
      </c>
      <c r="AK454" s="15">
        <v>12</v>
      </c>
      <c r="AL454" s="15">
        <v>0</v>
      </c>
      <c r="AM454" s="15">
        <v>0</v>
      </c>
      <c r="AN454" s="15">
        <v>0</v>
      </c>
      <c r="AO454" s="15">
        <v>0</v>
      </c>
      <c r="AP454" s="15">
        <v>0</v>
      </c>
      <c r="AQ454" s="15">
        <v>0</v>
      </c>
      <c r="AR454" s="15">
        <v>0</v>
      </c>
      <c r="AS454" s="15">
        <v>0</v>
      </c>
      <c r="AT454" s="15">
        <v>0</v>
      </c>
      <c r="AU454" s="15">
        <v>0</v>
      </c>
      <c r="AV454" s="15">
        <v>0</v>
      </c>
      <c r="AW454" s="15">
        <v>0</v>
      </c>
      <c r="AX454" s="15">
        <v>0</v>
      </c>
      <c r="AY454" s="15">
        <v>0</v>
      </c>
    </row>
    <row r="455" spans="1:51">
      <c r="A455" s="1">
        <v>4885</v>
      </c>
      <c r="B455" s="1" t="s">
        <v>1760</v>
      </c>
      <c r="C455" s="1">
        <v>4</v>
      </c>
      <c r="D455" s="1" t="s">
        <v>1761</v>
      </c>
      <c r="E455" s="1" t="s">
        <v>1158</v>
      </c>
      <c r="F455" s="1">
        <v>6</v>
      </c>
      <c r="G455" s="1" t="s">
        <v>272</v>
      </c>
      <c r="H455" s="1">
        <v>0</v>
      </c>
      <c r="I455" s="1" t="s">
        <v>1159</v>
      </c>
      <c r="J455" s="15">
        <v>4</v>
      </c>
      <c r="K455" s="15">
        <v>20</v>
      </c>
      <c r="L455" s="15">
        <v>10</v>
      </c>
      <c r="M455" s="15">
        <v>10</v>
      </c>
      <c r="N455" s="15">
        <v>14</v>
      </c>
      <c r="O455" s="15">
        <v>7</v>
      </c>
      <c r="P455" s="15">
        <v>7</v>
      </c>
      <c r="Q455" s="15">
        <v>2</v>
      </c>
      <c r="R455" s="15">
        <v>6</v>
      </c>
      <c r="S455" s="15">
        <v>3</v>
      </c>
      <c r="T455" s="15">
        <v>3</v>
      </c>
      <c r="U455" s="15">
        <v>0</v>
      </c>
      <c r="V455" s="15">
        <v>0</v>
      </c>
      <c r="W455" s="15">
        <v>0</v>
      </c>
      <c r="X455" s="15">
        <v>2</v>
      </c>
      <c r="Y455" s="15">
        <v>14</v>
      </c>
      <c r="Z455" s="15">
        <v>7</v>
      </c>
      <c r="AA455" s="15">
        <v>7</v>
      </c>
      <c r="AB455" s="15">
        <v>14</v>
      </c>
      <c r="AC455" s="15">
        <v>7</v>
      </c>
      <c r="AD455" s="15">
        <v>7</v>
      </c>
      <c r="AE455" s="15">
        <v>2</v>
      </c>
      <c r="AF455" s="15">
        <v>14</v>
      </c>
      <c r="AG455" s="15">
        <v>7</v>
      </c>
      <c r="AH455" s="15">
        <v>7</v>
      </c>
      <c r="AI455" s="15">
        <v>14</v>
      </c>
      <c r="AJ455" s="15">
        <v>7</v>
      </c>
      <c r="AK455" s="15">
        <v>7</v>
      </c>
      <c r="AL455" s="15">
        <v>0</v>
      </c>
      <c r="AM455" s="15">
        <v>0</v>
      </c>
      <c r="AN455" s="15">
        <v>0</v>
      </c>
      <c r="AO455" s="15">
        <v>0</v>
      </c>
      <c r="AP455" s="15">
        <v>0</v>
      </c>
      <c r="AQ455" s="15">
        <v>0</v>
      </c>
      <c r="AR455" s="15">
        <v>0</v>
      </c>
      <c r="AS455" s="15">
        <v>0</v>
      </c>
      <c r="AT455" s="15">
        <v>0</v>
      </c>
      <c r="AU455" s="15">
        <v>0</v>
      </c>
      <c r="AV455" s="15">
        <v>0</v>
      </c>
      <c r="AW455" s="15">
        <v>0</v>
      </c>
      <c r="AX455" s="15">
        <v>0</v>
      </c>
      <c r="AY455" s="15">
        <v>0</v>
      </c>
    </row>
    <row r="456" spans="1:51">
      <c r="A456" s="1">
        <v>4896</v>
      </c>
      <c r="B456" s="1" t="s">
        <v>1760</v>
      </c>
      <c r="C456" s="1">
        <v>4</v>
      </c>
      <c r="D456" s="1" t="s">
        <v>1761</v>
      </c>
      <c r="E456" s="1" t="s">
        <v>1160</v>
      </c>
      <c r="F456" s="1">
        <v>6</v>
      </c>
      <c r="G456" s="1" t="s">
        <v>272</v>
      </c>
      <c r="H456" s="1">
        <v>0</v>
      </c>
      <c r="I456" s="1" t="s">
        <v>1161</v>
      </c>
      <c r="J456" s="15">
        <v>49</v>
      </c>
      <c r="K456" s="15">
        <v>173</v>
      </c>
      <c r="L456" s="15">
        <v>56</v>
      </c>
      <c r="M456" s="15">
        <v>117</v>
      </c>
      <c r="N456" s="15">
        <v>110</v>
      </c>
      <c r="O456" s="15">
        <v>27</v>
      </c>
      <c r="P456" s="15">
        <v>83</v>
      </c>
      <c r="Q456" s="15">
        <v>33</v>
      </c>
      <c r="R456" s="15">
        <v>57</v>
      </c>
      <c r="S456" s="15">
        <v>25</v>
      </c>
      <c r="T456" s="15">
        <v>32</v>
      </c>
      <c r="U456" s="15">
        <v>7</v>
      </c>
      <c r="V456" s="15">
        <v>3</v>
      </c>
      <c r="W456" s="15">
        <v>4</v>
      </c>
      <c r="X456" s="15">
        <v>16</v>
      </c>
      <c r="Y456" s="15">
        <v>116</v>
      </c>
      <c r="Z456" s="15">
        <v>31</v>
      </c>
      <c r="AA456" s="15">
        <v>85</v>
      </c>
      <c r="AB456" s="15">
        <v>103</v>
      </c>
      <c r="AC456" s="15">
        <v>24</v>
      </c>
      <c r="AD456" s="15">
        <v>79</v>
      </c>
      <c r="AE456" s="15">
        <v>16</v>
      </c>
      <c r="AF456" s="15">
        <v>116</v>
      </c>
      <c r="AG456" s="15">
        <v>31</v>
      </c>
      <c r="AH456" s="15">
        <v>85</v>
      </c>
      <c r="AI456" s="15">
        <v>103</v>
      </c>
      <c r="AJ456" s="15">
        <v>24</v>
      </c>
      <c r="AK456" s="15">
        <v>79</v>
      </c>
      <c r="AL456" s="15">
        <v>0</v>
      </c>
      <c r="AM456" s="15">
        <v>0</v>
      </c>
      <c r="AN456" s="15">
        <v>0</v>
      </c>
      <c r="AO456" s="15">
        <v>0</v>
      </c>
      <c r="AP456" s="15">
        <v>0</v>
      </c>
      <c r="AQ456" s="15">
        <v>0</v>
      </c>
      <c r="AR456" s="15">
        <v>0</v>
      </c>
      <c r="AS456" s="15">
        <v>0</v>
      </c>
      <c r="AT456" s="15">
        <v>0</v>
      </c>
      <c r="AU456" s="15">
        <v>0</v>
      </c>
      <c r="AV456" s="15">
        <v>0</v>
      </c>
      <c r="AW456" s="15">
        <v>0</v>
      </c>
      <c r="AX456" s="15">
        <v>0</v>
      </c>
      <c r="AY456" s="15">
        <v>0</v>
      </c>
    </row>
    <row r="457" spans="1:51">
      <c r="A457" s="1">
        <v>4907</v>
      </c>
      <c r="B457" s="1" t="s">
        <v>1760</v>
      </c>
      <c r="C457" s="1">
        <v>4</v>
      </c>
      <c r="D457" s="1" t="s">
        <v>1761</v>
      </c>
      <c r="E457" s="1" t="s">
        <v>1162</v>
      </c>
      <c r="F457" s="1">
        <v>4</v>
      </c>
      <c r="G457" s="1" t="s">
        <v>272</v>
      </c>
      <c r="H457" s="1">
        <v>0</v>
      </c>
      <c r="I457" s="1" t="s">
        <v>1163</v>
      </c>
      <c r="J457" s="15">
        <v>12</v>
      </c>
      <c r="K457" s="15">
        <v>37</v>
      </c>
      <c r="L457" s="15">
        <v>24</v>
      </c>
      <c r="M457" s="15">
        <v>13</v>
      </c>
      <c r="N457" s="15">
        <v>24</v>
      </c>
      <c r="O457" s="15">
        <v>14</v>
      </c>
      <c r="P457" s="15">
        <v>10</v>
      </c>
      <c r="Q457" s="15">
        <v>3</v>
      </c>
      <c r="R457" s="15">
        <v>7</v>
      </c>
      <c r="S457" s="15">
        <v>6</v>
      </c>
      <c r="T457" s="15">
        <v>1</v>
      </c>
      <c r="U457" s="15">
        <v>3</v>
      </c>
      <c r="V457" s="15">
        <v>3</v>
      </c>
      <c r="W457" s="15">
        <v>0</v>
      </c>
      <c r="X457" s="15">
        <v>9</v>
      </c>
      <c r="Y457" s="15">
        <v>30</v>
      </c>
      <c r="Z457" s="15">
        <v>18</v>
      </c>
      <c r="AA457" s="15">
        <v>12</v>
      </c>
      <c r="AB457" s="15">
        <v>21</v>
      </c>
      <c r="AC457" s="15">
        <v>11</v>
      </c>
      <c r="AD457" s="15">
        <v>10</v>
      </c>
      <c r="AE457" s="15">
        <v>9</v>
      </c>
      <c r="AF457" s="15">
        <v>30</v>
      </c>
      <c r="AG457" s="15">
        <v>18</v>
      </c>
      <c r="AH457" s="15">
        <v>12</v>
      </c>
      <c r="AI457" s="15">
        <v>21</v>
      </c>
      <c r="AJ457" s="15">
        <v>11</v>
      </c>
      <c r="AK457" s="15">
        <v>10</v>
      </c>
      <c r="AL457" s="15">
        <v>0</v>
      </c>
      <c r="AM457" s="15">
        <v>0</v>
      </c>
      <c r="AN457" s="15">
        <v>0</v>
      </c>
      <c r="AO457" s="15">
        <v>0</v>
      </c>
      <c r="AP457" s="15">
        <v>0</v>
      </c>
      <c r="AQ457" s="15">
        <v>0</v>
      </c>
      <c r="AR457" s="15">
        <v>0</v>
      </c>
      <c r="AS457" s="15">
        <v>0</v>
      </c>
      <c r="AT457" s="15">
        <v>0</v>
      </c>
      <c r="AU457" s="15">
        <v>0</v>
      </c>
      <c r="AV457" s="15">
        <v>0</v>
      </c>
      <c r="AW457" s="15">
        <v>0</v>
      </c>
      <c r="AX457" s="15">
        <v>0</v>
      </c>
      <c r="AY457" s="15">
        <v>0</v>
      </c>
    </row>
    <row r="458" spans="1:51">
      <c r="A458" s="1">
        <v>4918</v>
      </c>
      <c r="B458" s="1" t="s">
        <v>1760</v>
      </c>
      <c r="C458" s="1">
        <v>4</v>
      </c>
      <c r="D458" s="1" t="s">
        <v>1761</v>
      </c>
      <c r="E458" s="1" t="s">
        <v>1164</v>
      </c>
      <c r="F458" s="1">
        <v>5</v>
      </c>
      <c r="G458" s="1" t="s">
        <v>272</v>
      </c>
      <c r="H458" s="1">
        <v>0</v>
      </c>
      <c r="I458" s="1" t="s">
        <v>1165</v>
      </c>
      <c r="J458" s="15">
        <v>0</v>
      </c>
      <c r="K458" s="15">
        <v>0</v>
      </c>
      <c r="L458" s="15">
        <v>0</v>
      </c>
      <c r="M458" s="15">
        <v>0</v>
      </c>
      <c r="N458" s="15">
        <v>0</v>
      </c>
      <c r="O458" s="15">
        <v>0</v>
      </c>
      <c r="P458" s="15">
        <v>0</v>
      </c>
      <c r="Q458" s="15">
        <v>0</v>
      </c>
      <c r="R458" s="15">
        <v>0</v>
      </c>
      <c r="S458" s="15">
        <v>0</v>
      </c>
      <c r="T458" s="15">
        <v>0</v>
      </c>
      <c r="U458" s="15">
        <v>0</v>
      </c>
      <c r="V458" s="15">
        <v>0</v>
      </c>
      <c r="W458" s="15">
        <v>0</v>
      </c>
      <c r="X458" s="15">
        <v>0</v>
      </c>
      <c r="Y458" s="15">
        <v>0</v>
      </c>
      <c r="Z458" s="15">
        <v>0</v>
      </c>
      <c r="AA458" s="15">
        <v>0</v>
      </c>
      <c r="AB458" s="15">
        <v>0</v>
      </c>
      <c r="AC458" s="15">
        <v>0</v>
      </c>
      <c r="AD458" s="15">
        <v>0</v>
      </c>
      <c r="AE458" s="15">
        <v>0</v>
      </c>
      <c r="AF458" s="15">
        <v>0</v>
      </c>
      <c r="AG458" s="15">
        <v>0</v>
      </c>
      <c r="AH458" s="15">
        <v>0</v>
      </c>
      <c r="AI458" s="15">
        <v>0</v>
      </c>
      <c r="AJ458" s="15">
        <v>0</v>
      </c>
      <c r="AK458" s="15">
        <v>0</v>
      </c>
      <c r="AL458" s="15">
        <v>0</v>
      </c>
      <c r="AM458" s="15">
        <v>0</v>
      </c>
      <c r="AN458" s="15">
        <v>0</v>
      </c>
      <c r="AO458" s="15">
        <v>0</v>
      </c>
      <c r="AP458" s="15">
        <v>0</v>
      </c>
      <c r="AQ458" s="15">
        <v>0</v>
      </c>
      <c r="AR458" s="15">
        <v>0</v>
      </c>
      <c r="AS458" s="15">
        <v>0</v>
      </c>
      <c r="AT458" s="15">
        <v>0</v>
      </c>
      <c r="AU458" s="15">
        <v>0</v>
      </c>
      <c r="AV458" s="15">
        <v>0</v>
      </c>
      <c r="AW458" s="15">
        <v>0</v>
      </c>
      <c r="AX458" s="15">
        <v>0</v>
      </c>
      <c r="AY458" s="15">
        <v>0</v>
      </c>
    </row>
    <row r="459" spans="1:51">
      <c r="A459" s="1">
        <v>4929</v>
      </c>
      <c r="B459" s="1" t="s">
        <v>1760</v>
      </c>
      <c r="C459" s="1">
        <v>4</v>
      </c>
      <c r="D459" s="1" t="s">
        <v>1761</v>
      </c>
      <c r="E459" s="1" t="s">
        <v>1166</v>
      </c>
      <c r="F459" s="1">
        <v>5</v>
      </c>
      <c r="G459" s="1" t="s">
        <v>272</v>
      </c>
      <c r="H459" s="1">
        <v>0</v>
      </c>
      <c r="I459" s="1" t="s">
        <v>1167</v>
      </c>
      <c r="J459" s="15">
        <v>10</v>
      </c>
      <c r="K459" s="15">
        <v>34</v>
      </c>
      <c r="L459" s="15">
        <v>23</v>
      </c>
      <c r="M459" s="15">
        <v>11</v>
      </c>
      <c r="N459" s="15">
        <v>22</v>
      </c>
      <c r="O459" s="15">
        <v>13</v>
      </c>
      <c r="P459" s="15">
        <v>9</v>
      </c>
      <c r="Q459" s="15">
        <v>3</v>
      </c>
      <c r="R459" s="15">
        <v>7</v>
      </c>
      <c r="S459" s="15">
        <v>6</v>
      </c>
      <c r="T459" s="15">
        <v>1</v>
      </c>
      <c r="U459" s="15">
        <v>3</v>
      </c>
      <c r="V459" s="15">
        <v>3</v>
      </c>
      <c r="W459" s="15">
        <v>0</v>
      </c>
      <c r="X459" s="15">
        <v>7</v>
      </c>
      <c r="Y459" s="15">
        <v>27</v>
      </c>
      <c r="Z459" s="15">
        <v>17</v>
      </c>
      <c r="AA459" s="15">
        <v>10</v>
      </c>
      <c r="AB459" s="15">
        <v>19</v>
      </c>
      <c r="AC459" s="15">
        <v>10</v>
      </c>
      <c r="AD459" s="15">
        <v>9</v>
      </c>
      <c r="AE459" s="15">
        <v>7</v>
      </c>
      <c r="AF459" s="15">
        <v>27</v>
      </c>
      <c r="AG459" s="15">
        <v>17</v>
      </c>
      <c r="AH459" s="15">
        <v>10</v>
      </c>
      <c r="AI459" s="15">
        <v>19</v>
      </c>
      <c r="AJ459" s="15">
        <v>10</v>
      </c>
      <c r="AK459" s="15">
        <v>9</v>
      </c>
      <c r="AL459" s="15">
        <v>0</v>
      </c>
      <c r="AM459" s="15">
        <v>0</v>
      </c>
      <c r="AN459" s="15">
        <v>0</v>
      </c>
      <c r="AO459" s="15">
        <v>0</v>
      </c>
      <c r="AP459" s="15">
        <v>0</v>
      </c>
      <c r="AQ459" s="15">
        <v>0</v>
      </c>
      <c r="AR459" s="15">
        <v>0</v>
      </c>
      <c r="AS459" s="15">
        <v>0</v>
      </c>
      <c r="AT459" s="15">
        <v>0</v>
      </c>
      <c r="AU459" s="15">
        <v>0</v>
      </c>
      <c r="AV459" s="15">
        <v>0</v>
      </c>
      <c r="AW459" s="15">
        <v>0</v>
      </c>
      <c r="AX459" s="15">
        <v>0</v>
      </c>
      <c r="AY459" s="15">
        <v>0</v>
      </c>
    </row>
    <row r="460" spans="1:51">
      <c r="A460" s="1">
        <v>4940</v>
      </c>
      <c r="B460" s="1" t="s">
        <v>1760</v>
      </c>
      <c r="C460" s="1">
        <v>4</v>
      </c>
      <c r="D460" s="1" t="s">
        <v>1761</v>
      </c>
      <c r="E460" s="1" t="s">
        <v>1168</v>
      </c>
      <c r="F460" s="1">
        <v>5</v>
      </c>
      <c r="G460" s="1" t="s">
        <v>272</v>
      </c>
      <c r="H460" s="1">
        <v>0</v>
      </c>
      <c r="I460" s="1" t="s">
        <v>1169</v>
      </c>
      <c r="J460" s="15">
        <v>0</v>
      </c>
      <c r="K460" s="15">
        <v>0</v>
      </c>
      <c r="L460" s="15">
        <v>0</v>
      </c>
      <c r="M460" s="15">
        <v>0</v>
      </c>
      <c r="N460" s="15">
        <v>0</v>
      </c>
      <c r="O460" s="15">
        <v>0</v>
      </c>
      <c r="P460" s="15">
        <v>0</v>
      </c>
      <c r="Q460" s="15">
        <v>0</v>
      </c>
      <c r="R460" s="15">
        <v>0</v>
      </c>
      <c r="S460" s="15">
        <v>0</v>
      </c>
      <c r="T460" s="15">
        <v>0</v>
      </c>
      <c r="U460" s="15">
        <v>0</v>
      </c>
      <c r="V460" s="15">
        <v>0</v>
      </c>
      <c r="W460" s="15">
        <v>0</v>
      </c>
      <c r="X460" s="15">
        <v>0</v>
      </c>
      <c r="Y460" s="15">
        <v>0</v>
      </c>
      <c r="Z460" s="15">
        <v>0</v>
      </c>
      <c r="AA460" s="15">
        <v>0</v>
      </c>
      <c r="AB460" s="15">
        <v>0</v>
      </c>
      <c r="AC460" s="15">
        <v>0</v>
      </c>
      <c r="AD460" s="15">
        <v>0</v>
      </c>
      <c r="AE460" s="15">
        <v>0</v>
      </c>
      <c r="AF460" s="15">
        <v>0</v>
      </c>
      <c r="AG460" s="15">
        <v>0</v>
      </c>
      <c r="AH460" s="15">
        <v>0</v>
      </c>
      <c r="AI460" s="15">
        <v>0</v>
      </c>
      <c r="AJ460" s="15">
        <v>0</v>
      </c>
      <c r="AK460" s="15">
        <v>0</v>
      </c>
      <c r="AL460" s="15">
        <v>0</v>
      </c>
      <c r="AM460" s="15">
        <v>0</v>
      </c>
      <c r="AN460" s="15">
        <v>0</v>
      </c>
      <c r="AO460" s="15">
        <v>0</v>
      </c>
      <c r="AP460" s="15">
        <v>0</v>
      </c>
      <c r="AQ460" s="15">
        <v>0</v>
      </c>
      <c r="AR460" s="15">
        <v>0</v>
      </c>
      <c r="AS460" s="15">
        <v>0</v>
      </c>
      <c r="AT460" s="15">
        <v>0</v>
      </c>
      <c r="AU460" s="15">
        <v>0</v>
      </c>
      <c r="AV460" s="15">
        <v>0</v>
      </c>
      <c r="AW460" s="15">
        <v>0</v>
      </c>
      <c r="AX460" s="15">
        <v>0</v>
      </c>
      <c r="AY460" s="15">
        <v>0</v>
      </c>
    </row>
    <row r="461" spans="1:51">
      <c r="A461" s="1">
        <v>4951</v>
      </c>
      <c r="B461" s="1" t="s">
        <v>1760</v>
      </c>
      <c r="C461" s="1">
        <v>4</v>
      </c>
      <c r="D461" s="1" t="s">
        <v>1761</v>
      </c>
      <c r="E461" s="1" t="s">
        <v>1170</v>
      </c>
      <c r="F461" s="1">
        <v>5</v>
      </c>
      <c r="G461" s="1" t="s">
        <v>272</v>
      </c>
      <c r="H461" s="1">
        <v>0</v>
      </c>
      <c r="I461" s="1" t="s">
        <v>1171</v>
      </c>
      <c r="J461" s="15">
        <v>2</v>
      </c>
      <c r="K461" s="15">
        <v>3</v>
      </c>
      <c r="L461" s="15">
        <v>1</v>
      </c>
      <c r="M461" s="15">
        <v>2</v>
      </c>
      <c r="N461" s="15">
        <v>2</v>
      </c>
      <c r="O461" s="15">
        <v>1</v>
      </c>
      <c r="P461" s="15">
        <v>1</v>
      </c>
      <c r="Q461" s="15">
        <v>0</v>
      </c>
      <c r="R461" s="15">
        <v>0</v>
      </c>
      <c r="S461" s="15">
        <v>0</v>
      </c>
      <c r="T461" s="15">
        <v>0</v>
      </c>
      <c r="U461" s="15">
        <v>0</v>
      </c>
      <c r="V461" s="15">
        <v>0</v>
      </c>
      <c r="W461" s="15">
        <v>0</v>
      </c>
      <c r="X461" s="15">
        <v>2</v>
      </c>
      <c r="Y461" s="15">
        <v>3</v>
      </c>
      <c r="Z461" s="15">
        <v>1</v>
      </c>
      <c r="AA461" s="15">
        <v>2</v>
      </c>
      <c r="AB461" s="15">
        <v>2</v>
      </c>
      <c r="AC461" s="15">
        <v>1</v>
      </c>
      <c r="AD461" s="15">
        <v>1</v>
      </c>
      <c r="AE461" s="15">
        <v>2</v>
      </c>
      <c r="AF461" s="15">
        <v>3</v>
      </c>
      <c r="AG461" s="15">
        <v>1</v>
      </c>
      <c r="AH461" s="15">
        <v>2</v>
      </c>
      <c r="AI461" s="15">
        <v>2</v>
      </c>
      <c r="AJ461" s="15">
        <v>1</v>
      </c>
      <c r="AK461" s="15">
        <v>1</v>
      </c>
      <c r="AL461" s="15">
        <v>0</v>
      </c>
      <c r="AM461" s="15">
        <v>0</v>
      </c>
      <c r="AN461" s="15">
        <v>0</v>
      </c>
      <c r="AO461" s="15">
        <v>0</v>
      </c>
      <c r="AP461" s="15">
        <v>0</v>
      </c>
      <c r="AQ461" s="15">
        <v>0</v>
      </c>
      <c r="AR461" s="15">
        <v>0</v>
      </c>
      <c r="AS461" s="15">
        <v>0</v>
      </c>
      <c r="AT461" s="15">
        <v>0</v>
      </c>
      <c r="AU461" s="15">
        <v>0</v>
      </c>
      <c r="AV461" s="15">
        <v>0</v>
      </c>
      <c r="AW461" s="15">
        <v>0</v>
      </c>
      <c r="AX461" s="15">
        <v>0</v>
      </c>
      <c r="AY461" s="15">
        <v>0</v>
      </c>
    </row>
    <row r="462" spans="1:51">
      <c r="A462" s="1">
        <v>4962</v>
      </c>
      <c r="B462" s="1" t="s">
        <v>1760</v>
      </c>
      <c r="C462" s="1">
        <v>4</v>
      </c>
      <c r="D462" s="1" t="s">
        <v>1761</v>
      </c>
      <c r="E462" s="1" t="s">
        <v>1172</v>
      </c>
      <c r="F462" s="1">
        <v>2</v>
      </c>
      <c r="G462" s="1" t="s">
        <v>272</v>
      </c>
      <c r="H462" s="1">
        <v>0</v>
      </c>
      <c r="I462" s="1" t="s">
        <v>1173</v>
      </c>
      <c r="J462" s="15">
        <v>49</v>
      </c>
      <c r="K462" s="15">
        <v>611</v>
      </c>
      <c r="L462" s="15">
        <v>276</v>
      </c>
      <c r="M462" s="15">
        <v>323</v>
      </c>
      <c r="N462" s="15">
        <v>575</v>
      </c>
      <c r="O462" s="15">
        <v>242</v>
      </c>
      <c r="P462" s="15">
        <v>321</v>
      </c>
      <c r="Q462" s="15">
        <v>2</v>
      </c>
      <c r="R462" s="15">
        <v>3</v>
      </c>
      <c r="S462" s="15">
        <v>2</v>
      </c>
      <c r="T462" s="15">
        <v>1</v>
      </c>
      <c r="U462" s="15">
        <v>1</v>
      </c>
      <c r="V462" s="15">
        <v>1</v>
      </c>
      <c r="W462" s="15">
        <v>0</v>
      </c>
      <c r="X462" s="15">
        <v>47</v>
      </c>
      <c r="Y462" s="15">
        <v>608</v>
      </c>
      <c r="Z462" s="15">
        <v>274</v>
      </c>
      <c r="AA462" s="15">
        <v>322</v>
      </c>
      <c r="AB462" s="15">
        <v>574</v>
      </c>
      <c r="AC462" s="15">
        <v>241</v>
      </c>
      <c r="AD462" s="15">
        <v>321</v>
      </c>
      <c r="AE462" s="15">
        <v>30</v>
      </c>
      <c r="AF462" s="15">
        <v>295</v>
      </c>
      <c r="AG462" s="15">
        <v>100</v>
      </c>
      <c r="AH462" s="15">
        <v>195</v>
      </c>
      <c r="AI462" s="15">
        <v>281</v>
      </c>
      <c r="AJ462" s="15">
        <v>87</v>
      </c>
      <c r="AK462" s="15">
        <v>194</v>
      </c>
      <c r="AL462" s="15">
        <v>17</v>
      </c>
      <c r="AM462" s="15">
        <v>313</v>
      </c>
      <c r="AN462" s="15">
        <v>174</v>
      </c>
      <c r="AO462" s="15">
        <v>127</v>
      </c>
      <c r="AP462" s="15">
        <v>293</v>
      </c>
      <c r="AQ462" s="15">
        <v>154</v>
      </c>
      <c r="AR462" s="15">
        <v>127</v>
      </c>
      <c r="AS462" s="15">
        <v>0</v>
      </c>
      <c r="AT462" s="15">
        <v>0</v>
      </c>
      <c r="AU462" s="15">
        <v>0</v>
      </c>
      <c r="AV462" s="15">
        <v>0</v>
      </c>
      <c r="AW462" s="15">
        <v>0</v>
      </c>
      <c r="AX462" s="15">
        <v>0</v>
      </c>
      <c r="AY462" s="15">
        <v>0</v>
      </c>
    </row>
    <row r="463" spans="1:51">
      <c r="A463" s="1">
        <v>4973</v>
      </c>
      <c r="B463" s="1" t="s">
        <v>1760</v>
      </c>
      <c r="C463" s="1">
        <v>4</v>
      </c>
      <c r="D463" s="1" t="s">
        <v>1761</v>
      </c>
      <c r="E463" s="1" t="s">
        <v>1174</v>
      </c>
      <c r="F463" s="1">
        <v>4</v>
      </c>
      <c r="G463" s="1" t="s">
        <v>272</v>
      </c>
      <c r="H463" s="1">
        <v>0</v>
      </c>
      <c r="I463" s="1" t="s">
        <v>1175</v>
      </c>
      <c r="J463" s="15">
        <v>5</v>
      </c>
      <c r="K463" s="15">
        <v>106</v>
      </c>
      <c r="L463" s="15">
        <v>40</v>
      </c>
      <c r="M463" s="15">
        <v>66</v>
      </c>
      <c r="N463" s="15">
        <v>106</v>
      </c>
      <c r="O463" s="15">
        <v>40</v>
      </c>
      <c r="P463" s="15">
        <v>66</v>
      </c>
      <c r="Q463" s="15">
        <v>0</v>
      </c>
      <c r="R463" s="15">
        <v>0</v>
      </c>
      <c r="S463" s="15">
        <v>0</v>
      </c>
      <c r="T463" s="15">
        <v>0</v>
      </c>
      <c r="U463" s="15">
        <v>0</v>
      </c>
      <c r="V463" s="15">
        <v>0</v>
      </c>
      <c r="W463" s="15">
        <v>0</v>
      </c>
      <c r="X463" s="15">
        <v>5</v>
      </c>
      <c r="Y463" s="15">
        <v>106</v>
      </c>
      <c r="Z463" s="15">
        <v>40</v>
      </c>
      <c r="AA463" s="15">
        <v>66</v>
      </c>
      <c r="AB463" s="15">
        <v>106</v>
      </c>
      <c r="AC463" s="15">
        <v>40</v>
      </c>
      <c r="AD463" s="15">
        <v>66</v>
      </c>
      <c r="AE463" s="15">
        <v>5</v>
      </c>
      <c r="AF463" s="15">
        <v>106</v>
      </c>
      <c r="AG463" s="15">
        <v>40</v>
      </c>
      <c r="AH463" s="15">
        <v>66</v>
      </c>
      <c r="AI463" s="15">
        <v>106</v>
      </c>
      <c r="AJ463" s="15">
        <v>40</v>
      </c>
      <c r="AK463" s="15">
        <v>66</v>
      </c>
      <c r="AL463" s="15">
        <v>0</v>
      </c>
      <c r="AM463" s="15">
        <v>0</v>
      </c>
      <c r="AN463" s="15">
        <v>0</v>
      </c>
      <c r="AO463" s="15">
        <v>0</v>
      </c>
      <c r="AP463" s="15">
        <v>0</v>
      </c>
      <c r="AQ463" s="15">
        <v>0</v>
      </c>
      <c r="AR463" s="15">
        <v>0</v>
      </c>
      <c r="AS463" s="15">
        <v>0</v>
      </c>
      <c r="AT463" s="15">
        <v>0</v>
      </c>
      <c r="AU463" s="15">
        <v>0</v>
      </c>
      <c r="AV463" s="15">
        <v>0</v>
      </c>
      <c r="AW463" s="15">
        <v>0</v>
      </c>
      <c r="AX463" s="15">
        <v>0</v>
      </c>
      <c r="AY463" s="15">
        <v>0</v>
      </c>
    </row>
    <row r="464" spans="1:51">
      <c r="A464" s="1">
        <v>4984</v>
      </c>
      <c r="B464" s="1" t="s">
        <v>1760</v>
      </c>
      <c r="C464" s="1">
        <v>4</v>
      </c>
      <c r="D464" s="1" t="s">
        <v>1761</v>
      </c>
      <c r="E464" s="1" t="s">
        <v>1176</v>
      </c>
      <c r="F464" s="1">
        <v>5</v>
      </c>
      <c r="G464" s="1" t="s">
        <v>272</v>
      </c>
      <c r="H464" s="1">
        <v>0</v>
      </c>
      <c r="I464" s="1" t="s">
        <v>1177</v>
      </c>
      <c r="J464" s="15">
        <v>0</v>
      </c>
      <c r="K464" s="15">
        <v>0</v>
      </c>
      <c r="L464" s="15">
        <v>0</v>
      </c>
      <c r="M464" s="15">
        <v>0</v>
      </c>
      <c r="N464" s="15">
        <v>0</v>
      </c>
      <c r="O464" s="15">
        <v>0</v>
      </c>
      <c r="P464" s="15">
        <v>0</v>
      </c>
      <c r="Q464" s="15">
        <v>0</v>
      </c>
      <c r="R464" s="15">
        <v>0</v>
      </c>
      <c r="S464" s="15">
        <v>0</v>
      </c>
      <c r="T464" s="15">
        <v>0</v>
      </c>
      <c r="U464" s="15">
        <v>0</v>
      </c>
      <c r="V464" s="15">
        <v>0</v>
      </c>
      <c r="W464" s="15">
        <v>0</v>
      </c>
      <c r="X464" s="15">
        <v>0</v>
      </c>
      <c r="Y464" s="15">
        <v>0</v>
      </c>
      <c r="Z464" s="15">
        <v>0</v>
      </c>
      <c r="AA464" s="15">
        <v>0</v>
      </c>
      <c r="AB464" s="15">
        <v>0</v>
      </c>
      <c r="AC464" s="15">
        <v>0</v>
      </c>
      <c r="AD464" s="15">
        <v>0</v>
      </c>
      <c r="AE464" s="15">
        <v>0</v>
      </c>
      <c r="AF464" s="15">
        <v>0</v>
      </c>
      <c r="AG464" s="15">
        <v>0</v>
      </c>
      <c r="AH464" s="15">
        <v>0</v>
      </c>
      <c r="AI464" s="15">
        <v>0</v>
      </c>
      <c r="AJ464" s="15">
        <v>0</v>
      </c>
      <c r="AK464" s="15">
        <v>0</v>
      </c>
      <c r="AL464" s="15">
        <v>0</v>
      </c>
      <c r="AM464" s="15">
        <v>0</v>
      </c>
      <c r="AN464" s="15">
        <v>0</v>
      </c>
      <c r="AO464" s="15">
        <v>0</v>
      </c>
      <c r="AP464" s="15">
        <v>0</v>
      </c>
      <c r="AQ464" s="15">
        <v>0</v>
      </c>
      <c r="AR464" s="15">
        <v>0</v>
      </c>
      <c r="AS464" s="15">
        <v>0</v>
      </c>
      <c r="AT464" s="15">
        <v>0</v>
      </c>
      <c r="AU464" s="15">
        <v>0</v>
      </c>
      <c r="AV464" s="15">
        <v>0</v>
      </c>
      <c r="AW464" s="15">
        <v>0</v>
      </c>
      <c r="AX464" s="15">
        <v>0</v>
      </c>
      <c r="AY464" s="15">
        <v>0</v>
      </c>
    </row>
    <row r="465" spans="1:51">
      <c r="A465" s="1">
        <v>4995</v>
      </c>
      <c r="B465" s="1" t="s">
        <v>1760</v>
      </c>
      <c r="C465" s="1">
        <v>4</v>
      </c>
      <c r="D465" s="1" t="s">
        <v>1761</v>
      </c>
      <c r="E465" s="1" t="s">
        <v>1178</v>
      </c>
      <c r="F465" s="1">
        <v>5</v>
      </c>
      <c r="G465" s="1" t="s">
        <v>272</v>
      </c>
      <c r="H465" s="1">
        <v>0</v>
      </c>
      <c r="I465" s="1" t="s">
        <v>1179</v>
      </c>
      <c r="J465" s="15">
        <v>0</v>
      </c>
      <c r="K465" s="15">
        <v>0</v>
      </c>
      <c r="L465" s="15">
        <v>0</v>
      </c>
      <c r="M465" s="15">
        <v>0</v>
      </c>
      <c r="N465" s="15">
        <v>0</v>
      </c>
      <c r="O465" s="15">
        <v>0</v>
      </c>
      <c r="P465" s="15">
        <v>0</v>
      </c>
      <c r="Q465" s="15">
        <v>0</v>
      </c>
      <c r="R465" s="15">
        <v>0</v>
      </c>
      <c r="S465" s="15">
        <v>0</v>
      </c>
      <c r="T465" s="15">
        <v>0</v>
      </c>
      <c r="U465" s="15">
        <v>0</v>
      </c>
      <c r="V465" s="15">
        <v>0</v>
      </c>
      <c r="W465" s="15">
        <v>0</v>
      </c>
      <c r="X465" s="15">
        <v>0</v>
      </c>
      <c r="Y465" s="15">
        <v>0</v>
      </c>
      <c r="Z465" s="15">
        <v>0</v>
      </c>
      <c r="AA465" s="15">
        <v>0</v>
      </c>
      <c r="AB465" s="15">
        <v>0</v>
      </c>
      <c r="AC465" s="15">
        <v>0</v>
      </c>
      <c r="AD465" s="15">
        <v>0</v>
      </c>
      <c r="AE465" s="15">
        <v>0</v>
      </c>
      <c r="AF465" s="15">
        <v>0</v>
      </c>
      <c r="AG465" s="15">
        <v>0</v>
      </c>
      <c r="AH465" s="15">
        <v>0</v>
      </c>
      <c r="AI465" s="15">
        <v>0</v>
      </c>
      <c r="AJ465" s="15">
        <v>0</v>
      </c>
      <c r="AK465" s="15">
        <v>0</v>
      </c>
      <c r="AL465" s="15">
        <v>0</v>
      </c>
      <c r="AM465" s="15">
        <v>0</v>
      </c>
      <c r="AN465" s="15">
        <v>0</v>
      </c>
      <c r="AO465" s="15">
        <v>0</v>
      </c>
      <c r="AP465" s="15">
        <v>0</v>
      </c>
      <c r="AQ465" s="15">
        <v>0</v>
      </c>
      <c r="AR465" s="15">
        <v>0</v>
      </c>
      <c r="AS465" s="15">
        <v>0</v>
      </c>
      <c r="AT465" s="15">
        <v>0</v>
      </c>
      <c r="AU465" s="15">
        <v>0</v>
      </c>
      <c r="AV465" s="15">
        <v>0</v>
      </c>
      <c r="AW465" s="15">
        <v>0</v>
      </c>
      <c r="AX465" s="15">
        <v>0</v>
      </c>
      <c r="AY465" s="15">
        <v>0</v>
      </c>
    </row>
    <row r="466" spans="1:51">
      <c r="A466" s="1">
        <v>5006</v>
      </c>
      <c r="B466" s="1" t="s">
        <v>1760</v>
      </c>
      <c r="C466" s="1">
        <v>4</v>
      </c>
      <c r="D466" s="1" t="s">
        <v>1761</v>
      </c>
      <c r="E466" s="1" t="s">
        <v>1180</v>
      </c>
      <c r="F466" s="1">
        <v>5</v>
      </c>
      <c r="G466" s="1" t="s">
        <v>272</v>
      </c>
      <c r="H466" s="1">
        <v>0</v>
      </c>
      <c r="I466" s="1" t="s">
        <v>1181</v>
      </c>
      <c r="J466" s="15">
        <v>5</v>
      </c>
      <c r="K466" s="15">
        <v>106</v>
      </c>
      <c r="L466" s="15">
        <v>40</v>
      </c>
      <c r="M466" s="15">
        <v>66</v>
      </c>
      <c r="N466" s="15">
        <v>106</v>
      </c>
      <c r="O466" s="15">
        <v>40</v>
      </c>
      <c r="P466" s="15">
        <v>66</v>
      </c>
      <c r="Q466" s="15">
        <v>0</v>
      </c>
      <c r="R466" s="15">
        <v>0</v>
      </c>
      <c r="S466" s="15">
        <v>0</v>
      </c>
      <c r="T466" s="15">
        <v>0</v>
      </c>
      <c r="U466" s="15">
        <v>0</v>
      </c>
      <c r="V466" s="15">
        <v>0</v>
      </c>
      <c r="W466" s="15">
        <v>0</v>
      </c>
      <c r="X466" s="15">
        <v>5</v>
      </c>
      <c r="Y466" s="15">
        <v>106</v>
      </c>
      <c r="Z466" s="15">
        <v>40</v>
      </c>
      <c r="AA466" s="15">
        <v>66</v>
      </c>
      <c r="AB466" s="15">
        <v>106</v>
      </c>
      <c r="AC466" s="15">
        <v>40</v>
      </c>
      <c r="AD466" s="15">
        <v>66</v>
      </c>
      <c r="AE466" s="15">
        <v>5</v>
      </c>
      <c r="AF466" s="15">
        <v>106</v>
      </c>
      <c r="AG466" s="15">
        <v>40</v>
      </c>
      <c r="AH466" s="15">
        <v>66</v>
      </c>
      <c r="AI466" s="15">
        <v>106</v>
      </c>
      <c r="AJ466" s="15">
        <v>40</v>
      </c>
      <c r="AK466" s="15">
        <v>66</v>
      </c>
      <c r="AL466" s="15">
        <v>0</v>
      </c>
      <c r="AM466" s="15">
        <v>0</v>
      </c>
      <c r="AN466" s="15">
        <v>0</v>
      </c>
      <c r="AO466" s="15">
        <v>0</v>
      </c>
      <c r="AP466" s="15">
        <v>0</v>
      </c>
      <c r="AQ466" s="15">
        <v>0</v>
      </c>
      <c r="AR466" s="15">
        <v>0</v>
      </c>
      <c r="AS466" s="15">
        <v>0</v>
      </c>
      <c r="AT466" s="15">
        <v>0</v>
      </c>
      <c r="AU466" s="15">
        <v>0</v>
      </c>
      <c r="AV466" s="15">
        <v>0</v>
      </c>
      <c r="AW466" s="15">
        <v>0</v>
      </c>
      <c r="AX466" s="15">
        <v>0</v>
      </c>
      <c r="AY466" s="15">
        <v>0</v>
      </c>
    </row>
    <row r="467" spans="1:51">
      <c r="A467" s="1">
        <v>5017</v>
      </c>
      <c r="B467" s="1" t="s">
        <v>1760</v>
      </c>
      <c r="C467" s="1">
        <v>4</v>
      </c>
      <c r="D467" s="1" t="s">
        <v>1761</v>
      </c>
      <c r="E467" s="1" t="s">
        <v>1182</v>
      </c>
      <c r="F467" s="1">
        <v>4</v>
      </c>
      <c r="G467" s="1" t="s">
        <v>272</v>
      </c>
      <c r="H467" s="1">
        <v>0</v>
      </c>
      <c r="I467" s="1" t="s">
        <v>1183</v>
      </c>
      <c r="J467" s="15">
        <v>14</v>
      </c>
      <c r="K467" s="15">
        <v>287</v>
      </c>
      <c r="L467" s="15">
        <v>164</v>
      </c>
      <c r="M467" s="15">
        <v>123</v>
      </c>
      <c r="N467" s="15">
        <v>267</v>
      </c>
      <c r="O467" s="15">
        <v>144</v>
      </c>
      <c r="P467" s="15">
        <v>123</v>
      </c>
      <c r="Q467" s="15">
        <v>0</v>
      </c>
      <c r="R467" s="15">
        <v>0</v>
      </c>
      <c r="S467" s="15">
        <v>0</v>
      </c>
      <c r="T467" s="15">
        <v>0</v>
      </c>
      <c r="U467" s="15">
        <v>0</v>
      </c>
      <c r="V467" s="15">
        <v>0</v>
      </c>
      <c r="W467" s="15">
        <v>0</v>
      </c>
      <c r="X467" s="15">
        <v>14</v>
      </c>
      <c r="Y467" s="15">
        <v>287</v>
      </c>
      <c r="Z467" s="15">
        <v>164</v>
      </c>
      <c r="AA467" s="15">
        <v>123</v>
      </c>
      <c r="AB467" s="15">
        <v>267</v>
      </c>
      <c r="AC467" s="15">
        <v>144</v>
      </c>
      <c r="AD467" s="15">
        <v>123</v>
      </c>
      <c r="AE467" s="15">
        <v>0</v>
      </c>
      <c r="AF467" s="15">
        <v>0</v>
      </c>
      <c r="AG467" s="15">
        <v>0</v>
      </c>
      <c r="AH467" s="15">
        <v>0</v>
      </c>
      <c r="AI467" s="15">
        <v>0</v>
      </c>
      <c r="AJ467" s="15">
        <v>0</v>
      </c>
      <c r="AK467" s="15">
        <v>0</v>
      </c>
      <c r="AL467" s="15">
        <v>14</v>
      </c>
      <c r="AM467" s="15">
        <v>287</v>
      </c>
      <c r="AN467" s="15">
        <v>164</v>
      </c>
      <c r="AO467" s="15">
        <v>123</v>
      </c>
      <c r="AP467" s="15">
        <v>267</v>
      </c>
      <c r="AQ467" s="15">
        <v>144</v>
      </c>
      <c r="AR467" s="15">
        <v>123</v>
      </c>
      <c r="AS467" s="15">
        <v>0</v>
      </c>
      <c r="AT467" s="15">
        <v>0</v>
      </c>
      <c r="AU467" s="15">
        <v>0</v>
      </c>
      <c r="AV467" s="15">
        <v>0</v>
      </c>
      <c r="AW467" s="15">
        <v>0</v>
      </c>
      <c r="AX467" s="15">
        <v>0</v>
      </c>
      <c r="AY467" s="15">
        <v>0</v>
      </c>
    </row>
    <row r="468" spans="1:51">
      <c r="A468" s="1">
        <v>5028</v>
      </c>
      <c r="B468" s="1" t="s">
        <v>1760</v>
      </c>
      <c r="C468" s="1">
        <v>4</v>
      </c>
      <c r="D468" s="1" t="s">
        <v>1761</v>
      </c>
      <c r="E468" s="1" t="s">
        <v>1184</v>
      </c>
      <c r="F468" s="1">
        <v>5</v>
      </c>
      <c r="G468" s="1" t="s">
        <v>272</v>
      </c>
      <c r="H468" s="1">
        <v>0</v>
      </c>
      <c r="I468" s="1" t="s">
        <v>1185</v>
      </c>
      <c r="J468" s="15">
        <v>0</v>
      </c>
      <c r="K468" s="15">
        <v>0</v>
      </c>
      <c r="L468" s="15">
        <v>0</v>
      </c>
      <c r="M468" s="15">
        <v>0</v>
      </c>
      <c r="N468" s="15">
        <v>0</v>
      </c>
      <c r="O468" s="15">
        <v>0</v>
      </c>
      <c r="P468" s="15">
        <v>0</v>
      </c>
      <c r="Q468" s="15">
        <v>0</v>
      </c>
      <c r="R468" s="15">
        <v>0</v>
      </c>
      <c r="S468" s="15">
        <v>0</v>
      </c>
      <c r="T468" s="15">
        <v>0</v>
      </c>
      <c r="U468" s="15">
        <v>0</v>
      </c>
      <c r="V468" s="15">
        <v>0</v>
      </c>
      <c r="W468" s="15">
        <v>0</v>
      </c>
      <c r="X468" s="15">
        <v>0</v>
      </c>
      <c r="Y468" s="15">
        <v>0</v>
      </c>
      <c r="Z468" s="15">
        <v>0</v>
      </c>
      <c r="AA468" s="15">
        <v>0</v>
      </c>
      <c r="AB468" s="15">
        <v>0</v>
      </c>
      <c r="AC468" s="15">
        <v>0</v>
      </c>
      <c r="AD468" s="15">
        <v>0</v>
      </c>
      <c r="AE468" s="15">
        <v>0</v>
      </c>
      <c r="AF468" s="15">
        <v>0</v>
      </c>
      <c r="AG468" s="15">
        <v>0</v>
      </c>
      <c r="AH468" s="15">
        <v>0</v>
      </c>
      <c r="AI468" s="15">
        <v>0</v>
      </c>
      <c r="AJ468" s="15">
        <v>0</v>
      </c>
      <c r="AK468" s="15">
        <v>0</v>
      </c>
      <c r="AL468" s="15">
        <v>0</v>
      </c>
      <c r="AM468" s="15">
        <v>0</v>
      </c>
      <c r="AN468" s="15">
        <v>0</v>
      </c>
      <c r="AO468" s="15">
        <v>0</v>
      </c>
      <c r="AP468" s="15">
        <v>0</v>
      </c>
      <c r="AQ468" s="15">
        <v>0</v>
      </c>
      <c r="AR468" s="15">
        <v>0</v>
      </c>
      <c r="AS468" s="15">
        <v>0</v>
      </c>
      <c r="AT468" s="15">
        <v>0</v>
      </c>
      <c r="AU468" s="15">
        <v>0</v>
      </c>
      <c r="AV468" s="15">
        <v>0</v>
      </c>
      <c r="AW468" s="15">
        <v>0</v>
      </c>
      <c r="AX468" s="15">
        <v>0</v>
      </c>
      <c r="AY468" s="15">
        <v>0</v>
      </c>
    </row>
    <row r="469" spans="1:51">
      <c r="A469" s="1">
        <v>5039</v>
      </c>
      <c r="B469" s="1" t="s">
        <v>1760</v>
      </c>
      <c r="C469" s="1">
        <v>4</v>
      </c>
      <c r="D469" s="1" t="s">
        <v>1761</v>
      </c>
      <c r="E469" s="1" t="s">
        <v>1186</v>
      </c>
      <c r="F469" s="1">
        <v>5</v>
      </c>
      <c r="G469" s="1" t="s">
        <v>272</v>
      </c>
      <c r="H469" s="1">
        <v>0</v>
      </c>
      <c r="I469" s="1" t="s">
        <v>1187</v>
      </c>
      <c r="J469" s="15">
        <v>13</v>
      </c>
      <c r="K469" s="15">
        <v>281</v>
      </c>
      <c r="L469" s="15">
        <v>159</v>
      </c>
      <c r="M469" s="15">
        <v>122</v>
      </c>
      <c r="N469" s="15">
        <v>261</v>
      </c>
      <c r="O469" s="15">
        <v>139</v>
      </c>
      <c r="P469" s="15">
        <v>122</v>
      </c>
      <c r="Q469" s="15">
        <v>0</v>
      </c>
      <c r="R469" s="15">
        <v>0</v>
      </c>
      <c r="S469" s="15">
        <v>0</v>
      </c>
      <c r="T469" s="15">
        <v>0</v>
      </c>
      <c r="U469" s="15">
        <v>0</v>
      </c>
      <c r="V469" s="15">
        <v>0</v>
      </c>
      <c r="W469" s="15">
        <v>0</v>
      </c>
      <c r="X469" s="15">
        <v>13</v>
      </c>
      <c r="Y469" s="15">
        <v>281</v>
      </c>
      <c r="Z469" s="15">
        <v>159</v>
      </c>
      <c r="AA469" s="15">
        <v>122</v>
      </c>
      <c r="AB469" s="15">
        <v>261</v>
      </c>
      <c r="AC469" s="15">
        <v>139</v>
      </c>
      <c r="AD469" s="15">
        <v>122</v>
      </c>
      <c r="AE469" s="15">
        <v>0</v>
      </c>
      <c r="AF469" s="15">
        <v>0</v>
      </c>
      <c r="AG469" s="15">
        <v>0</v>
      </c>
      <c r="AH469" s="15">
        <v>0</v>
      </c>
      <c r="AI469" s="15">
        <v>0</v>
      </c>
      <c r="AJ469" s="15">
        <v>0</v>
      </c>
      <c r="AK469" s="15">
        <v>0</v>
      </c>
      <c r="AL469" s="15">
        <v>13</v>
      </c>
      <c r="AM469" s="15">
        <v>281</v>
      </c>
      <c r="AN469" s="15">
        <v>159</v>
      </c>
      <c r="AO469" s="15">
        <v>122</v>
      </c>
      <c r="AP469" s="15">
        <v>261</v>
      </c>
      <c r="AQ469" s="15">
        <v>139</v>
      </c>
      <c r="AR469" s="15">
        <v>122</v>
      </c>
      <c r="AS469" s="15">
        <v>0</v>
      </c>
      <c r="AT469" s="15">
        <v>0</v>
      </c>
      <c r="AU469" s="15">
        <v>0</v>
      </c>
      <c r="AV469" s="15">
        <v>0</v>
      </c>
      <c r="AW469" s="15">
        <v>0</v>
      </c>
      <c r="AX469" s="15">
        <v>0</v>
      </c>
      <c r="AY469" s="15">
        <v>0</v>
      </c>
    </row>
    <row r="470" spans="1:51">
      <c r="A470" s="1">
        <v>5050</v>
      </c>
      <c r="B470" s="1" t="s">
        <v>1760</v>
      </c>
      <c r="C470" s="1">
        <v>4</v>
      </c>
      <c r="D470" s="1" t="s">
        <v>1761</v>
      </c>
      <c r="E470" s="1" t="s">
        <v>1188</v>
      </c>
      <c r="F470" s="1">
        <v>5</v>
      </c>
      <c r="G470" s="1" t="s">
        <v>272</v>
      </c>
      <c r="H470" s="1">
        <v>0</v>
      </c>
      <c r="I470" s="1" t="s">
        <v>1189</v>
      </c>
      <c r="J470" s="15">
        <v>1</v>
      </c>
      <c r="K470" s="15">
        <v>6</v>
      </c>
      <c r="L470" s="15">
        <v>5</v>
      </c>
      <c r="M470" s="15">
        <v>1</v>
      </c>
      <c r="N470" s="15">
        <v>6</v>
      </c>
      <c r="O470" s="15">
        <v>5</v>
      </c>
      <c r="P470" s="15">
        <v>1</v>
      </c>
      <c r="Q470" s="15">
        <v>0</v>
      </c>
      <c r="R470" s="15">
        <v>0</v>
      </c>
      <c r="S470" s="15">
        <v>0</v>
      </c>
      <c r="T470" s="15">
        <v>0</v>
      </c>
      <c r="U470" s="15">
        <v>0</v>
      </c>
      <c r="V470" s="15">
        <v>0</v>
      </c>
      <c r="W470" s="15">
        <v>0</v>
      </c>
      <c r="X470" s="15">
        <v>1</v>
      </c>
      <c r="Y470" s="15">
        <v>6</v>
      </c>
      <c r="Z470" s="15">
        <v>5</v>
      </c>
      <c r="AA470" s="15">
        <v>1</v>
      </c>
      <c r="AB470" s="15">
        <v>6</v>
      </c>
      <c r="AC470" s="15">
        <v>5</v>
      </c>
      <c r="AD470" s="15">
        <v>1</v>
      </c>
      <c r="AE470" s="15">
        <v>0</v>
      </c>
      <c r="AF470" s="15">
        <v>0</v>
      </c>
      <c r="AG470" s="15">
        <v>0</v>
      </c>
      <c r="AH470" s="15">
        <v>0</v>
      </c>
      <c r="AI470" s="15">
        <v>0</v>
      </c>
      <c r="AJ470" s="15">
        <v>0</v>
      </c>
      <c r="AK470" s="15">
        <v>0</v>
      </c>
      <c r="AL470" s="15">
        <v>1</v>
      </c>
      <c r="AM470" s="15">
        <v>6</v>
      </c>
      <c r="AN470" s="15">
        <v>5</v>
      </c>
      <c r="AO470" s="15">
        <v>1</v>
      </c>
      <c r="AP470" s="15">
        <v>6</v>
      </c>
      <c r="AQ470" s="15">
        <v>5</v>
      </c>
      <c r="AR470" s="15">
        <v>1</v>
      </c>
      <c r="AS470" s="15">
        <v>0</v>
      </c>
      <c r="AT470" s="15">
        <v>0</v>
      </c>
      <c r="AU470" s="15">
        <v>0</v>
      </c>
      <c r="AV470" s="15">
        <v>0</v>
      </c>
      <c r="AW470" s="15">
        <v>0</v>
      </c>
      <c r="AX470" s="15">
        <v>0</v>
      </c>
      <c r="AY470" s="15">
        <v>0</v>
      </c>
    </row>
    <row r="471" spans="1:51">
      <c r="A471" s="1">
        <v>5061</v>
      </c>
      <c r="B471" s="1" t="s">
        <v>1760</v>
      </c>
      <c r="C471" s="1">
        <v>4</v>
      </c>
      <c r="D471" s="1" t="s">
        <v>1761</v>
      </c>
      <c r="E471" s="1" t="s">
        <v>1190</v>
      </c>
      <c r="F471" s="1">
        <v>4</v>
      </c>
      <c r="G471" s="1" t="s">
        <v>272</v>
      </c>
      <c r="H471" s="1">
        <v>0</v>
      </c>
      <c r="I471" s="1" t="s">
        <v>1191</v>
      </c>
      <c r="J471" s="15">
        <v>0</v>
      </c>
      <c r="K471" s="15">
        <v>0</v>
      </c>
      <c r="L471" s="15">
        <v>0</v>
      </c>
      <c r="M471" s="15">
        <v>0</v>
      </c>
      <c r="N471" s="15">
        <v>0</v>
      </c>
      <c r="O471" s="15">
        <v>0</v>
      </c>
      <c r="P471" s="15">
        <v>0</v>
      </c>
      <c r="Q471" s="15">
        <v>0</v>
      </c>
      <c r="R471" s="15">
        <v>0</v>
      </c>
      <c r="S471" s="15">
        <v>0</v>
      </c>
      <c r="T471" s="15">
        <v>0</v>
      </c>
      <c r="U471" s="15">
        <v>0</v>
      </c>
      <c r="V471" s="15">
        <v>0</v>
      </c>
      <c r="W471" s="15">
        <v>0</v>
      </c>
      <c r="X471" s="15">
        <v>0</v>
      </c>
      <c r="Y471" s="15">
        <v>0</v>
      </c>
      <c r="Z471" s="15">
        <v>0</v>
      </c>
      <c r="AA471" s="15">
        <v>0</v>
      </c>
      <c r="AB471" s="15">
        <v>0</v>
      </c>
      <c r="AC471" s="15">
        <v>0</v>
      </c>
      <c r="AD471" s="15">
        <v>0</v>
      </c>
      <c r="AE471" s="15">
        <v>0</v>
      </c>
      <c r="AF471" s="15">
        <v>0</v>
      </c>
      <c r="AG471" s="15">
        <v>0</v>
      </c>
      <c r="AH471" s="15">
        <v>0</v>
      </c>
      <c r="AI471" s="15">
        <v>0</v>
      </c>
      <c r="AJ471" s="15">
        <v>0</v>
      </c>
      <c r="AK471" s="15">
        <v>0</v>
      </c>
      <c r="AL471" s="15">
        <v>0</v>
      </c>
      <c r="AM471" s="15">
        <v>0</v>
      </c>
      <c r="AN471" s="15">
        <v>0</v>
      </c>
      <c r="AO471" s="15">
        <v>0</v>
      </c>
      <c r="AP471" s="15">
        <v>0</v>
      </c>
      <c r="AQ471" s="15">
        <v>0</v>
      </c>
      <c r="AR471" s="15">
        <v>0</v>
      </c>
      <c r="AS471" s="15">
        <v>0</v>
      </c>
      <c r="AT471" s="15">
        <v>0</v>
      </c>
      <c r="AU471" s="15">
        <v>0</v>
      </c>
      <c r="AV471" s="15">
        <v>0</v>
      </c>
      <c r="AW471" s="15">
        <v>0</v>
      </c>
      <c r="AX471" s="15">
        <v>0</v>
      </c>
      <c r="AY471" s="15">
        <v>0</v>
      </c>
    </row>
    <row r="472" spans="1:51">
      <c r="A472" s="1">
        <v>5072</v>
      </c>
      <c r="B472" s="1" t="s">
        <v>1760</v>
      </c>
      <c r="C472" s="1">
        <v>4</v>
      </c>
      <c r="D472" s="1" t="s">
        <v>1761</v>
      </c>
      <c r="E472" s="1" t="s">
        <v>1192</v>
      </c>
      <c r="F472" s="1">
        <v>5</v>
      </c>
      <c r="G472" s="1" t="s">
        <v>272</v>
      </c>
      <c r="H472" s="1">
        <v>0</v>
      </c>
      <c r="I472" s="1" t="s">
        <v>1193</v>
      </c>
      <c r="J472" s="15">
        <v>0</v>
      </c>
      <c r="K472" s="15">
        <v>0</v>
      </c>
      <c r="L472" s="15">
        <v>0</v>
      </c>
      <c r="M472" s="15">
        <v>0</v>
      </c>
      <c r="N472" s="15">
        <v>0</v>
      </c>
      <c r="O472" s="15">
        <v>0</v>
      </c>
      <c r="P472" s="15">
        <v>0</v>
      </c>
      <c r="Q472" s="15">
        <v>0</v>
      </c>
      <c r="R472" s="15">
        <v>0</v>
      </c>
      <c r="S472" s="15">
        <v>0</v>
      </c>
      <c r="T472" s="15">
        <v>0</v>
      </c>
      <c r="U472" s="15">
        <v>0</v>
      </c>
      <c r="V472" s="15">
        <v>0</v>
      </c>
      <c r="W472" s="15">
        <v>0</v>
      </c>
      <c r="X472" s="15">
        <v>0</v>
      </c>
      <c r="Y472" s="15">
        <v>0</v>
      </c>
      <c r="Z472" s="15">
        <v>0</v>
      </c>
      <c r="AA472" s="15">
        <v>0</v>
      </c>
      <c r="AB472" s="15">
        <v>0</v>
      </c>
      <c r="AC472" s="15">
        <v>0</v>
      </c>
      <c r="AD472" s="15">
        <v>0</v>
      </c>
      <c r="AE472" s="15">
        <v>0</v>
      </c>
      <c r="AF472" s="15">
        <v>0</v>
      </c>
      <c r="AG472" s="15">
        <v>0</v>
      </c>
      <c r="AH472" s="15">
        <v>0</v>
      </c>
      <c r="AI472" s="15">
        <v>0</v>
      </c>
      <c r="AJ472" s="15">
        <v>0</v>
      </c>
      <c r="AK472" s="15">
        <v>0</v>
      </c>
      <c r="AL472" s="15">
        <v>0</v>
      </c>
      <c r="AM472" s="15">
        <v>0</v>
      </c>
      <c r="AN472" s="15">
        <v>0</v>
      </c>
      <c r="AO472" s="15">
        <v>0</v>
      </c>
      <c r="AP472" s="15">
        <v>0</v>
      </c>
      <c r="AQ472" s="15">
        <v>0</v>
      </c>
      <c r="AR472" s="15">
        <v>0</v>
      </c>
      <c r="AS472" s="15">
        <v>0</v>
      </c>
      <c r="AT472" s="15">
        <v>0</v>
      </c>
      <c r="AU472" s="15">
        <v>0</v>
      </c>
      <c r="AV472" s="15">
        <v>0</v>
      </c>
      <c r="AW472" s="15">
        <v>0</v>
      </c>
      <c r="AX472" s="15">
        <v>0</v>
      </c>
      <c r="AY472" s="15">
        <v>0</v>
      </c>
    </row>
    <row r="473" spans="1:51">
      <c r="A473" s="1">
        <v>5083</v>
      </c>
      <c r="B473" s="1" t="s">
        <v>1760</v>
      </c>
      <c r="C473" s="1">
        <v>4</v>
      </c>
      <c r="D473" s="1" t="s">
        <v>1761</v>
      </c>
      <c r="E473" s="1" t="s">
        <v>1194</v>
      </c>
      <c r="F473" s="1">
        <v>5</v>
      </c>
      <c r="G473" s="1" t="s">
        <v>272</v>
      </c>
      <c r="H473" s="1">
        <v>0</v>
      </c>
      <c r="I473" s="1" t="s">
        <v>1195</v>
      </c>
      <c r="J473" s="15">
        <v>0</v>
      </c>
      <c r="K473" s="15">
        <v>0</v>
      </c>
      <c r="L473" s="15">
        <v>0</v>
      </c>
      <c r="M473" s="15">
        <v>0</v>
      </c>
      <c r="N473" s="15">
        <v>0</v>
      </c>
      <c r="O473" s="15">
        <v>0</v>
      </c>
      <c r="P473" s="15">
        <v>0</v>
      </c>
      <c r="Q473" s="15">
        <v>0</v>
      </c>
      <c r="R473" s="15">
        <v>0</v>
      </c>
      <c r="S473" s="15">
        <v>0</v>
      </c>
      <c r="T473" s="15">
        <v>0</v>
      </c>
      <c r="U473" s="15">
        <v>0</v>
      </c>
      <c r="V473" s="15">
        <v>0</v>
      </c>
      <c r="W473" s="15">
        <v>0</v>
      </c>
      <c r="X473" s="15">
        <v>0</v>
      </c>
      <c r="Y473" s="15">
        <v>0</v>
      </c>
      <c r="Z473" s="15">
        <v>0</v>
      </c>
      <c r="AA473" s="15">
        <v>0</v>
      </c>
      <c r="AB473" s="15">
        <v>0</v>
      </c>
      <c r="AC473" s="15">
        <v>0</v>
      </c>
      <c r="AD473" s="15">
        <v>0</v>
      </c>
      <c r="AE473" s="15">
        <v>0</v>
      </c>
      <c r="AF473" s="15">
        <v>0</v>
      </c>
      <c r="AG473" s="15">
        <v>0</v>
      </c>
      <c r="AH473" s="15">
        <v>0</v>
      </c>
      <c r="AI473" s="15">
        <v>0</v>
      </c>
      <c r="AJ473" s="15">
        <v>0</v>
      </c>
      <c r="AK473" s="15">
        <v>0</v>
      </c>
      <c r="AL473" s="15">
        <v>0</v>
      </c>
      <c r="AM473" s="15">
        <v>0</v>
      </c>
      <c r="AN473" s="15">
        <v>0</v>
      </c>
      <c r="AO473" s="15">
        <v>0</v>
      </c>
      <c r="AP473" s="15">
        <v>0</v>
      </c>
      <c r="AQ473" s="15">
        <v>0</v>
      </c>
      <c r="AR473" s="15">
        <v>0</v>
      </c>
      <c r="AS473" s="15">
        <v>0</v>
      </c>
      <c r="AT473" s="15">
        <v>0</v>
      </c>
      <c r="AU473" s="15">
        <v>0</v>
      </c>
      <c r="AV473" s="15">
        <v>0</v>
      </c>
      <c r="AW473" s="15">
        <v>0</v>
      </c>
      <c r="AX473" s="15">
        <v>0</v>
      </c>
      <c r="AY473" s="15">
        <v>0</v>
      </c>
    </row>
    <row r="474" spans="1:51">
      <c r="A474" s="1">
        <v>5094</v>
      </c>
      <c r="B474" s="1" t="s">
        <v>1760</v>
      </c>
      <c r="C474" s="1">
        <v>4</v>
      </c>
      <c r="D474" s="1" t="s">
        <v>1761</v>
      </c>
      <c r="E474" s="1" t="s">
        <v>1196</v>
      </c>
      <c r="F474" s="1">
        <v>5</v>
      </c>
      <c r="G474" s="1" t="s">
        <v>272</v>
      </c>
      <c r="H474" s="1">
        <v>0</v>
      </c>
      <c r="I474" s="1" t="s">
        <v>1197</v>
      </c>
      <c r="J474" s="15">
        <v>0</v>
      </c>
      <c r="K474" s="15">
        <v>0</v>
      </c>
      <c r="L474" s="15">
        <v>0</v>
      </c>
      <c r="M474" s="15">
        <v>0</v>
      </c>
      <c r="N474" s="15">
        <v>0</v>
      </c>
      <c r="O474" s="15">
        <v>0</v>
      </c>
      <c r="P474" s="15">
        <v>0</v>
      </c>
      <c r="Q474" s="15">
        <v>0</v>
      </c>
      <c r="R474" s="15">
        <v>0</v>
      </c>
      <c r="S474" s="15">
        <v>0</v>
      </c>
      <c r="T474" s="15">
        <v>0</v>
      </c>
      <c r="U474" s="15">
        <v>0</v>
      </c>
      <c r="V474" s="15">
        <v>0</v>
      </c>
      <c r="W474" s="15">
        <v>0</v>
      </c>
      <c r="X474" s="15">
        <v>0</v>
      </c>
      <c r="Y474" s="15">
        <v>0</v>
      </c>
      <c r="Z474" s="15">
        <v>0</v>
      </c>
      <c r="AA474" s="15">
        <v>0</v>
      </c>
      <c r="AB474" s="15">
        <v>0</v>
      </c>
      <c r="AC474" s="15">
        <v>0</v>
      </c>
      <c r="AD474" s="15">
        <v>0</v>
      </c>
      <c r="AE474" s="15">
        <v>0</v>
      </c>
      <c r="AF474" s="15">
        <v>0</v>
      </c>
      <c r="AG474" s="15">
        <v>0</v>
      </c>
      <c r="AH474" s="15">
        <v>0</v>
      </c>
      <c r="AI474" s="15">
        <v>0</v>
      </c>
      <c r="AJ474" s="15">
        <v>0</v>
      </c>
      <c r="AK474" s="15">
        <v>0</v>
      </c>
      <c r="AL474" s="15">
        <v>0</v>
      </c>
      <c r="AM474" s="15">
        <v>0</v>
      </c>
      <c r="AN474" s="15">
        <v>0</v>
      </c>
      <c r="AO474" s="15">
        <v>0</v>
      </c>
      <c r="AP474" s="15">
        <v>0</v>
      </c>
      <c r="AQ474" s="15">
        <v>0</v>
      </c>
      <c r="AR474" s="15">
        <v>0</v>
      </c>
      <c r="AS474" s="15">
        <v>0</v>
      </c>
      <c r="AT474" s="15">
        <v>0</v>
      </c>
      <c r="AU474" s="15">
        <v>0</v>
      </c>
      <c r="AV474" s="15">
        <v>0</v>
      </c>
      <c r="AW474" s="15">
        <v>0</v>
      </c>
      <c r="AX474" s="15">
        <v>0</v>
      </c>
      <c r="AY474" s="15">
        <v>0</v>
      </c>
    </row>
    <row r="475" spans="1:51">
      <c r="A475" s="1">
        <v>5105</v>
      </c>
      <c r="B475" s="1" t="s">
        <v>1760</v>
      </c>
      <c r="C475" s="1">
        <v>4</v>
      </c>
      <c r="D475" s="1" t="s">
        <v>1761</v>
      </c>
      <c r="E475" s="1" t="s">
        <v>1198</v>
      </c>
      <c r="F475" s="1">
        <v>5</v>
      </c>
      <c r="G475" s="1" t="s">
        <v>272</v>
      </c>
      <c r="H475" s="1">
        <v>0</v>
      </c>
      <c r="I475" s="1" t="s">
        <v>1199</v>
      </c>
      <c r="J475" s="15">
        <v>0</v>
      </c>
      <c r="K475" s="15">
        <v>0</v>
      </c>
      <c r="L475" s="15">
        <v>0</v>
      </c>
      <c r="M475" s="15">
        <v>0</v>
      </c>
      <c r="N475" s="15">
        <v>0</v>
      </c>
      <c r="O475" s="15">
        <v>0</v>
      </c>
      <c r="P475" s="15">
        <v>0</v>
      </c>
      <c r="Q475" s="15">
        <v>0</v>
      </c>
      <c r="R475" s="15">
        <v>0</v>
      </c>
      <c r="S475" s="15">
        <v>0</v>
      </c>
      <c r="T475" s="15">
        <v>0</v>
      </c>
      <c r="U475" s="15">
        <v>0</v>
      </c>
      <c r="V475" s="15">
        <v>0</v>
      </c>
      <c r="W475" s="15">
        <v>0</v>
      </c>
      <c r="X475" s="15">
        <v>0</v>
      </c>
      <c r="Y475" s="15">
        <v>0</v>
      </c>
      <c r="Z475" s="15">
        <v>0</v>
      </c>
      <c r="AA475" s="15">
        <v>0</v>
      </c>
      <c r="AB475" s="15">
        <v>0</v>
      </c>
      <c r="AC475" s="15">
        <v>0</v>
      </c>
      <c r="AD475" s="15">
        <v>0</v>
      </c>
      <c r="AE475" s="15">
        <v>0</v>
      </c>
      <c r="AF475" s="15">
        <v>0</v>
      </c>
      <c r="AG475" s="15">
        <v>0</v>
      </c>
      <c r="AH475" s="15">
        <v>0</v>
      </c>
      <c r="AI475" s="15">
        <v>0</v>
      </c>
      <c r="AJ475" s="15">
        <v>0</v>
      </c>
      <c r="AK475" s="15">
        <v>0</v>
      </c>
      <c r="AL475" s="15">
        <v>0</v>
      </c>
      <c r="AM475" s="15">
        <v>0</v>
      </c>
      <c r="AN475" s="15">
        <v>0</v>
      </c>
      <c r="AO475" s="15">
        <v>0</v>
      </c>
      <c r="AP475" s="15">
        <v>0</v>
      </c>
      <c r="AQ475" s="15">
        <v>0</v>
      </c>
      <c r="AR475" s="15">
        <v>0</v>
      </c>
      <c r="AS475" s="15">
        <v>0</v>
      </c>
      <c r="AT475" s="15">
        <v>0</v>
      </c>
      <c r="AU475" s="15">
        <v>0</v>
      </c>
      <c r="AV475" s="15">
        <v>0</v>
      </c>
      <c r="AW475" s="15">
        <v>0</v>
      </c>
      <c r="AX475" s="15">
        <v>0</v>
      </c>
      <c r="AY475" s="15">
        <v>0</v>
      </c>
    </row>
    <row r="476" spans="1:51">
      <c r="A476" s="1">
        <v>5116</v>
      </c>
      <c r="B476" s="1" t="s">
        <v>1760</v>
      </c>
      <c r="C476" s="1">
        <v>4</v>
      </c>
      <c r="D476" s="1" t="s">
        <v>1761</v>
      </c>
      <c r="E476" s="1" t="s">
        <v>1200</v>
      </c>
      <c r="F476" s="1">
        <v>5</v>
      </c>
      <c r="G476" s="1" t="s">
        <v>272</v>
      </c>
      <c r="H476" s="1">
        <v>0</v>
      </c>
      <c r="I476" s="1" t="s">
        <v>1201</v>
      </c>
      <c r="J476" s="15">
        <v>0</v>
      </c>
      <c r="K476" s="15">
        <v>0</v>
      </c>
      <c r="L476" s="15">
        <v>0</v>
      </c>
      <c r="M476" s="15">
        <v>0</v>
      </c>
      <c r="N476" s="15">
        <v>0</v>
      </c>
      <c r="O476" s="15">
        <v>0</v>
      </c>
      <c r="P476" s="15">
        <v>0</v>
      </c>
      <c r="Q476" s="15">
        <v>0</v>
      </c>
      <c r="R476" s="15">
        <v>0</v>
      </c>
      <c r="S476" s="15">
        <v>0</v>
      </c>
      <c r="T476" s="15">
        <v>0</v>
      </c>
      <c r="U476" s="15">
        <v>0</v>
      </c>
      <c r="V476" s="15">
        <v>0</v>
      </c>
      <c r="W476" s="15">
        <v>0</v>
      </c>
      <c r="X476" s="15">
        <v>0</v>
      </c>
      <c r="Y476" s="15">
        <v>0</v>
      </c>
      <c r="Z476" s="15">
        <v>0</v>
      </c>
      <c r="AA476" s="15">
        <v>0</v>
      </c>
      <c r="AB476" s="15">
        <v>0</v>
      </c>
      <c r="AC476" s="15">
        <v>0</v>
      </c>
      <c r="AD476" s="15">
        <v>0</v>
      </c>
      <c r="AE476" s="15">
        <v>0</v>
      </c>
      <c r="AF476" s="15">
        <v>0</v>
      </c>
      <c r="AG476" s="15">
        <v>0</v>
      </c>
      <c r="AH476" s="15">
        <v>0</v>
      </c>
      <c r="AI476" s="15">
        <v>0</v>
      </c>
      <c r="AJ476" s="15">
        <v>0</v>
      </c>
      <c r="AK476" s="15">
        <v>0</v>
      </c>
      <c r="AL476" s="15">
        <v>0</v>
      </c>
      <c r="AM476" s="15">
        <v>0</v>
      </c>
      <c r="AN476" s="15">
        <v>0</v>
      </c>
      <c r="AO476" s="15">
        <v>0</v>
      </c>
      <c r="AP476" s="15">
        <v>0</v>
      </c>
      <c r="AQ476" s="15">
        <v>0</v>
      </c>
      <c r="AR476" s="15">
        <v>0</v>
      </c>
      <c r="AS476" s="15">
        <v>0</v>
      </c>
      <c r="AT476" s="15">
        <v>0</v>
      </c>
      <c r="AU476" s="15">
        <v>0</v>
      </c>
      <c r="AV476" s="15">
        <v>0</v>
      </c>
      <c r="AW476" s="15">
        <v>0</v>
      </c>
      <c r="AX476" s="15">
        <v>0</v>
      </c>
      <c r="AY476" s="15">
        <v>0</v>
      </c>
    </row>
    <row r="477" spans="1:51">
      <c r="A477" s="1">
        <v>5127</v>
      </c>
      <c r="B477" s="1" t="s">
        <v>1760</v>
      </c>
      <c r="C477" s="1">
        <v>4</v>
      </c>
      <c r="D477" s="1" t="s">
        <v>1761</v>
      </c>
      <c r="E477" s="1" t="s">
        <v>1202</v>
      </c>
      <c r="F477" s="1">
        <v>4</v>
      </c>
      <c r="G477" s="1" t="s">
        <v>272</v>
      </c>
      <c r="H477" s="1">
        <v>0</v>
      </c>
      <c r="I477" s="1" t="s">
        <v>1203</v>
      </c>
      <c r="J477" s="15">
        <v>3</v>
      </c>
      <c r="K477" s="15">
        <v>34</v>
      </c>
      <c r="L477" s="15">
        <v>21</v>
      </c>
      <c r="M477" s="15">
        <v>13</v>
      </c>
      <c r="N477" s="15">
        <v>34</v>
      </c>
      <c r="O477" s="15">
        <v>21</v>
      </c>
      <c r="P477" s="15">
        <v>13</v>
      </c>
      <c r="Q477" s="15">
        <v>0</v>
      </c>
      <c r="R477" s="15">
        <v>0</v>
      </c>
      <c r="S477" s="15">
        <v>0</v>
      </c>
      <c r="T477" s="15">
        <v>0</v>
      </c>
      <c r="U477" s="15">
        <v>0</v>
      </c>
      <c r="V477" s="15">
        <v>0</v>
      </c>
      <c r="W477" s="15">
        <v>0</v>
      </c>
      <c r="X477" s="15">
        <v>3</v>
      </c>
      <c r="Y477" s="15">
        <v>34</v>
      </c>
      <c r="Z477" s="15">
        <v>21</v>
      </c>
      <c r="AA477" s="15">
        <v>13</v>
      </c>
      <c r="AB477" s="15">
        <v>34</v>
      </c>
      <c r="AC477" s="15">
        <v>21</v>
      </c>
      <c r="AD477" s="15">
        <v>13</v>
      </c>
      <c r="AE477" s="15">
        <v>3</v>
      </c>
      <c r="AF477" s="15">
        <v>34</v>
      </c>
      <c r="AG477" s="15">
        <v>21</v>
      </c>
      <c r="AH477" s="15">
        <v>13</v>
      </c>
      <c r="AI477" s="15">
        <v>34</v>
      </c>
      <c r="AJ477" s="15">
        <v>21</v>
      </c>
      <c r="AK477" s="15">
        <v>13</v>
      </c>
      <c r="AL477" s="15">
        <v>0</v>
      </c>
      <c r="AM477" s="15">
        <v>0</v>
      </c>
      <c r="AN477" s="15">
        <v>0</v>
      </c>
      <c r="AO477" s="15">
        <v>0</v>
      </c>
      <c r="AP477" s="15">
        <v>0</v>
      </c>
      <c r="AQ477" s="15">
        <v>0</v>
      </c>
      <c r="AR477" s="15">
        <v>0</v>
      </c>
      <c r="AS477" s="15">
        <v>0</v>
      </c>
      <c r="AT477" s="15">
        <v>0</v>
      </c>
      <c r="AU477" s="15">
        <v>0</v>
      </c>
      <c r="AV477" s="15">
        <v>0</v>
      </c>
      <c r="AW477" s="15">
        <v>0</v>
      </c>
      <c r="AX477" s="15">
        <v>0</v>
      </c>
      <c r="AY477" s="15">
        <v>0</v>
      </c>
    </row>
    <row r="478" spans="1:51">
      <c r="A478" s="1">
        <v>5138</v>
      </c>
      <c r="B478" s="1" t="s">
        <v>1760</v>
      </c>
      <c r="C478" s="1">
        <v>4</v>
      </c>
      <c r="D478" s="1" t="s">
        <v>1761</v>
      </c>
      <c r="E478" s="1" t="s">
        <v>1204</v>
      </c>
      <c r="F478" s="1">
        <v>5</v>
      </c>
      <c r="G478" s="1" t="s">
        <v>272</v>
      </c>
      <c r="H478" s="1">
        <v>0</v>
      </c>
      <c r="I478" s="1" t="s">
        <v>1205</v>
      </c>
      <c r="J478" s="15">
        <v>0</v>
      </c>
      <c r="K478" s="15">
        <v>0</v>
      </c>
      <c r="L478" s="15">
        <v>0</v>
      </c>
      <c r="M478" s="15">
        <v>0</v>
      </c>
      <c r="N478" s="15">
        <v>0</v>
      </c>
      <c r="O478" s="15">
        <v>0</v>
      </c>
      <c r="P478" s="15">
        <v>0</v>
      </c>
      <c r="Q478" s="15">
        <v>0</v>
      </c>
      <c r="R478" s="15">
        <v>0</v>
      </c>
      <c r="S478" s="15">
        <v>0</v>
      </c>
      <c r="T478" s="15">
        <v>0</v>
      </c>
      <c r="U478" s="15">
        <v>0</v>
      </c>
      <c r="V478" s="15">
        <v>0</v>
      </c>
      <c r="W478" s="15">
        <v>0</v>
      </c>
      <c r="X478" s="15">
        <v>0</v>
      </c>
      <c r="Y478" s="15">
        <v>0</v>
      </c>
      <c r="Z478" s="15">
        <v>0</v>
      </c>
      <c r="AA478" s="15">
        <v>0</v>
      </c>
      <c r="AB478" s="15">
        <v>0</v>
      </c>
      <c r="AC478" s="15">
        <v>0</v>
      </c>
      <c r="AD478" s="15">
        <v>0</v>
      </c>
      <c r="AE478" s="15">
        <v>0</v>
      </c>
      <c r="AF478" s="15">
        <v>0</v>
      </c>
      <c r="AG478" s="15">
        <v>0</v>
      </c>
      <c r="AH478" s="15">
        <v>0</v>
      </c>
      <c r="AI478" s="15">
        <v>0</v>
      </c>
      <c r="AJ478" s="15">
        <v>0</v>
      </c>
      <c r="AK478" s="15">
        <v>0</v>
      </c>
      <c r="AL478" s="15">
        <v>0</v>
      </c>
      <c r="AM478" s="15">
        <v>0</v>
      </c>
      <c r="AN478" s="15">
        <v>0</v>
      </c>
      <c r="AO478" s="15">
        <v>0</v>
      </c>
      <c r="AP478" s="15">
        <v>0</v>
      </c>
      <c r="AQ478" s="15">
        <v>0</v>
      </c>
      <c r="AR478" s="15">
        <v>0</v>
      </c>
      <c r="AS478" s="15">
        <v>0</v>
      </c>
      <c r="AT478" s="15">
        <v>0</v>
      </c>
      <c r="AU478" s="15">
        <v>0</v>
      </c>
      <c r="AV478" s="15">
        <v>0</v>
      </c>
      <c r="AW478" s="15">
        <v>0</v>
      </c>
      <c r="AX478" s="15">
        <v>0</v>
      </c>
      <c r="AY478" s="15">
        <v>0</v>
      </c>
    </row>
    <row r="479" spans="1:51">
      <c r="A479" s="1">
        <v>5149</v>
      </c>
      <c r="B479" s="1" t="s">
        <v>1760</v>
      </c>
      <c r="C479" s="1">
        <v>4</v>
      </c>
      <c r="D479" s="1" t="s">
        <v>1761</v>
      </c>
      <c r="E479" s="1" t="s">
        <v>1206</v>
      </c>
      <c r="F479" s="1">
        <v>5</v>
      </c>
      <c r="G479" s="1" t="s">
        <v>272</v>
      </c>
      <c r="H479" s="1">
        <v>0</v>
      </c>
      <c r="I479" s="1" t="s">
        <v>1207</v>
      </c>
      <c r="J479" s="15">
        <v>3</v>
      </c>
      <c r="K479" s="15">
        <v>34</v>
      </c>
      <c r="L479" s="15">
        <v>21</v>
      </c>
      <c r="M479" s="15">
        <v>13</v>
      </c>
      <c r="N479" s="15">
        <v>34</v>
      </c>
      <c r="O479" s="15">
        <v>21</v>
      </c>
      <c r="P479" s="15">
        <v>13</v>
      </c>
      <c r="Q479" s="15">
        <v>0</v>
      </c>
      <c r="R479" s="15">
        <v>0</v>
      </c>
      <c r="S479" s="15">
        <v>0</v>
      </c>
      <c r="T479" s="15">
        <v>0</v>
      </c>
      <c r="U479" s="15">
        <v>0</v>
      </c>
      <c r="V479" s="15">
        <v>0</v>
      </c>
      <c r="W479" s="15">
        <v>0</v>
      </c>
      <c r="X479" s="15">
        <v>3</v>
      </c>
      <c r="Y479" s="15">
        <v>34</v>
      </c>
      <c r="Z479" s="15">
        <v>21</v>
      </c>
      <c r="AA479" s="15">
        <v>13</v>
      </c>
      <c r="AB479" s="15">
        <v>34</v>
      </c>
      <c r="AC479" s="15">
        <v>21</v>
      </c>
      <c r="AD479" s="15">
        <v>13</v>
      </c>
      <c r="AE479" s="15">
        <v>3</v>
      </c>
      <c r="AF479" s="15">
        <v>34</v>
      </c>
      <c r="AG479" s="15">
        <v>21</v>
      </c>
      <c r="AH479" s="15">
        <v>13</v>
      </c>
      <c r="AI479" s="15">
        <v>34</v>
      </c>
      <c r="AJ479" s="15">
        <v>21</v>
      </c>
      <c r="AK479" s="15">
        <v>13</v>
      </c>
      <c r="AL479" s="15">
        <v>0</v>
      </c>
      <c r="AM479" s="15">
        <v>0</v>
      </c>
      <c r="AN479" s="15">
        <v>0</v>
      </c>
      <c r="AO479" s="15">
        <v>0</v>
      </c>
      <c r="AP479" s="15">
        <v>0</v>
      </c>
      <c r="AQ479" s="15">
        <v>0</v>
      </c>
      <c r="AR479" s="15">
        <v>0</v>
      </c>
      <c r="AS479" s="15">
        <v>0</v>
      </c>
      <c r="AT479" s="15">
        <v>0</v>
      </c>
      <c r="AU479" s="15">
        <v>0</v>
      </c>
      <c r="AV479" s="15">
        <v>0</v>
      </c>
      <c r="AW479" s="15">
        <v>0</v>
      </c>
      <c r="AX479" s="15">
        <v>0</v>
      </c>
      <c r="AY479" s="15">
        <v>0</v>
      </c>
    </row>
    <row r="480" spans="1:51">
      <c r="A480" s="1">
        <v>5160</v>
      </c>
      <c r="B480" s="1" t="s">
        <v>1760</v>
      </c>
      <c r="C480" s="1">
        <v>4</v>
      </c>
      <c r="D480" s="1" t="s">
        <v>1761</v>
      </c>
      <c r="E480" s="1" t="s">
        <v>1208</v>
      </c>
      <c r="F480" s="1">
        <v>5</v>
      </c>
      <c r="G480" s="1" t="s">
        <v>272</v>
      </c>
      <c r="H480" s="1">
        <v>0</v>
      </c>
      <c r="I480" s="1" t="s">
        <v>1209</v>
      </c>
      <c r="J480" s="15">
        <v>0</v>
      </c>
      <c r="K480" s="15">
        <v>0</v>
      </c>
      <c r="L480" s="15">
        <v>0</v>
      </c>
      <c r="M480" s="15">
        <v>0</v>
      </c>
      <c r="N480" s="15">
        <v>0</v>
      </c>
      <c r="O480" s="15">
        <v>0</v>
      </c>
      <c r="P480" s="15">
        <v>0</v>
      </c>
      <c r="Q480" s="15">
        <v>0</v>
      </c>
      <c r="R480" s="15">
        <v>0</v>
      </c>
      <c r="S480" s="15">
        <v>0</v>
      </c>
      <c r="T480" s="15">
        <v>0</v>
      </c>
      <c r="U480" s="15">
        <v>0</v>
      </c>
      <c r="V480" s="15">
        <v>0</v>
      </c>
      <c r="W480" s="15">
        <v>0</v>
      </c>
      <c r="X480" s="15">
        <v>0</v>
      </c>
      <c r="Y480" s="15">
        <v>0</v>
      </c>
      <c r="Z480" s="15">
        <v>0</v>
      </c>
      <c r="AA480" s="15">
        <v>0</v>
      </c>
      <c r="AB480" s="15">
        <v>0</v>
      </c>
      <c r="AC480" s="15">
        <v>0</v>
      </c>
      <c r="AD480" s="15">
        <v>0</v>
      </c>
      <c r="AE480" s="15">
        <v>0</v>
      </c>
      <c r="AF480" s="15">
        <v>0</v>
      </c>
      <c r="AG480" s="15">
        <v>0</v>
      </c>
      <c r="AH480" s="15">
        <v>0</v>
      </c>
      <c r="AI480" s="15">
        <v>0</v>
      </c>
      <c r="AJ480" s="15">
        <v>0</v>
      </c>
      <c r="AK480" s="15">
        <v>0</v>
      </c>
      <c r="AL480" s="15">
        <v>0</v>
      </c>
      <c r="AM480" s="15">
        <v>0</v>
      </c>
      <c r="AN480" s="15">
        <v>0</v>
      </c>
      <c r="AO480" s="15">
        <v>0</v>
      </c>
      <c r="AP480" s="15">
        <v>0</v>
      </c>
      <c r="AQ480" s="15">
        <v>0</v>
      </c>
      <c r="AR480" s="15">
        <v>0</v>
      </c>
      <c r="AS480" s="15">
        <v>0</v>
      </c>
      <c r="AT480" s="15">
        <v>0</v>
      </c>
      <c r="AU480" s="15">
        <v>0</v>
      </c>
      <c r="AV480" s="15">
        <v>0</v>
      </c>
      <c r="AW480" s="15">
        <v>0</v>
      </c>
      <c r="AX480" s="15">
        <v>0</v>
      </c>
      <c r="AY480" s="15">
        <v>0</v>
      </c>
    </row>
    <row r="481" spans="1:51">
      <c r="A481" s="1">
        <v>5171</v>
      </c>
      <c r="B481" s="1" t="s">
        <v>1760</v>
      </c>
      <c r="C481" s="1">
        <v>4</v>
      </c>
      <c r="D481" s="1" t="s">
        <v>1761</v>
      </c>
      <c r="E481" s="1" t="s">
        <v>1210</v>
      </c>
      <c r="F481" s="1">
        <v>4</v>
      </c>
      <c r="G481" s="1" t="s">
        <v>272</v>
      </c>
      <c r="H481" s="1">
        <v>0</v>
      </c>
      <c r="I481" s="1" t="s">
        <v>1211</v>
      </c>
      <c r="J481" s="15">
        <v>1</v>
      </c>
      <c r="K481" s="15">
        <v>5</v>
      </c>
      <c r="L481" s="15">
        <v>4</v>
      </c>
      <c r="M481" s="15">
        <v>1</v>
      </c>
      <c r="N481" s="15">
        <v>5</v>
      </c>
      <c r="O481" s="15">
        <v>4</v>
      </c>
      <c r="P481" s="15">
        <v>1</v>
      </c>
      <c r="Q481" s="15">
        <v>0</v>
      </c>
      <c r="R481" s="15">
        <v>0</v>
      </c>
      <c r="S481" s="15">
        <v>0</v>
      </c>
      <c r="T481" s="15">
        <v>0</v>
      </c>
      <c r="U481" s="15">
        <v>0</v>
      </c>
      <c r="V481" s="15">
        <v>0</v>
      </c>
      <c r="W481" s="15">
        <v>0</v>
      </c>
      <c r="X481" s="15">
        <v>1</v>
      </c>
      <c r="Y481" s="15">
        <v>5</v>
      </c>
      <c r="Z481" s="15">
        <v>4</v>
      </c>
      <c r="AA481" s="15">
        <v>1</v>
      </c>
      <c r="AB481" s="15">
        <v>5</v>
      </c>
      <c r="AC481" s="15">
        <v>4</v>
      </c>
      <c r="AD481" s="15">
        <v>1</v>
      </c>
      <c r="AE481" s="15">
        <v>0</v>
      </c>
      <c r="AF481" s="15">
        <v>0</v>
      </c>
      <c r="AG481" s="15">
        <v>0</v>
      </c>
      <c r="AH481" s="15">
        <v>0</v>
      </c>
      <c r="AI481" s="15">
        <v>0</v>
      </c>
      <c r="AJ481" s="15">
        <v>0</v>
      </c>
      <c r="AK481" s="15">
        <v>0</v>
      </c>
      <c r="AL481" s="15">
        <v>1</v>
      </c>
      <c r="AM481" s="15">
        <v>5</v>
      </c>
      <c r="AN481" s="15">
        <v>4</v>
      </c>
      <c r="AO481" s="15">
        <v>1</v>
      </c>
      <c r="AP481" s="15">
        <v>5</v>
      </c>
      <c r="AQ481" s="15">
        <v>4</v>
      </c>
      <c r="AR481" s="15">
        <v>1</v>
      </c>
      <c r="AS481" s="15">
        <v>0</v>
      </c>
      <c r="AT481" s="15">
        <v>0</v>
      </c>
      <c r="AU481" s="15">
        <v>0</v>
      </c>
      <c r="AV481" s="15">
        <v>0</v>
      </c>
      <c r="AW481" s="15">
        <v>0</v>
      </c>
      <c r="AX481" s="15">
        <v>0</v>
      </c>
      <c r="AY481" s="15">
        <v>0</v>
      </c>
    </row>
    <row r="482" spans="1:51">
      <c r="A482" s="1">
        <v>5182</v>
      </c>
      <c r="B482" s="1" t="s">
        <v>1760</v>
      </c>
      <c r="C482" s="1">
        <v>4</v>
      </c>
      <c r="D482" s="1" t="s">
        <v>1761</v>
      </c>
      <c r="E482" s="1" t="s">
        <v>1212</v>
      </c>
      <c r="F482" s="1">
        <v>5</v>
      </c>
      <c r="G482" s="1" t="s">
        <v>272</v>
      </c>
      <c r="H482" s="1">
        <v>0</v>
      </c>
      <c r="I482" s="1" t="s">
        <v>1213</v>
      </c>
      <c r="J482" s="15">
        <v>0</v>
      </c>
      <c r="K482" s="15">
        <v>0</v>
      </c>
      <c r="L482" s="15">
        <v>0</v>
      </c>
      <c r="M482" s="15">
        <v>0</v>
      </c>
      <c r="N482" s="15">
        <v>0</v>
      </c>
      <c r="O482" s="15">
        <v>0</v>
      </c>
      <c r="P482" s="15">
        <v>0</v>
      </c>
      <c r="Q482" s="15">
        <v>0</v>
      </c>
      <c r="R482" s="15">
        <v>0</v>
      </c>
      <c r="S482" s="15">
        <v>0</v>
      </c>
      <c r="T482" s="15">
        <v>0</v>
      </c>
      <c r="U482" s="15">
        <v>0</v>
      </c>
      <c r="V482" s="15">
        <v>0</v>
      </c>
      <c r="W482" s="15">
        <v>0</v>
      </c>
      <c r="X482" s="15">
        <v>0</v>
      </c>
      <c r="Y482" s="15">
        <v>0</v>
      </c>
      <c r="Z482" s="15">
        <v>0</v>
      </c>
      <c r="AA482" s="15">
        <v>0</v>
      </c>
      <c r="AB482" s="15">
        <v>0</v>
      </c>
      <c r="AC482" s="15">
        <v>0</v>
      </c>
      <c r="AD482" s="15">
        <v>0</v>
      </c>
      <c r="AE482" s="15">
        <v>0</v>
      </c>
      <c r="AF482" s="15">
        <v>0</v>
      </c>
      <c r="AG482" s="15">
        <v>0</v>
      </c>
      <c r="AH482" s="15">
        <v>0</v>
      </c>
      <c r="AI482" s="15">
        <v>0</v>
      </c>
      <c r="AJ482" s="15">
        <v>0</v>
      </c>
      <c r="AK482" s="15">
        <v>0</v>
      </c>
      <c r="AL482" s="15">
        <v>0</v>
      </c>
      <c r="AM482" s="15">
        <v>0</v>
      </c>
      <c r="AN482" s="15">
        <v>0</v>
      </c>
      <c r="AO482" s="15">
        <v>0</v>
      </c>
      <c r="AP482" s="15">
        <v>0</v>
      </c>
      <c r="AQ482" s="15">
        <v>0</v>
      </c>
      <c r="AR482" s="15">
        <v>0</v>
      </c>
      <c r="AS482" s="15">
        <v>0</v>
      </c>
      <c r="AT482" s="15">
        <v>0</v>
      </c>
      <c r="AU482" s="15">
        <v>0</v>
      </c>
      <c r="AV482" s="15">
        <v>0</v>
      </c>
      <c r="AW482" s="15">
        <v>0</v>
      </c>
      <c r="AX482" s="15">
        <v>0</v>
      </c>
      <c r="AY482" s="15">
        <v>0</v>
      </c>
    </row>
    <row r="483" spans="1:51">
      <c r="A483" s="1">
        <v>5193</v>
      </c>
      <c r="B483" s="1" t="s">
        <v>1760</v>
      </c>
      <c r="C483" s="1">
        <v>4</v>
      </c>
      <c r="D483" s="1" t="s">
        <v>1761</v>
      </c>
      <c r="E483" s="1" t="s">
        <v>1214</v>
      </c>
      <c r="F483" s="1">
        <v>5</v>
      </c>
      <c r="G483" s="1" t="s">
        <v>272</v>
      </c>
      <c r="H483" s="1">
        <v>0</v>
      </c>
      <c r="I483" s="1" t="s">
        <v>1215</v>
      </c>
      <c r="J483" s="15">
        <v>1</v>
      </c>
      <c r="K483" s="15">
        <v>5</v>
      </c>
      <c r="L483" s="15">
        <v>4</v>
      </c>
      <c r="M483" s="15">
        <v>1</v>
      </c>
      <c r="N483" s="15">
        <v>5</v>
      </c>
      <c r="O483" s="15">
        <v>4</v>
      </c>
      <c r="P483" s="15">
        <v>1</v>
      </c>
      <c r="Q483" s="15">
        <v>0</v>
      </c>
      <c r="R483" s="15">
        <v>0</v>
      </c>
      <c r="S483" s="15">
        <v>0</v>
      </c>
      <c r="T483" s="15">
        <v>0</v>
      </c>
      <c r="U483" s="15">
        <v>0</v>
      </c>
      <c r="V483" s="15">
        <v>0</v>
      </c>
      <c r="W483" s="15">
        <v>0</v>
      </c>
      <c r="X483" s="15">
        <v>1</v>
      </c>
      <c r="Y483" s="15">
        <v>5</v>
      </c>
      <c r="Z483" s="15">
        <v>4</v>
      </c>
      <c r="AA483" s="15">
        <v>1</v>
      </c>
      <c r="AB483" s="15">
        <v>5</v>
      </c>
      <c r="AC483" s="15">
        <v>4</v>
      </c>
      <c r="AD483" s="15">
        <v>1</v>
      </c>
      <c r="AE483" s="15">
        <v>0</v>
      </c>
      <c r="AF483" s="15">
        <v>0</v>
      </c>
      <c r="AG483" s="15">
        <v>0</v>
      </c>
      <c r="AH483" s="15">
        <v>0</v>
      </c>
      <c r="AI483" s="15">
        <v>0</v>
      </c>
      <c r="AJ483" s="15">
        <v>0</v>
      </c>
      <c r="AK483" s="15">
        <v>0</v>
      </c>
      <c r="AL483" s="15">
        <v>1</v>
      </c>
      <c r="AM483" s="15">
        <v>5</v>
      </c>
      <c r="AN483" s="15">
        <v>4</v>
      </c>
      <c r="AO483" s="15">
        <v>1</v>
      </c>
      <c r="AP483" s="15">
        <v>5</v>
      </c>
      <c r="AQ483" s="15">
        <v>4</v>
      </c>
      <c r="AR483" s="15">
        <v>1</v>
      </c>
      <c r="AS483" s="15">
        <v>0</v>
      </c>
      <c r="AT483" s="15">
        <v>0</v>
      </c>
      <c r="AU483" s="15">
        <v>0</v>
      </c>
      <c r="AV483" s="15">
        <v>0</v>
      </c>
      <c r="AW483" s="15">
        <v>0</v>
      </c>
      <c r="AX483" s="15">
        <v>0</v>
      </c>
      <c r="AY483" s="15">
        <v>0</v>
      </c>
    </row>
    <row r="484" spans="1:51">
      <c r="A484" s="1">
        <v>5204</v>
      </c>
      <c r="B484" s="1" t="s">
        <v>1760</v>
      </c>
      <c r="C484" s="1">
        <v>4</v>
      </c>
      <c r="D484" s="1" t="s">
        <v>1761</v>
      </c>
      <c r="E484" s="1" t="s">
        <v>1216</v>
      </c>
      <c r="F484" s="1">
        <v>5</v>
      </c>
      <c r="G484" s="1" t="s">
        <v>272</v>
      </c>
      <c r="H484" s="1">
        <v>0</v>
      </c>
      <c r="I484" s="1" t="s">
        <v>1217</v>
      </c>
      <c r="J484" s="15">
        <v>0</v>
      </c>
      <c r="K484" s="15">
        <v>0</v>
      </c>
      <c r="L484" s="15">
        <v>0</v>
      </c>
      <c r="M484" s="15">
        <v>0</v>
      </c>
      <c r="N484" s="15">
        <v>0</v>
      </c>
      <c r="O484" s="15">
        <v>0</v>
      </c>
      <c r="P484" s="15">
        <v>0</v>
      </c>
      <c r="Q484" s="15">
        <v>0</v>
      </c>
      <c r="R484" s="15">
        <v>0</v>
      </c>
      <c r="S484" s="15">
        <v>0</v>
      </c>
      <c r="T484" s="15">
        <v>0</v>
      </c>
      <c r="U484" s="15">
        <v>0</v>
      </c>
      <c r="V484" s="15">
        <v>0</v>
      </c>
      <c r="W484" s="15">
        <v>0</v>
      </c>
      <c r="X484" s="15">
        <v>0</v>
      </c>
      <c r="Y484" s="15">
        <v>0</v>
      </c>
      <c r="Z484" s="15">
        <v>0</v>
      </c>
      <c r="AA484" s="15">
        <v>0</v>
      </c>
      <c r="AB484" s="15">
        <v>0</v>
      </c>
      <c r="AC484" s="15">
        <v>0</v>
      </c>
      <c r="AD484" s="15">
        <v>0</v>
      </c>
      <c r="AE484" s="15">
        <v>0</v>
      </c>
      <c r="AF484" s="15">
        <v>0</v>
      </c>
      <c r="AG484" s="15">
        <v>0</v>
      </c>
      <c r="AH484" s="15">
        <v>0</v>
      </c>
      <c r="AI484" s="15">
        <v>0</v>
      </c>
      <c r="AJ484" s="15">
        <v>0</v>
      </c>
      <c r="AK484" s="15">
        <v>0</v>
      </c>
      <c r="AL484" s="15">
        <v>0</v>
      </c>
      <c r="AM484" s="15">
        <v>0</v>
      </c>
      <c r="AN484" s="15">
        <v>0</v>
      </c>
      <c r="AO484" s="15">
        <v>0</v>
      </c>
      <c r="AP484" s="15">
        <v>0</v>
      </c>
      <c r="AQ484" s="15">
        <v>0</v>
      </c>
      <c r="AR484" s="15">
        <v>0</v>
      </c>
      <c r="AS484" s="15">
        <v>0</v>
      </c>
      <c r="AT484" s="15">
        <v>0</v>
      </c>
      <c r="AU484" s="15">
        <v>0</v>
      </c>
      <c r="AV484" s="15">
        <v>0</v>
      </c>
      <c r="AW484" s="15">
        <v>0</v>
      </c>
      <c r="AX484" s="15">
        <v>0</v>
      </c>
      <c r="AY484" s="15">
        <v>0</v>
      </c>
    </row>
    <row r="485" spans="1:51">
      <c r="A485" s="1">
        <v>5215</v>
      </c>
      <c r="B485" s="1" t="s">
        <v>1760</v>
      </c>
      <c r="C485" s="1">
        <v>4</v>
      </c>
      <c r="D485" s="1" t="s">
        <v>1761</v>
      </c>
      <c r="E485" s="1" t="s">
        <v>1218</v>
      </c>
      <c r="F485" s="1">
        <v>5</v>
      </c>
      <c r="G485" s="1" t="s">
        <v>272</v>
      </c>
      <c r="H485" s="1">
        <v>0</v>
      </c>
      <c r="I485" s="1" t="s">
        <v>1219</v>
      </c>
      <c r="J485" s="15">
        <v>0</v>
      </c>
      <c r="K485" s="15">
        <v>0</v>
      </c>
      <c r="L485" s="15">
        <v>0</v>
      </c>
      <c r="M485" s="15">
        <v>0</v>
      </c>
      <c r="N485" s="15">
        <v>0</v>
      </c>
      <c r="O485" s="15">
        <v>0</v>
      </c>
      <c r="P485" s="15">
        <v>0</v>
      </c>
      <c r="Q485" s="15">
        <v>0</v>
      </c>
      <c r="R485" s="15">
        <v>0</v>
      </c>
      <c r="S485" s="15">
        <v>0</v>
      </c>
      <c r="T485" s="15">
        <v>0</v>
      </c>
      <c r="U485" s="15">
        <v>0</v>
      </c>
      <c r="V485" s="15">
        <v>0</v>
      </c>
      <c r="W485" s="15">
        <v>0</v>
      </c>
      <c r="X485" s="15">
        <v>0</v>
      </c>
      <c r="Y485" s="15">
        <v>0</v>
      </c>
      <c r="Z485" s="15">
        <v>0</v>
      </c>
      <c r="AA485" s="15">
        <v>0</v>
      </c>
      <c r="AB485" s="15">
        <v>0</v>
      </c>
      <c r="AC485" s="15">
        <v>0</v>
      </c>
      <c r="AD485" s="15">
        <v>0</v>
      </c>
      <c r="AE485" s="15">
        <v>0</v>
      </c>
      <c r="AF485" s="15">
        <v>0</v>
      </c>
      <c r="AG485" s="15">
        <v>0</v>
      </c>
      <c r="AH485" s="15">
        <v>0</v>
      </c>
      <c r="AI485" s="15">
        <v>0</v>
      </c>
      <c r="AJ485" s="15">
        <v>0</v>
      </c>
      <c r="AK485" s="15">
        <v>0</v>
      </c>
      <c r="AL485" s="15">
        <v>0</v>
      </c>
      <c r="AM485" s="15">
        <v>0</v>
      </c>
      <c r="AN485" s="15">
        <v>0</v>
      </c>
      <c r="AO485" s="15">
        <v>0</v>
      </c>
      <c r="AP485" s="15">
        <v>0</v>
      </c>
      <c r="AQ485" s="15">
        <v>0</v>
      </c>
      <c r="AR485" s="15">
        <v>0</v>
      </c>
      <c r="AS485" s="15">
        <v>0</v>
      </c>
      <c r="AT485" s="15">
        <v>0</v>
      </c>
      <c r="AU485" s="15">
        <v>0</v>
      </c>
      <c r="AV485" s="15">
        <v>0</v>
      </c>
      <c r="AW485" s="15">
        <v>0</v>
      </c>
      <c r="AX485" s="15">
        <v>0</v>
      </c>
      <c r="AY485" s="15">
        <v>0</v>
      </c>
    </row>
    <row r="486" spans="1:51">
      <c r="A486" s="1">
        <v>5226</v>
      </c>
      <c r="B486" s="1" t="s">
        <v>1760</v>
      </c>
      <c r="C486" s="1">
        <v>4</v>
      </c>
      <c r="D486" s="1" t="s">
        <v>1761</v>
      </c>
      <c r="E486" s="1" t="s">
        <v>1220</v>
      </c>
      <c r="F486" s="1">
        <v>4</v>
      </c>
      <c r="G486" s="1" t="s">
        <v>272</v>
      </c>
      <c r="H486" s="1">
        <v>0</v>
      </c>
      <c r="I486" s="1" t="s">
        <v>1221</v>
      </c>
      <c r="J486" s="15">
        <v>26</v>
      </c>
      <c r="K486" s="15">
        <v>179</v>
      </c>
      <c r="L486" s="15">
        <v>47</v>
      </c>
      <c r="M486" s="15">
        <v>120</v>
      </c>
      <c r="N486" s="15">
        <v>163</v>
      </c>
      <c r="O486" s="15">
        <v>33</v>
      </c>
      <c r="P486" s="15">
        <v>118</v>
      </c>
      <c r="Q486" s="15">
        <v>2</v>
      </c>
      <c r="R486" s="15">
        <v>3</v>
      </c>
      <c r="S486" s="15">
        <v>2</v>
      </c>
      <c r="T486" s="15">
        <v>1</v>
      </c>
      <c r="U486" s="15">
        <v>1</v>
      </c>
      <c r="V486" s="15">
        <v>1</v>
      </c>
      <c r="W486" s="15">
        <v>0</v>
      </c>
      <c r="X486" s="15">
        <v>24</v>
      </c>
      <c r="Y486" s="15">
        <v>176</v>
      </c>
      <c r="Z486" s="15">
        <v>45</v>
      </c>
      <c r="AA486" s="15">
        <v>119</v>
      </c>
      <c r="AB486" s="15">
        <v>162</v>
      </c>
      <c r="AC486" s="15">
        <v>32</v>
      </c>
      <c r="AD486" s="15">
        <v>118</v>
      </c>
      <c r="AE486" s="15">
        <v>22</v>
      </c>
      <c r="AF486" s="15">
        <v>155</v>
      </c>
      <c r="AG486" s="15">
        <v>39</v>
      </c>
      <c r="AH486" s="15">
        <v>116</v>
      </c>
      <c r="AI486" s="15">
        <v>141</v>
      </c>
      <c r="AJ486" s="15">
        <v>26</v>
      </c>
      <c r="AK486" s="15">
        <v>115</v>
      </c>
      <c r="AL486" s="15">
        <v>2</v>
      </c>
      <c r="AM486" s="15">
        <v>21</v>
      </c>
      <c r="AN486" s="15">
        <v>6</v>
      </c>
      <c r="AO486" s="15">
        <v>3</v>
      </c>
      <c r="AP486" s="15">
        <v>21</v>
      </c>
      <c r="AQ486" s="15">
        <v>6</v>
      </c>
      <c r="AR486" s="15">
        <v>3</v>
      </c>
      <c r="AS486" s="15">
        <v>0</v>
      </c>
      <c r="AT486" s="15">
        <v>0</v>
      </c>
      <c r="AU486" s="15">
        <v>0</v>
      </c>
      <c r="AV486" s="15">
        <v>0</v>
      </c>
      <c r="AW486" s="15">
        <v>0</v>
      </c>
      <c r="AX486" s="15">
        <v>0</v>
      </c>
      <c r="AY486" s="15">
        <v>0</v>
      </c>
    </row>
    <row r="487" spans="1:51">
      <c r="A487" s="1">
        <v>5237</v>
      </c>
      <c r="B487" s="1" t="s">
        <v>1760</v>
      </c>
      <c r="C487" s="1">
        <v>4</v>
      </c>
      <c r="D487" s="1" t="s">
        <v>1761</v>
      </c>
      <c r="E487" s="1" t="s">
        <v>1222</v>
      </c>
      <c r="F487" s="1">
        <v>5</v>
      </c>
      <c r="G487" s="1" t="s">
        <v>272</v>
      </c>
      <c r="H487" s="1">
        <v>0</v>
      </c>
      <c r="I487" s="1" t="s">
        <v>1223</v>
      </c>
      <c r="J487" s="15">
        <v>0</v>
      </c>
      <c r="K487" s="15">
        <v>0</v>
      </c>
      <c r="L487" s="15">
        <v>0</v>
      </c>
      <c r="M487" s="15">
        <v>0</v>
      </c>
      <c r="N487" s="15">
        <v>0</v>
      </c>
      <c r="O487" s="15">
        <v>0</v>
      </c>
      <c r="P487" s="15">
        <v>0</v>
      </c>
      <c r="Q487" s="15">
        <v>0</v>
      </c>
      <c r="R487" s="15">
        <v>0</v>
      </c>
      <c r="S487" s="15">
        <v>0</v>
      </c>
      <c r="T487" s="15">
        <v>0</v>
      </c>
      <c r="U487" s="15">
        <v>0</v>
      </c>
      <c r="V487" s="15">
        <v>0</v>
      </c>
      <c r="W487" s="15">
        <v>0</v>
      </c>
      <c r="X487" s="15">
        <v>0</v>
      </c>
      <c r="Y487" s="15">
        <v>0</v>
      </c>
      <c r="Z487" s="15">
        <v>0</v>
      </c>
      <c r="AA487" s="15">
        <v>0</v>
      </c>
      <c r="AB487" s="15">
        <v>0</v>
      </c>
      <c r="AC487" s="15">
        <v>0</v>
      </c>
      <c r="AD487" s="15">
        <v>0</v>
      </c>
      <c r="AE487" s="15">
        <v>0</v>
      </c>
      <c r="AF487" s="15">
        <v>0</v>
      </c>
      <c r="AG487" s="15">
        <v>0</v>
      </c>
      <c r="AH487" s="15">
        <v>0</v>
      </c>
      <c r="AI487" s="15">
        <v>0</v>
      </c>
      <c r="AJ487" s="15">
        <v>0</v>
      </c>
      <c r="AK487" s="15">
        <v>0</v>
      </c>
      <c r="AL487" s="15">
        <v>0</v>
      </c>
      <c r="AM487" s="15">
        <v>0</v>
      </c>
      <c r="AN487" s="15">
        <v>0</v>
      </c>
      <c r="AO487" s="15">
        <v>0</v>
      </c>
      <c r="AP487" s="15">
        <v>0</v>
      </c>
      <c r="AQ487" s="15">
        <v>0</v>
      </c>
      <c r="AR487" s="15">
        <v>0</v>
      </c>
      <c r="AS487" s="15">
        <v>0</v>
      </c>
      <c r="AT487" s="15">
        <v>0</v>
      </c>
      <c r="AU487" s="15">
        <v>0</v>
      </c>
      <c r="AV487" s="15">
        <v>0</v>
      </c>
      <c r="AW487" s="15">
        <v>0</v>
      </c>
      <c r="AX487" s="15">
        <v>0</v>
      </c>
      <c r="AY487" s="15">
        <v>0</v>
      </c>
    </row>
    <row r="488" spans="1:51">
      <c r="A488" s="1">
        <v>5248</v>
      </c>
      <c r="B488" s="1" t="s">
        <v>1760</v>
      </c>
      <c r="C488" s="1">
        <v>4</v>
      </c>
      <c r="D488" s="1" t="s">
        <v>1761</v>
      </c>
      <c r="E488" s="1" t="s">
        <v>1224</v>
      </c>
      <c r="F488" s="1">
        <v>5</v>
      </c>
      <c r="G488" s="1" t="s">
        <v>272</v>
      </c>
      <c r="H488" s="1">
        <v>0</v>
      </c>
      <c r="I488" s="1" t="s">
        <v>1225</v>
      </c>
      <c r="J488" s="15">
        <v>6</v>
      </c>
      <c r="K488" s="15">
        <v>94</v>
      </c>
      <c r="L488" s="15">
        <v>8</v>
      </c>
      <c r="M488" s="15">
        <v>86</v>
      </c>
      <c r="N488" s="15">
        <v>94</v>
      </c>
      <c r="O488" s="15">
        <v>8</v>
      </c>
      <c r="P488" s="15">
        <v>86</v>
      </c>
      <c r="Q488" s="15">
        <v>0</v>
      </c>
      <c r="R488" s="15">
        <v>0</v>
      </c>
      <c r="S488" s="15">
        <v>0</v>
      </c>
      <c r="T488" s="15">
        <v>0</v>
      </c>
      <c r="U488" s="15">
        <v>0</v>
      </c>
      <c r="V488" s="15">
        <v>0</v>
      </c>
      <c r="W488" s="15">
        <v>0</v>
      </c>
      <c r="X488" s="15">
        <v>6</v>
      </c>
      <c r="Y488" s="15">
        <v>94</v>
      </c>
      <c r="Z488" s="15">
        <v>8</v>
      </c>
      <c r="AA488" s="15">
        <v>86</v>
      </c>
      <c r="AB488" s="15">
        <v>94</v>
      </c>
      <c r="AC488" s="15">
        <v>8</v>
      </c>
      <c r="AD488" s="15">
        <v>86</v>
      </c>
      <c r="AE488" s="15">
        <v>6</v>
      </c>
      <c r="AF488" s="15">
        <v>94</v>
      </c>
      <c r="AG488" s="15">
        <v>8</v>
      </c>
      <c r="AH488" s="15">
        <v>86</v>
      </c>
      <c r="AI488" s="15">
        <v>94</v>
      </c>
      <c r="AJ488" s="15">
        <v>8</v>
      </c>
      <c r="AK488" s="15">
        <v>86</v>
      </c>
      <c r="AL488" s="15">
        <v>0</v>
      </c>
      <c r="AM488" s="15">
        <v>0</v>
      </c>
      <c r="AN488" s="15">
        <v>0</v>
      </c>
      <c r="AO488" s="15">
        <v>0</v>
      </c>
      <c r="AP488" s="15">
        <v>0</v>
      </c>
      <c r="AQ488" s="15">
        <v>0</v>
      </c>
      <c r="AR488" s="15">
        <v>0</v>
      </c>
      <c r="AS488" s="15">
        <v>0</v>
      </c>
      <c r="AT488" s="15">
        <v>0</v>
      </c>
      <c r="AU488" s="15">
        <v>0</v>
      </c>
      <c r="AV488" s="15">
        <v>0</v>
      </c>
      <c r="AW488" s="15">
        <v>0</v>
      </c>
      <c r="AX488" s="15">
        <v>0</v>
      </c>
      <c r="AY488" s="15">
        <v>0</v>
      </c>
    </row>
    <row r="489" spans="1:51">
      <c r="A489" s="1">
        <v>5259</v>
      </c>
      <c r="B489" s="1" t="s">
        <v>1760</v>
      </c>
      <c r="C489" s="1">
        <v>4</v>
      </c>
      <c r="D489" s="1" t="s">
        <v>1761</v>
      </c>
      <c r="E489" s="1" t="s">
        <v>1226</v>
      </c>
      <c r="F489" s="1">
        <v>5</v>
      </c>
      <c r="G489" s="1" t="s">
        <v>272</v>
      </c>
      <c r="H489" s="1">
        <v>0</v>
      </c>
      <c r="I489" s="1" t="s">
        <v>1227</v>
      </c>
      <c r="J489" s="15">
        <v>3</v>
      </c>
      <c r="K489" s="15">
        <v>21</v>
      </c>
      <c r="L489" s="15">
        <v>7</v>
      </c>
      <c r="M489" s="15">
        <v>14</v>
      </c>
      <c r="N489" s="15">
        <v>21</v>
      </c>
      <c r="O489" s="15">
        <v>7</v>
      </c>
      <c r="P489" s="15">
        <v>14</v>
      </c>
      <c r="Q489" s="15">
        <v>0</v>
      </c>
      <c r="R489" s="15">
        <v>0</v>
      </c>
      <c r="S489" s="15">
        <v>0</v>
      </c>
      <c r="T489" s="15">
        <v>0</v>
      </c>
      <c r="U489" s="15">
        <v>0</v>
      </c>
      <c r="V489" s="15">
        <v>0</v>
      </c>
      <c r="W489" s="15">
        <v>0</v>
      </c>
      <c r="X489" s="15">
        <v>3</v>
      </c>
      <c r="Y489" s="15">
        <v>21</v>
      </c>
      <c r="Z489" s="15">
        <v>7</v>
      </c>
      <c r="AA489" s="15">
        <v>14</v>
      </c>
      <c r="AB489" s="15">
        <v>21</v>
      </c>
      <c r="AC489" s="15">
        <v>7</v>
      </c>
      <c r="AD489" s="15">
        <v>14</v>
      </c>
      <c r="AE489" s="15">
        <v>3</v>
      </c>
      <c r="AF489" s="15">
        <v>21</v>
      </c>
      <c r="AG489" s="15">
        <v>7</v>
      </c>
      <c r="AH489" s="15">
        <v>14</v>
      </c>
      <c r="AI489" s="15">
        <v>21</v>
      </c>
      <c r="AJ489" s="15">
        <v>7</v>
      </c>
      <c r="AK489" s="15">
        <v>14</v>
      </c>
      <c r="AL489" s="15">
        <v>0</v>
      </c>
      <c r="AM489" s="15">
        <v>0</v>
      </c>
      <c r="AN489" s="15">
        <v>0</v>
      </c>
      <c r="AO489" s="15">
        <v>0</v>
      </c>
      <c r="AP489" s="15">
        <v>0</v>
      </c>
      <c r="AQ489" s="15">
        <v>0</v>
      </c>
      <c r="AR489" s="15">
        <v>0</v>
      </c>
      <c r="AS489" s="15">
        <v>0</v>
      </c>
      <c r="AT489" s="15">
        <v>0</v>
      </c>
      <c r="AU489" s="15">
        <v>0</v>
      </c>
      <c r="AV489" s="15">
        <v>0</v>
      </c>
      <c r="AW489" s="15">
        <v>0</v>
      </c>
      <c r="AX489" s="15">
        <v>0</v>
      </c>
      <c r="AY489" s="15">
        <v>0</v>
      </c>
    </row>
    <row r="490" spans="1:51">
      <c r="A490" s="1">
        <v>5270</v>
      </c>
      <c r="B490" s="1" t="s">
        <v>1760</v>
      </c>
      <c r="C490" s="1">
        <v>4</v>
      </c>
      <c r="D490" s="1" t="s">
        <v>1761</v>
      </c>
      <c r="E490" s="1" t="s">
        <v>1228</v>
      </c>
      <c r="F490" s="1">
        <v>5</v>
      </c>
      <c r="G490" s="1" t="s">
        <v>272</v>
      </c>
      <c r="H490" s="1">
        <v>0</v>
      </c>
      <c r="I490" s="1" t="s">
        <v>1229</v>
      </c>
      <c r="J490" s="15">
        <v>2</v>
      </c>
      <c r="K490" s="15">
        <v>21</v>
      </c>
      <c r="L490" s="15">
        <v>6</v>
      </c>
      <c r="M490" s="15">
        <v>3</v>
      </c>
      <c r="N490" s="15">
        <v>21</v>
      </c>
      <c r="O490" s="15">
        <v>6</v>
      </c>
      <c r="P490" s="15">
        <v>3</v>
      </c>
      <c r="Q490" s="15">
        <v>0</v>
      </c>
      <c r="R490" s="15">
        <v>0</v>
      </c>
      <c r="S490" s="15">
        <v>0</v>
      </c>
      <c r="T490" s="15">
        <v>0</v>
      </c>
      <c r="U490" s="15">
        <v>0</v>
      </c>
      <c r="V490" s="15">
        <v>0</v>
      </c>
      <c r="W490" s="15">
        <v>0</v>
      </c>
      <c r="X490" s="15">
        <v>2</v>
      </c>
      <c r="Y490" s="15">
        <v>21</v>
      </c>
      <c r="Z490" s="15">
        <v>6</v>
      </c>
      <c r="AA490" s="15">
        <v>3</v>
      </c>
      <c r="AB490" s="15">
        <v>21</v>
      </c>
      <c r="AC490" s="15">
        <v>6</v>
      </c>
      <c r="AD490" s="15">
        <v>3</v>
      </c>
      <c r="AE490" s="15">
        <v>0</v>
      </c>
      <c r="AF490" s="15">
        <v>0</v>
      </c>
      <c r="AG490" s="15">
        <v>0</v>
      </c>
      <c r="AH490" s="15">
        <v>0</v>
      </c>
      <c r="AI490" s="15">
        <v>0</v>
      </c>
      <c r="AJ490" s="15">
        <v>0</v>
      </c>
      <c r="AK490" s="15">
        <v>0</v>
      </c>
      <c r="AL490" s="15">
        <v>2</v>
      </c>
      <c r="AM490" s="15">
        <v>21</v>
      </c>
      <c r="AN490" s="15">
        <v>6</v>
      </c>
      <c r="AO490" s="15">
        <v>3</v>
      </c>
      <c r="AP490" s="15">
        <v>21</v>
      </c>
      <c r="AQ490" s="15">
        <v>6</v>
      </c>
      <c r="AR490" s="15">
        <v>3</v>
      </c>
      <c r="AS490" s="15">
        <v>0</v>
      </c>
      <c r="AT490" s="15">
        <v>0</v>
      </c>
      <c r="AU490" s="15">
        <v>0</v>
      </c>
      <c r="AV490" s="15">
        <v>0</v>
      </c>
      <c r="AW490" s="15">
        <v>0</v>
      </c>
      <c r="AX490" s="15">
        <v>0</v>
      </c>
      <c r="AY490" s="15">
        <v>0</v>
      </c>
    </row>
    <row r="491" spans="1:51">
      <c r="A491" s="1">
        <v>5281</v>
      </c>
      <c r="B491" s="1" t="s">
        <v>1760</v>
      </c>
      <c r="C491" s="1">
        <v>4</v>
      </c>
      <c r="D491" s="1" t="s">
        <v>1761</v>
      </c>
      <c r="E491" s="1" t="s">
        <v>1230</v>
      </c>
      <c r="F491" s="1">
        <v>5</v>
      </c>
      <c r="G491" s="1" t="s">
        <v>272</v>
      </c>
      <c r="H491" s="1">
        <v>0</v>
      </c>
      <c r="I491" s="1" t="s">
        <v>1231</v>
      </c>
      <c r="J491" s="15">
        <v>15</v>
      </c>
      <c r="K491" s="15">
        <v>43</v>
      </c>
      <c r="L491" s="15">
        <v>26</v>
      </c>
      <c r="M491" s="15">
        <v>17</v>
      </c>
      <c r="N491" s="15">
        <v>27</v>
      </c>
      <c r="O491" s="15">
        <v>12</v>
      </c>
      <c r="P491" s="15">
        <v>15</v>
      </c>
      <c r="Q491" s="15">
        <v>2</v>
      </c>
      <c r="R491" s="15">
        <v>3</v>
      </c>
      <c r="S491" s="15">
        <v>2</v>
      </c>
      <c r="T491" s="15">
        <v>1</v>
      </c>
      <c r="U491" s="15">
        <v>1</v>
      </c>
      <c r="V491" s="15">
        <v>1</v>
      </c>
      <c r="W491" s="15">
        <v>0</v>
      </c>
      <c r="X491" s="15">
        <v>13</v>
      </c>
      <c r="Y491" s="15">
        <v>40</v>
      </c>
      <c r="Z491" s="15">
        <v>24</v>
      </c>
      <c r="AA491" s="15">
        <v>16</v>
      </c>
      <c r="AB491" s="15">
        <v>26</v>
      </c>
      <c r="AC491" s="15">
        <v>11</v>
      </c>
      <c r="AD491" s="15">
        <v>15</v>
      </c>
      <c r="AE491" s="15">
        <v>13</v>
      </c>
      <c r="AF491" s="15">
        <v>40</v>
      </c>
      <c r="AG491" s="15">
        <v>24</v>
      </c>
      <c r="AH491" s="15">
        <v>16</v>
      </c>
      <c r="AI491" s="15">
        <v>26</v>
      </c>
      <c r="AJ491" s="15">
        <v>11</v>
      </c>
      <c r="AK491" s="15">
        <v>15</v>
      </c>
      <c r="AL491" s="15">
        <v>0</v>
      </c>
      <c r="AM491" s="15">
        <v>0</v>
      </c>
      <c r="AN491" s="15">
        <v>0</v>
      </c>
      <c r="AO491" s="15">
        <v>0</v>
      </c>
      <c r="AP491" s="15">
        <v>0</v>
      </c>
      <c r="AQ491" s="15">
        <v>0</v>
      </c>
      <c r="AR491" s="15">
        <v>0</v>
      </c>
      <c r="AS491" s="15">
        <v>0</v>
      </c>
      <c r="AT491" s="15">
        <v>0</v>
      </c>
      <c r="AU491" s="15">
        <v>0</v>
      </c>
      <c r="AV491" s="15">
        <v>0</v>
      </c>
      <c r="AW491" s="15">
        <v>0</v>
      </c>
      <c r="AX491" s="15">
        <v>0</v>
      </c>
      <c r="AY491" s="15">
        <v>0</v>
      </c>
    </row>
    <row r="492" spans="1:51">
      <c r="A492" s="1">
        <v>5292</v>
      </c>
      <c r="B492" s="1" t="s">
        <v>1760</v>
      </c>
      <c r="C492" s="1">
        <v>4</v>
      </c>
      <c r="D492" s="1" t="s">
        <v>1761</v>
      </c>
      <c r="E492" s="1" t="s">
        <v>1232</v>
      </c>
      <c r="F492" s="1">
        <v>5</v>
      </c>
      <c r="G492" s="1" t="s">
        <v>272</v>
      </c>
      <c r="H492" s="1">
        <v>0</v>
      </c>
      <c r="I492" s="1" t="s">
        <v>1233</v>
      </c>
      <c r="J492" s="15">
        <v>0</v>
      </c>
      <c r="K492" s="15">
        <v>0</v>
      </c>
      <c r="L492" s="15">
        <v>0</v>
      </c>
      <c r="M492" s="15">
        <v>0</v>
      </c>
      <c r="N492" s="15">
        <v>0</v>
      </c>
      <c r="O492" s="15">
        <v>0</v>
      </c>
      <c r="P492" s="15">
        <v>0</v>
      </c>
      <c r="Q492" s="15">
        <v>0</v>
      </c>
      <c r="R492" s="15">
        <v>0</v>
      </c>
      <c r="S492" s="15">
        <v>0</v>
      </c>
      <c r="T492" s="15">
        <v>0</v>
      </c>
      <c r="U492" s="15">
        <v>0</v>
      </c>
      <c r="V492" s="15">
        <v>0</v>
      </c>
      <c r="W492" s="15">
        <v>0</v>
      </c>
      <c r="X492" s="15">
        <v>0</v>
      </c>
      <c r="Y492" s="15">
        <v>0</v>
      </c>
      <c r="Z492" s="15">
        <v>0</v>
      </c>
      <c r="AA492" s="15">
        <v>0</v>
      </c>
      <c r="AB492" s="15">
        <v>0</v>
      </c>
      <c r="AC492" s="15">
        <v>0</v>
      </c>
      <c r="AD492" s="15">
        <v>0</v>
      </c>
      <c r="AE492" s="15">
        <v>0</v>
      </c>
      <c r="AF492" s="15">
        <v>0</v>
      </c>
      <c r="AG492" s="15">
        <v>0</v>
      </c>
      <c r="AH492" s="15">
        <v>0</v>
      </c>
      <c r="AI492" s="15">
        <v>0</v>
      </c>
      <c r="AJ492" s="15">
        <v>0</v>
      </c>
      <c r="AK492" s="15">
        <v>0</v>
      </c>
      <c r="AL492" s="15">
        <v>0</v>
      </c>
      <c r="AM492" s="15">
        <v>0</v>
      </c>
      <c r="AN492" s="15">
        <v>0</v>
      </c>
      <c r="AO492" s="15">
        <v>0</v>
      </c>
      <c r="AP492" s="15">
        <v>0</v>
      </c>
      <c r="AQ492" s="15">
        <v>0</v>
      </c>
      <c r="AR492" s="15">
        <v>0</v>
      </c>
      <c r="AS492" s="15">
        <v>0</v>
      </c>
      <c r="AT492" s="15">
        <v>0</v>
      </c>
      <c r="AU492" s="15">
        <v>0</v>
      </c>
      <c r="AV492" s="15">
        <v>0</v>
      </c>
      <c r="AW492" s="15">
        <v>0</v>
      </c>
      <c r="AX492" s="15">
        <v>0</v>
      </c>
      <c r="AY492" s="15">
        <v>0</v>
      </c>
    </row>
    <row r="493" spans="1:51">
      <c r="A493" s="1">
        <v>5303</v>
      </c>
      <c r="B493" s="1" t="s">
        <v>1760</v>
      </c>
      <c r="C493" s="1">
        <v>4</v>
      </c>
      <c r="D493" s="1" t="s">
        <v>1761</v>
      </c>
      <c r="E493" s="1" t="s">
        <v>1234</v>
      </c>
      <c r="F493" s="1">
        <v>2</v>
      </c>
      <c r="G493" s="1" t="s">
        <v>272</v>
      </c>
      <c r="H493" s="1">
        <v>0</v>
      </c>
      <c r="I493" s="1" t="s">
        <v>1235</v>
      </c>
      <c r="J493" s="15">
        <v>151</v>
      </c>
      <c r="K493" s="15">
        <v>381</v>
      </c>
      <c r="L493" s="15">
        <v>192</v>
      </c>
      <c r="M493" s="15">
        <v>189</v>
      </c>
      <c r="N493" s="15">
        <v>172</v>
      </c>
      <c r="O493" s="15">
        <v>69</v>
      </c>
      <c r="P493" s="15">
        <v>103</v>
      </c>
      <c r="Q493" s="15">
        <v>86</v>
      </c>
      <c r="R493" s="15">
        <v>134</v>
      </c>
      <c r="S493" s="15">
        <v>79</v>
      </c>
      <c r="T493" s="15">
        <v>55</v>
      </c>
      <c r="U493" s="15">
        <v>33</v>
      </c>
      <c r="V493" s="15">
        <v>20</v>
      </c>
      <c r="W493" s="15">
        <v>13</v>
      </c>
      <c r="X493" s="15">
        <v>65</v>
      </c>
      <c r="Y493" s="15">
        <v>247</v>
      </c>
      <c r="Z493" s="15">
        <v>113</v>
      </c>
      <c r="AA493" s="15">
        <v>134</v>
      </c>
      <c r="AB493" s="15">
        <v>139</v>
      </c>
      <c r="AC493" s="15">
        <v>49</v>
      </c>
      <c r="AD493" s="15">
        <v>90</v>
      </c>
      <c r="AE493" s="15">
        <v>63</v>
      </c>
      <c r="AF493" s="15">
        <v>230</v>
      </c>
      <c r="AG493" s="15">
        <v>108</v>
      </c>
      <c r="AH493" s="15">
        <v>122</v>
      </c>
      <c r="AI493" s="15">
        <v>122</v>
      </c>
      <c r="AJ493" s="15">
        <v>44</v>
      </c>
      <c r="AK493" s="15">
        <v>78</v>
      </c>
      <c r="AL493" s="15">
        <v>2</v>
      </c>
      <c r="AM493" s="15">
        <v>17</v>
      </c>
      <c r="AN493" s="15">
        <v>5</v>
      </c>
      <c r="AO493" s="15">
        <v>12</v>
      </c>
      <c r="AP493" s="15">
        <v>17</v>
      </c>
      <c r="AQ493" s="15">
        <v>5</v>
      </c>
      <c r="AR493" s="15">
        <v>12</v>
      </c>
      <c r="AS493" s="15">
        <v>0</v>
      </c>
      <c r="AT493" s="15">
        <v>0</v>
      </c>
      <c r="AU493" s="15">
        <v>0</v>
      </c>
      <c r="AV493" s="15">
        <v>0</v>
      </c>
      <c r="AW493" s="15">
        <v>0</v>
      </c>
      <c r="AX493" s="15">
        <v>0</v>
      </c>
      <c r="AY493" s="15">
        <v>0</v>
      </c>
    </row>
    <row r="494" spans="1:51">
      <c r="A494" s="1">
        <v>5314</v>
      </c>
      <c r="B494" s="1" t="s">
        <v>1760</v>
      </c>
      <c r="C494" s="1">
        <v>4</v>
      </c>
      <c r="D494" s="1" t="s">
        <v>1761</v>
      </c>
      <c r="E494" s="1" t="s">
        <v>1236</v>
      </c>
      <c r="F494" s="1">
        <v>3</v>
      </c>
      <c r="G494" s="1" t="s">
        <v>272</v>
      </c>
      <c r="H494" s="1">
        <v>0</v>
      </c>
      <c r="I494" s="1" t="s">
        <v>1237</v>
      </c>
      <c r="J494" s="15">
        <v>138</v>
      </c>
      <c r="K494" s="15">
        <v>305</v>
      </c>
      <c r="L494" s="15">
        <v>148</v>
      </c>
      <c r="M494" s="15">
        <v>157</v>
      </c>
      <c r="N494" s="15">
        <v>119</v>
      </c>
      <c r="O494" s="15">
        <v>35</v>
      </c>
      <c r="P494" s="15">
        <v>84</v>
      </c>
      <c r="Q494" s="15">
        <v>84</v>
      </c>
      <c r="R494" s="15">
        <v>114</v>
      </c>
      <c r="S494" s="15">
        <v>61</v>
      </c>
      <c r="T494" s="15">
        <v>53</v>
      </c>
      <c r="U494" s="15">
        <v>15</v>
      </c>
      <c r="V494" s="15">
        <v>4</v>
      </c>
      <c r="W494" s="15">
        <v>11</v>
      </c>
      <c r="X494" s="15">
        <v>54</v>
      </c>
      <c r="Y494" s="15">
        <v>191</v>
      </c>
      <c r="Z494" s="15">
        <v>87</v>
      </c>
      <c r="AA494" s="15">
        <v>104</v>
      </c>
      <c r="AB494" s="15">
        <v>104</v>
      </c>
      <c r="AC494" s="15">
        <v>31</v>
      </c>
      <c r="AD494" s="15">
        <v>73</v>
      </c>
      <c r="AE494" s="15">
        <v>53</v>
      </c>
      <c r="AF494" s="15">
        <v>176</v>
      </c>
      <c r="AG494" s="15">
        <v>82</v>
      </c>
      <c r="AH494" s="15">
        <v>94</v>
      </c>
      <c r="AI494" s="15">
        <v>89</v>
      </c>
      <c r="AJ494" s="15">
        <v>26</v>
      </c>
      <c r="AK494" s="15">
        <v>63</v>
      </c>
      <c r="AL494" s="15">
        <v>1</v>
      </c>
      <c r="AM494" s="15">
        <v>15</v>
      </c>
      <c r="AN494" s="15">
        <v>5</v>
      </c>
      <c r="AO494" s="15">
        <v>10</v>
      </c>
      <c r="AP494" s="15">
        <v>15</v>
      </c>
      <c r="AQ494" s="15">
        <v>5</v>
      </c>
      <c r="AR494" s="15">
        <v>10</v>
      </c>
      <c r="AS494" s="15">
        <v>0</v>
      </c>
      <c r="AT494" s="15">
        <v>0</v>
      </c>
      <c r="AU494" s="15">
        <v>0</v>
      </c>
      <c r="AV494" s="15">
        <v>0</v>
      </c>
      <c r="AW494" s="15">
        <v>0</v>
      </c>
      <c r="AX494" s="15">
        <v>0</v>
      </c>
      <c r="AY494" s="15">
        <v>0</v>
      </c>
    </row>
    <row r="495" spans="1:51">
      <c r="A495" s="1">
        <v>5325</v>
      </c>
      <c r="B495" s="1" t="s">
        <v>1760</v>
      </c>
      <c r="C495" s="1">
        <v>4</v>
      </c>
      <c r="D495" s="1" t="s">
        <v>1761</v>
      </c>
      <c r="E495" s="1" t="s">
        <v>1238</v>
      </c>
      <c r="F495" s="1">
        <v>4</v>
      </c>
      <c r="G495" s="1" t="s">
        <v>272</v>
      </c>
      <c r="H495" s="1">
        <v>0</v>
      </c>
      <c r="I495" s="1" t="s">
        <v>1239</v>
      </c>
      <c r="J495" s="15">
        <v>6</v>
      </c>
      <c r="K495" s="15">
        <v>21</v>
      </c>
      <c r="L495" s="15">
        <v>14</v>
      </c>
      <c r="M495" s="15">
        <v>7</v>
      </c>
      <c r="N495" s="15">
        <v>11</v>
      </c>
      <c r="O495" s="15">
        <v>6</v>
      </c>
      <c r="P495" s="15">
        <v>5</v>
      </c>
      <c r="Q495" s="15">
        <v>1</v>
      </c>
      <c r="R495" s="15">
        <v>4</v>
      </c>
      <c r="S495" s="15">
        <v>2</v>
      </c>
      <c r="T495" s="15">
        <v>2</v>
      </c>
      <c r="U495" s="15">
        <v>3</v>
      </c>
      <c r="V495" s="15">
        <v>1</v>
      </c>
      <c r="W495" s="15">
        <v>2</v>
      </c>
      <c r="X495" s="15">
        <v>5</v>
      </c>
      <c r="Y495" s="15">
        <v>17</v>
      </c>
      <c r="Z495" s="15">
        <v>12</v>
      </c>
      <c r="AA495" s="15">
        <v>5</v>
      </c>
      <c r="AB495" s="15">
        <v>8</v>
      </c>
      <c r="AC495" s="15">
        <v>5</v>
      </c>
      <c r="AD495" s="15">
        <v>3</v>
      </c>
      <c r="AE495" s="15">
        <v>5</v>
      </c>
      <c r="AF495" s="15">
        <v>17</v>
      </c>
      <c r="AG495" s="15">
        <v>12</v>
      </c>
      <c r="AH495" s="15">
        <v>5</v>
      </c>
      <c r="AI495" s="15">
        <v>8</v>
      </c>
      <c r="AJ495" s="15">
        <v>5</v>
      </c>
      <c r="AK495" s="15">
        <v>3</v>
      </c>
      <c r="AL495" s="15">
        <v>0</v>
      </c>
      <c r="AM495" s="15">
        <v>0</v>
      </c>
      <c r="AN495" s="15">
        <v>0</v>
      </c>
      <c r="AO495" s="15">
        <v>0</v>
      </c>
      <c r="AP495" s="15">
        <v>0</v>
      </c>
      <c r="AQ495" s="15">
        <v>0</v>
      </c>
      <c r="AR495" s="15">
        <v>0</v>
      </c>
      <c r="AS495" s="15">
        <v>0</v>
      </c>
      <c r="AT495" s="15">
        <v>0</v>
      </c>
      <c r="AU495" s="15">
        <v>0</v>
      </c>
      <c r="AV495" s="15">
        <v>0</v>
      </c>
      <c r="AW495" s="15">
        <v>0</v>
      </c>
      <c r="AX495" s="15">
        <v>0</v>
      </c>
      <c r="AY495" s="15">
        <v>0</v>
      </c>
    </row>
    <row r="496" spans="1:51">
      <c r="A496" s="1">
        <v>5336</v>
      </c>
      <c r="B496" s="1" t="s">
        <v>1760</v>
      </c>
      <c r="C496" s="1">
        <v>4</v>
      </c>
      <c r="D496" s="1" t="s">
        <v>1761</v>
      </c>
      <c r="E496" s="1" t="s">
        <v>1240</v>
      </c>
      <c r="F496" s="1">
        <v>5</v>
      </c>
      <c r="G496" s="1" t="s">
        <v>272</v>
      </c>
      <c r="H496" s="1">
        <v>0</v>
      </c>
      <c r="I496" s="1" t="s">
        <v>1241</v>
      </c>
      <c r="J496" s="15">
        <v>0</v>
      </c>
      <c r="K496" s="15">
        <v>0</v>
      </c>
      <c r="L496" s="15">
        <v>0</v>
      </c>
      <c r="M496" s="15">
        <v>0</v>
      </c>
      <c r="N496" s="15">
        <v>0</v>
      </c>
      <c r="O496" s="15">
        <v>0</v>
      </c>
      <c r="P496" s="15">
        <v>0</v>
      </c>
      <c r="Q496" s="15">
        <v>0</v>
      </c>
      <c r="R496" s="15">
        <v>0</v>
      </c>
      <c r="S496" s="15">
        <v>0</v>
      </c>
      <c r="T496" s="15">
        <v>0</v>
      </c>
      <c r="U496" s="15">
        <v>0</v>
      </c>
      <c r="V496" s="15">
        <v>0</v>
      </c>
      <c r="W496" s="15">
        <v>0</v>
      </c>
      <c r="X496" s="15">
        <v>0</v>
      </c>
      <c r="Y496" s="15">
        <v>0</v>
      </c>
      <c r="Z496" s="15">
        <v>0</v>
      </c>
      <c r="AA496" s="15">
        <v>0</v>
      </c>
      <c r="AB496" s="15">
        <v>0</v>
      </c>
      <c r="AC496" s="15">
        <v>0</v>
      </c>
      <c r="AD496" s="15">
        <v>0</v>
      </c>
      <c r="AE496" s="15">
        <v>0</v>
      </c>
      <c r="AF496" s="15">
        <v>0</v>
      </c>
      <c r="AG496" s="15">
        <v>0</v>
      </c>
      <c r="AH496" s="15">
        <v>0</v>
      </c>
      <c r="AI496" s="15">
        <v>0</v>
      </c>
      <c r="AJ496" s="15">
        <v>0</v>
      </c>
      <c r="AK496" s="15">
        <v>0</v>
      </c>
      <c r="AL496" s="15">
        <v>0</v>
      </c>
      <c r="AM496" s="15">
        <v>0</v>
      </c>
      <c r="AN496" s="15">
        <v>0</v>
      </c>
      <c r="AO496" s="15">
        <v>0</v>
      </c>
      <c r="AP496" s="15">
        <v>0</v>
      </c>
      <c r="AQ496" s="15">
        <v>0</v>
      </c>
      <c r="AR496" s="15">
        <v>0</v>
      </c>
      <c r="AS496" s="15">
        <v>0</v>
      </c>
      <c r="AT496" s="15">
        <v>0</v>
      </c>
      <c r="AU496" s="15">
        <v>0</v>
      </c>
      <c r="AV496" s="15">
        <v>0</v>
      </c>
      <c r="AW496" s="15">
        <v>0</v>
      </c>
      <c r="AX496" s="15">
        <v>0</v>
      </c>
      <c r="AY496" s="15">
        <v>0</v>
      </c>
    </row>
    <row r="497" spans="1:51">
      <c r="A497" s="1">
        <v>5347</v>
      </c>
      <c r="B497" s="1" t="s">
        <v>1760</v>
      </c>
      <c r="C497" s="1">
        <v>4</v>
      </c>
      <c r="D497" s="1" t="s">
        <v>1761</v>
      </c>
      <c r="E497" s="1" t="s">
        <v>1242</v>
      </c>
      <c r="F497" s="1">
        <v>5</v>
      </c>
      <c r="G497" s="1" t="s">
        <v>272</v>
      </c>
      <c r="H497" s="1">
        <v>0</v>
      </c>
      <c r="I497" s="1" t="s">
        <v>1243</v>
      </c>
      <c r="J497" s="15">
        <v>5</v>
      </c>
      <c r="K497" s="15">
        <v>18</v>
      </c>
      <c r="L497" s="15">
        <v>11</v>
      </c>
      <c r="M497" s="15">
        <v>7</v>
      </c>
      <c r="N497" s="15">
        <v>9</v>
      </c>
      <c r="O497" s="15">
        <v>4</v>
      </c>
      <c r="P497" s="15">
        <v>5</v>
      </c>
      <c r="Q497" s="15">
        <v>1</v>
      </c>
      <c r="R497" s="15">
        <v>4</v>
      </c>
      <c r="S497" s="15">
        <v>2</v>
      </c>
      <c r="T497" s="15">
        <v>2</v>
      </c>
      <c r="U497" s="15">
        <v>3</v>
      </c>
      <c r="V497" s="15">
        <v>1</v>
      </c>
      <c r="W497" s="15">
        <v>2</v>
      </c>
      <c r="X497" s="15">
        <v>4</v>
      </c>
      <c r="Y497" s="15">
        <v>14</v>
      </c>
      <c r="Z497" s="15">
        <v>9</v>
      </c>
      <c r="AA497" s="15">
        <v>5</v>
      </c>
      <c r="AB497" s="15">
        <v>6</v>
      </c>
      <c r="AC497" s="15">
        <v>3</v>
      </c>
      <c r="AD497" s="15">
        <v>3</v>
      </c>
      <c r="AE497" s="15">
        <v>4</v>
      </c>
      <c r="AF497" s="15">
        <v>14</v>
      </c>
      <c r="AG497" s="15">
        <v>9</v>
      </c>
      <c r="AH497" s="15">
        <v>5</v>
      </c>
      <c r="AI497" s="15">
        <v>6</v>
      </c>
      <c r="AJ497" s="15">
        <v>3</v>
      </c>
      <c r="AK497" s="15">
        <v>3</v>
      </c>
      <c r="AL497" s="15">
        <v>0</v>
      </c>
      <c r="AM497" s="15">
        <v>0</v>
      </c>
      <c r="AN497" s="15">
        <v>0</v>
      </c>
      <c r="AO497" s="15">
        <v>0</v>
      </c>
      <c r="AP497" s="15">
        <v>0</v>
      </c>
      <c r="AQ497" s="15">
        <v>0</v>
      </c>
      <c r="AR497" s="15">
        <v>0</v>
      </c>
      <c r="AS497" s="15">
        <v>0</v>
      </c>
      <c r="AT497" s="15">
        <v>0</v>
      </c>
      <c r="AU497" s="15">
        <v>0</v>
      </c>
      <c r="AV497" s="15">
        <v>0</v>
      </c>
      <c r="AW497" s="15">
        <v>0</v>
      </c>
      <c r="AX497" s="15">
        <v>0</v>
      </c>
      <c r="AY497" s="15">
        <v>0</v>
      </c>
    </row>
    <row r="498" spans="1:51">
      <c r="A498" s="1">
        <v>5358</v>
      </c>
      <c r="B498" s="1" t="s">
        <v>1760</v>
      </c>
      <c r="C498" s="1">
        <v>4</v>
      </c>
      <c r="D498" s="1" t="s">
        <v>1761</v>
      </c>
      <c r="E498" s="1" t="s">
        <v>1244</v>
      </c>
      <c r="F498" s="1">
        <v>5</v>
      </c>
      <c r="G498" s="1" t="s">
        <v>272</v>
      </c>
      <c r="H498" s="1">
        <v>0</v>
      </c>
      <c r="I498" s="1" t="s">
        <v>1245</v>
      </c>
      <c r="J498" s="15">
        <v>1</v>
      </c>
      <c r="K498" s="15">
        <v>3</v>
      </c>
      <c r="L498" s="15">
        <v>3</v>
      </c>
      <c r="M498" s="15">
        <v>0</v>
      </c>
      <c r="N498" s="15">
        <v>2</v>
      </c>
      <c r="O498" s="15">
        <v>2</v>
      </c>
      <c r="P498" s="15">
        <v>0</v>
      </c>
      <c r="Q498" s="15">
        <v>0</v>
      </c>
      <c r="R498" s="15">
        <v>0</v>
      </c>
      <c r="S498" s="15">
        <v>0</v>
      </c>
      <c r="T498" s="15">
        <v>0</v>
      </c>
      <c r="U498" s="15">
        <v>0</v>
      </c>
      <c r="V498" s="15">
        <v>0</v>
      </c>
      <c r="W498" s="15">
        <v>0</v>
      </c>
      <c r="X498" s="15">
        <v>1</v>
      </c>
      <c r="Y498" s="15">
        <v>3</v>
      </c>
      <c r="Z498" s="15">
        <v>3</v>
      </c>
      <c r="AA498" s="15">
        <v>0</v>
      </c>
      <c r="AB498" s="15">
        <v>2</v>
      </c>
      <c r="AC498" s="15">
        <v>2</v>
      </c>
      <c r="AD498" s="15">
        <v>0</v>
      </c>
      <c r="AE498" s="15">
        <v>1</v>
      </c>
      <c r="AF498" s="15">
        <v>3</v>
      </c>
      <c r="AG498" s="15">
        <v>3</v>
      </c>
      <c r="AH498" s="15">
        <v>0</v>
      </c>
      <c r="AI498" s="15">
        <v>2</v>
      </c>
      <c r="AJ498" s="15">
        <v>2</v>
      </c>
      <c r="AK498" s="15">
        <v>0</v>
      </c>
      <c r="AL498" s="15">
        <v>0</v>
      </c>
      <c r="AM498" s="15">
        <v>0</v>
      </c>
      <c r="AN498" s="15">
        <v>0</v>
      </c>
      <c r="AO498" s="15">
        <v>0</v>
      </c>
      <c r="AP498" s="15">
        <v>0</v>
      </c>
      <c r="AQ498" s="15">
        <v>0</v>
      </c>
      <c r="AR498" s="15">
        <v>0</v>
      </c>
      <c r="AS498" s="15">
        <v>0</v>
      </c>
      <c r="AT498" s="15">
        <v>0</v>
      </c>
      <c r="AU498" s="15">
        <v>0</v>
      </c>
      <c r="AV498" s="15">
        <v>0</v>
      </c>
      <c r="AW498" s="15">
        <v>0</v>
      </c>
      <c r="AX498" s="15">
        <v>0</v>
      </c>
      <c r="AY498" s="15">
        <v>0</v>
      </c>
    </row>
    <row r="499" spans="1:51">
      <c r="A499" s="1">
        <v>5369</v>
      </c>
      <c r="B499" s="1" t="s">
        <v>1760</v>
      </c>
      <c r="C499" s="1">
        <v>4</v>
      </c>
      <c r="D499" s="1" t="s">
        <v>1761</v>
      </c>
      <c r="E499" s="1" t="s">
        <v>1246</v>
      </c>
      <c r="F499" s="1">
        <v>4</v>
      </c>
      <c r="G499" s="1" t="s">
        <v>272</v>
      </c>
      <c r="H499" s="1">
        <v>0</v>
      </c>
      <c r="I499" s="1" t="s">
        <v>1247</v>
      </c>
      <c r="J499" s="15">
        <v>132</v>
      </c>
      <c r="K499" s="15">
        <v>284</v>
      </c>
      <c r="L499" s="15">
        <v>134</v>
      </c>
      <c r="M499" s="15">
        <v>150</v>
      </c>
      <c r="N499" s="15">
        <v>108</v>
      </c>
      <c r="O499" s="15">
        <v>29</v>
      </c>
      <c r="P499" s="15">
        <v>79</v>
      </c>
      <c r="Q499" s="15">
        <v>83</v>
      </c>
      <c r="R499" s="15">
        <v>110</v>
      </c>
      <c r="S499" s="15">
        <v>59</v>
      </c>
      <c r="T499" s="15">
        <v>51</v>
      </c>
      <c r="U499" s="15">
        <v>12</v>
      </c>
      <c r="V499" s="15">
        <v>3</v>
      </c>
      <c r="W499" s="15">
        <v>9</v>
      </c>
      <c r="X499" s="15">
        <v>49</v>
      </c>
      <c r="Y499" s="15">
        <v>174</v>
      </c>
      <c r="Z499" s="15">
        <v>75</v>
      </c>
      <c r="AA499" s="15">
        <v>99</v>
      </c>
      <c r="AB499" s="15">
        <v>96</v>
      </c>
      <c r="AC499" s="15">
        <v>26</v>
      </c>
      <c r="AD499" s="15">
        <v>70</v>
      </c>
      <c r="AE499" s="15">
        <v>48</v>
      </c>
      <c r="AF499" s="15">
        <v>159</v>
      </c>
      <c r="AG499" s="15">
        <v>70</v>
      </c>
      <c r="AH499" s="15">
        <v>89</v>
      </c>
      <c r="AI499" s="15">
        <v>81</v>
      </c>
      <c r="AJ499" s="15">
        <v>21</v>
      </c>
      <c r="AK499" s="15">
        <v>60</v>
      </c>
      <c r="AL499" s="15">
        <v>1</v>
      </c>
      <c r="AM499" s="15">
        <v>15</v>
      </c>
      <c r="AN499" s="15">
        <v>5</v>
      </c>
      <c r="AO499" s="15">
        <v>10</v>
      </c>
      <c r="AP499" s="15">
        <v>15</v>
      </c>
      <c r="AQ499" s="15">
        <v>5</v>
      </c>
      <c r="AR499" s="15">
        <v>10</v>
      </c>
      <c r="AS499" s="15">
        <v>0</v>
      </c>
      <c r="AT499" s="15">
        <v>0</v>
      </c>
      <c r="AU499" s="15">
        <v>0</v>
      </c>
      <c r="AV499" s="15">
        <v>0</v>
      </c>
      <c r="AW499" s="15">
        <v>0</v>
      </c>
      <c r="AX499" s="15">
        <v>0</v>
      </c>
      <c r="AY499" s="15">
        <v>0</v>
      </c>
    </row>
    <row r="500" spans="1:51">
      <c r="A500" s="1">
        <v>5380</v>
      </c>
      <c r="B500" s="1" t="s">
        <v>1760</v>
      </c>
      <c r="C500" s="1">
        <v>4</v>
      </c>
      <c r="D500" s="1" t="s">
        <v>1761</v>
      </c>
      <c r="E500" s="1" t="s">
        <v>1248</v>
      </c>
      <c r="F500" s="1">
        <v>5</v>
      </c>
      <c r="G500" s="1" t="s">
        <v>272</v>
      </c>
      <c r="H500" s="1">
        <v>0</v>
      </c>
      <c r="I500" s="1" t="s">
        <v>1249</v>
      </c>
      <c r="J500" s="15">
        <v>0</v>
      </c>
      <c r="K500" s="15">
        <v>0</v>
      </c>
      <c r="L500" s="15">
        <v>0</v>
      </c>
      <c r="M500" s="15">
        <v>0</v>
      </c>
      <c r="N500" s="15">
        <v>0</v>
      </c>
      <c r="O500" s="15">
        <v>0</v>
      </c>
      <c r="P500" s="15">
        <v>0</v>
      </c>
      <c r="Q500" s="15">
        <v>0</v>
      </c>
      <c r="R500" s="15">
        <v>0</v>
      </c>
      <c r="S500" s="15">
        <v>0</v>
      </c>
      <c r="T500" s="15">
        <v>0</v>
      </c>
      <c r="U500" s="15">
        <v>0</v>
      </c>
      <c r="V500" s="15">
        <v>0</v>
      </c>
      <c r="W500" s="15">
        <v>0</v>
      </c>
      <c r="X500" s="15">
        <v>0</v>
      </c>
      <c r="Y500" s="15">
        <v>0</v>
      </c>
      <c r="Z500" s="15">
        <v>0</v>
      </c>
      <c r="AA500" s="15">
        <v>0</v>
      </c>
      <c r="AB500" s="15">
        <v>0</v>
      </c>
      <c r="AC500" s="15">
        <v>0</v>
      </c>
      <c r="AD500" s="15">
        <v>0</v>
      </c>
      <c r="AE500" s="15">
        <v>0</v>
      </c>
      <c r="AF500" s="15">
        <v>0</v>
      </c>
      <c r="AG500" s="15">
        <v>0</v>
      </c>
      <c r="AH500" s="15">
        <v>0</v>
      </c>
      <c r="AI500" s="15">
        <v>0</v>
      </c>
      <c r="AJ500" s="15">
        <v>0</v>
      </c>
      <c r="AK500" s="15">
        <v>0</v>
      </c>
      <c r="AL500" s="15">
        <v>0</v>
      </c>
      <c r="AM500" s="15">
        <v>0</v>
      </c>
      <c r="AN500" s="15">
        <v>0</v>
      </c>
      <c r="AO500" s="15">
        <v>0</v>
      </c>
      <c r="AP500" s="15">
        <v>0</v>
      </c>
      <c r="AQ500" s="15">
        <v>0</v>
      </c>
      <c r="AR500" s="15">
        <v>0</v>
      </c>
      <c r="AS500" s="15">
        <v>0</v>
      </c>
      <c r="AT500" s="15">
        <v>0</v>
      </c>
      <c r="AU500" s="15">
        <v>0</v>
      </c>
      <c r="AV500" s="15">
        <v>0</v>
      </c>
      <c r="AW500" s="15">
        <v>0</v>
      </c>
      <c r="AX500" s="15">
        <v>0</v>
      </c>
      <c r="AY500" s="15">
        <v>0</v>
      </c>
    </row>
    <row r="501" spans="1:51">
      <c r="A501" s="1">
        <v>5391</v>
      </c>
      <c r="B501" s="1" t="s">
        <v>1760</v>
      </c>
      <c r="C501" s="1">
        <v>4</v>
      </c>
      <c r="D501" s="1" t="s">
        <v>1761</v>
      </c>
      <c r="E501" s="1" t="s">
        <v>1250</v>
      </c>
      <c r="F501" s="1">
        <v>5</v>
      </c>
      <c r="G501" s="1" t="s">
        <v>272</v>
      </c>
      <c r="H501" s="1">
        <v>0</v>
      </c>
      <c r="I501" s="1" t="s">
        <v>1251</v>
      </c>
      <c r="J501" s="15">
        <v>15</v>
      </c>
      <c r="K501" s="15">
        <v>32</v>
      </c>
      <c r="L501" s="15">
        <v>22</v>
      </c>
      <c r="M501" s="15">
        <v>10</v>
      </c>
      <c r="N501" s="15">
        <v>8</v>
      </c>
      <c r="O501" s="15">
        <v>4</v>
      </c>
      <c r="P501" s="15">
        <v>4</v>
      </c>
      <c r="Q501" s="15">
        <v>2</v>
      </c>
      <c r="R501" s="15">
        <v>2</v>
      </c>
      <c r="S501" s="15">
        <v>2</v>
      </c>
      <c r="T501" s="15">
        <v>0</v>
      </c>
      <c r="U501" s="15">
        <v>0</v>
      </c>
      <c r="V501" s="15">
        <v>0</v>
      </c>
      <c r="W501" s="15">
        <v>0</v>
      </c>
      <c r="X501" s="15">
        <v>13</v>
      </c>
      <c r="Y501" s="15">
        <v>30</v>
      </c>
      <c r="Z501" s="15">
        <v>20</v>
      </c>
      <c r="AA501" s="15">
        <v>10</v>
      </c>
      <c r="AB501" s="15">
        <v>8</v>
      </c>
      <c r="AC501" s="15">
        <v>4</v>
      </c>
      <c r="AD501" s="15">
        <v>4</v>
      </c>
      <c r="AE501" s="15">
        <v>13</v>
      </c>
      <c r="AF501" s="15">
        <v>30</v>
      </c>
      <c r="AG501" s="15">
        <v>20</v>
      </c>
      <c r="AH501" s="15">
        <v>10</v>
      </c>
      <c r="AI501" s="15">
        <v>8</v>
      </c>
      <c r="AJ501" s="15">
        <v>4</v>
      </c>
      <c r="AK501" s="15">
        <v>4</v>
      </c>
      <c r="AL501" s="15">
        <v>0</v>
      </c>
      <c r="AM501" s="15">
        <v>0</v>
      </c>
      <c r="AN501" s="15">
        <v>0</v>
      </c>
      <c r="AO501" s="15">
        <v>0</v>
      </c>
      <c r="AP501" s="15">
        <v>0</v>
      </c>
      <c r="AQ501" s="15">
        <v>0</v>
      </c>
      <c r="AR501" s="15">
        <v>0</v>
      </c>
      <c r="AS501" s="15">
        <v>0</v>
      </c>
      <c r="AT501" s="15">
        <v>0</v>
      </c>
      <c r="AU501" s="15">
        <v>0</v>
      </c>
      <c r="AV501" s="15">
        <v>0</v>
      </c>
      <c r="AW501" s="15">
        <v>0</v>
      </c>
      <c r="AX501" s="15">
        <v>0</v>
      </c>
      <c r="AY501" s="15">
        <v>0</v>
      </c>
    </row>
    <row r="502" spans="1:51">
      <c r="A502" s="1">
        <v>5402</v>
      </c>
      <c r="B502" s="1" t="s">
        <v>1760</v>
      </c>
      <c r="C502" s="1">
        <v>4</v>
      </c>
      <c r="D502" s="1" t="s">
        <v>1761</v>
      </c>
      <c r="E502" s="1" t="s">
        <v>1252</v>
      </c>
      <c r="F502" s="1">
        <v>5</v>
      </c>
      <c r="G502" s="1" t="s">
        <v>272</v>
      </c>
      <c r="H502" s="1">
        <v>0</v>
      </c>
      <c r="I502" s="1" t="s">
        <v>1253</v>
      </c>
      <c r="J502" s="15">
        <v>64</v>
      </c>
      <c r="K502" s="15">
        <v>129</v>
      </c>
      <c r="L502" s="15">
        <v>61</v>
      </c>
      <c r="M502" s="15">
        <v>68</v>
      </c>
      <c r="N502" s="15">
        <v>39</v>
      </c>
      <c r="O502" s="15">
        <v>10</v>
      </c>
      <c r="P502" s="15">
        <v>29</v>
      </c>
      <c r="Q502" s="15">
        <v>38</v>
      </c>
      <c r="R502" s="15">
        <v>54</v>
      </c>
      <c r="S502" s="15">
        <v>28</v>
      </c>
      <c r="T502" s="15">
        <v>26</v>
      </c>
      <c r="U502" s="15">
        <v>8</v>
      </c>
      <c r="V502" s="15">
        <v>1</v>
      </c>
      <c r="W502" s="15">
        <v>7</v>
      </c>
      <c r="X502" s="15">
        <v>26</v>
      </c>
      <c r="Y502" s="15">
        <v>75</v>
      </c>
      <c r="Z502" s="15">
        <v>33</v>
      </c>
      <c r="AA502" s="15">
        <v>42</v>
      </c>
      <c r="AB502" s="15">
        <v>31</v>
      </c>
      <c r="AC502" s="15">
        <v>9</v>
      </c>
      <c r="AD502" s="15">
        <v>22</v>
      </c>
      <c r="AE502" s="15">
        <v>25</v>
      </c>
      <c r="AF502" s="15">
        <v>60</v>
      </c>
      <c r="AG502" s="15">
        <v>28</v>
      </c>
      <c r="AH502" s="15">
        <v>32</v>
      </c>
      <c r="AI502" s="15">
        <v>16</v>
      </c>
      <c r="AJ502" s="15">
        <v>4</v>
      </c>
      <c r="AK502" s="15">
        <v>12</v>
      </c>
      <c r="AL502" s="15">
        <v>1</v>
      </c>
      <c r="AM502" s="15">
        <v>15</v>
      </c>
      <c r="AN502" s="15">
        <v>5</v>
      </c>
      <c r="AO502" s="15">
        <v>10</v>
      </c>
      <c r="AP502" s="15">
        <v>15</v>
      </c>
      <c r="AQ502" s="15">
        <v>5</v>
      </c>
      <c r="AR502" s="15">
        <v>10</v>
      </c>
      <c r="AS502" s="15">
        <v>0</v>
      </c>
      <c r="AT502" s="15">
        <v>0</v>
      </c>
      <c r="AU502" s="15">
        <v>0</v>
      </c>
      <c r="AV502" s="15">
        <v>0</v>
      </c>
      <c r="AW502" s="15">
        <v>0</v>
      </c>
      <c r="AX502" s="15">
        <v>0</v>
      </c>
      <c r="AY502" s="15">
        <v>0</v>
      </c>
    </row>
    <row r="503" spans="1:51">
      <c r="A503" s="1">
        <v>5413</v>
      </c>
      <c r="B503" s="1" t="s">
        <v>1760</v>
      </c>
      <c r="C503" s="1">
        <v>4</v>
      </c>
      <c r="D503" s="1" t="s">
        <v>1761</v>
      </c>
      <c r="E503" s="1" t="s">
        <v>1254</v>
      </c>
      <c r="F503" s="1">
        <v>5</v>
      </c>
      <c r="G503" s="1" t="s">
        <v>272</v>
      </c>
      <c r="H503" s="1">
        <v>0</v>
      </c>
      <c r="I503" s="1" t="s">
        <v>1255</v>
      </c>
      <c r="J503" s="15">
        <v>49</v>
      </c>
      <c r="K503" s="15">
        <v>66</v>
      </c>
      <c r="L503" s="15">
        <v>36</v>
      </c>
      <c r="M503" s="15">
        <v>30</v>
      </c>
      <c r="N503" s="15">
        <v>8</v>
      </c>
      <c r="O503" s="15">
        <v>2</v>
      </c>
      <c r="P503" s="15">
        <v>6</v>
      </c>
      <c r="Q503" s="15">
        <v>43</v>
      </c>
      <c r="R503" s="15">
        <v>54</v>
      </c>
      <c r="S503" s="15">
        <v>29</v>
      </c>
      <c r="T503" s="15">
        <v>25</v>
      </c>
      <c r="U503" s="15">
        <v>4</v>
      </c>
      <c r="V503" s="15">
        <v>2</v>
      </c>
      <c r="W503" s="15">
        <v>2</v>
      </c>
      <c r="X503" s="15">
        <v>6</v>
      </c>
      <c r="Y503" s="15">
        <v>12</v>
      </c>
      <c r="Z503" s="15">
        <v>7</v>
      </c>
      <c r="AA503" s="15">
        <v>5</v>
      </c>
      <c r="AB503" s="15">
        <v>4</v>
      </c>
      <c r="AC503" s="15">
        <v>0</v>
      </c>
      <c r="AD503" s="15">
        <v>4</v>
      </c>
      <c r="AE503" s="15">
        <v>6</v>
      </c>
      <c r="AF503" s="15">
        <v>12</v>
      </c>
      <c r="AG503" s="15">
        <v>7</v>
      </c>
      <c r="AH503" s="15">
        <v>5</v>
      </c>
      <c r="AI503" s="15">
        <v>4</v>
      </c>
      <c r="AJ503" s="15">
        <v>0</v>
      </c>
      <c r="AK503" s="15">
        <v>4</v>
      </c>
      <c r="AL503" s="15">
        <v>0</v>
      </c>
      <c r="AM503" s="15">
        <v>0</v>
      </c>
      <c r="AN503" s="15">
        <v>0</v>
      </c>
      <c r="AO503" s="15">
        <v>0</v>
      </c>
      <c r="AP503" s="15">
        <v>0</v>
      </c>
      <c r="AQ503" s="15">
        <v>0</v>
      </c>
      <c r="AR503" s="15">
        <v>0</v>
      </c>
      <c r="AS503" s="15">
        <v>0</v>
      </c>
      <c r="AT503" s="15">
        <v>0</v>
      </c>
      <c r="AU503" s="15">
        <v>0</v>
      </c>
      <c r="AV503" s="15">
        <v>0</v>
      </c>
      <c r="AW503" s="15">
        <v>0</v>
      </c>
      <c r="AX503" s="15">
        <v>0</v>
      </c>
      <c r="AY503" s="15">
        <v>0</v>
      </c>
    </row>
    <row r="504" spans="1:51">
      <c r="A504" s="1">
        <v>5424</v>
      </c>
      <c r="B504" s="1" t="s">
        <v>1760</v>
      </c>
      <c r="C504" s="1">
        <v>4</v>
      </c>
      <c r="D504" s="1" t="s">
        <v>1761</v>
      </c>
      <c r="E504" s="1" t="s">
        <v>1256</v>
      </c>
      <c r="F504" s="1">
        <v>5</v>
      </c>
      <c r="G504" s="1" t="s">
        <v>272</v>
      </c>
      <c r="H504" s="1">
        <v>0</v>
      </c>
      <c r="I504" s="1" t="s">
        <v>1257</v>
      </c>
      <c r="J504" s="15">
        <v>4</v>
      </c>
      <c r="K504" s="15">
        <v>57</v>
      </c>
      <c r="L504" s="15">
        <v>15</v>
      </c>
      <c r="M504" s="15">
        <v>42</v>
      </c>
      <c r="N504" s="15">
        <v>53</v>
      </c>
      <c r="O504" s="15">
        <v>13</v>
      </c>
      <c r="P504" s="15">
        <v>40</v>
      </c>
      <c r="Q504" s="15">
        <v>0</v>
      </c>
      <c r="R504" s="15">
        <v>0</v>
      </c>
      <c r="S504" s="15">
        <v>0</v>
      </c>
      <c r="T504" s="15">
        <v>0</v>
      </c>
      <c r="U504" s="15">
        <v>0</v>
      </c>
      <c r="V504" s="15">
        <v>0</v>
      </c>
      <c r="W504" s="15">
        <v>0</v>
      </c>
      <c r="X504" s="15">
        <v>4</v>
      </c>
      <c r="Y504" s="15">
        <v>57</v>
      </c>
      <c r="Z504" s="15">
        <v>15</v>
      </c>
      <c r="AA504" s="15">
        <v>42</v>
      </c>
      <c r="AB504" s="15">
        <v>53</v>
      </c>
      <c r="AC504" s="15">
        <v>13</v>
      </c>
      <c r="AD504" s="15">
        <v>40</v>
      </c>
      <c r="AE504" s="15">
        <v>4</v>
      </c>
      <c r="AF504" s="15">
        <v>57</v>
      </c>
      <c r="AG504" s="15">
        <v>15</v>
      </c>
      <c r="AH504" s="15">
        <v>42</v>
      </c>
      <c r="AI504" s="15">
        <v>53</v>
      </c>
      <c r="AJ504" s="15">
        <v>13</v>
      </c>
      <c r="AK504" s="15">
        <v>40</v>
      </c>
      <c r="AL504" s="15">
        <v>0</v>
      </c>
      <c r="AM504" s="15">
        <v>0</v>
      </c>
      <c r="AN504" s="15">
        <v>0</v>
      </c>
      <c r="AO504" s="15">
        <v>0</v>
      </c>
      <c r="AP504" s="15">
        <v>0</v>
      </c>
      <c r="AQ504" s="15">
        <v>0</v>
      </c>
      <c r="AR504" s="15">
        <v>0</v>
      </c>
      <c r="AS504" s="15">
        <v>0</v>
      </c>
      <c r="AT504" s="15">
        <v>0</v>
      </c>
      <c r="AU504" s="15">
        <v>0</v>
      </c>
      <c r="AV504" s="15">
        <v>0</v>
      </c>
      <c r="AW504" s="15">
        <v>0</v>
      </c>
      <c r="AX504" s="15">
        <v>0</v>
      </c>
      <c r="AY504" s="15">
        <v>0</v>
      </c>
    </row>
    <row r="505" spans="1:51">
      <c r="A505" s="1">
        <v>5435</v>
      </c>
      <c r="B505" s="1" t="s">
        <v>1760</v>
      </c>
      <c r="C505" s="1">
        <v>4</v>
      </c>
      <c r="D505" s="1" t="s">
        <v>1761</v>
      </c>
      <c r="E505" s="1" t="s">
        <v>1258</v>
      </c>
      <c r="F505" s="1">
        <v>3</v>
      </c>
      <c r="G505" s="1" t="s">
        <v>272</v>
      </c>
      <c r="H505" s="1">
        <v>0</v>
      </c>
      <c r="I505" s="1" t="s">
        <v>1259</v>
      </c>
      <c r="J505" s="15">
        <v>13</v>
      </c>
      <c r="K505" s="15">
        <v>76</v>
      </c>
      <c r="L505" s="15">
        <v>44</v>
      </c>
      <c r="M505" s="15">
        <v>32</v>
      </c>
      <c r="N505" s="15">
        <v>53</v>
      </c>
      <c r="O505" s="15">
        <v>34</v>
      </c>
      <c r="P505" s="15">
        <v>19</v>
      </c>
      <c r="Q505" s="15">
        <v>2</v>
      </c>
      <c r="R505" s="15">
        <v>20</v>
      </c>
      <c r="S505" s="15">
        <v>18</v>
      </c>
      <c r="T505" s="15">
        <v>2</v>
      </c>
      <c r="U505" s="15">
        <v>18</v>
      </c>
      <c r="V505" s="15">
        <v>16</v>
      </c>
      <c r="W505" s="15">
        <v>2</v>
      </c>
      <c r="X505" s="15">
        <v>11</v>
      </c>
      <c r="Y505" s="15">
        <v>56</v>
      </c>
      <c r="Z505" s="15">
        <v>26</v>
      </c>
      <c r="AA505" s="15">
        <v>30</v>
      </c>
      <c r="AB505" s="15">
        <v>35</v>
      </c>
      <c r="AC505" s="15">
        <v>18</v>
      </c>
      <c r="AD505" s="15">
        <v>17</v>
      </c>
      <c r="AE505" s="15">
        <v>10</v>
      </c>
      <c r="AF505" s="15">
        <v>54</v>
      </c>
      <c r="AG505" s="15">
        <v>26</v>
      </c>
      <c r="AH505" s="15">
        <v>28</v>
      </c>
      <c r="AI505" s="15">
        <v>33</v>
      </c>
      <c r="AJ505" s="15">
        <v>18</v>
      </c>
      <c r="AK505" s="15">
        <v>15</v>
      </c>
      <c r="AL505" s="15">
        <v>1</v>
      </c>
      <c r="AM505" s="15">
        <v>2</v>
      </c>
      <c r="AN505" s="15">
        <v>0</v>
      </c>
      <c r="AO505" s="15">
        <v>2</v>
      </c>
      <c r="AP505" s="15">
        <v>2</v>
      </c>
      <c r="AQ505" s="15">
        <v>0</v>
      </c>
      <c r="AR505" s="15">
        <v>2</v>
      </c>
      <c r="AS505" s="15">
        <v>0</v>
      </c>
      <c r="AT505" s="15">
        <v>0</v>
      </c>
      <c r="AU505" s="15">
        <v>0</v>
      </c>
      <c r="AV505" s="15">
        <v>0</v>
      </c>
      <c r="AW505" s="15">
        <v>0</v>
      </c>
      <c r="AX505" s="15">
        <v>0</v>
      </c>
      <c r="AY505" s="15">
        <v>0</v>
      </c>
    </row>
    <row r="506" spans="1:51">
      <c r="A506" s="1">
        <v>5446</v>
      </c>
      <c r="B506" s="1" t="s">
        <v>1760</v>
      </c>
      <c r="C506" s="1">
        <v>4</v>
      </c>
      <c r="D506" s="1" t="s">
        <v>1761</v>
      </c>
      <c r="E506" s="1" t="s">
        <v>1260</v>
      </c>
      <c r="F506" s="1">
        <v>4</v>
      </c>
      <c r="G506" s="1" t="s">
        <v>272</v>
      </c>
      <c r="H506" s="1">
        <v>0</v>
      </c>
      <c r="I506" s="1" t="s">
        <v>1261</v>
      </c>
      <c r="J506" s="15">
        <v>13</v>
      </c>
      <c r="K506" s="15">
        <v>76</v>
      </c>
      <c r="L506" s="15">
        <v>44</v>
      </c>
      <c r="M506" s="15">
        <v>32</v>
      </c>
      <c r="N506" s="15">
        <v>53</v>
      </c>
      <c r="O506" s="15">
        <v>34</v>
      </c>
      <c r="P506" s="15">
        <v>19</v>
      </c>
      <c r="Q506" s="15">
        <v>2</v>
      </c>
      <c r="R506" s="15">
        <v>20</v>
      </c>
      <c r="S506" s="15">
        <v>18</v>
      </c>
      <c r="T506" s="15">
        <v>2</v>
      </c>
      <c r="U506" s="15">
        <v>18</v>
      </c>
      <c r="V506" s="15">
        <v>16</v>
      </c>
      <c r="W506" s="15">
        <v>2</v>
      </c>
      <c r="X506" s="15">
        <v>11</v>
      </c>
      <c r="Y506" s="15">
        <v>56</v>
      </c>
      <c r="Z506" s="15">
        <v>26</v>
      </c>
      <c r="AA506" s="15">
        <v>30</v>
      </c>
      <c r="AB506" s="15">
        <v>35</v>
      </c>
      <c r="AC506" s="15">
        <v>18</v>
      </c>
      <c r="AD506" s="15">
        <v>17</v>
      </c>
      <c r="AE506" s="15">
        <v>10</v>
      </c>
      <c r="AF506" s="15">
        <v>54</v>
      </c>
      <c r="AG506" s="15">
        <v>26</v>
      </c>
      <c r="AH506" s="15">
        <v>28</v>
      </c>
      <c r="AI506" s="15">
        <v>33</v>
      </c>
      <c r="AJ506" s="15">
        <v>18</v>
      </c>
      <c r="AK506" s="15">
        <v>15</v>
      </c>
      <c r="AL506" s="15">
        <v>1</v>
      </c>
      <c r="AM506" s="15">
        <v>2</v>
      </c>
      <c r="AN506" s="15">
        <v>0</v>
      </c>
      <c r="AO506" s="15">
        <v>2</v>
      </c>
      <c r="AP506" s="15">
        <v>2</v>
      </c>
      <c r="AQ506" s="15">
        <v>0</v>
      </c>
      <c r="AR506" s="15">
        <v>2</v>
      </c>
      <c r="AS506" s="15">
        <v>0</v>
      </c>
      <c r="AT506" s="15">
        <v>0</v>
      </c>
      <c r="AU506" s="15">
        <v>0</v>
      </c>
      <c r="AV506" s="15">
        <v>0</v>
      </c>
      <c r="AW506" s="15">
        <v>0</v>
      </c>
      <c r="AX506" s="15">
        <v>0</v>
      </c>
      <c r="AY506" s="15">
        <v>0</v>
      </c>
    </row>
    <row r="507" spans="1:51">
      <c r="A507" s="1">
        <v>5457</v>
      </c>
      <c r="B507" s="1" t="s">
        <v>1760</v>
      </c>
      <c r="C507" s="1">
        <v>4</v>
      </c>
      <c r="D507" s="1" t="s">
        <v>1761</v>
      </c>
      <c r="E507" s="1" t="s">
        <v>1262</v>
      </c>
      <c r="F507" s="1">
        <v>5</v>
      </c>
      <c r="G507" s="1" t="s">
        <v>272</v>
      </c>
      <c r="H507" s="1">
        <v>0</v>
      </c>
      <c r="I507" s="1" t="s">
        <v>1263</v>
      </c>
      <c r="J507" s="15">
        <v>0</v>
      </c>
      <c r="K507" s="15">
        <v>0</v>
      </c>
      <c r="L507" s="15">
        <v>0</v>
      </c>
      <c r="M507" s="15">
        <v>0</v>
      </c>
      <c r="N507" s="15">
        <v>0</v>
      </c>
      <c r="O507" s="15">
        <v>0</v>
      </c>
      <c r="P507" s="15">
        <v>0</v>
      </c>
      <c r="Q507" s="15">
        <v>0</v>
      </c>
      <c r="R507" s="15">
        <v>0</v>
      </c>
      <c r="S507" s="15">
        <v>0</v>
      </c>
      <c r="T507" s="15">
        <v>0</v>
      </c>
      <c r="U507" s="15">
        <v>0</v>
      </c>
      <c r="V507" s="15">
        <v>0</v>
      </c>
      <c r="W507" s="15">
        <v>0</v>
      </c>
      <c r="X507" s="15">
        <v>0</v>
      </c>
      <c r="Y507" s="15">
        <v>0</v>
      </c>
      <c r="Z507" s="15">
        <v>0</v>
      </c>
      <c r="AA507" s="15">
        <v>0</v>
      </c>
      <c r="AB507" s="15">
        <v>0</v>
      </c>
      <c r="AC507" s="15">
        <v>0</v>
      </c>
      <c r="AD507" s="15">
        <v>0</v>
      </c>
      <c r="AE507" s="15">
        <v>0</v>
      </c>
      <c r="AF507" s="15">
        <v>0</v>
      </c>
      <c r="AG507" s="15">
        <v>0</v>
      </c>
      <c r="AH507" s="15">
        <v>0</v>
      </c>
      <c r="AI507" s="15">
        <v>0</v>
      </c>
      <c r="AJ507" s="15">
        <v>0</v>
      </c>
      <c r="AK507" s="15">
        <v>0</v>
      </c>
      <c r="AL507" s="15">
        <v>0</v>
      </c>
      <c r="AM507" s="15">
        <v>0</v>
      </c>
      <c r="AN507" s="15">
        <v>0</v>
      </c>
      <c r="AO507" s="15">
        <v>0</v>
      </c>
      <c r="AP507" s="15">
        <v>0</v>
      </c>
      <c r="AQ507" s="15">
        <v>0</v>
      </c>
      <c r="AR507" s="15">
        <v>0</v>
      </c>
      <c r="AS507" s="15">
        <v>0</v>
      </c>
      <c r="AT507" s="15">
        <v>0</v>
      </c>
      <c r="AU507" s="15">
        <v>0</v>
      </c>
      <c r="AV507" s="15">
        <v>0</v>
      </c>
      <c r="AW507" s="15">
        <v>0</v>
      </c>
      <c r="AX507" s="15">
        <v>0</v>
      </c>
      <c r="AY507" s="15">
        <v>0</v>
      </c>
    </row>
    <row r="508" spans="1:51">
      <c r="A508" s="1">
        <v>5468</v>
      </c>
      <c r="B508" s="1" t="s">
        <v>1760</v>
      </c>
      <c r="C508" s="1">
        <v>4</v>
      </c>
      <c r="D508" s="1" t="s">
        <v>1761</v>
      </c>
      <c r="E508" s="1" t="s">
        <v>1264</v>
      </c>
      <c r="F508" s="1">
        <v>5</v>
      </c>
      <c r="G508" s="1" t="s">
        <v>272</v>
      </c>
      <c r="H508" s="1">
        <v>0</v>
      </c>
      <c r="I508" s="1" t="s">
        <v>1265</v>
      </c>
      <c r="J508" s="15">
        <v>1</v>
      </c>
      <c r="K508" s="15">
        <v>4</v>
      </c>
      <c r="L508" s="15">
        <v>2</v>
      </c>
      <c r="M508" s="15">
        <v>2</v>
      </c>
      <c r="N508" s="15">
        <v>3</v>
      </c>
      <c r="O508" s="15">
        <v>1</v>
      </c>
      <c r="P508" s="15">
        <v>2</v>
      </c>
      <c r="Q508" s="15">
        <v>0</v>
      </c>
      <c r="R508" s="15">
        <v>0</v>
      </c>
      <c r="S508" s="15">
        <v>0</v>
      </c>
      <c r="T508" s="15">
        <v>0</v>
      </c>
      <c r="U508" s="15">
        <v>0</v>
      </c>
      <c r="V508" s="15">
        <v>0</v>
      </c>
      <c r="W508" s="15">
        <v>0</v>
      </c>
      <c r="X508" s="15">
        <v>1</v>
      </c>
      <c r="Y508" s="15">
        <v>4</v>
      </c>
      <c r="Z508" s="15">
        <v>2</v>
      </c>
      <c r="AA508" s="15">
        <v>2</v>
      </c>
      <c r="AB508" s="15">
        <v>3</v>
      </c>
      <c r="AC508" s="15">
        <v>1</v>
      </c>
      <c r="AD508" s="15">
        <v>2</v>
      </c>
      <c r="AE508" s="15">
        <v>1</v>
      </c>
      <c r="AF508" s="15">
        <v>4</v>
      </c>
      <c r="AG508" s="15">
        <v>2</v>
      </c>
      <c r="AH508" s="15">
        <v>2</v>
      </c>
      <c r="AI508" s="15">
        <v>3</v>
      </c>
      <c r="AJ508" s="15">
        <v>1</v>
      </c>
      <c r="AK508" s="15">
        <v>2</v>
      </c>
      <c r="AL508" s="15">
        <v>0</v>
      </c>
      <c r="AM508" s="15">
        <v>0</v>
      </c>
      <c r="AN508" s="15">
        <v>0</v>
      </c>
      <c r="AO508" s="15">
        <v>0</v>
      </c>
      <c r="AP508" s="15">
        <v>0</v>
      </c>
      <c r="AQ508" s="15">
        <v>0</v>
      </c>
      <c r="AR508" s="15">
        <v>0</v>
      </c>
      <c r="AS508" s="15">
        <v>0</v>
      </c>
      <c r="AT508" s="15">
        <v>0</v>
      </c>
      <c r="AU508" s="15">
        <v>0</v>
      </c>
      <c r="AV508" s="15">
        <v>0</v>
      </c>
      <c r="AW508" s="15">
        <v>0</v>
      </c>
      <c r="AX508" s="15">
        <v>0</v>
      </c>
      <c r="AY508" s="15">
        <v>0</v>
      </c>
    </row>
    <row r="509" spans="1:51">
      <c r="A509" s="1">
        <v>5479</v>
      </c>
      <c r="B509" s="1" t="s">
        <v>1760</v>
      </c>
      <c r="C509" s="1">
        <v>4</v>
      </c>
      <c r="D509" s="1" t="s">
        <v>1761</v>
      </c>
      <c r="E509" s="1" t="s">
        <v>1266</v>
      </c>
      <c r="F509" s="1">
        <v>5</v>
      </c>
      <c r="G509" s="1" t="s">
        <v>272</v>
      </c>
      <c r="H509" s="1">
        <v>0</v>
      </c>
      <c r="I509" s="1" t="s">
        <v>1267</v>
      </c>
      <c r="J509" s="15">
        <v>6</v>
      </c>
      <c r="K509" s="15">
        <v>36</v>
      </c>
      <c r="L509" s="15">
        <v>25</v>
      </c>
      <c r="M509" s="15">
        <v>11</v>
      </c>
      <c r="N509" s="15">
        <v>25</v>
      </c>
      <c r="O509" s="15">
        <v>19</v>
      </c>
      <c r="P509" s="15">
        <v>6</v>
      </c>
      <c r="Q509" s="15">
        <v>1</v>
      </c>
      <c r="R509" s="15">
        <v>10</v>
      </c>
      <c r="S509" s="15">
        <v>9</v>
      </c>
      <c r="T509" s="15">
        <v>1</v>
      </c>
      <c r="U509" s="15">
        <v>9</v>
      </c>
      <c r="V509" s="15">
        <v>8</v>
      </c>
      <c r="W509" s="15">
        <v>1</v>
      </c>
      <c r="X509" s="15">
        <v>5</v>
      </c>
      <c r="Y509" s="15">
        <v>26</v>
      </c>
      <c r="Z509" s="15">
        <v>16</v>
      </c>
      <c r="AA509" s="15">
        <v>10</v>
      </c>
      <c r="AB509" s="15">
        <v>16</v>
      </c>
      <c r="AC509" s="15">
        <v>11</v>
      </c>
      <c r="AD509" s="15">
        <v>5</v>
      </c>
      <c r="AE509" s="15">
        <v>5</v>
      </c>
      <c r="AF509" s="15">
        <v>26</v>
      </c>
      <c r="AG509" s="15">
        <v>16</v>
      </c>
      <c r="AH509" s="15">
        <v>10</v>
      </c>
      <c r="AI509" s="15">
        <v>16</v>
      </c>
      <c r="AJ509" s="15">
        <v>11</v>
      </c>
      <c r="AK509" s="15">
        <v>5</v>
      </c>
      <c r="AL509" s="15">
        <v>0</v>
      </c>
      <c r="AM509" s="15">
        <v>0</v>
      </c>
      <c r="AN509" s="15">
        <v>0</v>
      </c>
      <c r="AO509" s="15">
        <v>0</v>
      </c>
      <c r="AP509" s="15">
        <v>0</v>
      </c>
      <c r="AQ509" s="15">
        <v>0</v>
      </c>
      <c r="AR509" s="15">
        <v>0</v>
      </c>
      <c r="AS509" s="15">
        <v>0</v>
      </c>
      <c r="AT509" s="15">
        <v>0</v>
      </c>
      <c r="AU509" s="15">
        <v>0</v>
      </c>
      <c r="AV509" s="15">
        <v>0</v>
      </c>
      <c r="AW509" s="15">
        <v>0</v>
      </c>
      <c r="AX509" s="15">
        <v>0</v>
      </c>
      <c r="AY509" s="15">
        <v>0</v>
      </c>
    </row>
    <row r="510" spans="1:51">
      <c r="A510" s="1">
        <v>5490</v>
      </c>
      <c r="B510" s="1" t="s">
        <v>1760</v>
      </c>
      <c r="C510" s="1">
        <v>4</v>
      </c>
      <c r="D510" s="1" t="s">
        <v>1761</v>
      </c>
      <c r="E510" s="1" t="s">
        <v>1268</v>
      </c>
      <c r="F510" s="1">
        <v>5</v>
      </c>
      <c r="G510" s="1" t="s">
        <v>272</v>
      </c>
      <c r="H510" s="1">
        <v>0</v>
      </c>
      <c r="I510" s="1" t="s">
        <v>1269</v>
      </c>
      <c r="J510" s="15">
        <v>0</v>
      </c>
      <c r="K510" s="15">
        <v>0</v>
      </c>
      <c r="L510" s="15">
        <v>0</v>
      </c>
      <c r="M510" s="15">
        <v>0</v>
      </c>
      <c r="N510" s="15">
        <v>0</v>
      </c>
      <c r="O510" s="15">
        <v>0</v>
      </c>
      <c r="P510" s="15">
        <v>0</v>
      </c>
      <c r="Q510" s="15">
        <v>0</v>
      </c>
      <c r="R510" s="15">
        <v>0</v>
      </c>
      <c r="S510" s="15">
        <v>0</v>
      </c>
      <c r="T510" s="15">
        <v>0</v>
      </c>
      <c r="U510" s="15">
        <v>0</v>
      </c>
      <c r="V510" s="15">
        <v>0</v>
      </c>
      <c r="W510" s="15">
        <v>0</v>
      </c>
      <c r="X510" s="15">
        <v>0</v>
      </c>
      <c r="Y510" s="15">
        <v>0</v>
      </c>
      <c r="Z510" s="15">
        <v>0</v>
      </c>
      <c r="AA510" s="15">
        <v>0</v>
      </c>
      <c r="AB510" s="15">
        <v>0</v>
      </c>
      <c r="AC510" s="15">
        <v>0</v>
      </c>
      <c r="AD510" s="15">
        <v>0</v>
      </c>
      <c r="AE510" s="15">
        <v>0</v>
      </c>
      <c r="AF510" s="15">
        <v>0</v>
      </c>
      <c r="AG510" s="15">
        <v>0</v>
      </c>
      <c r="AH510" s="15">
        <v>0</v>
      </c>
      <c r="AI510" s="15">
        <v>0</v>
      </c>
      <c r="AJ510" s="15">
        <v>0</v>
      </c>
      <c r="AK510" s="15">
        <v>0</v>
      </c>
      <c r="AL510" s="15">
        <v>0</v>
      </c>
      <c r="AM510" s="15">
        <v>0</v>
      </c>
      <c r="AN510" s="15">
        <v>0</v>
      </c>
      <c r="AO510" s="15">
        <v>0</v>
      </c>
      <c r="AP510" s="15">
        <v>0</v>
      </c>
      <c r="AQ510" s="15">
        <v>0</v>
      </c>
      <c r="AR510" s="15">
        <v>0</v>
      </c>
      <c r="AS510" s="15">
        <v>0</v>
      </c>
      <c r="AT510" s="15">
        <v>0</v>
      </c>
      <c r="AU510" s="15">
        <v>0</v>
      </c>
      <c r="AV510" s="15">
        <v>0</v>
      </c>
      <c r="AW510" s="15">
        <v>0</v>
      </c>
      <c r="AX510" s="15">
        <v>0</v>
      </c>
      <c r="AY510" s="15">
        <v>0</v>
      </c>
    </row>
    <row r="511" spans="1:51">
      <c r="A511" s="1">
        <v>5501</v>
      </c>
      <c r="B511" s="1" t="s">
        <v>1760</v>
      </c>
      <c r="C511" s="1">
        <v>4</v>
      </c>
      <c r="D511" s="1" t="s">
        <v>1761</v>
      </c>
      <c r="E511" s="1" t="s">
        <v>1270</v>
      </c>
      <c r="F511" s="1">
        <v>5</v>
      </c>
      <c r="G511" s="1" t="s">
        <v>272</v>
      </c>
      <c r="H511" s="1">
        <v>0</v>
      </c>
      <c r="I511" s="1" t="s">
        <v>1271</v>
      </c>
      <c r="J511" s="15">
        <v>2</v>
      </c>
      <c r="K511" s="15">
        <v>7</v>
      </c>
      <c r="L511" s="15">
        <v>3</v>
      </c>
      <c r="M511" s="15">
        <v>4</v>
      </c>
      <c r="N511" s="15">
        <v>3</v>
      </c>
      <c r="O511" s="15">
        <v>1</v>
      </c>
      <c r="P511" s="15">
        <v>2</v>
      </c>
      <c r="Q511" s="15">
        <v>0</v>
      </c>
      <c r="R511" s="15">
        <v>0</v>
      </c>
      <c r="S511" s="15">
        <v>0</v>
      </c>
      <c r="T511" s="15">
        <v>0</v>
      </c>
      <c r="U511" s="15">
        <v>0</v>
      </c>
      <c r="V511" s="15">
        <v>0</v>
      </c>
      <c r="W511" s="15">
        <v>0</v>
      </c>
      <c r="X511" s="15">
        <v>2</v>
      </c>
      <c r="Y511" s="15">
        <v>7</v>
      </c>
      <c r="Z511" s="15">
        <v>3</v>
      </c>
      <c r="AA511" s="15">
        <v>4</v>
      </c>
      <c r="AB511" s="15">
        <v>3</v>
      </c>
      <c r="AC511" s="15">
        <v>1</v>
      </c>
      <c r="AD511" s="15">
        <v>2</v>
      </c>
      <c r="AE511" s="15">
        <v>2</v>
      </c>
      <c r="AF511" s="15">
        <v>7</v>
      </c>
      <c r="AG511" s="15">
        <v>3</v>
      </c>
      <c r="AH511" s="15">
        <v>4</v>
      </c>
      <c r="AI511" s="15">
        <v>3</v>
      </c>
      <c r="AJ511" s="15">
        <v>1</v>
      </c>
      <c r="AK511" s="15">
        <v>2</v>
      </c>
      <c r="AL511" s="15">
        <v>0</v>
      </c>
      <c r="AM511" s="15">
        <v>0</v>
      </c>
      <c r="AN511" s="15">
        <v>0</v>
      </c>
      <c r="AO511" s="15">
        <v>0</v>
      </c>
      <c r="AP511" s="15">
        <v>0</v>
      </c>
      <c r="AQ511" s="15">
        <v>0</v>
      </c>
      <c r="AR511" s="15">
        <v>0</v>
      </c>
      <c r="AS511" s="15">
        <v>0</v>
      </c>
      <c r="AT511" s="15">
        <v>0</v>
      </c>
      <c r="AU511" s="15">
        <v>0</v>
      </c>
      <c r="AV511" s="15">
        <v>0</v>
      </c>
      <c r="AW511" s="15">
        <v>0</v>
      </c>
      <c r="AX511" s="15">
        <v>0</v>
      </c>
      <c r="AY511" s="15">
        <v>0</v>
      </c>
    </row>
    <row r="512" spans="1:51">
      <c r="A512" s="1">
        <v>5512</v>
      </c>
      <c r="B512" s="1" t="s">
        <v>1760</v>
      </c>
      <c r="C512" s="1">
        <v>4</v>
      </c>
      <c r="D512" s="1" t="s">
        <v>1761</v>
      </c>
      <c r="E512" s="1" t="s">
        <v>1272</v>
      </c>
      <c r="F512" s="1">
        <v>5</v>
      </c>
      <c r="G512" s="1" t="s">
        <v>272</v>
      </c>
      <c r="H512" s="1">
        <v>0</v>
      </c>
      <c r="I512" s="1" t="s">
        <v>1273</v>
      </c>
      <c r="J512" s="15">
        <v>0</v>
      </c>
      <c r="K512" s="15">
        <v>0</v>
      </c>
      <c r="L512" s="15">
        <v>0</v>
      </c>
      <c r="M512" s="15">
        <v>0</v>
      </c>
      <c r="N512" s="15">
        <v>0</v>
      </c>
      <c r="O512" s="15">
        <v>0</v>
      </c>
      <c r="P512" s="15">
        <v>0</v>
      </c>
      <c r="Q512" s="15">
        <v>0</v>
      </c>
      <c r="R512" s="15">
        <v>0</v>
      </c>
      <c r="S512" s="15">
        <v>0</v>
      </c>
      <c r="T512" s="15">
        <v>0</v>
      </c>
      <c r="U512" s="15">
        <v>0</v>
      </c>
      <c r="V512" s="15">
        <v>0</v>
      </c>
      <c r="W512" s="15">
        <v>0</v>
      </c>
      <c r="X512" s="15">
        <v>0</v>
      </c>
      <c r="Y512" s="15">
        <v>0</v>
      </c>
      <c r="Z512" s="15">
        <v>0</v>
      </c>
      <c r="AA512" s="15">
        <v>0</v>
      </c>
      <c r="AB512" s="15">
        <v>0</v>
      </c>
      <c r="AC512" s="15">
        <v>0</v>
      </c>
      <c r="AD512" s="15">
        <v>0</v>
      </c>
      <c r="AE512" s="15">
        <v>0</v>
      </c>
      <c r="AF512" s="15">
        <v>0</v>
      </c>
      <c r="AG512" s="15">
        <v>0</v>
      </c>
      <c r="AH512" s="15">
        <v>0</v>
      </c>
      <c r="AI512" s="15">
        <v>0</v>
      </c>
      <c r="AJ512" s="15">
        <v>0</v>
      </c>
      <c r="AK512" s="15">
        <v>0</v>
      </c>
      <c r="AL512" s="15">
        <v>0</v>
      </c>
      <c r="AM512" s="15">
        <v>0</v>
      </c>
      <c r="AN512" s="15">
        <v>0</v>
      </c>
      <c r="AO512" s="15">
        <v>0</v>
      </c>
      <c r="AP512" s="15">
        <v>0</v>
      </c>
      <c r="AQ512" s="15">
        <v>0</v>
      </c>
      <c r="AR512" s="15">
        <v>0</v>
      </c>
      <c r="AS512" s="15">
        <v>0</v>
      </c>
      <c r="AT512" s="15">
        <v>0</v>
      </c>
      <c r="AU512" s="15">
        <v>0</v>
      </c>
      <c r="AV512" s="15">
        <v>0</v>
      </c>
      <c r="AW512" s="15">
        <v>0</v>
      </c>
      <c r="AX512" s="15">
        <v>0</v>
      </c>
      <c r="AY512" s="15">
        <v>0</v>
      </c>
    </row>
    <row r="513" spans="1:51">
      <c r="A513" s="1">
        <v>5523</v>
      </c>
      <c r="B513" s="1" t="s">
        <v>1760</v>
      </c>
      <c r="C513" s="1">
        <v>4</v>
      </c>
      <c r="D513" s="1" t="s">
        <v>1761</v>
      </c>
      <c r="E513" s="1" t="s">
        <v>1274</v>
      </c>
      <c r="F513" s="1">
        <v>5</v>
      </c>
      <c r="G513" s="1" t="s">
        <v>272</v>
      </c>
      <c r="H513" s="1">
        <v>0</v>
      </c>
      <c r="I513" s="1" t="s">
        <v>1275</v>
      </c>
      <c r="J513" s="15">
        <v>4</v>
      </c>
      <c r="K513" s="15">
        <v>29</v>
      </c>
      <c r="L513" s="15">
        <v>14</v>
      </c>
      <c r="M513" s="15">
        <v>15</v>
      </c>
      <c r="N513" s="15">
        <v>22</v>
      </c>
      <c r="O513" s="15">
        <v>13</v>
      </c>
      <c r="P513" s="15">
        <v>9</v>
      </c>
      <c r="Q513" s="15">
        <v>1</v>
      </c>
      <c r="R513" s="15">
        <v>10</v>
      </c>
      <c r="S513" s="15">
        <v>9</v>
      </c>
      <c r="T513" s="15">
        <v>1</v>
      </c>
      <c r="U513" s="15">
        <v>9</v>
      </c>
      <c r="V513" s="15">
        <v>8</v>
      </c>
      <c r="W513" s="15">
        <v>1</v>
      </c>
      <c r="X513" s="15">
        <v>3</v>
      </c>
      <c r="Y513" s="15">
        <v>19</v>
      </c>
      <c r="Z513" s="15">
        <v>5</v>
      </c>
      <c r="AA513" s="15">
        <v>14</v>
      </c>
      <c r="AB513" s="15">
        <v>13</v>
      </c>
      <c r="AC513" s="15">
        <v>5</v>
      </c>
      <c r="AD513" s="15">
        <v>8</v>
      </c>
      <c r="AE513" s="15">
        <v>2</v>
      </c>
      <c r="AF513" s="15">
        <v>17</v>
      </c>
      <c r="AG513" s="15">
        <v>5</v>
      </c>
      <c r="AH513" s="15">
        <v>12</v>
      </c>
      <c r="AI513" s="15">
        <v>11</v>
      </c>
      <c r="AJ513" s="15">
        <v>5</v>
      </c>
      <c r="AK513" s="15">
        <v>6</v>
      </c>
      <c r="AL513" s="15">
        <v>1</v>
      </c>
      <c r="AM513" s="15">
        <v>2</v>
      </c>
      <c r="AN513" s="15">
        <v>0</v>
      </c>
      <c r="AO513" s="15">
        <v>2</v>
      </c>
      <c r="AP513" s="15">
        <v>2</v>
      </c>
      <c r="AQ513" s="15">
        <v>0</v>
      </c>
      <c r="AR513" s="15">
        <v>2</v>
      </c>
      <c r="AS513" s="15">
        <v>0</v>
      </c>
      <c r="AT513" s="15">
        <v>0</v>
      </c>
      <c r="AU513" s="15">
        <v>0</v>
      </c>
      <c r="AV513" s="15">
        <v>0</v>
      </c>
      <c r="AW513" s="15">
        <v>0</v>
      </c>
      <c r="AX513" s="15">
        <v>0</v>
      </c>
      <c r="AY513" s="15">
        <v>0</v>
      </c>
    </row>
    <row r="514" spans="1:51">
      <c r="A514" s="1">
        <v>5534</v>
      </c>
      <c r="B514" s="1" t="s">
        <v>1760</v>
      </c>
      <c r="C514" s="1">
        <v>4</v>
      </c>
      <c r="D514" s="1" t="s">
        <v>1761</v>
      </c>
      <c r="E514" s="1" t="s">
        <v>1276</v>
      </c>
      <c r="F514" s="1">
        <v>6</v>
      </c>
      <c r="G514" s="1" t="s">
        <v>272</v>
      </c>
      <c r="H514" s="1">
        <v>0</v>
      </c>
      <c r="I514" s="1" t="s">
        <v>1277</v>
      </c>
      <c r="J514" s="15">
        <v>1</v>
      </c>
      <c r="K514" s="15">
        <v>9</v>
      </c>
      <c r="L514" s="15">
        <v>5</v>
      </c>
      <c r="M514" s="15">
        <v>4</v>
      </c>
      <c r="N514" s="15">
        <v>9</v>
      </c>
      <c r="O514" s="15">
        <v>5</v>
      </c>
      <c r="P514" s="15">
        <v>4</v>
      </c>
      <c r="Q514" s="15">
        <v>0</v>
      </c>
      <c r="R514" s="15">
        <v>0</v>
      </c>
      <c r="S514" s="15">
        <v>0</v>
      </c>
      <c r="T514" s="15">
        <v>0</v>
      </c>
      <c r="U514" s="15">
        <v>0</v>
      </c>
      <c r="V514" s="15">
        <v>0</v>
      </c>
      <c r="W514" s="15">
        <v>0</v>
      </c>
      <c r="X514" s="15">
        <v>1</v>
      </c>
      <c r="Y514" s="15">
        <v>9</v>
      </c>
      <c r="Z514" s="15">
        <v>5</v>
      </c>
      <c r="AA514" s="15">
        <v>4</v>
      </c>
      <c r="AB514" s="15">
        <v>9</v>
      </c>
      <c r="AC514" s="15">
        <v>5</v>
      </c>
      <c r="AD514" s="15">
        <v>4</v>
      </c>
      <c r="AE514" s="15">
        <v>1</v>
      </c>
      <c r="AF514" s="15">
        <v>9</v>
      </c>
      <c r="AG514" s="15">
        <v>5</v>
      </c>
      <c r="AH514" s="15">
        <v>4</v>
      </c>
      <c r="AI514" s="15">
        <v>9</v>
      </c>
      <c r="AJ514" s="15">
        <v>5</v>
      </c>
      <c r="AK514" s="15">
        <v>4</v>
      </c>
      <c r="AL514" s="15">
        <v>0</v>
      </c>
      <c r="AM514" s="15">
        <v>0</v>
      </c>
      <c r="AN514" s="15">
        <v>0</v>
      </c>
      <c r="AO514" s="15">
        <v>0</v>
      </c>
      <c r="AP514" s="15">
        <v>0</v>
      </c>
      <c r="AQ514" s="15">
        <v>0</v>
      </c>
      <c r="AR514" s="15">
        <v>0</v>
      </c>
      <c r="AS514" s="15">
        <v>0</v>
      </c>
      <c r="AT514" s="15">
        <v>0</v>
      </c>
      <c r="AU514" s="15">
        <v>0</v>
      </c>
      <c r="AV514" s="15">
        <v>0</v>
      </c>
      <c r="AW514" s="15">
        <v>0</v>
      </c>
      <c r="AX514" s="15">
        <v>0</v>
      </c>
      <c r="AY514" s="15">
        <v>0</v>
      </c>
    </row>
    <row r="515" spans="1:51">
      <c r="A515" s="1">
        <v>5545</v>
      </c>
      <c r="B515" s="1" t="s">
        <v>1760</v>
      </c>
      <c r="C515" s="1">
        <v>4</v>
      </c>
      <c r="D515" s="1" t="s">
        <v>1761</v>
      </c>
      <c r="E515" s="1" t="s">
        <v>1278</v>
      </c>
      <c r="F515" s="1">
        <v>6</v>
      </c>
      <c r="G515" s="1" t="s">
        <v>272</v>
      </c>
      <c r="H515" s="1">
        <v>0</v>
      </c>
      <c r="I515" s="1" t="s">
        <v>1279</v>
      </c>
      <c r="J515" s="15">
        <v>3</v>
      </c>
      <c r="K515" s="15">
        <v>20</v>
      </c>
      <c r="L515" s="15">
        <v>9</v>
      </c>
      <c r="M515" s="15">
        <v>11</v>
      </c>
      <c r="N515" s="15">
        <v>13</v>
      </c>
      <c r="O515" s="15">
        <v>8</v>
      </c>
      <c r="P515" s="15">
        <v>5</v>
      </c>
      <c r="Q515" s="15">
        <v>1</v>
      </c>
      <c r="R515" s="15">
        <v>10</v>
      </c>
      <c r="S515" s="15">
        <v>9</v>
      </c>
      <c r="T515" s="15">
        <v>1</v>
      </c>
      <c r="U515" s="15">
        <v>9</v>
      </c>
      <c r="V515" s="15">
        <v>8</v>
      </c>
      <c r="W515" s="15">
        <v>1</v>
      </c>
      <c r="X515" s="15">
        <v>2</v>
      </c>
      <c r="Y515" s="15">
        <v>10</v>
      </c>
      <c r="Z515" s="15">
        <v>0</v>
      </c>
      <c r="AA515" s="15">
        <v>10</v>
      </c>
      <c r="AB515" s="15">
        <v>4</v>
      </c>
      <c r="AC515" s="15">
        <v>0</v>
      </c>
      <c r="AD515" s="15">
        <v>4</v>
      </c>
      <c r="AE515" s="15">
        <v>1</v>
      </c>
      <c r="AF515" s="15">
        <v>8</v>
      </c>
      <c r="AG515" s="15">
        <v>0</v>
      </c>
      <c r="AH515" s="15">
        <v>8</v>
      </c>
      <c r="AI515" s="15">
        <v>2</v>
      </c>
      <c r="AJ515" s="15">
        <v>0</v>
      </c>
      <c r="AK515" s="15">
        <v>2</v>
      </c>
      <c r="AL515" s="15">
        <v>1</v>
      </c>
      <c r="AM515" s="15">
        <v>2</v>
      </c>
      <c r="AN515" s="15">
        <v>0</v>
      </c>
      <c r="AO515" s="15">
        <v>2</v>
      </c>
      <c r="AP515" s="15">
        <v>2</v>
      </c>
      <c r="AQ515" s="15">
        <v>0</v>
      </c>
      <c r="AR515" s="15">
        <v>2</v>
      </c>
      <c r="AS515" s="15">
        <v>0</v>
      </c>
      <c r="AT515" s="15">
        <v>0</v>
      </c>
      <c r="AU515" s="15">
        <v>0</v>
      </c>
      <c r="AV515" s="15">
        <v>0</v>
      </c>
      <c r="AW515" s="15">
        <v>0</v>
      </c>
      <c r="AX515" s="15">
        <v>0</v>
      </c>
      <c r="AY515" s="15">
        <v>0</v>
      </c>
    </row>
    <row r="516" spans="1:51">
      <c r="A516" s="1">
        <v>5556</v>
      </c>
      <c r="B516" s="1" t="s">
        <v>1760</v>
      </c>
      <c r="C516" s="1">
        <v>4</v>
      </c>
      <c r="D516" s="1" t="s">
        <v>1761</v>
      </c>
      <c r="E516" s="1" t="s">
        <v>1280</v>
      </c>
      <c r="F516" s="1">
        <v>2</v>
      </c>
      <c r="G516" s="1" t="s">
        <v>272</v>
      </c>
      <c r="H516" s="1">
        <v>0</v>
      </c>
      <c r="I516" s="1" t="s">
        <v>1281</v>
      </c>
      <c r="J516" s="15">
        <v>83</v>
      </c>
      <c r="K516" s="15">
        <v>310</v>
      </c>
      <c r="L516" s="15">
        <v>197</v>
      </c>
      <c r="M516" s="15">
        <v>113</v>
      </c>
      <c r="N516" s="15">
        <v>208</v>
      </c>
      <c r="O516" s="15">
        <v>122</v>
      </c>
      <c r="P516" s="15">
        <v>86</v>
      </c>
      <c r="Q516" s="15">
        <v>56</v>
      </c>
      <c r="R516" s="15">
        <v>136</v>
      </c>
      <c r="S516" s="15">
        <v>73</v>
      </c>
      <c r="T516" s="15">
        <v>63</v>
      </c>
      <c r="U516" s="15">
        <v>65</v>
      </c>
      <c r="V516" s="15">
        <v>17</v>
      </c>
      <c r="W516" s="15">
        <v>48</v>
      </c>
      <c r="X516" s="15">
        <v>27</v>
      </c>
      <c r="Y516" s="15">
        <v>174</v>
      </c>
      <c r="Z516" s="15">
        <v>124</v>
      </c>
      <c r="AA516" s="15">
        <v>50</v>
      </c>
      <c r="AB516" s="15">
        <v>143</v>
      </c>
      <c r="AC516" s="15">
        <v>105</v>
      </c>
      <c r="AD516" s="15">
        <v>38</v>
      </c>
      <c r="AE516" s="15">
        <v>23</v>
      </c>
      <c r="AF516" s="15">
        <v>133</v>
      </c>
      <c r="AG516" s="15">
        <v>92</v>
      </c>
      <c r="AH516" s="15">
        <v>41</v>
      </c>
      <c r="AI516" s="15">
        <v>104</v>
      </c>
      <c r="AJ516" s="15">
        <v>75</v>
      </c>
      <c r="AK516" s="15">
        <v>29</v>
      </c>
      <c r="AL516" s="15">
        <v>4</v>
      </c>
      <c r="AM516" s="15">
        <v>41</v>
      </c>
      <c r="AN516" s="15">
        <v>32</v>
      </c>
      <c r="AO516" s="15">
        <v>9</v>
      </c>
      <c r="AP516" s="15">
        <v>39</v>
      </c>
      <c r="AQ516" s="15">
        <v>30</v>
      </c>
      <c r="AR516" s="15">
        <v>9</v>
      </c>
      <c r="AS516" s="15">
        <v>0</v>
      </c>
      <c r="AT516" s="15">
        <v>0</v>
      </c>
      <c r="AU516" s="15">
        <v>0</v>
      </c>
      <c r="AV516" s="15">
        <v>0</v>
      </c>
      <c r="AW516" s="15">
        <v>0</v>
      </c>
      <c r="AX516" s="15">
        <v>0</v>
      </c>
      <c r="AY516" s="15">
        <v>0</v>
      </c>
    </row>
    <row r="517" spans="1:51">
      <c r="A517" s="1">
        <v>5567</v>
      </c>
      <c r="B517" s="1" t="s">
        <v>1760</v>
      </c>
      <c r="C517" s="1">
        <v>4</v>
      </c>
      <c r="D517" s="1" t="s">
        <v>1761</v>
      </c>
      <c r="E517" s="1" t="s">
        <v>1282</v>
      </c>
      <c r="F517" s="1">
        <v>4</v>
      </c>
      <c r="G517" s="1" t="s">
        <v>272</v>
      </c>
      <c r="H517" s="1">
        <v>0</v>
      </c>
      <c r="I517" s="1" t="s">
        <v>1283</v>
      </c>
      <c r="J517" s="15">
        <v>0</v>
      </c>
      <c r="K517" s="15">
        <v>0</v>
      </c>
      <c r="L517" s="15">
        <v>0</v>
      </c>
      <c r="M517" s="15">
        <v>0</v>
      </c>
      <c r="N517" s="15">
        <v>0</v>
      </c>
      <c r="O517" s="15">
        <v>0</v>
      </c>
      <c r="P517" s="15">
        <v>0</v>
      </c>
      <c r="Q517" s="15">
        <v>0</v>
      </c>
      <c r="R517" s="15">
        <v>0</v>
      </c>
      <c r="S517" s="15">
        <v>0</v>
      </c>
      <c r="T517" s="15">
        <v>0</v>
      </c>
      <c r="U517" s="15">
        <v>0</v>
      </c>
      <c r="V517" s="15">
        <v>0</v>
      </c>
      <c r="W517" s="15">
        <v>0</v>
      </c>
      <c r="X517" s="15">
        <v>0</v>
      </c>
      <c r="Y517" s="15">
        <v>0</v>
      </c>
      <c r="Z517" s="15">
        <v>0</v>
      </c>
      <c r="AA517" s="15">
        <v>0</v>
      </c>
      <c r="AB517" s="15">
        <v>0</v>
      </c>
      <c r="AC517" s="15">
        <v>0</v>
      </c>
      <c r="AD517" s="15">
        <v>0</v>
      </c>
      <c r="AE517" s="15">
        <v>0</v>
      </c>
      <c r="AF517" s="15">
        <v>0</v>
      </c>
      <c r="AG517" s="15">
        <v>0</v>
      </c>
      <c r="AH517" s="15">
        <v>0</v>
      </c>
      <c r="AI517" s="15">
        <v>0</v>
      </c>
      <c r="AJ517" s="15">
        <v>0</v>
      </c>
      <c r="AK517" s="15">
        <v>0</v>
      </c>
      <c r="AL517" s="15">
        <v>0</v>
      </c>
      <c r="AM517" s="15">
        <v>0</v>
      </c>
      <c r="AN517" s="15">
        <v>0</v>
      </c>
      <c r="AO517" s="15">
        <v>0</v>
      </c>
      <c r="AP517" s="15">
        <v>0</v>
      </c>
      <c r="AQ517" s="15">
        <v>0</v>
      </c>
      <c r="AR517" s="15">
        <v>0</v>
      </c>
      <c r="AS517" s="15">
        <v>0</v>
      </c>
      <c r="AT517" s="15">
        <v>0</v>
      </c>
      <c r="AU517" s="15">
        <v>0</v>
      </c>
      <c r="AV517" s="15">
        <v>0</v>
      </c>
      <c r="AW517" s="15">
        <v>0</v>
      </c>
      <c r="AX517" s="15">
        <v>0</v>
      </c>
      <c r="AY517" s="15">
        <v>0</v>
      </c>
    </row>
    <row r="518" spans="1:51">
      <c r="A518" s="1">
        <v>5578</v>
      </c>
      <c r="B518" s="1" t="s">
        <v>1760</v>
      </c>
      <c r="C518" s="1">
        <v>4</v>
      </c>
      <c r="D518" s="1" t="s">
        <v>1761</v>
      </c>
      <c r="E518" s="1" t="s">
        <v>1284</v>
      </c>
      <c r="F518" s="1">
        <v>5</v>
      </c>
      <c r="G518" s="1" t="s">
        <v>272</v>
      </c>
      <c r="H518" s="1">
        <v>0</v>
      </c>
      <c r="I518" s="1" t="s">
        <v>1285</v>
      </c>
      <c r="J518" s="15">
        <v>0</v>
      </c>
      <c r="K518" s="15">
        <v>0</v>
      </c>
      <c r="L518" s="15">
        <v>0</v>
      </c>
      <c r="M518" s="15">
        <v>0</v>
      </c>
      <c r="N518" s="15">
        <v>0</v>
      </c>
      <c r="O518" s="15">
        <v>0</v>
      </c>
      <c r="P518" s="15">
        <v>0</v>
      </c>
      <c r="Q518" s="15">
        <v>0</v>
      </c>
      <c r="R518" s="15">
        <v>0</v>
      </c>
      <c r="S518" s="15">
        <v>0</v>
      </c>
      <c r="T518" s="15">
        <v>0</v>
      </c>
      <c r="U518" s="15">
        <v>0</v>
      </c>
      <c r="V518" s="15">
        <v>0</v>
      </c>
      <c r="W518" s="15">
        <v>0</v>
      </c>
      <c r="X518" s="15">
        <v>0</v>
      </c>
      <c r="Y518" s="15">
        <v>0</v>
      </c>
      <c r="Z518" s="15">
        <v>0</v>
      </c>
      <c r="AA518" s="15">
        <v>0</v>
      </c>
      <c r="AB518" s="15">
        <v>0</v>
      </c>
      <c r="AC518" s="15">
        <v>0</v>
      </c>
      <c r="AD518" s="15">
        <v>0</v>
      </c>
      <c r="AE518" s="15">
        <v>0</v>
      </c>
      <c r="AF518" s="15">
        <v>0</v>
      </c>
      <c r="AG518" s="15">
        <v>0</v>
      </c>
      <c r="AH518" s="15">
        <v>0</v>
      </c>
      <c r="AI518" s="15">
        <v>0</v>
      </c>
      <c r="AJ518" s="15">
        <v>0</v>
      </c>
      <c r="AK518" s="15">
        <v>0</v>
      </c>
      <c r="AL518" s="15">
        <v>0</v>
      </c>
      <c r="AM518" s="15">
        <v>0</v>
      </c>
      <c r="AN518" s="15">
        <v>0</v>
      </c>
      <c r="AO518" s="15">
        <v>0</v>
      </c>
      <c r="AP518" s="15">
        <v>0</v>
      </c>
      <c r="AQ518" s="15">
        <v>0</v>
      </c>
      <c r="AR518" s="15">
        <v>0</v>
      </c>
      <c r="AS518" s="15">
        <v>0</v>
      </c>
      <c r="AT518" s="15">
        <v>0</v>
      </c>
      <c r="AU518" s="15">
        <v>0</v>
      </c>
      <c r="AV518" s="15">
        <v>0</v>
      </c>
      <c r="AW518" s="15">
        <v>0</v>
      </c>
      <c r="AX518" s="15">
        <v>0</v>
      </c>
      <c r="AY518" s="15">
        <v>0</v>
      </c>
    </row>
    <row r="519" spans="1:51">
      <c r="A519" s="1">
        <v>5589</v>
      </c>
      <c r="B519" s="1" t="s">
        <v>1760</v>
      </c>
      <c r="C519" s="1">
        <v>4</v>
      </c>
      <c r="D519" s="1" t="s">
        <v>1761</v>
      </c>
      <c r="E519" s="1" t="s">
        <v>1286</v>
      </c>
      <c r="F519" s="1">
        <v>5</v>
      </c>
      <c r="G519" s="1" t="s">
        <v>272</v>
      </c>
      <c r="H519" s="1">
        <v>0</v>
      </c>
      <c r="I519" s="1" t="s">
        <v>1287</v>
      </c>
      <c r="J519" s="15">
        <v>0</v>
      </c>
      <c r="K519" s="15">
        <v>0</v>
      </c>
      <c r="L519" s="15">
        <v>0</v>
      </c>
      <c r="M519" s="15">
        <v>0</v>
      </c>
      <c r="N519" s="15">
        <v>0</v>
      </c>
      <c r="O519" s="15">
        <v>0</v>
      </c>
      <c r="P519" s="15">
        <v>0</v>
      </c>
      <c r="Q519" s="15">
        <v>0</v>
      </c>
      <c r="R519" s="15">
        <v>0</v>
      </c>
      <c r="S519" s="15">
        <v>0</v>
      </c>
      <c r="T519" s="15">
        <v>0</v>
      </c>
      <c r="U519" s="15">
        <v>0</v>
      </c>
      <c r="V519" s="15">
        <v>0</v>
      </c>
      <c r="W519" s="15">
        <v>0</v>
      </c>
      <c r="X519" s="15">
        <v>0</v>
      </c>
      <c r="Y519" s="15">
        <v>0</v>
      </c>
      <c r="Z519" s="15">
        <v>0</v>
      </c>
      <c r="AA519" s="15">
        <v>0</v>
      </c>
      <c r="AB519" s="15">
        <v>0</v>
      </c>
      <c r="AC519" s="15">
        <v>0</v>
      </c>
      <c r="AD519" s="15">
        <v>0</v>
      </c>
      <c r="AE519" s="15">
        <v>0</v>
      </c>
      <c r="AF519" s="15">
        <v>0</v>
      </c>
      <c r="AG519" s="15">
        <v>0</v>
      </c>
      <c r="AH519" s="15">
        <v>0</v>
      </c>
      <c r="AI519" s="15">
        <v>0</v>
      </c>
      <c r="AJ519" s="15">
        <v>0</v>
      </c>
      <c r="AK519" s="15">
        <v>0</v>
      </c>
      <c r="AL519" s="15">
        <v>0</v>
      </c>
      <c r="AM519" s="15">
        <v>0</v>
      </c>
      <c r="AN519" s="15">
        <v>0</v>
      </c>
      <c r="AO519" s="15">
        <v>0</v>
      </c>
      <c r="AP519" s="15">
        <v>0</v>
      </c>
      <c r="AQ519" s="15">
        <v>0</v>
      </c>
      <c r="AR519" s="15">
        <v>0</v>
      </c>
      <c r="AS519" s="15">
        <v>0</v>
      </c>
      <c r="AT519" s="15">
        <v>0</v>
      </c>
      <c r="AU519" s="15">
        <v>0</v>
      </c>
      <c r="AV519" s="15">
        <v>0</v>
      </c>
      <c r="AW519" s="15">
        <v>0</v>
      </c>
      <c r="AX519" s="15">
        <v>0</v>
      </c>
      <c r="AY519" s="15">
        <v>0</v>
      </c>
    </row>
    <row r="520" spans="1:51">
      <c r="A520" s="1">
        <v>5600</v>
      </c>
      <c r="B520" s="1" t="s">
        <v>1760</v>
      </c>
      <c r="C520" s="1">
        <v>4</v>
      </c>
      <c r="D520" s="1" t="s">
        <v>1761</v>
      </c>
      <c r="E520" s="1" t="s">
        <v>1288</v>
      </c>
      <c r="F520" s="1">
        <v>5</v>
      </c>
      <c r="G520" s="1" t="s">
        <v>272</v>
      </c>
      <c r="H520" s="1">
        <v>0</v>
      </c>
      <c r="I520" s="1" t="s">
        <v>1289</v>
      </c>
      <c r="J520" s="15">
        <v>0</v>
      </c>
      <c r="K520" s="15">
        <v>0</v>
      </c>
      <c r="L520" s="15">
        <v>0</v>
      </c>
      <c r="M520" s="15">
        <v>0</v>
      </c>
      <c r="N520" s="15">
        <v>0</v>
      </c>
      <c r="O520" s="15">
        <v>0</v>
      </c>
      <c r="P520" s="15">
        <v>0</v>
      </c>
      <c r="Q520" s="15">
        <v>0</v>
      </c>
      <c r="R520" s="15">
        <v>0</v>
      </c>
      <c r="S520" s="15">
        <v>0</v>
      </c>
      <c r="T520" s="15">
        <v>0</v>
      </c>
      <c r="U520" s="15">
        <v>0</v>
      </c>
      <c r="V520" s="15">
        <v>0</v>
      </c>
      <c r="W520" s="15">
        <v>0</v>
      </c>
      <c r="X520" s="15">
        <v>0</v>
      </c>
      <c r="Y520" s="15">
        <v>0</v>
      </c>
      <c r="Z520" s="15">
        <v>0</v>
      </c>
      <c r="AA520" s="15">
        <v>0</v>
      </c>
      <c r="AB520" s="15">
        <v>0</v>
      </c>
      <c r="AC520" s="15">
        <v>0</v>
      </c>
      <c r="AD520" s="15">
        <v>0</v>
      </c>
      <c r="AE520" s="15">
        <v>0</v>
      </c>
      <c r="AF520" s="15">
        <v>0</v>
      </c>
      <c r="AG520" s="15">
        <v>0</v>
      </c>
      <c r="AH520" s="15">
        <v>0</v>
      </c>
      <c r="AI520" s="15">
        <v>0</v>
      </c>
      <c r="AJ520" s="15">
        <v>0</v>
      </c>
      <c r="AK520" s="15">
        <v>0</v>
      </c>
      <c r="AL520" s="15">
        <v>0</v>
      </c>
      <c r="AM520" s="15">
        <v>0</v>
      </c>
      <c r="AN520" s="15">
        <v>0</v>
      </c>
      <c r="AO520" s="15">
        <v>0</v>
      </c>
      <c r="AP520" s="15">
        <v>0</v>
      </c>
      <c r="AQ520" s="15">
        <v>0</v>
      </c>
      <c r="AR520" s="15">
        <v>0</v>
      </c>
      <c r="AS520" s="15">
        <v>0</v>
      </c>
      <c r="AT520" s="15">
        <v>0</v>
      </c>
      <c r="AU520" s="15">
        <v>0</v>
      </c>
      <c r="AV520" s="15">
        <v>0</v>
      </c>
      <c r="AW520" s="15">
        <v>0</v>
      </c>
      <c r="AX520" s="15">
        <v>0</v>
      </c>
      <c r="AY520" s="15">
        <v>0</v>
      </c>
    </row>
    <row r="521" spans="1:51">
      <c r="A521" s="1">
        <v>5611</v>
      </c>
      <c r="B521" s="1" t="s">
        <v>1760</v>
      </c>
      <c r="C521" s="1">
        <v>4</v>
      </c>
      <c r="D521" s="1" t="s">
        <v>1761</v>
      </c>
      <c r="E521" s="1" t="s">
        <v>1290</v>
      </c>
      <c r="F521" s="1">
        <v>4</v>
      </c>
      <c r="G521" s="1" t="s">
        <v>272</v>
      </c>
      <c r="H521" s="1">
        <v>0</v>
      </c>
      <c r="I521" s="1" t="s">
        <v>1291</v>
      </c>
      <c r="J521" s="15">
        <v>32</v>
      </c>
      <c r="K521" s="15">
        <v>86</v>
      </c>
      <c r="L521" s="15">
        <v>50</v>
      </c>
      <c r="M521" s="15">
        <v>36</v>
      </c>
      <c r="N521" s="15">
        <v>49</v>
      </c>
      <c r="O521" s="15">
        <v>22</v>
      </c>
      <c r="P521" s="15">
        <v>27</v>
      </c>
      <c r="Q521" s="15">
        <v>28</v>
      </c>
      <c r="R521" s="15">
        <v>68</v>
      </c>
      <c r="S521" s="15">
        <v>41</v>
      </c>
      <c r="T521" s="15">
        <v>27</v>
      </c>
      <c r="U521" s="15">
        <v>36</v>
      </c>
      <c r="V521" s="15">
        <v>16</v>
      </c>
      <c r="W521" s="15">
        <v>20</v>
      </c>
      <c r="X521" s="15">
        <v>4</v>
      </c>
      <c r="Y521" s="15">
        <v>18</v>
      </c>
      <c r="Z521" s="15">
        <v>9</v>
      </c>
      <c r="AA521" s="15">
        <v>9</v>
      </c>
      <c r="AB521" s="15">
        <v>13</v>
      </c>
      <c r="AC521" s="15">
        <v>6</v>
      </c>
      <c r="AD521" s="15">
        <v>7</v>
      </c>
      <c r="AE521" s="15">
        <v>3</v>
      </c>
      <c r="AF521" s="15">
        <v>3</v>
      </c>
      <c r="AG521" s="15">
        <v>1</v>
      </c>
      <c r="AH521" s="15">
        <v>2</v>
      </c>
      <c r="AI521" s="15">
        <v>0</v>
      </c>
      <c r="AJ521" s="15">
        <v>0</v>
      </c>
      <c r="AK521" s="15">
        <v>0</v>
      </c>
      <c r="AL521" s="15">
        <v>1</v>
      </c>
      <c r="AM521" s="15">
        <v>15</v>
      </c>
      <c r="AN521" s="15">
        <v>8</v>
      </c>
      <c r="AO521" s="15">
        <v>7</v>
      </c>
      <c r="AP521" s="15">
        <v>13</v>
      </c>
      <c r="AQ521" s="15">
        <v>6</v>
      </c>
      <c r="AR521" s="15">
        <v>7</v>
      </c>
      <c r="AS521" s="15">
        <v>0</v>
      </c>
      <c r="AT521" s="15">
        <v>0</v>
      </c>
      <c r="AU521" s="15">
        <v>0</v>
      </c>
      <c r="AV521" s="15">
        <v>0</v>
      </c>
      <c r="AW521" s="15">
        <v>0</v>
      </c>
      <c r="AX521" s="15">
        <v>0</v>
      </c>
      <c r="AY521" s="15">
        <v>0</v>
      </c>
    </row>
    <row r="522" spans="1:51">
      <c r="A522" s="1">
        <v>5622</v>
      </c>
      <c r="B522" s="1" t="s">
        <v>1760</v>
      </c>
      <c r="C522" s="1">
        <v>4</v>
      </c>
      <c r="D522" s="1" t="s">
        <v>1761</v>
      </c>
      <c r="E522" s="1" t="s">
        <v>1292</v>
      </c>
      <c r="F522" s="1">
        <v>5</v>
      </c>
      <c r="G522" s="1" t="s">
        <v>272</v>
      </c>
      <c r="H522" s="1">
        <v>0</v>
      </c>
      <c r="I522" s="1" t="s">
        <v>1293</v>
      </c>
      <c r="J522" s="15">
        <v>0</v>
      </c>
      <c r="K522" s="15">
        <v>0</v>
      </c>
      <c r="L522" s="15">
        <v>0</v>
      </c>
      <c r="M522" s="15">
        <v>0</v>
      </c>
      <c r="N522" s="15">
        <v>0</v>
      </c>
      <c r="O522" s="15">
        <v>0</v>
      </c>
      <c r="P522" s="15">
        <v>0</v>
      </c>
      <c r="Q522" s="15">
        <v>0</v>
      </c>
      <c r="R522" s="15">
        <v>0</v>
      </c>
      <c r="S522" s="15">
        <v>0</v>
      </c>
      <c r="T522" s="15">
        <v>0</v>
      </c>
      <c r="U522" s="15">
        <v>0</v>
      </c>
      <c r="V522" s="15">
        <v>0</v>
      </c>
      <c r="W522" s="15">
        <v>0</v>
      </c>
      <c r="X522" s="15">
        <v>0</v>
      </c>
      <c r="Y522" s="15">
        <v>0</v>
      </c>
      <c r="Z522" s="15">
        <v>0</v>
      </c>
      <c r="AA522" s="15">
        <v>0</v>
      </c>
      <c r="AB522" s="15">
        <v>0</v>
      </c>
      <c r="AC522" s="15">
        <v>0</v>
      </c>
      <c r="AD522" s="15">
        <v>0</v>
      </c>
      <c r="AE522" s="15">
        <v>0</v>
      </c>
      <c r="AF522" s="15">
        <v>0</v>
      </c>
      <c r="AG522" s="15">
        <v>0</v>
      </c>
      <c r="AH522" s="15">
        <v>0</v>
      </c>
      <c r="AI522" s="15">
        <v>0</v>
      </c>
      <c r="AJ522" s="15">
        <v>0</v>
      </c>
      <c r="AK522" s="15">
        <v>0</v>
      </c>
      <c r="AL522" s="15">
        <v>0</v>
      </c>
      <c r="AM522" s="15">
        <v>0</v>
      </c>
      <c r="AN522" s="15">
        <v>0</v>
      </c>
      <c r="AO522" s="15">
        <v>0</v>
      </c>
      <c r="AP522" s="15">
        <v>0</v>
      </c>
      <c r="AQ522" s="15">
        <v>0</v>
      </c>
      <c r="AR522" s="15">
        <v>0</v>
      </c>
      <c r="AS522" s="15">
        <v>0</v>
      </c>
      <c r="AT522" s="15">
        <v>0</v>
      </c>
      <c r="AU522" s="15">
        <v>0</v>
      </c>
      <c r="AV522" s="15">
        <v>0</v>
      </c>
      <c r="AW522" s="15">
        <v>0</v>
      </c>
      <c r="AX522" s="15">
        <v>0</v>
      </c>
      <c r="AY522" s="15">
        <v>0</v>
      </c>
    </row>
    <row r="523" spans="1:51">
      <c r="A523" s="1">
        <v>5633</v>
      </c>
      <c r="B523" s="1" t="s">
        <v>1760</v>
      </c>
      <c r="C523" s="1">
        <v>4</v>
      </c>
      <c r="D523" s="1" t="s">
        <v>1761</v>
      </c>
      <c r="E523" s="1" t="s">
        <v>1294</v>
      </c>
      <c r="F523" s="1">
        <v>5</v>
      </c>
      <c r="G523" s="1" t="s">
        <v>272</v>
      </c>
      <c r="H523" s="1">
        <v>0</v>
      </c>
      <c r="I523" s="1" t="s">
        <v>1295</v>
      </c>
      <c r="J523" s="15">
        <v>3</v>
      </c>
      <c r="K523" s="15">
        <v>5</v>
      </c>
      <c r="L523" s="15">
        <v>3</v>
      </c>
      <c r="M523" s="15">
        <v>2</v>
      </c>
      <c r="N523" s="15">
        <v>2</v>
      </c>
      <c r="O523" s="15">
        <v>0</v>
      </c>
      <c r="P523" s="15">
        <v>2</v>
      </c>
      <c r="Q523" s="15">
        <v>3</v>
      </c>
      <c r="R523" s="15">
        <v>5</v>
      </c>
      <c r="S523" s="15">
        <v>3</v>
      </c>
      <c r="T523" s="15">
        <v>2</v>
      </c>
      <c r="U523" s="15">
        <v>2</v>
      </c>
      <c r="V523" s="15">
        <v>0</v>
      </c>
      <c r="W523" s="15">
        <v>2</v>
      </c>
      <c r="X523" s="15">
        <v>0</v>
      </c>
      <c r="Y523" s="15">
        <v>0</v>
      </c>
      <c r="Z523" s="15">
        <v>0</v>
      </c>
      <c r="AA523" s="15">
        <v>0</v>
      </c>
      <c r="AB523" s="15">
        <v>0</v>
      </c>
      <c r="AC523" s="15">
        <v>0</v>
      </c>
      <c r="AD523" s="15">
        <v>0</v>
      </c>
      <c r="AE523" s="15">
        <v>0</v>
      </c>
      <c r="AF523" s="15">
        <v>0</v>
      </c>
      <c r="AG523" s="15">
        <v>0</v>
      </c>
      <c r="AH523" s="15">
        <v>0</v>
      </c>
      <c r="AI523" s="15">
        <v>0</v>
      </c>
      <c r="AJ523" s="15">
        <v>0</v>
      </c>
      <c r="AK523" s="15">
        <v>0</v>
      </c>
      <c r="AL523" s="15">
        <v>0</v>
      </c>
      <c r="AM523" s="15">
        <v>0</v>
      </c>
      <c r="AN523" s="15">
        <v>0</v>
      </c>
      <c r="AO523" s="15">
        <v>0</v>
      </c>
      <c r="AP523" s="15">
        <v>0</v>
      </c>
      <c r="AQ523" s="15">
        <v>0</v>
      </c>
      <c r="AR523" s="15">
        <v>0</v>
      </c>
      <c r="AS523" s="15">
        <v>0</v>
      </c>
      <c r="AT523" s="15">
        <v>0</v>
      </c>
      <c r="AU523" s="15">
        <v>0</v>
      </c>
      <c r="AV523" s="15">
        <v>0</v>
      </c>
      <c r="AW523" s="15">
        <v>0</v>
      </c>
      <c r="AX523" s="15">
        <v>0</v>
      </c>
      <c r="AY523" s="15">
        <v>0</v>
      </c>
    </row>
    <row r="524" spans="1:51">
      <c r="A524" s="1">
        <v>5644</v>
      </c>
      <c r="B524" s="1" t="s">
        <v>1760</v>
      </c>
      <c r="C524" s="1">
        <v>4</v>
      </c>
      <c r="D524" s="1" t="s">
        <v>1761</v>
      </c>
      <c r="E524" s="1" t="s">
        <v>1296</v>
      </c>
      <c r="F524" s="1">
        <v>6</v>
      </c>
      <c r="G524" s="1" t="s">
        <v>272</v>
      </c>
      <c r="H524" s="1">
        <v>0</v>
      </c>
      <c r="I524" s="1" t="s">
        <v>1297</v>
      </c>
      <c r="J524" s="15">
        <v>3</v>
      </c>
      <c r="K524" s="15">
        <v>5</v>
      </c>
      <c r="L524" s="15">
        <v>3</v>
      </c>
      <c r="M524" s="15">
        <v>2</v>
      </c>
      <c r="N524" s="15">
        <v>2</v>
      </c>
      <c r="O524" s="15">
        <v>0</v>
      </c>
      <c r="P524" s="15">
        <v>2</v>
      </c>
      <c r="Q524" s="15">
        <v>3</v>
      </c>
      <c r="R524" s="15">
        <v>5</v>
      </c>
      <c r="S524" s="15">
        <v>3</v>
      </c>
      <c r="T524" s="15">
        <v>2</v>
      </c>
      <c r="U524" s="15">
        <v>2</v>
      </c>
      <c r="V524" s="15">
        <v>0</v>
      </c>
      <c r="W524" s="15">
        <v>2</v>
      </c>
      <c r="X524" s="15">
        <v>0</v>
      </c>
      <c r="Y524" s="15">
        <v>0</v>
      </c>
      <c r="Z524" s="15">
        <v>0</v>
      </c>
      <c r="AA524" s="15">
        <v>0</v>
      </c>
      <c r="AB524" s="15">
        <v>0</v>
      </c>
      <c r="AC524" s="15">
        <v>0</v>
      </c>
      <c r="AD524" s="15">
        <v>0</v>
      </c>
      <c r="AE524" s="15">
        <v>0</v>
      </c>
      <c r="AF524" s="15">
        <v>0</v>
      </c>
      <c r="AG524" s="15">
        <v>0</v>
      </c>
      <c r="AH524" s="15">
        <v>0</v>
      </c>
      <c r="AI524" s="15">
        <v>0</v>
      </c>
      <c r="AJ524" s="15">
        <v>0</v>
      </c>
      <c r="AK524" s="15">
        <v>0</v>
      </c>
      <c r="AL524" s="15">
        <v>0</v>
      </c>
      <c r="AM524" s="15">
        <v>0</v>
      </c>
      <c r="AN524" s="15">
        <v>0</v>
      </c>
      <c r="AO524" s="15">
        <v>0</v>
      </c>
      <c r="AP524" s="15">
        <v>0</v>
      </c>
      <c r="AQ524" s="15">
        <v>0</v>
      </c>
      <c r="AR524" s="15">
        <v>0</v>
      </c>
      <c r="AS524" s="15">
        <v>0</v>
      </c>
      <c r="AT524" s="15">
        <v>0</v>
      </c>
      <c r="AU524" s="15">
        <v>0</v>
      </c>
      <c r="AV524" s="15">
        <v>0</v>
      </c>
      <c r="AW524" s="15">
        <v>0</v>
      </c>
      <c r="AX524" s="15">
        <v>0</v>
      </c>
      <c r="AY524" s="15">
        <v>0</v>
      </c>
    </row>
    <row r="525" spans="1:51">
      <c r="A525" s="1">
        <v>5655</v>
      </c>
      <c r="B525" s="1" t="s">
        <v>1760</v>
      </c>
      <c r="C525" s="1">
        <v>4</v>
      </c>
      <c r="D525" s="1" t="s">
        <v>1761</v>
      </c>
      <c r="E525" s="1" t="s">
        <v>1298</v>
      </c>
      <c r="F525" s="1">
        <v>6</v>
      </c>
      <c r="G525" s="1" t="s">
        <v>272</v>
      </c>
      <c r="H525" s="1">
        <v>0</v>
      </c>
      <c r="I525" s="1" t="s">
        <v>1299</v>
      </c>
      <c r="J525" s="15">
        <v>0</v>
      </c>
      <c r="K525" s="15">
        <v>0</v>
      </c>
      <c r="L525" s="15">
        <v>0</v>
      </c>
      <c r="M525" s="15">
        <v>0</v>
      </c>
      <c r="N525" s="15">
        <v>0</v>
      </c>
      <c r="O525" s="15">
        <v>0</v>
      </c>
      <c r="P525" s="15">
        <v>0</v>
      </c>
      <c r="Q525" s="15">
        <v>0</v>
      </c>
      <c r="R525" s="15">
        <v>0</v>
      </c>
      <c r="S525" s="15">
        <v>0</v>
      </c>
      <c r="T525" s="15">
        <v>0</v>
      </c>
      <c r="U525" s="15">
        <v>0</v>
      </c>
      <c r="V525" s="15">
        <v>0</v>
      </c>
      <c r="W525" s="15">
        <v>0</v>
      </c>
      <c r="X525" s="15">
        <v>0</v>
      </c>
      <c r="Y525" s="15">
        <v>0</v>
      </c>
      <c r="Z525" s="15">
        <v>0</v>
      </c>
      <c r="AA525" s="15">
        <v>0</v>
      </c>
      <c r="AB525" s="15">
        <v>0</v>
      </c>
      <c r="AC525" s="15">
        <v>0</v>
      </c>
      <c r="AD525" s="15">
        <v>0</v>
      </c>
      <c r="AE525" s="15">
        <v>0</v>
      </c>
      <c r="AF525" s="15">
        <v>0</v>
      </c>
      <c r="AG525" s="15">
        <v>0</v>
      </c>
      <c r="AH525" s="15">
        <v>0</v>
      </c>
      <c r="AI525" s="15">
        <v>0</v>
      </c>
      <c r="AJ525" s="15">
        <v>0</v>
      </c>
      <c r="AK525" s="15">
        <v>0</v>
      </c>
      <c r="AL525" s="15">
        <v>0</v>
      </c>
      <c r="AM525" s="15">
        <v>0</v>
      </c>
      <c r="AN525" s="15">
        <v>0</v>
      </c>
      <c r="AO525" s="15">
        <v>0</v>
      </c>
      <c r="AP525" s="15">
        <v>0</v>
      </c>
      <c r="AQ525" s="15">
        <v>0</v>
      </c>
      <c r="AR525" s="15">
        <v>0</v>
      </c>
      <c r="AS525" s="15">
        <v>0</v>
      </c>
      <c r="AT525" s="15">
        <v>0</v>
      </c>
      <c r="AU525" s="15">
        <v>0</v>
      </c>
      <c r="AV525" s="15">
        <v>0</v>
      </c>
      <c r="AW525" s="15">
        <v>0</v>
      </c>
      <c r="AX525" s="15">
        <v>0</v>
      </c>
      <c r="AY525" s="15">
        <v>0</v>
      </c>
    </row>
    <row r="526" spans="1:51">
      <c r="A526" s="1">
        <v>5666</v>
      </c>
      <c r="B526" s="1" t="s">
        <v>1760</v>
      </c>
      <c r="C526" s="1">
        <v>4</v>
      </c>
      <c r="D526" s="1" t="s">
        <v>1761</v>
      </c>
      <c r="E526" s="1" t="s">
        <v>1300</v>
      </c>
      <c r="F526" s="1">
        <v>5</v>
      </c>
      <c r="G526" s="1" t="s">
        <v>272</v>
      </c>
      <c r="H526" s="1">
        <v>0</v>
      </c>
      <c r="I526" s="1" t="s">
        <v>1301</v>
      </c>
      <c r="J526" s="15">
        <v>11</v>
      </c>
      <c r="K526" s="15">
        <v>22</v>
      </c>
      <c r="L526" s="15">
        <v>13</v>
      </c>
      <c r="M526" s="15">
        <v>9</v>
      </c>
      <c r="N526" s="15">
        <v>11</v>
      </c>
      <c r="O526" s="15">
        <v>3</v>
      </c>
      <c r="P526" s="15">
        <v>8</v>
      </c>
      <c r="Q526" s="15">
        <v>11</v>
      </c>
      <c r="R526" s="15">
        <v>22</v>
      </c>
      <c r="S526" s="15">
        <v>13</v>
      </c>
      <c r="T526" s="15">
        <v>9</v>
      </c>
      <c r="U526" s="15">
        <v>11</v>
      </c>
      <c r="V526" s="15">
        <v>3</v>
      </c>
      <c r="W526" s="15">
        <v>8</v>
      </c>
      <c r="X526" s="15">
        <v>0</v>
      </c>
      <c r="Y526" s="15">
        <v>0</v>
      </c>
      <c r="Z526" s="15">
        <v>0</v>
      </c>
      <c r="AA526" s="15">
        <v>0</v>
      </c>
      <c r="AB526" s="15">
        <v>0</v>
      </c>
      <c r="AC526" s="15">
        <v>0</v>
      </c>
      <c r="AD526" s="15">
        <v>0</v>
      </c>
      <c r="AE526" s="15">
        <v>0</v>
      </c>
      <c r="AF526" s="15">
        <v>0</v>
      </c>
      <c r="AG526" s="15">
        <v>0</v>
      </c>
      <c r="AH526" s="15">
        <v>0</v>
      </c>
      <c r="AI526" s="15">
        <v>0</v>
      </c>
      <c r="AJ526" s="15">
        <v>0</v>
      </c>
      <c r="AK526" s="15">
        <v>0</v>
      </c>
      <c r="AL526" s="15">
        <v>0</v>
      </c>
      <c r="AM526" s="15">
        <v>0</v>
      </c>
      <c r="AN526" s="15">
        <v>0</v>
      </c>
      <c r="AO526" s="15">
        <v>0</v>
      </c>
      <c r="AP526" s="15">
        <v>0</v>
      </c>
      <c r="AQ526" s="15">
        <v>0</v>
      </c>
      <c r="AR526" s="15">
        <v>0</v>
      </c>
      <c r="AS526" s="15">
        <v>0</v>
      </c>
      <c r="AT526" s="15">
        <v>0</v>
      </c>
      <c r="AU526" s="15">
        <v>0</v>
      </c>
      <c r="AV526" s="15">
        <v>0</v>
      </c>
      <c r="AW526" s="15">
        <v>0</v>
      </c>
      <c r="AX526" s="15">
        <v>0</v>
      </c>
      <c r="AY526" s="15">
        <v>0</v>
      </c>
    </row>
    <row r="527" spans="1:51">
      <c r="A527" s="1">
        <v>5677</v>
      </c>
      <c r="B527" s="1" t="s">
        <v>1760</v>
      </c>
      <c r="C527" s="1">
        <v>4</v>
      </c>
      <c r="D527" s="1" t="s">
        <v>1761</v>
      </c>
      <c r="E527" s="1" t="s">
        <v>1302</v>
      </c>
      <c r="F527" s="1">
        <v>5</v>
      </c>
      <c r="G527" s="1" t="s">
        <v>272</v>
      </c>
      <c r="H527" s="1">
        <v>0</v>
      </c>
      <c r="I527" s="1" t="s">
        <v>1303</v>
      </c>
      <c r="J527" s="15">
        <v>4</v>
      </c>
      <c r="K527" s="15">
        <v>4</v>
      </c>
      <c r="L527" s="15">
        <v>3</v>
      </c>
      <c r="M527" s="15">
        <v>1</v>
      </c>
      <c r="N527" s="15">
        <v>0</v>
      </c>
      <c r="O527" s="15">
        <v>0</v>
      </c>
      <c r="P527" s="15">
        <v>0</v>
      </c>
      <c r="Q527" s="15">
        <v>4</v>
      </c>
      <c r="R527" s="15">
        <v>4</v>
      </c>
      <c r="S527" s="15">
        <v>3</v>
      </c>
      <c r="T527" s="15">
        <v>1</v>
      </c>
      <c r="U527" s="15">
        <v>0</v>
      </c>
      <c r="V527" s="15">
        <v>0</v>
      </c>
      <c r="W527" s="15">
        <v>0</v>
      </c>
      <c r="X527" s="15">
        <v>0</v>
      </c>
      <c r="Y527" s="15">
        <v>0</v>
      </c>
      <c r="Z527" s="15">
        <v>0</v>
      </c>
      <c r="AA527" s="15">
        <v>0</v>
      </c>
      <c r="AB527" s="15">
        <v>0</v>
      </c>
      <c r="AC527" s="15">
        <v>0</v>
      </c>
      <c r="AD527" s="15">
        <v>0</v>
      </c>
      <c r="AE527" s="15">
        <v>0</v>
      </c>
      <c r="AF527" s="15">
        <v>0</v>
      </c>
      <c r="AG527" s="15">
        <v>0</v>
      </c>
      <c r="AH527" s="15">
        <v>0</v>
      </c>
      <c r="AI527" s="15">
        <v>0</v>
      </c>
      <c r="AJ527" s="15">
        <v>0</v>
      </c>
      <c r="AK527" s="15">
        <v>0</v>
      </c>
      <c r="AL527" s="15">
        <v>0</v>
      </c>
      <c r="AM527" s="15">
        <v>0</v>
      </c>
      <c r="AN527" s="15">
        <v>0</v>
      </c>
      <c r="AO527" s="15">
        <v>0</v>
      </c>
      <c r="AP527" s="15">
        <v>0</v>
      </c>
      <c r="AQ527" s="15">
        <v>0</v>
      </c>
      <c r="AR527" s="15">
        <v>0</v>
      </c>
      <c r="AS527" s="15">
        <v>0</v>
      </c>
      <c r="AT527" s="15">
        <v>0</v>
      </c>
      <c r="AU527" s="15">
        <v>0</v>
      </c>
      <c r="AV527" s="15">
        <v>0</v>
      </c>
      <c r="AW527" s="15">
        <v>0</v>
      </c>
      <c r="AX527" s="15">
        <v>0</v>
      </c>
      <c r="AY527" s="15">
        <v>0</v>
      </c>
    </row>
    <row r="528" spans="1:51">
      <c r="A528" s="1">
        <v>5688</v>
      </c>
      <c r="B528" s="1" t="s">
        <v>1760</v>
      </c>
      <c r="C528" s="1">
        <v>4</v>
      </c>
      <c r="D528" s="1" t="s">
        <v>1761</v>
      </c>
      <c r="E528" s="1" t="s">
        <v>1304</v>
      </c>
      <c r="F528" s="1">
        <v>5</v>
      </c>
      <c r="G528" s="1" t="s">
        <v>272</v>
      </c>
      <c r="H528" s="1">
        <v>0</v>
      </c>
      <c r="I528" s="1" t="s">
        <v>1305</v>
      </c>
      <c r="J528" s="15">
        <v>10</v>
      </c>
      <c r="K528" s="15">
        <v>50</v>
      </c>
      <c r="L528" s="15">
        <v>28</v>
      </c>
      <c r="M528" s="15">
        <v>22</v>
      </c>
      <c r="N528" s="15">
        <v>35</v>
      </c>
      <c r="O528" s="15">
        <v>18</v>
      </c>
      <c r="P528" s="15">
        <v>17</v>
      </c>
      <c r="Q528" s="15">
        <v>9</v>
      </c>
      <c r="R528" s="15">
        <v>35</v>
      </c>
      <c r="S528" s="15">
        <v>20</v>
      </c>
      <c r="T528" s="15">
        <v>15</v>
      </c>
      <c r="U528" s="15">
        <v>22</v>
      </c>
      <c r="V528" s="15">
        <v>12</v>
      </c>
      <c r="W528" s="15">
        <v>10</v>
      </c>
      <c r="X528" s="15">
        <v>1</v>
      </c>
      <c r="Y528" s="15">
        <v>15</v>
      </c>
      <c r="Z528" s="15">
        <v>8</v>
      </c>
      <c r="AA528" s="15">
        <v>7</v>
      </c>
      <c r="AB528" s="15">
        <v>13</v>
      </c>
      <c r="AC528" s="15">
        <v>6</v>
      </c>
      <c r="AD528" s="15">
        <v>7</v>
      </c>
      <c r="AE528" s="15">
        <v>0</v>
      </c>
      <c r="AF528" s="15">
        <v>0</v>
      </c>
      <c r="AG528" s="15">
        <v>0</v>
      </c>
      <c r="AH528" s="15">
        <v>0</v>
      </c>
      <c r="AI528" s="15">
        <v>0</v>
      </c>
      <c r="AJ528" s="15">
        <v>0</v>
      </c>
      <c r="AK528" s="15">
        <v>0</v>
      </c>
      <c r="AL528" s="15">
        <v>1</v>
      </c>
      <c r="AM528" s="15">
        <v>15</v>
      </c>
      <c r="AN528" s="15">
        <v>8</v>
      </c>
      <c r="AO528" s="15">
        <v>7</v>
      </c>
      <c r="AP528" s="15">
        <v>13</v>
      </c>
      <c r="AQ528" s="15">
        <v>6</v>
      </c>
      <c r="AR528" s="15">
        <v>7</v>
      </c>
      <c r="AS528" s="15">
        <v>0</v>
      </c>
      <c r="AT528" s="15">
        <v>0</v>
      </c>
      <c r="AU528" s="15">
        <v>0</v>
      </c>
      <c r="AV528" s="15">
        <v>0</v>
      </c>
      <c r="AW528" s="15">
        <v>0</v>
      </c>
      <c r="AX528" s="15">
        <v>0</v>
      </c>
      <c r="AY528" s="15">
        <v>0</v>
      </c>
    </row>
    <row r="529" spans="1:51">
      <c r="A529" s="1">
        <v>5699</v>
      </c>
      <c r="B529" s="1" t="s">
        <v>1760</v>
      </c>
      <c r="C529" s="1">
        <v>4</v>
      </c>
      <c r="D529" s="1" t="s">
        <v>1761</v>
      </c>
      <c r="E529" s="1" t="s">
        <v>1306</v>
      </c>
      <c r="F529" s="1">
        <v>6</v>
      </c>
      <c r="G529" s="1" t="s">
        <v>272</v>
      </c>
      <c r="H529" s="1">
        <v>0</v>
      </c>
      <c r="I529" s="1" t="s">
        <v>1307</v>
      </c>
      <c r="J529" s="15">
        <v>0</v>
      </c>
      <c r="K529" s="15">
        <v>0</v>
      </c>
      <c r="L529" s="15">
        <v>0</v>
      </c>
      <c r="M529" s="15">
        <v>0</v>
      </c>
      <c r="N529" s="15">
        <v>0</v>
      </c>
      <c r="O529" s="15">
        <v>0</v>
      </c>
      <c r="P529" s="15">
        <v>0</v>
      </c>
      <c r="Q529" s="15">
        <v>0</v>
      </c>
      <c r="R529" s="15">
        <v>0</v>
      </c>
      <c r="S529" s="15">
        <v>0</v>
      </c>
      <c r="T529" s="15">
        <v>0</v>
      </c>
      <c r="U529" s="15">
        <v>0</v>
      </c>
      <c r="V529" s="15">
        <v>0</v>
      </c>
      <c r="W529" s="15">
        <v>0</v>
      </c>
      <c r="X529" s="15">
        <v>0</v>
      </c>
      <c r="Y529" s="15">
        <v>0</v>
      </c>
      <c r="Z529" s="15">
        <v>0</v>
      </c>
      <c r="AA529" s="15">
        <v>0</v>
      </c>
      <c r="AB529" s="15">
        <v>0</v>
      </c>
      <c r="AC529" s="15">
        <v>0</v>
      </c>
      <c r="AD529" s="15">
        <v>0</v>
      </c>
      <c r="AE529" s="15">
        <v>0</v>
      </c>
      <c r="AF529" s="15">
        <v>0</v>
      </c>
      <c r="AG529" s="15">
        <v>0</v>
      </c>
      <c r="AH529" s="15">
        <v>0</v>
      </c>
      <c r="AI529" s="15">
        <v>0</v>
      </c>
      <c r="AJ529" s="15">
        <v>0</v>
      </c>
      <c r="AK529" s="15">
        <v>0</v>
      </c>
      <c r="AL529" s="15">
        <v>0</v>
      </c>
      <c r="AM529" s="15">
        <v>0</v>
      </c>
      <c r="AN529" s="15">
        <v>0</v>
      </c>
      <c r="AO529" s="15">
        <v>0</v>
      </c>
      <c r="AP529" s="15">
        <v>0</v>
      </c>
      <c r="AQ529" s="15">
        <v>0</v>
      </c>
      <c r="AR529" s="15">
        <v>0</v>
      </c>
      <c r="AS529" s="15">
        <v>0</v>
      </c>
      <c r="AT529" s="15">
        <v>0</v>
      </c>
      <c r="AU529" s="15">
        <v>0</v>
      </c>
      <c r="AV529" s="15">
        <v>0</v>
      </c>
      <c r="AW529" s="15">
        <v>0</v>
      </c>
      <c r="AX529" s="15">
        <v>0</v>
      </c>
      <c r="AY529" s="15">
        <v>0</v>
      </c>
    </row>
    <row r="530" spans="1:51">
      <c r="A530" s="1">
        <v>5710</v>
      </c>
      <c r="B530" s="1" t="s">
        <v>1760</v>
      </c>
      <c r="C530" s="1">
        <v>4</v>
      </c>
      <c r="D530" s="1" t="s">
        <v>1761</v>
      </c>
      <c r="E530" s="1" t="s">
        <v>1308</v>
      </c>
      <c r="F530" s="1">
        <v>6</v>
      </c>
      <c r="G530" s="1" t="s">
        <v>272</v>
      </c>
      <c r="H530" s="1">
        <v>0</v>
      </c>
      <c r="I530" s="1" t="s">
        <v>1309</v>
      </c>
      <c r="J530" s="15">
        <v>10</v>
      </c>
      <c r="K530" s="15">
        <v>50</v>
      </c>
      <c r="L530" s="15">
        <v>28</v>
      </c>
      <c r="M530" s="15">
        <v>22</v>
      </c>
      <c r="N530" s="15">
        <v>35</v>
      </c>
      <c r="O530" s="15">
        <v>18</v>
      </c>
      <c r="P530" s="15">
        <v>17</v>
      </c>
      <c r="Q530" s="15">
        <v>9</v>
      </c>
      <c r="R530" s="15">
        <v>35</v>
      </c>
      <c r="S530" s="15">
        <v>20</v>
      </c>
      <c r="T530" s="15">
        <v>15</v>
      </c>
      <c r="U530" s="15">
        <v>22</v>
      </c>
      <c r="V530" s="15">
        <v>12</v>
      </c>
      <c r="W530" s="15">
        <v>10</v>
      </c>
      <c r="X530" s="15">
        <v>1</v>
      </c>
      <c r="Y530" s="15">
        <v>15</v>
      </c>
      <c r="Z530" s="15">
        <v>8</v>
      </c>
      <c r="AA530" s="15">
        <v>7</v>
      </c>
      <c r="AB530" s="15">
        <v>13</v>
      </c>
      <c r="AC530" s="15">
        <v>6</v>
      </c>
      <c r="AD530" s="15">
        <v>7</v>
      </c>
      <c r="AE530" s="15">
        <v>0</v>
      </c>
      <c r="AF530" s="15">
        <v>0</v>
      </c>
      <c r="AG530" s="15">
        <v>0</v>
      </c>
      <c r="AH530" s="15">
        <v>0</v>
      </c>
      <c r="AI530" s="15">
        <v>0</v>
      </c>
      <c r="AJ530" s="15">
        <v>0</v>
      </c>
      <c r="AK530" s="15">
        <v>0</v>
      </c>
      <c r="AL530" s="15">
        <v>1</v>
      </c>
      <c r="AM530" s="15">
        <v>15</v>
      </c>
      <c r="AN530" s="15">
        <v>8</v>
      </c>
      <c r="AO530" s="15">
        <v>7</v>
      </c>
      <c r="AP530" s="15">
        <v>13</v>
      </c>
      <c r="AQ530" s="15">
        <v>6</v>
      </c>
      <c r="AR530" s="15">
        <v>7</v>
      </c>
      <c r="AS530" s="15">
        <v>0</v>
      </c>
      <c r="AT530" s="15">
        <v>0</v>
      </c>
      <c r="AU530" s="15">
        <v>0</v>
      </c>
      <c r="AV530" s="15">
        <v>0</v>
      </c>
      <c r="AW530" s="15">
        <v>0</v>
      </c>
      <c r="AX530" s="15">
        <v>0</v>
      </c>
      <c r="AY530" s="15">
        <v>0</v>
      </c>
    </row>
    <row r="531" spans="1:51">
      <c r="A531" s="1">
        <v>5721</v>
      </c>
      <c r="B531" s="1" t="s">
        <v>1760</v>
      </c>
      <c r="C531" s="1">
        <v>4</v>
      </c>
      <c r="D531" s="1" t="s">
        <v>1761</v>
      </c>
      <c r="E531" s="1" t="s">
        <v>1310</v>
      </c>
      <c r="F531" s="1">
        <v>5</v>
      </c>
      <c r="G531" s="1" t="s">
        <v>272</v>
      </c>
      <c r="H531" s="1">
        <v>0</v>
      </c>
      <c r="I531" s="1" t="s">
        <v>1311</v>
      </c>
      <c r="J531" s="15">
        <v>1</v>
      </c>
      <c r="K531" s="15">
        <v>2</v>
      </c>
      <c r="L531" s="15">
        <v>2</v>
      </c>
      <c r="M531" s="15">
        <v>0</v>
      </c>
      <c r="N531" s="15">
        <v>1</v>
      </c>
      <c r="O531" s="15">
        <v>1</v>
      </c>
      <c r="P531" s="15">
        <v>0</v>
      </c>
      <c r="Q531" s="15">
        <v>1</v>
      </c>
      <c r="R531" s="15">
        <v>2</v>
      </c>
      <c r="S531" s="15">
        <v>2</v>
      </c>
      <c r="T531" s="15">
        <v>0</v>
      </c>
      <c r="U531" s="15">
        <v>1</v>
      </c>
      <c r="V531" s="15">
        <v>1</v>
      </c>
      <c r="W531" s="15">
        <v>0</v>
      </c>
      <c r="X531" s="15">
        <v>0</v>
      </c>
      <c r="Y531" s="15">
        <v>0</v>
      </c>
      <c r="Z531" s="15">
        <v>0</v>
      </c>
      <c r="AA531" s="15">
        <v>0</v>
      </c>
      <c r="AB531" s="15">
        <v>0</v>
      </c>
      <c r="AC531" s="15">
        <v>0</v>
      </c>
      <c r="AD531" s="15">
        <v>0</v>
      </c>
      <c r="AE531" s="15">
        <v>0</v>
      </c>
      <c r="AF531" s="15">
        <v>0</v>
      </c>
      <c r="AG531" s="15">
        <v>0</v>
      </c>
      <c r="AH531" s="15">
        <v>0</v>
      </c>
      <c r="AI531" s="15">
        <v>0</v>
      </c>
      <c r="AJ531" s="15">
        <v>0</v>
      </c>
      <c r="AK531" s="15">
        <v>0</v>
      </c>
      <c r="AL531" s="15">
        <v>0</v>
      </c>
      <c r="AM531" s="15">
        <v>0</v>
      </c>
      <c r="AN531" s="15">
        <v>0</v>
      </c>
      <c r="AO531" s="15">
        <v>0</v>
      </c>
      <c r="AP531" s="15">
        <v>0</v>
      </c>
      <c r="AQ531" s="15">
        <v>0</v>
      </c>
      <c r="AR531" s="15">
        <v>0</v>
      </c>
      <c r="AS531" s="15">
        <v>0</v>
      </c>
      <c r="AT531" s="15">
        <v>0</v>
      </c>
      <c r="AU531" s="15">
        <v>0</v>
      </c>
      <c r="AV531" s="15">
        <v>0</v>
      </c>
      <c r="AW531" s="15">
        <v>0</v>
      </c>
      <c r="AX531" s="15">
        <v>0</v>
      </c>
      <c r="AY531" s="15">
        <v>0</v>
      </c>
    </row>
    <row r="532" spans="1:51">
      <c r="A532" s="1">
        <v>5732</v>
      </c>
      <c r="B532" s="1" t="s">
        <v>1760</v>
      </c>
      <c r="C532" s="1">
        <v>4</v>
      </c>
      <c r="D532" s="1" t="s">
        <v>1761</v>
      </c>
      <c r="E532" s="1" t="s">
        <v>1312</v>
      </c>
      <c r="F532" s="1">
        <v>5</v>
      </c>
      <c r="G532" s="1" t="s">
        <v>272</v>
      </c>
      <c r="H532" s="1">
        <v>0</v>
      </c>
      <c r="I532" s="1" t="s">
        <v>1313</v>
      </c>
      <c r="J532" s="15">
        <v>0</v>
      </c>
      <c r="K532" s="15">
        <v>0</v>
      </c>
      <c r="L532" s="15">
        <v>0</v>
      </c>
      <c r="M532" s="15">
        <v>0</v>
      </c>
      <c r="N532" s="15">
        <v>0</v>
      </c>
      <c r="O532" s="15">
        <v>0</v>
      </c>
      <c r="P532" s="15">
        <v>0</v>
      </c>
      <c r="Q532" s="15">
        <v>0</v>
      </c>
      <c r="R532" s="15">
        <v>0</v>
      </c>
      <c r="S532" s="15">
        <v>0</v>
      </c>
      <c r="T532" s="15">
        <v>0</v>
      </c>
      <c r="U532" s="15">
        <v>0</v>
      </c>
      <c r="V532" s="15">
        <v>0</v>
      </c>
      <c r="W532" s="15">
        <v>0</v>
      </c>
      <c r="X532" s="15">
        <v>0</v>
      </c>
      <c r="Y532" s="15">
        <v>0</v>
      </c>
      <c r="Z532" s="15">
        <v>0</v>
      </c>
      <c r="AA532" s="15">
        <v>0</v>
      </c>
      <c r="AB532" s="15">
        <v>0</v>
      </c>
      <c r="AC532" s="15">
        <v>0</v>
      </c>
      <c r="AD532" s="15">
        <v>0</v>
      </c>
      <c r="AE532" s="15">
        <v>0</v>
      </c>
      <c r="AF532" s="15">
        <v>0</v>
      </c>
      <c r="AG532" s="15">
        <v>0</v>
      </c>
      <c r="AH532" s="15">
        <v>0</v>
      </c>
      <c r="AI532" s="15">
        <v>0</v>
      </c>
      <c r="AJ532" s="15">
        <v>0</v>
      </c>
      <c r="AK532" s="15">
        <v>0</v>
      </c>
      <c r="AL532" s="15">
        <v>0</v>
      </c>
      <c r="AM532" s="15">
        <v>0</v>
      </c>
      <c r="AN532" s="15">
        <v>0</v>
      </c>
      <c r="AO532" s="15">
        <v>0</v>
      </c>
      <c r="AP532" s="15">
        <v>0</v>
      </c>
      <c r="AQ532" s="15">
        <v>0</v>
      </c>
      <c r="AR532" s="15">
        <v>0</v>
      </c>
      <c r="AS532" s="15">
        <v>0</v>
      </c>
      <c r="AT532" s="15">
        <v>0</v>
      </c>
      <c r="AU532" s="15">
        <v>0</v>
      </c>
      <c r="AV532" s="15">
        <v>0</v>
      </c>
      <c r="AW532" s="15">
        <v>0</v>
      </c>
      <c r="AX532" s="15">
        <v>0</v>
      </c>
      <c r="AY532" s="15">
        <v>0</v>
      </c>
    </row>
    <row r="533" spans="1:51">
      <c r="A533" s="1">
        <v>5743</v>
      </c>
      <c r="B533" s="1" t="s">
        <v>1760</v>
      </c>
      <c r="C533" s="1">
        <v>4</v>
      </c>
      <c r="D533" s="1" t="s">
        <v>1761</v>
      </c>
      <c r="E533" s="1" t="s">
        <v>1314</v>
      </c>
      <c r="F533" s="1">
        <v>5</v>
      </c>
      <c r="G533" s="1" t="s">
        <v>272</v>
      </c>
      <c r="H533" s="1">
        <v>0</v>
      </c>
      <c r="I533" s="1" t="s">
        <v>1315</v>
      </c>
      <c r="J533" s="15">
        <v>0</v>
      </c>
      <c r="K533" s="15">
        <v>0</v>
      </c>
      <c r="L533" s="15">
        <v>0</v>
      </c>
      <c r="M533" s="15">
        <v>0</v>
      </c>
      <c r="N533" s="15">
        <v>0</v>
      </c>
      <c r="O533" s="15">
        <v>0</v>
      </c>
      <c r="P533" s="15">
        <v>0</v>
      </c>
      <c r="Q533" s="15">
        <v>0</v>
      </c>
      <c r="R533" s="15">
        <v>0</v>
      </c>
      <c r="S533" s="15">
        <v>0</v>
      </c>
      <c r="T533" s="15">
        <v>0</v>
      </c>
      <c r="U533" s="15">
        <v>0</v>
      </c>
      <c r="V533" s="15">
        <v>0</v>
      </c>
      <c r="W533" s="15">
        <v>0</v>
      </c>
      <c r="X533" s="15">
        <v>0</v>
      </c>
      <c r="Y533" s="15">
        <v>0</v>
      </c>
      <c r="Z533" s="15">
        <v>0</v>
      </c>
      <c r="AA533" s="15">
        <v>0</v>
      </c>
      <c r="AB533" s="15">
        <v>0</v>
      </c>
      <c r="AC533" s="15">
        <v>0</v>
      </c>
      <c r="AD533" s="15">
        <v>0</v>
      </c>
      <c r="AE533" s="15">
        <v>0</v>
      </c>
      <c r="AF533" s="15">
        <v>0</v>
      </c>
      <c r="AG533" s="15">
        <v>0</v>
      </c>
      <c r="AH533" s="15">
        <v>0</v>
      </c>
      <c r="AI533" s="15">
        <v>0</v>
      </c>
      <c r="AJ533" s="15">
        <v>0</v>
      </c>
      <c r="AK533" s="15">
        <v>0</v>
      </c>
      <c r="AL533" s="15">
        <v>0</v>
      </c>
      <c r="AM533" s="15">
        <v>0</v>
      </c>
      <c r="AN533" s="15">
        <v>0</v>
      </c>
      <c r="AO533" s="15">
        <v>0</v>
      </c>
      <c r="AP533" s="15">
        <v>0</v>
      </c>
      <c r="AQ533" s="15">
        <v>0</v>
      </c>
      <c r="AR533" s="15">
        <v>0</v>
      </c>
      <c r="AS533" s="15">
        <v>0</v>
      </c>
      <c r="AT533" s="15">
        <v>0</v>
      </c>
      <c r="AU533" s="15">
        <v>0</v>
      </c>
      <c r="AV533" s="15">
        <v>0</v>
      </c>
      <c r="AW533" s="15">
        <v>0</v>
      </c>
      <c r="AX533" s="15">
        <v>0</v>
      </c>
      <c r="AY533" s="15">
        <v>0</v>
      </c>
    </row>
    <row r="534" spans="1:51">
      <c r="A534" s="1">
        <v>5754</v>
      </c>
      <c r="B534" s="1" t="s">
        <v>1760</v>
      </c>
      <c r="C534" s="1">
        <v>4</v>
      </c>
      <c r="D534" s="1" t="s">
        <v>1761</v>
      </c>
      <c r="E534" s="1" t="s">
        <v>1316</v>
      </c>
      <c r="F534" s="1">
        <v>5</v>
      </c>
      <c r="G534" s="1" t="s">
        <v>272</v>
      </c>
      <c r="H534" s="1">
        <v>0</v>
      </c>
      <c r="I534" s="1" t="s">
        <v>1317</v>
      </c>
      <c r="J534" s="15">
        <v>2</v>
      </c>
      <c r="K534" s="15">
        <v>2</v>
      </c>
      <c r="L534" s="15">
        <v>1</v>
      </c>
      <c r="M534" s="15">
        <v>1</v>
      </c>
      <c r="N534" s="15">
        <v>0</v>
      </c>
      <c r="O534" s="15">
        <v>0</v>
      </c>
      <c r="P534" s="15">
        <v>0</v>
      </c>
      <c r="Q534" s="15">
        <v>0</v>
      </c>
      <c r="R534" s="15">
        <v>0</v>
      </c>
      <c r="S534" s="15">
        <v>0</v>
      </c>
      <c r="T534" s="15">
        <v>0</v>
      </c>
      <c r="U534" s="15">
        <v>0</v>
      </c>
      <c r="V534" s="15">
        <v>0</v>
      </c>
      <c r="W534" s="15">
        <v>0</v>
      </c>
      <c r="X534" s="15">
        <v>2</v>
      </c>
      <c r="Y534" s="15">
        <v>2</v>
      </c>
      <c r="Z534" s="15">
        <v>1</v>
      </c>
      <c r="AA534" s="15">
        <v>1</v>
      </c>
      <c r="AB534" s="15">
        <v>0</v>
      </c>
      <c r="AC534" s="15">
        <v>0</v>
      </c>
      <c r="AD534" s="15">
        <v>0</v>
      </c>
      <c r="AE534" s="15">
        <v>2</v>
      </c>
      <c r="AF534" s="15">
        <v>2</v>
      </c>
      <c r="AG534" s="15">
        <v>1</v>
      </c>
      <c r="AH534" s="15">
        <v>1</v>
      </c>
      <c r="AI534" s="15">
        <v>0</v>
      </c>
      <c r="AJ534" s="15">
        <v>0</v>
      </c>
      <c r="AK534" s="15">
        <v>0</v>
      </c>
      <c r="AL534" s="15">
        <v>0</v>
      </c>
      <c r="AM534" s="15">
        <v>0</v>
      </c>
      <c r="AN534" s="15">
        <v>0</v>
      </c>
      <c r="AO534" s="15">
        <v>0</v>
      </c>
      <c r="AP534" s="15">
        <v>0</v>
      </c>
      <c r="AQ534" s="15">
        <v>0</v>
      </c>
      <c r="AR534" s="15">
        <v>0</v>
      </c>
      <c r="AS534" s="15">
        <v>0</v>
      </c>
      <c r="AT534" s="15">
        <v>0</v>
      </c>
      <c r="AU534" s="15">
        <v>0</v>
      </c>
      <c r="AV534" s="15">
        <v>0</v>
      </c>
      <c r="AW534" s="15">
        <v>0</v>
      </c>
      <c r="AX534" s="15">
        <v>0</v>
      </c>
      <c r="AY534" s="15">
        <v>0</v>
      </c>
    </row>
    <row r="535" spans="1:51">
      <c r="A535" s="1">
        <v>5765</v>
      </c>
      <c r="B535" s="1" t="s">
        <v>1760</v>
      </c>
      <c r="C535" s="1">
        <v>4</v>
      </c>
      <c r="D535" s="1" t="s">
        <v>1761</v>
      </c>
      <c r="E535" s="1" t="s">
        <v>1318</v>
      </c>
      <c r="F535" s="1">
        <v>6</v>
      </c>
      <c r="G535" s="1" t="s">
        <v>272</v>
      </c>
      <c r="H535" s="1">
        <v>0</v>
      </c>
      <c r="I535" s="1" t="s">
        <v>1319</v>
      </c>
      <c r="J535" s="15">
        <v>2</v>
      </c>
      <c r="K535" s="15">
        <v>2</v>
      </c>
      <c r="L535" s="15">
        <v>1</v>
      </c>
      <c r="M535" s="15">
        <v>1</v>
      </c>
      <c r="N535" s="15">
        <v>0</v>
      </c>
      <c r="O535" s="15">
        <v>0</v>
      </c>
      <c r="P535" s="15">
        <v>0</v>
      </c>
      <c r="Q535" s="15">
        <v>0</v>
      </c>
      <c r="R535" s="15">
        <v>0</v>
      </c>
      <c r="S535" s="15">
        <v>0</v>
      </c>
      <c r="T535" s="15">
        <v>0</v>
      </c>
      <c r="U535" s="15">
        <v>0</v>
      </c>
      <c r="V535" s="15">
        <v>0</v>
      </c>
      <c r="W535" s="15">
        <v>0</v>
      </c>
      <c r="X535" s="15">
        <v>2</v>
      </c>
      <c r="Y535" s="15">
        <v>2</v>
      </c>
      <c r="Z535" s="15">
        <v>1</v>
      </c>
      <c r="AA535" s="15">
        <v>1</v>
      </c>
      <c r="AB535" s="15">
        <v>0</v>
      </c>
      <c r="AC535" s="15">
        <v>0</v>
      </c>
      <c r="AD535" s="15">
        <v>0</v>
      </c>
      <c r="AE535" s="15">
        <v>2</v>
      </c>
      <c r="AF535" s="15">
        <v>2</v>
      </c>
      <c r="AG535" s="15">
        <v>1</v>
      </c>
      <c r="AH535" s="15">
        <v>1</v>
      </c>
      <c r="AI535" s="15">
        <v>0</v>
      </c>
      <c r="AJ535" s="15">
        <v>0</v>
      </c>
      <c r="AK535" s="15">
        <v>0</v>
      </c>
      <c r="AL535" s="15">
        <v>0</v>
      </c>
      <c r="AM535" s="15">
        <v>0</v>
      </c>
      <c r="AN535" s="15">
        <v>0</v>
      </c>
      <c r="AO535" s="15">
        <v>0</v>
      </c>
      <c r="AP535" s="15">
        <v>0</v>
      </c>
      <c r="AQ535" s="15">
        <v>0</v>
      </c>
      <c r="AR535" s="15">
        <v>0</v>
      </c>
      <c r="AS535" s="15">
        <v>0</v>
      </c>
      <c r="AT535" s="15">
        <v>0</v>
      </c>
      <c r="AU535" s="15">
        <v>0</v>
      </c>
      <c r="AV535" s="15">
        <v>0</v>
      </c>
      <c r="AW535" s="15">
        <v>0</v>
      </c>
      <c r="AX535" s="15">
        <v>0</v>
      </c>
      <c r="AY535" s="15">
        <v>0</v>
      </c>
    </row>
    <row r="536" spans="1:51">
      <c r="A536" s="1">
        <v>5776</v>
      </c>
      <c r="B536" s="1" t="s">
        <v>1760</v>
      </c>
      <c r="C536" s="1">
        <v>4</v>
      </c>
      <c r="D536" s="1" t="s">
        <v>1761</v>
      </c>
      <c r="E536" s="1" t="s">
        <v>1320</v>
      </c>
      <c r="F536" s="1">
        <v>6</v>
      </c>
      <c r="G536" s="1" t="s">
        <v>272</v>
      </c>
      <c r="H536" s="1">
        <v>0</v>
      </c>
      <c r="I536" s="1" t="s">
        <v>1321</v>
      </c>
      <c r="J536" s="15">
        <v>0</v>
      </c>
      <c r="K536" s="15">
        <v>0</v>
      </c>
      <c r="L536" s="15">
        <v>0</v>
      </c>
      <c r="M536" s="15">
        <v>0</v>
      </c>
      <c r="N536" s="15">
        <v>0</v>
      </c>
      <c r="O536" s="15">
        <v>0</v>
      </c>
      <c r="P536" s="15">
        <v>0</v>
      </c>
      <c r="Q536" s="15">
        <v>0</v>
      </c>
      <c r="R536" s="15">
        <v>0</v>
      </c>
      <c r="S536" s="15">
        <v>0</v>
      </c>
      <c r="T536" s="15">
        <v>0</v>
      </c>
      <c r="U536" s="15">
        <v>0</v>
      </c>
      <c r="V536" s="15">
        <v>0</v>
      </c>
      <c r="W536" s="15">
        <v>0</v>
      </c>
      <c r="X536" s="15">
        <v>0</v>
      </c>
      <c r="Y536" s="15">
        <v>0</v>
      </c>
      <c r="Z536" s="15">
        <v>0</v>
      </c>
      <c r="AA536" s="15">
        <v>0</v>
      </c>
      <c r="AB536" s="15">
        <v>0</v>
      </c>
      <c r="AC536" s="15">
        <v>0</v>
      </c>
      <c r="AD536" s="15">
        <v>0</v>
      </c>
      <c r="AE536" s="15">
        <v>0</v>
      </c>
      <c r="AF536" s="15">
        <v>0</v>
      </c>
      <c r="AG536" s="15">
        <v>0</v>
      </c>
      <c r="AH536" s="15">
        <v>0</v>
      </c>
      <c r="AI536" s="15">
        <v>0</v>
      </c>
      <c r="AJ536" s="15">
        <v>0</v>
      </c>
      <c r="AK536" s="15">
        <v>0</v>
      </c>
      <c r="AL536" s="15">
        <v>0</v>
      </c>
      <c r="AM536" s="15">
        <v>0</v>
      </c>
      <c r="AN536" s="15">
        <v>0</v>
      </c>
      <c r="AO536" s="15">
        <v>0</v>
      </c>
      <c r="AP536" s="15">
        <v>0</v>
      </c>
      <c r="AQ536" s="15">
        <v>0</v>
      </c>
      <c r="AR536" s="15">
        <v>0</v>
      </c>
      <c r="AS536" s="15">
        <v>0</v>
      </c>
      <c r="AT536" s="15">
        <v>0</v>
      </c>
      <c r="AU536" s="15">
        <v>0</v>
      </c>
      <c r="AV536" s="15">
        <v>0</v>
      </c>
      <c r="AW536" s="15">
        <v>0</v>
      </c>
      <c r="AX536" s="15">
        <v>0</v>
      </c>
      <c r="AY536" s="15">
        <v>0</v>
      </c>
    </row>
    <row r="537" spans="1:51">
      <c r="A537" s="1">
        <v>5787</v>
      </c>
      <c r="B537" s="1" t="s">
        <v>1760</v>
      </c>
      <c r="C537" s="1">
        <v>4</v>
      </c>
      <c r="D537" s="1" t="s">
        <v>1761</v>
      </c>
      <c r="E537" s="1" t="s">
        <v>1322</v>
      </c>
      <c r="F537" s="1">
        <v>5</v>
      </c>
      <c r="G537" s="1" t="s">
        <v>272</v>
      </c>
      <c r="H537" s="1">
        <v>0</v>
      </c>
      <c r="I537" s="1" t="s">
        <v>1323</v>
      </c>
      <c r="J537" s="15">
        <v>1</v>
      </c>
      <c r="K537" s="15">
        <v>1</v>
      </c>
      <c r="L537" s="15">
        <v>0</v>
      </c>
      <c r="M537" s="15">
        <v>1</v>
      </c>
      <c r="N537" s="15">
        <v>0</v>
      </c>
      <c r="O537" s="15">
        <v>0</v>
      </c>
      <c r="P537" s="15">
        <v>0</v>
      </c>
      <c r="Q537" s="15">
        <v>0</v>
      </c>
      <c r="R537" s="15">
        <v>0</v>
      </c>
      <c r="S537" s="15">
        <v>0</v>
      </c>
      <c r="T537" s="15">
        <v>0</v>
      </c>
      <c r="U537" s="15">
        <v>0</v>
      </c>
      <c r="V537" s="15">
        <v>0</v>
      </c>
      <c r="W537" s="15">
        <v>0</v>
      </c>
      <c r="X537" s="15">
        <v>1</v>
      </c>
      <c r="Y537" s="15">
        <v>1</v>
      </c>
      <c r="Z537" s="15">
        <v>0</v>
      </c>
      <c r="AA537" s="15">
        <v>1</v>
      </c>
      <c r="AB537" s="15">
        <v>0</v>
      </c>
      <c r="AC537" s="15">
        <v>0</v>
      </c>
      <c r="AD537" s="15">
        <v>0</v>
      </c>
      <c r="AE537" s="15">
        <v>1</v>
      </c>
      <c r="AF537" s="15">
        <v>1</v>
      </c>
      <c r="AG537" s="15">
        <v>0</v>
      </c>
      <c r="AH537" s="15">
        <v>1</v>
      </c>
      <c r="AI537" s="15">
        <v>0</v>
      </c>
      <c r="AJ537" s="15">
        <v>0</v>
      </c>
      <c r="AK537" s="15">
        <v>0</v>
      </c>
      <c r="AL537" s="15">
        <v>0</v>
      </c>
      <c r="AM537" s="15">
        <v>0</v>
      </c>
      <c r="AN537" s="15">
        <v>0</v>
      </c>
      <c r="AO537" s="15">
        <v>0</v>
      </c>
      <c r="AP537" s="15">
        <v>0</v>
      </c>
      <c r="AQ537" s="15">
        <v>0</v>
      </c>
      <c r="AR537" s="15">
        <v>0</v>
      </c>
      <c r="AS537" s="15">
        <v>0</v>
      </c>
      <c r="AT537" s="15">
        <v>0</v>
      </c>
      <c r="AU537" s="15">
        <v>0</v>
      </c>
      <c r="AV537" s="15">
        <v>0</v>
      </c>
      <c r="AW537" s="15">
        <v>0</v>
      </c>
      <c r="AX537" s="15">
        <v>0</v>
      </c>
      <c r="AY537" s="15">
        <v>0</v>
      </c>
    </row>
    <row r="538" spans="1:51">
      <c r="A538" s="1">
        <v>5798</v>
      </c>
      <c r="B538" s="1" t="s">
        <v>1760</v>
      </c>
      <c r="C538" s="1">
        <v>4</v>
      </c>
      <c r="D538" s="1" t="s">
        <v>1761</v>
      </c>
      <c r="E538" s="1" t="s">
        <v>1324</v>
      </c>
      <c r="F538" s="1">
        <v>6</v>
      </c>
      <c r="G538" s="1" t="s">
        <v>272</v>
      </c>
      <c r="H538" s="1">
        <v>0</v>
      </c>
      <c r="I538" s="1" t="s">
        <v>1325</v>
      </c>
      <c r="J538" s="15">
        <v>0</v>
      </c>
      <c r="K538" s="15">
        <v>0</v>
      </c>
      <c r="L538" s="15">
        <v>0</v>
      </c>
      <c r="M538" s="15">
        <v>0</v>
      </c>
      <c r="N538" s="15">
        <v>0</v>
      </c>
      <c r="O538" s="15">
        <v>0</v>
      </c>
      <c r="P538" s="15">
        <v>0</v>
      </c>
      <c r="Q538" s="15">
        <v>0</v>
      </c>
      <c r="R538" s="15">
        <v>0</v>
      </c>
      <c r="S538" s="15">
        <v>0</v>
      </c>
      <c r="T538" s="15">
        <v>0</v>
      </c>
      <c r="U538" s="15">
        <v>0</v>
      </c>
      <c r="V538" s="15">
        <v>0</v>
      </c>
      <c r="W538" s="15">
        <v>0</v>
      </c>
      <c r="X538" s="15">
        <v>0</v>
      </c>
      <c r="Y538" s="15">
        <v>0</v>
      </c>
      <c r="Z538" s="15">
        <v>0</v>
      </c>
      <c r="AA538" s="15">
        <v>0</v>
      </c>
      <c r="AB538" s="15">
        <v>0</v>
      </c>
      <c r="AC538" s="15">
        <v>0</v>
      </c>
      <c r="AD538" s="15">
        <v>0</v>
      </c>
      <c r="AE538" s="15">
        <v>0</v>
      </c>
      <c r="AF538" s="15">
        <v>0</v>
      </c>
      <c r="AG538" s="15">
        <v>0</v>
      </c>
      <c r="AH538" s="15">
        <v>0</v>
      </c>
      <c r="AI538" s="15">
        <v>0</v>
      </c>
      <c r="AJ538" s="15">
        <v>0</v>
      </c>
      <c r="AK538" s="15">
        <v>0</v>
      </c>
      <c r="AL538" s="15">
        <v>0</v>
      </c>
      <c r="AM538" s="15">
        <v>0</v>
      </c>
      <c r="AN538" s="15">
        <v>0</v>
      </c>
      <c r="AO538" s="15">
        <v>0</v>
      </c>
      <c r="AP538" s="15">
        <v>0</v>
      </c>
      <c r="AQ538" s="15">
        <v>0</v>
      </c>
      <c r="AR538" s="15">
        <v>0</v>
      </c>
      <c r="AS538" s="15">
        <v>0</v>
      </c>
      <c r="AT538" s="15">
        <v>0</v>
      </c>
      <c r="AU538" s="15">
        <v>0</v>
      </c>
      <c r="AV538" s="15">
        <v>0</v>
      </c>
      <c r="AW538" s="15">
        <v>0</v>
      </c>
      <c r="AX538" s="15">
        <v>0</v>
      </c>
      <c r="AY538" s="15">
        <v>0</v>
      </c>
    </row>
    <row r="539" spans="1:51">
      <c r="A539" s="1">
        <v>5809</v>
      </c>
      <c r="B539" s="1" t="s">
        <v>1760</v>
      </c>
      <c r="C539" s="1">
        <v>4</v>
      </c>
      <c r="D539" s="1" t="s">
        <v>1761</v>
      </c>
      <c r="E539" s="1" t="s">
        <v>1326</v>
      </c>
      <c r="F539" s="1">
        <v>6</v>
      </c>
      <c r="G539" s="1" t="s">
        <v>272</v>
      </c>
      <c r="H539" s="1">
        <v>0</v>
      </c>
      <c r="I539" s="1" t="s">
        <v>1327</v>
      </c>
      <c r="J539" s="15">
        <v>1</v>
      </c>
      <c r="K539" s="15">
        <v>1</v>
      </c>
      <c r="L539" s="15">
        <v>0</v>
      </c>
      <c r="M539" s="15">
        <v>1</v>
      </c>
      <c r="N539" s="15">
        <v>0</v>
      </c>
      <c r="O539" s="15">
        <v>0</v>
      </c>
      <c r="P539" s="15">
        <v>0</v>
      </c>
      <c r="Q539" s="15">
        <v>0</v>
      </c>
      <c r="R539" s="15">
        <v>0</v>
      </c>
      <c r="S539" s="15">
        <v>0</v>
      </c>
      <c r="T539" s="15">
        <v>0</v>
      </c>
      <c r="U539" s="15">
        <v>0</v>
      </c>
      <c r="V539" s="15">
        <v>0</v>
      </c>
      <c r="W539" s="15">
        <v>0</v>
      </c>
      <c r="X539" s="15">
        <v>1</v>
      </c>
      <c r="Y539" s="15">
        <v>1</v>
      </c>
      <c r="Z539" s="15">
        <v>0</v>
      </c>
      <c r="AA539" s="15">
        <v>1</v>
      </c>
      <c r="AB539" s="15">
        <v>0</v>
      </c>
      <c r="AC539" s="15">
        <v>0</v>
      </c>
      <c r="AD539" s="15">
        <v>0</v>
      </c>
      <c r="AE539" s="15">
        <v>1</v>
      </c>
      <c r="AF539" s="15">
        <v>1</v>
      </c>
      <c r="AG539" s="15">
        <v>0</v>
      </c>
      <c r="AH539" s="15">
        <v>1</v>
      </c>
      <c r="AI539" s="15">
        <v>0</v>
      </c>
      <c r="AJ539" s="15">
        <v>0</v>
      </c>
      <c r="AK539" s="15">
        <v>0</v>
      </c>
      <c r="AL539" s="15">
        <v>0</v>
      </c>
      <c r="AM539" s="15">
        <v>0</v>
      </c>
      <c r="AN539" s="15">
        <v>0</v>
      </c>
      <c r="AO539" s="15">
        <v>0</v>
      </c>
      <c r="AP539" s="15">
        <v>0</v>
      </c>
      <c r="AQ539" s="15">
        <v>0</v>
      </c>
      <c r="AR539" s="15">
        <v>0</v>
      </c>
      <c r="AS539" s="15">
        <v>0</v>
      </c>
      <c r="AT539" s="15">
        <v>0</v>
      </c>
      <c r="AU539" s="15">
        <v>0</v>
      </c>
      <c r="AV539" s="15">
        <v>0</v>
      </c>
      <c r="AW539" s="15">
        <v>0</v>
      </c>
      <c r="AX539" s="15">
        <v>0</v>
      </c>
      <c r="AY539" s="15">
        <v>0</v>
      </c>
    </row>
    <row r="540" spans="1:51">
      <c r="A540" s="1">
        <v>5820</v>
      </c>
      <c r="B540" s="1" t="s">
        <v>1760</v>
      </c>
      <c r="C540" s="1">
        <v>4</v>
      </c>
      <c r="D540" s="1" t="s">
        <v>1761</v>
      </c>
      <c r="E540" s="1" t="s">
        <v>1328</v>
      </c>
      <c r="F540" s="1">
        <v>4</v>
      </c>
      <c r="G540" s="1" t="s">
        <v>272</v>
      </c>
      <c r="H540" s="1">
        <v>0</v>
      </c>
      <c r="I540" s="1" t="s">
        <v>1329</v>
      </c>
      <c r="J540" s="15">
        <v>2</v>
      </c>
      <c r="K540" s="15">
        <v>8</v>
      </c>
      <c r="L540" s="15">
        <v>3</v>
      </c>
      <c r="M540" s="15">
        <v>5</v>
      </c>
      <c r="N540" s="15">
        <v>8</v>
      </c>
      <c r="O540" s="15">
        <v>3</v>
      </c>
      <c r="P540" s="15">
        <v>5</v>
      </c>
      <c r="Q540" s="15">
        <v>0</v>
      </c>
      <c r="R540" s="15">
        <v>0</v>
      </c>
      <c r="S540" s="15">
        <v>0</v>
      </c>
      <c r="T540" s="15">
        <v>0</v>
      </c>
      <c r="U540" s="15">
        <v>0</v>
      </c>
      <c r="V540" s="15">
        <v>0</v>
      </c>
      <c r="W540" s="15">
        <v>0</v>
      </c>
      <c r="X540" s="15">
        <v>2</v>
      </c>
      <c r="Y540" s="15">
        <v>8</v>
      </c>
      <c r="Z540" s="15">
        <v>3</v>
      </c>
      <c r="AA540" s="15">
        <v>5</v>
      </c>
      <c r="AB540" s="15">
        <v>8</v>
      </c>
      <c r="AC540" s="15">
        <v>3</v>
      </c>
      <c r="AD540" s="15">
        <v>5</v>
      </c>
      <c r="AE540" s="15">
        <v>2</v>
      </c>
      <c r="AF540" s="15">
        <v>8</v>
      </c>
      <c r="AG540" s="15">
        <v>3</v>
      </c>
      <c r="AH540" s="15">
        <v>5</v>
      </c>
      <c r="AI540" s="15">
        <v>8</v>
      </c>
      <c r="AJ540" s="15">
        <v>3</v>
      </c>
      <c r="AK540" s="15">
        <v>5</v>
      </c>
      <c r="AL540" s="15">
        <v>0</v>
      </c>
      <c r="AM540" s="15">
        <v>0</v>
      </c>
      <c r="AN540" s="15">
        <v>0</v>
      </c>
      <c r="AO540" s="15">
        <v>0</v>
      </c>
      <c r="AP540" s="15">
        <v>0</v>
      </c>
      <c r="AQ540" s="15">
        <v>0</v>
      </c>
      <c r="AR540" s="15">
        <v>0</v>
      </c>
      <c r="AS540" s="15">
        <v>0</v>
      </c>
      <c r="AT540" s="15">
        <v>0</v>
      </c>
      <c r="AU540" s="15">
        <v>0</v>
      </c>
      <c r="AV540" s="15">
        <v>0</v>
      </c>
      <c r="AW540" s="15">
        <v>0</v>
      </c>
      <c r="AX540" s="15">
        <v>0</v>
      </c>
      <c r="AY540" s="15">
        <v>0</v>
      </c>
    </row>
    <row r="541" spans="1:51">
      <c r="A541" s="1">
        <v>5831</v>
      </c>
      <c r="B541" s="1" t="s">
        <v>1760</v>
      </c>
      <c r="C541" s="1">
        <v>4</v>
      </c>
      <c r="D541" s="1" t="s">
        <v>1761</v>
      </c>
      <c r="E541" s="1" t="s">
        <v>1330</v>
      </c>
      <c r="F541" s="1">
        <v>5</v>
      </c>
      <c r="G541" s="1" t="s">
        <v>272</v>
      </c>
      <c r="H541" s="1">
        <v>0</v>
      </c>
      <c r="I541" s="1" t="s">
        <v>1331</v>
      </c>
      <c r="J541" s="15">
        <v>0</v>
      </c>
      <c r="K541" s="15">
        <v>0</v>
      </c>
      <c r="L541" s="15">
        <v>0</v>
      </c>
      <c r="M541" s="15">
        <v>0</v>
      </c>
      <c r="N541" s="15">
        <v>0</v>
      </c>
      <c r="O541" s="15">
        <v>0</v>
      </c>
      <c r="P541" s="15">
        <v>0</v>
      </c>
      <c r="Q541" s="15">
        <v>0</v>
      </c>
      <c r="R541" s="15">
        <v>0</v>
      </c>
      <c r="S541" s="15">
        <v>0</v>
      </c>
      <c r="T541" s="15">
        <v>0</v>
      </c>
      <c r="U541" s="15">
        <v>0</v>
      </c>
      <c r="V541" s="15">
        <v>0</v>
      </c>
      <c r="W541" s="15">
        <v>0</v>
      </c>
      <c r="X541" s="15">
        <v>0</v>
      </c>
      <c r="Y541" s="15">
        <v>0</v>
      </c>
      <c r="Z541" s="15">
        <v>0</v>
      </c>
      <c r="AA541" s="15">
        <v>0</v>
      </c>
      <c r="AB541" s="15">
        <v>0</v>
      </c>
      <c r="AC541" s="15">
        <v>0</v>
      </c>
      <c r="AD541" s="15">
        <v>0</v>
      </c>
      <c r="AE541" s="15">
        <v>0</v>
      </c>
      <c r="AF541" s="15">
        <v>0</v>
      </c>
      <c r="AG541" s="15">
        <v>0</v>
      </c>
      <c r="AH541" s="15">
        <v>0</v>
      </c>
      <c r="AI541" s="15">
        <v>0</v>
      </c>
      <c r="AJ541" s="15">
        <v>0</v>
      </c>
      <c r="AK541" s="15">
        <v>0</v>
      </c>
      <c r="AL541" s="15">
        <v>0</v>
      </c>
      <c r="AM541" s="15">
        <v>0</v>
      </c>
      <c r="AN541" s="15">
        <v>0</v>
      </c>
      <c r="AO541" s="15">
        <v>0</v>
      </c>
      <c r="AP541" s="15">
        <v>0</v>
      </c>
      <c r="AQ541" s="15">
        <v>0</v>
      </c>
      <c r="AR541" s="15">
        <v>0</v>
      </c>
      <c r="AS541" s="15">
        <v>0</v>
      </c>
      <c r="AT541" s="15">
        <v>0</v>
      </c>
      <c r="AU541" s="15">
        <v>0</v>
      </c>
      <c r="AV541" s="15">
        <v>0</v>
      </c>
      <c r="AW541" s="15">
        <v>0</v>
      </c>
      <c r="AX541" s="15">
        <v>0</v>
      </c>
      <c r="AY541" s="15">
        <v>0</v>
      </c>
    </row>
    <row r="542" spans="1:51">
      <c r="A542" s="1">
        <v>5842</v>
      </c>
      <c r="B542" s="1" t="s">
        <v>1760</v>
      </c>
      <c r="C542" s="1">
        <v>4</v>
      </c>
      <c r="D542" s="1" t="s">
        <v>1761</v>
      </c>
      <c r="E542" s="1" t="s">
        <v>1332</v>
      </c>
      <c r="F542" s="1">
        <v>5</v>
      </c>
      <c r="G542" s="1" t="s">
        <v>272</v>
      </c>
      <c r="H542" s="1">
        <v>0</v>
      </c>
      <c r="I542" s="1" t="s">
        <v>1333</v>
      </c>
      <c r="J542" s="15">
        <v>2</v>
      </c>
      <c r="K542" s="15">
        <v>8</v>
      </c>
      <c r="L542" s="15">
        <v>3</v>
      </c>
      <c r="M542" s="15">
        <v>5</v>
      </c>
      <c r="N542" s="15">
        <v>8</v>
      </c>
      <c r="O542" s="15">
        <v>3</v>
      </c>
      <c r="P542" s="15">
        <v>5</v>
      </c>
      <c r="Q542" s="15">
        <v>0</v>
      </c>
      <c r="R542" s="15">
        <v>0</v>
      </c>
      <c r="S542" s="15">
        <v>0</v>
      </c>
      <c r="T542" s="15">
        <v>0</v>
      </c>
      <c r="U542" s="15">
        <v>0</v>
      </c>
      <c r="V542" s="15">
        <v>0</v>
      </c>
      <c r="W542" s="15">
        <v>0</v>
      </c>
      <c r="X542" s="15">
        <v>2</v>
      </c>
      <c r="Y542" s="15">
        <v>8</v>
      </c>
      <c r="Z542" s="15">
        <v>3</v>
      </c>
      <c r="AA542" s="15">
        <v>5</v>
      </c>
      <c r="AB542" s="15">
        <v>8</v>
      </c>
      <c r="AC542" s="15">
        <v>3</v>
      </c>
      <c r="AD542" s="15">
        <v>5</v>
      </c>
      <c r="AE542" s="15">
        <v>2</v>
      </c>
      <c r="AF542" s="15">
        <v>8</v>
      </c>
      <c r="AG542" s="15">
        <v>3</v>
      </c>
      <c r="AH542" s="15">
        <v>5</v>
      </c>
      <c r="AI542" s="15">
        <v>8</v>
      </c>
      <c r="AJ542" s="15">
        <v>3</v>
      </c>
      <c r="AK542" s="15">
        <v>5</v>
      </c>
      <c r="AL542" s="15">
        <v>0</v>
      </c>
      <c r="AM542" s="15">
        <v>0</v>
      </c>
      <c r="AN542" s="15">
        <v>0</v>
      </c>
      <c r="AO542" s="15">
        <v>0</v>
      </c>
      <c r="AP542" s="15">
        <v>0</v>
      </c>
      <c r="AQ542" s="15">
        <v>0</v>
      </c>
      <c r="AR542" s="15">
        <v>0</v>
      </c>
      <c r="AS542" s="15">
        <v>0</v>
      </c>
      <c r="AT542" s="15">
        <v>0</v>
      </c>
      <c r="AU542" s="15">
        <v>0</v>
      </c>
      <c r="AV542" s="15">
        <v>0</v>
      </c>
      <c r="AW542" s="15">
        <v>0</v>
      </c>
      <c r="AX542" s="15">
        <v>0</v>
      </c>
      <c r="AY542" s="15">
        <v>0</v>
      </c>
    </row>
    <row r="543" spans="1:51">
      <c r="A543" s="1">
        <v>5853</v>
      </c>
      <c r="B543" s="1" t="s">
        <v>1760</v>
      </c>
      <c r="C543" s="1">
        <v>4</v>
      </c>
      <c r="D543" s="1" t="s">
        <v>1761</v>
      </c>
      <c r="E543" s="1" t="s">
        <v>1334</v>
      </c>
      <c r="F543" s="1">
        <v>4</v>
      </c>
      <c r="G543" s="1" t="s">
        <v>272</v>
      </c>
      <c r="H543" s="1">
        <v>0</v>
      </c>
      <c r="I543" s="1" t="s">
        <v>1335</v>
      </c>
      <c r="J543" s="15">
        <v>49</v>
      </c>
      <c r="K543" s="15">
        <v>216</v>
      </c>
      <c r="L543" s="15">
        <v>144</v>
      </c>
      <c r="M543" s="15">
        <v>72</v>
      </c>
      <c r="N543" s="15">
        <v>151</v>
      </c>
      <c r="O543" s="15">
        <v>97</v>
      </c>
      <c r="P543" s="15">
        <v>54</v>
      </c>
      <c r="Q543" s="15">
        <v>28</v>
      </c>
      <c r="R543" s="15">
        <v>68</v>
      </c>
      <c r="S543" s="15">
        <v>32</v>
      </c>
      <c r="T543" s="15">
        <v>36</v>
      </c>
      <c r="U543" s="15">
        <v>29</v>
      </c>
      <c r="V543" s="15">
        <v>1</v>
      </c>
      <c r="W543" s="15">
        <v>28</v>
      </c>
      <c r="X543" s="15">
        <v>21</v>
      </c>
      <c r="Y543" s="15">
        <v>148</v>
      </c>
      <c r="Z543" s="15">
        <v>112</v>
      </c>
      <c r="AA543" s="15">
        <v>36</v>
      </c>
      <c r="AB543" s="15">
        <v>122</v>
      </c>
      <c r="AC543" s="15">
        <v>96</v>
      </c>
      <c r="AD543" s="15">
        <v>26</v>
      </c>
      <c r="AE543" s="15">
        <v>18</v>
      </c>
      <c r="AF543" s="15">
        <v>122</v>
      </c>
      <c r="AG543" s="15">
        <v>88</v>
      </c>
      <c r="AH543" s="15">
        <v>34</v>
      </c>
      <c r="AI543" s="15">
        <v>96</v>
      </c>
      <c r="AJ543" s="15">
        <v>72</v>
      </c>
      <c r="AK543" s="15">
        <v>24</v>
      </c>
      <c r="AL543" s="15">
        <v>3</v>
      </c>
      <c r="AM543" s="15">
        <v>26</v>
      </c>
      <c r="AN543" s="15">
        <v>24</v>
      </c>
      <c r="AO543" s="15">
        <v>2</v>
      </c>
      <c r="AP543" s="15">
        <v>26</v>
      </c>
      <c r="AQ543" s="15">
        <v>24</v>
      </c>
      <c r="AR543" s="15">
        <v>2</v>
      </c>
      <c r="AS543" s="15">
        <v>0</v>
      </c>
      <c r="AT543" s="15">
        <v>0</v>
      </c>
      <c r="AU543" s="15">
        <v>0</v>
      </c>
      <c r="AV543" s="15">
        <v>0</v>
      </c>
      <c r="AW543" s="15">
        <v>0</v>
      </c>
      <c r="AX543" s="15">
        <v>0</v>
      </c>
      <c r="AY543" s="15">
        <v>0</v>
      </c>
    </row>
    <row r="544" spans="1:51">
      <c r="A544" s="1">
        <v>5864</v>
      </c>
      <c r="B544" s="1" t="s">
        <v>1760</v>
      </c>
      <c r="C544" s="1">
        <v>4</v>
      </c>
      <c r="D544" s="1" t="s">
        <v>1761</v>
      </c>
      <c r="E544" s="1" t="s">
        <v>1336</v>
      </c>
      <c r="F544" s="1">
        <v>5</v>
      </c>
      <c r="G544" s="1" t="s">
        <v>272</v>
      </c>
      <c r="H544" s="1">
        <v>0</v>
      </c>
      <c r="I544" s="1" t="s">
        <v>1337</v>
      </c>
      <c r="J544" s="15">
        <v>0</v>
      </c>
      <c r="K544" s="15">
        <v>0</v>
      </c>
      <c r="L544" s="15">
        <v>0</v>
      </c>
      <c r="M544" s="15">
        <v>0</v>
      </c>
      <c r="N544" s="15">
        <v>0</v>
      </c>
      <c r="O544" s="15">
        <v>0</v>
      </c>
      <c r="P544" s="15">
        <v>0</v>
      </c>
      <c r="Q544" s="15">
        <v>0</v>
      </c>
      <c r="R544" s="15">
        <v>0</v>
      </c>
      <c r="S544" s="15">
        <v>0</v>
      </c>
      <c r="T544" s="15">
        <v>0</v>
      </c>
      <c r="U544" s="15">
        <v>0</v>
      </c>
      <c r="V544" s="15">
        <v>0</v>
      </c>
      <c r="W544" s="15">
        <v>0</v>
      </c>
      <c r="X544" s="15">
        <v>0</v>
      </c>
      <c r="Y544" s="15">
        <v>0</v>
      </c>
      <c r="Z544" s="15">
        <v>0</v>
      </c>
      <c r="AA544" s="15">
        <v>0</v>
      </c>
      <c r="AB544" s="15">
        <v>0</v>
      </c>
      <c r="AC544" s="15">
        <v>0</v>
      </c>
      <c r="AD544" s="15">
        <v>0</v>
      </c>
      <c r="AE544" s="15">
        <v>0</v>
      </c>
      <c r="AF544" s="15">
        <v>0</v>
      </c>
      <c r="AG544" s="15">
        <v>0</v>
      </c>
      <c r="AH544" s="15">
        <v>0</v>
      </c>
      <c r="AI544" s="15">
        <v>0</v>
      </c>
      <c r="AJ544" s="15">
        <v>0</v>
      </c>
      <c r="AK544" s="15">
        <v>0</v>
      </c>
      <c r="AL544" s="15">
        <v>0</v>
      </c>
      <c r="AM544" s="15">
        <v>0</v>
      </c>
      <c r="AN544" s="15">
        <v>0</v>
      </c>
      <c r="AO544" s="15">
        <v>0</v>
      </c>
      <c r="AP544" s="15">
        <v>0</v>
      </c>
      <c r="AQ544" s="15">
        <v>0</v>
      </c>
      <c r="AR544" s="15">
        <v>0</v>
      </c>
      <c r="AS544" s="15">
        <v>0</v>
      </c>
      <c r="AT544" s="15">
        <v>0</v>
      </c>
      <c r="AU544" s="15">
        <v>0</v>
      </c>
      <c r="AV544" s="15">
        <v>0</v>
      </c>
      <c r="AW544" s="15">
        <v>0</v>
      </c>
      <c r="AX544" s="15">
        <v>0</v>
      </c>
      <c r="AY544" s="15">
        <v>0</v>
      </c>
    </row>
    <row r="545" spans="1:51">
      <c r="A545" s="1">
        <v>5875</v>
      </c>
      <c r="B545" s="1" t="s">
        <v>1760</v>
      </c>
      <c r="C545" s="1">
        <v>4</v>
      </c>
      <c r="D545" s="1" t="s">
        <v>1761</v>
      </c>
      <c r="E545" s="1" t="s">
        <v>1338</v>
      </c>
      <c r="F545" s="1">
        <v>5</v>
      </c>
      <c r="G545" s="1" t="s">
        <v>272</v>
      </c>
      <c r="H545" s="1">
        <v>0</v>
      </c>
      <c r="I545" s="1" t="s">
        <v>1339</v>
      </c>
      <c r="J545" s="15">
        <v>8</v>
      </c>
      <c r="K545" s="15">
        <v>39</v>
      </c>
      <c r="L545" s="15">
        <v>15</v>
      </c>
      <c r="M545" s="15">
        <v>24</v>
      </c>
      <c r="N545" s="15">
        <v>28</v>
      </c>
      <c r="O545" s="15">
        <v>6</v>
      </c>
      <c r="P545" s="15">
        <v>22</v>
      </c>
      <c r="Q545" s="15">
        <v>7</v>
      </c>
      <c r="R545" s="15">
        <v>31</v>
      </c>
      <c r="S545" s="15">
        <v>9</v>
      </c>
      <c r="T545" s="15">
        <v>22</v>
      </c>
      <c r="U545" s="15">
        <v>20</v>
      </c>
      <c r="V545" s="15">
        <v>0</v>
      </c>
      <c r="W545" s="15">
        <v>20</v>
      </c>
      <c r="X545" s="15">
        <v>1</v>
      </c>
      <c r="Y545" s="15">
        <v>8</v>
      </c>
      <c r="Z545" s="15">
        <v>6</v>
      </c>
      <c r="AA545" s="15">
        <v>2</v>
      </c>
      <c r="AB545" s="15">
        <v>8</v>
      </c>
      <c r="AC545" s="15">
        <v>6</v>
      </c>
      <c r="AD545" s="15">
        <v>2</v>
      </c>
      <c r="AE545" s="15">
        <v>0</v>
      </c>
      <c r="AF545" s="15">
        <v>0</v>
      </c>
      <c r="AG545" s="15">
        <v>0</v>
      </c>
      <c r="AH545" s="15">
        <v>0</v>
      </c>
      <c r="AI545" s="15">
        <v>0</v>
      </c>
      <c r="AJ545" s="15">
        <v>0</v>
      </c>
      <c r="AK545" s="15">
        <v>0</v>
      </c>
      <c r="AL545" s="15">
        <v>1</v>
      </c>
      <c r="AM545" s="15">
        <v>8</v>
      </c>
      <c r="AN545" s="15">
        <v>6</v>
      </c>
      <c r="AO545" s="15">
        <v>2</v>
      </c>
      <c r="AP545" s="15">
        <v>8</v>
      </c>
      <c r="AQ545" s="15">
        <v>6</v>
      </c>
      <c r="AR545" s="15">
        <v>2</v>
      </c>
      <c r="AS545" s="15">
        <v>0</v>
      </c>
      <c r="AT545" s="15">
        <v>0</v>
      </c>
      <c r="AU545" s="15">
        <v>0</v>
      </c>
      <c r="AV545" s="15">
        <v>0</v>
      </c>
      <c r="AW545" s="15">
        <v>0</v>
      </c>
      <c r="AX545" s="15">
        <v>0</v>
      </c>
      <c r="AY545" s="15">
        <v>0</v>
      </c>
    </row>
    <row r="546" spans="1:51">
      <c r="A546" s="1">
        <v>5886</v>
      </c>
      <c r="B546" s="1" t="s">
        <v>1760</v>
      </c>
      <c r="C546" s="1">
        <v>4</v>
      </c>
      <c r="D546" s="1" t="s">
        <v>1761</v>
      </c>
      <c r="E546" s="1" t="s">
        <v>1340</v>
      </c>
      <c r="F546" s="1">
        <v>5</v>
      </c>
      <c r="G546" s="1" t="s">
        <v>272</v>
      </c>
      <c r="H546" s="1">
        <v>0</v>
      </c>
      <c r="I546" s="1" t="s">
        <v>1341</v>
      </c>
      <c r="J546" s="15">
        <v>30</v>
      </c>
      <c r="K546" s="15">
        <v>90</v>
      </c>
      <c r="L546" s="15">
        <v>72</v>
      </c>
      <c r="M546" s="15">
        <v>18</v>
      </c>
      <c r="N546" s="15">
        <v>52</v>
      </c>
      <c r="O546" s="15">
        <v>43</v>
      </c>
      <c r="P546" s="15">
        <v>9</v>
      </c>
      <c r="Q546" s="15">
        <v>17</v>
      </c>
      <c r="R546" s="15">
        <v>28</v>
      </c>
      <c r="S546" s="15">
        <v>19</v>
      </c>
      <c r="T546" s="15">
        <v>9</v>
      </c>
      <c r="U546" s="15">
        <v>6</v>
      </c>
      <c r="V546" s="15">
        <v>1</v>
      </c>
      <c r="W546" s="15">
        <v>5</v>
      </c>
      <c r="X546" s="15">
        <v>13</v>
      </c>
      <c r="Y546" s="15">
        <v>62</v>
      </c>
      <c r="Z546" s="15">
        <v>53</v>
      </c>
      <c r="AA546" s="15">
        <v>9</v>
      </c>
      <c r="AB546" s="15">
        <v>46</v>
      </c>
      <c r="AC546" s="15">
        <v>42</v>
      </c>
      <c r="AD546" s="15">
        <v>4</v>
      </c>
      <c r="AE546" s="15">
        <v>13</v>
      </c>
      <c r="AF546" s="15">
        <v>62</v>
      </c>
      <c r="AG546" s="15">
        <v>53</v>
      </c>
      <c r="AH546" s="15">
        <v>9</v>
      </c>
      <c r="AI546" s="15">
        <v>46</v>
      </c>
      <c r="AJ546" s="15">
        <v>42</v>
      </c>
      <c r="AK546" s="15">
        <v>4</v>
      </c>
      <c r="AL546" s="15">
        <v>0</v>
      </c>
      <c r="AM546" s="15">
        <v>0</v>
      </c>
      <c r="AN546" s="15">
        <v>0</v>
      </c>
      <c r="AO546" s="15">
        <v>0</v>
      </c>
      <c r="AP546" s="15">
        <v>0</v>
      </c>
      <c r="AQ546" s="15">
        <v>0</v>
      </c>
      <c r="AR546" s="15">
        <v>0</v>
      </c>
      <c r="AS546" s="15">
        <v>0</v>
      </c>
      <c r="AT546" s="15">
        <v>0</v>
      </c>
      <c r="AU546" s="15">
        <v>0</v>
      </c>
      <c r="AV546" s="15">
        <v>0</v>
      </c>
      <c r="AW546" s="15">
        <v>0</v>
      </c>
      <c r="AX546" s="15">
        <v>0</v>
      </c>
      <c r="AY546" s="15">
        <v>0</v>
      </c>
    </row>
    <row r="547" spans="1:51">
      <c r="A547" s="1">
        <v>5897</v>
      </c>
      <c r="B547" s="1" t="s">
        <v>1760</v>
      </c>
      <c r="C547" s="1">
        <v>4</v>
      </c>
      <c r="D547" s="1" t="s">
        <v>1761</v>
      </c>
      <c r="E547" s="1" t="s">
        <v>1342</v>
      </c>
      <c r="F547" s="1">
        <v>6</v>
      </c>
      <c r="G547" s="1" t="s">
        <v>272</v>
      </c>
      <c r="H547" s="1">
        <v>0</v>
      </c>
      <c r="I547" s="1" t="s">
        <v>1343</v>
      </c>
      <c r="J547" s="15">
        <v>24</v>
      </c>
      <c r="K547" s="15">
        <v>76</v>
      </c>
      <c r="L547" s="15">
        <v>62</v>
      </c>
      <c r="M547" s="15">
        <v>14</v>
      </c>
      <c r="N547" s="15">
        <v>48</v>
      </c>
      <c r="O547" s="15">
        <v>40</v>
      </c>
      <c r="P547" s="15">
        <v>8</v>
      </c>
      <c r="Q547" s="15">
        <v>15</v>
      </c>
      <c r="R547" s="15">
        <v>23</v>
      </c>
      <c r="S547" s="15">
        <v>16</v>
      </c>
      <c r="T547" s="15">
        <v>7</v>
      </c>
      <c r="U547" s="15">
        <v>4</v>
      </c>
      <c r="V547" s="15">
        <v>0</v>
      </c>
      <c r="W547" s="15">
        <v>4</v>
      </c>
      <c r="X547" s="15">
        <v>9</v>
      </c>
      <c r="Y547" s="15">
        <v>53</v>
      </c>
      <c r="Z547" s="15">
        <v>46</v>
      </c>
      <c r="AA547" s="15">
        <v>7</v>
      </c>
      <c r="AB547" s="15">
        <v>44</v>
      </c>
      <c r="AC547" s="15">
        <v>40</v>
      </c>
      <c r="AD547" s="15">
        <v>4</v>
      </c>
      <c r="AE547" s="15">
        <v>9</v>
      </c>
      <c r="AF547" s="15">
        <v>53</v>
      </c>
      <c r="AG547" s="15">
        <v>46</v>
      </c>
      <c r="AH547" s="15">
        <v>7</v>
      </c>
      <c r="AI547" s="15">
        <v>44</v>
      </c>
      <c r="AJ547" s="15">
        <v>40</v>
      </c>
      <c r="AK547" s="15">
        <v>4</v>
      </c>
      <c r="AL547" s="15">
        <v>0</v>
      </c>
      <c r="AM547" s="15">
        <v>0</v>
      </c>
      <c r="AN547" s="15">
        <v>0</v>
      </c>
      <c r="AO547" s="15">
        <v>0</v>
      </c>
      <c r="AP547" s="15">
        <v>0</v>
      </c>
      <c r="AQ547" s="15">
        <v>0</v>
      </c>
      <c r="AR547" s="15">
        <v>0</v>
      </c>
      <c r="AS547" s="15">
        <v>0</v>
      </c>
      <c r="AT547" s="15">
        <v>0</v>
      </c>
      <c r="AU547" s="15">
        <v>0</v>
      </c>
      <c r="AV547" s="15">
        <v>0</v>
      </c>
      <c r="AW547" s="15">
        <v>0</v>
      </c>
      <c r="AX547" s="15">
        <v>0</v>
      </c>
      <c r="AY547" s="15">
        <v>0</v>
      </c>
    </row>
    <row r="548" spans="1:51">
      <c r="A548" s="1">
        <v>5908</v>
      </c>
      <c r="B548" s="1" t="s">
        <v>1760</v>
      </c>
      <c r="C548" s="1">
        <v>4</v>
      </c>
      <c r="D548" s="1" t="s">
        <v>1761</v>
      </c>
      <c r="E548" s="1" t="s">
        <v>1344</v>
      </c>
      <c r="F548" s="1">
        <v>6</v>
      </c>
      <c r="G548" s="1" t="s">
        <v>272</v>
      </c>
      <c r="H548" s="1">
        <v>0</v>
      </c>
      <c r="I548" s="1" t="s">
        <v>1345</v>
      </c>
      <c r="J548" s="15">
        <v>6</v>
      </c>
      <c r="K548" s="15">
        <v>14</v>
      </c>
      <c r="L548" s="15">
        <v>10</v>
      </c>
      <c r="M548" s="15">
        <v>4</v>
      </c>
      <c r="N548" s="15">
        <v>4</v>
      </c>
      <c r="O548" s="15">
        <v>3</v>
      </c>
      <c r="P548" s="15">
        <v>1</v>
      </c>
      <c r="Q548" s="15">
        <v>2</v>
      </c>
      <c r="R548" s="15">
        <v>5</v>
      </c>
      <c r="S548" s="15">
        <v>3</v>
      </c>
      <c r="T548" s="15">
        <v>2</v>
      </c>
      <c r="U548" s="15">
        <v>2</v>
      </c>
      <c r="V548" s="15">
        <v>1</v>
      </c>
      <c r="W548" s="15">
        <v>1</v>
      </c>
      <c r="X548" s="15">
        <v>4</v>
      </c>
      <c r="Y548" s="15">
        <v>9</v>
      </c>
      <c r="Z548" s="15">
        <v>7</v>
      </c>
      <c r="AA548" s="15">
        <v>2</v>
      </c>
      <c r="AB548" s="15">
        <v>2</v>
      </c>
      <c r="AC548" s="15">
        <v>2</v>
      </c>
      <c r="AD548" s="15">
        <v>0</v>
      </c>
      <c r="AE548" s="15">
        <v>4</v>
      </c>
      <c r="AF548" s="15">
        <v>9</v>
      </c>
      <c r="AG548" s="15">
        <v>7</v>
      </c>
      <c r="AH548" s="15">
        <v>2</v>
      </c>
      <c r="AI548" s="15">
        <v>2</v>
      </c>
      <c r="AJ548" s="15">
        <v>2</v>
      </c>
      <c r="AK548" s="15">
        <v>0</v>
      </c>
      <c r="AL548" s="15">
        <v>0</v>
      </c>
      <c r="AM548" s="15">
        <v>0</v>
      </c>
      <c r="AN548" s="15">
        <v>0</v>
      </c>
      <c r="AO548" s="15">
        <v>0</v>
      </c>
      <c r="AP548" s="15">
        <v>0</v>
      </c>
      <c r="AQ548" s="15">
        <v>0</v>
      </c>
      <c r="AR548" s="15">
        <v>0</v>
      </c>
      <c r="AS548" s="15">
        <v>0</v>
      </c>
      <c r="AT548" s="15">
        <v>0</v>
      </c>
      <c r="AU548" s="15">
        <v>0</v>
      </c>
      <c r="AV548" s="15">
        <v>0</v>
      </c>
      <c r="AW548" s="15">
        <v>0</v>
      </c>
      <c r="AX548" s="15">
        <v>0</v>
      </c>
      <c r="AY548" s="15">
        <v>0</v>
      </c>
    </row>
    <row r="549" spans="1:51">
      <c r="A549" s="1">
        <v>5919</v>
      </c>
      <c r="B549" s="1" t="s">
        <v>1760</v>
      </c>
      <c r="C549" s="1">
        <v>4</v>
      </c>
      <c r="D549" s="1" t="s">
        <v>1761</v>
      </c>
      <c r="E549" s="1" t="s">
        <v>1346</v>
      </c>
      <c r="F549" s="1">
        <v>6</v>
      </c>
      <c r="G549" s="1" t="s">
        <v>272</v>
      </c>
      <c r="H549" s="1">
        <v>0</v>
      </c>
      <c r="I549" s="1" t="s">
        <v>1347</v>
      </c>
      <c r="J549" s="15">
        <v>0</v>
      </c>
      <c r="K549" s="15">
        <v>0</v>
      </c>
      <c r="L549" s="15">
        <v>0</v>
      </c>
      <c r="M549" s="15">
        <v>0</v>
      </c>
      <c r="N549" s="15">
        <v>0</v>
      </c>
      <c r="O549" s="15">
        <v>0</v>
      </c>
      <c r="P549" s="15">
        <v>0</v>
      </c>
      <c r="Q549" s="15">
        <v>0</v>
      </c>
      <c r="R549" s="15">
        <v>0</v>
      </c>
      <c r="S549" s="15">
        <v>0</v>
      </c>
      <c r="T549" s="15">
        <v>0</v>
      </c>
      <c r="U549" s="15">
        <v>0</v>
      </c>
      <c r="V549" s="15">
        <v>0</v>
      </c>
      <c r="W549" s="15">
        <v>0</v>
      </c>
      <c r="X549" s="15">
        <v>0</v>
      </c>
      <c r="Y549" s="15">
        <v>0</v>
      </c>
      <c r="Z549" s="15">
        <v>0</v>
      </c>
      <c r="AA549" s="15">
        <v>0</v>
      </c>
      <c r="AB549" s="15">
        <v>0</v>
      </c>
      <c r="AC549" s="15">
        <v>0</v>
      </c>
      <c r="AD549" s="15">
        <v>0</v>
      </c>
      <c r="AE549" s="15">
        <v>0</v>
      </c>
      <c r="AF549" s="15">
        <v>0</v>
      </c>
      <c r="AG549" s="15">
        <v>0</v>
      </c>
      <c r="AH549" s="15">
        <v>0</v>
      </c>
      <c r="AI549" s="15">
        <v>0</v>
      </c>
      <c r="AJ549" s="15">
        <v>0</v>
      </c>
      <c r="AK549" s="15">
        <v>0</v>
      </c>
      <c r="AL549" s="15">
        <v>0</v>
      </c>
      <c r="AM549" s="15">
        <v>0</v>
      </c>
      <c r="AN549" s="15">
        <v>0</v>
      </c>
      <c r="AO549" s="15">
        <v>0</v>
      </c>
      <c r="AP549" s="15">
        <v>0</v>
      </c>
      <c r="AQ549" s="15">
        <v>0</v>
      </c>
      <c r="AR549" s="15">
        <v>0</v>
      </c>
      <c r="AS549" s="15">
        <v>0</v>
      </c>
      <c r="AT549" s="15">
        <v>0</v>
      </c>
      <c r="AU549" s="15">
        <v>0</v>
      </c>
      <c r="AV549" s="15">
        <v>0</v>
      </c>
      <c r="AW549" s="15">
        <v>0</v>
      </c>
      <c r="AX549" s="15">
        <v>0</v>
      </c>
      <c r="AY549" s="15">
        <v>0</v>
      </c>
    </row>
    <row r="550" spans="1:51">
      <c r="A550" s="1">
        <v>5930</v>
      </c>
      <c r="B550" s="1" t="s">
        <v>1760</v>
      </c>
      <c r="C550" s="1">
        <v>4</v>
      </c>
      <c r="D550" s="1" t="s">
        <v>1761</v>
      </c>
      <c r="E550" s="1" t="s">
        <v>1348</v>
      </c>
      <c r="F550" s="1">
        <v>5</v>
      </c>
      <c r="G550" s="1" t="s">
        <v>272</v>
      </c>
      <c r="H550" s="1">
        <v>0</v>
      </c>
      <c r="I550" s="1" t="s">
        <v>1349</v>
      </c>
      <c r="J550" s="15">
        <v>0</v>
      </c>
      <c r="K550" s="15">
        <v>0</v>
      </c>
      <c r="L550" s="15">
        <v>0</v>
      </c>
      <c r="M550" s="15">
        <v>0</v>
      </c>
      <c r="N550" s="15">
        <v>0</v>
      </c>
      <c r="O550" s="15">
        <v>0</v>
      </c>
      <c r="P550" s="15">
        <v>0</v>
      </c>
      <c r="Q550" s="15">
        <v>0</v>
      </c>
      <c r="R550" s="15">
        <v>0</v>
      </c>
      <c r="S550" s="15">
        <v>0</v>
      </c>
      <c r="T550" s="15">
        <v>0</v>
      </c>
      <c r="U550" s="15">
        <v>0</v>
      </c>
      <c r="V550" s="15">
        <v>0</v>
      </c>
      <c r="W550" s="15">
        <v>0</v>
      </c>
      <c r="X550" s="15">
        <v>0</v>
      </c>
      <c r="Y550" s="15">
        <v>0</v>
      </c>
      <c r="Z550" s="15">
        <v>0</v>
      </c>
      <c r="AA550" s="15">
        <v>0</v>
      </c>
      <c r="AB550" s="15">
        <v>0</v>
      </c>
      <c r="AC550" s="15">
        <v>0</v>
      </c>
      <c r="AD550" s="15">
        <v>0</v>
      </c>
      <c r="AE550" s="15">
        <v>0</v>
      </c>
      <c r="AF550" s="15">
        <v>0</v>
      </c>
      <c r="AG550" s="15">
        <v>0</v>
      </c>
      <c r="AH550" s="15">
        <v>0</v>
      </c>
      <c r="AI550" s="15">
        <v>0</v>
      </c>
      <c r="AJ550" s="15">
        <v>0</v>
      </c>
      <c r="AK550" s="15">
        <v>0</v>
      </c>
      <c r="AL550" s="15">
        <v>0</v>
      </c>
      <c r="AM550" s="15">
        <v>0</v>
      </c>
      <c r="AN550" s="15">
        <v>0</v>
      </c>
      <c r="AO550" s="15">
        <v>0</v>
      </c>
      <c r="AP550" s="15">
        <v>0</v>
      </c>
      <c r="AQ550" s="15">
        <v>0</v>
      </c>
      <c r="AR550" s="15">
        <v>0</v>
      </c>
      <c r="AS550" s="15">
        <v>0</v>
      </c>
      <c r="AT550" s="15">
        <v>0</v>
      </c>
      <c r="AU550" s="15">
        <v>0</v>
      </c>
      <c r="AV550" s="15">
        <v>0</v>
      </c>
      <c r="AW550" s="15">
        <v>0</v>
      </c>
      <c r="AX550" s="15">
        <v>0</v>
      </c>
      <c r="AY550" s="15">
        <v>0</v>
      </c>
    </row>
    <row r="551" spans="1:51">
      <c r="A551" s="1">
        <v>5941</v>
      </c>
      <c r="B551" s="1" t="s">
        <v>1760</v>
      </c>
      <c r="C551" s="1">
        <v>4</v>
      </c>
      <c r="D551" s="1" t="s">
        <v>1761</v>
      </c>
      <c r="E551" s="1" t="s">
        <v>1350</v>
      </c>
      <c r="F551" s="1">
        <v>5</v>
      </c>
      <c r="G551" s="1" t="s">
        <v>272</v>
      </c>
      <c r="H551" s="1">
        <v>0</v>
      </c>
      <c r="I551" s="1" t="s">
        <v>1351</v>
      </c>
      <c r="J551" s="15">
        <v>0</v>
      </c>
      <c r="K551" s="15">
        <v>0</v>
      </c>
      <c r="L551" s="15">
        <v>0</v>
      </c>
      <c r="M551" s="15">
        <v>0</v>
      </c>
      <c r="N551" s="15">
        <v>0</v>
      </c>
      <c r="O551" s="15">
        <v>0</v>
      </c>
      <c r="P551" s="15">
        <v>0</v>
      </c>
      <c r="Q551" s="15">
        <v>0</v>
      </c>
      <c r="R551" s="15">
        <v>0</v>
      </c>
      <c r="S551" s="15">
        <v>0</v>
      </c>
      <c r="T551" s="15">
        <v>0</v>
      </c>
      <c r="U551" s="15">
        <v>0</v>
      </c>
      <c r="V551" s="15">
        <v>0</v>
      </c>
      <c r="W551" s="15">
        <v>0</v>
      </c>
      <c r="X551" s="15">
        <v>0</v>
      </c>
      <c r="Y551" s="15">
        <v>0</v>
      </c>
      <c r="Z551" s="15">
        <v>0</v>
      </c>
      <c r="AA551" s="15">
        <v>0</v>
      </c>
      <c r="AB551" s="15">
        <v>0</v>
      </c>
      <c r="AC551" s="15">
        <v>0</v>
      </c>
      <c r="AD551" s="15">
        <v>0</v>
      </c>
      <c r="AE551" s="15">
        <v>0</v>
      </c>
      <c r="AF551" s="15">
        <v>0</v>
      </c>
      <c r="AG551" s="15">
        <v>0</v>
      </c>
      <c r="AH551" s="15">
        <v>0</v>
      </c>
      <c r="AI551" s="15">
        <v>0</v>
      </c>
      <c r="AJ551" s="15">
        <v>0</v>
      </c>
      <c r="AK551" s="15">
        <v>0</v>
      </c>
      <c r="AL551" s="15">
        <v>0</v>
      </c>
      <c r="AM551" s="15">
        <v>0</v>
      </c>
      <c r="AN551" s="15">
        <v>0</v>
      </c>
      <c r="AO551" s="15">
        <v>0</v>
      </c>
      <c r="AP551" s="15">
        <v>0</v>
      </c>
      <c r="AQ551" s="15">
        <v>0</v>
      </c>
      <c r="AR551" s="15">
        <v>0</v>
      </c>
      <c r="AS551" s="15">
        <v>0</v>
      </c>
      <c r="AT551" s="15">
        <v>0</v>
      </c>
      <c r="AU551" s="15">
        <v>0</v>
      </c>
      <c r="AV551" s="15">
        <v>0</v>
      </c>
      <c r="AW551" s="15">
        <v>0</v>
      </c>
      <c r="AX551" s="15">
        <v>0</v>
      </c>
      <c r="AY551" s="15">
        <v>0</v>
      </c>
    </row>
    <row r="552" spans="1:51">
      <c r="A552" s="1">
        <v>5952</v>
      </c>
      <c r="B552" s="1" t="s">
        <v>1760</v>
      </c>
      <c r="C552" s="1">
        <v>4</v>
      </c>
      <c r="D552" s="1" t="s">
        <v>1761</v>
      </c>
      <c r="E552" s="1" t="s">
        <v>1352</v>
      </c>
      <c r="F552" s="1">
        <v>5</v>
      </c>
      <c r="G552" s="1" t="s">
        <v>272</v>
      </c>
      <c r="H552" s="1">
        <v>0</v>
      </c>
      <c r="I552" s="1" t="s">
        <v>1353</v>
      </c>
      <c r="J552" s="15">
        <v>0</v>
      </c>
      <c r="K552" s="15">
        <v>0</v>
      </c>
      <c r="L552" s="15">
        <v>0</v>
      </c>
      <c r="M552" s="15">
        <v>0</v>
      </c>
      <c r="N552" s="15">
        <v>0</v>
      </c>
      <c r="O552" s="15">
        <v>0</v>
      </c>
      <c r="P552" s="15">
        <v>0</v>
      </c>
      <c r="Q552" s="15">
        <v>0</v>
      </c>
      <c r="R552" s="15">
        <v>0</v>
      </c>
      <c r="S552" s="15">
        <v>0</v>
      </c>
      <c r="T552" s="15">
        <v>0</v>
      </c>
      <c r="U552" s="15">
        <v>0</v>
      </c>
      <c r="V552" s="15">
        <v>0</v>
      </c>
      <c r="W552" s="15">
        <v>0</v>
      </c>
      <c r="X552" s="15">
        <v>0</v>
      </c>
      <c r="Y552" s="15">
        <v>0</v>
      </c>
      <c r="Z552" s="15">
        <v>0</v>
      </c>
      <c r="AA552" s="15">
        <v>0</v>
      </c>
      <c r="AB552" s="15">
        <v>0</v>
      </c>
      <c r="AC552" s="15">
        <v>0</v>
      </c>
      <c r="AD552" s="15">
        <v>0</v>
      </c>
      <c r="AE552" s="15">
        <v>0</v>
      </c>
      <c r="AF552" s="15">
        <v>0</v>
      </c>
      <c r="AG552" s="15">
        <v>0</v>
      </c>
      <c r="AH552" s="15">
        <v>0</v>
      </c>
      <c r="AI552" s="15">
        <v>0</v>
      </c>
      <c r="AJ552" s="15">
        <v>0</v>
      </c>
      <c r="AK552" s="15">
        <v>0</v>
      </c>
      <c r="AL552" s="15">
        <v>0</v>
      </c>
      <c r="AM552" s="15">
        <v>0</v>
      </c>
      <c r="AN552" s="15">
        <v>0</v>
      </c>
      <c r="AO552" s="15">
        <v>0</v>
      </c>
      <c r="AP552" s="15">
        <v>0</v>
      </c>
      <c r="AQ552" s="15">
        <v>0</v>
      </c>
      <c r="AR552" s="15">
        <v>0</v>
      </c>
      <c r="AS552" s="15">
        <v>0</v>
      </c>
      <c r="AT552" s="15">
        <v>0</v>
      </c>
      <c r="AU552" s="15">
        <v>0</v>
      </c>
      <c r="AV552" s="15">
        <v>0</v>
      </c>
      <c r="AW552" s="15">
        <v>0</v>
      </c>
      <c r="AX552" s="15">
        <v>0</v>
      </c>
      <c r="AY552" s="15">
        <v>0</v>
      </c>
    </row>
    <row r="553" spans="1:51">
      <c r="A553" s="1">
        <v>5963</v>
      </c>
      <c r="B553" s="1" t="s">
        <v>1760</v>
      </c>
      <c r="C553" s="1">
        <v>4</v>
      </c>
      <c r="D553" s="1" t="s">
        <v>1761</v>
      </c>
      <c r="E553" s="1" t="s">
        <v>1354</v>
      </c>
      <c r="F553" s="1">
        <v>5</v>
      </c>
      <c r="G553" s="1" t="s">
        <v>272</v>
      </c>
      <c r="H553" s="1">
        <v>0</v>
      </c>
      <c r="I553" s="1" t="s">
        <v>1355</v>
      </c>
      <c r="J553" s="15">
        <v>7</v>
      </c>
      <c r="K553" s="15">
        <v>39</v>
      </c>
      <c r="L553" s="15">
        <v>14</v>
      </c>
      <c r="M553" s="15">
        <v>25</v>
      </c>
      <c r="N553" s="15">
        <v>25</v>
      </c>
      <c r="O553" s="15">
        <v>6</v>
      </c>
      <c r="P553" s="15">
        <v>19</v>
      </c>
      <c r="Q553" s="15">
        <v>4</v>
      </c>
      <c r="R553" s="15">
        <v>9</v>
      </c>
      <c r="S553" s="15">
        <v>4</v>
      </c>
      <c r="T553" s="15">
        <v>5</v>
      </c>
      <c r="U553" s="15">
        <v>3</v>
      </c>
      <c r="V553" s="15">
        <v>0</v>
      </c>
      <c r="W553" s="15">
        <v>3</v>
      </c>
      <c r="X553" s="15">
        <v>3</v>
      </c>
      <c r="Y553" s="15">
        <v>30</v>
      </c>
      <c r="Z553" s="15">
        <v>10</v>
      </c>
      <c r="AA553" s="15">
        <v>20</v>
      </c>
      <c r="AB553" s="15">
        <v>22</v>
      </c>
      <c r="AC553" s="15">
        <v>6</v>
      </c>
      <c r="AD553" s="15">
        <v>16</v>
      </c>
      <c r="AE553" s="15">
        <v>3</v>
      </c>
      <c r="AF553" s="15">
        <v>30</v>
      </c>
      <c r="AG553" s="15">
        <v>10</v>
      </c>
      <c r="AH553" s="15">
        <v>20</v>
      </c>
      <c r="AI553" s="15">
        <v>22</v>
      </c>
      <c r="AJ553" s="15">
        <v>6</v>
      </c>
      <c r="AK553" s="15">
        <v>16</v>
      </c>
      <c r="AL553" s="15">
        <v>0</v>
      </c>
      <c r="AM553" s="15">
        <v>0</v>
      </c>
      <c r="AN553" s="15">
        <v>0</v>
      </c>
      <c r="AO553" s="15">
        <v>0</v>
      </c>
      <c r="AP553" s="15">
        <v>0</v>
      </c>
      <c r="AQ553" s="15">
        <v>0</v>
      </c>
      <c r="AR553" s="15">
        <v>0</v>
      </c>
      <c r="AS553" s="15">
        <v>0</v>
      </c>
      <c r="AT553" s="15">
        <v>0</v>
      </c>
      <c r="AU553" s="15">
        <v>0</v>
      </c>
      <c r="AV553" s="15">
        <v>0</v>
      </c>
      <c r="AW553" s="15">
        <v>0</v>
      </c>
      <c r="AX553" s="15">
        <v>0</v>
      </c>
      <c r="AY553" s="15">
        <v>0</v>
      </c>
    </row>
    <row r="554" spans="1:51">
      <c r="A554" s="1">
        <v>5974</v>
      </c>
      <c r="B554" s="1" t="s">
        <v>1760</v>
      </c>
      <c r="C554" s="1">
        <v>4</v>
      </c>
      <c r="D554" s="1" t="s">
        <v>1761</v>
      </c>
      <c r="E554" s="1" t="s">
        <v>1356</v>
      </c>
      <c r="F554" s="1">
        <v>5</v>
      </c>
      <c r="G554" s="1" t="s">
        <v>272</v>
      </c>
      <c r="H554" s="1">
        <v>0</v>
      </c>
      <c r="I554" s="1" t="s">
        <v>1357</v>
      </c>
      <c r="J554" s="15">
        <v>4</v>
      </c>
      <c r="K554" s="15">
        <v>48</v>
      </c>
      <c r="L554" s="15">
        <v>43</v>
      </c>
      <c r="M554" s="15">
        <v>5</v>
      </c>
      <c r="N554" s="15">
        <v>46</v>
      </c>
      <c r="O554" s="15">
        <v>42</v>
      </c>
      <c r="P554" s="15">
        <v>4</v>
      </c>
      <c r="Q554" s="15">
        <v>0</v>
      </c>
      <c r="R554" s="15">
        <v>0</v>
      </c>
      <c r="S554" s="15">
        <v>0</v>
      </c>
      <c r="T554" s="15">
        <v>0</v>
      </c>
      <c r="U554" s="15">
        <v>0</v>
      </c>
      <c r="V554" s="15">
        <v>0</v>
      </c>
      <c r="W554" s="15">
        <v>0</v>
      </c>
      <c r="X554" s="15">
        <v>4</v>
      </c>
      <c r="Y554" s="15">
        <v>48</v>
      </c>
      <c r="Z554" s="15">
        <v>43</v>
      </c>
      <c r="AA554" s="15">
        <v>5</v>
      </c>
      <c r="AB554" s="15">
        <v>46</v>
      </c>
      <c r="AC554" s="15">
        <v>42</v>
      </c>
      <c r="AD554" s="15">
        <v>4</v>
      </c>
      <c r="AE554" s="15">
        <v>2</v>
      </c>
      <c r="AF554" s="15">
        <v>30</v>
      </c>
      <c r="AG554" s="15">
        <v>25</v>
      </c>
      <c r="AH554" s="15">
        <v>5</v>
      </c>
      <c r="AI554" s="15">
        <v>28</v>
      </c>
      <c r="AJ554" s="15">
        <v>24</v>
      </c>
      <c r="AK554" s="15">
        <v>4</v>
      </c>
      <c r="AL554" s="15">
        <v>2</v>
      </c>
      <c r="AM554" s="15">
        <v>18</v>
      </c>
      <c r="AN554" s="15">
        <v>18</v>
      </c>
      <c r="AO554" s="15">
        <v>0</v>
      </c>
      <c r="AP554" s="15">
        <v>18</v>
      </c>
      <c r="AQ554" s="15">
        <v>18</v>
      </c>
      <c r="AR554" s="15">
        <v>0</v>
      </c>
      <c r="AS554" s="15">
        <v>0</v>
      </c>
      <c r="AT554" s="15">
        <v>0</v>
      </c>
      <c r="AU554" s="15">
        <v>0</v>
      </c>
      <c r="AV554" s="15">
        <v>0</v>
      </c>
      <c r="AW554" s="15">
        <v>0</v>
      </c>
      <c r="AX554" s="15">
        <v>0</v>
      </c>
      <c r="AY554" s="15">
        <v>0</v>
      </c>
    </row>
    <row r="555" spans="1:51">
      <c r="A555" s="1">
        <v>5985</v>
      </c>
      <c r="B555" s="1" t="s">
        <v>1760</v>
      </c>
      <c r="C555" s="1">
        <v>4</v>
      </c>
      <c r="D555" s="1" t="s">
        <v>1761</v>
      </c>
      <c r="E555" s="1" t="s">
        <v>1358</v>
      </c>
      <c r="F555" s="1">
        <v>2</v>
      </c>
      <c r="G555" s="1" t="s">
        <v>272</v>
      </c>
      <c r="H555" s="1">
        <v>0</v>
      </c>
      <c r="I555" s="1" t="s">
        <v>1359</v>
      </c>
      <c r="J555" s="15">
        <v>343</v>
      </c>
      <c r="K555" s="15">
        <v>2749</v>
      </c>
      <c r="L555" s="15">
        <v>1105</v>
      </c>
      <c r="M555" s="15">
        <v>1644</v>
      </c>
      <c r="N555" s="15">
        <v>2250</v>
      </c>
      <c r="O555" s="15">
        <v>891</v>
      </c>
      <c r="P555" s="15">
        <v>1359</v>
      </c>
      <c r="Q555" s="15">
        <v>265</v>
      </c>
      <c r="R555" s="15">
        <v>718</v>
      </c>
      <c r="S555" s="15">
        <v>257</v>
      </c>
      <c r="T555" s="15">
        <v>461</v>
      </c>
      <c r="U555" s="15">
        <v>305</v>
      </c>
      <c r="V555" s="15">
        <v>87</v>
      </c>
      <c r="W555" s="15">
        <v>218</v>
      </c>
      <c r="X555" s="15">
        <v>77</v>
      </c>
      <c r="Y555" s="15">
        <v>2025</v>
      </c>
      <c r="Z555" s="15">
        <v>842</v>
      </c>
      <c r="AA555" s="15">
        <v>1183</v>
      </c>
      <c r="AB555" s="15">
        <v>1942</v>
      </c>
      <c r="AC555" s="15">
        <v>801</v>
      </c>
      <c r="AD555" s="15">
        <v>1141</v>
      </c>
      <c r="AE555" s="15">
        <v>74</v>
      </c>
      <c r="AF555" s="15">
        <v>1964</v>
      </c>
      <c r="AG555" s="15">
        <v>812</v>
      </c>
      <c r="AH555" s="15">
        <v>1152</v>
      </c>
      <c r="AI555" s="15">
        <v>1881</v>
      </c>
      <c r="AJ555" s="15">
        <v>771</v>
      </c>
      <c r="AK555" s="15">
        <v>1110</v>
      </c>
      <c r="AL555" s="15">
        <v>3</v>
      </c>
      <c r="AM555" s="15">
        <v>61</v>
      </c>
      <c r="AN555" s="15">
        <v>30</v>
      </c>
      <c r="AO555" s="15">
        <v>31</v>
      </c>
      <c r="AP555" s="15">
        <v>61</v>
      </c>
      <c r="AQ555" s="15">
        <v>30</v>
      </c>
      <c r="AR555" s="15">
        <v>31</v>
      </c>
      <c r="AS555" s="15">
        <v>1</v>
      </c>
      <c r="AT555" s="15">
        <v>6</v>
      </c>
      <c r="AU555" s="15">
        <v>6</v>
      </c>
      <c r="AV555" s="15">
        <v>0</v>
      </c>
      <c r="AW555" s="15">
        <v>3</v>
      </c>
      <c r="AX555" s="15">
        <v>3</v>
      </c>
      <c r="AY555" s="15">
        <v>0</v>
      </c>
    </row>
    <row r="556" spans="1:51">
      <c r="A556" s="1">
        <v>5996</v>
      </c>
      <c r="B556" s="1" t="s">
        <v>1760</v>
      </c>
      <c r="C556" s="1">
        <v>4</v>
      </c>
      <c r="D556" s="1" t="s">
        <v>1761</v>
      </c>
      <c r="E556" s="1" t="s">
        <v>1360</v>
      </c>
      <c r="F556" s="1">
        <v>3</v>
      </c>
      <c r="G556" s="1" t="s">
        <v>272</v>
      </c>
      <c r="H556" s="1">
        <v>0</v>
      </c>
      <c r="I556" s="1" t="s">
        <v>1361</v>
      </c>
      <c r="J556" s="15">
        <v>49</v>
      </c>
      <c r="K556" s="15">
        <v>1409</v>
      </c>
      <c r="L556" s="15">
        <v>611</v>
      </c>
      <c r="M556" s="15">
        <v>798</v>
      </c>
      <c r="N556" s="15">
        <v>1311</v>
      </c>
      <c r="O556" s="15">
        <v>573</v>
      </c>
      <c r="P556" s="15">
        <v>738</v>
      </c>
      <c r="Q556" s="15">
        <v>27</v>
      </c>
      <c r="R556" s="15">
        <v>97</v>
      </c>
      <c r="S556" s="15">
        <v>27</v>
      </c>
      <c r="T556" s="15">
        <v>70</v>
      </c>
      <c r="U556" s="15">
        <v>35</v>
      </c>
      <c r="V556" s="15">
        <v>7</v>
      </c>
      <c r="W556" s="15">
        <v>28</v>
      </c>
      <c r="X556" s="15">
        <v>22</v>
      </c>
      <c r="Y556" s="15">
        <v>1312</v>
      </c>
      <c r="Z556" s="15">
        <v>584</v>
      </c>
      <c r="AA556" s="15">
        <v>728</v>
      </c>
      <c r="AB556" s="15">
        <v>1276</v>
      </c>
      <c r="AC556" s="15">
        <v>566</v>
      </c>
      <c r="AD556" s="15">
        <v>710</v>
      </c>
      <c r="AE556" s="15">
        <v>19</v>
      </c>
      <c r="AF556" s="15">
        <v>1251</v>
      </c>
      <c r="AG556" s="15">
        <v>554</v>
      </c>
      <c r="AH556" s="15">
        <v>697</v>
      </c>
      <c r="AI556" s="15">
        <v>1215</v>
      </c>
      <c r="AJ556" s="15">
        <v>536</v>
      </c>
      <c r="AK556" s="15">
        <v>679</v>
      </c>
      <c r="AL556" s="15">
        <v>3</v>
      </c>
      <c r="AM556" s="15">
        <v>61</v>
      </c>
      <c r="AN556" s="15">
        <v>30</v>
      </c>
      <c r="AO556" s="15">
        <v>31</v>
      </c>
      <c r="AP556" s="15">
        <v>61</v>
      </c>
      <c r="AQ556" s="15">
        <v>30</v>
      </c>
      <c r="AR556" s="15">
        <v>31</v>
      </c>
      <c r="AS556" s="15">
        <v>0</v>
      </c>
      <c r="AT556" s="15">
        <v>0</v>
      </c>
      <c r="AU556" s="15">
        <v>0</v>
      </c>
      <c r="AV556" s="15">
        <v>0</v>
      </c>
      <c r="AW556" s="15">
        <v>0</v>
      </c>
      <c r="AX556" s="15">
        <v>0</v>
      </c>
      <c r="AY556" s="15">
        <v>0</v>
      </c>
    </row>
    <row r="557" spans="1:51">
      <c r="A557" s="1">
        <v>6007</v>
      </c>
      <c r="B557" s="1" t="s">
        <v>1760</v>
      </c>
      <c r="C557" s="1">
        <v>4</v>
      </c>
      <c r="D557" s="1" t="s">
        <v>1761</v>
      </c>
      <c r="E557" s="1" t="s">
        <v>1362</v>
      </c>
      <c r="F557" s="1">
        <v>4</v>
      </c>
      <c r="G557" s="1" t="s">
        <v>272</v>
      </c>
      <c r="H557" s="1">
        <v>0</v>
      </c>
      <c r="I557" s="1" t="s">
        <v>1363</v>
      </c>
      <c r="J557" s="15">
        <v>49</v>
      </c>
      <c r="K557" s="15">
        <v>1409</v>
      </c>
      <c r="L557" s="15">
        <v>611</v>
      </c>
      <c r="M557" s="15">
        <v>798</v>
      </c>
      <c r="N557" s="15">
        <v>1311</v>
      </c>
      <c r="O557" s="15">
        <v>573</v>
      </c>
      <c r="P557" s="15">
        <v>738</v>
      </c>
      <c r="Q557" s="15">
        <v>27</v>
      </c>
      <c r="R557" s="15">
        <v>97</v>
      </c>
      <c r="S557" s="15">
        <v>27</v>
      </c>
      <c r="T557" s="15">
        <v>70</v>
      </c>
      <c r="U557" s="15">
        <v>35</v>
      </c>
      <c r="V557" s="15">
        <v>7</v>
      </c>
      <c r="W557" s="15">
        <v>28</v>
      </c>
      <c r="X557" s="15">
        <v>22</v>
      </c>
      <c r="Y557" s="15">
        <v>1312</v>
      </c>
      <c r="Z557" s="15">
        <v>584</v>
      </c>
      <c r="AA557" s="15">
        <v>728</v>
      </c>
      <c r="AB557" s="15">
        <v>1276</v>
      </c>
      <c r="AC557" s="15">
        <v>566</v>
      </c>
      <c r="AD557" s="15">
        <v>710</v>
      </c>
      <c r="AE557" s="15">
        <v>19</v>
      </c>
      <c r="AF557" s="15">
        <v>1251</v>
      </c>
      <c r="AG557" s="15">
        <v>554</v>
      </c>
      <c r="AH557" s="15">
        <v>697</v>
      </c>
      <c r="AI557" s="15">
        <v>1215</v>
      </c>
      <c r="AJ557" s="15">
        <v>536</v>
      </c>
      <c r="AK557" s="15">
        <v>679</v>
      </c>
      <c r="AL557" s="15">
        <v>3</v>
      </c>
      <c r="AM557" s="15">
        <v>61</v>
      </c>
      <c r="AN557" s="15">
        <v>30</v>
      </c>
      <c r="AO557" s="15">
        <v>31</v>
      </c>
      <c r="AP557" s="15">
        <v>61</v>
      </c>
      <c r="AQ557" s="15">
        <v>30</v>
      </c>
      <c r="AR557" s="15">
        <v>31</v>
      </c>
      <c r="AS557" s="15">
        <v>0</v>
      </c>
      <c r="AT557" s="15">
        <v>0</v>
      </c>
      <c r="AU557" s="15">
        <v>0</v>
      </c>
      <c r="AV557" s="15">
        <v>0</v>
      </c>
      <c r="AW557" s="15">
        <v>0</v>
      </c>
      <c r="AX557" s="15">
        <v>0</v>
      </c>
      <c r="AY557" s="15">
        <v>0</v>
      </c>
    </row>
    <row r="558" spans="1:51">
      <c r="A558" s="1">
        <v>6018</v>
      </c>
      <c r="B558" s="1" t="s">
        <v>1760</v>
      </c>
      <c r="C558" s="1">
        <v>4</v>
      </c>
      <c r="D558" s="1" t="s">
        <v>1761</v>
      </c>
      <c r="E558" s="1" t="s">
        <v>1364</v>
      </c>
      <c r="F558" s="1">
        <v>5</v>
      </c>
      <c r="G558" s="1" t="s">
        <v>272</v>
      </c>
      <c r="H558" s="1">
        <v>0</v>
      </c>
      <c r="I558" s="1" t="s">
        <v>1365</v>
      </c>
      <c r="J558" s="15">
        <v>0</v>
      </c>
      <c r="K558" s="15">
        <v>0</v>
      </c>
      <c r="L558" s="15">
        <v>0</v>
      </c>
      <c r="M558" s="15">
        <v>0</v>
      </c>
      <c r="N558" s="15">
        <v>0</v>
      </c>
      <c r="O558" s="15">
        <v>0</v>
      </c>
      <c r="P558" s="15">
        <v>0</v>
      </c>
      <c r="Q558" s="15">
        <v>0</v>
      </c>
      <c r="R558" s="15">
        <v>0</v>
      </c>
      <c r="S558" s="15">
        <v>0</v>
      </c>
      <c r="T558" s="15">
        <v>0</v>
      </c>
      <c r="U558" s="15">
        <v>0</v>
      </c>
      <c r="V558" s="15">
        <v>0</v>
      </c>
      <c r="W558" s="15">
        <v>0</v>
      </c>
      <c r="X558" s="15">
        <v>0</v>
      </c>
      <c r="Y558" s="15">
        <v>0</v>
      </c>
      <c r="Z558" s="15">
        <v>0</v>
      </c>
      <c r="AA558" s="15">
        <v>0</v>
      </c>
      <c r="AB558" s="15">
        <v>0</v>
      </c>
      <c r="AC558" s="15">
        <v>0</v>
      </c>
      <c r="AD558" s="15">
        <v>0</v>
      </c>
      <c r="AE558" s="15">
        <v>0</v>
      </c>
      <c r="AF558" s="15">
        <v>0</v>
      </c>
      <c r="AG558" s="15">
        <v>0</v>
      </c>
      <c r="AH558" s="15">
        <v>0</v>
      </c>
      <c r="AI558" s="15">
        <v>0</v>
      </c>
      <c r="AJ558" s="15">
        <v>0</v>
      </c>
      <c r="AK558" s="15">
        <v>0</v>
      </c>
      <c r="AL558" s="15">
        <v>0</v>
      </c>
      <c r="AM558" s="15">
        <v>0</v>
      </c>
      <c r="AN558" s="15">
        <v>0</v>
      </c>
      <c r="AO558" s="15">
        <v>0</v>
      </c>
      <c r="AP558" s="15">
        <v>0</v>
      </c>
      <c r="AQ558" s="15">
        <v>0</v>
      </c>
      <c r="AR558" s="15">
        <v>0</v>
      </c>
      <c r="AS558" s="15">
        <v>0</v>
      </c>
      <c r="AT558" s="15">
        <v>0</v>
      </c>
      <c r="AU558" s="15">
        <v>0</v>
      </c>
      <c r="AV558" s="15">
        <v>0</v>
      </c>
      <c r="AW558" s="15">
        <v>0</v>
      </c>
      <c r="AX558" s="15">
        <v>0</v>
      </c>
      <c r="AY558" s="15">
        <v>0</v>
      </c>
    </row>
    <row r="559" spans="1:51">
      <c r="A559" s="1">
        <v>6029</v>
      </c>
      <c r="B559" s="1" t="s">
        <v>1760</v>
      </c>
      <c r="C559" s="1">
        <v>4</v>
      </c>
      <c r="D559" s="1" t="s">
        <v>1761</v>
      </c>
      <c r="E559" s="1" t="s">
        <v>1366</v>
      </c>
      <c r="F559" s="1">
        <v>5</v>
      </c>
      <c r="G559" s="1" t="s">
        <v>272</v>
      </c>
      <c r="H559" s="1">
        <v>0</v>
      </c>
      <c r="I559" s="1" t="s">
        <v>1367</v>
      </c>
      <c r="J559" s="15">
        <v>41</v>
      </c>
      <c r="K559" s="15">
        <v>1207</v>
      </c>
      <c r="L559" s="15">
        <v>531</v>
      </c>
      <c r="M559" s="15">
        <v>676</v>
      </c>
      <c r="N559" s="15">
        <v>1110</v>
      </c>
      <c r="O559" s="15">
        <v>494</v>
      </c>
      <c r="P559" s="15">
        <v>616</v>
      </c>
      <c r="Q559" s="15">
        <v>26</v>
      </c>
      <c r="R559" s="15">
        <v>90</v>
      </c>
      <c r="S559" s="15">
        <v>20</v>
      </c>
      <c r="T559" s="15">
        <v>70</v>
      </c>
      <c r="U559" s="15">
        <v>29</v>
      </c>
      <c r="V559" s="15">
        <v>1</v>
      </c>
      <c r="W559" s="15">
        <v>28</v>
      </c>
      <c r="X559" s="15">
        <v>15</v>
      </c>
      <c r="Y559" s="15">
        <v>1117</v>
      </c>
      <c r="Z559" s="15">
        <v>511</v>
      </c>
      <c r="AA559" s="15">
        <v>606</v>
      </c>
      <c r="AB559" s="15">
        <v>1081</v>
      </c>
      <c r="AC559" s="15">
        <v>493</v>
      </c>
      <c r="AD559" s="15">
        <v>588</v>
      </c>
      <c r="AE559" s="15">
        <v>14</v>
      </c>
      <c r="AF559" s="15">
        <v>1061</v>
      </c>
      <c r="AG559" s="15">
        <v>483</v>
      </c>
      <c r="AH559" s="15">
        <v>578</v>
      </c>
      <c r="AI559" s="15">
        <v>1025</v>
      </c>
      <c r="AJ559" s="15">
        <v>465</v>
      </c>
      <c r="AK559" s="15">
        <v>560</v>
      </c>
      <c r="AL559" s="15">
        <v>1</v>
      </c>
      <c r="AM559" s="15">
        <v>56</v>
      </c>
      <c r="AN559" s="15">
        <v>28</v>
      </c>
      <c r="AO559" s="15">
        <v>28</v>
      </c>
      <c r="AP559" s="15">
        <v>56</v>
      </c>
      <c r="AQ559" s="15">
        <v>28</v>
      </c>
      <c r="AR559" s="15">
        <v>28</v>
      </c>
      <c r="AS559" s="15">
        <v>0</v>
      </c>
      <c r="AT559" s="15">
        <v>0</v>
      </c>
      <c r="AU559" s="15">
        <v>0</v>
      </c>
      <c r="AV559" s="15">
        <v>0</v>
      </c>
      <c r="AW559" s="15">
        <v>0</v>
      </c>
      <c r="AX559" s="15">
        <v>0</v>
      </c>
      <c r="AY559" s="15">
        <v>0</v>
      </c>
    </row>
    <row r="560" spans="1:51">
      <c r="A560" s="1">
        <v>6040</v>
      </c>
      <c r="B560" s="1" t="s">
        <v>1760</v>
      </c>
      <c r="C560" s="1">
        <v>4</v>
      </c>
      <c r="D560" s="1" t="s">
        <v>1761</v>
      </c>
      <c r="E560" s="1" t="s">
        <v>1368</v>
      </c>
      <c r="F560" s="1">
        <v>5</v>
      </c>
      <c r="G560" s="1" t="s">
        <v>272</v>
      </c>
      <c r="H560" s="1">
        <v>0</v>
      </c>
      <c r="I560" s="1" t="s">
        <v>1369</v>
      </c>
      <c r="J560" s="15">
        <v>1</v>
      </c>
      <c r="K560" s="15">
        <v>7</v>
      </c>
      <c r="L560" s="15">
        <v>7</v>
      </c>
      <c r="M560" s="15">
        <v>0</v>
      </c>
      <c r="N560" s="15">
        <v>6</v>
      </c>
      <c r="O560" s="15">
        <v>6</v>
      </c>
      <c r="P560" s="15">
        <v>0</v>
      </c>
      <c r="Q560" s="15">
        <v>1</v>
      </c>
      <c r="R560" s="15">
        <v>7</v>
      </c>
      <c r="S560" s="15">
        <v>7</v>
      </c>
      <c r="T560" s="15">
        <v>0</v>
      </c>
      <c r="U560" s="15">
        <v>6</v>
      </c>
      <c r="V560" s="15">
        <v>6</v>
      </c>
      <c r="W560" s="15">
        <v>0</v>
      </c>
      <c r="X560" s="15">
        <v>0</v>
      </c>
      <c r="Y560" s="15">
        <v>0</v>
      </c>
      <c r="Z560" s="15">
        <v>0</v>
      </c>
      <c r="AA560" s="15">
        <v>0</v>
      </c>
      <c r="AB560" s="15">
        <v>0</v>
      </c>
      <c r="AC560" s="15">
        <v>0</v>
      </c>
      <c r="AD560" s="15">
        <v>0</v>
      </c>
      <c r="AE560" s="15">
        <v>0</v>
      </c>
      <c r="AF560" s="15">
        <v>0</v>
      </c>
      <c r="AG560" s="15">
        <v>0</v>
      </c>
      <c r="AH560" s="15">
        <v>0</v>
      </c>
      <c r="AI560" s="15">
        <v>0</v>
      </c>
      <c r="AJ560" s="15">
        <v>0</v>
      </c>
      <c r="AK560" s="15">
        <v>0</v>
      </c>
      <c r="AL560" s="15">
        <v>0</v>
      </c>
      <c r="AM560" s="15">
        <v>0</v>
      </c>
      <c r="AN560" s="15">
        <v>0</v>
      </c>
      <c r="AO560" s="15">
        <v>0</v>
      </c>
      <c r="AP560" s="15">
        <v>0</v>
      </c>
      <c r="AQ560" s="15">
        <v>0</v>
      </c>
      <c r="AR560" s="15">
        <v>0</v>
      </c>
      <c r="AS560" s="15">
        <v>0</v>
      </c>
      <c r="AT560" s="15">
        <v>0</v>
      </c>
      <c r="AU560" s="15">
        <v>0</v>
      </c>
      <c r="AV560" s="15">
        <v>0</v>
      </c>
      <c r="AW560" s="15">
        <v>0</v>
      </c>
      <c r="AX560" s="15">
        <v>0</v>
      </c>
      <c r="AY560" s="15">
        <v>0</v>
      </c>
    </row>
    <row r="561" spans="1:51">
      <c r="A561" s="1">
        <v>6051</v>
      </c>
      <c r="B561" s="1" t="s">
        <v>1760</v>
      </c>
      <c r="C561" s="1">
        <v>4</v>
      </c>
      <c r="D561" s="1" t="s">
        <v>1761</v>
      </c>
      <c r="E561" s="1" t="s">
        <v>1370</v>
      </c>
      <c r="F561" s="1">
        <v>5</v>
      </c>
      <c r="G561" s="1" t="s">
        <v>272</v>
      </c>
      <c r="H561" s="1">
        <v>0</v>
      </c>
      <c r="I561" s="1" t="s">
        <v>1371</v>
      </c>
      <c r="J561" s="15">
        <v>0</v>
      </c>
      <c r="K561" s="15">
        <v>0</v>
      </c>
      <c r="L561" s="15">
        <v>0</v>
      </c>
      <c r="M561" s="15">
        <v>0</v>
      </c>
      <c r="N561" s="15">
        <v>0</v>
      </c>
      <c r="O561" s="15">
        <v>0</v>
      </c>
      <c r="P561" s="15">
        <v>0</v>
      </c>
      <c r="Q561" s="15">
        <v>0</v>
      </c>
      <c r="R561" s="15">
        <v>0</v>
      </c>
      <c r="S561" s="15">
        <v>0</v>
      </c>
      <c r="T561" s="15">
        <v>0</v>
      </c>
      <c r="U561" s="15">
        <v>0</v>
      </c>
      <c r="V561" s="15">
        <v>0</v>
      </c>
      <c r="W561" s="15">
        <v>0</v>
      </c>
      <c r="X561" s="15">
        <v>0</v>
      </c>
      <c r="Y561" s="15">
        <v>0</v>
      </c>
      <c r="Z561" s="15">
        <v>0</v>
      </c>
      <c r="AA561" s="15">
        <v>0</v>
      </c>
      <c r="AB561" s="15">
        <v>0</v>
      </c>
      <c r="AC561" s="15">
        <v>0</v>
      </c>
      <c r="AD561" s="15">
        <v>0</v>
      </c>
      <c r="AE561" s="15">
        <v>0</v>
      </c>
      <c r="AF561" s="15">
        <v>0</v>
      </c>
      <c r="AG561" s="15">
        <v>0</v>
      </c>
      <c r="AH561" s="15">
        <v>0</v>
      </c>
      <c r="AI561" s="15">
        <v>0</v>
      </c>
      <c r="AJ561" s="15">
        <v>0</v>
      </c>
      <c r="AK561" s="15">
        <v>0</v>
      </c>
      <c r="AL561" s="15">
        <v>0</v>
      </c>
      <c r="AM561" s="15">
        <v>0</v>
      </c>
      <c r="AN561" s="15">
        <v>0</v>
      </c>
      <c r="AO561" s="15">
        <v>0</v>
      </c>
      <c r="AP561" s="15">
        <v>0</v>
      </c>
      <c r="AQ561" s="15">
        <v>0</v>
      </c>
      <c r="AR561" s="15">
        <v>0</v>
      </c>
      <c r="AS561" s="15">
        <v>0</v>
      </c>
      <c r="AT561" s="15">
        <v>0</v>
      </c>
      <c r="AU561" s="15">
        <v>0</v>
      </c>
      <c r="AV561" s="15">
        <v>0</v>
      </c>
      <c r="AW561" s="15">
        <v>0</v>
      </c>
      <c r="AX561" s="15">
        <v>0</v>
      </c>
      <c r="AY561" s="15">
        <v>0</v>
      </c>
    </row>
    <row r="562" spans="1:51">
      <c r="A562" s="1">
        <v>6062</v>
      </c>
      <c r="B562" s="1" t="s">
        <v>1760</v>
      </c>
      <c r="C562" s="1">
        <v>4</v>
      </c>
      <c r="D562" s="1" t="s">
        <v>1761</v>
      </c>
      <c r="E562" s="1" t="s">
        <v>1372</v>
      </c>
      <c r="F562" s="1">
        <v>5</v>
      </c>
      <c r="G562" s="1" t="s">
        <v>272</v>
      </c>
      <c r="H562" s="1">
        <v>0</v>
      </c>
      <c r="I562" s="1" t="s">
        <v>1373</v>
      </c>
      <c r="J562" s="15">
        <v>7</v>
      </c>
      <c r="K562" s="15">
        <v>195</v>
      </c>
      <c r="L562" s="15">
        <v>73</v>
      </c>
      <c r="M562" s="15">
        <v>122</v>
      </c>
      <c r="N562" s="15">
        <v>195</v>
      </c>
      <c r="O562" s="15">
        <v>73</v>
      </c>
      <c r="P562" s="15">
        <v>122</v>
      </c>
      <c r="Q562" s="15">
        <v>0</v>
      </c>
      <c r="R562" s="15">
        <v>0</v>
      </c>
      <c r="S562" s="15">
        <v>0</v>
      </c>
      <c r="T562" s="15">
        <v>0</v>
      </c>
      <c r="U562" s="15">
        <v>0</v>
      </c>
      <c r="V562" s="15">
        <v>0</v>
      </c>
      <c r="W562" s="15">
        <v>0</v>
      </c>
      <c r="X562" s="15">
        <v>7</v>
      </c>
      <c r="Y562" s="15">
        <v>195</v>
      </c>
      <c r="Z562" s="15">
        <v>73</v>
      </c>
      <c r="AA562" s="15">
        <v>122</v>
      </c>
      <c r="AB562" s="15">
        <v>195</v>
      </c>
      <c r="AC562" s="15">
        <v>73</v>
      </c>
      <c r="AD562" s="15">
        <v>122</v>
      </c>
      <c r="AE562" s="15">
        <v>5</v>
      </c>
      <c r="AF562" s="15">
        <v>190</v>
      </c>
      <c r="AG562" s="15">
        <v>71</v>
      </c>
      <c r="AH562" s="15">
        <v>119</v>
      </c>
      <c r="AI562" s="15">
        <v>190</v>
      </c>
      <c r="AJ562" s="15">
        <v>71</v>
      </c>
      <c r="AK562" s="15">
        <v>119</v>
      </c>
      <c r="AL562" s="15">
        <v>2</v>
      </c>
      <c r="AM562" s="15">
        <v>5</v>
      </c>
      <c r="AN562" s="15">
        <v>2</v>
      </c>
      <c r="AO562" s="15">
        <v>3</v>
      </c>
      <c r="AP562" s="15">
        <v>5</v>
      </c>
      <c r="AQ562" s="15">
        <v>2</v>
      </c>
      <c r="AR562" s="15">
        <v>3</v>
      </c>
      <c r="AS562" s="15">
        <v>0</v>
      </c>
      <c r="AT562" s="15">
        <v>0</v>
      </c>
      <c r="AU562" s="15">
        <v>0</v>
      </c>
      <c r="AV562" s="15">
        <v>0</v>
      </c>
      <c r="AW562" s="15">
        <v>0</v>
      </c>
      <c r="AX562" s="15">
        <v>0</v>
      </c>
      <c r="AY562" s="15">
        <v>0</v>
      </c>
    </row>
    <row r="563" spans="1:51">
      <c r="A563" s="1">
        <v>6073</v>
      </c>
      <c r="B563" s="1" t="s">
        <v>1760</v>
      </c>
      <c r="C563" s="1">
        <v>4</v>
      </c>
      <c r="D563" s="1" t="s">
        <v>1761</v>
      </c>
      <c r="E563" s="1" t="s">
        <v>1374</v>
      </c>
      <c r="F563" s="1">
        <v>6</v>
      </c>
      <c r="G563" s="1" t="s">
        <v>272</v>
      </c>
      <c r="H563" s="1">
        <v>0</v>
      </c>
      <c r="I563" s="1" t="s">
        <v>1375</v>
      </c>
      <c r="J563" s="15">
        <v>2</v>
      </c>
      <c r="K563" s="15">
        <v>11</v>
      </c>
      <c r="L563" s="15">
        <v>2</v>
      </c>
      <c r="M563" s="15">
        <v>9</v>
      </c>
      <c r="N563" s="15">
        <v>11</v>
      </c>
      <c r="O563" s="15">
        <v>2</v>
      </c>
      <c r="P563" s="15">
        <v>9</v>
      </c>
      <c r="Q563" s="15">
        <v>0</v>
      </c>
      <c r="R563" s="15">
        <v>0</v>
      </c>
      <c r="S563" s="15">
        <v>0</v>
      </c>
      <c r="T563" s="15">
        <v>0</v>
      </c>
      <c r="U563" s="15">
        <v>0</v>
      </c>
      <c r="V563" s="15">
        <v>0</v>
      </c>
      <c r="W563" s="15">
        <v>0</v>
      </c>
      <c r="X563" s="15">
        <v>2</v>
      </c>
      <c r="Y563" s="15">
        <v>11</v>
      </c>
      <c r="Z563" s="15">
        <v>2</v>
      </c>
      <c r="AA563" s="15">
        <v>9</v>
      </c>
      <c r="AB563" s="15">
        <v>11</v>
      </c>
      <c r="AC563" s="15">
        <v>2</v>
      </c>
      <c r="AD563" s="15">
        <v>9</v>
      </c>
      <c r="AE563" s="15">
        <v>2</v>
      </c>
      <c r="AF563" s="15">
        <v>11</v>
      </c>
      <c r="AG563" s="15">
        <v>2</v>
      </c>
      <c r="AH563" s="15">
        <v>9</v>
      </c>
      <c r="AI563" s="15">
        <v>11</v>
      </c>
      <c r="AJ563" s="15">
        <v>2</v>
      </c>
      <c r="AK563" s="15">
        <v>9</v>
      </c>
      <c r="AL563" s="15">
        <v>0</v>
      </c>
      <c r="AM563" s="15">
        <v>0</v>
      </c>
      <c r="AN563" s="15">
        <v>0</v>
      </c>
      <c r="AO563" s="15">
        <v>0</v>
      </c>
      <c r="AP563" s="15">
        <v>0</v>
      </c>
      <c r="AQ563" s="15">
        <v>0</v>
      </c>
      <c r="AR563" s="15">
        <v>0</v>
      </c>
      <c r="AS563" s="15">
        <v>0</v>
      </c>
      <c r="AT563" s="15">
        <v>0</v>
      </c>
      <c r="AU563" s="15">
        <v>0</v>
      </c>
      <c r="AV563" s="15">
        <v>0</v>
      </c>
      <c r="AW563" s="15">
        <v>0</v>
      </c>
      <c r="AX563" s="15">
        <v>0</v>
      </c>
      <c r="AY563" s="15">
        <v>0</v>
      </c>
    </row>
    <row r="564" spans="1:51">
      <c r="A564" s="1">
        <v>6084</v>
      </c>
      <c r="B564" s="1" t="s">
        <v>1760</v>
      </c>
      <c r="C564" s="1">
        <v>4</v>
      </c>
      <c r="D564" s="1" t="s">
        <v>1761</v>
      </c>
      <c r="E564" s="1" t="s">
        <v>1376</v>
      </c>
      <c r="F564" s="1">
        <v>6</v>
      </c>
      <c r="G564" s="1" t="s">
        <v>272</v>
      </c>
      <c r="H564" s="1">
        <v>0</v>
      </c>
      <c r="I564" s="1" t="s">
        <v>1377</v>
      </c>
      <c r="J564" s="15">
        <v>5</v>
      </c>
      <c r="K564" s="15">
        <v>184</v>
      </c>
      <c r="L564" s="15">
        <v>71</v>
      </c>
      <c r="M564" s="15">
        <v>113</v>
      </c>
      <c r="N564" s="15">
        <v>184</v>
      </c>
      <c r="O564" s="15">
        <v>71</v>
      </c>
      <c r="P564" s="15">
        <v>113</v>
      </c>
      <c r="Q564" s="15">
        <v>0</v>
      </c>
      <c r="R564" s="15">
        <v>0</v>
      </c>
      <c r="S564" s="15">
        <v>0</v>
      </c>
      <c r="T564" s="15">
        <v>0</v>
      </c>
      <c r="U564" s="15">
        <v>0</v>
      </c>
      <c r="V564" s="15">
        <v>0</v>
      </c>
      <c r="W564" s="15">
        <v>0</v>
      </c>
      <c r="X564" s="15">
        <v>5</v>
      </c>
      <c r="Y564" s="15">
        <v>184</v>
      </c>
      <c r="Z564" s="15">
        <v>71</v>
      </c>
      <c r="AA564" s="15">
        <v>113</v>
      </c>
      <c r="AB564" s="15">
        <v>184</v>
      </c>
      <c r="AC564" s="15">
        <v>71</v>
      </c>
      <c r="AD564" s="15">
        <v>113</v>
      </c>
      <c r="AE564" s="15">
        <v>3</v>
      </c>
      <c r="AF564" s="15">
        <v>179</v>
      </c>
      <c r="AG564" s="15">
        <v>69</v>
      </c>
      <c r="AH564" s="15">
        <v>110</v>
      </c>
      <c r="AI564" s="15">
        <v>179</v>
      </c>
      <c r="AJ564" s="15">
        <v>69</v>
      </c>
      <c r="AK564" s="15">
        <v>110</v>
      </c>
      <c r="AL564" s="15">
        <v>2</v>
      </c>
      <c r="AM564" s="15">
        <v>5</v>
      </c>
      <c r="AN564" s="15">
        <v>2</v>
      </c>
      <c r="AO564" s="15">
        <v>3</v>
      </c>
      <c r="AP564" s="15">
        <v>5</v>
      </c>
      <c r="AQ564" s="15">
        <v>2</v>
      </c>
      <c r="AR564" s="15">
        <v>3</v>
      </c>
      <c r="AS564" s="15">
        <v>0</v>
      </c>
      <c r="AT564" s="15">
        <v>0</v>
      </c>
      <c r="AU564" s="15">
        <v>0</v>
      </c>
      <c r="AV564" s="15">
        <v>0</v>
      </c>
      <c r="AW564" s="15">
        <v>0</v>
      </c>
      <c r="AX564" s="15">
        <v>0</v>
      </c>
      <c r="AY564" s="15">
        <v>0</v>
      </c>
    </row>
    <row r="565" spans="1:51">
      <c r="A565" s="1">
        <v>6095</v>
      </c>
      <c r="B565" s="1" t="s">
        <v>1760</v>
      </c>
      <c r="C565" s="1">
        <v>4</v>
      </c>
      <c r="D565" s="1" t="s">
        <v>1761</v>
      </c>
      <c r="E565" s="1" t="s">
        <v>1378</v>
      </c>
      <c r="F565" s="1">
        <v>3</v>
      </c>
      <c r="G565" s="1" t="s">
        <v>272</v>
      </c>
      <c r="H565" s="1">
        <v>0</v>
      </c>
      <c r="I565" s="1" t="s">
        <v>1379</v>
      </c>
      <c r="J565" s="15">
        <v>294</v>
      </c>
      <c r="K565" s="15">
        <v>1340</v>
      </c>
      <c r="L565" s="15">
        <v>494</v>
      </c>
      <c r="M565" s="15">
        <v>846</v>
      </c>
      <c r="N565" s="15">
        <v>939</v>
      </c>
      <c r="O565" s="15">
        <v>318</v>
      </c>
      <c r="P565" s="15">
        <v>621</v>
      </c>
      <c r="Q565" s="15">
        <v>238</v>
      </c>
      <c r="R565" s="15">
        <v>621</v>
      </c>
      <c r="S565" s="15">
        <v>230</v>
      </c>
      <c r="T565" s="15">
        <v>391</v>
      </c>
      <c r="U565" s="15">
        <v>270</v>
      </c>
      <c r="V565" s="15">
        <v>80</v>
      </c>
      <c r="W565" s="15">
        <v>190</v>
      </c>
      <c r="X565" s="15">
        <v>55</v>
      </c>
      <c r="Y565" s="15">
        <v>713</v>
      </c>
      <c r="Z565" s="15">
        <v>258</v>
      </c>
      <c r="AA565" s="15">
        <v>455</v>
      </c>
      <c r="AB565" s="15">
        <v>666</v>
      </c>
      <c r="AC565" s="15">
        <v>235</v>
      </c>
      <c r="AD565" s="15">
        <v>431</v>
      </c>
      <c r="AE565" s="15">
        <v>55</v>
      </c>
      <c r="AF565" s="15">
        <v>713</v>
      </c>
      <c r="AG565" s="15">
        <v>258</v>
      </c>
      <c r="AH565" s="15">
        <v>455</v>
      </c>
      <c r="AI565" s="15">
        <v>666</v>
      </c>
      <c r="AJ565" s="15">
        <v>235</v>
      </c>
      <c r="AK565" s="15">
        <v>431</v>
      </c>
      <c r="AL565" s="15">
        <v>0</v>
      </c>
      <c r="AM565" s="15">
        <v>0</v>
      </c>
      <c r="AN565" s="15">
        <v>0</v>
      </c>
      <c r="AO565" s="15">
        <v>0</v>
      </c>
      <c r="AP565" s="15">
        <v>0</v>
      </c>
      <c r="AQ565" s="15">
        <v>0</v>
      </c>
      <c r="AR565" s="15">
        <v>0</v>
      </c>
      <c r="AS565" s="15">
        <v>1</v>
      </c>
      <c r="AT565" s="15">
        <v>6</v>
      </c>
      <c r="AU565" s="15">
        <v>6</v>
      </c>
      <c r="AV565" s="15">
        <v>0</v>
      </c>
      <c r="AW565" s="15">
        <v>3</v>
      </c>
      <c r="AX565" s="15">
        <v>3</v>
      </c>
      <c r="AY565" s="15">
        <v>0</v>
      </c>
    </row>
    <row r="566" spans="1:51">
      <c r="A566" s="1">
        <v>6106</v>
      </c>
      <c r="B566" s="1" t="s">
        <v>1760</v>
      </c>
      <c r="C566" s="1">
        <v>4</v>
      </c>
      <c r="D566" s="1" t="s">
        <v>1761</v>
      </c>
      <c r="E566" s="1" t="s">
        <v>1380</v>
      </c>
      <c r="F566" s="1">
        <v>4</v>
      </c>
      <c r="G566" s="1" t="s">
        <v>272</v>
      </c>
      <c r="H566" s="1">
        <v>0</v>
      </c>
      <c r="I566" s="1" t="s">
        <v>1381</v>
      </c>
      <c r="J566" s="15">
        <v>269</v>
      </c>
      <c r="K566" s="15">
        <v>1161</v>
      </c>
      <c r="L566" s="15">
        <v>431</v>
      </c>
      <c r="M566" s="15">
        <v>730</v>
      </c>
      <c r="N566" s="15">
        <v>776</v>
      </c>
      <c r="O566" s="15">
        <v>263</v>
      </c>
      <c r="P566" s="15">
        <v>513</v>
      </c>
      <c r="Q566" s="15">
        <v>229</v>
      </c>
      <c r="R566" s="15">
        <v>591</v>
      </c>
      <c r="S566" s="15">
        <v>216</v>
      </c>
      <c r="T566" s="15">
        <v>375</v>
      </c>
      <c r="U566" s="15">
        <v>252</v>
      </c>
      <c r="V566" s="15">
        <v>73</v>
      </c>
      <c r="W566" s="15">
        <v>179</v>
      </c>
      <c r="X566" s="15">
        <v>39</v>
      </c>
      <c r="Y566" s="15">
        <v>564</v>
      </c>
      <c r="Z566" s="15">
        <v>209</v>
      </c>
      <c r="AA566" s="15">
        <v>355</v>
      </c>
      <c r="AB566" s="15">
        <v>521</v>
      </c>
      <c r="AC566" s="15">
        <v>187</v>
      </c>
      <c r="AD566" s="15">
        <v>334</v>
      </c>
      <c r="AE566" s="15">
        <v>39</v>
      </c>
      <c r="AF566" s="15">
        <v>564</v>
      </c>
      <c r="AG566" s="15">
        <v>209</v>
      </c>
      <c r="AH566" s="15">
        <v>355</v>
      </c>
      <c r="AI566" s="15">
        <v>521</v>
      </c>
      <c r="AJ566" s="15">
        <v>187</v>
      </c>
      <c r="AK566" s="15">
        <v>334</v>
      </c>
      <c r="AL566" s="15">
        <v>0</v>
      </c>
      <c r="AM566" s="15">
        <v>0</v>
      </c>
      <c r="AN566" s="15">
        <v>0</v>
      </c>
      <c r="AO566" s="15">
        <v>0</v>
      </c>
      <c r="AP566" s="15">
        <v>0</v>
      </c>
      <c r="AQ566" s="15">
        <v>0</v>
      </c>
      <c r="AR566" s="15">
        <v>0</v>
      </c>
      <c r="AS566" s="15">
        <v>1</v>
      </c>
      <c r="AT566" s="15">
        <v>6</v>
      </c>
      <c r="AU566" s="15">
        <v>6</v>
      </c>
      <c r="AV566" s="15">
        <v>0</v>
      </c>
      <c r="AW566" s="15">
        <v>3</v>
      </c>
      <c r="AX566" s="15">
        <v>3</v>
      </c>
      <c r="AY566" s="15">
        <v>0</v>
      </c>
    </row>
    <row r="567" spans="1:51">
      <c r="A567" s="1">
        <v>6117</v>
      </c>
      <c r="B567" s="1" t="s">
        <v>1760</v>
      </c>
      <c r="C567" s="1">
        <v>4</v>
      </c>
      <c r="D567" s="1" t="s">
        <v>1761</v>
      </c>
      <c r="E567" s="1" t="s">
        <v>1382</v>
      </c>
      <c r="F567" s="1">
        <v>5</v>
      </c>
      <c r="G567" s="1" t="s">
        <v>272</v>
      </c>
      <c r="H567" s="1">
        <v>0</v>
      </c>
      <c r="I567" s="1" t="s">
        <v>1383</v>
      </c>
      <c r="J567" s="15">
        <v>0</v>
      </c>
      <c r="K567" s="15">
        <v>0</v>
      </c>
      <c r="L567" s="15">
        <v>0</v>
      </c>
      <c r="M567" s="15">
        <v>0</v>
      </c>
      <c r="N567" s="15">
        <v>0</v>
      </c>
      <c r="O567" s="15">
        <v>0</v>
      </c>
      <c r="P567" s="15">
        <v>0</v>
      </c>
      <c r="Q567" s="15">
        <v>0</v>
      </c>
      <c r="R567" s="15">
        <v>0</v>
      </c>
      <c r="S567" s="15">
        <v>0</v>
      </c>
      <c r="T567" s="15">
        <v>0</v>
      </c>
      <c r="U567" s="15">
        <v>0</v>
      </c>
      <c r="V567" s="15">
        <v>0</v>
      </c>
      <c r="W567" s="15">
        <v>0</v>
      </c>
      <c r="X567" s="15">
        <v>0</v>
      </c>
      <c r="Y567" s="15">
        <v>0</v>
      </c>
      <c r="Z567" s="15">
        <v>0</v>
      </c>
      <c r="AA567" s="15">
        <v>0</v>
      </c>
      <c r="AB567" s="15">
        <v>0</v>
      </c>
      <c r="AC567" s="15">
        <v>0</v>
      </c>
      <c r="AD567" s="15">
        <v>0</v>
      </c>
      <c r="AE567" s="15">
        <v>0</v>
      </c>
      <c r="AF567" s="15">
        <v>0</v>
      </c>
      <c r="AG567" s="15">
        <v>0</v>
      </c>
      <c r="AH567" s="15">
        <v>0</v>
      </c>
      <c r="AI567" s="15">
        <v>0</v>
      </c>
      <c r="AJ567" s="15">
        <v>0</v>
      </c>
      <c r="AK567" s="15">
        <v>0</v>
      </c>
      <c r="AL567" s="15">
        <v>0</v>
      </c>
      <c r="AM567" s="15">
        <v>0</v>
      </c>
      <c r="AN567" s="15">
        <v>0</v>
      </c>
      <c r="AO567" s="15">
        <v>0</v>
      </c>
      <c r="AP567" s="15">
        <v>0</v>
      </c>
      <c r="AQ567" s="15">
        <v>0</v>
      </c>
      <c r="AR567" s="15">
        <v>0</v>
      </c>
      <c r="AS567" s="15">
        <v>0</v>
      </c>
      <c r="AT567" s="15">
        <v>0</v>
      </c>
      <c r="AU567" s="15">
        <v>0</v>
      </c>
      <c r="AV567" s="15">
        <v>0</v>
      </c>
      <c r="AW567" s="15">
        <v>0</v>
      </c>
      <c r="AX567" s="15">
        <v>0</v>
      </c>
      <c r="AY567" s="15">
        <v>0</v>
      </c>
    </row>
    <row r="568" spans="1:51">
      <c r="A568" s="1">
        <v>6128</v>
      </c>
      <c r="B568" s="1" t="s">
        <v>1760</v>
      </c>
      <c r="C568" s="1">
        <v>4</v>
      </c>
      <c r="D568" s="1" t="s">
        <v>1761</v>
      </c>
      <c r="E568" s="1" t="s">
        <v>1384</v>
      </c>
      <c r="F568" s="1">
        <v>5</v>
      </c>
      <c r="G568" s="1" t="s">
        <v>272</v>
      </c>
      <c r="H568" s="1">
        <v>0</v>
      </c>
      <c r="I568" s="1" t="s">
        <v>1385</v>
      </c>
      <c r="J568" s="15">
        <v>30</v>
      </c>
      <c r="K568" s="15">
        <v>172</v>
      </c>
      <c r="L568" s="15">
        <v>50</v>
      </c>
      <c r="M568" s="15">
        <v>122</v>
      </c>
      <c r="N568" s="15">
        <v>131</v>
      </c>
      <c r="O568" s="15">
        <v>37</v>
      </c>
      <c r="P568" s="15">
        <v>94</v>
      </c>
      <c r="Q568" s="15">
        <v>19</v>
      </c>
      <c r="R568" s="15">
        <v>46</v>
      </c>
      <c r="S568" s="15">
        <v>10</v>
      </c>
      <c r="T568" s="15">
        <v>36</v>
      </c>
      <c r="U568" s="15">
        <v>16</v>
      </c>
      <c r="V568" s="15">
        <v>2</v>
      </c>
      <c r="W568" s="15">
        <v>14</v>
      </c>
      <c r="X568" s="15">
        <v>10</v>
      </c>
      <c r="Y568" s="15">
        <v>120</v>
      </c>
      <c r="Z568" s="15">
        <v>34</v>
      </c>
      <c r="AA568" s="15">
        <v>86</v>
      </c>
      <c r="AB568" s="15">
        <v>112</v>
      </c>
      <c r="AC568" s="15">
        <v>32</v>
      </c>
      <c r="AD568" s="15">
        <v>80</v>
      </c>
      <c r="AE568" s="15">
        <v>10</v>
      </c>
      <c r="AF568" s="15">
        <v>120</v>
      </c>
      <c r="AG568" s="15">
        <v>34</v>
      </c>
      <c r="AH568" s="15">
        <v>86</v>
      </c>
      <c r="AI568" s="15">
        <v>112</v>
      </c>
      <c r="AJ568" s="15">
        <v>32</v>
      </c>
      <c r="AK568" s="15">
        <v>80</v>
      </c>
      <c r="AL568" s="15">
        <v>0</v>
      </c>
      <c r="AM568" s="15">
        <v>0</v>
      </c>
      <c r="AN568" s="15">
        <v>0</v>
      </c>
      <c r="AO568" s="15">
        <v>0</v>
      </c>
      <c r="AP568" s="15">
        <v>0</v>
      </c>
      <c r="AQ568" s="15">
        <v>0</v>
      </c>
      <c r="AR568" s="15">
        <v>0</v>
      </c>
      <c r="AS568" s="15">
        <v>1</v>
      </c>
      <c r="AT568" s="15">
        <v>6</v>
      </c>
      <c r="AU568" s="15">
        <v>6</v>
      </c>
      <c r="AV568" s="15">
        <v>0</v>
      </c>
      <c r="AW568" s="15">
        <v>3</v>
      </c>
      <c r="AX568" s="15">
        <v>3</v>
      </c>
      <c r="AY568" s="15">
        <v>0</v>
      </c>
    </row>
    <row r="569" spans="1:51">
      <c r="A569" s="1">
        <v>6139</v>
      </c>
      <c r="B569" s="1" t="s">
        <v>1760</v>
      </c>
      <c r="C569" s="1">
        <v>4</v>
      </c>
      <c r="D569" s="1" t="s">
        <v>1761</v>
      </c>
      <c r="E569" s="1" t="s">
        <v>1386</v>
      </c>
      <c r="F569" s="1">
        <v>5</v>
      </c>
      <c r="G569" s="1" t="s">
        <v>272</v>
      </c>
      <c r="H569" s="1">
        <v>0</v>
      </c>
      <c r="I569" s="1" t="s">
        <v>1387</v>
      </c>
      <c r="J569" s="15">
        <v>55</v>
      </c>
      <c r="K569" s="15">
        <v>409</v>
      </c>
      <c r="L569" s="15">
        <v>162</v>
      </c>
      <c r="M569" s="15">
        <v>247</v>
      </c>
      <c r="N569" s="15">
        <v>320</v>
      </c>
      <c r="O569" s="15">
        <v>115</v>
      </c>
      <c r="P569" s="15">
        <v>205</v>
      </c>
      <c r="Q569" s="15">
        <v>46</v>
      </c>
      <c r="R569" s="15">
        <v>156</v>
      </c>
      <c r="S569" s="15">
        <v>69</v>
      </c>
      <c r="T569" s="15">
        <v>87</v>
      </c>
      <c r="U569" s="15">
        <v>73</v>
      </c>
      <c r="V569" s="15">
        <v>26</v>
      </c>
      <c r="W569" s="15">
        <v>47</v>
      </c>
      <c r="X569" s="15">
        <v>9</v>
      </c>
      <c r="Y569" s="15">
        <v>253</v>
      </c>
      <c r="Z569" s="15">
        <v>93</v>
      </c>
      <c r="AA569" s="15">
        <v>160</v>
      </c>
      <c r="AB569" s="15">
        <v>247</v>
      </c>
      <c r="AC569" s="15">
        <v>89</v>
      </c>
      <c r="AD569" s="15">
        <v>158</v>
      </c>
      <c r="AE569" s="15">
        <v>9</v>
      </c>
      <c r="AF569" s="15">
        <v>253</v>
      </c>
      <c r="AG569" s="15">
        <v>93</v>
      </c>
      <c r="AH569" s="15">
        <v>160</v>
      </c>
      <c r="AI569" s="15">
        <v>247</v>
      </c>
      <c r="AJ569" s="15">
        <v>89</v>
      </c>
      <c r="AK569" s="15">
        <v>158</v>
      </c>
      <c r="AL569" s="15">
        <v>0</v>
      </c>
      <c r="AM569" s="15">
        <v>0</v>
      </c>
      <c r="AN569" s="15">
        <v>0</v>
      </c>
      <c r="AO569" s="15">
        <v>0</v>
      </c>
      <c r="AP569" s="15">
        <v>0</v>
      </c>
      <c r="AQ569" s="15">
        <v>0</v>
      </c>
      <c r="AR569" s="15">
        <v>0</v>
      </c>
      <c r="AS569" s="15">
        <v>0</v>
      </c>
      <c r="AT569" s="15">
        <v>0</v>
      </c>
      <c r="AU569" s="15">
        <v>0</v>
      </c>
      <c r="AV569" s="15">
        <v>0</v>
      </c>
      <c r="AW569" s="15">
        <v>0</v>
      </c>
      <c r="AX569" s="15">
        <v>0</v>
      </c>
      <c r="AY569" s="15">
        <v>0</v>
      </c>
    </row>
    <row r="570" spans="1:51">
      <c r="A570" s="1">
        <v>6150</v>
      </c>
      <c r="B570" s="1" t="s">
        <v>1760</v>
      </c>
      <c r="C570" s="1">
        <v>4</v>
      </c>
      <c r="D570" s="1" t="s">
        <v>1761</v>
      </c>
      <c r="E570" s="1" t="s">
        <v>1388</v>
      </c>
      <c r="F570" s="1">
        <v>6</v>
      </c>
      <c r="G570" s="1" t="s">
        <v>272</v>
      </c>
      <c r="H570" s="1">
        <v>0</v>
      </c>
      <c r="I570" s="1" t="s">
        <v>1389</v>
      </c>
      <c r="J570" s="15">
        <v>20</v>
      </c>
      <c r="K570" s="15">
        <v>287</v>
      </c>
      <c r="L570" s="15">
        <v>103</v>
      </c>
      <c r="M570" s="15">
        <v>184</v>
      </c>
      <c r="N570" s="15">
        <v>248</v>
      </c>
      <c r="O570" s="15">
        <v>83</v>
      </c>
      <c r="P570" s="15">
        <v>165</v>
      </c>
      <c r="Q570" s="15">
        <v>14</v>
      </c>
      <c r="R570" s="15">
        <v>50</v>
      </c>
      <c r="S570" s="15">
        <v>21</v>
      </c>
      <c r="T570" s="15">
        <v>29</v>
      </c>
      <c r="U570" s="15">
        <v>17</v>
      </c>
      <c r="V570" s="15">
        <v>5</v>
      </c>
      <c r="W570" s="15">
        <v>12</v>
      </c>
      <c r="X570" s="15">
        <v>6</v>
      </c>
      <c r="Y570" s="15">
        <v>237</v>
      </c>
      <c r="Z570" s="15">
        <v>82</v>
      </c>
      <c r="AA570" s="15">
        <v>155</v>
      </c>
      <c r="AB570" s="15">
        <v>231</v>
      </c>
      <c r="AC570" s="15">
        <v>78</v>
      </c>
      <c r="AD570" s="15">
        <v>153</v>
      </c>
      <c r="AE570" s="15">
        <v>6</v>
      </c>
      <c r="AF570" s="15">
        <v>237</v>
      </c>
      <c r="AG570" s="15">
        <v>82</v>
      </c>
      <c r="AH570" s="15">
        <v>155</v>
      </c>
      <c r="AI570" s="15">
        <v>231</v>
      </c>
      <c r="AJ570" s="15">
        <v>78</v>
      </c>
      <c r="AK570" s="15">
        <v>153</v>
      </c>
      <c r="AL570" s="15">
        <v>0</v>
      </c>
      <c r="AM570" s="15">
        <v>0</v>
      </c>
      <c r="AN570" s="15">
        <v>0</v>
      </c>
      <c r="AO570" s="15">
        <v>0</v>
      </c>
      <c r="AP570" s="15">
        <v>0</v>
      </c>
      <c r="AQ570" s="15">
        <v>0</v>
      </c>
      <c r="AR570" s="15">
        <v>0</v>
      </c>
      <c r="AS570" s="15">
        <v>0</v>
      </c>
      <c r="AT570" s="15">
        <v>0</v>
      </c>
      <c r="AU570" s="15">
        <v>0</v>
      </c>
      <c r="AV570" s="15">
        <v>0</v>
      </c>
      <c r="AW570" s="15">
        <v>0</v>
      </c>
      <c r="AX570" s="15">
        <v>0</v>
      </c>
      <c r="AY570" s="15">
        <v>0</v>
      </c>
    </row>
    <row r="571" spans="1:51">
      <c r="A571" s="1">
        <v>6161</v>
      </c>
      <c r="B571" s="1" t="s">
        <v>1760</v>
      </c>
      <c r="C571" s="1">
        <v>4</v>
      </c>
      <c r="D571" s="1" t="s">
        <v>1761</v>
      </c>
      <c r="E571" s="1" t="s">
        <v>1390</v>
      </c>
      <c r="F571" s="1">
        <v>6</v>
      </c>
      <c r="G571" s="1" t="s">
        <v>272</v>
      </c>
      <c r="H571" s="1">
        <v>0</v>
      </c>
      <c r="I571" s="1" t="s">
        <v>1391</v>
      </c>
      <c r="J571" s="15">
        <v>8</v>
      </c>
      <c r="K571" s="15">
        <v>23</v>
      </c>
      <c r="L571" s="15">
        <v>13</v>
      </c>
      <c r="M571" s="15">
        <v>10</v>
      </c>
      <c r="N571" s="15">
        <v>11</v>
      </c>
      <c r="O571" s="15">
        <v>6</v>
      </c>
      <c r="P571" s="15">
        <v>5</v>
      </c>
      <c r="Q571" s="15">
        <v>7</v>
      </c>
      <c r="R571" s="15">
        <v>16</v>
      </c>
      <c r="S571" s="15">
        <v>9</v>
      </c>
      <c r="T571" s="15">
        <v>7</v>
      </c>
      <c r="U571" s="15">
        <v>4</v>
      </c>
      <c r="V571" s="15">
        <v>2</v>
      </c>
      <c r="W571" s="15">
        <v>2</v>
      </c>
      <c r="X571" s="15">
        <v>1</v>
      </c>
      <c r="Y571" s="15">
        <v>7</v>
      </c>
      <c r="Z571" s="15">
        <v>4</v>
      </c>
      <c r="AA571" s="15">
        <v>3</v>
      </c>
      <c r="AB571" s="15">
        <v>7</v>
      </c>
      <c r="AC571" s="15">
        <v>4</v>
      </c>
      <c r="AD571" s="15">
        <v>3</v>
      </c>
      <c r="AE571" s="15">
        <v>1</v>
      </c>
      <c r="AF571" s="15">
        <v>7</v>
      </c>
      <c r="AG571" s="15">
        <v>4</v>
      </c>
      <c r="AH571" s="15">
        <v>3</v>
      </c>
      <c r="AI571" s="15">
        <v>7</v>
      </c>
      <c r="AJ571" s="15">
        <v>4</v>
      </c>
      <c r="AK571" s="15">
        <v>3</v>
      </c>
      <c r="AL571" s="15">
        <v>0</v>
      </c>
      <c r="AM571" s="15">
        <v>0</v>
      </c>
      <c r="AN571" s="15">
        <v>0</v>
      </c>
      <c r="AO571" s="15">
        <v>0</v>
      </c>
      <c r="AP571" s="15">
        <v>0</v>
      </c>
      <c r="AQ571" s="15">
        <v>0</v>
      </c>
      <c r="AR571" s="15">
        <v>0</v>
      </c>
      <c r="AS571" s="15">
        <v>0</v>
      </c>
      <c r="AT571" s="15">
        <v>0</v>
      </c>
      <c r="AU571" s="15">
        <v>0</v>
      </c>
      <c r="AV571" s="15">
        <v>0</v>
      </c>
      <c r="AW571" s="15">
        <v>0</v>
      </c>
      <c r="AX571" s="15">
        <v>0</v>
      </c>
      <c r="AY571" s="15">
        <v>0</v>
      </c>
    </row>
    <row r="572" spans="1:51">
      <c r="A572" s="1">
        <v>6172</v>
      </c>
      <c r="B572" s="1" t="s">
        <v>1760</v>
      </c>
      <c r="C572" s="1">
        <v>4</v>
      </c>
      <c r="D572" s="1" t="s">
        <v>1761</v>
      </c>
      <c r="E572" s="1" t="s">
        <v>1392</v>
      </c>
      <c r="F572" s="1">
        <v>6</v>
      </c>
      <c r="G572" s="1" t="s">
        <v>272</v>
      </c>
      <c r="H572" s="1">
        <v>0</v>
      </c>
      <c r="I572" s="1" t="s">
        <v>1393</v>
      </c>
      <c r="J572" s="15">
        <v>9</v>
      </c>
      <c r="K572" s="15">
        <v>31</v>
      </c>
      <c r="L572" s="15">
        <v>11</v>
      </c>
      <c r="M572" s="15">
        <v>20</v>
      </c>
      <c r="N572" s="15">
        <v>16</v>
      </c>
      <c r="O572" s="15">
        <v>3</v>
      </c>
      <c r="P572" s="15">
        <v>13</v>
      </c>
      <c r="Q572" s="15">
        <v>9</v>
      </c>
      <c r="R572" s="15">
        <v>31</v>
      </c>
      <c r="S572" s="15">
        <v>11</v>
      </c>
      <c r="T572" s="15">
        <v>20</v>
      </c>
      <c r="U572" s="15">
        <v>16</v>
      </c>
      <c r="V572" s="15">
        <v>3</v>
      </c>
      <c r="W572" s="15">
        <v>13</v>
      </c>
      <c r="X572" s="15">
        <v>0</v>
      </c>
      <c r="Y572" s="15">
        <v>0</v>
      </c>
      <c r="Z572" s="15">
        <v>0</v>
      </c>
      <c r="AA572" s="15">
        <v>0</v>
      </c>
      <c r="AB572" s="15">
        <v>0</v>
      </c>
      <c r="AC572" s="15">
        <v>0</v>
      </c>
      <c r="AD572" s="15">
        <v>0</v>
      </c>
      <c r="AE572" s="15">
        <v>0</v>
      </c>
      <c r="AF572" s="15">
        <v>0</v>
      </c>
      <c r="AG572" s="15">
        <v>0</v>
      </c>
      <c r="AH572" s="15">
        <v>0</v>
      </c>
      <c r="AI572" s="15">
        <v>0</v>
      </c>
      <c r="AJ572" s="15">
        <v>0</v>
      </c>
      <c r="AK572" s="15">
        <v>0</v>
      </c>
      <c r="AL572" s="15">
        <v>0</v>
      </c>
      <c r="AM572" s="15">
        <v>0</v>
      </c>
      <c r="AN572" s="15">
        <v>0</v>
      </c>
      <c r="AO572" s="15">
        <v>0</v>
      </c>
      <c r="AP572" s="15">
        <v>0</v>
      </c>
      <c r="AQ572" s="15">
        <v>0</v>
      </c>
      <c r="AR572" s="15">
        <v>0</v>
      </c>
      <c r="AS572" s="15">
        <v>0</v>
      </c>
      <c r="AT572" s="15">
        <v>0</v>
      </c>
      <c r="AU572" s="15">
        <v>0</v>
      </c>
      <c r="AV572" s="15">
        <v>0</v>
      </c>
      <c r="AW572" s="15">
        <v>0</v>
      </c>
      <c r="AX572" s="15">
        <v>0</v>
      </c>
      <c r="AY572" s="15">
        <v>0</v>
      </c>
    </row>
    <row r="573" spans="1:51">
      <c r="A573" s="1">
        <v>6183</v>
      </c>
      <c r="B573" s="1" t="s">
        <v>1760</v>
      </c>
      <c r="C573" s="1">
        <v>4</v>
      </c>
      <c r="D573" s="1" t="s">
        <v>1761</v>
      </c>
      <c r="E573" s="1" t="s">
        <v>1394</v>
      </c>
      <c r="F573" s="1">
        <v>6</v>
      </c>
      <c r="G573" s="1" t="s">
        <v>272</v>
      </c>
      <c r="H573" s="1">
        <v>0</v>
      </c>
      <c r="I573" s="1" t="s">
        <v>1395</v>
      </c>
      <c r="J573" s="15">
        <v>18</v>
      </c>
      <c r="K573" s="15">
        <v>68</v>
      </c>
      <c r="L573" s="15">
        <v>35</v>
      </c>
      <c r="M573" s="15">
        <v>33</v>
      </c>
      <c r="N573" s="15">
        <v>45</v>
      </c>
      <c r="O573" s="15">
        <v>23</v>
      </c>
      <c r="P573" s="15">
        <v>22</v>
      </c>
      <c r="Q573" s="15">
        <v>16</v>
      </c>
      <c r="R573" s="15">
        <v>59</v>
      </c>
      <c r="S573" s="15">
        <v>28</v>
      </c>
      <c r="T573" s="15">
        <v>31</v>
      </c>
      <c r="U573" s="15">
        <v>36</v>
      </c>
      <c r="V573" s="15">
        <v>16</v>
      </c>
      <c r="W573" s="15">
        <v>20</v>
      </c>
      <c r="X573" s="15">
        <v>2</v>
      </c>
      <c r="Y573" s="15">
        <v>9</v>
      </c>
      <c r="Z573" s="15">
        <v>7</v>
      </c>
      <c r="AA573" s="15">
        <v>2</v>
      </c>
      <c r="AB573" s="15">
        <v>9</v>
      </c>
      <c r="AC573" s="15">
        <v>7</v>
      </c>
      <c r="AD573" s="15">
        <v>2</v>
      </c>
      <c r="AE573" s="15">
        <v>2</v>
      </c>
      <c r="AF573" s="15">
        <v>9</v>
      </c>
      <c r="AG573" s="15">
        <v>7</v>
      </c>
      <c r="AH573" s="15">
        <v>2</v>
      </c>
      <c r="AI573" s="15">
        <v>9</v>
      </c>
      <c r="AJ573" s="15">
        <v>7</v>
      </c>
      <c r="AK573" s="15">
        <v>2</v>
      </c>
      <c r="AL573" s="15">
        <v>0</v>
      </c>
      <c r="AM573" s="15">
        <v>0</v>
      </c>
      <c r="AN573" s="15">
        <v>0</v>
      </c>
      <c r="AO573" s="15">
        <v>0</v>
      </c>
      <c r="AP573" s="15">
        <v>0</v>
      </c>
      <c r="AQ573" s="15">
        <v>0</v>
      </c>
      <c r="AR573" s="15">
        <v>0</v>
      </c>
      <c r="AS573" s="15">
        <v>0</v>
      </c>
      <c r="AT573" s="15">
        <v>0</v>
      </c>
      <c r="AU573" s="15">
        <v>0</v>
      </c>
      <c r="AV573" s="15">
        <v>0</v>
      </c>
      <c r="AW573" s="15">
        <v>0</v>
      </c>
      <c r="AX573" s="15">
        <v>0</v>
      </c>
      <c r="AY573" s="15">
        <v>0</v>
      </c>
    </row>
    <row r="574" spans="1:51">
      <c r="A574" s="1">
        <v>6194</v>
      </c>
      <c r="B574" s="1" t="s">
        <v>1760</v>
      </c>
      <c r="C574" s="1">
        <v>4</v>
      </c>
      <c r="D574" s="1" t="s">
        <v>1761</v>
      </c>
      <c r="E574" s="1" t="s">
        <v>1396</v>
      </c>
      <c r="F574" s="1">
        <v>5</v>
      </c>
      <c r="G574" s="1" t="s">
        <v>272</v>
      </c>
      <c r="H574" s="1">
        <v>0</v>
      </c>
      <c r="I574" s="1" t="s">
        <v>1397</v>
      </c>
      <c r="J574" s="15">
        <v>7</v>
      </c>
      <c r="K574" s="15">
        <v>27</v>
      </c>
      <c r="L574" s="15">
        <v>14</v>
      </c>
      <c r="M574" s="15">
        <v>13</v>
      </c>
      <c r="N574" s="15">
        <v>15</v>
      </c>
      <c r="O574" s="15">
        <v>8</v>
      </c>
      <c r="P574" s="15">
        <v>7</v>
      </c>
      <c r="Q574" s="15">
        <v>7</v>
      </c>
      <c r="R574" s="15">
        <v>27</v>
      </c>
      <c r="S574" s="15">
        <v>14</v>
      </c>
      <c r="T574" s="15">
        <v>13</v>
      </c>
      <c r="U574" s="15">
        <v>15</v>
      </c>
      <c r="V574" s="15">
        <v>8</v>
      </c>
      <c r="W574" s="15">
        <v>7</v>
      </c>
      <c r="X574" s="15">
        <v>0</v>
      </c>
      <c r="Y574" s="15">
        <v>0</v>
      </c>
      <c r="Z574" s="15">
        <v>0</v>
      </c>
      <c r="AA574" s="15">
        <v>0</v>
      </c>
      <c r="AB574" s="15">
        <v>0</v>
      </c>
      <c r="AC574" s="15">
        <v>0</v>
      </c>
      <c r="AD574" s="15">
        <v>0</v>
      </c>
      <c r="AE574" s="15">
        <v>0</v>
      </c>
      <c r="AF574" s="15">
        <v>0</v>
      </c>
      <c r="AG574" s="15">
        <v>0</v>
      </c>
      <c r="AH574" s="15">
        <v>0</v>
      </c>
      <c r="AI574" s="15">
        <v>0</v>
      </c>
      <c r="AJ574" s="15">
        <v>0</v>
      </c>
      <c r="AK574" s="15">
        <v>0</v>
      </c>
      <c r="AL574" s="15">
        <v>0</v>
      </c>
      <c r="AM574" s="15">
        <v>0</v>
      </c>
      <c r="AN574" s="15">
        <v>0</v>
      </c>
      <c r="AO574" s="15">
        <v>0</v>
      </c>
      <c r="AP574" s="15">
        <v>0</v>
      </c>
      <c r="AQ574" s="15">
        <v>0</v>
      </c>
      <c r="AR574" s="15">
        <v>0</v>
      </c>
      <c r="AS574" s="15">
        <v>0</v>
      </c>
      <c r="AT574" s="15">
        <v>0</v>
      </c>
      <c r="AU574" s="15">
        <v>0</v>
      </c>
      <c r="AV574" s="15">
        <v>0</v>
      </c>
      <c r="AW574" s="15">
        <v>0</v>
      </c>
      <c r="AX574" s="15">
        <v>0</v>
      </c>
      <c r="AY574" s="15">
        <v>0</v>
      </c>
    </row>
    <row r="575" spans="1:51">
      <c r="A575" s="1">
        <v>6205</v>
      </c>
      <c r="B575" s="1" t="s">
        <v>1760</v>
      </c>
      <c r="C575" s="1">
        <v>4</v>
      </c>
      <c r="D575" s="1" t="s">
        <v>1761</v>
      </c>
      <c r="E575" s="1" t="s">
        <v>1398</v>
      </c>
      <c r="F575" s="1">
        <v>5</v>
      </c>
      <c r="G575" s="1" t="s">
        <v>272</v>
      </c>
      <c r="H575" s="1">
        <v>0</v>
      </c>
      <c r="I575" s="1" t="s">
        <v>1399</v>
      </c>
      <c r="J575" s="15">
        <v>13</v>
      </c>
      <c r="K575" s="15">
        <v>39</v>
      </c>
      <c r="L575" s="15">
        <v>22</v>
      </c>
      <c r="M575" s="15">
        <v>17</v>
      </c>
      <c r="N575" s="15">
        <v>18</v>
      </c>
      <c r="O575" s="15">
        <v>7</v>
      </c>
      <c r="P575" s="15">
        <v>11</v>
      </c>
      <c r="Q575" s="15">
        <v>12</v>
      </c>
      <c r="R575" s="15">
        <v>33</v>
      </c>
      <c r="S575" s="15">
        <v>17</v>
      </c>
      <c r="T575" s="15">
        <v>16</v>
      </c>
      <c r="U575" s="15">
        <v>16</v>
      </c>
      <c r="V575" s="15">
        <v>5</v>
      </c>
      <c r="W575" s="15">
        <v>11</v>
      </c>
      <c r="X575" s="15">
        <v>1</v>
      </c>
      <c r="Y575" s="15">
        <v>6</v>
      </c>
      <c r="Z575" s="15">
        <v>5</v>
      </c>
      <c r="AA575" s="15">
        <v>1</v>
      </c>
      <c r="AB575" s="15">
        <v>2</v>
      </c>
      <c r="AC575" s="15">
        <v>2</v>
      </c>
      <c r="AD575" s="15">
        <v>0</v>
      </c>
      <c r="AE575" s="15">
        <v>1</v>
      </c>
      <c r="AF575" s="15">
        <v>6</v>
      </c>
      <c r="AG575" s="15">
        <v>5</v>
      </c>
      <c r="AH575" s="15">
        <v>1</v>
      </c>
      <c r="AI575" s="15">
        <v>2</v>
      </c>
      <c r="AJ575" s="15">
        <v>2</v>
      </c>
      <c r="AK575" s="15">
        <v>0</v>
      </c>
      <c r="AL575" s="15">
        <v>0</v>
      </c>
      <c r="AM575" s="15">
        <v>0</v>
      </c>
      <c r="AN575" s="15">
        <v>0</v>
      </c>
      <c r="AO575" s="15">
        <v>0</v>
      </c>
      <c r="AP575" s="15">
        <v>0</v>
      </c>
      <c r="AQ575" s="15">
        <v>0</v>
      </c>
      <c r="AR575" s="15">
        <v>0</v>
      </c>
      <c r="AS575" s="15">
        <v>0</v>
      </c>
      <c r="AT575" s="15">
        <v>0</v>
      </c>
      <c r="AU575" s="15">
        <v>0</v>
      </c>
      <c r="AV575" s="15">
        <v>0</v>
      </c>
      <c r="AW575" s="15">
        <v>0</v>
      </c>
      <c r="AX575" s="15">
        <v>0</v>
      </c>
      <c r="AY575" s="15">
        <v>0</v>
      </c>
    </row>
    <row r="576" spans="1:51">
      <c r="A576" s="1">
        <v>6216</v>
      </c>
      <c r="B576" s="1" t="s">
        <v>1760</v>
      </c>
      <c r="C576" s="1">
        <v>4</v>
      </c>
      <c r="D576" s="1" t="s">
        <v>1761</v>
      </c>
      <c r="E576" s="1" t="s">
        <v>1400</v>
      </c>
      <c r="F576" s="1">
        <v>5</v>
      </c>
      <c r="G576" s="1" t="s">
        <v>272</v>
      </c>
      <c r="H576" s="1">
        <v>0</v>
      </c>
      <c r="I576" s="1" t="s">
        <v>1401</v>
      </c>
      <c r="J576" s="15">
        <v>27</v>
      </c>
      <c r="K576" s="15">
        <v>106</v>
      </c>
      <c r="L576" s="15">
        <v>56</v>
      </c>
      <c r="M576" s="15">
        <v>50</v>
      </c>
      <c r="N576" s="15">
        <v>65</v>
      </c>
      <c r="O576" s="15">
        <v>30</v>
      </c>
      <c r="P576" s="15">
        <v>35</v>
      </c>
      <c r="Q576" s="15">
        <v>23</v>
      </c>
      <c r="R576" s="15">
        <v>78</v>
      </c>
      <c r="S576" s="15">
        <v>42</v>
      </c>
      <c r="T576" s="15">
        <v>36</v>
      </c>
      <c r="U576" s="15">
        <v>45</v>
      </c>
      <c r="V576" s="15">
        <v>19</v>
      </c>
      <c r="W576" s="15">
        <v>26</v>
      </c>
      <c r="X576" s="15">
        <v>4</v>
      </c>
      <c r="Y576" s="15">
        <v>28</v>
      </c>
      <c r="Z576" s="15">
        <v>14</v>
      </c>
      <c r="AA576" s="15">
        <v>14</v>
      </c>
      <c r="AB576" s="15">
        <v>20</v>
      </c>
      <c r="AC576" s="15">
        <v>11</v>
      </c>
      <c r="AD576" s="15">
        <v>9</v>
      </c>
      <c r="AE576" s="15">
        <v>4</v>
      </c>
      <c r="AF576" s="15">
        <v>28</v>
      </c>
      <c r="AG576" s="15">
        <v>14</v>
      </c>
      <c r="AH576" s="15">
        <v>14</v>
      </c>
      <c r="AI576" s="15">
        <v>20</v>
      </c>
      <c r="AJ576" s="15">
        <v>11</v>
      </c>
      <c r="AK576" s="15">
        <v>9</v>
      </c>
      <c r="AL576" s="15">
        <v>0</v>
      </c>
      <c r="AM576" s="15">
        <v>0</v>
      </c>
      <c r="AN576" s="15">
        <v>0</v>
      </c>
      <c r="AO576" s="15">
        <v>0</v>
      </c>
      <c r="AP576" s="15">
        <v>0</v>
      </c>
      <c r="AQ576" s="15">
        <v>0</v>
      </c>
      <c r="AR576" s="15">
        <v>0</v>
      </c>
      <c r="AS576" s="15">
        <v>0</v>
      </c>
      <c r="AT576" s="15">
        <v>0</v>
      </c>
      <c r="AU576" s="15">
        <v>0</v>
      </c>
      <c r="AV576" s="15">
        <v>0</v>
      </c>
      <c r="AW576" s="15">
        <v>0</v>
      </c>
      <c r="AX576" s="15">
        <v>0</v>
      </c>
      <c r="AY576" s="15">
        <v>0</v>
      </c>
    </row>
    <row r="577" spans="1:51">
      <c r="A577" s="1">
        <v>6227</v>
      </c>
      <c r="B577" s="1" t="s">
        <v>1760</v>
      </c>
      <c r="C577" s="1">
        <v>4</v>
      </c>
      <c r="D577" s="1" t="s">
        <v>1761</v>
      </c>
      <c r="E577" s="1" t="s">
        <v>1402</v>
      </c>
      <c r="F577" s="1">
        <v>5</v>
      </c>
      <c r="G577" s="1" t="s">
        <v>272</v>
      </c>
      <c r="H577" s="1">
        <v>0</v>
      </c>
      <c r="I577" s="1" t="s">
        <v>1403</v>
      </c>
      <c r="J577" s="15">
        <v>43</v>
      </c>
      <c r="K577" s="15">
        <v>105</v>
      </c>
      <c r="L577" s="15">
        <v>20</v>
      </c>
      <c r="M577" s="15">
        <v>85</v>
      </c>
      <c r="N577" s="15">
        <v>47</v>
      </c>
      <c r="O577" s="15">
        <v>3</v>
      </c>
      <c r="P577" s="15">
        <v>44</v>
      </c>
      <c r="Q577" s="15">
        <v>43</v>
      </c>
      <c r="R577" s="15">
        <v>105</v>
      </c>
      <c r="S577" s="15">
        <v>20</v>
      </c>
      <c r="T577" s="15">
        <v>85</v>
      </c>
      <c r="U577" s="15">
        <v>47</v>
      </c>
      <c r="V577" s="15">
        <v>3</v>
      </c>
      <c r="W577" s="15">
        <v>44</v>
      </c>
      <c r="X577" s="15">
        <v>0</v>
      </c>
      <c r="Y577" s="15">
        <v>0</v>
      </c>
      <c r="Z577" s="15">
        <v>0</v>
      </c>
      <c r="AA577" s="15">
        <v>0</v>
      </c>
      <c r="AB577" s="15">
        <v>0</v>
      </c>
      <c r="AC577" s="15">
        <v>0</v>
      </c>
      <c r="AD577" s="15">
        <v>0</v>
      </c>
      <c r="AE577" s="15">
        <v>0</v>
      </c>
      <c r="AF577" s="15">
        <v>0</v>
      </c>
      <c r="AG577" s="15">
        <v>0</v>
      </c>
      <c r="AH577" s="15">
        <v>0</v>
      </c>
      <c r="AI577" s="15">
        <v>0</v>
      </c>
      <c r="AJ577" s="15">
        <v>0</v>
      </c>
      <c r="AK577" s="15">
        <v>0</v>
      </c>
      <c r="AL577" s="15">
        <v>0</v>
      </c>
      <c r="AM577" s="15">
        <v>0</v>
      </c>
      <c r="AN577" s="15">
        <v>0</v>
      </c>
      <c r="AO577" s="15">
        <v>0</v>
      </c>
      <c r="AP577" s="15">
        <v>0</v>
      </c>
      <c r="AQ577" s="15">
        <v>0</v>
      </c>
      <c r="AR577" s="15">
        <v>0</v>
      </c>
      <c r="AS577" s="15">
        <v>0</v>
      </c>
      <c r="AT577" s="15">
        <v>0</v>
      </c>
      <c r="AU577" s="15">
        <v>0</v>
      </c>
      <c r="AV577" s="15">
        <v>0</v>
      </c>
      <c r="AW577" s="15">
        <v>0</v>
      </c>
      <c r="AX577" s="15">
        <v>0</v>
      </c>
      <c r="AY577" s="15">
        <v>0</v>
      </c>
    </row>
    <row r="578" spans="1:51">
      <c r="A578" s="1">
        <v>6238</v>
      </c>
      <c r="B578" s="1" t="s">
        <v>1760</v>
      </c>
      <c r="C578" s="1">
        <v>4</v>
      </c>
      <c r="D578" s="1" t="s">
        <v>1761</v>
      </c>
      <c r="E578" s="1" t="s">
        <v>1404</v>
      </c>
      <c r="F578" s="1">
        <v>5</v>
      </c>
      <c r="G578" s="1" t="s">
        <v>272</v>
      </c>
      <c r="H578" s="1">
        <v>0</v>
      </c>
      <c r="I578" s="1" t="s">
        <v>1405</v>
      </c>
      <c r="J578" s="15">
        <v>60</v>
      </c>
      <c r="K578" s="15">
        <v>165</v>
      </c>
      <c r="L578" s="15">
        <v>44</v>
      </c>
      <c r="M578" s="15">
        <v>121</v>
      </c>
      <c r="N578" s="15">
        <v>83</v>
      </c>
      <c r="O578" s="15">
        <v>12</v>
      </c>
      <c r="P578" s="15">
        <v>71</v>
      </c>
      <c r="Q578" s="15">
        <v>51</v>
      </c>
      <c r="R578" s="15">
        <v>100</v>
      </c>
      <c r="S578" s="15">
        <v>31</v>
      </c>
      <c r="T578" s="15">
        <v>69</v>
      </c>
      <c r="U578" s="15">
        <v>28</v>
      </c>
      <c r="V578" s="15">
        <v>4</v>
      </c>
      <c r="W578" s="15">
        <v>24</v>
      </c>
      <c r="X578" s="15">
        <v>9</v>
      </c>
      <c r="Y578" s="15">
        <v>65</v>
      </c>
      <c r="Z578" s="15">
        <v>13</v>
      </c>
      <c r="AA578" s="15">
        <v>52</v>
      </c>
      <c r="AB578" s="15">
        <v>55</v>
      </c>
      <c r="AC578" s="15">
        <v>8</v>
      </c>
      <c r="AD578" s="15">
        <v>47</v>
      </c>
      <c r="AE578" s="15">
        <v>9</v>
      </c>
      <c r="AF578" s="15">
        <v>65</v>
      </c>
      <c r="AG578" s="15">
        <v>13</v>
      </c>
      <c r="AH578" s="15">
        <v>52</v>
      </c>
      <c r="AI578" s="15">
        <v>55</v>
      </c>
      <c r="AJ578" s="15">
        <v>8</v>
      </c>
      <c r="AK578" s="15">
        <v>47</v>
      </c>
      <c r="AL578" s="15">
        <v>0</v>
      </c>
      <c r="AM578" s="15">
        <v>0</v>
      </c>
      <c r="AN578" s="15">
        <v>0</v>
      </c>
      <c r="AO578" s="15">
        <v>0</v>
      </c>
      <c r="AP578" s="15">
        <v>0</v>
      </c>
      <c r="AQ578" s="15">
        <v>0</v>
      </c>
      <c r="AR578" s="15">
        <v>0</v>
      </c>
      <c r="AS578" s="15">
        <v>0</v>
      </c>
      <c r="AT578" s="15">
        <v>0</v>
      </c>
      <c r="AU578" s="15">
        <v>0</v>
      </c>
      <c r="AV578" s="15">
        <v>0</v>
      </c>
      <c r="AW578" s="15">
        <v>0</v>
      </c>
      <c r="AX578" s="15">
        <v>0</v>
      </c>
      <c r="AY578" s="15">
        <v>0</v>
      </c>
    </row>
    <row r="579" spans="1:51">
      <c r="A579" s="1">
        <v>6249</v>
      </c>
      <c r="B579" s="1" t="s">
        <v>1760</v>
      </c>
      <c r="C579" s="1">
        <v>4</v>
      </c>
      <c r="D579" s="1" t="s">
        <v>1761</v>
      </c>
      <c r="E579" s="1" t="s">
        <v>1406</v>
      </c>
      <c r="F579" s="1">
        <v>5</v>
      </c>
      <c r="G579" s="1" t="s">
        <v>272</v>
      </c>
      <c r="H579" s="1">
        <v>0</v>
      </c>
      <c r="I579" s="1" t="s">
        <v>1407</v>
      </c>
      <c r="J579" s="15">
        <v>34</v>
      </c>
      <c r="K579" s="15">
        <v>138</v>
      </c>
      <c r="L579" s="15">
        <v>63</v>
      </c>
      <c r="M579" s="15">
        <v>75</v>
      </c>
      <c r="N579" s="15">
        <v>97</v>
      </c>
      <c r="O579" s="15">
        <v>51</v>
      </c>
      <c r="P579" s="15">
        <v>46</v>
      </c>
      <c r="Q579" s="15">
        <v>28</v>
      </c>
      <c r="R579" s="15">
        <v>46</v>
      </c>
      <c r="S579" s="15">
        <v>13</v>
      </c>
      <c r="T579" s="15">
        <v>33</v>
      </c>
      <c r="U579" s="15">
        <v>12</v>
      </c>
      <c r="V579" s="15">
        <v>6</v>
      </c>
      <c r="W579" s="15">
        <v>6</v>
      </c>
      <c r="X579" s="15">
        <v>6</v>
      </c>
      <c r="Y579" s="15">
        <v>92</v>
      </c>
      <c r="Z579" s="15">
        <v>50</v>
      </c>
      <c r="AA579" s="15">
        <v>42</v>
      </c>
      <c r="AB579" s="15">
        <v>85</v>
      </c>
      <c r="AC579" s="15">
        <v>45</v>
      </c>
      <c r="AD579" s="15">
        <v>40</v>
      </c>
      <c r="AE579" s="15">
        <v>6</v>
      </c>
      <c r="AF579" s="15">
        <v>92</v>
      </c>
      <c r="AG579" s="15">
        <v>50</v>
      </c>
      <c r="AH579" s="15">
        <v>42</v>
      </c>
      <c r="AI579" s="15">
        <v>85</v>
      </c>
      <c r="AJ579" s="15">
        <v>45</v>
      </c>
      <c r="AK579" s="15">
        <v>40</v>
      </c>
      <c r="AL579" s="15">
        <v>0</v>
      </c>
      <c r="AM579" s="15">
        <v>0</v>
      </c>
      <c r="AN579" s="15">
        <v>0</v>
      </c>
      <c r="AO579" s="15">
        <v>0</v>
      </c>
      <c r="AP579" s="15">
        <v>0</v>
      </c>
      <c r="AQ579" s="15">
        <v>0</v>
      </c>
      <c r="AR579" s="15">
        <v>0</v>
      </c>
      <c r="AS579" s="15">
        <v>0</v>
      </c>
      <c r="AT579" s="15">
        <v>0</v>
      </c>
      <c r="AU579" s="15">
        <v>0</v>
      </c>
      <c r="AV579" s="15">
        <v>0</v>
      </c>
      <c r="AW579" s="15">
        <v>0</v>
      </c>
      <c r="AX579" s="15">
        <v>0</v>
      </c>
      <c r="AY579" s="15">
        <v>0</v>
      </c>
    </row>
    <row r="580" spans="1:51">
      <c r="A580" s="1">
        <v>6260</v>
      </c>
      <c r="B580" s="1" t="s">
        <v>1760</v>
      </c>
      <c r="C580" s="1">
        <v>4</v>
      </c>
      <c r="D580" s="1" t="s">
        <v>1761</v>
      </c>
      <c r="E580" s="1" t="s">
        <v>1408</v>
      </c>
      <c r="F580" s="1">
        <v>6</v>
      </c>
      <c r="G580" s="1" t="s">
        <v>272</v>
      </c>
      <c r="H580" s="1">
        <v>0</v>
      </c>
      <c r="I580" s="1" t="s">
        <v>1409</v>
      </c>
      <c r="J580" s="15">
        <v>3</v>
      </c>
      <c r="K580" s="15">
        <v>65</v>
      </c>
      <c r="L580" s="15">
        <v>42</v>
      </c>
      <c r="M580" s="15">
        <v>23</v>
      </c>
      <c r="N580" s="15">
        <v>60</v>
      </c>
      <c r="O580" s="15">
        <v>40</v>
      </c>
      <c r="P580" s="15">
        <v>20</v>
      </c>
      <c r="Q580" s="15">
        <v>1</v>
      </c>
      <c r="R580" s="15">
        <v>1</v>
      </c>
      <c r="S580" s="15">
        <v>0</v>
      </c>
      <c r="T580" s="15">
        <v>1</v>
      </c>
      <c r="U580" s="15">
        <v>0</v>
      </c>
      <c r="V580" s="15">
        <v>0</v>
      </c>
      <c r="W580" s="15">
        <v>0</v>
      </c>
      <c r="X580" s="15">
        <v>2</v>
      </c>
      <c r="Y580" s="15">
        <v>64</v>
      </c>
      <c r="Z580" s="15">
        <v>42</v>
      </c>
      <c r="AA580" s="15">
        <v>22</v>
      </c>
      <c r="AB580" s="15">
        <v>60</v>
      </c>
      <c r="AC580" s="15">
        <v>40</v>
      </c>
      <c r="AD580" s="15">
        <v>20</v>
      </c>
      <c r="AE580" s="15">
        <v>2</v>
      </c>
      <c r="AF580" s="15">
        <v>64</v>
      </c>
      <c r="AG580" s="15">
        <v>42</v>
      </c>
      <c r="AH580" s="15">
        <v>22</v>
      </c>
      <c r="AI580" s="15">
        <v>60</v>
      </c>
      <c r="AJ580" s="15">
        <v>40</v>
      </c>
      <c r="AK580" s="15">
        <v>20</v>
      </c>
      <c r="AL580" s="15">
        <v>0</v>
      </c>
      <c r="AM580" s="15">
        <v>0</v>
      </c>
      <c r="AN580" s="15">
        <v>0</v>
      </c>
      <c r="AO580" s="15">
        <v>0</v>
      </c>
      <c r="AP580" s="15">
        <v>0</v>
      </c>
      <c r="AQ580" s="15">
        <v>0</v>
      </c>
      <c r="AR580" s="15">
        <v>0</v>
      </c>
      <c r="AS580" s="15">
        <v>0</v>
      </c>
      <c r="AT580" s="15">
        <v>0</v>
      </c>
      <c r="AU580" s="15">
        <v>0</v>
      </c>
      <c r="AV580" s="15">
        <v>0</v>
      </c>
      <c r="AW580" s="15">
        <v>0</v>
      </c>
      <c r="AX580" s="15">
        <v>0</v>
      </c>
      <c r="AY580" s="15">
        <v>0</v>
      </c>
    </row>
    <row r="581" spans="1:51">
      <c r="A581" s="1">
        <v>6271</v>
      </c>
      <c r="B581" s="1" t="s">
        <v>1760</v>
      </c>
      <c r="C581" s="1">
        <v>4</v>
      </c>
      <c r="D581" s="1" t="s">
        <v>1761</v>
      </c>
      <c r="E581" s="1" t="s">
        <v>1410</v>
      </c>
      <c r="F581" s="1">
        <v>6</v>
      </c>
      <c r="G581" s="1" t="s">
        <v>272</v>
      </c>
      <c r="H581" s="1">
        <v>0</v>
      </c>
      <c r="I581" s="1" t="s">
        <v>1411</v>
      </c>
      <c r="J581" s="15">
        <v>28</v>
      </c>
      <c r="K581" s="15">
        <v>54</v>
      </c>
      <c r="L581" s="15">
        <v>20</v>
      </c>
      <c r="M581" s="15">
        <v>34</v>
      </c>
      <c r="N581" s="15">
        <v>21</v>
      </c>
      <c r="O581" s="15">
        <v>11</v>
      </c>
      <c r="P581" s="15">
        <v>10</v>
      </c>
      <c r="Q581" s="15">
        <v>26</v>
      </c>
      <c r="R581" s="15">
        <v>42</v>
      </c>
      <c r="S581" s="15">
        <v>12</v>
      </c>
      <c r="T581" s="15">
        <v>30</v>
      </c>
      <c r="U581" s="15">
        <v>12</v>
      </c>
      <c r="V581" s="15">
        <v>6</v>
      </c>
      <c r="W581" s="15">
        <v>6</v>
      </c>
      <c r="X581" s="15">
        <v>2</v>
      </c>
      <c r="Y581" s="15">
        <v>12</v>
      </c>
      <c r="Z581" s="15">
        <v>8</v>
      </c>
      <c r="AA581" s="15">
        <v>4</v>
      </c>
      <c r="AB581" s="15">
        <v>9</v>
      </c>
      <c r="AC581" s="15">
        <v>5</v>
      </c>
      <c r="AD581" s="15">
        <v>4</v>
      </c>
      <c r="AE581" s="15">
        <v>2</v>
      </c>
      <c r="AF581" s="15">
        <v>12</v>
      </c>
      <c r="AG581" s="15">
        <v>8</v>
      </c>
      <c r="AH581" s="15">
        <v>4</v>
      </c>
      <c r="AI581" s="15">
        <v>9</v>
      </c>
      <c r="AJ581" s="15">
        <v>5</v>
      </c>
      <c r="AK581" s="15">
        <v>4</v>
      </c>
      <c r="AL581" s="15">
        <v>0</v>
      </c>
      <c r="AM581" s="15">
        <v>0</v>
      </c>
      <c r="AN581" s="15">
        <v>0</v>
      </c>
      <c r="AO581" s="15">
        <v>0</v>
      </c>
      <c r="AP581" s="15">
        <v>0</v>
      </c>
      <c r="AQ581" s="15">
        <v>0</v>
      </c>
      <c r="AR581" s="15">
        <v>0</v>
      </c>
      <c r="AS581" s="15">
        <v>0</v>
      </c>
      <c r="AT581" s="15">
        <v>0</v>
      </c>
      <c r="AU581" s="15">
        <v>0</v>
      </c>
      <c r="AV581" s="15">
        <v>0</v>
      </c>
      <c r="AW581" s="15">
        <v>0</v>
      </c>
      <c r="AX581" s="15">
        <v>0</v>
      </c>
      <c r="AY581" s="15">
        <v>0</v>
      </c>
    </row>
    <row r="582" spans="1:51">
      <c r="A582" s="1">
        <v>6282</v>
      </c>
      <c r="B582" s="1" t="s">
        <v>1760</v>
      </c>
      <c r="C582" s="1">
        <v>4</v>
      </c>
      <c r="D582" s="1" t="s">
        <v>1761</v>
      </c>
      <c r="E582" s="1" t="s">
        <v>1412</v>
      </c>
      <c r="F582" s="1">
        <v>6</v>
      </c>
      <c r="G582" s="1" t="s">
        <v>272</v>
      </c>
      <c r="H582" s="1">
        <v>0</v>
      </c>
      <c r="I582" s="1" t="s">
        <v>1413</v>
      </c>
      <c r="J582" s="15">
        <v>3</v>
      </c>
      <c r="K582" s="15">
        <v>19</v>
      </c>
      <c r="L582" s="15">
        <v>1</v>
      </c>
      <c r="M582" s="15">
        <v>18</v>
      </c>
      <c r="N582" s="15">
        <v>16</v>
      </c>
      <c r="O582" s="15">
        <v>0</v>
      </c>
      <c r="P582" s="15">
        <v>16</v>
      </c>
      <c r="Q582" s="15">
        <v>1</v>
      </c>
      <c r="R582" s="15">
        <v>3</v>
      </c>
      <c r="S582" s="15">
        <v>1</v>
      </c>
      <c r="T582" s="15">
        <v>2</v>
      </c>
      <c r="U582" s="15">
        <v>0</v>
      </c>
      <c r="V582" s="15">
        <v>0</v>
      </c>
      <c r="W582" s="15">
        <v>0</v>
      </c>
      <c r="X582" s="15">
        <v>2</v>
      </c>
      <c r="Y582" s="15">
        <v>16</v>
      </c>
      <c r="Z582" s="15">
        <v>0</v>
      </c>
      <c r="AA582" s="15">
        <v>16</v>
      </c>
      <c r="AB582" s="15">
        <v>16</v>
      </c>
      <c r="AC582" s="15">
        <v>0</v>
      </c>
      <c r="AD582" s="15">
        <v>16</v>
      </c>
      <c r="AE582" s="15">
        <v>2</v>
      </c>
      <c r="AF582" s="15">
        <v>16</v>
      </c>
      <c r="AG582" s="15">
        <v>0</v>
      </c>
      <c r="AH582" s="15">
        <v>16</v>
      </c>
      <c r="AI582" s="15">
        <v>16</v>
      </c>
      <c r="AJ582" s="15">
        <v>0</v>
      </c>
      <c r="AK582" s="15">
        <v>16</v>
      </c>
      <c r="AL582" s="15">
        <v>0</v>
      </c>
      <c r="AM582" s="15">
        <v>0</v>
      </c>
      <c r="AN582" s="15">
        <v>0</v>
      </c>
      <c r="AO582" s="15">
        <v>0</v>
      </c>
      <c r="AP582" s="15">
        <v>0</v>
      </c>
      <c r="AQ582" s="15">
        <v>0</v>
      </c>
      <c r="AR582" s="15">
        <v>0</v>
      </c>
      <c r="AS582" s="15">
        <v>0</v>
      </c>
      <c r="AT582" s="15">
        <v>0</v>
      </c>
      <c r="AU582" s="15">
        <v>0</v>
      </c>
      <c r="AV582" s="15">
        <v>0</v>
      </c>
      <c r="AW582" s="15">
        <v>0</v>
      </c>
      <c r="AX582" s="15">
        <v>0</v>
      </c>
      <c r="AY582" s="15">
        <v>0</v>
      </c>
    </row>
    <row r="583" spans="1:51">
      <c r="A583" s="1">
        <v>6293</v>
      </c>
      <c r="B583" s="1" t="s">
        <v>1760</v>
      </c>
      <c r="C583" s="1">
        <v>4</v>
      </c>
      <c r="D583" s="1" t="s">
        <v>1761</v>
      </c>
      <c r="E583" s="1" t="s">
        <v>1414</v>
      </c>
      <c r="F583" s="1">
        <v>4</v>
      </c>
      <c r="G583" s="1" t="s">
        <v>272</v>
      </c>
      <c r="H583" s="1">
        <v>0</v>
      </c>
      <c r="I583" s="1" t="s">
        <v>1415</v>
      </c>
      <c r="J583" s="15">
        <v>25</v>
      </c>
      <c r="K583" s="15">
        <v>179</v>
      </c>
      <c r="L583" s="15">
        <v>63</v>
      </c>
      <c r="M583" s="15">
        <v>116</v>
      </c>
      <c r="N583" s="15">
        <v>163</v>
      </c>
      <c r="O583" s="15">
        <v>55</v>
      </c>
      <c r="P583" s="15">
        <v>108</v>
      </c>
      <c r="Q583" s="15">
        <v>9</v>
      </c>
      <c r="R583" s="15">
        <v>30</v>
      </c>
      <c r="S583" s="15">
        <v>14</v>
      </c>
      <c r="T583" s="15">
        <v>16</v>
      </c>
      <c r="U583" s="15">
        <v>18</v>
      </c>
      <c r="V583" s="15">
        <v>7</v>
      </c>
      <c r="W583" s="15">
        <v>11</v>
      </c>
      <c r="X583" s="15">
        <v>16</v>
      </c>
      <c r="Y583" s="15">
        <v>149</v>
      </c>
      <c r="Z583" s="15">
        <v>49</v>
      </c>
      <c r="AA583" s="15">
        <v>100</v>
      </c>
      <c r="AB583" s="15">
        <v>145</v>
      </c>
      <c r="AC583" s="15">
        <v>48</v>
      </c>
      <c r="AD583" s="15">
        <v>97</v>
      </c>
      <c r="AE583" s="15">
        <v>16</v>
      </c>
      <c r="AF583" s="15">
        <v>149</v>
      </c>
      <c r="AG583" s="15">
        <v>49</v>
      </c>
      <c r="AH583" s="15">
        <v>100</v>
      </c>
      <c r="AI583" s="15">
        <v>145</v>
      </c>
      <c r="AJ583" s="15">
        <v>48</v>
      </c>
      <c r="AK583" s="15">
        <v>97</v>
      </c>
      <c r="AL583" s="15">
        <v>0</v>
      </c>
      <c r="AM583" s="15">
        <v>0</v>
      </c>
      <c r="AN583" s="15">
        <v>0</v>
      </c>
      <c r="AO583" s="15">
        <v>0</v>
      </c>
      <c r="AP583" s="15">
        <v>0</v>
      </c>
      <c r="AQ583" s="15">
        <v>0</v>
      </c>
      <c r="AR583" s="15">
        <v>0</v>
      </c>
      <c r="AS583" s="15">
        <v>0</v>
      </c>
      <c r="AT583" s="15">
        <v>0</v>
      </c>
      <c r="AU583" s="15">
        <v>0</v>
      </c>
      <c r="AV583" s="15">
        <v>0</v>
      </c>
      <c r="AW583" s="15">
        <v>0</v>
      </c>
      <c r="AX583" s="15">
        <v>0</v>
      </c>
      <c r="AY583" s="15">
        <v>0</v>
      </c>
    </row>
    <row r="584" spans="1:51">
      <c r="A584" s="1">
        <v>6304</v>
      </c>
      <c r="B584" s="1" t="s">
        <v>1760</v>
      </c>
      <c r="C584" s="1">
        <v>4</v>
      </c>
      <c r="D584" s="1" t="s">
        <v>1761</v>
      </c>
      <c r="E584" s="1" t="s">
        <v>1416</v>
      </c>
      <c r="F584" s="1">
        <v>5</v>
      </c>
      <c r="G584" s="1" t="s">
        <v>272</v>
      </c>
      <c r="H584" s="1">
        <v>0</v>
      </c>
      <c r="I584" s="1" t="s">
        <v>1417</v>
      </c>
      <c r="J584" s="15">
        <v>0</v>
      </c>
      <c r="K584" s="15">
        <v>0</v>
      </c>
      <c r="L584" s="15">
        <v>0</v>
      </c>
      <c r="M584" s="15">
        <v>0</v>
      </c>
      <c r="N584" s="15">
        <v>0</v>
      </c>
      <c r="O584" s="15">
        <v>0</v>
      </c>
      <c r="P584" s="15">
        <v>0</v>
      </c>
      <c r="Q584" s="15">
        <v>0</v>
      </c>
      <c r="R584" s="15">
        <v>0</v>
      </c>
      <c r="S584" s="15">
        <v>0</v>
      </c>
      <c r="T584" s="15">
        <v>0</v>
      </c>
      <c r="U584" s="15">
        <v>0</v>
      </c>
      <c r="V584" s="15">
        <v>0</v>
      </c>
      <c r="W584" s="15">
        <v>0</v>
      </c>
      <c r="X584" s="15">
        <v>0</v>
      </c>
      <c r="Y584" s="15">
        <v>0</v>
      </c>
      <c r="Z584" s="15">
        <v>0</v>
      </c>
      <c r="AA584" s="15">
        <v>0</v>
      </c>
      <c r="AB584" s="15">
        <v>0</v>
      </c>
      <c r="AC584" s="15">
        <v>0</v>
      </c>
      <c r="AD584" s="15">
        <v>0</v>
      </c>
      <c r="AE584" s="15">
        <v>0</v>
      </c>
      <c r="AF584" s="15">
        <v>0</v>
      </c>
      <c r="AG584" s="15">
        <v>0</v>
      </c>
      <c r="AH584" s="15">
        <v>0</v>
      </c>
      <c r="AI584" s="15">
        <v>0</v>
      </c>
      <c r="AJ584" s="15">
        <v>0</v>
      </c>
      <c r="AK584" s="15">
        <v>0</v>
      </c>
      <c r="AL584" s="15">
        <v>0</v>
      </c>
      <c r="AM584" s="15">
        <v>0</v>
      </c>
      <c r="AN584" s="15">
        <v>0</v>
      </c>
      <c r="AO584" s="15">
        <v>0</v>
      </c>
      <c r="AP584" s="15">
        <v>0</v>
      </c>
      <c r="AQ584" s="15">
        <v>0</v>
      </c>
      <c r="AR584" s="15">
        <v>0</v>
      </c>
      <c r="AS584" s="15">
        <v>0</v>
      </c>
      <c r="AT584" s="15">
        <v>0</v>
      </c>
      <c r="AU584" s="15">
        <v>0</v>
      </c>
      <c r="AV584" s="15">
        <v>0</v>
      </c>
      <c r="AW584" s="15">
        <v>0</v>
      </c>
      <c r="AX584" s="15">
        <v>0</v>
      </c>
      <c r="AY584" s="15">
        <v>0</v>
      </c>
    </row>
    <row r="585" spans="1:51">
      <c r="A585" s="1">
        <v>6315</v>
      </c>
      <c r="B585" s="1" t="s">
        <v>1760</v>
      </c>
      <c r="C585" s="1">
        <v>4</v>
      </c>
      <c r="D585" s="1" t="s">
        <v>1761</v>
      </c>
      <c r="E585" s="1" t="s">
        <v>1418</v>
      </c>
      <c r="F585" s="1">
        <v>5</v>
      </c>
      <c r="G585" s="1" t="s">
        <v>272</v>
      </c>
      <c r="H585" s="1">
        <v>0</v>
      </c>
      <c r="I585" s="1" t="s">
        <v>1419</v>
      </c>
      <c r="J585" s="15">
        <v>8</v>
      </c>
      <c r="K585" s="15">
        <v>26</v>
      </c>
      <c r="L585" s="15">
        <v>9</v>
      </c>
      <c r="M585" s="15">
        <v>17</v>
      </c>
      <c r="N585" s="15">
        <v>20</v>
      </c>
      <c r="O585" s="15">
        <v>4</v>
      </c>
      <c r="P585" s="15">
        <v>16</v>
      </c>
      <c r="Q585" s="15">
        <v>6</v>
      </c>
      <c r="R585" s="15">
        <v>14</v>
      </c>
      <c r="S585" s="15">
        <v>8</v>
      </c>
      <c r="T585" s="15">
        <v>6</v>
      </c>
      <c r="U585" s="15">
        <v>8</v>
      </c>
      <c r="V585" s="15">
        <v>3</v>
      </c>
      <c r="W585" s="15">
        <v>5</v>
      </c>
      <c r="X585" s="15">
        <v>2</v>
      </c>
      <c r="Y585" s="15">
        <v>12</v>
      </c>
      <c r="Z585" s="15">
        <v>1</v>
      </c>
      <c r="AA585" s="15">
        <v>11</v>
      </c>
      <c r="AB585" s="15">
        <v>12</v>
      </c>
      <c r="AC585" s="15">
        <v>1</v>
      </c>
      <c r="AD585" s="15">
        <v>11</v>
      </c>
      <c r="AE585" s="15">
        <v>2</v>
      </c>
      <c r="AF585" s="15">
        <v>12</v>
      </c>
      <c r="AG585" s="15">
        <v>1</v>
      </c>
      <c r="AH585" s="15">
        <v>11</v>
      </c>
      <c r="AI585" s="15">
        <v>12</v>
      </c>
      <c r="AJ585" s="15">
        <v>1</v>
      </c>
      <c r="AK585" s="15">
        <v>11</v>
      </c>
      <c r="AL585" s="15">
        <v>0</v>
      </c>
      <c r="AM585" s="15">
        <v>0</v>
      </c>
      <c r="AN585" s="15">
        <v>0</v>
      </c>
      <c r="AO585" s="15">
        <v>0</v>
      </c>
      <c r="AP585" s="15">
        <v>0</v>
      </c>
      <c r="AQ585" s="15">
        <v>0</v>
      </c>
      <c r="AR585" s="15">
        <v>0</v>
      </c>
      <c r="AS585" s="15">
        <v>0</v>
      </c>
      <c r="AT585" s="15">
        <v>0</v>
      </c>
      <c r="AU585" s="15">
        <v>0</v>
      </c>
      <c r="AV585" s="15">
        <v>0</v>
      </c>
      <c r="AW585" s="15">
        <v>0</v>
      </c>
      <c r="AX585" s="15">
        <v>0</v>
      </c>
      <c r="AY585" s="15">
        <v>0</v>
      </c>
    </row>
    <row r="586" spans="1:51">
      <c r="A586" s="1">
        <v>6326</v>
      </c>
      <c r="B586" s="1" t="s">
        <v>1760</v>
      </c>
      <c r="C586" s="1">
        <v>4</v>
      </c>
      <c r="D586" s="1" t="s">
        <v>1761</v>
      </c>
      <c r="E586" s="1" t="s">
        <v>1420</v>
      </c>
      <c r="F586" s="1">
        <v>5</v>
      </c>
      <c r="G586" s="1" t="s">
        <v>272</v>
      </c>
      <c r="H586" s="1">
        <v>0</v>
      </c>
      <c r="I586" s="1" t="s">
        <v>1421</v>
      </c>
      <c r="J586" s="15">
        <v>17</v>
      </c>
      <c r="K586" s="15">
        <v>153</v>
      </c>
      <c r="L586" s="15">
        <v>54</v>
      </c>
      <c r="M586" s="15">
        <v>99</v>
      </c>
      <c r="N586" s="15">
        <v>143</v>
      </c>
      <c r="O586" s="15">
        <v>51</v>
      </c>
      <c r="P586" s="15">
        <v>92</v>
      </c>
      <c r="Q586" s="15">
        <v>3</v>
      </c>
      <c r="R586" s="15">
        <v>16</v>
      </c>
      <c r="S586" s="15">
        <v>6</v>
      </c>
      <c r="T586" s="15">
        <v>10</v>
      </c>
      <c r="U586" s="15">
        <v>10</v>
      </c>
      <c r="V586" s="15">
        <v>4</v>
      </c>
      <c r="W586" s="15">
        <v>6</v>
      </c>
      <c r="X586" s="15">
        <v>14</v>
      </c>
      <c r="Y586" s="15">
        <v>137</v>
      </c>
      <c r="Z586" s="15">
        <v>48</v>
      </c>
      <c r="AA586" s="15">
        <v>89</v>
      </c>
      <c r="AB586" s="15">
        <v>133</v>
      </c>
      <c r="AC586" s="15">
        <v>47</v>
      </c>
      <c r="AD586" s="15">
        <v>86</v>
      </c>
      <c r="AE586" s="15">
        <v>14</v>
      </c>
      <c r="AF586" s="15">
        <v>137</v>
      </c>
      <c r="AG586" s="15">
        <v>48</v>
      </c>
      <c r="AH586" s="15">
        <v>89</v>
      </c>
      <c r="AI586" s="15">
        <v>133</v>
      </c>
      <c r="AJ586" s="15">
        <v>47</v>
      </c>
      <c r="AK586" s="15">
        <v>86</v>
      </c>
      <c r="AL586" s="15">
        <v>0</v>
      </c>
      <c r="AM586" s="15">
        <v>0</v>
      </c>
      <c r="AN586" s="15">
        <v>0</v>
      </c>
      <c r="AO586" s="15">
        <v>0</v>
      </c>
      <c r="AP586" s="15">
        <v>0</v>
      </c>
      <c r="AQ586" s="15">
        <v>0</v>
      </c>
      <c r="AR586" s="15">
        <v>0</v>
      </c>
      <c r="AS586" s="15">
        <v>0</v>
      </c>
      <c r="AT586" s="15">
        <v>0</v>
      </c>
      <c r="AU586" s="15">
        <v>0</v>
      </c>
      <c r="AV586" s="15">
        <v>0</v>
      </c>
      <c r="AW586" s="15">
        <v>0</v>
      </c>
      <c r="AX586" s="15">
        <v>0</v>
      </c>
      <c r="AY586" s="15">
        <v>0</v>
      </c>
    </row>
    <row r="587" spans="1:51">
      <c r="A587" s="1">
        <v>6337</v>
      </c>
      <c r="B587" s="1" t="s">
        <v>1760</v>
      </c>
      <c r="C587" s="1">
        <v>4</v>
      </c>
      <c r="D587" s="1" t="s">
        <v>1761</v>
      </c>
      <c r="E587" s="1" t="s">
        <v>1422</v>
      </c>
      <c r="F587" s="1">
        <v>2</v>
      </c>
      <c r="G587" s="1" t="s">
        <v>272</v>
      </c>
      <c r="H587" s="1">
        <v>0</v>
      </c>
      <c r="I587" s="1" t="s">
        <v>1423</v>
      </c>
      <c r="J587" s="15">
        <v>203</v>
      </c>
      <c r="K587" s="15">
        <v>692</v>
      </c>
      <c r="L587" s="15">
        <v>300</v>
      </c>
      <c r="M587" s="15">
        <v>389</v>
      </c>
      <c r="N587" s="15">
        <v>397</v>
      </c>
      <c r="O587" s="15">
        <v>173</v>
      </c>
      <c r="P587" s="15">
        <v>221</v>
      </c>
      <c r="Q587" s="15">
        <v>157</v>
      </c>
      <c r="R587" s="15">
        <v>294</v>
      </c>
      <c r="S587" s="15">
        <v>108</v>
      </c>
      <c r="T587" s="15">
        <v>186</v>
      </c>
      <c r="U587" s="15">
        <v>86</v>
      </c>
      <c r="V587" s="15">
        <v>22</v>
      </c>
      <c r="W587" s="15">
        <v>64</v>
      </c>
      <c r="X587" s="15">
        <v>46</v>
      </c>
      <c r="Y587" s="15">
        <v>398</v>
      </c>
      <c r="Z587" s="15">
        <v>192</v>
      </c>
      <c r="AA587" s="15">
        <v>203</v>
      </c>
      <c r="AB587" s="15">
        <v>311</v>
      </c>
      <c r="AC587" s="15">
        <v>151</v>
      </c>
      <c r="AD587" s="15">
        <v>157</v>
      </c>
      <c r="AE587" s="15">
        <v>44</v>
      </c>
      <c r="AF587" s="15">
        <v>392</v>
      </c>
      <c r="AG587" s="15">
        <v>188</v>
      </c>
      <c r="AH587" s="15">
        <v>201</v>
      </c>
      <c r="AI587" s="15">
        <v>309</v>
      </c>
      <c r="AJ587" s="15">
        <v>149</v>
      </c>
      <c r="AK587" s="15">
        <v>157</v>
      </c>
      <c r="AL587" s="15">
        <v>2</v>
      </c>
      <c r="AM587" s="15">
        <v>6</v>
      </c>
      <c r="AN587" s="15">
        <v>4</v>
      </c>
      <c r="AO587" s="15">
        <v>2</v>
      </c>
      <c r="AP587" s="15">
        <v>2</v>
      </c>
      <c r="AQ587" s="15">
        <v>2</v>
      </c>
      <c r="AR587" s="15">
        <v>0</v>
      </c>
      <c r="AS587" s="15">
        <v>0</v>
      </c>
      <c r="AT587" s="15">
        <v>0</v>
      </c>
      <c r="AU587" s="15">
        <v>0</v>
      </c>
      <c r="AV587" s="15">
        <v>0</v>
      </c>
      <c r="AW587" s="15">
        <v>0</v>
      </c>
      <c r="AX587" s="15">
        <v>0</v>
      </c>
      <c r="AY587" s="15">
        <v>0</v>
      </c>
    </row>
    <row r="588" spans="1:51">
      <c r="A588" s="1">
        <v>6348</v>
      </c>
      <c r="B588" s="1" t="s">
        <v>1760</v>
      </c>
      <c r="C588" s="1">
        <v>4</v>
      </c>
      <c r="D588" s="1" t="s">
        <v>1761</v>
      </c>
      <c r="E588" s="1" t="s">
        <v>1424</v>
      </c>
      <c r="F588" s="1">
        <v>4</v>
      </c>
      <c r="G588" s="1" t="s">
        <v>272</v>
      </c>
      <c r="H588" s="1">
        <v>0</v>
      </c>
      <c r="I588" s="1" t="s">
        <v>1425</v>
      </c>
      <c r="J588" s="15">
        <v>164</v>
      </c>
      <c r="K588" s="15">
        <v>387</v>
      </c>
      <c r="L588" s="15">
        <v>142</v>
      </c>
      <c r="M588" s="15">
        <v>245</v>
      </c>
      <c r="N588" s="15">
        <v>174</v>
      </c>
      <c r="O588" s="15">
        <v>56</v>
      </c>
      <c r="P588" s="15">
        <v>118</v>
      </c>
      <c r="Q588" s="15">
        <v>143</v>
      </c>
      <c r="R588" s="15">
        <v>273</v>
      </c>
      <c r="S588" s="15">
        <v>98</v>
      </c>
      <c r="T588" s="15">
        <v>175</v>
      </c>
      <c r="U588" s="15">
        <v>84</v>
      </c>
      <c r="V588" s="15">
        <v>21</v>
      </c>
      <c r="W588" s="15">
        <v>63</v>
      </c>
      <c r="X588" s="15">
        <v>21</v>
      </c>
      <c r="Y588" s="15">
        <v>114</v>
      </c>
      <c r="Z588" s="15">
        <v>44</v>
      </c>
      <c r="AA588" s="15">
        <v>70</v>
      </c>
      <c r="AB588" s="15">
        <v>90</v>
      </c>
      <c r="AC588" s="15">
        <v>35</v>
      </c>
      <c r="AD588" s="15">
        <v>55</v>
      </c>
      <c r="AE588" s="15">
        <v>21</v>
      </c>
      <c r="AF588" s="15">
        <v>114</v>
      </c>
      <c r="AG588" s="15">
        <v>44</v>
      </c>
      <c r="AH588" s="15">
        <v>70</v>
      </c>
      <c r="AI588" s="15">
        <v>90</v>
      </c>
      <c r="AJ588" s="15">
        <v>35</v>
      </c>
      <c r="AK588" s="15">
        <v>55</v>
      </c>
      <c r="AL588" s="15">
        <v>0</v>
      </c>
      <c r="AM588" s="15">
        <v>0</v>
      </c>
      <c r="AN588" s="15">
        <v>0</v>
      </c>
      <c r="AO588" s="15">
        <v>0</v>
      </c>
      <c r="AP588" s="15">
        <v>0</v>
      </c>
      <c r="AQ588" s="15">
        <v>0</v>
      </c>
      <c r="AR588" s="15">
        <v>0</v>
      </c>
      <c r="AS588" s="15">
        <v>0</v>
      </c>
      <c r="AT588" s="15">
        <v>0</v>
      </c>
      <c r="AU588" s="15">
        <v>0</v>
      </c>
      <c r="AV588" s="15">
        <v>0</v>
      </c>
      <c r="AW588" s="15">
        <v>0</v>
      </c>
      <c r="AX588" s="15">
        <v>0</v>
      </c>
      <c r="AY588" s="15">
        <v>0</v>
      </c>
    </row>
    <row r="589" spans="1:51">
      <c r="A589" s="1">
        <v>6359</v>
      </c>
      <c r="B589" s="1" t="s">
        <v>1760</v>
      </c>
      <c r="C589" s="1">
        <v>4</v>
      </c>
      <c r="D589" s="1" t="s">
        <v>1761</v>
      </c>
      <c r="E589" s="1" t="s">
        <v>1426</v>
      </c>
      <c r="F589" s="1">
        <v>5</v>
      </c>
      <c r="G589" s="1" t="s">
        <v>272</v>
      </c>
      <c r="H589" s="1">
        <v>0</v>
      </c>
      <c r="I589" s="1" t="s">
        <v>1427</v>
      </c>
      <c r="J589" s="15">
        <v>0</v>
      </c>
      <c r="K589" s="15">
        <v>0</v>
      </c>
      <c r="L589" s="15">
        <v>0</v>
      </c>
      <c r="M589" s="15">
        <v>0</v>
      </c>
      <c r="N589" s="15">
        <v>0</v>
      </c>
      <c r="O589" s="15">
        <v>0</v>
      </c>
      <c r="P589" s="15">
        <v>0</v>
      </c>
      <c r="Q589" s="15">
        <v>0</v>
      </c>
      <c r="R589" s="15">
        <v>0</v>
      </c>
      <c r="S589" s="15">
        <v>0</v>
      </c>
      <c r="T589" s="15">
        <v>0</v>
      </c>
      <c r="U589" s="15">
        <v>0</v>
      </c>
      <c r="V589" s="15">
        <v>0</v>
      </c>
      <c r="W589" s="15">
        <v>0</v>
      </c>
      <c r="X589" s="15">
        <v>0</v>
      </c>
      <c r="Y589" s="15">
        <v>0</v>
      </c>
      <c r="Z589" s="15">
        <v>0</v>
      </c>
      <c r="AA589" s="15">
        <v>0</v>
      </c>
      <c r="AB589" s="15">
        <v>0</v>
      </c>
      <c r="AC589" s="15">
        <v>0</v>
      </c>
      <c r="AD589" s="15">
        <v>0</v>
      </c>
      <c r="AE589" s="15">
        <v>0</v>
      </c>
      <c r="AF589" s="15">
        <v>0</v>
      </c>
      <c r="AG589" s="15">
        <v>0</v>
      </c>
      <c r="AH589" s="15">
        <v>0</v>
      </c>
      <c r="AI589" s="15">
        <v>0</v>
      </c>
      <c r="AJ589" s="15">
        <v>0</v>
      </c>
      <c r="AK589" s="15">
        <v>0</v>
      </c>
      <c r="AL589" s="15">
        <v>0</v>
      </c>
      <c r="AM589" s="15">
        <v>0</v>
      </c>
      <c r="AN589" s="15">
        <v>0</v>
      </c>
      <c r="AO589" s="15">
        <v>0</v>
      </c>
      <c r="AP589" s="15">
        <v>0</v>
      </c>
      <c r="AQ589" s="15">
        <v>0</v>
      </c>
      <c r="AR589" s="15">
        <v>0</v>
      </c>
      <c r="AS589" s="15">
        <v>0</v>
      </c>
      <c r="AT589" s="15">
        <v>0</v>
      </c>
      <c r="AU589" s="15">
        <v>0</v>
      </c>
      <c r="AV589" s="15">
        <v>0</v>
      </c>
      <c r="AW589" s="15">
        <v>0</v>
      </c>
      <c r="AX589" s="15">
        <v>0</v>
      </c>
      <c r="AY589" s="15">
        <v>0</v>
      </c>
    </row>
    <row r="590" spans="1:51">
      <c r="A590" s="1">
        <v>6370</v>
      </c>
      <c r="B590" s="1" t="s">
        <v>1760</v>
      </c>
      <c r="C590" s="1">
        <v>4</v>
      </c>
      <c r="D590" s="1" t="s">
        <v>1761</v>
      </c>
      <c r="E590" s="1" t="s">
        <v>1428</v>
      </c>
      <c r="F590" s="1">
        <v>5</v>
      </c>
      <c r="G590" s="1" t="s">
        <v>272</v>
      </c>
      <c r="H590" s="1">
        <v>0</v>
      </c>
      <c r="I590" s="1" t="s">
        <v>1429</v>
      </c>
      <c r="J590" s="15">
        <v>26</v>
      </c>
      <c r="K590" s="15">
        <v>97</v>
      </c>
      <c r="L590" s="15">
        <v>41</v>
      </c>
      <c r="M590" s="15">
        <v>56</v>
      </c>
      <c r="N590" s="15">
        <v>59</v>
      </c>
      <c r="O590" s="15">
        <v>22</v>
      </c>
      <c r="P590" s="15">
        <v>37</v>
      </c>
      <c r="Q590" s="15">
        <v>16</v>
      </c>
      <c r="R590" s="15">
        <v>31</v>
      </c>
      <c r="S590" s="15">
        <v>16</v>
      </c>
      <c r="T590" s="15">
        <v>15</v>
      </c>
      <c r="U590" s="15">
        <v>8</v>
      </c>
      <c r="V590" s="15">
        <v>2</v>
      </c>
      <c r="W590" s="15">
        <v>6</v>
      </c>
      <c r="X590" s="15">
        <v>10</v>
      </c>
      <c r="Y590" s="15">
        <v>66</v>
      </c>
      <c r="Z590" s="15">
        <v>25</v>
      </c>
      <c r="AA590" s="15">
        <v>41</v>
      </c>
      <c r="AB590" s="15">
        <v>51</v>
      </c>
      <c r="AC590" s="15">
        <v>20</v>
      </c>
      <c r="AD590" s="15">
        <v>31</v>
      </c>
      <c r="AE590" s="15">
        <v>10</v>
      </c>
      <c r="AF590" s="15">
        <v>66</v>
      </c>
      <c r="AG590" s="15">
        <v>25</v>
      </c>
      <c r="AH590" s="15">
        <v>41</v>
      </c>
      <c r="AI590" s="15">
        <v>51</v>
      </c>
      <c r="AJ590" s="15">
        <v>20</v>
      </c>
      <c r="AK590" s="15">
        <v>31</v>
      </c>
      <c r="AL590" s="15">
        <v>0</v>
      </c>
      <c r="AM590" s="15">
        <v>0</v>
      </c>
      <c r="AN590" s="15">
        <v>0</v>
      </c>
      <c r="AO590" s="15">
        <v>0</v>
      </c>
      <c r="AP590" s="15">
        <v>0</v>
      </c>
      <c r="AQ590" s="15">
        <v>0</v>
      </c>
      <c r="AR590" s="15">
        <v>0</v>
      </c>
      <c r="AS590" s="15">
        <v>0</v>
      </c>
      <c r="AT590" s="15">
        <v>0</v>
      </c>
      <c r="AU590" s="15">
        <v>0</v>
      </c>
      <c r="AV590" s="15">
        <v>0</v>
      </c>
      <c r="AW590" s="15">
        <v>0</v>
      </c>
      <c r="AX590" s="15">
        <v>0</v>
      </c>
      <c r="AY590" s="15">
        <v>0</v>
      </c>
    </row>
    <row r="591" spans="1:51">
      <c r="A591" s="1">
        <v>6381</v>
      </c>
      <c r="B591" s="1" t="s">
        <v>1760</v>
      </c>
      <c r="C591" s="1">
        <v>4</v>
      </c>
      <c r="D591" s="1" t="s">
        <v>1761</v>
      </c>
      <c r="E591" s="1" t="s">
        <v>1430</v>
      </c>
      <c r="F591" s="1">
        <v>6</v>
      </c>
      <c r="G591" s="1" t="s">
        <v>272</v>
      </c>
      <c r="H591" s="1">
        <v>0</v>
      </c>
      <c r="I591" s="1" t="s">
        <v>1431</v>
      </c>
      <c r="J591" s="15">
        <v>22</v>
      </c>
      <c r="K591" s="15">
        <v>57</v>
      </c>
      <c r="L591" s="15">
        <v>21</v>
      </c>
      <c r="M591" s="15">
        <v>36</v>
      </c>
      <c r="N591" s="15">
        <v>34</v>
      </c>
      <c r="O591" s="15">
        <v>7</v>
      </c>
      <c r="P591" s="15">
        <v>27</v>
      </c>
      <c r="Q591" s="15">
        <v>15</v>
      </c>
      <c r="R591" s="15">
        <v>30</v>
      </c>
      <c r="S591" s="15">
        <v>15</v>
      </c>
      <c r="T591" s="15">
        <v>15</v>
      </c>
      <c r="U591" s="15">
        <v>8</v>
      </c>
      <c r="V591" s="15">
        <v>2</v>
      </c>
      <c r="W591" s="15">
        <v>6</v>
      </c>
      <c r="X591" s="15">
        <v>7</v>
      </c>
      <c r="Y591" s="15">
        <v>27</v>
      </c>
      <c r="Z591" s="15">
        <v>6</v>
      </c>
      <c r="AA591" s="15">
        <v>21</v>
      </c>
      <c r="AB591" s="15">
        <v>26</v>
      </c>
      <c r="AC591" s="15">
        <v>5</v>
      </c>
      <c r="AD591" s="15">
        <v>21</v>
      </c>
      <c r="AE591" s="15">
        <v>7</v>
      </c>
      <c r="AF591" s="15">
        <v>27</v>
      </c>
      <c r="AG591" s="15">
        <v>6</v>
      </c>
      <c r="AH591" s="15">
        <v>21</v>
      </c>
      <c r="AI591" s="15">
        <v>26</v>
      </c>
      <c r="AJ591" s="15">
        <v>5</v>
      </c>
      <c r="AK591" s="15">
        <v>21</v>
      </c>
      <c r="AL591" s="15">
        <v>0</v>
      </c>
      <c r="AM591" s="15">
        <v>0</v>
      </c>
      <c r="AN591" s="15">
        <v>0</v>
      </c>
      <c r="AO591" s="15">
        <v>0</v>
      </c>
      <c r="AP591" s="15">
        <v>0</v>
      </c>
      <c r="AQ591" s="15">
        <v>0</v>
      </c>
      <c r="AR591" s="15">
        <v>0</v>
      </c>
      <c r="AS591" s="15">
        <v>0</v>
      </c>
      <c r="AT591" s="15">
        <v>0</v>
      </c>
      <c r="AU591" s="15">
        <v>0</v>
      </c>
      <c r="AV591" s="15">
        <v>0</v>
      </c>
      <c r="AW591" s="15">
        <v>0</v>
      </c>
      <c r="AX591" s="15">
        <v>0</v>
      </c>
      <c r="AY591" s="15">
        <v>0</v>
      </c>
    </row>
    <row r="592" spans="1:51">
      <c r="A592" s="1">
        <v>6392</v>
      </c>
      <c r="B592" s="1" t="s">
        <v>1760</v>
      </c>
      <c r="C592" s="1">
        <v>4</v>
      </c>
      <c r="D592" s="1" t="s">
        <v>1761</v>
      </c>
      <c r="E592" s="1" t="s">
        <v>1432</v>
      </c>
      <c r="F592" s="1">
        <v>6</v>
      </c>
      <c r="G592" s="1" t="s">
        <v>272</v>
      </c>
      <c r="H592" s="1">
        <v>0</v>
      </c>
      <c r="I592" s="1" t="s">
        <v>1433</v>
      </c>
      <c r="J592" s="15">
        <v>4</v>
      </c>
      <c r="K592" s="15">
        <v>40</v>
      </c>
      <c r="L592" s="15">
        <v>20</v>
      </c>
      <c r="M592" s="15">
        <v>20</v>
      </c>
      <c r="N592" s="15">
        <v>25</v>
      </c>
      <c r="O592" s="15">
        <v>15</v>
      </c>
      <c r="P592" s="15">
        <v>10</v>
      </c>
      <c r="Q592" s="15">
        <v>1</v>
      </c>
      <c r="R592" s="15">
        <v>1</v>
      </c>
      <c r="S592" s="15">
        <v>1</v>
      </c>
      <c r="T592" s="15">
        <v>0</v>
      </c>
      <c r="U592" s="15">
        <v>0</v>
      </c>
      <c r="V592" s="15">
        <v>0</v>
      </c>
      <c r="W592" s="15">
        <v>0</v>
      </c>
      <c r="X592" s="15">
        <v>3</v>
      </c>
      <c r="Y592" s="15">
        <v>39</v>
      </c>
      <c r="Z592" s="15">
        <v>19</v>
      </c>
      <c r="AA592" s="15">
        <v>20</v>
      </c>
      <c r="AB592" s="15">
        <v>25</v>
      </c>
      <c r="AC592" s="15">
        <v>15</v>
      </c>
      <c r="AD592" s="15">
        <v>10</v>
      </c>
      <c r="AE592" s="15">
        <v>3</v>
      </c>
      <c r="AF592" s="15">
        <v>39</v>
      </c>
      <c r="AG592" s="15">
        <v>19</v>
      </c>
      <c r="AH592" s="15">
        <v>20</v>
      </c>
      <c r="AI592" s="15">
        <v>25</v>
      </c>
      <c r="AJ592" s="15">
        <v>15</v>
      </c>
      <c r="AK592" s="15">
        <v>10</v>
      </c>
      <c r="AL592" s="15">
        <v>0</v>
      </c>
      <c r="AM592" s="15">
        <v>0</v>
      </c>
      <c r="AN592" s="15">
        <v>0</v>
      </c>
      <c r="AO592" s="15">
        <v>0</v>
      </c>
      <c r="AP592" s="15">
        <v>0</v>
      </c>
      <c r="AQ592" s="15">
        <v>0</v>
      </c>
      <c r="AR592" s="15">
        <v>0</v>
      </c>
      <c r="AS592" s="15">
        <v>0</v>
      </c>
      <c r="AT592" s="15">
        <v>0</v>
      </c>
      <c r="AU592" s="15">
        <v>0</v>
      </c>
      <c r="AV592" s="15">
        <v>0</v>
      </c>
      <c r="AW592" s="15">
        <v>0</v>
      </c>
      <c r="AX592" s="15">
        <v>0</v>
      </c>
      <c r="AY592" s="15">
        <v>0</v>
      </c>
    </row>
    <row r="593" spans="1:51">
      <c r="A593" s="1">
        <v>6403</v>
      </c>
      <c r="B593" s="1" t="s">
        <v>1760</v>
      </c>
      <c r="C593" s="1">
        <v>4</v>
      </c>
      <c r="D593" s="1" t="s">
        <v>1761</v>
      </c>
      <c r="E593" s="1" t="s">
        <v>1434</v>
      </c>
      <c r="F593" s="1">
        <v>5</v>
      </c>
      <c r="G593" s="1" t="s">
        <v>272</v>
      </c>
      <c r="H593" s="1">
        <v>0</v>
      </c>
      <c r="I593" s="1" t="s">
        <v>1435</v>
      </c>
      <c r="J593" s="15">
        <v>50</v>
      </c>
      <c r="K593" s="15">
        <v>102</v>
      </c>
      <c r="L593" s="15">
        <v>64</v>
      </c>
      <c r="M593" s="15">
        <v>38</v>
      </c>
      <c r="N593" s="15">
        <v>31</v>
      </c>
      <c r="O593" s="15">
        <v>19</v>
      </c>
      <c r="P593" s="15">
        <v>12</v>
      </c>
      <c r="Q593" s="15">
        <v>48</v>
      </c>
      <c r="R593" s="15">
        <v>92</v>
      </c>
      <c r="S593" s="15">
        <v>54</v>
      </c>
      <c r="T593" s="15">
        <v>38</v>
      </c>
      <c r="U593" s="15">
        <v>21</v>
      </c>
      <c r="V593" s="15">
        <v>9</v>
      </c>
      <c r="W593" s="15">
        <v>12</v>
      </c>
      <c r="X593" s="15">
        <v>2</v>
      </c>
      <c r="Y593" s="15">
        <v>10</v>
      </c>
      <c r="Z593" s="15">
        <v>10</v>
      </c>
      <c r="AA593" s="15">
        <v>0</v>
      </c>
      <c r="AB593" s="15">
        <v>10</v>
      </c>
      <c r="AC593" s="15">
        <v>10</v>
      </c>
      <c r="AD593" s="15">
        <v>0</v>
      </c>
      <c r="AE593" s="15">
        <v>2</v>
      </c>
      <c r="AF593" s="15">
        <v>10</v>
      </c>
      <c r="AG593" s="15">
        <v>10</v>
      </c>
      <c r="AH593" s="15">
        <v>0</v>
      </c>
      <c r="AI593" s="15">
        <v>10</v>
      </c>
      <c r="AJ593" s="15">
        <v>10</v>
      </c>
      <c r="AK593" s="15">
        <v>0</v>
      </c>
      <c r="AL593" s="15">
        <v>0</v>
      </c>
      <c r="AM593" s="15">
        <v>0</v>
      </c>
      <c r="AN593" s="15">
        <v>0</v>
      </c>
      <c r="AO593" s="15">
        <v>0</v>
      </c>
      <c r="AP593" s="15">
        <v>0</v>
      </c>
      <c r="AQ593" s="15">
        <v>0</v>
      </c>
      <c r="AR593" s="15">
        <v>0</v>
      </c>
      <c r="AS593" s="15">
        <v>0</v>
      </c>
      <c r="AT593" s="15">
        <v>0</v>
      </c>
      <c r="AU593" s="15">
        <v>0</v>
      </c>
      <c r="AV593" s="15">
        <v>0</v>
      </c>
      <c r="AW593" s="15">
        <v>0</v>
      </c>
      <c r="AX593" s="15">
        <v>0</v>
      </c>
      <c r="AY593" s="15">
        <v>0</v>
      </c>
    </row>
    <row r="594" spans="1:51">
      <c r="A594" s="1">
        <v>6414</v>
      </c>
      <c r="B594" s="1" t="s">
        <v>1760</v>
      </c>
      <c r="C594" s="1">
        <v>4</v>
      </c>
      <c r="D594" s="1" t="s">
        <v>1761</v>
      </c>
      <c r="E594" s="1" t="s">
        <v>1436</v>
      </c>
      <c r="F594" s="1">
        <v>5</v>
      </c>
      <c r="G594" s="1" t="s">
        <v>272</v>
      </c>
      <c r="H594" s="1">
        <v>0</v>
      </c>
      <c r="I594" s="1" t="s">
        <v>1437</v>
      </c>
      <c r="J594" s="15">
        <v>78</v>
      </c>
      <c r="K594" s="15">
        <v>164</v>
      </c>
      <c r="L594" s="15">
        <v>30</v>
      </c>
      <c r="M594" s="15">
        <v>134</v>
      </c>
      <c r="N594" s="15">
        <v>76</v>
      </c>
      <c r="O594" s="15">
        <v>14</v>
      </c>
      <c r="P594" s="15">
        <v>62</v>
      </c>
      <c r="Q594" s="15">
        <v>70</v>
      </c>
      <c r="R594" s="15">
        <v>131</v>
      </c>
      <c r="S594" s="15">
        <v>21</v>
      </c>
      <c r="T594" s="15">
        <v>110</v>
      </c>
      <c r="U594" s="15">
        <v>52</v>
      </c>
      <c r="V594" s="15">
        <v>9</v>
      </c>
      <c r="W594" s="15">
        <v>43</v>
      </c>
      <c r="X594" s="15">
        <v>8</v>
      </c>
      <c r="Y594" s="15">
        <v>33</v>
      </c>
      <c r="Z594" s="15">
        <v>9</v>
      </c>
      <c r="AA594" s="15">
        <v>24</v>
      </c>
      <c r="AB594" s="15">
        <v>24</v>
      </c>
      <c r="AC594" s="15">
        <v>5</v>
      </c>
      <c r="AD594" s="15">
        <v>19</v>
      </c>
      <c r="AE594" s="15">
        <v>8</v>
      </c>
      <c r="AF594" s="15">
        <v>33</v>
      </c>
      <c r="AG594" s="15">
        <v>9</v>
      </c>
      <c r="AH594" s="15">
        <v>24</v>
      </c>
      <c r="AI594" s="15">
        <v>24</v>
      </c>
      <c r="AJ594" s="15">
        <v>5</v>
      </c>
      <c r="AK594" s="15">
        <v>19</v>
      </c>
      <c r="AL594" s="15">
        <v>0</v>
      </c>
      <c r="AM594" s="15">
        <v>0</v>
      </c>
      <c r="AN594" s="15">
        <v>0</v>
      </c>
      <c r="AO594" s="15">
        <v>0</v>
      </c>
      <c r="AP594" s="15">
        <v>0</v>
      </c>
      <c r="AQ594" s="15">
        <v>0</v>
      </c>
      <c r="AR594" s="15">
        <v>0</v>
      </c>
      <c r="AS594" s="15">
        <v>0</v>
      </c>
      <c r="AT594" s="15">
        <v>0</v>
      </c>
      <c r="AU594" s="15">
        <v>0</v>
      </c>
      <c r="AV594" s="15">
        <v>0</v>
      </c>
      <c r="AW594" s="15">
        <v>0</v>
      </c>
      <c r="AX594" s="15">
        <v>0</v>
      </c>
      <c r="AY594" s="15">
        <v>0</v>
      </c>
    </row>
    <row r="595" spans="1:51">
      <c r="A595" s="1">
        <v>6425</v>
      </c>
      <c r="B595" s="1" t="s">
        <v>1760</v>
      </c>
      <c r="C595" s="1">
        <v>4</v>
      </c>
      <c r="D595" s="1" t="s">
        <v>1761</v>
      </c>
      <c r="E595" s="1" t="s">
        <v>1438</v>
      </c>
      <c r="F595" s="1">
        <v>5</v>
      </c>
      <c r="G595" s="1" t="s">
        <v>272</v>
      </c>
      <c r="H595" s="1">
        <v>0</v>
      </c>
      <c r="I595" s="1" t="s">
        <v>1439</v>
      </c>
      <c r="J595" s="15">
        <v>4</v>
      </c>
      <c r="K595" s="15">
        <v>11</v>
      </c>
      <c r="L595" s="15">
        <v>5</v>
      </c>
      <c r="M595" s="15">
        <v>6</v>
      </c>
      <c r="N595" s="15">
        <v>3</v>
      </c>
      <c r="O595" s="15">
        <v>1</v>
      </c>
      <c r="P595" s="15">
        <v>2</v>
      </c>
      <c r="Q595" s="15">
        <v>4</v>
      </c>
      <c r="R595" s="15">
        <v>11</v>
      </c>
      <c r="S595" s="15">
        <v>5</v>
      </c>
      <c r="T595" s="15">
        <v>6</v>
      </c>
      <c r="U595" s="15">
        <v>3</v>
      </c>
      <c r="V595" s="15">
        <v>1</v>
      </c>
      <c r="W595" s="15">
        <v>2</v>
      </c>
      <c r="X595" s="15">
        <v>0</v>
      </c>
      <c r="Y595" s="15">
        <v>0</v>
      </c>
      <c r="Z595" s="15">
        <v>0</v>
      </c>
      <c r="AA595" s="15">
        <v>0</v>
      </c>
      <c r="AB595" s="15">
        <v>0</v>
      </c>
      <c r="AC595" s="15">
        <v>0</v>
      </c>
      <c r="AD595" s="15">
        <v>0</v>
      </c>
      <c r="AE595" s="15">
        <v>0</v>
      </c>
      <c r="AF595" s="15">
        <v>0</v>
      </c>
      <c r="AG595" s="15">
        <v>0</v>
      </c>
      <c r="AH595" s="15">
        <v>0</v>
      </c>
      <c r="AI595" s="15">
        <v>0</v>
      </c>
      <c r="AJ595" s="15">
        <v>0</v>
      </c>
      <c r="AK595" s="15">
        <v>0</v>
      </c>
      <c r="AL595" s="15">
        <v>0</v>
      </c>
      <c r="AM595" s="15">
        <v>0</v>
      </c>
      <c r="AN595" s="15">
        <v>0</v>
      </c>
      <c r="AO595" s="15">
        <v>0</v>
      </c>
      <c r="AP595" s="15">
        <v>0</v>
      </c>
      <c r="AQ595" s="15">
        <v>0</v>
      </c>
      <c r="AR595" s="15">
        <v>0</v>
      </c>
      <c r="AS595" s="15">
        <v>0</v>
      </c>
      <c r="AT595" s="15">
        <v>0</v>
      </c>
      <c r="AU595" s="15">
        <v>0</v>
      </c>
      <c r="AV595" s="15">
        <v>0</v>
      </c>
      <c r="AW595" s="15">
        <v>0</v>
      </c>
      <c r="AX595" s="15">
        <v>0</v>
      </c>
      <c r="AY595" s="15">
        <v>0</v>
      </c>
    </row>
    <row r="596" spans="1:51">
      <c r="A596" s="1">
        <v>6436</v>
      </c>
      <c r="B596" s="1" t="s">
        <v>1760</v>
      </c>
      <c r="C596" s="1">
        <v>4</v>
      </c>
      <c r="D596" s="1" t="s">
        <v>1761</v>
      </c>
      <c r="E596" s="1" t="s">
        <v>1440</v>
      </c>
      <c r="F596" s="1">
        <v>5</v>
      </c>
      <c r="G596" s="1" t="s">
        <v>272</v>
      </c>
      <c r="H596" s="1">
        <v>0</v>
      </c>
      <c r="I596" s="1" t="s">
        <v>1441</v>
      </c>
      <c r="J596" s="15">
        <v>0</v>
      </c>
      <c r="K596" s="15">
        <v>0</v>
      </c>
      <c r="L596" s="15">
        <v>0</v>
      </c>
      <c r="M596" s="15">
        <v>0</v>
      </c>
      <c r="N596" s="15">
        <v>0</v>
      </c>
      <c r="O596" s="15">
        <v>0</v>
      </c>
      <c r="P596" s="15">
        <v>0</v>
      </c>
      <c r="Q596" s="15">
        <v>0</v>
      </c>
      <c r="R596" s="15">
        <v>0</v>
      </c>
      <c r="S596" s="15">
        <v>0</v>
      </c>
      <c r="T596" s="15">
        <v>0</v>
      </c>
      <c r="U596" s="15">
        <v>0</v>
      </c>
      <c r="V596" s="15">
        <v>0</v>
      </c>
      <c r="W596" s="15">
        <v>0</v>
      </c>
      <c r="X596" s="15">
        <v>0</v>
      </c>
      <c r="Y596" s="15">
        <v>0</v>
      </c>
      <c r="Z596" s="15">
        <v>0</v>
      </c>
      <c r="AA596" s="15">
        <v>0</v>
      </c>
      <c r="AB596" s="15">
        <v>0</v>
      </c>
      <c r="AC596" s="15">
        <v>0</v>
      </c>
      <c r="AD596" s="15">
        <v>0</v>
      </c>
      <c r="AE596" s="15">
        <v>0</v>
      </c>
      <c r="AF596" s="15">
        <v>0</v>
      </c>
      <c r="AG596" s="15">
        <v>0</v>
      </c>
      <c r="AH596" s="15">
        <v>0</v>
      </c>
      <c r="AI596" s="15">
        <v>0</v>
      </c>
      <c r="AJ596" s="15">
        <v>0</v>
      </c>
      <c r="AK596" s="15">
        <v>0</v>
      </c>
      <c r="AL596" s="15">
        <v>0</v>
      </c>
      <c r="AM596" s="15">
        <v>0</v>
      </c>
      <c r="AN596" s="15">
        <v>0</v>
      </c>
      <c r="AO596" s="15">
        <v>0</v>
      </c>
      <c r="AP596" s="15">
        <v>0</v>
      </c>
      <c r="AQ596" s="15">
        <v>0</v>
      </c>
      <c r="AR596" s="15">
        <v>0</v>
      </c>
      <c r="AS596" s="15">
        <v>0</v>
      </c>
      <c r="AT596" s="15">
        <v>0</v>
      </c>
      <c r="AU596" s="15">
        <v>0</v>
      </c>
      <c r="AV596" s="15">
        <v>0</v>
      </c>
      <c r="AW596" s="15">
        <v>0</v>
      </c>
      <c r="AX596" s="15">
        <v>0</v>
      </c>
      <c r="AY596" s="15">
        <v>0</v>
      </c>
    </row>
    <row r="597" spans="1:51">
      <c r="A597" s="1">
        <v>6447</v>
      </c>
      <c r="B597" s="1" t="s">
        <v>1760</v>
      </c>
      <c r="C597" s="1">
        <v>4</v>
      </c>
      <c r="D597" s="1" t="s">
        <v>1761</v>
      </c>
      <c r="E597" s="1" t="s">
        <v>1442</v>
      </c>
      <c r="F597" s="1">
        <v>5</v>
      </c>
      <c r="G597" s="1" t="s">
        <v>272</v>
      </c>
      <c r="H597" s="1">
        <v>0</v>
      </c>
      <c r="I597" s="1" t="s">
        <v>1443</v>
      </c>
      <c r="J597" s="15">
        <v>6</v>
      </c>
      <c r="K597" s="15">
        <v>13</v>
      </c>
      <c r="L597" s="15">
        <v>2</v>
      </c>
      <c r="M597" s="15">
        <v>11</v>
      </c>
      <c r="N597" s="15">
        <v>5</v>
      </c>
      <c r="O597" s="15">
        <v>0</v>
      </c>
      <c r="P597" s="15">
        <v>5</v>
      </c>
      <c r="Q597" s="15">
        <v>5</v>
      </c>
      <c r="R597" s="15">
        <v>8</v>
      </c>
      <c r="S597" s="15">
        <v>2</v>
      </c>
      <c r="T597" s="15">
        <v>6</v>
      </c>
      <c r="U597" s="15">
        <v>0</v>
      </c>
      <c r="V597" s="15">
        <v>0</v>
      </c>
      <c r="W597" s="15">
        <v>0</v>
      </c>
      <c r="X597" s="15">
        <v>1</v>
      </c>
      <c r="Y597" s="15">
        <v>5</v>
      </c>
      <c r="Z597" s="15">
        <v>0</v>
      </c>
      <c r="AA597" s="15">
        <v>5</v>
      </c>
      <c r="AB597" s="15">
        <v>5</v>
      </c>
      <c r="AC597" s="15">
        <v>0</v>
      </c>
      <c r="AD597" s="15">
        <v>5</v>
      </c>
      <c r="AE597" s="15">
        <v>1</v>
      </c>
      <c r="AF597" s="15">
        <v>5</v>
      </c>
      <c r="AG597" s="15">
        <v>0</v>
      </c>
      <c r="AH597" s="15">
        <v>5</v>
      </c>
      <c r="AI597" s="15">
        <v>5</v>
      </c>
      <c r="AJ597" s="15">
        <v>0</v>
      </c>
      <c r="AK597" s="15">
        <v>5</v>
      </c>
      <c r="AL597" s="15">
        <v>0</v>
      </c>
      <c r="AM597" s="15">
        <v>0</v>
      </c>
      <c r="AN597" s="15">
        <v>0</v>
      </c>
      <c r="AO597" s="15">
        <v>0</v>
      </c>
      <c r="AP597" s="15">
        <v>0</v>
      </c>
      <c r="AQ597" s="15">
        <v>0</v>
      </c>
      <c r="AR597" s="15">
        <v>0</v>
      </c>
      <c r="AS597" s="15">
        <v>0</v>
      </c>
      <c r="AT597" s="15">
        <v>0</v>
      </c>
      <c r="AU597" s="15">
        <v>0</v>
      </c>
      <c r="AV597" s="15">
        <v>0</v>
      </c>
      <c r="AW597" s="15">
        <v>0</v>
      </c>
      <c r="AX597" s="15">
        <v>0</v>
      </c>
      <c r="AY597" s="15">
        <v>0</v>
      </c>
    </row>
    <row r="598" spans="1:51">
      <c r="A598" s="1">
        <v>6458</v>
      </c>
      <c r="B598" s="1" t="s">
        <v>1760</v>
      </c>
      <c r="C598" s="1">
        <v>4</v>
      </c>
      <c r="D598" s="1" t="s">
        <v>1761</v>
      </c>
      <c r="E598" s="1" t="s">
        <v>1444</v>
      </c>
      <c r="F598" s="1">
        <v>4</v>
      </c>
      <c r="G598" s="1" t="s">
        <v>272</v>
      </c>
      <c r="H598" s="1">
        <v>0</v>
      </c>
      <c r="I598" s="1" t="s">
        <v>1445</v>
      </c>
      <c r="J598" s="15">
        <v>15</v>
      </c>
      <c r="K598" s="15">
        <v>57</v>
      </c>
      <c r="L598" s="15">
        <v>29</v>
      </c>
      <c r="M598" s="15">
        <v>28</v>
      </c>
      <c r="N598" s="15">
        <v>36</v>
      </c>
      <c r="O598" s="15">
        <v>15</v>
      </c>
      <c r="P598" s="15">
        <v>21</v>
      </c>
      <c r="Q598" s="15">
        <v>7</v>
      </c>
      <c r="R598" s="15">
        <v>11</v>
      </c>
      <c r="S598" s="15">
        <v>5</v>
      </c>
      <c r="T598" s="15">
        <v>6</v>
      </c>
      <c r="U598" s="15">
        <v>0</v>
      </c>
      <c r="V598" s="15">
        <v>0</v>
      </c>
      <c r="W598" s="15">
        <v>0</v>
      </c>
      <c r="X598" s="15">
        <v>8</v>
      </c>
      <c r="Y598" s="15">
        <v>46</v>
      </c>
      <c r="Z598" s="15">
        <v>24</v>
      </c>
      <c r="AA598" s="15">
        <v>22</v>
      </c>
      <c r="AB598" s="15">
        <v>36</v>
      </c>
      <c r="AC598" s="15">
        <v>15</v>
      </c>
      <c r="AD598" s="15">
        <v>21</v>
      </c>
      <c r="AE598" s="15">
        <v>8</v>
      </c>
      <c r="AF598" s="15">
        <v>46</v>
      </c>
      <c r="AG598" s="15">
        <v>24</v>
      </c>
      <c r="AH598" s="15">
        <v>22</v>
      </c>
      <c r="AI598" s="15">
        <v>36</v>
      </c>
      <c r="AJ598" s="15">
        <v>15</v>
      </c>
      <c r="AK598" s="15">
        <v>21</v>
      </c>
      <c r="AL598" s="15">
        <v>0</v>
      </c>
      <c r="AM598" s="15">
        <v>0</v>
      </c>
      <c r="AN598" s="15">
        <v>0</v>
      </c>
      <c r="AO598" s="15">
        <v>0</v>
      </c>
      <c r="AP598" s="15">
        <v>0</v>
      </c>
      <c r="AQ598" s="15">
        <v>0</v>
      </c>
      <c r="AR598" s="15">
        <v>0</v>
      </c>
      <c r="AS598" s="15">
        <v>0</v>
      </c>
      <c r="AT598" s="15">
        <v>0</v>
      </c>
      <c r="AU598" s="15">
        <v>0</v>
      </c>
      <c r="AV598" s="15">
        <v>0</v>
      </c>
      <c r="AW598" s="15">
        <v>0</v>
      </c>
      <c r="AX598" s="15">
        <v>0</v>
      </c>
      <c r="AY598" s="15">
        <v>0</v>
      </c>
    </row>
    <row r="599" spans="1:51">
      <c r="A599" s="1">
        <v>6469</v>
      </c>
      <c r="B599" s="1" t="s">
        <v>1760</v>
      </c>
      <c r="C599" s="1">
        <v>4</v>
      </c>
      <c r="D599" s="1" t="s">
        <v>1761</v>
      </c>
      <c r="E599" s="1" t="s">
        <v>1446</v>
      </c>
      <c r="F599" s="1">
        <v>5</v>
      </c>
      <c r="G599" s="1" t="s">
        <v>272</v>
      </c>
      <c r="H599" s="1">
        <v>0</v>
      </c>
      <c r="I599" s="1" t="s">
        <v>1447</v>
      </c>
      <c r="J599" s="15">
        <v>0</v>
      </c>
      <c r="K599" s="15">
        <v>0</v>
      </c>
      <c r="L599" s="15">
        <v>0</v>
      </c>
      <c r="M599" s="15">
        <v>0</v>
      </c>
      <c r="N599" s="15">
        <v>0</v>
      </c>
      <c r="O599" s="15">
        <v>0</v>
      </c>
      <c r="P599" s="15">
        <v>0</v>
      </c>
      <c r="Q599" s="15">
        <v>0</v>
      </c>
      <c r="R599" s="15">
        <v>0</v>
      </c>
      <c r="S599" s="15">
        <v>0</v>
      </c>
      <c r="T599" s="15">
        <v>0</v>
      </c>
      <c r="U599" s="15">
        <v>0</v>
      </c>
      <c r="V599" s="15">
        <v>0</v>
      </c>
      <c r="W599" s="15">
        <v>0</v>
      </c>
      <c r="X599" s="15">
        <v>0</v>
      </c>
      <c r="Y599" s="15">
        <v>0</v>
      </c>
      <c r="Z599" s="15">
        <v>0</v>
      </c>
      <c r="AA599" s="15">
        <v>0</v>
      </c>
      <c r="AB599" s="15">
        <v>0</v>
      </c>
      <c r="AC599" s="15">
        <v>0</v>
      </c>
      <c r="AD599" s="15">
        <v>0</v>
      </c>
      <c r="AE599" s="15">
        <v>0</v>
      </c>
      <c r="AF599" s="15">
        <v>0</v>
      </c>
      <c r="AG599" s="15">
        <v>0</v>
      </c>
      <c r="AH599" s="15">
        <v>0</v>
      </c>
      <c r="AI599" s="15">
        <v>0</v>
      </c>
      <c r="AJ599" s="15">
        <v>0</v>
      </c>
      <c r="AK599" s="15">
        <v>0</v>
      </c>
      <c r="AL599" s="15">
        <v>0</v>
      </c>
      <c r="AM599" s="15">
        <v>0</v>
      </c>
      <c r="AN599" s="15">
        <v>0</v>
      </c>
      <c r="AO599" s="15">
        <v>0</v>
      </c>
      <c r="AP599" s="15">
        <v>0</v>
      </c>
      <c r="AQ599" s="15">
        <v>0</v>
      </c>
      <c r="AR599" s="15">
        <v>0</v>
      </c>
      <c r="AS599" s="15">
        <v>0</v>
      </c>
      <c r="AT599" s="15">
        <v>0</v>
      </c>
      <c r="AU599" s="15">
        <v>0</v>
      </c>
      <c r="AV599" s="15">
        <v>0</v>
      </c>
      <c r="AW599" s="15">
        <v>0</v>
      </c>
      <c r="AX599" s="15">
        <v>0</v>
      </c>
      <c r="AY599" s="15">
        <v>0</v>
      </c>
    </row>
    <row r="600" spans="1:51">
      <c r="A600" s="1">
        <v>6480</v>
      </c>
      <c r="B600" s="1" t="s">
        <v>1760</v>
      </c>
      <c r="C600" s="1">
        <v>4</v>
      </c>
      <c r="D600" s="1" t="s">
        <v>1761</v>
      </c>
      <c r="E600" s="1" t="s">
        <v>1448</v>
      </c>
      <c r="F600" s="1">
        <v>5</v>
      </c>
      <c r="G600" s="1" t="s">
        <v>272</v>
      </c>
      <c r="H600" s="1">
        <v>0</v>
      </c>
      <c r="I600" s="1" t="s">
        <v>1449</v>
      </c>
      <c r="J600" s="15">
        <v>4</v>
      </c>
      <c r="K600" s="15">
        <v>17</v>
      </c>
      <c r="L600" s="15">
        <v>9</v>
      </c>
      <c r="M600" s="15">
        <v>8</v>
      </c>
      <c r="N600" s="15">
        <v>9</v>
      </c>
      <c r="O600" s="15">
        <v>3</v>
      </c>
      <c r="P600" s="15">
        <v>6</v>
      </c>
      <c r="Q600" s="15">
        <v>2</v>
      </c>
      <c r="R600" s="15">
        <v>5</v>
      </c>
      <c r="S600" s="15">
        <v>3</v>
      </c>
      <c r="T600" s="15">
        <v>2</v>
      </c>
      <c r="U600" s="15">
        <v>0</v>
      </c>
      <c r="V600" s="15">
        <v>0</v>
      </c>
      <c r="W600" s="15">
        <v>0</v>
      </c>
      <c r="X600" s="15">
        <v>2</v>
      </c>
      <c r="Y600" s="15">
        <v>12</v>
      </c>
      <c r="Z600" s="15">
        <v>6</v>
      </c>
      <c r="AA600" s="15">
        <v>6</v>
      </c>
      <c r="AB600" s="15">
        <v>9</v>
      </c>
      <c r="AC600" s="15">
        <v>3</v>
      </c>
      <c r="AD600" s="15">
        <v>6</v>
      </c>
      <c r="AE600" s="15">
        <v>2</v>
      </c>
      <c r="AF600" s="15">
        <v>12</v>
      </c>
      <c r="AG600" s="15">
        <v>6</v>
      </c>
      <c r="AH600" s="15">
        <v>6</v>
      </c>
      <c r="AI600" s="15">
        <v>9</v>
      </c>
      <c r="AJ600" s="15">
        <v>3</v>
      </c>
      <c r="AK600" s="15">
        <v>6</v>
      </c>
      <c r="AL600" s="15">
        <v>0</v>
      </c>
      <c r="AM600" s="15">
        <v>0</v>
      </c>
      <c r="AN600" s="15">
        <v>0</v>
      </c>
      <c r="AO600" s="15">
        <v>0</v>
      </c>
      <c r="AP600" s="15">
        <v>0</v>
      </c>
      <c r="AQ600" s="15">
        <v>0</v>
      </c>
      <c r="AR600" s="15">
        <v>0</v>
      </c>
      <c r="AS600" s="15">
        <v>0</v>
      </c>
      <c r="AT600" s="15">
        <v>0</v>
      </c>
      <c r="AU600" s="15">
        <v>0</v>
      </c>
      <c r="AV600" s="15">
        <v>0</v>
      </c>
      <c r="AW600" s="15">
        <v>0</v>
      </c>
      <c r="AX600" s="15">
        <v>0</v>
      </c>
      <c r="AY600" s="15">
        <v>0</v>
      </c>
    </row>
    <row r="601" spans="1:51">
      <c r="A601" s="1">
        <v>6491</v>
      </c>
      <c r="B601" s="1" t="s">
        <v>1760</v>
      </c>
      <c r="C601" s="1">
        <v>4</v>
      </c>
      <c r="D601" s="1" t="s">
        <v>1761</v>
      </c>
      <c r="E601" s="1" t="s">
        <v>1450</v>
      </c>
      <c r="F601" s="1">
        <v>5</v>
      </c>
      <c r="G601" s="1" t="s">
        <v>272</v>
      </c>
      <c r="H601" s="1">
        <v>0</v>
      </c>
      <c r="I601" s="1" t="s">
        <v>1451</v>
      </c>
      <c r="J601" s="15">
        <v>0</v>
      </c>
      <c r="K601" s="15">
        <v>0</v>
      </c>
      <c r="L601" s="15">
        <v>0</v>
      </c>
      <c r="M601" s="15">
        <v>0</v>
      </c>
      <c r="N601" s="15">
        <v>0</v>
      </c>
      <c r="O601" s="15">
        <v>0</v>
      </c>
      <c r="P601" s="15">
        <v>0</v>
      </c>
      <c r="Q601" s="15">
        <v>0</v>
      </c>
      <c r="R601" s="15">
        <v>0</v>
      </c>
      <c r="S601" s="15">
        <v>0</v>
      </c>
      <c r="T601" s="15">
        <v>0</v>
      </c>
      <c r="U601" s="15">
        <v>0</v>
      </c>
      <c r="V601" s="15">
        <v>0</v>
      </c>
      <c r="W601" s="15">
        <v>0</v>
      </c>
      <c r="X601" s="15">
        <v>0</v>
      </c>
      <c r="Y601" s="15">
        <v>0</v>
      </c>
      <c r="Z601" s="15">
        <v>0</v>
      </c>
      <c r="AA601" s="15">
        <v>0</v>
      </c>
      <c r="AB601" s="15">
        <v>0</v>
      </c>
      <c r="AC601" s="15">
        <v>0</v>
      </c>
      <c r="AD601" s="15">
        <v>0</v>
      </c>
      <c r="AE601" s="15">
        <v>0</v>
      </c>
      <c r="AF601" s="15">
        <v>0</v>
      </c>
      <c r="AG601" s="15">
        <v>0</v>
      </c>
      <c r="AH601" s="15">
        <v>0</v>
      </c>
      <c r="AI601" s="15">
        <v>0</v>
      </c>
      <c r="AJ601" s="15">
        <v>0</v>
      </c>
      <c r="AK601" s="15">
        <v>0</v>
      </c>
      <c r="AL601" s="15">
        <v>0</v>
      </c>
      <c r="AM601" s="15">
        <v>0</v>
      </c>
      <c r="AN601" s="15">
        <v>0</v>
      </c>
      <c r="AO601" s="15">
        <v>0</v>
      </c>
      <c r="AP601" s="15">
        <v>0</v>
      </c>
      <c r="AQ601" s="15">
        <v>0</v>
      </c>
      <c r="AR601" s="15">
        <v>0</v>
      </c>
      <c r="AS601" s="15">
        <v>0</v>
      </c>
      <c r="AT601" s="15">
        <v>0</v>
      </c>
      <c r="AU601" s="15">
        <v>0</v>
      </c>
      <c r="AV601" s="15">
        <v>0</v>
      </c>
      <c r="AW601" s="15">
        <v>0</v>
      </c>
      <c r="AX601" s="15">
        <v>0</v>
      </c>
      <c r="AY601" s="15">
        <v>0</v>
      </c>
    </row>
    <row r="602" spans="1:51">
      <c r="A602" s="1">
        <v>6502</v>
      </c>
      <c r="B602" s="1" t="s">
        <v>1760</v>
      </c>
      <c r="C602" s="1">
        <v>4</v>
      </c>
      <c r="D602" s="1" t="s">
        <v>1761</v>
      </c>
      <c r="E602" s="1" t="s">
        <v>1452</v>
      </c>
      <c r="F602" s="1">
        <v>5</v>
      </c>
      <c r="G602" s="1" t="s">
        <v>272</v>
      </c>
      <c r="H602" s="1">
        <v>0</v>
      </c>
      <c r="I602" s="1" t="s">
        <v>1453</v>
      </c>
      <c r="J602" s="15">
        <v>0</v>
      </c>
      <c r="K602" s="15">
        <v>0</v>
      </c>
      <c r="L602" s="15">
        <v>0</v>
      </c>
      <c r="M602" s="15">
        <v>0</v>
      </c>
      <c r="N602" s="15">
        <v>0</v>
      </c>
      <c r="O602" s="15">
        <v>0</v>
      </c>
      <c r="P602" s="15">
        <v>0</v>
      </c>
      <c r="Q602" s="15">
        <v>0</v>
      </c>
      <c r="R602" s="15">
        <v>0</v>
      </c>
      <c r="S602" s="15">
        <v>0</v>
      </c>
      <c r="T602" s="15">
        <v>0</v>
      </c>
      <c r="U602" s="15">
        <v>0</v>
      </c>
      <c r="V602" s="15">
        <v>0</v>
      </c>
      <c r="W602" s="15">
        <v>0</v>
      </c>
      <c r="X602" s="15">
        <v>0</v>
      </c>
      <c r="Y602" s="15">
        <v>0</v>
      </c>
      <c r="Z602" s="15">
        <v>0</v>
      </c>
      <c r="AA602" s="15">
        <v>0</v>
      </c>
      <c r="AB602" s="15">
        <v>0</v>
      </c>
      <c r="AC602" s="15">
        <v>0</v>
      </c>
      <c r="AD602" s="15">
        <v>0</v>
      </c>
      <c r="AE602" s="15">
        <v>0</v>
      </c>
      <c r="AF602" s="15">
        <v>0</v>
      </c>
      <c r="AG602" s="15">
        <v>0</v>
      </c>
      <c r="AH602" s="15">
        <v>0</v>
      </c>
      <c r="AI602" s="15">
        <v>0</v>
      </c>
      <c r="AJ602" s="15">
        <v>0</v>
      </c>
      <c r="AK602" s="15">
        <v>0</v>
      </c>
      <c r="AL602" s="15">
        <v>0</v>
      </c>
      <c r="AM602" s="15">
        <v>0</v>
      </c>
      <c r="AN602" s="15">
        <v>0</v>
      </c>
      <c r="AO602" s="15">
        <v>0</v>
      </c>
      <c r="AP602" s="15">
        <v>0</v>
      </c>
      <c r="AQ602" s="15">
        <v>0</v>
      </c>
      <c r="AR602" s="15">
        <v>0</v>
      </c>
      <c r="AS602" s="15">
        <v>0</v>
      </c>
      <c r="AT602" s="15">
        <v>0</v>
      </c>
      <c r="AU602" s="15">
        <v>0</v>
      </c>
      <c r="AV602" s="15">
        <v>0</v>
      </c>
      <c r="AW602" s="15">
        <v>0</v>
      </c>
      <c r="AX602" s="15">
        <v>0</v>
      </c>
      <c r="AY602" s="15">
        <v>0</v>
      </c>
    </row>
    <row r="603" spans="1:51">
      <c r="A603" s="1">
        <v>6513</v>
      </c>
      <c r="B603" s="1" t="s">
        <v>1760</v>
      </c>
      <c r="C603" s="1">
        <v>4</v>
      </c>
      <c r="D603" s="1" t="s">
        <v>1761</v>
      </c>
      <c r="E603" s="1" t="s">
        <v>1454</v>
      </c>
      <c r="F603" s="1">
        <v>5</v>
      </c>
      <c r="G603" s="1" t="s">
        <v>272</v>
      </c>
      <c r="H603" s="1">
        <v>0</v>
      </c>
      <c r="I603" s="1" t="s">
        <v>1455</v>
      </c>
      <c r="J603" s="15">
        <v>0</v>
      </c>
      <c r="K603" s="15">
        <v>0</v>
      </c>
      <c r="L603" s="15">
        <v>0</v>
      </c>
      <c r="M603" s="15">
        <v>0</v>
      </c>
      <c r="N603" s="15">
        <v>0</v>
      </c>
      <c r="O603" s="15">
        <v>0</v>
      </c>
      <c r="P603" s="15">
        <v>0</v>
      </c>
      <c r="Q603" s="15">
        <v>0</v>
      </c>
      <c r="R603" s="15">
        <v>0</v>
      </c>
      <c r="S603" s="15">
        <v>0</v>
      </c>
      <c r="T603" s="15">
        <v>0</v>
      </c>
      <c r="U603" s="15">
        <v>0</v>
      </c>
      <c r="V603" s="15">
        <v>0</v>
      </c>
      <c r="W603" s="15">
        <v>0</v>
      </c>
      <c r="X603" s="15">
        <v>0</v>
      </c>
      <c r="Y603" s="15">
        <v>0</v>
      </c>
      <c r="Z603" s="15">
        <v>0</v>
      </c>
      <c r="AA603" s="15">
        <v>0</v>
      </c>
      <c r="AB603" s="15">
        <v>0</v>
      </c>
      <c r="AC603" s="15">
        <v>0</v>
      </c>
      <c r="AD603" s="15">
        <v>0</v>
      </c>
      <c r="AE603" s="15">
        <v>0</v>
      </c>
      <c r="AF603" s="15">
        <v>0</v>
      </c>
      <c r="AG603" s="15">
        <v>0</v>
      </c>
      <c r="AH603" s="15">
        <v>0</v>
      </c>
      <c r="AI603" s="15">
        <v>0</v>
      </c>
      <c r="AJ603" s="15">
        <v>0</v>
      </c>
      <c r="AK603" s="15">
        <v>0</v>
      </c>
      <c r="AL603" s="15">
        <v>0</v>
      </c>
      <c r="AM603" s="15">
        <v>0</v>
      </c>
      <c r="AN603" s="15">
        <v>0</v>
      </c>
      <c r="AO603" s="15">
        <v>0</v>
      </c>
      <c r="AP603" s="15">
        <v>0</v>
      </c>
      <c r="AQ603" s="15">
        <v>0</v>
      </c>
      <c r="AR603" s="15">
        <v>0</v>
      </c>
      <c r="AS603" s="15">
        <v>0</v>
      </c>
      <c r="AT603" s="15">
        <v>0</v>
      </c>
      <c r="AU603" s="15">
        <v>0</v>
      </c>
      <c r="AV603" s="15">
        <v>0</v>
      </c>
      <c r="AW603" s="15">
        <v>0</v>
      </c>
      <c r="AX603" s="15">
        <v>0</v>
      </c>
      <c r="AY603" s="15">
        <v>0</v>
      </c>
    </row>
    <row r="604" spans="1:51">
      <c r="A604" s="1">
        <v>6524</v>
      </c>
      <c r="B604" s="1" t="s">
        <v>1760</v>
      </c>
      <c r="C604" s="1">
        <v>4</v>
      </c>
      <c r="D604" s="1" t="s">
        <v>1761</v>
      </c>
      <c r="E604" s="1" t="s">
        <v>1456</v>
      </c>
      <c r="F604" s="1">
        <v>5</v>
      </c>
      <c r="G604" s="1" t="s">
        <v>272</v>
      </c>
      <c r="H604" s="1">
        <v>0</v>
      </c>
      <c r="I604" s="1" t="s">
        <v>1457</v>
      </c>
      <c r="J604" s="15">
        <v>4</v>
      </c>
      <c r="K604" s="15">
        <v>23</v>
      </c>
      <c r="L604" s="15">
        <v>14</v>
      </c>
      <c r="M604" s="15">
        <v>9</v>
      </c>
      <c r="N604" s="15">
        <v>16</v>
      </c>
      <c r="O604" s="15">
        <v>8</v>
      </c>
      <c r="P604" s="15">
        <v>8</v>
      </c>
      <c r="Q604" s="15">
        <v>0</v>
      </c>
      <c r="R604" s="15">
        <v>0</v>
      </c>
      <c r="S604" s="15">
        <v>0</v>
      </c>
      <c r="T604" s="15">
        <v>0</v>
      </c>
      <c r="U604" s="15">
        <v>0</v>
      </c>
      <c r="V604" s="15">
        <v>0</v>
      </c>
      <c r="W604" s="15">
        <v>0</v>
      </c>
      <c r="X604" s="15">
        <v>4</v>
      </c>
      <c r="Y604" s="15">
        <v>23</v>
      </c>
      <c r="Z604" s="15">
        <v>14</v>
      </c>
      <c r="AA604" s="15">
        <v>9</v>
      </c>
      <c r="AB604" s="15">
        <v>16</v>
      </c>
      <c r="AC604" s="15">
        <v>8</v>
      </c>
      <c r="AD604" s="15">
        <v>8</v>
      </c>
      <c r="AE604" s="15">
        <v>4</v>
      </c>
      <c r="AF604" s="15">
        <v>23</v>
      </c>
      <c r="AG604" s="15">
        <v>14</v>
      </c>
      <c r="AH604" s="15">
        <v>9</v>
      </c>
      <c r="AI604" s="15">
        <v>16</v>
      </c>
      <c r="AJ604" s="15">
        <v>8</v>
      </c>
      <c r="AK604" s="15">
        <v>8</v>
      </c>
      <c r="AL604" s="15">
        <v>0</v>
      </c>
      <c r="AM604" s="15">
        <v>0</v>
      </c>
      <c r="AN604" s="15">
        <v>0</v>
      </c>
      <c r="AO604" s="15">
        <v>0</v>
      </c>
      <c r="AP604" s="15">
        <v>0</v>
      </c>
      <c r="AQ604" s="15">
        <v>0</v>
      </c>
      <c r="AR604" s="15">
        <v>0</v>
      </c>
      <c r="AS604" s="15">
        <v>0</v>
      </c>
      <c r="AT604" s="15">
        <v>0</v>
      </c>
      <c r="AU604" s="15">
        <v>0</v>
      </c>
      <c r="AV604" s="15">
        <v>0</v>
      </c>
      <c r="AW604" s="15">
        <v>0</v>
      </c>
      <c r="AX604" s="15">
        <v>0</v>
      </c>
      <c r="AY604" s="15">
        <v>0</v>
      </c>
    </row>
    <row r="605" spans="1:51">
      <c r="A605" s="1">
        <v>6535</v>
      </c>
      <c r="B605" s="1" t="s">
        <v>1760</v>
      </c>
      <c r="C605" s="1">
        <v>4</v>
      </c>
      <c r="D605" s="1" t="s">
        <v>1761</v>
      </c>
      <c r="E605" s="1" t="s">
        <v>1458</v>
      </c>
      <c r="F605" s="1">
        <v>6</v>
      </c>
      <c r="G605" s="1" t="s">
        <v>272</v>
      </c>
      <c r="H605" s="1">
        <v>0</v>
      </c>
      <c r="I605" s="1" t="s">
        <v>1459</v>
      </c>
      <c r="J605" s="15">
        <v>2</v>
      </c>
      <c r="K605" s="15">
        <v>13</v>
      </c>
      <c r="L605" s="15">
        <v>11</v>
      </c>
      <c r="M605" s="15">
        <v>2</v>
      </c>
      <c r="N605" s="15">
        <v>6</v>
      </c>
      <c r="O605" s="15">
        <v>5</v>
      </c>
      <c r="P605" s="15">
        <v>1</v>
      </c>
      <c r="Q605" s="15">
        <v>0</v>
      </c>
      <c r="R605" s="15">
        <v>0</v>
      </c>
      <c r="S605" s="15">
        <v>0</v>
      </c>
      <c r="T605" s="15">
        <v>0</v>
      </c>
      <c r="U605" s="15">
        <v>0</v>
      </c>
      <c r="V605" s="15">
        <v>0</v>
      </c>
      <c r="W605" s="15">
        <v>0</v>
      </c>
      <c r="X605" s="15">
        <v>2</v>
      </c>
      <c r="Y605" s="15">
        <v>13</v>
      </c>
      <c r="Z605" s="15">
        <v>11</v>
      </c>
      <c r="AA605" s="15">
        <v>2</v>
      </c>
      <c r="AB605" s="15">
        <v>6</v>
      </c>
      <c r="AC605" s="15">
        <v>5</v>
      </c>
      <c r="AD605" s="15">
        <v>1</v>
      </c>
      <c r="AE605" s="15">
        <v>2</v>
      </c>
      <c r="AF605" s="15">
        <v>13</v>
      </c>
      <c r="AG605" s="15">
        <v>11</v>
      </c>
      <c r="AH605" s="15">
        <v>2</v>
      </c>
      <c r="AI605" s="15">
        <v>6</v>
      </c>
      <c r="AJ605" s="15">
        <v>5</v>
      </c>
      <c r="AK605" s="15">
        <v>1</v>
      </c>
      <c r="AL605" s="15">
        <v>0</v>
      </c>
      <c r="AM605" s="15">
        <v>0</v>
      </c>
      <c r="AN605" s="15">
        <v>0</v>
      </c>
      <c r="AO605" s="15">
        <v>0</v>
      </c>
      <c r="AP605" s="15">
        <v>0</v>
      </c>
      <c r="AQ605" s="15">
        <v>0</v>
      </c>
      <c r="AR605" s="15">
        <v>0</v>
      </c>
      <c r="AS605" s="15">
        <v>0</v>
      </c>
      <c r="AT605" s="15">
        <v>0</v>
      </c>
      <c r="AU605" s="15">
        <v>0</v>
      </c>
      <c r="AV605" s="15">
        <v>0</v>
      </c>
      <c r="AW605" s="15">
        <v>0</v>
      </c>
      <c r="AX605" s="15">
        <v>0</v>
      </c>
      <c r="AY605" s="15">
        <v>0</v>
      </c>
    </row>
    <row r="606" spans="1:51">
      <c r="A606" s="1">
        <v>6546</v>
      </c>
      <c r="B606" s="1" t="s">
        <v>1760</v>
      </c>
      <c r="C606" s="1">
        <v>4</v>
      </c>
      <c r="D606" s="1" t="s">
        <v>1761</v>
      </c>
      <c r="E606" s="1" t="s">
        <v>1460</v>
      </c>
      <c r="F606" s="1">
        <v>6</v>
      </c>
      <c r="G606" s="1" t="s">
        <v>272</v>
      </c>
      <c r="H606" s="1">
        <v>0</v>
      </c>
      <c r="I606" s="1" t="s">
        <v>1461</v>
      </c>
      <c r="J606" s="15">
        <v>0</v>
      </c>
      <c r="K606" s="15">
        <v>0</v>
      </c>
      <c r="L606" s="15">
        <v>0</v>
      </c>
      <c r="M606" s="15">
        <v>0</v>
      </c>
      <c r="N606" s="15">
        <v>0</v>
      </c>
      <c r="O606" s="15">
        <v>0</v>
      </c>
      <c r="P606" s="15">
        <v>0</v>
      </c>
      <c r="Q606" s="15">
        <v>0</v>
      </c>
      <c r="R606" s="15">
        <v>0</v>
      </c>
      <c r="S606" s="15">
        <v>0</v>
      </c>
      <c r="T606" s="15">
        <v>0</v>
      </c>
      <c r="U606" s="15">
        <v>0</v>
      </c>
      <c r="V606" s="15">
        <v>0</v>
      </c>
      <c r="W606" s="15">
        <v>0</v>
      </c>
      <c r="X606" s="15">
        <v>0</v>
      </c>
      <c r="Y606" s="15">
        <v>0</v>
      </c>
      <c r="Z606" s="15">
        <v>0</v>
      </c>
      <c r="AA606" s="15">
        <v>0</v>
      </c>
      <c r="AB606" s="15">
        <v>0</v>
      </c>
      <c r="AC606" s="15">
        <v>0</v>
      </c>
      <c r="AD606" s="15">
        <v>0</v>
      </c>
      <c r="AE606" s="15">
        <v>0</v>
      </c>
      <c r="AF606" s="15">
        <v>0</v>
      </c>
      <c r="AG606" s="15">
        <v>0</v>
      </c>
      <c r="AH606" s="15">
        <v>0</v>
      </c>
      <c r="AI606" s="15">
        <v>0</v>
      </c>
      <c r="AJ606" s="15">
        <v>0</v>
      </c>
      <c r="AK606" s="15">
        <v>0</v>
      </c>
      <c r="AL606" s="15">
        <v>0</v>
      </c>
      <c r="AM606" s="15">
        <v>0</v>
      </c>
      <c r="AN606" s="15">
        <v>0</v>
      </c>
      <c r="AO606" s="15">
        <v>0</v>
      </c>
      <c r="AP606" s="15">
        <v>0</v>
      </c>
      <c r="AQ606" s="15">
        <v>0</v>
      </c>
      <c r="AR606" s="15">
        <v>0</v>
      </c>
      <c r="AS606" s="15">
        <v>0</v>
      </c>
      <c r="AT606" s="15">
        <v>0</v>
      </c>
      <c r="AU606" s="15">
        <v>0</v>
      </c>
      <c r="AV606" s="15">
        <v>0</v>
      </c>
      <c r="AW606" s="15">
        <v>0</v>
      </c>
      <c r="AX606" s="15">
        <v>0</v>
      </c>
      <c r="AY606" s="15">
        <v>0</v>
      </c>
    </row>
    <row r="607" spans="1:51">
      <c r="A607" s="1">
        <v>6557</v>
      </c>
      <c r="B607" s="1" t="s">
        <v>1760</v>
      </c>
      <c r="C607" s="1">
        <v>4</v>
      </c>
      <c r="D607" s="1" t="s">
        <v>1761</v>
      </c>
      <c r="E607" s="1" t="s">
        <v>1462</v>
      </c>
      <c r="F607" s="1">
        <v>6</v>
      </c>
      <c r="G607" s="1" t="s">
        <v>272</v>
      </c>
      <c r="H607" s="1">
        <v>0</v>
      </c>
      <c r="I607" s="1" t="s">
        <v>1463</v>
      </c>
      <c r="J607" s="15">
        <v>2</v>
      </c>
      <c r="K607" s="15">
        <v>10</v>
      </c>
      <c r="L607" s="15">
        <v>3</v>
      </c>
      <c r="M607" s="15">
        <v>7</v>
      </c>
      <c r="N607" s="15">
        <v>10</v>
      </c>
      <c r="O607" s="15">
        <v>3</v>
      </c>
      <c r="P607" s="15">
        <v>7</v>
      </c>
      <c r="Q607" s="15">
        <v>0</v>
      </c>
      <c r="R607" s="15">
        <v>0</v>
      </c>
      <c r="S607" s="15">
        <v>0</v>
      </c>
      <c r="T607" s="15">
        <v>0</v>
      </c>
      <c r="U607" s="15">
        <v>0</v>
      </c>
      <c r="V607" s="15">
        <v>0</v>
      </c>
      <c r="W607" s="15">
        <v>0</v>
      </c>
      <c r="X607" s="15">
        <v>2</v>
      </c>
      <c r="Y607" s="15">
        <v>10</v>
      </c>
      <c r="Z607" s="15">
        <v>3</v>
      </c>
      <c r="AA607" s="15">
        <v>7</v>
      </c>
      <c r="AB607" s="15">
        <v>10</v>
      </c>
      <c r="AC607" s="15">
        <v>3</v>
      </c>
      <c r="AD607" s="15">
        <v>7</v>
      </c>
      <c r="AE607" s="15">
        <v>2</v>
      </c>
      <c r="AF607" s="15">
        <v>10</v>
      </c>
      <c r="AG607" s="15">
        <v>3</v>
      </c>
      <c r="AH607" s="15">
        <v>7</v>
      </c>
      <c r="AI607" s="15">
        <v>10</v>
      </c>
      <c r="AJ607" s="15">
        <v>3</v>
      </c>
      <c r="AK607" s="15">
        <v>7</v>
      </c>
      <c r="AL607" s="15">
        <v>0</v>
      </c>
      <c r="AM607" s="15">
        <v>0</v>
      </c>
      <c r="AN607" s="15">
        <v>0</v>
      </c>
      <c r="AO607" s="15">
        <v>0</v>
      </c>
      <c r="AP607" s="15">
        <v>0</v>
      </c>
      <c r="AQ607" s="15">
        <v>0</v>
      </c>
      <c r="AR607" s="15">
        <v>0</v>
      </c>
      <c r="AS607" s="15">
        <v>0</v>
      </c>
      <c r="AT607" s="15">
        <v>0</v>
      </c>
      <c r="AU607" s="15">
        <v>0</v>
      </c>
      <c r="AV607" s="15">
        <v>0</v>
      </c>
      <c r="AW607" s="15">
        <v>0</v>
      </c>
      <c r="AX607" s="15">
        <v>0</v>
      </c>
      <c r="AY607" s="15">
        <v>0</v>
      </c>
    </row>
    <row r="608" spans="1:51">
      <c r="A608" s="1">
        <v>6568</v>
      </c>
      <c r="B608" s="1" t="s">
        <v>1760</v>
      </c>
      <c r="C608" s="1">
        <v>4</v>
      </c>
      <c r="D608" s="1" t="s">
        <v>1761</v>
      </c>
      <c r="E608" s="1" t="s">
        <v>1464</v>
      </c>
      <c r="F608" s="1">
        <v>5</v>
      </c>
      <c r="G608" s="1" t="s">
        <v>272</v>
      </c>
      <c r="H608" s="1">
        <v>0</v>
      </c>
      <c r="I608" s="1" t="s">
        <v>1465</v>
      </c>
      <c r="J608" s="15">
        <v>7</v>
      </c>
      <c r="K608" s="15">
        <v>17</v>
      </c>
      <c r="L608" s="15">
        <v>6</v>
      </c>
      <c r="M608" s="15">
        <v>11</v>
      </c>
      <c r="N608" s="15">
        <v>11</v>
      </c>
      <c r="O608" s="15">
        <v>4</v>
      </c>
      <c r="P608" s="15">
        <v>7</v>
      </c>
      <c r="Q608" s="15">
        <v>5</v>
      </c>
      <c r="R608" s="15">
        <v>6</v>
      </c>
      <c r="S608" s="15">
        <v>2</v>
      </c>
      <c r="T608" s="15">
        <v>4</v>
      </c>
      <c r="U608" s="15">
        <v>0</v>
      </c>
      <c r="V608" s="15">
        <v>0</v>
      </c>
      <c r="W608" s="15">
        <v>0</v>
      </c>
      <c r="X608" s="15">
        <v>2</v>
      </c>
      <c r="Y608" s="15">
        <v>11</v>
      </c>
      <c r="Z608" s="15">
        <v>4</v>
      </c>
      <c r="AA608" s="15">
        <v>7</v>
      </c>
      <c r="AB608" s="15">
        <v>11</v>
      </c>
      <c r="AC608" s="15">
        <v>4</v>
      </c>
      <c r="AD608" s="15">
        <v>7</v>
      </c>
      <c r="AE608" s="15">
        <v>2</v>
      </c>
      <c r="AF608" s="15">
        <v>11</v>
      </c>
      <c r="AG608" s="15">
        <v>4</v>
      </c>
      <c r="AH608" s="15">
        <v>7</v>
      </c>
      <c r="AI608" s="15">
        <v>11</v>
      </c>
      <c r="AJ608" s="15">
        <v>4</v>
      </c>
      <c r="AK608" s="15">
        <v>7</v>
      </c>
      <c r="AL608" s="15">
        <v>0</v>
      </c>
      <c r="AM608" s="15">
        <v>0</v>
      </c>
      <c r="AN608" s="15">
        <v>0</v>
      </c>
      <c r="AO608" s="15">
        <v>0</v>
      </c>
      <c r="AP608" s="15">
        <v>0</v>
      </c>
      <c r="AQ608" s="15">
        <v>0</v>
      </c>
      <c r="AR608" s="15">
        <v>0</v>
      </c>
      <c r="AS608" s="15">
        <v>0</v>
      </c>
      <c r="AT608" s="15">
        <v>0</v>
      </c>
      <c r="AU608" s="15">
        <v>0</v>
      </c>
      <c r="AV608" s="15">
        <v>0</v>
      </c>
      <c r="AW608" s="15">
        <v>0</v>
      </c>
      <c r="AX608" s="15">
        <v>0</v>
      </c>
      <c r="AY608" s="15">
        <v>0</v>
      </c>
    </row>
    <row r="609" spans="1:51">
      <c r="A609" s="1">
        <v>6579</v>
      </c>
      <c r="B609" s="1" t="s">
        <v>1760</v>
      </c>
      <c r="C609" s="1">
        <v>4</v>
      </c>
      <c r="D609" s="1" t="s">
        <v>1761</v>
      </c>
      <c r="E609" s="1" t="s">
        <v>1466</v>
      </c>
      <c r="F609" s="1">
        <v>6</v>
      </c>
      <c r="G609" s="1" t="s">
        <v>272</v>
      </c>
      <c r="H609" s="1">
        <v>0</v>
      </c>
      <c r="I609" s="1" t="s">
        <v>1467</v>
      </c>
      <c r="J609" s="15">
        <v>1</v>
      </c>
      <c r="K609" s="15">
        <v>7</v>
      </c>
      <c r="L609" s="15">
        <v>4</v>
      </c>
      <c r="M609" s="15">
        <v>3</v>
      </c>
      <c r="N609" s="15">
        <v>7</v>
      </c>
      <c r="O609" s="15">
        <v>4</v>
      </c>
      <c r="P609" s="15">
        <v>3</v>
      </c>
      <c r="Q609" s="15">
        <v>0</v>
      </c>
      <c r="R609" s="15">
        <v>0</v>
      </c>
      <c r="S609" s="15">
        <v>0</v>
      </c>
      <c r="T609" s="15">
        <v>0</v>
      </c>
      <c r="U609" s="15">
        <v>0</v>
      </c>
      <c r="V609" s="15">
        <v>0</v>
      </c>
      <c r="W609" s="15">
        <v>0</v>
      </c>
      <c r="X609" s="15">
        <v>1</v>
      </c>
      <c r="Y609" s="15">
        <v>7</v>
      </c>
      <c r="Z609" s="15">
        <v>4</v>
      </c>
      <c r="AA609" s="15">
        <v>3</v>
      </c>
      <c r="AB609" s="15">
        <v>7</v>
      </c>
      <c r="AC609" s="15">
        <v>4</v>
      </c>
      <c r="AD609" s="15">
        <v>3</v>
      </c>
      <c r="AE609" s="15">
        <v>1</v>
      </c>
      <c r="AF609" s="15">
        <v>7</v>
      </c>
      <c r="AG609" s="15">
        <v>4</v>
      </c>
      <c r="AH609" s="15">
        <v>3</v>
      </c>
      <c r="AI609" s="15">
        <v>7</v>
      </c>
      <c r="AJ609" s="15">
        <v>4</v>
      </c>
      <c r="AK609" s="15">
        <v>3</v>
      </c>
      <c r="AL609" s="15">
        <v>0</v>
      </c>
      <c r="AM609" s="15">
        <v>0</v>
      </c>
      <c r="AN609" s="15">
        <v>0</v>
      </c>
      <c r="AO609" s="15">
        <v>0</v>
      </c>
      <c r="AP609" s="15">
        <v>0</v>
      </c>
      <c r="AQ609" s="15">
        <v>0</v>
      </c>
      <c r="AR609" s="15">
        <v>0</v>
      </c>
      <c r="AS609" s="15">
        <v>0</v>
      </c>
      <c r="AT609" s="15">
        <v>0</v>
      </c>
      <c r="AU609" s="15">
        <v>0</v>
      </c>
      <c r="AV609" s="15">
        <v>0</v>
      </c>
      <c r="AW609" s="15">
        <v>0</v>
      </c>
      <c r="AX609" s="15">
        <v>0</v>
      </c>
      <c r="AY609" s="15">
        <v>0</v>
      </c>
    </row>
    <row r="610" spans="1:51">
      <c r="A610" s="1">
        <v>6590</v>
      </c>
      <c r="B610" s="1" t="s">
        <v>1760</v>
      </c>
      <c r="C610" s="1">
        <v>4</v>
      </c>
      <c r="D610" s="1" t="s">
        <v>1761</v>
      </c>
      <c r="E610" s="1" t="s">
        <v>1468</v>
      </c>
      <c r="F610" s="1">
        <v>6</v>
      </c>
      <c r="G610" s="1" t="s">
        <v>272</v>
      </c>
      <c r="H610" s="1">
        <v>0</v>
      </c>
      <c r="I610" s="1" t="s">
        <v>1469</v>
      </c>
      <c r="J610" s="15">
        <v>6</v>
      </c>
      <c r="K610" s="15">
        <v>10</v>
      </c>
      <c r="L610" s="15">
        <v>2</v>
      </c>
      <c r="M610" s="15">
        <v>8</v>
      </c>
      <c r="N610" s="15">
        <v>4</v>
      </c>
      <c r="O610" s="15">
        <v>0</v>
      </c>
      <c r="P610" s="15">
        <v>4</v>
      </c>
      <c r="Q610" s="15">
        <v>5</v>
      </c>
      <c r="R610" s="15">
        <v>6</v>
      </c>
      <c r="S610" s="15">
        <v>2</v>
      </c>
      <c r="T610" s="15">
        <v>4</v>
      </c>
      <c r="U610" s="15">
        <v>0</v>
      </c>
      <c r="V610" s="15">
        <v>0</v>
      </c>
      <c r="W610" s="15">
        <v>0</v>
      </c>
      <c r="X610" s="15">
        <v>1</v>
      </c>
      <c r="Y610" s="15">
        <v>4</v>
      </c>
      <c r="Z610" s="15">
        <v>0</v>
      </c>
      <c r="AA610" s="15">
        <v>4</v>
      </c>
      <c r="AB610" s="15">
        <v>4</v>
      </c>
      <c r="AC610" s="15">
        <v>0</v>
      </c>
      <c r="AD610" s="15">
        <v>4</v>
      </c>
      <c r="AE610" s="15">
        <v>1</v>
      </c>
      <c r="AF610" s="15">
        <v>4</v>
      </c>
      <c r="AG610" s="15">
        <v>0</v>
      </c>
      <c r="AH610" s="15">
        <v>4</v>
      </c>
      <c r="AI610" s="15">
        <v>4</v>
      </c>
      <c r="AJ610" s="15">
        <v>0</v>
      </c>
      <c r="AK610" s="15">
        <v>4</v>
      </c>
      <c r="AL610" s="15">
        <v>0</v>
      </c>
      <c r="AM610" s="15">
        <v>0</v>
      </c>
      <c r="AN610" s="15">
        <v>0</v>
      </c>
      <c r="AO610" s="15">
        <v>0</v>
      </c>
      <c r="AP610" s="15">
        <v>0</v>
      </c>
      <c r="AQ610" s="15">
        <v>0</v>
      </c>
      <c r="AR610" s="15">
        <v>0</v>
      </c>
      <c r="AS610" s="15">
        <v>0</v>
      </c>
      <c r="AT610" s="15">
        <v>0</v>
      </c>
      <c r="AU610" s="15">
        <v>0</v>
      </c>
      <c r="AV610" s="15">
        <v>0</v>
      </c>
      <c r="AW610" s="15">
        <v>0</v>
      </c>
      <c r="AX610" s="15">
        <v>0</v>
      </c>
      <c r="AY610" s="15">
        <v>0</v>
      </c>
    </row>
    <row r="611" spans="1:51">
      <c r="A611" s="1">
        <v>6601</v>
      </c>
      <c r="B611" s="1" t="s">
        <v>1760</v>
      </c>
      <c r="C611" s="1">
        <v>4</v>
      </c>
      <c r="D611" s="1" t="s">
        <v>1761</v>
      </c>
      <c r="E611" s="1" t="s">
        <v>1470</v>
      </c>
      <c r="F611" s="1">
        <v>4</v>
      </c>
      <c r="G611" s="1" t="s">
        <v>272</v>
      </c>
      <c r="H611" s="1">
        <v>0</v>
      </c>
      <c r="I611" s="1" t="s">
        <v>1471</v>
      </c>
      <c r="J611" s="15">
        <v>24</v>
      </c>
      <c r="K611" s="15">
        <v>248</v>
      </c>
      <c r="L611" s="15">
        <v>129</v>
      </c>
      <c r="M611" s="15">
        <v>116</v>
      </c>
      <c r="N611" s="15">
        <v>187</v>
      </c>
      <c r="O611" s="15">
        <v>102</v>
      </c>
      <c r="P611" s="15">
        <v>82</v>
      </c>
      <c r="Q611" s="15">
        <v>7</v>
      </c>
      <c r="R611" s="15">
        <v>10</v>
      </c>
      <c r="S611" s="15">
        <v>5</v>
      </c>
      <c r="T611" s="15">
        <v>5</v>
      </c>
      <c r="U611" s="15">
        <v>2</v>
      </c>
      <c r="V611" s="15">
        <v>1</v>
      </c>
      <c r="W611" s="15">
        <v>1</v>
      </c>
      <c r="X611" s="15">
        <v>17</v>
      </c>
      <c r="Y611" s="15">
        <v>238</v>
      </c>
      <c r="Z611" s="15">
        <v>124</v>
      </c>
      <c r="AA611" s="15">
        <v>111</v>
      </c>
      <c r="AB611" s="15">
        <v>185</v>
      </c>
      <c r="AC611" s="15">
        <v>101</v>
      </c>
      <c r="AD611" s="15">
        <v>81</v>
      </c>
      <c r="AE611" s="15">
        <v>15</v>
      </c>
      <c r="AF611" s="15">
        <v>232</v>
      </c>
      <c r="AG611" s="15">
        <v>120</v>
      </c>
      <c r="AH611" s="15">
        <v>109</v>
      </c>
      <c r="AI611" s="15">
        <v>183</v>
      </c>
      <c r="AJ611" s="15">
        <v>99</v>
      </c>
      <c r="AK611" s="15">
        <v>81</v>
      </c>
      <c r="AL611" s="15">
        <v>2</v>
      </c>
      <c r="AM611" s="15">
        <v>6</v>
      </c>
      <c r="AN611" s="15">
        <v>4</v>
      </c>
      <c r="AO611" s="15">
        <v>2</v>
      </c>
      <c r="AP611" s="15">
        <v>2</v>
      </c>
      <c r="AQ611" s="15">
        <v>2</v>
      </c>
      <c r="AR611" s="15">
        <v>0</v>
      </c>
      <c r="AS611" s="15">
        <v>0</v>
      </c>
      <c r="AT611" s="15">
        <v>0</v>
      </c>
      <c r="AU611" s="15">
        <v>0</v>
      </c>
      <c r="AV611" s="15">
        <v>0</v>
      </c>
      <c r="AW611" s="15">
        <v>0</v>
      </c>
      <c r="AX611" s="15">
        <v>0</v>
      </c>
      <c r="AY611" s="15">
        <v>0</v>
      </c>
    </row>
    <row r="612" spans="1:51">
      <c r="A612" s="1">
        <v>6612</v>
      </c>
      <c r="B612" s="1" t="s">
        <v>1760</v>
      </c>
      <c r="C612" s="1">
        <v>4</v>
      </c>
      <c r="D612" s="1" t="s">
        <v>1761</v>
      </c>
      <c r="E612" s="1" t="s">
        <v>1472</v>
      </c>
      <c r="F612" s="1">
        <v>5</v>
      </c>
      <c r="G612" s="1" t="s">
        <v>272</v>
      </c>
      <c r="H612" s="1">
        <v>0</v>
      </c>
      <c r="I612" s="1" t="s">
        <v>1473</v>
      </c>
      <c r="J612" s="15">
        <v>0</v>
      </c>
      <c r="K612" s="15">
        <v>0</v>
      </c>
      <c r="L612" s="15">
        <v>0</v>
      </c>
      <c r="M612" s="15">
        <v>0</v>
      </c>
      <c r="N612" s="15">
        <v>0</v>
      </c>
      <c r="O612" s="15">
        <v>0</v>
      </c>
      <c r="P612" s="15">
        <v>0</v>
      </c>
      <c r="Q612" s="15">
        <v>0</v>
      </c>
      <c r="R612" s="15">
        <v>0</v>
      </c>
      <c r="S612" s="15">
        <v>0</v>
      </c>
      <c r="T612" s="15">
        <v>0</v>
      </c>
      <c r="U612" s="15">
        <v>0</v>
      </c>
      <c r="V612" s="15">
        <v>0</v>
      </c>
      <c r="W612" s="15">
        <v>0</v>
      </c>
      <c r="X612" s="15">
        <v>0</v>
      </c>
      <c r="Y612" s="15">
        <v>0</v>
      </c>
      <c r="Z612" s="15">
        <v>0</v>
      </c>
      <c r="AA612" s="15">
        <v>0</v>
      </c>
      <c r="AB612" s="15">
        <v>0</v>
      </c>
      <c r="AC612" s="15">
        <v>0</v>
      </c>
      <c r="AD612" s="15">
        <v>0</v>
      </c>
      <c r="AE612" s="15">
        <v>0</v>
      </c>
      <c r="AF612" s="15">
        <v>0</v>
      </c>
      <c r="AG612" s="15">
        <v>0</v>
      </c>
      <c r="AH612" s="15">
        <v>0</v>
      </c>
      <c r="AI612" s="15">
        <v>0</v>
      </c>
      <c r="AJ612" s="15">
        <v>0</v>
      </c>
      <c r="AK612" s="15">
        <v>0</v>
      </c>
      <c r="AL612" s="15">
        <v>0</v>
      </c>
      <c r="AM612" s="15">
        <v>0</v>
      </c>
      <c r="AN612" s="15">
        <v>0</v>
      </c>
      <c r="AO612" s="15">
        <v>0</v>
      </c>
      <c r="AP612" s="15">
        <v>0</v>
      </c>
      <c r="AQ612" s="15">
        <v>0</v>
      </c>
      <c r="AR612" s="15">
        <v>0</v>
      </c>
      <c r="AS612" s="15">
        <v>0</v>
      </c>
      <c r="AT612" s="15">
        <v>0</v>
      </c>
      <c r="AU612" s="15">
        <v>0</v>
      </c>
      <c r="AV612" s="15">
        <v>0</v>
      </c>
      <c r="AW612" s="15">
        <v>0</v>
      </c>
      <c r="AX612" s="15">
        <v>0</v>
      </c>
      <c r="AY612" s="15">
        <v>0</v>
      </c>
    </row>
    <row r="613" spans="1:51">
      <c r="A613" s="1">
        <v>6623</v>
      </c>
      <c r="B613" s="1" t="s">
        <v>1760</v>
      </c>
      <c r="C613" s="1">
        <v>4</v>
      </c>
      <c r="D613" s="1" t="s">
        <v>1761</v>
      </c>
      <c r="E613" s="1" t="s">
        <v>1474</v>
      </c>
      <c r="F613" s="1">
        <v>5</v>
      </c>
      <c r="G613" s="1" t="s">
        <v>272</v>
      </c>
      <c r="H613" s="1">
        <v>0</v>
      </c>
      <c r="I613" s="1" t="s">
        <v>1475</v>
      </c>
      <c r="J613" s="15">
        <v>0</v>
      </c>
      <c r="K613" s="15">
        <v>0</v>
      </c>
      <c r="L613" s="15">
        <v>0</v>
      </c>
      <c r="M613" s="15">
        <v>0</v>
      </c>
      <c r="N613" s="15">
        <v>0</v>
      </c>
      <c r="O613" s="15">
        <v>0</v>
      </c>
      <c r="P613" s="15">
        <v>0</v>
      </c>
      <c r="Q613" s="15">
        <v>0</v>
      </c>
      <c r="R613" s="15">
        <v>0</v>
      </c>
      <c r="S613" s="15">
        <v>0</v>
      </c>
      <c r="T613" s="15">
        <v>0</v>
      </c>
      <c r="U613" s="15">
        <v>0</v>
      </c>
      <c r="V613" s="15">
        <v>0</v>
      </c>
      <c r="W613" s="15">
        <v>0</v>
      </c>
      <c r="X613" s="15">
        <v>0</v>
      </c>
      <c r="Y613" s="15">
        <v>0</v>
      </c>
      <c r="Z613" s="15">
        <v>0</v>
      </c>
      <c r="AA613" s="15">
        <v>0</v>
      </c>
      <c r="AB613" s="15">
        <v>0</v>
      </c>
      <c r="AC613" s="15">
        <v>0</v>
      </c>
      <c r="AD613" s="15">
        <v>0</v>
      </c>
      <c r="AE613" s="15">
        <v>0</v>
      </c>
      <c r="AF613" s="15">
        <v>0</v>
      </c>
      <c r="AG613" s="15">
        <v>0</v>
      </c>
      <c r="AH613" s="15">
        <v>0</v>
      </c>
      <c r="AI613" s="15">
        <v>0</v>
      </c>
      <c r="AJ613" s="15">
        <v>0</v>
      </c>
      <c r="AK613" s="15">
        <v>0</v>
      </c>
      <c r="AL613" s="15">
        <v>0</v>
      </c>
      <c r="AM613" s="15">
        <v>0</v>
      </c>
      <c r="AN613" s="15">
        <v>0</v>
      </c>
      <c r="AO613" s="15">
        <v>0</v>
      </c>
      <c r="AP613" s="15">
        <v>0</v>
      </c>
      <c r="AQ613" s="15">
        <v>0</v>
      </c>
      <c r="AR613" s="15">
        <v>0</v>
      </c>
      <c r="AS613" s="15">
        <v>0</v>
      </c>
      <c r="AT613" s="15">
        <v>0</v>
      </c>
      <c r="AU613" s="15">
        <v>0</v>
      </c>
      <c r="AV613" s="15">
        <v>0</v>
      </c>
      <c r="AW613" s="15">
        <v>0</v>
      </c>
      <c r="AX613" s="15">
        <v>0</v>
      </c>
      <c r="AY613" s="15">
        <v>0</v>
      </c>
    </row>
    <row r="614" spans="1:51">
      <c r="A614" s="1">
        <v>6634</v>
      </c>
      <c r="B614" s="1" t="s">
        <v>1760</v>
      </c>
      <c r="C614" s="1">
        <v>4</v>
      </c>
      <c r="D614" s="1" t="s">
        <v>1761</v>
      </c>
      <c r="E614" s="1" t="s">
        <v>1476</v>
      </c>
      <c r="F614" s="1">
        <v>5</v>
      </c>
      <c r="G614" s="1" t="s">
        <v>272</v>
      </c>
      <c r="H614" s="1">
        <v>0</v>
      </c>
      <c r="I614" s="1" t="s">
        <v>1477</v>
      </c>
      <c r="J614" s="15">
        <v>0</v>
      </c>
      <c r="K614" s="15">
        <v>0</v>
      </c>
      <c r="L614" s="15">
        <v>0</v>
      </c>
      <c r="M614" s="15">
        <v>0</v>
      </c>
      <c r="N614" s="15">
        <v>0</v>
      </c>
      <c r="O614" s="15">
        <v>0</v>
      </c>
      <c r="P614" s="15">
        <v>0</v>
      </c>
      <c r="Q614" s="15">
        <v>0</v>
      </c>
      <c r="R614" s="15">
        <v>0</v>
      </c>
      <c r="S614" s="15">
        <v>0</v>
      </c>
      <c r="T614" s="15">
        <v>0</v>
      </c>
      <c r="U614" s="15">
        <v>0</v>
      </c>
      <c r="V614" s="15">
        <v>0</v>
      </c>
      <c r="W614" s="15">
        <v>0</v>
      </c>
      <c r="X614" s="15">
        <v>0</v>
      </c>
      <c r="Y614" s="15">
        <v>0</v>
      </c>
      <c r="Z614" s="15">
        <v>0</v>
      </c>
      <c r="AA614" s="15">
        <v>0</v>
      </c>
      <c r="AB614" s="15">
        <v>0</v>
      </c>
      <c r="AC614" s="15">
        <v>0</v>
      </c>
      <c r="AD614" s="15">
        <v>0</v>
      </c>
      <c r="AE614" s="15">
        <v>0</v>
      </c>
      <c r="AF614" s="15">
        <v>0</v>
      </c>
      <c r="AG614" s="15">
        <v>0</v>
      </c>
      <c r="AH614" s="15">
        <v>0</v>
      </c>
      <c r="AI614" s="15">
        <v>0</v>
      </c>
      <c r="AJ614" s="15">
        <v>0</v>
      </c>
      <c r="AK614" s="15">
        <v>0</v>
      </c>
      <c r="AL614" s="15">
        <v>0</v>
      </c>
      <c r="AM614" s="15">
        <v>0</v>
      </c>
      <c r="AN614" s="15">
        <v>0</v>
      </c>
      <c r="AO614" s="15">
        <v>0</v>
      </c>
      <c r="AP614" s="15">
        <v>0</v>
      </c>
      <c r="AQ614" s="15">
        <v>0</v>
      </c>
      <c r="AR614" s="15">
        <v>0</v>
      </c>
      <c r="AS614" s="15">
        <v>0</v>
      </c>
      <c r="AT614" s="15">
        <v>0</v>
      </c>
      <c r="AU614" s="15">
        <v>0</v>
      </c>
      <c r="AV614" s="15">
        <v>0</v>
      </c>
      <c r="AW614" s="15">
        <v>0</v>
      </c>
      <c r="AX614" s="15">
        <v>0</v>
      </c>
      <c r="AY614" s="15">
        <v>0</v>
      </c>
    </row>
    <row r="615" spans="1:51">
      <c r="A615" s="1">
        <v>6645</v>
      </c>
      <c r="B615" s="1" t="s">
        <v>1760</v>
      </c>
      <c r="C615" s="1">
        <v>4</v>
      </c>
      <c r="D615" s="1" t="s">
        <v>1761</v>
      </c>
      <c r="E615" s="1" t="s">
        <v>1478</v>
      </c>
      <c r="F615" s="1">
        <v>5</v>
      </c>
      <c r="G615" s="1" t="s">
        <v>272</v>
      </c>
      <c r="H615" s="1">
        <v>0</v>
      </c>
      <c r="I615" s="1" t="s">
        <v>1479</v>
      </c>
      <c r="J615" s="15">
        <v>0</v>
      </c>
      <c r="K615" s="15">
        <v>0</v>
      </c>
      <c r="L615" s="15">
        <v>0</v>
      </c>
      <c r="M615" s="15">
        <v>0</v>
      </c>
      <c r="N615" s="15">
        <v>0</v>
      </c>
      <c r="O615" s="15">
        <v>0</v>
      </c>
      <c r="P615" s="15">
        <v>0</v>
      </c>
      <c r="Q615" s="15">
        <v>0</v>
      </c>
      <c r="R615" s="15">
        <v>0</v>
      </c>
      <c r="S615" s="15">
        <v>0</v>
      </c>
      <c r="T615" s="15">
        <v>0</v>
      </c>
      <c r="U615" s="15">
        <v>0</v>
      </c>
      <c r="V615" s="15">
        <v>0</v>
      </c>
      <c r="W615" s="15">
        <v>0</v>
      </c>
      <c r="X615" s="15">
        <v>0</v>
      </c>
      <c r="Y615" s="15">
        <v>0</v>
      </c>
      <c r="Z615" s="15">
        <v>0</v>
      </c>
      <c r="AA615" s="15">
        <v>0</v>
      </c>
      <c r="AB615" s="15">
        <v>0</v>
      </c>
      <c r="AC615" s="15">
        <v>0</v>
      </c>
      <c r="AD615" s="15">
        <v>0</v>
      </c>
      <c r="AE615" s="15">
        <v>0</v>
      </c>
      <c r="AF615" s="15">
        <v>0</v>
      </c>
      <c r="AG615" s="15">
        <v>0</v>
      </c>
      <c r="AH615" s="15">
        <v>0</v>
      </c>
      <c r="AI615" s="15">
        <v>0</v>
      </c>
      <c r="AJ615" s="15">
        <v>0</v>
      </c>
      <c r="AK615" s="15">
        <v>0</v>
      </c>
      <c r="AL615" s="15">
        <v>0</v>
      </c>
      <c r="AM615" s="15">
        <v>0</v>
      </c>
      <c r="AN615" s="15">
        <v>0</v>
      </c>
      <c r="AO615" s="15">
        <v>0</v>
      </c>
      <c r="AP615" s="15">
        <v>0</v>
      </c>
      <c r="AQ615" s="15">
        <v>0</v>
      </c>
      <c r="AR615" s="15">
        <v>0</v>
      </c>
      <c r="AS615" s="15">
        <v>0</v>
      </c>
      <c r="AT615" s="15">
        <v>0</v>
      </c>
      <c r="AU615" s="15">
        <v>0</v>
      </c>
      <c r="AV615" s="15">
        <v>0</v>
      </c>
      <c r="AW615" s="15">
        <v>0</v>
      </c>
      <c r="AX615" s="15">
        <v>0</v>
      </c>
      <c r="AY615" s="15">
        <v>0</v>
      </c>
    </row>
    <row r="616" spans="1:51">
      <c r="A616" s="1">
        <v>6656</v>
      </c>
      <c r="B616" s="1" t="s">
        <v>1760</v>
      </c>
      <c r="C616" s="1">
        <v>4</v>
      </c>
      <c r="D616" s="1" t="s">
        <v>1761</v>
      </c>
      <c r="E616" s="1" t="s">
        <v>1480</v>
      </c>
      <c r="F616" s="1">
        <v>5</v>
      </c>
      <c r="G616" s="1" t="s">
        <v>272</v>
      </c>
      <c r="H616" s="1">
        <v>0</v>
      </c>
      <c r="I616" s="1" t="s">
        <v>1481</v>
      </c>
      <c r="J616" s="15">
        <v>11</v>
      </c>
      <c r="K616" s="15">
        <v>168</v>
      </c>
      <c r="L616" s="15">
        <v>76</v>
      </c>
      <c r="M616" s="15">
        <v>92</v>
      </c>
      <c r="N616" s="15">
        <v>124</v>
      </c>
      <c r="O616" s="15">
        <v>59</v>
      </c>
      <c r="P616" s="15">
        <v>65</v>
      </c>
      <c r="Q616" s="15">
        <v>1</v>
      </c>
      <c r="R616" s="15">
        <v>2</v>
      </c>
      <c r="S616" s="15">
        <v>2</v>
      </c>
      <c r="T616" s="15">
        <v>0</v>
      </c>
      <c r="U616" s="15">
        <v>1</v>
      </c>
      <c r="V616" s="15">
        <v>1</v>
      </c>
      <c r="W616" s="15">
        <v>0</v>
      </c>
      <c r="X616" s="15">
        <v>10</v>
      </c>
      <c r="Y616" s="15">
        <v>166</v>
      </c>
      <c r="Z616" s="15">
        <v>74</v>
      </c>
      <c r="AA616" s="15">
        <v>92</v>
      </c>
      <c r="AB616" s="15">
        <v>123</v>
      </c>
      <c r="AC616" s="15">
        <v>58</v>
      </c>
      <c r="AD616" s="15">
        <v>65</v>
      </c>
      <c r="AE616" s="15">
        <v>8</v>
      </c>
      <c r="AF616" s="15">
        <v>160</v>
      </c>
      <c r="AG616" s="15">
        <v>70</v>
      </c>
      <c r="AH616" s="15">
        <v>90</v>
      </c>
      <c r="AI616" s="15">
        <v>121</v>
      </c>
      <c r="AJ616" s="15">
        <v>56</v>
      </c>
      <c r="AK616" s="15">
        <v>65</v>
      </c>
      <c r="AL616" s="15">
        <v>2</v>
      </c>
      <c r="AM616" s="15">
        <v>6</v>
      </c>
      <c r="AN616" s="15">
        <v>4</v>
      </c>
      <c r="AO616" s="15">
        <v>2</v>
      </c>
      <c r="AP616" s="15">
        <v>2</v>
      </c>
      <c r="AQ616" s="15">
        <v>2</v>
      </c>
      <c r="AR616" s="15">
        <v>0</v>
      </c>
      <c r="AS616" s="15">
        <v>0</v>
      </c>
      <c r="AT616" s="15">
        <v>0</v>
      </c>
      <c r="AU616" s="15">
        <v>0</v>
      </c>
      <c r="AV616" s="15">
        <v>0</v>
      </c>
      <c r="AW616" s="15">
        <v>0</v>
      </c>
      <c r="AX616" s="15">
        <v>0</v>
      </c>
      <c r="AY616" s="15">
        <v>0</v>
      </c>
    </row>
    <row r="617" spans="1:51">
      <c r="A617" s="1">
        <v>6667</v>
      </c>
      <c r="B617" s="1" t="s">
        <v>1760</v>
      </c>
      <c r="C617" s="1">
        <v>4</v>
      </c>
      <c r="D617" s="1" t="s">
        <v>1761</v>
      </c>
      <c r="E617" s="1" t="s">
        <v>1482</v>
      </c>
      <c r="F617" s="1">
        <v>6</v>
      </c>
      <c r="G617" s="1" t="s">
        <v>272</v>
      </c>
      <c r="H617" s="1">
        <v>0</v>
      </c>
      <c r="I617" s="1" t="s">
        <v>1483</v>
      </c>
      <c r="J617" s="15">
        <v>2</v>
      </c>
      <c r="K617" s="15">
        <v>6</v>
      </c>
      <c r="L617" s="15">
        <v>4</v>
      </c>
      <c r="M617" s="15">
        <v>2</v>
      </c>
      <c r="N617" s="15">
        <v>2</v>
      </c>
      <c r="O617" s="15">
        <v>2</v>
      </c>
      <c r="P617" s="15">
        <v>0</v>
      </c>
      <c r="Q617" s="15">
        <v>0</v>
      </c>
      <c r="R617" s="15">
        <v>0</v>
      </c>
      <c r="S617" s="15">
        <v>0</v>
      </c>
      <c r="T617" s="15">
        <v>0</v>
      </c>
      <c r="U617" s="15">
        <v>0</v>
      </c>
      <c r="V617" s="15">
        <v>0</v>
      </c>
      <c r="W617" s="15">
        <v>0</v>
      </c>
      <c r="X617" s="15">
        <v>2</v>
      </c>
      <c r="Y617" s="15">
        <v>6</v>
      </c>
      <c r="Z617" s="15">
        <v>4</v>
      </c>
      <c r="AA617" s="15">
        <v>2</v>
      </c>
      <c r="AB617" s="15">
        <v>2</v>
      </c>
      <c r="AC617" s="15">
        <v>2</v>
      </c>
      <c r="AD617" s="15">
        <v>0</v>
      </c>
      <c r="AE617" s="15">
        <v>0</v>
      </c>
      <c r="AF617" s="15">
        <v>0</v>
      </c>
      <c r="AG617" s="15">
        <v>0</v>
      </c>
      <c r="AH617" s="15">
        <v>0</v>
      </c>
      <c r="AI617" s="15">
        <v>0</v>
      </c>
      <c r="AJ617" s="15">
        <v>0</v>
      </c>
      <c r="AK617" s="15">
        <v>0</v>
      </c>
      <c r="AL617" s="15">
        <v>2</v>
      </c>
      <c r="AM617" s="15">
        <v>6</v>
      </c>
      <c r="AN617" s="15">
        <v>4</v>
      </c>
      <c r="AO617" s="15">
        <v>2</v>
      </c>
      <c r="AP617" s="15">
        <v>2</v>
      </c>
      <c r="AQ617" s="15">
        <v>2</v>
      </c>
      <c r="AR617" s="15">
        <v>0</v>
      </c>
      <c r="AS617" s="15">
        <v>0</v>
      </c>
      <c r="AT617" s="15">
        <v>0</v>
      </c>
      <c r="AU617" s="15">
        <v>0</v>
      </c>
      <c r="AV617" s="15">
        <v>0</v>
      </c>
      <c r="AW617" s="15">
        <v>0</v>
      </c>
      <c r="AX617" s="15">
        <v>0</v>
      </c>
      <c r="AY617" s="15">
        <v>0</v>
      </c>
    </row>
    <row r="618" spans="1:51">
      <c r="A618" s="1">
        <v>6678</v>
      </c>
      <c r="B618" s="1" t="s">
        <v>1760</v>
      </c>
      <c r="C618" s="1">
        <v>4</v>
      </c>
      <c r="D618" s="1" t="s">
        <v>1761</v>
      </c>
      <c r="E618" s="1" t="s">
        <v>1484</v>
      </c>
      <c r="F618" s="1">
        <v>6</v>
      </c>
      <c r="G618" s="1" t="s">
        <v>272</v>
      </c>
      <c r="H618" s="1">
        <v>0</v>
      </c>
      <c r="I618" s="1" t="s">
        <v>1485</v>
      </c>
      <c r="J618" s="15">
        <v>0</v>
      </c>
      <c r="K618" s="15">
        <v>0</v>
      </c>
      <c r="L618" s="15">
        <v>0</v>
      </c>
      <c r="M618" s="15">
        <v>0</v>
      </c>
      <c r="N618" s="15">
        <v>0</v>
      </c>
      <c r="O618" s="15">
        <v>0</v>
      </c>
      <c r="P618" s="15">
        <v>0</v>
      </c>
      <c r="Q618" s="15">
        <v>0</v>
      </c>
      <c r="R618" s="15">
        <v>0</v>
      </c>
      <c r="S618" s="15">
        <v>0</v>
      </c>
      <c r="T618" s="15">
        <v>0</v>
      </c>
      <c r="U618" s="15">
        <v>0</v>
      </c>
      <c r="V618" s="15">
        <v>0</v>
      </c>
      <c r="W618" s="15">
        <v>0</v>
      </c>
      <c r="X618" s="15">
        <v>0</v>
      </c>
      <c r="Y618" s="15">
        <v>0</v>
      </c>
      <c r="Z618" s="15">
        <v>0</v>
      </c>
      <c r="AA618" s="15">
        <v>0</v>
      </c>
      <c r="AB618" s="15">
        <v>0</v>
      </c>
      <c r="AC618" s="15">
        <v>0</v>
      </c>
      <c r="AD618" s="15">
        <v>0</v>
      </c>
      <c r="AE618" s="15">
        <v>0</v>
      </c>
      <c r="AF618" s="15">
        <v>0</v>
      </c>
      <c r="AG618" s="15">
        <v>0</v>
      </c>
      <c r="AH618" s="15">
        <v>0</v>
      </c>
      <c r="AI618" s="15">
        <v>0</v>
      </c>
      <c r="AJ618" s="15">
        <v>0</v>
      </c>
      <c r="AK618" s="15">
        <v>0</v>
      </c>
      <c r="AL618" s="15">
        <v>0</v>
      </c>
      <c r="AM618" s="15">
        <v>0</v>
      </c>
      <c r="AN618" s="15">
        <v>0</v>
      </c>
      <c r="AO618" s="15">
        <v>0</v>
      </c>
      <c r="AP618" s="15">
        <v>0</v>
      </c>
      <c r="AQ618" s="15">
        <v>0</v>
      </c>
      <c r="AR618" s="15">
        <v>0</v>
      </c>
      <c r="AS618" s="15">
        <v>0</v>
      </c>
      <c r="AT618" s="15">
        <v>0</v>
      </c>
      <c r="AU618" s="15">
        <v>0</v>
      </c>
      <c r="AV618" s="15">
        <v>0</v>
      </c>
      <c r="AW618" s="15">
        <v>0</v>
      </c>
      <c r="AX618" s="15">
        <v>0</v>
      </c>
      <c r="AY618" s="15">
        <v>0</v>
      </c>
    </row>
    <row r="619" spans="1:51">
      <c r="A619" s="1">
        <v>6689</v>
      </c>
      <c r="B619" s="1" t="s">
        <v>1760</v>
      </c>
      <c r="C619" s="1">
        <v>4</v>
      </c>
      <c r="D619" s="1" t="s">
        <v>1761</v>
      </c>
      <c r="E619" s="1" t="s">
        <v>1486</v>
      </c>
      <c r="F619" s="1">
        <v>6</v>
      </c>
      <c r="G619" s="1" t="s">
        <v>272</v>
      </c>
      <c r="H619" s="1">
        <v>0</v>
      </c>
      <c r="I619" s="1" t="s">
        <v>1487</v>
      </c>
      <c r="J619" s="15">
        <v>2</v>
      </c>
      <c r="K619" s="15">
        <v>119</v>
      </c>
      <c r="L619" s="15">
        <v>60</v>
      </c>
      <c r="M619" s="15">
        <v>59</v>
      </c>
      <c r="N619" s="15">
        <v>90</v>
      </c>
      <c r="O619" s="15">
        <v>51</v>
      </c>
      <c r="P619" s="15">
        <v>39</v>
      </c>
      <c r="Q619" s="15">
        <v>0</v>
      </c>
      <c r="R619" s="15">
        <v>0</v>
      </c>
      <c r="S619" s="15">
        <v>0</v>
      </c>
      <c r="T619" s="15">
        <v>0</v>
      </c>
      <c r="U619" s="15">
        <v>0</v>
      </c>
      <c r="V619" s="15">
        <v>0</v>
      </c>
      <c r="W619" s="15">
        <v>0</v>
      </c>
      <c r="X619" s="15">
        <v>2</v>
      </c>
      <c r="Y619" s="15">
        <v>119</v>
      </c>
      <c r="Z619" s="15">
        <v>60</v>
      </c>
      <c r="AA619" s="15">
        <v>59</v>
      </c>
      <c r="AB619" s="15">
        <v>90</v>
      </c>
      <c r="AC619" s="15">
        <v>51</v>
      </c>
      <c r="AD619" s="15">
        <v>39</v>
      </c>
      <c r="AE619" s="15">
        <v>2</v>
      </c>
      <c r="AF619" s="15">
        <v>119</v>
      </c>
      <c r="AG619" s="15">
        <v>60</v>
      </c>
      <c r="AH619" s="15">
        <v>59</v>
      </c>
      <c r="AI619" s="15">
        <v>90</v>
      </c>
      <c r="AJ619" s="15">
        <v>51</v>
      </c>
      <c r="AK619" s="15">
        <v>39</v>
      </c>
      <c r="AL619" s="15">
        <v>0</v>
      </c>
      <c r="AM619" s="15">
        <v>0</v>
      </c>
      <c r="AN619" s="15">
        <v>0</v>
      </c>
      <c r="AO619" s="15">
        <v>0</v>
      </c>
      <c r="AP619" s="15">
        <v>0</v>
      </c>
      <c r="AQ619" s="15">
        <v>0</v>
      </c>
      <c r="AR619" s="15">
        <v>0</v>
      </c>
      <c r="AS619" s="15">
        <v>0</v>
      </c>
      <c r="AT619" s="15">
        <v>0</v>
      </c>
      <c r="AU619" s="15">
        <v>0</v>
      </c>
      <c r="AV619" s="15">
        <v>0</v>
      </c>
      <c r="AW619" s="15">
        <v>0</v>
      </c>
      <c r="AX619" s="15">
        <v>0</v>
      </c>
      <c r="AY619" s="15">
        <v>0</v>
      </c>
    </row>
    <row r="620" spans="1:51">
      <c r="A620" s="1">
        <v>6700</v>
      </c>
      <c r="B620" s="1" t="s">
        <v>1760</v>
      </c>
      <c r="C620" s="1">
        <v>4</v>
      </c>
      <c r="D620" s="1" t="s">
        <v>1761</v>
      </c>
      <c r="E620" s="1" t="s">
        <v>1488</v>
      </c>
      <c r="F620" s="1">
        <v>6</v>
      </c>
      <c r="G620" s="1" t="s">
        <v>272</v>
      </c>
      <c r="H620" s="1">
        <v>0</v>
      </c>
      <c r="I620" s="1" t="s">
        <v>1489</v>
      </c>
      <c r="J620" s="15">
        <v>4</v>
      </c>
      <c r="K620" s="15">
        <v>24</v>
      </c>
      <c r="L620" s="15">
        <v>6</v>
      </c>
      <c r="M620" s="15">
        <v>18</v>
      </c>
      <c r="N620" s="15">
        <v>14</v>
      </c>
      <c r="O620" s="15">
        <v>1</v>
      </c>
      <c r="P620" s="15">
        <v>13</v>
      </c>
      <c r="Q620" s="15">
        <v>0</v>
      </c>
      <c r="R620" s="15">
        <v>0</v>
      </c>
      <c r="S620" s="15">
        <v>0</v>
      </c>
      <c r="T620" s="15">
        <v>0</v>
      </c>
      <c r="U620" s="15">
        <v>0</v>
      </c>
      <c r="V620" s="15">
        <v>0</v>
      </c>
      <c r="W620" s="15">
        <v>0</v>
      </c>
      <c r="X620" s="15">
        <v>4</v>
      </c>
      <c r="Y620" s="15">
        <v>24</v>
      </c>
      <c r="Z620" s="15">
        <v>6</v>
      </c>
      <c r="AA620" s="15">
        <v>18</v>
      </c>
      <c r="AB620" s="15">
        <v>14</v>
      </c>
      <c r="AC620" s="15">
        <v>1</v>
      </c>
      <c r="AD620" s="15">
        <v>13</v>
      </c>
      <c r="AE620" s="15">
        <v>4</v>
      </c>
      <c r="AF620" s="15">
        <v>24</v>
      </c>
      <c r="AG620" s="15">
        <v>6</v>
      </c>
      <c r="AH620" s="15">
        <v>18</v>
      </c>
      <c r="AI620" s="15">
        <v>14</v>
      </c>
      <c r="AJ620" s="15">
        <v>1</v>
      </c>
      <c r="AK620" s="15">
        <v>13</v>
      </c>
      <c r="AL620" s="15">
        <v>0</v>
      </c>
      <c r="AM620" s="15">
        <v>0</v>
      </c>
      <c r="AN620" s="15">
        <v>0</v>
      </c>
      <c r="AO620" s="15">
        <v>0</v>
      </c>
      <c r="AP620" s="15">
        <v>0</v>
      </c>
      <c r="AQ620" s="15">
        <v>0</v>
      </c>
      <c r="AR620" s="15">
        <v>0</v>
      </c>
      <c r="AS620" s="15">
        <v>0</v>
      </c>
      <c r="AT620" s="15">
        <v>0</v>
      </c>
      <c r="AU620" s="15">
        <v>0</v>
      </c>
      <c r="AV620" s="15">
        <v>0</v>
      </c>
      <c r="AW620" s="15">
        <v>0</v>
      </c>
      <c r="AX620" s="15">
        <v>0</v>
      </c>
      <c r="AY620" s="15">
        <v>0</v>
      </c>
    </row>
    <row r="621" spans="1:51">
      <c r="A621" s="1">
        <v>6711</v>
      </c>
      <c r="B621" s="1" t="s">
        <v>1760</v>
      </c>
      <c r="C621" s="1">
        <v>4</v>
      </c>
      <c r="D621" s="1" t="s">
        <v>1761</v>
      </c>
      <c r="E621" s="1" t="s">
        <v>1490</v>
      </c>
      <c r="F621" s="1">
        <v>6</v>
      </c>
      <c r="G621" s="1" t="s">
        <v>272</v>
      </c>
      <c r="H621" s="1">
        <v>0</v>
      </c>
      <c r="I621" s="1" t="s">
        <v>1491</v>
      </c>
      <c r="J621" s="15">
        <v>0</v>
      </c>
      <c r="K621" s="15">
        <v>0</v>
      </c>
      <c r="L621" s="15">
        <v>0</v>
      </c>
      <c r="M621" s="15">
        <v>0</v>
      </c>
      <c r="N621" s="15">
        <v>0</v>
      </c>
      <c r="O621" s="15">
        <v>0</v>
      </c>
      <c r="P621" s="15">
        <v>0</v>
      </c>
      <c r="Q621" s="15">
        <v>0</v>
      </c>
      <c r="R621" s="15">
        <v>0</v>
      </c>
      <c r="S621" s="15">
        <v>0</v>
      </c>
      <c r="T621" s="15">
        <v>0</v>
      </c>
      <c r="U621" s="15">
        <v>0</v>
      </c>
      <c r="V621" s="15">
        <v>0</v>
      </c>
      <c r="W621" s="15">
        <v>0</v>
      </c>
      <c r="X621" s="15">
        <v>0</v>
      </c>
      <c r="Y621" s="15">
        <v>0</v>
      </c>
      <c r="Z621" s="15">
        <v>0</v>
      </c>
      <c r="AA621" s="15">
        <v>0</v>
      </c>
      <c r="AB621" s="15">
        <v>0</v>
      </c>
      <c r="AC621" s="15">
        <v>0</v>
      </c>
      <c r="AD621" s="15">
        <v>0</v>
      </c>
      <c r="AE621" s="15">
        <v>0</v>
      </c>
      <c r="AF621" s="15">
        <v>0</v>
      </c>
      <c r="AG621" s="15">
        <v>0</v>
      </c>
      <c r="AH621" s="15">
        <v>0</v>
      </c>
      <c r="AI621" s="15">
        <v>0</v>
      </c>
      <c r="AJ621" s="15">
        <v>0</v>
      </c>
      <c r="AK621" s="15">
        <v>0</v>
      </c>
      <c r="AL621" s="15">
        <v>0</v>
      </c>
      <c r="AM621" s="15">
        <v>0</v>
      </c>
      <c r="AN621" s="15">
        <v>0</v>
      </c>
      <c r="AO621" s="15">
        <v>0</v>
      </c>
      <c r="AP621" s="15">
        <v>0</v>
      </c>
      <c r="AQ621" s="15">
        <v>0</v>
      </c>
      <c r="AR621" s="15">
        <v>0</v>
      </c>
      <c r="AS621" s="15">
        <v>0</v>
      </c>
      <c r="AT621" s="15">
        <v>0</v>
      </c>
      <c r="AU621" s="15">
        <v>0</v>
      </c>
      <c r="AV621" s="15">
        <v>0</v>
      </c>
      <c r="AW621" s="15">
        <v>0</v>
      </c>
      <c r="AX621" s="15">
        <v>0</v>
      </c>
      <c r="AY621" s="15">
        <v>0</v>
      </c>
    </row>
    <row r="622" spans="1:51">
      <c r="A622" s="1">
        <v>6722</v>
      </c>
      <c r="B622" s="1" t="s">
        <v>1760</v>
      </c>
      <c r="C622" s="1">
        <v>4</v>
      </c>
      <c r="D622" s="1" t="s">
        <v>1761</v>
      </c>
      <c r="E622" s="1" t="s">
        <v>1492</v>
      </c>
      <c r="F622" s="1">
        <v>6</v>
      </c>
      <c r="G622" s="1" t="s">
        <v>272</v>
      </c>
      <c r="H622" s="1">
        <v>0</v>
      </c>
      <c r="I622" s="1" t="s">
        <v>1493</v>
      </c>
      <c r="J622" s="15">
        <v>0</v>
      </c>
      <c r="K622" s="15">
        <v>0</v>
      </c>
      <c r="L622" s="15">
        <v>0</v>
      </c>
      <c r="M622" s="15">
        <v>0</v>
      </c>
      <c r="N622" s="15">
        <v>0</v>
      </c>
      <c r="O622" s="15">
        <v>0</v>
      </c>
      <c r="P622" s="15">
        <v>0</v>
      </c>
      <c r="Q622" s="15">
        <v>0</v>
      </c>
      <c r="R622" s="15">
        <v>0</v>
      </c>
      <c r="S622" s="15">
        <v>0</v>
      </c>
      <c r="T622" s="15">
        <v>0</v>
      </c>
      <c r="U622" s="15">
        <v>0</v>
      </c>
      <c r="V622" s="15">
        <v>0</v>
      </c>
      <c r="W622" s="15">
        <v>0</v>
      </c>
      <c r="X622" s="15">
        <v>0</v>
      </c>
      <c r="Y622" s="15">
        <v>0</v>
      </c>
      <c r="Z622" s="15">
        <v>0</v>
      </c>
      <c r="AA622" s="15">
        <v>0</v>
      </c>
      <c r="AB622" s="15">
        <v>0</v>
      </c>
      <c r="AC622" s="15">
        <v>0</v>
      </c>
      <c r="AD622" s="15">
        <v>0</v>
      </c>
      <c r="AE622" s="15">
        <v>0</v>
      </c>
      <c r="AF622" s="15">
        <v>0</v>
      </c>
      <c r="AG622" s="15">
        <v>0</v>
      </c>
      <c r="AH622" s="15">
        <v>0</v>
      </c>
      <c r="AI622" s="15">
        <v>0</v>
      </c>
      <c r="AJ622" s="15">
        <v>0</v>
      </c>
      <c r="AK622" s="15">
        <v>0</v>
      </c>
      <c r="AL622" s="15">
        <v>0</v>
      </c>
      <c r="AM622" s="15">
        <v>0</v>
      </c>
      <c r="AN622" s="15">
        <v>0</v>
      </c>
      <c r="AO622" s="15">
        <v>0</v>
      </c>
      <c r="AP622" s="15">
        <v>0</v>
      </c>
      <c r="AQ622" s="15">
        <v>0</v>
      </c>
      <c r="AR622" s="15">
        <v>0</v>
      </c>
      <c r="AS622" s="15">
        <v>0</v>
      </c>
      <c r="AT622" s="15">
        <v>0</v>
      </c>
      <c r="AU622" s="15">
        <v>0</v>
      </c>
      <c r="AV622" s="15">
        <v>0</v>
      </c>
      <c r="AW622" s="15">
        <v>0</v>
      </c>
      <c r="AX622" s="15">
        <v>0</v>
      </c>
      <c r="AY622" s="15">
        <v>0</v>
      </c>
    </row>
    <row r="623" spans="1:51">
      <c r="A623" s="1">
        <v>6733</v>
      </c>
      <c r="B623" s="1" t="s">
        <v>1760</v>
      </c>
      <c r="C623" s="1">
        <v>4</v>
      </c>
      <c r="D623" s="1" t="s">
        <v>1761</v>
      </c>
      <c r="E623" s="1" t="s">
        <v>1494</v>
      </c>
      <c r="F623" s="1">
        <v>6</v>
      </c>
      <c r="G623" s="1" t="s">
        <v>272</v>
      </c>
      <c r="H623" s="1">
        <v>0</v>
      </c>
      <c r="I623" s="1" t="s">
        <v>1495</v>
      </c>
      <c r="J623" s="15">
        <v>1</v>
      </c>
      <c r="K623" s="15">
        <v>2</v>
      </c>
      <c r="L623" s="15">
        <v>2</v>
      </c>
      <c r="M623" s="15">
        <v>0</v>
      </c>
      <c r="N623" s="15">
        <v>1</v>
      </c>
      <c r="O623" s="15">
        <v>1</v>
      </c>
      <c r="P623" s="15">
        <v>0</v>
      </c>
      <c r="Q623" s="15">
        <v>1</v>
      </c>
      <c r="R623" s="15">
        <v>2</v>
      </c>
      <c r="S623" s="15">
        <v>2</v>
      </c>
      <c r="T623" s="15">
        <v>0</v>
      </c>
      <c r="U623" s="15">
        <v>1</v>
      </c>
      <c r="V623" s="15">
        <v>1</v>
      </c>
      <c r="W623" s="15">
        <v>0</v>
      </c>
      <c r="X623" s="15">
        <v>0</v>
      </c>
      <c r="Y623" s="15">
        <v>0</v>
      </c>
      <c r="Z623" s="15">
        <v>0</v>
      </c>
      <c r="AA623" s="15">
        <v>0</v>
      </c>
      <c r="AB623" s="15">
        <v>0</v>
      </c>
      <c r="AC623" s="15">
        <v>0</v>
      </c>
      <c r="AD623" s="15">
        <v>0</v>
      </c>
      <c r="AE623" s="15">
        <v>0</v>
      </c>
      <c r="AF623" s="15">
        <v>0</v>
      </c>
      <c r="AG623" s="15">
        <v>0</v>
      </c>
      <c r="AH623" s="15">
        <v>0</v>
      </c>
      <c r="AI623" s="15">
        <v>0</v>
      </c>
      <c r="AJ623" s="15">
        <v>0</v>
      </c>
      <c r="AK623" s="15">
        <v>0</v>
      </c>
      <c r="AL623" s="15">
        <v>0</v>
      </c>
      <c r="AM623" s="15">
        <v>0</v>
      </c>
      <c r="AN623" s="15">
        <v>0</v>
      </c>
      <c r="AO623" s="15">
        <v>0</v>
      </c>
      <c r="AP623" s="15">
        <v>0</v>
      </c>
      <c r="AQ623" s="15">
        <v>0</v>
      </c>
      <c r="AR623" s="15">
        <v>0</v>
      </c>
      <c r="AS623" s="15">
        <v>0</v>
      </c>
      <c r="AT623" s="15">
        <v>0</v>
      </c>
      <c r="AU623" s="15">
        <v>0</v>
      </c>
      <c r="AV623" s="15">
        <v>0</v>
      </c>
      <c r="AW623" s="15">
        <v>0</v>
      </c>
      <c r="AX623" s="15">
        <v>0</v>
      </c>
      <c r="AY623" s="15">
        <v>0</v>
      </c>
    </row>
    <row r="624" spans="1:51">
      <c r="A624" s="1">
        <v>6744</v>
      </c>
      <c r="B624" s="1" t="s">
        <v>1760</v>
      </c>
      <c r="C624" s="1">
        <v>4</v>
      </c>
      <c r="D624" s="1" t="s">
        <v>1761</v>
      </c>
      <c r="E624" s="1" t="s">
        <v>1496</v>
      </c>
      <c r="F624" s="1">
        <v>6</v>
      </c>
      <c r="G624" s="1" t="s">
        <v>272</v>
      </c>
      <c r="H624" s="1">
        <v>0</v>
      </c>
      <c r="I624" s="1" t="s">
        <v>1497</v>
      </c>
      <c r="J624" s="15">
        <v>2</v>
      </c>
      <c r="K624" s="15">
        <v>17</v>
      </c>
      <c r="L624" s="15">
        <v>4</v>
      </c>
      <c r="M624" s="15">
        <v>13</v>
      </c>
      <c r="N624" s="15">
        <v>17</v>
      </c>
      <c r="O624" s="15">
        <v>4</v>
      </c>
      <c r="P624" s="15">
        <v>13</v>
      </c>
      <c r="Q624" s="15">
        <v>0</v>
      </c>
      <c r="R624" s="15">
        <v>0</v>
      </c>
      <c r="S624" s="15">
        <v>0</v>
      </c>
      <c r="T624" s="15">
        <v>0</v>
      </c>
      <c r="U624" s="15">
        <v>0</v>
      </c>
      <c r="V624" s="15">
        <v>0</v>
      </c>
      <c r="W624" s="15">
        <v>0</v>
      </c>
      <c r="X624" s="15">
        <v>2</v>
      </c>
      <c r="Y624" s="15">
        <v>17</v>
      </c>
      <c r="Z624" s="15">
        <v>4</v>
      </c>
      <c r="AA624" s="15">
        <v>13</v>
      </c>
      <c r="AB624" s="15">
        <v>17</v>
      </c>
      <c r="AC624" s="15">
        <v>4</v>
      </c>
      <c r="AD624" s="15">
        <v>13</v>
      </c>
      <c r="AE624" s="15">
        <v>2</v>
      </c>
      <c r="AF624" s="15">
        <v>17</v>
      </c>
      <c r="AG624" s="15">
        <v>4</v>
      </c>
      <c r="AH624" s="15">
        <v>13</v>
      </c>
      <c r="AI624" s="15">
        <v>17</v>
      </c>
      <c r="AJ624" s="15">
        <v>4</v>
      </c>
      <c r="AK624" s="15">
        <v>13</v>
      </c>
      <c r="AL624" s="15">
        <v>0</v>
      </c>
      <c r="AM624" s="15">
        <v>0</v>
      </c>
      <c r="AN624" s="15">
        <v>0</v>
      </c>
      <c r="AO624" s="15">
        <v>0</v>
      </c>
      <c r="AP624" s="15">
        <v>0</v>
      </c>
      <c r="AQ624" s="15">
        <v>0</v>
      </c>
      <c r="AR624" s="15">
        <v>0</v>
      </c>
      <c r="AS624" s="15">
        <v>0</v>
      </c>
      <c r="AT624" s="15">
        <v>0</v>
      </c>
      <c r="AU624" s="15">
        <v>0</v>
      </c>
      <c r="AV624" s="15">
        <v>0</v>
      </c>
      <c r="AW624" s="15">
        <v>0</v>
      </c>
      <c r="AX624" s="15">
        <v>0</v>
      </c>
      <c r="AY624" s="15">
        <v>0</v>
      </c>
    </row>
    <row r="625" spans="1:51">
      <c r="A625" s="1">
        <v>6755</v>
      </c>
      <c r="B625" s="1" t="s">
        <v>1760</v>
      </c>
      <c r="C625" s="1">
        <v>4</v>
      </c>
      <c r="D625" s="1" t="s">
        <v>1761</v>
      </c>
      <c r="E625" s="1" t="s">
        <v>1498</v>
      </c>
      <c r="F625" s="1">
        <v>5</v>
      </c>
      <c r="G625" s="1" t="s">
        <v>272</v>
      </c>
      <c r="H625" s="1">
        <v>0</v>
      </c>
      <c r="I625" s="1" t="s">
        <v>1499</v>
      </c>
      <c r="J625" s="15">
        <v>0</v>
      </c>
      <c r="K625" s="15">
        <v>0</v>
      </c>
      <c r="L625" s="15">
        <v>0</v>
      </c>
      <c r="M625" s="15">
        <v>0</v>
      </c>
      <c r="N625" s="15">
        <v>0</v>
      </c>
      <c r="O625" s="15">
        <v>0</v>
      </c>
      <c r="P625" s="15">
        <v>0</v>
      </c>
      <c r="Q625" s="15">
        <v>0</v>
      </c>
      <c r="R625" s="15">
        <v>0</v>
      </c>
      <c r="S625" s="15">
        <v>0</v>
      </c>
      <c r="T625" s="15">
        <v>0</v>
      </c>
      <c r="U625" s="15">
        <v>0</v>
      </c>
      <c r="V625" s="15">
        <v>0</v>
      </c>
      <c r="W625" s="15">
        <v>0</v>
      </c>
      <c r="X625" s="15">
        <v>0</v>
      </c>
      <c r="Y625" s="15">
        <v>0</v>
      </c>
      <c r="Z625" s="15">
        <v>0</v>
      </c>
      <c r="AA625" s="15">
        <v>0</v>
      </c>
      <c r="AB625" s="15">
        <v>0</v>
      </c>
      <c r="AC625" s="15">
        <v>0</v>
      </c>
      <c r="AD625" s="15">
        <v>0</v>
      </c>
      <c r="AE625" s="15">
        <v>0</v>
      </c>
      <c r="AF625" s="15">
        <v>0</v>
      </c>
      <c r="AG625" s="15">
        <v>0</v>
      </c>
      <c r="AH625" s="15">
        <v>0</v>
      </c>
      <c r="AI625" s="15">
        <v>0</v>
      </c>
      <c r="AJ625" s="15">
        <v>0</v>
      </c>
      <c r="AK625" s="15">
        <v>0</v>
      </c>
      <c r="AL625" s="15">
        <v>0</v>
      </c>
      <c r="AM625" s="15">
        <v>0</v>
      </c>
      <c r="AN625" s="15">
        <v>0</v>
      </c>
      <c r="AO625" s="15">
        <v>0</v>
      </c>
      <c r="AP625" s="15">
        <v>0</v>
      </c>
      <c r="AQ625" s="15">
        <v>0</v>
      </c>
      <c r="AR625" s="15">
        <v>0</v>
      </c>
      <c r="AS625" s="15">
        <v>0</v>
      </c>
      <c r="AT625" s="15">
        <v>0</v>
      </c>
      <c r="AU625" s="15">
        <v>0</v>
      </c>
      <c r="AV625" s="15">
        <v>0</v>
      </c>
      <c r="AW625" s="15">
        <v>0</v>
      </c>
      <c r="AX625" s="15">
        <v>0</v>
      </c>
      <c r="AY625" s="15">
        <v>0</v>
      </c>
    </row>
    <row r="626" spans="1:51">
      <c r="A626" s="1">
        <v>6766</v>
      </c>
      <c r="B626" s="1" t="s">
        <v>1760</v>
      </c>
      <c r="C626" s="1">
        <v>4</v>
      </c>
      <c r="D626" s="1" t="s">
        <v>1761</v>
      </c>
      <c r="E626" s="1" t="s">
        <v>1500</v>
      </c>
      <c r="F626" s="1">
        <v>5</v>
      </c>
      <c r="G626" s="1" t="s">
        <v>272</v>
      </c>
      <c r="H626" s="1">
        <v>0</v>
      </c>
      <c r="I626" s="1" t="s">
        <v>1501</v>
      </c>
      <c r="J626" s="15">
        <v>5</v>
      </c>
      <c r="K626" s="15">
        <v>9</v>
      </c>
      <c r="L626" s="15">
        <v>3</v>
      </c>
      <c r="M626" s="15">
        <v>3</v>
      </c>
      <c r="N626" s="15">
        <v>4</v>
      </c>
      <c r="O626" s="15">
        <v>0</v>
      </c>
      <c r="P626" s="15">
        <v>1</v>
      </c>
      <c r="Q626" s="15">
        <v>4</v>
      </c>
      <c r="R626" s="15">
        <v>6</v>
      </c>
      <c r="S626" s="15">
        <v>3</v>
      </c>
      <c r="T626" s="15">
        <v>3</v>
      </c>
      <c r="U626" s="15">
        <v>1</v>
      </c>
      <c r="V626" s="15">
        <v>0</v>
      </c>
      <c r="W626" s="15">
        <v>1</v>
      </c>
      <c r="X626" s="15">
        <v>1</v>
      </c>
      <c r="Y626" s="15">
        <v>3</v>
      </c>
      <c r="Z626" s="15">
        <v>0</v>
      </c>
      <c r="AA626" s="15">
        <v>0</v>
      </c>
      <c r="AB626" s="15">
        <v>3</v>
      </c>
      <c r="AC626" s="15">
        <v>0</v>
      </c>
      <c r="AD626" s="15">
        <v>0</v>
      </c>
      <c r="AE626" s="15">
        <v>1</v>
      </c>
      <c r="AF626" s="15">
        <v>3</v>
      </c>
      <c r="AG626" s="15">
        <v>0</v>
      </c>
      <c r="AH626" s="15">
        <v>0</v>
      </c>
      <c r="AI626" s="15">
        <v>3</v>
      </c>
      <c r="AJ626" s="15">
        <v>0</v>
      </c>
      <c r="AK626" s="15">
        <v>0</v>
      </c>
      <c r="AL626" s="15">
        <v>0</v>
      </c>
      <c r="AM626" s="15">
        <v>0</v>
      </c>
      <c r="AN626" s="15">
        <v>0</v>
      </c>
      <c r="AO626" s="15">
        <v>0</v>
      </c>
      <c r="AP626" s="15">
        <v>0</v>
      </c>
      <c r="AQ626" s="15">
        <v>0</v>
      </c>
      <c r="AR626" s="15">
        <v>0</v>
      </c>
      <c r="AS626" s="15">
        <v>0</v>
      </c>
      <c r="AT626" s="15">
        <v>0</v>
      </c>
      <c r="AU626" s="15">
        <v>0</v>
      </c>
      <c r="AV626" s="15">
        <v>0</v>
      </c>
      <c r="AW626" s="15">
        <v>0</v>
      </c>
      <c r="AX626" s="15">
        <v>0</v>
      </c>
      <c r="AY626" s="15">
        <v>0</v>
      </c>
    </row>
    <row r="627" spans="1:51">
      <c r="A627" s="1">
        <v>6777</v>
      </c>
      <c r="B627" s="1" t="s">
        <v>1760</v>
      </c>
      <c r="C627" s="1">
        <v>4</v>
      </c>
      <c r="D627" s="1" t="s">
        <v>1761</v>
      </c>
      <c r="E627" s="1" t="s">
        <v>1502</v>
      </c>
      <c r="F627" s="1">
        <v>6</v>
      </c>
      <c r="G627" s="1" t="s">
        <v>272</v>
      </c>
      <c r="H627" s="1">
        <v>0</v>
      </c>
      <c r="I627" s="1" t="s">
        <v>1503</v>
      </c>
      <c r="J627" s="15">
        <v>3</v>
      </c>
      <c r="K627" s="15">
        <v>4</v>
      </c>
      <c r="L627" s="15">
        <v>2</v>
      </c>
      <c r="M627" s="15">
        <v>2</v>
      </c>
      <c r="N627" s="15">
        <v>1</v>
      </c>
      <c r="O627" s="15">
        <v>0</v>
      </c>
      <c r="P627" s="15">
        <v>1</v>
      </c>
      <c r="Q627" s="15">
        <v>3</v>
      </c>
      <c r="R627" s="15">
        <v>4</v>
      </c>
      <c r="S627" s="15">
        <v>2</v>
      </c>
      <c r="T627" s="15">
        <v>2</v>
      </c>
      <c r="U627" s="15">
        <v>1</v>
      </c>
      <c r="V627" s="15">
        <v>0</v>
      </c>
      <c r="W627" s="15">
        <v>1</v>
      </c>
      <c r="X627" s="15">
        <v>0</v>
      </c>
      <c r="Y627" s="15">
        <v>0</v>
      </c>
      <c r="Z627" s="15">
        <v>0</v>
      </c>
      <c r="AA627" s="15">
        <v>0</v>
      </c>
      <c r="AB627" s="15">
        <v>0</v>
      </c>
      <c r="AC627" s="15">
        <v>0</v>
      </c>
      <c r="AD627" s="15">
        <v>0</v>
      </c>
      <c r="AE627" s="15">
        <v>0</v>
      </c>
      <c r="AF627" s="15">
        <v>0</v>
      </c>
      <c r="AG627" s="15">
        <v>0</v>
      </c>
      <c r="AH627" s="15">
        <v>0</v>
      </c>
      <c r="AI627" s="15">
        <v>0</v>
      </c>
      <c r="AJ627" s="15">
        <v>0</v>
      </c>
      <c r="AK627" s="15">
        <v>0</v>
      </c>
      <c r="AL627" s="15">
        <v>0</v>
      </c>
      <c r="AM627" s="15">
        <v>0</v>
      </c>
      <c r="AN627" s="15">
        <v>0</v>
      </c>
      <c r="AO627" s="15">
        <v>0</v>
      </c>
      <c r="AP627" s="15">
        <v>0</v>
      </c>
      <c r="AQ627" s="15">
        <v>0</v>
      </c>
      <c r="AR627" s="15">
        <v>0</v>
      </c>
      <c r="AS627" s="15">
        <v>0</v>
      </c>
      <c r="AT627" s="15">
        <v>0</v>
      </c>
      <c r="AU627" s="15">
        <v>0</v>
      </c>
      <c r="AV627" s="15">
        <v>0</v>
      </c>
      <c r="AW627" s="15">
        <v>0</v>
      </c>
      <c r="AX627" s="15">
        <v>0</v>
      </c>
      <c r="AY627" s="15">
        <v>0</v>
      </c>
    </row>
    <row r="628" spans="1:51">
      <c r="A628" s="1">
        <v>6788</v>
      </c>
      <c r="B628" s="1" t="s">
        <v>1760</v>
      </c>
      <c r="C628" s="1">
        <v>4</v>
      </c>
      <c r="D628" s="1" t="s">
        <v>1761</v>
      </c>
      <c r="E628" s="1" t="s">
        <v>1504</v>
      </c>
      <c r="F628" s="1">
        <v>6</v>
      </c>
      <c r="G628" s="1" t="s">
        <v>272</v>
      </c>
      <c r="H628" s="1">
        <v>0</v>
      </c>
      <c r="I628" s="1" t="s">
        <v>1505</v>
      </c>
      <c r="J628" s="15">
        <v>0</v>
      </c>
      <c r="K628" s="15">
        <v>0</v>
      </c>
      <c r="L628" s="15">
        <v>0</v>
      </c>
      <c r="M628" s="15">
        <v>0</v>
      </c>
      <c r="N628" s="15">
        <v>0</v>
      </c>
      <c r="O628" s="15">
        <v>0</v>
      </c>
      <c r="P628" s="15">
        <v>0</v>
      </c>
      <c r="Q628" s="15">
        <v>0</v>
      </c>
      <c r="R628" s="15">
        <v>0</v>
      </c>
      <c r="S628" s="15">
        <v>0</v>
      </c>
      <c r="T628" s="15">
        <v>0</v>
      </c>
      <c r="U628" s="15">
        <v>0</v>
      </c>
      <c r="V628" s="15">
        <v>0</v>
      </c>
      <c r="W628" s="15">
        <v>0</v>
      </c>
      <c r="X628" s="15">
        <v>0</v>
      </c>
      <c r="Y628" s="15">
        <v>0</v>
      </c>
      <c r="Z628" s="15">
        <v>0</v>
      </c>
      <c r="AA628" s="15">
        <v>0</v>
      </c>
      <c r="AB628" s="15">
        <v>0</v>
      </c>
      <c r="AC628" s="15">
        <v>0</v>
      </c>
      <c r="AD628" s="15">
        <v>0</v>
      </c>
      <c r="AE628" s="15">
        <v>0</v>
      </c>
      <c r="AF628" s="15">
        <v>0</v>
      </c>
      <c r="AG628" s="15">
        <v>0</v>
      </c>
      <c r="AH628" s="15">
        <v>0</v>
      </c>
      <c r="AI628" s="15">
        <v>0</v>
      </c>
      <c r="AJ628" s="15">
        <v>0</v>
      </c>
      <c r="AK628" s="15">
        <v>0</v>
      </c>
      <c r="AL628" s="15">
        <v>0</v>
      </c>
      <c r="AM628" s="15">
        <v>0</v>
      </c>
      <c r="AN628" s="15">
        <v>0</v>
      </c>
      <c r="AO628" s="15">
        <v>0</v>
      </c>
      <c r="AP628" s="15">
        <v>0</v>
      </c>
      <c r="AQ628" s="15">
        <v>0</v>
      </c>
      <c r="AR628" s="15">
        <v>0</v>
      </c>
      <c r="AS628" s="15">
        <v>0</v>
      </c>
      <c r="AT628" s="15">
        <v>0</v>
      </c>
      <c r="AU628" s="15">
        <v>0</v>
      </c>
      <c r="AV628" s="15">
        <v>0</v>
      </c>
      <c r="AW628" s="15">
        <v>0</v>
      </c>
      <c r="AX628" s="15">
        <v>0</v>
      </c>
      <c r="AY628" s="15">
        <v>0</v>
      </c>
    </row>
    <row r="629" spans="1:51">
      <c r="A629" s="1">
        <v>6799</v>
      </c>
      <c r="B629" s="1" t="s">
        <v>1760</v>
      </c>
      <c r="C629" s="1">
        <v>4</v>
      </c>
      <c r="D629" s="1" t="s">
        <v>1761</v>
      </c>
      <c r="E629" s="1" t="s">
        <v>1506</v>
      </c>
      <c r="F629" s="1">
        <v>6</v>
      </c>
      <c r="G629" s="1" t="s">
        <v>272</v>
      </c>
      <c r="H629" s="1">
        <v>0</v>
      </c>
      <c r="I629" s="1" t="s">
        <v>1507</v>
      </c>
      <c r="J629" s="15">
        <v>1</v>
      </c>
      <c r="K629" s="15">
        <v>3</v>
      </c>
      <c r="L629" s="15">
        <v>0</v>
      </c>
      <c r="M629" s="15">
        <v>0</v>
      </c>
      <c r="N629" s="15">
        <v>3</v>
      </c>
      <c r="O629" s="15">
        <v>0</v>
      </c>
      <c r="P629" s="15">
        <v>0</v>
      </c>
      <c r="Q629" s="15">
        <v>0</v>
      </c>
      <c r="R629" s="15">
        <v>0</v>
      </c>
      <c r="S629" s="15">
        <v>0</v>
      </c>
      <c r="T629" s="15">
        <v>0</v>
      </c>
      <c r="U629" s="15">
        <v>0</v>
      </c>
      <c r="V629" s="15">
        <v>0</v>
      </c>
      <c r="W629" s="15">
        <v>0</v>
      </c>
      <c r="X629" s="15">
        <v>1</v>
      </c>
      <c r="Y629" s="15">
        <v>3</v>
      </c>
      <c r="Z629" s="15">
        <v>0</v>
      </c>
      <c r="AA629" s="15">
        <v>0</v>
      </c>
      <c r="AB629" s="15">
        <v>3</v>
      </c>
      <c r="AC629" s="15">
        <v>0</v>
      </c>
      <c r="AD629" s="15">
        <v>0</v>
      </c>
      <c r="AE629" s="15">
        <v>1</v>
      </c>
      <c r="AF629" s="15">
        <v>3</v>
      </c>
      <c r="AG629" s="15">
        <v>0</v>
      </c>
      <c r="AH629" s="15">
        <v>0</v>
      </c>
      <c r="AI629" s="15">
        <v>3</v>
      </c>
      <c r="AJ629" s="15">
        <v>0</v>
      </c>
      <c r="AK629" s="15">
        <v>0</v>
      </c>
      <c r="AL629" s="15">
        <v>0</v>
      </c>
      <c r="AM629" s="15">
        <v>0</v>
      </c>
      <c r="AN629" s="15">
        <v>0</v>
      </c>
      <c r="AO629" s="15">
        <v>0</v>
      </c>
      <c r="AP629" s="15">
        <v>0</v>
      </c>
      <c r="AQ629" s="15">
        <v>0</v>
      </c>
      <c r="AR629" s="15">
        <v>0</v>
      </c>
      <c r="AS629" s="15">
        <v>0</v>
      </c>
      <c r="AT629" s="15">
        <v>0</v>
      </c>
      <c r="AU629" s="15">
        <v>0</v>
      </c>
      <c r="AV629" s="15">
        <v>0</v>
      </c>
      <c r="AW629" s="15">
        <v>0</v>
      </c>
      <c r="AX629" s="15">
        <v>0</v>
      </c>
      <c r="AY629" s="15">
        <v>0</v>
      </c>
    </row>
    <row r="630" spans="1:51">
      <c r="A630" s="1">
        <v>6810</v>
      </c>
      <c r="B630" s="1" t="s">
        <v>1760</v>
      </c>
      <c r="C630" s="1">
        <v>4</v>
      </c>
      <c r="D630" s="1" t="s">
        <v>1761</v>
      </c>
      <c r="E630" s="1" t="s">
        <v>1508</v>
      </c>
      <c r="F630" s="1">
        <v>6</v>
      </c>
      <c r="G630" s="1" t="s">
        <v>272</v>
      </c>
      <c r="H630" s="1">
        <v>0</v>
      </c>
      <c r="I630" s="1" t="s">
        <v>1509</v>
      </c>
      <c r="J630" s="15">
        <v>1</v>
      </c>
      <c r="K630" s="15">
        <v>2</v>
      </c>
      <c r="L630" s="15">
        <v>1</v>
      </c>
      <c r="M630" s="15">
        <v>1</v>
      </c>
      <c r="N630" s="15">
        <v>0</v>
      </c>
      <c r="O630" s="15">
        <v>0</v>
      </c>
      <c r="P630" s="15">
        <v>0</v>
      </c>
      <c r="Q630" s="15">
        <v>1</v>
      </c>
      <c r="R630" s="15">
        <v>2</v>
      </c>
      <c r="S630" s="15">
        <v>1</v>
      </c>
      <c r="T630" s="15">
        <v>1</v>
      </c>
      <c r="U630" s="15">
        <v>0</v>
      </c>
      <c r="V630" s="15">
        <v>0</v>
      </c>
      <c r="W630" s="15">
        <v>0</v>
      </c>
      <c r="X630" s="15">
        <v>0</v>
      </c>
      <c r="Y630" s="15">
        <v>0</v>
      </c>
      <c r="Z630" s="15">
        <v>0</v>
      </c>
      <c r="AA630" s="15">
        <v>0</v>
      </c>
      <c r="AB630" s="15">
        <v>0</v>
      </c>
      <c r="AC630" s="15">
        <v>0</v>
      </c>
      <c r="AD630" s="15">
        <v>0</v>
      </c>
      <c r="AE630" s="15">
        <v>0</v>
      </c>
      <c r="AF630" s="15">
        <v>0</v>
      </c>
      <c r="AG630" s="15">
        <v>0</v>
      </c>
      <c r="AH630" s="15">
        <v>0</v>
      </c>
      <c r="AI630" s="15">
        <v>0</v>
      </c>
      <c r="AJ630" s="15">
        <v>0</v>
      </c>
      <c r="AK630" s="15">
        <v>0</v>
      </c>
      <c r="AL630" s="15">
        <v>0</v>
      </c>
      <c r="AM630" s="15">
        <v>0</v>
      </c>
      <c r="AN630" s="15">
        <v>0</v>
      </c>
      <c r="AO630" s="15">
        <v>0</v>
      </c>
      <c r="AP630" s="15">
        <v>0</v>
      </c>
      <c r="AQ630" s="15">
        <v>0</v>
      </c>
      <c r="AR630" s="15">
        <v>0</v>
      </c>
      <c r="AS630" s="15">
        <v>0</v>
      </c>
      <c r="AT630" s="15">
        <v>0</v>
      </c>
      <c r="AU630" s="15">
        <v>0</v>
      </c>
      <c r="AV630" s="15">
        <v>0</v>
      </c>
      <c r="AW630" s="15">
        <v>0</v>
      </c>
      <c r="AX630" s="15">
        <v>0</v>
      </c>
      <c r="AY630" s="15">
        <v>0</v>
      </c>
    </row>
    <row r="631" spans="1:51">
      <c r="A631" s="1">
        <v>6821</v>
      </c>
      <c r="B631" s="1" t="s">
        <v>1760</v>
      </c>
      <c r="C631" s="1">
        <v>4</v>
      </c>
      <c r="D631" s="1" t="s">
        <v>1761</v>
      </c>
      <c r="E631" s="1" t="s">
        <v>1510</v>
      </c>
      <c r="F631" s="1">
        <v>5</v>
      </c>
      <c r="G631" s="1" t="s">
        <v>272</v>
      </c>
      <c r="H631" s="1">
        <v>0</v>
      </c>
      <c r="I631" s="1" t="s">
        <v>1511</v>
      </c>
      <c r="J631" s="15">
        <v>8</v>
      </c>
      <c r="K631" s="15">
        <v>71</v>
      </c>
      <c r="L631" s="15">
        <v>50</v>
      </c>
      <c r="M631" s="15">
        <v>21</v>
      </c>
      <c r="N631" s="15">
        <v>59</v>
      </c>
      <c r="O631" s="15">
        <v>43</v>
      </c>
      <c r="P631" s="15">
        <v>16</v>
      </c>
      <c r="Q631" s="15">
        <v>2</v>
      </c>
      <c r="R631" s="15">
        <v>2</v>
      </c>
      <c r="S631" s="15">
        <v>0</v>
      </c>
      <c r="T631" s="15">
        <v>2</v>
      </c>
      <c r="U631" s="15">
        <v>0</v>
      </c>
      <c r="V631" s="15">
        <v>0</v>
      </c>
      <c r="W631" s="15">
        <v>0</v>
      </c>
      <c r="X631" s="15">
        <v>6</v>
      </c>
      <c r="Y631" s="15">
        <v>69</v>
      </c>
      <c r="Z631" s="15">
        <v>50</v>
      </c>
      <c r="AA631" s="15">
        <v>19</v>
      </c>
      <c r="AB631" s="15">
        <v>59</v>
      </c>
      <c r="AC631" s="15">
        <v>43</v>
      </c>
      <c r="AD631" s="15">
        <v>16</v>
      </c>
      <c r="AE631" s="15">
        <v>6</v>
      </c>
      <c r="AF631" s="15">
        <v>69</v>
      </c>
      <c r="AG631" s="15">
        <v>50</v>
      </c>
      <c r="AH631" s="15">
        <v>19</v>
      </c>
      <c r="AI631" s="15">
        <v>59</v>
      </c>
      <c r="AJ631" s="15">
        <v>43</v>
      </c>
      <c r="AK631" s="15">
        <v>16</v>
      </c>
      <c r="AL631" s="15">
        <v>0</v>
      </c>
      <c r="AM631" s="15">
        <v>0</v>
      </c>
      <c r="AN631" s="15">
        <v>0</v>
      </c>
      <c r="AO631" s="15">
        <v>0</v>
      </c>
      <c r="AP631" s="15">
        <v>0</v>
      </c>
      <c r="AQ631" s="15">
        <v>0</v>
      </c>
      <c r="AR631" s="15">
        <v>0</v>
      </c>
      <c r="AS631" s="15">
        <v>0</v>
      </c>
      <c r="AT631" s="15">
        <v>0</v>
      </c>
      <c r="AU631" s="15">
        <v>0</v>
      </c>
      <c r="AV631" s="15">
        <v>0</v>
      </c>
      <c r="AW631" s="15">
        <v>0</v>
      </c>
      <c r="AX631" s="15">
        <v>0</v>
      </c>
      <c r="AY631" s="15">
        <v>0</v>
      </c>
    </row>
    <row r="632" spans="1:51">
      <c r="A632" s="1">
        <v>6832</v>
      </c>
      <c r="B632" s="1" t="s">
        <v>1760</v>
      </c>
      <c r="C632" s="1">
        <v>4</v>
      </c>
      <c r="D632" s="1" t="s">
        <v>1761</v>
      </c>
      <c r="E632" s="1" t="s">
        <v>1512</v>
      </c>
      <c r="F632" s="1">
        <v>6</v>
      </c>
      <c r="G632" s="1" t="s">
        <v>272</v>
      </c>
      <c r="H632" s="1">
        <v>0</v>
      </c>
      <c r="I632" s="1" t="s">
        <v>1513</v>
      </c>
      <c r="J632" s="15">
        <v>4</v>
      </c>
      <c r="K632" s="15">
        <v>24</v>
      </c>
      <c r="L632" s="15">
        <v>13</v>
      </c>
      <c r="M632" s="15">
        <v>11</v>
      </c>
      <c r="N632" s="15">
        <v>19</v>
      </c>
      <c r="O632" s="15">
        <v>11</v>
      </c>
      <c r="P632" s="15">
        <v>8</v>
      </c>
      <c r="Q632" s="15">
        <v>1</v>
      </c>
      <c r="R632" s="15">
        <v>1</v>
      </c>
      <c r="S632" s="15">
        <v>0</v>
      </c>
      <c r="T632" s="15">
        <v>1</v>
      </c>
      <c r="U632" s="15">
        <v>0</v>
      </c>
      <c r="V632" s="15">
        <v>0</v>
      </c>
      <c r="W632" s="15">
        <v>0</v>
      </c>
      <c r="X632" s="15">
        <v>3</v>
      </c>
      <c r="Y632" s="15">
        <v>23</v>
      </c>
      <c r="Z632" s="15">
        <v>13</v>
      </c>
      <c r="AA632" s="15">
        <v>10</v>
      </c>
      <c r="AB632" s="15">
        <v>19</v>
      </c>
      <c r="AC632" s="15">
        <v>11</v>
      </c>
      <c r="AD632" s="15">
        <v>8</v>
      </c>
      <c r="AE632" s="15">
        <v>3</v>
      </c>
      <c r="AF632" s="15">
        <v>23</v>
      </c>
      <c r="AG632" s="15">
        <v>13</v>
      </c>
      <c r="AH632" s="15">
        <v>10</v>
      </c>
      <c r="AI632" s="15">
        <v>19</v>
      </c>
      <c r="AJ632" s="15">
        <v>11</v>
      </c>
      <c r="AK632" s="15">
        <v>8</v>
      </c>
      <c r="AL632" s="15">
        <v>0</v>
      </c>
      <c r="AM632" s="15">
        <v>0</v>
      </c>
      <c r="AN632" s="15">
        <v>0</v>
      </c>
      <c r="AO632" s="15">
        <v>0</v>
      </c>
      <c r="AP632" s="15">
        <v>0</v>
      </c>
      <c r="AQ632" s="15">
        <v>0</v>
      </c>
      <c r="AR632" s="15">
        <v>0</v>
      </c>
      <c r="AS632" s="15">
        <v>0</v>
      </c>
      <c r="AT632" s="15">
        <v>0</v>
      </c>
      <c r="AU632" s="15">
        <v>0</v>
      </c>
      <c r="AV632" s="15">
        <v>0</v>
      </c>
      <c r="AW632" s="15">
        <v>0</v>
      </c>
      <c r="AX632" s="15">
        <v>0</v>
      </c>
      <c r="AY632" s="15">
        <v>0</v>
      </c>
    </row>
    <row r="633" spans="1:51">
      <c r="A633" s="1">
        <v>6843</v>
      </c>
      <c r="B633" s="1" t="s">
        <v>1760</v>
      </c>
      <c r="C633" s="1">
        <v>4</v>
      </c>
      <c r="D633" s="1" t="s">
        <v>1761</v>
      </c>
      <c r="E633" s="1" t="s">
        <v>1514</v>
      </c>
      <c r="F633" s="1">
        <v>6</v>
      </c>
      <c r="G633" s="1" t="s">
        <v>272</v>
      </c>
      <c r="H633" s="1">
        <v>0</v>
      </c>
      <c r="I633" s="1" t="s">
        <v>1515</v>
      </c>
      <c r="J633" s="15">
        <v>4</v>
      </c>
      <c r="K633" s="15">
        <v>47</v>
      </c>
      <c r="L633" s="15">
        <v>37</v>
      </c>
      <c r="M633" s="15">
        <v>10</v>
      </c>
      <c r="N633" s="15">
        <v>40</v>
      </c>
      <c r="O633" s="15">
        <v>32</v>
      </c>
      <c r="P633" s="15">
        <v>8</v>
      </c>
      <c r="Q633" s="15">
        <v>1</v>
      </c>
      <c r="R633" s="15">
        <v>1</v>
      </c>
      <c r="S633" s="15">
        <v>0</v>
      </c>
      <c r="T633" s="15">
        <v>1</v>
      </c>
      <c r="U633" s="15">
        <v>0</v>
      </c>
      <c r="V633" s="15">
        <v>0</v>
      </c>
      <c r="W633" s="15">
        <v>0</v>
      </c>
      <c r="X633" s="15">
        <v>3</v>
      </c>
      <c r="Y633" s="15">
        <v>46</v>
      </c>
      <c r="Z633" s="15">
        <v>37</v>
      </c>
      <c r="AA633" s="15">
        <v>9</v>
      </c>
      <c r="AB633" s="15">
        <v>40</v>
      </c>
      <c r="AC633" s="15">
        <v>32</v>
      </c>
      <c r="AD633" s="15">
        <v>8</v>
      </c>
      <c r="AE633" s="15">
        <v>3</v>
      </c>
      <c r="AF633" s="15">
        <v>46</v>
      </c>
      <c r="AG633" s="15">
        <v>37</v>
      </c>
      <c r="AH633" s="15">
        <v>9</v>
      </c>
      <c r="AI633" s="15">
        <v>40</v>
      </c>
      <c r="AJ633" s="15">
        <v>32</v>
      </c>
      <c r="AK633" s="15">
        <v>8</v>
      </c>
      <c r="AL633" s="15">
        <v>0</v>
      </c>
      <c r="AM633" s="15">
        <v>0</v>
      </c>
      <c r="AN633" s="15">
        <v>0</v>
      </c>
      <c r="AO633" s="15">
        <v>0</v>
      </c>
      <c r="AP633" s="15">
        <v>0</v>
      </c>
      <c r="AQ633" s="15">
        <v>0</v>
      </c>
      <c r="AR633" s="15">
        <v>0</v>
      </c>
      <c r="AS633" s="15">
        <v>0</v>
      </c>
      <c r="AT633" s="15">
        <v>0</v>
      </c>
      <c r="AU633" s="15">
        <v>0</v>
      </c>
      <c r="AV633" s="15">
        <v>0</v>
      </c>
      <c r="AW633" s="15">
        <v>0</v>
      </c>
      <c r="AX633" s="15">
        <v>0</v>
      </c>
      <c r="AY633" s="15">
        <v>0</v>
      </c>
    </row>
    <row r="634" spans="1:51">
      <c r="A634" s="1">
        <v>6854</v>
      </c>
      <c r="B634" s="1" t="s">
        <v>1760</v>
      </c>
      <c r="C634" s="1">
        <v>4</v>
      </c>
      <c r="D634" s="1" t="s">
        <v>1761</v>
      </c>
      <c r="E634" s="1" t="s">
        <v>1516</v>
      </c>
      <c r="F634" s="1">
        <v>2</v>
      </c>
      <c r="G634" s="1" t="s">
        <v>272</v>
      </c>
      <c r="H634" s="1">
        <v>0</v>
      </c>
      <c r="I634" s="1" t="s">
        <v>1517</v>
      </c>
      <c r="J634" s="15">
        <v>65</v>
      </c>
      <c r="K634" s="15">
        <v>302</v>
      </c>
      <c r="L634" s="15">
        <v>155</v>
      </c>
      <c r="M634" s="15">
        <v>147</v>
      </c>
      <c r="N634" s="15">
        <v>209</v>
      </c>
      <c r="O634" s="15">
        <v>105</v>
      </c>
      <c r="P634" s="15">
        <v>104</v>
      </c>
      <c r="Q634" s="15">
        <v>48</v>
      </c>
      <c r="R634" s="15">
        <v>114</v>
      </c>
      <c r="S634" s="15">
        <v>45</v>
      </c>
      <c r="T634" s="15">
        <v>69</v>
      </c>
      <c r="U634" s="15">
        <v>47</v>
      </c>
      <c r="V634" s="15">
        <v>14</v>
      </c>
      <c r="W634" s="15">
        <v>33</v>
      </c>
      <c r="X634" s="15">
        <v>17</v>
      </c>
      <c r="Y634" s="15">
        <v>188</v>
      </c>
      <c r="Z634" s="15">
        <v>110</v>
      </c>
      <c r="AA634" s="15">
        <v>78</v>
      </c>
      <c r="AB634" s="15">
        <v>162</v>
      </c>
      <c r="AC634" s="15">
        <v>91</v>
      </c>
      <c r="AD634" s="15">
        <v>71</v>
      </c>
      <c r="AE634" s="15">
        <v>12</v>
      </c>
      <c r="AF634" s="15">
        <v>97</v>
      </c>
      <c r="AG634" s="15">
        <v>63</v>
      </c>
      <c r="AH634" s="15">
        <v>34</v>
      </c>
      <c r="AI634" s="15">
        <v>71</v>
      </c>
      <c r="AJ634" s="15">
        <v>44</v>
      </c>
      <c r="AK634" s="15">
        <v>27</v>
      </c>
      <c r="AL634" s="15">
        <v>5</v>
      </c>
      <c r="AM634" s="15">
        <v>91</v>
      </c>
      <c r="AN634" s="15">
        <v>47</v>
      </c>
      <c r="AO634" s="15">
        <v>44</v>
      </c>
      <c r="AP634" s="15">
        <v>91</v>
      </c>
      <c r="AQ634" s="15">
        <v>47</v>
      </c>
      <c r="AR634" s="15">
        <v>44</v>
      </c>
      <c r="AS634" s="15">
        <v>0</v>
      </c>
      <c r="AT634" s="15">
        <v>0</v>
      </c>
      <c r="AU634" s="15">
        <v>0</v>
      </c>
      <c r="AV634" s="15">
        <v>0</v>
      </c>
      <c r="AW634" s="15">
        <v>0</v>
      </c>
      <c r="AX634" s="15">
        <v>0</v>
      </c>
      <c r="AY634" s="15">
        <v>0</v>
      </c>
    </row>
    <row r="635" spans="1:51">
      <c r="A635" s="1">
        <v>6865</v>
      </c>
      <c r="B635" s="1" t="s">
        <v>1760</v>
      </c>
      <c r="C635" s="1">
        <v>4</v>
      </c>
      <c r="D635" s="1" t="s">
        <v>1761</v>
      </c>
      <c r="E635" s="1" t="s">
        <v>1518</v>
      </c>
      <c r="F635" s="1">
        <v>3</v>
      </c>
      <c r="G635" s="1" t="s">
        <v>272</v>
      </c>
      <c r="H635" s="1">
        <v>0</v>
      </c>
      <c r="I635" s="1" t="s">
        <v>1519</v>
      </c>
      <c r="J635" s="15">
        <v>3</v>
      </c>
      <c r="K635" s="15">
        <v>85</v>
      </c>
      <c r="L635" s="15">
        <v>44</v>
      </c>
      <c r="M635" s="15">
        <v>41</v>
      </c>
      <c r="N635" s="15">
        <v>85</v>
      </c>
      <c r="O635" s="15">
        <v>44</v>
      </c>
      <c r="P635" s="15">
        <v>41</v>
      </c>
      <c r="Q635" s="15">
        <v>0</v>
      </c>
      <c r="R635" s="15">
        <v>0</v>
      </c>
      <c r="S635" s="15">
        <v>0</v>
      </c>
      <c r="T635" s="15">
        <v>0</v>
      </c>
      <c r="U635" s="15">
        <v>0</v>
      </c>
      <c r="V635" s="15">
        <v>0</v>
      </c>
      <c r="W635" s="15">
        <v>0</v>
      </c>
      <c r="X635" s="15">
        <v>3</v>
      </c>
      <c r="Y635" s="15">
        <v>85</v>
      </c>
      <c r="Z635" s="15">
        <v>44</v>
      </c>
      <c r="AA635" s="15">
        <v>41</v>
      </c>
      <c r="AB635" s="15">
        <v>85</v>
      </c>
      <c r="AC635" s="15">
        <v>44</v>
      </c>
      <c r="AD635" s="15">
        <v>41</v>
      </c>
      <c r="AE635" s="15">
        <v>0</v>
      </c>
      <c r="AF635" s="15">
        <v>0</v>
      </c>
      <c r="AG635" s="15">
        <v>0</v>
      </c>
      <c r="AH635" s="15">
        <v>0</v>
      </c>
      <c r="AI635" s="15">
        <v>0</v>
      </c>
      <c r="AJ635" s="15">
        <v>0</v>
      </c>
      <c r="AK635" s="15">
        <v>0</v>
      </c>
      <c r="AL635" s="15">
        <v>3</v>
      </c>
      <c r="AM635" s="15">
        <v>85</v>
      </c>
      <c r="AN635" s="15">
        <v>44</v>
      </c>
      <c r="AO635" s="15">
        <v>41</v>
      </c>
      <c r="AP635" s="15">
        <v>85</v>
      </c>
      <c r="AQ635" s="15">
        <v>44</v>
      </c>
      <c r="AR635" s="15">
        <v>41</v>
      </c>
      <c r="AS635" s="15">
        <v>0</v>
      </c>
      <c r="AT635" s="15">
        <v>0</v>
      </c>
      <c r="AU635" s="15">
        <v>0</v>
      </c>
      <c r="AV635" s="15">
        <v>0</v>
      </c>
      <c r="AW635" s="15">
        <v>0</v>
      </c>
      <c r="AX635" s="15">
        <v>0</v>
      </c>
      <c r="AY635" s="15">
        <v>0</v>
      </c>
    </row>
    <row r="636" spans="1:51">
      <c r="A636" s="1">
        <v>6876</v>
      </c>
      <c r="B636" s="1" t="s">
        <v>1760</v>
      </c>
      <c r="C636" s="1">
        <v>4</v>
      </c>
      <c r="D636" s="1" t="s">
        <v>1761</v>
      </c>
      <c r="E636" s="1" t="s">
        <v>1520</v>
      </c>
      <c r="F636" s="1">
        <v>4</v>
      </c>
      <c r="G636" s="1" t="s">
        <v>272</v>
      </c>
      <c r="H636" s="1">
        <v>0</v>
      </c>
      <c r="I636" s="1" t="s">
        <v>1521</v>
      </c>
      <c r="J636" s="15">
        <v>3</v>
      </c>
      <c r="K636" s="15">
        <v>85</v>
      </c>
      <c r="L636" s="15">
        <v>44</v>
      </c>
      <c r="M636" s="15">
        <v>41</v>
      </c>
      <c r="N636" s="15">
        <v>85</v>
      </c>
      <c r="O636" s="15">
        <v>44</v>
      </c>
      <c r="P636" s="15">
        <v>41</v>
      </c>
      <c r="Q636" s="15">
        <v>0</v>
      </c>
      <c r="R636" s="15">
        <v>0</v>
      </c>
      <c r="S636" s="15">
        <v>0</v>
      </c>
      <c r="T636" s="15">
        <v>0</v>
      </c>
      <c r="U636" s="15">
        <v>0</v>
      </c>
      <c r="V636" s="15">
        <v>0</v>
      </c>
      <c r="W636" s="15">
        <v>0</v>
      </c>
      <c r="X636" s="15">
        <v>3</v>
      </c>
      <c r="Y636" s="15">
        <v>85</v>
      </c>
      <c r="Z636" s="15">
        <v>44</v>
      </c>
      <c r="AA636" s="15">
        <v>41</v>
      </c>
      <c r="AB636" s="15">
        <v>85</v>
      </c>
      <c r="AC636" s="15">
        <v>44</v>
      </c>
      <c r="AD636" s="15">
        <v>41</v>
      </c>
      <c r="AE636" s="15">
        <v>0</v>
      </c>
      <c r="AF636" s="15">
        <v>0</v>
      </c>
      <c r="AG636" s="15">
        <v>0</v>
      </c>
      <c r="AH636" s="15">
        <v>0</v>
      </c>
      <c r="AI636" s="15">
        <v>0</v>
      </c>
      <c r="AJ636" s="15">
        <v>0</v>
      </c>
      <c r="AK636" s="15">
        <v>0</v>
      </c>
      <c r="AL636" s="15">
        <v>3</v>
      </c>
      <c r="AM636" s="15">
        <v>85</v>
      </c>
      <c r="AN636" s="15">
        <v>44</v>
      </c>
      <c r="AO636" s="15">
        <v>41</v>
      </c>
      <c r="AP636" s="15">
        <v>85</v>
      </c>
      <c r="AQ636" s="15">
        <v>44</v>
      </c>
      <c r="AR636" s="15">
        <v>41</v>
      </c>
      <c r="AS636" s="15">
        <v>0</v>
      </c>
      <c r="AT636" s="15">
        <v>0</v>
      </c>
      <c r="AU636" s="15">
        <v>0</v>
      </c>
      <c r="AV636" s="15">
        <v>0</v>
      </c>
      <c r="AW636" s="15">
        <v>0</v>
      </c>
      <c r="AX636" s="15">
        <v>0</v>
      </c>
      <c r="AY636" s="15">
        <v>0</v>
      </c>
    </row>
    <row r="637" spans="1:51">
      <c r="A637" s="1">
        <v>6887</v>
      </c>
      <c r="B637" s="1" t="s">
        <v>1760</v>
      </c>
      <c r="C637" s="1">
        <v>4</v>
      </c>
      <c r="D637" s="1" t="s">
        <v>1761</v>
      </c>
      <c r="E637" s="1" t="s">
        <v>1522</v>
      </c>
      <c r="F637" s="1">
        <v>5</v>
      </c>
      <c r="G637" s="1" t="s">
        <v>272</v>
      </c>
      <c r="H637" s="1">
        <v>0</v>
      </c>
      <c r="I637" s="1" t="s">
        <v>1523</v>
      </c>
      <c r="J637" s="15">
        <v>0</v>
      </c>
      <c r="K637" s="15">
        <v>0</v>
      </c>
      <c r="L637" s="15">
        <v>0</v>
      </c>
      <c r="M637" s="15">
        <v>0</v>
      </c>
      <c r="N637" s="15">
        <v>0</v>
      </c>
      <c r="O637" s="15">
        <v>0</v>
      </c>
      <c r="P637" s="15">
        <v>0</v>
      </c>
      <c r="Q637" s="15">
        <v>0</v>
      </c>
      <c r="R637" s="15">
        <v>0</v>
      </c>
      <c r="S637" s="15">
        <v>0</v>
      </c>
      <c r="T637" s="15">
        <v>0</v>
      </c>
      <c r="U637" s="15">
        <v>0</v>
      </c>
      <c r="V637" s="15">
        <v>0</v>
      </c>
      <c r="W637" s="15">
        <v>0</v>
      </c>
      <c r="X637" s="15">
        <v>0</v>
      </c>
      <c r="Y637" s="15">
        <v>0</v>
      </c>
      <c r="Z637" s="15">
        <v>0</v>
      </c>
      <c r="AA637" s="15">
        <v>0</v>
      </c>
      <c r="AB637" s="15">
        <v>0</v>
      </c>
      <c r="AC637" s="15">
        <v>0</v>
      </c>
      <c r="AD637" s="15">
        <v>0</v>
      </c>
      <c r="AE637" s="15">
        <v>0</v>
      </c>
      <c r="AF637" s="15">
        <v>0</v>
      </c>
      <c r="AG637" s="15">
        <v>0</v>
      </c>
      <c r="AH637" s="15">
        <v>0</v>
      </c>
      <c r="AI637" s="15">
        <v>0</v>
      </c>
      <c r="AJ637" s="15">
        <v>0</v>
      </c>
      <c r="AK637" s="15">
        <v>0</v>
      </c>
      <c r="AL637" s="15">
        <v>0</v>
      </c>
      <c r="AM637" s="15">
        <v>0</v>
      </c>
      <c r="AN637" s="15">
        <v>0</v>
      </c>
      <c r="AO637" s="15">
        <v>0</v>
      </c>
      <c r="AP637" s="15">
        <v>0</v>
      </c>
      <c r="AQ637" s="15">
        <v>0</v>
      </c>
      <c r="AR637" s="15">
        <v>0</v>
      </c>
      <c r="AS637" s="15">
        <v>0</v>
      </c>
      <c r="AT637" s="15">
        <v>0</v>
      </c>
      <c r="AU637" s="15">
        <v>0</v>
      </c>
      <c r="AV637" s="15">
        <v>0</v>
      </c>
      <c r="AW637" s="15">
        <v>0</v>
      </c>
      <c r="AX637" s="15">
        <v>0</v>
      </c>
      <c r="AY637" s="15">
        <v>0</v>
      </c>
    </row>
    <row r="638" spans="1:51">
      <c r="A638" s="1">
        <v>6898</v>
      </c>
      <c r="B638" s="1" t="s">
        <v>1760</v>
      </c>
      <c r="C638" s="1">
        <v>4</v>
      </c>
      <c r="D638" s="1" t="s">
        <v>1761</v>
      </c>
      <c r="E638" s="1" t="s">
        <v>1524</v>
      </c>
      <c r="F638" s="1">
        <v>5</v>
      </c>
      <c r="G638" s="1" t="s">
        <v>272</v>
      </c>
      <c r="H638" s="1">
        <v>0</v>
      </c>
      <c r="I638" s="1" t="s">
        <v>1525</v>
      </c>
      <c r="J638" s="15">
        <v>1</v>
      </c>
      <c r="K638" s="15">
        <v>22</v>
      </c>
      <c r="L638" s="15">
        <v>3</v>
      </c>
      <c r="M638" s="15">
        <v>19</v>
      </c>
      <c r="N638" s="15">
        <v>22</v>
      </c>
      <c r="O638" s="15">
        <v>3</v>
      </c>
      <c r="P638" s="15">
        <v>19</v>
      </c>
      <c r="Q638" s="15">
        <v>0</v>
      </c>
      <c r="R638" s="15">
        <v>0</v>
      </c>
      <c r="S638" s="15">
        <v>0</v>
      </c>
      <c r="T638" s="15">
        <v>0</v>
      </c>
      <c r="U638" s="15">
        <v>0</v>
      </c>
      <c r="V638" s="15">
        <v>0</v>
      </c>
      <c r="W638" s="15">
        <v>0</v>
      </c>
      <c r="X638" s="15">
        <v>1</v>
      </c>
      <c r="Y638" s="15">
        <v>22</v>
      </c>
      <c r="Z638" s="15">
        <v>3</v>
      </c>
      <c r="AA638" s="15">
        <v>19</v>
      </c>
      <c r="AB638" s="15">
        <v>22</v>
      </c>
      <c r="AC638" s="15">
        <v>3</v>
      </c>
      <c r="AD638" s="15">
        <v>19</v>
      </c>
      <c r="AE638" s="15">
        <v>0</v>
      </c>
      <c r="AF638" s="15">
        <v>0</v>
      </c>
      <c r="AG638" s="15">
        <v>0</v>
      </c>
      <c r="AH638" s="15">
        <v>0</v>
      </c>
      <c r="AI638" s="15">
        <v>0</v>
      </c>
      <c r="AJ638" s="15">
        <v>0</v>
      </c>
      <c r="AK638" s="15">
        <v>0</v>
      </c>
      <c r="AL638" s="15">
        <v>1</v>
      </c>
      <c r="AM638" s="15">
        <v>22</v>
      </c>
      <c r="AN638" s="15">
        <v>3</v>
      </c>
      <c r="AO638" s="15">
        <v>19</v>
      </c>
      <c r="AP638" s="15">
        <v>22</v>
      </c>
      <c r="AQ638" s="15">
        <v>3</v>
      </c>
      <c r="AR638" s="15">
        <v>19</v>
      </c>
      <c r="AS638" s="15">
        <v>0</v>
      </c>
      <c r="AT638" s="15">
        <v>0</v>
      </c>
      <c r="AU638" s="15">
        <v>0</v>
      </c>
      <c r="AV638" s="15">
        <v>0</v>
      </c>
      <c r="AW638" s="15">
        <v>0</v>
      </c>
      <c r="AX638" s="15">
        <v>0</v>
      </c>
      <c r="AY638" s="15">
        <v>0</v>
      </c>
    </row>
    <row r="639" spans="1:51">
      <c r="A639" s="1">
        <v>6909</v>
      </c>
      <c r="B639" s="1" t="s">
        <v>1760</v>
      </c>
      <c r="C639" s="1">
        <v>4</v>
      </c>
      <c r="D639" s="1" t="s">
        <v>1761</v>
      </c>
      <c r="E639" s="1" t="s">
        <v>1526</v>
      </c>
      <c r="F639" s="1">
        <v>5</v>
      </c>
      <c r="G639" s="1" t="s">
        <v>272</v>
      </c>
      <c r="H639" s="1">
        <v>0</v>
      </c>
      <c r="I639" s="1" t="s">
        <v>1527</v>
      </c>
      <c r="J639" s="15">
        <v>0</v>
      </c>
      <c r="K639" s="15">
        <v>0</v>
      </c>
      <c r="L639" s="15">
        <v>0</v>
      </c>
      <c r="M639" s="15">
        <v>0</v>
      </c>
      <c r="N639" s="15">
        <v>0</v>
      </c>
      <c r="O639" s="15">
        <v>0</v>
      </c>
      <c r="P639" s="15">
        <v>0</v>
      </c>
      <c r="Q639" s="15">
        <v>0</v>
      </c>
      <c r="R639" s="15">
        <v>0</v>
      </c>
      <c r="S639" s="15">
        <v>0</v>
      </c>
      <c r="T639" s="15">
        <v>0</v>
      </c>
      <c r="U639" s="15">
        <v>0</v>
      </c>
      <c r="V639" s="15">
        <v>0</v>
      </c>
      <c r="W639" s="15">
        <v>0</v>
      </c>
      <c r="X639" s="15">
        <v>0</v>
      </c>
      <c r="Y639" s="15">
        <v>0</v>
      </c>
      <c r="Z639" s="15">
        <v>0</v>
      </c>
      <c r="AA639" s="15">
        <v>0</v>
      </c>
      <c r="AB639" s="15">
        <v>0</v>
      </c>
      <c r="AC639" s="15">
        <v>0</v>
      </c>
      <c r="AD639" s="15">
        <v>0</v>
      </c>
      <c r="AE639" s="15">
        <v>0</v>
      </c>
      <c r="AF639" s="15">
        <v>0</v>
      </c>
      <c r="AG639" s="15">
        <v>0</v>
      </c>
      <c r="AH639" s="15">
        <v>0</v>
      </c>
      <c r="AI639" s="15">
        <v>0</v>
      </c>
      <c r="AJ639" s="15">
        <v>0</v>
      </c>
      <c r="AK639" s="15">
        <v>0</v>
      </c>
      <c r="AL639" s="15">
        <v>0</v>
      </c>
      <c r="AM639" s="15">
        <v>0</v>
      </c>
      <c r="AN639" s="15">
        <v>0</v>
      </c>
      <c r="AO639" s="15">
        <v>0</v>
      </c>
      <c r="AP639" s="15">
        <v>0</v>
      </c>
      <c r="AQ639" s="15">
        <v>0</v>
      </c>
      <c r="AR639" s="15">
        <v>0</v>
      </c>
      <c r="AS639" s="15">
        <v>0</v>
      </c>
      <c r="AT639" s="15">
        <v>0</v>
      </c>
      <c r="AU639" s="15">
        <v>0</v>
      </c>
      <c r="AV639" s="15">
        <v>0</v>
      </c>
      <c r="AW639" s="15">
        <v>0</v>
      </c>
      <c r="AX639" s="15">
        <v>0</v>
      </c>
      <c r="AY639" s="15">
        <v>0</v>
      </c>
    </row>
    <row r="640" spans="1:51">
      <c r="A640" s="1">
        <v>6920</v>
      </c>
      <c r="B640" s="1" t="s">
        <v>1760</v>
      </c>
      <c r="C640" s="1">
        <v>4</v>
      </c>
      <c r="D640" s="1" t="s">
        <v>1761</v>
      </c>
      <c r="E640" s="1" t="s">
        <v>1528</v>
      </c>
      <c r="F640" s="1">
        <v>5</v>
      </c>
      <c r="G640" s="1" t="s">
        <v>272</v>
      </c>
      <c r="H640" s="1">
        <v>0</v>
      </c>
      <c r="I640" s="1" t="s">
        <v>1529</v>
      </c>
      <c r="J640" s="15">
        <v>0</v>
      </c>
      <c r="K640" s="15">
        <v>0</v>
      </c>
      <c r="L640" s="15">
        <v>0</v>
      </c>
      <c r="M640" s="15">
        <v>0</v>
      </c>
      <c r="N640" s="15">
        <v>0</v>
      </c>
      <c r="O640" s="15">
        <v>0</v>
      </c>
      <c r="P640" s="15">
        <v>0</v>
      </c>
      <c r="Q640" s="15">
        <v>0</v>
      </c>
      <c r="R640" s="15">
        <v>0</v>
      </c>
      <c r="S640" s="15">
        <v>0</v>
      </c>
      <c r="T640" s="15">
        <v>0</v>
      </c>
      <c r="U640" s="15">
        <v>0</v>
      </c>
      <c r="V640" s="15">
        <v>0</v>
      </c>
      <c r="W640" s="15">
        <v>0</v>
      </c>
      <c r="X640" s="15">
        <v>0</v>
      </c>
      <c r="Y640" s="15">
        <v>0</v>
      </c>
      <c r="Z640" s="15">
        <v>0</v>
      </c>
      <c r="AA640" s="15">
        <v>0</v>
      </c>
      <c r="AB640" s="15">
        <v>0</v>
      </c>
      <c r="AC640" s="15">
        <v>0</v>
      </c>
      <c r="AD640" s="15">
        <v>0</v>
      </c>
      <c r="AE640" s="15">
        <v>0</v>
      </c>
      <c r="AF640" s="15">
        <v>0</v>
      </c>
      <c r="AG640" s="15">
        <v>0</v>
      </c>
      <c r="AH640" s="15">
        <v>0</v>
      </c>
      <c r="AI640" s="15">
        <v>0</v>
      </c>
      <c r="AJ640" s="15">
        <v>0</v>
      </c>
      <c r="AK640" s="15">
        <v>0</v>
      </c>
      <c r="AL640" s="15">
        <v>0</v>
      </c>
      <c r="AM640" s="15">
        <v>0</v>
      </c>
      <c r="AN640" s="15">
        <v>0</v>
      </c>
      <c r="AO640" s="15">
        <v>0</v>
      </c>
      <c r="AP640" s="15">
        <v>0</v>
      </c>
      <c r="AQ640" s="15">
        <v>0</v>
      </c>
      <c r="AR640" s="15">
        <v>0</v>
      </c>
      <c r="AS640" s="15">
        <v>0</v>
      </c>
      <c r="AT640" s="15">
        <v>0</v>
      </c>
      <c r="AU640" s="15">
        <v>0</v>
      </c>
      <c r="AV640" s="15">
        <v>0</v>
      </c>
      <c r="AW640" s="15">
        <v>0</v>
      </c>
      <c r="AX640" s="15">
        <v>0</v>
      </c>
      <c r="AY640" s="15">
        <v>0</v>
      </c>
    </row>
    <row r="641" spans="1:51">
      <c r="A641" s="1">
        <v>6931</v>
      </c>
      <c r="B641" s="1" t="s">
        <v>1760</v>
      </c>
      <c r="C641" s="1">
        <v>4</v>
      </c>
      <c r="D641" s="1" t="s">
        <v>1761</v>
      </c>
      <c r="E641" s="1" t="s">
        <v>1530</v>
      </c>
      <c r="F641" s="1">
        <v>5</v>
      </c>
      <c r="G641" s="1" t="s">
        <v>272</v>
      </c>
      <c r="H641" s="1">
        <v>0</v>
      </c>
      <c r="I641" s="1" t="s">
        <v>1531</v>
      </c>
      <c r="J641" s="15">
        <v>1</v>
      </c>
      <c r="K641" s="15">
        <v>16</v>
      </c>
      <c r="L641" s="15">
        <v>10</v>
      </c>
      <c r="M641" s="15">
        <v>6</v>
      </c>
      <c r="N641" s="15">
        <v>16</v>
      </c>
      <c r="O641" s="15">
        <v>10</v>
      </c>
      <c r="P641" s="15">
        <v>6</v>
      </c>
      <c r="Q641" s="15">
        <v>0</v>
      </c>
      <c r="R641" s="15">
        <v>0</v>
      </c>
      <c r="S641" s="15">
        <v>0</v>
      </c>
      <c r="T641" s="15">
        <v>0</v>
      </c>
      <c r="U641" s="15">
        <v>0</v>
      </c>
      <c r="V641" s="15">
        <v>0</v>
      </c>
      <c r="W641" s="15">
        <v>0</v>
      </c>
      <c r="X641" s="15">
        <v>1</v>
      </c>
      <c r="Y641" s="15">
        <v>16</v>
      </c>
      <c r="Z641" s="15">
        <v>10</v>
      </c>
      <c r="AA641" s="15">
        <v>6</v>
      </c>
      <c r="AB641" s="15">
        <v>16</v>
      </c>
      <c r="AC641" s="15">
        <v>10</v>
      </c>
      <c r="AD641" s="15">
        <v>6</v>
      </c>
      <c r="AE641" s="15">
        <v>0</v>
      </c>
      <c r="AF641" s="15">
        <v>0</v>
      </c>
      <c r="AG641" s="15">
        <v>0</v>
      </c>
      <c r="AH641" s="15">
        <v>0</v>
      </c>
      <c r="AI641" s="15">
        <v>0</v>
      </c>
      <c r="AJ641" s="15">
        <v>0</v>
      </c>
      <c r="AK641" s="15">
        <v>0</v>
      </c>
      <c r="AL641" s="15">
        <v>1</v>
      </c>
      <c r="AM641" s="15">
        <v>16</v>
      </c>
      <c r="AN641" s="15">
        <v>10</v>
      </c>
      <c r="AO641" s="15">
        <v>6</v>
      </c>
      <c r="AP641" s="15">
        <v>16</v>
      </c>
      <c r="AQ641" s="15">
        <v>10</v>
      </c>
      <c r="AR641" s="15">
        <v>6</v>
      </c>
      <c r="AS641" s="15">
        <v>0</v>
      </c>
      <c r="AT641" s="15">
        <v>0</v>
      </c>
      <c r="AU641" s="15">
        <v>0</v>
      </c>
      <c r="AV641" s="15">
        <v>0</v>
      </c>
      <c r="AW641" s="15">
        <v>0</v>
      </c>
      <c r="AX641" s="15">
        <v>0</v>
      </c>
      <c r="AY641" s="15">
        <v>0</v>
      </c>
    </row>
    <row r="642" spans="1:51">
      <c r="A642" s="1">
        <v>6942</v>
      </c>
      <c r="B642" s="1" t="s">
        <v>1760</v>
      </c>
      <c r="C642" s="1">
        <v>4</v>
      </c>
      <c r="D642" s="1" t="s">
        <v>1761</v>
      </c>
      <c r="E642" s="1" t="s">
        <v>1532</v>
      </c>
      <c r="F642" s="1">
        <v>5</v>
      </c>
      <c r="G642" s="1" t="s">
        <v>272</v>
      </c>
      <c r="H642" s="1">
        <v>0</v>
      </c>
      <c r="I642" s="1" t="s">
        <v>1533</v>
      </c>
      <c r="J642" s="15">
        <v>1</v>
      </c>
      <c r="K642" s="15">
        <v>47</v>
      </c>
      <c r="L642" s="15">
        <v>31</v>
      </c>
      <c r="M642" s="15">
        <v>16</v>
      </c>
      <c r="N642" s="15">
        <v>47</v>
      </c>
      <c r="O642" s="15">
        <v>31</v>
      </c>
      <c r="P642" s="15">
        <v>16</v>
      </c>
      <c r="Q642" s="15">
        <v>0</v>
      </c>
      <c r="R642" s="15">
        <v>0</v>
      </c>
      <c r="S642" s="15">
        <v>0</v>
      </c>
      <c r="T642" s="15">
        <v>0</v>
      </c>
      <c r="U642" s="15">
        <v>0</v>
      </c>
      <c r="V642" s="15">
        <v>0</v>
      </c>
      <c r="W642" s="15">
        <v>0</v>
      </c>
      <c r="X642" s="15">
        <v>1</v>
      </c>
      <c r="Y642" s="15">
        <v>47</v>
      </c>
      <c r="Z642" s="15">
        <v>31</v>
      </c>
      <c r="AA642" s="15">
        <v>16</v>
      </c>
      <c r="AB642" s="15">
        <v>47</v>
      </c>
      <c r="AC642" s="15">
        <v>31</v>
      </c>
      <c r="AD642" s="15">
        <v>16</v>
      </c>
      <c r="AE642" s="15">
        <v>0</v>
      </c>
      <c r="AF642" s="15">
        <v>0</v>
      </c>
      <c r="AG642" s="15">
        <v>0</v>
      </c>
      <c r="AH642" s="15">
        <v>0</v>
      </c>
      <c r="AI642" s="15">
        <v>0</v>
      </c>
      <c r="AJ642" s="15">
        <v>0</v>
      </c>
      <c r="AK642" s="15">
        <v>0</v>
      </c>
      <c r="AL642" s="15">
        <v>1</v>
      </c>
      <c r="AM642" s="15">
        <v>47</v>
      </c>
      <c r="AN642" s="15">
        <v>31</v>
      </c>
      <c r="AO642" s="15">
        <v>16</v>
      </c>
      <c r="AP642" s="15">
        <v>47</v>
      </c>
      <c r="AQ642" s="15">
        <v>31</v>
      </c>
      <c r="AR642" s="15">
        <v>16</v>
      </c>
      <c r="AS642" s="15">
        <v>0</v>
      </c>
      <c r="AT642" s="15">
        <v>0</v>
      </c>
      <c r="AU642" s="15">
        <v>0</v>
      </c>
      <c r="AV642" s="15">
        <v>0</v>
      </c>
      <c r="AW642" s="15">
        <v>0</v>
      </c>
      <c r="AX642" s="15">
        <v>0</v>
      </c>
      <c r="AY642" s="15">
        <v>0</v>
      </c>
    </row>
    <row r="643" spans="1:51">
      <c r="A643" s="1">
        <v>6953</v>
      </c>
      <c r="B643" s="1" t="s">
        <v>1760</v>
      </c>
      <c r="C643" s="1">
        <v>4</v>
      </c>
      <c r="D643" s="1" t="s">
        <v>1761</v>
      </c>
      <c r="E643" s="1" t="s">
        <v>1534</v>
      </c>
      <c r="F643" s="1">
        <v>5</v>
      </c>
      <c r="G643" s="1" t="s">
        <v>272</v>
      </c>
      <c r="H643" s="1">
        <v>0</v>
      </c>
      <c r="I643" s="1" t="s">
        <v>1535</v>
      </c>
      <c r="J643" s="15">
        <v>0</v>
      </c>
      <c r="K643" s="15">
        <v>0</v>
      </c>
      <c r="L643" s="15">
        <v>0</v>
      </c>
      <c r="M643" s="15">
        <v>0</v>
      </c>
      <c r="N643" s="15">
        <v>0</v>
      </c>
      <c r="O643" s="15">
        <v>0</v>
      </c>
      <c r="P643" s="15">
        <v>0</v>
      </c>
      <c r="Q643" s="15">
        <v>0</v>
      </c>
      <c r="R643" s="15">
        <v>0</v>
      </c>
      <c r="S643" s="15">
        <v>0</v>
      </c>
      <c r="T643" s="15">
        <v>0</v>
      </c>
      <c r="U643" s="15">
        <v>0</v>
      </c>
      <c r="V643" s="15">
        <v>0</v>
      </c>
      <c r="W643" s="15">
        <v>0</v>
      </c>
      <c r="X643" s="15">
        <v>0</v>
      </c>
      <c r="Y643" s="15">
        <v>0</v>
      </c>
      <c r="Z643" s="15">
        <v>0</v>
      </c>
      <c r="AA643" s="15">
        <v>0</v>
      </c>
      <c r="AB643" s="15">
        <v>0</v>
      </c>
      <c r="AC643" s="15">
        <v>0</v>
      </c>
      <c r="AD643" s="15">
        <v>0</v>
      </c>
      <c r="AE643" s="15">
        <v>0</v>
      </c>
      <c r="AF643" s="15">
        <v>0</v>
      </c>
      <c r="AG643" s="15">
        <v>0</v>
      </c>
      <c r="AH643" s="15">
        <v>0</v>
      </c>
      <c r="AI643" s="15">
        <v>0</v>
      </c>
      <c r="AJ643" s="15">
        <v>0</v>
      </c>
      <c r="AK643" s="15">
        <v>0</v>
      </c>
      <c r="AL643" s="15">
        <v>0</v>
      </c>
      <c r="AM643" s="15">
        <v>0</v>
      </c>
      <c r="AN643" s="15">
        <v>0</v>
      </c>
      <c r="AO643" s="15">
        <v>0</v>
      </c>
      <c r="AP643" s="15">
        <v>0</v>
      </c>
      <c r="AQ643" s="15">
        <v>0</v>
      </c>
      <c r="AR643" s="15">
        <v>0</v>
      </c>
      <c r="AS643" s="15">
        <v>0</v>
      </c>
      <c r="AT643" s="15">
        <v>0</v>
      </c>
      <c r="AU643" s="15">
        <v>0</v>
      </c>
      <c r="AV643" s="15">
        <v>0</v>
      </c>
      <c r="AW643" s="15">
        <v>0</v>
      </c>
      <c r="AX643" s="15">
        <v>0</v>
      </c>
      <c r="AY643" s="15">
        <v>0</v>
      </c>
    </row>
    <row r="644" spans="1:51">
      <c r="A644" s="1">
        <v>6964</v>
      </c>
      <c r="B644" s="1" t="s">
        <v>1760</v>
      </c>
      <c r="C644" s="1">
        <v>4</v>
      </c>
      <c r="D644" s="1" t="s">
        <v>1761</v>
      </c>
      <c r="E644" s="1" t="s">
        <v>1536</v>
      </c>
      <c r="F644" s="1">
        <v>5</v>
      </c>
      <c r="G644" s="1" t="s">
        <v>272</v>
      </c>
      <c r="H644" s="1">
        <v>0</v>
      </c>
      <c r="I644" s="1" t="s">
        <v>1537</v>
      </c>
      <c r="J644" s="15">
        <v>0</v>
      </c>
      <c r="K644" s="15">
        <v>0</v>
      </c>
      <c r="L644" s="15">
        <v>0</v>
      </c>
      <c r="M644" s="15">
        <v>0</v>
      </c>
      <c r="N644" s="15">
        <v>0</v>
      </c>
      <c r="O644" s="15">
        <v>0</v>
      </c>
      <c r="P644" s="15">
        <v>0</v>
      </c>
      <c r="Q644" s="15">
        <v>0</v>
      </c>
      <c r="R644" s="15">
        <v>0</v>
      </c>
      <c r="S644" s="15">
        <v>0</v>
      </c>
      <c r="T644" s="15">
        <v>0</v>
      </c>
      <c r="U644" s="15">
        <v>0</v>
      </c>
      <c r="V644" s="15">
        <v>0</v>
      </c>
      <c r="W644" s="15">
        <v>0</v>
      </c>
      <c r="X644" s="15">
        <v>0</v>
      </c>
      <c r="Y644" s="15">
        <v>0</v>
      </c>
      <c r="Z644" s="15">
        <v>0</v>
      </c>
      <c r="AA644" s="15">
        <v>0</v>
      </c>
      <c r="AB644" s="15">
        <v>0</v>
      </c>
      <c r="AC644" s="15">
        <v>0</v>
      </c>
      <c r="AD644" s="15">
        <v>0</v>
      </c>
      <c r="AE644" s="15">
        <v>0</v>
      </c>
      <c r="AF644" s="15">
        <v>0</v>
      </c>
      <c r="AG644" s="15">
        <v>0</v>
      </c>
      <c r="AH644" s="15">
        <v>0</v>
      </c>
      <c r="AI644" s="15">
        <v>0</v>
      </c>
      <c r="AJ644" s="15">
        <v>0</v>
      </c>
      <c r="AK644" s="15">
        <v>0</v>
      </c>
      <c r="AL644" s="15">
        <v>0</v>
      </c>
      <c r="AM644" s="15">
        <v>0</v>
      </c>
      <c r="AN644" s="15">
        <v>0</v>
      </c>
      <c r="AO644" s="15">
        <v>0</v>
      </c>
      <c r="AP644" s="15">
        <v>0</v>
      </c>
      <c r="AQ644" s="15">
        <v>0</v>
      </c>
      <c r="AR644" s="15">
        <v>0</v>
      </c>
      <c r="AS644" s="15">
        <v>0</v>
      </c>
      <c r="AT644" s="15">
        <v>0</v>
      </c>
      <c r="AU644" s="15">
        <v>0</v>
      </c>
      <c r="AV644" s="15">
        <v>0</v>
      </c>
      <c r="AW644" s="15">
        <v>0</v>
      </c>
      <c r="AX644" s="15">
        <v>0</v>
      </c>
      <c r="AY644" s="15">
        <v>0</v>
      </c>
    </row>
    <row r="645" spans="1:51">
      <c r="A645" s="1">
        <v>6975</v>
      </c>
      <c r="B645" s="1" t="s">
        <v>1760</v>
      </c>
      <c r="C645" s="1">
        <v>4</v>
      </c>
      <c r="D645" s="1" t="s">
        <v>1761</v>
      </c>
      <c r="E645" s="1" t="s">
        <v>1538</v>
      </c>
      <c r="F645" s="1">
        <v>5</v>
      </c>
      <c r="G645" s="1" t="s">
        <v>272</v>
      </c>
      <c r="H645" s="1">
        <v>0</v>
      </c>
      <c r="I645" s="1" t="s">
        <v>1539</v>
      </c>
      <c r="J645" s="15">
        <v>0</v>
      </c>
      <c r="K645" s="15">
        <v>0</v>
      </c>
      <c r="L645" s="15">
        <v>0</v>
      </c>
      <c r="M645" s="15">
        <v>0</v>
      </c>
      <c r="N645" s="15">
        <v>0</v>
      </c>
      <c r="O645" s="15">
        <v>0</v>
      </c>
      <c r="P645" s="15">
        <v>0</v>
      </c>
      <c r="Q645" s="15">
        <v>0</v>
      </c>
      <c r="R645" s="15">
        <v>0</v>
      </c>
      <c r="S645" s="15">
        <v>0</v>
      </c>
      <c r="T645" s="15">
        <v>0</v>
      </c>
      <c r="U645" s="15">
        <v>0</v>
      </c>
      <c r="V645" s="15">
        <v>0</v>
      </c>
      <c r="W645" s="15">
        <v>0</v>
      </c>
      <c r="X645" s="15">
        <v>0</v>
      </c>
      <c r="Y645" s="15">
        <v>0</v>
      </c>
      <c r="Z645" s="15">
        <v>0</v>
      </c>
      <c r="AA645" s="15">
        <v>0</v>
      </c>
      <c r="AB645" s="15">
        <v>0</v>
      </c>
      <c r="AC645" s="15">
        <v>0</v>
      </c>
      <c r="AD645" s="15">
        <v>0</v>
      </c>
      <c r="AE645" s="15">
        <v>0</v>
      </c>
      <c r="AF645" s="15">
        <v>0</v>
      </c>
      <c r="AG645" s="15">
        <v>0</v>
      </c>
      <c r="AH645" s="15">
        <v>0</v>
      </c>
      <c r="AI645" s="15">
        <v>0</v>
      </c>
      <c r="AJ645" s="15">
        <v>0</v>
      </c>
      <c r="AK645" s="15">
        <v>0</v>
      </c>
      <c r="AL645" s="15">
        <v>0</v>
      </c>
      <c r="AM645" s="15">
        <v>0</v>
      </c>
      <c r="AN645" s="15">
        <v>0</v>
      </c>
      <c r="AO645" s="15">
        <v>0</v>
      </c>
      <c r="AP645" s="15">
        <v>0</v>
      </c>
      <c r="AQ645" s="15">
        <v>0</v>
      </c>
      <c r="AR645" s="15">
        <v>0</v>
      </c>
      <c r="AS645" s="15">
        <v>0</v>
      </c>
      <c r="AT645" s="15">
        <v>0</v>
      </c>
      <c r="AU645" s="15">
        <v>0</v>
      </c>
      <c r="AV645" s="15">
        <v>0</v>
      </c>
      <c r="AW645" s="15">
        <v>0</v>
      </c>
      <c r="AX645" s="15">
        <v>0</v>
      </c>
      <c r="AY645" s="15">
        <v>0</v>
      </c>
    </row>
    <row r="646" spans="1:51">
      <c r="A646" s="1">
        <v>6986</v>
      </c>
      <c r="B646" s="1" t="s">
        <v>1760</v>
      </c>
      <c r="C646" s="1">
        <v>4</v>
      </c>
      <c r="D646" s="1" t="s">
        <v>1761</v>
      </c>
      <c r="E646" s="1" t="s">
        <v>1540</v>
      </c>
      <c r="F646" s="1">
        <v>5</v>
      </c>
      <c r="G646" s="1" t="s">
        <v>272</v>
      </c>
      <c r="H646" s="1">
        <v>0</v>
      </c>
      <c r="I646" s="1" t="s">
        <v>1541</v>
      </c>
      <c r="J646" s="15">
        <v>0</v>
      </c>
      <c r="K646" s="15">
        <v>0</v>
      </c>
      <c r="L646" s="15">
        <v>0</v>
      </c>
      <c r="M646" s="15">
        <v>0</v>
      </c>
      <c r="N646" s="15">
        <v>0</v>
      </c>
      <c r="O646" s="15">
        <v>0</v>
      </c>
      <c r="P646" s="15">
        <v>0</v>
      </c>
      <c r="Q646" s="15">
        <v>0</v>
      </c>
      <c r="R646" s="15">
        <v>0</v>
      </c>
      <c r="S646" s="15">
        <v>0</v>
      </c>
      <c r="T646" s="15">
        <v>0</v>
      </c>
      <c r="U646" s="15">
        <v>0</v>
      </c>
      <c r="V646" s="15">
        <v>0</v>
      </c>
      <c r="W646" s="15">
        <v>0</v>
      </c>
      <c r="X646" s="15">
        <v>0</v>
      </c>
      <c r="Y646" s="15">
        <v>0</v>
      </c>
      <c r="Z646" s="15">
        <v>0</v>
      </c>
      <c r="AA646" s="15">
        <v>0</v>
      </c>
      <c r="AB646" s="15">
        <v>0</v>
      </c>
      <c r="AC646" s="15">
        <v>0</v>
      </c>
      <c r="AD646" s="15">
        <v>0</v>
      </c>
      <c r="AE646" s="15">
        <v>0</v>
      </c>
      <c r="AF646" s="15">
        <v>0</v>
      </c>
      <c r="AG646" s="15">
        <v>0</v>
      </c>
      <c r="AH646" s="15">
        <v>0</v>
      </c>
      <c r="AI646" s="15">
        <v>0</v>
      </c>
      <c r="AJ646" s="15">
        <v>0</v>
      </c>
      <c r="AK646" s="15">
        <v>0</v>
      </c>
      <c r="AL646" s="15">
        <v>0</v>
      </c>
      <c r="AM646" s="15">
        <v>0</v>
      </c>
      <c r="AN646" s="15">
        <v>0</v>
      </c>
      <c r="AO646" s="15">
        <v>0</v>
      </c>
      <c r="AP646" s="15">
        <v>0</v>
      </c>
      <c r="AQ646" s="15">
        <v>0</v>
      </c>
      <c r="AR646" s="15">
        <v>0</v>
      </c>
      <c r="AS646" s="15">
        <v>0</v>
      </c>
      <c r="AT646" s="15">
        <v>0</v>
      </c>
      <c r="AU646" s="15">
        <v>0</v>
      </c>
      <c r="AV646" s="15">
        <v>0</v>
      </c>
      <c r="AW646" s="15">
        <v>0</v>
      </c>
      <c r="AX646" s="15">
        <v>0</v>
      </c>
      <c r="AY646" s="15">
        <v>0</v>
      </c>
    </row>
    <row r="647" spans="1:51">
      <c r="A647" s="1">
        <v>6997</v>
      </c>
      <c r="B647" s="1" t="s">
        <v>1760</v>
      </c>
      <c r="C647" s="1">
        <v>4</v>
      </c>
      <c r="D647" s="1" t="s">
        <v>1761</v>
      </c>
      <c r="E647" s="1" t="s">
        <v>1542</v>
      </c>
      <c r="F647" s="1">
        <v>3</v>
      </c>
      <c r="G647" s="1" t="s">
        <v>272</v>
      </c>
      <c r="H647" s="1">
        <v>0</v>
      </c>
      <c r="I647" s="1" t="s">
        <v>1543</v>
      </c>
      <c r="J647" s="15">
        <v>62</v>
      </c>
      <c r="K647" s="15">
        <v>217</v>
      </c>
      <c r="L647" s="15">
        <v>111</v>
      </c>
      <c r="M647" s="15">
        <v>106</v>
      </c>
      <c r="N647" s="15">
        <v>124</v>
      </c>
      <c r="O647" s="15">
        <v>61</v>
      </c>
      <c r="P647" s="15">
        <v>63</v>
      </c>
      <c r="Q647" s="15">
        <v>48</v>
      </c>
      <c r="R647" s="15">
        <v>114</v>
      </c>
      <c r="S647" s="15">
        <v>45</v>
      </c>
      <c r="T647" s="15">
        <v>69</v>
      </c>
      <c r="U647" s="15">
        <v>47</v>
      </c>
      <c r="V647" s="15">
        <v>14</v>
      </c>
      <c r="W647" s="15">
        <v>33</v>
      </c>
      <c r="X647" s="15">
        <v>14</v>
      </c>
      <c r="Y647" s="15">
        <v>103</v>
      </c>
      <c r="Z647" s="15">
        <v>66</v>
      </c>
      <c r="AA647" s="15">
        <v>37</v>
      </c>
      <c r="AB647" s="15">
        <v>77</v>
      </c>
      <c r="AC647" s="15">
        <v>47</v>
      </c>
      <c r="AD647" s="15">
        <v>30</v>
      </c>
      <c r="AE647" s="15">
        <v>12</v>
      </c>
      <c r="AF647" s="15">
        <v>97</v>
      </c>
      <c r="AG647" s="15">
        <v>63</v>
      </c>
      <c r="AH647" s="15">
        <v>34</v>
      </c>
      <c r="AI647" s="15">
        <v>71</v>
      </c>
      <c r="AJ647" s="15">
        <v>44</v>
      </c>
      <c r="AK647" s="15">
        <v>27</v>
      </c>
      <c r="AL647" s="15">
        <v>2</v>
      </c>
      <c r="AM647" s="15">
        <v>6</v>
      </c>
      <c r="AN647" s="15">
        <v>3</v>
      </c>
      <c r="AO647" s="15">
        <v>3</v>
      </c>
      <c r="AP647" s="15">
        <v>6</v>
      </c>
      <c r="AQ647" s="15">
        <v>3</v>
      </c>
      <c r="AR647" s="15">
        <v>3</v>
      </c>
      <c r="AS647" s="15">
        <v>0</v>
      </c>
      <c r="AT647" s="15">
        <v>0</v>
      </c>
      <c r="AU647" s="15">
        <v>0</v>
      </c>
      <c r="AV647" s="15">
        <v>0</v>
      </c>
      <c r="AW647" s="15">
        <v>0</v>
      </c>
      <c r="AX647" s="15">
        <v>0</v>
      </c>
      <c r="AY647" s="15">
        <v>0</v>
      </c>
    </row>
    <row r="648" spans="1:51">
      <c r="A648" s="1">
        <v>7008</v>
      </c>
      <c r="B648" s="1" t="s">
        <v>1760</v>
      </c>
      <c r="C648" s="1">
        <v>4</v>
      </c>
      <c r="D648" s="1" t="s">
        <v>1761</v>
      </c>
      <c r="E648" s="1" t="s">
        <v>1544</v>
      </c>
      <c r="F648" s="1">
        <v>4</v>
      </c>
      <c r="G648" s="1" t="s">
        <v>272</v>
      </c>
      <c r="H648" s="1">
        <v>0</v>
      </c>
      <c r="I648" s="1" t="s">
        <v>1545</v>
      </c>
      <c r="J648" s="15">
        <v>62</v>
      </c>
      <c r="K648" s="15">
        <v>217</v>
      </c>
      <c r="L648" s="15">
        <v>111</v>
      </c>
      <c r="M648" s="15">
        <v>106</v>
      </c>
      <c r="N648" s="15">
        <v>124</v>
      </c>
      <c r="O648" s="15">
        <v>61</v>
      </c>
      <c r="P648" s="15">
        <v>63</v>
      </c>
      <c r="Q648" s="15">
        <v>48</v>
      </c>
      <c r="R648" s="15">
        <v>114</v>
      </c>
      <c r="S648" s="15">
        <v>45</v>
      </c>
      <c r="T648" s="15">
        <v>69</v>
      </c>
      <c r="U648" s="15">
        <v>47</v>
      </c>
      <c r="V648" s="15">
        <v>14</v>
      </c>
      <c r="W648" s="15">
        <v>33</v>
      </c>
      <c r="X648" s="15">
        <v>14</v>
      </c>
      <c r="Y648" s="15">
        <v>103</v>
      </c>
      <c r="Z648" s="15">
        <v>66</v>
      </c>
      <c r="AA648" s="15">
        <v>37</v>
      </c>
      <c r="AB648" s="15">
        <v>77</v>
      </c>
      <c r="AC648" s="15">
        <v>47</v>
      </c>
      <c r="AD648" s="15">
        <v>30</v>
      </c>
      <c r="AE648" s="15">
        <v>12</v>
      </c>
      <c r="AF648" s="15">
        <v>97</v>
      </c>
      <c r="AG648" s="15">
        <v>63</v>
      </c>
      <c r="AH648" s="15">
        <v>34</v>
      </c>
      <c r="AI648" s="15">
        <v>71</v>
      </c>
      <c r="AJ648" s="15">
        <v>44</v>
      </c>
      <c r="AK648" s="15">
        <v>27</v>
      </c>
      <c r="AL648" s="15">
        <v>2</v>
      </c>
      <c r="AM648" s="15">
        <v>6</v>
      </c>
      <c r="AN648" s="15">
        <v>3</v>
      </c>
      <c r="AO648" s="15">
        <v>3</v>
      </c>
      <c r="AP648" s="15">
        <v>6</v>
      </c>
      <c r="AQ648" s="15">
        <v>3</v>
      </c>
      <c r="AR648" s="15">
        <v>3</v>
      </c>
      <c r="AS648" s="15">
        <v>0</v>
      </c>
      <c r="AT648" s="15">
        <v>0</v>
      </c>
      <c r="AU648" s="15">
        <v>0</v>
      </c>
      <c r="AV648" s="15">
        <v>0</v>
      </c>
      <c r="AW648" s="15">
        <v>0</v>
      </c>
      <c r="AX648" s="15">
        <v>0</v>
      </c>
      <c r="AY648" s="15">
        <v>0</v>
      </c>
    </row>
    <row r="649" spans="1:51">
      <c r="A649" s="1">
        <v>7019</v>
      </c>
      <c r="B649" s="1" t="s">
        <v>1760</v>
      </c>
      <c r="C649" s="1">
        <v>4</v>
      </c>
      <c r="D649" s="1" t="s">
        <v>1761</v>
      </c>
      <c r="E649" s="1" t="s">
        <v>1546</v>
      </c>
      <c r="F649" s="1">
        <v>5</v>
      </c>
      <c r="G649" s="1" t="s">
        <v>272</v>
      </c>
      <c r="H649" s="1">
        <v>0</v>
      </c>
      <c r="I649" s="1" t="s">
        <v>1547</v>
      </c>
      <c r="J649" s="15">
        <v>0</v>
      </c>
      <c r="K649" s="15">
        <v>0</v>
      </c>
      <c r="L649" s="15">
        <v>0</v>
      </c>
      <c r="M649" s="15">
        <v>0</v>
      </c>
      <c r="N649" s="15">
        <v>0</v>
      </c>
      <c r="O649" s="15">
        <v>0</v>
      </c>
      <c r="P649" s="15">
        <v>0</v>
      </c>
      <c r="Q649" s="15">
        <v>0</v>
      </c>
      <c r="R649" s="15">
        <v>0</v>
      </c>
      <c r="S649" s="15">
        <v>0</v>
      </c>
      <c r="T649" s="15">
        <v>0</v>
      </c>
      <c r="U649" s="15">
        <v>0</v>
      </c>
      <c r="V649" s="15">
        <v>0</v>
      </c>
      <c r="W649" s="15">
        <v>0</v>
      </c>
      <c r="X649" s="15">
        <v>0</v>
      </c>
      <c r="Y649" s="15">
        <v>0</v>
      </c>
      <c r="Z649" s="15">
        <v>0</v>
      </c>
      <c r="AA649" s="15">
        <v>0</v>
      </c>
      <c r="AB649" s="15">
        <v>0</v>
      </c>
      <c r="AC649" s="15">
        <v>0</v>
      </c>
      <c r="AD649" s="15">
        <v>0</v>
      </c>
      <c r="AE649" s="15">
        <v>0</v>
      </c>
      <c r="AF649" s="15">
        <v>0</v>
      </c>
      <c r="AG649" s="15">
        <v>0</v>
      </c>
      <c r="AH649" s="15">
        <v>0</v>
      </c>
      <c r="AI649" s="15">
        <v>0</v>
      </c>
      <c r="AJ649" s="15">
        <v>0</v>
      </c>
      <c r="AK649" s="15">
        <v>0</v>
      </c>
      <c r="AL649" s="15">
        <v>0</v>
      </c>
      <c r="AM649" s="15">
        <v>0</v>
      </c>
      <c r="AN649" s="15">
        <v>0</v>
      </c>
      <c r="AO649" s="15">
        <v>0</v>
      </c>
      <c r="AP649" s="15">
        <v>0</v>
      </c>
      <c r="AQ649" s="15">
        <v>0</v>
      </c>
      <c r="AR649" s="15">
        <v>0</v>
      </c>
      <c r="AS649" s="15">
        <v>0</v>
      </c>
      <c r="AT649" s="15">
        <v>0</v>
      </c>
      <c r="AU649" s="15">
        <v>0</v>
      </c>
      <c r="AV649" s="15">
        <v>0</v>
      </c>
      <c r="AW649" s="15">
        <v>0</v>
      </c>
      <c r="AX649" s="15">
        <v>0</v>
      </c>
      <c r="AY649" s="15">
        <v>0</v>
      </c>
    </row>
    <row r="650" spans="1:51">
      <c r="A650" s="1">
        <v>7030</v>
      </c>
      <c r="B650" s="1" t="s">
        <v>1760</v>
      </c>
      <c r="C650" s="1">
        <v>4</v>
      </c>
      <c r="D650" s="1" t="s">
        <v>1761</v>
      </c>
      <c r="E650" s="1" t="s">
        <v>1548</v>
      </c>
      <c r="F650" s="1">
        <v>5</v>
      </c>
      <c r="G650" s="1" t="s">
        <v>272</v>
      </c>
      <c r="H650" s="1">
        <v>0</v>
      </c>
      <c r="I650" s="1" t="s">
        <v>1549</v>
      </c>
      <c r="J650" s="15">
        <v>2</v>
      </c>
      <c r="K650" s="15">
        <v>20</v>
      </c>
      <c r="L650" s="15">
        <v>14</v>
      </c>
      <c r="M650" s="15">
        <v>6</v>
      </c>
      <c r="N650" s="15">
        <v>2</v>
      </c>
      <c r="O650" s="15">
        <v>0</v>
      </c>
      <c r="P650" s="15">
        <v>2</v>
      </c>
      <c r="Q650" s="15">
        <v>1</v>
      </c>
      <c r="R650" s="15">
        <v>8</v>
      </c>
      <c r="S650" s="15">
        <v>8</v>
      </c>
      <c r="T650" s="15">
        <v>0</v>
      </c>
      <c r="U650" s="15">
        <v>0</v>
      </c>
      <c r="V650" s="15">
        <v>0</v>
      </c>
      <c r="W650" s="15">
        <v>0</v>
      </c>
      <c r="X650" s="15">
        <v>1</v>
      </c>
      <c r="Y650" s="15">
        <v>12</v>
      </c>
      <c r="Z650" s="15">
        <v>6</v>
      </c>
      <c r="AA650" s="15">
        <v>6</v>
      </c>
      <c r="AB650" s="15">
        <v>2</v>
      </c>
      <c r="AC650" s="15">
        <v>0</v>
      </c>
      <c r="AD650" s="15">
        <v>2</v>
      </c>
      <c r="AE650" s="15">
        <v>1</v>
      </c>
      <c r="AF650" s="15">
        <v>12</v>
      </c>
      <c r="AG650" s="15">
        <v>6</v>
      </c>
      <c r="AH650" s="15">
        <v>6</v>
      </c>
      <c r="AI650" s="15">
        <v>2</v>
      </c>
      <c r="AJ650" s="15">
        <v>0</v>
      </c>
      <c r="AK650" s="15">
        <v>2</v>
      </c>
      <c r="AL650" s="15">
        <v>0</v>
      </c>
      <c r="AM650" s="15">
        <v>0</v>
      </c>
      <c r="AN650" s="15">
        <v>0</v>
      </c>
      <c r="AO650" s="15">
        <v>0</v>
      </c>
      <c r="AP650" s="15">
        <v>0</v>
      </c>
      <c r="AQ650" s="15">
        <v>0</v>
      </c>
      <c r="AR650" s="15">
        <v>0</v>
      </c>
      <c r="AS650" s="15">
        <v>0</v>
      </c>
      <c r="AT650" s="15">
        <v>0</v>
      </c>
      <c r="AU650" s="15">
        <v>0</v>
      </c>
      <c r="AV650" s="15">
        <v>0</v>
      </c>
      <c r="AW650" s="15">
        <v>0</v>
      </c>
      <c r="AX650" s="15">
        <v>0</v>
      </c>
      <c r="AY650" s="15">
        <v>0</v>
      </c>
    </row>
    <row r="651" spans="1:51">
      <c r="A651" s="1">
        <v>7041</v>
      </c>
      <c r="B651" s="1" t="s">
        <v>1760</v>
      </c>
      <c r="C651" s="1">
        <v>4</v>
      </c>
      <c r="D651" s="1" t="s">
        <v>1761</v>
      </c>
      <c r="E651" s="1" t="s">
        <v>1550</v>
      </c>
      <c r="F651" s="1">
        <v>6</v>
      </c>
      <c r="G651" s="1" t="s">
        <v>272</v>
      </c>
      <c r="H651" s="1">
        <v>0</v>
      </c>
      <c r="I651" s="1" t="s">
        <v>1551</v>
      </c>
      <c r="J651" s="15">
        <v>0</v>
      </c>
      <c r="K651" s="15">
        <v>0</v>
      </c>
      <c r="L651" s="15">
        <v>0</v>
      </c>
      <c r="M651" s="15">
        <v>0</v>
      </c>
      <c r="N651" s="15">
        <v>0</v>
      </c>
      <c r="O651" s="15">
        <v>0</v>
      </c>
      <c r="P651" s="15">
        <v>0</v>
      </c>
      <c r="Q651" s="15">
        <v>0</v>
      </c>
      <c r="R651" s="15">
        <v>0</v>
      </c>
      <c r="S651" s="15">
        <v>0</v>
      </c>
      <c r="T651" s="15">
        <v>0</v>
      </c>
      <c r="U651" s="15">
        <v>0</v>
      </c>
      <c r="V651" s="15">
        <v>0</v>
      </c>
      <c r="W651" s="15">
        <v>0</v>
      </c>
      <c r="X651" s="15">
        <v>0</v>
      </c>
      <c r="Y651" s="15">
        <v>0</v>
      </c>
      <c r="Z651" s="15">
        <v>0</v>
      </c>
      <c r="AA651" s="15">
        <v>0</v>
      </c>
      <c r="AB651" s="15">
        <v>0</v>
      </c>
      <c r="AC651" s="15">
        <v>0</v>
      </c>
      <c r="AD651" s="15">
        <v>0</v>
      </c>
      <c r="AE651" s="15">
        <v>0</v>
      </c>
      <c r="AF651" s="15">
        <v>0</v>
      </c>
      <c r="AG651" s="15">
        <v>0</v>
      </c>
      <c r="AH651" s="15">
        <v>0</v>
      </c>
      <c r="AI651" s="15">
        <v>0</v>
      </c>
      <c r="AJ651" s="15">
        <v>0</v>
      </c>
      <c r="AK651" s="15">
        <v>0</v>
      </c>
      <c r="AL651" s="15">
        <v>0</v>
      </c>
      <c r="AM651" s="15">
        <v>0</v>
      </c>
      <c r="AN651" s="15">
        <v>0</v>
      </c>
      <c r="AO651" s="15">
        <v>0</v>
      </c>
      <c r="AP651" s="15">
        <v>0</v>
      </c>
      <c r="AQ651" s="15">
        <v>0</v>
      </c>
      <c r="AR651" s="15">
        <v>0</v>
      </c>
      <c r="AS651" s="15">
        <v>0</v>
      </c>
      <c r="AT651" s="15">
        <v>0</v>
      </c>
      <c r="AU651" s="15">
        <v>0</v>
      </c>
      <c r="AV651" s="15">
        <v>0</v>
      </c>
      <c r="AW651" s="15">
        <v>0</v>
      </c>
      <c r="AX651" s="15">
        <v>0</v>
      </c>
      <c r="AY651" s="15">
        <v>0</v>
      </c>
    </row>
    <row r="652" spans="1:51">
      <c r="A652" s="1">
        <v>7052</v>
      </c>
      <c r="B652" s="1" t="s">
        <v>1760</v>
      </c>
      <c r="C652" s="1">
        <v>4</v>
      </c>
      <c r="D652" s="1" t="s">
        <v>1761</v>
      </c>
      <c r="E652" s="1" t="s">
        <v>1552</v>
      </c>
      <c r="F652" s="1">
        <v>6</v>
      </c>
      <c r="G652" s="1" t="s">
        <v>272</v>
      </c>
      <c r="H652" s="1">
        <v>0</v>
      </c>
      <c r="I652" s="1" t="s">
        <v>1553</v>
      </c>
      <c r="J652" s="15">
        <v>0</v>
      </c>
      <c r="K652" s="15">
        <v>0</v>
      </c>
      <c r="L652" s="15">
        <v>0</v>
      </c>
      <c r="M652" s="15">
        <v>0</v>
      </c>
      <c r="N652" s="15">
        <v>0</v>
      </c>
      <c r="O652" s="15">
        <v>0</v>
      </c>
      <c r="P652" s="15">
        <v>0</v>
      </c>
      <c r="Q652" s="15">
        <v>0</v>
      </c>
      <c r="R652" s="15">
        <v>0</v>
      </c>
      <c r="S652" s="15">
        <v>0</v>
      </c>
      <c r="T652" s="15">
        <v>0</v>
      </c>
      <c r="U652" s="15">
        <v>0</v>
      </c>
      <c r="V652" s="15">
        <v>0</v>
      </c>
      <c r="W652" s="15">
        <v>0</v>
      </c>
      <c r="X652" s="15">
        <v>0</v>
      </c>
      <c r="Y652" s="15">
        <v>0</v>
      </c>
      <c r="Z652" s="15">
        <v>0</v>
      </c>
      <c r="AA652" s="15">
        <v>0</v>
      </c>
      <c r="AB652" s="15">
        <v>0</v>
      </c>
      <c r="AC652" s="15">
        <v>0</v>
      </c>
      <c r="AD652" s="15">
        <v>0</v>
      </c>
      <c r="AE652" s="15">
        <v>0</v>
      </c>
      <c r="AF652" s="15">
        <v>0</v>
      </c>
      <c r="AG652" s="15">
        <v>0</v>
      </c>
      <c r="AH652" s="15">
        <v>0</v>
      </c>
      <c r="AI652" s="15">
        <v>0</v>
      </c>
      <c r="AJ652" s="15">
        <v>0</v>
      </c>
      <c r="AK652" s="15">
        <v>0</v>
      </c>
      <c r="AL652" s="15">
        <v>0</v>
      </c>
      <c r="AM652" s="15">
        <v>0</v>
      </c>
      <c r="AN652" s="15">
        <v>0</v>
      </c>
      <c r="AO652" s="15">
        <v>0</v>
      </c>
      <c r="AP652" s="15">
        <v>0</v>
      </c>
      <c r="AQ652" s="15">
        <v>0</v>
      </c>
      <c r="AR652" s="15">
        <v>0</v>
      </c>
      <c r="AS652" s="15">
        <v>0</v>
      </c>
      <c r="AT652" s="15">
        <v>0</v>
      </c>
      <c r="AU652" s="15">
        <v>0</v>
      </c>
      <c r="AV652" s="15">
        <v>0</v>
      </c>
      <c r="AW652" s="15">
        <v>0</v>
      </c>
      <c r="AX652" s="15">
        <v>0</v>
      </c>
      <c r="AY652" s="15">
        <v>0</v>
      </c>
    </row>
    <row r="653" spans="1:51">
      <c r="A653" s="1">
        <v>7063</v>
      </c>
      <c r="B653" s="1" t="s">
        <v>1760</v>
      </c>
      <c r="C653" s="1">
        <v>4</v>
      </c>
      <c r="D653" s="1" t="s">
        <v>1761</v>
      </c>
      <c r="E653" s="1" t="s">
        <v>1554</v>
      </c>
      <c r="F653" s="1">
        <v>6</v>
      </c>
      <c r="G653" s="1" t="s">
        <v>272</v>
      </c>
      <c r="H653" s="1">
        <v>0</v>
      </c>
      <c r="I653" s="1" t="s">
        <v>1555</v>
      </c>
      <c r="J653" s="15">
        <v>0</v>
      </c>
      <c r="K653" s="15">
        <v>0</v>
      </c>
      <c r="L653" s="15">
        <v>0</v>
      </c>
      <c r="M653" s="15">
        <v>0</v>
      </c>
      <c r="N653" s="15">
        <v>0</v>
      </c>
      <c r="O653" s="15">
        <v>0</v>
      </c>
      <c r="P653" s="15">
        <v>0</v>
      </c>
      <c r="Q653" s="15">
        <v>0</v>
      </c>
      <c r="R653" s="15">
        <v>0</v>
      </c>
      <c r="S653" s="15">
        <v>0</v>
      </c>
      <c r="T653" s="15">
        <v>0</v>
      </c>
      <c r="U653" s="15">
        <v>0</v>
      </c>
      <c r="V653" s="15">
        <v>0</v>
      </c>
      <c r="W653" s="15">
        <v>0</v>
      </c>
      <c r="X653" s="15">
        <v>0</v>
      </c>
      <c r="Y653" s="15">
        <v>0</v>
      </c>
      <c r="Z653" s="15">
        <v>0</v>
      </c>
      <c r="AA653" s="15">
        <v>0</v>
      </c>
      <c r="AB653" s="15">
        <v>0</v>
      </c>
      <c r="AC653" s="15">
        <v>0</v>
      </c>
      <c r="AD653" s="15">
        <v>0</v>
      </c>
      <c r="AE653" s="15">
        <v>0</v>
      </c>
      <c r="AF653" s="15">
        <v>0</v>
      </c>
      <c r="AG653" s="15">
        <v>0</v>
      </c>
      <c r="AH653" s="15">
        <v>0</v>
      </c>
      <c r="AI653" s="15">
        <v>0</v>
      </c>
      <c r="AJ653" s="15">
        <v>0</v>
      </c>
      <c r="AK653" s="15">
        <v>0</v>
      </c>
      <c r="AL653" s="15">
        <v>0</v>
      </c>
      <c r="AM653" s="15">
        <v>0</v>
      </c>
      <c r="AN653" s="15">
        <v>0</v>
      </c>
      <c r="AO653" s="15">
        <v>0</v>
      </c>
      <c r="AP653" s="15">
        <v>0</v>
      </c>
      <c r="AQ653" s="15">
        <v>0</v>
      </c>
      <c r="AR653" s="15">
        <v>0</v>
      </c>
      <c r="AS653" s="15">
        <v>0</v>
      </c>
      <c r="AT653" s="15">
        <v>0</v>
      </c>
      <c r="AU653" s="15">
        <v>0</v>
      </c>
      <c r="AV653" s="15">
        <v>0</v>
      </c>
      <c r="AW653" s="15">
        <v>0</v>
      </c>
      <c r="AX653" s="15">
        <v>0</v>
      </c>
      <c r="AY653" s="15">
        <v>0</v>
      </c>
    </row>
    <row r="654" spans="1:51">
      <c r="A654" s="1">
        <v>7074</v>
      </c>
      <c r="B654" s="1" t="s">
        <v>1760</v>
      </c>
      <c r="C654" s="1">
        <v>4</v>
      </c>
      <c r="D654" s="1" t="s">
        <v>1761</v>
      </c>
      <c r="E654" s="1" t="s">
        <v>1556</v>
      </c>
      <c r="F654" s="1">
        <v>6</v>
      </c>
      <c r="G654" s="1" t="s">
        <v>272</v>
      </c>
      <c r="H654" s="1">
        <v>0</v>
      </c>
      <c r="I654" s="1" t="s">
        <v>1557</v>
      </c>
      <c r="J654" s="15">
        <v>2</v>
      </c>
      <c r="K654" s="15">
        <v>20</v>
      </c>
      <c r="L654" s="15">
        <v>14</v>
      </c>
      <c r="M654" s="15">
        <v>6</v>
      </c>
      <c r="N654" s="15">
        <v>2</v>
      </c>
      <c r="O654" s="15">
        <v>0</v>
      </c>
      <c r="P654" s="15">
        <v>2</v>
      </c>
      <c r="Q654" s="15">
        <v>1</v>
      </c>
      <c r="R654" s="15">
        <v>8</v>
      </c>
      <c r="S654" s="15">
        <v>8</v>
      </c>
      <c r="T654" s="15">
        <v>0</v>
      </c>
      <c r="U654" s="15">
        <v>0</v>
      </c>
      <c r="V654" s="15">
        <v>0</v>
      </c>
      <c r="W654" s="15">
        <v>0</v>
      </c>
      <c r="X654" s="15">
        <v>1</v>
      </c>
      <c r="Y654" s="15">
        <v>12</v>
      </c>
      <c r="Z654" s="15">
        <v>6</v>
      </c>
      <c r="AA654" s="15">
        <v>6</v>
      </c>
      <c r="AB654" s="15">
        <v>2</v>
      </c>
      <c r="AC654" s="15">
        <v>0</v>
      </c>
      <c r="AD654" s="15">
        <v>2</v>
      </c>
      <c r="AE654" s="15">
        <v>1</v>
      </c>
      <c r="AF654" s="15">
        <v>12</v>
      </c>
      <c r="AG654" s="15">
        <v>6</v>
      </c>
      <c r="AH654" s="15">
        <v>6</v>
      </c>
      <c r="AI654" s="15">
        <v>2</v>
      </c>
      <c r="AJ654" s="15">
        <v>0</v>
      </c>
      <c r="AK654" s="15">
        <v>2</v>
      </c>
      <c r="AL654" s="15">
        <v>0</v>
      </c>
      <c r="AM654" s="15">
        <v>0</v>
      </c>
      <c r="AN654" s="15">
        <v>0</v>
      </c>
      <c r="AO654" s="15">
        <v>0</v>
      </c>
      <c r="AP654" s="15">
        <v>0</v>
      </c>
      <c r="AQ654" s="15">
        <v>0</v>
      </c>
      <c r="AR654" s="15">
        <v>0</v>
      </c>
      <c r="AS654" s="15">
        <v>0</v>
      </c>
      <c r="AT654" s="15">
        <v>0</v>
      </c>
      <c r="AU654" s="15">
        <v>0</v>
      </c>
      <c r="AV654" s="15">
        <v>0</v>
      </c>
      <c r="AW654" s="15">
        <v>0</v>
      </c>
      <c r="AX654" s="15">
        <v>0</v>
      </c>
      <c r="AY654" s="15">
        <v>0</v>
      </c>
    </row>
    <row r="655" spans="1:51">
      <c r="A655" s="1">
        <v>7085</v>
      </c>
      <c r="B655" s="1" t="s">
        <v>1760</v>
      </c>
      <c r="C655" s="1">
        <v>4</v>
      </c>
      <c r="D655" s="1" t="s">
        <v>1761</v>
      </c>
      <c r="E655" s="1" t="s">
        <v>1558</v>
      </c>
      <c r="F655" s="1">
        <v>6</v>
      </c>
      <c r="G655" s="1" t="s">
        <v>272</v>
      </c>
      <c r="H655" s="1">
        <v>0</v>
      </c>
      <c r="I655" s="1" t="s">
        <v>1559</v>
      </c>
      <c r="J655" s="15">
        <v>0</v>
      </c>
      <c r="K655" s="15">
        <v>0</v>
      </c>
      <c r="L655" s="15">
        <v>0</v>
      </c>
      <c r="M655" s="15">
        <v>0</v>
      </c>
      <c r="N655" s="15">
        <v>0</v>
      </c>
      <c r="O655" s="15">
        <v>0</v>
      </c>
      <c r="P655" s="15">
        <v>0</v>
      </c>
      <c r="Q655" s="15">
        <v>0</v>
      </c>
      <c r="R655" s="15">
        <v>0</v>
      </c>
      <c r="S655" s="15">
        <v>0</v>
      </c>
      <c r="T655" s="15">
        <v>0</v>
      </c>
      <c r="U655" s="15">
        <v>0</v>
      </c>
      <c r="V655" s="15">
        <v>0</v>
      </c>
      <c r="W655" s="15">
        <v>0</v>
      </c>
      <c r="X655" s="15">
        <v>0</v>
      </c>
      <c r="Y655" s="15">
        <v>0</v>
      </c>
      <c r="Z655" s="15">
        <v>0</v>
      </c>
      <c r="AA655" s="15">
        <v>0</v>
      </c>
      <c r="AB655" s="15">
        <v>0</v>
      </c>
      <c r="AC655" s="15">
        <v>0</v>
      </c>
      <c r="AD655" s="15">
        <v>0</v>
      </c>
      <c r="AE655" s="15">
        <v>0</v>
      </c>
      <c r="AF655" s="15">
        <v>0</v>
      </c>
      <c r="AG655" s="15">
        <v>0</v>
      </c>
      <c r="AH655" s="15">
        <v>0</v>
      </c>
      <c r="AI655" s="15">
        <v>0</v>
      </c>
      <c r="AJ655" s="15">
        <v>0</v>
      </c>
      <c r="AK655" s="15">
        <v>0</v>
      </c>
      <c r="AL655" s="15">
        <v>0</v>
      </c>
      <c r="AM655" s="15">
        <v>0</v>
      </c>
      <c r="AN655" s="15">
        <v>0</v>
      </c>
      <c r="AO655" s="15">
        <v>0</v>
      </c>
      <c r="AP655" s="15">
        <v>0</v>
      </c>
      <c r="AQ655" s="15">
        <v>0</v>
      </c>
      <c r="AR655" s="15">
        <v>0</v>
      </c>
      <c r="AS655" s="15">
        <v>0</v>
      </c>
      <c r="AT655" s="15">
        <v>0</v>
      </c>
      <c r="AU655" s="15">
        <v>0</v>
      </c>
      <c r="AV655" s="15">
        <v>0</v>
      </c>
      <c r="AW655" s="15">
        <v>0</v>
      </c>
      <c r="AX655" s="15">
        <v>0</v>
      </c>
      <c r="AY655" s="15">
        <v>0</v>
      </c>
    </row>
    <row r="656" spans="1:51">
      <c r="A656" s="1">
        <v>7096</v>
      </c>
      <c r="B656" s="1" t="s">
        <v>1760</v>
      </c>
      <c r="C656" s="1">
        <v>4</v>
      </c>
      <c r="D656" s="1" t="s">
        <v>1761</v>
      </c>
      <c r="E656" s="1" t="s">
        <v>1560</v>
      </c>
      <c r="F656" s="1">
        <v>5</v>
      </c>
      <c r="G656" s="1" t="s">
        <v>272</v>
      </c>
      <c r="H656" s="1">
        <v>0</v>
      </c>
      <c r="I656" s="1" t="s">
        <v>1561</v>
      </c>
      <c r="J656" s="15">
        <v>0</v>
      </c>
      <c r="K656" s="15">
        <v>0</v>
      </c>
      <c r="L656" s="15">
        <v>0</v>
      </c>
      <c r="M656" s="15">
        <v>0</v>
      </c>
      <c r="N656" s="15">
        <v>0</v>
      </c>
      <c r="O656" s="15">
        <v>0</v>
      </c>
      <c r="P656" s="15">
        <v>0</v>
      </c>
      <c r="Q656" s="15">
        <v>0</v>
      </c>
      <c r="R656" s="15">
        <v>0</v>
      </c>
      <c r="S656" s="15">
        <v>0</v>
      </c>
      <c r="T656" s="15">
        <v>0</v>
      </c>
      <c r="U656" s="15">
        <v>0</v>
      </c>
      <c r="V656" s="15">
        <v>0</v>
      </c>
      <c r="W656" s="15">
        <v>0</v>
      </c>
      <c r="X656" s="15">
        <v>0</v>
      </c>
      <c r="Y656" s="15">
        <v>0</v>
      </c>
      <c r="Z656" s="15">
        <v>0</v>
      </c>
      <c r="AA656" s="15">
        <v>0</v>
      </c>
      <c r="AB656" s="15">
        <v>0</v>
      </c>
      <c r="AC656" s="15">
        <v>0</v>
      </c>
      <c r="AD656" s="15">
        <v>0</v>
      </c>
      <c r="AE656" s="15">
        <v>0</v>
      </c>
      <c r="AF656" s="15">
        <v>0</v>
      </c>
      <c r="AG656" s="15">
        <v>0</v>
      </c>
      <c r="AH656" s="15">
        <v>0</v>
      </c>
      <c r="AI656" s="15">
        <v>0</v>
      </c>
      <c r="AJ656" s="15">
        <v>0</v>
      </c>
      <c r="AK656" s="15">
        <v>0</v>
      </c>
      <c r="AL656" s="15">
        <v>0</v>
      </c>
      <c r="AM656" s="15">
        <v>0</v>
      </c>
      <c r="AN656" s="15">
        <v>0</v>
      </c>
      <c r="AO656" s="15">
        <v>0</v>
      </c>
      <c r="AP656" s="15">
        <v>0</v>
      </c>
      <c r="AQ656" s="15">
        <v>0</v>
      </c>
      <c r="AR656" s="15">
        <v>0</v>
      </c>
      <c r="AS656" s="15">
        <v>0</v>
      </c>
      <c r="AT656" s="15">
        <v>0</v>
      </c>
      <c r="AU656" s="15">
        <v>0</v>
      </c>
      <c r="AV656" s="15">
        <v>0</v>
      </c>
      <c r="AW656" s="15">
        <v>0</v>
      </c>
      <c r="AX656" s="15">
        <v>0</v>
      </c>
      <c r="AY656" s="15">
        <v>0</v>
      </c>
    </row>
    <row r="657" spans="1:51">
      <c r="A657" s="1">
        <v>7107</v>
      </c>
      <c r="B657" s="1" t="s">
        <v>1760</v>
      </c>
      <c r="C657" s="1">
        <v>4</v>
      </c>
      <c r="D657" s="1" t="s">
        <v>1761</v>
      </c>
      <c r="E657" s="1" t="s">
        <v>1562</v>
      </c>
      <c r="F657" s="1">
        <v>5</v>
      </c>
      <c r="G657" s="1" t="s">
        <v>272</v>
      </c>
      <c r="H657" s="1">
        <v>0</v>
      </c>
      <c r="I657" s="1" t="s">
        <v>1563</v>
      </c>
      <c r="J657" s="15">
        <v>27</v>
      </c>
      <c r="K657" s="15">
        <v>79</v>
      </c>
      <c r="L657" s="15">
        <v>34</v>
      </c>
      <c r="M657" s="15">
        <v>45</v>
      </c>
      <c r="N657" s="15">
        <v>53</v>
      </c>
      <c r="O657" s="15">
        <v>20</v>
      </c>
      <c r="P657" s="15">
        <v>33</v>
      </c>
      <c r="Q657" s="15">
        <v>22</v>
      </c>
      <c r="R657" s="15">
        <v>57</v>
      </c>
      <c r="S657" s="15">
        <v>20</v>
      </c>
      <c r="T657" s="15">
        <v>37</v>
      </c>
      <c r="U657" s="15">
        <v>32</v>
      </c>
      <c r="V657" s="15">
        <v>7</v>
      </c>
      <c r="W657" s="15">
        <v>25</v>
      </c>
      <c r="X657" s="15">
        <v>5</v>
      </c>
      <c r="Y657" s="15">
        <v>22</v>
      </c>
      <c r="Z657" s="15">
        <v>14</v>
      </c>
      <c r="AA657" s="15">
        <v>8</v>
      </c>
      <c r="AB657" s="15">
        <v>21</v>
      </c>
      <c r="AC657" s="15">
        <v>13</v>
      </c>
      <c r="AD657" s="15">
        <v>8</v>
      </c>
      <c r="AE657" s="15">
        <v>5</v>
      </c>
      <c r="AF657" s="15">
        <v>22</v>
      </c>
      <c r="AG657" s="15">
        <v>14</v>
      </c>
      <c r="AH657" s="15">
        <v>8</v>
      </c>
      <c r="AI657" s="15">
        <v>21</v>
      </c>
      <c r="AJ657" s="15">
        <v>13</v>
      </c>
      <c r="AK657" s="15">
        <v>8</v>
      </c>
      <c r="AL657" s="15">
        <v>0</v>
      </c>
      <c r="AM657" s="15">
        <v>0</v>
      </c>
      <c r="AN657" s="15">
        <v>0</v>
      </c>
      <c r="AO657" s="15">
        <v>0</v>
      </c>
      <c r="AP657" s="15">
        <v>0</v>
      </c>
      <c r="AQ657" s="15">
        <v>0</v>
      </c>
      <c r="AR657" s="15">
        <v>0</v>
      </c>
      <c r="AS657" s="15">
        <v>0</v>
      </c>
      <c r="AT657" s="15">
        <v>0</v>
      </c>
      <c r="AU657" s="15">
        <v>0</v>
      </c>
      <c r="AV657" s="15">
        <v>0</v>
      </c>
      <c r="AW657" s="15">
        <v>0</v>
      </c>
      <c r="AX657" s="15">
        <v>0</v>
      </c>
      <c r="AY657" s="15">
        <v>0</v>
      </c>
    </row>
    <row r="658" spans="1:51">
      <c r="A658" s="1">
        <v>7118</v>
      </c>
      <c r="B658" s="1" t="s">
        <v>1760</v>
      </c>
      <c r="C658" s="1">
        <v>4</v>
      </c>
      <c r="D658" s="1" t="s">
        <v>1761</v>
      </c>
      <c r="E658" s="1" t="s">
        <v>1564</v>
      </c>
      <c r="F658" s="1">
        <v>5</v>
      </c>
      <c r="G658" s="1" t="s">
        <v>272</v>
      </c>
      <c r="H658" s="1">
        <v>0</v>
      </c>
      <c r="I658" s="1" t="s">
        <v>1565</v>
      </c>
      <c r="J658" s="15">
        <v>28</v>
      </c>
      <c r="K658" s="15">
        <v>67</v>
      </c>
      <c r="L658" s="15">
        <v>24</v>
      </c>
      <c r="M658" s="15">
        <v>43</v>
      </c>
      <c r="N658" s="15">
        <v>33</v>
      </c>
      <c r="O658" s="15">
        <v>13</v>
      </c>
      <c r="P658" s="15">
        <v>20</v>
      </c>
      <c r="Q658" s="15">
        <v>24</v>
      </c>
      <c r="R658" s="15">
        <v>44</v>
      </c>
      <c r="S658" s="15">
        <v>14</v>
      </c>
      <c r="T658" s="15">
        <v>30</v>
      </c>
      <c r="U658" s="15">
        <v>12</v>
      </c>
      <c r="V658" s="15">
        <v>5</v>
      </c>
      <c r="W658" s="15">
        <v>7</v>
      </c>
      <c r="X658" s="15">
        <v>4</v>
      </c>
      <c r="Y658" s="15">
        <v>23</v>
      </c>
      <c r="Z658" s="15">
        <v>10</v>
      </c>
      <c r="AA658" s="15">
        <v>13</v>
      </c>
      <c r="AB658" s="15">
        <v>21</v>
      </c>
      <c r="AC658" s="15">
        <v>8</v>
      </c>
      <c r="AD658" s="15">
        <v>13</v>
      </c>
      <c r="AE658" s="15">
        <v>3</v>
      </c>
      <c r="AF658" s="15">
        <v>17</v>
      </c>
      <c r="AG658" s="15">
        <v>7</v>
      </c>
      <c r="AH658" s="15">
        <v>10</v>
      </c>
      <c r="AI658" s="15">
        <v>15</v>
      </c>
      <c r="AJ658" s="15">
        <v>5</v>
      </c>
      <c r="AK658" s="15">
        <v>10</v>
      </c>
      <c r="AL658" s="15">
        <v>1</v>
      </c>
      <c r="AM658" s="15">
        <v>6</v>
      </c>
      <c r="AN658" s="15">
        <v>3</v>
      </c>
      <c r="AO658" s="15">
        <v>3</v>
      </c>
      <c r="AP658" s="15">
        <v>6</v>
      </c>
      <c r="AQ658" s="15">
        <v>3</v>
      </c>
      <c r="AR658" s="15">
        <v>3</v>
      </c>
      <c r="AS658" s="15">
        <v>0</v>
      </c>
      <c r="AT658" s="15">
        <v>0</v>
      </c>
      <c r="AU658" s="15">
        <v>0</v>
      </c>
      <c r="AV658" s="15">
        <v>0</v>
      </c>
      <c r="AW658" s="15">
        <v>0</v>
      </c>
      <c r="AX658" s="15">
        <v>0</v>
      </c>
      <c r="AY658" s="15">
        <v>0</v>
      </c>
    </row>
    <row r="659" spans="1:51">
      <c r="A659" s="1">
        <v>7129</v>
      </c>
      <c r="B659" s="1" t="s">
        <v>1760</v>
      </c>
      <c r="C659" s="1">
        <v>4</v>
      </c>
      <c r="D659" s="1" t="s">
        <v>1761</v>
      </c>
      <c r="E659" s="1" t="s">
        <v>1566</v>
      </c>
      <c r="F659" s="1">
        <v>6</v>
      </c>
      <c r="G659" s="1" t="s">
        <v>272</v>
      </c>
      <c r="H659" s="1">
        <v>0</v>
      </c>
      <c r="I659" s="1" t="s">
        <v>1567</v>
      </c>
      <c r="J659" s="15">
        <v>1</v>
      </c>
      <c r="K659" s="15">
        <v>1</v>
      </c>
      <c r="L659" s="15">
        <v>0</v>
      </c>
      <c r="M659" s="15">
        <v>1</v>
      </c>
      <c r="N659" s="15">
        <v>0</v>
      </c>
      <c r="O659" s="15">
        <v>0</v>
      </c>
      <c r="P659" s="15">
        <v>0</v>
      </c>
      <c r="Q659" s="15">
        <v>1</v>
      </c>
      <c r="R659" s="15">
        <v>1</v>
      </c>
      <c r="S659" s="15">
        <v>0</v>
      </c>
      <c r="T659" s="15">
        <v>1</v>
      </c>
      <c r="U659" s="15">
        <v>0</v>
      </c>
      <c r="V659" s="15">
        <v>0</v>
      </c>
      <c r="W659" s="15">
        <v>0</v>
      </c>
      <c r="X659" s="15">
        <v>0</v>
      </c>
      <c r="Y659" s="15">
        <v>0</v>
      </c>
      <c r="Z659" s="15">
        <v>0</v>
      </c>
      <c r="AA659" s="15">
        <v>0</v>
      </c>
      <c r="AB659" s="15">
        <v>0</v>
      </c>
      <c r="AC659" s="15">
        <v>0</v>
      </c>
      <c r="AD659" s="15">
        <v>0</v>
      </c>
      <c r="AE659" s="15">
        <v>0</v>
      </c>
      <c r="AF659" s="15">
        <v>0</v>
      </c>
      <c r="AG659" s="15">
        <v>0</v>
      </c>
      <c r="AH659" s="15">
        <v>0</v>
      </c>
      <c r="AI659" s="15">
        <v>0</v>
      </c>
      <c r="AJ659" s="15">
        <v>0</v>
      </c>
      <c r="AK659" s="15">
        <v>0</v>
      </c>
      <c r="AL659" s="15">
        <v>0</v>
      </c>
      <c r="AM659" s="15">
        <v>0</v>
      </c>
      <c r="AN659" s="15">
        <v>0</v>
      </c>
      <c r="AO659" s="15">
        <v>0</v>
      </c>
      <c r="AP659" s="15">
        <v>0</v>
      </c>
      <c r="AQ659" s="15">
        <v>0</v>
      </c>
      <c r="AR659" s="15">
        <v>0</v>
      </c>
      <c r="AS659" s="15">
        <v>0</v>
      </c>
      <c r="AT659" s="15">
        <v>0</v>
      </c>
      <c r="AU659" s="15">
        <v>0</v>
      </c>
      <c r="AV659" s="15">
        <v>0</v>
      </c>
      <c r="AW659" s="15">
        <v>0</v>
      </c>
      <c r="AX659" s="15">
        <v>0</v>
      </c>
      <c r="AY659" s="15">
        <v>0</v>
      </c>
    </row>
    <row r="660" spans="1:51">
      <c r="A660" s="1">
        <v>7140</v>
      </c>
      <c r="B660" s="1" t="s">
        <v>1760</v>
      </c>
      <c r="C660" s="1">
        <v>4</v>
      </c>
      <c r="D660" s="1" t="s">
        <v>1761</v>
      </c>
      <c r="E660" s="1" t="s">
        <v>1568</v>
      </c>
      <c r="F660" s="1">
        <v>6</v>
      </c>
      <c r="G660" s="1" t="s">
        <v>272</v>
      </c>
      <c r="H660" s="1">
        <v>0</v>
      </c>
      <c r="I660" s="1" t="s">
        <v>1569</v>
      </c>
      <c r="J660" s="15">
        <v>5</v>
      </c>
      <c r="K660" s="15">
        <v>5</v>
      </c>
      <c r="L660" s="15">
        <v>2</v>
      </c>
      <c r="M660" s="15">
        <v>3</v>
      </c>
      <c r="N660" s="15">
        <v>0</v>
      </c>
      <c r="O660" s="15">
        <v>0</v>
      </c>
      <c r="P660" s="15">
        <v>0</v>
      </c>
      <c r="Q660" s="15">
        <v>5</v>
      </c>
      <c r="R660" s="15">
        <v>5</v>
      </c>
      <c r="S660" s="15">
        <v>2</v>
      </c>
      <c r="T660" s="15">
        <v>3</v>
      </c>
      <c r="U660" s="15">
        <v>0</v>
      </c>
      <c r="V660" s="15">
        <v>0</v>
      </c>
      <c r="W660" s="15">
        <v>0</v>
      </c>
      <c r="X660" s="15">
        <v>0</v>
      </c>
      <c r="Y660" s="15">
        <v>0</v>
      </c>
      <c r="Z660" s="15">
        <v>0</v>
      </c>
      <c r="AA660" s="15">
        <v>0</v>
      </c>
      <c r="AB660" s="15">
        <v>0</v>
      </c>
      <c r="AC660" s="15">
        <v>0</v>
      </c>
      <c r="AD660" s="15">
        <v>0</v>
      </c>
      <c r="AE660" s="15">
        <v>0</v>
      </c>
      <c r="AF660" s="15">
        <v>0</v>
      </c>
      <c r="AG660" s="15">
        <v>0</v>
      </c>
      <c r="AH660" s="15">
        <v>0</v>
      </c>
      <c r="AI660" s="15">
        <v>0</v>
      </c>
      <c r="AJ660" s="15">
        <v>0</v>
      </c>
      <c r="AK660" s="15">
        <v>0</v>
      </c>
      <c r="AL660" s="15">
        <v>0</v>
      </c>
      <c r="AM660" s="15">
        <v>0</v>
      </c>
      <c r="AN660" s="15">
        <v>0</v>
      </c>
      <c r="AO660" s="15">
        <v>0</v>
      </c>
      <c r="AP660" s="15">
        <v>0</v>
      </c>
      <c r="AQ660" s="15">
        <v>0</v>
      </c>
      <c r="AR660" s="15">
        <v>0</v>
      </c>
      <c r="AS660" s="15">
        <v>0</v>
      </c>
      <c r="AT660" s="15">
        <v>0</v>
      </c>
      <c r="AU660" s="15">
        <v>0</v>
      </c>
      <c r="AV660" s="15">
        <v>0</v>
      </c>
      <c r="AW660" s="15">
        <v>0</v>
      </c>
      <c r="AX660" s="15">
        <v>0</v>
      </c>
      <c r="AY660" s="15">
        <v>0</v>
      </c>
    </row>
    <row r="661" spans="1:51">
      <c r="A661" s="1">
        <v>7151</v>
      </c>
      <c r="B661" s="1" t="s">
        <v>1760</v>
      </c>
      <c r="C661" s="1">
        <v>4</v>
      </c>
      <c r="D661" s="1" t="s">
        <v>1761</v>
      </c>
      <c r="E661" s="1" t="s">
        <v>1570</v>
      </c>
      <c r="F661" s="1">
        <v>6</v>
      </c>
      <c r="G661" s="1" t="s">
        <v>272</v>
      </c>
      <c r="H661" s="1">
        <v>0</v>
      </c>
      <c r="I661" s="1" t="s">
        <v>1571</v>
      </c>
      <c r="J661" s="15">
        <v>0</v>
      </c>
      <c r="K661" s="15">
        <v>0</v>
      </c>
      <c r="L661" s="15">
        <v>0</v>
      </c>
      <c r="M661" s="15">
        <v>0</v>
      </c>
      <c r="N661" s="15">
        <v>0</v>
      </c>
      <c r="O661" s="15">
        <v>0</v>
      </c>
      <c r="P661" s="15">
        <v>0</v>
      </c>
      <c r="Q661" s="15">
        <v>0</v>
      </c>
      <c r="R661" s="15">
        <v>0</v>
      </c>
      <c r="S661" s="15">
        <v>0</v>
      </c>
      <c r="T661" s="15">
        <v>0</v>
      </c>
      <c r="U661" s="15">
        <v>0</v>
      </c>
      <c r="V661" s="15">
        <v>0</v>
      </c>
      <c r="W661" s="15">
        <v>0</v>
      </c>
      <c r="X661" s="15">
        <v>0</v>
      </c>
      <c r="Y661" s="15">
        <v>0</v>
      </c>
      <c r="Z661" s="15">
        <v>0</v>
      </c>
      <c r="AA661" s="15">
        <v>0</v>
      </c>
      <c r="AB661" s="15">
        <v>0</v>
      </c>
      <c r="AC661" s="15">
        <v>0</v>
      </c>
      <c r="AD661" s="15">
        <v>0</v>
      </c>
      <c r="AE661" s="15">
        <v>0</v>
      </c>
      <c r="AF661" s="15">
        <v>0</v>
      </c>
      <c r="AG661" s="15">
        <v>0</v>
      </c>
      <c r="AH661" s="15">
        <v>0</v>
      </c>
      <c r="AI661" s="15">
        <v>0</v>
      </c>
      <c r="AJ661" s="15">
        <v>0</v>
      </c>
      <c r="AK661" s="15">
        <v>0</v>
      </c>
      <c r="AL661" s="15">
        <v>0</v>
      </c>
      <c r="AM661" s="15">
        <v>0</v>
      </c>
      <c r="AN661" s="15">
        <v>0</v>
      </c>
      <c r="AO661" s="15">
        <v>0</v>
      </c>
      <c r="AP661" s="15">
        <v>0</v>
      </c>
      <c r="AQ661" s="15">
        <v>0</v>
      </c>
      <c r="AR661" s="15">
        <v>0</v>
      </c>
      <c r="AS661" s="15">
        <v>0</v>
      </c>
      <c r="AT661" s="15">
        <v>0</v>
      </c>
      <c r="AU661" s="15">
        <v>0</v>
      </c>
      <c r="AV661" s="15">
        <v>0</v>
      </c>
      <c r="AW661" s="15">
        <v>0</v>
      </c>
      <c r="AX661" s="15">
        <v>0</v>
      </c>
      <c r="AY661" s="15">
        <v>0</v>
      </c>
    </row>
    <row r="662" spans="1:51">
      <c r="A662" s="1">
        <v>7162</v>
      </c>
      <c r="B662" s="1" t="s">
        <v>1760</v>
      </c>
      <c r="C662" s="1">
        <v>4</v>
      </c>
      <c r="D662" s="1" t="s">
        <v>1761</v>
      </c>
      <c r="E662" s="1" t="s">
        <v>1572</v>
      </c>
      <c r="F662" s="1">
        <v>6</v>
      </c>
      <c r="G662" s="1" t="s">
        <v>272</v>
      </c>
      <c r="H662" s="1">
        <v>0</v>
      </c>
      <c r="I662" s="1" t="s">
        <v>1573</v>
      </c>
      <c r="J662" s="15">
        <v>7</v>
      </c>
      <c r="K662" s="15">
        <v>13</v>
      </c>
      <c r="L662" s="15">
        <v>3</v>
      </c>
      <c r="M662" s="15">
        <v>10</v>
      </c>
      <c r="N662" s="15">
        <v>5</v>
      </c>
      <c r="O662" s="15">
        <v>1</v>
      </c>
      <c r="P662" s="15">
        <v>4</v>
      </c>
      <c r="Q662" s="15">
        <v>7</v>
      </c>
      <c r="R662" s="15">
        <v>13</v>
      </c>
      <c r="S662" s="15">
        <v>3</v>
      </c>
      <c r="T662" s="15">
        <v>10</v>
      </c>
      <c r="U662" s="15">
        <v>5</v>
      </c>
      <c r="V662" s="15">
        <v>1</v>
      </c>
      <c r="W662" s="15">
        <v>4</v>
      </c>
      <c r="X662" s="15">
        <v>0</v>
      </c>
      <c r="Y662" s="15">
        <v>0</v>
      </c>
      <c r="Z662" s="15">
        <v>0</v>
      </c>
      <c r="AA662" s="15">
        <v>0</v>
      </c>
      <c r="AB662" s="15">
        <v>0</v>
      </c>
      <c r="AC662" s="15">
        <v>0</v>
      </c>
      <c r="AD662" s="15">
        <v>0</v>
      </c>
      <c r="AE662" s="15">
        <v>0</v>
      </c>
      <c r="AF662" s="15">
        <v>0</v>
      </c>
      <c r="AG662" s="15">
        <v>0</v>
      </c>
      <c r="AH662" s="15">
        <v>0</v>
      </c>
      <c r="AI662" s="15">
        <v>0</v>
      </c>
      <c r="AJ662" s="15">
        <v>0</v>
      </c>
      <c r="AK662" s="15">
        <v>0</v>
      </c>
      <c r="AL662" s="15">
        <v>0</v>
      </c>
      <c r="AM662" s="15">
        <v>0</v>
      </c>
      <c r="AN662" s="15">
        <v>0</v>
      </c>
      <c r="AO662" s="15">
        <v>0</v>
      </c>
      <c r="AP662" s="15">
        <v>0</v>
      </c>
      <c r="AQ662" s="15">
        <v>0</v>
      </c>
      <c r="AR662" s="15">
        <v>0</v>
      </c>
      <c r="AS662" s="15">
        <v>0</v>
      </c>
      <c r="AT662" s="15">
        <v>0</v>
      </c>
      <c r="AU662" s="15">
        <v>0</v>
      </c>
      <c r="AV662" s="15">
        <v>0</v>
      </c>
      <c r="AW662" s="15">
        <v>0</v>
      </c>
      <c r="AX662" s="15">
        <v>0</v>
      </c>
      <c r="AY662" s="15">
        <v>0</v>
      </c>
    </row>
    <row r="663" spans="1:51">
      <c r="A663" s="1">
        <v>7173</v>
      </c>
      <c r="B663" s="1" t="s">
        <v>1760</v>
      </c>
      <c r="C663" s="1">
        <v>4</v>
      </c>
      <c r="D663" s="1" t="s">
        <v>1761</v>
      </c>
      <c r="E663" s="1" t="s">
        <v>1574</v>
      </c>
      <c r="F663" s="1">
        <v>6</v>
      </c>
      <c r="G663" s="1" t="s">
        <v>272</v>
      </c>
      <c r="H663" s="1">
        <v>0</v>
      </c>
      <c r="I663" s="1" t="s">
        <v>1575</v>
      </c>
      <c r="J663" s="15">
        <v>4</v>
      </c>
      <c r="K663" s="15">
        <v>14</v>
      </c>
      <c r="L663" s="15">
        <v>7</v>
      </c>
      <c r="M663" s="15">
        <v>7</v>
      </c>
      <c r="N663" s="15">
        <v>8</v>
      </c>
      <c r="O663" s="15">
        <v>5</v>
      </c>
      <c r="P663" s="15">
        <v>3</v>
      </c>
      <c r="Q663" s="15">
        <v>3</v>
      </c>
      <c r="R663" s="15">
        <v>12</v>
      </c>
      <c r="S663" s="15">
        <v>6</v>
      </c>
      <c r="T663" s="15">
        <v>6</v>
      </c>
      <c r="U663" s="15">
        <v>6</v>
      </c>
      <c r="V663" s="15">
        <v>4</v>
      </c>
      <c r="W663" s="15">
        <v>2</v>
      </c>
      <c r="X663" s="15">
        <v>1</v>
      </c>
      <c r="Y663" s="15">
        <v>2</v>
      </c>
      <c r="Z663" s="15">
        <v>1</v>
      </c>
      <c r="AA663" s="15">
        <v>1</v>
      </c>
      <c r="AB663" s="15">
        <v>2</v>
      </c>
      <c r="AC663" s="15">
        <v>1</v>
      </c>
      <c r="AD663" s="15">
        <v>1</v>
      </c>
      <c r="AE663" s="15">
        <v>1</v>
      </c>
      <c r="AF663" s="15">
        <v>2</v>
      </c>
      <c r="AG663" s="15">
        <v>1</v>
      </c>
      <c r="AH663" s="15">
        <v>1</v>
      </c>
      <c r="AI663" s="15">
        <v>2</v>
      </c>
      <c r="AJ663" s="15">
        <v>1</v>
      </c>
      <c r="AK663" s="15">
        <v>1</v>
      </c>
      <c r="AL663" s="15">
        <v>0</v>
      </c>
      <c r="AM663" s="15">
        <v>0</v>
      </c>
      <c r="AN663" s="15">
        <v>0</v>
      </c>
      <c r="AO663" s="15">
        <v>0</v>
      </c>
      <c r="AP663" s="15">
        <v>0</v>
      </c>
      <c r="AQ663" s="15">
        <v>0</v>
      </c>
      <c r="AR663" s="15">
        <v>0</v>
      </c>
      <c r="AS663" s="15">
        <v>0</v>
      </c>
      <c r="AT663" s="15">
        <v>0</v>
      </c>
      <c r="AU663" s="15">
        <v>0</v>
      </c>
      <c r="AV663" s="15">
        <v>0</v>
      </c>
      <c r="AW663" s="15">
        <v>0</v>
      </c>
      <c r="AX663" s="15">
        <v>0</v>
      </c>
      <c r="AY663" s="15">
        <v>0</v>
      </c>
    </row>
    <row r="664" spans="1:51">
      <c r="A664" s="1">
        <v>7184</v>
      </c>
      <c r="B664" s="1" t="s">
        <v>1760</v>
      </c>
      <c r="C664" s="1">
        <v>4</v>
      </c>
      <c r="D664" s="1" t="s">
        <v>1761</v>
      </c>
      <c r="E664" s="1" t="s">
        <v>1576</v>
      </c>
      <c r="F664" s="1">
        <v>6</v>
      </c>
      <c r="G664" s="1" t="s">
        <v>272</v>
      </c>
      <c r="H664" s="1">
        <v>0</v>
      </c>
      <c r="I664" s="1" t="s">
        <v>1577</v>
      </c>
      <c r="J664" s="15">
        <v>4</v>
      </c>
      <c r="K664" s="15">
        <v>7</v>
      </c>
      <c r="L664" s="15">
        <v>3</v>
      </c>
      <c r="M664" s="15">
        <v>4</v>
      </c>
      <c r="N664" s="15">
        <v>1</v>
      </c>
      <c r="O664" s="15">
        <v>0</v>
      </c>
      <c r="P664" s="15">
        <v>1</v>
      </c>
      <c r="Q664" s="15">
        <v>3</v>
      </c>
      <c r="R664" s="15">
        <v>6</v>
      </c>
      <c r="S664" s="15">
        <v>2</v>
      </c>
      <c r="T664" s="15">
        <v>4</v>
      </c>
      <c r="U664" s="15">
        <v>1</v>
      </c>
      <c r="V664" s="15">
        <v>0</v>
      </c>
      <c r="W664" s="15">
        <v>1</v>
      </c>
      <c r="X664" s="15">
        <v>1</v>
      </c>
      <c r="Y664" s="15">
        <v>1</v>
      </c>
      <c r="Z664" s="15">
        <v>1</v>
      </c>
      <c r="AA664" s="15">
        <v>0</v>
      </c>
      <c r="AB664" s="15">
        <v>0</v>
      </c>
      <c r="AC664" s="15">
        <v>0</v>
      </c>
      <c r="AD664" s="15">
        <v>0</v>
      </c>
      <c r="AE664" s="15">
        <v>1</v>
      </c>
      <c r="AF664" s="15">
        <v>1</v>
      </c>
      <c r="AG664" s="15">
        <v>1</v>
      </c>
      <c r="AH664" s="15">
        <v>0</v>
      </c>
      <c r="AI664" s="15">
        <v>0</v>
      </c>
      <c r="AJ664" s="15">
        <v>0</v>
      </c>
      <c r="AK664" s="15">
        <v>0</v>
      </c>
      <c r="AL664" s="15">
        <v>0</v>
      </c>
      <c r="AM664" s="15">
        <v>0</v>
      </c>
      <c r="AN664" s="15">
        <v>0</v>
      </c>
      <c r="AO664" s="15">
        <v>0</v>
      </c>
      <c r="AP664" s="15">
        <v>0</v>
      </c>
      <c r="AQ664" s="15">
        <v>0</v>
      </c>
      <c r="AR664" s="15">
        <v>0</v>
      </c>
      <c r="AS664" s="15">
        <v>0</v>
      </c>
      <c r="AT664" s="15">
        <v>0</v>
      </c>
      <c r="AU664" s="15">
        <v>0</v>
      </c>
      <c r="AV664" s="15">
        <v>0</v>
      </c>
      <c r="AW664" s="15">
        <v>0</v>
      </c>
      <c r="AX664" s="15">
        <v>0</v>
      </c>
      <c r="AY664" s="15">
        <v>0</v>
      </c>
    </row>
    <row r="665" spans="1:51">
      <c r="A665" s="1">
        <v>7195</v>
      </c>
      <c r="B665" s="1" t="s">
        <v>1760</v>
      </c>
      <c r="C665" s="1">
        <v>4</v>
      </c>
      <c r="D665" s="1" t="s">
        <v>1761</v>
      </c>
      <c r="E665" s="1" t="s">
        <v>1578</v>
      </c>
      <c r="F665" s="1">
        <v>6</v>
      </c>
      <c r="G665" s="1" t="s">
        <v>272</v>
      </c>
      <c r="H665" s="1">
        <v>0</v>
      </c>
      <c r="I665" s="1" t="s">
        <v>1579</v>
      </c>
      <c r="J665" s="15">
        <v>7</v>
      </c>
      <c r="K665" s="15">
        <v>27</v>
      </c>
      <c r="L665" s="15">
        <v>9</v>
      </c>
      <c r="M665" s="15">
        <v>18</v>
      </c>
      <c r="N665" s="15">
        <v>19</v>
      </c>
      <c r="O665" s="15">
        <v>7</v>
      </c>
      <c r="P665" s="15">
        <v>12</v>
      </c>
      <c r="Q665" s="15">
        <v>5</v>
      </c>
      <c r="R665" s="15">
        <v>7</v>
      </c>
      <c r="S665" s="15">
        <v>1</v>
      </c>
      <c r="T665" s="15">
        <v>6</v>
      </c>
      <c r="U665" s="15">
        <v>0</v>
      </c>
      <c r="V665" s="15">
        <v>0</v>
      </c>
      <c r="W665" s="15">
        <v>0</v>
      </c>
      <c r="X665" s="15">
        <v>2</v>
      </c>
      <c r="Y665" s="15">
        <v>20</v>
      </c>
      <c r="Z665" s="15">
        <v>8</v>
      </c>
      <c r="AA665" s="15">
        <v>12</v>
      </c>
      <c r="AB665" s="15">
        <v>19</v>
      </c>
      <c r="AC665" s="15">
        <v>7</v>
      </c>
      <c r="AD665" s="15">
        <v>12</v>
      </c>
      <c r="AE665" s="15">
        <v>1</v>
      </c>
      <c r="AF665" s="15">
        <v>14</v>
      </c>
      <c r="AG665" s="15">
        <v>5</v>
      </c>
      <c r="AH665" s="15">
        <v>9</v>
      </c>
      <c r="AI665" s="15">
        <v>13</v>
      </c>
      <c r="AJ665" s="15">
        <v>4</v>
      </c>
      <c r="AK665" s="15">
        <v>9</v>
      </c>
      <c r="AL665" s="15">
        <v>1</v>
      </c>
      <c r="AM665" s="15">
        <v>6</v>
      </c>
      <c r="AN665" s="15">
        <v>3</v>
      </c>
      <c r="AO665" s="15">
        <v>3</v>
      </c>
      <c r="AP665" s="15">
        <v>6</v>
      </c>
      <c r="AQ665" s="15">
        <v>3</v>
      </c>
      <c r="AR665" s="15">
        <v>3</v>
      </c>
      <c r="AS665" s="15">
        <v>0</v>
      </c>
      <c r="AT665" s="15">
        <v>0</v>
      </c>
      <c r="AU665" s="15">
        <v>0</v>
      </c>
      <c r="AV665" s="15">
        <v>0</v>
      </c>
      <c r="AW665" s="15">
        <v>0</v>
      </c>
      <c r="AX665" s="15">
        <v>0</v>
      </c>
      <c r="AY665" s="15">
        <v>0</v>
      </c>
    </row>
    <row r="666" spans="1:51">
      <c r="A666" s="1">
        <v>7206</v>
      </c>
      <c r="B666" s="1" t="s">
        <v>1760</v>
      </c>
      <c r="C666" s="1">
        <v>4</v>
      </c>
      <c r="D666" s="1" t="s">
        <v>1761</v>
      </c>
      <c r="E666" s="1" t="s">
        <v>1580</v>
      </c>
      <c r="F666" s="1">
        <v>5</v>
      </c>
      <c r="G666" s="1" t="s">
        <v>272</v>
      </c>
      <c r="H666" s="1">
        <v>0</v>
      </c>
      <c r="I666" s="1" t="s">
        <v>1581</v>
      </c>
      <c r="J666" s="15">
        <v>5</v>
      </c>
      <c r="K666" s="15">
        <v>51</v>
      </c>
      <c r="L666" s="15">
        <v>39</v>
      </c>
      <c r="M666" s="15">
        <v>12</v>
      </c>
      <c r="N666" s="15">
        <v>36</v>
      </c>
      <c r="O666" s="15">
        <v>28</v>
      </c>
      <c r="P666" s="15">
        <v>8</v>
      </c>
      <c r="Q666" s="15">
        <v>1</v>
      </c>
      <c r="R666" s="15">
        <v>5</v>
      </c>
      <c r="S666" s="15">
        <v>3</v>
      </c>
      <c r="T666" s="15">
        <v>2</v>
      </c>
      <c r="U666" s="15">
        <v>3</v>
      </c>
      <c r="V666" s="15">
        <v>2</v>
      </c>
      <c r="W666" s="15">
        <v>1</v>
      </c>
      <c r="X666" s="15">
        <v>4</v>
      </c>
      <c r="Y666" s="15">
        <v>46</v>
      </c>
      <c r="Z666" s="15">
        <v>36</v>
      </c>
      <c r="AA666" s="15">
        <v>10</v>
      </c>
      <c r="AB666" s="15">
        <v>33</v>
      </c>
      <c r="AC666" s="15">
        <v>26</v>
      </c>
      <c r="AD666" s="15">
        <v>7</v>
      </c>
      <c r="AE666" s="15">
        <v>3</v>
      </c>
      <c r="AF666" s="15">
        <v>46</v>
      </c>
      <c r="AG666" s="15">
        <v>36</v>
      </c>
      <c r="AH666" s="15">
        <v>10</v>
      </c>
      <c r="AI666" s="15">
        <v>33</v>
      </c>
      <c r="AJ666" s="15">
        <v>26</v>
      </c>
      <c r="AK666" s="15">
        <v>7</v>
      </c>
      <c r="AL666" s="15">
        <v>1</v>
      </c>
      <c r="AM666" s="15">
        <v>0</v>
      </c>
      <c r="AN666" s="15">
        <v>0</v>
      </c>
      <c r="AO666" s="15">
        <v>0</v>
      </c>
      <c r="AP666" s="15">
        <v>0</v>
      </c>
      <c r="AQ666" s="15">
        <v>0</v>
      </c>
      <c r="AR666" s="15">
        <v>0</v>
      </c>
      <c r="AS666" s="15">
        <v>0</v>
      </c>
      <c r="AT666" s="15">
        <v>0</v>
      </c>
      <c r="AU666" s="15">
        <v>0</v>
      </c>
      <c r="AV666" s="15">
        <v>0</v>
      </c>
      <c r="AW666" s="15">
        <v>0</v>
      </c>
      <c r="AX666" s="15">
        <v>0</v>
      </c>
      <c r="AY666" s="15">
        <v>0</v>
      </c>
    </row>
    <row r="667" spans="1:51">
      <c r="A667" s="1">
        <v>7217</v>
      </c>
      <c r="B667" s="1" t="s">
        <v>1760</v>
      </c>
      <c r="C667" s="1">
        <v>4</v>
      </c>
      <c r="D667" s="1" t="s">
        <v>1761</v>
      </c>
      <c r="E667" s="1" t="s">
        <v>1582</v>
      </c>
      <c r="F667" s="1">
        <v>2</v>
      </c>
      <c r="G667" s="1" t="s">
        <v>272</v>
      </c>
      <c r="H667" s="1">
        <v>0</v>
      </c>
      <c r="I667" s="1" t="s">
        <v>1583</v>
      </c>
      <c r="J667" s="15">
        <v>183</v>
      </c>
      <c r="K667" s="15">
        <v>2638</v>
      </c>
      <c r="L667" s="15">
        <v>760</v>
      </c>
      <c r="M667" s="15">
        <v>1840</v>
      </c>
      <c r="N667" s="15">
        <v>2197</v>
      </c>
      <c r="O667" s="15">
        <v>567</v>
      </c>
      <c r="P667" s="15">
        <v>1592</v>
      </c>
      <c r="Q667" s="15">
        <v>89</v>
      </c>
      <c r="R667" s="15">
        <v>371</v>
      </c>
      <c r="S667" s="15">
        <v>101</v>
      </c>
      <c r="T667" s="15">
        <v>270</v>
      </c>
      <c r="U667" s="15">
        <v>260</v>
      </c>
      <c r="V667" s="15">
        <v>21</v>
      </c>
      <c r="W667" s="15">
        <v>239</v>
      </c>
      <c r="X667" s="15">
        <v>94</v>
      </c>
      <c r="Y667" s="15">
        <v>2267</v>
      </c>
      <c r="Z667" s="15">
        <v>659</v>
      </c>
      <c r="AA667" s="15">
        <v>1570</v>
      </c>
      <c r="AB667" s="15">
        <v>1937</v>
      </c>
      <c r="AC667" s="15">
        <v>546</v>
      </c>
      <c r="AD667" s="15">
        <v>1353</v>
      </c>
      <c r="AE667" s="15">
        <v>16</v>
      </c>
      <c r="AF667" s="15">
        <v>286</v>
      </c>
      <c r="AG667" s="15">
        <v>87</v>
      </c>
      <c r="AH667" s="15">
        <v>191</v>
      </c>
      <c r="AI667" s="15">
        <v>270</v>
      </c>
      <c r="AJ667" s="15">
        <v>80</v>
      </c>
      <c r="AK667" s="15">
        <v>182</v>
      </c>
      <c r="AL667" s="15">
        <v>78</v>
      </c>
      <c r="AM667" s="15">
        <v>1981</v>
      </c>
      <c r="AN667" s="15">
        <v>572</v>
      </c>
      <c r="AO667" s="15">
        <v>1379</v>
      </c>
      <c r="AP667" s="15">
        <v>1667</v>
      </c>
      <c r="AQ667" s="15">
        <v>466</v>
      </c>
      <c r="AR667" s="15">
        <v>1171</v>
      </c>
      <c r="AS667" s="15">
        <v>0</v>
      </c>
      <c r="AT667" s="15">
        <v>0</v>
      </c>
      <c r="AU667" s="15">
        <v>0</v>
      </c>
      <c r="AV667" s="15">
        <v>0</v>
      </c>
      <c r="AW667" s="15">
        <v>0</v>
      </c>
      <c r="AX667" s="15">
        <v>0</v>
      </c>
      <c r="AY667" s="15">
        <v>0</v>
      </c>
    </row>
    <row r="668" spans="1:51">
      <c r="A668" s="1">
        <v>7228</v>
      </c>
      <c r="B668" s="1" t="s">
        <v>1760</v>
      </c>
      <c r="C668" s="1">
        <v>4</v>
      </c>
      <c r="D668" s="1" t="s">
        <v>1761</v>
      </c>
      <c r="E668" s="1" t="s">
        <v>1584</v>
      </c>
      <c r="F668" s="1">
        <v>4</v>
      </c>
      <c r="G668" s="1" t="s">
        <v>272</v>
      </c>
      <c r="H668" s="1">
        <v>0</v>
      </c>
      <c r="I668" s="1" t="s">
        <v>1585</v>
      </c>
      <c r="J668" s="15">
        <v>116</v>
      </c>
      <c r="K668" s="15">
        <v>1177</v>
      </c>
      <c r="L668" s="15">
        <v>323</v>
      </c>
      <c r="M668" s="15">
        <v>846</v>
      </c>
      <c r="N668" s="15">
        <v>977</v>
      </c>
      <c r="O668" s="15">
        <v>211</v>
      </c>
      <c r="P668" s="15">
        <v>758</v>
      </c>
      <c r="Q668" s="15">
        <v>88</v>
      </c>
      <c r="R668" s="15">
        <v>369</v>
      </c>
      <c r="S668" s="15">
        <v>100</v>
      </c>
      <c r="T668" s="15">
        <v>269</v>
      </c>
      <c r="U668" s="15">
        <v>259</v>
      </c>
      <c r="V668" s="15">
        <v>21</v>
      </c>
      <c r="W668" s="15">
        <v>238</v>
      </c>
      <c r="X668" s="15">
        <v>28</v>
      </c>
      <c r="Y668" s="15">
        <v>808</v>
      </c>
      <c r="Z668" s="15">
        <v>223</v>
      </c>
      <c r="AA668" s="15">
        <v>577</v>
      </c>
      <c r="AB668" s="15">
        <v>718</v>
      </c>
      <c r="AC668" s="15">
        <v>190</v>
      </c>
      <c r="AD668" s="15">
        <v>520</v>
      </c>
      <c r="AE668" s="15">
        <v>6</v>
      </c>
      <c r="AF668" s="15">
        <v>53</v>
      </c>
      <c r="AG668" s="15">
        <v>17</v>
      </c>
      <c r="AH668" s="15">
        <v>28</v>
      </c>
      <c r="AI668" s="15">
        <v>51</v>
      </c>
      <c r="AJ668" s="15">
        <v>16</v>
      </c>
      <c r="AK668" s="15">
        <v>27</v>
      </c>
      <c r="AL668" s="15">
        <v>22</v>
      </c>
      <c r="AM668" s="15">
        <v>755</v>
      </c>
      <c r="AN668" s="15">
        <v>206</v>
      </c>
      <c r="AO668" s="15">
        <v>549</v>
      </c>
      <c r="AP668" s="15">
        <v>667</v>
      </c>
      <c r="AQ668" s="15">
        <v>174</v>
      </c>
      <c r="AR668" s="15">
        <v>493</v>
      </c>
      <c r="AS668" s="15">
        <v>0</v>
      </c>
      <c r="AT668" s="15">
        <v>0</v>
      </c>
      <c r="AU668" s="15">
        <v>0</v>
      </c>
      <c r="AV668" s="15">
        <v>0</v>
      </c>
      <c r="AW668" s="15">
        <v>0</v>
      </c>
      <c r="AX668" s="15">
        <v>0</v>
      </c>
      <c r="AY668" s="15">
        <v>0</v>
      </c>
    </row>
    <row r="669" spans="1:51">
      <c r="A669" s="1">
        <v>7239</v>
      </c>
      <c r="B669" s="1" t="s">
        <v>1760</v>
      </c>
      <c r="C669" s="1">
        <v>4</v>
      </c>
      <c r="D669" s="1" t="s">
        <v>1761</v>
      </c>
      <c r="E669" s="1" t="s">
        <v>1586</v>
      </c>
      <c r="F669" s="1">
        <v>5</v>
      </c>
      <c r="G669" s="1" t="s">
        <v>272</v>
      </c>
      <c r="H669" s="1">
        <v>0</v>
      </c>
      <c r="I669" s="1" t="s">
        <v>1587</v>
      </c>
      <c r="J669" s="15">
        <v>0</v>
      </c>
      <c r="K669" s="15">
        <v>0</v>
      </c>
      <c r="L669" s="15">
        <v>0</v>
      </c>
      <c r="M669" s="15">
        <v>0</v>
      </c>
      <c r="N669" s="15">
        <v>0</v>
      </c>
      <c r="O669" s="15">
        <v>0</v>
      </c>
      <c r="P669" s="15">
        <v>0</v>
      </c>
      <c r="Q669" s="15">
        <v>0</v>
      </c>
      <c r="R669" s="15">
        <v>0</v>
      </c>
      <c r="S669" s="15">
        <v>0</v>
      </c>
      <c r="T669" s="15">
        <v>0</v>
      </c>
      <c r="U669" s="15">
        <v>0</v>
      </c>
      <c r="V669" s="15">
        <v>0</v>
      </c>
      <c r="W669" s="15">
        <v>0</v>
      </c>
      <c r="X669" s="15">
        <v>0</v>
      </c>
      <c r="Y669" s="15">
        <v>0</v>
      </c>
      <c r="Z669" s="15">
        <v>0</v>
      </c>
      <c r="AA669" s="15">
        <v>0</v>
      </c>
      <c r="AB669" s="15">
        <v>0</v>
      </c>
      <c r="AC669" s="15">
        <v>0</v>
      </c>
      <c r="AD669" s="15">
        <v>0</v>
      </c>
      <c r="AE669" s="15">
        <v>0</v>
      </c>
      <c r="AF669" s="15">
        <v>0</v>
      </c>
      <c r="AG669" s="15">
        <v>0</v>
      </c>
      <c r="AH669" s="15">
        <v>0</v>
      </c>
      <c r="AI669" s="15">
        <v>0</v>
      </c>
      <c r="AJ669" s="15">
        <v>0</v>
      </c>
      <c r="AK669" s="15">
        <v>0</v>
      </c>
      <c r="AL669" s="15">
        <v>0</v>
      </c>
      <c r="AM669" s="15">
        <v>0</v>
      </c>
      <c r="AN669" s="15">
        <v>0</v>
      </c>
      <c r="AO669" s="15">
        <v>0</v>
      </c>
      <c r="AP669" s="15">
        <v>0</v>
      </c>
      <c r="AQ669" s="15">
        <v>0</v>
      </c>
      <c r="AR669" s="15">
        <v>0</v>
      </c>
      <c r="AS669" s="15">
        <v>0</v>
      </c>
      <c r="AT669" s="15">
        <v>0</v>
      </c>
      <c r="AU669" s="15">
        <v>0</v>
      </c>
      <c r="AV669" s="15">
        <v>0</v>
      </c>
      <c r="AW669" s="15">
        <v>0</v>
      </c>
      <c r="AX669" s="15">
        <v>0</v>
      </c>
      <c r="AY669" s="15">
        <v>0</v>
      </c>
    </row>
    <row r="670" spans="1:51">
      <c r="A670" s="1">
        <v>7250</v>
      </c>
      <c r="B670" s="1" t="s">
        <v>1760</v>
      </c>
      <c r="C670" s="1">
        <v>4</v>
      </c>
      <c r="D670" s="1" t="s">
        <v>1761</v>
      </c>
      <c r="E670" s="1" t="s">
        <v>1588</v>
      </c>
      <c r="F670" s="1">
        <v>5</v>
      </c>
      <c r="G670" s="1" t="s">
        <v>272</v>
      </c>
      <c r="H670" s="1">
        <v>0</v>
      </c>
      <c r="I670" s="1" t="s">
        <v>1589</v>
      </c>
      <c r="J670" s="15">
        <v>2</v>
      </c>
      <c r="K670" s="15">
        <v>516</v>
      </c>
      <c r="L670" s="15">
        <v>156</v>
      </c>
      <c r="M670" s="15">
        <v>360</v>
      </c>
      <c r="N670" s="15">
        <v>507</v>
      </c>
      <c r="O670" s="15">
        <v>152</v>
      </c>
      <c r="P670" s="15">
        <v>355</v>
      </c>
      <c r="Q670" s="15">
        <v>0</v>
      </c>
      <c r="R670" s="15">
        <v>0</v>
      </c>
      <c r="S670" s="15">
        <v>0</v>
      </c>
      <c r="T670" s="15">
        <v>0</v>
      </c>
      <c r="U670" s="15">
        <v>0</v>
      </c>
      <c r="V670" s="15">
        <v>0</v>
      </c>
      <c r="W670" s="15">
        <v>0</v>
      </c>
      <c r="X670" s="15">
        <v>2</v>
      </c>
      <c r="Y670" s="15">
        <v>516</v>
      </c>
      <c r="Z670" s="15">
        <v>156</v>
      </c>
      <c r="AA670" s="15">
        <v>360</v>
      </c>
      <c r="AB670" s="15">
        <v>507</v>
      </c>
      <c r="AC670" s="15">
        <v>152</v>
      </c>
      <c r="AD670" s="15">
        <v>355</v>
      </c>
      <c r="AE670" s="15">
        <v>0</v>
      </c>
      <c r="AF670" s="15">
        <v>0</v>
      </c>
      <c r="AG670" s="15">
        <v>0</v>
      </c>
      <c r="AH670" s="15">
        <v>0</v>
      </c>
      <c r="AI670" s="15">
        <v>0</v>
      </c>
      <c r="AJ670" s="15">
        <v>0</v>
      </c>
      <c r="AK670" s="15">
        <v>0</v>
      </c>
      <c r="AL670" s="15">
        <v>2</v>
      </c>
      <c r="AM670" s="15">
        <v>516</v>
      </c>
      <c r="AN670" s="15">
        <v>156</v>
      </c>
      <c r="AO670" s="15">
        <v>360</v>
      </c>
      <c r="AP670" s="15">
        <v>507</v>
      </c>
      <c r="AQ670" s="15">
        <v>152</v>
      </c>
      <c r="AR670" s="15">
        <v>355</v>
      </c>
      <c r="AS670" s="15">
        <v>0</v>
      </c>
      <c r="AT670" s="15">
        <v>0</v>
      </c>
      <c r="AU670" s="15">
        <v>0</v>
      </c>
      <c r="AV670" s="15">
        <v>0</v>
      </c>
      <c r="AW670" s="15">
        <v>0</v>
      </c>
      <c r="AX670" s="15">
        <v>0</v>
      </c>
      <c r="AY670" s="15">
        <v>0</v>
      </c>
    </row>
    <row r="671" spans="1:51">
      <c r="A671" s="1">
        <v>7261</v>
      </c>
      <c r="B671" s="1" t="s">
        <v>1760</v>
      </c>
      <c r="C671" s="1">
        <v>4</v>
      </c>
      <c r="D671" s="1" t="s">
        <v>1761</v>
      </c>
      <c r="E671" s="1" t="s">
        <v>1590</v>
      </c>
      <c r="F671" s="1">
        <v>5</v>
      </c>
      <c r="G671" s="1" t="s">
        <v>272</v>
      </c>
      <c r="H671" s="1">
        <v>0</v>
      </c>
      <c r="I671" s="1" t="s">
        <v>1591</v>
      </c>
      <c r="J671" s="15">
        <v>41</v>
      </c>
      <c r="K671" s="15">
        <v>346</v>
      </c>
      <c r="L671" s="15">
        <v>67</v>
      </c>
      <c r="M671" s="15">
        <v>279</v>
      </c>
      <c r="N671" s="15">
        <v>263</v>
      </c>
      <c r="O671" s="15">
        <v>21</v>
      </c>
      <c r="P671" s="15">
        <v>242</v>
      </c>
      <c r="Q671" s="15">
        <v>25</v>
      </c>
      <c r="R671" s="15">
        <v>157</v>
      </c>
      <c r="S671" s="15">
        <v>31</v>
      </c>
      <c r="T671" s="15">
        <v>126</v>
      </c>
      <c r="U671" s="15">
        <v>125</v>
      </c>
      <c r="V671" s="15">
        <v>7</v>
      </c>
      <c r="W671" s="15">
        <v>118</v>
      </c>
      <c r="X671" s="15">
        <v>16</v>
      </c>
      <c r="Y671" s="15">
        <v>189</v>
      </c>
      <c r="Z671" s="15">
        <v>36</v>
      </c>
      <c r="AA671" s="15">
        <v>153</v>
      </c>
      <c r="AB671" s="15">
        <v>138</v>
      </c>
      <c r="AC671" s="15">
        <v>14</v>
      </c>
      <c r="AD671" s="15">
        <v>124</v>
      </c>
      <c r="AE671" s="15">
        <v>0</v>
      </c>
      <c r="AF671" s="15">
        <v>0</v>
      </c>
      <c r="AG671" s="15">
        <v>0</v>
      </c>
      <c r="AH671" s="15">
        <v>0</v>
      </c>
      <c r="AI671" s="15">
        <v>0</v>
      </c>
      <c r="AJ671" s="15">
        <v>0</v>
      </c>
      <c r="AK671" s="15">
        <v>0</v>
      </c>
      <c r="AL671" s="15">
        <v>16</v>
      </c>
      <c r="AM671" s="15">
        <v>189</v>
      </c>
      <c r="AN671" s="15">
        <v>36</v>
      </c>
      <c r="AO671" s="15">
        <v>153</v>
      </c>
      <c r="AP671" s="15">
        <v>138</v>
      </c>
      <c r="AQ671" s="15">
        <v>14</v>
      </c>
      <c r="AR671" s="15">
        <v>124</v>
      </c>
      <c r="AS671" s="15">
        <v>0</v>
      </c>
      <c r="AT671" s="15">
        <v>0</v>
      </c>
      <c r="AU671" s="15">
        <v>0</v>
      </c>
      <c r="AV671" s="15">
        <v>0</v>
      </c>
      <c r="AW671" s="15">
        <v>0</v>
      </c>
      <c r="AX671" s="15">
        <v>0</v>
      </c>
      <c r="AY671" s="15">
        <v>0</v>
      </c>
    </row>
    <row r="672" spans="1:51">
      <c r="A672" s="1">
        <v>7272</v>
      </c>
      <c r="B672" s="1" t="s">
        <v>1760</v>
      </c>
      <c r="C672" s="1">
        <v>4</v>
      </c>
      <c r="D672" s="1" t="s">
        <v>1761</v>
      </c>
      <c r="E672" s="1" t="s">
        <v>1592</v>
      </c>
      <c r="F672" s="1">
        <v>5</v>
      </c>
      <c r="G672" s="1" t="s">
        <v>272</v>
      </c>
      <c r="H672" s="1">
        <v>0</v>
      </c>
      <c r="I672" s="1" t="s">
        <v>1593</v>
      </c>
      <c r="J672" s="15">
        <v>31</v>
      </c>
      <c r="K672" s="15">
        <v>150</v>
      </c>
      <c r="L672" s="15">
        <v>31</v>
      </c>
      <c r="M672" s="15">
        <v>119</v>
      </c>
      <c r="N672" s="15">
        <v>99</v>
      </c>
      <c r="O672" s="15">
        <v>3</v>
      </c>
      <c r="P672" s="15">
        <v>96</v>
      </c>
      <c r="Q672" s="15">
        <v>29</v>
      </c>
      <c r="R672" s="15">
        <v>124</v>
      </c>
      <c r="S672" s="15">
        <v>28</v>
      </c>
      <c r="T672" s="15">
        <v>96</v>
      </c>
      <c r="U672" s="15">
        <v>87</v>
      </c>
      <c r="V672" s="15">
        <v>3</v>
      </c>
      <c r="W672" s="15">
        <v>84</v>
      </c>
      <c r="X672" s="15">
        <v>2</v>
      </c>
      <c r="Y672" s="15">
        <v>26</v>
      </c>
      <c r="Z672" s="15">
        <v>3</v>
      </c>
      <c r="AA672" s="15">
        <v>23</v>
      </c>
      <c r="AB672" s="15">
        <v>12</v>
      </c>
      <c r="AC672" s="15">
        <v>0</v>
      </c>
      <c r="AD672" s="15">
        <v>12</v>
      </c>
      <c r="AE672" s="15">
        <v>0</v>
      </c>
      <c r="AF672" s="15">
        <v>0</v>
      </c>
      <c r="AG672" s="15">
        <v>0</v>
      </c>
      <c r="AH672" s="15">
        <v>0</v>
      </c>
      <c r="AI672" s="15">
        <v>0</v>
      </c>
      <c r="AJ672" s="15">
        <v>0</v>
      </c>
      <c r="AK672" s="15">
        <v>0</v>
      </c>
      <c r="AL672" s="15">
        <v>2</v>
      </c>
      <c r="AM672" s="15">
        <v>26</v>
      </c>
      <c r="AN672" s="15">
        <v>3</v>
      </c>
      <c r="AO672" s="15">
        <v>23</v>
      </c>
      <c r="AP672" s="15">
        <v>12</v>
      </c>
      <c r="AQ672" s="15">
        <v>0</v>
      </c>
      <c r="AR672" s="15">
        <v>12</v>
      </c>
      <c r="AS672" s="15">
        <v>0</v>
      </c>
      <c r="AT672" s="15">
        <v>0</v>
      </c>
      <c r="AU672" s="15">
        <v>0</v>
      </c>
      <c r="AV672" s="15">
        <v>0</v>
      </c>
      <c r="AW672" s="15">
        <v>0</v>
      </c>
      <c r="AX672" s="15">
        <v>0</v>
      </c>
      <c r="AY672" s="15">
        <v>0</v>
      </c>
    </row>
    <row r="673" spans="1:51">
      <c r="A673" s="1">
        <v>7283</v>
      </c>
      <c r="B673" s="1" t="s">
        <v>1760</v>
      </c>
      <c r="C673" s="1">
        <v>4</v>
      </c>
      <c r="D673" s="1" t="s">
        <v>1761</v>
      </c>
      <c r="E673" s="1" t="s">
        <v>1594</v>
      </c>
      <c r="F673" s="1">
        <v>5</v>
      </c>
      <c r="G673" s="1" t="s">
        <v>272</v>
      </c>
      <c r="H673" s="1">
        <v>0</v>
      </c>
      <c r="I673" s="1" t="s">
        <v>1595</v>
      </c>
      <c r="J673" s="15">
        <v>2</v>
      </c>
      <c r="K673" s="15">
        <v>35</v>
      </c>
      <c r="L673" s="15">
        <v>14</v>
      </c>
      <c r="M673" s="15">
        <v>13</v>
      </c>
      <c r="N673" s="15">
        <v>35</v>
      </c>
      <c r="O673" s="15">
        <v>14</v>
      </c>
      <c r="P673" s="15">
        <v>13</v>
      </c>
      <c r="Q673" s="15">
        <v>0</v>
      </c>
      <c r="R673" s="15">
        <v>0</v>
      </c>
      <c r="S673" s="15">
        <v>0</v>
      </c>
      <c r="T673" s="15">
        <v>0</v>
      </c>
      <c r="U673" s="15">
        <v>0</v>
      </c>
      <c r="V673" s="15">
        <v>0</v>
      </c>
      <c r="W673" s="15">
        <v>0</v>
      </c>
      <c r="X673" s="15">
        <v>2</v>
      </c>
      <c r="Y673" s="15">
        <v>35</v>
      </c>
      <c r="Z673" s="15">
        <v>14</v>
      </c>
      <c r="AA673" s="15">
        <v>13</v>
      </c>
      <c r="AB673" s="15">
        <v>35</v>
      </c>
      <c r="AC673" s="15">
        <v>14</v>
      </c>
      <c r="AD673" s="15">
        <v>13</v>
      </c>
      <c r="AE673" s="15">
        <v>2</v>
      </c>
      <c r="AF673" s="15">
        <v>35</v>
      </c>
      <c r="AG673" s="15">
        <v>14</v>
      </c>
      <c r="AH673" s="15">
        <v>13</v>
      </c>
      <c r="AI673" s="15">
        <v>35</v>
      </c>
      <c r="AJ673" s="15">
        <v>14</v>
      </c>
      <c r="AK673" s="15">
        <v>13</v>
      </c>
      <c r="AL673" s="15">
        <v>0</v>
      </c>
      <c r="AM673" s="15">
        <v>0</v>
      </c>
      <c r="AN673" s="15">
        <v>0</v>
      </c>
      <c r="AO673" s="15">
        <v>0</v>
      </c>
      <c r="AP673" s="15">
        <v>0</v>
      </c>
      <c r="AQ673" s="15">
        <v>0</v>
      </c>
      <c r="AR673" s="15">
        <v>0</v>
      </c>
      <c r="AS673" s="15">
        <v>0</v>
      </c>
      <c r="AT673" s="15">
        <v>0</v>
      </c>
      <c r="AU673" s="15">
        <v>0</v>
      </c>
      <c r="AV673" s="15">
        <v>0</v>
      </c>
      <c r="AW673" s="15">
        <v>0</v>
      </c>
      <c r="AX673" s="15">
        <v>0</v>
      </c>
      <c r="AY673" s="15">
        <v>0</v>
      </c>
    </row>
    <row r="674" spans="1:51">
      <c r="A674" s="1">
        <v>7294</v>
      </c>
      <c r="B674" s="1" t="s">
        <v>1760</v>
      </c>
      <c r="C674" s="1">
        <v>4</v>
      </c>
      <c r="D674" s="1" t="s">
        <v>1761</v>
      </c>
      <c r="E674" s="1" t="s">
        <v>1596</v>
      </c>
      <c r="F674" s="1">
        <v>6</v>
      </c>
      <c r="G674" s="1" t="s">
        <v>272</v>
      </c>
      <c r="H674" s="1">
        <v>0</v>
      </c>
      <c r="I674" s="1" t="s">
        <v>1597</v>
      </c>
      <c r="J674" s="15">
        <v>0</v>
      </c>
      <c r="K674" s="15">
        <v>0</v>
      </c>
      <c r="L674" s="15">
        <v>0</v>
      </c>
      <c r="M674" s="15">
        <v>0</v>
      </c>
      <c r="N674" s="15">
        <v>0</v>
      </c>
      <c r="O674" s="15">
        <v>0</v>
      </c>
      <c r="P674" s="15">
        <v>0</v>
      </c>
      <c r="Q674" s="15">
        <v>0</v>
      </c>
      <c r="R674" s="15">
        <v>0</v>
      </c>
      <c r="S674" s="15">
        <v>0</v>
      </c>
      <c r="T674" s="15">
        <v>0</v>
      </c>
      <c r="U674" s="15">
        <v>0</v>
      </c>
      <c r="V674" s="15">
        <v>0</v>
      </c>
      <c r="W674" s="15">
        <v>0</v>
      </c>
      <c r="X674" s="15">
        <v>0</v>
      </c>
      <c r="Y674" s="15">
        <v>0</v>
      </c>
      <c r="Z674" s="15">
        <v>0</v>
      </c>
      <c r="AA674" s="15">
        <v>0</v>
      </c>
      <c r="AB674" s="15">
        <v>0</v>
      </c>
      <c r="AC674" s="15">
        <v>0</v>
      </c>
      <c r="AD674" s="15">
        <v>0</v>
      </c>
      <c r="AE674" s="15">
        <v>0</v>
      </c>
      <c r="AF674" s="15">
        <v>0</v>
      </c>
      <c r="AG674" s="15">
        <v>0</v>
      </c>
      <c r="AH674" s="15">
        <v>0</v>
      </c>
      <c r="AI674" s="15">
        <v>0</v>
      </c>
      <c r="AJ674" s="15">
        <v>0</v>
      </c>
      <c r="AK674" s="15">
        <v>0</v>
      </c>
      <c r="AL674" s="15">
        <v>0</v>
      </c>
      <c r="AM674" s="15">
        <v>0</v>
      </c>
      <c r="AN674" s="15">
        <v>0</v>
      </c>
      <c r="AO674" s="15">
        <v>0</v>
      </c>
      <c r="AP674" s="15">
        <v>0</v>
      </c>
      <c r="AQ674" s="15">
        <v>0</v>
      </c>
      <c r="AR674" s="15">
        <v>0</v>
      </c>
      <c r="AS674" s="15">
        <v>0</v>
      </c>
      <c r="AT674" s="15">
        <v>0</v>
      </c>
      <c r="AU674" s="15">
        <v>0</v>
      </c>
      <c r="AV674" s="15">
        <v>0</v>
      </c>
      <c r="AW674" s="15">
        <v>0</v>
      </c>
      <c r="AX674" s="15">
        <v>0</v>
      </c>
      <c r="AY674" s="15">
        <v>0</v>
      </c>
    </row>
    <row r="675" spans="1:51">
      <c r="A675" s="1">
        <v>7305</v>
      </c>
      <c r="B675" s="1" t="s">
        <v>1760</v>
      </c>
      <c r="C675" s="1">
        <v>4</v>
      </c>
      <c r="D675" s="1" t="s">
        <v>1761</v>
      </c>
      <c r="E675" s="1" t="s">
        <v>1598</v>
      </c>
      <c r="F675" s="1">
        <v>6</v>
      </c>
      <c r="G675" s="1" t="s">
        <v>272</v>
      </c>
      <c r="H675" s="1">
        <v>0</v>
      </c>
      <c r="I675" s="1" t="s">
        <v>1599</v>
      </c>
      <c r="J675" s="15">
        <v>2</v>
      </c>
      <c r="K675" s="15">
        <v>35</v>
      </c>
      <c r="L675" s="15">
        <v>14</v>
      </c>
      <c r="M675" s="15">
        <v>13</v>
      </c>
      <c r="N675" s="15">
        <v>35</v>
      </c>
      <c r="O675" s="15">
        <v>14</v>
      </c>
      <c r="P675" s="15">
        <v>13</v>
      </c>
      <c r="Q675" s="15">
        <v>0</v>
      </c>
      <c r="R675" s="15">
        <v>0</v>
      </c>
      <c r="S675" s="15">
        <v>0</v>
      </c>
      <c r="T675" s="15">
        <v>0</v>
      </c>
      <c r="U675" s="15">
        <v>0</v>
      </c>
      <c r="V675" s="15">
        <v>0</v>
      </c>
      <c r="W675" s="15">
        <v>0</v>
      </c>
      <c r="X675" s="15">
        <v>2</v>
      </c>
      <c r="Y675" s="15">
        <v>35</v>
      </c>
      <c r="Z675" s="15">
        <v>14</v>
      </c>
      <c r="AA675" s="15">
        <v>13</v>
      </c>
      <c r="AB675" s="15">
        <v>35</v>
      </c>
      <c r="AC675" s="15">
        <v>14</v>
      </c>
      <c r="AD675" s="15">
        <v>13</v>
      </c>
      <c r="AE675" s="15">
        <v>2</v>
      </c>
      <c r="AF675" s="15">
        <v>35</v>
      </c>
      <c r="AG675" s="15">
        <v>14</v>
      </c>
      <c r="AH675" s="15">
        <v>13</v>
      </c>
      <c r="AI675" s="15">
        <v>35</v>
      </c>
      <c r="AJ675" s="15">
        <v>14</v>
      </c>
      <c r="AK675" s="15">
        <v>13</v>
      </c>
      <c r="AL675" s="15">
        <v>0</v>
      </c>
      <c r="AM675" s="15">
        <v>0</v>
      </c>
      <c r="AN675" s="15">
        <v>0</v>
      </c>
      <c r="AO675" s="15">
        <v>0</v>
      </c>
      <c r="AP675" s="15">
        <v>0</v>
      </c>
      <c r="AQ675" s="15">
        <v>0</v>
      </c>
      <c r="AR675" s="15">
        <v>0</v>
      </c>
      <c r="AS675" s="15">
        <v>0</v>
      </c>
      <c r="AT675" s="15">
        <v>0</v>
      </c>
      <c r="AU675" s="15">
        <v>0</v>
      </c>
      <c r="AV675" s="15">
        <v>0</v>
      </c>
      <c r="AW675" s="15">
        <v>0</v>
      </c>
      <c r="AX675" s="15">
        <v>0</v>
      </c>
      <c r="AY675" s="15">
        <v>0</v>
      </c>
    </row>
    <row r="676" spans="1:51">
      <c r="A676" s="1">
        <v>7316</v>
      </c>
      <c r="B676" s="1" t="s">
        <v>1760</v>
      </c>
      <c r="C676" s="1">
        <v>4</v>
      </c>
      <c r="D676" s="1" t="s">
        <v>1761</v>
      </c>
      <c r="E676" s="1" t="s">
        <v>1600</v>
      </c>
      <c r="F676" s="1">
        <v>5</v>
      </c>
      <c r="G676" s="1" t="s">
        <v>272</v>
      </c>
      <c r="H676" s="1">
        <v>0</v>
      </c>
      <c r="I676" s="1" t="s">
        <v>1601</v>
      </c>
      <c r="J676" s="15">
        <v>37</v>
      </c>
      <c r="K676" s="15">
        <v>117</v>
      </c>
      <c r="L676" s="15">
        <v>46</v>
      </c>
      <c r="M676" s="15">
        <v>71</v>
      </c>
      <c r="N676" s="15">
        <v>62</v>
      </c>
      <c r="O676" s="15">
        <v>13</v>
      </c>
      <c r="P676" s="15">
        <v>49</v>
      </c>
      <c r="Q676" s="15">
        <v>33</v>
      </c>
      <c r="R676" s="15">
        <v>86</v>
      </c>
      <c r="S676" s="15">
        <v>40</v>
      </c>
      <c r="T676" s="15">
        <v>46</v>
      </c>
      <c r="U676" s="15">
        <v>47</v>
      </c>
      <c r="V676" s="15">
        <v>11</v>
      </c>
      <c r="W676" s="15">
        <v>36</v>
      </c>
      <c r="X676" s="15">
        <v>4</v>
      </c>
      <c r="Y676" s="15">
        <v>31</v>
      </c>
      <c r="Z676" s="15">
        <v>6</v>
      </c>
      <c r="AA676" s="15">
        <v>25</v>
      </c>
      <c r="AB676" s="15">
        <v>15</v>
      </c>
      <c r="AC676" s="15">
        <v>2</v>
      </c>
      <c r="AD676" s="15">
        <v>13</v>
      </c>
      <c r="AE676" s="15">
        <v>3</v>
      </c>
      <c r="AF676" s="15">
        <v>14</v>
      </c>
      <c r="AG676" s="15">
        <v>2</v>
      </c>
      <c r="AH676" s="15">
        <v>12</v>
      </c>
      <c r="AI676" s="15">
        <v>12</v>
      </c>
      <c r="AJ676" s="15">
        <v>1</v>
      </c>
      <c r="AK676" s="15">
        <v>11</v>
      </c>
      <c r="AL676" s="15">
        <v>1</v>
      </c>
      <c r="AM676" s="15">
        <v>17</v>
      </c>
      <c r="AN676" s="15">
        <v>4</v>
      </c>
      <c r="AO676" s="15">
        <v>13</v>
      </c>
      <c r="AP676" s="15">
        <v>3</v>
      </c>
      <c r="AQ676" s="15">
        <v>1</v>
      </c>
      <c r="AR676" s="15">
        <v>2</v>
      </c>
      <c r="AS676" s="15">
        <v>0</v>
      </c>
      <c r="AT676" s="15">
        <v>0</v>
      </c>
      <c r="AU676" s="15">
        <v>0</v>
      </c>
      <c r="AV676" s="15">
        <v>0</v>
      </c>
      <c r="AW676" s="15">
        <v>0</v>
      </c>
      <c r="AX676" s="15">
        <v>0</v>
      </c>
      <c r="AY676" s="15">
        <v>0</v>
      </c>
    </row>
    <row r="677" spans="1:51">
      <c r="A677" s="1">
        <v>7327</v>
      </c>
      <c r="B677" s="1" t="s">
        <v>1760</v>
      </c>
      <c r="C677" s="1">
        <v>4</v>
      </c>
      <c r="D677" s="1" t="s">
        <v>1761</v>
      </c>
      <c r="E677" s="1" t="s">
        <v>1602</v>
      </c>
      <c r="F677" s="1">
        <v>5</v>
      </c>
      <c r="G677" s="1" t="s">
        <v>272</v>
      </c>
      <c r="H677" s="1">
        <v>0</v>
      </c>
      <c r="I677" s="1" t="s">
        <v>1603</v>
      </c>
      <c r="J677" s="15">
        <v>3</v>
      </c>
      <c r="K677" s="15">
        <v>13</v>
      </c>
      <c r="L677" s="15">
        <v>9</v>
      </c>
      <c r="M677" s="15">
        <v>4</v>
      </c>
      <c r="N677" s="15">
        <v>11</v>
      </c>
      <c r="O677" s="15">
        <v>8</v>
      </c>
      <c r="P677" s="15">
        <v>3</v>
      </c>
      <c r="Q677" s="15">
        <v>1</v>
      </c>
      <c r="R677" s="15">
        <v>2</v>
      </c>
      <c r="S677" s="15">
        <v>1</v>
      </c>
      <c r="T677" s="15">
        <v>1</v>
      </c>
      <c r="U677" s="15">
        <v>0</v>
      </c>
      <c r="V677" s="15">
        <v>0</v>
      </c>
      <c r="W677" s="15">
        <v>0</v>
      </c>
      <c r="X677" s="15">
        <v>2</v>
      </c>
      <c r="Y677" s="15">
        <v>11</v>
      </c>
      <c r="Z677" s="15">
        <v>8</v>
      </c>
      <c r="AA677" s="15">
        <v>3</v>
      </c>
      <c r="AB677" s="15">
        <v>11</v>
      </c>
      <c r="AC677" s="15">
        <v>8</v>
      </c>
      <c r="AD677" s="15">
        <v>3</v>
      </c>
      <c r="AE677" s="15">
        <v>1</v>
      </c>
      <c r="AF677" s="15">
        <v>4</v>
      </c>
      <c r="AG677" s="15">
        <v>1</v>
      </c>
      <c r="AH677" s="15">
        <v>3</v>
      </c>
      <c r="AI677" s="15">
        <v>4</v>
      </c>
      <c r="AJ677" s="15">
        <v>1</v>
      </c>
      <c r="AK677" s="15">
        <v>3</v>
      </c>
      <c r="AL677" s="15">
        <v>1</v>
      </c>
      <c r="AM677" s="15">
        <v>7</v>
      </c>
      <c r="AN677" s="15">
        <v>7</v>
      </c>
      <c r="AO677" s="15">
        <v>0</v>
      </c>
      <c r="AP677" s="15">
        <v>7</v>
      </c>
      <c r="AQ677" s="15">
        <v>7</v>
      </c>
      <c r="AR677" s="15">
        <v>0</v>
      </c>
      <c r="AS677" s="15">
        <v>0</v>
      </c>
      <c r="AT677" s="15">
        <v>0</v>
      </c>
      <c r="AU677" s="15">
        <v>0</v>
      </c>
      <c r="AV677" s="15">
        <v>0</v>
      </c>
      <c r="AW677" s="15">
        <v>0</v>
      </c>
      <c r="AX677" s="15">
        <v>0</v>
      </c>
      <c r="AY677" s="15">
        <v>0</v>
      </c>
    </row>
    <row r="678" spans="1:51">
      <c r="A678" s="1">
        <v>7338</v>
      </c>
      <c r="B678" s="1" t="s">
        <v>1760</v>
      </c>
      <c r="C678" s="1">
        <v>4</v>
      </c>
      <c r="D678" s="1" t="s">
        <v>1761</v>
      </c>
      <c r="E678" s="1" t="s">
        <v>1604</v>
      </c>
      <c r="F678" s="1">
        <v>6</v>
      </c>
      <c r="G678" s="1" t="s">
        <v>272</v>
      </c>
      <c r="H678" s="1">
        <v>0</v>
      </c>
      <c r="I678" s="1" t="s">
        <v>1605</v>
      </c>
      <c r="J678" s="15">
        <v>1</v>
      </c>
      <c r="K678" s="15">
        <v>2</v>
      </c>
      <c r="L678" s="15">
        <v>1</v>
      </c>
      <c r="M678" s="15">
        <v>1</v>
      </c>
      <c r="N678" s="15">
        <v>0</v>
      </c>
      <c r="O678" s="15">
        <v>0</v>
      </c>
      <c r="P678" s="15">
        <v>0</v>
      </c>
      <c r="Q678" s="15">
        <v>1</v>
      </c>
      <c r="R678" s="15">
        <v>2</v>
      </c>
      <c r="S678" s="15">
        <v>1</v>
      </c>
      <c r="T678" s="15">
        <v>1</v>
      </c>
      <c r="U678" s="15">
        <v>0</v>
      </c>
      <c r="V678" s="15">
        <v>0</v>
      </c>
      <c r="W678" s="15">
        <v>0</v>
      </c>
      <c r="X678" s="15">
        <v>0</v>
      </c>
      <c r="Y678" s="15">
        <v>0</v>
      </c>
      <c r="Z678" s="15">
        <v>0</v>
      </c>
      <c r="AA678" s="15">
        <v>0</v>
      </c>
      <c r="AB678" s="15">
        <v>0</v>
      </c>
      <c r="AC678" s="15">
        <v>0</v>
      </c>
      <c r="AD678" s="15">
        <v>0</v>
      </c>
      <c r="AE678" s="15">
        <v>0</v>
      </c>
      <c r="AF678" s="15">
        <v>0</v>
      </c>
      <c r="AG678" s="15">
        <v>0</v>
      </c>
      <c r="AH678" s="15">
        <v>0</v>
      </c>
      <c r="AI678" s="15">
        <v>0</v>
      </c>
      <c r="AJ678" s="15">
        <v>0</v>
      </c>
      <c r="AK678" s="15">
        <v>0</v>
      </c>
      <c r="AL678" s="15">
        <v>0</v>
      </c>
      <c r="AM678" s="15">
        <v>0</v>
      </c>
      <c r="AN678" s="15">
        <v>0</v>
      </c>
      <c r="AO678" s="15">
        <v>0</v>
      </c>
      <c r="AP678" s="15">
        <v>0</v>
      </c>
      <c r="AQ678" s="15">
        <v>0</v>
      </c>
      <c r="AR678" s="15">
        <v>0</v>
      </c>
      <c r="AS678" s="15">
        <v>0</v>
      </c>
      <c r="AT678" s="15">
        <v>0</v>
      </c>
      <c r="AU678" s="15">
        <v>0</v>
      </c>
      <c r="AV678" s="15">
        <v>0</v>
      </c>
      <c r="AW678" s="15">
        <v>0</v>
      </c>
      <c r="AX678" s="15">
        <v>0</v>
      </c>
      <c r="AY678" s="15">
        <v>0</v>
      </c>
    </row>
    <row r="679" spans="1:51">
      <c r="A679" s="1">
        <v>7349</v>
      </c>
      <c r="B679" s="1" t="s">
        <v>1760</v>
      </c>
      <c r="C679" s="1">
        <v>4</v>
      </c>
      <c r="D679" s="1" t="s">
        <v>1761</v>
      </c>
      <c r="E679" s="1" t="s">
        <v>1606</v>
      </c>
      <c r="F679" s="1">
        <v>6</v>
      </c>
      <c r="G679" s="1" t="s">
        <v>272</v>
      </c>
      <c r="H679" s="1">
        <v>0</v>
      </c>
      <c r="I679" s="1" t="s">
        <v>1607</v>
      </c>
      <c r="J679" s="15">
        <v>2</v>
      </c>
      <c r="K679" s="15">
        <v>11</v>
      </c>
      <c r="L679" s="15">
        <v>8</v>
      </c>
      <c r="M679" s="15">
        <v>3</v>
      </c>
      <c r="N679" s="15">
        <v>11</v>
      </c>
      <c r="O679" s="15">
        <v>8</v>
      </c>
      <c r="P679" s="15">
        <v>3</v>
      </c>
      <c r="Q679" s="15">
        <v>0</v>
      </c>
      <c r="R679" s="15">
        <v>0</v>
      </c>
      <c r="S679" s="15">
        <v>0</v>
      </c>
      <c r="T679" s="15">
        <v>0</v>
      </c>
      <c r="U679" s="15">
        <v>0</v>
      </c>
      <c r="V679" s="15">
        <v>0</v>
      </c>
      <c r="W679" s="15">
        <v>0</v>
      </c>
      <c r="X679" s="15">
        <v>2</v>
      </c>
      <c r="Y679" s="15">
        <v>11</v>
      </c>
      <c r="Z679" s="15">
        <v>8</v>
      </c>
      <c r="AA679" s="15">
        <v>3</v>
      </c>
      <c r="AB679" s="15">
        <v>11</v>
      </c>
      <c r="AC679" s="15">
        <v>8</v>
      </c>
      <c r="AD679" s="15">
        <v>3</v>
      </c>
      <c r="AE679" s="15">
        <v>1</v>
      </c>
      <c r="AF679" s="15">
        <v>4</v>
      </c>
      <c r="AG679" s="15">
        <v>1</v>
      </c>
      <c r="AH679" s="15">
        <v>3</v>
      </c>
      <c r="AI679" s="15">
        <v>4</v>
      </c>
      <c r="AJ679" s="15">
        <v>1</v>
      </c>
      <c r="AK679" s="15">
        <v>3</v>
      </c>
      <c r="AL679" s="15">
        <v>1</v>
      </c>
      <c r="AM679" s="15">
        <v>7</v>
      </c>
      <c r="AN679" s="15">
        <v>7</v>
      </c>
      <c r="AO679" s="15">
        <v>0</v>
      </c>
      <c r="AP679" s="15">
        <v>7</v>
      </c>
      <c r="AQ679" s="15">
        <v>7</v>
      </c>
      <c r="AR679" s="15">
        <v>0</v>
      </c>
      <c r="AS679" s="15">
        <v>0</v>
      </c>
      <c r="AT679" s="15">
        <v>0</v>
      </c>
      <c r="AU679" s="15">
        <v>0</v>
      </c>
      <c r="AV679" s="15">
        <v>0</v>
      </c>
      <c r="AW679" s="15">
        <v>0</v>
      </c>
      <c r="AX679" s="15">
        <v>0</v>
      </c>
      <c r="AY679" s="15">
        <v>0</v>
      </c>
    </row>
    <row r="680" spans="1:51">
      <c r="A680" s="1">
        <v>7360</v>
      </c>
      <c r="B680" s="1" t="s">
        <v>1760</v>
      </c>
      <c r="C680" s="1">
        <v>4</v>
      </c>
      <c r="D680" s="1" t="s">
        <v>1761</v>
      </c>
      <c r="E680" s="1" t="s">
        <v>1608</v>
      </c>
      <c r="F680" s="1">
        <v>4</v>
      </c>
      <c r="G680" s="1" t="s">
        <v>272</v>
      </c>
      <c r="H680" s="1">
        <v>0</v>
      </c>
      <c r="I680" s="1" t="s">
        <v>1609</v>
      </c>
      <c r="J680" s="15">
        <v>1</v>
      </c>
      <c r="K680" s="15">
        <v>5</v>
      </c>
      <c r="L680" s="15">
        <v>1</v>
      </c>
      <c r="M680" s="15">
        <v>4</v>
      </c>
      <c r="N680" s="15">
        <v>5</v>
      </c>
      <c r="O680" s="15">
        <v>1</v>
      </c>
      <c r="P680" s="15">
        <v>4</v>
      </c>
      <c r="Q680" s="15">
        <v>0</v>
      </c>
      <c r="R680" s="15">
        <v>0</v>
      </c>
      <c r="S680" s="15">
        <v>0</v>
      </c>
      <c r="T680" s="15">
        <v>0</v>
      </c>
      <c r="U680" s="15">
        <v>0</v>
      </c>
      <c r="V680" s="15">
        <v>0</v>
      </c>
      <c r="W680" s="15">
        <v>0</v>
      </c>
      <c r="X680" s="15">
        <v>1</v>
      </c>
      <c r="Y680" s="15">
        <v>5</v>
      </c>
      <c r="Z680" s="15">
        <v>1</v>
      </c>
      <c r="AA680" s="15">
        <v>4</v>
      </c>
      <c r="AB680" s="15">
        <v>5</v>
      </c>
      <c r="AC680" s="15">
        <v>1</v>
      </c>
      <c r="AD680" s="15">
        <v>4</v>
      </c>
      <c r="AE680" s="15">
        <v>0</v>
      </c>
      <c r="AF680" s="15">
        <v>0</v>
      </c>
      <c r="AG680" s="15">
        <v>0</v>
      </c>
      <c r="AH680" s="15">
        <v>0</v>
      </c>
      <c r="AI680" s="15">
        <v>0</v>
      </c>
      <c r="AJ680" s="15">
        <v>0</v>
      </c>
      <c r="AK680" s="15">
        <v>0</v>
      </c>
      <c r="AL680" s="15">
        <v>1</v>
      </c>
      <c r="AM680" s="15">
        <v>5</v>
      </c>
      <c r="AN680" s="15">
        <v>1</v>
      </c>
      <c r="AO680" s="15">
        <v>4</v>
      </c>
      <c r="AP680" s="15">
        <v>5</v>
      </c>
      <c r="AQ680" s="15">
        <v>1</v>
      </c>
      <c r="AR680" s="15">
        <v>4</v>
      </c>
      <c r="AS680" s="15">
        <v>0</v>
      </c>
      <c r="AT680" s="15">
        <v>0</v>
      </c>
      <c r="AU680" s="15">
        <v>0</v>
      </c>
      <c r="AV680" s="15">
        <v>0</v>
      </c>
      <c r="AW680" s="15">
        <v>0</v>
      </c>
      <c r="AX680" s="15">
        <v>0</v>
      </c>
      <c r="AY680" s="15">
        <v>0</v>
      </c>
    </row>
    <row r="681" spans="1:51">
      <c r="A681" s="1">
        <v>7371</v>
      </c>
      <c r="B681" s="1" t="s">
        <v>1760</v>
      </c>
      <c r="C681" s="1">
        <v>4</v>
      </c>
      <c r="D681" s="1" t="s">
        <v>1761</v>
      </c>
      <c r="E681" s="1" t="s">
        <v>1610</v>
      </c>
      <c r="F681" s="1">
        <v>5</v>
      </c>
      <c r="G681" s="1" t="s">
        <v>272</v>
      </c>
      <c r="H681" s="1">
        <v>0</v>
      </c>
      <c r="I681" s="1" t="s">
        <v>1611</v>
      </c>
      <c r="J681" s="15">
        <v>0</v>
      </c>
      <c r="K681" s="15">
        <v>0</v>
      </c>
      <c r="L681" s="15">
        <v>0</v>
      </c>
      <c r="M681" s="15">
        <v>0</v>
      </c>
      <c r="N681" s="15">
        <v>0</v>
      </c>
      <c r="O681" s="15">
        <v>0</v>
      </c>
      <c r="P681" s="15">
        <v>0</v>
      </c>
      <c r="Q681" s="15">
        <v>0</v>
      </c>
      <c r="R681" s="15">
        <v>0</v>
      </c>
      <c r="S681" s="15">
        <v>0</v>
      </c>
      <c r="T681" s="15">
        <v>0</v>
      </c>
      <c r="U681" s="15">
        <v>0</v>
      </c>
      <c r="V681" s="15">
        <v>0</v>
      </c>
      <c r="W681" s="15">
        <v>0</v>
      </c>
      <c r="X681" s="15">
        <v>0</v>
      </c>
      <c r="Y681" s="15">
        <v>0</v>
      </c>
      <c r="Z681" s="15">
        <v>0</v>
      </c>
      <c r="AA681" s="15">
        <v>0</v>
      </c>
      <c r="AB681" s="15">
        <v>0</v>
      </c>
      <c r="AC681" s="15">
        <v>0</v>
      </c>
      <c r="AD681" s="15">
        <v>0</v>
      </c>
      <c r="AE681" s="15">
        <v>0</v>
      </c>
      <c r="AF681" s="15">
        <v>0</v>
      </c>
      <c r="AG681" s="15">
        <v>0</v>
      </c>
      <c r="AH681" s="15">
        <v>0</v>
      </c>
      <c r="AI681" s="15">
        <v>0</v>
      </c>
      <c r="AJ681" s="15">
        <v>0</v>
      </c>
      <c r="AK681" s="15">
        <v>0</v>
      </c>
      <c r="AL681" s="15">
        <v>0</v>
      </c>
      <c r="AM681" s="15">
        <v>0</v>
      </c>
      <c r="AN681" s="15">
        <v>0</v>
      </c>
      <c r="AO681" s="15">
        <v>0</v>
      </c>
      <c r="AP681" s="15">
        <v>0</v>
      </c>
      <c r="AQ681" s="15">
        <v>0</v>
      </c>
      <c r="AR681" s="15">
        <v>0</v>
      </c>
      <c r="AS681" s="15">
        <v>0</v>
      </c>
      <c r="AT681" s="15">
        <v>0</v>
      </c>
      <c r="AU681" s="15">
        <v>0</v>
      </c>
      <c r="AV681" s="15">
        <v>0</v>
      </c>
      <c r="AW681" s="15">
        <v>0</v>
      </c>
      <c r="AX681" s="15">
        <v>0</v>
      </c>
      <c r="AY681" s="15">
        <v>0</v>
      </c>
    </row>
    <row r="682" spans="1:51">
      <c r="A682" s="1">
        <v>7382</v>
      </c>
      <c r="B682" s="1" t="s">
        <v>1760</v>
      </c>
      <c r="C682" s="1">
        <v>4</v>
      </c>
      <c r="D682" s="1" t="s">
        <v>1761</v>
      </c>
      <c r="E682" s="1" t="s">
        <v>1612</v>
      </c>
      <c r="F682" s="1">
        <v>5</v>
      </c>
      <c r="G682" s="1" t="s">
        <v>272</v>
      </c>
      <c r="H682" s="1">
        <v>0</v>
      </c>
      <c r="I682" s="1" t="s">
        <v>1613</v>
      </c>
      <c r="J682" s="15">
        <v>1</v>
      </c>
      <c r="K682" s="15">
        <v>5</v>
      </c>
      <c r="L682" s="15">
        <v>1</v>
      </c>
      <c r="M682" s="15">
        <v>4</v>
      </c>
      <c r="N682" s="15">
        <v>5</v>
      </c>
      <c r="O682" s="15">
        <v>1</v>
      </c>
      <c r="P682" s="15">
        <v>4</v>
      </c>
      <c r="Q682" s="15">
        <v>0</v>
      </c>
      <c r="R682" s="15">
        <v>0</v>
      </c>
      <c r="S682" s="15">
        <v>0</v>
      </c>
      <c r="T682" s="15">
        <v>0</v>
      </c>
      <c r="U682" s="15">
        <v>0</v>
      </c>
      <c r="V682" s="15">
        <v>0</v>
      </c>
      <c r="W682" s="15">
        <v>0</v>
      </c>
      <c r="X682" s="15">
        <v>1</v>
      </c>
      <c r="Y682" s="15">
        <v>5</v>
      </c>
      <c r="Z682" s="15">
        <v>1</v>
      </c>
      <c r="AA682" s="15">
        <v>4</v>
      </c>
      <c r="AB682" s="15">
        <v>5</v>
      </c>
      <c r="AC682" s="15">
        <v>1</v>
      </c>
      <c r="AD682" s="15">
        <v>4</v>
      </c>
      <c r="AE682" s="15">
        <v>0</v>
      </c>
      <c r="AF682" s="15">
        <v>0</v>
      </c>
      <c r="AG682" s="15">
        <v>0</v>
      </c>
      <c r="AH682" s="15">
        <v>0</v>
      </c>
      <c r="AI682" s="15">
        <v>0</v>
      </c>
      <c r="AJ682" s="15">
        <v>0</v>
      </c>
      <c r="AK682" s="15">
        <v>0</v>
      </c>
      <c r="AL682" s="15">
        <v>1</v>
      </c>
      <c r="AM682" s="15">
        <v>5</v>
      </c>
      <c r="AN682" s="15">
        <v>1</v>
      </c>
      <c r="AO682" s="15">
        <v>4</v>
      </c>
      <c r="AP682" s="15">
        <v>5</v>
      </c>
      <c r="AQ682" s="15">
        <v>1</v>
      </c>
      <c r="AR682" s="15">
        <v>4</v>
      </c>
      <c r="AS682" s="15">
        <v>0</v>
      </c>
      <c r="AT682" s="15">
        <v>0</v>
      </c>
      <c r="AU682" s="15">
        <v>0</v>
      </c>
      <c r="AV682" s="15">
        <v>0</v>
      </c>
      <c r="AW682" s="15">
        <v>0</v>
      </c>
      <c r="AX682" s="15">
        <v>0</v>
      </c>
      <c r="AY682" s="15">
        <v>0</v>
      </c>
    </row>
    <row r="683" spans="1:51">
      <c r="A683" s="1">
        <v>7393</v>
      </c>
      <c r="B683" s="1" t="s">
        <v>1760</v>
      </c>
      <c r="C683" s="1">
        <v>4</v>
      </c>
      <c r="D683" s="1" t="s">
        <v>1761</v>
      </c>
      <c r="E683" s="1" t="s">
        <v>1614</v>
      </c>
      <c r="F683" s="1">
        <v>5</v>
      </c>
      <c r="G683" s="1" t="s">
        <v>272</v>
      </c>
      <c r="H683" s="1">
        <v>0</v>
      </c>
      <c r="I683" s="1" t="s">
        <v>1615</v>
      </c>
      <c r="J683" s="15">
        <v>0</v>
      </c>
      <c r="K683" s="15">
        <v>0</v>
      </c>
      <c r="L683" s="15">
        <v>0</v>
      </c>
      <c r="M683" s="15">
        <v>0</v>
      </c>
      <c r="N683" s="15">
        <v>0</v>
      </c>
      <c r="O683" s="15">
        <v>0</v>
      </c>
      <c r="P683" s="15">
        <v>0</v>
      </c>
      <c r="Q683" s="15">
        <v>0</v>
      </c>
      <c r="R683" s="15">
        <v>0</v>
      </c>
      <c r="S683" s="15">
        <v>0</v>
      </c>
      <c r="T683" s="15">
        <v>0</v>
      </c>
      <c r="U683" s="15">
        <v>0</v>
      </c>
      <c r="V683" s="15">
        <v>0</v>
      </c>
      <c r="W683" s="15">
        <v>0</v>
      </c>
      <c r="X683" s="15">
        <v>0</v>
      </c>
      <c r="Y683" s="15">
        <v>0</v>
      </c>
      <c r="Z683" s="15">
        <v>0</v>
      </c>
      <c r="AA683" s="15">
        <v>0</v>
      </c>
      <c r="AB683" s="15">
        <v>0</v>
      </c>
      <c r="AC683" s="15">
        <v>0</v>
      </c>
      <c r="AD683" s="15">
        <v>0</v>
      </c>
      <c r="AE683" s="15">
        <v>0</v>
      </c>
      <c r="AF683" s="15">
        <v>0</v>
      </c>
      <c r="AG683" s="15">
        <v>0</v>
      </c>
      <c r="AH683" s="15">
        <v>0</v>
      </c>
      <c r="AI683" s="15">
        <v>0</v>
      </c>
      <c r="AJ683" s="15">
        <v>0</v>
      </c>
      <c r="AK683" s="15">
        <v>0</v>
      </c>
      <c r="AL683" s="15">
        <v>0</v>
      </c>
      <c r="AM683" s="15">
        <v>0</v>
      </c>
      <c r="AN683" s="15">
        <v>0</v>
      </c>
      <c r="AO683" s="15">
        <v>0</v>
      </c>
      <c r="AP683" s="15">
        <v>0</v>
      </c>
      <c r="AQ683" s="15">
        <v>0</v>
      </c>
      <c r="AR683" s="15">
        <v>0</v>
      </c>
      <c r="AS683" s="15">
        <v>0</v>
      </c>
      <c r="AT683" s="15">
        <v>0</v>
      </c>
      <c r="AU683" s="15">
        <v>0</v>
      </c>
      <c r="AV683" s="15">
        <v>0</v>
      </c>
      <c r="AW683" s="15">
        <v>0</v>
      </c>
      <c r="AX683" s="15">
        <v>0</v>
      </c>
      <c r="AY683" s="15">
        <v>0</v>
      </c>
    </row>
    <row r="684" spans="1:51">
      <c r="A684" s="1">
        <v>7404</v>
      </c>
      <c r="B684" s="1" t="s">
        <v>1760</v>
      </c>
      <c r="C684" s="1">
        <v>4</v>
      </c>
      <c r="D684" s="1" t="s">
        <v>1761</v>
      </c>
      <c r="E684" s="1" t="s">
        <v>1616</v>
      </c>
      <c r="F684" s="1">
        <v>4</v>
      </c>
      <c r="G684" s="1" t="s">
        <v>272</v>
      </c>
      <c r="H684" s="1">
        <v>0</v>
      </c>
      <c r="I684" s="170" t="s">
        <v>1617</v>
      </c>
      <c r="J684" s="15">
        <v>66</v>
      </c>
      <c r="K684" s="15">
        <v>1456</v>
      </c>
      <c r="L684" s="15">
        <v>436</v>
      </c>
      <c r="M684" s="15">
        <v>990</v>
      </c>
      <c r="N684" s="15">
        <v>1215</v>
      </c>
      <c r="O684" s="15">
        <v>355</v>
      </c>
      <c r="P684" s="15">
        <v>830</v>
      </c>
      <c r="Q684" s="15">
        <v>1</v>
      </c>
      <c r="R684" s="15">
        <v>2</v>
      </c>
      <c r="S684" s="15">
        <v>1</v>
      </c>
      <c r="T684" s="15">
        <v>1</v>
      </c>
      <c r="U684" s="15">
        <v>1</v>
      </c>
      <c r="V684" s="15">
        <v>0</v>
      </c>
      <c r="W684" s="15">
        <v>1</v>
      </c>
      <c r="X684" s="15">
        <v>65</v>
      </c>
      <c r="Y684" s="15">
        <v>1454</v>
      </c>
      <c r="Z684" s="15">
        <v>435</v>
      </c>
      <c r="AA684" s="15">
        <v>989</v>
      </c>
      <c r="AB684" s="15">
        <v>1214</v>
      </c>
      <c r="AC684" s="15">
        <v>355</v>
      </c>
      <c r="AD684" s="15">
        <v>829</v>
      </c>
      <c r="AE684" s="15">
        <v>10</v>
      </c>
      <c r="AF684" s="15">
        <v>233</v>
      </c>
      <c r="AG684" s="15">
        <v>70</v>
      </c>
      <c r="AH684" s="15">
        <v>163</v>
      </c>
      <c r="AI684" s="15">
        <v>219</v>
      </c>
      <c r="AJ684" s="15">
        <v>64</v>
      </c>
      <c r="AK684" s="15">
        <v>155</v>
      </c>
      <c r="AL684" s="15">
        <v>55</v>
      </c>
      <c r="AM684" s="15">
        <v>1221</v>
      </c>
      <c r="AN684" s="15">
        <v>365</v>
      </c>
      <c r="AO684" s="15">
        <v>826</v>
      </c>
      <c r="AP684" s="15">
        <v>995</v>
      </c>
      <c r="AQ684" s="15">
        <v>291</v>
      </c>
      <c r="AR684" s="15">
        <v>674</v>
      </c>
      <c r="AS684" s="15">
        <v>0</v>
      </c>
      <c r="AT684" s="15">
        <v>0</v>
      </c>
      <c r="AU684" s="15">
        <v>0</v>
      </c>
      <c r="AV684" s="15">
        <v>0</v>
      </c>
      <c r="AW684" s="15">
        <v>0</v>
      </c>
      <c r="AX684" s="15">
        <v>0</v>
      </c>
      <c r="AY684" s="15">
        <v>0</v>
      </c>
    </row>
    <row r="685" spans="1:51">
      <c r="A685" s="1">
        <v>7415</v>
      </c>
      <c r="B685" s="1" t="s">
        <v>1760</v>
      </c>
      <c r="C685" s="1">
        <v>4</v>
      </c>
      <c r="D685" s="1" t="s">
        <v>1761</v>
      </c>
      <c r="E685" s="1" t="s">
        <v>1618</v>
      </c>
      <c r="F685" s="1">
        <v>5</v>
      </c>
      <c r="G685" s="1" t="s">
        <v>272</v>
      </c>
      <c r="H685" s="1">
        <v>0</v>
      </c>
      <c r="I685" s="1" t="s">
        <v>1619</v>
      </c>
      <c r="J685" s="15">
        <v>0</v>
      </c>
      <c r="K685" s="15">
        <v>0</v>
      </c>
      <c r="L685" s="15">
        <v>0</v>
      </c>
      <c r="M685" s="15">
        <v>0</v>
      </c>
      <c r="N685" s="15">
        <v>0</v>
      </c>
      <c r="O685" s="15">
        <v>0</v>
      </c>
      <c r="P685" s="15">
        <v>0</v>
      </c>
      <c r="Q685" s="15">
        <v>0</v>
      </c>
      <c r="R685" s="15">
        <v>0</v>
      </c>
      <c r="S685" s="15">
        <v>0</v>
      </c>
      <c r="T685" s="15">
        <v>0</v>
      </c>
      <c r="U685" s="15">
        <v>0</v>
      </c>
      <c r="V685" s="15">
        <v>0</v>
      </c>
      <c r="W685" s="15">
        <v>0</v>
      </c>
      <c r="X685" s="15">
        <v>0</v>
      </c>
      <c r="Y685" s="15">
        <v>0</v>
      </c>
      <c r="Z685" s="15">
        <v>0</v>
      </c>
      <c r="AA685" s="15">
        <v>0</v>
      </c>
      <c r="AB685" s="15">
        <v>0</v>
      </c>
      <c r="AC685" s="15">
        <v>0</v>
      </c>
      <c r="AD685" s="15">
        <v>0</v>
      </c>
      <c r="AE685" s="15">
        <v>0</v>
      </c>
      <c r="AF685" s="15">
        <v>0</v>
      </c>
      <c r="AG685" s="15">
        <v>0</v>
      </c>
      <c r="AH685" s="15">
        <v>0</v>
      </c>
      <c r="AI685" s="15">
        <v>0</v>
      </c>
      <c r="AJ685" s="15">
        <v>0</v>
      </c>
      <c r="AK685" s="15">
        <v>0</v>
      </c>
      <c r="AL685" s="15">
        <v>0</v>
      </c>
      <c r="AM685" s="15">
        <v>0</v>
      </c>
      <c r="AN685" s="15">
        <v>0</v>
      </c>
      <c r="AO685" s="15">
        <v>0</v>
      </c>
      <c r="AP685" s="15">
        <v>0</v>
      </c>
      <c r="AQ685" s="15">
        <v>0</v>
      </c>
      <c r="AR685" s="15">
        <v>0</v>
      </c>
      <c r="AS685" s="15">
        <v>0</v>
      </c>
      <c r="AT685" s="15">
        <v>0</v>
      </c>
      <c r="AU685" s="15">
        <v>0</v>
      </c>
      <c r="AV685" s="15">
        <v>0</v>
      </c>
      <c r="AW685" s="15">
        <v>0</v>
      </c>
      <c r="AX685" s="15">
        <v>0</v>
      </c>
      <c r="AY685" s="15">
        <v>0</v>
      </c>
    </row>
    <row r="686" spans="1:51">
      <c r="A686" s="1">
        <v>7426</v>
      </c>
      <c r="B686" s="1" t="s">
        <v>1760</v>
      </c>
      <c r="C686" s="1">
        <v>4</v>
      </c>
      <c r="D686" s="1" t="s">
        <v>1761</v>
      </c>
      <c r="E686" s="1" t="s">
        <v>1620</v>
      </c>
      <c r="F686" s="1">
        <v>5</v>
      </c>
      <c r="G686" s="1" t="s">
        <v>272</v>
      </c>
      <c r="H686" s="1">
        <v>0</v>
      </c>
      <c r="I686" s="1" t="s">
        <v>1621</v>
      </c>
      <c r="J686" s="15">
        <v>0</v>
      </c>
      <c r="K686" s="15">
        <v>0</v>
      </c>
      <c r="L686" s="15">
        <v>0</v>
      </c>
      <c r="M686" s="15">
        <v>0</v>
      </c>
      <c r="N686" s="15">
        <v>0</v>
      </c>
      <c r="O686" s="15">
        <v>0</v>
      </c>
      <c r="P686" s="15">
        <v>0</v>
      </c>
      <c r="Q686" s="15">
        <v>0</v>
      </c>
      <c r="R686" s="15">
        <v>0</v>
      </c>
      <c r="S686" s="15">
        <v>0</v>
      </c>
      <c r="T686" s="15">
        <v>0</v>
      </c>
      <c r="U686" s="15">
        <v>0</v>
      </c>
      <c r="V686" s="15">
        <v>0</v>
      </c>
      <c r="W686" s="15">
        <v>0</v>
      </c>
      <c r="X686" s="15">
        <v>0</v>
      </c>
      <c r="Y686" s="15">
        <v>0</v>
      </c>
      <c r="Z686" s="15">
        <v>0</v>
      </c>
      <c r="AA686" s="15">
        <v>0</v>
      </c>
      <c r="AB686" s="15">
        <v>0</v>
      </c>
      <c r="AC686" s="15">
        <v>0</v>
      </c>
      <c r="AD686" s="15">
        <v>0</v>
      </c>
      <c r="AE686" s="15">
        <v>0</v>
      </c>
      <c r="AF686" s="15">
        <v>0</v>
      </c>
      <c r="AG686" s="15">
        <v>0</v>
      </c>
      <c r="AH686" s="15">
        <v>0</v>
      </c>
      <c r="AI686" s="15">
        <v>0</v>
      </c>
      <c r="AJ686" s="15">
        <v>0</v>
      </c>
      <c r="AK686" s="15">
        <v>0</v>
      </c>
      <c r="AL686" s="15">
        <v>0</v>
      </c>
      <c r="AM686" s="15">
        <v>0</v>
      </c>
      <c r="AN686" s="15">
        <v>0</v>
      </c>
      <c r="AO686" s="15">
        <v>0</v>
      </c>
      <c r="AP686" s="15">
        <v>0</v>
      </c>
      <c r="AQ686" s="15">
        <v>0</v>
      </c>
      <c r="AR686" s="15">
        <v>0</v>
      </c>
      <c r="AS686" s="15">
        <v>0</v>
      </c>
      <c r="AT686" s="15">
        <v>0</v>
      </c>
      <c r="AU686" s="15">
        <v>0</v>
      </c>
      <c r="AV686" s="15">
        <v>0</v>
      </c>
      <c r="AW686" s="15">
        <v>0</v>
      </c>
      <c r="AX686" s="15">
        <v>0</v>
      </c>
      <c r="AY686" s="15">
        <v>0</v>
      </c>
    </row>
    <row r="687" spans="1:51">
      <c r="A687" s="1">
        <v>7437</v>
      </c>
      <c r="B687" s="1" t="s">
        <v>1760</v>
      </c>
      <c r="C687" s="1">
        <v>4</v>
      </c>
      <c r="D687" s="1" t="s">
        <v>1761</v>
      </c>
      <c r="E687" s="1" t="s">
        <v>1622</v>
      </c>
      <c r="F687" s="1">
        <v>5</v>
      </c>
      <c r="G687" s="1" t="s">
        <v>272</v>
      </c>
      <c r="H687" s="1">
        <v>0</v>
      </c>
      <c r="I687" s="1" t="s">
        <v>1623</v>
      </c>
      <c r="J687" s="15">
        <v>14</v>
      </c>
      <c r="K687" s="15">
        <v>142</v>
      </c>
      <c r="L687" s="15">
        <v>28</v>
      </c>
      <c r="M687" s="15">
        <v>114</v>
      </c>
      <c r="N687" s="15">
        <v>118</v>
      </c>
      <c r="O687" s="15">
        <v>18</v>
      </c>
      <c r="P687" s="15">
        <v>100</v>
      </c>
      <c r="Q687" s="15">
        <v>0</v>
      </c>
      <c r="R687" s="15">
        <v>0</v>
      </c>
      <c r="S687" s="15">
        <v>0</v>
      </c>
      <c r="T687" s="15">
        <v>0</v>
      </c>
      <c r="U687" s="15">
        <v>0</v>
      </c>
      <c r="V687" s="15">
        <v>0</v>
      </c>
      <c r="W687" s="15">
        <v>0</v>
      </c>
      <c r="X687" s="15">
        <v>14</v>
      </c>
      <c r="Y687" s="15">
        <v>142</v>
      </c>
      <c r="Z687" s="15">
        <v>28</v>
      </c>
      <c r="AA687" s="15">
        <v>114</v>
      </c>
      <c r="AB687" s="15">
        <v>118</v>
      </c>
      <c r="AC687" s="15">
        <v>18</v>
      </c>
      <c r="AD687" s="15">
        <v>100</v>
      </c>
      <c r="AE687" s="15">
        <v>1</v>
      </c>
      <c r="AF687" s="15">
        <v>3</v>
      </c>
      <c r="AG687" s="15">
        <v>0</v>
      </c>
      <c r="AH687" s="15">
        <v>3</v>
      </c>
      <c r="AI687" s="15">
        <v>3</v>
      </c>
      <c r="AJ687" s="15">
        <v>0</v>
      </c>
      <c r="AK687" s="15">
        <v>3</v>
      </c>
      <c r="AL687" s="15">
        <v>13</v>
      </c>
      <c r="AM687" s="15">
        <v>139</v>
      </c>
      <c r="AN687" s="15">
        <v>28</v>
      </c>
      <c r="AO687" s="15">
        <v>111</v>
      </c>
      <c r="AP687" s="15">
        <v>115</v>
      </c>
      <c r="AQ687" s="15">
        <v>18</v>
      </c>
      <c r="AR687" s="15">
        <v>97</v>
      </c>
      <c r="AS687" s="15">
        <v>0</v>
      </c>
      <c r="AT687" s="15">
        <v>0</v>
      </c>
      <c r="AU687" s="15">
        <v>0</v>
      </c>
      <c r="AV687" s="15">
        <v>0</v>
      </c>
      <c r="AW687" s="15">
        <v>0</v>
      </c>
      <c r="AX687" s="15">
        <v>0</v>
      </c>
      <c r="AY687" s="15">
        <v>0</v>
      </c>
    </row>
    <row r="688" spans="1:51">
      <c r="A688" s="1">
        <v>7448</v>
      </c>
      <c r="B688" s="1" t="s">
        <v>1760</v>
      </c>
      <c r="C688" s="1">
        <v>4</v>
      </c>
      <c r="D688" s="1" t="s">
        <v>1761</v>
      </c>
      <c r="E688" s="1" t="s">
        <v>1624</v>
      </c>
      <c r="F688" s="1">
        <v>6</v>
      </c>
      <c r="G688" s="1" t="s">
        <v>272</v>
      </c>
      <c r="H688" s="1">
        <v>0</v>
      </c>
      <c r="I688" s="1" t="s">
        <v>1625</v>
      </c>
      <c r="J688" s="15">
        <v>5</v>
      </c>
      <c r="K688" s="15">
        <v>79</v>
      </c>
      <c r="L688" s="15">
        <v>6</v>
      </c>
      <c r="M688" s="15">
        <v>73</v>
      </c>
      <c r="N688" s="15">
        <v>77</v>
      </c>
      <c r="O688" s="15">
        <v>5</v>
      </c>
      <c r="P688" s="15">
        <v>72</v>
      </c>
      <c r="Q688" s="15">
        <v>0</v>
      </c>
      <c r="R688" s="15">
        <v>0</v>
      </c>
      <c r="S688" s="15">
        <v>0</v>
      </c>
      <c r="T688" s="15">
        <v>0</v>
      </c>
      <c r="U688" s="15">
        <v>0</v>
      </c>
      <c r="V688" s="15">
        <v>0</v>
      </c>
      <c r="W688" s="15">
        <v>0</v>
      </c>
      <c r="X688" s="15">
        <v>5</v>
      </c>
      <c r="Y688" s="15">
        <v>79</v>
      </c>
      <c r="Z688" s="15">
        <v>6</v>
      </c>
      <c r="AA688" s="15">
        <v>73</v>
      </c>
      <c r="AB688" s="15">
        <v>77</v>
      </c>
      <c r="AC688" s="15">
        <v>5</v>
      </c>
      <c r="AD688" s="15">
        <v>72</v>
      </c>
      <c r="AE688" s="15">
        <v>1</v>
      </c>
      <c r="AF688" s="15">
        <v>3</v>
      </c>
      <c r="AG688" s="15">
        <v>0</v>
      </c>
      <c r="AH688" s="15">
        <v>3</v>
      </c>
      <c r="AI688" s="15">
        <v>3</v>
      </c>
      <c r="AJ688" s="15">
        <v>0</v>
      </c>
      <c r="AK688" s="15">
        <v>3</v>
      </c>
      <c r="AL688" s="15">
        <v>4</v>
      </c>
      <c r="AM688" s="15">
        <v>76</v>
      </c>
      <c r="AN688" s="15">
        <v>6</v>
      </c>
      <c r="AO688" s="15">
        <v>70</v>
      </c>
      <c r="AP688" s="15">
        <v>74</v>
      </c>
      <c r="AQ688" s="15">
        <v>5</v>
      </c>
      <c r="AR688" s="15">
        <v>69</v>
      </c>
      <c r="AS688" s="15">
        <v>0</v>
      </c>
      <c r="AT688" s="15">
        <v>0</v>
      </c>
      <c r="AU688" s="15">
        <v>0</v>
      </c>
      <c r="AV688" s="15">
        <v>0</v>
      </c>
      <c r="AW688" s="15">
        <v>0</v>
      </c>
      <c r="AX688" s="15">
        <v>0</v>
      </c>
      <c r="AY688" s="15">
        <v>0</v>
      </c>
    </row>
    <row r="689" spans="1:51">
      <c r="A689" s="1">
        <v>7459</v>
      </c>
      <c r="B689" s="1" t="s">
        <v>1760</v>
      </c>
      <c r="C689" s="1">
        <v>4</v>
      </c>
      <c r="D689" s="1" t="s">
        <v>1761</v>
      </c>
      <c r="E689" s="1" t="s">
        <v>1626</v>
      </c>
      <c r="F689" s="1">
        <v>6</v>
      </c>
      <c r="G689" s="1" t="s">
        <v>272</v>
      </c>
      <c r="H689" s="1">
        <v>0</v>
      </c>
      <c r="I689" s="1" t="s">
        <v>1627</v>
      </c>
      <c r="J689" s="15">
        <v>9</v>
      </c>
      <c r="K689" s="15">
        <v>63</v>
      </c>
      <c r="L689" s="15">
        <v>22</v>
      </c>
      <c r="M689" s="15">
        <v>41</v>
      </c>
      <c r="N689" s="15">
        <v>41</v>
      </c>
      <c r="O689" s="15">
        <v>13</v>
      </c>
      <c r="P689" s="15">
        <v>28</v>
      </c>
      <c r="Q689" s="15">
        <v>0</v>
      </c>
      <c r="R689" s="15">
        <v>0</v>
      </c>
      <c r="S689" s="15">
        <v>0</v>
      </c>
      <c r="T689" s="15">
        <v>0</v>
      </c>
      <c r="U689" s="15">
        <v>0</v>
      </c>
      <c r="V689" s="15">
        <v>0</v>
      </c>
      <c r="W689" s="15">
        <v>0</v>
      </c>
      <c r="X689" s="15">
        <v>9</v>
      </c>
      <c r="Y689" s="15">
        <v>63</v>
      </c>
      <c r="Z689" s="15">
        <v>22</v>
      </c>
      <c r="AA689" s="15">
        <v>41</v>
      </c>
      <c r="AB689" s="15">
        <v>41</v>
      </c>
      <c r="AC689" s="15">
        <v>13</v>
      </c>
      <c r="AD689" s="15">
        <v>28</v>
      </c>
      <c r="AE689" s="15">
        <v>0</v>
      </c>
      <c r="AF689" s="15">
        <v>0</v>
      </c>
      <c r="AG689" s="15">
        <v>0</v>
      </c>
      <c r="AH689" s="15">
        <v>0</v>
      </c>
      <c r="AI689" s="15">
        <v>0</v>
      </c>
      <c r="AJ689" s="15">
        <v>0</v>
      </c>
      <c r="AK689" s="15">
        <v>0</v>
      </c>
      <c r="AL689" s="15">
        <v>9</v>
      </c>
      <c r="AM689" s="15">
        <v>63</v>
      </c>
      <c r="AN689" s="15">
        <v>22</v>
      </c>
      <c r="AO689" s="15">
        <v>41</v>
      </c>
      <c r="AP689" s="15">
        <v>41</v>
      </c>
      <c r="AQ689" s="15">
        <v>13</v>
      </c>
      <c r="AR689" s="15">
        <v>28</v>
      </c>
      <c r="AS689" s="15">
        <v>0</v>
      </c>
      <c r="AT689" s="15">
        <v>0</v>
      </c>
      <c r="AU689" s="15">
        <v>0</v>
      </c>
      <c r="AV689" s="15">
        <v>0</v>
      </c>
      <c r="AW689" s="15">
        <v>0</v>
      </c>
      <c r="AX689" s="15">
        <v>0</v>
      </c>
      <c r="AY689" s="15">
        <v>0</v>
      </c>
    </row>
    <row r="690" spans="1:51">
      <c r="A690" s="1">
        <v>7470</v>
      </c>
      <c r="B690" s="1" t="s">
        <v>1760</v>
      </c>
      <c r="C690" s="1">
        <v>4</v>
      </c>
      <c r="D690" s="1" t="s">
        <v>1761</v>
      </c>
      <c r="E690" s="1" t="s">
        <v>1628</v>
      </c>
      <c r="F690" s="1">
        <v>5</v>
      </c>
      <c r="G690" s="1" t="s">
        <v>272</v>
      </c>
      <c r="H690" s="1">
        <v>0</v>
      </c>
      <c r="I690" s="1" t="s">
        <v>1629</v>
      </c>
      <c r="J690" s="15">
        <v>41</v>
      </c>
      <c r="K690" s="15">
        <v>1108</v>
      </c>
      <c r="L690" s="15">
        <v>324</v>
      </c>
      <c r="M690" s="15">
        <v>754</v>
      </c>
      <c r="N690" s="15">
        <v>1000</v>
      </c>
      <c r="O690" s="15">
        <v>294</v>
      </c>
      <c r="P690" s="15">
        <v>676</v>
      </c>
      <c r="Q690" s="15">
        <v>1</v>
      </c>
      <c r="R690" s="15">
        <v>2</v>
      </c>
      <c r="S690" s="15">
        <v>1</v>
      </c>
      <c r="T690" s="15">
        <v>1</v>
      </c>
      <c r="U690" s="15">
        <v>1</v>
      </c>
      <c r="V690" s="15">
        <v>0</v>
      </c>
      <c r="W690" s="15">
        <v>1</v>
      </c>
      <c r="X690" s="15">
        <v>40</v>
      </c>
      <c r="Y690" s="15">
        <v>1106</v>
      </c>
      <c r="Z690" s="15">
        <v>323</v>
      </c>
      <c r="AA690" s="15">
        <v>753</v>
      </c>
      <c r="AB690" s="15">
        <v>999</v>
      </c>
      <c r="AC690" s="15">
        <v>294</v>
      </c>
      <c r="AD690" s="15">
        <v>675</v>
      </c>
      <c r="AE690" s="15">
        <v>9</v>
      </c>
      <c r="AF690" s="15">
        <v>230</v>
      </c>
      <c r="AG690" s="15">
        <v>70</v>
      </c>
      <c r="AH690" s="15">
        <v>160</v>
      </c>
      <c r="AI690" s="15">
        <v>216</v>
      </c>
      <c r="AJ690" s="15">
        <v>64</v>
      </c>
      <c r="AK690" s="15">
        <v>152</v>
      </c>
      <c r="AL690" s="15">
        <v>31</v>
      </c>
      <c r="AM690" s="15">
        <v>876</v>
      </c>
      <c r="AN690" s="15">
        <v>253</v>
      </c>
      <c r="AO690" s="15">
        <v>593</v>
      </c>
      <c r="AP690" s="15">
        <v>783</v>
      </c>
      <c r="AQ690" s="15">
        <v>230</v>
      </c>
      <c r="AR690" s="15">
        <v>523</v>
      </c>
      <c r="AS690" s="15">
        <v>0</v>
      </c>
      <c r="AT690" s="15">
        <v>0</v>
      </c>
      <c r="AU690" s="15">
        <v>0</v>
      </c>
      <c r="AV690" s="15">
        <v>0</v>
      </c>
      <c r="AW690" s="15">
        <v>0</v>
      </c>
      <c r="AX690" s="15">
        <v>0</v>
      </c>
      <c r="AY690" s="15">
        <v>0</v>
      </c>
    </row>
    <row r="691" spans="1:51">
      <c r="A691" s="1">
        <v>7481</v>
      </c>
      <c r="B691" s="1" t="s">
        <v>1760</v>
      </c>
      <c r="C691" s="1">
        <v>4</v>
      </c>
      <c r="D691" s="1" t="s">
        <v>1761</v>
      </c>
      <c r="E691" s="1" t="s">
        <v>1630</v>
      </c>
      <c r="F691" s="1">
        <v>6</v>
      </c>
      <c r="G691" s="1" t="s">
        <v>272</v>
      </c>
      <c r="H691" s="1">
        <v>0</v>
      </c>
      <c r="I691" s="1" t="s">
        <v>1631</v>
      </c>
      <c r="J691" s="15">
        <v>7</v>
      </c>
      <c r="K691" s="15">
        <v>536</v>
      </c>
      <c r="L691" s="15">
        <v>166</v>
      </c>
      <c r="M691" s="15">
        <v>340</v>
      </c>
      <c r="N691" s="15">
        <v>468</v>
      </c>
      <c r="O691" s="15">
        <v>147</v>
      </c>
      <c r="P691" s="15">
        <v>291</v>
      </c>
      <c r="Q691" s="15">
        <v>0</v>
      </c>
      <c r="R691" s="15">
        <v>0</v>
      </c>
      <c r="S691" s="15">
        <v>0</v>
      </c>
      <c r="T691" s="15">
        <v>0</v>
      </c>
      <c r="U691" s="15">
        <v>0</v>
      </c>
      <c r="V691" s="15">
        <v>0</v>
      </c>
      <c r="W691" s="15">
        <v>0</v>
      </c>
      <c r="X691" s="15">
        <v>7</v>
      </c>
      <c r="Y691" s="15">
        <v>536</v>
      </c>
      <c r="Z691" s="15">
        <v>166</v>
      </c>
      <c r="AA691" s="15">
        <v>340</v>
      </c>
      <c r="AB691" s="15">
        <v>468</v>
      </c>
      <c r="AC691" s="15">
        <v>147</v>
      </c>
      <c r="AD691" s="15">
        <v>291</v>
      </c>
      <c r="AE691" s="15">
        <v>0</v>
      </c>
      <c r="AF691" s="15">
        <v>0</v>
      </c>
      <c r="AG691" s="15">
        <v>0</v>
      </c>
      <c r="AH691" s="15">
        <v>0</v>
      </c>
      <c r="AI691" s="15">
        <v>0</v>
      </c>
      <c r="AJ691" s="15">
        <v>0</v>
      </c>
      <c r="AK691" s="15">
        <v>0</v>
      </c>
      <c r="AL691" s="15">
        <v>7</v>
      </c>
      <c r="AM691" s="15">
        <v>536</v>
      </c>
      <c r="AN691" s="15">
        <v>166</v>
      </c>
      <c r="AO691" s="15">
        <v>340</v>
      </c>
      <c r="AP691" s="15">
        <v>468</v>
      </c>
      <c r="AQ691" s="15">
        <v>147</v>
      </c>
      <c r="AR691" s="15">
        <v>291</v>
      </c>
      <c r="AS691" s="15">
        <v>0</v>
      </c>
      <c r="AT691" s="15">
        <v>0</v>
      </c>
      <c r="AU691" s="15">
        <v>0</v>
      </c>
      <c r="AV691" s="15">
        <v>0</v>
      </c>
      <c r="AW691" s="15">
        <v>0</v>
      </c>
      <c r="AX691" s="15">
        <v>0</v>
      </c>
      <c r="AY691" s="15">
        <v>0</v>
      </c>
    </row>
    <row r="692" spans="1:51">
      <c r="A692" s="1">
        <v>7492</v>
      </c>
      <c r="B692" s="1" t="s">
        <v>1760</v>
      </c>
      <c r="C692" s="1">
        <v>4</v>
      </c>
      <c r="D692" s="1" t="s">
        <v>1761</v>
      </c>
      <c r="E692" s="1" t="s">
        <v>1632</v>
      </c>
      <c r="F692" s="1">
        <v>6</v>
      </c>
      <c r="G692" s="1" t="s">
        <v>272</v>
      </c>
      <c r="H692" s="1">
        <v>0</v>
      </c>
      <c r="I692" s="1" t="s">
        <v>1633</v>
      </c>
      <c r="J692" s="15">
        <v>1</v>
      </c>
      <c r="K692" s="15">
        <v>84</v>
      </c>
      <c r="L692" s="15">
        <v>39</v>
      </c>
      <c r="M692" s="15">
        <v>45</v>
      </c>
      <c r="N692" s="15">
        <v>84</v>
      </c>
      <c r="O692" s="15">
        <v>39</v>
      </c>
      <c r="P692" s="15">
        <v>45</v>
      </c>
      <c r="Q692" s="15">
        <v>0</v>
      </c>
      <c r="R692" s="15">
        <v>0</v>
      </c>
      <c r="S692" s="15">
        <v>0</v>
      </c>
      <c r="T692" s="15">
        <v>0</v>
      </c>
      <c r="U692" s="15">
        <v>0</v>
      </c>
      <c r="V692" s="15">
        <v>0</v>
      </c>
      <c r="W692" s="15">
        <v>0</v>
      </c>
      <c r="X692" s="15">
        <v>1</v>
      </c>
      <c r="Y692" s="15">
        <v>84</v>
      </c>
      <c r="Z692" s="15">
        <v>39</v>
      </c>
      <c r="AA692" s="15">
        <v>45</v>
      </c>
      <c r="AB692" s="15">
        <v>84</v>
      </c>
      <c r="AC692" s="15">
        <v>39</v>
      </c>
      <c r="AD692" s="15">
        <v>45</v>
      </c>
      <c r="AE692" s="15">
        <v>0</v>
      </c>
      <c r="AF692" s="15">
        <v>0</v>
      </c>
      <c r="AG692" s="15">
        <v>0</v>
      </c>
      <c r="AH692" s="15">
        <v>0</v>
      </c>
      <c r="AI692" s="15">
        <v>0</v>
      </c>
      <c r="AJ692" s="15">
        <v>0</v>
      </c>
      <c r="AK692" s="15">
        <v>0</v>
      </c>
      <c r="AL692" s="15">
        <v>1</v>
      </c>
      <c r="AM692" s="15">
        <v>84</v>
      </c>
      <c r="AN692" s="15">
        <v>39</v>
      </c>
      <c r="AO692" s="15">
        <v>45</v>
      </c>
      <c r="AP692" s="15">
        <v>84</v>
      </c>
      <c r="AQ692" s="15">
        <v>39</v>
      </c>
      <c r="AR692" s="15">
        <v>45</v>
      </c>
      <c r="AS692" s="15">
        <v>0</v>
      </c>
      <c r="AT692" s="15">
        <v>0</v>
      </c>
      <c r="AU692" s="15">
        <v>0</v>
      </c>
      <c r="AV692" s="15">
        <v>0</v>
      </c>
      <c r="AW692" s="15">
        <v>0</v>
      </c>
      <c r="AX692" s="15">
        <v>0</v>
      </c>
      <c r="AY692" s="15">
        <v>0</v>
      </c>
    </row>
    <row r="693" spans="1:51">
      <c r="A693" s="1">
        <v>7503</v>
      </c>
      <c r="B693" s="1" t="s">
        <v>1760</v>
      </c>
      <c r="C693" s="1">
        <v>4</v>
      </c>
      <c r="D693" s="1" t="s">
        <v>1761</v>
      </c>
      <c r="E693" s="1" t="s">
        <v>1634</v>
      </c>
      <c r="F693" s="1">
        <v>6</v>
      </c>
      <c r="G693" s="1" t="s">
        <v>272</v>
      </c>
      <c r="H693" s="1">
        <v>0</v>
      </c>
      <c r="I693" s="1" t="s">
        <v>1635</v>
      </c>
      <c r="J693" s="15">
        <v>15</v>
      </c>
      <c r="K693" s="15">
        <v>167</v>
      </c>
      <c r="L693" s="15">
        <v>28</v>
      </c>
      <c r="M693" s="15">
        <v>139</v>
      </c>
      <c r="N693" s="15">
        <v>154</v>
      </c>
      <c r="O693" s="15">
        <v>25</v>
      </c>
      <c r="P693" s="15">
        <v>129</v>
      </c>
      <c r="Q693" s="15">
        <v>0</v>
      </c>
      <c r="R693" s="15">
        <v>0</v>
      </c>
      <c r="S693" s="15">
        <v>0</v>
      </c>
      <c r="T693" s="15">
        <v>0</v>
      </c>
      <c r="U693" s="15">
        <v>0</v>
      </c>
      <c r="V693" s="15">
        <v>0</v>
      </c>
      <c r="W693" s="15">
        <v>0</v>
      </c>
      <c r="X693" s="15">
        <v>15</v>
      </c>
      <c r="Y693" s="15">
        <v>167</v>
      </c>
      <c r="Z693" s="15">
        <v>28</v>
      </c>
      <c r="AA693" s="15">
        <v>139</v>
      </c>
      <c r="AB693" s="15">
        <v>154</v>
      </c>
      <c r="AC693" s="15">
        <v>25</v>
      </c>
      <c r="AD693" s="15">
        <v>129</v>
      </c>
      <c r="AE693" s="15">
        <v>4</v>
      </c>
      <c r="AF693" s="15">
        <v>52</v>
      </c>
      <c r="AG693" s="15">
        <v>10</v>
      </c>
      <c r="AH693" s="15">
        <v>42</v>
      </c>
      <c r="AI693" s="15">
        <v>46</v>
      </c>
      <c r="AJ693" s="15">
        <v>8</v>
      </c>
      <c r="AK693" s="15">
        <v>38</v>
      </c>
      <c r="AL693" s="15">
        <v>11</v>
      </c>
      <c r="AM693" s="15">
        <v>115</v>
      </c>
      <c r="AN693" s="15">
        <v>18</v>
      </c>
      <c r="AO693" s="15">
        <v>97</v>
      </c>
      <c r="AP693" s="15">
        <v>108</v>
      </c>
      <c r="AQ693" s="15">
        <v>17</v>
      </c>
      <c r="AR693" s="15">
        <v>91</v>
      </c>
      <c r="AS693" s="15">
        <v>0</v>
      </c>
      <c r="AT693" s="15">
        <v>0</v>
      </c>
      <c r="AU693" s="15">
        <v>0</v>
      </c>
      <c r="AV693" s="15">
        <v>0</v>
      </c>
      <c r="AW693" s="15">
        <v>0</v>
      </c>
      <c r="AX693" s="15">
        <v>0</v>
      </c>
      <c r="AY693" s="15">
        <v>0</v>
      </c>
    </row>
    <row r="694" spans="1:51">
      <c r="A694" s="1">
        <v>7514</v>
      </c>
      <c r="B694" s="1" t="s">
        <v>1760</v>
      </c>
      <c r="C694" s="1">
        <v>4</v>
      </c>
      <c r="D694" s="1" t="s">
        <v>1761</v>
      </c>
      <c r="E694" s="1" t="s">
        <v>1636</v>
      </c>
      <c r="F694" s="1">
        <v>6</v>
      </c>
      <c r="G694" s="1" t="s">
        <v>272</v>
      </c>
      <c r="H694" s="1">
        <v>0</v>
      </c>
      <c r="I694" s="1" t="s">
        <v>1637</v>
      </c>
      <c r="J694" s="15">
        <v>8</v>
      </c>
      <c r="K694" s="15">
        <v>209</v>
      </c>
      <c r="L694" s="15">
        <v>66</v>
      </c>
      <c r="M694" s="15">
        <v>143</v>
      </c>
      <c r="N694" s="15">
        <v>191</v>
      </c>
      <c r="O694" s="15">
        <v>60</v>
      </c>
      <c r="P694" s="15">
        <v>131</v>
      </c>
      <c r="Q694" s="15">
        <v>1</v>
      </c>
      <c r="R694" s="15">
        <v>2</v>
      </c>
      <c r="S694" s="15">
        <v>1</v>
      </c>
      <c r="T694" s="15">
        <v>1</v>
      </c>
      <c r="U694" s="15">
        <v>1</v>
      </c>
      <c r="V694" s="15">
        <v>0</v>
      </c>
      <c r="W694" s="15">
        <v>1</v>
      </c>
      <c r="X694" s="15">
        <v>7</v>
      </c>
      <c r="Y694" s="15">
        <v>207</v>
      </c>
      <c r="Z694" s="15">
        <v>65</v>
      </c>
      <c r="AA694" s="15">
        <v>142</v>
      </c>
      <c r="AB694" s="15">
        <v>190</v>
      </c>
      <c r="AC694" s="15">
        <v>60</v>
      </c>
      <c r="AD694" s="15">
        <v>130</v>
      </c>
      <c r="AE694" s="15">
        <v>5</v>
      </c>
      <c r="AF694" s="15">
        <v>178</v>
      </c>
      <c r="AG694" s="15">
        <v>60</v>
      </c>
      <c r="AH694" s="15">
        <v>118</v>
      </c>
      <c r="AI694" s="15">
        <v>170</v>
      </c>
      <c r="AJ694" s="15">
        <v>56</v>
      </c>
      <c r="AK694" s="15">
        <v>114</v>
      </c>
      <c r="AL694" s="15">
        <v>2</v>
      </c>
      <c r="AM694" s="15">
        <v>29</v>
      </c>
      <c r="AN694" s="15">
        <v>5</v>
      </c>
      <c r="AO694" s="15">
        <v>24</v>
      </c>
      <c r="AP694" s="15">
        <v>20</v>
      </c>
      <c r="AQ694" s="15">
        <v>4</v>
      </c>
      <c r="AR694" s="15">
        <v>16</v>
      </c>
      <c r="AS694" s="15">
        <v>0</v>
      </c>
      <c r="AT694" s="15">
        <v>0</v>
      </c>
      <c r="AU694" s="15">
        <v>0</v>
      </c>
      <c r="AV694" s="15">
        <v>0</v>
      </c>
      <c r="AW694" s="15">
        <v>0</v>
      </c>
      <c r="AX694" s="15">
        <v>0</v>
      </c>
      <c r="AY694" s="15">
        <v>0</v>
      </c>
    </row>
    <row r="695" spans="1:51">
      <c r="A695" s="1">
        <v>7525</v>
      </c>
      <c r="B695" s="1" t="s">
        <v>1760</v>
      </c>
      <c r="C695" s="1">
        <v>4</v>
      </c>
      <c r="D695" s="1" t="s">
        <v>1761</v>
      </c>
      <c r="E695" s="1" t="s">
        <v>1638</v>
      </c>
      <c r="F695" s="1">
        <v>6</v>
      </c>
      <c r="G695" s="1" t="s">
        <v>272</v>
      </c>
      <c r="H695" s="1">
        <v>0</v>
      </c>
      <c r="I695" s="1" t="s">
        <v>1639</v>
      </c>
      <c r="J695" s="15">
        <v>3</v>
      </c>
      <c r="K695" s="15">
        <v>55</v>
      </c>
      <c r="L695" s="15">
        <v>12</v>
      </c>
      <c r="M695" s="15">
        <v>43</v>
      </c>
      <c r="N695" s="15">
        <v>46</v>
      </c>
      <c r="O695" s="15">
        <v>10</v>
      </c>
      <c r="P695" s="15">
        <v>36</v>
      </c>
      <c r="Q695" s="15">
        <v>0</v>
      </c>
      <c r="R695" s="15">
        <v>0</v>
      </c>
      <c r="S695" s="15">
        <v>0</v>
      </c>
      <c r="T695" s="15">
        <v>0</v>
      </c>
      <c r="U695" s="15">
        <v>0</v>
      </c>
      <c r="V695" s="15">
        <v>0</v>
      </c>
      <c r="W695" s="15">
        <v>0</v>
      </c>
      <c r="X695" s="15">
        <v>3</v>
      </c>
      <c r="Y695" s="15">
        <v>55</v>
      </c>
      <c r="Z695" s="15">
        <v>12</v>
      </c>
      <c r="AA695" s="15">
        <v>43</v>
      </c>
      <c r="AB695" s="15">
        <v>46</v>
      </c>
      <c r="AC695" s="15">
        <v>10</v>
      </c>
      <c r="AD695" s="15">
        <v>36</v>
      </c>
      <c r="AE695" s="15">
        <v>0</v>
      </c>
      <c r="AF695" s="15">
        <v>0</v>
      </c>
      <c r="AG695" s="15">
        <v>0</v>
      </c>
      <c r="AH695" s="15">
        <v>0</v>
      </c>
      <c r="AI695" s="15">
        <v>0</v>
      </c>
      <c r="AJ695" s="15">
        <v>0</v>
      </c>
      <c r="AK695" s="15">
        <v>0</v>
      </c>
      <c r="AL695" s="15">
        <v>3</v>
      </c>
      <c r="AM695" s="15">
        <v>55</v>
      </c>
      <c r="AN695" s="15">
        <v>12</v>
      </c>
      <c r="AO695" s="15">
        <v>43</v>
      </c>
      <c r="AP695" s="15">
        <v>46</v>
      </c>
      <c r="AQ695" s="15">
        <v>10</v>
      </c>
      <c r="AR695" s="15">
        <v>36</v>
      </c>
      <c r="AS695" s="15">
        <v>0</v>
      </c>
      <c r="AT695" s="15">
        <v>0</v>
      </c>
      <c r="AU695" s="15">
        <v>0</v>
      </c>
      <c r="AV695" s="15">
        <v>0</v>
      </c>
      <c r="AW695" s="15">
        <v>0</v>
      </c>
      <c r="AX695" s="15">
        <v>0</v>
      </c>
      <c r="AY695" s="15">
        <v>0</v>
      </c>
    </row>
    <row r="696" spans="1:51">
      <c r="A696" s="1">
        <v>7536</v>
      </c>
      <c r="B696" s="1" t="s">
        <v>1760</v>
      </c>
      <c r="C696" s="1">
        <v>4</v>
      </c>
      <c r="D696" s="1" t="s">
        <v>1761</v>
      </c>
      <c r="E696" s="1" t="s">
        <v>1640</v>
      </c>
      <c r="F696" s="1">
        <v>6</v>
      </c>
      <c r="G696" s="1" t="s">
        <v>272</v>
      </c>
      <c r="H696" s="1">
        <v>0</v>
      </c>
      <c r="I696" s="1" t="s">
        <v>1641</v>
      </c>
      <c r="J696" s="15">
        <v>0</v>
      </c>
      <c r="K696" s="15">
        <v>0</v>
      </c>
      <c r="L696" s="15">
        <v>0</v>
      </c>
      <c r="M696" s="15">
        <v>0</v>
      </c>
      <c r="N696" s="15">
        <v>0</v>
      </c>
      <c r="O696" s="15">
        <v>0</v>
      </c>
      <c r="P696" s="15">
        <v>0</v>
      </c>
      <c r="Q696" s="15">
        <v>0</v>
      </c>
      <c r="R696" s="15">
        <v>0</v>
      </c>
      <c r="S696" s="15">
        <v>0</v>
      </c>
      <c r="T696" s="15">
        <v>0</v>
      </c>
      <c r="U696" s="15">
        <v>0</v>
      </c>
      <c r="V696" s="15">
        <v>0</v>
      </c>
      <c r="W696" s="15">
        <v>0</v>
      </c>
      <c r="X696" s="15">
        <v>0</v>
      </c>
      <c r="Y696" s="15">
        <v>0</v>
      </c>
      <c r="Z696" s="15">
        <v>0</v>
      </c>
      <c r="AA696" s="15">
        <v>0</v>
      </c>
      <c r="AB696" s="15">
        <v>0</v>
      </c>
      <c r="AC696" s="15">
        <v>0</v>
      </c>
      <c r="AD696" s="15">
        <v>0</v>
      </c>
      <c r="AE696" s="15">
        <v>0</v>
      </c>
      <c r="AF696" s="15">
        <v>0</v>
      </c>
      <c r="AG696" s="15">
        <v>0</v>
      </c>
      <c r="AH696" s="15">
        <v>0</v>
      </c>
      <c r="AI696" s="15">
        <v>0</v>
      </c>
      <c r="AJ696" s="15">
        <v>0</v>
      </c>
      <c r="AK696" s="15">
        <v>0</v>
      </c>
      <c r="AL696" s="15">
        <v>0</v>
      </c>
      <c r="AM696" s="15">
        <v>0</v>
      </c>
      <c r="AN696" s="15">
        <v>0</v>
      </c>
      <c r="AO696" s="15">
        <v>0</v>
      </c>
      <c r="AP696" s="15">
        <v>0</v>
      </c>
      <c r="AQ696" s="15">
        <v>0</v>
      </c>
      <c r="AR696" s="15">
        <v>0</v>
      </c>
      <c r="AS696" s="15">
        <v>0</v>
      </c>
      <c r="AT696" s="15">
        <v>0</v>
      </c>
      <c r="AU696" s="15">
        <v>0</v>
      </c>
      <c r="AV696" s="15">
        <v>0</v>
      </c>
      <c r="AW696" s="15">
        <v>0</v>
      </c>
      <c r="AX696" s="15">
        <v>0</v>
      </c>
      <c r="AY696" s="15">
        <v>0</v>
      </c>
    </row>
    <row r="697" spans="1:51">
      <c r="A697" s="1">
        <v>7547</v>
      </c>
      <c r="B697" s="1" t="s">
        <v>1760</v>
      </c>
      <c r="C697" s="1">
        <v>4</v>
      </c>
      <c r="D697" s="1" t="s">
        <v>1761</v>
      </c>
      <c r="E697" s="1" t="s">
        <v>1642</v>
      </c>
      <c r="F697" s="1">
        <v>6</v>
      </c>
      <c r="G697" s="1" t="s">
        <v>272</v>
      </c>
      <c r="H697" s="1">
        <v>0</v>
      </c>
      <c r="I697" s="1" t="s">
        <v>1643</v>
      </c>
      <c r="J697" s="15">
        <v>7</v>
      </c>
      <c r="K697" s="15">
        <v>57</v>
      </c>
      <c r="L697" s="15">
        <v>13</v>
      </c>
      <c r="M697" s="15">
        <v>44</v>
      </c>
      <c r="N697" s="15">
        <v>57</v>
      </c>
      <c r="O697" s="15">
        <v>13</v>
      </c>
      <c r="P697" s="15">
        <v>44</v>
      </c>
      <c r="Q697" s="15">
        <v>0</v>
      </c>
      <c r="R697" s="15">
        <v>0</v>
      </c>
      <c r="S697" s="15">
        <v>0</v>
      </c>
      <c r="T697" s="15">
        <v>0</v>
      </c>
      <c r="U697" s="15">
        <v>0</v>
      </c>
      <c r="V697" s="15">
        <v>0</v>
      </c>
      <c r="W697" s="15">
        <v>0</v>
      </c>
      <c r="X697" s="15">
        <v>7</v>
      </c>
      <c r="Y697" s="15">
        <v>57</v>
      </c>
      <c r="Z697" s="15">
        <v>13</v>
      </c>
      <c r="AA697" s="15">
        <v>44</v>
      </c>
      <c r="AB697" s="15">
        <v>57</v>
      </c>
      <c r="AC697" s="15">
        <v>13</v>
      </c>
      <c r="AD697" s="15">
        <v>44</v>
      </c>
      <c r="AE697" s="15">
        <v>0</v>
      </c>
      <c r="AF697" s="15">
        <v>0</v>
      </c>
      <c r="AG697" s="15">
        <v>0</v>
      </c>
      <c r="AH697" s="15">
        <v>0</v>
      </c>
      <c r="AI697" s="15">
        <v>0</v>
      </c>
      <c r="AJ697" s="15">
        <v>0</v>
      </c>
      <c r="AK697" s="15">
        <v>0</v>
      </c>
      <c r="AL697" s="15">
        <v>7</v>
      </c>
      <c r="AM697" s="15">
        <v>57</v>
      </c>
      <c r="AN697" s="15">
        <v>13</v>
      </c>
      <c r="AO697" s="15">
        <v>44</v>
      </c>
      <c r="AP697" s="15">
        <v>57</v>
      </c>
      <c r="AQ697" s="15">
        <v>13</v>
      </c>
      <c r="AR697" s="15">
        <v>44</v>
      </c>
      <c r="AS697" s="15">
        <v>0</v>
      </c>
      <c r="AT697" s="15">
        <v>0</v>
      </c>
      <c r="AU697" s="15">
        <v>0</v>
      </c>
      <c r="AV697" s="15">
        <v>0</v>
      </c>
      <c r="AW697" s="15">
        <v>0</v>
      </c>
      <c r="AX697" s="15">
        <v>0</v>
      </c>
      <c r="AY697" s="15">
        <v>0</v>
      </c>
    </row>
    <row r="698" spans="1:51">
      <c r="A698" s="1">
        <v>7558</v>
      </c>
      <c r="B698" s="1" t="s">
        <v>1760</v>
      </c>
      <c r="C698" s="1">
        <v>4</v>
      </c>
      <c r="D698" s="1" t="s">
        <v>1761</v>
      </c>
      <c r="E698" s="1" t="s">
        <v>1644</v>
      </c>
      <c r="F698" s="1">
        <v>5</v>
      </c>
      <c r="G698" s="1" t="s">
        <v>272</v>
      </c>
      <c r="H698" s="1">
        <v>0</v>
      </c>
      <c r="I698" s="1" t="s">
        <v>1645</v>
      </c>
      <c r="J698" s="15">
        <v>9</v>
      </c>
      <c r="K698" s="15">
        <v>183</v>
      </c>
      <c r="L698" s="15">
        <v>76</v>
      </c>
      <c r="M698" s="15">
        <v>107</v>
      </c>
      <c r="N698" s="15">
        <v>74</v>
      </c>
      <c r="O698" s="15">
        <v>35</v>
      </c>
      <c r="P698" s="15">
        <v>39</v>
      </c>
      <c r="Q698" s="15">
        <v>0</v>
      </c>
      <c r="R698" s="15">
        <v>0</v>
      </c>
      <c r="S698" s="15">
        <v>0</v>
      </c>
      <c r="T698" s="15">
        <v>0</v>
      </c>
      <c r="U698" s="15">
        <v>0</v>
      </c>
      <c r="V698" s="15">
        <v>0</v>
      </c>
      <c r="W698" s="15">
        <v>0</v>
      </c>
      <c r="X698" s="15">
        <v>9</v>
      </c>
      <c r="Y698" s="15">
        <v>183</v>
      </c>
      <c r="Z698" s="15">
        <v>76</v>
      </c>
      <c r="AA698" s="15">
        <v>107</v>
      </c>
      <c r="AB698" s="15">
        <v>74</v>
      </c>
      <c r="AC698" s="15">
        <v>35</v>
      </c>
      <c r="AD698" s="15">
        <v>39</v>
      </c>
      <c r="AE698" s="15">
        <v>0</v>
      </c>
      <c r="AF698" s="15">
        <v>0</v>
      </c>
      <c r="AG698" s="15">
        <v>0</v>
      </c>
      <c r="AH698" s="15">
        <v>0</v>
      </c>
      <c r="AI698" s="15">
        <v>0</v>
      </c>
      <c r="AJ698" s="15">
        <v>0</v>
      </c>
      <c r="AK698" s="15">
        <v>0</v>
      </c>
      <c r="AL698" s="15">
        <v>9</v>
      </c>
      <c r="AM698" s="15">
        <v>183</v>
      </c>
      <c r="AN698" s="15">
        <v>76</v>
      </c>
      <c r="AO698" s="15">
        <v>107</v>
      </c>
      <c r="AP698" s="15">
        <v>74</v>
      </c>
      <c r="AQ698" s="15">
        <v>35</v>
      </c>
      <c r="AR698" s="15">
        <v>39</v>
      </c>
      <c r="AS698" s="15">
        <v>0</v>
      </c>
      <c r="AT698" s="15">
        <v>0</v>
      </c>
      <c r="AU698" s="15">
        <v>0</v>
      </c>
      <c r="AV698" s="15">
        <v>0</v>
      </c>
      <c r="AW698" s="15">
        <v>0</v>
      </c>
      <c r="AX698" s="15">
        <v>0</v>
      </c>
      <c r="AY698" s="15">
        <v>0</v>
      </c>
    </row>
    <row r="699" spans="1:51">
      <c r="A699" s="1">
        <v>7569</v>
      </c>
      <c r="B699" s="1" t="s">
        <v>1760</v>
      </c>
      <c r="C699" s="1">
        <v>4</v>
      </c>
      <c r="D699" s="1" t="s">
        <v>1761</v>
      </c>
      <c r="E699" s="1" t="s">
        <v>1646</v>
      </c>
      <c r="F699" s="1">
        <v>5</v>
      </c>
      <c r="G699" s="1" t="s">
        <v>272</v>
      </c>
      <c r="H699" s="1">
        <v>0</v>
      </c>
      <c r="I699" s="1" t="s">
        <v>1647</v>
      </c>
      <c r="J699" s="15">
        <v>2</v>
      </c>
      <c r="K699" s="15">
        <v>23</v>
      </c>
      <c r="L699" s="15">
        <v>8</v>
      </c>
      <c r="M699" s="15">
        <v>15</v>
      </c>
      <c r="N699" s="15">
        <v>23</v>
      </c>
      <c r="O699" s="15">
        <v>8</v>
      </c>
      <c r="P699" s="15">
        <v>15</v>
      </c>
      <c r="Q699" s="15">
        <v>0</v>
      </c>
      <c r="R699" s="15">
        <v>0</v>
      </c>
      <c r="S699" s="15">
        <v>0</v>
      </c>
      <c r="T699" s="15">
        <v>0</v>
      </c>
      <c r="U699" s="15">
        <v>0</v>
      </c>
      <c r="V699" s="15">
        <v>0</v>
      </c>
      <c r="W699" s="15">
        <v>0</v>
      </c>
      <c r="X699" s="15">
        <v>2</v>
      </c>
      <c r="Y699" s="15">
        <v>23</v>
      </c>
      <c r="Z699" s="15">
        <v>8</v>
      </c>
      <c r="AA699" s="15">
        <v>15</v>
      </c>
      <c r="AB699" s="15">
        <v>23</v>
      </c>
      <c r="AC699" s="15">
        <v>8</v>
      </c>
      <c r="AD699" s="15">
        <v>15</v>
      </c>
      <c r="AE699" s="15">
        <v>0</v>
      </c>
      <c r="AF699" s="15">
        <v>0</v>
      </c>
      <c r="AG699" s="15">
        <v>0</v>
      </c>
      <c r="AH699" s="15">
        <v>0</v>
      </c>
      <c r="AI699" s="15">
        <v>0</v>
      </c>
      <c r="AJ699" s="15">
        <v>0</v>
      </c>
      <c r="AK699" s="15">
        <v>0</v>
      </c>
      <c r="AL699" s="15">
        <v>2</v>
      </c>
      <c r="AM699" s="15">
        <v>23</v>
      </c>
      <c r="AN699" s="15">
        <v>8</v>
      </c>
      <c r="AO699" s="15">
        <v>15</v>
      </c>
      <c r="AP699" s="15">
        <v>23</v>
      </c>
      <c r="AQ699" s="15">
        <v>8</v>
      </c>
      <c r="AR699" s="15">
        <v>15</v>
      </c>
      <c r="AS699" s="15">
        <v>0</v>
      </c>
      <c r="AT699" s="15">
        <v>0</v>
      </c>
      <c r="AU699" s="15">
        <v>0</v>
      </c>
      <c r="AV699" s="15">
        <v>0</v>
      </c>
      <c r="AW699" s="15">
        <v>0</v>
      </c>
      <c r="AX699" s="15">
        <v>0</v>
      </c>
      <c r="AY699" s="15">
        <v>0</v>
      </c>
    </row>
    <row r="700" spans="1:51">
      <c r="A700" s="1">
        <v>7580</v>
      </c>
      <c r="B700" s="1" t="s">
        <v>1760</v>
      </c>
      <c r="C700" s="1">
        <v>4</v>
      </c>
      <c r="D700" s="1" t="s">
        <v>1761</v>
      </c>
      <c r="E700" s="1" t="s">
        <v>1648</v>
      </c>
      <c r="F700" s="1">
        <v>6</v>
      </c>
      <c r="G700" s="1" t="s">
        <v>272</v>
      </c>
      <c r="H700" s="1">
        <v>0</v>
      </c>
      <c r="I700" s="1" t="s">
        <v>1649</v>
      </c>
      <c r="J700" s="15">
        <v>0</v>
      </c>
      <c r="K700" s="15">
        <v>0</v>
      </c>
      <c r="L700" s="15">
        <v>0</v>
      </c>
      <c r="M700" s="15">
        <v>0</v>
      </c>
      <c r="N700" s="15">
        <v>0</v>
      </c>
      <c r="O700" s="15">
        <v>0</v>
      </c>
      <c r="P700" s="15">
        <v>0</v>
      </c>
      <c r="Q700" s="15">
        <v>0</v>
      </c>
      <c r="R700" s="15">
        <v>0</v>
      </c>
      <c r="S700" s="15">
        <v>0</v>
      </c>
      <c r="T700" s="15">
        <v>0</v>
      </c>
      <c r="U700" s="15">
        <v>0</v>
      </c>
      <c r="V700" s="15">
        <v>0</v>
      </c>
      <c r="W700" s="15">
        <v>0</v>
      </c>
      <c r="X700" s="15">
        <v>0</v>
      </c>
      <c r="Y700" s="15">
        <v>0</v>
      </c>
      <c r="Z700" s="15">
        <v>0</v>
      </c>
      <c r="AA700" s="15">
        <v>0</v>
      </c>
      <c r="AB700" s="15">
        <v>0</v>
      </c>
      <c r="AC700" s="15">
        <v>0</v>
      </c>
      <c r="AD700" s="15">
        <v>0</v>
      </c>
      <c r="AE700" s="15">
        <v>0</v>
      </c>
      <c r="AF700" s="15">
        <v>0</v>
      </c>
      <c r="AG700" s="15">
        <v>0</v>
      </c>
      <c r="AH700" s="15">
        <v>0</v>
      </c>
      <c r="AI700" s="15">
        <v>0</v>
      </c>
      <c r="AJ700" s="15">
        <v>0</v>
      </c>
      <c r="AK700" s="15">
        <v>0</v>
      </c>
      <c r="AL700" s="15">
        <v>0</v>
      </c>
      <c r="AM700" s="15">
        <v>0</v>
      </c>
      <c r="AN700" s="15">
        <v>0</v>
      </c>
      <c r="AO700" s="15">
        <v>0</v>
      </c>
      <c r="AP700" s="15">
        <v>0</v>
      </c>
      <c r="AQ700" s="15">
        <v>0</v>
      </c>
      <c r="AR700" s="15">
        <v>0</v>
      </c>
      <c r="AS700" s="15">
        <v>0</v>
      </c>
      <c r="AT700" s="15">
        <v>0</v>
      </c>
      <c r="AU700" s="15">
        <v>0</v>
      </c>
      <c r="AV700" s="15">
        <v>0</v>
      </c>
      <c r="AW700" s="15">
        <v>0</v>
      </c>
      <c r="AX700" s="15">
        <v>0</v>
      </c>
      <c r="AY700" s="15">
        <v>0</v>
      </c>
    </row>
    <row r="701" spans="1:51">
      <c r="A701" s="1">
        <v>7591</v>
      </c>
      <c r="B701" s="1" t="s">
        <v>1760</v>
      </c>
      <c r="C701" s="1">
        <v>4</v>
      </c>
      <c r="D701" s="1" t="s">
        <v>1761</v>
      </c>
      <c r="E701" s="1" t="s">
        <v>1650</v>
      </c>
      <c r="F701" s="1">
        <v>6</v>
      </c>
      <c r="G701" s="1" t="s">
        <v>272</v>
      </c>
      <c r="H701" s="1">
        <v>0</v>
      </c>
      <c r="I701" s="1" t="s">
        <v>1651</v>
      </c>
      <c r="J701" s="15">
        <v>2</v>
      </c>
      <c r="K701" s="15">
        <v>23</v>
      </c>
      <c r="L701" s="15">
        <v>8</v>
      </c>
      <c r="M701" s="15">
        <v>15</v>
      </c>
      <c r="N701" s="15">
        <v>23</v>
      </c>
      <c r="O701" s="15">
        <v>8</v>
      </c>
      <c r="P701" s="15">
        <v>15</v>
      </c>
      <c r="Q701" s="15">
        <v>0</v>
      </c>
      <c r="R701" s="15">
        <v>0</v>
      </c>
      <c r="S701" s="15">
        <v>0</v>
      </c>
      <c r="T701" s="15">
        <v>0</v>
      </c>
      <c r="U701" s="15">
        <v>0</v>
      </c>
      <c r="V701" s="15">
        <v>0</v>
      </c>
      <c r="W701" s="15">
        <v>0</v>
      </c>
      <c r="X701" s="15">
        <v>2</v>
      </c>
      <c r="Y701" s="15">
        <v>23</v>
      </c>
      <c r="Z701" s="15">
        <v>8</v>
      </c>
      <c r="AA701" s="15">
        <v>15</v>
      </c>
      <c r="AB701" s="15">
        <v>23</v>
      </c>
      <c r="AC701" s="15">
        <v>8</v>
      </c>
      <c r="AD701" s="15">
        <v>15</v>
      </c>
      <c r="AE701" s="15">
        <v>0</v>
      </c>
      <c r="AF701" s="15">
        <v>0</v>
      </c>
      <c r="AG701" s="15">
        <v>0</v>
      </c>
      <c r="AH701" s="15">
        <v>0</v>
      </c>
      <c r="AI701" s="15">
        <v>0</v>
      </c>
      <c r="AJ701" s="15">
        <v>0</v>
      </c>
      <c r="AK701" s="15">
        <v>0</v>
      </c>
      <c r="AL701" s="15">
        <v>2</v>
      </c>
      <c r="AM701" s="15">
        <v>23</v>
      </c>
      <c r="AN701" s="15">
        <v>8</v>
      </c>
      <c r="AO701" s="15">
        <v>15</v>
      </c>
      <c r="AP701" s="15">
        <v>23</v>
      </c>
      <c r="AQ701" s="15">
        <v>8</v>
      </c>
      <c r="AR701" s="15">
        <v>15</v>
      </c>
      <c r="AS701" s="15">
        <v>0</v>
      </c>
      <c r="AT701" s="15">
        <v>0</v>
      </c>
      <c r="AU701" s="15">
        <v>0</v>
      </c>
      <c r="AV701" s="15">
        <v>0</v>
      </c>
      <c r="AW701" s="15">
        <v>0</v>
      </c>
      <c r="AX701" s="15">
        <v>0</v>
      </c>
      <c r="AY701" s="15">
        <v>0</v>
      </c>
    </row>
    <row r="702" spans="1:51">
      <c r="A702" s="1">
        <v>7602</v>
      </c>
      <c r="B702" s="1" t="s">
        <v>1760</v>
      </c>
      <c r="C702" s="1">
        <v>4</v>
      </c>
      <c r="D702" s="1" t="s">
        <v>1761</v>
      </c>
      <c r="E702" s="1" t="s">
        <v>1652</v>
      </c>
      <c r="F702" s="1">
        <v>2</v>
      </c>
      <c r="G702" s="1" t="s">
        <v>272</v>
      </c>
      <c r="H702" s="1">
        <v>0</v>
      </c>
      <c r="I702" s="1" t="s">
        <v>1653</v>
      </c>
      <c r="J702" s="15">
        <v>21</v>
      </c>
      <c r="K702" s="15">
        <v>488</v>
      </c>
      <c r="L702" s="15">
        <v>322</v>
      </c>
      <c r="M702" s="15">
        <v>166</v>
      </c>
      <c r="N702" s="15">
        <v>482</v>
      </c>
      <c r="O702" s="15">
        <v>318</v>
      </c>
      <c r="P702" s="15">
        <v>164</v>
      </c>
      <c r="Q702" s="15">
        <v>1</v>
      </c>
      <c r="R702" s="15">
        <v>4</v>
      </c>
      <c r="S702" s="15">
        <v>2</v>
      </c>
      <c r="T702" s="15">
        <v>2</v>
      </c>
      <c r="U702" s="15">
        <v>0</v>
      </c>
      <c r="V702" s="15">
        <v>0</v>
      </c>
      <c r="W702" s="15">
        <v>0</v>
      </c>
      <c r="X702" s="15">
        <v>20</v>
      </c>
      <c r="Y702" s="15">
        <v>484</v>
      </c>
      <c r="Z702" s="15">
        <v>320</v>
      </c>
      <c r="AA702" s="15">
        <v>164</v>
      </c>
      <c r="AB702" s="15">
        <v>482</v>
      </c>
      <c r="AC702" s="15">
        <v>318</v>
      </c>
      <c r="AD702" s="15">
        <v>164</v>
      </c>
      <c r="AE702" s="15">
        <v>15</v>
      </c>
      <c r="AF702" s="15">
        <v>398</v>
      </c>
      <c r="AG702" s="15">
        <v>265</v>
      </c>
      <c r="AH702" s="15">
        <v>133</v>
      </c>
      <c r="AI702" s="15">
        <v>396</v>
      </c>
      <c r="AJ702" s="15">
        <v>263</v>
      </c>
      <c r="AK702" s="15">
        <v>133</v>
      </c>
      <c r="AL702" s="15">
        <v>5</v>
      </c>
      <c r="AM702" s="15">
        <v>86</v>
      </c>
      <c r="AN702" s="15">
        <v>55</v>
      </c>
      <c r="AO702" s="15">
        <v>31</v>
      </c>
      <c r="AP702" s="15">
        <v>86</v>
      </c>
      <c r="AQ702" s="15">
        <v>55</v>
      </c>
      <c r="AR702" s="15">
        <v>31</v>
      </c>
      <c r="AS702" s="15">
        <v>0</v>
      </c>
      <c r="AT702" s="15">
        <v>0</v>
      </c>
      <c r="AU702" s="15">
        <v>0</v>
      </c>
      <c r="AV702" s="15">
        <v>0</v>
      </c>
      <c r="AW702" s="15">
        <v>0</v>
      </c>
      <c r="AX702" s="15">
        <v>0</v>
      </c>
      <c r="AY702" s="15">
        <v>0</v>
      </c>
    </row>
    <row r="703" spans="1:51">
      <c r="A703" s="1">
        <v>7613</v>
      </c>
      <c r="B703" s="1" t="s">
        <v>1760</v>
      </c>
      <c r="C703" s="1">
        <v>4</v>
      </c>
      <c r="D703" s="1" t="s">
        <v>1761</v>
      </c>
      <c r="E703" s="1" t="s">
        <v>1654</v>
      </c>
      <c r="F703" s="1">
        <v>3</v>
      </c>
      <c r="G703" s="1" t="s">
        <v>272</v>
      </c>
      <c r="H703" s="1">
        <v>0</v>
      </c>
      <c r="I703" s="1" t="s">
        <v>1655</v>
      </c>
      <c r="J703" s="15">
        <v>16</v>
      </c>
      <c r="K703" s="15">
        <v>402</v>
      </c>
      <c r="L703" s="15">
        <v>267</v>
      </c>
      <c r="M703" s="15">
        <v>135</v>
      </c>
      <c r="N703" s="15">
        <v>396</v>
      </c>
      <c r="O703" s="15">
        <v>263</v>
      </c>
      <c r="P703" s="15">
        <v>133</v>
      </c>
      <c r="Q703" s="15">
        <v>1</v>
      </c>
      <c r="R703" s="15">
        <v>4</v>
      </c>
      <c r="S703" s="15">
        <v>2</v>
      </c>
      <c r="T703" s="15">
        <v>2</v>
      </c>
      <c r="U703" s="15">
        <v>0</v>
      </c>
      <c r="V703" s="15">
        <v>0</v>
      </c>
      <c r="W703" s="15">
        <v>0</v>
      </c>
      <c r="X703" s="15">
        <v>15</v>
      </c>
      <c r="Y703" s="15">
        <v>398</v>
      </c>
      <c r="Z703" s="15">
        <v>265</v>
      </c>
      <c r="AA703" s="15">
        <v>133</v>
      </c>
      <c r="AB703" s="15">
        <v>396</v>
      </c>
      <c r="AC703" s="15">
        <v>263</v>
      </c>
      <c r="AD703" s="15">
        <v>133</v>
      </c>
      <c r="AE703" s="15">
        <v>15</v>
      </c>
      <c r="AF703" s="15">
        <v>398</v>
      </c>
      <c r="AG703" s="15">
        <v>265</v>
      </c>
      <c r="AH703" s="15">
        <v>133</v>
      </c>
      <c r="AI703" s="15">
        <v>396</v>
      </c>
      <c r="AJ703" s="15">
        <v>263</v>
      </c>
      <c r="AK703" s="15">
        <v>133</v>
      </c>
      <c r="AL703" s="15">
        <v>0</v>
      </c>
      <c r="AM703" s="15">
        <v>0</v>
      </c>
      <c r="AN703" s="15">
        <v>0</v>
      </c>
      <c r="AO703" s="15">
        <v>0</v>
      </c>
      <c r="AP703" s="15">
        <v>0</v>
      </c>
      <c r="AQ703" s="15">
        <v>0</v>
      </c>
      <c r="AR703" s="15">
        <v>0</v>
      </c>
      <c r="AS703" s="15">
        <v>0</v>
      </c>
      <c r="AT703" s="15">
        <v>0</v>
      </c>
      <c r="AU703" s="15">
        <v>0</v>
      </c>
      <c r="AV703" s="15">
        <v>0</v>
      </c>
      <c r="AW703" s="15">
        <v>0</v>
      </c>
      <c r="AX703" s="15">
        <v>0</v>
      </c>
      <c r="AY703" s="15">
        <v>0</v>
      </c>
    </row>
    <row r="704" spans="1:51">
      <c r="A704" s="1">
        <v>7624</v>
      </c>
      <c r="B704" s="1" t="s">
        <v>1760</v>
      </c>
      <c r="C704" s="1">
        <v>4</v>
      </c>
      <c r="D704" s="1" t="s">
        <v>1761</v>
      </c>
      <c r="E704" s="1" t="s">
        <v>1656</v>
      </c>
      <c r="F704" s="1">
        <v>4</v>
      </c>
      <c r="G704" s="1" t="s">
        <v>272</v>
      </c>
      <c r="H704" s="1">
        <v>0</v>
      </c>
      <c r="I704" s="1" t="s">
        <v>1657</v>
      </c>
      <c r="J704" s="15">
        <v>16</v>
      </c>
      <c r="K704" s="15">
        <v>402</v>
      </c>
      <c r="L704" s="15">
        <v>267</v>
      </c>
      <c r="M704" s="15">
        <v>135</v>
      </c>
      <c r="N704" s="15">
        <v>396</v>
      </c>
      <c r="O704" s="15">
        <v>263</v>
      </c>
      <c r="P704" s="15">
        <v>133</v>
      </c>
      <c r="Q704" s="15">
        <v>1</v>
      </c>
      <c r="R704" s="15">
        <v>4</v>
      </c>
      <c r="S704" s="15">
        <v>2</v>
      </c>
      <c r="T704" s="15">
        <v>2</v>
      </c>
      <c r="U704" s="15">
        <v>0</v>
      </c>
      <c r="V704" s="15">
        <v>0</v>
      </c>
      <c r="W704" s="15">
        <v>0</v>
      </c>
      <c r="X704" s="15">
        <v>15</v>
      </c>
      <c r="Y704" s="15">
        <v>398</v>
      </c>
      <c r="Z704" s="15">
        <v>265</v>
      </c>
      <c r="AA704" s="15">
        <v>133</v>
      </c>
      <c r="AB704" s="15">
        <v>396</v>
      </c>
      <c r="AC704" s="15">
        <v>263</v>
      </c>
      <c r="AD704" s="15">
        <v>133</v>
      </c>
      <c r="AE704" s="15">
        <v>15</v>
      </c>
      <c r="AF704" s="15">
        <v>398</v>
      </c>
      <c r="AG704" s="15">
        <v>265</v>
      </c>
      <c r="AH704" s="15">
        <v>133</v>
      </c>
      <c r="AI704" s="15">
        <v>396</v>
      </c>
      <c r="AJ704" s="15">
        <v>263</v>
      </c>
      <c r="AK704" s="15">
        <v>133</v>
      </c>
      <c r="AL704" s="15">
        <v>0</v>
      </c>
      <c r="AM704" s="15">
        <v>0</v>
      </c>
      <c r="AN704" s="15">
        <v>0</v>
      </c>
      <c r="AO704" s="15">
        <v>0</v>
      </c>
      <c r="AP704" s="15">
        <v>0</v>
      </c>
      <c r="AQ704" s="15">
        <v>0</v>
      </c>
      <c r="AR704" s="15">
        <v>0</v>
      </c>
      <c r="AS704" s="15">
        <v>0</v>
      </c>
      <c r="AT704" s="15">
        <v>0</v>
      </c>
      <c r="AU704" s="15">
        <v>0</v>
      </c>
      <c r="AV704" s="15">
        <v>0</v>
      </c>
      <c r="AW704" s="15">
        <v>0</v>
      </c>
      <c r="AX704" s="15">
        <v>0</v>
      </c>
      <c r="AY704" s="15">
        <v>0</v>
      </c>
    </row>
    <row r="705" spans="1:51">
      <c r="A705" s="1">
        <v>7635</v>
      </c>
      <c r="B705" s="1" t="s">
        <v>1760</v>
      </c>
      <c r="C705" s="1">
        <v>4</v>
      </c>
      <c r="D705" s="1" t="s">
        <v>1761</v>
      </c>
      <c r="E705" s="1" t="s">
        <v>1658</v>
      </c>
      <c r="F705" s="1">
        <v>5</v>
      </c>
      <c r="G705" s="1" t="s">
        <v>272</v>
      </c>
      <c r="H705" s="1">
        <v>0</v>
      </c>
      <c r="I705" s="1" t="s">
        <v>1659</v>
      </c>
      <c r="J705" s="15">
        <v>0</v>
      </c>
      <c r="K705" s="15">
        <v>0</v>
      </c>
      <c r="L705" s="15">
        <v>0</v>
      </c>
      <c r="M705" s="15">
        <v>0</v>
      </c>
      <c r="N705" s="15">
        <v>0</v>
      </c>
      <c r="O705" s="15">
        <v>0</v>
      </c>
      <c r="P705" s="15">
        <v>0</v>
      </c>
      <c r="Q705" s="15">
        <v>0</v>
      </c>
      <c r="R705" s="15">
        <v>0</v>
      </c>
      <c r="S705" s="15">
        <v>0</v>
      </c>
      <c r="T705" s="15">
        <v>0</v>
      </c>
      <c r="U705" s="15">
        <v>0</v>
      </c>
      <c r="V705" s="15">
        <v>0</v>
      </c>
      <c r="W705" s="15">
        <v>0</v>
      </c>
      <c r="X705" s="15">
        <v>0</v>
      </c>
      <c r="Y705" s="15">
        <v>0</v>
      </c>
      <c r="Z705" s="15">
        <v>0</v>
      </c>
      <c r="AA705" s="15">
        <v>0</v>
      </c>
      <c r="AB705" s="15">
        <v>0</v>
      </c>
      <c r="AC705" s="15">
        <v>0</v>
      </c>
      <c r="AD705" s="15">
        <v>0</v>
      </c>
      <c r="AE705" s="15">
        <v>0</v>
      </c>
      <c r="AF705" s="15">
        <v>0</v>
      </c>
      <c r="AG705" s="15">
        <v>0</v>
      </c>
      <c r="AH705" s="15">
        <v>0</v>
      </c>
      <c r="AI705" s="15">
        <v>0</v>
      </c>
      <c r="AJ705" s="15">
        <v>0</v>
      </c>
      <c r="AK705" s="15">
        <v>0</v>
      </c>
      <c r="AL705" s="15">
        <v>0</v>
      </c>
      <c r="AM705" s="15">
        <v>0</v>
      </c>
      <c r="AN705" s="15">
        <v>0</v>
      </c>
      <c r="AO705" s="15">
        <v>0</v>
      </c>
      <c r="AP705" s="15">
        <v>0</v>
      </c>
      <c r="AQ705" s="15">
        <v>0</v>
      </c>
      <c r="AR705" s="15">
        <v>0</v>
      </c>
      <c r="AS705" s="15">
        <v>0</v>
      </c>
      <c r="AT705" s="15">
        <v>0</v>
      </c>
      <c r="AU705" s="15">
        <v>0</v>
      </c>
      <c r="AV705" s="15">
        <v>0</v>
      </c>
      <c r="AW705" s="15">
        <v>0</v>
      </c>
      <c r="AX705" s="15">
        <v>0</v>
      </c>
      <c r="AY705" s="15">
        <v>0</v>
      </c>
    </row>
    <row r="706" spans="1:51">
      <c r="A706" s="1">
        <v>7646</v>
      </c>
      <c r="B706" s="1" t="s">
        <v>1760</v>
      </c>
      <c r="C706" s="1">
        <v>4</v>
      </c>
      <c r="D706" s="1" t="s">
        <v>1761</v>
      </c>
      <c r="E706" s="1" t="s">
        <v>1660</v>
      </c>
      <c r="F706" s="1">
        <v>5</v>
      </c>
      <c r="G706" s="1" t="s">
        <v>272</v>
      </c>
      <c r="H706" s="1">
        <v>0</v>
      </c>
      <c r="I706" s="1" t="s">
        <v>1661</v>
      </c>
      <c r="J706" s="15">
        <v>15</v>
      </c>
      <c r="K706" s="15">
        <v>398</v>
      </c>
      <c r="L706" s="15">
        <v>265</v>
      </c>
      <c r="M706" s="15">
        <v>133</v>
      </c>
      <c r="N706" s="15">
        <v>396</v>
      </c>
      <c r="O706" s="15">
        <v>263</v>
      </c>
      <c r="P706" s="15">
        <v>133</v>
      </c>
      <c r="Q706" s="15">
        <v>0</v>
      </c>
      <c r="R706" s="15">
        <v>0</v>
      </c>
      <c r="S706" s="15">
        <v>0</v>
      </c>
      <c r="T706" s="15">
        <v>0</v>
      </c>
      <c r="U706" s="15">
        <v>0</v>
      </c>
      <c r="V706" s="15">
        <v>0</v>
      </c>
      <c r="W706" s="15">
        <v>0</v>
      </c>
      <c r="X706" s="15">
        <v>15</v>
      </c>
      <c r="Y706" s="15">
        <v>398</v>
      </c>
      <c r="Z706" s="15">
        <v>265</v>
      </c>
      <c r="AA706" s="15">
        <v>133</v>
      </c>
      <c r="AB706" s="15">
        <v>396</v>
      </c>
      <c r="AC706" s="15">
        <v>263</v>
      </c>
      <c r="AD706" s="15">
        <v>133</v>
      </c>
      <c r="AE706" s="15">
        <v>15</v>
      </c>
      <c r="AF706" s="15">
        <v>398</v>
      </c>
      <c r="AG706" s="15">
        <v>265</v>
      </c>
      <c r="AH706" s="15">
        <v>133</v>
      </c>
      <c r="AI706" s="15">
        <v>396</v>
      </c>
      <c r="AJ706" s="15">
        <v>263</v>
      </c>
      <c r="AK706" s="15">
        <v>133</v>
      </c>
      <c r="AL706" s="15">
        <v>0</v>
      </c>
      <c r="AM706" s="15">
        <v>0</v>
      </c>
      <c r="AN706" s="15">
        <v>0</v>
      </c>
      <c r="AO706" s="15">
        <v>0</v>
      </c>
      <c r="AP706" s="15">
        <v>0</v>
      </c>
      <c r="AQ706" s="15">
        <v>0</v>
      </c>
      <c r="AR706" s="15">
        <v>0</v>
      </c>
      <c r="AS706" s="15">
        <v>0</v>
      </c>
      <c r="AT706" s="15">
        <v>0</v>
      </c>
      <c r="AU706" s="15">
        <v>0</v>
      </c>
      <c r="AV706" s="15">
        <v>0</v>
      </c>
      <c r="AW706" s="15">
        <v>0</v>
      </c>
      <c r="AX706" s="15">
        <v>0</v>
      </c>
      <c r="AY706" s="15">
        <v>0</v>
      </c>
    </row>
    <row r="707" spans="1:51">
      <c r="A707" s="1">
        <v>7657</v>
      </c>
      <c r="B707" s="1" t="s">
        <v>1760</v>
      </c>
      <c r="C707" s="1">
        <v>4</v>
      </c>
      <c r="D707" s="1" t="s">
        <v>1761</v>
      </c>
      <c r="E707" s="1" t="s">
        <v>1662</v>
      </c>
      <c r="F707" s="1">
        <v>5</v>
      </c>
      <c r="G707" s="1" t="s">
        <v>272</v>
      </c>
      <c r="H707" s="1">
        <v>0</v>
      </c>
      <c r="I707" s="1" t="s">
        <v>1663</v>
      </c>
      <c r="J707" s="15">
        <v>1</v>
      </c>
      <c r="K707" s="15">
        <v>4</v>
      </c>
      <c r="L707" s="15">
        <v>2</v>
      </c>
      <c r="M707" s="15">
        <v>2</v>
      </c>
      <c r="N707" s="15">
        <v>0</v>
      </c>
      <c r="O707" s="15">
        <v>0</v>
      </c>
      <c r="P707" s="15">
        <v>0</v>
      </c>
      <c r="Q707" s="15">
        <v>1</v>
      </c>
      <c r="R707" s="15">
        <v>4</v>
      </c>
      <c r="S707" s="15">
        <v>2</v>
      </c>
      <c r="T707" s="15">
        <v>2</v>
      </c>
      <c r="U707" s="15">
        <v>0</v>
      </c>
      <c r="V707" s="15">
        <v>0</v>
      </c>
      <c r="W707" s="15">
        <v>0</v>
      </c>
      <c r="X707" s="15">
        <v>0</v>
      </c>
      <c r="Y707" s="15">
        <v>0</v>
      </c>
      <c r="Z707" s="15">
        <v>0</v>
      </c>
      <c r="AA707" s="15">
        <v>0</v>
      </c>
      <c r="AB707" s="15">
        <v>0</v>
      </c>
      <c r="AC707" s="15">
        <v>0</v>
      </c>
      <c r="AD707" s="15">
        <v>0</v>
      </c>
      <c r="AE707" s="15">
        <v>0</v>
      </c>
      <c r="AF707" s="15">
        <v>0</v>
      </c>
      <c r="AG707" s="15">
        <v>0</v>
      </c>
      <c r="AH707" s="15">
        <v>0</v>
      </c>
      <c r="AI707" s="15">
        <v>0</v>
      </c>
      <c r="AJ707" s="15">
        <v>0</v>
      </c>
      <c r="AK707" s="15">
        <v>0</v>
      </c>
      <c r="AL707" s="15">
        <v>0</v>
      </c>
      <c r="AM707" s="15">
        <v>0</v>
      </c>
      <c r="AN707" s="15">
        <v>0</v>
      </c>
      <c r="AO707" s="15">
        <v>0</v>
      </c>
      <c r="AP707" s="15">
        <v>0</v>
      </c>
      <c r="AQ707" s="15">
        <v>0</v>
      </c>
      <c r="AR707" s="15">
        <v>0</v>
      </c>
      <c r="AS707" s="15">
        <v>0</v>
      </c>
      <c r="AT707" s="15">
        <v>0</v>
      </c>
      <c r="AU707" s="15">
        <v>0</v>
      </c>
      <c r="AV707" s="15">
        <v>0</v>
      </c>
      <c r="AW707" s="15">
        <v>0</v>
      </c>
      <c r="AX707" s="15">
        <v>0</v>
      </c>
      <c r="AY707" s="15">
        <v>0</v>
      </c>
    </row>
    <row r="708" spans="1:51">
      <c r="A708" s="1">
        <v>7668</v>
      </c>
      <c r="B708" s="1" t="s">
        <v>1760</v>
      </c>
      <c r="C708" s="1">
        <v>4</v>
      </c>
      <c r="D708" s="1" t="s">
        <v>1761</v>
      </c>
      <c r="E708" s="1" t="s">
        <v>1664</v>
      </c>
      <c r="F708" s="1">
        <v>3</v>
      </c>
      <c r="G708" s="1" t="s">
        <v>272</v>
      </c>
      <c r="H708" s="1">
        <v>0</v>
      </c>
      <c r="I708" s="1" t="s">
        <v>1665</v>
      </c>
      <c r="J708" s="15">
        <v>5</v>
      </c>
      <c r="K708" s="15">
        <v>86</v>
      </c>
      <c r="L708" s="15">
        <v>55</v>
      </c>
      <c r="M708" s="15">
        <v>31</v>
      </c>
      <c r="N708" s="15">
        <v>86</v>
      </c>
      <c r="O708" s="15">
        <v>55</v>
      </c>
      <c r="P708" s="15">
        <v>31</v>
      </c>
      <c r="Q708" s="15">
        <v>0</v>
      </c>
      <c r="R708" s="15">
        <v>0</v>
      </c>
      <c r="S708" s="15">
        <v>0</v>
      </c>
      <c r="T708" s="15">
        <v>0</v>
      </c>
      <c r="U708" s="15">
        <v>0</v>
      </c>
      <c r="V708" s="15">
        <v>0</v>
      </c>
      <c r="W708" s="15">
        <v>0</v>
      </c>
      <c r="X708" s="15">
        <v>5</v>
      </c>
      <c r="Y708" s="15">
        <v>86</v>
      </c>
      <c r="Z708" s="15">
        <v>55</v>
      </c>
      <c r="AA708" s="15">
        <v>31</v>
      </c>
      <c r="AB708" s="15">
        <v>86</v>
      </c>
      <c r="AC708" s="15">
        <v>55</v>
      </c>
      <c r="AD708" s="15">
        <v>31</v>
      </c>
      <c r="AE708" s="15">
        <v>0</v>
      </c>
      <c r="AF708" s="15">
        <v>0</v>
      </c>
      <c r="AG708" s="15">
        <v>0</v>
      </c>
      <c r="AH708" s="15">
        <v>0</v>
      </c>
      <c r="AI708" s="15">
        <v>0</v>
      </c>
      <c r="AJ708" s="15">
        <v>0</v>
      </c>
      <c r="AK708" s="15">
        <v>0</v>
      </c>
      <c r="AL708" s="15">
        <v>5</v>
      </c>
      <c r="AM708" s="15">
        <v>86</v>
      </c>
      <c r="AN708" s="15">
        <v>55</v>
      </c>
      <c r="AO708" s="15">
        <v>31</v>
      </c>
      <c r="AP708" s="15">
        <v>86</v>
      </c>
      <c r="AQ708" s="15">
        <v>55</v>
      </c>
      <c r="AR708" s="15">
        <v>31</v>
      </c>
      <c r="AS708" s="15">
        <v>0</v>
      </c>
      <c r="AT708" s="15">
        <v>0</v>
      </c>
      <c r="AU708" s="15">
        <v>0</v>
      </c>
      <c r="AV708" s="15">
        <v>0</v>
      </c>
      <c r="AW708" s="15">
        <v>0</v>
      </c>
      <c r="AX708" s="15">
        <v>0</v>
      </c>
      <c r="AY708" s="15">
        <v>0</v>
      </c>
    </row>
    <row r="709" spans="1:51">
      <c r="A709" s="1">
        <v>7679</v>
      </c>
      <c r="B709" s="1" t="s">
        <v>1760</v>
      </c>
      <c r="C709" s="1">
        <v>4</v>
      </c>
      <c r="D709" s="1" t="s">
        <v>1761</v>
      </c>
      <c r="E709" s="1" t="s">
        <v>1666</v>
      </c>
      <c r="F709" s="1">
        <v>4</v>
      </c>
      <c r="G709" s="1" t="s">
        <v>272</v>
      </c>
      <c r="H709" s="1">
        <v>0</v>
      </c>
      <c r="I709" s="1" t="s">
        <v>1667</v>
      </c>
      <c r="J709" s="15">
        <v>5</v>
      </c>
      <c r="K709" s="15">
        <v>86</v>
      </c>
      <c r="L709" s="15">
        <v>55</v>
      </c>
      <c r="M709" s="15">
        <v>31</v>
      </c>
      <c r="N709" s="15">
        <v>86</v>
      </c>
      <c r="O709" s="15">
        <v>55</v>
      </c>
      <c r="P709" s="15">
        <v>31</v>
      </c>
      <c r="Q709" s="15">
        <v>0</v>
      </c>
      <c r="R709" s="15">
        <v>0</v>
      </c>
      <c r="S709" s="15">
        <v>0</v>
      </c>
      <c r="T709" s="15">
        <v>0</v>
      </c>
      <c r="U709" s="15">
        <v>0</v>
      </c>
      <c r="V709" s="15">
        <v>0</v>
      </c>
      <c r="W709" s="15">
        <v>0</v>
      </c>
      <c r="X709" s="15">
        <v>5</v>
      </c>
      <c r="Y709" s="15">
        <v>86</v>
      </c>
      <c r="Z709" s="15">
        <v>55</v>
      </c>
      <c r="AA709" s="15">
        <v>31</v>
      </c>
      <c r="AB709" s="15">
        <v>86</v>
      </c>
      <c r="AC709" s="15">
        <v>55</v>
      </c>
      <c r="AD709" s="15">
        <v>31</v>
      </c>
      <c r="AE709" s="15">
        <v>0</v>
      </c>
      <c r="AF709" s="15">
        <v>0</v>
      </c>
      <c r="AG709" s="15">
        <v>0</v>
      </c>
      <c r="AH709" s="15">
        <v>0</v>
      </c>
      <c r="AI709" s="15">
        <v>0</v>
      </c>
      <c r="AJ709" s="15">
        <v>0</v>
      </c>
      <c r="AK709" s="15">
        <v>0</v>
      </c>
      <c r="AL709" s="15">
        <v>5</v>
      </c>
      <c r="AM709" s="15">
        <v>86</v>
      </c>
      <c r="AN709" s="15">
        <v>55</v>
      </c>
      <c r="AO709" s="15">
        <v>31</v>
      </c>
      <c r="AP709" s="15">
        <v>86</v>
      </c>
      <c r="AQ709" s="15">
        <v>55</v>
      </c>
      <c r="AR709" s="15">
        <v>31</v>
      </c>
      <c r="AS709" s="15">
        <v>0</v>
      </c>
      <c r="AT709" s="15">
        <v>0</v>
      </c>
      <c r="AU709" s="15">
        <v>0</v>
      </c>
      <c r="AV709" s="15">
        <v>0</v>
      </c>
      <c r="AW709" s="15">
        <v>0</v>
      </c>
      <c r="AX709" s="15">
        <v>0</v>
      </c>
      <c r="AY709" s="15">
        <v>0</v>
      </c>
    </row>
    <row r="710" spans="1:51">
      <c r="A710" s="1">
        <v>7690</v>
      </c>
      <c r="B710" s="1" t="s">
        <v>1760</v>
      </c>
      <c r="C710" s="1">
        <v>4</v>
      </c>
      <c r="D710" s="1" t="s">
        <v>1761</v>
      </c>
      <c r="E710" s="1" t="s">
        <v>1668</v>
      </c>
      <c r="F710" s="1">
        <v>5</v>
      </c>
      <c r="G710" s="1" t="s">
        <v>272</v>
      </c>
      <c r="H710" s="1">
        <v>0</v>
      </c>
      <c r="I710" s="1" t="s">
        <v>1669</v>
      </c>
      <c r="J710" s="15">
        <v>0</v>
      </c>
      <c r="K710" s="15">
        <v>0</v>
      </c>
      <c r="L710" s="15">
        <v>0</v>
      </c>
      <c r="M710" s="15">
        <v>0</v>
      </c>
      <c r="N710" s="15">
        <v>0</v>
      </c>
      <c r="O710" s="15">
        <v>0</v>
      </c>
      <c r="P710" s="15">
        <v>0</v>
      </c>
      <c r="Q710" s="15">
        <v>0</v>
      </c>
      <c r="R710" s="15">
        <v>0</v>
      </c>
      <c r="S710" s="15">
        <v>0</v>
      </c>
      <c r="T710" s="15">
        <v>0</v>
      </c>
      <c r="U710" s="15">
        <v>0</v>
      </c>
      <c r="V710" s="15">
        <v>0</v>
      </c>
      <c r="W710" s="15">
        <v>0</v>
      </c>
      <c r="X710" s="15">
        <v>0</v>
      </c>
      <c r="Y710" s="15">
        <v>0</v>
      </c>
      <c r="Z710" s="15">
        <v>0</v>
      </c>
      <c r="AA710" s="15">
        <v>0</v>
      </c>
      <c r="AB710" s="15">
        <v>0</v>
      </c>
      <c r="AC710" s="15">
        <v>0</v>
      </c>
      <c r="AD710" s="15">
        <v>0</v>
      </c>
      <c r="AE710" s="15">
        <v>0</v>
      </c>
      <c r="AF710" s="15">
        <v>0</v>
      </c>
      <c r="AG710" s="15">
        <v>0</v>
      </c>
      <c r="AH710" s="15">
        <v>0</v>
      </c>
      <c r="AI710" s="15">
        <v>0</v>
      </c>
      <c r="AJ710" s="15">
        <v>0</v>
      </c>
      <c r="AK710" s="15">
        <v>0</v>
      </c>
      <c r="AL710" s="15">
        <v>0</v>
      </c>
      <c r="AM710" s="15">
        <v>0</v>
      </c>
      <c r="AN710" s="15">
        <v>0</v>
      </c>
      <c r="AO710" s="15">
        <v>0</v>
      </c>
      <c r="AP710" s="15">
        <v>0</v>
      </c>
      <c r="AQ710" s="15">
        <v>0</v>
      </c>
      <c r="AR710" s="15">
        <v>0</v>
      </c>
      <c r="AS710" s="15">
        <v>0</v>
      </c>
      <c r="AT710" s="15">
        <v>0</v>
      </c>
      <c r="AU710" s="15">
        <v>0</v>
      </c>
      <c r="AV710" s="15">
        <v>0</v>
      </c>
      <c r="AW710" s="15">
        <v>0</v>
      </c>
      <c r="AX710" s="15">
        <v>0</v>
      </c>
      <c r="AY710" s="15">
        <v>0</v>
      </c>
    </row>
    <row r="711" spans="1:51">
      <c r="A711" s="1">
        <v>7701</v>
      </c>
      <c r="B711" s="1" t="s">
        <v>1760</v>
      </c>
      <c r="C711" s="1">
        <v>4</v>
      </c>
      <c r="D711" s="1" t="s">
        <v>1761</v>
      </c>
      <c r="E711" s="1" t="s">
        <v>1670</v>
      </c>
      <c r="F711" s="1">
        <v>5</v>
      </c>
      <c r="G711" s="1" t="s">
        <v>272</v>
      </c>
      <c r="H711" s="1">
        <v>0</v>
      </c>
      <c r="I711" s="1" t="s">
        <v>1671</v>
      </c>
      <c r="J711" s="15">
        <v>5</v>
      </c>
      <c r="K711" s="15">
        <v>86</v>
      </c>
      <c r="L711" s="15">
        <v>55</v>
      </c>
      <c r="M711" s="15">
        <v>31</v>
      </c>
      <c r="N711" s="15">
        <v>86</v>
      </c>
      <c r="O711" s="15">
        <v>55</v>
      </c>
      <c r="P711" s="15">
        <v>31</v>
      </c>
      <c r="Q711" s="15">
        <v>0</v>
      </c>
      <c r="R711" s="15">
        <v>0</v>
      </c>
      <c r="S711" s="15">
        <v>0</v>
      </c>
      <c r="T711" s="15">
        <v>0</v>
      </c>
      <c r="U711" s="15">
        <v>0</v>
      </c>
      <c r="V711" s="15">
        <v>0</v>
      </c>
      <c r="W711" s="15">
        <v>0</v>
      </c>
      <c r="X711" s="15">
        <v>5</v>
      </c>
      <c r="Y711" s="15">
        <v>86</v>
      </c>
      <c r="Z711" s="15">
        <v>55</v>
      </c>
      <c r="AA711" s="15">
        <v>31</v>
      </c>
      <c r="AB711" s="15">
        <v>86</v>
      </c>
      <c r="AC711" s="15">
        <v>55</v>
      </c>
      <c r="AD711" s="15">
        <v>31</v>
      </c>
      <c r="AE711" s="15">
        <v>0</v>
      </c>
      <c r="AF711" s="15">
        <v>0</v>
      </c>
      <c r="AG711" s="15">
        <v>0</v>
      </c>
      <c r="AH711" s="15">
        <v>0</v>
      </c>
      <c r="AI711" s="15">
        <v>0</v>
      </c>
      <c r="AJ711" s="15">
        <v>0</v>
      </c>
      <c r="AK711" s="15">
        <v>0</v>
      </c>
      <c r="AL711" s="15">
        <v>5</v>
      </c>
      <c r="AM711" s="15">
        <v>86</v>
      </c>
      <c r="AN711" s="15">
        <v>55</v>
      </c>
      <c r="AO711" s="15">
        <v>31</v>
      </c>
      <c r="AP711" s="15">
        <v>86</v>
      </c>
      <c r="AQ711" s="15">
        <v>55</v>
      </c>
      <c r="AR711" s="15">
        <v>31</v>
      </c>
      <c r="AS711" s="15">
        <v>0</v>
      </c>
      <c r="AT711" s="15">
        <v>0</v>
      </c>
      <c r="AU711" s="15">
        <v>0</v>
      </c>
      <c r="AV711" s="15">
        <v>0</v>
      </c>
      <c r="AW711" s="15">
        <v>0</v>
      </c>
      <c r="AX711" s="15">
        <v>0</v>
      </c>
      <c r="AY711" s="15">
        <v>0</v>
      </c>
    </row>
    <row r="712" spans="1:51">
      <c r="A712" s="1">
        <v>7712</v>
      </c>
      <c r="B712" s="1" t="s">
        <v>1760</v>
      </c>
      <c r="C712" s="1">
        <v>4</v>
      </c>
      <c r="D712" s="1" t="s">
        <v>1761</v>
      </c>
      <c r="E712" s="1" t="s">
        <v>1672</v>
      </c>
      <c r="F712" s="1">
        <v>5</v>
      </c>
      <c r="G712" s="1" t="s">
        <v>272</v>
      </c>
      <c r="H712" s="1">
        <v>0</v>
      </c>
      <c r="I712" s="1" t="s">
        <v>1673</v>
      </c>
      <c r="J712" s="15">
        <v>0</v>
      </c>
      <c r="K712" s="15">
        <v>0</v>
      </c>
      <c r="L712" s="15">
        <v>0</v>
      </c>
      <c r="M712" s="15">
        <v>0</v>
      </c>
      <c r="N712" s="15">
        <v>0</v>
      </c>
      <c r="O712" s="15">
        <v>0</v>
      </c>
      <c r="P712" s="15">
        <v>0</v>
      </c>
      <c r="Q712" s="15">
        <v>0</v>
      </c>
      <c r="R712" s="15">
        <v>0</v>
      </c>
      <c r="S712" s="15">
        <v>0</v>
      </c>
      <c r="T712" s="15">
        <v>0</v>
      </c>
      <c r="U712" s="15">
        <v>0</v>
      </c>
      <c r="V712" s="15">
        <v>0</v>
      </c>
      <c r="W712" s="15">
        <v>0</v>
      </c>
      <c r="X712" s="15">
        <v>0</v>
      </c>
      <c r="Y712" s="15">
        <v>0</v>
      </c>
      <c r="Z712" s="15">
        <v>0</v>
      </c>
      <c r="AA712" s="15">
        <v>0</v>
      </c>
      <c r="AB712" s="15">
        <v>0</v>
      </c>
      <c r="AC712" s="15">
        <v>0</v>
      </c>
      <c r="AD712" s="15">
        <v>0</v>
      </c>
      <c r="AE712" s="15">
        <v>0</v>
      </c>
      <c r="AF712" s="15">
        <v>0</v>
      </c>
      <c r="AG712" s="15">
        <v>0</v>
      </c>
      <c r="AH712" s="15">
        <v>0</v>
      </c>
      <c r="AI712" s="15">
        <v>0</v>
      </c>
      <c r="AJ712" s="15">
        <v>0</v>
      </c>
      <c r="AK712" s="15">
        <v>0</v>
      </c>
      <c r="AL712" s="15">
        <v>0</v>
      </c>
      <c r="AM712" s="15">
        <v>0</v>
      </c>
      <c r="AN712" s="15">
        <v>0</v>
      </c>
      <c r="AO712" s="15">
        <v>0</v>
      </c>
      <c r="AP712" s="15">
        <v>0</v>
      </c>
      <c r="AQ712" s="15">
        <v>0</v>
      </c>
      <c r="AR712" s="15">
        <v>0</v>
      </c>
      <c r="AS712" s="15">
        <v>0</v>
      </c>
      <c r="AT712" s="15">
        <v>0</v>
      </c>
      <c r="AU712" s="15">
        <v>0</v>
      </c>
      <c r="AV712" s="15">
        <v>0</v>
      </c>
      <c r="AW712" s="15">
        <v>0</v>
      </c>
      <c r="AX712" s="15">
        <v>0</v>
      </c>
      <c r="AY712" s="15">
        <v>0</v>
      </c>
    </row>
    <row r="713" spans="1:51">
      <c r="A713" s="1">
        <v>7723</v>
      </c>
      <c r="B713" s="1" t="s">
        <v>1760</v>
      </c>
      <c r="C713" s="1">
        <v>4</v>
      </c>
      <c r="D713" s="1" t="s">
        <v>1761</v>
      </c>
      <c r="E713" s="1" t="s">
        <v>1674</v>
      </c>
      <c r="F713" s="1">
        <v>2</v>
      </c>
      <c r="G713" s="1" t="s">
        <v>272</v>
      </c>
      <c r="H713" s="1">
        <v>0</v>
      </c>
      <c r="I713" s="1" t="s">
        <v>1675</v>
      </c>
      <c r="J713" s="15">
        <v>195</v>
      </c>
      <c r="K713" s="15">
        <v>1157</v>
      </c>
      <c r="L713" s="15">
        <v>757</v>
      </c>
      <c r="M713" s="15">
        <v>400</v>
      </c>
      <c r="N713" s="15">
        <v>946</v>
      </c>
      <c r="O713" s="15">
        <v>591</v>
      </c>
      <c r="P713" s="15">
        <v>355</v>
      </c>
      <c r="Q713" s="15">
        <v>32</v>
      </c>
      <c r="R713" s="15">
        <v>61</v>
      </c>
      <c r="S713" s="15">
        <v>43</v>
      </c>
      <c r="T713" s="15">
        <v>18</v>
      </c>
      <c r="U713" s="15">
        <v>16</v>
      </c>
      <c r="V713" s="15">
        <v>9</v>
      </c>
      <c r="W713" s="15">
        <v>7</v>
      </c>
      <c r="X713" s="15">
        <v>151</v>
      </c>
      <c r="Y713" s="15">
        <v>1072</v>
      </c>
      <c r="Z713" s="15">
        <v>702</v>
      </c>
      <c r="AA713" s="15">
        <v>370</v>
      </c>
      <c r="AB713" s="15">
        <v>906</v>
      </c>
      <c r="AC713" s="15">
        <v>570</v>
      </c>
      <c r="AD713" s="15">
        <v>336</v>
      </c>
      <c r="AE713" s="15">
        <v>45</v>
      </c>
      <c r="AF713" s="15">
        <v>775</v>
      </c>
      <c r="AG713" s="15">
        <v>516</v>
      </c>
      <c r="AH713" s="15">
        <v>259</v>
      </c>
      <c r="AI713" s="15">
        <v>747</v>
      </c>
      <c r="AJ713" s="15">
        <v>497</v>
      </c>
      <c r="AK713" s="15">
        <v>250</v>
      </c>
      <c r="AL713" s="15">
        <v>106</v>
      </c>
      <c r="AM713" s="15">
        <v>297</v>
      </c>
      <c r="AN713" s="15">
        <v>186</v>
      </c>
      <c r="AO713" s="15">
        <v>111</v>
      </c>
      <c r="AP713" s="15">
        <v>159</v>
      </c>
      <c r="AQ713" s="15">
        <v>73</v>
      </c>
      <c r="AR713" s="15">
        <v>86</v>
      </c>
      <c r="AS713" s="15">
        <v>12</v>
      </c>
      <c r="AT713" s="15">
        <v>24</v>
      </c>
      <c r="AU713" s="15">
        <v>12</v>
      </c>
      <c r="AV713" s="15">
        <v>12</v>
      </c>
      <c r="AW713" s="15">
        <v>24</v>
      </c>
      <c r="AX713" s="15">
        <v>12</v>
      </c>
      <c r="AY713" s="15">
        <v>12</v>
      </c>
    </row>
    <row r="714" spans="1:51">
      <c r="A714" s="1">
        <v>7734</v>
      </c>
      <c r="B714" s="1" t="s">
        <v>1760</v>
      </c>
      <c r="C714" s="1">
        <v>4</v>
      </c>
      <c r="D714" s="1" t="s">
        <v>1761</v>
      </c>
      <c r="E714" s="1" t="s">
        <v>1676</v>
      </c>
      <c r="F714" s="1">
        <v>3</v>
      </c>
      <c r="G714" s="1" t="s">
        <v>272</v>
      </c>
      <c r="H714" s="1">
        <v>0</v>
      </c>
      <c r="I714" s="1" t="s">
        <v>1677</v>
      </c>
      <c r="J714" s="15">
        <v>112</v>
      </c>
      <c r="K714" s="15">
        <v>302</v>
      </c>
      <c r="L714" s="15">
        <v>190</v>
      </c>
      <c r="M714" s="15">
        <v>112</v>
      </c>
      <c r="N714" s="15">
        <v>164</v>
      </c>
      <c r="O714" s="15">
        <v>77</v>
      </c>
      <c r="P714" s="15">
        <v>87</v>
      </c>
      <c r="Q714" s="15">
        <v>1</v>
      </c>
      <c r="R714" s="15">
        <v>1</v>
      </c>
      <c r="S714" s="15">
        <v>1</v>
      </c>
      <c r="T714" s="15">
        <v>0</v>
      </c>
      <c r="U714" s="15">
        <v>0</v>
      </c>
      <c r="V714" s="15">
        <v>0</v>
      </c>
      <c r="W714" s="15">
        <v>0</v>
      </c>
      <c r="X714" s="15">
        <v>101</v>
      </c>
      <c r="Y714" s="15">
        <v>282</v>
      </c>
      <c r="Z714" s="15">
        <v>180</v>
      </c>
      <c r="AA714" s="15">
        <v>102</v>
      </c>
      <c r="AB714" s="15">
        <v>145</v>
      </c>
      <c r="AC714" s="15">
        <v>68</v>
      </c>
      <c r="AD714" s="15">
        <v>77</v>
      </c>
      <c r="AE714" s="15">
        <v>0</v>
      </c>
      <c r="AF714" s="15">
        <v>0</v>
      </c>
      <c r="AG714" s="15">
        <v>0</v>
      </c>
      <c r="AH714" s="15">
        <v>0</v>
      </c>
      <c r="AI714" s="15">
        <v>0</v>
      </c>
      <c r="AJ714" s="15">
        <v>0</v>
      </c>
      <c r="AK714" s="15">
        <v>0</v>
      </c>
      <c r="AL714" s="15">
        <v>101</v>
      </c>
      <c r="AM714" s="15">
        <v>282</v>
      </c>
      <c r="AN714" s="15">
        <v>180</v>
      </c>
      <c r="AO714" s="15">
        <v>102</v>
      </c>
      <c r="AP714" s="15">
        <v>145</v>
      </c>
      <c r="AQ714" s="15">
        <v>68</v>
      </c>
      <c r="AR714" s="15">
        <v>77</v>
      </c>
      <c r="AS714" s="15">
        <v>10</v>
      </c>
      <c r="AT714" s="15">
        <v>19</v>
      </c>
      <c r="AU714" s="15">
        <v>9</v>
      </c>
      <c r="AV714" s="15">
        <v>10</v>
      </c>
      <c r="AW714" s="15">
        <v>19</v>
      </c>
      <c r="AX714" s="15">
        <v>9</v>
      </c>
      <c r="AY714" s="15">
        <v>10</v>
      </c>
    </row>
    <row r="715" spans="1:51">
      <c r="A715" s="1">
        <v>7745</v>
      </c>
      <c r="B715" s="1" t="s">
        <v>1760</v>
      </c>
      <c r="C715" s="1">
        <v>4</v>
      </c>
      <c r="D715" s="1" t="s">
        <v>1761</v>
      </c>
      <c r="E715" s="1" t="s">
        <v>1678</v>
      </c>
      <c r="F715" s="1">
        <v>4</v>
      </c>
      <c r="G715" s="1" t="s">
        <v>272</v>
      </c>
      <c r="H715" s="1">
        <v>0</v>
      </c>
      <c r="I715" s="1" t="s">
        <v>1679</v>
      </c>
      <c r="J715" s="15">
        <v>33</v>
      </c>
      <c r="K715" s="15">
        <v>133</v>
      </c>
      <c r="L715" s="15">
        <v>85</v>
      </c>
      <c r="M715" s="15">
        <v>48</v>
      </c>
      <c r="N715" s="15">
        <v>76</v>
      </c>
      <c r="O715" s="15">
        <v>31</v>
      </c>
      <c r="P715" s="15">
        <v>45</v>
      </c>
      <c r="Q715" s="15">
        <v>0</v>
      </c>
      <c r="R715" s="15">
        <v>0</v>
      </c>
      <c r="S715" s="15">
        <v>0</v>
      </c>
      <c r="T715" s="15">
        <v>0</v>
      </c>
      <c r="U715" s="15">
        <v>0</v>
      </c>
      <c r="V715" s="15">
        <v>0</v>
      </c>
      <c r="W715" s="15">
        <v>0</v>
      </c>
      <c r="X715" s="15">
        <v>23</v>
      </c>
      <c r="Y715" s="15">
        <v>114</v>
      </c>
      <c r="Z715" s="15">
        <v>76</v>
      </c>
      <c r="AA715" s="15">
        <v>38</v>
      </c>
      <c r="AB715" s="15">
        <v>57</v>
      </c>
      <c r="AC715" s="15">
        <v>22</v>
      </c>
      <c r="AD715" s="15">
        <v>35</v>
      </c>
      <c r="AE715" s="15">
        <v>0</v>
      </c>
      <c r="AF715" s="15">
        <v>0</v>
      </c>
      <c r="AG715" s="15">
        <v>0</v>
      </c>
      <c r="AH715" s="15">
        <v>0</v>
      </c>
      <c r="AI715" s="15">
        <v>0</v>
      </c>
      <c r="AJ715" s="15">
        <v>0</v>
      </c>
      <c r="AK715" s="15">
        <v>0</v>
      </c>
      <c r="AL715" s="15">
        <v>23</v>
      </c>
      <c r="AM715" s="15">
        <v>114</v>
      </c>
      <c r="AN715" s="15">
        <v>76</v>
      </c>
      <c r="AO715" s="15">
        <v>38</v>
      </c>
      <c r="AP715" s="15">
        <v>57</v>
      </c>
      <c r="AQ715" s="15">
        <v>22</v>
      </c>
      <c r="AR715" s="15">
        <v>35</v>
      </c>
      <c r="AS715" s="15">
        <v>10</v>
      </c>
      <c r="AT715" s="15">
        <v>19</v>
      </c>
      <c r="AU715" s="15">
        <v>9</v>
      </c>
      <c r="AV715" s="15">
        <v>10</v>
      </c>
      <c r="AW715" s="15">
        <v>19</v>
      </c>
      <c r="AX715" s="15">
        <v>9</v>
      </c>
      <c r="AY715" s="15">
        <v>10</v>
      </c>
    </row>
    <row r="716" spans="1:51">
      <c r="A716" s="1">
        <v>7756</v>
      </c>
      <c r="B716" s="1" t="s">
        <v>1760</v>
      </c>
      <c r="C716" s="1">
        <v>4</v>
      </c>
      <c r="D716" s="1" t="s">
        <v>1761</v>
      </c>
      <c r="E716" s="1" t="s">
        <v>1680</v>
      </c>
      <c r="F716" s="1">
        <v>5</v>
      </c>
      <c r="G716" s="1" t="s">
        <v>272</v>
      </c>
      <c r="H716" s="1">
        <v>0</v>
      </c>
      <c r="I716" s="1" t="s">
        <v>1681</v>
      </c>
      <c r="J716" s="15">
        <v>13</v>
      </c>
      <c r="K716" s="15">
        <v>39</v>
      </c>
      <c r="L716" s="15">
        <v>21</v>
      </c>
      <c r="M716" s="15">
        <v>18</v>
      </c>
      <c r="N716" s="15">
        <v>36</v>
      </c>
      <c r="O716" s="15">
        <v>19</v>
      </c>
      <c r="P716" s="15">
        <v>17</v>
      </c>
      <c r="Q716" s="15">
        <v>0</v>
      </c>
      <c r="R716" s="15">
        <v>0</v>
      </c>
      <c r="S716" s="15">
        <v>0</v>
      </c>
      <c r="T716" s="15">
        <v>0</v>
      </c>
      <c r="U716" s="15">
        <v>0</v>
      </c>
      <c r="V716" s="15">
        <v>0</v>
      </c>
      <c r="W716" s="15">
        <v>0</v>
      </c>
      <c r="X716" s="15">
        <v>12</v>
      </c>
      <c r="Y716" s="15">
        <v>37</v>
      </c>
      <c r="Z716" s="15">
        <v>20</v>
      </c>
      <c r="AA716" s="15">
        <v>17</v>
      </c>
      <c r="AB716" s="15">
        <v>34</v>
      </c>
      <c r="AC716" s="15">
        <v>18</v>
      </c>
      <c r="AD716" s="15">
        <v>16</v>
      </c>
      <c r="AE716" s="15">
        <v>0</v>
      </c>
      <c r="AF716" s="15">
        <v>0</v>
      </c>
      <c r="AG716" s="15">
        <v>0</v>
      </c>
      <c r="AH716" s="15">
        <v>0</v>
      </c>
      <c r="AI716" s="15">
        <v>0</v>
      </c>
      <c r="AJ716" s="15">
        <v>0</v>
      </c>
      <c r="AK716" s="15">
        <v>0</v>
      </c>
      <c r="AL716" s="15">
        <v>12</v>
      </c>
      <c r="AM716" s="15">
        <v>37</v>
      </c>
      <c r="AN716" s="15">
        <v>20</v>
      </c>
      <c r="AO716" s="15">
        <v>17</v>
      </c>
      <c r="AP716" s="15">
        <v>34</v>
      </c>
      <c r="AQ716" s="15">
        <v>18</v>
      </c>
      <c r="AR716" s="15">
        <v>16</v>
      </c>
      <c r="AS716" s="15">
        <v>1</v>
      </c>
      <c r="AT716" s="15">
        <v>2</v>
      </c>
      <c r="AU716" s="15">
        <v>1</v>
      </c>
      <c r="AV716" s="15">
        <v>1</v>
      </c>
      <c r="AW716" s="15">
        <v>2</v>
      </c>
      <c r="AX716" s="15">
        <v>1</v>
      </c>
      <c r="AY716" s="15">
        <v>1</v>
      </c>
    </row>
    <row r="717" spans="1:51">
      <c r="A717" s="1">
        <v>7767</v>
      </c>
      <c r="B717" s="1" t="s">
        <v>1760</v>
      </c>
      <c r="C717" s="1">
        <v>4</v>
      </c>
      <c r="D717" s="1" t="s">
        <v>1761</v>
      </c>
      <c r="E717" s="1" t="s">
        <v>1682</v>
      </c>
      <c r="F717" s="1">
        <v>5</v>
      </c>
      <c r="G717" s="1" t="s">
        <v>272</v>
      </c>
      <c r="H717" s="1">
        <v>0</v>
      </c>
      <c r="I717" s="1" t="s">
        <v>1683</v>
      </c>
      <c r="J717" s="15">
        <v>6</v>
      </c>
      <c r="K717" s="15">
        <v>53</v>
      </c>
      <c r="L717" s="15">
        <v>47</v>
      </c>
      <c r="M717" s="15">
        <v>6</v>
      </c>
      <c r="N717" s="15">
        <v>8</v>
      </c>
      <c r="O717" s="15">
        <v>2</v>
      </c>
      <c r="P717" s="15">
        <v>6</v>
      </c>
      <c r="Q717" s="15">
        <v>0</v>
      </c>
      <c r="R717" s="15">
        <v>0</v>
      </c>
      <c r="S717" s="15">
        <v>0</v>
      </c>
      <c r="T717" s="15">
        <v>0</v>
      </c>
      <c r="U717" s="15">
        <v>0</v>
      </c>
      <c r="V717" s="15">
        <v>0</v>
      </c>
      <c r="W717" s="15">
        <v>0</v>
      </c>
      <c r="X717" s="15">
        <v>4</v>
      </c>
      <c r="Y717" s="15">
        <v>51</v>
      </c>
      <c r="Z717" s="15">
        <v>46</v>
      </c>
      <c r="AA717" s="15">
        <v>5</v>
      </c>
      <c r="AB717" s="15">
        <v>6</v>
      </c>
      <c r="AC717" s="15">
        <v>1</v>
      </c>
      <c r="AD717" s="15">
        <v>5</v>
      </c>
      <c r="AE717" s="15">
        <v>0</v>
      </c>
      <c r="AF717" s="15">
        <v>0</v>
      </c>
      <c r="AG717" s="15">
        <v>0</v>
      </c>
      <c r="AH717" s="15">
        <v>0</v>
      </c>
      <c r="AI717" s="15">
        <v>0</v>
      </c>
      <c r="AJ717" s="15">
        <v>0</v>
      </c>
      <c r="AK717" s="15">
        <v>0</v>
      </c>
      <c r="AL717" s="15">
        <v>4</v>
      </c>
      <c r="AM717" s="15">
        <v>51</v>
      </c>
      <c r="AN717" s="15">
        <v>46</v>
      </c>
      <c r="AO717" s="15">
        <v>5</v>
      </c>
      <c r="AP717" s="15">
        <v>6</v>
      </c>
      <c r="AQ717" s="15">
        <v>1</v>
      </c>
      <c r="AR717" s="15">
        <v>5</v>
      </c>
      <c r="AS717" s="15">
        <v>2</v>
      </c>
      <c r="AT717" s="15">
        <v>2</v>
      </c>
      <c r="AU717" s="15">
        <v>1</v>
      </c>
      <c r="AV717" s="15">
        <v>1</v>
      </c>
      <c r="AW717" s="15">
        <v>2</v>
      </c>
      <c r="AX717" s="15">
        <v>1</v>
      </c>
      <c r="AY717" s="15">
        <v>1</v>
      </c>
    </row>
    <row r="718" spans="1:51">
      <c r="A718" s="1">
        <v>7778</v>
      </c>
      <c r="B718" s="1" t="s">
        <v>1760</v>
      </c>
      <c r="C718" s="1">
        <v>4</v>
      </c>
      <c r="D718" s="1" t="s">
        <v>1761</v>
      </c>
      <c r="E718" s="1" t="s">
        <v>1684</v>
      </c>
      <c r="F718" s="1">
        <v>5</v>
      </c>
      <c r="G718" s="1" t="s">
        <v>272</v>
      </c>
      <c r="H718" s="1">
        <v>0</v>
      </c>
      <c r="I718" s="1" t="s">
        <v>1685</v>
      </c>
      <c r="J718" s="15">
        <v>0</v>
      </c>
      <c r="K718" s="15">
        <v>0</v>
      </c>
      <c r="L718" s="15">
        <v>0</v>
      </c>
      <c r="M718" s="15">
        <v>0</v>
      </c>
      <c r="N718" s="15">
        <v>0</v>
      </c>
      <c r="O718" s="15">
        <v>0</v>
      </c>
      <c r="P718" s="15">
        <v>0</v>
      </c>
      <c r="Q718" s="15">
        <v>0</v>
      </c>
      <c r="R718" s="15">
        <v>0</v>
      </c>
      <c r="S718" s="15">
        <v>0</v>
      </c>
      <c r="T718" s="15">
        <v>0</v>
      </c>
      <c r="U718" s="15">
        <v>0</v>
      </c>
      <c r="V718" s="15">
        <v>0</v>
      </c>
      <c r="W718" s="15">
        <v>0</v>
      </c>
      <c r="X718" s="15">
        <v>0</v>
      </c>
      <c r="Y718" s="15">
        <v>0</v>
      </c>
      <c r="Z718" s="15">
        <v>0</v>
      </c>
      <c r="AA718" s="15">
        <v>0</v>
      </c>
      <c r="AB718" s="15">
        <v>0</v>
      </c>
      <c r="AC718" s="15">
        <v>0</v>
      </c>
      <c r="AD718" s="15">
        <v>0</v>
      </c>
      <c r="AE718" s="15">
        <v>0</v>
      </c>
      <c r="AF718" s="15">
        <v>0</v>
      </c>
      <c r="AG718" s="15">
        <v>0</v>
      </c>
      <c r="AH718" s="15">
        <v>0</v>
      </c>
      <c r="AI718" s="15">
        <v>0</v>
      </c>
      <c r="AJ718" s="15">
        <v>0</v>
      </c>
      <c r="AK718" s="15">
        <v>0</v>
      </c>
      <c r="AL718" s="15">
        <v>0</v>
      </c>
      <c r="AM718" s="15">
        <v>0</v>
      </c>
      <c r="AN718" s="15">
        <v>0</v>
      </c>
      <c r="AO718" s="15">
        <v>0</v>
      </c>
      <c r="AP718" s="15">
        <v>0</v>
      </c>
      <c r="AQ718" s="15">
        <v>0</v>
      </c>
      <c r="AR718" s="15">
        <v>0</v>
      </c>
      <c r="AS718" s="15">
        <v>0</v>
      </c>
      <c r="AT718" s="15">
        <v>0</v>
      </c>
      <c r="AU718" s="15">
        <v>0</v>
      </c>
      <c r="AV718" s="15">
        <v>0</v>
      </c>
      <c r="AW718" s="15">
        <v>0</v>
      </c>
      <c r="AX718" s="15">
        <v>0</v>
      </c>
      <c r="AY718" s="15">
        <v>0</v>
      </c>
    </row>
    <row r="719" spans="1:51">
      <c r="A719" s="1">
        <v>7789</v>
      </c>
      <c r="B719" s="1" t="s">
        <v>1760</v>
      </c>
      <c r="C719" s="1">
        <v>4</v>
      </c>
      <c r="D719" s="1" t="s">
        <v>1761</v>
      </c>
      <c r="E719" s="1" t="s">
        <v>1686</v>
      </c>
      <c r="F719" s="1">
        <v>5</v>
      </c>
      <c r="G719" s="1" t="s">
        <v>272</v>
      </c>
      <c r="H719" s="1">
        <v>0</v>
      </c>
      <c r="I719" s="1" t="s">
        <v>1687</v>
      </c>
      <c r="J719" s="15">
        <v>2</v>
      </c>
      <c r="K719" s="15">
        <v>8</v>
      </c>
      <c r="L719" s="15">
        <v>6</v>
      </c>
      <c r="M719" s="15">
        <v>2</v>
      </c>
      <c r="N719" s="15">
        <v>7</v>
      </c>
      <c r="O719" s="15">
        <v>5</v>
      </c>
      <c r="P719" s="15">
        <v>2</v>
      </c>
      <c r="Q719" s="15">
        <v>0</v>
      </c>
      <c r="R719" s="15">
        <v>0</v>
      </c>
      <c r="S719" s="15">
        <v>0</v>
      </c>
      <c r="T719" s="15">
        <v>0</v>
      </c>
      <c r="U719" s="15">
        <v>0</v>
      </c>
      <c r="V719" s="15">
        <v>0</v>
      </c>
      <c r="W719" s="15">
        <v>0</v>
      </c>
      <c r="X719" s="15">
        <v>1</v>
      </c>
      <c r="Y719" s="15">
        <v>2</v>
      </c>
      <c r="Z719" s="15">
        <v>2</v>
      </c>
      <c r="AA719" s="15">
        <v>0</v>
      </c>
      <c r="AB719" s="15">
        <v>1</v>
      </c>
      <c r="AC719" s="15">
        <v>1</v>
      </c>
      <c r="AD719" s="15">
        <v>0</v>
      </c>
      <c r="AE719" s="15">
        <v>0</v>
      </c>
      <c r="AF719" s="15">
        <v>0</v>
      </c>
      <c r="AG719" s="15">
        <v>0</v>
      </c>
      <c r="AH719" s="15">
        <v>0</v>
      </c>
      <c r="AI719" s="15">
        <v>0</v>
      </c>
      <c r="AJ719" s="15">
        <v>0</v>
      </c>
      <c r="AK719" s="15">
        <v>0</v>
      </c>
      <c r="AL719" s="15">
        <v>1</v>
      </c>
      <c r="AM719" s="15">
        <v>2</v>
      </c>
      <c r="AN719" s="15">
        <v>2</v>
      </c>
      <c r="AO719" s="15">
        <v>0</v>
      </c>
      <c r="AP719" s="15">
        <v>1</v>
      </c>
      <c r="AQ719" s="15">
        <v>1</v>
      </c>
      <c r="AR719" s="15">
        <v>0</v>
      </c>
      <c r="AS719" s="15">
        <v>1</v>
      </c>
      <c r="AT719" s="15">
        <v>6</v>
      </c>
      <c r="AU719" s="15">
        <v>4</v>
      </c>
      <c r="AV719" s="15">
        <v>2</v>
      </c>
      <c r="AW719" s="15">
        <v>6</v>
      </c>
      <c r="AX719" s="15">
        <v>4</v>
      </c>
      <c r="AY719" s="15">
        <v>2</v>
      </c>
    </row>
    <row r="720" spans="1:51">
      <c r="A720" s="1">
        <v>7800</v>
      </c>
      <c r="B720" s="1" t="s">
        <v>1760</v>
      </c>
      <c r="C720" s="1">
        <v>4</v>
      </c>
      <c r="D720" s="1" t="s">
        <v>1761</v>
      </c>
      <c r="E720" s="1" t="s">
        <v>1688</v>
      </c>
      <c r="F720" s="1">
        <v>5</v>
      </c>
      <c r="G720" s="1" t="s">
        <v>272</v>
      </c>
      <c r="H720" s="1">
        <v>0</v>
      </c>
      <c r="I720" s="170" t="s">
        <v>1689</v>
      </c>
      <c r="J720" s="15">
        <v>12</v>
      </c>
      <c r="K720" s="15">
        <v>33</v>
      </c>
      <c r="L720" s="15">
        <v>11</v>
      </c>
      <c r="M720" s="15">
        <v>22</v>
      </c>
      <c r="N720" s="15">
        <v>25</v>
      </c>
      <c r="O720" s="15">
        <v>5</v>
      </c>
      <c r="P720" s="15">
        <v>20</v>
      </c>
      <c r="Q720" s="15">
        <v>0</v>
      </c>
      <c r="R720" s="15">
        <v>0</v>
      </c>
      <c r="S720" s="15">
        <v>0</v>
      </c>
      <c r="T720" s="15">
        <v>0</v>
      </c>
      <c r="U720" s="15">
        <v>0</v>
      </c>
      <c r="V720" s="15">
        <v>0</v>
      </c>
      <c r="W720" s="15">
        <v>0</v>
      </c>
      <c r="X720" s="15">
        <v>6</v>
      </c>
      <c r="Y720" s="15">
        <v>24</v>
      </c>
      <c r="Z720" s="15">
        <v>8</v>
      </c>
      <c r="AA720" s="15">
        <v>16</v>
      </c>
      <c r="AB720" s="15">
        <v>16</v>
      </c>
      <c r="AC720" s="15">
        <v>2</v>
      </c>
      <c r="AD720" s="15">
        <v>14</v>
      </c>
      <c r="AE720" s="15">
        <v>0</v>
      </c>
      <c r="AF720" s="15">
        <v>0</v>
      </c>
      <c r="AG720" s="15">
        <v>0</v>
      </c>
      <c r="AH720" s="15">
        <v>0</v>
      </c>
      <c r="AI720" s="15">
        <v>0</v>
      </c>
      <c r="AJ720" s="15">
        <v>0</v>
      </c>
      <c r="AK720" s="15">
        <v>0</v>
      </c>
      <c r="AL720" s="15">
        <v>6</v>
      </c>
      <c r="AM720" s="15">
        <v>24</v>
      </c>
      <c r="AN720" s="15">
        <v>8</v>
      </c>
      <c r="AO720" s="15">
        <v>16</v>
      </c>
      <c r="AP720" s="15">
        <v>16</v>
      </c>
      <c r="AQ720" s="15">
        <v>2</v>
      </c>
      <c r="AR720" s="15">
        <v>14</v>
      </c>
      <c r="AS720" s="15">
        <v>6</v>
      </c>
      <c r="AT720" s="15">
        <v>9</v>
      </c>
      <c r="AU720" s="15">
        <v>3</v>
      </c>
      <c r="AV720" s="15">
        <v>6</v>
      </c>
      <c r="AW720" s="15">
        <v>9</v>
      </c>
      <c r="AX720" s="15">
        <v>3</v>
      </c>
      <c r="AY720" s="15">
        <v>6</v>
      </c>
    </row>
    <row r="721" spans="1:51">
      <c r="A721" s="1">
        <v>7811</v>
      </c>
      <c r="B721" s="1" t="s">
        <v>1760</v>
      </c>
      <c r="C721" s="1">
        <v>4</v>
      </c>
      <c r="D721" s="1" t="s">
        <v>1761</v>
      </c>
      <c r="E721" s="1" t="s">
        <v>1690</v>
      </c>
      <c r="F721" s="1">
        <v>4</v>
      </c>
      <c r="G721" s="1" t="s">
        <v>272</v>
      </c>
      <c r="H721" s="1">
        <v>0</v>
      </c>
      <c r="I721" s="1" t="s">
        <v>1691</v>
      </c>
      <c r="J721" s="15">
        <v>79</v>
      </c>
      <c r="K721" s="15">
        <v>169</v>
      </c>
      <c r="L721" s="15">
        <v>105</v>
      </c>
      <c r="M721" s="15">
        <v>64</v>
      </c>
      <c r="N721" s="15">
        <v>88</v>
      </c>
      <c r="O721" s="15">
        <v>46</v>
      </c>
      <c r="P721" s="15">
        <v>42</v>
      </c>
      <c r="Q721" s="15">
        <v>1</v>
      </c>
      <c r="R721" s="15">
        <v>1</v>
      </c>
      <c r="S721" s="15">
        <v>1</v>
      </c>
      <c r="T721" s="15">
        <v>0</v>
      </c>
      <c r="U721" s="15">
        <v>0</v>
      </c>
      <c r="V721" s="15">
        <v>0</v>
      </c>
      <c r="W721" s="15">
        <v>0</v>
      </c>
      <c r="X721" s="15">
        <v>78</v>
      </c>
      <c r="Y721" s="15">
        <v>168</v>
      </c>
      <c r="Z721" s="15">
        <v>104</v>
      </c>
      <c r="AA721" s="15">
        <v>64</v>
      </c>
      <c r="AB721" s="15">
        <v>88</v>
      </c>
      <c r="AC721" s="15">
        <v>46</v>
      </c>
      <c r="AD721" s="15">
        <v>42</v>
      </c>
      <c r="AE721" s="15">
        <v>0</v>
      </c>
      <c r="AF721" s="15">
        <v>0</v>
      </c>
      <c r="AG721" s="15">
        <v>0</v>
      </c>
      <c r="AH721" s="15">
        <v>0</v>
      </c>
      <c r="AI721" s="15">
        <v>0</v>
      </c>
      <c r="AJ721" s="15">
        <v>0</v>
      </c>
      <c r="AK721" s="15">
        <v>0</v>
      </c>
      <c r="AL721" s="15">
        <v>78</v>
      </c>
      <c r="AM721" s="15">
        <v>168</v>
      </c>
      <c r="AN721" s="15">
        <v>104</v>
      </c>
      <c r="AO721" s="15">
        <v>64</v>
      </c>
      <c r="AP721" s="15">
        <v>88</v>
      </c>
      <c r="AQ721" s="15">
        <v>46</v>
      </c>
      <c r="AR721" s="15">
        <v>42</v>
      </c>
      <c r="AS721" s="15">
        <v>0</v>
      </c>
      <c r="AT721" s="15">
        <v>0</v>
      </c>
      <c r="AU721" s="15">
        <v>0</v>
      </c>
      <c r="AV721" s="15">
        <v>0</v>
      </c>
      <c r="AW721" s="15">
        <v>0</v>
      </c>
      <c r="AX721" s="15">
        <v>0</v>
      </c>
      <c r="AY721" s="15">
        <v>0</v>
      </c>
    </row>
    <row r="722" spans="1:51">
      <c r="A722" s="1">
        <v>7822</v>
      </c>
      <c r="B722" s="1" t="s">
        <v>1760</v>
      </c>
      <c r="C722" s="1">
        <v>4</v>
      </c>
      <c r="D722" s="1" t="s">
        <v>1761</v>
      </c>
      <c r="E722" s="1" t="s">
        <v>1692</v>
      </c>
      <c r="F722" s="1">
        <v>5</v>
      </c>
      <c r="G722" s="1" t="s">
        <v>272</v>
      </c>
      <c r="H722" s="1">
        <v>0</v>
      </c>
      <c r="I722" s="1" t="s">
        <v>1693</v>
      </c>
      <c r="J722" s="15">
        <v>8</v>
      </c>
      <c r="K722" s="15">
        <v>20</v>
      </c>
      <c r="L722" s="15">
        <v>10</v>
      </c>
      <c r="M722" s="15">
        <v>10</v>
      </c>
      <c r="N722" s="15">
        <v>14</v>
      </c>
      <c r="O722" s="15">
        <v>6</v>
      </c>
      <c r="P722" s="15">
        <v>8</v>
      </c>
      <c r="Q722" s="15">
        <v>1</v>
      </c>
      <c r="R722" s="15">
        <v>1</v>
      </c>
      <c r="S722" s="15">
        <v>1</v>
      </c>
      <c r="T722" s="15">
        <v>0</v>
      </c>
      <c r="U722" s="15">
        <v>0</v>
      </c>
      <c r="V722" s="15">
        <v>0</v>
      </c>
      <c r="W722" s="15">
        <v>0</v>
      </c>
      <c r="X722" s="15">
        <v>7</v>
      </c>
      <c r="Y722" s="15">
        <v>19</v>
      </c>
      <c r="Z722" s="15">
        <v>9</v>
      </c>
      <c r="AA722" s="15">
        <v>10</v>
      </c>
      <c r="AB722" s="15">
        <v>14</v>
      </c>
      <c r="AC722" s="15">
        <v>6</v>
      </c>
      <c r="AD722" s="15">
        <v>8</v>
      </c>
      <c r="AE722" s="15">
        <v>0</v>
      </c>
      <c r="AF722" s="15">
        <v>0</v>
      </c>
      <c r="AG722" s="15">
        <v>0</v>
      </c>
      <c r="AH722" s="15">
        <v>0</v>
      </c>
      <c r="AI722" s="15">
        <v>0</v>
      </c>
      <c r="AJ722" s="15">
        <v>0</v>
      </c>
      <c r="AK722" s="15">
        <v>0</v>
      </c>
      <c r="AL722" s="15">
        <v>7</v>
      </c>
      <c r="AM722" s="15">
        <v>19</v>
      </c>
      <c r="AN722" s="15">
        <v>9</v>
      </c>
      <c r="AO722" s="15">
        <v>10</v>
      </c>
      <c r="AP722" s="15">
        <v>14</v>
      </c>
      <c r="AQ722" s="15">
        <v>6</v>
      </c>
      <c r="AR722" s="15">
        <v>8</v>
      </c>
      <c r="AS722" s="15">
        <v>0</v>
      </c>
      <c r="AT722" s="15">
        <v>0</v>
      </c>
      <c r="AU722" s="15">
        <v>0</v>
      </c>
      <c r="AV722" s="15">
        <v>0</v>
      </c>
      <c r="AW722" s="15">
        <v>0</v>
      </c>
      <c r="AX722" s="15">
        <v>0</v>
      </c>
      <c r="AY722" s="15">
        <v>0</v>
      </c>
    </row>
    <row r="723" spans="1:51">
      <c r="A723" s="1">
        <v>7833</v>
      </c>
      <c r="B723" s="1" t="s">
        <v>1760</v>
      </c>
      <c r="C723" s="1">
        <v>4</v>
      </c>
      <c r="D723" s="1" t="s">
        <v>1761</v>
      </c>
      <c r="E723" s="1" t="s">
        <v>1694</v>
      </c>
      <c r="F723" s="1">
        <v>5</v>
      </c>
      <c r="G723" s="1" t="s">
        <v>272</v>
      </c>
      <c r="H723" s="1">
        <v>0</v>
      </c>
      <c r="I723" s="1" t="s">
        <v>1695</v>
      </c>
      <c r="J723" s="15">
        <v>46</v>
      </c>
      <c r="K723" s="15">
        <v>119</v>
      </c>
      <c r="L723" s="15">
        <v>70</v>
      </c>
      <c r="M723" s="15">
        <v>49</v>
      </c>
      <c r="N723" s="15">
        <v>64</v>
      </c>
      <c r="O723" s="15">
        <v>30</v>
      </c>
      <c r="P723" s="15">
        <v>34</v>
      </c>
      <c r="Q723" s="15">
        <v>0</v>
      </c>
      <c r="R723" s="15">
        <v>0</v>
      </c>
      <c r="S723" s="15">
        <v>0</v>
      </c>
      <c r="T723" s="15">
        <v>0</v>
      </c>
      <c r="U723" s="15">
        <v>0</v>
      </c>
      <c r="V723" s="15">
        <v>0</v>
      </c>
      <c r="W723" s="15">
        <v>0</v>
      </c>
      <c r="X723" s="15">
        <v>46</v>
      </c>
      <c r="Y723" s="15">
        <v>119</v>
      </c>
      <c r="Z723" s="15">
        <v>70</v>
      </c>
      <c r="AA723" s="15">
        <v>49</v>
      </c>
      <c r="AB723" s="15">
        <v>64</v>
      </c>
      <c r="AC723" s="15">
        <v>30</v>
      </c>
      <c r="AD723" s="15">
        <v>34</v>
      </c>
      <c r="AE723" s="15">
        <v>0</v>
      </c>
      <c r="AF723" s="15">
        <v>0</v>
      </c>
      <c r="AG723" s="15">
        <v>0</v>
      </c>
      <c r="AH723" s="15">
        <v>0</v>
      </c>
      <c r="AI723" s="15">
        <v>0</v>
      </c>
      <c r="AJ723" s="15">
        <v>0</v>
      </c>
      <c r="AK723" s="15">
        <v>0</v>
      </c>
      <c r="AL723" s="15">
        <v>46</v>
      </c>
      <c r="AM723" s="15">
        <v>119</v>
      </c>
      <c r="AN723" s="15">
        <v>70</v>
      </c>
      <c r="AO723" s="15">
        <v>49</v>
      </c>
      <c r="AP723" s="15">
        <v>64</v>
      </c>
      <c r="AQ723" s="15">
        <v>30</v>
      </c>
      <c r="AR723" s="15">
        <v>34</v>
      </c>
      <c r="AS723" s="15">
        <v>0</v>
      </c>
      <c r="AT723" s="15">
        <v>0</v>
      </c>
      <c r="AU723" s="15">
        <v>0</v>
      </c>
      <c r="AV723" s="15">
        <v>0</v>
      </c>
      <c r="AW723" s="15">
        <v>0</v>
      </c>
      <c r="AX723" s="15">
        <v>0</v>
      </c>
      <c r="AY723" s="15">
        <v>0</v>
      </c>
    </row>
    <row r="724" spans="1:51">
      <c r="A724" s="1">
        <v>7844</v>
      </c>
      <c r="B724" s="1" t="s">
        <v>1760</v>
      </c>
      <c r="C724" s="1">
        <v>4</v>
      </c>
      <c r="D724" s="1" t="s">
        <v>1761</v>
      </c>
      <c r="E724" s="1" t="s">
        <v>1696</v>
      </c>
      <c r="F724" s="1">
        <v>5</v>
      </c>
      <c r="G724" s="1" t="s">
        <v>272</v>
      </c>
      <c r="H724" s="1">
        <v>0</v>
      </c>
      <c r="I724" s="1" t="s">
        <v>1697</v>
      </c>
      <c r="J724" s="15">
        <v>5</v>
      </c>
      <c r="K724" s="15">
        <v>5</v>
      </c>
      <c r="L724" s="15">
        <v>5</v>
      </c>
      <c r="M724" s="15">
        <v>0</v>
      </c>
      <c r="N724" s="15">
        <v>4</v>
      </c>
      <c r="O724" s="15">
        <v>4</v>
      </c>
      <c r="P724" s="15">
        <v>0</v>
      </c>
      <c r="Q724" s="15">
        <v>0</v>
      </c>
      <c r="R724" s="15">
        <v>0</v>
      </c>
      <c r="S724" s="15">
        <v>0</v>
      </c>
      <c r="T724" s="15">
        <v>0</v>
      </c>
      <c r="U724" s="15">
        <v>0</v>
      </c>
      <c r="V724" s="15">
        <v>0</v>
      </c>
      <c r="W724" s="15">
        <v>0</v>
      </c>
      <c r="X724" s="15">
        <v>5</v>
      </c>
      <c r="Y724" s="15">
        <v>5</v>
      </c>
      <c r="Z724" s="15">
        <v>5</v>
      </c>
      <c r="AA724" s="15">
        <v>0</v>
      </c>
      <c r="AB724" s="15">
        <v>4</v>
      </c>
      <c r="AC724" s="15">
        <v>4</v>
      </c>
      <c r="AD724" s="15">
        <v>0</v>
      </c>
      <c r="AE724" s="15">
        <v>0</v>
      </c>
      <c r="AF724" s="15">
        <v>0</v>
      </c>
      <c r="AG724" s="15">
        <v>0</v>
      </c>
      <c r="AH724" s="15">
        <v>0</v>
      </c>
      <c r="AI724" s="15">
        <v>0</v>
      </c>
      <c r="AJ724" s="15">
        <v>0</v>
      </c>
      <c r="AK724" s="15">
        <v>0</v>
      </c>
      <c r="AL724" s="15">
        <v>5</v>
      </c>
      <c r="AM724" s="15">
        <v>5</v>
      </c>
      <c r="AN724" s="15">
        <v>5</v>
      </c>
      <c r="AO724" s="15">
        <v>0</v>
      </c>
      <c r="AP724" s="15">
        <v>4</v>
      </c>
      <c r="AQ724" s="15">
        <v>4</v>
      </c>
      <c r="AR724" s="15">
        <v>0</v>
      </c>
      <c r="AS724" s="15">
        <v>0</v>
      </c>
      <c r="AT724" s="15">
        <v>0</v>
      </c>
      <c r="AU724" s="15">
        <v>0</v>
      </c>
      <c r="AV724" s="15">
        <v>0</v>
      </c>
      <c r="AW724" s="15">
        <v>0</v>
      </c>
      <c r="AX724" s="15">
        <v>0</v>
      </c>
      <c r="AY724" s="15">
        <v>0</v>
      </c>
    </row>
    <row r="725" spans="1:51">
      <c r="A725" s="1">
        <v>7855</v>
      </c>
      <c r="B725" s="1" t="s">
        <v>1760</v>
      </c>
      <c r="C725" s="1">
        <v>4</v>
      </c>
      <c r="D725" s="1" t="s">
        <v>1761</v>
      </c>
      <c r="E725" s="1" t="s">
        <v>1698</v>
      </c>
      <c r="F725" s="1">
        <v>5</v>
      </c>
      <c r="G725" s="1" t="s">
        <v>272</v>
      </c>
      <c r="H725" s="1">
        <v>0</v>
      </c>
      <c r="I725" s="1" t="s">
        <v>1699</v>
      </c>
      <c r="J725" s="15">
        <v>20</v>
      </c>
      <c r="K725" s="15">
        <v>25</v>
      </c>
      <c r="L725" s="15">
        <v>20</v>
      </c>
      <c r="M725" s="15">
        <v>5</v>
      </c>
      <c r="N725" s="15">
        <v>6</v>
      </c>
      <c r="O725" s="15">
        <v>6</v>
      </c>
      <c r="P725" s="15">
        <v>0</v>
      </c>
      <c r="Q725" s="15">
        <v>0</v>
      </c>
      <c r="R725" s="15">
        <v>0</v>
      </c>
      <c r="S725" s="15">
        <v>0</v>
      </c>
      <c r="T725" s="15">
        <v>0</v>
      </c>
      <c r="U725" s="15">
        <v>0</v>
      </c>
      <c r="V725" s="15">
        <v>0</v>
      </c>
      <c r="W725" s="15">
        <v>0</v>
      </c>
      <c r="X725" s="15">
        <v>20</v>
      </c>
      <c r="Y725" s="15">
        <v>25</v>
      </c>
      <c r="Z725" s="15">
        <v>20</v>
      </c>
      <c r="AA725" s="15">
        <v>5</v>
      </c>
      <c r="AB725" s="15">
        <v>6</v>
      </c>
      <c r="AC725" s="15">
        <v>6</v>
      </c>
      <c r="AD725" s="15">
        <v>0</v>
      </c>
      <c r="AE725" s="15">
        <v>0</v>
      </c>
      <c r="AF725" s="15">
        <v>0</v>
      </c>
      <c r="AG725" s="15">
        <v>0</v>
      </c>
      <c r="AH725" s="15">
        <v>0</v>
      </c>
      <c r="AI725" s="15">
        <v>0</v>
      </c>
      <c r="AJ725" s="15">
        <v>0</v>
      </c>
      <c r="AK725" s="15">
        <v>0</v>
      </c>
      <c r="AL725" s="15">
        <v>20</v>
      </c>
      <c r="AM725" s="15">
        <v>25</v>
      </c>
      <c r="AN725" s="15">
        <v>20</v>
      </c>
      <c r="AO725" s="15">
        <v>5</v>
      </c>
      <c r="AP725" s="15">
        <v>6</v>
      </c>
      <c r="AQ725" s="15">
        <v>6</v>
      </c>
      <c r="AR725" s="15">
        <v>0</v>
      </c>
      <c r="AS725" s="15">
        <v>0</v>
      </c>
      <c r="AT725" s="15">
        <v>0</v>
      </c>
      <c r="AU725" s="15">
        <v>0</v>
      </c>
      <c r="AV725" s="15">
        <v>0</v>
      </c>
      <c r="AW725" s="15">
        <v>0</v>
      </c>
      <c r="AX725" s="15">
        <v>0</v>
      </c>
      <c r="AY725" s="15">
        <v>0</v>
      </c>
    </row>
    <row r="726" spans="1:51">
      <c r="A726" s="1">
        <v>7866</v>
      </c>
      <c r="B726" s="1" t="s">
        <v>1760</v>
      </c>
      <c r="C726" s="1">
        <v>4</v>
      </c>
      <c r="D726" s="1" t="s">
        <v>1761</v>
      </c>
      <c r="E726" s="1" t="s">
        <v>1700</v>
      </c>
      <c r="F726" s="1">
        <v>3</v>
      </c>
      <c r="G726" s="1" t="s">
        <v>272</v>
      </c>
      <c r="H726" s="1">
        <v>0</v>
      </c>
      <c r="I726" s="1" t="s">
        <v>1701</v>
      </c>
      <c r="J726" s="15">
        <v>83</v>
      </c>
      <c r="K726" s="15">
        <v>855</v>
      </c>
      <c r="L726" s="15">
        <v>567</v>
      </c>
      <c r="M726" s="15">
        <v>288</v>
      </c>
      <c r="N726" s="15">
        <v>782</v>
      </c>
      <c r="O726" s="15">
        <v>514</v>
      </c>
      <c r="P726" s="15">
        <v>268</v>
      </c>
      <c r="Q726" s="15">
        <v>31</v>
      </c>
      <c r="R726" s="15">
        <v>60</v>
      </c>
      <c r="S726" s="15">
        <v>42</v>
      </c>
      <c r="T726" s="15">
        <v>18</v>
      </c>
      <c r="U726" s="15">
        <v>16</v>
      </c>
      <c r="V726" s="15">
        <v>9</v>
      </c>
      <c r="W726" s="15">
        <v>7</v>
      </c>
      <c r="X726" s="15">
        <v>50</v>
      </c>
      <c r="Y726" s="15">
        <v>790</v>
      </c>
      <c r="Z726" s="15">
        <v>522</v>
      </c>
      <c r="AA726" s="15">
        <v>268</v>
      </c>
      <c r="AB726" s="15">
        <v>761</v>
      </c>
      <c r="AC726" s="15">
        <v>502</v>
      </c>
      <c r="AD726" s="15">
        <v>259</v>
      </c>
      <c r="AE726" s="15">
        <v>45</v>
      </c>
      <c r="AF726" s="15">
        <v>775</v>
      </c>
      <c r="AG726" s="15">
        <v>516</v>
      </c>
      <c r="AH726" s="15">
        <v>259</v>
      </c>
      <c r="AI726" s="15">
        <v>747</v>
      </c>
      <c r="AJ726" s="15">
        <v>497</v>
      </c>
      <c r="AK726" s="15">
        <v>250</v>
      </c>
      <c r="AL726" s="15">
        <v>5</v>
      </c>
      <c r="AM726" s="15">
        <v>15</v>
      </c>
      <c r="AN726" s="15">
        <v>6</v>
      </c>
      <c r="AO726" s="15">
        <v>9</v>
      </c>
      <c r="AP726" s="15">
        <v>14</v>
      </c>
      <c r="AQ726" s="15">
        <v>5</v>
      </c>
      <c r="AR726" s="15">
        <v>9</v>
      </c>
      <c r="AS726" s="15">
        <v>2</v>
      </c>
      <c r="AT726" s="15">
        <v>5</v>
      </c>
      <c r="AU726" s="15">
        <v>3</v>
      </c>
      <c r="AV726" s="15">
        <v>2</v>
      </c>
      <c r="AW726" s="15">
        <v>5</v>
      </c>
      <c r="AX726" s="15">
        <v>3</v>
      </c>
      <c r="AY726" s="15">
        <v>2</v>
      </c>
    </row>
    <row r="727" spans="1:51">
      <c r="A727" s="1">
        <v>7877</v>
      </c>
      <c r="B727" s="1" t="s">
        <v>1760</v>
      </c>
      <c r="C727" s="1">
        <v>4</v>
      </c>
      <c r="D727" s="1" t="s">
        <v>1761</v>
      </c>
      <c r="E727" s="1" t="s">
        <v>1702</v>
      </c>
      <c r="F727" s="1">
        <v>4</v>
      </c>
      <c r="G727" s="1" t="s">
        <v>272</v>
      </c>
      <c r="H727" s="1">
        <v>0</v>
      </c>
      <c r="I727" s="1" t="s">
        <v>1703</v>
      </c>
      <c r="J727" s="15">
        <v>5</v>
      </c>
      <c r="K727" s="15">
        <v>59</v>
      </c>
      <c r="L727" s="15">
        <v>51</v>
      </c>
      <c r="M727" s="15">
        <v>8</v>
      </c>
      <c r="N727" s="15">
        <v>50</v>
      </c>
      <c r="O727" s="15">
        <v>46</v>
      </c>
      <c r="P727" s="15">
        <v>4</v>
      </c>
      <c r="Q727" s="15">
        <v>0</v>
      </c>
      <c r="R727" s="15">
        <v>0</v>
      </c>
      <c r="S727" s="15">
        <v>0</v>
      </c>
      <c r="T727" s="15">
        <v>0</v>
      </c>
      <c r="U727" s="15">
        <v>0</v>
      </c>
      <c r="V727" s="15">
        <v>0</v>
      </c>
      <c r="W727" s="15">
        <v>0</v>
      </c>
      <c r="X727" s="15">
        <v>5</v>
      </c>
      <c r="Y727" s="15">
        <v>59</v>
      </c>
      <c r="Z727" s="15">
        <v>51</v>
      </c>
      <c r="AA727" s="15">
        <v>8</v>
      </c>
      <c r="AB727" s="15">
        <v>50</v>
      </c>
      <c r="AC727" s="15">
        <v>46</v>
      </c>
      <c r="AD727" s="15">
        <v>4</v>
      </c>
      <c r="AE727" s="15">
        <v>5</v>
      </c>
      <c r="AF727" s="15">
        <v>59</v>
      </c>
      <c r="AG727" s="15">
        <v>51</v>
      </c>
      <c r="AH727" s="15">
        <v>8</v>
      </c>
      <c r="AI727" s="15">
        <v>50</v>
      </c>
      <c r="AJ727" s="15">
        <v>46</v>
      </c>
      <c r="AK727" s="15">
        <v>4</v>
      </c>
      <c r="AL727" s="15">
        <v>0</v>
      </c>
      <c r="AM727" s="15">
        <v>0</v>
      </c>
      <c r="AN727" s="15">
        <v>0</v>
      </c>
      <c r="AO727" s="15">
        <v>0</v>
      </c>
      <c r="AP727" s="15">
        <v>0</v>
      </c>
      <c r="AQ727" s="15">
        <v>0</v>
      </c>
      <c r="AR727" s="15">
        <v>0</v>
      </c>
      <c r="AS727" s="15">
        <v>0</v>
      </c>
      <c r="AT727" s="15">
        <v>0</v>
      </c>
      <c r="AU727" s="15">
        <v>0</v>
      </c>
      <c r="AV727" s="15">
        <v>0</v>
      </c>
      <c r="AW727" s="15">
        <v>0</v>
      </c>
      <c r="AX727" s="15">
        <v>0</v>
      </c>
      <c r="AY727" s="15">
        <v>0</v>
      </c>
    </row>
    <row r="728" spans="1:51">
      <c r="A728" s="1">
        <v>7888</v>
      </c>
      <c r="B728" s="1" t="s">
        <v>1760</v>
      </c>
      <c r="C728" s="1">
        <v>4</v>
      </c>
      <c r="D728" s="1" t="s">
        <v>1761</v>
      </c>
      <c r="E728" s="1" t="s">
        <v>1704</v>
      </c>
      <c r="F728" s="1">
        <v>5</v>
      </c>
      <c r="G728" s="1" t="s">
        <v>272</v>
      </c>
      <c r="H728" s="1">
        <v>0</v>
      </c>
      <c r="I728" s="1" t="s">
        <v>1705</v>
      </c>
      <c r="J728" s="15">
        <v>0</v>
      </c>
      <c r="K728" s="15">
        <v>0</v>
      </c>
      <c r="L728" s="15">
        <v>0</v>
      </c>
      <c r="M728" s="15">
        <v>0</v>
      </c>
      <c r="N728" s="15">
        <v>0</v>
      </c>
      <c r="O728" s="15">
        <v>0</v>
      </c>
      <c r="P728" s="15">
        <v>0</v>
      </c>
      <c r="Q728" s="15">
        <v>0</v>
      </c>
      <c r="R728" s="15">
        <v>0</v>
      </c>
      <c r="S728" s="15">
        <v>0</v>
      </c>
      <c r="T728" s="15">
        <v>0</v>
      </c>
      <c r="U728" s="15">
        <v>0</v>
      </c>
      <c r="V728" s="15">
        <v>0</v>
      </c>
      <c r="W728" s="15">
        <v>0</v>
      </c>
      <c r="X728" s="15">
        <v>0</v>
      </c>
      <c r="Y728" s="15">
        <v>0</v>
      </c>
      <c r="Z728" s="15">
        <v>0</v>
      </c>
      <c r="AA728" s="15">
        <v>0</v>
      </c>
      <c r="AB728" s="15">
        <v>0</v>
      </c>
      <c r="AC728" s="15">
        <v>0</v>
      </c>
      <c r="AD728" s="15">
        <v>0</v>
      </c>
      <c r="AE728" s="15">
        <v>0</v>
      </c>
      <c r="AF728" s="15">
        <v>0</v>
      </c>
      <c r="AG728" s="15">
        <v>0</v>
      </c>
      <c r="AH728" s="15">
        <v>0</v>
      </c>
      <c r="AI728" s="15">
        <v>0</v>
      </c>
      <c r="AJ728" s="15">
        <v>0</v>
      </c>
      <c r="AK728" s="15">
        <v>0</v>
      </c>
      <c r="AL728" s="15">
        <v>0</v>
      </c>
      <c r="AM728" s="15">
        <v>0</v>
      </c>
      <c r="AN728" s="15">
        <v>0</v>
      </c>
      <c r="AO728" s="15">
        <v>0</v>
      </c>
      <c r="AP728" s="15">
        <v>0</v>
      </c>
      <c r="AQ728" s="15">
        <v>0</v>
      </c>
      <c r="AR728" s="15">
        <v>0</v>
      </c>
      <c r="AS728" s="15">
        <v>0</v>
      </c>
      <c r="AT728" s="15">
        <v>0</v>
      </c>
      <c r="AU728" s="15">
        <v>0</v>
      </c>
      <c r="AV728" s="15">
        <v>0</v>
      </c>
      <c r="AW728" s="15">
        <v>0</v>
      </c>
      <c r="AX728" s="15">
        <v>0</v>
      </c>
      <c r="AY728" s="15">
        <v>0</v>
      </c>
    </row>
    <row r="729" spans="1:51">
      <c r="A729" s="1">
        <v>7899</v>
      </c>
      <c r="B729" s="1" t="s">
        <v>1760</v>
      </c>
      <c r="C729" s="1">
        <v>4</v>
      </c>
      <c r="D729" s="1" t="s">
        <v>1761</v>
      </c>
      <c r="E729" s="1" t="s">
        <v>1706</v>
      </c>
      <c r="F729" s="1">
        <v>5</v>
      </c>
      <c r="G729" s="1" t="s">
        <v>272</v>
      </c>
      <c r="H729" s="1">
        <v>0</v>
      </c>
      <c r="I729" s="1" t="s">
        <v>1707</v>
      </c>
      <c r="J729" s="15">
        <v>3</v>
      </c>
      <c r="K729" s="15">
        <v>53</v>
      </c>
      <c r="L729" s="15">
        <v>46</v>
      </c>
      <c r="M729" s="15">
        <v>7</v>
      </c>
      <c r="N729" s="15">
        <v>47</v>
      </c>
      <c r="O729" s="15">
        <v>43</v>
      </c>
      <c r="P729" s="15">
        <v>4</v>
      </c>
      <c r="Q729" s="15">
        <v>0</v>
      </c>
      <c r="R729" s="15">
        <v>0</v>
      </c>
      <c r="S729" s="15">
        <v>0</v>
      </c>
      <c r="T729" s="15">
        <v>0</v>
      </c>
      <c r="U729" s="15">
        <v>0</v>
      </c>
      <c r="V729" s="15">
        <v>0</v>
      </c>
      <c r="W729" s="15">
        <v>0</v>
      </c>
      <c r="X729" s="15">
        <v>3</v>
      </c>
      <c r="Y729" s="15">
        <v>53</v>
      </c>
      <c r="Z729" s="15">
        <v>46</v>
      </c>
      <c r="AA729" s="15">
        <v>7</v>
      </c>
      <c r="AB729" s="15">
        <v>47</v>
      </c>
      <c r="AC729" s="15">
        <v>43</v>
      </c>
      <c r="AD729" s="15">
        <v>4</v>
      </c>
      <c r="AE729" s="15">
        <v>3</v>
      </c>
      <c r="AF729" s="15">
        <v>53</v>
      </c>
      <c r="AG729" s="15">
        <v>46</v>
      </c>
      <c r="AH729" s="15">
        <v>7</v>
      </c>
      <c r="AI729" s="15">
        <v>47</v>
      </c>
      <c r="AJ729" s="15">
        <v>43</v>
      </c>
      <c r="AK729" s="15">
        <v>4</v>
      </c>
      <c r="AL729" s="15">
        <v>0</v>
      </c>
      <c r="AM729" s="15">
        <v>0</v>
      </c>
      <c r="AN729" s="15">
        <v>0</v>
      </c>
      <c r="AO729" s="15">
        <v>0</v>
      </c>
      <c r="AP729" s="15">
        <v>0</v>
      </c>
      <c r="AQ729" s="15">
        <v>0</v>
      </c>
      <c r="AR729" s="15">
        <v>0</v>
      </c>
      <c r="AS729" s="15">
        <v>0</v>
      </c>
      <c r="AT729" s="15">
        <v>0</v>
      </c>
      <c r="AU729" s="15">
        <v>0</v>
      </c>
      <c r="AV729" s="15">
        <v>0</v>
      </c>
      <c r="AW729" s="15">
        <v>0</v>
      </c>
      <c r="AX729" s="15">
        <v>0</v>
      </c>
      <c r="AY729" s="15">
        <v>0</v>
      </c>
    </row>
    <row r="730" spans="1:51">
      <c r="A730" s="1">
        <v>7910</v>
      </c>
      <c r="B730" s="1" t="s">
        <v>1760</v>
      </c>
      <c r="C730" s="1">
        <v>4</v>
      </c>
      <c r="D730" s="1" t="s">
        <v>1761</v>
      </c>
      <c r="E730" s="1" t="s">
        <v>1708</v>
      </c>
      <c r="F730" s="1">
        <v>5</v>
      </c>
      <c r="G730" s="1" t="s">
        <v>272</v>
      </c>
      <c r="H730" s="1">
        <v>0</v>
      </c>
      <c r="I730" s="1" t="s">
        <v>1709</v>
      </c>
      <c r="J730" s="15">
        <v>2</v>
      </c>
      <c r="K730" s="15">
        <v>6</v>
      </c>
      <c r="L730" s="15">
        <v>5</v>
      </c>
      <c r="M730" s="15">
        <v>1</v>
      </c>
      <c r="N730" s="15">
        <v>3</v>
      </c>
      <c r="O730" s="15">
        <v>3</v>
      </c>
      <c r="P730" s="15">
        <v>0</v>
      </c>
      <c r="Q730" s="15">
        <v>0</v>
      </c>
      <c r="R730" s="15">
        <v>0</v>
      </c>
      <c r="S730" s="15">
        <v>0</v>
      </c>
      <c r="T730" s="15">
        <v>0</v>
      </c>
      <c r="U730" s="15">
        <v>0</v>
      </c>
      <c r="V730" s="15">
        <v>0</v>
      </c>
      <c r="W730" s="15">
        <v>0</v>
      </c>
      <c r="X730" s="15">
        <v>2</v>
      </c>
      <c r="Y730" s="15">
        <v>6</v>
      </c>
      <c r="Z730" s="15">
        <v>5</v>
      </c>
      <c r="AA730" s="15">
        <v>1</v>
      </c>
      <c r="AB730" s="15">
        <v>3</v>
      </c>
      <c r="AC730" s="15">
        <v>3</v>
      </c>
      <c r="AD730" s="15">
        <v>0</v>
      </c>
      <c r="AE730" s="15">
        <v>2</v>
      </c>
      <c r="AF730" s="15">
        <v>6</v>
      </c>
      <c r="AG730" s="15">
        <v>5</v>
      </c>
      <c r="AH730" s="15">
        <v>1</v>
      </c>
      <c r="AI730" s="15">
        <v>3</v>
      </c>
      <c r="AJ730" s="15">
        <v>3</v>
      </c>
      <c r="AK730" s="15">
        <v>0</v>
      </c>
      <c r="AL730" s="15">
        <v>0</v>
      </c>
      <c r="AM730" s="15">
        <v>0</v>
      </c>
      <c r="AN730" s="15">
        <v>0</v>
      </c>
      <c r="AO730" s="15">
        <v>0</v>
      </c>
      <c r="AP730" s="15">
        <v>0</v>
      </c>
      <c r="AQ730" s="15">
        <v>0</v>
      </c>
      <c r="AR730" s="15">
        <v>0</v>
      </c>
      <c r="AS730" s="15">
        <v>0</v>
      </c>
      <c r="AT730" s="15">
        <v>0</v>
      </c>
      <c r="AU730" s="15">
        <v>0</v>
      </c>
      <c r="AV730" s="15">
        <v>0</v>
      </c>
      <c r="AW730" s="15">
        <v>0</v>
      </c>
      <c r="AX730" s="15">
        <v>0</v>
      </c>
      <c r="AY730" s="15">
        <v>0</v>
      </c>
    </row>
    <row r="731" spans="1:51">
      <c r="A731" s="1">
        <v>7921</v>
      </c>
      <c r="B731" s="1" t="s">
        <v>1760</v>
      </c>
      <c r="C731" s="1">
        <v>4</v>
      </c>
      <c r="D731" s="1" t="s">
        <v>1761</v>
      </c>
      <c r="E731" s="1" t="s">
        <v>1710</v>
      </c>
      <c r="F731" s="1">
        <v>5</v>
      </c>
      <c r="G731" s="1" t="s">
        <v>272</v>
      </c>
      <c r="H731" s="1">
        <v>0</v>
      </c>
      <c r="I731" s="1" t="s">
        <v>1711</v>
      </c>
      <c r="J731" s="15">
        <v>0</v>
      </c>
      <c r="K731" s="15">
        <v>0</v>
      </c>
      <c r="L731" s="15">
        <v>0</v>
      </c>
      <c r="M731" s="15">
        <v>0</v>
      </c>
      <c r="N731" s="15">
        <v>0</v>
      </c>
      <c r="O731" s="15">
        <v>0</v>
      </c>
      <c r="P731" s="15">
        <v>0</v>
      </c>
      <c r="Q731" s="15">
        <v>0</v>
      </c>
      <c r="R731" s="15">
        <v>0</v>
      </c>
      <c r="S731" s="15">
        <v>0</v>
      </c>
      <c r="T731" s="15">
        <v>0</v>
      </c>
      <c r="U731" s="15">
        <v>0</v>
      </c>
      <c r="V731" s="15">
        <v>0</v>
      </c>
      <c r="W731" s="15">
        <v>0</v>
      </c>
      <c r="X731" s="15">
        <v>0</v>
      </c>
      <c r="Y731" s="15">
        <v>0</v>
      </c>
      <c r="Z731" s="15">
        <v>0</v>
      </c>
      <c r="AA731" s="15">
        <v>0</v>
      </c>
      <c r="AB731" s="15">
        <v>0</v>
      </c>
      <c r="AC731" s="15">
        <v>0</v>
      </c>
      <c r="AD731" s="15">
        <v>0</v>
      </c>
      <c r="AE731" s="15">
        <v>0</v>
      </c>
      <c r="AF731" s="15">
        <v>0</v>
      </c>
      <c r="AG731" s="15">
        <v>0</v>
      </c>
      <c r="AH731" s="15">
        <v>0</v>
      </c>
      <c r="AI731" s="15">
        <v>0</v>
      </c>
      <c r="AJ731" s="15">
        <v>0</v>
      </c>
      <c r="AK731" s="15">
        <v>0</v>
      </c>
      <c r="AL731" s="15">
        <v>0</v>
      </c>
      <c r="AM731" s="15">
        <v>0</v>
      </c>
      <c r="AN731" s="15">
        <v>0</v>
      </c>
      <c r="AO731" s="15">
        <v>0</v>
      </c>
      <c r="AP731" s="15">
        <v>0</v>
      </c>
      <c r="AQ731" s="15">
        <v>0</v>
      </c>
      <c r="AR731" s="15">
        <v>0</v>
      </c>
      <c r="AS731" s="15">
        <v>0</v>
      </c>
      <c r="AT731" s="15">
        <v>0</v>
      </c>
      <c r="AU731" s="15">
        <v>0</v>
      </c>
      <c r="AV731" s="15">
        <v>0</v>
      </c>
      <c r="AW731" s="15">
        <v>0</v>
      </c>
      <c r="AX731" s="15">
        <v>0</v>
      </c>
      <c r="AY731" s="15">
        <v>0</v>
      </c>
    </row>
    <row r="732" spans="1:51">
      <c r="A732" s="1">
        <v>7932</v>
      </c>
      <c r="B732" s="1" t="s">
        <v>1760</v>
      </c>
      <c r="C732" s="1">
        <v>4</v>
      </c>
      <c r="D732" s="1" t="s">
        <v>1761</v>
      </c>
      <c r="E732" s="1" t="s">
        <v>1712</v>
      </c>
      <c r="F732" s="1">
        <v>4</v>
      </c>
      <c r="G732" s="1" t="s">
        <v>272</v>
      </c>
      <c r="H732" s="1">
        <v>0</v>
      </c>
      <c r="I732" s="1" t="s">
        <v>1713</v>
      </c>
      <c r="J732" s="15">
        <v>31</v>
      </c>
      <c r="K732" s="15">
        <v>72</v>
      </c>
      <c r="L732" s="15">
        <v>52</v>
      </c>
      <c r="M732" s="15">
        <v>20</v>
      </c>
      <c r="N732" s="15">
        <v>33</v>
      </c>
      <c r="O732" s="15">
        <v>22</v>
      </c>
      <c r="P732" s="15">
        <v>11</v>
      </c>
      <c r="Q732" s="15">
        <v>24</v>
      </c>
      <c r="R732" s="15">
        <v>46</v>
      </c>
      <c r="S732" s="15">
        <v>33</v>
      </c>
      <c r="T732" s="15">
        <v>13</v>
      </c>
      <c r="U732" s="15">
        <v>13</v>
      </c>
      <c r="V732" s="15">
        <v>8</v>
      </c>
      <c r="W732" s="15">
        <v>5</v>
      </c>
      <c r="X732" s="15">
        <v>6</v>
      </c>
      <c r="Y732" s="15">
        <v>23</v>
      </c>
      <c r="Z732" s="15">
        <v>17</v>
      </c>
      <c r="AA732" s="15">
        <v>6</v>
      </c>
      <c r="AB732" s="15">
        <v>17</v>
      </c>
      <c r="AC732" s="15">
        <v>12</v>
      </c>
      <c r="AD732" s="15">
        <v>5</v>
      </c>
      <c r="AE732" s="15">
        <v>6</v>
      </c>
      <c r="AF732" s="15">
        <v>23</v>
      </c>
      <c r="AG732" s="15">
        <v>17</v>
      </c>
      <c r="AH732" s="15">
        <v>6</v>
      </c>
      <c r="AI732" s="15">
        <v>17</v>
      </c>
      <c r="AJ732" s="15">
        <v>12</v>
      </c>
      <c r="AK732" s="15">
        <v>5</v>
      </c>
      <c r="AL732" s="15">
        <v>0</v>
      </c>
      <c r="AM732" s="15">
        <v>0</v>
      </c>
      <c r="AN732" s="15">
        <v>0</v>
      </c>
      <c r="AO732" s="15">
        <v>0</v>
      </c>
      <c r="AP732" s="15">
        <v>0</v>
      </c>
      <c r="AQ732" s="15">
        <v>0</v>
      </c>
      <c r="AR732" s="15">
        <v>0</v>
      </c>
      <c r="AS732" s="15">
        <v>1</v>
      </c>
      <c r="AT732" s="15">
        <v>3</v>
      </c>
      <c r="AU732" s="15">
        <v>2</v>
      </c>
      <c r="AV732" s="15">
        <v>1</v>
      </c>
      <c r="AW732" s="15">
        <v>3</v>
      </c>
      <c r="AX732" s="15">
        <v>2</v>
      </c>
      <c r="AY732" s="15">
        <v>1</v>
      </c>
    </row>
    <row r="733" spans="1:51">
      <c r="A733" s="1">
        <v>7943</v>
      </c>
      <c r="B733" s="1" t="s">
        <v>1760</v>
      </c>
      <c r="C733" s="1">
        <v>4</v>
      </c>
      <c r="D733" s="1" t="s">
        <v>1761</v>
      </c>
      <c r="E733" s="1" t="s">
        <v>1714</v>
      </c>
      <c r="F733" s="1">
        <v>5</v>
      </c>
      <c r="G733" s="1" t="s">
        <v>272</v>
      </c>
      <c r="H733" s="1">
        <v>0</v>
      </c>
      <c r="I733" s="1" t="s">
        <v>1715</v>
      </c>
      <c r="J733" s="15">
        <v>0</v>
      </c>
      <c r="K733" s="15">
        <v>0</v>
      </c>
      <c r="L733" s="15">
        <v>0</v>
      </c>
      <c r="M733" s="15">
        <v>0</v>
      </c>
      <c r="N733" s="15">
        <v>0</v>
      </c>
      <c r="O733" s="15">
        <v>0</v>
      </c>
      <c r="P733" s="15">
        <v>0</v>
      </c>
      <c r="Q733" s="15">
        <v>0</v>
      </c>
      <c r="R733" s="15">
        <v>0</v>
      </c>
      <c r="S733" s="15">
        <v>0</v>
      </c>
      <c r="T733" s="15">
        <v>0</v>
      </c>
      <c r="U733" s="15">
        <v>0</v>
      </c>
      <c r="V733" s="15">
        <v>0</v>
      </c>
      <c r="W733" s="15">
        <v>0</v>
      </c>
      <c r="X733" s="15">
        <v>0</v>
      </c>
      <c r="Y733" s="15">
        <v>0</v>
      </c>
      <c r="Z733" s="15">
        <v>0</v>
      </c>
      <c r="AA733" s="15">
        <v>0</v>
      </c>
      <c r="AB733" s="15">
        <v>0</v>
      </c>
      <c r="AC733" s="15">
        <v>0</v>
      </c>
      <c r="AD733" s="15">
        <v>0</v>
      </c>
      <c r="AE733" s="15">
        <v>0</v>
      </c>
      <c r="AF733" s="15">
        <v>0</v>
      </c>
      <c r="AG733" s="15">
        <v>0</v>
      </c>
      <c r="AH733" s="15">
        <v>0</v>
      </c>
      <c r="AI733" s="15">
        <v>0</v>
      </c>
      <c r="AJ733" s="15">
        <v>0</v>
      </c>
      <c r="AK733" s="15">
        <v>0</v>
      </c>
      <c r="AL733" s="15">
        <v>0</v>
      </c>
      <c r="AM733" s="15">
        <v>0</v>
      </c>
      <c r="AN733" s="15">
        <v>0</v>
      </c>
      <c r="AO733" s="15">
        <v>0</v>
      </c>
      <c r="AP733" s="15">
        <v>0</v>
      </c>
      <c r="AQ733" s="15">
        <v>0</v>
      </c>
      <c r="AR733" s="15">
        <v>0</v>
      </c>
      <c r="AS733" s="15">
        <v>0</v>
      </c>
      <c r="AT733" s="15">
        <v>0</v>
      </c>
      <c r="AU733" s="15">
        <v>0</v>
      </c>
      <c r="AV733" s="15">
        <v>0</v>
      </c>
      <c r="AW733" s="15">
        <v>0</v>
      </c>
      <c r="AX733" s="15">
        <v>0</v>
      </c>
      <c r="AY733" s="15">
        <v>0</v>
      </c>
    </row>
    <row r="734" spans="1:51">
      <c r="A734" s="1">
        <v>7954</v>
      </c>
      <c r="B734" s="1" t="s">
        <v>1760</v>
      </c>
      <c r="C734" s="1">
        <v>4</v>
      </c>
      <c r="D734" s="1" t="s">
        <v>1761</v>
      </c>
      <c r="E734" s="1" t="s">
        <v>1716</v>
      </c>
      <c r="F734" s="1">
        <v>5</v>
      </c>
      <c r="G734" s="1" t="s">
        <v>272</v>
      </c>
      <c r="H734" s="1">
        <v>0</v>
      </c>
      <c r="I734" s="1" t="s">
        <v>1717</v>
      </c>
      <c r="J734" s="15">
        <v>31</v>
      </c>
      <c r="K734" s="15">
        <v>72</v>
      </c>
      <c r="L734" s="15">
        <v>52</v>
      </c>
      <c r="M734" s="15">
        <v>20</v>
      </c>
      <c r="N734" s="15">
        <v>33</v>
      </c>
      <c r="O734" s="15">
        <v>22</v>
      </c>
      <c r="P734" s="15">
        <v>11</v>
      </c>
      <c r="Q734" s="15">
        <v>24</v>
      </c>
      <c r="R734" s="15">
        <v>46</v>
      </c>
      <c r="S734" s="15">
        <v>33</v>
      </c>
      <c r="T734" s="15">
        <v>13</v>
      </c>
      <c r="U734" s="15">
        <v>13</v>
      </c>
      <c r="V734" s="15">
        <v>8</v>
      </c>
      <c r="W734" s="15">
        <v>5</v>
      </c>
      <c r="X734" s="15">
        <v>6</v>
      </c>
      <c r="Y734" s="15">
        <v>23</v>
      </c>
      <c r="Z734" s="15">
        <v>17</v>
      </c>
      <c r="AA734" s="15">
        <v>6</v>
      </c>
      <c r="AB734" s="15">
        <v>17</v>
      </c>
      <c r="AC734" s="15">
        <v>12</v>
      </c>
      <c r="AD734" s="15">
        <v>5</v>
      </c>
      <c r="AE734" s="15">
        <v>6</v>
      </c>
      <c r="AF734" s="15">
        <v>23</v>
      </c>
      <c r="AG734" s="15">
        <v>17</v>
      </c>
      <c r="AH734" s="15">
        <v>6</v>
      </c>
      <c r="AI734" s="15">
        <v>17</v>
      </c>
      <c r="AJ734" s="15">
        <v>12</v>
      </c>
      <c r="AK734" s="15">
        <v>5</v>
      </c>
      <c r="AL734" s="15">
        <v>0</v>
      </c>
      <c r="AM734" s="15">
        <v>0</v>
      </c>
      <c r="AN734" s="15">
        <v>0</v>
      </c>
      <c r="AO734" s="15">
        <v>0</v>
      </c>
      <c r="AP734" s="15">
        <v>0</v>
      </c>
      <c r="AQ734" s="15">
        <v>0</v>
      </c>
      <c r="AR734" s="15">
        <v>0</v>
      </c>
      <c r="AS734" s="15">
        <v>1</v>
      </c>
      <c r="AT734" s="15">
        <v>3</v>
      </c>
      <c r="AU734" s="15">
        <v>2</v>
      </c>
      <c r="AV734" s="15">
        <v>1</v>
      </c>
      <c r="AW734" s="15">
        <v>3</v>
      </c>
      <c r="AX734" s="15">
        <v>2</v>
      </c>
      <c r="AY734" s="15">
        <v>1</v>
      </c>
    </row>
    <row r="735" spans="1:51">
      <c r="A735" s="1">
        <v>7965</v>
      </c>
      <c r="B735" s="1" t="s">
        <v>1760</v>
      </c>
      <c r="C735" s="1">
        <v>4</v>
      </c>
      <c r="D735" s="1" t="s">
        <v>1761</v>
      </c>
      <c r="E735" s="1" t="s">
        <v>1718</v>
      </c>
      <c r="F735" s="1">
        <v>4</v>
      </c>
      <c r="G735" s="1" t="s">
        <v>272</v>
      </c>
      <c r="H735" s="1">
        <v>0</v>
      </c>
      <c r="I735" s="1" t="s">
        <v>1719</v>
      </c>
      <c r="J735" s="15">
        <v>16</v>
      </c>
      <c r="K735" s="15">
        <v>30</v>
      </c>
      <c r="L735" s="15">
        <v>26</v>
      </c>
      <c r="M735" s="15">
        <v>4</v>
      </c>
      <c r="N735" s="15">
        <v>20</v>
      </c>
      <c r="O735" s="15">
        <v>18</v>
      </c>
      <c r="P735" s="15">
        <v>2</v>
      </c>
      <c r="Q735" s="15">
        <v>6</v>
      </c>
      <c r="R735" s="15">
        <v>12</v>
      </c>
      <c r="S735" s="15">
        <v>8</v>
      </c>
      <c r="T735" s="15">
        <v>4</v>
      </c>
      <c r="U735" s="15">
        <v>3</v>
      </c>
      <c r="V735" s="15">
        <v>1</v>
      </c>
      <c r="W735" s="15">
        <v>2</v>
      </c>
      <c r="X735" s="15">
        <v>10</v>
      </c>
      <c r="Y735" s="15">
        <v>18</v>
      </c>
      <c r="Z735" s="15">
        <v>18</v>
      </c>
      <c r="AA735" s="15">
        <v>0</v>
      </c>
      <c r="AB735" s="15">
        <v>17</v>
      </c>
      <c r="AC735" s="15">
        <v>17</v>
      </c>
      <c r="AD735" s="15">
        <v>0</v>
      </c>
      <c r="AE735" s="15">
        <v>10</v>
      </c>
      <c r="AF735" s="15">
        <v>18</v>
      </c>
      <c r="AG735" s="15">
        <v>18</v>
      </c>
      <c r="AH735" s="15">
        <v>0</v>
      </c>
      <c r="AI735" s="15">
        <v>17</v>
      </c>
      <c r="AJ735" s="15">
        <v>17</v>
      </c>
      <c r="AK735" s="15">
        <v>0</v>
      </c>
      <c r="AL735" s="15">
        <v>0</v>
      </c>
      <c r="AM735" s="15">
        <v>0</v>
      </c>
      <c r="AN735" s="15">
        <v>0</v>
      </c>
      <c r="AO735" s="15">
        <v>0</v>
      </c>
      <c r="AP735" s="15">
        <v>0</v>
      </c>
      <c r="AQ735" s="15">
        <v>0</v>
      </c>
      <c r="AR735" s="15">
        <v>0</v>
      </c>
      <c r="AS735" s="15">
        <v>0</v>
      </c>
      <c r="AT735" s="15">
        <v>0</v>
      </c>
      <c r="AU735" s="15">
        <v>0</v>
      </c>
      <c r="AV735" s="15">
        <v>0</v>
      </c>
      <c r="AW735" s="15">
        <v>0</v>
      </c>
      <c r="AX735" s="15">
        <v>0</v>
      </c>
      <c r="AY735" s="15">
        <v>0</v>
      </c>
    </row>
    <row r="736" spans="1:51">
      <c r="A736" s="1">
        <v>7976</v>
      </c>
      <c r="B736" s="1" t="s">
        <v>1760</v>
      </c>
      <c r="C736" s="1">
        <v>4</v>
      </c>
      <c r="D736" s="1" t="s">
        <v>1761</v>
      </c>
      <c r="E736" s="1" t="s">
        <v>1720</v>
      </c>
      <c r="F736" s="1">
        <v>5</v>
      </c>
      <c r="G736" s="1" t="s">
        <v>272</v>
      </c>
      <c r="H736" s="1">
        <v>0</v>
      </c>
      <c r="I736" s="1" t="s">
        <v>1721</v>
      </c>
      <c r="J736" s="15">
        <v>0</v>
      </c>
      <c r="K736" s="15">
        <v>0</v>
      </c>
      <c r="L736" s="15">
        <v>0</v>
      </c>
      <c r="M736" s="15">
        <v>0</v>
      </c>
      <c r="N736" s="15">
        <v>0</v>
      </c>
      <c r="O736" s="15">
        <v>0</v>
      </c>
      <c r="P736" s="15">
        <v>0</v>
      </c>
      <c r="Q736" s="15">
        <v>0</v>
      </c>
      <c r="R736" s="15">
        <v>0</v>
      </c>
      <c r="S736" s="15">
        <v>0</v>
      </c>
      <c r="T736" s="15">
        <v>0</v>
      </c>
      <c r="U736" s="15">
        <v>0</v>
      </c>
      <c r="V736" s="15">
        <v>0</v>
      </c>
      <c r="W736" s="15">
        <v>0</v>
      </c>
      <c r="X736" s="15">
        <v>0</v>
      </c>
      <c r="Y736" s="15">
        <v>0</v>
      </c>
      <c r="Z736" s="15">
        <v>0</v>
      </c>
      <c r="AA736" s="15">
        <v>0</v>
      </c>
      <c r="AB736" s="15">
        <v>0</v>
      </c>
      <c r="AC736" s="15">
        <v>0</v>
      </c>
      <c r="AD736" s="15">
        <v>0</v>
      </c>
      <c r="AE736" s="15">
        <v>0</v>
      </c>
      <c r="AF736" s="15">
        <v>0</v>
      </c>
      <c r="AG736" s="15">
        <v>0</v>
      </c>
      <c r="AH736" s="15">
        <v>0</v>
      </c>
      <c r="AI736" s="15">
        <v>0</v>
      </c>
      <c r="AJ736" s="15">
        <v>0</v>
      </c>
      <c r="AK736" s="15">
        <v>0</v>
      </c>
      <c r="AL736" s="15">
        <v>0</v>
      </c>
      <c r="AM736" s="15">
        <v>0</v>
      </c>
      <c r="AN736" s="15">
        <v>0</v>
      </c>
      <c r="AO736" s="15">
        <v>0</v>
      </c>
      <c r="AP736" s="15">
        <v>0</v>
      </c>
      <c r="AQ736" s="15">
        <v>0</v>
      </c>
      <c r="AR736" s="15">
        <v>0</v>
      </c>
      <c r="AS736" s="15">
        <v>0</v>
      </c>
      <c r="AT736" s="15">
        <v>0</v>
      </c>
      <c r="AU736" s="15">
        <v>0</v>
      </c>
      <c r="AV736" s="15">
        <v>0</v>
      </c>
      <c r="AW736" s="15">
        <v>0</v>
      </c>
      <c r="AX736" s="15">
        <v>0</v>
      </c>
      <c r="AY736" s="15">
        <v>0</v>
      </c>
    </row>
    <row r="737" spans="1:51">
      <c r="A737" s="1">
        <v>7987</v>
      </c>
      <c r="B737" s="1" t="s">
        <v>1760</v>
      </c>
      <c r="C737" s="1">
        <v>4</v>
      </c>
      <c r="D737" s="1" t="s">
        <v>1761</v>
      </c>
      <c r="E737" s="1" t="s">
        <v>1722</v>
      </c>
      <c r="F737" s="1">
        <v>5</v>
      </c>
      <c r="G737" s="1" t="s">
        <v>272</v>
      </c>
      <c r="H737" s="1">
        <v>0</v>
      </c>
      <c r="I737" s="1" t="s">
        <v>1723</v>
      </c>
      <c r="J737" s="15">
        <v>9</v>
      </c>
      <c r="K737" s="15">
        <v>16</v>
      </c>
      <c r="L737" s="15">
        <v>13</v>
      </c>
      <c r="M737" s="15">
        <v>3</v>
      </c>
      <c r="N737" s="15">
        <v>10</v>
      </c>
      <c r="O737" s="15">
        <v>8</v>
      </c>
      <c r="P737" s="15">
        <v>2</v>
      </c>
      <c r="Q737" s="15">
        <v>4</v>
      </c>
      <c r="R737" s="15">
        <v>8</v>
      </c>
      <c r="S737" s="15">
        <v>5</v>
      </c>
      <c r="T737" s="15">
        <v>3</v>
      </c>
      <c r="U737" s="15">
        <v>3</v>
      </c>
      <c r="V737" s="15">
        <v>1</v>
      </c>
      <c r="W737" s="15">
        <v>2</v>
      </c>
      <c r="X737" s="15">
        <v>5</v>
      </c>
      <c r="Y737" s="15">
        <v>8</v>
      </c>
      <c r="Z737" s="15">
        <v>8</v>
      </c>
      <c r="AA737" s="15">
        <v>0</v>
      </c>
      <c r="AB737" s="15">
        <v>7</v>
      </c>
      <c r="AC737" s="15">
        <v>7</v>
      </c>
      <c r="AD737" s="15">
        <v>0</v>
      </c>
      <c r="AE737" s="15">
        <v>5</v>
      </c>
      <c r="AF737" s="15">
        <v>8</v>
      </c>
      <c r="AG737" s="15">
        <v>8</v>
      </c>
      <c r="AH737" s="15">
        <v>0</v>
      </c>
      <c r="AI737" s="15">
        <v>7</v>
      </c>
      <c r="AJ737" s="15">
        <v>7</v>
      </c>
      <c r="AK737" s="15">
        <v>0</v>
      </c>
      <c r="AL737" s="15">
        <v>0</v>
      </c>
      <c r="AM737" s="15">
        <v>0</v>
      </c>
      <c r="AN737" s="15">
        <v>0</v>
      </c>
      <c r="AO737" s="15">
        <v>0</v>
      </c>
      <c r="AP737" s="15">
        <v>0</v>
      </c>
      <c r="AQ737" s="15">
        <v>0</v>
      </c>
      <c r="AR737" s="15">
        <v>0</v>
      </c>
      <c r="AS737" s="15">
        <v>0</v>
      </c>
      <c r="AT737" s="15">
        <v>0</v>
      </c>
      <c r="AU737" s="15">
        <v>0</v>
      </c>
      <c r="AV737" s="15">
        <v>0</v>
      </c>
      <c r="AW737" s="15">
        <v>0</v>
      </c>
      <c r="AX737" s="15">
        <v>0</v>
      </c>
      <c r="AY737" s="15">
        <v>0</v>
      </c>
    </row>
    <row r="738" spans="1:51">
      <c r="A738" s="1">
        <v>7998</v>
      </c>
      <c r="B738" s="1" t="s">
        <v>1760</v>
      </c>
      <c r="C738" s="1">
        <v>4</v>
      </c>
      <c r="D738" s="1" t="s">
        <v>1761</v>
      </c>
      <c r="E738" s="1" t="s">
        <v>1724</v>
      </c>
      <c r="F738" s="1">
        <v>5</v>
      </c>
      <c r="G738" s="1" t="s">
        <v>272</v>
      </c>
      <c r="H738" s="1">
        <v>0</v>
      </c>
      <c r="I738" s="1" t="s">
        <v>1725</v>
      </c>
      <c r="J738" s="15">
        <v>5</v>
      </c>
      <c r="K738" s="15">
        <v>11</v>
      </c>
      <c r="L738" s="15">
        <v>11</v>
      </c>
      <c r="M738" s="15">
        <v>0</v>
      </c>
      <c r="N738" s="15">
        <v>9</v>
      </c>
      <c r="O738" s="15">
        <v>9</v>
      </c>
      <c r="P738" s="15">
        <v>0</v>
      </c>
      <c r="Q738" s="15">
        <v>1</v>
      </c>
      <c r="R738" s="15">
        <v>2</v>
      </c>
      <c r="S738" s="15">
        <v>2</v>
      </c>
      <c r="T738" s="15">
        <v>0</v>
      </c>
      <c r="U738" s="15">
        <v>0</v>
      </c>
      <c r="V738" s="15">
        <v>0</v>
      </c>
      <c r="W738" s="15">
        <v>0</v>
      </c>
      <c r="X738" s="15">
        <v>4</v>
      </c>
      <c r="Y738" s="15">
        <v>9</v>
      </c>
      <c r="Z738" s="15">
        <v>9</v>
      </c>
      <c r="AA738" s="15">
        <v>0</v>
      </c>
      <c r="AB738" s="15">
        <v>9</v>
      </c>
      <c r="AC738" s="15">
        <v>9</v>
      </c>
      <c r="AD738" s="15">
        <v>0</v>
      </c>
      <c r="AE738" s="15">
        <v>4</v>
      </c>
      <c r="AF738" s="15">
        <v>9</v>
      </c>
      <c r="AG738" s="15">
        <v>9</v>
      </c>
      <c r="AH738" s="15">
        <v>0</v>
      </c>
      <c r="AI738" s="15">
        <v>9</v>
      </c>
      <c r="AJ738" s="15">
        <v>9</v>
      </c>
      <c r="AK738" s="15">
        <v>0</v>
      </c>
      <c r="AL738" s="15">
        <v>0</v>
      </c>
      <c r="AM738" s="15">
        <v>0</v>
      </c>
      <c r="AN738" s="15">
        <v>0</v>
      </c>
      <c r="AO738" s="15">
        <v>0</v>
      </c>
      <c r="AP738" s="15">
        <v>0</v>
      </c>
      <c r="AQ738" s="15">
        <v>0</v>
      </c>
      <c r="AR738" s="15">
        <v>0</v>
      </c>
      <c r="AS738" s="15">
        <v>0</v>
      </c>
      <c r="AT738" s="15">
        <v>0</v>
      </c>
      <c r="AU738" s="15">
        <v>0</v>
      </c>
      <c r="AV738" s="15">
        <v>0</v>
      </c>
      <c r="AW738" s="15">
        <v>0</v>
      </c>
      <c r="AX738" s="15">
        <v>0</v>
      </c>
      <c r="AY738" s="15">
        <v>0</v>
      </c>
    </row>
    <row r="739" spans="1:51">
      <c r="A739" s="1">
        <v>8009</v>
      </c>
      <c r="B739" s="1" t="s">
        <v>1760</v>
      </c>
      <c r="C739" s="1">
        <v>4</v>
      </c>
      <c r="D739" s="1" t="s">
        <v>1761</v>
      </c>
      <c r="E739" s="1" t="s">
        <v>1726</v>
      </c>
      <c r="F739" s="1">
        <v>5</v>
      </c>
      <c r="G739" s="1" t="s">
        <v>272</v>
      </c>
      <c r="H739" s="1">
        <v>0</v>
      </c>
      <c r="I739" s="1" t="s">
        <v>1727</v>
      </c>
      <c r="J739" s="15">
        <v>0</v>
      </c>
      <c r="K739" s="15">
        <v>0</v>
      </c>
      <c r="L739" s="15">
        <v>0</v>
      </c>
      <c r="M739" s="15">
        <v>0</v>
      </c>
      <c r="N739" s="15">
        <v>0</v>
      </c>
      <c r="O739" s="15">
        <v>0</v>
      </c>
      <c r="P739" s="15">
        <v>0</v>
      </c>
      <c r="Q739" s="15">
        <v>0</v>
      </c>
      <c r="R739" s="15">
        <v>0</v>
      </c>
      <c r="S739" s="15">
        <v>0</v>
      </c>
      <c r="T739" s="15">
        <v>0</v>
      </c>
      <c r="U739" s="15">
        <v>0</v>
      </c>
      <c r="V739" s="15">
        <v>0</v>
      </c>
      <c r="W739" s="15">
        <v>0</v>
      </c>
      <c r="X739" s="15">
        <v>0</v>
      </c>
      <c r="Y739" s="15">
        <v>0</v>
      </c>
      <c r="Z739" s="15">
        <v>0</v>
      </c>
      <c r="AA739" s="15">
        <v>0</v>
      </c>
      <c r="AB739" s="15">
        <v>0</v>
      </c>
      <c r="AC739" s="15">
        <v>0</v>
      </c>
      <c r="AD739" s="15">
        <v>0</v>
      </c>
      <c r="AE739" s="15">
        <v>0</v>
      </c>
      <c r="AF739" s="15">
        <v>0</v>
      </c>
      <c r="AG739" s="15">
        <v>0</v>
      </c>
      <c r="AH739" s="15">
        <v>0</v>
      </c>
      <c r="AI739" s="15">
        <v>0</v>
      </c>
      <c r="AJ739" s="15">
        <v>0</v>
      </c>
      <c r="AK739" s="15">
        <v>0</v>
      </c>
      <c r="AL739" s="15">
        <v>0</v>
      </c>
      <c r="AM739" s="15">
        <v>0</v>
      </c>
      <c r="AN739" s="15">
        <v>0</v>
      </c>
      <c r="AO739" s="15">
        <v>0</v>
      </c>
      <c r="AP739" s="15">
        <v>0</v>
      </c>
      <c r="AQ739" s="15">
        <v>0</v>
      </c>
      <c r="AR739" s="15">
        <v>0</v>
      </c>
      <c r="AS739" s="15">
        <v>0</v>
      </c>
      <c r="AT739" s="15">
        <v>0</v>
      </c>
      <c r="AU739" s="15">
        <v>0</v>
      </c>
      <c r="AV739" s="15">
        <v>0</v>
      </c>
      <c r="AW739" s="15">
        <v>0</v>
      </c>
      <c r="AX739" s="15">
        <v>0</v>
      </c>
      <c r="AY739" s="15">
        <v>0</v>
      </c>
    </row>
    <row r="740" spans="1:51">
      <c r="A740" s="1">
        <v>8020</v>
      </c>
      <c r="B740" s="1" t="s">
        <v>1760</v>
      </c>
      <c r="C740" s="1">
        <v>4</v>
      </c>
      <c r="D740" s="1" t="s">
        <v>1761</v>
      </c>
      <c r="E740" s="1" t="s">
        <v>1728</v>
      </c>
      <c r="F740" s="1">
        <v>5</v>
      </c>
      <c r="G740" s="1" t="s">
        <v>272</v>
      </c>
      <c r="H740" s="1">
        <v>0</v>
      </c>
      <c r="I740" s="1" t="s">
        <v>1729</v>
      </c>
      <c r="J740" s="15">
        <v>2</v>
      </c>
      <c r="K740" s="15">
        <v>3</v>
      </c>
      <c r="L740" s="15">
        <v>2</v>
      </c>
      <c r="M740" s="15">
        <v>1</v>
      </c>
      <c r="N740" s="15">
        <v>1</v>
      </c>
      <c r="O740" s="15">
        <v>1</v>
      </c>
      <c r="P740" s="15">
        <v>0</v>
      </c>
      <c r="Q740" s="15">
        <v>1</v>
      </c>
      <c r="R740" s="15">
        <v>2</v>
      </c>
      <c r="S740" s="15">
        <v>1</v>
      </c>
      <c r="T740" s="15">
        <v>1</v>
      </c>
      <c r="U740" s="15">
        <v>0</v>
      </c>
      <c r="V740" s="15">
        <v>0</v>
      </c>
      <c r="W740" s="15">
        <v>0</v>
      </c>
      <c r="X740" s="15">
        <v>1</v>
      </c>
      <c r="Y740" s="15">
        <v>1</v>
      </c>
      <c r="Z740" s="15">
        <v>1</v>
      </c>
      <c r="AA740" s="15">
        <v>0</v>
      </c>
      <c r="AB740" s="15">
        <v>1</v>
      </c>
      <c r="AC740" s="15">
        <v>1</v>
      </c>
      <c r="AD740" s="15">
        <v>0</v>
      </c>
      <c r="AE740" s="15">
        <v>1</v>
      </c>
      <c r="AF740" s="15">
        <v>1</v>
      </c>
      <c r="AG740" s="15">
        <v>1</v>
      </c>
      <c r="AH740" s="15">
        <v>0</v>
      </c>
      <c r="AI740" s="15">
        <v>1</v>
      </c>
      <c r="AJ740" s="15">
        <v>1</v>
      </c>
      <c r="AK740" s="15">
        <v>0</v>
      </c>
      <c r="AL740" s="15">
        <v>0</v>
      </c>
      <c r="AM740" s="15">
        <v>0</v>
      </c>
      <c r="AN740" s="15">
        <v>0</v>
      </c>
      <c r="AO740" s="15">
        <v>0</v>
      </c>
      <c r="AP740" s="15">
        <v>0</v>
      </c>
      <c r="AQ740" s="15">
        <v>0</v>
      </c>
      <c r="AR740" s="15">
        <v>0</v>
      </c>
      <c r="AS740" s="15">
        <v>0</v>
      </c>
      <c r="AT740" s="15">
        <v>0</v>
      </c>
      <c r="AU740" s="15">
        <v>0</v>
      </c>
      <c r="AV740" s="15">
        <v>0</v>
      </c>
      <c r="AW740" s="15">
        <v>0</v>
      </c>
      <c r="AX740" s="15">
        <v>0</v>
      </c>
      <c r="AY740" s="15">
        <v>0</v>
      </c>
    </row>
    <row r="741" spans="1:51">
      <c r="A741" s="1">
        <v>8031</v>
      </c>
      <c r="B741" s="1" t="s">
        <v>1760</v>
      </c>
      <c r="C741" s="1">
        <v>4</v>
      </c>
      <c r="D741" s="1" t="s">
        <v>1761</v>
      </c>
      <c r="E741" s="1" t="s">
        <v>1730</v>
      </c>
      <c r="F741" s="1">
        <v>4</v>
      </c>
      <c r="G741" s="1" t="s">
        <v>272</v>
      </c>
      <c r="H741" s="1">
        <v>0</v>
      </c>
      <c r="I741" s="1" t="s">
        <v>1731</v>
      </c>
      <c r="J741" s="15">
        <v>7</v>
      </c>
      <c r="K741" s="15">
        <v>241</v>
      </c>
      <c r="L741" s="15">
        <v>118</v>
      </c>
      <c r="M741" s="15">
        <v>123</v>
      </c>
      <c r="N741" s="15">
        <v>240</v>
      </c>
      <c r="O741" s="15">
        <v>117</v>
      </c>
      <c r="P741" s="15">
        <v>123</v>
      </c>
      <c r="Q741" s="15">
        <v>0</v>
      </c>
      <c r="R741" s="15">
        <v>0</v>
      </c>
      <c r="S741" s="15">
        <v>0</v>
      </c>
      <c r="T741" s="15">
        <v>0</v>
      </c>
      <c r="U741" s="15">
        <v>0</v>
      </c>
      <c r="V741" s="15">
        <v>0</v>
      </c>
      <c r="W741" s="15">
        <v>0</v>
      </c>
      <c r="X741" s="15">
        <v>7</v>
      </c>
      <c r="Y741" s="15">
        <v>241</v>
      </c>
      <c r="Z741" s="15">
        <v>118</v>
      </c>
      <c r="AA741" s="15">
        <v>123</v>
      </c>
      <c r="AB741" s="15">
        <v>240</v>
      </c>
      <c r="AC741" s="15">
        <v>117</v>
      </c>
      <c r="AD741" s="15">
        <v>123</v>
      </c>
      <c r="AE741" s="15">
        <v>4</v>
      </c>
      <c r="AF741" s="15">
        <v>230</v>
      </c>
      <c r="AG741" s="15">
        <v>114</v>
      </c>
      <c r="AH741" s="15">
        <v>116</v>
      </c>
      <c r="AI741" s="15">
        <v>229</v>
      </c>
      <c r="AJ741" s="15">
        <v>113</v>
      </c>
      <c r="AK741" s="15">
        <v>116</v>
      </c>
      <c r="AL741" s="15">
        <v>3</v>
      </c>
      <c r="AM741" s="15">
        <v>11</v>
      </c>
      <c r="AN741" s="15">
        <v>4</v>
      </c>
      <c r="AO741" s="15">
        <v>7</v>
      </c>
      <c r="AP741" s="15">
        <v>11</v>
      </c>
      <c r="AQ741" s="15">
        <v>4</v>
      </c>
      <c r="AR741" s="15">
        <v>7</v>
      </c>
      <c r="AS741" s="15">
        <v>0</v>
      </c>
      <c r="AT741" s="15">
        <v>0</v>
      </c>
      <c r="AU741" s="15">
        <v>0</v>
      </c>
      <c r="AV741" s="15">
        <v>0</v>
      </c>
      <c r="AW741" s="15">
        <v>0</v>
      </c>
      <c r="AX741" s="15">
        <v>0</v>
      </c>
      <c r="AY741" s="15">
        <v>0</v>
      </c>
    </row>
    <row r="742" spans="1:51">
      <c r="A742" s="1">
        <v>8042</v>
      </c>
      <c r="B742" s="1" t="s">
        <v>1760</v>
      </c>
      <c r="C742" s="1">
        <v>4</v>
      </c>
      <c r="D742" s="1" t="s">
        <v>1761</v>
      </c>
      <c r="E742" s="1" t="s">
        <v>1732</v>
      </c>
      <c r="F742" s="1">
        <v>5</v>
      </c>
      <c r="G742" s="1" t="s">
        <v>272</v>
      </c>
      <c r="H742" s="1">
        <v>0</v>
      </c>
      <c r="I742" s="1" t="s">
        <v>1733</v>
      </c>
      <c r="J742" s="15">
        <v>0</v>
      </c>
      <c r="K742" s="15">
        <v>0</v>
      </c>
      <c r="L742" s="15">
        <v>0</v>
      </c>
      <c r="M742" s="15">
        <v>0</v>
      </c>
      <c r="N742" s="15">
        <v>0</v>
      </c>
      <c r="O742" s="15">
        <v>0</v>
      </c>
      <c r="P742" s="15">
        <v>0</v>
      </c>
      <c r="Q742" s="15">
        <v>0</v>
      </c>
      <c r="R742" s="15">
        <v>0</v>
      </c>
      <c r="S742" s="15">
        <v>0</v>
      </c>
      <c r="T742" s="15">
        <v>0</v>
      </c>
      <c r="U742" s="15">
        <v>0</v>
      </c>
      <c r="V742" s="15">
        <v>0</v>
      </c>
      <c r="W742" s="15">
        <v>0</v>
      </c>
      <c r="X742" s="15">
        <v>0</v>
      </c>
      <c r="Y742" s="15">
        <v>0</v>
      </c>
      <c r="Z742" s="15">
        <v>0</v>
      </c>
      <c r="AA742" s="15">
        <v>0</v>
      </c>
      <c r="AB742" s="15">
        <v>0</v>
      </c>
      <c r="AC742" s="15">
        <v>0</v>
      </c>
      <c r="AD742" s="15">
        <v>0</v>
      </c>
      <c r="AE742" s="15">
        <v>0</v>
      </c>
      <c r="AF742" s="15">
        <v>0</v>
      </c>
      <c r="AG742" s="15">
        <v>0</v>
      </c>
      <c r="AH742" s="15">
        <v>0</v>
      </c>
      <c r="AI742" s="15">
        <v>0</v>
      </c>
      <c r="AJ742" s="15">
        <v>0</v>
      </c>
      <c r="AK742" s="15">
        <v>0</v>
      </c>
      <c r="AL742" s="15">
        <v>0</v>
      </c>
      <c r="AM742" s="15">
        <v>0</v>
      </c>
      <c r="AN742" s="15">
        <v>0</v>
      </c>
      <c r="AO742" s="15">
        <v>0</v>
      </c>
      <c r="AP742" s="15">
        <v>0</v>
      </c>
      <c r="AQ742" s="15">
        <v>0</v>
      </c>
      <c r="AR742" s="15">
        <v>0</v>
      </c>
      <c r="AS742" s="15">
        <v>0</v>
      </c>
      <c r="AT742" s="15">
        <v>0</v>
      </c>
      <c r="AU742" s="15">
        <v>0</v>
      </c>
      <c r="AV742" s="15">
        <v>0</v>
      </c>
      <c r="AW742" s="15">
        <v>0</v>
      </c>
      <c r="AX742" s="15">
        <v>0</v>
      </c>
      <c r="AY742" s="15">
        <v>0</v>
      </c>
    </row>
    <row r="743" spans="1:51">
      <c r="A743" s="1">
        <v>8053</v>
      </c>
      <c r="B743" s="1" t="s">
        <v>1760</v>
      </c>
      <c r="C743" s="1">
        <v>4</v>
      </c>
      <c r="D743" s="1" t="s">
        <v>1761</v>
      </c>
      <c r="E743" s="1" t="s">
        <v>1734</v>
      </c>
      <c r="F743" s="1">
        <v>5</v>
      </c>
      <c r="G743" s="1" t="s">
        <v>272</v>
      </c>
      <c r="H743" s="1">
        <v>0</v>
      </c>
      <c r="I743" s="1" t="s">
        <v>1735</v>
      </c>
      <c r="J743" s="15">
        <v>2</v>
      </c>
      <c r="K743" s="15">
        <v>7</v>
      </c>
      <c r="L743" s="15">
        <v>3</v>
      </c>
      <c r="M743" s="15">
        <v>4</v>
      </c>
      <c r="N743" s="15">
        <v>7</v>
      </c>
      <c r="O743" s="15">
        <v>3</v>
      </c>
      <c r="P743" s="15">
        <v>4</v>
      </c>
      <c r="Q743" s="15">
        <v>0</v>
      </c>
      <c r="R743" s="15">
        <v>0</v>
      </c>
      <c r="S743" s="15">
        <v>0</v>
      </c>
      <c r="T743" s="15">
        <v>0</v>
      </c>
      <c r="U743" s="15">
        <v>0</v>
      </c>
      <c r="V743" s="15">
        <v>0</v>
      </c>
      <c r="W743" s="15">
        <v>0</v>
      </c>
      <c r="X743" s="15">
        <v>2</v>
      </c>
      <c r="Y743" s="15">
        <v>7</v>
      </c>
      <c r="Z743" s="15">
        <v>3</v>
      </c>
      <c r="AA743" s="15">
        <v>4</v>
      </c>
      <c r="AB743" s="15">
        <v>7</v>
      </c>
      <c r="AC743" s="15">
        <v>3</v>
      </c>
      <c r="AD743" s="15">
        <v>4</v>
      </c>
      <c r="AE743" s="15">
        <v>0</v>
      </c>
      <c r="AF743" s="15">
        <v>0</v>
      </c>
      <c r="AG743" s="15">
        <v>0</v>
      </c>
      <c r="AH743" s="15">
        <v>0</v>
      </c>
      <c r="AI743" s="15">
        <v>0</v>
      </c>
      <c r="AJ743" s="15">
        <v>0</v>
      </c>
      <c r="AK743" s="15">
        <v>0</v>
      </c>
      <c r="AL743" s="15">
        <v>2</v>
      </c>
      <c r="AM743" s="15">
        <v>7</v>
      </c>
      <c r="AN743" s="15">
        <v>3</v>
      </c>
      <c r="AO743" s="15">
        <v>4</v>
      </c>
      <c r="AP743" s="15">
        <v>7</v>
      </c>
      <c r="AQ743" s="15">
        <v>3</v>
      </c>
      <c r="AR743" s="15">
        <v>4</v>
      </c>
      <c r="AS743" s="15">
        <v>0</v>
      </c>
      <c r="AT743" s="15">
        <v>0</v>
      </c>
      <c r="AU743" s="15">
        <v>0</v>
      </c>
      <c r="AV743" s="15">
        <v>0</v>
      </c>
      <c r="AW743" s="15">
        <v>0</v>
      </c>
      <c r="AX743" s="15">
        <v>0</v>
      </c>
      <c r="AY743" s="15">
        <v>0</v>
      </c>
    </row>
    <row r="744" spans="1:51">
      <c r="A744" s="1">
        <v>8064</v>
      </c>
      <c r="B744" s="1" t="s">
        <v>1760</v>
      </c>
      <c r="C744" s="1">
        <v>4</v>
      </c>
      <c r="D744" s="1" t="s">
        <v>1761</v>
      </c>
      <c r="E744" s="1" t="s">
        <v>1736</v>
      </c>
      <c r="F744" s="1">
        <v>5</v>
      </c>
      <c r="G744" s="1" t="s">
        <v>272</v>
      </c>
      <c r="H744" s="1">
        <v>0</v>
      </c>
      <c r="I744" s="1" t="s">
        <v>1737</v>
      </c>
      <c r="J744" s="15">
        <v>5</v>
      </c>
      <c r="K744" s="15">
        <v>234</v>
      </c>
      <c r="L744" s="15">
        <v>115</v>
      </c>
      <c r="M744" s="15">
        <v>119</v>
      </c>
      <c r="N744" s="15">
        <v>233</v>
      </c>
      <c r="O744" s="15">
        <v>114</v>
      </c>
      <c r="P744" s="15">
        <v>119</v>
      </c>
      <c r="Q744" s="15">
        <v>0</v>
      </c>
      <c r="R744" s="15">
        <v>0</v>
      </c>
      <c r="S744" s="15">
        <v>0</v>
      </c>
      <c r="T744" s="15">
        <v>0</v>
      </c>
      <c r="U744" s="15">
        <v>0</v>
      </c>
      <c r="V744" s="15">
        <v>0</v>
      </c>
      <c r="W744" s="15">
        <v>0</v>
      </c>
      <c r="X744" s="15">
        <v>5</v>
      </c>
      <c r="Y744" s="15">
        <v>234</v>
      </c>
      <c r="Z744" s="15">
        <v>115</v>
      </c>
      <c r="AA744" s="15">
        <v>119</v>
      </c>
      <c r="AB744" s="15">
        <v>233</v>
      </c>
      <c r="AC744" s="15">
        <v>114</v>
      </c>
      <c r="AD744" s="15">
        <v>119</v>
      </c>
      <c r="AE744" s="15">
        <v>4</v>
      </c>
      <c r="AF744" s="15">
        <v>230</v>
      </c>
      <c r="AG744" s="15">
        <v>114</v>
      </c>
      <c r="AH744" s="15">
        <v>116</v>
      </c>
      <c r="AI744" s="15">
        <v>229</v>
      </c>
      <c r="AJ744" s="15">
        <v>113</v>
      </c>
      <c r="AK744" s="15">
        <v>116</v>
      </c>
      <c r="AL744" s="15">
        <v>1</v>
      </c>
      <c r="AM744" s="15">
        <v>4</v>
      </c>
      <c r="AN744" s="15">
        <v>1</v>
      </c>
      <c r="AO744" s="15">
        <v>3</v>
      </c>
      <c r="AP744" s="15">
        <v>4</v>
      </c>
      <c r="AQ744" s="15">
        <v>1</v>
      </c>
      <c r="AR744" s="15">
        <v>3</v>
      </c>
      <c r="AS744" s="15">
        <v>0</v>
      </c>
      <c r="AT744" s="15">
        <v>0</v>
      </c>
      <c r="AU744" s="15">
        <v>0</v>
      </c>
      <c r="AV744" s="15">
        <v>0</v>
      </c>
      <c r="AW744" s="15">
        <v>0</v>
      </c>
      <c r="AX744" s="15">
        <v>0</v>
      </c>
      <c r="AY744" s="15">
        <v>0</v>
      </c>
    </row>
    <row r="745" spans="1:51">
      <c r="A745" s="1">
        <v>8075</v>
      </c>
      <c r="B745" s="1" t="s">
        <v>1760</v>
      </c>
      <c r="C745" s="1">
        <v>4</v>
      </c>
      <c r="D745" s="1" t="s">
        <v>1761</v>
      </c>
      <c r="E745" s="1" t="s">
        <v>1738</v>
      </c>
      <c r="F745" s="1">
        <v>4</v>
      </c>
      <c r="G745" s="1" t="s">
        <v>272</v>
      </c>
      <c r="H745" s="1">
        <v>0</v>
      </c>
      <c r="I745" s="1" t="s">
        <v>1739</v>
      </c>
      <c r="J745" s="15">
        <v>23</v>
      </c>
      <c r="K745" s="15">
        <v>431</v>
      </c>
      <c r="L745" s="15">
        <v>303</v>
      </c>
      <c r="M745" s="15">
        <v>128</v>
      </c>
      <c r="N745" s="15">
        <v>417</v>
      </c>
      <c r="O745" s="15">
        <v>294</v>
      </c>
      <c r="P745" s="15">
        <v>123</v>
      </c>
      <c r="Q745" s="15">
        <v>1</v>
      </c>
      <c r="R745" s="15">
        <v>2</v>
      </c>
      <c r="S745" s="15">
        <v>1</v>
      </c>
      <c r="T745" s="15">
        <v>1</v>
      </c>
      <c r="U745" s="15">
        <v>0</v>
      </c>
      <c r="V745" s="15">
        <v>0</v>
      </c>
      <c r="W745" s="15">
        <v>0</v>
      </c>
      <c r="X745" s="15">
        <v>21</v>
      </c>
      <c r="Y745" s="15">
        <v>427</v>
      </c>
      <c r="Z745" s="15">
        <v>301</v>
      </c>
      <c r="AA745" s="15">
        <v>126</v>
      </c>
      <c r="AB745" s="15">
        <v>415</v>
      </c>
      <c r="AC745" s="15">
        <v>293</v>
      </c>
      <c r="AD745" s="15">
        <v>122</v>
      </c>
      <c r="AE745" s="15">
        <v>19</v>
      </c>
      <c r="AF745" s="15">
        <v>423</v>
      </c>
      <c r="AG745" s="15">
        <v>299</v>
      </c>
      <c r="AH745" s="15">
        <v>124</v>
      </c>
      <c r="AI745" s="15">
        <v>412</v>
      </c>
      <c r="AJ745" s="15">
        <v>292</v>
      </c>
      <c r="AK745" s="15">
        <v>120</v>
      </c>
      <c r="AL745" s="15">
        <v>2</v>
      </c>
      <c r="AM745" s="15">
        <v>4</v>
      </c>
      <c r="AN745" s="15">
        <v>2</v>
      </c>
      <c r="AO745" s="15">
        <v>2</v>
      </c>
      <c r="AP745" s="15">
        <v>3</v>
      </c>
      <c r="AQ745" s="15">
        <v>1</v>
      </c>
      <c r="AR745" s="15">
        <v>2</v>
      </c>
      <c r="AS745" s="15">
        <v>1</v>
      </c>
      <c r="AT745" s="15">
        <v>2</v>
      </c>
      <c r="AU745" s="15">
        <v>1</v>
      </c>
      <c r="AV745" s="15">
        <v>1</v>
      </c>
      <c r="AW745" s="15">
        <v>2</v>
      </c>
      <c r="AX745" s="15">
        <v>1</v>
      </c>
      <c r="AY745" s="15">
        <v>1</v>
      </c>
    </row>
    <row r="746" spans="1:51">
      <c r="A746" s="1">
        <v>8086</v>
      </c>
      <c r="B746" s="1" t="s">
        <v>1760</v>
      </c>
      <c r="C746" s="1">
        <v>4</v>
      </c>
      <c r="D746" s="1" t="s">
        <v>1761</v>
      </c>
      <c r="E746" s="1" t="s">
        <v>1740</v>
      </c>
      <c r="F746" s="1">
        <v>5</v>
      </c>
      <c r="G746" s="1" t="s">
        <v>272</v>
      </c>
      <c r="H746" s="1">
        <v>0</v>
      </c>
      <c r="I746" s="1" t="s">
        <v>1741</v>
      </c>
      <c r="J746" s="15">
        <v>0</v>
      </c>
      <c r="K746" s="15">
        <v>0</v>
      </c>
      <c r="L746" s="15">
        <v>0</v>
      </c>
      <c r="M746" s="15">
        <v>0</v>
      </c>
      <c r="N746" s="15">
        <v>0</v>
      </c>
      <c r="O746" s="15">
        <v>0</v>
      </c>
      <c r="P746" s="15">
        <v>0</v>
      </c>
      <c r="Q746" s="15">
        <v>0</v>
      </c>
      <c r="R746" s="15">
        <v>0</v>
      </c>
      <c r="S746" s="15">
        <v>0</v>
      </c>
      <c r="T746" s="15">
        <v>0</v>
      </c>
      <c r="U746" s="15">
        <v>0</v>
      </c>
      <c r="V746" s="15">
        <v>0</v>
      </c>
      <c r="W746" s="15">
        <v>0</v>
      </c>
      <c r="X746" s="15">
        <v>0</v>
      </c>
      <c r="Y746" s="15">
        <v>0</v>
      </c>
      <c r="Z746" s="15">
        <v>0</v>
      </c>
      <c r="AA746" s="15">
        <v>0</v>
      </c>
      <c r="AB746" s="15">
        <v>0</v>
      </c>
      <c r="AC746" s="15">
        <v>0</v>
      </c>
      <c r="AD746" s="15">
        <v>0</v>
      </c>
      <c r="AE746" s="15">
        <v>0</v>
      </c>
      <c r="AF746" s="15">
        <v>0</v>
      </c>
      <c r="AG746" s="15">
        <v>0</v>
      </c>
      <c r="AH746" s="15">
        <v>0</v>
      </c>
      <c r="AI746" s="15">
        <v>0</v>
      </c>
      <c r="AJ746" s="15">
        <v>0</v>
      </c>
      <c r="AK746" s="15">
        <v>0</v>
      </c>
      <c r="AL746" s="15">
        <v>0</v>
      </c>
      <c r="AM746" s="15">
        <v>0</v>
      </c>
      <c r="AN746" s="15">
        <v>0</v>
      </c>
      <c r="AO746" s="15">
        <v>0</v>
      </c>
      <c r="AP746" s="15">
        <v>0</v>
      </c>
      <c r="AQ746" s="15">
        <v>0</v>
      </c>
      <c r="AR746" s="15">
        <v>0</v>
      </c>
      <c r="AS746" s="15">
        <v>0</v>
      </c>
      <c r="AT746" s="15">
        <v>0</v>
      </c>
      <c r="AU746" s="15">
        <v>0</v>
      </c>
      <c r="AV746" s="15">
        <v>0</v>
      </c>
      <c r="AW746" s="15">
        <v>0</v>
      </c>
      <c r="AX746" s="15">
        <v>0</v>
      </c>
      <c r="AY746" s="15">
        <v>0</v>
      </c>
    </row>
    <row r="747" spans="1:51">
      <c r="A747" s="1">
        <v>8097</v>
      </c>
      <c r="B747" s="1" t="s">
        <v>1760</v>
      </c>
      <c r="C747" s="1">
        <v>4</v>
      </c>
      <c r="D747" s="1" t="s">
        <v>1761</v>
      </c>
      <c r="E747" s="1" t="s">
        <v>1742</v>
      </c>
      <c r="F747" s="1">
        <v>5</v>
      </c>
      <c r="G747" s="1" t="s">
        <v>272</v>
      </c>
      <c r="H747" s="1">
        <v>0</v>
      </c>
      <c r="I747" s="1" t="s">
        <v>1743</v>
      </c>
      <c r="J747" s="15">
        <v>0</v>
      </c>
      <c r="K747" s="15">
        <v>0</v>
      </c>
      <c r="L747" s="15">
        <v>0</v>
      </c>
      <c r="M747" s="15">
        <v>0</v>
      </c>
      <c r="N747" s="15">
        <v>0</v>
      </c>
      <c r="O747" s="15">
        <v>0</v>
      </c>
      <c r="P747" s="15">
        <v>0</v>
      </c>
      <c r="Q747" s="15">
        <v>0</v>
      </c>
      <c r="R747" s="15">
        <v>0</v>
      </c>
      <c r="S747" s="15">
        <v>0</v>
      </c>
      <c r="T747" s="15">
        <v>0</v>
      </c>
      <c r="U747" s="15">
        <v>0</v>
      </c>
      <c r="V747" s="15">
        <v>0</v>
      </c>
      <c r="W747" s="15">
        <v>0</v>
      </c>
      <c r="X747" s="15">
        <v>0</v>
      </c>
      <c r="Y747" s="15">
        <v>0</v>
      </c>
      <c r="Z747" s="15">
        <v>0</v>
      </c>
      <c r="AA747" s="15">
        <v>0</v>
      </c>
      <c r="AB747" s="15">
        <v>0</v>
      </c>
      <c r="AC747" s="15">
        <v>0</v>
      </c>
      <c r="AD747" s="15">
        <v>0</v>
      </c>
      <c r="AE747" s="15">
        <v>0</v>
      </c>
      <c r="AF747" s="15">
        <v>0</v>
      </c>
      <c r="AG747" s="15">
        <v>0</v>
      </c>
      <c r="AH747" s="15">
        <v>0</v>
      </c>
      <c r="AI747" s="15">
        <v>0</v>
      </c>
      <c r="AJ747" s="15">
        <v>0</v>
      </c>
      <c r="AK747" s="15">
        <v>0</v>
      </c>
      <c r="AL747" s="15">
        <v>0</v>
      </c>
      <c r="AM747" s="15">
        <v>0</v>
      </c>
      <c r="AN747" s="15">
        <v>0</v>
      </c>
      <c r="AO747" s="15">
        <v>0</v>
      </c>
      <c r="AP747" s="15">
        <v>0</v>
      </c>
      <c r="AQ747" s="15">
        <v>0</v>
      </c>
      <c r="AR747" s="15">
        <v>0</v>
      </c>
      <c r="AS747" s="15">
        <v>0</v>
      </c>
      <c r="AT747" s="15">
        <v>0</v>
      </c>
      <c r="AU747" s="15">
        <v>0</v>
      </c>
      <c r="AV747" s="15">
        <v>0</v>
      </c>
      <c r="AW747" s="15">
        <v>0</v>
      </c>
      <c r="AX747" s="15">
        <v>0</v>
      </c>
      <c r="AY747" s="15">
        <v>0</v>
      </c>
    </row>
    <row r="748" spans="1:51">
      <c r="A748" s="1">
        <v>8108</v>
      </c>
      <c r="B748" s="1" t="s">
        <v>1760</v>
      </c>
      <c r="C748" s="1">
        <v>4</v>
      </c>
      <c r="D748" s="1" t="s">
        <v>1761</v>
      </c>
      <c r="E748" s="1" t="s">
        <v>1744</v>
      </c>
      <c r="F748" s="1">
        <v>5</v>
      </c>
      <c r="G748" s="1" t="s">
        <v>272</v>
      </c>
      <c r="H748" s="1">
        <v>0</v>
      </c>
      <c r="I748" s="1" t="s">
        <v>1745</v>
      </c>
      <c r="J748" s="15">
        <v>9</v>
      </c>
      <c r="K748" s="15">
        <v>215</v>
      </c>
      <c r="L748" s="15">
        <v>155</v>
      </c>
      <c r="M748" s="15">
        <v>60</v>
      </c>
      <c r="N748" s="15">
        <v>207</v>
      </c>
      <c r="O748" s="15">
        <v>150</v>
      </c>
      <c r="P748" s="15">
        <v>57</v>
      </c>
      <c r="Q748" s="15">
        <v>0</v>
      </c>
      <c r="R748" s="15">
        <v>0</v>
      </c>
      <c r="S748" s="15">
        <v>0</v>
      </c>
      <c r="T748" s="15">
        <v>0</v>
      </c>
      <c r="U748" s="15">
        <v>0</v>
      </c>
      <c r="V748" s="15">
        <v>0</v>
      </c>
      <c r="W748" s="15">
        <v>0</v>
      </c>
      <c r="X748" s="15">
        <v>9</v>
      </c>
      <c r="Y748" s="15">
        <v>215</v>
      </c>
      <c r="Z748" s="15">
        <v>155</v>
      </c>
      <c r="AA748" s="15">
        <v>60</v>
      </c>
      <c r="AB748" s="15">
        <v>207</v>
      </c>
      <c r="AC748" s="15">
        <v>150</v>
      </c>
      <c r="AD748" s="15">
        <v>57</v>
      </c>
      <c r="AE748" s="15">
        <v>9</v>
      </c>
      <c r="AF748" s="15">
        <v>215</v>
      </c>
      <c r="AG748" s="15">
        <v>155</v>
      </c>
      <c r="AH748" s="15">
        <v>60</v>
      </c>
      <c r="AI748" s="15">
        <v>207</v>
      </c>
      <c r="AJ748" s="15">
        <v>150</v>
      </c>
      <c r="AK748" s="15">
        <v>57</v>
      </c>
      <c r="AL748" s="15">
        <v>0</v>
      </c>
      <c r="AM748" s="15">
        <v>0</v>
      </c>
      <c r="AN748" s="15">
        <v>0</v>
      </c>
      <c r="AO748" s="15">
        <v>0</v>
      </c>
      <c r="AP748" s="15">
        <v>0</v>
      </c>
      <c r="AQ748" s="15">
        <v>0</v>
      </c>
      <c r="AR748" s="15">
        <v>0</v>
      </c>
      <c r="AS748" s="15">
        <v>0</v>
      </c>
      <c r="AT748" s="15">
        <v>0</v>
      </c>
      <c r="AU748" s="15">
        <v>0</v>
      </c>
      <c r="AV748" s="15">
        <v>0</v>
      </c>
      <c r="AW748" s="15">
        <v>0</v>
      </c>
      <c r="AX748" s="15">
        <v>0</v>
      </c>
      <c r="AY748" s="15">
        <v>0</v>
      </c>
    </row>
    <row r="749" spans="1:51">
      <c r="A749" s="1">
        <v>8119</v>
      </c>
      <c r="B749" s="1" t="s">
        <v>1760</v>
      </c>
      <c r="C749" s="1">
        <v>4</v>
      </c>
      <c r="D749" s="1" t="s">
        <v>1761</v>
      </c>
      <c r="E749" s="1" t="s">
        <v>1746</v>
      </c>
      <c r="F749" s="1">
        <v>5</v>
      </c>
      <c r="G749" s="1" t="s">
        <v>272</v>
      </c>
      <c r="H749" s="1">
        <v>0</v>
      </c>
      <c r="I749" s="1" t="s">
        <v>1747</v>
      </c>
      <c r="J749" s="15">
        <v>5</v>
      </c>
      <c r="K749" s="15">
        <v>98</v>
      </c>
      <c r="L749" s="15">
        <v>97</v>
      </c>
      <c r="M749" s="15">
        <v>1</v>
      </c>
      <c r="N749" s="15">
        <v>97</v>
      </c>
      <c r="O749" s="15">
        <v>96</v>
      </c>
      <c r="P749" s="15">
        <v>1</v>
      </c>
      <c r="Q749" s="15">
        <v>0</v>
      </c>
      <c r="R749" s="15">
        <v>0</v>
      </c>
      <c r="S749" s="15">
        <v>0</v>
      </c>
      <c r="T749" s="15">
        <v>0</v>
      </c>
      <c r="U749" s="15">
        <v>0</v>
      </c>
      <c r="V749" s="15">
        <v>0</v>
      </c>
      <c r="W749" s="15">
        <v>0</v>
      </c>
      <c r="X749" s="15">
        <v>5</v>
      </c>
      <c r="Y749" s="15">
        <v>98</v>
      </c>
      <c r="Z749" s="15">
        <v>97</v>
      </c>
      <c r="AA749" s="15">
        <v>1</v>
      </c>
      <c r="AB749" s="15">
        <v>97</v>
      </c>
      <c r="AC749" s="15">
        <v>96</v>
      </c>
      <c r="AD749" s="15">
        <v>1</v>
      </c>
      <c r="AE749" s="15">
        <v>5</v>
      </c>
      <c r="AF749" s="15">
        <v>98</v>
      </c>
      <c r="AG749" s="15">
        <v>97</v>
      </c>
      <c r="AH749" s="15">
        <v>1</v>
      </c>
      <c r="AI749" s="15">
        <v>97</v>
      </c>
      <c r="AJ749" s="15">
        <v>96</v>
      </c>
      <c r="AK749" s="15">
        <v>1</v>
      </c>
      <c r="AL749" s="15">
        <v>0</v>
      </c>
      <c r="AM749" s="15">
        <v>0</v>
      </c>
      <c r="AN749" s="15">
        <v>0</v>
      </c>
      <c r="AO749" s="15">
        <v>0</v>
      </c>
      <c r="AP749" s="15">
        <v>0</v>
      </c>
      <c r="AQ749" s="15">
        <v>0</v>
      </c>
      <c r="AR749" s="15">
        <v>0</v>
      </c>
      <c r="AS749" s="15">
        <v>0</v>
      </c>
      <c r="AT749" s="15">
        <v>0</v>
      </c>
      <c r="AU749" s="15">
        <v>0</v>
      </c>
      <c r="AV749" s="15">
        <v>0</v>
      </c>
      <c r="AW749" s="15">
        <v>0</v>
      </c>
      <c r="AX749" s="15">
        <v>0</v>
      </c>
      <c r="AY749" s="15">
        <v>0</v>
      </c>
    </row>
    <row r="750" spans="1:51">
      <c r="A750" s="1">
        <v>8130</v>
      </c>
      <c r="B750" s="1" t="s">
        <v>1760</v>
      </c>
      <c r="C750" s="1">
        <v>4</v>
      </c>
      <c r="D750" s="1" t="s">
        <v>1761</v>
      </c>
      <c r="E750" s="1" t="s">
        <v>1748</v>
      </c>
      <c r="F750" s="1">
        <v>5</v>
      </c>
      <c r="G750" s="1" t="s">
        <v>272</v>
      </c>
      <c r="H750" s="1">
        <v>0</v>
      </c>
      <c r="I750" s="1" t="s">
        <v>1749</v>
      </c>
      <c r="J750" s="15">
        <v>9</v>
      </c>
      <c r="K750" s="15">
        <v>118</v>
      </c>
      <c r="L750" s="15">
        <v>51</v>
      </c>
      <c r="M750" s="15">
        <v>67</v>
      </c>
      <c r="N750" s="15">
        <v>113</v>
      </c>
      <c r="O750" s="15">
        <v>48</v>
      </c>
      <c r="P750" s="15">
        <v>65</v>
      </c>
      <c r="Q750" s="15">
        <v>1</v>
      </c>
      <c r="R750" s="15">
        <v>2</v>
      </c>
      <c r="S750" s="15">
        <v>1</v>
      </c>
      <c r="T750" s="15">
        <v>1</v>
      </c>
      <c r="U750" s="15">
        <v>0</v>
      </c>
      <c r="V750" s="15">
        <v>0</v>
      </c>
      <c r="W750" s="15">
        <v>0</v>
      </c>
      <c r="X750" s="15">
        <v>7</v>
      </c>
      <c r="Y750" s="15">
        <v>114</v>
      </c>
      <c r="Z750" s="15">
        <v>49</v>
      </c>
      <c r="AA750" s="15">
        <v>65</v>
      </c>
      <c r="AB750" s="15">
        <v>111</v>
      </c>
      <c r="AC750" s="15">
        <v>47</v>
      </c>
      <c r="AD750" s="15">
        <v>64</v>
      </c>
      <c r="AE750" s="15">
        <v>5</v>
      </c>
      <c r="AF750" s="15">
        <v>110</v>
      </c>
      <c r="AG750" s="15">
        <v>47</v>
      </c>
      <c r="AH750" s="15">
        <v>63</v>
      </c>
      <c r="AI750" s="15">
        <v>108</v>
      </c>
      <c r="AJ750" s="15">
        <v>46</v>
      </c>
      <c r="AK750" s="15">
        <v>62</v>
      </c>
      <c r="AL750" s="15">
        <v>2</v>
      </c>
      <c r="AM750" s="15">
        <v>4</v>
      </c>
      <c r="AN750" s="15">
        <v>2</v>
      </c>
      <c r="AO750" s="15">
        <v>2</v>
      </c>
      <c r="AP750" s="15">
        <v>3</v>
      </c>
      <c r="AQ750" s="15">
        <v>1</v>
      </c>
      <c r="AR750" s="15">
        <v>2</v>
      </c>
      <c r="AS750" s="15">
        <v>1</v>
      </c>
      <c r="AT750" s="15">
        <v>2</v>
      </c>
      <c r="AU750" s="15">
        <v>1</v>
      </c>
      <c r="AV750" s="15">
        <v>1</v>
      </c>
      <c r="AW750" s="15">
        <v>2</v>
      </c>
      <c r="AX750" s="15">
        <v>1</v>
      </c>
      <c r="AY750" s="15">
        <v>1</v>
      </c>
    </row>
    <row r="751" spans="1:51">
      <c r="A751" s="1">
        <v>8141</v>
      </c>
      <c r="B751" s="1" t="s">
        <v>1760</v>
      </c>
      <c r="C751" s="1">
        <v>4</v>
      </c>
      <c r="D751" s="1" t="s">
        <v>1761</v>
      </c>
      <c r="E751" s="1" t="s">
        <v>1750</v>
      </c>
      <c r="F751" s="1">
        <v>4</v>
      </c>
      <c r="G751" s="1" t="s">
        <v>272</v>
      </c>
      <c r="H751" s="1">
        <v>0</v>
      </c>
      <c r="I751" s="1" t="s">
        <v>1751</v>
      </c>
      <c r="J751" s="15">
        <v>1</v>
      </c>
      <c r="K751" s="15">
        <v>22</v>
      </c>
      <c r="L751" s="15">
        <v>17</v>
      </c>
      <c r="M751" s="15">
        <v>5</v>
      </c>
      <c r="N751" s="15">
        <v>22</v>
      </c>
      <c r="O751" s="15">
        <v>17</v>
      </c>
      <c r="P751" s="15">
        <v>5</v>
      </c>
      <c r="Q751" s="15">
        <v>0</v>
      </c>
      <c r="R751" s="15">
        <v>0</v>
      </c>
      <c r="S751" s="15">
        <v>0</v>
      </c>
      <c r="T751" s="15">
        <v>0</v>
      </c>
      <c r="U751" s="15">
        <v>0</v>
      </c>
      <c r="V751" s="15">
        <v>0</v>
      </c>
      <c r="W751" s="15">
        <v>0</v>
      </c>
      <c r="X751" s="15">
        <v>1</v>
      </c>
      <c r="Y751" s="15">
        <v>22</v>
      </c>
      <c r="Z751" s="15">
        <v>17</v>
      </c>
      <c r="AA751" s="15">
        <v>5</v>
      </c>
      <c r="AB751" s="15">
        <v>22</v>
      </c>
      <c r="AC751" s="15">
        <v>17</v>
      </c>
      <c r="AD751" s="15">
        <v>5</v>
      </c>
      <c r="AE751" s="15">
        <v>1</v>
      </c>
      <c r="AF751" s="15">
        <v>22</v>
      </c>
      <c r="AG751" s="15">
        <v>17</v>
      </c>
      <c r="AH751" s="15">
        <v>5</v>
      </c>
      <c r="AI751" s="15">
        <v>22</v>
      </c>
      <c r="AJ751" s="15">
        <v>17</v>
      </c>
      <c r="AK751" s="15">
        <v>5</v>
      </c>
      <c r="AL751" s="15">
        <v>0</v>
      </c>
      <c r="AM751" s="15">
        <v>0</v>
      </c>
      <c r="AN751" s="15">
        <v>0</v>
      </c>
      <c r="AO751" s="15">
        <v>0</v>
      </c>
      <c r="AP751" s="15">
        <v>0</v>
      </c>
      <c r="AQ751" s="15">
        <v>0</v>
      </c>
      <c r="AR751" s="15">
        <v>0</v>
      </c>
      <c r="AS751" s="15">
        <v>0</v>
      </c>
      <c r="AT751" s="15">
        <v>0</v>
      </c>
      <c r="AU751" s="15">
        <v>0</v>
      </c>
      <c r="AV751" s="15">
        <v>0</v>
      </c>
      <c r="AW751" s="15">
        <v>0</v>
      </c>
      <c r="AX751" s="15">
        <v>0</v>
      </c>
      <c r="AY751" s="15">
        <v>0</v>
      </c>
    </row>
    <row r="752" spans="1:51">
      <c r="A752" s="1">
        <v>8152</v>
      </c>
      <c r="B752" s="1" t="s">
        <v>1760</v>
      </c>
      <c r="C752" s="1">
        <v>4</v>
      </c>
      <c r="D752" s="1" t="s">
        <v>1761</v>
      </c>
      <c r="E752" s="1" t="s">
        <v>1752</v>
      </c>
      <c r="F752" s="1">
        <v>5</v>
      </c>
      <c r="G752" s="1" t="s">
        <v>272</v>
      </c>
      <c r="H752" s="1">
        <v>0</v>
      </c>
      <c r="I752" s="1" t="s">
        <v>1753</v>
      </c>
      <c r="J752" s="15">
        <v>0</v>
      </c>
      <c r="K752" s="15">
        <v>0</v>
      </c>
      <c r="L752" s="15">
        <v>0</v>
      </c>
      <c r="M752" s="15">
        <v>0</v>
      </c>
      <c r="N752" s="15">
        <v>0</v>
      </c>
      <c r="O752" s="15">
        <v>0</v>
      </c>
      <c r="P752" s="15">
        <v>0</v>
      </c>
      <c r="Q752" s="15">
        <v>0</v>
      </c>
      <c r="R752" s="15">
        <v>0</v>
      </c>
      <c r="S752" s="15">
        <v>0</v>
      </c>
      <c r="T752" s="15">
        <v>0</v>
      </c>
      <c r="U752" s="15">
        <v>0</v>
      </c>
      <c r="V752" s="15">
        <v>0</v>
      </c>
      <c r="W752" s="15">
        <v>0</v>
      </c>
      <c r="X752" s="15">
        <v>0</v>
      </c>
      <c r="Y752" s="15">
        <v>0</v>
      </c>
      <c r="Z752" s="15">
        <v>0</v>
      </c>
      <c r="AA752" s="15">
        <v>0</v>
      </c>
      <c r="AB752" s="15">
        <v>0</v>
      </c>
      <c r="AC752" s="15">
        <v>0</v>
      </c>
      <c r="AD752" s="15">
        <v>0</v>
      </c>
      <c r="AE752" s="15">
        <v>0</v>
      </c>
      <c r="AF752" s="15">
        <v>0</v>
      </c>
      <c r="AG752" s="15">
        <v>0</v>
      </c>
      <c r="AH752" s="15">
        <v>0</v>
      </c>
      <c r="AI752" s="15">
        <v>0</v>
      </c>
      <c r="AJ752" s="15">
        <v>0</v>
      </c>
      <c r="AK752" s="15">
        <v>0</v>
      </c>
      <c r="AL752" s="15">
        <v>0</v>
      </c>
      <c r="AM752" s="15">
        <v>0</v>
      </c>
      <c r="AN752" s="15">
        <v>0</v>
      </c>
      <c r="AO752" s="15">
        <v>0</v>
      </c>
      <c r="AP752" s="15">
        <v>0</v>
      </c>
      <c r="AQ752" s="15">
        <v>0</v>
      </c>
      <c r="AR752" s="15">
        <v>0</v>
      </c>
      <c r="AS752" s="15">
        <v>0</v>
      </c>
      <c r="AT752" s="15">
        <v>0</v>
      </c>
      <c r="AU752" s="15">
        <v>0</v>
      </c>
      <c r="AV752" s="15">
        <v>0</v>
      </c>
      <c r="AW752" s="15">
        <v>0</v>
      </c>
      <c r="AX752" s="15">
        <v>0</v>
      </c>
      <c r="AY752" s="15">
        <v>0</v>
      </c>
    </row>
    <row r="753" spans="1:51">
      <c r="A753" s="1">
        <v>8163</v>
      </c>
      <c r="B753" s="1" t="s">
        <v>1760</v>
      </c>
      <c r="C753" s="1">
        <v>4</v>
      </c>
      <c r="D753" s="1" t="s">
        <v>1761</v>
      </c>
      <c r="E753" s="1" t="s">
        <v>1754</v>
      </c>
      <c r="F753" s="1">
        <v>5</v>
      </c>
      <c r="G753" s="1" t="s">
        <v>272</v>
      </c>
      <c r="H753" s="1">
        <v>0</v>
      </c>
      <c r="I753" s="1" t="s">
        <v>1755</v>
      </c>
      <c r="J753" s="15">
        <v>1</v>
      </c>
      <c r="K753" s="15">
        <v>22</v>
      </c>
      <c r="L753" s="15">
        <v>17</v>
      </c>
      <c r="M753" s="15">
        <v>5</v>
      </c>
      <c r="N753" s="15">
        <v>22</v>
      </c>
      <c r="O753" s="15">
        <v>17</v>
      </c>
      <c r="P753" s="15">
        <v>5</v>
      </c>
      <c r="Q753" s="15">
        <v>0</v>
      </c>
      <c r="R753" s="15">
        <v>0</v>
      </c>
      <c r="S753" s="15">
        <v>0</v>
      </c>
      <c r="T753" s="15">
        <v>0</v>
      </c>
      <c r="U753" s="15">
        <v>0</v>
      </c>
      <c r="V753" s="15">
        <v>0</v>
      </c>
      <c r="W753" s="15">
        <v>0</v>
      </c>
      <c r="X753" s="15">
        <v>1</v>
      </c>
      <c r="Y753" s="15">
        <v>22</v>
      </c>
      <c r="Z753" s="15">
        <v>17</v>
      </c>
      <c r="AA753" s="15">
        <v>5</v>
      </c>
      <c r="AB753" s="15">
        <v>22</v>
      </c>
      <c r="AC753" s="15">
        <v>17</v>
      </c>
      <c r="AD753" s="15">
        <v>5</v>
      </c>
      <c r="AE753" s="15">
        <v>1</v>
      </c>
      <c r="AF753" s="15">
        <v>22</v>
      </c>
      <c r="AG753" s="15">
        <v>17</v>
      </c>
      <c r="AH753" s="15">
        <v>5</v>
      </c>
      <c r="AI753" s="15">
        <v>22</v>
      </c>
      <c r="AJ753" s="15">
        <v>17</v>
      </c>
      <c r="AK753" s="15">
        <v>5</v>
      </c>
      <c r="AL753" s="15">
        <v>0</v>
      </c>
      <c r="AM753" s="15">
        <v>0</v>
      </c>
      <c r="AN753" s="15">
        <v>0</v>
      </c>
      <c r="AO753" s="15">
        <v>0</v>
      </c>
      <c r="AP753" s="15">
        <v>0</v>
      </c>
      <c r="AQ753" s="15">
        <v>0</v>
      </c>
      <c r="AR753" s="15">
        <v>0</v>
      </c>
      <c r="AS753" s="15">
        <v>0</v>
      </c>
      <c r="AT753" s="15">
        <v>0</v>
      </c>
      <c r="AU753" s="15">
        <v>0</v>
      </c>
      <c r="AV753" s="15">
        <v>0</v>
      </c>
      <c r="AW753" s="15">
        <v>0</v>
      </c>
      <c r="AX753" s="15">
        <v>0</v>
      </c>
      <c r="AY753" s="15">
        <v>0</v>
      </c>
    </row>
    <row r="754" spans="1:51">
      <c r="A754" s="1">
        <v>8174</v>
      </c>
      <c r="B754" s="1" t="s">
        <v>1760</v>
      </c>
      <c r="C754" s="1">
        <v>4</v>
      </c>
      <c r="D754" s="1" t="s">
        <v>1761</v>
      </c>
      <c r="E754" s="1" t="s">
        <v>1756</v>
      </c>
      <c r="F754" s="1">
        <v>5</v>
      </c>
      <c r="G754" s="1" t="s">
        <v>272</v>
      </c>
      <c r="H754" s="1">
        <v>0</v>
      </c>
      <c r="I754" s="1" t="s">
        <v>1757</v>
      </c>
      <c r="J754" s="15">
        <v>0</v>
      </c>
      <c r="K754" s="15">
        <v>0</v>
      </c>
      <c r="L754" s="15">
        <v>0</v>
      </c>
      <c r="M754" s="15">
        <v>0</v>
      </c>
      <c r="N754" s="15">
        <v>0</v>
      </c>
      <c r="O754" s="15">
        <v>0</v>
      </c>
      <c r="P754" s="15">
        <v>0</v>
      </c>
      <c r="Q754" s="15">
        <v>0</v>
      </c>
      <c r="R754" s="15">
        <v>0</v>
      </c>
      <c r="S754" s="15">
        <v>0</v>
      </c>
      <c r="T754" s="15">
        <v>0</v>
      </c>
      <c r="U754" s="15">
        <v>0</v>
      </c>
      <c r="V754" s="15">
        <v>0</v>
      </c>
      <c r="W754" s="15">
        <v>0</v>
      </c>
      <c r="X754" s="15">
        <v>0</v>
      </c>
      <c r="Y754" s="15">
        <v>0</v>
      </c>
      <c r="Z754" s="15">
        <v>0</v>
      </c>
      <c r="AA754" s="15">
        <v>0</v>
      </c>
      <c r="AB754" s="15">
        <v>0</v>
      </c>
      <c r="AC754" s="15">
        <v>0</v>
      </c>
      <c r="AD754" s="15">
        <v>0</v>
      </c>
      <c r="AE754" s="15">
        <v>0</v>
      </c>
      <c r="AF754" s="15">
        <v>0</v>
      </c>
      <c r="AG754" s="15">
        <v>0</v>
      </c>
      <c r="AH754" s="15">
        <v>0</v>
      </c>
      <c r="AI754" s="15">
        <v>0</v>
      </c>
      <c r="AJ754" s="15">
        <v>0</v>
      </c>
      <c r="AK754" s="15">
        <v>0</v>
      </c>
      <c r="AL754" s="15">
        <v>0</v>
      </c>
      <c r="AM754" s="15">
        <v>0</v>
      </c>
      <c r="AN754" s="15">
        <v>0</v>
      </c>
      <c r="AO754" s="15">
        <v>0</v>
      </c>
      <c r="AP754" s="15">
        <v>0</v>
      </c>
      <c r="AQ754" s="15">
        <v>0</v>
      </c>
      <c r="AR754" s="15">
        <v>0</v>
      </c>
      <c r="AS754" s="15">
        <v>0</v>
      </c>
      <c r="AT754" s="15">
        <v>0</v>
      </c>
      <c r="AU754" s="15">
        <v>0</v>
      </c>
      <c r="AV754" s="15">
        <v>0</v>
      </c>
      <c r="AW754" s="15">
        <v>0</v>
      </c>
      <c r="AX754" s="15">
        <v>0</v>
      </c>
      <c r="AY754" s="15">
        <v>0</v>
      </c>
    </row>
    <row r="755" spans="1:51">
      <c r="A755" s="1">
        <v>8185</v>
      </c>
      <c r="B755" s="1" t="s">
        <v>1760</v>
      </c>
      <c r="C755" s="1">
        <v>4</v>
      </c>
      <c r="D755" s="1" t="s">
        <v>1761</v>
      </c>
      <c r="E755" s="1" t="s">
        <v>1758</v>
      </c>
      <c r="F755" s="1">
        <v>5</v>
      </c>
      <c r="G755" s="1" t="s">
        <v>272</v>
      </c>
      <c r="H755" s="1">
        <v>0</v>
      </c>
      <c r="I755" s="1" t="s">
        <v>1759</v>
      </c>
      <c r="J755" s="15">
        <v>0</v>
      </c>
      <c r="K755" s="15">
        <v>0</v>
      </c>
      <c r="L755" s="15">
        <v>0</v>
      </c>
      <c r="M755" s="15">
        <v>0</v>
      </c>
      <c r="N755" s="15">
        <v>0</v>
      </c>
      <c r="O755" s="15">
        <v>0</v>
      </c>
      <c r="P755" s="15">
        <v>0</v>
      </c>
      <c r="Q755" s="15">
        <v>0</v>
      </c>
      <c r="R755" s="15">
        <v>0</v>
      </c>
      <c r="S755" s="15">
        <v>0</v>
      </c>
      <c r="T755" s="15">
        <v>0</v>
      </c>
      <c r="U755" s="15">
        <v>0</v>
      </c>
      <c r="V755" s="15">
        <v>0</v>
      </c>
      <c r="W755" s="15">
        <v>0</v>
      </c>
      <c r="X755" s="15">
        <v>0</v>
      </c>
      <c r="Y755" s="15">
        <v>0</v>
      </c>
      <c r="Z755" s="15">
        <v>0</v>
      </c>
      <c r="AA755" s="15">
        <v>0</v>
      </c>
      <c r="AB755" s="15">
        <v>0</v>
      </c>
      <c r="AC755" s="15">
        <v>0</v>
      </c>
      <c r="AD755" s="15">
        <v>0</v>
      </c>
      <c r="AE755" s="15">
        <v>0</v>
      </c>
      <c r="AF755" s="15">
        <v>0</v>
      </c>
      <c r="AG755" s="15">
        <v>0</v>
      </c>
      <c r="AH755" s="15">
        <v>0</v>
      </c>
      <c r="AI755" s="15">
        <v>0</v>
      </c>
      <c r="AJ755" s="15">
        <v>0</v>
      </c>
      <c r="AK755" s="15">
        <v>0</v>
      </c>
      <c r="AL755" s="15">
        <v>0</v>
      </c>
      <c r="AM755" s="15">
        <v>0</v>
      </c>
      <c r="AN755" s="15">
        <v>0</v>
      </c>
      <c r="AO755" s="15">
        <v>0</v>
      </c>
      <c r="AP755" s="15">
        <v>0</v>
      </c>
      <c r="AQ755" s="15">
        <v>0</v>
      </c>
      <c r="AR755" s="15">
        <v>0</v>
      </c>
      <c r="AS755" s="15">
        <v>0</v>
      </c>
      <c r="AT755" s="15">
        <v>0</v>
      </c>
      <c r="AU755" s="15">
        <v>0</v>
      </c>
      <c r="AV755" s="15">
        <v>0</v>
      </c>
      <c r="AW755" s="15">
        <v>0</v>
      </c>
      <c r="AX755" s="15">
        <v>0</v>
      </c>
      <c r="AY755" s="15">
        <v>0</v>
      </c>
    </row>
    <row r="756" spans="1:51">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15"/>
      <c r="AR756" s="15"/>
      <c r="AS756" s="15"/>
      <c r="AT756" s="15"/>
      <c r="AU756" s="15"/>
      <c r="AV756" s="15"/>
      <c r="AW756" s="15"/>
      <c r="AX756" s="15"/>
      <c r="AY756" s="15"/>
    </row>
  </sheetData>
  <phoneticPr fontId="1"/>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Y755"/>
  <sheetViews>
    <sheetView workbookViewId="0">
      <pane xSplit="9" ySplit="11" topLeftCell="J12" activePane="bottomRight" state="frozen"/>
      <selection pane="topRight" activeCell="J1" sqref="J1"/>
      <selection pane="bottomLeft" activeCell="A12" sqref="A12"/>
      <selection pane="bottomRight" activeCell="AL18" sqref="AL18"/>
    </sheetView>
  </sheetViews>
  <sheetFormatPr defaultColWidth="8.625" defaultRowHeight="13.5"/>
  <cols>
    <col min="1" max="2" width="8.625" style="1"/>
    <col min="3" max="3" width="3.375" style="1" customWidth="1"/>
    <col min="4" max="4" width="10.125" style="1" customWidth="1"/>
    <col min="5" max="8" width="3.875" style="1" hidden="1" customWidth="1"/>
    <col min="9" max="9" width="29" style="1" customWidth="1"/>
    <col min="10" max="11" width="8.625" style="1"/>
    <col min="12" max="37" width="0" style="1" hidden="1" customWidth="1"/>
    <col min="38" max="39" width="8.625" style="1"/>
    <col min="40" max="44" width="0" style="1" hidden="1" customWidth="1"/>
    <col min="45" max="46" width="8.625" style="1"/>
    <col min="47" max="51" width="0" style="1" hidden="1" customWidth="1"/>
    <col min="52" max="16384" width="8.625" style="1"/>
  </cols>
  <sheetData>
    <row r="1" spans="1:51">
      <c r="A1" s="1">
        <v>1</v>
      </c>
      <c r="B1" s="170" t="s">
        <v>238</v>
      </c>
      <c r="C1" s="170"/>
      <c r="D1" s="170"/>
      <c r="E1" s="170"/>
      <c r="F1" s="170"/>
      <c r="G1" s="170"/>
      <c r="H1" s="170"/>
      <c r="I1" s="170"/>
    </row>
    <row r="2" spans="1:51">
      <c r="A2" s="1">
        <v>2</v>
      </c>
      <c r="J2" s="1" t="s">
        <v>239</v>
      </c>
    </row>
    <row r="3" spans="1:51" hidden="1">
      <c r="A3" s="1">
        <v>3</v>
      </c>
      <c r="J3" s="1" t="s">
        <v>240</v>
      </c>
    </row>
    <row r="4" spans="1:51" hidden="1">
      <c r="A4" s="1">
        <v>4</v>
      </c>
    </row>
    <row r="5" spans="1:51">
      <c r="A5" s="1">
        <v>5</v>
      </c>
      <c r="J5" s="1" t="s">
        <v>241</v>
      </c>
    </row>
    <row r="6" spans="1:51" hidden="1">
      <c r="A6" s="1">
        <v>6</v>
      </c>
      <c r="J6" s="1" t="s">
        <v>242</v>
      </c>
      <c r="K6" s="1" t="s">
        <v>242</v>
      </c>
      <c r="L6" s="1" t="s">
        <v>242</v>
      </c>
      <c r="M6" s="1" t="s">
        <v>242</v>
      </c>
      <c r="N6" s="1" t="s">
        <v>242</v>
      </c>
      <c r="O6" s="1" t="s">
        <v>242</v>
      </c>
      <c r="P6" s="1" t="s">
        <v>242</v>
      </c>
      <c r="Q6" s="1" t="s">
        <v>243</v>
      </c>
      <c r="R6" s="1" t="s">
        <v>243</v>
      </c>
      <c r="S6" s="1" t="s">
        <v>243</v>
      </c>
      <c r="T6" s="1" t="s">
        <v>243</v>
      </c>
      <c r="U6" s="1" t="s">
        <v>243</v>
      </c>
      <c r="V6" s="1" t="s">
        <v>243</v>
      </c>
      <c r="W6" s="1" t="s">
        <v>243</v>
      </c>
      <c r="X6" s="1" t="s">
        <v>244</v>
      </c>
      <c r="Y6" s="1" t="s">
        <v>244</v>
      </c>
      <c r="Z6" s="1" t="s">
        <v>244</v>
      </c>
      <c r="AA6" s="1" t="s">
        <v>244</v>
      </c>
      <c r="AB6" s="1" t="s">
        <v>244</v>
      </c>
      <c r="AC6" s="1" t="s">
        <v>244</v>
      </c>
      <c r="AD6" s="1" t="s">
        <v>244</v>
      </c>
      <c r="AE6" s="1" t="s">
        <v>245</v>
      </c>
      <c r="AF6" s="1" t="s">
        <v>245</v>
      </c>
      <c r="AG6" s="1" t="s">
        <v>245</v>
      </c>
      <c r="AH6" s="1" t="s">
        <v>245</v>
      </c>
      <c r="AI6" s="1" t="s">
        <v>245</v>
      </c>
      <c r="AJ6" s="1" t="s">
        <v>245</v>
      </c>
      <c r="AK6" s="1" t="s">
        <v>245</v>
      </c>
      <c r="AL6" s="1" t="s">
        <v>246</v>
      </c>
      <c r="AM6" s="1" t="s">
        <v>246</v>
      </c>
      <c r="AN6" s="1" t="s">
        <v>246</v>
      </c>
      <c r="AO6" s="1" t="s">
        <v>246</v>
      </c>
      <c r="AP6" s="1" t="s">
        <v>246</v>
      </c>
      <c r="AQ6" s="1" t="s">
        <v>246</v>
      </c>
      <c r="AR6" s="1" t="s">
        <v>246</v>
      </c>
      <c r="AS6" s="1" t="s">
        <v>247</v>
      </c>
      <c r="AT6" s="1" t="s">
        <v>247</v>
      </c>
      <c r="AU6" s="1" t="s">
        <v>247</v>
      </c>
      <c r="AV6" s="1" t="s">
        <v>247</v>
      </c>
      <c r="AW6" s="1" t="s">
        <v>247</v>
      </c>
      <c r="AX6" s="1" t="s">
        <v>247</v>
      </c>
      <c r="AY6" s="1" t="s">
        <v>247</v>
      </c>
    </row>
    <row r="7" spans="1:51" hidden="1">
      <c r="A7" s="1">
        <v>7</v>
      </c>
      <c r="J7" s="1">
        <v>0</v>
      </c>
      <c r="K7" s="1">
        <v>0</v>
      </c>
      <c r="L7" s="1">
        <v>0</v>
      </c>
      <c r="M7" s="1">
        <v>0</v>
      </c>
      <c r="N7" s="1">
        <v>0</v>
      </c>
      <c r="O7" s="1">
        <v>0</v>
      </c>
      <c r="P7" s="1">
        <v>0</v>
      </c>
      <c r="Q7" s="1">
        <v>1</v>
      </c>
      <c r="R7" s="1">
        <v>1</v>
      </c>
      <c r="S7" s="1">
        <v>1</v>
      </c>
      <c r="T7" s="1">
        <v>1</v>
      </c>
      <c r="U7" s="1">
        <v>1</v>
      </c>
      <c r="V7" s="1">
        <v>1</v>
      </c>
      <c r="W7" s="1">
        <v>1</v>
      </c>
      <c r="X7" s="1">
        <v>1</v>
      </c>
      <c r="Y7" s="1">
        <v>1</v>
      </c>
      <c r="Z7" s="1">
        <v>1</v>
      </c>
      <c r="AA7" s="1">
        <v>1</v>
      </c>
      <c r="AB7" s="1">
        <v>1</v>
      </c>
      <c r="AC7" s="1">
        <v>1</v>
      </c>
      <c r="AD7" s="1">
        <v>1</v>
      </c>
      <c r="AE7" s="1">
        <v>2</v>
      </c>
      <c r="AF7" s="1">
        <v>2</v>
      </c>
      <c r="AG7" s="1">
        <v>2</v>
      </c>
      <c r="AH7" s="1">
        <v>2</v>
      </c>
      <c r="AI7" s="1">
        <v>2</v>
      </c>
      <c r="AJ7" s="1">
        <v>2</v>
      </c>
      <c r="AK7" s="1">
        <v>2</v>
      </c>
      <c r="AL7" s="1">
        <v>2</v>
      </c>
      <c r="AM7" s="1">
        <v>2</v>
      </c>
      <c r="AN7" s="1">
        <v>2</v>
      </c>
      <c r="AO7" s="1">
        <v>2</v>
      </c>
      <c r="AP7" s="1">
        <v>2</v>
      </c>
      <c r="AQ7" s="1">
        <v>2</v>
      </c>
      <c r="AR7" s="1">
        <v>2</v>
      </c>
      <c r="AS7" s="1">
        <v>1</v>
      </c>
      <c r="AT7" s="1">
        <v>1</v>
      </c>
      <c r="AU7" s="1">
        <v>1</v>
      </c>
      <c r="AV7" s="1">
        <v>1</v>
      </c>
      <c r="AW7" s="1">
        <v>1</v>
      </c>
      <c r="AX7" s="1">
        <v>1</v>
      </c>
      <c r="AY7" s="1">
        <v>1</v>
      </c>
    </row>
    <row r="8" spans="1:51" hidden="1">
      <c r="A8" s="1">
        <v>8</v>
      </c>
      <c r="J8" s="1" t="s">
        <v>248</v>
      </c>
      <c r="K8" s="1" t="s">
        <v>249</v>
      </c>
      <c r="L8" s="1" t="s">
        <v>250</v>
      </c>
      <c r="M8" s="1" t="s">
        <v>251</v>
      </c>
      <c r="N8" s="1" t="s">
        <v>252</v>
      </c>
      <c r="O8" s="1" t="s">
        <v>253</v>
      </c>
      <c r="P8" s="1" t="s">
        <v>254</v>
      </c>
      <c r="Q8" s="1" t="s">
        <v>248</v>
      </c>
      <c r="R8" s="1" t="s">
        <v>249</v>
      </c>
      <c r="S8" s="1" t="s">
        <v>250</v>
      </c>
      <c r="T8" s="1" t="s">
        <v>251</v>
      </c>
      <c r="U8" s="1" t="s">
        <v>252</v>
      </c>
      <c r="V8" s="1" t="s">
        <v>253</v>
      </c>
      <c r="W8" s="1" t="s">
        <v>254</v>
      </c>
      <c r="X8" s="1" t="s">
        <v>248</v>
      </c>
      <c r="Y8" s="1" t="s">
        <v>249</v>
      </c>
      <c r="Z8" s="1" t="s">
        <v>250</v>
      </c>
      <c r="AA8" s="1" t="s">
        <v>251</v>
      </c>
      <c r="AB8" s="1" t="s">
        <v>252</v>
      </c>
      <c r="AC8" s="1" t="s">
        <v>253</v>
      </c>
      <c r="AD8" s="1" t="s">
        <v>254</v>
      </c>
      <c r="AE8" s="1" t="s">
        <v>248</v>
      </c>
      <c r="AF8" s="1" t="s">
        <v>249</v>
      </c>
      <c r="AG8" s="1" t="s">
        <v>250</v>
      </c>
      <c r="AH8" s="1" t="s">
        <v>251</v>
      </c>
      <c r="AI8" s="1" t="s">
        <v>252</v>
      </c>
      <c r="AJ8" s="1" t="s">
        <v>253</v>
      </c>
      <c r="AK8" s="1" t="s">
        <v>254</v>
      </c>
      <c r="AL8" s="1" t="s">
        <v>248</v>
      </c>
      <c r="AM8" s="1" t="s">
        <v>249</v>
      </c>
      <c r="AN8" s="1" t="s">
        <v>250</v>
      </c>
      <c r="AO8" s="1" t="s">
        <v>251</v>
      </c>
      <c r="AP8" s="1" t="s">
        <v>252</v>
      </c>
      <c r="AQ8" s="1" t="s">
        <v>253</v>
      </c>
      <c r="AR8" s="1" t="s">
        <v>254</v>
      </c>
      <c r="AS8" s="1" t="s">
        <v>248</v>
      </c>
      <c r="AT8" s="1" t="s">
        <v>249</v>
      </c>
      <c r="AU8" s="1" t="s">
        <v>250</v>
      </c>
      <c r="AV8" s="1" t="s">
        <v>251</v>
      </c>
      <c r="AW8" s="1" t="s">
        <v>252</v>
      </c>
      <c r="AX8" s="1" t="s">
        <v>253</v>
      </c>
      <c r="AY8" s="1" t="s">
        <v>254</v>
      </c>
    </row>
    <row r="9" spans="1:51" hidden="1">
      <c r="A9" s="1">
        <v>9</v>
      </c>
      <c r="J9" s="1">
        <v>0</v>
      </c>
      <c r="K9" s="1">
        <v>0</v>
      </c>
      <c r="L9" s="1">
        <v>1</v>
      </c>
      <c r="M9" s="1">
        <v>1</v>
      </c>
      <c r="N9" s="1">
        <v>1</v>
      </c>
      <c r="O9" s="1">
        <v>2</v>
      </c>
      <c r="P9" s="1">
        <v>2</v>
      </c>
      <c r="Q9" s="1">
        <v>0</v>
      </c>
      <c r="R9" s="1">
        <v>0</v>
      </c>
      <c r="S9" s="1">
        <v>1</v>
      </c>
      <c r="T9" s="1">
        <v>1</v>
      </c>
      <c r="U9" s="1">
        <v>1</v>
      </c>
      <c r="V9" s="1">
        <v>2</v>
      </c>
      <c r="W9" s="1">
        <v>2</v>
      </c>
      <c r="X9" s="1">
        <v>0</v>
      </c>
      <c r="Y9" s="1">
        <v>0</v>
      </c>
      <c r="Z9" s="1">
        <v>1</v>
      </c>
      <c r="AA9" s="1">
        <v>1</v>
      </c>
      <c r="AB9" s="1">
        <v>1</v>
      </c>
      <c r="AC9" s="1">
        <v>2</v>
      </c>
      <c r="AD9" s="1">
        <v>2</v>
      </c>
      <c r="AE9" s="1">
        <v>0</v>
      </c>
      <c r="AF9" s="1">
        <v>0</v>
      </c>
      <c r="AG9" s="1">
        <v>1</v>
      </c>
      <c r="AH9" s="1">
        <v>1</v>
      </c>
      <c r="AI9" s="1">
        <v>1</v>
      </c>
      <c r="AJ9" s="1">
        <v>2</v>
      </c>
      <c r="AK9" s="1">
        <v>2</v>
      </c>
      <c r="AL9" s="1">
        <v>0</v>
      </c>
      <c r="AM9" s="1">
        <v>0</v>
      </c>
      <c r="AN9" s="1">
        <v>1</v>
      </c>
      <c r="AO9" s="1">
        <v>1</v>
      </c>
      <c r="AP9" s="1">
        <v>1</v>
      </c>
      <c r="AQ9" s="1">
        <v>2</v>
      </c>
      <c r="AR9" s="1">
        <v>2</v>
      </c>
      <c r="AS9" s="1">
        <v>0</v>
      </c>
      <c r="AT9" s="1">
        <v>0</v>
      </c>
      <c r="AU9" s="1">
        <v>1</v>
      </c>
      <c r="AV9" s="1">
        <v>1</v>
      </c>
      <c r="AW9" s="1">
        <v>1</v>
      </c>
      <c r="AX9" s="1">
        <v>2</v>
      </c>
      <c r="AY9" s="1">
        <v>2</v>
      </c>
    </row>
    <row r="10" spans="1:51">
      <c r="A10" s="1">
        <v>10</v>
      </c>
      <c r="J10" s="1" t="s">
        <v>255</v>
      </c>
      <c r="Q10" s="1" t="s">
        <v>256</v>
      </c>
      <c r="X10" s="1" t="s">
        <v>257</v>
      </c>
      <c r="AE10" s="1" t="s">
        <v>258</v>
      </c>
      <c r="AL10" s="168" t="s">
        <v>259</v>
      </c>
      <c r="AM10" s="168"/>
      <c r="AS10" s="168" t="s">
        <v>260</v>
      </c>
      <c r="AT10" s="168"/>
    </row>
    <row r="11" spans="1:51" ht="54">
      <c r="A11" s="1">
        <v>11</v>
      </c>
      <c r="D11" s="1" t="s">
        <v>261</v>
      </c>
      <c r="I11" s="1" t="s">
        <v>262</v>
      </c>
      <c r="J11" s="169" t="s">
        <v>263</v>
      </c>
      <c r="K11" s="169" t="s">
        <v>264</v>
      </c>
      <c r="L11" s="169" t="s">
        <v>265</v>
      </c>
      <c r="M11" s="169" t="s">
        <v>266</v>
      </c>
      <c r="N11" s="169" t="s">
        <v>267</v>
      </c>
      <c r="O11" s="169" t="s">
        <v>268</v>
      </c>
      <c r="P11" s="169" t="s">
        <v>269</v>
      </c>
      <c r="Q11" s="169" t="s">
        <v>263</v>
      </c>
      <c r="R11" s="169" t="s">
        <v>264</v>
      </c>
      <c r="S11" s="169" t="s">
        <v>265</v>
      </c>
      <c r="T11" s="169" t="s">
        <v>266</v>
      </c>
      <c r="U11" s="169" t="s">
        <v>267</v>
      </c>
      <c r="V11" s="169" t="s">
        <v>268</v>
      </c>
      <c r="W11" s="169" t="s">
        <v>269</v>
      </c>
      <c r="X11" s="169" t="s">
        <v>263</v>
      </c>
      <c r="Y11" s="169" t="s">
        <v>264</v>
      </c>
      <c r="Z11" s="169" t="s">
        <v>265</v>
      </c>
      <c r="AA11" s="169" t="s">
        <v>266</v>
      </c>
      <c r="AB11" s="169" t="s">
        <v>267</v>
      </c>
      <c r="AC11" s="169" t="s">
        <v>268</v>
      </c>
      <c r="AD11" s="169" t="s">
        <v>269</v>
      </c>
      <c r="AE11" s="169" t="s">
        <v>263</v>
      </c>
      <c r="AF11" s="169" t="s">
        <v>264</v>
      </c>
      <c r="AG11" s="169" t="s">
        <v>265</v>
      </c>
      <c r="AH11" s="169" t="s">
        <v>266</v>
      </c>
      <c r="AI11" s="169" t="s">
        <v>267</v>
      </c>
      <c r="AJ11" s="169" t="s">
        <v>268</v>
      </c>
      <c r="AK11" s="169" t="s">
        <v>269</v>
      </c>
      <c r="AL11" s="169" t="s">
        <v>263</v>
      </c>
      <c r="AM11" s="169" t="s">
        <v>264</v>
      </c>
      <c r="AN11" s="169" t="s">
        <v>265</v>
      </c>
      <c r="AO11" s="169" t="s">
        <v>266</v>
      </c>
      <c r="AP11" s="169" t="s">
        <v>267</v>
      </c>
      <c r="AQ11" s="169" t="s">
        <v>268</v>
      </c>
      <c r="AR11" s="169" t="s">
        <v>269</v>
      </c>
      <c r="AS11" s="169" t="s">
        <v>263</v>
      </c>
      <c r="AT11" s="169" t="s">
        <v>264</v>
      </c>
      <c r="AU11" s="169" t="s">
        <v>265</v>
      </c>
      <c r="AV11" s="169" t="s">
        <v>266</v>
      </c>
      <c r="AW11" s="169" t="s">
        <v>267</v>
      </c>
      <c r="AX11" s="169" t="s">
        <v>268</v>
      </c>
      <c r="AY11" s="169" t="s">
        <v>269</v>
      </c>
    </row>
    <row r="12" spans="1:51">
      <c r="A12" s="1">
        <v>24564</v>
      </c>
      <c r="B12" s="1" t="s">
        <v>1762</v>
      </c>
      <c r="C12" s="1">
        <v>4</v>
      </c>
      <c r="D12" s="1" t="s">
        <v>1763</v>
      </c>
      <c r="E12" s="1" t="s">
        <v>271</v>
      </c>
      <c r="F12" s="1">
        <v>0</v>
      </c>
      <c r="G12" s="1" t="s">
        <v>272</v>
      </c>
      <c r="H12" s="1">
        <v>0</v>
      </c>
      <c r="I12" s="1" t="s">
        <v>273</v>
      </c>
      <c r="J12" s="15">
        <v>2702</v>
      </c>
      <c r="K12" s="15">
        <v>18965</v>
      </c>
      <c r="L12" s="15">
        <v>10207</v>
      </c>
      <c r="M12" s="15">
        <v>8741</v>
      </c>
      <c r="N12" s="15">
        <v>14690</v>
      </c>
      <c r="O12" s="15">
        <v>7587</v>
      </c>
      <c r="P12" s="15">
        <v>7086</v>
      </c>
      <c r="Q12" s="15">
        <v>1509</v>
      </c>
      <c r="R12" s="15">
        <v>4401</v>
      </c>
      <c r="S12" s="15">
        <v>2117</v>
      </c>
      <c r="T12" s="15">
        <v>2284</v>
      </c>
      <c r="U12" s="15">
        <v>1981</v>
      </c>
      <c r="V12" s="15">
        <v>735</v>
      </c>
      <c r="W12" s="15">
        <v>1246</v>
      </c>
      <c r="X12" s="15">
        <v>1181</v>
      </c>
      <c r="Y12" s="15">
        <v>14519</v>
      </c>
      <c r="Z12" s="15">
        <v>8057</v>
      </c>
      <c r="AA12" s="15">
        <v>6445</v>
      </c>
      <c r="AB12" s="15">
        <v>12674</v>
      </c>
      <c r="AC12" s="15">
        <v>6828</v>
      </c>
      <c r="AD12" s="15">
        <v>5829</v>
      </c>
      <c r="AE12" s="15">
        <v>938</v>
      </c>
      <c r="AF12" s="15">
        <v>10755</v>
      </c>
      <c r="AG12" s="15">
        <v>6664</v>
      </c>
      <c r="AH12" s="15">
        <v>4079</v>
      </c>
      <c r="AI12" s="15">
        <v>9204</v>
      </c>
      <c r="AJ12" s="15">
        <v>5649</v>
      </c>
      <c r="AK12" s="15">
        <v>3543</v>
      </c>
      <c r="AL12" s="15">
        <v>243</v>
      </c>
      <c r="AM12" s="15">
        <v>3764</v>
      </c>
      <c r="AN12" s="15">
        <v>1393</v>
      </c>
      <c r="AO12" s="15">
        <v>2366</v>
      </c>
      <c r="AP12" s="15">
        <v>3470</v>
      </c>
      <c r="AQ12" s="15">
        <v>1179</v>
      </c>
      <c r="AR12" s="15">
        <v>2286</v>
      </c>
      <c r="AS12" s="15">
        <v>12</v>
      </c>
      <c r="AT12" s="15">
        <v>45</v>
      </c>
      <c r="AU12" s="15">
        <v>33</v>
      </c>
      <c r="AV12" s="15">
        <v>12</v>
      </c>
      <c r="AW12" s="15">
        <v>35</v>
      </c>
      <c r="AX12" s="15">
        <v>24</v>
      </c>
      <c r="AY12" s="15">
        <v>11</v>
      </c>
    </row>
    <row r="13" spans="1:51">
      <c r="A13" s="1">
        <v>24575</v>
      </c>
      <c r="B13" s="1" t="s">
        <v>1762</v>
      </c>
      <c r="C13" s="1">
        <v>4</v>
      </c>
      <c r="D13" s="1" t="s">
        <v>1763</v>
      </c>
      <c r="E13" s="1" t="s">
        <v>274</v>
      </c>
      <c r="F13" s="1">
        <v>1</v>
      </c>
      <c r="G13" s="1" t="s">
        <v>272</v>
      </c>
      <c r="H13" s="1">
        <v>0</v>
      </c>
      <c r="I13" s="1" t="s">
        <v>275</v>
      </c>
      <c r="J13" s="15">
        <v>28</v>
      </c>
      <c r="K13" s="15">
        <v>240</v>
      </c>
      <c r="L13" s="15">
        <v>170</v>
      </c>
      <c r="M13" s="15">
        <v>70</v>
      </c>
      <c r="N13" s="15">
        <v>169</v>
      </c>
      <c r="O13" s="15">
        <v>111</v>
      </c>
      <c r="P13" s="15">
        <v>58</v>
      </c>
      <c r="Q13" s="15">
        <v>0</v>
      </c>
      <c r="R13" s="15">
        <v>0</v>
      </c>
      <c r="S13" s="15">
        <v>0</v>
      </c>
      <c r="T13" s="15">
        <v>0</v>
      </c>
      <c r="U13" s="15">
        <v>0</v>
      </c>
      <c r="V13" s="15">
        <v>0</v>
      </c>
      <c r="W13" s="15">
        <v>0</v>
      </c>
      <c r="X13" s="15">
        <v>28</v>
      </c>
      <c r="Y13" s="15">
        <v>240</v>
      </c>
      <c r="Z13" s="15">
        <v>170</v>
      </c>
      <c r="AA13" s="15">
        <v>70</v>
      </c>
      <c r="AB13" s="15">
        <v>169</v>
      </c>
      <c r="AC13" s="15">
        <v>111</v>
      </c>
      <c r="AD13" s="15">
        <v>58</v>
      </c>
      <c r="AE13" s="15">
        <v>21</v>
      </c>
      <c r="AF13" s="15">
        <v>203</v>
      </c>
      <c r="AG13" s="15">
        <v>137</v>
      </c>
      <c r="AH13" s="15">
        <v>66</v>
      </c>
      <c r="AI13" s="15">
        <v>153</v>
      </c>
      <c r="AJ13" s="15">
        <v>99</v>
      </c>
      <c r="AK13" s="15">
        <v>54</v>
      </c>
      <c r="AL13" s="15">
        <v>7</v>
      </c>
      <c r="AM13" s="15">
        <v>37</v>
      </c>
      <c r="AN13" s="15">
        <v>33</v>
      </c>
      <c r="AO13" s="15">
        <v>4</v>
      </c>
      <c r="AP13" s="15">
        <v>16</v>
      </c>
      <c r="AQ13" s="15">
        <v>12</v>
      </c>
      <c r="AR13" s="15">
        <v>4</v>
      </c>
      <c r="AS13" s="15">
        <v>0</v>
      </c>
      <c r="AT13" s="15">
        <v>0</v>
      </c>
      <c r="AU13" s="15">
        <v>0</v>
      </c>
      <c r="AV13" s="15">
        <v>0</v>
      </c>
      <c r="AW13" s="15">
        <v>0</v>
      </c>
      <c r="AX13" s="15">
        <v>0</v>
      </c>
      <c r="AY13" s="15">
        <v>0</v>
      </c>
    </row>
    <row r="14" spans="1:51">
      <c r="A14" s="1">
        <v>24586</v>
      </c>
      <c r="B14" s="1" t="s">
        <v>1762</v>
      </c>
      <c r="C14" s="1">
        <v>4</v>
      </c>
      <c r="D14" s="1" t="s">
        <v>1763</v>
      </c>
      <c r="E14" s="1" t="s">
        <v>276</v>
      </c>
      <c r="F14" s="1">
        <v>2</v>
      </c>
      <c r="G14" s="1" t="s">
        <v>272</v>
      </c>
      <c r="H14" s="1">
        <v>0</v>
      </c>
      <c r="I14" s="1" t="s">
        <v>277</v>
      </c>
      <c r="J14" s="15">
        <v>27</v>
      </c>
      <c r="K14" s="15">
        <v>232</v>
      </c>
      <c r="L14" s="15">
        <v>165</v>
      </c>
      <c r="M14" s="15">
        <v>67</v>
      </c>
      <c r="N14" s="15">
        <v>165</v>
      </c>
      <c r="O14" s="15">
        <v>108</v>
      </c>
      <c r="P14" s="15">
        <v>57</v>
      </c>
      <c r="Q14" s="15">
        <v>0</v>
      </c>
      <c r="R14" s="15">
        <v>0</v>
      </c>
      <c r="S14" s="15">
        <v>0</v>
      </c>
      <c r="T14" s="15">
        <v>0</v>
      </c>
      <c r="U14" s="15">
        <v>0</v>
      </c>
      <c r="V14" s="15">
        <v>0</v>
      </c>
      <c r="W14" s="15">
        <v>0</v>
      </c>
      <c r="X14" s="15">
        <v>27</v>
      </c>
      <c r="Y14" s="15">
        <v>232</v>
      </c>
      <c r="Z14" s="15">
        <v>165</v>
      </c>
      <c r="AA14" s="15">
        <v>67</v>
      </c>
      <c r="AB14" s="15">
        <v>165</v>
      </c>
      <c r="AC14" s="15">
        <v>108</v>
      </c>
      <c r="AD14" s="15">
        <v>57</v>
      </c>
      <c r="AE14" s="15">
        <v>20</v>
      </c>
      <c r="AF14" s="15">
        <v>195</v>
      </c>
      <c r="AG14" s="15">
        <v>132</v>
      </c>
      <c r="AH14" s="15">
        <v>63</v>
      </c>
      <c r="AI14" s="15">
        <v>149</v>
      </c>
      <c r="AJ14" s="15">
        <v>96</v>
      </c>
      <c r="AK14" s="15">
        <v>53</v>
      </c>
      <c r="AL14" s="15">
        <v>7</v>
      </c>
      <c r="AM14" s="15">
        <v>37</v>
      </c>
      <c r="AN14" s="15">
        <v>33</v>
      </c>
      <c r="AO14" s="15">
        <v>4</v>
      </c>
      <c r="AP14" s="15">
        <v>16</v>
      </c>
      <c r="AQ14" s="15">
        <v>12</v>
      </c>
      <c r="AR14" s="15">
        <v>4</v>
      </c>
      <c r="AS14" s="15">
        <v>0</v>
      </c>
      <c r="AT14" s="15">
        <v>0</v>
      </c>
      <c r="AU14" s="15">
        <v>0</v>
      </c>
      <c r="AV14" s="15">
        <v>0</v>
      </c>
      <c r="AW14" s="15">
        <v>0</v>
      </c>
      <c r="AX14" s="15">
        <v>0</v>
      </c>
      <c r="AY14" s="15">
        <v>0</v>
      </c>
    </row>
    <row r="15" spans="1:51">
      <c r="A15" s="1">
        <v>24597</v>
      </c>
      <c r="B15" s="1" t="s">
        <v>1762</v>
      </c>
      <c r="C15" s="1">
        <v>4</v>
      </c>
      <c r="D15" s="1" t="s">
        <v>1763</v>
      </c>
      <c r="E15" s="1" t="s">
        <v>278</v>
      </c>
      <c r="F15" s="1">
        <v>4</v>
      </c>
      <c r="G15" s="1" t="s">
        <v>272</v>
      </c>
      <c r="H15" s="1">
        <v>0</v>
      </c>
      <c r="I15" s="1" t="s">
        <v>279</v>
      </c>
      <c r="J15" s="15">
        <v>26</v>
      </c>
      <c r="K15" s="15">
        <v>231</v>
      </c>
      <c r="L15" s="15">
        <v>165</v>
      </c>
      <c r="M15" s="15">
        <v>66</v>
      </c>
      <c r="N15" s="15">
        <v>165</v>
      </c>
      <c r="O15" s="15">
        <v>108</v>
      </c>
      <c r="P15" s="15">
        <v>57</v>
      </c>
      <c r="Q15" s="15">
        <v>0</v>
      </c>
      <c r="R15" s="15">
        <v>0</v>
      </c>
      <c r="S15" s="15">
        <v>0</v>
      </c>
      <c r="T15" s="15">
        <v>0</v>
      </c>
      <c r="U15" s="15">
        <v>0</v>
      </c>
      <c r="V15" s="15">
        <v>0</v>
      </c>
      <c r="W15" s="15">
        <v>0</v>
      </c>
      <c r="X15" s="15">
        <v>26</v>
      </c>
      <c r="Y15" s="15">
        <v>231</v>
      </c>
      <c r="Z15" s="15">
        <v>165</v>
      </c>
      <c r="AA15" s="15">
        <v>66</v>
      </c>
      <c r="AB15" s="15">
        <v>165</v>
      </c>
      <c r="AC15" s="15">
        <v>108</v>
      </c>
      <c r="AD15" s="15">
        <v>57</v>
      </c>
      <c r="AE15" s="15">
        <v>19</v>
      </c>
      <c r="AF15" s="15">
        <v>194</v>
      </c>
      <c r="AG15" s="15">
        <v>132</v>
      </c>
      <c r="AH15" s="15">
        <v>62</v>
      </c>
      <c r="AI15" s="15">
        <v>149</v>
      </c>
      <c r="AJ15" s="15">
        <v>96</v>
      </c>
      <c r="AK15" s="15">
        <v>53</v>
      </c>
      <c r="AL15" s="15">
        <v>7</v>
      </c>
      <c r="AM15" s="15">
        <v>37</v>
      </c>
      <c r="AN15" s="15">
        <v>33</v>
      </c>
      <c r="AO15" s="15">
        <v>4</v>
      </c>
      <c r="AP15" s="15">
        <v>16</v>
      </c>
      <c r="AQ15" s="15">
        <v>12</v>
      </c>
      <c r="AR15" s="15">
        <v>4</v>
      </c>
      <c r="AS15" s="15">
        <v>0</v>
      </c>
      <c r="AT15" s="15">
        <v>0</v>
      </c>
      <c r="AU15" s="15">
        <v>0</v>
      </c>
      <c r="AV15" s="15">
        <v>0</v>
      </c>
      <c r="AW15" s="15">
        <v>0</v>
      </c>
      <c r="AX15" s="15">
        <v>0</v>
      </c>
      <c r="AY15" s="15">
        <v>0</v>
      </c>
    </row>
    <row r="16" spans="1:51">
      <c r="A16" s="1">
        <v>24608</v>
      </c>
      <c r="B16" s="1" t="s">
        <v>1762</v>
      </c>
      <c r="C16" s="1">
        <v>4</v>
      </c>
      <c r="D16" s="1" t="s">
        <v>1763</v>
      </c>
      <c r="E16" s="1" t="s">
        <v>280</v>
      </c>
      <c r="F16" s="1">
        <v>5</v>
      </c>
      <c r="G16" s="1" t="s">
        <v>272</v>
      </c>
      <c r="H16" s="1">
        <v>0</v>
      </c>
      <c r="I16" s="1" t="s">
        <v>281</v>
      </c>
      <c r="J16" s="15">
        <v>0</v>
      </c>
      <c r="K16" s="15">
        <v>0</v>
      </c>
      <c r="L16" s="15">
        <v>0</v>
      </c>
      <c r="M16" s="15">
        <v>0</v>
      </c>
      <c r="N16" s="15">
        <v>0</v>
      </c>
      <c r="O16" s="15">
        <v>0</v>
      </c>
      <c r="P16" s="15">
        <v>0</v>
      </c>
      <c r="Q16" s="15">
        <v>0</v>
      </c>
      <c r="R16" s="15">
        <v>0</v>
      </c>
      <c r="S16" s="15">
        <v>0</v>
      </c>
      <c r="T16" s="15">
        <v>0</v>
      </c>
      <c r="U16" s="15">
        <v>0</v>
      </c>
      <c r="V16" s="15">
        <v>0</v>
      </c>
      <c r="W16" s="15">
        <v>0</v>
      </c>
      <c r="X16" s="15">
        <v>0</v>
      </c>
      <c r="Y16" s="15">
        <v>0</v>
      </c>
      <c r="Z16" s="15">
        <v>0</v>
      </c>
      <c r="AA16" s="15">
        <v>0</v>
      </c>
      <c r="AB16" s="15">
        <v>0</v>
      </c>
      <c r="AC16" s="15">
        <v>0</v>
      </c>
      <c r="AD16" s="15">
        <v>0</v>
      </c>
      <c r="AE16" s="15">
        <v>0</v>
      </c>
      <c r="AF16" s="15">
        <v>0</v>
      </c>
      <c r="AG16" s="15">
        <v>0</v>
      </c>
      <c r="AH16" s="15">
        <v>0</v>
      </c>
      <c r="AI16" s="15">
        <v>0</v>
      </c>
      <c r="AJ16" s="15">
        <v>0</v>
      </c>
      <c r="AK16" s="15">
        <v>0</v>
      </c>
      <c r="AL16" s="15">
        <v>0</v>
      </c>
      <c r="AM16" s="15">
        <v>0</v>
      </c>
      <c r="AN16" s="15">
        <v>0</v>
      </c>
      <c r="AO16" s="15">
        <v>0</v>
      </c>
      <c r="AP16" s="15">
        <v>0</v>
      </c>
      <c r="AQ16" s="15">
        <v>0</v>
      </c>
      <c r="AR16" s="15">
        <v>0</v>
      </c>
      <c r="AS16" s="15">
        <v>0</v>
      </c>
      <c r="AT16" s="15">
        <v>0</v>
      </c>
      <c r="AU16" s="15">
        <v>0</v>
      </c>
      <c r="AV16" s="15">
        <v>0</v>
      </c>
      <c r="AW16" s="15">
        <v>0</v>
      </c>
      <c r="AX16" s="15">
        <v>0</v>
      </c>
      <c r="AY16" s="15">
        <v>0</v>
      </c>
    </row>
    <row r="17" spans="1:51">
      <c r="A17" s="1">
        <v>24619</v>
      </c>
      <c r="B17" s="1" t="s">
        <v>1762</v>
      </c>
      <c r="C17" s="1">
        <v>4</v>
      </c>
      <c r="D17" s="1" t="s">
        <v>1763</v>
      </c>
      <c r="E17" s="1" t="s">
        <v>282</v>
      </c>
      <c r="F17" s="1">
        <v>5</v>
      </c>
      <c r="G17" s="1" t="s">
        <v>272</v>
      </c>
      <c r="H17" s="1">
        <v>0</v>
      </c>
      <c r="I17" s="1" t="s">
        <v>283</v>
      </c>
      <c r="J17" s="15">
        <v>13</v>
      </c>
      <c r="K17" s="15">
        <v>145</v>
      </c>
      <c r="L17" s="15">
        <v>101</v>
      </c>
      <c r="M17" s="15">
        <v>44</v>
      </c>
      <c r="N17" s="15">
        <v>104</v>
      </c>
      <c r="O17" s="15">
        <v>69</v>
      </c>
      <c r="P17" s="15">
        <v>35</v>
      </c>
      <c r="Q17" s="15">
        <v>0</v>
      </c>
      <c r="R17" s="15">
        <v>0</v>
      </c>
      <c r="S17" s="15">
        <v>0</v>
      </c>
      <c r="T17" s="15">
        <v>0</v>
      </c>
      <c r="U17" s="15">
        <v>0</v>
      </c>
      <c r="V17" s="15">
        <v>0</v>
      </c>
      <c r="W17" s="15">
        <v>0</v>
      </c>
      <c r="X17" s="15">
        <v>13</v>
      </c>
      <c r="Y17" s="15">
        <v>145</v>
      </c>
      <c r="Z17" s="15">
        <v>101</v>
      </c>
      <c r="AA17" s="15">
        <v>44</v>
      </c>
      <c r="AB17" s="15">
        <v>104</v>
      </c>
      <c r="AC17" s="15">
        <v>69</v>
      </c>
      <c r="AD17" s="15">
        <v>35</v>
      </c>
      <c r="AE17" s="15">
        <v>13</v>
      </c>
      <c r="AF17" s="15">
        <v>145</v>
      </c>
      <c r="AG17" s="15">
        <v>101</v>
      </c>
      <c r="AH17" s="15">
        <v>44</v>
      </c>
      <c r="AI17" s="15">
        <v>104</v>
      </c>
      <c r="AJ17" s="15">
        <v>69</v>
      </c>
      <c r="AK17" s="15">
        <v>35</v>
      </c>
      <c r="AL17" s="15">
        <v>0</v>
      </c>
      <c r="AM17" s="15">
        <v>0</v>
      </c>
      <c r="AN17" s="15">
        <v>0</v>
      </c>
      <c r="AO17" s="15">
        <v>0</v>
      </c>
      <c r="AP17" s="15">
        <v>0</v>
      </c>
      <c r="AQ17" s="15">
        <v>0</v>
      </c>
      <c r="AR17" s="15">
        <v>0</v>
      </c>
      <c r="AS17" s="15">
        <v>0</v>
      </c>
      <c r="AT17" s="15">
        <v>0</v>
      </c>
      <c r="AU17" s="15">
        <v>0</v>
      </c>
      <c r="AV17" s="15">
        <v>0</v>
      </c>
      <c r="AW17" s="15">
        <v>0</v>
      </c>
      <c r="AX17" s="15">
        <v>0</v>
      </c>
      <c r="AY17" s="15">
        <v>0</v>
      </c>
    </row>
    <row r="18" spans="1:51">
      <c r="A18" s="1">
        <v>24630</v>
      </c>
      <c r="B18" s="1" t="s">
        <v>1762</v>
      </c>
      <c r="C18" s="1">
        <v>4</v>
      </c>
      <c r="D18" s="1" t="s">
        <v>1763</v>
      </c>
      <c r="E18" s="1" t="s">
        <v>284</v>
      </c>
      <c r="F18" s="1">
        <v>5</v>
      </c>
      <c r="G18" s="1" t="s">
        <v>272</v>
      </c>
      <c r="H18" s="1">
        <v>0</v>
      </c>
      <c r="I18" s="1" t="s">
        <v>285</v>
      </c>
      <c r="J18" s="15">
        <v>5</v>
      </c>
      <c r="K18" s="15">
        <v>49</v>
      </c>
      <c r="L18" s="15">
        <v>31</v>
      </c>
      <c r="M18" s="15">
        <v>18</v>
      </c>
      <c r="N18" s="15">
        <v>45</v>
      </c>
      <c r="O18" s="15">
        <v>27</v>
      </c>
      <c r="P18" s="15">
        <v>18</v>
      </c>
      <c r="Q18" s="15">
        <v>0</v>
      </c>
      <c r="R18" s="15">
        <v>0</v>
      </c>
      <c r="S18" s="15">
        <v>0</v>
      </c>
      <c r="T18" s="15">
        <v>0</v>
      </c>
      <c r="U18" s="15">
        <v>0</v>
      </c>
      <c r="V18" s="15">
        <v>0</v>
      </c>
      <c r="W18" s="15">
        <v>0</v>
      </c>
      <c r="X18" s="15">
        <v>5</v>
      </c>
      <c r="Y18" s="15">
        <v>49</v>
      </c>
      <c r="Z18" s="15">
        <v>31</v>
      </c>
      <c r="AA18" s="15">
        <v>18</v>
      </c>
      <c r="AB18" s="15">
        <v>45</v>
      </c>
      <c r="AC18" s="15">
        <v>27</v>
      </c>
      <c r="AD18" s="15">
        <v>18</v>
      </c>
      <c r="AE18" s="15">
        <v>5</v>
      </c>
      <c r="AF18" s="15">
        <v>49</v>
      </c>
      <c r="AG18" s="15">
        <v>31</v>
      </c>
      <c r="AH18" s="15">
        <v>18</v>
      </c>
      <c r="AI18" s="15">
        <v>45</v>
      </c>
      <c r="AJ18" s="15">
        <v>27</v>
      </c>
      <c r="AK18" s="15">
        <v>18</v>
      </c>
      <c r="AL18" s="15">
        <v>0</v>
      </c>
      <c r="AM18" s="15">
        <v>0</v>
      </c>
      <c r="AN18" s="15">
        <v>0</v>
      </c>
      <c r="AO18" s="15">
        <v>0</v>
      </c>
      <c r="AP18" s="15">
        <v>0</v>
      </c>
      <c r="AQ18" s="15">
        <v>0</v>
      </c>
      <c r="AR18" s="15">
        <v>0</v>
      </c>
      <c r="AS18" s="15">
        <v>0</v>
      </c>
      <c r="AT18" s="15">
        <v>0</v>
      </c>
      <c r="AU18" s="15">
        <v>0</v>
      </c>
      <c r="AV18" s="15">
        <v>0</v>
      </c>
      <c r="AW18" s="15">
        <v>0</v>
      </c>
      <c r="AX18" s="15">
        <v>0</v>
      </c>
      <c r="AY18" s="15">
        <v>0</v>
      </c>
    </row>
    <row r="19" spans="1:51">
      <c r="A19" s="1">
        <v>24641</v>
      </c>
      <c r="B19" s="1" t="s">
        <v>1762</v>
      </c>
      <c r="C19" s="1">
        <v>4</v>
      </c>
      <c r="D19" s="1" t="s">
        <v>1763</v>
      </c>
      <c r="E19" s="1" t="s">
        <v>286</v>
      </c>
      <c r="F19" s="1">
        <v>5</v>
      </c>
      <c r="G19" s="1" t="s">
        <v>272</v>
      </c>
      <c r="H19" s="1">
        <v>0</v>
      </c>
      <c r="I19" s="1" t="s">
        <v>287</v>
      </c>
      <c r="J19" s="15">
        <v>8</v>
      </c>
      <c r="K19" s="15">
        <v>37</v>
      </c>
      <c r="L19" s="15">
        <v>33</v>
      </c>
      <c r="M19" s="15">
        <v>4</v>
      </c>
      <c r="N19" s="15">
        <v>16</v>
      </c>
      <c r="O19" s="15">
        <v>12</v>
      </c>
      <c r="P19" s="15">
        <v>4</v>
      </c>
      <c r="Q19" s="15">
        <v>0</v>
      </c>
      <c r="R19" s="15">
        <v>0</v>
      </c>
      <c r="S19" s="15">
        <v>0</v>
      </c>
      <c r="T19" s="15">
        <v>0</v>
      </c>
      <c r="U19" s="15">
        <v>0</v>
      </c>
      <c r="V19" s="15">
        <v>0</v>
      </c>
      <c r="W19" s="15">
        <v>0</v>
      </c>
      <c r="X19" s="15">
        <v>8</v>
      </c>
      <c r="Y19" s="15">
        <v>37</v>
      </c>
      <c r="Z19" s="15">
        <v>33</v>
      </c>
      <c r="AA19" s="15">
        <v>4</v>
      </c>
      <c r="AB19" s="15">
        <v>16</v>
      </c>
      <c r="AC19" s="15">
        <v>12</v>
      </c>
      <c r="AD19" s="15">
        <v>4</v>
      </c>
      <c r="AE19" s="15">
        <v>1</v>
      </c>
      <c r="AF19" s="15">
        <v>0</v>
      </c>
      <c r="AG19" s="15">
        <v>0</v>
      </c>
      <c r="AH19" s="15">
        <v>0</v>
      </c>
      <c r="AI19" s="15">
        <v>0</v>
      </c>
      <c r="AJ19" s="15">
        <v>0</v>
      </c>
      <c r="AK19" s="15">
        <v>0</v>
      </c>
      <c r="AL19" s="15">
        <v>7</v>
      </c>
      <c r="AM19" s="15">
        <v>37</v>
      </c>
      <c r="AN19" s="15">
        <v>33</v>
      </c>
      <c r="AO19" s="15">
        <v>4</v>
      </c>
      <c r="AP19" s="15">
        <v>16</v>
      </c>
      <c r="AQ19" s="15">
        <v>12</v>
      </c>
      <c r="AR19" s="15">
        <v>4</v>
      </c>
      <c r="AS19" s="15">
        <v>0</v>
      </c>
      <c r="AT19" s="15">
        <v>0</v>
      </c>
      <c r="AU19" s="15">
        <v>0</v>
      </c>
      <c r="AV19" s="15">
        <v>0</v>
      </c>
      <c r="AW19" s="15">
        <v>0</v>
      </c>
      <c r="AX19" s="15">
        <v>0</v>
      </c>
      <c r="AY19" s="15">
        <v>0</v>
      </c>
    </row>
    <row r="20" spans="1:51">
      <c r="A20" s="1">
        <v>24652</v>
      </c>
      <c r="B20" s="1" t="s">
        <v>1762</v>
      </c>
      <c r="C20" s="1">
        <v>4</v>
      </c>
      <c r="D20" s="1" t="s">
        <v>1763</v>
      </c>
      <c r="E20" s="1" t="s">
        <v>288</v>
      </c>
      <c r="F20" s="1">
        <v>5</v>
      </c>
      <c r="G20" s="1" t="s">
        <v>272</v>
      </c>
      <c r="H20" s="1">
        <v>0</v>
      </c>
      <c r="I20" s="1" t="s">
        <v>289</v>
      </c>
      <c r="J20" s="15">
        <v>0</v>
      </c>
      <c r="K20" s="15">
        <v>0</v>
      </c>
      <c r="L20" s="15">
        <v>0</v>
      </c>
      <c r="M20" s="15">
        <v>0</v>
      </c>
      <c r="N20" s="15">
        <v>0</v>
      </c>
      <c r="O20" s="15">
        <v>0</v>
      </c>
      <c r="P20" s="15">
        <v>0</v>
      </c>
      <c r="Q20" s="15">
        <v>0</v>
      </c>
      <c r="R20" s="15">
        <v>0</v>
      </c>
      <c r="S20" s="15">
        <v>0</v>
      </c>
      <c r="T20" s="15">
        <v>0</v>
      </c>
      <c r="U20" s="15">
        <v>0</v>
      </c>
      <c r="V20" s="15">
        <v>0</v>
      </c>
      <c r="W20" s="15">
        <v>0</v>
      </c>
      <c r="X20" s="15">
        <v>0</v>
      </c>
      <c r="Y20" s="15">
        <v>0</v>
      </c>
      <c r="Z20" s="15">
        <v>0</v>
      </c>
      <c r="AA20" s="15">
        <v>0</v>
      </c>
      <c r="AB20" s="15">
        <v>0</v>
      </c>
      <c r="AC20" s="15">
        <v>0</v>
      </c>
      <c r="AD20" s="15">
        <v>0</v>
      </c>
      <c r="AE20" s="15">
        <v>0</v>
      </c>
      <c r="AF20" s="15">
        <v>0</v>
      </c>
      <c r="AG20" s="15">
        <v>0</v>
      </c>
      <c r="AH20" s="15">
        <v>0</v>
      </c>
      <c r="AI20" s="15">
        <v>0</v>
      </c>
      <c r="AJ20" s="15">
        <v>0</v>
      </c>
      <c r="AK20" s="15">
        <v>0</v>
      </c>
      <c r="AL20" s="15">
        <v>0</v>
      </c>
      <c r="AM20" s="15">
        <v>0</v>
      </c>
      <c r="AN20" s="15">
        <v>0</v>
      </c>
      <c r="AO20" s="15">
        <v>0</v>
      </c>
      <c r="AP20" s="15">
        <v>0</v>
      </c>
      <c r="AQ20" s="15">
        <v>0</v>
      </c>
      <c r="AR20" s="15">
        <v>0</v>
      </c>
      <c r="AS20" s="15">
        <v>0</v>
      </c>
      <c r="AT20" s="15">
        <v>0</v>
      </c>
      <c r="AU20" s="15">
        <v>0</v>
      </c>
      <c r="AV20" s="15">
        <v>0</v>
      </c>
      <c r="AW20" s="15">
        <v>0</v>
      </c>
      <c r="AX20" s="15">
        <v>0</v>
      </c>
      <c r="AY20" s="15">
        <v>0</v>
      </c>
    </row>
    <row r="21" spans="1:51">
      <c r="A21" s="1">
        <v>24663</v>
      </c>
      <c r="B21" s="1" t="s">
        <v>1762</v>
      </c>
      <c r="C21" s="1">
        <v>4</v>
      </c>
      <c r="D21" s="1" t="s">
        <v>1763</v>
      </c>
      <c r="E21" s="1" t="s">
        <v>290</v>
      </c>
      <c r="F21" s="1">
        <v>4</v>
      </c>
      <c r="G21" s="1" t="s">
        <v>272</v>
      </c>
      <c r="H21" s="1">
        <v>0</v>
      </c>
      <c r="I21" s="1" t="s">
        <v>291</v>
      </c>
      <c r="J21" s="15">
        <v>1</v>
      </c>
      <c r="K21" s="15">
        <v>1</v>
      </c>
      <c r="L21" s="15">
        <v>0</v>
      </c>
      <c r="M21" s="15">
        <v>1</v>
      </c>
      <c r="N21" s="15">
        <v>0</v>
      </c>
      <c r="O21" s="15">
        <v>0</v>
      </c>
      <c r="P21" s="15">
        <v>0</v>
      </c>
      <c r="Q21" s="15">
        <v>0</v>
      </c>
      <c r="R21" s="15">
        <v>0</v>
      </c>
      <c r="S21" s="15">
        <v>0</v>
      </c>
      <c r="T21" s="15">
        <v>0</v>
      </c>
      <c r="U21" s="15">
        <v>0</v>
      </c>
      <c r="V21" s="15">
        <v>0</v>
      </c>
      <c r="W21" s="15">
        <v>0</v>
      </c>
      <c r="X21" s="15">
        <v>1</v>
      </c>
      <c r="Y21" s="15">
        <v>1</v>
      </c>
      <c r="Z21" s="15">
        <v>0</v>
      </c>
      <c r="AA21" s="15">
        <v>1</v>
      </c>
      <c r="AB21" s="15">
        <v>0</v>
      </c>
      <c r="AC21" s="15">
        <v>0</v>
      </c>
      <c r="AD21" s="15">
        <v>0</v>
      </c>
      <c r="AE21" s="15">
        <v>1</v>
      </c>
      <c r="AF21" s="15">
        <v>1</v>
      </c>
      <c r="AG21" s="15">
        <v>0</v>
      </c>
      <c r="AH21" s="15">
        <v>1</v>
      </c>
      <c r="AI21" s="15">
        <v>0</v>
      </c>
      <c r="AJ21" s="15">
        <v>0</v>
      </c>
      <c r="AK21" s="15">
        <v>0</v>
      </c>
      <c r="AL21" s="15">
        <v>0</v>
      </c>
      <c r="AM21" s="15">
        <v>0</v>
      </c>
      <c r="AN21" s="15">
        <v>0</v>
      </c>
      <c r="AO21" s="15">
        <v>0</v>
      </c>
      <c r="AP21" s="15">
        <v>0</v>
      </c>
      <c r="AQ21" s="15">
        <v>0</v>
      </c>
      <c r="AR21" s="15">
        <v>0</v>
      </c>
      <c r="AS21" s="15">
        <v>0</v>
      </c>
      <c r="AT21" s="15">
        <v>0</v>
      </c>
      <c r="AU21" s="15">
        <v>0</v>
      </c>
      <c r="AV21" s="15">
        <v>0</v>
      </c>
      <c r="AW21" s="15">
        <v>0</v>
      </c>
      <c r="AX21" s="15">
        <v>0</v>
      </c>
      <c r="AY21" s="15">
        <v>0</v>
      </c>
    </row>
    <row r="22" spans="1:51">
      <c r="A22" s="1">
        <v>24674</v>
      </c>
      <c r="B22" s="1" t="s">
        <v>1762</v>
      </c>
      <c r="C22" s="1">
        <v>4</v>
      </c>
      <c r="D22" s="1" t="s">
        <v>1763</v>
      </c>
      <c r="E22" s="1" t="s">
        <v>292</v>
      </c>
      <c r="F22" s="1">
        <v>5</v>
      </c>
      <c r="G22" s="1" t="s">
        <v>272</v>
      </c>
      <c r="H22" s="1">
        <v>0</v>
      </c>
      <c r="I22" s="1" t="s">
        <v>293</v>
      </c>
      <c r="J22" s="15">
        <v>0</v>
      </c>
      <c r="K22" s="15">
        <v>0</v>
      </c>
      <c r="L22" s="15">
        <v>0</v>
      </c>
      <c r="M22" s="15">
        <v>0</v>
      </c>
      <c r="N22" s="15">
        <v>0</v>
      </c>
      <c r="O22" s="15">
        <v>0</v>
      </c>
      <c r="P22" s="15">
        <v>0</v>
      </c>
      <c r="Q22" s="15">
        <v>0</v>
      </c>
      <c r="R22" s="15">
        <v>0</v>
      </c>
      <c r="S22" s="15">
        <v>0</v>
      </c>
      <c r="T22" s="15">
        <v>0</v>
      </c>
      <c r="U22" s="15">
        <v>0</v>
      </c>
      <c r="V22" s="15">
        <v>0</v>
      </c>
      <c r="W22" s="15">
        <v>0</v>
      </c>
      <c r="X22" s="15">
        <v>0</v>
      </c>
      <c r="Y22" s="15">
        <v>0</v>
      </c>
      <c r="Z22" s="15">
        <v>0</v>
      </c>
      <c r="AA22" s="15">
        <v>0</v>
      </c>
      <c r="AB22" s="15">
        <v>0</v>
      </c>
      <c r="AC22" s="15">
        <v>0</v>
      </c>
      <c r="AD22" s="15">
        <v>0</v>
      </c>
      <c r="AE22" s="15">
        <v>0</v>
      </c>
      <c r="AF22" s="15">
        <v>0</v>
      </c>
      <c r="AG22" s="15">
        <v>0</v>
      </c>
      <c r="AH22" s="15">
        <v>0</v>
      </c>
      <c r="AI22" s="15">
        <v>0</v>
      </c>
      <c r="AJ22" s="15">
        <v>0</v>
      </c>
      <c r="AK22" s="15">
        <v>0</v>
      </c>
      <c r="AL22" s="15">
        <v>0</v>
      </c>
      <c r="AM22" s="15">
        <v>0</v>
      </c>
      <c r="AN22" s="15">
        <v>0</v>
      </c>
      <c r="AO22" s="15">
        <v>0</v>
      </c>
      <c r="AP22" s="15">
        <v>0</v>
      </c>
      <c r="AQ22" s="15">
        <v>0</v>
      </c>
      <c r="AR22" s="15">
        <v>0</v>
      </c>
      <c r="AS22" s="15">
        <v>0</v>
      </c>
      <c r="AT22" s="15">
        <v>0</v>
      </c>
      <c r="AU22" s="15">
        <v>0</v>
      </c>
      <c r="AV22" s="15">
        <v>0</v>
      </c>
      <c r="AW22" s="15">
        <v>0</v>
      </c>
      <c r="AX22" s="15">
        <v>0</v>
      </c>
      <c r="AY22" s="15">
        <v>0</v>
      </c>
    </row>
    <row r="23" spans="1:51">
      <c r="A23" s="1">
        <v>24685</v>
      </c>
      <c r="B23" s="1" t="s">
        <v>1762</v>
      </c>
      <c r="C23" s="1">
        <v>4</v>
      </c>
      <c r="D23" s="1" t="s">
        <v>1763</v>
      </c>
      <c r="E23" s="1" t="s">
        <v>294</v>
      </c>
      <c r="F23" s="1">
        <v>5</v>
      </c>
      <c r="G23" s="1" t="s">
        <v>272</v>
      </c>
      <c r="H23" s="1">
        <v>0</v>
      </c>
      <c r="I23" s="1" t="s">
        <v>295</v>
      </c>
      <c r="J23" s="15">
        <v>1</v>
      </c>
      <c r="K23" s="15">
        <v>1</v>
      </c>
      <c r="L23" s="15">
        <v>0</v>
      </c>
      <c r="M23" s="15">
        <v>1</v>
      </c>
      <c r="N23" s="15">
        <v>0</v>
      </c>
      <c r="O23" s="15">
        <v>0</v>
      </c>
      <c r="P23" s="15">
        <v>0</v>
      </c>
      <c r="Q23" s="15">
        <v>0</v>
      </c>
      <c r="R23" s="15">
        <v>0</v>
      </c>
      <c r="S23" s="15">
        <v>0</v>
      </c>
      <c r="T23" s="15">
        <v>0</v>
      </c>
      <c r="U23" s="15">
        <v>0</v>
      </c>
      <c r="V23" s="15">
        <v>0</v>
      </c>
      <c r="W23" s="15">
        <v>0</v>
      </c>
      <c r="X23" s="15">
        <v>1</v>
      </c>
      <c r="Y23" s="15">
        <v>1</v>
      </c>
      <c r="Z23" s="15">
        <v>0</v>
      </c>
      <c r="AA23" s="15">
        <v>1</v>
      </c>
      <c r="AB23" s="15">
        <v>0</v>
      </c>
      <c r="AC23" s="15">
        <v>0</v>
      </c>
      <c r="AD23" s="15">
        <v>0</v>
      </c>
      <c r="AE23" s="15">
        <v>1</v>
      </c>
      <c r="AF23" s="15">
        <v>1</v>
      </c>
      <c r="AG23" s="15">
        <v>0</v>
      </c>
      <c r="AH23" s="15">
        <v>1</v>
      </c>
      <c r="AI23" s="15">
        <v>0</v>
      </c>
      <c r="AJ23" s="15">
        <v>0</v>
      </c>
      <c r="AK23" s="15">
        <v>0</v>
      </c>
      <c r="AL23" s="15">
        <v>0</v>
      </c>
      <c r="AM23" s="15">
        <v>0</v>
      </c>
      <c r="AN23" s="15">
        <v>0</v>
      </c>
      <c r="AO23" s="15">
        <v>0</v>
      </c>
      <c r="AP23" s="15">
        <v>0</v>
      </c>
      <c r="AQ23" s="15">
        <v>0</v>
      </c>
      <c r="AR23" s="15">
        <v>0</v>
      </c>
      <c r="AS23" s="15">
        <v>0</v>
      </c>
      <c r="AT23" s="15">
        <v>0</v>
      </c>
      <c r="AU23" s="15">
        <v>0</v>
      </c>
      <c r="AV23" s="15">
        <v>0</v>
      </c>
      <c r="AW23" s="15">
        <v>0</v>
      </c>
      <c r="AX23" s="15">
        <v>0</v>
      </c>
      <c r="AY23" s="15">
        <v>0</v>
      </c>
    </row>
    <row r="24" spans="1:51">
      <c r="A24" s="1">
        <v>24696</v>
      </c>
      <c r="B24" s="1" t="s">
        <v>1762</v>
      </c>
      <c r="C24" s="1">
        <v>4</v>
      </c>
      <c r="D24" s="1" t="s">
        <v>1763</v>
      </c>
      <c r="E24" s="1" t="s">
        <v>296</v>
      </c>
      <c r="F24" s="1">
        <v>5</v>
      </c>
      <c r="G24" s="1" t="s">
        <v>272</v>
      </c>
      <c r="H24" s="1">
        <v>0</v>
      </c>
      <c r="I24" s="1" t="s">
        <v>297</v>
      </c>
      <c r="J24" s="15">
        <v>0</v>
      </c>
      <c r="K24" s="15">
        <v>0</v>
      </c>
      <c r="L24" s="15">
        <v>0</v>
      </c>
      <c r="M24" s="15">
        <v>0</v>
      </c>
      <c r="N24" s="15">
        <v>0</v>
      </c>
      <c r="O24" s="15">
        <v>0</v>
      </c>
      <c r="P24" s="15">
        <v>0</v>
      </c>
      <c r="Q24" s="15">
        <v>0</v>
      </c>
      <c r="R24" s="15">
        <v>0</v>
      </c>
      <c r="S24" s="15">
        <v>0</v>
      </c>
      <c r="T24" s="15">
        <v>0</v>
      </c>
      <c r="U24" s="15">
        <v>0</v>
      </c>
      <c r="V24" s="15">
        <v>0</v>
      </c>
      <c r="W24" s="15">
        <v>0</v>
      </c>
      <c r="X24" s="15">
        <v>0</v>
      </c>
      <c r="Y24" s="15">
        <v>0</v>
      </c>
      <c r="Z24" s="15">
        <v>0</v>
      </c>
      <c r="AA24" s="15">
        <v>0</v>
      </c>
      <c r="AB24" s="15">
        <v>0</v>
      </c>
      <c r="AC24" s="15">
        <v>0</v>
      </c>
      <c r="AD24" s="15">
        <v>0</v>
      </c>
      <c r="AE24" s="15">
        <v>0</v>
      </c>
      <c r="AF24" s="15">
        <v>0</v>
      </c>
      <c r="AG24" s="15">
        <v>0</v>
      </c>
      <c r="AH24" s="15">
        <v>0</v>
      </c>
      <c r="AI24" s="15">
        <v>0</v>
      </c>
      <c r="AJ24" s="15">
        <v>0</v>
      </c>
      <c r="AK24" s="15">
        <v>0</v>
      </c>
      <c r="AL24" s="15">
        <v>0</v>
      </c>
      <c r="AM24" s="15">
        <v>0</v>
      </c>
      <c r="AN24" s="15">
        <v>0</v>
      </c>
      <c r="AO24" s="15">
        <v>0</v>
      </c>
      <c r="AP24" s="15">
        <v>0</v>
      </c>
      <c r="AQ24" s="15">
        <v>0</v>
      </c>
      <c r="AR24" s="15">
        <v>0</v>
      </c>
      <c r="AS24" s="15">
        <v>0</v>
      </c>
      <c r="AT24" s="15">
        <v>0</v>
      </c>
      <c r="AU24" s="15">
        <v>0</v>
      </c>
      <c r="AV24" s="15">
        <v>0</v>
      </c>
      <c r="AW24" s="15">
        <v>0</v>
      </c>
      <c r="AX24" s="15">
        <v>0</v>
      </c>
      <c r="AY24" s="15">
        <v>0</v>
      </c>
    </row>
    <row r="25" spans="1:51">
      <c r="A25" s="1">
        <v>24707</v>
      </c>
      <c r="B25" s="1" t="s">
        <v>1762</v>
      </c>
      <c r="C25" s="1">
        <v>4</v>
      </c>
      <c r="D25" s="1" t="s">
        <v>1763</v>
      </c>
      <c r="E25" s="1" t="s">
        <v>298</v>
      </c>
      <c r="F25" s="1">
        <v>5</v>
      </c>
      <c r="G25" s="1" t="s">
        <v>272</v>
      </c>
      <c r="H25" s="1">
        <v>0</v>
      </c>
      <c r="I25" s="1" t="s">
        <v>299</v>
      </c>
      <c r="J25" s="15">
        <v>0</v>
      </c>
      <c r="K25" s="15">
        <v>0</v>
      </c>
      <c r="L25" s="15">
        <v>0</v>
      </c>
      <c r="M25" s="15">
        <v>0</v>
      </c>
      <c r="N25" s="15">
        <v>0</v>
      </c>
      <c r="O25" s="15">
        <v>0</v>
      </c>
      <c r="P25" s="15">
        <v>0</v>
      </c>
      <c r="Q25" s="15">
        <v>0</v>
      </c>
      <c r="R25" s="15">
        <v>0</v>
      </c>
      <c r="S25" s="15">
        <v>0</v>
      </c>
      <c r="T25" s="15">
        <v>0</v>
      </c>
      <c r="U25" s="15">
        <v>0</v>
      </c>
      <c r="V25" s="15">
        <v>0</v>
      </c>
      <c r="W25" s="15">
        <v>0</v>
      </c>
      <c r="X25" s="15">
        <v>0</v>
      </c>
      <c r="Y25" s="15">
        <v>0</v>
      </c>
      <c r="Z25" s="15">
        <v>0</v>
      </c>
      <c r="AA25" s="15">
        <v>0</v>
      </c>
      <c r="AB25" s="15">
        <v>0</v>
      </c>
      <c r="AC25" s="15">
        <v>0</v>
      </c>
      <c r="AD25" s="15">
        <v>0</v>
      </c>
      <c r="AE25" s="15">
        <v>0</v>
      </c>
      <c r="AF25" s="15">
        <v>0</v>
      </c>
      <c r="AG25" s="15">
        <v>0</v>
      </c>
      <c r="AH25" s="15">
        <v>0</v>
      </c>
      <c r="AI25" s="15">
        <v>0</v>
      </c>
      <c r="AJ25" s="15">
        <v>0</v>
      </c>
      <c r="AK25" s="15">
        <v>0</v>
      </c>
      <c r="AL25" s="15">
        <v>0</v>
      </c>
      <c r="AM25" s="15">
        <v>0</v>
      </c>
      <c r="AN25" s="15">
        <v>0</v>
      </c>
      <c r="AO25" s="15">
        <v>0</v>
      </c>
      <c r="AP25" s="15">
        <v>0</v>
      </c>
      <c r="AQ25" s="15">
        <v>0</v>
      </c>
      <c r="AR25" s="15">
        <v>0</v>
      </c>
      <c r="AS25" s="15">
        <v>0</v>
      </c>
      <c r="AT25" s="15">
        <v>0</v>
      </c>
      <c r="AU25" s="15">
        <v>0</v>
      </c>
      <c r="AV25" s="15">
        <v>0</v>
      </c>
      <c r="AW25" s="15">
        <v>0</v>
      </c>
      <c r="AX25" s="15">
        <v>0</v>
      </c>
      <c r="AY25" s="15">
        <v>0</v>
      </c>
    </row>
    <row r="26" spans="1:51">
      <c r="A26" s="1">
        <v>24718</v>
      </c>
      <c r="B26" s="1" t="s">
        <v>1762</v>
      </c>
      <c r="C26" s="1">
        <v>4</v>
      </c>
      <c r="D26" s="1" t="s">
        <v>1763</v>
      </c>
      <c r="E26" s="1" t="s">
        <v>300</v>
      </c>
      <c r="F26" s="1">
        <v>5</v>
      </c>
      <c r="G26" s="1" t="s">
        <v>272</v>
      </c>
      <c r="H26" s="1">
        <v>0</v>
      </c>
      <c r="I26" s="1" t="s">
        <v>301</v>
      </c>
      <c r="J26" s="15">
        <v>0</v>
      </c>
      <c r="K26" s="15">
        <v>0</v>
      </c>
      <c r="L26" s="15">
        <v>0</v>
      </c>
      <c r="M26" s="15">
        <v>0</v>
      </c>
      <c r="N26" s="15">
        <v>0</v>
      </c>
      <c r="O26" s="15">
        <v>0</v>
      </c>
      <c r="P26" s="15">
        <v>0</v>
      </c>
      <c r="Q26" s="15">
        <v>0</v>
      </c>
      <c r="R26" s="15">
        <v>0</v>
      </c>
      <c r="S26" s="15">
        <v>0</v>
      </c>
      <c r="T26" s="15">
        <v>0</v>
      </c>
      <c r="U26" s="15">
        <v>0</v>
      </c>
      <c r="V26" s="15">
        <v>0</v>
      </c>
      <c r="W26" s="15">
        <v>0</v>
      </c>
      <c r="X26" s="15">
        <v>0</v>
      </c>
      <c r="Y26" s="15">
        <v>0</v>
      </c>
      <c r="Z26" s="15">
        <v>0</v>
      </c>
      <c r="AA26" s="15">
        <v>0</v>
      </c>
      <c r="AB26" s="15">
        <v>0</v>
      </c>
      <c r="AC26" s="15">
        <v>0</v>
      </c>
      <c r="AD26" s="15">
        <v>0</v>
      </c>
      <c r="AE26" s="15">
        <v>0</v>
      </c>
      <c r="AF26" s="15">
        <v>0</v>
      </c>
      <c r="AG26" s="15">
        <v>0</v>
      </c>
      <c r="AH26" s="15">
        <v>0</v>
      </c>
      <c r="AI26" s="15">
        <v>0</v>
      </c>
      <c r="AJ26" s="15">
        <v>0</v>
      </c>
      <c r="AK26" s="15">
        <v>0</v>
      </c>
      <c r="AL26" s="15">
        <v>0</v>
      </c>
      <c r="AM26" s="15">
        <v>0</v>
      </c>
      <c r="AN26" s="15">
        <v>0</v>
      </c>
      <c r="AO26" s="15">
        <v>0</v>
      </c>
      <c r="AP26" s="15">
        <v>0</v>
      </c>
      <c r="AQ26" s="15">
        <v>0</v>
      </c>
      <c r="AR26" s="15">
        <v>0</v>
      </c>
      <c r="AS26" s="15">
        <v>0</v>
      </c>
      <c r="AT26" s="15">
        <v>0</v>
      </c>
      <c r="AU26" s="15">
        <v>0</v>
      </c>
      <c r="AV26" s="15">
        <v>0</v>
      </c>
      <c r="AW26" s="15">
        <v>0</v>
      </c>
      <c r="AX26" s="15">
        <v>0</v>
      </c>
      <c r="AY26" s="15">
        <v>0</v>
      </c>
    </row>
    <row r="27" spans="1:51">
      <c r="A27" s="1">
        <v>24729</v>
      </c>
      <c r="B27" s="1" t="s">
        <v>1762</v>
      </c>
      <c r="C27" s="1">
        <v>4</v>
      </c>
      <c r="D27" s="1" t="s">
        <v>1763</v>
      </c>
      <c r="E27" s="1" t="s">
        <v>302</v>
      </c>
      <c r="F27" s="1">
        <v>5</v>
      </c>
      <c r="G27" s="1" t="s">
        <v>272</v>
      </c>
      <c r="H27" s="1">
        <v>0</v>
      </c>
      <c r="I27" s="1" t="s">
        <v>303</v>
      </c>
      <c r="J27" s="15">
        <v>0</v>
      </c>
      <c r="K27" s="15">
        <v>0</v>
      </c>
      <c r="L27" s="15">
        <v>0</v>
      </c>
      <c r="M27" s="15">
        <v>0</v>
      </c>
      <c r="N27" s="15">
        <v>0</v>
      </c>
      <c r="O27" s="15">
        <v>0</v>
      </c>
      <c r="P27" s="15">
        <v>0</v>
      </c>
      <c r="Q27" s="15">
        <v>0</v>
      </c>
      <c r="R27" s="15">
        <v>0</v>
      </c>
      <c r="S27" s="15">
        <v>0</v>
      </c>
      <c r="T27" s="15">
        <v>0</v>
      </c>
      <c r="U27" s="15">
        <v>0</v>
      </c>
      <c r="V27" s="15">
        <v>0</v>
      </c>
      <c r="W27" s="15">
        <v>0</v>
      </c>
      <c r="X27" s="15">
        <v>0</v>
      </c>
      <c r="Y27" s="15">
        <v>0</v>
      </c>
      <c r="Z27" s="15">
        <v>0</v>
      </c>
      <c r="AA27" s="15">
        <v>0</v>
      </c>
      <c r="AB27" s="15">
        <v>0</v>
      </c>
      <c r="AC27" s="15">
        <v>0</v>
      </c>
      <c r="AD27" s="15">
        <v>0</v>
      </c>
      <c r="AE27" s="15">
        <v>0</v>
      </c>
      <c r="AF27" s="15">
        <v>0</v>
      </c>
      <c r="AG27" s="15">
        <v>0</v>
      </c>
      <c r="AH27" s="15">
        <v>0</v>
      </c>
      <c r="AI27" s="15">
        <v>0</v>
      </c>
      <c r="AJ27" s="15">
        <v>0</v>
      </c>
      <c r="AK27" s="15">
        <v>0</v>
      </c>
      <c r="AL27" s="15">
        <v>0</v>
      </c>
      <c r="AM27" s="15">
        <v>0</v>
      </c>
      <c r="AN27" s="15">
        <v>0</v>
      </c>
      <c r="AO27" s="15">
        <v>0</v>
      </c>
      <c r="AP27" s="15">
        <v>0</v>
      </c>
      <c r="AQ27" s="15">
        <v>0</v>
      </c>
      <c r="AR27" s="15">
        <v>0</v>
      </c>
      <c r="AS27" s="15">
        <v>0</v>
      </c>
      <c r="AT27" s="15">
        <v>0</v>
      </c>
      <c r="AU27" s="15">
        <v>0</v>
      </c>
      <c r="AV27" s="15">
        <v>0</v>
      </c>
      <c r="AW27" s="15">
        <v>0</v>
      </c>
      <c r="AX27" s="15">
        <v>0</v>
      </c>
      <c r="AY27" s="15">
        <v>0</v>
      </c>
    </row>
    <row r="28" spans="1:51">
      <c r="A28" s="1">
        <v>24740</v>
      </c>
      <c r="B28" s="1" t="s">
        <v>1762</v>
      </c>
      <c r="C28" s="1">
        <v>4</v>
      </c>
      <c r="D28" s="1" t="s">
        <v>1763</v>
      </c>
      <c r="E28" s="1" t="s">
        <v>304</v>
      </c>
      <c r="F28" s="1">
        <v>2</v>
      </c>
      <c r="G28" s="1" t="s">
        <v>272</v>
      </c>
      <c r="H28" s="1">
        <v>0</v>
      </c>
      <c r="I28" s="1" t="s">
        <v>305</v>
      </c>
      <c r="J28" s="15">
        <v>1</v>
      </c>
      <c r="K28" s="15">
        <v>8</v>
      </c>
      <c r="L28" s="15">
        <v>5</v>
      </c>
      <c r="M28" s="15">
        <v>3</v>
      </c>
      <c r="N28" s="15">
        <v>4</v>
      </c>
      <c r="O28" s="15">
        <v>3</v>
      </c>
      <c r="P28" s="15">
        <v>1</v>
      </c>
      <c r="Q28" s="15">
        <v>0</v>
      </c>
      <c r="R28" s="15">
        <v>0</v>
      </c>
      <c r="S28" s="15">
        <v>0</v>
      </c>
      <c r="T28" s="15">
        <v>0</v>
      </c>
      <c r="U28" s="15">
        <v>0</v>
      </c>
      <c r="V28" s="15">
        <v>0</v>
      </c>
      <c r="W28" s="15">
        <v>0</v>
      </c>
      <c r="X28" s="15">
        <v>1</v>
      </c>
      <c r="Y28" s="15">
        <v>8</v>
      </c>
      <c r="Z28" s="15">
        <v>5</v>
      </c>
      <c r="AA28" s="15">
        <v>3</v>
      </c>
      <c r="AB28" s="15">
        <v>4</v>
      </c>
      <c r="AC28" s="15">
        <v>3</v>
      </c>
      <c r="AD28" s="15">
        <v>1</v>
      </c>
      <c r="AE28" s="15">
        <v>1</v>
      </c>
      <c r="AF28" s="15">
        <v>8</v>
      </c>
      <c r="AG28" s="15">
        <v>5</v>
      </c>
      <c r="AH28" s="15">
        <v>3</v>
      </c>
      <c r="AI28" s="15">
        <v>4</v>
      </c>
      <c r="AJ28" s="15">
        <v>3</v>
      </c>
      <c r="AK28" s="15">
        <v>1</v>
      </c>
      <c r="AL28" s="15">
        <v>0</v>
      </c>
      <c r="AM28" s="15">
        <v>0</v>
      </c>
      <c r="AN28" s="15">
        <v>0</v>
      </c>
      <c r="AO28" s="15">
        <v>0</v>
      </c>
      <c r="AP28" s="15">
        <v>0</v>
      </c>
      <c r="AQ28" s="15">
        <v>0</v>
      </c>
      <c r="AR28" s="15">
        <v>0</v>
      </c>
      <c r="AS28" s="15">
        <v>0</v>
      </c>
      <c r="AT28" s="15">
        <v>0</v>
      </c>
      <c r="AU28" s="15">
        <v>0</v>
      </c>
      <c r="AV28" s="15">
        <v>0</v>
      </c>
      <c r="AW28" s="15">
        <v>0</v>
      </c>
      <c r="AX28" s="15">
        <v>0</v>
      </c>
      <c r="AY28" s="15">
        <v>0</v>
      </c>
    </row>
    <row r="29" spans="1:51">
      <c r="A29" s="1">
        <v>24751</v>
      </c>
      <c r="B29" s="1" t="s">
        <v>1762</v>
      </c>
      <c r="C29" s="1">
        <v>4</v>
      </c>
      <c r="D29" s="1" t="s">
        <v>1763</v>
      </c>
      <c r="E29" s="1" t="s">
        <v>306</v>
      </c>
      <c r="F29" s="1">
        <v>4</v>
      </c>
      <c r="G29" s="1" t="s">
        <v>272</v>
      </c>
      <c r="H29" s="1">
        <v>0</v>
      </c>
      <c r="I29" s="1" t="s">
        <v>307</v>
      </c>
      <c r="J29" s="15">
        <v>0</v>
      </c>
      <c r="K29" s="15">
        <v>0</v>
      </c>
      <c r="L29" s="15">
        <v>0</v>
      </c>
      <c r="M29" s="15">
        <v>0</v>
      </c>
      <c r="N29" s="15">
        <v>0</v>
      </c>
      <c r="O29" s="15">
        <v>0</v>
      </c>
      <c r="P29" s="15">
        <v>0</v>
      </c>
      <c r="Q29" s="15">
        <v>0</v>
      </c>
      <c r="R29" s="15">
        <v>0</v>
      </c>
      <c r="S29" s="15">
        <v>0</v>
      </c>
      <c r="T29" s="15">
        <v>0</v>
      </c>
      <c r="U29" s="15">
        <v>0</v>
      </c>
      <c r="V29" s="15">
        <v>0</v>
      </c>
      <c r="W29" s="15">
        <v>0</v>
      </c>
      <c r="X29" s="15">
        <v>0</v>
      </c>
      <c r="Y29" s="15">
        <v>0</v>
      </c>
      <c r="Z29" s="15">
        <v>0</v>
      </c>
      <c r="AA29" s="15">
        <v>0</v>
      </c>
      <c r="AB29" s="15">
        <v>0</v>
      </c>
      <c r="AC29" s="15">
        <v>0</v>
      </c>
      <c r="AD29" s="15">
        <v>0</v>
      </c>
      <c r="AE29" s="15">
        <v>0</v>
      </c>
      <c r="AF29" s="15">
        <v>0</v>
      </c>
      <c r="AG29" s="15">
        <v>0</v>
      </c>
      <c r="AH29" s="15">
        <v>0</v>
      </c>
      <c r="AI29" s="15">
        <v>0</v>
      </c>
      <c r="AJ29" s="15">
        <v>0</v>
      </c>
      <c r="AK29" s="15">
        <v>0</v>
      </c>
      <c r="AL29" s="15">
        <v>0</v>
      </c>
      <c r="AM29" s="15">
        <v>0</v>
      </c>
      <c r="AN29" s="15">
        <v>0</v>
      </c>
      <c r="AO29" s="15">
        <v>0</v>
      </c>
      <c r="AP29" s="15">
        <v>0</v>
      </c>
      <c r="AQ29" s="15">
        <v>0</v>
      </c>
      <c r="AR29" s="15">
        <v>0</v>
      </c>
      <c r="AS29" s="15">
        <v>0</v>
      </c>
      <c r="AT29" s="15">
        <v>0</v>
      </c>
      <c r="AU29" s="15">
        <v>0</v>
      </c>
      <c r="AV29" s="15">
        <v>0</v>
      </c>
      <c r="AW29" s="15">
        <v>0</v>
      </c>
      <c r="AX29" s="15">
        <v>0</v>
      </c>
      <c r="AY29" s="15">
        <v>0</v>
      </c>
    </row>
    <row r="30" spans="1:51">
      <c r="A30" s="1">
        <v>24762</v>
      </c>
      <c r="B30" s="1" t="s">
        <v>1762</v>
      </c>
      <c r="C30" s="1">
        <v>4</v>
      </c>
      <c r="D30" s="1" t="s">
        <v>1763</v>
      </c>
      <c r="E30" s="1" t="s">
        <v>308</v>
      </c>
      <c r="F30" s="1">
        <v>5</v>
      </c>
      <c r="G30" s="1" t="s">
        <v>272</v>
      </c>
      <c r="H30" s="1">
        <v>0</v>
      </c>
      <c r="I30" s="1" t="s">
        <v>309</v>
      </c>
      <c r="J30" s="15">
        <v>0</v>
      </c>
      <c r="K30" s="15">
        <v>0</v>
      </c>
      <c r="L30" s="15">
        <v>0</v>
      </c>
      <c r="M30" s="15">
        <v>0</v>
      </c>
      <c r="N30" s="15">
        <v>0</v>
      </c>
      <c r="O30" s="15">
        <v>0</v>
      </c>
      <c r="P30" s="15">
        <v>0</v>
      </c>
      <c r="Q30" s="15">
        <v>0</v>
      </c>
      <c r="R30" s="15">
        <v>0</v>
      </c>
      <c r="S30" s="15">
        <v>0</v>
      </c>
      <c r="T30" s="15">
        <v>0</v>
      </c>
      <c r="U30" s="15">
        <v>0</v>
      </c>
      <c r="V30" s="15">
        <v>0</v>
      </c>
      <c r="W30" s="15">
        <v>0</v>
      </c>
      <c r="X30" s="15">
        <v>0</v>
      </c>
      <c r="Y30" s="15">
        <v>0</v>
      </c>
      <c r="Z30" s="15">
        <v>0</v>
      </c>
      <c r="AA30" s="15">
        <v>0</v>
      </c>
      <c r="AB30" s="15">
        <v>0</v>
      </c>
      <c r="AC30" s="15">
        <v>0</v>
      </c>
      <c r="AD30" s="15">
        <v>0</v>
      </c>
      <c r="AE30" s="15">
        <v>0</v>
      </c>
      <c r="AF30" s="15">
        <v>0</v>
      </c>
      <c r="AG30" s="15">
        <v>0</v>
      </c>
      <c r="AH30" s="15">
        <v>0</v>
      </c>
      <c r="AI30" s="15">
        <v>0</v>
      </c>
      <c r="AJ30" s="15">
        <v>0</v>
      </c>
      <c r="AK30" s="15">
        <v>0</v>
      </c>
      <c r="AL30" s="15">
        <v>0</v>
      </c>
      <c r="AM30" s="15">
        <v>0</v>
      </c>
      <c r="AN30" s="15">
        <v>0</v>
      </c>
      <c r="AO30" s="15">
        <v>0</v>
      </c>
      <c r="AP30" s="15">
        <v>0</v>
      </c>
      <c r="AQ30" s="15">
        <v>0</v>
      </c>
      <c r="AR30" s="15">
        <v>0</v>
      </c>
      <c r="AS30" s="15">
        <v>0</v>
      </c>
      <c r="AT30" s="15">
        <v>0</v>
      </c>
      <c r="AU30" s="15">
        <v>0</v>
      </c>
      <c r="AV30" s="15">
        <v>0</v>
      </c>
      <c r="AW30" s="15">
        <v>0</v>
      </c>
      <c r="AX30" s="15">
        <v>0</v>
      </c>
      <c r="AY30" s="15">
        <v>0</v>
      </c>
    </row>
    <row r="31" spans="1:51">
      <c r="A31" s="1">
        <v>24773</v>
      </c>
      <c r="B31" s="1" t="s">
        <v>1762</v>
      </c>
      <c r="C31" s="1">
        <v>4</v>
      </c>
      <c r="D31" s="1" t="s">
        <v>1763</v>
      </c>
      <c r="E31" s="1" t="s">
        <v>310</v>
      </c>
      <c r="F31" s="1">
        <v>5</v>
      </c>
      <c r="G31" s="1" t="s">
        <v>272</v>
      </c>
      <c r="H31" s="1">
        <v>0</v>
      </c>
      <c r="I31" s="1" t="s">
        <v>311</v>
      </c>
      <c r="J31" s="15">
        <v>0</v>
      </c>
      <c r="K31" s="15">
        <v>0</v>
      </c>
      <c r="L31" s="15">
        <v>0</v>
      </c>
      <c r="M31" s="15">
        <v>0</v>
      </c>
      <c r="N31" s="15">
        <v>0</v>
      </c>
      <c r="O31" s="15">
        <v>0</v>
      </c>
      <c r="P31" s="15">
        <v>0</v>
      </c>
      <c r="Q31" s="15">
        <v>0</v>
      </c>
      <c r="R31" s="15">
        <v>0</v>
      </c>
      <c r="S31" s="15">
        <v>0</v>
      </c>
      <c r="T31" s="15">
        <v>0</v>
      </c>
      <c r="U31" s="15">
        <v>0</v>
      </c>
      <c r="V31" s="15">
        <v>0</v>
      </c>
      <c r="W31" s="15">
        <v>0</v>
      </c>
      <c r="X31" s="15">
        <v>0</v>
      </c>
      <c r="Y31" s="15">
        <v>0</v>
      </c>
      <c r="Z31" s="15">
        <v>0</v>
      </c>
      <c r="AA31" s="15">
        <v>0</v>
      </c>
      <c r="AB31" s="15">
        <v>0</v>
      </c>
      <c r="AC31" s="15">
        <v>0</v>
      </c>
      <c r="AD31" s="15">
        <v>0</v>
      </c>
      <c r="AE31" s="15">
        <v>0</v>
      </c>
      <c r="AF31" s="15">
        <v>0</v>
      </c>
      <c r="AG31" s="15">
        <v>0</v>
      </c>
      <c r="AH31" s="15">
        <v>0</v>
      </c>
      <c r="AI31" s="15">
        <v>0</v>
      </c>
      <c r="AJ31" s="15">
        <v>0</v>
      </c>
      <c r="AK31" s="15">
        <v>0</v>
      </c>
      <c r="AL31" s="15">
        <v>0</v>
      </c>
      <c r="AM31" s="15">
        <v>0</v>
      </c>
      <c r="AN31" s="15">
        <v>0</v>
      </c>
      <c r="AO31" s="15">
        <v>0</v>
      </c>
      <c r="AP31" s="15">
        <v>0</v>
      </c>
      <c r="AQ31" s="15">
        <v>0</v>
      </c>
      <c r="AR31" s="15">
        <v>0</v>
      </c>
      <c r="AS31" s="15">
        <v>0</v>
      </c>
      <c r="AT31" s="15">
        <v>0</v>
      </c>
      <c r="AU31" s="15">
        <v>0</v>
      </c>
      <c r="AV31" s="15">
        <v>0</v>
      </c>
      <c r="AW31" s="15">
        <v>0</v>
      </c>
      <c r="AX31" s="15">
        <v>0</v>
      </c>
      <c r="AY31" s="15">
        <v>0</v>
      </c>
    </row>
    <row r="32" spans="1:51">
      <c r="A32" s="1">
        <v>24784</v>
      </c>
      <c r="B32" s="1" t="s">
        <v>1762</v>
      </c>
      <c r="C32" s="1">
        <v>4</v>
      </c>
      <c r="D32" s="1" t="s">
        <v>1763</v>
      </c>
      <c r="E32" s="1" t="s">
        <v>312</v>
      </c>
      <c r="F32" s="1">
        <v>5</v>
      </c>
      <c r="G32" s="1" t="s">
        <v>272</v>
      </c>
      <c r="H32" s="1">
        <v>0</v>
      </c>
      <c r="I32" s="1" t="s">
        <v>313</v>
      </c>
      <c r="J32" s="15">
        <v>0</v>
      </c>
      <c r="K32" s="15">
        <v>0</v>
      </c>
      <c r="L32" s="15">
        <v>0</v>
      </c>
      <c r="M32" s="15">
        <v>0</v>
      </c>
      <c r="N32" s="15">
        <v>0</v>
      </c>
      <c r="O32" s="15">
        <v>0</v>
      </c>
      <c r="P32" s="15">
        <v>0</v>
      </c>
      <c r="Q32" s="15">
        <v>0</v>
      </c>
      <c r="R32" s="15">
        <v>0</v>
      </c>
      <c r="S32" s="15">
        <v>0</v>
      </c>
      <c r="T32" s="15">
        <v>0</v>
      </c>
      <c r="U32" s="15">
        <v>0</v>
      </c>
      <c r="V32" s="15">
        <v>0</v>
      </c>
      <c r="W32" s="15">
        <v>0</v>
      </c>
      <c r="X32" s="15">
        <v>0</v>
      </c>
      <c r="Y32" s="15">
        <v>0</v>
      </c>
      <c r="Z32" s="15">
        <v>0</v>
      </c>
      <c r="AA32" s="15">
        <v>0</v>
      </c>
      <c r="AB32" s="15">
        <v>0</v>
      </c>
      <c r="AC32" s="15">
        <v>0</v>
      </c>
      <c r="AD32" s="15">
        <v>0</v>
      </c>
      <c r="AE32" s="15">
        <v>0</v>
      </c>
      <c r="AF32" s="15">
        <v>0</v>
      </c>
      <c r="AG32" s="15">
        <v>0</v>
      </c>
      <c r="AH32" s="15">
        <v>0</v>
      </c>
      <c r="AI32" s="15">
        <v>0</v>
      </c>
      <c r="AJ32" s="15">
        <v>0</v>
      </c>
      <c r="AK32" s="15">
        <v>0</v>
      </c>
      <c r="AL32" s="15">
        <v>0</v>
      </c>
      <c r="AM32" s="15">
        <v>0</v>
      </c>
      <c r="AN32" s="15">
        <v>0</v>
      </c>
      <c r="AO32" s="15">
        <v>0</v>
      </c>
      <c r="AP32" s="15">
        <v>0</v>
      </c>
      <c r="AQ32" s="15">
        <v>0</v>
      </c>
      <c r="AR32" s="15">
        <v>0</v>
      </c>
      <c r="AS32" s="15">
        <v>0</v>
      </c>
      <c r="AT32" s="15">
        <v>0</v>
      </c>
      <c r="AU32" s="15">
        <v>0</v>
      </c>
      <c r="AV32" s="15">
        <v>0</v>
      </c>
      <c r="AW32" s="15">
        <v>0</v>
      </c>
      <c r="AX32" s="15">
        <v>0</v>
      </c>
      <c r="AY32" s="15">
        <v>0</v>
      </c>
    </row>
    <row r="33" spans="1:51">
      <c r="A33" s="1">
        <v>24795</v>
      </c>
      <c r="B33" s="1" t="s">
        <v>1762</v>
      </c>
      <c r="C33" s="1">
        <v>4</v>
      </c>
      <c r="D33" s="1" t="s">
        <v>1763</v>
      </c>
      <c r="E33" s="1" t="s">
        <v>314</v>
      </c>
      <c r="F33" s="1">
        <v>4</v>
      </c>
      <c r="G33" s="1" t="s">
        <v>272</v>
      </c>
      <c r="H33" s="1">
        <v>0</v>
      </c>
      <c r="I33" s="1" t="s">
        <v>315</v>
      </c>
      <c r="J33" s="15">
        <v>1</v>
      </c>
      <c r="K33" s="15">
        <v>8</v>
      </c>
      <c r="L33" s="15">
        <v>5</v>
      </c>
      <c r="M33" s="15">
        <v>3</v>
      </c>
      <c r="N33" s="15">
        <v>4</v>
      </c>
      <c r="O33" s="15">
        <v>3</v>
      </c>
      <c r="P33" s="15">
        <v>1</v>
      </c>
      <c r="Q33" s="15">
        <v>0</v>
      </c>
      <c r="R33" s="15">
        <v>0</v>
      </c>
      <c r="S33" s="15">
        <v>0</v>
      </c>
      <c r="T33" s="15">
        <v>0</v>
      </c>
      <c r="U33" s="15">
        <v>0</v>
      </c>
      <c r="V33" s="15">
        <v>0</v>
      </c>
      <c r="W33" s="15">
        <v>0</v>
      </c>
      <c r="X33" s="15">
        <v>1</v>
      </c>
      <c r="Y33" s="15">
        <v>8</v>
      </c>
      <c r="Z33" s="15">
        <v>5</v>
      </c>
      <c r="AA33" s="15">
        <v>3</v>
      </c>
      <c r="AB33" s="15">
        <v>4</v>
      </c>
      <c r="AC33" s="15">
        <v>3</v>
      </c>
      <c r="AD33" s="15">
        <v>1</v>
      </c>
      <c r="AE33" s="15">
        <v>1</v>
      </c>
      <c r="AF33" s="15">
        <v>8</v>
      </c>
      <c r="AG33" s="15">
        <v>5</v>
      </c>
      <c r="AH33" s="15">
        <v>3</v>
      </c>
      <c r="AI33" s="15">
        <v>4</v>
      </c>
      <c r="AJ33" s="15">
        <v>3</v>
      </c>
      <c r="AK33" s="15">
        <v>1</v>
      </c>
      <c r="AL33" s="15">
        <v>0</v>
      </c>
      <c r="AM33" s="15">
        <v>0</v>
      </c>
      <c r="AN33" s="15">
        <v>0</v>
      </c>
      <c r="AO33" s="15">
        <v>0</v>
      </c>
      <c r="AP33" s="15">
        <v>0</v>
      </c>
      <c r="AQ33" s="15">
        <v>0</v>
      </c>
      <c r="AR33" s="15">
        <v>0</v>
      </c>
      <c r="AS33" s="15">
        <v>0</v>
      </c>
      <c r="AT33" s="15">
        <v>0</v>
      </c>
      <c r="AU33" s="15">
        <v>0</v>
      </c>
      <c r="AV33" s="15">
        <v>0</v>
      </c>
      <c r="AW33" s="15">
        <v>0</v>
      </c>
      <c r="AX33" s="15">
        <v>0</v>
      </c>
      <c r="AY33" s="15">
        <v>0</v>
      </c>
    </row>
    <row r="34" spans="1:51">
      <c r="A34" s="1">
        <v>24806</v>
      </c>
      <c r="B34" s="1" t="s">
        <v>1762</v>
      </c>
      <c r="C34" s="1">
        <v>4</v>
      </c>
      <c r="D34" s="1" t="s">
        <v>1763</v>
      </c>
      <c r="E34" s="1" t="s">
        <v>316</v>
      </c>
      <c r="F34" s="1">
        <v>5</v>
      </c>
      <c r="G34" s="1" t="s">
        <v>272</v>
      </c>
      <c r="H34" s="1">
        <v>0</v>
      </c>
      <c r="I34" s="1" t="s">
        <v>317</v>
      </c>
      <c r="J34" s="15">
        <v>0</v>
      </c>
      <c r="K34" s="15">
        <v>0</v>
      </c>
      <c r="L34" s="15">
        <v>0</v>
      </c>
      <c r="M34" s="15">
        <v>0</v>
      </c>
      <c r="N34" s="15">
        <v>0</v>
      </c>
      <c r="O34" s="15">
        <v>0</v>
      </c>
      <c r="P34" s="15">
        <v>0</v>
      </c>
      <c r="Q34" s="15">
        <v>0</v>
      </c>
      <c r="R34" s="15">
        <v>0</v>
      </c>
      <c r="S34" s="15">
        <v>0</v>
      </c>
      <c r="T34" s="15">
        <v>0</v>
      </c>
      <c r="U34" s="15">
        <v>0</v>
      </c>
      <c r="V34" s="15">
        <v>0</v>
      </c>
      <c r="W34" s="15">
        <v>0</v>
      </c>
      <c r="X34" s="15">
        <v>0</v>
      </c>
      <c r="Y34" s="15">
        <v>0</v>
      </c>
      <c r="Z34" s="15">
        <v>0</v>
      </c>
      <c r="AA34" s="15">
        <v>0</v>
      </c>
      <c r="AB34" s="15">
        <v>0</v>
      </c>
      <c r="AC34" s="15">
        <v>0</v>
      </c>
      <c r="AD34" s="15">
        <v>0</v>
      </c>
      <c r="AE34" s="15">
        <v>0</v>
      </c>
      <c r="AF34" s="15">
        <v>0</v>
      </c>
      <c r="AG34" s="15">
        <v>0</v>
      </c>
      <c r="AH34" s="15">
        <v>0</v>
      </c>
      <c r="AI34" s="15">
        <v>0</v>
      </c>
      <c r="AJ34" s="15">
        <v>0</v>
      </c>
      <c r="AK34" s="15">
        <v>0</v>
      </c>
      <c r="AL34" s="15">
        <v>0</v>
      </c>
      <c r="AM34" s="15">
        <v>0</v>
      </c>
      <c r="AN34" s="15">
        <v>0</v>
      </c>
      <c r="AO34" s="15">
        <v>0</v>
      </c>
      <c r="AP34" s="15">
        <v>0</v>
      </c>
      <c r="AQ34" s="15">
        <v>0</v>
      </c>
      <c r="AR34" s="15">
        <v>0</v>
      </c>
      <c r="AS34" s="15">
        <v>0</v>
      </c>
      <c r="AT34" s="15">
        <v>0</v>
      </c>
      <c r="AU34" s="15">
        <v>0</v>
      </c>
      <c r="AV34" s="15">
        <v>0</v>
      </c>
      <c r="AW34" s="15">
        <v>0</v>
      </c>
      <c r="AX34" s="15">
        <v>0</v>
      </c>
      <c r="AY34" s="15">
        <v>0</v>
      </c>
    </row>
    <row r="35" spans="1:51">
      <c r="A35" s="1">
        <v>24817</v>
      </c>
      <c r="B35" s="1" t="s">
        <v>1762</v>
      </c>
      <c r="C35" s="1">
        <v>4</v>
      </c>
      <c r="D35" s="1" t="s">
        <v>1763</v>
      </c>
      <c r="E35" s="1" t="s">
        <v>318</v>
      </c>
      <c r="F35" s="1">
        <v>5</v>
      </c>
      <c r="G35" s="1" t="s">
        <v>272</v>
      </c>
      <c r="H35" s="1">
        <v>0</v>
      </c>
      <c r="I35" s="1" t="s">
        <v>319</v>
      </c>
      <c r="J35" s="15">
        <v>1</v>
      </c>
      <c r="K35" s="15">
        <v>8</v>
      </c>
      <c r="L35" s="15">
        <v>5</v>
      </c>
      <c r="M35" s="15">
        <v>3</v>
      </c>
      <c r="N35" s="15">
        <v>4</v>
      </c>
      <c r="O35" s="15">
        <v>3</v>
      </c>
      <c r="P35" s="15">
        <v>1</v>
      </c>
      <c r="Q35" s="15">
        <v>0</v>
      </c>
      <c r="R35" s="15">
        <v>0</v>
      </c>
      <c r="S35" s="15">
        <v>0</v>
      </c>
      <c r="T35" s="15">
        <v>0</v>
      </c>
      <c r="U35" s="15">
        <v>0</v>
      </c>
      <c r="V35" s="15">
        <v>0</v>
      </c>
      <c r="W35" s="15">
        <v>0</v>
      </c>
      <c r="X35" s="15">
        <v>1</v>
      </c>
      <c r="Y35" s="15">
        <v>8</v>
      </c>
      <c r="Z35" s="15">
        <v>5</v>
      </c>
      <c r="AA35" s="15">
        <v>3</v>
      </c>
      <c r="AB35" s="15">
        <v>4</v>
      </c>
      <c r="AC35" s="15">
        <v>3</v>
      </c>
      <c r="AD35" s="15">
        <v>1</v>
      </c>
      <c r="AE35" s="15">
        <v>1</v>
      </c>
      <c r="AF35" s="15">
        <v>8</v>
      </c>
      <c r="AG35" s="15">
        <v>5</v>
      </c>
      <c r="AH35" s="15">
        <v>3</v>
      </c>
      <c r="AI35" s="15">
        <v>4</v>
      </c>
      <c r="AJ35" s="15">
        <v>3</v>
      </c>
      <c r="AK35" s="15">
        <v>1</v>
      </c>
      <c r="AL35" s="15">
        <v>0</v>
      </c>
      <c r="AM35" s="15">
        <v>0</v>
      </c>
      <c r="AN35" s="15">
        <v>0</v>
      </c>
      <c r="AO35" s="15">
        <v>0</v>
      </c>
      <c r="AP35" s="15">
        <v>0</v>
      </c>
      <c r="AQ35" s="15">
        <v>0</v>
      </c>
      <c r="AR35" s="15">
        <v>0</v>
      </c>
      <c r="AS35" s="15">
        <v>0</v>
      </c>
      <c r="AT35" s="15">
        <v>0</v>
      </c>
      <c r="AU35" s="15">
        <v>0</v>
      </c>
      <c r="AV35" s="15">
        <v>0</v>
      </c>
      <c r="AW35" s="15">
        <v>0</v>
      </c>
      <c r="AX35" s="15">
        <v>0</v>
      </c>
      <c r="AY35" s="15">
        <v>0</v>
      </c>
    </row>
    <row r="36" spans="1:51">
      <c r="A36" s="1">
        <v>24828</v>
      </c>
      <c r="B36" s="1" t="s">
        <v>1762</v>
      </c>
      <c r="C36" s="1">
        <v>4</v>
      </c>
      <c r="D36" s="1" t="s">
        <v>1763</v>
      </c>
      <c r="E36" s="1" t="s">
        <v>320</v>
      </c>
      <c r="F36" s="1">
        <v>5</v>
      </c>
      <c r="G36" s="1" t="s">
        <v>272</v>
      </c>
      <c r="H36" s="1">
        <v>0</v>
      </c>
      <c r="I36" s="1" t="s">
        <v>321</v>
      </c>
      <c r="J36" s="15">
        <v>0</v>
      </c>
      <c r="K36" s="15">
        <v>0</v>
      </c>
      <c r="L36" s="15">
        <v>0</v>
      </c>
      <c r="M36" s="15">
        <v>0</v>
      </c>
      <c r="N36" s="15">
        <v>0</v>
      </c>
      <c r="O36" s="15">
        <v>0</v>
      </c>
      <c r="P36" s="15">
        <v>0</v>
      </c>
      <c r="Q36" s="15">
        <v>0</v>
      </c>
      <c r="R36" s="15">
        <v>0</v>
      </c>
      <c r="S36" s="15">
        <v>0</v>
      </c>
      <c r="T36" s="15">
        <v>0</v>
      </c>
      <c r="U36" s="15">
        <v>0</v>
      </c>
      <c r="V36" s="15">
        <v>0</v>
      </c>
      <c r="W36" s="15">
        <v>0</v>
      </c>
      <c r="X36" s="15">
        <v>0</v>
      </c>
      <c r="Y36" s="15">
        <v>0</v>
      </c>
      <c r="Z36" s="15">
        <v>0</v>
      </c>
      <c r="AA36" s="15">
        <v>0</v>
      </c>
      <c r="AB36" s="15">
        <v>0</v>
      </c>
      <c r="AC36" s="15">
        <v>0</v>
      </c>
      <c r="AD36" s="15">
        <v>0</v>
      </c>
      <c r="AE36" s="15">
        <v>0</v>
      </c>
      <c r="AF36" s="15">
        <v>0</v>
      </c>
      <c r="AG36" s="15">
        <v>0</v>
      </c>
      <c r="AH36" s="15">
        <v>0</v>
      </c>
      <c r="AI36" s="15">
        <v>0</v>
      </c>
      <c r="AJ36" s="15">
        <v>0</v>
      </c>
      <c r="AK36" s="15">
        <v>0</v>
      </c>
      <c r="AL36" s="15">
        <v>0</v>
      </c>
      <c r="AM36" s="15">
        <v>0</v>
      </c>
      <c r="AN36" s="15">
        <v>0</v>
      </c>
      <c r="AO36" s="15">
        <v>0</v>
      </c>
      <c r="AP36" s="15">
        <v>0</v>
      </c>
      <c r="AQ36" s="15">
        <v>0</v>
      </c>
      <c r="AR36" s="15">
        <v>0</v>
      </c>
      <c r="AS36" s="15">
        <v>0</v>
      </c>
      <c r="AT36" s="15">
        <v>0</v>
      </c>
      <c r="AU36" s="15">
        <v>0</v>
      </c>
      <c r="AV36" s="15">
        <v>0</v>
      </c>
      <c r="AW36" s="15">
        <v>0</v>
      </c>
      <c r="AX36" s="15">
        <v>0</v>
      </c>
      <c r="AY36" s="15">
        <v>0</v>
      </c>
    </row>
    <row r="37" spans="1:51">
      <c r="A37" s="1">
        <v>24839</v>
      </c>
      <c r="B37" s="1" t="s">
        <v>1762</v>
      </c>
      <c r="C37" s="1">
        <v>4</v>
      </c>
      <c r="D37" s="1" t="s">
        <v>1763</v>
      </c>
      <c r="E37" s="1" t="s">
        <v>322</v>
      </c>
      <c r="F37" s="1">
        <v>1</v>
      </c>
      <c r="G37" s="1" t="s">
        <v>272</v>
      </c>
      <c r="H37" s="1">
        <v>0</v>
      </c>
      <c r="I37" s="1" t="s">
        <v>323</v>
      </c>
      <c r="J37" s="15">
        <v>2674</v>
      </c>
      <c r="K37" s="15">
        <v>18725</v>
      </c>
      <c r="L37" s="15">
        <v>10037</v>
      </c>
      <c r="M37" s="15">
        <v>8671</v>
      </c>
      <c r="N37" s="15">
        <v>14521</v>
      </c>
      <c r="O37" s="15">
        <v>7476</v>
      </c>
      <c r="P37" s="15">
        <v>7028</v>
      </c>
      <c r="Q37" s="15">
        <v>1509</v>
      </c>
      <c r="R37" s="15">
        <v>4401</v>
      </c>
      <c r="S37" s="15">
        <v>2117</v>
      </c>
      <c r="T37" s="15">
        <v>2284</v>
      </c>
      <c r="U37" s="15">
        <v>1981</v>
      </c>
      <c r="V37" s="15">
        <v>735</v>
      </c>
      <c r="W37" s="15">
        <v>1246</v>
      </c>
      <c r="X37" s="15">
        <v>1153</v>
      </c>
      <c r="Y37" s="15">
        <v>14279</v>
      </c>
      <c r="Z37" s="15">
        <v>7887</v>
      </c>
      <c r="AA37" s="15">
        <v>6375</v>
      </c>
      <c r="AB37" s="15">
        <v>12505</v>
      </c>
      <c r="AC37" s="15">
        <v>6717</v>
      </c>
      <c r="AD37" s="15">
        <v>5771</v>
      </c>
      <c r="AE37" s="15">
        <v>917</v>
      </c>
      <c r="AF37" s="15">
        <v>10552</v>
      </c>
      <c r="AG37" s="15">
        <v>6527</v>
      </c>
      <c r="AH37" s="15">
        <v>4013</v>
      </c>
      <c r="AI37" s="15">
        <v>9051</v>
      </c>
      <c r="AJ37" s="15">
        <v>5550</v>
      </c>
      <c r="AK37" s="15">
        <v>3489</v>
      </c>
      <c r="AL37" s="15">
        <v>236</v>
      </c>
      <c r="AM37" s="15">
        <v>3727</v>
      </c>
      <c r="AN37" s="15">
        <v>1360</v>
      </c>
      <c r="AO37" s="15">
        <v>2362</v>
      </c>
      <c r="AP37" s="15">
        <v>3454</v>
      </c>
      <c r="AQ37" s="15">
        <v>1167</v>
      </c>
      <c r="AR37" s="15">
        <v>2282</v>
      </c>
      <c r="AS37" s="15">
        <v>12</v>
      </c>
      <c r="AT37" s="15">
        <v>45</v>
      </c>
      <c r="AU37" s="15">
        <v>33</v>
      </c>
      <c r="AV37" s="15">
        <v>12</v>
      </c>
      <c r="AW37" s="15">
        <v>35</v>
      </c>
      <c r="AX37" s="15">
        <v>24</v>
      </c>
      <c r="AY37" s="15">
        <v>11</v>
      </c>
    </row>
    <row r="38" spans="1:51">
      <c r="A38" s="1">
        <v>24850</v>
      </c>
      <c r="B38" s="1" t="s">
        <v>1762</v>
      </c>
      <c r="C38" s="1">
        <v>4</v>
      </c>
      <c r="D38" s="1" t="s">
        <v>1763</v>
      </c>
      <c r="E38" s="1" t="s">
        <v>324</v>
      </c>
      <c r="F38" s="1">
        <v>2</v>
      </c>
      <c r="G38" s="1" t="s">
        <v>272</v>
      </c>
      <c r="H38" s="1">
        <v>0</v>
      </c>
      <c r="I38" s="1" t="s">
        <v>325</v>
      </c>
      <c r="J38" s="15">
        <v>0</v>
      </c>
      <c r="K38" s="15">
        <v>0</v>
      </c>
      <c r="L38" s="15">
        <v>0</v>
      </c>
      <c r="M38" s="15">
        <v>0</v>
      </c>
      <c r="N38" s="15">
        <v>0</v>
      </c>
      <c r="O38" s="15">
        <v>0</v>
      </c>
      <c r="P38" s="15">
        <v>0</v>
      </c>
      <c r="Q38" s="15">
        <v>0</v>
      </c>
      <c r="R38" s="15">
        <v>0</v>
      </c>
      <c r="S38" s="15">
        <v>0</v>
      </c>
      <c r="T38" s="15">
        <v>0</v>
      </c>
      <c r="U38" s="15">
        <v>0</v>
      </c>
      <c r="V38" s="15">
        <v>0</v>
      </c>
      <c r="W38" s="15">
        <v>0</v>
      </c>
      <c r="X38" s="15">
        <v>0</v>
      </c>
      <c r="Y38" s="15">
        <v>0</v>
      </c>
      <c r="Z38" s="15">
        <v>0</v>
      </c>
      <c r="AA38" s="15">
        <v>0</v>
      </c>
      <c r="AB38" s="15">
        <v>0</v>
      </c>
      <c r="AC38" s="15">
        <v>0</v>
      </c>
      <c r="AD38" s="15">
        <v>0</v>
      </c>
      <c r="AE38" s="15">
        <v>0</v>
      </c>
      <c r="AF38" s="15">
        <v>0</v>
      </c>
      <c r="AG38" s="15">
        <v>0</v>
      </c>
      <c r="AH38" s="15">
        <v>0</v>
      </c>
      <c r="AI38" s="15">
        <v>0</v>
      </c>
      <c r="AJ38" s="15">
        <v>0</v>
      </c>
      <c r="AK38" s="15">
        <v>0</v>
      </c>
      <c r="AL38" s="15">
        <v>0</v>
      </c>
      <c r="AM38" s="15">
        <v>0</v>
      </c>
      <c r="AN38" s="15">
        <v>0</v>
      </c>
      <c r="AO38" s="15">
        <v>0</v>
      </c>
      <c r="AP38" s="15">
        <v>0</v>
      </c>
      <c r="AQ38" s="15">
        <v>0</v>
      </c>
      <c r="AR38" s="15">
        <v>0</v>
      </c>
      <c r="AS38" s="15">
        <v>0</v>
      </c>
      <c r="AT38" s="15">
        <v>0</v>
      </c>
      <c r="AU38" s="15">
        <v>0</v>
      </c>
      <c r="AV38" s="15">
        <v>0</v>
      </c>
      <c r="AW38" s="15">
        <v>0</v>
      </c>
      <c r="AX38" s="15">
        <v>0</v>
      </c>
      <c r="AY38" s="15">
        <v>0</v>
      </c>
    </row>
    <row r="39" spans="1:51">
      <c r="A39" s="1">
        <v>24861</v>
      </c>
      <c r="B39" s="1" t="s">
        <v>1762</v>
      </c>
      <c r="C39" s="1">
        <v>4</v>
      </c>
      <c r="D39" s="1" t="s">
        <v>1763</v>
      </c>
      <c r="E39" s="1" t="s">
        <v>326</v>
      </c>
      <c r="F39" s="1">
        <v>4</v>
      </c>
      <c r="G39" s="1" t="s">
        <v>272</v>
      </c>
      <c r="H39" s="1">
        <v>0</v>
      </c>
      <c r="I39" s="1" t="s">
        <v>327</v>
      </c>
      <c r="J39" s="15">
        <v>0</v>
      </c>
      <c r="K39" s="15">
        <v>0</v>
      </c>
      <c r="L39" s="15">
        <v>0</v>
      </c>
      <c r="M39" s="15">
        <v>0</v>
      </c>
      <c r="N39" s="15">
        <v>0</v>
      </c>
      <c r="O39" s="15">
        <v>0</v>
      </c>
      <c r="P39" s="15">
        <v>0</v>
      </c>
      <c r="Q39" s="15">
        <v>0</v>
      </c>
      <c r="R39" s="15">
        <v>0</v>
      </c>
      <c r="S39" s="15">
        <v>0</v>
      </c>
      <c r="T39" s="15">
        <v>0</v>
      </c>
      <c r="U39" s="15">
        <v>0</v>
      </c>
      <c r="V39" s="15">
        <v>0</v>
      </c>
      <c r="W39" s="15">
        <v>0</v>
      </c>
      <c r="X39" s="15">
        <v>0</v>
      </c>
      <c r="Y39" s="15">
        <v>0</v>
      </c>
      <c r="Z39" s="15">
        <v>0</v>
      </c>
      <c r="AA39" s="15">
        <v>0</v>
      </c>
      <c r="AB39" s="15">
        <v>0</v>
      </c>
      <c r="AC39" s="15">
        <v>0</v>
      </c>
      <c r="AD39" s="15">
        <v>0</v>
      </c>
      <c r="AE39" s="15">
        <v>0</v>
      </c>
      <c r="AF39" s="15">
        <v>0</v>
      </c>
      <c r="AG39" s="15">
        <v>0</v>
      </c>
      <c r="AH39" s="15">
        <v>0</v>
      </c>
      <c r="AI39" s="15">
        <v>0</v>
      </c>
      <c r="AJ39" s="15">
        <v>0</v>
      </c>
      <c r="AK39" s="15">
        <v>0</v>
      </c>
      <c r="AL39" s="15">
        <v>0</v>
      </c>
      <c r="AM39" s="15">
        <v>0</v>
      </c>
      <c r="AN39" s="15">
        <v>0</v>
      </c>
      <c r="AO39" s="15">
        <v>0</v>
      </c>
      <c r="AP39" s="15">
        <v>0</v>
      </c>
      <c r="AQ39" s="15">
        <v>0</v>
      </c>
      <c r="AR39" s="15">
        <v>0</v>
      </c>
      <c r="AS39" s="15">
        <v>0</v>
      </c>
      <c r="AT39" s="15">
        <v>0</v>
      </c>
      <c r="AU39" s="15">
        <v>0</v>
      </c>
      <c r="AV39" s="15">
        <v>0</v>
      </c>
      <c r="AW39" s="15">
        <v>0</v>
      </c>
      <c r="AX39" s="15">
        <v>0</v>
      </c>
      <c r="AY39" s="15">
        <v>0</v>
      </c>
    </row>
    <row r="40" spans="1:51">
      <c r="A40" s="1">
        <v>24872</v>
      </c>
      <c r="B40" s="1" t="s">
        <v>1762</v>
      </c>
      <c r="C40" s="1">
        <v>4</v>
      </c>
      <c r="D40" s="1" t="s">
        <v>1763</v>
      </c>
      <c r="E40" s="1" t="s">
        <v>328</v>
      </c>
      <c r="F40" s="1">
        <v>5</v>
      </c>
      <c r="G40" s="1" t="s">
        <v>272</v>
      </c>
      <c r="H40" s="1">
        <v>0</v>
      </c>
      <c r="I40" s="1" t="s">
        <v>329</v>
      </c>
      <c r="J40" s="15">
        <v>0</v>
      </c>
      <c r="K40" s="15">
        <v>0</v>
      </c>
      <c r="L40" s="15">
        <v>0</v>
      </c>
      <c r="M40" s="15">
        <v>0</v>
      </c>
      <c r="N40" s="15">
        <v>0</v>
      </c>
      <c r="O40" s="15">
        <v>0</v>
      </c>
      <c r="P40" s="15">
        <v>0</v>
      </c>
      <c r="Q40" s="15">
        <v>0</v>
      </c>
      <c r="R40" s="15">
        <v>0</v>
      </c>
      <c r="S40" s="15">
        <v>0</v>
      </c>
      <c r="T40" s="15">
        <v>0</v>
      </c>
      <c r="U40" s="15">
        <v>0</v>
      </c>
      <c r="V40" s="15">
        <v>0</v>
      </c>
      <c r="W40" s="15">
        <v>0</v>
      </c>
      <c r="X40" s="15">
        <v>0</v>
      </c>
      <c r="Y40" s="15">
        <v>0</v>
      </c>
      <c r="Z40" s="15">
        <v>0</v>
      </c>
      <c r="AA40" s="15">
        <v>0</v>
      </c>
      <c r="AB40" s="15">
        <v>0</v>
      </c>
      <c r="AC40" s="15">
        <v>0</v>
      </c>
      <c r="AD40" s="15">
        <v>0</v>
      </c>
      <c r="AE40" s="15">
        <v>0</v>
      </c>
      <c r="AF40" s="15">
        <v>0</v>
      </c>
      <c r="AG40" s="15">
        <v>0</v>
      </c>
      <c r="AH40" s="15">
        <v>0</v>
      </c>
      <c r="AI40" s="15">
        <v>0</v>
      </c>
      <c r="AJ40" s="15">
        <v>0</v>
      </c>
      <c r="AK40" s="15">
        <v>0</v>
      </c>
      <c r="AL40" s="15">
        <v>0</v>
      </c>
      <c r="AM40" s="15">
        <v>0</v>
      </c>
      <c r="AN40" s="15">
        <v>0</v>
      </c>
      <c r="AO40" s="15">
        <v>0</v>
      </c>
      <c r="AP40" s="15">
        <v>0</v>
      </c>
      <c r="AQ40" s="15">
        <v>0</v>
      </c>
      <c r="AR40" s="15">
        <v>0</v>
      </c>
      <c r="AS40" s="15">
        <v>0</v>
      </c>
      <c r="AT40" s="15">
        <v>0</v>
      </c>
      <c r="AU40" s="15">
        <v>0</v>
      </c>
      <c r="AV40" s="15">
        <v>0</v>
      </c>
      <c r="AW40" s="15">
        <v>0</v>
      </c>
      <c r="AX40" s="15">
        <v>0</v>
      </c>
      <c r="AY40" s="15">
        <v>0</v>
      </c>
    </row>
    <row r="41" spans="1:51">
      <c r="A41" s="1">
        <v>24883</v>
      </c>
      <c r="B41" s="1" t="s">
        <v>1762</v>
      </c>
      <c r="C41" s="1">
        <v>4</v>
      </c>
      <c r="D41" s="1" t="s">
        <v>1763</v>
      </c>
      <c r="E41" s="1" t="s">
        <v>330</v>
      </c>
      <c r="F41" s="1">
        <v>5</v>
      </c>
      <c r="G41" s="1" t="s">
        <v>272</v>
      </c>
      <c r="H41" s="1">
        <v>0</v>
      </c>
      <c r="I41" s="1" t="s">
        <v>331</v>
      </c>
      <c r="J41" s="15">
        <v>0</v>
      </c>
      <c r="K41" s="15">
        <v>0</v>
      </c>
      <c r="L41" s="15">
        <v>0</v>
      </c>
      <c r="M41" s="15">
        <v>0</v>
      </c>
      <c r="N41" s="15">
        <v>0</v>
      </c>
      <c r="O41" s="15">
        <v>0</v>
      </c>
      <c r="P41" s="15">
        <v>0</v>
      </c>
      <c r="Q41" s="15">
        <v>0</v>
      </c>
      <c r="R41" s="15">
        <v>0</v>
      </c>
      <c r="S41" s="15">
        <v>0</v>
      </c>
      <c r="T41" s="15">
        <v>0</v>
      </c>
      <c r="U41" s="15">
        <v>0</v>
      </c>
      <c r="V41" s="15">
        <v>0</v>
      </c>
      <c r="W41" s="15">
        <v>0</v>
      </c>
      <c r="X41" s="15">
        <v>0</v>
      </c>
      <c r="Y41" s="15">
        <v>0</v>
      </c>
      <c r="Z41" s="15">
        <v>0</v>
      </c>
      <c r="AA41" s="15">
        <v>0</v>
      </c>
      <c r="AB41" s="15">
        <v>0</v>
      </c>
      <c r="AC41" s="15">
        <v>0</v>
      </c>
      <c r="AD41" s="15">
        <v>0</v>
      </c>
      <c r="AE41" s="15">
        <v>0</v>
      </c>
      <c r="AF41" s="15">
        <v>0</v>
      </c>
      <c r="AG41" s="15">
        <v>0</v>
      </c>
      <c r="AH41" s="15">
        <v>0</v>
      </c>
      <c r="AI41" s="15">
        <v>0</v>
      </c>
      <c r="AJ41" s="15">
        <v>0</v>
      </c>
      <c r="AK41" s="15">
        <v>0</v>
      </c>
      <c r="AL41" s="15">
        <v>0</v>
      </c>
      <c r="AM41" s="15">
        <v>0</v>
      </c>
      <c r="AN41" s="15">
        <v>0</v>
      </c>
      <c r="AO41" s="15">
        <v>0</v>
      </c>
      <c r="AP41" s="15">
        <v>0</v>
      </c>
      <c r="AQ41" s="15">
        <v>0</v>
      </c>
      <c r="AR41" s="15">
        <v>0</v>
      </c>
      <c r="AS41" s="15">
        <v>0</v>
      </c>
      <c r="AT41" s="15">
        <v>0</v>
      </c>
      <c r="AU41" s="15">
        <v>0</v>
      </c>
      <c r="AV41" s="15">
        <v>0</v>
      </c>
      <c r="AW41" s="15">
        <v>0</v>
      </c>
      <c r="AX41" s="15">
        <v>0</v>
      </c>
      <c r="AY41" s="15">
        <v>0</v>
      </c>
    </row>
    <row r="42" spans="1:51">
      <c r="A42" s="1">
        <v>24894</v>
      </c>
      <c r="B42" s="1" t="s">
        <v>1762</v>
      </c>
      <c r="C42" s="1">
        <v>4</v>
      </c>
      <c r="D42" s="1" t="s">
        <v>1763</v>
      </c>
      <c r="E42" s="1" t="s">
        <v>332</v>
      </c>
      <c r="F42" s="1">
        <v>5</v>
      </c>
      <c r="G42" s="1" t="s">
        <v>272</v>
      </c>
      <c r="H42" s="1">
        <v>0</v>
      </c>
      <c r="I42" s="1" t="s">
        <v>333</v>
      </c>
      <c r="J42" s="15">
        <v>0</v>
      </c>
      <c r="K42" s="15">
        <v>0</v>
      </c>
      <c r="L42" s="15">
        <v>0</v>
      </c>
      <c r="M42" s="15">
        <v>0</v>
      </c>
      <c r="N42" s="15">
        <v>0</v>
      </c>
      <c r="O42" s="15">
        <v>0</v>
      </c>
      <c r="P42" s="15">
        <v>0</v>
      </c>
      <c r="Q42" s="15">
        <v>0</v>
      </c>
      <c r="R42" s="15">
        <v>0</v>
      </c>
      <c r="S42" s="15">
        <v>0</v>
      </c>
      <c r="T42" s="15">
        <v>0</v>
      </c>
      <c r="U42" s="15">
        <v>0</v>
      </c>
      <c r="V42" s="15">
        <v>0</v>
      </c>
      <c r="W42" s="15">
        <v>0</v>
      </c>
      <c r="X42" s="15">
        <v>0</v>
      </c>
      <c r="Y42" s="15">
        <v>0</v>
      </c>
      <c r="Z42" s="15">
        <v>0</v>
      </c>
      <c r="AA42" s="15">
        <v>0</v>
      </c>
      <c r="AB42" s="15">
        <v>0</v>
      </c>
      <c r="AC42" s="15">
        <v>0</v>
      </c>
      <c r="AD42" s="15">
        <v>0</v>
      </c>
      <c r="AE42" s="15">
        <v>0</v>
      </c>
      <c r="AF42" s="15">
        <v>0</v>
      </c>
      <c r="AG42" s="15">
        <v>0</v>
      </c>
      <c r="AH42" s="15">
        <v>0</v>
      </c>
      <c r="AI42" s="15">
        <v>0</v>
      </c>
      <c r="AJ42" s="15">
        <v>0</v>
      </c>
      <c r="AK42" s="15">
        <v>0</v>
      </c>
      <c r="AL42" s="15">
        <v>0</v>
      </c>
      <c r="AM42" s="15">
        <v>0</v>
      </c>
      <c r="AN42" s="15">
        <v>0</v>
      </c>
      <c r="AO42" s="15">
        <v>0</v>
      </c>
      <c r="AP42" s="15">
        <v>0</v>
      </c>
      <c r="AQ42" s="15">
        <v>0</v>
      </c>
      <c r="AR42" s="15">
        <v>0</v>
      </c>
      <c r="AS42" s="15">
        <v>0</v>
      </c>
      <c r="AT42" s="15">
        <v>0</v>
      </c>
      <c r="AU42" s="15">
        <v>0</v>
      </c>
      <c r="AV42" s="15">
        <v>0</v>
      </c>
      <c r="AW42" s="15">
        <v>0</v>
      </c>
      <c r="AX42" s="15">
        <v>0</v>
      </c>
      <c r="AY42" s="15">
        <v>0</v>
      </c>
    </row>
    <row r="43" spans="1:51">
      <c r="A43" s="1">
        <v>24905</v>
      </c>
      <c r="B43" s="1" t="s">
        <v>1762</v>
      </c>
      <c r="C43" s="1">
        <v>4</v>
      </c>
      <c r="D43" s="1" t="s">
        <v>1763</v>
      </c>
      <c r="E43" s="1" t="s">
        <v>334</v>
      </c>
      <c r="F43" s="1">
        <v>5</v>
      </c>
      <c r="G43" s="1" t="s">
        <v>272</v>
      </c>
      <c r="H43" s="1">
        <v>0</v>
      </c>
      <c r="I43" s="1" t="s">
        <v>335</v>
      </c>
      <c r="J43" s="15">
        <v>0</v>
      </c>
      <c r="K43" s="15">
        <v>0</v>
      </c>
      <c r="L43" s="15">
        <v>0</v>
      </c>
      <c r="M43" s="15">
        <v>0</v>
      </c>
      <c r="N43" s="15">
        <v>0</v>
      </c>
      <c r="O43" s="15">
        <v>0</v>
      </c>
      <c r="P43" s="15">
        <v>0</v>
      </c>
      <c r="Q43" s="15">
        <v>0</v>
      </c>
      <c r="R43" s="15">
        <v>0</v>
      </c>
      <c r="S43" s="15">
        <v>0</v>
      </c>
      <c r="T43" s="15">
        <v>0</v>
      </c>
      <c r="U43" s="15">
        <v>0</v>
      </c>
      <c r="V43" s="15">
        <v>0</v>
      </c>
      <c r="W43" s="15">
        <v>0</v>
      </c>
      <c r="X43" s="15">
        <v>0</v>
      </c>
      <c r="Y43" s="15">
        <v>0</v>
      </c>
      <c r="Z43" s="15">
        <v>0</v>
      </c>
      <c r="AA43" s="15">
        <v>0</v>
      </c>
      <c r="AB43" s="15">
        <v>0</v>
      </c>
      <c r="AC43" s="15">
        <v>0</v>
      </c>
      <c r="AD43" s="15">
        <v>0</v>
      </c>
      <c r="AE43" s="15">
        <v>0</v>
      </c>
      <c r="AF43" s="15">
        <v>0</v>
      </c>
      <c r="AG43" s="15">
        <v>0</v>
      </c>
      <c r="AH43" s="15">
        <v>0</v>
      </c>
      <c r="AI43" s="15">
        <v>0</v>
      </c>
      <c r="AJ43" s="15">
        <v>0</v>
      </c>
      <c r="AK43" s="15">
        <v>0</v>
      </c>
      <c r="AL43" s="15">
        <v>0</v>
      </c>
      <c r="AM43" s="15">
        <v>0</v>
      </c>
      <c r="AN43" s="15">
        <v>0</v>
      </c>
      <c r="AO43" s="15">
        <v>0</v>
      </c>
      <c r="AP43" s="15">
        <v>0</v>
      </c>
      <c r="AQ43" s="15">
        <v>0</v>
      </c>
      <c r="AR43" s="15">
        <v>0</v>
      </c>
      <c r="AS43" s="15">
        <v>0</v>
      </c>
      <c r="AT43" s="15">
        <v>0</v>
      </c>
      <c r="AU43" s="15">
        <v>0</v>
      </c>
      <c r="AV43" s="15">
        <v>0</v>
      </c>
      <c r="AW43" s="15">
        <v>0</v>
      </c>
      <c r="AX43" s="15">
        <v>0</v>
      </c>
      <c r="AY43" s="15">
        <v>0</v>
      </c>
    </row>
    <row r="44" spans="1:51">
      <c r="A44" s="1">
        <v>24916</v>
      </c>
      <c r="B44" s="1" t="s">
        <v>1762</v>
      </c>
      <c r="C44" s="1">
        <v>4</v>
      </c>
      <c r="D44" s="1" t="s">
        <v>1763</v>
      </c>
      <c r="E44" s="1" t="s">
        <v>336</v>
      </c>
      <c r="F44" s="1">
        <v>5</v>
      </c>
      <c r="G44" s="1" t="s">
        <v>272</v>
      </c>
      <c r="H44" s="1">
        <v>0</v>
      </c>
      <c r="I44" s="1" t="s">
        <v>337</v>
      </c>
      <c r="J44" s="15">
        <v>0</v>
      </c>
      <c r="K44" s="15">
        <v>0</v>
      </c>
      <c r="L44" s="15">
        <v>0</v>
      </c>
      <c r="M44" s="15">
        <v>0</v>
      </c>
      <c r="N44" s="15">
        <v>0</v>
      </c>
      <c r="O44" s="15">
        <v>0</v>
      </c>
      <c r="P44" s="15">
        <v>0</v>
      </c>
      <c r="Q44" s="15">
        <v>0</v>
      </c>
      <c r="R44" s="15">
        <v>0</v>
      </c>
      <c r="S44" s="15">
        <v>0</v>
      </c>
      <c r="T44" s="15">
        <v>0</v>
      </c>
      <c r="U44" s="15">
        <v>0</v>
      </c>
      <c r="V44" s="15">
        <v>0</v>
      </c>
      <c r="W44" s="15">
        <v>0</v>
      </c>
      <c r="X44" s="15">
        <v>0</v>
      </c>
      <c r="Y44" s="15">
        <v>0</v>
      </c>
      <c r="Z44" s="15">
        <v>0</v>
      </c>
      <c r="AA44" s="15">
        <v>0</v>
      </c>
      <c r="AB44" s="15">
        <v>0</v>
      </c>
      <c r="AC44" s="15">
        <v>0</v>
      </c>
      <c r="AD44" s="15">
        <v>0</v>
      </c>
      <c r="AE44" s="15">
        <v>0</v>
      </c>
      <c r="AF44" s="15">
        <v>0</v>
      </c>
      <c r="AG44" s="15">
        <v>0</v>
      </c>
      <c r="AH44" s="15">
        <v>0</v>
      </c>
      <c r="AI44" s="15">
        <v>0</v>
      </c>
      <c r="AJ44" s="15">
        <v>0</v>
      </c>
      <c r="AK44" s="15">
        <v>0</v>
      </c>
      <c r="AL44" s="15">
        <v>0</v>
      </c>
      <c r="AM44" s="15">
        <v>0</v>
      </c>
      <c r="AN44" s="15">
        <v>0</v>
      </c>
      <c r="AO44" s="15">
        <v>0</v>
      </c>
      <c r="AP44" s="15">
        <v>0</v>
      </c>
      <c r="AQ44" s="15">
        <v>0</v>
      </c>
      <c r="AR44" s="15">
        <v>0</v>
      </c>
      <c r="AS44" s="15">
        <v>0</v>
      </c>
      <c r="AT44" s="15">
        <v>0</v>
      </c>
      <c r="AU44" s="15">
        <v>0</v>
      </c>
      <c r="AV44" s="15">
        <v>0</v>
      </c>
      <c r="AW44" s="15">
        <v>0</v>
      </c>
      <c r="AX44" s="15">
        <v>0</v>
      </c>
      <c r="AY44" s="15">
        <v>0</v>
      </c>
    </row>
    <row r="45" spans="1:51">
      <c r="A45" s="1">
        <v>24927</v>
      </c>
      <c r="B45" s="1" t="s">
        <v>1762</v>
      </c>
      <c r="C45" s="1">
        <v>4</v>
      </c>
      <c r="D45" s="1" t="s">
        <v>1763</v>
      </c>
      <c r="E45" s="1" t="s">
        <v>338</v>
      </c>
      <c r="F45" s="1">
        <v>5</v>
      </c>
      <c r="G45" s="1" t="s">
        <v>272</v>
      </c>
      <c r="H45" s="1">
        <v>0</v>
      </c>
      <c r="I45" s="1" t="s">
        <v>339</v>
      </c>
      <c r="J45" s="15">
        <v>0</v>
      </c>
      <c r="K45" s="15">
        <v>0</v>
      </c>
      <c r="L45" s="15">
        <v>0</v>
      </c>
      <c r="M45" s="15">
        <v>0</v>
      </c>
      <c r="N45" s="15">
        <v>0</v>
      </c>
      <c r="O45" s="15">
        <v>0</v>
      </c>
      <c r="P45" s="15">
        <v>0</v>
      </c>
      <c r="Q45" s="15">
        <v>0</v>
      </c>
      <c r="R45" s="15">
        <v>0</v>
      </c>
      <c r="S45" s="15">
        <v>0</v>
      </c>
      <c r="T45" s="15">
        <v>0</v>
      </c>
      <c r="U45" s="15">
        <v>0</v>
      </c>
      <c r="V45" s="15">
        <v>0</v>
      </c>
      <c r="W45" s="15">
        <v>0</v>
      </c>
      <c r="X45" s="15">
        <v>0</v>
      </c>
      <c r="Y45" s="15">
        <v>0</v>
      </c>
      <c r="Z45" s="15">
        <v>0</v>
      </c>
      <c r="AA45" s="15">
        <v>0</v>
      </c>
      <c r="AB45" s="15">
        <v>0</v>
      </c>
      <c r="AC45" s="15">
        <v>0</v>
      </c>
      <c r="AD45" s="15">
        <v>0</v>
      </c>
      <c r="AE45" s="15">
        <v>0</v>
      </c>
      <c r="AF45" s="15">
        <v>0</v>
      </c>
      <c r="AG45" s="15">
        <v>0</v>
      </c>
      <c r="AH45" s="15">
        <v>0</v>
      </c>
      <c r="AI45" s="15">
        <v>0</v>
      </c>
      <c r="AJ45" s="15">
        <v>0</v>
      </c>
      <c r="AK45" s="15">
        <v>0</v>
      </c>
      <c r="AL45" s="15">
        <v>0</v>
      </c>
      <c r="AM45" s="15">
        <v>0</v>
      </c>
      <c r="AN45" s="15">
        <v>0</v>
      </c>
      <c r="AO45" s="15">
        <v>0</v>
      </c>
      <c r="AP45" s="15">
        <v>0</v>
      </c>
      <c r="AQ45" s="15">
        <v>0</v>
      </c>
      <c r="AR45" s="15">
        <v>0</v>
      </c>
      <c r="AS45" s="15">
        <v>0</v>
      </c>
      <c r="AT45" s="15">
        <v>0</v>
      </c>
      <c r="AU45" s="15">
        <v>0</v>
      </c>
      <c r="AV45" s="15">
        <v>0</v>
      </c>
      <c r="AW45" s="15">
        <v>0</v>
      </c>
      <c r="AX45" s="15">
        <v>0</v>
      </c>
      <c r="AY45" s="15">
        <v>0</v>
      </c>
    </row>
    <row r="46" spans="1:51">
      <c r="A46" s="1">
        <v>24938</v>
      </c>
      <c r="B46" s="1" t="s">
        <v>1762</v>
      </c>
      <c r="C46" s="1">
        <v>4</v>
      </c>
      <c r="D46" s="1" t="s">
        <v>1763</v>
      </c>
      <c r="E46" s="1" t="s">
        <v>340</v>
      </c>
      <c r="F46" s="1">
        <v>5</v>
      </c>
      <c r="G46" s="1" t="s">
        <v>272</v>
      </c>
      <c r="H46" s="1">
        <v>0</v>
      </c>
      <c r="I46" s="1" t="s">
        <v>341</v>
      </c>
      <c r="J46" s="15">
        <v>0</v>
      </c>
      <c r="K46" s="15">
        <v>0</v>
      </c>
      <c r="L46" s="15">
        <v>0</v>
      </c>
      <c r="M46" s="15">
        <v>0</v>
      </c>
      <c r="N46" s="15">
        <v>0</v>
      </c>
      <c r="O46" s="15">
        <v>0</v>
      </c>
      <c r="P46" s="15">
        <v>0</v>
      </c>
      <c r="Q46" s="15">
        <v>0</v>
      </c>
      <c r="R46" s="15">
        <v>0</v>
      </c>
      <c r="S46" s="15">
        <v>0</v>
      </c>
      <c r="T46" s="15">
        <v>0</v>
      </c>
      <c r="U46" s="15">
        <v>0</v>
      </c>
      <c r="V46" s="15">
        <v>0</v>
      </c>
      <c r="W46" s="15">
        <v>0</v>
      </c>
      <c r="X46" s="15">
        <v>0</v>
      </c>
      <c r="Y46" s="15">
        <v>0</v>
      </c>
      <c r="Z46" s="15">
        <v>0</v>
      </c>
      <c r="AA46" s="15">
        <v>0</v>
      </c>
      <c r="AB46" s="15">
        <v>0</v>
      </c>
      <c r="AC46" s="15">
        <v>0</v>
      </c>
      <c r="AD46" s="15">
        <v>0</v>
      </c>
      <c r="AE46" s="15">
        <v>0</v>
      </c>
      <c r="AF46" s="15">
        <v>0</v>
      </c>
      <c r="AG46" s="15">
        <v>0</v>
      </c>
      <c r="AH46" s="15">
        <v>0</v>
      </c>
      <c r="AI46" s="15">
        <v>0</v>
      </c>
      <c r="AJ46" s="15">
        <v>0</v>
      </c>
      <c r="AK46" s="15">
        <v>0</v>
      </c>
      <c r="AL46" s="15">
        <v>0</v>
      </c>
      <c r="AM46" s="15">
        <v>0</v>
      </c>
      <c r="AN46" s="15">
        <v>0</v>
      </c>
      <c r="AO46" s="15">
        <v>0</v>
      </c>
      <c r="AP46" s="15">
        <v>0</v>
      </c>
      <c r="AQ46" s="15">
        <v>0</v>
      </c>
      <c r="AR46" s="15">
        <v>0</v>
      </c>
      <c r="AS46" s="15">
        <v>0</v>
      </c>
      <c r="AT46" s="15">
        <v>0</v>
      </c>
      <c r="AU46" s="15">
        <v>0</v>
      </c>
      <c r="AV46" s="15">
        <v>0</v>
      </c>
      <c r="AW46" s="15">
        <v>0</v>
      </c>
      <c r="AX46" s="15">
        <v>0</v>
      </c>
      <c r="AY46" s="15">
        <v>0</v>
      </c>
    </row>
    <row r="47" spans="1:51">
      <c r="A47" s="1">
        <v>24949</v>
      </c>
      <c r="B47" s="1" t="s">
        <v>1762</v>
      </c>
      <c r="C47" s="1">
        <v>4</v>
      </c>
      <c r="D47" s="1" t="s">
        <v>1763</v>
      </c>
      <c r="E47" s="1" t="s">
        <v>342</v>
      </c>
      <c r="F47" s="1">
        <v>2</v>
      </c>
      <c r="G47" s="1" t="s">
        <v>272</v>
      </c>
      <c r="H47" s="1">
        <v>0</v>
      </c>
      <c r="I47" s="1" t="s">
        <v>343</v>
      </c>
      <c r="J47" s="15">
        <v>228</v>
      </c>
      <c r="K47" s="15">
        <v>1465</v>
      </c>
      <c r="L47" s="15">
        <v>1205</v>
      </c>
      <c r="M47" s="15">
        <v>260</v>
      </c>
      <c r="N47" s="15">
        <v>1038</v>
      </c>
      <c r="O47" s="15">
        <v>886</v>
      </c>
      <c r="P47" s="15">
        <v>152</v>
      </c>
      <c r="Q47" s="15">
        <v>120</v>
      </c>
      <c r="R47" s="15">
        <v>290</v>
      </c>
      <c r="S47" s="15">
        <v>233</v>
      </c>
      <c r="T47" s="15">
        <v>57</v>
      </c>
      <c r="U47" s="15">
        <v>103</v>
      </c>
      <c r="V47" s="15">
        <v>74</v>
      </c>
      <c r="W47" s="15">
        <v>29</v>
      </c>
      <c r="X47" s="15">
        <v>108</v>
      </c>
      <c r="Y47" s="15">
        <v>1175</v>
      </c>
      <c r="Z47" s="15">
        <v>972</v>
      </c>
      <c r="AA47" s="15">
        <v>203</v>
      </c>
      <c r="AB47" s="15">
        <v>935</v>
      </c>
      <c r="AC47" s="15">
        <v>812</v>
      </c>
      <c r="AD47" s="15">
        <v>123</v>
      </c>
      <c r="AE47" s="15">
        <v>108</v>
      </c>
      <c r="AF47" s="15">
        <v>1175</v>
      </c>
      <c r="AG47" s="15">
        <v>972</v>
      </c>
      <c r="AH47" s="15">
        <v>203</v>
      </c>
      <c r="AI47" s="15">
        <v>935</v>
      </c>
      <c r="AJ47" s="15">
        <v>812</v>
      </c>
      <c r="AK47" s="15">
        <v>123</v>
      </c>
      <c r="AL47" s="15">
        <v>0</v>
      </c>
      <c r="AM47" s="15">
        <v>0</v>
      </c>
      <c r="AN47" s="15">
        <v>0</v>
      </c>
      <c r="AO47" s="15">
        <v>0</v>
      </c>
      <c r="AP47" s="15">
        <v>0</v>
      </c>
      <c r="AQ47" s="15">
        <v>0</v>
      </c>
      <c r="AR47" s="15">
        <v>0</v>
      </c>
      <c r="AS47" s="15">
        <v>0</v>
      </c>
      <c r="AT47" s="15">
        <v>0</v>
      </c>
      <c r="AU47" s="15">
        <v>0</v>
      </c>
      <c r="AV47" s="15">
        <v>0</v>
      </c>
      <c r="AW47" s="15">
        <v>0</v>
      </c>
      <c r="AX47" s="15">
        <v>0</v>
      </c>
      <c r="AY47" s="15">
        <v>0</v>
      </c>
    </row>
    <row r="48" spans="1:51">
      <c r="A48" s="1">
        <v>24960</v>
      </c>
      <c r="B48" s="1" t="s">
        <v>1762</v>
      </c>
      <c r="C48" s="1">
        <v>4</v>
      </c>
      <c r="D48" s="1" t="s">
        <v>1763</v>
      </c>
      <c r="E48" s="1" t="s">
        <v>344</v>
      </c>
      <c r="F48" s="1">
        <v>4</v>
      </c>
      <c r="G48" s="1" t="s">
        <v>272</v>
      </c>
      <c r="H48" s="1">
        <v>0</v>
      </c>
      <c r="I48" s="1" t="s">
        <v>345</v>
      </c>
      <c r="J48" s="15">
        <v>125</v>
      </c>
      <c r="K48" s="15">
        <v>1030</v>
      </c>
      <c r="L48" s="15">
        <v>854</v>
      </c>
      <c r="M48" s="15">
        <v>176</v>
      </c>
      <c r="N48" s="15">
        <v>774</v>
      </c>
      <c r="O48" s="15">
        <v>666</v>
      </c>
      <c r="P48" s="15">
        <v>108</v>
      </c>
      <c r="Q48" s="15">
        <v>40</v>
      </c>
      <c r="R48" s="15">
        <v>117</v>
      </c>
      <c r="S48" s="15">
        <v>92</v>
      </c>
      <c r="T48" s="15">
        <v>25</v>
      </c>
      <c r="U48" s="15">
        <v>47</v>
      </c>
      <c r="V48" s="15">
        <v>32</v>
      </c>
      <c r="W48" s="15">
        <v>15</v>
      </c>
      <c r="X48" s="15">
        <v>85</v>
      </c>
      <c r="Y48" s="15">
        <v>913</v>
      </c>
      <c r="Z48" s="15">
        <v>762</v>
      </c>
      <c r="AA48" s="15">
        <v>151</v>
      </c>
      <c r="AB48" s="15">
        <v>727</v>
      </c>
      <c r="AC48" s="15">
        <v>634</v>
      </c>
      <c r="AD48" s="15">
        <v>93</v>
      </c>
      <c r="AE48" s="15">
        <v>85</v>
      </c>
      <c r="AF48" s="15">
        <v>913</v>
      </c>
      <c r="AG48" s="15">
        <v>762</v>
      </c>
      <c r="AH48" s="15">
        <v>151</v>
      </c>
      <c r="AI48" s="15">
        <v>727</v>
      </c>
      <c r="AJ48" s="15">
        <v>634</v>
      </c>
      <c r="AK48" s="15">
        <v>93</v>
      </c>
      <c r="AL48" s="15">
        <v>0</v>
      </c>
      <c r="AM48" s="15">
        <v>0</v>
      </c>
      <c r="AN48" s="15">
        <v>0</v>
      </c>
      <c r="AO48" s="15">
        <v>0</v>
      </c>
      <c r="AP48" s="15">
        <v>0</v>
      </c>
      <c r="AQ48" s="15">
        <v>0</v>
      </c>
      <c r="AR48" s="15">
        <v>0</v>
      </c>
      <c r="AS48" s="15">
        <v>0</v>
      </c>
      <c r="AT48" s="15">
        <v>0</v>
      </c>
      <c r="AU48" s="15">
        <v>0</v>
      </c>
      <c r="AV48" s="15">
        <v>0</v>
      </c>
      <c r="AW48" s="15">
        <v>0</v>
      </c>
      <c r="AX48" s="15">
        <v>0</v>
      </c>
      <c r="AY48" s="15">
        <v>0</v>
      </c>
    </row>
    <row r="49" spans="1:51">
      <c r="A49" s="1">
        <v>24971</v>
      </c>
      <c r="B49" s="1" t="s">
        <v>1762</v>
      </c>
      <c r="C49" s="1">
        <v>4</v>
      </c>
      <c r="D49" s="1" t="s">
        <v>1763</v>
      </c>
      <c r="E49" s="1" t="s">
        <v>346</v>
      </c>
      <c r="F49" s="1">
        <v>5</v>
      </c>
      <c r="G49" s="1" t="s">
        <v>272</v>
      </c>
      <c r="H49" s="1">
        <v>0</v>
      </c>
      <c r="I49" s="1" t="s">
        <v>347</v>
      </c>
      <c r="J49" s="15">
        <v>0</v>
      </c>
      <c r="K49" s="15">
        <v>0</v>
      </c>
      <c r="L49" s="15">
        <v>0</v>
      </c>
      <c r="M49" s="15">
        <v>0</v>
      </c>
      <c r="N49" s="15">
        <v>0</v>
      </c>
      <c r="O49" s="15">
        <v>0</v>
      </c>
      <c r="P49" s="15">
        <v>0</v>
      </c>
      <c r="Q49" s="15">
        <v>0</v>
      </c>
      <c r="R49" s="15">
        <v>0</v>
      </c>
      <c r="S49" s="15">
        <v>0</v>
      </c>
      <c r="T49" s="15">
        <v>0</v>
      </c>
      <c r="U49" s="15">
        <v>0</v>
      </c>
      <c r="V49" s="15">
        <v>0</v>
      </c>
      <c r="W49" s="15">
        <v>0</v>
      </c>
      <c r="X49" s="15">
        <v>0</v>
      </c>
      <c r="Y49" s="15">
        <v>0</v>
      </c>
      <c r="Z49" s="15">
        <v>0</v>
      </c>
      <c r="AA49" s="15">
        <v>0</v>
      </c>
      <c r="AB49" s="15">
        <v>0</v>
      </c>
      <c r="AC49" s="15">
        <v>0</v>
      </c>
      <c r="AD49" s="15">
        <v>0</v>
      </c>
      <c r="AE49" s="15">
        <v>0</v>
      </c>
      <c r="AF49" s="15">
        <v>0</v>
      </c>
      <c r="AG49" s="15">
        <v>0</v>
      </c>
      <c r="AH49" s="15">
        <v>0</v>
      </c>
      <c r="AI49" s="15">
        <v>0</v>
      </c>
      <c r="AJ49" s="15">
        <v>0</v>
      </c>
      <c r="AK49" s="15">
        <v>0</v>
      </c>
      <c r="AL49" s="15">
        <v>0</v>
      </c>
      <c r="AM49" s="15">
        <v>0</v>
      </c>
      <c r="AN49" s="15">
        <v>0</v>
      </c>
      <c r="AO49" s="15">
        <v>0</v>
      </c>
      <c r="AP49" s="15">
        <v>0</v>
      </c>
      <c r="AQ49" s="15">
        <v>0</v>
      </c>
      <c r="AR49" s="15">
        <v>0</v>
      </c>
      <c r="AS49" s="15">
        <v>0</v>
      </c>
      <c r="AT49" s="15">
        <v>0</v>
      </c>
      <c r="AU49" s="15">
        <v>0</v>
      </c>
      <c r="AV49" s="15">
        <v>0</v>
      </c>
      <c r="AW49" s="15">
        <v>0</v>
      </c>
      <c r="AX49" s="15">
        <v>0</v>
      </c>
      <c r="AY49" s="15">
        <v>0</v>
      </c>
    </row>
    <row r="50" spans="1:51">
      <c r="A50" s="1">
        <v>24982</v>
      </c>
      <c r="B50" s="1" t="s">
        <v>1762</v>
      </c>
      <c r="C50" s="1">
        <v>4</v>
      </c>
      <c r="D50" s="1" t="s">
        <v>1763</v>
      </c>
      <c r="E50" s="1" t="s">
        <v>348</v>
      </c>
      <c r="F50" s="1">
        <v>5</v>
      </c>
      <c r="G50" s="1" t="s">
        <v>272</v>
      </c>
      <c r="H50" s="1">
        <v>0</v>
      </c>
      <c r="I50" s="1" t="s">
        <v>349</v>
      </c>
      <c r="J50" s="15">
        <v>12</v>
      </c>
      <c r="K50" s="15">
        <v>301</v>
      </c>
      <c r="L50" s="15">
        <v>263</v>
      </c>
      <c r="M50" s="15">
        <v>38</v>
      </c>
      <c r="N50" s="15">
        <v>269</v>
      </c>
      <c r="O50" s="15">
        <v>240</v>
      </c>
      <c r="P50" s="15">
        <v>29</v>
      </c>
      <c r="Q50" s="15">
        <v>2</v>
      </c>
      <c r="R50" s="15">
        <v>5</v>
      </c>
      <c r="S50" s="15">
        <v>3</v>
      </c>
      <c r="T50" s="15">
        <v>2</v>
      </c>
      <c r="U50" s="15">
        <v>1</v>
      </c>
      <c r="V50" s="15">
        <v>0</v>
      </c>
      <c r="W50" s="15">
        <v>1</v>
      </c>
      <c r="X50" s="15">
        <v>10</v>
      </c>
      <c r="Y50" s="15">
        <v>296</v>
      </c>
      <c r="Z50" s="15">
        <v>260</v>
      </c>
      <c r="AA50" s="15">
        <v>36</v>
      </c>
      <c r="AB50" s="15">
        <v>268</v>
      </c>
      <c r="AC50" s="15">
        <v>240</v>
      </c>
      <c r="AD50" s="15">
        <v>28</v>
      </c>
      <c r="AE50" s="15">
        <v>10</v>
      </c>
      <c r="AF50" s="15">
        <v>296</v>
      </c>
      <c r="AG50" s="15">
        <v>260</v>
      </c>
      <c r="AH50" s="15">
        <v>36</v>
      </c>
      <c r="AI50" s="15">
        <v>268</v>
      </c>
      <c r="AJ50" s="15">
        <v>240</v>
      </c>
      <c r="AK50" s="15">
        <v>28</v>
      </c>
      <c r="AL50" s="15">
        <v>0</v>
      </c>
      <c r="AM50" s="15">
        <v>0</v>
      </c>
      <c r="AN50" s="15">
        <v>0</v>
      </c>
      <c r="AO50" s="15">
        <v>0</v>
      </c>
      <c r="AP50" s="15">
        <v>0</v>
      </c>
      <c r="AQ50" s="15">
        <v>0</v>
      </c>
      <c r="AR50" s="15">
        <v>0</v>
      </c>
      <c r="AS50" s="15">
        <v>0</v>
      </c>
      <c r="AT50" s="15">
        <v>0</v>
      </c>
      <c r="AU50" s="15">
        <v>0</v>
      </c>
      <c r="AV50" s="15">
        <v>0</v>
      </c>
      <c r="AW50" s="15">
        <v>0</v>
      </c>
      <c r="AX50" s="15">
        <v>0</v>
      </c>
      <c r="AY50" s="15">
        <v>0</v>
      </c>
    </row>
    <row r="51" spans="1:51">
      <c r="A51" s="1">
        <v>24993</v>
      </c>
      <c r="B51" s="1" t="s">
        <v>1762</v>
      </c>
      <c r="C51" s="1">
        <v>4</v>
      </c>
      <c r="D51" s="1" t="s">
        <v>1763</v>
      </c>
      <c r="E51" s="1" t="s">
        <v>350</v>
      </c>
      <c r="F51" s="1">
        <v>5</v>
      </c>
      <c r="G51" s="1" t="s">
        <v>272</v>
      </c>
      <c r="H51" s="1">
        <v>0</v>
      </c>
      <c r="I51" s="1" t="s">
        <v>351</v>
      </c>
      <c r="J51" s="15">
        <v>57</v>
      </c>
      <c r="K51" s="15">
        <v>486</v>
      </c>
      <c r="L51" s="15">
        <v>415</v>
      </c>
      <c r="M51" s="15">
        <v>71</v>
      </c>
      <c r="N51" s="15">
        <v>368</v>
      </c>
      <c r="O51" s="15">
        <v>327</v>
      </c>
      <c r="P51" s="15">
        <v>41</v>
      </c>
      <c r="Q51" s="15">
        <v>13</v>
      </c>
      <c r="R51" s="15">
        <v>47</v>
      </c>
      <c r="S51" s="15">
        <v>37</v>
      </c>
      <c r="T51" s="15">
        <v>10</v>
      </c>
      <c r="U51" s="15">
        <v>23</v>
      </c>
      <c r="V51" s="15">
        <v>15</v>
      </c>
      <c r="W51" s="15">
        <v>8</v>
      </c>
      <c r="X51" s="15">
        <v>44</v>
      </c>
      <c r="Y51" s="15">
        <v>439</v>
      </c>
      <c r="Z51" s="15">
        <v>378</v>
      </c>
      <c r="AA51" s="15">
        <v>61</v>
      </c>
      <c r="AB51" s="15">
        <v>345</v>
      </c>
      <c r="AC51" s="15">
        <v>312</v>
      </c>
      <c r="AD51" s="15">
        <v>33</v>
      </c>
      <c r="AE51" s="15">
        <v>44</v>
      </c>
      <c r="AF51" s="15">
        <v>439</v>
      </c>
      <c r="AG51" s="15">
        <v>378</v>
      </c>
      <c r="AH51" s="15">
        <v>61</v>
      </c>
      <c r="AI51" s="15">
        <v>345</v>
      </c>
      <c r="AJ51" s="15">
        <v>312</v>
      </c>
      <c r="AK51" s="15">
        <v>33</v>
      </c>
      <c r="AL51" s="15">
        <v>0</v>
      </c>
      <c r="AM51" s="15">
        <v>0</v>
      </c>
      <c r="AN51" s="15">
        <v>0</v>
      </c>
      <c r="AO51" s="15">
        <v>0</v>
      </c>
      <c r="AP51" s="15">
        <v>0</v>
      </c>
      <c r="AQ51" s="15">
        <v>0</v>
      </c>
      <c r="AR51" s="15">
        <v>0</v>
      </c>
      <c r="AS51" s="15">
        <v>0</v>
      </c>
      <c r="AT51" s="15">
        <v>0</v>
      </c>
      <c r="AU51" s="15">
        <v>0</v>
      </c>
      <c r="AV51" s="15">
        <v>0</v>
      </c>
      <c r="AW51" s="15">
        <v>0</v>
      </c>
      <c r="AX51" s="15">
        <v>0</v>
      </c>
      <c r="AY51" s="15">
        <v>0</v>
      </c>
    </row>
    <row r="52" spans="1:51">
      <c r="A52" s="1">
        <v>25004</v>
      </c>
      <c r="B52" s="1" t="s">
        <v>1762</v>
      </c>
      <c r="C52" s="1">
        <v>4</v>
      </c>
      <c r="D52" s="1" t="s">
        <v>1763</v>
      </c>
      <c r="E52" s="1" t="s">
        <v>352</v>
      </c>
      <c r="F52" s="1">
        <v>5</v>
      </c>
      <c r="G52" s="1" t="s">
        <v>272</v>
      </c>
      <c r="H52" s="1">
        <v>0</v>
      </c>
      <c r="I52" s="1" t="s">
        <v>353</v>
      </c>
      <c r="J52" s="15">
        <v>1</v>
      </c>
      <c r="K52" s="15">
        <v>5</v>
      </c>
      <c r="L52" s="15">
        <v>3</v>
      </c>
      <c r="M52" s="15">
        <v>2</v>
      </c>
      <c r="N52" s="15">
        <v>4</v>
      </c>
      <c r="O52" s="15">
        <v>2</v>
      </c>
      <c r="P52" s="15">
        <v>2</v>
      </c>
      <c r="Q52" s="15">
        <v>0</v>
      </c>
      <c r="R52" s="15">
        <v>0</v>
      </c>
      <c r="S52" s="15">
        <v>0</v>
      </c>
      <c r="T52" s="15">
        <v>0</v>
      </c>
      <c r="U52" s="15">
        <v>0</v>
      </c>
      <c r="V52" s="15">
        <v>0</v>
      </c>
      <c r="W52" s="15">
        <v>0</v>
      </c>
      <c r="X52" s="15">
        <v>1</v>
      </c>
      <c r="Y52" s="15">
        <v>5</v>
      </c>
      <c r="Z52" s="15">
        <v>3</v>
      </c>
      <c r="AA52" s="15">
        <v>2</v>
      </c>
      <c r="AB52" s="15">
        <v>4</v>
      </c>
      <c r="AC52" s="15">
        <v>2</v>
      </c>
      <c r="AD52" s="15">
        <v>2</v>
      </c>
      <c r="AE52" s="15">
        <v>1</v>
      </c>
      <c r="AF52" s="15">
        <v>5</v>
      </c>
      <c r="AG52" s="15">
        <v>3</v>
      </c>
      <c r="AH52" s="15">
        <v>2</v>
      </c>
      <c r="AI52" s="15">
        <v>4</v>
      </c>
      <c r="AJ52" s="15">
        <v>2</v>
      </c>
      <c r="AK52" s="15">
        <v>2</v>
      </c>
      <c r="AL52" s="15">
        <v>0</v>
      </c>
      <c r="AM52" s="15">
        <v>0</v>
      </c>
      <c r="AN52" s="15">
        <v>0</v>
      </c>
      <c r="AO52" s="15">
        <v>0</v>
      </c>
      <c r="AP52" s="15">
        <v>0</v>
      </c>
      <c r="AQ52" s="15">
        <v>0</v>
      </c>
      <c r="AR52" s="15">
        <v>0</v>
      </c>
      <c r="AS52" s="15">
        <v>0</v>
      </c>
      <c r="AT52" s="15">
        <v>0</v>
      </c>
      <c r="AU52" s="15">
        <v>0</v>
      </c>
      <c r="AV52" s="15">
        <v>0</v>
      </c>
      <c r="AW52" s="15">
        <v>0</v>
      </c>
      <c r="AX52" s="15">
        <v>0</v>
      </c>
      <c r="AY52" s="15">
        <v>0</v>
      </c>
    </row>
    <row r="53" spans="1:51">
      <c r="A53" s="1">
        <v>25015</v>
      </c>
      <c r="B53" s="1" t="s">
        <v>1762</v>
      </c>
      <c r="C53" s="1">
        <v>4</v>
      </c>
      <c r="D53" s="1" t="s">
        <v>1763</v>
      </c>
      <c r="E53" s="1" t="s">
        <v>354</v>
      </c>
      <c r="F53" s="1">
        <v>5</v>
      </c>
      <c r="G53" s="1" t="s">
        <v>272</v>
      </c>
      <c r="H53" s="1">
        <v>0</v>
      </c>
      <c r="I53" s="1" t="s">
        <v>355</v>
      </c>
      <c r="J53" s="15">
        <v>29</v>
      </c>
      <c r="K53" s="15">
        <v>127</v>
      </c>
      <c r="L53" s="15">
        <v>92</v>
      </c>
      <c r="M53" s="15">
        <v>35</v>
      </c>
      <c r="N53" s="15">
        <v>71</v>
      </c>
      <c r="O53" s="15">
        <v>50</v>
      </c>
      <c r="P53" s="15">
        <v>21</v>
      </c>
      <c r="Q53" s="15">
        <v>15</v>
      </c>
      <c r="R53" s="15">
        <v>49</v>
      </c>
      <c r="S53" s="15">
        <v>40</v>
      </c>
      <c r="T53" s="15">
        <v>9</v>
      </c>
      <c r="U53" s="15">
        <v>22</v>
      </c>
      <c r="V53" s="15">
        <v>17</v>
      </c>
      <c r="W53" s="15">
        <v>5</v>
      </c>
      <c r="X53" s="15">
        <v>14</v>
      </c>
      <c r="Y53" s="15">
        <v>78</v>
      </c>
      <c r="Z53" s="15">
        <v>52</v>
      </c>
      <c r="AA53" s="15">
        <v>26</v>
      </c>
      <c r="AB53" s="15">
        <v>49</v>
      </c>
      <c r="AC53" s="15">
        <v>33</v>
      </c>
      <c r="AD53" s="15">
        <v>16</v>
      </c>
      <c r="AE53" s="15">
        <v>14</v>
      </c>
      <c r="AF53" s="15">
        <v>78</v>
      </c>
      <c r="AG53" s="15">
        <v>52</v>
      </c>
      <c r="AH53" s="15">
        <v>26</v>
      </c>
      <c r="AI53" s="15">
        <v>49</v>
      </c>
      <c r="AJ53" s="15">
        <v>33</v>
      </c>
      <c r="AK53" s="15">
        <v>16</v>
      </c>
      <c r="AL53" s="15">
        <v>0</v>
      </c>
      <c r="AM53" s="15">
        <v>0</v>
      </c>
      <c r="AN53" s="15">
        <v>0</v>
      </c>
      <c r="AO53" s="15">
        <v>0</v>
      </c>
      <c r="AP53" s="15">
        <v>0</v>
      </c>
      <c r="AQ53" s="15">
        <v>0</v>
      </c>
      <c r="AR53" s="15">
        <v>0</v>
      </c>
      <c r="AS53" s="15">
        <v>0</v>
      </c>
      <c r="AT53" s="15">
        <v>0</v>
      </c>
      <c r="AU53" s="15">
        <v>0</v>
      </c>
      <c r="AV53" s="15">
        <v>0</v>
      </c>
      <c r="AW53" s="15">
        <v>0</v>
      </c>
      <c r="AX53" s="15">
        <v>0</v>
      </c>
      <c r="AY53" s="15">
        <v>0</v>
      </c>
    </row>
    <row r="54" spans="1:51">
      <c r="A54" s="1">
        <v>25026</v>
      </c>
      <c r="B54" s="1" t="s">
        <v>1762</v>
      </c>
      <c r="C54" s="1">
        <v>4</v>
      </c>
      <c r="D54" s="1" t="s">
        <v>1763</v>
      </c>
      <c r="E54" s="1" t="s">
        <v>356</v>
      </c>
      <c r="F54" s="1">
        <v>5</v>
      </c>
      <c r="G54" s="1" t="s">
        <v>272</v>
      </c>
      <c r="H54" s="1">
        <v>0</v>
      </c>
      <c r="I54" s="1" t="s">
        <v>357</v>
      </c>
      <c r="J54" s="15">
        <v>19</v>
      </c>
      <c r="K54" s="15">
        <v>93</v>
      </c>
      <c r="L54" s="15">
        <v>69</v>
      </c>
      <c r="M54" s="15">
        <v>24</v>
      </c>
      <c r="N54" s="15">
        <v>58</v>
      </c>
      <c r="O54" s="15">
        <v>45</v>
      </c>
      <c r="P54" s="15">
        <v>13</v>
      </c>
      <c r="Q54" s="15">
        <v>9</v>
      </c>
      <c r="R54" s="15">
        <v>14</v>
      </c>
      <c r="S54" s="15">
        <v>11</v>
      </c>
      <c r="T54" s="15">
        <v>3</v>
      </c>
      <c r="U54" s="15">
        <v>0</v>
      </c>
      <c r="V54" s="15">
        <v>0</v>
      </c>
      <c r="W54" s="15">
        <v>0</v>
      </c>
      <c r="X54" s="15">
        <v>10</v>
      </c>
      <c r="Y54" s="15">
        <v>79</v>
      </c>
      <c r="Z54" s="15">
        <v>58</v>
      </c>
      <c r="AA54" s="15">
        <v>21</v>
      </c>
      <c r="AB54" s="15">
        <v>58</v>
      </c>
      <c r="AC54" s="15">
        <v>45</v>
      </c>
      <c r="AD54" s="15">
        <v>13</v>
      </c>
      <c r="AE54" s="15">
        <v>10</v>
      </c>
      <c r="AF54" s="15">
        <v>79</v>
      </c>
      <c r="AG54" s="15">
        <v>58</v>
      </c>
      <c r="AH54" s="15">
        <v>21</v>
      </c>
      <c r="AI54" s="15">
        <v>58</v>
      </c>
      <c r="AJ54" s="15">
        <v>45</v>
      </c>
      <c r="AK54" s="15">
        <v>13</v>
      </c>
      <c r="AL54" s="15">
        <v>0</v>
      </c>
      <c r="AM54" s="15">
        <v>0</v>
      </c>
      <c r="AN54" s="15">
        <v>0</v>
      </c>
      <c r="AO54" s="15">
        <v>0</v>
      </c>
      <c r="AP54" s="15">
        <v>0</v>
      </c>
      <c r="AQ54" s="15">
        <v>0</v>
      </c>
      <c r="AR54" s="15">
        <v>0</v>
      </c>
      <c r="AS54" s="15">
        <v>0</v>
      </c>
      <c r="AT54" s="15">
        <v>0</v>
      </c>
      <c r="AU54" s="15">
        <v>0</v>
      </c>
      <c r="AV54" s="15">
        <v>0</v>
      </c>
      <c r="AW54" s="15">
        <v>0</v>
      </c>
      <c r="AX54" s="15">
        <v>0</v>
      </c>
      <c r="AY54" s="15">
        <v>0</v>
      </c>
    </row>
    <row r="55" spans="1:51">
      <c r="A55" s="1">
        <v>25037</v>
      </c>
      <c r="B55" s="1" t="s">
        <v>1762</v>
      </c>
      <c r="C55" s="1">
        <v>4</v>
      </c>
      <c r="D55" s="1" t="s">
        <v>1763</v>
      </c>
      <c r="E55" s="1" t="s">
        <v>358</v>
      </c>
      <c r="F55" s="1">
        <v>5</v>
      </c>
      <c r="G55" s="1" t="s">
        <v>272</v>
      </c>
      <c r="H55" s="1">
        <v>0</v>
      </c>
      <c r="I55" s="1" t="s">
        <v>359</v>
      </c>
      <c r="J55" s="15">
        <v>7</v>
      </c>
      <c r="K55" s="15">
        <v>18</v>
      </c>
      <c r="L55" s="15">
        <v>12</v>
      </c>
      <c r="M55" s="15">
        <v>6</v>
      </c>
      <c r="N55" s="15">
        <v>4</v>
      </c>
      <c r="O55" s="15">
        <v>2</v>
      </c>
      <c r="P55" s="15">
        <v>2</v>
      </c>
      <c r="Q55" s="15">
        <v>1</v>
      </c>
      <c r="R55" s="15">
        <v>2</v>
      </c>
      <c r="S55" s="15">
        <v>1</v>
      </c>
      <c r="T55" s="15">
        <v>1</v>
      </c>
      <c r="U55" s="15">
        <v>1</v>
      </c>
      <c r="V55" s="15">
        <v>0</v>
      </c>
      <c r="W55" s="15">
        <v>1</v>
      </c>
      <c r="X55" s="15">
        <v>6</v>
      </c>
      <c r="Y55" s="15">
        <v>16</v>
      </c>
      <c r="Z55" s="15">
        <v>11</v>
      </c>
      <c r="AA55" s="15">
        <v>5</v>
      </c>
      <c r="AB55" s="15">
        <v>3</v>
      </c>
      <c r="AC55" s="15">
        <v>2</v>
      </c>
      <c r="AD55" s="15">
        <v>1</v>
      </c>
      <c r="AE55" s="15">
        <v>6</v>
      </c>
      <c r="AF55" s="15">
        <v>16</v>
      </c>
      <c r="AG55" s="15">
        <v>11</v>
      </c>
      <c r="AH55" s="15">
        <v>5</v>
      </c>
      <c r="AI55" s="15">
        <v>3</v>
      </c>
      <c r="AJ55" s="15">
        <v>2</v>
      </c>
      <c r="AK55" s="15">
        <v>1</v>
      </c>
      <c r="AL55" s="15">
        <v>0</v>
      </c>
      <c r="AM55" s="15">
        <v>0</v>
      </c>
      <c r="AN55" s="15">
        <v>0</v>
      </c>
      <c r="AO55" s="15">
        <v>0</v>
      </c>
      <c r="AP55" s="15">
        <v>0</v>
      </c>
      <c r="AQ55" s="15">
        <v>0</v>
      </c>
      <c r="AR55" s="15">
        <v>0</v>
      </c>
      <c r="AS55" s="15">
        <v>0</v>
      </c>
      <c r="AT55" s="15">
        <v>0</v>
      </c>
      <c r="AU55" s="15">
        <v>0</v>
      </c>
      <c r="AV55" s="15">
        <v>0</v>
      </c>
      <c r="AW55" s="15">
        <v>0</v>
      </c>
      <c r="AX55" s="15">
        <v>0</v>
      </c>
      <c r="AY55" s="15">
        <v>0</v>
      </c>
    </row>
    <row r="56" spans="1:51">
      <c r="A56" s="1">
        <v>25048</v>
      </c>
      <c r="B56" s="1" t="s">
        <v>1762</v>
      </c>
      <c r="C56" s="1">
        <v>4</v>
      </c>
      <c r="D56" s="1" t="s">
        <v>1763</v>
      </c>
      <c r="E56" s="1" t="s">
        <v>360</v>
      </c>
      <c r="F56" s="1">
        <v>4</v>
      </c>
      <c r="G56" s="1" t="s">
        <v>272</v>
      </c>
      <c r="H56" s="1">
        <v>0</v>
      </c>
      <c r="I56" s="1" t="s">
        <v>361</v>
      </c>
      <c r="J56" s="15">
        <v>59</v>
      </c>
      <c r="K56" s="15">
        <v>146</v>
      </c>
      <c r="L56" s="15">
        <v>121</v>
      </c>
      <c r="M56" s="15">
        <v>25</v>
      </c>
      <c r="N56" s="15">
        <v>53</v>
      </c>
      <c r="O56" s="15">
        <v>43</v>
      </c>
      <c r="P56" s="15">
        <v>10</v>
      </c>
      <c r="Q56" s="15">
        <v>54</v>
      </c>
      <c r="R56" s="15">
        <v>111</v>
      </c>
      <c r="S56" s="15">
        <v>92</v>
      </c>
      <c r="T56" s="15">
        <v>19</v>
      </c>
      <c r="U56" s="15">
        <v>29</v>
      </c>
      <c r="V56" s="15">
        <v>22</v>
      </c>
      <c r="W56" s="15">
        <v>7</v>
      </c>
      <c r="X56" s="15">
        <v>5</v>
      </c>
      <c r="Y56" s="15">
        <v>35</v>
      </c>
      <c r="Z56" s="15">
        <v>29</v>
      </c>
      <c r="AA56" s="15">
        <v>6</v>
      </c>
      <c r="AB56" s="15">
        <v>24</v>
      </c>
      <c r="AC56" s="15">
        <v>21</v>
      </c>
      <c r="AD56" s="15">
        <v>3</v>
      </c>
      <c r="AE56" s="15">
        <v>5</v>
      </c>
      <c r="AF56" s="15">
        <v>35</v>
      </c>
      <c r="AG56" s="15">
        <v>29</v>
      </c>
      <c r="AH56" s="15">
        <v>6</v>
      </c>
      <c r="AI56" s="15">
        <v>24</v>
      </c>
      <c r="AJ56" s="15">
        <v>21</v>
      </c>
      <c r="AK56" s="15">
        <v>3</v>
      </c>
      <c r="AL56" s="15">
        <v>0</v>
      </c>
      <c r="AM56" s="15">
        <v>0</v>
      </c>
      <c r="AN56" s="15">
        <v>0</v>
      </c>
      <c r="AO56" s="15">
        <v>0</v>
      </c>
      <c r="AP56" s="15">
        <v>0</v>
      </c>
      <c r="AQ56" s="15">
        <v>0</v>
      </c>
      <c r="AR56" s="15">
        <v>0</v>
      </c>
      <c r="AS56" s="15">
        <v>0</v>
      </c>
      <c r="AT56" s="15">
        <v>0</v>
      </c>
      <c r="AU56" s="15">
        <v>0</v>
      </c>
      <c r="AV56" s="15">
        <v>0</v>
      </c>
      <c r="AW56" s="15">
        <v>0</v>
      </c>
      <c r="AX56" s="15">
        <v>0</v>
      </c>
      <c r="AY56" s="15">
        <v>0</v>
      </c>
    </row>
    <row r="57" spans="1:51">
      <c r="A57" s="1">
        <v>25059</v>
      </c>
      <c r="B57" s="1" t="s">
        <v>1762</v>
      </c>
      <c r="C57" s="1">
        <v>4</v>
      </c>
      <c r="D57" s="1" t="s">
        <v>1763</v>
      </c>
      <c r="E57" s="1" t="s">
        <v>362</v>
      </c>
      <c r="F57" s="1">
        <v>5</v>
      </c>
      <c r="G57" s="1" t="s">
        <v>272</v>
      </c>
      <c r="H57" s="1">
        <v>0</v>
      </c>
      <c r="I57" s="1" t="s">
        <v>363</v>
      </c>
      <c r="J57" s="15">
        <v>0</v>
      </c>
      <c r="K57" s="15">
        <v>0</v>
      </c>
      <c r="L57" s="15">
        <v>0</v>
      </c>
      <c r="M57" s="15">
        <v>0</v>
      </c>
      <c r="N57" s="15">
        <v>0</v>
      </c>
      <c r="O57" s="15">
        <v>0</v>
      </c>
      <c r="P57" s="15">
        <v>0</v>
      </c>
      <c r="Q57" s="15">
        <v>0</v>
      </c>
      <c r="R57" s="15">
        <v>0</v>
      </c>
      <c r="S57" s="15">
        <v>0</v>
      </c>
      <c r="T57" s="15">
        <v>0</v>
      </c>
      <c r="U57" s="15">
        <v>0</v>
      </c>
      <c r="V57" s="15">
        <v>0</v>
      </c>
      <c r="W57" s="15">
        <v>0</v>
      </c>
      <c r="X57" s="15">
        <v>0</v>
      </c>
      <c r="Y57" s="15">
        <v>0</v>
      </c>
      <c r="Z57" s="15">
        <v>0</v>
      </c>
      <c r="AA57" s="15">
        <v>0</v>
      </c>
      <c r="AB57" s="15">
        <v>0</v>
      </c>
      <c r="AC57" s="15">
        <v>0</v>
      </c>
      <c r="AD57" s="15">
        <v>0</v>
      </c>
      <c r="AE57" s="15">
        <v>0</v>
      </c>
      <c r="AF57" s="15">
        <v>0</v>
      </c>
      <c r="AG57" s="15">
        <v>0</v>
      </c>
      <c r="AH57" s="15">
        <v>0</v>
      </c>
      <c r="AI57" s="15">
        <v>0</v>
      </c>
      <c r="AJ57" s="15">
        <v>0</v>
      </c>
      <c r="AK57" s="15">
        <v>0</v>
      </c>
      <c r="AL57" s="15">
        <v>0</v>
      </c>
      <c r="AM57" s="15">
        <v>0</v>
      </c>
      <c r="AN57" s="15">
        <v>0</v>
      </c>
      <c r="AO57" s="15">
        <v>0</v>
      </c>
      <c r="AP57" s="15">
        <v>0</v>
      </c>
      <c r="AQ57" s="15">
        <v>0</v>
      </c>
      <c r="AR57" s="15">
        <v>0</v>
      </c>
      <c r="AS57" s="15">
        <v>0</v>
      </c>
      <c r="AT57" s="15">
        <v>0</v>
      </c>
      <c r="AU57" s="15">
        <v>0</v>
      </c>
      <c r="AV57" s="15">
        <v>0</v>
      </c>
      <c r="AW57" s="15">
        <v>0</v>
      </c>
      <c r="AX57" s="15">
        <v>0</v>
      </c>
      <c r="AY57" s="15">
        <v>0</v>
      </c>
    </row>
    <row r="58" spans="1:51">
      <c r="A58" s="1">
        <v>25070</v>
      </c>
      <c r="B58" s="1" t="s">
        <v>1762</v>
      </c>
      <c r="C58" s="1">
        <v>4</v>
      </c>
      <c r="D58" s="1" t="s">
        <v>1763</v>
      </c>
      <c r="E58" s="1" t="s">
        <v>364</v>
      </c>
      <c r="F58" s="1">
        <v>5</v>
      </c>
      <c r="G58" s="1" t="s">
        <v>272</v>
      </c>
      <c r="H58" s="1">
        <v>0</v>
      </c>
      <c r="I58" s="1" t="s">
        <v>365</v>
      </c>
      <c r="J58" s="15">
        <v>12</v>
      </c>
      <c r="K58" s="15">
        <v>22</v>
      </c>
      <c r="L58" s="15">
        <v>18</v>
      </c>
      <c r="M58" s="15">
        <v>4</v>
      </c>
      <c r="N58" s="15">
        <v>3</v>
      </c>
      <c r="O58" s="15">
        <v>3</v>
      </c>
      <c r="P58" s="15">
        <v>0</v>
      </c>
      <c r="Q58" s="15">
        <v>12</v>
      </c>
      <c r="R58" s="15">
        <v>22</v>
      </c>
      <c r="S58" s="15">
        <v>18</v>
      </c>
      <c r="T58" s="15">
        <v>4</v>
      </c>
      <c r="U58" s="15">
        <v>3</v>
      </c>
      <c r="V58" s="15">
        <v>3</v>
      </c>
      <c r="W58" s="15">
        <v>0</v>
      </c>
      <c r="X58" s="15">
        <v>0</v>
      </c>
      <c r="Y58" s="15">
        <v>0</v>
      </c>
      <c r="Z58" s="15">
        <v>0</v>
      </c>
      <c r="AA58" s="15">
        <v>0</v>
      </c>
      <c r="AB58" s="15">
        <v>0</v>
      </c>
      <c r="AC58" s="15">
        <v>0</v>
      </c>
      <c r="AD58" s="15">
        <v>0</v>
      </c>
      <c r="AE58" s="15">
        <v>0</v>
      </c>
      <c r="AF58" s="15">
        <v>0</v>
      </c>
      <c r="AG58" s="15">
        <v>0</v>
      </c>
      <c r="AH58" s="15">
        <v>0</v>
      </c>
      <c r="AI58" s="15">
        <v>0</v>
      </c>
      <c r="AJ58" s="15">
        <v>0</v>
      </c>
      <c r="AK58" s="15">
        <v>0</v>
      </c>
      <c r="AL58" s="15">
        <v>0</v>
      </c>
      <c r="AM58" s="15">
        <v>0</v>
      </c>
      <c r="AN58" s="15">
        <v>0</v>
      </c>
      <c r="AO58" s="15">
        <v>0</v>
      </c>
      <c r="AP58" s="15">
        <v>0</v>
      </c>
      <c r="AQ58" s="15">
        <v>0</v>
      </c>
      <c r="AR58" s="15">
        <v>0</v>
      </c>
      <c r="AS58" s="15">
        <v>0</v>
      </c>
      <c r="AT58" s="15">
        <v>0</v>
      </c>
      <c r="AU58" s="15">
        <v>0</v>
      </c>
      <c r="AV58" s="15">
        <v>0</v>
      </c>
      <c r="AW58" s="15">
        <v>0</v>
      </c>
      <c r="AX58" s="15">
        <v>0</v>
      </c>
      <c r="AY58" s="15">
        <v>0</v>
      </c>
    </row>
    <row r="59" spans="1:51">
      <c r="A59" s="1">
        <v>25081</v>
      </c>
      <c r="B59" s="1" t="s">
        <v>1762</v>
      </c>
      <c r="C59" s="1">
        <v>4</v>
      </c>
      <c r="D59" s="1" t="s">
        <v>1763</v>
      </c>
      <c r="E59" s="1" t="s">
        <v>366</v>
      </c>
      <c r="F59" s="1">
        <v>5</v>
      </c>
      <c r="G59" s="1" t="s">
        <v>272</v>
      </c>
      <c r="H59" s="1">
        <v>0</v>
      </c>
      <c r="I59" s="1" t="s">
        <v>367</v>
      </c>
      <c r="J59" s="15">
        <v>1</v>
      </c>
      <c r="K59" s="15">
        <v>2</v>
      </c>
      <c r="L59" s="15">
        <v>1</v>
      </c>
      <c r="M59" s="15">
        <v>1</v>
      </c>
      <c r="N59" s="15">
        <v>0</v>
      </c>
      <c r="O59" s="15">
        <v>0</v>
      </c>
      <c r="P59" s="15">
        <v>0</v>
      </c>
      <c r="Q59" s="15">
        <v>0</v>
      </c>
      <c r="R59" s="15">
        <v>0</v>
      </c>
      <c r="S59" s="15">
        <v>0</v>
      </c>
      <c r="T59" s="15">
        <v>0</v>
      </c>
      <c r="U59" s="15">
        <v>0</v>
      </c>
      <c r="V59" s="15">
        <v>0</v>
      </c>
      <c r="W59" s="15">
        <v>0</v>
      </c>
      <c r="X59" s="15">
        <v>1</v>
      </c>
      <c r="Y59" s="15">
        <v>2</v>
      </c>
      <c r="Z59" s="15">
        <v>1</v>
      </c>
      <c r="AA59" s="15">
        <v>1</v>
      </c>
      <c r="AB59" s="15">
        <v>0</v>
      </c>
      <c r="AC59" s="15">
        <v>0</v>
      </c>
      <c r="AD59" s="15">
        <v>0</v>
      </c>
      <c r="AE59" s="15">
        <v>1</v>
      </c>
      <c r="AF59" s="15">
        <v>2</v>
      </c>
      <c r="AG59" s="15">
        <v>1</v>
      </c>
      <c r="AH59" s="15">
        <v>1</v>
      </c>
      <c r="AI59" s="15">
        <v>0</v>
      </c>
      <c r="AJ59" s="15">
        <v>0</v>
      </c>
      <c r="AK59" s="15">
        <v>0</v>
      </c>
      <c r="AL59" s="15">
        <v>0</v>
      </c>
      <c r="AM59" s="15">
        <v>0</v>
      </c>
      <c r="AN59" s="15">
        <v>0</v>
      </c>
      <c r="AO59" s="15">
        <v>0</v>
      </c>
      <c r="AP59" s="15">
        <v>0</v>
      </c>
      <c r="AQ59" s="15">
        <v>0</v>
      </c>
      <c r="AR59" s="15">
        <v>0</v>
      </c>
      <c r="AS59" s="15">
        <v>0</v>
      </c>
      <c r="AT59" s="15">
        <v>0</v>
      </c>
      <c r="AU59" s="15">
        <v>0</v>
      </c>
      <c r="AV59" s="15">
        <v>0</v>
      </c>
      <c r="AW59" s="15">
        <v>0</v>
      </c>
      <c r="AX59" s="15">
        <v>0</v>
      </c>
      <c r="AY59" s="15">
        <v>0</v>
      </c>
    </row>
    <row r="60" spans="1:51">
      <c r="A60" s="1">
        <v>25092</v>
      </c>
      <c r="B60" s="1" t="s">
        <v>1762</v>
      </c>
      <c r="C60" s="1">
        <v>4</v>
      </c>
      <c r="D60" s="1" t="s">
        <v>1763</v>
      </c>
      <c r="E60" s="1" t="s">
        <v>368</v>
      </c>
      <c r="F60" s="1">
        <v>5</v>
      </c>
      <c r="G60" s="1" t="s">
        <v>272</v>
      </c>
      <c r="H60" s="1">
        <v>0</v>
      </c>
      <c r="I60" s="1" t="s">
        <v>369</v>
      </c>
      <c r="J60" s="15">
        <v>4</v>
      </c>
      <c r="K60" s="15">
        <v>11</v>
      </c>
      <c r="L60" s="15">
        <v>8</v>
      </c>
      <c r="M60" s="15">
        <v>3</v>
      </c>
      <c r="N60" s="15">
        <v>5</v>
      </c>
      <c r="O60" s="15">
        <v>4</v>
      </c>
      <c r="P60" s="15">
        <v>1</v>
      </c>
      <c r="Q60" s="15">
        <v>3</v>
      </c>
      <c r="R60" s="15">
        <v>7</v>
      </c>
      <c r="S60" s="15">
        <v>5</v>
      </c>
      <c r="T60" s="15">
        <v>2</v>
      </c>
      <c r="U60" s="15">
        <v>3</v>
      </c>
      <c r="V60" s="15">
        <v>2</v>
      </c>
      <c r="W60" s="15">
        <v>1</v>
      </c>
      <c r="X60" s="15">
        <v>1</v>
      </c>
      <c r="Y60" s="15">
        <v>4</v>
      </c>
      <c r="Z60" s="15">
        <v>3</v>
      </c>
      <c r="AA60" s="15">
        <v>1</v>
      </c>
      <c r="AB60" s="15">
        <v>2</v>
      </c>
      <c r="AC60" s="15">
        <v>2</v>
      </c>
      <c r="AD60" s="15">
        <v>0</v>
      </c>
      <c r="AE60" s="15">
        <v>1</v>
      </c>
      <c r="AF60" s="15">
        <v>4</v>
      </c>
      <c r="AG60" s="15">
        <v>3</v>
      </c>
      <c r="AH60" s="15">
        <v>1</v>
      </c>
      <c r="AI60" s="15">
        <v>2</v>
      </c>
      <c r="AJ60" s="15">
        <v>2</v>
      </c>
      <c r="AK60" s="15">
        <v>0</v>
      </c>
      <c r="AL60" s="15">
        <v>0</v>
      </c>
      <c r="AM60" s="15">
        <v>0</v>
      </c>
      <c r="AN60" s="15">
        <v>0</v>
      </c>
      <c r="AO60" s="15">
        <v>0</v>
      </c>
      <c r="AP60" s="15">
        <v>0</v>
      </c>
      <c r="AQ60" s="15">
        <v>0</v>
      </c>
      <c r="AR60" s="15">
        <v>0</v>
      </c>
      <c r="AS60" s="15">
        <v>0</v>
      </c>
      <c r="AT60" s="15">
        <v>0</v>
      </c>
      <c r="AU60" s="15">
        <v>0</v>
      </c>
      <c r="AV60" s="15">
        <v>0</v>
      </c>
      <c r="AW60" s="15">
        <v>0</v>
      </c>
      <c r="AX60" s="15">
        <v>0</v>
      </c>
      <c r="AY60" s="15">
        <v>0</v>
      </c>
    </row>
    <row r="61" spans="1:51">
      <c r="A61" s="1">
        <v>25103</v>
      </c>
      <c r="B61" s="1" t="s">
        <v>1762</v>
      </c>
      <c r="C61" s="1">
        <v>4</v>
      </c>
      <c r="D61" s="1" t="s">
        <v>1763</v>
      </c>
      <c r="E61" s="1" t="s">
        <v>370</v>
      </c>
      <c r="F61" s="1">
        <v>5</v>
      </c>
      <c r="G61" s="1" t="s">
        <v>272</v>
      </c>
      <c r="H61" s="1">
        <v>0</v>
      </c>
      <c r="I61" s="1" t="s">
        <v>371</v>
      </c>
      <c r="J61" s="15">
        <v>3</v>
      </c>
      <c r="K61" s="15">
        <v>4</v>
      </c>
      <c r="L61" s="15">
        <v>3</v>
      </c>
      <c r="M61" s="15">
        <v>1</v>
      </c>
      <c r="N61" s="15">
        <v>0</v>
      </c>
      <c r="O61" s="15">
        <v>0</v>
      </c>
      <c r="P61" s="15">
        <v>0</v>
      </c>
      <c r="Q61" s="15">
        <v>3</v>
      </c>
      <c r="R61" s="15">
        <v>4</v>
      </c>
      <c r="S61" s="15">
        <v>3</v>
      </c>
      <c r="T61" s="15">
        <v>1</v>
      </c>
      <c r="U61" s="15">
        <v>0</v>
      </c>
      <c r="V61" s="15">
        <v>0</v>
      </c>
      <c r="W61" s="15">
        <v>0</v>
      </c>
      <c r="X61" s="15">
        <v>0</v>
      </c>
      <c r="Y61" s="15">
        <v>0</v>
      </c>
      <c r="Z61" s="15">
        <v>0</v>
      </c>
      <c r="AA61" s="15">
        <v>0</v>
      </c>
      <c r="AB61" s="15">
        <v>0</v>
      </c>
      <c r="AC61" s="15">
        <v>0</v>
      </c>
      <c r="AD61" s="15">
        <v>0</v>
      </c>
      <c r="AE61" s="15">
        <v>0</v>
      </c>
      <c r="AF61" s="15">
        <v>0</v>
      </c>
      <c r="AG61" s="15">
        <v>0</v>
      </c>
      <c r="AH61" s="15">
        <v>0</v>
      </c>
      <c r="AI61" s="15">
        <v>0</v>
      </c>
      <c r="AJ61" s="15">
        <v>0</v>
      </c>
      <c r="AK61" s="15">
        <v>0</v>
      </c>
      <c r="AL61" s="15">
        <v>0</v>
      </c>
      <c r="AM61" s="15">
        <v>0</v>
      </c>
      <c r="AN61" s="15">
        <v>0</v>
      </c>
      <c r="AO61" s="15">
        <v>0</v>
      </c>
      <c r="AP61" s="15">
        <v>0</v>
      </c>
      <c r="AQ61" s="15">
        <v>0</v>
      </c>
      <c r="AR61" s="15">
        <v>0</v>
      </c>
      <c r="AS61" s="15">
        <v>0</v>
      </c>
      <c r="AT61" s="15">
        <v>0</v>
      </c>
      <c r="AU61" s="15">
        <v>0</v>
      </c>
      <c r="AV61" s="15">
        <v>0</v>
      </c>
      <c r="AW61" s="15">
        <v>0</v>
      </c>
      <c r="AX61" s="15">
        <v>0</v>
      </c>
      <c r="AY61" s="15">
        <v>0</v>
      </c>
    </row>
    <row r="62" spans="1:51">
      <c r="A62" s="1">
        <v>25114</v>
      </c>
      <c r="B62" s="1" t="s">
        <v>1762</v>
      </c>
      <c r="C62" s="1">
        <v>4</v>
      </c>
      <c r="D62" s="1" t="s">
        <v>1763</v>
      </c>
      <c r="E62" s="1" t="s">
        <v>372</v>
      </c>
      <c r="F62" s="1">
        <v>5</v>
      </c>
      <c r="G62" s="1" t="s">
        <v>272</v>
      </c>
      <c r="H62" s="1">
        <v>0</v>
      </c>
      <c r="I62" s="1" t="s">
        <v>373</v>
      </c>
      <c r="J62" s="15">
        <v>6</v>
      </c>
      <c r="K62" s="15">
        <v>9</v>
      </c>
      <c r="L62" s="15">
        <v>9</v>
      </c>
      <c r="M62" s="15">
        <v>0</v>
      </c>
      <c r="N62" s="15">
        <v>1</v>
      </c>
      <c r="O62" s="15">
        <v>1</v>
      </c>
      <c r="P62" s="15">
        <v>0</v>
      </c>
      <c r="Q62" s="15">
        <v>6</v>
      </c>
      <c r="R62" s="15">
        <v>9</v>
      </c>
      <c r="S62" s="15">
        <v>9</v>
      </c>
      <c r="T62" s="15">
        <v>0</v>
      </c>
      <c r="U62" s="15">
        <v>1</v>
      </c>
      <c r="V62" s="15">
        <v>1</v>
      </c>
      <c r="W62" s="15">
        <v>0</v>
      </c>
      <c r="X62" s="15">
        <v>0</v>
      </c>
      <c r="Y62" s="15">
        <v>0</v>
      </c>
      <c r="Z62" s="15">
        <v>0</v>
      </c>
      <c r="AA62" s="15">
        <v>0</v>
      </c>
      <c r="AB62" s="15">
        <v>0</v>
      </c>
      <c r="AC62" s="15">
        <v>0</v>
      </c>
      <c r="AD62" s="15">
        <v>0</v>
      </c>
      <c r="AE62" s="15">
        <v>0</v>
      </c>
      <c r="AF62" s="15">
        <v>0</v>
      </c>
      <c r="AG62" s="15">
        <v>0</v>
      </c>
      <c r="AH62" s="15">
        <v>0</v>
      </c>
      <c r="AI62" s="15">
        <v>0</v>
      </c>
      <c r="AJ62" s="15">
        <v>0</v>
      </c>
      <c r="AK62" s="15">
        <v>0</v>
      </c>
      <c r="AL62" s="15">
        <v>0</v>
      </c>
      <c r="AM62" s="15">
        <v>0</v>
      </c>
      <c r="AN62" s="15">
        <v>0</v>
      </c>
      <c r="AO62" s="15">
        <v>0</v>
      </c>
      <c r="AP62" s="15">
        <v>0</v>
      </c>
      <c r="AQ62" s="15">
        <v>0</v>
      </c>
      <c r="AR62" s="15">
        <v>0</v>
      </c>
      <c r="AS62" s="15">
        <v>0</v>
      </c>
      <c r="AT62" s="15">
        <v>0</v>
      </c>
      <c r="AU62" s="15">
        <v>0</v>
      </c>
      <c r="AV62" s="15">
        <v>0</v>
      </c>
      <c r="AW62" s="15">
        <v>0</v>
      </c>
      <c r="AX62" s="15">
        <v>0</v>
      </c>
      <c r="AY62" s="15">
        <v>0</v>
      </c>
    </row>
    <row r="63" spans="1:51">
      <c r="A63" s="1">
        <v>25125</v>
      </c>
      <c r="B63" s="1" t="s">
        <v>1762</v>
      </c>
      <c r="C63" s="1">
        <v>4</v>
      </c>
      <c r="D63" s="1" t="s">
        <v>1763</v>
      </c>
      <c r="E63" s="1" t="s">
        <v>374</v>
      </c>
      <c r="F63" s="1">
        <v>5</v>
      </c>
      <c r="G63" s="1" t="s">
        <v>272</v>
      </c>
      <c r="H63" s="1">
        <v>0</v>
      </c>
      <c r="I63" s="1" t="s">
        <v>375</v>
      </c>
      <c r="J63" s="15">
        <v>8</v>
      </c>
      <c r="K63" s="15">
        <v>12</v>
      </c>
      <c r="L63" s="15">
        <v>10</v>
      </c>
      <c r="M63" s="15">
        <v>2</v>
      </c>
      <c r="N63" s="15">
        <v>3</v>
      </c>
      <c r="O63" s="15">
        <v>1</v>
      </c>
      <c r="P63" s="15">
        <v>2</v>
      </c>
      <c r="Q63" s="15">
        <v>8</v>
      </c>
      <c r="R63" s="15">
        <v>12</v>
      </c>
      <c r="S63" s="15">
        <v>10</v>
      </c>
      <c r="T63" s="15">
        <v>2</v>
      </c>
      <c r="U63" s="15">
        <v>3</v>
      </c>
      <c r="V63" s="15">
        <v>1</v>
      </c>
      <c r="W63" s="15">
        <v>2</v>
      </c>
      <c r="X63" s="15">
        <v>0</v>
      </c>
      <c r="Y63" s="15">
        <v>0</v>
      </c>
      <c r="Z63" s="15">
        <v>0</v>
      </c>
      <c r="AA63" s="15">
        <v>0</v>
      </c>
      <c r="AB63" s="15">
        <v>0</v>
      </c>
      <c r="AC63" s="15">
        <v>0</v>
      </c>
      <c r="AD63" s="15">
        <v>0</v>
      </c>
      <c r="AE63" s="15">
        <v>0</v>
      </c>
      <c r="AF63" s="15">
        <v>0</v>
      </c>
      <c r="AG63" s="15">
        <v>0</v>
      </c>
      <c r="AH63" s="15">
        <v>0</v>
      </c>
      <c r="AI63" s="15">
        <v>0</v>
      </c>
      <c r="AJ63" s="15">
        <v>0</v>
      </c>
      <c r="AK63" s="15">
        <v>0</v>
      </c>
      <c r="AL63" s="15">
        <v>0</v>
      </c>
      <c r="AM63" s="15">
        <v>0</v>
      </c>
      <c r="AN63" s="15">
        <v>0</v>
      </c>
      <c r="AO63" s="15">
        <v>0</v>
      </c>
      <c r="AP63" s="15">
        <v>0</v>
      </c>
      <c r="AQ63" s="15">
        <v>0</v>
      </c>
      <c r="AR63" s="15">
        <v>0</v>
      </c>
      <c r="AS63" s="15">
        <v>0</v>
      </c>
      <c r="AT63" s="15">
        <v>0</v>
      </c>
      <c r="AU63" s="15">
        <v>0</v>
      </c>
      <c r="AV63" s="15">
        <v>0</v>
      </c>
      <c r="AW63" s="15">
        <v>0</v>
      </c>
      <c r="AX63" s="15">
        <v>0</v>
      </c>
      <c r="AY63" s="15">
        <v>0</v>
      </c>
    </row>
    <row r="64" spans="1:51">
      <c r="A64" s="1">
        <v>25136</v>
      </c>
      <c r="B64" s="1" t="s">
        <v>1762</v>
      </c>
      <c r="C64" s="1">
        <v>4</v>
      </c>
      <c r="D64" s="1" t="s">
        <v>1763</v>
      </c>
      <c r="E64" s="1" t="s">
        <v>376</v>
      </c>
      <c r="F64" s="1">
        <v>5</v>
      </c>
      <c r="G64" s="1" t="s">
        <v>272</v>
      </c>
      <c r="H64" s="1">
        <v>0</v>
      </c>
      <c r="I64" s="1" t="s">
        <v>377</v>
      </c>
      <c r="J64" s="15">
        <v>5</v>
      </c>
      <c r="K64" s="15">
        <v>12</v>
      </c>
      <c r="L64" s="15">
        <v>9</v>
      </c>
      <c r="M64" s="15">
        <v>3</v>
      </c>
      <c r="N64" s="15">
        <v>3</v>
      </c>
      <c r="O64" s="15">
        <v>2</v>
      </c>
      <c r="P64" s="15">
        <v>1</v>
      </c>
      <c r="Q64" s="15">
        <v>5</v>
      </c>
      <c r="R64" s="15">
        <v>12</v>
      </c>
      <c r="S64" s="15">
        <v>9</v>
      </c>
      <c r="T64" s="15">
        <v>3</v>
      </c>
      <c r="U64" s="15">
        <v>3</v>
      </c>
      <c r="V64" s="15">
        <v>2</v>
      </c>
      <c r="W64" s="15">
        <v>1</v>
      </c>
      <c r="X64" s="15">
        <v>0</v>
      </c>
      <c r="Y64" s="15">
        <v>0</v>
      </c>
      <c r="Z64" s="15">
        <v>0</v>
      </c>
      <c r="AA64" s="15">
        <v>0</v>
      </c>
      <c r="AB64" s="15">
        <v>0</v>
      </c>
      <c r="AC64" s="15">
        <v>0</v>
      </c>
      <c r="AD64" s="15">
        <v>0</v>
      </c>
      <c r="AE64" s="15">
        <v>0</v>
      </c>
      <c r="AF64" s="15">
        <v>0</v>
      </c>
      <c r="AG64" s="15">
        <v>0</v>
      </c>
      <c r="AH64" s="15">
        <v>0</v>
      </c>
      <c r="AI64" s="15">
        <v>0</v>
      </c>
      <c r="AJ64" s="15">
        <v>0</v>
      </c>
      <c r="AK64" s="15">
        <v>0</v>
      </c>
      <c r="AL64" s="15">
        <v>0</v>
      </c>
      <c r="AM64" s="15">
        <v>0</v>
      </c>
      <c r="AN64" s="15">
        <v>0</v>
      </c>
      <c r="AO64" s="15">
        <v>0</v>
      </c>
      <c r="AP64" s="15">
        <v>0</v>
      </c>
      <c r="AQ64" s="15">
        <v>0</v>
      </c>
      <c r="AR64" s="15">
        <v>0</v>
      </c>
      <c r="AS64" s="15">
        <v>0</v>
      </c>
      <c r="AT64" s="15">
        <v>0</v>
      </c>
      <c r="AU64" s="15">
        <v>0</v>
      </c>
      <c r="AV64" s="15">
        <v>0</v>
      </c>
      <c r="AW64" s="15">
        <v>0</v>
      </c>
      <c r="AX64" s="15">
        <v>0</v>
      </c>
      <c r="AY64" s="15">
        <v>0</v>
      </c>
    </row>
    <row r="65" spans="1:51">
      <c r="A65" s="1">
        <v>25147</v>
      </c>
      <c r="B65" s="1" t="s">
        <v>1762</v>
      </c>
      <c r="C65" s="1">
        <v>4</v>
      </c>
      <c r="D65" s="1" t="s">
        <v>1763</v>
      </c>
      <c r="E65" s="1" t="s">
        <v>378</v>
      </c>
      <c r="F65" s="1">
        <v>5</v>
      </c>
      <c r="G65" s="1" t="s">
        <v>272</v>
      </c>
      <c r="H65" s="1">
        <v>0</v>
      </c>
      <c r="I65" s="1" t="s">
        <v>379</v>
      </c>
      <c r="J65" s="15">
        <v>6</v>
      </c>
      <c r="K65" s="15">
        <v>11</v>
      </c>
      <c r="L65" s="15">
        <v>7</v>
      </c>
      <c r="M65" s="15">
        <v>4</v>
      </c>
      <c r="N65" s="15">
        <v>2</v>
      </c>
      <c r="O65" s="15">
        <v>0</v>
      </c>
      <c r="P65" s="15">
        <v>2</v>
      </c>
      <c r="Q65" s="15">
        <v>5</v>
      </c>
      <c r="R65" s="15">
        <v>8</v>
      </c>
      <c r="S65" s="15">
        <v>6</v>
      </c>
      <c r="T65" s="15">
        <v>2</v>
      </c>
      <c r="U65" s="15">
        <v>1</v>
      </c>
      <c r="V65" s="15">
        <v>0</v>
      </c>
      <c r="W65" s="15">
        <v>1</v>
      </c>
      <c r="X65" s="15">
        <v>1</v>
      </c>
      <c r="Y65" s="15">
        <v>3</v>
      </c>
      <c r="Z65" s="15">
        <v>1</v>
      </c>
      <c r="AA65" s="15">
        <v>2</v>
      </c>
      <c r="AB65" s="15">
        <v>1</v>
      </c>
      <c r="AC65" s="15">
        <v>0</v>
      </c>
      <c r="AD65" s="15">
        <v>1</v>
      </c>
      <c r="AE65" s="15">
        <v>1</v>
      </c>
      <c r="AF65" s="15">
        <v>3</v>
      </c>
      <c r="AG65" s="15">
        <v>1</v>
      </c>
      <c r="AH65" s="15">
        <v>2</v>
      </c>
      <c r="AI65" s="15">
        <v>1</v>
      </c>
      <c r="AJ65" s="15">
        <v>0</v>
      </c>
      <c r="AK65" s="15">
        <v>1</v>
      </c>
      <c r="AL65" s="15">
        <v>0</v>
      </c>
      <c r="AM65" s="15">
        <v>0</v>
      </c>
      <c r="AN65" s="15">
        <v>0</v>
      </c>
      <c r="AO65" s="15">
        <v>0</v>
      </c>
      <c r="AP65" s="15">
        <v>0</v>
      </c>
      <c r="AQ65" s="15">
        <v>0</v>
      </c>
      <c r="AR65" s="15">
        <v>0</v>
      </c>
      <c r="AS65" s="15">
        <v>0</v>
      </c>
      <c r="AT65" s="15">
        <v>0</v>
      </c>
      <c r="AU65" s="15">
        <v>0</v>
      </c>
      <c r="AV65" s="15">
        <v>0</v>
      </c>
      <c r="AW65" s="15">
        <v>0</v>
      </c>
      <c r="AX65" s="15">
        <v>0</v>
      </c>
      <c r="AY65" s="15">
        <v>0</v>
      </c>
    </row>
    <row r="66" spans="1:51">
      <c r="A66" s="1">
        <v>25158</v>
      </c>
      <c r="B66" s="1" t="s">
        <v>1762</v>
      </c>
      <c r="C66" s="1">
        <v>4</v>
      </c>
      <c r="D66" s="1" t="s">
        <v>1763</v>
      </c>
      <c r="E66" s="1" t="s">
        <v>380</v>
      </c>
      <c r="F66" s="1">
        <v>5</v>
      </c>
      <c r="G66" s="1" t="s">
        <v>272</v>
      </c>
      <c r="H66" s="1">
        <v>0</v>
      </c>
      <c r="I66" s="1" t="s">
        <v>381</v>
      </c>
      <c r="J66" s="15">
        <v>14</v>
      </c>
      <c r="K66" s="15">
        <v>63</v>
      </c>
      <c r="L66" s="15">
        <v>56</v>
      </c>
      <c r="M66" s="15">
        <v>7</v>
      </c>
      <c r="N66" s="15">
        <v>36</v>
      </c>
      <c r="O66" s="15">
        <v>32</v>
      </c>
      <c r="P66" s="15">
        <v>4</v>
      </c>
      <c r="Q66" s="15">
        <v>12</v>
      </c>
      <c r="R66" s="15">
        <v>37</v>
      </c>
      <c r="S66" s="15">
        <v>32</v>
      </c>
      <c r="T66" s="15">
        <v>5</v>
      </c>
      <c r="U66" s="15">
        <v>15</v>
      </c>
      <c r="V66" s="15">
        <v>13</v>
      </c>
      <c r="W66" s="15">
        <v>2</v>
      </c>
      <c r="X66" s="15">
        <v>2</v>
      </c>
      <c r="Y66" s="15">
        <v>26</v>
      </c>
      <c r="Z66" s="15">
        <v>24</v>
      </c>
      <c r="AA66" s="15">
        <v>2</v>
      </c>
      <c r="AB66" s="15">
        <v>21</v>
      </c>
      <c r="AC66" s="15">
        <v>19</v>
      </c>
      <c r="AD66" s="15">
        <v>2</v>
      </c>
      <c r="AE66" s="15">
        <v>2</v>
      </c>
      <c r="AF66" s="15">
        <v>26</v>
      </c>
      <c r="AG66" s="15">
        <v>24</v>
      </c>
      <c r="AH66" s="15">
        <v>2</v>
      </c>
      <c r="AI66" s="15">
        <v>21</v>
      </c>
      <c r="AJ66" s="15">
        <v>19</v>
      </c>
      <c r="AK66" s="15">
        <v>2</v>
      </c>
      <c r="AL66" s="15">
        <v>0</v>
      </c>
      <c r="AM66" s="15">
        <v>0</v>
      </c>
      <c r="AN66" s="15">
        <v>0</v>
      </c>
      <c r="AO66" s="15">
        <v>0</v>
      </c>
      <c r="AP66" s="15">
        <v>0</v>
      </c>
      <c r="AQ66" s="15">
        <v>0</v>
      </c>
      <c r="AR66" s="15">
        <v>0</v>
      </c>
      <c r="AS66" s="15">
        <v>0</v>
      </c>
      <c r="AT66" s="15">
        <v>0</v>
      </c>
      <c r="AU66" s="15">
        <v>0</v>
      </c>
      <c r="AV66" s="15">
        <v>0</v>
      </c>
      <c r="AW66" s="15">
        <v>0</v>
      </c>
      <c r="AX66" s="15">
        <v>0</v>
      </c>
      <c r="AY66" s="15">
        <v>0</v>
      </c>
    </row>
    <row r="67" spans="1:51">
      <c r="A67" s="1">
        <v>25169</v>
      </c>
      <c r="B67" s="1" t="s">
        <v>1762</v>
      </c>
      <c r="C67" s="1">
        <v>4</v>
      </c>
      <c r="D67" s="1" t="s">
        <v>1763</v>
      </c>
      <c r="E67" s="1" t="s">
        <v>382</v>
      </c>
      <c r="F67" s="1">
        <v>4</v>
      </c>
      <c r="G67" s="1" t="s">
        <v>272</v>
      </c>
      <c r="H67" s="1">
        <v>0</v>
      </c>
      <c r="I67" s="1" t="s">
        <v>383</v>
      </c>
      <c r="J67" s="15">
        <v>44</v>
      </c>
      <c r="K67" s="15">
        <v>289</v>
      </c>
      <c r="L67" s="15">
        <v>230</v>
      </c>
      <c r="M67" s="15">
        <v>59</v>
      </c>
      <c r="N67" s="15">
        <v>211</v>
      </c>
      <c r="O67" s="15">
        <v>177</v>
      </c>
      <c r="P67" s="15">
        <v>34</v>
      </c>
      <c r="Q67" s="15">
        <v>26</v>
      </c>
      <c r="R67" s="15">
        <v>62</v>
      </c>
      <c r="S67" s="15">
        <v>49</v>
      </c>
      <c r="T67" s="15">
        <v>13</v>
      </c>
      <c r="U67" s="15">
        <v>27</v>
      </c>
      <c r="V67" s="15">
        <v>20</v>
      </c>
      <c r="W67" s="15">
        <v>7</v>
      </c>
      <c r="X67" s="15">
        <v>18</v>
      </c>
      <c r="Y67" s="15">
        <v>227</v>
      </c>
      <c r="Z67" s="15">
        <v>181</v>
      </c>
      <c r="AA67" s="15">
        <v>46</v>
      </c>
      <c r="AB67" s="15">
        <v>184</v>
      </c>
      <c r="AC67" s="15">
        <v>157</v>
      </c>
      <c r="AD67" s="15">
        <v>27</v>
      </c>
      <c r="AE67" s="15">
        <v>18</v>
      </c>
      <c r="AF67" s="15">
        <v>227</v>
      </c>
      <c r="AG67" s="15">
        <v>181</v>
      </c>
      <c r="AH67" s="15">
        <v>46</v>
      </c>
      <c r="AI67" s="15">
        <v>184</v>
      </c>
      <c r="AJ67" s="15">
        <v>157</v>
      </c>
      <c r="AK67" s="15">
        <v>27</v>
      </c>
      <c r="AL67" s="15">
        <v>0</v>
      </c>
      <c r="AM67" s="15">
        <v>0</v>
      </c>
      <c r="AN67" s="15">
        <v>0</v>
      </c>
      <c r="AO67" s="15">
        <v>0</v>
      </c>
      <c r="AP67" s="15">
        <v>0</v>
      </c>
      <c r="AQ67" s="15">
        <v>0</v>
      </c>
      <c r="AR67" s="15">
        <v>0</v>
      </c>
      <c r="AS67" s="15">
        <v>0</v>
      </c>
      <c r="AT67" s="15">
        <v>0</v>
      </c>
      <c r="AU67" s="15">
        <v>0</v>
      </c>
      <c r="AV67" s="15">
        <v>0</v>
      </c>
      <c r="AW67" s="15">
        <v>0</v>
      </c>
      <c r="AX67" s="15">
        <v>0</v>
      </c>
      <c r="AY67" s="15">
        <v>0</v>
      </c>
    </row>
    <row r="68" spans="1:51">
      <c r="A68" s="1">
        <v>25180</v>
      </c>
      <c r="B68" s="1" t="s">
        <v>1762</v>
      </c>
      <c r="C68" s="1">
        <v>4</v>
      </c>
      <c r="D68" s="1" t="s">
        <v>1763</v>
      </c>
      <c r="E68" s="1" t="s">
        <v>384</v>
      </c>
      <c r="F68" s="1">
        <v>5</v>
      </c>
      <c r="G68" s="1" t="s">
        <v>272</v>
      </c>
      <c r="H68" s="1">
        <v>0</v>
      </c>
      <c r="I68" s="1" t="s">
        <v>385</v>
      </c>
      <c r="J68" s="15">
        <v>0</v>
      </c>
      <c r="K68" s="15">
        <v>0</v>
      </c>
      <c r="L68" s="15">
        <v>0</v>
      </c>
      <c r="M68" s="15">
        <v>0</v>
      </c>
      <c r="N68" s="15">
        <v>0</v>
      </c>
      <c r="O68" s="15">
        <v>0</v>
      </c>
      <c r="P68" s="15">
        <v>0</v>
      </c>
      <c r="Q68" s="15">
        <v>0</v>
      </c>
      <c r="R68" s="15">
        <v>0</v>
      </c>
      <c r="S68" s="15">
        <v>0</v>
      </c>
      <c r="T68" s="15">
        <v>0</v>
      </c>
      <c r="U68" s="15">
        <v>0</v>
      </c>
      <c r="V68" s="15">
        <v>0</v>
      </c>
      <c r="W68" s="15">
        <v>0</v>
      </c>
      <c r="X68" s="15">
        <v>0</v>
      </c>
      <c r="Y68" s="15">
        <v>0</v>
      </c>
      <c r="Z68" s="15">
        <v>0</v>
      </c>
      <c r="AA68" s="15">
        <v>0</v>
      </c>
      <c r="AB68" s="15">
        <v>0</v>
      </c>
      <c r="AC68" s="15">
        <v>0</v>
      </c>
      <c r="AD68" s="15">
        <v>0</v>
      </c>
      <c r="AE68" s="15">
        <v>0</v>
      </c>
      <c r="AF68" s="15">
        <v>0</v>
      </c>
      <c r="AG68" s="15">
        <v>0</v>
      </c>
      <c r="AH68" s="15">
        <v>0</v>
      </c>
      <c r="AI68" s="15">
        <v>0</v>
      </c>
      <c r="AJ68" s="15">
        <v>0</v>
      </c>
      <c r="AK68" s="15">
        <v>0</v>
      </c>
      <c r="AL68" s="15">
        <v>0</v>
      </c>
      <c r="AM68" s="15">
        <v>0</v>
      </c>
      <c r="AN68" s="15">
        <v>0</v>
      </c>
      <c r="AO68" s="15">
        <v>0</v>
      </c>
      <c r="AP68" s="15">
        <v>0</v>
      </c>
      <c r="AQ68" s="15">
        <v>0</v>
      </c>
      <c r="AR68" s="15">
        <v>0</v>
      </c>
      <c r="AS68" s="15">
        <v>0</v>
      </c>
      <c r="AT68" s="15">
        <v>0</v>
      </c>
      <c r="AU68" s="15">
        <v>0</v>
      </c>
      <c r="AV68" s="15">
        <v>0</v>
      </c>
      <c r="AW68" s="15">
        <v>0</v>
      </c>
      <c r="AX68" s="15">
        <v>0</v>
      </c>
      <c r="AY68" s="15">
        <v>0</v>
      </c>
    </row>
    <row r="69" spans="1:51">
      <c r="A69" s="1">
        <v>25191</v>
      </c>
      <c r="B69" s="1" t="s">
        <v>1762</v>
      </c>
      <c r="C69" s="1">
        <v>4</v>
      </c>
      <c r="D69" s="1" t="s">
        <v>1763</v>
      </c>
      <c r="E69" s="1" t="s">
        <v>386</v>
      </c>
      <c r="F69" s="1">
        <v>5</v>
      </c>
      <c r="G69" s="1" t="s">
        <v>272</v>
      </c>
      <c r="H69" s="1">
        <v>0</v>
      </c>
      <c r="I69" s="1" t="s">
        <v>387</v>
      </c>
      <c r="J69" s="15">
        <v>30</v>
      </c>
      <c r="K69" s="15">
        <v>156</v>
      </c>
      <c r="L69" s="15">
        <v>125</v>
      </c>
      <c r="M69" s="15">
        <v>31</v>
      </c>
      <c r="N69" s="15">
        <v>107</v>
      </c>
      <c r="O69" s="15">
        <v>88</v>
      </c>
      <c r="P69" s="15">
        <v>19</v>
      </c>
      <c r="Q69" s="15">
        <v>21</v>
      </c>
      <c r="R69" s="15">
        <v>46</v>
      </c>
      <c r="S69" s="15">
        <v>35</v>
      </c>
      <c r="T69" s="15">
        <v>11</v>
      </c>
      <c r="U69" s="15">
        <v>18</v>
      </c>
      <c r="V69" s="15">
        <v>11</v>
      </c>
      <c r="W69" s="15">
        <v>7</v>
      </c>
      <c r="X69" s="15">
        <v>9</v>
      </c>
      <c r="Y69" s="15">
        <v>110</v>
      </c>
      <c r="Z69" s="15">
        <v>90</v>
      </c>
      <c r="AA69" s="15">
        <v>20</v>
      </c>
      <c r="AB69" s="15">
        <v>89</v>
      </c>
      <c r="AC69" s="15">
        <v>77</v>
      </c>
      <c r="AD69" s="15">
        <v>12</v>
      </c>
      <c r="AE69" s="15">
        <v>9</v>
      </c>
      <c r="AF69" s="15">
        <v>110</v>
      </c>
      <c r="AG69" s="15">
        <v>90</v>
      </c>
      <c r="AH69" s="15">
        <v>20</v>
      </c>
      <c r="AI69" s="15">
        <v>89</v>
      </c>
      <c r="AJ69" s="15">
        <v>77</v>
      </c>
      <c r="AK69" s="15">
        <v>12</v>
      </c>
      <c r="AL69" s="15">
        <v>0</v>
      </c>
      <c r="AM69" s="15">
        <v>0</v>
      </c>
      <c r="AN69" s="15">
        <v>0</v>
      </c>
      <c r="AO69" s="15">
        <v>0</v>
      </c>
      <c r="AP69" s="15">
        <v>0</v>
      </c>
      <c r="AQ69" s="15">
        <v>0</v>
      </c>
      <c r="AR69" s="15">
        <v>0</v>
      </c>
      <c r="AS69" s="15">
        <v>0</v>
      </c>
      <c r="AT69" s="15">
        <v>0</v>
      </c>
      <c r="AU69" s="15">
        <v>0</v>
      </c>
      <c r="AV69" s="15">
        <v>0</v>
      </c>
      <c r="AW69" s="15">
        <v>0</v>
      </c>
      <c r="AX69" s="15">
        <v>0</v>
      </c>
      <c r="AY69" s="15">
        <v>0</v>
      </c>
    </row>
    <row r="70" spans="1:51">
      <c r="A70" s="1">
        <v>25202</v>
      </c>
      <c r="B70" s="1" t="s">
        <v>1762</v>
      </c>
      <c r="C70" s="1">
        <v>4</v>
      </c>
      <c r="D70" s="1" t="s">
        <v>1763</v>
      </c>
      <c r="E70" s="1" t="s">
        <v>388</v>
      </c>
      <c r="F70" s="1">
        <v>5</v>
      </c>
      <c r="G70" s="1" t="s">
        <v>272</v>
      </c>
      <c r="H70" s="1">
        <v>0</v>
      </c>
      <c r="I70" s="1" t="s">
        <v>389</v>
      </c>
      <c r="J70" s="15">
        <v>1</v>
      </c>
      <c r="K70" s="15">
        <v>36</v>
      </c>
      <c r="L70" s="15">
        <v>32</v>
      </c>
      <c r="M70" s="15">
        <v>4</v>
      </c>
      <c r="N70" s="15">
        <v>32</v>
      </c>
      <c r="O70" s="15">
        <v>29</v>
      </c>
      <c r="P70" s="15">
        <v>3</v>
      </c>
      <c r="Q70" s="15">
        <v>0</v>
      </c>
      <c r="R70" s="15">
        <v>0</v>
      </c>
      <c r="S70" s="15">
        <v>0</v>
      </c>
      <c r="T70" s="15">
        <v>0</v>
      </c>
      <c r="U70" s="15">
        <v>0</v>
      </c>
      <c r="V70" s="15">
        <v>0</v>
      </c>
      <c r="W70" s="15">
        <v>0</v>
      </c>
      <c r="X70" s="15">
        <v>1</v>
      </c>
      <c r="Y70" s="15">
        <v>36</v>
      </c>
      <c r="Z70" s="15">
        <v>32</v>
      </c>
      <c r="AA70" s="15">
        <v>4</v>
      </c>
      <c r="AB70" s="15">
        <v>32</v>
      </c>
      <c r="AC70" s="15">
        <v>29</v>
      </c>
      <c r="AD70" s="15">
        <v>3</v>
      </c>
      <c r="AE70" s="15">
        <v>1</v>
      </c>
      <c r="AF70" s="15">
        <v>36</v>
      </c>
      <c r="AG70" s="15">
        <v>32</v>
      </c>
      <c r="AH70" s="15">
        <v>4</v>
      </c>
      <c r="AI70" s="15">
        <v>32</v>
      </c>
      <c r="AJ70" s="15">
        <v>29</v>
      </c>
      <c r="AK70" s="15">
        <v>3</v>
      </c>
      <c r="AL70" s="15">
        <v>0</v>
      </c>
      <c r="AM70" s="15">
        <v>0</v>
      </c>
      <c r="AN70" s="15">
        <v>0</v>
      </c>
      <c r="AO70" s="15">
        <v>0</v>
      </c>
      <c r="AP70" s="15">
        <v>0</v>
      </c>
      <c r="AQ70" s="15">
        <v>0</v>
      </c>
      <c r="AR70" s="15">
        <v>0</v>
      </c>
      <c r="AS70" s="15">
        <v>0</v>
      </c>
      <c r="AT70" s="15">
        <v>0</v>
      </c>
      <c r="AU70" s="15">
        <v>0</v>
      </c>
      <c r="AV70" s="15">
        <v>0</v>
      </c>
      <c r="AW70" s="15">
        <v>0</v>
      </c>
      <c r="AX70" s="15">
        <v>0</v>
      </c>
      <c r="AY70" s="15">
        <v>0</v>
      </c>
    </row>
    <row r="71" spans="1:51">
      <c r="A71" s="1">
        <v>25213</v>
      </c>
      <c r="B71" s="1" t="s">
        <v>1762</v>
      </c>
      <c r="C71" s="1">
        <v>4</v>
      </c>
      <c r="D71" s="1" t="s">
        <v>1763</v>
      </c>
      <c r="E71" s="1" t="s">
        <v>390</v>
      </c>
      <c r="F71" s="1">
        <v>5</v>
      </c>
      <c r="G71" s="1" t="s">
        <v>272</v>
      </c>
      <c r="H71" s="1">
        <v>0</v>
      </c>
      <c r="I71" s="1" t="s">
        <v>391</v>
      </c>
      <c r="J71" s="15">
        <v>12</v>
      </c>
      <c r="K71" s="15">
        <v>94</v>
      </c>
      <c r="L71" s="15">
        <v>72</v>
      </c>
      <c r="M71" s="15">
        <v>22</v>
      </c>
      <c r="N71" s="15">
        <v>70</v>
      </c>
      <c r="O71" s="15">
        <v>59</v>
      </c>
      <c r="P71" s="15">
        <v>11</v>
      </c>
      <c r="Q71" s="15">
        <v>5</v>
      </c>
      <c r="R71" s="15">
        <v>16</v>
      </c>
      <c r="S71" s="15">
        <v>14</v>
      </c>
      <c r="T71" s="15">
        <v>2</v>
      </c>
      <c r="U71" s="15">
        <v>9</v>
      </c>
      <c r="V71" s="15">
        <v>9</v>
      </c>
      <c r="W71" s="15">
        <v>0</v>
      </c>
      <c r="X71" s="15">
        <v>7</v>
      </c>
      <c r="Y71" s="15">
        <v>78</v>
      </c>
      <c r="Z71" s="15">
        <v>58</v>
      </c>
      <c r="AA71" s="15">
        <v>20</v>
      </c>
      <c r="AB71" s="15">
        <v>61</v>
      </c>
      <c r="AC71" s="15">
        <v>50</v>
      </c>
      <c r="AD71" s="15">
        <v>11</v>
      </c>
      <c r="AE71" s="15">
        <v>7</v>
      </c>
      <c r="AF71" s="15">
        <v>78</v>
      </c>
      <c r="AG71" s="15">
        <v>58</v>
      </c>
      <c r="AH71" s="15">
        <v>20</v>
      </c>
      <c r="AI71" s="15">
        <v>61</v>
      </c>
      <c r="AJ71" s="15">
        <v>50</v>
      </c>
      <c r="AK71" s="15">
        <v>11</v>
      </c>
      <c r="AL71" s="15">
        <v>0</v>
      </c>
      <c r="AM71" s="15">
        <v>0</v>
      </c>
      <c r="AN71" s="15">
        <v>0</v>
      </c>
      <c r="AO71" s="15">
        <v>0</v>
      </c>
      <c r="AP71" s="15">
        <v>0</v>
      </c>
      <c r="AQ71" s="15">
        <v>0</v>
      </c>
      <c r="AR71" s="15">
        <v>0</v>
      </c>
      <c r="AS71" s="15">
        <v>0</v>
      </c>
      <c r="AT71" s="15">
        <v>0</v>
      </c>
      <c r="AU71" s="15">
        <v>0</v>
      </c>
      <c r="AV71" s="15">
        <v>0</v>
      </c>
      <c r="AW71" s="15">
        <v>0</v>
      </c>
      <c r="AX71" s="15">
        <v>0</v>
      </c>
      <c r="AY71" s="15">
        <v>0</v>
      </c>
    </row>
    <row r="72" spans="1:51">
      <c r="A72" s="1">
        <v>25224</v>
      </c>
      <c r="B72" s="1" t="s">
        <v>1762</v>
      </c>
      <c r="C72" s="1">
        <v>4</v>
      </c>
      <c r="D72" s="1" t="s">
        <v>1763</v>
      </c>
      <c r="E72" s="1" t="s">
        <v>392</v>
      </c>
      <c r="F72" s="1">
        <v>5</v>
      </c>
      <c r="G72" s="1" t="s">
        <v>272</v>
      </c>
      <c r="H72" s="1">
        <v>0</v>
      </c>
      <c r="I72" s="1" t="s">
        <v>393</v>
      </c>
      <c r="J72" s="15">
        <v>1</v>
      </c>
      <c r="K72" s="15">
        <v>3</v>
      </c>
      <c r="L72" s="15">
        <v>1</v>
      </c>
      <c r="M72" s="15">
        <v>2</v>
      </c>
      <c r="N72" s="15">
        <v>2</v>
      </c>
      <c r="O72" s="15">
        <v>1</v>
      </c>
      <c r="P72" s="15">
        <v>1</v>
      </c>
      <c r="Q72" s="15">
        <v>0</v>
      </c>
      <c r="R72" s="15">
        <v>0</v>
      </c>
      <c r="S72" s="15">
        <v>0</v>
      </c>
      <c r="T72" s="15">
        <v>0</v>
      </c>
      <c r="U72" s="15">
        <v>0</v>
      </c>
      <c r="V72" s="15">
        <v>0</v>
      </c>
      <c r="W72" s="15">
        <v>0</v>
      </c>
      <c r="X72" s="15">
        <v>1</v>
      </c>
      <c r="Y72" s="15">
        <v>3</v>
      </c>
      <c r="Z72" s="15">
        <v>1</v>
      </c>
      <c r="AA72" s="15">
        <v>2</v>
      </c>
      <c r="AB72" s="15">
        <v>2</v>
      </c>
      <c r="AC72" s="15">
        <v>1</v>
      </c>
      <c r="AD72" s="15">
        <v>1</v>
      </c>
      <c r="AE72" s="15">
        <v>1</v>
      </c>
      <c r="AF72" s="15">
        <v>3</v>
      </c>
      <c r="AG72" s="15">
        <v>1</v>
      </c>
      <c r="AH72" s="15">
        <v>2</v>
      </c>
      <c r="AI72" s="15">
        <v>2</v>
      </c>
      <c r="AJ72" s="15">
        <v>1</v>
      </c>
      <c r="AK72" s="15">
        <v>1</v>
      </c>
      <c r="AL72" s="15">
        <v>0</v>
      </c>
      <c r="AM72" s="15">
        <v>0</v>
      </c>
      <c r="AN72" s="15">
        <v>0</v>
      </c>
      <c r="AO72" s="15">
        <v>0</v>
      </c>
      <c r="AP72" s="15">
        <v>0</v>
      </c>
      <c r="AQ72" s="15">
        <v>0</v>
      </c>
      <c r="AR72" s="15">
        <v>0</v>
      </c>
      <c r="AS72" s="15">
        <v>0</v>
      </c>
      <c r="AT72" s="15">
        <v>0</v>
      </c>
      <c r="AU72" s="15">
        <v>0</v>
      </c>
      <c r="AV72" s="15">
        <v>0</v>
      </c>
      <c r="AW72" s="15">
        <v>0</v>
      </c>
      <c r="AX72" s="15">
        <v>0</v>
      </c>
      <c r="AY72" s="15">
        <v>0</v>
      </c>
    </row>
    <row r="73" spans="1:51">
      <c r="A73" s="1">
        <v>25235</v>
      </c>
      <c r="B73" s="1" t="s">
        <v>1762</v>
      </c>
      <c r="C73" s="1">
        <v>4</v>
      </c>
      <c r="D73" s="1" t="s">
        <v>1763</v>
      </c>
      <c r="E73" s="1" t="s">
        <v>394</v>
      </c>
      <c r="F73" s="1">
        <v>5</v>
      </c>
      <c r="G73" s="1" t="s">
        <v>272</v>
      </c>
      <c r="H73" s="1">
        <v>0</v>
      </c>
      <c r="I73" s="1" t="s">
        <v>395</v>
      </c>
      <c r="J73" s="15">
        <v>0</v>
      </c>
      <c r="K73" s="15">
        <v>0</v>
      </c>
      <c r="L73" s="15">
        <v>0</v>
      </c>
      <c r="M73" s="15">
        <v>0</v>
      </c>
      <c r="N73" s="15">
        <v>0</v>
      </c>
      <c r="O73" s="15">
        <v>0</v>
      </c>
      <c r="P73" s="15">
        <v>0</v>
      </c>
      <c r="Q73" s="15">
        <v>0</v>
      </c>
      <c r="R73" s="15">
        <v>0</v>
      </c>
      <c r="S73" s="15">
        <v>0</v>
      </c>
      <c r="T73" s="15">
        <v>0</v>
      </c>
      <c r="U73" s="15">
        <v>0</v>
      </c>
      <c r="V73" s="15">
        <v>0</v>
      </c>
      <c r="W73" s="15">
        <v>0</v>
      </c>
      <c r="X73" s="15">
        <v>0</v>
      </c>
      <c r="Y73" s="15">
        <v>0</v>
      </c>
      <c r="Z73" s="15">
        <v>0</v>
      </c>
      <c r="AA73" s="15">
        <v>0</v>
      </c>
      <c r="AB73" s="15">
        <v>0</v>
      </c>
      <c r="AC73" s="15">
        <v>0</v>
      </c>
      <c r="AD73" s="15">
        <v>0</v>
      </c>
      <c r="AE73" s="15">
        <v>0</v>
      </c>
      <c r="AF73" s="15">
        <v>0</v>
      </c>
      <c r="AG73" s="15">
        <v>0</v>
      </c>
      <c r="AH73" s="15">
        <v>0</v>
      </c>
      <c r="AI73" s="15">
        <v>0</v>
      </c>
      <c r="AJ73" s="15">
        <v>0</v>
      </c>
      <c r="AK73" s="15">
        <v>0</v>
      </c>
      <c r="AL73" s="15">
        <v>0</v>
      </c>
      <c r="AM73" s="15">
        <v>0</v>
      </c>
      <c r="AN73" s="15">
        <v>0</v>
      </c>
      <c r="AO73" s="15">
        <v>0</v>
      </c>
      <c r="AP73" s="15">
        <v>0</v>
      </c>
      <c r="AQ73" s="15">
        <v>0</v>
      </c>
      <c r="AR73" s="15">
        <v>0</v>
      </c>
      <c r="AS73" s="15">
        <v>0</v>
      </c>
      <c r="AT73" s="15">
        <v>0</v>
      </c>
      <c r="AU73" s="15">
        <v>0</v>
      </c>
      <c r="AV73" s="15">
        <v>0</v>
      </c>
      <c r="AW73" s="15">
        <v>0</v>
      </c>
      <c r="AX73" s="15">
        <v>0</v>
      </c>
      <c r="AY73" s="15">
        <v>0</v>
      </c>
    </row>
    <row r="74" spans="1:51">
      <c r="A74" s="1">
        <v>25246</v>
      </c>
      <c r="B74" s="1" t="s">
        <v>1762</v>
      </c>
      <c r="C74" s="1">
        <v>4</v>
      </c>
      <c r="D74" s="1" t="s">
        <v>1763</v>
      </c>
      <c r="E74" s="1" t="s">
        <v>396</v>
      </c>
      <c r="F74" s="1">
        <v>2</v>
      </c>
      <c r="G74" s="1" t="s">
        <v>272</v>
      </c>
      <c r="H74" s="1">
        <v>0</v>
      </c>
      <c r="I74" s="1" t="s">
        <v>397</v>
      </c>
      <c r="J74" s="15">
        <v>342</v>
      </c>
      <c r="K74" s="15">
        <v>3741</v>
      </c>
      <c r="L74" s="15">
        <v>2562</v>
      </c>
      <c r="M74" s="15">
        <v>1179</v>
      </c>
      <c r="N74" s="15">
        <v>3065</v>
      </c>
      <c r="O74" s="15">
        <v>2091</v>
      </c>
      <c r="P74" s="15">
        <v>974</v>
      </c>
      <c r="Q74" s="15">
        <v>183</v>
      </c>
      <c r="R74" s="15">
        <v>712</v>
      </c>
      <c r="S74" s="15">
        <v>407</v>
      </c>
      <c r="T74" s="15">
        <v>305</v>
      </c>
      <c r="U74" s="15">
        <v>363</v>
      </c>
      <c r="V74" s="15">
        <v>160</v>
      </c>
      <c r="W74" s="15">
        <v>203</v>
      </c>
      <c r="X74" s="15">
        <v>159</v>
      </c>
      <c r="Y74" s="15">
        <v>3029</v>
      </c>
      <c r="Z74" s="15">
        <v>2155</v>
      </c>
      <c r="AA74" s="15">
        <v>874</v>
      </c>
      <c r="AB74" s="15">
        <v>2702</v>
      </c>
      <c r="AC74" s="15">
        <v>1931</v>
      </c>
      <c r="AD74" s="15">
        <v>771</v>
      </c>
      <c r="AE74" s="15">
        <v>158</v>
      </c>
      <c r="AF74" s="15">
        <v>3017</v>
      </c>
      <c r="AG74" s="15">
        <v>2145</v>
      </c>
      <c r="AH74" s="15">
        <v>872</v>
      </c>
      <c r="AI74" s="15">
        <v>2693</v>
      </c>
      <c r="AJ74" s="15">
        <v>1924</v>
      </c>
      <c r="AK74" s="15">
        <v>769</v>
      </c>
      <c r="AL74" s="15">
        <v>1</v>
      </c>
      <c r="AM74" s="15">
        <v>12</v>
      </c>
      <c r="AN74" s="15">
        <v>10</v>
      </c>
      <c r="AO74" s="15">
        <v>2</v>
      </c>
      <c r="AP74" s="15">
        <v>9</v>
      </c>
      <c r="AQ74" s="15">
        <v>7</v>
      </c>
      <c r="AR74" s="15">
        <v>2</v>
      </c>
      <c r="AS74" s="15">
        <v>0</v>
      </c>
      <c r="AT74" s="15">
        <v>0</v>
      </c>
      <c r="AU74" s="15">
        <v>0</v>
      </c>
      <c r="AV74" s="15">
        <v>0</v>
      </c>
      <c r="AW74" s="15">
        <v>0</v>
      </c>
      <c r="AX74" s="15">
        <v>0</v>
      </c>
      <c r="AY74" s="15">
        <v>0</v>
      </c>
    </row>
    <row r="75" spans="1:51">
      <c r="A75" s="1">
        <v>25257</v>
      </c>
      <c r="B75" s="1" t="s">
        <v>1762</v>
      </c>
      <c r="C75" s="1">
        <v>4</v>
      </c>
      <c r="D75" s="1" t="s">
        <v>1763</v>
      </c>
      <c r="E75" s="1" t="s">
        <v>398</v>
      </c>
      <c r="F75" s="1">
        <v>4</v>
      </c>
      <c r="G75" s="1" t="s">
        <v>272</v>
      </c>
      <c r="H75" s="1">
        <v>0</v>
      </c>
      <c r="I75" s="1" t="s">
        <v>399</v>
      </c>
      <c r="J75" s="15">
        <v>74</v>
      </c>
      <c r="K75" s="15">
        <v>987</v>
      </c>
      <c r="L75" s="15">
        <v>601</v>
      </c>
      <c r="M75" s="15">
        <v>386</v>
      </c>
      <c r="N75" s="15">
        <v>754</v>
      </c>
      <c r="O75" s="15">
        <v>451</v>
      </c>
      <c r="P75" s="15">
        <v>303</v>
      </c>
      <c r="Q75" s="15">
        <v>36</v>
      </c>
      <c r="R75" s="15">
        <v>259</v>
      </c>
      <c r="S75" s="15">
        <v>137</v>
      </c>
      <c r="T75" s="15">
        <v>122</v>
      </c>
      <c r="U75" s="15">
        <v>132</v>
      </c>
      <c r="V75" s="15">
        <v>52</v>
      </c>
      <c r="W75" s="15">
        <v>80</v>
      </c>
      <c r="X75" s="15">
        <v>38</v>
      </c>
      <c r="Y75" s="15">
        <v>728</v>
      </c>
      <c r="Z75" s="15">
        <v>464</v>
      </c>
      <c r="AA75" s="15">
        <v>264</v>
      </c>
      <c r="AB75" s="15">
        <v>622</v>
      </c>
      <c r="AC75" s="15">
        <v>399</v>
      </c>
      <c r="AD75" s="15">
        <v>223</v>
      </c>
      <c r="AE75" s="15">
        <v>38</v>
      </c>
      <c r="AF75" s="15">
        <v>728</v>
      </c>
      <c r="AG75" s="15">
        <v>464</v>
      </c>
      <c r="AH75" s="15">
        <v>264</v>
      </c>
      <c r="AI75" s="15">
        <v>622</v>
      </c>
      <c r="AJ75" s="15">
        <v>399</v>
      </c>
      <c r="AK75" s="15">
        <v>223</v>
      </c>
      <c r="AL75" s="15">
        <v>0</v>
      </c>
      <c r="AM75" s="15">
        <v>0</v>
      </c>
      <c r="AN75" s="15">
        <v>0</v>
      </c>
      <c r="AO75" s="15">
        <v>0</v>
      </c>
      <c r="AP75" s="15">
        <v>0</v>
      </c>
      <c r="AQ75" s="15">
        <v>0</v>
      </c>
      <c r="AR75" s="15">
        <v>0</v>
      </c>
      <c r="AS75" s="15">
        <v>0</v>
      </c>
      <c r="AT75" s="15">
        <v>0</v>
      </c>
      <c r="AU75" s="15">
        <v>0</v>
      </c>
      <c r="AV75" s="15">
        <v>0</v>
      </c>
      <c r="AW75" s="15">
        <v>0</v>
      </c>
      <c r="AX75" s="15">
        <v>0</v>
      </c>
      <c r="AY75" s="15">
        <v>0</v>
      </c>
    </row>
    <row r="76" spans="1:51">
      <c r="A76" s="1">
        <v>25268</v>
      </c>
      <c r="B76" s="1" t="s">
        <v>1762</v>
      </c>
      <c r="C76" s="1">
        <v>4</v>
      </c>
      <c r="D76" s="1" t="s">
        <v>1763</v>
      </c>
      <c r="E76" s="1" t="s">
        <v>400</v>
      </c>
      <c r="F76" s="1">
        <v>5</v>
      </c>
      <c r="G76" s="1" t="s">
        <v>272</v>
      </c>
      <c r="H76" s="1">
        <v>0</v>
      </c>
      <c r="I76" s="1" t="s">
        <v>401</v>
      </c>
      <c r="J76" s="15">
        <v>0</v>
      </c>
      <c r="K76" s="15">
        <v>0</v>
      </c>
      <c r="L76" s="15">
        <v>0</v>
      </c>
      <c r="M76" s="15">
        <v>0</v>
      </c>
      <c r="N76" s="15">
        <v>0</v>
      </c>
      <c r="O76" s="15">
        <v>0</v>
      </c>
      <c r="P76" s="15">
        <v>0</v>
      </c>
      <c r="Q76" s="15">
        <v>0</v>
      </c>
      <c r="R76" s="15">
        <v>0</v>
      </c>
      <c r="S76" s="15">
        <v>0</v>
      </c>
      <c r="T76" s="15">
        <v>0</v>
      </c>
      <c r="U76" s="15">
        <v>0</v>
      </c>
      <c r="V76" s="15">
        <v>0</v>
      </c>
      <c r="W76" s="15">
        <v>0</v>
      </c>
      <c r="X76" s="15">
        <v>0</v>
      </c>
      <c r="Y76" s="15">
        <v>0</v>
      </c>
      <c r="Z76" s="15">
        <v>0</v>
      </c>
      <c r="AA76" s="15">
        <v>0</v>
      </c>
      <c r="AB76" s="15">
        <v>0</v>
      </c>
      <c r="AC76" s="15">
        <v>0</v>
      </c>
      <c r="AD76" s="15">
        <v>0</v>
      </c>
      <c r="AE76" s="15">
        <v>0</v>
      </c>
      <c r="AF76" s="15">
        <v>0</v>
      </c>
      <c r="AG76" s="15">
        <v>0</v>
      </c>
      <c r="AH76" s="15">
        <v>0</v>
      </c>
      <c r="AI76" s="15">
        <v>0</v>
      </c>
      <c r="AJ76" s="15">
        <v>0</v>
      </c>
      <c r="AK76" s="15">
        <v>0</v>
      </c>
      <c r="AL76" s="15">
        <v>0</v>
      </c>
      <c r="AM76" s="15">
        <v>0</v>
      </c>
      <c r="AN76" s="15">
        <v>0</v>
      </c>
      <c r="AO76" s="15">
        <v>0</v>
      </c>
      <c r="AP76" s="15">
        <v>0</v>
      </c>
      <c r="AQ76" s="15">
        <v>0</v>
      </c>
      <c r="AR76" s="15">
        <v>0</v>
      </c>
      <c r="AS76" s="15">
        <v>0</v>
      </c>
      <c r="AT76" s="15">
        <v>0</v>
      </c>
      <c r="AU76" s="15">
        <v>0</v>
      </c>
      <c r="AV76" s="15">
        <v>0</v>
      </c>
      <c r="AW76" s="15">
        <v>0</v>
      </c>
      <c r="AX76" s="15">
        <v>0</v>
      </c>
      <c r="AY76" s="15">
        <v>0</v>
      </c>
    </row>
    <row r="77" spans="1:51">
      <c r="A77" s="1">
        <v>25279</v>
      </c>
      <c r="B77" s="1" t="s">
        <v>1762</v>
      </c>
      <c r="C77" s="1">
        <v>4</v>
      </c>
      <c r="D77" s="1" t="s">
        <v>1763</v>
      </c>
      <c r="E77" s="1" t="s">
        <v>402</v>
      </c>
      <c r="F77" s="1">
        <v>5</v>
      </c>
      <c r="G77" s="1" t="s">
        <v>272</v>
      </c>
      <c r="H77" s="1">
        <v>0</v>
      </c>
      <c r="I77" s="1" t="s">
        <v>403</v>
      </c>
      <c r="J77" s="15">
        <v>3</v>
      </c>
      <c r="K77" s="15">
        <v>148</v>
      </c>
      <c r="L77" s="15">
        <v>111</v>
      </c>
      <c r="M77" s="15">
        <v>37</v>
      </c>
      <c r="N77" s="15">
        <v>139</v>
      </c>
      <c r="O77" s="15">
        <v>102</v>
      </c>
      <c r="P77" s="15">
        <v>37</v>
      </c>
      <c r="Q77" s="15">
        <v>0</v>
      </c>
      <c r="R77" s="15">
        <v>0</v>
      </c>
      <c r="S77" s="15">
        <v>0</v>
      </c>
      <c r="T77" s="15">
        <v>0</v>
      </c>
      <c r="U77" s="15">
        <v>0</v>
      </c>
      <c r="V77" s="15">
        <v>0</v>
      </c>
      <c r="W77" s="15">
        <v>0</v>
      </c>
      <c r="X77" s="15">
        <v>3</v>
      </c>
      <c r="Y77" s="15">
        <v>148</v>
      </c>
      <c r="Z77" s="15">
        <v>111</v>
      </c>
      <c r="AA77" s="15">
        <v>37</v>
      </c>
      <c r="AB77" s="15">
        <v>139</v>
      </c>
      <c r="AC77" s="15">
        <v>102</v>
      </c>
      <c r="AD77" s="15">
        <v>37</v>
      </c>
      <c r="AE77" s="15">
        <v>3</v>
      </c>
      <c r="AF77" s="15">
        <v>148</v>
      </c>
      <c r="AG77" s="15">
        <v>111</v>
      </c>
      <c r="AH77" s="15">
        <v>37</v>
      </c>
      <c r="AI77" s="15">
        <v>139</v>
      </c>
      <c r="AJ77" s="15">
        <v>102</v>
      </c>
      <c r="AK77" s="15">
        <v>37</v>
      </c>
      <c r="AL77" s="15">
        <v>0</v>
      </c>
      <c r="AM77" s="15">
        <v>0</v>
      </c>
      <c r="AN77" s="15">
        <v>0</v>
      </c>
      <c r="AO77" s="15">
        <v>0</v>
      </c>
      <c r="AP77" s="15">
        <v>0</v>
      </c>
      <c r="AQ77" s="15">
        <v>0</v>
      </c>
      <c r="AR77" s="15">
        <v>0</v>
      </c>
      <c r="AS77" s="15">
        <v>0</v>
      </c>
      <c r="AT77" s="15">
        <v>0</v>
      </c>
      <c r="AU77" s="15">
        <v>0</v>
      </c>
      <c r="AV77" s="15">
        <v>0</v>
      </c>
      <c r="AW77" s="15">
        <v>0</v>
      </c>
      <c r="AX77" s="15">
        <v>0</v>
      </c>
      <c r="AY77" s="15">
        <v>0</v>
      </c>
    </row>
    <row r="78" spans="1:51">
      <c r="A78" s="1">
        <v>25290</v>
      </c>
      <c r="B78" s="1" t="s">
        <v>1762</v>
      </c>
      <c r="C78" s="1">
        <v>4</v>
      </c>
      <c r="D78" s="1" t="s">
        <v>1763</v>
      </c>
      <c r="E78" s="1" t="s">
        <v>404</v>
      </c>
      <c r="F78" s="1">
        <v>5</v>
      </c>
      <c r="G78" s="1" t="s">
        <v>272</v>
      </c>
      <c r="H78" s="1">
        <v>0</v>
      </c>
      <c r="I78" s="1" t="s">
        <v>405</v>
      </c>
      <c r="J78" s="15">
        <v>21</v>
      </c>
      <c r="K78" s="15">
        <v>302</v>
      </c>
      <c r="L78" s="15">
        <v>174</v>
      </c>
      <c r="M78" s="15">
        <v>128</v>
      </c>
      <c r="N78" s="15">
        <v>179</v>
      </c>
      <c r="O78" s="15">
        <v>90</v>
      </c>
      <c r="P78" s="15">
        <v>89</v>
      </c>
      <c r="Q78" s="15">
        <v>9</v>
      </c>
      <c r="R78" s="15">
        <v>154</v>
      </c>
      <c r="S78" s="15">
        <v>93</v>
      </c>
      <c r="T78" s="15">
        <v>61</v>
      </c>
      <c r="U78" s="15">
        <v>77</v>
      </c>
      <c r="V78" s="15">
        <v>36</v>
      </c>
      <c r="W78" s="15">
        <v>41</v>
      </c>
      <c r="X78" s="15">
        <v>12</v>
      </c>
      <c r="Y78" s="15">
        <v>148</v>
      </c>
      <c r="Z78" s="15">
        <v>81</v>
      </c>
      <c r="AA78" s="15">
        <v>67</v>
      </c>
      <c r="AB78" s="15">
        <v>102</v>
      </c>
      <c r="AC78" s="15">
        <v>54</v>
      </c>
      <c r="AD78" s="15">
        <v>48</v>
      </c>
      <c r="AE78" s="15">
        <v>12</v>
      </c>
      <c r="AF78" s="15">
        <v>148</v>
      </c>
      <c r="AG78" s="15">
        <v>81</v>
      </c>
      <c r="AH78" s="15">
        <v>67</v>
      </c>
      <c r="AI78" s="15">
        <v>102</v>
      </c>
      <c r="AJ78" s="15">
        <v>54</v>
      </c>
      <c r="AK78" s="15">
        <v>48</v>
      </c>
      <c r="AL78" s="15">
        <v>0</v>
      </c>
      <c r="AM78" s="15">
        <v>0</v>
      </c>
      <c r="AN78" s="15">
        <v>0</v>
      </c>
      <c r="AO78" s="15">
        <v>0</v>
      </c>
      <c r="AP78" s="15">
        <v>0</v>
      </c>
      <c r="AQ78" s="15">
        <v>0</v>
      </c>
      <c r="AR78" s="15">
        <v>0</v>
      </c>
      <c r="AS78" s="15">
        <v>0</v>
      </c>
      <c r="AT78" s="15">
        <v>0</v>
      </c>
      <c r="AU78" s="15">
        <v>0</v>
      </c>
      <c r="AV78" s="15">
        <v>0</v>
      </c>
      <c r="AW78" s="15">
        <v>0</v>
      </c>
      <c r="AX78" s="15">
        <v>0</v>
      </c>
      <c r="AY78" s="15">
        <v>0</v>
      </c>
    </row>
    <row r="79" spans="1:51">
      <c r="A79" s="1">
        <v>25301</v>
      </c>
      <c r="B79" s="1" t="s">
        <v>1762</v>
      </c>
      <c r="C79" s="1">
        <v>4</v>
      </c>
      <c r="D79" s="1" t="s">
        <v>1763</v>
      </c>
      <c r="E79" s="1" t="s">
        <v>406</v>
      </c>
      <c r="F79" s="1">
        <v>5</v>
      </c>
      <c r="G79" s="1" t="s">
        <v>272</v>
      </c>
      <c r="H79" s="1">
        <v>0</v>
      </c>
      <c r="I79" s="1" t="s">
        <v>407</v>
      </c>
      <c r="J79" s="15">
        <v>2</v>
      </c>
      <c r="K79" s="15">
        <v>86</v>
      </c>
      <c r="L79" s="15">
        <v>53</v>
      </c>
      <c r="M79" s="15">
        <v>33</v>
      </c>
      <c r="N79" s="15">
        <v>80</v>
      </c>
      <c r="O79" s="15">
        <v>48</v>
      </c>
      <c r="P79" s="15">
        <v>32</v>
      </c>
      <c r="Q79" s="15">
        <v>1</v>
      </c>
      <c r="R79" s="15">
        <v>9</v>
      </c>
      <c r="S79" s="15">
        <v>7</v>
      </c>
      <c r="T79" s="15">
        <v>2</v>
      </c>
      <c r="U79" s="15">
        <v>8</v>
      </c>
      <c r="V79" s="15">
        <v>6</v>
      </c>
      <c r="W79" s="15">
        <v>2</v>
      </c>
      <c r="X79" s="15">
        <v>1</v>
      </c>
      <c r="Y79" s="15">
        <v>77</v>
      </c>
      <c r="Z79" s="15">
        <v>46</v>
      </c>
      <c r="AA79" s="15">
        <v>31</v>
      </c>
      <c r="AB79" s="15">
        <v>72</v>
      </c>
      <c r="AC79" s="15">
        <v>42</v>
      </c>
      <c r="AD79" s="15">
        <v>30</v>
      </c>
      <c r="AE79" s="15">
        <v>1</v>
      </c>
      <c r="AF79" s="15">
        <v>77</v>
      </c>
      <c r="AG79" s="15">
        <v>46</v>
      </c>
      <c r="AH79" s="15">
        <v>31</v>
      </c>
      <c r="AI79" s="15">
        <v>72</v>
      </c>
      <c r="AJ79" s="15">
        <v>42</v>
      </c>
      <c r="AK79" s="15">
        <v>30</v>
      </c>
      <c r="AL79" s="15">
        <v>0</v>
      </c>
      <c r="AM79" s="15">
        <v>0</v>
      </c>
      <c r="AN79" s="15">
        <v>0</v>
      </c>
      <c r="AO79" s="15">
        <v>0</v>
      </c>
      <c r="AP79" s="15">
        <v>0</v>
      </c>
      <c r="AQ79" s="15">
        <v>0</v>
      </c>
      <c r="AR79" s="15">
        <v>0</v>
      </c>
      <c r="AS79" s="15">
        <v>0</v>
      </c>
      <c r="AT79" s="15">
        <v>0</v>
      </c>
      <c r="AU79" s="15">
        <v>0</v>
      </c>
      <c r="AV79" s="15">
        <v>0</v>
      </c>
      <c r="AW79" s="15">
        <v>0</v>
      </c>
      <c r="AX79" s="15">
        <v>0</v>
      </c>
      <c r="AY79" s="15">
        <v>0</v>
      </c>
    </row>
    <row r="80" spans="1:51">
      <c r="A80" s="1">
        <v>25312</v>
      </c>
      <c r="B80" s="1" t="s">
        <v>1762</v>
      </c>
      <c r="C80" s="1">
        <v>4</v>
      </c>
      <c r="D80" s="1" t="s">
        <v>1763</v>
      </c>
      <c r="E80" s="1" t="s">
        <v>408</v>
      </c>
      <c r="F80" s="1">
        <v>5</v>
      </c>
      <c r="G80" s="1" t="s">
        <v>272</v>
      </c>
      <c r="H80" s="1">
        <v>0</v>
      </c>
      <c r="I80" s="1" t="s">
        <v>409</v>
      </c>
      <c r="J80" s="15">
        <v>6</v>
      </c>
      <c r="K80" s="15">
        <v>117</v>
      </c>
      <c r="L80" s="15">
        <v>96</v>
      </c>
      <c r="M80" s="15">
        <v>21</v>
      </c>
      <c r="N80" s="15">
        <v>103</v>
      </c>
      <c r="O80" s="15">
        <v>92</v>
      </c>
      <c r="P80" s="15">
        <v>11</v>
      </c>
      <c r="Q80" s="15">
        <v>3</v>
      </c>
      <c r="R80" s="15">
        <v>10</v>
      </c>
      <c r="S80" s="15">
        <v>2</v>
      </c>
      <c r="T80" s="15">
        <v>8</v>
      </c>
      <c r="U80" s="15">
        <v>0</v>
      </c>
      <c r="V80" s="15">
        <v>0</v>
      </c>
      <c r="W80" s="15">
        <v>0</v>
      </c>
      <c r="X80" s="15">
        <v>3</v>
      </c>
      <c r="Y80" s="15">
        <v>107</v>
      </c>
      <c r="Z80" s="15">
        <v>94</v>
      </c>
      <c r="AA80" s="15">
        <v>13</v>
      </c>
      <c r="AB80" s="15">
        <v>103</v>
      </c>
      <c r="AC80" s="15">
        <v>92</v>
      </c>
      <c r="AD80" s="15">
        <v>11</v>
      </c>
      <c r="AE80" s="15">
        <v>3</v>
      </c>
      <c r="AF80" s="15">
        <v>107</v>
      </c>
      <c r="AG80" s="15">
        <v>94</v>
      </c>
      <c r="AH80" s="15">
        <v>13</v>
      </c>
      <c r="AI80" s="15">
        <v>103</v>
      </c>
      <c r="AJ80" s="15">
        <v>92</v>
      </c>
      <c r="AK80" s="15">
        <v>11</v>
      </c>
      <c r="AL80" s="15">
        <v>0</v>
      </c>
      <c r="AM80" s="15">
        <v>0</v>
      </c>
      <c r="AN80" s="15">
        <v>0</v>
      </c>
      <c r="AO80" s="15">
        <v>0</v>
      </c>
      <c r="AP80" s="15">
        <v>0</v>
      </c>
      <c r="AQ80" s="15">
        <v>0</v>
      </c>
      <c r="AR80" s="15">
        <v>0</v>
      </c>
      <c r="AS80" s="15">
        <v>0</v>
      </c>
      <c r="AT80" s="15">
        <v>0</v>
      </c>
      <c r="AU80" s="15">
        <v>0</v>
      </c>
      <c r="AV80" s="15">
        <v>0</v>
      </c>
      <c r="AW80" s="15">
        <v>0</v>
      </c>
      <c r="AX80" s="15">
        <v>0</v>
      </c>
      <c r="AY80" s="15">
        <v>0</v>
      </c>
    </row>
    <row r="81" spans="1:51">
      <c r="A81" s="1">
        <v>25323</v>
      </c>
      <c r="B81" s="1" t="s">
        <v>1762</v>
      </c>
      <c r="C81" s="1">
        <v>4</v>
      </c>
      <c r="D81" s="1" t="s">
        <v>1763</v>
      </c>
      <c r="E81" s="1" t="s">
        <v>410</v>
      </c>
      <c r="F81" s="1">
        <v>5</v>
      </c>
      <c r="G81" s="1" t="s">
        <v>272</v>
      </c>
      <c r="H81" s="1">
        <v>0</v>
      </c>
      <c r="I81" s="1" t="s">
        <v>411</v>
      </c>
      <c r="J81" s="15">
        <v>0</v>
      </c>
      <c r="K81" s="15">
        <v>0</v>
      </c>
      <c r="L81" s="15">
        <v>0</v>
      </c>
      <c r="M81" s="15">
        <v>0</v>
      </c>
      <c r="N81" s="15">
        <v>0</v>
      </c>
      <c r="O81" s="15">
        <v>0</v>
      </c>
      <c r="P81" s="15">
        <v>0</v>
      </c>
      <c r="Q81" s="15">
        <v>0</v>
      </c>
      <c r="R81" s="15">
        <v>0</v>
      </c>
      <c r="S81" s="15">
        <v>0</v>
      </c>
      <c r="T81" s="15">
        <v>0</v>
      </c>
      <c r="U81" s="15">
        <v>0</v>
      </c>
      <c r="V81" s="15">
        <v>0</v>
      </c>
      <c r="W81" s="15">
        <v>0</v>
      </c>
      <c r="X81" s="15">
        <v>0</v>
      </c>
      <c r="Y81" s="15">
        <v>0</v>
      </c>
      <c r="Z81" s="15">
        <v>0</v>
      </c>
      <c r="AA81" s="15">
        <v>0</v>
      </c>
      <c r="AB81" s="15">
        <v>0</v>
      </c>
      <c r="AC81" s="15">
        <v>0</v>
      </c>
      <c r="AD81" s="15">
        <v>0</v>
      </c>
      <c r="AE81" s="15">
        <v>0</v>
      </c>
      <c r="AF81" s="15">
        <v>0</v>
      </c>
      <c r="AG81" s="15">
        <v>0</v>
      </c>
      <c r="AH81" s="15">
        <v>0</v>
      </c>
      <c r="AI81" s="15">
        <v>0</v>
      </c>
      <c r="AJ81" s="15">
        <v>0</v>
      </c>
      <c r="AK81" s="15">
        <v>0</v>
      </c>
      <c r="AL81" s="15">
        <v>0</v>
      </c>
      <c r="AM81" s="15">
        <v>0</v>
      </c>
      <c r="AN81" s="15">
        <v>0</v>
      </c>
      <c r="AO81" s="15">
        <v>0</v>
      </c>
      <c r="AP81" s="15">
        <v>0</v>
      </c>
      <c r="AQ81" s="15">
        <v>0</v>
      </c>
      <c r="AR81" s="15">
        <v>0</v>
      </c>
      <c r="AS81" s="15">
        <v>0</v>
      </c>
      <c r="AT81" s="15">
        <v>0</v>
      </c>
      <c r="AU81" s="15">
        <v>0</v>
      </c>
      <c r="AV81" s="15">
        <v>0</v>
      </c>
      <c r="AW81" s="15">
        <v>0</v>
      </c>
      <c r="AX81" s="15">
        <v>0</v>
      </c>
      <c r="AY81" s="15">
        <v>0</v>
      </c>
    </row>
    <row r="82" spans="1:51">
      <c r="A82" s="1">
        <v>25334</v>
      </c>
      <c r="B82" s="1" t="s">
        <v>1762</v>
      </c>
      <c r="C82" s="1">
        <v>4</v>
      </c>
      <c r="D82" s="1" t="s">
        <v>1763</v>
      </c>
      <c r="E82" s="1" t="s">
        <v>412</v>
      </c>
      <c r="F82" s="1">
        <v>5</v>
      </c>
      <c r="G82" s="1" t="s">
        <v>272</v>
      </c>
      <c r="H82" s="1">
        <v>0</v>
      </c>
      <c r="I82" s="1" t="s">
        <v>413</v>
      </c>
      <c r="J82" s="15">
        <v>1</v>
      </c>
      <c r="K82" s="15">
        <v>11</v>
      </c>
      <c r="L82" s="15">
        <v>8</v>
      </c>
      <c r="M82" s="15">
        <v>3</v>
      </c>
      <c r="N82" s="15">
        <v>6</v>
      </c>
      <c r="O82" s="15">
        <v>5</v>
      </c>
      <c r="P82" s="15">
        <v>1</v>
      </c>
      <c r="Q82" s="15">
        <v>0</v>
      </c>
      <c r="R82" s="15">
        <v>0</v>
      </c>
      <c r="S82" s="15">
        <v>0</v>
      </c>
      <c r="T82" s="15">
        <v>0</v>
      </c>
      <c r="U82" s="15">
        <v>0</v>
      </c>
      <c r="V82" s="15">
        <v>0</v>
      </c>
      <c r="W82" s="15">
        <v>0</v>
      </c>
      <c r="X82" s="15">
        <v>1</v>
      </c>
      <c r="Y82" s="15">
        <v>11</v>
      </c>
      <c r="Z82" s="15">
        <v>8</v>
      </c>
      <c r="AA82" s="15">
        <v>3</v>
      </c>
      <c r="AB82" s="15">
        <v>6</v>
      </c>
      <c r="AC82" s="15">
        <v>5</v>
      </c>
      <c r="AD82" s="15">
        <v>1</v>
      </c>
      <c r="AE82" s="15">
        <v>1</v>
      </c>
      <c r="AF82" s="15">
        <v>11</v>
      </c>
      <c r="AG82" s="15">
        <v>8</v>
      </c>
      <c r="AH82" s="15">
        <v>3</v>
      </c>
      <c r="AI82" s="15">
        <v>6</v>
      </c>
      <c r="AJ82" s="15">
        <v>5</v>
      </c>
      <c r="AK82" s="15">
        <v>1</v>
      </c>
      <c r="AL82" s="15">
        <v>0</v>
      </c>
      <c r="AM82" s="15">
        <v>0</v>
      </c>
      <c r="AN82" s="15">
        <v>0</v>
      </c>
      <c r="AO82" s="15">
        <v>0</v>
      </c>
      <c r="AP82" s="15">
        <v>0</v>
      </c>
      <c r="AQ82" s="15">
        <v>0</v>
      </c>
      <c r="AR82" s="15">
        <v>0</v>
      </c>
      <c r="AS82" s="15">
        <v>0</v>
      </c>
      <c r="AT82" s="15">
        <v>0</v>
      </c>
      <c r="AU82" s="15">
        <v>0</v>
      </c>
      <c r="AV82" s="15">
        <v>0</v>
      </c>
      <c r="AW82" s="15">
        <v>0</v>
      </c>
      <c r="AX82" s="15">
        <v>0</v>
      </c>
      <c r="AY82" s="15">
        <v>0</v>
      </c>
    </row>
    <row r="83" spans="1:51">
      <c r="A83" s="1">
        <v>25345</v>
      </c>
      <c r="B83" s="1" t="s">
        <v>1762</v>
      </c>
      <c r="C83" s="1">
        <v>4</v>
      </c>
      <c r="D83" s="1" t="s">
        <v>1763</v>
      </c>
      <c r="E83" s="1" t="s">
        <v>414</v>
      </c>
      <c r="F83" s="1">
        <v>5</v>
      </c>
      <c r="G83" s="1" t="s">
        <v>272</v>
      </c>
      <c r="H83" s="1">
        <v>0</v>
      </c>
      <c r="I83" s="1" t="s">
        <v>415</v>
      </c>
      <c r="J83" s="15">
        <v>1</v>
      </c>
      <c r="K83" s="15">
        <v>13</v>
      </c>
      <c r="L83" s="15">
        <v>7</v>
      </c>
      <c r="M83" s="15">
        <v>6</v>
      </c>
      <c r="N83" s="15">
        <v>0</v>
      </c>
      <c r="O83" s="15">
        <v>0</v>
      </c>
      <c r="P83" s="15">
        <v>0</v>
      </c>
      <c r="Q83" s="15">
        <v>0</v>
      </c>
      <c r="R83" s="15">
        <v>0</v>
      </c>
      <c r="S83" s="15">
        <v>0</v>
      </c>
      <c r="T83" s="15">
        <v>0</v>
      </c>
      <c r="U83" s="15">
        <v>0</v>
      </c>
      <c r="V83" s="15">
        <v>0</v>
      </c>
      <c r="W83" s="15">
        <v>0</v>
      </c>
      <c r="X83" s="15">
        <v>1</v>
      </c>
      <c r="Y83" s="15">
        <v>13</v>
      </c>
      <c r="Z83" s="15">
        <v>7</v>
      </c>
      <c r="AA83" s="15">
        <v>6</v>
      </c>
      <c r="AB83" s="15">
        <v>0</v>
      </c>
      <c r="AC83" s="15">
        <v>0</v>
      </c>
      <c r="AD83" s="15">
        <v>0</v>
      </c>
      <c r="AE83" s="15">
        <v>1</v>
      </c>
      <c r="AF83" s="15">
        <v>13</v>
      </c>
      <c r="AG83" s="15">
        <v>7</v>
      </c>
      <c r="AH83" s="15">
        <v>6</v>
      </c>
      <c r="AI83" s="15">
        <v>0</v>
      </c>
      <c r="AJ83" s="15">
        <v>0</v>
      </c>
      <c r="AK83" s="15">
        <v>0</v>
      </c>
      <c r="AL83" s="15">
        <v>0</v>
      </c>
      <c r="AM83" s="15">
        <v>0</v>
      </c>
      <c r="AN83" s="15">
        <v>0</v>
      </c>
      <c r="AO83" s="15">
        <v>0</v>
      </c>
      <c r="AP83" s="15">
        <v>0</v>
      </c>
      <c r="AQ83" s="15">
        <v>0</v>
      </c>
      <c r="AR83" s="15">
        <v>0</v>
      </c>
      <c r="AS83" s="15">
        <v>0</v>
      </c>
      <c r="AT83" s="15">
        <v>0</v>
      </c>
      <c r="AU83" s="15">
        <v>0</v>
      </c>
      <c r="AV83" s="15">
        <v>0</v>
      </c>
      <c r="AW83" s="15">
        <v>0</v>
      </c>
      <c r="AX83" s="15">
        <v>0</v>
      </c>
      <c r="AY83" s="15">
        <v>0</v>
      </c>
    </row>
    <row r="84" spans="1:51">
      <c r="A84" s="1">
        <v>25356</v>
      </c>
      <c r="B84" s="1" t="s">
        <v>1762</v>
      </c>
      <c r="C84" s="1">
        <v>4</v>
      </c>
      <c r="D84" s="1" t="s">
        <v>1763</v>
      </c>
      <c r="E84" s="1" t="s">
        <v>416</v>
      </c>
      <c r="F84" s="1">
        <v>5</v>
      </c>
      <c r="G84" s="1" t="s">
        <v>272</v>
      </c>
      <c r="H84" s="1">
        <v>0</v>
      </c>
      <c r="I84" s="1" t="s">
        <v>417</v>
      </c>
      <c r="J84" s="15">
        <v>0</v>
      </c>
      <c r="K84" s="15">
        <v>0</v>
      </c>
      <c r="L84" s="15">
        <v>0</v>
      </c>
      <c r="M84" s="15">
        <v>0</v>
      </c>
      <c r="N84" s="15">
        <v>0</v>
      </c>
      <c r="O84" s="15">
        <v>0</v>
      </c>
      <c r="P84" s="15">
        <v>0</v>
      </c>
      <c r="Q84" s="15">
        <v>0</v>
      </c>
      <c r="R84" s="15">
        <v>0</v>
      </c>
      <c r="S84" s="15">
        <v>0</v>
      </c>
      <c r="T84" s="15">
        <v>0</v>
      </c>
      <c r="U84" s="15">
        <v>0</v>
      </c>
      <c r="V84" s="15">
        <v>0</v>
      </c>
      <c r="W84" s="15">
        <v>0</v>
      </c>
      <c r="X84" s="15">
        <v>0</v>
      </c>
      <c r="Y84" s="15">
        <v>0</v>
      </c>
      <c r="Z84" s="15">
        <v>0</v>
      </c>
      <c r="AA84" s="15">
        <v>0</v>
      </c>
      <c r="AB84" s="15">
        <v>0</v>
      </c>
      <c r="AC84" s="15">
        <v>0</v>
      </c>
      <c r="AD84" s="15">
        <v>0</v>
      </c>
      <c r="AE84" s="15">
        <v>0</v>
      </c>
      <c r="AF84" s="15">
        <v>0</v>
      </c>
      <c r="AG84" s="15">
        <v>0</v>
      </c>
      <c r="AH84" s="15">
        <v>0</v>
      </c>
      <c r="AI84" s="15">
        <v>0</v>
      </c>
      <c r="AJ84" s="15">
        <v>0</v>
      </c>
      <c r="AK84" s="15">
        <v>0</v>
      </c>
      <c r="AL84" s="15">
        <v>0</v>
      </c>
      <c r="AM84" s="15">
        <v>0</v>
      </c>
      <c r="AN84" s="15">
        <v>0</v>
      </c>
      <c r="AO84" s="15">
        <v>0</v>
      </c>
      <c r="AP84" s="15">
        <v>0</v>
      </c>
      <c r="AQ84" s="15">
        <v>0</v>
      </c>
      <c r="AR84" s="15">
        <v>0</v>
      </c>
      <c r="AS84" s="15">
        <v>0</v>
      </c>
      <c r="AT84" s="15">
        <v>0</v>
      </c>
      <c r="AU84" s="15">
        <v>0</v>
      </c>
      <c r="AV84" s="15">
        <v>0</v>
      </c>
      <c r="AW84" s="15">
        <v>0</v>
      </c>
      <c r="AX84" s="15">
        <v>0</v>
      </c>
      <c r="AY84" s="15">
        <v>0</v>
      </c>
    </row>
    <row r="85" spans="1:51">
      <c r="A85" s="1">
        <v>25367</v>
      </c>
      <c r="B85" s="1" t="s">
        <v>1762</v>
      </c>
      <c r="C85" s="1">
        <v>4</v>
      </c>
      <c r="D85" s="1" t="s">
        <v>1763</v>
      </c>
      <c r="E85" s="1" t="s">
        <v>418</v>
      </c>
      <c r="F85" s="1">
        <v>5</v>
      </c>
      <c r="G85" s="1" t="s">
        <v>272</v>
      </c>
      <c r="H85" s="1">
        <v>0</v>
      </c>
      <c r="I85" s="1" t="s">
        <v>419</v>
      </c>
      <c r="J85" s="15">
        <v>40</v>
      </c>
      <c r="K85" s="15">
        <v>310</v>
      </c>
      <c r="L85" s="15">
        <v>152</v>
      </c>
      <c r="M85" s="15">
        <v>158</v>
      </c>
      <c r="N85" s="15">
        <v>247</v>
      </c>
      <c r="O85" s="15">
        <v>114</v>
      </c>
      <c r="P85" s="15">
        <v>133</v>
      </c>
      <c r="Q85" s="15">
        <v>23</v>
      </c>
      <c r="R85" s="15">
        <v>86</v>
      </c>
      <c r="S85" s="15">
        <v>35</v>
      </c>
      <c r="T85" s="15">
        <v>51</v>
      </c>
      <c r="U85" s="15">
        <v>47</v>
      </c>
      <c r="V85" s="15">
        <v>10</v>
      </c>
      <c r="W85" s="15">
        <v>37</v>
      </c>
      <c r="X85" s="15">
        <v>17</v>
      </c>
      <c r="Y85" s="15">
        <v>224</v>
      </c>
      <c r="Z85" s="15">
        <v>117</v>
      </c>
      <c r="AA85" s="15">
        <v>107</v>
      </c>
      <c r="AB85" s="15">
        <v>200</v>
      </c>
      <c r="AC85" s="15">
        <v>104</v>
      </c>
      <c r="AD85" s="15">
        <v>96</v>
      </c>
      <c r="AE85" s="15">
        <v>17</v>
      </c>
      <c r="AF85" s="15">
        <v>224</v>
      </c>
      <c r="AG85" s="15">
        <v>117</v>
      </c>
      <c r="AH85" s="15">
        <v>107</v>
      </c>
      <c r="AI85" s="15">
        <v>200</v>
      </c>
      <c r="AJ85" s="15">
        <v>104</v>
      </c>
      <c r="AK85" s="15">
        <v>96</v>
      </c>
      <c r="AL85" s="15">
        <v>0</v>
      </c>
      <c r="AM85" s="15">
        <v>0</v>
      </c>
      <c r="AN85" s="15">
        <v>0</v>
      </c>
      <c r="AO85" s="15">
        <v>0</v>
      </c>
      <c r="AP85" s="15">
        <v>0</v>
      </c>
      <c r="AQ85" s="15">
        <v>0</v>
      </c>
      <c r="AR85" s="15">
        <v>0</v>
      </c>
      <c r="AS85" s="15">
        <v>0</v>
      </c>
      <c r="AT85" s="15">
        <v>0</v>
      </c>
      <c r="AU85" s="15">
        <v>0</v>
      </c>
      <c r="AV85" s="15">
        <v>0</v>
      </c>
      <c r="AW85" s="15">
        <v>0</v>
      </c>
      <c r="AX85" s="15">
        <v>0</v>
      </c>
      <c r="AY85" s="15">
        <v>0</v>
      </c>
    </row>
    <row r="86" spans="1:51">
      <c r="A86" s="1">
        <v>25378</v>
      </c>
      <c r="B86" s="1" t="s">
        <v>1762</v>
      </c>
      <c r="C86" s="1">
        <v>4</v>
      </c>
      <c r="D86" s="1" t="s">
        <v>1763</v>
      </c>
      <c r="E86" s="1" t="s">
        <v>420</v>
      </c>
      <c r="F86" s="1">
        <v>4</v>
      </c>
      <c r="G86" s="1" t="s">
        <v>272</v>
      </c>
      <c r="H86" s="1">
        <v>0</v>
      </c>
      <c r="I86" s="1" t="s">
        <v>421</v>
      </c>
      <c r="J86" s="15">
        <v>4</v>
      </c>
      <c r="K86" s="15">
        <v>39</v>
      </c>
      <c r="L86" s="15">
        <v>26</v>
      </c>
      <c r="M86" s="15">
        <v>13</v>
      </c>
      <c r="N86" s="15">
        <v>29</v>
      </c>
      <c r="O86" s="15">
        <v>19</v>
      </c>
      <c r="P86" s="15">
        <v>10</v>
      </c>
      <c r="Q86" s="15">
        <v>0</v>
      </c>
      <c r="R86" s="15">
        <v>0</v>
      </c>
      <c r="S86" s="15">
        <v>0</v>
      </c>
      <c r="T86" s="15">
        <v>0</v>
      </c>
      <c r="U86" s="15">
        <v>0</v>
      </c>
      <c r="V86" s="15">
        <v>0</v>
      </c>
      <c r="W86" s="15">
        <v>0</v>
      </c>
      <c r="X86" s="15">
        <v>4</v>
      </c>
      <c r="Y86" s="15">
        <v>39</v>
      </c>
      <c r="Z86" s="15">
        <v>26</v>
      </c>
      <c r="AA86" s="15">
        <v>13</v>
      </c>
      <c r="AB86" s="15">
        <v>29</v>
      </c>
      <c r="AC86" s="15">
        <v>19</v>
      </c>
      <c r="AD86" s="15">
        <v>10</v>
      </c>
      <c r="AE86" s="15">
        <v>4</v>
      </c>
      <c r="AF86" s="15">
        <v>39</v>
      </c>
      <c r="AG86" s="15">
        <v>26</v>
      </c>
      <c r="AH86" s="15">
        <v>13</v>
      </c>
      <c r="AI86" s="15">
        <v>29</v>
      </c>
      <c r="AJ86" s="15">
        <v>19</v>
      </c>
      <c r="AK86" s="15">
        <v>10</v>
      </c>
      <c r="AL86" s="15">
        <v>0</v>
      </c>
      <c r="AM86" s="15">
        <v>0</v>
      </c>
      <c r="AN86" s="15">
        <v>0</v>
      </c>
      <c r="AO86" s="15">
        <v>0</v>
      </c>
      <c r="AP86" s="15">
        <v>0</v>
      </c>
      <c r="AQ86" s="15">
        <v>0</v>
      </c>
      <c r="AR86" s="15">
        <v>0</v>
      </c>
      <c r="AS86" s="15">
        <v>0</v>
      </c>
      <c r="AT86" s="15">
        <v>0</v>
      </c>
      <c r="AU86" s="15">
        <v>0</v>
      </c>
      <c r="AV86" s="15">
        <v>0</v>
      </c>
      <c r="AW86" s="15">
        <v>0</v>
      </c>
      <c r="AX86" s="15">
        <v>0</v>
      </c>
      <c r="AY86" s="15">
        <v>0</v>
      </c>
    </row>
    <row r="87" spans="1:51">
      <c r="A87" s="1">
        <v>25389</v>
      </c>
      <c r="B87" s="1" t="s">
        <v>1762</v>
      </c>
      <c r="C87" s="1">
        <v>4</v>
      </c>
      <c r="D87" s="1" t="s">
        <v>1763</v>
      </c>
      <c r="E87" s="1" t="s">
        <v>422</v>
      </c>
      <c r="F87" s="1">
        <v>5</v>
      </c>
      <c r="G87" s="1" t="s">
        <v>272</v>
      </c>
      <c r="H87" s="1">
        <v>0</v>
      </c>
      <c r="I87" s="1" t="s">
        <v>423</v>
      </c>
      <c r="J87" s="15">
        <v>0</v>
      </c>
      <c r="K87" s="15">
        <v>0</v>
      </c>
      <c r="L87" s="15">
        <v>0</v>
      </c>
      <c r="M87" s="15">
        <v>0</v>
      </c>
      <c r="N87" s="15">
        <v>0</v>
      </c>
      <c r="O87" s="15">
        <v>0</v>
      </c>
      <c r="P87" s="15">
        <v>0</v>
      </c>
      <c r="Q87" s="15">
        <v>0</v>
      </c>
      <c r="R87" s="15">
        <v>0</v>
      </c>
      <c r="S87" s="15">
        <v>0</v>
      </c>
      <c r="T87" s="15">
        <v>0</v>
      </c>
      <c r="U87" s="15">
        <v>0</v>
      </c>
      <c r="V87" s="15">
        <v>0</v>
      </c>
      <c r="W87" s="15">
        <v>0</v>
      </c>
      <c r="X87" s="15">
        <v>0</v>
      </c>
      <c r="Y87" s="15">
        <v>0</v>
      </c>
      <c r="Z87" s="15">
        <v>0</v>
      </c>
      <c r="AA87" s="15">
        <v>0</v>
      </c>
      <c r="AB87" s="15">
        <v>0</v>
      </c>
      <c r="AC87" s="15">
        <v>0</v>
      </c>
      <c r="AD87" s="15">
        <v>0</v>
      </c>
      <c r="AE87" s="15">
        <v>0</v>
      </c>
      <c r="AF87" s="15">
        <v>0</v>
      </c>
      <c r="AG87" s="15">
        <v>0</v>
      </c>
      <c r="AH87" s="15">
        <v>0</v>
      </c>
      <c r="AI87" s="15">
        <v>0</v>
      </c>
      <c r="AJ87" s="15">
        <v>0</v>
      </c>
      <c r="AK87" s="15">
        <v>0</v>
      </c>
      <c r="AL87" s="15">
        <v>0</v>
      </c>
      <c r="AM87" s="15">
        <v>0</v>
      </c>
      <c r="AN87" s="15">
        <v>0</v>
      </c>
      <c r="AO87" s="15">
        <v>0</v>
      </c>
      <c r="AP87" s="15">
        <v>0</v>
      </c>
      <c r="AQ87" s="15">
        <v>0</v>
      </c>
      <c r="AR87" s="15">
        <v>0</v>
      </c>
      <c r="AS87" s="15">
        <v>0</v>
      </c>
      <c r="AT87" s="15">
        <v>0</v>
      </c>
      <c r="AU87" s="15">
        <v>0</v>
      </c>
      <c r="AV87" s="15">
        <v>0</v>
      </c>
      <c r="AW87" s="15">
        <v>0</v>
      </c>
      <c r="AX87" s="15">
        <v>0</v>
      </c>
      <c r="AY87" s="15">
        <v>0</v>
      </c>
    </row>
    <row r="88" spans="1:51">
      <c r="A88" s="1">
        <v>25400</v>
      </c>
      <c r="B88" s="1" t="s">
        <v>1762</v>
      </c>
      <c r="C88" s="1">
        <v>4</v>
      </c>
      <c r="D88" s="1" t="s">
        <v>1763</v>
      </c>
      <c r="E88" s="1" t="s">
        <v>424</v>
      </c>
      <c r="F88" s="1">
        <v>5</v>
      </c>
      <c r="G88" s="1" t="s">
        <v>272</v>
      </c>
      <c r="H88" s="1">
        <v>0</v>
      </c>
      <c r="I88" s="1" t="s">
        <v>425</v>
      </c>
      <c r="J88" s="15">
        <v>1</v>
      </c>
      <c r="K88" s="15">
        <v>10</v>
      </c>
      <c r="L88" s="15">
        <v>7</v>
      </c>
      <c r="M88" s="15">
        <v>3</v>
      </c>
      <c r="N88" s="15">
        <v>10</v>
      </c>
      <c r="O88" s="15">
        <v>7</v>
      </c>
      <c r="P88" s="15">
        <v>3</v>
      </c>
      <c r="Q88" s="15">
        <v>0</v>
      </c>
      <c r="R88" s="15">
        <v>0</v>
      </c>
      <c r="S88" s="15">
        <v>0</v>
      </c>
      <c r="T88" s="15">
        <v>0</v>
      </c>
      <c r="U88" s="15">
        <v>0</v>
      </c>
      <c r="V88" s="15">
        <v>0</v>
      </c>
      <c r="W88" s="15">
        <v>0</v>
      </c>
      <c r="X88" s="15">
        <v>1</v>
      </c>
      <c r="Y88" s="15">
        <v>10</v>
      </c>
      <c r="Z88" s="15">
        <v>7</v>
      </c>
      <c r="AA88" s="15">
        <v>3</v>
      </c>
      <c r="AB88" s="15">
        <v>10</v>
      </c>
      <c r="AC88" s="15">
        <v>7</v>
      </c>
      <c r="AD88" s="15">
        <v>3</v>
      </c>
      <c r="AE88" s="15">
        <v>1</v>
      </c>
      <c r="AF88" s="15">
        <v>10</v>
      </c>
      <c r="AG88" s="15">
        <v>7</v>
      </c>
      <c r="AH88" s="15">
        <v>3</v>
      </c>
      <c r="AI88" s="15">
        <v>10</v>
      </c>
      <c r="AJ88" s="15">
        <v>7</v>
      </c>
      <c r="AK88" s="15">
        <v>3</v>
      </c>
      <c r="AL88" s="15">
        <v>0</v>
      </c>
      <c r="AM88" s="15">
        <v>0</v>
      </c>
      <c r="AN88" s="15">
        <v>0</v>
      </c>
      <c r="AO88" s="15">
        <v>0</v>
      </c>
      <c r="AP88" s="15">
        <v>0</v>
      </c>
      <c r="AQ88" s="15">
        <v>0</v>
      </c>
      <c r="AR88" s="15">
        <v>0</v>
      </c>
      <c r="AS88" s="15">
        <v>0</v>
      </c>
      <c r="AT88" s="15">
        <v>0</v>
      </c>
      <c r="AU88" s="15">
        <v>0</v>
      </c>
      <c r="AV88" s="15">
        <v>0</v>
      </c>
      <c r="AW88" s="15">
        <v>0</v>
      </c>
      <c r="AX88" s="15">
        <v>0</v>
      </c>
      <c r="AY88" s="15">
        <v>0</v>
      </c>
    </row>
    <row r="89" spans="1:51">
      <c r="A89" s="1">
        <v>25411</v>
      </c>
      <c r="B89" s="1" t="s">
        <v>1762</v>
      </c>
      <c r="C89" s="1">
        <v>4</v>
      </c>
      <c r="D89" s="1" t="s">
        <v>1763</v>
      </c>
      <c r="E89" s="1" t="s">
        <v>426</v>
      </c>
      <c r="F89" s="1">
        <v>5</v>
      </c>
      <c r="G89" s="1" t="s">
        <v>272</v>
      </c>
      <c r="H89" s="1">
        <v>0</v>
      </c>
      <c r="I89" s="1" t="s">
        <v>427</v>
      </c>
      <c r="J89" s="15">
        <v>2</v>
      </c>
      <c r="K89" s="15">
        <v>23</v>
      </c>
      <c r="L89" s="15">
        <v>15</v>
      </c>
      <c r="M89" s="15">
        <v>8</v>
      </c>
      <c r="N89" s="15">
        <v>15</v>
      </c>
      <c r="O89" s="15">
        <v>9</v>
      </c>
      <c r="P89" s="15">
        <v>6</v>
      </c>
      <c r="Q89" s="15">
        <v>0</v>
      </c>
      <c r="R89" s="15">
        <v>0</v>
      </c>
      <c r="S89" s="15">
        <v>0</v>
      </c>
      <c r="T89" s="15">
        <v>0</v>
      </c>
      <c r="U89" s="15">
        <v>0</v>
      </c>
      <c r="V89" s="15">
        <v>0</v>
      </c>
      <c r="W89" s="15">
        <v>0</v>
      </c>
      <c r="X89" s="15">
        <v>2</v>
      </c>
      <c r="Y89" s="15">
        <v>23</v>
      </c>
      <c r="Z89" s="15">
        <v>15</v>
      </c>
      <c r="AA89" s="15">
        <v>8</v>
      </c>
      <c r="AB89" s="15">
        <v>15</v>
      </c>
      <c r="AC89" s="15">
        <v>9</v>
      </c>
      <c r="AD89" s="15">
        <v>6</v>
      </c>
      <c r="AE89" s="15">
        <v>2</v>
      </c>
      <c r="AF89" s="15">
        <v>23</v>
      </c>
      <c r="AG89" s="15">
        <v>15</v>
      </c>
      <c r="AH89" s="15">
        <v>8</v>
      </c>
      <c r="AI89" s="15">
        <v>15</v>
      </c>
      <c r="AJ89" s="15">
        <v>9</v>
      </c>
      <c r="AK89" s="15">
        <v>6</v>
      </c>
      <c r="AL89" s="15">
        <v>0</v>
      </c>
      <c r="AM89" s="15">
        <v>0</v>
      </c>
      <c r="AN89" s="15">
        <v>0</v>
      </c>
      <c r="AO89" s="15">
        <v>0</v>
      </c>
      <c r="AP89" s="15">
        <v>0</v>
      </c>
      <c r="AQ89" s="15">
        <v>0</v>
      </c>
      <c r="AR89" s="15">
        <v>0</v>
      </c>
      <c r="AS89" s="15">
        <v>0</v>
      </c>
      <c r="AT89" s="15">
        <v>0</v>
      </c>
      <c r="AU89" s="15">
        <v>0</v>
      </c>
      <c r="AV89" s="15">
        <v>0</v>
      </c>
      <c r="AW89" s="15">
        <v>0</v>
      </c>
      <c r="AX89" s="15">
        <v>0</v>
      </c>
      <c r="AY89" s="15">
        <v>0</v>
      </c>
    </row>
    <row r="90" spans="1:51">
      <c r="A90" s="1">
        <v>25422</v>
      </c>
      <c r="B90" s="1" t="s">
        <v>1762</v>
      </c>
      <c r="C90" s="1">
        <v>4</v>
      </c>
      <c r="D90" s="1" t="s">
        <v>1763</v>
      </c>
      <c r="E90" s="1" t="s">
        <v>428</v>
      </c>
      <c r="F90" s="1">
        <v>5</v>
      </c>
      <c r="G90" s="1" t="s">
        <v>272</v>
      </c>
      <c r="H90" s="1">
        <v>0</v>
      </c>
      <c r="I90" s="1" t="s">
        <v>429</v>
      </c>
      <c r="J90" s="15">
        <v>0</v>
      </c>
      <c r="K90" s="15">
        <v>0</v>
      </c>
      <c r="L90" s="15">
        <v>0</v>
      </c>
      <c r="M90" s="15">
        <v>0</v>
      </c>
      <c r="N90" s="15">
        <v>0</v>
      </c>
      <c r="O90" s="15">
        <v>0</v>
      </c>
      <c r="P90" s="15">
        <v>0</v>
      </c>
      <c r="Q90" s="15">
        <v>0</v>
      </c>
      <c r="R90" s="15">
        <v>0</v>
      </c>
      <c r="S90" s="15">
        <v>0</v>
      </c>
      <c r="T90" s="15">
        <v>0</v>
      </c>
      <c r="U90" s="15">
        <v>0</v>
      </c>
      <c r="V90" s="15">
        <v>0</v>
      </c>
      <c r="W90" s="15">
        <v>0</v>
      </c>
      <c r="X90" s="15">
        <v>0</v>
      </c>
      <c r="Y90" s="15">
        <v>0</v>
      </c>
      <c r="Z90" s="15">
        <v>0</v>
      </c>
      <c r="AA90" s="15">
        <v>0</v>
      </c>
      <c r="AB90" s="15">
        <v>0</v>
      </c>
      <c r="AC90" s="15">
        <v>0</v>
      </c>
      <c r="AD90" s="15">
        <v>0</v>
      </c>
      <c r="AE90" s="15">
        <v>0</v>
      </c>
      <c r="AF90" s="15">
        <v>0</v>
      </c>
      <c r="AG90" s="15">
        <v>0</v>
      </c>
      <c r="AH90" s="15">
        <v>0</v>
      </c>
      <c r="AI90" s="15">
        <v>0</v>
      </c>
      <c r="AJ90" s="15">
        <v>0</v>
      </c>
      <c r="AK90" s="15">
        <v>0</v>
      </c>
      <c r="AL90" s="15">
        <v>0</v>
      </c>
      <c r="AM90" s="15">
        <v>0</v>
      </c>
      <c r="AN90" s="15">
        <v>0</v>
      </c>
      <c r="AO90" s="15">
        <v>0</v>
      </c>
      <c r="AP90" s="15">
        <v>0</v>
      </c>
      <c r="AQ90" s="15">
        <v>0</v>
      </c>
      <c r="AR90" s="15">
        <v>0</v>
      </c>
      <c r="AS90" s="15">
        <v>0</v>
      </c>
      <c r="AT90" s="15">
        <v>0</v>
      </c>
      <c r="AU90" s="15">
        <v>0</v>
      </c>
      <c r="AV90" s="15">
        <v>0</v>
      </c>
      <c r="AW90" s="15">
        <v>0</v>
      </c>
      <c r="AX90" s="15">
        <v>0</v>
      </c>
      <c r="AY90" s="15">
        <v>0</v>
      </c>
    </row>
    <row r="91" spans="1:51">
      <c r="A91" s="1">
        <v>25433</v>
      </c>
      <c r="B91" s="1" t="s">
        <v>1762</v>
      </c>
      <c r="C91" s="1">
        <v>4</v>
      </c>
      <c r="D91" s="1" t="s">
        <v>1763</v>
      </c>
      <c r="E91" s="1" t="s">
        <v>430</v>
      </c>
      <c r="F91" s="1">
        <v>5</v>
      </c>
      <c r="G91" s="1" t="s">
        <v>272</v>
      </c>
      <c r="H91" s="1">
        <v>0</v>
      </c>
      <c r="I91" s="1" t="s">
        <v>431</v>
      </c>
      <c r="J91" s="15">
        <v>0</v>
      </c>
      <c r="K91" s="15">
        <v>0</v>
      </c>
      <c r="L91" s="15">
        <v>0</v>
      </c>
      <c r="M91" s="15">
        <v>0</v>
      </c>
      <c r="N91" s="15">
        <v>0</v>
      </c>
      <c r="O91" s="15">
        <v>0</v>
      </c>
      <c r="P91" s="15">
        <v>0</v>
      </c>
      <c r="Q91" s="15">
        <v>0</v>
      </c>
      <c r="R91" s="15">
        <v>0</v>
      </c>
      <c r="S91" s="15">
        <v>0</v>
      </c>
      <c r="T91" s="15">
        <v>0</v>
      </c>
      <c r="U91" s="15">
        <v>0</v>
      </c>
      <c r="V91" s="15">
        <v>0</v>
      </c>
      <c r="W91" s="15">
        <v>0</v>
      </c>
      <c r="X91" s="15">
        <v>0</v>
      </c>
      <c r="Y91" s="15">
        <v>0</v>
      </c>
      <c r="Z91" s="15">
        <v>0</v>
      </c>
      <c r="AA91" s="15">
        <v>0</v>
      </c>
      <c r="AB91" s="15">
        <v>0</v>
      </c>
      <c r="AC91" s="15">
        <v>0</v>
      </c>
      <c r="AD91" s="15">
        <v>0</v>
      </c>
      <c r="AE91" s="15">
        <v>0</v>
      </c>
      <c r="AF91" s="15">
        <v>0</v>
      </c>
      <c r="AG91" s="15">
        <v>0</v>
      </c>
      <c r="AH91" s="15">
        <v>0</v>
      </c>
      <c r="AI91" s="15">
        <v>0</v>
      </c>
      <c r="AJ91" s="15">
        <v>0</v>
      </c>
      <c r="AK91" s="15">
        <v>0</v>
      </c>
      <c r="AL91" s="15">
        <v>0</v>
      </c>
      <c r="AM91" s="15">
        <v>0</v>
      </c>
      <c r="AN91" s="15">
        <v>0</v>
      </c>
      <c r="AO91" s="15">
        <v>0</v>
      </c>
      <c r="AP91" s="15">
        <v>0</v>
      </c>
      <c r="AQ91" s="15">
        <v>0</v>
      </c>
      <c r="AR91" s="15">
        <v>0</v>
      </c>
      <c r="AS91" s="15">
        <v>0</v>
      </c>
      <c r="AT91" s="15">
        <v>0</v>
      </c>
      <c r="AU91" s="15">
        <v>0</v>
      </c>
      <c r="AV91" s="15">
        <v>0</v>
      </c>
      <c r="AW91" s="15">
        <v>0</v>
      </c>
      <c r="AX91" s="15">
        <v>0</v>
      </c>
      <c r="AY91" s="15">
        <v>0</v>
      </c>
    </row>
    <row r="92" spans="1:51">
      <c r="A92" s="1">
        <v>25444</v>
      </c>
      <c r="B92" s="1" t="s">
        <v>1762</v>
      </c>
      <c r="C92" s="1">
        <v>4</v>
      </c>
      <c r="D92" s="1" t="s">
        <v>1763</v>
      </c>
      <c r="E92" s="1" t="s">
        <v>432</v>
      </c>
      <c r="F92" s="1">
        <v>5</v>
      </c>
      <c r="G92" s="1" t="s">
        <v>272</v>
      </c>
      <c r="H92" s="1">
        <v>0</v>
      </c>
      <c r="I92" s="1" t="s">
        <v>433</v>
      </c>
      <c r="J92" s="15">
        <v>0</v>
      </c>
      <c r="K92" s="15">
        <v>0</v>
      </c>
      <c r="L92" s="15">
        <v>0</v>
      </c>
      <c r="M92" s="15">
        <v>0</v>
      </c>
      <c r="N92" s="15">
        <v>0</v>
      </c>
      <c r="O92" s="15">
        <v>0</v>
      </c>
      <c r="P92" s="15">
        <v>0</v>
      </c>
      <c r="Q92" s="15">
        <v>0</v>
      </c>
      <c r="R92" s="15">
        <v>0</v>
      </c>
      <c r="S92" s="15">
        <v>0</v>
      </c>
      <c r="T92" s="15">
        <v>0</v>
      </c>
      <c r="U92" s="15">
        <v>0</v>
      </c>
      <c r="V92" s="15">
        <v>0</v>
      </c>
      <c r="W92" s="15">
        <v>0</v>
      </c>
      <c r="X92" s="15">
        <v>0</v>
      </c>
      <c r="Y92" s="15">
        <v>0</v>
      </c>
      <c r="Z92" s="15">
        <v>0</v>
      </c>
      <c r="AA92" s="15">
        <v>0</v>
      </c>
      <c r="AB92" s="15">
        <v>0</v>
      </c>
      <c r="AC92" s="15">
        <v>0</v>
      </c>
      <c r="AD92" s="15">
        <v>0</v>
      </c>
      <c r="AE92" s="15">
        <v>0</v>
      </c>
      <c r="AF92" s="15">
        <v>0</v>
      </c>
      <c r="AG92" s="15">
        <v>0</v>
      </c>
      <c r="AH92" s="15">
        <v>0</v>
      </c>
      <c r="AI92" s="15">
        <v>0</v>
      </c>
      <c r="AJ92" s="15">
        <v>0</v>
      </c>
      <c r="AK92" s="15">
        <v>0</v>
      </c>
      <c r="AL92" s="15">
        <v>0</v>
      </c>
      <c r="AM92" s="15">
        <v>0</v>
      </c>
      <c r="AN92" s="15">
        <v>0</v>
      </c>
      <c r="AO92" s="15">
        <v>0</v>
      </c>
      <c r="AP92" s="15">
        <v>0</v>
      </c>
      <c r="AQ92" s="15">
        <v>0</v>
      </c>
      <c r="AR92" s="15">
        <v>0</v>
      </c>
      <c r="AS92" s="15">
        <v>0</v>
      </c>
      <c r="AT92" s="15">
        <v>0</v>
      </c>
      <c r="AU92" s="15">
        <v>0</v>
      </c>
      <c r="AV92" s="15">
        <v>0</v>
      </c>
      <c r="AW92" s="15">
        <v>0</v>
      </c>
      <c r="AX92" s="15">
        <v>0</v>
      </c>
      <c r="AY92" s="15">
        <v>0</v>
      </c>
    </row>
    <row r="93" spans="1:51">
      <c r="A93" s="1">
        <v>25455</v>
      </c>
      <c r="B93" s="1" t="s">
        <v>1762</v>
      </c>
      <c r="C93" s="1">
        <v>4</v>
      </c>
      <c r="D93" s="1" t="s">
        <v>1763</v>
      </c>
      <c r="E93" s="1" t="s">
        <v>434</v>
      </c>
      <c r="F93" s="1">
        <v>5</v>
      </c>
      <c r="G93" s="1" t="s">
        <v>272</v>
      </c>
      <c r="H93" s="1">
        <v>0</v>
      </c>
      <c r="I93" s="1" t="s">
        <v>435</v>
      </c>
      <c r="J93" s="15">
        <v>1</v>
      </c>
      <c r="K93" s="15">
        <v>6</v>
      </c>
      <c r="L93" s="15">
        <v>4</v>
      </c>
      <c r="M93" s="15">
        <v>2</v>
      </c>
      <c r="N93" s="15">
        <v>4</v>
      </c>
      <c r="O93" s="15">
        <v>3</v>
      </c>
      <c r="P93" s="15">
        <v>1</v>
      </c>
      <c r="Q93" s="15">
        <v>0</v>
      </c>
      <c r="R93" s="15">
        <v>0</v>
      </c>
      <c r="S93" s="15">
        <v>0</v>
      </c>
      <c r="T93" s="15">
        <v>0</v>
      </c>
      <c r="U93" s="15">
        <v>0</v>
      </c>
      <c r="V93" s="15">
        <v>0</v>
      </c>
      <c r="W93" s="15">
        <v>0</v>
      </c>
      <c r="X93" s="15">
        <v>1</v>
      </c>
      <c r="Y93" s="15">
        <v>6</v>
      </c>
      <c r="Z93" s="15">
        <v>4</v>
      </c>
      <c r="AA93" s="15">
        <v>2</v>
      </c>
      <c r="AB93" s="15">
        <v>4</v>
      </c>
      <c r="AC93" s="15">
        <v>3</v>
      </c>
      <c r="AD93" s="15">
        <v>1</v>
      </c>
      <c r="AE93" s="15">
        <v>1</v>
      </c>
      <c r="AF93" s="15">
        <v>6</v>
      </c>
      <c r="AG93" s="15">
        <v>4</v>
      </c>
      <c r="AH93" s="15">
        <v>2</v>
      </c>
      <c r="AI93" s="15">
        <v>4</v>
      </c>
      <c r="AJ93" s="15">
        <v>3</v>
      </c>
      <c r="AK93" s="15">
        <v>1</v>
      </c>
      <c r="AL93" s="15">
        <v>0</v>
      </c>
      <c r="AM93" s="15">
        <v>0</v>
      </c>
      <c r="AN93" s="15">
        <v>0</v>
      </c>
      <c r="AO93" s="15">
        <v>0</v>
      </c>
      <c r="AP93" s="15">
        <v>0</v>
      </c>
      <c r="AQ93" s="15">
        <v>0</v>
      </c>
      <c r="AR93" s="15">
        <v>0</v>
      </c>
      <c r="AS93" s="15">
        <v>0</v>
      </c>
      <c r="AT93" s="15">
        <v>0</v>
      </c>
      <c r="AU93" s="15">
        <v>0</v>
      </c>
      <c r="AV93" s="15">
        <v>0</v>
      </c>
      <c r="AW93" s="15">
        <v>0</v>
      </c>
      <c r="AX93" s="15">
        <v>0</v>
      </c>
      <c r="AY93" s="15">
        <v>0</v>
      </c>
    </row>
    <row r="94" spans="1:51">
      <c r="A94" s="1">
        <v>25466</v>
      </c>
      <c r="B94" s="1" t="s">
        <v>1762</v>
      </c>
      <c r="C94" s="1">
        <v>4</v>
      </c>
      <c r="D94" s="1" t="s">
        <v>1763</v>
      </c>
      <c r="E94" s="1" t="s">
        <v>436</v>
      </c>
      <c r="F94" s="1">
        <v>4</v>
      </c>
      <c r="G94" s="1" t="s">
        <v>272</v>
      </c>
      <c r="H94" s="1">
        <v>0</v>
      </c>
      <c r="I94" s="1" t="s">
        <v>437</v>
      </c>
      <c r="J94" s="15">
        <v>12</v>
      </c>
      <c r="K94" s="15">
        <v>83</v>
      </c>
      <c r="L94" s="15">
        <v>31</v>
      </c>
      <c r="M94" s="15">
        <v>52</v>
      </c>
      <c r="N94" s="15">
        <v>69</v>
      </c>
      <c r="O94" s="15">
        <v>24</v>
      </c>
      <c r="P94" s="15">
        <v>45</v>
      </c>
      <c r="Q94" s="15">
        <v>7</v>
      </c>
      <c r="R94" s="15">
        <v>24</v>
      </c>
      <c r="S94" s="15">
        <v>7</v>
      </c>
      <c r="T94" s="15">
        <v>17</v>
      </c>
      <c r="U94" s="15">
        <v>13</v>
      </c>
      <c r="V94" s="15">
        <v>1</v>
      </c>
      <c r="W94" s="15">
        <v>12</v>
      </c>
      <c r="X94" s="15">
        <v>5</v>
      </c>
      <c r="Y94" s="15">
        <v>59</v>
      </c>
      <c r="Z94" s="15">
        <v>24</v>
      </c>
      <c r="AA94" s="15">
        <v>35</v>
      </c>
      <c r="AB94" s="15">
        <v>56</v>
      </c>
      <c r="AC94" s="15">
        <v>23</v>
      </c>
      <c r="AD94" s="15">
        <v>33</v>
      </c>
      <c r="AE94" s="15">
        <v>5</v>
      </c>
      <c r="AF94" s="15">
        <v>59</v>
      </c>
      <c r="AG94" s="15">
        <v>24</v>
      </c>
      <c r="AH94" s="15">
        <v>35</v>
      </c>
      <c r="AI94" s="15">
        <v>56</v>
      </c>
      <c r="AJ94" s="15">
        <v>23</v>
      </c>
      <c r="AK94" s="15">
        <v>33</v>
      </c>
      <c r="AL94" s="15">
        <v>0</v>
      </c>
      <c r="AM94" s="15">
        <v>0</v>
      </c>
      <c r="AN94" s="15">
        <v>0</v>
      </c>
      <c r="AO94" s="15">
        <v>0</v>
      </c>
      <c r="AP94" s="15">
        <v>0</v>
      </c>
      <c r="AQ94" s="15">
        <v>0</v>
      </c>
      <c r="AR94" s="15">
        <v>0</v>
      </c>
      <c r="AS94" s="15">
        <v>0</v>
      </c>
      <c r="AT94" s="15">
        <v>0</v>
      </c>
      <c r="AU94" s="15">
        <v>0</v>
      </c>
      <c r="AV94" s="15">
        <v>0</v>
      </c>
      <c r="AW94" s="15">
        <v>0</v>
      </c>
      <c r="AX94" s="15">
        <v>0</v>
      </c>
      <c r="AY94" s="15">
        <v>0</v>
      </c>
    </row>
    <row r="95" spans="1:51">
      <c r="A95" s="1">
        <v>25477</v>
      </c>
      <c r="B95" s="1" t="s">
        <v>1762</v>
      </c>
      <c r="C95" s="1">
        <v>4</v>
      </c>
      <c r="D95" s="1" t="s">
        <v>1763</v>
      </c>
      <c r="E95" s="1" t="s">
        <v>438</v>
      </c>
      <c r="F95" s="1">
        <v>5</v>
      </c>
      <c r="G95" s="1" t="s">
        <v>272</v>
      </c>
      <c r="H95" s="1">
        <v>0</v>
      </c>
      <c r="I95" s="1" t="s">
        <v>439</v>
      </c>
      <c r="J95" s="15">
        <v>0</v>
      </c>
      <c r="K95" s="15">
        <v>0</v>
      </c>
      <c r="L95" s="15">
        <v>0</v>
      </c>
      <c r="M95" s="15">
        <v>0</v>
      </c>
      <c r="N95" s="15">
        <v>0</v>
      </c>
      <c r="O95" s="15">
        <v>0</v>
      </c>
      <c r="P95" s="15">
        <v>0</v>
      </c>
      <c r="Q95" s="15">
        <v>0</v>
      </c>
      <c r="R95" s="15">
        <v>0</v>
      </c>
      <c r="S95" s="15">
        <v>0</v>
      </c>
      <c r="T95" s="15">
        <v>0</v>
      </c>
      <c r="U95" s="15">
        <v>0</v>
      </c>
      <c r="V95" s="15">
        <v>0</v>
      </c>
      <c r="W95" s="15">
        <v>0</v>
      </c>
      <c r="X95" s="15">
        <v>0</v>
      </c>
      <c r="Y95" s="15">
        <v>0</v>
      </c>
      <c r="Z95" s="15">
        <v>0</v>
      </c>
      <c r="AA95" s="15">
        <v>0</v>
      </c>
      <c r="AB95" s="15">
        <v>0</v>
      </c>
      <c r="AC95" s="15">
        <v>0</v>
      </c>
      <c r="AD95" s="15">
        <v>0</v>
      </c>
      <c r="AE95" s="15">
        <v>0</v>
      </c>
      <c r="AF95" s="15">
        <v>0</v>
      </c>
      <c r="AG95" s="15">
        <v>0</v>
      </c>
      <c r="AH95" s="15">
        <v>0</v>
      </c>
      <c r="AI95" s="15">
        <v>0</v>
      </c>
      <c r="AJ95" s="15">
        <v>0</v>
      </c>
      <c r="AK95" s="15">
        <v>0</v>
      </c>
      <c r="AL95" s="15">
        <v>0</v>
      </c>
      <c r="AM95" s="15">
        <v>0</v>
      </c>
      <c r="AN95" s="15">
        <v>0</v>
      </c>
      <c r="AO95" s="15">
        <v>0</v>
      </c>
      <c r="AP95" s="15">
        <v>0</v>
      </c>
      <c r="AQ95" s="15">
        <v>0</v>
      </c>
      <c r="AR95" s="15">
        <v>0</v>
      </c>
      <c r="AS95" s="15">
        <v>0</v>
      </c>
      <c r="AT95" s="15">
        <v>0</v>
      </c>
      <c r="AU95" s="15">
        <v>0</v>
      </c>
      <c r="AV95" s="15">
        <v>0</v>
      </c>
      <c r="AW95" s="15">
        <v>0</v>
      </c>
      <c r="AX95" s="15">
        <v>0</v>
      </c>
      <c r="AY95" s="15">
        <v>0</v>
      </c>
    </row>
    <row r="96" spans="1:51">
      <c r="A96" s="1">
        <v>25488</v>
      </c>
      <c r="B96" s="1" t="s">
        <v>1762</v>
      </c>
      <c r="C96" s="1">
        <v>4</v>
      </c>
      <c r="D96" s="1" t="s">
        <v>1763</v>
      </c>
      <c r="E96" s="1" t="s">
        <v>440</v>
      </c>
      <c r="F96" s="1">
        <v>5</v>
      </c>
      <c r="G96" s="1" t="s">
        <v>272</v>
      </c>
      <c r="H96" s="1">
        <v>0</v>
      </c>
      <c r="I96" s="1" t="s">
        <v>441</v>
      </c>
      <c r="J96" s="15">
        <v>0</v>
      </c>
      <c r="K96" s="15">
        <v>0</v>
      </c>
      <c r="L96" s="15">
        <v>0</v>
      </c>
      <c r="M96" s="15">
        <v>0</v>
      </c>
      <c r="N96" s="15">
        <v>0</v>
      </c>
      <c r="O96" s="15">
        <v>0</v>
      </c>
      <c r="P96" s="15">
        <v>0</v>
      </c>
      <c r="Q96" s="15">
        <v>0</v>
      </c>
      <c r="R96" s="15">
        <v>0</v>
      </c>
      <c r="S96" s="15">
        <v>0</v>
      </c>
      <c r="T96" s="15">
        <v>0</v>
      </c>
      <c r="U96" s="15">
        <v>0</v>
      </c>
      <c r="V96" s="15">
        <v>0</v>
      </c>
      <c r="W96" s="15">
        <v>0</v>
      </c>
      <c r="X96" s="15">
        <v>0</v>
      </c>
      <c r="Y96" s="15">
        <v>0</v>
      </c>
      <c r="Z96" s="15">
        <v>0</v>
      </c>
      <c r="AA96" s="15">
        <v>0</v>
      </c>
      <c r="AB96" s="15">
        <v>0</v>
      </c>
      <c r="AC96" s="15">
        <v>0</v>
      </c>
      <c r="AD96" s="15">
        <v>0</v>
      </c>
      <c r="AE96" s="15">
        <v>0</v>
      </c>
      <c r="AF96" s="15">
        <v>0</v>
      </c>
      <c r="AG96" s="15">
        <v>0</v>
      </c>
      <c r="AH96" s="15">
        <v>0</v>
      </c>
      <c r="AI96" s="15">
        <v>0</v>
      </c>
      <c r="AJ96" s="15">
        <v>0</v>
      </c>
      <c r="AK96" s="15">
        <v>0</v>
      </c>
      <c r="AL96" s="15">
        <v>0</v>
      </c>
      <c r="AM96" s="15">
        <v>0</v>
      </c>
      <c r="AN96" s="15">
        <v>0</v>
      </c>
      <c r="AO96" s="15">
        <v>0</v>
      </c>
      <c r="AP96" s="15">
        <v>0</v>
      </c>
      <c r="AQ96" s="15">
        <v>0</v>
      </c>
      <c r="AR96" s="15">
        <v>0</v>
      </c>
      <c r="AS96" s="15">
        <v>0</v>
      </c>
      <c r="AT96" s="15">
        <v>0</v>
      </c>
      <c r="AU96" s="15">
        <v>0</v>
      </c>
      <c r="AV96" s="15">
        <v>0</v>
      </c>
      <c r="AW96" s="15">
        <v>0</v>
      </c>
      <c r="AX96" s="15">
        <v>0</v>
      </c>
      <c r="AY96" s="15">
        <v>0</v>
      </c>
    </row>
    <row r="97" spans="1:51">
      <c r="A97" s="1">
        <v>25499</v>
      </c>
      <c r="B97" s="1" t="s">
        <v>1762</v>
      </c>
      <c r="C97" s="1">
        <v>4</v>
      </c>
      <c r="D97" s="1" t="s">
        <v>1763</v>
      </c>
      <c r="E97" s="1" t="s">
        <v>442</v>
      </c>
      <c r="F97" s="1">
        <v>5</v>
      </c>
      <c r="G97" s="1" t="s">
        <v>272</v>
      </c>
      <c r="H97" s="1">
        <v>0</v>
      </c>
      <c r="I97" s="1" t="s">
        <v>443</v>
      </c>
      <c r="J97" s="15">
        <v>0</v>
      </c>
      <c r="K97" s="15">
        <v>0</v>
      </c>
      <c r="L97" s="15">
        <v>0</v>
      </c>
      <c r="M97" s="15">
        <v>0</v>
      </c>
      <c r="N97" s="15">
        <v>0</v>
      </c>
      <c r="O97" s="15">
        <v>0</v>
      </c>
      <c r="P97" s="15">
        <v>0</v>
      </c>
      <c r="Q97" s="15">
        <v>0</v>
      </c>
      <c r="R97" s="15">
        <v>0</v>
      </c>
      <c r="S97" s="15">
        <v>0</v>
      </c>
      <c r="T97" s="15">
        <v>0</v>
      </c>
      <c r="U97" s="15">
        <v>0</v>
      </c>
      <c r="V97" s="15">
        <v>0</v>
      </c>
      <c r="W97" s="15">
        <v>0</v>
      </c>
      <c r="X97" s="15">
        <v>0</v>
      </c>
      <c r="Y97" s="15">
        <v>0</v>
      </c>
      <c r="Z97" s="15">
        <v>0</v>
      </c>
      <c r="AA97" s="15">
        <v>0</v>
      </c>
      <c r="AB97" s="15">
        <v>0</v>
      </c>
      <c r="AC97" s="15">
        <v>0</v>
      </c>
      <c r="AD97" s="15">
        <v>0</v>
      </c>
      <c r="AE97" s="15">
        <v>0</v>
      </c>
      <c r="AF97" s="15">
        <v>0</v>
      </c>
      <c r="AG97" s="15">
        <v>0</v>
      </c>
      <c r="AH97" s="15">
        <v>0</v>
      </c>
      <c r="AI97" s="15">
        <v>0</v>
      </c>
      <c r="AJ97" s="15">
        <v>0</v>
      </c>
      <c r="AK97" s="15">
        <v>0</v>
      </c>
      <c r="AL97" s="15">
        <v>0</v>
      </c>
      <c r="AM97" s="15">
        <v>0</v>
      </c>
      <c r="AN97" s="15">
        <v>0</v>
      </c>
      <c r="AO97" s="15">
        <v>0</v>
      </c>
      <c r="AP97" s="15">
        <v>0</v>
      </c>
      <c r="AQ97" s="15">
        <v>0</v>
      </c>
      <c r="AR97" s="15">
        <v>0</v>
      </c>
      <c r="AS97" s="15">
        <v>0</v>
      </c>
      <c r="AT97" s="15">
        <v>0</v>
      </c>
      <c r="AU97" s="15">
        <v>0</v>
      </c>
      <c r="AV97" s="15">
        <v>0</v>
      </c>
      <c r="AW97" s="15">
        <v>0</v>
      </c>
      <c r="AX97" s="15">
        <v>0</v>
      </c>
      <c r="AY97" s="15">
        <v>0</v>
      </c>
    </row>
    <row r="98" spans="1:51">
      <c r="A98" s="1">
        <v>25510</v>
      </c>
      <c r="B98" s="1" t="s">
        <v>1762</v>
      </c>
      <c r="C98" s="1">
        <v>4</v>
      </c>
      <c r="D98" s="1" t="s">
        <v>1763</v>
      </c>
      <c r="E98" s="1" t="s">
        <v>444</v>
      </c>
      <c r="F98" s="1">
        <v>5</v>
      </c>
      <c r="G98" s="1" t="s">
        <v>272</v>
      </c>
      <c r="H98" s="1">
        <v>0</v>
      </c>
      <c r="I98" s="1" t="s">
        <v>445</v>
      </c>
      <c r="J98" s="15">
        <v>0</v>
      </c>
      <c r="K98" s="15">
        <v>0</v>
      </c>
      <c r="L98" s="15">
        <v>0</v>
      </c>
      <c r="M98" s="15">
        <v>0</v>
      </c>
      <c r="N98" s="15">
        <v>0</v>
      </c>
      <c r="O98" s="15">
        <v>0</v>
      </c>
      <c r="P98" s="15">
        <v>0</v>
      </c>
      <c r="Q98" s="15">
        <v>0</v>
      </c>
      <c r="R98" s="15">
        <v>0</v>
      </c>
      <c r="S98" s="15">
        <v>0</v>
      </c>
      <c r="T98" s="15">
        <v>0</v>
      </c>
      <c r="U98" s="15">
        <v>0</v>
      </c>
      <c r="V98" s="15">
        <v>0</v>
      </c>
      <c r="W98" s="15">
        <v>0</v>
      </c>
      <c r="X98" s="15">
        <v>0</v>
      </c>
      <c r="Y98" s="15">
        <v>0</v>
      </c>
      <c r="Z98" s="15">
        <v>0</v>
      </c>
      <c r="AA98" s="15">
        <v>0</v>
      </c>
      <c r="AB98" s="15">
        <v>0</v>
      </c>
      <c r="AC98" s="15">
        <v>0</v>
      </c>
      <c r="AD98" s="15">
        <v>0</v>
      </c>
      <c r="AE98" s="15">
        <v>0</v>
      </c>
      <c r="AF98" s="15">
        <v>0</v>
      </c>
      <c r="AG98" s="15">
        <v>0</v>
      </c>
      <c r="AH98" s="15">
        <v>0</v>
      </c>
      <c r="AI98" s="15">
        <v>0</v>
      </c>
      <c r="AJ98" s="15">
        <v>0</v>
      </c>
      <c r="AK98" s="15">
        <v>0</v>
      </c>
      <c r="AL98" s="15">
        <v>0</v>
      </c>
      <c r="AM98" s="15">
        <v>0</v>
      </c>
      <c r="AN98" s="15">
        <v>0</v>
      </c>
      <c r="AO98" s="15">
        <v>0</v>
      </c>
      <c r="AP98" s="15">
        <v>0</v>
      </c>
      <c r="AQ98" s="15">
        <v>0</v>
      </c>
      <c r="AR98" s="15">
        <v>0</v>
      </c>
      <c r="AS98" s="15">
        <v>0</v>
      </c>
      <c r="AT98" s="15">
        <v>0</v>
      </c>
      <c r="AU98" s="15">
        <v>0</v>
      </c>
      <c r="AV98" s="15">
        <v>0</v>
      </c>
      <c r="AW98" s="15">
        <v>0</v>
      </c>
      <c r="AX98" s="15">
        <v>0</v>
      </c>
      <c r="AY98" s="15">
        <v>0</v>
      </c>
    </row>
    <row r="99" spans="1:51">
      <c r="A99" s="1">
        <v>25521</v>
      </c>
      <c r="B99" s="1" t="s">
        <v>1762</v>
      </c>
      <c r="C99" s="1">
        <v>4</v>
      </c>
      <c r="D99" s="1" t="s">
        <v>1763</v>
      </c>
      <c r="E99" s="1" t="s">
        <v>446</v>
      </c>
      <c r="F99" s="1">
        <v>5</v>
      </c>
      <c r="G99" s="1" t="s">
        <v>272</v>
      </c>
      <c r="H99" s="1">
        <v>0</v>
      </c>
      <c r="I99" s="1" t="s">
        <v>447</v>
      </c>
      <c r="J99" s="15">
        <v>0</v>
      </c>
      <c r="K99" s="15">
        <v>0</v>
      </c>
      <c r="L99" s="15">
        <v>0</v>
      </c>
      <c r="M99" s="15">
        <v>0</v>
      </c>
      <c r="N99" s="15">
        <v>0</v>
      </c>
      <c r="O99" s="15">
        <v>0</v>
      </c>
      <c r="P99" s="15">
        <v>0</v>
      </c>
      <c r="Q99" s="15">
        <v>0</v>
      </c>
      <c r="R99" s="15">
        <v>0</v>
      </c>
      <c r="S99" s="15">
        <v>0</v>
      </c>
      <c r="T99" s="15">
        <v>0</v>
      </c>
      <c r="U99" s="15">
        <v>0</v>
      </c>
      <c r="V99" s="15">
        <v>0</v>
      </c>
      <c r="W99" s="15">
        <v>0</v>
      </c>
      <c r="X99" s="15">
        <v>0</v>
      </c>
      <c r="Y99" s="15">
        <v>0</v>
      </c>
      <c r="Z99" s="15">
        <v>0</v>
      </c>
      <c r="AA99" s="15">
        <v>0</v>
      </c>
      <c r="AB99" s="15">
        <v>0</v>
      </c>
      <c r="AC99" s="15">
        <v>0</v>
      </c>
      <c r="AD99" s="15">
        <v>0</v>
      </c>
      <c r="AE99" s="15">
        <v>0</v>
      </c>
      <c r="AF99" s="15">
        <v>0</v>
      </c>
      <c r="AG99" s="15">
        <v>0</v>
      </c>
      <c r="AH99" s="15">
        <v>0</v>
      </c>
      <c r="AI99" s="15">
        <v>0</v>
      </c>
      <c r="AJ99" s="15">
        <v>0</v>
      </c>
      <c r="AK99" s="15">
        <v>0</v>
      </c>
      <c r="AL99" s="15">
        <v>0</v>
      </c>
      <c r="AM99" s="15">
        <v>0</v>
      </c>
      <c r="AN99" s="15">
        <v>0</v>
      </c>
      <c r="AO99" s="15">
        <v>0</v>
      </c>
      <c r="AP99" s="15">
        <v>0</v>
      </c>
      <c r="AQ99" s="15">
        <v>0</v>
      </c>
      <c r="AR99" s="15">
        <v>0</v>
      </c>
      <c r="AS99" s="15">
        <v>0</v>
      </c>
      <c r="AT99" s="15">
        <v>0</v>
      </c>
      <c r="AU99" s="15">
        <v>0</v>
      </c>
      <c r="AV99" s="15">
        <v>0</v>
      </c>
      <c r="AW99" s="15">
        <v>0</v>
      </c>
      <c r="AX99" s="15">
        <v>0</v>
      </c>
      <c r="AY99" s="15">
        <v>0</v>
      </c>
    </row>
    <row r="100" spans="1:51">
      <c r="A100" s="1">
        <v>25532</v>
      </c>
      <c r="B100" s="1" t="s">
        <v>1762</v>
      </c>
      <c r="C100" s="1">
        <v>4</v>
      </c>
      <c r="D100" s="1" t="s">
        <v>1763</v>
      </c>
      <c r="E100" s="1" t="s">
        <v>448</v>
      </c>
      <c r="F100" s="1">
        <v>5</v>
      </c>
      <c r="G100" s="1" t="s">
        <v>272</v>
      </c>
      <c r="H100" s="1">
        <v>0</v>
      </c>
      <c r="I100" s="1" t="s">
        <v>449</v>
      </c>
      <c r="J100" s="15">
        <v>0</v>
      </c>
      <c r="K100" s="15">
        <v>0</v>
      </c>
      <c r="L100" s="15">
        <v>0</v>
      </c>
      <c r="M100" s="15">
        <v>0</v>
      </c>
      <c r="N100" s="15">
        <v>0</v>
      </c>
      <c r="O100" s="15">
        <v>0</v>
      </c>
      <c r="P100" s="15">
        <v>0</v>
      </c>
      <c r="Q100" s="15">
        <v>0</v>
      </c>
      <c r="R100" s="15">
        <v>0</v>
      </c>
      <c r="S100" s="15">
        <v>0</v>
      </c>
      <c r="T100" s="15">
        <v>0</v>
      </c>
      <c r="U100" s="15">
        <v>0</v>
      </c>
      <c r="V100" s="15">
        <v>0</v>
      </c>
      <c r="W100" s="15">
        <v>0</v>
      </c>
      <c r="X100" s="15">
        <v>0</v>
      </c>
      <c r="Y100" s="15">
        <v>0</v>
      </c>
      <c r="Z100" s="15">
        <v>0</v>
      </c>
      <c r="AA100" s="15">
        <v>0</v>
      </c>
      <c r="AB100" s="15">
        <v>0</v>
      </c>
      <c r="AC100" s="15">
        <v>0</v>
      </c>
      <c r="AD100" s="15">
        <v>0</v>
      </c>
      <c r="AE100" s="15">
        <v>0</v>
      </c>
      <c r="AF100" s="15">
        <v>0</v>
      </c>
      <c r="AG100" s="15">
        <v>0</v>
      </c>
      <c r="AH100" s="15">
        <v>0</v>
      </c>
      <c r="AI100" s="15">
        <v>0</v>
      </c>
      <c r="AJ100" s="15">
        <v>0</v>
      </c>
      <c r="AK100" s="15">
        <v>0</v>
      </c>
      <c r="AL100" s="15">
        <v>0</v>
      </c>
      <c r="AM100" s="15">
        <v>0</v>
      </c>
      <c r="AN100" s="15">
        <v>0</v>
      </c>
      <c r="AO100" s="15">
        <v>0</v>
      </c>
      <c r="AP100" s="15">
        <v>0</v>
      </c>
      <c r="AQ100" s="15">
        <v>0</v>
      </c>
      <c r="AR100" s="15">
        <v>0</v>
      </c>
      <c r="AS100" s="15">
        <v>0</v>
      </c>
      <c r="AT100" s="15">
        <v>0</v>
      </c>
      <c r="AU100" s="15">
        <v>0</v>
      </c>
      <c r="AV100" s="15">
        <v>0</v>
      </c>
      <c r="AW100" s="15">
        <v>0</v>
      </c>
      <c r="AX100" s="15">
        <v>0</v>
      </c>
      <c r="AY100" s="15">
        <v>0</v>
      </c>
    </row>
    <row r="101" spans="1:51">
      <c r="A101" s="1">
        <v>25543</v>
      </c>
      <c r="B101" s="1" t="s">
        <v>1762</v>
      </c>
      <c r="C101" s="1">
        <v>4</v>
      </c>
      <c r="D101" s="1" t="s">
        <v>1763</v>
      </c>
      <c r="E101" s="1" t="s">
        <v>450</v>
      </c>
      <c r="F101" s="1">
        <v>5</v>
      </c>
      <c r="G101" s="1" t="s">
        <v>272</v>
      </c>
      <c r="H101" s="1">
        <v>0</v>
      </c>
      <c r="I101" s="1" t="s">
        <v>451</v>
      </c>
      <c r="J101" s="15">
        <v>3</v>
      </c>
      <c r="K101" s="15">
        <v>14</v>
      </c>
      <c r="L101" s="15">
        <v>2</v>
      </c>
      <c r="M101" s="15">
        <v>12</v>
      </c>
      <c r="N101" s="15">
        <v>12</v>
      </c>
      <c r="O101" s="15">
        <v>2</v>
      </c>
      <c r="P101" s="15">
        <v>10</v>
      </c>
      <c r="Q101" s="15">
        <v>1</v>
      </c>
      <c r="R101" s="15">
        <v>2</v>
      </c>
      <c r="S101" s="15">
        <v>1</v>
      </c>
      <c r="T101" s="15">
        <v>1</v>
      </c>
      <c r="U101" s="15">
        <v>1</v>
      </c>
      <c r="V101" s="15">
        <v>1</v>
      </c>
      <c r="W101" s="15">
        <v>0</v>
      </c>
      <c r="X101" s="15">
        <v>2</v>
      </c>
      <c r="Y101" s="15">
        <v>12</v>
      </c>
      <c r="Z101" s="15">
        <v>1</v>
      </c>
      <c r="AA101" s="15">
        <v>11</v>
      </c>
      <c r="AB101" s="15">
        <v>11</v>
      </c>
      <c r="AC101" s="15">
        <v>1</v>
      </c>
      <c r="AD101" s="15">
        <v>10</v>
      </c>
      <c r="AE101" s="15">
        <v>2</v>
      </c>
      <c r="AF101" s="15">
        <v>12</v>
      </c>
      <c r="AG101" s="15">
        <v>1</v>
      </c>
      <c r="AH101" s="15">
        <v>11</v>
      </c>
      <c r="AI101" s="15">
        <v>11</v>
      </c>
      <c r="AJ101" s="15">
        <v>1</v>
      </c>
      <c r="AK101" s="15">
        <v>10</v>
      </c>
      <c r="AL101" s="15">
        <v>0</v>
      </c>
      <c r="AM101" s="15">
        <v>0</v>
      </c>
      <c r="AN101" s="15">
        <v>0</v>
      </c>
      <c r="AO101" s="15">
        <v>0</v>
      </c>
      <c r="AP101" s="15">
        <v>0</v>
      </c>
      <c r="AQ101" s="15">
        <v>0</v>
      </c>
      <c r="AR101" s="15">
        <v>0</v>
      </c>
      <c r="AS101" s="15">
        <v>0</v>
      </c>
      <c r="AT101" s="15">
        <v>0</v>
      </c>
      <c r="AU101" s="15">
        <v>0</v>
      </c>
      <c r="AV101" s="15">
        <v>0</v>
      </c>
      <c r="AW101" s="15">
        <v>0</v>
      </c>
      <c r="AX101" s="15">
        <v>0</v>
      </c>
      <c r="AY101" s="15">
        <v>0</v>
      </c>
    </row>
    <row r="102" spans="1:51">
      <c r="A102" s="1">
        <v>25554</v>
      </c>
      <c r="B102" s="1" t="s">
        <v>1762</v>
      </c>
      <c r="C102" s="1">
        <v>4</v>
      </c>
      <c r="D102" s="1" t="s">
        <v>1763</v>
      </c>
      <c r="E102" s="1" t="s">
        <v>452</v>
      </c>
      <c r="F102" s="1">
        <v>5</v>
      </c>
      <c r="G102" s="1" t="s">
        <v>272</v>
      </c>
      <c r="H102" s="1">
        <v>0</v>
      </c>
      <c r="I102" s="1" t="s">
        <v>453</v>
      </c>
      <c r="J102" s="15">
        <v>0</v>
      </c>
      <c r="K102" s="15">
        <v>0</v>
      </c>
      <c r="L102" s="15">
        <v>0</v>
      </c>
      <c r="M102" s="15">
        <v>0</v>
      </c>
      <c r="N102" s="15">
        <v>0</v>
      </c>
      <c r="O102" s="15">
        <v>0</v>
      </c>
      <c r="P102" s="15">
        <v>0</v>
      </c>
      <c r="Q102" s="15">
        <v>0</v>
      </c>
      <c r="R102" s="15">
        <v>0</v>
      </c>
      <c r="S102" s="15">
        <v>0</v>
      </c>
      <c r="T102" s="15">
        <v>0</v>
      </c>
      <c r="U102" s="15">
        <v>0</v>
      </c>
      <c r="V102" s="15">
        <v>0</v>
      </c>
      <c r="W102" s="15">
        <v>0</v>
      </c>
      <c r="X102" s="15">
        <v>0</v>
      </c>
      <c r="Y102" s="15">
        <v>0</v>
      </c>
      <c r="Z102" s="15">
        <v>0</v>
      </c>
      <c r="AA102" s="15">
        <v>0</v>
      </c>
      <c r="AB102" s="15">
        <v>0</v>
      </c>
      <c r="AC102" s="15">
        <v>0</v>
      </c>
      <c r="AD102" s="15">
        <v>0</v>
      </c>
      <c r="AE102" s="15">
        <v>0</v>
      </c>
      <c r="AF102" s="15">
        <v>0</v>
      </c>
      <c r="AG102" s="15">
        <v>0</v>
      </c>
      <c r="AH102" s="15">
        <v>0</v>
      </c>
      <c r="AI102" s="15">
        <v>0</v>
      </c>
      <c r="AJ102" s="15">
        <v>0</v>
      </c>
      <c r="AK102" s="15">
        <v>0</v>
      </c>
      <c r="AL102" s="15">
        <v>0</v>
      </c>
      <c r="AM102" s="15">
        <v>0</v>
      </c>
      <c r="AN102" s="15">
        <v>0</v>
      </c>
      <c r="AO102" s="15">
        <v>0</v>
      </c>
      <c r="AP102" s="15">
        <v>0</v>
      </c>
      <c r="AQ102" s="15">
        <v>0</v>
      </c>
      <c r="AR102" s="15">
        <v>0</v>
      </c>
      <c r="AS102" s="15">
        <v>0</v>
      </c>
      <c r="AT102" s="15">
        <v>0</v>
      </c>
      <c r="AU102" s="15">
        <v>0</v>
      </c>
      <c r="AV102" s="15">
        <v>0</v>
      </c>
      <c r="AW102" s="15">
        <v>0</v>
      </c>
      <c r="AX102" s="15">
        <v>0</v>
      </c>
      <c r="AY102" s="15">
        <v>0</v>
      </c>
    </row>
    <row r="103" spans="1:51">
      <c r="A103" s="1">
        <v>25565</v>
      </c>
      <c r="B103" s="1" t="s">
        <v>1762</v>
      </c>
      <c r="C103" s="1">
        <v>4</v>
      </c>
      <c r="D103" s="1" t="s">
        <v>1763</v>
      </c>
      <c r="E103" s="1" t="s">
        <v>454</v>
      </c>
      <c r="F103" s="1">
        <v>5</v>
      </c>
      <c r="G103" s="1" t="s">
        <v>272</v>
      </c>
      <c r="H103" s="1">
        <v>0</v>
      </c>
      <c r="I103" s="1" t="s">
        <v>455</v>
      </c>
      <c r="J103" s="15">
        <v>7</v>
      </c>
      <c r="K103" s="15">
        <v>66</v>
      </c>
      <c r="L103" s="15">
        <v>27</v>
      </c>
      <c r="M103" s="15">
        <v>39</v>
      </c>
      <c r="N103" s="15">
        <v>57</v>
      </c>
      <c r="O103" s="15">
        <v>22</v>
      </c>
      <c r="P103" s="15">
        <v>35</v>
      </c>
      <c r="Q103" s="15">
        <v>4</v>
      </c>
      <c r="R103" s="15">
        <v>19</v>
      </c>
      <c r="S103" s="15">
        <v>4</v>
      </c>
      <c r="T103" s="15">
        <v>15</v>
      </c>
      <c r="U103" s="15">
        <v>12</v>
      </c>
      <c r="V103" s="15">
        <v>0</v>
      </c>
      <c r="W103" s="15">
        <v>12</v>
      </c>
      <c r="X103" s="15">
        <v>3</v>
      </c>
      <c r="Y103" s="15">
        <v>47</v>
      </c>
      <c r="Z103" s="15">
        <v>23</v>
      </c>
      <c r="AA103" s="15">
        <v>24</v>
      </c>
      <c r="AB103" s="15">
        <v>45</v>
      </c>
      <c r="AC103" s="15">
        <v>22</v>
      </c>
      <c r="AD103" s="15">
        <v>23</v>
      </c>
      <c r="AE103" s="15">
        <v>3</v>
      </c>
      <c r="AF103" s="15">
        <v>47</v>
      </c>
      <c r="AG103" s="15">
        <v>23</v>
      </c>
      <c r="AH103" s="15">
        <v>24</v>
      </c>
      <c r="AI103" s="15">
        <v>45</v>
      </c>
      <c r="AJ103" s="15">
        <v>22</v>
      </c>
      <c r="AK103" s="15">
        <v>23</v>
      </c>
      <c r="AL103" s="15">
        <v>0</v>
      </c>
      <c r="AM103" s="15">
        <v>0</v>
      </c>
      <c r="AN103" s="15">
        <v>0</v>
      </c>
      <c r="AO103" s="15">
        <v>0</v>
      </c>
      <c r="AP103" s="15">
        <v>0</v>
      </c>
      <c r="AQ103" s="15">
        <v>0</v>
      </c>
      <c r="AR103" s="15">
        <v>0</v>
      </c>
      <c r="AS103" s="15">
        <v>0</v>
      </c>
      <c r="AT103" s="15">
        <v>0</v>
      </c>
      <c r="AU103" s="15">
        <v>0</v>
      </c>
      <c r="AV103" s="15">
        <v>0</v>
      </c>
      <c r="AW103" s="15">
        <v>0</v>
      </c>
      <c r="AX103" s="15">
        <v>0</v>
      </c>
      <c r="AY103" s="15">
        <v>0</v>
      </c>
    </row>
    <row r="104" spans="1:51">
      <c r="A104" s="1">
        <v>25576</v>
      </c>
      <c r="B104" s="1" t="s">
        <v>1762</v>
      </c>
      <c r="C104" s="1">
        <v>4</v>
      </c>
      <c r="D104" s="1" t="s">
        <v>1763</v>
      </c>
      <c r="E104" s="1" t="s">
        <v>456</v>
      </c>
      <c r="F104" s="1">
        <v>5</v>
      </c>
      <c r="G104" s="1" t="s">
        <v>272</v>
      </c>
      <c r="H104" s="1">
        <v>0</v>
      </c>
      <c r="I104" s="1" t="s">
        <v>457</v>
      </c>
      <c r="J104" s="15">
        <v>2</v>
      </c>
      <c r="K104" s="15">
        <v>3</v>
      </c>
      <c r="L104" s="15">
        <v>2</v>
      </c>
      <c r="M104" s="15">
        <v>1</v>
      </c>
      <c r="N104" s="15">
        <v>0</v>
      </c>
      <c r="O104" s="15">
        <v>0</v>
      </c>
      <c r="P104" s="15">
        <v>0</v>
      </c>
      <c r="Q104" s="15">
        <v>2</v>
      </c>
      <c r="R104" s="15">
        <v>3</v>
      </c>
      <c r="S104" s="15">
        <v>2</v>
      </c>
      <c r="T104" s="15">
        <v>1</v>
      </c>
      <c r="U104" s="15">
        <v>0</v>
      </c>
      <c r="V104" s="15">
        <v>0</v>
      </c>
      <c r="W104" s="15">
        <v>0</v>
      </c>
      <c r="X104" s="15">
        <v>0</v>
      </c>
      <c r="Y104" s="15">
        <v>0</v>
      </c>
      <c r="Z104" s="15">
        <v>0</v>
      </c>
      <c r="AA104" s="15">
        <v>0</v>
      </c>
      <c r="AB104" s="15">
        <v>0</v>
      </c>
      <c r="AC104" s="15">
        <v>0</v>
      </c>
      <c r="AD104" s="15">
        <v>0</v>
      </c>
      <c r="AE104" s="15">
        <v>0</v>
      </c>
      <c r="AF104" s="15">
        <v>0</v>
      </c>
      <c r="AG104" s="15">
        <v>0</v>
      </c>
      <c r="AH104" s="15">
        <v>0</v>
      </c>
      <c r="AI104" s="15">
        <v>0</v>
      </c>
      <c r="AJ104" s="15">
        <v>0</v>
      </c>
      <c r="AK104" s="15">
        <v>0</v>
      </c>
      <c r="AL104" s="15">
        <v>0</v>
      </c>
      <c r="AM104" s="15">
        <v>0</v>
      </c>
      <c r="AN104" s="15">
        <v>0</v>
      </c>
      <c r="AO104" s="15">
        <v>0</v>
      </c>
      <c r="AP104" s="15">
        <v>0</v>
      </c>
      <c r="AQ104" s="15">
        <v>0</v>
      </c>
      <c r="AR104" s="15">
        <v>0</v>
      </c>
      <c r="AS104" s="15">
        <v>0</v>
      </c>
      <c r="AT104" s="15">
        <v>0</v>
      </c>
      <c r="AU104" s="15">
        <v>0</v>
      </c>
      <c r="AV104" s="15">
        <v>0</v>
      </c>
      <c r="AW104" s="15">
        <v>0</v>
      </c>
      <c r="AX104" s="15">
        <v>0</v>
      </c>
      <c r="AY104" s="15">
        <v>0</v>
      </c>
    </row>
    <row r="105" spans="1:51">
      <c r="A105" s="1">
        <v>25587</v>
      </c>
      <c r="B105" s="1" t="s">
        <v>1762</v>
      </c>
      <c r="C105" s="1">
        <v>4</v>
      </c>
      <c r="D105" s="1" t="s">
        <v>1763</v>
      </c>
      <c r="E105" s="1" t="s">
        <v>458</v>
      </c>
      <c r="F105" s="1">
        <v>4</v>
      </c>
      <c r="G105" s="1" t="s">
        <v>272</v>
      </c>
      <c r="H105" s="1">
        <v>0</v>
      </c>
      <c r="I105" s="1" t="s">
        <v>459</v>
      </c>
      <c r="J105" s="15">
        <v>7</v>
      </c>
      <c r="K105" s="15">
        <v>26</v>
      </c>
      <c r="L105" s="15">
        <v>19</v>
      </c>
      <c r="M105" s="15">
        <v>7</v>
      </c>
      <c r="N105" s="15">
        <v>15</v>
      </c>
      <c r="O105" s="15">
        <v>10</v>
      </c>
      <c r="P105" s="15">
        <v>5</v>
      </c>
      <c r="Q105" s="15">
        <v>4</v>
      </c>
      <c r="R105" s="15">
        <v>11</v>
      </c>
      <c r="S105" s="15">
        <v>8</v>
      </c>
      <c r="T105" s="15">
        <v>3</v>
      </c>
      <c r="U105" s="15">
        <v>6</v>
      </c>
      <c r="V105" s="15">
        <v>4</v>
      </c>
      <c r="W105" s="15">
        <v>2</v>
      </c>
      <c r="X105" s="15">
        <v>3</v>
      </c>
      <c r="Y105" s="15">
        <v>15</v>
      </c>
      <c r="Z105" s="15">
        <v>11</v>
      </c>
      <c r="AA105" s="15">
        <v>4</v>
      </c>
      <c r="AB105" s="15">
        <v>9</v>
      </c>
      <c r="AC105" s="15">
        <v>6</v>
      </c>
      <c r="AD105" s="15">
        <v>3</v>
      </c>
      <c r="AE105" s="15">
        <v>3</v>
      </c>
      <c r="AF105" s="15">
        <v>15</v>
      </c>
      <c r="AG105" s="15">
        <v>11</v>
      </c>
      <c r="AH105" s="15">
        <v>4</v>
      </c>
      <c r="AI105" s="15">
        <v>9</v>
      </c>
      <c r="AJ105" s="15">
        <v>6</v>
      </c>
      <c r="AK105" s="15">
        <v>3</v>
      </c>
      <c r="AL105" s="15">
        <v>0</v>
      </c>
      <c r="AM105" s="15">
        <v>0</v>
      </c>
      <c r="AN105" s="15">
        <v>0</v>
      </c>
      <c r="AO105" s="15">
        <v>0</v>
      </c>
      <c r="AP105" s="15">
        <v>0</v>
      </c>
      <c r="AQ105" s="15">
        <v>0</v>
      </c>
      <c r="AR105" s="15">
        <v>0</v>
      </c>
      <c r="AS105" s="15">
        <v>0</v>
      </c>
      <c r="AT105" s="15">
        <v>0</v>
      </c>
      <c r="AU105" s="15">
        <v>0</v>
      </c>
      <c r="AV105" s="15">
        <v>0</v>
      </c>
      <c r="AW105" s="15">
        <v>0</v>
      </c>
      <c r="AX105" s="15">
        <v>0</v>
      </c>
      <c r="AY105" s="15">
        <v>0</v>
      </c>
    </row>
    <row r="106" spans="1:51">
      <c r="A106" s="1">
        <v>25598</v>
      </c>
      <c r="B106" s="1" t="s">
        <v>1762</v>
      </c>
      <c r="C106" s="1">
        <v>4</v>
      </c>
      <c r="D106" s="1" t="s">
        <v>1763</v>
      </c>
      <c r="E106" s="1" t="s">
        <v>460</v>
      </c>
      <c r="F106" s="1">
        <v>5</v>
      </c>
      <c r="G106" s="1" t="s">
        <v>272</v>
      </c>
      <c r="H106" s="1">
        <v>0</v>
      </c>
      <c r="I106" s="1" t="s">
        <v>461</v>
      </c>
      <c r="J106" s="15">
        <v>0</v>
      </c>
      <c r="K106" s="15">
        <v>0</v>
      </c>
      <c r="L106" s="15">
        <v>0</v>
      </c>
      <c r="M106" s="15">
        <v>0</v>
      </c>
      <c r="N106" s="15">
        <v>0</v>
      </c>
      <c r="O106" s="15">
        <v>0</v>
      </c>
      <c r="P106" s="15">
        <v>0</v>
      </c>
      <c r="Q106" s="15">
        <v>0</v>
      </c>
      <c r="R106" s="15">
        <v>0</v>
      </c>
      <c r="S106" s="15">
        <v>0</v>
      </c>
      <c r="T106" s="15">
        <v>0</v>
      </c>
      <c r="U106" s="15">
        <v>0</v>
      </c>
      <c r="V106" s="15">
        <v>0</v>
      </c>
      <c r="W106" s="15">
        <v>0</v>
      </c>
      <c r="X106" s="15">
        <v>0</v>
      </c>
      <c r="Y106" s="15">
        <v>0</v>
      </c>
      <c r="Z106" s="15">
        <v>0</v>
      </c>
      <c r="AA106" s="15">
        <v>0</v>
      </c>
      <c r="AB106" s="15">
        <v>0</v>
      </c>
      <c r="AC106" s="15">
        <v>0</v>
      </c>
      <c r="AD106" s="15">
        <v>0</v>
      </c>
      <c r="AE106" s="15">
        <v>0</v>
      </c>
      <c r="AF106" s="15">
        <v>0</v>
      </c>
      <c r="AG106" s="15">
        <v>0</v>
      </c>
      <c r="AH106" s="15">
        <v>0</v>
      </c>
      <c r="AI106" s="15">
        <v>0</v>
      </c>
      <c r="AJ106" s="15">
        <v>0</v>
      </c>
      <c r="AK106" s="15">
        <v>0</v>
      </c>
      <c r="AL106" s="15">
        <v>0</v>
      </c>
      <c r="AM106" s="15">
        <v>0</v>
      </c>
      <c r="AN106" s="15">
        <v>0</v>
      </c>
      <c r="AO106" s="15">
        <v>0</v>
      </c>
      <c r="AP106" s="15">
        <v>0</v>
      </c>
      <c r="AQ106" s="15">
        <v>0</v>
      </c>
      <c r="AR106" s="15">
        <v>0</v>
      </c>
      <c r="AS106" s="15">
        <v>0</v>
      </c>
      <c r="AT106" s="15">
        <v>0</v>
      </c>
      <c r="AU106" s="15">
        <v>0</v>
      </c>
      <c r="AV106" s="15">
        <v>0</v>
      </c>
      <c r="AW106" s="15">
        <v>0</v>
      </c>
      <c r="AX106" s="15">
        <v>0</v>
      </c>
      <c r="AY106" s="15">
        <v>0</v>
      </c>
    </row>
    <row r="107" spans="1:51">
      <c r="A107" s="1">
        <v>25609</v>
      </c>
      <c r="B107" s="1" t="s">
        <v>1762</v>
      </c>
      <c r="C107" s="1">
        <v>4</v>
      </c>
      <c r="D107" s="1" t="s">
        <v>1763</v>
      </c>
      <c r="E107" s="1" t="s">
        <v>462</v>
      </c>
      <c r="F107" s="1">
        <v>5</v>
      </c>
      <c r="G107" s="1" t="s">
        <v>272</v>
      </c>
      <c r="H107" s="1">
        <v>0</v>
      </c>
      <c r="I107" s="1" t="s">
        <v>463</v>
      </c>
      <c r="J107" s="15">
        <v>4</v>
      </c>
      <c r="K107" s="15">
        <v>17</v>
      </c>
      <c r="L107" s="15">
        <v>12</v>
      </c>
      <c r="M107" s="15">
        <v>5</v>
      </c>
      <c r="N107" s="15">
        <v>9</v>
      </c>
      <c r="O107" s="15">
        <v>6</v>
      </c>
      <c r="P107" s="15">
        <v>3</v>
      </c>
      <c r="Q107" s="15">
        <v>1</v>
      </c>
      <c r="R107" s="15">
        <v>2</v>
      </c>
      <c r="S107" s="15">
        <v>1</v>
      </c>
      <c r="T107" s="15">
        <v>1</v>
      </c>
      <c r="U107" s="15">
        <v>0</v>
      </c>
      <c r="V107" s="15">
        <v>0</v>
      </c>
      <c r="W107" s="15">
        <v>0</v>
      </c>
      <c r="X107" s="15">
        <v>3</v>
      </c>
      <c r="Y107" s="15">
        <v>15</v>
      </c>
      <c r="Z107" s="15">
        <v>11</v>
      </c>
      <c r="AA107" s="15">
        <v>4</v>
      </c>
      <c r="AB107" s="15">
        <v>9</v>
      </c>
      <c r="AC107" s="15">
        <v>6</v>
      </c>
      <c r="AD107" s="15">
        <v>3</v>
      </c>
      <c r="AE107" s="15">
        <v>3</v>
      </c>
      <c r="AF107" s="15">
        <v>15</v>
      </c>
      <c r="AG107" s="15">
        <v>11</v>
      </c>
      <c r="AH107" s="15">
        <v>4</v>
      </c>
      <c r="AI107" s="15">
        <v>9</v>
      </c>
      <c r="AJ107" s="15">
        <v>6</v>
      </c>
      <c r="AK107" s="15">
        <v>3</v>
      </c>
      <c r="AL107" s="15">
        <v>0</v>
      </c>
      <c r="AM107" s="15">
        <v>0</v>
      </c>
      <c r="AN107" s="15">
        <v>0</v>
      </c>
      <c r="AO107" s="15">
        <v>0</v>
      </c>
      <c r="AP107" s="15">
        <v>0</v>
      </c>
      <c r="AQ107" s="15">
        <v>0</v>
      </c>
      <c r="AR107" s="15">
        <v>0</v>
      </c>
      <c r="AS107" s="15">
        <v>0</v>
      </c>
      <c r="AT107" s="15">
        <v>0</v>
      </c>
      <c r="AU107" s="15">
        <v>0</v>
      </c>
      <c r="AV107" s="15">
        <v>0</v>
      </c>
      <c r="AW107" s="15">
        <v>0</v>
      </c>
      <c r="AX107" s="15">
        <v>0</v>
      </c>
      <c r="AY107" s="15">
        <v>0</v>
      </c>
    </row>
    <row r="108" spans="1:51">
      <c r="A108" s="1">
        <v>25620</v>
      </c>
      <c r="B108" s="1" t="s">
        <v>1762</v>
      </c>
      <c r="C108" s="1">
        <v>4</v>
      </c>
      <c r="D108" s="1" t="s">
        <v>1763</v>
      </c>
      <c r="E108" s="1" t="s">
        <v>464</v>
      </c>
      <c r="F108" s="1">
        <v>5</v>
      </c>
      <c r="G108" s="1" t="s">
        <v>272</v>
      </c>
      <c r="H108" s="1">
        <v>0</v>
      </c>
      <c r="I108" s="1" t="s">
        <v>465</v>
      </c>
      <c r="J108" s="15">
        <v>2</v>
      </c>
      <c r="K108" s="15">
        <v>6</v>
      </c>
      <c r="L108" s="15">
        <v>5</v>
      </c>
      <c r="M108" s="15">
        <v>1</v>
      </c>
      <c r="N108" s="15">
        <v>4</v>
      </c>
      <c r="O108" s="15">
        <v>3</v>
      </c>
      <c r="P108" s="15">
        <v>1</v>
      </c>
      <c r="Q108" s="15">
        <v>2</v>
      </c>
      <c r="R108" s="15">
        <v>6</v>
      </c>
      <c r="S108" s="15">
        <v>5</v>
      </c>
      <c r="T108" s="15">
        <v>1</v>
      </c>
      <c r="U108" s="15">
        <v>4</v>
      </c>
      <c r="V108" s="15">
        <v>3</v>
      </c>
      <c r="W108" s="15">
        <v>1</v>
      </c>
      <c r="X108" s="15">
        <v>0</v>
      </c>
      <c r="Y108" s="15">
        <v>0</v>
      </c>
      <c r="Z108" s="15">
        <v>0</v>
      </c>
      <c r="AA108" s="15">
        <v>0</v>
      </c>
      <c r="AB108" s="15">
        <v>0</v>
      </c>
      <c r="AC108" s="15">
        <v>0</v>
      </c>
      <c r="AD108" s="15">
        <v>0</v>
      </c>
      <c r="AE108" s="15">
        <v>0</v>
      </c>
      <c r="AF108" s="15">
        <v>0</v>
      </c>
      <c r="AG108" s="15">
        <v>0</v>
      </c>
      <c r="AH108" s="15">
        <v>0</v>
      </c>
      <c r="AI108" s="15">
        <v>0</v>
      </c>
      <c r="AJ108" s="15">
        <v>0</v>
      </c>
      <c r="AK108" s="15">
        <v>0</v>
      </c>
      <c r="AL108" s="15">
        <v>0</v>
      </c>
      <c r="AM108" s="15">
        <v>0</v>
      </c>
      <c r="AN108" s="15">
        <v>0</v>
      </c>
      <c r="AO108" s="15">
        <v>0</v>
      </c>
      <c r="AP108" s="15">
        <v>0</v>
      </c>
      <c r="AQ108" s="15">
        <v>0</v>
      </c>
      <c r="AR108" s="15">
        <v>0</v>
      </c>
      <c r="AS108" s="15">
        <v>0</v>
      </c>
      <c r="AT108" s="15">
        <v>0</v>
      </c>
      <c r="AU108" s="15">
        <v>0</v>
      </c>
      <c r="AV108" s="15">
        <v>0</v>
      </c>
      <c r="AW108" s="15">
        <v>0</v>
      </c>
      <c r="AX108" s="15">
        <v>0</v>
      </c>
      <c r="AY108" s="15">
        <v>0</v>
      </c>
    </row>
    <row r="109" spans="1:51">
      <c r="A109" s="1">
        <v>25631</v>
      </c>
      <c r="B109" s="1" t="s">
        <v>1762</v>
      </c>
      <c r="C109" s="1">
        <v>4</v>
      </c>
      <c r="D109" s="1" t="s">
        <v>1763</v>
      </c>
      <c r="E109" s="1" t="s">
        <v>466</v>
      </c>
      <c r="F109" s="1">
        <v>5</v>
      </c>
      <c r="G109" s="1" t="s">
        <v>272</v>
      </c>
      <c r="H109" s="1">
        <v>0</v>
      </c>
      <c r="I109" s="1" t="s">
        <v>467</v>
      </c>
      <c r="J109" s="15">
        <v>0</v>
      </c>
      <c r="K109" s="15">
        <v>0</v>
      </c>
      <c r="L109" s="15">
        <v>0</v>
      </c>
      <c r="M109" s="15">
        <v>0</v>
      </c>
      <c r="N109" s="15">
        <v>0</v>
      </c>
      <c r="O109" s="15">
        <v>0</v>
      </c>
      <c r="P109" s="15">
        <v>0</v>
      </c>
      <c r="Q109" s="15">
        <v>0</v>
      </c>
      <c r="R109" s="15">
        <v>0</v>
      </c>
      <c r="S109" s="15">
        <v>0</v>
      </c>
      <c r="T109" s="15">
        <v>0</v>
      </c>
      <c r="U109" s="15">
        <v>0</v>
      </c>
      <c r="V109" s="15">
        <v>0</v>
      </c>
      <c r="W109" s="15">
        <v>0</v>
      </c>
      <c r="X109" s="15">
        <v>0</v>
      </c>
      <c r="Y109" s="15">
        <v>0</v>
      </c>
      <c r="Z109" s="15">
        <v>0</v>
      </c>
      <c r="AA109" s="15">
        <v>0</v>
      </c>
      <c r="AB109" s="15">
        <v>0</v>
      </c>
      <c r="AC109" s="15">
        <v>0</v>
      </c>
      <c r="AD109" s="15">
        <v>0</v>
      </c>
      <c r="AE109" s="15">
        <v>0</v>
      </c>
      <c r="AF109" s="15">
        <v>0</v>
      </c>
      <c r="AG109" s="15">
        <v>0</v>
      </c>
      <c r="AH109" s="15">
        <v>0</v>
      </c>
      <c r="AI109" s="15">
        <v>0</v>
      </c>
      <c r="AJ109" s="15">
        <v>0</v>
      </c>
      <c r="AK109" s="15">
        <v>0</v>
      </c>
      <c r="AL109" s="15">
        <v>0</v>
      </c>
      <c r="AM109" s="15">
        <v>0</v>
      </c>
      <c r="AN109" s="15">
        <v>0</v>
      </c>
      <c r="AO109" s="15">
        <v>0</v>
      </c>
      <c r="AP109" s="15">
        <v>0</v>
      </c>
      <c r="AQ109" s="15">
        <v>0</v>
      </c>
      <c r="AR109" s="15">
        <v>0</v>
      </c>
      <c r="AS109" s="15">
        <v>0</v>
      </c>
      <c r="AT109" s="15">
        <v>0</v>
      </c>
      <c r="AU109" s="15">
        <v>0</v>
      </c>
      <c r="AV109" s="15">
        <v>0</v>
      </c>
      <c r="AW109" s="15">
        <v>0</v>
      </c>
      <c r="AX109" s="15">
        <v>0</v>
      </c>
      <c r="AY109" s="15">
        <v>0</v>
      </c>
    </row>
    <row r="110" spans="1:51">
      <c r="A110" s="1">
        <v>25642</v>
      </c>
      <c r="B110" s="1" t="s">
        <v>1762</v>
      </c>
      <c r="C110" s="1">
        <v>4</v>
      </c>
      <c r="D110" s="1" t="s">
        <v>1763</v>
      </c>
      <c r="E110" s="1" t="s">
        <v>468</v>
      </c>
      <c r="F110" s="1">
        <v>5</v>
      </c>
      <c r="G110" s="1" t="s">
        <v>272</v>
      </c>
      <c r="H110" s="1">
        <v>0</v>
      </c>
      <c r="I110" s="1" t="s">
        <v>469</v>
      </c>
      <c r="J110" s="15">
        <v>1</v>
      </c>
      <c r="K110" s="15">
        <v>3</v>
      </c>
      <c r="L110" s="15">
        <v>2</v>
      </c>
      <c r="M110" s="15">
        <v>1</v>
      </c>
      <c r="N110" s="15">
        <v>2</v>
      </c>
      <c r="O110" s="15">
        <v>1</v>
      </c>
      <c r="P110" s="15">
        <v>1</v>
      </c>
      <c r="Q110" s="15">
        <v>1</v>
      </c>
      <c r="R110" s="15">
        <v>3</v>
      </c>
      <c r="S110" s="15">
        <v>2</v>
      </c>
      <c r="T110" s="15">
        <v>1</v>
      </c>
      <c r="U110" s="15">
        <v>2</v>
      </c>
      <c r="V110" s="15">
        <v>1</v>
      </c>
      <c r="W110" s="15">
        <v>1</v>
      </c>
      <c r="X110" s="15">
        <v>0</v>
      </c>
      <c r="Y110" s="15">
        <v>0</v>
      </c>
      <c r="Z110" s="15">
        <v>0</v>
      </c>
      <c r="AA110" s="15">
        <v>0</v>
      </c>
      <c r="AB110" s="15">
        <v>0</v>
      </c>
      <c r="AC110" s="15">
        <v>0</v>
      </c>
      <c r="AD110" s="15">
        <v>0</v>
      </c>
      <c r="AE110" s="15">
        <v>0</v>
      </c>
      <c r="AF110" s="15">
        <v>0</v>
      </c>
      <c r="AG110" s="15">
        <v>0</v>
      </c>
      <c r="AH110" s="15">
        <v>0</v>
      </c>
      <c r="AI110" s="15">
        <v>0</v>
      </c>
      <c r="AJ110" s="15">
        <v>0</v>
      </c>
      <c r="AK110" s="15">
        <v>0</v>
      </c>
      <c r="AL110" s="15">
        <v>0</v>
      </c>
      <c r="AM110" s="15">
        <v>0</v>
      </c>
      <c r="AN110" s="15">
        <v>0</v>
      </c>
      <c r="AO110" s="15">
        <v>0</v>
      </c>
      <c r="AP110" s="15">
        <v>0</v>
      </c>
      <c r="AQ110" s="15">
        <v>0</v>
      </c>
      <c r="AR110" s="15">
        <v>0</v>
      </c>
      <c r="AS110" s="15">
        <v>0</v>
      </c>
      <c r="AT110" s="15">
        <v>0</v>
      </c>
      <c r="AU110" s="15">
        <v>0</v>
      </c>
      <c r="AV110" s="15">
        <v>0</v>
      </c>
      <c r="AW110" s="15">
        <v>0</v>
      </c>
      <c r="AX110" s="15">
        <v>0</v>
      </c>
      <c r="AY110" s="15">
        <v>0</v>
      </c>
    </row>
    <row r="111" spans="1:51">
      <c r="A111" s="1">
        <v>25653</v>
      </c>
      <c r="B111" s="1" t="s">
        <v>1762</v>
      </c>
      <c r="C111" s="1">
        <v>4</v>
      </c>
      <c r="D111" s="1" t="s">
        <v>1763</v>
      </c>
      <c r="E111" s="1" t="s">
        <v>470</v>
      </c>
      <c r="F111" s="1">
        <v>4</v>
      </c>
      <c r="G111" s="1" t="s">
        <v>272</v>
      </c>
      <c r="H111" s="1">
        <v>0</v>
      </c>
      <c r="I111" s="1" t="s">
        <v>471</v>
      </c>
      <c r="J111" s="15">
        <v>11</v>
      </c>
      <c r="K111" s="15">
        <v>22</v>
      </c>
      <c r="L111" s="15">
        <v>18</v>
      </c>
      <c r="M111" s="15">
        <v>4</v>
      </c>
      <c r="N111" s="15">
        <v>8</v>
      </c>
      <c r="O111" s="15">
        <v>6</v>
      </c>
      <c r="P111" s="15">
        <v>2</v>
      </c>
      <c r="Q111" s="15">
        <v>11</v>
      </c>
      <c r="R111" s="15">
        <v>22</v>
      </c>
      <c r="S111" s="15">
        <v>18</v>
      </c>
      <c r="T111" s="15">
        <v>4</v>
      </c>
      <c r="U111" s="15">
        <v>8</v>
      </c>
      <c r="V111" s="15">
        <v>6</v>
      </c>
      <c r="W111" s="15">
        <v>2</v>
      </c>
      <c r="X111" s="15">
        <v>0</v>
      </c>
      <c r="Y111" s="15">
        <v>0</v>
      </c>
      <c r="Z111" s="15">
        <v>0</v>
      </c>
      <c r="AA111" s="15">
        <v>0</v>
      </c>
      <c r="AB111" s="15">
        <v>0</v>
      </c>
      <c r="AC111" s="15">
        <v>0</v>
      </c>
      <c r="AD111" s="15">
        <v>0</v>
      </c>
      <c r="AE111" s="15">
        <v>0</v>
      </c>
      <c r="AF111" s="15">
        <v>0</v>
      </c>
      <c r="AG111" s="15">
        <v>0</v>
      </c>
      <c r="AH111" s="15">
        <v>0</v>
      </c>
      <c r="AI111" s="15">
        <v>0</v>
      </c>
      <c r="AJ111" s="15">
        <v>0</v>
      </c>
      <c r="AK111" s="15">
        <v>0</v>
      </c>
      <c r="AL111" s="15">
        <v>0</v>
      </c>
      <c r="AM111" s="15">
        <v>0</v>
      </c>
      <c r="AN111" s="15">
        <v>0</v>
      </c>
      <c r="AO111" s="15">
        <v>0</v>
      </c>
      <c r="AP111" s="15">
        <v>0</v>
      </c>
      <c r="AQ111" s="15">
        <v>0</v>
      </c>
      <c r="AR111" s="15">
        <v>0</v>
      </c>
      <c r="AS111" s="15">
        <v>0</v>
      </c>
      <c r="AT111" s="15">
        <v>0</v>
      </c>
      <c r="AU111" s="15">
        <v>0</v>
      </c>
      <c r="AV111" s="15">
        <v>0</v>
      </c>
      <c r="AW111" s="15">
        <v>0</v>
      </c>
      <c r="AX111" s="15">
        <v>0</v>
      </c>
      <c r="AY111" s="15">
        <v>0</v>
      </c>
    </row>
    <row r="112" spans="1:51">
      <c r="A112" s="1">
        <v>25664</v>
      </c>
      <c r="B112" s="1" t="s">
        <v>1762</v>
      </c>
      <c r="C112" s="1">
        <v>4</v>
      </c>
      <c r="D112" s="1" t="s">
        <v>1763</v>
      </c>
      <c r="E112" s="1" t="s">
        <v>472</v>
      </c>
      <c r="F112" s="1">
        <v>5</v>
      </c>
      <c r="G112" s="1" t="s">
        <v>272</v>
      </c>
      <c r="H112" s="1">
        <v>0</v>
      </c>
      <c r="I112" s="1" t="s">
        <v>473</v>
      </c>
      <c r="J112" s="15">
        <v>0</v>
      </c>
      <c r="K112" s="15">
        <v>0</v>
      </c>
      <c r="L112" s="15">
        <v>0</v>
      </c>
      <c r="M112" s="15">
        <v>0</v>
      </c>
      <c r="N112" s="15">
        <v>0</v>
      </c>
      <c r="O112" s="15">
        <v>0</v>
      </c>
      <c r="P112" s="15">
        <v>0</v>
      </c>
      <c r="Q112" s="15">
        <v>0</v>
      </c>
      <c r="R112" s="15">
        <v>0</v>
      </c>
      <c r="S112" s="15">
        <v>0</v>
      </c>
      <c r="T112" s="15">
        <v>0</v>
      </c>
      <c r="U112" s="15">
        <v>0</v>
      </c>
      <c r="V112" s="15">
        <v>0</v>
      </c>
      <c r="W112" s="15">
        <v>0</v>
      </c>
      <c r="X112" s="15">
        <v>0</v>
      </c>
      <c r="Y112" s="15">
        <v>0</v>
      </c>
      <c r="Z112" s="15">
        <v>0</v>
      </c>
      <c r="AA112" s="15">
        <v>0</v>
      </c>
      <c r="AB112" s="15">
        <v>0</v>
      </c>
      <c r="AC112" s="15">
        <v>0</v>
      </c>
      <c r="AD112" s="15">
        <v>0</v>
      </c>
      <c r="AE112" s="15">
        <v>0</v>
      </c>
      <c r="AF112" s="15">
        <v>0</v>
      </c>
      <c r="AG112" s="15">
        <v>0</v>
      </c>
      <c r="AH112" s="15">
        <v>0</v>
      </c>
      <c r="AI112" s="15">
        <v>0</v>
      </c>
      <c r="AJ112" s="15">
        <v>0</v>
      </c>
      <c r="AK112" s="15">
        <v>0</v>
      </c>
      <c r="AL112" s="15">
        <v>0</v>
      </c>
      <c r="AM112" s="15">
        <v>0</v>
      </c>
      <c r="AN112" s="15">
        <v>0</v>
      </c>
      <c r="AO112" s="15">
        <v>0</v>
      </c>
      <c r="AP112" s="15">
        <v>0</v>
      </c>
      <c r="AQ112" s="15">
        <v>0</v>
      </c>
      <c r="AR112" s="15">
        <v>0</v>
      </c>
      <c r="AS112" s="15">
        <v>0</v>
      </c>
      <c r="AT112" s="15">
        <v>0</v>
      </c>
      <c r="AU112" s="15">
        <v>0</v>
      </c>
      <c r="AV112" s="15">
        <v>0</v>
      </c>
      <c r="AW112" s="15">
        <v>0</v>
      </c>
      <c r="AX112" s="15">
        <v>0</v>
      </c>
      <c r="AY112" s="15">
        <v>0</v>
      </c>
    </row>
    <row r="113" spans="1:51">
      <c r="A113" s="1">
        <v>25675</v>
      </c>
      <c r="B113" s="1" t="s">
        <v>1762</v>
      </c>
      <c r="C113" s="1">
        <v>4</v>
      </c>
      <c r="D113" s="1" t="s">
        <v>1763</v>
      </c>
      <c r="E113" s="1" t="s">
        <v>474</v>
      </c>
      <c r="F113" s="1">
        <v>5</v>
      </c>
      <c r="G113" s="1" t="s">
        <v>272</v>
      </c>
      <c r="H113" s="1">
        <v>0</v>
      </c>
      <c r="I113" s="1" t="s">
        <v>475</v>
      </c>
      <c r="J113" s="15">
        <v>2</v>
      </c>
      <c r="K113" s="15">
        <v>2</v>
      </c>
      <c r="L113" s="15">
        <v>2</v>
      </c>
      <c r="M113" s="15">
        <v>0</v>
      </c>
      <c r="N113" s="15">
        <v>0</v>
      </c>
      <c r="O113" s="15">
        <v>0</v>
      </c>
      <c r="P113" s="15">
        <v>0</v>
      </c>
      <c r="Q113" s="15">
        <v>2</v>
      </c>
      <c r="R113" s="15">
        <v>2</v>
      </c>
      <c r="S113" s="15">
        <v>2</v>
      </c>
      <c r="T113" s="15">
        <v>0</v>
      </c>
      <c r="U113" s="15">
        <v>0</v>
      </c>
      <c r="V113" s="15">
        <v>0</v>
      </c>
      <c r="W113" s="15">
        <v>0</v>
      </c>
      <c r="X113" s="15">
        <v>0</v>
      </c>
      <c r="Y113" s="15">
        <v>0</v>
      </c>
      <c r="Z113" s="15">
        <v>0</v>
      </c>
      <c r="AA113" s="15">
        <v>0</v>
      </c>
      <c r="AB113" s="15">
        <v>0</v>
      </c>
      <c r="AC113" s="15">
        <v>0</v>
      </c>
      <c r="AD113" s="15">
        <v>0</v>
      </c>
      <c r="AE113" s="15">
        <v>0</v>
      </c>
      <c r="AF113" s="15">
        <v>0</v>
      </c>
      <c r="AG113" s="15">
        <v>0</v>
      </c>
      <c r="AH113" s="15">
        <v>0</v>
      </c>
      <c r="AI113" s="15">
        <v>0</v>
      </c>
      <c r="AJ113" s="15">
        <v>0</v>
      </c>
      <c r="AK113" s="15">
        <v>0</v>
      </c>
      <c r="AL113" s="15">
        <v>0</v>
      </c>
      <c r="AM113" s="15">
        <v>0</v>
      </c>
      <c r="AN113" s="15">
        <v>0</v>
      </c>
      <c r="AO113" s="15">
        <v>0</v>
      </c>
      <c r="AP113" s="15">
        <v>0</v>
      </c>
      <c r="AQ113" s="15">
        <v>0</v>
      </c>
      <c r="AR113" s="15">
        <v>0</v>
      </c>
      <c r="AS113" s="15">
        <v>0</v>
      </c>
      <c r="AT113" s="15">
        <v>0</v>
      </c>
      <c r="AU113" s="15">
        <v>0</v>
      </c>
      <c r="AV113" s="15">
        <v>0</v>
      </c>
      <c r="AW113" s="15">
        <v>0</v>
      </c>
      <c r="AX113" s="15">
        <v>0</v>
      </c>
      <c r="AY113" s="15">
        <v>0</v>
      </c>
    </row>
    <row r="114" spans="1:51">
      <c r="A114" s="1">
        <v>25686</v>
      </c>
      <c r="B114" s="1" t="s">
        <v>1762</v>
      </c>
      <c r="C114" s="1">
        <v>4</v>
      </c>
      <c r="D114" s="1" t="s">
        <v>1763</v>
      </c>
      <c r="E114" s="1" t="s">
        <v>476</v>
      </c>
      <c r="F114" s="1">
        <v>5</v>
      </c>
      <c r="G114" s="1" t="s">
        <v>272</v>
      </c>
      <c r="H114" s="1">
        <v>0</v>
      </c>
      <c r="I114" s="1" t="s">
        <v>477</v>
      </c>
      <c r="J114" s="15">
        <v>0</v>
      </c>
      <c r="K114" s="15">
        <v>0</v>
      </c>
      <c r="L114" s="15">
        <v>0</v>
      </c>
      <c r="M114" s="15">
        <v>0</v>
      </c>
      <c r="N114" s="15">
        <v>0</v>
      </c>
      <c r="O114" s="15">
        <v>0</v>
      </c>
      <c r="P114" s="15">
        <v>0</v>
      </c>
      <c r="Q114" s="15">
        <v>0</v>
      </c>
      <c r="R114" s="15">
        <v>0</v>
      </c>
      <c r="S114" s="15">
        <v>0</v>
      </c>
      <c r="T114" s="15">
        <v>0</v>
      </c>
      <c r="U114" s="15">
        <v>0</v>
      </c>
      <c r="V114" s="15">
        <v>0</v>
      </c>
      <c r="W114" s="15">
        <v>0</v>
      </c>
      <c r="X114" s="15">
        <v>0</v>
      </c>
      <c r="Y114" s="15">
        <v>0</v>
      </c>
      <c r="Z114" s="15">
        <v>0</v>
      </c>
      <c r="AA114" s="15">
        <v>0</v>
      </c>
      <c r="AB114" s="15">
        <v>0</v>
      </c>
      <c r="AC114" s="15">
        <v>0</v>
      </c>
      <c r="AD114" s="15">
        <v>0</v>
      </c>
      <c r="AE114" s="15">
        <v>0</v>
      </c>
      <c r="AF114" s="15">
        <v>0</v>
      </c>
      <c r="AG114" s="15">
        <v>0</v>
      </c>
      <c r="AH114" s="15">
        <v>0</v>
      </c>
      <c r="AI114" s="15">
        <v>0</v>
      </c>
      <c r="AJ114" s="15">
        <v>0</v>
      </c>
      <c r="AK114" s="15">
        <v>0</v>
      </c>
      <c r="AL114" s="15">
        <v>0</v>
      </c>
      <c r="AM114" s="15">
        <v>0</v>
      </c>
      <c r="AN114" s="15">
        <v>0</v>
      </c>
      <c r="AO114" s="15">
        <v>0</v>
      </c>
      <c r="AP114" s="15">
        <v>0</v>
      </c>
      <c r="AQ114" s="15">
        <v>0</v>
      </c>
      <c r="AR114" s="15">
        <v>0</v>
      </c>
      <c r="AS114" s="15">
        <v>0</v>
      </c>
      <c r="AT114" s="15">
        <v>0</v>
      </c>
      <c r="AU114" s="15">
        <v>0</v>
      </c>
      <c r="AV114" s="15">
        <v>0</v>
      </c>
      <c r="AW114" s="15">
        <v>0</v>
      </c>
      <c r="AX114" s="15">
        <v>0</v>
      </c>
      <c r="AY114" s="15">
        <v>0</v>
      </c>
    </row>
    <row r="115" spans="1:51">
      <c r="A115" s="1">
        <v>25697</v>
      </c>
      <c r="B115" s="1" t="s">
        <v>1762</v>
      </c>
      <c r="C115" s="1">
        <v>4</v>
      </c>
      <c r="D115" s="1" t="s">
        <v>1763</v>
      </c>
      <c r="E115" s="1" t="s">
        <v>478</v>
      </c>
      <c r="F115" s="1">
        <v>5</v>
      </c>
      <c r="G115" s="1" t="s">
        <v>272</v>
      </c>
      <c r="H115" s="1">
        <v>0</v>
      </c>
      <c r="I115" s="1" t="s">
        <v>479</v>
      </c>
      <c r="J115" s="15">
        <v>9</v>
      </c>
      <c r="K115" s="15">
        <v>20</v>
      </c>
      <c r="L115" s="15">
        <v>16</v>
      </c>
      <c r="M115" s="15">
        <v>4</v>
      </c>
      <c r="N115" s="15">
        <v>8</v>
      </c>
      <c r="O115" s="15">
        <v>6</v>
      </c>
      <c r="P115" s="15">
        <v>2</v>
      </c>
      <c r="Q115" s="15">
        <v>9</v>
      </c>
      <c r="R115" s="15">
        <v>20</v>
      </c>
      <c r="S115" s="15">
        <v>16</v>
      </c>
      <c r="T115" s="15">
        <v>4</v>
      </c>
      <c r="U115" s="15">
        <v>8</v>
      </c>
      <c r="V115" s="15">
        <v>6</v>
      </c>
      <c r="W115" s="15">
        <v>2</v>
      </c>
      <c r="X115" s="15">
        <v>0</v>
      </c>
      <c r="Y115" s="15">
        <v>0</v>
      </c>
      <c r="Z115" s="15">
        <v>0</v>
      </c>
      <c r="AA115" s="15">
        <v>0</v>
      </c>
      <c r="AB115" s="15">
        <v>0</v>
      </c>
      <c r="AC115" s="15">
        <v>0</v>
      </c>
      <c r="AD115" s="15">
        <v>0</v>
      </c>
      <c r="AE115" s="15">
        <v>0</v>
      </c>
      <c r="AF115" s="15">
        <v>0</v>
      </c>
      <c r="AG115" s="15">
        <v>0</v>
      </c>
      <c r="AH115" s="15">
        <v>0</v>
      </c>
      <c r="AI115" s="15">
        <v>0</v>
      </c>
      <c r="AJ115" s="15">
        <v>0</v>
      </c>
      <c r="AK115" s="15">
        <v>0</v>
      </c>
      <c r="AL115" s="15">
        <v>0</v>
      </c>
      <c r="AM115" s="15">
        <v>0</v>
      </c>
      <c r="AN115" s="15">
        <v>0</v>
      </c>
      <c r="AO115" s="15">
        <v>0</v>
      </c>
      <c r="AP115" s="15">
        <v>0</v>
      </c>
      <c r="AQ115" s="15">
        <v>0</v>
      </c>
      <c r="AR115" s="15">
        <v>0</v>
      </c>
      <c r="AS115" s="15">
        <v>0</v>
      </c>
      <c r="AT115" s="15">
        <v>0</v>
      </c>
      <c r="AU115" s="15">
        <v>0</v>
      </c>
      <c r="AV115" s="15">
        <v>0</v>
      </c>
      <c r="AW115" s="15">
        <v>0</v>
      </c>
      <c r="AX115" s="15">
        <v>0</v>
      </c>
      <c r="AY115" s="15">
        <v>0</v>
      </c>
    </row>
    <row r="116" spans="1:51">
      <c r="A116" s="1">
        <v>25708</v>
      </c>
      <c r="B116" s="1" t="s">
        <v>1762</v>
      </c>
      <c r="C116" s="1">
        <v>4</v>
      </c>
      <c r="D116" s="1" t="s">
        <v>1763</v>
      </c>
      <c r="E116" s="1" t="s">
        <v>480</v>
      </c>
      <c r="F116" s="1">
        <v>5</v>
      </c>
      <c r="G116" s="1" t="s">
        <v>272</v>
      </c>
      <c r="H116" s="1">
        <v>0</v>
      </c>
      <c r="I116" s="1" t="s">
        <v>481</v>
      </c>
      <c r="J116" s="15">
        <v>0</v>
      </c>
      <c r="K116" s="15">
        <v>0</v>
      </c>
      <c r="L116" s="15">
        <v>0</v>
      </c>
      <c r="M116" s="15">
        <v>0</v>
      </c>
      <c r="N116" s="15">
        <v>0</v>
      </c>
      <c r="O116" s="15">
        <v>0</v>
      </c>
      <c r="P116" s="15">
        <v>0</v>
      </c>
      <c r="Q116" s="15">
        <v>0</v>
      </c>
      <c r="R116" s="15">
        <v>0</v>
      </c>
      <c r="S116" s="15">
        <v>0</v>
      </c>
      <c r="T116" s="15">
        <v>0</v>
      </c>
      <c r="U116" s="15">
        <v>0</v>
      </c>
      <c r="V116" s="15">
        <v>0</v>
      </c>
      <c r="W116" s="15">
        <v>0</v>
      </c>
      <c r="X116" s="15">
        <v>0</v>
      </c>
      <c r="Y116" s="15">
        <v>0</v>
      </c>
      <c r="Z116" s="15">
        <v>0</v>
      </c>
      <c r="AA116" s="15">
        <v>0</v>
      </c>
      <c r="AB116" s="15">
        <v>0</v>
      </c>
      <c r="AC116" s="15">
        <v>0</v>
      </c>
      <c r="AD116" s="15">
        <v>0</v>
      </c>
      <c r="AE116" s="15">
        <v>0</v>
      </c>
      <c r="AF116" s="15">
        <v>0</v>
      </c>
      <c r="AG116" s="15">
        <v>0</v>
      </c>
      <c r="AH116" s="15">
        <v>0</v>
      </c>
      <c r="AI116" s="15">
        <v>0</v>
      </c>
      <c r="AJ116" s="15">
        <v>0</v>
      </c>
      <c r="AK116" s="15">
        <v>0</v>
      </c>
      <c r="AL116" s="15">
        <v>0</v>
      </c>
      <c r="AM116" s="15">
        <v>0</v>
      </c>
      <c r="AN116" s="15">
        <v>0</v>
      </c>
      <c r="AO116" s="15">
        <v>0</v>
      </c>
      <c r="AP116" s="15">
        <v>0</v>
      </c>
      <c r="AQ116" s="15">
        <v>0</v>
      </c>
      <c r="AR116" s="15">
        <v>0</v>
      </c>
      <c r="AS116" s="15">
        <v>0</v>
      </c>
      <c r="AT116" s="15">
        <v>0</v>
      </c>
      <c r="AU116" s="15">
        <v>0</v>
      </c>
      <c r="AV116" s="15">
        <v>0</v>
      </c>
      <c r="AW116" s="15">
        <v>0</v>
      </c>
      <c r="AX116" s="15">
        <v>0</v>
      </c>
      <c r="AY116" s="15">
        <v>0</v>
      </c>
    </row>
    <row r="117" spans="1:51">
      <c r="A117" s="1">
        <v>25719</v>
      </c>
      <c r="B117" s="1" t="s">
        <v>1762</v>
      </c>
      <c r="C117" s="1">
        <v>4</v>
      </c>
      <c r="D117" s="1" t="s">
        <v>1763</v>
      </c>
      <c r="E117" s="1" t="s">
        <v>482</v>
      </c>
      <c r="F117" s="1">
        <v>4</v>
      </c>
      <c r="G117" s="1" t="s">
        <v>272</v>
      </c>
      <c r="H117" s="1">
        <v>0</v>
      </c>
      <c r="I117" s="1" t="s">
        <v>483</v>
      </c>
      <c r="J117" s="15">
        <v>4</v>
      </c>
      <c r="K117" s="15">
        <v>51</v>
      </c>
      <c r="L117" s="15">
        <v>36</v>
      </c>
      <c r="M117" s="15">
        <v>15</v>
      </c>
      <c r="N117" s="15">
        <v>43</v>
      </c>
      <c r="O117" s="15">
        <v>30</v>
      </c>
      <c r="P117" s="15">
        <v>13</v>
      </c>
      <c r="Q117" s="15">
        <v>0</v>
      </c>
      <c r="R117" s="15">
        <v>0</v>
      </c>
      <c r="S117" s="15">
        <v>0</v>
      </c>
      <c r="T117" s="15">
        <v>0</v>
      </c>
      <c r="U117" s="15">
        <v>0</v>
      </c>
      <c r="V117" s="15">
        <v>0</v>
      </c>
      <c r="W117" s="15">
        <v>0</v>
      </c>
      <c r="X117" s="15">
        <v>4</v>
      </c>
      <c r="Y117" s="15">
        <v>51</v>
      </c>
      <c r="Z117" s="15">
        <v>36</v>
      </c>
      <c r="AA117" s="15">
        <v>15</v>
      </c>
      <c r="AB117" s="15">
        <v>43</v>
      </c>
      <c r="AC117" s="15">
        <v>30</v>
      </c>
      <c r="AD117" s="15">
        <v>13</v>
      </c>
      <c r="AE117" s="15">
        <v>4</v>
      </c>
      <c r="AF117" s="15">
        <v>51</v>
      </c>
      <c r="AG117" s="15">
        <v>36</v>
      </c>
      <c r="AH117" s="15">
        <v>15</v>
      </c>
      <c r="AI117" s="15">
        <v>43</v>
      </c>
      <c r="AJ117" s="15">
        <v>30</v>
      </c>
      <c r="AK117" s="15">
        <v>13</v>
      </c>
      <c r="AL117" s="15">
        <v>0</v>
      </c>
      <c r="AM117" s="15">
        <v>0</v>
      </c>
      <c r="AN117" s="15">
        <v>0</v>
      </c>
      <c r="AO117" s="15">
        <v>0</v>
      </c>
      <c r="AP117" s="15">
        <v>0</v>
      </c>
      <c r="AQ117" s="15">
        <v>0</v>
      </c>
      <c r="AR117" s="15">
        <v>0</v>
      </c>
      <c r="AS117" s="15">
        <v>0</v>
      </c>
      <c r="AT117" s="15">
        <v>0</v>
      </c>
      <c r="AU117" s="15">
        <v>0</v>
      </c>
      <c r="AV117" s="15">
        <v>0</v>
      </c>
      <c r="AW117" s="15">
        <v>0</v>
      </c>
      <c r="AX117" s="15">
        <v>0</v>
      </c>
      <c r="AY117" s="15">
        <v>0</v>
      </c>
    </row>
    <row r="118" spans="1:51">
      <c r="A118" s="1">
        <v>25730</v>
      </c>
      <c r="B118" s="1" t="s">
        <v>1762</v>
      </c>
      <c r="C118" s="1">
        <v>4</v>
      </c>
      <c r="D118" s="1" t="s">
        <v>1763</v>
      </c>
      <c r="E118" s="1" t="s">
        <v>484</v>
      </c>
      <c r="F118" s="1">
        <v>5</v>
      </c>
      <c r="G118" s="1" t="s">
        <v>272</v>
      </c>
      <c r="H118" s="1">
        <v>0</v>
      </c>
      <c r="I118" s="1" t="s">
        <v>485</v>
      </c>
      <c r="J118" s="15">
        <v>0</v>
      </c>
      <c r="K118" s="15">
        <v>0</v>
      </c>
      <c r="L118" s="15">
        <v>0</v>
      </c>
      <c r="M118" s="15">
        <v>0</v>
      </c>
      <c r="N118" s="15">
        <v>0</v>
      </c>
      <c r="O118" s="15">
        <v>0</v>
      </c>
      <c r="P118" s="15">
        <v>0</v>
      </c>
      <c r="Q118" s="15">
        <v>0</v>
      </c>
      <c r="R118" s="15">
        <v>0</v>
      </c>
      <c r="S118" s="15">
        <v>0</v>
      </c>
      <c r="T118" s="15">
        <v>0</v>
      </c>
      <c r="U118" s="15">
        <v>0</v>
      </c>
      <c r="V118" s="15">
        <v>0</v>
      </c>
      <c r="W118" s="15">
        <v>0</v>
      </c>
      <c r="X118" s="15">
        <v>0</v>
      </c>
      <c r="Y118" s="15">
        <v>0</v>
      </c>
      <c r="Z118" s="15">
        <v>0</v>
      </c>
      <c r="AA118" s="15">
        <v>0</v>
      </c>
      <c r="AB118" s="15">
        <v>0</v>
      </c>
      <c r="AC118" s="15">
        <v>0</v>
      </c>
      <c r="AD118" s="15">
        <v>0</v>
      </c>
      <c r="AE118" s="15">
        <v>0</v>
      </c>
      <c r="AF118" s="15">
        <v>0</v>
      </c>
      <c r="AG118" s="15">
        <v>0</v>
      </c>
      <c r="AH118" s="15">
        <v>0</v>
      </c>
      <c r="AI118" s="15">
        <v>0</v>
      </c>
      <c r="AJ118" s="15">
        <v>0</v>
      </c>
      <c r="AK118" s="15">
        <v>0</v>
      </c>
      <c r="AL118" s="15">
        <v>0</v>
      </c>
      <c r="AM118" s="15">
        <v>0</v>
      </c>
      <c r="AN118" s="15">
        <v>0</v>
      </c>
      <c r="AO118" s="15">
        <v>0</v>
      </c>
      <c r="AP118" s="15">
        <v>0</v>
      </c>
      <c r="AQ118" s="15">
        <v>0</v>
      </c>
      <c r="AR118" s="15">
        <v>0</v>
      </c>
      <c r="AS118" s="15">
        <v>0</v>
      </c>
      <c r="AT118" s="15">
        <v>0</v>
      </c>
      <c r="AU118" s="15">
        <v>0</v>
      </c>
      <c r="AV118" s="15">
        <v>0</v>
      </c>
      <c r="AW118" s="15">
        <v>0</v>
      </c>
      <c r="AX118" s="15">
        <v>0</v>
      </c>
      <c r="AY118" s="15">
        <v>0</v>
      </c>
    </row>
    <row r="119" spans="1:51">
      <c r="A119" s="1">
        <v>25741</v>
      </c>
      <c r="B119" s="1" t="s">
        <v>1762</v>
      </c>
      <c r="C119" s="1">
        <v>4</v>
      </c>
      <c r="D119" s="1" t="s">
        <v>1763</v>
      </c>
      <c r="E119" s="1" t="s">
        <v>486</v>
      </c>
      <c r="F119" s="1">
        <v>5</v>
      </c>
      <c r="G119" s="1" t="s">
        <v>272</v>
      </c>
      <c r="H119" s="1">
        <v>0</v>
      </c>
      <c r="I119" s="1" t="s">
        <v>487</v>
      </c>
      <c r="J119" s="15">
        <v>0</v>
      </c>
      <c r="K119" s="15">
        <v>0</v>
      </c>
      <c r="L119" s="15">
        <v>0</v>
      </c>
      <c r="M119" s="15">
        <v>0</v>
      </c>
      <c r="N119" s="15">
        <v>0</v>
      </c>
      <c r="O119" s="15">
        <v>0</v>
      </c>
      <c r="P119" s="15">
        <v>0</v>
      </c>
      <c r="Q119" s="15">
        <v>0</v>
      </c>
      <c r="R119" s="15">
        <v>0</v>
      </c>
      <c r="S119" s="15">
        <v>0</v>
      </c>
      <c r="T119" s="15">
        <v>0</v>
      </c>
      <c r="U119" s="15">
        <v>0</v>
      </c>
      <c r="V119" s="15">
        <v>0</v>
      </c>
      <c r="W119" s="15">
        <v>0</v>
      </c>
      <c r="X119" s="15">
        <v>0</v>
      </c>
      <c r="Y119" s="15">
        <v>0</v>
      </c>
      <c r="Z119" s="15">
        <v>0</v>
      </c>
      <c r="AA119" s="15">
        <v>0</v>
      </c>
      <c r="AB119" s="15">
        <v>0</v>
      </c>
      <c r="AC119" s="15">
        <v>0</v>
      </c>
      <c r="AD119" s="15">
        <v>0</v>
      </c>
      <c r="AE119" s="15">
        <v>0</v>
      </c>
      <c r="AF119" s="15">
        <v>0</v>
      </c>
      <c r="AG119" s="15">
        <v>0</v>
      </c>
      <c r="AH119" s="15">
        <v>0</v>
      </c>
      <c r="AI119" s="15">
        <v>0</v>
      </c>
      <c r="AJ119" s="15">
        <v>0</v>
      </c>
      <c r="AK119" s="15">
        <v>0</v>
      </c>
      <c r="AL119" s="15">
        <v>0</v>
      </c>
      <c r="AM119" s="15">
        <v>0</v>
      </c>
      <c r="AN119" s="15">
        <v>0</v>
      </c>
      <c r="AO119" s="15">
        <v>0</v>
      </c>
      <c r="AP119" s="15">
        <v>0</v>
      </c>
      <c r="AQ119" s="15">
        <v>0</v>
      </c>
      <c r="AR119" s="15">
        <v>0</v>
      </c>
      <c r="AS119" s="15">
        <v>0</v>
      </c>
      <c r="AT119" s="15">
        <v>0</v>
      </c>
      <c r="AU119" s="15">
        <v>0</v>
      </c>
      <c r="AV119" s="15">
        <v>0</v>
      </c>
      <c r="AW119" s="15">
        <v>0</v>
      </c>
      <c r="AX119" s="15">
        <v>0</v>
      </c>
      <c r="AY119" s="15">
        <v>0</v>
      </c>
    </row>
    <row r="120" spans="1:51">
      <c r="A120" s="1">
        <v>25752</v>
      </c>
      <c r="B120" s="1" t="s">
        <v>1762</v>
      </c>
      <c r="C120" s="1">
        <v>4</v>
      </c>
      <c r="D120" s="1" t="s">
        <v>1763</v>
      </c>
      <c r="E120" s="1" t="s">
        <v>488</v>
      </c>
      <c r="F120" s="1">
        <v>5</v>
      </c>
      <c r="G120" s="1" t="s">
        <v>272</v>
      </c>
      <c r="H120" s="1">
        <v>0</v>
      </c>
      <c r="I120" s="1" t="s">
        <v>489</v>
      </c>
      <c r="J120" s="15">
        <v>0</v>
      </c>
      <c r="K120" s="15">
        <v>0</v>
      </c>
      <c r="L120" s="15">
        <v>0</v>
      </c>
      <c r="M120" s="15">
        <v>0</v>
      </c>
      <c r="N120" s="15">
        <v>0</v>
      </c>
      <c r="O120" s="15">
        <v>0</v>
      </c>
      <c r="P120" s="15">
        <v>0</v>
      </c>
      <c r="Q120" s="15">
        <v>0</v>
      </c>
      <c r="R120" s="15">
        <v>0</v>
      </c>
      <c r="S120" s="15">
        <v>0</v>
      </c>
      <c r="T120" s="15">
        <v>0</v>
      </c>
      <c r="U120" s="15">
        <v>0</v>
      </c>
      <c r="V120" s="15">
        <v>0</v>
      </c>
      <c r="W120" s="15">
        <v>0</v>
      </c>
      <c r="X120" s="15">
        <v>0</v>
      </c>
      <c r="Y120" s="15">
        <v>0</v>
      </c>
      <c r="Z120" s="15">
        <v>0</v>
      </c>
      <c r="AA120" s="15">
        <v>0</v>
      </c>
      <c r="AB120" s="15">
        <v>0</v>
      </c>
      <c r="AC120" s="15">
        <v>0</v>
      </c>
      <c r="AD120" s="15">
        <v>0</v>
      </c>
      <c r="AE120" s="15">
        <v>0</v>
      </c>
      <c r="AF120" s="15">
        <v>0</v>
      </c>
      <c r="AG120" s="15">
        <v>0</v>
      </c>
      <c r="AH120" s="15">
        <v>0</v>
      </c>
      <c r="AI120" s="15">
        <v>0</v>
      </c>
      <c r="AJ120" s="15">
        <v>0</v>
      </c>
      <c r="AK120" s="15">
        <v>0</v>
      </c>
      <c r="AL120" s="15">
        <v>0</v>
      </c>
      <c r="AM120" s="15">
        <v>0</v>
      </c>
      <c r="AN120" s="15">
        <v>0</v>
      </c>
      <c r="AO120" s="15">
        <v>0</v>
      </c>
      <c r="AP120" s="15">
        <v>0</v>
      </c>
      <c r="AQ120" s="15">
        <v>0</v>
      </c>
      <c r="AR120" s="15">
        <v>0</v>
      </c>
      <c r="AS120" s="15">
        <v>0</v>
      </c>
      <c r="AT120" s="15">
        <v>0</v>
      </c>
      <c r="AU120" s="15">
        <v>0</v>
      </c>
      <c r="AV120" s="15">
        <v>0</v>
      </c>
      <c r="AW120" s="15">
        <v>0</v>
      </c>
      <c r="AX120" s="15">
        <v>0</v>
      </c>
      <c r="AY120" s="15">
        <v>0</v>
      </c>
    </row>
    <row r="121" spans="1:51">
      <c r="A121" s="1">
        <v>25763</v>
      </c>
      <c r="B121" s="1" t="s">
        <v>1762</v>
      </c>
      <c r="C121" s="1">
        <v>4</v>
      </c>
      <c r="D121" s="1" t="s">
        <v>1763</v>
      </c>
      <c r="E121" s="1" t="s">
        <v>490</v>
      </c>
      <c r="F121" s="1">
        <v>5</v>
      </c>
      <c r="G121" s="1" t="s">
        <v>272</v>
      </c>
      <c r="H121" s="1">
        <v>0</v>
      </c>
      <c r="I121" s="1" t="s">
        <v>491</v>
      </c>
      <c r="J121" s="15">
        <v>0</v>
      </c>
      <c r="K121" s="15">
        <v>0</v>
      </c>
      <c r="L121" s="15">
        <v>0</v>
      </c>
      <c r="M121" s="15">
        <v>0</v>
      </c>
      <c r="N121" s="15">
        <v>0</v>
      </c>
      <c r="O121" s="15">
        <v>0</v>
      </c>
      <c r="P121" s="15">
        <v>0</v>
      </c>
      <c r="Q121" s="15">
        <v>0</v>
      </c>
      <c r="R121" s="15">
        <v>0</v>
      </c>
      <c r="S121" s="15">
        <v>0</v>
      </c>
      <c r="T121" s="15">
        <v>0</v>
      </c>
      <c r="U121" s="15">
        <v>0</v>
      </c>
      <c r="V121" s="15">
        <v>0</v>
      </c>
      <c r="W121" s="15">
        <v>0</v>
      </c>
      <c r="X121" s="15">
        <v>0</v>
      </c>
      <c r="Y121" s="15">
        <v>0</v>
      </c>
      <c r="Z121" s="15">
        <v>0</v>
      </c>
      <c r="AA121" s="15">
        <v>0</v>
      </c>
      <c r="AB121" s="15">
        <v>0</v>
      </c>
      <c r="AC121" s="15">
        <v>0</v>
      </c>
      <c r="AD121" s="15">
        <v>0</v>
      </c>
      <c r="AE121" s="15">
        <v>0</v>
      </c>
      <c r="AF121" s="15">
        <v>0</v>
      </c>
      <c r="AG121" s="15">
        <v>0</v>
      </c>
      <c r="AH121" s="15">
        <v>0</v>
      </c>
      <c r="AI121" s="15">
        <v>0</v>
      </c>
      <c r="AJ121" s="15">
        <v>0</v>
      </c>
      <c r="AK121" s="15">
        <v>0</v>
      </c>
      <c r="AL121" s="15">
        <v>0</v>
      </c>
      <c r="AM121" s="15">
        <v>0</v>
      </c>
      <c r="AN121" s="15">
        <v>0</v>
      </c>
      <c r="AO121" s="15">
        <v>0</v>
      </c>
      <c r="AP121" s="15">
        <v>0</v>
      </c>
      <c r="AQ121" s="15">
        <v>0</v>
      </c>
      <c r="AR121" s="15">
        <v>0</v>
      </c>
      <c r="AS121" s="15">
        <v>0</v>
      </c>
      <c r="AT121" s="15">
        <v>0</v>
      </c>
      <c r="AU121" s="15">
        <v>0</v>
      </c>
      <c r="AV121" s="15">
        <v>0</v>
      </c>
      <c r="AW121" s="15">
        <v>0</v>
      </c>
      <c r="AX121" s="15">
        <v>0</v>
      </c>
      <c r="AY121" s="15">
        <v>0</v>
      </c>
    </row>
    <row r="122" spans="1:51">
      <c r="A122" s="1">
        <v>25774</v>
      </c>
      <c r="B122" s="1" t="s">
        <v>1762</v>
      </c>
      <c r="C122" s="1">
        <v>4</v>
      </c>
      <c r="D122" s="1" t="s">
        <v>1763</v>
      </c>
      <c r="E122" s="1" t="s">
        <v>492</v>
      </c>
      <c r="F122" s="1">
        <v>5</v>
      </c>
      <c r="G122" s="1" t="s">
        <v>272</v>
      </c>
      <c r="H122" s="1">
        <v>0</v>
      </c>
      <c r="I122" s="1" t="s">
        <v>493</v>
      </c>
      <c r="J122" s="15">
        <v>0</v>
      </c>
      <c r="K122" s="15">
        <v>0</v>
      </c>
      <c r="L122" s="15">
        <v>0</v>
      </c>
      <c r="M122" s="15">
        <v>0</v>
      </c>
      <c r="N122" s="15">
        <v>0</v>
      </c>
      <c r="O122" s="15">
        <v>0</v>
      </c>
      <c r="P122" s="15">
        <v>0</v>
      </c>
      <c r="Q122" s="15">
        <v>0</v>
      </c>
      <c r="R122" s="15">
        <v>0</v>
      </c>
      <c r="S122" s="15">
        <v>0</v>
      </c>
      <c r="T122" s="15">
        <v>0</v>
      </c>
      <c r="U122" s="15">
        <v>0</v>
      </c>
      <c r="V122" s="15">
        <v>0</v>
      </c>
      <c r="W122" s="15">
        <v>0</v>
      </c>
      <c r="X122" s="15">
        <v>0</v>
      </c>
      <c r="Y122" s="15">
        <v>0</v>
      </c>
      <c r="Z122" s="15">
        <v>0</v>
      </c>
      <c r="AA122" s="15">
        <v>0</v>
      </c>
      <c r="AB122" s="15">
        <v>0</v>
      </c>
      <c r="AC122" s="15">
        <v>0</v>
      </c>
      <c r="AD122" s="15">
        <v>0</v>
      </c>
      <c r="AE122" s="15">
        <v>0</v>
      </c>
      <c r="AF122" s="15">
        <v>0</v>
      </c>
      <c r="AG122" s="15">
        <v>0</v>
      </c>
      <c r="AH122" s="15">
        <v>0</v>
      </c>
      <c r="AI122" s="15">
        <v>0</v>
      </c>
      <c r="AJ122" s="15">
        <v>0</v>
      </c>
      <c r="AK122" s="15">
        <v>0</v>
      </c>
      <c r="AL122" s="15">
        <v>0</v>
      </c>
      <c r="AM122" s="15">
        <v>0</v>
      </c>
      <c r="AN122" s="15">
        <v>0</v>
      </c>
      <c r="AO122" s="15">
        <v>0</v>
      </c>
      <c r="AP122" s="15">
        <v>0</v>
      </c>
      <c r="AQ122" s="15">
        <v>0</v>
      </c>
      <c r="AR122" s="15">
        <v>0</v>
      </c>
      <c r="AS122" s="15">
        <v>0</v>
      </c>
      <c r="AT122" s="15">
        <v>0</v>
      </c>
      <c r="AU122" s="15">
        <v>0</v>
      </c>
      <c r="AV122" s="15">
        <v>0</v>
      </c>
      <c r="AW122" s="15">
        <v>0</v>
      </c>
      <c r="AX122" s="15">
        <v>0</v>
      </c>
      <c r="AY122" s="15">
        <v>0</v>
      </c>
    </row>
    <row r="123" spans="1:51">
      <c r="A123" s="1">
        <v>25785</v>
      </c>
      <c r="B123" s="1" t="s">
        <v>1762</v>
      </c>
      <c r="C123" s="1">
        <v>4</v>
      </c>
      <c r="D123" s="1" t="s">
        <v>1763</v>
      </c>
      <c r="E123" s="1" t="s">
        <v>494</v>
      </c>
      <c r="F123" s="1">
        <v>5</v>
      </c>
      <c r="G123" s="1" t="s">
        <v>272</v>
      </c>
      <c r="H123" s="1">
        <v>0</v>
      </c>
      <c r="I123" s="1" t="s">
        <v>495</v>
      </c>
      <c r="J123" s="15">
        <v>3</v>
      </c>
      <c r="K123" s="15">
        <v>37</v>
      </c>
      <c r="L123" s="15">
        <v>31</v>
      </c>
      <c r="M123" s="15">
        <v>6</v>
      </c>
      <c r="N123" s="15">
        <v>29</v>
      </c>
      <c r="O123" s="15">
        <v>25</v>
      </c>
      <c r="P123" s="15">
        <v>4</v>
      </c>
      <c r="Q123" s="15">
        <v>0</v>
      </c>
      <c r="R123" s="15">
        <v>0</v>
      </c>
      <c r="S123" s="15">
        <v>0</v>
      </c>
      <c r="T123" s="15">
        <v>0</v>
      </c>
      <c r="U123" s="15">
        <v>0</v>
      </c>
      <c r="V123" s="15">
        <v>0</v>
      </c>
      <c r="W123" s="15">
        <v>0</v>
      </c>
      <c r="X123" s="15">
        <v>3</v>
      </c>
      <c r="Y123" s="15">
        <v>37</v>
      </c>
      <c r="Z123" s="15">
        <v>31</v>
      </c>
      <c r="AA123" s="15">
        <v>6</v>
      </c>
      <c r="AB123" s="15">
        <v>29</v>
      </c>
      <c r="AC123" s="15">
        <v>25</v>
      </c>
      <c r="AD123" s="15">
        <v>4</v>
      </c>
      <c r="AE123" s="15">
        <v>3</v>
      </c>
      <c r="AF123" s="15">
        <v>37</v>
      </c>
      <c r="AG123" s="15">
        <v>31</v>
      </c>
      <c r="AH123" s="15">
        <v>6</v>
      </c>
      <c r="AI123" s="15">
        <v>29</v>
      </c>
      <c r="AJ123" s="15">
        <v>25</v>
      </c>
      <c r="AK123" s="15">
        <v>4</v>
      </c>
      <c r="AL123" s="15">
        <v>0</v>
      </c>
      <c r="AM123" s="15">
        <v>0</v>
      </c>
      <c r="AN123" s="15">
        <v>0</v>
      </c>
      <c r="AO123" s="15">
        <v>0</v>
      </c>
      <c r="AP123" s="15">
        <v>0</v>
      </c>
      <c r="AQ123" s="15">
        <v>0</v>
      </c>
      <c r="AR123" s="15">
        <v>0</v>
      </c>
      <c r="AS123" s="15">
        <v>0</v>
      </c>
      <c r="AT123" s="15">
        <v>0</v>
      </c>
      <c r="AU123" s="15">
        <v>0</v>
      </c>
      <c r="AV123" s="15">
        <v>0</v>
      </c>
      <c r="AW123" s="15">
        <v>0</v>
      </c>
      <c r="AX123" s="15">
        <v>0</v>
      </c>
      <c r="AY123" s="15">
        <v>0</v>
      </c>
    </row>
    <row r="124" spans="1:51">
      <c r="A124" s="1">
        <v>25796</v>
      </c>
      <c r="B124" s="1" t="s">
        <v>1762</v>
      </c>
      <c r="C124" s="1">
        <v>4</v>
      </c>
      <c r="D124" s="1" t="s">
        <v>1763</v>
      </c>
      <c r="E124" s="1" t="s">
        <v>496</v>
      </c>
      <c r="F124" s="1">
        <v>5</v>
      </c>
      <c r="G124" s="1" t="s">
        <v>272</v>
      </c>
      <c r="H124" s="1">
        <v>0</v>
      </c>
      <c r="I124" s="1" t="s">
        <v>497</v>
      </c>
      <c r="J124" s="15">
        <v>1</v>
      </c>
      <c r="K124" s="15">
        <v>14</v>
      </c>
      <c r="L124" s="15">
        <v>5</v>
      </c>
      <c r="M124" s="15">
        <v>9</v>
      </c>
      <c r="N124" s="15">
        <v>14</v>
      </c>
      <c r="O124" s="15">
        <v>5</v>
      </c>
      <c r="P124" s="15">
        <v>9</v>
      </c>
      <c r="Q124" s="15">
        <v>0</v>
      </c>
      <c r="R124" s="15">
        <v>0</v>
      </c>
      <c r="S124" s="15">
        <v>0</v>
      </c>
      <c r="T124" s="15">
        <v>0</v>
      </c>
      <c r="U124" s="15">
        <v>0</v>
      </c>
      <c r="V124" s="15">
        <v>0</v>
      </c>
      <c r="W124" s="15">
        <v>0</v>
      </c>
      <c r="X124" s="15">
        <v>1</v>
      </c>
      <c r="Y124" s="15">
        <v>14</v>
      </c>
      <c r="Z124" s="15">
        <v>5</v>
      </c>
      <c r="AA124" s="15">
        <v>9</v>
      </c>
      <c r="AB124" s="15">
        <v>14</v>
      </c>
      <c r="AC124" s="15">
        <v>5</v>
      </c>
      <c r="AD124" s="15">
        <v>9</v>
      </c>
      <c r="AE124" s="15">
        <v>1</v>
      </c>
      <c r="AF124" s="15">
        <v>14</v>
      </c>
      <c r="AG124" s="15">
        <v>5</v>
      </c>
      <c r="AH124" s="15">
        <v>9</v>
      </c>
      <c r="AI124" s="15">
        <v>14</v>
      </c>
      <c r="AJ124" s="15">
        <v>5</v>
      </c>
      <c r="AK124" s="15">
        <v>9</v>
      </c>
      <c r="AL124" s="15">
        <v>0</v>
      </c>
      <c r="AM124" s="15">
        <v>0</v>
      </c>
      <c r="AN124" s="15">
        <v>0</v>
      </c>
      <c r="AO124" s="15">
        <v>0</v>
      </c>
      <c r="AP124" s="15">
        <v>0</v>
      </c>
      <c r="AQ124" s="15">
        <v>0</v>
      </c>
      <c r="AR124" s="15">
        <v>0</v>
      </c>
      <c r="AS124" s="15">
        <v>0</v>
      </c>
      <c r="AT124" s="15">
        <v>0</v>
      </c>
      <c r="AU124" s="15">
        <v>0</v>
      </c>
      <c r="AV124" s="15">
        <v>0</v>
      </c>
      <c r="AW124" s="15">
        <v>0</v>
      </c>
      <c r="AX124" s="15">
        <v>0</v>
      </c>
      <c r="AY124" s="15">
        <v>0</v>
      </c>
    </row>
    <row r="125" spans="1:51">
      <c r="A125" s="1">
        <v>25807</v>
      </c>
      <c r="B125" s="1" t="s">
        <v>1762</v>
      </c>
      <c r="C125" s="1">
        <v>4</v>
      </c>
      <c r="D125" s="1" t="s">
        <v>1763</v>
      </c>
      <c r="E125" s="1" t="s">
        <v>498</v>
      </c>
      <c r="F125" s="1">
        <v>4</v>
      </c>
      <c r="G125" s="1" t="s">
        <v>272</v>
      </c>
      <c r="H125" s="1">
        <v>0</v>
      </c>
      <c r="I125" s="1" t="s">
        <v>499</v>
      </c>
      <c r="J125" s="15">
        <v>8</v>
      </c>
      <c r="K125" s="15">
        <v>49</v>
      </c>
      <c r="L125" s="15">
        <v>32</v>
      </c>
      <c r="M125" s="15">
        <v>17</v>
      </c>
      <c r="N125" s="15">
        <v>37</v>
      </c>
      <c r="O125" s="15">
        <v>25</v>
      </c>
      <c r="P125" s="15">
        <v>12</v>
      </c>
      <c r="Q125" s="15">
        <v>5</v>
      </c>
      <c r="R125" s="15">
        <v>16</v>
      </c>
      <c r="S125" s="15">
        <v>9</v>
      </c>
      <c r="T125" s="15">
        <v>7</v>
      </c>
      <c r="U125" s="15">
        <v>9</v>
      </c>
      <c r="V125" s="15">
        <v>5</v>
      </c>
      <c r="W125" s="15">
        <v>4</v>
      </c>
      <c r="X125" s="15">
        <v>3</v>
      </c>
      <c r="Y125" s="15">
        <v>33</v>
      </c>
      <c r="Z125" s="15">
        <v>23</v>
      </c>
      <c r="AA125" s="15">
        <v>10</v>
      </c>
      <c r="AB125" s="15">
        <v>28</v>
      </c>
      <c r="AC125" s="15">
        <v>20</v>
      </c>
      <c r="AD125" s="15">
        <v>8</v>
      </c>
      <c r="AE125" s="15">
        <v>3</v>
      </c>
      <c r="AF125" s="15">
        <v>33</v>
      </c>
      <c r="AG125" s="15">
        <v>23</v>
      </c>
      <c r="AH125" s="15">
        <v>10</v>
      </c>
      <c r="AI125" s="15">
        <v>28</v>
      </c>
      <c r="AJ125" s="15">
        <v>20</v>
      </c>
      <c r="AK125" s="15">
        <v>8</v>
      </c>
      <c r="AL125" s="15">
        <v>0</v>
      </c>
      <c r="AM125" s="15">
        <v>0</v>
      </c>
      <c r="AN125" s="15">
        <v>0</v>
      </c>
      <c r="AO125" s="15">
        <v>0</v>
      </c>
      <c r="AP125" s="15">
        <v>0</v>
      </c>
      <c r="AQ125" s="15">
        <v>0</v>
      </c>
      <c r="AR125" s="15">
        <v>0</v>
      </c>
      <c r="AS125" s="15">
        <v>0</v>
      </c>
      <c r="AT125" s="15">
        <v>0</v>
      </c>
      <c r="AU125" s="15">
        <v>0</v>
      </c>
      <c r="AV125" s="15">
        <v>0</v>
      </c>
      <c r="AW125" s="15">
        <v>0</v>
      </c>
      <c r="AX125" s="15">
        <v>0</v>
      </c>
      <c r="AY125" s="15">
        <v>0</v>
      </c>
    </row>
    <row r="126" spans="1:51">
      <c r="A126" s="1">
        <v>25818</v>
      </c>
      <c r="B126" s="1" t="s">
        <v>1762</v>
      </c>
      <c r="C126" s="1">
        <v>4</v>
      </c>
      <c r="D126" s="1" t="s">
        <v>1763</v>
      </c>
      <c r="E126" s="1" t="s">
        <v>500</v>
      </c>
      <c r="F126" s="1">
        <v>5</v>
      </c>
      <c r="G126" s="1" t="s">
        <v>272</v>
      </c>
      <c r="H126" s="1">
        <v>0</v>
      </c>
      <c r="I126" s="1" t="s">
        <v>501</v>
      </c>
      <c r="J126" s="15">
        <v>0</v>
      </c>
      <c r="K126" s="15">
        <v>0</v>
      </c>
      <c r="L126" s="15">
        <v>0</v>
      </c>
      <c r="M126" s="15">
        <v>0</v>
      </c>
      <c r="N126" s="15">
        <v>0</v>
      </c>
      <c r="O126" s="15">
        <v>0</v>
      </c>
      <c r="P126" s="15">
        <v>0</v>
      </c>
      <c r="Q126" s="15">
        <v>0</v>
      </c>
      <c r="R126" s="15">
        <v>0</v>
      </c>
      <c r="S126" s="15">
        <v>0</v>
      </c>
      <c r="T126" s="15">
        <v>0</v>
      </c>
      <c r="U126" s="15">
        <v>0</v>
      </c>
      <c r="V126" s="15">
        <v>0</v>
      </c>
      <c r="W126" s="15">
        <v>0</v>
      </c>
      <c r="X126" s="15">
        <v>0</v>
      </c>
      <c r="Y126" s="15">
        <v>0</v>
      </c>
      <c r="Z126" s="15">
        <v>0</v>
      </c>
      <c r="AA126" s="15">
        <v>0</v>
      </c>
      <c r="AB126" s="15">
        <v>0</v>
      </c>
      <c r="AC126" s="15">
        <v>0</v>
      </c>
      <c r="AD126" s="15">
        <v>0</v>
      </c>
      <c r="AE126" s="15">
        <v>0</v>
      </c>
      <c r="AF126" s="15">
        <v>0</v>
      </c>
      <c r="AG126" s="15">
        <v>0</v>
      </c>
      <c r="AH126" s="15">
        <v>0</v>
      </c>
      <c r="AI126" s="15">
        <v>0</v>
      </c>
      <c r="AJ126" s="15">
        <v>0</v>
      </c>
      <c r="AK126" s="15">
        <v>0</v>
      </c>
      <c r="AL126" s="15">
        <v>0</v>
      </c>
      <c r="AM126" s="15">
        <v>0</v>
      </c>
      <c r="AN126" s="15">
        <v>0</v>
      </c>
      <c r="AO126" s="15">
        <v>0</v>
      </c>
      <c r="AP126" s="15">
        <v>0</v>
      </c>
      <c r="AQ126" s="15">
        <v>0</v>
      </c>
      <c r="AR126" s="15">
        <v>0</v>
      </c>
      <c r="AS126" s="15">
        <v>0</v>
      </c>
      <c r="AT126" s="15">
        <v>0</v>
      </c>
      <c r="AU126" s="15">
        <v>0</v>
      </c>
      <c r="AV126" s="15">
        <v>0</v>
      </c>
      <c r="AW126" s="15">
        <v>0</v>
      </c>
      <c r="AX126" s="15">
        <v>0</v>
      </c>
      <c r="AY126" s="15">
        <v>0</v>
      </c>
    </row>
    <row r="127" spans="1:51">
      <c r="A127" s="1">
        <v>25829</v>
      </c>
      <c r="B127" s="1" t="s">
        <v>1762</v>
      </c>
      <c r="C127" s="1">
        <v>4</v>
      </c>
      <c r="D127" s="1" t="s">
        <v>1763</v>
      </c>
      <c r="E127" s="1" t="s">
        <v>502</v>
      </c>
      <c r="F127" s="1">
        <v>5</v>
      </c>
      <c r="G127" s="1" t="s">
        <v>272</v>
      </c>
      <c r="H127" s="1">
        <v>0</v>
      </c>
      <c r="I127" s="1" t="s">
        <v>503</v>
      </c>
      <c r="J127" s="15">
        <v>7</v>
      </c>
      <c r="K127" s="15">
        <v>48</v>
      </c>
      <c r="L127" s="15">
        <v>31</v>
      </c>
      <c r="M127" s="15">
        <v>17</v>
      </c>
      <c r="N127" s="15">
        <v>37</v>
      </c>
      <c r="O127" s="15">
        <v>25</v>
      </c>
      <c r="P127" s="15">
        <v>12</v>
      </c>
      <c r="Q127" s="15">
        <v>4</v>
      </c>
      <c r="R127" s="15">
        <v>15</v>
      </c>
      <c r="S127" s="15">
        <v>8</v>
      </c>
      <c r="T127" s="15">
        <v>7</v>
      </c>
      <c r="U127" s="15">
        <v>9</v>
      </c>
      <c r="V127" s="15">
        <v>5</v>
      </c>
      <c r="W127" s="15">
        <v>4</v>
      </c>
      <c r="X127" s="15">
        <v>3</v>
      </c>
      <c r="Y127" s="15">
        <v>33</v>
      </c>
      <c r="Z127" s="15">
        <v>23</v>
      </c>
      <c r="AA127" s="15">
        <v>10</v>
      </c>
      <c r="AB127" s="15">
        <v>28</v>
      </c>
      <c r="AC127" s="15">
        <v>20</v>
      </c>
      <c r="AD127" s="15">
        <v>8</v>
      </c>
      <c r="AE127" s="15">
        <v>3</v>
      </c>
      <c r="AF127" s="15">
        <v>33</v>
      </c>
      <c r="AG127" s="15">
        <v>23</v>
      </c>
      <c r="AH127" s="15">
        <v>10</v>
      </c>
      <c r="AI127" s="15">
        <v>28</v>
      </c>
      <c r="AJ127" s="15">
        <v>20</v>
      </c>
      <c r="AK127" s="15">
        <v>8</v>
      </c>
      <c r="AL127" s="15">
        <v>0</v>
      </c>
      <c r="AM127" s="15">
        <v>0</v>
      </c>
      <c r="AN127" s="15">
        <v>0</v>
      </c>
      <c r="AO127" s="15">
        <v>0</v>
      </c>
      <c r="AP127" s="15">
        <v>0</v>
      </c>
      <c r="AQ127" s="15">
        <v>0</v>
      </c>
      <c r="AR127" s="15">
        <v>0</v>
      </c>
      <c r="AS127" s="15">
        <v>0</v>
      </c>
      <c r="AT127" s="15">
        <v>0</v>
      </c>
      <c r="AU127" s="15">
        <v>0</v>
      </c>
      <c r="AV127" s="15">
        <v>0</v>
      </c>
      <c r="AW127" s="15">
        <v>0</v>
      </c>
      <c r="AX127" s="15">
        <v>0</v>
      </c>
      <c r="AY127" s="15">
        <v>0</v>
      </c>
    </row>
    <row r="128" spans="1:51">
      <c r="A128" s="1">
        <v>25840</v>
      </c>
      <c r="B128" s="1" t="s">
        <v>1762</v>
      </c>
      <c r="C128" s="1">
        <v>4</v>
      </c>
      <c r="D128" s="1" t="s">
        <v>1763</v>
      </c>
      <c r="E128" s="1" t="s">
        <v>504</v>
      </c>
      <c r="F128" s="1">
        <v>5</v>
      </c>
      <c r="G128" s="1" t="s">
        <v>272</v>
      </c>
      <c r="H128" s="1">
        <v>0</v>
      </c>
      <c r="I128" s="1" t="s">
        <v>505</v>
      </c>
      <c r="J128" s="15">
        <v>0</v>
      </c>
      <c r="K128" s="15">
        <v>0</v>
      </c>
      <c r="L128" s="15">
        <v>0</v>
      </c>
      <c r="M128" s="15">
        <v>0</v>
      </c>
      <c r="N128" s="15">
        <v>0</v>
      </c>
      <c r="O128" s="15">
        <v>0</v>
      </c>
      <c r="P128" s="15">
        <v>0</v>
      </c>
      <c r="Q128" s="15">
        <v>0</v>
      </c>
      <c r="R128" s="15">
        <v>0</v>
      </c>
      <c r="S128" s="15">
        <v>0</v>
      </c>
      <c r="T128" s="15">
        <v>0</v>
      </c>
      <c r="U128" s="15">
        <v>0</v>
      </c>
      <c r="V128" s="15">
        <v>0</v>
      </c>
      <c r="W128" s="15">
        <v>0</v>
      </c>
      <c r="X128" s="15">
        <v>0</v>
      </c>
      <c r="Y128" s="15">
        <v>0</v>
      </c>
      <c r="Z128" s="15">
        <v>0</v>
      </c>
      <c r="AA128" s="15">
        <v>0</v>
      </c>
      <c r="AB128" s="15">
        <v>0</v>
      </c>
      <c r="AC128" s="15">
        <v>0</v>
      </c>
      <c r="AD128" s="15">
        <v>0</v>
      </c>
      <c r="AE128" s="15">
        <v>0</v>
      </c>
      <c r="AF128" s="15">
        <v>0</v>
      </c>
      <c r="AG128" s="15">
        <v>0</v>
      </c>
      <c r="AH128" s="15">
        <v>0</v>
      </c>
      <c r="AI128" s="15">
        <v>0</v>
      </c>
      <c r="AJ128" s="15">
        <v>0</v>
      </c>
      <c r="AK128" s="15">
        <v>0</v>
      </c>
      <c r="AL128" s="15">
        <v>0</v>
      </c>
      <c r="AM128" s="15">
        <v>0</v>
      </c>
      <c r="AN128" s="15">
        <v>0</v>
      </c>
      <c r="AO128" s="15">
        <v>0</v>
      </c>
      <c r="AP128" s="15">
        <v>0</v>
      </c>
      <c r="AQ128" s="15">
        <v>0</v>
      </c>
      <c r="AR128" s="15">
        <v>0</v>
      </c>
      <c r="AS128" s="15">
        <v>0</v>
      </c>
      <c r="AT128" s="15">
        <v>0</v>
      </c>
      <c r="AU128" s="15">
        <v>0</v>
      </c>
      <c r="AV128" s="15">
        <v>0</v>
      </c>
      <c r="AW128" s="15">
        <v>0</v>
      </c>
      <c r="AX128" s="15">
        <v>0</v>
      </c>
      <c r="AY128" s="15">
        <v>0</v>
      </c>
    </row>
    <row r="129" spans="1:51">
      <c r="A129" s="1">
        <v>25851</v>
      </c>
      <c r="B129" s="1" t="s">
        <v>1762</v>
      </c>
      <c r="C129" s="1">
        <v>4</v>
      </c>
      <c r="D129" s="1" t="s">
        <v>1763</v>
      </c>
      <c r="E129" s="1" t="s">
        <v>506</v>
      </c>
      <c r="F129" s="1">
        <v>5</v>
      </c>
      <c r="G129" s="1" t="s">
        <v>272</v>
      </c>
      <c r="H129" s="1">
        <v>0</v>
      </c>
      <c r="I129" s="1" t="s">
        <v>507</v>
      </c>
      <c r="J129" s="15">
        <v>1</v>
      </c>
      <c r="K129" s="15">
        <v>1</v>
      </c>
      <c r="L129" s="15">
        <v>1</v>
      </c>
      <c r="M129" s="15">
        <v>0</v>
      </c>
      <c r="N129" s="15">
        <v>0</v>
      </c>
      <c r="O129" s="15">
        <v>0</v>
      </c>
      <c r="P129" s="15">
        <v>0</v>
      </c>
      <c r="Q129" s="15">
        <v>1</v>
      </c>
      <c r="R129" s="15">
        <v>1</v>
      </c>
      <c r="S129" s="15">
        <v>1</v>
      </c>
      <c r="T129" s="15">
        <v>0</v>
      </c>
      <c r="U129" s="15">
        <v>0</v>
      </c>
      <c r="V129" s="15">
        <v>0</v>
      </c>
      <c r="W129" s="15">
        <v>0</v>
      </c>
      <c r="X129" s="15">
        <v>0</v>
      </c>
      <c r="Y129" s="15">
        <v>0</v>
      </c>
      <c r="Z129" s="15">
        <v>0</v>
      </c>
      <c r="AA129" s="15">
        <v>0</v>
      </c>
      <c r="AB129" s="15">
        <v>0</v>
      </c>
      <c r="AC129" s="15">
        <v>0</v>
      </c>
      <c r="AD129" s="15">
        <v>0</v>
      </c>
      <c r="AE129" s="15">
        <v>0</v>
      </c>
      <c r="AF129" s="15">
        <v>0</v>
      </c>
      <c r="AG129" s="15">
        <v>0</v>
      </c>
      <c r="AH129" s="15">
        <v>0</v>
      </c>
      <c r="AI129" s="15">
        <v>0</v>
      </c>
      <c r="AJ129" s="15">
        <v>0</v>
      </c>
      <c r="AK129" s="15">
        <v>0</v>
      </c>
      <c r="AL129" s="15">
        <v>0</v>
      </c>
      <c r="AM129" s="15">
        <v>0</v>
      </c>
      <c r="AN129" s="15">
        <v>0</v>
      </c>
      <c r="AO129" s="15">
        <v>0</v>
      </c>
      <c r="AP129" s="15">
        <v>0</v>
      </c>
      <c r="AQ129" s="15">
        <v>0</v>
      </c>
      <c r="AR129" s="15">
        <v>0</v>
      </c>
      <c r="AS129" s="15">
        <v>0</v>
      </c>
      <c r="AT129" s="15">
        <v>0</v>
      </c>
      <c r="AU129" s="15">
        <v>0</v>
      </c>
      <c r="AV129" s="15">
        <v>0</v>
      </c>
      <c r="AW129" s="15">
        <v>0</v>
      </c>
      <c r="AX129" s="15">
        <v>0</v>
      </c>
      <c r="AY129" s="15">
        <v>0</v>
      </c>
    </row>
    <row r="130" spans="1:51">
      <c r="A130" s="1">
        <v>25862</v>
      </c>
      <c r="B130" s="1" t="s">
        <v>1762</v>
      </c>
      <c r="C130" s="1">
        <v>4</v>
      </c>
      <c r="D130" s="1" t="s">
        <v>1763</v>
      </c>
      <c r="E130" s="1" t="s">
        <v>508</v>
      </c>
      <c r="F130" s="1">
        <v>5</v>
      </c>
      <c r="G130" s="1" t="s">
        <v>272</v>
      </c>
      <c r="H130" s="1">
        <v>0</v>
      </c>
      <c r="I130" s="1" t="s">
        <v>509</v>
      </c>
      <c r="J130" s="15">
        <v>0</v>
      </c>
      <c r="K130" s="15">
        <v>0</v>
      </c>
      <c r="L130" s="15">
        <v>0</v>
      </c>
      <c r="M130" s="15">
        <v>0</v>
      </c>
      <c r="N130" s="15">
        <v>0</v>
      </c>
      <c r="O130" s="15">
        <v>0</v>
      </c>
      <c r="P130" s="15">
        <v>0</v>
      </c>
      <c r="Q130" s="15">
        <v>0</v>
      </c>
      <c r="R130" s="15">
        <v>0</v>
      </c>
      <c r="S130" s="15">
        <v>0</v>
      </c>
      <c r="T130" s="15">
        <v>0</v>
      </c>
      <c r="U130" s="15">
        <v>0</v>
      </c>
      <c r="V130" s="15">
        <v>0</v>
      </c>
      <c r="W130" s="15">
        <v>0</v>
      </c>
      <c r="X130" s="15">
        <v>0</v>
      </c>
      <c r="Y130" s="15">
        <v>0</v>
      </c>
      <c r="Z130" s="15">
        <v>0</v>
      </c>
      <c r="AA130" s="15">
        <v>0</v>
      </c>
      <c r="AB130" s="15">
        <v>0</v>
      </c>
      <c r="AC130" s="15">
        <v>0</v>
      </c>
      <c r="AD130" s="15">
        <v>0</v>
      </c>
      <c r="AE130" s="15">
        <v>0</v>
      </c>
      <c r="AF130" s="15">
        <v>0</v>
      </c>
      <c r="AG130" s="15">
        <v>0</v>
      </c>
      <c r="AH130" s="15">
        <v>0</v>
      </c>
      <c r="AI130" s="15">
        <v>0</v>
      </c>
      <c r="AJ130" s="15">
        <v>0</v>
      </c>
      <c r="AK130" s="15">
        <v>0</v>
      </c>
      <c r="AL130" s="15">
        <v>0</v>
      </c>
      <c r="AM130" s="15">
        <v>0</v>
      </c>
      <c r="AN130" s="15">
        <v>0</v>
      </c>
      <c r="AO130" s="15">
        <v>0</v>
      </c>
      <c r="AP130" s="15">
        <v>0</v>
      </c>
      <c r="AQ130" s="15">
        <v>0</v>
      </c>
      <c r="AR130" s="15">
        <v>0</v>
      </c>
      <c r="AS130" s="15">
        <v>0</v>
      </c>
      <c r="AT130" s="15">
        <v>0</v>
      </c>
      <c r="AU130" s="15">
        <v>0</v>
      </c>
      <c r="AV130" s="15">
        <v>0</v>
      </c>
      <c r="AW130" s="15">
        <v>0</v>
      </c>
      <c r="AX130" s="15">
        <v>0</v>
      </c>
      <c r="AY130" s="15">
        <v>0</v>
      </c>
    </row>
    <row r="131" spans="1:51">
      <c r="A131" s="1">
        <v>25873</v>
      </c>
      <c r="B131" s="1" t="s">
        <v>1762</v>
      </c>
      <c r="C131" s="1">
        <v>4</v>
      </c>
      <c r="D131" s="1" t="s">
        <v>1763</v>
      </c>
      <c r="E131" s="1" t="s">
        <v>510</v>
      </c>
      <c r="F131" s="1">
        <v>4</v>
      </c>
      <c r="G131" s="1" t="s">
        <v>272</v>
      </c>
      <c r="H131" s="1">
        <v>0</v>
      </c>
      <c r="I131" s="1" t="s">
        <v>511</v>
      </c>
      <c r="J131" s="15">
        <v>0</v>
      </c>
      <c r="K131" s="15">
        <v>0</v>
      </c>
      <c r="L131" s="15">
        <v>0</v>
      </c>
      <c r="M131" s="15">
        <v>0</v>
      </c>
      <c r="N131" s="15">
        <v>0</v>
      </c>
      <c r="O131" s="15">
        <v>0</v>
      </c>
      <c r="P131" s="15">
        <v>0</v>
      </c>
      <c r="Q131" s="15">
        <v>0</v>
      </c>
      <c r="R131" s="15">
        <v>0</v>
      </c>
      <c r="S131" s="15">
        <v>0</v>
      </c>
      <c r="T131" s="15">
        <v>0</v>
      </c>
      <c r="U131" s="15">
        <v>0</v>
      </c>
      <c r="V131" s="15">
        <v>0</v>
      </c>
      <c r="W131" s="15">
        <v>0</v>
      </c>
      <c r="X131" s="15">
        <v>0</v>
      </c>
      <c r="Y131" s="15">
        <v>0</v>
      </c>
      <c r="Z131" s="15">
        <v>0</v>
      </c>
      <c r="AA131" s="15">
        <v>0</v>
      </c>
      <c r="AB131" s="15">
        <v>0</v>
      </c>
      <c r="AC131" s="15">
        <v>0</v>
      </c>
      <c r="AD131" s="15">
        <v>0</v>
      </c>
      <c r="AE131" s="15">
        <v>0</v>
      </c>
      <c r="AF131" s="15">
        <v>0</v>
      </c>
      <c r="AG131" s="15">
        <v>0</v>
      </c>
      <c r="AH131" s="15">
        <v>0</v>
      </c>
      <c r="AI131" s="15">
        <v>0</v>
      </c>
      <c r="AJ131" s="15">
        <v>0</v>
      </c>
      <c r="AK131" s="15">
        <v>0</v>
      </c>
      <c r="AL131" s="15">
        <v>0</v>
      </c>
      <c r="AM131" s="15">
        <v>0</v>
      </c>
      <c r="AN131" s="15">
        <v>0</v>
      </c>
      <c r="AO131" s="15">
        <v>0</v>
      </c>
      <c r="AP131" s="15">
        <v>0</v>
      </c>
      <c r="AQ131" s="15">
        <v>0</v>
      </c>
      <c r="AR131" s="15">
        <v>0</v>
      </c>
      <c r="AS131" s="15">
        <v>0</v>
      </c>
      <c r="AT131" s="15">
        <v>0</v>
      </c>
      <c r="AU131" s="15">
        <v>0</v>
      </c>
      <c r="AV131" s="15">
        <v>0</v>
      </c>
      <c r="AW131" s="15">
        <v>0</v>
      </c>
      <c r="AX131" s="15">
        <v>0</v>
      </c>
      <c r="AY131" s="15">
        <v>0</v>
      </c>
    </row>
    <row r="132" spans="1:51">
      <c r="A132" s="1">
        <v>25884</v>
      </c>
      <c r="B132" s="1" t="s">
        <v>1762</v>
      </c>
      <c r="C132" s="1">
        <v>4</v>
      </c>
      <c r="D132" s="1" t="s">
        <v>1763</v>
      </c>
      <c r="E132" s="1" t="s">
        <v>512</v>
      </c>
      <c r="F132" s="1">
        <v>5</v>
      </c>
      <c r="G132" s="1" t="s">
        <v>272</v>
      </c>
      <c r="H132" s="1">
        <v>0</v>
      </c>
      <c r="I132" s="1" t="s">
        <v>513</v>
      </c>
      <c r="J132" s="15">
        <v>0</v>
      </c>
      <c r="K132" s="15">
        <v>0</v>
      </c>
      <c r="L132" s="15">
        <v>0</v>
      </c>
      <c r="M132" s="15">
        <v>0</v>
      </c>
      <c r="N132" s="15">
        <v>0</v>
      </c>
      <c r="O132" s="15">
        <v>0</v>
      </c>
      <c r="P132" s="15">
        <v>0</v>
      </c>
      <c r="Q132" s="15">
        <v>0</v>
      </c>
      <c r="R132" s="15">
        <v>0</v>
      </c>
      <c r="S132" s="15">
        <v>0</v>
      </c>
      <c r="T132" s="15">
        <v>0</v>
      </c>
      <c r="U132" s="15">
        <v>0</v>
      </c>
      <c r="V132" s="15">
        <v>0</v>
      </c>
      <c r="W132" s="15">
        <v>0</v>
      </c>
      <c r="X132" s="15">
        <v>0</v>
      </c>
      <c r="Y132" s="15">
        <v>0</v>
      </c>
      <c r="Z132" s="15">
        <v>0</v>
      </c>
      <c r="AA132" s="15">
        <v>0</v>
      </c>
      <c r="AB132" s="15">
        <v>0</v>
      </c>
      <c r="AC132" s="15">
        <v>0</v>
      </c>
      <c r="AD132" s="15">
        <v>0</v>
      </c>
      <c r="AE132" s="15">
        <v>0</v>
      </c>
      <c r="AF132" s="15">
        <v>0</v>
      </c>
      <c r="AG132" s="15">
        <v>0</v>
      </c>
      <c r="AH132" s="15">
        <v>0</v>
      </c>
      <c r="AI132" s="15">
        <v>0</v>
      </c>
      <c r="AJ132" s="15">
        <v>0</v>
      </c>
      <c r="AK132" s="15">
        <v>0</v>
      </c>
      <c r="AL132" s="15">
        <v>0</v>
      </c>
      <c r="AM132" s="15">
        <v>0</v>
      </c>
      <c r="AN132" s="15">
        <v>0</v>
      </c>
      <c r="AO132" s="15">
        <v>0</v>
      </c>
      <c r="AP132" s="15">
        <v>0</v>
      </c>
      <c r="AQ132" s="15">
        <v>0</v>
      </c>
      <c r="AR132" s="15">
        <v>0</v>
      </c>
      <c r="AS132" s="15">
        <v>0</v>
      </c>
      <c r="AT132" s="15">
        <v>0</v>
      </c>
      <c r="AU132" s="15">
        <v>0</v>
      </c>
      <c r="AV132" s="15">
        <v>0</v>
      </c>
      <c r="AW132" s="15">
        <v>0</v>
      </c>
      <c r="AX132" s="15">
        <v>0</v>
      </c>
      <c r="AY132" s="15">
        <v>0</v>
      </c>
    </row>
    <row r="133" spans="1:51">
      <c r="A133" s="1">
        <v>25895</v>
      </c>
      <c r="B133" s="1" t="s">
        <v>1762</v>
      </c>
      <c r="C133" s="1">
        <v>4</v>
      </c>
      <c r="D133" s="1" t="s">
        <v>1763</v>
      </c>
      <c r="E133" s="1" t="s">
        <v>514</v>
      </c>
      <c r="F133" s="1">
        <v>5</v>
      </c>
      <c r="G133" s="1" t="s">
        <v>272</v>
      </c>
      <c r="H133" s="1">
        <v>0</v>
      </c>
      <c r="I133" s="1" t="s">
        <v>515</v>
      </c>
      <c r="J133" s="15">
        <v>0</v>
      </c>
      <c r="K133" s="15">
        <v>0</v>
      </c>
      <c r="L133" s="15">
        <v>0</v>
      </c>
      <c r="M133" s="15">
        <v>0</v>
      </c>
      <c r="N133" s="15">
        <v>0</v>
      </c>
      <c r="O133" s="15">
        <v>0</v>
      </c>
      <c r="P133" s="15">
        <v>0</v>
      </c>
      <c r="Q133" s="15">
        <v>0</v>
      </c>
      <c r="R133" s="15">
        <v>0</v>
      </c>
      <c r="S133" s="15">
        <v>0</v>
      </c>
      <c r="T133" s="15">
        <v>0</v>
      </c>
      <c r="U133" s="15">
        <v>0</v>
      </c>
      <c r="V133" s="15">
        <v>0</v>
      </c>
      <c r="W133" s="15">
        <v>0</v>
      </c>
      <c r="X133" s="15">
        <v>0</v>
      </c>
      <c r="Y133" s="15">
        <v>0</v>
      </c>
      <c r="Z133" s="15">
        <v>0</v>
      </c>
      <c r="AA133" s="15">
        <v>0</v>
      </c>
      <c r="AB133" s="15">
        <v>0</v>
      </c>
      <c r="AC133" s="15">
        <v>0</v>
      </c>
      <c r="AD133" s="15">
        <v>0</v>
      </c>
      <c r="AE133" s="15">
        <v>0</v>
      </c>
      <c r="AF133" s="15">
        <v>0</v>
      </c>
      <c r="AG133" s="15">
        <v>0</v>
      </c>
      <c r="AH133" s="15">
        <v>0</v>
      </c>
      <c r="AI133" s="15">
        <v>0</v>
      </c>
      <c r="AJ133" s="15">
        <v>0</v>
      </c>
      <c r="AK133" s="15">
        <v>0</v>
      </c>
      <c r="AL133" s="15">
        <v>0</v>
      </c>
      <c r="AM133" s="15">
        <v>0</v>
      </c>
      <c r="AN133" s="15">
        <v>0</v>
      </c>
      <c r="AO133" s="15">
        <v>0</v>
      </c>
      <c r="AP133" s="15">
        <v>0</v>
      </c>
      <c r="AQ133" s="15">
        <v>0</v>
      </c>
      <c r="AR133" s="15">
        <v>0</v>
      </c>
      <c r="AS133" s="15">
        <v>0</v>
      </c>
      <c r="AT133" s="15">
        <v>0</v>
      </c>
      <c r="AU133" s="15">
        <v>0</v>
      </c>
      <c r="AV133" s="15">
        <v>0</v>
      </c>
      <c r="AW133" s="15">
        <v>0</v>
      </c>
      <c r="AX133" s="15">
        <v>0</v>
      </c>
      <c r="AY133" s="15">
        <v>0</v>
      </c>
    </row>
    <row r="134" spans="1:51">
      <c r="A134" s="1">
        <v>25906</v>
      </c>
      <c r="B134" s="1" t="s">
        <v>1762</v>
      </c>
      <c r="C134" s="1">
        <v>4</v>
      </c>
      <c r="D134" s="1" t="s">
        <v>1763</v>
      </c>
      <c r="E134" s="1" t="s">
        <v>516</v>
      </c>
      <c r="F134" s="1">
        <v>5</v>
      </c>
      <c r="G134" s="1" t="s">
        <v>272</v>
      </c>
      <c r="H134" s="1">
        <v>0</v>
      </c>
      <c r="I134" s="1" t="s">
        <v>517</v>
      </c>
      <c r="J134" s="15">
        <v>0</v>
      </c>
      <c r="K134" s="15">
        <v>0</v>
      </c>
      <c r="L134" s="15">
        <v>0</v>
      </c>
      <c r="M134" s="15">
        <v>0</v>
      </c>
      <c r="N134" s="15">
        <v>0</v>
      </c>
      <c r="O134" s="15">
        <v>0</v>
      </c>
      <c r="P134" s="15">
        <v>0</v>
      </c>
      <c r="Q134" s="15">
        <v>0</v>
      </c>
      <c r="R134" s="15">
        <v>0</v>
      </c>
      <c r="S134" s="15">
        <v>0</v>
      </c>
      <c r="T134" s="15">
        <v>0</v>
      </c>
      <c r="U134" s="15">
        <v>0</v>
      </c>
      <c r="V134" s="15">
        <v>0</v>
      </c>
      <c r="W134" s="15">
        <v>0</v>
      </c>
      <c r="X134" s="15">
        <v>0</v>
      </c>
      <c r="Y134" s="15">
        <v>0</v>
      </c>
      <c r="Z134" s="15">
        <v>0</v>
      </c>
      <c r="AA134" s="15">
        <v>0</v>
      </c>
      <c r="AB134" s="15">
        <v>0</v>
      </c>
      <c r="AC134" s="15">
        <v>0</v>
      </c>
      <c r="AD134" s="15">
        <v>0</v>
      </c>
      <c r="AE134" s="15">
        <v>0</v>
      </c>
      <c r="AF134" s="15">
        <v>0</v>
      </c>
      <c r="AG134" s="15">
        <v>0</v>
      </c>
      <c r="AH134" s="15">
        <v>0</v>
      </c>
      <c r="AI134" s="15">
        <v>0</v>
      </c>
      <c r="AJ134" s="15">
        <v>0</v>
      </c>
      <c r="AK134" s="15">
        <v>0</v>
      </c>
      <c r="AL134" s="15">
        <v>0</v>
      </c>
      <c r="AM134" s="15">
        <v>0</v>
      </c>
      <c r="AN134" s="15">
        <v>0</v>
      </c>
      <c r="AO134" s="15">
        <v>0</v>
      </c>
      <c r="AP134" s="15">
        <v>0</v>
      </c>
      <c r="AQ134" s="15">
        <v>0</v>
      </c>
      <c r="AR134" s="15">
        <v>0</v>
      </c>
      <c r="AS134" s="15">
        <v>0</v>
      </c>
      <c r="AT134" s="15">
        <v>0</v>
      </c>
      <c r="AU134" s="15">
        <v>0</v>
      </c>
      <c r="AV134" s="15">
        <v>0</v>
      </c>
      <c r="AW134" s="15">
        <v>0</v>
      </c>
      <c r="AX134" s="15">
        <v>0</v>
      </c>
      <c r="AY134" s="15">
        <v>0</v>
      </c>
    </row>
    <row r="135" spans="1:51">
      <c r="A135" s="1">
        <v>25917</v>
      </c>
      <c r="B135" s="1" t="s">
        <v>1762</v>
      </c>
      <c r="C135" s="1">
        <v>4</v>
      </c>
      <c r="D135" s="1" t="s">
        <v>1763</v>
      </c>
      <c r="E135" s="1" t="s">
        <v>518</v>
      </c>
      <c r="F135" s="1">
        <v>5</v>
      </c>
      <c r="G135" s="1" t="s">
        <v>272</v>
      </c>
      <c r="H135" s="1">
        <v>0</v>
      </c>
      <c r="I135" s="1" t="s">
        <v>519</v>
      </c>
      <c r="J135" s="15">
        <v>0</v>
      </c>
      <c r="K135" s="15">
        <v>0</v>
      </c>
      <c r="L135" s="15">
        <v>0</v>
      </c>
      <c r="M135" s="15">
        <v>0</v>
      </c>
      <c r="N135" s="15">
        <v>0</v>
      </c>
      <c r="O135" s="15">
        <v>0</v>
      </c>
      <c r="P135" s="15">
        <v>0</v>
      </c>
      <c r="Q135" s="15">
        <v>0</v>
      </c>
      <c r="R135" s="15">
        <v>0</v>
      </c>
      <c r="S135" s="15">
        <v>0</v>
      </c>
      <c r="T135" s="15">
        <v>0</v>
      </c>
      <c r="U135" s="15">
        <v>0</v>
      </c>
      <c r="V135" s="15">
        <v>0</v>
      </c>
      <c r="W135" s="15">
        <v>0</v>
      </c>
      <c r="X135" s="15">
        <v>0</v>
      </c>
      <c r="Y135" s="15">
        <v>0</v>
      </c>
      <c r="Z135" s="15">
        <v>0</v>
      </c>
      <c r="AA135" s="15">
        <v>0</v>
      </c>
      <c r="AB135" s="15">
        <v>0</v>
      </c>
      <c r="AC135" s="15">
        <v>0</v>
      </c>
      <c r="AD135" s="15">
        <v>0</v>
      </c>
      <c r="AE135" s="15">
        <v>0</v>
      </c>
      <c r="AF135" s="15">
        <v>0</v>
      </c>
      <c r="AG135" s="15">
        <v>0</v>
      </c>
      <c r="AH135" s="15">
        <v>0</v>
      </c>
      <c r="AI135" s="15">
        <v>0</v>
      </c>
      <c r="AJ135" s="15">
        <v>0</v>
      </c>
      <c r="AK135" s="15">
        <v>0</v>
      </c>
      <c r="AL135" s="15">
        <v>0</v>
      </c>
      <c r="AM135" s="15">
        <v>0</v>
      </c>
      <c r="AN135" s="15">
        <v>0</v>
      </c>
      <c r="AO135" s="15">
        <v>0</v>
      </c>
      <c r="AP135" s="15">
        <v>0</v>
      </c>
      <c r="AQ135" s="15">
        <v>0</v>
      </c>
      <c r="AR135" s="15">
        <v>0</v>
      </c>
      <c r="AS135" s="15">
        <v>0</v>
      </c>
      <c r="AT135" s="15">
        <v>0</v>
      </c>
      <c r="AU135" s="15">
        <v>0</v>
      </c>
      <c r="AV135" s="15">
        <v>0</v>
      </c>
      <c r="AW135" s="15">
        <v>0</v>
      </c>
      <c r="AX135" s="15">
        <v>0</v>
      </c>
      <c r="AY135" s="15">
        <v>0</v>
      </c>
    </row>
    <row r="136" spans="1:51">
      <c r="A136" s="1">
        <v>25928</v>
      </c>
      <c r="B136" s="1" t="s">
        <v>1762</v>
      </c>
      <c r="C136" s="1">
        <v>4</v>
      </c>
      <c r="D136" s="1" t="s">
        <v>1763</v>
      </c>
      <c r="E136" s="1" t="s">
        <v>520</v>
      </c>
      <c r="F136" s="1">
        <v>5</v>
      </c>
      <c r="G136" s="1" t="s">
        <v>272</v>
      </c>
      <c r="H136" s="1">
        <v>0</v>
      </c>
      <c r="I136" s="1" t="s">
        <v>521</v>
      </c>
      <c r="J136" s="15">
        <v>0</v>
      </c>
      <c r="K136" s="15">
        <v>0</v>
      </c>
      <c r="L136" s="15">
        <v>0</v>
      </c>
      <c r="M136" s="15">
        <v>0</v>
      </c>
      <c r="N136" s="15">
        <v>0</v>
      </c>
      <c r="O136" s="15">
        <v>0</v>
      </c>
      <c r="P136" s="15">
        <v>0</v>
      </c>
      <c r="Q136" s="15">
        <v>0</v>
      </c>
      <c r="R136" s="15">
        <v>0</v>
      </c>
      <c r="S136" s="15">
        <v>0</v>
      </c>
      <c r="T136" s="15">
        <v>0</v>
      </c>
      <c r="U136" s="15">
        <v>0</v>
      </c>
      <c r="V136" s="15">
        <v>0</v>
      </c>
      <c r="W136" s="15">
        <v>0</v>
      </c>
      <c r="X136" s="15">
        <v>0</v>
      </c>
      <c r="Y136" s="15">
        <v>0</v>
      </c>
      <c r="Z136" s="15">
        <v>0</v>
      </c>
      <c r="AA136" s="15">
        <v>0</v>
      </c>
      <c r="AB136" s="15">
        <v>0</v>
      </c>
      <c r="AC136" s="15">
        <v>0</v>
      </c>
      <c r="AD136" s="15">
        <v>0</v>
      </c>
      <c r="AE136" s="15">
        <v>0</v>
      </c>
      <c r="AF136" s="15">
        <v>0</v>
      </c>
      <c r="AG136" s="15">
        <v>0</v>
      </c>
      <c r="AH136" s="15">
        <v>0</v>
      </c>
      <c r="AI136" s="15">
        <v>0</v>
      </c>
      <c r="AJ136" s="15">
        <v>0</v>
      </c>
      <c r="AK136" s="15">
        <v>0</v>
      </c>
      <c r="AL136" s="15">
        <v>0</v>
      </c>
      <c r="AM136" s="15">
        <v>0</v>
      </c>
      <c r="AN136" s="15">
        <v>0</v>
      </c>
      <c r="AO136" s="15">
        <v>0</v>
      </c>
      <c r="AP136" s="15">
        <v>0</v>
      </c>
      <c r="AQ136" s="15">
        <v>0</v>
      </c>
      <c r="AR136" s="15">
        <v>0</v>
      </c>
      <c r="AS136" s="15">
        <v>0</v>
      </c>
      <c r="AT136" s="15">
        <v>0</v>
      </c>
      <c r="AU136" s="15">
        <v>0</v>
      </c>
      <c r="AV136" s="15">
        <v>0</v>
      </c>
      <c r="AW136" s="15">
        <v>0</v>
      </c>
      <c r="AX136" s="15">
        <v>0</v>
      </c>
      <c r="AY136" s="15">
        <v>0</v>
      </c>
    </row>
    <row r="137" spans="1:51">
      <c r="A137" s="1">
        <v>25939</v>
      </c>
      <c r="B137" s="1" t="s">
        <v>1762</v>
      </c>
      <c r="C137" s="1">
        <v>4</v>
      </c>
      <c r="D137" s="1" t="s">
        <v>1763</v>
      </c>
      <c r="E137" s="1" t="s">
        <v>522</v>
      </c>
      <c r="F137" s="1">
        <v>5</v>
      </c>
      <c r="G137" s="1" t="s">
        <v>272</v>
      </c>
      <c r="H137" s="1">
        <v>0</v>
      </c>
      <c r="I137" s="1" t="s">
        <v>523</v>
      </c>
      <c r="J137" s="15">
        <v>0</v>
      </c>
      <c r="K137" s="15">
        <v>0</v>
      </c>
      <c r="L137" s="15">
        <v>0</v>
      </c>
      <c r="M137" s="15">
        <v>0</v>
      </c>
      <c r="N137" s="15">
        <v>0</v>
      </c>
      <c r="O137" s="15">
        <v>0</v>
      </c>
      <c r="P137" s="15">
        <v>0</v>
      </c>
      <c r="Q137" s="15">
        <v>0</v>
      </c>
      <c r="R137" s="15">
        <v>0</v>
      </c>
      <c r="S137" s="15">
        <v>0</v>
      </c>
      <c r="T137" s="15">
        <v>0</v>
      </c>
      <c r="U137" s="15">
        <v>0</v>
      </c>
      <c r="V137" s="15">
        <v>0</v>
      </c>
      <c r="W137" s="15">
        <v>0</v>
      </c>
      <c r="X137" s="15">
        <v>0</v>
      </c>
      <c r="Y137" s="15">
        <v>0</v>
      </c>
      <c r="Z137" s="15">
        <v>0</v>
      </c>
      <c r="AA137" s="15">
        <v>0</v>
      </c>
      <c r="AB137" s="15">
        <v>0</v>
      </c>
      <c r="AC137" s="15">
        <v>0</v>
      </c>
      <c r="AD137" s="15">
        <v>0</v>
      </c>
      <c r="AE137" s="15">
        <v>0</v>
      </c>
      <c r="AF137" s="15">
        <v>0</v>
      </c>
      <c r="AG137" s="15">
        <v>0</v>
      </c>
      <c r="AH137" s="15">
        <v>0</v>
      </c>
      <c r="AI137" s="15">
        <v>0</v>
      </c>
      <c r="AJ137" s="15">
        <v>0</v>
      </c>
      <c r="AK137" s="15">
        <v>0</v>
      </c>
      <c r="AL137" s="15">
        <v>0</v>
      </c>
      <c r="AM137" s="15">
        <v>0</v>
      </c>
      <c r="AN137" s="15">
        <v>0</v>
      </c>
      <c r="AO137" s="15">
        <v>0</v>
      </c>
      <c r="AP137" s="15">
        <v>0</v>
      </c>
      <c r="AQ137" s="15">
        <v>0</v>
      </c>
      <c r="AR137" s="15">
        <v>0</v>
      </c>
      <c r="AS137" s="15">
        <v>0</v>
      </c>
      <c r="AT137" s="15">
        <v>0</v>
      </c>
      <c r="AU137" s="15">
        <v>0</v>
      </c>
      <c r="AV137" s="15">
        <v>0</v>
      </c>
      <c r="AW137" s="15">
        <v>0</v>
      </c>
      <c r="AX137" s="15">
        <v>0</v>
      </c>
      <c r="AY137" s="15">
        <v>0</v>
      </c>
    </row>
    <row r="138" spans="1:51">
      <c r="A138" s="1">
        <v>25950</v>
      </c>
      <c r="B138" s="1" t="s">
        <v>1762</v>
      </c>
      <c r="C138" s="1">
        <v>4</v>
      </c>
      <c r="D138" s="1" t="s">
        <v>1763</v>
      </c>
      <c r="E138" s="1" t="s">
        <v>524</v>
      </c>
      <c r="F138" s="1">
        <v>5</v>
      </c>
      <c r="G138" s="1" t="s">
        <v>272</v>
      </c>
      <c r="H138" s="1">
        <v>0</v>
      </c>
      <c r="I138" s="1" t="s">
        <v>525</v>
      </c>
      <c r="J138" s="15">
        <v>0</v>
      </c>
      <c r="K138" s="15">
        <v>0</v>
      </c>
      <c r="L138" s="15">
        <v>0</v>
      </c>
      <c r="M138" s="15">
        <v>0</v>
      </c>
      <c r="N138" s="15">
        <v>0</v>
      </c>
      <c r="O138" s="15">
        <v>0</v>
      </c>
      <c r="P138" s="15">
        <v>0</v>
      </c>
      <c r="Q138" s="15">
        <v>0</v>
      </c>
      <c r="R138" s="15">
        <v>0</v>
      </c>
      <c r="S138" s="15">
        <v>0</v>
      </c>
      <c r="T138" s="15">
        <v>0</v>
      </c>
      <c r="U138" s="15">
        <v>0</v>
      </c>
      <c r="V138" s="15">
        <v>0</v>
      </c>
      <c r="W138" s="15">
        <v>0</v>
      </c>
      <c r="X138" s="15">
        <v>0</v>
      </c>
      <c r="Y138" s="15">
        <v>0</v>
      </c>
      <c r="Z138" s="15">
        <v>0</v>
      </c>
      <c r="AA138" s="15">
        <v>0</v>
      </c>
      <c r="AB138" s="15">
        <v>0</v>
      </c>
      <c r="AC138" s="15">
        <v>0</v>
      </c>
      <c r="AD138" s="15">
        <v>0</v>
      </c>
      <c r="AE138" s="15">
        <v>0</v>
      </c>
      <c r="AF138" s="15">
        <v>0</v>
      </c>
      <c r="AG138" s="15">
        <v>0</v>
      </c>
      <c r="AH138" s="15">
        <v>0</v>
      </c>
      <c r="AI138" s="15">
        <v>0</v>
      </c>
      <c r="AJ138" s="15">
        <v>0</v>
      </c>
      <c r="AK138" s="15">
        <v>0</v>
      </c>
      <c r="AL138" s="15">
        <v>0</v>
      </c>
      <c r="AM138" s="15">
        <v>0</v>
      </c>
      <c r="AN138" s="15">
        <v>0</v>
      </c>
      <c r="AO138" s="15">
        <v>0</v>
      </c>
      <c r="AP138" s="15">
        <v>0</v>
      </c>
      <c r="AQ138" s="15">
        <v>0</v>
      </c>
      <c r="AR138" s="15">
        <v>0</v>
      </c>
      <c r="AS138" s="15">
        <v>0</v>
      </c>
      <c r="AT138" s="15">
        <v>0</v>
      </c>
      <c r="AU138" s="15">
        <v>0</v>
      </c>
      <c r="AV138" s="15">
        <v>0</v>
      </c>
      <c r="AW138" s="15">
        <v>0</v>
      </c>
      <c r="AX138" s="15">
        <v>0</v>
      </c>
      <c r="AY138" s="15">
        <v>0</v>
      </c>
    </row>
    <row r="139" spans="1:51">
      <c r="A139" s="1">
        <v>25961</v>
      </c>
      <c r="B139" s="1" t="s">
        <v>1762</v>
      </c>
      <c r="C139" s="1">
        <v>4</v>
      </c>
      <c r="D139" s="1" t="s">
        <v>1763</v>
      </c>
      <c r="E139" s="1" t="s">
        <v>526</v>
      </c>
      <c r="F139" s="1">
        <v>5</v>
      </c>
      <c r="G139" s="1" t="s">
        <v>272</v>
      </c>
      <c r="H139" s="1">
        <v>0</v>
      </c>
      <c r="I139" s="1" t="s">
        <v>527</v>
      </c>
      <c r="J139" s="15">
        <v>0</v>
      </c>
      <c r="K139" s="15">
        <v>0</v>
      </c>
      <c r="L139" s="15">
        <v>0</v>
      </c>
      <c r="M139" s="15">
        <v>0</v>
      </c>
      <c r="N139" s="15">
        <v>0</v>
      </c>
      <c r="O139" s="15">
        <v>0</v>
      </c>
      <c r="P139" s="15">
        <v>0</v>
      </c>
      <c r="Q139" s="15">
        <v>0</v>
      </c>
      <c r="R139" s="15">
        <v>0</v>
      </c>
      <c r="S139" s="15">
        <v>0</v>
      </c>
      <c r="T139" s="15">
        <v>0</v>
      </c>
      <c r="U139" s="15">
        <v>0</v>
      </c>
      <c r="V139" s="15">
        <v>0</v>
      </c>
      <c r="W139" s="15">
        <v>0</v>
      </c>
      <c r="X139" s="15">
        <v>0</v>
      </c>
      <c r="Y139" s="15">
        <v>0</v>
      </c>
      <c r="Z139" s="15">
        <v>0</v>
      </c>
      <c r="AA139" s="15">
        <v>0</v>
      </c>
      <c r="AB139" s="15">
        <v>0</v>
      </c>
      <c r="AC139" s="15">
        <v>0</v>
      </c>
      <c r="AD139" s="15">
        <v>0</v>
      </c>
      <c r="AE139" s="15">
        <v>0</v>
      </c>
      <c r="AF139" s="15">
        <v>0</v>
      </c>
      <c r="AG139" s="15">
        <v>0</v>
      </c>
      <c r="AH139" s="15">
        <v>0</v>
      </c>
      <c r="AI139" s="15">
        <v>0</v>
      </c>
      <c r="AJ139" s="15">
        <v>0</v>
      </c>
      <c r="AK139" s="15">
        <v>0</v>
      </c>
      <c r="AL139" s="15">
        <v>0</v>
      </c>
      <c r="AM139" s="15">
        <v>0</v>
      </c>
      <c r="AN139" s="15">
        <v>0</v>
      </c>
      <c r="AO139" s="15">
        <v>0</v>
      </c>
      <c r="AP139" s="15">
        <v>0</v>
      </c>
      <c r="AQ139" s="15">
        <v>0</v>
      </c>
      <c r="AR139" s="15">
        <v>0</v>
      </c>
      <c r="AS139" s="15">
        <v>0</v>
      </c>
      <c r="AT139" s="15">
        <v>0</v>
      </c>
      <c r="AU139" s="15">
        <v>0</v>
      </c>
      <c r="AV139" s="15">
        <v>0</v>
      </c>
      <c r="AW139" s="15">
        <v>0</v>
      </c>
      <c r="AX139" s="15">
        <v>0</v>
      </c>
      <c r="AY139" s="15">
        <v>0</v>
      </c>
    </row>
    <row r="140" spans="1:51">
      <c r="A140" s="1">
        <v>25972</v>
      </c>
      <c r="B140" s="1" t="s">
        <v>1762</v>
      </c>
      <c r="C140" s="1">
        <v>4</v>
      </c>
      <c r="D140" s="1" t="s">
        <v>1763</v>
      </c>
      <c r="E140" s="1" t="s">
        <v>528</v>
      </c>
      <c r="F140" s="1">
        <v>4</v>
      </c>
      <c r="G140" s="1" t="s">
        <v>272</v>
      </c>
      <c r="H140" s="1">
        <v>0</v>
      </c>
      <c r="I140" s="1" t="s">
        <v>529</v>
      </c>
      <c r="J140" s="15">
        <v>1</v>
      </c>
      <c r="K140" s="15">
        <v>4</v>
      </c>
      <c r="L140" s="15">
        <v>4</v>
      </c>
      <c r="M140" s="15">
        <v>0</v>
      </c>
      <c r="N140" s="15">
        <v>4</v>
      </c>
      <c r="O140" s="15">
        <v>4</v>
      </c>
      <c r="P140" s="15">
        <v>0</v>
      </c>
      <c r="Q140" s="15">
        <v>0</v>
      </c>
      <c r="R140" s="15">
        <v>0</v>
      </c>
      <c r="S140" s="15">
        <v>0</v>
      </c>
      <c r="T140" s="15">
        <v>0</v>
      </c>
      <c r="U140" s="15">
        <v>0</v>
      </c>
      <c r="V140" s="15">
        <v>0</v>
      </c>
      <c r="W140" s="15">
        <v>0</v>
      </c>
      <c r="X140" s="15">
        <v>1</v>
      </c>
      <c r="Y140" s="15">
        <v>4</v>
      </c>
      <c r="Z140" s="15">
        <v>4</v>
      </c>
      <c r="AA140" s="15">
        <v>0</v>
      </c>
      <c r="AB140" s="15">
        <v>4</v>
      </c>
      <c r="AC140" s="15">
        <v>4</v>
      </c>
      <c r="AD140" s="15">
        <v>0</v>
      </c>
      <c r="AE140" s="15">
        <v>1</v>
      </c>
      <c r="AF140" s="15">
        <v>4</v>
      </c>
      <c r="AG140" s="15">
        <v>4</v>
      </c>
      <c r="AH140" s="15">
        <v>0</v>
      </c>
      <c r="AI140" s="15">
        <v>4</v>
      </c>
      <c r="AJ140" s="15">
        <v>4</v>
      </c>
      <c r="AK140" s="15">
        <v>0</v>
      </c>
      <c r="AL140" s="15">
        <v>0</v>
      </c>
      <c r="AM140" s="15">
        <v>0</v>
      </c>
      <c r="AN140" s="15">
        <v>0</v>
      </c>
      <c r="AO140" s="15">
        <v>0</v>
      </c>
      <c r="AP140" s="15">
        <v>0</v>
      </c>
      <c r="AQ140" s="15">
        <v>0</v>
      </c>
      <c r="AR140" s="15">
        <v>0</v>
      </c>
      <c r="AS140" s="15">
        <v>0</v>
      </c>
      <c r="AT140" s="15">
        <v>0</v>
      </c>
      <c r="AU140" s="15">
        <v>0</v>
      </c>
      <c r="AV140" s="15">
        <v>0</v>
      </c>
      <c r="AW140" s="15">
        <v>0</v>
      </c>
      <c r="AX140" s="15">
        <v>0</v>
      </c>
      <c r="AY140" s="15">
        <v>0</v>
      </c>
    </row>
    <row r="141" spans="1:51">
      <c r="A141" s="1">
        <v>25983</v>
      </c>
      <c r="B141" s="1" t="s">
        <v>1762</v>
      </c>
      <c r="C141" s="1">
        <v>4</v>
      </c>
      <c r="D141" s="1" t="s">
        <v>1763</v>
      </c>
      <c r="E141" s="1" t="s">
        <v>530</v>
      </c>
      <c r="F141" s="1">
        <v>5</v>
      </c>
      <c r="G141" s="1" t="s">
        <v>272</v>
      </c>
      <c r="H141" s="1">
        <v>0</v>
      </c>
      <c r="I141" s="1" t="s">
        <v>531</v>
      </c>
      <c r="J141" s="15">
        <v>0</v>
      </c>
      <c r="K141" s="15">
        <v>0</v>
      </c>
      <c r="L141" s="15">
        <v>0</v>
      </c>
      <c r="M141" s="15">
        <v>0</v>
      </c>
      <c r="N141" s="15">
        <v>0</v>
      </c>
      <c r="O141" s="15">
        <v>0</v>
      </c>
      <c r="P141" s="15">
        <v>0</v>
      </c>
      <c r="Q141" s="15">
        <v>0</v>
      </c>
      <c r="R141" s="15">
        <v>0</v>
      </c>
      <c r="S141" s="15">
        <v>0</v>
      </c>
      <c r="T141" s="15">
        <v>0</v>
      </c>
      <c r="U141" s="15">
        <v>0</v>
      </c>
      <c r="V141" s="15">
        <v>0</v>
      </c>
      <c r="W141" s="15">
        <v>0</v>
      </c>
      <c r="X141" s="15">
        <v>0</v>
      </c>
      <c r="Y141" s="15">
        <v>0</v>
      </c>
      <c r="Z141" s="15">
        <v>0</v>
      </c>
      <c r="AA141" s="15">
        <v>0</v>
      </c>
      <c r="AB141" s="15">
        <v>0</v>
      </c>
      <c r="AC141" s="15">
        <v>0</v>
      </c>
      <c r="AD141" s="15">
        <v>0</v>
      </c>
      <c r="AE141" s="15">
        <v>0</v>
      </c>
      <c r="AF141" s="15">
        <v>0</v>
      </c>
      <c r="AG141" s="15">
        <v>0</v>
      </c>
      <c r="AH141" s="15">
        <v>0</v>
      </c>
      <c r="AI141" s="15">
        <v>0</v>
      </c>
      <c r="AJ141" s="15">
        <v>0</v>
      </c>
      <c r="AK141" s="15">
        <v>0</v>
      </c>
      <c r="AL141" s="15">
        <v>0</v>
      </c>
      <c r="AM141" s="15">
        <v>0</v>
      </c>
      <c r="AN141" s="15">
        <v>0</v>
      </c>
      <c r="AO141" s="15">
        <v>0</v>
      </c>
      <c r="AP141" s="15">
        <v>0</v>
      </c>
      <c r="AQ141" s="15">
        <v>0</v>
      </c>
      <c r="AR141" s="15">
        <v>0</v>
      </c>
      <c r="AS141" s="15">
        <v>0</v>
      </c>
      <c r="AT141" s="15">
        <v>0</v>
      </c>
      <c r="AU141" s="15">
        <v>0</v>
      </c>
      <c r="AV141" s="15">
        <v>0</v>
      </c>
      <c r="AW141" s="15">
        <v>0</v>
      </c>
      <c r="AX141" s="15">
        <v>0</v>
      </c>
      <c r="AY141" s="15">
        <v>0</v>
      </c>
    </row>
    <row r="142" spans="1:51">
      <c r="A142" s="1">
        <v>25994</v>
      </c>
      <c r="B142" s="1" t="s">
        <v>1762</v>
      </c>
      <c r="C142" s="1">
        <v>4</v>
      </c>
      <c r="D142" s="1" t="s">
        <v>1763</v>
      </c>
      <c r="E142" s="1" t="s">
        <v>532</v>
      </c>
      <c r="F142" s="1">
        <v>5</v>
      </c>
      <c r="G142" s="1" t="s">
        <v>272</v>
      </c>
      <c r="H142" s="1">
        <v>0</v>
      </c>
      <c r="I142" s="1" t="s">
        <v>533</v>
      </c>
      <c r="J142" s="15">
        <v>1</v>
      </c>
      <c r="K142" s="15">
        <v>4</v>
      </c>
      <c r="L142" s="15">
        <v>4</v>
      </c>
      <c r="M142" s="15">
        <v>0</v>
      </c>
      <c r="N142" s="15">
        <v>4</v>
      </c>
      <c r="O142" s="15">
        <v>4</v>
      </c>
      <c r="P142" s="15">
        <v>0</v>
      </c>
      <c r="Q142" s="15">
        <v>0</v>
      </c>
      <c r="R142" s="15">
        <v>0</v>
      </c>
      <c r="S142" s="15">
        <v>0</v>
      </c>
      <c r="T142" s="15">
        <v>0</v>
      </c>
      <c r="U142" s="15">
        <v>0</v>
      </c>
      <c r="V142" s="15">
        <v>0</v>
      </c>
      <c r="W142" s="15">
        <v>0</v>
      </c>
      <c r="X142" s="15">
        <v>1</v>
      </c>
      <c r="Y142" s="15">
        <v>4</v>
      </c>
      <c r="Z142" s="15">
        <v>4</v>
      </c>
      <c r="AA142" s="15">
        <v>0</v>
      </c>
      <c r="AB142" s="15">
        <v>4</v>
      </c>
      <c r="AC142" s="15">
        <v>4</v>
      </c>
      <c r="AD142" s="15">
        <v>0</v>
      </c>
      <c r="AE142" s="15">
        <v>1</v>
      </c>
      <c r="AF142" s="15">
        <v>4</v>
      </c>
      <c r="AG142" s="15">
        <v>4</v>
      </c>
      <c r="AH142" s="15">
        <v>0</v>
      </c>
      <c r="AI142" s="15">
        <v>4</v>
      </c>
      <c r="AJ142" s="15">
        <v>4</v>
      </c>
      <c r="AK142" s="15">
        <v>0</v>
      </c>
      <c r="AL142" s="15">
        <v>0</v>
      </c>
      <c r="AM142" s="15">
        <v>0</v>
      </c>
      <c r="AN142" s="15">
        <v>0</v>
      </c>
      <c r="AO142" s="15">
        <v>0</v>
      </c>
      <c r="AP142" s="15">
        <v>0</v>
      </c>
      <c r="AQ142" s="15">
        <v>0</v>
      </c>
      <c r="AR142" s="15">
        <v>0</v>
      </c>
      <c r="AS142" s="15">
        <v>0</v>
      </c>
      <c r="AT142" s="15">
        <v>0</v>
      </c>
      <c r="AU142" s="15">
        <v>0</v>
      </c>
      <c r="AV142" s="15">
        <v>0</v>
      </c>
      <c r="AW142" s="15">
        <v>0</v>
      </c>
      <c r="AX142" s="15">
        <v>0</v>
      </c>
      <c r="AY142" s="15">
        <v>0</v>
      </c>
    </row>
    <row r="143" spans="1:51">
      <c r="A143" s="1">
        <v>26005</v>
      </c>
      <c r="B143" s="1" t="s">
        <v>1762</v>
      </c>
      <c r="C143" s="1">
        <v>4</v>
      </c>
      <c r="D143" s="1" t="s">
        <v>1763</v>
      </c>
      <c r="E143" s="1" t="s">
        <v>534</v>
      </c>
      <c r="F143" s="1">
        <v>5</v>
      </c>
      <c r="G143" s="1" t="s">
        <v>272</v>
      </c>
      <c r="H143" s="1">
        <v>0</v>
      </c>
      <c r="I143" s="1" t="s">
        <v>535</v>
      </c>
      <c r="J143" s="15">
        <v>0</v>
      </c>
      <c r="K143" s="15">
        <v>0</v>
      </c>
      <c r="L143" s="15">
        <v>0</v>
      </c>
      <c r="M143" s="15">
        <v>0</v>
      </c>
      <c r="N143" s="15">
        <v>0</v>
      </c>
      <c r="O143" s="15">
        <v>0</v>
      </c>
      <c r="P143" s="15">
        <v>0</v>
      </c>
      <c r="Q143" s="15">
        <v>0</v>
      </c>
      <c r="R143" s="15">
        <v>0</v>
      </c>
      <c r="S143" s="15">
        <v>0</v>
      </c>
      <c r="T143" s="15">
        <v>0</v>
      </c>
      <c r="U143" s="15">
        <v>0</v>
      </c>
      <c r="V143" s="15">
        <v>0</v>
      </c>
      <c r="W143" s="15">
        <v>0</v>
      </c>
      <c r="X143" s="15">
        <v>0</v>
      </c>
      <c r="Y143" s="15">
        <v>0</v>
      </c>
      <c r="Z143" s="15">
        <v>0</v>
      </c>
      <c r="AA143" s="15">
        <v>0</v>
      </c>
      <c r="AB143" s="15">
        <v>0</v>
      </c>
      <c r="AC143" s="15">
        <v>0</v>
      </c>
      <c r="AD143" s="15">
        <v>0</v>
      </c>
      <c r="AE143" s="15">
        <v>0</v>
      </c>
      <c r="AF143" s="15">
        <v>0</v>
      </c>
      <c r="AG143" s="15">
        <v>0</v>
      </c>
      <c r="AH143" s="15">
        <v>0</v>
      </c>
      <c r="AI143" s="15">
        <v>0</v>
      </c>
      <c r="AJ143" s="15">
        <v>0</v>
      </c>
      <c r="AK143" s="15">
        <v>0</v>
      </c>
      <c r="AL143" s="15">
        <v>0</v>
      </c>
      <c r="AM143" s="15">
        <v>0</v>
      </c>
      <c r="AN143" s="15">
        <v>0</v>
      </c>
      <c r="AO143" s="15">
        <v>0</v>
      </c>
      <c r="AP143" s="15">
        <v>0</v>
      </c>
      <c r="AQ143" s="15">
        <v>0</v>
      </c>
      <c r="AR143" s="15">
        <v>0</v>
      </c>
      <c r="AS143" s="15">
        <v>0</v>
      </c>
      <c r="AT143" s="15">
        <v>0</v>
      </c>
      <c r="AU143" s="15">
        <v>0</v>
      </c>
      <c r="AV143" s="15">
        <v>0</v>
      </c>
      <c r="AW143" s="15">
        <v>0</v>
      </c>
      <c r="AX143" s="15">
        <v>0</v>
      </c>
      <c r="AY143" s="15">
        <v>0</v>
      </c>
    </row>
    <row r="144" spans="1:51">
      <c r="A144" s="1">
        <v>26016</v>
      </c>
      <c r="B144" s="1" t="s">
        <v>1762</v>
      </c>
      <c r="C144" s="1">
        <v>4</v>
      </c>
      <c r="D144" s="1" t="s">
        <v>1763</v>
      </c>
      <c r="E144" s="1" t="s">
        <v>536</v>
      </c>
      <c r="F144" s="1">
        <v>5</v>
      </c>
      <c r="G144" s="1" t="s">
        <v>272</v>
      </c>
      <c r="H144" s="1">
        <v>0</v>
      </c>
      <c r="I144" s="1" t="s">
        <v>537</v>
      </c>
      <c r="J144" s="15">
        <v>0</v>
      </c>
      <c r="K144" s="15">
        <v>0</v>
      </c>
      <c r="L144" s="15">
        <v>0</v>
      </c>
      <c r="M144" s="15">
        <v>0</v>
      </c>
      <c r="N144" s="15">
        <v>0</v>
      </c>
      <c r="O144" s="15">
        <v>0</v>
      </c>
      <c r="P144" s="15">
        <v>0</v>
      </c>
      <c r="Q144" s="15">
        <v>0</v>
      </c>
      <c r="R144" s="15">
        <v>0</v>
      </c>
      <c r="S144" s="15">
        <v>0</v>
      </c>
      <c r="T144" s="15">
        <v>0</v>
      </c>
      <c r="U144" s="15">
        <v>0</v>
      </c>
      <c r="V144" s="15">
        <v>0</v>
      </c>
      <c r="W144" s="15">
        <v>0</v>
      </c>
      <c r="X144" s="15">
        <v>0</v>
      </c>
      <c r="Y144" s="15">
        <v>0</v>
      </c>
      <c r="Z144" s="15">
        <v>0</v>
      </c>
      <c r="AA144" s="15">
        <v>0</v>
      </c>
      <c r="AB144" s="15">
        <v>0</v>
      </c>
      <c r="AC144" s="15">
        <v>0</v>
      </c>
      <c r="AD144" s="15">
        <v>0</v>
      </c>
      <c r="AE144" s="15">
        <v>0</v>
      </c>
      <c r="AF144" s="15">
        <v>0</v>
      </c>
      <c r="AG144" s="15">
        <v>0</v>
      </c>
      <c r="AH144" s="15">
        <v>0</v>
      </c>
      <c r="AI144" s="15">
        <v>0</v>
      </c>
      <c r="AJ144" s="15">
        <v>0</v>
      </c>
      <c r="AK144" s="15">
        <v>0</v>
      </c>
      <c r="AL144" s="15">
        <v>0</v>
      </c>
      <c r="AM144" s="15">
        <v>0</v>
      </c>
      <c r="AN144" s="15">
        <v>0</v>
      </c>
      <c r="AO144" s="15">
        <v>0</v>
      </c>
      <c r="AP144" s="15">
        <v>0</v>
      </c>
      <c r="AQ144" s="15">
        <v>0</v>
      </c>
      <c r="AR144" s="15">
        <v>0</v>
      </c>
      <c r="AS144" s="15">
        <v>0</v>
      </c>
      <c r="AT144" s="15">
        <v>0</v>
      </c>
      <c r="AU144" s="15">
        <v>0</v>
      </c>
      <c r="AV144" s="15">
        <v>0</v>
      </c>
      <c r="AW144" s="15">
        <v>0</v>
      </c>
      <c r="AX144" s="15">
        <v>0</v>
      </c>
      <c r="AY144" s="15">
        <v>0</v>
      </c>
    </row>
    <row r="145" spans="1:51">
      <c r="A145" s="1">
        <v>26027</v>
      </c>
      <c r="B145" s="1" t="s">
        <v>1762</v>
      </c>
      <c r="C145" s="1">
        <v>4</v>
      </c>
      <c r="D145" s="1" t="s">
        <v>1763</v>
      </c>
      <c r="E145" s="1" t="s">
        <v>538</v>
      </c>
      <c r="F145" s="1">
        <v>5</v>
      </c>
      <c r="G145" s="1" t="s">
        <v>272</v>
      </c>
      <c r="H145" s="1">
        <v>0</v>
      </c>
      <c r="I145" s="1" t="s">
        <v>539</v>
      </c>
      <c r="J145" s="15">
        <v>0</v>
      </c>
      <c r="K145" s="15">
        <v>0</v>
      </c>
      <c r="L145" s="15">
        <v>0</v>
      </c>
      <c r="M145" s="15">
        <v>0</v>
      </c>
      <c r="N145" s="15">
        <v>0</v>
      </c>
      <c r="O145" s="15">
        <v>0</v>
      </c>
      <c r="P145" s="15">
        <v>0</v>
      </c>
      <c r="Q145" s="15">
        <v>0</v>
      </c>
      <c r="R145" s="15">
        <v>0</v>
      </c>
      <c r="S145" s="15">
        <v>0</v>
      </c>
      <c r="T145" s="15">
        <v>0</v>
      </c>
      <c r="U145" s="15">
        <v>0</v>
      </c>
      <c r="V145" s="15">
        <v>0</v>
      </c>
      <c r="W145" s="15">
        <v>0</v>
      </c>
      <c r="X145" s="15">
        <v>0</v>
      </c>
      <c r="Y145" s="15">
        <v>0</v>
      </c>
      <c r="Z145" s="15">
        <v>0</v>
      </c>
      <c r="AA145" s="15">
        <v>0</v>
      </c>
      <c r="AB145" s="15">
        <v>0</v>
      </c>
      <c r="AC145" s="15">
        <v>0</v>
      </c>
      <c r="AD145" s="15">
        <v>0</v>
      </c>
      <c r="AE145" s="15">
        <v>0</v>
      </c>
      <c r="AF145" s="15">
        <v>0</v>
      </c>
      <c r="AG145" s="15">
        <v>0</v>
      </c>
      <c r="AH145" s="15">
        <v>0</v>
      </c>
      <c r="AI145" s="15">
        <v>0</v>
      </c>
      <c r="AJ145" s="15">
        <v>0</v>
      </c>
      <c r="AK145" s="15">
        <v>0</v>
      </c>
      <c r="AL145" s="15">
        <v>0</v>
      </c>
      <c r="AM145" s="15">
        <v>0</v>
      </c>
      <c r="AN145" s="15">
        <v>0</v>
      </c>
      <c r="AO145" s="15">
        <v>0</v>
      </c>
      <c r="AP145" s="15">
        <v>0</v>
      </c>
      <c r="AQ145" s="15">
        <v>0</v>
      </c>
      <c r="AR145" s="15">
        <v>0</v>
      </c>
      <c r="AS145" s="15">
        <v>0</v>
      </c>
      <c r="AT145" s="15">
        <v>0</v>
      </c>
      <c r="AU145" s="15">
        <v>0</v>
      </c>
      <c r="AV145" s="15">
        <v>0</v>
      </c>
      <c r="AW145" s="15">
        <v>0</v>
      </c>
      <c r="AX145" s="15">
        <v>0</v>
      </c>
      <c r="AY145" s="15">
        <v>0</v>
      </c>
    </row>
    <row r="146" spans="1:51">
      <c r="A146" s="1">
        <v>26038</v>
      </c>
      <c r="B146" s="1" t="s">
        <v>1762</v>
      </c>
      <c r="C146" s="1">
        <v>4</v>
      </c>
      <c r="D146" s="1" t="s">
        <v>1763</v>
      </c>
      <c r="E146" s="1" t="s">
        <v>540</v>
      </c>
      <c r="F146" s="1">
        <v>5</v>
      </c>
      <c r="G146" s="1" t="s">
        <v>272</v>
      </c>
      <c r="H146" s="1">
        <v>0</v>
      </c>
      <c r="I146" s="1" t="s">
        <v>541</v>
      </c>
      <c r="J146" s="15">
        <v>0</v>
      </c>
      <c r="K146" s="15">
        <v>0</v>
      </c>
      <c r="L146" s="15">
        <v>0</v>
      </c>
      <c r="M146" s="15">
        <v>0</v>
      </c>
      <c r="N146" s="15">
        <v>0</v>
      </c>
      <c r="O146" s="15">
        <v>0</v>
      </c>
      <c r="P146" s="15">
        <v>0</v>
      </c>
      <c r="Q146" s="15">
        <v>0</v>
      </c>
      <c r="R146" s="15">
        <v>0</v>
      </c>
      <c r="S146" s="15">
        <v>0</v>
      </c>
      <c r="T146" s="15">
        <v>0</v>
      </c>
      <c r="U146" s="15">
        <v>0</v>
      </c>
      <c r="V146" s="15">
        <v>0</v>
      </c>
      <c r="W146" s="15">
        <v>0</v>
      </c>
      <c r="X146" s="15">
        <v>0</v>
      </c>
      <c r="Y146" s="15">
        <v>0</v>
      </c>
      <c r="Z146" s="15">
        <v>0</v>
      </c>
      <c r="AA146" s="15">
        <v>0</v>
      </c>
      <c r="AB146" s="15">
        <v>0</v>
      </c>
      <c r="AC146" s="15">
        <v>0</v>
      </c>
      <c r="AD146" s="15">
        <v>0</v>
      </c>
      <c r="AE146" s="15">
        <v>0</v>
      </c>
      <c r="AF146" s="15">
        <v>0</v>
      </c>
      <c r="AG146" s="15">
        <v>0</v>
      </c>
      <c r="AH146" s="15">
        <v>0</v>
      </c>
      <c r="AI146" s="15">
        <v>0</v>
      </c>
      <c r="AJ146" s="15">
        <v>0</v>
      </c>
      <c r="AK146" s="15">
        <v>0</v>
      </c>
      <c r="AL146" s="15">
        <v>0</v>
      </c>
      <c r="AM146" s="15">
        <v>0</v>
      </c>
      <c r="AN146" s="15">
        <v>0</v>
      </c>
      <c r="AO146" s="15">
        <v>0</v>
      </c>
      <c r="AP146" s="15">
        <v>0</v>
      </c>
      <c r="AQ146" s="15">
        <v>0</v>
      </c>
      <c r="AR146" s="15">
        <v>0</v>
      </c>
      <c r="AS146" s="15">
        <v>0</v>
      </c>
      <c r="AT146" s="15">
        <v>0</v>
      </c>
      <c r="AU146" s="15">
        <v>0</v>
      </c>
      <c r="AV146" s="15">
        <v>0</v>
      </c>
      <c r="AW146" s="15">
        <v>0</v>
      </c>
      <c r="AX146" s="15">
        <v>0</v>
      </c>
      <c r="AY146" s="15">
        <v>0</v>
      </c>
    </row>
    <row r="147" spans="1:51">
      <c r="A147" s="1">
        <v>26049</v>
      </c>
      <c r="B147" s="1" t="s">
        <v>1762</v>
      </c>
      <c r="C147" s="1">
        <v>4</v>
      </c>
      <c r="D147" s="1" t="s">
        <v>1763</v>
      </c>
      <c r="E147" s="1" t="s">
        <v>542</v>
      </c>
      <c r="F147" s="1">
        <v>4</v>
      </c>
      <c r="G147" s="1" t="s">
        <v>272</v>
      </c>
      <c r="H147" s="1">
        <v>0</v>
      </c>
      <c r="I147" s="1" t="s">
        <v>543</v>
      </c>
      <c r="J147" s="15">
        <v>6</v>
      </c>
      <c r="K147" s="15">
        <v>53</v>
      </c>
      <c r="L147" s="15">
        <v>33</v>
      </c>
      <c r="M147" s="15">
        <v>20</v>
      </c>
      <c r="N147" s="15">
        <v>45</v>
      </c>
      <c r="O147" s="15">
        <v>28</v>
      </c>
      <c r="P147" s="15">
        <v>17</v>
      </c>
      <c r="Q147" s="15">
        <v>1</v>
      </c>
      <c r="R147" s="15">
        <v>2</v>
      </c>
      <c r="S147" s="15">
        <v>2</v>
      </c>
      <c r="T147" s="15">
        <v>0</v>
      </c>
      <c r="U147" s="15">
        <v>1</v>
      </c>
      <c r="V147" s="15">
        <v>1</v>
      </c>
      <c r="W147" s="15">
        <v>0</v>
      </c>
      <c r="X147" s="15">
        <v>5</v>
      </c>
      <c r="Y147" s="15">
        <v>51</v>
      </c>
      <c r="Z147" s="15">
        <v>31</v>
      </c>
      <c r="AA147" s="15">
        <v>20</v>
      </c>
      <c r="AB147" s="15">
        <v>44</v>
      </c>
      <c r="AC147" s="15">
        <v>27</v>
      </c>
      <c r="AD147" s="15">
        <v>17</v>
      </c>
      <c r="AE147" s="15">
        <v>5</v>
      </c>
      <c r="AF147" s="15">
        <v>51</v>
      </c>
      <c r="AG147" s="15">
        <v>31</v>
      </c>
      <c r="AH147" s="15">
        <v>20</v>
      </c>
      <c r="AI147" s="15">
        <v>44</v>
      </c>
      <c r="AJ147" s="15">
        <v>27</v>
      </c>
      <c r="AK147" s="15">
        <v>17</v>
      </c>
      <c r="AL147" s="15">
        <v>0</v>
      </c>
      <c r="AM147" s="15">
        <v>0</v>
      </c>
      <c r="AN147" s="15">
        <v>0</v>
      </c>
      <c r="AO147" s="15">
        <v>0</v>
      </c>
      <c r="AP147" s="15">
        <v>0</v>
      </c>
      <c r="AQ147" s="15">
        <v>0</v>
      </c>
      <c r="AR147" s="15">
        <v>0</v>
      </c>
      <c r="AS147" s="15">
        <v>0</v>
      </c>
      <c r="AT147" s="15">
        <v>0</v>
      </c>
      <c r="AU147" s="15">
        <v>0</v>
      </c>
      <c r="AV147" s="15">
        <v>0</v>
      </c>
      <c r="AW147" s="15">
        <v>0</v>
      </c>
      <c r="AX147" s="15">
        <v>0</v>
      </c>
      <c r="AY147" s="15">
        <v>0</v>
      </c>
    </row>
    <row r="148" spans="1:51">
      <c r="A148" s="1">
        <v>26060</v>
      </c>
      <c r="B148" s="1" t="s">
        <v>1762</v>
      </c>
      <c r="C148" s="1">
        <v>4</v>
      </c>
      <c r="D148" s="1" t="s">
        <v>1763</v>
      </c>
      <c r="E148" s="1" t="s">
        <v>544</v>
      </c>
      <c r="F148" s="1">
        <v>5</v>
      </c>
      <c r="G148" s="1" t="s">
        <v>272</v>
      </c>
      <c r="H148" s="1">
        <v>0</v>
      </c>
      <c r="I148" s="1" t="s">
        <v>545</v>
      </c>
      <c r="J148" s="15">
        <v>0</v>
      </c>
      <c r="K148" s="15">
        <v>0</v>
      </c>
      <c r="L148" s="15">
        <v>0</v>
      </c>
      <c r="M148" s="15">
        <v>0</v>
      </c>
      <c r="N148" s="15">
        <v>0</v>
      </c>
      <c r="O148" s="15">
        <v>0</v>
      </c>
      <c r="P148" s="15">
        <v>0</v>
      </c>
      <c r="Q148" s="15">
        <v>0</v>
      </c>
      <c r="R148" s="15">
        <v>0</v>
      </c>
      <c r="S148" s="15">
        <v>0</v>
      </c>
      <c r="T148" s="15">
        <v>0</v>
      </c>
      <c r="U148" s="15">
        <v>0</v>
      </c>
      <c r="V148" s="15">
        <v>0</v>
      </c>
      <c r="W148" s="15">
        <v>0</v>
      </c>
      <c r="X148" s="15">
        <v>0</v>
      </c>
      <c r="Y148" s="15">
        <v>0</v>
      </c>
      <c r="Z148" s="15">
        <v>0</v>
      </c>
      <c r="AA148" s="15">
        <v>0</v>
      </c>
      <c r="AB148" s="15">
        <v>0</v>
      </c>
      <c r="AC148" s="15">
        <v>0</v>
      </c>
      <c r="AD148" s="15">
        <v>0</v>
      </c>
      <c r="AE148" s="15">
        <v>0</v>
      </c>
      <c r="AF148" s="15">
        <v>0</v>
      </c>
      <c r="AG148" s="15">
        <v>0</v>
      </c>
      <c r="AH148" s="15">
        <v>0</v>
      </c>
      <c r="AI148" s="15">
        <v>0</v>
      </c>
      <c r="AJ148" s="15">
        <v>0</v>
      </c>
      <c r="AK148" s="15">
        <v>0</v>
      </c>
      <c r="AL148" s="15">
        <v>0</v>
      </c>
      <c r="AM148" s="15">
        <v>0</v>
      </c>
      <c r="AN148" s="15">
        <v>0</v>
      </c>
      <c r="AO148" s="15">
        <v>0</v>
      </c>
      <c r="AP148" s="15">
        <v>0</v>
      </c>
      <c r="AQ148" s="15">
        <v>0</v>
      </c>
      <c r="AR148" s="15">
        <v>0</v>
      </c>
      <c r="AS148" s="15">
        <v>0</v>
      </c>
      <c r="AT148" s="15">
        <v>0</v>
      </c>
      <c r="AU148" s="15">
        <v>0</v>
      </c>
      <c r="AV148" s="15">
        <v>0</v>
      </c>
      <c r="AW148" s="15">
        <v>0</v>
      </c>
      <c r="AX148" s="15">
        <v>0</v>
      </c>
      <c r="AY148" s="15">
        <v>0</v>
      </c>
    </row>
    <row r="149" spans="1:51">
      <c r="A149" s="1">
        <v>26071</v>
      </c>
      <c r="B149" s="1" t="s">
        <v>1762</v>
      </c>
      <c r="C149" s="1">
        <v>4</v>
      </c>
      <c r="D149" s="1" t="s">
        <v>1763</v>
      </c>
      <c r="E149" s="1" t="s">
        <v>546</v>
      </c>
      <c r="F149" s="1">
        <v>5</v>
      </c>
      <c r="G149" s="1" t="s">
        <v>272</v>
      </c>
      <c r="H149" s="1">
        <v>0</v>
      </c>
      <c r="I149" s="1" t="s">
        <v>547</v>
      </c>
      <c r="J149" s="15">
        <v>0</v>
      </c>
      <c r="K149" s="15">
        <v>0</v>
      </c>
      <c r="L149" s="15">
        <v>0</v>
      </c>
      <c r="M149" s="15">
        <v>0</v>
      </c>
      <c r="N149" s="15">
        <v>0</v>
      </c>
      <c r="O149" s="15">
        <v>0</v>
      </c>
      <c r="P149" s="15">
        <v>0</v>
      </c>
      <c r="Q149" s="15">
        <v>0</v>
      </c>
      <c r="R149" s="15">
        <v>0</v>
      </c>
      <c r="S149" s="15">
        <v>0</v>
      </c>
      <c r="T149" s="15">
        <v>0</v>
      </c>
      <c r="U149" s="15">
        <v>0</v>
      </c>
      <c r="V149" s="15">
        <v>0</v>
      </c>
      <c r="W149" s="15">
        <v>0</v>
      </c>
      <c r="X149" s="15">
        <v>0</v>
      </c>
      <c r="Y149" s="15">
        <v>0</v>
      </c>
      <c r="Z149" s="15">
        <v>0</v>
      </c>
      <c r="AA149" s="15">
        <v>0</v>
      </c>
      <c r="AB149" s="15">
        <v>0</v>
      </c>
      <c r="AC149" s="15">
        <v>0</v>
      </c>
      <c r="AD149" s="15">
        <v>0</v>
      </c>
      <c r="AE149" s="15">
        <v>0</v>
      </c>
      <c r="AF149" s="15">
        <v>0</v>
      </c>
      <c r="AG149" s="15">
        <v>0</v>
      </c>
      <c r="AH149" s="15">
        <v>0</v>
      </c>
      <c r="AI149" s="15">
        <v>0</v>
      </c>
      <c r="AJ149" s="15">
        <v>0</v>
      </c>
      <c r="AK149" s="15">
        <v>0</v>
      </c>
      <c r="AL149" s="15">
        <v>0</v>
      </c>
      <c r="AM149" s="15">
        <v>0</v>
      </c>
      <c r="AN149" s="15">
        <v>0</v>
      </c>
      <c r="AO149" s="15">
        <v>0</v>
      </c>
      <c r="AP149" s="15">
        <v>0</v>
      </c>
      <c r="AQ149" s="15">
        <v>0</v>
      </c>
      <c r="AR149" s="15">
        <v>0</v>
      </c>
      <c r="AS149" s="15">
        <v>0</v>
      </c>
      <c r="AT149" s="15">
        <v>0</v>
      </c>
      <c r="AU149" s="15">
        <v>0</v>
      </c>
      <c r="AV149" s="15">
        <v>0</v>
      </c>
      <c r="AW149" s="15">
        <v>0</v>
      </c>
      <c r="AX149" s="15">
        <v>0</v>
      </c>
      <c r="AY149" s="15">
        <v>0</v>
      </c>
    </row>
    <row r="150" spans="1:51">
      <c r="A150" s="1">
        <v>26082</v>
      </c>
      <c r="B150" s="1" t="s">
        <v>1762</v>
      </c>
      <c r="C150" s="1">
        <v>4</v>
      </c>
      <c r="D150" s="1" t="s">
        <v>1763</v>
      </c>
      <c r="E150" s="1" t="s">
        <v>548</v>
      </c>
      <c r="F150" s="1">
        <v>5</v>
      </c>
      <c r="G150" s="1" t="s">
        <v>272</v>
      </c>
      <c r="H150" s="1">
        <v>0</v>
      </c>
      <c r="I150" s="1" t="s">
        <v>549</v>
      </c>
      <c r="J150" s="15">
        <v>2</v>
      </c>
      <c r="K150" s="15">
        <v>17</v>
      </c>
      <c r="L150" s="15">
        <v>13</v>
      </c>
      <c r="M150" s="15">
        <v>4</v>
      </c>
      <c r="N150" s="15">
        <v>13</v>
      </c>
      <c r="O150" s="15">
        <v>11</v>
      </c>
      <c r="P150" s="15">
        <v>2</v>
      </c>
      <c r="Q150" s="15">
        <v>0</v>
      </c>
      <c r="R150" s="15">
        <v>0</v>
      </c>
      <c r="S150" s="15">
        <v>0</v>
      </c>
      <c r="T150" s="15">
        <v>0</v>
      </c>
      <c r="U150" s="15">
        <v>0</v>
      </c>
      <c r="V150" s="15">
        <v>0</v>
      </c>
      <c r="W150" s="15">
        <v>0</v>
      </c>
      <c r="X150" s="15">
        <v>2</v>
      </c>
      <c r="Y150" s="15">
        <v>17</v>
      </c>
      <c r="Z150" s="15">
        <v>13</v>
      </c>
      <c r="AA150" s="15">
        <v>4</v>
      </c>
      <c r="AB150" s="15">
        <v>13</v>
      </c>
      <c r="AC150" s="15">
        <v>11</v>
      </c>
      <c r="AD150" s="15">
        <v>2</v>
      </c>
      <c r="AE150" s="15">
        <v>2</v>
      </c>
      <c r="AF150" s="15">
        <v>17</v>
      </c>
      <c r="AG150" s="15">
        <v>13</v>
      </c>
      <c r="AH150" s="15">
        <v>4</v>
      </c>
      <c r="AI150" s="15">
        <v>13</v>
      </c>
      <c r="AJ150" s="15">
        <v>11</v>
      </c>
      <c r="AK150" s="15">
        <v>2</v>
      </c>
      <c r="AL150" s="15">
        <v>0</v>
      </c>
      <c r="AM150" s="15">
        <v>0</v>
      </c>
      <c r="AN150" s="15">
        <v>0</v>
      </c>
      <c r="AO150" s="15">
        <v>0</v>
      </c>
      <c r="AP150" s="15">
        <v>0</v>
      </c>
      <c r="AQ150" s="15">
        <v>0</v>
      </c>
      <c r="AR150" s="15">
        <v>0</v>
      </c>
      <c r="AS150" s="15">
        <v>0</v>
      </c>
      <c r="AT150" s="15">
        <v>0</v>
      </c>
      <c r="AU150" s="15">
        <v>0</v>
      </c>
      <c r="AV150" s="15">
        <v>0</v>
      </c>
      <c r="AW150" s="15">
        <v>0</v>
      </c>
      <c r="AX150" s="15">
        <v>0</v>
      </c>
      <c r="AY150" s="15">
        <v>0</v>
      </c>
    </row>
    <row r="151" spans="1:51">
      <c r="A151" s="1">
        <v>26093</v>
      </c>
      <c r="B151" s="1" t="s">
        <v>1762</v>
      </c>
      <c r="C151" s="1">
        <v>4</v>
      </c>
      <c r="D151" s="1" t="s">
        <v>1763</v>
      </c>
      <c r="E151" s="1" t="s">
        <v>550</v>
      </c>
      <c r="F151" s="1">
        <v>5</v>
      </c>
      <c r="G151" s="1" t="s">
        <v>272</v>
      </c>
      <c r="H151" s="1">
        <v>0</v>
      </c>
      <c r="I151" s="1" t="s">
        <v>551</v>
      </c>
      <c r="J151" s="15">
        <v>0</v>
      </c>
      <c r="K151" s="15">
        <v>0</v>
      </c>
      <c r="L151" s="15">
        <v>0</v>
      </c>
      <c r="M151" s="15">
        <v>0</v>
      </c>
      <c r="N151" s="15">
        <v>0</v>
      </c>
      <c r="O151" s="15">
        <v>0</v>
      </c>
      <c r="P151" s="15">
        <v>0</v>
      </c>
      <c r="Q151" s="15">
        <v>0</v>
      </c>
      <c r="R151" s="15">
        <v>0</v>
      </c>
      <c r="S151" s="15">
        <v>0</v>
      </c>
      <c r="T151" s="15">
        <v>0</v>
      </c>
      <c r="U151" s="15">
        <v>0</v>
      </c>
      <c r="V151" s="15">
        <v>0</v>
      </c>
      <c r="W151" s="15">
        <v>0</v>
      </c>
      <c r="X151" s="15">
        <v>0</v>
      </c>
      <c r="Y151" s="15">
        <v>0</v>
      </c>
      <c r="Z151" s="15">
        <v>0</v>
      </c>
      <c r="AA151" s="15">
        <v>0</v>
      </c>
      <c r="AB151" s="15">
        <v>0</v>
      </c>
      <c r="AC151" s="15">
        <v>0</v>
      </c>
      <c r="AD151" s="15">
        <v>0</v>
      </c>
      <c r="AE151" s="15">
        <v>0</v>
      </c>
      <c r="AF151" s="15">
        <v>0</v>
      </c>
      <c r="AG151" s="15">
        <v>0</v>
      </c>
      <c r="AH151" s="15">
        <v>0</v>
      </c>
      <c r="AI151" s="15">
        <v>0</v>
      </c>
      <c r="AJ151" s="15">
        <v>0</v>
      </c>
      <c r="AK151" s="15">
        <v>0</v>
      </c>
      <c r="AL151" s="15">
        <v>0</v>
      </c>
      <c r="AM151" s="15">
        <v>0</v>
      </c>
      <c r="AN151" s="15">
        <v>0</v>
      </c>
      <c r="AO151" s="15">
        <v>0</v>
      </c>
      <c r="AP151" s="15">
        <v>0</v>
      </c>
      <c r="AQ151" s="15">
        <v>0</v>
      </c>
      <c r="AR151" s="15">
        <v>0</v>
      </c>
      <c r="AS151" s="15">
        <v>0</v>
      </c>
      <c r="AT151" s="15">
        <v>0</v>
      </c>
      <c r="AU151" s="15">
        <v>0</v>
      </c>
      <c r="AV151" s="15">
        <v>0</v>
      </c>
      <c r="AW151" s="15">
        <v>0</v>
      </c>
      <c r="AX151" s="15">
        <v>0</v>
      </c>
      <c r="AY151" s="15">
        <v>0</v>
      </c>
    </row>
    <row r="152" spans="1:51">
      <c r="A152" s="1">
        <v>26104</v>
      </c>
      <c r="B152" s="1" t="s">
        <v>1762</v>
      </c>
      <c r="C152" s="1">
        <v>4</v>
      </c>
      <c r="D152" s="1" t="s">
        <v>1763</v>
      </c>
      <c r="E152" s="1" t="s">
        <v>552</v>
      </c>
      <c r="F152" s="1">
        <v>5</v>
      </c>
      <c r="G152" s="1" t="s">
        <v>272</v>
      </c>
      <c r="H152" s="1">
        <v>0</v>
      </c>
      <c r="I152" s="1" t="s">
        <v>553</v>
      </c>
      <c r="J152" s="15">
        <v>1</v>
      </c>
      <c r="K152" s="15">
        <v>10</v>
      </c>
      <c r="L152" s="15">
        <v>7</v>
      </c>
      <c r="M152" s="15">
        <v>3</v>
      </c>
      <c r="N152" s="15">
        <v>10</v>
      </c>
      <c r="O152" s="15">
        <v>7</v>
      </c>
      <c r="P152" s="15">
        <v>3</v>
      </c>
      <c r="Q152" s="15">
        <v>0</v>
      </c>
      <c r="R152" s="15">
        <v>0</v>
      </c>
      <c r="S152" s="15">
        <v>0</v>
      </c>
      <c r="T152" s="15">
        <v>0</v>
      </c>
      <c r="U152" s="15">
        <v>0</v>
      </c>
      <c r="V152" s="15">
        <v>0</v>
      </c>
      <c r="W152" s="15">
        <v>0</v>
      </c>
      <c r="X152" s="15">
        <v>1</v>
      </c>
      <c r="Y152" s="15">
        <v>10</v>
      </c>
      <c r="Z152" s="15">
        <v>7</v>
      </c>
      <c r="AA152" s="15">
        <v>3</v>
      </c>
      <c r="AB152" s="15">
        <v>10</v>
      </c>
      <c r="AC152" s="15">
        <v>7</v>
      </c>
      <c r="AD152" s="15">
        <v>3</v>
      </c>
      <c r="AE152" s="15">
        <v>1</v>
      </c>
      <c r="AF152" s="15">
        <v>10</v>
      </c>
      <c r="AG152" s="15">
        <v>7</v>
      </c>
      <c r="AH152" s="15">
        <v>3</v>
      </c>
      <c r="AI152" s="15">
        <v>10</v>
      </c>
      <c r="AJ152" s="15">
        <v>7</v>
      </c>
      <c r="AK152" s="15">
        <v>3</v>
      </c>
      <c r="AL152" s="15">
        <v>0</v>
      </c>
      <c r="AM152" s="15">
        <v>0</v>
      </c>
      <c r="AN152" s="15">
        <v>0</v>
      </c>
      <c r="AO152" s="15">
        <v>0</v>
      </c>
      <c r="AP152" s="15">
        <v>0</v>
      </c>
      <c r="AQ152" s="15">
        <v>0</v>
      </c>
      <c r="AR152" s="15">
        <v>0</v>
      </c>
      <c r="AS152" s="15">
        <v>0</v>
      </c>
      <c r="AT152" s="15">
        <v>0</v>
      </c>
      <c r="AU152" s="15">
        <v>0</v>
      </c>
      <c r="AV152" s="15">
        <v>0</v>
      </c>
      <c r="AW152" s="15">
        <v>0</v>
      </c>
      <c r="AX152" s="15">
        <v>0</v>
      </c>
      <c r="AY152" s="15">
        <v>0</v>
      </c>
    </row>
    <row r="153" spans="1:51">
      <c r="A153" s="1">
        <v>26115</v>
      </c>
      <c r="B153" s="1" t="s">
        <v>1762</v>
      </c>
      <c r="C153" s="1">
        <v>4</v>
      </c>
      <c r="D153" s="1" t="s">
        <v>1763</v>
      </c>
      <c r="E153" s="1" t="s">
        <v>554</v>
      </c>
      <c r="F153" s="1">
        <v>5</v>
      </c>
      <c r="G153" s="1" t="s">
        <v>272</v>
      </c>
      <c r="H153" s="1">
        <v>0</v>
      </c>
      <c r="I153" s="1" t="s">
        <v>555</v>
      </c>
      <c r="J153" s="15">
        <v>0</v>
      </c>
      <c r="K153" s="15">
        <v>0</v>
      </c>
      <c r="L153" s="15">
        <v>0</v>
      </c>
      <c r="M153" s="15">
        <v>0</v>
      </c>
      <c r="N153" s="15">
        <v>0</v>
      </c>
      <c r="O153" s="15">
        <v>0</v>
      </c>
      <c r="P153" s="15">
        <v>0</v>
      </c>
      <c r="Q153" s="15">
        <v>0</v>
      </c>
      <c r="R153" s="15">
        <v>0</v>
      </c>
      <c r="S153" s="15">
        <v>0</v>
      </c>
      <c r="T153" s="15">
        <v>0</v>
      </c>
      <c r="U153" s="15">
        <v>0</v>
      </c>
      <c r="V153" s="15">
        <v>0</v>
      </c>
      <c r="W153" s="15">
        <v>0</v>
      </c>
      <c r="X153" s="15">
        <v>0</v>
      </c>
      <c r="Y153" s="15">
        <v>0</v>
      </c>
      <c r="Z153" s="15">
        <v>0</v>
      </c>
      <c r="AA153" s="15">
        <v>0</v>
      </c>
      <c r="AB153" s="15">
        <v>0</v>
      </c>
      <c r="AC153" s="15">
        <v>0</v>
      </c>
      <c r="AD153" s="15">
        <v>0</v>
      </c>
      <c r="AE153" s="15">
        <v>0</v>
      </c>
      <c r="AF153" s="15">
        <v>0</v>
      </c>
      <c r="AG153" s="15">
        <v>0</v>
      </c>
      <c r="AH153" s="15">
        <v>0</v>
      </c>
      <c r="AI153" s="15">
        <v>0</v>
      </c>
      <c r="AJ153" s="15">
        <v>0</v>
      </c>
      <c r="AK153" s="15">
        <v>0</v>
      </c>
      <c r="AL153" s="15">
        <v>0</v>
      </c>
      <c r="AM153" s="15">
        <v>0</v>
      </c>
      <c r="AN153" s="15">
        <v>0</v>
      </c>
      <c r="AO153" s="15">
        <v>0</v>
      </c>
      <c r="AP153" s="15">
        <v>0</v>
      </c>
      <c r="AQ153" s="15">
        <v>0</v>
      </c>
      <c r="AR153" s="15">
        <v>0</v>
      </c>
      <c r="AS153" s="15">
        <v>0</v>
      </c>
      <c r="AT153" s="15">
        <v>0</v>
      </c>
      <c r="AU153" s="15">
        <v>0</v>
      </c>
      <c r="AV153" s="15">
        <v>0</v>
      </c>
      <c r="AW153" s="15">
        <v>0</v>
      </c>
      <c r="AX153" s="15">
        <v>0</v>
      </c>
      <c r="AY153" s="15">
        <v>0</v>
      </c>
    </row>
    <row r="154" spans="1:51">
      <c r="A154" s="1">
        <v>26126</v>
      </c>
      <c r="B154" s="1" t="s">
        <v>1762</v>
      </c>
      <c r="C154" s="1">
        <v>4</v>
      </c>
      <c r="D154" s="1" t="s">
        <v>1763</v>
      </c>
      <c r="E154" s="1" t="s">
        <v>556</v>
      </c>
      <c r="F154" s="1">
        <v>5</v>
      </c>
      <c r="G154" s="1" t="s">
        <v>272</v>
      </c>
      <c r="H154" s="1">
        <v>0</v>
      </c>
      <c r="I154" s="1" t="s">
        <v>557</v>
      </c>
      <c r="J154" s="15">
        <v>3</v>
      </c>
      <c r="K154" s="15">
        <v>26</v>
      </c>
      <c r="L154" s="15">
        <v>13</v>
      </c>
      <c r="M154" s="15">
        <v>13</v>
      </c>
      <c r="N154" s="15">
        <v>22</v>
      </c>
      <c r="O154" s="15">
        <v>10</v>
      </c>
      <c r="P154" s="15">
        <v>12</v>
      </c>
      <c r="Q154" s="15">
        <v>1</v>
      </c>
      <c r="R154" s="15">
        <v>2</v>
      </c>
      <c r="S154" s="15">
        <v>2</v>
      </c>
      <c r="T154" s="15">
        <v>0</v>
      </c>
      <c r="U154" s="15">
        <v>1</v>
      </c>
      <c r="V154" s="15">
        <v>1</v>
      </c>
      <c r="W154" s="15">
        <v>0</v>
      </c>
      <c r="X154" s="15">
        <v>2</v>
      </c>
      <c r="Y154" s="15">
        <v>24</v>
      </c>
      <c r="Z154" s="15">
        <v>11</v>
      </c>
      <c r="AA154" s="15">
        <v>13</v>
      </c>
      <c r="AB154" s="15">
        <v>21</v>
      </c>
      <c r="AC154" s="15">
        <v>9</v>
      </c>
      <c r="AD154" s="15">
        <v>12</v>
      </c>
      <c r="AE154" s="15">
        <v>2</v>
      </c>
      <c r="AF154" s="15">
        <v>24</v>
      </c>
      <c r="AG154" s="15">
        <v>11</v>
      </c>
      <c r="AH154" s="15">
        <v>13</v>
      </c>
      <c r="AI154" s="15">
        <v>21</v>
      </c>
      <c r="AJ154" s="15">
        <v>9</v>
      </c>
      <c r="AK154" s="15">
        <v>12</v>
      </c>
      <c r="AL154" s="15">
        <v>0</v>
      </c>
      <c r="AM154" s="15">
        <v>0</v>
      </c>
      <c r="AN154" s="15">
        <v>0</v>
      </c>
      <c r="AO154" s="15">
        <v>0</v>
      </c>
      <c r="AP154" s="15">
        <v>0</v>
      </c>
      <c r="AQ154" s="15">
        <v>0</v>
      </c>
      <c r="AR154" s="15">
        <v>0</v>
      </c>
      <c r="AS154" s="15">
        <v>0</v>
      </c>
      <c r="AT154" s="15">
        <v>0</v>
      </c>
      <c r="AU154" s="15">
        <v>0</v>
      </c>
      <c r="AV154" s="15">
        <v>0</v>
      </c>
      <c r="AW154" s="15">
        <v>0</v>
      </c>
      <c r="AX154" s="15">
        <v>0</v>
      </c>
      <c r="AY154" s="15">
        <v>0</v>
      </c>
    </row>
    <row r="155" spans="1:51">
      <c r="A155" s="1">
        <v>26137</v>
      </c>
      <c r="B155" s="1" t="s">
        <v>1762</v>
      </c>
      <c r="C155" s="1">
        <v>4</v>
      </c>
      <c r="D155" s="1" t="s">
        <v>1763</v>
      </c>
      <c r="E155" s="1" t="s">
        <v>558</v>
      </c>
      <c r="F155" s="1">
        <v>4</v>
      </c>
      <c r="G155" s="1" t="s">
        <v>272</v>
      </c>
      <c r="H155" s="1">
        <v>0</v>
      </c>
      <c r="I155" s="1" t="s">
        <v>559</v>
      </c>
      <c r="J155" s="15">
        <v>0</v>
      </c>
      <c r="K155" s="15">
        <v>0</v>
      </c>
      <c r="L155" s="15">
        <v>0</v>
      </c>
      <c r="M155" s="15">
        <v>0</v>
      </c>
      <c r="N155" s="15">
        <v>0</v>
      </c>
      <c r="O155" s="15">
        <v>0</v>
      </c>
      <c r="P155" s="15">
        <v>0</v>
      </c>
      <c r="Q155" s="15">
        <v>0</v>
      </c>
      <c r="R155" s="15">
        <v>0</v>
      </c>
      <c r="S155" s="15">
        <v>0</v>
      </c>
      <c r="T155" s="15">
        <v>0</v>
      </c>
      <c r="U155" s="15">
        <v>0</v>
      </c>
      <c r="V155" s="15">
        <v>0</v>
      </c>
      <c r="W155" s="15">
        <v>0</v>
      </c>
      <c r="X155" s="15">
        <v>0</v>
      </c>
      <c r="Y155" s="15">
        <v>0</v>
      </c>
      <c r="Z155" s="15">
        <v>0</v>
      </c>
      <c r="AA155" s="15">
        <v>0</v>
      </c>
      <c r="AB155" s="15">
        <v>0</v>
      </c>
      <c r="AC155" s="15">
        <v>0</v>
      </c>
      <c r="AD155" s="15">
        <v>0</v>
      </c>
      <c r="AE155" s="15">
        <v>0</v>
      </c>
      <c r="AF155" s="15">
        <v>0</v>
      </c>
      <c r="AG155" s="15">
        <v>0</v>
      </c>
      <c r="AH155" s="15">
        <v>0</v>
      </c>
      <c r="AI155" s="15">
        <v>0</v>
      </c>
      <c r="AJ155" s="15">
        <v>0</v>
      </c>
      <c r="AK155" s="15">
        <v>0</v>
      </c>
      <c r="AL155" s="15">
        <v>0</v>
      </c>
      <c r="AM155" s="15">
        <v>0</v>
      </c>
      <c r="AN155" s="15">
        <v>0</v>
      </c>
      <c r="AO155" s="15">
        <v>0</v>
      </c>
      <c r="AP155" s="15">
        <v>0</v>
      </c>
      <c r="AQ155" s="15">
        <v>0</v>
      </c>
      <c r="AR155" s="15">
        <v>0</v>
      </c>
      <c r="AS155" s="15">
        <v>0</v>
      </c>
      <c r="AT155" s="15">
        <v>0</v>
      </c>
      <c r="AU155" s="15">
        <v>0</v>
      </c>
      <c r="AV155" s="15">
        <v>0</v>
      </c>
      <c r="AW155" s="15">
        <v>0</v>
      </c>
      <c r="AX155" s="15">
        <v>0</v>
      </c>
      <c r="AY155" s="15">
        <v>0</v>
      </c>
    </row>
    <row r="156" spans="1:51">
      <c r="A156" s="1">
        <v>26148</v>
      </c>
      <c r="B156" s="1" t="s">
        <v>1762</v>
      </c>
      <c r="C156" s="1">
        <v>4</v>
      </c>
      <c r="D156" s="1" t="s">
        <v>1763</v>
      </c>
      <c r="E156" s="1" t="s">
        <v>560</v>
      </c>
      <c r="F156" s="1">
        <v>5</v>
      </c>
      <c r="G156" s="1" t="s">
        <v>272</v>
      </c>
      <c r="H156" s="1">
        <v>0</v>
      </c>
      <c r="I156" s="1" t="s">
        <v>561</v>
      </c>
      <c r="J156" s="15">
        <v>0</v>
      </c>
      <c r="K156" s="15">
        <v>0</v>
      </c>
      <c r="L156" s="15">
        <v>0</v>
      </c>
      <c r="M156" s="15">
        <v>0</v>
      </c>
      <c r="N156" s="15">
        <v>0</v>
      </c>
      <c r="O156" s="15">
        <v>0</v>
      </c>
      <c r="P156" s="15">
        <v>0</v>
      </c>
      <c r="Q156" s="15">
        <v>0</v>
      </c>
      <c r="R156" s="15">
        <v>0</v>
      </c>
      <c r="S156" s="15">
        <v>0</v>
      </c>
      <c r="T156" s="15">
        <v>0</v>
      </c>
      <c r="U156" s="15">
        <v>0</v>
      </c>
      <c r="V156" s="15">
        <v>0</v>
      </c>
      <c r="W156" s="15">
        <v>0</v>
      </c>
      <c r="X156" s="15">
        <v>0</v>
      </c>
      <c r="Y156" s="15">
        <v>0</v>
      </c>
      <c r="Z156" s="15">
        <v>0</v>
      </c>
      <c r="AA156" s="15">
        <v>0</v>
      </c>
      <c r="AB156" s="15">
        <v>0</v>
      </c>
      <c r="AC156" s="15">
        <v>0</v>
      </c>
      <c r="AD156" s="15">
        <v>0</v>
      </c>
      <c r="AE156" s="15">
        <v>0</v>
      </c>
      <c r="AF156" s="15">
        <v>0</v>
      </c>
      <c r="AG156" s="15">
        <v>0</v>
      </c>
      <c r="AH156" s="15">
        <v>0</v>
      </c>
      <c r="AI156" s="15">
        <v>0</v>
      </c>
      <c r="AJ156" s="15">
        <v>0</v>
      </c>
      <c r="AK156" s="15">
        <v>0</v>
      </c>
      <c r="AL156" s="15">
        <v>0</v>
      </c>
      <c r="AM156" s="15">
        <v>0</v>
      </c>
      <c r="AN156" s="15">
        <v>0</v>
      </c>
      <c r="AO156" s="15">
        <v>0</v>
      </c>
      <c r="AP156" s="15">
        <v>0</v>
      </c>
      <c r="AQ156" s="15">
        <v>0</v>
      </c>
      <c r="AR156" s="15">
        <v>0</v>
      </c>
      <c r="AS156" s="15">
        <v>0</v>
      </c>
      <c r="AT156" s="15">
        <v>0</v>
      </c>
      <c r="AU156" s="15">
        <v>0</v>
      </c>
      <c r="AV156" s="15">
        <v>0</v>
      </c>
      <c r="AW156" s="15">
        <v>0</v>
      </c>
      <c r="AX156" s="15">
        <v>0</v>
      </c>
      <c r="AY156" s="15">
        <v>0</v>
      </c>
    </row>
    <row r="157" spans="1:51">
      <c r="A157" s="1">
        <v>26159</v>
      </c>
      <c r="B157" s="1" t="s">
        <v>1762</v>
      </c>
      <c r="C157" s="1">
        <v>4</v>
      </c>
      <c r="D157" s="1" t="s">
        <v>1763</v>
      </c>
      <c r="E157" s="1" t="s">
        <v>562</v>
      </c>
      <c r="F157" s="1">
        <v>5</v>
      </c>
      <c r="G157" s="1" t="s">
        <v>272</v>
      </c>
      <c r="H157" s="1">
        <v>0</v>
      </c>
      <c r="I157" s="1" t="s">
        <v>563</v>
      </c>
      <c r="J157" s="15">
        <v>0</v>
      </c>
      <c r="K157" s="15">
        <v>0</v>
      </c>
      <c r="L157" s="15">
        <v>0</v>
      </c>
      <c r="M157" s="15">
        <v>0</v>
      </c>
      <c r="N157" s="15">
        <v>0</v>
      </c>
      <c r="O157" s="15">
        <v>0</v>
      </c>
      <c r="P157" s="15">
        <v>0</v>
      </c>
      <c r="Q157" s="15">
        <v>0</v>
      </c>
      <c r="R157" s="15">
        <v>0</v>
      </c>
      <c r="S157" s="15">
        <v>0</v>
      </c>
      <c r="T157" s="15">
        <v>0</v>
      </c>
      <c r="U157" s="15">
        <v>0</v>
      </c>
      <c r="V157" s="15">
        <v>0</v>
      </c>
      <c r="W157" s="15">
        <v>0</v>
      </c>
      <c r="X157" s="15">
        <v>0</v>
      </c>
      <c r="Y157" s="15">
        <v>0</v>
      </c>
      <c r="Z157" s="15">
        <v>0</v>
      </c>
      <c r="AA157" s="15">
        <v>0</v>
      </c>
      <c r="AB157" s="15">
        <v>0</v>
      </c>
      <c r="AC157" s="15">
        <v>0</v>
      </c>
      <c r="AD157" s="15">
        <v>0</v>
      </c>
      <c r="AE157" s="15">
        <v>0</v>
      </c>
      <c r="AF157" s="15">
        <v>0</v>
      </c>
      <c r="AG157" s="15">
        <v>0</v>
      </c>
      <c r="AH157" s="15">
        <v>0</v>
      </c>
      <c r="AI157" s="15">
        <v>0</v>
      </c>
      <c r="AJ157" s="15">
        <v>0</v>
      </c>
      <c r="AK157" s="15">
        <v>0</v>
      </c>
      <c r="AL157" s="15">
        <v>0</v>
      </c>
      <c r="AM157" s="15">
        <v>0</v>
      </c>
      <c r="AN157" s="15">
        <v>0</v>
      </c>
      <c r="AO157" s="15">
        <v>0</v>
      </c>
      <c r="AP157" s="15">
        <v>0</v>
      </c>
      <c r="AQ157" s="15">
        <v>0</v>
      </c>
      <c r="AR157" s="15">
        <v>0</v>
      </c>
      <c r="AS157" s="15">
        <v>0</v>
      </c>
      <c r="AT157" s="15">
        <v>0</v>
      </c>
      <c r="AU157" s="15">
        <v>0</v>
      </c>
      <c r="AV157" s="15">
        <v>0</v>
      </c>
      <c r="AW157" s="15">
        <v>0</v>
      </c>
      <c r="AX157" s="15">
        <v>0</v>
      </c>
      <c r="AY157" s="15">
        <v>0</v>
      </c>
    </row>
    <row r="158" spans="1:51">
      <c r="A158" s="1">
        <v>26170</v>
      </c>
      <c r="B158" s="1" t="s">
        <v>1762</v>
      </c>
      <c r="C158" s="1">
        <v>4</v>
      </c>
      <c r="D158" s="1" t="s">
        <v>1763</v>
      </c>
      <c r="E158" s="1" t="s">
        <v>564</v>
      </c>
      <c r="F158" s="1">
        <v>5</v>
      </c>
      <c r="G158" s="1" t="s">
        <v>272</v>
      </c>
      <c r="H158" s="1">
        <v>0</v>
      </c>
      <c r="I158" s="1" t="s">
        <v>565</v>
      </c>
      <c r="J158" s="15">
        <v>0</v>
      </c>
      <c r="K158" s="15">
        <v>0</v>
      </c>
      <c r="L158" s="15">
        <v>0</v>
      </c>
      <c r="M158" s="15">
        <v>0</v>
      </c>
      <c r="N158" s="15">
        <v>0</v>
      </c>
      <c r="O158" s="15">
        <v>0</v>
      </c>
      <c r="P158" s="15">
        <v>0</v>
      </c>
      <c r="Q158" s="15">
        <v>0</v>
      </c>
      <c r="R158" s="15">
        <v>0</v>
      </c>
      <c r="S158" s="15">
        <v>0</v>
      </c>
      <c r="T158" s="15">
        <v>0</v>
      </c>
      <c r="U158" s="15">
        <v>0</v>
      </c>
      <c r="V158" s="15">
        <v>0</v>
      </c>
      <c r="W158" s="15">
        <v>0</v>
      </c>
      <c r="X158" s="15">
        <v>0</v>
      </c>
      <c r="Y158" s="15">
        <v>0</v>
      </c>
      <c r="Z158" s="15">
        <v>0</v>
      </c>
      <c r="AA158" s="15">
        <v>0</v>
      </c>
      <c r="AB158" s="15">
        <v>0</v>
      </c>
      <c r="AC158" s="15">
        <v>0</v>
      </c>
      <c r="AD158" s="15">
        <v>0</v>
      </c>
      <c r="AE158" s="15">
        <v>0</v>
      </c>
      <c r="AF158" s="15">
        <v>0</v>
      </c>
      <c r="AG158" s="15">
        <v>0</v>
      </c>
      <c r="AH158" s="15">
        <v>0</v>
      </c>
      <c r="AI158" s="15">
        <v>0</v>
      </c>
      <c r="AJ158" s="15">
        <v>0</v>
      </c>
      <c r="AK158" s="15">
        <v>0</v>
      </c>
      <c r="AL158" s="15">
        <v>0</v>
      </c>
      <c r="AM158" s="15">
        <v>0</v>
      </c>
      <c r="AN158" s="15">
        <v>0</v>
      </c>
      <c r="AO158" s="15">
        <v>0</v>
      </c>
      <c r="AP158" s="15">
        <v>0</v>
      </c>
      <c r="AQ158" s="15">
        <v>0</v>
      </c>
      <c r="AR158" s="15">
        <v>0</v>
      </c>
      <c r="AS158" s="15">
        <v>0</v>
      </c>
      <c r="AT158" s="15">
        <v>0</v>
      </c>
      <c r="AU158" s="15">
        <v>0</v>
      </c>
      <c r="AV158" s="15">
        <v>0</v>
      </c>
      <c r="AW158" s="15">
        <v>0</v>
      </c>
      <c r="AX158" s="15">
        <v>0</v>
      </c>
      <c r="AY158" s="15">
        <v>0</v>
      </c>
    </row>
    <row r="159" spans="1:51">
      <c r="A159" s="1">
        <v>26181</v>
      </c>
      <c r="B159" s="1" t="s">
        <v>1762</v>
      </c>
      <c r="C159" s="1">
        <v>4</v>
      </c>
      <c r="D159" s="1" t="s">
        <v>1763</v>
      </c>
      <c r="E159" s="1" t="s">
        <v>566</v>
      </c>
      <c r="F159" s="1">
        <v>5</v>
      </c>
      <c r="G159" s="1" t="s">
        <v>272</v>
      </c>
      <c r="H159" s="1">
        <v>0</v>
      </c>
      <c r="I159" s="1" t="s">
        <v>567</v>
      </c>
      <c r="J159" s="15">
        <v>0</v>
      </c>
      <c r="K159" s="15">
        <v>0</v>
      </c>
      <c r="L159" s="15">
        <v>0</v>
      </c>
      <c r="M159" s="15">
        <v>0</v>
      </c>
      <c r="N159" s="15">
        <v>0</v>
      </c>
      <c r="O159" s="15">
        <v>0</v>
      </c>
      <c r="P159" s="15">
        <v>0</v>
      </c>
      <c r="Q159" s="15">
        <v>0</v>
      </c>
      <c r="R159" s="15">
        <v>0</v>
      </c>
      <c r="S159" s="15">
        <v>0</v>
      </c>
      <c r="T159" s="15">
        <v>0</v>
      </c>
      <c r="U159" s="15">
        <v>0</v>
      </c>
      <c r="V159" s="15">
        <v>0</v>
      </c>
      <c r="W159" s="15">
        <v>0</v>
      </c>
      <c r="X159" s="15">
        <v>0</v>
      </c>
      <c r="Y159" s="15">
        <v>0</v>
      </c>
      <c r="Z159" s="15">
        <v>0</v>
      </c>
      <c r="AA159" s="15">
        <v>0</v>
      </c>
      <c r="AB159" s="15">
        <v>0</v>
      </c>
      <c r="AC159" s="15">
        <v>0</v>
      </c>
      <c r="AD159" s="15">
        <v>0</v>
      </c>
      <c r="AE159" s="15">
        <v>0</v>
      </c>
      <c r="AF159" s="15">
        <v>0</v>
      </c>
      <c r="AG159" s="15">
        <v>0</v>
      </c>
      <c r="AH159" s="15">
        <v>0</v>
      </c>
      <c r="AI159" s="15">
        <v>0</v>
      </c>
      <c r="AJ159" s="15">
        <v>0</v>
      </c>
      <c r="AK159" s="15">
        <v>0</v>
      </c>
      <c r="AL159" s="15">
        <v>0</v>
      </c>
      <c r="AM159" s="15">
        <v>0</v>
      </c>
      <c r="AN159" s="15">
        <v>0</v>
      </c>
      <c r="AO159" s="15">
        <v>0</v>
      </c>
      <c r="AP159" s="15">
        <v>0</v>
      </c>
      <c r="AQ159" s="15">
        <v>0</v>
      </c>
      <c r="AR159" s="15">
        <v>0</v>
      </c>
      <c r="AS159" s="15">
        <v>0</v>
      </c>
      <c r="AT159" s="15">
        <v>0</v>
      </c>
      <c r="AU159" s="15">
        <v>0</v>
      </c>
      <c r="AV159" s="15">
        <v>0</v>
      </c>
      <c r="AW159" s="15">
        <v>0</v>
      </c>
      <c r="AX159" s="15">
        <v>0</v>
      </c>
      <c r="AY159" s="15">
        <v>0</v>
      </c>
    </row>
    <row r="160" spans="1:51">
      <c r="A160" s="1">
        <v>26192</v>
      </c>
      <c r="B160" s="1" t="s">
        <v>1762</v>
      </c>
      <c r="C160" s="1">
        <v>4</v>
      </c>
      <c r="D160" s="1" t="s">
        <v>1763</v>
      </c>
      <c r="E160" s="1" t="s">
        <v>568</v>
      </c>
      <c r="F160" s="1">
        <v>5</v>
      </c>
      <c r="G160" s="1" t="s">
        <v>272</v>
      </c>
      <c r="H160" s="1">
        <v>0</v>
      </c>
      <c r="I160" s="1" t="s">
        <v>569</v>
      </c>
      <c r="J160" s="15">
        <v>0</v>
      </c>
      <c r="K160" s="15">
        <v>0</v>
      </c>
      <c r="L160" s="15">
        <v>0</v>
      </c>
      <c r="M160" s="15">
        <v>0</v>
      </c>
      <c r="N160" s="15">
        <v>0</v>
      </c>
      <c r="O160" s="15">
        <v>0</v>
      </c>
      <c r="P160" s="15">
        <v>0</v>
      </c>
      <c r="Q160" s="15">
        <v>0</v>
      </c>
      <c r="R160" s="15">
        <v>0</v>
      </c>
      <c r="S160" s="15">
        <v>0</v>
      </c>
      <c r="T160" s="15">
        <v>0</v>
      </c>
      <c r="U160" s="15">
        <v>0</v>
      </c>
      <c r="V160" s="15">
        <v>0</v>
      </c>
      <c r="W160" s="15">
        <v>0</v>
      </c>
      <c r="X160" s="15">
        <v>0</v>
      </c>
      <c r="Y160" s="15">
        <v>0</v>
      </c>
      <c r="Z160" s="15">
        <v>0</v>
      </c>
      <c r="AA160" s="15">
        <v>0</v>
      </c>
      <c r="AB160" s="15">
        <v>0</v>
      </c>
      <c r="AC160" s="15">
        <v>0</v>
      </c>
      <c r="AD160" s="15">
        <v>0</v>
      </c>
      <c r="AE160" s="15">
        <v>0</v>
      </c>
      <c r="AF160" s="15">
        <v>0</v>
      </c>
      <c r="AG160" s="15">
        <v>0</v>
      </c>
      <c r="AH160" s="15">
        <v>0</v>
      </c>
      <c r="AI160" s="15">
        <v>0</v>
      </c>
      <c r="AJ160" s="15">
        <v>0</v>
      </c>
      <c r="AK160" s="15">
        <v>0</v>
      </c>
      <c r="AL160" s="15">
        <v>0</v>
      </c>
      <c r="AM160" s="15">
        <v>0</v>
      </c>
      <c r="AN160" s="15">
        <v>0</v>
      </c>
      <c r="AO160" s="15">
        <v>0</v>
      </c>
      <c r="AP160" s="15">
        <v>0</v>
      </c>
      <c r="AQ160" s="15">
        <v>0</v>
      </c>
      <c r="AR160" s="15">
        <v>0</v>
      </c>
      <c r="AS160" s="15">
        <v>0</v>
      </c>
      <c r="AT160" s="15">
        <v>0</v>
      </c>
      <c r="AU160" s="15">
        <v>0</v>
      </c>
      <c r="AV160" s="15">
        <v>0</v>
      </c>
      <c r="AW160" s="15">
        <v>0</v>
      </c>
      <c r="AX160" s="15">
        <v>0</v>
      </c>
      <c r="AY160" s="15">
        <v>0</v>
      </c>
    </row>
    <row r="161" spans="1:51">
      <c r="A161" s="1">
        <v>26203</v>
      </c>
      <c r="B161" s="1" t="s">
        <v>1762</v>
      </c>
      <c r="C161" s="1">
        <v>4</v>
      </c>
      <c r="D161" s="1" t="s">
        <v>1763</v>
      </c>
      <c r="E161" s="1" t="s">
        <v>570</v>
      </c>
      <c r="F161" s="1">
        <v>4</v>
      </c>
      <c r="G161" s="1" t="s">
        <v>272</v>
      </c>
      <c r="H161" s="1">
        <v>0</v>
      </c>
      <c r="I161" s="1" t="s">
        <v>571</v>
      </c>
      <c r="J161" s="15">
        <v>1</v>
      </c>
      <c r="K161" s="15">
        <v>6</v>
      </c>
      <c r="L161" s="15">
        <v>2</v>
      </c>
      <c r="M161" s="15">
        <v>4</v>
      </c>
      <c r="N161" s="15">
        <v>5</v>
      </c>
      <c r="O161" s="15">
        <v>1</v>
      </c>
      <c r="P161" s="15">
        <v>4</v>
      </c>
      <c r="Q161" s="15">
        <v>1</v>
      </c>
      <c r="R161" s="15">
        <v>6</v>
      </c>
      <c r="S161" s="15">
        <v>2</v>
      </c>
      <c r="T161" s="15">
        <v>4</v>
      </c>
      <c r="U161" s="15">
        <v>5</v>
      </c>
      <c r="V161" s="15">
        <v>1</v>
      </c>
      <c r="W161" s="15">
        <v>4</v>
      </c>
      <c r="X161" s="15">
        <v>0</v>
      </c>
      <c r="Y161" s="15">
        <v>0</v>
      </c>
      <c r="Z161" s="15">
        <v>0</v>
      </c>
      <c r="AA161" s="15">
        <v>0</v>
      </c>
      <c r="AB161" s="15">
        <v>0</v>
      </c>
      <c r="AC161" s="15">
        <v>0</v>
      </c>
      <c r="AD161" s="15">
        <v>0</v>
      </c>
      <c r="AE161" s="15">
        <v>0</v>
      </c>
      <c r="AF161" s="15">
        <v>0</v>
      </c>
      <c r="AG161" s="15">
        <v>0</v>
      </c>
      <c r="AH161" s="15">
        <v>0</v>
      </c>
      <c r="AI161" s="15">
        <v>0</v>
      </c>
      <c r="AJ161" s="15">
        <v>0</v>
      </c>
      <c r="AK161" s="15">
        <v>0</v>
      </c>
      <c r="AL161" s="15">
        <v>0</v>
      </c>
      <c r="AM161" s="15">
        <v>0</v>
      </c>
      <c r="AN161" s="15">
        <v>0</v>
      </c>
      <c r="AO161" s="15">
        <v>0</v>
      </c>
      <c r="AP161" s="15">
        <v>0</v>
      </c>
      <c r="AQ161" s="15">
        <v>0</v>
      </c>
      <c r="AR161" s="15">
        <v>0</v>
      </c>
      <c r="AS161" s="15">
        <v>0</v>
      </c>
      <c r="AT161" s="15">
        <v>0</v>
      </c>
      <c r="AU161" s="15">
        <v>0</v>
      </c>
      <c r="AV161" s="15">
        <v>0</v>
      </c>
      <c r="AW161" s="15">
        <v>0</v>
      </c>
      <c r="AX161" s="15">
        <v>0</v>
      </c>
      <c r="AY161" s="15">
        <v>0</v>
      </c>
    </row>
    <row r="162" spans="1:51">
      <c r="A162" s="1">
        <v>26214</v>
      </c>
      <c r="B162" s="1" t="s">
        <v>1762</v>
      </c>
      <c r="C162" s="1">
        <v>4</v>
      </c>
      <c r="D162" s="1" t="s">
        <v>1763</v>
      </c>
      <c r="E162" s="1" t="s">
        <v>572</v>
      </c>
      <c r="F162" s="1">
        <v>5</v>
      </c>
      <c r="G162" s="1" t="s">
        <v>272</v>
      </c>
      <c r="H162" s="1">
        <v>0</v>
      </c>
      <c r="I162" s="1" t="s">
        <v>573</v>
      </c>
      <c r="J162" s="15">
        <v>0</v>
      </c>
      <c r="K162" s="15">
        <v>0</v>
      </c>
      <c r="L162" s="15">
        <v>0</v>
      </c>
      <c r="M162" s="15">
        <v>0</v>
      </c>
      <c r="N162" s="15">
        <v>0</v>
      </c>
      <c r="O162" s="15">
        <v>0</v>
      </c>
      <c r="P162" s="15">
        <v>0</v>
      </c>
      <c r="Q162" s="15">
        <v>0</v>
      </c>
      <c r="R162" s="15">
        <v>0</v>
      </c>
      <c r="S162" s="15">
        <v>0</v>
      </c>
      <c r="T162" s="15">
        <v>0</v>
      </c>
      <c r="U162" s="15">
        <v>0</v>
      </c>
      <c r="V162" s="15">
        <v>0</v>
      </c>
      <c r="W162" s="15">
        <v>0</v>
      </c>
      <c r="X162" s="15">
        <v>0</v>
      </c>
      <c r="Y162" s="15">
        <v>0</v>
      </c>
      <c r="Z162" s="15">
        <v>0</v>
      </c>
      <c r="AA162" s="15">
        <v>0</v>
      </c>
      <c r="AB162" s="15">
        <v>0</v>
      </c>
      <c r="AC162" s="15">
        <v>0</v>
      </c>
      <c r="AD162" s="15">
        <v>0</v>
      </c>
      <c r="AE162" s="15">
        <v>0</v>
      </c>
      <c r="AF162" s="15">
        <v>0</v>
      </c>
      <c r="AG162" s="15">
        <v>0</v>
      </c>
      <c r="AH162" s="15">
        <v>0</v>
      </c>
      <c r="AI162" s="15">
        <v>0</v>
      </c>
      <c r="AJ162" s="15">
        <v>0</v>
      </c>
      <c r="AK162" s="15">
        <v>0</v>
      </c>
      <c r="AL162" s="15">
        <v>0</v>
      </c>
      <c r="AM162" s="15">
        <v>0</v>
      </c>
      <c r="AN162" s="15">
        <v>0</v>
      </c>
      <c r="AO162" s="15">
        <v>0</v>
      </c>
      <c r="AP162" s="15">
        <v>0</v>
      </c>
      <c r="AQ162" s="15">
        <v>0</v>
      </c>
      <c r="AR162" s="15">
        <v>0</v>
      </c>
      <c r="AS162" s="15">
        <v>0</v>
      </c>
      <c r="AT162" s="15">
        <v>0</v>
      </c>
      <c r="AU162" s="15">
        <v>0</v>
      </c>
      <c r="AV162" s="15">
        <v>0</v>
      </c>
      <c r="AW162" s="15">
        <v>0</v>
      </c>
      <c r="AX162" s="15">
        <v>0</v>
      </c>
      <c r="AY162" s="15">
        <v>0</v>
      </c>
    </row>
    <row r="163" spans="1:51">
      <c r="A163" s="1">
        <v>26225</v>
      </c>
      <c r="B163" s="1" t="s">
        <v>1762</v>
      </c>
      <c r="C163" s="1">
        <v>4</v>
      </c>
      <c r="D163" s="1" t="s">
        <v>1763</v>
      </c>
      <c r="E163" s="1" t="s">
        <v>574</v>
      </c>
      <c r="F163" s="1">
        <v>5</v>
      </c>
      <c r="G163" s="1" t="s">
        <v>272</v>
      </c>
      <c r="H163" s="1">
        <v>0</v>
      </c>
      <c r="I163" s="1" t="s">
        <v>575</v>
      </c>
      <c r="J163" s="15">
        <v>0</v>
      </c>
      <c r="K163" s="15">
        <v>0</v>
      </c>
      <c r="L163" s="15">
        <v>0</v>
      </c>
      <c r="M163" s="15">
        <v>0</v>
      </c>
      <c r="N163" s="15">
        <v>0</v>
      </c>
      <c r="O163" s="15">
        <v>0</v>
      </c>
      <c r="P163" s="15">
        <v>0</v>
      </c>
      <c r="Q163" s="15">
        <v>0</v>
      </c>
      <c r="R163" s="15">
        <v>0</v>
      </c>
      <c r="S163" s="15">
        <v>0</v>
      </c>
      <c r="T163" s="15">
        <v>0</v>
      </c>
      <c r="U163" s="15">
        <v>0</v>
      </c>
      <c r="V163" s="15">
        <v>0</v>
      </c>
      <c r="W163" s="15">
        <v>0</v>
      </c>
      <c r="X163" s="15">
        <v>0</v>
      </c>
      <c r="Y163" s="15">
        <v>0</v>
      </c>
      <c r="Z163" s="15">
        <v>0</v>
      </c>
      <c r="AA163" s="15">
        <v>0</v>
      </c>
      <c r="AB163" s="15">
        <v>0</v>
      </c>
      <c r="AC163" s="15">
        <v>0</v>
      </c>
      <c r="AD163" s="15">
        <v>0</v>
      </c>
      <c r="AE163" s="15">
        <v>0</v>
      </c>
      <c r="AF163" s="15">
        <v>0</v>
      </c>
      <c r="AG163" s="15">
        <v>0</v>
      </c>
      <c r="AH163" s="15">
        <v>0</v>
      </c>
      <c r="AI163" s="15">
        <v>0</v>
      </c>
      <c r="AJ163" s="15">
        <v>0</v>
      </c>
      <c r="AK163" s="15">
        <v>0</v>
      </c>
      <c r="AL163" s="15">
        <v>0</v>
      </c>
      <c r="AM163" s="15">
        <v>0</v>
      </c>
      <c r="AN163" s="15">
        <v>0</v>
      </c>
      <c r="AO163" s="15">
        <v>0</v>
      </c>
      <c r="AP163" s="15">
        <v>0</v>
      </c>
      <c r="AQ163" s="15">
        <v>0</v>
      </c>
      <c r="AR163" s="15">
        <v>0</v>
      </c>
      <c r="AS163" s="15">
        <v>0</v>
      </c>
      <c r="AT163" s="15">
        <v>0</v>
      </c>
      <c r="AU163" s="15">
        <v>0</v>
      </c>
      <c r="AV163" s="15">
        <v>0</v>
      </c>
      <c r="AW163" s="15">
        <v>0</v>
      </c>
      <c r="AX163" s="15">
        <v>0</v>
      </c>
      <c r="AY163" s="15">
        <v>0</v>
      </c>
    </row>
    <row r="164" spans="1:51">
      <c r="A164" s="1">
        <v>26236</v>
      </c>
      <c r="B164" s="1" t="s">
        <v>1762</v>
      </c>
      <c r="C164" s="1">
        <v>4</v>
      </c>
      <c r="D164" s="1" t="s">
        <v>1763</v>
      </c>
      <c r="E164" s="1" t="s">
        <v>576</v>
      </c>
      <c r="F164" s="1">
        <v>5</v>
      </c>
      <c r="G164" s="1" t="s">
        <v>272</v>
      </c>
      <c r="H164" s="1">
        <v>0</v>
      </c>
      <c r="I164" s="1" t="s">
        <v>577</v>
      </c>
      <c r="J164" s="15">
        <v>0</v>
      </c>
      <c r="K164" s="15">
        <v>0</v>
      </c>
      <c r="L164" s="15">
        <v>0</v>
      </c>
      <c r="M164" s="15">
        <v>0</v>
      </c>
      <c r="N164" s="15">
        <v>0</v>
      </c>
      <c r="O164" s="15">
        <v>0</v>
      </c>
      <c r="P164" s="15">
        <v>0</v>
      </c>
      <c r="Q164" s="15">
        <v>0</v>
      </c>
      <c r="R164" s="15">
        <v>0</v>
      </c>
      <c r="S164" s="15">
        <v>0</v>
      </c>
      <c r="T164" s="15">
        <v>0</v>
      </c>
      <c r="U164" s="15">
        <v>0</v>
      </c>
      <c r="V164" s="15">
        <v>0</v>
      </c>
      <c r="W164" s="15">
        <v>0</v>
      </c>
      <c r="X164" s="15">
        <v>0</v>
      </c>
      <c r="Y164" s="15">
        <v>0</v>
      </c>
      <c r="Z164" s="15">
        <v>0</v>
      </c>
      <c r="AA164" s="15">
        <v>0</v>
      </c>
      <c r="AB164" s="15">
        <v>0</v>
      </c>
      <c r="AC164" s="15">
        <v>0</v>
      </c>
      <c r="AD164" s="15">
        <v>0</v>
      </c>
      <c r="AE164" s="15">
        <v>0</v>
      </c>
      <c r="AF164" s="15">
        <v>0</v>
      </c>
      <c r="AG164" s="15">
        <v>0</v>
      </c>
      <c r="AH164" s="15">
        <v>0</v>
      </c>
      <c r="AI164" s="15">
        <v>0</v>
      </c>
      <c r="AJ164" s="15">
        <v>0</v>
      </c>
      <c r="AK164" s="15">
        <v>0</v>
      </c>
      <c r="AL164" s="15">
        <v>0</v>
      </c>
      <c r="AM164" s="15">
        <v>0</v>
      </c>
      <c r="AN164" s="15">
        <v>0</v>
      </c>
      <c r="AO164" s="15">
        <v>0</v>
      </c>
      <c r="AP164" s="15">
        <v>0</v>
      </c>
      <c r="AQ164" s="15">
        <v>0</v>
      </c>
      <c r="AR164" s="15">
        <v>0</v>
      </c>
      <c r="AS164" s="15">
        <v>0</v>
      </c>
      <c r="AT164" s="15">
        <v>0</v>
      </c>
      <c r="AU164" s="15">
        <v>0</v>
      </c>
      <c r="AV164" s="15">
        <v>0</v>
      </c>
      <c r="AW164" s="15">
        <v>0</v>
      </c>
      <c r="AX164" s="15">
        <v>0</v>
      </c>
      <c r="AY164" s="15">
        <v>0</v>
      </c>
    </row>
    <row r="165" spans="1:51">
      <c r="A165" s="1">
        <v>26247</v>
      </c>
      <c r="B165" s="1" t="s">
        <v>1762</v>
      </c>
      <c r="C165" s="1">
        <v>4</v>
      </c>
      <c r="D165" s="1" t="s">
        <v>1763</v>
      </c>
      <c r="E165" s="1" t="s">
        <v>578</v>
      </c>
      <c r="F165" s="1">
        <v>5</v>
      </c>
      <c r="G165" s="1" t="s">
        <v>272</v>
      </c>
      <c r="H165" s="1">
        <v>0</v>
      </c>
      <c r="I165" s="1" t="s">
        <v>579</v>
      </c>
      <c r="J165" s="15">
        <v>0</v>
      </c>
      <c r="K165" s="15">
        <v>0</v>
      </c>
      <c r="L165" s="15">
        <v>0</v>
      </c>
      <c r="M165" s="15">
        <v>0</v>
      </c>
      <c r="N165" s="15">
        <v>0</v>
      </c>
      <c r="O165" s="15">
        <v>0</v>
      </c>
      <c r="P165" s="15">
        <v>0</v>
      </c>
      <c r="Q165" s="15">
        <v>0</v>
      </c>
      <c r="R165" s="15">
        <v>0</v>
      </c>
      <c r="S165" s="15">
        <v>0</v>
      </c>
      <c r="T165" s="15">
        <v>0</v>
      </c>
      <c r="U165" s="15">
        <v>0</v>
      </c>
      <c r="V165" s="15">
        <v>0</v>
      </c>
      <c r="W165" s="15">
        <v>0</v>
      </c>
      <c r="X165" s="15">
        <v>0</v>
      </c>
      <c r="Y165" s="15">
        <v>0</v>
      </c>
      <c r="Z165" s="15">
        <v>0</v>
      </c>
      <c r="AA165" s="15">
        <v>0</v>
      </c>
      <c r="AB165" s="15">
        <v>0</v>
      </c>
      <c r="AC165" s="15">
        <v>0</v>
      </c>
      <c r="AD165" s="15">
        <v>0</v>
      </c>
      <c r="AE165" s="15">
        <v>0</v>
      </c>
      <c r="AF165" s="15">
        <v>0</v>
      </c>
      <c r="AG165" s="15">
        <v>0</v>
      </c>
      <c r="AH165" s="15">
        <v>0</v>
      </c>
      <c r="AI165" s="15">
        <v>0</v>
      </c>
      <c r="AJ165" s="15">
        <v>0</v>
      </c>
      <c r="AK165" s="15">
        <v>0</v>
      </c>
      <c r="AL165" s="15">
        <v>0</v>
      </c>
      <c r="AM165" s="15">
        <v>0</v>
      </c>
      <c r="AN165" s="15">
        <v>0</v>
      </c>
      <c r="AO165" s="15">
        <v>0</v>
      </c>
      <c r="AP165" s="15">
        <v>0</v>
      </c>
      <c r="AQ165" s="15">
        <v>0</v>
      </c>
      <c r="AR165" s="15">
        <v>0</v>
      </c>
      <c r="AS165" s="15">
        <v>0</v>
      </c>
      <c r="AT165" s="15">
        <v>0</v>
      </c>
      <c r="AU165" s="15">
        <v>0</v>
      </c>
      <c r="AV165" s="15">
        <v>0</v>
      </c>
      <c r="AW165" s="15">
        <v>0</v>
      </c>
      <c r="AX165" s="15">
        <v>0</v>
      </c>
      <c r="AY165" s="15">
        <v>0</v>
      </c>
    </row>
    <row r="166" spans="1:51">
      <c r="A166" s="1">
        <v>26258</v>
      </c>
      <c r="B166" s="1" t="s">
        <v>1762</v>
      </c>
      <c r="C166" s="1">
        <v>4</v>
      </c>
      <c r="D166" s="1" t="s">
        <v>1763</v>
      </c>
      <c r="E166" s="1" t="s">
        <v>580</v>
      </c>
      <c r="F166" s="1">
        <v>5</v>
      </c>
      <c r="G166" s="1" t="s">
        <v>272</v>
      </c>
      <c r="H166" s="1">
        <v>0</v>
      </c>
      <c r="I166" s="1" t="s">
        <v>581</v>
      </c>
      <c r="J166" s="15">
        <v>0</v>
      </c>
      <c r="K166" s="15">
        <v>0</v>
      </c>
      <c r="L166" s="15">
        <v>0</v>
      </c>
      <c r="M166" s="15">
        <v>0</v>
      </c>
      <c r="N166" s="15">
        <v>0</v>
      </c>
      <c r="O166" s="15">
        <v>0</v>
      </c>
      <c r="P166" s="15">
        <v>0</v>
      </c>
      <c r="Q166" s="15">
        <v>0</v>
      </c>
      <c r="R166" s="15">
        <v>0</v>
      </c>
      <c r="S166" s="15">
        <v>0</v>
      </c>
      <c r="T166" s="15">
        <v>0</v>
      </c>
      <c r="U166" s="15">
        <v>0</v>
      </c>
      <c r="V166" s="15">
        <v>0</v>
      </c>
      <c r="W166" s="15">
        <v>0</v>
      </c>
      <c r="X166" s="15">
        <v>0</v>
      </c>
      <c r="Y166" s="15">
        <v>0</v>
      </c>
      <c r="Z166" s="15">
        <v>0</v>
      </c>
      <c r="AA166" s="15">
        <v>0</v>
      </c>
      <c r="AB166" s="15">
        <v>0</v>
      </c>
      <c r="AC166" s="15">
        <v>0</v>
      </c>
      <c r="AD166" s="15">
        <v>0</v>
      </c>
      <c r="AE166" s="15">
        <v>0</v>
      </c>
      <c r="AF166" s="15">
        <v>0</v>
      </c>
      <c r="AG166" s="15">
        <v>0</v>
      </c>
      <c r="AH166" s="15">
        <v>0</v>
      </c>
      <c r="AI166" s="15">
        <v>0</v>
      </c>
      <c r="AJ166" s="15">
        <v>0</v>
      </c>
      <c r="AK166" s="15">
        <v>0</v>
      </c>
      <c r="AL166" s="15">
        <v>0</v>
      </c>
      <c r="AM166" s="15">
        <v>0</v>
      </c>
      <c r="AN166" s="15">
        <v>0</v>
      </c>
      <c r="AO166" s="15">
        <v>0</v>
      </c>
      <c r="AP166" s="15">
        <v>0</v>
      </c>
      <c r="AQ166" s="15">
        <v>0</v>
      </c>
      <c r="AR166" s="15">
        <v>0</v>
      </c>
      <c r="AS166" s="15">
        <v>0</v>
      </c>
      <c r="AT166" s="15">
        <v>0</v>
      </c>
      <c r="AU166" s="15">
        <v>0</v>
      </c>
      <c r="AV166" s="15">
        <v>0</v>
      </c>
      <c r="AW166" s="15">
        <v>0</v>
      </c>
      <c r="AX166" s="15">
        <v>0</v>
      </c>
      <c r="AY166" s="15">
        <v>0</v>
      </c>
    </row>
    <row r="167" spans="1:51">
      <c r="A167" s="1">
        <v>26269</v>
      </c>
      <c r="B167" s="1" t="s">
        <v>1762</v>
      </c>
      <c r="C167" s="1">
        <v>4</v>
      </c>
      <c r="D167" s="1" t="s">
        <v>1763</v>
      </c>
      <c r="E167" s="1" t="s">
        <v>582</v>
      </c>
      <c r="F167" s="1">
        <v>5</v>
      </c>
      <c r="G167" s="1" t="s">
        <v>272</v>
      </c>
      <c r="H167" s="1">
        <v>0</v>
      </c>
      <c r="I167" s="1" t="s">
        <v>583</v>
      </c>
      <c r="J167" s="15">
        <v>0</v>
      </c>
      <c r="K167" s="15">
        <v>0</v>
      </c>
      <c r="L167" s="15">
        <v>0</v>
      </c>
      <c r="M167" s="15">
        <v>0</v>
      </c>
      <c r="N167" s="15">
        <v>0</v>
      </c>
      <c r="O167" s="15">
        <v>0</v>
      </c>
      <c r="P167" s="15">
        <v>0</v>
      </c>
      <c r="Q167" s="15">
        <v>0</v>
      </c>
      <c r="R167" s="15">
        <v>0</v>
      </c>
      <c r="S167" s="15">
        <v>0</v>
      </c>
      <c r="T167" s="15">
        <v>0</v>
      </c>
      <c r="U167" s="15">
        <v>0</v>
      </c>
      <c r="V167" s="15">
        <v>0</v>
      </c>
      <c r="W167" s="15">
        <v>0</v>
      </c>
      <c r="X167" s="15">
        <v>0</v>
      </c>
      <c r="Y167" s="15">
        <v>0</v>
      </c>
      <c r="Z167" s="15">
        <v>0</v>
      </c>
      <c r="AA167" s="15">
        <v>0</v>
      </c>
      <c r="AB167" s="15">
        <v>0</v>
      </c>
      <c r="AC167" s="15">
        <v>0</v>
      </c>
      <c r="AD167" s="15">
        <v>0</v>
      </c>
      <c r="AE167" s="15">
        <v>0</v>
      </c>
      <c r="AF167" s="15">
        <v>0</v>
      </c>
      <c r="AG167" s="15">
        <v>0</v>
      </c>
      <c r="AH167" s="15">
        <v>0</v>
      </c>
      <c r="AI167" s="15">
        <v>0</v>
      </c>
      <c r="AJ167" s="15">
        <v>0</v>
      </c>
      <c r="AK167" s="15">
        <v>0</v>
      </c>
      <c r="AL167" s="15">
        <v>0</v>
      </c>
      <c r="AM167" s="15">
        <v>0</v>
      </c>
      <c r="AN167" s="15">
        <v>0</v>
      </c>
      <c r="AO167" s="15">
        <v>0</v>
      </c>
      <c r="AP167" s="15">
        <v>0</v>
      </c>
      <c r="AQ167" s="15">
        <v>0</v>
      </c>
      <c r="AR167" s="15">
        <v>0</v>
      </c>
      <c r="AS167" s="15">
        <v>0</v>
      </c>
      <c r="AT167" s="15">
        <v>0</v>
      </c>
      <c r="AU167" s="15">
        <v>0</v>
      </c>
      <c r="AV167" s="15">
        <v>0</v>
      </c>
      <c r="AW167" s="15">
        <v>0</v>
      </c>
      <c r="AX167" s="15">
        <v>0</v>
      </c>
      <c r="AY167" s="15">
        <v>0</v>
      </c>
    </row>
    <row r="168" spans="1:51">
      <c r="A168" s="1">
        <v>26280</v>
      </c>
      <c r="B168" s="1" t="s">
        <v>1762</v>
      </c>
      <c r="C168" s="1">
        <v>4</v>
      </c>
      <c r="D168" s="1" t="s">
        <v>1763</v>
      </c>
      <c r="E168" s="1" t="s">
        <v>584</v>
      </c>
      <c r="F168" s="1">
        <v>5</v>
      </c>
      <c r="G168" s="1" t="s">
        <v>272</v>
      </c>
      <c r="H168" s="1">
        <v>0</v>
      </c>
      <c r="I168" s="1" t="s">
        <v>585</v>
      </c>
      <c r="J168" s="15">
        <v>1</v>
      </c>
      <c r="K168" s="15">
        <v>6</v>
      </c>
      <c r="L168" s="15">
        <v>2</v>
      </c>
      <c r="M168" s="15">
        <v>4</v>
      </c>
      <c r="N168" s="15">
        <v>5</v>
      </c>
      <c r="O168" s="15">
        <v>1</v>
      </c>
      <c r="P168" s="15">
        <v>4</v>
      </c>
      <c r="Q168" s="15">
        <v>1</v>
      </c>
      <c r="R168" s="15">
        <v>6</v>
      </c>
      <c r="S168" s="15">
        <v>2</v>
      </c>
      <c r="T168" s="15">
        <v>4</v>
      </c>
      <c r="U168" s="15">
        <v>5</v>
      </c>
      <c r="V168" s="15">
        <v>1</v>
      </c>
      <c r="W168" s="15">
        <v>4</v>
      </c>
      <c r="X168" s="15">
        <v>0</v>
      </c>
      <c r="Y168" s="15">
        <v>0</v>
      </c>
      <c r="Z168" s="15">
        <v>0</v>
      </c>
      <c r="AA168" s="15">
        <v>0</v>
      </c>
      <c r="AB168" s="15">
        <v>0</v>
      </c>
      <c r="AC168" s="15">
        <v>0</v>
      </c>
      <c r="AD168" s="15">
        <v>0</v>
      </c>
      <c r="AE168" s="15">
        <v>0</v>
      </c>
      <c r="AF168" s="15">
        <v>0</v>
      </c>
      <c r="AG168" s="15">
        <v>0</v>
      </c>
      <c r="AH168" s="15">
        <v>0</v>
      </c>
      <c r="AI168" s="15">
        <v>0</v>
      </c>
      <c r="AJ168" s="15">
        <v>0</v>
      </c>
      <c r="AK168" s="15">
        <v>0</v>
      </c>
      <c r="AL168" s="15">
        <v>0</v>
      </c>
      <c r="AM168" s="15">
        <v>0</v>
      </c>
      <c r="AN168" s="15">
        <v>0</v>
      </c>
      <c r="AO168" s="15">
        <v>0</v>
      </c>
      <c r="AP168" s="15">
        <v>0</v>
      </c>
      <c r="AQ168" s="15">
        <v>0</v>
      </c>
      <c r="AR168" s="15">
        <v>0</v>
      </c>
      <c r="AS168" s="15">
        <v>0</v>
      </c>
      <c r="AT168" s="15">
        <v>0</v>
      </c>
      <c r="AU168" s="15">
        <v>0</v>
      </c>
      <c r="AV168" s="15">
        <v>0</v>
      </c>
      <c r="AW168" s="15">
        <v>0</v>
      </c>
      <c r="AX168" s="15">
        <v>0</v>
      </c>
      <c r="AY168" s="15">
        <v>0</v>
      </c>
    </row>
    <row r="169" spans="1:51">
      <c r="A169" s="1">
        <v>26291</v>
      </c>
      <c r="B169" s="1" t="s">
        <v>1762</v>
      </c>
      <c r="C169" s="1">
        <v>4</v>
      </c>
      <c r="D169" s="1" t="s">
        <v>1763</v>
      </c>
      <c r="E169" s="1" t="s">
        <v>586</v>
      </c>
      <c r="F169" s="1">
        <v>5</v>
      </c>
      <c r="G169" s="1" t="s">
        <v>272</v>
      </c>
      <c r="H169" s="1">
        <v>0</v>
      </c>
      <c r="I169" s="1" t="s">
        <v>587</v>
      </c>
      <c r="J169" s="15">
        <v>0</v>
      </c>
      <c r="K169" s="15">
        <v>0</v>
      </c>
      <c r="L169" s="15">
        <v>0</v>
      </c>
      <c r="M169" s="15">
        <v>0</v>
      </c>
      <c r="N169" s="15">
        <v>0</v>
      </c>
      <c r="O169" s="15">
        <v>0</v>
      </c>
      <c r="P169" s="15">
        <v>0</v>
      </c>
      <c r="Q169" s="15">
        <v>0</v>
      </c>
      <c r="R169" s="15">
        <v>0</v>
      </c>
      <c r="S169" s="15">
        <v>0</v>
      </c>
      <c r="T169" s="15">
        <v>0</v>
      </c>
      <c r="U169" s="15">
        <v>0</v>
      </c>
      <c r="V169" s="15">
        <v>0</v>
      </c>
      <c r="W169" s="15">
        <v>0</v>
      </c>
      <c r="X169" s="15">
        <v>0</v>
      </c>
      <c r="Y169" s="15">
        <v>0</v>
      </c>
      <c r="Z169" s="15">
        <v>0</v>
      </c>
      <c r="AA169" s="15">
        <v>0</v>
      </c>
      <c r="AB169" s="15">
        <v>0</v>
      </c>
      <c r="AC169" s="15">
        <v>0</v>
      </c>
      <c r="AD169" s="15">
        <v>0</v>
      </c>
      <c r="AE169" s="15">
        <v>0</v>
      </c>
      <c r="AF169" s="15">
        <v>0</v>
      </c>
      <c r="AG169" s="15">
        <v>0</v>
      </c>
      <c r="AH169" s="15">
        <v>0</v>
      </c>
      <c r="AI169" s="15">
        <v>0</v>
      </c>
      <c r="AJ169" s="15">
        <v>0</v>
      </c>
      <c r="AK169" s="15">
        <v>0</v>
      </c>
      <c r="AL169" s="15">
        <v>0</v>
      </c>
      <c r="AM169" s="15">
        <v>0</v>
      </c>
      <c r="AN169" s="15">
        <v>0</v>
      </c>
      <c r="AO169" s="15">
        <v>0</v>
      </c>
      <c r="AP169" s="15">
        <v>0</v>
      </c>
      <c r="AQ169" s="15">
        <v>0</v>
      </c>
      <c r="AR169" s="15">
        <v>0</v>
      </c>
      <c r="AS169" s="15">
        <v>0</v>
      </c>
      <c r="AT169" s="15">
        <v>0</v>
      </c>
      <c r="AU169" s="15">
        <v>0</v>
      </c>
      <c r="AV169" s="15">
        <v>0</v>
      </c>
      <c r="AW169" s="15">
        <v>0</v>
      </c>
      <c r="AX169" s="15">
        <v>0</v>
      </c>
      <c r="AY169" s="15">
        <v>0</v>
      </c>
    </row>
    <row r="170" spans="1:51">
      <c r="A170" s="1">
        <v>26302</v>
      </c>
      <c r="B170" s="1" t="s">
        <v>1762</v>
      </c>
      <c r="C170" s="1">
        <v>4</v>
      </c>
      <c r="D170" s="1" t="s">
        <v>1763</v>
      </c>
      <c r="E170" s="1" t="s">
        <v>588</v>
      </c>
      <c r="F170" s="1">
        <v>5</v>
      </c>
      <c r="G170" s="1" t="s">
        <v>272</v>
      </c>
      <c r="H170" s="1">
        <v>0</v>
      </c>
      <c r="I170" s="1" t="s">
        <v>589</v>
      </c>
      <c r="J170" s="15">
        <v>0</v>
      </c>
      <c r="K170" s="15">
        <v>0</v>
      </c>
      <c r="L170" s="15">
        <v>0</v>
      </c>
      <c r="M170" s="15">
        <v>0</v>
      </c>
      <c r="N170" s="15">
        <v>0</v>
      </c>
      <c r="O170" s="15">
        <v>0</v>
      </c>
      <c r="P170" s="15">
        <v>0</v>
      </c>
      <c r="Q170" s="15">
        <v>0</v>
      </c>
      <c r="R170" s="15">
        <v>0</v>
      </c>
      <c r="S170" s="15">
        <v>0</v>
      </c>
      <c r="T170" s="15">
        <v>0</v>
      </c>
      <c r="U170" s="15">
        <v>0</v>
      </c>
      <c r="V170" s="15">
        <v>0</v>
      </c>
      <c r="W170" s="15">
        <v>0</v>
      </c>
      <c r="X170" s="15">
        <v>0</v>
      </c>
      <c r="Y170" s="15">
        <v>0</v>
      </c>
      <c r="Z170" s="15">
        <v>0</v>
      </c>
      <c r="AA170" s="15">
        <v>0</v>
      </c>
      <c r="AB170" s="15">
        <v>0</v>
      </c>
      <c r="AC170" s="15">
        <v>0</v>
      </c>
      <c r="AD170" s="15">
        <v>0</v>
      </c>
      <c r="AE170" s="15">
        <v>0</v>
      </c>
      <c r="AF170" s="15">
        <v>0</v>
      </c>
      <c r="AG170" s="15">
        <v>0</v>
      </c>
      <c r="AH170" s="15">
        <v>0</v>
      </c>
      <c r="AI170" s="15">
        <v>0</v>
      </c>
      <c r="AJ170" s="15">
        <v>0</v>
      </c>
      <c r="AK170" s="15">
        <v>0</v>
      </c>
      <c r="AL170" s="15">
        <v>0</v>
      </c>
      <c r="AM170" s="15">
        <v>0</v>
      </c>
      <c r="AN170" s="15">
        <v>0</v>
      </c>
      <c r="AO170" s="15">
        <v>0</v>
      </c>
      <c r="AP170" s="15">
        <v>0</v>
      </c>
      <c r="AQ170" s="15">
        <v>0</v>
      </c>
      <c r="AR170" s="15">
        <v>0</v>
      </c>
      <c r="AS170" s="15">
        <v>0</v>
      </c>
      <c r="AT170" s="15">
        <v>0</v>
      </c>
      <c r="AU170" s="15">
        <v>0</v>
      </c>
      <c r="AV170" s="15">
        <v>0</v>
      </c>
      <c r="AW170" s="15">
        <v>0</v>
      </c>
      <c r="AX170" s="15">
        <v>0</v>
      </c>
      <c r="AY170" s="15">
        <v>0</v>
      </c>
    </row>
    <row r="171" spans="1:51">
      <c r="A171" s="1">
        <v>26313</v>
      </c>
      <c r="B171" s="1" t="s">
        <v>1762</v>
      </c>
      <c r="C171" s="1">
        <v>4</v>
      </c>
      <c r="D171" s="1" t="s">
        <v>1763</v>
      </c>
      <c r="E171" s="1" t="s">
        <v>590</v>
      </c>
      <c r="F171" s="1">
        <v>5</v>
      </c>
      <c r="G171" s="1" t="s">
        <v>272</v>
      </c>
      <c r="H171" s="1">
        <v>0</v>
      </c>
      <c r="I171" s="1" t="s">
        <v>591</v>
      </c>
      <c r="J171" s="15">
        <v>0</v>
      </c>
      <c r="K171" s="15">
        <v>0</v>
      </c>
      <c r="L171" s="15">
        <v>0</v>
      </c>
      <c r="M171" s="15">
        <v>0</v>
      </c>
      <c r="N171" s="15">
        <v>0</v>
      </c>
      <c r="O171" s="15">
        <v>0</v>
      </c>
      <c r="P171" s="15">
        <v>0</v>
      </c>
      <c r="Q171" s="15">
        <v>0</v>
      </c>
      <c r="R171" s="15">
        <v>0</v>
      </c>
      <c r="S171" s="15">
        <v>0</v>
      </c>
      <c r="T171" s="15">
        <v>0</v>
      </c>
      <c r="U171" s="15">
        <v>0</v>
      </c>
      <c r="V171" s="15">
        <v>0</v>
      </c>
      <c r="W171" s="15">
        <v>0</v>
      </c>
      <c r="X171" s="15">
        <v>0</v>
      </c>
      <c r="Y171" s="15">
        <v>0</v>
      </c>
      <c r="Z171" s="15">
        <v>0</v>
      </c>
      <c r="AA171" s="15">
        <v>0</v>
      </c>
      <c r="AB171" s="15">
        <v>0</v>
      </c>
      <c r="AC171" s="15">
        <v>0</v>
      </c>
      <c r="AD171" s="15">
        <v>0</v>
      </c>
      <c r="AE171" s="15">
        <v>0</v>
      </c>
      <c r="AF171" s="15">
        <v>0</v>
      </c>
      <c r="AG171" s="15">
        <v>0</v>
      </c>
      <c r="AH171" s="15">
        <v>0</v>
      </c>
      <c r="AI171" s="15">
        <v>0</v>
      </c>
      <c r="AJ171" s="15">
        <v>0</v>
      </c>
      <c r="AK171" s="15">
        <v>0</v>
      </c>
      <c r="AL171" s="15">
        <v>0</v>
      </c>
      <c r="AM171" s="15">
        <v>0</v>
      </c>
      <c r="AN171" s="15">
        <v>0</v>
      </c>
      <c r="AO171" s="15">
        <v>0</v>
      </c>
      <c r="AP171" s="15">
        <v>0</v>
      </c>
      <c r="AQ171" s="15">
        <v>0</v>
      </c>
      <c r="AR171" s="15">
        <v>0</v>
      </c>
      <c r="AS171" s="15">
        <v>0</v>
      </c>
      <c r="AT171" s="15">
        <v>0</v>
      </c>
      <c r="AU171" s="15">
        <v>0</v>
      </c>
      <c r="AV171" s="15">
        <v>0</v>
      </c>
      <c r="AW171" s="15">
        <v>0</v>
      </c>
      <c r="AX171" s="15">
        <v>0</v>
      </c>
      <c r="AY171" s="15">
        <v>0</v>
      </c>
    </row>
    <row r="172" spans="1:51">
      <c r="A172" s="1">
        <v>26324</v>
      </c>
      <c r="B172" s="1" t="s">
        <v>1762</v>
      </c>
      <c r="C172" s="1">
        <v>4</v>
      </c>
      <c r="D172" s="1" t="s">
        <v>1763</v>
      </c>
      <c r="E172" s="1" t="s">
        <v>592</v>
      </c>
      <c r="F172" s="1">
        <v>4</v>
      </c>
      <c r="G172" s="1" t="s">
        <v>272</v>
      </c>
      <c r="H172" s="1">
        <v>0</v>
      </c>
      <c r="I172" s="1" t="s">
        <v>593</v>
      </c>
      <c r="J172" s="15">
        <v>114</v>
      </c>
      <c r="K172" s="15">
        <v>719</v>
      </c>
      <c r="L172" s="15">
        <v>517</v>
      </c>
      <c r="M172" s="15">
        <v>202</v>
      </c>
      <c r="N172" s="15">
        <v>526</v>
      </c>
      <c r="O172" s="15">
        <v>381</v>
      </c>
      <c r="P172" s="15">
        <v>145</v>
      </c>
      <c r="Q172" s="15">
        <v>70</v>
      </c>
      <c r="R172" s="15">
        <v>215</v>
      </c>
      <c r="S172" s="15">
        <v>133</v>
      </c>
      <c r="T172" s="15">
        <v>82</v>
      </c>
      <c r="U172" s="15">
        <v>101</v>
      </c>
      <c r="V172" s="15">
        <v>56</v>
      </c>
      <c r="W172" s="15">
        <v>45</v>
      </c>
      <c r="X172" s="15">
        <v>44</v>
      </c>
      <c r="Y172" s="15">
        <v>504</v>
      </c>
      <c r="Z172" s="15">
        <v>384</v>
      </c>
      <c r="AA172" s="15">
        <v>120</v>
      </c>
      <c r="AB172" s="15">
        <v>425</v>
      </c>
      <c r="AC172" s="15">
        <v>325</v>
      </c>
      <c r="AD172" s="15">
        <v>100</v>
      </c>
      <c r="AE172" s="15">
        <v>43</v>
      </c>
      <c r="AF172" s="15">
        <v>492</v>
      </c>
      <c r="AG172" s="15">
        <v>374</v>
      </c>
      <c r="AH172" s="15">
        <v>118</v>
      </c>
      <c r="AI172" s="15">
        <v>416</v>
      </c>
      <c r="AJ172" s="15">
        <v>318</v>
      </c>
      <c r="AK172" s="15">
        <v>98</v>
      </c>
      <c r="AL172" s="15">
        <v>1</v>
      </c>
      <c r="AM172" s="15">
        <v>12</v>
      </c>
      <c r="AN172" s="15">
        <v>10</v>
      </c>
      <c r="AO172" s="15">
        <v>2</v>
      </c>
      <c r="AP172" s="15">
        <v>9</v>
      </c>
      <c r="AQ172" s="15">
        <v>7</v>
      </c>
      <c r="AR172" s="15">
        <v>2</v>
      </c>
      <c r="AS172" s="15">
        <v>0</v>
      </c>
      <c r="AT172" s="15">
        <v>0</v>
      </c>
      <c r="AU172" s="15">
        <v>0</v>
      </c>
      <c r="AV172" s="15">
        <v>0</v>
      </c>
      <c r="AW172" s="15">
        <v>0</v>
      </c>
      <c r="AX172" s="15">
        <v>0</v>
      </c>
      <c r="AY172" s="15">
        <v>0</v>
      </c>
    </row>
    <row r="173" spans="1:51">
      <c r="A173" s="1">
        <v>26335</v>
      </c>
      <c r="B173" s="1" t="s">
        <v>1762</v>
      </c>
      <c r="C173" s="1">
        <v>4</v>
      </c>
      <c r="D173" s="1" t="s">
        <v>1763</v>
      </c>
      <c r="E173" s="1" t="s">
        <v>594</v>
      </c>
      <c r="F173" s="1">
        <v>5</v>
      </c>
      <c r="G173" s="1" t="s">
        <v>272</v>
      </c>
      <c r="H173" s="1">
        <v>0</v>
      </c>
      <c r="I173" s="1" t="s">
        <v>595</v>
      </c>
      <c r="J173" s="15">
        <v>0</v>
      </c>
      <c r="K173" s="15">
        <v>0</v>
      </c>
      <c r="L173" s="15">
        <v>0</v>
      </c>
      <c r="M173" s="15">
        <v>0</v>
      </c>
      <c r="N173" s="15">
        <v>0</v>
      </c>
      <c r="O173" s="15">
        <v>0</v>
      </c>
      <c r="P173" s="15">
        <v>0</v>
      </c>
      <c r="Q173" s="15">
        <v>0</v>
      </c>
      <c r="R173" s="15">
        <v>0</v>
      </c>
      <c r="S173" s="15">
        <v>0</v>
      </c>
      <c r="T173" s="15">
        <v>0</v>
      </c>
      <c r="U173" s="15">
        <v>0</v>
      </c>
      <c r="V173" s="15">
        <v>0</v>
      </c>
      <c r="W173" s="15">
        <v>0</v>
      </c>
      <c r="X173" s="15">
        <v>0</v>
      </c>
      <c r="Y173" s="15">
        <v>0</v>
      </c>
      <c r="Z173" s="15">
        <v>0</v>
      </c>
      <c r="AA173" s="15">
        <v>0</v>
      </c>
      <c r="AB173" s="15">
        <v>0</v>
      </c>
      <c r="AC173" s="15">
        <v>0</v>
      </c>
      <c r="AD173" s="15">
        <v>0</v>
      </c>
      <c r="AE173" s="15">
        <v>0</v>
      </c>
      <c r="AF173" s="15">
        <v>0</v>
      </c>
      <c r="AG173" s="15">
        <v>0</v>
      </c>
      <c r="AH173" s="15">
        <v>0</v>
      </c>
      <c r="AI173" s="15">
        <v>0</v>
      </c>
      <c r="AJ173" s="15">
        <v>0</v>
      </c>
      <c r="AK173" s="15">
        <v>0</v>
      </c>
      <c r="AL173" s="15">
        <v>0</v>
      </c>
      <c r="AM173" s="15">
        <v>0</v>
      </c>
      <c r="AN173" s="15">
        <v>0</v>
      </c>
      <c r="AO173" s="15">
        <v>0</v>
      </c>
      <c r="AP173" s="15">
        <v>0</v>
      </c>
      <c r="AQ173" s="15">
        <v>0</v>
      </c>
      <c r="AR173" s="15">
        <v>0</v>
      </c>
      <c r="AS173" s="15">
        <v>0</v>
      </c>
      <c r="AT173" s="15">
        <v>0</v>
      </c>
      <c r="AU173" s="15">
        <v>0</v>
      </c>
      <c r="AV173" s="15">
        <v>0</v>
      </c>
      <c r="AW173" s="15">
        <v>0</v>
      </c>
      <c r="AX173" s="15">
        <v>0</v>
      </c>
      <c r="AY173" s="15">
        <v>0</v>
      </c>
    </row>
    <row r="174" spans="1:51">
      <c r="A174" s="1">
        <v>26346</v>
      </c>
      <c r="B174" s="1" t="s">
        <v>1762</v>
      </c>
      <c r="C174" s="1">
        <v>4</v>
      </c>
      <c r="D174" s="1" t="s">
        <v>1763</v>
      </c>
      <c r="E174" s="1" t="s">
        <v>596</v>
      </c>
      <c r="F174" s="1">
        <v>5</v>
      </c>
      <c r="G174" s="1" t="s">
        <v>272</v>
      </c>
      <c r="H174" s="1">
        <v>0</v>
      </c>
      <c r="I174" s="1" t="s">
        <v>597</v>
      </c>
      <c r="J174" s="15">
        <v>0</v>
      </c>
      <c r="K174" s="15">
        <v>0</v>
      </c>
      <c r="L174" s="15">
        <v>0</v>
      </c>
      <c r="M174" s="15">
        <v>0</v>
      </c>
      <c r="N174" s="15">
        <v>0</v>
      </c>
      <c r="O174" s="15">
        <v>0</v>
      </c>
      <c r="P174" s="15">
        <v>0</v>
      </c>
      <c r="Q174" s="15">
        <v>0</v>
      </c>
      <c r="R174" s="15">
        <v>0</v>
      </c>
      <c r="S174" s="15">
        <v>0</v>
      </c>
      <c r="T174" s="15">
        <v>0</v>
      </c>
      <c r="U174" s="15">
        <v>0</v>
      </c>
      <c r="V174" s="15">
        <v>0</v>
      </c>
      <c r="W174" s="15">
        <v>0</v>
      </c>
      <c r="X174" s="15">
        <v>0</v>
      </c>
      <c r="Y174" s="15">
        <v>0</v>
      </c>
      <c r="Z174" s="15">
        <v>0</v>
      </c>
      <c r="AA174" s="15">
        <v>0</v>
      </c>
      <c r="AB174" s="15">
        <v>0</v>
      </c>
      <c r="AC174" s="15">
        <v>0</v>
      </c>
      <c r="AD174" s="15">
        <v>0</v>
      </c>
      <c r="AE174" s="15">
        <v>0</v>
      </c>
      <c r="AF174" s="15">
        <v>0</v>
      </c>
      <c r="AG174" s="15">
        <v>0</v>
      </c>
      <c r="AH174" s="15">
        <v>0</v>
      </c>
      <c r="AI174" s="15">
        <v>0</v>
      </c>
      <c r="AJ174" s="15">
        <v>0</v>
      </c>
      <c r="AK174" s="15">
        <v>0</v>
      </c>
      <c r="AL174" s="15">
        <v>0</v>
      </c>
      <c r="AM174" s="15">
        <v>0</v>
      </c>
      <c r="AN174" s="15">
        <v>0</v>
      </c>
      <c r="AO174" s="15">
        <v>0</v>
      </c>
      <c r="AP174" s="15">
        <v>0</v>
      </c>
      <c r="AQ174" s="15">
        <v>0</v>
      </c>
      <c r="AR174" s="15">
        <v>0</v>
      </c>
      <c r="AS174" s="15">
        <v>0</v>
      </c>
      <c r="AT174" s="15">
        <v>0</v>
      </c>
      <c r="AU174" s="15">
        <v>0</v>
      </c>
      <c r="AV174" s="15">
        <v>0</v>
      </c>
      <c r="AW174" s="15">
        <v>0</v>
      </c>
      <c r="AX174" s="15">
        <v>0</v>
      </c>
      <c r="AY174" s="15">
        <v>0</v>
      </c>
    </row>
    <row r="175" spans="1:51">
      <c r="A175" s="1">
        <v>26357</v>
      </c>
      <c r="B175" s="1" t="s">
        <v>1762</v>
      </c>
      <c r="C175" s="1">
        <v>4</v>
      </c>
      <c r="D175" s="1" t="s">
        <v>1763</v>
      </c>
      <c r="E175" s="1" t="s">
        <v>598</v>
      </c>
      <c r="F175" s="1">
        <v>5</v>
      </c>
      <c r="G175" s="1" t="s">
        <v>272</v>
      </c>
      <c r="H175" s="1">
        <v>0</v>
      </c>
      <c r="I175" s="1" t="s">
        <v>599</v>
      </c>
      <c r="J175" s="15">
        <v>5</v>
      </c>
      <c r="K175" s="15">
        <v>71</v>
      </c>
      <c r="L175" s="15">
        <v>64</v>
      </c>
      <c r="M175" s="15">
        <v>7</v>
      </c>
      <c r="N175" s="15">
        <v>65</v>
      </c>
      <c r="O175" s="15">
        <v>58</v>
      </c>
      <c r="P175" s="15">
        <v>7</v>
      </c>
      <c r="Q175" s="15">
        <v>0</v>
      </c>
      <c r="R175" s="15">
        <v>0</v>
      </c>
      <c r="S175" s="15">
        <v>0</v>
      </c>
      <c r="T175" s="15">
        <v>0</v>
      </c>
      <c r="U175" s="15">
        <v>0</v>
      </c>
      <c r="V175" s="15">
        <v>0</v>
      </c>
      <c r="W175" s="15">
        <v>0</v>
      </c>
      <c r="X175" s="15">
        <v>5</v>
      </c>
      <c r="Y175" s="15">
        <v>71</v>
      </c>
      <c r="Z175" s="15">
        <v>64</v>
      </c>
      <c r="AA175" s="15">
        <v>7</v>
      </c>
      <c r="AB175" s="15">
        <v>65</v>
      </c>
      <c r="AC175" s="15">
        <v>58</v>
      </c>
      <c r="AD175" s="15">
        <v>7</v>
      </c>
      <c r="AE175" s="15">
        <v>5</v>
      </c>
      <c r="AF175" s="15">
        <v>71</v>
      </c>
      <c r="AG175" s="15">
        <v>64</v>
      </c>
      <c r="AH175" s="15">
        <v>7</v>
      </c>
      <c r="AI175" s="15">
        <v>65</v>
      </c>
      <c r="AJ175" s="15">
        <v>58</v>
      </c>
      <c r="AK175" s="15">
        <v>7</v>
      </c>
      <c r="AL175" s="15">
        <v>0</v>
      </c>
      <c r="AM175" s="15">
        <v>0</v>
      </c>
      <c r="AN175" s="15">
        <v>0</v>
      </c>
      <c r="AO175" s="15">
        <v>0</v>
      </c>
      <c r="AP175" s="15">
        <v>0</v>
      </c>
      <c r="AQ175" s="15">
        <v>0</v>
      </c>
      <c r="AR175" s="15">
        <v>0</v>
      </c>
      <c r="AS175" s="15">
        <v>0</v>
      </c>
      <c r="AT175" s="15">
        <v>0</v>
      </c>
      <c r="AU175" s="15">
        <v>0</v>
      </c>
      <c r="AV175" s="15">
        <v>0</v>
      </c>
      <c r="AW175" s="15">
        <v>0</v>
      </c>
      <c r="AX175" s="15">
        <v>0</v>
      </c>
      <c r="AY175" s="15">
        <v>0</v>
      </c>
    </row>
    <row r="176" spans="1:51">
      <c r="A176" s="1">
        <v>26368</v>
      </c>
      <c r="B176" s="1" t="s">
        <v>1762</v>
      </c>
      <c r="C176" s="1">
        <v>4</v>
      </c>
      <c r="D176" s="1" t="s">
        <v>1763</v>
      </c>
      <c r="E176" s="1" t="s">
        <v>600</v>
      </c>
      <c r="F176" s="1">
        <v>5</v>
      </c>
      <c r="G176" s="1" t="s">
        <v>272</v>
      </c>
      <c r="H176" s="1">
        <v>0</v>
      </c>
      <c r="I176" s="1" t="s">
        <v>601</v>
      </c>
      <c r="J176" s="15">
        <v>95</v>
      </c>
      <c r="K176" s="15">
        <v>485</v>
      </c>
      <c r="L176" s="15">
        <v>337</v>
      </c>
      <c r="M176" s="15">
        <v>148</v>
      </c>
      <c r="N176" s="15">
        <v>327</v>
      </c>
      <c r="O176" s="15">
        <v>227</v>
      </c>
      <c r="P176" s="15">
        <v>100</v>
      </c>
      <c r="Q176" s="15">
        <v>63</v>
      </c>
      <c r="R176" s="15">
        <v>197</v>
      </c>
      <c r="S176" s="15">
        <v>121</v>
      </c>
      <c r="T176" s="15">
        <v>76</v>
      </c>
      <c r="U176" s="15">
        <v>92</v>
      </c>
      <c r="V176" s="15">
        <v>52</v>
      </c>
      <c r="W176" s="15">
        <v>40</v>
      </c>
      <c r="X176" s="15">
        <v>32</v>
      </c>
      <c r="Y176" s="15">
        <v>288</v>
      </c>
      <c r="Z176" s="15">
        <v>216</v>
      </c>
      <c r="AA176" s="15">
        <v>72</v>
      </c>
      <c r="AB176" s="15">
        <v>235</v>
      </c>
      <c r="AC176" s="15">
        <v>175</v>
      </c>
      <c r="AD176" s="15">
        <v>60</v>
      </c>
      <c r="AE176" s="15">
        <v>31</v>
      </c>
      <c r="AF176" s="15">
        <v>276</v>
      </c>
      <c r="AG176" s="15">
        <v>206</v>
      </c>
      <c r="AH176" s="15">
        <v>70</v>
      </c>
      <c r="AI176" s="15">
        <v>226</v>
      </c>
      <c r="AJ176" s="15">
        <v>168</v>
      </c>
      <c r="AK176" s="15">
        <v>58</v>
      </c>
      <c r="AL176" s="15">
        <v>1</v>
      </c>
      <c r="AM176" s="15">
        <v>12</v>
      </c>
      <c r="AN176" s="15">
        <v>10</v>
      </c>
      <c r="AO176" s="15">
        <v>2</v>
      </c>
      <c r="AP176" s="15">
        <v>9</v>
      </c>
      <c r="AQ176" s="15">
        <v>7</v>
      </c>
      <c r="AR176" s="15">
        <v>2</v>
      </c>
      <c r="AS176" s="15">
        <v>0</v>
      </c>
      <c r="AT176" s="15">
        <v>0</v>
      </c>
      <c r="AU176" s="15">
        <v>0</v>
      </c>
      <c r="AV176" s="15">
        <v>0</v>
      </c>
      <c r="AW176" s="15">
        <v>0</v>
      </c>
      <c r="AX176" s="15">
        <v>0</v>
      </c>
      <c r="AY176" s="15">
        <v>0</v>
      </c>
    </row>
    <row r="177" spans="1:51">
      <c r="A177" s="1">
        <v>26379</v>
      </c>
      <c r="B177" s="1" t="s">
        <v>1762</v>
      </c>
      <c r="C177" s="1">
        <v>4</v>
      </c>
      <c r="D177" s="1" t="s">
        <v>1763</v>
      </c>
      <c r="E177" s="1" t="s">
        <v>602</v>
      </c>
      <c r="F177" s="1">
        <v>5</v>
      </c>
      <c r="G177" s="1" t="s">
        <v>272</v>
      </c>
      <c r="H177" s="1">
        <v>0</v>
      </c>
      <c r="I177" s="1" t="s">
        <v>603</v>
      </c>
      <c r="J177" s="15">
        <v>2</v>
      </c>
      <c r="K177" s="15">
        <v>51</v>
      </c>
      <c r="L177" s="15">
        <v>36</v>
      </c>
      <c r="M177" s="15">
        <v>15</v>
      </c>
      <c r="N177" s="15">
        <v>49</v>
      </c>
      <c r="O177" s="15">
        <v>34</v>
      </c>
      <c r="P177" s="15">
        <v>15</v>
      </c>
      <c r="Q177" s="15">
        <v>1</v>
      </c>
      <c r="R177" s="15">
        <v>2</v>
      </c>
      <c r="S177" s="15">
        <v>1</v>
      </c>
      <c r="T177" s="15">
        <v>1</v>
      </c>
      <c r="U177" s="15">
        <v>1</v>
      </c>
      <c r="V177" s="15">
        <v>0</v>
      </c>
      <c r="W177" s="15">
        <v>1</v>
      </c>
      <c r="X177" s="15">
        <v>1</v>
      </c>
      <c r="Y177" s="15">
        <v>49</v>
      </c>
      <c r="Z177" s="15">
        <v>35</v>
      </c>
      <c r="AA177" s="15">
        <v>14</v>
      </c>
      <c r="AB177" s="15">
        <v>48</v>
      </c>
      <c r="AC177" s="15">
        <v>34</v>
      </c>
      <c r="AD177" s="15">
        <v>14</v>
      </c>
      <c r="AE177" s="15">
        <v>1</v>
      </c>
      <c r="AF177" s="15">
        <v>49</v>
      </c>
      <c r="AG177" s="15">
        <v>35</v>
      </c>
      <c r="AH177" s="15">
        <v>14</v>
      </c>
      <c r="AI177" s="15">
        <v>48</v>
      </c>
      <c r="AJ177" s="15">
        <v>34</v>
      </c>
      <c r="AK177" s="15">
        <v>14</v>
      </c>
      <c r="AL177" s="15">
        <v>0</v>
      </c>
      <c r="AM177" s="15">
        <v>0</v>
      </c>
      <c r="AN177" s="15">
        <v>0</v>
      </c>
      <c r="AO177" s="15">
        <v>0</v>
      </c>
      <c r="AP177" s="15">
        <v>0</v>
      </c>
      <c r="AQ177" s="15">
        <v>0</v>
      </c>
      <c r="AR177" s="15">
        <v>0</v>
      </c>
      <c r="AS177" s="15">
        <v>0</v>
      </c>
      <c r="AT177" s="15">
        <v>0</v>
      </c>
      <c r="AU177" s="15">
        <v>0</v>
      </c>
      <c r="AV177" s="15">
        <v>0</v>
      </c>
      <c r="AW177" s="15">
        <v>0</v>
      </c>
      <c r="AX177" s="15">
        <v>0</v>
      </c>
      <c r="AY177" s="15">
        <v>0</v>
      </c>
    </row>
    <row r="178" spans="1:51">
      <c r="A178" s="1">
        <v>26390</v>
      </c>
      <c r="B178" s="1" t="s">
        <v>1762</v>
      </c>
      <c r="C178" s="1">
        <v>4</v>
      </c>
      <c r="D178" s="1" t="s">
        <v>1763</v>
      </c>
      <c r="E178" s="1" t="s">
        <v>604</v>
      </c>
      <c r="F178" s="1">
        <v>5</v>
      </c>
      <c r="G178" s="1" t="s">
        <v>272</v>
      </c>
      <c r="H178" s="1">
        <v>0</v>
      </c>
      <c r="I178" s="1" t="s">
        <v>605</v>
      </c>
      <c r="J178" s="15">
        <v>0</v>
      </c>
      <c r="K178" s="15">
        <v>0</v>
      </c>
      <c r="L178" s="15">
        <v>0</v>
      </c>
      <c r="M178" s="15">
        <v>0</v>
      </c>
      <c r="N178" s="15">
        <v>0</v>
      </c>
      <c r="O178" s="15">
        <v>0</v>
      </c>
      <c r="P178" s="15">
        <v>0</v>
      </c>
      <c r="Q178" s="15">
        <v>0</v>
      </c>
      <c r="R178" s="15">
        <v>0</v>
      </c>
      <c r="S178" s="15">
        <v>0</v>
      </c>
      <c r="T178" s="15">
        <v>0</v>
      </c>
      <c r="U178" s="15">
        <v>0</v>
      </c>
      <c r="V178" s="15">
        <v>0</v>
      </c>
      <c r="W178" s="15">
        <v>0</v>
      </c>
      <c r="X178" s="15">
        <v>0</v>
      </c>
      <c r="Y178" s="15">
        <v>0</v>
      </c>
      <c r="Z178" s="15">
        <v>0</v>
      </c>
      <c r="AA178" s="15">
        <v>0</v>
      </c>
      <c r="AB178" s="15">
        <v>0</v>
      </c>
      <c r="AC178" s="15">
        <v>0</v>
      </c>
      <c r="AD178" s="15">
        <v>0</v>
      </c>
      <c r="AE178" s="15">
        <v>0</v>
      </c>
      <c r="AF178" s="15">
        <v>0</v>
      </c>
      <c r="AG178" s="15">
        <v>0</v>
      </c>
      <c r="AH178" s="15">
        <v>0</v>
      </c>
      <c r="AI178" s="15">
        <v>0</v>
      </c>
      <c r="AJ178" s="15">
        <v>0</v>
      </c>
      <c r="AK178" s="15">
        <v>0</v>
      </c>
      <c r="AL178" s="15">
        <v>0</v>
      </c>
      <c r="AM178" s="15">
        <v>0</v>
      </c>
      <c r="AN178" s="15">
        <v>0</v>
      </c>
      <c r="AO178" s="15">
        <v>0</v>
      </c>
      <c r="AP178" s="15">
        <v>0</v>
      </c>
      <c r="AQ178" s="15">
        <v>0</v>
      </c>
      <c r="AR178" s="15">
        <v>0</v>
      </c>
      <c r="AS178" s="15">
        <v>0</v>
      </c>
      <c r="AT178" s="15">
        <v>0</v>
      </c>
      <c r="AU178" s="15">
        <v>0</v>
      </c>
      <c r="AV178" s="15">
        <v>0</v>
      </c>
      <c r="AW178" s="15">
        <v>0</v>
      </c>
      <c r="AX178" s="15">
        <v>0</v>
      </c>
      <c r="AY178" s="15">
        <v>0</v>
      </c>
    </row>
    <row r="179" spans="1:51">
      <c r="A179" s="1">
        <v>26401</v>
      </c>
      <c r="B179" s="1" t="s">
        <v>1762</v>
      </c>
      <c r="C179" s="1">
        <v>4</v>
      </c>
      <c r="D179" s="1" t="s">
        <v>1763</v>
      </c>
      <c r="E179" s="1" t="s">
        <v>606</v>
      </c>
      <c r="F179" s="1">
        <v>5</v>
      </c>
      <c r="G179" s="1" t="s">
        <v>272</v>
      </c>
      <c r="H179" s="1">
        <v>0</v>
      </c>
      <c r="I179" s="1" t="s">
        <v>607</v>
      </c>
      <c r="J179" s="15">
        <v>0</v>
      </c>
      <c r="K179" s="15">
        <v>0</v>
      </c>
      <c r="L179" s="15">
        <v>0</v>
      </c>
      <c r="M179" s="15">
        <v>0</v>
      </c>
      <c r="N179" s="15">
        <v>0</v>
      </c>
      <c r="O179" s="15">
        <v>0</v>
      </c>
      <c r="P179" s="15">
        <v>0</v>
      </c>
      <c r="Q179" s="15">
        <v>0</v>
      </c>
      <c r="R179" s="15">
        <v>0</v>
      </c>
      <c r="S179" s="15">
        <v>0</v>
      </c>
      <c r="T179" s="15">
        <v>0</v>
      </c>
      <c r="U179" s="15">
        <v>0</v>
      </c>
      <c r="V179" s="15">
        <v>0</v>
      </c>
      <c r="W179" s="15">
        <v>0</v>
      </c>
      <c r="X179" s="15">
        <v>0</v>
      </c>
      <c r="Y179" s="15">
        <v>0</v>
      </c>
      <c r="Z179" s="15">
        <v>0</v>
      </c>
      <c r="AA179" s="15">
        <v>0</v>
      </c>
      <c r="AB179" s="15">
        <v>0</v>
      </c>
      <c r="AC179" s="15">
        <v>0</v>
      </c>
      <c r="AD179" s="15">
        <v>0</v>
      </c>
      <c r="AE179" s="15">
        <v>0</v>
      </c>
      <c r="AF179" s="15">
        <v>0</v>
      </c>
      <c r="AG179" s="15">
        <v>0</v>
      </c>
      <c r="AH179" s="15">
        <v>0</v>
      </c>
      <c r="AI179" s="15">
        <v>0</v>
      </c>
      <c r="AJ179" s="15">
        <v>0</v>
      </c>
      <c r="AK179" s="15">
        <v>0</v>
      </c>
      <c r="AL179" s="15">
        <v>0</v>
      </c>
      <c r="AM179" s="15">
        <v>0</v>
      </c>
      <c r="AN179" s="15">
        <v>0</v>
      </c>
      <c r="AO179" s="15">
        <v>0</v>
      </c>
      <c r="AP179" s="15">
        <v>0</v>
      </c>
      <c r="AQ179" s="15">
        <v>0</v>
      </c>
      <c r="AR179" s="15">
        <v>0</v>
      </c>
      <c r="AS179" s="15">
        <v>0</v>
      </c>
      <c r="AT179" s="15">
        <v>0</v>
      </c>
      <c r="AU179" s="15">
        <v>0</v>
      </c>
      <c r="AV179" s="15">
        <v>0</v>
      </c>
      <c r="AW179" s="15">
        <v>0</v>
      </c>
      <c r="AX179" s="15">
        <v>0</v>
      </c>
      <c r="AY179" s="15">
        <v>0</v>
      </c>
    </row>
    <row r="180" spans="1:51">
      <c r="A180" s="1">
        <v>26412</v>
      </c>
      <c r="B180" s="1" t="s">
        <v>1762</v>
      </c>
      <c r="C180" s="1">
        <v>4</v>
      </c>
      <c r="D180" s="1" t="s">
        <v>1763</v>
      </c>
      <c r="E180" s="1" t="s">
        <v>608</v>
      </c>
      <c r="F180" s="1">
        <v>5</v>
      </c>
      <c r="G180" s="1" t="s">
        <v>272</v>
      </c>
      <c r="H180" s="1">
        <v>0</v>
      </c>
      <c r="I180" s="1" t="s">
        <v>609</v>
      </c>
      <c r="J180" s="15">
        <v>0</v>
      </c>
      <c r="K180" s="15">
        <v>0</v>
      </c>
      <c r="L180" s="15">
        <v>0</v>
      </c>
      <c r="M180" s="15">
        <v>0</v>
      </c>
      <c r="N180" s="15">
        <v>0</v>
      </c>
      <c r="O180" s="15">
        <v>0</v>
      </c>
      <c r="P180" s="15">
        <v>0</v>
      </c>
      <c r="Q180" s="15">
        <v>0</v>
      </c>
      <c r="R180" s="15">
        <v>0</v>
      </c>
      <c r="S180" s="15">
        <v>0</v>
      </c>
      <c r="T180" s="15">
        <v>0</v>
      </c>
      <c r="U180" s="15">
        <v>0</v>
      </c>
      <c r="V180" s="15">
        <v>0</v>
      </c>
      <c r="W180" s="15">
        <v>0</v>
      </c>
      <c r="X180" s="15">
        <v>0</v>
      </c>
      <c r="Y180" s="15">
        <v>0</v>
      </c>
      <c r="Z180" s="15">
        <v>0</v>
      </c>
      <c r="AA180" s="15">
        <v>0</v>
      </c>
      <c r="AB180" s="15">
        <v>0</v>
      </c>
      <c r="AC180" s="15">
        <v>0</v>
      </c>
      <c r="AD180" s="15">
        <v>0</v>
      </c>
      <c r="AE180" s="15">
        <v>0</v>
      </c>
      <c r="AF180" s="15">
        <v>0</v>
      </c>
      <c r="AG180" s="15">
        <v>0</v>
      </c>
      <c r="AH180" s="15">
        <v>0</v>
      </c>
      <c r="AI180" s="15">
        <v>0</v>
      </c>
      <c r="AJ180" s="15">
        <v>0</v>
      </c>
      <c r="AK180" s="15">
        <v>0</v>
      </c>
      <c r="AL180" s="15">
        <v>0</v>
      </c>
      <c r="AM180" s="15">
        <v>0</v>
      </c>
      <c r="AN180" s="15">
        <v>0</v>
      </c>
      <c r="AO180" s="15">
        <v>0</v>
      </c>
      <c r="AP180" s="15">
        <v>0</v>
      </c>
      <c r="AQ180" s="15">
        <v>0</v>
      </c>
      <c r="AR180" s="15">
        <v>0</v>
      </c>
      <c r="AS180" s="15">
        <v>0</v>
      </c>
      <c r="AT180" s="15">
        <v>0</v>
      </c>
      <c r="AU180" s="15">
        <v>0</v>
      </c>
      <c r="AV180" s="15">
        <v>0</v>
      </c>
      <c r="AW180" s="15">
        <v>0</v>
      </c>
      <c r="AX180" s="15">
        <v>0</v>
      </c>
      <c r="AY180" s="15">
        <v>0</v>
      </c>
    </row>
    <row r="181" spans="1:51">
      <c r="A181" s="1">
        <v>26423</v>
      </c>
      <c r="B181" s="1" t="s">
        <v>1762</v>
      </c>
      <c r="C181" s="1">
        <v>4</v>
      </c>
      <c r="D181" s="1" t="s">
        <v>1763</v>
      </c>
      <c r="E181" s="1" t="s">
        <v>610</v>
      </c>
      <c r="F181" s="1">
        <v>5</v>
      </c>
      <c r="G181" s="1" t="s">
        <v>272</v>
      </c>
      <c r="H181" s="1">
        <v>0</v>
      </c>
      <c r="I181" s="1" t="s">
        <v>611</v>
      </c>
      <c r="J181" s="15">
        <v>10</v>
      </c>
      <c r="K181" s="15">
        <v>78</v>
      </c>
      <c r="L181" s="15">
        <v>58</v>
      </c>
      <c r="M181" s="15">
        <v>20</v>
      </c>
      <c r="N181" s="15">
        <v>60</v>
      </c>
      <c r="O181" s="15">
        <v>47</v>
      </c>
      <c r="P181" s="15">
        <v>13</v>
      </c>
      <c r="Q181" s="15">
        <v>6</v>
      </c>
      <c r="R181" s="15">
        <v>16</v>
      </c>
      <c r="S181" s="15">
        <v>11</v>
      </c>
      <c r="T181" s="15">
        <v>5</v>
      </c>
      <c r="U181" s="15">
        <v>8</v>
      </c>
      <c r="V181" s="15">
        <v>4</v>
      </c>
      <c r="W181" s="15">
        <v>4</v>
      </c>
      <c r="X181" s="15">
        <v>4</v>
      </c>
      <c r="Y181" s="15">
        <v>62</v>
      </c>
      <c r="Z181" s="15">
        <v>47</v>
      </c>
      <c r="AA181" s="15">
        <v>15</v>
      </c>
      <c r="AB181" s="15">
        <v>52</v>
      </c>
      <c r="AC181" s="15">
        <v>43</v>
      </c>
      <c r="AD181" s="15">
        <v>9</v>
      </c>
      <c r="AE181" s="15">
        <v>4</v>
      </c>
      <c r="AF181" s="15">
        <v>62</v>
      </c>
      <c r="AG181" s="15">
        <v>47</v>
      </c>
      <c r="AH181" s="15">
        <v>15</v>
      </c>
      <c r="AI181" s="15">
        <v>52</v>
      </c>
      <c r="AJ181" s="15">
        <v>43</v>
      </c>
      <c r="AK181" s="15">
        <v>9</v>
      </c>
      <c r="AL181" s="15">
        <v>0</v>
      </c>
      <c r="AM181" s="15">
        <v>0</v>
      </c>
      <c r="AN181" s="15">
        <v>0</v>
      </c>
      <c r="AO181" s="15">
        <v>0</v>
      </c>
      <c r="AP181" s="15">
        <v>0</v>
      </c>
      <c r="AQ181" s="15">
        <v>0</v>
      </c>
      <c r="AR181" s="15">
        <v>0</v>
      </c>
      <c r="AS181" s="15">
        <v>0</v>
      </c>
      <c r="AT181" s="15">
        <v>0</v>
      </c>
      <c r="AU181" s="15">
        <v>0</v>
      </c>
      <c r="AV181" s="15">
        <v>0</v>
      </c>
      <c r="AW181" s="15">
        <v>0</v>
      </c>
      <c r="AX181" s="15">
        <v>0</v>
      </c>
      <c r="AY181" s="15">
        <v>0</v>
      </c>
    </row>
    <row r="182" spans="1:51">
      <c r="A182" s="1">
        <v>26434</v>
      </c>
      <c r="B182" s="1" t="s">
        <v>1762</v>
      </c>
      <c r="C182" s="1">
        <v>4</v>
      </c>
      <c r="D182" s="1" t="s">
        <v>1763</v>
      </c>
      <c r="E182" s="1" t="s">
        <v>612</v>
      </c>
      <c r="F182" s="1">
        <v>5</v>
      </c>
      <c r="G182" s="1" t="s">
        <v>272</v>
      </c>
      <c r="H182" s="1">
        <v>0</v>
      </c>
      <c r="I182" s="1" t="s">
        <v>613</v>
      </c>
      <c r="J182" s="15">
        <v>2</v>
      </c>
      <c r="K182" s="15">
        <v>34</v>
      </c>
      <c r="L182" s="15">
        <v>22</v>
      </c>
      <c r="M182" s="15">
        <v>12</v>
      </c>
      <c r="N182" s="15">
        <v>25</v>
      </c>
      <c r="O182" s="15">
        <v>15</v>
      </c>
      <c r="P182" s="15">
        <v>10</v>
      </c>
      <c r="Q182" s="15">
        <v>0</v>
      </c>
      <c r="R182" s="15">
        <v>0</v>
      </c>
      <c r="S182" s="15">
        <v>0</v>
      </c>
      <c r="T182" s="15">
        <v>0</v>
      </c>
      <c r="U182" s="15">
        <v>0</v>
      </c>
      <c r="V182" s="15">
        <v>0</v>
      </c>
      <c r="W182" s="15">
        <v>0</v>
      </c>
      <c r="X182" s="15">
        <v>2</v>
      </c>
      <c r="Y182" s="15">
        <v>34</v>
      </c>
      <c r="Z182" s="15">
        <v>22</v>
      </c>
      <c r="AA182" s="15">
        <v>12</v>
      </c>
      <c r="AB182" s="15">
        <v>25</v>
      </c>
      <c r="AC182" s="15">
        <v>15</v>
      </c>
      <c r="AD182" s="15">
        <v>10</v>
      </c>
      <c r="AE182" s="15">
        <v>2</v>
      </c>
      <c r="AF182" s="15">
        <v>34</v>
      </c>
      <c r="AG182" s="15">
        <v>22</v>
      </c>
      <c r="AH182" s="15">
        <v>12</v>
      </c>
      <c r="AI182" s="15">
        <v>25</v>
      </c>
      <c r="AJ182" s="15">
        <v>15</v>
      </c>
      <c r="AK182" s="15">
        <v>10</v>
      </c>
      <c r="AL182" s="15">
        <v>0</v>
      </c>
      <c r="AM182" s="15">
        <v>0</v>
      </c>
      <c r="AN182" s="15">
        <v>0</v>
      </c>
      <c r="AO182" s="15">
        <v>0</v>
      </c>
      <c r="AP182" s="15">
        <v>0</v>
      </c>
      <c r="AQ182" s="15">
        <v>0</v>
      </c>
      <c r="AR182" s="15">
        <v>0</v>
      </c>
      <c r="AS182" s="15">
        <v>0</v>
      </c>
      <c r="AT182" s="15">
        <v>0</v>
      </c>
      <c r="AU182" s="15">
        <v>0</v>
      </c>
      <c r="AV182" s="15">
        <v>0</v>
      </c>
      <c r="AW182" s="15">
        <v>0</v>
      </c>
      <c r="AX182" s="15">
        <v>0</v>
      </c>
      <c r="AY182" s="15">
        <v>0</v>
      </c>
    </row>
    <row r="183" spans="1:51">
      <c r="A183" s="1">
        <v>26445</v>
      </c>
      <c r="B183" s="1" t="s">
        <v>1762</v>
      </c>
      <c r="C183" s="1">
        <v>4</v>
      </c>
      <c r="D183" s="1" t="s">
        <v>1763</v>
      </c>
      <c r="E183" s="1" t="s">
        <v>614</v>
      </c>
      <c r="F183" s="1">
        <v>4</v>
      </c>
      <c r="G183" s="1" t="s">
        <v>272</v>
      </c>
      <c r="H183" s="1">
        <v>0</v>
      </c>
      <c r="I183" s="1" t="s">
        <v>615</v>
      </c>
      <c r="J183" s="15">
        <v>4</v>
      </c>
      <c r="K183" s="15">
        <v>15</v>
      </c>
      <c r="L183" s="15">
        <v>9</v>
      </c>
      <c r="M183" s="15">
        <v>6</v>
      </c>
      <c r="N183" s="15">
        <v>9</v>
      </c>
      <c r="O183" s="15">
        <v>5</v>
      </c>
      <c r="P183" s="15">
        <v>4</v>
      </c>
      <c r="Q183" s="15">
        <v>3</v>
      </c>
      <c r="R183" s="15">
        <v>10</v>
      </c>
      <c r="S183" s="15">
        <v>6</v>
      </c>
      <c r="T183" s="15">
        <v>4</v>
      </c>
      <c r="U183" s="15">
        <v>5</v>
      </c>
      <c r="V183" s="15">
        <v>3</v>
      </c>
      <c r="W183" s="15">
        <v>2</v>
      </c>
      <c r="X183" s="15">
        <v>1</v>
      </c>
      <c r="Y183" s="15">
        <v>5</v>
      </c>
      <c r="Z183" s="15">
        <v>3</v>
      </c>
      <c r="AA183" s="15">
        <v>2</v>
      </c>
      <c r="AB183" s="15">
        <v>4</v>
      </c>
      <c r="AC183" s="15">
        <v>2</v>
      </c>
      <c r="AD183" s="15">
        <v>2</v>
      </c>
      <c r="AE183" s="15">
        <v>1</v>
      </c>
      <c r="AF183" s="15">
        <v>5</v>
      </c>
      <c r="AG183" s="15">
        <v>3</v>
      </c>
      <c r="AH183" s="15">
        <v>2</v>
      </c>
      <c r="AI183" s="15">
        <v>4</v>
      </c>
      <c r="AJ183" s="15">
        <v>2</v>
      </c>
      <c r="AK183" s="15">
        <v>2</v>
      </c>
      <c r="AL183" s="15">
        <v>0</v>
      </c>
      <c r="AM183" s="15">
        <v>0</v>
      </c>
      <c r="AN183" s="15">
        <v>0</v>
      </c>
      <c r="AO183" s="15">
        <v>0</v>
      </c>
      <c r="AP183" s="15">
        <v>0</v>
      </c>
      <c r="AQ183" s="15">
        <v>0</v>
      </c>
      <c r="AR183" s="15">
        <v>0</v>
      </c>
      <c r="AS183" s="15">
        <v>0</v>
      </c>
      <c r="AT183" s="15">
        <v>0</v>
      </c>
      <c r="AU183" s="15">
        <v>0</v>
      </c>
      <c r="AV183" s="15">
        <v>0</v>
      </c>
      <c r="AW183" s="15">
        <v>0</v>
      </c>
      <c r="AX183" s="15">
        <v>0</v>
      </c>
      <c r="AY183" s="15">
        <v>0</v>
      </c>
    </row>
    <row r="184" spans="1:51">
      <c r="A184" s="1">
        <v>26456</v>
      </c>
      <c r="B184" s="1" t="s">
        <v>1762</v>
      </c>
      <c r="C184" s="1">
        <v>4</v>
      </c>
      <c r="D184" s="1" t="s">
        <v>1763</v>
      </c>
      <c r="E184" s="1" t="s">
        <v>616</v>
      </c>
      <c r="F184" s="1">
        <v>5</v>
      </c>
      <c r="G184" s="1" t="s">
        <v>272</v>
      </c>
      <c r="H184" s="1">
        <v>0</v>
      </c>
      <c r="I184" s="1" t="s">
        <v>617</v>
      </c>
      <c r="J184" s="15">
        <v>0</v>
      </c>
      <c r="K184" s="15">
        <v>0</v>
      </c>
      <c r="L184" s="15">
        <v>0</v>
      </c>
      <c r="M184" s="15">
        <v>0</v>
      </c>
      <c r="N184" s="15">
        <v>0</v>
      </c>
      <c r="O184" s="15">
        <v>0</v>
      </c>
      <c r="P184" s="15">
        <v>0</v>
      </c>
      <c r="Q184" s="15">
        <v>0</v>
      </c>
      <c r="R184" s="15">
        <v>0</v>
      </c>
      <c r="S184" s="15">
        <v>0</v>
      </c>
      <c r="T184" s="15">
        <v>0</v>
      </c>
      <c r="U184" s="15">
        <v>0</v>
      </c>
      <c r="V184" s="15">
        <v>0</v>
      </c>
      <c r="W184" s="15">
        <v>0</v>
      </c>
      <c r="X184" s="15">
        <v>0</v>
      </c>
      <c r="Y184" s="15">
        <v>0</v>
      </c>
      <c r="Z184" s="15">
        <v>0</v>
      </c>
      <c r="AA184" s="15">
        <v>0</v>
      </c>
      <c r="AB184" s="15">
        <v>0</v>
      </c>
      <c r="AC184" s="15">
        <v>0</v>
      </c>
      <c r="AD184" s="15">
        <v>0</v>
      </c>
      <c r="AE184" s="15">
        <v>0</v>
      </c>
      <c r="AF184" s="15">
        <v>0</v>
      </c>
      <c r="AG184" s="15">
        <v>0</v>
      </c>
      <c r="AH184" s="15">
        <v>0</v>
      </c>
      <c r="AI184" s="15">
        <v>0</v>
      </c>
      <c r="AJ184" s="15">
        <v>0</v>
      </c>
      <c r="AK184" s="15">
        <v>0</v>
      </c>
      <c r="AL184" s="15">
        <v>0</v>
      </c>
      <c r="AM184" s="15">
        <v>0</v>
      </c>
      <c r="AN184" s="15">
        <v>0</v>
      </c>
      <c r="AO184" s="15">
        <v>0</v>
      </c>
      <c r="AP184" s="15">
        <v>0</v>
      </c>
      <c r="AQ184" s="15">
        <v>0</v>
      </c>
      <c r="AR184" s="15">
        <v>0</v>
      </c>
      <c r="AS184" s="15">
        <v>0</v>
      </c>
      <c r="AT184" s="15">
        <v>0</v>
      </c>
      <c r="AU184" s="15">
        <v>0</v>
      </c>
      <c r="AV184" s="15">
        <v>0</v>
      </c>
      <c r="AW184" s="15">
        <v>0</v>
      </c>
      <c r="AX184" s="15">
        <v>0</v>
      </c>
      <c r="AY184" s="15">
        <v>0</v>
      </c>
    </row>
    <row r="185" spans="1:51">
      <c r="A185" s="1">
        <v>26467</v>
      </c>
      <c r="B185" s="1" t="s">
        <v>1762</v>
      </c>
      <c r="C185" s="1">
        <v>4</v>
      </c>
      <c r="D185" s="1" t="s">
        <v>1763</v>
      </c>
      <c r="E185" s="1" t="s">
        <v>618</v>
      </c>
      <c r="F185" s="1">
        <v>5</v>
      </c>
      <c r="G185" s="1" t="s">
        <v>272</v>
      </c>
      <c r="H185" s="1">
        <v>0</v>
      </c>
      <c r="I185" s="1" t="s">
        <v>619</v>
      </c>
      <c r="J185" s="15">
        <v>0</v>
      </c>
      <c r="K185" s="15">
        <v>0</v>
      </c>
      <c r="L185" s="15">
        <v>0</v>
      </c>
      <c r="M185" s="15">
        <v>0</v>
      </c>
      <c r="N185" s="15">
        <v>0</v>
      </c>
      <c r="O185" s="15">
        <v>0</v>
      </c>
      <c r="P185" s="15">
        <v>0</v>
      </c>
      <c r="Q185" s="15">
        <v>0</v>
      </c>
      <c r="R185" s="15">
        <v>0</v>
      </c>
      <c r="S185" s="15">
        <v>0</v>
      </c>
      <c r="T185" s="15">
        <v>0</v>
      </c>
      <c r="U185" s="15">
        <v>0</v>
      </c>
      <c r="V185" s="15">
        <v>0</v>
      </c>
      <c r="W185" s="15">
        <v>0</v>
      </c>
      <c r="X185" s="15">
        <v>0</v>
      </c>
      <c r="Y185" s="15">
        <v>0</v>
      </c>
      <c r="Z185" s="15">
        <v>0</v>
      </c>
      <c r="AA185" s="15">
        <v>0</v>
      </c>
      <c r="AB185" s="15">
        <v>0</v>
      </c>
      <c r="AC185" s="15">
        <v>0</v>
      </c>
      <c r="AD185" s="15">
        <v>0</v>
      </c>
      <c r="AE185" s="15">
        <v>0</v>
      </c>
      <c r="AF185" s="15">
        <v>0</v>
      </c>
      <c r="AG185" s="15">
        <v>0</v>
      </c>
      <c r="AH185" s="15">
        <v>0</v>
      </c>
      <c r="AI185" s="15">
        <v>0</v>
      </c>
      <c r="AJ185" s="15">
        <v>0</v>
      </c>
      <c r="AK185" s="15">
        <v>0</v>
      </c>
      <c r="AL185" s="15">
        <v>0</v>
      </c>
      <c r="AM185" s="15">
        <v>0</v>
      </c>
      <c r="AN185" s="15">
        <v>0</v>
      </c>
      <c r="AO185" s="15">
        <v>0</v>
      </c>
      <c r="AP185" s="15">
        <v>0</v>
      </c>
      <c r="AQ185" s="15">
        <v>0</v>
      </c>
      <c r="AR185" s="15">
        <v>0</v>
      </c>
      <c r="AS185" s="15">
        <v>0</v>
      </c>
      <c r="AT185" s="15">
        <v>0</v>
      </c>
      <c r="AU185" s="15">
        <v>0</v>
      </c>
      <c r="AV185" s="15">
        <v>0</v>
      </c>
      <c r="AW185" s="15">
        <v>0</v>
      </c>
      <c r="AX185" s="15">
        <v>0</v>
      </c>
      <c r="AY185" s="15">
        <v>0</v>
      </c>
    </row>
    <row r="186" spans="1:51">
      <c r="A186" s="1">
        <v>26478</v>
      </c>
      <c r="B186" s="1" t="s">
        <v>1762</v>
      </c>
      <c r="C186" s="1">
        <v>4</v>
      </c>
      <c r="D186" s="1" t="s">
        <v>1763</v>
      </c>
      <c r="E186" s="1" t="s">
        <v>620</v>
      </c>
      <c r="F186" s="1">
        <v>5</v>
      </c>
      <c r="G186" s="1" t="s">
        <v>272</v>
      </c>
      <c r="H186" s="1">
        <v>0</v>
      </c>
      <c r="I186" s="1" t="s">
        <v>621</v>
      </c>
      <c r="J186" s="15">
        <v>0</v>
      </c>
      <c r="K186" s="15">
        <v>0</v>
      </c>
      <c r="L186" s="15">
        <v>0</v>
      </c>
      <c r="M186" s="15">
        <v>0</v>
      </c>
      <c r="N186" s="15">
        <v>0</v>
      </c>
      <c r="O186" s="15">
        <v>0</v>
      </c>
      <c r="P186" s="15">
        <v>0</v>
      </c>
      <c r="Q186" s="15">
        <v>0</v>
      </c>
      <c r="R186" s="15">
        <v>0</v>
      </c>
      <c r="S186" s="15">
        <v>0</v>
      </c>
      <c r="T186" s="15">
        <v>0</v>
      </c>
      <c r="U186" s="15">
        <v>0</v>
      </c>
      <c r="V186" s="15">
        <v>0</v>
      </c>
      <c r="W186" s="15">
        <v>0</v>
      </c>
      <c r="X186" s="15">
        <v>0</v>
      </c>
      <c r="Y186" s="15">
        <v>0</v>
      </c>
      <c r="Z186" s="15">
        <v>0</v>
      </c>
      <c r="AA186" s="15">
        <v>0</v>
      </c>
      <c r="AB186" s="15">
        <v>0</v>
      </c>
      <c r="AC186" s="15">
        <v>0</v>
      </c>
      <c r="AD186" s="15">
        <v>0</v>
      </c>
      <c r="AE186" s="15">
        <v>0</v>
      </c>
      <c r="AF186" s="15">
        <v>0</v>
      </c>
      <c r="AG186" s="15">
        <v>0</v>
      </c>
      <c r="AH186" s="15">
        <v>0</v>
      </c>
      <c r="AI186" s="15">
        <v>0</v>
      </c>
      <c r="AJ186" s="15">
        <v>0</v>
      </c>
      <c r="AK186" s="15">
        <v>0</v>
      </c>
      <c r="AL186" s="15">
        <v>0</v>
      </c>
      <c r="AM186" s="15">
        <v>0</v>
      </c>
      <c r="AN186" s="15">
        <v>0</v>
      </c>
      <c r="AO186" s="15">
        <v>0</v>
      </c>
      <c r="AP186" s="15">
        <v>0</v>
      </c>
      <c r="AQ186" s="15">
        <v>0</v>
      </c>
      <c r="AR186" s="15">
        <v>0</v>
      </c>
      <c r="AS186" s="15">
        <v>0</v>
      </c>
      <c r="AT186" s="15">
        <v>0</v>
      </c>
      <c r="AU186" s="15">
        <v>0</v>
      </c>
      <c r="AV186" s="15">
        <v>0</v>
      </c>
      <c r="AW186" s="15">
        <v>0</v>
      </c>
      <c r="AX186" s="15">
        <v>0</v>
      </c>
      <c r="AY186" s="15">
        <v>0</v>
      </c>
    </row>
    <row r="187" spans="1:51">
      <c r="A187" s="1">
        <v>26489</v>
      </c>
      <c r="B187" s="1" t="s">
        <v>1762</v>
      </c>
      <c r="C187" s="1">
        <v>4</v>
      </c>
      <c r="D187" s="1" t="s">
        <v>1763</v>
      </c>
      <c r="E187" s="1" t="s">
        <v>622</v>
      </c>
      <c r="F187" s="1">
        <v>5</v>
      </c>
      <c r="G187" s="1" t="s">
        <v>272</v>
      </c>
      <c r="H187" s="1">
        <v>0</v>
      </c>
      <c r="I187" s="1" t="s">
        <v>623</v>
      </c>
      <c r="J187" s="15">
        <v>0</v>
      </c>
      <c r="K187" s="15">
        <v>0</v>
      </c>
      <c r="L187" s="15">
        <v>0</v>
      </c>
      <c r="M187" s="15">
        <v>0</v>
      </c>
      <c r="N187" s="15">
        <v>0</v>
      </c>
      <c r="O187" s="15">
        <v>0</v>
      </c>
      <c r="P187" s="15">
        <v>0</v>
      </c>
      <c r="Q187" s="15">
        <v>0</v>
      </c>
      <c r="R187" s="15">
        <v>0</v>
      </c>
      <c r="S187" s="15">
        <v>0</v>
      </c>
      <c r="T187" s="15">
        <v>0</v>
      </c>
      <c r="U187" s="15">
        <v>0</v>
      </c>
      <c r="V187" s="15">
        <v>0</v>
      </c>
      <c r="W187" s="15">
        <v>0</v>
      </c>
      <c r="X187" s="15">
        <v>0</v>
      </c>
      <c r="Y187" s="15">
        <v>0</v>
      </c>
      <c r="Z187" s="15">
        <v>0</v>
      </c>
      <c r="AA187" s="15">
        <v>0</v>
      </c>
      <c r="AB187" s="15">
        <v>0</v>
      </c>
      <c r="AC187" s="15">
        <v>0</v>
      </c>
      <c r="AD187" s="15">
        <v>0</v>
      </c>
      <c r="AE187" s="15">
        <v>0</v>
      </c>
      <c r="AF187" s="15">
        <v>0</v>
      </c>
      <c r="AG187" s="15">
        <v>0</v>
      </c>
      <c r="AH187" s="15">
        <v>0</v>
      </c>
      <c r="AI187" s="15">
        <v>0</v>
      </c>
      <c r="AJ187" s="15">
        <v>0</v>
      </c>
      <c r="AK187" s="15">
        <v>0</v>
      </c>
      <c r="AL187" s="15">
        <v>0</v>
      </c>
      <c r="AM187" s="15">
        <v>0</v>
      </c>
      <c r="AN187" s="15">
        <v>0</v>
      </c>
      <c r="AO187" s="15">
        <v>0</v>
      </c>
      <c r="AP187" s="15">
        <v>0</v>
      </c>
      <c r="AQ187" s="15">
        <v>0</v>
      </c>
      <c r="AR187" s="15">
        <v>0</v>
      </c>
      <c r="AS187" s="15">
        <v>0</v>
      </c>
      <c r="AT187" s="15">
        <v>0</v>
      </c>
      <c r="AU187" s="15">
        <v>0</v>
      </c>
      <c r="AV187" s="15">
        <v>0</v>
      </c>
      <c r="AW187" s="15">
        <v>0</v>
      </c>
      <c r="AX187" s="15">
        <v>0</v>
      </c>
      <c r="AY187" s="15">
        <v>0</v>
      </c>
    </row>
    <row r="188" spans="1:51">
      <c r="A188" s="1">
        <v>26500</v>
      </c>
      <c r="B188" s="1" t="s">
        <v>1762</v>
      </c>
      <c r="C188" s="1">
        <v>4</v>
      </c>
      <c r="D188" s="1" t="s">
        <v>1763</v>
      </c>
      <c r="E188" s="1" t="s">
        <v>624</v>
      </c>
      <c r="F188" s="1">
        <v>5</v>
      </c>
      <c r="G188" s="1" t="s">
        <v>272</v>
      </c>
      <c r="H188" s="1">
        <v>0</v>
      </c>
      <c r="I188" s="1" t="s">
        <v>625</v>
      </c>
      <c r="J188" s="15">
        <v>0</v>
      </c>
      <c r="K188" s="15">
        <v>0</v>
      </c>
      <c r="L188" s="15">
        <v>0</v>
      </c>
      <c r="M188" s="15">
        <v>0</v>
      </c>
      <c r="N188" s="15">
        <v>0</v>
      </c>
      <c r="O188" s="15">
        <v>0</v>
      </c>
      <c r="P188" s="15">
        <v>0</v>
      </c>
      <c r="Q188" s="15">
        <v>0</v>
      </c>
      <c r="R188" s="15">
        <v>0</v>
      </c>
      <c r="S188" s="15">
        <v>0</v>
      </c>
      <c r="T188" s="15">
        <v>0</v>
      </c>
      <c r="U188" s="15">
        <v>0</v>
      </c>
      <c r="V188" s="15">
        <v>0</v>
      </c>
      <c r="W188" s="15">
        <v>0</v>
      </c>
      <c r="X188" s="15">
        <v>0</v>
      </c>
      <c r="Y188" s="15">
        <v>0</v>
      </c>
      <c r="Z188" s="15">
        <v>0</v>
      </c>
      <c r="AA188" s="15">
        <v>0</v>
      </c>
      <c r="AB188" s="15">
        <v>0</v>
      </c>
      <c r="AC188" s="15">
        <v>0</v>
      </c>
      <c r="AD188" s="15">
        <v>0</v>
      </c>
      <c r="AE188" s="15">
        <v>0</v>
      </c>
      <c r="AF188" s="15">
        <v>0</v>
      </c>
      <c r="AG188" s="15">
        <v>0</v>
      </c>
      <c r="AH188" s="15">
        <v>0</v>
      </c>
      <c r="AI188" s="15">
        <v>0</v>
      </c>
      <c r="AJ188" s="15">
        <v>0</v>
      </c>
      <c r="AK188" s="15">
        <v>0</v>
      </c>
      <c r="AL188" s="15">
        <v>0</v>
      </c>
      <c r="AM188" s="15">
        <v>0</v>
      </c>
      <c r="AN188" s="15">
        <v>0</v>
      </c>
      <c r="AO188" s="15">
        <v>0</v>
      </c>
      <c r="AP188" s="15">
        <v>0</v>
      </c>
      <c r="AQ188" s="15">
        <v>0</v>
      </c>
      <c r="AR188" s="15">
        <v>0</v>
      </c>
      <c r="AS188" s="15">
        <v>0</v>
      </c>
      <c r="AT188" s="15">
        <v>0</v>
      </c>
      <c r="AU188" s="15">
        <v>0</v>
      </c>
      <c r="AV188" s="15">
        <v>0</v>
      </c>
      <c r="AW188" s="15">
        <v>0</v>
      </c>
      <c r="AX188" s="15">
        <v>0</v>
      </c>
      <c r="AY188" s="15">
        <v>0</v>
      </c>
    </row>
    <row r="189" spans="1:51">
      <c r="A189" s="1">
        <v>26511</v>
      </c>
      <c r="B189" s="1" t="s">
        <v>1762</v>
      </c>
      <c r="C189" s="1">
        <v>4</v>
      </c>
      <c r="D189" s="1" t="s">
        <v>1763</v>
      </c>
      <c r="E189" s="1" t="s">
        <v>626</v>
      </c>
      <c r="F189" s="1">
        <v>5</v>
      </c>
      <c r="G189" s="1" t="s">
        <v>272</v>
      </c>
      <c r="H189" s="1">
        <v>0</v>
      </c>
      <c r="I189" s="1" t="s">
        <v>627</v>
      </c>
      <c r="J189" s="15">
        <v>1</v>
      </c>
      <c r="K189" s="15">
        <v>3</v>
      </c>
      <c r="L189" s="15">
        <v>2</v>
      </c>
      <c r="M189" s="15">
        <v>1</v>
      </c>
      <c r="N189" s="15">
        <v>2</v>
      </c>
      <c r="O189" s="15">
        <v>1</v>
      </c>
      <c r="P189" s="15">
        <v>1</v>
      </c>
      <c r="Q189" s="15">
        <v>1</v>
      </c>
      <c r="R189" s="15">
        <v>3</v>
      </c>
      <c r="S189" s="15">
        <v>2</v>
      </c>
      <c r="T189" s="15">
        <v>1</v>
      </c>
      <c r="U189" s="15">
        <v>2</v>
      </c>
      <c r="V189" s="15">
        <v>1</v>
      </c>
      <c r="W189" s="15">
        <v>1</v>
      </c>
      <c r="X189" s="15">
        <v>0</v>
      </c>
      <c r="Y189" s="15">
        <v>0</v>
      </c>
      <c r="Z189" s="15">
        <v>0</v>
      </c>
      <c r="AA189" s="15">
        <v>0</v>
      </c>
      <c r="AB189" s="15">
        <v>0</v>
      </c>
      <c r="AC189" s="15">
        <v>0</v>
      </c>
      <c r="AD189" s="15">
        <v>0</v>
      </c>
      <c r="AE189" s="15">
        <v>0</v>
      </c>
      <c r="AF189" s="15">
        <v>0</v>
      </c>
      <c r="AG189" s="15">
        <v>0</v>
      </c>
      <c r="AH189" s="15">
        <v>0</v>
      </c>
      <c r="AI189" s="15">
        <v>0</v>
      </c>
      <c r="AJ189" s="15">
        <v>0</v>
      </c>
      <c r="AK189" s="15">
        <v>0</v>
      </c>
      <c r="AL189" s="15">
        <v>0</v>
      </c>
      <c r="AM189" s="15">
        <v>0</v>
      </c>
      <c r="AN189" s="15">
        <v>0</v>
      </c>
      <c r="AO189" s="15">
        <v>0</v>
      </c>
      <c r="AP189" s="15">
        <v>0</v>
      </c>
      <c r="AQ189" s="15">
        <v>0</v>
      </c>
      <c r="AR189" s="15">
        <v>0</v>
      </c>
      <c r="AS189" s="15">
        <v>0</v>
      </c>
      <c r="AT189" s="15">
        <v>0</v>
      </c>
      <c r="AU189" s="15">
        <v>0</v>
      </c>
      <c r="AV189" s="15">
        <v>0</v>
      </c>
      <c r="AW189" s="15">
        <v>0</v>
      </c>
      <c r="AX189" s="15">
        <v>0</v>
      </c>
      <c r="AY189" s="15">
        <v>0</v>
      </c>
    </row>
    <row r="190" spans="1:51">
      <c r="A190" s="1">
        <v>26522</v>
      </c>
      <c r="B190" s="1" t="s">
        <v>1762</v>
      </c>
      <c r="C190" s="1">
        <v>4</v>
      </c>
      <c r="D190" s="1" t="s">
        <v>1763</v>
      </c>
      <c r="E190" s="1" t="s">
        <v>628</v>
      </c>
      <c r="F190" s="1">
        <v>5</v>
      </c>
      <c r="G190" s="1" t="s">
        <v>272</v>
      </c>
      <c r="H190" s="1">
        <v>0</v>
      </c>
      <c r="I190" s="1" t="s">
        <v>629</v>
      </c>
      <c r="J190" s="15">
        <v>3</v>
      </c>
      <c r="K190" s="15">
        <v>12</v>
      </c>
      <c r="L190" s="15">
        <v>7</v>
      </c>
      <c r="M190" s="15">
        <v>5</v>
      </c>
      <c r="N190" s="15">
        <v>7</v>
      </c>
      <c r="O190" s="15">
        <v>4</v>
      </c>
      <c r="P190" s="15">
        <v>3</v>
      </c>
      <c r="Q190" s="15">
        <v>2</v>
      </c>
      <c r="R190" s="15">
        <v>7</v>
      </c>
      <c r="S190" s="15">
        <v>4</v>
      </c>
      <c r="T190" s="15">
        <v>3</v>
      </c>
      <c r="U190" s="15">
        <v>3</v>
      </c>
      <c r="V190" s="15">
        <v>2</v>
      </c>
      <c r="W190" s="15">
        <v>1</v>
      </c>
      <c r="X190" s="15">
        <v>1</v>
      </c>
      <c r="Y190" s="15">
        <v>5</v>
      </c>
      <c r="Z190" s="15">
        <v>3</v>
      </c>
      <c r="AA190" s="15">
        <v>2</v>
      </c>
      <c r="AB190" s="15">
        <v>4</v>
      </c>
      <c r="AC190" s="15">
        <v>2</v>
      </c>
      <c r="AD190" s="15">
        <v>2</v>
      </c>
      <c r="AE190" s="15">
        <v>1</v>
      </c>
      <c r="AF190" s="15">
        <v>5</v>
      </c>
      <c r="AG190" s="15">
        <v>3</v>
      </c>
      <c r="AH190" s="15">
        <v>2</v>
      </c>
      <c r="AI190" s="15">
        <v>4</v>
      </c>
      <c r="AJ190" s="15">
        <v>2</v>
      </c>
      <c r="AK190" s="15">
        <v>2</v>
      </c>
      <c r="AL190" s="15">
        <v>0</v>
      </c>
      <c r="AM190" s="15">
        <v>0</v>
      </c>
      <c r="AN190" s="15">
        <v>0</v>
      </c>
      <c r="AO190" s="15">
        <v>0</v>
      </c>
      <c r="AP190" s="15">
        <v>0</v>
      </c>
      <c r="AQ190" s="15">
        <v>0</v>
      </c>
      <c r="AR190" s="15">
        <v>0</v>
      </c>
      <c r="AS190" s="15">
        <v>0</v>
      </c>
      <c r="AT190" s="15">
        <v>0</v>
      </c>
      <c r="AU190" s="15">
        <v>0</v>
      </c>
      <c r="AV190" s="15">
        <v>0</v>
      </c>
      <c r="AW190" s="15">
        <v>0</v>
      </c>
      <c r="AX190" s="15">
        <v>0</v>
      </c>
      <c r="AY190" s="15">
        <v>0</v>
      </c>
    </row>
    <row r="191" spans="1:51">
      <c r="A191" s="1">
        <v>26533</v>
      </c>
      <c r="B191" s="1" t="s">
        <v>1762</v>
      </c>
      <c r="C191" s="1">
        <v>4</v>
      </c>
      <c r="D191" s="1" t="s">
        <v>1763</v>
      </c>
      <c r="E191" s="1" t="s">
        <v>630</v>
      </c>
      <c r="F191" s="1">
        <v>4</v>
      </c>
      <c r="G191" s="1" t="s">
        <v>272</v>
      </c>
      <c r="H191" s="1">
        <v>0</v>
      </c>
      <c r="I191" s="1" t="s">
        <v>631</v>
      </c>
      <c r="J191" s="15">
        <v>0</v>
      </c>
      <c r="K191" s="15">
        <v>0</v>
      </c>
      <c r="L191" s="15">
        <v>0</v>
      </c>
      <c r="M191" s="15">
        <v>0</v>
      </c>
      <c r="N191" s="15">
        <v>0</v>
      </c>
      <c r="O191" s="15">
        <v>0</v>
      </c>
      <c r="P191" s="15">
        <v>0</v>
      </c>
      <c r="Q191" s="15">
        <v>0</v>
      </c>
      <c r="R191" s="15">
        <v>0</v>
      </c>
      <c r="S191" s="15">
        <v>0</v>
      </c>
      <c r="T191" s="15">
        <v>0</v>
      </c>
      <c r="U191" s="15">
        <v>0</v>
      </c>
      <c r="V191" s="15">
        <v>0</v>
      </c>
      <c r="W191" s="15">
        <v>0</v>
      </c>
      <c r="X191" s="15">
        <v>0</v>
      </c>
      <c r="Y191" s="15">
        <v>0</v>
      </c>
      <c r="Z191" s="15">
        <v>0</v>
      </c>
      <c r="AA191" s="15">
        <v>0</v>
      </c>
      <c r="AB191" s="15">
        <v>0</v>
      </c>
      <c r="AC191" s="15">
        <v>0</v>
      </c>
      <c r="AD191" s="15">
        <v>0</v>
      </c>
      <c r="AE191" s="15">
        <v>0</v>
      </c>
      <c r="AF191" s="15">
        <v>0</v>
      </c>
      <c r="AG191" s="15">
        <v>0</v>
      </c>
      <c r="AH191" s="15">
        <v>0</v>
      </c>
      <c r="AI191" s="15">
        <v>0</v>
      </c>
      <c r="AJ191" s="15">
        <v>0</v>
      </c>
      <c r="AK191" s="15">
        <v>0</v>
      </c>
      <c r="AL191" s="15">
        <v>0</v>
      </c>
      <c r="AM191" s="15">
        <v>0</v>
      </c>
      <c r="AN191" s="15">
        <v>0</v>
      </c>
      <c r="AO191" s="15">
        <v>0</v>
      </c>
      <c r="AP191" s="15">
        <v>0</v>
      </c>
      <c r="AQ191" s="15">
        <v>0</v>
      </c>
      <c r="AR191" s="15">
        <v>0</v>
      </c>
      <c r="AS191" s="15">
        <v>0</v>
      </c>
      <c r="AT191" s="15">
        <v>0</v>
      </c>
      <c r="AU191" s="15">
        <v>0</v>
      </c>
      <c r="AV191" s="15">
        <v>0</v>
      </c>
      <c r="AW191" s="15">
        <v>0</v>
      </c>
      <c r="AX191" s="15">
        <v>0</v>
      </c>
      <c r="AY191" s="15">
        <v>0</v>
      </c>
    </row>
    <row r="192" spans="1:51">
      <c r="A192" s="1">
        <v>26544</v>
      </c>
      <c r="B192" s="1" t="s">
        <v>1762</v>
      </c>
      <c r="C192" s="1">
        <v>4</v>
      </c>
      <c r="D192" s="1" t="s">
        <v>1763</v>
      </c>
      <c r="E192" s="1" t="s">
        <v>632</v>
      </c>
      <c r="F192" s="1">
        <v>5</v>
      </c>
      <c r="G192" s="1" t="s">
        <v>272</v>
      </c>
      <c r="H192" s="1">
        <v>0</v>
      </c>
      <c r="I192" s="1" t="s">
        <v>633</v>
      </c>
      <c r="J192" s="15">
        <v>0</v>
      </c>
      <c r="K192" s="15">
        <v>0</v>
      </c>
      <c r="L192" s="15">
        <v>0</v>
      </c>
      <c r="M192" s="15">
        <v>0</v>
      </c>
      <c r="N192" s="15">
        <v>0</v>
      </c>
      <c r="O192" s="15">
        <v>0</v>
      </c>
      <c r="P192" s="15">
        <v>0</v>
      </c>
      <c r="Q192" s="15">
        <v>0</v>
      </c>
      <c r="R192" s="15">
        <v>0</v>
      </c>
      <c r="S192" s="15">
        <v>0</v>
      </c>
      <c r="T192" s="15">
        <v>0</v>
      </c>
      <c r="U192" s="15">
        <v>0</v>
      </c>
      <c r="V192" s="15">
        <v>0</v>
      </c>
      <c r="W192" s="15">
        <v>0</v>
      </c>
      <c r="X192" s="15">
        <v>0</v>
      </c>
      <c r="Y192" s="15">
        <v>0</v>
      </c>
      <c r="Z192" s="15">
        <v>0</v>
      </c>
      <c r="AA192" s="15">
        <v>0</v>
      </c>
      <c r="AB192" s="15">
        <v>0</v>
      </c>
      <c r="AC192" s="15">
        <v>0</v>
      </c>
      <c r="AD192" s="15">
        <v>0</v>
      </c>
      <c r="AE192" s="15">
        <v>0</v>
      </c>
      <c r="AF192" s="15">
        <v>0</v>
      </c>
      <c r="AG192" s="15">
        <v>0</v>
      </c>
      <c r="AH192" s="15">
        <v>0</v>
      </c>
      <c r="AI192" s="15">
        <v>0</v>
      </c>
      <c r="AJ192" s="15">
        <v>0</v>
      </c>
      <c r="AK192" s="15">
        <v>0</v>
      </c>
      <c r="AL192" s="15">
        <v>0</v>
      </c>
      <c r="AM192" s="15">
        <v>0</v>
      </c>
      <c r="AN192" s="15">
        <v>0</v>
      </c>
      <c r="AO192" s="15">
        <v>0</v>
      </c>
      <c r="AP192" s="15">
        <v>0</v>
      </c>
      <c r="AQ192" s="15">
        <v>0</v>
      </c>
      <c r="AR192" s="15">
        <v>0</v>
      </c>
      <c r="AS192" s="15">
        <v>0</v>
      </c>
      <c r="AT192" s="15">
        <v>0</v>
      </c>
      <c r="AU192" s="15">
        <v>0</v>
      </c>
      <c r="AV192" s="15">
        <v>0</v>
      </c>
      <c r="AW192" s="15">
        <v>0</v>
      </c>
      <c r="AX192" s="15">
        <v>0</v>
      </c>
      <c r="AY192" s="15">
        <v>0</v>
      </c>
    </row>
    <row r="193" spans="1:51">
      <c r="A193" s="1">
        <v>26555</v>
      </c>
      <c r="B193" s="1" t="s">
        <v>1762</v>
      </c>
      <c r="C193" s="1">
        <v>4</v>
      </c>
      <c r="D193" s="1" t="s">
        <v>1763</v>
      </c>
      <c r="E193" s="1" t="s">
        <v>634</v>
      </c>
      <c r="F193" s="1">
        <v>5</v>
      </c>
      <c r="G193" s="1" t="s">
        <v>272</v>
      </c>
      <c r="H193" s="1">
        <v>0</v>
      </c>
      <c r="I193" s="1" t="s">
        <v>635</v>
      </c>
      <c r="J193" s="15">
        <v>0</v>
      </c>
      <c r="K193" s="15">
        <v>0</v>
      </c>
      <c r="L193" s="15">
        <v>0</v>
      </c>
      <c r="M193" s="15">
        <v>0</v>
      </c>
      <c r="N193" s="15">
        <v>0</v>
      </c>
      <c r="O193" s="15">
        <v>0</v>
      </c>
      <c r="P193" s="15">
        <v>0</v>
      </c>
      <c r="Q193" s="15">
        <v>0</v>
      </c>
      <c r="R193" s="15">
        <v>0</v>
      </c>
      <c r="S193" s="15">
        <v>0</v>
      </c>
      <c r="T193" s="15">
        <v>0</v>
      </c>
      <c r="U193" s="15">
        <v>0</v>
      </c>
      <c r="V193" s="15">
        <v>0</v>
      </c>
      <c r="W193" s="15">
        <v>0</v>
      </c>
      <c r="X193" s="15">
        <v>0</v>
      </c>
      <c r="Y193" s="15">
        <v>0</v>
      </c>
      <c r="Z193" s="15">
        <v>0</v>
      </c>
      <c r="AA193" s="15">
        <v>0</v>
      </c>
      <c r="AB193" s="15">
        <v>0</v>
      </c>
      <c r="AC193" s="15">
        <v>0</v>
      </c>
      <c r="AD193" s="15">
        <v>0</v>
      </c>
      <c r="AE193" s="15">
        <v>0</v>
      </c>
      <c r="AF193" s="15">
        <v>0</v>
      </c>
      <c r="AG193" s="15">
        <v>0</v>
      </c>
      <c r="AH193" s="15">
        <v>0</v>
      </c>
      <c r="AI193" s="15">
        <v>0</v>
      </c>
      <c r="AJ193" s="15">
        <v>0</v>
      </c>
      <c r="AK193" s="15">
        <v>0</v>
      </c>
      <c r="AL193" s="15">
        <v>0</v>
      </c>
      <c r="AM193" s="15">
        <v>0</v>
      </c>
      <c r="AN193" s="15">
        <v>0</v>
      </c>
      <c r="AO193" s="15">
        <v>0</v>
      </c>
      <c r="AP193" s="15">
        <v>0</v>
      </c>
      <c r="AQ193" s="15">
        <v>0</v>
      </c>
      <c r="AR193" s="15">
        <v>0</v>
      </c>
      <c r="AS193" s="15">
        <v>0</v>
      </c>
      <c r="AT193" s="15">
        <v>0</v>
      </c>
      <c r="AU193" s="15">
        <v>0</v>
      </c>
      <c r="AV193" s="15">
        <v>0</v>
      </c>
      <c r="AW193" s="15">
        <v>0</v>
      </c>
      <c r="AX193" s="15">
        <v>0</v>
      </c>
      <c r="AY193" s="15">
        <v>0</v>
      </c>
    </row>
    <row r="194" spans="1:51">
      <c r="A194" s="1">
        <v>26566</v>
      </c>
      <c r="B194" s="1" t="s">
        <v>1762</v>
      </c>
      <c r="C194" s="1">
        <v>4</v>
      </c>
      <c r="D194" s="1" t="s">
        <v>1763</v>
      </c>
      <c r="E194" s="1" t="s">
        <v>636</v>
      </c>
      <c r="F194" s="1">
        <v>5</v>
      </c>
      <c r="G194" s="1" t="s">
        <v>272</v>
      </c>
      <c r="H194" s="1">
        <v>0</v>
      </c>
      <c r="I194" s="1" t="s">
        <v>637</v>
      </c>
      <c r="J194" s="15">
        <v>0</v>
      </c>
      <c r="K194" s="15">
        <v>0</v>
      </c>
      <c r="L194" s="15">
        <v>0</v>
      </c>
      <c r="M194" s="15">
        <v>0</v>
      </c>
      <c r="N194" s="15">
        <v>0</v>
      </c>
      <c r="O194" s="15">
        <v>0</v>
      </c>
      <c r="P194" s="15">
        <v>0</v>
      </c>
      <c r="Q194" s="15">
        <v>0</v>
      </c>
      <c r="R194" s="15">
        <v>0</v>
      </c>
      <c r="S194" s="15">
        <v>0</v>
      </c>
      <c r="T194" s="15">
        <v>0</v>
      </c>
      <c r="U194" s="15">
        <v>0</v>
      </c>
      <c r="V194" s="15">
        <v>0</v>
      </c>
      <c r="W194" s="15">
        <v>0</v>
      </c>
      <c r="X194" s="15">
        <v>0</v>
      </c>
      <c r="Y194" s="15">
        <v>0</v>
      </c>
      <c r="Z194" s="15">
        <v>0</v>
      </c>
      <c r="AA194" s="15">
        <v>0</v>
      </c>
      <c r="AB194" s="15">
        <v>0</v>
      </c>
      <c r="AC194" s="15">
        <v>0</v>
      </c>
      <c r="AD194" s="15">
        <v>0</v>
      </c>
      <c r="AE194" s="15">
        <v>0</v>
      </c>
      <c r="AF194" s="15">
        <v>0</v>
      </c>
      <c r="AG194" s="15">
        <v>0</v>
      </c>
      <c r="AH194" s="15">
        <v>0</v>
      </c>
      <c r="AI194" s="15">
        <v>0</v>
      </c>
      <c r="AJ194" s="15">
        <v>0</v>
      </c>
      <c r="AK194" s="15">
        <v>0</v>
      </c>
      <c r="AL194" s="15">
        <v>0</v>
      </c>
      <c r="AM194" s="15">
        <v>0</v>
      </c>
      <c r="AN194" s="15">
        <v>0</v>
      </c>
      <c r="AO194" s="15">
        <v>0</v>
      </c>
      <c r="AP194" s="15">
        <v>0</v>
      </c>
      <c r="AQ194" s="15">
        <v>0</v>
      </c>
      <c r="AR194" s="15">
        <v>0</v>
      </c>
      <c r="AS194" s="15">
        <v>0</v>
      </c>
      <c r="AT194" s="15">
        <v>0</v>
      </c>
      <c r="AU194" s="15">
        <v>0</v>
      </c>
      <c r="AV194" s="15">
        <v>0</v>
      </c>
      <c r="AW194" s="15">
        <v>0</v>
      </c>
      <c r="AX194" s="15">
        <v>0</v>
      </c>
      <c r="AY194" s="15">
        <v>0</v>
      </c>
    </row>
    <row r="195" spans="1:51">
      <c r="A195" s="1">
        <v>26577</v>
      </c>
      <c r="B195" s="1" t="s">
        <v>1762</v>
      </c>
      <c r="C195" s="1">
        <v>4</v>
      </c>
      <c r="D195" s="1" t="s">
        <v>1763</v>
      </c>
      <c r="E195" s="1" t="s">
        <v>638</v>
      </c>
      <c r="F195" s="1">
        <v>5</v>
      </c>
      <c r="G195" s="1" t="s">
        <v>272</v>
      </c>
      <c r="H195" s="1">
        <v>0</v>
      </c>
      <c r="I195" s="1" t="s">
        <v>639</v>
      </c>
      <c r="J195" s="15">
        <v>0</v>
      </c>
      <c r="K195" s="15">
        <v>0</v>
      </c>
      <c r="L195" s="15">
        <v>0</v>
      </c>
      <c r="M195" s="15">
        <v>0</v>
      </c>
      <c r="N195" s="15">
        <v>0</v>
      </c>
      <c r="O195" s="15">
        <v>0</v>
      </c>
      <c r="P195" s="15">
        <v>0</v>
      </c>
      <c r="Q195" s="15">
        <v>0</v>
      </c>
      <c r="R195" s="15">
        <v>0</v>
      </c>
      <c r="S195" s="15">
        <v>0</v>
      </c>
      <c r="T195" s="15">
        <v>0</v>
      </c>
      <c r="U195" s="15">
        <v>0</v>
      </c>
      <c r="V195" s="15">
        <v>0</v>
      </c>
      <c r="W195" s="15">
        <v>0</v>
      </c>
      <c r="X195" s="15">
        <v>0</v>
      </c>
      <c r="Y195" s="15">
        <v>0</v>
      </c>
      <c r="Z195" s="15">
        <v>0</v>
      </c>
      <c r="AA195" s="15">
        <v>0</v>
      </c>
      <c r="AB195" s="15">
        <v>0</v>
      </c>
      <c r="AC195" s="15">
        <v>0</v>
      </c>
      <c r="AD195" s="15">
        <v>0</v>
      </c>
      <c r="AE195" s="15">
        <v>0</v>
      </c>
      <c r="AF195" s="15">
        <v>0</v>
      </c>
      <c r="AG195" s="15">
        <v>0</v>
      </c>
      <c r="AH195" s="15">
        <v>0</v>
      </c>
      <c r="AI195" s="15">
        <v>0</v>
      </c>
      <c r="AJ195" s="15">
        <v>0</v>
      </c>
      <c r="AK195" s="15">
        <v>0</v>
      </c>
      <c r="AL195" s="15">
        <v>0</v>
      </c>
      <c r="AM195" s="15">
        <v>0</v>
      </c>
      <c r="AN195" s="15">
        <v>0</v>
      </c>
      <c r="AO195" s="15">
        <v>0</v>
      </c>
      <c r="AP195" s="15">
        <v>0</v>
      </c>
      <c r="AQ195" s="15">
        <v>0</v>
      </c>
      <c r="AR195" s="15">
        <v>0</v>
      </c>
      <c r="AS195" s="15">
        <v>0</v>
      </c>
      <c r="AT195" s="15">
        <v>0</v>
      </c>
      <c r="AU195" s="15">
        <v>0</v>
      </c>
      <c r="AV195" s="15">
        <v>0</v>
      </c>
      <c r="AW195" s="15">
        <v>0</v>
      </c>
      <c r="AX195" s="15">
        <v>0</v>
      </c>
      <c r="AY195" s="15">
        <v>0</v>
      </c>
    </row>
    <row r="196" spans="1:51">
      <c r="A196" s="1">
        <v>26588</v>
      </c>
      <c r="B196" s="1" t="s">
        <v>1762</v>
      </c>
      <c r="C196" s="1">
        <v>4</v>
      </c>
      <c r="D196" s="1" t="s">
        <v>1763</v>
      </c>
      <c r="E196" s="1" t="s">
        <v>640</v>
      </c>
      <c r="F196" s="1">
        <v>5</v>
      </c>
      <c r="G196" s="1" t="s">
        <v>272</v>
      </c>
      <c r="H196" s="1">
        <v>0</v>
      </c>
      <c r="I196" s="1" t="s">
        <v>641</v>
      </c>
      <c r="J196" s="15">
        <v>0</v>
      </c>
      <c r="K196" s="15">
        <v>0</v>
      </c>
      <c r="L196" s="15">
        <v>0</v>
      </c>
      <c r="M196" s="15">
        <v>0</v>
      </c>
      <c r="N196" s="15">
        <v>0</v>
      </c>
      <c r="O196" s="15">
        <v>0</v>
      </c>
      <c r="P196" s="15">
        <v>0</v>
      </c>
      <c r="Q196" s="15">
        <v>0</v>
      </c>
      <c r="R196" s="15">
        <v>0</v>
      </c>
      <c r="S196" s="15">
        <v>0</v>
      </c>
      <c r="T196" s="15">
        <v>0</v>
      </c>
      <c r="U196" s="15">
        <v>0</v>
      </c>
      <c r="V196" s="15">
        <v>0</v>
      </c>
      <c r="W196" s="15">
        <v>0</v>
      </c>
      <c r="X196" s="15">
        <v>0</v>
      </c>
      <c r="Y196" s="15">
        <v>0</v>
      </c>
      <c r="Z196" s="15">
        <v>0</v>
      </c>
      <c r="AA196" s="15">
        <v>0</v>
      </c>
      <c r="AB196" s="15">
        <v>0</v>
      </c>
      <c r="AC196" s="15">
        <v>0</v>
      </c>
      <c r="AD196" s="15">
        <v>0</v>
      </c>
      <c r="AE196" s="15">
        <v>0</v>
      </c>
      <c r="AF196" s="15">
        <v>0</v>
      </c>
      <c r="AG196" s="15">
        <v>0</v>
      </c>
      <c r="AH196" s="15">
        <v>0</v>
      </c>
      <c r="AI196" s="15">
        <v>0</v>
      </c>
      <c r="AJ196" s="15">
        <v>0</v>
      </c>
      <c r="AK196" s="15">
        <v>0</v>
      </c>
      <c r="AL196" s="15">
        <v>0</v>
      </c>
      <c r="AM196" s="15">
        <v>0</v>
      </c>
      <c r="AN196" s="15">
        <v>0</v>
      </c>
      <c r="AO196" s="15">
        <v>0</v>
      </c>
      <c r="AP196" s="15">
        <v>0</v>
      </c>
      <c r="AQ196" s="15">
        <v>0</v>
      </c>
      <c r="AR196" s="15">
        <v>0</v>
      </c>
      <c r="AS196" s="15">
        <v>0</v>
      </c>
      <c r="AT196" s="15">
        <v>0</v>
      </c>
      <c r="AU196" s="15">
        <v>0</v>
      </c>
      <c r="AV196" s="15">
        <v>0</v>
      </c>
      <c r="AW196" s="15">
        <v>0</v>
      </c>
      <c r="AX196" s="15">
        <v>0</v>
      </c>
      <c r="AY196" s="15">
        <v>0</v>
      </c>
    </row>
    <row r="197" spans="1:51">
      <c r="A197" s="1">
        <v>26599</v>
      </c>
      <c r="B197" s="1" t="s">
        <v>1762</v>
      </c>
      <c r="C197" s="1">
        <v>4</v>
      </c>
      <c r="D197" s="1" t="s">
        <v>1763</v>
      </c>
      <c r="E197" s="1" t="s">
        <v>642</v>
      </c>
      <c r="F197" s="1">
        <v>5</v>
      </c>
      <c r="G197" s="1" t="s">
        <v>272</v>
      </c>
      <c r="H197" s="1">
        <v>0</v>
      </c>
      <c r="I197" s="1" t="s">
        <v>643</v>
      </c>
      <c r="J197" s="15">
        <v>0</v>
      </c>
      <c r="K197" s="15">
        <v>0</v>
      </c>
      <c r="L197" s="15">
        <v>0</v>
      </c>
      <c r="M197" s="15">
        <v>0</v>
      </c>
      <c r="N197" s="15">
        <v>0</v>
      </c>
      <c r="O197" s="15">
        <v>0</v>
      </c>
      <c r="P197" s="15">
        <v>0</v>
      </c>
      <c r="Q197" s="15">
        <v>0</v>
      </c>
      <c r="R197" s="15">
        <v>0</v>
      </c>
      <c r="S197" s="15">
        <v>0</v>
      </c>
      <c r="T197" s="15">
        <v>0</v>
      </c>
      <c r="U197" s="15">
        <v>0</v>
      </c>
      <c r="V197" s="15">
        <v>0</v>
      </c>
      <c r="W197" s="15">
        <v>0</v>
      </c>
      <c r="X197" s="15">
        <v>0</v>
      </c>
      <c r="Y197" s="15">
        <v>0</v>
      </c>
      <c r="Z197" s="15">
        <v>0</v>
      </c>
      <c r="AA197" s="15">
        <v>0</v>
      </c>
      <c r="AB197" s="15">
        <v>0</v>
      </c>
      <c r="AC197" s="15">
        <v>0</v>
      </c>
      <c r="AD197" s="15">
        <v>0</v>
      </c>
      <c r="AE197" s="15">
        <v>0</v>
      </c>
      <c r="AF197" s="15">
        <v>0</v>
      </c>
      <c r="AG197" s="15">
        <v>0</v>
      </c>
      <c r="AH197" s="15">
        <v>0</v>
      </c>
      <c r="AI197" s="15">
        <v>0</v>
      </c>
      <c r="AJ197" s="15">
        <v>0</v>
      </c>
      <c r="AK197" s="15">
        <v>0</v>
      </c>
      <c r="AL197" s="15">
        <v>0</v>
      </c>
      <c r="AM197" s="15">
        <v>0</v>
      </c>
      <c r="AN197" s="15">
        <v>0</v>
      </c>
      <c r="AO197" s="15">
        <v>0</v>
      </c>
      <c r="AP197" s="15">
        <v>0</v>
      </c>
      <c r="AQ197" s="15">
        <v>0</v>
      </c>
      <c r="AR197" s="15">
        <v>0</v>
      </c>
      <c r="AS197" s="15">
        <v>0</v>
      </c>
      <c r="AT197" s="15">
        <v>0</v>
      </c>
      <c r="AU197" s="15">
        <v>0</v>
      </c>
      <c r="AV197" s="15">
        <v>0</v>
      </c>
      <c r="AW197" s="15">
        <v>0</v>
      </c>
      <c r="AX197" s="15">
        <v>0</v>
      </c>
      <c r="AY197" s="15">
        <v>0</v>
      </c>
    </row>
    <row r="198" spans="1:51">
      <c r="A198" s="1">
        <v>26610</v>
      </c>
      <c r="B198" s="1" t="s">
        <v>1762</v>
      </c>
      <c r="C198" s="1">
        <v>4</v>
      </c>
      <c r="D198" s="1" t="s">
        <v>1763</v>
      </c>
      <c r="E198" s="1" t="s">
        <v>644</v>
      </c>
      <c r="F198" s="1">
        <v>5</v>
      </c>
      <c r="G198" s="1" t="s">
        <v>272</v>
      </c>
      <c r="H198" s="1">
        <v>0</v>
      </c>
      <c r="I198" s="1" t="s">
        <v>645</v>
      </c>
      <c r="J198" s="15">
        <v>0</v>
      </c>
      <c r="K198" s="15">
        <v>0</v>
      </c>
      <c r="L198" s="15">
        <v>0</v>
      </c>
      <c r="M198" s="15">
        <v>0</v>
      </c>
      <c r="N198" s="15">
        <v>0</v>
      </c>
      <c r="O198" s="15">
        <v>0</v>
      </c>
      <c r="P198" s="15">
        <v>0</v>
      </c>
      <c r="Q198" s="15">
        <v>0</v>
      </c>
      <c r="R198" s="15">
        <v>0</v>
      </c>
      <c r="S198" s="15">
        <v>0</v>
      </c>
      <c r="T198" s="15">
        <v>0</v>
      </c>
      <c r="U198" s="15">
        <v>0</v>
      </c>
      <c r="V198" s="15">
        <v>0</v>
      </c>
      <c r="W198" s="15">
        <v>0</v>
      </c>
      <c r="X198" s="15">
        <v>0</v>
      </c>
      <c r="Y198" s="15">
        <v>0</v>
      </c>
      <c r="Z198" s="15">
        <v>0</v>
      </c>
      <c r="AA198" s="15">
        <v>0</v>
      </c>
      <c r="AB198" s="15">
        <v>0</v>
      </c>
      <c r="AC198" s="15">
        <v>0</v>
      </c>
      <c r="AD198" s="15">
        <v>0</v>
      </c>
      <c r="AE198" s="15">
        <v>0</v>
      </c>
      <c r="AF198" s="15">
        <v>0</v>
      </c>
      <c r="AG198" s="15">
        <v>0</v>
      </c>
      <c r="AH198" s="15">
        <v>0</v>
      </c>
      <c r="AI198" s="15">
        <v>0</v>
      </c>
      <c r="AJ198" s="15">
        <v>0</v>
      </c>
      <c r="AK198" s="15">
        <v>0</v>
      </c>
      <c r="AL198" s="15">
        <v>0</v>
      </c>
      <c r="AM198" s="15">
        <v>0</v>
      </c>
      <c r="AN198" s="15">
        <v>0</v>
      </c>
      <c r="AO198" s="15">
        <v>0</v>
      </c>
      <c r="AP198" s="15">
        <v>0</v>
      </c>
      <c r="AQ198" s="15">
        <v>0</v>
      </c>
      <c r="AR198" s="15">
        <v>0</v>
      </c>
      <c r="AS198" s="15">
        <v>0</v>
      </c>
      <c r="AT198" s="15">
        <v>0</v>
      </c>
      <c r="AU198" s="15">
        <v>0</v>
      </c>
      <c r="AV198" s="15">
        <v>0</v>
      </c>
      <c r="AW198" s="15">
        <v>0</v>
      </c>
      <c r="AX198" s="15">
        <v>0</v>
      </c>
      <c r="AY198" s="15">
        <v>0</v>
      </c>
    </row>
    <row r="199" spans="1:51">
      <c r="A199" s="1">
        <v>26621</v>
      </c>
      <c r="B199" s="1" t="s">
        <v>1762</v>
      </c>
      <c r="C199" s="1">
        <v>4</v>
      </c>
      <c r="D199" s="1" t="s">
        <v>1763</v>
      </c>
      <c r="E199" s="1" t="s">
        <v>646</v>
      </c>
      <c r="F199" s="1">
        <v>4</v>
      </c>
      <c r="G199" s="1" t="s">
        <v>272</v>
      </c>
      <c r="H199" s="1">
        <v>0</v>
      </c>
      <c r="I199" s="1" t="s">
        <v>647</v>
      </c>
      <c r="J199" s="15">
        <v>27</v>
      </c>
      <c r="K199" s="15">
        <v>481</v>
      </c>
      <c r="L199" s="15">
        <v>420</v>
      </c>
      <c r="M199" s="15">
        <v>61</v>
      </c>
      <c r="N199" s="15">
        <v>428</v>
      </c>
      <c r="O199" s="15">
        <v>378</v>
      </c>
      <c r="P199" s="15">
        <v>50</v>
      </c>
      <c r="Q199" s="15">
        <v>17</v>
      </c>
      <c r="R199" s="15">
        <v>48</v>
      </c>
      <c r="S199" s="15">
        <v>39</v>
      </c>
      <c r="T199" s="15">
        <v>9</v>
      </c>
      <c r="U199" s="15">
        <v>20</v>
      </c>
      <c r="V199" s="15">
        <v>14</v>
      </c>
      <c r="W199" s="15">
        <v>6</v>
      </c>
      <c r="X199" s="15">
        <v>10</v>
      </c>
      <c r="Y199" s="15">
        <v>433</v>
      </c>
      <c r="Z199" s="15">
        <v>381</v>
      </c>
      <c r="AA199" s="15">
        <v>52</v>
      </c>
      <c r="AB199" s="15">
        <v>408</v>
      </c>
      <c r="AC199" s="15">
        <v>364</v>
      </c>
      <c r="AD199" s="15">
        <v>44</v>
      </c>
      <c r="AE199" s="15">
        <v>10</v>
      </c>
      <c r="AF199" s="15">
        <v>433</v>
      </c>
      <c r="AG199" s="15">
        <v>381</v>
      </c>
      <c r="AH199" s="15">
        <v>52</v>
      </c>
      <c r="AI199" s="15">
        <v>408</v>
      </c>
      <c r="AJ199" s="15">
        <v>364</v>
      </c>
      <c r="AK199" s="15">
        <v>44</v>
      </c>
      <c r="AL199" s="15">
        <v>0</v>
      </c>
      <c r="AM199" s="15">
        <v>0</v>
      </c>
      <c r="AN199" s="15">
        <v>0</v>
      </c>
      <c r="AO199" s="15">
        <v>0</v>
      </c>
      <c r="AP199" s="15">
        <v>0</v>
      </c>
      <c r="AQ199" s="15">
        <v>0</v>
      </c>
      <c r="AR199" s="15">
        <v>0</v>
      </c>
      <c r="AS199" s="15">
        <v>0</v>
      </c>
      <c r="AT199" s="15">
        <v>0</v>
      </c>
      <c r="AU199" s="15">
        <v>0</v>
      </c>
      <c r="AV199" s="15">
        <v>0</v>
      </c>
      <c r="AW199" s="15">
        <v>0</v>
      </c>
      <c r="AX199" s="15">
        <v>0</v>
      </c>
      <c r="AY199" s="15">
        <v>0</v>
      </c>
    </row>
    <row r="200" spans="1:51">
      <c r="A200" s="1">
        <v>26632</v>
      </c>
      <c r="B200" s="1" t="s">
        <v>1762</v>
      </c>
      <c r="C200" s="1">
        <v>4</v>
      </c>
      <c r="D200" s="1" t="s">
        <v>1763</v>
      </c>
      <c r="E200" s="1" t="s">
        <v>648</v>
      </c>
      <c r="F200" s="1">
        <v>5</v>
      </c>
      <c r="G200" s="1" t="s">
        <v>272</v>
      </c>
      <c r="H200" s="1">
        <v>0</v>
      </c>
      <c r="I200" s="1" t="s">
        <v>649</v>
      </c>
      <c r="J200" s="15">
        <v>0</v>
      </c>
      <c r="K200" s="15">
        <v>0</v>
      </c>
      <c r="L200" s="15">
        <v>0</v>
      </c>
      <c r="M200" s="15">
        <v>0</v>
      </c>
      <c r="N200" s="15">
        <v>0</v>
      </c>
      <c r="O200" s="15">
        <v>0</v>
      </c>
      <c r="P200" s="15">
        <v>0</v>
      </c>
      <c r="Q200" s="15">
        <v>0</v>
      </c>
      <c r="R200" s="15">
        <v>0</v>
      </c>
      <c r="S200" s="15">
        <v>0</v>
      </c>
      <c r="T200" s="15">
        <v>0</v>
      </c>
      <c r="U200" s="15">
        <v>0</v>
      </c>
      <c r="V200" s="15">
        <v>0</v>
      </c>
      <c r="W200" s="15">
        <v>0</v>
      </c>
      <c r="X200" s="15">
        <v>0</v>
      </c>
      <c r="Y200" s="15">
        <v>0</v>
      </c>
      <c r="Z200" s="15">
        <v>0</v>
      </c>
      <c r="AA200" s="15">
        <v>0</v>
      </c>
      <c r="AB200" s="15">
        <v>0</v>
      </c>
      <c r="AC200" s="15">
        <v>0</v>
      </c>
      <c r="AD200" s="15">
        <v>0</v>
      </c>
      <c r="AE200" s="15">
        <v>0</v>
      </c>
      <c r="AF200" s="15">
        <v>0</v>
      </c>
      <c r="AG200" s="15">
        <v>0</v>
      </c>
      <c r="AH200" s="15">
        <v>0</v>
      </c>
      <c r="AI200" s="15">
        <v>0</v>
      </c>
      <c r="AJ200" s="15">
        <v>0</v>
      </c>
      <c r="AK200" s="15">
        <v>0</v>
      </c>
      <c r="AL200" s="15">
        <v>0</v>
      </c>
      <c r="AM200" s="15">
        <v>0</v>
      </c>
      <c r="AN200" s="15">
        <v>0</v>
      </c>
      <c r="AO200" s="15">
        <v>0</v>
      </c>
      <c r="AP200" s="15">
        <v>0</v>
      </c>
      <c r="AQ200" s="15">
        <v>0</v>
      </c>
      <c r="AR200" s="15">
        <v>0</v>
      </c>
      <c r="AS200" s="15">
        <v>0</v>
      </c>
      <c r="AT200" s="15">
        <v>0</v>
      </c>
      <c r="AU200" s="15">
        <v>0</v>
      </c>
      <c r="AV200" s="15">
        <v>0</v>
      </c>
      <c r="AW200" s="15">
        <v>0</v>
      </c>
      <c r="AX200" s="15">
        <v>0</v>
      </c>
      <c r="AY200" s="15">
        <v>0</v>
      </c>
    </row>
    <row r="201" spans="1:51">
      <c r="A201" s="1">
        <v>26643</v>
      </c>
      <c r="B201" s="1" t="s">
        <v>1762</v>
      </c>
      <c r="C201" s="1">
        <v>4</v>
      </c>
      <c r="D201" s="1" t="s">
        <v>1763</v>
      </c>
      <c r="E201" s="1" t="s">
        <v>650</v>
      </c>
      <c r="F201" s="1">
        <v>5</v>
      </c>
      <c r="G201" s="1" t="s">
        <v>272</v>
      </c>
      <c r="H201" s="1">
        <v>0</v>
      </c>
      <c r="I201" s="1" t="s">
        <v>651</v>
      </c>
      <c r="J201" s="15">
        <v>0</v>
      </c>
      <c r="K201" s="15">
        <v>0</v>
      </c>
      <c r="L201" s="15">
        <v>0</v>
      </c>
      <c r="M201" s="15">
        <v>0</v>
      </c>
      <c r="N201" s="15">
        <v>0</v>
      </c>
      <c r="O201" s="15">
        <v>0</v>
      </c>
      <c r="P201" s="15">
        <v>0</v>
      </c>
      <c r="Q201" s="15">
        <v>0</v>
      </c>
      <c r="R201" s="15">
        <v>0</v>
      </c>
      <c r="S201" s="15">
        <v>0</v>
      </c>
      <c r="T201" s="15">
        <v>0</v>
      </c>
      <c r="U201" s="15">
        <v>0</v>
      </c>
      <c r="V201" s="15">
        <v>0</v>
      </c>
      <c r="W201" s="15">
        <v>0</v>
      </c>
      <c r="X201" s="15">
        <v>0</v>
      </c>
      <c r="Y201" s="15">
        <v>0</v>
      </c>
      <c r="Z201" s="15">
        <v>0</v>
      </c>
      <c r="AA201" s="15">
        <v>0</v>
      </c>
      <c r="AB201" s="15">
        <v>0</v>
      </c>
      <c r="AC201" s="15">
        <v>0</v>
      </c>
      <c r="AD201" s="15">
        <v>0</v>
      </c>
      <c r="AE201" s="15">
        <v>0</v>
      </c>
      <c r="AF201" s="15">
        <v>0</v>
      </c>
      <c r="AG201" s="15">
        <v>0</v>
      </c>
      <c r="AH201" s="15">
        <v>0</v>
      </c>
      <c r="AI201" s="15">
        <v>0</v>
      </c>
      <c r="AJ201" s="15">
        <v>0</v>
      </c>
      <c r="AK201" s="15">
        <v>0</v>
      </c>
      <c r="AL201" s="15">
        <v>0</v>
      </c>
      <c r="AM201" s="15">
        <v>0</v>
      </c>
      <c r="AN201" s="15">
        <v>0</v>
      </c>
      <c r="AO201" s="15">
        <v>0</v>
      </c>
      <c r="AP201" s="15">
        <v>0</v>
      </c>
      <c r="AQ201" s="15">
        <v>0</v>
      </c>
      <c r="AR201" s="15">
        <v>0</v>
      </c>
      <c r="AS201" s="15">
        <v>0</v>
      </c>
      <c r="AT201" s="15">
        <v>0</v>
      </c>
      <c r="AU201" s="15">
        <v>0</v>
      </c>
      <c r="AV201" s="15">
        <v>0</v>
      </c>
      <c r="AW201" s="15">
        <v>0</v>
      </c>
      <c r="AX201" s="15">
        <v>0</v>
      </c>
      <c r="AY201" s="15">
        <v>0</v>
      </c>
    </row>
    <row r="202" spans="1:51">
      <c r="A202" s="1">
        <v>26654</v>
      </c>
      <c r="B202" s="1" t="s">
        <v>1762</v>
      </c>
      <c r="C202" s="1">
        <v>4</v>
      </c>
      <c r="D202" s="1" t="s">
        <v>1763</v>
      </c>
      <c r="E202" s="1" t="s">
        <v>652</v>
      </c>
      <c r="F202" s="1">
        <v>5</v>
      </c>
      <c r="G202" s="1" t="s">
        <v>272</v>
      </c>
      <c r="H202" s="1">
        <v>0</v>
      </c>
      <c r="I202" s="1" t="s">
        <v>653</v>
      </c>
      <c r="J202" s="15">
        <v>1</v>
      </c>
      <c r="K202" s="15">
        <v>2</v>
      </c>
      <c r="L202" s="15">
        <v>1</v>
      </c>
      <c r="M202" s="15">
        <v>1</v>
      </c>
      <c r="N202" s="15">
        <v>1</v>
      </c>
      <c r="O202" s="15">
        <v>0</v>
      </c>
      <c r="P202" s="15">
        <v>1</v>
      </c>
      <c r="Q202" s="15">
        <v>1</v>
      </c>
      <c r="R202" s="15">
        <v>2</v>
      </c>
      <c r="S202" s="15">
        <v>1</v>
      </c>
      <c r="T202" s="15">
        <v>1</v>
      </c>
      <c r="U202" s="15">
        <v>1</v>
      </c>
      <c r="V202" s="15">
        <v>0</v>
      </c>
      <c r="W202" s="15">
        <v>1</v>
      </c>
      <c r="X202" s="15">
        <v>0</v>
      </c>
      <c r="Y202" s="15">
        <v>0</v>
      </c>
      <c r="Z202" s="15">
        <v>0</v>
      </c>
      <c r="AA202" s="15">
        <v>0</v>
      </c>
      <c r="AB202" s="15">
        <v>0</v>
      </c>
      <c r="AC202" s="15">
        <v>0</v>
      </c>
      <c r="AD202" s="15">
        <v>0</v>
      </c>
      <c r="AE202" s="15">
        <v>0</v>
      </c>
      <c r="AF202" s="15">
        <v>0</v>
      </c>
      <c r="AG202" s="15">
        <v>0</v>
      </c>
      <c r="AH202" s="15">
        <v>0</v>
      </c>
      <c r="AI202" s="15">
        <v>0</v>
      </c>
      <c r="AJ202" s="15">
        <v>0</v>
      </c>
      <c r="AK202" s="15">
        <v>0</v>
      </c>
      <c r="AL202" s="15">
        <v>0</v>
      </c>
      <c r="AM202" s="15">
        <v>0</v>
      </c>
      <c r="AN202" s="15">
        <v>0</v>
      </c>
      <c r="AO202" s="15">
        <v>0</v>
      </c>
      <c r="AP202" s="15">
        <v>0</v>
      </c>
      <c r="AQ202" s="15">
        <v>0</v>
      </c>
      <c r="AR202" s="15">
        <v>0</v>
      </c>
      <c r="AS202" s="15">
        <v>0</v>
      </c>
      <c r="AT202" s="15">
        <v>0</v>
      </c>
      <c r="AU202" s="15">
        <v>0</v>
      </c>
      <c r="AV202" s="15">
        <v>0</v>
      </c>
      <c r="AW202" s="15">
        <v>0</v>
      </c>
      <c r="AX202" s="15">
        <v>0</v>
      </c>
      <c r="AY202" s="15">
        <v>0</v>
      </c>
    </row>
    <row r="203" spans="1:51">
      <c r="A203" s="1">
        <v>26665</v>
      </c>
      <c r="B203" s="1" t="s">
        <v>1762</v>
      </c>
      <c r="C203" s="1">
        <v>4</v>
      </c>
      <c r="D203" s="1" t="s">
        <v>1763</v>
      </c>
      <c r="E203" s="1" t="s">
        <v>654</v>
      </c>
      <c r="F203" s="1">
        <v>5</v>
      </c>
      <c r="G203" s="1" t="s">
        <v>272</v>
      </c>
      <c r="H203" s="1">
        <v>0</v>
      </c>
      <c r="I203" s="1" t="s">
        <v>655</v>
      </c>
      <c r="J203" s="15">
        <v>0</v>
      </c>
      <c r="K203" s="15">
        <v>0</v>
      </c>
      <c r="L203" s="15">
        <v>0</v>
      </c>
      <c r="M203" s="15">
        <v>0</v>
      </c>
      <c r="N203" s="15">
        <v>0</v>
      </c>
      <c r="O203" s="15">
        <v>0</v>
      </c>
      <c r="P203" s="15">
        <v>0</v>
      </c>
      <c r="Q203" s="15">
        <v>0</v>
      </c>
      <c r="R203" s="15">
        <v>0</v>
      </c>
      <c r="S203" s="15">
        <v>0</v>
      </c>
      <c r="T203" s="15">
        <v>0</v>
      </c>
      <c r="U203" s="15">
        <v>0</v>
      </c>
      <c r="V203" s="15">
        <v>0</v>
      </c>
      <c r="W203" s="15">
        <v>0</v>
      </c>
      <c r="X203" s="15">
        <v>0</v>
      </c>
      <c r="Y203" s="15">
        <v>0</v>
      </c>
      <c r="Z203" s="15">
        <v>0</v>
      </c>
      <c r="AA203" s="15">
        <v>0</v>
      </c>
      <c r="AB203" s="15">
        <v>0</v>
      </c>
      <c r="AC203" s="15">
        <v>0</v>
      </c>
      <c r="AD203" s="15">
        <v>0</v>
      </c>
      <c r="AE203" s="15">
        <v>0</v>
      </c>
      <c r="AF203" s="15">
        <v>0</v>
      </c>
      <c r="AG203" s="15">
        <v>0</v>
      </c>
      <c r="AH203" s="15">
        <v>0</v>
      </c>
      <c r="AI203" s="15">
        <v>0</v>
      </c>
      <c r="AJ203" s="15">
        <v>0</v>
      </c>
      <c r="AK203" s="15">
        <v>0</v>
      </c>
      <c r="AL203" s="15">
        <v>0</v>
      </c>
      <c r="AM203" s="15">
        <v>0</v>
      </c>
      <c r="AN203" s="15">
        <v>0</v>
      </c>
      <c r="AO203" s="15">
        <v>0</v>
      </c>
      <c r="AP203" s="15">
        <v>0</v>
      </c>
      <c r="AQ203" s="15">
        <v>0</v>
      </c>
      <c r="AR203" s="15">
        <v>0</v>
      </c>
      <c r="AS203" s="15">
        <v>0</v>
      </c>
      <c r="AT203" s="15">
        <v>0</v>
      </c>
      <c r="AU203" s="15">
        <v>0</v>
      </c>
      <c r="AV203" s="15">
        <v>0</v>
      </c>
      <c r="AW203" s="15">
        <v>0</v>
      </c>
      <c r="AX203" s="15">
        <v>0</v>
      </c>
      <c r="AY203" s="15">
        <v>0</v>
      </c>
    </row>
    <row r="204" spans="1:51">
      <c r="A204" s="1">
        <v>26676</v>
      </c>
      <c r="B204" s="1" t="s">
        <v>1762</v>
      </c>
      <c r="C204" s="1">
        <v>4</v>
      </c>
      <c r="D204" s="1" t="s">
        <v>1763</v>
      </c>
      <c r="E204" s="1" t="s">
        <v>656</v>
      </c>
      <c r="F204" s="1">
        <v>5</v>
      </c>
      <c r="G204" s="1" t="s">
        <v>272</v>
      </c>
      <c r="H204" s="1">
        <v>0</v>
      </c>
      <c r="I204" s="1" t="s">
        <v>657</v>
      </c>
      <c r="J204" s="15">
        <v>24</v>
      </c>
      <c r="K204" s="15">
        <v>114</v>
      </c>
      <c r="L204" s="15">
        <v>90</v>
      </c>
      <c r="M204" s="15">
        <v>24</v>
      </c>
      <c r="N204" s="15">
        <v>65</v>
      </c>
      <c r="O204" s="15">
        <v>51</v>
      </c>
      <c r="P204" s="15">
        <v>14</v>
      </c>
      <c r="Q204" s="15">
        <v>15</v>
      </c>
      <c r="R204" s="15">
        <v>42</v>
      </c>
      <c r="S204" s="15">
        <v>36</v>
      </c>
      <c r="T204" s="15">
        <v>6</v>
      </c>
      <c r="U204" s="15">
        <v>18</v>
      </c>
      <c r="V204" s="15">
        <v>14</v>
      </c>
      <c r="W204" s="15">
        <v>4</v>
      </c>
      <c r="X204" s="15">
        <v>9</v>
      </c>
      <c r="Y204" s="15">
        <v>72</v>
      </c>
      <c r="Z204" s="15">
        <v>54</v>
      </c>
      <c r="AA204" s="15">
        <v>18</v>
      </c>
      <c r="AB204" s="15">
        <v>47</v>
      </c>
      <c r="AC204" s="15">
        <v>37</v>
      </c>
      <c r="AD204" s="15">
        <v>10</v>
      </c>
      <c r="AE204" s="15">
        <v>9</v>
      </c>
      <c r="AF204" s="15">
        <v>72</v>
      </c>
      <c r="AG204" s="15">
        <v>54</v>
      </c>
      <c r="AH204" s="15">
        <v>18</v>
      </c>
      <c r="AI204" s="15">
        <v>47</v>
      </c>
      <c r="AJ204" s="15">
        <v>37</v>
      </c>
      <c r="AK204" s="15">
        <v>10</v>
      </c>
      <c r="AL204" s="15">
        <v>0</v>
      </c>
      <c r="AM204" s="15">
        <v>0</v>
      </c>
      <c r="AN204" s="15">
        <v>0</v>
      </c>
      <c r="AO204" s="15">
        <v>0</v>
      </c>
      <c r="AP204" s="15">
        <v>0</v>
      </c>
      <c r="AQ204" s="15">
        <v>0</v>
      </c>
      <c r="AR204" s="15">
        <v>0</v>
      </c>
      <c r="AS204" s="15">
        <v>0</v>
      </c>
      <c r="AT204" s="15">
        <v>0</v>
      </c>
      <c r="AU204" s="15">
        <v>0</v>
      </c>
      <c r="AV204" s="15">
        <v>0</v>
      </c>
      <c r="AW204" s="15">
        <v>0</v>
      </c>
      <c r="AX204" s="15">
        <v>0</v>
      </c>
      <c r="AY204" s="15">
        <v>0</v>
      </c>
    </row>
    <row r="205" spans="1:51">
      <c r="A205" s="1">
        <v>26687</v>
      </c>
      <c r="B205" s="1" t="s">
        <v>1762</v>
      </c>
      <c r="C205" s="1">
        <v>4</v>
      </c>
      <c r="D205" s="1" t="s">
        <v>1763</v>
      </c>
      <c r="E205" s="1" t="s">
        <v>658</v>
      </c>
      <c r="F205" s="1">
        <v>5</v>
      </c>
      <c r="G205" s="1" t="s">
        <v>272</v>
      </c>
      <c r="H205" s="1">
        <v>0</v>
      </c>
      <c r="I205" s="1" t="s">
        <v>659</v>
      </c>
      <c r="J205" s="15">
        <v>1</v>
      </c>
      <c r="K205" s="15">
        <v>361</v>
      </c>
      <c r="L205" s="15">
        <v>327</v>
      </c>
      <c r="M205" s="15">
        <v>34</v>
      </c>
      <c r="N205" s="15">
        <v>361</v>
      </c>
      <c r="O205" s="15">
        <v>327</v>
      </c>
      <c r="P205" s="15">
        <v>34</v>
      </c>
      <c r="Q205" s="15">
        <v>0</v>
      </c>
      <c r="R205" s="15">
        <v>0</v>
      </c>
      <c r="S205" s="15">
        <v>0</v>
      </c>
      <c r="T205" s="15">
        <v>0</v>
      </c>
      <c r="U205" s="15">
        <v>0</v>
      </c>
      <c r="V205" s="15">
        <v>0</v>
      </c>
      <c r="W205" s="15">
        <v>0</v>
      </c>
      <c r="X205" s="15">
        <v>1</v>
      </c>
      <c r="Y205" s="15">
        <v>361</v>
      </c>
      <c r="Z205" s="15">
        <v>327</v>
      </c>
      <c r="AA205" s="15">
        <v>34</v>
      </c>
      <c r="AB205" s="15">
        <v>361</v>
      </c>
      <c r="AC205" s="15">
        <v>327</v>
      </c>
      <c r="AD205" s="15">
        <v>34</v>
      </c>
      <c r="AE205" s="15">
        <v>1</v>
      </c>
      <c r="AF205" s="15">
        <v>361</v>
      </c>
      <c r="AG205" s="15">
        <v>327</v>
      </c>
      <c r="AH205" s="15">
        <v>34</v>
      </c>
      <c r="AI205" s="15">
        <v>361</v>
      </c>
      <c r="AJ205" s="15">
        <v>327</v>
      </c>
      <c r="AK205" s="15">
        <v>34</v>
      </c>
      <c r="AL205" s="15">
        <v>0</v>
      </c>
      <c r="AM205" s="15">
        <v>0</v>
      </c>
      <c r="AN205" s="15">
        <v>0</v>
      </c>
      <c r="AO205" s="15">
        <v>0</v>
      </c>
      <c r="AP205" s="15">
        <v>0</v>
      </c>
      <c r="AQ205" s="15">
        <v>0</v>
      </c>
      <c r="AR205" s="15">
        <v>0</v>
      </c>
      <c r="AS205" s="15">
        <v>0</v>
      </c>
      <c r="AT205" s="15">
        <v>0</v>
      </c>
      <c r="AU205" s="15">
        <v>0</v>
      </c>
      <c r="AV205" s="15">
        <v>0</v>
      </c>
      <c r="AW205" s="15">
        <v>0</v>
      </c>
      <c r="AX205" s="15">
        <v>0</v>
      </c>
      <c r="AY205" s="15">
        <v>0</v>
      </c>
    </row>
    <row r="206" spans="1:51">
      <c r="A206" s="1">
        <v>26698</v>
      </c>
      <c r="B206" s="1" t="s">
        <v>1762</v>
      </c>
      <c r="C206" s="1">
        <v>4</v>
      </c>
      <c r="D206" s="1" t="s">
        <v>1763</v>
      </c>
      <c r="E206" s="1" t="s">
        <v>660</v>
      </c>
      <c r="F206" s="1">
        <v>5</v>
      </c>
      <c r="G206" s="1" t="s">
        <v>272</v>
      </c>
      <c r="H206" s="1">
        <v>0</v>
      </c>
      <c r="I206" s="1" t="s">
        <v>661</v>
      </c>
      <c r="J206" s="15">
        <v>0</v>
      </c>
      <c r="K206" s="15">
        <v>0</v>
      </c>
      <c r="L206" s="15">
        <v>0</v>
      </c>
      <c r="M206" s="15">
        <v>0</v>
      </c>
      <c r="N206" s="15">
        <v>0</v>
      </c>
      <c r="O206" s="15">
        <v>0</v>
      </c>
      <c r="P206" s="15">
        <v>0</v>
      </c>
      <c r="Q206" s="15">
        <v>0</v>
      </c>
      <c r="R206" s="15">
        <v>0</v>
      </c>
      <c r="S206" s="15">
        <v>0</v>
      </c>
      <c r="T206" s="15">
        <v>0</v>
      </c>
      <c r="U206" s="15">
        <v>0</v>
      </c>
      <c r="V206" s="15">
        <v>0</v>
      </c>
      <c r="W206" s="15">
        <v>0</v>
      </c>
      <c r="X206" s="15">
        <v>0</v>
      </c>
      <c r="Y206" s="15">
        <v>0</v>
      </c>
      <c r="Z206" s="15">
        <v>0</v>
      </c>
      <c r="AA206" s="15">
        <v>0</v>
      </c>
      <c r="AB206" s="15">
        <v>0</v>
      </c>
      <c r="AC206" s="15">
        <v>0</v>
      </c>
      <c r="AD206" s="15">
        <v>0</v>
      </c>
      <c r="AE206" s="15">
        <v>0</v>
      </c>
      <c r="AF206" s="15">
        <v>0</v>
      </c>
      <c r="AG206" s="15">
        <v>0</v>
      </c>
      <c r="AH206" s="15">
        <v>0</v>
      </c>
      <c r="AI206" s="15">
        <v>0</v>
      </c>
      <c r="AJ206" s="15">
        <v>0</v>
      </c>
      <c r="AK206" s="15">
        <v>0</v>
      </c>
      <c r="AL206" s="15">
        <v>0</v>
      </c>
      <c r="AM206" s="15">
        <v>0</v>
      </c>
      <c r="AN206" s="15">
        <v>0</v>
      </c>
      <c r="AO206" s="15">
        <v>0</v>
      </c>
      <c r="AP206" s="15">
        <v>0</v>
      </c>
      <c r="AQ206" s="15">
        <v>0</v>
      </c>
      <c r="AR206" s="15">
        <v>0</v>
      </c>
      <c r="AS206" s="15">
        <v>0</v>
      </c>
      <c r="AT206" s="15">
        <v>0</v>
      </c>
      <c r="AU206" s="15">
        <v>0</v>
      </c>
      <c r="AV206" s="15">
        <v>0</v>
      </c>
      <c r="AW206" s="15">
        <v>0</v>
      </c>
      <c r="AX206" s="15">
        <v>0</v>
      </c>
      <c r="AY206" s="15">
        <v>0</v>
      </c>
    </row>
    <row r="207" spans="1:51">
      <c r="A207" s="1">
        <v>26709</v>
      </c>
      <c r="B207" s="1" t="s">
        <v>1762</v>
      </c>
      <c r="C207" s="1">
        <v>4</v>
      </c>
      <c r="D207" s="1" t="s">
        <v>1763</v>
      </c>
      <c r="E207" s="1" t="s">
        <v>662</v>
      </c>
      <c r="F207" s="1">
        <v>5</v>
      </c>
      <c r="G207" s="1" t="s">
        <v>272</v>
      </c>
      <c r="H207" s="1">
        <v>0</v>
      </c>
      <c r="I207" s="1" t="s">
        <v>663</v>
      </c>
      <c r="J207" s="15">
        <v>0</v>
      </c>
      <c r="K207" s="15">
        <v>0</v>
      </c>
      <c r="L207" s="15">
        <v>0</v>
      </c>
      <c r="M207" s="15">
        <v>0</v>
      </c>
      <c r="N207" s="15">
        <v>0</v>
      </c>
      <c r="O207" s="15">
        <v>0</v>
      </c>
      <c r="P207" s="15">
        <v>0</v>
      </c>
      <c r="Q207" s="15">
        <v>0</v>
      </c>
      <c r="R207" s="15">
        <v>0</v>
      </c>
      <c r="S207" s="15">
        <v>0</v>
      </c>
      <c r="T207" s="15">
        <v>0</v>
      </c>
      <c r="U207" s="15">
        <v>0</v>
      </c>
      <c r="V207" s="15">
        <v>0</v>
      </c>
      <c r="W207" s="15">
        <v>0</v>
      </c>
      <c r="X207" s="15">
        <v>0</v>
      </c>
      <c r="Y207" s="15">
        <v>0</v>
      </c>
      <c r="Z207" s="15">
        <v>0</v>
      </c>
      <c r="AA207" s="15">
        <v>0</v>
      </c>
      <c r="AB207" s="15">
        <v>0</v>
      </c>
      <c r="AC207" s="15">
        <v>0</v>
      </c>
      <c r="AD207" s="15">
        <v>0</v>
      </c>
      <c r="AE207" s="15">
        <v>0</v>
      </c>
      <c r="AF207" s="15">
        <v>0</v>
      </c>
      <c r="AG207" s="15">
        <v>0</v>
      </c>
      <c r="AH207" s="15">
        <v>0</v>
      </c>
      <c r="AI207" s="15">
        <v>0</v>
      </c>
      <c r="AJ207" s="15">
        <v>0</v>
      </c>
      <c r="AK207" s="15">
        <v>0</v>
      </c>
      <c r="AL207" s="15">
        <v>0</v>
      </c>
      <c r="AM207" s="15">
        <v>0</v>
      </c>
      <c r="AN207" s="15">
        <v>0</v>
      </c>
      <c r="AO207" s="15">
        <v>0</v>
      </c>
      <c r="AP207" s="15">
        <v>0</v>
      </c>
      <c r="AQ207" s="15">
        <v>0</v>
      </c>
      <c r="AR207" s="15">
        <v>0</v>
      </c>
      <c r="AS207" s="15">
        <v>0</v>
      </c>
      <c r="AT207" s="15">
        <v>0</v>
      </c>
      <c r="AU207" s="15">
        <v>0</v>
      </c>
      <c r="AV207" s="15">
        <v>0</v>
      </c>
      <c r="AW207" s="15">
        <v>0</v>
      </c>
      <c r="AX207" s="15">
        <v>0</v>
      </c>
      <c r="AY207" s="15">
        <v>0</v>
      </c>
    </row>
    <row r="208" spans="1:51">
      <c r="A208" s="1">
        <v>26720</v>
      </c>
      <c r="B208" s="1" t="s">
        <v>1762</v>
      </c>
      <c r="C208" s="1">
        <v>4</v>
      </c>
      <c r="D208" s="1" t="s">
        <v>1763</v>
      </c>
      <c r="E208" s="1" t="s">
        <v>664</v>
      </c>
      <c r="F208" s="1">
        <v>5</v>
      </c>
      <c r="G208" s="1" t="s">
        <v>272</v>
      </c>
      <c r="H208" s="1">
        <v>0</v>
      </c>
      <c r="I208" s="1" t="s">
        <v>665</v>
      </c>
      <c r="J208" s="15">
        <v>1</v>
      </c>
      <c r="K208" s="15">
        <v>4</v>
      </c>
      <c r="L208" s="15">
        <v>2</v>
      </c>
      <c r="M208" s="15">
        <v>2</v>
      </c>
      <c r="N208" s="15">
        <v>1</v>
      </c>
      <c r="O208" s="15">
        <v>0</v>
      </c>
      <c r="P208" s="15">
        <v>1</v>
      </c>
      <c r="Q208" s="15">
        <v>1</v>
      </c>
      <c r="R208" s="15">
        <v>4</v>
      </c>
      <c r="S208" s="15">
        <v>2</v>
      </c>
      <c r="T208" s="15">
        <v>2</v>
      </c>
      <c r="U208" s="15">
        <v>1</v>
      </c>
      <c r="V208" s="15">
        <v>0</v>
      </c>
      <c r="W208" s="15">
        <v>1</v>
      </c>
      <c r="X208" s="15">
        <v>0</v>
      </c>
      <c r="Y208" s="15">
        <v>0</v>
      </c>
      <c r="Z208" s="15">
        <v>0</v>
      </c>
      <c r="AA208" s="15">
        <v>0</v>
      </c>
      <c r="AB208" s="15">
        <v>0</v>
      </c>
      <c r="AC208" s="15">
        <v>0</v>
      </c>
      <c r="AD208" s="15">
        <v>0</v>
      </c>
      <c r="AE208" s="15">
        <v>0</v>
      </c>
      <c r="AF208" s="15">
        <v>0</v>
      </c>
      <c r="AG208" s="15">
        <v>0</v>
      </c>
      <c r="AH208" s="15">
        <v>0</v>
      </c>
      <c r="AI208" s="15">
        <v>0</v>
      </c>
      <c r="AJ208" s="15">
        <v>0</v>
      </c>
      <c r="AK208" s="15">
        <v>0</v>
      </c>
      <c r="AL208" s="15">
        <v>0</v>
      </c>
      <c r="AM208" s="15">
        <v>0</v>
      </c>
      <c r="AN208" s="15">
        <v>0</v>
      </c>
      <c r="AO208" s="15">
        <v>0</v>
      </c>
      <c r="AP208" s="15">
        <v>0</v>
      </c>
      <c r="AQ208" s="15">
        <v>0</v>
      </c>
      <c r="AR208" s="15">
        <v>0</v>
      </c>
      <c r="AS208" s="15">
        <v>0</v>
      </c>
      <c r="AT208" s="15">
        <v>0</v>
      </c>
      <c r="AU208" s="15">
        <v>0</v>
      </c>
      <c r="AV208" s="15">
        <v>0</v>
      </c>
      <c r="AW208" s="15">
        <v>0</v>
      </c>
      <c r="AX208" s="15">
        <v>0</v>
      </c>
      <c r="AY208" s="15">
        <v>0</v>
      </c>
    </row>
    <row r="209" spans="1:51">
      <c r="A209" s="1">
        <v>26731</v>
      </c>
      <c r="B209" s="1" t="s">
        <v>1762</v>
      </c>
      <c r="C209" s="1">
        <v>4</v>
      </c>
      <c r="D209" s="1" t="s">
        <v>1763</v>
      </c>
      <c r="E209" s="1" t="s">
        <v>666</v>
      </c>
      <c r="F209" s="1">
        <v>5</v>
      </c>
      <c r="G209" s="1" t="s">
        <v>272</v>
      </c>
      <c r="H209" s="1">
        <v>0</v>
      </c>
      <c r="I209" s="1" t="s">
        <v>667</v>
      </c>
      <c r="J209" s="15">
        <v>0</v>
      </c>
      <c r="K209" s="15">
        <v>0</v>
      </c>
      <c r="L209" s="15">
        <v>0</v>
      </c>
      <c r="M209" s="15">
        <v>0</v>
      </c>
      <c r="N209" s="15">
        <v>0</v>
      </c>
      <c r="O209" s="15">
        <v>0</v>
      </c>
      <c r="P209" s="15">
        <v>0</v>
      </c>
      <c r="Q209" s="15">
        <v>0</v>
      </c>
      <c r="R209" s="15">
        <v>0</v>
      </c>
      <c r="S209" s="15">
        <v>0</v>
      </c>
      <c r="T209" s="15">
        <v>0</v>
      </c>
      <c r="U209" s="15">
        <v>0</v>
      </c>
      <c r="V209" s="15">
        <v>0</v>
      </c>
      <c r="W209" s="15">
        <v>0</v>
      </c>
      <c r="X209" s="15">
        <v>0</v>
      </c>
      <c r="Y209" s="15">
        <v>0</v>
      </c>
      <c r="Z209" s="15">
        <v>0</v>
      </c>
      <c r="AA209" s="15">
        <v>0</v>
      </c>
      <c r="AB209" s="15">
        <v>0</v>
      </c>
      <c r="AC209" s="15">
        <v>0</v>
      </c>
      <c r="AD209" s="15">
        <v>0</v>
      </c>
      <c r="AE209" s="15">
        <v>0</v>
      </c>
      <c r="AF209" s="15">
        <v>0</v>
      </c>
      <c r="AG209" s="15">
        <v>0</v>
      </c>
      <c r="AH209" s="15">
        <v>0</v>
      </c>
      <c r="AI209" s="15">
        <v>0</v>
      </c>
      <c r="AJ209" s="15">
        <v>0</v>
      </c>
      <c r="AK209" s="15">
        <v>0</v>
      </c>
      <c r="AL209" s="15">
        <v>0</v>
      </c>
      <c r="AM209" s="15">
        <v>0</v>
      </c>
      <c r="AN209" s="15">
        <v>0</v>
      </c>
      <c r="AO209" s="15">
        <v>0</v>
      </c>
      <c r="AP209" s="15">
        <v>0</v>
      </c>
      <c r="AQ209" s="15">
        <v>0</v>
      </c>
      <c r="AR209" s="15">
        <v>0</v>
      </c>
      <c r="AS209" s="15">
        <v>0</v>
      </c>
      <c r="AT209" s="15">
        <v>0</v>
      </c>
      <c r="AU209" s="15">
        <v>0</v>
      </c>
      <c r="AV209" s="15">
        <v>0</v>
      </c>
      <c r="AW209" s="15">
        <v>0</v>
      </c>
      <c r="AX209" s="15">
        <v>0</v>
      </c>
      <c r="AY209" s="15">
        <v>0</v>
      </c>
    </row>
    <row r="210" spans="1:51">
      <c r="A210" s="1">
        <v>26742</v>
      </c>
      <c r="B210" s="1" t="s">
        <v>1762</v>
      </c>
      <c r="C210" s="1">
        <v>4</v>
      </c>
      <c r="D210" s="1" t="s">
        <v>1763</v>
      </c>
      <c r="E210" s="1" t="s">
        <v>668</v>
      </c>
      <c r="F210" s="1">
        <v>4</v>
      </c>
      <c r="G210" s="1" t="s">
        <v>272</v>
      </c>
      <c r="H210" s="1">
        <v>0</v>
      </c>
      <c r="I210" s="1" t="s">
        <v>669</v>
      </c>
      <c r="J210" s="15">
        <v>7</v>
      </c>
      <c r="K210" s="15">
        <v>124</v>
      </c>
      <c r="L210" s="15">
        <v>109</v>
      </c>
      <c r="M210" s="15">
        <v>15</v>
      </c>
      <c r="N210" s="15">
        <v>111</v>
      </c>
      <c r="O210" s="15">
        <v>99</v>
      </c>
      <c r="P210" s="15">
        <v>12</v>
      </c>
      <c r="Q210" s="15">
        <v>2</v>
      </c>
      <c r="R210" s="15">
        <v>4</v>
      </c>
      <c r="S210" s="15">
        <v>4</v>
      </c>
      <c r="T210" s="15">
        <v>0</v>
      </c>
      <c r="U210" s="15">
        <v>2</v>
      </c>
      <c r="V210" s="15">
        <v>2</v>
      </c>
      <c r="W210" s="15">
        <v>0</v>
      </c>
      <c r="X210" s="15">
        <v>5</v>
      </c>
      <c r="Y210" s="15">
        <v>120</v>
      </c>
      <c r="Z210" s="15">
        <v>105</v>
      </c>
      <c r="AA210" s="15">
        <v>15</v>
      </c>
      <c r="AB210" s="15">
        <v>109</v>
      </c>
      <c r="AC210" s="15">
        <v>97</v>
      </c>
      <c r="AD210" s="15">
        <v>12</v>
      </c>
      <c r="AE210" s="15">
        <v>5</v>
      </c>
      <c r="AF210" s="15">
        <v>120</v>
      </c>
      <c r="AG210" s="15">
        <v>105</v>
      </c>
      <c r="AH210" s="15">
        <v>15</v>
      </c>
      <c r="AI210" s="15">
        <v>109</v>
      </c>
      <c r="AJ210" s="15">
        <v>97</v>
      </c>
      <c r="AK210" s="15">
        <v>12</v>
      </c>
      <c r="AL210" s="15">
        <v>0</v>
      </c>
      <c r="AM210" s="15">
        <v>0</v>
      </c>
      <c r="AN210" s="15">
        <v>0</v>
      </c>
      <c r="AO210" s="15">
        <v>0</v>
      </c>
      <c r="AP210" s="15">
        <v>0</v>
      </c>
      <c r="AQ210" s="15">
        <v>0</v>
      </c>
      <c r="AR210" s="15">
        <v>0</v>
      </c>
      <c r="AS210" s="15">
        <v>0</v>
      </c>
      <c r="AT210" s="15">
        <v>0</v>
      </c>
      <c r="AU210" s="15">
        <v>0</v>
      </c>
      <c r="AV210" s="15">
        <v>0</v>
      </c>
      <c r="AW210" s="15">
        <v>0</v>
      </c>
      <c r="AX210" s="15">
        <v>0</v>
      </c>
      <c r="AY210" s="15">
        <v>0</v>
      </c>
    </row>
    <row r="211" spans="1:51">
      <c r="A211" s="1">
        <v>26753</v>
      </c>
      <c r="B211" s="1" t="s">
        <v>1762</v>
      </c>
      <c r="C211" s="1">
        <v>4</v>
      </c>
      <c r="D211" s="1" t="s">
        <v>1763</v>
      </c>
      <c r="E211" s="1" t="s">
        <v>670</v>
      </c>
      <c r="F211" s="1">
        <v>5</v>
      </c>
      <c r="G211" s="1" t="s">
        <v>272</v>
      </c>
      <c r="H211" s="1">
        <v>0</v>
      </c>
      <c r="I211" s="1" t="s">
        <v>671</v>
      </c>
      <c r="J211" s="15">
        <v>0</v>
      </c>
      <c r="K211" s="15">
        <v>0</v>
      </c>
      <c r="L211" s="15">
        <v>0</v>
      </c>
      <c r="M211" s="15">
        <v>0</v>
      </c>
      <c r="N211" s="15">
        <v>0</v>
      </c>
      <c r="O211" s="15">
        <v>0</v>
      </c>
      <c r="P211" s="15">
        <v>0</v>
      </c>
      <c r="Q211" s="15">
        <v>0</v>
      </c>
      <c r="R211" s="15">
        <v>0</v>
      </c>
      <c r="S211" s="15">
        <v>0</v>
      </c>
      <c r="T211" s="15">
        <v>0</v>
      </c>
      <c r="U211" s="15">
        <v>0</v>
      </c>
      <c r="V211" s="15">
        <v>0</v>
      </c>
      <c r="W211" s="15">
        <v>0</v>
      </c>
      <c r="X211" s="15">
        <v>0</v>
      </c>
      <c r="Y211" s="15">
        <v>0</v>
      </c>
      <c r="Z211" s="15">
        <v>0</v>
      </c>
      <c r="AA211" s="15">
        <v>0</v>
      </c>
      <c r="AB211" s="15">
        <v>0</v>
      </c>
      <c r="AC211" s="15">
        <v>0</v>
      </c>
      <c r="AD211" s="15">
        <v>0</v>
      </c>
      <c r="AE211" s="15">
        <v>0</v>
      </c>
      <c r="AF211" s="15">
        <v>0</v>
      </c>
      <c r="AG211" s="15">
        <v>0</v>
      </c>
      <c r="AH211" s="15">
        <v>0</v>
      </c>
      <c r="AI211" s="15">
        <v>0</v>
      </c>
      <c r="AJ211" s="15">
        <v>0</v>
      </c>
      <c r="AK211" s="15">
        <v>0</v>
      </c>
      <c r="AL211" s="15">
        <v>0</v>
      </c>
      <c r="AM211" s="15">
        <v>0</v>
      </c>
      <c r="AN211" s="15">
        <v>0</v>
      </c>
      <c r="AO211" s="15">
        <v>0</v>
      </c>
      <c r="AP211" s="15">
        <v>0</v>
      </c>
      <c r="AQ211" s="15">
        <v>0</v>
      </c>
      <c r="AR211" s="15">
        <v>0</v>
      </c>
      <c r="AS211" s="15">
        <v>0</v>
      </c>
      <c r="AT211" s="15">
        <v>0</v>
      </c>
      <c r="AU211" s="15">
        <v>0</v>
      </c>
      <c r="AV211" s="15">
        <v>0</v>
      </c>
      <c r="AW211" s="15">
        <v>0</v>
      </c>
      <c r="AX211" s="15">
        <v>0</v>
      </c>
      <c r="AY211" s="15">
        <v>0</v>
      </c>
    </row>
    <row r="212" spans="1:51">
      <c r="A212" s="1">
        <v>26764</v>
      </c>
      <c r="B212" s="1" t="s">
        <v>1762</v>
      </c>
      <c r="C212" s="1">
        <v>4</v>
      </c>
      <c r="D212" s="1" t="s">
        <v>1763</v>
      </c>
      <c r="E212" s="1" t="s">
        <v>672</v>
      </c>
      <c r="F212" s="1">
        <v>5</v>
      </c>
      <c r="G212" s="1" t="s">
        <v>272</v>
      </c>
      <c r="H212" s="1">
        <v>0</v>
      </c>
      <c r="I212" s="1" t="s">
        <v>673</v>
      </c>
      <c r="J212" s="15">
        <v>1</v>
      </c>
      <c r="K212" s="15">
        <v>11</v>
      </c>
      <c r="L212" s="15">
        <v>5</v>
      </c>
      <c r="M212" s="15">
        <v>6</v>
      </c>
      <c r="N212" s="15">
        <v>9</v>
      </c>
      <c r="O212" s="15">
        <v>4</v>
      </c>
      <c r="P212" s="15">
        <v>5</v>
      </c>
      <c r="Q212" s="15">
        <v>0</v>
      </c>
      <c r="R212" s="15">
        <v>0</v>
      </c>
      <c r="S212" s="15">
        <v>0</v>
      </c>
      <c r="T212" s="15">
        <v>0</v>
      </c>
      <c r="U212" s="15">
        <v>0</v>
      </c>
      <c r="V212" s="15">
        <v>0</v>
      </c>
      <c r="W212" s="15">
        <v>0</v>
      </c>
      <c r="X212" s="15">
        <v>1</v>
      </c>
      <c r="Y212" s="15">
        <v>11</v>
      </c>
      <c r="Z212" s="15">
        <v>5</v>
      </c>
      <c r="AA212" s="15">
        <v>6</v>
      </c>
      <c r="AB212" s="15">
        <v>9</v>
      </c>
      <c r="AC212" s="15">
        <v>4</v>
      </c>
      <c r="AD212" s="15">
        <v>5</v>
      </c>
      <c r="AE212" s="15">
        <v>1</v>
      </c>
      <c r="AF212" s="15">
        <v>11</v>
      </c>
      <c r="AG212" s="15">
        <v>5</v>
      </c>
      <c r="AH212" s="15">
        <v>6</v>
      </c>
      <c r="AI212" s="15">
        <v>9</v>
      </c>
      <c r="AJ212" s="15">
        <v>4</v>
      </c>
      <c r="AK212" s="15">
        <v>5</v>
      </c>
      <c r="AL212" s="15">
        <v>0</v>
      </c>
      <c r="AM212" s="15">
        <v>0</v>
      </c>
      <c r="AN212" s="15">
        <v>0</v>
      </c>
      <c r="AO212" s="15">
        <v>0</v>
      </c>
      <c r="AP212" s="15">
        <v>0</v>
      </c>
      <c r="AQ212" s="15">
        <v>0</v>
      </c>
      <c r="AR212" s="15">
        <v>0</v>
      </c>
      <c r="AS212" s="15">
        <v>0</v>
      </c>
      <c r="AT212" s="15">
        <v>0</v>
      </c>
      <c r="AU212" s="15">
        <v>0</v>
      </c>
      <c r="AV212" s="15">
        <v>0</v>
      </c>
      <c r="AW212" s="15">
        <v>0</v>
      </c>
      <c r="AX212" s="15">
        <v>0</v>
      </c>
      <c r="AY212" s="15">
        <v>0</v>
      </c>
    </row>
    <row r="213" spans="1:51">
      <c r="A213" s="1">
        <v>26775</v>
      </c>
      <c r="B213" s="1" t="s">
        <v>1762</v>
      </c>
      <c r="C213" s="1">
        <v>4</v>
      </c>
      <c r="D213" s="1" t="s">
        <v>1763</v>
      </c>
      <c r="E213" s="1" t="s">
        <v>674</v>
      </c>
      <c r="F213" s="1">
        <v>5</v>
      </c>
      <c r="G213" s="1" t="s">
        <v>272</v>
      </c>
      <c r="H213" s="1">
        <v>0</v>
      </c>
      <c r="I213" s="1" t="s">
        <v>675</v>
      </c>
      <c r="J213" s="15">
        <v>0</v>
      </c>
      <c r="K213" s="15">
        <v>0</v>
      </c>
      <c r="L213" s="15">
        <v>0</v>
      </c>
      <c r="M213" s="15">
        <v>0</v>
      </c>
      <c r="N213" s="15">
        <v>0</v>
      </c>
      <c r="O213" s="15">
        <v>0</v>
      </c>
      <c r="P213" s="15">
        <v>0</v>
      </c>
      <c r="Q213" s="15">
        <v>0</v>
      </c>
      <c r="R213" s="15">
        <v>0</v>
      </c>
      <c r="S213" s="15">
        <v>0</v>
      </c>
      <c r="T213" s="15">
        <v>0</v>
      </c>
      <c r="U213" s="15">
        <v>0</v>
      </c>
      <c r="V213" s="15">
        <v>0</v>
      </c>
      <c r="W213" s="15">
        <v>0</v>
      </c>
      <c r="X213" s="15">
        <v>0</v>
      </c>
      <c r="Y213" s="15">
        <v>0</v>
      </c>
      <c r="Z213" s="15">
        <v>0</v>
      </c>
      <c r="AA213" s="15">
        <v>0</v>
      </c>
      <c r="AB213" s="15">
        <v>0</v>
      </c>
      <c r="AC213" s="15">
        <v>0</v>
      </c>
      <c r="AD213" s="15">
        <v>0</v>
      </c>
      <c r="AE213" s="15">
        <v>0</v>
      </c>
      <c r="AF213" s="15">
        <v>0</v>
      </c>
      <c r="AG213" s="15">
        <v>0</v>
      </c>
      <c r="AH213" s="15">
        <v>0</v>
      </c>
      <c r="AI213" s="15">
        <v>0</v>
      </c>
      <c r="AJ213" s="15">
        <v>0</v>
      </c>
      <c r="AK213" s="15">
        <v>0</v>
      </c>
      <c r="AL213" s="15">
        <v>0</v>
      </c>
      <c r="AM213" s="15">
        <v>0</v>
      </c>
      <c r="AN213" s="15">
        <v>0</v>
      </c>
      <c r="AO213" s="15">
        <v>0</v>
      </c>
      <c r="AP213" s="15">
        <v>0</v>
      </c>
      <c r="AQ213" s="15">
        <v>0</v>
      </c>
      <c r="AR213" s="15">
        <v>0</v>
      </c>
      <c r="AS213" s="15">
        <v>0</v>
      </c>
      <c r="AT213" s="15">
        <v>0</v>
      </c>
      <c r="AU213" s="15">
        <v>0</v>
      </c>
      <c r="AV213" s="15">
        <v>0</v>
      </c>
      <c r="AW213" s="15">
        <v>0</v>
      </c>
      <c r="AX213" s="15">
        <v>0</v>
      </c>
      <c r="AY213" s="15">
        <v>0</v>
      </c>
    </row>
    <row r="214" spans="1:51">
      <c r="A214" s="1">
        <v>26786</v>
      </c>
      <c r="B214" s="1" t="s">
        <v>1762</v>
      </c>
      <c r="C214" s="1">
        <v>4</v>
      </c>
      <c r="D214" s="1" t="s">
        <v>1763</v>
      </c>
      <c r="E214" s="1" t="s">
        <v>676</v>
      </c>
      <c r="F214" s="1">
        <v>5</v>
      </c>
      <c r="G214" s="1" t="s">
        <v>272</v>
      </c>
      <c r="H214" s="1">
        <v>0</v>
      </c>
      <c r="I214" s="1" t="s">
        <v>677</v>
      </c>
      <c r="J214" s="15">
        <v>3</v>
      </c>
      <c r="K214" s="15">
        <v>89</v>
      </c>
      <c r="L214" s="15">
        <v>84</v>
      </c>
      <c r="M214" s="15">
        <v>5</v>
      </c>
      <c r="N214" s="15">
        <v>87</v>
      </c>
      <c r="O214" s="15">
        <v>82</v>
      </c>
      <c r="P214" s="15">
        <v>5</v>
      </c>
      <c r="Q214" s="15">
        <v>1</v>
      </c>
      <c r="R214" s="15">
        <v>1</v>
      </c>
      <c r="S214" s="15">
        <v>1</v>
      </c>
      <c r="T214" s="15">
        <v>0</v>
      </c>
      <c r="U214" s="15">
        <v>0</v>
      </c>
      <c r="V214" s="15">
        <v>0</v>
      </c>
      <c r="W214" s="15">
        <v>0</v>
      </c>
      <c r="X214" s="15">
        <v>2</v>
      </c>
      <c r="Y214" s="15">
        <v>88</v>
      </c>
      <c r="Z214" s="15">
        <v>83</v>
      </c>
      <c r="AA214" s="15">
        <v>5</v>
      </c>
      <c r="AB214" s="15">
        <v>87</v>
      </c>
      <c r="AC214" s="15">
        <v>82</v>
      </c>
      <c r="AD214" s="15">
        <v>5</v>
      </c>
      <c r="AE214" s="15">
        <v>2</v>
      </c>
      <c r="AF214" s="15">
        <v>88</v>
      </c>
      <c r="AG214" s="15">
        <v>83</v>
      </c>
      <c r="AH214" s="15">
        <v>5</v>
      </c>
      <c r="AI214" s="15">
        <v>87</v>
      </c>
      <c r="AJ214" s="15">
        <v>82</v>
      </c>
      <c r="AK214" s="15">
        <v>5</v>
      </c>
      <c r="AL214" s="15">
        <v>0</v>
      </c>
      <c r="AM214" s="15">
        <v>0</v>
      </c>
      <c r="AN214" s="15">
        <v>0</v>
      </c>
      <c r="AO214" s="15">
        <v>0</v>
      </c>
      <c r="AP214" s="15">
        <v>0</v>
      </c>
      <c r="AQ214" s="15">
        <v>0</v>
      </c>
      <c r="AR214" s="15">
        <v>0</v>
      </c>
      <c r="AS214" s="15">
        <v>0</v>
      </c>
      <c r="AT214" s="15">
        <v>0</v>
      </c>
      <c r="AU214" s="15">
        <v>0</v>
      </c>
      <c r="AV214" s="15">
        <v>0</v>
      </c>
      <c r="AW214" s="15">
        <v>0</v>
      </c>
      <c r="AX214" s="15">
        <v>0</v>
      </c>
      <c r="AY214" s="15">
        <v>0</v>
      </c>
    </row>
    <row r="215" spans="1:51">
      <c r="A215" s="1">
        <v>26797</v>
      </c>
      <c r="B215" s="1" t="s">
        <v>1762</v>
      </c>
      <c r="C215" s="1">
        <v>4</v>
      </c>
      <c r="D215" s="1" t="s">
        <v>1763</v>
      </c>
      <c r="E215" s="1" t="s">
        <v>678</v>
      </c>
      <c r="F215" s="1">
        <v>5</v>
      </c>
      <c r="G215" s="1" t="s">
        <v>272</v>
      </c>
      <c r="H215" s="1">
        <v>0</v>
      </c>
      <c r="I215" s="1" t="s">
        <v>679</v>
      </c>
      <c r="J215" s="15">
        <v>3</v>
      </c>
      <c r="K215" s="15">
        <v>24</v>
      </c>
      <c r="L215" s="15">
        <v>20</v>
      </c>
      <c r="M215" s="15">
        <v>4</v>
      </c>
      <c r="N215" s="15">
        <v>15</v>
      </c>
      <c r="O215" s="15">
        <v>13</v>
      </c>
      <c r="P215" s="15">
        <v>2</v>
      </c>
      <c r="Q215" s="15">
        <v>1</v>
      </c>
      <c r="R215" s="15">
        <v>3</v>
      </c>
      <c r="S215" s="15">
        <v>3</v>
      </c>
      <c r="T215" s="15">
        <v>0</v>
      </c>
      <c r="U215" s="15">
        <v>2</v>
      </c>
      <c r="V215" s="15">
        <v>2</v>
      </c>
      <c r="W215" s="15">
        <v>0</v>
      </c>
      <c r="X215" s="15">
        <v>2</v>
      </c>
      <c r="Y215" s="15">
        <v>21</v>
      </c>
      <c r="Z215" s="15">
        <v>17</v>
      </c>
      <c r="AA215" s="15">
        <v>4</v>
      </c>
      <c r="AB215" s="15">
        <v>13</v>
      </c>
      <c r="AC215" s="15">
        <v>11</v>
      </c>
      <c r="AD215" s="15">
        <v>2</v>
      </c>
      <c r="AE215" s="15">
        <v>2</v>
      </c>
      <c r="AF215" s="15">
        <v>21</v>
      </c>
      <c r="AG215" s="15">
        <v>17</v>
      </c>
      <c r="AH215" s="15">
        <v>4</v>
      </c>
      <c r="AI215" s="15">
        <v>13</v>
      </c>
      <c r="AJ215" s="15">
        <v>11</v>
      </c>
      <c r="AK215" s="15">
        <v>2</v>
      </c>
      <c r="AL215" s="15">
        <v>0</v>
      </c>
      <c r="AM215" s="15">
        <v>0</v>
      </c>
      <c r="AN215" s="15">
        <v>0</v>
      </c>
      <c r="AO215" s="15">
        <v>0</v>
      </c>
      <c r="AP215" s="15">
        <v>0</v>
      </c>
      <c r="AQ215" s="15">
        <v>0</v>
      </c>
      <c r="AR215" s="15">
        <v>0</v>
      </c>
      <c r="AS215" s="15">
        <v>0</v>
      </c>
      <c r="AT215" s="15">
        <v>0</v>
      </c>
      <c r="AU215" s="15">
        <v>0</v>
      </c>
      <c r="AV215" s="15">
        <v>0</v>
      </c>
      <c r="AW215" s="15">
        <v>0</v>
      </c>
      <c r="AX215" s="15">
        <v>0</v>
      </c>
      <c r="AY215" s="15">
        <v>0</v>
      </c>
    </row>
    <row r="216" spans="1:51">
      <c r="A216" s="1">
        <v>26808</v>
      </c>
      <c r="B216" s="1" t="s">
        <v>1762</v>
      </c>
      <c r="C216" s="1">
        <v>4</v>
      </c>
      <c r="D216" s="1" t="s">
        <v>1763</v>
      </c>
      <c r="E216" s="1" t="s">
        <v>680</v>
      </c>
      <c r="F216" s="1">
        <v>4</v>
      </c>
      <c r="G216" s="1" t="s">
        <v>272</v>
      </c>
      <c r="H216" s="1">
        <v>0</v>
      </c>
      <c r="I216" s="1" t="s">
        <v>681</v>
      </c>
      <c r="J216" s="15">
        <v>19</v>
      </c>
      <c r="K216" s="15">
        <v>331</v>
      </c>
      <c r="L216" s="15">
        <v>280</v>
      </c>
      <c r="M216" s="15">
        <v>51</v>
      </c>
      <c r="N216" s="15">
        <v>295</v>
      </c>
      <c r="O216" s="15">
        <v>252</v>
      </c>
      <c r="P216" s="15">
        <v>43</v>
      </c>
      <c r="Q216" s="15">
        <v>8</v>
      </c>
      <c r="R216" s="15">
        <v>17</v>
      </c>
      <c r="S216" s="15">
        <v>13</v>
      </c>
      <c r="T216" s="15">
        <v>4</v>
      </c>
      <c r="U216" s="15">
        <v>8</v>
      </c>
      <c r="V216" s="15">
        <v>5</v>
      </c>
      <c r="W216" s="15">
        <v>3</v>
      </c>
      <c r="X216" s="15">
        <v>11</v>
      </c>
      <c r="Y216" s="15">
        <v>314</v>
      </c>
      <c r="Z216" s="15">
        <v>267</v>
      </c>
      <c r="AA216" s="15">
        <v>47</v>
      </c>
      <c r="AB216" s="15">
        <v>287</v>
      </c>
      <c r="AC216" s="15">
        <v>247</v>
      </c>
      <c r="AD216" s="15">
        <v>40</v>
      </c>
      <c r="AE216" s="15">
        <v>11</v>
      </c>
      <c r="AF216" s="15">
        <v>314</v>
      </c>
      <c r="AG216" s="15">
        <v>267</v>
      </c>
      <c r="AH216" s="15">
        <v>47</v>
      </c>
      <c r="AI216" s="15">
        <v>287</v>
      </c>
      <c r="AJ216" s="15">
        <v>247</v>
      </c>
      <c r="AK216" s="15">
        <v>40</v>
      </c>
      <c r="AL216" s="15">
        <v>0</v>
      </c>
      <c r="AM216" s="15">
        <v>0</v>
      </c>
      <c r="AN216" s="15">
        <v>0</v>
      </c>
      <c r="AO216" s="15">
        <v>0</v>
      </c>
      <c r="AP216" s="15">
        <v>0</v>
      </c>
      <c r="AQ216" s="15">
        <v>0</v>
      </c>
      <c r="AR216" s="15">
        <v>0</v>
      </c>
      <c r="AS216" s="15">
        <v>0</v>
      </c>
      <c r="AT216" s="15">
        <v>0</v>
      </c>
      <c r="AU216" s="15">
        <v>0</v>
      </c>
      <c r="AV216" s="15">
        <v>0</v>
      </c>
      <c r="AW216" s="15">
        <v>0</v>
      </c>
      <c r="AX216" s="15">
        <v>0</v>
      </c>
      <c r="AY216" s="15">
        <v>0</v>
      </c>
    </row>
    <row r="217" spans="1:51">
      <c r="A217" s="1">
        <v>26819</v>
      </c>
      <c r="B217" s="1" t="s">
        <v>1762</v>
      </c>
      <c r="C217" s="1">
        <v>4</v>
      </c>
      <c r="D217" s="1" t="s">
        <v>1763</v>
      </c>
      <c r="E217" s="1" t="s">
        <v>682</v>
      </c>
      <c r="F217" s="1">
        <v>5</v>
      </c>
      <c r="G217" s="1" t="s">
        <v>272</v>
      </c>
      <c r="H217" s="1">
        <v>0</v>
      </c>
      <c r="I217" s="1" t="s">
        <v>683</v>
      </c>
      <c r="J217" s="15">
        <v>0</v>
      </c>
      <c r="K217" s="15">
        <v>0</v>
      </c>
      <c r="L217" s="15">
        <v>0</v>
      </c>
      <c r="M217" s="15">
        <v>0</v>
      </c>
      <c r="N217" s="15">
        <v>0</v>
      </c>
      <c r="O217" s="15">
        <v>0</v>
      </c>
      <c r="P217" s="15">
        <v>0</v>
      </c>
      <c r="Q217" s="15">
        <v>0</v>
      </c>
      <c r="R217" s="15">
        <v>0</v>
      </c>
      <c r="S217" s="15">
        <v>0</v>
      </c>
      <c r="T217" s="15">
        <v>0</v>
      </c>
      <c r="U217" s="15">
        <v>0</v>
      </c>
      <c r="V217" s="15">
        <v>0</v>
      </c>
      <c r="W217" s="15">
        <v>0</v>
      </c>
      <c r="X217" s="15">
        <v>0</v>
      </c>
      <c r="Y217" s="15">
        <v>0</v>
      </c>
      <c r="Z217" s="15">
        <v>0</v>
      </c>
      <c r="AA217" s="15">
        <v>0</v>
      </c>
      <c r="AB217" s="15">
        <v>0</v>
      </c>
      <c r="AC217" s="15">
        <v>0</v>
      </c>
      <c r="AD217" s="15">
        <v>0</v>
      </c>
      <c r="AE217" s="15">
        <v>0</v>
      </c>
      <c r="AF217" s="15">
        <v>0</v>
      </c>
      <c r="AG217" s="15">
        <v>0</v>
      </c>
      <c r="AH217" s="15">
        <v>0</v>
      </c>
      <c r="AI217" s="15">
        <v>0</v>
      </c>
      <c r="AJ217" s="15">
        <v>0</v>
      </c>
      <c r="AK217" s="15">
        <v>0</v>
      </c>
      <c r="AL217" s="15">
        <v>0</v>
      </c>
      <c r="AM217" s="15">
        <v>0</v>
      </c>
      <c r="AN217" s="15">
        <v>0</v>
      </c>
      <c r="AO217" s="15">
        <v>0</v>
      </c>
      <c r="AP217" s="15">
        <v>0</v>
      </c>
      <c r="AQ217" s="15">
        <v>0</v>
      </c>
      <c r="AR217" s="15">
        <v>0</v>
      </c>
      <c r="AS217" s="15">
        <v>0</v>
      </c>
      <c r="AT217" s="15">
        <v>0</v>
      </c>
      <c r="AU217" s="15">
        <v>0</v>
      </c>
      <c r="AV217" s="15">
        <v>0</v>
      </c>
      <c r="AW217" s="15">
        <v>0</v>
      </c>
      <c r="AX217" s="15">
        <v>0</v>
      </c>
      <c r="AY217" s="15">
        <v>0</v>
      </c>
    </row>
    <row r="218" spans="1:51">
      <c r="A218" s="1">
        <v>26830</v>
      </c>
      <c r="B218" s="1" t="s">
        <v>1762</v>
      </c>
      <c r="C218" s="1">
        <v>4</v>
      </c>
      <c r="D218" s="1" t="s">
        <v>1763</v>
      </c>
      <c r="E218" s="1" t="s">
        <v>684</v>
      </c>
      <c r="F218" s="1">
        <v>5</v>
      </c>
      <c r="G218" s="1" t="s">
        <v>272</v>
      </c>
      <c r="H218" s="1">
        <v>0</v>
      </c>
      <c r="I218" s="1" t="s">
        <v>685</v>
      </c>
      <c r="J218" s="15">
        <v>4</v>
      </c>
      <c r="K218" s="15">
        <v>6</v>
      </c>
      <c r="L218" s="15">
        <v>5</v>
      </c>
      <c r="M218" s="15">
        <v>1</v>
      </c>
      <c r="N218" s="15">
        <v>1</v>
      </c>
      <c r="O218" s="15">
        <v>1</v>
      </c>
      <c r="P218" s="15">
        <v>0</v>
      </c>
      <c r="Q218" s="15">
        <v>4</v>
      </c>
      <c r="R218" s="15">
        <v>6</v>
      </c>
      <c r="S218" s="15">
        <v>5</v>
      </c>
      <c r="T218" s="15">
        <v>1</v>
      </c>
      <c r="U218" s="15">
        <v>1</v>
      </c>
      <c r="V218" s="15">
        <v>1</v>
      </c>
      <c r="W218" s="15">
        <v>0</v>
      </c>
      <c r="X218" s="15">
        <v>0</v>
      </c>
      <c r="Y218" s="15">
        <v>0</v>
      </c>
      <c r="Z218" s="15">
        <v>0</v>
      </c>
      <c r="AA218" s="15">
        <v>0</v>
      </c>
      <c r="AB218" s="15">
        <v>0</v>
      </c>
      <c r="AC218" s="15">
        <v>0</v>
      </c>
      <c r="AD218" s="15">
        <v>0</v>
      </c>
      <c r="AE218" s="15">
        <v>0</v>
      </c>
      <c r="AF218" s="15">
        <v>0</v>
      </c>
      <c r="AG218" s="15">
        <v>0</v>
      </c>
      <c r="AH218" s="15">
        <v>0</v>
      </c>
      <c r="AI218" s="15">
        <v>0</v>
      </c>
      <c r="AJ218" s="15">
        <v>0</v>
      </c>
      <c r="AK218" s="15">
        <v>0</v>
      </c>
      <c r="AL218" s="15">
        <v>0</v>
      </c>
      <c r="AM218" s="15">
        <v>0</v>
      </c>
      <c r="AN218" s="15">
        <v>0</v>
      </c>
      <c r="AO218" s="15">
        <v>0</v>
      </c>
      <c r="AP218" s="15">
        <v>0</v>
      </c>
      <c r="AQ218" s="15">
        <v>0</v>
      </c>
      <c r="AR218" s="15">
        <v>0</v>
      </c>
      <c r="AS218" s="15">
        <v>0</v>
      </c>
      <c r="AT218" s="15">
        <v>0</v>
      </c>
      <c r="AU218" s="15">
        <v>0</v>
      </c>
      <c r="AV218" s="15">
        <v>0</v>
      </c>
      <c r="AW218" s="15">
        <v>0</v>
      </c>
      <c r="AX218" s="15">
        <v>0</v>
      </c>
      <c r="AY218" s="15">
        <v>0</v>
      </c>
    </row>
    <row r="219" spans="1:51">
      <c r="A219" s="1">
        <v>26841</v>
      </c>
      <c r="B219" s="1" t="s">
        <v>1762</v>
      </c>
      <c r="C219" s="1">
        <v>4</v>
      </c>
      <c r="D219" s="1" t="s">
        <v>1763</v>
      </c>
      <c r="E219" s="1" t="s">
        <v>686</v>
      </c>
      <c r="F219" s="1">
        <v>5</v>
      </c>
      <c r="G219" s="1" t="s">
        <v>272</v>
      </c>
      <c r="H219" s="1">
        <v>0</v>
      </c>
      <c r="I219" s="1" t="s">
        <v>687</v>
      </c>
      <c r="J219" s="15">
        <v>0</v>
      </c>
      <c r="K219" s="15">
        <v>0</v>
      </c>
      <c r="L219" s="15">
        <v>0</v>
      </c>
      <c r="M219" s="15">
        <v>0</v>
      </c>
      <c r="N219" s="15">
        <v>0</v>
      </c>
      <c r="O219" s="15">
        <v>0</v>
      </c>
      <c r="P219" s="15">
        <v>0</v>
      </c>
      <c r="Q219" s="15">
        <v>0</v>
      </c>
      <c r="R219" s="15">
        <v>0</v>
      </c>
      <c r="S219" s="15">
        <v>0</v>
      </c>
      <c r="T219" s="15">
        <v>0</v>
      </c>
      <c r="U219" s="15">
        <v>0</v>
      </c>
      <c r="V219" s="15">
        <v>0</v>
      </c>
      <c r="W219" s="15">
        <v>0</v>
      </c>
      <c r="X219" s="15">
        <v>0</v>
      </c>
      <c r="Y219" s="15">
        <v>0</v>
      </c>
      <c r="Z219" s="15">
        <v>0</v>
      </c>
      <c r="AA219" s="15">
        <v>0</v>
      </c>
      <c r="AB219" s="15">
        <v>0</v>
      </c>
      <c r="AC219" s="15">
        <v>0</v>
      </c>
      <c r="AD219" s="15">
        <v>0</v>
      </c>
      <c r="AE219" s="15">
        <v>0</v>
      </c>
      <c r="AF219" s="15">
        <v>0</v>
      </c>
      <c r="AG219" s="15">
        <v>0</v>
      </c>
      <c r="AH219" s="15">
        <v>0</v>
      </c>
      <c r="AI219" s="15">
        <v>0</v>
      </c>
      <c r="AJ219" s="15">
        <v>0</v>
      </c>
      <c r="AK219" s="15">
        <v>0</v>
      </c>
      <c r="AL219" s="15">
        <v>0</v>
      </c>
      <c r="AM219" s="15">
        <v>0</v>
      </c>
      <c r="AN219" s="15">
        <v>0</v>
      </c>
      <c r="AO219" s="15">
        <v>0</v>
      </c>
      <c r="AP219" s="15">
        <v>0</v>
      </c>
      <c r="AQ219" s="15">
        <v>0</v>
      </c>
      <c r="AR219" s="15">
        <v>0</v>
      </c>
      <c r="AS219" s="15">
        <v>0</v>
      </c>
      <c r="AT219" s="15">
        <v>0</v>
      </c>
      <c r="AU219" s="15">
        <v>0</v>
      </c>
      <c r="AV219" s="15">
        <v>0</v>
      </c>
      <c r="AW219" s="15">
        <v>0</v>
      </c>
      <c r="AX219" s="15">
        <v>0</v>
      </c>
      <c r="AY219" s="15">
        <v>0</v>
      </c>
    </row>
    <row r="220" spans="1:51">
      <c r="A220" s="1">
        <v>26852</v>
      </c>
      <c r="B220" s="1" t="s">
        <v>1762</v>
      </c>
      <c r="C220" s="1">
        <v>4</v>
      </c>
      <c r="D220" s="1" t="s">
        <v>1763</v>
      </c>
      <c r="E220" s="1" t="s">
        <v>688</v>
      </c>
      <c r="F220" s="1">
        <v>5</v>
      </c>
      <c r="G220" s="1" t="s">
        <v>272</v>
      </c>
      <c r="H220" s="1">
        <v>0</v>
      </c>
      <c r="I220" s="1" t="s">
        <v>689</v>
      </c>
      <c r="J220" s="15">
        <v>1</v>
      </c>
      <c r="K220" s="15">
        <v>5</v>
      </c>
      <c r="L220" s="15">
        <v>4</v>
      </c>
      <c r="M220" s="15">
        <v>1</v>
      </c>
      <c r="N220" s="15">
        <v>4</v>
      </c>
      <c r="O220" s="15">
        <v>3</v>
      </c>
      <c r="P220" s="15">
        <v>1</v>
      </c>
      <c r="Q220" s="15">
        <v>0</v>
      </c>
      <c r="R220" s="15">
        <v>0</v>
      </c>
      <c r="S220" s="15">
        <v>0</v>
      </c>
      <c r="T220" s="15">
        <v>0</v>
      </c>
      <c r="U220" s="15">
        <v>0</v>
      </c>
      <c r="V220" s="15">
        <v>0</v>
      </c>
      <c r="W220" s="15">
        <v>0</v>
      </c>
      <c r="X220" s="15">
        <v>1</v>
      </c>
      <c r="Y220" s="15">
        <v>5</v>
      </c>
      <c r="Z220" s="15">
        <v>4</v>
      </c>
      <c r="AA220" s="15">
        <v>1</v>
      </c>
      <c r="AB220" s="15">
        <v>4</v>
      </c>
      <c r="AC220" s="15">
        <v>3</v>
      </c>
      <c r="AD220" s="15">
        <v>1</v>
      </c>
      <c r="AE220" s="15">
        <v>1</v>
      </c>
      <c r="AF220" s="15">
        <v>5</v>
      </c>
      <c r="AG220" s="15">
        <v>4</v>
      </c>
      <c r="AH220" s="15">
        <v>1</v>
      </c>
      <c r="AI220" s="15">
        <v>4</v>
      </c>
      <c r="AJ220" s="15">
        <v>3</v>
      </c>
      <c r="AK220" s="15">
        <v>1</v>
      </c>
      <c r="AL220" s="15">
        <v>0</v>
      </c>
      <c r="AM220" s="15">
        <v>0</v>
      </c>
      <c r="AN220" s="15">
        <v>0</v>
      </c>
      <c r="AO220" s="15">
        <v>0</v>
      </c>
      <c r="AP220" s="15">
        <v>0</v>
      </c>
      <c r="AQ220" s="15">
        <v>0</v>
      </c>
      <c r="AR220" s="15">
        <v>0</v>
      </c>
      <c r="AS220" s="15">
        <v>0</v>
      </c>
      <c r="AT220" s="15">
        <v>0</v>
      </c>
      <c r="AU220" s="15">
        <v>0</v>
      </c>
      <c r="AV220" s="15">
        <v>0</v>
      </c>
      <c r="AW220" s="15">
        <v>0</v>
      </c>
      <c r="AX220" s="15">
        <v>0</v>
      </c>
      <c r="AY220" s="15">
        <v>0</v>
      </c>
    </row>
    <row r="221" spans="1:51">
      <c r="A221" s="1">
        <v>26863</v>
      </c>
      <c r="B221" s="1" t="s">
        <v>1762</v>
      </c>
      <c r="C221" s="1">
        <v>4</v>
      </c>
      <c r="D221" s="1" t="s">
        <v>1763</v>
      </c>
      <c r="E221" s="1" t="s">
        <v>690</v>
      </c>
      <c r="F221" s="1">
        <v>5</v>
      </c>
      <c r="G221" s="1" t="s">
        <v>272</v>
      </c>
      <c r="H221" s="1">
        <v>0</v>
      </c>
      <c r="I221" s="1" t="s">
        <v>691</v>
      </c>
      <c r="J221" s="15">
        <v>5</v>
      </c>
      <c r="K221" s="15">
        <v>269</v>
      </c>
      <c r="L221" s="15">
        <v>236</v>
      </c>
      <c r="M221" s="15">
        <v>33</v>
      </c>
      <c r="N221" s="15">
        <v>263</v>
      </c>
      <c r="O221" s="15">
        <v>230</v>
      </c>
      <c r="P221" s="15">
        <v>33</v>
      </c>
      <c r="Q221" s="15">
        <v>2</v>
      </c>
      <c r="R221" s="15">
        <v>6</v>
      </c>
      <c r="S221" s="15">
        <v>4</v>
      </c>
      <c r="T221" s="15">
        <v>2</v>
      </c>
      <c r="U221" s="15">
        <v>4</v>
      </c>
      <c r="V221" s="15">
        <v>2</v>
      </c>
      <c r="W221" s="15">
        <v>2</v>
      </c>
      <c r="X221" s="15">
        <v>3</v>
      </c>
      <c r="Y221" s="15">
        <v>263</v>
      </c>
      <c r="Z221" s="15">
        <v>232</v>
      </c>
      <c r="AA221" s="15">
        <v>31</v>
      </c>
      <c r="AB221" s="15">
        <v>259</v>
      </c>
      <c r="AC221" s="15">
        <v>228</v>
      </c>
      <c r="AD221" s="15">
        <v>31</v>
      </c>
      <c r="AE221" s="15">
        <v>3</v>
      </c>
      <c r="AF221" s="15">
        <v>263</v>
      </c>
      <c r="AG221" s="15">
        <v>232</v>
      </c>
      <c r="AH221" s="15">
        <v>31</v>
      </c>
      <c r="AI221" s="15">
        <v>259</v>
      </c>
      <c r="AJ221" s="15">
        <v>228</v>
      </c>
      <c r="AK221" s="15">
        <v>31</v>
      </c>
      <c r="AL221" s="15">
        <v>0</v>
      </c>
      <c r="AM221" s="15">
        <v>0</v>
      </c>
      <c r="AN221" s="15">
        <v>0</v>
      </c>
      <c r="AO221" s="15">
        <v>0</v>
      </c>
      <c r="AP221" s="15">
        <v>0</v>
      </c>
      <c r="AQ221" s="15">
        <v>0</v>
      </c>
      <c r="AR221" s="15">
        <v>0</v>
      </c>
      <c r="AS221" s="15">
        <v>0</v>
      </c>
      <c r="AT221" s="15">
        <v>0</v>
      </c>
      <c r="AU221" s="15">
        <v>0</v>
      </c>
      <c r="AV221" s="15">
        <v>0</v>
      </c>
      <c r="AW221" s="15">
        <v>0</v>
      </c>
      <c r="AX221" s="15">
        <v>0</v>
      </c>
      <c r="AY221" s="15">
        <v>0</v>
      </c>
    </row>
    <row r="222" spans="1:51">
      <c r="A222" s="1">
        <v>26874</v>
      </c>
      <c r="B222" s="1" t="s">
        <v>1762</v>
      </c>
      <c r="C222" s="1">
        <v>4</v>
      </c>
      <c r="D222" s="1" t="s">
        <v>1763</v>
      </c>
      <c r="E222" s="1" t="s">
        <v>692</v>
      </c>
      <c r="F222" s="1">
        <v>5</v>
      </c>
      <c r="G222" s="1" t="s">
        <v>272</v>
      </c>
      <c r="H222" s="1">
        <v>0</v>
      </c>
      <c r="I222" s="1" t="s">
        <v>693</v>
      </c>
      <c r="J222" s="15">
        <v>1</v>
      </c>
      <c r="K222" s="15">
        <v>17</v>
      </c>
      <c r="L222" s="15">
        <v>11</v>
      </c>
      <c r="M222" s="15">
        <v>6</v>
      </c>
      <c r="N222" s="15">
        <v>13</v>
      </c>
      <c r="O222" s="15">
        <v>8</v>
      </c>
      <c r="P222" s="15">
        <v>5</v>
      </c>
      <c r="Q222" s="15">
        <v>0</v>
      </c>
      <c r="R222" s="15">
        <v>0</v>
      </c>
      <c r="S222" s="15">
        <v>0</v>
      </c>
      <c r="T222" s="15">
        <v>0</v>
      </c>
      <c r="U222" s="15">
        <v>0</v>
      </c>
      <c r="V222" s="15">
        <v>0</v>
      </c>
      <c r="W222" s="15">
        <v>0</v>
      </c>
      <c r="X222" s="15">
        <v>1</v>
      </c>
      <c r="Y222" s="15">
        <v>17</v>
      </c>
      <c r="Z222" s="15">
        <v>11</v>
      </c>
      <c r="AA222" s="15">
        <v>6</v>
      </c>
      <c r="AB222" s="15">
        <v>13</v>
      </c>
      <c r="AC222" s="15">
        <v>8</v>
      </c>
      <c r="AD222" s="15">
        <v>5</v>
      </c>
      <c r="AE222" s="15">
        <v>1</v>
      </c>
      <c r="AF222" s="15">
        <v>17</v>
      </c>
      <c r="AG222" s="15">
        <v>11</v>
      </c>
      <c r="AH222" s="15">
        <v>6</v>
      </c>
      <c r="AI222" s="15">
        <v>13</v>
      </c>
      <c r="AJ222" s="15">
        <v>8</v>
      </c>
      <c r="AK222" s="15">
        <v>5</v>
      </c>
      <c r="AL222" s="15">
        <v>0</v>
      </c>
      <c r="AM222" s="15">
        <v>0</v>
      </c>
      <c r="AN222" s="15">
        <v>0</v>
      </c>
      <c r="AO222" s="15">
        <v>0</v>
      </c>
      <c r="AP222" s="15">
        <v>0</v>
      </c>
      <c r="AQ222" s="15">
        <v>0</v>
      </c>
      <c r="AR222" s="15">
        <v>0</v>
      </c>
      <c r="AS222" s="15">
        <v>0</v>
      </c>
      <c r="AT222" s="15">
        <v>0</v>
      </c>
      <c r="AU222" s="15">
        <v>0</v>
      </c>
      <c r="AV222" s="15">
        <v>0</v>
      </c>
      <c r="AW222" s="15">
        <v>0</v>
      </c>
      <c r="AX222" s="15">
        <v>0</v>
      </c>
      <c r="AY222" s="15">
        <v>0</v>
      </c>
    </row>
    <row r="223" spans="1:51">
      <c r="A223" s="1">
        <v>26885</v>
      </c>
      <c r="B223" s="1" t="s">
        <v>1762</v>
      </c>
      <c r="C223" s="1">
        <v>4</v>
      </c>
      <c r="D223" s="1" t="s">
        <v>1763</v>
      </c>
      <c r="E223" s="1" t="s">
        <v>694</v>
      </c>
      <c r="F223" s="1">
        <v>5</v>
      </c>
      <c r="G223" s="1" t="s">
        <v>272</v>
      </c>
      <c r="H223" s="1">
        <v>0</v>
      </c>
      <c r="I223" s="1" t="s">
        <v>695</v>
      </c>
      <c r="J223" s="15">
        <v>0</v>
      </c>
      <c r="K223" s="15">
        <v>0</v>
      </c>
      <c r="L223" s="15">
        <v>0</v>
      </c>
      <c r="M223" s="15">
        <v>0</v>
      </c>
      <c r="N223" s="15">
        <v>0</v>
      </c>
      <c r="O223" s="15">
        <v>0</v>
      </c>
      <c r="P223" s="15">
        <v>0</v>
      </c>
      <c r="Q223" s="15">
        <v>0</v>
      </c>
      <c r="R223" s="15">
        <v>0</v>
      </c>
      <c r="S223" s="15">
        <v>0</v>
      </c>
      <c r="T223" s="15">
        <v>0</v>
      </c>
      <c r="U223" s="15">
        <v>0</v>
      </c>
      <c r="V223" s="15">
        <v>0</v>
      </c>
      <c r="W223" s="15">
        <v>0</v>
      </c>
      <c r="X223" s="15">
        <v>0</v>
      </c>
      <c r="Y223" s="15">
        <v>0</v>
      </c>
      <c r="Z223" s="15">
        <v>0</v>
      </c>
      <c r="AA223" s="15">
        <v>0</v>
      </c>
      <c r="AB223" s="15">
        <v>0</v>
      </c>
      <c r="AC223" s="15">
        <v>0</v>
      </c>
      <c r="AD223" s="15">
        <v>0</v>
      </c>
      <c r="AE223" s="15">
        <v>0</v>
      </c>
      <c r="AF223" s="15">
        <v>0</v>
      </c>
      <c r="AG223" s="15">
        <v>0</v>
      </c>
      <c r="AH223" s="15">
        <v>0</v>
      </c>
      <c r="AI223" s="15">
        <v>0</v>
      </c>
      <c r="AJ223" s="15">
        <v>0</v>
      </c>
      <c r="AK223" s="15">
        <v>0</v>
      </c>
      <c r="AL223" s="15">
        <v>0</v>
      </c>
      <c r="AM223" s="15">
        <v>0</v>
      </c>
      <c r="AN223" s="15">
        <v>0</v>
      </c>
      <c r="AO223" s="15">
        <v>0</v>
      </c>
      <c r="AP223" s="15">
        <v>0</v>
      </c>
      <c r="AQ223" s="15">
        <v>0</v>
      </c>
      <c r="AR223" s="15">
        <v>0</v>
      </c>
      <c r="AS223" s="15">
        <v>0</v>
      </c>
      <c r="AT223" s="15">
        <v>0</v>
      </c>
      <c r="AU223" s="15">
        <v>0</v>
      </c>
      <c r="AV223" s="15">
        <v>0</v>
      </c>
      <c r="AW223" s="15">
        <v>0</v>
      </c>
      <c r="AX223" s="15">
        <v>0</v>
      </c>
      <c r="AY223" s="15">
        <v>0</v>
      </c>
    </row>
    <row r="224" spans="1:51">
      <c r="A224" s="1">
        <v>26896</v>
      </c>
      <c r="B224" s="1" t="s">
        <v>1762</v>
      </c>
      <c r="C224" s="1">
        <v>4</v>
      </c>
      <c r="D224" s="1" t="s">
        <v>1763</v>
      </c>
      <c r="E224" s="1" t="s">
        <v>696</v>
      </c>
      <c r="F224" s="1">
        <v>5</v>
      </c>
      <c r="G224" s="1" t="s">
        <v>272</v>
      </c>
      <c r="H224" s="1">
        <v>0</v>
      </c>
      <c r="I224" s="1" t="s">
        <v>697</v>
      </c>
      <c r="J224" s="15">
        <v>0</v>
      </c>
      <c r="K224" s="15">
        <v>0</v>
      </c>
      <c r="L224" s="15">
        <v>0</v>
      </c>
      <c r="M224" s="15">
        <v>0</v>
      </c>
      <c r="N224" s="15">
        <v>0</v>
      </c>
      <c r="O224" s="15">
        <v>0</v>
      </c>
      <c r="P224" s="15">
        <v>0</v>
      </c>
      <c r="Q224" s="15">
        <v>0</v>
      </c>
      <c r="R224" s="15">
        <v>0</v>
      </c>
      <c r="S224" s="15">
        <v>0</v>
      </c>
      <c r="T224" s="15">
        <v>0</v>
      </c>
      <c r="U224" s="15">
        <v>0</v>
      </c>
      <c r="V224" s="15">
        <v>0</v>
      </c>
      <c r="W224" s="15">
        <v>0</v>
      </c>
      <c r="X224" s="15">
        <v>0</v>
      </c>
      <c r="Y224" s="15">
        <v>0</v>
      </c>
      <c r="Z224" s="15">
        <v>0</v>
      </c>
      <c r="AA224" s="15">
        <v>0</v>
      </c>
      <c r="AB224" s="15">
        <v>0</v>
      </c>
      <c r="AC224" s="15">
        <v>0</v>
      </c>
      <c r="AD224" s="15">
        <v>0</v>
      </c>
      <c r="AE224" s="15">
        <v>0</v>
      </c>
      <c r="AF224" s="15">
        <v>0</v>
      </c>
      <c r="AG224" s="15">
        <v>0</v>
      </c>
      <c r="AH224" s="15">
        <v>0</v>
      </c>
      <c r="AI224" s="15">
        <v>0</v>
      </c>
      <c r="AJ224" s="15">
        <v>0</v>
      </c>
      <c r="AK224" s="15">
        <v>0</v>
      </c>
      <c r="AL224" s="15">
        <v>0</v>
      </c>
      <c r="AM224" s="15">
        <v>0</v>
      </c>
      <c r="AN224" s="15">
        <v>0</v>
      </c>
      <c r="AO224" s="15">
        <v>0</v>
      </c>
      <c r="AP224" s="15">
        <v>0</v>
      </c>
      <c r="AQ224" s="15">
        <v>0</v>
      </c>
      <c r="AR224" s="15">
        <v>0</v>
      </c>
      <c r="AS224" s="15">
        <v>0</v>
      </c>
      <c r="AT224" s="15">
        <v>0</v>
      </c>
      <c r="AU224" s="15">
        <v>0</v>
      </c>
      <c r="AV224" s="15">
        <v>0</v>
      </c>
      <c r="AW224" s="15">
        <v>0</v>
      </c>
      <c r="AX224" s="15">
        <v>0</v>
      </c>
      <c r="AY224" s="15">
        <v>0</v>
      </c>
    </row>
    <row r="225" spans="1:51">
      <c r="A225" s="1">
        <v>26907</v>
      </c>
      <c r="B225" s="1" t="s">
        <v>1762</v>
      </c>
      <c r="C225" s="1">
        <v>4</v>
      </c>
      <c r="D225" s="1" t="s">
        <v>1763</v>
      </c>
      <c r="E225" s="1" t="s">
        <v>698</v>
      </c>
      <c r="F225" s="1">
        <v>5</v>
      </c>
      <c r="G225" s="1" t="s">
        <v>272</v>
      </c>
      <c r="H225" s="1">
        <v>0</v>
      </c>
      <c r="I225" s="1" t="s">
        <v>699</v>
      </c>
      <c r="J225" s="15">
        <v>8</v>
      </c>
      <c r="K225" s="15">
        <v>34</v>
      </c>
      <c r="L225" s="15">
        <v>24</v>
      </c>
      <c r="M225" s="15">
        <v>10</v>
      </c>
      <c r="N225" s="15">
        <v>14</v>
      </c>
      <c r="O225" s="15">
        <v>10</v>
      </c>
      <c r="P225" s="15">
        <v>4</v>
      </c>
      <c r="Q225" s="15">
        <v>2</v>
      </c>
      <c r="R225" s="15">
        <v>5</v>
      </c>
      <c r="S225" s="15">
        <v>4</v>
      </c>
      <c r="T225" s="15">
        <v>1</v>
      </c>
      <c r="U225" s="15">
        <v>3</v>
      </c>
      <c r="V225" s="15">
        <v>2</v>
      </c>
      <c r="W225" s="15">
        <v>1</v>
      </c>
      <c r="X225" s="15">
        <v>6</v>
      </c>
      <c r="Y225" s="15">
        <v>29</v>
      </c>
      <c r="Z225" s="15">
        <v>20</v>
      </c>
      <c r="AA225" s="15">
        <v>9</v>
      </c>
      <c r="AB225" s="15">
        <v>11</v>
      </c>
      <c r="AC225" s="15">
        <v>8</v>
      </c>
      <c r="AD225" s="15">
        <v>3</v>
      </c>
      <c r="AE225" s="15">
        <v>6</v>
      </c>
      <c r="AF225" s="15">
        <v>29</v>
      </c>
      <c r="AG225" s="15">
        <v>20</v>
      </c>
      <c r="AH225" s="15">
        <v>9</v>
      </c>
      <c r="AI225" s="15">
        <v>11</v>
      </c>
      <c r="AJ225" s="15">
        <v>8</v>
      </c>
      <c r="AK225" s="15">
        <v>3</v>
      </c>
      <c r="AL225" s="15">
        <v>0</v>
      </c>
      <c r="AM225" s="15">
        <v>0</v>
      </c>
      <c r="AN225" s="15">
        <v>0</v>
      </c>
      <c r="AO225" s="15">
        <v>0</v>
      </c>
      <c r="AP225" s="15">
        <v>0</v>
      </c>
      <c r="AQ225" s="15">
        <v>0</v>
      </c>
      <c r="AR225" s="15">
        <v>0</v>
      </c>
      <c r="AS225" s="15">
        <v>0</v>
      </c>
      <c r="AT225" s="15">
        <v>0</v>
      </c>
      <c r="AU225" s="15">
        <v>0</v>
      </c>
      <c r="AV225" s="15">
        <v>0</v>
      </c>
      <c r="AW225" s="15">
        <v>0</v>
      </c>
      <c r="AX225" s="15">
        <v>0</v>
      </c>
      <c r="AY225" s="15">
        <v>0</v>
      </c>
    </row>
    <row r="226" spans="1:51">
      <c r="A226" s="1">
        <v>26918</v>
      </c>
      <c r="B226" s="1" t="s">
        <v>1762</v>
      </c>
      <c r="C226" s="1">
        <v>4</v>
      </c>
      <c r="D226" s="1" t="s">
        <v>1763</v>
      </c>
      <c r="E226" s="1" t="s">
        <v>700</v>
      </c>
      <c r="F226" s="1">
        <v>4</v>
      </c>
      <c r="G226" s="1" t="s">
        <v>272</v>
      </c>
      <c r="H226" s="1">
        <v>0</v>
      </c>
      <c r="I226" s="1" t="s">
        <v>701</v>
      </c>
      <c r="J226" s="15">
        <v>1</v>
      </c>
      <c r="K226" s="15">
        <v>50</v>
      </c>
      <c r="L226" s="15">
        <v>26</v>
      </c>
      <c r="M226" s="15">
        <v>24</v>
      </c>
      <c r="N226" s="15">
        <v>50</v>
      </c>
      <c r="O226" s="15">
        <v>26</v>
      </c>
      <c r="P226" s="15">
        <v>24</v>
      </c>
      <c r="Q226" s="15">
        <v>0</v>
      </c>
      <c r="R226" s="15">
        <v>0</v>
      </c>
      <c r="S226" s="15">
        <v>0</v>
      </c>
      <c r="T226" s="15">
        <v>0</v>
      </c>
      <c r="U226" s="15">
        <v>0</v>
      </c>
      <c r="V226" s="15">
        <v>0</v>
      </c>
      <c r="W226" s="15">
        <v>0</v>
      </c>
      <c r="X226" s="15">
        <v>1</v>
      </c>
      <c r="Y226" s="15">
        <v>50</v>
      </c>
      <c r="Z226" s="15">
        <v>26</v>
      </c>
      <c r="AA226" s="15">
        <v>24</v>
      </c>
      <c r="AB226" s="15">
        <v>50</v>
      </c>
      <c r="AC226" s="15">
        <v>26</v>
      </c>
      <c r="AD226" s="15">
        <v>24</v>
      </c>
      <c r="AE226" s="15">
        <v>1</v>
      </c>
      <c r="AF226" s="15">
        <v>50</v>
      </c>
      <c r="AG226" s="15">
        <v>26</v>
      </c>
      <c r="AH226" s="15">
        <v>24</v>
      </c>
      <c r="AI226" s="15">
        <v>50</v>
      </c>
      <c r="AJ226" s="15">
        <v>26</v>
      </c>
      <c r="AK226" s="15">
        <v>24</v>
      </c>
      <c r="AL226" s="15">
        <v>0</v>
      </c>
      <c r="AM226" s="15">
        <v>0</v>
      </c>
      <c r="AN226" s="15">
        <v>0</v>
      </c>
      <c r="AO226" s="15">
        <v>0</v>
      </c>
      <c r="AP226" s="15">
        <v>0</v>
      </c>
      <c r="AQ226" s="15">
        <v>0</v>
      </c>
      <c r="AR226" s="15">
        <v>0</v>
      </c>
      <c r="AS226" s="15">
        <v>0</v>
      </c>
      <c r="AT226" s="15">
        <v>0</v>
      </c>
      <c r="AU226" s="15">
        <v>0</v>
      </c>
      <c r="AV226" s="15">
        <v>0</v>
      </c>
      <c r="AW226" s="15">
        <v>0</v>
      </c>
      <c r="AX226" s="15">
        <v>0</v>
      </c>
      <c r="AY226" s="15">
        <v>0</v>
      </c>
    </row>
    <row r="227" spans="1:51">
      <c r="A227" s="1">
        <v>26929</v>
      </c>
      <c r="B227" s="1" t="s">
        <v>1762</v>
      </c>
      <c r="C227" s="1">
        <v>4</v>
      </c>
      <c r="D227" s="1" t="s">
        <v>1763</v>
      </c>
      <c r="E227" s="1" t="s">
        <v>702</v>
      </c>
      <c r="F227" s="1">
        <v>5</v>
      </c>
      <c r="G227" s="1" t="s">
        <v>272</v>
      </c>
      <c r="H227" s="1">
        <v>0</v>
      </c>
      <c r="I227" s="1" t="s">
        <v>703</v>
      </c>
      <c r="J227" s="15">
        <v>0</v>
      </c>
      <c r="K227" s="15">
        <v>0</v>
      </c>
      <c r="L227" s="15">
        <v>0</v>
      </c>
      <c r="M227" s="15">
        <v>0</v>
      </c>
      <c r="N227" s="15">
        <v>0</v>
      </c>
      <c r="O227" s="15">
        <v>0</v>
      </c>
      <c r="P227" s="15">
        <v>0</v>
      </c>
      <c r="Q227" s="15">
        <v>0</v>
      </c>
      <c r="R227" s="15">
        <v>0</v>
      </c>
      <c r="S227" s="15">
        <v>0</v>
      </c>
      <c r="T227" s="15">
        <v>0</v>
      </c>
      <c r="U227" s="15">
        <v>0</v>
      </c>
      <c r="V227" s="15">
        <v>0</v>
      </c>
      <c r="W227" s="15">
        <v>0</v>
      </c>
      <c r="X227" s="15">
        <v>0</v>
      </c>
      <c r="Y227" s="15">
        <v>0</v>
      </c>
      <c r="Z227" s="15">
        <v>0</v>
      </c>
      <c r="AA227" s="15">
        <v>0</v>
      </c>
      <c r="AB227" s="15">
        <v>0</v>
      </c>
      <c r="AC227" s="15">
        <v>0</v>
      </c>
      <c r="AD227" s="15">
        <v>0</v>
      </c>
      <c r="AE227" s="15">
        <v>0</v>
      </c>
      <c r="AF227" s="15">
        <v>0</v>
      </c>
      <c r="AG227" s="15">
        <v>0</v>
      </c>
      <c r="AH227" s="15">
        <v>0</v>
      </c>
      <c r="AI227" s="15">
        <v>0</v>
      </c>
      <c r="AJ227" s="15">
        <v>0</v>
      </c>
      <c r="AK227" s="15">
        <v>0</v>
      </c>
      <c r="AL227" s="15">
        <v>0</v>
      </c>
      <c r="AM227" s="15">
        <v>0</v>
      </c>
      <c r="AN227" s="15">
        <v>0</v>
      </c>
      <c r="AO227" s="15">
        <v>0</v>
      </c>
      <c r="AP227" s="15">
        <v>0</v>
      </c>
      <c r="AQ227" s="15">
        <v>0</v>
      </c>
      <c r="AR227" s="15">
        <v>0</v>
      </c>
      <c r="AS227" s="15">
        <v>0</v>
      </c>
      <c r="AT227" s="15">
        <v>0</v>
      </c>
      <c r="AU227" s="15">
        <v>0</v>
      </c>
      <c r="AV227" s="15">
        <v>0</v>
      </c>
      <c r="AW227" s="15">
        <v>0</v>
      </c>
      <c r="AX227" s="15">
        <v>0</v>
      </c>
      <c r="AY227" s="15">
        <v>0</v>
      </c>
    </row>
    <row r="228" spans="1:51">
      <c r="A228" s="1">
        <v>26940</v>
      </c>
      <c r="B228" s="1" t="s">
        <v>1762</v>
      </c>
      <c r="C228" s="1">
        <v>4</v>
      </c>
      <c r="D228" s="1" t="s">
        <v>1763</v>
      </c>
      <c r="E228" s="1" t="s">
        <v>704</v>
      </c>
      <c r="F228" s="1">
        <v>5</v>
      </c>
      <c r="G228" s="1" t="s">
        <v>272</v>
      </c>
      <c r="H228" s="1">
        <v>0</v>
      </c>
      <c r="I228" s="1" t="s">
        <v>705</v>
      </c>
      <c r="J228" s="15">
        <v>0</v>
      </c>
      <c r="K228" s="15">
        <v>0</v>
      </c>
      <c r="L228" s="15">
        <v>0</v>
      </c>
      <c r="M228" s="15">
        <v>0</v>
      </c>
      <c r="N228" s="15">
        <v>0</v>
      </c>
      <c r="O228" s="15">
        <v>0</v>
      </c>
      <c r="P228" s="15">
        <v>0</v>
      </c>
      <c r="Q228" s="15">
        <v>0</v>
      </c>
      <c r="R228" s="15">
        <v>0</v>
      </c>
      <c r="S228" s="15">
        <v>0</v>
      </c>
      <c r="T228" s="15">
        <v>0</v>
      </c>
      <c r="U228" s="15">
        <v>0</v>
      </c>
      <c r="V228" s="15">
        <v>0</v>
      </c>
      <c r="W228" s="15">
        <v>0</v>
      </c>
      <c r="X228" s="15">
        <v>0</v>
      </c>
      <c r="Y228" s="15">
        <v>0</v>
      </c>
      <c r="Z228" s="15">
        <v>0</v>
      </c>
      <c r="AA228" s="15">
        <v>0</v>
      </c>
      <c r="AB228" s="15">
        <v>0</v>
      </c>
      <c r="AC228" s="15">
        <v>0</v>
      </c>
      <c r="AD228" s="15">
        <v>0</v>
      </c>
      <c r="AE228" s="15">
        <v>0</v>
      </c>
      <c r="AF228" s="15">
        <v>0</v>
      </c>
      <c r="AG228" s="15">
        <v>0</v>
      </c>
      <c r="AH228" s="15">
        <v>0</v>
      </c>
      <c r="AI228" s="15">
        <v>0</v>
      </c>
      <c r="AJ228" s="15">
        <v>0</v>
      </c>
      <c r="AK228" s="15">
        <v>0</v>
      </c>
      <c r="AL228" s="15">
        <v>0</v>
      </c>
      <c r="AM228" s="15">
        <v>0</v>
      </c>
      <c r="AN228" s="15">
        <v>0</v>
      </c>
      <c r="AO228" s="15">
        <v>0</v>
      </c>
      <c r="AP228" s="15">
        <v>0</v>
      </c>
      <c r="AQ228" s="15">
        <v>0</v>
      </c>
      <c r="AR228" s="15">
        <v>0</v>
      </c>
      <c r="AS228" s="15">
        <v>0</v>
      </c>
      <c r="AT228" s="15">
        <v>0</v>
      </c>
      <c r="AU228" s="15">
        <v>0</v>
      </c>
      <c r="AV228" s="15">
        <v>0</v>
      </c>
      <c r="AW228" s="15">
        <v>0</v>
      </c>
      <c r="AX228" s="15">
        <v>0</v>
      </c>
      <c r="AY228" s="15">
        <v>0</v>
      </c>
    </row>
    <row r="229" spans="1:51">
      <c r="A229" s="1">
        <v>26951</v>
      </c>
      <c r="B229" s="1" t="s">
        <v>1762</v>
      </c>
      <c r="C229" s="1">
        <v>4</v>
      </c>
      <c r="D229" s="1" t="s">
        <v>1763</v>
      </c>
      <c r="E229" s="1" t="s">
        <v>706</v>
      </c>
      <c r="F229" s="1">
        <v>5</v>
      </c>
      <c r="G229" s="1" t="s">
        <v>272</v>
      </c>
      <c r="H229" s="1">
        <v>0</v>
      </c>
      <c r="I229" s="1" t="s">
        <v>707</v>
      </c>
      <c r="J229" s="15">
        <v>1</v>
      </c>
      <c r="K229" s="15">
        <v>50</v>
      </c>
      <c r="L229" s="15">
        <v>26</v>
      </c>
      <c r="M229" s="15">
        <v>24</v>
      </c>
      <c r="N229" s="15">
        <v>50</v>
      </c>
      <c r="O229" s="15">
        <v>26</v>
      </c>
      <c r="P229" s="15">
        <v>24</v>
      </c>
      <c r="Q229" s="15">
        <v>0</v>
      </c>
      <c r="R229" s="15">
        <v>0</v>
      </c>
      <c r="S229" s="15">
        <v>0</v>
      </c>
      <c r="T229" s="15">
        <v>0</v>
      </c>
      <c r="U229" s="15">
        <v>0</v>
      </c>
      <c r="V229" s="15">
        <v>0</v>
      </c>
      <c r="W229" s="15">
        <v>0</v>
      </c>
      <c r="X229" s="15">
        <v>1</v>
      </c>
      <c r="Y229" s="15">
        <v>50</v>
      </c>
      <c r="Z229" s="15">
        <v>26</v>
      </c>
      <c r="AA229" s="15">
        <v>24</v>
      </c>
      <c r="AB229" s="15">
        <v>50</v>
      </c>
      <c r="AC229" s="15">
        <v>26</v>
      </c>
      <c r="AD229" s="15">
        <v>24</v>
      </c>
      <c r="AE229" s="15">
        <v>1</v>
      </c>
      <c r="AF229" s="15">
        <v>50</v>
      </c>
      <c r="AG229" s="15">
        <v>26</v>
      </c>
      <c r="AH229" s="15">
        <v>24</v>
      </c>
      <c r="AI229" s="15">
        <v>50</v>
      </c>
      <c r="AJ229" s="15">
        <v>26</v>
      </c>
      <c r="AK229" s="15">
        <v>24</v>
      </c>
      <c r="AL229" s="15">
        <v>0</v>
      </c>
      <c r="AM229" s="15">
        <v>0</v>
      </c>
      <c r="AN229" s="15">
        <v>0</v>
      </c>
      <c r="AO229" s="15">
        <v>0</v>
      </c>
      <c r="AP229" s="15">
        <v>0</v>
      </c>
      <c r="AQ229" s="15">
        <v>0</v>
      </c>
      <c r="AR229" s="15">
        <v>0</v>
      </c>
      <c r="AS229" s="15">
        <v>0</v>
      </c>
      <c r="AT229" s="15">
        <v>0</v>
      </c>
      <c r="AU229" s="15">
        <v>0</v>
      </c>
      <c r="AV229" s="15">
        <v>0</v>
      </c>
      <c r="AW229" s="15">
        <v>0</v>
      </c>
      <c r="AX229" s="15">
        <v>0</v>
      </c>
      <c r="AY229" s="15">
        <v>0</v>
      </c>
    </row>
    <row r="230" spans="1:51">
      <c r="A230" s="1">
        <v>26962</v>
      </c>
      <c r="B230" s="1" t="s">
        <v>1762</v>
      </c>
      <c r="C230" s="1">
        <v>4</v>
      </c>
      <c r="D230" s="1" t="s">
        <v>1763</v>
      </c>
      <c r="E230" s="1" t="s">
        <v>708</v>
      </c>
      <c r="F230" s="1">
        <v>5</v>
      </c>
      <c r="G230" s="1" t="s">
        <v>272</v>
      </c>
      <c r="H230" s="1">
        <v>0</v>
      </c>
      <c r="I230" s="1" t="s">
        <v>709</v>
      </c>
      <c r="J230" s="15">
        <v>0</v>
      </c>
      <c r="K230" s="15">
        <v>0</v>
      </c>
      <c r="L230" s="15">
        <v>0</v>
      </c>
      <c r="M230" s="15">
        <v>0</v>
      </c>
      <c r="N230" s="15">
        <v>0</v>
      </c>
      <c r="O230" s="15">
        <v>0</v>
      </c>
      <c r="P230" s="15">
        <v>0</v>
      </c>
      <c r="Q230" s="15">
        <v>0</v>
      </c>
      <c r="R230" s="15">
        <v>0</v>
      </c>
      <c r="S230" s="15">
        <v>0</v>
      </c>
      <c r="T230" s="15">
        <v>0</v>
      </c>
      <c r="U230" s="15">
        <v>0</v>
      </c>
      <c r="V230" s="15">
        <v>0</v>
      </c>
      <c r="W230" s="15">
        <v>0</v>
      </c>
      <c r="X230" s="15">
        <v>0</v>
      </c>
      <c r="Y230" s="15">
        <v>0</v>
      </c>
      <c r="Z230" s="15">
        <v>0</v>
      </c>
      <c r="AA230" s="15">
        <v>0</v>
      </c>
      <c r="AB230" s="15">
        <v>0</v>
      </c>
      <c r="AC230" s="15">
        <v>0</v>
      </c>
      <c r="AD230" s="15">
        <v>0</v>
      </c>
      <c r="AE230" s="15">
        <v>0</v>
      </c>
      <c r="AF230" s="15">
        <v>0</v>
      </c>
      <c r="AG230" s="15">
        <v>0</v>
      </c>
      <c r="AH230" s="15">
        <v>0</v>
      </c>
      <c r="AI230" s="15">
        <v>0</v>
      </c>
      <c r="AJ230" s="15">
        <v>0</v>
      </c>
      <c r="AK230" s="15">
        <v>0</v>
      </c>
      <c r="AL230" s="15">
        <v>0</v>
      </c>
      <c r="AM230" s="15">
        <v>0</v>
      </c>
      <c r="AN230" s="15">
        <v>0</v>
      </c>
      <c r="AO230" s="15">
        <v>0</v>
      </c>
      <c r="AP230" s="15">
        <v>0</v>
      </c>
      <c r="AQ230" s="15">
        <v>0</v>
      </c>
      <c r="AR230" s="15">
        <v>0</v>
      </c>
      <c r="AS230" s="15">
        <v>0</v>
      </c>
      <c r="AT230" s="15">
        <v>0</v>
      </c>
      <c r="AU230" s="15">
        <v>0</v>
      </c>
      <c r="AV230" s="15">
        <v>0</v>
      </c>
      <c r="AW230" s="15">
        <v>0</v>
      </c>
      <c r="AX230" s="15">
        <v>0</v>
      </c>
      <c r="AY230" s="15">
        <v>0</v>
      </c>
    </row>
    <row r="231" spans="1:51">
      <c r="A231" s="1">
        <v>26973</v>
      </c>
      <c r="B231" s="1" t="s">
        <v>1762</v>
      </c>
      <c r="C231" s="1">
        <v>4</v>
      </c>
      <c r="D231" s="1" t="s">
        <v>1763</v>
      </c>
      <c r="E231" s="1" t="s">
        <v>710</v>
      </c>
      <c r="F231" s="1">
        <v>5</v>
      </c>
      <c r="G231" s="1" t="s">
        <v>272</v>
      </c>
      <c r="H231" s="1">
        <v>0</v>
      </c>
      <c r="I231" s="1" t="s">
        <v>711</v>
      </c>
      <c r="J231" s="15">
        <v>0</v>
      </c>
      <c r="K231" s="15">
        <v>0</v>
      </c>
      <c r="L231" s="15">
        <v>0</v>
      </c>
      <c r="M231" s="15">
        <v>0</v>
      </c>
      <c r="N231" s="15">
        <v>0</v>
      </c>
      <c r="O231" s="15">
        <v>0</v>
      </c>
      <c r="P231" s="15">
        <v>0</v>
      </c>
      <c r="Q231" s="15">
        <v>0</v>
      </c>
      <c r="R231" s="15">
        <v>0</v>
      </c>
      <c r="S231" s="15">
        <v>0</v>
      </c>
      <c r="T231" s="15">
        <v>0</v>
      </c>
      <c r="U231" s="15">
        <v>0</v>
      </c>
      <c r="V231" s="15">
        <v>0</v>
      </c>
      <c r="W231" s="15">
        <v>0</v>
      </c>
      <c r="X231" s="15">
        <v>0</v>
      </c>
      <c r="Y231" s="15">
        <v>0</v>
      </c>
      <c r="Z231" s="15">
        <v>0</v>
      </c>
      <c r="AA231" s="15">
        <v>0</v>
      </c>
      <c r="AB231" s="15">
        <v>0</v>
      </c>
      <c r="AC231" s="15">
        <v>0</v>
      </c>
      <c r="AD231" s="15">
        <v>0</v>
      </c>
      <c r="AE231" s="15">
        <v>0</v>
      </c>
      <c r="AF231" s="15">
        <v>0</v>
      </c>
      <c r="AG231" s="15">
        <v>0</v>
      </c>
      <c r="AH231" s="15">
        <v>0</v>
      </c>
      <c r="AI231" s="15">
        <v>0</v>
      </c>
      <c r="AJ231" s="15">
        <v>0</v>
      </c>
      <c r="AK231" s="15">
        <v>0</v>
      </c>
      <c r="AL231" s="15">
        <v>0</v>
      </c>
      <c r="AM231" s="15">
        <v>0</v>
      </c>
      <c r="AN231" s="15">
        <v>0</v>
      </c>
      <c r="AO231" s="15">
        <v>0</v>
      </c>
      <c r="AP231" s="15">
        <v>0</v>
      </c>
      <c r="AQ231" s="15">
        <v>0</v>
      </c>
      <c r="AR231" s="15">
        <v>0</v>
      </c>
      <c r="AS231" s="15">
        <v>0</v>
      </c>
      <c r="AT231" s="15">
        <v>0</v>
      </c>
      <c r="AU231" s="15">
        <v>0</v>
      </c>
      <c r="AV231" s="15">
        <v>0</v>
      </c>
      <c r="AW231" s="15">
        <v>0</v>
      </c>
      <c r="AX231" s="15">
        <v>0</v>
      </c>
      <c r="AY231" s="15">
        <v>0</v>
      </c>
    </row>
    <row r="232" spans="1:51">
      <c r="A232" s="1">
        <v>26984</v>
      </c>
      <c r="B232" s="1" t="s">
        <v>1762</v>
      </c>
      <c r="C232" s="1">
        <v>4</v>
      </c>
      <c r="D232" s="1" t="s">
        <v>1763</v>
      </c>
      <c r="E232" s="1" t="s">
        <v>712</v>
      </c>
      <c r="F232" s="1">
        <v>5</v>
      </c>
      <c r="G232" s="1" t="s">
        <v>272</v>
      </c>
      <c r="H232" s="1">
        <v>0</v>
      </c>
      <c r="I232" s="1" t="s">
        <v>713</v>
      </c>
      <c r="J232" s="15">
        <v>0</v>
      </c>
      <c r="K232" s="15">
        <v>0</v>
      </c>
      <c r="L232" s="15">
        <v>0</v>
      </c>
      <c r="M232" s="15">
        <v>0</v>
      </c>
      <c r="N232" s="15">
        <v>0</v>
      </c>
      <c r="O232" s="15">
        <v>0</v>
      </c>
      <c r="P232" s="15">
        <v>0</v>
      </c>
      <c r="Q232" s="15">
        <v>0</v>
      </c>
      <c r="R232" s="15">
        <v>0</v>
      </c>
      <c r="S232" s="15">
        <v>0</v>
      </c>
      <c r="T232" s="15">
        <v>0</v>
      </c>
      <c r="U232" s="15">
        <v>0</v>
      </c>
      <c r="V232" s="15">
        <v>0</v>
      </c>
      <c r="W232" s="15">
        <v>0</v>
      </c>
      <c r="X232" s="15">
        <v>0</v>
      </c>
      <c r="Y232" s="15">
        <v>0</v>
      </c>
      <c r="Z232" s="15">
        <v>0</v>
      </c>
      <c r="AA232" s="15">
        <v>0</v>
      </c>
      <c r="AB232" s="15">
        <v>0</v>
      </c>
      <c r="AC232" s="15">
        <v>0</v>
      </c>
      <c r="AD232" s="15">
        <v>0</v>
      </c>
      <c r="AE232" s="15">
        <v>0</v>
      </c>
      <c r="AF232" s="15">
        <v>0</v>
      </c>
      <c r="AG232" s="15">
        <v>0</v>
      </c>
      <c r="AH232" s="15">
        <v>0</v>
      </c>
      <c r="AI232" s="15">
        <v>0</v>
      </c>
      <c r="AJ232" s="15">
        <v>0</v>
      </c>
      <c r="AK232" s="15">
        <v>0</v>
      </c>
      <c r="AL232" s="15">
        <v>0</v>
      </c>
      <c r="AM232" s="15">
        <v>0</v>
      </c>
      <c r="AN232" s="15">
        <v>0</v>
      </c>
      <c r="AO232" s="15">
        <v>0</v>
      </c>
      <c r="AP232" s="15">
        <v>0</v>
      </c>
      <c r="AQ232" s="15">
        <v>0</v>
      </c>
      <c r="AR232" s="15">
        <v>0</v>
      </c>
      <c r="AS232" s="15">
        <v>0</v>
      </c>
      <c r="AT232" s="15">
        <v>0</v>
      </c>
      <c r="AU232" s="15">
        <v>0</v>
      </c>
      <c r="AV232" s="15">
        <v>0</v>
      </c>
      <c r="AW232" s="15">
        <v>0</v>
      </c>
      <c r="AX232" s="15">
        <v>0</v>
      </c>
      <c r="AY232" s="15">
        <v>0</v>
      </c>
    </row>
    <row r="233" spans="1:51">
      <c r="A233" s="1">
        <v>26995</v>
      </c>
      <c r="B233" s="1" t="s">
        <v>1762</v>
      </c>
      <c r="C233" s="1">
        <v>4</v>
      </c>
      <c r="D233" s="1" t="s">
        <v>1763</v>
      </c>
      <c r="E233" s="1" t="s">
        <v>714</v>
      </c>
      <c r="F233" s="1">
        <v>5</v>
      </c>
      <c r="G233" s="1" t="s">
        <v>272</v>
      </c>
      <c r="H233" s="1">
        <v>0</v>
      </c>
      <c r="I233" s="1" t="s">
        <v>715</v>
      </c>
      <c r="J233" s="15">
        <v>0</v>
      </c>
      <c r="K233" s="15">
        <v>0</v>
      </c>
      <c r="L233" s="15">
        <v>0</v>
      </c>
      <c r="M233" s="15">
        <v>0</v>
      </c>
      <c r="N233" s="15">
        <v>0</v>
      </c>
      <c r="O233" s="15">
        <v>0</v>
      </c>
      <c r="P233" s="15">
        <v>0</v>
      </c>
      <c r="Q233" s="15">
        <v>0</v>
      </c>
      <c r="R233" s="15">
        <v>0</v>
      </c>
      <c r="S233" s="15">
        <v>0</v>
      </c>
      <c r="T233" s="15">
        <v>0</v>
      </c>
      <c r="U233" s="15">
        <v>0</v>
      </c>
      <c r="V233" s="15">
        <v>0</v>
      </c>
      <c r="W233" s="15">
        <v>0</v>
      </c>
      <c r="X233" s="15">
        <v>0</v>
      </c>
      <c r="Y233" s="15">
        <v>0</v>
      </c>
      <c r="Z233" s="15">
        <v>0</v>
      </c>
      <c r="AA233" s="15">
        <v>0</v>
      </c>
      <c r="AB233" s="15">
        <v>0</v>
      </c>
      <c r="AC233" s="15">
        <v>0</v>
      </c>
      <c r="AD233" s="15">
        <v>0</v>
      </c>
      <c r="AE233" s="15">
        <v>0</v>
      </c>
      <c r="AF233" s="15">
        <v>0</v>
      </c>
      <c r="AG233" s="15">
        <v>0</v>
      </c>
      <c r="AH233" s="15">
        <v>0</v>
      </c>
      <c r="AI233" s="15">
        <v>0</v>
      </c>
      <c r="AJ233" s="15">
        <v>0</v>
      </c>
      <c r="AK233" s="15">
        <v>0</v>
      </c>
      <c r="AL233" s="15">
        <v>0</v>
      </c>
      <c r="AM233" s="15">
        <v>0</v>
      </c>
      <c r="AN233" s="15">
        <v>0</v>
      </c>
      <c r="AO233" s="15">
        <v>0</v>
      </c>
      <c r="AP233" s="15">
        <v>0</v>
      </c>
      <c r="AQ233" s="15">
        <v>0</v>
      </c>
      <c r="AR233" s="15">
        <v>0</v>
      </c>
      <c r="AS233" s="15">
        <v>0</v>
      </c>
      <c r="AT233" s="15">
        <v>0</v>
      </c>
      <c r="AU233" s="15">
        <v>0</v>
      </c>
      <c r="AV233" s="15">
        <v>0</v>
      </c>
      <c r="AW233" s="15">
        <v>0</v>
      </c>
      <c r="AX233" s="15">
        <v>0</v>
      </c>
      <c r="AY233" s="15">
        <v>0</v>
      </c>
    </row>
    <row r="234" spans="1:51">
      <c r="A234" s="1">
        <v>27006</v>
      </c>
      <c r="B234" s="1" t="s">
        <v>1762</v>
      </c>
      <c r="C234" s="1">
        <v>4</v>
      </c>
      <c r="D234" s="1" t="s">
        <v>1763</v>
      </c>
      <c r="E234" s="1" t="s">
        <v>716</v>
      </c>
      <c r="F234" s="1">
        <v>4</v>
      </c>
      <c r="G234" s="1" t="s">
        <v>272</v>
      </c>
      <c r="H234" s="1">
        <v>0</v>
      </c>
      <c r="I234" s="1" t="s">
        <v>717</v>
      </c>
      <c r="J234" s="15">
        <v>2</v>
      </c>
      <c r="K234" s="15">
        <v>3</v>
      </c>
      <c r="L234" s="15">
        <v>3</v>
      </c>
      <c r="M234" s="15">
        <v>0</v>
      </c>
      <c r="N234" s="15">
        <v>0</v>
      </c>
      <c r="O234" s="15">
        <v>0</v>
      </c>
      <c r="P234" s="15">
        <v>0</v>
      </c>
      <c r="Q234" s="15">
        <v>2</v>
      </c>
      <c r="R234" s="15">
        <v>3</v>
      </c>
      <c r="S234" s="15">
        <v>3</v>
      </c>
      <c r="T234" s="15">
        <v>0</v>
      </c>
      <c r="U234" s="15">
        <v>0</v>
      </c>
      <c r="V234" s="15">
        <v>0</v>
      </c>
      <c r="W234" s="15">
        <v>0</v>
      </c>
      <c r="X234" s="15">
        <v>0</v>
      </c>
      <c r="Y234" s="15">
        <v>0</v>
      </c>
      <c r="Z234" s="15">
        <v>0</v>
      </c>
      <c r="AA234" s="15">
        <v>0</v>
      </c>
      <c r="AB234" s="15">
        <v>0</v>
      </c>
      <c r="AC234" s="15">
        <v>0</v>
      </c>
      <c r="AD234" s="15">
        <v>0</v>
      </c>
      <c r="AE234" s="15">
        <v>0</v>
      </c>
      <c r="AF234" s="15">
        <v>0</v>
      </c>
      <c r="AG234" s="15">
        <v>0</v>
      </c>
      <c r="AH234" s="15">
        <v>0</v>
      </c>
      <c r="AI234" s="15">
        <v>0</v>
      </c>
      <c r="AJ234" s="15">
        <v>0</v>
      </c>
      <c r="AK234" s="15">
        <v>0</v>
      </c>
      <c r="AL234" s="15">
        <v>0</v>
      </c>
      <c r="AM234" s="15">
        <v>0</v>
      </c>
      <c r="AN234" s="15">
        <v>0</v>
      </c>
      <c r="AO234" s="15">
        <v>0</v>
      </c>
      <c r="AP234" s="15">
        <v>0</v>
      </c>
      <c r="AQ234" s="15">
        <v>0</v>
      </c>
      <c r="AR234" s="15">
        <v>0</v>
      </c>
      <c r="AS234" s="15">
        <v>0</v>
      </c>
      <c r="AT234" s="15">
        <v>0</v>
      </c>
      <c r="AU234" s="15">
        <v>0</v>
      </c>
      <c r="AV234" s="15">
        <v>0</v>
      </c>
      <c r="AW234" s="15">
        <v>0</v>
      </c>
      <c r="AX234" s="15">
        <v>0</v>
      </c>
      <c r="AY234" s="15">
        <v>0</v>
      </c>
    </row>
    <row r="235" spans="1:51">
      <c r="A235" s="1">
        <v>27017</v>
      </c>
      <c r="B235" s="1" t="s">
        <v>1762</v>
      </c>
      <c r="C235" s="1">
        <v>4</v>
      </c>
      <c r="D235" s="1" t="s">
        <v>1763</v>
      </c>
      <c r="E235" s="1" t="s">
        <v>718</v>
      </c>
      <c r="F235" s="1">
        <v>5</v>
      </c>
      <c r="G235" s="1" t="s">
        <v>272</v>
      </c>
      <c r="H235" s="1">
        <v>0</v>
      </c>
      <c r="I235" s="1" t="s">
        <v>719</v>
      </c>
      <c r="J235" s="15">
        <v>0</v>
      </c>
      <c r="K235" s="15">
        <v>0</v>
      </c>
      <c r="L235" s="15">
        <v>0</v>
      </c>
      <c r="M235" s="15">
        <v>0</v>
      </c>
      <c r="N235" s="15">
        <v>0</v>
      </c>
      <c r="O235" s="15">
        <v>0</v>
      </c>
      <c r="P235" s="15">
        <v>0</v>
      </c>
      <c r="Q235" s="15">
        <v>0</v>
      </c>
      <c r="R235" s="15">
        <v>0</v>
      </c>
      <c r="S235" s="15">
        <v>0</v>
      </c>
      <c r="T235" s="15">
        <v>0</v>
      </c>
      <c r="U235" s="15">
        <v>0</v>
      </c>
      <c r="V235" s="15">
        <v>0</v>
      </c>
      <c r="W235" s="15">
        <v>0</v>
      </c>
      <c r="X235" s="15">
        <v>0</v>
      </c>
      <c r="Y235" s="15">
        <v>0</v>
      </c>
      <c r="Z235" s="15">
        <v>0</v>
      </c>
      <c r="AA235" s="15">
        <v>0</v>
      </c>
      <c r="AB235" s="15">
        <v>0</v>
      </c>
      <c r="AC235" s="15">
        <v>0</v>
      </c>
      <c r="AD235" s="15">
        <v>0</v>
      </c>
      <c r="AE235" s="15">
        <v>0</v>
      </c>
      <c r="AF235" s="15">
        <v>0</v>
      </c>
      <c r="AG235" s="15">
        <v>0</v>
      </c>
      <c r="AH235" s="15">
        <v>0</v>
      </c>
      <c r="AI235" s="15">
        <v>0</v>
      </c>
      <c r="AJ235" s="15">
        <v>0</v>
      </c>
      <c r="AK235" s="15">
        <v>0</v>
      </c>
      <c r="AL235" s="15">
        <v>0</v>
      </c>
      <c r="AM235" s="15">
        <v>0</v>
      </c>
      <c r="AN235" s="15">
        <v>0</v>
      </c>
      <c r="AO235" s="15">
        <v>0</v>
      </c>
      <c r="AP235" s="15">
        <v>0</v>
      </c>
      <c r="AQ235" s="15">
        <v>0</v>
      </c>
      <c r="AR235" s="15">
        <v>0</v>
      </c>
      <c r="AS235" s="15">
        <v>0</v>
      </c>
      <c r="AT235" s="15">
        <v>0</v>
      </c>
      <c r="AU235" s="15">
        <v>0</v>
      </c>
      <c r="AV235" s="15">
        <v>0</v>
      </c>
      <c r="AW235" s="15">
        <v>0</v>
      </c>
      <c r="AX235" s="15">
        <v>0</v>
      </c>
      <c r="AY235" s="15">
        <v>0</v>
      </c>
    </row>
    <row r="236" spans="1:51">
      <c r="A236" s="1">
        <v>27028</v>
      </c>
      <c r="B236" s="1" t="s">
        <v>1762</v>
      </c>
      <c r="C236" s="1">
        <v>4</v>
      </c>
      <c r="D236" s="1" t="s">
        <v>1763</v>
      </c>
      <c r="E236" s="1" t="s">
        <v>720</v>
      </c>
      <c r="F236" s="1">
        <v>5</v>
      </c>
      <c r="G236" s="1" t="s">
        <v>272</v>
      </c>
      <c r="H236" s="1">
        <v>0</v>
      </c>
      <c r="I236" s="1" t="s">
        <v>721</v>
      </c>
      <c r="J236" s="15">
        <v>0</v>
      </c>
      <c r="K236" s="15">
        <v>0</v>
      </c>
      <c r="L236" s="15">
        <v>0</v>
      </c>
      <c r="M236" s="15">
        <v>0</v>
      </c>
      <c r="N236" s="15">
        <v>0</v>
      </c>
      <c r="O236" s="15">
        <v>0</v>
      </c>
      <c r="P236" s="15">
        <v>0</v>
      </c>
      <c r="Q236" s="15">
        <v>0</v>
      </c>
      <c r="R236" s="15">
        <v>0</v>
      </c>
      <c r="S236" s="15">
        <v>0</v>
      </c>
      <c r="T236" s="15">
        <v>0</v>
      </c>
      <c r="U236" s="15">
        <v>0</v>
      </c>
      <c r="V236" s="15">
        <v>0</v>
      </c>
      <c r="W236" s="15">
        <v>0</v>
      </c>
      <c r="X236" s="15">
        <v>0</v>
      </c>
      <c r="Y236" s="15">
        <v>0</v>
      </c>
      <c r="Z236" s="15">
        <v>0</v>
      </c>
      <c r="AA236" s="15">
        <v>0</v>
      </c>
      <c r="AB236" s="15">
        <v>0</v>
      </c>
      <c r="AC236" s="15">
        <v>0</v>
      </c>
      <c r="AD236" s="15">
        <v>0</v>
      </c>
      <c r="AE236" s="15">
        <v>0</v>
      </c>
      <c r="AF236" s="15">
        <v>0</v>
      </c>
      <c r="AG236" s="15">
        <v>0</v>
      </c>
      <c r="AH236" s="15">
        <v>0</v>
      </c>
      <c r="AI236" s="15">
        <v>0</v>
      </c>
      <c r="AJ236" s="15">
        <v>0</v>
      </c>
      <c r="AK236" s="15">
        <v>0</v>
      </c>
      <c r="AL236" s="15">
        <v>0</v>
      </c>
      <c r="AM236" s="15">
        <v>0</v>
      </c>
      <c r="AN236" s="15">
        <v>0</v>
      </c>
      <c r="AO236" s="15">
        <v>0</v>
      </c>
      <c r="AP236" s="15">
        <v>0</v>
      </c>
      <c r="AQ236" s="15">
        <v>0</v>
      </c>
      <c r="AR236" s="15">
        <v>0</v>
      </c>
      <c r="AS236" s="15">
        <v>0</v>
      </c>
      <c r="AT236" s="15">
        <v>0</v>
      </c>
      <c r="AU236" s="15">
        <v>0</v>
      </c>
      <c r="AV236" s="15">
        <v>0</v>
      </c>
      <c r="AW236" s="15">
        <v>0</v>
      </c>
      <c r="AX236" s="15">
        <v>0</v>
      </c>
      <c r="AY236" s="15">
        <v>0</v>
      </c>
    </row>
    <row r="237" spans="1:51">
      <c r="A237" s="1">
        <v>27039</v>
      </c>
      <c r="B237" s="1" t="s">
        <v>1762</v>
      </c>
      <c r="C237" s="1">
        <v>4</v>
      </c>
      <c r="D237" s="1" t="s">
        <v>1763</v>
      </c>
      <c r="E237" s="1" t="s">
        <v>722</v>
      </c>
      <c r="F237" s="1">
        <v>5</v>
      </c>
      <c r="G237" s="1" t="s">
        <v>272</v>
      </c>
      <c r="H237" s="1">
        <v>0</v>
      </c>
      <c r="I237" s="1" t="s">
        <v>723</v>
      </c>
      <c r="J237" s="15">
        <v>0</v>
      </c>
      <c r="K237" s="15">
        <v>0</v>
      </c>
      <c r="L237" s="15">
        <v>0</v>
      </c>
      <c r="M237" s="15">
        <v>0</v>
      </c>
      <c r="N237" s="15">
        <v>0</v>
      </c>
      <c r="O237" s="15">
        <v>0</v>
      </c>
      <c r="P237" s="15">
        <v>0</v>
      </c>
      <c r="Q237" s="15">
        <v>0</v>
      </c>
      <c r="R237" s="15">
        <v>0</v>
      </c>
      <c r="S237" s="15">
        <v>0</v>
      </c>
      <c r="T237" s="15">
        <v>0</v>
      </c>
      <c r="U237" s="15">
        <v>0</v>
      </c>
      <c r="V237" s="15">
        <v>0</v>
      </c>
      <c r="W237" s="15">
        <v>0</v>
      </c>
      <c r="X237" s="15">
        <v>0</v>
      </c>
      <c r="Y237" s="15">
        <v>0</v>
      </c>
      <c r="Z237" s="15">
        <v>0</v>
      </c>
      <c r="AA237" s="15">
        <v>0</v>
      </c>
      <c r="AB237" s="15">
        <v>0</v>
      </c>
      <c r="AC237" s="15">
        <v>0</v>
      </c>
      <c r="AD237" s="15">
        <v>0</v>
      </c>
      <c r="AE237" s="15">
        <v>0</v>
      </c>
      <c r="AF237" s="15">
        <v>0</v>
      </c>
      <c r="AG237" s="15">
        <v>0</v>
      </c>
      <c r="AH237" s="15">
        <v>0</v>
      </c>
      <c r="AI237" s="15">
        <v>0</v>
      </c>
      <c r="AJ237" s="15">
        <v>0</v>
      </c>
      <c r="AK237" s="15">
        <v>0</v>
      </c>
      <c r="AL237" s="15">
        <v>0</v>
      </c>
      <c r="AM237" s="15">
        <v>0</v>
      </c>
      <c r="AN237" s="15">
        <v>0</v>
      </c>
      <c r="AO237" s="15">
        <v>0</v>
      </c>
      <c r="AP237" s="15">
        <v>0</v>
      </c>
      <c r="AQ237" s="15">
        <v>0</v>
      </c>
      <c r="AR237" s="15">
        <v>0</v>
      </c>
      <c r="AS237" s="15">
        <v>0</v>
      </c>
      <c r="AT237" s="15">
        <v>0</v>
      </c>
      <c r="AU237" s="15">
        <v>0</v>
      </c>
      <c r="AV237" s="15">
        <v>0</v>
      </c>
      <c r="AW237" s="15">
        <v>0</v>
      </c>
      <c r="AX237" s="15">
        <v>0</v>
      </c>
      <c r="AY237" s="15">
        <v>0</v>
      </c>
    </row>
    <row r="238" spans="1:51">
      <c r="A238" s="1">
        <v>27050</v>
      </c>
      <c r="B238" s="1" t="s">
        <v>1762</v>
      </c>
      <c r="C238" s="1">
        <v>4</v>
      </c>
      <c r="D238" s="1" t="s">
        <v>1763</v>
      </c>
      <c r="E238" s="1" t="s">
        <v>724</v>
      </c>
      <c r="F238" s="1">
        <v>5</v>
      </c>
      <c r="G238" s="1" t="s">
        <v>272</v>
      </c>
      <c r="H238" s="1">
        <v>0</v>
      </c>
      <c r="I238" s="1" t="s">
        <v>725</v>
      </c>
      <c r="J238" s="15">
        <v>0</v>
      </c>
      <c r="K238" s="15">
        <v>0</v>
      </c>
      <c r="L238" s="15">
        <v>0</v>
      </c>
      <c r="M238" s="15">
        <v>0</v>
      </c>
      <c r="N238" s="15">
        <v>0</v>
      </c>
      <c r="O238" s="15">
        <v>0</v>
      </c>
      <c r="P238" s="15">
        <v>0</v>
      </c>
      <c r="Q238" s="15">
        <v>0</v>
      </c>
      <c r="R238" s="15">
        <v>0</v>
      </c>
      <c r="S238" s="15">
        <v>0</v>
      </c>
      <c r="T238" s="15">
        <v>0</v>
      </c>
      <c r="U238" s="15">
        <v>0</v>
      </c>
      <c r="V238" s="15">
        <v>0</v>
      </c>
      <c r="W238" s="15">
        <v>0</v>
      </c>
      <c r="X238" s="15">
        <v>0</v>
      </c>
      <c r="Y238" s="15">
        <v>0</v>
      </c>
      <c r="Z238" s="15">
        <v>0</v>
      </c>
      <c r="AA238" s="15">
        <v>0</v>
      </c>
      <c r="AB238" s="15">
        <v>0</v>
      </c>
      <c r="AC238" s="15">
        <v>0</v>
      </c>
      <c r="AD238" s="15">
        <v>0</v>
      </c>
      <c r="AE238" s="15">
        <v>0</v>
      </c>
      <c r="AF238" s="15">
        <v>0</v>
      </c>
      <c r="AG238" s="15">
        <v>0</v>
      </c>
      <c r="AH238" s="15">
        <v>0</v>
      </c>
      <c r="AI238" s="15">
        <v>0</v>
      </c>
      <c r="AJ238" s="15">
        <v>0</v>
      </c>
      <c r="AK238" s="15">
        <v>0</v>
      </c>
      <c r="AL238" s="15">
        <v>0</v>
      </c>
      <c r="AM238" s="15">
        <v>0</v>
      </c>
      <c r="AN238" s="15">
        <v>0</v>
      </c>
      <c r="AO238" s="15">
        <v>0</v>
      </c>
      <c r="AP238" s="15">
        <v>0</v>
      </c>
      <c r="AQ238" s="15">
        <v>0</v>
      </c>
      <c r="AR238" s="15">
        <v>0</v>
      </c>
      <c r="AS238" s="15">
        <v>0</v>
      </c>
      <c r="AT238" s="15">
        <v>0</v>
      </c>
      <c r="AU238" s="15">
        <v>0</v>
      </c>
      <c r="AV238" s="15">
        <v>0</v>
      </c>
      <c r="AW238" s="15">
        <v>0</v>
      </c>
      <c r="AX238" s="15">
        <v>0</v>
      </c>
      <c r="AY238" s="15">
        <v>0</v>
      </c>
    </row>
    <row r="239" spans="1:51">
      <c r="A239" s="1">
        <v>27061</v>
      </c>
      <c r="B239" s="1" t="s">
        <v>1762</v>
      </c>
      <c r="C239" s="1">
        <v>4</v>
      </c>
      <c r="D239" s="1" t="s">
        <v>1763</v>
      </c>
      <c r="E239" s="1" t="s">
        <v>726</v>
      </c>
      <c r="F239" s="1">
        <v>5</v>
      </c>
      <c r="G239" s="1" t="s">
        <v>272</v>
      </c>
      <c r="H239" s="1">
        <v>0</v>
      </c>
      <c r="I239" s="1" t="s">
        <v>727</v>
      </c>
      <c r="J239" s="15">
        <v>0</v>
      </c>
      <c r="K239" s="15">
        <v>0</v>
      </c>
      <c r="L239" s="15">
        <v>0</v>
      </c>
      <c r="M239" s="15">
        <v>0</v>
      </c>
      <c r="N239" s="15">
        <v>0</v>
      </c>
      <c r="O239" s="15">
        <v>0</v>
      </c>
      <c r="P239" s="15">
        <v>0</v>
      </c>
      <c r="Q239" s="15">
        <v>0</v>
      </c>
      <c r="R239" s="15">
        <v>0</v>
      </c>
      <c r="S239" s="15">
        <v>0</v>
      </c>
      <c r="T239" s="15">
        <v>0</v>
      </c>
      <c r="U239" s="15">
        <v>0</v>
      </c>
      <c r="V239" s="15">
        <v>0</v>
      </c>
      <c r="W239" s="15">
        <v>0</v>
      </c>
      <c r="X239" s="15">
        <v>0</v>
      </c>
      <c r="Y239" s="15">
        <v>0</v>
      </c>
      <c r="Z239" s="15">
        <v>0</v>
      </c>
      <c r="AA239" s="15">
        <v>0</v>
      </c>
      <c r="AB239" s="15">
        <v>0</v>
      </c>
      <c r="AC239" s="15">
        <v>0</v>
      </c>
      <c r="AD239" s="15">
        <v>0</v>
      </c>
      <c r="AE239" s="15">
        <v>0</v>
      </c>
      <c r="AF239" s="15">
        <v>0</v>
      </c>
      <c r="AG239" s="15">
        <v>0</v>
      </c>
      <c r="AH239" s="15">
        <v>0</v>
      </c>
      <c r="AI239" s="15">
        <v>0</v>
      </c>
      <c r="AJ239" s="15">
        <v>0</v>
      </c>
      <c r="AK239" s="15">
        <v>0</v>
      </c>
      <c r="AL239" s="15">
        <v>0</v>
      </c>
      <c r="AM239" s="15">
        <v>0</v>
      </c>
      <c r="AN239" s="15">
        <v>0</v>
      </c>
      <c r="AO239" s="15">
        <v>0</v>
      </c>
      <c r="AP239" s="15">
        <v>0</v>
      </c>
      <c r="AQ239" s="15">
        <v>0</v>
      </c>
      <c r="AR239" s="15">
        <v>0</v>
      </c>
      <c r="AS239" s="15">
        <v>0</v>
      </c>
      <c r="AT239" s="15">
        <v>0</v>
      </c>
      <c r="AU239" s="15">
        <v>0</v>
      </c>
      <c r="AV239" s="15">
        <v>0</v>
      </c>
      <c r="AW239" s="15">
        <v>0</v>
      </c>
      <c r="AX239" s="15">
        <v>0</v>
      </c>
      <c r="AY239" s="15">
        <v>0</v>
      </c>
    </row>
    <row r="240" spans="1:51">
      <c r="A240" s="1">
        <v>27072</v>
      </c>
      <c r="B240" s="1" t="s">
        <v>1762</v>
      </c>
      <c r="C240" s="1">
        <v>4</v>
      </c>
      <c r="D240" s="1" t="s">
        <v>1763</v>
      </c>
      <c r="E240" s="1" t="s">
        <v>728</v>
      </c>
      <c r="F240" s="1">
        <v>5</v>
      </c>
      <c r="G240" s="1" t="s">
        <v>272</v>
      </c>
      <c r="H240" s="1">
        <v>0</v>
      </c>
      <c r="I240" s="1" t="s">
        <v>729</v>
      </c>
      <c r="J240" s="15">
        <v>0</v>
      </c>
      <c r="K240" s="15">
        <v>0</v>
      </c>
      <c r="L240" s="15">
        <v>0</v>
      </c>
      <c r="M240" s="15">
        <v>0</v>
      </c>
      <c r="N240" s="15">
        <v>0</v>
      </c>
      <c r="O240" s="15">
        <v>0</v>
      </c>
      <c r="P240" s="15">
        <v>0</v>
      </c>
      <c r="Q240" s="15">
        <v>0</v>
      </c>
      <c r="R240" s="15">
        <v>0</v>
      </c>
      <c r="S240" s="15">
        <v>0</v>
      </c>
      <c r="T240" s="15">
        <v>0</v>
      </c>
      <c r="U240" s="15">
        <v>0</v>
      </c>
      <c r="V240" s="15">
        <v>0</v>
      </c>
      <c r="W240" s="15">
        <v>0</v>
      </c>
      <c r="X240" s="15">
        <v>0</v>
      </c>
      <c r="Y240" s="15">
        <v>0</v>
      </c>
      <c r="Z240" s="15">
        <v>0</v>
      </c>
      <c r="AA240" s="15">
        <v>0</v>
      </c>
      <c r="AB240" s="15">
        <v>0</v>
      </c>
      <c r="AC240" s="15">
        <v>0</v>
      </c>
      <c r="AD240" s="15">
        <v>0</v>
      </c>
      <c r="AE240" s="15">
        <v>0</v>
      </c>
      <c r="AF240" s="15">
        <v>0</v>
      </c>
      <c r="AG240" s="15">
        <v>0</v>
      </c>
      <c r="AH240" s="15">
        <v>0</v>
      </c>
      <c r="AI240" s="15">
        <v>0</v>
      </c>
      <c r="AJ240" s="15">
        <v>0</v>
      </c>
      <c r="AK240" s="15">
        <v>0</v>
      </c>
      <c r="AL240" s="15">
        <v>0</v>
      </c>
      <c r="AM240" s="15">
        <v>0</v>
      </c>
      <c r="AN240" s="15">
        <v>0</v>
      </c>
      <c r="AO240" s="15">
        <v>0</v>
      </c>
      <c r="AP240" s="15">
        <v>0</v>
      </c>
      <c r="AQ240" s="15">
        <v>0</v>
      </c>
      <c r="AR240" s="15">
        <v>0</v>
      </c>
      <c r="AS240" s="15">
        <v>0</v>
      </c>
      <c r="AT240" s="15">
        <v>0</v>
      </c>
      <c r="AU240" s="15">
        <v>0</v>
      </c>
      <c r="AV240" s="15">
        <v>0</v>
      </c>
      <c r="AW240" s="15">
        <v>0</v>
      </c>
      <c r="AX240" s="15">
        <v>0</v>
      </c>
      <c r="AY240" s="15">
        <v>0</v>
      </c>
    </row>
    <row r="241" spans="1:51">
      <c r="A241" s="1">
        <v>27083</v>
      </c>
      <c r="B241" s="1" t="s">
        <v>1762</v>
      </c>
      <c r="C241" s="1">
        <v>4</v>
      </c>
      <c r="D241" s="1" t="s">
        <v>1763</v>
      </c>
      <c r="E241" s="1" t="s">
        <v>730</v>
      </c>
      <c r="F241" s="1">
        <v>5</v>
      </c>
      <c r="G241" s="1" t="s">
        <v>272</v>
      </c>
      <c r="H241" s="1">
        <v>0</v>
      </c>
      <c r="I241" s="1" t="s">
        <v>731</v>
      </c>
      <c r="J241" s="15">
        <v>2</v>
      </c>
      <c r="K241" s="15">
        <v>3</v>
      </c>
      <c r="L241" s="15">
        <v>3</v>
      </c>
      <c r="M241" s="15">
        <v>0</v>
      </c>
      <c r="N241" s="15">
        <v>0</v>
      </c>
      <c r="O241" s="15">
        <v>0</v>
      </c>
      <c r="P241" s="15">
        <v>0</v>
      </c>
      <c r="Q241" s="15">
        <v>2</v>
      </c>
      <c r="R241" s="15">
        <v>3</v>
      </c>
      <c r="S241" s="15">
        <v>3</v>
      </c>
      <c r="T241" s="15">
        <v>0</v>
      </c>
      <c r="U241" s="15">
        <v>0</v>
      </c>
      <c r="V241" s="15">
        <v>0</v>
      </c>
      <c r="W241" s="15">
        <v>0</v>
      </c>
      <c r="X241" s="15">
        <v>0</v>
      </c>
      <c r="Y241" s="15">
        <v>0</v>
      </c>
      <c r="Z241" s="15">
        <v>0</v>
      </c>
      <c r="AA241" s="15">
        <v>0</v>
      </c>
      <c r="AB241" s="15">
        <v>0</v>
      </c>
      <c r="AC241" s="15">
        <v>0</v>
      </c>
      <c r="AD241" s="15">
        <v>0</v>
      </c>
      <c r="AE241" s="15">
        <v>0</v>
      </c>
      <c r="AF241" s="15">
        <v>0</v>
      </c>
      <c r="AG241" s="15">
        <v>0</v>
      </c>
      <c r="AH241" s="15">
        <v>0</v>
      </c>
      <c r="AI241" s="15">
        <v>0</v>
      </c>
      <c r="AJ241" s="15">
        <v>0</v>
      </c>
      <c r="AK241" s="15">
        <v>0</v>
      </c>
      <c r="AL241" s="15">
        <v>0</v>
      </c>
      <c r="AM241" s="15">
        <v>0</v>
      </c>
      <c r="AN241" s="15">
        <v>0</v>
      </c>
      <c r="AO241" s="15">
        <v>0</v>
      </c>
      <c r="AP241" s="15">
        <v>0</v>
      </c>
      <c r="AQ241" s="15">
        <v>0</v>
      </c>
      <c r="AR241" s="15">
        <v>0</v>
      </c>
      <c r="AS241" s="15">
        <v>0</v>
      </c>
      <c r="AT241" s="15">
        <v>0</v>
      </c>
      <c r="AU241" s="15">
        <v>0</v>
      </c>
      <c r="AV241" s="15">
        <v>0</v>
      </c>
      <c r="AW241" s="15">
        <v>0</v>
      </c>
      <c r="AX241" s="15">
        <v>0</v>
      </c>
      <c r="AY241" s="15">
        <v>0</v>
      </c>
    </row>
    <row r="242" spans="1:51">
      <c r="A242" s="1">
        <v>27094</v>
      </c>
      <c r="B242" s="1" t="s">
        <v>1762</v>
      </c>
      <c r="C242" s="1">
        <v>4</v>
      </c>
      <c r="D242" s="1" t="s">
        <v>1763</v>
      </c>
      <c r="E242" s="1" t="s">
        <v>732</v>
      </c>
      <c r="F242" s="1">
        <v>4</v>
      </c>
      <c r="G242" s="1" t="s">
        <v>272</v>
      </c>
      <c r="H242" s="1">
        <v>0</v>
      </c>
      <c r="I242" s="1" t="s">
        <v>733</v>
      </c>
      <c r="J242" s="15">
        <v>12</v>
      </c>
      <c r="K242" s="15">
        <v>508</v>
      </c>
      <c r="L242" s="15">
        <v>262</v>
      </c>
      <c r="M242" s="15">
        <v>246</v>
      </c>
      <c r="N242" s="15">
        <v>489</v>
      </c>
      <c r="O242" s="15">
        <v>248</v>
      </c>
      <c r="P242" s="15">
        <v>241</v>
      </c>
      <c r="Q242" s="15">
        <v>1</v>
      </c>
      <c r="R242" s="15">
        <v>26</v>
      </c>
      <c r="S242" s="15">
        <v>2</v>
      </c>
      <c r="T242" s="15">
        <v>24</v>
      </c>
      <c r="U242" s="15">
        <v>25</v>
      </c>
      <c r="V242" s="15">
        <v>1</v>
      </c>
      <c r="W242" s="15">
        <v>24</v>
      </c>
      <c r="X242" s="15">
        <v>11</v>
      </c>
      <c r="Y242" s="15">
        <v>482</v>
      </c>
      <c r="Z242" s="15">
        <v>260</v>
      </c>
      <c r="AA242" s="15">
        <v>222</v>
      </c>
      <c r="AB242" s="15">
        <v>464</v>
      </c>
      <c r="AC242" s="15">
        <v>247</v>
      </c>
      <c r="AD242" s="15">
        <v>217</v>
      </c>
      <c r="AE242" s="15">
        <v>11</v>
      </c>
      <c r="AF242" s="15">
        <v>482</v>
      </c>
      <c r="AG242" s="15">
        <v>260</v>
      </c>
      <c r="AH242" s="15">
        <v>222</v>
      </c>
      <c r="AI242" s="15">
        <v>464</v>
      </c>
      <c r="AJ242" s="15">
        <v>247</v>
      </c>
      <c r="AK242" s="15">
        <v>217</v>
      </c>
      <c r="AL242" s="15">
        <v>0</v>
      </c>
      <c r="AM242" s="15">
        <v>0</v>
      </c>
      <c r="AN242" s="15">
        <v>0</v>
      </c>
      <c r="AO242" s="15">
        <v>0</v>
      </c>
      <c r="AP242" s="15">
        <v>0</v>
      </c>
      <c r="AQ242" s="15">
        <v>0</v>
      </c>
      <c r="AR242" s="15">
        <v>0</v>
      </c>
      <c r="AS242" s="15">
        <v>0</v>
      </c>
      <c r="AT242" s="15">
        <v>0</v>
      </c>
      <c r="AU242" s="15">
        <v>0</v>
      </c>
      <c r="AV242" s="15">
        <v>0</v>
      </c>
      <c r="AW242" s="15">
        <v>0</v>
      </c>
      <c r="AX242" s="15">
        <v>0</v>
      </c>
      <c r="AY242" s="15">
        <v>0</v>
      </c>
    </row>
    <row r="243" spans="1:51">
      <c r="A243" s="1">
        <v>27105</v>
      </c>
      <c r="B243" s="1" t="s">
        <v>1762</v>
      </c>
      <c r="C243" s="1">
        <v>4</v>
      </c>
      <c r="D243" s="1" t="s">
        <v>1763</v>
      </c>
      <c r="E243" s="1" t="s">
        <v>734</v>
      </c>
      <c r="F243" s="1">
        <v>5</v>
      </c>
      <c r="G243" s="1" t="s">
        <v>272</v>
      </c>
      <c r="H243" s="1">
        <v>0</v>
      </c>
      <c r="I243" s="1" t="s">
        <v>735</v>
      </c>
      <c r="J243" s="15">
        <v>0</v>
      </c>
      <c r="K243" s="15">
        <v>0</v>
      </c>
      <c r="L243" s="15">
        <v>0</v>
      </c>
      <c r="M243" s="15">
        <v>0</v>
      </c>
      <c r="N243" s="15">
        <v>0</v>
      </c>
      <c r="O243" s="15">
        <v>0</v>
      </c>
      <c r="P243" s="15">
        <v>0</v>
      </c>
      <c r="Q243" s="15">
        <v>0</v>
      </c>
      <c r="R243" s="15">
        <v>0</v>
      </c>
      <c r="S243" s="15">
        <v>0</v>
      </c>
      <c r="T243" s="15">
        <v>0</v>
      </c>
      <c r="U243" s="15">
        <v>0</v>
      </c>
      <c r="V243" s="15">
        <v>0</v>
      </c>
      <c r="W243" s="15">
        <v>0</v>
      </c>
      <c r="X243" s="15">
        <v>0</v>
      </c>
      <c r="Y243" s="15">
        <v>0</v>
      </c>
      <c r="Z243" s="15">
        <v>0</v>
      </c>
      <c r="AA243" s="15">
        <v>0</v>
      </c>
      <c r="AB243" s="15">
        <v>0</v>
      </c>
      <c r="AC243" s="15">
        <v>0</v>
      </c>
      <c r="AD243" s="15">
        <v>0</v>
      </c>
      <c r="AE243" s="15">
        <v>0</v>
      </c>
      <c r="AF243" s="15">
        <v>0</v>
      </c>
      <c r="AG243" s="15">
        <v>0</v>
      </c>
      <c r="AH243" s="15">
        <v>0</v>
      </c>
      <c r="AI243" s="15">
        <v>0</v>
      </c>
      <c r="AJ243" s="15">
        <v>0</v>
      </c>
      <c r="AK243" s="15">
        <v>0</v>
      </c>
      <c r="AL243" s="15">
        <v>0</v>
      </c>
      <c r="AM243" s="15">
        <v>0</v>
      </c>
      <c r="AN243" s="15">
        <v>0</v>
      </c>
      <c r="AO243" s="15">
        <v>0</v>
      </c>
      <c r="AP243" s="15">
        <v>0</v>
      </c>
      <c r="AQ243" s="15">
        <v>0</v>
      </c>
      <c r="AR243" s="15">
        <v>0</v>
      </c>
      <c r="AS243" s="15">
        <v>0</v>
      </c>
      <c r="AT243" s="15">
        <v>0</v>
      </c>
      <c r="AU243" s="15">
        <v>0</v>
      </c>
      <c r="AV243" s="15">
        <v>0</v>
      </c>
      <c r="AW243" s="15">
        <v>0</v>
      </c>
      <c r="AX243" s="15">
        <v>0</v>
      </c>
      <c r="AY243" s="15">
        <v>0</v>
      </c>
    </row>
    <row r="244" spans="1:51">
      <c r="A244" s="1">
        <v>27116</v>
      </c>
      <c r="B244" s="1" t="s">
        <v>1762</v>
      </c>
      <c r="C244" s="1">
        <v>4</v>
      </c>
      <c r="D244" s="1" t="s">
        <v>1763</v>
      </c>
      <c r="E244" s="1" t="s">
        <v>736</v>
      </c>
      <c r="F244" s="1">
        <v>5</v>
      </c>
      <c r="G244" s="1" t="s">
        <v>272</v>
      </c>
      <c r="H244" s="1">
        <v>0</v>
      </c>
      <c r="I244" s="1" t="s">
        <v>737</v>
      </c>
      <c r="J244" s="15">
        <v>1</v>
      </c>
      <c r="K244" s="15">
        <v>2</v>
      </c>
      <c r="L244" s="15">
        <v>1</v>
      </c>
      <c r="M244" s="15">
        <v>1</v>
      </c>
      <c r="N244" s="15">
        <v>1</v>
      </c>
      <c r="O244" s="15">
        <v>0</v>
      </c>
      <c r="P244" s="15">
        <v>1</v>
      </c>
      <c r="Q244" s="15">
        <v>0</v>
      </c>
      <c r="R244" s="15">
        <v>0</v>
      </c>
      <c r="S244" s="15">
        <v>0</v>
      </c>
      <c r="T244" s="15">
        <v>0</v>
      </c>
      <c r="U244" s="15">
        <v>0</v>
      </c>
      <c r="V244" s="15">
        <v>0</v>
      </c>
      <c r="W244" s="15">
        <v>0</v>
      </c>
      <c r="X244" s="15">
        <v>1</v>
      </c>
      <c r="Y244" s="15">
        <v>2</v>
      </c>
      <c r="Z244" s="15">
        <v>1</v>
      </c>
      <c r="AA244" s="15">
        <v>1</v>
      </c>
      <c r="AB244" s="15">
        <v>1</v>
      </c>
      <c r="AC244" s="15">
        <v>0</v>
      </c>
      <c r="AD244" s="15">
        <v>1</v>
      </c>
      <c r="AE244" s="15">
        <v>1</v>
      </c>
      <c r="AF244" s="15">
        <v>2</v>
      </c>
      <c r="AG244" s="15">
        <v>1</v>
      </c>
      <c r="AH244" s="15">
        <v>1</v>
      </c>
      <c r="AI244" s="15">
        <v>1</v>
      </c>
      <c r="AJ244" s="15">
        <v>0</v>
      </c>
      <c r="AK244" s="15">
        <v>1</v>
      </c>
      <c r="AL244" s="15">
        <v>0</v>
      </c>
      <c r="AM244" s="15">
        <v>0</v>
      </c>
      <c r="AN244" s="15">
        <v>0</v>
      </c>
      <c r="AO244" s="15">
        <v>0</v>
      </c>
      <c r="AP244" s="15">
        <v>0</v>
      </c>
      <c r="AQ244" s="15">
        <v>0</v>
      </c>
      <c r="AR244" s="15">
        <v>0</v>
      </c>
      <c r="AS244" s="15">
        <v>0</v>
      </c>
      <c r="AT244" s="15">
        <v>0</v>
      </c>
      <c r="AU244" s="15">
        <v>0</v>
      </c>
      <c r="AV244" s="15">
        <v>0</v>
      </c>
      <c r="AW244" s="15">
        <v>0</v>
      </c>
      <c r="AX244" s="15">
        <v>0</v>
      </c>
      <c r="AY244" s="15">
        <v>0</v>
      </c>
    </row>
    <row r="245" spans="1:51">
      <c r="A245" s="1">
        <v>27127</v>
      </c>
      <c r="B245" s="1" t="s">
        <v>1762</v>
      </c>
      <c r="C245" s="1">
        <v>4</v>
      </c>
      <c r="D245" s="1" t="s">
        <v>1763</v>
      </c>
      <c r="E245" s="1" t="s">
        <v>738</v>
      </c>
      <c r="F245" s="1">
        <v>5</v>
      </c>
      <c r="G245" s="1" t="s">
        <v>272</v>
      </c>
      <c r="H245" s="1">
        <v>0</v>
      </c>
      <c r="I245" s="1" t="s">
        <v>739</v>
      </c>
      <c r="J245" s="15">
        <v>0</v>
      </c>
      <c r="K245" s="15">
        <v>0</v>
      </c>
      <c r="L245" s="15">
        <v>0</v>
      </c>
      <c r="M245" s="15">
        <v>0</v>
      </c>
      <c r="N245" s="15">
        <v>0</v>
      </c>
      <c r="O245" s="15">
        <v>0</v>
      </c>
      <c r="P245" s="15">
        <v>0</v>
      </c>
      <c r="Q245" s="15">
        <v>0</v>
      </c>
      <c r="R245" s="15">
        <v>0</v>
      </c>
      <c r="S245" s="15">
        <v>0</v>
      </c>
      <c r="T245" s="15">
        <v>0</v>
      </c>
      <c r="U245" s="15">
        <v>0</v>
      </c>
      <c r="V245" s="15">
        <v>0</v>
      </c>
      <c r="W245" s="15">
        <v>0</v>
      </c>
      <c r="X245" s="15">
        <v>0</v>
      </c>
      <c r="Y245" s="15">
        <v>0</v>
      </c>
      <c r="Z245" s="15">
        <v>0</v>
      </c>
      <c r="AA245" s="15">
        <v>0</v>
      </c>
      <c r="AB245" s="15">
        <v>0</v>
      </c>
      <c r="AC245" s="15">
        <v>0</v>
      </c>
      <c r="AD245" s="15">
        <v>0</v>
      </c>
      <c r="AE245" s="15">
        <v>0</v>
      </c>
      <c r="AF245" s="15">
        <v>0</v>
      </c>
      <c r="AG245" s="15">
        <v>0</v>
      </c>
      <c r="AH245" s="15">
        <v>0</v>
      </c>
      <c r="AI245" s="15">
        <v>0</v>
      </c>
      <c r="AJ245" s="15">
        <v>0</v>
      </c>
      <c r="AK245" s="15">
        <v>0</v>
      </c>
      <c r="AL245" s="15">
        <v>0</v>
      </c>
      <c r="AM245" s="15">
        <v>0</v>
      </c>
      <c r="AN245" s="15">
        <v>0</v>
      </c>
      <c r="AO245" s="15">
        <v>0</v>
      </c>
      <c r="AP245" s="15">
        <v>0</v>
      </c>
      <c r="AQ245" s="15">
        <v>0</v>
      </c>
      <c r="AR245" s="15">
        <v>0</v>
      </c>
      <c r="AS245" s="15">
        <v>0</v>
      </c>
      <c r="AT245" s="15">
        <v>0</v>
      </c>
      <c r="AU245" s="15">
        <v>0</v>
      </c>
      <c r="AV245" s="15">
        <v>0</v>
      </c>
      <c r="AW245" s="15">
        <v>0</v>
      </c>
      <c r="AX245" s="15">
        <v>0</v>
      </c>
      <c r="AY245" s="15">
        <v>0</v>
      </c>
    </row>
    <row r="246" spans="1:51">
      <c r="A246" s="1">
        <v>27138</v>
      </c>
      <c r="B246" s="1" t="s">
        <v>1762</v>
      </c>
      <c r="C246" s="1">
        <v>4</v>
      </c>
      <c r="D246" s="1" t="s">
        <v>1763</v>
      </c>
      <c r="E246" s="1" t="s">
        <v>740</v>
      </c>
      <c r="F246" s="1">
        <v>5</v>
      </c>
      <c r="G246" s="1" t="s">
        <v>272</v>
      </c>
      <c r="H246" s="1">
        <v>0</v>
      </c>
      <c r="I246" s="1" t="s">
        <v>741</v>
      </c>
      <c r="J246" s="15">
        <v>1</v>
      </c>
      <c r="K246" s="15">
        <v>5</v>
      </c>
      <c r="L246" s="15">
        <v>3</v>
      </c>
      <c r="M246" s="15">
        <v>2</v>
      </c>
      <c r="N246" s="15">
        <v>5</v>
      </c>
      <c r="O246" s="15">
        <v>3</v>
      </c>
      <c r="P246" s="15">
        <v>2</v>
      </c>
      <c r="Q246" s="15">
        <v>0</v>
      </c>
      <c r="R246" s="15">
        <v>0</v>
      </c>
      <c r="S246" s="15">
        <v>0</v>
      </c>
      <c r="T246" s="15">
        <v>0</v>
      </c>
      <c r="U246" s="15">
        <v>0</v>
      </c>
      <c r="V246" s="15">
        <v>0</v>
      </c>
      <c r="W246" s="15">
        <v>0</v>
      </c>
      <c r="X246" s="15">
        <v>1</v>
      </c>
      <c r="Y246" s="15">
        <v>5</v>
      </c>
      <c r="Z246" s="15">
        <v>3</v>
      </c>
      <c r="AA246" s="15">
        <v>2</v>
      </c>
      <c r="AB246" s="15">
        <v>5</v>
      </c>
      <c r="AC246" s="15">
        <v>3</v>
      </c>
      <c r="AD246" s="15">
        <v>2</v>
      </c>
      <c r="AE246" s="15">
        <v>1</v>
      </c>
      <c r="AF246" s="15">
        <v>5</v>
      </c>
      <c r="AG246" s="15">
        <v>3</v>
      </c>
      <c r="AH246" s="15">
        <v>2</v>
      </c>
      <c r="AI246" s="15">
        <v>5</v>
      </c>
      <c r="AJ246" s="15">
        <v>3</v>
      </c>
      <c r="AK246" s="15">
        <v>2</v>
      </c>
      <c r="AL246" s="15">
        <v>0</v>
      </c>
      <c r="AM246" s="15">
        <v>0</v>
      </c>
      <c r="AN246" s="15">
        <v>0</v>
      </c>
      <c r="AO246" s="15">
        <v>0</v>
      </c>
      <c r="AP246" s="15">
        <v>0</v>
      </c>
      <c r="AQ246" s="15">
        <v>0</v>
      </c>
      <c r="AR246" s="15">
        <v>0</v>
      </c>
      <c r="AS246" s="15">
        <v>0</v>
      </c>
      <c r="AT246" s="15">
        <v>0</v>
      </c>
      <c r="AU246" s="15">
        <v>0</v>
      </c>
      <c r="AV246" s="15">
        <v>0</v>
      </c>
      <c r="AW246" s="15">
        <v>0</v>
      </c>
      <c r="AX246" s="15">
        <v>0</v>
      </c>
      <c r="AY246" s="15">
        <v>0</v>
      </c>
    </row>
    <row r="247" spans="1:51">
      <c r="A247" s="1">
        <v>27149</v>
      </c>
      <c r="B247" s="1" t="s">
        <v>1762</v>
      </c>
      <c r="C247" s="1">
        <v>4</v>
      </c>
      <c r="D247" s="1" t="s">
        <v>1763</v>
      </c>
      <c r="E247" s="1" t="s">
        <v>742</v>
      </c>
      <c r="F247" s="1">
        <v>5</v>
      </c>
      <c r="G247" s="1" t="s">
        <v>272</v>
      </c>
      <c r="H247" s="1">
        <v>0</v>
      </c>
      <c r="I247" s="1" t="s">
        <v>743</v>
      </c>
      <c r="J247" s="15">
        <v>1</v>
      </c>
      <c r="K247" s="15">
        <v>8</v>
      </c>
      <c r="L247" s="15">
        <v>2</v>
      </c>
      <c r="M247" s="15">
        <v>6</v>
      </c>
      <c r="N247" s="15">
        <v>8</v>
      </c>
      <c r="O247" s="15">
        <v>2</v>
      </c>
      <c r="P247" s="15">
        <v>6</v>
      </c>
      <c r="Q247" s="15">
        <v>0</v>
      </c>
      <c r="R247" s="15">
        <v>0</v>
      </c>
      <c r="S247" s="15">
        <v>0</v>
      </c>
      <c r="T247" s="15">
        <v>0</v>
      </c>
      <c r="U247" s="15">
        <v>0</v>
      </c>
      <c r="V247" s="15">
        <v>0</v>
      </c>
      <c r="W247" s="15">
        <v>0</v>
      </c>
      <c r="X247" s="15">
        <v>1</v>
      </c>
      <c r="Y247" s="15">
        <v>8</v>
      </c>
      <c r="Z247" s="15">
        <v>2</v>
      </c>
      <c r="AA247" s="15">
        <v>6</v>
      </c>
      <c r="AB247" s="15">
        <v>8</v>
      </c>
      <c r="AC247" s="15">
        <v>2</v>
      </c>
      <c r="AD247" s="15">
        <v>6</v>
      </c>
      <c r="AE247" s="15">
        <v>1</v>
      </c>
      <c r="AF247" s="15">
        <v>8</v>
      </c>
      <c r="AG247" s="15">
        <v>2</v>
      </c>
      <c r="AH247" s="15">
        <v>6</v>
      </c>
      <c r="AI247" s="15">
        <v>8</v>
      </c>
      <c r="AJ247" s="15">
        <v>2</v>
      </c>
      <c r="AK247" s="15">
        <v>6</v>
      </c>
      <c r="AL247" s="15">
        <v>0</v>
      </c>
      <c r="AM247" s="15">
        <v>0</v>
      </c>
      <c r="AN247" s="15">
        <v>0</v>
      </c>
      <c r="AO247" s="15">
        <v>0</v>
      </c>
      <c r="AP247" s="15">
        <v>0</v>
      </c>
      <c r="AQ247" s="15">
        <v>0</v>
      </c>
      <c r="AR247" s="15">
        <v>0</v>
      </c>
      <c r="AS247" s="15">
        <v>0</v>
      </c>
      <c r="AT247" s="15">
        <v>0</v>
      </c>
      <c r="AU247" s="15">
        <v>0</v>
      </c>
      <c r="AV247" s="15">
        <v>0</v>
      </c>
      <c r="AW247" s="15">
        <v>0</v>
      </c>
      <c r="AX247" s="15">
        <v>0</v>
      </c>
      <c r="AY247" s="15">
        <v>0</v>
      </c>
    </row>
    <row r="248" spans="1:51">
      <c r="A248" s="1">
        <v>27160</v>
      </c>
      <c r="B248" s="1" t="s">
        <v>1762</v>
      </c>
      <c r="C248" s="1">
        <v>4</v>
      </c>
      <c r="D248" s="1" t="s">
        <v>1763</v>
      </c>
      <c r="E248" s="1" t="s">
        <v>744</v>
      </c>
      <c r="F248" s="1">
        <v>5</v>
      </c>
      <c r="G248" s="1" t="s">
        <v>272</v>
      </c>
      <c r="H248" s="1">
        <v>0</v>
      </c>
      <c r="I248" s="1" t="s">
        <v>745</v>
      </c>
      <c r="J248" s="15">
        <v>9</v>
      </c>
      <c r="K248" s="15">
        <v>493</v>
      </c>
      <c r="L248" s="15">
        <v>256</v>
      </c>
      <c r="M248" s="15">
        <v>237</v>
      </c>
      <c r="N248" s="15">
        <v>475</v>
      </c>
      <c r="O248" s="15">
        <v>243</v>
      </c>
      <c r="P248" s="15">
        <v>232</v>
      </c>
      <c r="Q248" s="15">
        <v>1</v>
      </c>
      <c r="R248" s="15">
        <v>26</v>
      </c>
      <c r="S248" s="15">
        <v>2</v>
      </c>
      <c r="T248" s="15">
        <v>24</v>
      </c>
      <c r="U248" s="15">
        <v>25</v>
      </c>
      <c r="V248" s="15">
        <v>1</v>
      </c>
      <c r="W248" s="15">
        <v>24</v>
      </c>
      <c r="X248" s="15">
        <v>8</v>
      </c>
      <c r="Y248" s="15">
        <v>467</v>
      </c>
      <c r="Z248" s="15">
        <v>254</v>
      </c>
      <c r="AA248" s="15">
        <v>213</v>
      </c>
      <c r="AB248" s="15">
        <v>450</v>
      </c>
      <c r="AC248" s="15">
        <v>242</v>
      </c>
      <c r="AD248" s="15">
        <v>208</v>
      </c>
      <c r="AE248" s="15">
        <v>8</v>
      </c>
      <c r="AF248" s="15">
        <v>467</v>
      </c>
      <c r="AG248" s="15">
        <v>254</v>
      </c>
      <c r="AH248" s="15">
        <v>213</v>
      </c>
      <c r="AI248" s="15">
        <v>450</v>
      </c>
      <c r="AJ248" s="15">
        <v>242</v>
      </c>
      <c r="AK248" s="15">
        <v>208</v>
      </c>
      <c r="AL248" s="15">
        <v>0</v>
      </c>
      <c r="AM248" s="15">
        <v>0</v>
      </c>
      <c r="AN248" s="15">
        <v>0</v>
      </c>
      <c r="AO248" s="15">
        <v>0</v>
      </c>
      <c r="AP248" s="15">
        <v>0</v>
      </c>
      <c r="AQ248" s="15">
        <v>0</v>
      </c>
      <c r="AR248" s="15">
        <v>0</v>
      </c>
      <c r="AS248" s="15">
        <v>0</v>
      </c>
      <c r="AT248" s="15">
        <v>0</v>
      </c>
      <c r="AU248" s="15">
        <v>0</v>
      </c>
      <c r="AV248" s="15">
        <v>0</v>
      </c>
      <c r="AW248" s="15">
        <v>0</v>
      </c>
      <c r="AX248" s="15">
        <v>0</v>
      </c>
      <c r="AY248" s="15">
        <v>0</v>
      </c>
    </row>
    <row r="249" spans="1:51">
      <c r="A249" s="1">
        <v>27171</v>
      </c>
      <c r="B249" s="1" t="s">
        <v>1762</v>
      </c>
      <c r="C249" s="1">
        <v>4</v>
      </c>
      <c r="D249" s="1" t="s">
        <v>1763</v>
      </c>
      <c r="E249" s="1" t="s">
        <v>746</v>
      </c>
      <c r="F249" s="1">
        <v>5</v>
      </c>
      <c r="G249" s="1" t="s">
        <v>272</v>
      </c>
      <c r="H249" s="1">
        <v>0</v>
      </c>
      <c r="I249" s="1" t="s">
        <v>747</v>
      </c>
      <c r="J249" s="15">
        <v>0</v>
      </c>
      <c r="K249" s="15">
        <v>0</v>
      </c>
      <c r="L249" s="15">
        <v>0</v>
      </c>
      <c r="M249" s="15">
        <v>0</v>
      </c>
      <c r="N249" s="15">
        <v>0</v>
      </c>
      <c r="O249" s="15">
        <v>0</v>
      </c>
      <c r="P249" s="15">
        <v>0</v>
      </c>
      <c r="Q249" s="15">
        <v>0</v>
      </c>
      <c r="R249" s="15">
        <v>0</v>
      </c>
      <c r="S249" s="15">
        <v>0</v>
      </c>
      <c r="T249" s="15">
        <v>0</v>
      </c>
      <c r="U249" s="15">
        <v>0</v>
      </c>
      <c r="V249" s="15">
        <v>0</v>
      </c>
      <c r="W249" s="15">
        <v>0</v>
      </c>
      <c r="X249" s="15">
        <v>0</v>
      </c>
      <c r="Y249" s="15">
        <v>0</v>
      </c>
      <c r="Z249" s="15">
        <v>0</v>
      </c>
      <c r="AA249" s="15">
        <v>0</v>
      </c>
      <c r="AB249" s="15">
        <v>0</v>
      </c>
      <c r="AC249" s="15">
        <v>0</v>
      </c>
      <c r="AD249" s="15">
        <v>0</v>
      </c>
      <c r="AE249" s="15">
        <v>0</v>
      </c>
      <c r="AF249" s="15">
        <v>0</v>
      </c>
      <c r="AG249" s="15">
        <v>0</v>
      </c>
      <c r="AH249" s="15">
        <v>0</v>
      </c>
      <c r="AI249" s="15">
        <v>0</v>
      </c>
      <c r="AJ249" s="15">
        <v>0</v>
      </c>
      <c r="AK249" s="15">
        <v>0</v>
      </c>
      <c r="AL249" s="15">
        <v>0</v>
      </c>
      <c r="AM249" s="15">
        <v>0</v>
      </c>
      <c r="AN249" s="15">
        <v>0</v>
      </c>
      <c r="AO249" s="15">
        <v>0</v>
      </c>
      <c r="AP249" s="15">
        <v>0</v>
      </c>
      <c r="AQ249" s="15">
        <v>0</v>
      </c>
      <c r="AR249" s="15">
        <v>0</v>
      </c>
      <c r="AS249" s="15">
        <v>0</v>
      </c>
      <c r="AT249" s="15">
        <v>0</v>
      </c>
      <c r="AU249" s="15">
        <v>0</v>
      </c>
      <c r="AV249" s="15">
        <v>0</v>
      </c>
      <c r="AW249" s="15">
        <v>0</v>
      </c>
      <c r="AX249" s="15">
        <v>0</v>
      </c>
      <c r="AY249" s="15">
        <v>0</v>
      </c>
    </row>
    <row r="250" spans="1:51">
      <c r="A250" s="1">
        <v>27182</v>
      </c>
      <c r="B250" s="1" t="s">
        <v>1762</v>
      </c>
      <c r="C250" s="1">
        <v>4</v>
      </c>
      <c r="D250" s="1" t="s">
        <v>1763</v>
      </c>
      <c r="E250" s="1" t="s">
        <v>748</v>
      </c>
      <c r="F250" s="1">
        <v>5</v>
      </c>
      <c r="G250" s="1" t="s">
        <v>272</v>
      </c>
      <c r="H250" s="1">
        <v>0</v>
      </c>
      <c r="I250" s="1" t="s">
        <v>749</v>
      </c>
      <c r="J250" s="15">
        <v>0</v>
      </c>
      <c r="K250" s="15">
        <v>0</v>
      </c>
      <c r="L250" s="15">
        <v>0</v>
      </c>
      <c r="M250" s="15">
        <v>0</v>
      </c>
      <c r="N250" s="15">
        <v>0</v>
      </c>
      <c r="O250" s="15">
        <v>0</v>
      </c>
      <c r="P250" s="15">
        <v>0</v>
      </c>
      <c r="Q250" s="15">
        <v>0</v>
      </c>
      <c r="R250" s="15">
        <v>0</v>
      </c>
      <c r="S250" s="15">
        <v>0</v>
      </c>
      <c r="T250" s="15">
        <v>0</v>
      </c>
      <c r="U250" s="15">
        <v>0</v>
      </c>
      <c r="V250" s="15">
        <v>0</v>
      </c>
      <c r="W250" s="15">
        <v>0</v>
      </c>
      <c r="X250" s="15">
        <v>0</v>
      </c>
      <c r="Y250" s="15">
        <v>0</v>
      </c>
      <c r="Z250" s="15">
        <v>0</v>
      </c>
      <c r="AA250" s="15">
        <v>0</v>
      </c>
      <c r="AB250" s="15">
        <v>0</v>
      </c>
      <c r="AC250" s="15">
        <v>0</v>
      </c>
      <c r="AD250" s="15">
        <v>0</v>
      </c>
      <c r="AE250" s="15">
        <v>0</v>
      </c>
      <c r="AF250" s="15">
        <v>0</v>
      </c>
      <c r="AG250" s="15">
        <v>0</v>
      </c>
      <c r="AH250" s="15">
        <v>0</v>
      </c>
      <c r="AI250" s="15">
        <v>0</v>
      </c>
      <c r="AJ250" s="15">
        <v>0</v>
      </c>
      <c r="AK250" s="15">
        <v>0</v>
      </c>
      <c r="AL250" s="15">
        <v>0</v>
      </c>
      <c r="AM250" s="15">
        <v>0</v>
      </c>
      <c r="AN250" s="15">
        <v>0</v>
      </c>
      <c r="AO250" s="15">
        <v>0</v>
      </c>
      <c r="AP250" s="15">
        <v>0</v>
      </c>
      <c r="AQ250" s="15">
        <v>0</v>
      </c>
      <c r="AR250" s="15">
        <v>0</v>
      </c>
      <c r="AS250" s="15">
        <v>0</v>
      </c>
      <c r="AT250" s="15">
        <v>0</v>
      </c>
      <c r="AU250" s="15">
        <v>0</v>
      </c>
      <c r="AV250" s="15">
        <v>0</v>
      </c>
      <c r="AW250" s="15">
        <v>0</v>
      </c>
      <c r="AX250" s="15">
        <v>0</v>
      </c>
      <c r="AY250" s="15">
        <v>0</v>
      </c>
    </row>
    <row r="251" spans="1:51">
      <c r="A251" s="1">
        <v>27193</v>
      </c>
      <c r="B251" s="1" t="s">
        <v>1762</v>
      </c>
      <c r="C251" s="1">
        <v>4</v>
      </c>
      <c r="D251" s="1" t="s">
        <v>1763</v>
      </c>
      <c r="E251" s="1" t="s">
        <v>750</v>
      </c>
      <c r="F251" s="1">
        <v>5</v>
      </c>
      <c r="G251" s="1" t="s">
        <v>272</v>
      </c>
      <c r="H251" s="1">
        <v>0</v>
      </c>
      <c r="I251" s="1" t="s">
        <v>751</v>
      </c>
      <c r="J251" s="15">
        <v>0</v>
      </c>
      <c r="K251" s="15">
        <v>0</v>
      </c>
      <c r="L251" s="15">
        <v>0</v>
      </c>
      <c r="M251" s="15">
        <v>0</v>
      </c>
      <c r="N251" s="15">
        <v>0</v>
      </c>
      <c r="O251" s="15">
        <v>0</v>
      </c>
      <c r="P251" s="15">
        <v>0</v>
      </c>
      <c r="Q251" s="15">
        <v>0</v>
      </c>
      <c r="R251" s="15">
        <v>0</v>
      </c>
      <c r="S251" s="15">
        <v>0</v>
      </c>
      <c r="T251" s="15">
        <v>0</v>
      </c>
      <c r="U251" s="15">
        <v>0</v>
      </c>
      <c r="V251" s="15">
        <v>0</v>
      </c>
      <c r="W251" s="15">
        <v>0</v>
      </c>
      <c r="X251" s="15">
        <v>0</v>
      </c>
      <c r="Y251" s="15">
        <v>0</v>
      </c>
      <c r="Z251" s="15">
        <v>0</v>
      </c>
      <c r="AA251" s="15">
        <v>0</v>
      </c>
      <c r="AB251" s="15">
        <v>0</v>
      </c>
      <c r="AC251" s="15">
        <v>0</v>
      </c>
      <c r="AD251" s="15">
        <v>0</v>
      </c>
      <c r="AE251" s="15">
        <v>0</v>
      </c>
      <c r="AF251" s="15">
        <v>0</v>
      </c>
      <c r="AG251" s="15">
        <v>0</v>
      </c>
      <c r="AH251" s="15">
        <v>0</v>
      </c>
      <c r="AI251" s="15">
        <v>0</v>
      </c>
      <c r="AJ251" s="15">
        <v>0</v>
      </c>
      <c r="AK251" s="15">
        <v>0</v>
      </c>
      <c r="AL251" s="15">
        <v>0</v>
      </c>
      <c r="AM251" s="15">
        <v>0</v>
      </c>
      <c r="AN251" s="15">
        <v>0</v>
      </c>
      <c r="AO251" s="15">
        <v>0</v>
      </c>
      <c r="AP251" s="15">
        <v>0</v>
      </c>
      <c r="AQ251" s="15">
        <v>0</v>
      </c>
      <c r="AR251" s="15">
        <v>0</v>
      </c>
      <c r="AS251" s="15">
        <v>0</v>
      </c>
      <c r="AT251" s="15">
        <v>0</v>
      </c>
      <c r="AU251" s="15">
        <v>0</v>
      </c>
      <c r="AV251" s="15">
        <v>0</v>
      </c>
      <c r="AW251" s="15">
        <v>0</v>
      </c>
      <c r="AX251" s="15">
        <v>0</v>
      </c>
      <c r="AY251" s="15">
        <v>0</v>
      </c>
    </row>
    <row r="252" spans="1:51">
      <c r="A252" s="1">
        <v>27204</v>
      </c>
      <c r="B252" s="1" t="s">
        <v>1762</v>
      </c>
      <c r="C252" s="1">
        <v>4</v>
      </c>
      <c r="D252" s="1" t="s">
        <v>1763</v>
      </c>
      <c r="E252" s="1" t="s">
        <v>752</v>
      </c>
      <c r="F252" s="1">
        <v>4</v>
      </c>
      <c r="G252" s="1" t="s">
        <v>272</v>
      </c>
      <c r="H252" s="1">
        <v>0</v>
      </c>
      <c r="I252" s="1" t="s">
        <v>753</v>
      </c>
      <c r="J252" s="15">
        <v>0</v>
      </c>
      <c r="K252" s="15">
        <v>0</v>
      </c>
      <c r="L252" s="15">
        <v>0</v>
      </c>
      <c r="M252" s="15">
        <v>0</v>
      </c>
      <c r="N252" s="15">
        <v>0</v>
      </c>
      <c r="O252" s="15">
        <v>0</v>
      </c>
      <c r="P252" s="15">
        <v>0</v>
      </c>
      <c r="Q252" s="15">
        <v>0</v>
      </c>
      <c r="R252" s="15">
        <v>0</v>
      </c>
      <c r="S252" s="15">
        <v>0</v>
      </c>
      <c r="T252" s="15">
        <v>0</v>
      </c>
      <c r="U252" s="15">
        <v>0</v>
      </c>
      <c r="V252" s="15">
        <v>0</v>
      </c>
      <c r="W252" s="15">
        <v>0</v>
      </c>
      <c r="X252" s="15">
        <v>0</v>
      </c>
      <c r="Y252" s="15">
        <v>0</v>
      </c>
      <c r="Z252" s="15">
        <v>0</v>
      </c>
      <c r="AA252" s="15">
        <v>0</v>
      </c>
      <c r="AB252" s="15">
        <v>0</v>
      </c>
      <c r="AC252" s="15">
        <v>0</v>
      </c>
      <c r="AD252" s="15">
        <v>0</v>
      </c>
      <c r="AE252" s="15">
        <v>0</v>
      </c>
      <c r="AF252" s="15">
        <v>0</v>
      </c>
      <c r="AG252" s="15">
        <v>0</v>
      </c>
      <c r="AH252" s="15">
        <v>0</v>
      </c>
      <c r="AI252" s="15">
        <v>0</v>
      </c>
      <c r="AJ252" s="15">
        <v>0</v>
      </c>
      <c r="AK252" s="15">
        <v>0</v>
      </c>
      <c r="AL252" s="15">
        <v>0</v>
      </c>
      <c r="AM252" s="15">
        <v>0</v>
      </c>
      <c r="AN252" s="15">
        <v>0</v>
      </c>
      <c r="AO252" s="15">
        <v>0</v>
      </c>
      <c r="AP252" s="15">
        <v>0</v>
      </c>
      <c r="AQ252" s="15">
        <v>0</v>
      </c>
      <c r="AR252" s="15">
        <v>0</v>
      </c>
      <c r="AS252" s="15">
        <v>0</v>
      </c>
      <c r="AT252" s="15">
        <v>0</v>
      </c>
      <c r="AU252" s="15">
        <v>0</v>
      </c>
      <c r="AV252" s="15">
        <v>0</v>
      </c>
      <c r="AW252" s="15">
        <v>0</v>
      </c>
      <c r="AX252" s="15">
        <v>0</v>
      </c>
      <c r="AY252" s="15">
        <v>0</v>
      </c>
    </row>
    <row r="253" spans="1:51">
      <c r="A253" s="1">
        <v>27215</v>
      </c>
      <c r="B253" s="1" t="s">
        <v>1762</v>
      </c>
      <c r="C253" s="1">
        <v>4</v>
      </c>
      <c r="D253" s="1" t="s">
        <v>1763</v>
      </c>
      <c r="E253" s="1" t="s">
        <v>754</v>
      </c>
      <c r="F253" s="1">
        <v>5</v>
      </c>
      <c r="G253" s="1" t="s">
        <v>272</v>
      </c>
      <c r="H253" s="1">
        <v>0</v>
      </c>
      <c r="I253" s="1" t="s">
        <v>755</v>
      </c>
      <c r="J253" s="15">
        <v>0</v>
      </c>
      <c r="K253" s="15">
        <v>0</v>
      </c>
      <c r="L253" s="15">
        <v>0</v>
      </c>
      <c r="M253" s="15">
        <v>0</v>
      </c>
      <c r="N253" s="15">
        <v>0</v>
      </c>
      <c r="O253" s="15">
        <v>0</v>
      </c>
      <c r="P253" s="15">
        <v>0</v>
      </c>
      <c r="Q253" s="15">
        <v>0</v>
      </c>
      <c r="R253" s="15">
        <v>0</v>
      </c>
      <c r="S253" s="15">
        <v>0</v>
      </c>
      <c r="T253" s="15">
        <v>0</v>
      </c>
      <c r="U253" s="15">
        <v>0</v>
      </c>
      <c r="V253" s="15">
        <v>0</v>
      </c>
      <c r="W253" s="15">
        <v>0</v>
      </c>
      <c r="X253" s="15">
        <v>0</v>
      </c>
      <c r="Y253" s="15">
        <v>0</v>
      </c>
      <c r="Z253" s="15">
        <v>0</v>
      </c>
      <c r="AA253" s="15">
        <v>0</v>
      </c>
      <c r="AB253" s="15">
        <v>0</v>
      </c>
      <c r="AC253" s="15">
        <v>0</v>
      </c>
      <c r="AD253" s="15">
        <v>0</v>
      </c>
      <c r="AE253" s="15">
        <v>0</v>
      </c>
      <c r="AF253" s="15">
        <v>0</v>
      </c>
      <c r="AG253" s="15">
        <v>0</v>
      </c>
      <c r="AH253" s="15">
        <v>0</v>
      </c>
      <c r="AI253" s="15">
        <v>0</v>
      </c>
      <c r="AJ253" s="15">
        <v>0</v>
      </c>
      <c r="AK253" s="15">
        <v>0</v>
      </c>
      <c r="AL253" s="15">
        <v>0</v>
      </c>
      <c r="AM253" s="15">
        <v>0</v>
      </c>
      <c r="AN253" s="15">
        <v>0</v>
      </c>
      <c r="AO253" s="15">
        <v>0</v>
      </c>
      <c r="AP253" s="15">
        <v>0</v>
      </c>
      <c r="AQ253" s="15">
        <v>0</v>
      </c>
      <c r="AR253" s="15">
        <v>0</v>
      </c>
      <c r="AS253" s="15">
        <v>0</v>
      </c>
      <c r="AT253" s="15">
        <v>0</v>
      </c>
      <c r="AU253" s="15">
        <v>0</v>
      </c>
      <c r="AV253" s="15">
        <v>0</v>
      </c>
      <c r="AW253" s="15">
        <v>0</v>
      </c>
      <c r="AX253" s="15">
        <v>0</v>
      </c>
      <c r="AY253" s="15">
        <v>0</v>
      </c>
    </row>
    <row r="254" spans="1:51">
      <c r="A254" s="1">
        <v>27226</v>
      </c>
      <c r="B254" s="1" t="s">
        <v>1762</v>
      </c>
      <c r="C254" s="1">
        <v>4</v>
      </c>
      <c r="D254" s="1" t="s">
        <v>1763</v>
      </c>
      <c r="E254" s="1" t="s">
        <v>756</v>
      </c>
      <c r="F254" s="1">
        <v>5</v>
      </c>
      <c r="G254" s="1" t="s">
        <v>272</v>
      </c>
      <c r="H254" s="1">
        <v>0</v>
      </c>
      <c r="I254" s="1" t="s">
        <v>757</v>
      </c>
      <c r="J254" s="15">
        <v>0</v>
      </c>
      <c r="K254" s="15">
        <v>0</v>
      </c>
      <c r="L254" s="15">
        <v>0</v>
      </c>
      <c r="M254" s="15">
        <v>0</v>
      </c>
      <c r="N254" s="15">
        <v>0</v>
      </c>
      <c r="O254" s="15">
        <v>0</v>
      </c>
      <c r="P254" s="15">
        <v>0</v>
      </c>
      <c r="Q254" s="15">
        <v>0</v>
      </c>
      <c r="R254" s="15">
        <v>0</v>
      </c>
      <c r="S254" s="15">
        <v>0</v>
      </c>
      <c r="T254" s="15">
        <v>0</v>
      </c>
      <c r="U254" s="15">
        <v>0</v>
      </c>
      <c r="V254" s="15">
        <v>0</v>
      </c>
      <c r="W254" s="15">
        <v>0</v>
      </c>
      <c r="X254" s="15">
        <v>0</v>
      </c>
      <c r="Y254" s="15">
        <v>0</v>
      </c>
      <c r="Z254" s="15">
        <v>0</v>
      </c>
      <c r="AA254" s="15">
        <v>0</v>
      </c>
      <c r="AB254" s="15">
        <v>0</v>
      </c>
      <c r="AC254" s="15">
        <v>0</v>
      </c>
      <c r="AD254" s="15">
        <v>0</v>
      </c>
      <c r="AE254" s="15">
        <v>0</v>
      </c>
      <c r="AF254" s="15">
        <v>0</v>
      </c>
      <c r="AG254" s="15">
        <v>0</v>
      </c>
      <c r="AH254" s="15">
        <v>0</v>
      </c>
      <c r="AI254" s="15">
        <v>0</v>
      </c>
      <c r="AJ254" s="15">
        <v>0</v>
      </c>
      <c r="AK254" s="15">
        <v>0</v>
      </c>
      <c r="AL254" s="15">
        <v>0</v>
      </c>
      <c r="AM254" s="15">
        <v>0</v>
      </c>
      <c r="AN254" s="15">
        <v>0</v>
      </c>
      <c r="AO254" s="15">
        <v>0</v>
      </c>
      <c r="AP254" s="15">
        <v>0</v>
      </c>
      <c r="AQ254" s="15">
        <v>0</v>
      </c>
      <c r="AR254" s="15">
        <v>0</v>
      </c>
      <c r="AS254" s="15">
        <v>0</v>
      </c>
      <c r="AT254" s="15">
        <v>0</v>
      </c>
      <c r="AU254" s="15">
        <v>0</v>
      </c>
      <c r="AV254" s="15">
        <v>0</v>
      </c>
      <c r="AW254" s="15">
        <v>0</v>
      </c>
      <c r="AX254" s="15">
        <v>0</v>
      </c>
      <c r="AY254" s="15">
        <v>0</v>
      </c>
    </row>
    <row r="255" spans="1:51">
      <c r="A255" s="1">
        <v>27237</v>
      </c>
      <c r="B255" s="1" t="s">
        <v>1762</v>
      </c>
      <c r="C255" s="1">
        <v>4</v>
      </c>
      <c r="D255" s="1" t="s">
        <v>1763</v>
      </c>
      <c r="E255" s="1" t="s">
        <v>758</v>
      </c>
      <c r="F255" s="1">
        <v>5</v>
      </c>
      <c r="G255" s="1" t="s">
        <v>272</v>
      </c>
      <c r="H255" s="1">
        <v>0</v>
      </c>
      <c r="I255" s="1" t="s">
        <v>759</v>
      </c>
      <c r="J255" s="15">
        <v>0</v>
      </c>
      <c r="K255" s="15">
        <v>0</v>
      </c>
      <c r="L255" s="15">
        <v>0</v>
      </c>
      <c r="M255" s="15">
        <v>0</v>
      </c>
      <c r="N255" s="15">
        <v>0</v>
      </c>
      <c r="O255" s="15">
        <v>0</v>
      </c>
      <c r="P255" s="15">
        <v>0</v>
      </c>
      <c r="Q255" s="15">
        <v>0</v>
      </c>
      <c r="R255" s="15">
        <v>0</v>
      </c>
      <c r="S255" s="15">
        <v>0</v>
      </c>
      <c r="T255" s="15">
        <v>0</v>
      </c>
      <c r="U255" s="15">
        <v>0</v>
      </c>
      <c r="V255" s="15">
        <v>0</v>
      </c>
      <c r="W255" s="15">
        <v>0</v>
      </c>
      <c r="X255" s="15">
        <v>0</v>
      </c>
      <c r="Y255" s="15">
        <v>0</v>
      </c>
      <c r="Z255" s="15">
        <v>0</v>
      </c>
      <c r="AA255" s="15">
        <v>0</v>
      </c>
      <c r="AB255" s="15">
        <v>0</v>
      </c>
      <c r="AC255" s="15">
        <v>0</v>
      </c>
      <c r="AD255" s="15">
        <v>0</v>
      </c>
      <c r="AE255" s="15">
        <v>0</v>
      </c>
      <c r="AF255" s="15">
        <v>0</v>
      </c>
      <c r="AG255" s="15">
        <v>0</v>
      </c>
      <c r="AH255" s="15">
        <v>0</v>
      </c>
      <c r="AI255" s="15">
        <v>0</v>
      </c>
      <c r="AJ255" s="15">
        <v>0</v>
      </c>
      <c r="AK255" s="15">
        <v>0</v>
      </c>
      <c r="AL255" s="15">
        <v>0</v>
      </c>
      <c r="AM255" s="15">
        <v>0</v>
      </c>
      <c r="AN255" s="15">
        <v>0</v>
      </c>
      <c r="AO255" s="15">
        <v>0</v>
      </c>
      <c r="AP255" s="15">
        <v>0</v>
      </c>
      <c r="AQ255" s="15">
        <v>0</v>
      </c>
      <c r="AR255" s="15">
        <v>0</v>
      </c>
      <c r="AS255" s="15">
        <v>0</v>
      </c>
      <c r="AT255" s="15">
        <v>0</v>
      </c>
      <c r="AU255" s="15">
        <v>0</v>
      </c>
      <c r="AV255" s="15">
        <v>0</v>
      </c>
      <c r="AW255" s="15">
        <v>0</v>
      </c>
      <c r="AX255" s="15">
        <v>0</v>
      </c>
      <c r="AY255" s="15">
        <v>0</v>
      </c>
    </row>
    <row r="256" spans="1:51">
      <c r="A256" s="1">
        <v>27248</v>
      </c>
      <c r="B256" s="1" t="s">
        <v>1762</v>
      </c>
      <c r="C256" s="1">
        <v>4</v>
      </c>
      <c r="D256" s="1" t="s">
        <v>1763</v>
      </c>
      <c r="E256" s="1" t="s">
        <v>760</v>
      </c>
      <c r="F256" s="1">
        <v>5</v>
      </c>
      <c r="G256" s="1" t="s">
        <v>272</v>
      </c>
      <c r="H256" s="1">
        <v>0</v>
      </c>
      <c r="I256" s="1" t="s">
        <v>761</v>
      </c>
      <c r="J256" s="15">
        <v>0</v>
      </c>
      <c r="K256" s="15">
        <v>0</v>
      </c>
      <c r="L256" s="15">
        <v>0</v>
      </c>
      <c r="M256" s="15">
        <v>0</v>
      </c>
      <c r="N256" s="15">
        <v>0</v>
      </c>
      <c r="O256" s="15">
        <v>0</v>
      </c>
      <c r="P256" s="15">
        <v>0</v>
      </c>
      <c r="Q256" s="15">
        <v>0</v>
      </c>
      <c r="R256" s="15">
        <v>0</v>
      </c>
      <c r="S256" s="15">
        <v>0</v>
      </c>
      <c r="T256" s="15">
        <v>0</v>
      </c>
      <c r="U256" s="15">
        <v>0</v>
      </c>
      <c r="V256" s="15">
        <v>0</v>
      </c>
      <c r="W256" s="15">
        <v>0</v>
      </c>
      <c r="X256" s="15">
        <v>0</v>
      </c>
      <c r="Y256" s="15">
        <v>0</v>
      </c>
      <c r="Z256" s="15">
        <v>0</v>
      </c>
      <c r="AA256" s="15">
        <v>0</v>
      </c>
      <c r="AB256" s="15">
        <v>0</v>
      </c>
      <c r="AC256" s="15">
        <v>0</v>
      </c>
      <c r="AD256" s="15">
        <v>0</v>
      </c>
      <c r="AE256" s="15">
        <v>0</v>
      </c>
      <c r="AF256" s="15">
        <v>0</v>
      </c>
      <c r="AG256" s="15">
        <v>0</v>
      </c>
      <c r="AH256" s="15">
        <v>0</v>
      </c>
      <c r="AI256" s="15">
        <v>0</v>
      </c>
      <c r="AJ256" s="15">
        <v>0</v>
      </c>
      <c r="AK256" s="15">
        <v>0</v>
      </c>
      <c r="AL256" s="15">
        <v>0</v>
      </c>
      <c r="AM256" s="15">
        <v>0</v>
      </c>
      <c r="AN256" s="15">
        <v>0</v>
      </c>
      <c r="AO256" s="15">
        <v>0</v>
      </c>
      <c r="AP256" s="15">
        <v>0</v>
      </c>
      <c r="AQ256" s="15">
        <v>0</v>
      </c>
      <c r="AR256" s="15">
        <v>0</v>
      </c>
      <c r="AS256" s="15">
        <v>0</v>
      </c>
      <c r="AT256" s="15">
        <v>0</v>
      </c>
      <c r="AU256" s="15">
        <v>0</v>
      </c>
      <c r="AV256" s="15">
        <v>0</v>
      </c>
      <c r="AW256" s="15">
        <v>0</v>
      </c>
      <c r="AX256" s="15">
        <v>0</v>
      </c>
      <c r="AY256" s="15">
        <v>0</v>
      </c>
    </row>
    <row r="257" spans="1:51">
      <c r="A257" s="1">
        <v>27259</v>
      </c>
      <c r="B257" s="1" t="s">
        <v>1762</v>
      </c>
      <c r="C257" s="1">
        <v>4</v>
      </c>
      <c r="D257" s="1" t="s">
        <v>1763</v>
      </c>
      <c r="E257" s="1" t="s">
        <v>762</v>
      </c>
      <c r="F257" s="1">
        <v>4</v>
      </c>
      <c r="G257" s="1" t="s">
        <v>272</v>
      </c>
      <c r="H257" s="1">
        <v>0</v>
      </c>
      <c r="I257" s="1" t="s">
        <v>763</v>
      </c>
      <c r="J257" s="15">
        <v>14</v>
      </c>
      <c r="K257" s="15">
        <v>115</v>
      </c>
      <c r="L257" s="15">
        <v>101</v>
      </c>
      <c r="M257" s="15">
        <v>14</v>
      </c>
      <c r="N257" s="15">
        <v>92</v>
      </c>
      <c r="O257" s="15">
        <v>83</v>
      </c>
      <c r="P257" s="15">
        <v>9</v>
      </c>
      <c r="Q257" s="15">
        <v>6</v>
      </c>
      <c r="R257" s="15">
        <v>13</v>
      </c>
      <c r="S257" s="15">
        <v>9</v>
      </c>
      <c r="T257" s="15">
        <v>4</v>
      </c>
      <c r="U257" s="15">
        <v>7</v>
      </c>
      <c r="V257" s="15">
        <v>3</v>
      </c>
      <c r="W257" s="15">
        <v>4</v>
      </c>
      <c r="X257" s="15">
        <v>8</v>
      </c>
      <c r="Y257" s="15">
        <v>102</v>
      </c>
      <c r="Z257" s="15">
        <v>92</v>
      </c>
      <c r="AA257" s="15">
        <v>10</v>
      </c>
      <c r="AB257" s="15">
        <v>85</v>
      </c>
      <c r="AC257" s="15">
        <v>80</v>
      </c>
      <c r="AD257" s="15">
        <v>5</v>
      </c>
      <c r="AE257" s="15">
        <v>8</v>
      </c>
      <c r="AF257" s="15">
        <v>102</v>
      </c>
      <c r="AG257" s="15">
        <v>92</v>
      </c>
      <c r="AH257" s="15">
        <v>10</v>
      </c>
      <c r="AI257" s="15">
        <v>85</v>
      </c>
      <c r="AJ257" s="15">
        <v>80</v>
      </c>
      <c r="AK257" s="15">
        <v>5</v>
      </c>
      <c r="AL257" s="15">
        <v>0</v>
      </c>
      <c r="AM257" s="15">
        <v>0</v>
      </c>
      <c r="AN257" s="15">
        <v>0</v>
      </c>
      <c r="AO257" s="15">
        <v>0</v>
      </c>
      <c r="AP257" s="15">
        <v>0</v>
      </c>
      <c r="AQ257" s="15">
        <v>0</v>
      </c>
      <c r="AR257" s="15">
        <v>0</v>
      </c>
      <c r="AS257" s="15">
        <v>0</v>
      </c>
      <c r="AT257" s="15">
        <v>0</v>
      </c>
      <c r="AU257" s="15">
        <v>0</v>
      </c>
      <c r="AV257" s="15">
        <v>0</v>
      </c>
      <c r="AW257" s="15">
        <v>0</v>
      </c>
      <c r="AX257" s="15">
        <v>0</v>
      </c>
      <c r="AY257" s="15">
        <v>0</v>
      </c>
    </row>
    <row r="258" spans="1:51">
      <c r="A258" s="1">
        <v>27270</v>
      </c>
      <c r="B258" s="1" t="s">
        <v>1762</v>
      </c>
      <c r="C258" s="1">
        <v>4</v>
      </c>
      <c r="D258" s="1" t="s">
        <v>1763</v>
      </c>
      <c r="E258" s="1" t="s">
        <v>764</v>
      </c>
      <c r="F258" s="1">
        <v>5</v>
      </c>
      <c r="G258" s="1" t="s">
        <v>272</v>
      </c>
      <c r="H258" s="1">
        <v>0</v>
      </c>
      <c r="I258" s="1" t="s">
        <v>765</v>
      </c>
      <c r="J258" s="15">
        <v>0</v>
      </c>
      <c r="K258" s="15">
        <v>0</v>
      </c>
      <c r="L258" s="15">
        <v>0</v>
      </c>
      <c r="M258" s="15">
        <v>0</v>
      </c>
      <c r="N258" s="15">
        <v>0</v>
      </c>
      <c r="O258" s="15">
        <v>0</v>
      </c>
      <c r="P258" s="15">
        <v>0</v>
      </c>
      <c r="Q258" s="15">
        <v>0</v>
      </c>
      <c r="R258" s="15">
        <v>0</v>
      </c>
      <c r="S258" s="15">
        <v>0</v>
      </c>
      <c r="T258" s="15">
        <v>0</v>
      </c>
      <c r="U258" s="15">
        <v>0</v>
      </c>
      <c r="V258" s="15">
        <v>0</v>
      </c>
      <c r="W258" s="15">
        <v>0</v>
      </c>
      <c r="X258" s="15">
        <v>0</v>
      </c>
      <c r="Y258" s="15">
        <v>0</v>
      </c>
      <c r="Z258" s="15">
        <v>0</v>
      </c>
      <c r="AA258" s="15">
        <v>0</v>
      </c>
      <c r="AB258" s="15">
        <v>0</v>
      </c>
      <c r="AC258" s="15">
        <v>0</v>
      </c>
      <c r="AD258" s="15">
        <v>0</v>
      </c>
      <c r="AE258" s="15">
        <v>0</v>
      </c>
      <c r="AF258" s="15">
        <v>0</v>
      </c>
      <c r="AG258" s="15">
        <v>0</v>
      </c>
      <c r="AH258" s="15">
        <v>0</v>
      </c>
      <c r="AI258" s="15">
        <v>0</v>
      </c>
      <c r="AJ258" s="15">
        <v>0</v>
      </c>
      <c r="AK258" s="15">
        <v>0</v>
      </c>
      <c r="AL258" s="15">
        <v>0</v>
      </c>
      <c r="AM258" s="15">
        <v>0</v>
      </c>
      <c r="AN258" s="15">
        <v>0</v>
      </c>
      <c r="AO258" s="15">
        <v>0</v>
      </c>
      <c r="AP258" s="15">
        <v>0</v>
      </c>
      <c r="AQ258" s="15">
        <v>0</v>
      </c>
      <c r="AR258" s="15">
        <v>0</v>
      </c>
      <c r="AS258" s="15">
        <v>0</v>
      </c>
      <c r="AT258" s="15">
        <v>0</v>
      </c>
      <c r="AU258" s="15">
        <v>0</v>
      </c>
      <c r="AV258" s="15">
        <v>0</v>
      </c>
      <c r="AW258" s="15">
        <v>0</v>
      </c>
      <c r="AX258" s="15">
        <v>0</v>
      </c>
      <c r="AY258" s="15">
        <v>0</v>
      </c>
    </row>
    <row r="259" spans="1:51">
      <c r="A259" s="1">
        <v>27281</v>
      </c>
      <c r="B259" s="1" t="s">
        <v>1762</v>
      </c>
      <c r="C259" s="1">
        <v>4</v>
      </c>
      <c r="D259" s="1" t="s">
        <v>1763</v>
      </c>
      <c r="E259" s="1" t="s">
        <v>766</v>
      </c>
      <c r="F259" s="1">
        <v>5</v>
      </c>
      <c r="G259" s="1" t="s">
        <v>272</v>
      </c>
      <c r="H259" s="1">
        <v>0</v>
      </c>
      <c r="I259" s="1" t="s">
        <v>767</v>
      </c>
      <c r="J259" s="15">
        <v>3</v>
      </c>
      <c r="K259" s="15">
        <v>19</v>
      </c>
      <c r="L259" s="15">
        <v>16</v>
      </c>
      <c r="M259" s="15">
        <v>3</v>
      </c>
      <c r="N259" s="15">
        <v>14</v>
      </c>
      <c r="O259" s="15">
        <v>13</v>
      </c>
      <c r="P259" s="15">
        <v>1</v>
      </c>
      <c r="Q259" s="15">
        <v>1</v>
      </c>
      <c r="R259" s="15">
        <v>2</v>
      </c>
      <c r="S259" s="15">
        <v>1</v>
      </c>
      <c r="T259" s="15">
        <v>1</v>
      </c>
      <c r="U259" s="15">
        <v>1</v>
      </c>
      <c r="V259" s="15">
        <v>0</v>
      </c>
      <c r="W259" s="15">
        <v>1</v>
      </c>
      <c r="X259" s="15">
        <v>2</v>
      </c>
      <c r="Y259" s="15">
        <v>17</v>
      </c>
      <c r="Z259" s="15">
        <v>15</v>
      </c>
      <c r="AA259" s="15">
        <v>2</v>
      </c>
      <c r="AB259" s="15">
        <v>13</v>
      </c>
      <c r="AC259" s="15">
        <v>13</v>
      </c>
      <c r="AD259" s="15">
        <v>0</v>
      </c>
      <c r="AE259" s="15">
        <v>2</v>
      </c>
      <c r="AF259" s="15">
        <v>17</v>
      </c>
      <c r="AG259" s="15">
        <v>15</v>
      </c>
      <c r="AH259" s="15">
        <v>2</v>
      </c>
      <c r="AI259" s="15">
        <v>13</v>
      </c>
      <c r="AJ259" s="15">
        <v>13</v>
      </c>
      <c r="AK259" s="15">
        <v>0</v>
      </c>
      <c r="AL259" s="15">
        <v>0</v>
      </c>
      <c r="AM259" s="15">
        <v>0</v>
      </c>
      <c r="AN259" s="15">
        <v>0</v>
      </c>
      <c r="AO259" s="15">
        <v>0</v>
      </c>
      <c r="AP259" s="15">
        <v>0</v>
      </c>
      <c r="AQ259" s="15">
        <v>0</v>
      </c>
      <c r="AR259" s="15">
        <v>0</v>
      </c>
      <c r="AS259" s="15">
        <v>0</v>
      </c>
      <c r="AT259" s="15">
        <v>0</v>
      </c>
      <c r="AU259" s="15">
        <v>0</v>
      </c>
      <c r="AV259" s="15">
        <v>0</v>
      </c>
      <c r="AW259" s="15">
        <v>0</v>
      </c>
      <c r="AX259" s="15">
        <v>0</v>
      </c>
      <c r="AY259" s="15">
        <v>0</v>
      </c>
    </row>
    <row r="260" spans="1:51">
      <c r="A260" s="1">
        <v>27292</v>
      </c>
      <c r="B260" s="1" t="s">
        <v>1762</v>
      </c>
      <c r="C260" s="1">
        <v>4</v>
      </c>
      <c r="D260" s="1" t="s">
        <v>1763</v>
      </c>
      <c r="E260" s="1" t="s">
        <v>768</v>
      </c>
      <c r="F260" s="1">
        <v>5</v>
      </c>
      <c r="G260" s="1" t="s">
        <v>272</v>
      </c>
      <c r="H260" s="1">
        <v>0</v>
      </c>
      <c r="I260" s="1" t="s">
        <v>769</v>
      </c>
      <c r="J260" s="15">
        <v>0</v>
      </c>
      <c r="K260" s="15">
        <v>0</v>
      </c>
      <c r="L260" s="15">
        <v>0</v>
      </c>
      <c r="M260" s="15">
        <v>0</v>
      </c>
      <c r="N260" s="15">
        <v>0</v>
      </c>
      <c r="O260" s="15">
        <v>0</v>
      </c>
      <c r="P260" s="15">
        <v>0</v>
      </c>
      <c r="Q260" s="15">
        <v>0</v>
      </c>
      <c r="R260" s="15">
        <v>0</v>
      </c>
      <c r="S260" s="15">
        <v>0</v>
      </c>
      <c r="T260" s="15">
        <v>0</v>
      </c>
      <c r="U260" s="15">
        <v>0</v>
      </c>
      <c r="V260" s="15">
        <v>0</v>
      </c>
      <c r="W260" s="15">
        <v>0</v>
      </c>
      <c r="X260" s="15">
        <v>0</v>
      </c>
      <c r="Y260" s="15">
        <v>0</v>
      </c>
      <c r="Z260" s="15">
        <v>0</v>
      </c>
      <c r="AA260" s="15">
        <v>0</v>
      </c>
      <c r="AB260" s="15">
        <v>0</v>
      </c>
      <c r="AC260" s="15">
        <v>0</v>
      </c>
      <c r="AD260" s="15">
        <v>0</v>
      </c>
      <c r="AE260" s="15">
        <v>0</v>
      </c>
      <c r="AF260" s="15">
        <v>0</v>
      </c>
      <c r="AG260" s="15">
        <v>0</v>
      </c>
      <c r="AH260" s="15">
        <v>0</v>
      </c>
      <c r="AI260" s="15">
        <v>0</v>
      </c>
      <c r="AJ260" s="15">
        <v>0</v>
      </c>
      <c r="AK260" s="15">
        <v>0</v>
      </c>
      <c r="AL260" s="15">
        <v>0</v>
      </c>
      <c r="AM260" s="15">
        <v>0</v>
      </c>
      <c r="AN260" s="15">
        <v>0</v>
      </c>
      <c r="AO260" s="15">
        <v>0</v>
      </c>
      <c r="AP260" s="15">
        <v>0</v>
      </c>
      <c r="AQ260" s="15">
        <v>0</v>
      </c>
      <c r="AR260" s="15">
        <v>0</v>
      </c>
      <c r="AS260" s="15">
        <v>0</v>
      </c>
      <c r="AT260" s="15">
        <v>0</v>
      </c>
      <c r="AU260" s="15">
        <v>0</v>
      </c>
      <c r="AV260" s="15">
        <v>0</v>
      </c>
      <c r="AW260" s="15">
        <v>0</v>
      </c>
      <c r="AX260" s="15">
        <v>0</v>
      </c>
      <c r="AY260" s="15">
        <v>0</v>
      </c>
    </row>
    <row r="261" spans="1:51">
      <c r="A261" s="1">
        <v>27303</v>
      </c>
      <c r="B261" s="1" t="s">
        <v>1762</v>
      </c>
      <c r="C261" s="1">
        <v>4</v>
      </c>
      <c r="D261" s="1" t="s">
        <v>1763</v>
      </c>
      <c r="E261" s="1" t="s">
        <v>770</v>
      </c>
      <c r="F261" s="1">
        <v>5</v>
      </c>
      <c r="G261" s="1" t="s">
        <v>272</v>
      </c>
      <c r="H261" s="1">
        <v>0</v>
      </c>
      <c r="I261" s="1" t="s">
        <v>771</v>
      </c>
      <c r="J261" s="15">
        <v>11</v>
      </c>
      <c r="K261" s="15">
        <v>96</v>
      </c>
      <c r="L261" s="15">
        <v>85</v>
      </c>
      <c r="M261" s="15">
        <v>11</v>
      </c>
      <c r="N261" s="15">
        <v>78</v>
      </c>
      <c r="O261" s="15">
        <v>70</v>
      </c>
      <c r="P261" s="15">
        <v>8</v>
      </c>
      <c r="Q261" s="15">
        <v>5</v>
      </c>
      <c r="R261" s="15">
        <v>11</v>
      </c>
      <c r="S261" s="15">
        <v>8</v>
      </c>
      <c r="T261" s="15">
        <v>3</v>
      </c>
      <c r="U261" s="15">
        <v>6</v>
      </c>
      <c r="V261" s="15">
        <v>3</v>
      </c>
      <c r="W261" s="15">
        <v>3</v>
      </c>
      <c r="X261" s="15">
        <v>6</v>
      </c>
      <c r="Y261" s="15">
        <v>85</v>
      </c>
      <c r="Z261" s="15">
        <v>77</v>
      </c>
      <c r="AA261" s="15">
        <v>8</v>
      </c>
      <c r="AB261" s="15">
        <v>72</v>
      </c>
      <c r="AC261" s="15">
        <v>67</v>
      </c>
      <c r="AD261" s="15">
        <v>5</v>
      </c>
      <c r="AE261" s="15">
        <v>6</v>
      </c>
      <c r="AF261" s="15">
        <v>85</v>
      </c>
      <c r="AG261" s="15">
        <v>77</v>
      </c>
      <c r="AH261" s="15">
        <v>8</v>
      </c>
      <c r="AI261" s="15">
        <v>72</v>
      </c>
      <c r="AJ261" s="15">
        <v>67</v>
      </c>
      <c r="AK261" s="15">
        <v>5</v>
      </c>
      <c r="AL261" s="15">
        <v>0</v>
      </c>
      <c r="AM261" s="15">
        <v>0</v>
      </c>
      <c r="AN261" s="15">
        <v>0</v>
      </c>
      <c r="AO261" s="15">
        <v>0</v>
      </c>
      <c r="AP261" s="15">
        <v>0</v>
      </c>
      <c r="AQ261" s="15">
        <v>0</v>
      </c>
      <c r="AR261" s="15">
        <v>0</v>
      </c>
      <c r="AS261" s="15">
        <v>0</v>
      </c>
      <c r="AT261" s="15">
        <v>0</v>
      </c>
      <c r="AU261" s="15">
        <v>0</v>
      </c>
      <c r="AV261" s="15">
        <v>0</v>
      </c>
      <c r="AW261" s="15">
        <v>0</v>
      </c>
      <c r="AX261" s="15">
        <v>0</v>
      </c>
      <c r="AY261" s="15">
        <v>0</v>
      </c>
    </row>
    <row r="262" spans="1:51">
      <c r="A262" s="1">
        <v>27314</v>
      </c>
      <c r="B262" s="1" t="s">
        <v>1762</v>
      </c>
      <c r="C262" s="1">
        <v>4</v>
      </c>
      <c r="D262" s="1" t="s">
        <v>1763</v>
      </c>
      <c r="E262" s="1" t="s">
        <v>772</v>
      </c>
      <c r="F262" s="1">
        <v>5</v>
      </c>
      <c r="G262" s="1" t="s">
        <v>272</v>
      </c>
      <c r="H262" s="1">
        <v>0</v>
      </c>
      <c r="I262" s="1" t="s">
        <v>773</v>
      </c>
      <c r="J262" s="15">
        <v>0</v>
      </c>
      <c r="K262" s="15">
        <v>0</v>
      </c>
      <c r="L262" s="15">
        <v>0</v>
      </c>
      <c r="M262" s="15">
        <v>0</v>
      </c>
      <c r="N262" s="15">
        <v>0</v>
      </c>
      <c r="O262" s="15">
        <v>0</v>
      </c>
      <c r="P262" s="15">
        <v>0</v>
      </c>
      <c r="Q262" s="15">
        <v>0</v>
      </c>
      <c r="R262" s="15">
        <v>0</v>
      </c>
      <c r="S262" s="15">
        <v>0</v>
      </c>
      <c r="T262" s="15">
        <v>0</v>
      </c>
      <c r="U262" s="15">
        <v>0</v>
      </c>
      <c r="V262" s="15">
        <v>0</v>
      </c>
      <c r="W262" s="15">
        <v>0</v>
      </c>
      <c r="X262" s="15">
        <v>0</v>
      </c>
      <c r="Y262" s="15">
        <v>0</v>
      </c>
      <c r="Z262" s="15">
        <v>0</v>
      </c>
      <c r="AA262" s="15">
        <v>0</v>
      </c>
      <c r="AB262" s="15">
        <v>0</v>
      </c>
      <c r="AC262" s="15">
        <v>0</v>
      </c>
      <c r="AD262" s="15">
        <v>0</v>
      </c>
      <c r="AE262" s="15">
        <v>0</v>
      </c>
      <c r="AF262" s="15">
        <v>0</v>
      </c>
      <c r="AG262" s="15">
        <v>0</v>
      </c>
      <c r="AH262" s="15">
        <v>0</v>
      </c>
      <c r="AI262" s="15">
        <v>0</v>
      </c>
      <c r="AJ262" s="15">
        <v>0</v>
      </c>
      <c r="AK262" s="15">
        <v>0</v>
      </c>
      <c r="AL262" s="15">
        <v>0</v>
      </c>
      <c r="AM262" s="15">
        <v>0</v>
      </c>
      <c r="AN262" s="15">
        <v>0</v>
      </c>
      <c r="AO262" s="15">
        <v>0</v>
      </c>
      <c r="AP262" s="15">
        <v>0</v>
      </c>
      <c r="AQ262" s="15">
        <v>0</v>
      </c>
      <c r="AR262" s="15">
        <v>0</v>
      </c>
      <c r="AS262" s="15">
        <v>0</v>
      </c>
      <c r="AT262" s="15">
        <v>0</v>
      </c>
      <c r="AU262" s="15">
        <v>0</v>
      </c>
      <c r="AV262" s="15">
        <v>0</v>
      </c>
      <c r="AW262" s="15">
        <v>0</v>
      </c>
      <c r="AX262" s="15">
        <v>0</v>
      </c>
      <c r="AY262" s="15">
        <v>0</v>
      </c>
    </row>
    <row r="263" spans="1:51">
      <c r="A263" s="1">
        <v>27325</v>
      </c>
      <c r="B263" s="1" t="s">
        <v>1762</v>
      </c>
      <c r="C263" s="1">
        <v>4</v>
      </c>
      <c r="D263" s="1" t="s">
        <v>1763</v>
      </c>
      <c r="E263" s="1" t="s">
        <v>774</v>
      </c>
      <c r="F263" s="1">
        <v>5</v>
      </c>
      <c r="G263" s="1" t="s">
        <v>272</v>
      </c>
      <c r="H263" s="1">
        <v>0</v>
      </c>
      <c r="I263" s="1" t="s">
        <v>775</v>
      </c>
      <c r="J263" s="15">
        <v>0</v>
      </c>
      <c r="K263" s="15">
        <v>0</v>
      </c>
      <c r="L263" s="15">
        <v>0</v>
      </c>
      <c r="M263" s="15">
        <v>0</v>
      </c>
      <c r="N263" s="15">
        <v>0</v>
      </c>
      <c r="O263" s="15">
        <v>0</v>
      </c>
      <c r="P263" s="15">
        <v>0</v>
      </c>
      <c r="Q263" s="15">
        <v>0</v>
      </c>
      <c r="R263" s="15">
        <v>0</v>
      </c>
      <c r="S263" s="15">
        <v>0</v>
      </c>
      <c r="T263" s="15">
        <v>0</v>
      </c>
      <c r="U263" s="15">
        <v>0</v>
      </c>
      <c r="V263" s="15">
        <v>0</v>
      </c>
      <c r="W263" s="15">
        <v>0</v>
      </c>
      <c r="X263" s="15">
        <v>0</v>
      </c>
      <c r="Y263" s="15">
        <v>0</v>
      </c>
      <c r="Z263" s="15">
        <v>0</v>
      </c>
      <c r="AA263" s="15">
        <v>0</v>
      </c>
      <c r="AB263" s="15">
        <v>0</v>
      </c>
      <c r="AC263" s="15">
        <v>0</v>
      </c>
      <c r="AD263" s="15">
        <v>0</v>
      </c>
      <c r="AE263" s="15">
        <v>0</v>
      </c>
      <c r="AF263" s="15">
        <v>0</v>
      </c>
      <c r="AG263" s="15">
        <v>0</v>
      </c>
      <c r="AH263" s="15">
        <v>0</v>
      </c>
      <c r="AI263" s="15">
        <v>0</v>
      </c>
      <c r="AJ263" s="15">
        <v>0</v>
      </c>
      <c r="AK263" s="15">
        <v>0</v>
      </c>
      <c r="AL263" s="15">
        <v>0</v>
      </c>
      <c r="AM263" s="15">
        <v>0</v>
      </c>
      <c r="AN263" s="15">
        <v>0</v>
      </c>
      <c r="AO263" s="15">
        <v>0</v>
      </c>
      <c r="AP263" s="15">
        <v>0</v>
      </c>
      <c r="AQ263" s="15">
        <v>0</v>
      </c>
      <c r="AR263" s="15">
        <v>0</v>
      </c>
      <c r="AS263" s="15">
        <v>0</v>
      </c>
      <c r="AT263" s="15">
        <v>0</v>
      </c>
      <c r="AU263" s="15">
        <v>0</v>
      </c>
      <c r="AV263" s="15">
        <v>0</v>
      </c>
      <c r="AW263" s="15">
        <v>0</v>
      </c>
      <c r="AX263" s="15">
        <v>0</v>
      </c>
      <c r="AY263" s="15">
        <v>0</v>
      </c>
    </row>
    <row r="264" spans="1:51">
      <c r="A264" s="1">
        <v>27336</v>
      </c>
      <c r="B264" s="1" t="s">
        <v>1762</v>
      </c>
      <c r="C264" s="1">
        <v>4</v>
      </c>
      <c r="D264" s="1" t="s">
        <v>1763</v>
      </c>
      <c r="E264" s="1" t="s">
        <v>776</v>
      </c>
      <c r="F264" s="1">
        <v>5</v>
      </c>
      <c r="G264" s="1" t="s">
        <v>272</v>
      </c>
      <c r="H264" s="1">
        <v>0</v>
      </c>
      <c r="I264" s="1" t="s">
        <v>777</v>
      </c>
      <c r="J264" s="15">
        <v>0</v>
      </c>
      <c r="K264" s="15">
        <v>0</v>
      </c>
      <c r="L264" s="15">
        <v>0</v>
      </c>
      <c r="M264" s="15">
        <v>0</v>
      </c>
      <c r="N264" s="15">
        <v>0</v>
      </c>
      <c r="O264" s="15">
        <v>0</v>
      </c>
      <c r="P264" s="15">
        <v>0</v>
      </c>
      <c r="Q264" s="15">
        <v>0</v>
      </c>
      <c r="R264" s="15">
        <v>0</v>
      </c>
      <c r="S264" s="15">
        <v>0</v>
      </c>
      <c r="T264" s="15">
        <v>0</v>
      </c>
      <c r="U264" s="15">
        <v>0</v>
      </c>
      <c r="V264" s="15">
        <v>0</v>
      </c>
      <c r="W264" s="15">
        <v>0</v>
      </c>
      <c r="X264" s="15">
        <v>0</v>
      </c>
      <c r="Y264" s="15">
        <v>0</v>
      </c>
      <c r="Z264" s="15">
        <v>0</v>
      </c>
      <c r="AA264" s="15">
        <v>0</v>
      </c>
      <c r="AB264" s="15">
        <v>0</v>
      </c>
      <c r="AC264" s="15">
        <v>0</v>
      </c>
      <c r="AD264" s="15">
        <v>0</v>
      </c>
      <c r="AE264" s="15">
        <v>0</v>
      </c>
      <c r="AF264" s="15">
        <v>0</v>
      </c>
      <c r="AG264" s="15">
        <v>0</v>
      </c>
      <c r="AH264" s="15">
        <v>0</v>
      </c>
      <c r="AI264" s="15">
        <v>0</v>
      </c>
      <c r="AJ264" s="15">
        <v>0</v>
      </c>
      <c r="AK264" s="15">
        <v>0</v>
      </c>
      <c r="AL264" s="15">
        <v>0</v>
      </c>
      <c r="AM264" s="15">
        <v>0</v>
      </c>
      <c r="AN264" s="15">
        <v>0</v>
      </c>
      <c r="AO264" s="15">
        <v>0</v>
      </c>
      <c r="AP264" s="15">
        <v>0</v>
      </c>
      <c r="AQ264" s="15">
        <v>0</v>
      </c>
      <c r="AR264" s="15">
        <v>0</v>
      </c>
      <c r="AS264" s="15">
        <v>0</v>
      </c>
      <c r="AT264" s="15">
        <v>0</v>
      </c>
      <c r="AU264" s="15">
        <v>0</v>
      </c>
      <c r="AV264" s="15">
        <v>0</v>
      </c>
      <c r="AW264" s="15">
        <v>0</v>
      </c>
      <c r="AX264" s="15">
        <v>0</v>
      </c>
      <c r="AY264" s="15">
        <v>0</v>
      </c>
    </row>
    <row r="265" spans="1:51">
      <c r="A265" s="1">
        <v>27347</v>
      </c>
      <c r="B265" s="1" t="s">
        <v>1762</v>
      </c>
      <c r="C265" s="1">
        <v>4</v>
      </c>
      <c r="D265" s="1" t="s">
        <v>1763</v>
      </c>
      <c r="E265" s="1" t="s">
        <v>778</v>
      </c>
      <c r="F265" s="1">
        <v>4</v>
      </c>
      <c r="G265" s="1" t="s">
        <v>272</v>
      </c>
      <c r="H265" s="1">
        <v>0</v>
      </c>
      <c r="I265" s="1" t="s">
        <v>779</v>
      </c>
      <c r="J265" s="15">
        <v>14</v>
      </c>
      <c r="K265" s="15">
        <v>75</v>
      </c>
      <c r="L265" s="15">
        <v>33</v>
      </c>
      <c r="M265" s="15">
        <v>42</v>
      </c>
      <c r="N265" s="15">
        <v>56</v>
      </c>
      <c r="O265" s="15">
        <v>21</v>
      </c>
      <c r="P265" s="15">
        <v>35</v>
      </c>
      <c r="Q265" s="15">
        <v>9</v>
      </c>
      <c r="R265" s="15">
        <v>36</v>
      </c>
      <c r="S265" s="15">
        <v>15</v>
      </c>
      <c r="T265" s="15">
        <v>21</v>
      </c>
      <c r="U265" s="15">
        <v>21</v>
      </c>
      <c r="V265" s="15">
        <v>6</v>
      </c>
      <c r="W265" s="15">
        <v>15</v>
      </c>
      <c r="X265" s="15">
        <v>5</v>
      </c>
      <c r="Y265" s="15">
        <v>39</v>
      </c>
      <c r="Z265" s="15">
        <v>18</v>
      </c>
      <c r="AA265" s="15">
        <v>21</v>
      </c>
      <c r="AB265" s="15">
        <v>35</v>
      </c>
      <c r="AC265" s="15">
        <v>15</v>
      </c>
      <c r="AD265" s="15">
        <v>20</v>
      </c>
      <c r="AE265" s="15">
        <v>5</v>
      </c>
      <c r="AF265" s="15">
        <v>39</v>
      </c>
      <c r="AG265" s="15">
        <v>18</v>
      </c>
      <c r="AH265" s="15">
        <v>21</v>
      </c>
      <c r="AI265" s="15">
        <v>35</v>
      </c>
      <c r="AJ265" s="15">
        <v>15</v>
      </c>
      <c r="AK265" s="15">
        <v>20</v>
      </c>
      <c r="AL265" s="15">
        <v>0</v>
      </c>
      <c r="AM265" s="15">
        <v>0</v>
      </c>
      <c r="AN265" s="15">
        <v>0</v>
      </c>
      <c r="AO265" s="15">
        <v>0</v>
      </c>
      <c r="AP265" s="15">
        <v>0</v>
      </c>
      <c r="AQ265" s="15">
        <v>0</v>
      </c>
      <c r="AR265" s="15">
        <v>0</v>
      </c>
      <c r="AS265" s="15">
        <v>0</v>
      </c>
      <c r="AT265" s="15">
        <v>0</v>
      </c>
      <c r="AU265" s="15">
        <v>0</v>
      </c>
      <c r="AV265" s="15">
        <v>0</v>
      </c>
      <c r="AW265" s="15">
        <v>0</v>
      </c>
      <c r="AX265" s="15">
        <v>0</v>
      </c>
      <c r="AY265" s="15">
        <v>0</v>
      </c>
    </row>
    <row r="266" spans="1:51">
      <c r="A266" s="1">
        <v>27358</v>
      </c>
      <c r="B266" s="1" t="s">
        <v>1762</v>
      </c>
      <c r="C266" s="1">
        <v>4</v>
      </c>
      <c r="D266" s="1" t="s">
        <v>1763</v>
      </c>
      <c r="E266" s="1" t="s">
        <v>780</v>
      </c>
      <c r="F266" s="1">
        <v>5</v>
      </c>
      <c r="G266" s="1" t="s">
        <v>272</v>
      </c>
      <c r="H266" s="1">
        <v>0</v>
      </c>
      <c r="I266" s="1" t="s">
        <v>781</v>
      </c>
      <c r="J266" s="15">
        <v>0</v>
      </c>
      <c r="K266" s="15">
        <v>0</v>
      </c>
      <c r="L266" s="15">
        <v>0</v>
      </c>
      <c r="M266" s="15">
        <v>0</v>
      </c>
      <c r="N266" s="15">
        <v>0</v>
      </c>
      <c r="O266" s="15">
        <v>0</v>
      </c>
      <c r="P266" s="15">
        <v>0</v>
      </c>
      <c r="Q266" s="15">
        <v>0</v>
      </c>
      <c r="R266" s="15">
        <v>0</v>
      </c>
      <c r="S266" s="15">
        <v>0</v>
      </c>
      <c r="T266" s="15">
        <v>0</v>
      </c>
      <c r="U266" s="15">
        <v>0</v>
      </c>
      <c r="V266" s="15">
        <v>0</v>
      </c>
      <c r="W266" s="15">
        <v>0</v>
      </c>
      <c r="X266" s="15">
        <v>0</v>
      </c>
      <c r="Y266" s="15">
        <v>0</v>
      </c>
      <c r="Z266" s="15">
        <v>0</v>
      </c>
      <c r="AA266" s="15">
        <v>0</v>
      </c>
      <c r="AB266" s="15">
        <v>0</v>
      </c>
      <c r="AC266" s="15">
        <v>0</v>
      </c>
      <c r="AD266" s="15">
        <v>0</v>
      </c>
      <c r="AE266" s="15">
        <v>0</v>
      </c>
      <c r="AF266" s="15">
        <v>0</v>
      </c>
      <c r="AG266" s="15">
        <v>0</v>
      </c>
      <c r="AH266" s="15">
        <v>0</v>
      </c>
      <c r="AI266" s="15">
        <v>0</v>
      </c>
      <c r="AJ266" s="15">
        <v>0</v>
      </c>
      <c r="AK266" s="15">
        <v>0</v>
      </c>
      <c r="AL266" s="15">
        <v>0</v>
      </c>
      <c r="AM266" s="15">
        <v>0</v>
      </c>
      <c r="AN266" s="15">
        <v>0</v>
      </c>
      <c r="AO266" s="15">
        <v>0</v>
      </c>
      <c r="AP266" s="15">
        <v>0</v>
      </c>
      <c r="AQ266" s="15">
        <v>0</v>
      </c>
      <c r="AR266" s="15">
        <v>0</v>
      </c>
      <c r="AS266" s="15">
        <v>0</v>
      </c>
      <c r="AT266" s="15">
        <v>0</v>
      </c>
      <c r="AU266" s="15">
        <v>0</v>
      </c>
      <c r="AV266" s="15">
        <v>0</v>
      </c>
      <c r="AW266" s="15">
        <v>0</v>
      </c>
      <c r="AX266" s="15">
        <v>0</v>
      </c>
      <c r="AY266" s="15">
        <v>0</v>
      </c>
    </row>
    <row r="267" spans="1:51">
      <c r="A267" s="1">
        <v>27369</v>
      </c>
      <c r="B267" s="1" t="s">
        <v>1762</v>
      </c>
      <c r="C267" s="1">
        <v>4</v>
      </c>
      <c r="D267" s="1" t="s">
        <v>1763</v>
      </c>
      <c r="E267" s="1" t="s">
        <v>782</v>
      </c>
      <c r="F267" s="1">
        <v>5</v>
      </c>
      <c r="G267" s="1" t="s">
        <v>272</v>
      </c>
      <c r="H267" s="1">
        <v>0</v>
      </c>
      <c r="I267" s="1" t="s">
        <v>783</v>
      </c>
      <c r="J267" s="15">
        <v>1</v>
      </c>
      <c r="K267" s="15">
        <v>3</v>
      </c>
      <c r="L267" s="15">
        <v>2</v>
      </c>
      <c r="M267" s="15">
        <v>1</v>
      </c>
      <c r="N267" s="15">
        <v>1</v>
      </c>
      <c r="O267" s="15">
        <v>0</v>
      </c>
      <c r="P267" s="15">
        <v>1</v>
      </c>
      <c r="Q267" s="15">
        <v>0</v>
      </c>
      <c r="R267" s="15">
        <v>0</v>
      </c>
      <c r="S267" s="15">
        <v>0</v>
      </c>
      <c r="T267" s="15">
        <v>0</v>
      </c>
      <c r="U267" s="15">
        <v>0</v>
      </c>
      <c r="V267" s="15">
        <v>0</v>
      </c>
      <c r="W267" s="15">
        <v>0</v>
      </c>
      <c r="X267" s="15">
        <v>1</v>
      </c>
      <c r="Y267" s="15">
        <v>3</v>
      </c>
      <c r="Z267" s="15">
        <v>2</v>
      </c>
      <c r="AA267" s="15">
        <v>1</v>
      </c>
      <c r="AB267" s="15">
        <v>1</v>
      </c>
      <c r="AC267" s="15">
        <v>0</v>
      </c>
      <c r="AD267" s="15">
        <v>1</v>
      </c>
      <c r="AE267" s="15">
        <v>1</v>
      </c>
      <c r="AF267" s="15">
        <v>3</v>
      </c>
      <c r="AG267" s="15">
        <v>2</v>
      </c>
      <c r="AH267" s="15">
        <v>1</v>
      </c>
      <c r="AI267" s="15">
        <v>1</v>
      </c>
      <c r="AJ267" s="15">
        <v>0</v>
      </c>
      <c r="AK267" s="15">
        <v>1</v>
      </c>
      <c r="AL267" s="15">
        <v>0</v>
      </c>
      <c r="AM267" s="15">
        <v>0</v>
      </c>
      <c r="AN267" s="15">
        <v>0</v>
      </c>
      <c r="AO267" s="15">
        <v>0</v>
      </c>
      <c r="AP267" s="15">
        <v>0</v>
      </c>
      <c r="AQ267" s="15">
        <v>0</v>
      </c>
      <c r="AR267" s="15">
        <v>0</v>
      </c>
      <c r="AS267" s="15">
        <v>0</v>
      </c>
      <c r="AT267" s="15">
        <v>0</v>
      </c>
      <c r="AU267" s="15">
        <v>0</v>
      </c>
      <c r="AV267" s="15">
        <v>0</v>
      </c>
      <c r="AW267" s="15">
        <v>0</v>
      </c>
      <c r="AX267" s="15">
        <v>0</v>
      </c>
      <c r="AY267" s="15">
        <v>0</v>
      </c>
    </row>
    <row r="268" spans="1:51">
      <c r="A268" s="1">
        <v>27380</v>
      </c>
      <c r="B268" s="1" t="s">
        <v>1762</v>
      </c>
      <c r="C268" s="1">
        <v>4</v>
      </c>
      <c r="D268" s="1" t="s">
        <v>1763</v>
      </c>
      <c r="E268" s="1" t="s">
        <v>784</v>
      </c>
      <c r="F268" s="1">
        <v>5</v>
      </c>
      <c r="G268" s="1" t="s">
        <v>272</v>
      </c>
      <c r="H268" s="1">
        <v>0</v>
      </c>
      <c r="I268" s="1" t="s">
        <v>785</v>
      </c>
      <c r="J268" s="15">
        <v>0</v>
      </c>
      <c r="K268" s="15">
        <v>0</v>
      </c>
      <c r="L268" s="15">
        <v>0</v>
      </c>
      <c r="M268" s="15">
        <v>0</v>
      </c>
      <c r="N268" s="15">
        <v>0</v>
      </c>
      <c r="O268" s="15">
        <v>0</v>
      </c>
      <c r="P268" s="15">
        <v>0</v>
      </c>
      <c r="Q268" s="15">
        <v>0</v>
      </c>
      <c r="R268" s="15">
        <v>0</v>
      </c>
      <c r="S268" s="15">
        <v>0</v>
      </c>
      <c r="T268" s="15">
        <v>0</v>
      </c>
      <c r="U268" s="15">
        <v>0</v>
      </c>
      <c r="V268" s="15">
        <v>0</v>
      </c>
      <c r="W268" s="15">
        <v>0</v>
      </c>
      <c r="X268" s="15">
        <v>0</v>
      </c>
      <c r="Y268" s="15">
        <v>0</v>
      </c>
      <c r="Z268" s="15">
        <v>0</v>
      </c>
      <c r="AA268" s="15">
        <v>0</v>
      </c>
      <c r="AB268" s="15">
        <v>0</v>
      </c>
      <c r="AC268" s="15">
        <v>0</v>
      </c>
      <c r="AD268" s="15">
        <v>0</v>
      </c>
      <c r="AE268" s="15">
        <v>0</v>
      </c>
      <c r="AF268" s="15">
        <v>0</v>
      </c>
      <c r="AG268" s="15">
        <v>0</v>
      </c>
      <c r="AH268" s="15">
        <v>0</v>
      </c>
      <c r="AI268" s="15">
        <v>0</v>
      </c>
      <c r="AJ268" s="15">
        <v>0</v>
      </c>
      <c r="AK268" s="15">
        <v>0</v>
      </c>
      <c r="AL268" s="15">
        <v>0</v>
      </c>
      <c r="AM268" s="15">
        <v>0</v>
      </c>
      <c r="AN268" s="15">
        <v>0</v>
      </c>
      <c r="AO268" s="15">
        <v>0</v>
      </c>
      <c r="AP268" s="15">
        <v>0</v>
      </c>
      <c r="AQ268" s="15">
        <v>0</v>
      </c>
      <c r="AR268" s="15">
        <v>0</v>
      </c>
      <c r="AS268" s="15">
        <v>0</v>
      </c>
      <c r="AT268" s="15">
        <v>0</v>
      </c>
      <c r="AU268" s="15">
        <v>0</v>
      </c>
      <c r="AV268" s="15">
        <v>0</v>
      </c>
      <c r="AW268" s="15">
        <v>0</v>
      </c>
      <c r="AX268" s="15">
        <v>0</v>
      </c>
      <c r="AY268" s="15">
        <v>0</v>
      </c>
    </row>
    <row r="269" spans="1:51">
      <c r="A269" s="1">
        <v>27391</v>
      </c>
      <c r="B269" s="1" t="s">
        <v>1762</v>
      </c>
      <c r="C269" s="1">
        <v>4</v>
      </c>
      <c r="D269" s="1" t="s">
        <v>1763</v>
      </c>
      <c r="E269" s="1" t="s">
        <v>786</v>
      </c>
      <c r="F269" s="1">
        <v>5</v>
      </c>
      <c r="G269" s="1" t="s">
        <v>272</v>
      </c>
      <c r="H269" s="1">
        <v>0</v>
      </c>
      <c r="I269" s="1" t="s">
        <v>787</v>
      </c>
      <c r="J269" s="15">
        <v>0</v>
      </c>
      <c r="K269" s="15">
        <v>0</v>
      </c>
      <c r="L269" s="15">
        <v>0</v>
      </c>
      <c r="M269" s="15">
        <v>0</v>
      </c>
      <c r="N269" s="15">
        <v>0</v>
      </c>
      <c r="O269" s="15">
        <v>0</v>
      </c>
      <c r="P269" s="15">
        <v>0</v>
      </c>
      <c r="Q269" s="15">
        <v>0</v>
      </c>
      <c r="R269" s="15">
        <v>0</v>
      </c>
      <c r="S269" s="15">
        <v>0</v>
      </c>
      <c r="T269" s="15">
        <v>0</v>
      </c>
      <c r="U269" s="15">
        <v>0</v>
      </c>
      <c r="V269" s="15">
        <v>0</v>
      </c>
      <c r="W269" s="15">
        <v>0</v>
      </c>
      <c r="X269" s="15">
        <v>0</v>
      </c>
      <c r="Y269" s="15">
        <v>0</v>
      </c>
      <c r="Z269" s="15">
        <v>0</v>
      </c>
      <c r="AA269" s="15">
        <v>0</v>
      </c>
      <c r="AB269" s="15">
        <v>0</v>
      </c>
      <c r="AC269" s="15">
        <v>0</v>
      </c>
      <c r="AD269" s="15">
        <v>0</v>
      </c>
      <c r="AE269" s="15">
        <v>0</v>
      </c>
      <c r="AF269" s="15">
        <v>0</v>
      </c>
      <c r="AG269" s="15">
        <v>0</v>
      </c>
      <c r="AH269" s="15">
        <v>0</v>
      </c>
      <c r="AI269" s="15">
        <v>0</v>
      </c>
      <c r="AJ269" s="15">
        <v>0</v>
      </c>
      <c r="AK269" s="15">
        <v>0</v>
      </c>
      <c r="AL269" s="15">
        <v>0</v>
      </c>
      <c r="AM269" s="15">
        <v>0</v>
      </c>
      <c r="AN269" s="15">
        <v>0</v>
      </c>
      <c r="AO269" s="15">
        <v>0</v>
      </c>
      <c r="AP269" s="15">
        <v>0</v>
      </c>
      <c r="AQ269" s="15">
        <v>0</v>
      </c>
      <c r="AR269" s="15">
        <v>0</v>
      </c>
      <c r="AS269" s="15">
        <v>0</v>
      </c>
      <c r="AT269" s="15">
        <v>0</v>
      </c>
      <c r="AU269" s="15">
        <v>0</v>
      </c>
      <c r="AV269" s="15">
        <v>0</v>
      </c>
      <c r="AW269" s="15">
        <v>0</v>
      </c>
      <c r="AX269" s="15">
        <v>0</v>
      </c>
      <c r="AY269" s="15">
        <v>0</v>
      </c>
    </row>
    <row r="270" spans="1:51">
      <c r="A270" s="1">
        <v>27402</v>
      </c>
      <c r="B270" s="1" t="s">
        <v>1762</v>
      </c>
      <c r="C270" s="1">
        <v>4</v>
      </c>
      <c r="D270" s="1" t="s">
        <v>1763</v>
      </c>
      <c r="E270" s="1" t="s">
        <v>788</v>
      </c>
      <c r="F270" s="1">
        <v>5</v>
      </c>
      <c r="G270" s="1" t="s">
        <v>272</v>
      </c>
      <c r="H270" s="1">
        <v>0</v>
      </c>
      <c r="I270" s="1" t="s">
        <v>789</v>
      </c>
      <c r="J270" s="15">
        <v>0</v>
      </c>
      <c r="K270" s="15">
        <v>0</v>
      </c>
      <c r="L270" s="15">
        <v>0</v>
      </c>
      <c r="M270" s="15">
        <v>0</v>
      </c>
      <c r="N270" s="15">
        <v>0</v>
      </c>
      <c r="O270" s="15">
        <v>0</v>
      </c>
      <c r="P270" s="15">
        <v>0</v>
      </c>
      <c r="Q270" s="15">
        <v>0</v>
      </c>
      <c r="R270" s="15">
        <v>0</v>
      </c>
      <c r="S270" s="15">
        <v>0</v>
      </c>
      <c r="T270" s="15">
        <v>0</v>
      </c>
      <c r="U270" s="15">
        <v>0</v>
      </c>
      <c r="V270" s="15">
        <v>0</v>
      </c>
      <c r="W270" s="15">
        <v>0</v>
      </c>
      <c r="X270" s="15">
        <v>0</v>
      </c>
      <c r="Y270" s="15">
        <v>0</v>
      </c>
      <c r="Z270" s="15">
        <v>0</v>
      </c>
      <c r="AA270" s="15">
        <v>0</v>
      </c>
      <c r="AB270" s="15">
        <v>0</v>
      </c>
      <c r="AC270" s="15">
        <v>0</v>
      </c>
      <c r="AD270" s="15">
        <v>0</v>
      </c>
      <c r="AE270" s="15">
        <v>0</v>
      </c>
      <c r="AF270" s="15">
        <v>0</v>
      </c>
      <c r="AG270" s="15">
        <v>0</v>
      </c>
      <c r="AH270" s="15">
        <v>0</v>
      </c>
      <c r="AI270" s="15">
        <v>0</v>
      </c>
      <c r="AJ270" s="15">
        <v>0</v>
      </c>
      <c r="AK270" s="15">
        <v>0</v>
      </c>
      <c r="AL270" s="15">
        <v>0</v>
      </c>
      <c r="AM270" s="15">
        <v>0</v>
      </c>
      <c r="AN270" s="15">
        <v>0</v>
      </c>
      <c r="AO270" s="15">
        <v>0</v>
      </c>
      <c r="AP270" s="15">
        <v>0</v>
      </c>
      <c r="AQ270" s="15">
        <v>0</v>
      </c>
      <c r="AR270" s="15">
        <v>0</v>
      </c>
      <c r="AS270" s="15">
        <v>0</v>
      </c>
      <c r="AT270" s="15">
        <v>0</v>
      </c>
      <c r="AU270" s="15">
        <v>0</v>
      </c>
      <c r="AV270" s="15">
        <v>0</v>
      </c>
      <c r="AW270" s="15">
        <v>0</v>
      </c>
      <c r="AX270" s="15">
        <v>0</v>
      </c>
      <c r="AY270" s="15">
        <v>0</v>
      </c>
    </row>
    <row r="271" spans="1:51">
      <c r="A271" s="1">
        <v>27413</v>
      </c>
      <c r="B271" s="1" t="s">
        <v>1762</v>
      </c>
      <c r="C271" s="1">
        <v>4</v>
      </c>
      <c r="D271" s="1" t="s">
        <v>1763</v>
      </c>
      <c r="E271" s="1" t="s">
        <v>790</v>
      </c>
      <c r="F271" s="1">
        <v>5</v>
      </c>
      <c r="G271" s="1" t="s">
        <v>272</v>
      </c>
      <c r="H271" s="1">
        <v>0</v>
      </c>
      <c r="I271" s="1" t="s">
        <v>791</v>
      </c>
      <c r="J271" s="15">
        <v>2</v>
      </c>
      <c r="K271" s="15">
        <v>6</v>
      </c>
      <c r="L271" s="15">
        <v>3</v>
      </c>
      <c r="M271" s="15">
        <v>3</v>
      </c>
      <c r="N271" s="15">
        <v>5</v>
      </c>
      <c r="O271" s="15">
        <v>2</v>
      </c>
      <c r="P271" s="15">
        <v>3</v>
      </c>
      <c r="Q271" s="15">
        <v>1</v>
      </c>
      <c r="R271" s="15">
        <v>3</v>
      </c>
      <c r="S271" s="15">
        <v>3</v>
      </c>
      <c r="T271" s="15">
        <v>0</v>
      </c>
      <c r="U271" s="15">
        <v>2</v>
      </c>
      <c r="V271" s="15">
        <v>2</v>
      </c>
      <c r="W271" s="15">
        <v>0</v>
      </c>
      <c r="X271" s="15">
        <v>1</v>
      </c>
      <c r="Y271" s="15">
        <v>3</v>
      </c>
      <c r="Z271" s="15">
        <v>0</v>
      </c>
      <c r="AA271" s="15">
        <v>3</v>
      </c>
      <c r="AB271" s="15">
        <v>3</v>
      </c>
      <c r="AC271" s="15">
        <v>0</v>
      </c>
      <c r="AD271" s="15">
        <v>3</v>
      </c>
      <c r="AE271" s="15">
        <v>1</v>
      </c>
      <c r="AF271" s="15">
        <v>3</v>
      </c>
      <c r="AG271" s="15">
        <v>0</v>
      </c>
      <c r="AH271" s="15">
        <v>3</v>
      </c>
      <c r="AI271" s="15">
        <v>3</v>
      </c>
      <c r="AJ271" s="15">
        <v>0</v>
      </c>
      <c r="AK271" s="15">
        <v>3</v>
      </c>
      <c r="AL271" s="15">
        <v>0</v>
      </c>
      <c r="AM271" s="15">
        <v>0</v>
      </c>
      <c r="AN271" s="15">
        <v>0</v>
      </c>
      <c r="AO271" s="15">
        <v>0</v>
      </c>
      <c r="AP271" s="15">
        <v>0</v>
      </c>
      <c r="AQ271" s="15">
        <v>0</v>
      </c>
      <c r="AR271" s="15">
        <v>0</v>
      </c>
      <c r="AS271" s="15">
        <v>0</v>
      </c>
      <c r="AT271" s="15">
        <v>0</v>
      </c>
      <c r="AU271" s="15">
        <v>0</v>
      </c>
      <c r="AV271" s="15">
        <v>0</v>
      </c>
      <c r="AW271" s="15">
        <v>0</v>
      </c>
      <c r="AX271" s="15">
        <v>0</v>
      </c>
      <c r="AY271" s="15">
        <v>0</v>
      </c>
    </row>
    <row r="272" spans="1:51">
      <c r="A272" s="1">
        <v>27424</v>
      </c>
      <c r="B272" s="1" t="s">
        <v>1762</v>
      </c>
      <c r="C272" s="1">
        <v>4</v>
      </c>
      <c r="D272" s="1" t="s">
        <v>1763</v>
      </c>
      <c r="E272" s="1" t="s">
        <v>792</v>
      </c>
      <c r="F272" s="1">
        <v>6</v>
      </c>
      <c r="G272" s="1" t="s">
        <v>272</v>
      </c>
      <c r="H272" s="1">
        <v>0</v>
      </c>
      <c r="I272" s="1" t="s">
        <v>793</v>
      </c>
      <c r="J272" s="15">
        <v>0</v>
      </c>
      <c r="K272" s="15">
        <v>0</v>
      </c>
      <c r="L272" s="15">
        <v>0</v>
      </c>
      <c r="M272" s="15">
        <v>0</v>
      </c>
      <c r="N272" s="15">
        <v>0</v>
      </c>
      <c r="O272" s="15">
        <v>0</v>
      </c>
      <c r="P272" s="15">
        <v>0</v>
      </c>
      <c r="Q272" s="15">
        <v>0</v>
      </c>
      <c r="R272" s="15">
        <v>0</v>
      </c>
      <c r="S272" s="15">
        <v>0</v>
      </c>
      <c r="T272" s="15">
        <v>0</v>
      </c>
      <c r="U272" s="15">
        <v>0</v>
      </c>
      <c r="V272" s="15">
        <v>0</v>
      </c>
      <c r="W272" s="15">
        <v>0</v>
      </c>
      <c r="X272" s="15">
        <v>0</v>
      </c>
      <c r="Y272" s="15">
        <v>0</v>
      </c>
      <c r="Z272" s="15">
        <v>0</v>
      </c>
      <c r="AA272" s="15">
        <v>0</v>
      </c>
      <c r="AB272" s="15">
        <v>0</v>
      </c>
      <c r="AC272" s="15">
        <v>0</v>
      </c>
      <c r="AD272" s="15">
        <v>0</v>
      </c>
      <c r="AE272" s="15">
        <v>0</v>
      </c>
      <c r="AF272" s="15">
        <v>0</v>
      </c>
      <c r="AG272" s="15">
        <v>0</v>
      </c>
      <c r="AH272" s="15">
        <v>0</v>
      </c>
      <c r="AI272" s="15">
        <v>0</v>
      </c>
      <c r="AJ272" s="15">
        <v>0</v>
      </c>
      <c r="AK272" s="15">
        <v>0</v>
      </c>
      <c r="AL272" s="15">
        <v>0</v>
      </c>
      <c r="AM272" s="15">
        <v>0</v>
      </c>
      <c r="AN272" s="15">
        <v>0</v>
      </c>
      <c r="AO272" s="15">
        <v>0</v>
      </c>
      <c r="AP272" s="15">
        <v>0</v>
      </c>
      <c r="AQ272" s="15">
        <v>0</v>
      </c>
      <c r="AR272" s="15">
        <v>0</v>
      </c>
      <c r="AS272" s="15">
        <v>0</v>
      </c>
      <c r="AT272" s="15">
        <v>0</v>
      </c>
      <c r="AU272" s="15">
        <v>0</v>
      </c>
      <c r="AV272" s="15">
        <v>0</v>
      </c>
      <c r="AW272" s="15">
        <v>0</v>
      </c>
      <c r="AX272" s="15">
        <v>0</v>
      </c>
      <c r="AY272" s="15">
        <v>0</v>
      </c>
    </row>
    <row r="273" spans="1:51">
      <c r="A273" s="1">
        <v>27435</v>
      </c>
      <c r="B273" s="1" t="s">
        <v>1762</v>
      </c>
      <c r="C273" s="1">
        <v>4</v>
      </c>
      <c r="D273" s="1" t="s">
        <v>1763</v>
      </c>
      <c r="E273" s="1" t="s">
        <v>794</v>
      </c>
      <c r="F273" s="1">
        <v>6</v>
      </c>
      <c r="G273" s="1" t="s">
        <v>272</v>
      </c>
      <c r="H273" s="1">
        <v>0</v>
      </c>
      <c r="I273" s="1" t="s">
        <v>795</v>
      </c>
      <c r="J273" s="15">
        <v>2</v>
      </c>
      <c r="K273" s="15">
        <v>6</v>
      </c>
      <c r="L273" s="15">
        <v>3</v>
      </c>
      <c r="M273" s="15">
        <v>3</v>
      </c>
      <c r="N273" s="15">
        <v>5</v>
      </c>
      <c r="O273" s="15">
        <v>2</v>
      </c>
      <c r="P273" s="15">
        <v>3</v>
      </c>
      <c r="Q273" s="15">
        <v>1</v>
      </c>
      <c r="R273" s="15">
        <v>3</v>
      </c>
      <c r="S273" s="15">
        <v>3</v>
      </c>
      <c r="T273" s="15">
        <v>0</v>
      </c>
      <c r="U273" s="15">
        <v>2</v>
      </c>
      <c r="V273" s="15">
        <v>2</v>
      </c>
      <c r="W273" s="15">
        <v>0</v>
      </c>
      <c r="X273" s="15">
        <v>1</v>
      </c>
      <c r="Y273" s="15">
        <v>3</v>
      </c>
      <c r="Z273" s="15">
        <v>0</v>
      </c>
      <c r="AA273" s="15">
        <v>3</v>
      </c>
      <c r="AB273" s="15">
        <v>3</v>
      </c>
      <c r="AC273" s="15">
        <v>0</v>
      </c>
      <c r="AD273" s="15">
        <v>3</v>
      </c>
      <c r="AE273" s="15">
        <v>1</v>
      </c>
      <c r="AF273" s="15">
        <v>3</v>
      </c>
      <c r="AG273" s="15">
        <v>0</v>
      </c>
      <c r="AH273" s="15">
        <v>3</v>
      </c>
      <c r="AI273" s="15">
        <v>3</v>
      </c>
      <c r="AJ273" s="15">
        <v>0</v>
      </c>
      <c r="AK273" s="15">
        <v>3</v>
      </c>
      <c r="AL273" s="15">
        <v>0</v>
      </c>
      <c r="AM273" s="15">
        <v>0</v>
      </c>
      <c r="AN273" s="15">
        <v>0</v>
      </c>
      <c r="AO273" s="15">
        <v>0</v>
      </c>
      <c r="AP273" s="15">
        <v>0</v>
      </c>
      <c r="AQ273" s="15">
        <v>0</v>
      </c>
      <c r="AR273" s="15">
        <v>0</v>
      </c>
      <c r="AS273" s="15">
        <v>0</v>
      </c>
      <c r="AT273" s="15">
        <v>0</v>
      </c>
      <c r="AU273" s="15">
        <v>0</v>
      </c>
      <c r="AV273" s="15">
        <v>0</v>
      </c>
      <c r="AW273" s="15">
        <v>0</v>
      </c>
      <c r="AX273" s="15">
        <v>0</v>
      </c>
      <c r="AY273" s="15">
        <v>0</v>
      </c>
    </row>
    <row r="274" spans="1:51">
      <c r="A274" s="1">
        <v>27446</v>
      </c>
      <c r="B274" s="1" t="s">
        <v>1762</v>
      </c>
      <c r="C274" s="1">
        <v>4</v>
      </c>
      <c r="D274" s="1" t="s">
        <v>1763</v>
      </c>
      <c r="E274" s="1" t="s">
        <v>796</v>
      </c>
      <c r="F274" s="1">
        <v>5</v>
      </c>
      <c r="G274" s="1" t="s">
        <v>272</v>
      </c>
      <c r="H274" s="1">
        <v>0</v>
      </c>
      <c r="I274" s="1" t="s">
        <v>797</v>
      </c>
      <c r="J274" s="15">
        <v>0</v>
      </c>
      <c r="K274" s="15">
        <v>0</v>
      </c>
      <c r="L274" s="15">
        <v>0</v>
      </c>
      <c r="M274" s="15">
        <v>0</v>
      </c>
      <c r="N274" s="15">
        <v>0</v>
      </c>
      <c r="O274" s="15">
        <v>0</v>
      </c>
      <c r="P274" s="15">
        <v>0</v>
      </c>
      <c r="Q274" s="15">
        <v>0</v>
      </c>
      <c r="R274" s="15">
        <v>0</v>
      </c>
      <c r="S274" s="15">
        <v>0</v>
      </c>
      <c r="T274" s="15">
        <v>0</v>
      </c>
      <c r="U274" s="15">
        <v>0</v>
      </c>
      <c r="V274" s="15">
        <v>0</v>
      </c>
      <c r="W274" s="15">
        <v>0</v>
      </c>
      <c r="X274" s="15">
        <v>0</v>
      </c>
      <c r="Y274" s="15">
        <v>0</v>
      </c>
      <c r="Z274" s="15">
        <v>0</v>
      </c>
      <c r="AA274" s="15">
        <v>0</v>
      </c>
      <c r="AB274" s="15">
        <v>0</v>
      </c>
      <c r="AC274" s="15">
        <v>0</v>
      </c>
      <c r="AD274" s="15">
        <v>0</v>
      </c>
      <c r="AE274" s="15">
        <v>0</v>
      </c>
      <c r="AF274" s="15">
        <v>0</v>
      </c>
      <c r="AG274" s="15">
        <v>0</v>
      </c>
      <c r="AH274" s="15">
        <v>0</v>
      </c>
      <c r="AI274" s="15">
        <v>0</v>
      </c>
      <c r="AJ274" s="15">
        <v>0</v>
      </c>
      <c r="AK274" s="15">
        <v>0</v>
      </c>
      <c r="AL274" s="15">
        <v>0</v>
      </c>
      <c r="AM274" s="15">
        <v>0</v>
      </c>
      <c r="AN274" s="15">
        <v>0</v>
      </c>
      <c r="AO274" s="15">
        <v>0</v>
      </c>
      <c r="AP274" s="15">
        <v>0</v>
      </c>
      <c r="AQ274" s="15">
        <v>0</v>
      </c>
      <c r="AR274" s="15">
        <v>0</v>
      </c>
      <c r="AS274" s="15">
        <v>0</v>
      </c>
      <c r="AT274" s="15">
        <v>0</v>
      </c>
      <c r="AU274" s="15">
        <v>0</v>
      </c>
      <c r="AV274" s="15">
        <v>0</v>
      </c>
      <c r="AW274" s="15">
        <v>0</v>
      </c>
      <c r="AX274" s="15">
        <v>0</v>
      </c>
      <c r="AY274" s="15">
        <v>0</v>
      </c>
    </row>
    <row r="275" spans="1:51">
      <c r="A275" s="1">
        <v>27457</v>
      </c>
      <c r="B275" s="1" t="s">
        <v>1762</v>
      </c>
      <c r="C275" s="1">
        <v>4</v>
      </c>
      <c r="D275" s="1" t="s">
        <v>1763</v>
      </c>
      <c r="E275" s="1" t="s">
        <v>798</v>
      </c>
      <c r="F275" s="1">
        <v>5</v>
      </c>
      <c r="G275" s="1" t="s">
        <v>272</v>
      </c>
      <c r="H275" s="1">
        <v>0</v>
      </c>
      <c r="I275" s="1" t="s">
        <v>799</v>
      </c>
      <c r="J275" s="15">
        <v>0</v>
      </c>
      <c r="K275" s="15">
        <v>0</v>
      </c>
      <c r="L275" s="15">
        <v>0</v>
      </c>
      <c r="M275" s="15">
        <v>0</v>
      </c>
      <c r="N275" s="15">
        <v>0</v>
      </c>
      <c r="O275" s="15">
        <v>0</v>
      </c>
      <c r="P275" s="15">
        <v>0</v>
      </c>
      <c r="Q275" s="15">
        <v>0</v>
      </c>
      <c r="R275" s="15">
        <v>0</v>
      </c>
      <c r="S275" s="15">
        <v>0</v>
      </c>
      <c r="T275" s="15">
        <v>0</v>
      </c>
      <c r="U275" s="15">
        <v>0</v>
      </c>
      <c r="V275" s="15">
        <v>0</v>
      </c>
      <c r="W275" s="15">
        <v>0</v>
      </c>
      <c r="X275" s="15">
        <v>0</v>
      </c>
      <c r="Y275" s="15">
        <v>0</v>
      </c>
      <c r="Z275" s="15">
        <v>0</v>
      </c>
      <c r="AA275" s="15">
        <v>0</v>
      </c>
      <c r="AB275" s="15">
        <v>0</v>
      </c>
      <c r="AC275" s="15">
        <v>0</v>
      </c>
      <c r="AD275" s="15">
        <v>0</v>
      </c>
      <c r="AE275" s="15">
        <v>0</v>
      </c>
      <c r="AF275" s="15">
        <v>0</v>
      </c>
      <c r="AG275" s="15">
        <v>0</v>
      </c>
      <c r="AH275" s="15">
        <v>0</v>
      </c>
      <c r="AI275" s="15">
        <v>0</v>
      </c>
      <c r="AJ275" s="15">
        <v>0</v>
      </c>
      <c r="AK275" s="15">
        <v>0</v>
      </c>
      <c r="AL275" s="15">
        <v>0</v>
      </c>
      <c r="AM275" s="15">
        <v>0</v>
      </c>
      <c r="AN275" s="15">
        <v>0</v>
      </c>
      <c r="AO275" s="15">
        <v>0</v>
      </c>
      <c r="AP275" s="15">
        <v>0</v>
      </c>
      <c r="AQ275" s="15">
        <v>0</v>
      </c>
      <c r="AR275" s="15">
        <v>0</v>
      </c>
      <c r="AS275" s="15">
        <v>0</v>
      </c>
      <c r="AT275" s="15">
        <v>0</v>
      </c>
      <c r="AU275" s="15">
        <v>0</v>
      </c>
      <c r="AV275" s="15">
        <v>0</v>
      </c>
      <c r="AW275" s="15">
        <v>0</v>
      </c>
      <c r="AX275" s="15">
        <v>0</v>
      </c>
      <c r="AY275" s="15">
        <v>0</v>
      </c>
    </row>
    <row r="276" spans="1:51">
      <c r="A276" s="1">
        <v>27468</v>
      </c>
      <c r="B276" s="1" t="s">
        <v>1762</v>
      </c>
      <c r="C276" s="1">
        <v>4</v>
      </c>
      <c r="D276" s="1" t="s">
        <v>1763</v>
      </c>
      <c r="E276" s="1" t="s">
        <v>800</v>
      </c>
      <c r="F276" s="1">
        <v>5</v>
      </c>
      <c r="G276" s="1" t="s">
        <v>272</v>
      </c>
      <c r="H276" s="1">
        <v>0</v>
      </c>
      <c r="I276" s="1" t="s">
        <v>801</v>
      </c>
      <c r="J276" s="15">
        <v>1</v>
      </c>
      <c r="K276" s="15">
        <v>2</v>
      </c>
      <c r="L276" s="15">
        <v>1</v>
      </c>
      <c r="M276" s="15">
        <v>1</v>
      </c>
      <c r="N276" s="15">
        <v>0</v>
      </c>
      <c r="O276" s="15">
        <v>0</v>
      </c>
      <c r="P276" s="15">
        <v>0</v>
      </c>
      <c r="Q276" s="15">
        <v>1</v>
      </c>
      <c r="R276" s="15">
        <v>2</v>
      </c>
      <c r="S276" s="15">
        <v>1</v>
      </c>
      <c r="T276" s="15">
        <v>1</v>
      </c>
      <c r="U276" s="15">
        <v>0</v>
      </c>
      <c r="V276" s="15">
        <v>0</v>
      </c>
      <c r="W276" s="15">
        <v>0</v>
      </c>
      <c r="X276" s="15">
        <v>0</v>
      </c>
      <c r="Y276" s="15">
        <v>0</v>
      </c>
      <c r="Z276" s="15">
        <v>0</v>
      </c>
      <c r="AA276" s="15">
        <v>0</v>
      </c>
      <c r="AB276" s="15">
        <v>0</v>
      </c>
      <c r="AC276" s="15">
        <v>0</v>
      </c>
      <c r="AD276" s="15">
        <v>0</v>
      </c>
      <c r="AE276" s="15">
        <v>0</v>
      </c>
      <c r="AF276" s="15">
        <v>0</v>
      </c>
      <c r="AG276" s="15">
        <v>0</v>
      </c>
      <c r="AH276" s="15">
        <v>0</v>
      </c>
      <c r="AI276" s="15">
        <v>0</v>
      </c>
      <c r="AJ276" s="15">
        <v>0</v>
      </c>
      <c r="AK276" s="15">
        <v>0</v>
      </c>
      <c r="AL276" s="15">
        <v>0</v>
      </c>
      <c r="AM276" s="15">
        <v>0</v>
      </c>
      <c r="AN276" s="15">
        <v>0</v>
      </c>
      <c r="AO276" s="15">
        <v>0</v>
      </c>
      <c r="AP276" s="15">
        <v>0</v>
      </c>
      <c r="AQ276" s="15">
        <v>0</v>
      </c>
      <c r="AR276" s="15">
        <v>0</v>
      </c>
      <c r="AS276" s="15">
        <v>0</v>
      </c>
      <c r="AT276" s="15">
        <v>0</v>
      </c>
      <c r="AU276" s="15">
        <v>0</v>
      </c>
      <c r="AV276" s="15">
        <v>0</v>
      </c>
      <c r="AW276" s="15">
        <v>0</v>
      </c>
      <c r="AX276" s="15">
        <v>0</v>
      </c>
      <c r="AY276" s="15">
        <v>0</v>
      </c>
    </row>
    <row r="277" spans="1:51">
      <c r="A277" s="1">
        <v>27479</v>
      </c>
      <c r="B277" s="1" t="s">
        <v>1762</v>
      </c>
      <c r="C277" s="1">
        <v>4</v>
      </c>
      <c r="D277" s="1" t="s">
        <v>1763</v>
      </c>
      <c r="E277" s="1" t="s">
        <v>802</v>
      </c>
      <c r="F277" s="1">
        <v>5</v>
      </c>
      <c r="G277" s="1" t="s">
        <v>272</v>
      </c>
      <c r="H277" s="1">
        <v>0</v>
      </c>
      <c r="I277" s="1" t="s">
        <v>803</v>
      </c>
      <c r="J277" s="15">
        <v>10</v>
      </c>
      <c r="K277" s="15">
        <v>64</v>
      </c>
      <c r="L277" s="15">
        <v>27</v>
      </c>
      <c r="M277" s="15">
        <v>37</v>
      </c>
      <c r="N277" s="15">
        <v>50</v>
      </c>
      <c r="O277" s="15">
        <v>19</v>
      </c>
      <c r="P277" s="15">
        <v>31</v>
      </c>
      <c r="Q277" s="15">
        <v>7</v>
      </c>
      <c r="R277" s="15">
        <v>31</v>
      </c>
      <c r="S277" s="15">
        <v>11</v>
      </c>
      <c r="T277" s="15">
        <v>20</v>
      </c>
      <c r="U277" s="15">
        <v>19</v>
      </c>
      <c r="V277" s="15">
        <v>4</v>
      </c>
      <c r="W277" s="15">
        <v>15</v>
      </c>
      <c r="X277" s="15">
        <v>3</v>
      </c>
      <c r="Y277" s="15">
        <v>33</v>
      </c>
      <c r="Z277" s="15">
        <v>16</v>
      </c>
      <c r="AA277" s="15">
        <v>17</v>
      </c>
      <c r="AB277" s="15">
        <v>31</v>
      </c>
      <c r="AC277" s="15">
        <v>15</v>
      </c>
      <c r="AD277" s="15">
        <v>16</v>
      </c>
      <c r="AE277" s="15">
        <v>3</v>
      </c>
      <c r="AF277" s="15">
        <v>33</v>
      </c>
      <c r="AG277" s="15">
        <v>16</v>
      </c>
      <c r="AH277" s="15">
        <v>17</v>
      </c>
      <c r="AI277" s="15">
        <v>31</v>
      </c>
      <c r="AJ277" s="15">
        <v>15</v>
      </c>
      <c r="AK277" s="15">
        <v>16</v>
      </c>
      <c r="AL277" s="15">
        <v>0</v>
      </c>
      <c r="AM277" s="15">
        <v>0</v>
      </c>
      <c r="AN277" s="15">
        <v>0</v>
      </c>
      <c r="AO277" s="15">
        <v>0</v>
      </c>
      <c r="AP277" s="15">
        <v>0</v>
      </c>
      <c r="AQ277" s="15">
        <v>0</v>
      </c>
      <c r="AR277" s="15">
        <v>0</v>
      </c>
      <c r="AS277" s="15">
        <v>0</v>
      </c>
      <c r="AT277" s="15">
        <v>0</v>
      </c>
      <c r="AU277" s="15">
        <v>0</v>
      </c>
      <c r="AV277" s="15">
        <v>0</v>
      </c>
      <c r="AW277" s="15">
        <v>0</v>
      </c>
      <c r="AX277" s="15">
        <v>0</v>
      </c>
      <c r="AY277" s="15">
        <v>0</v>
      </c>
    </row>
    <row r="278" spans="1:51">
      <c r="A278" s="1">
        <v>27490</v>
      </c>
      <c r="B278" s="1" t="s">
        <v>1762</v>
      </c>
      <c r="C278" s="1">
        <v>4</v>
      </c>
      <c r="D278" s="1" t="s">
        <v>1763</v>
      </c>
      <c r="E278" s="1" t="s">
        <v>804</v>
      </c>
      <c r="F278" s="1">
        <v>6</v>
      </c>
      <c r="G278" s="1" t="s">
        <v>272</v>
      </c>
      <c r="H278" s="1">
        <v>0</v>
      </c>
      <c r="I278" s="1" t="s">
        <v>805</v>
      </c>
      <c r="J278" s="15">
        <v>0</v>
      </c>
      <c r="K278" s="15">
        <v>0</v>
      </c>
      <c r="L278" s="15">
        <v>0</v>
      </c>
      <c r="M278" s="15">
        <v>0</v>
      </c>
      <c r="N278" s="15">
        <v>0</v>
      </c>
      <c r="O278" s="15">
        <v>0</v>
      </c>
      <c r="P278" s="15">
        <v>0</v>
      </c>
      <c r="Q278" s="15">
        <v>0</v>
      </c>
      <c r="R278" s="15">
        <v>0</v>
      </c>
      <c r="S278" s="15">
        <v>0</v>
      </c>
      <c r="T278" s="15">
        <v>0</v>
      </c>
      <c r="U278" s="15">
        <v>0</v>
      </c>
      <c r="V278" s="15">
        <v>0</v>
      </c>
      <c r="W278" s="15">
        <v>0</v>
      </c>
      <c r="X278" s="15">
        <v>0</v>
      </c>
      <c r="Y278" s="15">
        <v>0</v>
      </c>
      <c r="Z278" s="15">
        <v>0</v>
      </c>
      <c r="AA278" s="15">
        <v>0</v>
      </c>
      <c r="AB278" s="15">
        <v>0</v>
      </c>
      <c r="AC278" s="15">
        <v>0</v>
      </c>
      <c r="AD278" s="15">
        <v>0</v>
      </c>
      <c r="AE278" s="15">
        <v>0</v>
      </c>
      <c r="AF278" s="15">
        <v>0</v>
      </c>
      <c r="AG278" s="15">
        <v>0</v>
      </c>
      <c r="AH278" s="15">
        <v>0</v>
      </c>
      <c r="AI278" s="15">
        <v>0</v>
      </c>
      <c r="AJ278" s="15">
        <v>0</v>
      </c>
      <c r="AK278" s="15">
        <v>0</v>
      </c>
      <c r="AL278" s="15">
        <v>0</v>
      </c>
      <c r="AM278" s="15">
        <v>0</v>
      </c>
      <c r="AN278" s="15">
        <v>0</v>
      </c>
      <c r="AO278" s="15">
        <v>0</v>
      </c>
      <c r="AP278" s="15">
        <v>0</v>
      </c>
      <c r="AQ278" s="15">
        <v>0</v>
      </c>
      <c r="AR278" s="15">
        <v>0</v>
      </c>
      <c r="AS278" s="15">
        <v>0</v>
      </c>
      <c r="AT278" s="15">
        <v>0</v>
      </c>
      <c r="AU278" s="15">
        <v>0</v>
      </c>
      <c r="AV278" s="15">
        <v>0</v>
      </c>
      <c r="AW278" s="15">
        <v>0</v>
      </c>
      <c r="AX278" s="15">
        <v>0</v>
      </c>
      <c r="AY278" s="15">
        <v>0</v>
      </c>
    </row>
    <row r="279" spans="1:51">
      <c r="A279" s="1">
        <v>27501</v>
      </c>
      <c r="B279" s="1" t="s">
        <v>1762</v>
      </c>
      <c r="C279" s="1">
        <v>4</v>
      </c>
      <c r="D279" s="1" t="s">
        <v>1763</v>
      </c>
      <c r="E279" s="1" t="s">
        <v>806</v>
      </c>
      <c r="F279" s="1">
        <v>6</v>
      </c>
      <c r="G279" s="1" t="s">
        <v>272</v>
      </c>
      <c r="H279" s="1">
        <v>0</v>
      </c>
      <c r="I279" s="1" t="s">
        <v>807</v>
      </c>
      <c r="J279" s="15">
        <v>10</v>
      </c>
      <c r="K279" s="15">
        <v>64</v>
      </c>
      <c r="L279" s="15">
        <v>27</v>
      </c>
      <c r="M279" s="15">
        <v>37</v>
      </c>
      <c r="N279" s="15">
        <v>50</v>
      </c>
      <c r="O279" s="15">
        <v>19</v>
      </c>
      <c r="P279" s="15">
        <v>31</v>
      </c>
      <c r="Q279" s="15">
        <v>7</v>
      </c>
      <c r="R279" s="15">
        <v>31</v>
      </c>
      <c r="S279" s="15">
        <v>11</v>
      </c>
      <c r="T279" s="15">
        <v>20</v>
      </c>
      <c r="U279" s="15">
        <v>19</v>
      </c>
      <c r="V279" s="15">
        <v>4</v>
      </c>
      <c r="W279" s="15">
        <v>15</v>
      </c>
      <c r="X279" s="15">
        <v>3</v>
      </c>
      <c r="Y279" s="15">
        <v>33</v>
      </c>
      <c r="Z279" s="15">
        <v>16</v>
      </c>
      <c r="AA279" s="15">
        <v>17</v>
      </c>
      <c r="AB279" s="15">
        <v>31</v>
      </c>
      <c r="AC279" s="15">
        <v>15</v>
      </c>
      <c r="AD279" s="15">
        <v>16</v>
      </c>
      <c r="AE279" s="15">
        <v>3</v>
      </c>
      <c r="AF279" s="15">
        <v>33</v>
      </c>
      <c r="AG279" s="15">
        <v>16</v>
      </c>
      <c r="AH279" s="15">
        <v>17</v>
      </c>
      <c r="AI279" s="15">
        <v>31</v>
      </c>
      <c r="AJ279" s="15">
        <v>15</v>
      </c>
      <c r="AK279" s="15">
        <v>16</v>
      </c>
      <c r="AL279" s="15">
        <v>0</v>
      </c>
      <c r="AM279" s="15">
        <v>0</v>
      </c>
      <c r="AN279" s="15">
        <v>0</v>
      </c>
      <c r="AO279" s="15">
        <v>0</v>
      </c>
      <c r="AP279" s="15">
        <v>0</v>
      </c>
      <c r="AQ279" s="15">
        <v>0</v>
      </c>
      <c r="AR279" s="15">
        <v>0</v>
      </c>
      <c r="AS279" s="15">
        <v>0</v>
      </c>
      <c r="AT279" s="15">
        <v>0</v>
      </c>
      <c r="AU279" s="15">
        <v>0</v>
      </c>
      <c r="AV279" s="15">
        <v>0</v>
      </c>
      <c r="AW279" s="15">
        <v>0</v>
      </c>
      <c r="AX279" s="15">
        <v>0</v>
      </c>
      <c r="AY279" s="15">
        <v>0</v>
      </c>
    </row>
    <row r="280" spans="1:51">
      <c r="A280" s="1">
        <v>27512</v>
      </c>
      <c r="B280" s="1" t="s">
        <v>1762</v>
      </c>
      <c r="C280" s="1">
        <v>4</v>
      </c>
      <c r="D280" s="1" t="s">
        <v>1763</v>
      </c>
      <c r="E280" s="1" t="s">
        <v>808</v>
      </c>
      <c r="F280" s="1">
        <v>2</v>
      </c>
      <c r="G280" s="1" t="s">
        <v>272</v>
      </c>
      <c r="H280" s="1">
        <v>0</v>
      </c>
      <c r="I280" s="1" t="s">
        <v>809</v>
      </c>
      <c r="J280" s="15">
        <v>2</v>
      </c>
      <c r="K280" s="15">
        <v>8</v>
      </c>
      <c r="L280" s="15">
        <v>6</v>
      </c>
      <c r="M280" s="15">
        <v>2</v>
      </c>
      <c r="N280" s="15">
        <v>7</v>
      </c>
      <c r="O280" s="15">
        <v>5</v>
      </c>
      <c r="P280" s="15">
        <v>2</v>
      </c>
      <c r="Q280" s="15">
        <v>0</v>
      </c>
      <c r="R280" s="15">
        <v>0</v>
      </c>
      <c r="S280" s="15">
        <v>0</v>
      </c>
      <c r="T280" s="15">
        <v>0</v>
      </c>
      <c r="U280" s="15">
        <v>0</v>
      </c>
      <c r="V280" s="15">
        <v>0</v>
      </c>
      <c r="W280" s="15">
        <v>0</v>
      </c>
      <c r="X280" s="15">
        <v>2</v>
      </c>
      <c r="Y280" s="15">
        <v>8</v>
      </c>
      <c r="Z280" s="15">
        <v>6</v>
      </c>
      <c r="AA280" s="15">
        <v>2</v>
      </c>
      <c r="AB280" s="15">
        <v>7</v>
      </c>
      <c r="AC280" s="15">
        <v>5</v>
      </c>
      <c r="AD280" s="15">
        <v>2</v>
      </c>
      <c r="AE280" s="15">
        <v>2</v>
      </c>
      <c r="AF280" s="15">
        <v>8</v>
      </c>
      <c r="AG280" s="15">
        <v>6</v>
      </c>
      <c r="AH280" s="15">
        <v>2</v>
      </c>
      <c r="AI280" s="15">
        <v>7</v>
      </c>
      <c r="AJ280" s="15">
        <v>5</v>
      </c>
      <c r="AK280" s="15">
        <v>2</v>
      </c>
      <c r="AL280" s="15">
        <v>0</v>
      </c>
      <c r="AM280" s="15">
        <v>0</v>
      </c>
      <c r="AN280" s="15">
        <v>0</v>
      </c>
      <c r="AO280" s="15">
        <v>0</v>
      </c>
      <c r="AP280" s="15">
        <v>0</v>
      </c>
      <c r="AQ280" s="15">
        <v>0</v>
      </c>
      <c r="AR280" s="15">
        <v>0</v>
      </c>
      <c r="AS280" s="15">
        <v>0</v>
      </c>
      <c r="AT280" s="15">
        <v>0</v>
      </c>
      <c r="AU280" s="15">
        <v>0</v>
      </c>
      <c r="AV280" s="15">
        <v>0</v>
      </c>
      <c r="AW280" s="15">
        <v>0</v>
      </c>
      <c r="AX280" s="15">
        <v>0</v>
      </c>
      <c r="AY280" s="15">
        <v>0</v>
      </c>
    </row>
    <row r="281" spans="1:51">
      <c r="A281" s="1">
        <v>27523</v>
      </c>
      <c r="B281" s="1" t="s">
        <v>1762</v>
      </c>
      <c r="C281" s="1">
        <v>4</v>
      </c>
      <c r="D281" s="1" t="s">
        <v>1763</v>
      </c>
      <c r="E281" s="1" t="s">
        <v>810</v>
      </c>
      <c r="F281" s="1">
        <v>4</v>
      </c>
      <c r="G281" s="1" t="s">
        <v>272</v>
      </c>
      <c r="H281" s="1">
        <v>0</v>
      </c>
      <c r="I281" s="1" t="s">
        <v>811</v>
      </c>
      <c r="J281" s="15">
        <v>1</v>
      </c>
      <c r="K281" s="15">
        <v>2</v>
      </c>
      <c r="L281" s="15">
        <v>1</v>
      </c>
      <c r="M281" s="15">
        <v>1</v>
      </c>
      <c r="N281" s="15">
        <v>2</v>
      </c>
      <c r="O281" s="15">
        <v>1</v>
      </c>
      <c r="P281" s="15">
        <v>1</v>
      </c>
      <c r="Q281" s="15">
        <v>0</v>
      </c>
      <c r="R281" s="15">
        <v>0</v>
      </c>
      <c r="S281" s="15">
        <v>0</v>
      </c>
      <c r="T281" s="15">
        <v>0</v>
      </c>
      <c r="U281" s="15">
        <v>0</v>
      </c>
      <c r="V281" s="15">
        <v>0</v>
      </c>
      <c r="W281" s="15">
        <v>0</v>
      </c>
      <c r="X281" s="15">
        <v>1</v>
      </c>
      <c r="Y281" s="15">
        <v>2</v>
      </c>
      <c r="Z281" s="15">
        <v>1</v>
      </c>
      <c r="AA281" s="15">
        <v>1</v>
      </c>
      <c r="AB281" s="15">
        <v>2</v>
      </c>
      <c r="AC281" s="15">
        <v>1</v>
      </c>
      <c r="AD281" s="15">
        <v>1</v>
      </c>
      <c r="AE281" s="15">
        <v>1</v>
      </c>
      <c r="AF281" s="15">
        <v>2</v>
      </c>
      <c r="AG281" s="15">
        <v>1</v>
      </c>
      <c r="AH281" s="15">
        <v>1</v>
      </c>
      <c r="AI281" s="15">
        <v>2</v>
      </c>
      <c r="AJ281" s="15">
        <v>1</v>
      </c>
      <c r="AK281" s="15">
        <v>1</v>
      </c>
      <c r="AL281" s="15">
        <v>0</v>
      </c>
      <c r="AM281" s="15">
        <v>0</v>
      </c>
      <c r="AN281" s="15">
        <v>0</v>
      </c>
      <c r="AO281" s="15">
        <v>0</v>
      </c>
      <c r="AP281" s="15">
        <v>0</v>
      </c>
      <c r="AQ281" s="15">
        <v>0</v>
      </c>
      <c r="AR281" s="15">
        <v>0</v>
      </c>
      <c r="AS281" s="15">
        <v>0</v>
      </c>
      <c r="AT281" s="15">
        <v>0</v>
      </c>
      <c r="AU281" s="15">
        <v>0</v>
      </c>
      <c r="AV281" s="15">
        <v>0</v>
      </c>
      <c r="AW281" s="15">
        <v>0</v>
      </c>
      <c r="AX281" s="15">
        <v>0</v>
      </c>
      <c r="AY281" s="15">
        <v>0</v>
      </c>
    </row>
    <row r="282" spans="1:51">
      <c r="A282" s="1">
        <v>27534</v>
      </c>
      <c r="B282" s="1" t="s">
        <v>1762</v>
      </c>
      <c r="C282" s="1">
        <v>4</v>
      </c>
      <c r="D282" s="1" t="s">
        <v>1763</v>
      </c>
      <c r="E282" s="1" t="s">
        <v>812</v>
      </c>
      <c r="F282" s="1">
        <v>5</v>
      </c>
      <c r="G282" s="1" t="s">
        <v>272</v>
      </c>
      <c r="H282" s="1">
        <v>0</v>
      </c>
      <c r="I282" s="1" t="s">
        <v>813</v>
      </c>
      <c r="J282" s="15">
        <v>0</v>
      </c>
      <c r="K282" s="15">
        <v>0</v>
      </c>
      <c r="L282" s="15">
        <v>0</v>
      </c>
      <c r="M282" s="15">
        <v>0</v>
      </c>
      <c r="N282" s="15">
        <v>0</v>
      </c>
      <c r="O282" s="15">
        <v>0</v>
      </c>
      <c r="P282" s="15">
        <v>0</v>
      </c>
      <c r="Q282" s="15">
        <v>0</v>
      </c>
      <c r="R282" s="15">
        <v>0</v>
      </c>
      <c r="S282" s="15">
        <v>0</v>
      </c>
      <c r="T282" s="15">
        <v>0</v>
      </c>
      <c r="U282" s="15">
        <v>0</v>
      </c>
      <c r="V282" s="15">
        <v>0</v>
      </c>
      <c r="W282" s="15">
        <v>0</v>
      </c>
      <c r="X282" s="15">
        <v>0</v>
      </c>
      <c r="Y282" s="15">
        <v>0</v>
      </c>
      <c r="Z282" s="15">
        <v>0</v>
      </c>
      <c r="AA282" s="15">
        <v>0</v>
      </c>
      <c r="AB282" s="15">
        <v>0</v>
      </c>
      <c r="AC282" s="15">
        <v>0</v>
      </c>
      <c r="AD282" s="15">
        <v>0</v>
      </c>
      <c r="AE282" s="15">
        <v>0</v>
      </c>
      <c r="AF282" s="15">
        <v>0</v>
      </c>
      <c r="AG282" s="15">
        <v>0</v>
      </c>
      <c r="AH282" s="15">
        <v>0</v>
      </c>
      <c r="AI282" s="15">
        <v>0</v>
      </c>
      <c r="AJ282" s="15">
        <v>0</v>
      </c>
      <c r="AK282" s="15">
        <v>0</v>
      </c>
      <c r="AL282" s="15">
        <v>0</v>
      </c>
      <c r="AM282" s="15">
        <v>0</v>
      </c>
      <c r="AN282" s="15">
        <v>0</v>
      </c>
      <c r="AO282" s="15">
        <v>0</v>
      </c>
      <c r="AP282" s="15">
        <v>0</v>
      </c>
      <c r="AQ282" s="15">
        <v>0</v>
      </c>
      <c r="AR282" s="15">
        <v>0</v>
      </c>
      <c r="AS282" s="15">
        <v>0</v>
      </c>
      <c r="AT282" s="15">
        <v>0</v>
      </c>
      <c r="AU282" s="15">
        <v>0</v>
      </c>
      <c r="AV282" s="15">
        <v>0</v>
      </c>
      <c r="AW282" s="15">
        <v>0</v>
      </c>
      <c r="AX282" s="15">
        <v>0</v>
      </c>
      <c r="AY282" s="15">
        <v>0</v>
      </c>
    </row>
    <row r="283" spans="1:51">
      <c r="A283" s="1">
        <v>27545</v>
      </c>
      <c r="B283" s="1" t="s">
        <v>1762</v>
      </c>
      <c r="C283" s="1">
        <v>4</v>
      </c>
      <c r="D283" s="1" t="s">
        <v>1763</v>
      </c>
      <c r="E283" s="1" t="s">
        <v>814</v>
      </c>
      <c r="F283" s="1">
        <v>5</v>
      </c>
      <c r="G283" s="1" t="s">
        <v>272</v>
      </c>
      <c r="H283" s="1">
        <v>0</v>
      </c>
      <c r="I283" s="1" t="s">
        <v>815</v>
      </c>
      <c r="J283" s="15">
        <v>1</v>
      </c>
      <c r="K283" s="15">
        <v>2</v>
      </c>
      <c r="L283" s="15">
        <v>1</v>
      </c>
      <c r="M283" s="15">
        <v>1</v>
      </c>
      <c r="N283" s="15">
        <v>2</v>
      </c>
      <c r="O283" s="15">
        <v>1</v>
      </c>
      <c r="P283" s="15">
        <v>1</v>
      </c>
      <c r="Q283" s="15">
        <v>0</v>
      </c>
      <c r="R283" s="15">
        <v>0</v>
      </c>
      <c r="S283" s="15">
        <v>0</v>
      </c>
      <c r="T283" s="15">
        <v>0</v>
      </c>
      <c r="U283" s="15">
        <v>0</v>
      </c>
      <c r="V283" s="15">
        <v>0</v>
      </c>
      <c r="W283" s="15">
        <v>0</v>
      </c>
      <c r="X283" s="15">
        <v>1</v>
      </c>
      <c r="Y283" s="15">
        <v>2</v>
      </c>
      <c r="Z283" s="15">
        <v>1</v>
      </c>
      <c r="AA283" s="15">
        <v>1</v>
      </c>
      <c r="AB283" s="15">
        <v>2</v>
      </c>
      <c r="AC283" s="15">
        <v>1</v>
      </c>
      <c r="AD283" s="15">
        <v>1</v>
      </c>
      <c r="AE283" s="15">
        <v>1</v>
      </c>
      <c r="AF283" s="15">
        <v>2</v>
      </c>
      <c r="AG283" s="15">
        <v>1</v>
      </c>
      <c r="AH283" s="15">
        <v>1</v>
      </c>
      <c r="AI283" s="15">
        <v>2</v>
      </c>
      <c r="AJ283" s="15">
        <v>1</v>
      </c>
      <c r="AK283" s="15">
        <v>1</v>
      </c>
      <c r="AL283" s="15">
        <v>0</v>
      </c>
      <c r="AM283" s="15">
        <v>0</v>
      </c>
      <c r="AN283" s="15">
        <v>0</v>
      </c>
      <c r="AO283" s="15">
        <v>0</v>
      </c>
      <c r="AP283" s="15">
        <v>0</v>
      </c>
      <c r="AQ283" s="15">
        <v>0</v>
      </c>
      <c r="AR283" s="15">
        <v>0</v>
      </c>
      <c r="AS283" s="15">
        <v>0</v>
      </c>
      <c r="AT283" s="15">
        <v>0</v>
      </c>
      <c r="AU283" s="15">
        <v>0</v>
      </c>
      <c r="AV283" s="15">
        <v>0</v>
      </c>
      <c r="AW283" s="15">
        <v>0</v>
      </c>
      <c r="AX283" s="15">
        <v>0</v>
      </c>
      <c r="AY283" s="15">
        <v>0</v>
      </c>
    </row>
    <row r="284" spans="1:51">
      <c r="A284" s="1">
        <v>27556</v>
      </c>
      <c r="B284" s="1" t="s">
        <v>1762</v>
      </c>
      <c r="C284" s="1">
        <v>4</v>
      </c>
      <c r="D284" s="1" t="s">
        <v>1763</v>
      </c>
      <c r="E284" s="1" t="s">
        <v>816</v>
      </c>
      <c r="F284" s="1">
        <v>4</v>
      </c>
      <c r="G284" s="1" t="s">
        <v>272</v>
      </c>
      <c r="H284" s="1">
        <v>0</v>
      </c>
      <c r="I284" s="1" t="s">
        <v>817</v>
      </c>
      <c r="J284" s="15">
        <v>0</v>
      </c>
      <c r="K284" s="15">
        <v>0</v>
      </c>
      <c r="L284" s="15">
        <v>0</v>
      </c>
      <c r="M284" s="15">
        <v>0</v>
      </c>
      <c r="N284" s="15">
        <v>0</v>
      </c>
      <c r="O284" s="15">
        <v>0</v>
      </c>
      <c r="P284" s="15">
        <v>0</v>
      </c>
      <c r="Q284" s="15">
        <v>0</v>
      </c>
      <c r="R284" s="15">
        <v>0</v>
      </c>
      <c r="S284" s="15">
        <v>0</v>
      </c>
      <c r="T284" s="15">
        <v>0</v>
      </c>
      <c r="U284" s="15">
        <v>0</v>
      </c>
      <c r="V284" s="15">
        <v>0</v>
      </c>
      <c r="W284" s="15">
        <v>0</v>
      </c>
      <c r="X284" s="15">
        <v>0</v>
      </c>
      <c r="Y284" s="15">
        <v>0</v>
      </c>
      <c r="Z284" s="15">
        <v>0</v>
      </c>
      <c r="AA284" s="15">
        <v>0</v>
      </c>
      <c r="AB284" s="15">
        <v>0</v>
      </c>
      <c r="AC284" s="15">
        <v>0</v>
      </c>
      <c r="AD284" s="15">
        <v>0</v>
      </c>
      <c r="AE284" s="15">
        <v>0</v>
      </c>
      <c r="AF284" s="15">
        <v>0</v>
      </c>
      <c r="AG284" s="15">
        <v>0</v>
      </c>
      <c r="AH284" s="15">
        <v>0</v>
      </c>
      <c r="AI284" s="15">
        <v>0</v>
      </c>
      <c r="AJ284" s="15">
        <v>0</v>
      </c>
      <c r="AK284" s="15">
        <v>0</v>
      </c>
      <c r="AL284" s="15">
        <v>0</v>
      </c>
      <c r="AM284" s="15">
        <v>0</v>
      </c>
      <c r="AN284" s="15">
        <v>0</v>
      </c>
      <c r="AO284" s="15">
        <v>0</v>
      </c>
      <c r="AP284" s="15">
        <v>0</v>
      </c>
      <c r="AQ284" s="15">
        <v>0</v>
      </c>
      <c r="AR284" s="15">
        <v>0</v>
      </c>
      <c r="AS284" s="15">
        <v>0</v>
      </c>
      <c r="AT284" s="15">
        <v>0</v>
      </c>
      <c r="AU284" s="15">
        <v>0</v>
      </c>
      <c r="AV284" s="15">
        <v>0</v>
      </c>
      <c r="AW284" s="15">
        <v>0</v>
      </c>
      <c r="AX284" s="15">
        <v>0</v>
      </c>
      <c r="AY284" s="15">
        <v>0</v>
      </c>
    </row>
    <row r="285" spans="1:51">
      <c r="A285" s="1">
        <v>27567</v>
      </c>
      <c r="B285" s="1" t="s">
        <v>1762</v>
      </c>
      <c r="C285" s="1">
        <v>4</v>
      </c>
      <c r="D285" s="1" t="s">
        <v>1763</v>
      </c>
      <c r="E285" s="1" t="s">
        <v>818</v>
      </c>
      <c r="F285" s="1">
        <v>5</v>
      </c>
      <c r="G285" s="1" t="s">
        <v>272</v>
      </c>
      <c r="H285" s="1">
        <v>0</v>
      </c>
      <c r="I285" s="1" t="s">
        <v>819</v>
      </c>
      <c r="J285" s="15">
        <v>0</v>
      </c>
      <c r="K285" s="15">
        <v>0</v>
      </c>
      <c r="L285" s="15">
        <v>0</v>
      </c>
      <c r="M285" s="15">
        <v>0</v>
      </c>
      <c r="N285" s="15">
        <v>0</v>
      </c>
      <c r="O285" s="15">
        <v>0</v>
      </c>
      <c r="P285" s="15">
        <v>0</v>
      </c>
      <c r="Q285" s="15">
        <v>0</v>
      </c>
      <c r="R285" s="15">
        <v>0</v>
      </c>
      <c r="S285" s="15">
        <v>0</v>
      </c>
      <c r="T285" s="15">
        <v>0</v>
      </c>
      <c r="U285" s="15">
        <v>0</v>
      </c>
      <c r="V285" s="15">
        <v>0</v>
      </c>
      <c r="W285" s="15">
        <v>0</v>
      </c>
      <c r="X285" s="15">
        <v>0</v>
      </c>
      <c r="Y285" s="15">
        <v>0</v>
      </c>
      <c r="Z285" s="15">
        <v>0</v>
      </c>
      <c r="AA285" s="15">
        <v>0</v>
      </c>
      <c r="AB285" s="15">
        <v>0</v>
      </c>
      <c r="AC285" s="15">
        <v>0</v>
      </c>
      <c r="AD285" s="15">
        <v>0</v>
      </c>
      <c r="AE285" s="15">
        <v>0</v>
      </c>
      <c r="AF285" s="15">
        <v>0</v>
      </c>
      <c r="AG285" s="15">
        <v>0</v>
      </c>
      <c r="AH285" s="15">
        <v>0</v>
      </c>
      <c r="AI285" s="15">
        <v>0</v>
      </c>
      <c r="AJ285" s="15">
        <v>0</v>
      </c>
      <c r="AK285" s="15">
        <v>0</v>
      </c>
      <c r="AL285" s="15">
        <v>0</v>
      </c>
      <c r="AM285" s="15">
        <v>0</v>
      </c>
      <c r="AN285" s="15">
        <v>0</v>
      </c>
      <c r="AO285" s="15">
        <v>0</v>
      </c>
      <c r="AP285" s="15">
        <v>0</v>
      </c>
      <c r="AQ285" s="15">
        <v>0</v>
      </c>
      <c r="AR285" s="15">
        <v>0</v>
      </c>
      <c r="AS285" s="15">
        <v>0</v>
      </c>
      <c r="AT285" s="15">
        <v>0</v>
      </c>
      <c r="AU285" s="15">
        <v>0</v>
      </c>
      <c r="AV285" s="15">
        <v>0</v>
      </c>
      <c r="AW285" s="15">
        <v>0</v>
      </c>
      <c r="AX285" s="15">
        <v>0</v>
      </c>
      <c r="AY285" s="15">
        <v>0</v>
      </c>
    </row>
    <row r="286" spans="1:51">
      <c r="A286" s="1">
        <v>27578</v>
      </c>
      <c r="B286" s="1" t="s">
        <v>1762</v>
      </c>
      <c r="C286" s="1">
        <v>4</v>
      </c>
      <c r="D286" s="1" t="s">
        <v>1763</v>
      </c>
      <c r="E286" s="1" t="s">
        <v>820</v>
      </c>
      <c r="F286" s="1">
        <v>5</v>
      </c>
      <c r="G286" s="1" t="s">
        <v>272</v>
      </c>
      <c r="H286" s="1">
        <v>0</v>
      </c>
      <c r="I286" s="1" t="s">
        <v>821</v>
      </c>
      <c r="J286" s="15">
        <v>0</v>
      </c>
      <c r="K286" s="15">
        <v>0</v>
      </c>
      <c r="L286" s="15">
        <v>0</v>
      </c>
      <c r="M286" s="15">
        <v>0</v>
      </c>
      <c r="N286" s="15">
        <v>0</v>
      </c>
      <c r="O286" s="15">
        <v>0</v>
      </c>
      <c r="P286" s="15">
        <v>0</v>
      </c>
      <c r="Q286" s="15">
        <v>0</v>
      </c>
      <c r="R286" s="15">
        <v>0</v>
      </c>
      <c r="S286" s="15">
        <v>0</v>
      </c>
      <c r="T286" s="15">
        <v>0</v>
      </c>
      <c r="U286" s="15">
        <v>0</v>
      </c>
      <c r="V286" s="15">
        <v>0</v>
      </c>
      <c r="W286" s="15">
        <v>0</v>
      </c>
      <c r="X286" s="15">
        <v>0</v>
      </c>
      <c r="Y286" s="15">
        <v>0</v>
      </c>
      <c r="Z286" s="15">
        <v>0</v>
      </c>
      <c r="AA286" s="15">
        <v>0</v>
      </c>
      <c r="AB286" s="15">
        <v>0</v>
      </c>
      <c r="AC286" s="15">
        <v>0</v>
      </c>
      <c r="AD286" s="15">
        <v>0</v>
      </c>
      <c r="AE286" s="15">
        <v>0</v>
      </c>
      <c r="AF286" s="15">
        <v>0</v>
      </c>
      <c r="AG286" s="15">
        <v>0</v>
      </c>
      <c r="AH286" s="15">
        <v>0</v>
      </c>
      <c r="AI286" s="15">
        <v>0</v>
      </c>
      <c r="AJ286" s="15">
        <v>0</v>
      </c>
      <c r="AK286" s="15">
        <v>0</v>
      </c>
      <c r="AL286" s="15">
        <v>0</v>
      </c>
      <c r="AM286" s="15">
        <v>0</v>
      </c>
      <c r="AN286" s="15">
        <v>0</v>
      </c>
      <c r="AO286" s="15">
        <v>0</v>
      </c>
      <c r="AP286" s="15">
        <v>0</v>
      </c>
      <c r="AQ286" s="15">
        <v>0</v>
      </c>
      <c r="AR286" s="15">
        <v>0</v>
      </c>
      <c r="AS286" s="15">
        <v>0</v>
      </c>
      <c r="AT286" s="15">
        <v>0</v>
      </c>
      <c r="AU286" s="15">
        <v>0</v>
      </c>
      <c r="AV286" s="15">
        <v>0</v>
      </c>
      <c r="AW286" s="15">
        <v>0</v>
      </c>
      <c r="AX286" s="15">
        <v>0</v>
      </c>
      <c r="AY286" s="15">
        <v>0</v>
      </c>
    </row>
    <row r="287" spans="1:51">
      <c r="A287" s="1">
        <v>27589</v>
      </c>
      <c r="B287" s="1" t="s">
        <v>1762</v>
      </c>
      <c r="C287" s="1">
        <v>4</v>
      </c>
      <c r="D287" s="1" t="s">
        <v>1763</v>
      </c>
      <c r="E287" s="1" t="s">
        <v>822</v>
      </c>
      <c r="F287" s="1">
        <v>4</v>
      </c>
      <c r="G287" s="1" t="s">
        <v>272</v>
      </c>
      <c r="H287" s="1">
        <v>0</v>
      </c>
      <c r="I287" s="1" t="s">
        <v>823</v>
      </c>
      <c r="J287" s="15">
        <v>0</v>
      </c>
      <c r="K287" s="15">
        <v>0</v>
      </c>
      <c r="L287" s="15">
        <v>0</v>
      </c>
      <c r="M287" s="15">
        <v>0</v>
      </c>
      <c r="N287" s="15">
        <v>0</v>
      </c>
      <c r="O287" s="15">
        <v>0</v>
      </c>
      <c r="P287" s="15">
        <v>0</v>
      </c>
      <c r="Q287" s="15">
        <v>0</v>
      </c>
      <c r="R287" s="15">
        <v>0</v>
      </c>
      <c r="S287" s="15">
        <v>0</v>
      </c>
      <c r="T287" s="15">
        <v>0</v>
      </c>
      <c r="U287" s="15">
        <v>0</v>
      </c>
      <c r="V287" s="15">
        <v>0</v>
      </c>
      <c r="W287" s="15">
        <v>0</v>
      </c>
      <c r="X287" s="15">
        <v>0</v>
      </c>
      <c r="Y287" s="15">
        <v>0</v>
      </c>
      <c r="Z287" s="15">
        <v>0</v>
      </c>
      <c r="AA287" s="15">
        <v>0</v>
      </c>
      <c r="AB287" s="15">
        <v>0</v>
      </c>
      <c r="AC287" s="15">
        <v>0</v>
      </c>
      <c r="AD287" s="15">
        <v>0</v>
      </c>
      <c r="AE287" s="15">
        <v>0</v>
      </c>
      <c r="AF287" s="15">
        <v>0</v>
      </c>
      <c r="AG287" s="15">
        <v>0</v>
      </c>
      <c r="AH287" s="15">
        <v>0</v>
      </c>
      <c r="AI287" s="15">
        <v>0</v>
      </c>
      <c r="AJ287" s="15">
        <v>0</v>
      </c>
      <c r="AK287" s="15">
        <v>0</v>
      </c>
      <c r="AL287" s="15">
        <v>0</v>
      </c>
      <c r="AM287" s="15">
        <v>0</v>
      </c>
      <c r="AN287" s="15">
        <v>0</v>
      </c>
      <c r="AO287" s="15">
        <v>0</v>
      </c>
      <c r="AP287" s="15">
        <v>0</v>
      </c>
      <c r="AQ287" s="15">
        <v>0</v>
      </c>
      <c r="AR287" s="15">
        <v>0</v>
      </c>
      <c r="AS287" s="15">
        <v>0</v>
      </c>
      <c r="AT287" s="15">
        <v>0</v>
      </c>
      <c r="AU287" s="15">
        <v>0</v>
      </c>
      <c r="AV287" s="15">
        <v>0</v>
      </c>
      <c r="AW287" s="15">
        <v>0</v>
      </c>
      <c r="AX287" s="15">
        <v>0</v>
      </c>
      <c r="AY287" s="15">
        <v>0</v>
      </c>
    </row>
    <row r="288" spans="1:51">
      <c r="A288" s="1">
        <v>27600</v>
      </c>
      <c r="B288" s="1" t="s">
        <v>1762</v>
      </c>
      <c r="C288" s="1">
        <v>4</v>
      </c>
      <c r="D288" s="1" t="s">
        <v>1763</v>
      </c>
      <c r="E288" s="1" t="s">
        <v>824</v>
      </c>
      <c r="F288" s="1">
        <v>5</v>
      </c>
      <c r="G288" s="1" t="s">
        <v>272</v>
      </c>
      <c r="H288" s="1">
        <v>0</v>
      </c>
      <c r="I288" s="1" t="s">
        <v>825</v>
      </c>
      <c r="J288" s="15">
        <v>0</v>
      </c>
      <c r="K288" s="15">
        <v>0</v>
      </c>
      <c r="L288" s="15">
        <v>0</v>
      </c>
      <c r="M288" s="15">
        <v>0</v>
      </c>
      <c r="N288" s="15">
        <v>0</v>
      </c>
      <c r="O288" s="15">
        <v>0</v>
      </c>
      <c r="P288" s="15">
        <v>0</v>
      </c>
      <c r="Q288" s="15">
        <v>0</v>
      </c>
      <c r="R288" s="15">
        <v>0</v>
      </c>
      <c r="S288" s="15">
        <v>0</v>
      </c>
      <c r="T288" s="15">
        <v>0</v>
      </c>
      <c r="U288" s="15">
        <v>0</v>
      </c>
      <c r="V288" s="15">
        <v>0</v>
      </c>
      <c r="W288" s="15">
        <v>0</v>
      </c>
      <c r="X288" s="15">
        <v>0</v>
      </c>
      <c r="Y288" s="15">
        <v>0</v>
      </c>
      <c r="Z288" s="15">
        <v>0</v>
      </c>
      <c r="AA288" s="15">
        <v>0</v>
      </c>
      <c r="AB288" s="15">
        <v>0</v>
      </c>
      <c r="AC288" s="15">
        <v>0</v>
      </c>
      <c r="AD288" s="15">
        <v>0</v>
      </c>
      <c r="AE288" s="15">
        <v>0</v>
      </c>
      <c r="AF288" s="15">
        <v>0</v>
      </c>
      <c r="AG288" s="15">
        <v>0</v>
      </c>
      <c r="AH288" s="15">
        <v>0</v>
      </c>
      <c r="AI288" s="15">
        <v>0</v>
      </c>
      <c r="AJ288" s="15">
        <v>0</v>
      </c>
      <c r="AK288" s="15">
        <v>0</v>
      </c>
      <c r="AL288" s="15">
        <v>0</v>
      </c>
      <c r="AM288" s="15">
        <v>0</v>
      </c>
      <c r="AN288" s="15">
        <v>0</v>
      </c>
      <c r="AO288" s="15">
        <v>0</v>
      </c>
      <c r="AP288" s="15">
        <v>0</v>
      </c>
      <c r="AQ288" s="15">
        <v>0</v>
      </c>
      <c r="AR288" s="15">
        <v>0</v>
      </c>
      <c r="AS288" s="15">
        <v>0</v>
      </c>
      <c r="AT288" s="15">
        <v>0</v>
      </c>
      <c r="AU288" s="15">
        <v>0</v>
      </c>
      <c r="AV288" s="15">
        <v>0</v>
      </c>
      <c r="AW288" s="15">
        <v>0</v>
      </c>
      <c r="AX288" s="15">
        <v>0</v>
      </c>
      <c r="AY288" s="15">
        <v>0</v>
      </c>
    </row>
    <row r="289" spans="1:51">
      <c r="A289" s="1">
        <v>27611</v>
      </c>
      <c r="B289" s="1" t="s">
        <v>1762</v>
      </c>
      <c r="C289" s="1">
        <v>4</v>
      </c>
      <c r="D289" s="1" t="s">
        <v>1763</v>
      </c>
      <c r="E289" s="1" t="s">
        <v>826</v>
      </c>
      <c r="F289" s="1">
        <v>5</v>
      </c>
      <c r="G289" s="1" t="s">
        <v>272</v>
      </c>
      <c r="H289" s="1">
        <v>0</v>
      </c>
      <c r="I289" s="1" t="s">
        <v>827</v>
      </c>
      <c r="J289" s="15">
        <v>0</v>
      </c>
      <c r="K289" s="15">
        <v>0</v>
      </c>
      <c r="L289" s="15">
        <v>0</v>
      </c>
      <c r="M289" s="15">
        <v>0</v>
      </c>
      <c r="N289" s="15">
        <v>0</v>
      </c>
      <c r="O289" s="15">
        <v>0</v>
      </c>
      <c r="P289" s="15">
        <v>0</v>
      </c>
      <c r="Q289" s="15">
        <v>0</v>
      </c>
      <c r="R289" s="15">
        <v>0</v>
      </c>
      <c r="S289" s="15">
        <v>0</v>
      </c>
      <c r="T289" s="15">
        <v>0</v>
      </c>
      <c r="U289" s="15">
        <v>0</v>
      </c>
      <c r="V289" s="15">
        <v>0</v>
      </c>
      <c r="W289" s="15">
        <v>0</v>
      </c>
      <c r="X289" s="15">
        <v>0</v>
      </c>
      <c r="Y289" s="15">
        <v>0</v>
      </c>
      <c r="Z289" s="15">
        <v>0</v>
      </c>
      <c r="AA289" s="15">
        <v>0</v>
      </c>
      <c r="AB289" s="15">
        <v>0</v>
      </c>
      <c r="AC289" s="15">
        <v>0</v>
      </c>
      <c r="AD289" s="15">
        <v>0</v>
      </c>
      <c r="AE289" s="15">
        <v>0</v>
      </c>
      <c r="AF289" s="15">
        <v>0</v>
      </c>
      <c r="AG289" s="15">
        <v>0</v>
      </c>
      <c r="AH289" s="15">
        <v>0</v>
      </c>
      <c r="AI289" s="15">
        <v>0</v>
      </c>
      <c r="AJ289" s="15">
        <v>0</v>
      </c>
      <c r="AK289" s="15">
        <v>0</v>
      </c>
      <c r="AL289" s="15">
        <v>0</v>
      </c>
      <c r="AM289" s="15">
        <v>0</v>
      </c>
      <c r="AN289" s="15">
        <v>0</v>
      </c>
      <c r="AO289" s="15">
        <v>0</v>
      </c>
      <c r="AP289" s="15">
        <v>0</v>
      </c>
      <c r="AQ289" s="15">
        <v>0</v>
      </c>
      <c r="AR289" s="15">
        <v>0</v>
      </c>
      <c r="AS289" s="15">
        <v>0</v>
      </c>
      <c r="AT289" s="15">
        <v>0</v>
      </c>
      <c r="AU289" s="15">
        <v>0</v>
      </c>
      <c r="AV289" s="15">
        <v>0</v>
      </c>
      <c r="AW289" s="15">
        <v>0</v>
      </c>
      <c r="AX289" s="15">
        <v>0</v>
      </c>
      <c r="AY289" s="15">
        <v>0</v>
      </c>
    </row>
    <row r="290" spans="1:51">
      <c r="A290" s="1">
        <v>27622</v>
      </c>
      <c r="B290" s="1" t="s">
        <v>1762</v>
      </c>
      <c r="C290" s="1">
        <v>4</v>
      </c>
      <c r="D290" s="1" t="s">
        <v>1763</v>
      </c>
      <c r="E290" s="1" t="s">
        <v>828</v>
      </c>
      <c r="F290" s="1">
        <v>4</v>
      </c>
      <c r="G290" s="1" t="s">
        <v>272</v>
      </c>
      <c r="H290" s="1">
        <v>0</v>
      </c>
      <c r="I290" s="1" t="s">
        <v>829</v>
      </c>
      <c r="J290" s="15">
        <v>1</v>
      </c>
      <c r="K290" s="15">
        <v>6</v>
      </c>
      <c r="L290" s="15">
        <v>5</v>
      </c>
      <c r="M290" s="15">
        <v>1</v>
      </c>
      <c r="N290" s="15">
        <v>5</v>
      </c>
      <c r="O290" s="15">
        <v>4</v>
      </c>
      <c r="P290" s="15">
        <v>1</v>
      </c>
      <c r="Q290" s="15">
        <v>0</v>
      </c>
      <c r="R290" s="15">
        <v>0</v>
      </c>
      <c r="S290" s="15">
        <v>0</v>
      </c>
      <c r="T290" s="15">
        <v>0</v>
      </c>
      <c r="U290" s="15">
        <v>0</v>
      </c>
      <c r="V290" s="15">
        <v>0</v>
      </c>
      <c r="W290" s="15">
        <v>0</v>
      </c>
      <c r="X290" s="15">
        <v>1</v>
      </c>
      <c r="Y290" s="15">
        <v>6</v>
      </c>
      <c r="Z290" s="15">
        <v>5</v>
      </c>
      <c r="AA290" s="15">
        <v>1</v>
      </c>
      <c r="AB290" s="15">
        <v>5</v>
      </c>
      <c r="AC290" s="15">
        <v>4</v>
      </c>
      <c r="AD290" s="15">
        <v>1</v>
      </c>
      <c r="AE290" s="15">
        <v>1</v>
      </c>
      <c r="AF290" s="15">
        <v>6</v>
      </c>
      <c r="AG290" s="15">
        <v>5</v>
      </c>
      <c r="AH290" s="15">
        <v>1</v>
      </c>
      <c r="AI290" s="15">
        <v>5</v>
      </c>
      <c r="AJ290" s="15">
        <v>4</v>
      </c>
      <c r="AK290" s="15">
        <v>1</v>
      </c>
      <c r="AL290" s="15">
        <v>0</v>
      </c>
      <c r="AM290" s="15">
        <v>0</v>
      </c>
      <c r="AN290" s="15">
        <v>0</v>
      </c>
      <c r="AO290" s="15">
        <v>0</v>
      </c>
      <c r="AP290" s="15">
        <v>0</v>
      </c>
      <c r="AQ290" s="15">
        <v>0</v>
      </c>
      <c r="AR290" s="15">
        <v>0</v>
      </c>
      <c r="AS290" s="15">
        <v>0</v>
      </c>
      <c r="AT290" s="15">
        <v>0</v>
      </c>
      <c r="AU290" s="15">
        <v>0</v>
      </c>
      <c r="AV290" s="15">
        <v>0</v>
      </c>
      <c r="AW290" s="15">
        <v>0</v>
      </c>
      <c r="AX290" s="15">
        <v>0</v>
      </c>
      <c r="AY290" s="15">
        <v>0</v>
      </c>
    </row>
    <row r="291" spans="1:51">
      <c r="A291" s="1">
        <v>27633</v>
      </c>
      <c r="B291" s="1" t="s">
        <v>1762</v>
      </c>
      <c r="C291" s="1">
        <v>4</v>
      </c>
      <c r="D291" s="1" t="s">
        <v>1763</v>
      </c>
      <c r="E291" s="1" t="s">
        <v>830</v>
      </c>
      <c r="F291" s="1">
        <v>5</v>
      </c>
      <c r="G291" s="1" t="s">
        <v>272</v>
      </c>
      <c r="H291" s="1">
        <v>0</v>
      </c>
      <c r="I291" s="1" t="s">
        <v>831</v>
      </c>
      <c r="J291" s="15">
        <v>0</v>
      </c>
      <c r="K291" s="15">
        <v>0</v>
      </c>
      <c r="L291" s="15">
        <v>0</v>
      </c>
      <c r="M291" s="15">
        <v>0</v>
      </c>
      <c r="N291" s="15">
        <v>0</v>
      </c>
      <c r="O291" s="15">
        <v>0</v>
      </c>
      <c r="P291" s="15">
        <v>0</v>
      </c>
      <c r="Q291" s="15">
        <v>0</v>
      </c>
      <c r="R291" s="15">
        <v>0</v>
      </c>
      <c r="S291" s="15">
        <v>0</v>
      </c>
      <c r="T291" s="15">
        <v>0</v>
      </c>
      <c r="U291" s="15">
        <v>0</v>
      </c>
      <c r="V291" s="15">
        <v>0</v>
      </c>
      <c r="W291" s="15">
        <v>0</v>
      </c>
      <c r="X291" s="15">
        <v>0</v>
      </c>
      <c r="Y291" s="15">
        <v>0</v>
      </c>
      <c r="Z291" s="15">
        <v>0</v>
      </c>
      <c r="AA291" s="15">
        <v>0</v>
      </c>
      <c r="AB291" s="15">
        <v>0</v>
      </c>
      <c r="AC291" s="15">
        <v>0</v>
      </c>
      <c r="AD291" s="15">
        <v>0</v>
      </c>
      <c r="AE291" s="15">
        <v>0</v>
      </c>
      <c r="AF291" s="15">
        <v>0</v>
      </c>
      <c r="AG291" s="15">
        <v>0</v>
      </c>
      <c r="AH291" s="15">
        <v>0</v>
      </c>
      <c r="AI291" s="15">
        <v>0</v>
      </c>
      <c r="AJ291" s="15">
        <v>0</v>
      </c>
      <c r="AK291" s="15">
        <v>0</v>
      </c>
      <c r="AL291" s="15">
        <v>0</v>
      </c>
      <c r="AM291" s="15">
        <v>0</v>
      </c>
      <c r="AN291" s="15">
        <v>0</v>
      </c>
      <c r="AO291" s="15">
        <v>0</v>
      </c>
      <c r="AP291" s="15">
        <v>0</v>
      </c>
      <c r="AQ291" s="15">
        <v>0</v>
      </c>
      <c r="AR291" s="15">
        <v>0</v>
      </c>
      <c r="AS291" s="15">
        <v>0</v>
      </c>
      <c r="AT291" s="15">
        <v>0</v>
      </c>
      <c r="AU291" s="15">
        <v>0</v>
      </c>
      <c r="AV291" s="15">
        <v>0</v>
      </c>
      <c r="AW291" s="15">
        <v>0</v>
      </c>
      <c r="AX291" s="15">
        <v>0</v>
      </c>
      <c r="AY291" s="15">
        <v>0</v>
      </c>
    </row>
    <row r="292" spans="1:51">
      <c r="A292" s="1">
        <v>27644</v>
      </c>
      <c r="B292" s="1" t="s">
        <v>1762</v>
      </c>
      <c r="C292" s="1">
        <v>4</v>
      </c>
      <c r="D292" s="1" t="s">
        <v>1763</v>
      </c>
      <c r="E292" s="1" t="s">
        <v>832</v>
      </c>
      <c r="F292" s="1">
        <v>5</v>
      </c>
      <c r="G292" s="1" t="s">
        <v>272</v>
      </c>
      <c r="H292" s="1">
        <v>0</v>
      </c>
      <c r="I292" s="1" t="s">
        <v>833</v>
      </c>
      <c r="J292" s="15">
        <v>1</v>
      </c>
      <c r="K292" s="15">
        <v>6</v>
      </c>
      <c r="L292" s="15">
        <v>5</v>
      </c>
      <c r="M292" s="15">
        <v>1</v>
      </c>
      <c r="N292" s="15">
        <v>5</v>
      </c>
      <c r="O292" s="15">
        <v>4</v>
      </c>
      <c r="P292" s="15">
        <v>1</v>
      </c>
      <c r="Q292" s="15">
        <v>0</v>
      </c>
      <c r="R292" s="15">
        <v>0</v>
      </c>
      <c r="S292" s="15">
        <v>0</v>
      </c>
      <c r="T292" s="15">
        <v>0</v>
      </c>
      <c r="U292" s="15">
        <v>0</v>
      </c>
      <c r="V292" s="15">
        <v>0</v>
      </c>
      <c r="W292" s="15">
        <v>0</v>
      </c>
      <c r="X292" s="15">
        <v>1</v>
      </c>
      <c r="Y292" s="15">
        <v>6</v>
      </c>
      <c r="Z292" s="15">
        <v>5</v>
      </c>
      <c r="AA292" s="15">
        <v>1</v>
      </c>
      <c r="AB292" s="15">
        <v>5</v>
      </c>
      <c r="AC292" s="15">
        <v>4</v>
      </c>
      <c r="AD292" s="15">
        <v>1</v>
      </c>
      <c r="AE292" s="15">
        <v>1</v>
      </c>
      <c r="AF292" s="15">
        <v>6</v>
      </c>
      <c r="AG292" s="15">
        <v>5</v>
      </c>
      <c r="AH292" s="15">
        <v>1</v>
      </c>
      <c r="AI292" s="15">
        <v>5</v>
      </c>
      <c r="AJ292" s="15">
        <v>4</v>
      </c>
      <c r="AK292" s="15">
        <v>1</v>
      </c>
      <c r="AL292" s="15">
        <v>0</v>
      </c>
      <c r="AM292" s="15">
        <v>0</v>
      </c>
      <c r="AN292" s="15">
        <v>0</v>
      </c>
      <c r="AO292" s="15">
        <v>0</v>
      </c>
      <c r="AP292" s="15">
        <v>0</v>
      </c>
      <c r="AQ292" s="15">
        <v>0</v>
      </c>
      <c r="AR292" s="15">
        <v>0</v>
      </c>
      <c r="AS292" s="15">
        <v>0</v>
      </c>
      <c r="AT292" s="15">
        <v>0</v>
      </c>
      <c r="AU292" s="15">
        <v>0</v>
      </c>
      <c r="AV292" s="15">
        <v>0</v>
      </c>
      <c r="AW292" s="15">
        <v>0</v>
      </c>
      <c r="AX292" s="15">
        <v>0</v>
      </c>
      <c r="AY292" s="15">
        <v>0</v>
      </c>
    </row>
    <row r="293" spans="1:51">
      <c r="A293" s="1">
        <v>27655</v>
      </c>
      <c r="B293" s="1" t="s">
        <v>1762</v>
      </c>
      <c r="C293" s="1">
        <v>4</v>
      </c>
      <c r="D293" s="1" t="s">
        <v>1763</v>
      </c>
      <c r="E293" s="1" t="s">
        <v>834</v>
      </c>
      <c r="F293" s="1">
        <v>5</v>
      </c>
      <c r="G293" s="1" t="s">
        <v>272</v>
      </c>
      <c r="H293" s="1">
        <v>0</v>
      </c>
      <c r="I293" s="1" t="s">
        <v>835</v>
      </c>
      <c r="J293" s="15">
        <v>0</v>
      </c>
      <c r="K293" s="15">
        <v>0</v>
      </c>
      <c r="L293" s="15">
        <v>0</v>
      </c>
      <c r="M293" s="15">
        <v>0</v>
      </c>
      <c r="N293" s="15">
        <v>0</v>
      </c>
      <c r="O293" s="15">
        <v>0</v>
      </c>
      <c r="P293" s="15">
        <v>0</v>
      </c>
      <c r="Q293" s="15">
        <v>0</v>
      </c>
      <c r="R293" s="15">
        <v>0</v>
      </c>
      <c r="S293" s="15">
        <v>0</v>
      </c>
      <c r="T293" s="15">
        <v>0</v>
      </c>
      <c r="U293" s="15">
        <v>0</v>
      </c>
      <c r="V293" s="15">
        <v>0</v>
      </c>
      <c r="W293" s="15">
        <v>0</v>
      </c>
      <c r="X293" s="15">
        <v>0</v>
      </c>
      <c r="Y293" s="15">
        <v>0</v>
      </c>
      <c r="Z293" s="15">
        <v>0</v>
      </c>
      <c r="AA293" s="15">
        <v>0</v>
      </c>
      <c r="AB293" s="15">
        <v>0</v>
      </c>
      <c r="AC293" s="15">
        <v>0</v>
      </c>
      <c r="AD293" s="15">
        <v>0</v>
      </c>
      <c r="AE293" s="15">
        <v>0</v>
      </c>
      <c r="AF293" s="15">
        <v>0</v>
      </c>
      <c r="AG293" s="15">
        <v>0</v>
      </c>
      <c r="AH293" s="15">
        <v>0</v>
      </c>
      <c r="AI293" s="15">
        <v>0</v>
      </c>
      <c r="AJ293" s="15">
        <v>0</v>
      </c>
      <c r="AK293" s="15">
        <v>0</v>
      </c>
      <c r="AL293" s="15">
        <v>0</v>
      </c>
      <c r="AM293" s="15">
        <v>0</v>
      </c>
      <c r="AN293" s="15">
        <v>0</v>
      </c>
      <c r="AO293" s="15">
        <v>0</v>
      </c>
      <c r="AP293" s="15">
        <v>0</v>
      </c>
      <c r="AQ293" s="15">
        <v>0</v>
      </c>
      <c r="AR293" s="15">
        <v>0</v>
      </c>
      <c r="AS293" s="15">
        <v>0</v>
      </c>
      <c r="AT293" s="15">
        <v>0</v>
      </c>
      <c r="AU293" s="15">
        <v>0</v>
      </c>
      <c r="AV293" s="15">
        <v>0</v>
      </c>
      <c r="AW293" s="15">
        <v>0</v>
      </c>
      <c r="AX293" s="15">
        <v>0</v>
      </c>
      <c r="AY293" s="15">
        <v>0</v>
      </c>
    </row>
    <row r="294" spans="1:51">
      <c r="A294" s="1">
        <v>27666</v>
      </c>
      <c r="B294" s="1" t="s">
        <v>1762</v>
      </c>
      <c r="C294" s="1">
        <v>4</v>
      </c>
      <c r="D294" s="1" t="s">
        <v>1763</v>
      </c>
      <c r="E294" s="1" t="s">
        <v>836</v>
      </c>
      <c r="F294" s="1">
        <v>5</v>
      </c>
      <c r="G294" s="1" t="s">
        <v>272</v>
      </c>
      <c r="H294" s="1">
        <v>0</v>
      </c>
      <c r="I294" s="1" t="s">
        <v>837</v>
      </c>
      <c r="J294" s="15">
        <v>0</v>
      </c>
      <c r="K294" s="15">
        <v>0</v>
      </c>
      <c r="L294" s="15">
        <v>0</v>
      </c>
      <c r="M294" s="15">
        <v>0</v>
      </c>
      <c r="N294" s="15">
        <v>0</v>
      </c>
      <c r="O294" s="15">
        <v>0</v>
      </c>
      <c r="P294" s="15">
        <v>0</v>
      </c>
      <c r="Q294" s="15">
        <v>0</v>
      </c>
      <c r="R294" s="15">
        <v>0</v>
      </c>
      <c r="S294" s="15">
        <v>0</v>
      </c>
      <c r="T294" s="15">
        <v>0</v>
      </c>
      <c r="U294" s="15">
        <v>0</v>
      </c>
      <c r="V294" s="15">
        <v>0</v>
      </c>
      <c r="W294" s="15">
        <v>0</v>
      </c>
      <c r="X294" s="15">
        <v>0</v>
      </c>
      <c r="Y294" s="15">
        <v>0</v>
      </c>
      <c r="Z294" s="15">
        <v>0</v>
      </c>
      <c r="AA294" s="15">
        <v>0</v>
      </c>
      <c r="AB294" s="15">
        <v>0</v>
      </c>
      <c r="AC294" s="15">
        <v>0</v>
      </c>
      <c r="AD294" s="15">
        <v>0</v>
      </c>
      <c r="AE294" s="15">
        <v>0</v>
      </c>
      <c r="AF294" s="15">
        <v>0</v>
      </c>
      <c r="AG294" s="15">
        <v>0</v>
      </c>
      <c r="AH294" s="15">
        <v>0</v>
      </c>
      <c r="AI294" s="15">
        <v>0</v>
      </c>
      <c r="AJ294" s="15">
        <v>0</v>
      </c>
      <c r="AK294" s="15">
        <v>0</v>
      </c>
      <c r="AL294" s="15">
        <v>0</v>
      </c>
      <c r="AM294" s="15">
        <v>0</v>
      </c>
      <c r="AN294" s="15">
        <v>0</v>
      </c>
      <c r="AO294" s="15">
        <v>0</v>
      </c>
      <c r="AP294" s="15">
        <v>0</v>
      </c>
      <c r="AQ294" s="15">
        <v>0</v>
      </c>
      <c r="AR294" s="15">
        <v>0</v>
      </c>
      <c r="AS294" s="15">
        <v>0</v>
      </c>
      <c r="AT294" s="15">
        <v>0</v>
      </c>
      <c r="AU294" s="15">
        <v>0</v>
      </c>
      <c r="AV294" s="15">
        <v>0</v>
      </c>
      <c r="AW294" s="15">
        <v>0</v>
      </c>
      <c r="AX294" s="15">
        <v>0</v>
      </c>
      <c r="AY294" s="15">
        <v>0</v>
      </c>
    </row>
    <row r="295" spans="1:51">
      <c r="A295" s="1">
        <v>27677</v>
      </c>
      <c r="B295" s="1" t="s">
        <v>1762</v>
      </c>
      <c r="C295" s="1">
        <v>4</v>
      </c>
      <c r="D295" s="1" t="s">
        <v>1763</v>
      </c>
      <c r="E295" s="1" t="s">
        <v>838</v>
      </c>
      <c r="F295" s="1">
        <v>2</v>
      </c>
      <c r="G295" s="1" t="s">
        <v>272</v>
      </c>
      <c r="H295" s="1">
        <v>0</v>
      </c>
      <c r="I295" s="1" t="s">
        <v>839</v>
      </c>
      <c r="J295" s="15">
        <v>7</v>
      </c>
      <c r="K295" s="15">
        <v>22</v>
      </c>
      <c r="L295" s="15">
        <v>12</v>
      </c>
      <c r="M295" s="15">
        <v>10</v>
      </c>
      <c r="N295" s="15">
        <v>14</v>
      </c>
      <c r="O295" s="15">
        <v>7</v>
      </c>
      <c r="P295" s="15">
        <v>7</v>
      </c>
      <c r="Q295" s="15">
        <v>1</v>
      </c>
      <c r="R295" s="15">
        <v>1</v>
      </c>
      <c r="S295" s="15">
        <v>1</v>
      </c>
      <c r="T295" s="15">
        <v>0</v>
      </c>
      <c r="U295" s="15">
        <v>0</v>
      </c>
      <c r="V295" s="15">
        <v>0</v>
      </c>
      <c r="W295" s="15">
        <v>0</v>
      </c>
      <c r="X295" s="15">
        <v>6</v>
      </c>
      <c r="Y295" s="15">
        <v>21</v>
      </c>
      <c r="Z295" s="15">
        <v>11</v>
      </c>
      <c r="AA295" s="15">
        <v>10</v>
      </c>
      <c r="AB295" s="15">
        <v>14</v>
      </c>
      <c r="AC295" s="15">
        <v>7</v>
      </c>
      <c r="AD295" s="15">
        <v>7</v>
      </c>
      <c r="AE295" s="15">
        <v>6</v>
      </c>
      <c r="AF295" s="15">
        <v>21</v>
      </c>
      <c r="AG295" s="15">
        <v>11</v>
      </c>
      <c r="AH295" s="15">
        <v>10</v>
      </c>
      <c r="AI295" s="15">
        <v>14</v>
      </c>
      <c r="AJ295" s="15">
        <v>7</v>
      </c>
      <c r="AK295" s="15">
        <v>7</v>
      </c>
      <c r="AL295" s="15">
        <v>0</v>
      </c>
      <c r="AM295" s="15">
        <v>0</v>
      </c>
      <c r="AN295" s="15">
        <v>0</v>
      </c>
      <c r="AO295" s="15">
        <v>0</v>
      </c>
      <c r="AP295" s="15">
        <v>0</v>
      </c>
      <c r="AQ295" s="15">
        <v>0</v>
      </c>
      <c r="AR295" s="15">
        <v>0</v>
      </c>
      <c r="AS295" s="15">
        <v>0</v>
      </c>
      <c r="AT295" s="15">
        <v>0</v>
      </c>
      <c r="AU295" s="15">
        <v>0</v>
      </c>
      <c r="AV295" s="15">
        <v>0</v>
      </c>
      <c r="AW295" s="15">
        <v>0</v>
      </c>
      <c r="AX295" s="15">
        <v>0</v>
      </c>
      <c r="AY295" s="15">
        <v>0</v>
      </c>
    </row>
    <row r="296" spans="1:51">
      <c r="A296" s="1">
        <v>27688</v>
      </c>
      <c r="B296" s="1" t="s">
        <v>1762</v>
      </c>
      <c r="C296" s="1">
        <v>4</v>
      </c>
      <c r="D296" s="1" t="s">
        <v>1763</v>
      </c>
      <c r="E296" s="1" t="s">
        <v>840</v>
      </c>
      <c r="F296" s="1">
        <v>3</v>
      </c>
      <c r="G296" s="1" t="s">
        <v>272</v>
      </c>
      <c r="H296" s="1">
        <v>0</v>
      </c>
      <c r="I296" s="1" t="s">
        <v>841</v>
      </c>
      <c r="J296" s="15">
        <v>2</v>
      </c>
      <c r="K296" s="15">
        <v>2</v>
      </c>
      <c r="L296" s="15">
        <v>2</v>
      </c>
      <c r="M296" s="15">
        <v>0</v>
      </c>
      <c r="N296" s="15">
        <v>1</v>
      </c>
      <c r="O296" s="15">
        <v>1</v>
      </c>
      <c r="P296" s="15">
        <v>0</v>
      </c>
      <c r="Q296" s="15">
        <v>1</v>
      </c>
      <c r="R296" s="15">
        <v>1</v>
      </c>
      <c r="S296" s="15">
        <v>1</v>
      </c>
      <c r="T296" s="15">
        <v>0</v>
      </c>
      <c r="U296" s="15">
        <v>0</v>
      </c>
      <c r="V296" s="15">
        <v>0</v>
      </c>
      <c r="W296" s="15">
        <v>0</v>
      </c>
      <c r="X296" s="15">
        <v>1</v>
      </c>
      <c r="Y296" s="15">
        <v>1</v>
      </c>
      <c r="Z296" s="15">
        <v>1</v>
      </c>
      <c r="AA296" s="15">
        <v>0</v>
      </c>
      <c r="AB296" s="15">
        <v>1</v>
      </c>
      <c r="AC296" s="15">
        <v>1</v>
      </c>
      <c r="AD296" s="15">
        <v>0</v>
      </c>
      <c r="AE296" s="15">
        <v>1</v>
      </c>
      <c r="AF296" s="15">
        <v>1</v>
      </c>
      <c r="AG296" s="15">
        <v>1</v>
      </c>
      <c r="AH296" s="15">
        <v>0</v>
      </c>
      <c r="AI296" s="15">
        <v>1</v>
      </c>
      <c r="AJ296" s="15">
        <v>1</v>
      </c>
      <c r="AK296" s="15">
        <v>0</v>
      </c>
      <c r="AL296" s="15">
        <v>0</v>
      </c>
      <c r="AM296" s="15">
        <v>0</v>
      </c>
      <c r="AN296" s="15">
        <v>0</v>
      </c>
      <c r="AO296" s="15">
        <v>0</v>
      </c>
      <c r="AP296" s="15">
        <v>0</v>
      </c>
      <c r="AQ296" s="15">
        <v>0</v>
      </c>
      <c r="AR296" s="15">
        <v>0</v>
      </c>
      <c r="AS296" s="15">
        <v>0</v>
      </c>
      <c r="AT296" s="15">
        <v>0</v>
      </c>
      <c r="AU296" s="15">
        <v>0</v>
      </c>
      <c r="AV296" s="15">
        <v>0</v>
      </c>
      <c r="AW296" s="15">
        <v>0</v>
      </c>
      <c r="AX296" s="15">
        <v>0</v>
      </c>
      <c r="AY296" s="15">
        <v>0</v>
      </c>
    </row>
    <row r="297" spans="1:51">
      <c r="A297" s="1">
        <v>27699</v>
      </c>
      <c r="B297" s="1" t="s">
        <v>1762</v>
      </c>
      <c r="C297" s="1">
        <v>4</v>
      </c>
      <c r="D297" s="1" t="s">
        <v>1763</v>
      </c>
      <c r="E297" s="1" t="s">
        <v>842</v>
      </c>
      <c r="F297" s="1">
        <v>4</v>
      </c>
      <c r="G297" s="1" t="s">
        <v>272</v>
      </c>
      <c r="H297" s="1">
        <v>0</v>
      </c>
      <c r="I297" s="1" t="s">
        <v>843</v>
      </c>
      <c r="J297" s="15">
        <v>0</v>
      </c>
      <c r="K297" s="15">
        <v>0</v>
      </c>
      <c r="L297" s="15">
        <v>0</v>
      </c>
      <c r="M297" s="15">
        <v>0</v>
      </c>
      <c r="N297" s="15">
        <v>0</v>
      </c>
      <c r="O297" s="15">
        <v>0</v>
      </c>
      <c r="P297" s="15">
        <v>0</v>
      </c>
      <c r="Q297" s="15">
        <v>0</v>
      </c>
      <c r="R297" s="15">
        <v>0</v>
      </c>
      <c r="S297" s="15">
        <v>0</v>
      </c>
      <c r="T297" s="15">
        <v>0</v>
      </c>
      <c r="U297" s="15">
        <v>0</v>
      </c>
      <c r="V297" s="15">
        <v>0</v>
      </c>
      <c r="W297" s="15">
        <v>0</v>
      </c>
      <c r="X297" s="15">
        <v>0</v>
      </c>
      <c r="Y297" s="15">
        <v>0</v>
      </c>
      <c r="Z297" s="15">
        <v>0</v>
      </c>
      <c r="AA297" s="15">
        <v>0</v>
      </c>
      <c r="AB297" s="15">
        <v>0</v>
      </c>
      <c r="AC297" s="15">
        <v>0</v>
      </c>
      <c r="AD297" s="15">
        <v>0</v>
      </c>
      <c r="AE297" s="15">
        <v>0</v>
      </c>
      <c r="AF297" s="15">
        <v>0</v>
      </c>
      <c r="AG297" s="15">
        <v>0</v>
      </c>
      <c r="AH297" s="15">
        <v>0</v>
      </c>
      <c r="AI297" s="15">
        <v>0</v>
      </c>
      <c r="AJ297" s="15">
        <v>0</v>
      </c>
      <c r="AK297" s="15">
        <v>0</v>
      </c>
      <c r="AL297" s="15">
        <v>0</v>
      </c>
      <c r="AM297" s="15">
        <v>0</v>
      </c>
      <c r="AN297" s="15">
        <v>0</v>
      </c>
      <c r="AO297" s="15">
        <v>0</v>
      </c>
      <c r="AP297" s="15">
        <v>0</v>
      </c>
      <c r="AQ297" s="15">
        <v>0</v>
      </c>
      <c r="AR297" s="15">
        <v>0</v>
      </c>
      <c r="AS297" s="15">
        <v>0</v>
      </c>
      <c r="AT297" s="15">
        <v>0</v>
      </c>
      <c r="AU297" s="15">
        <v>0</v>
      </c>
      <c r="AV297" s="15">
        <v>0</v>
      </c>
      <c r="AW297" s="15">
        <v>0</v>
      </c>
      <c r="AX297" s="15">
        <v>0</v>
      </c>
      <c r="AY297" s="15">
        <v>0</v>
      </c>
    </row>
    <row r="298" spans="1:51">
      <c r="A298" s="1">
        <v>27710</v>
      </c>
      <c r="B298" s="1" t="s">
        <v>1762</v>
      </c>
      <c r="C298" s="1">
        <v>4</v>
      </c>
      <c r="D298" s="1" t="s">
        <v>1763</v>
      </c>
      <c r="E298" s="1" t="s">
        <v>844</v>
      </c>
      <c r="F298" s="1">
        <v>5</v>
      </c>
      <c r="G298" s="1" t="s">
        <v>272</v>
      </c>
      <c r="H298" s="1">
        <v>0</v>
      </c>
      <c r="I298" s="1" t="s">
        <v>845</v>
      </c>
      <c r="J298" s="15">
        <v>0</v>
      </c>
      <c r="K298" s="15">
        <v>0</v>
      </c>
      <c r="L298" s="15">
        <v>0</v>
      </c>
      <c r="M298" s="15">
        <v>0</v>
      </c>
      <c r="N298" s="15">
        <v>0</v>
      </c>
      <c r="O298" s="15">
        <v>0</v>
      </c>
      <c r="P298" s="15">
        <v>0</v>
      </c>
      <c r="Q298" s="15">
        <v>0</v>
      </c>
      <c r="R298" s="15">
        <v>0</v>
      </c>
      <c r="S298" s="15">
        <v>0</v>
      </c>
      <c r="T298" s="15">
        <v>0</v>
      </c>
      <c r="U298" s="15">
        <v>0</v>
      </c>
      <c r="V298" s="15">
        <v>0</v>
      </c>
      <c r="W298" s="15">
        <v>0</v>
      </c>
      <c r="X298" s="15">
        <v>0</v>
      </c>
      <c r="Y298" s="15">
        <v>0</v>
      </c>
      <c r="Z298" s="15">
        <v>0</v>
      </c>
      <c r="AA298" s="15">
        <v>0</v>
      </c>
      <c r="AB298" s="15">
        <v>0</v>
      </c>
      <c r="AC298" s="15">
        <v>0</v>
      </c>
      <c r="AD298" s="15">
        <v>0</v>
      </c>
      <c r="AE298" s="15">
        <v>0</v>
      </c>
      <c r="AF298" s="15">
        <v>0</v>
      </c>
      <c r="AG298" s="15">
        <v>0</v>
      </c>
      <c r="AH298" s="15">
        <v>0</v>
      </c>
      <c r="AI298" s="15">
        <v>0</v>
      </c>
      <c r="AJ298" s="15">
        <v>0</v>
      </c>
      <c r="AK298" s="15">
        <v>0</v>
      </c>
      <c r="AL298" s="15">
        <v>0</v>
      </c>
      <c r="AM298" s="15">
        <v>0</v>
      </c>
      <c r="AN298" s="15">
        <v>0</v>
      </c>
      <c r="AO298" s="15">
        <v>0</v>
      </c>
      <c r="AP298" s="15">
        <v>0</v>
      </c>
      <c r="AQ298" s="15">
        <v>0</v>
      </c>
      <c r="AR298" s="15">
        <v>0</v>
      </c>
      <c r="AS298" s="15">
        <v>0</v>
      </c>
      <c r="AT298" s="15">
        <v>0</v>
      </c>
      <c r="AU298" s="15">
        <v>0</v>
      </c>
      <c r="AV298" s="15">
        <v>0</v>
      </c>
      <c r="AW298" s="15">
        <v>0</v>
      </c>
      <c r="AX298" s="15">
        <v>0</v>
      </c>
      <c r="AY298" s="15">
        <v>0</v>
      </c>
    </row>
    <row r="299" spans="1:51">
      <c r="A299" s="1">
        <v>27721</v>
      </c>
      <c r="B299" s="1" t="s">
        <v>1762</v>
      </c>
      <c r="C299" s="1">
        <v>4</v>
      </c>
      <c r="D299" s="1" t="s">
        <v>1763</v>
      </c>
      <c r="E299" s="1" t="s">
        <v>846</v>
      </c>
      <c r="F299" s="1">
        <v>5</v>
      </c>
      <c r="G299" s="1" t="s">
        <v>272</v>
      </c>
      <c r="H299" s="1">
        <v>0</v>
      </c>
      <c r="I299" s="1" t="s">
        <v>847</v>
      </c>
      <c r="J299" s="15">
        <v>0</v>
      </c>
      <c r="K299" s="15">
        <v>0</v>
      </c>
      <c r="L299" s="15">
        <v>0</v>
      </c>
      <c r="M299" s="15">
        <v>0</v>
      </c>
      <c r="N299" s="15">
        <v>0</v>
      </c>
      <c r="O299" s="15">
        <v>0</v>
      </c>
      <c r="P299" s="15">
        <v>0</v>
      </c>
      <c r="Q299" s="15">
        <v>0</v>
      </c>
      <c r="R299" s="15">
        <v>0</v>
      </c>
      <c r="S299" s="15">
        <v>0</v>
      </c>
      <c r="T299" s="15">
        <v>0</v>
      </c>
      <c r="U299" s="15">
        <v>0</v>
      </c>
      <c r="V299" s="15">
        <v>0</v>
      </c>
      <c r="W299" s="15">
        <v>0</v>
      </c>
      <c r="X299" s="15">
        <v>0</v>
      </c>
      <c r="Y299" s="15">
        <v>0</v>
      </c>
      <c r="Z299" s="15">
        <v>0</v>
      </c>
      <c r="AA299" s="15">
        <v>0</v>
      </c>
      <c r="AB299" s="15">
        <v>0</v>
      </c>
      <c r="AC299" s="15">
        <v>0</v>
      </c>
      <c r="AD299" s="15">
        <v>0</v>
      </c>
      <c r="AE299" s="15">
        <v>0</v>
      </c>
      <c r="AF299" s="15">
        <v>0</v>
      </c>
      <c r="AG299" s="15">
        <v>0</v>
      </c>
      <c r="AH299" s="15">
        <v>0</v>
      </c>
      <c r="AI299" s="15">
        <v>0</v>
      </c>
      <c r="AJ299" s="15">
        <v>0</v>
      </c>
      <c r="AK299" s="15">
        <v>0</v>
      </c>
      <c r="AL299" s="15">
        <v>0</v>
      </c>
      <c r="AM299" s="15">
        <v>0</v>
      </c>
      <c r="AN299" s="15">
        <v>0</v>
      </c>
      <c r="AO299" s="15">
        <v>0</v>
      </c>
      <c r="AP299" s="15">
        <v>0</v>
      </c>
      <c r="AQ299" s="15">
        <v>0</v>
      </c>
      <c r="AR299" s="15">
        <v>0</v>
      </c>
      <c r="AS299" s="15">
        <v>0</v>
      </c>
      <c r="AT299" s="15">
        <v>0</v>
      </c>
      <c r="AU299" s="15">
        <v>0</v>
      </c>
      <c r="AV299" s="15">
        <v>0</v>
      </c>
      <c r="AW299" s="15">
        <v>0</v>
      </c>
      <c r="AX299" s="15">
        <v>0</v>
      </c>
      <c r="AY299" s="15">
        <v>0</v>
      </c>
    </row>
    <row r="300" spans="1:51">
      <c r="A300" s="1">
        <v>27732</v>
      </c>
      <c r="B300" s="1" t="s">
        <v>1762</v>
      </c>
      <c r="C300" s="1">
        <v>4</v>
      </c>
      <c r="D300" s="1" t="s">
        <v>1763</v>
      </c>
      <c r="E300" s="1" t="s">
        <v>848</v>
      </c>
      <c r="F300" s="1">
        <v>5</v>
      </c>
      <c r="G300" s="1" t="s">
        <v>272</v>
      </c>
      <c r="H300" s="1">
        <v>0</v>
      </c>
      <c r="I300" s="1" t="s">
        <v>849</v>
      </c>
      <c r="J300" s="15">
        <v>0</v>
      </c>
      <c r="K300" s="15">
        <v>0</v>
      </c>
      <c r="L300" s="15">
        <v>0</v>
      </c>
      <c r="M300" s="15">
        <v>0</v>
      </c>
      <c r="N300" s="15">
        <v>0</v>
      </c>
      <c r="O300" s="15">
        <v>0</v>
      </c>
      <c r="P300" s="15">
        <v>0</v>
      </c>
      <c r="Q300" s="15">
        <v>0</v>
      </c>
      <c r="R300" s="15">
        <v>0</v>
      </c>
      <c r="S300" s="15">
        <v>0</v>
      </c>
      <c r="T300" s="15">
        <v>0</v>
      </c>
      <c r="U300" s="15">
        <v>0</v>
      </c>
      <c r="V300" s="15">
        <v>0</v>
      </c>
      <c r="W300" s="15">
        <v>0</v>
      </c>
      <c r="X300" s="15">
        <v>0</v>
      </c>
      <c r="Y300" s="15">
        <v>0</v>
      </c>
      <c r="Z300" s="15">
        <v>0</v>
      </c>
      <c r="AA300" s="15">
        <v>0</v>
      </c>
      <c r="AB300" s="15">
        <v>0</v>
      </c>
      <c r="AC300" s="15">
        <v>0</v>
      </c>
      <c r="AD300" s="15">
        <v>0</v>
      </c>
      <c r="AE300" s="15">
        <v>0</v>
      </c>
      <c r="AF300" s="15">
        <v>0</v>
      </c>
      <c r="AG300" s="15">
        <v>0</v>
      </c>
      <c r="AH300" s="15">
        <v>0</v>
      </c>
      <c r="AI300" s="15">
        <v>0</v>
      </c>
      <c r="AJ300" s="15">
        <v>0</v>
      </c>
      <c r="AK300" s="15">
        <v>0</v>
      </c>
      <c r="AL300" s="15">
        <v>0</v>
      </c>
      <c r="AM300" s="15">
        <v>0</v>
      </c>
      <c r="AN300" s="15">
        <v>0</v>
      </c>
      <c r="AO300" s="15">
        <v>0</v>
      </c>
      <c r="AP300" s="15">
        <v>0</v>
      </c>
      <c r="AQ300" s="15">
        <v>0</v>
      </c>
      <c r="AR300" s="15">
        <v>0</v>
      </c>
      <c r="AS300" s="15">
        <v>0</v>
      </c>
      <c r="AT300" s="15">
        <v>0</v>
      </c>
      <c r="AU300" s="15">
        <v>0</v>
      </c>
      <c r="AV300" s="15">
        <v>0</v>
      </c>
      <c r="AW300" s="15">
        <v>0</v>
      </c>
      <c r="AX300" s="15">
        <v>0</v>
      </c>
      <c r="AY300" s="15">
        <v>0</v>
      </c>
    </row>
    <row r="301" spans="1:51">
      <c r="A301" s="1">
        <v>27743</v>
      </c>
      <c r="B301" s="1" t="s">
        <v>1762</v>
      </c>
      <c r="C301" s="1">
        <v>4</v>
      </c>
      <c r="D301" s="1" t="s">
        <v>1763</v>
      </c>
      <c r="E301" s="1" t="s">
        <v>850</v>
      </c>
      <c r="F301" s="1">
        <v>5</v>
      </c>
      <c r="G301" s="1" t="s">
        <v>272</v>
      </c>
      <c r="H301" s="1">
        <v>0</v>
      </c>
      <c r="I301" s="1" t="s">
        <v>851</v>
      </c>
      <c r="J301" s="15">
        <v>0</v>
      </c>
      <c r="K301" s="15">
        <v>0</v>
      </c>
      <c r="L301" s="15">
        <v>0</v>
      </c>
      <c r="M301" s="15">
        <v>0</v>
      </c>
      <c r="N301" s="15">
        <v>0</v>
      </c>
      <c r="O301" s="15">
        <v>0</v>
      </c>
      <c r="P301" s="15">
        <v>0</v>
      </c>
      <c r="Q301" s="15">
        <v>0</v>
      </c>
      <c r="R301" s="15">
        <v>0</v>
      </c>
      <c r="S301" s="15">
        <v>0</v>
      </c>
      <c r="T301" s="15">
        <v>0</v>
      </c>
      <c r="U301" s="15">
        <v>0</v>
      </c>
      <c r="V301" s="15">
        <v>0</v>
      </c>
      <c r="W301" s="15">
        <v>0</v>
      </c>
      <c r="X301" s="15">
        <v>0</v>
      </c>
      <c r="Y301" s="15">
        <v>0</v>
      </c>
      <c r="Z301" s="15">
        <v>0</v>
      </c>
      <c r="AA301" s="15">
        <v>0</v>
      </c>
      <c r="AB301" s="15">
        <v>0</v>
      </c>
      <c r="AC301" s="15">
        <v>0</v>
      </c>
      <c r="AD301" s="15">
        <v>0</v>
      </c>
      <c r="AE301" s="15">
        <v>0</v>
      </c>
      <c r="AF301" s="15">
        <v>0</v>
      </c>
      <c r="AG301" s="15">
        <v>0</v>
      </c>
      <c r="AH301" s="15">
        <v>0</v>
      </c>
      <c r="AI301" s="15">
        <v>0</v>
      </c>
      <c r="AJ301" s="15">
        <v>0</v>
      </c>
      <c r="AK301" s="15">
        <v>0</v>
      </c>
      <c r="AL301" s="15">
        <v>0</v>
      </c>
      <c r="AM301" s="15">
        <v>0</v>
      </c>
      <c r="AN301" s="15">
        <v>0</v>
      </c>
      <c r="AO301" s="15">
        <v>0</v>
      </c>
      <c r="AP301" s="15">
        <v>0</v>
      </c>
      <c r="AQ301" s="15">
        <v>0</v>
      </c>
      <c r="AR301" s="15">
        <v>0</v>
      </c>
      <c r="AS301" s="15">
        <v>0</v>
      </c>
      <c r="AT301" s="15">
        <v>0</v>
      </c>
      <c r="AU301" s="15">
        <v>0</v>
      </c>
      <c r="AV301" s="15">
        <v>0</v>
      </c>
      <c r="AW301" s="15">
        <v>0</v>
      </c>
      <c r="AX301" s="15">
        <v>0</v>
      </c>
      <c r="AY301" s="15">
        <v>0</v>
      </c>
    </row>
    <row r="302" spans="1:51">
      <c r="A302" s="1">
        <v>27754</v>
      </c>
      <c r="B302" s="1" t="s">
        <v>1762</v>
      </c>
      <c r="C302" s="1">
        <v>4</v>
      </c>
      <c r="D302" s="1" t="s">
        <v>1763</v>
      </c>
      <c r="E302" s="1" t="s">
        <v>852</v>
      </c>
      <c r="F302" s="1">
        <v>4</v>
      </c>
      <c r="G302" s="1" t="s">
        <v>272</v>
      </c>
      <c r="H302" s="1">
        <v>0</v>
      </c>
      <c r="I302" s="1" t="s">
        <v>853</v>
      </c>
      <c r="J302" s="15">
        <v>0</v>
      </c>
      <c r="K302" s="15">
        <v>0</v>
      </c>
      <c r="L302" s="15">
        <v>0</v>
      </c>
      <c r="M302" s="15">
        <v>0</v>
      </c>
      <c r="N302" s="15">
        <v>0</v>
      </c>
      <c r="O302" s="15">
        <v>0</v>
      </c>
      <c r="P302" s="15">
        <v>0</v>
      </c>
      <c r="Q302" s="15">
        <v>0</v>
      </c>
      <c r="R302" s="15">
        <v>0</v>
      </c>
      <c r="S302" s="15">
        <v>0</v>
      </c>
      <c r="T302" s="15">
        <v>0</v>
      </c>
      <c r="U302" s="15">
        <v>0</v>
      </c>
      <c r="V302" s="15">
        <v>0</v>
      </c>
      <c r="W302" s="15">
        <v>0</v>
      </c>
      <c r="X302" s="15">
        <v>0</v>
      </c>
      <c r="Y302" s="15">
        <v>0</v>
      </c>
      <c r="Z302" s="15">
        <v>0</v>
      </c>
      <c r="AA302" s="15">
        <v>0</v>
      </c>
      <c r="AB302" s="15">
        <v>0</v>
      </c>
      <c r="AC302" s="15">
        <v>0</v>
      </c>
      <c r="AD302" s="15">
        <v>0</v>
      </c>
      <c r="AE302" s="15">
        <v>0</v>
      </c>
      <c r="AF302" s="15">
        <v>0</v>
      </c>
      <c r="AG302" s="15">
        <v>0</v>
      </c>
      <c r="AH302" s="15">
        <v>0</v>
      </c>
      <c r="AI302" s="15">
        <v>0</v>
      </c>
      <c r="AJ302" s="15">
        <v>0</v>
      </c>
      <c r="AK302" s="15">
        <v>0</v>
      </c>
      <c r="AL302" s="15">
        <v>0</v>
      </c>
      <c r="AM302" s="15">
        <v>0</v>
      </c>
      <c r="AN302" s="15">
        <v>0</v>
      </c>
      <c r="AO302" s="15">
        <v>0</v>
      </c>
      <c r="AP302" s="15">
        <v>0</v>
      </c>
      <c r="AQ302" s="15">
        <v>0</v>
      </c>
      <c r="AR302" s="15">
        <v>0</v>
      </c>
      <c r="AS302" s="15">
        <v>0</v>
      </c>
      <c r="AT302" s="15">
        <v>0</v>
      </c>
      <c r="AU302" s="15">
        <v>0</v>
      </c>
      <c r="AV302" s="15">
        <v>0</v>
      </c>
      <c r="AW302" s="15">
        <v>0</v>
      </c>
      <c r="AX302" s="15">
        <v>0</v>
      </c>
      <c r="AY302" s="15">
        <v>0</v>
      </c>
    </row>
    <row r="303" spans="1:51">
      <c r="A303" s="1">
        <v>27765</v>
      </c>
      <c r="B303" s="1" t="s">
        <v>1762</v>
      </c>
      <c r="C303" s="1">
        <v>4</v>
      </c>
      <c r="D303" s="1" t="s">
        <v>1763</v>
      </c>
      <c r="E303" s="1" t="s">
        <v>854</v>
      </c>
      <c r="F303" s="1">
        <v>5</v>
      </c>
      <c r="G303" s="1" t="s">
        <v>272</v>
      </c>
      <c r="H303" s="1">
        <v>0</v>
      </c>
      <c r="I303" s="1" t="s">
        <v>855</v>
      </c>
      <c r="J303" s="15">
        <v>0</v>
      </c>
      <c r="K303" s="15">
        <v>0</v>
      </c>
      <c r="L303" s="15">
        <v>0</v>
      </c>
      <c r="M303" s="15">
        <v>0</v>
      </c>
      <c r="N303" s="15">
        <v>0</v>
      </c>
      <c r="O303" s="15">
        <v>0</v>
      </c>
      <c r="P303" s="15">
        <v>0</v>
      </c>
      <c r="Q303" s="15">
        <v>0</v>
      </c>
      <c r="R303" s="15">
        <v>0</v>
      </c>
      <c r="S303" s="15">
        <v>0</v>
      </c>
      <c r="T303" s="15">
        <v>0</v>
      </c>
      <c r="U303" s="15">
        <v>0</v>
      </c>
      <c r="V303" s="15">
        <v>0</v>
      </c>
      <c r="W303" s="15">
        <v>0</v>
      </c>
      <c r="X303" s="15">
        <v>0</v>
      </c>
      <c r="Y303" s="15">
        <v>0</v>
      </c>
      <c r="Z303" s="15">
        <v>0</v>
      </c>
      <c r="AA303" s="15">
        <v>0</v>
      </c>
      <c r="AB303" s="15">
        <v>0</v>
      </c>
      <c r="AC303" s="15">
        <v>0</v>
      </c>
      <c r="AD303" s="15">
        <v>0</v>
      </c>
      <c r="AE303" s="15">
        <v>0</v>
      </c>
      <c r="AF303" s="15">
        <v>0</v>
      </c>
      <c r="AG303" s="15">
        <v>0</v>
      </c>
      <c r="AH303" s="15">
        <v>0</v>
      </c>
      <c r="AI303" s="15">
        <v>0</v>
      </c>
      <c r="AJ303" s="15">
        <v>0</v>
      </c>
      <c r="AK303" s="15">
        <v>0</v>
      </c>
      <c r="AL303" s="15">
        <v>0</v>
      </c>
      <c r="AM303" s="15">
        <v>0</v>
      </c>
      <c r="AN303" s="15">
        <v>0</v>
      </c>
      <c r="AO303" s="15">
        <v>0</v>
      </c>
      <c r="AP303" s="15">
        <v>0</v>
      </c>
      <c r="AQ303" s="15">
        <v>0</v>
      </c>
      <c r="AR303" s="15">
        <v>0</v>
      </c>
      <c r="AS303" s="15">
        <v>0</v>
      </c>
      <c r="AT303" s="15">
        <v>0</v>
      </c>
      <c r="AU303" s="15">
        <v>0</v>
      </c>
      <c r="AV303" s="15">
        <v>0</v>
      </c>
      <c r="AW303" s="15">
        <v>0</v>
      </c>
      <c r="AX303" s="15">
        <v>0</v>
      </c>
      <c r="AY303" s="15">
        <v>0</v>
      </c>
    </row>
    <row r="304" spans="1:51">
      <c r="A304" s="1">
        <v>27776</v>
      </c>
      <c r="B304" s="1" t="s">
        <v>1762</v>
      </c>
      <c r="C304" s="1">
        <v>4</v>
      </c>
      <c r="D304" s="1" t="s">
        <v>1763</v>
      </c>
      <c r="E304" s="1" t="s">
        <v>856</v>
      </c>
      <c r="F304" s="1">
        <v>5</v>
      </c>
      <c r="G304" s="1" t="s">
        <v>272</v>
      </c>
      <c r="H304" s="1">
        <v>0</v>
      </c>
      <c r="I304" s="1" t="s">
        <v>857</v>
      </c>
      <c r="J304" s="15">
        <v>0</v>
      </c>
      <c r="K304" s="15">
        <v>0</v>
      </c>
      <c r="L304" s="15">
        <v>0</v>
      </c>
      <c r="M304" s="15">
        <v>0</v>
      </c>
      <c r="N304" s="15">
        <v>0</v>
      </c>
      <c r="O304" s="15">
        <v>0</v>
      </c>
      <c r="P304" s="15">
        <v>0</v>
      </c>
      <c r="Q304" s="15">
        <v>0</v>
      </c>
      <c r="R304" s="15">
        <v>0</v>
      </c>
      <c r="S304" s="15">
        <v>0</v>
      </c>
      <c r="T304" s="15">
        <v>0</v>
      </c>
      <c r="U304" s="15">
        <v>0</v>
      </c>
      <c r="V304" s="15">
        <v>0</v>
      </c>
      <c r="W304" s="15">
        <v>0</v>
      </c>
      <c r="X304" s="15">
        <v>0</v>
      </c>
      <c r="Y304" s="15">
        <v>0</v>
      </c>
      <c r="Z304" s="15">
        <v>0</v>
      </c>
      <c r="AA304" s="15">
        <v>0</v>
      </c>
      <c r="AB304" s="15">
        <v>0</v>
      </c>
      <c r="AC304" s="15">
        <v>0</v>
      </c>
      <c r="AD304" s="15">
        <v>0</v>
      </c>
      <c r="AE304" s="15">
        <v>0</v>
      </c>
      <c r="AF304" s="15">
        <v>0</v>
      </c>
      <c r="AG304" s="15">
        <v>0</v>
      </c>
      <c r="AH304" s="15">
        <v>0</v>
      </c>
      <c r="AI304" s="15">
        <v>0</v>
      </c>
      <c r="AJ304" s="15">
        <v>0</v>
      </c>
      <c r="AK304" s="15">
        <v>0</v>
      </c>
      <c r="AL304" s="15">
        <v>0</v>
      </c>
      <c r="AM304" s="15">
        <v>0</v>
      </c>
      <c r="AN304" s="15">
        <v>0</v>
      </c>
      <c r="AO304" s="15">
        <v>0</v>
      </c>
      <c r="AP304" s="15">
        <v>0</v>
      </c>
      <c r="AQ304" s="15">
        <v>0</v>
      </c>
      <c r="AR304" s="15">
        <v>0</v>
      </c>
      <c r="AS304" s="15">
        <v>0</v>
      </c>
      <c r="AT304" s="15">
        <v>0</v>
      </c>
      <c r="AU304" s="15">
        <v>0</v>
      </c>
      <c r="AV304" s="15">
        <v>0</v>
      </c>
      <c r="AW304" s="15">
        <v>0</v>
      </c>
      <c r="AX304" s="15">
        <v>0</v>
      </c>
      <c r="AY304" s="15">
        <v>0</v>
      </c>
    </row>
    <row r="305" spans="1:51">
      <c r="A305" s="1">
        <v>27787</v>
      </c>
      <c r="B305" s="1" t="s">
        <v>1762</v>
      </c>
      <c r="C305" s="1">
        <v>4</v>
      </c>
      <c r="D305" s="1" t="s">
        <v>1763</v>
      </c>
      <c r="E305" s="1" t="s">
        <v>858</v>
      </c>
      <c r="F305" s="1">
        <v>5</v>
      </c>
      <c r="G305" s="1" t="s">
        <v>272</v>
      </c>
      <c r="H305" s="1">
        <v>0</v>
      </c>
      <c r="I305" s="1" t="s">
        <v>859</v>
      </c>
      <c r="J305" s="15">
        <v>0</v>
      </c>
      <c r="K305" s="15">
        <v>0</v>
      </c>
      <c r="L305" s="15">
        <v>0</v>
      </c>
      <c r="M305" s="15">
        <v>0</v>
      </c>
      <c r="N305" s="15">
        <v>0</v>
      </c>
      <c r="O305" s="15">
        <v>0</v>
      </c>
      <c r="P305" s="15">
        <v>0</v>
      </c>
      <c r="Q305" s="15">
        <v>0</v>
      </c>
      <c r="R305" s="15">
        <v>0</v>
      </c>
      <c r="S305" s="15">
        <v>0</v>
      </c>
      <c r="T305" s="15">
        <v>0</v>
      </c>
      <c r="U305" s="15">
        <v>0</v>
      </c>
      <c r="V305" s="15">
        <v>0</v>
      </c>
      <c r="W305" s="15">
        <v>0</v>
      </c>
      <c r="X305" s="15">
        <v>0</v>
      </c>
      <c r="Y305" s="15">
        <v>0</v>
      </c>
      <c r="Z305" s="15">
        <v>0</v>
      </c>
      <c r="AA305" s="15">
        <v>0</v>
      </c>
      <c r="AB305" s="15">
        <v>0</v>
      </c>
      <c r="AC305" s="15">
        <v>0</v>
      </c>
      <c r="AD305" s="15">
        <v>0</v>
      </c>
      <c r="AE305" s="15">
        <v>0</v>
      </c>
      <c r="AF305" s="15">
        <v>0</v>
      </c>
      <c r="AG305" s="15">
        <v>0</v>
      </c>
      <c r="AH305" s="15">
        <v>0</v>
      </c>
      <c r="AI305" s="15">
        <v>0</v>
      </c>
      <c r="AJ305" s="15">
        <v>0</v>
      </c>
      <c r="AK305" s="15">
        <v>0</v>
      </c>
      <c r="AL305" s="15">
        <v>0</v>
      </c>
      <c r="AM305" s="15">
        <v>0</v>
      </c>
      <c r="AN305" s="15">
        <v>0</v>
      </c>
      <c r="AO305" s="15">
        <v>0</v>
      </c>
      <c r="AP305" s="15">
        <v>0</v>
      </c>
      <c r="AQ305" s="15">
        <v>0</v>
      </c>
      <c r="AR305" s="15">
        <v>0</v>
      </c>
      <c r="AS305" s="15">
        <v>0</v>
      </c>
      <c r="AT305" s="15">
        <v>0</v>
      </c>
      <c r="AU305" s="15">
        <v>0</v>
      </c>
      <c r="AV305" s="15">
        <v>0</v>
      </c>
      <c r="AW305" s="15">
        <v>0</v>
      </c>
      <c r="AX305" s="15">
        <v>0</v>
      </c>
      <c r="AY305" s="15">
        <v>0</v>
      </c>
    </row>
    <row r="306" spans="1:51">
      <c r="A306" s="1">
        <v>27798</v>
      </c>
      <c r="B306" s="1" t="s">
        <v>1762</v>
      </c>
      <c r="C306" s="1">
        <v>4</v>
      </c>
      <c r="D306" s="1" t="s">
        <v>1763</v>
      </c>
      <c r="E306" s="1" t="s">
        <v>860</v>
      </c>
      <c r="F306" s="1">
        <v>5</v>
      </c>
      <c r="G306" s="1" t="s">
        <v>272</v>
      </c>
      <c r="H306" s="1">
        <v>0</v>
      </c>
      <c r="I306" s="1" t="s">
        <v>861</v>
      </c>
      <c r="J306" s="15">
        <v>0</v>
      </c>
      <c r="K306" s="15">
        <v>0</v>
      </c>
      <c r="L306" s="15">
        <v>0</v>
      </c>
      <c r="M306" s="15">
        <v>0</v>
      </c>
      <c r="N306" s="15">
        <v>0</v>
      </c>
      <c r="O306" s="15">
        <v>0</v>
      </c>
      <c r="P306" s="15">
        <v>0</v>
      </c>
      <c r="Q306" s="15">
        <v>0</v>
      </c>
      <c r="R306" s="15">
        <v>0</v>
      </c>
      <c r="S306" s="15">
        <v>0</v>
      </c>
      <c r="T306" s="15">
        <v>0</v>
      </c>
      <c r="U306" s="15">
        <v>0</v>
      </c>
      <c r="V306" s="15">
        <v>0</v>
      </c>
      <c r="W306" s="15">
        <v>0</v>
      </c>
      <c r="X306" s="15">
        <v>0</v>
      </c>
      <c r="Y306" s="15">
        <v>0</v>
      </c>
      <c r="Z306" s="15">
        <v>0</v>
      </c>
      <c r="AA306" s="15">
        <v>0</v>
      </c>
      <c r="AB306" s="15">
        <v>0</v>
      </c>
      <c r="AC306" s="15">
        <v>0</v>
      </c>
      <c r="AD306" s="15">
        <v>0</v>
      </c>
      <c r="AE306" s="15">
        <v>0</v>
      </c>
      <c r="AF306" s="15">
        <v>0</v>
      </c>
      <c r="AG306" s="15">
        <v>0</v>
      </c>
      <c r="AH306" s="15">
        <v>0</v>
      </c>
      <c r="AI306" s="15">
        <v>0</v>
      </c>
      <c r="AJ306" s="15">
        <v>0</v>
      </c>
      <c r="AK306" s="15">
        <v>0</v>
      </c>
      <c r="AL306" s="15">
        <v>0</v>
      </c>
      <c r="AM306" s="15">
        <v>0</v>
      </c>
      <c r="AN306" s="15">
        <v>0</v>
      </c>
      <c r="AO306" s="15">
        <v>0</v>
      </c>
      <c r="AP306" s="15">
        <v>0</v>
      </c>
      <c r="AQ306" s="15">
        <v>0</v>
      </c>
      <c r="AR306" s="15">
        <v>0</v>
      </c>
      <c r="AS306" s="15">
        <v>0</v>
      </c>
      <c r="AT306" s="15">
        <v>0</v>
      </c>
      <c r="AU306" s="15">
        <v>0</v>
      </c>
      <c r="AV306" s="15">
        <v>0</v>
      </c>
      <c r="AW306" s="15">
        <v>0</v>
      </c>
      <c r="AX306" s="15">
        <v>0</v>
      </c>
      <c r="AY306" s="15">
        <v>0</v>
      </c>
    </row>
    <row r="307" spans="1:51">
      <c r="A307" s="1">
        <v>27809</v>
      </c>
      <c r="B307" s="1" t="s">
        <v>1762</v>
      </c>
      <c r="C307" s="1">
        <v>4</v>
      </c>
      <c r="D307" s="1" t="s">
        <v>1763</v>
      </c>
      <c r="E307" s="1" t="s">
        <v>862</v>
      </c>
      <c r="F307" s="1">
        <v>4</v>
      </c>
      <c r="G307" s="1" t="s">
        <v>272</v>
      </c>
      <c r="H307" s="1">
        <v>0</v>
      </c>
      <c r="I307" s="1" t="s">
        <v>863</v>
      </c>
      <c r="J307" s="15">
        <v>2</v>
      </c>
      <c r="K307" s="15">
        <v>2</v>
      </c>
      <c r="L307" s="15">
        <v>2</v>
      </c>
      <c r="M307" s="15">
        <v>0</v>
      </c>
      <c r="N307" s="15">
        <v>1</v>
      </c>
      <c r="O307" s="15">
        <v>1</v>
      </c>
      <c r="P307" s="15">
        <v>0</v>
      </c>
      <c r="Q307" s="15">
        <v>1</v>
      </c>
      <c r="R307" s="15">
        <v>1</v>
      </c>
      <c r="S307" s="15">
        <v>1</v>
      </c>
      <c r="T307" s="15">
        <v>0</v>
      </c>
      <c r="U307" s="15">
        <v>0</v>
      </c>
      <c r="V307" s="15">
        <v>0</v>
      </c>
      <c r="W307" s="15">
        <v>0</v>
      </c>
      <c r="X307" s="15">
        <v>1</v>
      </c>
      <c r="Y307" s="15">
        <v>1</v>
      </c>
      <c r="Z307" s="15">
        <v>1</v>
      </c>
      <c r="AA307" s="15">
        <v>0</v>
      </c>
      <c r="AB307" s="15">
        <v>1</v>
      </c>
      <c r="AC307" s="15">
        <v>1</v>
      </c>
      <c r="AD307" s="15">
        <v>0</v>
      </c>
      <c r="AE307" s="15">
        <v>1</v>
      </c>
      <c r="AF307" s="15">
        <v>1</v>
      </c>
      <c r="AG307" s="15">
        <v>1</v>
      </c>
      <c r="AH307" s="15">
        <v>0</v>
      </c>
      <c r="AI307" s="15">
        <v>1</v>
      </c>
      <c r="AJ307" s="15">
        <v>1</v>
      </c>
      <c r="AK307" s="15">
        <v>0</v>
      </c>
      <c r="AL307" s="15">
        <v>0</v>
      </c>
      <c r="AM307" s="15">
        <v>0</v>
      </c>
      <c r="AN307" s="15">
        <v>0</v>
      </c>
      <c r="AO307" s="15">
        <v>0</v>
      </c>
      <c r="AP307" s="15">
        <v>0</v>
      </c>
      <c r="AQ307" s="15">
        <v>0</v>
      </c>
      <c r="AR307" s="15">
        <v>0</v>
      </c>
      <c r="AS307" s="15">
        <v>0</v>
      </c>
      <c r="AT307" s="15">
        <v>0</v>
      </c>
      <c r="AU307" s="15">
        <v>0</v>
      </c>
      <c r="AV307" s="15">
        <v>0</v>
      </c>
      <c r="AW307" s="15">
        <v>0</v>
      </c>
      <c r="AX307" s="15">
        <v>0</v>
      </c>
      <c r="AY307" s="15">
        <v>0</v>
      </c>
    </row>
    <row r="308" spans="1:51">
      <c r="A308" s="1">
        <v>27820</v>
      </c>
      <c r="B308" s="1" t="s">
        <v>1762</v>
      </c>
      <c r="C308" s="1">
        <v>4</v>
      </c>
      <c r="D308" s="1" t="s">
        <v>1763</v>
      </c>
      <c r="E308" s="1" t="s">
        <v>864</v>
      </c>
      <c r="F308" s="1">
        <v>5</v>
      </c>
      <c r="G308" s="1" t="s">
        <v>272</v>
      </c>
      <c r="H308" s="1">
        <v>0</v>
      </c>
      <c r="I308" s="1" t="s">
        <v>865</v>
      </c>
      <c r="J308" s="15">
        <v>0</v>
      </c>
      <c r="K308" s="15">
        <v>0</v>
      </c>
      <c r="L308" s="15">
        <v>0</v>
      </c>
      <c r="M308" s="15">
        <v>0</v>
      </c>
      <c r="N308" s="15">
        <v>0</v>
      </c>
      <c r="O308" s="15">
        <v>0</v>
      </c>
      <c r="P308" s="15">
        <v>0</v>
      </c>
      <c r="Q308" s="15">
        <v>0</v>
      </c>
      <c r="R308" s="15">
        <v>0</v>
      </c>
      <c r="S308" s="15">
        <v>0</v>
      </c>
      <c r="T308" s="15">
        <v>0</v>
      </c>
      <c r="U308" s="15">
        <v>0</v>
      </c>
      <c r="V308" s="15">
        <v>0</v>
      </c>
      <c r="W308" s="15">
        <v>0</v>
      </c>
      <c r="X308" s="15">
        <v>0</v>
      </c>
      <c r="Y308" s="15">
        <v>0</v>
      </c>
      <c r="Z308" s="15">
        <v>0</v>
      </c>
      <c r="AA308" s="15">
        <v>0</v>
      </c>
      <c r="AB308" s="15">
        <v>0</v>
      </c>
      <c r="AC308" s="15">
        <v>0</v>
      </c>
      <c r="AD308" s="15">
        <v>0</v>
      </c>
      <c r="AE308" s="15">
        <v>0</v>
      </c>
      <c r="AF308" s="15">
        <v>0</v>
      </c>
      <c r="AG308" s="15">
        <v>0</v>
      </c>
      <c r="AH308" s="15">
        <v>0</v>
      </c>
      <c r="AI308" s="15">
        <v>0</v>
      </c>
      <c r="AJ308" s="15">
        <v>0</v>
      </c>
      <c r="AK308" s="15">
        <v>0</v>
      </c>
      <c r="AL308" s="15">
        <v>0</v>
      </c>
      <c r="AM308" s="15">
        <v>0</v>
      </c>
      <c r="AN308" s="15">
        <v>0</v>
      </c>
      <c r="AO308" s="15">
        <v>0</v>
      </c>
      <c r="AP308" s="15">
        <v>0</v>
      </c>
      <c r="AQ308" s="15">
        <v>0</v>
      </c>
      <c r="AR308" s="15">
        <v>0</v>
      </c>
      <c r="AS308" s="15">
        <v>0</v>
      </c>
      <c r="AT308" s="15">
        <v>0</v>
      </c>
      <c r="AU308" s="15">
        <v>0</v>
      </c>
      <c r="AV308" s="15">
        <v>0</v>
      </c>
      <c r="AW308" s="15">
        <v>0</v>
      </c>
      <c r="AX308" s="15">
        <v>0</v>
      </c>
      <c r="AY308" s="15">
        <v>0</v>
      </c>
    </row>
    <row r="309" spans="1:51">
      <c r="A309" s="1">
        <v>27831</v>
      </c>
      <c r="B309" s="1" t="s">
        <v>1762</v>
      </c>
      <c r="C309" s="1">
        <v>4</v>
      </c>
      <c r="D309" s="1" t="s">
        <v>1763</v>
      </c>
      <c r="E309" s="1" t="s">
        <v>866</v>
      </c>
      <c r="F309" s="1">
        <v>5</v>
      </c>
      <c r="G309" s="1" t="s">
        <v>272</v>
      </c>
      <c r="H309" s="1">
        <v>0</v>
      </c>
      <c r="I309" s="1" t="s">
        <v>867</v>
      </c>
      <c r="J309" s="15">
        <v>1</v>
      </c>
      <c r="K309" s="15">
        <v>1</v>
      </c>
      <c r="L309" s="15">
        <v>1</v>
      </c>
      <c r="M309" s="15">
        <v>0</v>
      </c>
      <c r="N309" s="15">
        <v>0</v>
      </c>
      <c r="O309" s="15">
        <v>0</v>
      </c>
      <c r="P309" s="15">
        <v>0</v>
      </c>
      <c r="Q309" s="15">
        <v>1</v>
      </c>
      <c r="R309" s="15">
        <v>1</v>
      </c>
      <c r="S309" s="15">
        <v>1</v>
      </c>
      <c r="T309" s="15">
        <v>0</v>
      </c>
      <c r="U309" s="15">
        <v>0</v>
      </c>
      <c r="V309" s="15">
        <v>0</v>
      </c>
      <c r="W309" s="15">
        <v>0</v>
      </c>
      <c r="X309" s="15">
        <v>0</v>
      </c>
      <c r="Y309" s="15">
        <v>0</v>
      </c>
      <c r="Z309" s="15">
        <v>0</v>
      </c>
      <c r="AA309" s="15">
        <v>0</v>
      </c>
      <c r="AB309" s="15">
        <v>0</v>
      </c>
      <c r="AC309" s="15">
        <v>0</v>
      </c>
      <c r="AD309" s="15">
        <v>0</v>
      </c>
      <c r="AE309" s="15">
        <v>0</v>
      </c>
      <c r="AF309" s="15">
        <v>0</v>
      </c>
      <c r="AG309" s="15">
        <v>0</v>
      </c>
      <c r="AH309" s="15">
        <v>0</v>
      </c>
      <c r="AI309" s="15">
        <v>0</v>
      </c>
      <c r="AJ309" s="15">
        <v>0</v>
      </c>
      <c r="AK309" s="15">
        <v>0</v>
      </c>
      <c r="AL309" s="15">
        <v>0</v>
      </c>
      <c r="AM309" s="15">
        <v>0</v>
      </c>
      <c r="AN309" s="15">
        <v>0</v>
      </c>
      <c r="AO309" s="15">
        <v>0</v>
      </c>
      <c r="AP309" s="15">
        <v>0</v>
      </c>
      <c r="AQ309" s="15">
        <v>0</v>
      </c>
      <c r="AR309" s="15">
        <v>0</v>
      </c>
      <c r="AS309" s="15">
        <v>0</v>
      </c>
      <c r="AT309" s="15">
        <v>0</v>
      </c>
      <c r="AU309" s="15">
        <v>0</v>
      </c>
      <c r="AV309" s="15">
        <v>0</v>
      </c>
      <c r="AW309" s="15">
        <v>0</v>
      </c>
      <c r="AX309" s="15">
        <v>0</v>
      </c>
      <c r="AY309" s="15">
        <v>0</v>
      </c>
    </row>
    <row r="310" spans="1:51">
      <c r="A310" s="1">
        <v>27842</v>
      </c>
      <c r="B310" s="1" t="s">
        <v>1762</v>
      </c>
      <c r="C310" s="1">
        <v>4</v>
      </c>
      <c r="D310" s="1" t="s">
        <v>1763</v>
      </c>
      <c r="E310" s="1" t="s">
        <v>868</v>
      </c>
      <c r="F310" s="1">
        <v>5</v>
      </c>
      <c r="G310" s="1" t="s">
        <v>272</v>
      </c>
      <c r="H310" s="1">
        <v>0</v>
      </c>
      <c r="I310" s="1" t="s">
        <v>869</v>
      </c>
      <c r="J310" s="15">
        <v>0</v>
      </c>
      <c r="K310" s="15">
        <v>0</v>
      </c>
      <c r="L310" s="15">
        <v>0</v>
      </c>
      <c r="M310" s="15">
        <v>0</v>
      </c>
      <c r="N310" s="15">
        <v>0</v>
      </c>
      <c r="O310" s="15">
        <v>0</v>
      </c>
      <c r="P310" s="15">
        <v>0</v>
      </c>
      <c r="Q310" s="15">
        <v>0</v>
      </c>
      <c r="R310" s="15">
        <v>0</v>
      </c>
      <c r="S310" s="15">
        <v>0</v>
      </c>
      <c r="T310" s="15">
        <v>0</v>
      </c>
      <c r="U310" s="15">
        <v>0</v>
      </c>
      <c r="V310" s="15">
        <v>0</v>
      </c>
      <c r="W310" s="15">
        <v>0</v>
      </c>
      <c r="X310" s="15">
        <v>0</v>
      </c>
      <c r="Y310" s="15">
        <v>0</v>
      </c>
      <c r="Z310" s="15">
        <v>0</v>
      </c>
      <c r="AA310" s="15">
        <v>0</v>
      </c>
      <c r="AB310" s="15">
        <v>0</v>
      </c>
      <c r="AC310" s="15">
        <v>0</v>
      </c>
      <c r="AD310" s="15">
        <v>0</v>
      </c>
      <c r="AE310" s="15">
        <v>0</v>
      </c>
      <c r="AF310" s="15">
        <v>0</v>
      </c>
      <c r="AG310" s="15">
        <v>0</v>
      </c>
      <c r="AH310" s="15">
        <v>0</v>
      </c>
      <c r="AI310" s="15">
        <v>0</v>
      </c>
      <c r="AJ310" s="15">
        <v>0</v>
      </c>
      <c r="AK310" s="15">
        <v>0</v>
      </c>
      <c r="AL310" s="15">
        <v>0</v>
      </c>
      <c r="AM310" s="15">
        <v>0</v>
      </c>
      <c r="AN310" s="15">
        <v>0</v>
      </c>
      <c r="AO310" s="15">
        <v>0</v>
      </c>
      <c r="AP310" s="15">
        <v>0</v>
      </c>
      <c r="AQ310" s="15">
        <v>0</v>
      </c>
      <c r="AR310" s="15">
        <v>0</v>
      </c>
      <c r="AS310" s="15">
        <v>0</v>
      </c>
      <c r="AT310" s="15">
        <v>0</v>
      </c>
      <c r="AU310" s="15">
        <v>0</v>
      </c>
      <c r="AV310" s="15">
        <v>0</v>
      </c>
      <c r="AW310" s="15">
        <v>0</v>
      </c>
      <c r="AX310" s="15">
        <v>0</v>
      </c>
      <c r="AY310" s="15">
        <v>0</v>
      </c>
    </row>
    <row r="311" spans="1:51">
      <c r="A311" s="1">
        <v>27853</v>
      </c>
      <c r="B311" s="1" t="s">
        <v>1762</v>
      </c>
      <c r="C311" s="1">
        <v>4</v>
      </c>
      <c r="D311" s="1" t="s">
        <v>1763</v>
      </c>
      <c r="E311" s="1" t="s">
        <v>870</v>
      </c>
      <c r="F311" s="1">
        <v>5</v>
      </c>
      <c r="G311" s="1" t="s">
        <v>272</v>
      </c>
      <c r="H311" s="1">
        <v>0</v>
      </c>
      <c r="I311" s="1" t="s">
        <v>871</v>
      </c>
      <c r="J311" s="15">
        <v>0</v>
      </c>
      <c r="K311" s="15">
        <v>0</v>
      </c>
      <c r="L311" s="15">
        <v>0</v>
      </c>
      <c r="M311" s="15">
        <v>0</v>
      </c>
      <c r="N311" s="15">
        <v>0</v>
      </c>
      <c r="O311" s="15">
        <v>0</v>
      </c>
      <c r="P311" s="15">
        <v>0</v>
      </c>
      <c r="Q311" s="15">
        <v>0</v>
      </c>
      <c r="R311" s="15">
        <v>0</v>
      </c>
      <c r="S311" s="15">
        <v>0</v>
      </c>
      <c r="T311" s="15">
        <v>0</v>
      </c>
      <c r="U311" s="15">
        <v>0</v>
      </c>
      <c r="V311" s="15">
        <v>0</v>
      </c>
      <c r="W311" s="15">
        <v>0</v>
      </c>
      <c r="X311" s="15">
        <v>0</v>
      </c>
      <c r="Y311" s="15">
        <v>0</v>
      </c>
      <c r="Z311" s="15">
        <v>0</v>
      </c>
      <c r="AA311" s="15">
        <v>0</v>
      </c>
      <c r="AB311" s="15">
        <v>0</v>
      </c>
      <c r="AC311" s="15">
        <v>0</v>
      </c>
      <c r="AD311" s="15">
        <v>0</v>
      </c>
      <c r="AE311" s="15">
        <v>0</v>
      </c>
      <c r="AF311" s="15">
        <v>0</v>
      </c>
      <c r="AG311" s="15">
        <v>0</v>
      </c>
      <c r="AH311" s="15">
        <v>0</v>
      </c>
      <c r="AI311" s="15">
        <v>0</v>
      </c>
      <c r="AJ311" s="15">
        <v>0</v>
      </c>
      <c r="AK311" s="15">
        <v>0</v>
      </c>
      <c r="AL311" s="15">
        <v>0</v>
      </c>
      <c r="AM311" s="15">
        <v>0</v>
      </c>
      <c r="AN311" s="15">
        <v>0</v>
      </c>
      <c r="AO311" s="15">
        <v>0</v>
      </c>
      <c r="AP311" s="15">
        <v>0</v>
      </c>
      <c r="AQ311" s="15">
        <v>0</v>
      </c>
      <c r="AR311" s="15">
        <v>0</v>
      </c>
      <c r="AS311" s="15">
        <v>0</v>
      </c>
      <c r="AT311" s="15">
        <v>0</v>
      </c>
      <c r="AU311" s="15">
        <v>0</v>
      </c>
      <c r="AV311" s="15">
        <v>0</v>
      </c>
      <c r="AW311" s="15">
        <v>0</v>
      </c>
      <c r="AX311" s="15">
        <v>0</v>
      </c>
      <c r="AY311" s="15">
        <v>0</v>
      </c>
    </row>
    <row r="312" spans="1:51">
      <c r="A312" s="1">
        <v>27864</v>
      </c>
      <c r="B312" s="1" t="s">
        <v>1762</v>
      </c>
      <c r="C312" s="1">
        <v>4</v>
      </c>
      <c r="D312" s="1" t="s">
        <v>1763</v>
      </c>
      <c r="E312" s="1" t="s">
        <v>872</v>
      </c>
      <c r="F312" s="1">
        <v>5</v>
      </c>
      <c r="G312" s="1" t="s">
        <v>272</v>
      </c>
      <c r="H312" s="1">
        <v>0</v>
      </c>
      <c r="I312" s="1" t="s">
        <v>873</v>
      </c>
      <c r="J312" s="15">
        <v>0</v>
      </c>
      <c r="K312" s="15">
        <v>0</v>
      </c>
      <c r="L312" s="15">
        <v>0</v>
      </c>
      <c r="M312" s="15">
        <v>0</v>
      </c>
      <c r="N312" s="15">
        <v>0</v>
      </c>
      <c r="O312" s="15">
        <v>0</v>
      </c>
      <c r="P312" s="15">
        <v>0</v>
      </c>
      <c r="Q312" s="15">
        <v>0</v>
      </c>
      <c r="R312" s="15">
        <v>0</v>
      </c>
      <c r="S312" s="15">
        <v>0</v>
      </c>
      <c r="T312" s="15">
        <v>0</v>
      </c>
      <c r="U312" s="15">
        <v>0</v>
      </c>
      <c r="V312" s="15">
        <v>0</v>
      </c>
      <c r="W312" s="15">
        <v>0</v>
      </c>
      <c r="X312" s="15">
        <v>0</v>
      </c>
      <c r="Y312" s="15">
        <v>0</v>
      </c>
      <c r="Z312" s="15">
        <v>0</v>
      </c>
      <c r="AA312" s="15">
        <v>0</v>
      </c>
      <c r="AB312" s="15">
        <v>0</v>
      </c>
      <c r="AC312" s="15">
        <v>0</v>
      </c>
      <c r="AD312" s="15">
        <v>0</v>
      </c>
      <c r="AE312" s="15">
        <v>0</v>
      </c>
      <c r="AF312" s="15">
        <v>0</v>
      </c>
      <c r="AG312" s="15">
        <v>0</v>
      </c>
      <c r="AH312" s="15">
        <v>0</v>
      </c>
      <c r="AI312" s="15">
        <v>0</v>
      </c>
      <c r="AJ312" s="15">
        <v>0</v>
      </c>
      <c r="AK312" s="15">
        <v>0</v>
      </c>
      <c r="AL312" s="15">
        <v>0</v>
      </c>
      <c r="AM312" s="15">
        <v>0</v>
      </c>
      <c r="AN312" s="15">
        <v>0</v>
      </c>
      <c r="AO312" s="15">
        <v>0</v>
      </c>
      <c r="AP312" s="15">
        <v>0</v>
      </c>
      <c r="AQ312" s="15">
        <v>0</v>
      </c>
      <c r="AR312" s="15">
        <v>0</v>
      </c>
      <c r="AS312" s="15">
        <v>0</v>
      </c>
      <c r="AT312" s="15">
        <v>0</v>
      </c>
      <c r="AU312" s="15">
        <v>0</v>
      </c>
      <c r="AV312" s="15">
        <v>0</v>
      </c>
      <c r="AW312" s="15">
        <v>0</v>
      </c>
      <c r="AX312" s="15">
        <v>0</v>
      </c>
      <c r="AY312" s="15">
        <v>0</v>
      </c>
    </row>
    <row r="313" spans="1:51">
      <c r="A313" s="1">
        <v>27875</v>
      </c>
      <c r="B313" s="1" t="s">
        <v>1762</v>
      </c>
      <c r="C313" s="1">
        <v>4</v>
      </c>
      <c r="D313" s="1" t="s">
        <v>1763</v>
      </c>
      <c r="E313" s="1" t="s">
        <v>874</v>
      </c>
      <c r="F313" s="1">
        <v>5</v>
      </c>
      <c r="G313" s="1" t="s">
        <v>272</v>
      </c>
      <c r="H313" s="1">
        <v>0</v>
      </c>
      <c r="I313" s="1" t="s">
        <v>875</v>
      </c>
      <c r="J313" s="15">
        <v>0</v>
      </c>
      <c r="K313" s="15">
        <v>0</v>
      </c>
      <c r="L313" s="15">
        <v>0</v>
      </c>
      <c r="M313" s="15">
        <v>0</v>
      </c>
      <c r="N313" s="15">
        <v>0</v>
      </c>
      <c r="O313" s="15">
        <v>0</v>
      </c>
      <c r="P313" s="15">
        <v>0</v>
      </c>
      <c r="Q313" s="15">
        <v>0</v>
      </c>
      <c r="R313" s="15">
        <v>0</v>
      </c>
      <c r="S313" s="15">
        <v>0</v>
      </c>
      <c r="T313" s="15">
        <v>0</v>
      </c>
      <c r="U313" s="15">
        <v>0</v>
      </c>
      <c r="V313" s="15">
        <v>0</v>
      </c>
      <c r="W313" s="15">
        <v>0</v>
      </c>
      <c r="X313" s="15">
        <v>0</v>
      </c>
      <c r="Y313" s="15">
        <v>0</v>
      </c>
      <c r="Z313" s="15">
        <v>0</v>
      </c>
      <c r="AA313" s="15">
        <v>0</v>
      </c>
      <c r="AB313" s="15">
        <v>0</v>
      </c>
      <c r="AC313" s="15">
        <v>0</v>
      </c>
      <c r="AD313" s="15">
        <v>0</v>
      </c>
      <c r="AE313" s="15">
        <v>0</v>
      </c>
      <c r="AF313" s="15">
        <v>0</v>
      </c>
      <c r="AG313" s="15">
        <v>0</v>
      </c>
      <c r="AH313" s="15">
        <v>0</v>
      </c>
      <c r="AI313" s="15">
        <v>0</v>
      </c>
      <c r="AJ313" s="15">
        <v>0</v>
      </c>
      <c r="AK313" s="15">
        <v>0</v>
      </c>
      <c r="AL313" s="15">
        <v>0</v>
      </c>
      <c r="AM313" s="15">
        <v>0</v>
      </c>
      <c r="AN313" s="15">
        <v>0</v>
      </c>
      <c r="AO313" s="15">
        <v>0</v>
      </c>
      <c r="AP313" s="15">
        <v>0</v>
      </c>
      <c r="AQ313" s="15">
        <v>0</v>
      </c>
      <c r="AR313" s="15">
        <v>0</v>
      </c>
      <c r="AS313" s="15">
        <v>0</v>
      </c>
      <c r="AT313" s="15">
        <v>0</v>
      </c>
      <c r="AU313" s="15">
        <v>0</v>
      </c>
      <c r="AV313" s="15">
        <v>0</v>
      </c>
      <c r="AW313" s="15">
        <v>0</v>
      </c>
      <c r="AX313" s="15">
        <v>0</v>
      </c>
      <c r="AY313" s="15">
        <v>0</v>
      </c>
    </row>
    <row r="314" spans="1:51">
      <c r="A314" s="1">
        <v>27886</v>
      </c>
      <c r="B314" s="1" t="s">
        <v>1762</v>
      </c>
      <c r="C314" s="1">
        <v>4</v>
      </c>
      <c r="D314" s="1" t="s">
        <v>1763</v>
      </c>
      <c r="E314" s="1" t="s">
        <v>876</v>
      </c>
      <c r="F314" s="1">
        <v>5</v>
      </c>
      <c r="G314" s="1" t="s">
        <v>272</v>
      </c>
      <c r="H314" s="1">
        <v>0</v>
      </c>
      <c r="I314" s="1" t="s">
        <v>877</v>
      </c>
      <c r="J314" s="15">
        <v>1</v>
      </c>
      <c r="K314" s="15">
        <v>1</v>
      </c>
      <c r="L314" s="15">
        <v>1</v>
      </c>
      <c r="M314" s="15">
        <v>0</v>
      </c>
      <c r="N314" s="15">
        <v>1</v>
      </c>
      <c r="O314" s="15">
        <v>1</v>
      </c>
      <c r="P314" s="15">
        <v>0</v>
      </c>
      <c r="Q314" s="15">
        <v>0</v>
      </c>
      <c r="R314" s="15">
        <v>0</v>
      </c>
      <c r="S314" s="15">
        <v>0</v>
      </c>
      <c r="T314" s="15">
        <v>0</v>
      </c>
      <c r="U314" s="15">
        <v>0</v>
      </c>
      <c r="V314" s="15">
        <v>0</v>
      </c>
      <c r="W314" s="15">
        <v>0</v>
      </c>
      <c r="X314" s="15">
        <v>1</v>
      </c>
      <c r="Y314" s="15">
        <v>1</v>
      </c>
      <c r="Z314" s="15">
        <v>1</v>
      </c>
      <c r="AA314" s="15">
        <v>0</v>
      </c>
      <c r="AB314" s="15">
        <v>1</v>
      </c>
      <c r="AC314" s="15">
        <v>1</v>
      </c>
      <c r="AD314" s="15">
        <v>0</v>
      </c>
      <c r="AE314" s="15">
        <v>1</v>
      </c>
      <c r="AF314" s="15">
        <v>1</v>
      </c>
      <c r="AG314" s="15">
        <v>1</v>
      </c>
      <c r="AH314" s="15">
        <v>0</v>
      </c>
      <c r="AI314" s="15">
        <v>1</v>
      </c>
      <c r="AJ314" s="15">
        <v>1</v>
      </c>
      <c r="AK314" s="15">
        <v>0</v>
      </c>
      <c r="AL314" s="15">
        <v>0</v>
      </c>
      <c r="AM314" s="15">
        <v>0</v>
      </c>
      <c r="AN314" s="15">
        <v>0</v>
      </c>
      <c r="AO314" s="15">
        <v>0</v>
      </c>
      <c r="AP314" s="15">
        <v>0</v>
      </c>
      <c r="AQ314" s="15">
        <v>0</v>
      </c>
      <c r="AR314" s="15">
        <v>0</v>
      </c>
      <c r="AS314" s="15">
        <v>0</v>
      </c>
      <c r="AT314" s="15">
        <v>0</v>
      </c>
      <c r="AU314" s="15">
        <v>0</v>
      </c>
      <c r="AV314" s="15">
        <v>0</v>
      </c>
      <c r="AW314" s="15">
        <v>0</v>
      </c>
      <c r="AX314" s="15">
        <v>0</v>
      </c>
      <c r="AY314" s="15">
        <v>0</v>
      </c>
    </row>
    <row r="315" spans="1:51">
      <c r="A315" s="1">
        <v>27897</v>
      </c>
      <c r="B315" s="1" t="s">
        <v>1762</v>
      </c>
      <c r="C315" s="1">
        <v>4</v>
      </c>
      <c r="D315" s="1" t="s">
        <v>1763</v>
      </c>
      <c r="E315" s="1" t="s">
        <v>878</v>
      </c>
      <c r="F315" s="1">
        <v>3</v>
      </c>
      <c r="G315" s="1" t="s">
        <v>272</v>
      </c>
      <c r="H315" s="1">
        <v>0</v>
      </c>
      <c r="I315" s="1" t="s">
        <v>879</v>
      </c>
      <c r="J315" s="15">
        <v>5</v>
      </c>
      <c r="K315" s="15">
        <v>20</v>
      </c>
      <c r="L315" s="15">
        <v>10</v>
      </c>
      <c r="M315" s="15">
        <v>10</v>
      </c>
      <c r="N315" s="15">
        <v>13</v>
      </c>
      <c r="O315" s="15">
        <v>6</v>
      </c>
      <c r="P315" s="15">
        <v>7</v>
      </c>
      <c r="Q315" s="15">
        <v>0</v>
      </c>
      <c r="R315" s="15">
        <v>0</v>
      </c>
      <c r="S315" s="15">
        <v>0</v>
      </c>
      <c r="T315" s="15">
        <v>0</v>
      </c>
      <c r="U315" s="15">
        <v>0</v>
      </c>
      <c r="V315" s="15">
        <v>0</v>
      </c>
      <c r="W315" s="15">
        <v>0</v>
      </c>
      <c r="X315" s="15">
        <v>5</v>
      </c>
      <c r="Y315" s="15">
        <v>20</v>
      </c>
      <c r="Z315" s="15">
        <v>10</v>
      </c>
      <c r="AA315" s="15">
        <v>10</v>
      </c>
      <c r="AB315" s="15">
        <v>13</v>
      </c>
      <c r="AC315" s="15">
        <v>6</v>
      </c>
      <c r="AD315" s="15">
        <v>7</v>
      </c>
      <c r="AE315" s="15">
        <v>5</v>
      </c>
      <c r="AF315" s="15">
        <v>20</v>
      </c>
      <c r="AG315" s="15">
        <v>10</v>
      </c>
      <c r="AH315" s="15">
        <v>10</v>
      </c>
      <c r="AI315" s="15">
        <v>13</v>
      </c>
      <c r="AJ315" s="15">
        <v>6</v>
      </c>
      <c r="AK315" s="15">
        <v>7</v>
      </c>
      <c r="AL315" s="15">
        <v>0</v>
      </c>
      <c r="AM315" s="15">
        <v>0</v>
      </c>
      <c r="AN315" s="15">
        <v>0</v>
      </c>
      <c r="AO315" s="15">
        <v>0</v>
      </c>
      <c r="AP315" s="15">
        <v>0</v>
      </c>
      <c r="AQ315" s="15">
        <v>0</v>
      </c>
      <c r="AR315" s="15">
        <v>0</v>
      </c>
      <c r="AS315" s="15">
        <v>0</v>
      </c>
      <c r="AT315" s="15">
        <v>0</v>
      </c>
      <c r="AU315" s="15">
        <v>0</v>
      </c>
      <c r="AV315" s="15">
        <v>0</v>
      </c>
      <c r="AW315" s="15">
        <v>0</v>
      </c>
      <c r="AX315" s="15">
        <v>0</v>
      </c>
      <c r="AY315" s="15">
        <v>0</v>
      </c>
    </row>
    <row r="316" spans="1:51">
      <c r="A316" s="1">
        <v>27908</v>
      </c>
      <c r="B316" s="1" t="s">
        <v>1762</v>
      </c>
      <c r="C316" s="1">
        <v>4</v>
      </c>
      <c r="D316" s="1" t="s">
        <v>1763</v>
      </c>
      <c r="E316" s="1" t="s">
        <v>880</v>
      </c>
      <c r="F316" s="1">
        <v>4</v>
      </c>
      <c r="G316" s="1" t="s">
        <v>272</v>
      </c>
      <c r="H316" s="1">
        <v>0</v>
      </c>
      <c r="I316" s="1" t="s">
        <v>881</v>
      </c>
      <c r="J316" s="15">
        <v>3</v>
      </c>
      <c r="K316" s="15">
        <v>18</v>
      </c>
      <c r="L316" s="15">
        <v>8</v>
      </c>
      <c r="M316" s="15">
        <v>10</v>
      </c>
      <c r="N316" s="15">
        <v>13</v>
      </c>
      <c r="O316" s="15">
        <v>6</v>
      </c>
      <c r="P316" s="15">
        <v>7</v>
      </c>
      <c r="Q316" s="15">
        <v>0</v>
      </c>
      <c r="R316" s="15">
        <v>0</v>
      </c>
      <c r="S316" s="15">
        <v>0</v>
      </c>
      <c r="T316" s="15">
        <v>0</v>
      </c>
      <c r="U316" s="15">
        <v>0</v>
      </c>
      <c r="V316" s="15">
        <v>0</v>
      </c>
      <c r="W316" s="15">
        <v>0</v>
      </c>
      <c r="X316" s="15">
        <v>3</v>
      </c>
      <c r="Y316" s="15">
        <v>18</v>
      </c>
      <c r="Z316" s="15">
        <v>8</v>
      </c>
      <c r="AA316" s="15">
        <v>10</v>
      </c>
      <c r="AB316" s="15">
        <v>13</v>
      </c>
      <c r="AC316" s="15">
        <v>6</v>
      </c>
      <c r="AD316" s="15">
        <v>7</v>
      </c>
      <c r="AE316" s="15">
        <v>3</v>
      </c>
      <c r="AF316" s="15">
        <v>18</v>
      </c>
      <c r="AG316" s="15">
        <v>8</v>
      </c>
      <c r="AH316" s="15">
        <v>10</v>
      </c>
      <c r="AI316" s="15">
        <v>13</v>
      </c>
      <c r="AJ316" s="15">
        <v>6</v>
      </c>
      <c r="AK316" s="15">
        <v>7</v>
      </c>
      <c r="AL316" s="15">
        <v>0</v>
      </c>
      <c r="AM316" s="15">
        <v>0</v>
      </c>
      <c r="AN316" s="15">
        <v>0</v>
      </c>
      <c r="AO316" s="15">
        <v>0</v>
      </c>
      <c r="AP316" s="15">
        <v>0</v>
      </c>
      <c r="AQ316" s="15">
        <v>0</v>
      </c>
      <c r="AR316" s="15">
        <v>0</v>
      </c>
      <c r="AS316" s="15">
        <v>0</v>
      </c>
      <c r="AT316" s="15">
        <v>0</v>
      </c>
      <c r="AU316" s="15">
        <v>0</v>
      </c>
      <c r="AV316" s="15">
        <v>0</v>
      </c>
      <c r="AW316" s="15">
        <v>0</v>
      </c>
      <c r="AX316" s="15">
        <v>0</v>
      </c>
      <c r="AY316" s="15">
        <v>0</v>
      </c>
    </row>
    <row r="317" spans="1:51">
      <c r="A317" s="1">
        <v>27919</v>
      </c>
      <c r="B317" s="1" t="s">
        <v>1762</v>
      </c>
      <c r="C317" s="1">
        <v>4</v>
      </c>
      <c r="D317" s="1" t="s">
        <v>1763</v>
      </c>
      <c r="E317" s="1" t="s">
        <v>882</v>
      </c>
      <c r="F317" s="1">
        <v>5</v>
      </c>
      <c r="G317" s="1" t="s">
        <v>272</v>
      </c>
      <c r="H317" s="1">
        <v>0</v>
      </c>
      <c r="I317" s="1" t="s">
        <v>883</v>
      </c>
      <c r="J317" s="15">
        <v>0</v>
      </c>
      <c r="K317" s="15">
        <v>0</v>
      </c>
      <c r="L317" s="15">
        <v>0</v>
      </c>
      <c r="M317" s="15">
        <v>0</v>
      </c>
      <c r="N317" s="15">
        <v>0</v>
      </c>
      <c r="O317" s="15">
        <v>0</v>
      </c>
      <c r="P317" s="15">
        <v>0</v>
      </c>
      <c r="Q317" s="15">
        <v>0</v>
      </c>
      <c r="R317" s="15">
        <v>0</v>
      </c>
      <c r="S317" s="15">
        <v>0</v>
      </c>
      <c r="T317" s="15">
        <v>0</v>
      </c>
      <c r="U317" s="15">
        <v>0</v>
      </c>
      <c r="V317" s="15">
        <v>0</v>
      </c>
      <c r="W317" s="15">
        <v>0</v>
      </c>
      <c r="X317" s="15">
        <v>0</v>
      </c>
      <c r="Y317" s="15">
        <v>0</v>
      </c>
      <c r="Z317" s="15">
        <v>0</v>
      </c>
      <c r="AA317" s="15">
        <v>0</v>
      </c>
      <c r="AB317" s="15">
        <v>0</v>
      </c>
      <c r="AC317" s="15">
        <v>0</v>
      </c>
      <c r="AD317" s="15">
        <v>0</v>
      </c>
      <c r="AE317" s="15">
        <v>0</v>
      </c>
      <c r="AF317" s="15">
        <v>0</v>
      </c>
      <c r="AG317" s="15">
        <v>0</v>
      </c>
      <c r="AH317" s="15">
        <v>0</v>
      </c>
      <c r="AI317" s="15">
        <v>0</v>
      </c>
      <c r="AJ317" s="15">
        <v>0</v>
      </c>
      <c r="AK317" s="15">
        <v>0</v>
      </c>
      <c r="AL317" s="15">
        <v>0</v>
      </c>
      <c r="AM317" s="15">
        <v>0</v>
      </c>
      <c r="AN317" s="15">
        <v>0</v>
      </c>
      <c r="AO317" s="15">
        <v>0</v>
      </c>
      <c r="AP317" s="15">
        <v>0</v>
      </c>
      <c r="AQ317" s="15">
        <v>0</v>
      </c>
      <c r="AR317" s="15">
        <v>0</v>
      </c>
      <c r="AS317" s="15">
        <v>0</v>
      </c>
      <c r="AT317" s="15">
        <v>0</v>
      </c>
      <c r="AU317" s="15">
        <v>0</v>
      </c>
      <c r="AV317" s="15">
        <v>0</v>
      </c>
      <c r="AW317" s="15">
        <v>0</v>
      </c>
      <c r="AX317" s="15">
        <v>0</v>
      </c>
      <c r="AY317" s="15">
        <v>0</v>
      </c>
    </row>
    <row r="318" spans="1:51">
      <c r="A318" s="1">
        <v>27930</v>
      </c>
      <c r="B318" s="1" t="s">
        <v>1762</v>
      </c>
      <c r="C318" s="1">
        <v>4</v>
      </c>
      <c r="D318" s="1" t="s">
        <v>1763</v>
      </c>
      <c r="E318" s="1" t="s">
        <v>884</v>
      </c>
      <c r="F318" s="1">
        <v>5</v>
      </c>
      <c r="G318" s="1" t="s">
        <v>272</v>
      </c>
      <c r="H318" s="1">
        <v>0</v>
      </c>
      <c r="I318" s="1" t="s">
        <v>885</v>
      </c>
      <c r="J318" s="15">
        <v>1</v>
      </c>
      <c r="K318" s="15">
        <v>5</v>
      </c>
      <c r="L318" s="15">
        <v>5</v>
      </c>
      <c r="M318" s="15">
        <v>0</v>
      </c>
      <c r="N318" s="15">
        <v>5</v>
      </c>
      <c r="O318" s="15">
        <v>5</v>
      </c>
      <c r="P318" s="15">
        <v>0</v>
      </c>
      <c r="Q318" s="15">
        <v>0</v>
      </c>
      <c r="R318" s="15">
        <v>0</v>
      </c>
      <c r="S318" s="15">
        <v>0</v>
      </c>
      <c r="T318" s="15">
        <v>0</v>
      </c>
      <c r="U318" s="15">
        <v>0</v>
      </c>
      <c r="V318" s="15">
        <v>0</v>
      </c>
      <c r="W318" s="15">
        <v>0</v>
      </c>
      <c r="X318" s="15">
        <v>1</v>
      </c>
      <c r="Y318" s="15">
        <v>5</v>
      </c>
      <c r="Z318" s="15">
        <v>5</v>
      </c>
      <c r="AA318" s="15">
        <v>0</v>
      </c>
      <c r="AB318" s="15">
        <v>5</v>
      </c>
      <c r="AC318" s="15">
        <v>5</v>
      </c>
      <c r="AD318" s="15">
        <v>0</v>
      </c>
      <c r="AE318" s="15">
        <v>1</v>
      </c>
      <c r="AF318" s="15">
        <v>5</v>
      </c>
      <c r="AG318" s="15">
        <v>5</v>
      </c>
      <c r="AH318" s="15">
        <v>0</v>
      </c>
      <c r="AI318" s="15">
        <v>5</v>
      </c>
      <c r="AJ318" s="15">
        <v>5</v>
      </c>
      <c r="AK318" s="15">
        <v>0</v>
      </c>
      <c r="AL318" s="15">
        <v>0</v>
      </c>
      <c r="AM318" s="15">
        <v>0</v>
      </c>
      <c r="AN318" s="15">
        <v>0</v>
      </c>
      <c r="AO318" s="15">
        <v>0</v>
      </c>
      <c r="AP318" s="15">
        <v>0</v>
      </c>
      <c r="AQ318" s="15">
        <v>0</v>
      </c>
      <c r="AR318" s="15">
        <v>0</v>
      </c>
      <c r="AS318" s="15">
        <v>0</v>
      </c>
      <c r="AT318" s="15">
        <v>0</v>
      </c>
      <c r="AU318" s="15">
        <v>0</v>
      </c>
      <c r="AV318" s="15">
        <v>0</v>
      </c>
      <c r="AW318" s="15">
        <v>0</v>
      </c>
      <c r="AX318" s="15">
        <v>0</v>
      </c>
      <c r="AY318" s="15">
        <v>0</v>
      </c>
    </row>
    <row r="319" spans="1:51">
      <c r="A319" s="1">
        <v>27941</v>
      </c>
      <c r="B319" s="1" t="s">
        <v>1762</v>
      </c>
      <c r="C319" s="1">
        <v>4</v>
      </c>
      <c r="D319" s="1" t="s">
        <v>1763</v>
      </c>
      <c r="E319" s="1" t="s">
        <v>886</v>
      </c>
      <c r="F319" s="1">
        <v>5</v>
      </c>
      <c r="G319" s="1" t="s">
        <v>272</v>
      </c>
      <c r="H319" s="1">
        <v>0</v>
      </c>
      <c r="I319" s="1" t="s">
        <v>887</v>
      </c>
      <c r="J319" s="15">
        <v>2</v>
      </c>
      <c r="K319" s="15">
        <v>13</v>
      </c>
      <c r="L319" s="15">
        <v>3</v>
      </c>
      <c r="M319" s="15">
        <v>10</v>
      </c>
      <c r="N319" s="15">
        <v>8</v>
      </c>
      <c r="O319" s="15">
        <v>1</v>
      </c>
      <c r="P319" s="15">
        <v>7</v>
      </c>
      <c r="Q319" s="15">
        <v>0</v>
      </c>
      <c r="R319" s="15">
        <v>0</v>
      </c>
      <c r="S319" s="15">
        <v>0</v>
      </c>
      <c r="T319" s="15">
        <v>0</v>
      </c>
      <c r="U319" s="15">
        <v>0</v>
      </c>
      <c r="V319" s="15">
        <v>0</v>
      </c>
      <c r="W319" s="15">
        <v>0</v>
      </c>
      <c r="X319" s="15">
        <v>2</v>
      </c>
      <c r="Y319" s="15">
        <v>13</v>
      </c>
      <c r="Z319" s="15">
        <v>3</v>
      </c>
      <c r="AA319" s="15">
        <v>10</v>
      </c>
      <c r="AB319" s="15">
        <v>8</v>
      </c>
      <c r="AC319" s="15">
        <v>1</v>
      </c>
      <c r="AD319" s="15">
        <v>7</v>
      </c>
      <c r="AE319" s="15">
        <v>2</v>
      </c>
      <c r="AF319" s="15">
        <v>13</v>
      </c>
      <c r="AG319" s="15">
        <v>3</v>
      </c>
      <c r="AH319" s="15">
        <v>10</v>
      </c>
      <c r="AI319" s="15">
        <v>8</v>
      </c>
      <c r="AJ319" s="15">
        <v>1</v>
      </c>
      <c r="AK319" s="15">
        <v>7</v>
      </c>
      <c r="AL319" s="15">
        <v>0</v>
      </c>
      <c r="AM319" s="15">
        <v>0</v>
      </c>
      <c r="AN319" s="15">
        <v>0</v>
      </c>
      <c r="AO319" s="15">
        <v>0</v>
      </c>
      <c r="AP319" s="15">
        <v>0</v>
      </c>
      <c r="AQ319" s="15">
        <v>0</v>
      </c>
      <c r="AR319" s="15">
        <v>0</v>
      </c>
      <c r="AS319" s="15">
        <v>0</v>
      </c>
      <c r="AT319" s="15">
        <v>0</v>
      </c>
      <c r="AU319" s="15">
        <v>0</v>
      </c>
      <c r="AV319" s="15">
        <v>0</v>
      </c>
      <c r="AW319" s="15">
        <v>0</v>
      </c>
      <c r="AX319" s="15">
        <v>0</v>
      </c>
      <c r="AY319" s="15">
        <v>0</v>
      </c>
    </row>
    <row r="320" spans="1:51">
      <c r="A320" s="1">
        <v>27952</v>
      </c>
      <c r="B320" s="1" t="s">
        <v>1762</v>
      </c>
      <c r="C320" s="1">
        <v>4</v>
      </c>
      <c r="D320" s="1" t="s">
        <v>1763</v>
      </c>
      <c r="E320" s="1" t="s">
        <v>888</v>
      </c>
      <c r="F320" s="1">
        <v>6</v>
      </c>
      <c r="G320" s="1" t="s">
        <v>272</v>
      </c>
      <c r="H320" s="1">
        <v>0</v>
      </c>
      <c r="I320" s="1" t="s">
        <v>889</v>
      </c>
      <c r="J320" s="15">
        <v>2</v>
      </c>
      <c r="K320" s="15">
        <v>13</v>
      </c>
      <c r="L320" s="15">
        <v>3</v>
      </c>
      <c r="M320" s="15">
        <v>10</v>
      </c>
      <c r="N320" s="15">
        <v>8</v>
      </c>
      <c r="O320" s="15">
        <v>1</v>
      </c>
      <c r="P320" s="15">
        <v>7</v>
      </c>
      <c r="Q320" s="15">
        <v>0</v>
      </c>
      <c r="R320" s="15">
        <v>0</v>
      </c>
      <c r="S320" s="15">
        <v>0</v>
      </c>
      <c r="T320" s="15">
        <v>0</v>
      </c>
      <c r="U320" s="15">
        <v>0</v>
      </c>
      <c r="V320" s="15">
        <v>0</v>
      </c>
      <c r="W320" s="15">
        <v>0</v>
      </c>
      <c r="X320" s="15">
        <v>2</v>
      </c>
      <c r="Y320" s="15">
        <v>13</v>
      </c>
      <c r="Z320" s="15">
        <v>3</v>
      </c>
      <c r="AA320" s="15">
        <v>10</v>
      </c>
      <c r="AB320" s="15">
        <v>8</v>
      </c>
      <c r="AC320" s="15">
        <v>1</v>
      </c>
      <c r="AD320" s="15">
        <v>7</v>
      </c>
      <c r="AE320" s="15">
        <v>2</v>
      </c>
      <c r="AF320" s="15">
        <v>13</v>
      </c>
      <c r="AG320" s="15">
        <v>3</v>
      </c>
      <c r="AH320" s="15">
        <v>10</v>
      </c>
      <c r="AI320" s="15">
        <v>8</v>
      </c>
      <c r="AJ320" s="15">
        <v>1</v>
      </c>
      <c r="AK320" s="15">
        <v>7</v>
      </c>
      <c r="AL320" s="15">
        <v>0</v>
      </c>
      <c r="AM320" s="15">
        <v>0</v>
      </c>
      <c r="AN320" s="15">
        <v>0</v>
      </c>
      <c r="AO320" s="15">
        <v>0</v>
      </c>
      <c r="AP320" s="15">
        <v>0</v>
      </c>
      <c r="AQ320" s="15">
        <v>0</v>
      </c>
      <c r="AR320" s="15">
        <v>0</v>
      </c>
      <c r="AS320" s="15">
        <v>0</v>
      </c>
      <c r="AT320" s="15">
        <v>0</v>
      </c>
      <c r="AU320" s="15">
        <v>0</v>
      </c>
      <c r="AV320" s="15">
        <v>0</v>
      </c>
      <c r="AW320" s="15">
        <v>0</v>
      </c>
      <c r="AX320" s="15">
        <v>0</v>
      </c>
      <c r="AY320" s="15">
        <v>0</v>
      </c>
    </row>
    <row r="321" spans="1:51">
      <c r="A321" s="1">
        <v>27963</v>
      </c>
      <c r="B321" s="1" t="s">
        <v>1762</v>
      </c>
      <c r="C321" s="1">
        <v>4</v>
      </c>
      <c r="D321" s="1" t="s">
        <v>1763</v>
      </c>
      <c r="E321" s="1" t="s">
        <v>890</v>
      </c>
      <c r="F321" s="1">
        <v>6</v>
      </c>
      <c r="G321" s="1" t="s">
        <v>272</v>
      </c>
      <c r="H321" s="1">
        <v>0</v>
      </c>
      <c r="I321" s="1" t="s">
        <v>891</v>
      </c>
      <c r="J321" s="15">
        <v>0</v>
      </c>
      <c r="K321" s="15">
        <v>0</v>
      </c>
      <c r="L321" s="15">
        <v>0</v>
      </c>
      <c r="M321" s="15">
        <v>0</v>
      </c>
      <c r="N321" s="15">
        <v>0</v>
      </c>
      <c r="O321" s="15">
        <v>0</v>
      </c>
      <c r="P321" s="15">
        <v>0</v>
      </c>
      <c r="Q321" s="15">
        <v>0</v>
      </c>
      <c r="R321" s="15">
        <v>0</v>
      </c>
      <c r="S321" s="15">
        <v>0</v>
      </c>
      <c r="T321" s="15">
        <v>0</v>
      </c>
      <c r="U321" s="15">
        <v>0</v>
      </c>
      <c r="V321" s="15">
        <v>0</v>
      </c>
      <c r="W321" s="15">
        <v>0</v>
      </c>
      <c r="X321" s="15">
        <v>0</v>
      </c>
      <c r="Y321" s="15">
        <v>0</v>
      </c>
      <c r="Z321" s="15">
        <v>0</v>
      </c>
      <c r="AA321" s="15">
        <v>0</v>
      </c>
      <c r="AB321" s="15">
        <v>0</v>
      </c>
      <c r="AC321" s="15">
        <v>0</v>
      </c>
      <c r="AD321" s="15">
        <v>0</v>
      </c>
      <c r="AE321" s="15">
        <v>0</v>
      </c>
      <c r="AF321" s="15">
        <v>0</v>
      </c>
      <c r="AG321" s="15">
        <v>0</v>
      </c>
      <c r="AH321" s="15">
        <v>0</v>
      </c>
      <c r="AI321" s="15">
        <v>0</v>
      </c>
      <c r="AJ321" s="15">
        <v>0</v>
      </c>
      <c r="AK321" s="15">
        <v>0</v>
      </c>
      <c r="AL321" s="15">
        <v>0</v>
      </c>
      <c r="AM321" s="15">
        <v>0</v>
      </c>
      <c r="AN321" s="15">
        <v>0</v>
      </c>
      <c r="AO321" s="15">
        <v>0</v>
      </c>
      <c r="AP321" s="15">
        <v>0</v>
      </c>
      <c r="AQ321" s="15">
        <v>0</v>
      </c>
      <c r="AR321" s="15">
        <v>0</v>
      </c>
      <c r="AS321" s="15">
        <v>0</v>
      </c>
      <c r="AT321" s="15">
        <v>0</v>
      </c>
      <c r="AU321" s="15">
        <v>0</v>
      </c>
      <c r="AV321" s="15">
        <v>0</v>
      </c>
      <c r="AW321" s="15">
        <v>0</v>
      </c>
      <c r="AX321" s="15">
        <v>0</v>
      </c>
      <c r="AY321" s="15">
        <v>0</v>
      </c>
    </row>
    <row r="322" spans="1:51">
      <c r="A322" s="1">
        <v>27974</v>
      </c>
      <c r="B322" s="1" t="s">
        <v>1762</v>
      </c>
      <c r="C322" s="1">
        <v>4</v>
      </c>
      <c r="D322" s="1" t="s">
        <v>1763</v>
      </c>
      <c r="E322" s="1" t="s">
        <v>892</v>
      </c>
      <c r="F322" s="1">
        <v>6</v>
      </c>
      <c r="G322" s="1" t="s">
        <v>272</v>
      </c>
      <c r="H322" s="1">
        <v>0</v>
      </c>
      <c r="I322" s="1" t="s">
        <v>893</v>
      </c>
      <c r="J322" s="15">
        <v>0</v>
      </c>
      <c r="K322" s="15">
        <v>0</v>
      </c>
      <c r="L322" s="15">
        <v>0</v>
      </c>
      <c r="M322" s="15">
        <v>0</v>
      </c>
      <c r="N322" s="15">
        <v>0</v>
      </c>
      <c r="O322" s="15">
        <v>0</v>
      </c>
      <c r="P322" s="15">
        <v>0</v>
      </c>
      <c r="Q322" s="15">
        <v>0</v>
      </c>
      <c r="R322" s="15">
        <v>0</v>
      </c>
      <c r="S322" s="15">
        <v>0</v>
      </c>
      <c r="T322" s="15">
        <v>0</v>
      </c>
      <c r="U322" s="15">
        <v>0</v>
      </c>
      <c r="V322" s="15">
        <v>0</v>
      </c>
      <c r="W322" s="15">
        <v>0</v>
      </c>
      <c r="X322" s="15">
        <v>0</v>
      </c>
      <c r="Y322" s="15">
        <v>0</v>
      </c>
      <c r="Z322" s="15">
        <v>0</v>
      </c>
      <c r="AA322" s="15">
        <v>0</v>
      </c>
      <c r="AB322" s="15">
        <v>0</v>
      </c>
      <c r="AC322" s="15">
        <v>0</v>
      </c>
      <c r="AD322" s="15">
        <v>0</v>
      </c>
      <c r="AE322" s="15">
        <v>0</v>
      </c>
      <c r="AF322" s="15">
        <v>0</v>
      </c>
      <c r="AG322" s="15">
        <v>0</v>
      </c>
      <c r="AH322" s="15">
        <v>0</v>
      </c>
      <c r="AI322" s="15">
        <v>0</v>
      </c>
      <c r="AJ322" s="15">
        <v>0</v>
      </c>
      <c r="AK322" s="15">
        <v>0</v>
      </c>
      <c r="AL322" s="15">
        <v>0</v>
      </c>
      <c r="AM322" s="15">
        <v>0</v>
      </c>
      <c r="AN322" s="15">
        <v>0</v>
      </c>
      <c r="AO322" s="15">
        <v>0</v>
      </c>
      <c r="AP322" s="15">
        <v>0</v>
      </c>
      <c r="AQ322" s="15">
        <v>0</v>
      </c>
      <c r="AR322" s="15">
        <v>0</v>
      </c>
      <c r="AS322" s="15">
        <v>0</v>
      </c>
      <c r="AT322" s="15">
        <v>0</v>
      </c>
      <c r="AU322" s="15">
        <v>0</v>
      </c>
      <c r="AV322" s="15">
        <v>0</v>
      </c>
      <c r="AW322" s="15">
        <v>0</v>
      </c>
      <c r="AX322" s="15">
        <v>0</v>
      </c>
      <c r="AY322" s="15">
        <v>0</v>
      </c>
    </row>
    <row r="323" spans="1:51">
      <c r="A323" s="1">
        <v>27985</v>
      </c>
      <c r="B323" s="1" t="s">
        <v>1762</v>
      </c>
      <c r="C323" s="1">
        <v>4</v>
      </c>
      <c r="D323" s="1" t="s">
        <v>1763</v>
      </c>
      <c r="E323" s="1" t="s">
        <v>894</v>
      </c>
      <c r="F323" s="1">
        <v>4</v>
      </c>
      <c r="G323" s="1" t="s">
        <v>272</v>
      </c>
      <c r="H323" s="1">
        <v>0</v>
      </c>
      <c r="I323" s="1" t="s">
        <v>895</v>
      </c>
      <c r="J323" s="15">
        <v>2</v>
      </c>
      <c r="K323" s="15">
        <v>2</v>
      </c>
      <c r="L323" s="15">
        <v>2</v>
      </c>
      <c r="M323" s="15">
        <v>0</v>
      </c>
      <c r="N323" s="15">
        <v>0</v>
      </c>
      <c r="O323" s="15">
        <v>0</v>
      </c>
      <c r="P323" s="15">
        <v>0</v>
      </c>
      <c r="Q323" s="15">
        <v>0</v>
      </c>
      <c r="R323" s="15">
        <v>0</v>
      </c>
      <c r="S323" s="15">
        <v>0</v>
      </c>
      <c r="T323" s="15">
        <v>0</v>
      </c>
      <c r="U323" s="15">
        <v>0</v>
      </c>
      <c r="V323" s="15">
        <v>0</v>
      </c>
      <c r="W323" s="15">
        <v>0</v>
      </c>
      <c r="X323" s="15">
        <v>2</v>
      </c>
      <c r="Y323" s="15">
        <v>2</v>
      </c>
      <c r="Z323" s="15">
        <v>2</v>
      </c>
      <c r="AA323" s="15">
        <v>0</v>
      </c>
      <c r="AB323" s="15">
        <v>0</v>
      </c>
      <c r="AC323" s="15">
        <v>0</v>
      </c>
      <c r="AD323" s="15">
        <v>0</v>
      </c>
      <c r="AE323" s="15">
        <v>2</v>
      </c>
      <c r="AF323" s="15">
        <v>2</v>
      </c>
      <c r="AG323" s="15">
        <v>2</v>
      </c>
      <c r="AH323" s="15">
        <v>0</v>
      </c>
      <c r="AI323" s="15">
        <v>0</v>
      </c>
      <c r="AJ323" s="15">
        <v>0</v>
      </c>
      <c r="AK323" s="15">
        <v>0</v>
      </c>
      <c r="AL323" s="15">
        <v>0</v>
      </c>
      <c r="AM323" s="15">
        <v>0</v>
      </c>
      <c r="AN323" s="15">
        <v>0</v>
      </c>
      <c r="AO323" s="15">
        <v>0</v>
      </c>
      <c r="AP323" s="15">
        <v>0</v>
      </c>
      <c r="AQ323" s="15">
        <v>0</v>
      </c>
      <c r="AR323" s="15">
        <v>0</v>
      </c>
      <c r="AS323" s="15">
        <v>0</v>
      </c>
      <c r="AT323" s="15">
        <v>0</v>
      </c>
      <c r="AU323" s="15">
        <v>0</v>
      </c>
      <c r="AV323" s="15">
        <v>0</v>
      </c>
      <c r="AW323" s="15">
        <v>0</v>
      </c>
      <c r="AX323" s="15">
        <v>0</v>
      </c>
      <c r="AY323" s="15">
        <v>0</v>
      </c>
    </row>
    <row r="324" spans="1:51">
      <c r="A324" s="1">
        <v>27996</v>
      </c>
      <c r="B324" s="1" t="s">
        <v>1762</v>
      </c>
      <c r="C324" s="1">
        <v>4</v>
      </c>
      <c r="D324" s="1" t="s">
        <v>1763</v>
      </c>
      <c r="E324" s="1" t="s">
        <v>896</v>
      </c>
      <c r="F324" s="1">
        <v>5</v>
      </c>
      <c r="G324" s="1" t="s">
        <v>272</v>
      </c>
      <c r="H324" s="1">
        <v>0</v>
      </c>
      <c r="I324" s="1" t="s">
        <v>897</v>
      </c>
      <c r="J324" s="15">
        <v>0</v>
      </c>
      <c r="K324" s="15">
        <v>0</v>
      </c>
      <c r="L324" s="15">
        <v>0</v>
      </c>
      <c r="M324" s="15">
        <v>0</v>
      </c>
      <c r="N324" s="15">
        <v>0</v>
      </c>
      <c r="O324" s="15">
        <v>0</v>
      </c>
      <c r="P324" s="15">
        <v>0</v>
      </c>
      <c r="Q324" s="15">
        <v>0</v>
      </c>
      <c r="R324" s="15">
        <v>0</v>
      </c>
      <c r="S324" s="15">
        <v>0</v>
      </c>
      <c r="T324" s="15">
        <v>0</v>
      </c>
      <c r="U324" s="15">
        <v>0</v>
      </c>
      <c r="V324" s="15">
        <v>0</v>
      </c>
      <c r="W324" s="15">
        <v>0</v>
      </c>
      <c r="X324" s="15">
        <v>0</v>
      </c>
      <c r="Y324" s="15">
        <v>0</v>
      </c>
      <c r="Z324" s="15">
        <v>0</v>
      </c>
      <c r="AA324" s="15">
        <v>0</v>
      </c>
      <c r="AB324" s="15">
        <v>0</v>
      </c>
      <c r="AC324" s="15">
        <v>0</v>
      </c>
      <c r="AD324" s="15">
        <v>0</v>
      </c>
      <c r="AE324" s="15">
        <v>0</v>
      </c>
      <c r="AF324" s="15">
        <v>0</v>
      </c>
      <c r="AG324" s="15">
        <v>0</v>
      </c>
      <c r="AH324" s="15">
        <v>0</v>
      </c>
      <c r="AI324" s="15">
        <v>0</v>
      </c>
      <c r="AJ324" s="15">
        <v>0</v>
      </c>
      <c r="AK324" s="15">
        <v>0</v>
      </c>
      <c r="AL324" s="15">
        <v>0</v>
      </c>
      <c r="AM324" s="15">
        <v>0</v>
      </c>
      <c r="AN324" s="15">
        <v>0</v>
      </c>
      <c r="AO324" s="15">
        <v>0</v>
      </c>
      <c r="AP324" s="15">
        <v>0</v>
      </c>
      <c r="AQ324" s="15">
        <v>0</v>
      </c>
      <c r="AR324" s="15">
        <v>0</v>
      </c>
      <c r="AS324" s="15">
        <v>0</v>
      </c>
      <c r="AT324" s="15">
        <v>0</v>
      </c>
      <c r="AU324" s="15">
        <v>0</v>
      </c>
      <c r="AV324" s="15">
        <v>0</v>
      </c>
      <c r="AW324" s="15">
        <v>0</v>
      </c>
      <c r="AX324" s="15">
        <v>0</v>
      </c>
      <c r="AY324" s="15">
        <v>0</v>
      </c>
    </row>
    <row r="325" spans="1:51">
      <c r="A325" s="1">
        <v>28007</v>
      </c>
      <c r="B325" s="1" t="s">
        <v>1762</v>
      </c>
      <c r="C325" s="1">
        <v>4</v>
      </c>
      <c r="D325" s="1" t="s">
        <v>1763</v>
      </c>
      <c r="E325" s="1" t="s">
        <v>898</v>
      </c>
      <c r="F325" s="1">
        <v>5</v>
      </c>
      <c r="G325" s="1" t="s">
        <v>272</v>
      </c>
      <c r="H325" s="1">
        <v>0</v>
      </c>
      <c r="I325" s="1" t="s">
        <v>899</v>
      </c>
      <c r="J325" s="15">
        <v>2</v>
      </c>
      <c r="K325" s="15">
        <v>2</v>
      </c>
      <c r="L325" s="15">
        <v>2</v>
      </c>
      <c r="M325" s="15">
        <v>0</v>
      </c>
      <c r="N325" s="15">
        <v>0</v>
      </c>
      <c r="O325" s="15">
        <v>0</v>
      </c>
      <c r="P325" s="15">
        <v>0</v>
      </c>
      <c r="Q325" s="15">
        <v>0</v>
      </c>
      <c r="R325" s="15">
        <v>0</v>
      </c>
      <c r="S325" s="15">
        <v>0</v>
      </c>
      <c r="T325" s="15">
        <v>0</v>
      </c>
      <c r="U325" s="15">
        <v>0</v>
      </c>
      <c r="V325" s="15">
        <v>0</v>
      </c>
      <c r="W325" s="15">
        <v>0</v>
      </c>
      <c r="X325" s="15">
        <v>2</v>
      </c>
      <c r="Y325" s="15">
        <v>2</v>
      </c>
      <c r="Z325" s="15">
        <v>2</v>
      </c>
      <c r="AA325" s="15">
        <v>0</v>
      </c>
      <c r="AB325" s="15">
        <v>0</v>
      </c>
      <c r="AC325" s="15">
        <v>0</v>
      </c>
      <c r="AD325" s="15">
        <v>0</v>
      </c>
      <c r="AE325" s="15">
        <v>2</v>
      </c>
      <c r="AF325" s="15">
        <v>2</v>
      </c>
      <c r="AG325" s="15">
        <v>2</v>
      </c>
      <c r="AH325" s="15">
        <v>0</v>
      </c>
      <c r="AI325" s="15">
        <v>0</v>
      </c>
      <c r="AJ325" s="15">
        <v>0</v>
      </c>
      <c r="AK325" s="15">
        <v>0</v>
      </c>
      <c r="AL325" s="15">
        <v>0</v>
      </c>
      <c r="AM325" s="15">
        <v>0</v>
      </c>
      <c r="AN325" s="15">
        <v>0</v>
      </c>
      <c r="AO325" s="15">
        <v>0</v>
      </c>
      <c r="AP325" s="15">
        <v>0</v>
      </c>
      <c r="AQ325" s="15">
        <v>0</v>
      </c>
      <c r="AR325" s="15">
        <v>0</v>
      </c>
      <c r="AS325" s="15">
        <v>0</v>
      </c>
      <c r="AT325" s="15">
        <v>0</v>
      </c>
      <c r="AU325" s="15">
        <v>0</v>
      </c>
      <c r="AV325" s="15">
        <v>0</v>
      </c>
      <c r="AW325" s="15">
        <v>0</v>
      </c>
      <c r="AX325" s="15">
        <v>0</v>
      </c>
      <c r="AY325" s="15">
        <v>0</v>
      </c>
    </row>
    <row r="326" spans="1:51">
      <c r="A326" s="1">
        <v>28018</v>
      </c>
      <c r="B326" s="1" t="s">
        <v>1762</v>
      </c>
      <c r="C326" s="1">
        <v>4</v>
      </c>
      <c r="D326" s="1" t="s">
        <v>1763</v>
      </c>
      <c r="E326" s="1" t="s">
        <v>900</v>
      </c>
      <c r="F326" s="1">
        <v>2</v>
      </c>
      <c r="G326" s="1" t="s">
        <v>272</v>
      </c>
      <c r="H326" s="1">
        <v>0</v>
      </c>
      <c r="I326" s="1" t="s">
        <v>901</v>
      </c>
      <c r="J326" s="15">
        <v>73</v>
      </c>
      <c r="K326" s="15">
        <v>936</v>
      </c>
      <c r="L326" s="15">
        <v>788</v>
      </c>
      <c r="M326" s="15">
        <v>148</v>
      </c>
      <c r="N326" s="15">
        <v>768</v>
      </c>
      <c r="O326" s="15">
        <v>661</v>
      </c>
      <c r="P326" s="15">
        <v>107</v>
      </c>
      <c r="Q326" s="15">
        <v>5</v>
      </c>
      <c r="R326" s="15">
        <v>25</v>
      </c>
      <c r="S326" s="15">
        <v>17</v>
      </c>
      <c r="T326" s="15">
        <v>8</v>
      </c>
      <c r="U326" s="15">
        <v>6</v>
      </c>
      <c r="V326" s="15">
        <v>6</v>
      </c>
      <c r="W326" s="15">
        <v>0</v>
      </c>
      <c r="X326" s="15">
        <v>68</v>
      </c>
      <c r="Y326" s="15">
        <v>911</v>
      </c>
      <c r="Z326" s="15">
        <v>771</v>
      </c>
      <c r="AA326" s="15">
        <v>140</v>
      </c>
      <c r="AB326" s="15">
        <v>762</v>
      </c>
      <c r="AC326" s="15">
        <v>655</v>
      </c>
      <c r="AD326" s="15">
        <v>107</v>
      </c>
      <c r="AE326" s="15">
        <v>65</v>
      </c>
      <c r="AF326" s="15">
        <v>895</v>
      </c>
      <c r="AG326" s="15">
        <v>764</v>
      </c>
      <c r="AH326" s="15">
        <v>131</v>
      </c>
      <c r="AI326" s="15">
        <v>754</v>
      </c>
      <c r="AJ326" s="15">
        <v>655</v>
      </c>
      <c r="AK326" s="15">
        <v>99</v>
      </c>
      <c r="AL326" s="15">
        <v>3</v>
      </c>
      <c r="AM326" s="15">
        <v>16</v>
      </c>
      <c r="AN326" s="15">
        <v>7</v>
      </c>
      <c r="AO326" s="15">
        <v>9</v>
      </c>
      <c r="AP326" s="15">
        <v>8</v>
      </c>
      <c r="AQ326" s="15">
        <v>0</v>
      </c>
      <c r="AR326" s="15">
        <v>8</v>
      </c>
      <c r="AS326" s="15">
        <v>0</v>
      </c>
      <c r="AT326" s="15">
        <v>0</v>
      </c>
      <c r="AU326" s="15">
        <v>0</v>
      </c>
      <c r="AV326" s="15">
        <v>0</v>
      </c>
      <c r="AW326" s="15">
        <v>0</v>
      </c>
      <c r="AX326" s="15">
        <v>0</v>
      </c>
      <c r="AY326" s="15">
        <v>0</v>
      </c>
    </row>
    <row r="327" spans="1:51">
      <c r="A327" s="1">
        <v>28029</v>
      </c>
      <c r="B327" s="1" t="s">
        <v>1762</v>
      </c>
      <c r="C327" s="1">
        <v>4</v>
      </c>
      <c r="D327" s="1" t="s">
        <v>1763</v>
      </c>
      <c r="E327" s="1" t="s">
        <v>902</v>
      </c>
      <c r="F327" s="1">
        <v>4</v>
      </c>
      <c r="G327" s="1" t="s">
        <v>272</v>
      </c>
      <c r="H327" s="1">
        <v>0</v>
      </c>
      <c r="I327" s="1" t="s">
        <v>903</v>
      </c>
      <c r="J327" s="15">
        <v>0</v>
      </c>
      <c r="K327" s="15">
        <v>0</v>
      </c>
      <c r="L327" s="15">
        <v>0</v>
      </c>
      <c r="M327" s="15">
        <v>0</v>
      </c>
      <c r="N327" s="15">
        <v>0</v>
      </c>
      <c r="O327" s="15">
        <v>0</v>
      </c>
      <c r="P327" s="15">
        <v>0</v>
      </c>
      <c r="Q327" s="15">
        <v>0</v>
      </c>
      <c r="R327" s="15">
        <v>0</v>
      </c>
      <c r="S327" s="15">
        <v>0</v>
      </c>
      <c r="T327" s="15">
        <v>0</v>
      </c>
      <c r="U327" s="15">
        <v>0</v>
      </c>
      <c r="V327" s="15">
        <v>0</v>
      </c>
      <c r="W327" s="15">
        <v>0</v>
      </c>
      <c r="X327" s="15">
        <v>0</v>
      </c>
      <c r="Y327" s="15">
        <v>0</v>
      </c>
      <c r="Z327" s="15">
        <v>0</v>
      </c>
      <c r="AA327" s="15">
        <v>0</v>
      </c>
      <c r="AB327" s="15">
        <v>0</v>
      </c>
      <c r="AC327" s="15">
        <v>0</v>
      </c>
      <c r="AD327" s="15">
        <v>0</v>
      </c>
      <c r="AE327" s="15">
        <v>0</v>
      </c>
      <c r="AF327" s="15">
        <v>0</v>
      </c>
      <c r="AG327" s="15">
        <v>0</v>
      </c>
      <c r="AH327" s="15">
        <v>0</v>
      </c>
      <c r="AI327" s="15">
        <v>0</v>
      </c>
      <c r="AJ327" s="15">
        <v>0</v>
      </c>
      <c r="AK327" s="15">
        <v>0</v>
      </c>
      <c r="AL327" s="15">
        <v>0</v>
      </c>
      <c r="AM327" s="15">
        <v>0</v>
      </c>
      <c r="AN327" s="15">
        <v>0</v>
      </c>
      <c r="AO327" s="15">
        <v>0</v>
      </c>
      <c r="AP327" s="15">
        <v>0</v>
      </c>
      <c r="AQ327" s="15">
        <v>0</v>
      </c>
      <c r="AR327" s="15">
        <v>0</v>
      </c>
      <c r="AS327" s="15">
        <v>0</v>
      </c>
      <c r="AT327" s="15">
        <v>0</v>
      </c>
      <c r="AU327" s="15">
        <v>0</v>
      </c>
      <c r="AV327" s="15">
        <v>0</v>
      </c>
      <c r="AW327" s="15">
        <v>0</v>
      </c>
      <c r="AX327" s="15">
        <v>0</v>
      </c>
      <c r="AY327" s="15">
        <v>0</v>
      </c>
    </row>
    <row r="328" spans="1:51">
      <c r="A328" s="1">
        <v>28040</v>
      </c>
      <c r="B328" s="1" t="s">
        <v>1762</v>
      </c>
      <c r="C328" s="1">
        <v>4</v>
      </c>
      <c r="D328" s="1" t="s">
        <v>1763</v>
      </c>
      <c r="E328" s="1" t="s">
        <v>904</v>
      </c>
      <c r="F328" s="1">
        <v>5</v>
      </c>
      <c r="G328" s="1" t="s">
        <v>272</v>
      </c>
      <c r="H328" s="1">
        <v>0</v>
      </c>
      <c r="I328" s="1" t="s">
        <v>905</v>
      </c>
      <c r="J328" s="15">
        <v>0</v>
      </c>
      <c r="K328" s="15">
        <v>0</v>
      </c>
      <c r="L328" s="15">
        <v>0</v>
      </c>
      <c r="M328" s="15">
        <v>0</v>
      </c>
      <c r="N328" s="15">
        <v>0</v>
      </c>
      <c r="O328" s="15">
        <v>0</v>
      </c>
      <c r="P328" s="15">
        <v>0</v>
      </c>
      <c r="Q328" s="15">
        <v>0</v>
      </c>
      <c r="R328" s="15">
        <v>0</v>
      </c>
      <c r="S328" s="15">
        <v>0</v>
      </c>
      <c r="T328" s="15">
        <v>0</v>
      </c>
      <c r="U328" s="15">
        <v>0</v>
      </c>
      <c r="V328" s="15">
        <v>0</v>
      </c>
      <c r="W328" s="15">
        <v>0</v>
      </c>
      <c r="X328" s="15">
        <v>0</v>
      </c>
      <c r="Y328" s="15">
        <v>0</v>
      </c>
      <c r="Z328" s="15">
        <v>0</v>
      </c>
      <c r="AA328" s="15">
        <v>0</v>
      </c>
      <c r="AB328" s="15">
        <v>0</v>
      </c>
      <c r="AC328" s="15">
        <v>0</v>
      </c>
      <c r="AD328" s="15">
        <v>0</v>
      </c>
      <c r="AE328" s="15">
        <v>0</v>
      </c>
      <c r="AF328" s="15">
        <v>0</v>
      </c>
      <c r="AG328" s="15">
        <v>0</v>
      </c>
      <c r="AH328" s="15">
        <v>0</v>
      </c>
      <c r="AI328" s="15">
        <v>0</v>
      </c>
      <c r="AJ328" s="15">
        <v>0</v>
      </c>
      <c r="AK328" s="15">
        <v>0</v>
      </c>
      <c r="AL328" s="15">
        <v>0</v>
      </c>
      <c r="AM328" s="15">
        <v>0</v>
      </c>
      <c r="AN328" s="15">
        <v>0</v>
      </c>
      <c r="AO328" s="15">
        <v>0</v>
      </c>
      <c r="AP328" s="15">
        <v>0</v>
      </c>
      <c r="AQ328" s="15">
        <v>0</v>
      </c>
      <c r="AR328" s="15">
        <v>0</v>
      </c>
      <c r="AS328" s="15">
        <v>0</v>
      </c>
      <c r="AT328" s="15">
        <v>0</v>
      </c>
      <c r="AU328" s="15">
        <v>0</v>
      </c>
      <c r="AV328" s="15">
        <v>0</v>
      </c>
      <c r="AW328" s="15">
        <v>0</v>
      </c>
      <c r="AX328" s="15">
        <v>0</v>
      </c>
      <c r="AY328" s="15">
        <v>0</v>
      </c>
    </row>
    <row r="329" spans="1:51">
      <c r="A329" s="1">
        <v>28051</v>
      </c>
      <c r="B329" s="1" t="s">
        <v>1762</v>
      </c>
      <c r="C329" s="1">
        <v>4</v>
      </c>
      <c r="D329" s="1" t="s">
        <v>1763</v>
      </c>
      <c r="E329" s="1" t="s">
        <v>906</v>
      </c>
      <c r="F329" s="1">
        <v>5</v>
      </c>
      <c r="G329" s="1" t="s">
        <v>272</v>
      </c>
      <c r="H329" s="1">
        <v>0</v>
      </c>
      <c r="I329" s="1" t="s">
        <v>907</v>
      </c>
      <c r="J329" s="15">
        <v>0</v>
      </c>
      <c r="K329" s="15">
        <v>0</v>
      </c>
      <c r="L329" s="15">
        <v>0</v>
      </c>
      <c r="M329" s="15">
        <v>0</v>
      </c>
      <c r="N329" s="15">
        <v>0</v>
      </c>
      <c r="O329" s="15">
        <v>0</v>
      </c>
      <c r="P329" s="15">
        <v>0</v>
      </c>
      <c r="Q329" s="15">
        <v>0</v>
      </c>
      <c r="R329" s="15">
        <v>0</v>
      </c>
      <c r="S329" s="15">
        <v>0</v>
      </c>
      <c r="T329" s="15">
        <v>0</v>
      </c>
      <c r="U329" s="15">
        <v>0</v>
      </c>
      <c r="V329" s="15">
        <v>0</v>
      </c>
      <c r="W329" s="15">
        <v>0</v>
      </c>
      <c r="X329" s="15">
        <v>0</v>
      </c>
      <c r="Y329" s="15">
        <v>0</v>
      </c>
      <c r="Z329" s="15">
        <v>0</v>
      </c>
      <c r="AA329" s="15">
        <v>0</v>
      </c>
      <c r="AB329" s="15">
        <v>0</v>
      </c>
      <c r="AC329" s="15">
        <v>0</v>
      </c>
      <c r="AD329" s="15">
        <v>0</v>
      </c>
      <c r="AE329" s="15">
        <v>0</v>
      </c>
      <c r="AF329" s="15">
        <v>0</v>
      </c>
      <c r="AG329" s="15">
        <v>0</v>
      </c>
      <c r="AH329" s="15">
        <v>0</v>
      </c>
      <c r="AI329" s="15">
        <v>0</v>
      </c>
      <c r="AJ329" s="15">
        <v>0</v>
      </c>
      <c r="AK329" s="15">
        <v>0</v>
      </c>
      <c r="AL329" s="15">
        <v>0</v>
      </c>
      <c r="AM329" s="15">
        <v>0</v>
      </c>
      <c r="AN329" s="15">
        <v>0</v>
      </c>
      <c r="AO329" s="15">
        <v>0</v>
      </c>
      <c r="AP329" s="15">
        <v>0</v>
      </c>
      <c r="AQ329" s="15">
        <v>0</v>
      </c>
      <c r="AR329" s="15">
        <v>0</v>
      </c>
      <c r="AS329" s="15">
        <v>0</v>
      </c>
      <c r="AT329" s="15">
        <v>0</v>
      </c>
      <c r="AU329" s="15">
        <v>0</v>
      </c>
      <c r="AV329" s="15">
        <v>0</v>
      </c>
      <c r="AW329" s="15">
        <v>0</v>
      </c>
      <c r="AX329" s="15">
        <v>0</v>
      </c>
      <c r="AY329" s="15">
        <v>0</v>
      </c>
    </row>
    <row r="330" spans="1:51">
      <c r="A330" s="1">
        <v>28062</v>
      </c>
      <c r="B330" s="1" t="s">
        <v>1762</v>
      </c>
      <c r="C330" s="1">
        <v>4</v>
      </c>
      <c r="D330" s="1" t="s">
        <v>1763</v>
      </c>
      <c r="E330" s="1" t="s">
        <v>908</v>
      </c>
      <c r="F330" s="1">
        <v>4</v>
      </c>
      <c r="G330" s="1" t="s">
        <v>272</v>
      </c>
      <c r="H330" s="1">
        <v>0</v>
      </c>
      <c r="I330" s="1" t="s">
        <v>909</v>
      </c>
      <c r="J330" s="15">
        <v>11</v>
      </c>
      <c r="K330" s="15">
        <v>113</v>
      </c>
      <c r="L330" s="15">
        <v>100</v>
      </c>
      <c r="M330" s="15">
        <v>13</v>
      </c>
      <c r="N330" s="15">
        <v>99</v>
      </c>
      <c r="O330" s="15">
        <v>91</v>
      </c>
      <c r="P330" s="15">
        <v>8</v>
      </c>
      <c r="Q330" s="15">
        <v>1</v>
      </c>
      <c r="R330" s="15">
        <v>6</v>
      </c>
      <c r="S330" s="15">
        <v>4</v>
      </c>
      <c r="T330" s="15">
        <v>2</v>
      </c>
      <c r="U330" s="15">
        <v>1</v>
      </c>
      <c r="V330" s="15">
        <v>1</v>
      </c>
      <c r="W330" s="15">
        <v>0</v>
      </c>
      <c r="X330" s="15">
        <v>10</v>
      </c>
      <c r="Y330" s="15">
        <v>107</v>
      </c>
      <c r="Z330" s="15">
        <v>96</v>
      </c>
      <c r="AA330" s="15">
        <v>11</v>
      </c>
      <c r="AB330" s="15">
        <v>98</v>
      </c>
      <c r="AC330" s="15">
        <v>90</v>
      </c>
      <c r="AD330" s="15">
        <v>8</v>
      </c>
      <c r="AE330" s="15">
        <v>9</v>
      </c>
      <c r="AF330" s="15">
        <v>106</v>
      </c>
      <c r="AG330" s="15">
        <v>96</v>
      </c>
      <c r="AH330" s="15">
        <v>10</v>
      </c>
      <c r="AI330" s="15">
        <v>98</v>
      </c>
      <c r="AJ330" s="15">
        <v>90</v>
      </c>
      <c r="AK330" s="15">
        <v>8</v>
      </c>
      <c r="AL330" s="15">
        <v>1</v>
      </c>
      <c r="AM330" s="15">
        <v>1</v>
      </c>
      <c r="AN330" s="15">
        <v>0</v>
      </c>
      <c r="AO330" s="15">
        <v>1</v>
      </c>
      <c r="AP330" s="15">
        <v>0</v>
      </c>
      <c r="AQ330" s="15">
        <v>0</v>
      </c>
      <c r="AR330" s="15">
        <v>0</v>
      </c>
      <c r="AS330" s="15">
        <v>0</v>
      </c>
      <c r="AT330" s="15">
        <v>0</v>
      </c>
      <c r="AU330" s="15">
        <v>0</v>
      </c>
      <c r="AV330" s="15">
        <v>0</v>
      </c>
      <c r="AW330" s="15">
        <v>0</v>
      </c>
      <c r="AX330" s="15">
        <v>0</v>
      </c>
      <c r="AY330" s="15">
        <v>0</v>
      </c>
    </row>
    <row r="331" spans="1:51">
      <c r="A331" s="1">
        <v>28073</v>
      </c>
      <c r="B331" s="1" t="s">
        <v>1762</v>
      </c>
      <c r="C331" s="1">
        <v>4</v>
      </c>
      <c r="D331" s="1" t="s">
        <v>1763</v>
      </c>
      <c r="E331" s="1" t="s">
        <v>910</v>
      </c>
      <c r="F331" s="1">
        <v>5</v>
      </c>
      <c r="G331" s="1" t="s">
        <v>272</v>
      </c>
      <c r="H331" s="1">
        <v>0</v>
      </c>
      <c r="I331" s="1" t="s">
        <v>911</v>
      </c>
      <c r="J331" s="15">
        <v>0</v>
      </c>
      <c r="K331" s="15">
        <v>0</v>
      </c>
      <c r="L331" s="15">
        <v>0</v>
      </c>
      <c r="M331" s="15">
        <v>0</v>
      </c>
      <c r="N331" s="15">
        <v>0</v>
      </c>
      <c r="O331" s="15">
        <v>0</v>
      </c>
      <c r="P331" s="15">
        <v>0</v>
      </c>
      <c r="Q331" s="15">
        <v>0</v>
      </c>
      <c r="R331" s="15">
        <v>0</v>
      </c>
      <c r="S331" s="15">
        <v>0</v>
      </c>
      <c r="T331" s="15">
        <v>0</v>
      </c>
      <c r="U331" s="15">
        <v>0</v>
      </c>
      <c r="V331" s="15">
        <v>0</v>
      </c>
      <c r="W331" s="15">
        <v>0</v>
      </c>
      <c r="X331" s="15">
        <v>0</v>
      </c>
      <c r="Y331" s="15">
        <v>0</v>
      </c>
      <c r="Z331" s="15">
        <v>0</v>
      </c>
      <c r="AA331" s="15">
        <v>0</v>
      </c>
      <c r="AB331" s="15">
        <v>0</v>
      </c>
      <c r="AC331" s="15">
        <v>0</v>
      </c>
      <c r="AD331" s="15">
        <v>0</v>
      </c>
      <c r="AE331" s="15">
        <v>0</v>
      </c>
      <c r="AF331" s="15">
        <v>0</v>
      </c>
      <c r="AG331" s="15">
        <v>0</v>
      </c>
      <c r="AH331" s="15">
        <v>0</v>
      </c>
      <c r="AI331" s="15">
        <v>0</v>
      </c>
      <c r="AJ331" s="15">
        <v>0</v>
      </c>
      <c r="AK331" s="15">
        <v>0</v>
      </c>
      <c r="AL331" s="15">
        <v>0</v>
      </c>
      <c r="AM331" s="15">
        <v>0</v>
      </c>
      <c r="AN331" s="15">
        <v>0</v>
      </c>
      <c r="AO331" s="15">
        <v>0</v>
      </c>
      <c r="AP331" s="15">
        <v>0</v>
      </c>
      <c r="AQ331" s="15">
        <v>0</v>
      </c>
      <c r="AR331" s="15">
        <v>0</v>
      </c>
      <c r="AS331" s="15">
        <v>0</v>
      </c>
      <c r="AT331" s="15">
        <v>0</v>
      </c>
      <c r="AU331" s="15">
        <v>0</v>
      </c>
      <c r="AV331" s="15">
        <v>0</v>
      </c>
      <c r="AW331" s="15">
        <v>0</v>
      </c>
      <c r="AX331" s="15">
        <v>0</v>
      </c>
      <c r="AY331" s="15">
        <v>0</v>
      </c>
    </row>
    <row r="332" spans="1:51">
      <c r="A332" s="1">
        <v>28084</v>
      </c>
      <c r="B332" s="1" t="s">
        <v>1762</v>
      </c>
      <c r="C332" s="1">
        <v>4</v>
      </c>
      <c r="D332" s="1" t="s">
        <v>1763</v>
      </c>
      <c r="E332" s="1" t="s">
        <v>912</v>
      </c>
      <c r="F332" s="1">
        <v>5</v>
      </c>
      <c r="G332" s="1" t="s">
        <v>272</v>
      </c>
      <c r="H332" s="1">
        <v>0</v>
      </c>
      <c r="I332" s="1" t="s">
        <v>913</v>
      </c>
      <c r="J332" s="15">
        <v>1</v>
      </c>
      <c r="K332" s="15">
        <v>33</v>
      </c>
      <c r="L332" s="15">
        <v>32</v>
      </c>
      <c r="M332" s="15">
        <v>1</v>
      </c>
      <c r="N332" s="15">
        <v>33</v>
      </c>
      <c r="O332" s="15">
        <v>32</v>
      </c>
      <c r="P332" s="15">
        <v>1</v>
      </c>
      <c r="Q332" s="15">
        <v>0</v>
      </c>
      <c r="R332" s="15">
        <v>0</v>
      </c>
      <c r="S332" s="15">
        <v>0</v>
      </c>
      <c r="T332" s="15">
        <v>0</v>
      </c>
      <c r="U332" s="15">
        <v>0</v>
      </c>
      <c r="V332" s="15">
        <v>0</v>
      </c>
      <c r="W332" s="15">
        <v>0</v>
      </c>
      <c r="X332" s="15">
        <v>1</v>
      </c>
      <c r="Y332" s="15">
        <v>33</v>
      </c>
      <c r="Z332" s="15">
        <v>32</v>
      </c>
      <c r="AA332" s="15">
        <v>1</v>
      </c>
      <c r="AB332" s="15">
        <v>33</v>
      </c>
      <c r="AC332" s="15">
        <v>32</v>
      </c>
      <c r="AD332" s="15">
        <v>1</v>
      </c>
      <c r="AE332" s="15">
        <v>1</v>
      </c>
      <c r="AF332" s="15">
        <v>33</v>
      </c>
      <c r="AG332" s="15">
        <v>32</v>
      </c>
      <c r="AH332" s="15">
        <v>1</v>
      </c>
      <c r="AI332" s="15">
        <v>33</v>
      </c>
      <c r="AJ332" s="15">
        <v>32</v>
      </c>
      <c r="AK332" s="15">
        <v>1</v>
      </c>
      <c r="AL332" s="15">
        <v>0</v>
      </c>
      <c r="AM332" s="15">
        <v>0</v>
      </c>
      <c r="AN332" s="15">
        <v>0</v>
      </c>
      <c r="AO332" s="15">
        <v>0</v>
      </c>
      <c r="AP332" s="15">
        <v>0</v>
      </c>
      <c r="AQ332" s="15">
        <v>0</v>
      </c>
      <c r="AR332" s="15">
        <v>0</v>
      </c>
      <c r="AS332" s="15">
        <v>0</v>
      </c>
      <c r="AT332" s="15">
        <v>0</v>
      </c>
      <c r="AU332" s="15">
        <v>0</v>
      </c>
      <c r="AV332" s="15">
        <v>0</v>
      </c>
      <c r="AW332" s="15">
        <v>0</v>
      </c>
      <c r="AX332" s="15">
        <v>0</v>
      </c>
      <c r="AY332" s="15">
        <v>0</v>
      </c>
    </row>
    <row r="333" spans="1:51">
      <c r="A333" s="1">
        <v>28095</v>
      </c>
      <c r="B333" s="1" t="s">
        <v>1762</v>
      </c>
      <c r="C333" s="1">
        <v>4</v>
      </c>
      <c r="D333" s="1" t="s">
        <v>1763</v>
      </c>
      <c r="E333" s="1" t="s">
        <v>914</v>
      </c>
      <c r="F333" s="1">
        <v>5</v>
      </c>
      <c r="G333" s="1" t="s">
        <v>272</v>
      </c>
      <c r="H333" s="1">
        <v>0</v>
      </c>
      <c r="I333" s="1" t="s">
        <v>915</v>
      </c>
      <c r="J333" s="15">
        <v>7</v>
      </c>
      <c r="K333" s="15">
        <v>37</v>
      </c>
      <c r="L333" s="15">
        <v>30</v>
      </c>
      <c r="M333" s="15">
        <v>7</v>
      </c>
      <c r="N333" s="15">
        <v>30</v>
      </c>
      <c r="O333" s="15">
        <v>26</v>
      </c>
      <c r="P333" s="15">
        <v>4</v>
      </c>
      <c r="Q333" s="15">
        <v>1</v>
      </c>
      <c r="R333" s="15">
        <v>6</v>
      </c>
      <c r="S333" s="15">
        <v>4</v>
      </c>
      <c r="T333" s="15">
        <v>2</v>
      </c>
      <c r="U333" s="15">
        <v>1</v>
      </c>
      <c r="V333" s="15">
        <v>1</v>
      </c>
      <c r="W333" s="15">
        <v>0</v>
      </c>
      <c r="X333" s="15">
        <v>6</v>
      </c>
      <c r="Y333" s="15">
        <v>31</v>
      </c>
      <c r="Z333" s="15">
        <v>26</v>
      </c>
      <c r="AA333" s="15">
        <v>5</v>
      </c>
      <c r="AB333" s="15">
        <v>29</v>
      </c>
      <c r="AC333" s="15">
        <v>25</v>
      </c>
      <c r="AD333" s="15">
        <v>4</v>
      </c>
      <c r="AE333" s="15">
        <v>5</v>
      </c>
      <c r="AF333" s="15">
        <v>30</v>
      </c>
      <c r="AG333" s="15">
        <v>26</v>
      </c>
      <c r="AH333" s="15">
        <v>4</v>
      </c>
      <c r="AI333" s="15">
        <v>29</v>
      </c>
      <c r="AJ333" s="15">
        <v>25</v>
      </c>
      <c r="AK333" s="15">
        <v>4</v>
      </c>
      <c r="AL333" s="15">
        <v>1</v>
      </c>
      <c r="AM333" s="15">
        <v>1</v>
      </c>
      <c r="AN333" s="15">
        <v>0</v>
      </c>
      <c r="AO333" s="15">
        <v>1</v>
      </c>
      <c r="AP333" s="15">
        <v>0</v>
      </c>
      <c r="AQ333" s="15">
        <v>0</v>
      </c>
      <c r="AR333" s="15">
        <v>0</v>
      </c>
      <c r="AS333" s="15">
        <v>0</v>
      </c>
      <c r="AT333" s="15">
        <v>0</v>
      </c>
      <c r="AU333" s="15">
        <v>0</v>
      </c>
      <c r="AV333" s="15">
        <v>0</v>
      </c>
      <c r="AW333" s="15">
        <v>0</v>
      </c>
      <c r="AX333" s="15">
        <v>0</v>
      </c>
      <c r="AY333" s="15">
        <v>0</v>
      </c>
    </row>
    <row r="334" spans="1:51">
      <c r="A334" s="1">
        <v>28106</v>
      </c>
      <c r="B334" s="1" t="s">
        <v>1762</v>
      </c>
      <c r="C334" s="1">
        <v>4</v>
      </c>
      <c r="D334" s="1" t="s">
        <v>1763</v>
      </c>
      <c r="E334" s="1" t="s">
        <v>916</v>
      </c>
      <c r="F334" s="1">
        <v>5</v>
      </c>
      <c r="G334" s="1" t="s">
        <v>272</v>
      </c>
      <c r="H334" s="1">
        <v>0</v>
      </c>
      <c r="I334" s="1" t="s">
        <v>917</v>
      </c>
      <c r="J334" s="15">
        <v>3</v>
      </c>
      <c r="K334" s="15">
        <v>43</v>
      </c>
      <c r="L334" s="15">
        <v>38</v>
      </c>
      <c r="M334" s="15">
        <v>5</v>
      </c>
      <c r="N334" s="15">
        <v>36</v>
      </c>
      <c r="O334" s="15">
        <v>33</v>
      </c>
      <c r="P334" s="15">
        <v>3</v>
      </c>
      <c r="Q334" s="15">
        <v>0</v>
      </c>
      <c r="R334" s="15">
        <v>0</v>
      </c>
      <c r="S334" s="15">
        <v>0</v>
      </c>
      <c r="T334" s="15">
        <v>0</v>
      </c>
      <c r="U334" s="15">
        <v>0</v>
      </c>
      <c r="V334" s="15">
        <v>0</v>
      </c>
      <c r="W334" s="15">
        <v>0</v>
      </c>
      <c r="X334" s="15">
        <v>3</v>
      </c>
      <c r="Y334" s="15">
        <v>43</v>
      </c>
      <c r="Z334" s="15">
        <v>38</v>
      </c>
      <c r="AA334" s="15">
        <v>5</v>
      </c>
      <c r="AB334" s="15">
        <v>36</v>
      </c>
      <c r="AC334" s="15">
        <v>33</v>
      </c>
      <c r="AD334" s="15">
        <v>3</v>
      </c>
      <c r="AE334" s="15">
        <v>3</v>
      </c>
      <c r="AF334" s="15">
        <v>43</v>
      </c>
      <c r="AG334" s="15">
        <v>38</v>
      </c>
      <c r="AH334" s="15">
        <v>5</v>
      </c>
      <c r="AI334" s="15">
        <v>36</v>
      </c>
      <c r="AJ334" s="15">
        <v>33</v>
      </c>
      <c r="AK334" s="15">
        <v>3</v>
      </c>
      <c r="AL334" s="15">
        <v>0</v>
      </c>
      <c r="AM334" s="15">
        <v>0</v>
      </c>
      <c r="AN334" s="15">
        <v>0</v>
      </c>
      <c r="AO334" s="15">
        <v>0</v>
      </c>
      <c r="AP334" s="15">
        <v>0</v>
      </c>
      <c r="AQ334" s="15">
        <v>0</v>
      </c>
      <c r="AR334" s="15">
        <v>0</v>
      </c>
      <c r="AS334" s="15">
        <v>0</v>
      </c>
      <c r="AT334" s="15">
        <v>0</v>
      </c>
      <c r="AU334" s="15">
        <v>0</v>
      </c>
      <c r="AV334" s="15">
        <v>0</v>
      </c>
      <c r="AW334" s="15">
        <v>0</v>
      </c>
      <c r="AX334" s="15">
        <v>0</v>
      </c>
      <c r="AY334" s="15">
        <v>0</v>
      </c>
    </row>
    <row r="335" spans="1:51">
      <c r="A335" s="1">
        <v>28117</v>
      </c>
      <c r="B335" s="1" t="s">
        <v>1762</v>
      </c>
      <c r="C335" s="1">
        <v>4</v>
      </c>
      <c r="D335" s="1" t="s">
        <v>1763</v>
      </c>
      <c r="E335" s="1" t="s">
        <v>918</v>
      </c>
      <c r="F335" s="1">
        <v>5</v>
      </c>
      <c r="G335" s="1" t="s">
        <v>272</v>
      </c>
      <c r="H335" s="1">
        <v>0</v>
      </c>
      <c r="I335" s="1" t="s">
        <v>919</v>
      </c>
      <c r="J335" s="15">
        <v>0</v>
      </c>
      <c r="K335" s="15">
        <v>0</v>
      </c>
      <c r="L335" s="15">
        <v>0</v>
      </c>
      <c r="M335" s="15">
        <v>0</v>
      </c>
      <c r="N335" s="15">
        <v>0</v>
      </c>
      <c r="O335" s="15">
        <v>0</v>
      </c>
      <c r="P335" s="15">
        <v>0</v>
      </c>
      <c r="Q335" s="15">
        <v>0</v>
      </c>
      <c r="R335" s="15">
        <v>0</v>
      </c>
      <c r="S335" s="15">
        <v>0</v>
      </c>
      <c r="T335" s="15">
        <v>0</v>
      </c>
      <c r="U335" s="15">
        <v>0</v>
      </c>
      <c r="V335" s="15">
        <v>0</v>
      </c>
      <c r="W335" s="15">
        <v>0</v>
      </c>
      <c r="X335" s="15">
        <v>0</v>
      </c>
      <c r="Y335" s="15">
        <v>0</v>
      </c>
      <c r="Z335" s="15">
        <v>0</v>
      </c>
      <c r="AA335" s="15">
        <v>0</v>
      </c>
      <c r="AB335" s="15">
        <v>0</v>
      </c>
      <c r="AC335" s="15">
        <v>0</v>
      </c>
      <c r="AD335" s="15">
        <v>0</v>
      </c>
      <c r="AE335" s="15">
        <v>0</v>
      </c>
      <c r="AF335" s="15">
        <v>0</v>
      </c>
      <c r="AG335" s="15">
        <v>0</v>
      </c>
      <c r="AH335" s="15">
        <v>0</v>
      </c>
      <c r="AI335" s="15">
        <v>0</v>
      </c>
      <c r="AJ335" s="15">
        <v>0</v>
      </c>
      <c r="AK335" s="15">
        <v>0</v>
      </c>
      <c r="AL335" s="15">
        <v>0</v>
      </c>
      <c r="AM335" s="15">
        <v>0</v>
      </c>
      <c r="AN335" s="15">
        <v>0</v>
      </c>
      <c r="AO335" s="15">
        <v>0</v>
      </c>
      <c r="AP335" s="15">
        <v>0</v>
      </c>
      <c r="AQ335" s="15">
        <v>0</v>
      </c>
      <c r="AR335" s="15">
        <v>0</v>
      </c>
      <c r="AS335" s="15">
        <v>0</v>
      </c>
      <c r="AT335" s="15">
        <v>0</v>
      </c>
      <c r="AU335" s="15">
        <v>0</v>
      </c>
      <c r="AV335" s="15">
        <v>0</v>
      </c>
      <c r="AW335" s="15">
        <v>0</v>
      </c>
      <c r="AX335" s="15">
        <v>0</v>
      </c>
      <c r="AY335" s="15">
        <v>0</v>
      </c>
    </row>
    <row r="336" spans="1:51">
      <c r="A336" s="1">
        <v>28128</v>
      </c>
      <c r="B336" s="1" t="s">
        <v>1762</v>
      </c>
      <c r="C336" s="1">
        <v>4</v>
      </c>
      <c r="D336" s="1" t="s">
        <v>1763</v>
      </c>
      <c r="E336" s="1" t="s">
        <v>920</v>
      </c>
      <c r="F336" s="1">
        <v>4</v>
      </c>
      <c r="G336" s="1" t="s">
        <v>272</v>
      </c>
      <c r="H336" s="1">
        <v>0</v>
      </c>
      <c r="I336" s="1" t="s">
        <v>921</v>
      </c>
      <c r="J336" s="15">
        <v>39</v>
      </c>
      <c r="K336" s="15">
        <v>601</v>
      </c>
      <c r="L336" s="15">
        <v>517</v>
      </c>
      <c r="M336" s="15">
        <v>84</v>
      </c>
      <c r="N336" s="15">
        <v>508</v>
      </c>
      <c r="O336" s="15">
        <v>445</v>
      </c>
      <c r="P336" s="15">
        <v>63</v>
      </c>
      <c r="Q336" s="15">
        <v>1</v>
      </c>
      <c r="R336" s="15">
        <v>1</v>
      </c>
      <c r="S336" s="15">
        <v>1</v>
      </c>
      <c r="T336" s="15">
        <v>0</v>
      </c>
      <c r="U336" s="15">
        <v>0</v>
      </c>
      <c r="V336" s="15">
        <v>0</v>
      </c>
      <c r="W336" s="15">
        <v>0</v>
      </c>
      <c r="X336" s="15">
        <v>38</v>
      </c>
      <c r="Y336" s="15">
        <v>600</v>
      </c>
      <c r="Z336" s="15">
        <v>516</v>
      </c>
      <c r="AA336" s="15">
        <v>84</v>
      </c>
      <c r="AB336" s="15">
        <v>508</v>
      </c>
      <c r="AC336" s="15">
        <v>445</v>
      </c>
      <c r="AD336" s="15">
        <v>63</v>
      </c>
      <c r="AE336" s="15">
        <v>38</v>
      </c>
      <c r="AF336" s="15">
        <v>600</v>
      </c>
      <c r="AG336" s="15">
        <v>516</v>
      </c>
      <c r="AH336" s="15">
        <v>84</v>
      </c>
      <c r="AI336" s="15">
        <v>508</v>
      </c>
      <c r="AJ336" s="15">
        <v>445</v>
      </c>
      <c r="AK336" s="15">
        <v>63</v>
      </c>
      <c r="AL336" s="15">
        <v>0</v>
      </c>
      <c r="AM336" s="15">
        <v>0</v>
      </c>
      <c r="AN336" s="15">
        <v>0</v>
      </c>
      <c r="AO336" s="15">
        <v>0</v>
      </c>
      <c r="AP336" s="15">
        <v>0</v>
      </c>
      <c r="AQ336" s="15">
        <v>0</v>
      </c>
      <c r="AR336" s="15">
        <v>0</v>
      </c>
      <c r="AS336" s="15">
        <v>0</v>
      </c>
      <c r="AT336" s="15">
        <v>0</v>
      </c>
      <c r="AU336" s="15">
        <v>0</v>
      </c>
      <c r="AV336" s="15">
        <v>0</v>
      </c>
      <c r="AW336" s="15">
        <v>0</v>
      </c>
      <c r="AX336" s="15">
        <v>0</v>
      </c>
      <c r="AY336" s="15">
        <v>0</v>
      </c>
    </row>
    <row r="337" spans="1:51">
      <c r="A337" s="1">
        <v>28139</v>
      </c>
      <c r="B337" s="1" t="s">
        <v>1762</v>
      </c>
      <c r="C337" s="1">
        <v>4</v>
      </c>
      <c r="D337" s="1" t="s">
        <v>1763</v>
      </c>
      <c r="E337" s="1" t="s">
        <v>922</v>
      </c>
      <c r="F337" s="1">
        <v>5</v>
      </c>
      <c r="G337" s="1" t="s">
        <v>272</v>
      </c>
      <c r="H337" s="1">
        <v>0</v>
      </c>
      <c r="I337" s="1" t="s">
        <v>923</v>
      </c>
      <c r="J337" s="15">
        <v>0</v>
      </c>
      <c r="K337" s="15">
        <v>0</v>
      </c>
      <c r="L337" s="15">
        <v>0</v>
      </c>
      <c r="M337" s="15">
        <v>0</v>
      </c>
      <c r="N337" s="15">
        <v>0</v>
      </c>
      <c r="O337" s="15">
        <v>0</v>
      </c>
      <c r="P337" s="15">
        <v>0</v>
      </c>
      <c r="Q337" s="15">
        <v>0</v>
      </c>
      <c r="R337" s="15">
        <v>0</v>
      </c>
      <c r="S337" s="15">
        <v>0</v>
      </c>
      <c r="T337" s="15">
        <v>0</v>
      </c>
      <c r="U337" s="15">
        <v>0</v>
      </c>
      <c r="V337" s="15">
        <v>0</v>
      </c>
      <c r="W337" s="15">
        <v>0</v>
      </c>
      <c r="X337" s="15">
        <v>0</v>
      </c>
      <c r="Y337" s="15">
        <v>0</v>
      </c>
      <c r="Z337" s="15">
        <v>0</v>
      </c>
      <c r="AA337" s="15">
        <v>0</v>
      </c>
      <c r="AB337" s="15">
        <v>0</v>
      </c>
      <c r="AC337" s="15">
        <v>0</v>
      </c>
      <c r="AD337" s="15">
        <v>0</v>
      </c>
      <c r="AE337" s="15">
        <v>0</v>
      </c>
      <c r="AF337" s="15">
        <v>0</v>
      </c>
      <c r="AG337" s="15">
        <v>0</v>
      </c>
      <c r="AH337" s="15">
        <v>0</v>
      </c>
      <c r="AI337" s="15">
        <v>0</v>
      </c>
      <c r="AJ337" s="15">
        <v>0</v>
      </c>
      <c r="AK337" s="15">
        <v>0</v>
      </c>
      <c r="AL337" s="15">
        <v>0</v>
      </c>
      <c r="AM337" s="15">
        <v>0</v>
      </c>
      <c r="AN337" s="15">
        <v>0</v>
      </c>
      <c r="AO337" s="15">
        <v>0</v>
      </c>
      <c r="AP337" s="15">
        <v>0</v>
      </c>
      <c r="AQ337" s="15">
        <v>0</v>
      </c>
      <c r="AR337" s="15">
        <v>0</v>
      </c>
      <c r="AS337" s="15">
        <v>0</v>
      </c>
      <c r="AT337" s="15">
        <v>0</v>
      </c>
      <c r="AU337" s="15">
        <v>0</v>
      </c>
      <c r="AV337" s="15">
        <v>0</v>
      </c>
      <c r="AW337" s="15">
        <v>0</v>
      </c>
      <c r="AX337" s="15">
        <v>0</v>
      </c>
      <c r="AY337" s="15">
        <v>0</v>
      </c>
    </row>
    <row r="338" spans="1:51">
      <c r="A338" s="1">
        <v>28150</v>
      </c>
      <c r="B338" s="1" t="s">
        <v>1762</v>
      </c>
      <c r="C338" s="1">
        <v>4</v>
      </c>
      <c r="D338" s="1" t="s">
        <v>1763</v>
      </c>
      <c r="E338" s="1" t="s">
        <v>924</v>
      </c>
      <c r="F338" s="1">
        <v>5</v>
      </c>
      <c r="G338" s="1" t="s">
        <v>272</v>
      </c>
      <c r="H338" s="1">
        <v>0</v>
      </c>
      <c r="I338" s="1" t="s">
        <v>925</v>
      </c>
      <c r="J338" s="15">
        <v>37</v>
      </c>
      <c r="K338" s="15">
        <v>594</v>
      </c>
      <c r="L338" s="15">
        <v>512</v>
      </c>
      <c r="M338" s="15">
        <v>82</v>
      </c>
      <c r="N338" s="15">
        <v>504</v>
      </c>
      <c r="O338" s="15">
        <v>443</v>
      </c>
      <c r="P338" s="15">
        <v>61</v>
      </c>
      <c r="Q338" s="15">
        <v>0</v>
      </c>
      <c r="R338" s="15">
        <v>0</v>
      </c>
      <c r="S338" s="15">
        <v>0</v>
      </c>
      <c r="T338" s="15">
        <v>0</v>
      </c>
      <c r="U338" s="15">
        <v>0</v>
      </c>
      <c r="V338" s="15">
        <v>0</v>
      </c>
      <c r="W338" s="15">
        <v>0</v>
      </c>
      <c r="X338" s="15">
        <v>37</v>
      </c>
      <c r="Y338" s="15">
        <v>594</v>
      </c>
      <c r="Z338" s="15">
        <v>512</v>
      </c>
      <c r="AA338" s="15">
        <v>82</v>
      </c>
      <c r="AB338" s="15">
        <v>504</v>
      </c>
      <c r="AC338" s="15">
        <v>443</v>
      </c>
      <c r="AD338" s="15">
        <v>61</v>
      </c>
      <c r="AE338" s="15">
        <v>37</v>
      </c>
      <c r="AF338" s="15">
        <v>594</v>
      </c>
      <c r="AG338" s="15">
        <v>512</v>
      </c>
      <c r="AH338" s="15">
        <v>82</v>
      </c>
      <c r="AI338" s="15">
        <v>504</v>
      </c>
      <c r="AJ338" s="15">
        <v>443</v>
      </c>
      <c r="AK338" s="15">
        <v>61</v>
      </c>
      <c r="AL338" s="15">
        <v>0</v>
      </c>
      <c r="AM338" s="15">
        <v>0</v>
      </c>
      <c r="AN338" s="15">
        <v>0</v>
      </c>
      <c r="AO338" s="15">
        <v>0</v>
      </c>
      <c r="AP338" s="15">
        <v>0</v>
      </c>
      <c r="AQ338" s="15">
        <v>0</v>
      </c>
      <c r="AR338" s="15">
        <v>0</v>
      </c>
      <c r="AS338" s="15">
        <v>0</v>
      </c>
      <c r="AT338" s="15">
        <v>0</v>
      </c>
      <c r="AU338" s="15">
        <v>0</v>
      </c>
      <c r="AV338" s="15">
        <v>0</v>
      </c>
      <c r="AW338" s="15">
        <v>0</v>
      </c>
      <c r="AX338" s="15">
        <v>0</v>
      </c>
      <c r="AY338" s="15">
        <v>0</v>
      </c>
    </row>
    <row r="339" spans="1:51">
      <c r="A339" s="1">
        <v>28161</v>
      </c>
      <c r="B339" s="1" t="s">
        <v>1762</v>
      </c>
      <c r="C339" s="1">
        <v>4</v>
      </c>
      <c r="D339" s="1" t="s">
        <v>1763</v>
      </c>
      <c r="E339" s="1" t="s">
        <v>926</v>
      </c>
      <c r="F339" s="1">
        <v>5</v>
      </c>
      <c r="G339" s="1" t="s">
        <v>272</v>
      </c>
      <c r="H339" s="1">
        <v>0</v>
      </c>
      <c r="I339" s="1" t="s">
        <v>927</v>
      </c>
      <c r="J339" s="15">
        <v>2</v>
      </c>
      <c r="K339" s="15">
        <v>7</v>
      </c>
      <c r="L339" s="15">
        <v>5</v>
      </c>
      <c r="M339" s="15">
        <v>2</v>
      </c>
      <c r="N339" s="15">
        <v>4</v>
      </c>
      <c r="O339" s="15">
        <v>2</v>
      </c>
      <c r="P339" s="15">
        <v>2</v>
      </c>
      <c r="Q339" s="15">
        <v>1</v>
      </c>
      <c r="R339" s="15">
        <v>1</v>
      </c>
      <c r="S339" s="15">
        <v>1</v>
      </c>
      <c r="T339" s="15">
        <v>0</v>
      </c>
      <c r="U339" s="15">
        <v>0</v>
      </c>
      <c r="V339" s="15">
        <v>0</v>
      </c>
      <c r="W339" s="15">
        <v>0</v>
      </c>
      <c r="X339" s="15">
        <v>1</v>
      </c>
      <c r="Y339" s="15">
        <v>6</v>
      </c>
      <c r="Z339" s="15">
        <v>4</v>
      </c>
      <c r="AA339" s="15">
        <v>2</v>
      </c>
      <c r="AB339" s="15">
        <v>4</v>
      </c>
      <c r="AC339" s="15">
        <v>2</v>
      </c>
      <c r="AD339" s="15">
        <v>2</v>
      </c>
      <c r="AE339" s="15">
        <v>1</v>
      </c>
      <c r="AF339" s="15">
        <v>6</v>
      </c>
      <c r="AG339" s="15">
        <v>4</v>
      </c>
      <c r="AH339" s="15">
        <v>2</v>
      </c>
      <c r="AI339" s="15">
        <v>4</v>
      </c>
      <c r="AJ339" s="15">
        <v>2</v>
      </c>
      <c r="AK339" s="15">
        <v>2</v>
      </c>
      <c r="AL339" s="15">
        <v>0</v>
      </c>
      <c r="AM339" s="15">
        <v>0</v>
      </c>
      <c r="AN339" s="15">
        <v>0</v>
      </c>
      <c r="AO339" s="15">
        <v>0</v>
      </c>
      <c r="AP339" s="15">
        <v>0</v>
      </c>
      <c r="AQ339" s="15">
        <v>0</v>
      </c>
      <c r="AR339" s="15">
        <v>0</v>
      </c>
      <c r="AS339" s="15">
        <v>0</v>
      </c>
      <c r="AT339" s="15">
        <v>0</v>
      </c>
      <c r="AU339" s="15">
        <v>0</v>
      </c>
      <c r="AV339" s="15">
        <v>0</v>
      </c>
      <c r="AW339" s="15">
        <v>0</v>
      </c>
      <c r="AX339" s="15">
        <v>0</v>
      </c>
      <c r="AY339" s="15">
        <v>0</v>
      </c>
    </row>
    <row r="340" spans="1:51">
      <c r="A340" s="1">
        <v>28172</v>
      </c>
      <c r="B340" s="1" t="s">
        <v>1762</v>
      </c>
      <c r="C340" s="1">
        <v>4</v>
      </c>
      <c r="D340" s="1" t="s">
        <v>1763</v>
      </c>
      <c r="E340" s="1" t="s">
        <v>928</v>
      </c>
      <c r="F340" s="1">
        <v>5</v>
      </c>
      <c r="G340" s="1" t="s">
        <v>272</v>
      </c>
      <c r="H340" s="1">
        <v>0</v>
      </c>
      <c r="I340" s="1" t="s">
        <v>929</v>
      </c>
      <c r="J340" s="15">
        <v>0</v>
      </c>
      <c r="K340" s="15">
        <v>0</v>
      </c>
      <c r="L340" s="15">
        <v>0</v>
      </c>
      <c r="M340" s="15">
        <v>0</v>
      </c>
      <c r="N340" s="15">
        <v>0</v>
      </c>
      <c r="O340" s="15">
        <v>0</v>
      </c>
      <c r="P340" s="15">
        <v>0</v>
      </c>
      <c r="Q340" s="15">
        <v>0</v>
      </c>
      <c r="R340" s="15">
        <v>0</v>
      </c>
      <c r="S340" s="15">
        <v>0</v>
      </c>
      <c r="T340" s="15">
        <v>0</v>
      </c>
      <c r="U340" s="15">
        <v>0</v>
      </c>
      <c r="V340" s="15">
        <v>0</v>
      </c>
      <c r="W340" s="15">
        <v>0</v>
      </c>
      <c r="X340" s="15">
        <v>0</v>
      </c>
      <c r="Y340" s="15">
        <v>0</v>
      </c>
      <c r="Z340" s="15">
        <v>0</v>
      </c>
      <c r="AA340" s="15">
        <v>0</v>
      </c>
      <c r="AB340" s="15">
        <v>0</v>
      </c>
      <c r="AC340" s="15">
        <v>0</v>
      </c>
      <c r="AD340" s="15">
        <v>0</v>
      </c>
      <c r="AE340" s="15">
        <v>0</v>
      </c>
      <c r="AF340" s="15">
        <v>0</v>
      </c>
      <c r="AG340" s="15">
        <v>0</v>
      </c>
      <c r="AH340" s="15">
        <v>0</v>
      </c>
      <c r="AI340" s="15">
        <v>0</v>
      </c>
      <c r="AJ340" s="15">
        <v>0</v>
      </c>
      <c r="AK340" s="15">
        <v>0</v>
      </c>
      <c r="AL340" s="15">
        <v>0</v>
      </c>
      <c r="AM340" s="15">
        <v>0</v>
      </c>
      <c r="AN340" s="15">
        <v>0</v>
      </c>
      <c r="AO340" s="15">
        <v>0</v>
      </c>
      <c r="AP340" s="15">
        <v>0</v>
      </c>
      <c r="AQ340" s="15">
        <v>0</v>
      </c>
      <c r="AR340" s="15">
        <v>0</v>
      </c>
      <c r="AS340" s="15">
        <v>0</v>
      </c>
      <c r="AT340" s="15">
        <v>0</v>
      </c>
      <c r="AU340" s="15">
        <v>0</v>
      </c>
      <c r="AV340" s="15">
        <v>0</v>
      </c>
      <c r="AW340" s="15">
        <v>0</v>
      </c>
      <c r="AX340" s="15">
        <v>0</v>
      </c>
      <c r="AY340" s="15">
        <v>0</v>
      </c>
    </row>
    <row r="341" spans="1:51">
      <c r="A341" s="1">
        <v>28183</v>
      </c>
      <c r="B341" s="1" t="s">
        <v>1762</v>
      </c>
      <c r="C341" s="1">
        <v>4</v>
      </c>
      <c r="D341" s="1" t="s">
        <v>1763</v>
      </c>
      <c r="E341" s="1" t="s">
        <v>930</v>
      </c>
      <c r="F341" s="1">
        <v>5</v>
      </c>
      <c r="G341" s="1" t="s">
        <v>272</v>
      </c>
      <c r="H341" s="1">
        <v>0</v>
      </c>
      <c r="I341" s="1" t="s">
        <v>931</v>
      </c>
      <c r="J341" s="15">
        <v>0</v>
      </c>
      <c r="K341" s="15">
        <v>0</v>
      </c>
      <c r="L341" s="15">
        <v>0</v>
      </c>
      <c r="M341" s="15">
        <v>0</v>
      </c>
      <c r="N341" s="15">
        <v>0</v>
      </c>
      <c r="O341" s="15">
        <v>0</v>
      </c>
      <c r="P341" s="15">
        <v>0</v>
      </c>
      <c r="Q341" s="15">
        <v>0</v>
      </c>
      <c r="R341" s="15">
        <v>0</v>
      </c>
      <c r="S341" s="15">
        <v>0</v>
      </c>
      <c r="T341" s="15">
        <v>0</v>
      </c>
      <c r="U341" s="15">
        <v>0</v>
      </c>
      <c r="V341" s="15">
        <v>0</v>
      </c>
      <c r="W341" s="15">
        <v>0</v>
      </c>
      <c r="X341" s="15">
        <v>0</v>
      </c>
      <c r="Y341" s="15">
        <v>0</v>
      </c>
      <c r="Z341" s="15">
        <v>0</v>
      </c>
      <c r="AA341" s="15">
        <v>0</v>
      </c>
      <c r="AB341" s="15">
        <v>0</v>
      </c>
      <c r="AC341" s="15">
        <v>0</v>
      </c>
      <c r="AD341" s="15">
        <v>0</v>
      </c>
      <c r="AE341" s="15">
        <v>0</v>
      </c>
      <c r="AF341" s="15">
        <v>0</v>
      </c>
      <c r="AG341" s="15">
        <v>0</v>
      </c>
      <c r="AH341" s="15">
        <v>0</v>
      </c>
      <c r="AI341" s="15">
        <v>0</v>
      </c>
      <c r="AJ341" s="15">
        <v>0</v>
      </c>
      <c r="AK341" s="15">
        <v>0</v>
      </c>
      <c r="AL341" s="15">
        <v>0</v>
      </c>
      <c r="AM341" s="15">
        <v>0</v>
      </c>
      <c r="AN341" s="15">
        <v>0</v>
      </c>
      <c r="AO341" s="15">
        <v>0</v>
      </c>
      <c r="AP341" s="15">
        <v>0</v>
      </c>
      <c r="AQ341" s="15">
        <v>0</v>
      </c>
      <c r="AR341" s="15">
        <v>0</v>
      </c>
      <c r="AS341" s="15">
        <v>0</v>
      </c>
      <c r="AT341" s="15">
        <v>0</v>
      </c>
      <c r="AU341" s="15">
        <v>0</v>
      </c>
      <c r="AV341" s="15">
        <v>0</v>
      </c>
      <c r="AW341" s="15">
        <v>0</v>
      </c>
      <c r="AX341" s="15">
        <v>0</v>
      </c>
      <c r="AY341" s="15">
        <v>0</v>
      </c>
    </row>
    <row r="342" spans="1:51">
      <c r="A342" s="1">
        <v>28194</v>
      </c>
      <c r="B342" s="1" t="s">
        <v>1762</v>
      </c>
      <c r="C342" s="1">
        <v>4</v>
      </c>
      <c r="D342" s="1" t="s">
        <v>1763</v>
      </c>
      <c r="E342" s="1" t="s">
        <v>932</v>
      </c>
      <c r="F342" s="1">
        <v>5</v>
      </c>
      <c r="G342" s="1" t="s">
        <v>272</v>
      </c>
      <c r="H342" s="1">
        <v>0</v>
      </c>
      <c r="I342" s="1" t="s">
        <v>933</v>
      </c>
      <c r="J342" s="15">
        <v>0</v>
      </c>
      <c r="K342" s="15">
        <v>0</v>
      </c>
      <c r="L342" s="15">
        <v>0</v>
      </c>
      <c r="M342" s="15">
        <v>0</v>
      </c>
      <c r="N342" s="15">
        <v>0</v>
      </c>
      <c r="O342" s="15">
        <v>0</v>
      </c>
      <c r="P342" s="15">
        <v>0</v>
      </c>
      <c r="Q342" s="15">
        <v>0</v>
      </c>
      <c r="R342" s="15">
        <v>0</v>
      </c>
      <c r="S342" s="15">
        <v>0</v>
      </c>
      <c r="T342" s="15">
        <v>0</v>
      </c>
      <c r="U342" s="15">
        <v>0</v>
      </c>
      <c r="V342" s="15">
        <v>0</v>
      </c>
      <c r="W342" s="15">
        <v>0</v>
      </c>
      <c r="X342" s="15">
        <v>0</v>
      </c>
      <c r="Y342" s="15">
        <v>0</v>
      </c>
      <c r="Z342" s="15">
        <v>0</v>
      </c>
      <c r="AA342" s="15">
        <v>0</v>
      </c>
      <c r="AB342" s="15">
        <v>0</v>
      </c>
      <c r="AC342" s="15">
        <v>0</v>
      </c>
      <c r="AD342" s="15">
        <v>0</v>
      </c>
      <c r="AE342" s="15">
        <v>0</v>
      </c>
      <c r="AF342" s="15">
        <v>0</v>
      </c>
      <c r="AG342" s="15">
        <v>0</v>
      </c>
      <c r="AH342" s="15">
        <v>0</v>
      </c>
      <c r="AI342" s="15">
        <v>0</v>
      </c>
      <c r="AJ342" s="15">
        <v>0</v>
      </c>
      <c r="AK342" s="15">
        <v>0</v>
      </c>
      <c r="AL342" s="15">
        <v>0</v>
      </c>
      <c r="AM342" s="15">
        <v>0</v>
      </c>
      <c r="AN342" s="15">
        <v>0</v>
      </c>
      <c r="AO342" s="15">
        <v>0</v>
      </c>
      <c r="AP342" s="15">
        <v>0</v>
      </c>
      <c r="AQ342" s="15">
        <v>0</v>
      </c>
      <c r="AR342" s="15">
        <v>0</v>
      </c>
      <c r="AS342" s="15">
        <v>0</v>
      </c>
      <c r="AT342" s="15">
        <v>0</v>
      </c>
      <c r="AU342" s="15">
        <v>0</v>
      </c>
      <c r="AV342" s="15">
        <v>0</v>
      </c>
      <c r="AW342" s="15">
        <v>0</v>
      </c>
      <c r="AX342" s="15">
        <v>0</v>
      </c>
      <c r="AY342" s="15">
        <v>0</v>
      </c>
    </row>
    <row r="343" spans="1:51">
      <c r="A343" s="1">
        <v>28205</v>
      </c>
      <c r="B343" s="1" t="s">
        <v>1762</v>
      </c>
      <c r="C343" s="1">
        <v>4</v>
      </c>
      <c r="D343" s="1" t="s">
        <v>1763</v>
      </c>
      <c r="E343" s="1" t="s">
        <v>934</v>
      </c>
      <c r="F343" s="1">
        <v>4</v>
      </c>
      <c r="G343" s="1" t="s">
        <v>272</v>
      </c>
      <c r="H343" s="1">
        <v>0</v>
      </c>
      <c r="I343" s="1" t="s">
        <v>935</v>
      </c>
      <c r="J343" s="15">
        <v>14</v>
      </c>
      <c r="K343" s="15">
        <v>169</v>
      </c>
      <c r="L343" s="15">
        <v>131</v>
      </c>
      <c r="M343" s="15">
        <v>38</v>
      </c>
      <c r="N343" s="15">
        <v>126</v>
      </c>
      <c r="O343" s="15">
        <v>101</v>
      </c>
      <c r="P343" s="15">
        <v>25</v>
      </c>
      <c r="Q343" s="15">
        <v>3</v>
      </c>
      <c r="R343" s="15">
        <v>18</v>
      </c>
      <c r="S343" s="15">
        <v>12</v>
      </c>
      <c r="T343" s="15">
        <v>6</v>
      </c>
      <c r="U343" s="15">
        <v>5</v>
      </c>
      <c r="V343" s="15">
        <v>5</v>
      </c>
      <c r="W343" s="15">
        <v>0</v>
      </c>
      <c r="X343" s="15">
        <v>11</v>
      </c>
      <c r="Y343" s="15">
        <v>151</v>
      </c>
      <c r="Z343" s="15">
        <v>119</v>
      </c>
      <c r="AA343" s="15">
        <v>32</v>
      </c>
      <c r="AB343" s="15">
        <v>121</v>
      </c>
      <c r="AC343" s="15">
        <v>96</v>
      </c>
      <c r="AD343" s="15">
        <v>25</v>
      </c>
      <c r="AE343" s="15">
        <v>11</v>
      </c>
      <c r="AF343" s="15">
        <v>151</v>
      </c>
      <c r="AG343" s="15">
        <v>119</v>
      </c>
      <c r="AH343" s="15">
        <v>32</v>
      </c>
      <c r="AI343" s="15">
        <v>121</v>
      </c>
      <c r="AJ343" s="15">
        <v>96</v>
      </c>
      <c r="AK343" s="15">
        <v>25</v>
      </c>
      <c r="AL343" s="15">
        <v>0</v>
      </c>
      <c r="AM343" s="15">
        <v>0</v>
      </c>
      <c r="AN343" s="15">
        <v>0</v>
      </c>
      <c r="AO343" s="15">
        <v>0</v>
      </c>
      <c r="AP343" s="15">
        <v>0</v>
      </c>
      <c r="AQ343" s="15">
        <v>0</v>
      </c>
      <c r="AR343" s="15">
        <v>0</v>
      </c>
      <c r="AS343" s="15">
        <v>0</v>
      </c>
      <c r="AT343" s="15">
        <v>0</v>
      </c>
      <c r="AU343" s="15">
        <v>0</v>
      </c>
      <c r="AV343" s="15">
        <v>0</v>
      </c>
      <c r="AW343" s="15">
        <v>0</v>
      </c>
      <c r="AX343" s="15">
        <v>0</v>
      </c>
      <c r="AY343" s="15">
        <v>0</v>
      </c>
    </row>
    <row r="344" spans="1:51">
      <c r="A344" s="1">
        <v>28216</v>
      </c>
      <c r="B344" s="1" t="s">
        <v>1762</v>
      </c>
      <c r="C344" s="1">
        <v>4</v>
      </c>
      <c r="D344" s="1" t="s">
        <v>1763</v>
      </c>
      <c r="E344" s="1" t="s">
        <v>936</v>
      </c>
      <c r="F344" s="1">
        <v>5</v>
      </c>
      <c r="G344" s="1" t="s">
        <v>272</v>
      </c>
      <c r="H344" s="1">
        <v>0</v>
      </c>
      <c r="I344" s="1" t="s">
        <v>937</v>
      </c>
      <c r="J344" s="15">
        <v>0</v>
      </c>
      <c r="K344" s="15">
        <v>0</v>
      </c>
      <c r="L344" s="15">
        <v>0</v>
      </c>
      <c r="M344" s="15">
        <v>0</v>
      </c>
      <c r="N344" s="15">
        <v>0</v>
      </c>
      <c r="O344" s="15">
        <v>0</v>
      </c>
      <c r="P344" s="15">
        <v>0</v>
      </c>
      <c r="Q344" s="15">
        <v>0</v>
      </c>
      <c r="R344" s="15">
        <v>0</v>
      </c>
      <c r="S344" s="15">
        <v>0</v>
      </c>
      <c r="T344" s="15">
        <v>0</v>
      </c>
      <c r="U344" s="15">
        <v>0</v>
      </c>
      <c r="V344" s="15">
        <v>0</v>
      </c>
      <c r="W344" s="15">
        <v>0</v>
      </c>
      <c r="X344" s="15">
        <v>0</v>
      </c>
      <c r="Y344" s="15">
        <v>0</v>
      </c>
      <c r="Z344" s="15">
        <v>0</v>
      </c>
      <c r="AA344" s="15">
        <v>0</v>
      </c>
      <c r="AB344" s="15">
        <v>0</v>
      </c>
      <c r="AC344" s="15">
        <v>0</v>
      </c>
      <c r="AD344" s="15">
        <v>0</v>
      </c>
      <c r="AE344" s="15">
        <v>0</v>
      </c>
      <c r="AF344" s="15">
        <v>0</v>
      </c>
      <c r="AG344" s="15">
        <v>0</v>
      </c>
      <c r="AH344" s="15">
        <v>0</v>
      </c>
      <c r="AI344" s="15">
        <v>0</v>
      </c>
      <c r="AJ344" s="15">
        <v>0</v>
      </c>
      <c r="AK344" s="15">
        <v>0</v>
      </c>
      <c r="AL344" s="15">
        <v>0</v>
      </c>
      <c r="AM344" s="15">
        <v>0</v>
      </c>
      <c r="AN344" s="15">
        <v>0</v>
      </c>
      <c r="AO344" s="15">
        <v>0</v>
      </c>
      <c r="AP344" s="15">
        <v>0</v>
      </c>
      <c r="AQ344" s="15">
        <v>0</v>
      </c>
      <c r="AR344" s="15">
        <v>0</v>
      </c>
      <c r="AS344" s="15">
        <v>0</v>
      </c>
      <c r="AT344" s="15">
        <v>0</v>
      </c>
      <c r="AU344" s="15">
        <v>0</v>
      </c>
      <c r="AV344" s="15">
        <v>0</v>
      </c>
      <c r="AW344" s="15">
        <v>0</v>
      </c>
      <c r="AX344" s="15">
        <v>0</v>
      </c>
      <c r="AY344" s="15">
        <v>0</v>
      </c>
    </row>
    <row r="345" spans="1:51">
      <c r="A345" s="1">
        <v>28227</v>
      </c>
      <c r="B345" s="1" t="s">
        <v>1762</v>
      </c>
      <c r="C345" s="1">
        <v>4</v>
      </c>
      <c r="D345" s="1" t="s">
        <v>1763</v>
      </c>
      <c r="E345" s="1" t="s">
        <v>938</v>
      </c>
      <c r="F345" s="1">
        <v>5</v>
      </c>
      <c r="G345" s="1" t="s">
        <v>272</v>
      </c>
      <c r="H345" s="1">
        <v>0</v>
      </c>
      <c r="I345" s="1" t="s">
        <v>939</v>
      </c>
      <c r="J345" s="15">
        <v>0</v>
      </c>
      <c r="K345" s="15">
        <v>0</v>
      </c>
      <c r="L345" s="15">
        <v>0</v>
      </c>
      <c r="M345" s="15">
        <v>0</v>
      </c>
      <c r="N345" s="15">
        <v>0</v>
      </c>
      <c r="O345" s="15">
        <v>0</v>
      </c>
      <c r="P345" s="15">
        <v>0</v>
      </c>
      <c r="Q345" s="15">
        <v>0</v>
      </c>
      <c r="R345" s="15">
        <v>0</v>
      </c>
      <c r="S345" s="15">
        <v>0</v>
      </c>
      <c r="T345" s="15">
        <v>0</v>
      </c>
      <c r="U345" s="15">
        <v>0</v>
      </c>
      <c r="V345" s="15">
        <v>0</v>
      </c>
      <c r="W345" s="15">
        <v>0</v>
      </c>
      <c r="X345" s="15">
        <v>0</v>
      </c>
      <c r="Y345" s="15">
        <v>0</v>
      </c>
      <c r="Z345" s="15">
        <v>0</v>
      </c>
      <c r="AA345" s="15">
        <v>0</v>
      </c>
      <c r="AB345" s="15">
        <v>0</v>
      </c>
      <c r="AC345" s="15">
        <v>0</v>
      </c>
      <c r="AD345" s="15">
        <v>0</v>
      </c>
      <c r="AE345" s="15">
        <v>0</v>
      </c>
      <c r="AF345" s="15">
        <v>0</v>
      </c>
      <c r="AG345" s="15">
        <v>0</v>
      </c>
      <c r="AH345" s="15">
        <v>0</v>
      </c>
      <c r="AI345" s="15">
        <v>0</v>
      </c>
      <c r="AJ345" s="15">
        <v>0</v>
      </c>
      <c r="AK345" s="15">
        <v>0</v>
      </c>
      <c r="AL345" s="15">
        <v>0</v>
      </c>
      <c r="AM345" s="15">
        <v>0</v>
      </c>
      <c r="AN345" s="15">
        <v>0</v>
      </c>
      <c r="AO345" s="15">
        <v>0</v>
      </c>
      <c r="AP345" s="15">
        <v>0</v>
      </c>
      <c r="AQ345" s="15">
        <v>0</v>
      </c>
      <c r="AR345" s="15">
        <v>0</v>
      </c>
      <c r="AS345" s="15">
        <v>0</v>
      </c>
      <c r="AT345" s="15">
        <v>0</v>
      </c>
      <c r="AU345" s="15">
        <v>0</v>
      </c>
      <c r="AV345" s="15">
        <v>0</v>
      </c>
      <c r="AW345" s="15">
        <v>0</v>
      </c>
      <c r="AX345" s="15">
        <v>0</v>
      </c>
      <c r="AY345" s="15">
        <v>0</v>
      </c>
    </row>
    <row r="346" spans="1:51">
      <c r="A346" s="1">
        <v>28238</v>
      </c>
      <c r="B346" s="1" t="s">
        <v>1762</v>
      </c>
      <c r="C346" s="1">
        <v>4</v>
      </c>
      <c r="D346" s="1" t="s">
        <v>1763</v>
      </c>
      <c r="E346" s="1" t="s">
        <v>940</v>
      </c>
      <c r="F346" s="1">
        <v>5</v>
      </c>
      <c r="G346" s="1" t="s">
        <v>272</v>
      </c>
      <c r="H346" s="1">
        <v>0</v>
      </c>
      <c r="I346" s="1" t="s">
        <v>941</v>
      </c>
      <c r="J346" s="15">
        <v>10</v>
      </c>
      <c r="K346" s="15">
        <v>131</v>
      </c>
      <c r="L346" s="15">
        <v>102</v>
      </c>
      <c r="M346" s="15">
        <v>29</v>
      </c>
      <c r="N346" s="15">
        <v>98</v>
      </c>
      <c r="O346" s="15">
        <v>77</v>
      </c>
      <c r="P346" s="15">
        <v>21</v>
      </c>
      <c r="Q346" s="15">
        <v>2</v>
      </c>
      <c r="R346" s="15">
        <v>12</v>
      </c>
      <c r="S346" s="15">
        <v>9</v>
      </c>
      <c r="T346" s="15">
        <v>3</v>
      </c>
      <c r="U346" s="15">
        <v>4</v>
      </c>
      <c r="V346" s="15">
        <v>4</v>
      </c>
      <c r="W346" s="15">
        <v>0</v>
      </c>
      <c r="X346" s="15">
        <v>8</v>
      </c>
      <c r="Y346" s="15">
        <v>119</v>
      </c>
      <c r="Z346" s="15">
        <v>93</v>
      </c>
      <c r="AA346" s="15">
        <v>26</v>
      </c>
      <c r="AB346" s="15">
        <v>94</v>
      </c>
      <c r="AC346" s="15">
        <v>73</v>
      </c>
      <c r="AD346" s="15">
        <v>21</v>
      </c>
      <c r="AE346" s="15">
        <v>8</v>
      </c>
      <c r="AF346" s="15">
        <v>119</v>
      </c>
      <c r="AG346" s="15">
        <v>93</v>
      </c>
      <c r="AH346" s="15">
        <v>26</v>
      </c>
      <c r="AI346" s="15">
        <v>94</v>
      </c>
      <c r="AJ346" s="15">
        <v>73</v>
      </c>
      <c r="AK346" s="15">
        <v>21</v>
      </c>
      <c r="AL346" s="15">
        <v>0</v>
      </c>
      <c r="AM346" s="15">
        <v>0</v>
      </c>
      <c r="AN346" s="15">
        <v>0</v>
      </c>
      <c r="AO346" s="15">
        <v>0</v>
      </c>
      <c r="AP346" s="15">
        <v>0</v>
      </c>
      <c r="AQ346" s="15">
        <v>0</v>
      </c>
      <c r="AR346" s="15">
        <v>0</v>
      </c>
      <c r="AS346" s="15">
        <v>0</v>
      </c>
      <c r="AT346" s="15">
        <v>0</v>
      </c>
      <c r="AU346" s="15">
        <v>0</v>
      </c>
      <c r="AV346" s="15">
        <v>0</v>
      </c>
      <c r="AW346" s="15">
        <v>0</v>
      </c>
      <c r="AX346" s="15">
        <v>0</v>
      </c>
      <c r="AY346" s="15">
        <v>0</v>
      </c>
    </row>
    <row r="347" spans="1:51">
      <c r="A347" s="1">
        <v>28249</v>
      </c>
      <c r="B347" s="1" t="s">
        <v>1762</v>
      </c>
      <c r="C347" s="1">
        <v>4</v>
      </c>
      <c r="D347" s="1" t="s">
        <v>1763</v>
      </c>
      <c r="E347" s="1" t="s">
        <v>942</v>
      </c>
      <c r="F347" s="1">
        <v>5</v>
      </c>
      <c r="G347" s="1" t="s">
        <v>272</v>
      </c>
      <c r="H347" s="1">
        <v>0</v>
      </c>
      <c r="I347" s="1" t="s">
        <v>943</v>
      </c>
      <c r="J347" s="15">
        <v>2</v>
      </c>
      <c r="K347" s="15">
        <v>30</v>
      </c>
      <c r="L347" s="15">
        <v>24</v>
      </c>
      <c r="M347" s="15">
        <v>6</v>
      </c>
      <c r="N347" s="15">
        <v>22</v>
      </c>
      <c r="O347" s="15">
        <v>20</v>
      </c>
      <c r="P347" s="15">
        <v>2</v>
      </c>
      <c r="Q347" s="15">
        <v>1</v>
      </c>
      <c r="R347" s="15">
        <v>6</v>
      </c>
      <c r="S347" s="15">
        <v>3</v>
      </c>
      <c r="T347" s="15">
        <v>3</v>
      </c>
      <c r="U347" s="15">
        <v>1</v>
      </c>
      <c r="V347" s="15">
        <v>1</v>
      </c>
      <c r="W347" s="15">
        <v>0</v>
      </c>
      <c r="X347" s="15">
        <v>1</v>
      </c>
      <c r="Y347" s="15">
        <v>24</v>
      </c>
      <c r="Z347" s="15">
        <v>21</v>
      </c>
      <c r="AA347" s="15">
        <v>3</v>
      </c>
      <c r="AB347" s="15">
        <v>21</v>
      </c>
      <c r="AC347" s="15">
        <v>19</v>
      </c>
      <c r="AD347" s="15">
        <v>2</v>
      </c>
      <c r="AE347" s="15">
        <v>1</v>
      </c>
      <c r="AF347" s="15">
        <v>24</v>
      </c>
      <c r="AG347" s="15">
        <v>21</v>
      </c>
      <c r="AH347" s="15">
        <v>3</v>
      </c>
      <c r="AI347" s="15">
        <v>21</v>
      </c>
      <c r="AJ347" s="15">
        <v>19</v>
      </c>
      <c r="AK347" s="15">
        <v>2</v>
      </c>
      <c r="AL347" s="15">
        <v>0</v>
      </c>
      <c r="AM347" s="15">
        <v>0</v>
      </c>
      <c r="AN347" s="15">
        <v>0</v>
      </c>
      <c r="AO347" s="15">
        <v>0</v>
      </c>
      <c r="AP347" s="15">
        <v>0</v>
      </c>
      <c r="AQ347" s="15">
        <v>0</v>
      </c>
      <c r="AR347" s="15">
        <v>0</v>
      </c>
      <c r="AS347" s="15">
        <v>0</v>
      </c>
      <c r="AT347" s="15">
        <v>0</v>
      </c>
      <c r="AU347" s="15">
        <v>0</v>
      </c>
      <c r="AV347" s="15">
        <v>0</v>
      </c>
      <c r="AW347" s="15">
        <v>0</v>
      </c>
      <c r="AX347" s="15">
        <v>0</v>
      </c>
      <c r="AY347" s="15">
        <v>0</v>
      </c>
    </row>
    <row r="348" spans="1:51">
      <c r="A348" s="1">
        <v>28260</v>
      </c>
      <c r="B348" s="1" t="s">
        <v>1762</v>
      </c>
      <c r="C348" s="1">
        <v>4</v>
      </c>
      <c r="D348" s="1" t="s">
        <v>1763</v>
      </c>
      <c r="E348" s="1" t="s">
        <v>944</v>
      </c>
      <c r="F348" s="1">
        <v>5</v>
      </c>
      <c r="G348" s="1" t="s">
        <v>272</v>
      </c>
      <c r="H348" s="1">
        <v>0</v>
      </c>
      <c r="I348" s="1" t="s">
        <v>945</v>
      </c>
      <c r="J348" s="15">
        <v>2</v>
      </c>
      <c r="K348" s="15">
        <v>8</v>
      </c>
      <c r="L348" s="15">
        <v>5</v>
      </c>
      <c r="M348" s="15">
        <v>3</v>
      </c>
      <c r="N348" s="15">
        <v>6</v>
      </c>
      <c r="O348" s="15">
        <v>4</v>
      </c>
      <c r="P348" s="15">
        <v>2</v>
      </c>
      <c r="Q348" s="15">
        <v>0</v>
      </c>
      <c r="R348" s="15">
        <v>0</v>
      </c>
      <c r="S348" s="15">
        <v>0</v>
      </c>
      <c r="T348" s="15">
        <v>0</v>
      </c>
      <c r="U348" s="15">
        <v>0</v>
      </c>
      <c r="V348" s="15">
        <v>0</v>
      </c>
      <c r="W348" s="15">
        <v>0</v>
      </c>
      <c r="X348" s="15">
        <v>2</v>
      </c>
      <c r="Y348" s="15">
        <v>8</v>
      </c>
      <c r="Z348" s="15">
        <v>5</v>
      </c>
      <c r="AA348" s="15">
        <v>3</v>
      </c>
      <c r="AB348" s="15">
        <v>6</v>
      </c>
      <c r="AC348" s="15">
        <v>4</v>
      </c>
      <c r="AD348" s="15">
        <v>2</v>
      </c>
      <c r="AE348" s="15">
        <v>2</v>
      </c>
      <c r="AF348" s="15">
        <v>8</v>
      </c>
      <c r="AG348" s="15">
        <v>5</v>
      </c>
      <c r="AH348" s="15">
        <v>3</v>
      </c>
      <c r="AI348" s="15">
        <v>6</v>
      </c>
      <c r="AJ348" s="15">
        <v>4</v>
      </c>
      <c r="AK348" s="15">
        <v>2</v>
      </c>
      <c r="AL348" s="15">
        <v>0</v>
      </c>
      <c r="AM348" s="15">
        <v>0</v>
      </c>
      <c r="AN348" s="15">
        <v>0</v>
      </c>
      <c r="AO348" s="15">
        <v>0</v>
      </c>
      <c r="AP348" s="15">
        <v>0</v>
      </c>
      <c r="AQ348" s="15">
        <v>0</v>
      </c>
      <c r="AR348" s="15">
        <v>0</v>
      </c>
      <c r="AS348" s="15">
        <v>0</v>
      </c>
      <c r="AT348" s="15">
        <v>0</v>
      </c>
      <c r="AU348" s="15">
        <v>0</v>
      </c>
      <c r="AV348" s="15">
        <v>0</v>
      </c>
      <c r="AW348" s="15">
        <v>0</v>
      </c>
      <c r="AX348" s="15">
        <v>0</v>
      </c>
      <c r="AY348" s="15">
        <v>0</v>
      </c>
    </row>
    <row r="349" spans="1:51">
      <c r="A349" s="1">
        <v>28271</v>
      </c>
      <c r="B349" s="1" t="s">
        <v>1762</v>
      </c>
      <c r="C349" s="1">
        <v>4</v>
      </c>
      <c r="D349" s="1" t="s">
        <v>1763</v>
      </c>
      <c r="E349" s="1" t="s">
        <v>946</v>
      </c>
      <c r="F349" s="1">
        <v>4</v>
      </c>
      <c r="G349" s="1" t="s">
        <v>272</v>
      </c>
      <c r="H349" s="1">
        <v>0</v>
      </c>
      <c r="I349" s="1" t="s">
        <v>947</v>
      </c>
      <c r="J349" s="15">
        <v>0</v>
      </c>
      <c r="K349" s="15">
        <v>0</v>
      </c>
      <c r="L349" s="15">
        <v>0</v>
      </c>
      <c r="M349" s="15">
        <v>0</v>
      </c>
      <c r="N349" s="15">
        <v>0</v>
      </c>
      <c r="O349" s="15">
        <v>0</v>
      </c>
      <c r="P349" s="15">
        <v>0</v>
      </c>
      <c r="Q349" s="15">
        <v>0</v>
      </c>
      <c r="R349" s="15">
        <v>0</v>
      </c>
      <c r="S349" s="15">
        <v>0</v>
      </c>
      <c r="T349" s="15">
        <v>0</v>
      </c>
      <c r="U349" s="15">
        <v>0</v>
      </c>
      <c r="V349" s="15">
        <v>0</v>
      </c>
      <c r="W349" s="15">
        <v>0</v>
      </c>
      <c r="X349" s="15">
        <v>0</v>
      </c>
      <c r="Y349" s="15">
        <v>0</v>
      </c>
      <c r="Z349" s="15">
        <v>0</v>
      </c>
      <c r="AA349" s="15">
        <v>0</v>
      </c>
      <c r="AB349" s="15">
        <v>0</v>
      </c>
      <c r="AC349" s="15">
        <v>0</v>
      </c>
      <c r="AD349" s="15">
        <v>0</v>
      </c>
      <c r="AE349" s="15">
        <v>0</v>
      </c>
      <c r="AF349" s="15">
        <v>0</v>
      </c>
      <c r="AG349" s="15">
        <v>0</v>
      </c>
      <c r="AH349" s="15">
        <v>0</v>
      </c>
      <c r="AI349" s="15">
        <v>0</v>
      </c>
      <c r="AJ349" s="15">
        <v>0</v>
      </c>
      <c r="AK349" s="15">
        <v>0</v>
      </c>
      <c r="AL349" s="15">
        <v>0</v>
      </c>
      <c r="AM349" s="15">
        <v>0</v>
      </c>
      <c r="AN349" s="15">
        <v>0</v>
      </c>
      <c r="AO349" s="15">
        <v>0</v>
      </c>
      <c r="AP349" s="15">
        <v>0</v>
      </c>
      <c r="AQ349" s="15">
        <v>0</v>
      </c>
      <c r="AR349" s="15">
        <v>0</v>
      </c>
      <c r="AS349" s="15">
        <v>0</v>
      </c>
      <c r="AT349" s="15">
        <v>0</v>
      </c>
      <c r="AU349" s="15">
        <v>0</v>
      </c>
      <c r="AV349" s="15">
        <v>0</v>
      </c>
      <c r="AW349" s="15">
        <v>0</v>
      </c>
      <c r="AX349" s="15">
        <v>0</v>
      </c>
      <c r="AY349" s="15">
        <v>0</v>
      </c>
    </row>
    <row r="350" spans="1:51">
      <c r="A350" s="1">
        <v>28282</v>
      </c>
      <c r="B350" s="1" t="s">
        <v>1762</v>
      </c>
      <c r="C350" s="1">
        <v>4</v>
      </c>
      <c r="D350" s="1" t="s">
        <v>1763</v>
      </c>
      <c r="E350" s="1" t="s">
        <v>948</v>
      </c>
      <c r="F350" s="1">
        <v>5</v>
      </c>
      <c r="G350" s="1" t="s">
        <v>272</v>
      </c>
      <c r="H350" s="1">
        <v>0</v>
      </c>
      <c r="I350" s="1" t="s">
        <v>949</v>
      </c>
      <c r="J350" s="15">
        <v>0</v>
      </c>
      <c r="K350" s="15">
        <v>0</v>
      </c>
      <c r="L350" s="15">
        <v>0</v>
      </c>
      <c r="M350" s="15">
        <v>0</v>
      </c>
      <c r="N350" s="15">
        <v>0</v>
      </c>
      <c r="O350" s="15">
        <v>0</v>
      </c>
      <c r="P350" s="15">
        <v>0</v>
      </c>
      <c r="Q350" s="15">
        <v>0</v>
      </c>
      <c r="R350" s="15">
        <v>0</v>
      </c>
      <c r="S350" s="15">
        <v>0</v>
      </c>
      <c r="T350" s="15">
        <v>0</v>
      </c>
      <c r="U350" s="15">
        <v>0</v>
      </c>
      <c r="V350" s="15">
        <v>0</v>
      </c>
      <c r="W350" s="15">
        <v>0</v>
      </c>
      <c r="X350" s="15">
        <v>0</v>
      </c>
      <c r="Y350" s="15">
        <v>0</v>
      </c>
      <c r="Z350" s="15">
        <v>0</v>
      </c>
      <c r="AA350" s="15">
        <v>0</v>
      </c>
      <c r="AB350" s="15">
        <v>0</v>
      </c>
      <c r="AC350" s="15">
        <v>0</v>
      </c>
      <c r="AD350" s="15">
        <v>0</v>
      </c>
      <c r="AE350" s="15">
        <v>0</v>
      </c>
      <c r="AF350" s="15">
        <v>0</v>
      </c>
      <c r="AG350" s="15">
        <v>0</v>
      </c>
      <c r="AH350" s="15">
        <v>0</v>
      </c>
      <c r="AI350" s="15">
        <v>0</v>
      </c>
      <c r="AJ350" s="15">
        <v>0</v>
      </c>
      <c r="AK350" s="15">
        <v>0</v>
      </c>
      <c r="AL350" s="15">
        <v>0</v>
      </c>
      <c r="AM350" s="15">
        <v>0</v>
      </c>
      <c r="AN350" s="15">
        <v>0</v>
      </c>
      <c r="AO350" s="15">
        <v>0</v>
      </c>
      <c r="AP350" s="15">
        <v>0</v>
      </c>
      <c r="AQ350" s="15">
        <v>0</v>
      </c>
      <c r="AR350" s="15">
        <v>0</v>
      </c>
      <c r="AS350" s="15">
        <v>0</v>
      </c>
      <c r="AT350" s="15">
        <v>0</v>
      </c>
      <c r="AU350" s="15">
        <v>0</v>
      </c>
      <c r="AV350" s="15">
        <v>0</v>
      </c>
      <c r="AW350" s="15">
        <v>0</v>
      </c>
      <c r="AX350" s="15">
        <v>0</v>
      </c>
      <c r="AY350" s="15">
        <v>0</v>
      </c>
    </row>
    <row r="351" spans="1:51">
      <c r="A351" s="1">
        <v>28293</v>
      </c>
      <c r="B351" s="1" t="s">
        <v>1762</v>
      </c>
      <c r="C351" s="1">
        <v>4</v>
      </c>
      <c r="D351" s="1" t="s">
        <v>1763</v>
      </c>
      <c r="E351" s="1" t="s">
        <v>950</v>
      </c>
      <c r="F351" s="1">
        <v>5</v>
      </c>
      <c r="G351" s="1" t="s">
        <v>272</v>
      </c>
      <c r="H351" s="1">
        <v>0</v>
      </c>
      <c r="I351" s="1" t="s">
        <v>951</v>
      </c>
      <c r="J351" s="15">
        <v>0</v>
      </c>
      <c r="K351" s="15">
        <v>0</v>
      </c>
      <c r="L351" s="15">
        <v>0</v>
      </c>
      <c r="M351" s="15">
        <v>0</v>
      </c>
      <c r="N351" s="15">
        <v>0</v>
      </c>
      <c r="O351" s="15">
        <v>0</v>
      </c>
      <c r="P351" s="15">
        <v>0</v>
      </c>
      <c r="Q351" s="15">
        <v>0</v>
      </c>
      <c r="R351" s="15">
        <v>0</v>
      </c>
      <c r="S351" s="15">
        <v>0</v>
      </c>
      <c r="T351" s="15">
        <v>0</v>
      </c>
      <c r="U351" s="15">
        <v>0</v>
      </c>
      <c r="V351" s="15">
        <v>0</v>
      </c>
      <c r="W351" s="15">
        <v>0</v>
      </c>
      <c r="X351" s="15">
        <v>0</v>
      </c>
      <c r="Y351" s="15">
        <v>0</v>
      </c>
      <c r="Z351" s="15">
        <v>0</v>
      </c>
      <c r="AA351" s="15">
        <v>0</v>
      </c>
      <c r="AB351" s="15">
        <v>0</v>
      </c>
      <c r="AC351" s="15">
        <v>0</v>
      </c>
      <c r="AD351" s="15">
        <v>0</v>
      </c>
      <c r="AE351" s="15">
        <v>0</v>
      </c>
      <c r="AF351" s="15">
        <v>0</v>
      </c>
      <c r="AG351" s="15">
        <v>0</v>
      </c>
      <c r="AH351" s="15">
        <v>0</v>
      </c>
      <c r="AI351" s="15">
        <v>0</v>
      </c>
      <c r="AJ351" s="15">
        <v>0</v>
      </c>
      <c r="AK351" s="15">
        <v>0</v>
      </c>
      <c r="AL351" s="15">
        <v>0</v>
      </c>
      <c r="AM351" s="15">
        <v>0</v>
      </c>
      <c r="AN351" s="15">
        <v>0</v>
      </c>
      <c r="AO351" s="15">
        <v>0</v>
      </c>
      <c r="AP351" s="15">
        <v>0</v>
      </c>
      <c r="AQ351" s="15">
        <v>0</v>
      </c>
      <c r="AR351" s="15">
        <v>0</v>
      </c>
      <c r="AS351" s="15">
        <v>0</v>
      </c>
      <c r="AT351" s="15">
        <v>0</v>
      </c>
      <c r="AU351" s="15">
        <v>0</v>
      </c>
      <c r="AV351" s="15">
        <v>0</v>
      </c>
      <c r="AW351" s="15">
        <v>0</v>
      </c>
      <c r="AX351" s="15">
        <v>0</v>
      </c>
      <c r="AY351" s="15">
        <v>0</v>
      </c>
    </row>
    <row r="352" spans="1:51">
      <c r="A352" s="1">
        <v>28304</v>
      </c>
      <c r="B352" s="1" t="s">
        <v>1762</v>
      </c>
      <c r="C352" s="1">
        <v>4</v>
      </c>
      <c r="D352" s="1" t="s">
        <v>1763</v>
      </c>
      <c r="E352" s="1" t="s">
        <v>952</v>
      </c>
      <c r="F352" s="1">
        <v>5</v>
      </c>
      <c r="G352" s="1" t="s">
        <v>272</v>
      </c>
      <c r="H352" s="1">
        <v>0</v>
      </c>
      <c r="I352" s="1" t="s">
        <v>953</v>
      </c>
      <c r="J352" s="15">
        <v>0</v>
      </c>
      <c r="K352" s="15">
        <v>0</v>
      </c>
      <c r="L352" s="15">
        <v>0</v>
      </c>
      <c r="M352" s="15">
        <v>0</v>
      </c>
      <c r="N352" s="15">
        <v>0</v>
      </c>
      <c r="O352" s="15">
        <v>0</v>
      </c>
      <c r="P352" s="15">
        <v>0</v>
      </c>
      <c r="Q352" s="15">
        <v>0</v>
      </c>
      <c r="R352" s="15">
        <v>0</v>
      </c>
      <c r="S352" s="15">
        <v>0</v>
      </c>
      <c r="T352" s="15">
        <v>0</v>
      </c>
      <c r="U352" s="15">
        <v>0</v>
      </c>
      <c r="V352" s="15">
        <v>0</v>
      </c>
      <c r="W352" s="15">
        <v>0</v>
      </c>
      <c r="X352" s="15">
        <v>0</v>
      </c>
      <c r="Y352" s="15">
        <v>0</v>
      </c>
      <c r="Z352" s="15">
        <v>0</v>
      </c>
      <c r="AA352" s="15">
        <v>0</v>
      </c>
      <c r="AB352" s="15">
        <v>0</v>
      </c>
      <c r="AC352" s="15">
        <v>0</v>
      </c>
      <c r="AD352" s="15">
        <v>0</v>
      </c>
      <c r="AE352" s="15">
        <v>0</v>
      </c>
      <c r="AF352" s="15">
        <v>0</v>
      </c>
      <c r="AG352" s="15">
        <v>0</v>
      </c>
      <c r="AH352" s="15">
        <v>0</v>
      </c>
      <c r="AI352" s="15">
        <v>0</v>
      </c>
      <c r="AJ352" s="15">
        <v>0</v>
      </c>
      <c r="AK352" s="15">
        <v>0</v>
      </c>
      <c r="AL352" s="15">
        <v>0</v>
      </c>
      <c r="AM352" s="15">
        <v>0</v>
      </c>
      <c r="AN352" s="15">
        <v>0</v>
      </c>
      <c r="AO352" s="15">
        <v>0</v>
      </c>
      <c r="AP352" s="15">
        <v>0</v>
      </c>
      <c r="AQ352" s="15">
        <v>0</v>
      </c>
      <c r="AR352" s="15">
        <v>0</v>
      </c>
      <c r="AS352" s="15">
        <v>0</v>
      </c>
      <c r="AT352" s="15">
        <v>0</v>
      </c>
      <c r="AU352" s="15">
        <v>0</v>
      </c>
      <c r="AV352" s="15">
        <v>0</v>
      </c>
      <c r="AW352" s="15">
        <v>0</v>
      </c>
      <c r="AX352" s="15">
        <v>0</v>
      </c>
      <c r="AY352" s="15">
        <v>0</v>
      </c>
    </row>
    <row r="353" spans="1:51">
      <c r="A353" s="1">
        <v>28315</v>
      </c>
      <c r="B353" s="1" t="s">
        <v>1762</v>
      </c>
      <c r="C353" s="1">
        <v>4</v>
      </c>
      <c r="D353" s="1" t="s">
        <v>1763</v>
      </c>
      <c r="E353" s="1" t="s">
        <v>954</v>
      </c>
      <c r="F353" s="1">
        <v>4</v>
      </c>
      <c r="G353" s="1" t="s">
        <v>272</v>
      </c>
      <c r="H353" s="1">
        <v>0</v>
      </c>
      <c r="I353" s="1" t="s">
        <v>955</v>
      </c>
      <c r="J353" s="15">
        <v>4</v>
      </c>
      <c r="K353" s="15">
        <v>15</v>
      </c>
      <c r="L353" s="15">
        <v>11</v>
      </c>
      <c r="M353" s="15">
        <v>4</v>
      </c>
      <c r="N353" s="15">
        <v>2</v>
      </c>
      <c r="O353" s="15">
        <v>0</v>
      </c>
      <c r="P353" s="15">
        <v>2</v>
      </c>
      <c r="Q353" s="15">
        <v>0</v>
      </c>
      <c r="R353" s="15">
        <v>0</v>
      </c>
      <c r="S353" s="15">
        <v>0</v>
      </c>
      <c r="T353" s="15">
        <v>0</v>
      </c>
      <c r="U353" s="15">
        <v>0</v>
      </c>
      <c r="V353" s="15">
        <v>0</v>
      </c>
      <c r="W353" s="15">
        <v>0</v>
      </c>
      <c r="X353" s="15">
        <v>4</v>
      </c>
      <c r="Y353" s="15">
        <v>15</v>
      </c>
      <c r="Z353" s="15">
        <v>11</v>
      </c>
      <c r="AA353" s="15">
        <v>4</v>
      </c>
      <c r="AB353" s="15">
        <v>2</v>
      </c>
      <c r="AC353" s="15">
        <v>0</v>
      </c>
      <c r="AD353" s="15">
        <v>2</v>
      </c>
      <c r="AE353" s="15">
        <v>3</v>
      </c>
      <c r="AF353" s="15">
        <v>8</v>
      </c>
      <c r="AG353" s="15">
        <v>4</v>
      </c>
      <c r="AH353" s="15">
        <v>4</v>
      </c>
      <c r="AI353" s="15">
        <v>2</v>
      </c>
      <c r="AJ353" s="15">
        <v>0</v>
      </c>
      <c r="AK353" s="15">
        <v>2</v>
      </c>
      <c r="AL353" s="15">
        <v>1</v>
      </c>
      <c r="AM353" s="15">
        <v>7</v>
      </c>
      <c r="AN353" s="15">
        <v>7</v>
      </c>
      <c r="AO353" s="15">
        <v>0</v>
      </c>
      <c r="AP353" s="15">
        <v>0</v>
      </c>
      <c r="AQ353" s="15">
        <v>0</v>
      </c>
      <c r="AR353" s="15">
        <v>0</v>
      </c>
      <c r="AS353" s="15">
        <v>0</v>
      </c>
      <c r="AT353" s="15">
        <v>0</v>
      </c>
      <c r="AU353" s="15">
        <v>0</v>
      </c>
      <c r="AV353" s="15">
        <v>0</v>
      </c>
      <c r="AW353" s="15">
        <v>0</v>
      </c>
      <c r="AX353" s="15">
        <v>0</v>
      </c>
      <c r="AY353" s="15">
        <v>0</v>
      </c>
    </row>
    <row r="354" spans="1:51">
      <c r="A354" s="1">
        <v>28326</v>
      </c>
      <c r="B354" s="1" t="s">
        <v>1762</v>
      </c>
      <c r="C354" s="1">
        <v>4</v>
      </c>
      <c r="D354" s="1" t="s">
        <v>1763</v>
      </c>
      <c r="E354" s="1" t="s">
        <v>956</v>
      </c>
      <c r="F354" s="1">
        <v>5</v>
      </c>
      <c r="G354" s="1" t="s">
        <v>272</v>
      </c>
      <c r="H354" s="1">
        <v>0</v>
      </c>
      <c r="I354" s="1" t="s">
        <v>957</v>
      </c>
      <c r="J354" s="15">
        <v>0</v>
      </c>
      <c r="K354" s="15">
        <v>0</v>
      </c>
      <c r="L354" s="15">
        <v>0</v>
      </c>
      <c r="M354" s="15">
        <v>0</v>
      </c>
      <c r="N354" s="15">
        <v>0</v>
      </c>
      <c r="O354" s="15">
        <v>0</v>
      </c>
      <c r="P354" s="15">
        <v>0</v>
      </c>
      <c r="Q354" s="15">
        <v>0</v>
      </c>
      <c r="R354" s="15">
        <v>0</v>
      </c>
      <c r="S354" s="15">
        <v>0</v>
      </c>
      <c r="T354" s="15">
        <v>0</v>
      </c>
      <c r="U354" s="15">
        <v>0</v>
      </c>
      <c r="V354" s="15">
        <v>0</v>
      </c>
      <c r="W354" s="15">
        <v>0</v>
      </c>
      <c r="X354" s="15">
        <v>0</v>
      </c>
      <c r="Y354" s="15">
        <v>0</v>
      </c>
      <c r="Z354" s="15">
        <v>0</v>
      </c>
      <c r="AA354" s="15">
        <v>0</v>
      </c>
      <c r="AB354" s="15">
        <v>0</v>
      </c>
      <c r="AC354" s="15">
        <v>0</v>
      </c>
      <c r="AD354" s="15">
        <v>0</v>
      </c>
      <c r="AE354" s="15">
        <v>0</v>
      </c>
      <c r="AF354" s="15">
        <v>0</v>
      </c>
      <c r="AG354" s="15">
        <v>0</v>
      </c>
      <c r="AH354" s="15">
        <v>0</v>
      </c>
      <c r="AI354" s="15">
        <v>0</v>
      </c>
      <c r="AJ354" s="15">
        <v>0</v>
      </c>
      <c r="AK354" s="15">
        <v>0</v>
      </c>
      <c r="AL354" s="15">
        <v>0</v>
      </c>
      <c r="AM354" s="15">
        <v>0</v>
      </c>
      <c r="AN354" s="15">
        <v>0</v>
      </c>
      <c r="AO354" s="15">
        <v>0</v>
      </c>
      <c r="AP354" s="15">
        <v>0</v>
      </c>
      <c r="AQ354" s="15">
        <v>0</v>
      </c>
      <c r="AR354" s="15">
        <v>0</v>
      </c>
      <c r="AS354" s="15">
        <v>0</v>
      </c>
      <c r="AT354" s="15">
        <v>0</v>
      </c>
      <c r="AU354" s="15">
        <v>0</v>
      </c>
      <c r="AV354" s="15">
        <v>0</v>
      </c>
      <c r="AW354" s="15">
        <v>0</v>
      </c>
      <c r="AX354" s="15">
        <v>0</v>
      </c>
      <c r="AY354" s="15">
        <v>0</v>
      </c>
    </row>
    <row r="355" spans="1:51">
      <c r="A355" s="1">
        <v>28337</v>
      </c>
      <c r="B355" s="1" t="s">
        <v>1762</v>
      </c>
      <c r="C355" s="1">
        <v>4</v>
      </c>
      <c r="D355" s="1" t="s">
        <v>1763</v>
      </c>
      <c r="E355" s="1" t="s">
        <v>958</v>
      </c>
      <c r="F355" s="1">
        <v>5</v>
      </c>
      <c r="G355" s="1" t="s">
        <v>272</v>
      </c>
      <c r="H355" s="1">
        <v>0</v>
      </c>
      <c r="I355" s="1" t="s">
        <v>959</v>
      </c>
      <c r="J355" s="15">
        <v>0</v>
      </c>
      <c r="K355" s="15">
        <v>0</v>
      </c>
      <c r="L355" s="15">
        <v>0</v>
      </c>
      <c r="M355" s="15">
        <v>0</v>
      </c>
      <c r="N355" s="15">
        <v>0</v>
      </c>
      <c r="O355" s="15">
        <v>0</v>
      </c>
      <c r="P355" s="15">
        <v>0</v>
      </c>
      <c r="Q355" s="15">
        <v>0</v>
      </c>
      <c r="R355" s="15">
        <v>0</v>
      </c>
      <c r="S355" s="15">
        <v>0</v>
      </c>
      <c r="T355" s="15">
        <v>0</v>
      </c>
      <c r="U355" s="15">
        <v>0</v>
      </c>
      <c r="V355" s="15">
        <v>0</v>
      </c>
      <c r="W355" s="15">
        <v>0</v>
      </c>
      <c r="X355" s="15">
        <v>0</v>
      </c>
      <c r="Y355" s="15">
        <v>0</v>
      </c>
      <c r="Z355" s="15">
        <v>0</v>
      </c>
      <c r="AA355" s="15">
        <v>0</v>
      </c>
      <c r="AB355" s="15">
        <v>0</v>
      </c>
      <c r="AC355" s="15">
        <v>0</v>
      </c>
      <c r="AD355" s="15">
        <v>0</v>
      </c>
      <c r="AE355" s="15">
        <v>0</v>
      </c>
      <c r="AF355" s="15">
        <v>0</v>
      </c>
      <c r="AG355" s="15">
        <v>0</v>
      </c>
      <c r="AH355" s="15">
        <v>0</v>
      </c>
      <c r="AI355" s="15">
        <v>0</v>
      </c>
      <c r="AJ355" s="15">
        <v>0</v>
      </c>
      <c r="AK355" s="15">
        <v>0</v>
      </c>
      <c r="AL355" s="15">
        <v>0</v>
      </c>
      <c r="AM355" s="15">
        <v>0</v>
      </c>
      <c r="AN355" s="15">
        <v>0</v>
      </c>
      <c r="AO355" s="15">
        <v>0</v>
      </c>
      <c r="AP355" s="15">
        <v>0</v>
      </c>
      <c r="AQ355" s="15">
        <v>0</v>
      </c>
      <c r="AR355" s="15">
        <v>0</v>
      </c>
      <c r="AS355" s="15">
        <v>0</v>
      </c>
      <c r="AT355" s="15">
        <v>0</v>
      </c>
      <c r="AU355" s="15">
        <v>0</v>
      </c>
      <c r="AV355" s="15">
        <v>0</v>
      </c>
      <c r="AW355" s="15">
        <v>0</v>
      </c>
      <c r="AX355" s="15">
        <v>0</v>
      </c>
      <c r="AY355" s="15">
        <v>0</v>
      </c>
    </row>
    <row r="356" spans="1:51">
      <c r="A356" s="1">
        <v>28348</v>
      </c>
      <c r="B356" s="1" t="s">
        <v>1762</v>
      </c>
      <c r="C356" s="1">
        <v>4</v>
      </c>
      <c r="D356" s="1" t="s">
        <v>1763</v>
      </c>
      <c r="E356" s="1" t="s">
        <v>960</v>
      </c>
      <c r="F356" s="1">
        <v>5</v>
      </c>
      <c r="G356" s="1" t="s">
        <v>272</v>
      </c>
      <c r="H356" s="1">
        <v>0</v>
      </c>
      <c r="I356" s="1" t="s">
        <v>961</v>
      </c>
      <c r="J356" s="15">
        <v>4</v>
      </c>
      <c r="K356" s="15">
        <v>15</v>
      </c>
      <c r="L356" s="15">
        <v>11</v>
      </c>
      <c r="M356" s="15">
        <v>4</v>
      </c>
      <c r="N356" s="15">
        <v>2</v>
      </c>
      <c r="O356" s="15">
        <v>0</v>
      </c>
      <c r="P356" s="15">
        <v>2</v>
      </c>
      <c r="Q356" s="15">
        <v>0</v>
      </c>
      <c r="R356" s="15">
        <v>0</v>
      </c>
      <c r="S356" s="15">
        <v>0</v>
      </c>
      <c r="T356" s="15">
        <v>0</v>
      </c>
      <c r="U356" s="15">
        <v>0</v>
      </c>
      <c r="V356" s="15">
        <v>0</v>
      </c>
      <c r="W356" s="15">
        <v>0</v>
      </c>
      <c r="X356" s="15">
        <v>4</v>
      </c>
      <c r="Y356" s="15">
        <v>15</v>
      </c>
      <c r="Z356" s="15">
        <v>11</v>
      </c>
      <c r="AA356" s="15">
        <v>4</v>
      </c>
      <c r="AB356" s="15">
        <v>2</v>
      </c>
      <c r="AC356" s="15">
        <v>0</v>
      </c>
      <c r="AD356" s="15">
        <v>2</v>
      </c>
      <c r="AE356" s="15">
        <v>3</v>
      </c>
      <c r="AF356" s="15">
        <v>8</v>
      </c>
      <c r="AG356" s="15">
        <v>4</v>
      </c>
      <c r="AH356" s="15">
        <v>4</v>
      </c>
      <c r="AI356" s="15">
        <v>2</v>
      </c>
      <c r="AJ356" s="15">
        <v>0</v>
      </c>
      <c r="AK356" s="15">
        <v>2</v>
      </c>
      <c r="AL356" s="15">
        <v>1</v>
      </c>
      <c r="AM356" s="15">
        <v>7</v>
      </c>
      <c r="AN356" s="15">
        <v>7</v>
      </c>
      <c r="AO356" s="15">
        <v>0</v>
      </c>
      <c r="AP356" s="15">
        <v>0</v>
      </c>
      <c r="AQ356" s="15">
        <v>0</v>
      </c>
      <c r="AR356" s="15">
        <v>0</v>
      </c>
      <c r="AS356" s="15">
        <v>0</v>
      </c>
      <c r="AT356" s="15">
        <v>0</v>
      </c>
      <c r="AU356" s="15">
        <v>0</v>
      </c>
      <c r="AV356" s="15">
        <v>0</v>
      </c>
      <c r="AW356" s="15">
        <v>0</v>
      </c>
      <c r="AX356" s="15">
        <v>0</v>
      </c>
      <c r="AY356" s="15">
        <v>0</v>
      </c>
    </row>
    <row r="357" spans="1:51">
      <c r="A357" s="1">
        <v>28359</v>
      </c>
      <c r="B357" s="1" t="s">
        <v>1762</v>
      </c>
      <c r="C357" s="1">
        <v>4</v>
      </c>
      <c r="D357" s="1" t="s">
        <v>1763</v>
      </c>
      <c r="E357" s="1" t="s">
        <v>962</v>
      </c>
      <c r="F357" s="1">
        <v>4</v>
      </c>
      <c r="G357" s="1" t="s">
        <v>272</v>
      </c>
      <c r="H357" s="1">
        <v>0</v>
      </c>
      <c r="I357" s="1" t="s">
        <v>963</v>
      </c>
      <c r="J357" s="15">
        <v>5</v>
      </c>
      <c r="K357" s="15">
        <v>38</v>
      </c>
      <c r="L357" s="15">
        <v>29</v>
      </c>
      <c r="M357" s="15">
        <v>9</v>
      </c>
      <c r="N357" s="15">
        <v>33</v>
      </c>
      <c r="O357" s="15">
        <v>24</v>
      </c>
      <c r="P357" s="15">
        <v>9</v>
      </c>
      <c r="Q357" s="15">
        <v>0</v>
      </c>
      <c r="R357" s="15">
        <v>0</v>
      </c>
      <c r="S357" s="15">
        <v>0</v>
      </c>
      <c r="T357" s="15">
        <v>0</v>
      </c>
      <c r="U357" s="15">
        <v>0</v>
      </c>
      <c r="V357" s="15">
        <v>0</v>
      </c>
      <c r="W357" s="15">
        <v>0</v>
      </c>
      <c r="X357" s="15">
        <v>5</v>
      </c>
      <c r="Y357" s="15">
        <v>38</v>
      </c>
      <c r="Z357" s="15">
        <v>29</v>
      </c>
      <c r="AA357" s="15">
        <v>9</v>
      </c>
      <c r="AB357" s="15">
        <v>33</v>
      </c>
      <c r="AC357" s="15">
        <v>24</v>
      </c>
      <c r="AD357" s="15">
        <v>9</v>
      </c>
      <c r="AE357" s="15">
        <v>4</v>
      </c>
      <c r="AF357" s="15">
        <v>30</v>
      </c>
      <c r="AG357" s="15">
        <v>29</v>
      </c>
      <c r="AH357" s="15">
        <v>1</v>
      </c>
      <c r="AI357" s="15">
        <v>25</v>
      </c>
      <c r="AJ357" s="15">
        <v>24</v>
      </c>
      <c r="AK357" s="15">
        <v>1</v>
      </c>
      <c r="AL357" s="15">
        <v>1</v>
      </c>
      <c r="AM357" s="15">
        <v>8</v>
      </c>
      <c r="AN357" s="15">
        <v>0</v>
      </c>
      <c r="AO357" s="15">
        <v>8</v>
      </c>
      <c r="AP357" s="15">
        <v>8</v>
      </c>
      <c r="AQ357" s="15">
        <v>0</v>
      </c>
      <c r="AR357" s="15">
        <v>8</v>
      </c>
      <c r="AS357" s="15">
        <v>0</v>
      </c>
      <c r="AT357" s="15">
        <v>0</v>
      </c>
      <c r="AU357" s="15">
        <v>0</v>
      </c>
      <c r="AV357" s="15">
        <v>0</v>
      </c>
      <c r="AW357" s="15">
        <v>0</v>
      </c>
      <c r="AX357" s="15">
        <v>0</v>
      </c>
      <c r="AY357" s="15">
        <v>0</v>
      </c>
    </row>
    <row r="358" spans="1:51">
      <c r="A358" s="1">
        <v>28370</v>
      </c>
      <c r="B358" s="1" t="s">
        <v>1762</v>
      </c>
      <c r="C358" s="1">
        <v>4</v>
      </c>
      <c r="D358" s="1" t="s">
        <v>1763</v>
      </c>
      <c r="E358" s="1" t="s">
        <v>964</v>
      </c>
      <c r="F358" s="1">
        <v>5</v>
      </c>
      <c r="G358" s="1" t="s">
        <v>272</v>
      </c>
      <c r="H358" s="1">
        <v>0</v>
      </c>
      <c r="I358" s="1" t="s">
        <v>965</v>
      </c>
      <c r="J358" s="15">
        <v>0</v>
      </c>
      <c r="K358" s="15">
        <v>0</v>
      </c>
      <c r="L358" s="15">
        <v>0</v>
      </c>
      <c r="M358" s="15">
        <v>0</v>
      </c>
      <c r="N358" s="15">
        <v>0</v>
      </c>
      <c r="O358" s="15">
        <v>0</v>
      </c>
      <c r="P358" s="15">
        <v>0</v>
      </c>
      <c r="Q358" s="15">
        <v>0</v>
      </c>
      <c r="R358" s="15">
        <v>0</v>
      </c>
      <c r="S358" s="15">
        <v>0</v>
      </c>
      <c r="T358" s="15">
        <v>0</v>
      </c>
      <c r="U358" s="15">
        <v>0</v>
      </c>
      <c r="V358" s="15">
        <v>0</v>
      </c>
      <c r="W358" s="15">
        <v>0</v>
      </c>
      <c r="X358" s="15">
        <v>0</v>
      </c>
      <c r="Y358" s="15">
        <v>0</v>
      </c>
      <c r="Z358" s="15">
        <v>0</v>
      </c>
      <c r="AA358" s="15">
        <v>0</v>
      </c>
      <c r="AB358" s="15">
        <v>0</v>
      </c>
      <c r="AC358" s="15">
        <v>0</v>
      </c>
      <c r="AD358" s="15">
        <v>0</v>
      </c>
      <c r="AE358" s="15">
        <v>0</v>
      </c>
      <c r="AF358" s="15">
        <v>0</v>
      </c>
      <c r="AG358" s="15">
        <v>0</v>
      </c>
      <c r="AH358" s="15">
        <v>0</v>
      </c>
      <c r="AI358" s="15">
        <v>0</v>
      </c>
      <c r="AJ358" s="15">
        <v>0</v>
      </c>
      <c r="AK358" s="15">
        <v>0</v>
      </c>
      <c r="AL358" s="15">
        <v>0</v>
      </c>
      <c r="AM358" s="15">
        <v>0</v>
      </c>
      <c r="AN358" s="15">
        <v>0</v>
      </c>
      <c r="AO358" s="15">
        <v>0</v>
      </c>
      <c r="AP358" s="15">
        <v>0</v>
      </c>
      <c r="AQ358" s="15">
        <v>0</v>
      </c>
      <c r="AR358" s="15">
        <v>0</v>
      </c>
      <c r="AS358" s="15">
        <v>0</v>
      </c>
      <c r="AT358" s="15">
        <v>0</v>
      </c>
      <c r="AU358" s="15">
        <v>0</v>
      </c>
      <c r="AV358" s="15">
        <v>0</v>
      </c>
      <c r="AW358" s="15">
        <v>0</v>
      </c>
      <c r="AX358" s="15">
        <v>0</v>
      </c>
      <c r="AY358" s="15">
        <v>0</v>
      </c>
    </row>
    <row r="359" spans="1:51">
      <c r="A359" s="1">
        <v>28381</v>
      </c>
      <c r="B359" s="1" t="s">
        <v>1762</v>
      </c>
      <c r="C359" s="1">
        <v>4</v>
      </c>
      <c r="D359" s="1" t="s">
        <v>1763</v>
      </c>
      <c r="E359" s="1" t="s">
        <v>966</v>
      </c>
      <c r="F359" s="1">
        <v>5</v>
      </c>
      <c r="G359" s="1" t="s">
        <v>272</v>
      </c>
      <c r="H359" s="1">
        <v>0</v>
      </c>
      <c r="I359" s="1" t="s">
        <v>967</v>
      </c>
      <c r="J359" s="15">
        <v>1</v>
      </c>
      <c r="K359" s="15">
        <v>4</v>
      </c>
      <c r="L359" s="15">
        <v>4</v>
      </c>
      <c r="M359" s="15">
        <v>0</v>
      </c>
      <c r="N359" s="15">
        <v>3</v>
      </c>
      <c r="O359" s="15">
        <v>3</v>
      </c>
      <c r="P359" s="15">
        <v>0</v>
      </c>
      <c r="Q359" s="15">
        <v>0</v>
      </c>
      <c r="R359" s="15">
        <v>0</v>
      </c>
      <c r="S359" s="15">
        <v>0</v>
      </c>
      <c r="T359" s="15">
        <v>0</v>
      </c>
      <c r="U359" s="15">
        <v>0</v>
      </c>
      <c r="V359" s="15">
        <v>0</v>
      </c>
      <c r="W359" s="15">
        <v>0</v>
      </c>
      <c r="X359" s="15">
        <v>1</v>
      </c>
      <c r="Y359" s="15">
        <v>4</v>
      </c>
      <c r="Z359" s="15">
        <v>4</v>
      </c>
      <c r="AA359" s="15">
        <v>0</v>
      </c>
      <c r="AB359" s="15">
        <v>3</v>
      </c>
      <c r="AC359" s="15">
        <v>3</v>
      </c>
      <c r="AD359" s="15">
        <v>0</v>
      </c>
      <c r="AE359" s="15">
        <v>1</v>
      </c>
      <c r="AF359" s="15">
        <v>4</v>
      </c>
      <c r="AG359" s="15">
        <v>4</v>
      </c>
      <c r="AH359" s="15">
        <v>0</v>
      </c>
      <c r="AI359" s="15">
        <v>3</v>
      </c>
      <c r="AJ359" s="15">
        <v>3</v>
      </c>
      <c r="AK359" s="15">
        <v>0</v>
      </c>
      <c r="AL359" s="15">
        <v>0</v>
      </c>
      <c r="AM359" s="15">
        <v>0</v>
      </c>
      <c r="AN359" s="15">
        <v>0</v>
      </c>
      <c r="AO359" s="15">
        <v>0</v>
      </c>
      <c r="AP359" s="15">
        <v>0</v>
      </c>
      <c r="AQ359" s="15">
        <v>0</v>
      </c>
      <c r="AR359" s="15">
        <v>0</v>
      </c>
      <c r="AS359" s="15">
        <v>0</v>
      </c>
      <c r="AT359" s="15">
        <v>0</v>
      </c>
      <c r="AU359" s="15">
        <v>0</v>
      </c>
      <c r="AV359" s="15">
        <v>0</v>
      </c>
      <c r="AW359" s="15">
        <v>0</v>
      </c>
      <c r="AX359" s="15">
        <v>0</v>
      </c>
      <c r="AY359" s="15">
        <v>0</v>
      </c>
    </row>
    <row r="360" spans="1:51">
      <c r="A360" s="1">
        <v>28392</v>
      </c>
      <c r="B360" s="1" t="s">
        <v>1762</v>
      </c>
      <c r="C360" s="1">
        <v>4</v>
      </c>
      <c r="D360" s="1" t="s">
        <v>1763</v>
      </c>
      <c r="E360" s="1" t="s">
        <v>968</v>
      </c>
      <c r="F360" s="1">
        <v>5</v>
      </c>
      <c r="G360" s="1" t="s">
        <v>272</v>
      </c>
      <c r="H360" s="1">
        <v>0</v>
      </c>
      <c r="I360" s="1" t="s">
        <v>969</v>
      </c>
      <c r="J360" s="15">
        <v>1</v>
      </c>
      <c r="K360" s="15">
        <v>6</v>
      </c>
      <c r="L360" s="15">
        <v>5</v>
      </c>
      <c r="M360" s="15">
        <v>1</v>
      </c>
      <c r="N360" s="15">
        <v>2</v>
      </c>
      <c r="O360" s="15">
        <v>1</v>
      </c>
      <c r="P360" s="15">
        <v>1</v>
      </c>
      <c r="Q360" s="15">
        <v>0</v>
      </c>
      <c r="R360" s="15">
        <v>0</v>
      </c>
      <c r="S360" s="15">
        <v>0</v>
      </c>
      <c r="T360" s="15">
        <v>0</v>
      </c>
      <c r="U360" s="15">
        <v>0</v>
      </c>
      <c r="V360" s="15">
        <v>0</v>
      </c>
      <c r="W360" s="15">
        <v>0</v>
      </c>
      <c r="X360" s="15">
        <v>1</v>
      </c>
      <c r="Y360" s="15">
        <v>6</v>
      </c>
      <c r="Z360" s="15">
        <v>5</v>
      </c>
      <c r="AA360" s="15">
        <v>1</v>
      </c>
      <c r="AB360" s="15">
        <v>2</v>
      </c>
      <c r="AC360" s="15">
        <v>1</v>
      </c>
      <c r="AD360" s="15">
        <v>1</v>
      </c>
      <c r="AE360" s="15">
        <v>1</v>
      </c>
      <c r="AF360" s="15">
        <v>6</v>
      </c>
      <c r="AG360" s="15">
        <v>5</v>
      </c>
      <c r="AH360" s="15">
        <v>1</v>
      </c>
      <c r="AI360" s="15">
        <v>2</v>
      </c>
      <c r="AJ360" s="15">
        <v>1</v>
      </c>
      <c r="AK360" s="15">
        <v>1</v>
      </c>
      <c r="AL360" s="15">
        <v>0</v>
      </c>
      <c r="AM360" s="15">
        <v>0</v>
      </c>
      <c r="AN360" s="15">
        <v>0</v>
      </c>
      <c r="AO360" s="15">
        <v>0</v>
      </c>
      <c r="AP360" s="15">
        <v>0</v>
      </c>
      <c r="AQ360" s="15">
        <v>0</v>
      </c>
      <c r="AR360" s="15">
        <v>0</v>
      </c>
      <c r="AS360" s="15">
        <v>0</v>
      </c>
      <c r="AT360" s="15">
        <v>0</v>
      </c>
      <c r="AU360" s="15">
        <v>0</v>
      </c>
      <c r="AV360" s="15">
        <v>0</v>
      </c>
      <c r="AW360" s="15">
        <v>0</v>
      </c>
      <c r="AX360" s="15">
        <v>0</v>
      </c>
      <c r="AY360" s="15">
        <v>0</v>
      </c>
    </row>
    <row r="361" spans="1:51">
      <c r="A361" s="1">
        <v>28403</v>
      </c>
      <c r="B361" s="1" t="s">
        <v>1762</v>
      </c>
      <c r="C361" s="1">
        <v>4</v>
      </c>
      <c r="D361" s="1" t="s">
        <v>1763</v>
      </c>
      <c r="E361" s="1" t="s">
        <v>970</v>
      </c>
      <c r="F361" s="1">
        <v>5</v>
      </c>
      <c r="G361" s="1" t="s">
        <v>272</v>
      </c>
      <c r="H361" s="1">
        <v>0</v>
      </c>
      <c r="I361" s="1" t="s">
        <v>971</v>
      </c>
      <c r="J361" s="15">
        <v>0</v>
      </c>
      <c r="K361" s="15">
        <v>0</v>
      </c>
      <c r="L361" s="15">
        <v>0</v>
      </c>
      <c r="M361" s="15">
        <v>0</v>
      </c>
      <c r="N361" s="15">
        <v>0</v>
      </c>
      <c r="O361" s="15">
        <v>0</v>
      </c>
      <c r="P361" s="15">
        <v>0</v>
      </c>
      <c r="Q361" s="15">
        <v>0</v>
      </c>
      <c r="R361" s="15">
        <v>0</v>
      </c>
      <c r="S361" s="15">
        <v>0</v>
      </c>
      <c r="T361" s="15">
        <v>0</v>
      </c>
      <c r="U361" s="15">
        <v>0</v>
      </c>
      <c r="V361" s="15">
        <v>0</v>
      </c>
      <c r="W361" s="15">
        <v>0</v>
      </c>
      <c r="X361" s="15">
        <v>0</v>
      </c>
      <c r="Y361" s="15">
        <v>0</v>
      </c>
      <c r="Z361" s="15">
        <v>0</v>
      </c>
      <c r="AA361" s="15">
        <v>0</v>
      </c>
      <c r="AB361" s="15">
        <v>0</v>
      </c>
      <c r="AC361" s="15">
        <v>0</v>
      </c>
      <c r="AD361" s="15">
        <v>0</v>
      </c>
      <c r="AE361" s="15">
        <v>0</v>
      </c>
      <c r="AF361" s="15">
        <v>0</v>
      </c>
      <c r="AG361" s="15">
        <v>0</v>
      </c>
      <c r="AH361" s="15">
        <v>0</v>
      </c>
      <c r="AI361" s="15">
        <v>0</v>
      </c>
      <c r="AJ361" s="15">
        <v>0</v>
      </c>
      <c r="AK361" s="15">
        <v>0</v>
      </c>
      <c r="AL361" s="15">
        <v>0</v>
      </c>
      <c r="AM361" s="15">
        <v>0</v>
      </c>
      <c r="AN361" s="15">
        <v>0</v>
      </c>
      <c r="AO361" s="15">
        <v>0</v>
      </c>
      <c r="AP361" s="15">
        <v>0</v>
      </c>
      <c r="AQ361" s="15">
        <v>0</v>
      </c>
      <c r="AR361" s="15">
        <v>0</v>
      </c>
      <c r="AS361" s="15">
        <v>0</v>
      </c>
      <c r="AT361" s="15">
        <v>0</v>
      </c>
      <c r="AU361" s="15">
        <v>0</v>
      </c>
      <c r="AV361" s="15">
        <v>0</v>
      </c>
      <c r="AW361" s="15">
        <v>0</v>
      </c>
      <c r="AX361" s="15">
        <v>0</v>
      </c>
      <c r="AY361" s="15">
        <v>0</v>
      </c>
    </row>
    <row r="362" spans="1:51">
      <c r="A362" s="1">
        <v>28414</v>
      </c>
      <c r="B362" s="1" t="s">
        <v>1762</v>
      </c>
      <c r="C362" s="1">
        <v>4</v>
      </c>
      <c r="D362" s="1" t="s">
        <v>1763</v>
      </c>
      <c r="E362" s="1" t="s">
        <v>972</v>
      </c>
      <c r="F362" s="1">
        <v>5</v>
      </c>
      <c r="G362" s="1" t="s">
        <v>272</v>
      </c>
      <c r="H362" s="1">
        <v>0</v>
      </c>
      <c r="I362" s="1" t="s">
        <v>973</v>
      </c>
      <c r="J362" s="15">
        <v>0</v>
      </c>
      <c r="K362" s="15">
        <v>0</v>
      </c>
      <c r="L362" s="15">
        <v>0</v>
      </c>
      <c r="M362" s="15">
        <v>0</v>
      </c>
      <c r="N362" s="15">
        <v>0</v>
      </c>
      <c r="O362" s="15">
        <v>0</v>
      </c>
      <c r="P362" s="15">
        <v>0</v>
      </c>
      <c r="Q362" s="15">
        <v>0</v>
      </c>
      <c r="R362" s="15">
        <v>0</v>
      </c>
      <c r="S362" s="15">
        <v>0</v>
      </c>
      <c r="T362" s="15">
        <v>0</v>
      </c>
      <c r="U362" s="15">
        <v>0</v>
      </c>
      <c r="V362" s="15">
        <v>0</v>
      </c>
      <c r="W362" s="15">
        <v>0</v>
      </c>
      <c r="X362" s="15">
        <v>0</v>
      </c>
      <c r="Y362" s="15">
        <v>0</v>
      </c>
      <c r="Z362" s="15">
        <v>0</v>
      </c>
      <c r="AA362" s="15">
        <v>0</v>
      </c>
      <c r="AB362" s="15">
        <v>0</v>
      </c>
      <c r="AC362" s="15">
        <v>0</v>
      </c>
      <c r="AD362" s="15">
        <v>0</v>
      </c>
      <c r="AE362" s="15">
        <v>0</v>
      </c>
      <c r="AF362" s="15">
        <v>0</v>
      </c>
      <c r="AG362" s="15">
        <v>0</v>
      </c>
      <c r="AH362" s="15">
        <v>0</v>
      </c>
      <c r="AI362" s="15">
        <v>0</v>
      </c>
      <c r="AJ362" s="15">
        <v>0</v>
      </c>
      <c r="AK362" s="15">
        <v>0</v>
      </c>
      <c r="AL362" s="15">
        <v>0</v>
      </c>
      <c r="AM362" s="15">
        <v>0</v>
      </c>
      <c r="AN362" s="15">
        <v>0</v>
      </c>
      <c r="AO362" s="15">
        <v>0</v>
      </c>
      <c r="AP362" s="15">
        <v>0</v>
      </c>
      <c r="AQ362" s="15">
        <v>0</v>
      </c>
      <c r="AR362" s="15">
        <v>0</v>
      </c>
      <c r="AS362" s="15">
        <v>0</v>
      </c>
      <c r="AT362" s="15">
        <v>0</v>
      </c>
      <c r="AU362" s="15">
        <v>0</v>
      </c>
      <c r="AV362" s="15">
        <v>0</v>
      </c>
      <c r="AW362" s="15">
        <v>0</v>
      </c>
      <c r="AX362" s="15">
        <v>0</v>
      </c>
      <c r="AY362" s="15">
        <v>0</v>
      </c>
    </row>
    <row r="363" spans="1:51">
      <c r="A363" s="1">
        <v>28425</v>
      </c>
      <c r="B363" s="1" t="s">
        <v>1762</v>
      </c>
      <c r="C363" s="1">
        <v>4</v>
      </c>
      <c r="D363" s="1" t="s">
        <v>1763</v>
      </c>
      <c r="E363" s="1" t="s">
        <v>974</v>
      </c>
      <c r="F363" s="1">
        <v>5</v>
      </c>
      <c r="G363" s="1" t="s">
        <v>272</v>
      </c>
      <c r="H363" s="1">
        <v>0</v>
      </c>
      <c r="I363" s="1" t="s">
        <v>975</v>
      </c>
      <c r="J363" s="15">
        <v>0</v>
      </c>
      <c r="K363" s="15">
        <v>0</v>
      </c>
      <c r="L363" s="15">
        <v>0</v>
      </c>
      <c r="M363" s="15">
        <v>0</v>
      </c>
      <c r="N363" s="15">
        <v>0</v>
      </c>
      <c r="O363" s="15">
        <v>0</v>
      </c>
      <c r="P363" s="15">
        <v>0</v>
      </c>
      <c r="Q363" s="15">
        <v>0</v>
      </c>
      <c r="R363" s="15">
        <v>0</v>
      </c>
      <c r="S363" s="15">
        <v>0</v>
      </c>
      <c r="T363" s="15">
        <v>0</v>
      </c>
      <c r="U363" s="15">
        <v>0</v>
      </c>
      <c r="V363" s="15">
        <v>0</v>
      </c>
      <c r="W363" s="15">
        <v>0</v>
      </c>
      <c r="X363" s="15">
        <v>0</v>
      </c>
      <c r="Y363" s="15">
        <v>0</v>
      </c>
      <c r="Z363" s="15">
        <v>0</v>
      </c>
      <c r="AA363" s="15">
        <v>0</v>
      </c>
      <c r="AB363" s="15">
        <v>0</v>
      </c>
      <c r="AC363" s="15">
        <v>0</v>
      </c>
      <c r="AD363" s="15">
        <v>0</v>
      </c>
      <c r="AE363" s="15">
        <v>0</v>
      </c>
      <c r="AF363" s="15">
        <v>0</v>
      </c>
      <c r="AG363" s="15">
        <v>0</v>
      </c>
      <c r="AH363" s="15">
        <v>0</v>
      </c>
      <c r="AI363" s="15">
        <v>0</v>
      </c>
      <c r="AJ363" s="15">
        <v>0</v>
      </c>
      <c r="AK363" s="15">
        <v>0</v>
      </c>
      <c r="AL363" s="15">
        <v>0</v>
      </c>
      <c r="AM363" s="15">
        <v>0</v>
      </c>
      <c r="AN363" s="15">
        <v>0</v>
      </c>
      <c r="AO363" s="15">
        <v>0</v>
      </c>
      <c r="AP363" s="15">
        <v>0</v>
      </c>
      <c r="AQ363" s="15">
        <v>0</v>
      </c>
      <c r="AR363" s="15">
        <v>0</v>
      </c>
      <c r="AS363" s="15">
        <v>0</v>
      </c>
      <c r="AT363" s="15">
        <v>0</v>
      </c>
      <c r="AU363" s="15">
        <v>0</v>
      </c>
      <c r="AV363" s="15">
        <v>0</v>
      </c>
      <c r="AW363" s="15">
        <v>0</v>
      </c>
      <c r="AX363" s="15">
        <v>0</v>
      </c>
      <c r="AY363" s="15">
        <v>0</v>
      </c>
    </row>
    <row r="364" spans="1:51">
      <c r="A364" s="1">
        <v>28436</v>
      </c>
      <c r="B364" s="1" t="s">
        <v>1762</v>
      </c>
      <c r="C364" s="1">
        <v>4</v>
      </c>
      <c r="D364" s="1" t="s">
        <v>1763</v>
      </c>
      <c r="E364" s="1" t="s">
        <v>976</v>
      </c>
      <c r="F364" s="1">
        <v>5</v>
      </c>
      <c r="G364" s="1" t="s">
        <v>272</v>
      </c>
      <c r="H364" s="1">
        <v>0</v>
      </c>
      <c r="I364" s="1" t="s">
        <v>977</v>
      </c>
      <c r="J364" s="15">
        <v>3</v>
      </c>
      <c r="K364" s="15">
        <v>28</v>
      </c>
      <c r="L364" s="15">
        <v>20</v>
      </c>
      <c r="M364" s="15">
        <v>8</v>
      </c>
      <c r="N364" s="15">
        <v>28</v>
      </c>
      <c r="O364" s="15">
        <v>20</v>
      </c>
      <c r="P364" s="15">
        <v>8</v>
      </c>
      <c r="Q364" s="15">
        <v>0</v>
      </c>
      <c r="R364" s="15">
        <v>0</v>
      </c>
      <c r="S364" s="15">
        <v>0</v>
      </c>
      <c r="T364" s="15">
        <v>0</v>
      </c>
      <c r="U364" s="15">
        <v>0</v>
      </c>
      <c r="V364" s="15">
        <v>0</v>
      </c>
      <c r="W364" s="15">
        <v>0</v>
      </c>
      <c r="X364" s="15">
        <v>3</v>
      </c>
      <c r="Y364" s="15">
        <v>28</v>
      </c>
      <c r="Z364" s="15">
        <v>20</v>
      </c>
      <c r="AA364" s="15">
        <v>8</v>
      </c>
      <c r="AB364" s="15">
        <v>28</v>
      </c>
      <c r="AC364" s="15">
        <v>20</v>
      </c>
      <c r="AD364" s="15">
        <v>8</v>
      </c>
      <c r="AE364" s="15">
        <v>2</v>
      </c>
      <c r="AF364" s="15">
        <v>20</v>
      </c>
      <c r="AG364" s="15">
        <v>20</v>
      </c>
      <c r="AH364" s="15">
        <v>0</v>
      </c>
      <c r="AI364" s="15">
        <v>20</v>
      </c>
      <c r="AJ364" s="15">
        <v>20</v>
      </c>
      <c r="AK364" s="15">
        <v>0</v>
      </c>
      <c r="AL364" s="15">
        <v>1</v>
      </c>
      <c r="AM364" s="15">
        <v>8</v>
      </c>
      <c r="AN364" s="15">
        <v>0</v>
      </c>
      <c r="AO364" s="15">
        <v>8</v>
      </c>
      <c r="AP364" s="15">
        <v>8</v>
      </c>
      <c r="AQ364" s="15">
        <v>0</v>
      </c>
      <c r="AR364" s="15">
        <v>8</v>
      </c>
      <c r="AS364" s="15">
        <v>0</v>
      </c>
      <c r="AT364" s="15">
        <v>0</v>
      </c>
      <c r="AU364" s="15">
        <v>0</v>
      </c>
      <c r="AV364" s="15">
        <v>0</v>
      </c>
      <c r="AW364" s="15">
        <v>0</v>
      </c>
      <c r="AX364" s="15">
        <v>0</v>
      </c>
      <c r="AY364" s="15">
        <v>0</v>
      </c>
    </row>
    <row r="365" spans="1:51">
      <c r="A365" s="1">
        <v>28447</v>
      </c>
      <c r="B365" s="1" t="s">
        <v>1762</v>
      </c>
      <c r="C365" s="1">
        <v>4</v>
      </c>
      <c r="D365" s="1" t="s">
        <v>1763</v>
      </c>
      <c r="E365" s="1" t="s">
        <v>978</v>
      </c>
      <c r="F365" s="1">
        <v>4</v>
      </c>
      <c r="G365" s="1" t="s">
        <v>272</v>
      </c>
      <c r="H365" s="1">
        <v>0</v>
      </c>
      <c r="I365" s="1" t="s">
        <v>979</v>
      </c>
      <c r="J365" s="15">
        <v>0</v>
      </c>
      <c r="K365" s="15">
        <v>0</v>
      </c>
      <c r="L365" s="15">
        <v>0</v>
      </c>
      <c r="M365" s="15">
        <v>0</v>
      </c>
      <c r="N365" s="15">
        <v>0</v>
      </c>
      <c r="O365" s="15">
        <v>0</v>
      </c>
      <c r="P365" s="15">
        <v>0</v>
      </c>
      <c r="Q365" s="15">
        <v>0</v>
      </c>
      <c r="R365" s="15">
        <v>0</v>
      </c>
      <c r="S365" s="15">
        <v>0</v>
      </c>
      <c r="T365" s="15">
        <v>0</v>
      </c>
      <c r="U365" s="15">
        <v>0</v>
      </c>
      <c r="V365" s="15">
        <v>0</v>
      </c>
      <c r="W365" s="15">
        <v>0</v>
      </c>
      <c r="X365" s="15">
        <v>0</v>
      </c>
      <c r="Y365" s="15">
        <v>0</v>
      </c>
      <c r="Z365" s="15">
        <v>0</v>
      </c>
      <c r="AA365" s="15">
        <v>0</v>
      </c>
      <c r="AB365" s="15">
        <v>0</v>
      </c>
      <c r="AC365" s="15">
        <v>0</v>
      </c>
      <c r="AD365" s="15">
        <v>0</v>
      </c>
      <c r="AE365" s="15">
        <v>0</v>
      </c>
      <c r="AF365" s="15">
        <v>0</v>
      </c>
      <c r="AG365" s="15">
        <v>0</v>
      </c>
      <c r="AH365" s="15">
        <v>0</v>
      </c>
      <c r="AI365" s="15">
        <v>0</v>
      </c>
      <c r="AJ365" s="15">
        <v>0</v>
      </c>
      <c r="AK365" s="15">
        <v>0</v>
      </c>
      <c r="AL365" s="15">
        <v>0</v>
      </c>
      <c r="AM365" s="15">
        <v>0</v>
      </c>
      <c r="AN365" s="15">
        <v>0</v>
      </c>
      <c r="AO365" s="15">
        <v>0</v>
      </c>
      <c r="AP365" s="15">
        <v>0</v>
      </c>
      <c r="AQ365" s="15">
        <v>0</v>
      </c>
      <c r="AR365" s="15">
        <v>0</v>
      </c>
      <c r="AS365" s="15">
        <v>0</v>
      </c>
      <c r="AT365" s="15">
        <v>0</v>
      </c>
      <c r="AU365" s="15">
        <v>0</v>
      </c>
      <c r="AV365" s="15">
        <v>0</v>
      </c>
      <c r="AW365" s="15">
        <v>0</v>
      </c>
      <c r="AX365" s="15">
        <v>0</v>
      </c>
      <c r="AY365" s="15">
        <v>0</v>
      </c>
    </row>
    <row r="366" spans="1:51">
      <c r="A366" s="1">
        <v>28458</v>
      </c>
      <c r="B366" s="1" t="s">
        <v>1762</v>
      </c>
      <c r="C366" s="1">
        <v>4</v>
      </c>
      <c r="D366" s="1" t="s">
        <v>1763</v>
      </c>
      <c r="E366" s="1" t="s">
        <v>980</v>
      </c>
      <c r="F366" s="1">
        <v>5</v>
      </c>
      <c r="G366" s="1" t="s">
        <v>272</v>
      </c>
      <c r="H366" s="1">
        <v>0</v>
      </c>
      <c r="I366" s="1" t="s">
        <v>981</v>
      </c>
      <c r="J366" s="15">
        <v>0</v>
      </c>
      <c r="K366" s="15">
        <v>0</v>
      </c>
      <c r="L366" s="15">
        <v>0</v>
      </c>
      <c r="M366" s="15">
        <v>0</v>
      </c>
      <c r="N366" s="15">
        <v>0</v>
      </c>
      <c r="O366" s="15">
        <v>0</v>
      </c>
      <c r="P366" s="15">
        <v>0</v>
      </c>
      <c r="Q366" s="15">
        <v>0</v>
      </c>
      <c r="R366" s="15">
        <v>0</v>
      </c>
      <c r="S366" s="15">
        <v>0</v>
      </c>
      <c r="T366" s="15">
        <v>0</v>
      </c>
      <c r="U366" s="15">
        <v>0</v>
      </c>
      <c r="V366" s="15">
        <v>0</v>
      </c>
      <c r="W366" s="15">
        <v>0</v>
      </c>
      <c r="X366" s="15">
        <v>0</v>
      </c>
      <c r="Y366" s="15">
        <v>0</v>
      </c>
      <c r="Z366" s="15">
        <v>0</v>
      </c>
      <c r="AA366" s="15">
        <v>0</v>
      </c>
      <c r="AB366" s="15">
        <v>0</v>
      </c>
      <c r="AC366" s="15">
        <v>0</v>
      </c>
      <c r="AD366" s="15">
        <v>0</v>
      </c>
      <c r="AE366" s="15">
        <v>0</v>
      </c>
      <c r="AF366" s="15">
        <v>0</v>
      </c>
      <c r="AG366" s="15">
        <v>0</v>
      </c>
      <c r="AH366" s="15">
        <v>0</v>
      </c>
      <c r="AI366" s="15">
        <v>0</v>
      </c>
      <c r="AJ366" s="15">
        <v>0</v>
      </c>
      <c r="AK366" s="15">
        <v>0</v>
      </c>
      <c r="AL366" s="15">
        <v>0</v>
      </c>
      <c r="AM366" s="15">
        <v>0</v>
      </c>
      <c r="AN366" s="15">
        <v>0</v>
      </c>
      <c r="AO366" s="15">
        <v>0</v>
      </c>
      <c r="AP366" s="15">
        <v>0</v>
      </c>
      <c r="AQ366" s="15">
        <v>0</v>
      </c>
      <c r="AR366" s="15">
        <v>0</v>
      </c>
      <c r="AS366" s="15">
        <v>0</v>
      </c>
      <c r="AT366" s="15">
        <v>0</v>
      </c>
      <c r="AU366" s="15">
        <v>0</v>
      </c>
      <c r="AV366" s="15">
        <v>0</v>
      </c>
      <c r="AW366" s="15">
        <v>0</v>
      </c>
      <c r="AX366" s="15">
        <v>0</v>
      </c>
      <c r="AY366" s="15">
        <v>0</v>
      </c>
    </row>
    <row r="367" spans="1:51">
      <c r="A367" s="1">
        <v>28469</v>
      </c>
      <c r="B367" s="1" t="s">
        <v>1762</v>
      </c>
      <c r="C367" s="1">
        <v>4</v>
      </c>
      <c r="D367" s="1" t="s">
        <v>1763</v>
      </c>
      <c r="E367" s="1" t="s">
        <v>982</v>
      </c>
      <c r="F367" s="1">
        <v>5</v>
      </c>
      <c r="G367" s="1" t="s">
        <v>272</v>
      </c>
      <c r="H367" s="1">
        <v>0</v>
      </c>
      <c r="I367" s="1" t="s">
        <v>983</v>
      </c>
      <c r="J367" s="15">
        <v>0</v>
      </c>
      <c r="K367" s="15">
        <v>0</v>
      </c>
      <c r="L367" s="15">
        <v>0</v>
      </c>
      <c r="M367" s="15">
        <v>0</v>
      </c>
      <c r="N367" s="15">
        <v>0</v>
      </c>
      <c r="O367" s="15">
        <v>0</v>
      </c>
      <c r="P367" s="15">
        <v>0</v>
      </c>
      <c r="Q367" s="15">
        <v>0</v>
      </c>
      <c r="R367" s="15">
        <v>0</v>
      </c>
      <c r="S367" s="15">
        <v>0</v>
      </c>
      <c r="T367" s="15">
        <v>0</v>
      </c>
      <c r="U367" s="15">
        <v>0</v>
      </c>
      <c r="V367" s="15">
        <v>0</v>
      </c>
      <c r="W367" s="15">
        <v>0</v>
      </c>
      <c r="X367" s="15">
        <v>0</v>
      </c>
      <c r="Y367" s="15">
        <v>0</v>
      </c>
      <c r="Z367" s="15">
        <v>0</v>
      </c>
      <c r="AA367" s="15">
        <v>0</v>
      </c>
      <c r="AB367" s="15">
        <v>0</v>
      </c>
      <c r="AC367" s="15">
        <v>0</v>
      </c>
      <c r="AD367" s="15">
        <v>0</v>
      </c>
      <c r="AE367" s="15">
        <v>0</v>
      </c>
      <c r="AF367" s="15">
        <v>0</v>
      </c>
      <c r="AG367" s="15">
        <v>0</v>
      </c>
      <c r="AH367" s="15">
        <v>0</v>
      </c>
      <c r="AI367" s="15">
        <v>0</v>
      </c>
      <c r="AJ367" s="15">
        <v>0</v>
      </c>
      <c r="AK367" s="15">
        <v>0</v>
      </c>
      <c r="AL367" s="15">
        <v>0</v>
      </c>
      <c r="AM367" s="15">
        <v>0</v>
      </c>
      <c r="AN367" s="15">
        <v>0</v>
      </c>
      <c r="AO367" s="15">
        <v>0</v>
      </c>
      <c r="AP367" s="15">
        <v>0</v>
      </c>
      <c r="AQ367" s="15">
        <v>0</v>
      </c>
      <c r="AR367" s="15">
        <v>0</v>
      </c>
      <c r="AS367" s="15">
        <v>0</v>
      </c>
      <c r="AT367" s="15">
        <v>0</v>
      </c>
      <c r="AU367" s="15">
        <v>0</v>
      </c>
      <c r="AV367" s="15">
        <v>0</v>
      </c>
      <c r="AW367" s="15">
        <v>0</v>
      </c>
      <c r="AX367" s="15">
        <v>0</v>
      </c>
      <c r="AY367" s="15">
        <v>0</v>
      </c>
    </row>
    <row r="368" spans="1:51">
      <c r="A368" s="1">
        <v>28480</v>
      </c>
      <c r="B368" s="1" t="s">
        <v>1762</v>
      </c>
      <c r="C368" s="1">
        <v>4</v>
      </c>
      <c r="D368" s="1" t="s">
        <v>1763</v>
      </c>
      <c r="E368" s="1" t="s">
        <v>984</v>
      </c>
      <c r="F368" s="1">
        <v>2</v>
      </c>
      <c r="G368" s="1" t="s">
        <v>272</v>
      </c>
      <c r="H368" s="1">
        <v>0</v>
      </c>
      <c r="I368" s="1" t="s">
        <v>985</v>
      </c>
      <c r="J368" s="15">
        <v>821</v>
      </c>
      <c r="K368" s="15">
        <v>4310</v>
      </c>
      <c r="L368" s="15">
        <v>2166</v>
      </c>
      <c r="M368" s="15">
        <v>2140</v>
      </c>
      <c r="N368" s="15">
        <v>3096</v>
      </c>
      <c r="O368" s="15">
        <v>1456</v>
      </c>
      <c r="P368" s="15">
        <v>1636</v>
      </c>
      <c r="Q368" s="15">
        <v>455</v>
      </c>
      <c r="R368" s="15">
        <v>1422</v>
      </c>
      <c r="S368" s="15">
        <v>699</v>
      </c>
      <c r="T368" s="15">
        <v>723</v>
      </c>
      <c r="U368" s="15">
        <v>686</v>
      </c>
      <c r="V368" s="15">
        <v>295</v>
      </c>
      <c r="W368" s="15">
        <v>391</v>
      </c>
      <c r="X368" s="15">
        <v>364</v>
      </c>
      <c r="Y368" s="15">
        <v>2886</v>
      </c>
      <c r="Z368" s="15">
        <v>1465</v>
      </c>
      <c r="AA368" s="15">
        <v>1417</v>
      </c>
      <c r="AB368" s="15">
        <v>2409</v>
      </c>
      <c r="AC368" s="15">
        <v>1160</v>
      </c>
      <c r="AD368" s="15">
        <v>1245</v>
      </c>
      <c r="AE368" s="15">
        <v>352</v>
      </c>
      <c r="AF368" s="15">
        <v>2780</v>
      </c>
      <c r="AG368" s="15">
        <v>1395</v>
      </c>
      <c r="AH368" s="15">
        <v>1381</v>
      </c>
      <c r="AI368" s="15">
        <v>2303</v>
      </c>
      <c r="AJ368" s="15">
        <v>1090</v>
      </c>
      <c r="AK368" s="15">
        <v>1209</v>
      </c>
      <c r="AL368" s="15">
        <v>12</v>
      </c>
      <c r="AM368" s="15">
        <v>106</v>
      </c>
      <c r="AN368" s="15">
        <v>70</v>
      </c>
      <c r="AO368" s="15">
        <v>36</v>
      </c>
      <c r="AP368" s="15">
        <v>106</v>
      </c>
      <c r="AQ368" s="15">
        <v>70</v>
      </c>
      <c r="AR368" s="15">
        <v>36</v>
      </c>
      <c r="AS368" s="15">
        <v>2</v>
      </c>
      <c r="AT368" s="15">
        <v>2</v>
      </c>
      <c r="AU368" s="15">
        <v>2</v>
      </c>
      <c r="AV368" s="15">
        <v>0</v>
      </c>
      <c r="AW368" s="15">
        <v>1</v>
      </c>
      <c r="AX368" s="15">
        <v>1</v>
      </c>
      <c r="AY368" s="15">
        <v>0</v>
      </c>
    </row>
    <row r="369" spans="1:51">
      <c r="A369" s="1">
        <v>28491</v>
      </c>
      <c r="B369" s="1" t="s">
        <v>1762</v>
      </c>
      <c r="C369" s="1">
        <v>4</v>
      </c>
      <c r="D369" s="1" t="s">
        <v>1763</v>
      </c>
      <c r="E369" s="1" t="s">
        <v>986</v>
      </c>
      <c r="F369" s="1">
        <v>3</v>
      </c>
      <c r="G369" s="1" t="s">
        <v>272</v>
      </c>
      <c r="H369" s="1">
        <v>0</v>
      </c>
      <c r="I369" s="1" t="s">
        <v>987</v>
      </c>
      <c r="J369" s="15">
        <v>218</v>
      </c>
      <c r="K369" s="15">
        <v>1271</v>
      </c>
      <c r="L369" s="15">
        <v>725</v>
      </c>
      <c r="M369" s="15">
        <v>542</v>
      </c>
      <c r="N369" s="15">
        <v>891</v>
      </c>
      <c r="O369" s="15">
        <v>477</v>
      </c>
      <c r="P369" s="15">
        <v>410</v>
      </c>
      <c r="Q369" s="15">
        <v>76</v>
      </c>
      <c r="R369" s="15">
        <v>298</v>
      </c>
      <c r="S369" s="15">
        <v>149</v>
      </c>
      <c r="T369" s="15">
        <v>149</v>
      </c>
      <c r="U369" s="15">
        <v>164</v>
      </c>
      <c r="V369" s="15">
        <v>62</v>
      </c>
      <c r="W369" s="15">
        <v>102</v>
      </c>
      <c r="X369" s="15">
        <v>142</v>
      </c>
      <c r="Y369" s="15">
        <v>973</v>
      </c>
      <c r="Z369" s="15">
        <v>576</v>
      </c>
      <c r="AA369" s="15">
        <v>393</v>
      </c>
      <c r="AB369" s="15">
        <v>727</v>
      </c>
      <c r="AC369" s="15">
        <v>415</v>
      </c>
      <c r="AD369" s="15">
        <v>308</v>
      </c>
      <c r="AE369" s="15">
        <v>136</v>
      </c>
      <c r="AF369" s="15">
        <v>956</v>
      </c>
      <c r="AG369" s="15">
        <v>565</v>
      </c>
      <c r="AH369" s="15">
        <v>387</v>
      </c>
      <c r="AI369" s="15">
        <v>710</v>
      </c>
      <c r="AJ369" s="15">
        <v>404</v>
      </c>
      <c r="AK369" s="15">
        <v>302</v>
      </c>
      <c r="AL369" s="15">
        <v>6</v>
      </c>
      <c r="AM369" s="15">
        <v>17</v>
      </c>
      <c r="AN369" s="15">
        <v>11</v>
      </c>
      <c r="AO369" s="15">
        <v>6</v>
      </c>
      <c r="AP369" s="15">
        <v>17</v>
      </c>
      <c r="AQ369" s="15">
        <v>11</v>
      </c>
      <c r="AR369" s="15">
        <v>6</v>
      </c>
      <c r="AS369" s="15">
        <v>0</v>
      </c>
      <c r="AT369" s="15">
        <v>0</v>
      </c>
      <c r="AU369" s="15">
        <v>0</v>
      </c>
      <c r="AV369" s="15">
        <v>0</v>
      </c>
      <c r="AW369" s="15">
        <v>0</v>
      </c>
      <c r="AX369" s="15">
        <v>0</v>
      </c>
      <c r="AY369" s="15">
        <v>0</v>
      </c>
    </row>
    <row r="370" spans="1:51">
      <c r="A370" s="1">
        <v>28502</v>
      </c>
      <c r="B370" s="1" t="s">
        <v>1762</v>
      </c>
      <c r="C370" s="1">
        <v>4</v>
      </c>
      <c r="D370" s="1" t="s">
        <v>1763</v>
      </c>
      <c r="E370" s="1" t="s">
        <v>988</v>
      </c>
      <c r="F370" s="1">
        <v>4</v>
      </c>
      <c r="G370" s="1" t="s">
        <v>272</v>
      </c>
      <c r="H370" s="1">
        <v>0</v>
      </c>
      <c r="I370" s="1" t="s">
        <v>989</v>
      </c>
      <c r="J370" s="15">
        <v>0</v>
      </c>
      <c r="K370" s="15">
        <v>0</v>
      </c>
      <c r="L370" s="15">
        <v>0</v>
      </c>
      <c r="M370" s="15">
        <v>0</v>
      </c>
      <c r="N370" s="15">
        <v>0</v>
      </c>
      <c r="O370" s="15">
        <v>0</v>
      </c>
      <c r="P370" s="15">
        <v>0</v>
      </c>
      <c r="Q370" s="15">
        <v>0</v>
      </c>
      <c r="R370" s="15">
        <v>0</v>
      </c>
      <c r="S370" s="15">
        <v>0</v>
      </c>
      <c r="T370" s="15">
        <v>0</v>
      </c>
      <c r="U370" s="15">
        <v>0</v>
      </c>
      <c r="V370" s="15">
        <v>0</v>
      </c>
      <c r="W370" s="15">
        <v>0</v>
      </c>
      <c r="X370" s="15">
        <v>0</v>
      </c>
      <c r="Y370" s="15">
        <v>0</v>
      </c>
      <c r="Z370" s="15">
        <v>0</v>
      </c>
      <c r="AA370" s="15">
        <v>0</v>
      </c>
      <c r="AB370" s="15">
        <v>0</v>
      </c>
      <c r="AC370" s="15">
        <v>0</v>
      </c>
      <c r="AD370" s="15">
        <v>0</v>
      </c>
      <c r="AE370" s="15">
        <v>0</v>
      </c>
      <c r="AF370" s="15">
        <v>0</v>
      </c>
      <c r="AG370" s="15">
        <v>0</v>
      </c>
      <c r="AH370" s="15">
        <v>0</v>
      </c>
      <c r="AI370" s="15">
        <v>0</v>
      </c>
      <c r="AJ370" s="15">
        <v>0</v>
      </c>
      <c r="AK370" s="15">
        <v>0</v>
      </c>
      <c r="AL370" s="15">
        <v>0</v>
      </c>
      <c r="AM370" s="15">
        <v>0</v>
      </c>
      <c r="AN370" s="15">
        <v>0</v>
      </c>
      <c r="AO370" s="15">
        <v>0</v>
      </c>
      <c r="AP370" s="15">
        <v>0</v>
      </c>
      <c r="AQ370" s="15">
        <v>0</v>
      </c>
      <c r="AR370" s="15">
        <v>0</v>
      </c>
      <c r="AS370" s="15">
        <v>0</v>
      </c>
      <c r="AT370" s="15">
        <v>0</v>
      </c>
      <c r="AU370" s="15">
        <v>0</v>
      </c>
      <c r="AV370" s="15">
        <v>0</v>
      </c>
      <c r="AW370" s="15">
        <v>0</v>
      </c>
      <c r="AX370" s="15">
        <v>0</v>
      </c>
      <c r="AY370" s="15">
        <v>0</v>
      </c>
    </row>
    <row r="371" spans="1:51">
      <c r="A371" s="1">
        <v>28513</v>
      </c>
      <c r="B371" s="1" t="s">
        <v>1762</v>
      </c>
      <c r="C371" s="1">
        <v>4</v>
      </c>
      <c r="D371" s="1" t="s">
        <v>1763</v>
      </c>
      <c r="E371" s="1" t="s">
        <v>990</v>
      </c>
      <c r="F371" s="1">
        <v>5</v>
      </c>
      <c r="G371" s="1" t="s">
        <v>272</v>
      </c>
      <c r="H371" s="1">
        <v>0</v>
      </c>
      <c r="I371" s="1" t="s">
        <v>991</v>
      </c>
      <c r="J371" s="15">
        <v>0</v>
      </c>
      <c r="K371" s="15">
        <v>0</v>
      </c>
      <c r="L371" s="15">
        <v>0</v>
      </c>
      <c r="M371" s="15">
        <v>0</v>
      </c>
      <c r="N371" s="15">
        <v>0</v>
      </c>
      <c r="O371" s="15">
        <v>0</v>
      </c>
      <c r="P371" s="15">
        <v>0</v>
      </c>
      <c r="Q371" s="15">
        <v>0</v>
      </c>
      <c r="R371" s="15">
        <v>0</v>
      </c>
      <c r="S371" s="15">
        <v>0</v>
      </c>
      <c r="T371" s="15">
        <v>0</v>
      </c>
      <c r="U371" s="15">
        <v>0</v>
      </c>
      <c r="V371" s="15">
        <v>0</v>
      </c>
      <c r="W371" s="15">
        <v>0</v>
      </c>
      <c r="X371" s="15">
        <v>0</v>
      </c>
      <c r="Y371" s="15">
        <v>0</v>
      </c>
      <c r="Z371" s="15">
        <v>0</v>
      </c>
      <c r="AA371" s="15">
        <v>0</v>
      </c>
      <c r="AB371" s="15">
        <v>0</v>
      </c>
      <c r="AC371" s="15">
        <v>0</v>
      </c>
      <c r="AD371" s="15">
        <v>0</v>
      </c>
      <c r="AE371" s="15">
        <v>0</v>
      </c>
      <c r="AF371" s="15">
        <v>0</v>
      </c>
      <c r="AG371" s="15">
        <v>0</v>
      </c>
      <c r="AH371" s="15">
        <v>0</v>
      </c>
      <c r="AI371" s="15">
        <v>0</v>
      </c>
      <c r="AJ371" s="15">
        <v>0</v>
      </c>
      <c r="AK371" s="15">
        <v>0</v>
      </c>
      <c r="AL371" s="15">
        <v>0</v>
      </c>
      <c r="AM371" s="15">
        <v>0</v>
      </c>
      <c r="AN371" s="15">
        <v>0</v>
      </c>
      <c r="AO371" s="15">
        <v>0</v>
      </c>
      <c r="AP371" s="15">
        <v>0</v>
      </c>
      <c r="AQ371" s="15">
        <v>0</v>
      </c>
      <c r="AR371" s="15">
        <v>0</v>
      </c>
      <c r="AS371" s="15">
        <v>0</v>
      </c>
      <c r="AT371" s="15">
        <v>0</v>
      </c>
      <c r="AU371" s="15">
        <v>0</v>
      </c>
      <c r="AV371" s="15">
        <v>0</v>
      </c>
      <c r="AW371" s="15">
        <v>0</v>
      </c>
      <c r="AX371" s="15">
        <v>0</v>
      </c>
      <c r="AY371" s="15">
        <v>0</v>
      </c>
    </row>
    <row r="372" spans="1:51">
      <c r="A372" s="1">
        <v>28524</v>
      </c>
      <c r="B372" s="1" t="s">
        <v>1762</v>
      </c>
      <c r="C372" s="1">
        <v>4</v>
      </c>
      <c r="D372" s="1" t="s">
        <v>1763</v>
      </c>
      <c r="E372" s="1" t="s">
        <v>992</v>
      </c>
      <c r="F372" s="1">
        <v>5</v>
      </c>
      <c r="G372" s="1" t="s">
        <v>272</v>
      </c>
      <c r="H372" s="1">
        <v>0</v>
      </c>
      <c r="I372" s="1" t="s">
        <v>993</v>
      </c>
      <c r="J372" s="15">
        <v>0</v>
      </c>
      <c r="K372" s="15">
        <v>0</v>
      </c>
      <c r="L372" s="15">
        <v>0</v>
      </c>
      <c r="M372" s="15">
        <v>0</v>
      </c>
      <c r="N372" s="15">
        <v>0</v>
      </c>
      <c r="O372" s="15">
        <v>0</v>
      </c>
      <c r="P372" s="15">
        <v>0</v>
      </c>
      <c r="Q372" s="15">
        <v>0</v>
      </c>
      <c r="R372" s="15">
        <v>0</v>
      </c>
      <c r="S372" s="15">
        <v>0</v>
      </c>
      <c r="T372" s="15">
        <v>0</v>
      </c>
      <c r="U372" s="15">
        <v>0</v>
      </c>
      <c r="V372" s="15">
        <v>0</v>
      </c>
      <c r="W372" s="15">
        <v>0</v>
      </c>
      <c r="X372" s="15">
        <v>0</v>
      </c>
      <c r="Y372" s="15">
        <v>0</v>
      </c>
      <c r="Z372" s="15">
        <v>0</v>
      </c>
      <c r="AA372" s="15">
        <v>0</v>
      </c>
      <c r="AB372" s="15">
        <v>0</v>
      </c>
      <c r="AC372" s="15">
        <v>0</v>
      </c>
      <c r="AD372" s="15">
        <v>0</v>
      </c>
      <c r="AE372" s="15">
        <v>0</v>
      </c>
      <c r="AF372" s="15">
        <v>0</v>
      </c>
      <c r="AG372" s="15">
        <v>0</v>
      </c>
      <c r="AH372" s="15">
        <v>0</v>
      </c>
      <c r="AI372" s="15">
        <v>0</v>
      </c>
      <c r="AJ372" s="15">
        <v>0</v>
      </c>
      <c r="AK372" s="15">
        <v>0</v>
      </c>
      <c r="AL372" s="15">
        <v>0</v>
      </c>
      <c r="AM372" s="15">
        <v>0</v>
      </c>
      <c r="AN372" s="15">
        <v>0</v>
      </c>
      <c r="AO372" s="15">
        <v>0</v>
      </c>
      <c r="AP372" s="15">
        <v>0</v>
      </c>
      <c r="AQ372" s="15">
        <v>0</v>
      </c>
      <c r="AR372" s="15">
        <v>0</v>
      </c>
      <c r="AS372" s="15">
        <v>0</v>
      </c>
      <c r="AT372" s="15">
        <v>0</v>
      </c>
      <c r="AU372" s="15">
        <v>0</v>
      </c>
      <c r="AV372" s="15">
        <v>0</v>
      </c>
      <c r="AW372" s="15">
        <v>0</v>
      </c>
      <c r="AX372" s="15">
        <v>0</v>
      </c>
      <c r="AY372" s="15">
        <v>0</v>
      </c>
    </row>
    <row r="373" spans="1:51">
      <c r="A373" s="1">
        <v>28535</v>
      </c>
      <c r="B373" s="1" t="s">
        <v>1762</v>
      </c>
      <c r="C373" s="1">
        <v>4</v>
      </c>
      <c r="D373" s="1" t="s">
        <v>1763</v>
      </c>
      <c r="E373" s="1" t="s">
        <v>994</v>
      </c>
      <c r="F373" s="1">
        <v>6</v>
      </c>
      <c r="G373" s="1" t="s">
        <v>272</v>
      </c>
      <c r="H373" s="1">
        <v>0</v>
      </c>
      <c r="I373" s="1" t="s">
        <v>995</v>
      </c>
      <c r="J373" s="15">
        <v>0</v>
      </c>
      <c r="K373" s="15">
        <v>0</v>
      </c>
      <c r="L373" s="15">
        <v>0</v>
      </c>
      <c r="M373" s="15">
        <v>0</v>
      </c>
      <c r="N373" s="15">
        <v>0</v>
      </c>
      <c r="O373" s="15">
        <v>0</v>
      </c>
      <c r="P373" s="15">
        <v>0</v>
      </c>
      <c r="Q373" s="15">
        <v>0</v>
      </c>
      <c r="R373" s="15">
        <v>0</v>
      </c>
      <c r="S373" s="15">
        <v>0</v>
      </c>
      <c r="T373" s="15">
        <v>0</v>
      </c>
      <c r="U373" s="15">
        <v>0</v>
      </c>
      <c r="V373" s="15">
        <v>0</v>
      </c>
      <c r="W373" s="15">
        <v>0</v>
      </c>
      <c r="X373" s="15">
        <v>0</v>
      </c>
      <c r="Y373" s="15">
        <v>0</v>
      </c>
      <c r="Z373" s="15">
        <v>0</v>
      </c>
      <c r="AA373" s="15">
        <v>0</v>
      </c>
      <c r="AB373" s="15">
        <v>0</v>
      </c>
      <c r="AC373" s="15">
        <v>0</v>
      </c>
      <c r="AD373" s="15">
        <v>0</v>
      </c>
      <c r="AE373" s="15">
        <v>0</v>
      </c>
      <c r="AF373" s="15">
        <v>0</v>
      </c>
      <c r="AG373" s="15">
        <v>0</v>
      </c>
      <c r="AH373" s="15">
        <v>0</v>
      </c>
      <c r="AI373" s="15">
        <v>0</v>
      </c>
      <c r="AJ373" s="15">
        <v>0</v>
      </c>
      <c r="AK373" s="15">
        <v>0</v>
      </c>
      <c r="AL373" s="15">
        <v>0</v>
      </c>
      <c r="AM373" s="15">
        <v>0</v>
      </c>
      <c r="AN373" s="15">
        <v>0</v>
      </c>
      <c r="AO373" s="15">
        <v>0</v>
      </c>
      <c r="AP373" s="15">
        <v>0</v>
      </c>
      <c r="AQ373" s="15">
        <v>0</v>
      </c>
      <c r="AR373" s="15">
        <v>0</v>
      </c>
      <c r="AS373" s="15">
        <v>0</v>
      </c>
      <c r="AT373" s="15">
        <v>0</v>
      </c>
      <c r="AU373" s="15">
        <v>0</v>
      </c>
      <c r="AV373" s="15">
        <v>0</v>
      </c>
      <c r="AW373" s="15">
        <v>0</v>
      </c>
      <c r="AX373" s="15">
        <v>0</v>
      </c>
      <c r="AY373" s="15">
        <v>0</v>
      </c>
    </row>
    <row r="374" spans="1:51">
      <c r="A374" s="1">
        <v>28546</v>
      </c>
      <c r="B374" s="1" t="s">
        <v>1762</v>
      </c>
      <c r="C374" s="1">
        <v>4</v>
      </c>
      <c r="D374" s="1" t="s">
        <v>1763</v>
      </c>
      <c r="E374" s="1" t="s">
        <v>996</v>
      </c>
      <c r="F374" s="1">
        <v>6</v>
      </c>
      <c r="G374" s="1" t="s">
        <v>272</v>
      </c>
      <c r="H374" s="1">
        <v>0</v>
      </c>
      <c r="I374" s="1" t="s">
        <v>997</v>
      </c>
      <c r="J374" s="15">
        <v>0</v>
      </c>
      <c r="K374" s="15">
        <v>0</v>
      </c>
      <c r="L374" s="15">
        <v>0</v>
      </c>
      <c r="M374" s="15">
        <v>0</v>
      </c>
      <c r="N374" s="15">
        <v>0</v>
      </c>
      <c r="O374" s="15">
        <v>0</v>
      </c>
      <c r="P374" s="15">
        <v>0</v>
      </c>
      <c r="Q374" s="15">
        <v>0</v>
      </c>
      <c r="R374" s="15">
        <v>0</v>
      </c>
      <c r="S374" s="15">
        <v>0</v>
      </c>
      <c r="T374" s="15">
        <v>0</v>
      </c>
      <c r="U374" s="15">
        <v>0</v>
      </c>
      <c r="V374" s="15">
        <v>0</v>
      </c>
      <c r="W374" s="15">
        <v>0</v>
      </c>
      <c r="X374" s="15">
        <v>0</v>
      </c>
      <c r="Y374" s="15">
        <v>0</v>
      </c>
      <c r="Z374" s="15">
        <v>0</v>
      </c>
      <c r="AA374" s="15">
        <v>0</v>
      </c>
      <c r="AB374" s="15">
        <v>0</v>
      </c>
      <c r="AC374" s="15">
        <v>0</v>
      </c>
      <c r="AD374" s="15">
        <v>0</v>
      </c>
      <c r="AE374" s="15">
        <v>0</v>
      </c>
      <c r="AF374" s="15">
        <v>0</v>
      </c>
      <c r="AG374" s="15">
        <v>0</v>
      </c>
      <c r="AH374" s="15">
        <v>0</v>
      </c>
      <c r="AI374" s="15">
        <v>0</v>
      </c>
      <c r="AJ374" s="15">
        <v>0</v>
      </c>
      <c r="AK374" s="15">
        <v>0</v>
      </c>
      <c r="AL374" s="15">
        <v>0</v>
      </c>
      <c r="AM374" s="15">
        <v>0</v>
      </c>
      <c r="AN374" s="15">
        <v>0</v>
      </c>
      <c r="AO374" s="15">
        <v>0</v>
      </c>
      <c r="AP374" s="15">
        <v>0</v>
      </c>
      <c r="AQ374" s="15">
        <v>0</v>
      </c>
      <c r="AR374" s="15">
        <v>0</v>
      </c>
      <c r="AS374" s="15">
        <v>0</v>
      </c>
      <c r="AT374" s="15">
        <v>0</v>
      </c>
      <c r="AU374" s="15">
        <v>0</v>
      </c>
      <c r="AV374" s="15">
        <v>0</v>
      </c>
      <c r="AW374" s="15">
        <v>0</v>
      </c>
      <c r="AX374" s="15">
        <v>0</v>
      </c>
      <c r="AY374" s="15">
        <v>0</v>
      </c>
    </row>
    <row r="375" spans="1:51">
      <c r="A375" s="1">
        <v>28557</v>
      </c>
      <c r="B375" s="1" t="s">
        <v>1762</v>
      </c>
      <c r="C375" s="1">
        <v>4</v>
      </c>
      <c r="D375" s="1" t="s">
        <v>1763</v>
      </c>
      <c r="E375" s="1" t="s">
        <v>998</v>
      </c>
      <c r="F375" s="1">
        <v>4</v>
      </c>
      <c r="G375" s="1" t="s">
        <v>272</v>
      </c>
      <c r="H375" s="1">
        <v>0</v>
      </c>
      <c r="I375" s="1" t="s">
        <v>999</v>
      </c>
      <c r="J375" s="15">
        <v>1</v>
      </c>
      <c r="K375" s="15">
        <v>2</v>
      </c>
      <c r="L375" s="15">
        <v>0</v>
      </c>
      <c r="M375" s="15">
        <v>2</v>
      </c>
      <c r="N375" s="15">
        <v>0</v>
      </c>
      <c r="O375" s="15">
        <v>0</v>
      </c>
      <c r="P375" s="15">
        <v>0</v>
      </c>
      <c r="Q375" s="15">
        <v>1</v>
      </c>
      <c r="R375" s="15">
        <v>2</v>
      </c>
      <c r="S375" s="15">
        <v>0</v>
      </c>
      <c r="T375" s="15">
        <v>2</v>
      </c>
      <c r="U375" s="15">
        <v>0</v>
      </c>
      <c r="V375" s="15">
        <v>0</v>
      </c>
      <c r="W375" s="15">
        <v>0</v>
      </c>
      <c r="X375" s="15">
        <v>0</v>
      </c>
      <c r="Y375" s="15">
        <v>0</v>
      </c>
      <c r="Z375" s="15">
        <v>0</v>
      </c>
      <c r="AA375" s="15">
        <v>0</v>
      </c>
      <c r="AB375" s="15">
        <v>0</v>
      </c>
      <c r="AC375" s="15">
        <v>0</v>
      </c>
      <c r="AD375" s="15">
        <v>0</v>
      </c>
      <c r="AE375" s="15">
        <v>0</v>
      </c>
      <c r="AF375" s="15">
        <v>0</v>
      </c>
      <c r="AG375" s="15">
        <v>0</v>
      </c>
      <c r="AH375" s="15">
        <v>0</v>
      </c>
      <c r="AI375" s="15">
        <v>0</v>
      </c>
      <c r="AJ375" s="15">
        <v>0</v>
      </c>
      <c r="AK375" s="15">
        <v>0</v>
      </c>
      <c r="AL375" s="15">
        <v>0</v>
      </c>
      <c r="AM375" s="15">
        <v>0</v>
      </c>
      <c r="AN375" s="15">
        <v>0</v>
      </c>
      <c r="AO375" s="15">
        <v>0</v>
      </c>
      <c r="AP375" s="15">
        <v>0</v>
      </c>
      <c r="AQ375" s="15">
        <v>0</v>
      </c>
      <c r="AR375" s="15">
        <v>0</v>
      </c>
      <c r="AS375" s="15">
        <v>0</v>
      </c>
      <c r="AT375" s="15">
        <v>0</v>
      </c>
      <c r="AU375" s="15">
        <v>0</v>
      </c>
      <c r="AV375" s="15">
        <v>0</v>
      </c>
      <c r="AW375" s="15">
        <v>0</v>
      </c>
      <c r="AX375" s="15">
        <v>0</v>
      </c>
      <c r="AY375" s="15">
        <v>0</v>
      </c>
    </row>
    <row r="376" spans="1:51">
      <c r="A376" s="1">
        <v>28568</v>
      </c>
      <c r="B376" s="1" t="s">
        <v>1762</v>
      </c>
      <c r="C376" s="1">
        <v>4</v>
      </c>
      <c r="D376" s="1" t="s">
        <v>1763</v>
      </c>
      <c r="E376" s="1" t="s">
        <v>1000</v>
      </c>
      <c r="F376" s="1">
        <v>5</v>
      </c>
      <c r="G376" s="1" t="s">
        <v>272</v>
      </c>
      <c r="H376" s="1">
        <v>0</v>
      </c>
      <c r="I376" s="1" t="s">
        <v>1001</v>
      </c>
      <c r="J376" s="15">
        <v>0</v>
      </c>
      <c r="K376" s="15">
        <v>0</v>
      </c>
      <c r="L376" s="15">
        <v>0</v>
      </c>
      <c r="M376" s="15">
        <v>0</v>
      </c>
      <c r="N376" s="15">
        <v>0</v>
      </c>
      <c r="O376" s="15">
        <v>0</v>
      </c>
      <c r="P376" s="15">
        <v>0</v>
      </c>
      <c r="Q376" s="15">
        <v>0</v>
      </c>
      <c r="R376" s="15">
        <v>0</v>
      </c>
      <c r="S376" s="15">
        <v>0</v>
      </c>
      <c r="T376" s="15">
        <v>0</v>
      </c>
      <c r="U376" s="15">
        <v>0</v>
      </c>
      <c r="V376" s="15">
        <v>0</v>
      </c>
      <c r="W376" s="15">
        <v>0</v>
      </c>
      <c r="X376" s="15">
        <v>0</v>
      </c>
      <c r="Y376" s="15">
        <v>0</v>
      </c>
      <c r="Z376" s="15">
        <v>0</v>
      </c>
      <c r="AA376" s="15">
        <v>0</v>
      </c>
      <c r="AB376" s="15">
        <v>0</v>
      </c>
      <c r="AC376" s="15">
        <v>0</v>
      </c>
      <c r="AD376" s="15">
        <v>0</v>
      </c>
      <c r="AE376" s="15">
        <v>0</v>
      </c>
      <c r="AF376" s="15">
        <v>0</v>
      </c>
      <c r="AG376" s="15">
        <v>0</v>
      </c>
      <c r="AH376" s="15">
        <v>0</v>
      </c>
      <c r="AI376" s="15">
        <v>0</v>
      </c>
      <c r="AJ376" s="15">
        <v>0</v>
      </c>
      <c r="AK376" s="15">
        <v>0</v>
      </c>
      <c r="AL376" s="15">
        <v>0</v>
      </c>
      <c r="AM376" s="15">
        <v>0</v>
      </c>
      <c r="AN376" s="15">
        <v>0</v>
      </c>
      <c r="AO376" s="15">
        <v>0</v>
      </c>
      <c r="AP376" s="15">
        <v>0</v>
      </c>
      <c r="AQ376" s="15">
        <v>0</v>
      </c>
      <c r="AR376" s="15">
        <v>0</v>
      </c>
      <c r="AS376" s="15">
        <v>0</v>
      </c>
      <c r="AT376" s="15">
        <v>0</v>
      </c>
      <c r="AU376" s="15">
        <v>0</v>
      </c>
      <c r="AV376" s="15">
        <v>0</v>
      </c>
      <c r="AW376" s="15">
        <v>0</v>
      </c>
      <c r="AX376" s="15">
        <v>0</v>
      </c>
      <c r="AY376" s="15">
        <v>0</v>
      </c>
    </row>
    <row r="377" spans="1:51">
      <c r="A377" s="1">
        <v>28579</v>
      </c>
      <c r="B377" s="1" t="s">
        <v>1762</v>
      </c>
      <c r="C377" s="1">
        <v>4</v>
      </c>
      <c r="D377" s="1" t="s">
        <v>1763</v>
      </c>
      <c r="E377" s="1" t="s">
        <v>1002</v>
      </c>
      <c r="F377" s="1">
        <v>5</v>
      </c>
      <c r="G377" s="1" t="s">
        <v>272</v>
      </c>
      <c r="H377" s="1">
        <v>0</v>
      </c>
      <c r="I377" s="1" t="s">
        <v>1003</v>
      </c>
      <c r="J377" s="15">
        <v>0</v>
      </c>
      <c r="K377" s="15">
        <v>0</v>
      </c>
      <c r="L377" s="15">
        <v>0</v>
      </c>
      <c r="M377" s="15">
        <v>0</v>
      </c>
      <c r="N377" s="15">
        <v>0</v>
      </c>
      <c r="O377" s="15">
        <v>0</v>
      </c>
      <c r="P377" s="15">
        <v>0</v>
      </c>
      <c r="Q377" s="15">
        <v>0</v>
      </c>
      <c r="R377" s="15">
        <v>0</v>
      </c>
      <c r="S377" s="15">
        <v>0</v>
      </c>
      <c r="T377" s="15">
        <v>0</v>
      </c>
      <c r="U377" s="15">
        <v>0</v>
      </c>
      <c r="V377" s="15">
        <v>0</v>
      </c>
      <c r="W377" s="15">
        <v>0</v>
      </c>
      <c r="X377" s="15">
        <v>0</v>
      </c>
      <c r="Y377" s="15">
        <v>0</v>
      </c>
      <c r="Z377" s="15">
        <v>0</v>
      </c>
      <c r="AA377" s="15">
        <v>0</v>
      </c>
      <c r="AB377" s="15">
        <v>0</v>
      </c>
      <c r="AC377" s="15">
        <v>0</v>
      </c>
      <c r="AD377" s="15">
        <v>0</v>
      </c>
      <c r="AE377" s="15">
        <v>0</v>
      </c>
      <c r="AF377" s="15">
        <v>0</v>
      </c>
      <c r="AG377" s="15">
        <v>0</v>
      </c>
      <c r="AH377" s="15">
        <v>0</v>
      </c>
      <c r="AI377" s="15">
        <v>0</v>
      </c>
      <c r="AJ377" s="15">
        <v>0</v>
      </c>
      <c r="AK377" s="15">
        <v>0</v>
      </c>
      <c r="AL377" s="15">
        <v>0</v>
      </c>
      <c r="AM377" s="15">
        <v>0</v>
      </c>
      <c r="AN377" s="15">
        <v>0</v>
      </c>
      <c r="AO377" s="15">
        <v>0</v>
      </c>
      <c r="AP377" s="15">
        <v>0</v>
      </c>
      <c r="AQ377" s="15">
        <v>0</v>
      </c>
      <c r="AR377" s="15">
        <v>0</v>
      </c>
      <c r="AS377" s="15">
        <v>0</v>
      </c>
      <c r="AT377" s="15">
        <v>0</v>
      </c>
      <c r="AU377" s="15">
        <v>0</v>
      </c>
      <c r="AV377" s="15">
        <v>0</v>
      </c>
      <c r="AW377" s="15">
        <v>0</v>
      </c>
      <c r="AX377" s="15">
        <v>0</v>
      </c>
      <c r="AY377" s="15">
        <v>0</v>
      </c>
    </row>
    <row r="378" spans="1:51">
      <c r="A378" s="1">
        <v>28590</v>
      </c>
      <c r="B378" s="1" t="s">
        <v>1762</v>
      </c>
      <c r="C378" s="1">
        <v>4</v>
      </c>
      <c r="D378" s="1" t="s">
        <v>1763</v>
      </c>
      <c r="E378" s="1" t="s">
        <v>1004</v>
      </c>
      <c r="F378" s="1">
        <v>5</v>
      </c>
      <c r="G378" s="1" t="s">
        <v>272</v>
      </c>
      <c r="H378" s="1">
        <v>0</v>
      </c>
      <c r="I378" s="1" t="s">
        <v>1005</v>
      </c>
      <c r="J378" s="15">
        <v>1</v>
      </c>
      <c r="K378" s="15">
        <v>2</v>
      </c>
      <c r="L378" s="15">
        <v>0</v>
      </c>
      <c r="M378" s="15">
        <v>2</v>
      </c>
      <c r="N378" s="15">
        <v>0</v>
      </c>
      <c r="O378" s="15">
        <v>0</v>
      </c>
      <c r="P378" s="15">
        <v>0</v>
      </c>
      <c r="Q378" s="15">
        <v>1</v>
      </c>
      <c r="R378" s="15">
        <v>2</v>
      </c>
      <c r="S378" s="15">
        <v>0</v>
      </c>
      <c r="T378" s="15">
        <v>2</v>
      </c>
      <c r="U378" s="15">
        <v>0</v>
      </c>
      <c r="V378" s="15">
        <v>0</v>
      </c>
      <c r="W378" s="15">
        <v>0</v>
      </c>
      <c r="X378" s="15">
        <v>0</v>
      </c>
      <c r="Y378" s="15">
        <v>0</v>
      </c>
      <c r="Z378" s="15">
        <v>0</v>
      </c>
      <c r="AA378" s="15">
        <v>0</v>
      </c>
      <c r="AB378" s="15">
        <v>0</v>
      </c>
      <c r="AC378" s="15">
        <v>0</v>
      </c>
      <c r="AD378" s="15">
        <v>0</v>
      </c>
      <c r="AE378" s="15">
        <v>0</v>
      </c>
      <c r="AF378" s="15">
        <v>0</v>
      </c>
      <c r="AG378" s="15">
        <v>0</v>
      </c>
      <c r="AH378" s="15">
        <v>0</v>
      </c>
      <c r="AI378" s="15">
        <v>0</v>
      </c>
      <c r="AJ378" s="15">
        <v>0</v>
      </c>
      <c r="AK378" s="15">
        <v>0</v>
      </c>
      <c r="AL378" s="15">
        <v>0</v>
      </c>
      <c r="AM378" s="15">
        <v>0</v>
      </c>
      <c r="AN378" s="15">
        <v>0</v>
      </c>
      <c r="AO378" s="15">
        <v>0</v>
      </c>
      <c r="AP378" s="15">
        <v>0</v>
      </c>
      <c r="AQ378" s="15">
        <v>0</v>
      </c>
      <c r="AR378" s="15">
        <v>0</v>
      </c>
      <c r="AS378" s="15">
        <v>0</v>
      </c>
      <c r="AT378" s="15">
        <v>0</v>
      </c>
      <c r="AU378" s="15">
        <v>0</v>
      </c>
      <c r="AV378" s="15">
        <v>0</v>
      </c>
      <c r="AW378" s="15">
        <v>0</v>
      </c>
      <c r="AX378" s="15">
        <v>0</v>
      </c>
      <c r="AY378" s="15">
        <v>0</v>
      </c>
    </row>
    <row r="379" spans="1:51">
      <c r="A379" s="1">
        <v>28601</v>
      </c>
      <c r="B379" s="1" t="s">
        <v>1762</v>
      </c>
      <c r="C379" s="1">
        <v>4</v>
      </c>
      <c r="D379" s="1" t="s">
        <v>1763</v>
      </c>
      <c r="E379" s="1" t="s">
        <v>1006</v>
      </c>
      <c r="F379" s="1">
        <v>5</v>
      </c>
      <c r="G379" s="1" t="s">
        <v>272</v>
      </c>
      <c r="H379" s="1">
        <v>0</v>
      </c>
      <c r="I379" s="1" t="s">
        <v>1007</v>
      </c>
      <c r="J379" s="15">
        <v>0</v>
      </c>
      <c r="K379" s="15">
        <v>0</v>
      </c>
      <c r="L379" s="15">
        <v>0</v>
      </c>
      <c r="M379" s="15">
        <v>0</v>
      </c>
      <c r="N379" s="15">
        <v>0</v>
      </c>
      <c r="O379" s="15">
        <v>0</v>
      </c>
      <c r="P379" s="15">
        <v>0</v>
      </c>
      <c r="Q379" s="15">
        <v>0</v>
      </c>
      <c r="R379" s="15">
        <v>0</v>
      </c>
      <c r="S379" s="15">
        <v>0</v>
      </c>
      <c r="T379" s="15">
        <v>0</v>
      </c>
      <c r="U379" s="15">
        <v>0</v>
      </c>
      <c r="V379" s="15">
        <v>0</v>
      </c>
      <c r="W379" s="15">
        <v>0</v>
      </c>
      <c r="X379" s="15">
        <v>0</v>
      </c>
      <c r="Y379" s="15">
        <v>0</v>
      </c>
      <c r="Z379" s="15">
        <v>0</v>
      </c>
      <c r="AA379" s="15">
        <v>0</v>
      </c>
      <c r="AB379" s="15">
        <v>0</v>
      </c>
      <c r="AC379" s="15">
        <v>0</v>
      </c>
      <c r="AD379" s="15">
        <v>0</v>
      </c>
      <c r="AE379" s="15">
        <v>0</v>
      </c>
      <c r="AF379" s="15">
        <v>0</v>
      </c>
      <c r="AG379" s="15">
        <v>0</v>
      </c>
      <c r="AH379" s="15">
        <v>0</v>
      </c>
      <c r="AI379" s="15">
        <v>0</v>
      </c>
      <c r="AJ379" s="15">
        <v>0</v>
      </c>
      <c r="AK379" s="15">
        <v>0</v>
      </c>
      <c r="AL379" s="15">
        <v>0</v>
      </c>
      <c r="AM379" s="15">
        <v>0</v>
      </c>
      <c r="AN379" s="15">
        <v>0</v>
      </c>
      <c r="AO379" s="15">
        <v>0</v>
      </c>
      <c r="AP379" s="15">
        <v>0</v>
      </c>
      <c r="AQ379" s="15">
        <v>0</v>
      </c>
      <c r="AR379" s="15">
        <v>0</v>
      </c>
      <c r="AS379" s="15">
        <v>0</v>
      </c>
      <c r="AT379" s="15">
        <v>0</v>
      </c>
      <c r="AU379" s="15">
        <v>0</v>
      </c>
      <c r="AV379" s="15">
        <v>0</v>
      </c>
      <c r="AW379" s="15">
        <v>0</v>
      </c>
      <c r="AX379" s="15">
        <v>0</v>
      </c>
      <c r="AY379" s="15">
        <v>0</v>
      </c>
    </row>
    <row r="380" spans="1:51">
      <c r="A380" s="1">
        <v>28612</v>
      </c>
      <c r="B380" s="1" t="s">
        <v>1762</v>
      </c>
      <c r="C380" s="1">
        <v>4</v>
      </c>
      <c r="D380" s="1" t="s">
        <v>1763</v>
      </c>
      <c r="E380" s="1" t="s">
        <v>1008</v>
      </c>
      <c r="F380" s="1">
        <v>4</v>
      </c>
      <c r="G380" s="1" t="s">
        <v>272</v>
      </c>
      <c r="H380" s="1">
        <v>0</v>
      </c>
      <c r="I380" s="1" t="s">
        <v>1009</v>
      </c>
      <c r="J380" s="15">
        <v>108</v>
      </c>
      <c r="K380" s="15">
        <v>849</v>
      </c>
      <c r="L380" s="15">
        <v>437</v>
      </c>
      <c r="M380" s="15">
        <v>408</v>
      </c>
      <c r="N380" s="15">
        <v>620</v>
      </c>
      <c r="O380" s="15">
        <v>290</v>
      </c>
      <c r="P380" s="15">
        <v>326</v>
      </c>
      <c r="Q380" s="15">
        <v>41</v>
      </c>
      <c r="R380" s="15">
        <v>217</v>
      </c>
      <c r="S380" s="15">
        <v>99</v>
      </c>
      <c r="T380" s="15">
        <v>118</v>
      </c>
      <c r="U380" s="15">
        <v>139</v>
      </c>
      <c r="V380" s="15">
        <v>48</v>
      </c>
      <c r="W380" s="15">
        <v>91</v>
      </c>
      <c r="X380" s="15">
        <v>67</v>
      </c>
      <c r="Y380" s="15">
        <v>632</v>
      </c>
      <c r="Z380" s="15">
        <v>338</v>
      </c>
      <c r="AA380" s="15">
        <v>290</v>
      </c>
      <c r="AB380" s="15">
        <v>481</v>
      </c>
      <c r="AC380" s="15">
        <v>242</v>
      </c>
      <c r="AD380" s="15">
        <v>235</v>
      </c>
      <c r="AE380" s="15">
        <v>64</v>
      </c>
      <c r="AF380" s="15">
        <v>620</v>
      </c>
      <c r="AG380" s="15">
        <v>331</v>
      </c>
      <c r="AH380" s="15">
        <v>285</v>
      </c>
      <c r="AI380" s="15">
        <v>469</v>
      </c>
      <c r="AJ380" s="15">
        <v>235</v>
      </c>
      <c r="AK380" s="15">
        <v>230</v>
      </c>
      <c r="AL380" s="15">
        <v>3</v>
      </c>
      <c r="AM380" s="15">
        <v>12</v>
      </c>
      <c r="AN380" s="15">
        <v>7</v>
      </c>
      <c r="AO380" s="15">
        <v>5</v>
      </c>
      <c r="AP380" s="15">
        <v>12</v>
      </c>
      <c r="AQ380" s="15">
        <v>7</v>
      </c>
      <c r="AR380" s="15">
        <v>5</v>
      </c>
      <c r="AS380" s="15">
        <v>0</v>
      </c>
      <c r="AT380" s="15">
        <v>0</v>
      </c>
      <c r="AU380" s="15">
        <v>0</v>
      </c>
      <c r="AV380" s="15">
        <v>0</v>
      </c>
      <c r="AW380" s="15">
        <v>0</v>
      </c>
      <c r="AX380" s="15">
        <v>0</v>
      </c>
      <c r="AY380" s="15">
        <v>0</v>
      </c>
    </row>
    <row r="381" spans="1:51">
      <c r="A381" s="1">
        <v>28623</v>
      </c>
      <c r="B381" s="1" t="s">
        <v>1762</v>
      </c>
      <c r="C381" s="1">
        <v>4</v>
      </c>
      <c r="D381" s="1" t="s">
        <v>1763</v>
      </c>
      <c r="E381" s="1" t="s">
        <v>1010</v>
      </c>
      <c r="F381" s="1">
        <v>5</v>
      </c>
      <c r="G381" s="1" t="s">
        <v>272</v>
      </c>
      <c r="H381" s="1">
        <v>0</v>
      </c>
      <c r="I381" s="1" t="s">
        <v>1011</v>
      </c>
      <c r="J381" s="15">
        <v>1</v>
      </c>
      <c r="K381" s="15">
        <v>7</v>
      </c>
      <c r="L381" s="15">
        <v>6</v>
      </c>
      <c r="M381" s="15">
        <v>1</v>
      </c>
      <c r="N381" s="15">
        <v>6</v>
      </c>
      <c r="O381" s="15">
        <v>6</v>
      </c>
      <c r="P381" s="15">
        <v>0</v>
      </c>
      <c r="Q381" s="15">
        <v>0</v>
      </c>
      <c r="R381" s="15">
        <v>0</v>
      </c>
      <c r="S381" s="15">
        <v>0</v>
      </c>
      <c r="T381" s="15">
        <v>0</v>
      </c>
      <c r="U381" s="15">
        <v>0</v>
      </c>
      <c r="V381" s="15">
        <v>0</v>
      </c>
      <c r="W381" s="15">
        <v>0</v>
      </c>
      <c r="X381" s="15">
        <v>1</v>
      </c>
      <c r="Y381" s="15">
        <v>7</v>
      </c>
      <c r="Z381" s="15">
        <v>6</v>
      </c>
      <c r="AA381" s="15">
        <v>1</v>
      </c>
      <c r="AB381" s="15">
        <v>6</v>
      </c>
      <c r="AC381" s="15">
        <v>6</v>
      </c>
      <c r="AD381" s="15">
        <v>0</v>
      </c>
      <c r="AE381" s="15">
        <v>1</v>
      </c>
      <c r="AF381" s="15">
        <v>7</v>
      </c>
      <c r="AG381" s="15">
        <v>6</v>
      </c>
      <c r="AH381" s="15">
        <v>1</v>
      </c>
      <c r="AI381" s="15">
        <v>6</v>
      </c>
      <c r="AJ381" s="15">
        <v>6</v>
      </c>
      <c r="AK381" s="15">
        <v>0</v>
      </c>
      <c r="AL381" s="15">
        <v>0</v>
      </c>
      <c r="AM381" s="15">
        <v>0</v>
      </c>
      <c r="AN381" s="15">
        <v>0</v>
      </c>
      <c r="AO381" s="15">
        <v>0</v>
      </c>
      <c r="AP381" s="15">
        <v>0</v>
      </c>
      <c r="AQ381" s="15">
        <v>0</v>
      </c>
      <c r="AR381" s="15">
        <v>0</v>
      </c>
      <c r="AS381" s="15">
        <v>0</v>
      </c>
      <c r="AT381" s="15">
        <v>0</v>
      </c>
      <c r="AU381" s="15">
        <v>0</v>
      </c>
      <c r="AV381" s="15">
        <v>0</v>
      </c>
      <c r="AW381" s="15">
        <v>0</v>
      </c>
      <c r="AX381" s="15">
        <v>0</v>
      </c>
      <c r="AY381" s="15">
        <v>0</v>
      </c>
    </row>
    <row r="382" spans="1:51">
      <c r="A382" s="1">
        <v>28634</v>
      </c>
      <c r="B382" s="1" t="s">
        <v>1762</v>
      </c>
      <c r="C382" s="1">
        <v>4</v>
      </c>
      <c r="D382" s="1" t="s">
        <v>1763</v>
      </c>
      <c r="E382" s="1" t="s">
        <v>1012</v>
      </c>
      <c r="F382" s="1">
        <v>5</v>
      </c>
      <c r="G382" s="1" t="s">
        <v>272</v>
      </c>
      <c r="H382" s="1">
        <v>0</v>
      </c>
      <c r="I382" s="1" t="s">
        <v>1013</v>
      </c>
      <c r="J382" s="15">
        <v>91</v>
      </c>
      <c r="K382" s="15">
        <v>728</v>
      </c>
      <c r="L382" s="15">
        <v>372</v>
      </c>
      <c r="M382" s="15">
        <v>352</v>
      </c>
      <c r="N382" s="15">
        <v>529</v>
      </c>
      <c r="O382" s="15">
        <v>240</v>
      </c>
      <c r="P382" s="15">
        <v>285</v>
      </c>
      <c r="Q382" s="15">
        <v>36</v>
      </c>
      <c r="R382" s="15">
        <v>206</v>
      </c>
      <c r="S382" s="15">
        <v>95</v>
      </c>
      <c r="T382" s="15">
        <v>111</v>
      </c>
      <c r="U382" s="15">
        <v>138</v>
      </c>
      <c r="V382" s="15">
        <v>48</v>
      </c>
      <c r="W382" s="15">
        <v>90</v>
      </c>
      <c r="X382" s="15">
        <v>55</v>
      </c>
      <c r="Y382" s="15">
        <v>522</v>
      </c>
      <c r="Z382" s="15">
        <v>277</v>
      </c>
      <c r="AA382" s="15">
        <v>241</v>
      </c>
      <c r="AB382" s="15">
        <v>391</v>
      </c>
      <c r="AC382" s="15">
        <v>192</v>
      </c>
      <c r="AD382" s="15">
        <v>195</v>
      </c>
      <c r="AE382" s="15">
        <v>53</v>
      </c>
      <c r="AF382" s="15">
        <v>511</v>
      </c>
      <c r="AG382" s="15">
        <v>270</v>
      </c>
      <c r="AH382" s="15">
        <v>237</v>
      </c>
      <c r="AI382" s="15">
        <v>380</v>
      </c>
      <c r="AJ382" s="15">
        <v>185</v>
      </c>
      <c r="AK382" s="15">
        <v>191</v>
      </c>
      <c r="AL382" s="15">
        <v>2</v>
      </c>
      <c r="AM382" s="15">
        <v>11</v>
      </c>
      <c r="AN382" s="15">
        <v>7</v>
      </c>
      <c r="AO382" s="15">
        <v>4</v>
      </c>
      <c r="AP382" s="15">
        <v>11</v>
      </c>
      <c r="AQ382" s="15">
        <v>7</v>
      </c>
      <c r="AR382" s="15">
        <v>4</v>
      </c>
      <c r="AS382" s="15">
        <v>0</v>
      </c>
      <c r="AT382" s="15">
        <v>0</v>
      </c>
      <c r="AU382" s="15">
        <v>0</v>
      </c>
      <c r="AV382" s="15">
        <v>0</v>
      </c>
      <c r="AW382" s="15">
        <v>0</v>
      </c>
      <c r="AX382" s="15">
        <v>0</v>
      </c>
      <c r="AY382" s="15">
        <v>0</v>
      </c>
    </row>
    <row r="383" spans="1:51">
      <c r="A383" s="1">
        <v>28645</v>
      </c>
      <c r="B383" s="1" t="s">
        <v>1762</v>
      </c>
      <c r="C383" s="1">
        <v>4</v>
      </c>
      <c r="D383" s="1" t="s">
        <v>1763</v>
      </c>
      <c r="E383" s="1" t="s">
        <v>1014</v>
      </c>
      <c r="F383" s="1">
        <v>6</v>
      </c>
      <c r="G383" s="1" t="s">
        <v>272</v>
      </c>
      <c r="H383" s="1">
        <v>0</v>
      </c>
      <c r="I383" s="1" t="s">
        <v>1015</v>
      </c>
      <c r="J383" s="15">
        <v>5</v>
      </c>
      <c r="K383" s="15">
        <v>18</v>
      </c>
      <c r="L383" s="15">
        <v>13</v>
      </c>
      <c r="M383" s="15">
        <v>5</v>
      </c>
      <c r="N383" s="15">
        <v>10</v>
      </c>
      <c r="O383" s="15">
        <v>6</v>
      </c>
      <c r="P383" s="15">
        <v>4</v>
      </c>
      <c r="Q383" s="15">
        <v>3</v>
      </c>
      <c r="R383" s="15">
        <v>10</v>
      </c>
      <c r="S383" s="15">
        <v>8</v>
      </c>
      <c r="T383" s="15">
        <v>2</v>
      </c>
      <c r="U383" s="15">
        <v>6</v>
      </c>
      <c r="V383" s="15">
        <v>4</v>
      </c>
      <c r="W383" s="15">
        <v>2</v>
      </c>
      <c r="X383" s="15">
        <v>2</v>
      </c>
      <c r="Y383" s="15">
        <v>8</v>
      </c>
      <c r="Z383" s="15">
        <v>5</v>
      </c>
      <c r="AA383" s="15">
        <v>3</v>
      </c>
      <c r="AB383" s="15">
        <v>4</v>
      </c>
      <c r="AC383" s="15">
        <v>2</v>
      </c>
      <c r="AD383" s="15">
        <v>2</v>
      </c>
      <c r="AE383" s="15">
        <v>2</v>
      </c>
      <c r="AF383" s="15">
        <v>8</v>
      </c>
      <c r="AG383" s="15">
        <v>5</v>
      </c>
      <c r="AH383" s="15">
        <v>3</v>
      </c>
      <c r="AI383" s="15">
        <v>4</v>
      </c>
      <c r="AJ383" s="15">
        <v>2</v>
      </c>
      <c r="AK383" s="15">
        <v>2</v>
      </c>
      <c r="AL383" s="15">
        <v>0</v>
      </c>
      <c r="AM383" s="15">
        <v>0</v>
      </c>
      <c r="AN383" s="15">
        <v>0</v>
      </c>
      <c r="AO383" s="15">
        <v>0</v>
      </c>
      <c r="AP383" s="15">
        <v>0</v>
      </c>
      <c r="AQ383" s="15">
        <v>0</v>
      </c>
      <c r="AR383" s="15">
        <v>0</v>
      </c>
      <c r="AS383" s="15">
        <v>0</v>
      </c>
      <c r="AT383" s="15">
        <v>0</v>
      </c>
      <c r="AU383" s="15">
        <v>0</v>
      </c>
      <c r="AV383" s="15">
        <v>0</v>
      </c>
      <c r="AW383" s="15">
        <v>0</v>
      </c>
      <c r="AX383" s="15">
        <v>0</v>
      </c>
      <c r="AY383" s="15">
        <v>0</v>
      </c>
    </row>
    <row r="384" spans="1:51">
      <c r="A384" s="1">
        <v>28656</v>
      </c>
      <c r="B384" s="1" t="s">
        <v>1762</v>
      </c>
      <c r="C384" s="1">
        <v>4</v>
      </c>
      <c r="D384" s="1" t="s">
        <v>1763</v>
      </c>
      <c r="E384" s="1" t="s">
        <v>1016</v>
      </c>
      <c r="F384" s="1">
        <v>6</v>
      </c>
      <c r="G384" s="1" t="s">
        <v>272</v>
      </c>
      <c r="H384" s="1">
        <v>0</v>
      </c>
      <c r="I384" s="1" t="s">
        <v>1017</v>
      </c>
      <c r="J384" s="15">
        <v>63</v>
      </c>
      <c r="K384" s="15">
        <v>542</v>
      </c>
      <c r="L384" s="15">
        <v>248</v>
      </c>
      <c r="M384" s="15">
        <v>290</v>
      </c>
      <c r="N384" s="15">
        <v>396</v>
      </c>
      <c r="O384" s="15">
        <v>152</v>
      </c>
      <c r="P384" s="15">
        <v>240</v>
      </c>
      <c r="Q384" s="15">
        <v>29</v>
      </c>
      <c r="R384" s="15">
        <v>181</v>
      </c>
      <c r="S384" s="15">
        <v>79</v>
      </c>
      <c r="T384" s="15">
        <v>102</v>
      </c>
      <c r="U384" s="15">
        <v>127</v>
      </c>
      <c r="V384" s="15">
        <v>41</v>
      </c>
      <c r="W384" s="15">
        <v>86</v>
      </c>
      <c r="X384" s="15">
        <v>34</v>
      </c>
      <c r="Y384" s="15">
        <v>361</v>
      </c>
      <c r="Z384" s="15">
        <v>169</v>
      </c>
      <c r="AA384" s="15">
        <v>188</v>
      </c>
      <c r="AB384" s="15">
        <v>269</v>
      </c>
      <c r="AC384" s="15">
        <v>111</v>
      </c>
      <c r="AD384" s="15">
        <v>154</v>
      </c>
      <c r="AE384" s="15">
        <v>34</v>
      </c>
      <c r="AF384" s="15">
        <v>361</v>
      </c>
      <c r="AG384" s="15">
        <v>169</v>
      </c>
      <c r="AH384" s="15">
        <v>188</v>
      </c>
      <c r="AI384" s="15">
        <v>269</v>
      </c>
      <c r="AJ384" s="15">
        <v>111</v>
      </c>
      <c r="AK384" s="15">
        <v>154</v>
      </c>
      <c r="AL384" s="15">
        <v>0</v>
      </c>
      <c r="AM384" s="15">
        <v>0</v>
      </c>
      <c r="AN384" s="15">
        <v>0</v>
      </c>
      <c r="AO384" s="15">
        <v>0</v>
      </c>
      <c r="AP384" s="15">
        <v>0</v>
      </c>
      <c r="AQ384" s="15">
        <v>0</v>
      </c>
      <c r="AR384" s="15">
        <v>0</v>
      </c>
      <c r="AS384" s="15">
        <v>0</v>
      </c>
      <c r="AT384" s="15">
        <v>0</v>
      </c>
      <c r="AU384" s="15">
        <v>0</v>
      </c>
      <c r="AV384" s="15">
        <v>0</v>
      </c>
      <c r="AW384" s="15">
        <v>0</v>
      </c>
      <c r="AX384" s="15">
        <v>0</v>
      </c>
      <c r="AY384" s="15">
        <v>0</v>
      </c>
    </row>
    <row r="385" spans="1:51">
      <c r="A385" s="1">
        <v>28667</v>
      </c>
      <c r="B385" s="1" t="s">
        <v>1762</v>
      </c>
      <c r="C385" s="1">
        <v>4</v>
      </c>
      <c r="D385" s="1" t="s">
        <v>1763</v>
      </c>
      <c r="E385" s="1" t="s">
        <v>1018</v>
      </c>
      <c r="F385" s="1">
        <v>6</v>
      </c>
      <c r="G385" s="1" t="s">
        <v>272</v>
      </c>
      <c r="H385" s="1">
        <v>0</v>
      </c>
      <c r="I385" s="1" t="s">
        <v>1019</v>
      </c>
      <c r="J385" s="15">
        <v>2</v>
      </c>
      <c r="K385" s="15">
        <v>26</v>
      </c>
      <c r="L385" s="15">
        <v>18</v>
      </c>
      <c r="M385" s="15">
        <v>8</v>
      </c>
      <c r="N385" s="15">
        <v>22</v>
      </c>
      <c r="O385" s="15">
        <v>16</v>
      </c>
      <c r="P385" s="15">
        <v>6</v>
      </c>
      <c r="Q385" s="15">
        <v>0</v>
      </c>
      <c r="R385" s="15">
        <v>0</v>
      </c>
      <c r="S385" s="15">
        <v>0</v>
      </c>
      <c r="T385" s="15">
        <v>0</v>
      </c>
      <c r="U385" s="15">
        <v>0</v>
      </c>
      <c r="V385" s="15">
        <v>0</v>
      </c>
      <c r="W385" s="15">
        <v>0</v>
      </c>
      <c r="X385" s="15">
        <v>2</v>
      </c>
      <c r="Y385" s="15">
        <v>26</v>
      </c>
      <c r="Z385" s="15">
        <v>18</v>
      </c>
      <c r="AA385" s="15">
        <v>8</v>
      </c>
      <c r="AB385" s="15">
        <v>22</v>
      </c>
      <c r="AC385" s="15">
        <v>16</v>
      </c>
      <c r="AD385" s="15">
        <v>6</v>
      </c>
      <c r="AE385" s="15">
        <v>2</v>
      </c>
      <c r="AF385" s="15">
        <v>26</v>
      </c>
      <c r="AG385" s="15">
        <v>18</v>
      </c>
      <c r="AH385" s="15">
        <v>8</v>
      </c>
      <c r="AI385" s="15">
        <v>22</v>
      </c>
      <c r="AJ385" s="15">
        <v>16</v>
      </c>
      <c r="AK385" s="15">
        <v>6</v>
      </c>
      <c r="AL385" s="15">
        <v>0</v>
      </c>
      <c r="AM385" s="15">
        <v>0</v>
      </c>
      <c r="AN385" s="15">
        <v>0</v>
      </c>
      <c r="AO385" s="15">
        <v>0</v>
      </c>
      <c r="AP385" s="15">
        <v>0</v>
      </c>
      <c r="AQ385" s="15">
        <v>0</v>
      </c>
      <c r="AR385" s="15">
        <v>0</v>
      </c>
      <c r="AS385" s="15">
        <v>0</v>
      </c>
      <c r="AT385" s="15">
        <v>0</v>
      </c>
      <c r="AU385" s="15">
        <v>0</v>
      </c>
      <c r="AV385" s="15">
        <v>0</v>
      </c>
      <c r="AW385" s="15">
        <v>0</v>
      </c>
      <c r="AX385" s="15">
        <v>0</v>
      </c>
      <c r="AY385" s="15">
        <v>0</v>
      </c>
    </row>
    <row r="386" spans="1:51">
      <c r="A386" s="1">
        <v>28678</v>
      </c>
      <c r="B386" s="1" t="s">
        <v>1762</v>
      </c>
      <c r="C386" s="1">
        <v>4</v>
      </c>
      <c r="D386" s="1" t="s">
        <v>1763</v>
      </c>
      <c r="E386" s="1" t="s">
        <v>1020</v>
      </c>
      <c r="F386" s="1">
        <v>6</v>
      </c>
      <c r="G386" s="1" t="s">
        <v>272</v>
      </c>
      <c r="H386" s="1">
        <v>0</v>
      </c>
      <c r="I386" s="1" t="s">
        <v>1021</v>
      </c>
      <c r="J386" s="15">
        <v>18</v>
      </c>
      <c r="K386" s="15">
        <v>126</v>
      </c>
      <c r="L386" s="15">
        <v>83</v>
      </c>
      <c r="M386" s="15">
        <v>43</v>
      </c>
      <c r="N386" s="15">
        <v>90</v>
      </c>
      <c r="O386" s="15">
        <v>59</v>
      </c>
      <c r="P386" s="15">
        <v>31</v>
      </c>
      <c r="Q386" s="15">
        <v>2</v>
      </c>
      <c r="R386" s="15">
        <v>7</v>
      </c>
      <c r="S386" s="15">
        <v>4</v>
      </c>
      <c r="T386" s="15">
        <v>3</v>
      </c>
      <c r="U386" s="15">
        <v>1</v>
      </c>
      <c r="V386" s="15">
        <v>1</v>
      </c>
      <c r="W386" s="15">
        <v>0</v>
      </c>
      <c r="X386" s="15">
        <v>16</v>
      </c>
      <c r="Y386" s="15">
        <v>119</v>
      </c>
      <c r="Z386" s="15">
        <v>79</v>
      </c>
      <c r="AA386" s="15">
        <v>40</v>
      </c>
      <c r="AB386" s="15">
        <v>89</v>
      </c>
      <c r="AC386" s="15">
        <v>58</v>
      </c>
      <c r="AD386" s="15">
        <v>31</v>
      </c>
      <c r="AE386" s="15">
        <v>14</v>
      </c>
      <c r="AF386" s="15">
        <v>108</v>
      </c>
      <c r="AG386" s="15">
        <v>72</v>
      </c>
      <c r="AH386" s="15">
        <v>36</v>
      </c>
      <c r="AI386" s="15">
        <v>78</v>
      </c>
      <c r="AJ386" s="15">
        <v>51</v>
      </c>
      <c r="AK386" s="15">
        <v>27</v>
      </c>
      <c r="AL386" s="15">
        <v>2</v>
      </c>
      <c r="AM386" s="15">
        <v>11</v>
      </c>
      <c r="AN386" s="15">
        <v>7</v>
      </c>
      <c r="AO386" s="15">
        <v>4</v>
      </c>
      <c r="AP386" s="15">
        <v>11</v>
      </c>
      <c r="AQ386" s="15">
        <v>7</v>
      </c>
      <c r="AR386" s="15">
        <v>4</v>
      </c>
      <c r="AS386" s="15">
        <v>0</v>
      </c>
      <c r="AT386" s="15">
        <v>0</v>
      </c>
      <c r="AU386" s="15">
        <v>0</v>
      </c>
      <c r="AV386" s="15">
        <v>0</v>
      </c>
      <c r="AW386" s="15">
        <v>0</v>
      </c>
      <c r="AX386" s="15">
        <v>0</v>
      </c>
      <c r="AY386" s="15">
        <v>0</v>
      </c>
    </row>
    <row r="387" spans="1:51">
      <c r="A387" s="1">
        <v>28689</v>
      </c>
      <c r="B387" s="1" t="s">
        <v>1762</v>
      </c>
      <c r="C387" s="1">
        <v>4</v>
      </c>
      <c r="D387" s="1" t="s">
        <v>1763</v>
      </c>
      <c r="E387" s="1" t="s">
        <v>1022</v>
      </c>
      <c r="F387" s="1">
        <v>6</v>
      </c>
      <c r="G387" s="1" t="s">
        <v>272</v>
      </c>
      <c r="H387" s="1">
        <v>0</v>
      </c>
      <c r="I387" s="1" t="s">
        <v>1023</v>
      </c>
      <c r="J387" s="15">
        <v>3</v>
      </c>
      <c r="K387" s="15">
        <v>16</v>
      </c>
      <c r="L387" s="15">
        <v>10</v>
      </c>
      <c r="M387" s="15">
        <v>6</v>
      </c>
      <c r="N387" s="15">
        <v>11</v>
      </c>
      <c r="O387" s="15">
        <v>7</v>
      </c>
      <c r="P387" s="15">
        <v>4</v>
      </c>
      <c r="Q387" s="15">
        <v>2</v>
      </c>
      <c r="R387" s="15">
        <v>8</v>
      </c>
      <c r="S387" s="15">
        <v>4</v>
      </c>
      <c r="T387" s="15">
        <v>4</v>
      </c>
      <c r="U387" s="15">
        <v>4</v>
      </c>
      <c r="V387" s="15">
        <v>2</v>
      </c>
      <c r="W387" s="15">
        <v>2</v>
      </c>
      <c r="X387" s="15">
        <v>1</v>
      </c>
      <c r="Y387" s="15">
        <v>8</v>
      </c>
      <c r="Z387" s="15">
        <v>6</v>
      </c>
      <c r="AA387" s="15">
        <v>2</v>
      </c>
      <c r="AB387" s="15">
        <v>7</v>
      </c>
      <c r="AC387" s="15">
        <v>5</v>
      </c>
      <c r="AD387" s="15">
        <v>2</v>
      </c>
      <c r="AE387" s="15">
        <v>1</v>
      </c>
      <c r="AF387" s="15">
        <v>8</v>
      </c>
      <c r="AG387" s="15">
        <v>6</v>
      </c>
      <c r="AH387" s="15">
        <v>2</v>
      </c>
      <c r="AI387" s="15">
        <v>7</v>
      </c>
      <c r="AJ387" s="15">
        <v>5</v>
      </c>
      <c r="AK387" s="15">
        <v>2</v>
      </c>
      <c r="AL387" s="15">
        <v>0</v>
      </c>
      <c r="AM387" s="15">
        <v>0</v>
      </c>
      <c r="AN387" s="15">
        <v>0</v>
      </c>
      <c r="AO387" s="15">
        <v>0</v>
      </c>
      <c r="AP387" s="15">
        <v>0</v>
      </c>
      <c r="AQ387" s="15">
        <v>0</v>
      </c>
      <c r="AR387" s="15">
        <v>0</v>
      </c>
      <c r="AS387" s="15">
        <v>0</v>
      </c>
      <c r="AT387" s="15">
        <v>0</v>
      </c>
      <c r="AU387" s="15">
        <v>0</v>
      </c>
      <c r="AV387" s="15">
        <v>0</v>
      </c>
      <c r="AW387" s="15">
        <v>0</v>
      </c>
      <c r="AX387" s="15">
        <v>0</v>
      </c>
      <c r="AY387" s="15">
        <v>0</v>
      </c>
    </row>
    <row r="388" spans="1:51">
      <c r="A388" s="1">
        <v>28700</v>
      </c>
      <c r="B388" s="1" t="s">
        <v>1762</v>
      </c>
      <c r="C388" s="1">
        <v>4</v>
      </c>
      <c r="D388" s="1" t="s">
        <v>1763</v>
      </c>
      <c r="E388" s="1" t="s">
        <v>1024</v>
      </c>
      <c r="F388" s="1">
        <v>5</v>
      </c>
      <c r="G388" s="1" t="s">
        <v>272</v>
      </c>
      <c r="H388" s="1">
        <v>0</v>
      </c>
      <c r="I388" s="1" t="s">
        <v>1025</v>
      </c>
      <c r="J388" s="15">
        <v>16</v>
      </c>
      <c r="K388" s="15">
        <v>114</v>
      </c>
      <c r="L388" s="15">
        <v>59</v>
      </c>
      <c r="M388" s="15">
        <v>55</v>
      </c>
      <c r="N388" s="15">
        <v>85</v>
      </c>
      <c r="O388" s="15">
        <v>44</v>
      </c>
      <c r="P388" s="15">
        <v>41</v>
      </c>
      <c r="Q388" s="15">
        <v>5</v>
      </c>
      <c r="R388" s="15">
        <v>11</v>
      </c>
      <c r="S388" s="15">
        <v>4</v>
      </c>
      <c r="T388" s="15">
        <v>7</v>
      </c>
      <c r="U388" s="15">
        <v>1</v>
      </c>
      <c r="V388" s="15">
        <v>0</v>
      </c>
      <c r="W388" s="15">
        <v>1</v>
      </c>
      <c r="X388" s="15">
        <v>11</v>
      </c>
      <c r="Y388" s="15">
        <v>103</v>
      </c>
      <c r="Z388" s="15">
        <v>55</v>
      </c>
      <c r="AA388" s="15">
        <v>48</v>
      </c>
      <c r="AB388" s="15">
        <v>84</v>
      </c>
      <c r="AC388" s="15">
        <v>44</v>
      </c>
      <c r="AD388" s="15">
        <v>40</v>
      </c>
      <c r="AE388" s="15">
        <v>10</v>
      </c>
      <c r="AF388" s="15">
        <v>102</v>
      </c>
      <c r="AG388" s="15">
        <v>55</v>
      </c>
      <c r="AH388" s="15">
        <v>47</v>
      </c>
      <c r="AI388" s="15">
        <v>83</v>
      </c>
      <c r="AJ388" s="15">
        <v>44</v>
      </c>
      <c r="AK388" s="15">
        <v>39</v>
      </c>
      <c r="AL388" s="15">
        <v>1</v>
      </c>
      <c r="AM388" s="15">
        <v>1</v>
      </c>
      <c r="AN388" s="15">
        <v>0</v>
      </c>
      <c r="AO388" s="15">
        <v>1</v>
      </c>
      <c r="AP388" s="15">
        <v>1</v>
      </c>
      <c r="AQ388" s="15">
        <v>0</v>
      </c>
      <c r="AR388" s="15">
        <v>1</v>
      </c>
      <c r="AS388" s="15">
        <v>0</v>
      </c>
      <c r="AT388" s="15">
        <v>0</v>
      </c>
      <c r="AU388" s="15">
        <v>0</v>
      </c>
      <c r="AV388" s="15">
        <v>0</v>
      </c>
      <c r="AW388" s="15">
        <v>0</v>
      </c>
      <c r="AX388" s="15">
        <v>0</v>
      </c>
      <c r="AY388" s="15">
        <v>0</v>
      </c>
    </row>
    <row r="389" spans="1:51">
      <c r="A389" s="1">
        <v>28711</v>
      </c>
      <c r="B389" s="1" t="s">
        <v>1762</v>
      </c>
      <c r="C389" s="1">
        <v>4</v>
      </c>
      <c r="D389" s="1" t="s">
        <v>1763</v>
      </c>
      <c r="E389" s="1" t="s">
        <v>1026</v>
      </c>
      <c r="F389" s="1">
        <v>4</v>
      </c>
      <c r="G389" s="1" t="s">
        <v>272</v>
      </c>
      <c r="H389" s="1">
        <v>0</v>
      </c>
      <c r="I389" s="1" t="s">
        <v>1027</v>
      </c>
      <c r="J389" s="15">
        <v>63</v>
      </c>
      <c r="K389" s="15">
        <v>248</v>
      </c>
      <c r="L389" s="15">
        <v>168</v>
      </c>
      <c r="M389" s="15">
        <v>80</v>
      </c>
      <c r="N389" s="15">
        <v>170</v>
      </c>
      <c r="O389" s="15">
        <v>113</v>
      </c>
      <c r="P389" s="15">
        <v>57</v>
      </c>
      <c r="Q389" s="15">
        <v>16</v>
      </c>
      <c r="R389" s="15">
        <v>40</v>
      </c>
      <c r="S389" s="15">
        <v>27</v>
      </c>
      <c r="T389" s="15">
        <v>13</v>
      </c>
      <c r="U389" s="15">
        <v>16</v>
      </c>
      <c r="V389" s="15">
        <v>9</v>
      </c>
      <c r="W389" s="15">
        <v>7</v>
      </c>
      <c r="X389" s="15">
        <v>47</v>
      </c>
      <c r="Y389" s="15">
        <v>208</v>
      </c>
      <c r="Z389" s="15">
        <v>141</v>
      </c>
      <c r="AA389" s="15">
        <v>67</v>
      </c>
      <c r="AB389" s="15">
        <v>154</v>
      </c>
      <c r="AC389" s="15">
        <v>104</v>
      </c>
      <c r="AD389" s="15">
        <v>50</v>
      </c>
      <c r="AE389" s="15">
        <v>46</v>
      </c>
      <c r="AF389" s="15">
        <v>206</v>
      </c>
      <c r="AG389" s="15">
        <v>139</v>
      </c>
      <c r="AH389" s="15">
        <v>67</v>
      </c>
      <c r="AI389" s="15">
        <v>152</v>
      </c>
      <c r="AJ389" s="15">
        <v>102</v>
      </c>
      <c r="AK389" s="15">
        <v>50</v>
      </c>
      <c r="AL389" s="15">
        <v>1</v>
      </c>
      <c r="AM389" s="15">
        <v>2</v>
      </c>
      <c r="AN389" s="15">
        <v>2</v>
      </c>
      <c r="AO389" s="15">
        <v>0</v>
      </c>
      <c r="AP389" s="15">
        <v>2</v>
      </c>
      <c r="AQ389" s="15">
        <v>2</v>
      </c>
      <c r="AR389" s="15">
        <v>0</v>
      </c>
      <c r="AS389" s="15">
        <v>0</v>
      </c>
      <c r="AT389" s="15">
        <v>0</v>
      </c>
      <c r="AU389" s="15">
        <v>0</v>
      </c>
      <c r="AV389" s="15">
        <v>0</v>
      </c>
      <c r="AW389" s="15">
        <v>0</v>
      </c>
      <c r="AX389" s="15">
        <v>0</v>
      </c>
      <c r="AY389" s="15">
        <v>0</v>
      </c>
    </row>
    <row r="390" spans="1:51">
      <c r="A390" s="1">
        <v>28722</v>
      </c>
      <c r="B390" s="1" t="s">
        <v>1762</v>
      </c>
      <c r="C390" s="1">
        <v>4</v>
      </c>
      <c r="D390" s="1" t="s">
        <v>1763</v>
      </c>
      <c r="E390" s="1" t="s">
        <v>1028</v>
      </c>
      <c r="F390" s="1">
        <v>5</v>
      </c>
      <c r="G390" s="1" t="s">
        <v>272</v>
      </c>
      <c r="H390" s="1">
        <v>0</v>
      </c>
      <c r="I390" s="1" t="s">
        <v>1029</v>
      </c>
      <c r="J390" s="15">
        <v>1</v>
      </c>
      <c r="K390" s="15">
        <v>1</v>
      </c>
      <c r="L390" s="15">
        <v>1</v>
      </c>
      <c r="M390" s="15">
        <v>0</v>
      </c>
      <c r="N390" s="15">
        <v>1</v>
      </c>
      <c r="O390" s="15">
        <v>1</v>
      </c>
      <c r="P390" s="15">
        <v>0</v>
      </c>
      <c r="Q390" s="15">
        <v>0</v>
      </c>
      <c r="R390" s="15">
        <v>0</v>
      </c>
      <c r="S390" s="15">
        <v>0</v>
      </c>
      <c r="T390" s="15">
        <v>0</v>
      </c>
      <c r="U390" s="15">
        <v>0</v>
      </c>
      <c r="V390" s="15">
        <v>0</v>
      </c>
      <c r="W390" s="15">
        <v>0</v>
      </c>
      <c r="X390" s="15">
        <v>1</v>
      </c>
      <c r="Y390" s="15">
        <v>1</v>
      </c>
      <c r="Z390" s="15">
        <v>1</v>
      </c>
      <c r="AA390" s="15">
        <v>0</v>
      </c>
      <c r="AB390" s="15">
        <v>1</v>
      </c>
      <c r="AC390" s="15">
        <v>1</v>
      </c>
      <c r="AD390" s="15">
        <v>0</v>
      </c>
      <c r="AE390" s="15">
        <v>1</v>
      </c>
      <c r="AF390" s="15">
        <v>1</v>
      </c>
      <c r="AG390" s="15">
        <v>1</v>
      </c>
      <c r="AH390" s="15">
        <v>0</v>
      </c>
      <c r="AI390" s="15">
        <v>1</v>
      </c>
      <c r="AJ390" s="15">
        <v>1</v>
      </c>
      <c r="AK390" s="15">
        <v>0</v>
      </c>
      <c r="AL390" s="15">
        <v>0</v>
      </c>
      <c r="AM390" s="15">
        <v>0</v>
      </c>
      <c r="AN390" s="15">
        <v>0</v>
      </c>
      <c r="AO390" s="15">
        <v>0</v>
      </c>
      <c r="AP390" s="15">
        <v>0</v>
      </c>
      <c r="AQ390" s="15">
        <v>0</v>
      </c>
      <c r="AR390" s="15">
        <v>0</v>
      </c>
      <c r="AS390" s="15">
        <v>0</v>
      </c>
      <c r="AT390" s="15">
        <v>0</v>
      </c>
      <c r="AU390" s="15">
        <v>0</v>
      </c>
      <c r="AV390" s="15">
        <v>0</v>
      </c>
      <c r="AW390" s="15">
        <v>0</v>
      </c>
      <c r="AX390" s="15">
        <v>0</v>
      </c>
      <c r="AY390" s="15">
        <v>0</v>
      </c>
    </row>
    <row r="391" spans="1:51">
      <c r="A391" s="1">
        <v>28733</v>
      </c>
      <c r="B391" s="1" t="s">
        <v>1762</v>
      </c>
      <c r="C391" s="1">
        <v>4</v>
      </c>
      <c r="D391" s="1" t="s">
        <v>1763</v>
      </c>
      <c r="E391" s="1" t="s">
        <v>1030</v>
      </c>
      <c r="F391" s="1">
        <v>5</v>
      </c>
      <c r="G391" s="1" t="s">
        <v>272</v>
      </c>
      <c r="H391" s="1">
        <v>0</v>
      </c>
      <c r="I391" s="1" t="s">
        <v>1031</v>
      </c>
      <c r="J391" s="15">
        <v>41</v>
      </c>
      <c r="K391" s="15">
        <v>155</v>
      </c>
      <c r="L391" s="15">
        <v>107</v>
      </c>
      <c r="M391" s="15">
        <v>48</v>
      </c>
      <c r="N391" s="15">
        <v>99</v>
      </c>
      <c r="O391" s="15">
        <v>67</v>
      </c>
      <c r="P391" s="15">
        <v>32</v>
      </c>
      <c r="Q391" s="15">
        <v>11</v>
      </c>
      <c r="R391" s="15">
        <v>29</v>
      </c>
      <c r="S391" s="15">
        <v>20</v>
      </c>
      <c r="T391" s="15">
        <v>9</v>
      </c>
      <c r="U391" s="15">
        <v>11</v>
      </c>
      <c r="V391" s="15">
        <v>6</v>
      </c>
      <c r="W391" s="15">
        <v>5</v>
      </c>
      <c r="X391" s="15">
        <v>30</v>
      </c>
      <c r="Y391" s="15">
        <v>126</v>
      </c>
      <c r="Z391" s="15">
        <v>87</v>
      </c>
      <c r="AA391" s="15">
        <v>39</v>
      </c>
      <c r="AB391" s="15">
        <v>88</v>
      </c>
      <c r="AC391" s="15">
        <v>61</v>
      </c>
      <c r="AD391" s="15">
        <v>27</v>
      </c>
      <c r="AE391" s="15">
        <v>30</v>
      </c>
      <c r="AF391" s="15">
        <v>126</v>
      </c>
      <c r="AG391" s="15">
        <v>87</v>
      </c>
      <c r="AH391" s="15">
        <v>39</v>
      </c>
      <c r="AI391" s="15">
        <v>88</v>
      </c>
      <c r="AJ391" s="15">
        <v>61</v>
      </c>
      <c r="AK391" s="15">
        <v>27</v>
      </c>
      <c r="AL391" s="15">
        <v>0</v>
      </c>
      <c r="AM391" s="15">
        <v>0</v>
      </c>
      <c r="AN391" s="15">
        <v>0</v>
      </c>
      <c r="AO391" s="15">
        <v>0</v>
      </c>
      <c r="AP391" s="15">
        <v>0</v>
      </c>
      <c r="AQ391" s="15">
        <v>0</v>
      </c>
      <c r="AR391" s="15">
        <v>0</v>
      </c>
      <c r="AS391" s="15">
        <v>0</v>
      </c>
      <c r="AT391" s="15">
        <v>0</v>
      </c>
      <c r="AU391" s="15">
        <v>0</v>
      </c>
      <c r="AV391" s="15">
        <v>0</v>
      </c>
      <c r="AW391" s="15">
        <v>0</v>
      </c>
      <c r="AX391" s="15">
        <v>0</v>
      </c>
      <c r="AY391" s="15">
        <v>0</v>
      </c>
    </row>
    <row r="392" spans="1:51">
      <c r="A392" s="1">
        <v>28744</v>
      </c>
      <c r="B392" s="1" t="s">
        <v>1762</v>
      </c>
      <c r="C392" s="1">
        <v>4</v>
      </c>
      <c r="D392" s="1" t="s">
        <v>1763</v>
      </c>
      <c r="E392" s="1" t="s">
        <v>1032</v>
      </c>
      <c r="F392" s="1">
        <v>5</v>
      </c>
      <c r="G392" s="1" t="s">
        <v>272</v>
      </c>
      <c r="H392" s="1">
        <v>0</v>
      </c>
      <c r="I392" s="1" t="s">
        <v>1033</v>
      </c>
      <c r="J392" s="15">
        <v>7</v>
      </c>
      <c r="K392" s="15">
        <v>26</v>
      </c>
      <c r="L392" s="15">
        <v>19</v>
      </c>
      <c r="M392" s="15">
        <v>7</v>
      </c>
      <c r="N392" s="15">
        <v>16</v>
      </c>
      <c r="O392" s="15">
        <v>12</v>
      </c>
      <c r="P392" s="15">
        <v>4</v>
      </c>
      <c r="Q392" s="15">
        <v>2</v>
      </c>
      <c r="R392" s="15">
        <v>3</v>
      </c>
      <c r="S392" s="15">
        <v>1</v>
      </c>
      <c r="T392" s="15">
        <v>2</v>
      </c>
      <c r="U392" s="15">
        <v>1</v>
      </c>
      <c r="V392" s="15">
        <v>0</v>
      </c>
      <c r="W392" s="15">
        <v>1</v>
      </c>
      <c r="X392" s="15">
        <v>5</v>
      </c>
      <c r="Y392" s="15">
        <v>23</v>
      </c>
      <c r="Z392" s="15">
        <v>18</v>
      </c>
      <c r="AA392" s="15">
        <v>5</v>
      </c>
      <c r="AB392" s="15">
        <v>15</v>
      </c>
      <c r="AC392" s="15">
        <v>12</v>
      </c>
      <c r="AD392" s="15">
        <v>3</v>
      </c>
      <c r="AE392" s="15">
        <v>5</v>
      </c>
      <c r="AF392" s="15">
        <v>23</v>
      </c>
      <c r="AG392" s="15">
        <v>18</v>
      </c>
      <c r="AH392" s="15">
        <v>5</v>
      </c>
      <c r="AI392" s="15">
        <v>15</v>
      </c>
      <c r="AJ392" s="15">
        <v>12</v>
      </c>
      <c r="AK392" s="15">
        <v>3</v>
      </c>
      <c r="AL392" s="15">
        <v>0</v>
      </c>
      <c r="AM392" s="15">
        <v>0</v>
      </c>
      <c r="AN392" s="15">
        <v>0</v>
      </c>
      <c r="AO392" s="15">
        <v>0</v>
      </c>
      <c r="AP392" s="15">
        <v>0</v>
      </c>
      <c r="AQ392" s="15">
        <v>0</v>
      </c>
      <c r="AR392" s="15">
        <v>0</v>
      </c>
      <c r="AS392" s="15">
        <v>0</v>
      </c>
      <c r="AT392" s="15">
        <v>0</v>
      </c>
      <c r="AU392" s="15">
        <v>0</v>
      </c>
      <c r="AV392" s="15">
        <v>0</v>
      </c>
      <c r="AW392" s="15">
        <v>0</v>
      </c>
      <c r="AX392" s="15">
        <v>0</v>
      </c>
      <c r="AY392" s="15">
        <v>0</v>
      </c>
    </row>
    <row r="393" spans="1:51">
      <c r="A393" s="1">
        <v>28755</v>
      </c>
      <c r="B393" s="1" t="s">
        <v>1762</v>
      </c>
      <c r="C393" s="1">
        <v>4</v>
      </c>
      <c r="D393" s="1" t="s">
        <v>1763</v>
      </c>
      <c r="E393" s="1" t="s">
        <v>1034</v>
      </c>
      <c r="F393" s="1">
        <v>5</v>
      </c>
      <c r="G393" s="1" t="s">
        <v>272</v>
      </c>
      <c r="H393" s="1">
        <v>0</v>
      </c>
      <c r="I393" s="1" t="s">
        <v>1035</v>
      </c>
      <c r="J393" s="15">
        <v>4</v>
      </c>
      <c r="K393" s="15">
        <v>22</v>
      </c>
      <c r="L393" s="15">
        <v>14</v>
      </c>
      <c r="M393" s="15">
        <v>8</v>
      </c>
      <c r="N393" s="15">
        <v>17</v>
      </c>
      <c r="O393" s="15">
        <v>11</v>
      </c>
      <c r="P393" s="15">
        <v>6</v>
      </c>
      <c r="Q393" s="15">
        <v>0</v>
      </c>
      <c r="R393" s="15">
        <v>0</v>
      </c>
      <c r="S393" s="15">
        <v>0</v>
      </c>
      <c r="T393" s="15">
        <v>0</v>
      </c>
      <c r="U393" s="15">
        <v>0</v>
      </c>
      <c r="V393" s="15">
        <v>0</v>
      </c>
      <c r="W393" s="15">
        <v>0</v>
      </c>
      <c r="X393" s="15">
        <v>4</v>
      </c>
      <c r="Y393" s="15">
        <v>22</v>
      </c>
      <c r="Z393" s="15">
        <v>14</v>
      </c>
      <c r="AA393" s="15">
        <v>8</v>
      </c>
      <c r="AB393" s="15">
        <v>17</v>
      </c>
      <c r="AC393" s="15">
        <v>11</v>
      </c>
      <c r="AD393" s="15">
        <v>6</v>
      </c>
      <c r="AE393" s="15">
        <v>3</v>
      </c>
      <c r="AF393" s="15">
        <v>20</v>
      </c>
      <c r="AG393" s="15">
        <v>12</v>
      </c>
      <c r="AH393" s="15">
        <v>8</v>
      </c>
      <c r="AI393" s="15">
        <v>15</v>
      </c>
      <c r="AJ393" s="15">
        <v>9</v>
      </c>
      <c r="AK393" s="15">
        <v>6</v>
      </c>
      <c r="AL393" s="15">
        <v>1</v>
      </c>
      <c r="AM393" s="15">
        <v>2</v>
      </c>
      <c r="AN393" s="15">
        <v>2</v>
      </c>
      <c r="AO393" s="15">
        <v>0</v>
      </c>
      <c r="AP393" s="15">
        <v>2</v>
      </c>
      <c r="AQ393" s="15">
        <v>2</v>
      </c>
      <c r="AR393" s="15">
        <v>0</v>
      </c>
      <c r="AS393" s="15">
        <v>0</v>
      </c>
      <c r="AT393" s="15">
        <v>0</v>
      </c>
      <c r="AU393" s="15">
        <v>0</v>
      </c>
      <c r="AV393" s="15">
        <v>0</v>
      </c>
      <c r="AW393" s="15">
        <v>0</v>
      </c>
      <c r="AX393" s="15">
        <v>0</v>
      </c>
      <c r="AY393" s="15">
        <v>0</v>
      </c>
    </row>
    <row r="394" spans="1:51">
      <c r="A394" s="1">
        <v>28766</v>
      </c>
      <c r="B394" s="1" t="s">
        <v>1762</v>
      </c>
      <c r="C394" s="1">
        <v>4</v>
      </c>
      <c r="D394" s="1" t="s">
        <v>1763</v>
      </c>
      <c r="E394" s="1" t="s">
        <v>1036</v>
      </c>
      <c r="F394" s="1">
        <v>5</v>
      </c>
      <c r="G394" s="1" t="s">
        <v>272</v>
      </c>
      <c r="H394" s="1">
        <v>0</v>
      </c>
      <c r="I394" s="1" t="s">
        <v>1037</v>
      </c>
      <c r="J394" s="15">
        <v>4</v>
      </c>
      <c r="K394" s="15">
        <v>18</v>
      </c>
      <c r="L394" s="15">
        <v>13</v>
      </c>
      <c r="M394" s="15">
        <v>5</v>
      </c>
      <c r="N394" s="15">
        <v>17</v>
      </c>
      <c r="O394" s="15">
        <v>12</v>
      </c>
      <c r="P394" s="15">
        <v>5</v>
      </c>
      <c r="Q394" s="15">
        <v>1</v>
      </c>
      <c r="R394" s="15">
        <v>2</v>
      </c>
      <c r="S394" s="15">
        <v>2</v>
      </c>
      <c r="T394" s="15">
        <v>0</v>
      </c>
      <c r="U394" s="15">
        <v>1</v>
      </c>
      <c r="V394" s="15">
        <v>1</v>
      </c>
      <c r="W394" s="15">
        <v>0</v>
      </c>
      <c r="X394" s="15">
        <v>3</v>
      </c>
      <c r="Y394" s="15">
        <v>16</v>
      </c>
      <c r="Z394" s="15">
        <v>11</v>
      </c>
      <c r="AA394" s="15">
        <v>5</v>
      </c>
      <c r="AB394" s="15">
        <v>16</v>
      </c>
      <c r="AC394" s="15">
        <v>11</v>
      </c>
      <c r="AD394" s="15">
        <v>5</v>
      </c>
      <c r="AE394" s="15">
        <v>3</v>
      </c>
      <c r="AF394" s="15">
        <v>16</v>
      </c>
      <c r="AG394" s="15">
        <v>11</v>
      </c>
      <c r="AH394" s="15">
        <v>5</v>
      </c>
      <c r="AI394" s="15">
        <v>16</v>
      </c>
      <c r="AJ394" s="15">
        <v>11</v>
      </c>
      <c r="AK394" s="15">
        <v>5</v>
      </c>
      <c r="AL394" s="15">
        <v>0</v>
      </c>
      <c r="AM394" s="15">
        <v>0</v>
      </c>
      <c r="AN394" s="15">
        <v>0</v>
      </c>
      <c r="AO394" s="15">
        <v>0</v>
      </c>
      <c r="AP394" s="15">
        <v>0</v>
      </c>
      <c r="AQ394" s="15">
        <v>0</v>
      </c>
      <c r="AR394" s="15">
        <v>0</v>
      </c>
      <c r="AS394" s="15">
        <v>0</v>
      </c>
      <c r="AT394" s="15">
        <v>0</v>
      </c>
      <c r="AU394" s="15">
        <v>0</v>
      </c>
      <c r="AV394" s="15">
        <v>0</v>
      </c>
      <c r="AW394" s="15">
        <v>0</v>
      </c>
      <c r="AX394" s="15">
        <v>0</v>
      </c>
      <c r="AY394" s="15">
        <v>0</v>
      </c>
    </row>
    <row r="395" spans="1:51">
      <c r="A395" s="1">
        <v>28777</v>
      </c>
      <c r="B395" s="1" t="s">
        <v>1762</v>
      </c>
      <c r="C395" s="1">
        <v>4</v>
      </c>
      <c r="D395" s="1" t="s">
        <v>1763</v>
      </c>
      <c r="E395" s="1" t="s">
        <v>1038</v>
      </c>
      <c r="F395" s="1">
        <v>5</v>
      </c>
      <c r="G395" s="1" t="s">
        <v>272</v>
      </c>
      <c r="H395" s="1">
        <v>0</v>
      </c>
      <c r="I395" s="1" t="s">
        <v>1039</v>
      </c>
      <c r="J395" s="15">
        <v>3</v>
      </c>
      <c r="K395" s="15">
        <v>11</v>
      </c>
      <c r="L395" s="15">
        <v>2</v>
      </c>
      <c r="M395" s="15">
        <v>9</v>
      </c>
      <c r="N395" s="15">
        <v>11</v>
      </c>
      <c r="O395" s="15">
        <v>2</v>
      </c>
      <c r="P395" s="15">
        <v>9</v>
      </c>
      <c r="Q395" s="15">
        <v>0</v>
      </c>
      <c r="R395" s="15">
        <v>0</v>
      </c>
      <c r="S395" s="15">
        <v>0</v>
      </c>
      <c r="T395" s="15">
        <v>0</v>
      </c>
      <c r="U395" s="15">
        <v>0</v>
      </c>
      <c r="V395" s="15">
        <v>0</v>
      </c>
      <c r="W395" s="15">
        <v>0</v>
      </c>
      <c r="X395" s="15">
        <v>3</v>
      </c>
      <c r="Y395" s="15">
        <v>11</v>
      </c>
      <c r="Z395" s="15">
        <v>2</v>
      </c>
      <c r="AA395" s="15">
        <v>9</v>
      </c>
      <c r="AB395" s="15">
        <v>11</v>
      </c>
      <c r="AC395" s="15">
        <v>2</v>
      </c>
      <c r="AD395" s="15">
        <v>9</v>
      </c>
      <c r="AE395" s="15">
        <v>3</v>
      </c>
      <c r="AF395" s="15">
        <v>11</v>
      </c>
      <c r="AG395" s="15">
        <v>2</v>
      </c>
      <c r="AH395" s="15">
        <v>9</v>
      </c>
      <c r="AI395" s="15">
        <v>11</v>
      </c>
      <c r="AJ395" s="15">
        <v>2</v>
      </c>
      <c r="AK395" s="15">
        <v>9</v>
      </c>
      <c r="AL395" s="15">
        <v>0</v>
      </c>
      <c r="AM395" s="15">
        <v>0</v>
      </c>
      <c r="AN395" s="15">
        <v>0</v>
      </c>
      <c r="AO395" s="15">
        <v>0</v>
      </c>
      <c r="AP395" s="15">
        <v>0</v>
      </c>
      <c r="AQ395" s="15">
        <v>0</v>
      </c>
      <c r="AR395" s="15">
        <v>0</v>
      </c>
      <c r="AS395" s="15">
        <v>0</v>
      </c>
      <c r="AT395" s="15">
        <v>0</v>
      </c>
      <c r="AU395" s="15">
        <v>0</v>
      </c>
      <c r="AV395" s="15">
        <v>0</v>
      </c>
      <c r="AW395" s="15">
        <v>0</v>
      </c>
      <c r="AX395" s="15">
        <v>0</v>
      </c>
      <c r="AY395" s="15">
        <v>0</v>
      </c>
    </row>
    <row r="396" spans="1:51">
      <c r="A396" s="1">
        <v>28788</v>
      </c>
      <c r="B396" s="1" t="s">
        <v>1762</v>
      </c>
      <c r="C396" s="1">
        <v>4</v>
      </c>
      <c r="D396" s="1" t="s">
        <v>1763</v>
      </c>
      <c r="E396" s="1" t="s">
        <v>1040</v>
      </c>
      <c r="F396" s="1">
        <v>5</v>
      </c>
      <c r="G396" s="1" t="s">
        <v>272</v>
      </c>
      <c r="H396" s="1">
        <v>0</v>
      </c>
      <c r="I396" s="1" t="s">
        <v>1041</v>
      </c>
      <c r="J396" s="15">
        <v>3</v>
      </c>
      <c r="K396" s="15">
        <v>15</v>
      </c>
      <c r="L396" s="15">
        <v>12</v>
      </c>
      <c r="M396" s="15">
        <v>3</v>
      </c>
      <c r="N396" s="15">
        <v>9</v>
      </c>
      <c r="O396" s="15">
        <v>8</v>
      </c>
      <c r="P396" s="15">
        <v>1</v>
      </c>
      <c r="Q396" s="15">
        <v>2</v>
      </c>
      <c r="R396" s="15">
        <v>6</v>
      </c>
      <c r="S396" s="15">
        <v>4</v>
      </c>
      <c r="T396" s="15">
        <v>2</v>
      </c>
      <c r="U396" s="15">
        <v>3</v>
      </c>
      <c r="V396" s="15">
        <v>2</v>
      </c>
      <c r="W396" s="15">
        <v>1</v>
      </c>
      <c r="X396" s="15">
        <v>1</v>
      </c>
      <c r="Y396" s="15">
        <v>9</v>
      </c>
      <c r="Z396" s="15">
        <v>8</v>
      </c>
      <c r="AA396" s="15">
        <v>1</v>
      </c>
      <c r="AB396" s="15">
        <v>6</v>
      </c>
      <c r="AC396" s="15">
        <v>6</v>
      </c>
      <c r="AD396" s="15">
        <v>0</v>
      </c>
      <c r="AE396" s="15">
        <v>1</v>
      </c>
      <c r="AF396" s="15">
        <v>9</v>
      </c>
      <c r="AG396" s="15">
        <v>8</v>
      </c>
      <c r="AH396" s="15">
        <v>1</v>
      </c>
      <c r="AI396" s="15">
        <v>6</v>
      </c>
      <c r="AJ396" s="15">
        <v>6</v>
      </c>
      <c r="AK396" s="15">
        <v>0</v>
      </c>
      <c r="AL396" s="15">
        <v>0</v>
      </c>
      <c r="AM396" s="15">
        <v>0</v>
      </c>
      <c r="AN396" s="15">
        <v>0</v>
      </c>
      <c r="AO396" s="15">
        <v>0</v>
      </c>
      <c r="AP396" s="15">
        <v>0</v>
      </c>
      <c r="AQ396" s="15">
        <v>0</v>
      </c>
      <c r="AR396" s="15">
        <v>0</v>
      </c>
      <c r="AS396" s="15">
        <v>0</v>
      </c>
      <c r="AT396" s="15">
        <v>0</v>
      </c>
      <c r="AU396" s="15">
        <v>0</v>
      </c>
      <c r="AV396" s="15">
        <v>0</v>
      </c>
      <c r="AW396" s="15">
        <v>0</v>
      </c>
      <c r="AX396" s="15">
        <v>0</v>
      </c>
      <c r="AY396" s="15">
        <v>0</v>
      </c>
    </row>
    <row r="397" spans="1:51">
      <c r="A397" s="1">
        <v>28799</v>
      </c>
      <c r="B397" s="1" t="s">
        <v>1762</v>
      </c>
      <c r="C397" s="1">
        <v>4</v>
      </c>
      <c r="D397" s="1" t="s">
        <v>1763</v>
      </c>
      <c r="E397" s="1" t="s">
        <v>1042</v>
      </c>
      <c r="F397" s="1">
        <v>4</v>
      </c>
      <c r="G397" s="1" t="s">
        <v>272</v>
      </c>
      <c r="H397" s="1">
        <v>0</v>
      </c>
      <c r="I397" s="1" t="s">
        <v>1043</v>
      </c>
      <c r="J397" s="15">
        <v>19</v>
      </c>
      <c r="K397" s="15">
        <v>89</v>
      </c>
      <c r="L397" s="15">
        <v>67</v>
      </c>
      <c r="M397" s="15">
        <v>22</v>
      </c>
      <c r="N397" s="15">
        <v>59</v>
      </c>
      <c r="O397" s="15">
        <v>48</v>
      </c>
      <c r="P397" s="15">
        <v>11</v>
      </c>
      <c r="Q397" s="15">
        <v>5</v>
      </c>
      <c r="R397" s="15">
        <v>10</v>
      </c>
      <c r="S397" s="15">
        <v>7</v>
      </c>
      <c r="T397" s="15">
        <v>3</v>
      </c>
      <c r="U397" s="15">
        <v>1</v>
      </c>
      <c r="V397" s="15">
        <v>1</v>
      </c>
      <c r="W397" s="15">
        <v>0</v>
      </c>
      <c r="X397" s="15">
        <v>14</v>
      </c>
      <c r="Y397" s="15">
        <v>79</v>
      </c>
      <c r="Z397" s="15">
        <v>60</v>
      </c>
      <c r="AA397" s="15">
        <v>19</v>
      </c>
      <c r="AB397" s="15">
        <v>58</v>
      </c>
      <c r="AC397" s="15">
        <v>47</v>
      </c>
      <c r="AD397" s="15">
        <v>11</v>
      </c>
      <c r="AE397" s="15">
        <v>14</v>
      </c>
      <c r="AF397" s="15">
        <v>79</v>
      </c>
      <c r="AG397" s="15">
        <v>60</v>
      </c>
      <c r="AH397" s="15">
        <v>19</v>
      </c>
      <c r="AI397" s="15">
        <v>58</v>
      </c>
      <c r="AJ397" s="15">
        <v>47</v>
      </c>
      <c r="AK397" s="15">
        <v>11</v>
      </c>
      <c r="AL397" s="15">
        <v>0</v>
      </c>
      <c r="AM397" s="15">
        <v>0</v>
      </c>
      <c r="AN397" s="15">
        <v>0</v>
      </c>
      <c r="AO397" s="15">
        <v>0</v>
      </c>
      <c r="AP397" s="15">
        <v>0</v>
      </c>
      <c r="AQ397" s="15">
        <v>0</v>
      </c>
      <c r="AR397" s="15">
        <v>0</v>
      </c>
      <c r="AS397" s="15">
        <v>0</v>
      </c>
      <c r="AT397" s="15">
        <v>0</v>
      </c>
      <c r="AU397" s="15">
        <v>0</v>
      </c>
      <c r="AV397" s="15">
        <v>0</v>
      </c>
      <c r="AW397" s="15">
        <v>0</v>
      </c>
      <c r="AX397" s="15">
        <v>0</v>
      </c>
      <c r="AY397" s="15">
        <v>0</v>
      </c>
    </row>
    <row r="398" spans="1:51">
      <c r="A398" s="1">
        <v>28810</v>
      </c>
      <c r="B398" s="1" t="s">
        <v>1762</v>
      </c>
      <c r="C398" s="1">
        <v>4</v>
      </c>
      <c r="D398" s="1" t="s">
        <v>1763</v>
      </c>
      <c r="E398" s="1" t="s">
        <v>1044</v>
      </c>
      <c r="F398" s="1">
        <v>5</v>
      </c>
      <c r="G398" s="1" t="s">
        <v>272</v>
      </c>
      <c r="H398" s="1">
        <v>0</v>
      </c>
      <c r="I398" s="1" t="s">
        <v>1045</v>
      </c>
      <c r="J398" s="15">
        <v>0</v>
      </c>
      <c r="K398" s="15">
        <v>0</v>
      </c>
      <c r="L398" s="15">
        <v>0</v>
      </c>
      <c r="M398" s="15">
        <v>0</v>
      </c>
      <c r="N398" s="15">
        <v>0</v>
      </c>
      <c r="O398" s="15">
        <v>0</v>
      </c>
      <c r="P398" s="15">
        <v>0</v>
      </c>
      <c r="Q398" s="15">
        <v>0</v>
      </c>
      <c r="R398" s="15">
        <v>0</v>
      </c>
      <c r="S398" s="15">
        <v>0</v>
      </c>
      <c r="T398" s="15">
        <v>0</v>
      </c>
      <c r="U398" s="15">
        <v>0</v>
      </c>
      <c r="V398" s="15">
        <v>0</v>
      </c>
      <c r="W398" s="15">
        <v>0</v>
      </c>
      <c r="X398" s="15">
        <v>0</v>
      </c>
      <c r="Y398" s="15">
        <v>0</v>
      </c>
      <c r="Z398" s="15">
        <v>0</v>
      </c>
      <c r="AA398" s="15">
        <v>0</v>
      </c>
      <c r="AB398" s="15">
        <v>0</v>
      </c>
      <c r="AC398" s="15">
        <v>0</v>
      </c>
      <c r="AD398" s="15">
        <v>0</v>
      </c>
      <c r="AE398" s="15">
        <v>0</v>
      </c>
      <c r="AF398" s="15">
        <v>0</v>
      </c>
      <c r="AG398" s="15">
        <v>0</v>
      </c>
      <c r="AH398" s="15">
        <v>0</v>
      </c>
      <c r="AI398" s="15">
        <v>0</v>
      </c>
      <c r="AJ398" s="15">
        <v>0</v>
      </c>
      <c r="AK398" s="15">
        <v>0</v>
      </c>
      <c r="AL398" s="15">
        <v>0</v>
      </c>
      <c r="AM398" s="15">
        <v>0</v>
      </c>
      <c r="AN398" s="15">
        <v>0</v>
      </c>
      <c r="AO398" s="15">
        <v>0</v>
      </c>
      <c r="AP398" s="15">
        <v>0</v>
      </c>
      <c r="AQ398" s="15">
        <v>0</v>
      </c>
      <c r="AR398" s="15">
        <v>0</v>
      </c>
      <c r="AS398" s="15">
        <v>0</v>
      </c>
      <c r="AT398" s="15">
        <v>0</v>
      </c>
      <c r="AU398" s="15">
        <v>0</v>
      </c>
      <c r="AV398" s="15">
        <v>0</v>
      </c>
      <c r="AW398" s="15">
        <v>0</v>
      </c>
      <c r="AX398" s="15">
        <v>0</v>
      </c>
      <c r="AY398" s="15">
        <v>0</v>
      </c>
    </row>
    <row r="399" spans="1:51">
      <c r="A399" s="1">
        <v>28821</v>
      </c>
      <c r="B399" s="1" t="s">
        <v>1762</v>
      </c>
      <c r="C399" s="1">
        <v>4</v>
      </c>
      <c r="D399" s="1" t="s">
        <v>1763</v>
      </c>
      <c r="E399" s="1" t="s">
        <v>1046</v>
      </c>
      <c r="F399" s="1">
        <v>5</v>
      </c>
      <c r="G399" s="1" t="s">
        <v>272</v>
      </c>
      <c r="H399" s="1">
        <v>0</v>
      </c>
      <c r="I399" s="1" t="s">
        <v>1047</v>
      </c>
      <c r="J399" s="15">
        <v>6</v>
      </c>
      <c r="K399" s="15">
        <v>29</v>
      </c>
      <c r="L399" s="15">
        <v>20</v>
      </c>
      <c r="M399" s="15">
        <v>9</v>
      </c>
      <c r="N399" s="15">
        <v>13</v>
      </c>
      <c r="O399" s="15">
        <v>9</v>
      </c>
      <c r="P399" s="15">
        <v>4</v>
      </c>
      <c r="Q399" s="15">
        <v>1</v>
      </c>
      <c r="R399" s="15">
        <v>1</v>
      </c>
      <c r="S399" s="15">
        <v>1</v>
      </c>
      <c r="T399" s="15">
        <v>0</v>
      </c>
      <c r="U399" s="15">
        <v>0</v>
      </c>
      <c r="V399" s="15">
        <v>0</v>
      </c>
      <c r="W399" s="15">
        <v>0</v>
      </c>
      <c r="X399" s="15">
        <v>5</v>
      </c>
      <c r="Y399" s="15">
        <v>28</v>
      </c>
      <c r="Z399" s="15">
        <v>19</v>
      </c>
      <c r="AA399" s="15">
        <v>9</v>
      </c>
      <c r="AB399" s="15">
        <v>13</v>
      </c>
      <c r="AC399" s="15">
        <v>9</v>
      </c>
      <c r="AD399" s="15">
        <v>4</v>
      </c>
      <c r="AE399" s="15">
        <v>5</v>
      </c>
      <c r="AF399" s="15">
        <v>28</v>
      </c>
      <c r="AG399" s="15">
        <v>19</v>
      </c>
      <c r="AH399" s="15">
        <v>9</v>
      </c>
      <c r="AI399" s="15">
        <v>13</v>
      </c>
      <c r="AJ399" s="15">
        <v>9</v>
      </c>
      <c r="AK399" s="15">
        <v>4</v>
      </c>
      <c r="AL399" s="15">
        <v>0</v>
      </c>
      <c r="AM399" s="15">
        <v>0</v>
      </c>
      <c r="AN399" s="15">
        <v>0</v>
      </c>
      <c r="AO399" s="15">
        <v>0</v>
      </c>
      <c r="AP399" s="15">
        <v>0</v>
      </c>
      <c r="AQ399" s="15">
        <v>0</v>
      </c>
      <c r="AR399" s="15">
        <v>0</v>
      </c>
      <c r="AS399" s="15">
        <v>0</v>
      </c>
      <c r="AT399" s="15">
        <v>0</v>
      </c>
      <c r="AU399" s="15">
        <v>0</v>
      </c>
      <c r="AV399" s="15">
        <v>0</v>
      </c>
      <c r="AW399" s="15">
        <v>0</v>
      </c>
      <c r="AX399" s="15">
        <v>0</v>
      </c>
      <c r="AY399" s="15">
        <v>0</v>
      </c>
    </row>
    <row r="400" spans="1:51">
      <c r="A400" s="1">
        <v>28832</v>
      </c>
      <c r="B400" s="1" t="s">
        <v>1762</v>
      </c>
      <c r="C400" s="1">
        <v>4</v>
      </c>
      <c r="D400" s="1" t="s">
        <v>1763</v>
      </c>
      <c r="E400" s="1" t="s">
        <v>1048</v>
      </c>
      <c r="F400" s="1">
        <v>5</v>
      </c>
      <c r="G400" s="1" t="s">
        <v>272</v>
      </c>
      <c r="H400" s="1">
        <v>0</v>
      </c>
      <c r="I400" s="1" t="s">
        <v>1049</v>
      </c>
      <c r="J400" s="15">
        <v>7</v>
      </c>
      <c r="K400" s="15">
        <v>33</v>
      </c>
      <c r="L400" s="15">
        <v>26</v>
      </c>
      <c r="M400" s="15">
        <v>7</v>
      </c>
      <c r="N400" s="15">
        <v>23</v>
      </c>
      <c r="O400" s="15">
        <v>21</v>
      </c>
      <c r="P400" s="15">
        <v>2</v>
      </c>
      <c r="Q400" s="15">
        <v>3</v>
      </c>
      <c r="R400" s="15">
        <v>8</v>
      </c>
      <c r="S400" s="15">
        <v>5</v>
      </c>
      <c r="T400" s="15">
        <v>3</v>
      </c>
      <c r="U400" s="15">
        <v>1</v>
      </c>
      <c r="V400" s="15">
        <v>1</v>
      </c>
      <c r="W400" s="15">
        <v>0</v>
      </c>
      <c r="X400" s="15">
        <v>4</v>
      </c>
      <c r="Y400" s="15">
        <v>25</v>
      </c>
      <c r="Z400" s="15">
        <v>21</v>
      </c>
      <c r="AA400" s="15">
        <v>4</v>
      </c>
      <c r="AB400" s="15">
        <v>22</v>
      </c>
      <c r="AC400" s="15">
        <v>20</v>
      </c>
      <c r="AD400" s="15">
        <v>2</v>
      </c>
      <c r="AE400" s="15">
        <v>4</v>
      </c>
      <c r="AF400" s="15">
        <v>25</v>
      </c>
      <c r="AG400" s="15">
        <v>21</v>
      </c>
      <c r="AH400" s="15">
        <v>4</v>
      </c>
      <c r="AI400" s="15">
        <v>22</v>
      </c>
      <c r="AJ400" s="15">
        <v>20</v>
      </c>
      <c r="AK400" s="15">
        <v>2</v>
      </c>
      <c r="AL400" s="15">
        <v>0</v>
      </c>
      <c r="AM400" s="15">
        <v>0</v>
      </c>
      <c r="AN400" s="15">
        <v>0</v>
      </c>
      <c r="AO400" s="15">
        <v>0</v>
      </c>
      <c r="AP400" s="15">
        <v>0</v>
      </c>
      <c r="AQ400" s="15">
        <v>0</v>
      </c>
      <c r="AR400" s="15">
        <v>0</v>
      </c>
      <c r="AS400" s="15">
        <v>0</v>
      </c>
      <c r="AT400" s="15">
        <v>0</v>
      </c>
      <c r="AU400" s="15">
        <v>0</v>
      </c>
      <c r="AV400" s="15">
        <v>0</v>
      </c>
      <c r="AW400" s="15">
        <v>0</v>
      </c>
      <c r="AX400" s="15">
        <v>0</v>
      </c>
      <c r="AY400" s="15">
        <v>0</v>
      </c>
    </row>
    <row r="401" spans="1:51">
      <c r="A401" s="1">
        <v>28843</v>
      </c>
      <c r="B401" s="1" t="s">
        <v>1762</v>
      </c>
      <c r="C401" s="1">
        <v>4</v>
      </c>
      <c r="D401" s="1" t="s">
        <v>1763</v>
      </c>
      <c r="E401" s="1" t="s">
        <v>1050</v>
      </c>
      <c r="F401" s="1">
        <v>5</v>
      </c>
      <c r="G401" s="1" t="s">
        <v>272</v>
      </c>
      <c r="H401" s="1">
        <v>0</v>
      </c>
      <c r="I401" s="1" t="s">
        <v>1051</v>
      </c>
      <c r="J401" s="15">
        <v>2</v>
      </c>
      <c r="K401" s="15">
        <v>15</v>
      </c>
      <c r="L401" s="15">
        <v>11</v>
      </c>
      <c r="M401" s="15">
        <v>4</v>
      </c>
      <c r="N401" s="15">
        <v>15</v>
      </c>
      <c r="O401" s="15">
        <v>11</v>
      </c>
      <c r="P401" s="15">
        <v>4</v>
      </c>
      <c r="Q401" s="15">
        <v>0</v>
      </c>
      <c r="R401" s="15">
        <v>0</v>
      </c>
      <c r="S401" s="15">
        <v>0</v>
      </c>
      <c r="T401" s="15">
        <v>0</v>
      </c>
      <c r="U401" s="15">
        <v>0</v>
      </c>
      <c r="V401" s="15">
        <v>0</v>
      </c>
      <c r="W401" s="15">
        <v>0</v>
      </c>
      <c r="X401" s="15">
        <v>2</v>
      </c>
      <c r="Y401" s="15">
        <v>15</v>
      </c>
      <c r="Z401" s="15">
        <v>11</v>
      </c>
      <c r="AA401" s="15">
        <v>4</v>
      </c>
      <c r="AB401" s="15">
        <v>15</v>
      </c>
      <c r="AC401" s="15">
        <v>11</v>
      </c>
      <c r="AD401" s="15">
        <v>4</v>
      </c>
      <c r="AE401" s="15">
        <v>2</v>
      </c>
      <c r="AF401" s="15">
        <v>15</v>
      </c>
      <c r="AG401" s="15">
        <v>11</v>
      </c>
      <c r="AH401" s="15">
        <v>4</v>
      </c>
      <c r="AI401" s="15">
        <v>15</v>
      </c>
      <c r="AJ401" s="15">
        <v>11</v>
      </c>
      <c r="AK401" s="15">
        <v>4</v>
      </c>
      <c r="AL401" s="15">
        <v>0</v>
      </c>
      <c r="AM401" s="15">
        <v>0</v>
      </c>
      <c r="AN401" s="15">
        <v>0</v>
      </c>
      <c r="AO401" s="15">
        <v>0</v>
      </c>
      <c r="AP401" s="15">
        <v>0</v>
      </c>
      <c r="AQ401" s="15">
        <v>0</v>
      </c>
      <c r="AR401" s="15">
        <v>0</v>
      </c>
      <c r="AS401" s="15">
        <v>0</v>
      </c>
      <c r="AT401" s="15">
        <v>0</v>
      </c>
      <c r="AU401" s="15">
        <v>0</v>
      </c>
      <c r="AV401" s="15">
        <v>0</v>
      </c>
      <c r="AW401" s="15">
        <v>0</v>
      </c>
      <c r="AX401" s="15">
        <v>0</v>
      </c>
      <c r="AY401" s="15">
        <v>0</v>
      </c>
    </row>
    <row r="402" spans="1:51">
      <c r="A402" s="1">
        <v>28854</v>
      </c>
      <c r="B402" s="1" t="s">
        <v>1762</v>
      </c>
      <c r="C402" s="1">
        <v>4</v>
      </c>
      <c r="D402" s="1" t="s">
        <v>1763</v>
      </c>
      <c r="E402" s="1" t="s">
        <v>1052</v>
      </c>
      <c r="F402" s="1">
        <v>5</v>
      </c>
      <c r="G402" s="1" t="s">
        <v>272</v>
      </c>
      <c r="H402" s="1">
        <v>0</v>
      </c>
      <c r="I402" s="1" t="s">
        <v>1053</v>
      </c>
      <c r="J402" s="15">
        <v>4</v>
      </c>
      <c r="K402" s="15">
        <v>12</v>
      </c>
      <c r="L402" s="15">
        <v>10</v>
      </c>
      <c r="M402" s="15">
        <v>2</v>
      </c>
      <c r="N402" s="15">
        <v>8</v>
      </c>
      <c r="O402" s="15">
        <v>7</v>
      </c>
      <c r="P402" s="15">
        <v>1</v>
      </c>
      <c r="Q402" s="15">
        <v>1</v>
      </c>
      <c r="R402" s="15">
        <v>1</v>
      </c>
      <c r="S402" s="15">
        <v>1</v>
      </c>
      <c r="T402" s="15">
        <v>0</v>
      </c>
      <c r="U402" s="15">
        <v>0</v>
      </c>
      <c r="V402" s="15">
        <v>0</v>
      </c>
      <c r="W402" s="15">
        <v>0</v>
      </c>
      <c r="X402" s="15">
        <v>3</v>
      </c>
      <c r="Y402" s="15">
        <v>11</v>
      </c>
      <c r="Z402" s="15">
        <v>9</v>
      </c>
      <c r="AA402" s="15">
        <v>2</v>
      </c>
      <c r="AB402" s="15">
        <v>8</v>
      </c>
      <c r="AC402" s="15">
        <v>7</v>
      </c>
      <c r="AD402" s="15">
        <v>1</v>
      </c>
      <c r="AE402" s="15">
        <v>3</v>
      </c>
      <c r="AF402" s="15">
        <v>11</v>
      </c>
      <c r="AG402" s="15">
        <v>9</v>
      </c>
      <c r="AH402" s="15">
        <v>2</v>
      </c>
      <c r="AI402" s="15">
        <v>8</v>
      </c>
      <c r="AJ402" s="15">
        <v>7</v>
      </c>
      <c r="AK402" s="15">
        <v>1</v>
      </c>
      <c r="AL402" s="15">
        <v>0</v>
      </c>
      <c r="AM402" s="15">
        <v>0</v>
      </c>
      <c r="AN402" s="15">
        <v>0</v>
      </c>
      <c r="AO402" s="15">
        <v>0</v>
      </c>
      <c r="AP402" s="15">
        <v>0</v>
      </c>
      <c r="AQ402" s="15">
        <v>0</v>
      </c>
      <c r="AR402" s="15">
        <v>0</v>
      </c>
      <c r="AS402" s="15">
        <v>0</v>
      </c>
      <c r="AT402" s="15">
        <v>0</v>
      </c>
      <c r="AU402" s="15">
        <v>0</v>
      </c>
      <c r="AV402" s="15">
        <v>0</v>
      </c>
      <c r="AW402" s="15">
        <v>0</v>
      </c>
      <c r="AX402" s="15">
        <v>0</v>
      </c>
      <c r="AY402" s="15">
        <v>0</v>
      </c>
    </row>
    <row r="403" spans="1:51">
      <c r="A403" s="1">
        <v>28865</v>
      </c>
      <c r="B403" s="1" t="s">
        <v>1762</v>
      </c>
      <c r="C403" s="1">
        <v>4</v>
      </c>
      <c r="D403" s="1" t="s">
        <v>1763</v>
      </c>
      <c r="E403" s="1" t="s">
        <v>1054</v>
      </c>
      <c r="F403" s="1">
        <v>4</v>
      </c>
      <c r="G403" s="1" t="s">
        <v>272</v>
      </c>
      <c r="H403" s="1">
        <v>0</v>
      </c>
      <c r="I403" s="1" t="s">
        <v>1055</v>
      </c>
      <c r="J403" s="15">
        <v>27</v>
      </c>
      <c r="K403" s="15">
        <v>83</v>
      </c>
      <c r="L403" s="15">
        <v>53</v>
      </c>
      <c r="M403" s="15">
        <v>30</v>
      </c>
      <c r="N403" s="15">
        <v>42</v>
      </c>
      <c r="O403" s="15">
        <v>26</v>
      </c>
      <c r="P403" s="15">
        <v>16</v>
      </c>
      <c r="Q403" s="15">
        <v>13</v>
      </c>
      <c r="R403" s="15">
        <v>29</v>
      </c>
      <c r="S403" s="15">
        <v>16</v>
      </c>
      <c r="T403" s="15">
        <v>13</v>
      </c>
      <c r="U403" s="15">
        <v>8</v>
      </c>
      <c r="V403" s="15">
        <v>4</v>
      </c>
      <c r="W403" s="15">
        <v>4</v>
      </c>
      <c r="X403" s="15">
        <v>14</v>
      </c>
      <c r="Y403" s="15">
        <v>54</v>
      </c>
      <c r="Z403" s="15">
        <v>37</v>
      </c>
      <c r="AA403" s="15">
        <v>17</v>
      </c>
      <c r="AB403" s="15">
        <v>34</v>
      </c>
      <c r="AC403" s="15">
        <v>22</v>
      </c>
      <c r="AD403" s="15">
        <v>12</v>
      </c>
      <c r="AE403" s="15">
        <v>12</v>
      </c>
      <c r="AF403" s="15">
        <v>51</v>
      </c>
      <c r="AG403" s="15">
        <v>35</v>
      </c>
      <c r="AH403" s="15">
        <v>16</v>
      </c>
      <c r="AI403" s="15">
        <v>31</v>
      </c>
      <c r="AJ403" s="15">
        <v>20</v>
      </c>
      <c r="AK403" s="15">
        <v>11</v>
      </c>
      <c r="AL403" s="15">
        <v>2</v>
      </c>
      <c r="AM403" s="15">
        <v>3</v>
      </c>
      <c r="AN403" s="15">
        <v>2</v>
      </c>
      <c r="AO403" s="15">
        <v>1</v>
      </c>
      <c r="AP403" s="15">
        <v>3</v>
      </c>
      <c r="AQ403" s="15">
        <v>2</v>
      </c>
      <c r="AR403" s="15">
        <v>1</v>
      </c>
      <c r="AS403" s="15">
        <v>0</v>
      </c>
      <c r="AT403" s="15">
        <v>0</v>
      </c>
      <c r="AU403" s="15">
        <v>0</v>
      </c>
      <c r="AV403" s="15">
        <v>0</v>
      </c>
      <c r="AW403" s="15">
        <v>0</v>
      </c>
      <c r="AX403" s="15">
        <v>0</v>
      </c>
      <c r="AY403" s="15">
        <v>0</v>
      </c>
    </row>
    <row r="404" spans="1:51">
      <c r="A404" s="1">
        <v>28876</v>
      </c>
      <c r="B404" s="1" t="s">
        <v>1762</v>
      </c>
      <c r="C404" s="1">
        <v>4</v>
      </c>
      <c r="D404" s="1" t="s">
        <v>1763</v>
      </c>
      <c r="E404" s="1" t="s">
        <v>1056</v>
      </c>
      <c r="F404" s="1">
        <v>5</v>
      </c>
      <c r="G404" s="1" t="s">
        <v>272</v>
      </c>
      <c r="H404" s="1">
        <v>0</v>
      </c>
      <c r="I404" s="1" t="s">
        <v>1057</v>
      </c>
      <c r="J404" s="15">
        <v>0</v>
      </c>
      <c r="K404" s="15">
        <v>0</v>
      </c>
      <c r="L404" s="15">
        <v>0</v>
      </c>
      <c r="M404" s="15">
        <v>0</v>
      </c>
      <c r="N404" s="15">
        <v>0</v>
      </c>
      <c r="O404" s="15">
        <v>0</v>
      </c>
      <c r="P404" s="15">
        <v>0</v>
      </c>
      <c r="Q404" s="15">
        <v>0</v>
      </c>
      <c r="R404" s="15">
        <v>0</v>
      </c>
      <c r="S404" s="15">
        <v>0</v>
      </c>
      <c r="T404" s="15">
        <v>0</v>
      </c>
      <c r="U404" s="15">
        <v>0</v>
      </c>
      <c r="V404" s="15">
        <v>0</v>
      </c>
      <c r="W404" s="15">
        <v>0</v>
      </c>
      <c r="X404" s="15">
        <v>0</v>
      </c>
      <c r="Y404" s="15">
        <v>0</v>
      </c>
      <c r="Z404" s="15">
        <v>0</v>
      </c>
      <c r="AA404" s="15">
        <v>0</v>
      </c>
      <c r="AB404" s="15">
        <v>0</v>
      </c>
      <c r="AC404" s="15">
        <v>0</v>
      </c>
      <c r="AD404" s="15">
        <v>0</v>
      </c>
      <c r="AE404" s="15">
        <v>0</v>
      </c>
      <c r="AF404" s="15">
        <v>0</v>
      </c>
      <c r="AG404" s="15">
        <v>0</v>
      </c>
      <c r="AH404" s="15">
        <v>0</v>
      </c>
      <c r="AI404" s="15">
        <v>0</v>
      </c>
      <c r="AJ404" s="15">
        <v>0</v>
      </c>
      <c r="AK404" s="15">
        <v>0</v>
      </c>
      <c r="AL404" s="15">
        <v>0</v>
      </c>
      <c r="AM404" s="15">
        <v>0</v>
      </c>
      <c r="AN404" s="15">
        <v>0</v>
      </c>
      <c r="AO404" s="15">
        <v>0</v>
      </c>
      <c r="AP404" s="15">
        <v>0</v>
      </c>
      <c r="AQ404" s="15">
        <v>0</v>
      </c>
      <c r="AR404" s="15">
        <v>0</v>
      </c>
      <c r="AS404" s="15">
        <v>0</v>
      </c>
      <c r="AT404" s="15">
        <v>0</v>
      </c>
      <c r="AU404" s="15">
        <v>0</v>
      </c>
      <c r="AV404" s="15">
        <v>0</v>
      </c>
      <c r="AW404" s="15">
        <v>0</v>
      </c>
      <c r="AX404" s="15">
        <v>0</v>
      </c>
      <c r="AY404" s="15">
        <v>0</v>
      </c>
    </row>
    <row r="405" spans="1:51">
      <c r="A405" s="1">
        <v>28887</v>
      </c>
      <c r="B405" s="1" t="s">
        <v>1762</v>
      </c>
      <c r="C405" s="1">
        <v>4</v>
      </c>
      <c r="D405" s="1" t="s">
        <v>1763</v>
      </c>
      <c r="E405" s="1" t="s">
        <v>1058</v>
      </c>
      <c r="F405" s="1">
        <v>5</v>
      </c>
      <c r="G405" s="1" t="s">
        <v>272</v>
      </c>
      <c r="H405" s="1">
        <v>0</v>
      </c>
      <c r="I405" s="1" t="s">
        <v>1059</v>
      </c>
      <c r="J405" s="15">
        <v>3</v>
      </c>
      <c r="K405" s="15">
        <v>6</v>
      </c>
      <c r="L405" s="15">
        <v>5</v>
      </c>
      <c r="M405" s="15">
        <v>1</v>
      </c>
      <c r="N405" s="15">
        <v>5</v>
      </c>
      <c r="O405" s="15">
        <v>4</v>
      </c>
      <c r="P405" s="15">
        <v>1</v>
      </c>
      <c r="Q405" s="15">
        <v>1</v>
      </c>
      <c r="R405" s="15">
        <v>1</v>
      </c>
      <c r="S405" s="15">
        <v>1</v>
      </c>
      <c r="T405" s="15">
        <v>0</v>
      </c>
      <c r="U405" s="15">
        <v>0</v>
      </c>
      <c r="V405" s="15">
        <v>0</v>
      </c>
      <c r="W405" s="15">
        <v>0</v>
      </c>
      <c r="X405" s="15">
        <v>2</v>
      </c>
      <c r="Y405" s="15">
        <v>5</v>
      </c>
      <c r="Z405" s="15">
        <v>4</v>
      </c>
      <c r="AA405" s="15">
        <v>1</v>
      </c>
      <c r="AB405" s="15">
        <v>5</v>
      </c>
      <c r="AC405" s="15">
        <v>4</v>
      </c>
      <c r="AD405" s="15">
        <v>1</v>
      </c>
      <c r="AE405" s="15">
        <v>2</v>
      </c>
      <c r="AF405" s="15">
        <v>5</v>
      </c>
      <c r="AG405" s="15">
        <v>4</v>
      </c>
      <c r="AH405" s="15">
        <v>1</v>
      </c>
      <c r="AI405" s="15">
        <v>5</v>
      </c>
      <c r="AJ405" s="15">
        <v>4</v>
      </c>
      <c r="AK405" s="15">
        <v>1</v>
      </c>
      <c r="AL405" s="15">
        <v>0</v>
      </c>
      <c r="AM405" s="15">
        <v>0</v>
      </c>
      <c r="AN405" s="15">
        <v>0</v>
      </c>
      <c r="AO405" s="15">
        <v>0</v>
      </c>
      <c r="AP405" s="15">
        <v>0</v>
      </c>
      <c r="AQ405" s="15">
        <v>0</v>
      </c>
      <c r="AR405" s="15">
        <v>0</v>
      </c>
      <c r="AS405" s="15">
        <v>0</v>
      </c>
      <c r="AT405" s="15">
        <v>0</v>
      </c>
      <c r="AU405" s="15">
        <v>0</v>
      </c>
      <c r="AV405" s="15">
        <v>0</v>
      </c>
      <c r="AW405" s="15">
        <v>0</v>
      </c>
      <c r="AX405" s="15">
        <v>0</v>
      </c>
      <c r="AY405" s="15">
        <v>0</v>
      </c>
    </row>
    <row r="406" spans="1:51">
      <c r="A406" s="1">
        <v>28898</v>
      </c>
      <c r="B406" s="1" t="s">
        <v>1762</v>
      </c>
      <c r="C406" s="1">
        <v>4</v>
      </c>
      <c r="D406" s="1" t="s">
        <v>1763</v>
      </c>
      <c r="E406" s="1" t="s">
        <v>1060</v>
      </c>
      <c r="F406" s="1">
        <v>5</v>
      </c>
      <c r="G406" s="1" t="s">
        <v>272</v>
      </c>
      <c r="H406" s="1">
        <v>0</v>
      </c>
      <c r="I406" s="1" t="s">
        <v>1061</v>
      </c>
      <c r="J406" s="15">
        <v>3</v>
      </c>
      <c r="K406" s="15">
        <v>5</v>
      </c>
      <c r="L406" s="15">
        <v>3</v>
      </c>
      <c r="M406" s="15">
        <v>2</v>
      </c>
      <c r="N406" s="15">
        <v>1</v>
      </c>
      <c r="O406" s="15">
        <v>1</v>
      </c>
      <c r="P406" s="15">
        <v>0</v>
      </c>
      <c r="Q406" s="15">
        <v>3</v>
      </c>
      <c r="R406" s="15">
        <v>5</v>
      </c>
      <c r="S406" s="15">
        <v>3</v>
      </c>
      <c r="T406" s="15">
        <v>2</v>
      </c>
      <c r="U406" s="15">
        <v>1</v>
      </c>
      <c r="V406" s="15">
        <v>1</v>
      </c>
      <c r="W406" s="15">
        <v>0</v>
      </c>
      <c r="X406" s="15">
        <v>0</v>
      </c>
      <c r="Y406" s="15">
        <v>0</v>
      </c>
      <c r="Z406" s="15">
        <v>0</v>
      </c>
      <c r="AA406" s="15">
        <v>0</v>
      </c>
      <c r="AB406" s="15">
        <v>0</v>
      </c>
      <c r="AC406" s="15">
        <v>0</v>
      </c>
      <c r="AD406" s="15">
        <v>0</v>
      </c>
      <c r="AE406" s="15">
        <v>0</v>
      </c>
      <c r="AF406" s="15">
        <v>0</v>
      </c>
      <c r="AG406" s="15">
        <v>0</v>
      </c>
      <c r="AH406" s="15">
        <v>0</v>
      </c>
      <c r="AI406" s="15">
        <v>0</v>
      </c>
      <c r="AJ406" s="15">
        <v>0</v>
      </c>
      <c r="AK406" s="15">
        <v>0</v>
      </c>
      <c r="AL406" s="15">
        <v>0</v>
      </c>
      <c r="AM406" s="15">
        <v>0</v>
      </c>
      <c r="AN406" s="15">
        <v>0</v>
      </c>
      <c r="AO406" s="15">
        <v>0</v>
      </c>
      <c r="AP406" s="15">
        <v>0</v>
      </c>
      <c r="AQ406" s="15">
        <v>0</v>
      </c>
      <c r="AR406" s="15">
        <v>0</v>
      </c>
      <c r="AS406" s="15">
        <v>0</v>
      </c>
      <c r="AT406" s="15">
        <v>0</v>
      </c>
      <c r="AU406" s="15">
        <v>0</v>
      </c>
      <c r="AV406" s="15">
        <v>0</v>
      </c>
      <c r="AW406" s="15">
        <v>0</v>
      </c>
      <c r="AX406" s="15">
        <v>0</v>
      </c>
      <c r="AY406" s="15">
        <v>0</v>
      </c>
    </row>
    <row r="407" spans="1:51">
      <c r="A407" s="1">
        <v>28909</v>
      </c>
      <c r="B407" s="1" t="s">
        <v>1762</v>
      </c>
      <c r="C407" s="1">
        <v>4</v>
      </c>
      <c r="D407" s="1" t="s">
        <v>1763</v>
      </c>
      <c r="E407" s="1" t="s">
        <v>1062</v>
      </c>
      <c r="F407" s="1">
        <v>5</v>
      </c>
      <c r="G407" s="1" t="s">
        <v>272</v>
      </c>
      <c r="H407" s="1">
        <v>0</v>
      </c>
      <c r="I407" s="1" t="s">
        <v>1063</v>
      </c>
      <c r="J407" s="15">
        <v>2</v>
      </c>
      <c r="K407" s="15">
        <v>5</v>
      </c>
      <c r="L407" s="15">
        <v>4</v>
      </c>
      <c r="M407" s="15">
        <v>1</v>
      </c>
      <c r="N407" s="15">
        <v>4</v>
      </c>
      <c r="O407" s="15">
        <v>3</v>
      </c>
      <c r="P407" s="15">
        <v>1</v>
      </c>
      <c r="Q407" s="15">
        <v>0</v>
      </c>
      <c r="R407" s="15">
        <v>0</v>
      </c>
      <c r="S407" s="15">
        <v>0</v>
      </c>
      <c r="T407" s="15">
        <v>0</v>
      </c>
      <c r="U407" s="15">
        <v>0</v>
      </c>
      <c r="V407" s="15">
        <v>0</v>
      </c>
      <c r="W407" s="15">
        <v>0</v>
      </c>
      <c r="X407" s="15">
        <v>2</v>
      </c>
      <c r="Y407" s="15">
        <v>5</v>
      </c>
      <c r="Z407" s="15">
        <v>4</v>
      </c>
      <c r="AA407" s="15">
        <v>1</v>
      </c>
      <c r="AB407" s="15">
        <v>4</v>
      </c>
      <c r="AC407" s="15">
        <v>3</v>
      </c>
      <c r="AD407" s="15">
        <v>1</v>
      </c>
      <c r="AE407" s="15">
        <v>2</v>
      </c>
      <c r="AF407" s="15">
        <v>5</v>
      </c>
      <c r="AG407" s="15">
        <v>4</v>
      </c>
      <c r="AH407" s="15">
        <v>1</v>
      </c>
      <c r="AI407" s="15">
        <v>4</v>
      </c>
      <c r="AJ407" s="15">
        <v>3</v>
      </c>
      <c r="AK407" s="15">
        <v>1</v>
      </c>
      <c r="AL407" s="15">
        <v>0</v>
      </c>
      <c r="AM407" s="15">
        <v>0</v>
      </c>
      <c r="AN407" s="15">
        <v>0</v>
      </c>
      <c r="AO407" s="15">
        <v>0</v>
      </c>
      <c r="AP407" s="15">
        <v>0</v>
      </c>
      <c r="AQ407" s="15">
        <v>0</v>
      </c>
      <c r="AR407" s="15">
        <v>0</v>
      </c>
      <c r="AS407" s="15">
        <v>0</v>
      </c>
      <c r="AT407" s="15">
        <v>0</v>
      </c>
      <c r="AU407" s="15">
        <v>0</v>
      </c>
      <c r="AV407" s="15">
        <v>0</v>
      </c>
      <c r="AW407" s="15">
        <v>0</v>
      </c>
      <c r="AX407" s="15">
        <v>0</v>
      </c>
      <c r="AY407" s="15">
        <v>0</v>
      </c>
    </row>
    <row r="408" spans="1:51">
      <c r="A408" s="1">
        <v>28920</v>
      </c>
      <c r="B408" s="1" t="s">
        <v>1762</v>
      </c>
      <c r="C408" s="1">
        <v>4</v>
      </c>
      <c r="D408" s="1" t="s">
        <v>1763</v>
      </c>
      <c r="E408" s="1" t="s">
        <v>1064</v>
      </c>
      <c r="F408" s="1">
        <v>5</v>
      </c>
      <c r="G408" s="1" t="s">
        <v>272</v>
      </c>
      <c r="H408" s="1">
        <v>0</v>
      </c>
      <c r="I408" s="1" t="s">
        <v>1065</v>
      </c>
      <c r="J408" s="15">
        <v>19</v>
      </c>
      <c r="K408" s="15">
        <v>67</v>
      </c>
      <c r="L408" s="15">
        <v>41</v>
      </c>
      <c r="M408" s="15">
        <v>26</v>
      </c>
      <c r="N408" s="15">
        <v>32</v>
      </c>
      <c r="O408" s="15">
        <v>18</v>
      </c>
      <c r="P408" s="15">
        <v>14</v>
      </c>
      <c r="Q408" s="15">
        <v>9</v>
      </c>
      <c r="R408" s="15">
        <v>23</v>
      </c>
      <c r="S408" s="15">
        <v>12</v>
      </c>
      <c r="T408" s="15">
        <v>11</v>
      </c>
      <c r="U408" s="15">
        <v>7</v>
      </c>
      <c r="V408" s="15">
        <v>3</v>
      </c>
      <c r="W408" s="15">
        <v>4</v>
      </c>
      <c r="X408" s="15">
        <v>10</v>
      </c>
      <c r="Y408" s="15">
        <v>44</v>
      </c>
      <c r="Z408" s="15">
        <v>29</v>
      </c>
      <c r="AA408" s="15">
        <v>15</v>
      </c>
      <c r="AB408" s="15">
        <v>25</v>
      </c>
      <c r="AC408" s="15">
        <v>15</v>
      </c>
      <c r="AD408" s="15">
        <v>10</v>
      </c>
      <c r="AE408" s="15">
        <v>8</v>
      </c>
      <c r="AF408" s="15">
        <v>41</v>
      </c>
      <c r="AG408" s="15">
        <v>27</v>
      </c>
      <c r="AH408" s="15">
        <v>14</v>
      </c>
      <c r="AI408" s="15">
        <v>22</v>
      </c>
      <c r="AJ408" s="15">
        <v>13</v>
      </c>
      <c r="AK408" s="15">
        <v>9</v>
      </c>
      <c r="AL408" s="15">
        <v>2</v>
      </c>
      <c r="AM408" s="15">
        <v>3</v>
      </c>
      <c r="AN408" s="15">
        <v>2</v>
      </c>
      <c r="AO408" s="15">
        <v>1</v>
      </c>
      <c r="AP408" s="15">
        <v>3</v>
      </c>
      <c r="AQ408" s="15">
        <v>2</v>
      </c>
      <c r="AR408" s="15">
        <v>1</v>
      </c>
      <c r="AS408" s="15">
        <v>0</v>
      </c>
      <c r="AT408" s="15">
        <v>0</v>
      </c>
      <c r="AU408" s="15">
        <v>0</v>
      </c>
      <c r="AV408" s="15">
        <v>0</v>
      </c>
      <c r="AW408" s="15">
        <v>0</v>
      </c>
      <c r="AX408" s="15">
        <v>0</v>
      </c>
      <c r="AY408" s="15">
        <v>0</v>
      </c>
    </row>
    <row r="409" spans="1:51">
      <c r="A409" s="1">
        <v>28931</v>
      </c>
      <c r="B409" s="1" t="s">
        <v>1762</v>
      </c>
      <c r="C409" s="1">
        <v>4</v>
      </c>
      <c r="D409" s="1" t="s">
        <v>1763</v>
      </c>
      <c r="E409" s="1" t="s">
        <v>1066</v>
      </c>
      <c r="F409" s="1">
        <v>6</v>
      </c>
      <c r="G409" s="1" t="s">
        <v>272</v>
      </c>
      <c r="H409" s="1">
        <v>0</v>
      </c>
      <c r="I409" s="1" t="s">
        <v>1067</v>
      </c>
      <c r="J409" s="15">
        <v>1</v>
      </c>
      <c r="K409" s="15">
        <v>2</v>
      </c>
      <c r="L409" s="15">
        <v>1</v>
      </c>
      <c r="M409" s="15">
        <v>1</v>
      </c>
      <c r="N409" s="15">
        <v>2</v>
      </c>
      <c r="O409" s="15">
        <v>1</v>
      </c>
      <c r="P409" s="15">
        <v>1</v>
      </c>
      <c r="Q409" s="15">
        <v>0</v>
      </c>
      <c r="R409" s="15">
        <v>0</v>
      </c>
      <c r="S409" s="15">
        <v>0</v>
      </c>
      <c r="T409" s="15">
        <v>0</v>
      </c>
      <c r="U409" s="15">
        <v>0</v>
      </c>
      <c r="V409" s="15">
        <v>0</v>
      </c>
      <c r="W409" s="15">
        <v>0</v>
      </c>
      <c r="X409" s="15">
        <v>1</v>
      </c>
      <c r="Y409" s="15">
        <v>2</v>
      </c>
      <c r="Z409" s="15">
        <v>1</v>
      </c>
      <c r="AA409" s="15">
        <v>1</v>
      </c>
      <c r="AB409" s="15">
        <v>2</v>
      </c>
      <c r="AC409" s="15">
        <v>1</v>
      </c>
      <c r="AD409" s="15">
        <v>1</v>
      </c>
      <c r="AE409" s="15">
        <v>0</v>
      </c>
      <c r="AF409" s="15">
        <v>0</v>
      </c>
      <c r="AG409" s="15">
        <v>0</v>
      </c>
      <c r="AH409" s="15">
        <v>0</v>
      </c>
      <c r="AI409" s="15">
        <v>0</v>
      </c>
      <c r="AJ409" s="15">
        <v>0</v>
      </c>
      <c r="AK409" s="15">
        <v>0</v>
      </c>
      <c r="AL409" s="15">
        <v>1</v>
      </c>
      <c r="AM409" s="15">
        <v>2</v>
      </c>
      <c r="AN409" s="15">
        <v>1</v>
      </c>
      <c r="AO409" s="15">
        <v>1</v>
      </c>
      <c r="AP409" s="15">
        <v>2</v>
      </c>
      <c r="AQ409" s="15">
        <v>1</v>
      </c>
      <c r="AR409" s="15">
        <v>1</v>
      </c>
      <c r="AS409" s="15">
        <v>0</v>
      </c>
      <c r="AT409" s="15">
        <v>0</v>
      </c>
      <c r="AU409" s="15">
        <v>0</v>
      </c>
      <c r="AV409" s="15">
        <v>0</v>
      </c>
      <c r="AW409" s="15">
        <v>0</v>
      </c>
      <c r="AX409" s="15">
        <v>0</v>
      </c>
      <c r="AY409" s="15">
        <v>0</v>
      </c>
    </row>
    <row r="410" spans="1:51">
      <c r="A410" s="1">
        <v>28942</v>
      </c>
      <c r="B410" s="1" t="s">
        <v>1762</v>
      </c>
      <c r="C410" s="1">
        <v>4</v>
      </c>
      <c r="D410" s="1" t="s">
        <v>1763</v>
      </c>
      <c r="E410" s="1" t="s">
        <v>1068</v>
      </c>
      <c r="F410" s="1">
        <v>6</v>
      </c>
      <c r="G410" s="1" t="s">
        <v>272</v>
      </c>
      <c r="H410" s="1">
        <v>0</v>
      </c>
      <c r="I410" s="1" t="s">
        <v>1069</v>
      </c>
      <c r="J410" s="15">
        <v>18</v>
      </c>
      <c r="K410" s="15">
        <v>65</v>
      </c>
      <c r="L410" s="15">
        <v>40</v>
      </c>
      <c r="M410" s="15">
        <v>25</v>
      </c>
      <c r="N410" s="15">
        <v>30</v>
      </c>
      <c r="O410" s="15">
        <v>17</v>
      </c>
      <c r="P410" s="15">
        <v>13</v>
      </c>
      <c r="Q410" s="15">
        <v>9</v>
      </c>
      <c r="R410" s="15">
        <v>23</v>
      </c>
      <c r="S410" s="15">
        <v>12</v>
      </c>
      <c r="T410" s="15">
        <v>11</v>
      </c>
      <c r="U410" s="15">
        <v>7</v>
      </c>
      <c r="V410" s="15">
        <v>3</v>
      </c>
      <c r="W410" s="15">
        <v>4</v>
      </c>
      <c r="X410" s="15">
        <v>9</v>
      </c>
      <c r="Y410" s="15">
        <v>42</v>
      </c>
      <c r="Z410" s="15">
        <v>28</v>
      </c>
      <c r="AA410" s="15">
        <v>14</v>
      </c>
      <c r="AB410" s="15">
        <v>23</v>
      </c>
      <c r="AC410" s="15">
        <v>14</v>
      </c>
      <c r="AD410" s="15">
        <v>9</v>
      </c>
      <c r="AE410" s="15">
        <v>8</v>
      </c>
      <c r="AF410" s="15">
        <v>41</v>
      </c>
      <c r="AG410" s="15">
        <v>27</v>
      </c>
      <c r="AH410" s="15">
        <v>14</v>
      </c>
      <c r="AI410" s="15">
        <v>22</v>
      </c>
      <c r="AJ410" s="15">
        <v>13</v>
      </c>
      <c r="AK410" s="15">
        <v>9</v>
      </c>
      <c r="AL410" s="15">
        <v>1</v>
      </c>
      <c r="AM410" s="15">
        <v>1</v>
      </c>
      <c r="AN410" s="15">
        <v>1</v>
      </c>
      <c r="AO410" s="15">
        <v>0</v>
      </c>
      <c r="AP410" s="15">
        <v>1</v>
      </c>
      <c r="AQ410" s="15">
        <v>1</v>
      </c>
      <c r="AR410" s="15">
        <v>0</v>
      </c>
      <c r="AS410" s="15">
        <v>0</v>
      </c>
      <c r="AT410" s="15">
        <v>0</v>
      </c>
      <c r="AU410" s="15">
        <v>0</v>
      </c>
      <c r="AV410" s="15">
        <v>0</v>
      </c>
      <c r="AW410" s="15">
        <v>0</v>
      </c>
      <c r="AX410" s="15">
        <v>0</v>
      </c>
      <c r="AY410" s="15">
        <v>0</v>
      </c>
    </row>
    <row r="411" spans="1:51">
      <c r="A411" s="1">
        <v>28953</v>
      </c>
      <c r="B411" s="1" t="s">
        <v>1762</v>
      </c>
      <c r="C411" s="1">
        <v>4</v>
      </c>
      <c r="D411" s="1" t="s">
        <v>1763</v>
      </c>
      <c r="E411" s="1" t="s">
        <v>1070</v>
      </c>
      <c r="F411" s="1">
        <v>3</v>
      </c>
      <c r="G411" s="1" t="s">
        <v>272</v>
      </c>
      <c r="H411" s="1">
        <v>0</v>
      </c>
      <c r="I411" s="1" t="s">
        <v>1071</v>
      </c>
      <c r="J411" s="15">
        <v>603</v>
      </c>
      <c r="K411" s="15">
        <v>3039</v>
      </c>
      <c r="L411" s="15">
        <v>1441</v>
      </c>
      <c r="M411" s="15">
        <v>1598</v>
      </c>
      <c r="N411" s="15">
        <v>2205</v>
      </c>
      <c r="O411" s="15">
        <v>979</v>
      </c>
      <c r="P411" s="15">
        <v>1226</v>
      </c>
      <c r="Q411" s="15">
        <v>379</v>
      </c>
      <c r="R411" s="15">
        <v>1124</v>
      </c>
      <c r="S411" s="15">
        <v>550</v>
      </c>
      <c r="T411" s="15">
        <v>574</v>
      </c>
      <c r="U411" s="15">
        <v>522</v>
      </c>
      <c r="V411" s="15">
        <v>233</v>
      </c>
      <c r="W411" s="15">
        <v>289</v>
      </c>
      <c r="X411" s="15">
        <v>222</v>
      </c>
      <c r="Y411" s="15">
        <v>1913</v>
      </c>
      <c r="Z411" s="15">
        <v>889</v>
      </c>
      <c r="AA411" s="15">
        <v>1024</v>
      </c>
      <c r="AB411" s="15">
        <v>1682</v>
      </c>
      <c r="AC411" s="15">
        <v>745</v>
      </c>
      <c r="AD411" s="15">
        <v>937</v>
      </c>
      <c r="AE411" s="15">
        <v>216</v>
      </c>
      <c r="AF411" s="15">
        <v>1824</v>
      </c>
      <c r="AG411" s="15">
        <v>830</v>
      </c>
      <c r="AH411" s="15">
        <v>994</v>
      </c>
      <c r="AI411" s="15">
        <v>1593</v>
      </c>
      <c r="AJ411" s="15">
        <v>686</v>
      </c>
      <c r="AK411" s="15">
        <v>907</v>
      </c>
      <c r="AL411" s="15">
        <v>6</v>
      </c>
      <c r="AM411" s="15">
        <v>89</v>
      </c>
      <c r="AN411" s="15">
        <v>59</v>
      </c>
      <c r="AO411" s="15">
        <v>30</v>
      </c>
      <c r="AP411" s="15">
        <v>89</v>
      </c>
      <c r="AQ411" s="15">
        <v>59</v>
      </c>
      <c r="AR411" s="15">
        <v>30</v>
      </c>
      <c r="AS411" s="15">
        <v>2</v>
      </c>
      <c r="AT411" s="15">
        <v>2</v>
      </c>
      <c r="AU411" s="15">
        <v>2</v>
      </c>
      <c r="AV411" s="15">
        <v>0</v>
      </c>
      <c r="AW411" s="15">
        <v>1</v>
      </c>
      <c r="AX411" s="15">
        <v>1</v>
      </c>
      <c r="AY411" s="15">
        <v>0</v>
      </c>
    </row>
    <row r="412" spans="1:51">
      <c r="A412" s="1">
        <v>28964</v>
      </c>
      <c r="B412" s="1" t="s">
        <v>1762</v>
      </c>
      <c r="C412" s="1">
        <v>4</v>
      </c>
      <c r="D412" s="1" t="s">
        <v>1763</v>
      </c>
      <c r="E412" s="1" t="s">
        <v>1072</v>
      </c>
      <c r="F412" s="1">
        <v>4</v>
      </c>
      <c r="G412" s="1" t="s">
        <v>272</v>
      </c>
      <c r="H412" s="1">
        <v>0</v>
      </c>
      <c r="I412" s="1" t="s">
        <v>1073</v>
      </c>
      <c r="J412" s="15">
        <v>1</v>
      </c>
      <c r="K412" s="15">
        <v>8</v>
      </c>
      <c r="L412" s="15">
        <v>5</v>
      </c>
      <c r="M412" s="15">
        <v>3</v>
      </c>
      <c r="N412" s="15">
        <v>8</v>
      </c>
      <c r="O412" s="15">
        <v>5</v>
      </c>
      <c r="P412" s="15">
        <v>3</v>
      </c>
      <c r="Q412" s="15">
        <v>0</v>
      </c>
      <c r="R412" s="15">
        <v>0</v>
      </c>
      <c r="S412" s="15">
        <v>0</v>
      </c>
      <c r="T412" s="15">
        <v>0</v>
      </c>
      <c r="U412" s="15">
        <v>0</v>
      </c>
      <c r="V412" s="15">
        <v>0</v>
      </c>
      <c r="W412" s="15">
        <v>0</v>
      </c>
      <c r="X412" s="15">
        <v>1</v>
      </c>
      <c r="Y412" s="15">
        <v>8</v>
      </c>
      <c r="Z412" s="15">
        <v>5</v>
      </c>
      <c r="AA412" s="15">
        <v>3</v>
      </c>
      <c r="AB412" s="15">
        <v>8</v>
      </c>
      <c r="AC412" s="15">
        <v>5</v>
      </c>
      <c r="AD412" s="15">
        <v>3</v>
      </c>
      <c r="AE412" s="15">
        <v>1</v>
      </c>
      <c r="AF412" s="15">
        <v>8</v>
      </c>
      <c r="AG412" s="15">
        <v>5</v>
      </c>
      <c r="AH412" s="15">
        <v>3</v>
      </c>
      <c r="AI412" s="15">
        <v>8</v>
      </c>
      <c r="AJ412" s="15">
        <v>5</v>
      </c>
      <c r="AK412" s="15">
        <v>3</v>
      </c>
      <c r="AL412" s="15">
        <v>0</v>
      </c>
      <c r="AM412" s="15">
        <v>0</v>
      </c>
      <c r="AN412" s="15">
        <v>0</v>
      </c>
      <c r="AO412" s="15">
        <v>0</v>
      </c>
      <c r="AP412" s="15">
        <v>0</v>
      </c>
      <c r="AQ412" s="15">
        <v>0</v>
      </c>
      <c r="AR412" s="15">
        <v>0</v>
      </c>
      <c r="AS412" s="15">
        <v>0</v>
      </c>
      <c r="AT412" s="15">
        <v>0</v>
      </c>
      <c r="AU412" s="15">
        <v>0</v>
      </c>
      <c r="AV412" s="15">
        <v>0</v>
      </c>
      <c r="AW412" s="15">
        <v>0</v>
      </c>
      <c r="AX412" s="15">
        <v>0</v>
      </c>
      <c r="AY412" s="15">
        <v>0</v>
      </c>
    </row>
    <row r="413" spans="1:51">
      <c r="A413" s="1">
        <v>28975</v>
      </c>
      <c r="B413" s="1" t="s">
        <v>1762</v>
      </c>
      <c r="C413" s="1">
        <v>4</v>
      </c>
      <c r="D413" s="1" t="s">
        <v>1763</v>
      </c>
      <c r="E413" s="1" t="s">
        <v>1074</v>
      </c>
      <c r="F413" s="1">
        <v>5</v>
      </c>
      <c r="G413" s="1" t="s">
        <v>272</v>
      </c>
      <c r="H413" s="1">
        <v>0</v>
      </c>
      <c r="I413" s="1" t="s">
        <v>1075</v>
      </c>
      <c r="J413" s="15">
        <v>0</v>
      </c>
      <c r="K413" s="15">
        <v>0</v>
      </c>
      <c r="L413" s="15">
        <v>0</v>
      </c>
      <c r="M413" s="15">
        <v>0</v>
      </c>
      <c r="N413" s="15">
        <v>0</v>
      </c>
      <c r="O413" s="15">
        <v>0</v>
      </c>
      <c r="P413" s="15">
        <v>0</v>
      </c>
      <c r="Q413" s="15">
        <v>0</v>
      </c>
      <c r="R413" s="15">
        <v>0</v>
      </c>
      <c r="S413" s="15">
        <v>0</v>
      </c>
      <c r="T413" s="15">
        <v>0</v>
      </c>
      <c r="U413" s="15">
        <v>0</v>
      </c>
      <c r="V413" s="15">
        <v>0</v>
      </c>
      <c r="W413" s="15">
        <v>0</v>
      </c>
      <c r="X413" s="15">
        <v>0</v>
      </c>
      <c r="Y413" s="15">
        <v>0</v>
      </c>
      <c r="Z413" s="15">
        <v>0</v>
      </c>
      <c r="AA413" s="15">
        <v>0</v>
      </c>
      <c r="AB413" s="15">
        <v>0</v>
      </c>
      <c r="AC413" s="15">
        <v>0</v>
      </c>
      <c r="AD413" s="15">
        <v>0</v>
      </c>
      <c r="AE413" s="15">
        <v>0</v>
      </c>
      <c r="AF413" s="15">
        <v>0</v>
      </c>
      <c r="AG413" s="15">
        <v>0</v>
      </c>
      <c r="AH413" s="15">
        <v>0</v>
      </c>
      <c r="AI413" s="15">
        <v>0</v>
      </c>
      <c r="AJ413" s="15">
        <v>0</v>
      </c>
      <c r="AK413" s="15">
        <v>0</v>
      </c>
      <c r="AL413" s="15">
        <v>0</v>
      </c>
      <c r="AM413" s="15">
        <v>0</v>
      </c>
      <c r="AN413" s="15">
        <v>0</v>
      </c>
      <c r="AO413" s="15">
        <v>0</v>
      </c>
      <c r="AP413" s="15">
        <v>0</v>
      </c>
      <c r="AQ413" s="15">
        <v>0</v>
      </c>
      <c r="AR413" s="15">
        <v>0</v>
      </c>
      <c r="AS413" s="15">
        <v>0</v>
      </c>
      <c r="AT413" s="15">
        <v>0</v>
      </c>
      <c r="AU413" s="15">
        <v>0</v>
      </c>
      <c r="AV413" s="15">
        <v>0</v>
      </c>
      <c r="AW413" s="15">
        <v>0</v>
      </c>
      <c r="AX413" s="15">
        <v>0</v>
      </c>
      <c r="AY413" s="15">
        <v>0</v>
      </c>
    </row>
    <row r="414" spans="1:51">
      <c r="A414" s="1">
        <v>28986</v>
      </c>
      <c r="B414" s="1" t="s">
        <v>1762</v>
      </c>
      <c r="C414" s="1">
        <v>4</v>
      </c>
      <c r="D414" s="1" t="s">
        <v>1763</v>
      </c>
      <c r="E414" s="1" t="s">
        <v>1076</v>
      </c>
      <c r="F414" s="1">
        <v>5</v>
      </c>
      <c r="G414" s="1" t="s">
        <v>272</v>
      </c>
      <c r="H414" s="1">
        <v>0</v>
      </c>
      <c r="I414" s="1" t="s">
        <v>1077</v>
      </c>
      <c r="J414" s="15">
        <v>0</v>
      </c>
      <c r="K414" s="15">
        <v>0</v>
      </c>
      <c r="L414" s="15">
        <v>0</v>
      </c>
      <c r="M414" s="15">
        <v>0</v>
      </c>
      <c r="N414" s="15">
        <v>0</v>
      </c>
      <c r="O414" s="15">
        <v>0</v>
      </c>
      <c r="P414" s="15">
        <v>0</v>
      </c>
      <c r="Q414" s="15">
        <v>0</v>
      </c>
      <c r="R414" s="15">
        <v>0</v>
      </c>
      <c r="S414" s="15">
        <v>0</v>
      </c>
      <c r="T414" s="15">
        <v>0</v>
      </c>
      <c r="U414" s="15">
        <v>0</v>
      </c>
      <c r="V414" s="15">
        <v>0</v>
      </c>
      <c r="W414" s="15">
        <v>0</v>
      </c>
      <c r="X414" s="15">
        <v>0</v>
      </c>
      <c r="Y414" s="15">
        <v>0</v>
      </c>
      <c r="Z414" s="15">
        <v>0</v>
      </c>
      <c r="AA414" s="15">
        <v>0</v>
      </c>
      <c r="AB414" s="15">
        <v>0</v>
      </c>
      <c r="AC414" s="15">
        <v>0</v>
      </c>
      <c r="AD414" s="15">
        <v>0</v>
      </c>
      <c r="AE414" s="15">
        <v>0</v>
      </c>
      <c r="AF414" s="15">
        <v>0</v>
      </c>
      <c r="AG414" s="15">
        <v>0</v>
      </c>
      <c r="AH414" s="15">
        <v>0</v>
      </c>
      <c r="AI414" s="15">
        <v>0</v>
      </c>
      <c r="AJ414" s="15">
        <v>0</v>
      </c>
      <c r="AK414" s="15">
        <v>0</v>
      </c>
      <c r="AL414" s="15">
        <v>0</v>
      </c>
      <c r="AM414" s="15">
        <v>0</v>
      </c>
      <c r="AN414" s="15">
        <v>0</v>
      </c>
      <c r="AO414" s="15">
        <v>0</v>
      </c>
      <c r="AP414" s="15">
        <v>0</v>
      </c>
      <c r="AQ414" s="15">
        <v>0</v>
      </c>
      <c r="AR414" s="15">
        <v>0</v>
      </c>
      <c r="AS414" s="15">
        <v>0</v>
      </c>
      <c r="AT414" s="15">
        <v>0</v>
      </c>
      <c r="AU414" s="15">
        <v>0</v>
      </c>
      <c r="AV414" s="15">
        <v>0</v>
      </c>
      <c r="AW414" s="15">
        <v>0</v>
      </c>
      <c r="AX414" s="15">
        <v>0</v>
      </c>
      <c r="AY414" s="15">
        <v>0</v>
      </c>
    </row>
    <row r="415" spans="1:51">
      <c r="A415" s="1">
        <v>28997</v>
      </c>
      <c r="B415" s="1" t="s">
        <v>1762</v>
      </c>
      <c r="C415" s="1">
        <v>4</v>
      </c>
      <c r="D415" s="1" t="s">
        <v>1763</v>
      </c>
      <c r="E415" s="1" t="s">
        <v>1078</v>
      </c>
      <c r="F415" s="1">
        <v>5</v>
      </c>
      <c r="G415" s="1" t="s">
        <v>272</v>
      </c>
      <c r="H415" s="1">
        <v>0</v>
      </c>
      <c r="I415" s="1" t="s">
        <v>1079</v>
      </c>
      <c r="J415" s="15">
        <v>1</v>
      </c>
      <c r="K415" s="15">
        <v>8</v>
      </c>
      <c r="L415" s="15">
        <v>5</v>
      </c>
      <c r="M415" s="15">
        <v>3</v>
      </c>
      <c r="N415" s="15">
        <v>8</v>
      </c>
      <c r="O415" s="15">
        <v>5</v>
      </c>
      <c r="P415" s="15">
        <v>3</v>
      </c>
      <c r="Q415" s="15">
        <v>0</v>
      </c>
      <c r="R415" s="15">
        <v>0</v>
      </c>
      <c r="S415" s="15">
        <v>0</v>
      </c>
      <c r="T415" s="15">
        <v>0</v>
      </c>
      <c r="U415" s="15">
        <v>0</v>
      </c>
      <c r="V415" s="15">
        <v>0</v>
      </c>
      <c r="W415" s="15">
        <v>0</v>
      </c>
      <c r="X415" s="15">
        <v>1</v>
      </c>
      <c r="Y415" s="15">
        <v>8</v>
      </c>
      <c r="Z415" s="15">
        <v>5</v>
      </c>
      <c r="AA415" s="15">
        <v>3</v>
      </c>
      <c r="AB415" s="15">
        <v>8</v>
      </c>
      <c r="AC415" s="15">
        <v>5</v>
      </c>
      <c r="AD415" s="15">
        <v>3</v>
      </c>
      <c r="AE415" s="15">
        <v>1</v>
      </c>
      <c r="AF415" s="15">
        <v>8</v>
      </c>
      <c r="AG415" s="15">
        <v>5</v>
      </c>
      <c r="AH415" s="15">
        <v>3</v>
      </c>
      <c r="AI415" s="15">
        <v>8</v>
      </c>
      <c r="AJ415" s="15">
        <v>5</v>
      </c>
      <c r="AK415" s="15">
        <v>3</v>
      </c>
      <c r="AL415" s="15">
        <v>0</v>
      </c>
      <c r="AM415" s="15">
        <v>0</v>
      </c>
      <c r="AN415" s="15">
        <v>0</v>
      </c>
      <c r="AO415" s="15">
        <v>0</v>
      </c>
      <c r="AP415" s="15">
        <v>0</v>
      </c>
      <c r="AQ415" s="15">
        <v>0</v>
      </c>
      <c r="AR415" s="15">
        <v>0</v>
      </c>
      <c r="AS415" s="15">
        <v>0</v>
      </c>
      <c r="AT415" s="15">
        <v>0</v>
      </c>
      <c r="AU415" s="15">
        <v>0</v>
      </c>
      <c r="AV415" s="15">
        <v>0</v>
      </c>
      <c r="AW415" s="15">
        <v>0</v>
      </c>
      <c r="AX415" s="15">
        <v>0</v>
      </c>
      <c r="AY415" s="15">
        <v>0</v>
      </c>
    </row>
    <row r="416" spans="1:51">
      <c r="A416" s="1">
        <v>29008</v>
      </c>
      <c r="B416" s="1" t="s">
        <v>1762</v>
      </c>
      <c r="C416" s="1">
        <v>4</v>
      </c>
      <c r="D416" s="1" t="s">
        <v>1763</v>
      </c>
      <c r="E416" s="1" t="s">
        <v>1080</v>
      </c>
      <c r="F416" s="1">
        <v>4</v>
      </c>
      <c r="G416" s="1" t="s">
        <v>272</v>
      </c>
      <c r="H416" s="1">
        <v>0</v>
      </c>
      <c r="I416" s="1" t="s">
        <v>1081</v>
      </c>
      <c r="J416" s="15">
        <v>68</v>
      </c>
      <c r="K416" s="15">
        <v>179</v>
      </c>
      <c r="L416" s="15">
        <v>54</v>
      </c>
      <c r="M416" s="15">
        <v>125</v>
      </c>
      <c r="N416" s="15">
        <v>83</v>
      </c>
      <c r="O416" s="15">
        <v>12</v>
      </c>
      <c r="P416" s="15">
        <v>71</v>
      </c>
      <c r="Q416" s="15">
        <v>47</v>
      </c>
      <c r="R416" s="15">
        <v>88</v>
      </c>
      <c r="S416" s="15">
        <v>34</v>
      </c>
      <c r="T416" s="15">
        <v>54</v>
      </c>
      <c r="U416" s="15">
        <v>13</v>
      </c>
      <c r="V416" s="15">
        <v>5</v>
      </c>
      <c r="W416" s="15">
        <v>8</v>
      </c>
      <c r="X416" s="15">
        <v>21</v>
      </c>
      <c r="Y416" s="15">
        <v>91</v>
      </c>
      <c r="Z416" s="15">
        <v>20</v>
      </c>
      <c r="AA416" s="15">
        <v>71</v>
      </c>
      <c r="AB416" s="15">
        <v>70</v>
      </c>
      <c r="AC416" s="15">
        <v>7</v>
      </c>
      <c r="AD416" s="15">
        <v>63</v>
      </c>
      <c r="AE416" s="15">
        <v>21</v>
      </c>
      <c r="AF416" s="15">
        <v>91</v>
      </c>
      <c r="AG416" s="15">
        <v>20</v>
      </c>
      <c r="AH416" s="15">
        <v>71</v>
      </c>
      <c r="AI416" s="15">
        <v>70</v>
      </c>
      <c r="AJ416" s="15">
        <v>7</v>
      </c>
      <c r="AK416" s="15">
        <v>63</v>
      </c>
      <c r="AL416" s="15">
        <v>0</v>
      </c>
      <c r="AM416" s="15">
        <v>0</v>
      </c>
      <c r="AN416" s="15">
        <v>0</v>
      </c>
      <c r="AO416" s="15">
        <v>0</v>
      </c>
      <c r="AP416" s="15">
        <v>0</v>
      </c>
      <c r="AQ416" s="15">
        <v>0</v>
      </c>
      <c r="AR416" s="15">
        <v>0</v>
      </c>
      <c r="AS416" s="15">
        <v>0</v>
      </c>
      <c r="AT416" s="15">
        <v>0</v>
      </c>
      <c r="AU416" s="15">
        <v>0</v>
      </c>
      <c r="AV416" s="15">
        <v>0</v>
      </c>
      <c r="AW416" s="15">
        <v>0</v>
      </c>
      <c r="AX416" s="15">
        <v>0</v>
      </c>
      <c r="AY416" s="15">
        <v>0</v>
      </c>
    </row>
    <row r="417" spans="1:51">
      <c r="A417" s="1">
        <v>29019</v>
      </c>
      <c r="B417" s="1" t="s">
        <v>1762</v>
      </c>
      <c r="C417" s="1">
        <v>4</v>
      </c>
      <c r="D417" s="1" t="s">
        <v>1763</v>
      </c>
      <c r="E417" s="1" t="s">
        <v>1082</v>
      </c>
      <c r="F417" s="1">
        <v>5</v>
      </c>
      <c r="G417" s="1" t="s">
        <v>272</v>
      </c>
      <c r="H417" s="1">
        <v>0</v>
      </c>
      <c r="I417" s="1" t="s">
        <v>1083</v>
      </c>
      <c r="J417" s="15">
        <v>0</v>
      </c>
      <c r="K417" s="15">
        <v>0</v>
      </c>
      <c r="L417" s="15">
        <v>0</v>
      </c>
      <c r="M417" s="15">
        <v>0</v>
      </c>
      <c r="N417" s="15">
        <v>0</v>
      </c>
      <c r="O417" s="15">
        <v>0</v>
      </c>
      <c r="P417" s="15">
        <v>0</v>
      </c>
      <c r="Q417" s="15">
        <v>0</v>
      </c>
      <c r="R417" s="15">
        <v>0</v>
      </c>
      <c r="S417" s="15">
        <v>0</v>
      </c>
      <c r="T417" s="15">
        <v>0</v>
      </c>
      <c r="U417" s="15">
        <v>0</v>
      </c>
      <c r="V417" s="15">
        <v>0</v>
      </c>
      <c r="W417" s="15">
        <v>0</v>
      </c>
      <c r="X417" s="15">
        <v>0</v>
      </c>
      <c r="Y417" s="15">
        <v>0</v>
      </c>
      <c r="Z417" s="15">
        <v>0</v>
      </c>
      <c r="AA417" s="15">
        <v>0</v>
      </c>
      <c r="AB417" s="15">
        <v>0</v>
      </c>
      <c r="AC417" s="15">
        <v>0</v>
      </c>
      <c r="AD417" s="15">
        <v>0</v>
      </c>
      <c r="AE417" s="15">
        <v>0</v>
      </c>
      <c r="AF417" s="15">
        <v>0</v>
      </c>
      <c r="AG417" s="15">
        <v>0</v>
      </c>
      <c r="AH417" s="15">
        <v>0</v>
      </c>
      <c r="AI417" s="15">
        <v>0</v>
      </c>
      <c r="AJ417" s="15">
        <v>0</v>
      </c>
      <c r="AK417" s="15">
        <v>0</v>
      </c>
      <c r="AL417" s="15">
        <v>0</v>
      </c>
      <c r="AM417" s="15">
        <v>0</v>
      </c>
      <c r="AN417" s="15">
        <v>0</v>
      </c>
      <c r="AO417" s="15">
        <v>0</v>
      </c>
      <c r="AP417" s="15">
        <v>0</v>
      </c>
      <c r="AQ417" s="15">
        <v>0</v>
      </c>
      <c r="AR417" s="15">
        <v>0</v>
      </c>
      <c r="AS417" s="15">
        <v>0</v>
      </c>
      <c r="AT417" s="15">
        <v>0</v>
      </c>
      <c r="AU417" s="15">
        <v>0</v>
      </c>
      <c r="AV417" s="15">
        <v>0</v>
      </c>
      <c r="AW417" s="15">
        <v>0</v>
      </c>
      <c r="AX417" s="15">
        <v>0</v>
      </c>
      <c r="AY417" s="15">
        <v>0</v>
      </c>
    </row>
    <row r="418" spans="1:51">
      <c r="A418" s="1">
        <v>29030</v>
      </c>
      <c r="B418" s="1" t="s">
        <v>1762</v>
      </c>
      <c r="C418" s="1">
        <v>4</v>
      </c>
      <c r="D418" s="1" t="s">
        <v>1763</v>
      </c>
      <c r="E418" s="1" t="s">
        <v>1084</v>
      </c>
      <c r="F418" s="1">
        <v>5</v>
      </c>
      <c r="G418" s="1" t="s">
        <v>272</v>
      </c>
      <c r="H418" s="1">
        <v>0</v>
      </c>
      <c r="I418" s="1" t="s">
        <v>1085</v>
      </c>
      <c r="J418" s="15">
        <v>8</v>
      </c>
      <c r="K418" s="15">
        <v>15</v>
      </c>
      <c r="L418" s="15">
        <v>5</v>
      </c>
      <c r="M418" s="15">
        <v>10</v>
      </c>
      <c r="N418" s="15">
        <v>4</v>
      </c>
      <c r="O418" s="15">
        <v>0</v>
      </c>
      <c r="P418" s="15">
        <v>4</v>
      </c>
      <c r="Q418" s="15">
        <v>7</v>
      </c>
      <c r="R418" s="15">
        <v>11</v>
      </c>
      <c r="S418" s="15">
        <v>4</v>
      </c>
      <c r="T418" s="15">
        <v>7</v>
      </c>
      <c r="U418" s="15">
        <v>1</v>
      </c>
      <c r="V418" s="15">
        <v>0</v>
      </c>
      <c r="W418" s="15">
        <v>1</v>
      </c>
      <c r="X418" s="15">
        <v>1</v>
      </c>
      <c r="Y418" s="15">
        <v>4</v>
      </c>
      <c r="Z418" s="15">
        <v>1</v>
      </c>
      <c r="AA418" s="15">
        <v>3</v>
      </c>
      <c r="AB418" s="15">
        <v>3</v>
      </c>
      <c r="AC418" s="15">
        <v>0</v>
      </c>
      <c r="AD418" s="15">
        <v>3</v>
      </c>
      <c r="AE418" s="15">
        <v>1</v>
      </c>
      <c r="AF418" s="15">
        <v>4</v>
      </c>
      <c r="AG418" s="15">
        <v>1</v>
      </c>
      <c r="AH418" s="15">
        <v>3</v>
      </c>
      <c r="AI418" s="15">
        <v>3</v>
      </c>
      <c r="AJ418" s="15">
        <v>0</v>
      </c>
      <c r="AK418" s="15">
        <v>3</v>
      </c>
      <c r="AL418" s="15">
        <v>0</v>
      </c>
      <c r="AM418" s="15">
        <v>0</v>
      </c>
      <c r="AN418" s="15">
        <v>0</v>
      </c>
      <c r="AO418" s="15">
        <v>0</v>
      </c>
      <c r="AP418" s="15">
        <v>0</v>
      </c>
      <c r="AQ418" s="15">
        <v>0</v>
      </c>
      <c r="AR418" s="15">
        <v>0</v>
      </c>
      <c r="AS418" s="15">
        <v>0</v>
      </c>
      <c r="AT418" s="15">
        <v>0</v>
      </c>
      <c r="AU418" s="15">
        <v>0</v>
      </c>
      <c r="AV418" s="15">
        <v>0</v>
      </c>
      <c r="AW418" s="15">
        <v>0</v>
      </c>
      <c r="AX418" s="15">
        <v>0</v>
      </c>
      <c r="AY418" s="15">
        <v>0</v>
      </c>
    </row>
    <row r="419" spans="1:51">
      <c r="A419" s="1">
        <v>29041</v>
      </c>
      <c r="B419" s="1" t="s">
        <v>1762</v>
      </c>
      <c r="C419" s="1">
        <v>4</v>
      </c>
      <c r="D419" s="1" t="s">
        <v>1763</v>
      </c>
      <c r="E419" s="1" t="s">
        <v>1086</v>
      </c>
      <c r="F419" s="1">
        <v>5</v>
      </c>
      <c r="G419" s="1" t="s">
        <v>272</v>
      </c>
      <c r="H419" s="1">
        <v>0</v>
      </c>
      <c r="I419" s="1" t="s">
        <v>1087</v>
      </c>
      <c r="J419" s="15">
        <v>8</v>
      </c>
      <c r="K419" s="15">
        <v>24</v>
      </c>
      <c r="L419" s="15">
        <v>12</v>
      </c>
      <c r="M419" s="15">
        <v>12</v>
      </c>
      <c r="N419" s="15">
        <v>13</v>
      </c>
      <c r="O419" s="15">
        <v>5</v>
      </c>
      <c r="P419" s="15">
        <v>8</v>
      </c>
      <c r="Q419" s="15">
        <v>4</v>
      </c>
      <c r="R419" s="15">
        <v>9</v>
      </c>
      <c r="S419" s="15">
        <v>5</v>
      </c>
      <c r="T419" s="15">
        <v>4</v>
      </c>
      <c r="U419" s="15">
        <v>0</v>
      </c>
      <c r="V419" s="15">
        <v>0</v>
      </c>
      <c r="W419" s="15">
        <v>0</v>
      </c>
      <c r="X419" s="15">
        <v>4</v>
      </c>
      <c r="Y419" s="15">
        <v>15</v>
      </c>
      <c r="Z419" s="15">
        <v>7</v>
      </c>
      <c r="AA419" s="15">
        <v>8</v>
      </c>
      <c r="AB419" s="15">
        <v>13</v>
      </c>
      <c r="AC419" s="15">
        <v>5</v>
      </c>
      <c r="AD419" s="15">
        <v>8</v>
      </c>
      <c r="AE419" s="15">
        <v>4</v>
      </c>
      <c r="AF419" s="15">
        <v>15</v>
      </c>
      <c r="AG419" s="15">
        <v>7</v>
      </c>
      <c r="AH419" s="15">
        <v>8</v>
      </c>
      <c r="AI419" s="15">
        <v>13</v>
      </c>
      <c r="AJ419" s="15">
        <v>5</v>
      </c>
      <c r="AK419" s="15">
        <v>8</v>
      </c>
      <c r="AL419" s="15">
        <v>0</v>
      </c>
      <c r="AM419" s="15">
        <v>0</v>
      </c>
      <c r="AN419" s="15">
        <v>0</v>
      </c>
      <c r="AO419" s="15">
        <v>0</v>
      </c>
      <c r="AP419" s="15">
        <v>0</v>
      </c>
      <c r="AQ419" s="15">
        <v>0</v>
      </c>
      <c r="AR419" s="15">
        <v>0</v>
      </c>
      <c r="AS419" s="15">
        <v>0</v>
      </c>
      <c r="AT419" s="15">
        <v>0</v>
      </c>
      <c r="AU419" s="15">
        <v>0</v>
      </c>
      <c r="AV419" s="15">
        <v>0</v>
      </c>
      <c r="AW419" s="15">
        <v>0</v>
      </c>
      <c r="AX419" s="15">
        <v>0</v>
      </c>
      <c r="AY419" s="15">
        <v>0</v>
      </c>
    </row>
    <row r="420" spans="1:51">
      <c r="A420" s="1">
        <v>29052</v>
      </c>
      <c r="B420" s="1" t="s">
        <v>1762</v>
      </c>
      <c r="C420" s="1">
        <v>4</v>
      </c>
      <c r="D420" s="1" t="s">
        <v>1763</v>
      </c>
      <c r="E420" s="1" t="s">
        <v>1088</v>
      </c>
      <c r="F420" s="1">
        <v>5</v>
      </c>
      <c r="G420" s="1" t="s">
        <v>272</v>
      </c>
      <c r="H420" s="1">
        <v>0</v>
      </c>
      <c r="I420" s="1" t="s">
        <v>1089</v>
      </c>
      <c r="J420" s="15">
        <v>36</v>
      </c>
      <c r="K420" s="15">
        <v>86</v>
      </c>
      <c r="L420" s="15">
        <v>24</v>
      </c>
      <c r="M420" s="15">
        <v>62</v>
      </c>
      <c r="N420" s="15">
        <v>38</v>
      </c>
      <c r="O420" s="15">
        <v>5</v>
      </c>
      <c r="P420" s="15">
        <v>33</v>
      </c>
      <c r="Q420" s="15">
        <v>26</v>
      </c>
      <c r="R420" s="15">
        <v>52</v>
      </c>
      <c r="S420" s="15">
        <v>18</v>
      </c>
      <c r="T420" s="15">
        <v>34</v>
      </c>
      <c r="U420" s="15">
        <v>11</v>
      </c>
      <c r="V420" s="15">
        <v>4</v>
      </c>
      <c r="W420" s="15">
        <v>7</v>
      </c>
      <c r="X420" s="15">
        <v>10</v>
      </c>
      <c r="Y420" s="15">
        <v>34</v>
      </c>
      <c r="Z420" s="15">
        <v>6</v>
      </c>
      <c r="AA420" s="15">
        <v>28</v>
      </c>
      <c r="AB420" s="15">
        <v>27</v>
      </c>
      <c r="AC420" s="15">
        <v>1</v>
      </c>
      <c r="AD420" s="15">
        <v>26</v>
      </c>
      <c r="AE420" s="15">
        <v>10</v>
      </c>
      <c r="AF420" s="15">
        <v>34</v>
      </c>
      <c r="AG420" s="15">
        <v>6</v>
      </c>
      <c r="AH420" s="15">
        <v>28</v>
      </c>
      <c r="AI420" s="15">
        <v>27</v>
      </c>
      <c r="AJ420" s="15">
        <v>1</v>
      </c>
      <c r="AK420" s="15">
        <v>26</v>
      </c>
      <c r="AL420" s="15">
        <v>0</v>
      </c>
      <c r="AM420" s="15">
        <v>0</v>
      </c>
      <c r="AN420" s="15">
        <v>0</v>
      </c>
      <c r="AO420" s="15">
        <v>0</v>
      </c>
      <c r="AP420" s="15">
        <v>0</v>
      </c>
      <c r="AQ420" s="15">
        <v>0</v>
      </c>
      <c r="AR420" s="15">
        <v>0</v>
      </c>
      <c r="AS420" s="15">
        <v>0</v>
      </c>
      <c r="AT420" s="15">
        <v>0</v>
      </c>
      <c r="AU420" s="15">
        <v>0</v>
      </c>
      <c r="AV420" s="15">
        <v>0</v>
      </c>
      <c r="AW420" s="15">
        <v>0</v>
      </c>
      <c r="AX420" s="15">
        <v>0</v>
      </c>
      <c r="AY420" s="15">
        <v>0</v>
      </c>
    </row>
    <row r="421" spans="1:51">
      <c r="A421" s="1">
        <v>29063</v>
      </c>
      <c r="B421" s="1" t="s">
        <v>1762</v>
      </c>
      <c r="C421" s="1">
        <v>4</v>
      </c>
      <c r="D421" s="1" t="s">
        <v>1763</v>
      </c>
      <c r="E421" s="1" t="s">
        <v>1090</v>
      </c>
      <c r="F421" s="1">
        <v>5</v>
      </c>
      <c r="G421" s="1" t="s">
        <v>272</v>
      </c>
      <c r="H421" s="1">
        <v>0</v>
      </c>
      <c r="I421" s="1" t="s">
        <v>1091</v>
      </c>
      <c r="J421" s="15">
        <v>4</v>
      </c>
      <c r="K421" s="15">
        <v>13</v>
      </c>
      <c r="L421" s="15">
        <v>4</v>
      </c>
      <c r="M421" s="15">
        <v>9</v>
      </c>
      <c r="N421" s="15">
        <v>4</v>
      </c>
      <c r="O421" s="15">
        <v>0</v>
      </c>
      <c r="P421" s="15">
        <v>4</v>
      </c>
      <c r="Q421" s="15">
        <v>1</v>
      </c>
      <c r="R421" s="15">
        <v>2</v>
      </c>
      <c r="S421" s="15">
        <v>1</v>
      </c>
      <c r="T421" s="15">
        <v>1</v>
      </c>
      <c r="U421" s="15">
        <v>0</v>
      </c>
      <c r="V421" s="15">
        <v>0</v>
      </c>
      <c r="W421" s="15">
        <v>0</v>
      </c>
      <c r="X421" s="15">
        <v>3</v>
      </c>
      <c r="Y421" s="15">
        <v>11</v>
      </c>
      <c r="Z421" s="15">
        <v>3</v>
      </c>
      <c r="AA421" s="15">
        <v>8</v>
      </c>
      <c r="AB421" s="15">
        <v>4</v>
      </c>
      <c r="AC421" s="15">
        <v>0</v>
      </c>
      <c r="AD421" s="15">
        <v>4</v>
      </c>
      <c r="AE421" s="15">
        <v>3</v>
      </c>
      <c r="AF421" s="15">
        <v>11</v>
      </c>
      <c r="AG421" s="15">
        <v>3</v>
      </c>
      <c r="AH421" s="15">
        <v>8</v>
      </c>
      <c r="AI421" s="15">
        <v>4</v>
      </c>
      <c r="AJ421" s="15">
        <v>0</v>
      </c>
      <c r="AK421" s="15">
        <v>4</v>
      </c>
      <c r="AL421" s="15">
        <v>0</v>
      </c>
      <c r="AM421" s="15">
        <v>0</v>
      </c>
      <c r="AN421" s="15">
        <v>0</v>
      </c>
      <c r="AO421" s="15">
        <v>0</v>
      </c>
      <c r="AP421" s="15">
        <v>0</v>
      </c>
      <c r="AQ421" s="15">
        <v>0</v>
      </c>
      <c r="AR421" s="15">
        <v>0</v>
      </c>
      <c r="AS421" s="15">
        <v>0</v>
      </c>
      <c r="AT421" s="15">
        <v>0</v>
      </c>
      <c r="AU421" s="15">
        <v>0</v>
      </c>
      <c r="AV421" s="15">
        <v>0</v>
      </c>
      <c r="AW421" s="15">
        <v>0</v>
      </c>
      <c r="AX421" s="15">
        <v>0</v>
      </c>
      <c r="AY421" s="15">
        <v>0</v>
      </c>
    </row>
    <row r="422" spans="1:51">
      <c r="A422" s="1">
        <v>29074</v>
      </c>
      <c r="B422" s="1" t="s">
        <v>1762</v>
      </c>
      <c r="C422" s="1">
        <v>4</v>
      </c>
      <c r="D422" s="1" t="s">
        <v>1763</v>
      </c>
      <c r="E422" s="1" t="s">
        <v>1092</v>
      </c>
      <c r="F422" s="1">
        <v>5</v>
      </c>
      <c r="G422" s="1" t="s">
        <v>272</v>
      </c>
      <c r="H422" s="1">
        <v>0</v>
      </c>
      <c r="I422" s="1" t="s">
        <v>1093</v>
      </c>
      <c r="J422" s="15">
        <v>12</v>
      </c>
      <c r="K422" s="15">
        <v>41</v>
      </c>
      <c r="L422" s="15">
        <v>9</v>
      </c>
      <c r="M422" s="15">
        <v>32</v>
      </c>
      <c r="N422" s="15">
        <v>24</v>
      </c>
      <c r="O422" s="15">
        <v>2</v>
      </c>
      <c r="P422" s="15">
        <v>22</v>
      </c>
      <c r="Q422" s="15">
        <v>9</v>
      </c>
      <c r="R422" s="15">
        <v>14</v>
      </c>
      <c r="S422" s="15">
        <v>6</v>
      </c>
      <c r="T422" s="15">
        <v>8</v>
      </c>
      <c r="U422" s="15">
        <v>1</v>
      </c>
      <c r="V422" s="15">
        <v>1</v>
      </c>
      <c r="W422" s="15">
        <v>0</v>
      </c>
      <c r="X422" s="15">
        <v>3</v>
      </c>
      <c r="Y422" s="15">
        <v>27</v>
      </c>
      <c r="Z422" s="15">
        <v>3</v>
      </c>
      <c r="AA422" s="15">
        <v>24</v>
      </c>
      <c r="AB422" s="15">
        <v>23</v>
      </c>
      <c r="AC422" s="15">
        <v>1</v>
      </c>
      <c r="AD422" s="15">
        <v>22</v>
      </c>
      <c r="AE422" s="15">
        <v>3</v>
      </c>
      <c r="AF422" s="15">
        <v>27</v>
      </c>
      <c r="AG422" s="15">
        <v>3</v>
      </c>
      <c r="AH422" s="15">
        <v>24</v>
      </c>
      <c r="AI422" s="15">
        <v>23</v>
      </c>
      <c r="AJ422" s="15">
        <v>1</v>
      </c>
      <c r="AK422" s="15">
        <v>22</v>
      </c>
      <c r="AL422" s="15">
        <v>0</v>
      </c>
      <c r="AM422" s="15">
        <v>0</v>
      </c>
      <c r="AN422" s="15">
        <v>0</v>
      </c>
      <c r="AO422" s="15">
        <v>0</v>
      </c>
      <c r="AP422" s="15">
        <v>0</v>
      </c>
      <c r="AQ422" s="15">
        <v>0</v>
      </c>
      <c r="AR422" s="15">
        <v>0</v>
      </c>
      <c r="AS422" s="15">
        <v>0</v>
      </c>
      <c r="AT422" s="15">
        <v>0</v>
      </c>
      <c r="AU422" s="15">
        <v>0</v>
      </c>
      <c r="AV422" s="15">
        <v>0</v>
      </c>
      <c r="AW422" s="15">
        <v>0</v>
      </c>
      <c r="AX422" s="15">
        <v>0</v>
      </c>
      <c r="AY422" s="15">
        <v>0</v>
      </c>
    </row>
    <row r="423" spans="1:51">
      <c r="A423" s="1">
        <v>29085</v>
      </c>
      <c r="B423" s="1" t="s">
        <v>1762</v>
      </c>
      <c r="C423" s="1">
        <v>4</v>
      </c>
      <c r="D423" s="1" t="s">
        <v>1763</v>
      </c>
      <c r="E423" s="1" t="s">
        <v>1094</v>
      </c>
      <c r="F423" s="1">
        <v>4</v>
      </c>
      <c r="G423" s="1" t="s">
        <v>272</v>
      </c>
      <c r="H423" s="1">
        <v>0</v>
      </c>
      <c r="I423" s="1" t="s">
        <v>1095</v>
      </c>
      <c r="J423" s="15">
        <v>188</v>
      </c>
      <c r="K423" s="15">
        <v>1188</v>
      </c>
      <c r="L423" s="15">
        <v>401</v>
      </c>
      <c r="M423" s="15">
        <v>787</v>
      </c>
      <c r="N423" s="15">
        <v>894</v>
      </c>
      <c r="O423" s="15">
        <v>258</v>
      </c>
      <c r="P423" s="15">
        <v>636</v>
      </c>
      <c r="Q423" s="15">
        <v>147</v>
      </c>
      <c r="R423" s="15">
        <v>525</v>
      </c>
      <c r="S423" s="15">
        <v>211</v>
      </c>
      <c r="T423" s="15">
        <v>314</v>
      </c>
      <c r="U423" s="15">
        <v>259</v>
      </c>
      <c r="V423" s="15">
        <v>86</v>
      </c>
      <c r="W423" s="15">
        <v>173</v>
      </c>
      <c r="X423" s="15">
        <v>39</v>
      </c>
      <c r="Y423" s="15">
        <v>661</v>
      </c>
      <c r="Z423" s="15">
        <v>188</v>
      </c>
      <c r="AA423" s="15">
        <v>473</v>
      </c>
      <c r="AB423" s="15">
        <v>634</v>
      </c>
      <c r="AC423" s="15">
        <v>171</v>
      </c>
      <c r="AD423" s="15">
        <v>463</v>
      </c>
      <c r="AE423" s="15">
        <v>38</v>
      </c>
      <c r="AF423" s="15">
        <v>656</v>
      </c>
      <c r="AG423" s="15">
        <v>185</v>
      </c>
      <c r="AH423" s="15">
        <v>471</v>
      </c>
      <c r="AI423" s="15">
        <v>629</v>
      </c>
      <c r="AJ423" s="15">
        <v>168</v>
      </c>
      <c r="AK423" s="15">
        <v>461</v>
      </c>
      <c r="AL423" s="15">
        <v>1</v>
      </c>
      <c r="AM423" s="15">
        <v>5</v>
      </c>
      <c r="AN423" s="15">
        <v>3</v>
      </c>
      <c r="AO423" s="15">
        <v>2</v>
      </c>
      <c r="AP423" s="15">
        <v>5</v>
      </c>
      <c r="AQ423" s="15">
        <v>3</v>
      </c>
      <c r="AR423" s="15">
        <v>2</v>
      </c>
      <c r="AS423" s="15">
        <v>2</v>
      </c>
      <c r="AT423" s="15">
        <v>2</v>
      </c>
      <c r="AU423" s="15">
        <v>2</v>
      </c>
      <c r="AV423" s="15">
        <v>0</v>
      </c>
      <c r="AW423" s="15">
        <v>1</v>
      </c>
      <c r="AX423" s="15">
        <v>1</v>
      </c>
      <c r="AY423" s="15">
        <v>0</v>
      </c>
    </row>
    <row r="424" spans="1:51">
      <c r="A424" s="1">
        <v>29096</v>
      </c>
      <c r="B424" s="1" t="s">
        <v>1762</v>
      </c>
      <c r="C424" s="1">
        <v>4</v>
      </c>
      <c r="D424" s="1" t="s">
        <v>1763</v>
      </c>
      <c r="E424" s="1" t="s">
        <v>1096</v>
      </c>
      <c r="F424" s="1">
        <v>5</v>
      </c>
      <c r="G424" s="1" t="s">
        <v>272</v>
      </c>
      <c r="H424" s="1">
        <v>0</v>
      </c>
      <c r="I424" s="1" t="s">
        <v>1097</v>
      </c>
      <c r="J424" s="15">
        <v>0</v>
      </c>
      <c r="K424" s="15">
        <v>0</v>
      </c>
      <c r="L424" s="15">
        <v>0</v>
      </c>
      <c r="M424" s="15">
        <v>0</v>
      </c>
      <c r="N424" s="15">
        <v>0</v>
      </c>
      <c r="O424" s="15">
        <v>0</v>
      </c>
      <c r="P424" s="15">
        <v>0</v>
      </c>
      <c r="Q424" s="15">
        <v>0</v>
      </c>
      <c r="R424" s="15">
        <v>0</v>
      </c>
      <c r="S424" s="15">
        <v>0</v>
      </c>
      <c r="T424" s="15">
        <v>0</v>
      </c>
      <c r="U424" s="15">
        <v>0</v>
      </c>
      <c r="V424" s="15">
        <v>0</v>
      </c>
      <c r="W424" s="15">
        <v>0</v>
      </c>
      <c r="X424" s="15">
        <v>0</v>
      </c>
      <c r="Y424" s="15">
        <v>0</v>
      </c>
      <c r="Z424" s="15">
        <v>0</v>
      </c>
      <c r="AA424" s="15">
        <v>0</v>
      </c>
      <c r="AB424" s="15">
        <v>0</v>
      </c>
      <c r="AC424" s="15">
        <v>0</v>
      </c>
      <c r="AD424" s="15">
        <v>0</v>
      </c>
      <c r="AE424" s="15">
        <v>0</v>
      </c>
      <c r="AF424" s="15">
        <v>0</v>
      </c>
      <c r="AG424" s="15">
        <v>0</v>
      </c>
      <c r="AH424" s="15">
        <v>0</v>
      </c>
      <c r="AI424" s="15">
        <v>0</v>
      </c>
      <c r="AJ424" s="15">
        <v>0</v>
      </c>
      <c r="AK424" s="15">
        <v>0</v>
      </c>
      <c r="AL424" s="15">
        <v>0</v>
      </c>
      <c r="AM424" s="15">
        <v>0</v>
      </c>
      <c r="AN424" s="15">
        <v>0</v>
      </c>
      <c r="AO424" s="15">
        <v>0</v>
      </c>
      <c r="AP424" s="15">
        <v>0</v>
      </c>
      <c r="AQ424" s="15">
        <v>0</v>
      </c>
      <c r="AR424" s="15">
        <v>0</v>
      </c>
      <c r="AS424" s="15">
        <v>0</v>
      </c>
      <c r="AT424" s="15">
        <v>0</v>
      </c>
      <c r="AU424" s="15">
        <v>0</v>
      </c>
      <c r="AV424" s="15">
        <v>0</v>
      </c>
      <c r="AW424" s="15">
        <v>0</v>
      </c>
      <c r="AX424" s="15">
        <v>0</v>
      </c>
      <c r="AY424" s="15">
        <v>0</v>
      </c>
    </row>
    <row r="425" spans="1:51">
      <c r="A425" s="1">
        <v>29107</v>
      </c>
      <c r="B425" s="1" t="s">
        <v>1762</v>
      </c>
      <c r="C425" s="1">
        <v>4</v>
      </c>
      <c r="D425" s="1" t="s">
        <v>1763</v>
      </c>
      <c r="E425" s="1" t="s">
        <v>1098</v>
      </c>
      <c r="F425" s="1">
        <v>5</v>
      </c>
      <c r="G425" s="1" t="s">
        <v>272</v>
      </c>
      <c r="H425" s="1">
        <v>0</v>
      </c>
      <c r="I425" s="1" t="s">
        <v>1099</v>
      </c>
      <c r="J425" s="15">
        <v>12</v>
      </c>
      <c r="K425" s="15">
        <v>305</v>
      </c>
      <c r="L425" s="15">
        <v>75</v>
      </c>
      <c r="M425" s="15">
        <v>230</v>
      </c>
      <c r="N425" s="15">
        <v>283</v>
      </c>
      <c r="O425" s="15">
        <v>68</v>
      </c>
      <c r="P425" s="15">
        <v>215</v>
      </c>
      <c r="Q425" s="15">
        <v>5</v>
      </c>
      <c r="R425" s="15">
        <v>22</v>
      </c>
      <c r="S425" s="15">
        <v>6</v>
      </c>
      <c r="T425" s="15">
        <v>16</v>
      </c>
      <c r="U425" s="15">
        <v>2</v>
      </c>
      <c r="V425" s="15">
        <v>0</v>
      </c>
      <c r="W425" s="15">
        <v>2</v>
      </c>
      <c r="X425" s="15">
        <v>7</v>
      </c>
      <c r="Y425" s="15">
        <v>283</v>
      </c>
      <c r="Z425" s="15">
        <v>69</v>
      </c>
      <c r="AA425" s="15">
        <v>214</v>
      </c>
      <c r="AB425" s="15">
        <v>281</v>
      </c>
      <c r="AC425" s="15">
        <v>68</v>
      </c>
      <c r="AD425" s="15">
        <v>213</v>
      </c>
      <c r="AE425" s="15">
        <v>7</v>
      </c>
      <c r="AF425" s="15">
        <v>283</v>
      </c>
      <c r="AG425" s="15">
        <v>69</v>
      </c>
      <c r="AH425" s="15">
        <v>214</v>
      </c>
      <c r="AI425" s="15">
        <v>281</v>
      </c>
      <c r="AJ425" s="15">
        <v>68</v>
      </c>
      <c r="AK425" s="15">
        <v>213</v>
      </c>
      <c r="AL425" s="15">
        <v>0</v>
      </c>
      <c r="AM425" s="15">
        <v>0</v>
      </c>
      <c r="AN425" s="15">
        <v>0</v>
      </c>
      <c r="AO425" s="15">
        <v>0</v>
      </c>
      <c r="AP425" s="15">
        <v>0</v>
      </c>
      <c r="AQ425" s="15">
        <v>0</v>
      </c>
      <c r="AR425" s="15">
        <v>0</v>
      </c>
      <c r="AS425" s="15">
        <v>0</v>
      </c>
      <c r="AT425" s="15">
        <v>0</v>
      </c>
      <c r="AU425" s="15">
        <v>0</v>
      </c>
      <c r="AV425" s="15">
        <v>0</v>
      </c>
      <c r="AW425" s="15">
        <v>0</v>
      </c>
      <c r="AX425" s="15">
        <v>0</v>
      </c>
      <c r="AY425" s="15">
        <v>0</v>
      </c>
    </row>
    <row r="426" spans="1:51">
      <c r="A426" s="1">
        <v>29118</v>
      </c>
      <c r="B426" s="1" t="s">
        <v>1762</v>
      </c>
      <c r="C426" s="1">
        <v>4</v>
      </c>
      <c r="D426" s="1" t="s">
        <v>1763</v>
      </c>
      <c r="E426" s="1" t="s">
        <v>1100</v>
      </c>
      <c r="F426" s="1">
        <v>5</v>
      </c>
      <c r="G426" s="1" t="s">
        <v>272</v>
      </c>
      <c r="H426" s="1">
        <v>0</v>
      </c>
      <c r="I426" s="1" t="s">
        <v>1101</v>
      </c>
      <c r="J426" s="15">
        <v>18</v>
      </c>
      <c r="K426" s="15">
        <v>55</v>
      </c>
      <c r="L426" s="15">
        <v>25</v>
      </c>
      <c r="M426" s="15">
        <v>30</v>
      </c>
      <c r="N426" s="15">
        <v>22</v>
      </c>
      <c r="O426" s="15">
        <v>8</v>
      </c>
      <c r="P426" s="15">
        <v>14</v>
      </c>
      <c r="Q426" s="15">
        <v>15</v>
      </c>
      <c r="R426" s="15">
        <v>45</v>
      </c>
      <c r="S426" s="15">
        <v>18</v>
      </c>
      <c r="T426" s="15">
        <v>27</v>
      </c>
      <c r="U426" s="15">
        <v>16</v>
      </c>
      <c r="V426" s="15">
        <v>5</v>
      </c>
      <c r="W426" s="15">
        <v>11</v>
      </c>
      <c r="X426" s="15">
        <v>2</v>
      </c>
      <c r="Y426" s="15">
        <v>8</v>
      </c>
      <c r="Z426" s="15">
        <v>5</v>
      </c>
      <c r="AA426" s="15">
        <v>3</v>
      </c>
      <c r="AB426" s="15">
        <v>5</v>
      </c>
      <c r="AC426" s="15">
        <v>2</v>
      </c>
      <c r="AD426" s="15">
        <v>3</v>
      </c>
      <c r="AE426" s="15">
        <v>2</v>
      </c>
      <c r="AF426" s="15">
        <v>8</v>
      </c>
      <c r="AG426" s="15">
        <v>5</v>
      </c>
      <c r="AH426" s="15">
        <v>3</v>
      </c>
      <c r="AI426" s="15">
        <v>5</v>
      </c>
      <c r="AJ426" s="15">
        <v>2</v>
      </c>
      <c r="AK426" s="15">
        <v>3</v>
      </c>
      <c r="AL426" s="15">
        <v>0</v>
      </c>
      <c r="AM426" s="15">
        <v>0</v>
      </c>
      <c r="AN426" s="15">
        <v>0</v>
      </c>
      <c r="AO426" s="15">
        <v>0</v>
      </c>
      <c r="AP426" s="15">
        <v>0</v>
      </c>
      <c r="AQ426" s="15">
        <v>0</v>
      </c>
      <c r="AR426" s="15">
        <v>0</v>
      </c>
      <c r="AS426" s="15">
        <v>1</v>
      </c>
      <c r="AT426" s="15">
        <v>2</v>
      </c>
      <c r="AU426" s="15">
        <v>2</v>
      </c>
      <c r="AV426" s="15">
        <v>0</v>
      </c>
      <c r="AW426" s="15">
        <v>1</v>
      </c>
      <c r="AX426" s="15">
        <v>1</v>
      </c>
      <c r="AY426" s="15">
        <v>0</v>
      </c>
    </row>
    <row r="427" spans="1:51">
      <c r="A427" s="1">
        <v>29129</v>
      </c>
      <c r="B427" s="1" t="s">
        <v>1762</v>
      </c>
      <c r="C427" s="1">
        <v>4</v>
      </c>
      <c r="D427" s="1" t="s">
        <v>1763</v>
      </c>
      <c r="E427" s="1" t="s">
        <v>1102</v>
      </c>
      <c r="F427" s="1">
        <v>5</v>
      </c>
      <c r="G427" s="1" t="s">
        <v>272</v>
      </c>
      <c r="H427" s="1">
        <v>0</v>
      </c>
      <c r="I427" s="1" t="s">
        <v>1103</v>
      </c>
      <c r="J427" s="15">
        <v>13</v>
      </c>
      <c r="K427" s="15">
        <v>74</v>
      </c>
      <c r="L427" s="15">
        <v>30</v>
      </c>
      <c r="M427" s="15">
        <v>44</v>
      </c>
      <c r="N427" s="15">
        <v>55</v>
      </c>
      <c r="O427" s="15">
        <v>17</v>
      </c>
      <c r="P427" s="15">
        <v>38</v>
      </c>
      <c r="Q427" s="15">
        <v>9</v>
      </c>
      <c r="R427" s="15">
        <v>35</v>
      </c>
      <c r="S427" s="15">
        <v>17</v>
      </c>
      <c r="T427" s="15">
        <v>18</v>
      </c>
      <c r="U427" s="15">
        <v>24</v>
      </c>
      <c r="V427" s="15">
        <v>9</v>
      </c>
      <c r="W427" s="15">
        <v>15</v>
      </c>
      <c r="X427" s="15">
        <v>4</v>
      </c>
      <c r="Y427" s="15">
        <v>39</v>
      </c>
      <c r="Z427" s="15">
        <v>13</v>
      </c>
      <c r="AA427" s="15">
        <v>26</v>
      </c>
      <c r="AB427" s="15">
        <v>31</v>
      </c>
      <c r="AC427" s="15">
        <v>8</v>
      </c>
      <c r="AD427" s="15">
        <v>23</v>
      </c>
      <c r="AE427" s="15">
        <v>4</v>
      </c>
      <c r="AF427" s="15">
        <v>39</v>
      </c>
      <c r="AG427" s="15">
        <v>13</v>
      </c>
      <c r="AH427" s="15">
        <v>26</v>
      </c>
      <c r="AI427" s="15">
        <v>31</v>
      </c>
      <c r="AJ427" s="15">
        <v>8</v>
      </c>
      <c r="AK427" s="15">
        <v>23</v>
      </c>
      <c r="AL427" s="15">
        <v>0</v>
      </c>
      <c r="AM427" s="15">
        <v>0</v>
      </c>
      <c r="AN427" s="15">
        <v>0</v>
      </c>
      <c r="AO427" s="15">
        <v>0</v>
      </c>
      <c r="AP427" s="15">
        <v>0</v>
      </c>
      <c r="AQ427" s="15">
        <v>0</v>
      </c>
      <c r="AR427" s="15">
        <v>0</v>
      </c>
      <c r="AS427" s="15">
        <v>0</v>
      </c>
      <c r="AT427" s="15">
        <v>0</v>
      </c>
      <c r="AU427" s="15">
        <v>0</v>
      </c>
      <c r="AV427" s="15">
        <v>0</v>
      </c>
      <c r="AW427" s="15">
        <v>0</v>
      </c>
      <c r="AX427" s="15">
        <v>0</v>
      </c>
      <c r="AY427" s="15">
        <v>0</v>
      </c>
    </row>
    <row r="428" spans="1:51">
      <c r="A428" s="1">
        <v>29140</v>
      </c>
      <c r="B428" s="1" t="s">
        <v>1762</v>
      </c>
      <c r="C428" s="1">
        <v>4</v>
      </c>
      <c r="D428" s="1" t="s">
        <v>1763</v>
      </c>
      <c r="E428" s="1" t="s">
        <v>1104</v>
      </c>
      <c r="F428" s="1">
        <v>5</v>
      </c>
      <c r="G428" s="1" t="s">
        <v>272</v>
      </c>
      <c r="H428" s="1">
        <v>0</v>
      </c>
      <c r="I428" s="1" t="s">
        <v>1105</v>
      </c>
      <c r="J428" s="15">
        <v>17</v>
      </c>
      <c r="K428" s="15">
        <v>40</v>
      </c>
      <c r="L428" s="15">
        <v>19</v>
      </c>
      <c r="M428" s="15">
        <v>21</v>
      </c>
      <c r="N428" s="15">
        <v>19</v>
      </c>
      <c r="O428" s="15">
        <v>6</v>
      </c>
      <c r="P428" s="15">
        <v>13</v>
      </c>
      <c r="Q428" s="15">
        <v>13</v>
      </c>
      <c r="R428" s="15">
        <v>24</v>
      </c>
      <c r="S428" s="15">
        <v>13</v>
      </c>
      <c r="T428" s="15">
        <v>11</v>
      </c>
      <c r="U428" s="15">
        <v>5</v>
      </c>
      <c r="V428" s="15">
        <v>1</v>
      </c>
      <c r="W428" s="15">
        <v>4</v>
      </c>
      <c r="X428" s="15">
        <v>4</v>
      </c>
      <c r="Y428" s="15">
        <v>16</v>
      </c>
      <c r="Z428" s="15">
        <v>6</v>
      </c>
      <c r="AA428" s="15">
        <v>10</v>
      </c>
      <c r="AB428" s="15">
        <v>14</v>
      </c>
      <c r="AC428" s="15">
        <v>5</v>
      </c>
      <c r="AD428" s="15">
        <v>9</v>
      </c>
      <c r="AE428" s="15">
        <v>3</v>
      </c>
      <c r="AF428" s="15">
        <v>11</v>
      </c>
      <c r="AG428" s="15">
        <v>3</v>
      </c>
      <c r="AH428" s="15">
        <v>8</v>
      </c>
      <c r="AI428" s="15">
        <v>9</v>
      </c>
      <c r="AJ428" s="15">
        <v>2</v>
      </c>
      <c r="AK428" s="15">
        <v>7</v>
      </c>
      <c r="AL428" s="15">
        <v>1</v>
      </c>
      <c r="AM428" s="15">
        <v>5</v>
      </c>
      <c r="AN428" s="15">
        <v>3</v>
      </c>
      <c r="AO428" s="15">
        <v>2</v>
      </c>
      <c r="AP428" s="15">
        <v>5</v>
      </c>
      <c r="AQ428" s="15">
        <v>3</v>
      </c>
      <c r="AR428" s="15">
        <v>2</v>
      </c>
      <c r="AS428" s="15">
        <v>0</v>
      </c>
      <c r="AT428" s="15">
        <v>0</v>
      </c>
      <c r="AU428" s="15">
        <v>0</v>
      </c>
      <c r="AV428" s="15">
        <v>0</v>
      </c>
      <c r="AW428" s="15">
        <v>0</v>
      </c>
      <c r="AX428" s="15">
        <v>0</v>
      </c>
      <c r="AY428" s="15">
        <v>0</v>
      </c>
    </row>
    <row r="429" spans="1:51">
      <c r="A429" s="1">
        <v>29151</v>
      </c>
      <c r="B429" s="1" t="s">
        <v>1762</v>
      </c>
      <c r="C429" s="1">
        <v>4</v>
      </c>
      <c r="D429" s="1" t="s">
        <v>1763</v>
      </c>
      <c r="E429" s="1" t="s">
        <v>1106</v>
      </c>
      <c r="F429" s="1">
        <v>5</v>
      </c>
      <c r="G429" s="1" t="s">
        <v>272</v>
      </c>
      <c r="H429" s="1">
        <v>0</v>
      </c>
      <c r="I429" s="1" t="s">
        <v>1107</v>
      </c>
      <c r="J429" s="15">
        <v>33</v>
      </c>
      <c r="K429" s="15">
        <v>79</v>
      </c>
      <c r="L429" s="15">
        <v>35</v>
      </c>
      <c r="M429" s="15">
        <v>44</v>
      </c>
      <c r="N429" s="15">
        <v>23</v>
      </c>
      <c r="O429" s="15">
        <v>12</v>
      </c>
      <c r="P429" s="15">
        <v>11</v>
      </c>
      <c r="Q429" s="15">
        <v>29</v>
      </c>
      <c r="R429" s="15">
        <v>63</v>
      </c>
      <c r="S429" s="15">
        <v>27</v>
      </c>
      <c r="T429" s="15">
        <v>36</v>
      </c>
      <c r="U429" s="15">
        <v>9</v>
      </c>
      <c r="V429" s="15">
        <v>5</v>
      </c>
      <c r="W429" s="15">
        <v>4</v>
      </c>
      <c r="X429" s="15">
        <v>4</v>
      </c>
      <c r="Y429" s="15">
        <v>16</v>
      </c>
      <c r="Z429" s="15">
        <v>8</v>
      </c>
      <c r="AA429" s="15">
        <v>8</v>
      </c>
      <c r="AB429" s="15">
        <v>14</v>
      </c>
      <c r="AC429" s="15">
        <v>7</v>
      </c>
      <c r="AD429" s="15">
        <v>7</v>
      </c>
      <c r="AE429" s="15">
        <v>4</v>
      </c>
      <c r="AF429" s="15">
        <v>16</v>
      </c>
      <c r="AG429" s="15">
        <v>8</v>
      </c>
      <c r="AH429" s="15">
        <v>8</v>
      </c>
      <c r="AI429" s="15">
        <v>14</v>
      </c>
      <c r="AJ429" s="15">
        <v>7</v>
      </c>
      <c r="AK429" s="15">
        <v>7</v>
      </c>
      <c r="AL429" s="15">
        <v>0</v>
      </c>
      <c r="AM429" s="15">
        <v>0</v>
      </c>
      <c r="AN429" s="15">
        <v>0</v>
      </c>
      <c r="AO429" s="15">
        <v>0</v>
      </c>
      <c r="AP429" s="15">
        <v>0</v>
      </c>
      <c r="AQ429" s="15">
        <v>0</v>
      </c>
      <c r="AR429" s="15">
        <v>0</v>
      </c>
      <c r="AS429" s="15">
        <v>0</v>
      </c>
      <c r="AT429" s="15">
        <v>0</v>
      </c>
      <c r="AU429" s="15">
        <v>0</v>
      </c>
      <c r="AV429" s="15">
        <v>0</v>
      </c>
      <c r="AW429" s="15">
        <v>0</v>
      </c>
      <c r="AX429" s="15">
        <v>0</v>
      </c>
      <c r="AY429" s="15">
        <v>0</v>
      </c>
    </row>
    <row r="430" spans="1:51">
      <c r="A430" s="1">
        <v>29162</v>
      </c>
      <c r="B430" s="1" t="s">
        <v>1762</v>
      </c>
      <c r="C430" s="1">
        <v>4</v>
      </c>
      <c r="D430" s="1" t="s">
        <v>1763</v>
      </c>
      <c r="E430" s="1" t="s">
        <v>1108</v>
      </c>
      <c r="F430" s="1">
        <v>5</v>
      </c>
      <c r="G430" s="1" t="s">
        <v>272</v>
      </c>
      <c r="H430" s="1">
        <v>0</v>
      </c>
      <c r="I430" s="1" t="s">
        <v>1109</v>
      </c>
      <c r="J430" s="15">
        <v>31</v>
      </c>
      <c r="K430" s="15">
        <v>102</v>
      </c>
      <c r="L430" s="15">
        <v>30</v>
      </c>
      <c r="M430" s="15">
        <v>72</v>
      </c>
      <c r="N430" s="15">
        <v>49</v>
      </c>
      <c r="O430" s="15">
        <v>5</v>
      </c>
      <c r="P430" s="15">
        <v>44</v>
      </c>
      <c r="Q430" s="15">
        <v>28</v>
      </c>
      <c r="R430" s="15">
        <v>92</v>
      </c>
      <c r="S430" s="15">
        <v>28</v>
      </c>
      <c r="T430" s="15">
        <v>64</v>
      </c>
      <c r="U430" s="15">
        <v>40</v>
      </c>
      <c r="V430" s="15">
        <v>4</v>
      </c>
      <c r="W430" s="15">
        <v>36</v>
      </c>
      <c r="X430" s="15">
        <v>2</v>
      </c>
      <c r="Y430" s="15">
        <v>10</v>
      </c>
      <c r="Z430" s="15">
        <v>2</v>
      </c>
      <c r="AA430" s="15">
        <v>8</v>
      </c>
      <c r="AB430" s="15">
        <v>9</v>
      </c>
      <c r="AC430" s="15">
        <v>1</v>
      </c>
      <c r="AD430" s="15">
        <v>8</v>
      </c>
      <c r="AE430" s="15">
        <v>2</v>
      </c>
      <c r="AF430" s="15">
        <v>10</v>
      </c>
      <c r="AG430" s="15">
        <v>2</v>
      </c>
      <c r="AH430" s="15">
        <v>8</v>
      </c>
      <c r="AI430" s="15">
        <v>9</v>
      </c>
      <c r="AJ430" s="15">
        <v>1</v>
      </c>
      <c r="AK430" s="15">
        <v>8</v>
      </c>
      <c r="AL430" s="15">
        <v>0</v>
      </c>
      <c r="AM430" s="15">
        <v>0</v>
      </c>
      <c r="AN430" s="15">
        <v>0</v>
      </c>
      <c r="AO430" s="15">
        <v>0</v>
      </c>
      <c r="AP430" s="15">
        <v>0</v>
      </c>
      <c r="AQ430" s="15">
        <v>0</v>
      </c>
      <c r="AR430" s="15">
        <v>0</v>
      </c>
      <c r="AS430" s="15">
        <v>1</v>
      </c>
      <c r="AT430" s="15">
        <v>0</v>
      </c>
      <c r="AU430" s="15">
        <v>0</v>
      </c>
      <c r="AV430" s="15">
        <v>0</v>
      </c>
      <c r="AW430" s="15">
        <v>0</v>
      </c>
      <c r="AX430" s="15">
        <v>0</v>
      </c>
      <c r="AY430" s="15">
        <v>0</v>
      </c>
    </row>
    <row r="431" spans="1:51">
      <c r="A431" s="1">
        <v>29173</v>
      </c>
      <c r="B431" s="1" t="s">
        <v>1762</v>
      </c>
      <c r="C431" s="1">
        <v>4</v>
      </c>
      <c r="D431" s="1" t="s">
        <v>1763</v>
      </c>
      <c r="E431" s="1" t="s">
        <v>1110</v>
      </c>
      <c r="F431" s="1">
        <v>5</v>
      </c>
      <c r="G431" s="1" t="s">
        <v>272</v>
      </c>
      <c r="H431" s="1">
        <v>0</v>
      </c>
      <c r="I431" s="1" t="s">
        <v>1111</v>
      </c>
      <c r="J431" s="15">
        <v>64</v>
      </c>
      <c r="K431" s="15">
        <v>533</v>
      </c>
      <c r="L431" s="15">
        <v>187</v>
      </c>
      <c r="M431" s="15">
        <v>346</v>
      </c>
      <c r="N431" s="15">
        <v>443</v>
      </c>
      <c r="O431" s="15">
        <v>142</v>
      </c>
      <c r="P431" s="15">
        <v>301</v>
      </c>
      <c r="Q431" s="15">
        <v>48</v>
      </c>
      <c r="R431" s="15">
        <v>244</v>
      </c>
      <c r="S431" s="15">
        <v>102</v>
      </c>
      <c r="T431" s="15">
        <v>142</v>
      </c>
      <c r="U431" s="15">
        <v>163</v>
      </c>
      <c r="V431" s="15">
        <v>62</v>
      </c>
      <c r="W431" s="15">
        <v>101</v>
      </c>
      <c r="X431" s="15">
        <v>16</v>
      </c>
      <c r="Y431" s="15">
        <v>289</v>
      </c>
      <c r="Z431" s="15">
        <v>85</v>
      </c>
      <c r="AA431" s="15">
        <v>204</v>
      </c>
      <c r="AB431" s="15">
        <v>280</v>
      </c>
      <c r="AC431" s="15">
        <v>80</v>
      </c>
      <c r="AD431" s="15">
        <v>200</v>
      </c>
      <c r="AE431" s="15">
        <v>16</v>
      </c>
      <c r="AF431" s="15">
        <v>289</v>
      </c>
      <c r="AG431" s="15">
        <v>85</v>
      </c>
      <c r="AH431" s="15">
        <v>204</v>
      </c>
      <c r="AI431" s="15">
        <v>280</v>
      </c>
      <c r="AJ431" s="15">
        <v>80</v>
      </c>
      <c r="AK431" s="15">
        <v>200</v>
      </c>
      <c r="AL431" s="15">
        <v>0</v>
      </c>
      <c r="AM431" s="15">
        <v>0</v>
      </c>
      <c r="AN431" s="15">
        <v>0</v>
      </c>
      <c r="AO431" s="15">
        <v>0</v>
      </c>
      <c r="AP431" s="15">
        <v>0</v>
      </c>
      <c r="AQ431" s="15">
        <v>0</v>
      </c>
      <c r="AR431" s="15">
        <v>0</v>
      </c>
      <c r="AS431" s="15">
        <v>0</v>
      </c>
      <c r="AT431" s="15">
        <v>0</v>
      </c>
      <c r="AU431" s="15">
        <v>0</v>
      </c>
      <c r="AV431" s="15">
        <v>0</v>
      </c>
      <c r="AW431" s="15">
        <v>0</v>
      </c>
      <c r="AX431" s="15">
        <v>0</v>
      </c>
      <c r="AY431" s="15">
        <v>0</v>
      </c>
    </row>
    <row r="432" spans="1:51">
      <c r="A432" s="1">
        <v>29184</v>
      </c>
      <c r="B432" s="1" t="s">
        <v>1762</v>
      </c>
      <c r="C432" s="1">
        <v>4</v>
      </c>
      <c r="D432" s="1" t="s">
        <v>1763</v>
      </c>
      <c r="E432" s="1" t="s">
        <v>1112</v>
      </c>
      <c r="F432" s="1">
        <v>6</v>
      </c>
      <c r="G432" s="1" t="s">
        <v>272</v>
      </c>
      <c r="H432" s="1">
        <v>0</v>
      </c>
      <c r="I432" s="1" t="s">
        <v>1113</v>
      </c>
      <c r="J432" s="15">
        <v>8</v>
      </c>
      <c r="K432" s="15">
        <v>152</v>
      </c>
      <c r="L432" s="15">
        <v>42</v>
      </c>
      <c r="M432" s="15">
        <v>110</v>
      </c>
      <c r="N432" s="15">
        <v>142</v>
      </c>
      <c r="O432" s="15">
        <v>38</v>
      </c>
      <c r="P432" s="15">
        <v>104</v>
      </c>
      <c r="Q432" s="15">
        <v>6</v>
      </c>
      <c r="R432" s="15">
        <v>27</v>
      </c>
      <c r="S432" s="15">
        <v>11</v>
      </c>
      <c r="T432" s="15">
        <v>16</v>
      </c>
      <c r="U432" s="15">
        <v>17</v>
      </c>
      <c r="V432" s="15">
        <v>7</v>
      </c>
      <c r="W432" s="15">
        <v>10</v>
      </c>
      <c r="X432" s="15">
        <v>2</v>
      </c>
      <c r="Y432" s="15">
        <v>125</v>
      </c>
      <c r="Z432" s="15">
        <v>31</v>
      </c>
      <c r="AA432" s="15">
        <v>94</v>
      </c>
      <c r="AB432" s="15">
        <v>125</v>
      </c>
      <c r="AC432" s="15">
        <v>31</v>
      </c>
      <c r="AD432" s="15">
        <v>94</v>
      </c>
      <c r="AE432" s="15">
        <v>2</v>
      </c>
      <c r="AF432" s="15">
        <v>125</v>
      </c>
      <c r="AG432" s="15">
        <v>31</v>
      </c>
      <c r="AH432" s="15">
        <v>94</v>
      </c>
      <c r="AI432" s="15">
        <v>125</v>
      </c>
      <c r="AJ432" s="15">
        <v>31</v>
      </c>
      <c r="AK432" s="15">
        <v>94</v>
      </c>
      <c r="AL432" s="15">
        <v>0</v>
      </c>
      <c r="AM432" s="15">
        <v>0</v>
      </c>
      <c r="AN432" s="15">
        <v>0</v>
      </c>
      <c r="AO432" s="15">
        <v>0</v>
      </c>
      <c r="AP432" s="15">
        <v>0</v>
      </c>
      <c r="AQ432" s="15">
        <v>0</v>
      </c>
      <c r="AR432" s="15">
        <v>0</v>
      </c>
      <c r="AS432" s="15">
        <v>0</v>
      </c>
      <c r="AT432" s="15">
        <v>0</v>
      </c>
      <c r="AU432" s="15">
        <v>0</v>
      </c>
      <c r="AV432" s="15">
        <v>0</v>
      </c>
      <c r="AW432" s="15">
        <v>0</v>
      </c>
      <c r="AX432" s="15">
        <v>0</v>
      </c>
      <c r="AY432" s="15">
        <v>0</v>
      </c>
    </row>
    <row r="433" spans="1:51">
      <c r="A433" s="1">
        <v>29195</v>
      </c>
      <c r="B433" s="1" t="s">
        <v>1762</v>
      </c>
      <c r="C433" s="1">
        <v>4</v>
      </c>
      <c r="D433" s="1" t="s">
        <v>1763</v>
      </c>
      <c r="E433" s="1" t="s">
        <v>1114</v>
      </c>
      <c r="F433" s="1">
        <v>6</v>
      </c>
      <c r="G433" s="1" t="s">
        <v>272</v>
      </c>
      <c r="H433" s="1">
        <v>0</v>
      </c>
      <c r="I433" s="1" t="s">
        <v>1115</v>
      </c>
      <c r="J433" s="15">
        <v>56</v>
      </c>
      <c r="K433" s="15">
        <v>381</v>
      </c>
      <c r="L433" s="15">
        <v>145</v>
      </c>
      <c r="M433" s="15">
        <v>236</v>
      </c>
      <c r="N433" s="15">
        <v>301</v>
      </c>
      <c r="O433" s="15">
        <v>104</v>
      </c>
      <c r="P433" s="15">
        <v>197</v>
      </c>
      <c r="Q433" s="15">
        <v>42</v>
      </c>
      <c r="R433" s="15">
        <v>217</v>
      </c>
      <c r="S433" s="15">
        <v>91</v>
      </c>
      <c r="T433" s="15">
        <v>126</v>
      </c>
      <c r="U433" s="15">
        <v>146</v>
      </c>
      <c r="V433" s="15">
        <v>55</v>
      </c>
      <c r="W433" s="15">
        <v>91</v>
      </c>
      <c r="X433" s="15">
        <v>14</v>
      </c>
      <c r="Y433" s="15">
        <v>164</v>
      </c>
      <c r="Z433" s="15">
        <v>54</v>
      </c>
      <c r="AA433" s="15">
        <v>110</v>
      </c>
      <c r="AB433" s="15">
        <v>155</v>
      </c>
      <c r="AC433" s="15">
        <v>49</v>
      </c>
      <c r="AD433" s="15">
        <v>106</v>
      </c>
      <c r="AE433" s="15">
        <v>14</v>
      </c>
      <c r="AF433" s="15">
        <v>164</v>
      </c>
      <c r="AG433" s="15">
        <v>54</v>
      </c>
      <c r="AH433" s="15">
        <v>110</v>
      </c>
      <c r="AI433" s="15">
        <v>155</v>
      </c>
      <c r="AJ433" s="15">
        <v>49</v>
      </c>
      <c r="AK433" s="15">
        <v>106</v>
      </c>
      <c r="AL433" s="15">
        <v>0</v>
      </c>
      <c r="AM433" s="15">
        <v>0</v>
      </c>
      <c r="AN433" s="15">
        <v>0</v>
      </c>
      <c r="AO433" s="15">
        <v>0</v>
      </c>
      <c r="AP433" s="15">
        <v>0</v>
      </c>
      <c r="AQ433" s="15">
        <v>0</v>
      </c>
      <c r="AR433" s="15">
        <v>0</v>
      </c>
      <c r="AS433" s="15">
        <v>0</v>
      </c>
      <c r="AT433" s="15">
        <v>0</v>
      </c>
      <c r="AU433" s="15">
        <v>0</v>
      </c>
      <c r="AV433" s="15">
        <v>0</v>
      </c>
      <c r="AW433" s="15">
        <v>0</v>
      </c>
      <c r="AX433" s="15">
        <v>0</v>
      </c>
      <c r="AY433" s="15">
        <v>0</v>
      </c>
    </row>
    <row r="434" spans="1:51">
      <c r="A434" s="1">
        <v>29206</v>
      </c>
      <c r="B434" s="1" t="s">
        <v>1762</v>
      </c>
      <c r="C434" s="1">
        <v>4</v>
      </c>
      <c r="D434" s="1" t="s">
        <v>1763</v>
      </c>
      <c r="E434" s="1" t="s">
        <v>1116</v>
      </c>
      <c r="F434" s="1">
        <v>4</v>
      </c>
      <c r="G434" s="1" t="s">
        <v>272</v>
      </c>
      <c r="H434" s="1">
        <v>0</v>
      </c>
      <c r="I434" s="1" t="s">
        <v>1117</v>
      </c>
      <c r="J434" s="15">
        <v>84</v>
      </c>
      <c r="K434" s="15">
        <v>387</v>
      </c>
      <c r="L434" s="15">
        <v>264</v>
      </c>
      <c r="M434" s="15">
        <v>123</v>
      </c>
      <c r="N434" s="15">
        <v>265</v>
      </c>
      <c r="O434" s="15">
        <v>175</v>
      </c>
      <c r="P434" s="15">
        <v>90</v>
      </c>
      <c r="Q434" s="15">
        <v>48</v>
      </c>
      <c r="R434" s="15">
        <v>120</v>
      </c>
      <c r="S434" s="15">
        <v>82</v>
      </c>
      <c r="T434" s="15">
        <v>38</v>
      </c>
      <c r="U434" s="15">
        <v>54</v>
      </c>
      <c r="V434" s="15">
        <v>30</v>
      </c>
      <c r="W434" s="15">
        <v>24</v>
      </c>
      <c r="X434" s="15">
        <v>36</v>
      </c>
      <c r="Y434" s="15">
        <v>267</v>
      </c>
      <c r="Z434" s="15">
        <v>182</v>
      </c>
      <c r="AA434" s="15">
        <v>85</v>
      </c>
      <c r="AB434" s="15">
        <v>211</v>
      </c>
      <c r="AC434" s="15">
        <v>145</v>
      </c>
      <c r="AD434" s="15">
        <v>66</v>
      </c>
      <c r="AE434" s="15">
        <v>35</v>
      </c>
      <c r="AF434" s="15">
        <v>248</v>
      </c>
      <c r="AG434" s="15">
        <v>165</v>
      </c>
      <c r="AH434" s="15">
        <v>83</v>
      </c>
      <c r="AI434" s="15">
        <v>192</v>
      </c>
      <c r="AJ434" s="15">
        <v>128</v>
      </c>
      <c r="AK434" s="15">
        <v>64</v>
      </c>
      <c r="AL434" s="15">
        <v>1</v>
      </c>
      <c r="AM434" s="15">
        <v>19</v>
      </c>
      <c r="AN434" s="15">
        <v>17</v>
      </c>
      <c r="AO434" s="15">
        <v>2</v>
      </c>
      <c r="AP434" s="15">
        <v>19</v>
      </c>
      <c r="AQ434" s="15">
        <v>17</v>
      </c>
      <c r="AR434" s="15">
        <v>2</v>
      </c>
      <c r="AS434" s="15">
        <v>0</v>
      </c>
      <c r="AT434" s="15">
        <v>0</v>
      </c>
      <c r="AU434" s="15">
        <v>0</v>
      </c>
      <c r="AV434" s="15">
        <v>0</v>
      </c>
      <c r="AW434" s="15">
        <v>0</v>
      </c>
      <c r="AX434" s="15">
        <v>0</v>
      </c>
      <c r="AY434" s="15">
        <v>0</v>
      </c>
    </row>
    <row r="435" spans="1:51">
      <c r="A435" s="1">
        <v>29217</v>
      </c>
      <c r="B435" s="1" t="s">
        <v>1762</v>
      </c>
      <c r="C435" s="1">
        <v>4</v>
      </c>
      <c r="D435" s="1" t="s">
        <v>1763</v>
      </c>
      <c r="E435" s="1" t="s">
        <v>1118</v>
      </c>
      <c r="F435" s="1">
        <v>5</v>
      </c>
      <c r="G435" s="1" t="s">
        <v>272</v>
      </c>
      <c r="H435" s="1">
        <v>0</v>
      </c>
      <c r="I435" s="1" t="s">
        <v>1119</v>
      </c>
      <c r="J435" s="15">
        <v>0</v>
      </c>
      <c r="K435" s="15">
        <v>0</v>
      </c>
      <c r="L435" s="15">
        <v>0</v>
      </c>
      <c r="M435" s="15">
        <v>0</v>
      </c>
      <c r="N435" s="15">
        <v>0</v>
      </c>
      <c r="O435" s="15">
        <v>0</v>
      </c>
      <c r="P435" s="15">
        <v>0</v>
      </c>
      <c r="Q435" s="15">
        <v>0</v>
      </c>
      <c r="R435" s="15">
        <v>0</v>
      </c>
      <c r="S435" s="15">
        <v>0</v>
      </c>
      <c r="T435" s="15">
        <v>0</v>
      </c>
      <c r="U435" s="15">
        <v>0</v>
      </c>
      <c r="V435" s="15">
        <v>0</v>
      </c>
      <c r="W435" s="15">
        <v>0</v>
      </c>
      <c r="X435" s="15">
        <v>0</v>
      </c>
      <c r="Y435" s="15">
        <v>0</v>
      </c>
      <c r="Z435" s="15">
        <v>0</v>
      </c>
      <c r="AA435" s="15">
        <v>0</v>
      </c>
      <c r="AB435" s="15">
        <v>0</v>
      </c>
      <c r="AC435" s="15">
        <v>0</v>
      </c>
      <c r="AD435" s="15">
        <v>0</v>
      </c>
      <c r="AE435" s="15">
        <v>0</v>
      </c>
      <c r="AF435" s="15">
        <v>0</v>
      </c>
      <c r="AG435" s="15">
        <v>0</v>
      </c>
      <c r="AH435" s="15">
        <v>0</v>
      </c>
      <c r="AI435" s="15">
        <v>0</v>
      </c>
      <c r="AJ435" s="15">
        <v>0</v>
      </c>
      <c r="AK435" s="15">
        <v>0</v>
      </c>
      <c r="AL435" s="15">
        <v>0</v>
      </c>
      <c r="AM435" s="15">
        <v>0</v>
      </c>
      <c r="AN435" s="15">
        <v>0</v>
      </c>
      <c r="AO435" s="15">
        <v>0</v>
      </c>
      <c r="AP435" s="15">
        <v>0</v>
      </c>
      <c r="AQ435" s="15">
        <v>0</v>
      </c>
      <c r="AR435" s="15">
        <v>0</v>
      </c>
      <c r="AS435" s="15">
        <v>0</v>
      </c>
      <c r="AT435" s="15">
        <v>0</v>
      </c>
      <c r="AU435" s="15">
        <v>0</v>
      </c>
      <c r="AV435" s="15">
        <v>0</v>
      </c>
      <c r="AW435" s="15">
        <v>0</v>
      </c>
      <c r="AX435" s="15">
        <v>0</v>
      </c>
      <c r="AY435" s="15">
        <v>0</v>
      </c>
    </row>
    <row r="436" spans="1:51">
      <c r="A436" s="1">
        <v>29228</v>
      </c>
      <c r="B436" s="1" t="s">
        <v>1762</v>
      </c>
      <c r="C436" s="1">
        <v>4</v>
      </c>
      <c r="D436" s="1" t="s">
        <v>1763</v>
      </c>
      <c r="E436" s="1" t="s">
        <v>1120</v>
      </c>
      <c r="F436" s="1">
        <v>5</v>
      </c>
      <c r="G436" s="1" t="s">
        <v>272</v>
      </c>
      <c r="H436" s="1">
        <v>0</v>
      </c>
      <c r="I436" s="1" t="s">
        <v>1121</v>
      </c>
      <c r="J436" s="15">
        <v>47</v>
      </c>
      <c r="K436" s="15">
        <v>242</v>
      </c>
      <c r="L436" s="15">
        <v>173</v>
      </c>
      <c r="M436" s="15">
        <v>69</v>
      </c>
      <c r="N436" s="15">
        <v>161</v>
      </c>
      <c r="O436" s="15">
        <v>117</v>
      </c>
      <c r="P436" s="15">
        <v>44</v>
      </c>
      <c r="Q436" s="15">
        <v>23</v>
      </c>
      <c r="R436" s="15">
        <v>70</v>
      </c>
      <c r="S436" s="15">
        <v>48</v>
      </c>
      <c r="T436" s="15">
        <v>22</v>
      </c>
      <c r="U436" s="15">
        <v>37</v>
      </c>
      <c r="V436" s="15">
        <v>23</v>
      </c>
      <c r="W436" s="15">
        <v>14</v>
      </c>
      <c r="X436" s="15">
        <v>24</v>
      </c>
      <c r="Y436" s="15">
        <v>172</v>
      </c>
      <c r="Z436" s="15">
        <v>125</v>
      </c>
      <c r="AA436" s="15">
        <v>47</v>
      </c>
      <c r="AB436" s="15">
        <v>124</v>
      </c>
      <c r="AC436" s="15">
        <v>94</v>
      </c>
      <c r="AD436" s="15">
        <v>30</v>
      </c>
      <c r="AE436" s="15">
        <v>24</v>
      </c>
      <c r="AF436" s="15">
        <v>172</v>
      </c>
      <c r="AG436" s="15">
        <v>125</v>
      </c>
      <c r="AH436" s="15">
        <v>47</v>
      </c>
      <c r="AI436" s="15">
        <v>124</v>
      </c>
      <c r="AJ436" s="15">
        <v>94</v>
      </c>
      <c r="AK436" s="15">
        <v>30</v>
      </c>
      <c r="AL436" s="15">
        <v>0</v>
      </c>
      <c r="AM436" s="15">
        <v>0</v>
      </c>
      <c r="AN436" s="15">
        <v>0</v>
      </c>
      <c r="AO436" s="15">
        <v>0</v>
      </c>
      <c r="AP436" s="15">
        <v>0</v>
      </c>
      <c r="AQ436" s="15">
        <v>0</v>
      </c>
      <c r="AR436" s="15">
        <v>0</v>
      </c>
      <c r="AS436" s="15">
        <v>0</v>
      </c>
      <c r="AT436" s="15">
        <v>0</v>
      </c>
      <c r="AU436" s="15">
        <v>0</v>
      </c>
      <c r="AV436" s="15">
        <v>0</v>
      </c>
      <c r="AW436" s="15">
        <v>0</v>
      </c>
      <c r="AX436" s="15">
        <v>0</v>
      </c>
      <c r="AY436" s="15">
        <v>0</v>
      </c>
    </row>
    <row r="437" spans="1:51">
      <c r="A437" s="1">
        <v>29239</v>
      </c>
      <c r="B437" s="1" t="s">
        <v>1762</v>
      </c>
      <c r="C437" s="1">
        <v>4</v>
      </c>
      <c r="D437" s="1" t="s">
        <v>1763</v>
      </c>
      <c r="E437" s="1" t="s">
        <v>1122</v>
      </c>
      <c r="F437" s="1">
        <v>5</v>
      </c>
      <c r="G437" s="1" t="s">
        <v>272</v>
      </c>
      <c r="H437" s="1">
        <v>0</v>
      </c>
      <c r="I437" s="1" t="s">
        <v>1123</v>
      </c>
      <c r="J437" s="15">
        <v>4</v>
      </c>
      <c r="K437" s="15">
        <v>7</v>
      </c>
      <c r="L437" s="15">
        <v>5</v>
      </c>
      <c r="M437" s="15">
        <v>2</v>
      </c>
      <c r="N437" s="15">
        <v>3</v>
      </c>
      <c r="O437" s="15">
        <v>1</v>
      </c>
      <c r="P437" s="15">
        <v>2</v>
      </c>
      <c r="Q437" s="15">
        <v>4</v>
      </c>
      <c r="R437" s="15">
        <v>7</v>
      </c>
      <c r="S437" s="15">
        <v>5</v>
      </c>
      <c r="T437" s="15">
        <v>2</v>
      </c>
      <c r="U437" s="15">
        <v>3</v>
      </c>
      <c r="V437" s="15">
        <v>1</v>
      </c>
      <c r="W437" s="15">
        <v>2</v>
      </c>
      <c r="X437" s="15">
        <v>0</v>
      </c>
      <c r="Y437" s="15">
        <v>0</v>
      </c>
      <c r="Z437" s="15">
        <v>0</v>
      </c>
      <c r="AA437" s="15">
        <v>0</v>
      </c>
      <c r="AB437" s="15">
        <v>0</v>
      </c>
      <c r="AC437" s="15">
        <v>0</v>
      </c>
      <c r="AD437" s="15">
        <v>0</v>
      </c>
      <c r="AE437" s="15">
        <v>0</v>
      </c>
      <c r="AF437" s="15">
        <v>0</v>
      </c>
      <c r="AG437" s="15">
        <v>0</v>
      </c>
      <c r="AH437" s="15">
        <v>0</v>
      </c>
      <c r="AI437" s="15">
        <v>0</v>
      </c>
      <c r="AJ437" s="15">
        <v>0</v>
      </c>
      <c r="AK437" s="15">
        <v>0</v>
      </c>
      <c r="AL437" s="15">
        <v>0</v>
      </c>
      <c r="AM437" s="15">
        <v>0</v>
      </c>
      <c r="AN437" s="15">
        <v>0</v>
      </c>
      <c r="AO437" s="15">
        <v>0</v>
      </c>
      <c r="AP437" s="15">
        <v>0</v>
      </c>
      <c r="AQ437" s="15">
        <v>0</v>
      </c>
      <c r="AR437" s="15">
        <v>0</v>
      </c>
      <c r="AS437" s="15">
        <v>0</v>
      </c>
      <c r="AT437" s="15">
        <v>0</v>
      </c>
      <c r="AU437" s="15">
        <v>0</v>
      </c>
      <c r="AV437" s="15">
        <v>0</v>
      </c>
      <c r="AW437" s="15">
        <v>0</v>
      </c>
      <c r="AX437" s="15">
        <v>0</v>
      </c>
      <c r="AY437" s="15">
        <v>0</v>
      </c>
    </row>
    <row r="438" spans="1:51">
      <c r="A438" s="1">
        <v>29250</v>
      </c>
      <c r="B438" s="1" t="s">
        <v>1762</v>
      </c>
      <c r="C438" s="1">
        <v>4</v>
      </c>
      <c r="D438" s="1" t="s">
        <v>1763</v>
      </c>
      <c r="E438" s="1" t="s">
        <v>1124</v>
      </c>
      <c r="F438" s="1">
        <v>5</v>
      </c>
      <c r="G438" s="1" t="s">
        <v>272</v>
      </c>
      <c r="H438" s="1">
        <v>0</v>
      </c>
      <c r="I438" s="1" t="s">
        <v>1125</v>
      </c>
      <c r="J438" s="15">
        <v>33</v>
      </c>
      <c r="K438" s="15">
        <v>138</v>
      </c>
      <c r="L438" s="15">
        <v>86</v>
      </c>
      <c r="M438" s="15">
        <v>52</v>
      </c>
      <c r="N438" s="15">
        <v>101</v>
      </c>
      <c r="O438" s="15">
        <v>57</v>
      </c>
      <c r="P438" s="15">
        <v>44</v>
      </c>
      <c r="Q438" s="15">
        <v>21</v>
      </c>
      <c r="R438" s="15">
        <v>43</v>
      </c>
      <c r="S438" s="15">
        <v>29</v>
      </c>
      <c r="T438" s="15">
        <v>14</v>
      </c>
      <c r="U438" s="15">
        <v>14</v>
      </c>
      <c r="V438" s="15">
        <v>6</v>
      </c>
      <c r="W438" s="15">
        <v>8</v>
      </c>
      <c r="X438" s="15">
        <v>12</v>
      </c>
      <c r="Y438" s="15">
        <v>95</v>
      </c>
      <c r="Z438" s="15">
        <v>57</v>
      </c>
      <c r="AA438" s="15">
        <v>38</v>
      </c>
      <c r="AB438" s="15">
        <v>87</v>
      </c>
      <c r="AC438" s="15">
        <v>51</v>
      </c>
      <c r="AD438" s="15">
        <v>36</v>
      </c>
      <c r="AE438" s="15">
        <v>11</v>
      </c>
      <c r="AF438" s="15">
        <v>76</v>
      </c>
      <c r="AG438" s="15">
        <v>40</v>
      </c>
      <c r="AH438" s="15">
        <v>36</v>
      </c>
      <c r="AI438" s="15">
        <v>68</v>
      </c>
      <c r="AJ438" s="15">
        <v>34</v>
      </c>
      <c r="AK438" s="15">
        <v>34</v>
      </c>
      <c r="AL438" s="15">
        <v>1</v>
      </c>
      <c r="AM438" s="15">
        <v>19</v>
      </c>
      <c r="AN438" s="15">
        <v>17</v>
      </c>
      <c r="AO438" s="15">
        <v>2</v>
      </c>
      <c r="AP438" s="15">
        <v>19</v>
      </c>
      <c r="AQ438" s="15">
        <v>17</v>
      </c>
      <c r="AR438" s="15">
        <v>2</v>
      </c>
      <c r="AS438" s="15">
        <v>0</v>
      </c>
      <c r="AT438" s="15">
        <v>0</v>
      </c>
      <c r="AU438" s="15">
        <v>0</v>
      </c>
      <c r="AV438" s="15">
        <v>0</v>
      </c>
      <c r="AW438" s="15">
        <v>0</v>
      </c>
      <c r="AX438" s="15">
        <v>0</v>
      </c>
      <c r="AY438" s="15">
        <v>0</v>
      </c>
    </row>
    <row r="439" spans="1:51">
      <c r="A439" s="1">
        <v>29261</v>
      </c>
      <c r="B439" s="1" t="s">
        <v>1762</v>
      </c>
      <c r="C439" s="1">
        <v>4</v>
      </c>
      <c r="D439" s="1" t="s">
        <v>1763</v>
      </c>
      <c r="E439" s="1" t="s">
        <v>1126</v>
      </c>
      <c r="F439" s="1">
        <v>4</v>
      </c>
      <c r="G439" s="1" t="s">
        <v>272</v>
      </c>
      <c r="H439" s="1">
        <v>0</v>
      </c>
      <c r="I439" s="1" t="s">
        <v>1127</v>
      </c>
      <c r="J439" s="15">
        <v>244</v>
      </c>
      <c r="K439" s="15">
        <v>1117</v>
      </c>
      <c r="L439" s="15">
        <v>610</v>
      </c>
      <c r="M439" s="15">
        <v>507</v>
      </c>
      <c r="N439" s="15">
        <v>826</v>
      </c>
      <c r="O439" s="15">
        <v>441</v>
      </c>
      <c r="P439" s="15">
        <v>385</v>
      </c>
      <c r="Q439" s="15">
        <v>129</v>
      </c>
      <c r="R439" s="15">
        <v>363</v>
      </c>
      <c r="S439" s="15">
        <v>209</v>
      </c>
      <c r="T439" s="15">
        <v>154</v>
      </c>
      <c r="U439" s="15">
        <v>184</v>
      </c>
      <c r="V439" s="15">
        <v>108</v>
      </c>
      <c r="W439" s="15">
        <v>76</v>
      </c>
      <c r="X439" s="15">
        <v>115</v>
      </c>
      <c r="Y439" s="15">
        <v>754</v>
      </c>
      <c r="Z439" s="15">
        <v>401</v>
      </c>
      <c r="AA439" s="15">
        <v>353</v>
      </c>
      <c r="AB439" s="15">
        <v>642</v>
      </c>
      <c r="AC439" s="15">
        <v>333</v>
      </c>
      <c r="AD439" s="15">
        <v>309</v>
      </c>
      <c r="AE439" s="15">
        <v>112</v>
      </c>
      <c r="AF439" s="15">
        <v>734</v>
      </c>
      <c r="AG439" s="15">
        <v>383</v>
      </c>
      <c r="AH439" s="15">
        <v>351</v>
      </c>
      <c r="AI439" s="15">
        <v>622</v>
      </c>
      <c r="AJ439" s="15">
        <v>315</v>
      </c>
      <c r="AK439" s="15">
        <v>307</v>
      </c>
      <c r="AL439" s="15">
        <v>3</v>
      </c>
      <c r="AM439" s="15">
        <v>20</v>
      </c>
      <c r="AN439" s="15">
        <v>18</v>
      </c>
      <c r="AO439" s="15">
        <v>2</v>
      </c>
      <c r="AP439" s="15">
        <v>20</v>
      </c>
      <c r="AQ439" s="15">
        <v>18</v>
      </c>
      <c r="AR439" s="15">
        <v>2</v>
      </c>
      <c r="AS439" s="15">
        <v>0</v>
      </c>
      <c r="AT439" s="15">
        <v>0</v>
      </c>
      <c r="AU439" s="15">
        <v>0</v>
      </c>
      <c r="AV439" s="15">
        <v>0</v>
      </c>
      <c r="AW439" s="15">
        <v>0</v>
      </c>
      <c r="AX439" s="15">
        <v>0</v>
      </c>
      <c r="AY439" s="15">
        <v>0</v>
      </c>
    </row>
    <row r="440" spans="1:51">
      <c r="A440" s="1">
        <v>29272</v>
      </c>
      <c r="B440" s="1" t="s">
        <v>1762</v>
      </c>
      <c r="C440" s="1">
        <v>4</v>
      </c>
      <c r="D440" s="1" t="s">
        <v>1763</v>
      </c>
      <c r="E440" s="1" t="s">
        <v>1128</v>
      </c>
      <c r="F440" s="1">
        <v>5</v>
      </c>
      <c r="G440" s="1" t="s">
        <v>272</v>
      </c>
      <c r="H440" s="1">
        <v>0</v>
      </c>
      <c r="I440" s="1" t="s">
        <v>1129</v>
      </c>
      <c r="J440" s="15">
        <v>2</v>
      </c>
      <c r="K440" s="15">
        <v>7</v>
      </c>
      <c r="L440" s="15">
        <v>4</v>
      </c>
      <c r="M440" s="15">
        <v>3</v>
      </c>
      <c r="N440" s="15">
        <v>5</v>
      </c>
      <c r="O440" s="15">
        <v>3</v>
      </c>
      <c r="P440" s="15">
        <v>2</v>
      </c>
      <c r="Q440" s="15">
        <v>0</v>
      </c>
      <c r="R440" s="15">
        <v>0</v>
      </c>
      <c r="S440" s="15">
        <v>0</v>
      </c>
      <c r="T440" s="15">
        <v>0</v>
      </c>
      <c r="U440" s="15">
        <v>0</v>
      </c>
      <c r="V440" s="15">
        <v>0</v>
      </c>
      <c r="W440" s="15">
        <v>0</v>
      </c>
      <c r="X440" s="15">
        <v>2</v>
      </c>
      <c r="Y440" s="15">
        <v>7</v>
      </c>
      <c r="Z440" s="15">
        <v>4</v>
      </c>
      <c r="AA440" s="15">
        <v>3</v>
      </c>
      <c r="AB440" s="15">
        <v>5</v>
      </c>
      <c r="AC440" s="15">
        <v>3</v>
      </c>
      <c r="AD440" s="15">
        <v>2</v>
      </c>
      <c r="AE440" s="15">
        <v>2</v>
      </c>
      <c r="AF440" s="15">
        <v>7</v>
      </c>
      <c r="AG440" s="15">
        <v>4</v>
      </c>
      <c r="AH440" s="15">
        <v>3</v>
      </c>
      <c r="AI440" s="15">
        <v>5</v>
      </c>
      <c r="AJ440" s="15">
        <v>3</v>
      </c>
      <c r="AK440" s="15">
        <v>2</v>
      </c>
      <c r="AL440" s="15">
        <v>0</v>
      </c>
      <c r="AM440" s="15">
        <v>0</v>
      </c>
      <c r="AN440" s="15">
        <v>0</v>
      </c>
      <c r="AO440" s="15">
        <v>0</v>
      </c>
      <c r="AP440" s="15">
        <v>0</v>
      </c>
      <c r="AQ440" s="15">
        <v>0</v>
      </c>
      <c r="AR440" s="15">
        <v>0</v>
      </c>
      <c r="AS440" s="15">
        <v>0</v>
      </c>
      <c r="AT440" s="15">
        <v>0</v>
      </c>
      <c r="AU440" s="15">
        <v>0</v>
      </c>
      <c r="AV440" s="15">
        <v>0</v>
      </c>
      <c r="AW440" s="15">
        <v>0</v>
      </c>
      <c r="AX440" s="15">
        <v>0</v>
      </c>
      <c r="AY440" s="15">
        <v>0</v>
      </c>
    </row>
    <row r="441" spans="1:51">
      <c r="A441" s="1">
        <v>29283</v>
      </c>
      <c r="B441" s="1" t="s">
        <v>1762</v>
      </c>
      <c r="C441" s="1">
        <v>4</v>
      </c>
      <c r="D441" s="1" t="s">
        <v>1763</v>
      </c>
      <c r="E441" s="1" t="s">
        <v>1130</v>
      </c>
      <c r="F441" s="1">
        <v>5</v>
      </c>
      <c r="G441" s="1" t="s">
        <v>272</v>
      </c>
      <c r="H441" s="1">
        <v>0</v>
      </c>
      <c r="I441" s="1" t="s">
        <v>1131</v>
      </c>
      <c r="J441" s="15">
        <v>23</v>
      </c>
      <c r="K441" s="15">
        <v>81</v>
      </c>
      <c r="L441" s="15">
        <v>45</v>
      </c>
      <c r="M441" s="15">
        <v>36</v>
      </c>
      <c r="N441" s="15">
        <v>54</v>
      </c>
      <c r="O441" s="15">
        <v>25</v>
      </c>
      <c r="P441" s="15">
        <v>29</v>
      </c>
      <c r="Q441" s="15">
        <v>17</v>
      </c>
      <c r="R441" s="15">
        <v>35</v>
      </c>
      <c r="S441" s="15">
        <v>26</v>
      </c>
      <c r="T441" s="15">
        <v>9</v>
      </c>
      <c r="U441" s="15">
        <v>11</v>
      </c>
      <c r="V441" s="15">
        <v>7</v>
      </c>
      <c r="W441" s="15">
        <v>4</v>
      </c>
      <c r="X441" s="15">
        <v>6</v>
      </c>
      <c r="Y441" s="15">
        <v>46</v>
      </c>
      <c r="Z441" s="15">
        <v>19</v>
      </c>
      <c r="AA441" s="15">
        <v>27</v>
      </c>
      <c r="AB441" s="15">
        <v>43</v>
      </c>
      <c r="AC441" s="15">
        <v>18</v>
      </c>
      <c r="AD441" s="15">
        <v>25</v>
      </c>
      <c r="AE441" s="15">
        <v>6</v>
      </c>
      <c r="AF441" s="15">
        <v>46</v>
      </c>
      <c r="AG441" s="15">
        <v>19</v>
      </c>
      <c r="AH441" s="15">
        <v>27</v>
      </c>
      <c r="AI441" s="15">
        <v>43</v>
      </c>
      <c r="AJ441" s="15">
        <v>18</v>
      </c>
      <c r="AK441" s="15">
        <v>25</v>
      </c>
      <c r="AL441" s="15">
        <v>0</v>
      </c>
      <c r="AM441" s="15">
        <v>0</v>
      </c>
      <c r="AN441" s="15">
        <v>0</v>
      </c>
      <c r="AO441" s="15">
        <v>0</v>
      </c>
      <c r="AP441" s="15">
        <v>0</v>
      </c>
      <c r="AQ441" s="15">
        <v>0</v>
      </c>
      <c r="AR441" s="15">
        <v>0</v>
      </c>
      <c r="AS441" s="15">
        <v>0</v>
      </c>
      <c r="AT441" s="15">
        <v>0</v>
      </c>
      <c r="AU441" s="15">
        <v>0</v>
      </c>
      <c r="AV441" s="15">
        <v>0</v>
      </c>
      <c r="AW441" s="15">
        <v>0</v>
      </c>
      <c r="AX441" s="15">
        <v>0</v>
      </c>
      <c r="AY441" s="15">
        <v>0</v>
      </c>
    </row>
    <row r="442" spans="1:51">
      <c r="A442" s="1">
        <v>29294</v>
      </c>
      <c r="B442" s="1" t="s">
        <v>1762</v>
      </c>
      <c r="C442" s="1">
        <v>4</v>
      </c>
      <c r="D442" s="1" t="s">
        <v>1763</v>
      </c>
      <c r="E442" s="1" t="s">
        <v>1132</v>
      </c>
      <c r="F442" s="1">
        <v>5</v>
      </c>
      <c r="G442" s="1" t="s">
        <v>272</v>
      </c>
      <c r="H442" s="1">
        <v>0</v>
      </c>
      <c r="I442" s="1" t="s">
        <v>1133</v>
      </c>
      <c r="J442" s="15">
        <v>8</v>
      </c>
      <c r="K442" s="15">
        <v>31</v>
      </c>
      <c r="L442" s="15">
        <v>19</v>
      </c>
      <c r="M442" s="15">
        <v>12</v>
      </c>
      <c r="N442" s="15">
        <v>18</v>
      </c>
      <c r="O442" s="15">
        <v>13</v>
      </c>
      <c r="P442" s="15">
        <v>5</v>
      </c>
      <c r="Q442" s="15">
        <v>6</v>
      </c>
      <c r="R442" s="15">
        <v>11</v>
      </c>
      <c r="S442" s="15">
        <v>5</v>
      </c>
      <c r="T442" s="15">
        <v>6</v>
      </c>
      <c r="U442" s="15">
        <v>3</v>
      </c>
      <c r="V442" s="15">
        <v>2</v>
      </c>
      <c r="W442" s="15">
        <v>1</v>
      </c>
      <c r="X442" s="15">
        <v>2</v>
      </c>
      <c r="Y442" s="15">
        <v>20</v>
      </c>
      <c r="Z442" s="15">
        <v>14</v>
      </c>
      <c r="AA442" s="15">
        <v>6</v>
      </c>
      <c r="AB442" s="15">
        <v>15</v>
      </c>
      <c r="AC442" s="15">
        <v>11</v>
      </c>
      <c r="AD442" s="15">
        <v>4</v>
      </c>
      <c r="AE442" s="15">
        <v>2</v>
      </c>
      <c r="AF442" s="15">
        <v>20</v>
      </c>
      <c r="AG442" s="15">
        <v>14</v>
      </c>
      <c r="AH442" s="15">
        <v>6</v>
      </c>
      <c r="AI442" s="15">
        <v>15</v>
      </c>
      <c r="AJ442" s="15">
        <v>11</v>
      </c>
      <c r="AK442" s="15">
        <v>4</v>
      </c>
      <c r="AL442" s="15">
        <v>0</v>
      </c>
      <c r="AM442" s="15">
        <v>0</v>
      </c>
      <c r="AN442" s="15">
        <v>0</v>
      </c>
      <c r="AO442" s="15">
        <v>0</v>
      </c>
      <c r="AP442" s="15">
        <v>0</v>
      </c>
      <c r="AQ442" s="15">
        <v>0</v>
      </c>
      <c r="AR442" s="15">
        <v>0</v>
      </c>
      <c r="AS442" s="15">
        <v>0</v>
      </c>
      <c r="AT442" s="15">
        <v>0</v>
      </c>
      <c r="AU442" s="15">
        <v>0</v>
      </c>
      <c r="AV442" s="15">
        <v>0</v>
      </c>
      <c r="AW442" s="15">
        <v>0</v>
      </c>
      <c r="AX442" s="15">
        <v>0</v>
      </c>
      <c r="AY442" s="15">
        <v>0</v>
      </c>
    </row>
    <row r="443" spans="1:51">
      <c r="A443" s="1">
        <v>29305</v>
      </c>
      <c r="B443" s="1" t="s">
        <v>1762</v>
      </c>
      <c r="C443" s="1">
        <v>4</v>
      </c>
      <c r="D443" s="1" t="s">
        <v>1763</v>
      </c>
      <c r="E443" s="1" t="s">
        <v>1134</v>
      </c>
      <c r="F443" s="1">
        <v>5</v>
      </c>
      <c r="G443" s="1" t="s">
        <v>272</v>
      </c>
      <c r="H443" s="1">
        <v>0</v>
      </c>
      <c r="I443" s="1" t="s">
        <v>1135</v>
      </c>
      <c r="J443" s="15">
        <v>42</v>
      </c>
      <c r="K443" s="15">
        <v>182</v>
      </c>
      <c r="L443" s="15">
        <v>53</v>
      </c>
      <c r="M443" s="15">
        <v>129</v>
      </c>
      <c r="N443" s="15">
        <v>139</v>
      </c>
      <c r="O443" s="15">
        <v>34</v>
      </c>
      <c r="P443" s="15">
        <v>105</v>
      </c>
      <c r="Q443" s="15">
        <v>16</v>
      </c>
      <c r="R443" s="15">
        <v>32</v>
      </c>
      <c r="S443" s="15">
        <v>9</v>
      </c>
      <c r="T443" s="15">
        <v>23</v>
      </c>
      <c r="U443" s="15">
        <v>11</v>
      </c>
      <c r="V443" s="15">
        <v>3</v>
      </c>
      <c r="W443" s="15">
        <v>8</v>
      </c>
      <c r="X443" s="15">
        <v>26</v>
      </c>
      <c r="Y443" s="15">
        <v>150</v>
      </c>
      <c r="Z443" s="15">
        <v>44</v>
      </c>
      <c r="AA443" s="15">
        <v>106</v>
      </c>
      <c r="AB443" s="15">
        <v>128</v>
      </c>
      <c r="AC443" s="15">
        <v>31</v>
      </c>
      <c r="AD443" s="15">
        <v>97</v>
      </c>
      <c r="AE443" s="15">
        <v>26</v>
      </c>
      <c r="AF443" s="15">
        <v>150</v>
      </c>
      <c r="AG443" s="15">
        <v>44</v>
      </c>
      <c r="AH443" s="15">
        <v>106</v>
      </c>
      <c r="AI443" s="15">
        <v>128</v>
      </c>
      <c r="AJ443" s="15">
        <v>31</v>
      </c>
      <c r="AK443" s="15">
        <v>97</v>
      </c>
      <c r="AL443" s="15">
        <v>0</v>
      </c>
      <c r="AM443" s="15">
        <v>0</v>
      </c>
      <c r="AN443" s="15">
        <v>0</v>
      </c>
      <c r="AO443" s="15">
        <v>0</v>
      </c>
      <c r="AP443" s="15">
        <v>0</v>
      </c>
      <c r="AQ443" s="15">
        <v>0</v>
      </c>
      <c r="AR443" s="15">
        <v>0</v>
      </c>
      <c r="AS443" s="15">
        <v>0</v>
      </c>
      <c r="AT443" s="15">
        <v>0</v>
      </c>
      <c r="AU443" s="15">
        <v>0</v>
      </c>
      <c r="AV443" s="15">
        <v>0</v>
      </c>
      <c r="AW443" s="15">
        <v>0</v>
      </c>
      <c r="AX443" s="15">
        <v>0</v>
      </c>
      <c r="AY443" s="15">
        <v>0</v>
      </c>
    </row>
    <row r="444" spans="1:51">
      <c r="A444" s="1">
        <v>29316</v>
      </c>
      <c r="B444" s="1" t="s">
        <v>1762</v>
      </c>
      <c r="C444" s="1">
        <v>4</v>
      </c>
      <c r="D444" s="1" t="s">
        <v>1763</v>
      </c>
      <c r="E444" s="1" t="s">
        <v>1136</v>
      </c>
      <c r="F444" s="1">
        <v>5</v>
      </c>
      <c r="G444" s="1" t="s">
        <v>272</v>
      </c>
      <c r="H444" s="1">
        <v>0</v>
      </c>
      <c r="I444" s="1" t="s">
        <v>1137</v>
      </c>
      <c r="J444" s="15">
        <v>28</v>
      </c>
      <c r="K444" s="15">
        <v>126</v>
      </c>
      <c r="L444" s="15">
        <v>90</v>
      </c>
      <c r="M444" s="15">
        <v>36</v>
      </c>
      <c r="N444" s="15">
        <v>94</v>
      </c>
      <c r="O444" s="15">
        <v>69</v>
      </c>
      <c r="P444" s="15">
        <v>25</v>
      </c>
      <c r="Q444" s="15">
        <v>11</v>
      </c>
      <c r="R444" s="15">
        <v>22</v>
      </c>
      <c r="S444" s="15">
        <v>12</v>
      </c>
      <c r="T444" s="15">
        <v>10</v>
      </c>
      <c r="U444" s="15">
        <v>4</v>
      </c>
      <c r="V444" s="15">
        <v>0</v>
      </c>
      <c r="W444" s="15">
        <v>4</v>
      </c>
      <c r="X444" s="15">
        <v>17</v>
      </c>
      <c r="Y444" s="15">
        <v>104</v>
      </c>
      <c r="Z444" s="15">
        <v>78</v>
      </c>
      <c r="AA444" s="15">
        <v>26</v>
      </c>
      <c r="AB444" s="15">
        <v>90</v>
      </c>
      <c r="AC444" s="15">
        <v>69</v>
      </c>
      <c r="AD444" s="15">
        <v>21</v>
      </c>
      <c r="AE444" s="15">
        <v>17</v>
      </c>
      <c r="AF444" s="15">
        <v>104</v>
      </c>
      <c r="AG444" s="15">
        <v>78</v>
      </c>
      <c r="AH444" s="15">
        <v>26</v>
      </c>
      <c r="AI444" s="15">
        <v>90</v>
      </c>
      <c r="AJ444" s="15">
        <v>69</v>
      </c>
      <c r="AK444" s="15">
        <v>21</v>
      </c>
      <c r="AL444" s="15">
        <v>0</v>
      </c>
      <c r="AM444" s="15">
        <v>0</v>
      </c>
      <c r="AN444" s="15">
        <v>0</v>
      </c>
      <c r="AO444" s="15">
        <v>0</v>
      </c>
      <c r="AP444" s="15">
        <v>0</v>
      </c>
      <c r="AQ444" s="15">
        <v>0</v>
      </c>
      <c r="AR444" s="15">
        <v>0</v>
      </c>
      <c r="AS444" s="15">
        <v>0</v>
      </c>
      <c r="AT444" s="15">
        <v>0</v>
      </c>
      <c r="AU444" s="15">
        <v>0</v>
      </c>
      <c r="AV444" s="15">
        <v>0</v>
      </c>
      <c r="AW444" s="15">
        <v>0</v>
      </c>
      <c r="AX444" s="15">
        <v>0</v>
      </c>
      <c r="AY444" s="15">
        <v>0</v>
      </c>
    </row>
    <row r="445" spans="1:51">
      <c r="A445" s="1">
        <v>29327</v>
      </c>
      <c r="B445" s="1" t="s">
        <v>1762</v>
      </c>
      <c r="C445" s="1">
        <v>4</v>
      </c>
      <c r="D445" s="1" t="s">
        <v>1763</v>
      </c>
      <c r="E445" s="1" t="s">
        <v>1138</v>
      </c>
      <c r="F445" s="1">
        <v>5</v>
      </c>
      <c r="G445" s="1" t="s">
        <v>272</v>
      </c>
      <c r="H445" s="1">
        <v>0</v>
      </c>
      <c r="I445" s="1" t="s">
        <v>1139</v>
      </c>
      <c r="J445" s="15">
        <v>44</v>
      </c>
      <c r="K445" s="15">
        <v>255</v>
      </c>
      <c r="L445" s="15">
        <v>183</v>
      </c>
      <c r="M445" s="15">
        <v>72</v>
      </c>
      <c r="N445" s="15">
        <v>189</v>
      </c>
      <c r="O445" s="15">
        <v>139</v>
      </c>
      <c r="P445" s="15">
        <v>50</v>
      </c>
      <c r="Q445" s="15">
        <v>10</v>
      </c>
      <c r="R445" s="15">
        <v>26</v>
      </c>
      <c r="S445" s="15">
        <v>15</v>
      </c>
      <c r="T445" s="15">
        <v>11</v>
      </c>
      <c r="U445" s="15">
        <v>11</v>
      </c>
      <c r="V445" s="15">
        <v>4</v>
      </c>
      <c r="W445" s="15">
        <v>7</v>
      </c>
      <c r="X445" s="15">
        <v>34</v>
      </c>
      <c r="Y445" s="15">
        <v>229</v>
      </c>
      <c r="Z445" s="15">
        <v>168</v>
      </c>
      <c r="AA445" s="15">
        <v>61</v>
      </c>
      <c r="AB445" s="15">
        <v>178</v>
      </c>
      <c r="AC445" s="15">
        <v>135</v>
      </c>
      <c r="AD445" s="15">
        <v>43</v>
      </c>
      <c r="AE445" s="15">
        <v>31</v>
      </c>
      <c r="AF445" s="15">
        <v>209</v>
      </c>
      <c r="AG445" s="15">
        <v>150</v>
      </c>
      <c r="AH445" s="15">
        <v>59</v>
      </c>
      <c r="AI445" s="15">
        <v>158</v>
      </c>
      <c r="AJ445" s="15">
        <v>117</v>
      </c>
      <c r="AK445" s="15">
        <v>41</v>
      </c>
      <c r="AL445" s="15">
        <v>3</v>
      </c>
      <c r="AM445" s="15">
        <v>20</v>
      </c>
      <c r="AN445" s="15">
        <v>18</v>
      </c>
      <c r="AO445" s="15">
        <v>2</v>
      </c>
      <c r="AP445" s="15">
        <v>20</v>
      </c>
      <c r="AQ445" s="15">
        <v>18</v>
      </c>
      <c r="AR445" s="15">
        <v>2</v>
      </c>
      <c r="AS445" s="15">
        <v>0</v>
      </c>
      <c r="AT445" s="15">
        <v>0</v>
      </c>
      <c r="AU445" s="15">
        <v>0</v>
      </c>
      <c r="AV445" s="15">
        <v>0</v>
      </c>
      <c r="AW445" s="15">
        <v>0</v>
      </c>
      <c r="AX445" s="15">
        <v>0</v>
      </c>
      <c r="AY445" s="15">
        <v>0</v>
      </c>
    </row>
    <row r="446" spans="1:51">
      <c r="A446" s="1">
        <v>29338</v>
      </c>
      <c r="B446" s="1" t="s">
        <v>1762</v>
      </c>
      <c r="C446" s="1">
        <v>4</v>
      </c>
      <c r="D446" s="1" t="s">
        <v>1763</v>
      </c>
      <c r="E446" s="1" t="s">
        <v>1140</v>
      </c>
      <c r="F446" s="1">
        <v>5</v>
      </c>
      <c r="G446" s="1" t="s">
        <v>272</v>
      </c>
      <c r="H446" s="1">
        <v>0</v>
      </c>
      <c r="I446" s="1" t="s">
        <v>1141</v>
      </c>
      <c r="J446" s="15">
        <v>19</v>
      </c>
      <c r="K446" s="15">
        <v>180</v>
      </c>
      <c r="L446" s="15">
        <v>109</v>
      </c>
      <c r="M446" s="15">
        <v>71</v>
      </c>
      <c r="N446" s="15">
        <v>162</v>
      </c>
      <c r="O446" s="15">
        <v>97</v>
      </c>
      <c r="P446" s="15">
        <v>65</v>
      </c>
      <c r="Q446" s="15">
        <v>12</v>
      </c>
      <c r="R446" s="15">
        <v>133</v>
      </c>
      <c r="S446" s="15">
        <v>95</v>
      </c>
      <c r="T446" s="15">
        <v>38</v>
      </c>
      <c r="U446" s="15">
        <v>117</v>
      </c>
      <c r="V446" s="15">
        <v>84</v>
      </c>
      <c r="W446" s="15">
        <v>33</v>
      </c>
      <c r="X446" s="15">
        <v>7</v>
      </c>
      <c r="Y446" s="15">
        <v>47</v>
      </c>
      <c r="Z446" s="15">
        <v>14</v>
      </c>
      <c r="AA446" s="15">
        <v>33</v>
      </c>
      <c r="AB446" s="15">
        <v>45</v>
      </c>
      <c r="AC446" s="15">
        <v>13</v>
      </c>
      <c r="AD446" s="15">
        <v>32</v>
      </c>
      <c r="AE446" s="15">
        <v>7</v>
      </c>
      <c r="AF446" s="15">
        <v>47</v>
      </c>
      <c r="AG446" s="15">
        <v>14</v>
      </c>
      <c r="AH446" s="15">
        <v>33</v>
      </c>
      <c r="AI446" s="15">
        <v>45</v>
      </c>
      <c r="AJ446" s="15">
        <v>13</v>
      </c>
      <c r="AK446" s="15">
        <v>32</v>
      </c>
      <c r="AL446" s="15">
        <v>0</v>
      </c>
      <c r="AM446" s="15">
        <v>0</v>
      </c>
      <c r="AN446" s="15">
        <v>0</v>
      </c>
      <c r="AO446" s="15">
        <v>0</v>
      </c>
      <c r="AP446" s="15">
        <v>0</v>
      </c>
      <c r="AQ446" s="15">
        <v>0</v>
      </c>
      <c r="AR446" s="15">
        <v>0</v>
      </c>
      <c r="AS446" s="15">
        <v>0</v>
      </c>
      <c r="AT446" s="15">
        <v>0</v>
      </c>
      <c r="AU446" s="15">
        <v>0</v>
      </c>
      <c r="AV446" s="15">
        <v>0</v>
      </c>
      <c r="AW446" s="15">
        <v>0</v>
      </c>
      <c r="AX446" s="15">
        <v>0</v>
      </c>
      <c r="AY446" s="15">
        <v>0</v>
      </c>
    </row>
    <row r="447" spans="1:51">
      <c r="A447" s="1">
        <v>29349</v>
      </c>
      <c r="B447" s="1" t="s">
        <v>1762</v>
      </c>
      <c r="C447" s="1">
        <v>4</v>
      </c>
      <c r="D447" s="1" t="s">
        <v>1763</v>
      </c>
      <c r="E447" s="1" t="s">
        <v>1142</v>
      </c>
      <c r="F447" s="1">
        <v>5</v>
      </c>
      <c r="G447" s="1" t="s">
        <v>272</v>
      </c>
      <c r="H447" s="1">
        <v>0</v>
      </c>
      <c r="I447" s="1" t="s">
        <v>1143</v>
      </c>
      <c r="J447" s="15">
        <v>10</v>
      </c>
      <c r="K447" s="15">
        <v>20</v>
      </c>
      <c r="L447" s="15">
        <v>8</v>
      </c>
      <c r="M447" s="15">
        <v>12</v>
      </c>
      <c r="N447" s="15">
        <v>9</v>
      </c>
      <c r="O447" s="15">
        <v>1</v>
      </c>
      <c r="P447" s="15">
        <v>8</v>
      </c>
      <c r="Q447" s="15">
        <v>8</v>
      </c>
      <c r="R447" s="15">
        <v>14</v>
      </c>
      <c r="S447" s="15">
        <v>8</v>
      </c>
      <c r="T447" s="15">
        <v>6</v>
      </c>
      <c r="U447" s="15">
        <v>4</v>
      </c>
      <c r="V447" s="15">
        <v>1</v>
      </c>
      <c r="W447" s="15">
        <v>3</v>
      </c>
      <c r="X447" s="15">
        <v>2</v>
      </c>
      <c r="Y447" s="15">
        <v>6</v>
      </c>
      <c r="Z447" s="15">
        <v>0</v>
      </c>
      <c r="AA447" s="15">
        <v>6</v>
      </c>
      <c r="AB447" s="15">
        <v>5</v>
      </c>
      <c r="AC447" s="15">
        <v>0</v>
      </c>
      <c r="AD447" s="15">
        <v>5</v>
      </c>
      <c r="AE447" s="15">
        <v>2</v>
      </c>
      <c r="AF447" s="15">
        <v>6</v>
      </c>
      <c r="AG447" s="15">
        <v>0</v>
      </c>
      <c r="AH447" s="15">
        <v>6</v>
      </c>
      <c r="AI447" s="15">
        <v>5</v>
      </c>
      <c r="AJ447" s="15">
        <v>0</v>
      </c>
      <c r="AK447" s="15">
        <v>5</v>
      </c>
      <c r="AL447" s="15">
        <v>0</v>
      </c>
      <c r="AM447" s="15">
        <v>0</v>
      </c>
      <c r="AN447" s="15">
        <v>0</v>
      </c>
      <c r="AO447" s="15">
        <v>0</v>
      </c>
      <c r="AP447" s="15">
        <v>0</v>
      </c>
      <c r="AQ447" s="15">
        <v>0</v>
      </c>
      <c r="AR447" s="15">
        <v>0</v>
      </c>
      <c r="AS447" s="15">
        <v>0</v>
      </c>
      <c r="AT447" s="15">
        <v>0</v>
      </c>
      <c r="AU447" s="15">
        <v>0</v>
      </c>
      <c r="AV447" s="15">
        <v>0</v>
      </c>
      <c r="AW447" s="15">
        <v>0</v>
      </c>
      <c r="AX447" s="15">
        <v>0</v>
      </c>
      <c r="AY447" s="15">
        <v>0</v>
      </c>
    </row>
    <row r="448" spans="1:51">
      <c r="A448" s="1">
        <v>29360</v>
      </c>
      <c r="B448" s="1" t="s">
        <v>1762</v>
      </c>
      <c r="C448" s="1">
        <v>4</v>
      </c>
      <c r="D448" s="1" t="s">
        <v>1763</v>
      </c>
      <c r="E448" s="1" t="s">
        <v>1144</v>
      </c>
      <c r="F448" s="1">
        <v>6</v>
      </c>
      <c r="G448" s="1" t="s">
        <v>272</v>
      </c>
      <c r="H448" s="1">
        <v>0</v>
      </c>
      <c r="I448" s="1" t="s">
        <v>1145</v>
      </c>
      <c r="J448" s="15">
        <v>9</v>
      </c>
      <c r="K448" s="15">
        <v>16</v>
      </c>
      <c r="L448" s="15">
        <v>8</v>
      </c>
      <c r="M448" s="15">
        <v>8</v>
      </c>
      <c r="N448" s="15">
        <v>5</v>
      </c>
      <c r="O448" s="15">
        <v>1</v>
      </c>
      <c r="P448" s="15">
        <v>4</v>
      </c>
      <c r="Q448" s="15">
        <v>8</v>
      </c>
      <c r="R448" s="15">
        <v>14</v>
      </c>
      <c r="S448" s="15">
        <v>8</v>
      </c>
      <c r="T448" s="15">
        <v>6</v>
      </c>
      <c r="U448" s="15">
        <v>4</v>
      </c>
      <c r="V448" s="15">
        <v>1</v>
      </c>
      <c r="W448" s="15">
        <v>3</v>
      </c>
      <c r="X448" s="15">
        <v>1</v>
      </c>
      <c r="Y448" s="15">
        <v>2</v>
      </c>
      <c r="Z448" s="15">
        <v>0</v>
      </c>
      <c r="AA448" s="15">
        <v>2</v>
      </c>
      <c r="AB448" s="15">
        <v>1</v>
      </c>
      <c r="AC448" s="15">
        <v>0</v>
      </c>
      <c r="AD448" s="15">
        <v>1</v>
      </c>
      <c r="AE448" s="15">
        <v>1</v>
      </c>
      <c r="AF448" s="15">
        <v>2</v>
      </c>
      <c r="AG448" s="15">
        <v>0</v>
      </c>
      <c r="AH448" s="15">
        <v>2</v>
      </c>
      <c r="AI448" s="15">
        <v>1</v>
      </c>
      <c r="AJ448" s="15">
        <v>0</v>
      </c>
      <c r="AK448" s="15">
        <v>1</v>
      </c>
      <c r="AL448" s="15">
        <v>0</v>
      </c>
      <c r="AM448" s="15">
        <v>0</v>
      </c>
      <c r="AN448" s="15">
        <v>0</v>
      </c>
      <c r="AO448" s="15">
        <v>0</v>
      </c>
      <c r="AP448" s="15">
        <v>0</v>
      </c>
      <c r="AQ448" s="15">
        <v>0</v>
      </c>
      <c r="AR448" s="15">
        <v>0</v>
      </c>
      <c r="AS448" s="15">
        <v>0</v>
      </c>
      <c r="AT448" s="15">
        <v>0</v>
      </c>
      <c r="AU448" s="15">
        <v>0</v>
      </c>
      <c r="AV448" s="15">
        <v>0</v>
      </c>
      <c r="AW448" s="15">
        <v>0</v>
      </c>
      <c r="AX448" s="15">
        <v>0</v>
      </c>
      <c r="AY448" s="15">
        <v>0</v>
      </c>
    </row>
    <row r="449" spans="1:51">
      <c r="A449" s="1">
        <v>29371</v>
      </c>
      <c r="B449" s="1" t="s">
        <v>1762</v>
      </c>
      <c r="C449" s="1">
        <v>4</v>
      </c>
      <c r="D449" s="1" t="s">
        <v>1763</v>
      </c>
      <c r="E449" s="1" t="s">
        <v>1146</v>
      </c>
      <c r="F449" s="1">
        <v>6</v>
      </c>
      <c r="G449" s="1" t="s">
        <v>272</v>
      </c>
      <c r="H449" s="1">
        <v>0</v>
      </c>
      <c r="I449" s="1" t="s">
        <v>1147</v>
      </c>
      <c r="J449" s="15">
        <v>1</v>
      </c>
      <c r="K449" s="15">
        <v>4</v>
      </c>
      <c r="L449" s="15">
        <v>0</v>
      </c>
      <c r="M449" s="15">
        <v>4</v>
      </c>
      <c r="N449" s="15">
        <v>4</v>
      </c>
      <c r="O449" s="15">
        <v>0</v>
      </c>
      <c r="P449" s="15">
        <v>4</v>
      </c>
      <c r="Q449" s="15">
        <v>0</v>
      </c>
      <c r="R449" s="15">
        <v>0</v>
      </c>
      <c r="S449" s="15">
        <v>0</v>
      </c>
      <c r="T449" s="15">
        <v>0</v>
      </c>
      <c r="U449" s="15">
        <v>0</v>
      </c>
      <c r="V449" s="15">
        <v>0</v>
      </c>
      <c r="W449" s="15">
        <v>0</v>
      </c>
      <c r="X449" s="15">
        <v>1</v>
      </c>
      <c r="Y449" s="15">
        <v>4</v>
      </c>
      <c r="Z449" s="15">
        <v>0</v>
      </c>
      <c r="AA449" s="15">
        <v>4</v>
      </c>
      <c r="AB449" s="15">
        <v>4</v>
      </c>
      <c r="AC449" s="15">
        <v>0</v>
      </c>
      <c r="AD449" s="15">
        <v>4</v>
      </c>
      <c r="AE449" s="15">
        <v>1</v>
      </c>
      <c r="AF449" s="15">
        <v>4</v>
      </c>
      <c r="AG449" s="15">
        <v>0</v>
      </c>
      <c r="AH449" s="15">
        <v>4</v>
      </c>
      <c r="AI449" s="15">
        <v>4</v>
      </c>
      <c r="AJ449" s="15">
        <v>0</v>
      </c>
      <c r="AK449" s="15">
        <v>4</v>
      </c>
      <c r="AL449" s="15">
        <v>0</v>
      </c>
      <c r="AM449" s="15">
        <v>0</v>
      </c>
      <c r="AN449" s="15">
        <v>0</v>
      </c>
      <c r="AO449" s="15">
        <v>0</v>
      </c>
      <c r="AP449" s="15">
        <v>0</v>
      </c>
      <c r="AQ449" s="15">
        <v>0</v>
      </c>
      <c r="AR449" s="15">
        <v>0</v>
      </c>
      <c r="AS449" s="15">
        <v>0</v>
      </c>
      <c r="AT449" s="15">
        <v>0</v>
      </c>
      <c r="AU449" s="15">
        <v>0</v>
      </c>
      <c r="AV449" s="15">
        <v>0</v>
      </c>
      <c r="AW449" s="15">
        <v>0</v>
      </c>
      <c r="AX449" s="15">
        <v>0</v>
      </c>
      <c r="AY449" s="15">
        <v>0</v>
      </c>
    </row>
    <row r="450" spans="1:51">
      <c r="A450" s="1">
        <v>29382</v>
      </c>
      <c r="B450" s="1" t="s">
        <v>1762</v>
      </c>
      <c r="C450" s="1">
        <v>4</v>
      </c>
      <c r="D450" s="1" t="s">
        <v>1763</v>
      </c>
      <c r="E450" s="1" t="s">
        <v>1148</v>
      </c>
      <c r="F450" s="1">
        <v>6</v>
      </c>
      <c r="G450" s="1" t="s">
        <v>272</v>
      </c>
      <c r="H450" s="1">
        <v>0</v>
      </c>
      <c r="I450" s="1" t="s">
        <v>1149</v>
      </c>
      <c r="J450" s="15">
        <v>0</v>
      </c>
      <c r="K450" s="15">
        <v>0</v>
      </c>
      <c r="L450" s="15">
        <v>0</v>
      </c>
      <c r="M450" s="15">
        <v>0</v>
      </c>
      <c r="N450" s="15">
        <v>0</v>
      </c>
      <c r="O450" s="15">
        <v>0</v>
      </c>
      <c r="P450" s="15">
        <v>0</v>
      </c>
      <c r="Q450" s="15">
        <v>0</v>
      </c>
      <c r="R450" s="15">
        <v>0</v>
      </c>
      <c r="S450" s="15">
        <v>0</v>
      </c>
      <c r="T450" s="15">
        <v>0</v>
      </c>
      <c r="U450" s="15">
        <v>0</v>
      </c>
      <c r="V450" s="15">
        <v>0</v>
      </c>
      <c r="W450" s="15">
        <v>0</v>
      </c>
      <c r="X450" s="15">
        <v>0</v>
      </c>
      <c r="Y450" s="15">
        <v>0</v>
      </c>
      <c r="Z450" s="15">
        <v>0</v>
      </c>
      <c r="AA450" s="15">
        <v>0</v>
      </c>
      <c r="AB450" s="15">
        <v>0</v>
      </c>
      <c r="AC450" s="15">
        <v>0</v>
      </c>
      <c r="AD450" s="15">
        <v>0</v>
      </c>
      <c r="AE450" s="15">
        <v>0</v>
      </c>
      <c r="AF450" s="15">
        <v>0</v>
      </c>
      <c r="AG450" s="15">
        <v>0</v>
      </c>
      <c r="AH450" s="15">
        <v>0</v>
      </c>
      <c r="AI450" s="15">
        <v>0</v>
      </c>
      <c r="AJ450" s="15">
        <v>0</v>
      </c>
      <c r="AK450" s="15">
        <v>0</v>
      </c>
      <c r="AL450" s="15">
        <v>0</v>
      </c>
      <c r="AM450" s="15">
        <v>0</v>
      </c>
      <c r="AN450" s="15">
        <v>0</v>
      </c>
      <c r="AO450" s="15">
        <v>0</v>
      </c>
      <c r="AP450" s="15">
        <v>0</v>
      </c>
      <c r="AQ450" s="15">
        <v>0</v>
      </c>
      <c r="AR450" s="15">
        <v>0</v>
      </c>
      <c r="AS450" s="15">
        <v>0</v>
      </c>
      <c r="AT450" s="15">
        <v>0</v>
      </c>
      <c r="AU450" s="15">
        <v>0</v>
      </c>
      <c r="AV450" s="15">
        <v>0</v>
      </c>
      <c r="AW450" s="15">
        <v>0</v>
      </c>
      <c r="AX450" s="15">
        <v>0</v>
      </c>
      <c r="AY450" s="15">
        <v>0</v>
      </c>
    </row>
    <row r="451" spans="1:51">
      <c r="A451" s="1">
        <v>29393</v>
      </c>
      <c r="B451" s="1" t="s">
        <v>1762</v>
      </c>
      <c r="C451" s="1">
        <v>4</v>
      </c>
      <c r="D451" s="1" t="s">
        <v>1763</v>
      </c>
      <c r="E451" s="1" t="s">
        <v>1150</v>
      </c>
      <c r="F451" s="1">
        <v>5</v>
      </c>
      <c r="G451" s="1" t="s">
        <v>272</v>
      </c>
      <c r="H451" s="1">
        <v>0</v>
      </c>
      <c r="I451" s="1" t="s">
        <v>1151</v>
      </c>
      <c r="J451" s="15">
        <v>9</v>
      </c>
      <c r="K451" s="15">
        <v>22</v>
      </c>
      <c r="L451" s="15">
        <v>9</v>
      </c>
      <c r="M451" s="15">
        <v>13</v>
      </c>
      <c r="N451" s="15">
        <v>18</v>
      </c>
      <c r="O451" s="15">
        <v>6</v>
      </c>
      <c r="P451" s="15">
        <v>12</v>
      </c>
      <c r="Q451" s="15">
        <v>4</v>
      </c>
      <c r="R451" s="15">
        <v>6</v>
      </c>
      <c r="S451" s="15">
        <v>4</v>
      </c>
      <c r="T451" s="15">
        <v>2</v>
      </c>
      <c r="U451" s="15">
        <v>2</v>
      </c>
      <c r="V451" s="15">
        <v>1</v>
      </c>
      <c r="W451" s="15">
        <v>1</v>
      </c>
      <c r="X451" s="15">
        <v>5</v>
      </c>
      <c r="Y451" s="15">
        <v>16</v>
      </c>
      <c r="Z451" s="15">
        <v>5</v>
      </c>
      <c r="AA451" s="15">
        <v>11</v>
      </c>
      <c r="AB451" s="15">
        <v>16</v>
      </c>
      <c r="AC451" s="15">
        <v>5</v>
      </c>
      <c r="AD451" s="15">
        <v>11</v>
      </c>
      <c r="AE451" s="15">
        <v>5</v>
      </c>
      <c r="AF451" s="15">
        <v>16</v>
      </c>
      <c r="AG451" s="15">
        <v>5</v>
      </c>
      <c r="AH451" s="15">
        <v>11</v>
      </c>
      <c r="AI451" s="15">
        <v>16</v>
      </c>
      <c r="AJ451" s="15">
        <v>5</v>
      </c>
      <c r="AK451" s="15">
        <v>11</v>
      </c>
      <c r="AL451" s="15">
        <v>0</v>
      </c>
      <c r="AM451" s="15">
        <v>0</v>
      </c>
      <c r="AN451" s="15">
        <v>0</v>
      </c>
      <c r="AO451" s="15">
        <v>0</v>
      </c>
      <c r="AP451" s="15">
        <v>0</v>
      </c>
      <c r="AQ451" s="15">
        <v>0</v>
      </c>
      <c r="AR451" s="15">
        <v>0</v>
      </c>
      <c r="AS451" s="15">
        <v>0</v>
      </c>
      <c r="AT451" s="15">
        <v>0</v>
      </c>
      <c r="AU451" s="15">
        <v>0</v>
      </c>
      <c r="AV451" s="15">
        <v>0</v>
      </c>
      <c r="AW451" s="15">
        <v>0</v>
      </c>
      <c r="AX451" s="15">
        <v>0</v>
      </c>
      <c r="AY451" s="15">
        <v>0</v>
      </c>
    </row>
    <row r="452" spans="1:51">
      <c r="A452" s="1">
        <v>29404</v>
      </c>
      <c r="B452" s="1" t="s">
        <v>1762</v>
      </c>
      <c r="C452" s="1">
        <v>4</v>
      </c>
      <c r="D452" s="1" t="s">
        <v>1763</v>
      </c>
      <c r="E452" s="1" t="s">
        <v>1152</v>
      </c>
      <c r="F452" s="1">
        <v>5</v>
      </c>
      <c r="G452" s="1" t="s">
        <v>272</v>
      </c>
      <c r="H452" s="1">
        <v>0</v>
      </c>
      <c r="I452" s="1" t="s">
        <v>1153</v>
      </c>
      <c r="J452" s="15">
        <v>59</v>
      </c>
      <c r="K452" s="15">
        <v>213</v>
      </c>
      <c r="L452" s="15">
        <v>90</v>
      </c>
      <c r="M452" s="15">
        <v>123</v>
      </c>
      <c r="N452" s="15">
        <v>138</v>
      </c>
      <c r="O452" s="15">
        <v>54</v>
      </c>
      <c r="P452" s="15">
        <v>84</v>
      </c>
      <c r="Q452" s="15">
        <v>45</v>
      </c>
      <c r="R452" s="15">
        <v>84</v>
      </c>
      <c r="S452" s="15">
        <v>35</v>
      </c>
      <c r="T452" s="15">
        <v>49</v>
      </c>
      <c r="U452" s="15">
        <v>21</v>
      </c>
      <c r="V452" s="15">
        <v>6</v>
      </c>
      <c r="W452" s="15">
        <v>15</v>
      </c>
      <c r="X452" s="15">
        <v>14</v>
      </c>
      <c r="Y452" s="15">
        <v>129</v>
      </c>
      <c r="Z452" s="15">
        <v>55</v>
      </c>
      <c r="AA452" s="15">
        <v>74</v>
      </c>
      <c r="AB452" s="15">
        <v>117</v>
      </c>
      <c r="AC452" s="15">
        <v>48</v>
      </c>
      <c r="AD452" s="15">
        <v>69</v>
      </c>
      <c r="AE452" s="15">
        <v>14</v>
      </c>
      <c r="AF452" s="15">
        <v>129</v>
      </c>
      <c r="AG452" s="15">
        <v>55</v>
      </c>
      <c r="AH452" s="15">
        <v>74</v>
      </c>
      <c r="AI452" s="15">
        <v>117</v>
      </c>
      <c r="AJ452" s="15">
        <v>48</v>
      </c>
      <c r="AK452" s="15">
        <v>69</v>
      </c>
      <c r="AL452" s="15">
        <v>0</v>
      </c>
      <c r="AM452" s="15">
        <v>0</v>
      </c>
      <c r="AN452" s="15">
        <v>0</v>
      </c>
      <c r="AO452" s="15">
        <v>0</v>
      </c>
      <c r="AP452" s="15">
        <v>0</v>
      </c>
      <c r="AQ452" s="15">
        <v>0</v>
      </c>
      <c r="AR452" s="15">
        <v>0</v>
      </c>
      <c r="AS452" s="15">
        <v>0</v>
      </c>
      <c r="AT452" s="15">
        <v>0</v>
      </c>
      <c r="AU452" s="15">
        <v>0</v>
      </c>
      <c r="AV452" s="15">
        <v>0</v>
      </c>
      <c r="AW452" s="15">
        <v>0</v>
      </c>
      <c r="AX452" s="15">
        <v>0</v>
      </c>
      <c r="AY452" s="15">
        <v>0</v>
      </c>
    </row>
    <row r="453" spans="1:51">
      <c r="A453" s="1">
        <v>29415</v>
      </c>
      <c r="B453" s="1" t="s">
        <v>1762</v>
      </c>
      <c r="C453" s="1">
        <v>4</v>
      </c>
      <c r="D453" s="1" t="s">
        <v>1763</v>
      </c>
      <c r="E453" s="1" t="s">
        <v>1154</v>
      </c>
      <c r="F453" s="1">
        <v>6</v>
      </c>
      <c r="G453" s="1" t="s">
        <v>272</v>
      </c>
      <c r="H453" s="1">
        <v>0</v>
      </c>
      <c r="I453" s="1" t="s">
        <v>1155</v>
      </c>
      <c r="J453" s="15">
        <v>4</v>
      </c>
      <c r="K453" s="15">
        <v>12</v>
      </c>
      <c r="L453" s="15">
        <v>7</v>
      </c>
      <c r="M453" s="15">
        <v>5</v>
      </c>
      <c r="N453" s="15">
        <v>5</v>
      </c>
      <c r="O453" s="15">
        <v>2</v>
      </c>
      <c r="P453" s="15">
        <v>3</v>
      </c>
      <c r="Q453" s="15">
        <v>4</v>
      </c>
      <c r="R453" s="15">
        <v>12</v>
      </c>
      <c r="S453" s="15">
        <v>7</v>
      </c>
      <c r="T453" s="15">
        <v>5</v>
      </c>
      <c r="U453" s="15">
        <v>5</v>
      </c>
      <c r="V453" s="15">
        <v>2</v>
      </c>
      <c r="W453" s="15">
        <v>3</v>
      </c>
      <c r="X453" s="15">
        <v>0</v>
      </c>
      <c r="Y453" s="15">
        <v>0</v>
      </c>
      <c r="Z453" s="15">
        <v>0</v>
      </c>
      <c r="AA453" s="15">
        <v>0</v>
      </c>
      <c r="AB453" s="15">
        <v>0</v>
      </c>
      <c r="AC453" s="15">
        <v>0</v>
      </c>
      <c r="AD453" s="15">
        <v>0</v>
      </c>
      <c r="AE453" s="15">
        <v>0</v>
      </c>
      <c r="AF453" s="15">
        <v>0</v>
      </c>
      <c r="AG453" s="15">
        <v>0</v>
      </c>
      <c r="AH453" s="15">
        <v>0</v>
      </c>
      <c r="AI453" s="15">
        <v>0</v>
      </c>
      <c r="AJ453" s="15">
        <v>0</v>
      </c>
      <c r="AK453" s="15">
        <v>0</v>
      </c>
      <c r="AL453" s="15">
        <v>0</v>
      </c>
      <c r="AM453" s="15">
        <v>0</v>
      </c>
      <c r="AN453" s="15">
        <v>0</v>
      </c>
      <c r="AO453" s="15">
        <v>0</v>
      </c>
      <c r="AP453" s="15">
        <v>0</v>
      </c>
      <c r="AQ453" s="15">
        <v>0</v>
      </c>
      <c r="AR453" s="15">
        <v>0</v>
      </c>
      <c r="AS453" s="15">
        <v>0</v>
      </c>
      <c r="AT453" s="15">
        <v>0</v>
      </c>
      <c r="AU453" s="15">
        <v>0</v>
      </c>
      <c r="AV453" s="15">
        <v>0</v>
      </c>
      <c r="AW453" s="15">
        <v>0</v>
      </c>
      <c r="AX453" s="15">
        <v>0</v>
      </c>
      <c r="AY453" s="15">
        <v>0</v>
      </c>
    </row>
    <row r="454" spans="1:51">
      <c r="A454" s="1">
        <v>29426</v>
      </c>
      <c r="B454" s="1" t="s">
        <v>1762</v>
      </c>
      <c r="C454" s="1">
        <v>4</v>
      </c>
      <c r="D454" s="1" t="s">
        <v>1763</v>
      </c>
      <c r="E454" s="1" t="s">
        <v>1156</v>
      </c>
      <c r="F454" s="1">
        <v>6</v>
      </c>
      <c r="G454" s="1" t="s">
        <v>272</v>
      </c>
      <c r="H454" s="1">
        <v>0</v>
      </c>
      <c r="I454" s="1" t="s">
        <v>1157</v>
      </c>
      <c r="J454" s="15">
        <v>1</v>
      </c>
      <c r="K454" s="15">
        <v>3</v>
      </c>
      <c r="L454" s="15">
        <v>2</v>
      </c>
      <c r="M454" s="15">
        <v>1</v>
      </c>
      <c r="N454" s="15">
        <v>1</v>
      </c>
      <c r="O454" s="15">
        <v>1</v>
      </c>
      <c r="P454" s="15">
        <v>0</v>
      </c>
      <c r="Q454" s="15">
        <v>1</v>
      </c>
      <c r="R454" s="15">
        <v>3</v>
      </c>
      <c r="S454" s="15">
        <v>2</v>
      </c>
      <c r="T454" s="15">
        <v>1</v>
      </c>
      <c r="U454" s="15">
        <v>1</v>
      </c>
      <c r="V454" s="15">
        <v>1</v>
      </c>
      <c r="W454" s="15">
        <v>0</v>
      </c>
      <c r="X454" s="15">
        <v>0</v>
      </c>
      <c r="Y454" s="15">
        <v>0</v>
      </c>
      <c r="Z454" s="15">
        <v>0</v>
      </c>
      <c r="AA454" s="15">
        <v>0</v>
      </c>
      <c r="AB454" s="15">
        <v>0</v>
      </c>
      <c r="AC454" s="15">
        <v>0</v>
      </c>
      <c r="AD454" s="15">
        <v>0</v>
      </c>
      <c r="AE454" s="15">
        <v>0</v>
      </c>
      <c r="AF454" s="15">
        <v>0</v>
      </c>
      <c r="AG454" s="15">
        <v>0</v>
      </c>
      <c r="AH454" s="15">
        <v>0</v>
      </c>
      <c r="AI454" s="15">
        <v>0</v>
      </c>
      <c r="AJ454" s="15">
        <v>0</v>
      </c>
      <c r="AK454" s="15">
        <v>0</v>
      </c>
      <c r="AL454" s="15">
        <v>0</v>
      </c>
      <c r="AM454" s="15">
        <v>0</v>
      </c>
      <c r="AN454" s="15">
        <v>0</v>
      </c>
      <c r="AO454" s="15">
        <v>0</v>
      </c>
      <c r="AP454" s="15">
        <v>0</v>
      </c>
      <c r="AQ454" s="15">
        <v>0</v>
      </c>
      <c r="AR454" s="15">
        <v>0</v>
      </c>
      <c r="AS454" s="15">
        <v>0</v>
      </c>
      <c r="AT454" s="15">
        <v>0</v>
      </c>
      <c r="AU454" s="15">
        <v>0</v>
      </c>
      <c r="AV454" s="15">
        <v>0</v>
      </c>
      <c r="AW454" s="15">
        <v>0</v>
      </c>
      <c r="AX454" s="15">
        <v>0</v>
      </c>
      <c r="AY454" s="15">
        <v>0</v>
      </c>
    </row>
    <row r="455" spans="1:51">
      <c r="A455" s="1">
        <v>29437</v>
      </c>
      <c r="B455" s="1" t="s">
        <v>1762</v>
      </c>
      <c r="C455" s="1">
        <v>4</v>
      </c>
      <c r="D455" s="1" t="s">
        <v>1763</v>
      </c>
      <c r="E455" s="1" t="s">
        <v>1158</v>
      </c>
      <c r="F455" s="1">
        <v>6</v>
      </c>
      <c r="G455" s="1" t="s">
        <v>272</v>
      </c>
      <c r="H455" s="1">
        <v>0</v>
      </c>
      <c r="I455" s="1" t="s">
        <v>1159</v>
      </c>
      <c r="J455" s="15">
        <v>2</v>
      </c>
      <c r="K455" s="15">
        <v>9</v>
      </c>
      <c r="L455" s="15">
        <v>4</v>
      </c>
      <c r="M455" s="15">
        <v>5</v>
      </c>
      <c r="N455" s="15">
        <v>7</v>
      </c>
      <c r="O455" s="15">
        <v>2</v>
      </c>
      <c r="P455" s="15">
        <v>5</v>
      </c>
      <c r="Q455" s="15">
        <v>0</v>
      </c>
      <c r="R455" s="15">
        <v>0</v>
      </c>
      <c r="S455" s="15">
        <v>0</v>
      </c>
      <c r="T455" s="15">
        <v>0</v>
      </c>
      <c r="U455" s="15">
        <v>0</v>
      </c>
      <c r="V455" s="15">
        <v>0</v>
      </c>
      <c r="W455" s="15">
        <v>0</v>
      </c>
      <c r="X455" s="15">
        <v>2</v>
      </c>
      <c r="Y455" s="15">
        <v>9</v>
      </c>
      <c r="Z455" s="15">
        <v>4</v>
      </c>
      <c r="AA455" s="15">
        <v>5</v>
      </c>
      <c r="AB455" s="15">
        <v>7</v>
      </c>
      <c r="AC455" s="15">
        <v>2</v>
      </c>
      <c r="AD455" s="15">
        <v>5</v>
      </c>
      <c r="AE455" s="15">
        <v>2</v>
      </c>
      <c r="AF455" s="15">
        <v>9</v>
      </c>
      <c r="AG455" s="15">
        <v>4</v>
      </c>
      <c r="AH455" s="15">
        <v>5</v>
      </c>
      <c r="AI455" s="15">
        <v>7</v>
      </c>
      <c r="AJ455" s="15">
        <v>2</v>
      </c>
      <c r="AK455" s="15">
        <v>5</v>
      </c>
      <c r="AL455" s="15">
        <v>0</v>
      </c>
      <c r="AM455" s="15">
        <v>0</v>
      </c>
      <c r="AN455" s="15">
        <v>0</v>
      </c>
      <c r="AO455" s="15">
        <v>0</v>
      </c>
      <c r="AP455" s="15">
        <v>0</v>
      </c>
      <c r="AQ455" s="15">
        <v>0</v>
      </c>
      <c r="AR455" s="15">
        <v>0</v>
      </c>
      <c r="AS455" s="15">
        <v>0</v>
      </c>
      <c r="AT455" s="15">
        <v>0</v>
      </c>
      <c r="AU455" s="15">
        <v>0</v>
      </c>
      <c r="AV455" s="15">
        <v>0</v>
      </c>
      <c r="AW455" s="15">
        <v>0</v>
      </c>
      <c r="AX455" s="15">
        <v>0</v>
      </c>
      <c r="AY455" s="15">
        <v>0</v>
      </c>
    </row>
    <row r="456" spans="1:51">
      <c r="A456" s="1">
        <v>29448</v>
      </c>
      <c r="B456" s="1" t="s">
        <v>1762</v>
      </c>
      <c r="C456" s="1">
        <v>4</v>
      </c>
      <c r="D456" s="1" t="s">
        <v>1763</v>
      </c>
      <c r="E456" s="1" t="s">
        <v>1160</v>
      </c>
      <c r="F456" s="1">
        <v>6</v>
      </c>
      <c r="G456" s="1" t="s">
        <v>272</v>
      </c>
      <c r="H456" s="1">
        <v>0</v>
      </c>
      <c r="I456" s="1" t="s">
        <v>1161</v>
      </c>
      <c r="J456" s="15">
        <v>52</v>
      </c>
      <c r="K456" s="15">
        <v>189</v>
      </c>
      <c r="L456" s="15">
        <v>77</v>
      </c>
      <c r="M456" s="15">
        <v>112</v>
      </c>
      <c r="N456" s="15">
        <v>125</v>
      </c>
      <c r="O456" s="15">
        <v>49</v>
      </c>
      <c r="P456" s="15">
        <v>76</v>
      </c>
      <c r="Q456" s="15">
        <v>40</v>
      </c>
      <c r="R456" s="15">
        <v>69</v>
      </c>
      <c r="S456" s="15">
        <v>26</v>
      </c>
      <c r="T456" s="15">
        <v>43</v>
      </c>
      <c r="U456" s="15">
        <v>15</v>
      </c>
      <c r="V456" s="15">
        <v>3</v>
      </c>
      <c r="W456" s="15">
        <v>12</v>
      </c>
      <c r="X456" s="15">
        <v>12</v>
      </c>
      <c r="Y456" s="15">
        <v>120</v>
      </c>
      <c r="Z456" s="15">
        <v>51</v>
      </c>
      <c r="AA456" s="15">
        <v>69</v>
      </c>
      <c r="AB456" s="15">
        <v>110</v>
      </c>
      <c r="AC456" s="15">
        <v>46</v>
      </c>
      <c r="AD456" s="15">
        <v>64</v>
      </c>
      <c r="AE456" s="15">
        <v>12</v>
      </c>
      <c r="AF456" s="15">
        <v>120</v>
      </c>
      <c r="AG456" s="15">
        <v>51</v>
      </c>
      <c r="AH456" s="15">
        <v>69</v>
      </c>
      <c r="AI456" s="15">
        <v>110</v>
      </c>
      <c r="AJ456" s="15">
        <v>46</v>
      </c>
      <c r="AK456" s="15">
        <v>64</v>
      </c>
      <c r="AL456" s="15">
        <v>0</v>
      </c>
      <c r="AM456" s="15">
        <v>0</v>
      </c>
      <c r="AN456" s="15">
        <v>0</v>
      </c>
      <c r="AO456" s="15">
        <v>0</v>
      </c>
      <c r="AP456" s="15">
        <v>0</v>
      </c>
      <c r="AQ456" s="15">
        <v>0</v>
      </c>
      <c r="AR456" s="15">
        <v>0</v>
      </c>
      <c r="AS456" s="15">
        <v>0</v>
      </c>
      <c r="AT456" s="15">
        <v>0</v>
      </c>
      <c r="AU456" s="15">
        <v>0</v>
      </c>
      <c r="AV456" s="15">
        <v>0</v>
      </c>
      <c r="AW456" s="15">
        <v>0</v>
      </c>
      <c r="AX456" s="15">
        <v>0</v>
      </c>
      <c r="AY456" s="15">
        <v>0</v>
      </c>
    </row>
    <row r="457" spans="1:51">
      <c r="A457" s="1">
        <v>29459</v>
      </c>
      <c r="B457" s="1" t="s">
        <v>1762</v>
      </c>
      <c r="C457" s="1">
        <v>4</v>
      </c>
      <c r="D457" s="1" t="s">
        <v>1763</v>
      </c>
      <c r="E457" s="1" t="s">
        <v>1162</v>
      </c>
      <c r="F457" s="1">
        <v>4</v>
      </c>
      <c r="G457" s="1" t="s">
        <v>272</v>
      </c>
      <c r="H457" s="1">
        <v>0</v>
      </c>
      <c r="I457" s="1" t="s">
        <v>1163</v>
      </c>
      <c r="J457" s="15">
        <v>17</v>
      </c>
      <c r="K457" s="15">
        <v>154</v>
      </c>
      <c r="L457" s="15">
        <v>106</v>
      </c>
      <c r="M457" s="15">
        <v>48</v>
      </c>
      <c r="N457" s="15">
        <v>124</v>
      </c>
      <c r="O457" s="15">
        <v>88</v>
      </c>
      <c r="P457" s="15">
        <v>36</v>
      </c>
      <c r="Q457" s="15">
        <v>7</v>
      </c>
      <c r="R457" s="15">
        <v>22</v>
      </c>
      <c r="S457" s="15">
        <v>13</v>
      </c>
      <c r="T457" s="15">
        <v>9</v>
      </c>
      <c r="U457" s="15">
        <v>7</v>
      </c>
      <c r="V457" s="15">
        <v>4</v>
      </c>
      <c r="W457" s="15">
        <v>3</v>
      </c>
      <c r="X457" s="15">
        <v>10</v>
      </c>
      <c r="Y457" s="15">
        <v>132</v>
      </c>
      <c r="Z457" s="15">
        <v>93</v>
      </c>
      <c r="AA457" s="15">
        <v>39</v>
      </c>
      <c r="AB457" s="15">
        <v>117</v>
      </c>
      <c r="AC457" s="15">
        <v>84</v>
      </c>
      <c r="AD457" s="15">
        <v>33</v>
      </c>
      <c r="AE457" s="15">
        <v>9</v>
      </c>
      <c r="AF457" s="15">
        <v>87</v>
      </c>
      <c r="AG457" s="15">
        <v>72</v>
      </c>
      <c r="AH457" s="15">
        <v>15</v>
      </c>
      <c r="AI457" s="15">
        <v>72</v>
      </c>
      <c r="AJ457" s="15">
        <v>63</v>
      </c>
      <c r="AK457" s="15">
        <v>9</v>
      </c>
      <c r="AL457" s="15">
        <v>1</v>
      </c>
      <c r="AM457" s="15">
        <v>45</v>
      </c>
      <c r="AN457" s="15">
        <v>21</v>
      </c>
      <c r="AO457" s="15">
        <v>24</v>
      </c>
      <c r="AP457" s="15">
        <v>45</v>
      </c>
      <c r="AQ457" s="15">
        <v>21</v>
      </c>
      <c r="AR457" s="15">
        <v>24</v>
      </c>
      <c r="AS457" s="15">
        <v>0</v>
      </c>
      <c r="AT457" s="15">
        <v>0</v>
      </c>
      <c r="AU457" s="15">
        <v>0</v>
      </c>
      <c r="AV457" s="15">
        <v>0</v>
      </c>
      <c r="AW457" s="15">
        <v>0</v>
      </c>
      <c r="AX457" s="15">
        <v>0</v>
      </c>
      <c r="AY457" s="15">
        <v>0</v>
      </c>
    </row>
    <row r="458" spans="1:51">
      <c r="A458" s="1">
        <v>29470</v>
      </c>
      <c r="B458" s="1" t="s">
        <v>1762</v>
      </c>
      <c r="C458" s="1">
        <v>4</v>
      </c>
      <c r="D458" s="1" t="s">
        <v>1763</v>
      </c>
      <c r="E458" s="1" t="s">
        <v>1164</v>
      </c>
      <c r="F458" s="1">
        <v>5</v>
      </c>
      <c r="G458" s="1" t="s">
        <v>272</v>
      </c>
      <c r="H458" s="1">
        <v>0</v>
      </c>
      <c r="I458" s="1" t="s">
        <v>1165</v>
      </c>
      <c r="J458" s="15">
        <v>0</v>
      </c>
      <c r="K458" s="15">
        <v>0</v>
      </c>
      <c r="L458" s="15">
        <v>0</v>
      </c>
      <c r="M458" s="15">
        <v>0</v>
      </c>
      <c r="N458" s="15">
        <v>0</v>
      </c>
      <c r="O458" s="15">
        <v>0</v>
      </c>
      <c r="P458" s="15">
        <v>0</v>
      </c>
      <c r="Q458" s="15">
        <v>0</v>
      </c>
      <c r="R458" s="15">
        <v>0</v>
      </c>
      <c r="S458" s="15">
        <v>0</v>
      </c>
      <c r="T458" s="15">
        <v>0</v>
      </c>
      <c r="U458" s="15">
        <v>0</v>
      </c>
      <c r="V458" s="15">
        <v>0</v>
      </c>
      <c r="W458" s="15">
        <v>0</v>
      </c>
      <c r="X458" s="15">
        <v>0</v>
      </c>
      <c r="Y458" s="15">
        <v>0</v>
      </c>
      <c r="Z458" s="15">
        <v>0</v>
      </c>
      <c r="AA458" s="15">
        <v>0</v>
      </c>
      <c r="AB458" s="15">
        <v>0</v>
      </c>
      <c r="AC458" s="15">
        <v>0</v>
      </c>
      <c r="AD458" s="15">
        <v>0</v>
      </c>
      <c r="AE458" s="15">
        <v>0</v>
      </c>
      <c r="AF458" s="15">
        <v>0</v>
      </c>
      <c r="AG458" s="15">
        <v>0</v>
      </c>
      <c r="AH458" s="15">
        <v>0</v>
      </c>
      <c r="AI458" s="15">
        <v>0</v>
      </c>
      <c r="AJ458" s="15">
        <v>0</v>
      </c>
      <c r="AK458" s="15">
        <v>0</v>
      </c>
      <c r="AL458" s="15">
        <v>0</v>
      </c>
      <c r="AM458" s="15">
        <v>0</v>
      </c>
      <c r="AN458" s="15">
        <v>0</v>
      </c>
      <c r="AO458" s="15">
        <v>0</v>
      </c>
      <c r="AP458" s="15">
        <v>0</v>
      </c>
      <c r="AQ458" s="15">
        <v>0</v>
      </c>
      <c r="AR458" s="15">
        <v>0</v>
      </c>
      <c r="AS458" s="15">
        <v>0</v>
      </c>
      <c r="AT458" s="15">
        <v>0</v>
      </c>
      <c r="AU458" s="15">
        <v>0</v>
      </c>
      <c r="AV458" s="15">
        <v>0</v>
      </c>
      <c r="AW458" s="15">
        <v>0</v>
      </c>
      <c r="AX458" s="15">
        <v>0</v>
      </c>
      <c r="AY458" s="15">
        <v>0</v>
      </c>
    </row>
    <row r="459" spans="1:51">
      <c r="A459" s="1">
        <v>29481</v>
      </c>
      <c r="B459" s="1" t="s">
        <v>1762</v>
      </c>
      <c r="C459" s="1">
        <v>4</v>
      </c>
      <c r="D459" s="1" t="s">
        <v>1763</v>
      </c>
      <c r="E459" s="1" t="s">
        <v>1166</v>
      </c>
      <c r="F459" s="1">
        <v>5</v>
      </c>
      <c r="G459" s="1" t="s">
        <v>272</v>
      </c>
      <c r="H459" s="1">
        <v>0</v>
      </c>
      <c r="I459" s="1" t="s">
        <v>1167</v>
      </c>
      <c r="J459" s="15">
        <v>12</v>
      </c>
      <c r="K459" s="15">
        <v>99</v>
      </c>
      <c r="L459" s="15">
        <v>56</v>
      </c>
      <c r="M459" s="15">
        <v>43</v>
      </c>
      <c r="N459" s="15">
        <v>75</v>
      </c>
      <c r="O459" s="15">
        <v>43</v>
      </c>
      <c r="P459" s="15">
        <v>32</v>
      </c>
      <c r="Q459" s="15">
        <v>5</v>
      </c>
      <c r="R459" s="15">
        <v>11</v>
      </c>
      <c r="S459" s="15">
        <v>6</v>
      </c>
      <c r="T459" s="15">
        <v>5</v>
      </c>
      <c r="U459" s="15">
        <v>0</v>
      </c>
      <c r="V459" s="15">
        <v>0</v>
      </c>
      <c r="W459" s="15">
        <v>0</v>
      </c>
      <c r="X459" s="15">
        <v>7</v>
      </c>
      <c r="Y459" s="15">
        <v>88</v>
      </c>
      <c r="Z459" s="15">
        <v>50</v>
      </c>
      <c r="AA459" s="15">
        <v>38</v>
      </c>
      <c r="AB459" s="15">
        <v>75</v>
      </c>
      <c r="AC459" s="15">
        <v>43</v>
      </c>
      <c r="AD459" s="15">
        <v>32</v>
      </c>
      <c r="AE459" s="15">
        <v>6</v>
      </c>
      <c r="AF459" s="15">
        <v>43</v>
      </c>
      <c r="AG459" s="15">
        <v>29</v>
      </c>
      <c r="AH459" s="15">
        <v>14</v>
      </c>
      <c r="AI459" s="15">
        <v>30</v>
      </c>
      <c r="AJ459" s="15">
        <v>22</v>
      </c>
      <c r="AK459" s="15">
        <v>8</v>
      </c>
      <c r="AL459" s="15">
        <v>1</v>
      </c>
      <c r="AM459" s="15">
        <v>45</v>
      </c>
      <c r="AN459" s="15">
        <v>21</v>
      </c>
      <c r="AO459" s="15">
        <v>24</v>
      </c>
      <c r="AP459" s="15">
        <v>45</v>
      </c>
      <c r="AQ459" s="15">
        <v>21</v>
      </c>
      <c r="AR459" s="15">
        <v>24</v>
      </c>
      <c r="AS459" s="15">
        <v>0</v>
      </c>
      <c r="AT459" s="15">
        <v>0</v>
      </c>
      <c r="AU459" s="15">
        <v>0</v>
      </c>
      <c r="AV459" s="15">
        <v>0</v>
      </c>
      <c r="AW459" s="15">
        <v>0</v>
      </c>
      <c r="AX459" s="15">
        <v>0</v>
      </c>
      <c r="AY459" s="15">
        <v>0</v>
      </c>
    </row>
    <row r="460" spans="1:51">
      <c r="A460" s="1">
        <v>29492</v>
      </c>
      <c r="B460" s="1" t="s">
        <v>1762</v>
      </c>
      <c r="C460" s="1">
        <v>4</v>
      </c>
      <c r="D460" s="1" t="s">
        <v>1763</v>
      </c>
      <c r="E460" s="1" t="s">
        <v>1168</v>
      </c>
      <c r="F460" s="1">
        <v>5</v>
      </c>
      <c r="G460" s="1" t="s">
        <v>272</v>
      </c>
      <c r="H460" s="1">
        <v>0</v>
      </c>
      <c r="I460" s="1" t="s">
        <v>1169</v>
      </c>
      <c r="J460" s="15">
        <v>4</v>
      </c>
      <c r="K460" s="15">
        <v>52</v>
      </c>
      <c r="L460" s="15">
        <v>47</v>
      </c>
      <c r="M460" s="15">
        <v>5</v>
      </c>
      <c r="N460" s="15">
        <v>48</v>
      </c>
      <c r="O460" s="15">
        <v>44</v>
      </c>
      <c r="P460" s="15">
        <v>4</v>
      </c>
      <c r="Q460" s="15">
        <v>2</v>
      </c>
      <c r="R460" s="15">
        <v>11</v>
      </c>
      <c r="S460" s="15">
        <v>7</v>
      </c>
      <c r="T460" s="15">
        <v>4</v>
      </c>
      <c r="U460" s="15">
        <v>7</v>
      </c>
      <c r="V460" s="15">
        <v>4</v>
      </c>
      <c r="W460" s="15">
        <v>3</v>
      </c>
      <c r="X460" s="15">
        <v>2</v>
      </c>
      <c r="Y460" s="15">
        <v>41</v>
      </c>
      <c r="Z460" s="15">
        <v>40</v>
      </c>
      <c r="AA460" s="15">
        <v>1</v>
      </c>
      <c r="AB460" s="15">
        <v>41</v>
      </c>
      <c r="AC460" s="15">
        <v>40</v>
      </c>
      <c r="AD460" s="15">
        <v>1</v>
      </c>
      <c r="AE460" s="15">
        <v>2</v>
      </c>
      <c r="AF460" s="15">
        <v>41</v>
      </c>
      <c r="AG460" s="15">
        <v>40</v>
      </c>
      <c r="AH460" s="15">
        <v>1</v>
      </c>
      <c r="AI460" s="15">
        <v>41</v>
      </c>
      <c r="AJ460" s="15">
        <v>40</v>
      </c>
      <c r="AK460" s="15">
        <v>1</v>
      </c>
      <c r="AL460" s="15">
        <v>0</v>
      </c>
      <c r="AM460" s="15">
        <v>0</v>
      </c>
      <c r="AN460" s="15">
        <v>0</v>
      </c>
      <c r="AO460" s="15">
        <v>0</v>
      </c>
      <c r="AP460" s="15">
        <v>0</v>
      </c>
      <c r="AQ460" s="15">
        <v>0</v>
      </c>
      <c r="AR460" s="15">
        <v>0</v>
      </c>
      <c r="AS460" s="15">
        <v>0</v>
      </c>
      <c r="AT460" s="15">
        <v>0</v>
      </c>
      <c r="AU460" s="15">
        <v>0</v>
      </c>
      <c r="AV460" s="15">
        <v>0</v>
      </c>
      <c r="AW460" s="15">
        <v>0</v>
      </c>
      <c r="AX460" s="15">
        <v>0</v>
      </c>
      <c r="AY460" s="15">
        <v>0</v>
      </c>
    </row>
    <row r="461" spans="1:51">
      <c r="A461" s="1">
        <v>29503</v>
      </c>
      <c r="B461" s="1" t="s">
        <v>1762</v>
      </c>
      <c r="C461" s="1">
        <v>4</v>
      </c>
      <c r="D461" s="1" t="s">
        <v>1763</v>
      </c>
      <c r="E461" s="1" t="s">
        <v>1170</v>
      </c>
      <c r="F461" s="1">
        <v>5</v>
      </c>
      <c r="G461" s="1" t="s">
        <v>272</v>
      </c>
      <c r="H461" s="1">
        <v>0</v>
      </c>
      <c r="I461" s="1" t="s">
        <v>1171</v>
      </c>
      <c r="J461" s="15">
        <v>1</v>
      </c>
      <c r="K461" s="15">
        <v>3</v>
      </c>
      <c r="L461" s="15">
        <v>3</v>
      </c>
      <c r="M461" s="15">
        <v>0</v>
      </c>
      <c r="N461" s="15">
        <v>1</v>
      </c>
      <c r="O461" s="15">
        <v>1</v>
      </c>
      <c r="P461" s="15">
        <v>0</v>
      </c>
      <c r="Q461" s="15">
        <v>0</v>
      </c>
      <c r="R461" s="15">
        <v>0</v>
      </c>
      <c r="S461" s="15">
        <v>0</v>
      </c>
      <c r="T461" s="15">
        <v>0</v>
      </c>
      <c r="U461" s="15">
        <v>0</v>
      </c>
      <c r="V461" s="15">
        <v>0</v>
      </c>
      <c r="W461" s="15">
        <v>0</v>
      </c>
      <c r="X461" s="15">
        <v>1</v>
      </c>
      <c r="Y461" s="15">
        <v>3</v>
      </c>
      <c r="Z461" s="15">
        <v>3</v>
      </c>
      <c r="AA461" s="15">
        <v>0</v>
      </c>
      <c r="AB461" s="15">
        <v>1</v>
      </c>
      <c r="AC461" s="15">
        <v>1</v>
      </c>
      <c r="AD461" s="15">
        <v>0</v>
      </c>
      <c r="AE461" s="15">
        <v>1</v>
      </c>
      <c r="AF461" s="15">
        <v>3</v>
      </c>
      <c r="AG461" s="15">
        <v>3</v>
      </c>
      <c r="AH461" s="15">
        <v>0</v>
      </c>
      <c r="AI461" s="15">
        <v>1</v>
      </c>
      <c r="AJ461" s="15">
        <v>1</v>
      </c>
      <c r="AK461" s="15">
        <v>0</v>
      </c>
      <c r="AL461" s="15">
        <v>0</v>
      </c>
      <c r="AM461" s="15">
        <v>0</v>
      </c>
      <c r="AN461" s="15">
        <v>0</v>
      </c>
      <c r="AO461" s="15">
        <v>0</v>
      </c>
      <c r="AP461" s="15">
        <v>0</v>
      </c>
      <c r="AQ461" s="15">
        <v>0</v>
      </c>
      <c r="AR461" s="15">
        <v>0</v>
      </c>
      <c r="AS461" s="15">
        <v>0</v>
      </c>
      <c r="AT461" s="15">
        <v>0</v>
      </c>
      <c r="AU461" s="15">
        <v>0</v>
      </c>
      <c r="AV461" s="15">
        <v>0</v>
      </c>
      <c r="AW461" s="15">
        <v>0</v>
      </c>
      <c r="AX461" s="15">
        <v>0</v>
      </c>
      <c r="AY461" s="15">
        <v>0</v>
      </c>
    </row>
    <row r="462" spans="1:51">
      <c r="A462" s="1">
        <v>29514</v>
      </c>
      <c r="B462" s="1" t="s">
        <v>1762</v>
      </c>
      <c r="C462" s="1">
        <v>4</v>
      </c>
      <c r="D462" s="1" t="s">
        <v>1763</v>
      </c>
      <c r="E462" s="1" t="s">
        <v>1172</v>
      </c>
      <c r="F462" s="1">
        <v>2</v>
      </c>
      <c r="G462" s="1" t="s">
        <v>272</v>
      </c>
      <c r="H462" s="1">
        <v>0</v>
      </c>
      <c r="I462" s="1" t="s">
        <v>1173</v>
      </c>
      <c r="J462" s="15">
        <v>24</v>
      </c>
      <c r="K462" s="15">
        <v>276</v>
      </c>
      <c r="L462" s="15">
        <v>116</v>
      </c>
      <c r="M462" s="15">
        <v>160</v>
      </c>
      <c r="N462" s="15">
        <v>271</v>
      </c>
      <c r="O462" s="15">
        <v>112</v>
      </c>
      <c r="P462" s="15">
        <v>159</v>
      </c>
      <c r="Q462" s="15">
        <v>1</v>
      </c>
      <c r="R462" s="15">
        <v>1</v>
      </c>
      <c r="S462" s="15">
        <v>1</v>
      </c>
      <c r="T462" s="15">
        <v>0</v>
      </c>
      <c r="U462" s="15">
        <v>0</v>
      </c>
      <c r="V462" s="15">
        <v>0</v>
      </c>
      <c r="W462" s="15">
        <v>0</v>
      </c>
      <c r="X462" s="15">
        <v>23</v>
      </c>
      <c r="Y462" s="15">
        <v>275</v>
      </c>
      <c r="Z462" s="15">
        <v>115</v>
      </c>
      <c r="AA462" s="15">
        <v>160</v>
      </c>
      <c r="AB462" s="15">
        <v>271</v>
      </c>
      <c r="AC462" s="15">
        <v>112</v>
      </c>
      <c r="AD462" s="15">
        <v>159</v>
      </c>
      <c r="AE462" s="15">
        <v>8</v>
      </c>
      <c r="AF462" s="15">
        <v>107</v>
      </c>
      <c r="AG462" s="15">
        <v>26</v>
      </c>
      <c r="AH462" s="15">
        <v>81</v>
      </c>
      <c r="AI462" s="15">
        <v>104</v>
      </c>
      <c r="AJ462" s="15">
        <v>24</v>
      </c>
      <c r="AK462" s="15">
        <v>80</v>
      </c>
      <c r="AL462" s="15">
        <v>15</v>
      </c>
      <c r="AM462" s="15">
        <v>168</v>
      </c>
      <c r="AN462" s="15">
        <v>89</v>
      </c>
      <c r="AO462" s="15">
        <v>79</v>
      </c>
      <c r="AP462" s="15">
        <v>167</v>
      </c>
      <c r="AQ462" s="15">
        <v>88</v>
      </c>
      <c r="AR462" s="15">
        <v>79</v>
      </c>
      <c r="AS462" s="15">
        <v>0</v>
      </c>
      <c r="AT462" s="15">
        <v>0</v>
      </c>
      <c r="AU462" s="15">
        <v>0</v>
      </c>
      <c r="AV462" s="15">
        <v>0</v>
      </c>
      <c r="AW462" s="15">
        <v>0</v>
      </c>
      <c r="AX462" s="15">
        <v>0</v>
      </c>
      <c r="AY462" s="15">
        <v>0</v>
      </c>
    </row>
    <row r="463" spans="1:51">
      <c r="A463" s="1">
        <v>29525</v>
      </c>
      <c r="B463" s="1" t="s">
        <v>1762</v>
      </c>
      <c r="C463" s="1">
        <v>4</v>
      </c>
      <c r="D463" s="1" t="s">
        <v>1763</v>
      </c>
      <c r="E463" s="1" t="s">
        <v>1174</v>
      </c>
      <c r="F463" s="1">
        <v>4</v>
      </c>
      <c r="G463" s="1" t="s">
        <v>272</v>
      </c>
      <c r="H463" s="1">
        <v>0</v>
      </c>
      <c r="I463" s="1" t="s">
        <v>1175</v>
      </c>
      <c r="J463" s="15">
        <v>3</v>
      </c>
      <c r="K463" s="15">
        <v>47</v>
      </c>
      <c r="L463" s="15">
        <v>22</v>
      </c>
      <c r="M463" s="15">
        <v>25</v>
      </c>
      <c r="N463" s="15">
        <v>47</v>
      </c>
      <c r="O463" s="15">
        <v>22</v>
      </c>
      <c r="P463" s="15">
        <v>25</v>
      </c>
      <c r="Q463" s="15">
        <v>0</v>
      </c>
      <c r="R463" s="15">
        <v>0</v>
      </c>
      <c r="S463" s="15">
        <v>0</v>
      </c>
      <c r="T463" s="15">
        <v>0</v>
      </c>
      <c r="U463" s="15">
        <v>0</v>
      </c>
      <c r="V463" s="15">
        <v>0</v>
      </c>
      <c r="W463" s="15">
        <v>0</v>
      </c>
      <c r="X463" s="15">
        <v>3</v>
      </c>
      <c r="Y463" s="15">
        <v>47</v>
      </c>
      <c r="Z463" s="15">
        <v>22</v>
      </c>
      <c r="AA463" s="15">
        <v>25</v>
      </c>
      <c r="AB463" s="15">
        <v>47</v>
      </c>
      <c r="AC463" s="15">
        <v>22</v>
      </c>
      <c r="AD463" s="15">
        <v>25</v>
      </c>
      <c r="AE463" s="15">
        <v>3</v>
      </c>
      <c r="AF463" s="15">
        <v>47</v>
      </c>
      <c r="AG463" s="15">
        <v>22</v>
      </c>
      <c r="AH463" s="15">
        <v>25</v>
      </c>
      <c r="AI463" s="15">
        <v>47</v>
      </c>
      <c r="AJ463" s="15">
        <v>22</v>
      </c>
      <c r="AK463" s="15">
        <v>25</v>
      </c>
      <c r="AL463" s="15">
        <v>0</v>
      </c>
      <c r="AM463" s="15">
        <v>0</v>
      </c>
      <c r="AN463" s="15">
        <v>0</v>
      </c>
      <c r="AO463" s="15">
        <v>0</v>
      </c>
      <c r="AP463" s="15">
        <v>0</v>
      </c>
      <c r="AQ463" s="15">
        <v>0</v>
      </c>
      <c r="AR463" s="15">
        <v>0</v>
      </c>
      <c r="AS463" s="15">
        <v>0</v>
      </c>
      <c r="AT463" s="15">
        <v>0</v>
      </c>
      <c r="AU463" s="15">
        <v>0</v>
      </c>
      <c r="AV463" s="15">
        <v>0</v>
      </c>
      <c r="AW463" s="15">
        <v>0</v>
      </c>
      <c r="AX463" s="15">
        <v>0</v>
      </c>
      <c r="AY463" s="15">
        <v>0</v>
      </c>
    </row>
    <row r="464" spans="1:51">
      <c r="A464" s="1">
        <v>29536</v>
      </c>
      <c r="B464" s="1" t="s">
        <v>1762</v>
      </c>
      <c r="C464" s="1">
        <v>4</v>
      </c>
      <c r="D464" s="1" t="s">
        <v>1763</v>
      </c>
      <c r="E464" s="1" t="s">
        <v>1176</v>
      </c>
      <c r="F464" s="1">
        <v>5</v>
      </c>
      <c r="G464" s="1" t="s">
        <v>272</v>
      </c>
      <c r="H464" s="1">
        <v>0</v>
      </c>
      <c r="I464" s="1" t="s">
        <v>1177</v>
      </c>
      <c r="J464" s="15">
        <v>0</v>
      </c>
      <c r="K464" s="15">
        <v>0</v>
      </c>
      <c r="L464" s="15">
        <v>0</v>
      </c>
      <c r="M464" s="15">
        <v>0</v>
      </c>
      <c r="N464" s="15">
        <v>0</v>
      </c>
      <c r="O464" s="15">
        <v>0</v>
      </c>
      <c r="P464" s="15">
        <v>0</v>
      </c>
      <c r="Q464" s="15">
        <v>0</v>
      </c>
      <c r="R464" s="15">
        <v>0</v>
      </c>
      <c r="S464" s="15">
        <v>0</v>
      </c>
      <c r="T464" s="15">
        <v>0</v>
      </c>
      <c r="U464" s="15">
        <v>0</v>
      </c>
      <c r="V464" s="15">
        <v>0</v>
      </c>
      <c r="W464" s="15">
        <v>0</v>
      </c>
      <c r="X464" s="15">
        <v>0</v>
      </c>
      <c r="Y464" s="15">
        <v>0</v>
      </c>
      <c r="Z464" s="15">
        <v>0</v>
      </c>
      <c r="AA464" s="15">
        <v>0</v>
      </c>
      <c r="AB464" s="15">
        <v>0</v>
      </c>
      <c r="AC464" s="15">
        <v>0</v>
      </c>
      <c r="AD464" s="15">
        <v>0</v>
      </c>
      <c r="AE464" s="15">
        <v>0</v>
      </c>
      <c r="AF464" s="15">
        <v>0</v>
      </c>
      <c r="AG464" s="15">
        <v>0</v>
      </c>
      <c r="AH464" s="15">
        <v>0</v>
      </c>
      <c r="AI464" s="15">
        <v>0</v>
      </c>
      <c r="AJ464" s="15">
        <v>0</v>
      </c>
      <c r="AK464" s="15">
        <v>0</v>
      </c>
      <c r="AL464" s="15">
        <v>0</v>
      </c>
      <c r="AM464" s="15">
        <v>0</v>
      </c>
      <c r="AN464" s="15">
        <v>0</v>
      </c>
      <c r="AO464" s="15">
        <v>0</v>
      </c>
      <c r="AP464" s="15">
        <v>0</v>
      </c>
      <c r="AQ464" s="15">
        <v>0</v>
      </c>
      <c r="AR464" s="15">
        <v>0</v>
      </c>
      <c r="AS464" s="15">
        <v>0</v>
      </c>
      <c r="AT464" s="15">
        <v>0</v>
      </c>
      <c r="AU464" s="15">
        <v>0</v>
      </c>
      <c r="AV464" s="15">
        <v>0</v>
      </c>
      <c r="AW464" s="15">
        <v>0</v>
      </c>
      <c r="AX464" s="15">
        <v>0</v>
      </c>
      <c r="AY464" s="15">
        <v>0</v>
      </c>
    </row>
    <row r="465" spans="1:51">
      <c r="A465" s="1">
        <v>29547</v>
      </c>
      <c r="B465" s="1" t="s">
        <v>1762</v>
      </c>
      <c r="C465" s="1">
        <v>4</v>
      </c>
      <c r="D465" s="1" t="s">
        <v>1763</v>
      </c>
      <c r="E465" s="1" t="s">
        <v>1178</v>
      </c>
      <c r="F465" s="1">
        <v>5</v>
      </c>
      <c r="G465" s="1" t="s">
        <v>272</v>
      </c>
      <c r="H465" s="1">
        <v>0</v>
      </c>
      <c r="I465" s="1" t="s">
        <v>1179</v>
      </c>
      <c r="J465" s="15">
        <v>0</v>
      </c>
      <c r="K465" s="15">
        <v>0</v>
      </c>
      <c r="L465" s="15">
        <v>0</v>
      </c>
      <c r="M465" s="15">
        <v>0</v>
      </c>
      <c r="N465" s="15">
        <v>0</v>
      </c>
      <c r="O465" s="15">
        <v>0</v>
      </c>
      <c r="P465" s="15">
        <v>0</v>
      </c>
      <c r="Q465" s="15">
        <v>0</v>
      </c>
      <c r="R465" s="15">
        <v>0</v>
      </c>
      <c r="S465" s="15">
        <v>0</v>
      </c>
      <c r="T465" s="15">
        <v>0</v>
      </c>
      <c r="U465" s="15">
        <v>0</v>
      </c>
      <c r="V465" s="15">
        <v>0</v>
      </c>
      <c r="W465" s="15">
        <v>0</v>
      </c>
      <c r="X465" s="15">
        <v>0</v>
      </c>
      <c r="Y465" s="15">
        <v>0</v>
      </c>
      <c r="Z465" s="15">
        <v>0</v>
      </c>
      <c r="AA465" s="15">
        <v>0</v>
      </c>
      <c r="AB465" s="15">
        <v>0</v>
      </c>
      <c r="AC465" s="15">
        <v>0</v>
      </c>
      <c r="AD465" s="15">
        <v>0</v>
      </c>
      <c r="AE465" s="15">
        <v>0</v>
      </c>
      <c r="AF465" s="15">
        <v>0</v>
      </c>
      <c r="AG465" s="15">
        <v>0</v>
      </c>
      <c r="AH465" s="15">
        <v>0</v>
      </c>
      <c r="AI465" s="15">
        <v>0</v>
      </c>
      <c r="AJ465" s="15">
        <v>0</v>
      </c>
      <c r="AK465" s="15">
        <v>0</v>
      </c>
      <c r="AL465" s="15">
        <v>0</v>
      </c>
      <c r="AM465" s="15">
        <v>0</v>
      </c>
      <c r="AN465" s="15">
        <v>0</v>
      </c>
      <c r="AO465" s="15">
        <v>0</v>
      </c>
      <c r="AP465" s="15">
        <v>0</v>
      </c>
      <c r="AQ465" s="15">
        <v>0</v>
      </c>
      <c r="AR465" s="15">
        <v>0</v>
      </c>
      <c r="AS465" s="15">
        <v>0</v>
      </c>
      <c r="AT465" s="15">
        <v>0</v>
      </c>
      <c r="AU465" s="15">
        <v>0</v>
      </c>
      <c r="AV465" s="15">
        <v>0</v>
      </c>
      <c r="AW465" s="15">
        <v>0</v>
      </c>
      <c r="AX465" s="15">
        <v>0</v>
      </c>
      <c r="AY465" s="15">
        <v>0</v>
      </c>
    </row>
    <row r="466" spans="1:51">
      <c r="A466" s="1">
        <v>29558</v>
      </c>
      <c r="B466" s="1" t="s">
        <v>1762</v>
      </c>
      <c r="C466" s="1">
        <v>4</v>
      </c>
      <c r="D466" s="1" t="s">
        <v>1763</v>
      </c>
      <c r="E466" s="1" t="s">
        <v>1180</v>
      </c>
      <c r="F466" s="1">
        <v>5</v>
      </c>
      <c r="G466" s="1" t="s">
        <v>272</v>
      </c>
      <c r="H466" s="1">
        <v>0</v>
      </c>
      <c r="I466" s="1" t="s">
        <v>1181</v>
      </c>
      <c r="J466" s="15">
        <v>3</v>
      </c>
      <c r="K466" s="15">
        <v>47</v>
      </c>
      <c r="L466" s="15">
        <v>22</v>
      </c>
      <c r="M466" s="15">
        <v>25</v>
      </c>
      <c r="N466" s="15">
        <v>47</v>
      </c>
      <c r="O466" s="15">
        <v>22</v>
      </c>
      <c r="P466" s="15">
        <v>25</v>
      </c>
      <c r="Q466" s="15">
        <v>0</v>
      </c>
      <c r="R466" s="15">
        <v>0</v>
      </c>
      <c r="S466" s="15">
        <v>0</v>
      </c>
      <c r="T466" s="15">
        <v>0</v>
      </c>
      <c r="U466" s="15">
        <v>0</v>
      </c>
      <c r="V466" s="15">
        <v>0</v>
      </c>
      <c r="W466" s="15">
        <v>0</v>
      </c>
      <c r="X466" s="15">
        <v>3</v>
      </c>
      <c r="Y466" s="15">
        <v>47</v>
      </c>
      <c r="Z466" s="15">
        <v>22</v>
      </c>
      <c r="AA466" s="15">
        <v>25</v>
      </c>
      <c r="AB466" s="15">
        <v>47</v>
      </c>
      <c r="AC466" s="15">
        <v>22</v>
      </c>
      <c r="AD466" s="15">
        <v>25</v>
      </c>
      <c r="AE466" s="15">
        <v>3</v>
      </c>
      <c r="AF466" s="15">
        <v>47</v>
      </c>
      <c r="AG466" s="15">
        <v>22</v>
      </c>
      <c r="AH466" s="15">
        <v>25</v>
      </c>
      <c r="AI466" s="15">
        <v>47</v>
      </c>
      <c r="AJ466" s="15">
        <v>22</v>
      </c>
      <c r="AK466" s="15">
        <v>25</v>
      </c>
      <c r="AL466" s="15">
        <v>0</v>
      </c>
      <c r="AM466" s="15">
        <v>0</v>
      </c>
      <c r="AN466" s="15">
        <v>0</v>
      </c>
      <c r="AO466" s="15">
        <v>0</v>
      </c>
      <c r="AP466" s="15">
        <v>0</v>
      </c>
      <c r="AQ466" s="15">
        <v>0</v>
      </c>
      <c r="AR466" s="15">
        <v>0</v>
      </c>
      <c r="AS466" s="15">
        <v>0</v>
      </c>
      <c r="AT466" s="15">
        <v>0</v>
      </c>
      <c r="AU466" s="15">
        <v>0</v>
      </c>
      <c r="AV466" s="15">
        <v>0</v>
      </c>
      <c r="AW466" s="15">
        <v>0</v>
      </c>
      <c r="AX466" s="15">
        <v>0</v>
      </c>
      <c r="AY466" s="15">
        <v>0</v>
      </c>
    </row>
    <row r="467" spans="1:51">
      <c r="A467" s="1">
        <v>29569</v>
      </c>
      <c r="B467" s="1" t="s">
        <v>1762</v>
      </c>
      <c r="C467" s="1">
        <v>4</v>
      </c>
      <c r="D467" s="1" t="s">
        <v>1763</v>
      </c>
      <c r="E467" s="1" t="s">
        <v>1182</v>
      </c>
      <c r="F467" s="1">
        <v>4</v>
      </c>
      <c r="G467" s="1" t="s">
        <v>272</v>
      </c>
      <c r="H467" s="1">
        <v>0</v>
      </c>
      <c r="I467" s="1" t="s">
        <v>1183</v>
      </c>
      <c r="J467" s="15">
        <v>15</v>
      </c>
      <c r="K467" s="15">
        <v>168</v>
      </c>
      <c r="L467" s="15">
        <v>89</v>
      </c>
      <c r="M467" s="15">
        <v>79</v>
      </c>
      <c r="N467" s="15">
        <v>167</v>
      </c>
      <c r="O467" s="15">
        <v>88</v>
      </c>
      <c r="P467" s="15">
        <v>79</v>
      </c>
      <c r="Q467" s="15">
        <v>0</v>
      </c>
      <c r="R467" s="15">
        <v>0</v>
      </c>
      <c r="S467" s="15">
        <v>0</v>
      </c>
      <c r="T467" s="15">
        <v>0</v>
      </c>
      <c r="U467" s="15">
        <v>0</v>
      </c>
      <c r="V467" s="15">
        <v>0</v>
      </c>
      <c r="W467" s="15">
        <v>0</v>
      </c>
      <c r="X467" s="15">
        <v>15</v>
      </c>
      <c r="Y467" s="15">
        <v>168</v>
      </c>
      <c r="Z467" s="15">
        <v>89</v>
      </c>
      <c r="AA467" s="15">
        <v>79</v>
      </c>
      <c r="AB467" s="15">
        <v>167</v>
      </c>
      <c r="AC467" s="15">
        <v>88</v>
      </c>
      <c r="AD467" s="15">
        <v>79</v>
      </c>
      <c r="AE467" s="15">
        <v>0</v>
      </c>
      <c r="AF467" s="15">
        <v>0</v>
      </c>
      <c r="AG467" s="15">
        <v>0</v>
      </c>
      <c r="AH467" s="15">
        <v>0</v>
      </c>
      <c r="AI467" s="15">
        <v>0</v>
      </c>
      <c r="AJ467" s="15">
        <v>0</v>
      </c>
      <c r="AK467" s="15">
        <v>0</v>
      </c>
      <c r="AL467" s="15">
        <v>15</v>
      </c>
      <c r="AM467" s="15">
        <v>168</v>
      </c>
      <c r="AN467" s="15">
        <v>89</v>
      </c>
      <c r="AO467" s="15">
        <v>79</v>
      </c>
      <c r="AP467" s="15">
        <v>167</v>
      </c>
      <c r="AQ467" s="15">
        <v>88</v>
      </c>
      <c r="AR467" s="15">
        <v>79</v>
      </c>
      <c r="AS467" s="15">
        <v>0</v>
      </c>
      <c r="AT467" s="15">
        <v>0</v>
      </c>
      <c r="AU467" s="15">
        <v>0</v>
      </c>
      <c r="AV467" s="15">
        <v>0</v>
      </c>
      <c r="AW467" s="15">
        <v>0</v>
      </c>
      <c r="AX467" s="15">
        <v>0</v>
      </c>
      <c r="AY467" s="15">
        <v>0</v>
      </c>
    </row>
    <row r="468" spans="1:51">
      <c r="A468" s="1">
        <v>29580</v>
      </c>
      <c r="B468" s="1" t="s">
        <v>1762</v>
      </c>
      <c r="C468" s="1">
        <v>4</v>
      </c>
      <c r="D468" s="1" t="s">
        <v>1763</v>
      </c>
      <c r="E468" s="1" t="s">
        <v>1184</v>
      </c>
      <c r="F468" s="1">
        <v>5</v>
      </c>
      <c r="G468" s="1" t="s">
        <v>272</v>
      </c>
      <c r="H468" s="1">
        <v>0</v>
      </c>
      <c r="I468" s="1" t="s">
        <v>1185</v>
      </c>
      <c r="J468" s="15">
        <v>0</v>
      </c>
      <c r="K468" s="15">
        <v>0</v>
      </c>
      <c r="L468" s="15">
        <v>0</v>
      </c>
      <c r="M468" s="15">
        <v>0</v>
      </c>
      <c r="N468" s="15">
        <v>0</v>
      </c>
      <c r="O468" s="15">
        <v>0</v>
      </c>
      <c r="P468" s="15">
        <v>0</v>
      </c>
      <c r="Q468" s="15">
        <v>0</v>
      </c>
      <c r="R468" s="15">
        <v>0</v>
      </c>
      <c r="S468" s="15">
        <v>0</v>
      </c>
      <c r="T468" s="15">
        <v>0</v>
      </c>
      <c r="U468" s="15">
        <v>0</v>
      </c>
      <c r="V468" s="15">
        <v>0</v>
      </c>
      <c r="W468" s="15">
        <v>0</v>
      </c>
      <c r="X468" s="15">
        <v>0</v>
      </c>
      <c r="Y468" s="15">
        <v>0</v>
      </c>
      <c r="Z468" s="15">
        <v>0</v>
      </c>
      <c r="AA468" s="15">
        <v>0</v>
      </c>
      <c r="AB468" s="15">
        <v>0</v>
      </c>
      <c r="AC468" s="15">
        <v>0</v>
      </c>
      <c r="AD468" s="15">
        <v>0</v>
      </c>
      <c r="AE468" s="15">
        <v>0</v>
      </c>
      <c r="AF468" s="15">
        <v>0</v>
      </c>
      <c r="AG468" s="15">
        <v>0</v>
      </c>
      <c r="AH468" s="15">
        <v>0</v>
      </c>
      <c r="AI468" s="15">
        <v>0</v>
      </c>
      <c r="AJ468" s="15">
        <v>0</v>
      </c>
      <c r="AK468" s="15">
        <v>0</v>
      </c>
      <c r="AL468" s="15">
        <v>0</v>
      </c>
      <c r="AM468" s="15">
        <v>0</v>
      </c>
      <c r="AN468" s="15">
        <v>0</v>
      </c>
      <c r="AO468" s="15">
        <v>0</v>
      </c>
      <c r="AP468" s="15">
        <v>0</v>
      </c>
      <c r="AQ468" s="15">
        <v>0</v>
      </c>
      <c r="AR468" s="15">
        <v>0</v>
      </c>
      <c r="AS468" s="15">
        <v>0</v>
      </c>
      <c r="AT468" s="15">
        <v>0</v>
      </c>
      <c r="AU468" s="15">
        <v>0</v>
      </c>
      <c r="AV468" s="15">
        <v>0</v>
      </c>
      <c r="AW468" s="15">
        <v>0</v>
      </c>
      <c r="AX468" s="15">
        <v>0</v>
      </c>
      <c r="AY468" s="15">
        <v>0</v>
      </c>
    </row>
    <row r="469" spans="1:51">
      <c r="A469" s="1">
        <v>29591</v>
      </c>
      <c r="B469" s="1" t="s">
        <v>1762</v>
      </c>
      <c r="C469" s="1">
        <v>4</v>
      </c>
      <c r="D469" s="1" t="s">
        <v>1763</v>
      </c>
      <c r="E469" s="1" t="s">
        <v>1186</v>
      </c>
      <c r="F469" s="1">
        <v>5</v>
      </c>
      <c r="G469" s="1" t="s">
        <v>272</v>
      </c>
      <c r="H469" s="1">
        <v>0</v>
      </c>
      <c r="I469" s="1" t="s">
        <v>1187</v>
      </c>
      <c r="J469" s="15">
        <v>14</v>
      </c>
      <c r="K469" s="15">
        <v>168</v>
      </c>
      <c r="L469" s="15">
        <v>89</v>
      </c>
      <c r="M469" s="15">
        <v>79</v>
      </c>
      <c r="N469" s="15">
        <v>167</v>
      </c>
      <c r="O469" s="15">
        <v>88</v>
      </c>
      <c r="P469" s="15">
        <v>79</v>
      </c>
      <c r="Q469" s="15">
        <v>0</v>
      </c>
      <c r="R469" s="15">
        <v>0</v>
      </c>
      <c r="S469" s="15">
        <v>0</v>
      </c>
      <c r="T469" s="15">
        <v>0</v>
      </c>
      <c r="U469" s="15">
        <v>0</v>
      </c>
      <c r="V469" s="15">
        <v>0</v>
      </c>
      <c r="W469" s="15">
        <v>0</v>
      </c>
      <c r="X469" s="15">
        <v>14</v>
      </c>
      <c r="Y469" s="15">
        <v>168</v>
      </c>
      <c r="Z469" s="15">
        <v>89</v>
      </c>
      <c r="AA469" s="15">
        <v>79</v>
      </c>
      <c r="AB469" s="15">
        <v>167</v>
      </c>
      <c r="AC469" s="15">
        <v>88</v>
      </c>
      <c r="AD469" s="15">
        <v>79</v>
      </c>
      <c r="AE469" s="15">
        <v>0</v>
      </c>
      <c r="AF469" s="15">
        <v>0</v>
      </c>
      <c r="AG469" s="15">
        <v>0</v>
      </c>
      <c r="AH469" s="15">
        <v>0</v>
      </c>
      <c r="AI469" s="15">
        <v>0</v>
      </c>
      <c r="AJ469" s="15">
        <v>0</v>
      </c>
      <c r="AK469" s="15">
        <v>0</v>
      </c>
      <c r="AL469" s="15">
        <v>14</v>
      </c>
      <c r="AM469" s="15">
        <v>168</v>
      </c>
      <c r="AN469" s="15">
        <v>89</v>
      </c>
      <c r="AO469" s="15">
        <v>79</v>
      </c>
      <c r="AP469" s="15">
        <v>167</v>
      </c>
      <c r="AQ469" s="15">
        <v>88</v>
      </c>
      <c r="AR469" s="15">
        <v>79</v>
      </c>
      <c r="AS469" s="15">
        <v>0</v>
      </c>
      <c r="AT469" s="15">
        <v>0</v>
      </c>
      <c r="AU469" s="15">
        <v>0</v>
      </c>
      <c r="AV469" s="15">
        <v>0</v>
      </c>
      <c r="AW469" s="15">
        <v>0</v>
      </c>
      <c r="AX469" s="15">
        <v>0</v>
      </c>
      <c r="AY469" s="15">
        <v>0</v>
      </c>
    </row>
    <row r="470" spans="1:51">
      <c r="A470" s="1">
        <v>29602</v>
      </c>
      <c r="B470" s="1" t="s">
        <v>1762</v>
      </c>
      <c r="C470" s="1">
        <v>4</v>
      </c>
      <c r="D470" s="1" t="s">
        <v>1763</v>
      </c>
      <c r="E470" s="1" t="s">
        <v>1188</v>
      </c>
      <c r="F470" s="1">
        <v>5</v>
      </c>
      <c r="G470" s="1" t="s">
        <v>272</v>
      </c>
      <c r="H470" s="1">
        <v>0</v>
      </c>
      <c r="I470" s="1" t="s">
        <v>1189</v>
      </c>
      <c r="J470" s="15">
        <v>1</v>
      </c>
      <c r="K470" s="15">
        <v>0</v>
      </c>
      <c r="L470" s="15">
        <v>0</v>
      </c>
      <c r="M470" s="15">
        <v>0</v>
      </c>
      <c r="N470" s="15">
        <v>0</v>
      </c>
      <c r="O470" s="15">
        <v>0</v>
      </c>
      <c r="P470" s="15">
        <v>0</v>
      </c>
      <c r="Q470" s="15">
        <v>0</v>
      </c>
      <c r="R470" s="15">
        <v>0</v>
      </c>
      <c r="S470" s="15">
        <v>0</v>
      </c>
      <c r="T470" s="15">
        <v>0</v>
      </c>
      <c r="U470" s="15">
        <v>0</v>
      </c>
      <c r="V470" s="15">
        <v>0</v>
      </c>
      <c r="W470" s="15">
        <v>0</v>
      </c>
      <c r="X470" s="15">
        <v>1</v>
      </c>
      <c r="Y470" s="15">
        <v>0</v>
      </c>
      <c r="Z470" s="15">
        <v>0</v>
      </c>
      <c r="AA470" s="15">
        <v>0</v>
      </c>
      <c r="AB470" s="15">
        <v>0</v>
      </c>
      <c r="AC470" s="15">
        <v>0</v>
      </c>
      <c r="AD470" s="15">
        <v>0</v>
      </c>
      <c r="AE470" s="15">
        <v>0</v>
      </c>
      <c r="AF470" s="15">
        <v>0</v>
      </c>
      <c r="AG470" s="15">
        <v>0</v>
      </c>
      <c r="AH470" s="15">
        <v>0</v>
      </c>
      <c r="AI470" s="15">
        <v>0</v>
      </c>
      <c r="AJ470" s="15">
        <v>0</v>
      </c>
      <c r="AK470" s="15">
        <v>0</v>
      </c>
      <c r="AL470" s="15">
        <v>1</v>
      </c>
      <c r="AM470" s="15">
        <v>0</v>
      </c>
      <c r="AN470" s="15">
        <v>0</v>
      </c>
      <c r="AO470" s="15">
        <v>0</v>
      </c>
      <c r="AP470" s="15">
        <v>0</v>
      </c>
      <c r="AQ470" s="15">
        <v>0</v>
      </c>
      <c r="AR470" s="15">
        <v>0</v>
      </c>
      <c r="AS470" s="15">
        <v>0</v>
      </c>
      <c r="AT470" s="15">
        <v>0</v>
      </c>
      <c r="AU470" s="15">
        <v>0</v>
      </c>
      <c r="AV470" s="15">
        <v>0</v>
      </c>
      <c r="AW470" s="15">
        <v>0</v>
      </c>
      <c r="AX470" s="15">
        <v>0</v>
      </c>
      <c r="AY470" s="15">
        <v>0</v>
      </c>
    </row>
    <row r="471" spans="1:51">
      <c r="A471" s="1">
        <v>29613</v>
      </c>
      <c r="B471" s="1" t="s">
        <v>1762</v>
      </c>
      <c r="C471" s="1">
        <v>4</v>
      </c>
      <c r="D471" s="1" t="s">
        <v>1763</v>
      </c>
      <c r="E471" s="1" t="s">
        <v>1190</v>
      </c>
      <c r="F471" s="1">
        <v>4</v>
      </c>
      <c r="G471" s="1" t="s">
        <v>272</v>
      </c>
      <c r="H471" s="1">
        <v>0</v>
      </c>
      <c r="I471" s="1" t="s">
        <v>1191</v>
      </c>
      <c r="J471" s="15">
        <v>0</v>
      </c>
      <c r="K471" s="15">
        <v>0</v>
      </c>
      <c r="L471" s="15">
        <v>0</v>
      </c>
      <c r="M471" s="15">
        <v>0</v>
      </c>
      <c r="N471" s="15">
        <v>0</v>
      </c>
      <c r="O471" s="15">
        <v>0</v>
      </c>
      <c r="P471" s="15">
        <v>0</v>
      </c>
      <c r="Q471" s="15">
        <v>0</v>
      </c>
      <c r="R471" s="15">
        <v>0</v>
      </c>
      <c r="S471" s="15">
        <v>0</v>
      </c>
      <c r="T471" s="15">
        <v>0</v>
      </c>
      <c r="U471" s="15">
        <v>0</v>
      </c>
      <c r="V471" s="15">
        <v>0</v>
      </c>
      <c r="W471" s="15">
        <v>0</v>
      </c>
      <c r="X471" s="15">
        <v>0</v>
      </c>
      <c r="Y471" s="15">
        <v>0</v>
      </c>
      <c r="Z471" s="15">
        <v>0</v>
      </c>
      <c r="AA471" s="15">
        <v>0</v>
      </c>
      <c r="AB471" s="15">
        <v>0</v>
      </c>
      <c r="AC471" s="15">
        <v>0</v>
      </c>
      <c r="AD471" s="15">
        <v>0</v>
      </c>
      <c r="AE471" s="15">
        <v>0</v>
      </c>
      <c r="AF471" s="15">
        <v>0</v>
      </c>
      <c r="AG471" s="15">
        <v>0</v>
      </c>
      <c r="AH471" s="15">
        <v>0</v>
      </c>
      <c r="AI471" s="15">
        <v>0</v>
      </c>
      <c r="AJ471" s="15">
        <v>0</v>
      </c>
      <c r="AK471" s="15">
        <v>0</v>
      </c>
      <c r="AL471" s="15">
        <v>0</v>
      </c>
      <c r="AM471" s="15">
        <v>0</v>
      </c>
      <c r="AN471" s="15">
        <v>0</v>
      </c>
      <c r="AO471" s="15">
        <v>0</v>
      </c>
      <c r="AP471" s="15">
        <v>0</v>
      </c>
      <c r="AQ471" s="15">
        <v>0</v>
      </c>
      <c r="AR471" s="15">
        <v>0</v>
      </c>
      <c r="AS471" s="15">
        <v>0</v>
      </c>
      <c r="AT471" s="15">
        <v>0</v>
      </c>
      <c r="AU471" s="15">
        <v>0</v>
      </c>
      <c r="AV471" s="15">
        <v>0</v>
      </c>
      <c r="AW471" s="15">
        <v>0</v>
      </c>
      <c r="AX471" s="15">
        <v>0</v>
      </c>
      <c r="AY471" s="15">
        <v>0</v>
      </c>
    </row>
    <row r="472" spans="1:51">
      <c r="A472" s="1">
        <v>29624</v>
      </c>
      <c r="B472" s="1" t="s">
        <v>1762</v>
      </c>
      <c r="C472" s="1">
        <v>4</v>
      </c>
      <c r="D472" s="1" t="s">
        <v>1763</v>
      </c>
      <c r="E472" s="1" t="s">
        <v>1192</v>
      </c>
      <c r="F472" s="1">
        <v>5</v>
      </c>
      <c r="G472" s="1" t="s">
        <v>272</v>
      </c>
      <c r="H472" s="1">
        <v>0</v>
      </c>
      <c r="I472" s="1" t="s">
        <v>1193</v>
      </c>
      <c r="J472" s="15">
        <v>0</v>
      </c>
      <c r="K472" s="15">
        <v>0</v>
      </c>
      <c r="L472" s="15">
        <v>0</v>
      </c>
      <c r="M472" s="15">
        <v>0</v>
      </c>
      <c r="N472" s="15">
        <v>0</v>
      </c>
      <c r="O472" s="15">
        <v>0</v>
      </c>
      <c r="P472" s="15">
        <v>0</v>
      </c>
      <c r="Q472" s="15">
        <v>0</v>
      </c>
      <c r="R472" s="15">
        <v>0</v>
      </c>
      <c r="S472" s="15">
        <v>0</v>
      </c>
      <c r="T472" s="15">
        <v>0</v>
      </c>
      <c r="U472" s="15">
        <v>0</v>
      </c>
      <c r="V472" s="15">
        <v>0</v>
      </c>
      <c r="W472" s="15">
        <v>0</v>
      </c>
      <c r="X472" s="15">
        <v>0</v>
      </c>
      <c r="Y472" s="15">
        <v>0</v>
      </c>
      <c r="Z472" s="15">
        <v>0</v>
      </c>
      <c r="AA472" s="15">
        <v>0</v>
      </c>
      <c r="AB472" s="15">
        <v>0</v>
      </c>
      <c r="AC472" s="15">
        <v>0</v>
      </c>
      <c r="AD472" s="15">
        <v>0</v>
      </c>
      <c r="AE472" s="15">
        <v>0</v>
      </c>
      <c r="AF472" s="15">
        <v>0</v>
      </c>
      <c r="AG472" s="15">
        <v>0</v>
      </c>
      <c r="AH472" s="15">
        <v>0</v>
      </c>
      <c r="AI472" s="15">
        <v>0</v>
      </c>
      <c r="AJ472" s="15">
        <v>0</v>
      </c>
      <c r="AK472" s="15">
        <v>0</v>
      </c>
      <c r="AL472" s="15">
        <v>0</v>
      </c>
      <c r="AM472" s="15">
        <v>0</v>
      </c>
      <c r="AN472" s="15">
        <v>0</v>
      </c>
      <c r="AO472" s="15">
        <v>0</v>
      </c>
      <c r="AP472" s="15">
        <v>0</v>
      </c>
      <c r="AQ472" s="15">
        <v>0</v>
      </c>
      <c r="AR472" s="15">
        <v>0</v>
      </c>
      <c r="AS472" s="15">
        <v>0</v>
      </c>
      <c r="AT472" s="15">
        <v>0</v>
      </c>
      <c r="AU472" s="15">
        <v>0</v>
      </c>
      <c r="AV472" s="15">
        <v>0</v>
      </c>
      <c r="AW472" s="15">
        <v>0</v>
      </c>
      <c r="AX472" s="15">
        <v>0</v>
      </c>
      <c r="AY472" s="15">
        <v>0</v>
      </c>
    </row>
    <row r="473" spans="1:51">
      <c r="A473" s="1">
        <v>29635</v>
      </c>
      <c r="B473" s="1" t="s">
        <v>1762</v>
      </c>
      <c r="C473" s="1">
        <v>4</v>
      </c>
      <c r="D473" s="1" t="s">
        <v>1763</v>
      </c>
      <c r="E473" s="1" t="s">
        <v>1194</v>
      </c>
      <c r="F473" s="1">
        <v>5</v>
      </c>
      <c r="G473" s="1" t="s">
        <v>272</v>
      </c>
      <c r="H473" s="1">
        <v>0</v>
      </c>
      <c r="I473" s="1" t="s">
        <v>1195</v>
      </c>
      <c r="J473" s="15">
        <v>0</v>
      </c>
      <c r="K473" s="15">
        <v>0</v>
      </c>
      <c r="L473" s="15">
        <v>0</v>
      </c>
      <c r="M473" s="15">
        <v>0</v>
      </c>
      <c r="N473" s="15">
        <v>0</v>
      </c>
      <c r="O473" s="15">
        <v>0</v>
      </c>
      <c r="P473" s="15">
        <v>0</v>
      </c>
      <c r="Q473" s="15">
        <v>0</v>
      </c>
      <c r="R473" s="15">
        <v>0</v>
      </c>
      <c r="S473" s="15">
        <v>0</v>
      </c>
      <c r="T473" s="15">
        <v>0</v>
      </c>
      <c r="U473" s="15">
        <v>0</v>
      </c>
      <c r="V473" s="15">
        <v>0</v>
      </c>
      <c r="W473" s="15">
        <v>0</v>
      </c>
      <c r="X473" s="15">
        <v>0</v>
      </c>
      <c r="Y473" s="15">
        <v>0</v>
      </c>
      <c r="Z473" s="15">
        <v>0</v>
      </c>
      <c r="AA473" s="15">
        <v>0</v>
      </c>
      <c r="AB473" s="15">
        <v>0</v>
      </c>
      <c r="AC473" s="15">
        <v>0</v>
      </c>
      <c r="AD473" s="15">
        <v>0</v>
      </c>
      <c r="AE473" s="15">
        <v>0</v>
      </c>
      <c r="AF473" s="15">
        <v>0</v>
      </c>
      <c r="AG473" s="15">
        <v>0</v>
      </c>
      <c r="AH473" s="15">
        <v>0</v>
      </c>
      <c r="AI473" s="15">
        <v>0</v>
      </c>
      <c r="AJ473" s="15">
        <v>0</v>
      </c>
      <c r="AK473" s="15">
        <v>0</v>
      </c>
      <c r="AL473" s="15">
        <v>0</v>
      </c>
      <c r="AM473" s="15">
        <v>0</v>
      </c>
      <c r="AN473" s="15">
        <v>0</v>
      </c>
      <c r="AO473" s="15">
        <v>0</v>
      </c>
      <c r="AP473" s="15">
        <v>0</v>
      </c>
      <c r="AQ473" s="15">
        <v>0</v>
      </c>
      <c r="AR473" s="15">
        <v>0</v>
      </c>
      <c r="AS473" s="15">
        <v>0</v>
      </c>
      <c r="AT473" s="15">
        <v>0</v>
      </c>
      <c r="AU473" s="15">
        <v>0</v>
      </c>
      <c r="AV473" s="15">
        <v>0</v>
      </c>
      <c r="AW473" s="15">
        <v>0</v>
      </c>
      <c r="AX473" s="15">
        <v>0</v>
      </c>
      <c r="AY473" s="15">
        <v>0</v>
      </c>
    </row>
    <row r="474" spans="1:51">
      <c r="A474" s="1">
        <v>29646</v>
      </c>
      <c r="B474" s="1" t="s">
        <v>1762</v>
      </c>
      <c r="C474" s="1">
        <v>4</v>
      </c>
      <c r="D474" s="1" t="s">
        <v>1763</v>
      </c>
      <c r="E474" s="1" t="s">
        <v>1196</v>
      </c>
      <c r="F474" s="1">
        <v>5</v>
      </c>
      <c r="G474" s="1" t="s">
        <v>272</v>
      </c>
      <c r="H474" s="1">
        <v>0</v>
      </c>
      <c r="I474" s="1" t="s">
        <v>1197</v>
      </c>
      <c r="J474" s="15">
        <v>0</v>
      </c>
      <c r="K474" s="15">
        <v>0</v>
      </c>
      <c r="L474" s="15">
        <v>0</v>
      </c>
      <c r="M474" s="15">
        <v>0</v>
      </c>
      <c r="N474" s="15">
        <v>0</v>
      </c>
      <c r="O474" s="15">
        <v>0</v>
      </c>
      <c r="P474" s="15">
        <v>0</v>
      </c>
      <c r="Q474" s="15">
        <v>0</v>
      </c>
      <c r="R474" s="15">
        <v>0</v>
      </c>
      <c r="S474" s="15">
        <v>0</v>
      </c>
      <c r="T474" s="15">
        <v>0</v>
      </c>
      <c r="U474" s="15">
        <v>0</v>
      </c>
      <c r="V474" s="15">
        <v>0</v>
      </c>
      <c r="W474" s="15">
        <v>0</v>
      </c>
      <c r="X474" s="15">
        <v>0</v>
      </c>
      <c r="Y474" s="15">
        <v>0</v>
      </c>
      <c r="Z474" s="15">
        <v>0</v>
      </c>
      <c r="AA474" s="15">
        <v>0</v>
      </c>
      <c r="AB474" s="15">
        <v>0</v>
      </c>
      <c r="AC474" s="15">
        <v>0</v>
      </c>
      <c r="AD474" s="15">
        <v>0</v>
      </c>
      <c r="AE474" s="15">
        <v>0</v>
      </c>
      <c r="AF474" s="15">
        <v>0</v>
      </c>
      <c r="AG474" s="15">
        <v>0</v>
      </c>
      <c r="AH474" s="15">
        <v>0</v>
      </c>
      <c r="AI474" s="15">
        <v>0</v>
      </c>
      <c r="AJ474" s="15">
        <v>0</v>
      </c>
      <c r="AK474" s="15">
        <v>0</v>
      </c>
      <c r="AL474" s="15">
        <v>0</v>
      </c>
      <c r="AM474" s="15">
        <v>0</v>
      </c>
      <c r="AN474" s="15">
        <v>0</v>
      </c>
      <c r="AO474" s="15">
        <v>0</v>
      </c>
      <c r="AP474" s="15">
        <v>0</v>
      </c>
      <c r="AQ474" s="15">
        <v>0</v>
      </c>
      <c r="AR474" s="15">
        <v>0</v>
      </c>
      <c r="AS474" s="15">
        <v>0</v>
      </c>
      <c r="AT474" s="15">
        <v>0</v>
      </c>
      <c r="AU474" s="15">
        <v>0</v>
      </c>
      <c r="AV474" s="15">
        <v>0</v>
      </c>
      <c r="AW474" s="15">
        <v>0</v>
      </c>
      <c r="AX474" s="15">
        <v>0</v>
      </c>
      <c r="AY474" s="15">
        <v>0</v>
      </c>
    </row>
    <row r="475" spans="1:51">
      <c r="A475" s="1">
        <v>29657</v>
      </c>
      <c r="B475" s="1" t="s">
        <v>1762</v>
      </c>
      <c r="C475" s="1">
        <v>4</v>
      </c>
      <c r="D475" s="1" t="s">
        <v>1763</v>
      </c>
      <c r="E475" s="1" t="s">
        <v>1198</v>
      </c>
      <c r="F475" s="1">
        <v>5</v>
      </c>
      <c r="G475" s="1" t="s">
        <v>272</v>
      </c>
      <c r="H475" s="1">
        <v>0</v>
      </c>
      <c r="I475" s="1" t="s">
        <v>1199</v>
      </c>
      <c r="J475" s="15">
        <v>0</v>
      </c>
      <c r="K475" s="15">
        <v>0</v>
      </c>
      <c r="L475" s="15">
        <v>0</v>
      </c>
      <c r="M475" s="15">
        <v>0</v>
      </c>
      <c r="N475" s="15">
        <v>0</v>
      </c>
      <c r="O475" s="15">
        <v>0</v>
      </c>
      <c r="P475" s="15">
        <v>0</v>
      </c>
      <c r="Q475" s="15">
        <v>0</v>
      </c>
      <c r="R475" s="15">
        <v>0</v>
      </c>
      <c r="S475" s="15">
        <v>0</v>
      </c>
      <c r="T475" s="15">
        <v>0</v>
      </c>
      <c r="U475" s="15">
        <v>0</v>
      </c>
      <c r="V475" s="15">
        <v>0</v>
      </c>
      <c r="W475" s="15">
        <v>0</v>
      </c>
      <c r="X475" s="15">
        <v>0</v>
      </c>
      <c r="Y475" s="15">
        <v>0</v>
      </c>
      <c r="Z475" s="15">
        <v>0</v>
      </c>
      <c r="AA475" s="15">
        <v>0</v>
      </c>
      <c r="AB475" s="15">
        <v>0</v>
      </c>
      <c r="AC475" s="15">
        <v>0</v>
      </c>
      <c r="AD475" s="15">
        <v>0</v>
      </c>
      <c r="AE475" s="15">
        <v>0</v>
      </c>
      <c r="AF475" s="15">
        <v>0</v>
      </c>
      <c r="AG475" s="15">
        <v>0</v>
      </c>
      <c r="AH475" s="15">
        <v>0</v>
      </c>
      <c r="AI475" s="15">
        <v>0</v>
      </c>
      <c r="AJ475" s="15">
        <v>0</v>
      </c>
      <c r="AK475" s="15">
        <v>0</v>
      </c>
      <c r="AL475" s="15">
        <v>0</v>
      </c>
      <c r="AM475" s="15">
        <v>0</v>
      </c>
      <c r="AN475" s="15">
        <v>0</v>
      </c>
      <c r="AO475" s="15">
        <v>0</v>
      </c>
      <c r="AP475" s="15">
        <v>0</v>
      </c>
      <c r="AQ475" s="15">
        <v>0</v>
      </c>
      <c r="AR475" s="15">
        <v>0</v>
      </c>
      <c r="AS475" s="15">
        <v>0</v>
      </c>
      <c r="AT475" s="15">
        <v>0</v>
      </c>
      <c r="AU475" s="15">
        <v>0</v>
      </c>
      <c r="AV475" s="15">
        <v>0</v>
      </c>
      <c r="AW475" s="15">
        <v>0</v>
      </c>
      <c r="AX475" s="15">
        <v>0</v>
      </c>
      <c r="AY475" s="15">
        <v>0</v>
      </c>
    </row>
    <row r="476" spans="1:51">
      <c r="A476" s="1">
        <v>29668</v>
      </c>
      <c r="B476" s="1" t="s">
        <v>1762</v>
      </c>
      <c r="C476" s="1">
        <v>4</v>
      </c>
      <c r="D476" s="1" t="s">
        <v>1763</v>
      </c>
      <c r="E476" s="1" t="s">
        <v>1200</v>
      </c>
      <c r="F476" s="1">
        <v>5</v>
      </c>
      <c r="G476" s="1" t="s">
        <v>272</v>
      </c>
      <c r="H476" s="1">
        <v>0</v>
      </c>
      <c r="I476" s="1" t="s">
        <v>1201</v>
      </c>
      <c r="J476" s="15">
        <v>0</v>
      </c>
      <c r="K476" s="15">
        <v>0</v>
      </c>
      <c r="L476" s="15">
        <v>0</v>
      </c>
      <c r="M476" s="15">
        <v>0</v>
      </c>
      <c r="N476" s="15">
        <v>0</v>
      </c>
      <c r="O476" s="15">
        <v>0</v>
      </c>
      <c r="P476" s="15">
        <v>0</v>
      </c>
      <c r="Q476" s="15">
        <v>0</v>
      </c>
      <c r="R476" s="15">
        <v>0</v>
      </c>
      <c r="S476" s="15">
        <v>0</v>
      </c>
      <c r="T476" s="15">
        <v>0</v>
      </c>
      <c r="U476" s="15">
        <v>0</v>
      </c>
      <c r="V476" s="15">
        <v>0</v>
      </c>
      <c r="W476" s="15">
        <v>0</v>
      </c>
      <c r="X476" s="15">
        <v>0</v>
      </c>
      <c r="Y476" s="15">
        <v>0</v>
      </c>
      <c r="Z476" s="15">
        <v>0</v>
      </c>
      <c r="AA476" s="15">
        <v>0</v>
      </c>
      <c r="AB476" s="15">
        <v>0</v>
      </c>
      <c r="AC476" s="15">
        <v>0</v>
      </c>
      <c r="AD476" s="15">
        <v>0</v>
      </c>
      <c r="AE476" s="15">
        <v>0</v>
      </c>
      <c r="AF476" s="15">
        <v>0</v>
      </c>
      <c r="AG476" s="15">
        <v>0</v>
      </c>
      <c r="AH476" s="15">
        <v>0</v>
      </c>
      <c r="AI476" s="15">
        <v>0</v>
      </c>
      <c r="AJ476" s="15">
        <v>0</v>
      </c>
      <c r="AK476" s="15">
        <v>0</v>
      </c>
      <c r="AL476" s="15">
        <v>0</v>
      </c>
      <c r="AM476" s="15">
        <v>0</v>
      </c>
      <c r="AN476" s="15">
        <v>0</v>
      </c>
      <c r="AO476" s="15">
        <v>0</v>
      </c>
      <c r="AP476" s="15">
        <v>0</v>
      </c>
      <c r="AQ476" s="15">
        <v>0</v>
      </c>
      <c r="AR476" s="15">
        <v>0</v>
      </c>
      <c r="AS476" s="15">
        <v>0</v>
      </c>
      <c r="AT476" s="15">
        <v>0</v>
      </c>
      <c r="AU476" s="15">
        <v>0</v>
      </c>
      <c r="AV476" s="15">
        <v>0</v>
      </c>
      <c r="AW476" s="15">
        <v>0</v>
      </c>
      <c r="AX476" s="15">
        <v>0</v>
      </c>
      <c r="AY476" s="15">
        <v>0</v>
      </c>
    </row>
    <row r="477" spans="1:51">
      <c r="A477" s="1">
        <v>29679</v>
      </c>
      <c r="B477" s="1" t="s">
        <v>1762</v>
      </c>
      <c r="C477" s="1">
        <v>4</v>
      </c>
      <c r="D477" s="1" t="s">
        <v>1763</v>
      </c>
      <c r="E477" s="1" t="s">
        <v>1202</v>
      </c>
      <c r="F477" s="1">
        <v>4</v>
      </c>
      <c r="G477" s="1" t="s">
        <v>272</v>
      </c>
      <c r="H477" s="1">
        <v>0</v>
      </c>
      <c r="I477" s="1" t="s">
        <v>1203</v>
      </c>
      <c r="J477" s="15">
        <v>0</v>
      </c>
      <c r="K477" s="15">
        <v>0</v>
      </c>
      <c r="L477" s="15">
        <v>0</v>
      </c>
      <c r="M477" s="15">
        <v>0</v>
      </c>
      <c r="N477" s="15">
        <v>0</v>
      </c>
      <c r="O477" s="15">
        <v>0</v>
      </c>
      <c r="P477" s="15">
        <v>0</v>
      </c>
      <c r="Q477" s="15">
        <v>0</v>
      </c>
      <c r="R477" s="15">
        <v>0</v>
      </c>
      <c r="S477" s="15">
        <v>0</v>
      </c>
      <c r="T477" s="15">
        <v>0</v>
      </c>
      <c r="U477" s="15">
        <v>0</v>
      </c>
      <c r="V477" s="15">
        <v>0</v>
      </c>
      <c r="W477" s="15">
        <v>0</v>
      </c>
      <c r="X477" s="15">
        <v>0</v>
      </c>
      <c r="Y477" s="15">
        <v>0</v>
      </c>
      <c r="Z477" s="15">
        <v>0</v>
      </c>
      <c r="AA477" s="15">
        <v>0</v>
      </c>
      <c r="AB477" s="15">
        <v>0</v>
      </c>
      <c r="AC477" s="15">
        <v>0</v>
      </c>
      <c r="AD477" s="15">
        <v>0</v>
      </c>
      <c r="AE477" s="15">
        <v>0</v>
      </c>
      <c r="AF477" s="15">
        <v>0</v>
      </c>
      <c r="AG477" s="15">
        <v>0</v>
      </c>
      <c r="AH477" s="15">
        <v>0</v>
      </c>
      <c r="AI477" s="15">
        <v>0</v>
      </c>
      <c r="AJ477" s="15">
        <v>0</v>
      </c>
      <c r="AK477" s="15">
        <v>0</v>
      </c>
      <c r="AL477" s="15">
        <v>0</v>
      </c>
      <c r="AM477" s="15">
        <v>0</v>
      </c>
      <c r="AN477" s="15">
        <v>0</v>
      </c>
      <c r="AO477" s="15">
        <v>0</v>
      </c>
      <c r="AP477" s="15">
        <v>0</v>
      </c>
      <c r="AQ477" s="15">
        <v>0</v>
      </c>
      <c r="AR477" s="15">
        <v>0</v>
      </c>
      <c r="AS477" s="15">
        <v>0</v>
      </c>
      <c r="AT477" s="15">
        <v>0</v>
      </c>
      <c r="AU477" s="15">
        <v>0</v>
      </c>
      <c r="AV477" s="15">
        <v>0</v>
      </c>
      <c r="AW477" s="15">
        <v>0</v>
      </c>
      <c r="AX477" s="15">
        <v>0</v>
      </c>
      <c r="AY477" s="15">
        <v>0</v>
      </c>
    </row>
    <row r="478" spans="1:51">
      <c r="A478" s="1">
        <v>29690</v>
      </c>
      <c r="B478" s="1" t="s">
        <v>1762</v>
      </c>
      <c r="C478" s="1">
        <v>4</v>
      </c>
      <c r="D478" s="1" t="s">
        <v>1763</v>
      </c>
      <c r="E478" s="1" t="s">
        <v>1204</v>
      </c>
      <c r="F478" s="1">
        <v>5</v>
      </c>
      <c r="G478" s="1" t="s">
        <v>272</v>
      </c>
      <c r="H478" s="1">
        <v>0</v>
      </c>
      <c r="I478" s="1" t="s">
        <v>1205</v>
      </c>
      <c r="J478" s="15">
        <v>0</v>
      </c>
      <c r="K478" s="15">
        <v>0</v>
      </c>
      <c r="L478" s="15">
        <v>0</v>
      </c>
      <c r="M478" s="15">
        <v>0</v>
      </c>
      <c r="N478" s="15">
        <v>0</v>
      </c>
      <c r="O478" s="15">
        <v>0</v>
      </c>
      <c r="P478" s="15">
        <v>0</v>
      </c>
      <c r="Q478" s="15">
        <v>0</v>
      </c>
      <c r="R478" s="15">
        <v>0</v>
      </c>
      <c r="S478" s="15">
        <v>0</v>
      </c>
      <c r="T478" s="15">
        <v>0</v>
      </c>
      <c r="U478" s="15">
        <v>0</v>
      </c>
      <c r="V478" s="15">
        <v>0</v>
      </c>
      <c r="W478" s="15">
        <v>0</v>
      </c>
      <c r="X478" s="15">
        <v>0</v>
      </c>
      <c r="Y478" s="15">
        <v>0</v>
      </c>
      <c r="Z478" s="15">
        <v>0</v>
      </c>
      <c r="AA478" s="15">
        <v>0</v>
      </c>
      <c r="AB478" s="15">
        <v>0</v>
      </c>
      <c r="AC478" s="15">
        <v>0</v>
      </c>
      <c r="AD478" s="15">
        <v>0</v>
      </c>
      <c r="AE478" s="15">
        <v>0</v>
      </c>
      <c r="AF478" s="15">
        <v>0</v>
      </c>
      <c r="AG478" s="15">
        <v>0</v>
      </c>
      <c r="AH478" s="15">
        <v>0</v>
      </c>
      <c r="AI478" s="15">
        <v>0</v>
      </c>
      <c r="AJ478" s="15">
        <v>0</v>
      </c>
      <c r="AK478" s="15">
        <v>0</v>
      </c>
      <c r="AL478" s="15">
        <v>0</v>
      </c>
      <c r="AM478" s="15">
        <v>0</v>
      </c>
      <c r="AN478" s="15">
        <v>0</v>
      </c>
      <c r="AO478" s="15">
        <v>0</v>
      </c>
      <c r="AP478" s="15">
        <v>0</v>
      </c>
      <c r="AQ478" s="15">
        <v>0</v>
      </c>
      <c r="AR478" s="15">
        <v>0</v>
      </c>
      <c r="AS478" s="15">
        <v>0</v>
      </c>
      <c r="AT478" s="15">
        <v>0</v>
      </c>
      <c r="AU478" s="15">
        <v>0</v>
      </c>
      <c r="AV478" s="15">
        <v>0</v>
      </c>
      <c r="AW478" s="15">
        <v>0</v>
      </c>
      <c r="AX478" s="15">
        <v>0</v>
      </c>
      <c r="AY478" s="15">
        <v>0</v>
      </c>
    </row>
    <row r="479" spans="1:51">
      <c r="A479" s="1">
        <v>29701</v>
      </c>
      <c r="B479" s="1" t="s">
        <v>1762</v>
      </c>
      <c r="C479" s="1">
        <v>4</v>
      </c>
      <c r="D479" s="1" t="s">
        <v>1763</v>
      </c>
      <c r="E479" s="1" t="s">
        <v>1206</v>
      </c>
      <c r="F479" s="1">
        <v>5</v>
      </c>
      <c r="G479" s="1" t="s">
        <v>272</v>
      </c>
      <c r="H479" s="1">
        <v>0</v>
      </c>
      <c r="I479" s="1" t="s">
        <v>1207</v>
      </c>
      <c r="J479" s="15">
        <v>0</v>
      </c>
      <c r="K479" s="15">
        <v>0</v>
      </c>
      <c r="L479" s="15">
        <v>0</v>
      </c>
      <c r="M479" s="15">
        <v>0</v>
      </c>
      <c r="N479" s="15">
        <v>0</v>
      </c>
      <c r="O479" s="15">
        <v>0</v>
      </c>
      <c r="P479" s="15">
        <v>0</v>
      </c>
      <c r="Q479" s="15">
        <v>0</v>
      </c>
      <c r="R479" s="15">
        <v>0</v>
      </c>
      <c r="S479" s="15">
        <v>0</v>
      </c>
      <c r="T479" s="15">
        <v>0</v>
      </c>
      <c r="U479" s="15">
        <v>0</v>
      </c>
      <c r="V479" s="15">
        <v>0</v>
      </c>
      <c r="W479" s="15">
        <v>0</v>
      </c>
      <c r="X479" s="15">
        <v>0</v>
      </c>
      <c r="Y479" s="15">
        <v>0</v>
      </c>
      <c r="Z479" s="15">
        <v>0</v>
      </c>
      <c r="AA479" s="15">
        <v>0</v>
      </c>
      <c r="AB479" s="15">
        <v>0</v>
      </c>
      <c r="AC479" s="15">
        <v>0</v>
      </c>
      <c r="AD479" s="15">
        <v>0</v>
      </c>
      <c r="AE479" s="15">
        <v>0</v>
      </c>
      <c r="AF479" s="15">
        <v>0</v>
      </c>
      <c r="AG479" s="15">
        <v>0</v>
      </c>
      <c r="AH479" s="15">
        <v>0</v>
      </c>
      <c r="AI479" s="15">
        <v>0</v>
      </c>
      <c r="AJ479" s="15">
        <v>0</v>
      </c>
      <c r="AK479" s="15">
        <v>0</v>
      </c>
      <c r="AL479" s="15">
        <v>0</v>
      </c>
      <c r="AM479" s="15">
        <v>0</v>
      </c>
      <c r="AN479" s="15">
        <v>0</v>
      </c>
      <c r="AO479" s="15">
        <v>0</v>
      </c>
      <c r="AP479" s="15">
        <v>0</v>
      </c>
      <c r="AQ479" s="15">
        <v>0</v>
      </c>
      <c r="AR479" s="15">
        <v>0</v>
      </c>
      <c r="AS479" s="15">
        <v>0</v>
      </c>
      <c r="AT479" s="15">
        <v>0</v>
      </c>
      <c r="AU479" s="15">
        <v>0</v>
      </c>
      <c r="AV479" s="15">
        <v>0</v>
      </c>
      <c r="AW479" s="15">
        <v>0</v>
      </c>
      <c r="AX479" s="15">
        <v>0</v>
      </c>
      <c r="AY479" s="15">
        <v>0</v>
      </c>
    </row>
    <row r="480" spans="1:51">
      <c r="A480" s="1">
        <v>29712</v>
      </c>
      <c r="B480" s="1" t="s">
        <v>1762</v>
      </c>
      <c r="C480" s="1">
        <v>4</v>
      </c>
      <c r="D480" s="1" t="s">
        <v>1763</v>
      </c>
      <c r="E480" s="1" t="s">
        <v>1208</v>
      </c>
      <c r="F480" s="1">
        <v>5</v>
      </c>
      <c r="G480" s="1" t="s">
        <v>272</v>
      </c>
      <c r="H480" s="1">
        <v>0</v>
      </c>
      <c r="I480" s="1" t="s">
        <v>1209</v>
      </c>
      <c r="J480" s="15">
        <v>0</v>
      </c>
      <c r="K480" s="15">
        <v>0</v>
      </c>
      <c r="L480" s="15">
        <v>0</v>
      </c>
      <c r="M480" s="15">
        <v>0</v>
      </c>
      <c r="N480" s="15">
        <v>0</v>
      </c>
      <c r="O480" s="15">
        <v>0</v>
      </c>
      <c r="P480" s="15">
        <v>0</v>
      </c>
      <c r="Q480" s="15">
        <v>0</v>
      </c>
      <c r="R480" s="15">
        <v>0</v>
      </c>
      <c r="S480" s="15">
        <v>0</v>
      </c>
      <c r="T480" s="15">
        <v>0</v>
      </c>
      <c r="U480" s="15">
        <v>0</v>
      </c>
      <c r="V480" s="15">
        <v>0</v>
      </c>
      <c r="W480" s="15">
        <v>0</v>
      </c>
      <c r="X480" s="15">
        <v>0</v>
      </c>
      <c r="Y480" s="15">
        <v>0</v>
      </c>
      <c r="Z480" s="15">
        <v>0</v>
      </c>
      <c r="AA480" s="15">
        <v>0</v>
      </c>
      <c r="AB480" s="15">
        <v>0</v>
      </c>
      <c r="AC480" s="15">
        <v>0</v>
      </c>
      <c r="AD480" s="15">
        <v>0</v>
      </c>
      <c r="AE480" s="15">
        <v>0</v>
      </c>
      <c r="AF480" s="15">
        <v>0</v>
      </c>
      <c r="AG480" s="15">
        <v>0</v>
      </c>
      <c r="AH480" s="15">
        <v>0</v>
      </c>
      <c r="AI480" s="15">
        <v>0</v>
      </c>
      <c r="AJ480" s="15">
        <v>0</v>
      </c>
      <c r="AK480" s="15">
        <v>0</v>
      </c>
      <c r="AL480" s="15">
        <v>0</v>
      </c>
      <c r="AM480" s="15">
        <v>0</v>
      </c>
      <c r="AN480" s="15">
        <v>0</v>
      </c>
      <c r="AO480" s="15">
        <v>0</v>
      </c>
      <c r="AP480" s="15">
        <v>0</v>
      </c>
      <c r="AQ480" s="15">
        <v>0</v>
      </c>
      <c r="AR480" s="15">
        <v>0</v>
      </c>
      <c r="AS480" s="15">
        <v>0</v>
      </c>
      <c r="AT480" s="15">
        <v>0</v>
      </c>
      <c r="AU480" s="15">
        <v>0</v>
      </c>
      <c r="AV480" s="15">
        <v>0</v>
      </c>
      <c r="AW480" s="15">
        <v>0</v>
      </c>
      <c r="AX480" s="15">
        <v>0</v>
      </c>
      <c r="AY480" s="15">
        <v>0</v>
      </c>
    </row>
    <row r="481" spans="1:51">
      <c r="A481" s="1">
        <v>29723</v>
      </c>
      <c r="B481" s="1" t="s">
        <v>1762</v>
      </c>
      <c r="C481" s="1">
        <v>4</v>
      </c>
      <c r="D481" s="1" t="s">
        <v>1763</v>
      </c>
      <c r="E481" s="1" t="s">
        <v>1210</v>
      </c>
      <c r="F481" s="1">
        <v>4</v>
      </c>
      <c r="G481" s="1" t="s">
        <v>272</v>
      </c>
      <c r="H481" s="1">
        <v>0</v>
      </c>
      <c r="I481" s="1" t="s">
        <v>1211</v>
      </c>
      <c r="J481" s="15">
        <v>0</v>
      </c>
      <c r="K481" s="15">
        <v>0</v>
      </c>
      <c r="L481" s="15">
        <v>0</v>
      </c>
      <c r="M481" s="15">
        <v>0</v>
      </c>
      <c r="N481" s="15">
        <v>0</v>
      </c>
      <c r="O481" s="15">
        <v>0</v>
      </c>
      <c r="P481" s="15">
        <v>0</v>
      </c>
      <c r="Q481" s="15">
        <v>0</v>
      </c>
      <c r="R481" s="15">
        <v>0</v>
      </c>
      <c r="S481" s="15">
        <v>0</v>
      </c>
      <c r="T481" s="15">
        <v>0</v>
      </c>
      <c r="U481" s="15">
        <v>0</v>
      </c>
      <c r="V481" s="15">
        <v>0</v>
      </c>
      <c r="W481" s="15">
        <v>0</v>
      </c>
      <c r="X481" s="15">
        <v>0</v>
      </c>
      <c r="Y481" s="15">
        <v>0</v>
      </c>
      <c r="Z481" s="15">
        <v>0</v>
      </c>
      <c r="AA481" s="15">
        <v>0</v>
      </c>
      <c r="AB481" s="15">
        <v>0</v>
      </c>
      <c r="AC481" s="15">
        <v>0</v>
      </c>
      <c r="AD481" s="15">
        <v>0</v>
      </c>
      <c r="AE481" s="15">
        <v>0</v>
      </c>
      <c r="AF481" s="15">
        <v>0</v>
      </c>
      <c r="AG481" s="15">
        <v>0</v>
      </c>
      <c r="AH481" s="15">
        <v>0</v>
      </c>
      <c r="AI481" s="15">
        <v>0</v>
      </c>
      <c r="AJ481" s="15">
        <v>0</v>
      </c>
      <c r="AK481" s="15">
        <v>0</v>
      </c>
      <c r="AL481" s="15">
        <v>0</v>
      </c>
      <c r="AM481" s="15">
        <v>0</v>
      </c>
      <c r="AN481" s="15">
        <v>0</v>
      </c>
      <c r="AO481" s="15">
        <v>0</v>
      </c>
      <c r="AP481" s="15">
        <v>0</v>
      </c>
      <c r="AQ481" s="15">
        <v>0</v>
      </c>
      <c r="AR481" s="15">
        <v>0</v>
      </c>
      <c r="AS481" s="15">
        <v>0</v>
      </c>
      <c r="AT481" s="15">
        <v>0</v>
      </c>
      <c r="AU481" s="15">
        <v>0</v>
      </c>
      <c r="AV481" s="15">
        <v>0</v>
      </c>
      <c r="AW481" s="15">
        <v>0</v>
      </c>
      <c r="AX481" s="15">
        <v>0</v>
      </c>
      <c r="AY481" s="15">
        <v>0</v>
      </c>
    </row>
    <row r="482" spans="1:51">
      <c r="A482" s="1">
        <v>29734</v>
      </c>
      <c r="B482" s="1" t="s">
        <v>1762</v>
      </c>
      <c r="C482" s="1">
        <v>4</v>
      </c>
      <c r="D482" s="1" t="s">
        <v>1763</v>
      </c>
      <c r="E482" s="1" t="s">
        <v>1212</v>
      </c>
      <c r="F482" s="1">
        <v>5</v>
      </c>
      <c r="G482" s="1" t="s">
        <v>272</v>
      </c>
      <c r="H482" s="1">
        <v>0</v>
      </c>
      <c r="I482" s="1" t="s">
        <v>1213</v>
      </c>
      <c r="J482" s="15">
        <v>0</v>
      </c>
      <c r="K482" s="15">
        <v>0</v>
      </c>
      <c r="L482" s="15">
        <v>0</v>
      </c>
      <c r="M482" s="15">
        <v>0</v>
      </c>
      <c r="N482" s="15">
        <v>0</v>
      </c>
      <c r="O482" s="15">
        <v>0</v>
      </c>
      <c r="P482" s="15">
        <v>0</v>
      </c>
      <c r="Q482" s="15">
        <v>0</v>
      </c>
      <c r="R482" s="15">
        <v>0</v>
      </c>
      <c r="S482" s="15">
        <v>0</v>
      </c>
      <c r="T482" s="15">
        <v>0</v>
      </c>
      <c r="U482" s="15">
        <v>0</v>
      </c>
      <c r="V482" s="15">
        <v>0</v>
      </c>
      <c r="W482" s="15">
        <v>0</v>
      </c>
      <c r="X482" s="15">
        <v>0</v>
      </c>
      <c r="Y482" s="15">
        <v>0</v>
      </c>
      <c r="Z482" s="15">
        <v>0</v>
      </c>
      <c r="AA482" s="15">
        <v>0</v>
      </c>
      <c r="AB482" s="15">
        <v>0</v>
      </c>
      <c r="AC482" s="15">
        <v>0</v>
      </c>
      <c r="AD482" s="15">
        <v>0</v>
      </c>
      <c r="AE482" s="15">
        <v>0</v>
      </c>
      <c r="AF482" s="15">
        <v>0</v>
      </c>
      <c r="AG482" s="15">
        <v>0</v>
      </c>
      <c r="AH482" s="15">
        <v>0</v>
      </c>
      <c r="AI482" s="15">
        <v>0</v>
      </c>
      <c r="AJ482" s="15">
        <v>0</v>
      </c>
      <c r="AK482" s="15">
        <v>0</v>
      </c>
      <c r="AL482" s="15">
        <v>0</v>
      </c>
      <c r="AM482" s="15">
        <v>0</v>
      </c>
      <c r="AN482" s="15">
        <v>0</v>
      </c>
      <c r="AO482" s="15">
        <v>0</v>
      </c>
      <c r="AP482" s="15">
        <v>0</v>
      </c>
      <c r="AQ482" s="15">
        <v>0</v>
      </c>
      <c r="AR482" s="15">
        <v>0</v>
      </c>
      <c r="AS482" s="15">
        <v>0</v>
      </c>
      <c r="AT482" s="15">
        <v>0</v>
      </c>
      <c r="AU482" s="15">
        <v>0</v>
      </c>
      <c r="AV482" s="15">
        <v>0</v>
      </c>
      <c r="AW482" s="15">
        <v>0</v>
      </c>
      <c r="AX482" s="15">
        <v>0</v>
      </c>
      <c r="AY482" s="15">
        <v>0</v>
      </c>
    </row>
    <row r="483" spans="1:51">
      <c r="A483" s="1">
        <v>29745</v>
      </c>
      <c r="B483" s="1" t="s">
        <v>1762</v>
      </c>
      <c r="C483" s="1">
        <v>4</v>
      </c>
      <c r="D483" s="1" t="s">
        <v>1763</v>
      </c>
      <c r="E483" s="1" t="s">
        <v>1214</v>
      </c>
      <c r="F483" s="1">
        <v>5</v>
      </c>
      <c r="G483" s="1" t="s">
        <v>272</v>
      </c>
      <c r="H483" s="1">
        <v>0</v>
      </c>
      <c r="I483" s="1" t="s">
        <v>1215</v>
      </c>
      <c r="J483" s="15">
        <v>0</v>
      </c>
      <c r="K483" s="15">
        <v>0</v>
      </c>
      <c r="L483" s="15">
        <v>0</v>
      </c>
      <c r="M483" s="15">
        <v>0</v>
      </c>
      <c r="N483" s="15">
        <v>0</v>
      </c>
      <c r="O483" s="15">
        <v>0</v>
      </c>
      <c r="P483" s="15">
        <v>0</v>
      </c>
      <c r="Q483" s="15">
        <v>0</v>
      </c>
      <c r="R483" s="15">
        <v>0</v>
      </c>
      <c r="S483" s="15">
        <v>0</v>
      </c>
      <c r="T483" s="15">
        <v>0</v>
      </c>
      <c r="U483" s="15">
        <v>0</v>
      </c>
      <c r="V483" s="15">
        <v>0</v>
      </c>
      <c r="W483" s="15">
        <v>0</v>
      </c>
      <c r="X483" s="15">
        <v>0</v>
      </c>
      <c r="Y483" s="15">
        <v>0</v>
      </c>
      <c r="Z483" s="15">
        <v>0</v>
      </c>
      <c r="AA483" s="15">
        <v>0</v>
      </c>
      <c r="AB483" s="15">
        <v>0</v>
      </c>
      <c r="AC483" s="15">
        <v>0</v>
      </c>
      <c r="AD483" s="15">
        <v>0</v>
      </c>
      <c r="AE483" s="15">
        <v>0</v>
      </c>
      <c r="AF483" s="15">
        <v>0</v>
      </c>
      <c r="AG483" s="15">
        <v>0</v>
      </c>
      <c r="AH483" s="15">
        <v>0</v>
      </c>
      <c r="AI483" s="15">
        <v>0</v>
      </c>
      <c r="AJ483" s="15">
        <v>0</v>
      </c>
      <c r="AK483" s="15">
        <v>0</v>
      </c>
      <c r="AL483" s="15">
        <v>0</v>
      </c>
      <c r="AM483" s="15">
        <v>0</v>
      </c>
      <c r="AN483" s="15">
        <v>0</v>
      </c>
      <c r="AO483" s="15">
        <v>0</v>
      </c>
      <c r="AP483" s="15">
        <v>0</v>
      </c>
      <c r="AQ483" s="15">
        <v>0</v>
      </c>
      <c r="AR483" s="15">
        <v>0</v>
      </c>
      <c r="AS483" s="15">
        <v>0</v>
      </c>
      <c r="AT483" s="15">
        <v>0</v>
      </c>
      <c r="AU483" s="15">
        <v>0</v>
      </c>
      <c r="AV483" s="15">
        <v>0</v>
      </c>
      <c r="AW483" s="15">
        <v>0</v>
      </c>
      <c r="AX483" s="15">
        <v>0</v>
      </c>
      <c r="AY483" s="15">
        <v>0</v>
      </c>
    </row>
    <row r="484" spans="1:51">
      <c r="A484" s="1">
        <v>29756</v>
      </c>
      <c r="B484" s="1" t="s">
        <v>1762</v>
      </c>
      <c r="C484" s="1">
        <v>4</v>
      </c>
      <c r="D484" s="1" t="s">
        <v>1763</v>
      </c>
      <c r="E484" s="1" t="s">
        <v>1216</v>
      </c>
      <c r="F484" s="1">
        <v>5</v>
      </c>
      <c r="G484" s="1" t="s">
        <v>272</v>
      </c>
      <c r="H484" s="1">
        <v>0</v>
      </c>
      <c r="I484" s="1" t="s">
        <v>1217</v>
      </c>
      <c r="J484" s="15">
        <v>0</v>
      </c>
      <c r="K484" s="15">
        <v>0</v>
      </c>
      <c r="L484" s="15">
        <v>0</v>
      </c>
      <c r="M484" s="15">
        <v>0</v>
      </c>
      <c r="N484" s="15">
        <v>0</v>
      </c>
      <c r="O484" s="15">
        <v>0</v>
      </c>
      <c r="P484" s="15">
        <v>0</v>
      </c>
      <c r="Q484" s="15">
        <v>0</v>
      </c>
      <c r="R484" s="15">
        <v>0</v>
      </c>
      <c r="S484" s="15">
        <v>0</v>
      </c>
      <c r="T484" s="15">
        <v>0</v>
      </c>
      <c r="U484" s="15">
        <v>0</v>
      </c>
      <c r="V484" s="15">
        <v>0</v>
      </c>
      <c r="W484" s="15">
        <v>0</v>
      </c>
      <c r="X484" s="15">
        <v>0</v>
      </c>
      <c r="Y484" s="15">
        <v>0</v>
      </c>
      <c r="Z484" s="15">
        <v>0</v>
      </c>
      <c r="AA484" s="15">
        <v>0</v>
      </c>
      <c r="AB484" s="15">
        <v>0</v>
      </c>
      <c r="AC484" s="15">
        <v>0</v>
      </c>
      <c r="AD484" s="15">
        <v>0</v>
      </c>
      <c r="AE484" s="15">
        <v>0</v>
      </c>
      <c r="AF484" s="15">
        <v>0</v>
      </c>
      <c r="AG484" s="15">
        <v>0</v>
      </c>
      <c r="AH484" s="15">
        <v>0</v>
      </c>
      <c r="AI484" s="15">
        <v>0</v>
      </c>
      <c r="AJ484" s="15">
        <v>0</v>
      </c>
      <c r="AK484" s="15">
        <v>0</v>
      </c>
      <c r="AL484" s="15">
        <v>0</v>
      </c>
      <c r="AM484" s="15">
        <v>0</v>
      </c>
      <c r="AN484" s="15">
        <v>0</v>
      </c>
      <c r="AO484" s="15">
        <v>0</v>
      </c>
      <c r="AP484" s="15">
        <v>0</v>
      </c>
      <c r="AQ484" s="15">
        <v>0</v>
      </c>
      <c r="AR484" s="15">
        <v>0</v>
      </c>
      <c r="AS484" s="15">
        <v>0</v>
      </c>
      <c r="AT484" s="15">
        <v>0</v>
      </c>
      <c r="AU484" s="15">
        <v>0</v>
      </c>
      <c r="AV484" s="15">
        <v>0</v>
      </c>
      <c r="AW484" s="15">
        <v>0</v>
      </c>
      <c r="AX484" s="15">
        <v>0</v>
      </c>
      <c r="AY484" s="15">
        <v>0</v>
      </c>
    </row>
    <row r="485" spans="1:51">
      <c r="A485" s="1">
        <v>29767</v>
      </c>
      <c r="B485" s="1" t="s">
        <v>1762</v>
      </c>
      <c r="C485" s="1">
        <v>4</v>
      </c>
      <c r="D485" s="1" t="s">
        <v>1763</v>
      </c>
      <c r="E485" s="1" t="s">
        <v>1218</v>
      </c>
      <c r="F485" s="1">
        <v>5</v>
      </c>
      <c r="G485" s="1" t="s">
        <v>272</v>
      </c>
      <c r="H485" s="1">
        <v>0</v>
      </c>
      <c r="I485" s="1" t="s">
        <v>1219</v>
      </c>
      <c r="J485" s="15">
        <v>0</v>
      </c>
      <c r="K485" s="15">
        <v>0</v>
      </c>
      <c r="L485" s="15">
        <v>0</v>
      </c>
      <c r="M485" s="15">
        <v>0</v>
      </c>
      <c r="N485" s="15">
        <v>0</v>
      </c>
      <c r="O485" s="15">
        <v>0</v>
      </c>
      <c r="P485" s="15">
        <v>0</v>
      </c>
      <c r="Q485" s="15">
        <v>0</v>
      </c>
      <c r="R485" s="15">
        <v>0</v>
      </c>
      <c r="S485" s="15">
        <v>0</v>
      </c>
      <c r="T485" s="15">
        <v>0</v>
      </c>
      <c r="U485" s="15">
        <v>0</v>
      </c>
      <c r="V485" s="15">
        <v>0</v>
      </c>
      <c r="W485" s="15">
        <v>0</v>
      </c>
      <c r="X485" s="15">
        <v>0</v>
      </c>
      <c r="Y485" s="15">
        <v>0</v>
      </c>
      <c r="Z485" s="15">
        <v>0</v>
      </c>
      <c r="AA485" s="15">
        <v>0</v>
      </c>
      <c r="AB485" s="15">
        <v>0</v>
      </c>
      <c r="AC485" s="15">
        <v>0</v>
      </c>
      <c r="AD485" s="15">
        <v>0</v>
      </c>
      <c r="AE485" s="15">
        <v>0</v>
      </c>
      <c r="AF485" s="15">
        <v>0</v>
      </c>
      <c r="AG485" s="15">
        <v>0</v>
      </c>
      <c r="AH485" s="15">
        <v>0</v>
      </c>
      <c r="AI485" s="15">
        <v>0</v>
      </c>
      <c r="AJ485" s="15">
        <v>0</v>
      </c>
      <c r="AK485" s="15">
        <v>0</v>
      </c>
      <c r="AL485" s="15">
        <v>0</v>
      </c>
      <c r="AM485" s="15">
        <v>0</v>
      </c>
      <c r="AN485" s="15">
        <v>0</v>
      </c>
      <c r="AO485" s="15">
        <v>0</v>
      </c>
      <c r="AP485" s="15">
        <v>0</v>
      </c>
      <c r="AQ485" s="15">
        <v>0</v>
      </c>
      <c r="AR485" s="15">
        <v>0</v>
      </c>
      <c r="AS485" s="15">
        <v>0</v>
      </c>
      <c r="AT485" s="15">
        <v>0</v>
      </c>
      <c r="AU485" s="15">
        <v>0</v>
      </c>
      <c r="AV485" s="15">
        <v>0</v>
      </c>
      <c r="AW485" s="15">
        <v>0</v>
      </c>
      <c r="AX485" s="15">
        <v>0</v>
      </c>
      <c r="AY485" s="15">
        <v>0</v>
      </c>
    </row>
    <row r="486" spans="1:51">
      <c r="A486" s="1">
        <v>29778</v>
      </c>
      <c r="B486" s="1" t="s">
        <v>1762</v>
      </c>
      <c r="C486" s="1">
        <v>4</v>
      </c>
      <c r="D486" s="1" t="s">
        <v>1763</v>
      </c>
      <c r="E486" s="1" t="s">
        <v>1220</v>
      </c>
      <c r="F486" s="1">
        <v>4</v>
      </c>
      <c r="G486" s="1" t="s">
        <v>272</v>
      </c>
      <c r="H486" s="1">
        <v>0</v>
      </c>
      <c r="I486" s="1" t="s">
        <v>1221</v>
      </c>
      <c r="J486" s="15">
        <v>6</v>
      </c>
      <c r="K486" s="15">
        <v>61</v>
      </c>
      <c r="L486" s="15">
        <v>5</v>
      </c>
      <c r="M486" s="15">
        <v>56</v>
      </c>
      <c r="N486" s="15">
        <v>57</v>
      </c>
      <c r="O486" s="15">
        <v>2</v>
      </c>
      <c r="P486" s="15">
        <v>55</v>
      </c>
      <c r="Q486" s="15">
        <v>1</v>
      </c>
      <c r="R486" s="15">
        <v>1</v>
      </c>
      <c r="S486" s="15">
        <v>1</v>
      </c>
      <c r="T486" s="15">
        <v>0</v>
      </c>
      <c r="U486" s="15">
        <v>0</v>
      </c>
      <c r="V486" s="15">
        <v>0</v>
      </c>
      <c r="W486" s="15">
        <v>0</v>
      </c>
      <c r="X486" s="15">
        <v>5</v>
      </c>
      <c r="Y486" s="15">
        <v>60</v>
      </c>
      <c r="Z486" s="15">
        <v>4</v>
      </c>
      <c r="AA486" s="15">
        <v>56</v>
      </c>
      <c r="AB486" s="15">
        <v>57</v>
      </c>
      <c r="AC486" s="15">
        <v>2</v>
      </c>
      <c r="AD486" s="15">
        <v>55</v>
      </c>
      <c r="AE486" s="15">
        <v>5</v>
      </c>
      <c r="AF486" s="15">
        <v>60</v>
      </c>
      <c r="AG486" s="15">
        <v>4</v>
      </c>
      <c r="AH486" s="15">
        <v>56</v>
      </c>
      <c r="AI486" s="15">
        <v>57</v>
      </c>
      <c r="AJ486" s="15">
        <v>2</v>
      </c>
      <c r="AK486" s="15">
        <v>55</v>
      </c>
      <c r="AL486" s="15">
        <v>0</v>
      </c>
      <c r="AM486" s="15">
        <v>0</v>
      </c>
      <c r="AN486" s="15">
        <v>0</v>
      </c>
      <c r="AO486" s="15">
        <v>0</v>
      </c>
      <c r="AP486" s="15">
        <v>0</v>
      </c>
      <c r="AQ486" s="15">
        <v>0</v>
      </c>
      <c r="AR486" s="15">
        <v>0</v>
      </c>
      <c r="AS486" s="15">
        <v>0</v>
      </c>
      <c r="AT486" s="15">
        <v>0</v>
      </c>
      <c r="AU486" s="15">
        <v>0</v>
      </c>
      <c r="AV486" s="15">
        <v>0</v>
      </c>
      <c r="AW486" s="15">
        <v>0</v>
      </c>
      <c r="AX486" s="15">
        <v>0</v>
      </c>
      <c r="AY486" s="15">
        <v>0</v>
      </c>
    </row>
    <row r="487" spans="1:51">
      <c r="A487" s="1">
        <v>29789</v>
      </c>
      <c r="B487" s="1" t="s">
        <v>1762</v>
      </c>
      <c r="C487" s="1">
        <v>4</v>
      </c>
      <c r="D487" s="1" t="s">
        <v>1763</v>
      </c>
      <c r="E487" s="1" t="s">
        <v>1222</v>
      </c>
      <c r="F487" s="1">
        <v>5</v>
      </c>
      <c r="G487" s="1" t="s">
        <v>272</v>
      </c>
      <c r="H487" s="1">
        <v>0</v>
      </c>
      <c r="I487" s="1" t="s">
        <v>1223</v>
      </c>
      <c r="J487" s="15">
        <v>0</v>
      </c>
      <c r="K487" s="15">
        <v>0</v>
      </c>
      <c r="L487" s="15">
        <v>0</v>
      </c>
      <c r="M487" s="15">
        <v>0</v>
      </c>
      <c r="N487" s="15">
        <v>0</v>
      </c>
      <c r="O487" s="15">
        <v>0</v>
      </c>
      <c r="P487" s="15">
        <v>0</v>
      </c>
      <c r="Q487" s="15">
        <v>0</v>
      </c>
      <c r="R487" s="15">
        <v>0</v>
      </c>
      <c r="S487" s="15">
        <v>0</v>
      </c>
      <c r="T487" s="15">
        <v>0</v>
      </c>
      <c r="U487" s="15">
        <v>0</v>
      </c>
      <c r="V487" s="15">
        <v>0</v>
      </c>
      <c r="W487" s="15">
        <v>0</v>
      </c>
      <c r="X487" s="15">
        <v>0</v>
      </c>
      <c r="Y487" s="15">
        <v>0</v>
      </c>
      <c r="Z487" s="15">
        <v>0</v>
      </c>
      <c r="AA487" s="15">
        <v>0</v>
      </c>
      <c r="AB487" s="15">
        <v>0</v>
      </c>
      <c r="AC487" s="15">
        <v>0</v>
      </c>
      <c r="AD487" s="15">
        <v>0</v>
      </c>
      <c r="AE487" s="15">
        <v>0</v>
      </c>
      <c r="AF487" s="15">
        <v>0</v>
      </c>
      <c r="AG487" s="15">
        <v>0</v>
      </c>
      <c r="AH487" s="15">
        <v>0</v>
      </c>
      <c r="AI487" s="15">
        <v>0</v>
      </c>
      <c r="AJ487" s="15">
        <v>0</v>
      </c>
      <c r="AK487" s="15">
        <v>0</v>
      </c>
      <c r="AL487" s="15">
        <v>0</v>
      </c>
      <c r="AM487" s="15">
        <v>0</v>
      </c>
      <c r="AN487" s="15">
        <v>0</v>
      </c>
      <c r="AO487" s="15">
        <v>0</v>
      </c>
      <c r="AP487" s="15">
        <v>0</v>
      </c>
      <c r="AQ487" s="15">
        <v>0</v>
      </c>
      <c r="AR487" s="15">
        <v>0</v>
      </c>
      <c r="AS487" s="15">
        <v>0</v>
      </c>
      <c r="AT487" s="15">
        <v>0</v>
      </c>
      <c r="AU487" s="15">
        <v>0</v>
      </c>
      <c r="AV487" s="15">
        <v>0</v>
      </c>
      <c r="AW487" s="15">
        <v>0</v>
      </c>
      <c r="AX487" s="15">
        <v>0</v>
      </c>
      <c r="AY487" s="15">
        <v>0</v>
      </c>
    </row>
    <row r="488" spans="1:51">
      <c r="A488" s="1">
        <v>29800</v>
      </c>
      <c r="B488" s="1" t="s">
        <v>1762</v>
      </c>
      <c r="C488" s="1">
        <v>4</v>
      </c>
      <c r="D488" s="1" t="s">
        <v>1763</v>
      </c>
      <c r="E488" s="1" t="s">
        <v>1224</v>
      </c>
      <c r="F488" s="1">
        <v>5</v>
      </c>
      <c r="G488" s="1" t="s">
        <v>272</v>
      </c>
      <c r="H488" s="1">
        <v>0</v>
      </c>
      <c r="I488" s="1" t="s">
        <v>1225</v>
      </c>
      <c r="J488" s="15">
        <v>2</v>
      </c>
      <c r="K488" s="15">
        <v>53</v>
      </c>
      <c r="L488" s="15">
        <v>1</v>
      </c>
      <c r="M488" s="15">
        <v>52</v>
      </c>
      <c r="N488" s="15">
        <v>53</v>
      </c>
      <c r="O488" s="15">
        <v>1</v>
      </c>
      <c r="P488" s="15">
        <v>52</v>
      </c>
      <c r="Q488" s="15">
        <v>0</v>
      </c>
      <c r="R488" s="15">
        <v>0</v>
      </c>
      <c r="S488" s="15">
        <v>0</v>
      </c>
      <c r="T488" s="15">
        <v>0</v>
      </c>
      <c r="U488" s="15">
        <v>0</v>
      </c>
      <c r="V488" s="15">
        <v>0</v>
      </c>
      <c r="W488" s="15">
        <v>0</v>
      </c>
      <c r="X488" s="15">
        <v>2</v>
      </c>
      <c r="Y488" s="15">
        <v>53</v>
      </c>
      <c r="Z488" s="15">
        <v>1</v>
      </c>
      <c r="AA488" s="15">
        <v>52</v>
      </c>
      <c r="AB488" s="15">
        <v>53</v>
      </c>
      <c r="AC488" s="15">
        <v>1</v>
      </c>
      <c r="AD488" s="15">
        <v>52</v>
      </c>
      <c r="AE488" s="15">
        <v>2</v>
      </c>
      <c r="AF488" s="15">
        <v>53</v>
      </c>
      <c r="AG488" s="15">
        <v>1</v>
      </c>
      <c r="AH488" s="15">
        <v>52</v>
      </c>
      <c r="AI488" s="15">
        <v>53</v>
      </c>
      <c r="AJ488" s="15">
        <v>1</v>
      </c>
      <c r="AK488" s="15">
        <v>52</v>
      </c>
      <c r="AL488" s="15">
        <v>0</v>
      </c>
      <c r="AM488" s="15">
        <v>0</v>
      </c>
      <c r="AN488" s="15">
        <v>0</v>
      </c>
      <c r="AO488" s="15">
        <v>0</v>
      </c>
      <c r="AP488" s="15">
        <v>0</v>
      </c>
      <c r="AQ488" s="15">
        <v>0</v>
      </c>
      <c r="AR488" s="15">
        <v>0</v>
      </c>
      <c r="AS488" s="15">
        <v>0</v>
      </c>
      <c r="AT488" s="15">
        <v>0</v>
      </c>
      <c r="AU488" s="15">
        <v>0</v>
      </c>
      <c r="AV488" s="15">
        <v>0</v>
      </c>
      <c r="AW488" s="15">
        <v>0</v>
      </c>
      <c r="AX488" s="15">
        <v>0</v>
      </c>
      <c r="AY488" s="15">
        <v>0</v>
      </c>
    </row>
    <row r="489" spans="1:51">
      <c r="A489" s="1">
        <v>29811</v>
      </c>
      <c r="B489" s="1" t="s">
        <v>1762</v>
      </c>
      <c r="C489" s="1">
        <v>4</v>
      </c>
      <c r="D489" s="1" t="s">
        <v>1763</v>
      </c>
      <c r="E489" s="1" t="s">
        <v>1226</v>
      </c>
      <c r="F489" s="1">
        <v>5</v>
      </c>
      <c r="G489" s="1" t="s">
        <v>272</v>
      </c>
      <c r="H489" s="1">
        <v>0</v>
      </c>
      <c r="I489" s="1" t="s">
        <v>1227</v>
      </c>
      <c r="J489" s="15">
        <v>0</v>
      </c>
      <c r="K489" s="15">
        <v>0</v>
      </c>
      <c r="L489" s="15">
        <v>0</v>
      </c>
      <c r="M489" s="15">
        <v>0</v>
      </c>
      <c r="N489" s="15">
        <v>0</v>
      </c>
      <c r="O489" s="15">
        <v>0</v>
      </c>
      <c r="P489" s="15">
        <v>0</v>
      </c>
      <c r="Q489" s="15">
        <v>0</v>
      </c>
      <c r="R489" s="15">
        <v>0</v>
      </c>
      <c r="S489" s="15">
        <v>0</v>
      </c>
      <c r="T489" s="15">
        <v>0</v>
      </c>
      <c r="U489" s="15">
        <v>0</v>
      </c>
      <c r="V489" s="15">
        <v>0</v>
      </c>
      <c r="W489" s="15">
        <v>0</v>
      </c>
      <c r="X489" s="15">
        <v>0</v>
      </c>
      <c r="Y489" s="15">
        <v>0</v>
      </c>
      <c r="Z489" s="15">
        <v>0</v>
      </c>
      <c r="AA489" s="15">
        <v>0</v>
      </c>
      <c r="AB489" s="15">
        <v>0</v>
      </c>
      <c r="AC489" s="15">
        <v>0</v>
      </c>
      <c r="AD489" s="15">
        <v>0</v>
      </c>
      <c r="AE489" s="15">
        <v>0</v>
      </c>
      <c r="AF489" s="15">
        <v>0</v>
      </c>
      <c r="AG489" s="15">
        <v>0</v>
      </c>
      <c r="AH489" s="15">
        <v>0</v>
      </c>
      <c r="AI489" s="15">
        <v>0</v>
      </c>
      <c r="AJ489" s="15">
        <v>0</v>
      </c>
      <c r="AK489" s="15">
        <v>0</v>
      </c>
      <c r="AL489" s="15">
        <v>0</v>
      </c>
      <c r="AM489" s="15">
        <v>0</v>
      </c>
      <c r="AN489" s="15">
        <v>0</v>
      </c>
      <c r="AO489" s="15">
        <v>0</v>
      </c>
      <c r="AP489" s="15">
        <v>0</v>
      </c>
      <c r="AQ489" s="15">
        <v>0</v>
      </c>
      <c r="AR489" s="15">
        <v>0</v>
      </c>
      <c r="AS489" s="15">
        <v>0</v>
      </c>
      <c r="AT489" s="15">
        <v>0</v>
      </c>
      <c r="AU489" s="15">
        <v>0</v>
      </c>
      <c r="AV489" s="15">
        <v>0</v>
      </c>
      <c r="AW489" s="15">
        <v>0</v>
      </c>
      <c r="AX489" s="15">
        <v>0</v>
      </c>
      <c r="AY489" s="15">
        <v>0</v>
      </c>
    </row>
    <row r="490" spans="1:51">
      <c r="A490" s="1">
        <v>29822</v>
      </c>
      <c r="B490" s="1" t="s">
        <v>1762</v>
      </c>
      <c r="C490" s="1">
        <v>4</v>
      </c>
      <c r="D490" s="1" t="s">
        <v>1763</v>
      </c>
      <c r="E490" s="1" t="s">
        <v>1228</v>
      </c>
      <c r="F490" s="1">
        <v>5</v>
      </c>
      <c r="G490" s="1" t="s">
        <v>272</v>
      </c>
      <c r="H490" s="1">
        <v>0</v>
      </c>
      <c r="I490" s="1" t="s">
        <v>1229</v>
      </c>
      <c r="J490" s="15">
        <v>0</v>
      </c>
      <c r="K490" s="15">
        <v>0</v>
      </c>
      <c r="L490" s="15">
        <v>0</v>
      </c>
      <c r="M490" s="15">
        <v>0</v>
      </c>
      <c r="N490" s="15">
        <v>0</v>
      </c>
      <c r="O490" s="15">
        <v>0</v>
      </c>
      <c r="P490" s="15">
        <v>0</v>
      </c>
      <c r="Q490" s="15">
        <v>0</v>
      </c>
      <c r="R490" s="15">
        <v>0</v>
      </c>
      <c r="S490" s="15">
        <v>0</v>
      </c>
      <c r="T490" s="15">
        <v>0</v>
      </c>
      <c r="U490" s="15">
        <v>0</v>
      </c>
      <c r="V490" s="15">
        <v>0</v>
      </c>
      <c r="W490" s="15">
        <v>0</v>
      </c>
      <c r="X490" s="15">
        <v>0</v>
      </c>
      <c r="Y490" s="15">
        <v>0</v>
      </c>
      <c r="Z490" s="15">
        <v>0</v>
      </c>
      <c r="AA490" s="15">
        <v>0</v>
      </c>
      <c r="AB490" s="15">
        <v>0</v>
      </c>
      <c r="AC490" s="15">
        <v>0</v>
      </c>
      <c r="AD490" s="15">
        <v>0</v>
      </c>
      <c r="AE490" s="15">
        <v>0</v>
      </c>
      <c r="AF490" s="15">
        <v>0</v>
      </c>
      <c r="AG490" s="15">
        <v>0</v>
      </c>
      <c r="AH490" s="15">
        <v>0</v>
      </c>
      <c r="AI490" s="15">
        <v>0</v>
      </c>
      <c r="AJ490" s="15">
        <v>0</v>
      </c>
      <c r="AK490" s="15">
        <v>0</v>
      </c>
      <c r="AL490" s="15">
        <v>0</v>
      </c>
      <c r="AM490" s="15">
        <v>0</v>
      </c>
      <c r="AN490" s="15">
        <v>0</v>
      </c>
      <c r="AO490" s="15">
        <v>0</v>
      </c>
      <c r="AP490" s="15">
        <v>0</v>
      </c>
      <c r="AQ490" s="15">
        <v>0</v>
      </c>
      <c r="AR490" s="15">
        <v>0</v>
      </c>
      <c r="AS490" s="15">
        <v>0</v>
      </c>
      <c r="AT490" s="15">
        <v>0</v>
      </c>
      <c r="AU490" s="15">
        <v>0</v>
      </c>
      <c r="AV490" s="15">
        <v>0</v>
      </c>
      <c r="AW490" s="15">
        <v>0</v>
      </c>
      <c r="AX490" s="15">
        <v>0</v>
      </c>
      <c r="AY490" s="15">
        <v>0</v>
      </c>
    </row>
    <row r="491" spans="1:51">
      <c r="A491" s="1">
        <v>29833</v>
      </c>
      <c r="B491" s="1" t="s">
        <v>1762</v>
      </c>
      <c r="C491" s="1">
        <v>4</v>
      </c>
      <c r="D491" s="1" t="s">
        <v>1763</v>
      </c>
      <c r="E491" s="1" t="s">
        <v>1230</v>
      </c>
      <c r="F491" s="1">
        <v>5</v>
      </c>
      <c r="G491" s="1" t="s">
        <v>272</v>
      </c>
      <c r="H491" s="1">
        <v>0</v>
      </c>
      <c r="I491" s="1" t="s">
        <v>1231</v>
      </c>
      <c r="J491" s="15">
        <v>4</v>
      </c>
      <c r="K491" s="15">
        <v>8</v>
      </c>
      <c r="L491" s="15">
        <v>4</v>
      </c>
      <c r="M491" s="15">
        <v>4</v>
      </c>
      <c r="N491" s="15">
        <v>4</v>
      </c>
      <c r="O491" s="15">
        <v>1</v>
      </c>
      <c r="P491" s="15">
        <v>3</v>
      </c>
      <c r="Q491" s="15">
        <v>1</v>
      </c>
      <c r="R491" s="15">
        <v>1</v>
      </c>
      <c r="S491" s="15">
        <v>1</v>
      </c>
      <c r="T491" s="15">
        <v>0</v>
      </c>
      <c r="U491" s="15">
        <v>0</v>
      </c>
      <c r="V491" s="15">
        <v>0</v>
      </c>
      <c r="W491" s="15">
        <v>0</v>
      </c>
      <c r="X491" s="15">
        <v>3</v>
      </c>
      <c r="Y491" s="15">
        <v>7</v>
      </c>
      <c r="Z491" s="15">
        <v>3</v>
      </c>
      <c r="AA491" s="15">
        <v>4</v>
      </c>
      <c r="AB491" s="15">
        <v>4</v>
      </c>
      <c r="AC491" s="15">
        <v>1</v>
      </c>
      <c r="AD491" s="15">
        <v>3</v>
      </c>
      <c r="AE491" s="15">
        <v>3</v>
      </c>
      <c r="AF491" s="15">
        <v>7</v>
      </c>
      <c r="AG491" s="15">
        <v>3</v>
      </c>
      <c r="AH491" s="15">
        <v>4</v>
      </c>
      <c r="AI491" s="15">
        <v>4</v>
      </c>
      <c r="AJ491" s="15">
        <v>1</v>
      </c>
      <c r="AK491" s="15">
        <v>3</v>
      </c>
      <c r="AL491" s="15">
        <v>0</v>
      </c>
      <c r="AM491" s="15">
        <v>0</v>
      </c>
      <c r="AN491" s="15">
        <v>0</v>
      </c>
      <c r="AO491" s="15">
        <v>0</v>
      </c>
      <c r="AP491" s="15">
        <v>0</v>
      </c>
      <c r="AQ491" s="15">
        <v>0</v>
      </c>
      <c r="AR491" s="15">
        <v>0</v>
      </c>
      <c r="AS491" s="15">
        <v>0</v>
      </c>
      <c r="AT491" s="15">
        <v>0</v>
      </c>
      <c r="AU491" s="15">
        <v>0</v>
      </c>
      <c r="AV491" s="15">
        <v>0</v>
      </c>
      <c r="AW491" s="15">
        <v>0</v>
      </c>
      <c r="AX491" s="15">
        <v>0</v>
      </c>
      <c r="AY491" s="15">
        <v>0</v>
      </c>
    </row>
    <row r="492" spans="1:51">
      <c r="A492" s="1">
        <v>29844</v>
      </c>
      <c r="B492" s="1" t="s">
        <v>1762</v>
      </c>
      <c r="C492" s="1">
        <v>4</v>
      </c>
      <c r="D492" s="1" t="s">
        <v>1763</v>
      </c>
      <c r="E492" s="1" t="s">
        <v>1232</v>
      </c>
      <c r="F492" s="1">
        <v>5</v>
      </c>
      <c r="G492" s="1" t="s">
        <v>272</v>
      </c>
      <c r="H492" s="1">
        <v>0</v>
      </c>
      <c r="I492" s="1" t="s">
        <v>1233</v>
      </c>
      <c r="J492" s="15">
        <v>0</v>
      </c>
      <c r="K492" s="15">
        <v>0</v>
      </c>
      <c r="L492" s="15">
        <v>0</v>
      </c>
      <c r="M492" s="15">
        <v>0</v>
      </c>
      <c r="N492" s="15">
        <v>0</v>
      </c>
      <c r="O492" s="15">
        <v>0</v>
      </c>
      <c r="P492" s="15">
        <v>0</v>
      </c>
      <c r="Q492" s="15">
        <v>0</v>
      </c>
      <c r="R492" s="15">
        <v>0</v>
      </c>
      <c r="S492" s="15">
        <v>0</v>
      </c>
      <c r="T492" s="15">
        <v>0</v>
      </c>
      <c r="U492" s="15">
        <v>0</v>
      </c>
      <c r="V492" s="15">
        <v>0</v>
      </c>
      <c r="W492" s="15">
        <v>0</v>
      </c>
      <c r="X492" s="15">
        <v>0</v>
      </c>
      <c r="Y492" s="15">
        <v>0</v>
      </c>
      <c r="Z492" s="15">
        <v>0</v>
      </c>
      <c r="AA492" s="15">
        <v>0</v>
      </c>
      <c r="AB492" s="15">
        <v>0</v>
      </c>
      <c r="AC492" s="15">
        <v>0</v>
      </c>
      <c r="AD492" s="15">
        <v>0</v>
      </c>
      <c r="AE492" s="15">
        <v>0</v>
      </c>
      <c r="AF492" s="15">
        <v>0</v>
      </c>
      <c r="AG492" s="15">
        <v>0</v>
      </c>
      <c r="AH492" s="15">
        <v>0</v>
      </c>
      <c r="AI492" s="15">
        <v>0</v>
      </c>
      <c r="AJ492" s="15">
        <v>0</v>
      </c>
      <c r="AK492" s="15">
        <v>0</v>
      </c>
      <c r="AL492" s="15">
        <v>0</v>
      </c>
      <c r="AM492" s="15">
        <v>0</v>
      </c>
      <c r="AN492" s="15">
        <v>0</v>
      </c>
      <c r="AO492" s="15">
        <v>0</v>
      </c>
      <c r="AP492" s="15">
        <v>0</v>
      </c>
      <c r="AQ492" s="15">
        <v>0</v>
      </c>
      <c r="AR492" s="15">
        <v>0</v>
      </c>
      <c r="AS492" s="15">
        <v>0</v>
      </c>
      <c r="AT492" s="15">
        <v>0</v>
      </c>
      <c r="AU492" s="15">
        <v>0</v>
      </c>
      <c r="AV492" s="15">
        <v>0</v>
      </c>
      <c r="AW492" s="15">
        <v>0</v>
      </c>
      <c r="AX492" s="15">
        <v>0</v>
      </c>
      <c r="AY492" s="15">
        <v>0</v>
      </c>
    </row>
    <row r="493" spans="1:51">
      <c r="A493" s="1">
        <v>29855</v>
      </c>
      <c r="B493" s="1" t="s">
        <v>1762</v>
      </c>
      <c r="C493" s="1">
        <v>4</v>
      </c>
      <c r="D493" s="1" t="s">
        <v>1763</v>
      </c>
      <c r="E493" s="1" t="s">
        <v>1234</v>
      </c>
      <c r="F493" s="1">
        <v>2</v>
      </c>
      <c r="G493" s="1" t="s">
        <v>272</v>
      </c>
      <c r="H493" s="1">
        <v>0</v>
      </c>
      <c r="I493" s="1" t="s">
        <v>1235</v>
      </c>
      <c r="J493" s="15">
        <v>137</v>
      </c>
      <c r="K493" s="15">
        <v>327</v>
      </c>
      <c r="L493" s="15">
        <v>183</v>
      </c>
      <c r="M493" s="15">
        <v>139</v>
      </c>
      <c r="N493" s="15">
        <v>136</v>
      </c>
      <c r="O493" s="15">
        <v>69</v>
      </c>
      <c r="P493" s="15">
        <v>62</v>
      </c>
      <c r="Q493" s="15">
        <v>90</v>
      </c>
      <c r="R493" s="15">
        <v>143</v>
      </c>
      <c r="S493" s="15">
        <v>81</v>
      </c>
      <c r="T493" s="15">
        <v>62</v>
      </c>
      <c r="U493" s="15">
        <v>23</v>
      </c>
      <c r="V493" s="15">
        <v>9</v>
      </c>
      <c r="W493" s="15">
        <v>14</v>
      </c>
      <c r="X493" s="15">
        <v>47</v>
      </c>
      <c r="Y493" s="15">
        <v>184</v>
      </c>
      <c r="Z493" s="15">
        <v>102</v>
      </c>
      <c r="AA493" s="15">
        <v>77</v>
      </c>
      <c r="AB493" s="15">
        <v>113</v>
      </c>
      <c r="AC493" s="15">
        <v>60</v>
      </c>
      <c r="AD493" s="15">
        <v>48</v>
      </c>
      <c r="AE493" s="15">
        <v>45</v>
      </c>
      <c r="AF493" s="15">
        <v>182</v>
      </c>
      <c r="AG493" s="15">
        <v>101</v>
      </c>
      <c r="AH493" s="15">
        <v>76</v>
      </c>
      <c r="AI493" s="15">
        <v>112</v>
      </c>
      <c r="AJ493" s="15">
        <v>60</v>
      </c>
      <c r="AK493" s="15">
        <v>47</v>
      </c>
      <c r="AL493" s="15">
        <v>2</v>
      </c>
      <c r="AM493" s="15">
        <v>2</v>
      </c>
      <c r="AN493" s="15">
        <v>1</v>
      </c>
      <c r="AO493" s="15">
        <v>1</v>
      </c>
      <c r="AP493" s="15">
        <v>1</v>
      </c>
      <c r="AQ493" s="15">
        <v>0</v>
      </c>
      <c r="AR493" s="15">
        <v>1</v>
      </c>
      <c r="AS493" s="15">
        <v>0</v>
      </c>
      <c r="AT493" s="15">
        <v>0</v>
      </c>
      <c r="AU493" s="15">
        <v>0</v>
      </c>
      <c r="AV493" s="15">
        <v>0</v>
      </c>
      <c r="AW493" s="15">
        <v>0</v>
      </c>
      <c r="AX493" s="15">
        <v>0</v>
      </c>
      <c r="AY493" s="15">
        <v>0</v>
      </c>
    </row>
    <row r="494" spans="1:51">
      <c r="A494" s="1">
        <v>29866</v>
      </c>
      <c r="B494" s="1" t="s">
        <v>1762</v>
      </c>
      <c r="C494" s="1">
        <v>4</v>
      </c>
      <c r="D494" s="1" t="s">
        <v>1763</v>
      </c>
      <c r="E494" s="1" t="s">
        <v>1236</v>
      </c>
      <c r="F494" s="1">
        <v>3</v>
      </c>
      <c r="G494" s="1" t="s">
        <v>272</v>
      </c>
      <c r="H494" s="1">
        <v>0</v>
      </c>
      <c r="I494" s="1" t="s">
        <v>1237</v>
      </c>
      <c r="J494" s="15">
        <v>124</v>
      </c>
      <c r="K494" s="15">
        <v>245</v>
      </c>
      <c r="L494" s="15">
        <v>135</v>
      </c>
      <c r="M494" s="15">
        <v>110</v>
      </c>
      <c r="N494" s="15">
        <v>73</v>
      </c>
      <c r="O494" s="15">
        <v>35</v>
      </c>
      <c r="P494" s="15">
        <v>38</v>
      </c>
      <c r="Q494" s="15">
        <v>87</v>
      </c>
      <c r="R494" s="15">
        <v>135</v>
      </c>
      <c r="S494" s="15">
        <v>79</v>
      </c>
      <c r="T494" s="15">
        <v>56</v>
      </c>
      <c r="U494" s="15">
        <v>18</v>
      </c>
      <c r="V494" s="15">
        <v>9</v>
      </c>
      <c r="W494" s="15">
        <v>9</v>
      </c>
      <c r="X494" s="15">
        <v>37</v>
      </c>
      <c r="Y494" s="15">
        <v>110</v>
      </c>
      <c r="Z494" s="15">
        <v>56</v>
      </c>
      <c r="AA494" s="15">
        <v>54</v>
      </c>
      <c r="AB494" s="15">
        <v>55</v>
      </c>
      <c r="AC494" s="15">
        <v>26</v>
      </c>
      <c r="AD494" s="15">
        <v>29</v>
      </c>
      <c r="AE494" s="15">
        <v>35</v>
      </c>
      <c r="AF494" s="15">
        <v>108</v>
      </c>
      <c r="AG494" s="15">
        <v>55</v>
      </c>
      <c r="AH494" s="15">
        <v>53</v>
      </c>
      <c r="AI494" s="15">
        <v>54</v>
      </c>
      <c r="AJ494" s="15">
        <v>26</v>
      </c>
      <c r="AK494" s="15">
        <v>28</v>
      </c>
      <c r="AL494" s="15">
        <v>2</v>
      </c>
      <c r="AM494" s="15">
        <v>2</v>
      </c>
      <c r="AN494" s="15">
        <v>1</v>
      </c>
      <c r="AO494" s="15">
        <v>1</v>
      </c>
      <c r="AP494" s="15">
        <v>1</v>
      </c>
      <c r="AQ494" s="15">
        <v>0</v>
      </c>
      <c r="AR494" s="15">
        <v>1</v>
      </c>
      <c r="AS494" s="15">
        <v>0</v>
      </c>
      <c r="AT494" s="15">
        <v>0</v>
      </c>
      <c r="AU494" s="15">
        <v>0</v>
      </c>
      <c r="AV494" s="15">
        <v>0</v>
      </c>
      <c r="AW494" s="15">
        <v>0</v>
      </c>
      <c r="AX494" s="15">
        <v>0</v>
      </c>
      <c r="AY494" s="15">
        <v>0</v>
      </c>
    </row>
    <row r="495" spans="1:51">
      <c r="A495" s="1">
        <v>29877</v>
      </c>
      <c r="B495" s="1" t="s">
        <v>1762</v>
      </c>
      <c r="C495" s="1">
        <v>4</v>
      </c>
      <c r="D495" s="1" t="s">
        <v>1763</v>
      </c>
      <c r="E495" s="1" t="s">
        <v>1238</v>
      </c>
      <c r="F495" s="1">
        <v>4</v>
      </c>
      <c r="G495" s="1" t="s">
        <v>272</v>
      </c>
      <c r="H495" s="1">
        <v>0</v>
      </c>
      <c r="I495" s="1" t="s">
        <v>1239</v>
      </c>
      <c r="J495" s="15">
        <v>12</v>
      </c>
      <c r="K495" s="15">
        <v>39</v>
      </c>
      <c r="L495" s="15">
        <v>20</v>
      </c>
      <c r="M495" s="15">
        <v>19</v>
      </c>
      <c r="N495" s="15">
        <v>20</v>
      </c>
      <c r="O495" s="15">
        <v>11</v>
      </c>
      <c r="P495" s="15">
        <v>9</v>
      </c>
      <c r="Q495" s="15">
        <v>0</v>
      </c>
      <c r="R495" s="15">
        <v>0</v>
      </c>
      <c r="S495" s="15">
        <v>0</v>
      </c>
      <c r="T495" s="15">
        <v>0</v>
      </c>
      <c r="U495" s="15">
        <v>0</v>
      </c>
      <c r="V495" s="15">
        <v>0</v>
      </c>
      <c r="W495" s="15">
        <v>0</v>
      </c>
      <c r="X495" s="15">
        <v>12</v>
      </c>
      <c r="Y495" s="15">
        <v>39</v>
      </c>
      <c r="Z495" s="15">
        <v>20</v>
      </c>
      <c r="AA495" s="15">
        <v>19</v>
      </c>
      <c r="AB495" s="15">
        <v>20</v>
      </c>
      <c r="AC495" s="15">
        <v>11</v>
      </c>
      <c r="AD495" s="15">
        <v>9</v>
      </c>
      <c r="AE495" s="15">
        <v>12</v>
      </c>
      <c r="AF495" s="15">
        <v>39</v>
      </c>
      <c r="AG495" s="15">
        <v>20</v>
      </c>
      <c r="AH495" s="15">
        <v>19</v>
      </c>
      <c r="AI495" s="15">
        <v>20</v>
      </c>
      <c r="AJ495" s="15">
        <v>11</v>
      </c>
      <c r="AK495" s="15">
        <v>9</v>
      </c>
      <c r="AL495" s="15">
        <v>0</v>
      </c>
      <c r="AM495" s="15">
        <v>0</v>
      </c>
      <c r="AN495" s="15">
        <v>0</v>
      </c>
      <c r="AO495" s="15">
        <v>0</v>
      </c>
      <c r="AP495" s="15">
        <v>0</v>
      </c>
      <c r="AQ495" s="15">
        <v>0</v>
      </c>
      <c r="AR495" s="15">
        <v>0</v>
      </c>
      <c r="AS495" s="15">
        <v>0</v>
      </c>
      <c r="AT495" s="15">
        <v>0</v>
      </c>
      <c r="AU495" s="15">
        <v>0</v>
      </c>
      <c r="AV495" s="15">
        <v>0</v>
      </c>
      <c r="AW495" s="15">
        <v>0</v>
      </c>
      <c r="AX495" s="15">
        <v>0</v>
      </c>
      <c r="AY495" s="15">
        <v>0</v>
      </c>
    </row>
    <row r="496" spans="1:51">
      <c r="A496" s="1">
        <v>29888</v>
      </c>
      <c r="B496" s="1" t="s">
        <v>1762</v>
      </c>
      <c r="C496" s="1">
        <v>4</v>
      </c>
      <c r="D496" s="1" t="s">
        <v>1763</v>
      </c>
      <c r="E496" s="1" t="s">
        <v>1240</v>
      </c>
      <c r="F496" s="1">
        <v>5</v>
      </c>
      <c r="G496" s="1" t="s">
        <v>272</v>
      </c>
      <c r="H496" s="1">
        <v>0</v>
      </c>
      <c r="I496" s="1" t="s">
        <v>1241</v>
      </c>
      <c r="J496" s="15">
        <v>0</v>
      </c>
      <c r="K496" s="15">
        <v>0</v>
      </c>
      <c r="L496" s="15">
        <v>0</v>
      </c>
      <c r="M496" s="15">
        <v>0</v>
      </c>
      <c r="N496" s="15">
        <v>0</v>
      </c>
      <c r="O496" s="15">
        <v>0</v>
      </c>
      <c r="P496" s="15">
        <v>0</v>
      </c>
      <c r="Q496" s="15">
        <v>0</v>
      </c>
      <c r="R496" s="15">
        <v>0</v>
      </c>
      <c r="S496" s="15">
        <v>0</v>
      </c>
      <c r="T496" s="15">
        <v>0</v>
      </c>
      <c r="U496" s="15">
        <v>0</v>
      </c>
      <c r="V496" s="15">
        <v>0</v>
      </c>
      <c r="W496" s="15">
        <v>0</v>
      </c>
      <c r="X496" s="15">
        <v>0</v>
      </c>
      <c r="Y496" s="15">
        <v>0</v>
      </c>
      <c r="Z496" s="15">
        <v>0</v>
      </c>
      <c r="AA496" s="15">
        <v>0</v>
      </c>
      <c r="AB496" s="15">
        <v>0</v>
      </c>
      <c r="AC496" s="15">
        <v>0</v>
      </c>
      <c r="AD496" s="15">
        <v>0</v>
      </c>
      <c r="AE496" s="15">
        <v>0</v>
      </c>
      <c r="AF496" s="15">
        <v>0</v>
      </c>
      <c r="AG496" s="15">
        <v>0</v>
      </c>
      <c r="AH496" s="15">
        <v>0</v>
      </c>
      <c r="AI496" s="15">
        <v>0</v>
      </c>
      <c r="AJ496" s="15">
        <v>0</v>
      </c>
      <c r="AK496" s="15">
        <v>0</v>
      </c>
      <c r="AL496" s="15">
        <v>0</v>
      </c>
      <c r="AM496" s="15">
        <v>0</v>
      </c>
      <c r="AN496" s="15">
        <v>0</v>
      </c>
      <c r="AO496" s="15">
        <v>0</v>
      </c>
      <c r="AP496" s="15">
        <v>0</v>
      </c>
      <c r="AQ496" s="15">
        <v>0</v>
      </c>
      <c r="AR496" s="15">
        <v>0</v>
      </c>
      <c r="AS496" s="15">
        <v>0</v>
      </c>
      <c r="AT496" s="15">
        <v>0</v>
      </c>
      <c r="AU496" s="15">
        <v>0</v>
      </c>
      <c r="AV496" s="15">
        <v>0</v>
      </c>
      <c r="AW496" s="15">
        <v>0</v>
      </c>
      <c r="AX496" s="15">
        <v>0</v>
      </c>
      <c r="AY496" s="15">
        <v>0</v>
      </c>
    </row>
    <row r="497" spans="1:51">
      <c r="A497" s="1">
        <v>29899</v>
      </c>
      <c r="B497" s="1" t="s">
        <v>1762</v>
      </c>
      <c r="C497" s="1">
        <v>4</v>
      </c>
      <c r="D497" s="1" t="s">
        <v>1763</v>
      </c>
      <c r="E497" s="1" t="s">
        <v>1242</v>
      </c>
      <c r="F497" s="1">
        <v>5</v>
      </c>
      <c r="G497" s="1" t="s">
        <v>272</v>
      </c>
      <c r="H497" s="1">
        <v>0</v>
      </c>
      <c r="I497" s="1" t="s">
        <v>1243</v>
      </c>
      <c r="J497" s="15">
        <v>6</v>
      </c>
      <c r="K497" s="15">
        <v>26</v>
      </c>
      <c r="L497" s="15">
        <v>11</v>
      </c>
      <c r="M497" s="15">
        <v>15</v>
      </c>
      <c r="N497" s="15">
        <v>18</v>
      </c>
      <c r="O497" s="15">
        <v>9</v>
      </c>
      <c r="P497" s="15">
        <v>9</v>
      </c>
      <c r="Q497" s="15">
        <v>0</v>
      </c>
      <c r="R497" s="15">
        <v>0</v>
      </c>
      <c r="S497" s="15">
        <v>0</v>
      </c>
      <c r="T497" s="15">
        <v>0</v>
      </c>
      <c r="U497" s="15">
        <v>0</v>
      </c>
      <c r="V497" s="15">
        <v>0</v>
      </c>
      <c r="W497" s="15">
        <v>0</v>
      </c>
      <c r="X497" s="15">
        <v>6</v>
      </c>
      <c r="Y497" s="15">
        <v>26</v>
      </c>
      <c r="Z497" s="15">
        <v>11</v>
      </c>
      <c r="AA497" s="15">
        <v>15</v>
      </c>
      <c r="AB497" s="15">
        <v>18</v>
      </c>
      <c r="AC497" s="15">
        <v>9</v>
      </c>
      <c r="AD497" s="15">
        <v>9</v>
      </c>
      <c r="AE497" s="15">
        <v>6</v>
      </c>
      <c r="AF497" s="15">
        <v>26</v>
      </c>
      <c r="AG497" s="15">
        <v>11</v>
      </c>
      <c r="AH497" s="15">
        <v>15</v>
      </c>
      <c r="AI497" s="15">
        <v>18</v>
      </c>
      <c r="AJ497" s="15">
        <v>9</v>
      </c>
      <c r="AK497" s="15">
        <v>9</v>
      </c>
      <c r="AL497" s="15">
        <v>0</v>
      </c>
      <c r="AM497" s="15">
        <v>0</v>
      </c>
      <c r="AN497" s="15">
        <v>0</v>
      </c>
      <c r="AO497" s="15">
        <v>0</v>
      </c>
      <c r="AP497" s="15">
        <v>0</v>
      </c>
      <c r="AQ497" s="15">
        <v>0</v>
      </c>
      <c r="AR497" s="15">
        <v>0</v>
      </c>
      <c r="AS497" s="15">
        <v>0</v>
      </c>
      <c r="AT497" s="15">
        <v>0</v>
      </c>
      <c r="AU497" s="15">
        <v>0</v>
      </c>
      <c r="AV497" s="15">
        <v>0</v>
      </c>
      <c r="AW497" s="15">
        <v>0</v>
      </c>
      <c r="AX497" s="15">
        <v>0</v>
      </c>
      <c r="AY497" s="15">
        <v>0</v>
      </c>
    </row>
    <row r="498" spans="1:51">
      <c r="A498" s="1">
        <v>29910</v>
      </c>
      <c r="B498" s="1" t="s">
        <v>1762</v>
      </c>
      <c r="C498" s="1">
        <v>4</v>
      </c>
      <c r="D498" s="1" t="s">
        <v>1763</v>
      </c>
      <c r="E498" s="1" t="s">
        <v>1244</v>
      </c>
      <c r="F498" s="1">
        <v>5</v>
      </c>
      <c r="G498" s="1" t="s">
        <v>272</v>
      </c>
      <c r="H498" s="1">
        <v>0</v>
      </c>
      <c r="I498" s="1" t="s">
        <v>1245</v>
      </c>
      <c r="J498" s="15">
        <v>6</v>
      </c>
      <c r="K498" s="15">
        <v>13</v>
      </c>
      <c r="L498" s="15">
        <v>9</v>
      </c>
      <c r="M498" s="15">
        <v>4</v>
      </c>
      <c r="N498" s="15">
        <v>2</v>
      </c>
      <c r="O498" s="15">
        <v>2</v>
      </c>
      <c r="P498" s="15">
        <v>0</v>
      </c>
      <c r="Q498" s="15">
        <v>0</v>
      </c>
      <c r="R498" s="15">
        <v>0</v>
      </c>
      <c r="S498" s="15">
        <v>0</v>
      </c>
      <c r="T498" s="15">
        <v>0</v>
      </c>
      <c r="U498" s="15">
        <v>0</v>
      </c>
      <c r="V498" s="15">
        <v>0</v>
      </c>
      <c r="W498" s="15">
        <v>0</v>
      </c>
      <c r="X498" s="15">
        <v>6</v>
      </c>
      <c r="Y498" s="15">
        <v>13</v>
      </c>
      <c r="Z498" s="15">
        <v>9</v>
      </c>
      <c r="AA498" s="15">
        <v>4</v>
      </c>
      <c r="AB498" s="15">
        <v>2</v>
      </c>
      <c r="AC498" s="15">
        <v>2</v>
      </c>
      <c r="AD498" s="15">
        <v>0</v>
      </c>
      <c r="AE498" s="15">
        <v>6</v>
      </c>
      <c r="AF498" s="15">
        <v>13</v>
      </c>
      <c r="AG498" s="15">
        <v>9</v>
      </c>
      <c r="AH498" s="15">
        <v>4</v>
      </c>
      <c r="AI498" s="15">
        <v>2</v>
      </c>
      <c r="AJ498" s="15">
        <v>2</v>
      </c>
      <c r="AK498" s="15">
        <v>0</v>
      </c>
      <c r="AL498" s="15">
        <v>0</v>
      </c>
      <c r="AM498" s="15">
        <v>0</v>
      </c>
      <c r="AN498" s="15">
        <v>0</v>
      </c>
      <c r="AO498" s="15">
        <v>0</v>
      </c>
      <c r="AP498" s="15">
        <v>0</v>
      </c>
      <c r="AQ498" s="15">
        <v>0</v>
      </c>
      <c r="AR498" s="15">
        <v>0</v>
      </c>
      <c r="AS498" s="15">
        <v>0</v>
      </c>
      <c r="AT498" s="15">
        <v>0</v>
      </c>
      <c r="AU498" s="15">
        <v>0</v>
      </c>
      <c r="AV498" s="15">
        <v>0</v>
      </c>
      <c r="AW498" s="15">
        <v>0</v>
      </c>
      <c r="AX498" s="15">
        <v>0</v>
      </c>
      <c r="AY498" s="15">
        <v>0</v>
      </c>
    </row>
    <row r="499" spans="1:51">
      <c r="A499" s="1">
        <v>29921</v>
      </c>
      <c r="B499" s="1" t="s">
        <v>1762</v>
      </c>
      <c r="C499" s="1">
        <v>4</v>
      </c>
      <c r="D499" s="1" t="s">
        <v>1763</v>
      </c>
      <c r="E499" s="1" t="s">
        <v>1246</v>
      </c>
      <c r="F499" s="1">
        <v>4</v>
      </c>
      <c r="G499" s="1" t="s">
        <v>272</v>
      </c>
      <c r="H499" s="1">
        <v>0</v>
      </c>
      <c r="I499" s="1" t="s">
        <v>1247</v>
      </c>
      <c r="J499" s="15">
        <v>112</v>
      </c>
      <c r="K499" s="15">
        <v>206</v>
      </c>
      <c r="L499" s="15">
        <v>115</v>
      </c>
      <c r="M499" s="15">
        <v>91</v>
      </c>
      <c r="N499" s="15">
        <v>53</v>
      </c>
      <c r="O499" s="15">
        <v>24</v>
      </c>
      <c r="P499" s="15">
        <v>29</v>
      </c>
      <c r="Q499" s="15">
        <v>87</v>
      </c>
      <c r="R499" s="15">
        <v>135</v>
      </c>
      <c r="S499" s="15">
        <v>79</v>
      </c>
      <c r="T499" s="15">
        <v>56</v>
      </c>
      <c r="U499" s="15">
        <v>18</v>
      </c>
      <c r="V499" s="15">
        <v>9</v>
      </c>
      <c r="W499" s="15">
        <v>9</v>
      </c>
      <c r="X499" s="15">
        <v>25</v>
      </c>
      <c r="Y499" s="15">
        <v>71</v>
      </c>
      <c r="Z499" s="15">
        <v>36</v>
      </c>
      <c r="AA499" s="15">
        <v>35</v>
      </c>
      <c r="AB499" s="15">
        <v>35</v>
      </c>
      <c r="AC499" s="15">
        <v>15</v>
      </c>
      <c r="AD499" s="15">
        <v>20</v>
      </c>
      <c r="AE499" s="15">
        <v>23</v>
      </c>
      <c r="AF499" s="15">
        <v>69</v>
      </c>
      <c r="AG499" s="15">
        <v>35</v>
      </c>
      <c r="AH499" s="15">
        <v>34</v>
      </c>
      <c r="AI499" s="15">
        <v>34</v>
      </c>
      <c r="AJ499" s="15">
        <v>15</v>
      </c>
      <c r="AK499" s="15">
        <v>19</v>
      </c>
      <c r="AL499" s="15">
        <v>2</v>
      </c>
      <c r="AM499" s="15">
        <v>2</v>
      </c>
      <c r="AN499" s="15">
        <v>1</v>
      </c>
      <c r="AO499" s="15">
        <v>1</v>
      </c>
      <c r="AP499" s="15">
        <v>1</v>
      </c>
      <c r="AQ499" s="15">
        <v>0</v>
      </c>
      <c r="AR499" s="15">
        <v>1</v>
      </c>
      <c r="AS499" s="15">
        <v>0</v>
      </c>
      <c r="AT499" s="15">
        <v>0</v>
      </c>
      <c r="AU499" s="15">
        <v>0</v>
      </c>
      <c r="AV499" s="15">
        <v>0</v>
      </c>
      <c r="AW499" s="15">
        <v>0</v>
      </c>
      <c r="AX499" s="15">
        <v>0</v>
      </c>
      <c r="AY499" s="15">
        <v>0</v>
      </c>
    </row>
    <row r="500" spans="1:51">
      <c r="A500" s="1">
        <v>29932</v>
      </c>
      <c r="B500" s="1" t="s">
        <v>1762</v>
      </c>
      <c r="C500" s="1">
        <v>4</v>
      </c>
      <c r="D500" s="1" t="s">
        <v>1763</v>
      </c>
      <c r="E500" s="1" t="s">
        <v>1248</v>
      </c>
      <c r="F500" s="1">
        <v>5</v>
      </c>
      <c r="G500" s="1" t="s">
        <v>272</v>
      </c>
      <c r="H500" s="1">
        <v>0</v>
      </c>
      <c r="I500" s="1" t="s">
        <v>1249</v>
      </c>
      <c r="J500" s="15">
        <v>0</v>
      </c>
      <c r="K500" s="15">
        <v>0</v>
      </c>
      <c r="L500" s="15">
        <v>0</v>
      </c>
      <c r="M500" s="15">
        <v>0</v>
      </c>
      <c r="N500" s="15">
        <v>0</v>
      </c>
      <c r="O500" s="15">
        <v>0</v>
      </c>
      <c r="P500" s="15">
        <v>0</v>
      </c>
      <c r="Q500" s="15">
        <v>0</v>
      </c>
      <c r="R500" s="15">
        <v>0</v>
      </c>
      <c r="S500" s="15">
        <v>0</v>
      </c>
      <c r="T500" s="15">
        <v>0</v>
      </c>
      <c r="U500" s="15">
        <v>0</v>
      </c>
      <c r="V500" s="15">
        <v>0</v>
      </c>
      <c r="W500" s="15">
        <v>0</v>
      </c>
      <c r="X500" s="15">
        <v>0</v>
      </c>
      <c r="Y500" s="15">
        <v>0</v>
      </c>
      <c r="Z500" s="15">
        <v>0</v>
      </c>
      <c r="AA500" s="15">
        <v>0</v>
      </c>
      <c r="AB500" s="15">
        <v>0</v>
      </c>
      <c r="AC500" s="15">
        <v>0</v>
      </c>
      <c r="AD500" s="15">
        <v>0</v>
      </c>
      <c r="AE500" s="15">
        <v>0</v>
      </c>
      <c r="AF500" s="15">
        <v>0</v>
      </c>
      <c r="AG500" s="15">
        <v>0</v>
      </c>
      <c r="AH500" s="15">
        <v>0</v>
      </c>
      <c r="AI500" s="15">
        <v>0</v>
      </c>
      <c r="AJ500" s="15">
        <v>0</v>
      </c>
      <c r="AK500" s="15">
        <v>0</v>
      </c>
      <c r="AL500" s="15">
        <v>0</v>
      </c>
      <c r="AM500" s="15">
        <v>0</v>
      </c>
      <c r="AN500" s="15">
        <v>0</v>
      </c>
      <c r="AO500" s="15">
        <v>0</v>
      </c>
      <c r="AP500" s="15">
        <v>0</v>
      </c>
      <c r="AQ500" s="15">
        <v>0</v>
      </c>
      <c r="AR500" s="15">
        <v>0</v>
      </c>
      <c r="AS500" s="15">
        <v>0</v>
      </c>
      <c r="AT500" s="15">
        <v>0</v>
      </c>
      <c r="AU500" s="15">
        <v>0</v>
      </c>
      <c r="AV500" s="15">
        <v>0</v>
      </c>
      <c r="AW500" s="15">
        <v>0</v>
      </c>
      <c r="AX500" s="15">
        <v>0</v>
      </c>
      <c r="AY500" s="15">
        <v>0</v>
      </c>
    </row>
    <row r="501" spans="1:51">
      <c r="A501" s="1">
        <v>29943</v>
      </c>
      <c r="B501" s="1" t="s">
        <v>1762</v>
      </c>
      <c r="C501" s="1">
        <v>4</v>
      </c>
      <c r="D501" s="1" t="s">
        <v>1763</v>
      </c>
      <c r="E501" s="1" t="s">
        <v>1250</v>
      </c>
      <c r="F501" s="1">
        <v>5</v>
      </c>
      <c r="G501" s="1" t="s">
        <v>272</v>
      </c>
      <c r="H501" s="1">
        <v>0</v>
      </c>
      <c r="I501" s="1" t="s">
        <v>1251</v>
      </c>
      <c r="J501" s="15">
        <v>15</v>
      </c>
      <c r="K501" s="15">
        <v>25</v>
      </c>
      <c r="L501" s="15">
        <v>17</v>
      </c>
      <c r="M501" s="15">
        <v>8</v>
      </c>
      <c r="N501" s="15">
        <v>5</v>
      </c>
      <c r="O501" s="15">
        <v>2</v>
      </c>
      <c r="P501" s="15">
        <v>3</v>
      </c>
      <c r="Q501" s="15">
        <v>7</v>
      </c>
      <c r="R501" s="15">
        <v>11</v>
      </c>
      <c r="S501" s="15">
        <v>9</v>
      </c>
      <c r="T501" s="15">
        <v>2</v>
      </c>
      <c r="U501" s="15">
        <v>2</v>
      </c>
      <c r="V501" s="15">
        <v>2</v>
      </c>
      <c r="W501" s="15">
        <v>0</v>
      </c>
      <c r="X501" s="15">
        <v>8</v>
      </c>
      <c r="Y501" s="15">
        <v>14</v>
      </c>
      <c r="Z501" s="15">
        <v>8</v>
      </c>
      <c r="AA501" s="15">
        <v>6</v>
      </c>
      <c r="AB501" s="15">
        <v>3</v>
      </c>
      <c r="AC501" s="15">
        <v>0</v>
      </c>
      <c r="AD501" s="15">
        <v>3</v>
      </c>
      <c r="AE501" s="15">
        <v>7</v>
      </c>
      <c r="AF501" s="15">
        <v>14</v>
      </c>
      <c r="AG501" s="15">
        <v>8</v>
      </c>
      <c r="AH501" s="15">
        <v>6</v>
      </c>
      <c r="AI501" s="15">
        <v>3</v>
      </c>
      <c r="AJ501" s="15">
        <v>0</v>
      </c>
      <c r="AK501" s="15">
        <v>3</v>
      </c>
      <c r="AL501" s="15">
        <v>1</v>
      </c>
      <c r="AM501" s="15">
        <v>0</v>
      </c>
      <c r="AN501" s="15">
        <v>0</v>
      </c>
      <c r="AO501" s="15">
        <v>0</v>
      </c>
      <c r="AP501" s="15">
        <v>0</v>
      </c>
      <c r="AQ501" s="15">
        <v>0</v>
      </c>
      <c r="AR501" s="15">
        <v>0</v>
      </c>
      <c r="AS501" s="15">
        <v>0</v>
      </c>
      <c r="AT501" s="15">
        <v>0</v>
      </c>
      <c r="AU501" s="15">
        <v>0</v>
      </c>
      <c r="AV501" s="15">
        <v>0</v>
      </c>
      <c r="AW501" s="15">
        <v>0</v>
      </c>
      <c r="AX501" s="15">
        <v>0</v>
      </c>
      <c r="AY501" s="15">
        <v>0</v>
      </c>
    </row>
    <row r="502" spans="1:51">
      <c r="A502" s="1">
        <v>29954</v>
      </c>
      <c r="B502" s="1" t="s">
        <v>1762</v>
      </c>
      <c r="C502" s="1">
        <v>4</v>
      </c>
      <c r="D502" s="1" t="s">
        <v>1763</v>
      </c>
      <c r="E502" s="1" t="s">
        <v>1252</v>
      </c>
      <c r="F502" s="1">
        <v>5</v>
      </c>
      <c r="G502" s="1" t="s">
        <v>272</v>
      </c>
      <c r="H502" s="1">
        <v>0</v>
      </c>
      <c r="I502" s="1" t="s">
        <v>1253</v>
      </c>
      <c r="J502" s="15">
        <v>72</v>
      </c>
      <c r="K502" s="15">
        <v>141</v>
      </c>
      <c r="L502" s="15">
        <v>80</v>
      </c>
      <c r="M502" s="15">
        <v>61</v>
      </c>
      <c r="N502" s="15">
        <v>37</v>
      </c>
      <c r="O502" s="15">
        <v>19</v>
      </c>
      <c r="P502" s="15">
        <v>18</v>
      </c>
      <c r="Q502" s="15">
        <v>60</v>
      </c>
      <c r="R502" s="15">
        <v>102</v>
      </c>
      <c r="S502" s="15">
        <v>57</v>
      </c>
      <c r="T502" s="15">
        <v>45</v>
      </c>
      <c r="U502" s="15">
        <v>16</v>
      </c>
      <c r="V502" s="15">
        <v>7</v>
      </c>
      <c r="W502" s="15">
        <v>9</v>
      </c>
      <c r="X502" s="15">
        <v>12</v>
      </c>
      <c r="Y502" s="15">
        <v>39</v>
      </c>
      <c r="Z502" s="15">
        <v>23</v>
      </c>
      <c r="AA502" s="15">
        <v>16</v>
      </c>
      <c r="AB502" s="15">
        <v>21</v>
      </c>
      <c r="AC502" s="15">
        <v>12</v>
      </c>
      <c r="AD502" s="15">
        <v>9</v>
      </c>
      <c r="AE502" s="15">
        <v>12</v>
      </c>
      <c r="AF502" s="15">
        <v>39</v>
      </c>
      <c r="AG502" s="15">
        <v>23</v>
      </c>
      <c r="AH502" s="15">
        <v>16</v>
      </c>
      <c r="AI502" s="15">
        <v>21</v>
      </c>
      <c r="AJ502" s="15">
        <v>12</v>
      </c>
      <c r="AK502" s="15">
        <v>9</v>
      </c>
      <c r="AL502" s="15">
        <v>0</v>
      </c>
      <c r="AM502" s="15">
        <v>0</v>
      </c>
      <c r="AN502" s="15">
        <v>0</v>
      </c>
      <c r="AO502" s="15">
        <v>0</v>
      </c>
      <c r="AP502" s="15">
        <v>0</v>
      </c>
      <c r="AQ502" s="15">
        <v>0</v>
      </c>
      <c r="AR502" s="15">
        <v>0</v>
      </c>
      <c r="AS502" s="15">
        <v>0</v>
      </c>
      <c r="AT502" s="15">
        <v>0</v>
      </c>
      <c r="AU502" s="15">
        <v>0</v>
      </c>
      <c r="AV502" s="15">
        <v>0</v>
      </c>
      <c r="AW502" s="15">
        <v>0</v>
      </c>
      <c r="AX502" s="15">
        <v>0</v>
      </c>
      <c r="AY502" s="15">
        <v>0</v>
      </c>
    </row>
    <row r="503" spans="1:51">
      <c r="A503" s="1">
        <v>29965</v>
      </c>
      <c r="B503" s="1" t="s">
        <v>1762</v>
      </c>
      <c r="C503" s="1">
        <v>4</v>
      </c>
      <c r="D503" s="1" t="s">
        <v>1763</v>
      </c>
      <c r="E503" s="1" t="s">
        <v>1254</v>
      </c>
      <c r="F503" s="1">
        <v>5</v>
      </c>
      <c r="G503" s="1" t="s">
        <v>272</v>
      </c>
      <c r="H503" s="1">
        <v>0</v>
      </c>
      <c r="I503" s="1" t="s">
        <v>1255</v>
      </c>
      <c r="J503" s="15">
        <v>22</v>
      </c>
      <c r="K503" s="15">
        <v>26</v>
      </c>
      <c r="L503" s="15">
        <v>14</v>
      </c>
      <c r="M503" s="15">
        <v>12</v>
      </c>
      <c r="N503" s="15">
        <v>1</v>
      </c>
      <c r="O503" s="15">
        <v>0</v>
      </c>
      <c r="P503" s="15">
        <v>1</v>
      </c>
      <c r="Q503" s="15">
        <v>20</v>
      </c>
      <c r="R503" s="15">
        <v>22</v>
      </c>
      <c r="S503" s="15">
        <v>13</v>
      </c>
      <c r="T503" s="15">
        <v>9</v>
      </c>
      <c r="U503" s="15">
        <v>0</v>
      </c>
      <c r="V503" s="15">
        <v>0</v>
      </c>
      <c r="W503" s="15">
        <v>0</v>
      </c>
      <c r="X503" s="15">
        <v>2</v>
      </c>
      <c r="Y503" s="15">
        <v>4</v>
      </c>
      <c r="Z503" s="15">
        <v>1</v>
      </c>
      <c r="AA503" s="15">
        <v>3</v>
      </c>
      <c r="AB503" s="15">
        <v>1</v>
      </c>
      <c r="AC503" s="15">
        <v>0</v>
      </c>
      <c r="AD503" s="15">
        <v>1</v>
      </c>
      <c r="AE503" s="15">
        <v>1</v>
      </c>
      <c r="AF503" s="15">
        <v>2</v>
      </c>
      <c r="AG503" s="15">
        <v>0</v>
      </c>
      <c r="AH503" s="15">
        <v>2</v>
      </c>
      <c r="AI503" s="15">
        <v>0</v>
      </c>
      <c r="AJ503" s="15">
        <v>0</v>
      </c>
      <c r="AK503" s="15">
        <v>0</v>
      </c>
      <c r="AL503" s="15">
        <v>1</v>
      </c>
      <c r="AM503" s="15">
        <v>2</v>
      </c>
      <c r="AN503" s="15">
        <v>1</v>
      </c>
      <c r="AO503" s="15">
        <v>1</v>
      </c>
      <c r="AP503" s="15">
        <v>1</v>
      </c>
      <c r="AQ503" s="15">
        <v>0</v>
      </c>
      <c r="AR503" s="15">
        <v>1</v>
      </c>
      <c r="AS503" s="15">
        <v>0</v>
      </c>
      <c r="AT503" s="15">
        <v>0</v>
      </c>
      <c r="AU503" s="15">
        <v>0</v>
      </c>
      <c r="AV503" s="15">
        <v>0</v>
      </c>
      <c r="AW503" s="15">
        <v>0</v>
      </c>
      <c r="AX503" s="15">
        <v>0</v>
      </c>
      <c r="AY503" s="15">
        <v>0</v>
      </c>
    </row>
    <row r="504" spans="1:51">
      <c r="A504" s="1">
        <v>29976</v>
      </c>
      <c r="B504" s="1" t="s">
        <v>1762</v>
      </c>
      <c r="C504" s="1">
        <v>4</v>
      </c>
      <c r="D504" s="1" t="s">
        <v>1763</v>
      </c>
      <c r="E504" s="1" t="s">
        <v>1256</v>
      </c>
      <c r="F504" s="1">
        <v>5</v>
      </c>
      <c r="G504" s="1" t="s">
        <v>272</v>
      </c>
      <c r="H504" s="1">
        <v>0</v>
      </c>
      <c r="I504" s="1" t="s">
        <v>1257</v>
      </c>
      <c r="J504" s="15">
        <v>3</v>
      </c>
      <c r="K504" s="15">
        <v>14</v>
      </c>
      <c r="L504" s="15">
        <v>4</v>
      </c>
      <c r="M504" s="15">
        <v>10</v>
      </c>
      <c r="N504" s="15">
        <v>10</v>
      </c>
      <c r="O504" s="15">
        <v>3</v>
      </c>
      <c r="P504" s="15">
        <v>7</v>
      </c>
      <c r="Q504" s="15">
        <v>0</v>
      </c>
      <c r="R504" s="15">
        <v>0</v>
      </c>
      <c r="S504" s="15">
        <v>0</v>
      </c>
      <c r="T504" s="15">
        <v>0</v>
      </c>
      <c r="U504" s="15">
        <v>0</v>
      </c>
      <c r="V504" s="15">
        <v>0</v>
      </c>
      <c r="W504" s="15">
        <v>0</v>
      </c>
      <c r="X504" s="15">
        <v>3</v>
      </c>
      <c r="Y504" s="15">
        <v>14</v>
      </c>
      <c r="Z504" s="15">
        <v>4</v>
      </c>
      <c r="AA504" s="15">
        <v>10</v>
      </c>
      <c r="AB504" s="15">
        <v>10</v>
      </c>
      <c r="AC504" s="15">
        <v>3</v>
      </c>
      <c r="AD504" s="15">
        <v>7</v>
      </c>
      <c r="AE504" s="15">
        <v>3</v>
      </c>
      <c r="AF504" s="15">
        <v>14</v>
      </c>
      <c r="AG504" s="15">
        <v>4</v>
      </c>
      <c r="AH504" s="15">
        <v>10</v>
      </c>
      <c r="AI504" s="15">
        <v>10</v>
      </c>
      <c r="AJ504" s="15">
        <v>3</v>
      </c>
      <c r="AK504" s="15">
        <v>7</v>
      </c>
      <c r="AL504" s="15">
        <v>0</v>
      </c>
      <c r="AM504" s="15">
        <v>0</v>
      </c>
      <c r="AN504" s="15">
        <v>0</v>
      </c>
      <c r="AO504" s="15">
        <v>0</v>
      </c>
      <c r="AP504" s="15">
        <v>0</v>
      </c>
      <c r="AQ504" s="15">
        <v>0</v>
      </c>
      <c r="AR504" s="15">
        <v>0</v>
      </c>
      <c r="AS504" s="15">
        <v>0</v>
      </c>
      <c r="AT504" s="15">
        <v>0</v>
      </c>
      <c r="AU504" s="15">
        <v>0</v>
      </c>
      <c r="AV504" s="15">
        <v>0</v>
      </c>
      <c r="AW504" s="15">
        <v>0</v>
      </c>
      <c r="AX504" s="15">
        <v>0</v>
      </c>
      <c r="AY504" s="15">
        <v>0</v>
      </c>
    </row>
    <row r="505" spans="1:51">
      <c r="A505" s="1">
        <v>29987</v>
      </c>
      <c r="B505" s="1" t="s">
        <v>1762</v>
      </c>
      <c r="C505" s="1">
        <v>4</v>
      </c>
      <c r="D505" s="1" t="s">
        <v>1763</v>
      </c>
      <c r="E505" s="1" t="s">
        <v>1258</v>
      </c>
      <c r="F505" s="1">
        <v>3</v>
      </c>
      <c r="G505" s="1" t="s">
        <v>272</v>
      </c>
      <c r="H505" s="1">
        <v>0</v>
      </c>
      <c r="I505" s="1" t="s">
        <v>1259</v>
      </c>
      <c r="J505" s="15">
        <v>13</v>
      </c>
      <c r="K505" s="15">
        <v>82</v>
      </c>
      <c r="L505" s="15">
        <v>48</v>
      </c>
      <c r="M505" s="15">
        <v>29</v>
      </c>
      <c r="N505" s="15">
        <v>63</v>
      </c>
      <c r="O505" s="15">
        <v>34</v>
      </c>
      <c r="P505" s="15">
        <v>24</v>
      </c>
      <c r="Q505" s="15">
        <v>3</v>
      </c>
      <c r="R505" s="15">
        <v>8</v>
      </c>
      <c r="S505" s="15">
        <v>2</v>
      </c>
      <c r="T505" s="15">
        <v>6</v>
      </c>
      <c r="U505" s="15">
        <v>5</v>
      </c>
      <c r="V505" s="15">
        <v>0</v>
      </c>
      <c r="W505" s="15">
        <v>5</v>
      </c>
      <c r="X505" s="15">
        <v>10</v>
      </c>
      <c r="Y505" s="15">
        <v>74</v>
      </c>
      <c r="Z505" s="15">
        <v>46</v>
      </c>
      <c r="AA505" s="15">
        <v>23</v>
      </c>
      <c r="AB505" s="15">
        <v>58</v>
      </c>
      <c r="AC505" s="15">
        <v>34</v>
      </c>
      <c r="AD505" s="15">
        <v>19</v>
      </c>
      <c r="AE505" s="15">
        <v>10</v>
      </c>
      <c r="AF505" s="15">
        <v>74</v>
      </c>
      <c r="AG505" s="15">
        <v>46</v>
      </c>
      <c r="AH505" s="15">
        <v>23</v>
      </c>
      <c r="AI505" s="15">
        <v>58</v>
      </c>
      <c r="AJ505" s="15">
        <v>34</v>
      </c>
      <c r="AK505" s="15">
        <v>19</v>
      </c>
      <c r="AL505" s="15">
        <v>0</v>
      </c>
      <c r="AM505" s="15">
        <v>0</v>
      </c>
      <c r="AN505" s="15">
        <v>0</v>
      </c>
      <c r="AO505" s="15">
        <v>0</v>
      </c>
      <c r="AP505" s="15">
        <v>0</v>
      </c>
      <c r="AQ505" s="15">
        <v>0</v>
      </c>
      <c r="AR505" s="15">
        <v>0</v>
      </c>
      <c r="AS505" s="15">
        <v>0</v>
      </c>
      <c r="AT505" s="15">
        <v>0</v>
      </c>
      <c r="AU505" s="15">
        <v>0</v>
      </c>
      <c r="AV505" s="15">
        <v>0</v>
      </c>
      <c r="AW505" s="15">
        <v>0</v>
      </c>
      <c r="AX505" s="15">
        <v>0</v>
      </c>
      <c r="AY505" s="15">
        <v>0</v>
      </c>
    </row>
    <row r="506" spans="1:51">
      <c r="A506" s="1">
        <v>29998</v>
      </c>
      <c r="B506" s="1" t="s">
        <v>1762</v>
      </c>
      <c r="C506" s="1">
        <v>4</v>
      </c>
      <c r="D506" s="1" t="s">
        <v>1763</v>
      </c>
      <c r="E506" s="1" t="s">
        <v>1260</v>
      </c>
      <c r="F506" s="1">
        <v>4</v>
      </c>
      <c r="G506" s="1" t="s">
        <v>272</v>
      </c>
      <c r="H506" s="1">
        <v>0</v>
      </c>
      <c r="I506" s="1" t="s">
        <v>1261</v>
      </c>
      <c r="J506" s="15">
        <v>13</v>
      </c>
      <c r="K506" s="15">
        <v>82</v>
      </c>
      <c r="L506" s="15">
        <v>48</v>
      </c>
      <c r="M506" s="15">
        <v>29</v>
      </c>
      <c r="N506" s="15">
        <v>63</v>
      </c>
      <c r="O506" s="15">
        <v>34</v>
      </c>
      <c r="P506" s="15">
        <v>24</v>
      </c>
      <c r="Q506" s="15">
        <v>3</v>
      </c>
      <c r="R506" s="15">
        <v>8</v>
      </c>
      <c r="S506" s="15">
        <v>2</v>
      </c>
      <c r="T506" s="15">
        <v>6</v>
      </c>
      <c r="U506" s="15">
        <v>5</v>
      </c>
      <c r="V506" s="15">
        <v>0</v>
      </c>
      <c r="W506" s="15">
        <v>5</v>
      </c>
      <c r="X506" s="15">
        <v>10</v>
      </c>
      <c r="Y506" s="15">
        <v>74</v>
      </c>
      <c r="Z506" s="15">
        <v>46</v>
      </c>
      <c r="AA506" s="15">
        <v>23</v>
      </c>
      <c r="AB506" s="15">
        <v>58</v>
      </c>
      <c r="AC506" s="15">
        <v>34</v>
      </c>
      <c r="AD506" s="15">
        <v>19</v>
      </c>
      <c r="AE506" s="15">
        <v>10</v>
      </c>
      <c r="AF506" s="15">
        <v>74</v>
      </c>
      <c r="AG506" s="15">
        <v>46</v>
      </c>
      <c r="AH506" s="15">
        <v>23</v>
      </c>
      <c r="AI506" s="15">
        <v>58</v>
      </c>
      <c r="AJ506" s="15">
        <v>34</v>
      </c>
      <c r="AK506" s="15">
        <v>19</v>
      </c>
      <c r="AL506" s="15">
        <v>0</v>
      </c>
      <c r="AM506" s="15">
        <v>0</v>
      </c>
      <c r="AN506" s="15">
        <v>0</v>
      </c>
      <c r="AO506" s="15">
        <v>0</v>
      </c>
      <c r="AP506" s="15">
        <v>0</v>
      </c>
      <c r="AQ506" s="15">
        <v>0</v>
      </c>
      <c r="AR506" s="15">
        <v>0</v>
      </c>
      <c r="AS506" s="15">
        <v>0</v>
      </c>
      <c r="AT506" s="15">
        <v>0</v>
      </c>
      <c r="AU506" s="15">
        <v>0</v>
      </c>
      <c r="AV506" s="15">
        <v>0</v>
      </c>
      <c r="AW506" s="15">
        <v>0</v>
      </c>
      <c r="AX506" s="15">
        <v>0</v>
      </c>
      <c r="AY506" s="15">
        <v>0</v>
      </c>
    </row>
    <row r="507" spans="1:51">
      <c r="A507" s="1">
        <v>30009</v>
      </c>
      <c r="B507" s="1" t="s">
        <v>1762</v>
      </c>
      <c r="C507" s="1">
        <v>4</v>
      </c>
      <c r="D507" s="1" t="s">
        <v>1763</v>
      </c>
      <c r="E507" s="1" t="s">
        <v>1262</v>
      </c>
      <c r="F507" s="1">
        <v>5</v>
      </c>
      <c r="G507" s="1" t="s">
        <v>272</v>
      </c>
      <c r="H507" s="1">
        <v>0</v>
      </c>
      <c r="I507" s="1" t="s">
        <v>1263</v>
      </c>
      <c r="J507" s="15">
        <v>0</v>
      </c>
      <c r="K507" s="15">
        <v>0</v>
      </c>
      <c r="L507" s="15">
        <v>0</v>
      </c>
      <c r="M507" s="15">
        <v>0</v>
      </c>
      <c r="N507" s="15">
        <v>0</v>
      </c>
      <c r="O507" s="15">
        <v>0</v>
      </c>
      <c r="P507" s="15">
        <v>0</v>
      </c>
      <c r="Q507" s="15">
        <v>0</v>
      </c>
      <c r="R507" s="15">
        <v>0</v>
      </c>
      <c r="S507" s="15">
        <v>0</v>
      </c>
      <c r="T507" s="15">
        <v>0</v>
      </c>
      <c r="U507" s="15">
        <v>0</v>
      </c>
      <c r="V507" s="15">
        <v>0</v>
      </c>
      <c r="W507" s="15">
        <v>0</v>
      </c>
      <c r="X507" s="15">
        <v>0</v>
      </c>
      <c r="Y507" s="15">
        <v>0</v>
      </c>
      <c r="Z507" s="15">
        <v>0</v>
      </c>
      <c r="AA507" s="15">
        <v>0</v>
      </c>
      <c r="AB507" s="15">
        <v>0</v>
      </c>
      <c r="AC507" s="15">
        <v>0</v>
      </c>
      <c r="AD507" s="15">
        <v>0</v>
      </c>
      <c r="AE507" s="15">
        <v>0</v>
      </c>
      <c r="AF507" s="15">
        <v>0</v>
      </c>
      <c r="AG507" s="15">
        <v>0</v>
      </c>
      <c r="AH507" s="15">
        <v>0</v>
      </c>
      <c r="AI507" s="15">
        <v>0</v>
      </c>
      <c r="AJ507" s="15">
        <v>0</v>
      </c>
      <c r="AK507" s="15">
        <v>0</v>
      </c>
      <c r="AL507" s="15">
        <v>0</v>
      </c>
      <c r="AM507" s="15">
        <v>0</v>
      </c>
      <c r="AN507" s="15">
        <v>0</v>
      </c>
      <c r="AO507" s="15">
        <v>0</v>
      </c>
      <c r="AP507" s="15">
        <v>0</v>
      </c>
      <c r="AQ507" s="15">
        <v>0</v>
      </c>
      <c r="AR507" s="15">
        <v>0</v>
      </c>
      <c r="AS507" s="15">
        <v>0</v>
      </c>
      <c r="AT507" s="15">
        <v>0</v>
      </c>
      <c r="AU507" s="15">
        <v>0</v>
      </c>
      <c r="AV507" s="15">
        <v>0</v>
      </c>
      <c r="AW507" s="15">
        <v>0</v>
      </c>
      <c r="AX507" s="15">
        <v>0</v>
      </c>
      <c r="AY507" s="15">
        <v>0</v>
      </c>
    </row>
    <row r="508" spans="1:51">
      <c r="A508" s="1">
        <v>30020</v>
      </c>
      <c r="B508" s="1" t="s">
        <v>1762</v>
      </c>
      <c r="C508" s="1">
        <v>4</v>
      </c>
      <c r="D508" s="1" t="s">
        <v>1763</v>
      </c>
      <c r="E508" s="1" t="s">
        <v>1264</v>
      </c>
      <c r="F508" s="1">
        <v>5</v>
      </c>
      <c r="G508" s="1" t="s">
        <v>272</v>
      </c>
      <c r="H508" s="1">
        <v>0</v>
      </c>
      <c r="I508" s="1" t="s">
        <v>1265</v>
      </c>
      <c r="J508" s="15">
        <v>0</v>
      </c>
      <c r="K508" s="15">
        <v>0</v>
      </c>
      <c r="L508" s="15">
        <v>0</v>
      </c>
      <c r="M508" s="15">
        <v>0</v>
      </c>
      <c r="N508" s="15">
        <v>0</v>
      </c>
      <c r="O508" s="15">
        <v>0</v>
      </c>
      <c r="P508" s="15">
        <v>0</v>
      </c>
      <c r="Q508" s="15">
        <v>0</v>
      </c>
      <c r="R508" s="15">
        <v>0</v>
      </c>
      <c r="S508" s="15">
        <v>0</v>
      </c>
      <c r="T508" s="15">
        <v>0</v>
      </c>
      <c r="U508" s="15">
        <v>0</v>
      </c>
      <c r="V508" s="15">
        <v>0</v>
      </c>
      <c r="W508" s="15">
        <v>0</v>
      </c>
      <c r="X508" s="15">
        <v>0</v>
      </c>
      <c r="Y508" s="15">
        <v>0</v>
      </c>
      <c r="Z508" s="15">
        <v>0</v>
      </c>
      <c r="AA508" s="15">
        <v>0</v>
      </c>
      <c r="AB508" s="15">
        <v>0</v>
      </c>
      <c r="AC508" s="15">
        <v>0</v>
      </c>
      <c r="AD508" s="15">
        <v>0</v>
      </c>
      <c r="AE508" s="15">
        <v>0</v>
      </c>
      <c r="AF508" s="15">
        <v>0</v>
      </c>
      <c r="AG508" s="15">
        <v>0</v>
      </c>
      <c r="AH508" s="15">
        <v>0</v>
      </c>
      <c r="AI508" s="15">
        <v>0</v>
      </c>
      <c r="AJ508" s="15">
        <v>0</v>
      </c>
      <c r="AK508" s="15">
        <v>0</v>
      </c>
      <c r="AL508" s="15">
        <v>0</v>
      </c>
      <c r="AM508" s="15">
        <v>0</v>
      </c>
      <c r="AN508" s="15">
        <v>0</v>
      </c>
      <c r="AO508" s="15">
        <v>0</v>
      </c>
      <c r="AP508" s="15">
        <v>0</v>
      </c>
      <c r="AQ508" s="15">
        <v>0</v>
      </c>
      <c r="AR508" s="15">
        <v>0</v>
      </c>
      <c r="AS508" s="15">
        <v>0</v>
      </c>
      <c r="AT508" s="15">
        <v>0</v>
      </c>
      <c r="AU508" s="15">
        <v>0</v>
      </c>
      <c r="AV508" s="15">
        <v>0</v>
      </c>
      <c r="AW508" s="15">
        <v>0</v>
      </c>
      <c r="AX508" s="15">
        <v>0</v>
      </c>
      <c r="AY508" s="15">
        <v>0</v>
      </c>
    </row>
    <row r="509" spans="1:51">
      <c r="A509" s="1">
        <v>30031</v>
      </c>
      <c r="B509" s="1" t="s">
        <v>1762</v>
      </c>
      <c r="C509" s="1">
        <v>4</v>
      </c>
      <c r="D509" s="1" t="s">
        <v>1763</v>
      </c>
      <c r="E509" s="1" t="s">
        <v>1266</v>
      </c>
      <c r="F509" s="1">
        <v>5</v>
      </c>
      <c r="G509" s="1" t="s">
        <v>272</v>
      </c>
      <c r="H509" s="1">
        <v>0</v>
      </c>
      <c r="I509" s="1" t="s">
        <v>1267</v>
      </c>
      <c r="J509" s="15">
        <v>5</v>
      </c>
      <c r="K509" s="15">
        <v>34</v>
      </c>
      <c r="L509" s="15">
        <v>25</v>
      </c>
      <c r="M509" s="15">
        <v>9</v>
      </c>
      <c r="N509" s="15">
        <v>26</v>
      </c>
      <c r="O509" s="15">
        <v>20</v>
      </c>
      <c r="P509" s="15">
        <v>6</v>
      </c>
      <c r="Q509" s="15">
        <v>1</v>
      </c>
      <c r="R509" s="15">
        <v>2</v>
      </c>
      <c r="S509" s="15">
        <v>1</v>
      </c>
      <c r="T509" s="15">
        <v>1</v>
      </c>
      <c r="U509" s="15">
        <v>1</v>
      </c>
      <c r="V509" s="15">
        <v>0</v>
      </c>
      <c r="W509" s="15">
        <v>1</v>
      </c>
      <c r="X509" s="15">
        <v>4</v>
      </c>
      <c r="Y509" s="15">
        <v>32</v>
      </c>
      <c r="Z509" s="15">
        <v>24</v>
      </c>
      <c r="AA509" s="15">
        <v>8</v>
      </c>
      <c r="AB509" s="15">
        <v>25</v>
      </c>
      <c r="AC509" s="15">
        <v>20</v>
      </c>
      <c r="AD509" s="15">
        <v>5</v>
      </c>
      <c r="AE509" s="15">
        <v>4</v>
      </c>
      <c r="AF509" s="15">
        <v>32</v>
      </c>
      <c r="AG509" s="15">
        <v>24</v>
      </c>
      <c r="AH509" s="15">
        <v>8</v>
      </c>
      <c r="AI509" s="15">
        <v>25</v>
      </c>
      <c r="AJ509" s="15">
        <v>20</v>
      </c>
      <c r="AK509" s="15">
        <v>5</v>
      </c>
      <c r="AL509" s="15">
        <v>0</v>
      </c>
      <c r="AM509" s="15">
        <v>0</v>
      </c>
      <c r="AN509" s="15">
        <v>0</v>
      </c>
      <c r="AO509" s="15">
        <v>0</v>
      </c>
      <c r="AP509" s="15">
        <v>0</v>
      </c>
      <c r="AQ509" s="15">
        <v>0</v>
      </c>
      <c r="AR509" s="15">
        <v>0</v>
      </c>
      <c r="AS509" s="15">
        <v>0</v>
      </c>
      <c r="AT509" s="15">
        <v>0</v>
      </c>
      <c r="AU509" s="15">
        <v>0</v>
      </c>
      <c r="AV509" s="15">
        <v>0</v>
      </c>
      <c r="AW509" s="15">
        <v>0</v>
      </c>
      <c r="AX509" s="15">
        <v>0</v>
      </c>
      <c r="AY509" s="15">
        <v>0</v>
      </c>
    </row>
    <row r="510" spans="1:51">
      <c r="A510" s="1">
        <v>30042</v>
      </c>
      <c r="B510" s="1" t="s">
        <v>1762</v>
      </c>
      <c r="C510" s="1">
        <v>4</v>
      </c>
      <c r="D510" s="1" t="s">
        <v>1763</v>
      </c>
      <c r="E510" s="1" t="s">
        <v>1268</v>
      </c>
      <c r="F510" s="1">
        <v>5</v>
      </c>
      <c r="G510" s="1" t="s">
        <v>272</v>
      </c>
      <c r="H510" s="1">
        <v>0</v>
      </c>
      <c r="I510" s="1" t="s">
        <v>1269</v>
      </c>
      <c r="J510" s="15">
        <v>0</v>
      </c>
      <c r="K510" s="15">
        <v>0</v>
      </c>
      <c r="L510" s="15">
        <v>0</v>
      </c>
      <c r="M510" s="15">
        <v>0</v>
      </c>
      <c r="N510" s="15">
        <v>0</v>
      </c>
      <c r="O510" s="15">
        <v>0</v>
      </c>
      <c r="P510" s="15">
        <v>0</v>
      </c>
      <c r="Q510" s="15">
        <v>0</v>
      </c>
      <c r="R510" s="15">
        <v>0</v>
      </c>
      <c r="S510" s="15">
        <v>0</v>
      </c>
      <c r="T510" s="15">
        <v>0</v>
      </c>
      <c r="U510" s="15">
        <v>0</v>
      </c>
      <c r="V510" s="15">
        <v>0</v>
      </c>
      <c r="W510" s="15">
        <v>0</v>
      </c>
      <c r="X510" s="15">
        <v>0</v>
      </c>
      <c r="Y510" s="15">
        <v>0</v>
      </c>
      <c r="Z510" s="15">
        <v>0</v>
      </c>
      <c r="AA510" s="15">
        <v>0</v>
      </c>
      <c r="AB510" s="15">
        <v>0</v>
      </c>
      <c r="AC510" s="15">
        <v>0</v>
      </c>
      <c r="AD510" s="15">
        <v>0</v>
      </c>
      <c r="AE510" s="15">
        <v>0</v>
      </c>
      <c r="AF510" s="15">
        <v>0</v>
      </c>
      <c r="AG510" s="15">
        <v>0</v>
      </c>
      <c r="AH510" s="15">
        <v>0</v>
      </c>
      <c r="AI510" s="15">
        <v>0</v>
      </c>
      <c r="AJ510" s="15">
        <v>0</v>
      </c>
      <c r="AK510" s="15">
        <v>0</v>
      </c>
      <c r="AL510" s="15">
        <v>0</v>
      </c>
      <c r="AM510" s="15">
        <v>0</v>
      </c>
      <c r="AN510" s="15">
        <v>0</v>
      </c>
      <c r="AO510" s="15">
        <v>0</v>
      </c>
      <c r="AP510" s="15">
        <v>0</v>
      </c>
      <c r="AQ510" s="15">
        <v>0</v>
      </c>
      <c r="AR510" s="15">
        <v>0</v>
      </c>
      <c r="AS510" s="15">
        <v>0</v>
      </c>
      <c r="AT510" s="15">
        <v>0</v>
      </c>
      <c r="AU510" s="15">
        <v>0</v>
      </c>
      <c r="AV510" s="15">
        <v>0</v>
      </c>
      <c r="AW510" s="15">
        <v>0</v>
      </c>
      <c r="AX510" s="15">
        <v>0</v>
      </c>
      <c r="AY510" s="15">
        <v>0</v>
      </c>
    </row>
    <row r="511" spans="1:51">
      <c r="A511" s="1">
        <v>30053</v>
      </c>
      <c r="B511" s="1" t="s">
        <v>1762</v>
      </c>
      <c r="C511" s="1">
        <v>4</v>
      </c>
      <c r="D511" s="1" t="s">
        <v>1763</v>
      </c>
      <c r="E511" s="1" t="s">
        <v>1270</v>
      </c>
      <c r="F511" s="1">
        <v>5</v>
      </c>
      <c r="G511" s="1" t="s">
        <v>272</v>
      </c>
      <c r="H511" s="1">
        <v>0</v>
      </c>
      <c r="I511" s="1" t="s">
        <v>1271</v>
      </c>
      <c r="J511" s="15">
        <v>1</v>
      </c>
      <c r="K511" s="15">
        <v>12</v>
      </c>
      <c r="L511" s="15">
        <v>9</v>
      </c>
      <c r="M511" s="15">
        <v>3</v>
      </c>
      <c r="N511" s="15">
        <v>9</v>
      </c>
      <c r="O511" s="15">
        <v>7</v>
      </c>
      <c r="P511" s="15">
        <v>2</v>
      </c>
      <c r="Q511" s="15">
        <v>0</v>
      </c>
      <c r="R511" s="15">
        <v>0</v>
      </c>
      <c r="S511" s="15">
        <v>0</v>
      </c>
      <c r="T511" s="15">
        <v>0</v>
      </c>
      <c r="U511" s="15">
        <v>0</v>
      </c>
      <c r="V511" s="15">
        <v>0</v>
      </c>
      <c r="W511" s="15">
        <v>0</v>
      </c>
      <c r="X511" s="15">
        <v>1</v>
      </c>
      <c r="Y511" s="15">
        <v>12</v>
      </c>
      <c r="Z511" s="15">
        <v>9</v>
      </c>
      <c r="AA511" s="15">
        <v>3</v>
      </c>
      <c r="AB511" s="15">
        <v>9</v>
      </c>
      <c r="AC511" s="15">
        <v>7</v>
      </c>
      <c r="AD511" s="15">
        <v>2</v>
      </c>
      <c r="AE511" s="15">
        <v>1</v>
      </c>
      <c r="AF511" s="15">
        <v>12</v>
      </c>
      <c r="AG511" s="15">
        <v>9</v>
      </c>
      <c r="AH511" s="15">
        <v>3</v>
      </c>
      <c r="AI511" s="15">
        <v>9</v>
      </c>
      <c r="AJ511" s="15">
        <v>7</v>
      </c>
      <c r="AK511" s="15">
        <v>2</v>
      </c>
      <c r="AL511" s="15">
        <v>0</v>
      </c>
      <c r="AM511" s="15">
        <v>0</v>
      </c>
      <c r="AN511" s="15">
        <v>0</v>
      </c>
      <c r="AO511" s="15">
        <v>0</v>
      </c>
      <c r="AP511" s="15">
        <v>0</v>
      </c>
      <c r="AQ511" s="15">
        <v>0</v>
      </c>
      <c r="AR511" s="15">
        <v>0</v>
      </c>
      <c r="AS511" s="15">
        <v>0</v>
      </c>
      <c r="AT511" s="15">
        <v>0</v>
      </c>
      <c r="AU511" s="15">
        <v>0</v>
      </c>
      <c r="AV511" s="15">
        <v>0</v>
      </c>
      <c r="AW511" s="15">
        <v>0</v>
      </c>
      <c r="AX511" s="15">
        <v>0</v>
      </c>
      <c r="AY511" s="15">
        <v>0</v>
      </c>
    </row>
    <row r="512" spans="1:51">
      <c r="A512" s="1">
        <v>30064</v>
      </c>
      <c r="B512" s="1" t="s">
        <v>1762</v>
      </c>
      <c r="C512" s="1">
        <v>4</v>
      </c>
      <c r="D512" s="1" t="s">
        <v>1763</v>
      </c>
      <c r="E512" s="1" t="s">
        <v>1272</v>
      </c>
      <c r="F512" s="1">
        <v>5</v>
      </c>
      <c r="G512" s="1" t="s">
        <v>272</v>
      </c>
      <c r="H512" s="1">
        <v>0</v>
      </c>
      <c r="I512" s="1" t="s">
        <v>1273</v>
      </c>
      <c r="J512" s="15">
        <v>0</v>
      </c>
      <c r="K512" s="15">
        <v>0</v>
      </c>
      <c r="L512" s="15">
        <v>0</v>
      </c>
      <c r="M512" s="15">
        <v>0</v>
      </c>
      <c r="N512" s="15">
        <v>0</v>
      </c>
      <c r="O512" s="15">
        <v>0</v>
      </c>
      <c r="P512" s="15">
        <v>0</v>
      </c>
      <c r="Q512" s="15">
        <v>0</v>
      </c>
      <c r="R512" s="15">
        <v>0</v>
      </c>
      <c r="S512" s="15">
        <v>0</v>
      </c>
      <c r="T512" s="15">
        <v>0</v>
      </c>
      <c r="U512" s="15">
        <v>0</v>
      </c>
      <c r="V512" s="15">
        <v>0</v>
      </c>
      <c r="W512" s="15">
        <v>0</v>
      </c>
      <c r="X512" s="15">
        <v>0</v>
      </c>
      <c r="Y512" s="15">
        <v>0</v>
      </c>
      <c r="Z512" s="15">
        <v>0</v>
      </c>
      <c r="AA512" s="15">
        <v>0</v>
      </c>
      <c r="AB512" s="15">
        <v>0</v>
      </c>
      <c r="AC512" s="15">
        <v>0</v>
      </c>
      <c r="AD512" s="15">
        <v>0</v>
      </c>
      <c r="AE512" s="15">
        <v>0</v>
      </c>
      <c r="AF512" s="15">
        <v>0</v>
      </c>
      <c r="AG512" s="15">
        <v>0</v>
      </c>
      <c r="AH512" s="15">
        <v>0</v>
      </c>
      <c r="AI512" s="15">
        <v>0</v>
      </c>
      <c r="AJ512" s="15">
        <v>0</v>
      </c>
      <c r="AK512" s="15">
        <v>0</v>
      </c>
      <c r="AL512" s="15">
        <v>0</v>
      </c>
      <c r="AM512" s="15">
        <v>0</v>
      </c>
      <c r="AN512" s="15">
        <v>0</v>
      </c>
      <c r="AO512" s="15">
        <v>0</v>
      </c>
      <c r="AP512" s="15">
        <v>0</v>
      </c>
      <c r="AQ512" s="15">
        <v>0</v>
      </c>
      <c r="AR512" s="15">
        <v>0</v>
      </c>
      <c r="AS512" s="15">
        <v>0</v>
      </c>
      <c r="AT512" s="15">
        <v>0</v>
      </c>
      <c r="AU512" s="15">
        <v>0</v>
      </c>
      <c r="AV512" s="15">
        <v>0</v>
      </c>
      <c r="AW512" s="15">
        <v>0</v>
      </c>
      <c r="AX512" s="15">
        <v>0</v>
      </c>
      <c r="AY512" s="15">
        <v>0</v>
      </c>
    </row>
    <row r="513" spans="1:51">
      <c r="A513" s="1">
        <v>30075</v>
      </c>
      <c r="B513" s="1" t="s">
        <v>1762</v>
      </c>
      <c r="C513" s="1">
        <v>4</v>
      </c>
      <c r="D513" s="1" t="s">
        <v>1763</v>
      </c>
      <c r="E513" s="1" t="s">
        <v>1274</v>
      </c>
      <c r="F513" s="1">
        <v>5</v>
      </c>
      <c r="G513" s="1" t="s">
        <v>272</v>
      </c>
      <c r="H513" s="1">
        <v>0</v>
      </c>
      <c r="I513" s="1" t="s">
        <v>1275</v>
      </c>
      <c r="J513" s="15">
        <v>7</v>
      </c>
      <c r="K513" s="15">
        <v>36</v>
      </c>
      <c r="L513" s="15">
        <v>14</v>
      </c>
      <c r="M513" s="15">
        <v>17</v>
      </c>
      <c r="N513" s="15">
        <v>28</v>
      </c>
      <c r="O513" s="15">
        <v>7</v>
      </c>
      <c r="P513" s="15">
        <v>16</v>
      </c>
      <c r="Q513" s="15">
        <v>2</v>
      </c>
      <c r="R513" s="15">
        <v>6</v>
      </c>
      <c r="S513" s="15">
        <v>1</v>
      </c>
      <c r="T513" s="15">
        <v>5</v>
      </c>
      <c r="U513" s="15">
        <v>4</v>
      </c>
      <c r="V513" s="15">
        <v>0</v>
      </c>
      <c r="W513" s="15">
        <v>4</v>
      </c>
      <c r="X513" s="15">
        <v>5</v>
      </c>
      <c r="Y513" s="15">
        <v>30</v>
      </c>
      <c r="Z513" s="15">
        <v>13</v>
      </c>
      <c r="AA513" s="15">
        <v>12</v>
      </c>
      <c r="AB513" s="15">
        <v>24</v>
      </c>
      <c r="AC513" s="15">
        <v>7</v>
      </c>
      <c r="AD513" s="15">
        <v>12</v>
      </c>
      <c r="AE513" s="15">
        <v>5</v>
      </c>
      <c r="AF513" s="15">
        <v>30</v>
      </c>
      <c r="AG513" s="15">
        <v>13</v>
      </c>
      <c r="AH513" s="15">
        <v>12</v>
      </c>
      <c r="AI513" s="15">
        <v>24</v>
      </c>
      <c r="AJ513" s="15">
        <v>7</v>
      </c>
      <c r="AK513" s="15">
        <v>12</v>
      </c>
      <c r="AL513" s="15">
        <v>0</v>
      </c>
      <c r="AM513" s="15">
        <v>0</v>
      </c>
      <c r="AN513" s="15">
        <v>0</v>
      </c>
      <c r="AO513" s="15">
        <v>0</v>
      </c>
      <c r="AP513" s="15">
        <v>0</v>
      </c>
      <c r="AQ513" s="15">
        <v>0</v>
      </c>
      <c r="AR513" s="15">
        <v>0</v>
      </c>
      <c r="AS513" s="15">
        <v>0</v>
      </c>
      <c r="AT513" s="15">
        <v>0</v>
      </c>
      <c r="AU513" s="15">
        <v>0</v>
      </c>
      <c r="AV513" s="15">
        <v>0</v>
      </c>
      <c r="AW513" s="15">
        <v>0</v>
      </c>
      <c r="AX513" s="15">
        <v>0</v>
      </c>
      <c r="AY513" s="15">
        <v>0</v>
      </c>
    </row>
    <row r="514" spans="1:51">
      <c r="A514" s="1">
        <v>30086</v>
      </c>
      <c r="B514" s="1" t="s">
        <v>1762</v>
      </c>
      <c r="C514" s="1">
        <v>4</v>
      </c>
      <c r="D514" s="1" t="s">
        <v>1763</v>
      </c>
      <c r="E514" s="1" t="s">
        <v>1276</v>
      </c>
      <c r="F514" s="1">
        <v>6</v>
      </c>
      <c r="G514" s="1" t="s">
        <v>272</v>
      </c>
      <c r="H514" s="1">
        <v>0</v>
      </c>
      <c r="I514" s="1" t="s">
        <v>1277</v>
      </c>
      <c r="J514" s="15">
        <v>1</v>
      </c>
      <c r="K514" s="15">
        <v>11</v>
      </c>
      <c r="L514" s="15">
        <v>5</v>
      </c>
      <c r="M514" s="15">
        <v>6</v>
      </c>
      <c r="N514" s="15">
        <v>11</v>
      </c>
      <c r="O514" s="15">
        <v>5</v>
      </c>
      <c r="P514" s="15">
        <v>6</v>
      </c>
      <c r="Q514" s="15">
        <v>0</v>
      </c>
      <c r="R514" s="15">
        <v>0</v>
      </c>
      <c r="S514" s="15">
        <v>0</v>
      </c>
      <c r="T514" s="15">
        <v>0</v>
      </c>
      <c r="U514" s="15">
        <v>0</v>
      </c>
      <c r="V514" s="15">
        <v>0</v>
      </c>
      <c r="W514" s="15">
        <v>0</v>
      </c>
      <c r="X514" s="15">
        <v>1</v>
      </c>
      <c r="Y514" s="15">
        <v>11</v>
      </c>
      <c r="Z514" s="15">
        <v>5</v>
      </c>
      <c r="AA514" s="15">
        <v>6</v>
      </c>
      <c r="AB514" s="15">
        <v>11</v>
      </c>
      <c r="AC514" s="15">
        <v>5</v>
      </c>
      <c r="AD514" s="15">
        <v>6</v>
      </c>
      <c r="AE514" s="15">
        <v>1</v>
      </c>
      <c r="AF514" s="15">
        <v>11</v>
      </c>
      <c r="AG514" s="15">
        <v>5</v>
      </c>
      <c r="AH514" s="15">
        <v>6</v>
      </c>
      <c r="AI514" s="15">
        <v>11</v>
      </c>
      <c r="AJ514" s="15">
        <v>5</v>
      </c>
      <c r="AK514" s="15">
        <v>6</v>
      </c>
      <c r="AL514" s="15">
        <v>0</v>
      </c>
      <c r="AM514" s="15">
        <v>0</v>
      </c>
      <c r="AN514" s="15">
        <v>0</v>
      </c>
      <c r="AO514" s="15">
        <v>0</v>
      </c>
      <c r="AP514" s="15">
        <v>0</v>
      </c>
      <c r="AQ514" s="15">
        <v>0</v>
      </c>
      <c r="AR514" s="15">
        <v>0</v>
      </c>
      <c r="AS514" s="15">
        <v>0</v>
      </c>
      <c r="AT514" s="15">
        <v>0</v>
      </c>
      <c r="AU514" s="15">
        <v>0</v>
      </c>
      <c r="AV514" s="15">
        <v>0</v>
      </c>
      <c r="AW514" s="15">
        <v>0</v>
      </c>
      <c r="AX514" s="15">
        <v>0</v>
      </c>
      <c r="AY514" s="15">
        <v>0</v>
      </c>
    </row>
    <row r="515" spans="1:51">
      <c r="A515" s="1">
        <v>30097</v>
      </c>
      <c r="B515" s="1" t="s">
        <v>1762</v>
      </c>
      <c r="C515" s="1">
        <v>4</v>
      </c>
      <c r="D515" s="1" t="s">
        <v>1763</v>
      </c>
      <c r="E515" s="1" t="s">
        <v>1278</v>
      </c>
      <c r="F515" s="1">
        <v>6</v>
      </c>
      <c r="G515" s="1" t="s">
        <v>272</v>
      </c>
      <c r="H515" s="1">
        <v>0</v>
      </c>
      <c r="I515" s="1" t="s">
        <v>1279</v>
      </c>
      <c r="J515" s="15">
        <v>6</v>
      </c>
      <c r="K515" s="15">
        <v>25</v>
      </c>
      <c r="L515" s="15">
        <v>9</v>
      </c>
      <c r="M515" s="15">
        <v>11</v>
      </c>
      <c r="N515" s="15">
        <v>17</v>
      </c>
      <c r="O515" s="15">
        <v>2</v>
      </c>
      <c r="P515" s="15">
        <v>10</v>
      </c>
      <c r="Q515" s="15">
        <v>2</v>
      </c>
      <c r="R515" s="15">
        <v>6</v>
      </c>
      <c r="S515" s="15">
        <v>1</v>
      </c>
      <c r="T515" s="15">
        <v>5</v>
      </c>
      <c r="U515" s="15">
        <v>4</v>
      </c>
      <c r="V515" s="15">
        <v>0</v>
      </c>
      <c r="W515" s="15">
        <v>4</v>
      </c>
      <c r="X515" s="15">
        <v>4</v>
      </c>
      <c r="Y515" s="15">
        <v>19</v>
      </c>
      <c r="Z515" s="15">
        <v>8</v>
      </c>
      <c r="AA515" s="15">
        <v>6</v>
      </c>
      <c r="AB515" s="15">
        <v>13</v>
      </c>
      <c r="AC515" s="15">
        <v>2</v>
      </c>
      <c r="AD515" s="15">
        <v>6</v>
      </c>
      <c r="AE515" s="15">
        <v>4</v>
      </c>
      <c r="AF515" s="15">
        <v>19</v>
      </c>
      <c r="AG515" s="15">
        <v>8</v>
      </c>
      <c r="AH515" s="15">
        <v>6</v>
      </c>
      <c r="AI515" s="15">
        <v>13</v>
      </c>
      <c r="AJ515" s="15">
        <v>2</v>
      </c>
      <c r="AK515" s="15">
        <v>6</v>
      </c>
      <c r="AL515" s="15">
        <v>0</v>
      </c>
      <c r="AM515" s="15">
        <v>0</v>
      </c>
      <c r="AN515" s="15">
        <v>0</v>
      </c>
      <c r="AO515" s="15">
        <v>0</v>
      </c>
      <c r="AP515" s="15">
        <v>0</v>
      </c>
      <c r="AQ515" s="15">
        <v>0</v>
      </c>
      <c r="AR515" s="15">
        <v>0</v>
      </c>
      <c r="AS515" s="15">
        <v>0</v>
      </c>
      <c r="AT515" s="15">
        <v>0</v>
      </c>
      <c r="AU515" s="15">
        <v>0</v>
      </c>
      <c r="AV515" s="15">
        <v>0</v>
      </c>
      <c r="AW515" s="15">
        <v>0</v>
      </c>
      <c r="AX515" s="15">
        <v>0</v>
      </c>
      <c r="AY515" s="15">
        <v>0</v>
      </c>
    </row>
    <row r="516" spans="1:51">
      <c r="A516" s="1">
        <v>30108</v>
      </c>
      <c r="B516" s="1" t="s">
        <v>1762</v>
      </c>
      <c r="C516" s="1">
        <v>4</v>
      </c>
      <c r="D516" s="1" t="s">
        <v>1763</v>
      </c>
      <c r="E516" s="1" t="s">
        <v>1280</v>
      </c>
      <c r="F516" s="1">
        <v>2</v>
      </c>
      <c r="G516" s="1" t="s">
        <v>272</v>
      </c>
      <c r="H516" s="1">
        <v>0</v>
      </c>
      <c r="I516" s="1" t="s">
        <v>1281</v>
      </c>
      <c r="J516" s="15">
        <v>58</v>
      </c>
      <c r="K516" s="15">
        <v>182</v>
      </c>
      <c r="L516" s="15">
        <v>111</v>
      </c>
      <c r="M516" s="15">
        <v>71</v>
      </c>
      <c r="N516" s="15">
        <v>111</v>
      </c>
      <c r="O516" s="15">
        <v>54</v>
      </c>
      <c r="P516" s="15">
        <v>57</v>
      </c>
      <c r="Q516" s="15">
        <v>41</v>
      </c>
      <c r="R516" s="15">
        <v>110</v>
      </c>
      <c r="S516" s="15">
        <v>62</v>
      </c>
      <c r="T516" s="15">
        <v>48</v>
      </c>
      <c r="U516" s="15">
        <v>58</v>
      </c>
      <c r="V516" s="15">
        <v>20</v>
      </c>
      <c r="W516" s="15">
        <v>38</v>
      </c>
      <c r="X516" s="15">
        <v>17</v>
      </c>
      <c r="Y516" s="15">
        <v>72</v>
      </c>
      <c r="Z516" s="15">
        <v>49</v>
      </c>
      <c r="AA516" s="15">
        <v>23</v>
      </c>
      <c r="AB516" s="15">
        <v>53</v>
      </c>
      <c r="AC516" s="15">
        <v>34</v>
      </c>
      <c r="AD516" s="15">
        <v>19</v>
      </c>
      <c r="AE516" s="15">
        <v>15</v>
      </c>
      <c r="AF516" s="15">
        <v>58</v>
      </c>
      <c r="AG516" s="15">
        <v>40</v>
      </c>
      <c r="AH516" s="15">
        <v>18</v>
      </c>
      <c r="AI516" s="15">
        <v>39</v>
      </c>
      <c r="AJ516" s="15">
        <v>25</v>
      </c>
      <c r="AK516" s="15">
        <v>14</v>
      </c>
      <c r="AL516" s="15">
        <v>2</v>
      </c>
      <c r="AM516" s="15">
        <v>14</v>
      </c>
      <c r="AN516" s="15">
        <v>9</v>
      </c>
      <c r="AO516" s="15">
        <v>5</v>
      </c>
      <c r="AP516" s="15">
        <v>14</v>
      </c>
      <c r="AQ516" s="15">
        <v>9</v>
      </c>
      <c r="AR516" s="15">
        <v>5</v>
      </c>
      <c r="AS516" s="15">
        <v>0</v>
      </c>
      <c r="AT516" s="15">
        <v>0</v>
      </c>
      <c r="AU516" s="15">
        <v>0</v>
      </c>
      <c r="AV516" s="15">
        <v>0</v>
      </c>
      <c r="AW516" s="15">
        <v>0</v>
      </c>
      <c r="AX516" s="15">
        <v>0</v>
      </c>
      <c r="AY516" s="15">
        <v>0</v>
      </c>
    </row>
    <row r="517" spans="1:51">
      <c r="A517" s="1">
        <v>30119</v>
      </c>
      <c r="B517" s="1" t="s">
        <v>1762</v>
      </c>
      <c r="C517" s="1">
        <v>4</v>
      </c>
      <c r="D517" s="1" t="s">
        <v>1763</v>
      </c>
      <c r="E517" s="1" t="s">
        <v>1282</v>
      </c>
      <c r="F517" s="1">
        <v>4</v>
      </c>
      <c r="G517" s="1" t="s">
        <v>272</v>
      </c>
      <c r="H517" s="1">
        <v>0</v>
      </c>
      <c r="I517" s="1" t="s">
        <v>1283</v>
      </c>
      <c r="J517" s="15">
        <v>1</v>
      </c>
      <c r="K517" s="15">
        <v>6</v>
      </c>
      <c r="L517" s="15">
        <v>4</v>
      </c>
      <c r="M517" s="15">
        <v>2</v>
      </c>
      <c r="N517" s="15">
        <v>6</v>
      </c>
      <c r="O517" s="15">
        <v>4</v>
      </c>
      <c r="P517" s="15">
        <v>2</v>
      </c>
      <c r="Q517" s="15">
        <v>0</v>
      </c>
      <c r="R517" s="15">
        <v>0</v>
      </c>
      <c r="S517" s="15">
        <v>0</v>
      </c>
      <c r="T517" s="15">
        <v>0</v>
      </c>
      <c r="U517" s="15">
        <v>0</v>
      </c>
      <c r="V517" s="15">
        <v>0</v>
      </c>
      <c r="W517" s="15">
        <v>0</v>
      </c>
      <c r="X517" s="15">
        <v>1</v>
      </c>
      <c r="Y517" s="15">
        <v>6</v>
      </c>
      <c r="Z517" s="15">
        <v>4</v>
      </c>
      <c r="AA517" s="15">
        <v>2</v>
      </c>
      <c r="AB517" s="15">
        <v>6</v>
      </c>
      <c r="AC517" s="15">
        <v>4</v>
      </c>
      <c r="AD517" s="15">
        <v>2</v>
      </c>
      <c r="AE517" s="15">
        <v>1</v>
      </c>
      <c r="AF517" s="15">
        <v>6</v>
      </c>
      <c r="AG517" s="15">
        <v>4</v>
      </c>
      <c r="AH517" s="15">
        <v>2</v>
      </c>
      <c r="AI517" s="15">
        <v>6</v>
      </c>
      <c r="AJ517" s="15">
        <v>4</v>
      </c>
      <c r="AK517" s="15">
        <v>2</v>
      </c>
      <c r="AL517" s="15">
        <v>0</v>
      </c>
      <c r="AM517" s="15">
        <v>0</v>
      </c>
      <c r="AN517" s="15">
        <v>0</v>
      </c>
      <c r="AO517" s="15">
        <v>0</v>
      </c>
      <c r="AP517" s="15">
        <v>0</v>
      </c>
      <c r="AQ517" s="15">
        <v>0</v>
      </c>
      <c r="AR517" s="15">
        <v>0</v>
      </c>
      <c r="AS517" s="15">
        <v>0</v>
      </c>
      <c r="AT517" s="15">
        <v>0</v>
      </c>
      <c r="AU517" s="15">
        <v>0</v>
      </c>
      <c r="AV517" s="15">
        <v>0</v>
      </c>
      <c r="AW517" s="15">
        <v>0</v>
      </c>
      <c r="AX517" s="15">
        <v>0</v>
      </c>
      <c r="AY517" s="15">
        <v>0</v>
      </c>
    </row>
    <row r="518" spans="1:51">
      <c r="A518" s="1">
        <v>30130</v>
      </c>
      <c r="B518" s="1" t="s">
        <v>1762</v>
      </c>
      <c r="C518" s="1">
        <v>4</v>
      </c>
      <c r="D518" s="1" t="s">
        <v>1763</v>
      </c>
      <c r="E518" s="1" t="s">
        <v>1284</v>
      </c>
      <c r="F518" s="1">
        <v>5</v>
      </c>
      <c r="G518" s="1" t="s">
        <v>272</v>
      </c>
      <c r="H518" s="1">
        <v>0</v>
      </c>
      <c r="I518" s="1" t="s">
        <v>1285</v>
      </c>
      <c r="J518" s="15">
        <v>0</v>
      </c>
      <c r="K518" s="15">
        <v>0</v>
      </c>
      <c r="L518" s="15">
        <v>0</v>
      </c>
      <c r="M518" s="15">
        <v>0</v>
      </c>
      <c r="N518" s="15">
        <v>0</v>
      </c>
      <c r="O518" s="15">
        <v>0</v>
      </c>
      <c r="P518" s="15">
        <v>0</v>
      </c>
      <c r="Q518" s="15">
        <v>0</v>
      </c>
      <c r="R518" s="15">
        <v>0</v>
      </c>
      <c r="S518" s="15">
        <v>0</v>
      </c>
      <c r="T518" s="15">
        <v>0</v>
      </c>
      <c r="U518" s="15">
        <v>0</v>
      </c>
      <c r="V518" s="15">
        <v>0</v>
      </c>
      <c r="W518" s="15">
        <v>0</v>
      </c>
      <c r="X518" s="15">
        <v>0</v>
      </c>
      <c r="Y518" s="15">
        <v>0</v>
      </c>
      <c r="Z518" s="15">
        <v>0</v>
      </c>
      <c r="AA518" s="15">
        <v>0</v>
      </c>
      <c r="AB518" s="15">
        <v>0</v>
      </c>
      <c r="AC518" s="15">
        <v>0</v>
      </c>
      <c r="AD518" s="15">
        <v>0</v>
      </c>
      <c r="AE518" s="15">
        <v>0</v>
      </c>
      <c r="AF518" s="15">
        <v>0</v>
      </c>
      <c r="AG518" s="15">
        <v>0</v>
      </c>
      <c r="AH518" s="15">
        <v>0</v>
      </c>
      <c r="AI518" s="15">
        <v>0</v>
      </c>
      <c r="AJ518" s="15">
        <v>0</v>
      </c>
      <c r="AK518" s="15">
        <v>0</v>
      </c>
      <c r="AL518" s="15">
        <v>0</v>
      </c>
      <c r="AM518" s="15">
        <v>0</v>
      </c>
      <c r="AN518" s="15">
        <v>0</v>
      </c>
      <c r="AO518" s="15">
        <v>0</v>
      </c>
      <c r="AP518" s="15">
        <v>0</v>
      </c>
      <c r="AQ518" s="15">
        <v>0</v>
      </c>
      <c r="AR518" s="15">
        <v>0</v>
      </c>
      <c r="AS518" s="15">
        <v>0</v>
      </c>
      <c r="AT518" s="15">
        <v>0</v>
      </c>
      <c r="AU518" s="15">
        <v>0</v>
      </c>
      <c r="AV518" s="15">
        <v>0</v>
      </c>
      <c r="AW518" s="15">
        <v>0</v>
      </c>
      <c r="AX518" s="15">
        <v>0</v>
      </c>
      <c r="AY518" s="15">
        <v>0</v>
      </c>
    </row>
    <row r="519" spans="1:51">
      <c r="A519" s="1">
        <v>30141</v>
      </c>
      <c r="B519" s="1" t="s">
        <v>1762</v>
      </c>
      <c r="C519" s="1">
        <v>4</v>
      </c>
      <c r="D519" s="1" t="s">
        <v>1763</v>
      </c>
      <c r="E519" s="1" t="s">
        <v>1286</v>
      </c>
      <c r="F519" s="1">
        <v>5</v>
      </c>
      <c r="G519" s="1" t="s">
        <v>272</v>
      </c>
      <c r="H519" s="1">
        <v>0</v>
      </c>
      <c r="I519" s="1" t="s">
        <v>1287</v>
      </c>
      <c r="J519" s="15">
        <v>1</v>
      </c>
      <c r="K519" s="15">
        <v>6</v>
      </c>
      <c r="L519" s="15">
        <v>4</v>
      </c>
      <c r="M519" s="15">
        <v>2</v>
      </c>
      <c r="N519" s="15">
        <v>6</v>
      </c>
      <c r="O519" s="15">
        <v>4</v>
      </c>
      <c r="P519" s="15">
        <v>2</v>
      </c>
      <c r="Q519" s="15">
        <v>0</v>
      </c>
      <c r="R519" s="15">
        <v>0</v>
      </c>
      <c r="S519" s="15">
        <v>0</v>
      </c>
      <c r="T519" s="15">
        <v>0</v>
      </c>
      <c r="U519" s="15">
        <v>0</v>
      </c>
      <c r="V519" s="15">
        <v>0</v>
      </c>
      <c r="W519" s="15">
        <v>0</v>
      </c>
      <c r="X519" s="15">
        <v>1</v>
      </c>
      <c r="Y519" s="15">
        <v>6</v>
      </c>
      <c r="Z519" s="15">
        <v>4</v>
      </c>
      <c r="AA519" s="15">
        <v>2</v>
      </c>
      <c r="AB519" s="15">
        <v>6</v>
      </c>
      <c r="AC519" s="15">
        <v>4</v>
      </c>
      <c r="AD519" s="15">
        <v>2</v>
      </c>
      <c r="AE519" s="15">
        <v>1</v>
      </c>
      <c r="AF519" s="15">
        <v>6</v>
      </c>
      <c r="AG519" s="15">
        <v>4</v>
      </c>
      <c r="AH519" s="15">
        <v>2</v>
      </c>
      <c r="AI519" s="15">
        <v>6</v>
      </c>
      <c r="AJ519" s="15">
        <v>4</v>
      </c>
      <c r="AK519" s="15">
        <v>2</v>
      </c>
      <c r="AL519" s="15">
        <v>0</v>
      </c>
      <c r="AM519" s="15">
        <v>0</v>
      </c>
      <c r="AN519" s="15">
        <v>0</v>
      </c>
      <c r="AO519" s="15">
        <v>0</v>
      </c>
      <c r="AP519" s="15">
        <v>0</v>
      </c>
      <c r="AQ519" s="15">
        <v>0</v>
      </c>
      <c r="AR519" s="15">
        <v>0</v>
      </c>
      <c r="AS519" s="15">
        <v>0</v>
      </c>
      <c r="AT519" s="15">
        <v>0</v>
      </c>
      <c r="AU519" s="15">
        <v>0</v>
      </c>
      <c r="AV519" s="15">
        <v>0</v>
      </c>
      <c r="AW519" s="15">
        <v>0</v>
      </c>
      <c r="AX519" s="15">
        <v>0</v>
      </c>
      <c r="AY519" s="15">
        <v>0</v>
      </c>
    </row>
    <row r="520" spans="1:51">
      <c r="A520" s="1">
        <v>30152</v>
      </c>
      <c r="B520" s="1" t="s">
        <v>1762</v>
      </c>
      <c r="C520" s="1">
        <v>4</v>
      </c>
      <c r="D520" s="1" t="s">
        <v>1763</v>
      </c>
      <c r="E520" s="1" t="s">
        <v>1288</v>
      </c>
      <c r="F520" s="1">
        <v>5</v>
      </c>
      <c r="G520" s="1" t="s">
        <v>272</v>
      </c>
      <c r="H520" s="1">
        <v>0</v>
      </c>
      <c r="I520" s="1" t="s">
        <v>1289</v>
      </c>
      <c r="J520" s="15">
        <v>0</v>
      </c>
      <c r="K520" s="15">
        <v>0</v>
      </c>
      <c r="L520" s="15">
        <v>0</v>
      </c>
      <c r="M520" s="15">
        <v>0</v>
      </c>
      <c r="N520" s="15">
        <v>0</v>
      </c>
      <c r="O520" s="15">
        <v>0</v>
      </c>
      <c r="P520" s="15">
        <v>0</v>
      </c>
      <c r="Q520" s="15">
        <v>0</v>
      </c>
      <c r="R520" s="15">
        <v>0</v>
      </c>
      <c r="S520" s="15">
        <v>0</v>
      </c>
      <c r="T520" s="15">
        <v>0</v>
      </c>
      <c r="U520" s="15">
        <v>0</v>
      </c>
      <c r="V520" s="15">
        <v>0</v>
      </c>
      <c r="W520" s="15">
        <v>0</v>
      </c>
      <c r="X520" s="15">
        <v>0</v>
      </c>
      <c r="Y520" s="15">
        <v>0</v>
      </c>
      <c r="Z520" s="15">
        <v>0</v>
      </c>
      <c r="AA520" s="15">
        <v>0</v>
      </c>
      <c r="AB520" s="15">
        <v>0</v>
      </c>
      <c r="AC520" s="15">
        <v>0</v>
      </c>
      <c r="AD520" s="15">
        <v>0</v>
      </c>
      <c r="AE520" s="15">
        <v>0</v>
      </c>
      <c r="AF520" s="15">
        <v>0</v>
      </c>
      <c r="AG520" s="15">
        <v>0</v>
      </c>
      <c r="AH520" s="15">
        <v>0</v>
      </c>
      <c r="AI520" s="15">
        <v>0</v>
      </c>
      <c r="AJ520" s="15">
        <v>0</v>
      </c>
      <c r="AK520" s="15">
        <v>0</v>
      </c>
      <c r="AL520" s="15">
        <v>0</v>
      </c>
      <c r="AM520" s="15">
        <v>0</v>
      </c>
      <c r="AN520" s="15">
        <v>0</v>
      </c>
      <c r="AO520" s="15">
        <v>0</v>
      </c>
      <c r="AP520" s="15">
        <v>0</v>
      </c>
      <c r="AQ520" s="15">
        <v>0</v>
      </c>
      <c r="AR520" s="15">
        <v>0</v>
      </c>
      <c r="AS520" s="15">
        <v>0</v>
      </c>
      <c r="AT520" s="15">
        <v>0</v>
      </c>
      <c r="AU520" s="15">
        <v>0</v>
      </c>
      <c r="AV520" s="15">
        <v>0</v>
      </c>
      <c r="AW520" s="15">
        <v>0</v>
      </c>
      <c r="AX520" s="15">
        <v>0</v>
      </c>
      <c r="AY520" s="15">
        <v>0</v>
      </c>
    </row>
    <row r="521" spans="1:51">
      <c r="A521" s="1">
        <v>30163</v>
      </c>
      <c r="B521" s="1" t="s">
        <v>1762</v>
      </c>
      <c r="C521" s="1">
        <v>4</v>
      </c>
      <c r="D521" s="1" t="s">
        <v>1763</v>
      </c>
      <c r="E521" s="1" t="s">
        <v>1290</v>
      </c>
      <c r="F521" s="1">
        <v>4</v>
      </c>
      <c r="G521" s="1" t="s">
        <v>272</v>
      </c>
      <c r="H521" s="1">
        <v>0</v>
      </c>
      <c r="I521" s="1" t="s">
        <v>1291</v>
      </c>
      <c r="J521" s="15">
        <v>12</v>
      </c>
      <c r="K521" s="15">
        <v>30</v>
      </c>
      <c r="L521" s="15">
        <v>17</v>
      </c>
      <c r="M521" s="15">
        <v>13</v>
      </c>
      <c r="N521" s="15">
        <v>18</v>
      </c>
      <c r="O521" s="15">
        <v>5</v>
      </c>
      <c r="P521" s="15">
        <v>13</v>
      </c>
      <c r="Q521" s="15">
        <v>10</v>
      </c>
      <c r="R521" s="15">
        <v>28</v>
      </c>
      <c r="S521" s="15">
        <v>15</v>
      </c>
      <c r="T521" s="15">
        <v>13</v>
      </c>
      <c r="U521" s="15">
        <v>18</v>
      </c>
      <c r="V521" s="15">
        <v>5</v>
      </c>
      <c r="W521" s="15">
        <v>13</v>
      </c>
      <c r="X521" s="15">
        <v>2</v>
      </c>
      <c r="Y521" s="15">
        <v>2</v>
      </c>
      <c r="Z521" s="15">
        <v>2</v>
      </c>
      <c r="AA521" s="15">
        <v>0</v>
      </c>
      <c r="AB521" s="15">
        <v>0</v>
      </c>
      <c r="AC521" s="15">
        <v>0</v>
      </c>
      <c r="AD521" s="15">
        <v>0</v>
      </c>
      <c r="AE521" s="15">
        <v>2</v>
      </c>
      <c r="AF521" s="15">
        <v>2</v>
      </c>
      <c r="AG521" s="15">
        <v>2</v>
      </c>
      <c r="AH521" s="15">
        <v>0</v>
      </c>
      <c r="AI521" s="15">
        <v>0</v>
      </c>
      <c r="AJ521" s="15">
        <v>0</v>
      </c>
      <c r="AK521" s="15">
        <v>0</v>
      </c>
      <c r="AL521" s="15">
        <v>0</v>
      </c>
      <c r="AM521" s="15">
        <v>0</v>
      </c>
      <c r="AN521" s="15">
        <v>0</v>
      </c>
      <c r="AO521" s="15">
        <v>0</v>
      </c>
      <c r="AP521" s="15">
        <v>0</v>
      </c>
      <c r="AQ521" s="15">
        <v>0</v>
      </c>
      <c r="AR521" s="15">
        <v>0</v>
      </c>
      <c r="AS521" s="15">
        <v>0</v>
      </c>
      <c r="AT521" s="15">
        <v>0</v>
      </c>
      <c r="AU521" s="15">
        <v>0</v>
      </c>
      <c r="AV521" s="15">
        <v>0</v>
      </c>
      <c r="AW521" s="15">
        <v>0</v>
      </c>
      <c r="AX521" s="15">
        <v>0</v>
      </c>
      <c r="AY521" s="15">
        <v>0</v>
      </c>
    </row>
    <row r="522" spans="1:51">
      <c r="A522" s="1">
        <v>30174</v>
      </c>
      <c r="B522" s="1" t="s">
        <v>1762</v>
      </c>
      <c r="C522" s="1">
        <v>4</v>
      </c>
      <c r="D522" s="1" t="s">
        <v>1763</v>
      </c>
      <c r="E522" s="1" t="s">
        <v>1292</v>
      </c>
      <c r="F522" s="1">
        <v>5</v>
      </c>
      <c r="G522" s="1" t="s">
        <v>272</v>
      </c>
      <c r="H522" s="1">
        <v>0</v>
      </c>
      <c r="I522" s="1" t="s">
        <v>1293</v>
      </c>
      <c r="J522" s="15">
        <v>0</v>
      </c>
      <c r="K522" s="15">
        <v>0</v>
      </c>
      <c r="L522" s="15">
        <v>0</v>
      </c>
      <c r="M522" s="15">
        <v>0</v>
      </c>
      <c r="N522" s="15">
        <v>0</v>
      </c>
      <c r="O522" s="15">
        <v>0</v>
      </c>
      <c r="P522" s="15">
        <v>0</v>
      </c>
      <c r="Q522" s="15">
        <v>0</v>
      </c>
      <c r="R522" s="15">
        <v>0</v>
      </c>
      <c r="S522" s="15">
        <v>0</v>
      </c>
      <c r="T522" s="15">
        <v>0</v>
      </c>
      <c r="U522" s="15">
        <v>0</v>
      </c>
      <c r="V522" s="15">
        <v>0</v>
      </c>
      <c r="W522" s="15">
        <v>0</v>
      </c>
      <c r="X522" s="15">
        <v>0</v>
      </c>
      <c r="Y522" s="15">
        <v>0</v>
      </c>
      <c r="Z522" s="15">
        <v>0</v>
      </c>
      <c r="AA522" s="15">
        <v>0</v>
      </c>
      <c r="AB522" s="15">
        <v>0</v>
      </c>
      <c r="AC522" s="15">
        <v>0</v>
      </c>
      <c r="AD522" s="15">
        <v>0</v>
      </c>
      <c r="AE522" s="15">
        <v>0</v>
      </c>
      <c r="AF522" s="15">
        <v>0</v>
      </c>
      <c r="AG522" s="15">
        <v>0</v>
      </c>
      <c r="AH522" s="15">
        <v>0</v>
      </c>
      <c r="AI522" s="15">
        <v>0</v>
      </c>
      <c r="AJ522" s="15">
        <v>0</v>
      </c>
      <c r="AK522" s="15">
        <v>0</v>
      </c>
      <c r="AL522" s="15">
        <v>0</v>
      </c>
      <c r="AM522" s="15">
        <v>0</v>
      </c>
      <c r="AN522" s="15">
        <v>0</v>
      </c>
      <c r="AO522" s="15">
        <v>0</v>
      </c>
      <c r="AP522" s="15">
        <v>0</v>
      </c>
      <c r="AQ522" s="15">
        <v>0</v>
      </c>
      <c r="AR522" s="15">
        <v>0</v>
      </c>
      <c r="AS522" s="15">
        <v>0</v>
      </c>
      <c r="AT522" s="15">
        <v>0</v>
      </c>
      <c r="AU522" s="15">
        <v>0</v>
      </c>
      <c r="AV522" s="15">
        <v>0</v>
      </c>
      <c r="AW522" s="15">
        <v>0</v>
      </c>
      <c r="AX522" s="15">
        <v>0</v>
      </c>
      <c r="AY522" s="15">
        <v>0</v>
      </c>
    </row>
    <row r="523" spans="1:51">
      <c r="A523" s="1">
        <v>30185</v>
      </c>
      <c r="B523" s="1" t="s">
        <v>1762</v>
      </c>
      <c r="C523" s="1">
        <v>4</v>
      </c>
      <c r="D523" s="1" t="s">
        <v>1763</v>
      </c>
      <c r="E523" s="1" t="s">
        <v>1294</v>
      </c>
      <c r="F523" s="1">
        <v>5</v>
      </c>
      <c r="G523" s="1" t="s">
        <v>272</v>
      </c>
      <c r="H523" s="1">
        <v>0</v>
      </c>
      <c r="I523" s="1" t="s">
        <v>1295</v>
      </c>
      <c r="J523" s="15">
        <v>0</v>
      </c>
      <c r="K523" s="15">
        <v>0</v>
      </c>
      <c r="L523" s="15">
        <v>0</v>
      </c>
      <c r="M523" s="15">
        <v>0</v>
      </c>
      <c r="N523" s="15">
        <v>0</v>
      </c>
      <c r="O523" s="15">
        <v>0</v>
      </c>
      <c r="P523" s="15">
        <v>0</v>
      </c>
      <c r="Q523" s="15">
        <v>0</v>
      </c>
      <c r="R523" s="15">
        <v>0</v>
      </c>
      <c r="S523" s="15">
        <v>0</v>
      </c>
      <c r="T523" s="15">
        <v>0</v>
      </c>
      <c r="U523" s="15">
        <v>0</v>
      </c>
      <c r="V523" s="15">
        <v>0</v>
      </c>
      <c r="W523" s="15">
        <v>0</v>
      </c>
      <c r="X523" s="15">
        <v>0</v>
      </c>
      <c r="Y523" s="15">
        <v>0</v>
      </c>
      <c r="Z523" s="15">
        <v>0</v>
      </c>
      <c r="AA523" s="15">
        <v>0</v>
      </c>
      <c r="AB523" s="15">
        <v>0</v>
      </c>
      <c r="AC523" s="15">
        <v>0</v>
      </c>
      <c r="AD523" s="15">
        <v>0</v>
      </c>
      <c r="AE523" s="15">
        <v>0</v>
      </c>
      <c r="AF523" s="15">
        <v>0</v>
      </c>
      <c r="AG523" s="15">
        <v>0</v>
      </c>
      <c r="AH523" s="15">
        <v>0</v>
      </c>
      <c r="AI523" s="15">
        <v>0</v>
      </c>
      <c r="AJ523" s="15">
        <v>0</v>
      </c>
      <c r="AK523" s="15">
        <v>0</v>
      </c>
      <c r="AL523" s="15">
        <v>0</v>
      </c>
      <c r="AM523" s="15">
        <v>0</v>
      </c>
      <c r="AN523" s="15">
        <v>0</v>
      </c>
      <c r="AO523" s="15">
        <v>0</v>
      </c>
      <c r="AP523" s="15">
        <v>0</v>
      </c>
      <c r="AQ523" s="15">
        <v>0</v>
      </c>
      <c r="AR523" s="15">
        <v>0</v>
      </c>
      <c r="AS523" s="15">
        <v>0</v>
      </c>
      <c r="AT523" s="15">
        <v>0</v>
      </c>
      <c r="AU523" s="15">
        <v>0</v>
      </c>
      <c r="AV523" s="15">
        <v>0</v>
      </c>
      <c r="AW523" s="15">
        <v>0</v>
      </c>
      <c r="AX523" s="15">
        <v>0</v>
      </c>
      <c r="AY523" s="15">
        <v>0</v>
      </c>
    </row>
    <row r="524" spans="1:51">
      <c r="A524" s="1">
        <v>30196</v>
      </c>
      <c r="B524" s="1" t="s">
        <v>1762</v>
      </c>
      <c r="C524" s="1">
        <v>4</v>
      </c>
      <c r="D524" s="1" t="s">
        <v>1763</v>
      </c>
      <c r="E524" s="1" t="s">
        <v>1296</v>
      </c>
      <c r="F524" s="1">
        <v>6</v>
      </c>
      <c r="G524" s="1" t="s">
        <v>272</v>
      </c>
      <c r="H524" s="1">
        <v>0</v>
      </c>
      <c r="I524" s="1" t="s">
        <v>1297</v>
      </c>
      <c r="J524" s="15">
        <v>0</v>
      </c>
      <c r="K524" s="15">
        <v>0</v>
      </c>
      <c r="L524" s="15">
        <v>0</v>
      </c>
      <c r="M524" s="15">
        <v>0</v>
      </c>
      <c r="N524" s="15">
        <v>0</v>
      </c>
      <c r="O524" s="15">
        <v>0</v>
      </c>
      <c r="P524" s="15">
        <v>0</v>
      </c>
      <c r="Q524" s="15">
        <v>0</v>
      </c>
      <c r="R524" s="15">
        <v>0</v>
      </c>
      <c r="S524" s="15">
        <v>0</v>
      </c>
      <c r="T524" s="15">
        <v>0</v>
      </c>
      <c r="U524" s="15">
        <v>0</v>
      </c>
      <c r="V524" s="15">
        <v>0</v>
      </c>
      <c r="W524" s="15">
        <v>0</v>
      </c>
      <c r="X524" s="15">
        <v>0</v>
      </c>
      <c r="Y524" s="15">
        <v>0</v>
      </c>
      <c r="Z524" s="15">
        <v>0</v>
      </c>
      <c r="AA524" s="15">
        <v>0</v>
      </c>
      <c r="AB524" s="15">
        <v>0</v>
      </c>
      <c r="AC524" s="15">
        <v>0</v>
      </c>
      <c r="AD524" s="15">
        <v>0</v>
      </c>
      <c r="AE524" s="15">
        <v>0</v>
      </c>
      <c r="AF524" s="15">
        <v>0</v>
      </c>
      <c r="AG524" s="15">
        <v>0</v>
      </c>
      <c r="AH524" s="15">
        <v>0</v>
      </c>
      <c r="AI524" s="15">
        <v>0</v>
      </c>
      <c r="AJ524" s="15">
        <v>0</v>
      </c>
      <c r="AK524" s="15">
        <v>0</v>
      </c>
      <c r="AL524" s="15">
        <v>0</v>
      </c>
      <c r="AM524" s="15">
        <v>0</v>
      </c>
      <c r="AN524" s="15">
        <v>0</v>
      </c>
      <c r="AO524" s="15">
        <v>0</v>
      </c>
      <c r="AP524" s="15">
        <v>0</v>
      </c>
      <c r="AQ524" s="15">
        <v>0</v>
      </c>
      <c r="AR524" s="15">
        <v>0</v>
      </c>
      <c r="AS524" s="15">
        <v>0</v>
      </c>
      <c r="AT524" s="15">
        <v>0</v>
      </c>
      <c r="AU524" s="15">
        <v>0</v>
      </c>
      <c r="AV524" s="15">
        <v>0</v>
      </c>
      <c r="AW524" s="15">
        <v>0</v>
      </c>
      <c r="AX524" s="15">
        <v>0</v>
      </c>
      <c r="AY524" s="15">
        <v>0</v>
      </c>
    </row>
    <row r="525" spans="1:51">
      <c r="A525" s="1">
        <v>30207</v>
      </c>
      <c r="B525" s="1" t="s">
        <v>1762</v>
      </c>
      <c r="C525" s="1">
        <v>4</v>
      </c>
      <c r="D525" s="1" t="s">
        <v>1763</v>
      </c>
      <c r="E525" s="1" t="s">
        <v>1298</v>
      </c>
      <c r="F525" s="1">
        <v>6</v>
      </c>
      <c r="G525" s="1" t="s">
        <v>272</v>
      </c>
      <c r="H525" s="1">
        <v>0</v>
      </c>
      <c r="I525" s="1" t="s">
        <v>1299</v>
      </c>
      <c r="J525" s="15">
        <v>0</v>
      </c>
      <c r="K525" s="15">
        <v>0</v>
      </c>
      <c r="L525" s="15">
        <v>0</v>
      </c>
      <c r="M525" s="15">
        <v>0</v>
      </c>
      <c r="N525" s="15">
        <v>0</v>
      </c>
      <c r="O525" s="15">
        <v>0</v>
      </c>
      <c r="P525" s="15">
        <v>0</v>
      </c>
      <c r="Q525" s="15">
        <v>0</v>
      </c>
      <c r="R525" s="15">
        <v>0</v>
      </c>
      <c r="S525" s="15">
        <v>0</v>
      </c>
      <c r="T525" s="15">
        <v>0</v>
      </c>
      <c r="U525" s="15">
        <v>0</v>
      </c>
      <c r="V525" s="15">
        <v>0</v>
      </c>
      <c r="W525" s="15">
        <v>0</v>
      </c>
      <c r="X525" s="15">
        <v>0</v>
      </c>
      <c r="Y525" s="15">
        <v>0</v>
      </c>
      <c r="Z525" s="15">
        <v>0</v>
      </c>
      <c r="AA525" s="15">
        <v>0</v>
      </c>
      <c r="AB525" s="15">
        <v>0</v>
      </c>
      <c r="AC525" s="15">
        <v>0</v>
      </c>
      <c r="AD525" s="15">
        <v>0</v>
      </c>
      <c r="AE525" s="15">
        <v>0</v>
      </c>
      <c r="AF525" s="15">
        <v>0</v>
      </c>
      <c r="AG525" s="15">
        <v>0</v>
      </c>
      <c r="AH525" s="15">
        <v>0</v>
      </c>
      <c r="AI525" s="15">
        <v>0</v>
      </c>
      <c r="AJ525" s="15">
        <v>0</v>
      </c>
      <c r="AK525" s="15">
        <v>0</v>
      </c>
      <c r="AL525" s="15">
        <v>0</v>
      </c>
      <c r="AM525" s="15">
        <v>0</v>
      </c>
      <c r="AN525" s="15">
        <v>0</v>
      </c>
      <c r="AO525" s="15">
        <v>0</v>
      </c>
      <c r="AP525" s="15">
        <v>0</v>
      </c>
      <c r="AQ525" s="15">
        <v>0</v>
      </c>
      <c r="AR525" s="15">
        <v>0</v>
      </c>
      <c r="AS525" s="15">
        <v>0</v>
      </c>
      <c r="AT525" s="15">
        <v>0</v>
      </c>
      <c r="AU525" s="15">
        <v>0</v>
      </c>
      <c r="AV525" s="15">
        <v>0</v>
      </c>
      <c r="AW525" s="15">
        <v>0</v>
      </c>
      <c r="AX525" s="15">
        <v>0</v>
      </c>
      <c r="AY525" s="15">
        <v>0</v>
      </c>
    </row>
    <row r="526" spans="1:51">
      <c r="A526" s="1">
        <v>30218</v>
      </c>
      <c r="B526" s="1" t="s">
        <v>1762</v>
      </c>
      <c r="C526" s="1">
        <v>4</v>
      </c>
      <c r="D526" s="1" t="s">
        <v>1763</v>
      </c>
      <c r="E526" s="1" t="s">
        <v>1300</v>
      </c>
      <c r="F526" s="1">
        <v>5</v>
      </c>
      <c r="G526" s="1" t="s">
        <v>272</v>
      </c>
      <c r="H526" s="1">
        <v>0</v>
      </c>
      <c r="I526" s="1" t="s">
        <v>1301</v>
      </c>
      <c r="J526" s="15">
        <v>7</v>
      </c>
      <c r="K526" s="15">
        <v>17</v>
      </c>
      <c r="L526" s="15">
        <v>9</v>
      </c>
      <c r="M526" s="15">
        <v>8</v>
      </c>
      <c r="N526" s="15">
        <v>10</v>
      </c>
      <c r="O526" s="15">
        <v>2</v>
      </c>
      <c r="P526" s="15">
        <v>8</v>
      </c>
      <c r="Q526" s="15">
        <v>7</v>
      </c>
      <c r="R526" s="15">
        <v>17</v>
      </c>
      <c r="S526" s="15">
        <v>9</v>
      </c>
      <c r="T526" s="15">
        <v>8</v>
      </c>
      <c r="U526" s="15">
        <v>10</v>
      </c>
      <c r="V526" s="15">
        <v>2</v>
      </c>
      <c r="W526" s="15">
        <v>8</v>
      </c>
      <c r="X526" s="15">
        <v>0</v>
      </c>
      <c r="Y526" s="15">
        <v>0</v>
      </c>
      <c r="Z526" s="15">
        <v>0</v>
      </c>
      <c r="AA526" s="15">
        <v>0</v>
      </c>
      <c r="AB526" s="15">
        <v>0</v>
      </c>
      <c r="AC526" s="15">
        <v>0</v>
      </c>
      <c r="AD526" s="15">
        <v>0</v>
      </c>
      <c r="AE526" s="15">
        <v>0</v>
      </c>
      <c r="AF526" s="15">
        <v>0</v>
      </c>
      <c r="AG526" s="15">
        <v>0</v>
      </c>
      <c r="AH526" s="15">
        <v>0</v>
      </c>
      <c r="AI526" s="15">
        <v>0</v>
      </c>
      <c r="AJ526" s="15">
        <v>0</v>
      </c>
      <c r="AK526" s="15">
        <v>0</v>
      </c>
      <c r="AL526" s="15">
        <v>0</v>
      </c>
      <c r="AM526" s="15">
        <v>0</v>
      </c>
      <c r="AN526" s="15">
        <v>0</v>
      </c>
      <c r="AO526" s="15">
        <v>0</v>
      </c>
      <c r="AP526" s="15">
        <v>0</v>
      </c>
      <c r="AQ526" s="15">
        <v>0</v>
      </c>
      <c r="AR526" s="15">
        <v>0</v>
      </c>
      <c r="AS526" s="15">
        <v>0</v>
      </c>
      <c r="AT526" s="15">
        <v>0</v>
      </c>
      <c r="AU526" s="15">
        <v>0</v>
      </c>
      <c r="AV526" s="15">
        <v>0</v>
      </c>
      <c r="AW526" s="15">
        <v>0</v>
      </c>
      <c r="AX526" s="15">
        <v>0</v>
      </c>
      <c r="AY526" s="15">
        <v>0</v>
      </c>
    </row>
    <row r="527" spans="1:51">
      <c r="A527" s="1">
        <v>30229</v>
      </c>
      <c r="B527" s="1" t="s">
        <v>1762</v>
      </c>
      <c r="C527" s="1">
        <v>4</v>
      </c>
      <c r="D527" s="1" t="s">
        <v>1763</v>
      </c>
      <c r="E527" s="1" t="s">
        <v>1302</v>
      </c>
      <c r="F527" s="1">
        <v>5</v>
      </c>
      <c r="G527" s="1" t="s">
        <v>272</v>
      </c>
      <c r="H527" s="1">
        <v>0</v>
      </c>
      <c r="I527" s="1" t="s">
        <v>1303</v>
      </c>
      <c r="J527" s="15">
        <v>1</v>
      </c>
      <c r="K527" s="15">
        <v>2</v>
      </c>
      <c r="L527" s="15">
        <v>1</v>
      </c>
      <c r="M527" s="15">
        <v>1</v>
      </c>
      <c r="N527" s="15">
        <v>1</v>
      </c>
      <c r="O527" s="15">
        <v>0</v>
      </c>
      <c r="P527" s="15">
        <v>1</v>
      </c>
      <c r="Q527" s="15">
        <v>1</v>
      </c>
      <c r="R527" s="15">
        <v>2</v>
      </c>
      <c r="S527" s="15">
        <v>1</v>
      </c>
      <c r="T527" s="15">
        <v>1</v>
      </c>
      <c r="U527" s="15">
        <v>1</v>
      </c>
      <c r="V527" s="15">
        <v>0</v>
      </c>
      <c r="W527" s="15">
        <v>1</v>
      </c>
      <c r="X527" s="15">
        <v>0</v>
      </c>
      <c r="Y527" s="15">
        <v>0</v>
      </c>
      <c r="Z527" s="15">
        <v>0</v>
      </c>
      <c r="AA527" s="15">
        <v>0</v>
      </c>
      <c r="AB527" s="15">
        <v>0</v>
      </c>
      <c r="AC527" s="15">
        <v>0</v>
      </c>
      <c r="AD527" s="15">
        <v>0</v>
      </c>
      <c r="AE527" s="15">
        <v>0</v>
      </c>
      <c r="AF527" s="15">
        <v>0</v>
      </c>
      <c r="AG527" s="15">
        <v>0</v>
      </c>
      <c r="AH527" s="15">
        <v>0</v>
      </c>
      <c r="AI527" s="15">
        <v>0</v>
      </c>
      <c r="AJ527" s="15">
        <v>0</v>
      </c>
      <c r="AK527" s="15">
        <v>0</v>
      </c>
      <c r="AL527" s="15">
        <v>0</v>
      </c>
      <c r="AM527" s="15">
        <v>0</v>
      </c>
      <c r="AN527" s="15">
        <v>0</v>
      </c>
      <c r="AO527" s="15">
        <v>0</v>
      </c>
      <c r="AP527" s="15">
        <v>0</v>
      </c>
      <c r="AQ527" s="15">
        <v>0</v>
      </c>
      <c r="AR527" s="15">
        <v>0</v>
      </c>
      <c r="AS527" s="15">
        <v>0</v>
      </c>
      <c r="AT527" s="15">
        <v>0</v>
      </c>
      <c r="AU527" s="15">
        <v>0</v>
      </c>
      <c r="AV527" s="15">
        <v>0</v>
      </c>
      <c r="AW527" s="15">
        <v>0</v>
      </c>
      <c r="AX527" s="15">
        <v>0</v>
      </c>
      <c r="AY527" s="15">
        <v>0</v>
      </c>
    </row>
    <row r="528" spans="1:51">
      <c r="A528" s="1">
        <v>30240</v>
      </c>
      <c r="B528" s="1" t="s">
        <v>1762</v>
      </c>
      <c r="C528" s="1">
        <v>4</v>
      </c>
      <c r="D528" s="1" t="s">
        <v>1763</v>
      </c>
      <c r="E528" s="1" t="s">
        <v>1304</v>
      </c>
      <c r="F528" s="1">
        <v>5</v>
      </c>
      <c r="G528" s="1" t="s">
        <v>272</v>
      </c>
      <c r="H528" s="1">
        <v>0</v>
      </c>
      <c r="I528" s="1" t="s">
        <v>1305</v>
      </c>
      <c r="J528" s="15">
        <v>2</v>
      </c>
      <c r="K528" s="15">
        <v>9</v>
      </c>
      <c r="L528" s="15">
        <v>5</v>
      </c>
      <c r="M528" s="15">
        <v>4</v>
      </c>
      <c r="N528" s="15">
        <v>7</v>
      </c>
      <c r="O528" s="15">
        <v>3</v>
      </c>
      <c r="P528" s="15">
        <v>4</v>
      </c>
      <c r="Q528" s="15">
        <v>2</v>
      </c>
      <c r="R528" s="15">
        <v>9</v>
      </c>
      <c r="S528" s="15">
        <v>5</v>
      </c>
      <c r="T528" s="15">
        <v>4</v>
      </c>
      <c r="U528" s="15">
        <v>7</v>
      </c>
      <c r="V528" s="15">
        <v>3</v>
      </c>
      <c r="W528" s="15">
        <v>4</v>
      </c>
      <c r="X528" s="15">
        <v>0</v>
      </c>
      <c r="Y528" s="15">
        <v>0</v>
      </c>
      <c r="Z528" s="15">
        <v>0</v>
      </c>
      <c r="AA528" s="15">
        <v>0</v>
      </c>
      <c r="AB528" s="15">
        <v>0</v>
      </c>
      <c r="AC528" s="15">
        <v>0</v>
      </c>
      <c r="AD528" s="15">
        <v>0</v>
      </c>
      <c r="AE528" s="15">
        <v>0</v>
      </c>
      <c r="AF528" s="15">
        <v>0</v>
      </c>
      <c r="AG528" s="15">
        <v>0</v>
      </c>
      <c r="AH528" s="15">
        <v>0</v>
      </c>
      <c r="AI528" s="15">
        <v>0</v>
      </c>
      <c r="AJ528" s="15">
        <v>0</v>
      </c>
      <c r="AK528" s="15">
        <v>0</v>
      </c>
      <c r="AL528" s="15">
        <v>0</v>
      </c>
      <c r="AM528" s="15">
        <v>0</v>
      </c>
      <c r="AN528" s="15">
        <v>0</v>
      </c>
      <c r="AO528" s="15">
        <v>0</v>
      </c>
      <c r="AP528" s="15">
        <v>0</v>
      </c>
      <c r="AQ528" s="15">
        <v>0</v>
      </c>
      <c r="AR528" s="15">
        <v>0</v>
      </c>
      <c r="AS528" s="15">
        <v>0</v>
      </c>
      <c r="AT528" s="15">
        <v>0</v>
      </c>
      <c r="AU528" s="15">
        <v>0</v>
      </c>
      <c r="AV528" s="15">
        <v>0</v>
      </c>
      <c r="AW528" s="15">
        <v>0</v>
      </c>
      <c r="AX528" s="15">
        <v>0</v>
      </c>
      <c r="AY528" s="15">
        <v>0</v>
      </c>
    </row>
    <row r="529" spans="1:51">
      <c r="A529" s="1">
        <v>30251</v>
      </c>
      <c r="B529" s="1" t="s">
        <v>1762</v>
      </c>
      <c r="C529" s="1">
        <v>4</v>
      </c>
      <c r="D529" s="1" t="s">
        <v>1763</v>
      </c>
      <c r="E529" s="1" t="s">
        <v>1306</v>
      </c>
      <c r="F529" s="1">
        <v>6</v>
      </c>
      <c r="G529" s="1" t="s">
        <v>272</v>
      </c>
      <c r="H529" s="1">
        <v>0</v>
      </c>
      <c r="I529" s="1" t="s">
        <v>1307</v>
      </c>
      <c r="J529" s="15">
        <v>0</v>
      </c>
      <c r="K529" s="15">
        <v>0</v>
      </c>
      <c r="L529" s="15">
        <v>0</v>
      </c>
      <c r="M529" s="15">
        <v>0</v>
      </c>
      <c r="N529" s="15">
        <v>0</v>
      </c>
      <c r="O529" s="15">
        <v>0</v>
      </c>
      <c r="P529" s="15">
        <v>0</v>
      </c>
      <c r="Q529" s="15">
        <v>0</v>
      </c>
      <c r="R529" s="15">
        <v>0</v>
      </c>
      <c r="S529" s="15">
        <v>0</v>
      </c>
      <c r="T529" s="15">
        <v>0</v>
      </c>
      <c r="U529" s="15">
        <v>0</v>
      </c>
      <c r="V529" s="15">
        <v>0</v>
      </c>
      <c r="W529" s="15">
        <v>0</v>
      </c>
      <c r="X529" s="15">
        <v>0</v>
      </c>
      <c r="Y529" s="15">
        <v>0</v>
      </c>
      <c r="Z529" s="15">
        <v>0</v>
      </c>
      <c r="AA529" s="15">
        <v>0</v>
      </c>
      <c r="AB529" s="15">
        <v>0</v>
      </c>
      <c r="AC529" s="15">
        <v>0</v>
      </c>
      <c r="AD529" s="15">
        <v>0</v>
      </c>
      <c r="AE529" s="15">
        <v>0</v>
      </c>
      <c r="AF529" s="15">
        <v>0</v>
      </c>
      <c r="AG529" s="15">
        <v>0</v>
      </c>
      <c r="AH529" s="15">
        <v>0</v>
      </c>
      <c r="AI529" s="15">
        <v>0</v>
      </c>
      <c r="AJ529" s="15">
        <v>0</v>
      </c>
      <c r="AK529" s="15">
        <v>0</v>
      </c>
      <c r="AL529" s="15">
        <v>0</v>
      </c>
      <c r="AM529" s="15">
        <v>0</v>
      </c>
      <c r="AN529" s="15">
        <v>0</v>
      </c>
      <c r="AO529" s="15">
        <v>0</v>
      </c>
      <c r="AP529" s="15">
        <v>0</v>
      </c>
      <c r="AQ529" s="15">
        <v>0</v>
      </c>
      <c r="AR529" s="15">
        <v>0</v>
      </c>
      <c r="AS529" s="15">
        <v>0</v>
      </c>
      <c r="AT529" s="15">
        <v>0</v>
      </c>
      <c r="AU529" s="15">
        <v>0</v>
      </c>
      <c r="AV529" s="15">
        <v>0</v>
      </c>
      <c r="AW529" s="15">
        <v>0</v>
      </c>
      <c r="AX529" s="15">
        <v>0</v>
      </c>
      <c r="AY529" s="15">
        <v>0</v>
      </c>
    </row>
    <row r="530" spans="1:51">
      <c r="A530" s="1">
        <v>30262</v>
      </c>
      <c r="B530" s="1" t="s">
        <v>1762</v>
      </c>
      <c r="C530" s="1">
        <v>4</v>
      </c>
      <c r="D530" s="1" t="s">
        <v>1763</v>
      </c>
      <c r="E530" s="1" t="s">
        <v>1308</v>
      </c>
      <c r="F530" s="1">
        <v>6</v>
      </c>
      <c r="G530" s="1" t="s">
        <v>272</v>
      </c>
      <c r="H530" s="1">
        <v>0</v>
      </c>
      <c r="I530" s="1" t="s">
        <v>1309</v>
      </c>
      <c r="J530" s="15">
        <v>2</v>
      </c>
      <c r="K530" s="15">
        <v>9</v>
      </c>
      <c r="L530" s="15">
        <v>5</v>
      </c>
      <c r="M530" s="15">
        <v>4</v>
      </c>
      <c r="N530" s="15">
        <v>7</v>
      </c>
      <c r="O530" s="15">
        <v>3</v>
      </c>
      <c r="P530" s="15">
        <v>4</v>
      </c>
      <c r="Q530" s="15">
        <v>2</v>
      </c>
      <c r="R530" s="15">
        <v>9</v>
      </c>
      <c r="S530" s="15">
        <v>5</v>
      </c>
      <c r="T530" s="15">
        <v>4</v>
      </c>
      <c r="U530" s="15">
        <v>7</v>
      </c>
      <c r="V530" s="15">
        <v>3</v>
      </c>
      <c r="W530" s="15">
        <v>4</v>
      </c>
      <c r="X530" s="15">
        <v>0</v>
      </c>
      <c r="Y530" s="15">
        <v>0</v>
      </c>
      <c r="Z530" s="15">
        <v>0</v>
      </c>
      <c r="AA530" s="15">
        <v>0</v>
      </c>
      <c r="AB530" s="15">
        <v>0</v>
      </c>
      <c r="AC530" s="15">
        <v>0</v>
      </c>
      <c r="AD530" s="15">
        <v>0</v>
      </c>
      <c r="AE530" s="15">
        <v>0</v>
      </c>
      <c r="AF530" s="15">
        <v>0</v>
      </c>
      <c r="AG530" s="15">
        <v>0</v>
      </c>
      <c r="AH530" s="15">
        <v>0</v>
      </c>
      <c r="AI530" s="15">
        <v>0</v>
      </c>
      <c r="AJ530" s="15">
        <v>0</v>
      </c>
      <c r="AK530" s="15">
        <v>0</v>
      </c>
      <c r="AL530" s="15">
        <v>0</v>
      </c>
      <c r="AM530" s="15">
        <v>0</v>
      </c>
      <c r="AN530" s="15">
        <v>0</v>
      </c>
      <c r="AO530" s="15">
        <v>0</v>
      </c>
      <c r="AP530" s="15">
        <v>0</v>
      </c>
      <c r="AQ530" s="15">
        <v>0</v>
      </c>
      <c r="AR530" s="15">
        <v>0</v>
      </c>
      <c r="AS530" s="15">
        <v>0</v>
      </c>
      <c r="AT530" s="15">
        <v>0</v>
      </c>
      <c r="AU530" s="15">
        <v>0</v>
      </c>
      <c r="AV530" s="15">
        <v>0</v>
      </c>
      <c r="AW530" s="15">
        <v>0</v>
      </c>
      <c r="AX530" s="15">
        <v>0</v>
      </c>
      <c r="AY530" s="15">
        <v>0</v>
      </c>
    </row>
    <row r="531" spans="1:51">
      <c r="A531" s="1">
        <v>30273</v>
      </c>
      <c r="B531" s="1" t="s">
        <v>1762</v>
      </c>
      <c r="C531" s="1">
        <v>4</v>
      </c>
      <c r="D531" s="1" t="s">
        <v>1763</v>
      </c>
      <c r="E531" s="1" t="s">
        <v>1310</v>
      </c>
      <c r="F531" s="1">
        <v>5</v>
      </c>
      <c r="G531" s="1" t="s">
        <v>272</v>
      </c>
      <c r="H531" s="1">
        <v>0</v>
      </c>
      <c r="I531" s="1" t="s">
        <v>1311</v>
      </c>
      <c r="J531" s="15">
        <v>0</v>
      </c>
      <c r="K531" s="15">
        <v>0</v>
      </c>
      <c r="L531" s="15">
        <v>0</v>
      </c>
      <c r="M531" s="15">
        <v>0</v>
      </c>
      <c r="N531" s="15">
        <v>0</v>
      </c>
      <c r="O531" s="15">
        <v>0</v>
      </c>
      <c r="P531" s="15">
        <v>0</v>
      </c>
      <c r="Q531" s="15">
        <v>0</v>
      </c>
      <c r="R531" s="15">
        <v>0</v>
      </c>
      <c r="S531" s="15">
        <v>0</v>
      </c>
      <c r="T531" s="15">
        <v>0</v>
      </c>
      <c r="U531" s="15">
        <v>0</v>
      </c>
      <c r="V531" s="15">
        <v>0</v>
      </c>
      <c r="W531" s="15">
        <v>0</v>
      </c>
      <c r="X531" s="15">
        <v>0</v>
      </c>
      <c r="Y531" s="15">
        <v>0</v>
      </c>
      <c r="Z531" s="15">
        <v>0</v>
      </c>
      <c r="AA531" s="15">
        <v>0</v>
      </c>
      <c r="AB531" s="15">
        <v>0</v>
      </c>
      <c r="AC531" s="15">
        <v>0</v>
      </c>
      <c r="AD531" s="15">
        <v>0</v>
      </c>
      <c r="AE531" s="15">
        <v>0</v>
      </c>
      <c r="AF531" s="15">
        <v>0</v>
      </c>
      <c r="AG531" s="15">
        <v>0</v>
      </c>
      <c r="AH531" s="15">
        <v>0</v>
      </c>
      <c r="AI531" s="15">
        <v>0</v>
      </c>
      <c r="AJ531" s="15">
        <v>0</v>
      </c>
      <c r="AK531" s="15">
        <v>0</v>
      </c>
      <c r="AL531" s="15">
        <v>0</v>
      </c>
      <c r="AM531" s="15">
        <v>0</v>
      </c>
      <c r="AN531" s="15">
        <v>0</v>
      </c>
      <c r="AO531" s="15">
        <v>0</v>
      </c>
      <c r="AP531" s="15">
        <v>0</v>
      </c>
      <c r="AQ531" s="15">
        <v>0</v>
      </c>
      <c r="AR531" s="15">
        <v>0</v>
      </c>
      <c r="AS531" s="15">
        <v>0</v>
      </c>
      <c r="AT531" s="15">
        <v>0</v>
      </c>
      <c r="AU531" s="15">
        <v>0</v>
      </c>
      <c r="AV531" s="15">
        <v>0</v>
      </c>
      <c r="AW531" s="15">
        <v>0</v>
      </c>
      <c r="AX531" s="15">
        <v>0</v>
      </c>
      <c r="AY531" s="15">
        <v>0</v>
      </c>
    </row>
    <row r="532" spans="1:51">
      <c r="A532" s="1">
        <v>30284</v>
      </c>
      <c r="B532" s="1" t="s">
        <v>1762</v>
      </c>
      <c r="C532" s="1">
        <v>4</v>
      </c>
      <c r="D532" s="1" t="s">
        <v>1763</v>
      </c>
      <c r="E532" s="1" t="s">
        <v>1312</v>
      </c>
      <c r="F532" s="1">
        <v>5</v>
      </c>
      <c r="G532" s="1" t="s">
        <v>272</v>
      </c>
      <c r="H532" s="1">
        <v>0</v>
      </c>
      <c r="I532" s="1" t="s">
        <v>1313</v>
      </c>
      <c r="J532" s="15">
        <v>1</v>
      </c>
      <c r="K532" s="15">
        <v>1</v>
      </c>
      <c r="L532" s="15">
        <v>1</v>
      </c>
      <c r="M532" s="15">
        <v>0</v>
      </c>
      <c r="N532" s="15">
        <v>0</v>
      </c>
      <c r="O532" s="15">
        <v>0</v>
      </c>
      <c r="P532" s="15">
        <v>0</v>
      </c>
      <c r="Q532" s="15">
        <v>0</v>
      </c>
      <c r="R532" s="15">
        <v>0</v>
      </c>
      <c r="S532" s="15">
        <v>0</v>
      </c>
      <c r="T532" s="15">
        <v>0</v>
      </c>
      <c r="U532" s="15">
        <v>0</v>
      </c>
      <c r="V532" s="15">
        <v>0</v>
      </c>
      <c r="W532" s="15">
        <v>0</v>
      </c>
      <c r="X532" s="15">
        <v>1</v>
      </c>
      <c r="Y532" s="15">
        <v>1</v>
      </c>
      <c r="Z532" s="15">
        <v>1</v>
      </c>
      <c r="AA532" s="15">
        <v>0</v>
      </c>
      <c r="AB532" s="15">
        <v>0</v>
      </c>
      <c r="AC532" s="15">
        <v>0</v>
      </c>
      <c r="AD532" s="15">
        <v>0</v>
      </c>
      <c r="AE532" s="15">
        <v>1</v>
      </c>
      <c r="AF532" s="15">
        <v>1</v>
      </c>
      <c r="AG532" s="15">
        <v>1</v>
      </c>
      <c r="AH532" s="15">
        <v>0</v>
      </c>
      <c r="AI532" s="15">
        <v>0</v>
      </c>
      <c r="AJ532" s="15">
        <v>0</v>
      </c>
      <c r="AK532" s="15">
        <v>0</v>
      </c>
      <c r="AL532" s="15">
        <v>0</v>
      </c>
      <c r="AM532" s="15">
        <v>0</v>
      </c>
      <c r="AN532" s="15">
        <v>0</v>
      </c>
      <c r="AO532" s="15">
        <v>0</v>
      </c>
      <c r="AP532" s="15">
        <v>0</v>
      </c>
      <c r="AQ532" s="15">
        <v>0</v>
      </c>
      <c r="AR532" s="15">
        <v>0</v>
      </c>
      <c r="AS532" s="15">
        <v>0</v>
      </c>
      <c r="AT532" s="15">
        <v>0</v>
      </c>
      <c r="AU532" s="15">
        <v>0</v>
      </c>
      <c r="AV532" s="15">
        <v>0</v>
      </c>
      <c r="AW532" s="15">
        <v>0</v>
      </c>
      <c r="AX532" s="15">
        <v>0</v>
      </c>
      <c r="AY532" s="15">
        <v>0</v>
      </c>
    </row>
    <row r="533" spans="1:51">
      <c r="A533" s="1">
        <v>30295</v>
      </c>
      <c r="B533" s="1" t="s">
        <v>1762</v>
      </c>
      <c r="C533" s="1">
        <v>4</v>
      </c>
      <c r="D533" s="1" t="s">
        <v>1763</v>
      </c>
      <c r="E533" s="1" t="s">
        <v>1314</v>
      </c>
      <c r="F533" s="1">
        <v>5</v>
      </c>
      <c r="G533" s="1" t="s">
        <v>272</v>
      </c>
      <c r="H533" s="1">
        <v>0</v>
      </c>
      <c r="I533" s="1" t="s">
        <v>1315</v>
      </c>
      <c r="J533" s="15">
        <v>0</v>
      </c>
      <c r="K533" s="15">
        <v>0</v>
      </c>
      <c r="L533" s="15">
        <v>0</v>
      </c>
      <c r="M533" s="15">
        <v>0</v>
      </c>
      <c r="N533" s="15">
        <v>0</v>
      </c>
      <c r="O533" s="15">
        <v>0</v>
      </c>
      <c r="P533" s="15">
        <v>0</v>
      </c>
      <c r="Q533" s="15">
        <v>0</v>
      </c>
      <c r="R533" s="15">
        <v>0</v>
      </c>
      <c r="S533" s="15">
        <v>0</v>
      </c>
      <c r="T533" s="15">
        <v>0</v>
      </c>
      <c r="U533" s="15">
        <v>0</v>
      </c>
      <c r="V533" s="15">
        <v>0</v>
      </c>
      <c r="W533" s="15">
        <v>0</v>
      </c>
      <c r="X533" s="15">
        <v>0</v>
      </c>
      <c r="Y533" s="15">
        <v>0</v>
      </c>
      <c r="Z533" s="15">
        <v>0</v>
      </c>
      <c r="AA533" s="15">
        <v>0</v>
      </c>
      <c r="AB533" s="15">
        <v>0</v>
      </c>
      <c r="AC533" s="15">
        <v>0</v>
      </c>
      <c r="AD533" s="15">
        <v>0</v>
      </c>
      <c r="AE533" s="15">
        <v>0</v>
      </c>
      <c r="AF533" s="15">
        <v>0</v>
      </c>
      <c r="AG533" s="15">
        <v>0</v>
      </c>
      <c r="AH533" s="15">
        <v>0</v>
      </c>
      <c r="AI533" s="15">
        <v>0</v>
      </c>
      <c r="AJ533" s="15">
        <v>0</v>
      </c>
      <c r="AK533" s="15">
        <v>0</v>
      </c>
      <c r="AL533" s="15">
        <v>0</v>
      </c>
      <c r="AM533" s="15">
        <v>0</v>
      </c>
      <c r="AN533" s="15">
        <v>0</v>
      </c>
      <c r="AO533" s="15">
        <v>0</v>
      </c>
      <c r="AP533" s="15">
        <v>0</v>
      </c>
      <c r="AQ533" s="15">
        <v>0</v>
      </c>
      <c r="AR533" s="15">
        <v>0</v>
      </c>
      <c r="AS533" s="15">
        <v>0</v>
      </c>
      <c r="AT533" s="15">
        <v>0</v>
      </c>
      <c r="AU533" s="15">
        <v>0</v>
      </c>
      <c r="AV533" s="15">
        <v>0</v>
      </c>
      <c r="AW533" s="15">
        <v>0</v>
      </c>
      <c r="AX533" s="15">
        <v>0</v>
      </c>
      <c r="AY533" s="15">
        <v>0</v>
      </c>
    </row>
    <row r="534" spans="1:51">
      <c r="A534" s="1">
        <v>30306</v>
      </c>
      <c r="B534" s="1" t="s">
        <v>1762</v>
      </c>
      <c r="C534" s="1">
        <v>4</v>
      </c>
      <c r="D534" s="1" t="s">
        <v>1763</v>
      </c>
      <c r="E534" s="1" t="s">
        <v>1316</v>
      </c>
      <c r="F534" s="1">
        <v>5</v>
      </c>
      <c r="G534" s="1" t="s">
        <v>272</v>
      </c>
      <c r="H534" s="1">
        <v>0</v>
      </c>
      <c r="I534" s="1" t="s">
        <v>1317</v>
      </c>
      <c r="J534" s="15">
        <v>1</v>
      </c>
      <c r="K534" s="15">
        <v>1</v>
      </c>
      <c r="L534" s="15">
        <v>1</v>
      </c>
      <c r="M534" s="15">
        <v>0</v>
      </c>
      <c r="N534" s="15">
        <v>0</v>
      </c>
      <c r="O534" s="15">
        <v>0</v>
      </c>
      <c r="P534" s="15">
        <v>0</v>
      </c>
      <c r="Q534" s="15">
        <v>0</v>
      </c>
      <c r="R534" s="15">
        <v>0</v>
      </c>
      <c r="S534" s="15">
        <v>0</v>
      </c>
      <c r="T534" s="15">
        <v>0</v>
      </c>
      <c r="U534" s="15">
        <v>0</v>
      </c>
      <c r="V534" s="15">
        <v>0</v>
      </c>
      <c r="W534" s="15">
        <v>0</v>
      </c>
      <c r="X534" s="15">
        <v>1</v>
      </c>
      <c r="Y534" s="15">
        <v>1</v>
      </c>
      <c r="Z534" s="15">
        <v>1</v>
      </c>
      <c r="AA534" s="15">
        <v>0</v>
      </c>
      <c r="AB534" s="15">
        <v>0</v>
      </c>
      <c r="AC534" s="15">
        <v>0</v>
      </c>
      <c r="AD534" s="15">
        <v>0</v>
      </c>
      <c r="AE534" s="15">
        <v>1</v>
      </c>
      <c r="AF534" s="15">
        <v>1</v>
      </c>
      <c r="AG534" s="15">
        <v>1</v>
      </c>
      <c r="AH534" s="15">
        <v>0</v>
      </c>
      <c r="AI534" s="15">
        <v>0</v>
      </c>
      <c r="AJ534" s="15">
        <v>0</v>
      </c>
      <c r="AK534" s="15">
        <v>0</v>
      </c>
      <c r="AL534" s="15">
        <v>0</v>
      </c>
      <c r="AM534" s="15">
        <v>0</v>
      </c>
      <c r="AN534" s="15">
        <v>0</v>
      </c>
      <c r="AO534" s="15">
        <v>0</v>
      </c>
      <c r="AP534" s="15">
        <v>0</v>
      </c>
      <c r="AQ534" s="15">
        <v>0</v>
      </c>
      <c r="AR534" s="15">
        <v>0</v>
      </c>
      <c r="AS534" s="15">
        <v>0</v>
      </c>
      <c r="AT534" s="15">
        <v>0</v>
      </c>
      <c r="AU534" s="15">
        <v>0</v>
      </c>
      <c r="AV534" s="15">
        <v>0</v>
      </c>
      <c r="AW534" s="15">
        <v>0</v>
      </c>
      <c r="AX534" s="15">
        <v>0</v>
      </c>
      <c r="AY534" s="15">
        <v>0</v>
      </c>
    </row>
    <row r="535" spans="1:51">
      <c r="A535" s="1">
        <v>30317</v>
      </c>
      <c r="B535" s="1" t="s">
        <v>1762</v>
      </c>
      <c r="C535" s="1">
        <v>4</v>
      </c>
      <c r="D535" s="1" t="s">
        <v>1763</v>
      </c>
      <c r="E535" s="1" t="s">
        <v>1318</v>
      </c>
      <c r="F535" s="1">
        <v>6</v>
      </c>
      <c r="G535" s="1" t="s">
        <v>272</v>
      </c>
      <c r="H535" s="1">
        <v>0</v>
      </c>
      <c r="I535" s="1" t="s">
        <v>1319</v>
      </c>
      <c r="J535" s="15">
        <v>1</v>
      </c>
      <c r="K535" s="15">
        <v>1</v>
      </c>
      <c r="L535" s="15">
        <v>1</v>
      </c>
      <c r="M535" s="15">
        <v>0</v>
      </c>
      <c r="N535" s="15">
        <v>0</v>
      </c>
      <c r="O535" s="15">
        <v>0</v>
      </c>
      <c r="P535" s="15">
        <v>0</v>
      </c>
      <c r="Q535" s="15">
        <v>0</v>
      </c>
      <c r="R535" s="15">
        <v>0</v>
      </c>
      <c r="S535" s="15">
        <v>0</v>
      </c>
      <c r="T535" s="15">
        <v>0</v>
      </c>
      <c r="U535" s="15">
        <v>0</v>
      </c>
      <c r="V535" s="15">
        <v>0</v>
      </c>
      <c r="W535" s="15">
        <v>0</v>
      </c>
      <c r="X535" s="15">
        <v>1</v>
      </c>
      <c r="Y535" s="15">
        <v>1</v>
      </c>
      <c r="Z535" s="15">
        <v>1</v>
      </c>
      <c r="AA535" s="15">
        <v>0</v>
      </c>
      <c r="AB535" s="15">
        <v>0</v>
      </c>
      <c r="AC535" s="15">
        <v>0</v>
      </c>
      <c r="AD535" s="15">
        <v>0</v>
      </c>
      <c r="AE535" s="15">
        <v>1</v>
      </c>
      <c r="AF535" s="15">
        <v>1</v>
      </c>
      <c r="AG535" s="15">
        <v>1</v>
      </c>
      <c r="AH535" s="15">
        <v>0</v>
      </c>
      <c r="AI535" s="15">
        <v>0</v>
      </c>
      <c r="AJ535" s="15">
        <v>0</v>
      </c>
      <c r="AK535" s="15">
        <v>0</v>
      </c>
      <c r="AL535" s="15">
        <v>0</v>
      </c>
      <c r="AM535" s="15">
        <v>0</v>
      </c>
      <c r="AN535" s="15">
        <v>0</v>
      </c>
      <c r="AO535" s="15">
        <v>0</v>
      </c>
      <c r="AP535" s="15">
        <v>0</v>
      </c>
      <c r="AQ535" s="15">
        <v>0</v>
      </c>
      <c r="AR535" s="15">
        <v>0</v>
      </c>
      <c r="AS535" s="15">
        <v>0</v>
      </c>
      <c r="AT535" s="15">
        <v>0</v>
      </c>
      <c r="AU535" s="15">
        <v>0</v>
      </c>
      <c r="AV535" s="15">
        <v>0</v>
      </c>
      <c r="AW535" s="15">
        <v>0</v>
      </c>
      <c r="AX535" s="15">
        <v>0</v>
      </c>
      <c r="AY535" s="15">
        <v>0</v>
      </c>
    </row>
    <row r="536" spans="1:51">
      <c r="A536" s="1">
        <v>30328</v>
      </c>
      <c r="B536" s="1" t="s">
        <v>1762</v>
      </c>
      <c r="C536" s="1">
        <v>4</v>
      </c>
      <c r="D536" s="1" t="s">
        <v>1763</v>
      </c>
      <c r="E536" s="1" t="s">
        <v>1320</v>
      </c>
      <c r="F536" s="1">
        <v>6</v>
      </c>
      <c r="G536" s="1" t="s">
        <v>272</v>
      </c>
      <c r="H536" s="1">
        <v>0</v>
      </c>
      <c r="I536" s="1" t="s">
        <v>1321</v>
      </c>
      <c r="J536" s="15">
        <v>0</v>
      </c>
      <c r="K536" s="15">
        <v>0</v>
      </c>
      <c r="L536" s="15">
        <v>0</v>
      </c>
      <c r="M536" s="15">
        <v>0</v>
      </c>
      <c r="N536" s="15">
        <v>0</v>
      </c>
      <c r="O536" s="15">
        <v>0</v>
      </c>
      <c r="P536" s="15">
        <v>0</v>
      </c>
      <c r="Q536" s="15">
        <v>0</v>
      </c>
      <c r="R536" s="15">
        <v>0</v>
      </c>
      <c r="S536" s="15">
        <v>0</v>
      </c>
      <c r="T536" s="15">
        <v>0</v>
      </c>
      <c r="U536" s="15">
        <v>0</v>
      </c>
      <c r="V536" s="15">
        <v>0</v>
      </c>
      <c r="W536" s="15">
        <v>0</v>
      </c>
      <c r="X536" s="15">
        <v>0</v>
      </c>
      <c r="Y536" s="15">
        <v>0</v>
      </c>
      <c r="Z536" s="15">
        <v>0</v>
      </c>
      <c r="AA536" s="15">
        <v>0</v>
      </c>
      <c r="AB536" s="15">
        <v>0</v>
      </c>
      <c r="AC536" s="15">
        <v>0</v>
      </c>
      <c r="AD536" s="15">
        <v>0</v>
      </c>
      <c r="AE536" s="15">
        <v>0</v>
      </c>
      <c r="AF536" s="15">
        <v>0</v>
      </c>
      <c r="AG536" s="15">
        <v>0</v>
      </c>
      <c r="AH536" s="15">
        <v>0</v>
      </c>
      <c r="AI536" s="15">
        <v>0</v>
      </c>
      <c r="AJ536" s="15">
        <v>0</v>
      </c>
      <c r="AK536" s="15">
        <v>0</v>
      </c>
      <c r="AL536" s="15">
        <v>0</v>
      </c>
      <c r="AM536" s="15">
        <v>0</v>
      </c>
      <c r="AN536" s="15">
        <v>0</v>
      </c>
      <c r="AO536" s="15">
        <v>0</v>
      </c>
      <c r="AP536" s="15">
        <v>0</v>
      </c>
      <c r="AQ536" s="15">
        <v>0</v>
      </c>
      <c r="AR536" s="15">
        <v>0</v>
      </c>
      <c r="AS536" s="15">
        <v>0</v>
      </c>
      <c r="AT536" s="15">
        <v>0</v>
      </c>
      <c r="AU536" s="15">
        <v>0</v>
      </c>
      <c r="AV536" s="15">
        <v>0</v>
      </c>
      <c r="AW536" s="15">
        <v>0</v>
      </c>
      <c r="AX536" s="15">
        <v>0</v>
      </c>
      <c r="AY536" s="15">
        <v>0</v>
      </c>
    </row>
    <row r="537" spans="1:51">
      <c r="A537" s="1">
        <v>30339</v>
      </c>
      <c r="B537" s="1" t="s">
        <v>1762</v>
      </c>
      <c r="C537" s="1">
        <v>4</v>
      </c>
      <c r="D537" s="1" t="s">
        <v>1763</v>
      </c>
      <c r="E537" s="1" t="s">
        <v>1322</v>
      </c>
      <c r="F537" s="1">
        <v>5</v>
      </c>
      <c r="G537" s="1" t="s">
        <v>272</v>
      </c>
      <c r="H537" s="1">
        <v>0</v>
      </c>
      <c r="I537" s="1" t="s">
        <v>1323</v>
      </c>
      <c r="J537" s="15">
        <v>0</v>
      </c>
      <c r="K537" s="15">
        <v>0</v>
      </c>
      <c r="L537" s="15">
        <v>0</v>
      </c>
      <c r="M537" s="15">
        <v>0</v>
      </c>
      <c r="N537" s="15">
        <v>0</v>
      </c>
      <c r="O537" s="15">
        <v>0</v>
      </c>
      <c r="P537" s="15">
        <v>0</v>
      </c>
      <c r="Q537" s="15">
        <v>0</v>
      </c>
      <c r="R537" s="15">
        <v>0</v>
      </c>
      <c r="S537" s="15">
        <v>0</v>
      </c>
      <c r="T537" s="15">
        <v>0</v>
      </c>
      <c r="U537" s="15">
        <v>0</v>
      </c>
      <c r="V537" s="15">
        <v>0</v>
      </c>
      <c r="W537" s="15">
        <v>0</v>
      </c>
      <c r="X537" s="15">
        <v>0</v>
      </c>
      <c r="Y537" s="15">
        <v>0</v>
      </c>
      <c r="Z537" s="15">
        <v>0</v>
      </c>
      <c r="AA537" s="15">
        <v>0</v>
      </c>
      <c r="AB537" s="15">
        <v>0</v>
      </c>
      <c r="AC537" s="15">
        <v>0</v>
      </c>
      <c r="AD537" s="15">
        <v>0</v>
      </c>
      <c r="AE537" s="15">
        <v>0</v>
      </c>
      <c r="AF537" s="15">
        <v>0</v>
      </c>
      <c r="AG537" s="15">
        <v>0</v>
      </c>
      <c r="AH537" s="15">
        <v>0</v>
      </c>
      <c r="AI537" s="15">
        <v>0</v>
      </c>
      <c r="AJ537" s="15">
        <v>0</v>
      </c>
      <c r="AK537" s="15">
        <v>0</v>
      </c>
      <c r="AL537" s="15">
        <v>0</v>
      </c>
      <c r="AM537" s="15">
        <v>0</v>
      </c>
      <c r="AN537" s="15">
        <v>0</v>
      </c>
      <c r="AO537" s="15">
        <v>0</v>
      </c>
      <c r="AP537" s="15">
        <v>0</v>
      </c>
      <c r="AQ537" s="15">
        <v>0</v>
      </c>
      <c r="AR537" s="15">
        <v>0</v>
      </c>
      <c r="AS537" s="15">
        <v>0</v>
      </c>
      <c r="AT537" s="15">
        <v>0</v>
      </c>
      <c r="AU537" s="15">
        <v>0</v>
      </c>
      <c r="AV537" s="15">
        <v>0</v>
      </c>
      <c r="AW537" s="15">
        <v>0</v>
      </c>
      <c r="AX537" s="15">
        <v>0</v>
      </c>
      <c r="AY537" s="15">
        <v>0</v>
      </c>
    </row>
    <row r="538" spans="1:51">
      <c r="A538" s="1">
        <v>30350</v>
      </c>
      <c r="B538" s="1" t="s">
        <v>1762</v>
      </c>
      <c r="C538" s="1">
        <v>4</v>
      </c>
      <c r="D538" s="1" t="s">
        <v>1763</v>
      </c>
      <c r="E538" s="1" t="s">
        <v>1324</v>
      </c>
      <c r="F538" s="1">
        <v>6</v>
      </c>
      <c r="G538" s="1" t="s">
        <v>272</v>
      </c>
      <c r="H538" s="1">
        <v>0</v>
      </c>
      <c r="I538" s="1" t="s">
        <v>1325</v>
      </c>
      <c r="J538" s="15">
        <v>0</v>
      </c>
      <c r="K538" s="15">
        <v>0</v>
      </c>
      <c r="L538" s="15">
        <v>0</v>
      </c>
      <c r="M538" s="15">
        <v>0</v>
      </c>
      <c r="N538" s="15">
        <v>0</v>
      </c>
      <c r="O538" s="15">
        <v>0</v>
      </c>
      <c r="P538" s="15">
        <v>0</v>
      </c>
      <c r="Q538" s="15">
        <v>0</v>
      </c>
      <c r="R538" s="15">
        <v>0</v>
      </c>
      <c r="S538" s="15">
        <v>0</v>
      </c>
      <c r="T538" s="15">
        <v>0</v>
      </c>
      <c r="U538" s="15">
        <v>0</v>
      </c>
      <c r="V538" s="15">
        <v>0</v>
      </c>
      <c r="W538" s="15">
        <v>0</v>
      </c>
      <c r="X538" s="15">
        <v>0</v>
      </c>
      <c r="Y538" s="15">
        <v>0</v>
      </c>
      <c r="Z538" s="15">
        <v>0</v>
      </c>
      <c r="AA538" s="15">
        <v>0</v>
      </c>
      <c r="AB538" s="15">
        <v>0</v>
      </c>
      <c r="AC538" s="15">
        <v>0</v>
      </c>
      <c r="AD538" s="15">
        <v>0</v>
      </c>
      <c r="AE538" s="15">
        <v>0</v>
      </c>
      <c r="AF538" s="15">
        <v>0</v>
      </c>
      <c r="AG538" s="15">
        <v>0</v>
      </c>
      <c r="AH538" s="15">
        <v>0</v>
      </c>
      <c r="AI538" s="15">
        <v>0</v>
      </c>
      <c r="AJ538" s="15">
        <v>0</v>
      </c>
      <c r="AK538" s="15">
        <v>0</v>
      </c>
      <c r="AL538" s="15">
        <v>0</v>
      </c>
      <c r="AM538" s="15">
        <v>0</v>
      </c>
      <c r="AN538" s="15">
        <v>0</v>
      </c>
      <c r="AO538" s="15">
        <v>0</v>
      </c>
      <c r="AP538" s="15">
        <v>0</v>
      </c>
      <c r="AQ538" s="15">
        <v>0</v>
      </c>
      <c r="AR538" s="15">
        <v>0</v>
      </c>
      <c r="AS538" s="15">
        <v>0</v>
      </c>
      <c r="AT538" s="15">
        <v>0</v>
      </c>
      <c r="AU538" s="15">
        <v>0</v>
      </c>
      <c r="AV538" s="15">
        <v>0</v>
      </c>
      <c r="AW538" s="15">
        <v>0</v>
      </c>
      <c r="AX538" s="15">
        <v>0</v>
      </c>
      <c r="AY538" s="15">
        <v>0</v>
      </c>
    </row>
    <row r="539" spans="1:51">
      <c r="A539" s="1">
        <v>30361</v>
      </c>
      <c r="B539" s="1" t="s">
        <v>1762</v>
      </c>
      <c r="C539" s="1">
        <v>4</v>
      </c>
      <c r="D539" s="1" t="s">
        <v>1763</v>
      </c>
      <c r="E539" s="1" t="s">
        <v>1326</v>
      </c>
      <c r="F539" s="1">
        <v>6</v>
      </c>
      <c r="G539" s="1" t="s">
        <v>272</v>
      </c>
      <c r="H539" s="1">
        <v>0</v>
      </c>
      <c r="I539" s="1" t="s">
        <v>1327</v>
      </c>
      <c r="J539" s="15">
        <v>0</v>
      </c>
      <c r="K539" s="15">
        <v>0</v>
      </c>
      <c r="L539" s="15">
        <v>0</v>
      </c>
      <c r="M539" s="15">
        <v>0</v>
      </c>
      <c r="N539" s="15">
        <v>0</v>
      </c>
      <c r="O539" s="15">
        <v>0</v>
      </c>
      <c r="P539" s="15">
        <v>0</v>
      </c>
      <c r="Q539" s="15">
        <v>0</v>
      </c>
      <c r="R539" s="15">
        <v>0</v>
      </c>
      <c r="S539" s="15">
        <v>0</v>
      </c>
      <c r="T539" s="15">
        <v>0</v>
      </c>
      <c r="U539" s="15">
        <v>0</v>
      </c>
      <c r="V539" s="15">
        <v>0</v>
      </c>
      <c r="W539" s="15">
        <v>0</v>
      </c>
      <c r="X539" s="15">
        <v>0</v>
      </c>
      <c r="Y539" s="15">
        <v>0</v>
      </c>
      <c r="Z539" s="15">
        <v>0</v>
      </c>
      <c r="AA539" s="15">
        <v>0</v>
      </c>
      <c r="AB539" s="15">
        <v>0</v>
      </c>
      <c r="AC539" s="15">
        <v>0</v>
      </c>
      <c r="AD539" s="15">
        <v>0</v>
      </c>
      <c r="AE539" s="15">
        <v>0</v>
      </c>
      <c r="AF539" s="15">
        <v>0</v>
      </c>
      <c r="AG539" s="15">
        <v>0</v>
      </c>
      <c r="AH539" s="15">
        <v>0</v>
      </c>
      <c r="AI539" s="15">
        <v>0</v>
      </c>
      <c r="AJ539" s="15">
        <v>0</v>
      </c>
      <c r="AK539" s="15">
        <v>0</v>
      </c>
      <c r="AL539" s="15">
        <v>0</v>
      </c>
      <c r="AM539" s="15">
        <v>0</v>
      </c>
      <c r="AN539" s="15">
        <v>0</v>
      </c>
      <c r="AO539" s="15">
        <v>0</v>
      </c>
      <c r="AP539" s="15">
        <v>0</v>
      </c>
      <c r="AQ539" s="15">
        <v>0</v>
      </c>
      <c r="AR539" s="15">
        <v>0</v>
      </c>
      <c r="AS539" s="15">
        <v>0</v>
      </c>
      <c r="AT539" s="15">
        <v>0</v>
      </c>
      <c r="AU539" s="15">
        <v>0</v>
      </c>
      <c r="AV539" s="15">
        <v>0</v>
      </c>
      <c r="AW539" s="15">
        <v>0</v>
      </c>
      <c r="AX539" s="15">
        <v>0</v>
      </c>
      <c r="AY539" s="15">
        <v>0</v>
      </c>
    </row>
    <row r="540" spans="1:51">
      <c r="A540" s="1">
        <v>30372</v>
      </c>
      <c r="B540" s="1" t="s">
        <v>1762</v>
      </c>
      <c r="C540" s="1">
        <v>4</v>
      </c>
      <c r="D540" s="1" t="s">
        <v>1763</v>
      </c>
      <c r="E540" s="1" t="s">
        <v>1328</v>
      </c>
      <c r="F540" s="1">
        <v>4</v>
      </c>
      <c r="G540" s="1" t="s">
        <v>272</v>
      </c>
      <c r="H540" s="1">
        <v>0</v>
      </c>
      <c r="I540" s="1" t="s">
        <v>1329</v>
      </c>
      <c r="J540" s="15">
        <v>0</v>
      </c>
      <c r="K540" s="15">
        <v>0</v>
      </c>
      <c r="L540" s="15">
        <v>0</v>
      </c>
      <c r="M540" s="15">
        <v>0</v>
      </c>
      <c r="N540" s="15">
        <v>0</v>
      </c>
      <c r="O540" s="15">
        <v>0</v>
      </c>
      <c r="P540" s="15">
        <v>0</v>
      </c>
      <c r="Q540" s="15">
        <v>0</v>
      </c>
      <c r="R540" s="15">
        <v>0</v>
      </c>
      <c r="S540" s="15">
        <v>0</v>
      </c>
      <c r="T540" s="15">
        <v>0</v>
      </c>
      <c r="U540" s="15">
        <v>0</v>
      </c>
      <c r="V540" s="15">
        <v>0</v>
      </c>
      <c r="W540" s="15">
        <v>0</v>
      </c>
      <c r="X540" s="15">
        <v>0</v>
      </c>
      <c r="Y540" s="15">
        <v>0</v>
      </c>
      <c r="Z540" s="15">
        <v>0</v>
      </c>
      <c r="AA540" s="15">
        <v>0</v>
      </c>
      <c r="AB540" s="15">
        <v>0</v>
      </c>
      <c r="AC540" s="15">
        <v>0</v>
      </c>
      <c r="AD540" s="15">
        <v>0</v>
      </c>
      <c r="AE540" s="15">
        <v>0</v>
      </c>
      <c r="AF540" s="15">
        <v>0</v>
      </c>
      <c r="AG540" s="15">
        <v>0</v>
      </c>
      <c r="AH540" s="15">
        <v>0</v>
      </c>
      <c r="AI540" s="15">
        <v>0</v>
      </c>
      <c r="AJ540" s="15">
        <v>0</v>
      </c>
      <c r="AK540" s="15">
        <v>0</v>
      </c>
      <c r="AL540" s="15">
        <v>0</v>
      </c>
      <c r="AM540" s="15">
        <v>0</v>
      </c>
      <c r="AN540" s="15">
        <v>0</v>
      </c>
      <c r="AO540" s="15">
        <v>0</v>
      </c>
      <c r="AP540" s="15">
        <v>0</v>
      </c>
      <c r="AQ540" s="15">
        <v>0</v>
      </c>
      <c r="AR540" s="15">
        <v>0</v>
      </c>
      <c r="AS540" s="15">
        <v>0</v>
      </c>
      <c r="AT540" s="15">
        <v>0</v>
      </c>
      <c r="AU540" s="15">
        <v>0</v>
      </c>
      <c r="AV540" s="15">
        <v>0</v>
      </c>
      <c r="AW540" s="15">
        <v>0</v>
      </c>
      <c r="AX540" s="15">
        <v>0</v>
      </c>
      <c r="AY540" s="15">
        <v>0</v>
      </c>
    </row>
    <row r="541" spans="1:51">
      <c r="A541" s="1">
        <v>30383</v>
      </c>
      <c r="B541" s="1" t="s">
        <v>1762</v>
      </c>
      <c r="C541" s="1">
        <v>4</v>
      </c>
      <c r="D541" s="1" t="s">
        <v>1763</v>
      </c>
      <c r="E541" s="1" t="s">
        <v>1330</v>
      </c>
      <c r="F541" s="1">
        <v>5</v>
      </c>
      <c r="G541" s="1" t="s">
        <v>272</v>
      </c>
      <c r="H541" s="1">
        <v>0</v>
      </c>
      <c r="I541" s="1" t="s">
        <v>1331</v>
      </c>
      <c r="J541" s="15">
        <v>0</v>
      </c>
      <c r="K541" s="15">
        <v>0</v>
      </c>
      <c r="L541" s="15">
        <v>0</v>
      </c>
      <c r="M541" s="15">
        <v>0</v>
      </c>
      <c r="N541" s="15">
        <v>0</v>
      </c>
      <c r="O541" s="15">
        <v>0</v>
      </c>
      <c r="P541" s="15">
        <v>0</v>
      </c>
      <c r="Q541" s="15">
        <v>0</v>
      </c>
      <c r="R541" s="15">
        <v>0</v>
      </c>
      <c r="S541" s="15">
        <v>0</v>
      </c>
      <c r="T541" s="15">
        <v>0</v>
      </c>
      <c r="U541" s="15">
        <v>0</v>
      </c>
      <c r="V541" s="15">
        <v>0</v>
      </c>
      <c r="W541" s="15">
        <v>0</v>
      </c>
      <c r="X541" s="15">
        <v>0</v>
      </c>
      <c r="Y541" s="15">
        <v>0</v>
      </c>
      <c r="Z541" s="15">
        <v>0</v>
      </c>
      <c r="AA541" s="15">
        <v>0</v>
      </c>
      <c r="AB541" s="15">
        <v>0</v>
      </c>
      <c r="AC541" s="15">
        <v>0</v>
      </c>
      <c r="AD541" s="15">
        <v>0</v>
      </c>
      <c r="AE541" s="15">
        <v>0</v>
      </c>
      <c r="AF541" s="15">
        <v>0</v>
      </c>
      <c r="AG541" s="15">
        <v>0</v>
      </c>
      <c r="AH541" s="15">
        <v>0</v>
      </c>
      <c r="AI541" s="15">
        <v>0</v>
      </c>
      <c r="AJ541" s="15">
        <v>0</v>
      </c>
      <c r="AK541" s="15">
        <v>0</v>
      </c>
      <c r="AL541" s="15">
        <v>0</v>
      </c>
      <c r="AM541" s="15">
        <v>0</v>
      </c>
      <c r="AN541" s="15">
        <v>0</v>
      </c>
      <c r="AO541" s="15">
        <v>0</v>
      </c>
      <c r="AP541" s="15">
        <v>0</v>
      </c>
      <c r="AQ541" s="15">
        <v>0</v>
      </c>
      <c r="AR541" s="15">
        <v>0</v>
      </c>
      <c r="AS541" s="15">
        <v>0</v>
      </c>
      <c r="AT541" s="15">
        <v>0</v>
      </c>
      <c r="AU541" s="15">
        <v>0</v>
      </c>
      <c r="AV541" s="15">
        <v>0</v>
      </c>
      <c r="AW541" s="15">
        <v>0</v>
      </c>
      <c r="AX541" s="15">
        <v>0</v>
      </c>
      <c r="AY541" s="15">
        <v>0</v>
      </c>
    </row>
    <row r="542" spans="1:51">
      <c r="A542" s="1">
        <v>30394</v>
      </c>
      <c r="B542" s="1" t="s">
        <v>1762</v>
      </c>
      <c r="C542" s="1">
        <v>4</v>
      </c>
      <c r="D542" s="1" t="s">
        <v>1763</v>
      </c>
      <c r="E542" s="1" t="s">
        <v>1332</v>
      </c>
      <c r="F542" s="1">
        <v>5</v>
      </c>
      <c r="G542" s="1" t="s">
        <v>272</v>
      </c>
      <c r="H542" s="1">
        <v>0</v>
      </c>
      <c r="I542" s="1" t="s">
        <v>1333</v>
      </c>
      <c r="J542" s="15">
        <v>0</v>
      </c>
      <c r="K542" s="15">
        <v>0</v>
      </c>
      <c r="L542" s="15">
        <v>0</v>
      </c>
      <c r="M542" s="15">
        <v>0</v>
      </c>
      <c r="N542" s="15">
        <v>0</v>
      </c>
      <c r="O542" s="15">
        <v>0</v>
      </c>
      <c r="P542" s="15">
        <v>0</v>
      </c>
      <c r="Q542" s="15">
        <v>0</v>
      </c>
      <c r="R542" s="15">
        <v>0</v>
      </c>
      <c r="S542" s="15">
        <v>0</v>
      </c>
      <c r="T542" s="15">
        <v>0</v>
      </c>
      <c r="U542" s="15">
        <v>0</v>
      </c>
      <c r="V542" s="15">
        <v>0</v>
      </c>
      <c r="W542" s="15">
        <v>0</v>
      </c>
      <c r="X542" s="15">
        <v>0</v>
      </c>
      <c r="Y542" s="15">
        <v>0</v>
      </c>
      <c r="Z542" s="15">
        <v>0</v>
      </c>
      <c r="AA542" s="15">
        <v>0</v>
      </c>
      <c r="AB542" s="15">
        <v>0</v>
      </c>
      <c r="AC542" s="15">
        <v>0</v>
      </c>
      <c r="AD542" s="15">
        <v>0</v>
      </c>
      <c r="AE542" s="15">
        <v>0</v>
      </c>
      <c r="AF542" s="15">
        <v>0</v>
      </c>
      <c r="AG542" s="15">
        <v>0</v>
      </c>
      <c r="AH542" s="15">
        <v>0</v>
      </c>
      <c r="AI542" s="15">
        <v>0</v>
      </c>
      <c r="AJ542" s="15">
        <v>0</v>
      </c>
      <c r="AK542" s="15">
        <v>0</v>
      </c>
      <c r="AL542" s="15">
        <v>0</v>
      </c>
      <c r="AM542" s="15">
        <v>0</v>
      </c>
      <c r="AN542" s="15">
        <v>0</v>
      </c>
      <c r="AO542" s="15">
        <v>0</v>
      </c>
      <c r="AP542" s="15">
        <v>0</v>
      </c>
      <c r="AQ542" s="15">
        <v>0</v>
      </c>
      <c r="AR542" s="15">
        <v>0</v>
      </c>
      <c r="AS542" s="15">
        <v>0</v>
      </c>
      <c r="AT542" s="15">
        <v>0</v>
      </c>
      <c r="AU542" s="15">
        <v>0</v>
      </c>
      <c r="AV542" s="15">
        <v>0</v>
      </c>
      <c r="AW542" s="15">
        <v>0</v>
      </c>
      <c r="AX542" s="15">
        <v>0</v>
      </c>
      <c r="AY542" s="15">
        <v>0</v>
      </c>
    </row>
    <row r="543" spans="1:51">
      <c r="A543" s="1">
        <v>30405</v>
      </c>
      <c r="B543" s="1" t="s">
        <v>1762</v>
      </c>
      <c r="C543" s="1">
        <v>4</v>
      </c>
      <c r="D543" s="1" t="s">
        <v>1763</v>
      </c>
      <c r="E543" s="1" t="s">
        <v>1334</v>
      </c>
      <c r="F543" s="1">
        <v>4</v>
      </c>
      <c r="G543" s="1" t="s">
        <v>272</v>
      </c>
      <c r="H543" s="1">
        <v>0</v>
      </c>
      <c r="I543" s="1" t="s">
        <v>1335</v>
      </c>
      <c r="J543" s="15">
        <v>45</v>
      </c>
      <c r="K543" s="15">
        <v>146</v>
      </c>
      <c r="L543" s="15">
        <v>90</v>
      </c>
      <c r="M543" s="15">
        <v>56</v>
      </c>
      <c r="N543" s="15">
        <v>87</v>
      </c>
      <c r="O543" s="15">
        <v>45</v>
      </c>
      <c r="P543" s="15">
        <v>42</v>
      </c>
      <c r="Q543" s="15">
        <v>31</v>
      </c>
      <c r="R543" s="15">
        <v>82</v>
      </c>
      <c r="S543" s="15">
        <v>47</v>
      </c>
      <c r="T543" s="15">
        <v>35</v>
      </c>
      <c r="U543" s="15">
        <v>40</v>
      </c>
      <c r="V543" s="15">
        <v>15</v>
      </c>
      <c r="W543" s="15">
        <v>25</v>
      </c>
      <c r="X543" s="15">
        <v>14</v>
      </c>
      <c r="Y543" s="15">
        <v>64</v>
      </c>
      <c r="Z543" s="15">
        <v>43</v>
      </c>
      <c r="AA543" s="15">
        <v>21</v>
      </c>
      <c r="AB543" s="15">
        <v>47</v>
      </c>
      <c r="AC543" s="15">
        <v>30</v>
      </c>
      <c r="AD543" s="15">
        <v>17</v>
      </c>
      <c r="AE543" s="15">
        <v>12</v>
      </c>
      <c r="AF543" s="15">
        <v>50</v>
      </c>
      <c r="AG543" s="15">
        <v>34</v>
      </c>
      <c r="AH543" s="15">
        <v>16</v>
      </c>
      <c r="AI543" s="15">
        <v>33</v>
      </c>
      <c r="AJ543" s="15">
        <v>21</v>
      </c>
      <c r="AK543" s="15">
        <v>12</v>
      </c>
      <c r="AL543" s="15">
        <v>2</v>
      </c>
      <c r="AM543" s="15">
        <v>14</v>
      </c>
      <c r="AN543" s="15">
        <v>9</v>
      </c>
      <c r="AO543" s="15">
        <v>5</v>
      </c>
      <c r="AP543" s="15">
        <v>14</v>
      </c>
      <c r="AQ543" s="15">
        <v>9</v>
      </c>
      <c r="AR543" s="15">
        <v>5</v>
      </c>
      <c r="AS543" s="15">
        <v>0</v>
      </c>
      <c r="AT543" s="15">
        <v>0</v>
      </c>
      <c r="AU543" s="15">
        <v>0</v>
      </c>
      <c r="AV543" s="15">
        <v>0</v>
      </c>
      <c r="AW543" s="15">
        <v>0</v>
      </c>
      <c r="AX543" s="15">
        <v>0</v>
      </c>
      <c r="AY543" s="15">
        <v>0</v>
      </c>
    </row>
    <row r="544" spans="1:51">
      <c r="A544" s="1">
        <v>30416</v>
      </c>
      <c r="B544" s="1" t="s">
        <v>1762</v>
      </c>
      <c r="C544" s="1">
        <v>4</v>
      </c>
      <c r="D544" s="1" t="s">
        <v>1763</v>
      </c>
      <c r="E544" s="1" t="s">
        <v>1336</v>
      </c>
      <c r="F544" s="1">
        <v>5</v>
      </c>
      <c r="G544" s="1" t="s">
        <v>272</v>
      </c>
      <c r="H544" s="1">
        <v>0</v>
      </c>
      <c r="I544" s="1" t="s">
        <v>1337</v>
      </c>
      <c r="J544" s="15">
        <v>0</v>
      </c>
      <c r="K544" s="15">
        <v>0</v>
      </c>
      <c r="L544" s="15">
        <v>0</v>
      </c>
      <c r="M544" s="15">
        <v>0</v>
      </c>
      <c r="N544" s="15">
        <v>0</v>
      </c>
      <c r="O544" s="15">
        <v>0</v>
      </c>
      <c r="P544" s="15">
        <v>0</v>
      </c>
      <c r="Q544" s="15">
        <v>0</v>
      </c>
      <c r="R544" s="15">
        <v>0</v>
      </c>
      <c r="S544" s="15">
        <v>0</v>
      </c>
      <c r="T544" s="15">
        <v>0</v>
      </c>
      <c r="U544" s="15">
        <v>0</v>
      </c>
      <c r="V544" s="15">
        <v>0</v>
      </c>
      <c r="W544" s="15">
        <v>0</v>
      </c>
      <c r="X544" s="15">
        <v>0</v>
      </c>
      <c r="Y544" s="15">
        <v>0</v>
      </c>
      <c r="Z544" s="15">
        <v>0</v>
      </c>
      <c r="AA544" s="15">
        <v>0</v>
      </c>
      <c r="AB544" s="15">
        <v>0</v>
      </c>
      <c r="AC544" s="15">
        <v>0</v>
      </c>
      <c r="AD544" s="15">
        <v>0</v>
      </c>
      <c r="AE544" s="15">
        <v>0</v>
      </c>
      <c r="AF544" s="15">
        <v>0</v>
      </c>
      <c r="AG544" s="15">
        <v>0</v>
      </c>
      <c r="AH544" s="15">
        <v>0</v>
      </c>
      <c r="AI544" s="15">
        <v>0</v>
      </c>
      <c r="AJ544" s="15">
        <v>0</v>
      </c>
      <c r="AK544" s="15">
        <v>0</v>
      </c>
      <c r="AL544" s="15">
        <v>0</v>
      </c>
      <c r="AM544" s="15">
        <v>0</v>
      </c>
      <c r="AN544" s="15">
        <v>0</v>
      </c>
      <c r="AO544" s="15">
        <v>0</v>
      </c>
      <c r="AP544" s="15">
        <v>0</v>
      </c>
      <c r="AQ544" s="15">
        <v>0</v>
      </c>
      <c r="AR544" s="15">
        <v>0</v>
      </c>
      <c r="AS544" s="15">
        <v>0</v>
      </c>
      <c r="AT544" s="15">
        <v>0</v>
      </c>
      <c r="AU544" s="15">
        <v>0</v>
      </c>
      <c r="AV544" s="15">
        <v>0</v>
      </c>
      <c r="AW544" s="15">
        <v>0</v>
      </c>
      <c r="AX544" s="15">
        <v>0</v>
      </c>
      <c r="AY544" s="15">
        <v>0</v>
      </c>
    </row>
    <row r="545" spans="1:51">
      <c r="A545" s="1">
        <v>30427</v>
      </c>
      <c r="B545" s="1" t="s">
        <v>1762</v>
      </c>
      <c r="C545" s="1">
        <v>4</v>
      </c>
      <c r="D545" s="1" t="s">
        <v>1763</v>
      </c>
      <c r="E545" s="1" t="s">
        <v>1338</v>
      </c>
      <c r="F545" s="1">
        <v>5</v>
      </c>
      <c r="G545" s="1" t="s">
        <v>272</v>
      </c>
      <c r="H545" s="1">
        <v>0</v>
      </c>
      <c r="I545" s="1" t="s">
        <v>1339</v>
      </c>
      <c r="J545" s="15">
        <v>13</v>
      </c>
      <c r="K545" s="15">
        <v>37</v>
      </c>
      <c r="L545" s="15">
        <v>18</v>
      </c>
      <c r="M545" s="15">
        <v>19</v>
      </c>
      <c r="N545" s="15">
        <v>22</v>
      </c>
      <c r="O545" s="15">
        <v>6</v>
      </c>
      <c r="P545" s="15">
        <v>16</v>
      </c>
      <c r="Q545" s="15">
        <v>12</v>
      </c>
      <c r="R545" s="15">
        <v>30</v>
      </c>
      <c r="S545" s="15">
        <v>14</v>
      </c>
      <c r="T545" s="15">
        <v>16</v>
      </c>
      <c r="U545" s="15">
        <v>15</v>
      </c>
      <c r="V545" s="15">
        <v>2</v>
      </c>
      <c r="W545" s="15">
        <v>13</v>
      </c>
      <c r="X545" s="15">
        <v>1</v>
      </c>
      <c r="Y545" s="15">
        <v>7</v>
      </c>
      <c r="Z545" s="15">
        <v>4</v>
      </c>
      <c r="AA545" s="15">
        <v>3</v>
      </c>
      <c r="AB545" s="15">
        <v>7</v>
      </c>
      <c r="AC545" s="15">
        <v>4</v>
      </c>
      <c r="AD545" s="15">
        <v>3</v>
      </c>
      <c r="AE545" s="15">
        <v>0</v>
      </c>
      <c r="AF545" s="15">
        <v>0</v>
      </c>
      <c r="AG545" s="15">
        <v>0</v>
      </c>
      <c r="AH545" s="15">
        <v>0</v>
      </c>
      <c r="AI545" s="15">
        <v>0</v>
      </c>
      <c r="AJ545" s="15">
        <v>0</v>
      </c>
      <c r="AK545" s="15">
        <v>0</v>
      </c>
      <c r="AL545" s="15">
        <v>1</v>
      </c>
      <c r="AM545" s="15">
        <v>7</v>
      </c>
      <c r="AN545" s="15">
        <v>4</v>
      </c>
      <c r="AO545" s="15">
        <v>3</v>
      </c>
      <c r="AP545" s="15">
        <v>7</v>
      </c>
      <c r="AQ545" s="15">
        <v>4</v>
      </c>
      <c r="AR545" s="15">
        <v>3</v>
      </c>
      <c r="AS545" s="15">
        <v>0</v>
      </c>
      <c r="AT545" s="15">
        <v>0</v>
      </c>
      <c r="AU545" s="15">
        <v>0</v>
      </c>
      <c r="AV545" s="15">
        <v>0</v>
      </c>
      <c r="AW545" s="15">
        <v>0</v>
      </c>
      <c r="AX545" s="15">
        <v>0</v>
      </c>
      <c r="AY545" s="15">
        <v>0</v>
      </c>
    </row>
    <row r="546" spans="1:51">
      <c r="A546" s="1">
        <v>30438</v>
      </c>
      <c r="B546" s="1" t="s">
        <v>1762</v>
      </c>
      <c r="C546" s="1">
        <v>4</v>
      </c>
      <c r="D546" s="1" t="s">
        <v>1763</v>
      </c>
      <c r="E546" s="1" t="s">
        <v>1340</v>
      </c>
      <c r="F546" s="1">
        <v>5</v>
      </c>
      <c r="G546" s="1" t="s">
        <v>272</v>
      </c>
      <c r="H546" s="1">
        <v>0</v>
      </c>
      <c r="I546" s="1" t="s">
        <v>1341</v>
      </c>
      <c r="J546" s="15">
        <v>21</v>
      </c>
      <c r="K546" s="15">
        <v>69</v>
      </c>
      <c r="L546" s="15">
        <v>47</v>
      </c>
      <c r="M546" s="15">
        <v>22</v>
      </c>
      <c r="N546" s="15">
        <v>39</v>
      </c>
      <c r="O546" s="15">
        <v>24</v>
      </c>
      <c r="P546" s="15">
        <v>15</v>
      </c>
      <c r="Q546" s="15">
        <v>11</v>
      </c>
      <c r="R546" s="15">
        <v>25</v>
      </c>
      <c r="S546" s="15">
        <v>16</v>
      </c>
      <c r="T546" s="15">
        <v>9</v>
      </c>
      <c r="U546" s="15">
        <v>9</v>
      </c>
      <c r="V546" s="15">
        <v>4</v>
      </c>
      <c r="W546" s="15">
        <v>5</v>
      </c>
      <c r="X546" s="15">
        <v>10</v>
      </c>
      <c r="Y546" s="15">
        <v>44</v>
      </c>
      <c r="Z546" s="15">
        <v>31</v>
      </c>
      <c r="AA546" s="15">
        <v>13</v>
      </c>
      <c r="AB546" s="15">
        <v>30</v>
      </c>
      <c r="AC546" s="15">
        <v>20</v>
      </c>
      <c r="AD546" s="15">
        <v>10</v>
      </c>
      <c r="AE546" s="15">
        <v>10</v>
      </c>
      <c r="AF546" s="15">
        <v>44</v>
      </c>
      <c r="AG546" s="15">
        <v>31</v>
      </c>
      <c r="AH546" s="15">
        <v>13</v>
      </c>
      <c r="AI546" s="15">
        <v>30</v>
      </c>
      <c r="AJ546" s="15">
        <v>20</v>
      </c>
      <c r="AK546" s="15">
        <v>10</v>
      </c>
      <c r="AL546" s="15">
        <v>0</v>
      </c>
      <c r="AM546" s="15">
        <v>0</v>
      </c>
      <c r="AN546" s="15">
        <v>0</v>
      </c>
      <c r="AO546" s="15">
        <v>0</v>
      </c>
      <c r="AP546" s="15">
        <v>0</v>
      </c>
      <c r="AQ546" s="15">
        <v>0</v>
      </c>
      <c r="AR546" s="15">
        <v>0</v>
      </c>
      <c r="AS546" s="15">
        <v>0</v>
      </c>
      <c r="AT546" s="15">
        <v>0</v>
      </c>
      <c r="AU546" s="15">
        <v>0</v>
      </c>
      <c r="AV546" s="15">
        <v>0</v>
      </c>
      <c r="AW546" s="15">
        <v>0</v>
      </c>
      <c r="AX546" s="15">
        <v>0</v>
      </c>
      <c r="AY546" s="15">
        <v>0</v>
      </c>
    </row>
    <row r="547" spans="1:51">
      <c r="A547" s="1">
        <v>30449</v>
      </c>
      <c r="B547" s="1" t="s">
        <v>1762</v>
      </c>
      <c r="C547" s="1">
        <v>4</v>
      </c>
      <c r="D547" s="1" t="s">
        <v>1763</v>
      </c>
      <c r="E547" s="1" t="s">
        <v>1342</v>
      </c>
      <c r="F547" s="1">
        <v>6</v>
      </c>
      <c r="G547" s="1" t="s">
        <v>272</v>
      </c>
      <c r="H547" s="1">
        <v>0</v>
      </c>
      <c r="I547" s="1" t="s">
        <v>1343</v>
      </c>
      <c r="J547" s="15">
        <v>15</v>
      </c>
      <c r="K547" s="15">
        <v>44</v>
      </c>
      <c r="L547" s="15">
        <v>28</v>
      </c>
      <c r="M547" s="15">
        <v>16</v>
      </c>
      <c r="N547" s="15">
        <v>21</v>
      </c>
      <c r="O547" s="15">
        <v>10</v>
      </c>
      <c r="P547" s="15">
        <v>11</v>
      </c>
      <c r="Q547" s="15">
        <v>11</v>
      </c>
      <c r="R547" s="15">
        <v>25</v>
      </c>
      <c r="S547" s="15">
        <v>16</v>
      </c>
      <c r="T547" s="15">
        <v>9</v>
      </c>
      <c r="U547" s="15">
        <v>9</v>
      </c>
      <c r="V547" s="15">
        <v>4</v>
      </c>
      <c r="W547" s="15">
        <v>5</v>
      </c>
      <c r="X547" s="15">
        <v>4</v>
      </c>
      <c r="Y547" s="15">
        <v>19</v>
      </c>
      <c r="Z547" s="15">
        <v>12</v>
      </c>
      <c r="AA547" s="15">
        <v>7</v>
      </c>
      <c r="AB547" s="15">
        <v>12</v>
      </c>
      <c r="AC547" s="15">
        <v>6</v>
      </c>
      <c r="AD547" s="15">
        <v>6</v>
      </c>
      <c r="AE547" s="15">
        <v>4</v>
      </c>
      <c r="AF547" s="15">
        <v>19</v>
      </c>
      <c r="AG547" s="15">
        <v>12</v>
      </c>
      <c r="AH547" s="15">
        <v>7</v>
      </c>
      <c r="AI547" s="15">
        <v>12</v>
      </c>
      <c r="AJ547" s="15">
        <v>6</v>
      </c>
      <c r="AK547" s="15">
        <v>6</v>
      </c>
      <c r="AL547" s="15">
        <v>0</v>
      </c>
      <c r="AM547" s="15">
        <v>0</v>
      </c>
      <c r="AN547" s="15">
        <v>0</v>
      </c>
      <c r="AO547" s="15">
        <v>0</v>
      </c>
      <c r="AP547" s="15">
        <v>0</v>
      </c>
      <c r="AQ547" s="15">
        <v>0</v>
      </c>
      <c r="AR547" s="15">
        <v>0</v>
      </c>
      <c r="AS547" s="15">
        <v>0</v>
      </c>
      <c r="AT547" s="15">
        <v>0</v>
      </c>
      <c r="AU547" s="15">
        <v>0</v>
      </c>
      <c r="AV547" s="15">
        <v>0</v>
      </c>
      <c r="AW547" s="15">
        <v>0</v>
      </c>
      <c r="AX547" s="15">
        <v>0</v>
      </c>
      <c r="AY547" s="15">
        <v>0</v>
      </c>
    </row>
    <row r="548" spans="1:51">
      <c r="A548" s="1">
        <v>30460</v>
      </c>
      <c r="B548" s="1" t="s">
        <v>1762</v>
      </c>
      <c r="C548" s="1">
        <v>4</v>
      </c>
      <c r="D548" s="1" t="s">
        <v>1763</v>
      </c>
      <c r="E548" s="1" t="s">
        <v>1344</v>
      </c>
      <c r="F548" s="1">
        <v>6</v>
      </c>
      <c r="G548" s="1" t="s">
        <v>272</v>
      </c>
      <c r="H548" s="1">
        <v>0</v>
      </c>
      <c r="I548" s="1" t="s">
        <v>1345</v>
      </c>
      <c r="J548" s="15">
        <v>6</v>
      </c>
      <c r="K548" s="15">
        <v>25</v>
      </c>
      <c r="L548" s="15">
        <v>19</v>
      </c>
      <c r="M548" s="15">
        <v>6</v>
      </c>
      <c r="N548" s="15">
        <v>18</v>
      </c>
      <c r="O548" s="15">
        <v>14</v>
      </c>
      <c r="P548" s="15">
        <v>4</v>
      </c>
      <c r="Q548" s="15">
        <v>0</v>
      </c>
      <c r="R548" s="15">
        <v>0</v>
      </c>
      <c r="S548" s="15">
        <v>0</v>
      </c>
      <c r="T548" s="15">
        <v>0</v>
      </c>
      <c r="U548" s="15">
        <v>0</v>
      </c>
      <c r="V548" s="15">
        <v>0</v>
      </c>
      <c r="W548" s="15">
        <v>0</v>
      </c>
      <c r="X548" s="15">
        <v>6</v>
      </c>
      <c r="Y548" s="15">
        <v>25</v>
      </c>
      <c r="Z548" s="15">
        <v>19</v>
      </c>
      <c r="AA548" s="15">
        <v>6</v>
      </c>
      <c r="AB548" s="15">
        <v>18</v>
      </c>
      <c r="AC548" s="15">
        <v>14</v>
      </c>
      <c r="AD548" s="15">
        <v>4</v>
      </c>
      <c r="AE548" s="15">
        <v>6</v>
      </c>
      <c r="AF548" s="15">
        <v>25</v>
      </c>
      <c r="AG548" s="15">
        <v>19</v>
      </c>
      <c r="AH548" s="15">
        <v>6</v>
      </c>
      <c r="AI548" s="15">
        <v>18</v>
      </c>
      <c r="AJ548" s="15">
        <v>14</v>
      </c>
      <c r="AK548" s="15">
        <v>4</v>
      </c>
      <c r="AL548" s="15">
        <v>0</v>
      </c>
      <c r="AM548" s="15">
        <v>0</v>
      </c>
      <c r="AN548" s="15">
        <v>0</v>
      </c>
      <c r="AO548" s="15">
        <v>0</v>
      </c>
      <c r="AP548" s="15">
        <v>0</v>
      </c>
      <c r="AQ548" s="15">
        <v>0</v>
      </c>
      <c r="AR548" s="15">
        <v>0</v>
      </c>
      <c r="AS548" s="15">
        <v>0</v>
      </c>
      <c r="AT548" s="15">
        <v>0</v>
      </c>
      <c r="AU548" s="15">
        <v>0</v>
      </c>
      <c r="AV548" s="15">
        <v>0</v>
      </c>
      <c r="AW548" s="15">
        <v>0</v>
      </c>
      <c r="AX548" s="15">
        <v>0</v>
      </c>
      <c r="AY548" s="15">
        <v>0</v>
      </c>
    </row>
    <row r="549" spans="1:51">
      <c r="A549" s="1">
        <v>30471</v>
      </c>
      <c r="B549" s="1" t="s">
        <v>1762</v>
      </c>
      <c r="C549" s="1">
        <v>4</v>
      </c>
      <c r="D549" s="1" t="s">
        <v>1763</v>
      </c>
      <c r="E549" s="1" t="s">
        <v>1346</v>
      </c>
      <c r="F549" s="1">
        <v>6</v>
      </c>
      <c r="G549" s="1" t="s">
        <v>272</v>
      </c>
      <c r="H549" s="1">
        <v>0</v>
      </c>
      <c r="I549" s="1" t="s">
        <v>1347</v>
      </c>
      <c r="J549" s="15">
        <v>0</v>
      </c>
      <c r="K549" s="15">
        <v>0</v>
      </c>
      <c r="L549" s="15">
        <v>0</v>
      </c>
      <c r="M549" s="15">
        <v>0</v>
      </c>
      <c r="N549" s="15">
        <v>0</v>
      </c>
      <c r="O549" s="15">
        <v>0</v>
      </c>
      <c r="P549" s="15">
        <v>0</v>
      </c>
      <c r="Q549" s="15">
        <v>0</v>
      </c>
      <c r="R549" s="15">
        <v>0</v>
      </c>
      <c r="S549" s="15">
        <v>0</v>
      </c>
      <c r="T549" s="15">
        <v>0</v>
      </c>
      <c r="U549" s="15">
        <v>0</v>
      </c>
      <c r="V549" s="15">
        <v>0</v>
      </c>
      <c r="W549" s="15">
        <v>0</v>
      </c>
      <c r="X549" s="15">
        <v>0</v>
      </c>
      <c r="Y549" s="15">
        <v>0</v>
      </c>
      <c r="Z549" s="15">
        <v>0</v>
      </c>
      <c r="AA549" s="15">
        <v>0</v>
      </c>
      <c r="AB549" s="15">
        <v>0</v>
      </c>
      <c r="AC549" s="15">
        <v>0</v>
      </c>
      <c r="AD549" s="15">
        <v>0</v>
      </c>
      <c r="AE549" s="15">
        <v>0</v>
      </c>
      <c r="AF549" s="15">
        <v>0</v>
      </c>
      <c r="AG549" s="15">
        <v>0</v>
      </c>
      <c r="AH549" s="15">
        <v>0</v>
      </c>
      <c r="AI549" s="15">
        <v>0</v>
      </c>
      <c r="AJ549" s="15">
        <v>0</v>
      </c>
      <c r="AK549" s="15">
        <v>0</v>
      </c>
      <c r="AL549" s="15">
        <v>0</v>
      </c>
      <c r="AM549" s="15">
        <v>0</v>
      </c>
      <c r="AN549" s="15">
        <v>0</v>
      </c>
      <c r="AO549" s="15">
        <v>0</v>
      </c>
      <c r="AP549" s="15">
        <v>0</v>
      </c>
      <c r="AQ549" s="15">
        <v>0</v>
      </c>
      <c r="AR549" s="15">
        <v>0</v>
      </c>
      <c r="AS549" s="15">
        <v>0</v>
      </c>
      <c r="AT549" s="15">
        <v>0</v>
      </c>
      <c r="AU549" s="15">
        <v>0</v>
      </c>
      <c r="AV549" s="15">
        <v>0</v>
      </c>
      <c r="AW549" s="15">
        <v>0</v>
      </c>
      <c r="AX549" s="15">
        <v>0</v>
      </c>
      <c r="AY549" s="15">
        <v>0</v>
      </c>
    </row>
    <row r="550" spans="1:51">
      <c r="A550" s="1">
        <v>30482</v>
      </c>
      <c r="B550" s="1" t="s">
        <v>1762</v>
      </c>
      <c r="C550" s="1">
        <v>4</v>
      </c>
      <c r="D550" s="1" t="s">
        <v>1763</v>
      </c>
      <c r="E550" s="1" t="s">
        <v>1348</v>
      </c>
      <c r="F550" s="1">
        <v>5</v>
      </c>
      <c r="G550" s="1" t="s">
        <v>272</v>
      </c>
      <c r="H550" s="1">
        <v>0</v>
      </c>
      <c r="I550" s="1" t="s">
        <v>1349</v>
      </c>
      <c r="J550" s="15">
        <v>1</v>
      </c>
      <c r="K550" s="15">
        <v>2</v>
      </c>
      <c r="L550" s="15">
        <v>0</v>
      </c>
      <c r="M550" s="15">
        <v>2</v>
      </c>
      <c r="N550" s="15">
        <v>1</v>
      </c>
      <c r="O550" s="15">
        <v>0</v>
      </c>
      <c r="P550" s="15">
        <v>1</v>
      </c>
      <c r="Q550" s="15">
        <v>1</v>
      </c>
      <c r="R550" s="15">
        <v>2</v>
      </c>
      <c r="S550" s="15">
        <v>0</v>
      </c>
      <c r="T550" s="15">
        <v>2</v>
      </c>
      <c r="U550" s="15">
        <v>1</v>
      </c>
      <c r="V550" s="15">
        <v>0</v>
      </c>
      <c r="W550" s="15">
        <v>1</v>
      </c>
      <c r="X550" s="15">
        <v>0</v>
      </c>
      <c r="Y550" s="15">
        <v>0</v>
      </c>
      <c r="Z550" s="15">
        <v>0</v>
      </c>
      <c r="AA550" s="15">
        <v>0</v>
      </c>
      <c r="AB550" s="15">
        <v>0</v>
      </c>
      <c r="AC550" s="15">
        <v>0</v>
      </c>
      <c r="AD550" s="15">
        <v>0</v>
      </c>
      <c r="AE550" s="15">
        <v>0</v>
      </c>
      <c r="AF550" s="15">
        <v>0</v>
      </c>
      <c r="AG550" s="15">
        <v>0</v>
      </c>
      <c r="AH550" s="15">
        <v>0</v>
      </c>
      <c r="AI550" s="15">
        <v>0</v>
      </c>
      <c r="AJ550" s="15">
        <v>0</v>
      </c>
      <c r="AK550" s="15">
        <v>0</v>
      </c>
      <c r="AL550" s="15">
        <v>0</v>
      </c>
      <c r="AM550" s="15">
        <v>0</v>
      </c>
      <c r="AN550" s="15">
        <v>0</v>
      </c>
      <c r="AO550" s="15">
        <v>0</v>
      </c>
      <c r="AP550" s="15">
        <v>0</v>
      </c>
      <c r="AQ550" s="15">
        <v>0</v>
      </c>
      <c r="AR550" s="15">
        <v>0</v>
      </c>
      <c r="AS550" s="15">
        <v>0</v>
      </c>
      <c r="AT550" s="15">
        <v>0</v>
      </c>
      <c r="AU550" s="15">
        <v>0</v>
      </c>
      <c r="AV550" s="15">
        <v>0</v>
      </c>
      <c r="AW550" s="15">
        <v>0</v>
      </c>
      <c r="AX550" s="15">
        <v>0</v>
      </c>
      <c r="AY550" s="15">
        <v>0</v>
      </c>
    </row>
    <row r="551" spans="1:51">
      <c r="A551" s="1">
        <v>30493</v>
      </c>
      <c r="B551" s="1" t="s">
        <v>1762</v>
      </c>
      <c r="C551" s="1">
        <v>4</v>
      </c>
      <c r="D551" s="1" t="s">
        <v>1763</v>
      </c>
      <c r="E551" s="1" t="s">
        <v>1350</v>
      </c>
      <c r="F551" s="1">
        <v>5</v>
      </c>
      <c r="G551" s="1" t="s">
        <v>272</v>
      </c>
      <c r="H551" s="1">
        <v>0</v>
      </c>
      <c r="I551" s="1" t="s">
        <v>1351</v>
      </c>
      <c r="J551" s="15">
        <v>0</v>
      </c>
      <c r="K551" s="15">
        <v>0</v>
      </c>
      <c r="L551" s="15">
        <v>0</v>
      </c>
      <c r="M551" s="15">
        <v>0</v>
      </c>
      <c r="N551" s="15">
        <v>0</v>
      </c>
      <c r="O551" s="15">
        <v>0</v>
      </c>
      <c r="P551" s="15">
        <v>0</v>
      </c>
      <c r="Q551" s="15">
        <v>0</v>
      </c>
      <c r="R551" s="15">
        <v>0</v>
      </c>
      <c r="S551" s="15">
        <v>0</v>
      </c>
      <c r="T551" s="15">
        <v>0</v>
      </c>
      <c r="U551" s="15">
        <v>0</v>
      </c>
      <c r="V551" s="15">
        <v>0</v>
      </c>
      <c r="W551" s="15">
        <v>0</v>
      </c>
      <c r="X551" s="15">
        <v>0</v>
      </c>
      <c r="Y551" s="15">
        <v>0</v>
      </c>
      <c r="Z551" s="15">
        <v>0</v>
      </c>
      <c r="AA551" s="15">
        <v>0</v>
      </c>
      <c r="AB551" s="15">
        <v>0</v>
      </c>
      <c r="AC551" s="15">
        <v>0</v>
      </c>
      <c r="AD551" s="15">
        <v>0</v>
      </c>
      <c r="AE551" s="15">
        <v>0</v>
      </c>
      <c r="AF551" s="15">
        <v>0</v>
      </c>
      <c r="AG551" s="15">
        <v>0</v>
      </c>
      <c r="AH551" s="15">
        <v>0</v>
      </c>
      <c r="AI551" s="15">
        <v>0</v>
      </c>
      <c r="AJ551" s="15">
        <v>0</v>
      </c>
      <c r="AK551" s="15">
        <v>0</v>
      </c>
      <c r="AL551" s="15">
        <v>0</v>
      </c>
      <c r="AM551" s="15">
        <v>0</v>
      </c>
      <c r="AN551" s="15">
        <v>0</v>
      </c>
      <c r="AO551" s="15">
        <v>0</v>
      </c>
      <c r="AP551" s="15">
        <v>0</v>
      </c>
      <c r="AQ551" s="15">
        <v>0</v>
      </c>
      <c r="AR551" s="15">
        <v>0</v>
      </c>
      <c r="AS551" s="15">
        <v>0</v>
      </c>
      <c r="AT551" s="15">
        <v>0</v>
      </c>
      <c r="AU551" s="15">
        <v>0</v>
      </c>
      <c r="AV551" s="15">
        <v>0</v>
      </c>
      <c r="AW551" s="15">
        <v>0</v>
      </c>
      <c r="AX551" s="15">
        <v>0</v>
      </c>
      <c r="AY551" s="15">
        <v>0</v>
      </c>
    </row>
    <row r="552" spans="1:51">
      <c r="A552" s="1">
        <v>30504</v>
      </c>
      <c r="B552" s="1" t="s">
        <v>1762</v>
      </c>
      <c r="C552" s="1">
        <v>4</v>
      </c>
      <c r="D552" s="1" t="s">
        <v>1763</v>
      </c>
      <c r="E552" s="1" t="s">
        <v>1352</v>
      </c>
      <c r="F552" s="1">
        <v>5</v>
      </c>
      <c r="G552" s="1" t="s">
        <v>272</v>
      </c>
      <c r="H552" s="1">
        <v>0</v>
      </c>
      <c r="I552" s="1" t="s">
        <v>1353</v>
      </c>
      <c r="J552" s="15">
        <v>0</v>
      </c>
      <c r="K552" s="15">
        <v>0</v>
      </c>
      <c r="L552" s="15">
        <v>0</v>
      </c>
      <c r="M552" s="15">
        <v>0</v>
      </c>
      <c r="N552" s="15">
        <v>0</v>
      </c>
      <c r="O552" s="15">
        <v>0</v>
      </c>
      <c r="P552" s="15">
        <v>0</v>
      </c>
      <c r="Q552" s="15">
        <v>0</v>
      </c>
      <c r="R552" s="15">
        <v>0</v>
      </c>
      <c r="S552" s="15">
        <v>0</v>
      </c>
      <c r="T552" s="15">
        <v>0</v>
      </c>
      <c r="U552" s="15">
        <v>0</v>
      </c>
      <c r="V552" s="15">
        <v>0</v>
      </c>
      <c r="W552" s="15">
        <v>0</v>
      </c>
      <c r="X552" s="15">
        <v>0</v>
      </c>
      <c r="Y552" s="15">
        <v>0</v>
      </c>
      <c r="Z552" s="15">
        <v>0</v>
      </c>
      <c r="AA552" s="15">
        <v>0</v>
      </c>
      <c r="AB552" s="15">
        <v>0</v>
      </c>
      <c r="AC552" s="15">
        <v>0</v>
      </c>
      <c r="AD552" s="15">
        <v>0</v>
      </c>
      <c r="AE552" s="15">
        <v>0</v>
      </c>
      <c r="AF552" s="15">
        <v>0</v>
      </c>
      <c r="AG552" s="15">
        <v>0</v>
      </c>
      <c r="AH552" s="15">
        <v>0</v>
      </c>
      <c r="AI552" s="15">
        <v>0</v>
      </c>
      <c r="AJ552" s="15">
        <v>0</v>
      </c>
      <c r="AK552" s="15">
        <v>0</v>
      </c>
      <c r="AL552" s="15">
        <v>0</v>
      </c>
      <c r="AM552" s="15">
        <v>0</v>
      </c>
      <c r="AN552" s="15">
        <v>0</v>
      </c>
      <c r="AO552" s="15">
        <v>0</v>
      </c>
      <c r="AP552" s="15">
        <v>0</v>
      </c>
      <c r="AQ552" s="15">
        <v>0</v>
      </c>
      <c r="AR552" s="15">
        <v>0</v>
      </c>
      <c r="AS552" s="15">
        <v>0</v>
      </c>
      <c r="AT552" s="15">
        <v>0</v>
      </c>
      <c r="AU552" s="15">
        <v>0</v>
      </c>
      <c r="AV552" s="15">
        <v>0</v>
      </c>
      <c r="AW552" s="15">
        <v>0</v>
      </c>
      <c r="AX552" s="15">
        <v>0</v>
      </c>
      <c r="AY552" s="15">
        <v>0</v>
      </c>
    </row>
    <row r="553" spans="1:51">
      <c r="A553" s="1">
        <v>30515</v>
      </c>
      <c r="B553" s="1" t="s">
        <v>1762</v>
      </c>
      <c r="C553" s="1">
        <v>4</v>
      </c>
      <c r="D553" s="1" t="s">
        <v>1763</v>
      </c>
      <c r="E553" s="1" t="s">
        <v>1354</v>
      </c>
      <c r="F553" s="1">
        <v>5</v>
      </c>
      <c r="G553" s="1" t="s">
        <v>272</v>
      </c>
      <c r="H553" s="1">
        <v>0</v>
      </c>
      <c r="I553" s="1" t="s">
        <v>1355</v>
      </c>
      <c r="J553" s="15">
        <v>6</v>
      </c>
      <c r="K553" s="15">
        <v>24</v>
      </c>
      <c r="L553" s="15">
        <v>16</v>
      </c>
      <c r="M553" s="15">
        <v>8</v>
      </c>
      <c r="N553" s="15">
        <v>15</v>
      </c>
      <c r="O553" s="15">
        <v>9</v>
      </c>
      <c r="P553" s="15">
        <v>6</v>
      </c>
      <c r="Q553" s="15">
        <v>6</v>
      </c>
      <c r="R553" s="15">
        <v>24</v>
      </c>
      <c r="S553" s="15">
        <v>16</v>
      </c>
      <c r="T553" s="15">
        <v>8</v>
      </c>
      <c r="U553" s="15">
        <v>15</v>
      </c>
      <c r="V553" s="15">
        <v>9</v>
      </c>
      <c r="W553" s="15">
        <v>6</v>
      </c>
      <c r="X553" s="15">
        <v>0</v>
      </c>
      <c r="Y553" s="15">
        <v>0</v>
      </c>
      <c r="Z553" s="15">
        <v>0</v>
      </c>
      <c r="AA553" s="15">
        <v>0</v>
      </c>
      <c r="AB553" s="15">
        <v>0</v>
      </c>
      <c r="AC553" s="15">
        <v>0</v>
      </c>
      <c r="AD553" s="15">
        <v>0</v>
      </c>
      <c r="AE553" s="15">
        <v>0</v>
      </c>
      <c r="AF553" s="15">
        <v>0</v>
      </c>
      <c r="AG553" s="15">
        <v>0</v>
      </c>
      <c r="AH553" s="15">
        <v>0</v>
      </c>
      <c r="AI553" s="15">
        <v>0</v>
      </c>
      <c r="AJ553" s="15">
        <v>0</v>
      </c>
      <c r="AK553" s="15">
        <v>0</v>
      </c>
      <c r="AL553" s="15">
        <v>0</v>
      </c>
      <c r="AM553" s="15">
        <v>0</v>
      </c>
      <c r="AN553" s="15">
        <v>0</v>
      </c>
      <c r="AO553" s="15">
        <v>0</v>
      </c>
      <c r="AP553" s="15">
        <v>0</v>
      </c>
      <c r="AQ553" s="15">
        <v>0</v>
      </c>
      <c r="AR553" s="15">
        <v>0</v>
      </c>
      <c r="AS553" s="15">
        <v>0</v>
      </c>
      <c r="AT553" s="15">
        <v>0</v>
      </c>
      <c r="AU553" s="15">
        <v>0</v>
      </c>
      <c r="AV553" s="15">
        <v>0</v>
      </c>
      <c r="AW553" s="15">
        <v>0</v>
      </c>
      <c r="AX553" s="15">
        <v>0</v>
      </c>
      <c r="AY553" s="15">
        <v>0</v>
      </c>
    </row>
    <row r="554" spans="1:51">
      <c r="A554" s="1">
        <v>30526</v>
      </c>
      <c r="B554" s="1" t="s">
        <v>1762</v>
      </c>
      <c r="C554" s="1">
        <v>4</v>
      </c>
      <c r="D554" s="1" t="s">
        <v>1763</v>
      </c>
      <c r="E554" s="1" t="s">
        <v>1356</v>
      </c>
      <c r="F554" s="1">
        <v>5</v>
      </c>
      <c r="G554" s="1" t="s">
        <v>272</v>
      </c>
      <c r="H554" s="1">
        <v>0</v>
      </c>
      <c r="I554" s="1" t="s">
        <v>1357</v>
      </c>
      <c r="J554" s="15">
        <v>4</v>
      </c>
      <c r="K554" s="15">
        <v>14</v>
      </c>
      <c r="L554" s="15">
        <v>9</v>
      </c>
      <c r="M554" s="15">
        <v>5</v>
      </c>
      <c r="N554" s="15">
        <v>10</v>
      </c>
      <c r="O554" s="15">
        <v>6</v>
      </c>
      <c r="P554" s="15">
        <v>4</v>
      </c>
      <c r="Q554" s="15">
        <v>1</v>
      </c>
      <c r="R554" s="15">
        <v>1</v>
      </c>
      <c r="S554" s="15">
        <v>1</v>
      </c>
      <c r="T554" s="15">
        <v>0</v>
      </c>
      <c r="U554" s="15">
        <v>0</v>
      </c>
      <c r="V554" s="15">
        <v>0</v>
      </c>
      <c r="W554" s="15">
        <v>0</v>
      </c>
      <c r="X554" s="15">
        <v>3</v>
      </c>
      <c r="Y554" s="15">
        <v>13</v>
      </c>
      <c r="Z554" s="15">
        <v>8</v>
      </c>
      <c r="AA554" s="15">
        <v>5</v>
      </c>
      <c r="AB554" s="15">
        <v>10</v>
      </c>
      <c r="AC554" s="15">
        <v>6</v>
      </c>
      <c r="AD554" s="15">
        <v>4</v>
      </c>
      <c r="AE554" s="15">
        <v>2</v>
      </c>
      <c r="AF554" s="15">
        <v>6</v>
      </c>
      <c r="AG554" s="15">
        <v>3</v>
      </c>
      <c r="AH554" s="15">
        <v>3</v>
      </c>
      <c r="AI554" s="15">
        <v>3</v>
      </c>
      <c r="AJ554" s="15">
        <v>1</v>
      </c>
      <c r="AK554" s="15">
        <v>2</v>
      </c>
      <c r="AL554" s="15">
        <v>1</v>
      </c>
      <c r="AM554" s="15">
        <v>7</v>
      </c>
      <c r="AN554" s="15">
        <v>5</v>
      </c>
      <c r="AO554" s="15">
        <v>2</v>
      </c>
      <c r="AP554" s="15">
        <v>7</v>
      </c>
      <c r="AQ554" s="15">
        <v>5</v>
      </c>
      <c r="AR554" s="15">
        <v>2</v>
      </c>
      <c r="AS554" s="15">
        <v>0</v>
      </c>
      <c r="AT554" s="15">
        <v>0</v>
      </c>
      <c r="AU554" s="15">
        <v>0</v>
      </c>
      <c r="AV554" s="15">
        <v>0</v>
      </c>
      <c r="AW554" s="15">
        <v>0</v>
      </c>
      <c r="AX554" s="15">
        <v>0</v>
      </c>
      <c r="AY554" s="15">
        <v>0</v>
      </c>
    </row>
    <row r="555" spans="1:51">
      <c r="A555" s="1">
        <v>30537</v>
      </c>
      <c r="B555" s="1" t="s">
        <v>1762</v>
      </c>
      <c r="C555" s="1">
        <v>4</v>
      </c>
      <c r="D555" s="1" t="s">
        <v>1763</v>
      </c>
      <c r="E555" s="1" t="s">
        <v>1358</v>
      </c>
      <c r="F555" s="1">
        <v>2</v>
      </c>
      <c r="G555" s="1" t="s">
        <v>272</v>
      </c>
      <c r="H555" s="1">
        <v>0</v>
      </c>
      <c r="I555" s="1" t="s">
        <v>1359</v>
      </c>
      <c r="J555" s="15">
        <v>312</v>
      </c>
      <c r="K555" s="15">
        <v>2112</v>
      </c>
      <c r="L555" s="15">
        <v>830</v>
      </c>
      <c r="M555" s="15">
        <v>1282</v>
      </c>
      <c r="N555" s="15">
        <v>1555</v>
      </c>
      <c r="O555" s="15">
        <v>596</v>
      </c>
      <c r="P555" s="15">
        <v>959</v>
      </c>
      <c r="Q555" s="15">
        <v>255</v>
      </c>
      <c r="R555" s="15">
        <v>868</v>
      </c>
      <c r="S555" s="15">
        <v>283</v>
      </c>
      <c r="T555" s="15">
        <v>585</v>
      </c>
      <c r="U555" s="15">
        <v>385</v>
      </c>
      <c r="V555" s="15">
        <v>85</v>
      </c>
      <c r="W555" s="15">
        <v>300</v>
      </c>
      <c r="X555" s="15">
        <v>56</v>
      </c>
      <c r="Y555" s="15">
        <v>1236</v>
      </c>
      <c r="Z555" s="15">
        <v>540</v>
      </c>
      <c r="AA555" s="15">
        <v>696</v>
      </c>
      <c r="AB555" s="15">
        <v>1168</v>
      </c>
      <c r="AC555" s="15">
        <v>510</v>
      </c>
      <c r="AD555" s="15">
        <v>658</v>
      </c>
      <c r="AE555" s="15">
        <v>55</v>
      </c>
      <c r="AF555" s="15">
        <v>1141</v>
      </c>
      <c r="AG555" s="15">
        <v>509</v>
      </c>
      <c r="AH555" s="15">
        <v>632</v>
      </c>
      <c r="AI555" s="15">
        <v>1089</v>
      </c>
      <c r="AJ555" s="15">
        <v>484</v>
      </c>
      <c r="AK555" s="15">
        <v>605</v>
      </c>
      <c r="AL555" s="15">
        <v>1</v>
      </c>
      <c r="AM555" s="15">
        <v>95</v>
      </c>
      <c r="AN555" s="15">
        <v>31</v>
      </c>
      <c r="AO555" s="15">
        <v>64</v>
      </c>
      <c r="AP555" s="15">
        <v>79</v>
      </c>
      <c r="AQ555" s="15">
        <v>26</v>
      </c>
      <c r="AR555" s="15">
        <v>53</v>
      </c>
      <c r="AS555" s="15">
        <v>1</v>
      </c>
      <c r="AT555" s="15">
        <v>8</v>
      </c>
      <c r="AU555" s="15">
        <v>7</v>
      </c>
      <c r="AV555" s="15">
        <v>1</v>
      </c>
      <c r="AW555" s="15">
        <v>2</v>
      </c>
      <c r="AX555" s="15">
        <v>1</v>
      </c>
      <c r="AY555" s="15">
        <v>1</v>
      </c>
    </row>
    <row r="556" spans="1:51">
      <c r="A556" s="1">
        <v>30548</v>
      </c>
      <c r="B556" s="1" t="s">
        <v>1762</v>
      </c>
      <c r="C556" s="1">
        <v>4</v>
      </c>
      <c r="D556" s="1" t="s">
        <v>1763</v>
      </c>
      <c r="E556" s="1" t="s">
        <v>1360</v>
      </c>
      <c r="F556" s="1">
        <v>3</v>
      </c>
      <c r="G556" s="1" t="s">
        <v>272</v>
      </c>
      <c r="H556" s="1">
        <v>0</v>
      </c>
      <c r="I556" s="1" t="s">
        <v>1361</v>
      </c>
      <c r="J556" s="15">
        <v>59</v>
      </c>
      <c r="K556" s="15">
        <v>952</v>
      </c>
      <c r="L556" s="15">
        <v>383</v>
      </c>
      <c r="M556" s="15">
        <v>569</v>
      </c>
      <c r="N556" s="15">
        <v>787</v>
      </c>
      <c r="O556" s="15">
        <v>317</v>
      </c>
      <c r="P556" s="15">
        <v>470</v>
      </c>
      <c r="Q556" s="15">
        <v>39</v>
      </c>
      <c r="R556" s="15">
        <v>193</v>
      </c>
      <c r="S556" s="15">
        <v>56</v>
      </c>
      <c r="T556" s="15">
        <v>137</v>
      </c>
      <c r="U556" s="15">
        <v>77</v>
      </c>
      <c r="V556" s="15">
        <v>13</v>
      </c>
      <c r="W556" s="15">
        <v>64</v>
      </c>
      <c r="X556" s="15">
        <v>19</v>
      </c>
      <c r="Y556" s="15">
        <v>751</v>
      </c>
      <c r="Z556" s="15">
        <v>320</v>
      </c>
      <c r="AA556" s="15">
        <v>431</v>
      </c>
      <c r="AB556" s="15">
        <v>708</v>
      </c>
      <c r="AC556" s="15">
        <v>303</v>
      </c>
      <c r="AD556" s="15">
        <v>405</v>
      </c>
      <c r="AE556" s="15">
        <v>18</v>
      </c>
      <c r="AF556" s="15">
        <v>656</v>
      </c>
      <c r="AG556" s="15">
        <v>289</v>
      </c>
      <c r="AH556" s="15">
        <v>367</v>
      </c>
      <c r="AI556" s="15">
        <v>629</v>
      </c>
      <c r="AJ556" s="15">
        <v>277</v>
      </c>
      <c r="AK556" s="15">
        <v>352</v>
      </c>
      <c r="AL556" s="15">
        <v>1</v>
      </c>
      <c r="AM556" s="15">
        <v>95</v>
      </c>
      <c r="AN556" s="15">
        <v>31</v>
      </c>
      <c r="AO556" s="15">
        <v>64</v>
      </c>
      <c r="AP556" s="15">
        <v>79</v>
      </c>
      <c r="AQ556" s="15">
        <v>26</v>
      </c>
      <c r="AR556" s="15">
        <v>53</v>
      </c>
      <c r="AS556" s="15">
        <v>1</v>
      </c>
      <c r="AT556" s="15">
        <v>8</v>
      </c>
      <c r="AU556" s="15">
        <v>7</v>
      </c>
      <c r="AV556" s="15">
        <v>1</v>
      </c>
      <c r="AW556" s="15">
        <v>2</v>
      </c>
      <c r="AX556" s="15">
        <v>1</v>
      </c>
      <c r="AY556" s="15">
        <v>1</v>
      </c>
    </row>
    <row r="557" spans="1:51">
      <c r="A557" s="1">
        <v>30559</v>
      </c>
      <c r="B557" s="1" t="s">
        <v>1762</v>
      </c>
      <c r="C557" s="1">
        <v>4</v>
      </c>
      <c r="D557" s="1" t="s">
        <v>1763</v>
      </c>
      <c r="E557" s="1" t="s">
        <v>1362</v>
      </c>
      <c r="F557" s="1">
        <v>4</v>
      </c>
      <c r="G557" s="1" t="s">
        <v>272</v>
      </c>
      <c r="H557" s="1">
        <v>0</v>
      </c>
      <c r="I557" s="1" t="s">
        <v>1363</v>
      </c>
      <c r="J557" s="15">
        <v>59</v>
      </c>
      <c r="K557" s="15">
        <v>952</v>
      </c>
      <c r="L557" s="15">
        <v>383</v>
      </c>
      <c r="M557" s="15">
        <v>569</v>
      </c>
      <c r="N557" s="15">
        <v>787</v>
      </c>
      <c r="O557" s="15">
        <v>317</v>
      </c>
      <c r="P557" s="15">
        <v>470</v>
      </c>
      <c r="Q557" s="15">
        <v>39</v>
      </c>
      <c r="R557" s="15">
        <v>193</v>
      </c>
      <c r="S557" s="15">
        <v>56</v>
      </c>
      <c r="T557" s="15">
        <v>137</v>
      </c>
      <c r="U557" s="15">
        <v>77</v>
      </c>
      <c r="V557" s="15">
        <v>13</v>
      </c>
      <c r="W557" s="15">
        <v>64</v>
      </c>
      <c r="X557" s="15">
        <v>19</v>
      </c>
      <c r="Y557" s="15">
        <v>751</v>
      </c>
      <c r="Z557" s="15">
        <v>320</v>
      </c>
      <c r="AA557" s="15">
        <v>431</v>
      </c>
      <c r="AB557" s="15">
        <v>708</v>
      </c>
      <c r="AC557" s="15">
        <v>303</v>
      </c>
      <c r="AD557" s="15">
        <v>405</v>
      </c>
      <c r="AE557" s="15">
        <v>18</v>
      </c>
      <c r="AF557" s="15">
        <v>656</v>
      </c>
      <c r="AG557" s="15">
        <v>289</v>
      </c>
      <c r="AH557" s="15">
        <v>367</v>
      </c>
      <c r="AI557" s="15">
        <v>629</v>
      </c>
      <c r="AJ557" s="15">
        <v>277</v>
      </c>
      <c r="AK557" s="15">
        <v>352</v>
      </c>
      <c r="AL557" s="15">
        <v>1</v>
      </c>
      <c r="AM557" s="15">
        <v>95</v>
      </c>
      <c r="AN557" s="15">
        <v>31</v>
      </c>
      <c r="AO557" s="15">
        <v>64</v>
      </c>
      <c r="AP557" s="15">
        <v>79</v>
      </c>
      <c r="AQ557" s="15">
        <v>26</v>
      </c>
      <c r="AR557" s="15">
        <v>53</v>
      </c>
      <c r="AS557" s="15">
        <v>1</v>
      </c>
      <c r="AT557" s="15">
        <v>8</v>
      </c>
      <c r="AU557" s="15">
        <v>7</v>
      </c>
      <c r="AV557" s="15">
        <v>1</v>
      </c>
      <c r="AW557" s="15">
        <v>2</v>
      </c>
      <c r="AX557" s="15">
        <v>1</v>
      </c>
      <c r="AY557" s="15">
        <v>1</v>
      </c>
    </row>
    <row r="558" spans="1:51">
      <c r="A558" s="1">
        <v>30570</v>
      </c>
      <c r="B558" s="1" t="s">
        <v>1762</v>
      </c>
      <c r="C558" s="1">
        <v>4</v>
      </c>
      <c r="D558" s="1" t="s">
        <v>1763</v>
      </c>
      <c r="E558" s="1" t="s">
        <v>1364</v>
      </c>
      <c r="F558" s="1">
        <v>5</v>
      </c>
      <c r="G558" s="1" t="s">
        <v>272</v>
      </c>
      <c r="H558" s="1">
        <v>0</v>
      </c>
      <c r="I558" s="1" t="s">
        <v>1365</v>
      </c>
      <c r="J558" s="15">
        <v>0</v>
      </c>
      <c r="K558" s="15">
        <v>0</v>
      </c>
      <c r="L558" s="15">
        <v>0</v>
      </c>
      <c r="M558" s="15">
        <v>0</v>
      </c>
      <c r="N558" s="15">
        <v>0</v>
      </c>
      <c r="O558" s="15">
        <v>0</v>
      </c>
      <c r="P558" s="15">
        <v>0</v>
      </c>
      <c r="Q558" s="15">
        <v>0</v>
      </c>
      <c r="R558" s="15">
        <v>0</v>
      </c>
      <c r="S558" s="15">
        <v>0</v>
      </c>
      <c r="T558" s="15">
        <v>0</v>
      </c>
      <c r="U558" s="15">
        <v>0</v>
      </c>
      <c r="V558" s="15">
        <v>0</v>
      </c>
      <c r="W558" s="15">
        <v>0</v>
      </c>
      <c r="X558" s="15">
        <v>0</v>
      </c>
      <c r="Y558" s="15">
        <v>0</v>
      </c>
      <c r="Z558" s="15">
        <v>0</v>
      </c>
      <c r="AA558" s="15">
        <v>0</v>
      </c>
      <c r="AB558" s="15">
        <v>0</v>
      </c>
      <c r="AC558" s="15">
        <v>0</v>
      </c>
      <c r="AD558" s="15">
        <v>0</v>
      </c>
      <c r="AE558" s="15">
        <v>0</v>
      </c>
      <c r="AF558" s="15">
        <v>0</v>
      </c>
      <c r="AG558" s="15">
        <v>0</v>
      </c>
      <c r="AH558" s="15">
        <v>0</v>
      </c>
      <c r="AI558" s="15">
        <v>0</v>
      </c>
      <c r="AJ558" s="15">
        <v>0</v>
      </c>
      <c r="AK558" s="15">
        <v>0</v>
      </c>
      <c r="AL558" s="15">
        <v>0</v>
      </c>
      <c r="AM558" s="15">
        <v>0</v>
      </c>
      <c r="AN558" s="15">
        <v>0</v>
      </c>
      <c r="AO558" s="15">
        <v>0</v>
      </c>
      <c r="AP558" s="15">
        <v>0</v>
      </c>
      <c r="AQ558" s="15">
        <v>0</v>
      </c>
      <c r="AR558" s="15">
        <v>0</v>
      </c>
      <c r="AS558" s="15">
        <v>0</v>
      </c>
      <c r="AT558" s="15">
        <v>0</v>
      </c>
      <c r="AU558" s="15">
        <v>0</v>
      </c>
      <c r="AV558" s="15">
        <v>0</v>
      </c>
      <c r="AW558" s="15">
        <v>0</v>
      </c>
      <c r="AX558" s="15">
        <v>0</v>
      </c>
      <c r="AY558" s="15">
        <v>0</v>
      </c>
    </row>
    <row r="559" spans="1:51">
      <c r="A559" s="1">
        <v>30581</v>
      </c>
      <c r="B559" s="1" t="s">
        <v>1762</v>
      </c>
      <c r="C559" s="1">
        <v>4</v>
      </c>
      <c r="D559" s="1" t="s">
        <v>1763</v>
      </c>
      <c r="E559" s="1" t="s">
        <v>1366</v>
      </c>
      <c r="F559" s="1">
        <v>5</v>
      </c>
      <c r="G559" s="1" t="s">
        <v>272</v>
      </c>
      <c r="H559" s="1">
        <v>0</v>
      </c>
      <c r="I559" s="1" t="s">
        <v>1367</v>
      </c>
      <c r="J559" s="15">
        <v>58</v>
      </c>
      <c r="K559" s="15">
        <v>944</v>
      </c>
      <c r="L559" s="15">
        <v>376</v>
      </c>
      <c r="M559" s="15">
        <v>568</v>
      </c>
      <c r="N559" s="15">
        <v>785</v>
      </c>
      <c r="O559" s="15">
        <v>316</v>
      </c>
      <c r="P559" s="15">
        <v>469</v>
      </c>
      <c r="Q559" s="15">
        <v>39</v>
      </c>
      <c r="R559" s="15">
        <v>193</v>
      </c>
      <c r="S559" s="15">
        <v>56</v>
      </c>
      <c r="T559" s="15">
        <v>137</v>
      </c>
      <c r="U559" s="15">
        <v>77</v>
      </c>
      <c r="V559" s="15">
        <v>13</v>
      </c>
      <c r="W559" s="15">
        <v>64</v>
      </c>
      <c r="X559" s="15">
        <v>19</v>
      </c>
      <c r="Y559" s="15">
        <v>751</v>
      </c>
      <c r="Z559" s="15">
        <v>320</v>
      </c>
      <c r="AA559" s="15">
        <v>431</v>
      </c>
      <c r="AB559" s="15">
        <v>708</v>
      </c>
      <c r="AC559" s="15">
        <v>303</v>
      </c>
      <c r="AD559" s="15">
        <v>405</v>
      </c>
      <c r="AE559" s="15">
        <v>18</v>
      </c>
      <c r="AF559" s="15">
        <v>656</v>
      </c>
      <c r="AG559" s="15">
        <v>289</v>
      </c>
      <c r="AH559" s="15">
        <v>367</v>
      </c>
      <c r="AI559" s="15">
        <v>629</v>
      </c>
      <c r="AJ559" s="15">
        <v>277</v>
      </c>
      <c r="AK559" s="15">
        <v>352</v>
      </c>
      <c r="AL559" s="15">
        <v>1</v>
      </c>
      <c r="AM559" s="15">
        <v>95</v>
      </c>
      <c r="AN559" s="15">
        <v>31</v>
      </c>
      <c r="AO559" s="15">
        <v>64</v>
      </c>
      <c r="AP559" s="15">
        <v>79</v>
      </c>
      <c r="AQ559" s="15">
        <v>26</v>
      </c>
      <c r="AR559" s="15">
        <v>53</v>
      </c>
      <c r="AS559" s="15">
        <v>0</v>
      </c>
      <c r="AT559" s="15">
        <v>0</v>
      </c>
      <c r="AU559" s="15">
        <v>0</v>
      </c>
      <c r="AV559" s="15">
        <v>0</v>
      </c>
      <c r="AW559" s="15">
        <v>0</v>
      </c>
      <c r="AX559" s="15">
        <v>0</v>
      </c>
      <c r="AY559" s="15">
        <v>0</v>
      </c>
    </row>
    <row r="560" spans="1:51">
      <c r="A560" s="1">
        <v>30592</v>
      </c>
      <c r="B560" s="1" t="s">
        <v>1762</v>
      </c>
      <c r="C560" s="1">
        <v>4</v>
      </c>
      <c r="D560" s="1" t="s">
        <v>1763</v>
      </c>
      <c r="E560" s="1" t="s">
        <v>1368</v>
      </c>
      <c r="F560" s="1">
        <v>5</v>
      </c>
      <c r="G560" s="1" t="s">
        <v>272</v>
      </c>
      <c r="H560" s="1">
        <v>0</v>
      </c>
      <c r="I560" s="1" t="s">
        <v>1369</v>
      </c>
      <c r="J560" s="15">
        <v>0</v>
      </c>
      <c r="K560" s="15">
        <v>0</v>
      </c>
      <c r="L560" s="15">
        <v>0</v>
      </c>
      <c r="M560" s="15">
        <v>0</v>
      </c>
      <c r="N560" s="15">
        <v>0</v>
      </c>
      <c r="O560" s="15">
        <v>0</v>
      </c>
      <c r="P560" s="15">
        <v>0</v>
      </c>
      <c r="Q560" s="15">
        <v>0</v>
      </c>
      <c r="R560" s="15">
        <v>0</v>
      </c>
      <c r="S560" s="15">
        <v>0</v>
      </c>
      <c r="T560" s="15">
        <v>0</v>
      </c>
      <c r="U560" s="15">
        <v>0</v>
      </c>
      <c r="V560" s="15">
        <v>0</v>
      </c>
      <c r="W560" s="15">
        <v>0</v>
      </c>
      <c r="X560" s="15">
        <v>0</v>
      </c>
      <c r="Y560" s="15">
        <v>0</v>
      </c>
      <c r="Z560" s="15">
        <v>0</v>
      </c>
      <c r="AA560" s="15">
        <v>0</v>
      </c>
      <c r="AB560" s="15">
        <v>0</v>
      </c>
      <c r="AC560" s="15">
        <v>0</v>
      </c>
      <c r="AD560" s="15">
        <v>0</v>
      </c>
      <c r="AE560" s="15">
        <v>0</v>
      </c>
      <c r="AF560" s="15">
        <v>0</v>
      </c>
      <c r="AG560" s="15">
        <v>0</v>
      </c>
      <c r="AH560" s="15">
        <v>0</v>
      </c>
      <c r="AI560" s="15">
        <v>0</v>
      </c>
      <c r="AJ560" s="15">
        <v>0</v>
      </c>
      <c r="AK560" s="15">
        <v>0</v>
      </c>
      <c r="AL560" s="15">
        <v>0</v>
      </c>
      <c r="AM560" s="15">
        <v>0</v>
      </c>
      <c r="AN560" s="15">
        <v>0</v>
      </c>
      <c r="AO560" s="15">
        <v>0</v>
      </c>
      <c r="AP560" s="15">
        <v>0</v>
      </c>
      <c r="AQ560" s="15">
        <v>0</v>
      </c>
      <c r="AR560" s="15">
        <v>0</v>
      </c>
      <c r="AS560" s="15">
        <v>0</v>
      </c>
      <c r="AT560" s="15">
        <v>0</v>
      </c>
      <c r="AU560" s="15">
        <v>0</v>
      </c>
      <c r="AV560" s="15">
        <v>0</v>
      </c>
      <c r="AW560" s="15">
        <v>0</v>
      </c>
      <c r="AX560" s="15">
        <v>0</v>
      </c>
      <c r="AY560" s="15">
        <v>0</v>
      </c>
    </row>
    <row r="561" spans="1:51">
      <c r="A561" s="1">
        <v>30603</v>
      </c>
      <c r="B561" s="1" t="s">
        <v>1762</v>
      </c>
      <c r="C561" s="1">
        <v>4</v>
      </c>
      <c r="D561" s="1" t="s">
        <v>1763</v>
      </c>
      <c r="E561" s="1" t="s">
        <v>1370</v>
      </c>
      <c r="F561" s="1">
        <v>5</v>
      </c>
      <c r="G561" s="1" t="s">
        <v>272</v>
      </c>
      <c r="H561" s="1">
        <v>0</v>
      </c>
      <c r="I561" s="1" t="s">
        <v>1371</v>
      </c>
      <c r="J561" s="15">
        <v>0</v>
      </c>
      <c r="K561" s="15">
        <v>0</v>
      </c>
      <c r="L561" s="15">
        <v>0</v>
      </c>
      <c r="M561" s="15">
        <v>0</v>
      </c>
      <c r="N561" s="15">
        <v>0</v>
      </c>
      <c r="O561" s="15">
        <v>0</v>
      </c>
      <c r="P561" s="15">
        <v>0</v>
      </c>
      <c r="Q561" s="15">
        <v>0</v>
      </c>
      <c r="R561" s="15">
        <v>0</v>
      </c>
      <c r="S561" s="15">
        <v>0</v>
      </c>
      <c r="T561" s="15">
        <v>0</v>
      </c>
      <c r="U561" s="15">
        <v>0</v>
      </c>
      <c r="V561" s="15">
        <v>0</v>
      </c>
      <c r="W561" s="15">
        <v>0</v>
      </c>
      <c r="X561" s="15">
        <v>0</v>
      </c>
      <c r="Y561" s="15">
        <v>0</v>
      </c>
      <c r="Z561" s="15">
        <v>0</v>
      </c>
      <c r="AA561" s="15">
        <v>0</v>
      </c>
      <c r="AB561" s="15">
        <v>0</v>
      </c>
      <c r="AC561" s="15">
        <v>0</v>
      </c>
      <c r="AD561" s="15">
        <v>0</v>
      </c>
      <c r="AE561" s="15">
        <v>0</v>
      </c>
      <c r="AF561" s="15">
        <v>0</v>
      </c>
      <c r="AG561" s="15">
        <v>0</v>
      </c>
      <c r="AH561" s="15">
        <v>0</v>
      </c>
      <c r="AI561" s="15">
        <v>0</v>
      </c>
      <c r="AJ561" s="15">
        <v>0</v>
      </c>
      <c r="AK561" s="15">
        <v>0</v>
      </c>
      <c r="AL561" s="15">
        <v>0</v>
      </c>
      <c r="AM561" s="15">
        <v>0</v>
      </c>
      <c r="AN561" s="15">
        <v>0</v>
      </c>
      <c r="AO561" s="15">
        <v>0</v>
      </c>
      <c r="AP561" s="15">
        <v>0</v>
      </c>
      <c r="AQ561" s="15">
        <v>0</v>
      </c>
      <c r="AR561" s="15">
        <v>0</v>
      </c>
      <c r="AS561" s="15">
        <v>0</v>
      </c>
      <c r="AT561" s="15">
        <v>0</v>
      </c>
      <c r="AU561" s="15">
        <v>0</v>
      </c>
      <c r="AV561" s="15">
        <v>0</v>
      </c>
      <c r="AW561" s="15">
        <v>0</v>
      </c>
      <c r="AX561" s="15">
        <v>0</v>
      </c>
      <c r="AY561" s="15">
        <v>0</v>
      </c>
    </row>
    <row r="562" spans="1:51">
      <c r="A562" s="1">
        <v>30614</v>
      </c>
      <c r="B562" s="1" t="s">
        <v>1762</v>
      </c>
      <c r="C562" s="1">
        <v>4</v>
      </c>
      <c r="D562" s="1" t="s">
        <v>1763</v>
      </c>
      <c r="E562" s="1" t="s">
        <v>1372</v>
      </c>
      <c r="F562" s="1">
        <v>5</v>
      </c>
      <c r="G562" s="1" t="s">
        <v>272</v>
      </c>
      <c r="H562" s="1">
        <v>0</v>
      </c>
      <c r="I562" s="1" t="s">
        <v>1373</v>
      </c>
      <c r="J562" s="15">
        <v>1</v>
      </c>
      <c r="K562" s="15">
        <v>8</v>
      </c>
      <c r="L562" s="15">
        <v>7</v>
      </c>
      <c r="M562" s="15">
        <v>1</v>
      </c>
      <c r="N562" s="15">
        <v>2</v>
      </c>
      <c r="O562" s="15">
        <v>1</v>
      </c>
      <c r="P562" s="15">
        <v>1</v>
      </c>
      <c r="Q562" s="15">
        <v>0</v>
      </c>
      <c r="R562" s="15">
        <v>0</v>
      </c>
      <c r="S562" s="15">
        <v>0</v>
      </c>
      <c r="T562" s="15">
        <v>0</v>
      </c>
      <c r="U562" s="15">
        <v>0</v>
      </c>
      <c r="V562" s="15">
        <v>0</v>
      </c>
      <c r="W562" s="15">
        <v>0</v>
      </c>
      <c r="X562" s="15">
        <v>0</v>
      </c>
      <c r="Y562" s="15">
        <v>0</v>
      </c>
      <c r="Z562" s="15">
        <v>0</v>
      </c>
      <c r="AA562" s="15">
        <v>0</v>
      </c>
      <c r="AB562" s="15">
        <v>0</v>
      </c>
      <c r="AC562" s="15">
        <v>0</v>
      </c>
      <c r="AD562" s="15">
        <v>0</v>
      </c>
      <c r="AE562" s="15">
        <v>0</v>
      </c>
      <c r="AF562" s="15">
        <v>0</v>
      </c>
      <c r="AG562" s="15">
        <v>0</v>
      </c>
      <c r="AH562" s="15">
        <v>0</v>
      </c>
      <c r="AI562" s="15">
        <v>0</v>
      </c>
      <c r="AJ562" s="15">
        <v>0</v>
      </c>
      <c r="AK562" s="15">
        <v>0</v>
      </c>
      <c r="AL562" s="15">
        <v>0</v>
      </c>
      <c r="AM562" s="15">
        <v>0</v>
      </c>
      <c r="AN562" s="15">
        <v>0</v>
      </c>
      <c r="AO562" s="15">
        <v>0</v>
      </c>
      <c r="AP562" s="15">
        <v>0</v>
      </c>
      <c r="AQ562" s="15">
        <v>0</v>
      </c>
      <c r="AR562" s="15">
        <v>0</v>
      </c>
      <c r="AS562" s="15">
        <v>1</v>
      </c>
      <c r="AT562" s="15">
        <v>8</v>
      </c>
      <c r="AU562" s="15">
        <v>7</v>
      </c>
      <c r="AV562" s="15">
        <v>1</v>
      </c>
      <c r="AW562" s="15">
        <v>2</v>
      </c>
      <c r="AX562" s="15">
        <v>1</v>
      </c>
      <c r="AY562" s="15">
        <v>1</v>
      </c>
    </row>
    <row r="563" spans="1:51">
      <c r="A563" s="1">
        <v>30625</v>
      </c>
      <c r="B563" s="1" t="s">
        <v>1762</v>
      </c>
      <c r="C563" s="1">
        <v>4</v>
      </c>
      <c r="D563" s="1" t="s">
        <v>1763</v>
      </c>
      <c r="E563" s="1" t="s">
        <v>1374</v>
      </c>
      <c r="F563" s="1">
        <v>6</v>
      </c>
      <c r="G563" s="1" t="s">
        <v>272</v>
      </c>
      <c r="H563" s="1">
        <v>0</v>
      </c>
      <c r="I563" s="1" t="s">
        <v>1375</v>
      </c>
      <c r="J563" s="15">
        <v>0</v>
      </c>
      <c r="K563" s="15">
        <v>0</v>
      </c>
      <c r="L563" s="15">
        <v>0</v>
      </c>
      <c r="M563" s="15">
        <v>0</v>
      </c>
      <c r="N563" s="15">
        <v>0</v>
      </c>
      <c r="O563" s="15">
        <v>0</v>
      </c>
      <c r="P563" s="15">
        <v>0</v>
      </c>
      <c r="Q563" s="15">
        <v>0</v>
      </c>
      <c r="R563" s="15">
        <v>0</v>
      </c>
      <c r="S563" s="15">
        <v>0</v>
      </c>
      <c r="T563" s="15">
        <v>0</v>
      </c>
      <c r="U563" s="15">
        <v>0</v>
      </c>
      <c r="V563" s="15">
        <v>0</v>
      </c>
      <c r="W563" s="15">
        <v>0</v>
      </c>
      <c r="X563" s="15">
        <v>0</v>
      </c>
      <c r="Y563" s="15">
        <v>0</v>
      </c>
      <c r="Z563" s="15">
        <v>0</v>
      </c>
      <c r="AA563" s="15">
        <v>0</v>
      </c>
      <c r="AB563" s="15">
        <v>0</v>
      </c>
      <c r="AC563" s="15">
        <v>0</v>
      </c>
      <c r="AD563" s="15">
        <v>0</v>
      </c>
      <c r="AE563" s="15">
        <v>0</v>
      </c>
      <c r="AF563" s="15">
        <v>0</v>
      </c>
      <c r="AG563" s="15">
        <v>0</v>
      </c>
      <c r="AH563" s="15">
        <v>0</v>
      </c>
      <c r="AI563" s="15">
        <v>0</v>
      </c>
      <c r="AJ563" s="15">
        <v>0</v>
      </c>
      <c r="AK563" s="15">
        <v>0</v>
      </c>
      <c r="AL563" s="15">
        <v>0</v>
      </c>
      <c r="AM563" s="15">
        <v>0</v>
      </c>
      <c r="AN563" s="15">
        <v>0</v>
      </c>
      <c r="AO563" s="15">
        <v>0</v>
      </c>
      <c r="AP563" s="15">
        <v>0</v>
      </c>
      <c r="AQ563" s="15">
        <v>0</v>
      </c>
      <c r="AR563" s="15">
        <v>0</v>
      </c>
      <c r="AS563" s="15">
        <v>0</v>
      </c>
      <c r="AT563" s="15">
        <v>0</v>
      </c>
      <c r="AU563" s="15">
        <v>0</v>
      </c>
      <c r="AV563" s="15">
        <v>0</v>
      </c>
      <c r="AW563" s="15">
        <v>0</v>
      </c>
      <c r="AX563" s="15">
        <v>0</v>
      </c>
      <c r="AY563" s="15">
        <v>0</v>
      </c>
    </row>
    <row r="564" spans="1:51">
      <c r="A564" s="1">
        <v>30636</v>
      </c>
      <c r="B564" s="1" t="s">
        <v>1762</v>
      </c>
      <c r="C564" s="1">
        <v>4</v>
      </c>
      <c r="D564" s="1" t="s">
        <v>1763</v>
      </c>
      <c r="E564" s="1" t="s">
        <v>1376</v>
      </c>
      <c r="F564" s="1">
        <v>6</v>
      </c>
      <c r="G564" s="1" t="s">
        <v>272</v>
      </c>
      <c r="H564" s="1">
        <v>0</v>
      </c>
      <c r="I564" s="1" t="s">
        <v>1377</v>
      </c>
      <c r="J564" s="15">
        <v>1</v>
      </c>
      <c r="K564" s="15">
        <v>8</v>
      </c>
      <c r="L564" s="15">
        <v>7</v>
      </c>
      <c r="M564" s="15">
        <v>1</v>
      </c>
      <c r="N564" s="15">
        <v>2</v>
      </c>
      <c r="O564" s="15">
        <v>1</v>
      </c>
      <c r="P564" s="15">
        <v>1</v>
      </c>
      <c r="Q564" s="15">
        <v>0</v>
      </c>
      <c r="R564" s="15">
        <v>0</v>
      </c>
      <c r="S564" s="15">
        <v>0</v>
      </c>
      <c r="T564" s="15">
        <v>0</v>
      </c>
      <c r="U564" s="15">
        <v>0</v>
      </c>
      <c r="V564" s="15">
        <v>0</v>
      </c>
      <c r="W564" s="15">
        <v>0</v>
      </c>
      <c r="X564" s="15">
        <v>0</v>
      </c>
      <c r="Y564" s="15">
        <v>0</v>
      </c>
      <c r="Z564" s="15">
        <v>0</v>
      </c>
      <c r="AA564" s="15">
        <v>0</v>
      </c>
      <c r="AB564" s="15">
        <v>0</v>
      </c>
      <c r="AC564" s="15">
        <v>0</v>
      </c>
      <c r="AD564" s="15">
        <v>0</v>
      </c>
      <c r="AE564" s="15">
        <v>0</v>
      </c>
      <c r="AF564" s="15">
        <v>0</v>
      </c>
      <c r="AG564" s="15">
        <v>0</v>
      </c>
      <c r="AH564" s="15">
        <v>0</v>
      </c>
      <c r="AI564" s="15">
        <v>0</v>
      </c>
      <c r="AJ564" s="15">
        <v>0</v>
      </c>
      <c r="AK564" s="15">
        <v>0</v>
      </c>
      <c r="AL564" s="15">
        <v>0</v>
      </c>
      <c r="AM564" s="15">
        <v>0</v>
      </c>
      <c r="AN564" s="15">
        <v>0</v>
      </c>
      <c r="AO564" s="15">
        <v>0</v>
      </c>
      <c r="AP564" s="15">
        <v>0</v>
      </c>
      <c r="AQ564" s="15">
        <v>0</v>
      </c>
      <c r="AR564" s="15">
        <v>0</v>
      </c>
      <c r="AS564" s="15">
        <v>1</v>
      </c>
      <c r="AT564" s="15">
        <v>8</v>
      </c>
      <c r="AU564" s="15">
        <v>7</v>
      </c>
      <c r="AV564" s="15">
        <v>1</v>
      </c>
      <c r="AW564" s="15">
        <v>2</v>
      </c>
      <c r="AX564" s="15">
        <v>1</v>
      </c>
      <c r="AY564" s="15">
        <v>1</v>
      </c>
    </row>
    <row r="565" spans="1:51">
      <c r="A565" s="1">
        <v>30647</v>
      </c>
      <c r="B565" s="1" t="s">
        <v>1762</v>
      </c>
      <c r="C565" s="1">
        <v>4</v>
      </c>
      <c r="D565" s="1" t="s">
        <v>1763</v>
      </c>
      <c r="E565" s="1" t="s">
        <v>1378</v>
      </c>
      <c r="F565" s="1">
        <v>3</v>
      </c>
      <c r="G565" s="1" t="s">
        <v>272</v>
      </c>
      <c r="H565" s="1">
        <v>0</v>
      </c>
      <c r="I565" s="1" t="s">
        <v>1379</v>
      </c>
      <c r="J565" s="15">
        <v>253</v>
      </c>
      <c r="K565" s="15">
        <v>1160</v>
      </c>
      <c r="L565" s="15">
        <v>447</v>
      </c>
      <c r="M565" s="15">
        <v>713</v>
      </c>
      <c r="N565" s="15">
        <v>768</v>
      </c>
      <c r="O565" s="15">
        <v>279</v>
      </c>
      <c r="P565" s="15">
        <v>489</v>
      </c>
      <c r="Q565" s="15">
        <v>216</v>
      </c>
      <c r="R565" s="15">
        <v>675</v>
      </c>
      <c r="S565" s="15">
        <v>227</v>
      </c>
      <c r="T565" s="15">
        <v>448</v>
      </c>
      <c r="U565" s="15">
        <v>308</v>
      </c>
      <c r="V565" s="15">
        <v>72</v>
      </c>
      <c r="W565" s="15">
        <v>236</v>
      </c>
      <c r="X565" s="15">
        <v>37</v>
      </c>
      <c r="Y565" s="15">
        <v>485</v>
      </c>
      <c r="Z565" s="15">
        <v>220</v>
      </c>
      <c r="AA565" s="15">
        <v>265</v>
      </c>
      <c r="AB565" s="15">
        <v>460</v>
      </c>
      <c r="AC565" s="15">
        <v>207</v>
      </c>
      <c r="AD565" s="15">
        <v>253</v>
      </c>
      <c r="AE565" s="15">
        <v>37</v>
      </c>
      <c r="AF565" s="15">
        <v>485</v>
      </c>
      <c r="AG565" s="15">
        <v>220</v>
      </c>
      <c r="AH565" s="15">
        <v>265</v>
      </c>
      <c r="AI565" s="15">
        <v>460</v>
      </c>
      <c r="AJ565" s="15">
        <v>207</v>
      </c>
      <c r="AK565" s="15">
        <v>253</v>
      </c>
      <c r="AL565" s="15">
        <v>0</v>
      </c>
      <c r="AM565" s="15">
        <v>0</v>
      </c>
      <c r="AN565" s="15">
        <v>0</v>
      </c>
      <c r="AO565" s="15">
        <v>0</v>
      </c>
      <c r="AP565" s="15">
        <v>0</v>
      </c>
      <c r="AQ565" s="15">
        <v>0</v>
      </c>
      <c r="AR565" s="15">
        <v>0</v>
      </c>
      <c r="AS565" s="15">
        <v>0</v>
      </c>
      <c r="AT565" s="15">
        <v>0</v>
      </c>
      <c r="AU565" s="15">
        <v>0</v>
      </c>
      <c r="AV565" s="15">
        <v>0</v>
      </c>
      <c r="AW565" s="15">
        <v>0</v>
      </c>
      <c r="AX565" s="15">
        <v>0</v>
      </c>
      <c r="AY565" s="15">
        <v>0</v>
      </c>
    </row>
    <row r="566" spans="1:51">
      <c r="A566" s="1">
        <v>30658</v>
      </c>
      <c r="B566" s="1" t="s">
        <v>1762</v>
      </c>
      <c r="C566" s="1">
        <v>4</v>
      </c>
      <c r="D566" s="1" t="s">
        <v>1763</v>
      </c>
      <c r="E566" s="1" t="s">
        <v>1380</v>
      </c>
      <c r="F566" s="1">
        <v>4</v>
      </c>
      <c r="G566" s="1" t="s">
        <v>272</v>
      </c>
      <c r="H566" s="1">
        <v>0</v>
      </c>
      <c r="I566" s="1" t="s">
        <v>1381</v>
      </c>
      <c r="J566" s="15">
        <v>234</v>
      </c>
      <c r="K566" s="15">
        <v>968</v>
      </c>
      <c r="L566" s="15">
        <v>342</v>
      </c>
      <c r="M566" s="15">
        <v>626</v>
      </c>
      <c r="N566" s="15">
        <v>585</v>
      </c>
      <c r="O566" s="15">
        <v>179</v>
      </c>
      <c r="P566" s="15">
        <v>406</v>
      </c>
      <c r="Q566" s="15">
        <v>212</v>
      </c>
      <c r="R566" s="15">
        <v>664</v>
      </c>
      <c r="S566" s="15">
        <v>224</v>
      </c>
      <c r="T566" s="15">
        <v>440</v>
      </c>
      <c r="U566" s="15">
        <v>302</v>
      </c>
      <c r="V566" s="15">
        <v>71</v>
      </c>
      <c r="W566" s="15">
        <v>231</v>
      </c>
      <c r="X566" s="15">
        <v>22</v>
      </c>
      <c r="Y566" s="15">
        <v>304</v>
      </c>
      <c r="Z566" s="15">
        <v>118</v>
      </c>
      <c r="AA566" s="15">
        <v>186</v>
      </c>
      <c r="AB566" s="15">
        <v>283</v>
      </c>
      <c r="AC566" s="15">
        <v>108</v>
      </c>
      <c r="AD566" s="15">
        <v>175</v>
      </c>
      <c r="AE566" s="15">
        <v>22</v>
      </c>
      <c r="AF566" s="15">
        <v>304</v>
      </c>
      <c r="AG566" s="15">
        <v>118</v>
      </c>
      <c r="AH566" s="15">
        <v>186</v>
      </c>
      <c r="AI566" s="15">
        <v>283</v>
      </c>
      <c r="AJ566" s="15">
        <v>108</v>
      </c>
      <c r="AK566" s="15">
        <v>175</v>
      </c>
      <c r="AL566" s="15">
        <v>0</v>
      </c>
      <c r="AM566" s="15">
        <v>0</v>
      </c>
      <c r="AN566" s="15">
        <v>0</v>
      </c>
      <c r="AO566" s="15">
        <v>0</v>
      </c>
      <c r="AP566" s="15">
        <v>0</v>
      </c>
      <c r="AQ566" s="15">
        <v>0</v>
      </c>
      <c r="AR566" s="15">
        <v>0</v>
      </c>
      <c r="AS566" s="15">
        <v>0</v>
      </c>
      <c r="AT566" s="15">
        <v>0</v>
      </c>
      <c r="AU566" s="15">
        <v>0</v>
      </c>
      <c r="AV566" s="15">
        <v>0</v>
      </c>
      <c r="AW566" s="15">
        <v>0</v>
      </c>
      <c r="AX566" s="15">
        <v>0</v>
      </c>
      <c r="AY566" s="15">
        <v>0</v>
      </c>
    </row>
    <row r="567" spans="1:51">
      <c r="A567" s="1">
        <v>30669</v>
      </c>
      <c r="B567" s="1" t="s">
        <v>1762</v>
      </c>
      <c r="C567" s="1">
        <v>4</v>
      </c>
      <c r="D567" s="1" t="s">
        <v>1763</v>
      </c>
      <c r="E567" s="1" t="s">
        <v>1382</v>
      </c>
      <c r="F567" s="1">
        <v>5</v>
      </c>
      <c r="G567" s="1" t="s">
        <v>272</v>
      </c>
      <c r="H567" s="1">
        <v>0</v>
      </c>
      <c r="I567" s="1" t="s">
        <v>1383</v>
      </c>
      <c r="J567" s="15">
        <v>1</v>
      </c>
      <c r="K567" s="15">
        <v>3</v>
      </c>
      <c r="L567" s="15">
        <v>1</v>
      </c>
      <c r="M567" s="15">
        <v>2</v>
      </c>
      <c r="N567" s="15">
        <v>0</v>
      </c>
      <c r="O567" s="15">
        <v>0</v>
      </c>
      <c r="P567" s="15">
        <v>0</v>
      </c>
      <c r="Q567" s="15">
        <v>0</v>
      </c>
      <c r="R567" s="15">
        <v>0</v>
      </c>
      <c r="S567" s="15">
        <v>0</v>
      </c>
      <c r="T567" s="15">
        <v>0</v>
      </c>
      <c r="U567" s="15">
        <v>0</v>
      </c>
      <c r="V567" s="15">
        <v>0</v>
      </c>
      <c r="W567" s="15">
        <v>0</v>
      </c>
      <c r="X567" s="15">
        <v>1</v>
      </c>
      <c r="Y567" s="15">
        <v>3</v>
      </c>
      <c r="Z567" s="15">
        <v>1</v>
      </c>
      <c r="AA567" s="15">
        <v>2</v>
      </c>
      <c r="AB567" s="15">
        <v>0</v>
      </c>
      <c r="AC567" s="15">
        <v>0</v>
      </c>
      <c r="AD567" s="15">
        <v>0</v>
      </c>
      <c r="AE567" s="15">
        <v>1</v>
      </c>
      <c r="AF567" s="15">
        <v>3</v>
      </c>
      <c r="AG567" s="15">
        <v>1</v>
      </c>
      <c r="AH567" s="15">
        <v>2</v>
      </c>
      <c r="AI567" s="15">
        <v>0</v>
      </c>
      <c r="AJ567" s="15">
        <v>0</v>
      </c>
      <c r="AK567" s="15">
        <v>0</v>
      </c>
      <c r="AL567" s="15">
        <v>0</v>
      </c>
      <c r="AM567" s="15">
        <v>0</v>
      </c>
      <c r="AN567" s="15">
        <v>0</v>
      </c>
      <c r="AO567" s="15">
        <v>0</v>
      </c>
      <c r="AP567" s="15">
        <v>0</v>
      </c>
      <c r="AQ567" s="15">
        <v>0</v>
      </c>
      <c r="AR567" s="15">
        <v>0</v>
      </c>
      <c r="AS567" s="15">
        <v>0</v>
      </c>
      <c r="AT567" s="15">
        <v>0</v>
      </c>
      <c r="AU567" s="15">
        <v>0</v>
      </c>
      <c r="AV567" s="15">
        <v>0</v>
      </c>
      <c r="AW567" s="15">
        <v>0</v>
      </c>
      <c r="AX567" s="15">
        <v>0</v>
      </c>
      <c r="AY567" s="15">
        <v>0</v>
      </c>
    </row>
    <row r="568" spans="1:51">
      <c r="A568" s="1">
        <v>30680</v>
      </c>
      <c r="B568" s="1" t="s">
        <v>1762</v>
      </c>
      <c r="C568" s="1">
        <v>4</v>
      </c>
      <c r="D568" s="1" t="s">
        <v>1763</v>
      </c>
      <c r="E568" s="1" t="s">
        <v>1384</v>
      </c>
      <c r="F568" s="1">
        <v>5</v>
      </c>
      <c r="G568" s="1" t="s">
        <v>272</v>
      </c>
      <c r="H568" s="1">
        <v>0</v>
      </c>
      <c r="I568" s="1" t="s">
        <v>1385</v>
      </c>
      <c r="J568" s="15">
        <v>19</v>
      </c>
      <c r="K568" s="15">
        <v>130</v>
      </c>
      <c r="L568" s="15">
        <v>45</v>
      </c>
      <c r="M568" s="15">
        <v>85</v>
      </c>
      <c r="N568" s="15">
        <v>90</v>
      </c>
      <c r="O568" s="15">
        <v>25</v>
      </c>
      <c r="P568" s="15">
        <v>65</v>
      </c>
      <c r="Q568" s="15">
        <v>13</v>
      </c>
      <c r="R568" s="15">
        <v>42</v>
      </c>
      <c r="S568" s="15">
        <v>16</v>
      </c>
      <c r="T568" s="15">
        <v>26</v>
      </c>
      <c r="U568" s="15">
        <v>14</v>
      </c>
      <c r="V568" s="15">
        <v>1</v>
      </c>
      <c r="W568" s="15">
        <v>13</v>
      </c>
      <c r="X568" s="15">
        <v>6</v>
      </c>
      <c r="Y568" s="15">
        <v>88</v>
      </c>
      <c r="Z568" s="15">
        <v>29</v>
      </c>
      <c r="AA568" s="15">
        <v>59</v>
      </c>
      <c r="AB568" s="15">
        <v>76</v>
      </c>
      <c r="AC568" s="15">
        <v>24</v>
      </c>
      <c r="AD568" s="15">
        <v>52</v>
      </c>
      <c r="AE568" s="15">
        <v>6</v>
      </c>
      <c r="AF568" s="15">
        <v>88</v>
      </c>
      <c r="AG568" s="15">
        <v>29</v>
      </c>
      <c r="AH568" s="15">
        <v>59</v>
      </c>
      <c r="AI568" s="15">
        <v>76</v>
      </c>
      <c r="AJ568" s="15">
        <v>24</v>
      </c>
      <c r="AK568" s="15">
        <v>52</v>
      </c>
      <c r="AL568" s="15">
        <v>0</v>
      </c>
      <c r="AM568" s="15">
        <v>0</v>
      </c>
      <c r="AN568" s="15">
        <v>0</v>
      </c>
      <c r="AO568" s="15">
        <v>0</v>
      </c>
      <c r="AP568" s="15">
        <v>0</v>
      </c>
      <c r="AQ568" s="15">
        <v>0</v>
      </c>
      <c r="AR568" s="15">
        <v>0</v>
      </c>
      <c r="AS568" s="15">
        <v>0</v>
      </c>
      <c r="AT568" s="15">
        <v>0</v>
      </c>
      <c r="AU568" s="15">
        <v>0</v>
      </c>
      <c r="AV568" s="15">
        <v>0</v>
      </c>
      <c r="AW568" s="15">
        <v>0</v>
      </c>
      <c r="AX568" s="15">
        <v>0</v>
      </c>
      <c r="AY568" s="15">
        <v>0</v>
      </c>
    </row>
    <row r="569" spans="1:51">
      <c r="A569" s="1">
        <v>30691</v>
      </c>
      <c r="B569" s="1" t="s">
        <v>1762</v>
      </c>
      <c r="C569" s="1">
        <v>4</v>
      </c>
      <c r="D569" s="1" t="s">
        <v>1763</v>
      </c>
      <c r="E569" s="1" t="s">
        <v>1386</v>
      </c>
      <c r="F569" s="1">
        <v>5</v>
      </c>
      <c r="G569" s="1" t="s">
        <v>272</v>
      </c>
      <c r="H569" s="1">
        <v>0</v>
      </c>
      <c r="I569" s="1" t="s">
        <v>1387</v>
      </c>
      <c r="J569" s="15">
        <v>47</v>
      </c>
      <c r="K569" s="15">
        <v>258</v>
      </c>
      <c r="L569" s="15">
        <v>104</v>
      </c>
      <c r="M569" s="15">
        <v>154</v>
      </c>
      <c r="N569" s="15">
        <v>156</v>
      </c>
      <c r="O569" s="15">
        <v>54</v>
      </c>
      <c r="P569" s="15">
        <v>102</v>
      </c>
      <c r="Q569" s="15">
        <v>41</v>
      </c>
      <c r="R569" s="15">
        <v>183</v>
      </c>
      <c r="S569" s="15">
        <v>69</v>
      </c>
      <c r="T569" s="15">
        <v>114</v>
      </c>
      <c r="U569" s="15">
        <v>84</v>
      </c>
      <c r="V569" s="15">
        <v>22</v>
      </c>
      <c r="W569" s="15">
        <v>62</v>
      </c>
      <c r="X569" s="15">
        <v>6</v>
      </c>
      <c r="Y569" s="15">
        <v>75</v>
      </c>
      <c r="Z569" s="15">
        <v>35</v>
      </c>
      <c r="AA569" s="15">
        <v>40</v>
      </c>
      <c r="AB569" s="15">
        <v>72</v>
      </c>
      <c r="AC569" s="15">
        <v>32</v>
      </c>
      <c r="AD569" s="15">
        <v>40</v>
      </c>
      <c r="AE569" s="15">
        <v>6</v>
      </c>
      <c r="AF569" s="15">
        <v>75</v>
      </c>
      <c r="AG569" s="15">
        <v>35</v>
      </c>
      <c r="AH569" s="15">
        <v>40</v>
      </c>
      <c r="AI569" s="15">
        <v>72</v>
      </c>
      <c r="AJ569" s="15">
        <v>32</v>
      </c>
      <c r="AK569" s="15">
        <v>40</v>
      </c>
      <c r="AL569" s="15">
        <v>0</v>
      </c>
      <c r="AM569" s="15">
        <v>0</v>
      </c>
      <c r="AN569" s="15">
        <v>0</v>
      </c>
      <c r="AO569" s="15">
        <v>0</v>
      </c>
      <c r="AP569" s="15">
        <v>0</v>
      </c>
      <c r="AQ569" s="15">
        <v>0</v>
      </c>
      <c r="AR569" s="15">
        <v>0</v>
      </c>
      <c r="AS569" s="15">
        <v>0</v>
      </c>
      <c r="AT569" s="15">
        <v>0</v>
      </c>
      <c r="AU569" s="15">
        <v>0</v>
      </c>
      <c r="AV569" s="15">
        <v>0</v>
      </c>
      <c r="AW569" s="15">
        <v>0</v>
      </c>
      <c r="AX569" s="15">
        <v>0</v>
      </c>
      <c r="AY569" s="15">
        <v>0</v>
      </c>
    </row>
    <row r="570" spans="1:51">
      <c r="A570" s="1">
        <v>30702</v>
      </c>
      <c r="B570" s="1" t="s">
        <v>1762</v>
      </c>
      <c r="C570" s="1">
        <v>4</v>
      </c>
      <c r="D570" s="1" t="s">
        <v>1763</v>
      </c>
      <c r="E570" s="1" t="s">
        <v>1388</v>
      </c>
      <c r="F570" s="1">
        <v>6</v>
      </c>
      <c r="G570" s="1" t="s">
        <v>272</v>
      </c>
      <c r="H570" s="1">
        <v>0</v>
      </c>
      <c r="I570" s="1" t="s">
        <v>1389</v>
      </c>
      <c r="J570" s="15">
        <v>20</v>
      </c>
      <c r="K570" s="15">
        <v>99</v>
      </c>
      <c r="L570" s="15">
        <v>38</v>
      </c>
      <c r="M570" s="15">
        <v>61</v>
      </c>
      <c r="N570" s="15">
        <v>62</v>
      </c>
      <c r="O570" s="15">
        <v>18</v>
      </c>
      <c r="P570" s="15">
        <v>44</v>
      </c>
      <c r="Q570" s="15">
        <v>18</v>
      </c>
      <c r="R570" s="15">
        <v>71</v>
      </c>
      <c r="S570" s="15">
        <v>25</v>
      </c>
      <c r="T570" s="15">
        <v>46</v>
      </c>
      <c r="U570" s="15">
        <v>36</v>
      </c>
      <c r="V570" s="15">
        <v>7</v>
      </c>
      <c r="W570" s="15">
        <v>29</v>
      </c>
      <c r="X570" s="15">
        <v>2</v>
      </c>
      <c r="Y570" s="15">
        <v>28</v>
      </c>
      <c r="Z570" s="15">
        <v>13</v>
      </c>
      <c r="AA570" s="15">
        <v>15</v>
      </c>
      <c r="AB570" s="15">
        <v>26</v>
      </c>
      <c r="AC570" s="15">
        <v>11</v>
      </c>
      <c r="AD570" s="15">
        <v>15</v>
      </c>
      <c r="AE570" s="15">
        <v>2</v>
      </c>
      <c r="AF570" s="15">
        <v>28</v>
      </c>
      <c r="AG570" s="15">
        <v>13</v>
      </c>
      <c r="AH570" s="15">
        <v>15</v>
      </c>
      <c r="AI570" s="15">
        <v>26</v>
      </c>
      <c r="AJ570" s="15">
        <v>11</v>
      </c>
      <c r="AK570" s="15">
        <v>15</v>
      </c>
      <c r="AL570" s="15">
        <v>0</v>
      </c>
      <c r="AM570" s="15">
        <v>0</v>
      </c>
      <c r="AN570" s="15">
        <v>0</v>
      </c>
      <c r="AO570" s="15">
        <v>0</v>
      </c>
      <c r="AP570" s="15">
        <v>0</v>
      </c>
      <c r="AQ570" s="15">
        <v>0</v>
      </c>
      <c r="AR570" s="15">
        <v>0</v>
      </c>
      <c r="AS570" s="15">
        <v>0</v>
      </c>
      <c r="AT570" s="15">
        <v>0</v>
      </c>
      <c r="AU570" s="15">
        <v>0</v>
      </c>
      <c r="AV570" s="15">
        <v>0</v>
      </c>
      <c r="AW570" s="15">
        <v>0</v>
      </c>
      <c r="AX570" s="15">
        <v>0</v>
      </c>
      <c r="AY570" s="15">
        <v>0</v>
      </c>
    </row>
    <row r="571" spans="1:51">
      <c r="A571" s="1">
        <v>30713</v>
      </c>
      <c r="B571" s="1" t="s">
        <v>1762</v>
      </c>
      <c r="C571" s="1">
        <v>4</v>
      </c>
      <c r="D571" s="1" t="s">
        <v>1763</v>
      </c>
      <c r="E571" s="1" t="s">
        <v>1390</v>
      </c>
      <c r="F571" s="1">
        <v>6</v>
      </c>
      <c r="G571" s="1" t="s">
        <v>272</v>
      </c>
      <c r="H571" s="1">
        <v>0</v>
      </c>
      <c r="I571" s="1" t="s">
        <v>1391</v>
      </c>
      <c r="J571" s="15">
        <v>10</v>
      </c>
      <c r="K571" s="15">
        <v>55</v>
      </c>
      <c r="L571" s="15">
        <v>22</v>
      </c>
      <c r="M571" s="15">
        <v>33</v>
      </c>
      <c r="N571" s="15">
        <v>41</v>
      </c>
      <c r="O571" s="15">
        <v>15</v>
      </c>
      <c r="P571" s="15">
        <v>26</v>
      </c>
      <c r="Q571" s="15">
        <v>8</v>
      </c>
      <c r="R571" s="15">
        <v>38</v>
      </c>
      <c r="S571" s="15">
        <v>14</v>
      </c>
      <c r="T571" s="15">
        <v>24</v>
      </c>
      <c r="U571" s="15">
        <v>24</v>
      </c>
      <c r="V571" s="15">
        <v>7</v>
      </c>
      <c r="W571" s="15">
        <v>17</v>
      </c>
      <c r="X571" s="15">
        <v>2</v>
      </c>
      <c r="Y571" s="15">
        <v>17</v>
      </c>
      <c r="Z571" s="15">
        <v>8</v>
      </c>
      <c r="AA571" s="15">
        <v>9</v>
      </c>
      <c r="AB571" s="15">
        <v>17</v>
      </c>
      <c r="AC571" s="15">
        <v>8</v>
      </c>
      <c r="AD571" s="15">
        <v>9</v>
      </c>
      <c r="AE571" s="15">
        <v>2</v>
      </c>
      <c r="AF571" s="15">
        <v>17</v>
      </c>
      <c r="AG571" s="15">
        <v>8</v>
      </c>
      <c r="AH571" s="15">
        <v>9</v>
      </c>
      <c r="AI571" s="15">
        <v>17</v>
      </c>
      <c r="AJ571" s="15">
        <v>8</v>
      </c>
      <c r="AK571" s="15">
        <v>9</v>
      </c>
      <c r="AL571" s="15">
        <v>0</v>
      </c>
      <c r="AM571" s="15">
        <v>0</v>
      </c>
      <c r="AN571" s="15">
        <v>0</v>
      </c>
      <c r="AO571" s="15">
        <v>0</v>
      </c>
      <c r="AP571" s="15">
        <v>0</v>
      </c>
      <c r="AQ571" s="15">
        <v>0</v>
      </c>
      <c r="AR571" s="15">
        <v>0</v>
      </c>
      <c r="AS571" s="15">
        <v>0</v>
      </c>
      <c r="AT571" s="15">
        <v>0</v>
      </c>
      <c r="AU571" s="15">
        <v>0</v>
      </c>
      <c r="AV571" s="15">
        <v>0</v>
      </c>
      <c r="AW571" s="15">
        <v>0</v>
      </c>
      <c r="AX571" s="15">
        <v>0</v>
      </c>
      <c r="AY571" s="15">
        <v>0</v>
      </c>
    </row>
    <row r="572" spans="1:51">
      <c r="A572" s="1">
        <v>30724</v>
      </c>
      <c r="B572" s="1" t="s">
        <v>1762</v>
      </c>
      <c r="C572" s="1">
        <v>4</v>
      </c>
      <c r="D572" s="1" t="s">
        <v>1763</v>
      </c>
      <c r="E572" s="1" t="s">
        <v>1392</v>
      </c>
      <c r="F572" s="1">
        <v>6</v>
      </c>
      <c r="G572" s="1" t="s">
        <v>272</v>
      </c>
      <c r="H572" s="1">
        <v>0</v>
      </c>
      <c r="I572" s="1" t="s">
        <v>1393</v>
      </c>
      <c r="J572" s="15">
        <v>7</v>
      </c>
      <c r="K572" s="15">
        <v>58</v>
      </c>
      <c r="L572" s="15">
        <v>23</v>
      </c>
      <c r="M572" s="15">
        <v>35</v>
      </c>
      <c r="N572" s="15">
        <v>29</v>
      </c>
      <c r="O572" s="15">
        <v>11</v>
      </c>
      <c r="P572" s="15">
        <v>18</v>
      </c>
      <c r="Q572" s="15">
        <v>6</v>
      </c>
      <c r="R572" s="15">
        <v>45</v>
      </c>
      <c r="S572" s="15">
        <v>17</v>
      </c>
      <c r="T572" s="15">
        <v>28</v>
      </c>
      <c r="U572" s="15">
        <v>16</v>
      </c>
      <c r="V572" s="15">
        <v>5</v>
      </c>
      <c r="W572" s="15">
        <v>11</v>
      </c>
      <c r="X572" s="15">
        <v>1</v>
      </c>
      <c r="Y572" s="15">
        <v>13</v>
      </c>
      <c r="Z572" s="15">
        <v>6</v>
      </c>
      <c r="AA572" s="15">
        <v>7</v>
      </c>
      <c r="AB572" s="15">
        <v>13</v>
      </c>
      <c r="AC572" s="15">
        <v>6</v>
      </c>
      <c r="AD572" s="15">
        <v>7</v>
      </c>
      <c r="AE572" s="15">
        <v>1</v>
      </c>
      <c r="AF572" s="15">
        <v>13</v>
      </c>
      <c r="AG572" s="15">
        <v>6</v>
      </c>
      <c r="AH572" s="15">
        <v>7</v>
      </c>
      <c r="AI572" s="15">
        <v>13</v>
      </c>
      <c r="AJ572" s="15">
        <v>6</v>
      </c>
      <c r="AK572" s="15">
        <v>7</v>
      </c>
      <c r="AL572" s="15">
        <v>0</v>
      </c>
      <c r="AM572" s="15">
        <v>0</v>
      </c>
      <c r="AN572" s="15">
        <v>0</v>
      </c>
      <c r="AO572" s="15">
        <v>0</v>
      </c>
      <c r="AP572" s="15">
        <v>0</v>
      </c>
      <c r="AQ572" s="15">
        <v>0</v>
      </c>
      <c r="AR572" s="15">
        <v>0</v>
      </c>
      <c r="AS572" s="15">
        <v>0</v>
      </c>
      <c r="AT572" s="15">
        <v>0</v>
      </c>
      <c r="AU572" s="15">
        <v>0</v>
      </c>
      <c r="AV572" s="15">
        <v>0</v>
      </c>
      <c r="AW572" s="15">
        <v>0</v>
      </c>
      <c r="AX572" s="15">
        <v>0</v>
      </c>
      <c r="AY572" s="15">
        <v>0</v>
      </c>
    </row>
    <row r="573" spans="1:51">
      <c r="A573" s="1">
        <v>30735</v>
      </c>
      <c r="B573" s="1" t="s">
        <v>1762</v>
      </c>
      <c r="C573" s="1">
        <v>4</v>
      </c>
      <c r="D573" s="1" t="s">
        <v>1763</v>
      </c>
      <c r="E573" s="1" t="s">
        <v>1394</v>
      </c>
      <c r="F573" s="1">
        <v>6</v>
      </c>
      <c r="G573" s="1" t="s">
        <v>272</v>
      </c>
      <c r="H573" s="1">
        <v>0</v>
      </c>
      <c r="I573" s="1" t="s">
        <v>1395</v>
      </c>
      <c r="J573" s="15">
        <v>10</v>
      </c>
      <c r="K573" s="15">
        <v>46</v>
      </c>
      <c r="L573" s="15">
        <v>21</v>
      </c>
      <c r="M573" s="15">
        <v>25</v>
      </c>
      <c r="N573" s="15">
        <v>24</v>
      </c>
      <c r="O573" s="15">
        <v>10</v>
      </c>
      <c r="P573" s="15">
        <v>14</v>
      </c>
      <c r="Q573" s="15">
        <v>9</v>
      </c>
      <c r="R573" s="15">
        <v>29</v>
      </c>
      <c r="S573" s="15">
        <v>13</v>
      </c>
      <c r="T573" s="15">
        <v>16</v>
      </c>
      <c r="U573" s="15">
        <v>8</v>
      </c>
      <c r="V573" s="15">
        <v>3</v>
      </c>
      <c r="W573" s="15">
        <v>5</v>
      </c>
      <c r="X573" s="15">
        <v>1</v>
      </c>
      <c r="Y573" s="15">
        <v>17</v>
      </c>
      <c r="Z573" s="15">
        <v>8</v>
      </c>
      <c r="AA573" s="15">
        <v>9</v>
      </c>
      <c r="AB573" s="15">
        <v>16</v>
      </c>
      <c r="AC573" s="15">
        <v>7</v>
      </c>
      <c r="AD573" s="15">
        <v>9</v>
      </c>
      <c r="AE573" s="15">
        <v>1</v>
      </c>
      <c r="AF573" s="15">
        <v>17</v>
      </c>
      <c r="AG573" s="15">
        <v>8</v>
      </c>
      <c r="AH573" s="15">
        <v>9</v>
      </c>
      <c r="AI573" s="15">
        <v>16</v>
      </c>
      <c r="AJ573" s="15">
        <v>7</v>
      </c>
      <c r="AK573" s="15">
        <v>9</v>
      </c>
      <c r="AL573" s="15">
        <v>0</v>
      </c>
      <c r="AM573" s="15">
        <v>0</v>
      </c>
      <c r="AN573" s="15">
        <v>0</v>
      </c>
      <c r="AO573" s="15">
        <v>0</v>
      </c>
      <c r="AP573" s="15">
        <v>0</v>
      </c>
      <c r="AQ573" s="15">
        <v>0</v>
      </c>
      <c r="AR573" s="15">
        <v>0</v>
      </c>
      <c r="AS573" s="15">
        <v>0</v>
      </c>
      <c r="AT573" s="15">
        <v>0</v>
      </c>
      <c r="AU573" s="15">
        <v>0</v>
      </c>
      <c r="AV573" s="15">
        <v>0</v>
      </c>
      <c r="AW573" s="15">
        <v>0</v>
      </c>
      <c r="AX573" s="15">
        <v>0</v>
      </c>
      <c r="AY573" s="15">
        <v>0</v>
      </c>
    </row>
    <row r="574" spans="1:51">
      <c r="A574" s="1">
        <v>30746</v>
      </c>
      <c r="B574" s="1" t="s">
        <v>1762</v>
      </c>
      <c r="C574" s="1">
        <v>4</v>
      </c>
      <c r="D574" s="1" t="s">
        <v>1763</v>
      </c>
      <c r="E574" s="1" t="s">
        <v>1396</v>
      </c>
      <c r="F574" s="1">
        <v>5</v>
      </c>
      <c r="G574" s="1" t="s">
        <v>272</v>
      </c>
      <c r="H574" s="1">
        <v>0</v>
      </c>
      <c r="I574" s="1" t="s">
        <v>1397</v>
      </c>
      <c r="J574" s="15">
        <v>12</v>
      </c>
      <c r="K574" s="15">
        <v>79</v>
      </c>
      <c r="L574" s="15">
        <v>30</v>
      </c>
      <c r="M574" s="15">
        <v>49</v>
      </c>
      <c r="N574" s="15">
        <v>62</v>
      </c>
      <c r="O574" s="15">
        <v>20</v>
      </c>
      <c r="P574" s="15">
        <v>42</v>
      </c>
      <c r="Q574" s="15">
        <v>11</v>
      </c>
      <c r="R574" s="15">
        <v>59</v>
      </c>
      <c r="S574" s="15">
        <v>22</v>
      </c>
      <c r="T574" s="15">
        <v>37</v>
      </c>
      <c r="U574" s="15">
        <v>42</v>
      </c>
      <c r="V574" s="15">
        <v>12</v>
      </c>
      <c r="W574" s="15">
        <v>30</v>
      </c>
      <c r="X574" s="15">
        <v>1</v>
      </c>
      <c r="Y574" s="15">
        <v>20</v>
      </c>
      <c r="Z574" s="15">
        <v>8</v>
      </c>
      <c r="AA574" s="15">
        <v>12</v>
      </c>
      <c r="AB574" s="15">
        <v>20</v>
      </c>
      <c r="AC574" s="15">
        <v>8</v>
      </c>
      <c r="AD574" s="15">
        <v>12</v>
      </c>
      <c r="AE574" s="15">
        <v>1</v>
      </c>
      <c r="AF574" s="15">
        <v>20</v>
      </c>
      <c r="AG574" s="15">
        <v>8</v>
      </c>
      <c r="AH574" s="15">
        <v>12</v>
      </c>
      <c r="AI574" s="15">
        <v>20</v>
      </c>
      <c r="AJ574" s="15">
        <v>8</v>
      </c>
      <c r="AK574" s="15">
        <v>12</v>
      </c>
      <c r="AL574" s="15">
        <v>0</v>
      </c>
      <c r="AM574" s="15">
        <v>0</v>
      </c>
      <c r="AN574" s="15">
        <v>0</v>
      </c>
      <c r="AO574" s="15">
        <v>0</v>
      </c>
      <c r="AP574" s="15">
        <v>0</v>
      </c>
      <c r="AQ574" s="15">
        <v>0</v>
      </c>
      <c r="AR574" s="15">
        <v>0</v>
      </c>
      <c r="AS574" s="15">
        <v>0</v>
      </c>
      <c r="AT574" s="15">
        <v>0</v>
      </c>
      <c r="AU574" s="15">
        <v>0</v>
      </c>
      <c r="AV574" s="15">
        <v>0</v>
      </c>
      <c r="AW574" s="15">
        <v>0</v>
      </c>
      <c r="AX574" s="15">
        <v>0</v>
      </c>
      <c r="AY574" s="15">
        <v>0</v>
      </c>
    </row>
    <row r="575" spans="1:51">
      <c r="A575" s="1">
        <v>30757</v>
      </c>
      <c r="B575" s="1" t="s">
        <v>1762</v>
      </c>
      <c r="C575" s="1">
        <v>4</v>
      </c>
      <c r="D575" s="1" t="s">
        <v>1763</v>
      </c>
      <c r="E575" s="1" t="s">
        <v>1398</v>
      </c>
      <c r="F575" s="1">
        <v>5</v>
      </c>
      <c r="G575" s="1" t="s">
        <v>272</v>
      </c>
      <c r="H575" s="1">
        <v>0</v>
      </c>
      <c r="I575" s="1" t="s">
        <v>1399</v>
      </c>
      <c r="J575" s="15">
        <v>13</v>
      </c>
      <c r="K575" s="15">
        <v>72</v>
      </c>
      <c r="L575" s="15">
        <v>26</v>
      </c>
      <c r="M575" s="15">
        <v>46</v>
      </c>
      <c r="N575" s="15">
        <v>47</v>
      </c>
      <c r="O575" s="15">
        <v>12</v>
      </c>
      <c r="P575" s="15">
        <v>35</v>
      </c>
      <c r="Q575" s="15">
        <v>11</v>
      </c>
      <c r="R575" s="15">
        <v>33</v>
      </c>
      <c r="S575" s="15">
        <v>13</v>
      </c>
      <c r="T575" s="15">
        <v>20</v>
      </c>
      <c r="U575" s="15">
        <v>11</v>
      </c>
      <c r="V575" s="15">
        <v>0</v>
      </c>
      <c r="W575" s="15">
        <v>11</v>
      </c>
      <c r="X575" s="15">
        <v>2</v>
      </c>
      <c r="Y575" s="15">
        <v>39</v>
      </c>
      <c r="Z575" s="15">
        <v>13</v>
      </c>
      <c r="AA575" s="15">
        <v>26</v>
      </c>
      <c r="AB575" s="15">
        <v>36</v>
      </c>
      <c r="AC575" s="15">
        <v>12</v>
      </c>
      <c r="AD575" s="15">
        <v>24</v>
      </c>
      <c r="AE575" s="15">
        <v>2</v>
      </c>
      <c r="AF575" s="15">
        <v>39</v>
      </c>
      <c r="AG575" s="15">
        <v>13</v>
      </c>
      <c r="AH575" s="15">
        <v>26</v>
      </c>
      <c r="AI575" s="15">
        <v>36</v>
      </c>
      <c r="AJ575" s="15">
        <v>12</v>
      </c>
      <c r="AK575" s="15">
        <v>24</v>
      </c>
      <c r="AL575" s="15">
        <v>0</v>
      </c>
      <c r="AM575" s="15">
        <v>0</v>
      </c>
      <c r="AN575" s="15">
        <v>0</v>
      </c>
      <c r="AO575" s="15">
        <v>0</v>
      </c>
      <c r="AP575" s="15">
        <v>0</v>
      </c>
      <c r="AQ575" s="15">
        <v>0</v>
      </c>
      <c r="AR575" s="15">
        <v>0</v>
      </c>
      <c r="AS575" s="15">
        <v>0</v>
      </c>
      <c r="AT575" s="15">
        <v>0</v>
      </c>
      <c r="AU575" s="15">
        <v>0</v>
      </c>
      <c r="AV575" s="15">
        <v>0</v>
      </c>
      <c r="AW575" s="15">
        <v>0</v>
      </c>
      <c r="AX575" s="15">
        <v>0</v>
      </c>
      <c r="AY575" s="15">
        <v>0</v>
      </c>
    </row>
    <row r="576" spans="1:51">
      <c r="A576" s="1">
        <v>30768</v>
      </c>
      <c r="B576" s="1" t="s">
        <v>1762</v>
      </c>
      <c r="C576" s="1">
        <v>4</v>
      </c>
      <c r="D576" s="1" t="s">
        <v>1763</v>
      </c>
      <c r="E576" s="1" t="s">
        <v>1400</v>
      </c>
      <c r="F576" s="1">
        <v>5</v>
      </c>
      <c r="G576" s="1" t="s">
        <v>272</v>
      </c>
      <c r="H576" s="1">
        <v>0</v>
      </c>
      <c r="I576" s="1" t="s">
        <v>1401</v>
      </c>
      <c r="J576" s="15">
        <v>30</v>
      </c>
      <c r="K576" s="15">
        <v>102</v>
      </c>
      <c r="L576" s="15">
        <v>54</v>
      </c>
      <c r="M576" s="15">
        <v>48</v>
      </c>
      <c r="N576" s="15">
        <v>57</v>
      </c>
      <c r="O576" s="15">
        <v>28</v>
      </c>
      <c r="P576" s="15">
        <v>29</v>
      </c>
      <c r="Q576" s="15">
        <v>28</v>
      </c>
      <c r="R576" s="15">
        <v>90</v>
      </c>
      <c r="S576" s="15">
        <v>46</v>
      </c>
      <c r="T576" s="15">
        <v>44</v>
      </c>
      <c r="U576" s="15">
        <v>45</v>
      </c>
      <c r="V576" s="15">
        <v>20</v>
      </c>
      <c r="W576" s="15">
        <v>25</v>
      </c>
      <c r="X576" s="15">
        <v>2</v>
      </c>
      <c r="Y576" s="15">
        <v>12</v>
      </c>
      <c r="Z576" s="15">
        <v>8</v>
      </c>
      <c r="AA576" s="15">
        <v>4</v>
      </c>
      <c r="AB576" s="15">
        <v>12</v>
      </c>
      <c r="AC576" s="15">
        <v>8</v>
      </c>
      <c r="AD576" s="15">
        <v>4</v>
      </c>
      <c r="AE576" s="15">
        <v>2</v>
      </c>
      <c r="AF576" s="15">
        <v>12</v>
      </c>
      <c r="AG576" s="15">
        <v>8</v>
      </c>
      <c r="AH576" s="15">
        <v>4</v>
      </c>
      <c r="AI576" s="15">
        <v>12</v>
      </c>
      <c r="AJ576" s="15">
        <v>8</v>
      </c>
      <c r="AK576" s="15">
        <v>4</v>
      </c>
      <c r="AL576" s="15">
        <v>0</v>
      </c>
      <c r="AM576" s="15">
        <v>0</v>
      </c>
      <c r="AN576" s="15">
        <v>0</v>
      </c>
      <c r="AO576" s="15">
        <v>0</v>
      </c>
      <c r="AP576" s="15">
        <v>0</v>
      </c>
      <c r="AQ576" s="15">
        <v>0</v>
      </c>
      <c r="AR576" s="15">
        <v>0</v>
      </c>
      <c r="AS576" s="15">
        <v>0</v>
      </c>
      <c r="AT576" s="15">
        <v>0</v>
      </c>
      <c r="AU576" s="15">
        <v>0</v>
      </c>
      <c r="AV576" s="15">
        <v>0</v>
      </c>
      <c r="AW576" s="15">
        <v>0</v>
      </c>
      <c r="AX576" s="15">
        <v>0</v>
      </c>
      <c r="AY576" s="15">
        <v>0</v>
      </c>
    </row>
    <row r="577" spans="1:51">
      <c r="A577" s="1">
        <v>30779</v>
      </c>
      <c r="B577" s="1" t="s">
        <v>1762</v>
      </c>
      <c r="C577" s="1">
        <v>4</v>
      </c>
      <c r="D577" s="1" t="s">
        <v>1763</v>
      </c>
      <c r="E577" s="1" t="s">
        <v>1402</v>
      </c>
      <c r="F577" s="1">
        <v>5</v>
      </c>
      <c r="G577" s="1" t="s">
        <v>272</v>
      </c>
      <c r="H577" s="1">
        <v>0</v>
      </c>
      <c r="I577" s="1" t="s">
        <v>1403</v>
      </c>
      <c r="J577" s="15">
        <v>26</v>
      </c>
      <c r="K577" s="15">
        <v>65</v>
      </c>
      <c r="L577" s="15">
        <v>10</v>
      </c>
      <c r="M577" s="15">
        <v>55</v>
      </c>
      <c r="N577" s="15">
        <v>26</v>
      </c>
      <c r="O577" s="15">
        <v>3</v>
      </c>
      <c r="P577" s="15">
        <v>23</v>
      </c>
      <c r="Q577" s="15">
        <v>26</v>
      </c>
      <c r="R577" s="15">
        <v>65</v>
      </c>
      <c r="S577" s="15">
        <v>10</v>
      </c>
      <c r="T577" s="15">
        <v>55</v>
      </c>
      <c r="U577" s="15">
        <v>26</v>
      </c>
      <c r="V577" s="15">
        <v>3</v>
      </c>
      <c r="W577" s="15">
        <v>23</v>
      </c>
      <c r="X577" s="15">
        <v>0</v>
      </c>
      <c r="Y577" s="15">
        <v>0</v>
      </c>
      <c r="Z577" s="15">
        <v>0</v>
      </c>
      <c r="AA577" s="15">
        <v>0</v>
      </c>
      <c r="AB577" s="15">
        <v>0</v>
      </c>
      <c r="AC577" s="15">
        <v>0</v>
      </c>
      <c r="AD577" s="15">
        <v>0</v>
      </c>
      <c r="AE577" s="15">
        <v>0</v>
      </c>
      <c r="AF577" s="15">
        <v>0</v>
      </c>
      <c r="AG577" s="15">
        <v>0</v>
      </c>
      <c r="AH577" s="15">
        <v>0</v>
      </c>
      <c r="AI577" s="15">
        <v>0</v>
      </c>
      <c r="AJ577" s="15">
        <v>0</v>
      </c>
      <c r="AK577" s="15">
        <v>0</v>
      </c>
      <c r="AL577" s="15">
        <v>0</v>
      </c>
      <c r="AM577" s="15">
        <v>0</v>
      </c>
      <c r="AN577" s="15">
        <v>0</v>
      </c>
      <c r="AO577" s="15">
        <v>0</v>
      </c>
      <c r="AP577" s="15">
        <v>0</v>
      </c>
      <c r="AQ577" s="15">
        <v>0</v>
      </c>
      <c r="AR577" s="15">
        <v>0</v>
      </c>
      <c r="AS577" s="15">
        <v>0</v>
      </c>
      <c r="AT577" s="15">
        <v>0</v>
      </c>
      <c r="AU577" s="15">
        <v>0</v>
      </c>
      <c r="AV577" s="15">
        <v>0</v>
      </c>
      <c r="AW577" s="15">
        <v>0</v>
      </c>
      <c r="AX577" s="15">
        <v>0</v>
      </c>
      <c r="AY577" s="15">
        <v>0</v>
      </c>
    </row>
    <row r="578" spans="1:51">
      <c r="A578" s="1">
        <v>30790</v>
      </c>
      <c r="B578" s="1" t="s">
        <v>1762</v>
      </c>
      <c r="C578" s="1">
        <v>4</v>
      </c>
      <c r="D578" s="1" t="s">
        <v>1763</v>
      </c>
      <c r="E578" s="1" t="s">
        <v>1404</v>
      </c>
      <c r="F578" s="1">
        <v>5</v>
      </c>
      <c r="G578" s="1" t="s">
        <v>272</v>
      </c>
      <c r="H578" s="1">
        <v>0</v>
      </c>
      <c r="I578" s="1" t="s">
        <v>1405</v>
      </c>
      <c r="J578" s="15">
        <v>53</v>
      </c>
      <c r="K578" s="15">
        <v>114</v>
      </c>
      <c r="L578" s="15">
        <v>21</v>
      </c>
      <c r="M578" s="15">
        <v>93</v>
      </c>
      <c r="N578" s="15">
        <v>41</v>
      </c>
      <c r="O578" s="15">
        <v>2</v>
      </c>
      <c r="P578" s="15">
        <v>39</v>
      </c>
      <c r="Q578" s="15">
        <v>52</v>
      </c>
      <c r="R578" s="15">
        <v>108</v>
      </c>
      <c r="S578" s="15">
        <v>20</v>
      </c>
      <c r="T578" s="15">
        <v>88</v>
      </c>
      <c r="U578" s="15">
        <v>35</v>
      </c>
      <c r="V578" s="15">
        <v>1</v>
      </c>
      <c r="W578" s="15">
        <v>34</v>
      </c>
      <c r="X578" s="15">
        <v>1</v>
      </c>
      <c r="Y578" s="15">
        <v>6</v>
      </c>
      <c r="Z578" s="15">
        <v>1</v>
      </c>
      <c r="AA578" s="15">
        <v>5</v>
      </c>
      <c r="AB578" s="15">
        <v>6</v>
      </c>
      <c r="AC578" s="15">
        <v>1</v>
      </c>
      <c r="AD578" s="15">
        <v>5</v>
      </c>
      <c r="AE578" s="15">
        <v>1</v>
      </c>
      <c r="AF578" s="15">
        <v>6</v>
      </c>
      <c r="AG578" s="15">
        <v>1</v>
      </c>
      <c r="AH578" s="15">
        <v>5</v>
      </c>
      <c r="AI578" s="15">
        <v>6</v>
      </c>
      <c r="AJ578" s="15">
        <v>1</v>
      </c>
      <c r="AK578" s="15">
        <v>5</v>
      </c>
      <c r="AL578" s="15">
        <v>0</v>
      </c>
      <c r="AM578" s="15">
        <v>0</v>
      </c>
      <c r="AN578" s="15">
        <v>0</v>
      </c>
      <c r="AO578" s="15">
        <v>0</v>
      </c>
      <c r="AP578" s="15">
        <v>0</v>
      </c>
      <c r="AQ578" s="15">
        <v>0</v>
      </c>
      <c r="AR578" s="15">
        <v>0</v>
      </c>
      <c r="AS578" s="15">
        <v>0</v>
      </c>
      <c r="AT578" s="15">
        <v>0</v>
      </c>
      <c r="AU578" s="15">
        <v>0</v>
      </c>
      <c r="AV578" s="15">
        <v>0</v>
      </c>
      <c r="AW578" s="15">
        <v>0</v>
      </c>
      <c r="AX578" s="15">
        <v>0</v>
      </c>
      <c r="AY578" s="15">
        <v>0</v>
      </c>
    </row>
    <row r="579" spans="1:51">
      <c r="A579" s="1">
        <v>30801</v>
      </c>
      <c r="B579" s="1" t="s">
        <v>1762</v>
      </c>
      <c r="C579" s="1">
        <v>4</v>
      </c>
      <c r="D579" s="1" t="s">
        <v>1763</v>
      </c>
      <c r="E579" s="1" t="s">
        <v>1406</v>
      </c>
      <c r="F579" s="1">
        <v>5</v>
      </c>
      <c r="G579" s="1" t="s">
        <v>272</v>
      </c>
      <c r="H579" s="1">
        <v>0</v>
      </c>
      <c r="I579" s="1" t="s">
        <v>1407</v>
      </c>
      <c r="J579" s="15">
        <v>33</v>
      </c>
      <c r="K579" s="15">
        <v>145</v>
      </c>
      <c r="L579" s="15">
        <v>51</v>
      </c>
      <c r="M579" s="15">
        <v>94</v>
      </c>
      <c r="N579" s="15">
        <v>106</v>
      </c>
      <c r="O579" s="15">
        <v>35</v>
      </c>
      <c r="P579" s="15">
        <v>71</v>
      </c>
      <c r="Q579" s="15">
        <v>30</v>
      </c>
      <c r="R579" s="15">
        <v>84</v>
      </c>
      <c r="S579" s="15">
        <v>28</v>
      </c>
      <c r="T579" s="15">
        <v>56</v>
      </c>
      <c r="U579" s="15">
        <v>45</v>
      </c>
      <c r="V579" s="15">
        <v>12</v>
      </c>
      <c r="W579" s="15">
        <v>33</v>
      </c>
      <c r="X579" s="15">
        <v>3</v>
      </c>
      <c r="Y579" s="15">
        <v>61</v>
      </c>
      <c r="Z579" s="15">
        <v>23</v>
      </c>
      <c r="AA579" s="15">
        <v>38</v>
      </c>
      <c r="AB579" s="15">
        <v>61</v>
      </c>
      <c r="AC579" s="15">
        <v>23</v>
      </c>
      <c r="AD579" s="15">
        <v>38</v>
      </c>
      <c r="AE579" s="15">
        <v>3</v>
      </c>
      <c r="AF579" s="15">
        <v>61</v>
      </c>
      <c r="AG579" s="15">
        <v>23</v>
      </c>
      <c r="AH579" s="15">
        <v>38</v>
      </c>
      <c r="AI579" s="15">
        <v>61</v>
      </c>
      <c r="AJ579" s="15">
        <v>23</v>
      </c>
      <c r="AK579" s="15">
        <v>38</v>
      </c>
      <c r="AL579" s="15">
        <v>0</v>
      </c>
      <c r="AM579" s="15">
        <v>0</v>
      </c>
      <c r="AN579" s="15">
        <v>0</v>
      </c>
      <c r="AO579" s="15">
        <v>0</v>
      </c>
      <c r="AP579" s="15">
        <v>0</v>
      </c>
      <c r="AQ579" s="15">
        <v>0</v>
      </c>
      <c r="AR579" s="15">
        <v>0</v>
      </c>
      <c r="AS579" s="15">
        <v>0</v>
      </c>
      <c r="AT579" s="15">
        <v>0</v>
      </c>
      <c r="AU579" s="15">
        <v>0</v>
      </c>
      <c r="AV579" s="15">
        <v>0</v>
      </c>
      <c r="AW579" s="15">
        <v>0</v>
      </c>
      <c r="AX579" s="15">
        <v>0</v>
      </c>
      <c r="AY579" s="15">
        <v>0</v>
      </c>
    </row>
    <row r="580" spans="1:51">
      <c r="A580" s="1">
        <v>30812</v>
      </c>
      <c r="B580" s="1" t="s">
        <v>1762</v>
      </c>
      <c r="C580" s="1">
        <v>4</v>
      </c>
      <c r="D580" s="1" t="s">
        <v>1763</v>
      </c>
      <c r="E580" s="1" t="s">
        <v>1408</v>
      </c>
      <c r="F580" s="1">
        <v>6</v>
      </c>
      <c r="G580" s="1" t="s">
        <v>272</v>
      </c>
      <c r="H580" s="1">
        <v>0</v>
      </c>
      <c r="I580" s="1" t="s">
        <v>1409</v>
      </c>
      <c r="J580" s="15">
        <v>1</v>
      </c>
      <c r="K580" s="15">
        <v>30</v>
      </c>
      <c r="L580" s="15">
        <v>12</v>
      </c>
      <c r="M580" s="15">
        <v>18</v>
      </c>
      <c r="N580" s="15">
        <v>30</v>
      </c>
      <c r="O580" s="15">
        <v>12</v>
      </c>
      <c r="P580" s="15">
        <v>18</v>
      </c>
      <c r="Q580" s="15">
        <v>0</v>
      </c>
      <c r="R580" s="15">
        <v>0</v>
      </c>
      <c r="S580" s="15">
        <v>0</v>
      </c>
      <c r="T580" s="15">
        <v>0</v>
      </c>
      <c r="U580" s="15">
        <v>0</v>
      </c>
      <c r="V580" s="15">
        <v>0</v>
      </c>
      <c r="W580" s="15">
        <v>0</v>
      </c>
      <c r="X580" s="15">
        <v>1</v>
      </c>
      <c r="Y580" s="15">
        <v>30</v>
      </c>
      <c r="Z580" s="15">
        <v>12</v>
      </c>
      <c r="AA580" s="15">
        <v>18</v>
      </c>
      <c r="AB580" s="15">
        <v>30</v>
      </c>
      <c r="AC580" s="15">
        <v>12</v>
      </c>
      <c r="AD580" s="15">
        <v>18</v>
      </c>
      <c r="AE580" s="15">
        <v>1</v>
      </c>
      <c r="AF580" s="15">
        <v>30</v>
      </c>
      <c r="AG580" s="15">
        <v>12</v>
      </c>
      <c r="AH580" s="15">
        <v>18</v>
      </c>
      <c r="AI580" s="15">
        <v>30</v>
      </c>
      <c r="AJ580" s="15">
        <v>12</v>
      </c>
      <c r="AK580" s="15">
        <v>18</v>
      </c>
      <c r="AL580" s="15">
        <v>0</v>
      </c>
      <c r="AM580" s="15">
        <v>0</v>
      </c>
      <c r="AN580" s="15">
        <v>0</v>
      </c>
      <c r="AO580" s="15">
        <v>0</v>
      </c>
      <c r="AP580" s="15">
        <v>0</v>
      </c>
      <c r="AQ580" s="15">
        <v>0</v>
      </c>
      <c r="AR580" s="15">
        <v>0</v>
      </c>
      <c r="AS580" s="15">
        <v>0</v>
      </c>
      <c r="AT580" s="15">
        <v>0</v>
      </c>
      <c r="AU580" s="15">
        <v>0</v>
      </c>
      <c r="AV580" s="15">
        <v>0</v>
      </c>
      <c r="AW580" s="15">
        <v>0</v>
      </c>
      <c r="AX580" s="15">
        <v>0</v>
      </c>
      <c r="AY580" s="15">
        <v>0</v>
      </c>
    </row>
    <row r="581" spans="1:51">
      <c r="A581" s="1">
        <v>30823</v>
      </c>
      <c r="B581" s="1" t="s">
        <v>1762</v>
      </c>
      <c r="C581" s="1">
        <v>4</v>
      </c>
      <c r="D581" s="1" t="s">
        <v>1763</v>
      </c>
      <c r="E581" s="1" t="s">
        <v>1410</v>
      </c>
      <c r="F581" s="1">
        <v>6</v>
      </c>
      <c r="G581" s="1" t="s">
        <v>272</v>
      </c>
      <c r="H581" s="1">
        <v>0</v>
      </c>
      <c r="I581" s="1" t="s">
        <v>1411</v>
      </c>
      <c r="J581" s="15">
        <v>29</v>
      </c>
      <c r="K581" s="15">
        <v>84</v>
      </c>
      <c r="L581" s="15">
        <v>27</v>
      </c>
      <c r="M581" s="15">
        <v>57</v>
      </c>
      <c r="N581" s="15">
        <v>48</v>
      </c>
      <c r="O581" s="15">
        <v>14</v>
      </c>
      <c r="P581" s="15">
        <v>34</v>
      </c>
      <c r="Q581" s="15">
        <v>28</v>
      </c>
      <c r="R581" s="15">
        <v>72</v>
      </c>
      <c r="S581" s="15">
        <v>20</v>
      </c>
      <c r="T581" s="15">
        <v>52</v>
      </c>
      <c r="U581" s="15">
        <v>36</v>
      </c>
      <c r="V581" s="15">
        <v>7</v>
      </c>
      <c r="W581" s="15">
        <v>29</v>
      </c>
      <c r="X581" s="15">
        <v>1</v>
      </c>
      <c r="Y581" s="15">
        <v>12</v>
      </c>
      <c r="Z581" s="15">
        <v>7</v>
      </c>
      <c r="AA581" s="15">
        <v>5</v>
      </c>
      <c r="AB581" s="15">
        <v>12</v>
      </c>
      <c r="AC581" s="15">
        <v>7</v>
      </c>
      <c r="AD581" s="15">
        <v>5</v>
      </c>
      <c r="AE581" s="15">
        <v>1</v>
      </c>
      <c r="AF581" s="15">
        <v>12</v>
      </c>
      <c r="AG581" s="15">
        <v>7</v>
      </c>
      <c r="AH581" s="15">
        <v>5</v>
      </c>
      <c r="AI581" s="15">
        <v>12</v>
      </c>
      <c r="AJ581" s="15">
        <v>7</v>
      </c>
      <c r="AK581" s="15">
        <v>5</v>
      </c>
      <c r="AL581" s="15">
        <v>0</v>
      </c>
      <c r="AM581" s="15">
        <v>0</v>
      </c>
      <c r="AN581" s="15">
        <v>0</v>
      </c>
      <c r="AO581" s="15">
        <v>0</v>
      </c>
      <c r="AP581" s="15">
        <v>0</v>
      </c>
      <c r="AQ581" s="15">
        <v>0</v>
      </c>
      <c r="AR581" s="15">
        <v>0</v>
      </c>
      <c r="AS581" s="15">
        <v>0</v>
      </c>
      <c r="AT581" s="15">
        <v>0</v>
      </c>
      <c r="AU581" s="15">
        <v>0</v>
      </c>
      <c r="AV581" s="15">
        <v>0</v>
      </c>
      <c r="AW581" s="15">
        <v>0</v>
      </c>
      <c r="AX581" s="15">
        <v>0</v>
      </c>
      <c r="AY581" s="15">
        <v>0</v>
      </c>
    </row>
    <row r="582" spans="1:51">
      <c r="A582" s="1">
        <v>30834</v>
      </c>
      <c r="B582" s="1" t="s">
        <v>1762</v>
      </c>
      <c r="C582" s="1">
        <v>4</v>
      </c>
      <c r="D582" s="1" t="s">
        <v>1763</v>
      </c>
      <c r="E582" s="1" t="s">
        <v>1412</v>
      </c>
      <c r="F582" s="1">
        <v>6</v>
      </c>
      <c r="G582" s="1" t="s">
        <v>272</v>
      </c>
      <c r="H582" s="1">
        <v>0</v>
      </c>
      <c r="I582" s="1" t="s">
        <v>1413</v>
      </c>
      <c r="J582" s="15">
        <v>3</v>
      </c>
      <c r="K582" s="15">
        <v>31</v>
      </c>
      <c r="L582" s="15">
        <v>12</v>
      </c>
      <c r="M582" s="15">
        <v>19</v>
      </c>
      <c r="N582" s="15">
        <v>28</v>
      </c>
      <c r="O582" s="15">
        <v>9</v>
      </c>
      <c r="P582" s="15">
        <v>19</v>
      </c>
      <c r="Q582" s="15">
        <v>2</v>
      </c>
      <c r="R582" s="15">
        <v>12</v>
      </c>
      <c r="S582" s="15">
        <v>8</v>
      </c>
      <c r="T582" s="15">
        <v>4</v>
      </c>
      <c r="U582" s="15">
        <v>9</v>
      </c>
      <c r="V582" s="15">
        <v>5</v>
      </c>
      <c r="W582" s="15">
        <v>4</v>
      </c>
      <c r="X582" s="15">
        <v>1</v>
      </c>
      <c r="Y582" s="15">
        <v>19</v>
      </c>
      <c r="Z582" s="15">
        <v>4</v>
      </c>
      <c r="AA582" s="15">
        <v>15</v>
      </c>
      <c r="AB582" s="15">
        <v>19</v>
      </c>
      <c r="AC582" s="15">
        <v>4</v>
      </c>
      <c r="AD582" s="15">
        <v>15</v>
      </c>
      <c r="AE582" s="15">
        <v>1</v>
      </c>
      <c r="AF582" s="15">
        <v>19</v>
      </c>
      <c r="AG582" s="15">
        <v>4</v>
      </c>
      <c r="AH582" s="15">
        <v>15</v>
      </c>
      <c r="AI582" s="15">
        <v>19</v>
      </c>
      <c r="AJ582" s="15">
        <v>4</v>
      </c>
      <c r="AK582" s="15">
        <v>15</v>
      </c>
      <c r="AL582" s="15">
        <v>0</v>
      </c>
      <c r="AM582" s="15">
        <v>0</v>
      </c>
      <c r="AN582" s="15">
        <v>0</v>
      </c>
      <c r="AO582" s="15">
        <v>0</v>
      </c>
      <c r="AP582" s="15">
        <v>0</v>
      </c>
      <c r="AQ582" s="15">
        <v>0</v>
      </c>
      <c r="AR582" s="15">
        <v>0</v>
      </c>
      <c r="AS582" s="15">
        <v>0</v>
      </c>
      <c r="AT582" s="15">
        <v>0</v>
      </c>
      <c r="AU582" s="15">
        <v>0</v>
      </c>
      <c r="AV582" s="15">
        <v>0</v>
      </c>
      <c r="AW582" s="15">
        <v>0</v>
      </c>
      <c r="AX582" s="15">
        <v>0</v>
      </c>
      <c r="AY582" s="15">
        <v>0</v>
      </c>
    </row>
    <row r="583" spans="1:51">
      <c r="A583" s="1">
        <v>30845</v>
      </c>
      <c r="B583" s="1" t="s">
        <v>1762</v>
      </c>
      <c r="C583" s="1">
        <v>4</v>
      </c>
      <c r="D583" s="1" t="s">
        <v>1763</v>
      </c>
      <c r="E583" s="1" t="s">
        <v>1414</v>
      </c>
      <c r="F583" s="1">
        <v>4</v>
      </c>
      <c r="G583" s="1" t="s">
        <v>272</v>
      </c>
      <c r="H583" s="1">
        <v>0</v>
      </c>
      <c r="I583" s="1" t="s">
        <v>1415</v>
      </c>
      <c r="J583" s="15">
        <v>19</v>
      </c>
      <c r="K583" s="15">
        <v>192</v>
      </c>
      <c r="L583" s="15">
        <v>105</v>
      </c>
      <c r="M583" s="15">
        <v>87</v>
      </c>
      <c r="N583" s="15">
        <v>183</v>
      </c>
      <c r="O583" s="15">
        <v>100</v>
      </c>
      <c r="P583" s="15">
        <v>83</v>
      </c>
      <c r="Q583" s="15">
        <v>4</v>
      </c>
      <c r="R583" s="15">
        <v>11</v>
      </c>
      <c r="S583" s="15">
        <v>3</v>
      </c>
      <c r="T583" s="15">
        <v>8</v>
      </c>
      <c r="U583" s="15">
        <v>6</v>
      </c>
      <c r="V583" s="15">
        <v>1</v>
      </c>
      <c r="W583" s="15">
        <v>5</v>
      </c>
      <c r="X583" s="15">
        <v>15</v>
      </c>
      <c r="Y583" s="15">
        <v>181</v>
      </c>
      <c r="Z583" s="15">
        <v>102</v>
      </c>
      <c r="AA583" s="15">
        <v>79</v>
      </c>
      <c r="AB583" s="15">
        <v>177</v>
      </c>
      <c r="AC583" s="15">
        <v>99</v>
      </c>
      <c r="AD583" s="15">
        <v>78</v>
      </c>
      <c r="AE583" s="15">
        <v>15</v>
      </c>
      <c r="AF583" s="15">
        <v>181</v>
      </c>
      <c r="AG583" s="15">
        <v>102</v>
      </c>
      <c r="AH583" s="15">
        <v>79</v>
      </c>
      <c r="AI583" s="15">
        <v>177</v>
      </c>
      <c r="AJ583" s="15">
        <v>99</v>
      </c>
      <c r="AK583" s="15">
        <v>78</v>
      </c>
      <c r="AL583" s="15">
        <v>0</v>
      </c>
      <c r="AM583" s="15">
        <v>0</v>
      </c>
      <c r="AN583" s="15">
        <v>0</v>
      </c>
      <c r="AO583" s="15">
        <v>0</v>
      </c>
      <c r="AP583" s="15">
        <v>0</v>
      </c>
      <c r="AQ583" s="15">
        <v>0</v>
      </c>
      <c r="AR583" s="15">
        <v>0</v>
      </c>
      <c r="AS583" s="15">
        <v>0</v>
      </c>
      <c r="AT583" s="15">
        <v>0</v>
      </c>
      <c r="AU583" s="15">
        <v>0</v>
      </c>
      <c r="AV583" s="15">
        <v>0</v>
      </c>
      <c r="AW583" s="15">
        <v>0</v>
      </c>
      <c r="AX583" s="15">
        <v>0</v>
      </c>
      <c r="AY583" s="15">
        <v>0</v>
      </c>
    </row>
    <row r="584" spans="1:51">
      <c r="A584" s="1">
        <v>30856</v>
      </c>
      <c r="B584" s="1" t="s">
        <v>1762</v>
      </c>
      <c r="C584" s="1">
        <v>4</v>
      </c>
      <c r="D584" s="1" t="s">
        <v>1763</v>
      </c>
      <c r="E584" s="1" t="s">
        <v>1416</v>
      </c>
      <c r="F584" s="1">
        <v>5</v>
      </c>
      <c r="G584" s="1" t="s">
        <v>272</v>
      </c>
      <c r="H584" s="1">
        <v>0</v>
      </c>
      <c r="I584" s="1" t="s">
        <v>1417</v>
      </c>
      <c r="J584" s="15">
        <v>0</v>
      </c>
      <c r="K584" s="15">
        <v>0</v>
      </c>
      <c r="L584" s="15">
        <v>0</v>
      </c>
      <c r="M584" s="15">
        <v>0</v>
      </c>
      <c r="N584" s="15">
        <v>0</v>
      </c>
      <c r="O584" s="15">
        <v>0</v>
      </c>
      <c r="P584" s="15">
        <v>0</v>
      </c>
      <c r="Q584" s="15">
        <v>0</v>
      </c>
      <c r="R584" s="15">
        <v>0</v>
      </c>
      <c r="S584" s="15">
        <v>0</v>
      </c>
      <c r="T584" s="15">
        <v>0</v>
      </c>
      <c r="U584" s="15">
        <v>0</v>
      </c>
      <c r="V584" s="15">
        <v>0</v>
      </c>
      <c r="W584" s="15">
        <v>0</v>
      </c>
      <c r="X584" s="15">
        <v>0</v>
      </c>
      <c r="Y584" s="15">
        <v>0</v>
      </c>
      <c r="Z584" s="15">
        <v>0</v>
      </c>
      <c r="AA584" s="15">
        <v>0</v>
      </c>
      <c r="AB584" s="15">
        <v>0</v>
      </c>
      <c r="AC584" s="15">
        <v>0</v>
      </c>
      <c r="AD584" s="15">
        <v>0</v>
      </c>
      <c r="AE584" s="15">
        <v>0</v>
      </c>
      <c r="AF584" s="15">
        <v>0</v>
      </c>
      <c r="AG584" s="15">
        <v>0</v>
      </c>
      <c r="AH584" s="15">
        <v>0</v>
      </c>
      <c r="AI584" s="15">
        <v>0</v>
      </c>
      <c r="AJ584" s="15">
        <v>0</v>
      </c>
      <c r="AK584" s="15">
        <v>0</v>
      </c>
      <c r="AL584" s="15">
        <v>0</v>
      </c>
      <c r="AM584" s="15">
        <v>0</v>
      </c>
      <c r="AN584" s="15">
        <v>0</v>
      </c>
      <c r="AO584" s="15">
        <v>0</v>
      </c>
      <c r="AP584" s="15">
        <v>0</v>
      </c>
      <c r="AQ584" s="15">
        <v>0</v>
      </c>
      <c r="AR584" s="15">
        <v>0</v>
      </c>
      <c r="AS584" s="15">
        <v>0</v>
      </c>
      <c r="AT584" s="15">
        <v>0</v>
      </c>
      <c r="AU584" s="15">
        <v>0</v>
      </c>
      <c r="AV584" s="15">
        <v>0</v>
      </c>
      <c r="AW584" s="15">
        <v>0</v>
      </c>
      <c r="AX584" s="15">
        <v>0</v>
      </c>
      <c r="AY584" s="15">
        <v>0</v>
      </c>
    </row>
    <row r="585" spans="1:51">
      <c r="A585" s="1">
        <v>30867</v>
      </c>
      <c r="B585" s="1" t="s">
        <v>1762</v>
      </c>
      <c r="C585" s="1">
        <v>4</v>
      </c>
      <c r="D585" s="1" t="s">
        <v>1763</v>
      </c>
      <c r="E585" s="1" t="s">
        <v>1418</v>
      </c>
      <c r="F585" s="1">
        <v>5</v>
      </c>
      <c r="G585" s="1" t="s">
        <v>272</v>
      </c>
      <c r="H585" s="1">
        <v>0</v>
      </c>
      <c r="I585" s="1" t="s">
        <v>1419</v>
      </c>
      <c r="J585" s="15">
        <v>7</v>
      </c>
      <c r="K585" s="15">
        <v>37</v>
      </c>
      <c r="L585" s="15">
        <v>7</v>
      </c>
      <c r="M585" s="15">
        <v>30</v>
      </c>
      <c r="N585" s="15">
        <v>29</v>
      </c>
      <c r="O585" s="15">
        <v>3</v>
      </c>
      <c r="P585" s="15">
        <v>26</v>
      </c>
      <c r="Q585" s="15">
        <v>4</v>
      </c>
      <c r="R585" s="15">
        <v>11</v>
      </c>
      <c r="S585" s="15">
        <v>3</v>
      </c>
      <c r="T585" s="15">
        <v>8</v>
      </c>
      <c r="U585" s="15">
        <v>6</v>
      </c>
      <c r="V585" s="15">
        <v>1</v>
      </c>
      <c r="W585" s="15">
        <v>5</v>
      </c>
      <c r="X585" s="15">
        <v>3</v>
      </c>
      <c r="Y585" s="15">
        <v>26</v>
      </c>
      <c r="Z585" s="15">
        <v>4</v>
      </c>
      <c r="AA585" s="15">
        <v>22</v>
      </c>
      <c r="AB585" s="15">
        <v>23</v>
      </c>
      <c r="AC585" s="15">
        <v>2</v>
      </c>
      <c r="AD585" s="15">
        <v>21</v>
      </c>
      <c r="AE585" s="15">
        <v>3</v>
      </c>
      <c r="AF585" s="15">
        <v>26</v>
      </c>
      <c r="AG585" s="15">
        <v>4</v>
      </c>
      <c r="AH585" s="15">
        <v>22</v>
      </c>
      <c r="AI585" s="15">
        <v>23</v>
      </c>
      <c r="AJ585" s="15">
        <v>2</v>
      </c>
      <c r="AK585" s="15">
        <v>21</v>
      </c>
      <c r="AL585" s="15">
        <v>0</v>
      </c>
      <c r="AM585" s="15">
        <v>0</v>
      </c>
      <c r="AN585" s="15">
        <v>0</v>
      </c>
      <c r="AO585" s="15">
        <v>0</v>
      </c>
      <c r="AP585" s="15">
        <v>0</v>
      </c>
      <c r="AQ585" s="15">
        <v>0</v>
      </c>
      <c r="AR585" s="15">
        <v>0</v>
      </c>
      <c r="AS585" s="15">
        <v>0</v>
      </c>
      <c r="AT585" s="15">
        <v>0</v>
      </c>
      <c r="AU585" s="15">
        <v>0</v>
      </c>
      <c r="AV585" s="15">
        <v>0</v>
      </c>
      <c r="AW585" s="15">
        <v>0</v>
      </c>
      <c r="AX585" s="15">
        <v>0</v>
      </c>
      <c r="AY585" s="15">
        <v>0</v>
      </c>
    </row>
    <row r="586" spans="1:51">
      <c r="A586" s="1">
        <v>30878</v>
      </c>
      <c r="B586" s="1" t="s">
        <v>1762</v>
      </c>
      <c r="C586" s="1">
        <v>4</v>
      </c>
      <c r="D586" s="1" t="s">
        <v>1763</v>
      </c>
      <c r="E586" s="1" t="s">
        <v>1420</v>
      </c>
      <c r="F586" s="1">
        <v>5</v>
      </c>
      <c r="G586" s="1" t="s">
        <v>272</v>
      </c>
      <c r="H586" s="1">
        <v>0</v>
      </c>
      <c r="I586" s="1" t="s">
        <v>1421</v>
      </c>
      <c r="J586" s="15">
        <v>12</v>
      </c>
      <c r="K586" s="15">
        <v>155</v>
      </c>
      <c r="L586" s="15">
        <v>98</v>
      </c>
      <c r="M586" s="15">
        <v>57</v>
      </c>
      <c r="N586" s="15">
        <v>154</v>
      </c>
      <c r="O586" s="15">
        <v>97</v>
      </c>
      <c r="P586" s="15">
        <v>57</v>
      </c>
      <c r="Q586" s="15">
        <v>0</v>
      </c>
      <c r="R586" s="15">
        <v>0</v>
      </c>
      <c r="S586" s="15">
        <v>0</v>
      </c>
      <c r="T586" s="15">
        <v>0</v>
      </c>
      <c r="U586" s="15">
        <v>0</v>
      </c>
      <c r="V586" s="15">
        <v>0</v>
      </c>
      <c r="W586" s="15">
        <v>0</v>
      </c>
      <c r="X586" s="15">
        <v>12</v>
      </c>
      <c r="Y586" s="15">
        <v>155</v>
      </c>
      <c r="Z586" s="15">
        <v>98</v>
      </c>
      <c r="AA586" s="15">
        <v>57</v>
      </c>
      <c r="AB586" s="15">
        <v>154</v>
      </c>
      <c r="AC586" s="15">
        <v>97</v>
      </c>
      <c r="AD586" s="15">
        <v>57</v>
      </c>
      <c r="AE586" s="15">
        <v>12</v>
      </c>
      <c r="AF586" s="15">
        <v>155</v>
      </c>
      <c r="AG586" s="15">
        <v>98</v>
      </c>
      <c r="AH586" s="15">
        <v>57</v>
      </c>
      <c r="AI586" s="15">
        <v>154</v>
      </c>
      <c r="AJ586" s="15">
        <v>97</v>
      </c>
      <c r="AK586" s="15">
        <v>57</v>
      </c>
      <c r="AL586" s="15">
        <v>0</v>
      </c>
      <c r="AM586" s="15">
        <v>0</v>
      </c>
      <c r="AN586" s="15">
        <v>0</v>
      </c>
      <c r="AO586" s="15">
        <v>0</v>
      </c>
      <c r="AP586" s="15">
        <v>0</v>
      </c>
      <c r="AQ586" s="15">
        <v>0</v>
      </c>
      <c r="AR586" s="15">
        <v>0</v>
      </c>
      <c r="AS586" s="15">
        <v>0</v>
      </c>
      <c r="AT586" s="15">
        <v>0</v>
      </c>
      <c r="AU586" s="15">
        <v>0</v>
      </c>
      <c r="AV586" s="15">
        <v>0</v>
      </c>
      <c r="AW586" s="15">
        <v>0</v>
      </c>
      <c r="AX586" s="15">
        <v>0</v>
      </c>
      <c r="AY586" s="15">
        <v>0</v>
      </c>
    </row>
    <row r="587" spans="1:51">
      <c r="A587" s="1">
        <v>30889</v>
      </c>
      <c r="B587" s="1" t="s">
        <v>1762</v>
      </c>
      <c r="C587" s="1">
        <v>4</v>
      </c>
      <c r="D587" s="1" t="s">
        <v>1763</v>
      </c>
      <c r="E587" s="1" t="s">
        <v>1422</v>
      </c>
      <c r="F587" s="1">
        <v>2</v>
      </c>
      <c r="G587" s="1" t="s">
        <v>272</v>
      </c>
      <c r="H587" s="1">
        <v>0</v>
      </c>
      <c r="I587" s="1" t="s">
        <v>1423</v>
      </c>
      <c r="J587" s="15">
        <v>205</v>
      </c>
      <c r="K587" s="15">
        <v>760</v>
      </c>
      <c r="L587" s="15">
        <v>306</v>
      </c>
      <c r="M587" s="15">
        <v>454</v>
      </c>
      <c r="N587" s="15">
        <v>488</v>
      </c>
      <c r="O587" s="15">
        <v>182</v>
      </c>
      <c r="P587" s="15">
        <v>306</v>
      </c>
      <c r="Q587" s="15">
        <v>173</v>
      </c>
      <c r="R587" s="15">
        <v>301</v>
      </c>
      <c r="S587" s="15">
        <v>109</v>
      </c>
      <c r="T587" s="15">
        <v>192</v>
      </c>
      <c r="U587" s="15">
        <v>76</v>
      </c>
      <c r="V587" s="15">
        <v>13</v>
      </c>
      <c r="W587" s="15">
        <v>63</v>
      </c>
      <c r="X587" s="15">
        <v>31</v>
      </c>
      <c r="Y587" s="15">
        <v>457</v>
      </c>
      <c r="Z587" s="15">
        <v>196</v>
      </c>
      <c r="AA587" s="15">
        <v>261</v>
      </c>
      <c r="AB587" s="15">
        <v>410</v>
      </c>
      <c r="AC587" s="15">
        <v>168</v>
      </c>
      <c r="AD587" s="15">
        <v>242</v>
      </c>
      <c r="AE587" s="15">
        <v>29</v>
      </c>
      <c r="AF587" s="15">
        <v>434</v>
      </c>
      <c r="AG587" s="15">
        <v>183</v>
      </c>
      <c r="AH587" s="15">
        <v>251</v>
      </c>
      <c r="AI587" s="15">
        <v>387</v>
      </c>
      <c r="AJ587" s="15">
        <v>155</v>
      </c>
      <c r="AK587" s="15">
        <v>232</v>
      </c>
      <c r="AL587" s="15">
        <v>2</v>
      </c>
      <c r="AM587" s="15">
        <v>23</v>
      </c>
      <c r="AN587" s="15">
        <v>13</v>
      </c>
      <c r="AO587" s="15">
        <v>10</v>
      </c>
      <c r="AP587" s="15">
        <v>23</v>
      </c>
      <c r="AQ587" s="15">
        <v>13</v>
      </c>
      <c r="AR587" s="15">
        <v>10</v>
      </c>
      <c r="AS587" s="15">
        <v>1</v>
      </c>
      <c r="AT587" s="15">
        <v>2</v>
      </c>
      <c r="AU587" s="15">
        <v>1</v>
      </c>
      <c r="AV587" s="15">
        <v>1</v>
      </c>
      <c r="AW587" s="15">
        <v>2</v>
      </c>
      <c r="AX587" s="15">
        <v>1</v>
      </c>
      <c r="AY587" s="15">
        <v>1</v>
      </c>
    </row>
    <row r="588" spans="1:51">
      <c r="A588" s="1">
        <v>30900</v>
      </c>
      <c r="B588" s="1" t="s">
        <v>1762</v>
      </c>
      <c r="C588" s="1">
        <v>4</v>
      </c>
      <c r="D588" s="1" t="s">
        <v>1763</v>
      </c>
      <c r="E588" s="1" t="s">
        <v>1424</v>
      </c>
      <c r="F588" s="1">
        <v>4</v>
      </c>
      <c r="G588" s="1" t="s">
        <v>272</v>
      </c>
      <c r="H588" s="1">
        <v>0</v>
      </c>
      <c r="I588" s="1" t="s">
        <v>1425</v>
      </c>
      <c r="J588" s="15">
        <v>167</v>
      </c>
      <c r="K588" s="15">
        <v>334</v>
      </c>
      <c r="L588" s="15">
        <v>114</v>
      </c>
      <c r="M588" s="15">
        <v>220</v>
      </c>
      <c r="N588" s="15">
        <v>125</v>
      </c>
      <c r="O588" s="15">
        <v>26</v>
      </c>
      <c r="P588" s="15">
        <v>99</v>
      </c>
      <c r="Q588" s="15">
        <v>158</v>
      </c>
      <c r="R588" s="15">
        <v>269</v>
      </c>
      <c r="S588" s="15">
        <v>92</v>
      </c>
      <c r="T588" s="15">
        <v>177</v>
      </c>
      <c r="U588" s="15">
        <v>67</v>
      </c>
      <c r="V588" s="15">
        <v>9</v>
      </c>
      <c r="W588" s="15">
        <v>58</v>
      </c>
      <c r="X588" s="15">
        <v>9</v>
      </c>
      <c r="Y588" s="15">
        <v>65</v>
      </c>
      <c r="Z588" s="15">
        <v>22</v>
      </c>
      <c r="AA588" s="15">
        <v>43</v>
      </c>
      <c r="AB588" s="15">
        <v>58</v>
      </c>
      <c r="AC588" s="15">
        <v>17</v>
      </c>
      <c r="AD588" s="15">
        <v>41</v>
      </c>
      <c r="AE588" s="15">
        <v>9</v>
      </c>
      <c r="AF588" s="15">
        <v>65</v>
      </c>
      <c r="AG588" s="15">
        <v>22</v>
      </c>
      <c r="AH588" s="15">
        <v>43</v>
      </c>
      <c r="AI588" s="15">
        <v>58</v>
      </c>
      <c r="AJ588" s="15">
        <v>17</v>
      </c>
      <c r="AK588" s="15">
        <v>41</v>
      </c>
      <c r="AL588" s="15">
        <v>0</v>
      </c>
      <c r="AM588" s="15">
        <v>0</v>
      </c>
      <c r="AN588" s="15">
        <v>0</v>
      </c>
      <c r="AO588" s="15">
        <v>0</v>
      </c>
      <c r="AP588" s="15">
        <v>0</v>
      </c>
      <c r="AQ588" s="15">
        <v>0</v>
      </c>
      <c r="AR588" s="15">
        <v>0</v>
      </c>
      <c r="AS588" s="15">
        <v>0</v>
      </c>
      <c r="AT588" s="15">
        <v>0</v>
      </c>
      <c r="AU588" s="15">
        <v>0</v>
      </c>
      <c r="AV588" s="15">
        <v>0</v>
      </c>
      <c r="AW588" s="15">
        <v>0</v>
      </c>
      <c r="AX588" s="15">
        <v>0</v>
      </c>
      <c r="AY588" s="15">
        <v>0</v>
      </c>
    </row>
    <row r="589" spans="1:51">
      <c r="A589" s="1">
        <v>30911</v>
      </c>
      <c r="B589" s="1" t="s">
        <v>1762</v>
      </c>
      <c r="C589" s="1">
        <v>4</v>
      </c>
      <c r="D589" s="1" t="s">
        <v>1763</v>
      </c>
      <c r="E589" s="1" t="s">
        <v>1426</v>
      </c>
      <c r="F589" s="1">
        <v>5</v>
      </c>
      <c r="G589" s="1" t="s">
        <v>272</v>
      </c>
      <c r="H589" s="1">
        <v>0</v>
      </c>
      <c r="I589" s="1" t="s">
        <v>1427</v>
      </c>
      <c r="J589" s="15">
        <v>0</v>
      </c>
      <c r="K589" s="15">
        <v>0</v>
      </c>
      <c r="L589" s="15">
        <v>0</v>
      </c>
      <c r="M589" s="15">
        <v>0</v>
      </c>
      <c r="N589" s="15">
        <v>0</v>
      </c>
      <c r="O589" s="15">
        <v>0</v>
      </c>
      <c r="P589" s="15">
        <v>0</v>
      </c>
      <c r="Q589" s="15">
        <v>0</v>
      </c>
      <c r="R589" s="15">
        <v>0</v>
      </c>
      <c r="S589" s="15">
        <v>0</v>
      </c>
      <c r="T589" s="15">
        <v>0</v>
      </c>
      <c r="U589" s="15">
        <v>0</v>
      </c>
      <c r="V589" s="15">
        <v>0</v>
      </c>
      <c r="W589" s="15">
        <v>0</v>
      </c>
      <c r="X589" s="15">
        <v>0</v>
      </c>
      <c r="Y589" s="15">
        <v>0</v>
      </c>
      <c r="Z589" s="15">
        <v>0</v>
      </c>
      <c r="AA589" s="15">
        <v>0</v>
      </c>
      <c r="AB589" s="15">
        <v>0</v>
      </c>
      <c r="AC589" s="15">
        <v>0</v>
      </c>
      <c r="AD589" s="15">
        <v>0</v>
      </c>
      <c r="AE589" s="15">
        <v>0</v>
      </c>
      <c r="AF589" s="15">
        <v>0</v>
      </c>
      <c r="AG589" s="15">
        <v>0</v>
      </c>
      <c r="AH589" s="15">
        <v>0</v>
      </c>
      <c r="AI589" s="15">
        <v>0</v>
      </c>
      <c r="AJ589" s="15">
        <v>0</v>
      </c>
      <c r="AK589" s="15">
        <v>0</v>
      </c>
      <c r="AL589" s="15">
        <v>0</v>
      </c>
      <c r="AM589" s="15">
        <v>0</v>
      </c>
      <c r="AN589" s="15">
        <v>0</v>
      </c>
      <c r="AO589" s="15">
        <v>0</v>
      </c>
      <c r="AP589" s="15">
        <v>0</v>
      </c>
      <c r="AQ589" s="15">
        <v>0</v>
      </c>
      <c r="AR589" s="15">
        <v>0</v>
      </c>
      <c r="AS589" s="15">
        <v>0</v>
      </c>
      <c r="AT589" s="15">
        <v>0</v>
      </c>
      <c r="AU589" s="15">
        <v>0</v>
      </c>
      <c r="AV589" s="15">
        <v>0</v>
      </c>
      <c r="AW589" s="15">
        <v>0</v>
      </c>
      <c r="AX589" s="15">
        <v>0</v>
      </c>
      <c r="AY589" s="15">
        <v>0</v>
      </c>
    </row>
    <row r="590" spans="1:51">
      <c r="A590" s="1">
        <v>30922</v>
      </c>
      <c r="B590" s="1" t="s">
        <v>1762</v>
      </c>
      <c r="C590" s="1">
        <v>4</v>
      </c>
      <c r="D590" s="1" t="s">
        <v>1763</v>
      </c>
      <c r="E590" s="1" t="s">
        <v>1428</v>
      </c>
      <c r="F590" s="1">
        <v>5</v>
      </c>
      <c r="G590" s="1" t="s">
        <v>272</v>
      </c>
      <c r="H590" s="1">
        <v>0</v>
      </c>
      <c r="I590" s="1" t="s">
        <v>1429</v>
      </c>
      <c r="J590" s="15">
        <v>20</v>
      </c>
      <c r="K590" s="15">
        <v>53</v>
      </c>
      <c r="L590" s="15">
        <v>25</v>
      </c>
      <c r="M590" s="15">
        <v>28</v>
      </c>
      <c r="N590" s="15">
        <v>27</v>
      </c>
      <c r="O590" s="15">
        <v>10</v>
      </c>
      <c r="P590" s="15">
        <v>17</v>
      </c>
      <c r="Q590" s="15">
        <v>14</v>
      </c>
      <c r="R590" s="15">
        <v>26</v>
      </c>
      <c r="S590" s="15">
        <v>14</v>
      </c>
      <c r="T590" s="15">
        <v>12</v>
      </c>
      <c r="U590" s="15">
        <v>5</v>
      </c>
      <c r="V590" s="15">
        <v>3</v>
      </c>
      <c r="W590" s="15">
        <v>2</v>
      </c>
      <c r="X590" s="15">
        <v>6</v>
      </c>
      <c r="Y590" s="15">
        <v>27</v>
      </c>
      <c r="Z590" s="15">
        <v>11</v>
      </c>
      <c r="AA590" s="15">
        <v>16</v>
      </c>
      <c r="AB590" s="15">
        <v>22</v>
      </c>
      <c r="AC590" s="15">
        <v>7</v>
      </c>
      <c r="AD590" s="15">
        <v>15</v>
      </c>
      <c r="AE590" s="15">
        <v>6</v>
      </c>
      <c r="AF590" s="15">
        <v>27</v>
      </c>
      <c r="AG590" s="15">
        <v>11</v>
      </c>
      <c r="AH590" s="15">
        <v>16</v>
      </c>
      <c r="AI590" s="15">
        <v>22</v>
      </c>
      <c r="AJ590" s="15">
        <v>7</v>
      </c>
      <c r="AK590" s="15">
        <v>15</v>
      </c>
      <c r="AL590" s="15">
        <v>0</v>
      </c>
      <c r="AM590" s="15">
        <v>0</v>
      </c>
      <c r="AN590" s="15">
        <v>0</v>
      </c>
      <c r="AO590" s="15">
        <v>0</v>
      </c>
      <c r="AP590" s="15">
        <v>0</v>
      </c>
      <c r="AQ590" s="15">
        <v>0</v>
      </c>
      <c r="AR590" s="15">
        <v>0</v>
      </c>
      <c r="AS590" s="15">
        <v>0</v>
      </c>
      <c r="AT590" s="15">
        <v>0</v>
      </c>
      <c r="AU590" s="15">
        <v>0</v>
      </c>
      <c r="AV590" s="15">
        <v>0</v>
      </c>
      <c r="AW590" s="15">
        <v>0</v>
      </c>
      <c r="AX590" s="15">
        <v>0</v>
      </c>
      <c r="AY590" s="15">
        <v>0</v>
      </c>
    </row>
    <row r="591" spans="1:51">
      <c r="A591" s="1">
        <v>30933</v>
      </c>
      <c r="B591" s="1" t="s">
        <v>1762</v>
      </c>
      <c r="C591" s="1">
        <v>4</v>
      </c>
      <c r="D591" s="1" t="s">
        <v>1763</v>
      </c>
      <c r="E591" s="1" t="s">
        <v>1430</v>
      </c>
      <c r="F591" s="1">
        <v>6</v>
      </c>
      <c r="G591" s="1" t="s">
        <v>272</v>
      </c>
      <c r="H591" s="1">
        <v>0</v>
      </c>
      <c r="I591" s="1" t="s">
        <v>1431</v>
      </c>
      <c r="J591" s="15">
        <v>19</v>
      </c>
      <c r="K591" s="15">
        <v>36</v>
      </c>
      <c r="L591" s="15">
        <v>14</v>
      </c>
      <c r="M591" s="15">
        <v>22</v>
      </c>
      <c r="N591" s="15">
        <v>15</v>
      </c>
      <c r="O591" s="15">
        <v>3</v>
      </c>
      <c r="P591" s="15">
        <v>12</v>
      </c>
      <c r="Q591" s="15">
        <v>14</v>
      </c>
      <c r="R591" s="15">
        <v>26</v>
      </c>
      <c r="S591" s="15">
        <v>14</v>
      </c>
      <c r="T591" s="15">
        <v>12</v>
      </c>
      <c r="U591" s="15">
        <v>5</v>
      </c>
      <c r="V591" s="15">
        <v>3</v>
      </c>
      <c r="W591" s="15">
        <v>2</v>
      </c>
      <c r="X591" s="15">
        <v>5</v>
      </c>
      <c r="Y591" s="15">
        <v>10</v>
      </c>
      <c r="Z591" s="15">
        <v>0</v>
      </c>
      <c r="AA591" s="15">
        <v>10</v>
      </c>
      <c r="AB591" s="15">
        <v>10</v>
      </c>
      <c r="AC591" s="15">
        <v>0</v>
      </c>
      <c r="AD591" s="15">
        <v>10</v>
      </c>
      <c r="AE591" s="15">
        <v>5</v>
      </c>
      <c r="AF591" s="15">
        <v>10</v>
      </c>
      <c r="AG591" s="15">
        <v>0</v>
      </c>
      <c r="AH591" s="15">
        <v>10</v>
      </c>
      <c r="AI591" s="15">
        <v>10</v>
      </c>
      <c r="AJ591" s="15">
        <v>0</v>
      </c>
      <c r="AK591" s="15">
        <v>10</v>
      </c>
      <c r="AL591" s="15">
        <v>0</v>
      </c>
      <c r="AM591" s="15">
        <v>0</v>
      </c>
      <c r="AN591" s="15">
        <v>0</v>
      </c>
      <c r="AO591" s="15">
        <v>0</v>
      </c>
      <c r="AP591" s="15">
        <v>0</v>
      </c>
      <c r="AQ591" s="15">
        <v>0</v>
      </c>
      <c r="AR591" s="15">
        <v>0</v>
      </c>
      <c r="AS591" s="15">
        <v>0</v>
      </c>
      <c r="AT591" s="15">
        <v>0</v>
      </c>
      <c r="AU591" s="15">
        <v>0</v>
      </c>
      <c r="AV591" s="15">
        <v>0</v>
      </c>
      <c r="AW591" s="15">
        <v>0</v>
      </c>
      <c r="AX591" s="15">
        <v>0</v>
      </c>
      <c r="AY591" s="15">
        <v>0</v>
      </c>
    </row>
    <row r="592" spans="1:51">
      <c r="A592" s="1">
        <v>30944</v>
      </c>
      <c r="B592" s="1" t="s">
        <v>1762</v>
      </c>
      <c r="C592" s="1">
        <v>4</v>
      </c>
      <c r="D592" s="1" t="s">
        <v>1763</v>
      </c>
      <c r="E592" s="1" t="s">
        <v>1432</v>
      </c>
      <c r="F592" s="1">
        <v>6</v>
      </c>
      <c r="G592" s="1" t="s">
        <v>272</v>
      </c>
      <c r="H592" s="1">
        <v>0</v>
      </c>
      <c r="I592" s="1" t="s">
        <v>1433</v>
      </c>
      <c r="J592" s="15">
        <v>1</v>
      </c>
      <c r="K592" s="15">
        <v>17</v>
      </c>
      <c r="L592" s="15">
        <v>11</v>
      </c>
      <c r="M592" s="15">
        <v>6</v>
      </c>
      <c r="N592" s="15">
        <v>12</v>
      </c>
      <c r="O592" s="15">
        <v>7</v>
      </c>
      <c r="P592" s="15">
        <v>5</v>
      </c>
      <c r="Q592" s="15">
        <v>0</v>
      </c>
      <c r="R592" s="15">
        <v>0</v>
      </c>
      <c r="S592" s="15">
        <v>0</v>
      </c>
      <c r="T592" s="15">
        <v>0</v>
      </c>
      <c r="U592" s="15">
        <v>0</v>
      </c>
      <c r="V592" s="15">
        <v>0</v>
      </c>
      <c r="W592" s="15">
        <v>0</v>
      </c>
      <c r="X592" s="15">
        <v>1</v>
      </c>
      <c r="Y592" s="15">
        <v>17</v>
      </c>
      <c r="Z592" s="15">
        <v>11</v>
      </c>
      <c r="AA592" s="15">
        <v>6</v>
      </c>
      <c r="AB592" s="15">
        <v>12</v>
      </c>
      <c r="AC592" s="15">
        <v>7</v>
      </c>
      <c r="AD592" s="15">
        <v>5</v>
      </c>
      <c r="AE592" s="15">
        <v>1</v>
      </c>
      <c r="AF592" s="15">
        <v>17</v>
      </c>
      <c r="AG592" s="15">
        <v>11</v>
      </c>
      <c r="AH592" s="15">
        <v>6</v>
      </c>
      <c r="AI592" s="15">
        <v>12</v>
      </c>
      <c r="AJ592" s="15">
        <v>7</v>
      </c>
      <c r="AK592" s="15">
        <v>5</v>
      </c>
      <c r="AL592" s="15">
        <v>0</v>
      </c>
      <c r="AM592" s="15">
        <v>0</v>
      </c>
      <c r="AN592" s="15">
        <v>0</v>
      </c>
      <c r="AO592" s="15">
        <v>0</v>
      </c>
      <c r="AP592" s="15">
        <v>0</v>
      </c>
      <c r="AQ592" s="15">
        <v>0</v>
      </c>
      <c r="AR592" s="15">
        <v>0</v>
      </c>
      <c r="AS592" s="15">
        <v>0</v>
      </c>
      <c r="AT592" s="15">
        <v>0</v>
      </c>
      <c r="AU592" s="15">
        <v>0</v>
      </c>
      <c r="AV592" s="15">
        <v>0</v>
      </c>
      <c r="AW592" s="15">
        <v>0</v>
      </c>
      <c r="AX592" s="15">
        <v>0</v>
      </c>
      <c r="AY592" s="15">
        <v>0</v>
      </c>
    </row>
    <row r="593" spans="1:51">
      <c r="A593" s="1">
        <v>30955</v>
      </c>
      <c r="B593" s="1" t="s">
        <v>1762</v>
      </c>
      <c r="C593" s="1">
        <v>4</v>
      </c>
      <c r="D593" s="1" t="s">
        <v>1763</v>
      </c>
      <c r="E593" s="1" t="s">
        <v>1434</v>
      </c>
      <c r="F593" s="1">
        <v>5</v>
      </c>
      <c r="G593" s="1" t="s">
        <v>272</v>
      </c>
      <c r="H593" s="1">
        <v>0</v>
      </c>
      <c r="I593" s="1" t="s">
        <v>1435</v>
      </c>
      <c r="J593" s="15">
        <v>59</v>
      </c>
      <c r="K593" s="15">
        <v>111</v>
      </c>
      <c r="L593" s="15">
        <v>58</v>
      </c>
      <c r="M593" s="15">
        <v>53</v>
      </c>
      <c r="N593" s="15">
        <v>29</v>
      </c>
      <c r="O593" s="15">
        <v>4</v>
      </c>
      <c r="P593" s="15">
        <v>25</v>
      </c>
      <c r="Q593" s="15">
        <v>59</v>
      </c>
      <c r="R593" s="15">
        <v>111</v>
      </c>
      <c r="S593" s="15">
        <v>58</v>
      </c>
      <c r="T593" s="15">
        <v>53</v>
      </c>
      <c r="U593" s="15">
        <v>29</v>
      </c>
      <c r="V593" s="15">
        <v>4</v>
      </c>
      <c r="W593" s="15">
        <v>25</v>
      </c>
      <c r="X593" s="15">
        <v>0</v>
      </c>
      <c r="Y593" s="15">
        <v>0</v>
      </c>
      <c r="Z593" s="15">
        <v>0</v>
      </c>
      <c r="AA593" s="15">
        <v>0</v>
      </c>
      <c r="AB593" s="15">
        <v>0</v>
      </c>
      <c r="AC593" s="15">
        <v>0</v>
      </c>
      <c r="AD593" s="15">
        <v>0</v>
      </c>
      <c r="AE593" s="15">
        <v>0</v>
      </c>
      <c r="AF593" s="15">
        <v>0</v>
      </c>
      <c r="AG593" s="15">
        <v>0</v>
      </c>
      <c r="AH593" s="15">
        <v>0</v>
      </c>
      <c r="AI593" s="15">
        <v>0</v>
      </c>
      <c r="AJ593" s="15">
        <v>0</v>
      </c>
      <c r="AK593" s="15">
        <v>0</v>
      </c>
      <c r="AL593" s="15">
        <v>0</v>
      </c>
      <c r="AM593" s="15">
        <v>0</v>
      </c>
      <c r="AN593" s="15">
        <v>0</v>
      </c>
      <c r="AO593" s="15">
        <v>0</v>
      </c>
      <c r="AP593" s="15">
        <v>0</v>
      </c>
      <c r="AQ593" s="15">
        <v>0</v>
      </c>
      <c r="AR593" s="15">
        <v>0</v>
      </c>
      <c r="AS593" s="15">
        <v>0</v>
      </c>
      <c r="AT593" s="15">
        <v>0</v>
      </c>
      <c r="AU593" s="15">
        <v>0</v>
      </c>
      <c r="AV593" s="15">
        <v>0</v>
      </c>
      <c r="AW593" s="15">
        <v>0</v>
      </c>
      <c r="AX593" s="15">
        <v>0</v>
      </c>
      <c r="AY593" s="15">
        <v>0</v>
      </c>
    </row>
    <row r="594" spans="1:51">
      <c r="A594" s="1">
        <v>30966</v>
      </c>
      <c r="B594" s="1" t="s">
        <v>1762</v>
      </c>
      <c r="C594" s="1">
        <v>4</v>
      </c>
      <c r="D594" s="1" t="s">
        <v>1763</v>
      </c>
      <c r="E594" s="1" t="s">
        <v>1436</v>
      </c>
      <c r="F594" s="1">
        <v>5</v>
      </c>
      <c r="G594" s="1" t="s">
        <v>272</v>
      </c>
      <c r="H594" s="1">
        <v>0</v>
      </c>
      <c r="I594" s="1" t="s">
        <v>1437</v>
      </c>
      <c r="J594" s="15">
        <v>77</v>
      </c>
      <c r="K594" s="15">
        <v>119</v>
      </c>
      <c r="L594" s="15">
        <v>20</v>
      </c>
      <c r="M594" s="15">
        <v>99</v>
      </c>
      <c r="N594" s="15">
        <v>29</v>
      </c>
      <c r="O594" s="15">
        <v>4</v>
      </c>
      <c r="P594" s="15">
        <v>25</v>
      </c>
      <c r="Q594" s="15">
        <v>76</v>
      </c>
      <c r="R594" s="15">
        <v>113</v>
      </c>
      <c r="S594" s="15">
        <v>17</v>
      </c>
      <c r="T594" s="15">
        <v>96</v>
      </c>
      <c r="U594" s="15">
        <v>25</v>
      </c>
      <c r="V594" s="15">
        <v>2</v>
      </c>
      <c r="W594" s="15">
        <v>23</v>
      </c>
      <c r="X594" s="15">
        <v>1</v>
      </c>
      <c r="Y594" s="15">
        <v>6</v>
      </c>
      <c r="Z594" s="15">
        <v>3</v>
      </c>
      <c r="AA594" s="15">
        <v>3</v>
      </c>
      <c r="AB594" s="15">
        <v>4</v>
      </c>
      <c r="AC594" s="15">
        <v>2</v>
      </c>
      <c r="AD594" s="15">
        <v>2</v>
      </c>
      <c r="AE594" s="15">
        <v>1</v>
      </c>
      <c r="AF594" s="15">
        <v>6</v>
      </c>
      <c r="AG594" s="15">
        <v>3</v>
      </c>
      <c r="AH594" s="15">
        <v>3</v>
      </c>
      <c r="AI594" s="15">
        <v>4</v>
      </c>
      <c r="AJ594" s="15">
        <v>2</v>
      </c>
      <c r="AK594" s="15">
        <v>2</v>
      </c>
      <c r="AL594" s="15">
        <v>0</v>
      </c>
      <c r="AM594" s="15">
        <v>0</v>
      </c>
      <c r="AN594" s="15">
        <v>0</v>
      </c>
      <c r="AO594" s="15">
        <v>0</v>
      </c>
      <c r="AP594" s="15">
        <v>0</v>
      </c>
      <c r="AQ594" s="15">
        <v>0</v>
      </c>
      <c r="AR594" s="15">
        <v>0</v>
      </c>
      <c r="AS594" s="15">
        <v>0</v>
      </c>
      <c r="AT594" s="15">
        <v>0</v>
      </c>
      <c r="AU594" s="15">
        <v>0</v>
      </c>
      <c r="AV594" s="15">
        <v>0</v>
      </c>
      <c r="AW594" s="15">
        <v>0</v>
      </c>
      <c r="AX594" s="15">
        <v>0</v>
      </c>
      <c r="AY594" s="15">
        <v>0</v>
      </c>
    </row>
    <row r="595" spans="1:51">
      <c r="A595" s="1">
        <v>30977</v>
      </c>
      <c r="B595" s="1" t="s">
        <v>1762</v>
      </c>
      <c r="C595" s="1">
        <v>4</v>
      </c>
      <c r="D595" s="1" t="s">
        <v>1763</v>
      </c>
      <c r="E595" s="1" t="s">
        <v>1438</v>
      </c>
      <c r="F595" s="1">
        <v>5</v>
      </c>
      <c r="G595" s="1" t="s">
        <v>272</v>
      </c>
      <c r="H595" s="1">
        <v>0</v>
      </c>
      <c r="I595" s="1" t="s">
        <v>1439</v>
      </c>
      <c r="J595" s="15">
        <v>0</v>
      </c>
      <c r="K595" s="15">
        <v>0</v>
      </c>
      <c r="L595" s="15">
        <v>0</v>
      </c>
      <c r="M595" s="15">
        <v>0</v>
      </c>
      <c r="N595" s="15">
        <v>0</v>
      </c>
      <c r="O595" s="15">
        <v>0</v>
      </c>
      <c r="P595" s="15">
        <v>0</v>
      </c>
      <c r="Q595" s="15">
        <v>0</v>
      </c>
      <c r="R595" s="15">
        <v>0</v>
      </c>
      <c r="S595" s="15">
        <v>0</v>
      </c>
      <c r="T595" s="15">
        <v>0</v>
      </c>
      <c r="U595" s="15">
        <v>0</v>
      </c>
      <c r="V595" s="15">
        <v>0</v>
      </c>
      <c r="W595" s="15">
        <v>0</v>
      </c>
      <c r="X595" s="15">
        <v>0</v>
      </c>
      <c r="Y595" s="15">
        <v>0</v>
      </c>
      <c r="Z595" s="15">
        <v>0</v>
      </c>
      <c r="AA595" s="15">
        <v>0</v>
      </c>
      <c r="AB595" s="15">
        <v>0</v>
      </c>
      <c r="AC595" s="15">
        <v>0</v>
      </c>
      <c r="AD595" s="15">
        <v>0</v>
      </c>
      <c r="AE595" s="15">
        <v>0</v>
      </c>
      <c r="AF595" s="15">
        <v>0</v>
      </c>
      <c r="AG595" s="15">
        <v>0</v>
      </c>
      <c r="AH595" s="15">
        <v>0</v>
      </c>
      <c r="AI595" s="15">
        <v>0</v>
      </c>
      <c r="AJ595" s="15">
        <v>0</v>
      </c>
      <c r="AK595" s="15">
        <v>0</v>
      </c>
      <c r="AL595" s="15">
        <v>0</v>
      </c>
      <c r="AM595" s="15">
        <v>0</v>
      </c>
      <c r="AN595" s="15">
        <v>0</v>
      </c>
      <c r="AO595" s="15">
        <v>0</v>
      </c>
      <c r="AP595" s="15">
        <v>0</v>
      </c>
      <c r="AQ595" s="15">
        <v>0</v>
      </c>
      <c r="AR595" s="15">
        <v>0</v>
      </c>
      <c r="AS595" s="15">
        <v>0</v>
      </c>
      <c r="AT595" s="15">
        <v>0</v>
      </c>
      <c r="AU595" s="15">
        <v>0</v>
      </c>
      <c r="AV595" s="15">
        <v>0</v>
      </c>
      <c r="AW595" s="15">
        <v>0</v>
      </c>
      <c r="AX595" s="15">
        <v>0</v>
      </c>
      <c r="AY595" s="15">
        <v>0</v>
      </c>
    </row>
    <row r="596" spans="1:51">
      <c r="A596" s="1">
        <v>30988</v>
      </c>
      <c r="B596" s="1" t="s">
        <v>1762</v>
      </c>
      <c r="C596" s="1">
        <v>4</v>
      </c>
      <c r="D596" s="1" t="s">
        <v>1763</v>
      </c>
      <c r="E596" s="1" t="s">
        <v>1440</v>
      </c>
      <c r="F596" s="1">
        <v>5</v>
      </c>
      <c r="G596" s="1" t="s">
        <v>272</v>
      </c>
      <c r="H596" s="1">
        <v>0</v>
      </c>
      <c r="I596" s="1" t="s">
        <v>1441</v>
      </c>
      <c r="J596" s="15">
        <v>1</v>
      </c>
      <c r="K596" s="15">
        <v>29</v>
      </c>
      <c r="L596" s="15">
        <v>7</v>
      </c>
      <c r="M596" s="15">
        <v>22</v>
      </c>
      <c r="N596" s="15">
        <v>29</v>
      </c>
      <c r="O596" s="15">
        <v>7</v>
      </c>
      <c r="P596" s="15">
        <v>22</v>
      </c>
      <c r="Q596" s="15">
        <v>0</v>
      </c>
      <c r="R596" s="15">
        <v>0</v>
      </c>
      <c r="S596" s="15">
        <v>0</v>
      </c>
      <c r="T596" s="15">
        <v>0</v>
      </c>
      <c r="U596" s="15">
        <v>0</v>
      </c>
      <c r="V596" s="15">
        <v>0</v>
      </c>
      <c r="W596" s="15">
        <v>0</v>
      </c>
      <c r="X596" s="15">
        <v>1</v>
      </c>
      <c r="Y596" s="15">
        <v>29</v>
      </c>
      <c r="Z596" s="15">
        <v>7</v>
      </c>
      <c r="AA596" s="15">
        <v>22</v>
      </c>
      <c r="AB596" s="15">
        <v>29</v>
      </c>
      <c r="AC596" s="15">
        <v>7</v>
      </c>
      <c r="AD596" s="15">
        <v>22</v>
      </c>
      <c r="AE596" s="15">
        <v>1</v>
      </c>
      <c r="AF596" s="15">
        <v>29</v>
      </c>
      <c r="AG596" s="15">
        <v>7</v>
      </c>
      <c r="AH596" s="15">
        <v>22</v>
      </c>
      <c r="AI596" s="15">
        <v>29</v>
      </c>
      <c r="AJ596" s="15">
        <v>7</v>
      </c>
      <c r="AK596" s="15">
        <v>22</v>
      </c>
      <c r="AL596" s="15">
        <v>0</v>
      </c>
      <c r="AM596" s="15">
        <v>0</v>
      </c>
      <c r="AN596" s="15">
        <v>0</v>
      </c>
      <c r="AO596" s="15">
        <v>0</v>
      </c>
      <c r="AP596" s="15">
        <v>0</v>
      </c>
      <c r="AQ596" s="15">
        <v>0</v>
      </c>
      <c r="AR596" s="15">
        <v>0</v>
      </c>
      <c r="AS596" s="15">
        <v>0</v>
      </c>
      <c r="AT596" s="15">
        <v>0</v>
      </c>
      <c r="AU596" s="15">
        <v>0</v>
      </c>
      <c r="AV596" s="15">
        <v>0</v>
      </c>
      <c r="AW596" s="15">
        <v>0</v>
      </c>
      <c r="AX596" s="15">
        <v>0</v>
      </c>
      <c r="AY596" s="15">
        <v>0</v>
      </c>
    </row>
    <row r="597" spans="1:51">
      <c r="A597" s="1">
        <v>30999</v>
      </c>
      <c r="B597" s="1" t="s">
        <v>1762</v>
      </c>
      <c r="C597" s="1">
        <v>4</v>
      </c>
      <c r="D597" s="1" t="s">
        <v>1763</v>
      </c>
      <c r="E597" s="1" t="s">
        <v>1442</v>
      </c>
      <c r="F597" s="1">
        <v>5</v>
      </c>
      <c r="G597" s="1" t="s">
        <v>272</v>
      </c>
      <c r="H597" s="1">
        <v>0</v>
      </c>
      <c r="I597" s="1" t="s">
        <v>1443</v>
      </c>
      <c r="J597" s="15">
        <v>10</v>
      </c>
      <c r="K597" s="15">
        <v>22</v>
      </c>
      <c r="L597" s="15">
        <v>4</v>
      </c>
      <c r="M597" s="15">
        <v>18</v>
      </c>
      <c r="N597" s="15">
        <v>11</v>
      </c>
      <c r="O597" s="15">
        <v>1</v>
      </c>
      <c r="P597" s="15">
        <v>10</v>
      </c>
      <c r="Q597" s="15">
        <v>9</v>
      </c>
      <c r="R597" s="15">
        <v>19</v>
      </c>
      <c r="S597" s="15">
        <v>3</v>
      </c>
      <c r="T597" s="15">
        <v>16</v>
      </c>
      <c r="U597" s="15">
        <v>8</v>
      </c>
      <c r="V597" s="15">
        <v>0</v>
      </c>
      <c r="W597" s="15">
        <v>8</v>
      </c>
      <c r="X597" s="15">
        <v>1</v>
      </c>
      <c r="Y597" s="15">
        <v>3</v>
      </c>
      <c r="Z597" s="15">
        <v>1</v>
      </c>
      <c r="AA597" s="15">
        <v>2</v>
      </c>
      <c r="AB597" s="15">
        <v>3</v>
      </c>
      <c r="AC597" s="15">
        <v>1</v>
      </c>
      <c r="AD597" s="15">
        <v>2</v>
      </c>
      <c r="AE597" s="15">
        <v>1</v>
      </c>
      <c r="AF597" s="15">
        <v>3</v>
      </c>
      <c r="AG597" s="15">
        <v>1</v>
      </c>
      <c r="AH597" s="15">
        <v>2</v>
      </c>
      <c r="AI597" s="15">
        <v>3</v>
      </c>
      <c r="AJ597" s="15">
        <v>1</v>
      </c>
      <c r="AK597" s="15">
        <v>2</v>
      </c>
      <c r="AL597" s="15">
        <v>0</v>
      </c>
      <c r="AM597" s="15">
        <v>0</v>
      </c>
      <c r="AN597" s="15">
        <v>0</v>
      </c>
      <c r="AO597" s="15">
        <v>0</v>
      </c>
      <c r="AP597" s="15">
        <v>0</v>
      </c>
      <c r="AQ597" s="15">
        <v>0</v>
      </c>
      <c r="AR597" s="15">
        <v>0</v>
      </c>
      <c r="AS597" s="15">
        <v>0</v>
      </c>
      <c r="AT597" s="15">
        <v>0</v>
      </c>
      <c r="AU597" s="15">
        <v>0</v>
      </c>
      <c r="AV597" s="15">
        <v>0</v>
      </c>
      <c r="AW597" s="15">
        <v>0</v>
      </c>
      <c r="AX597" s="15">
        <v>0</v>
      </c>
      <c r="AY597" s="15">
        <v>0</v>
      </c>
    </row>
    <row r="598" spans="1:51">
      <c r="A598" s="1">
        <v>31010</v>
      </c>
      <c r="B598" s="1" t="s">
        <v>1762</v>
      </c>
      <c r="C598" s="1">
        <v>4</v>
      </c>
      <c r="D598" s="1" t="s">
        <v>1763</v>
      </c>
      <c r="E598" s="1" t="s">
        <v>1444</v>
      </c>
      <c r="F598" s="1">
        <v>4</v>
      </c>
      <c r="G598" s="1" t="s">
        <v>272</v>
      </c>
      <c r="H598" s="1">
        <v>0</v>
      </c>
      <c r="I598" s="1" t="s">
        <v>1445</v>
      </c>
      <c r="J598" s="15">
        <v>18</v>
      </c>
      <c r="K598" s="15">
        <v>111</v>
      </c>
      <c r="L598" s="15">
        <v>36</v>
      </c>
      <c r="M598" s="15">
        <v>75</v>
      </c>
      <c r="N598" s="15">
        <v>80</v>
      </c>
      <c r="O598" s="15">
        <v>21</v>
      </c>
      <c r="P598" s="15">
        <v>59</v>
      </c>
      <c r="Q598" s="15">
        <v>8</v>
      </c>
      <c r="R598" s="15">
        <v>18</v>
      </c>
      <c r="S598" s="15">
        <v>8</v>
      </c>
      <c r="T598" s="15">
        <v>10</v>
      </c>
      <c r="U598" s="15">
        <v>4</v>
      </c>
      <c r="V598" s="15">
        <v>1</v>
      </c>
      <c r="W598" s="15">
        <v>3</v>
      </c>
      <c r="X598" s="15">
        <v>10</v>
      </c>
      <c r="Y598" s="15">
        <v>93</v>
      </c>
      <c r="Z598" s="15">
        <v>28</v>
      </c>
      <c r="AA598" s="15">
        <v>65</v>
      </c>
      <c r="AB598" s="15">
        <v>76</v>
      </c>
      <c r="AC598" s="15">
        <v>20</v>
      </c>
      <c r="AD598" s="15">
        <v>56</v>
      </c>
      <c r="AE598" s="15">
        <v>9</v>
      </c>
      <c r="AF598" s="15">
        <v>90</v>
      </c>
      <c r="AG598" s="15">
        <v>26</v>
      </c>
      <c r="AH598" s="15">
        <v>64</v>
      </c>
      <c r="AI598" s="15">
        <v>73</v>
      </c>
      <c r="AJ598" s="15">
        <v>18</v>
      </c>
      <c r="AK598" s="15">
        <v>55</v>
      </c>
      <c r="AL598" s="15">
        <v>1</v>
      </c>
      <c r="AM598" s="15">
        <v>3</v>
      </c>
      <c r="AN598" s="15">
        <v>2</v>
      </c>
      <c r="AO598" s="15">
        <v>1</v>
      </c>
      <c r="AP598" s="15">
        <v>3</v>
      </c>
      <c r="AQ598" s="15">
        <v>2</v>
      </c>
      <c r="AR598" s="15">
        <v>1</v>
      </c>
      <c r="AS598" s="15">
        <v>0</v>
      </c>
      <c r="AT598" s="15">
        <v>0</v>
      </c>
      <c r="AU598" s="15">
        <v>0</v>
      </c>
      <c r="AV598" s="15">
        <v>0</v>
      </c>
      <c r="AW598" s="15">
        <v>0</v>
      </c>
      <c r="AX598" s="15">
        <v>0</v>
      </c>
      <c r="AY598" s="15">
        <v>0</v>
      </c>
    </row>
    <row r="599" spans="1:51">
      <c r="A599" s="1">
        <v>31021</v>
      </c>
      <c r="B599" s="1" t="s">
        <v>1762</v>
      </c>
      <c r="C599" s="1">
        <v>4</v>
      </c>
      <c r="D599" s="1" t="s">
        <v>1763</v>
      </c>
      <c r="E599" s="1" t="s">
        <v>1446</v>
      </c>
      <c r="F599" s="1">
        <v>5</v>
      </c>
      <c r="G599" s="1" t="s">
        <v>272</v>
      </c>
      <c r="H599" s="1">
        <v>0</v>
      </c>
      <c r="I599" s="1" t="s">
        <v>1447</v>
      </c>
      <c r="J599" s="15">
        <v>0</v>
      </c>
      <c r="K599" s="15">
        <v>0</v>
      </c>
      <c r="L599" s="15">
        <v>0</v>
      </c>
      <c r="M599" s="15">
        <v>0</v>
      </c>
      <c r="N599" s="15">
        <v>0</v>
      </c>
      <c r="O599" s="15">
        <v>0</v>
      </c>
      <c r="P599" s="15">
        <v>0</v>
      </c>
      <c r="Q599" s="15">
        <v>0</v>
      </c>
      <c r="R599" s="15">
        <v>0</v>
      </c>
      <c r="S599" s="15">
        <v>0</v>
      </c>
      <c r="T599" s="15">
        <v>0</v>
      </c>
      <c r="U599" s="15">
        <v>0</v>
      </c>
      <c r="V599" s="15">
        <v>0</v>
      </c>
      <c r="W599" s="15">
        <v>0</v>
      </c>
      <c r="X599" s="15">
        <v>0</v>
      </c>
      <c r="Y599" s="15">
        <v>0</v>
      </c>
      <c r="Z599" s="15">
        <v>0</v>
      </c>
      <c r="AA599" s="15">
        <v>0</v>
      </c>
      <c r="AB599" s="15">
        <v>0</v>
      </c>
      <c r="AC599" s="15">
        <v>0</v>
      </c>
      <c r="AD599" s="15">
        <v>0</v>
      </c>
      <c r="AE599" s="15">
        <v>0</v>
      </c>
      <c r="AF599" s="15">
        <v>0</v>
      </c>
      <c r="AG599" s="15">
        <v>0</v>
      </c>
      <c r="AH599" s="15">
        <v>0</v>
      </c>
      <c r="AI599" s="15">
        <v>0</v>
      </c>
      <c r="AJ599" s="15">
        <v>0</v>
      </c>
      <c r="AK599" s="15">
        <v>0</v>
      </c>
      <c r="AL599" s="15">
        <v>0</v>
      </c>
      <c r="AM599" s="15">
        <v>0</v>
      </c>
      <c r="AN599" s="15">
        <v>0</v>
      </c>
      <c r="AO599" s="15">
        <v>0</v>
      </c>
      <c r="AP599" s="15">
        <v>0</v>
      </c>
      <c r="AQ599" s="15">
        <v>0</v>
      </c>
      <c r="AR599" s="15">
        <v>0</v>
      </c>
      <c r="AS599" s="15">
        <v>0</v>
      </c>
      <c r="AT599" s="15">
        <v>0</v>
      </c>
      <c r="AU599" s="15">
        <v>0</v>
      </c>
      <c r="AV599" s="15">
        <v>0</v>
      </c>
      <c r="AW599" s="15">
        <v>0</v>
      </c>
      <c r="AX599" s="15">
        <v>0</v>
      </c>
      <c r="AY599" s="15">
        <v>0</v>
      </c>
    </row>
    <row r="600" spans="1:51">
      <c r="A600" s="1">
        <v>31032</v>
      </c>
      <c r="B600" s="1" t="s">
        <v>1762</v>
      </c>
      <c r="C600" s="1">
        <v>4</v>
      </c>
      <c r="D600" s="1" t="s">
        <v>1763</v>
      </c>
      <c r="E600" s="1" t="s">
        <v>1448</v>
      </c>
      <c r="F600" s="1">
        <v>5</v>
      </c>
      <c r="G600" s="1" t="s">
        <v>272</v>
      </c>
      <c r="H600" s="1">
        <v>0</v>
      </c>
      <c r="I600" s="1" t="s">
        <v>1449</v>
      </c>
      <c r="J600" s="15">
        <v>4</v>
      </c>
      <c r="K600" s="15">
        <v>10</v>
      </c>
      <c r="L600" s="15">
        <v>5</v>
      </c>
      <c r="M600" s="15">
        <v>5</v>
      </c>
      <c r="N600" s="15">
        <v>5</v>
      </c>
      <c r="O600" s="15">
        <v>3</v>
      </c>
      <c r="P600" s="15">
        <v>2</v>
      </c>
      <c r="Q600" s="15">
        <v>0</v>
      </c>
      <c r="R600" s="15">
        <v>0</v>
      </c>
      <c r="S600" s="15">
        <v>0</v>
      </c>
      <c r="T600" s="15">
        <v>0</v>
      </c>
      <c r="U600" s="15">
        <v>0</v>
      </c>
      <c r="V600" s="15">
        <v>0</v>
      </c>
      <c r="W600" s="15">
        <v>0</v>
      </c>
      <c r="X600" s="15">
        <v>4</v>
      </c>
      <c r="Y600" s="15">
        <v>10</v>
      </c>
      <c r="Z600" s="15">
        <v>5</v>
      </c>
      <c r="AA600" s="15">
        <v>5</v>
      </c>
      <c r="AB600" s="15">
        <v>5</v>
      </c>
      <c r="AC600" s="15">
        <v>3</v>
      </c>
      <c r="AD600" s="15">
        <v>2</v>
      </c>
      <c r="AE600" s="15">
        <v>3</v>
      </c>
      <c r="AF600" s="15">
        <v>7</v>
      </c>
      <c r="AG600" s="15">
        <v>3</v>
      </c>
      <c r="AH600" s="15">
        <v>4</v>
      </c>
      <c r="AI600" s="15">
        <v>2</v>
      </c>
      <c r="AJ600" s="15">
        <v>1</v>
      </c>
      <c r="AK600" s="15">
        <v>1</v>
      </c>
      <c r="AL600" s="15">
        <v>1</v>
      </c>
      <c r="AM600" s="15">
        <v>3</v>
      </c>
      <c r="AN600" s="15">
        <v>2</v>
      </c>
      <c r="AO600" s="15">
        <v>1</v>
      </c>
      <c r="AP600" s="15">
        <v>3</v>
      </c>
      <c r="AQ600" s="15">
        <v>2</v>
      </c>
      <c r="AR600" s="15">
        <v>1</v>
      </c>
      <c r="AS600" s="15">
        <v>0</v>
      </c>
      <c r="AT600" s="15">
        <v>0</v>
      </c>
      <c r="AU600" s="15">
        <v>0</v>
      </c>
      <c r="AV600" s="15">
        <v>0</v>
      </c>
      <c r="AW600" s="15">
        <v>0</v>
      </c>
      <c r="AX600" s="15">
        <v>0</v>
      </c>
      <c r="AY600" s="15">
        <v>0</v>
      </c>
    </row>
    <row r="601" spans="1:51">
      <c r="A601" s="1">
        <v>31043</v>
      </c>
      <c r="B601" s="1" t="s">
        <v>1762</v>
      </c>
      <c r="C601" s="1">
        <v>4</v>
      </c>
      <c r="D601" s="1" t="s">
        <v>1763</v>
      </c>
      <c r="E601" s="1" t="s">
        <v>1450</v>
      </c>
      <c r="F601" s="1">
        <v>5</v>
      </c>
      <c r="G601" s="1" t="s">
        <v>272</v>
      </c>
      <c r="H601" s="1">
        <v>0</v>
      </c>
      <c r="I601" s="1" t="s">
        <v>1451</v>
      </c>
      <c r="J601" s="15">
        <v>3</v>
      </c>
      <c r="K601" s="15">
        <v>3</v>
      </c>
      <c r="L601" s="15">
        <v>1</v>
      </c>
      <c r="M601" s="15">
        <v>2</v>
      </c>
      <c r="N601" s="15">
        <v>0</v>
      </c>
      <c r="O601" s="15">
        <v>0</v>
      </c>
      <c r="P601" s="15">
        <v>0</v>
      </c>
      <c r="Q601" s="15">
        <v>3</v>
      </c>
      <c r="R601" s="15">
        <v>3</v>
      </c>
      <c r="S601" s="15">
        <v>1</v>
      </c>
      <c r="T601" s="15">
        <v>2</v>
      </c>
      <c r="U601" s="15">
        <v>0</v>
      </c>
      <c r="V601" s="15">
        <v>0</v>
      </c>
      <c r="W601" s="15">
        <v>0</v>
      </c>
      <c r="X601" s="15">
        <v>0</v>
      </c>
      <c r="Y601" s="15">
        <v>0</v>
      </c>
      <c r="Z601" s="15">
        <v>0</v>
      </c>
      <c r="AA601" s="15">
        <v>0</v>
      </c>
      <c r="AB601" s="15">
        <v>0</v>
      </c>
      <c r="AC601" s="15">
        <v>0</v>
      </c>
      <c r="AD601" s="15">
        <v>0</v>
      </c>
      <c r="AE601" s="15">
        <v>0</v>
      </c>
      <c r="AF601" s="15">
        <v>0</v>
      </c>
      <c r="AG601" s="15">
        <v>0</v>
      </c>
      <c r="AH601" s="15">
        <v>0</v>
      </c>
      <c r="AI601" s="15">
        <v>0</v>
      </c>
      <c r="AJ601" s="15">
        <v>0</v>
      </c>
      <c r="AK601" s="15">
        <v>0</v>
      </c>
      <c r="AL601" s="15">
        <v>0</v>
      </c>
      <c r="AM601" s="15">
        <v>0</v>
      </c>
      <c r="AN601" s="15">
        <v>0</v>
      </c>
      <c r="AO601" s="15">
        <v>0</v>
      </c>
      <c r="AP601" s="15">
        <v>0</v>
      </c>
      <c r="AQ601" s="15">
        <v>0</v>
      </c>
      <c r="AR601" s="15">
        <v>0</v>
      </c>
      <c r="AS601" s="15">
        <v>0</v>
      </c>
      <c r="AT601" s="15">
        <v>0</v>
      </c>
      <c r="AU601" s="15">
        <v>0</v>
      </c>
      <c r="AV601" s="15">
        <v>0</v>
      </c>
      <c r="AW601" s="15">
        <v>0</v>
      </c>
      <c r="AX601" s="15">
        <v>0</v>
      </c>
      <c r="AY601" s="15">
        <v>0</v>
      </c>
    </row>
    <row r="602" spans="1:51">
      <c r="A602" s="1">
        <v>31054</v>
      </c>
      <c r="B602" s="1" t="s">
        <v>1762</v>
      </c>
      <c r="C602" s="1">
        <v>4</v>
      </c>
      <c r="D602" s="1" t="s">
        <v>1763</v>
      </c>
      <c r="E602" s="1" t="s">
        <v>1452</v>
      </c>
      <c r="F602" s="1">
        <v>5</v>
      </c>
      <c r="G602" s="1" t="s">
        <v>272</v>
      </c>
      <c r="H602" s="1">
        <v>0</v>
      </c>
      <c r="I602" s="1" t="s">
        <v>1453</v>
      </c>
      <c r="J602" s="15">
        <v>0</v>
      </c>
      <c r="K602" s="15">
        <v>0</v>
      </c>
      <c r="L602" s="15">
        <v>0</v>
      </c>
      <c r="M602" s="15">
        <v>0</v>
      </c>
      <c r="N602" s="15">
        <v>0</v>
      </c>
      <c r="O602" s="15">
        <v>0</v>
      </c>
      <c r="P602" s="15">
        <v>0</v>
      </c>
      <c r="Q602" s="15">
        <v>0</v>
      </c>
      <c r="R602" s="15">
        <v>0</v>
      </c>
      <c r="S602" s="15">
        <v>0</v>
      </c>
      <c r="T602" s="15">
        <v>0</v>
      </c>
      <c r="U602" s="15">
        <v>0</v>
      </c>
      <c r="V602" s="15">
        <v>0</v>
      </c>
      <c r="W602" s="15">
        <v>0</v>
      </c>
      <c r="X602" s="15">
        <v>0</v>
      </c>
      <c r="Y602" s="15">
        <v>0</v>
      </c>
      <c r="Z602" s="15">
        <v>0</v>
      </c>
      <c r="AA602" s="15">
        <v>0</v>
      </c>
      <c r="AB602" s="15">
        <v>0</v>
      </c>
      <c r="AC602" s="15">
        <v>0</v>
      </c>
      <c r="AD602" s="15">
        <v>0</v>
      </c>
      <c r="AE602" s="15">
        <v>0</v>
      </c>
      <c r="AF602" s="15">
        <v>0</v>
      </c>
      <c r="AG602" s="15">
        <v>0</v>
      </c>
      <c r="AH602" s="15">
        <v>0</v>
      </c>
      <c r="AI602" s="15">
        <v>0</v>
      </c>
      <c r="AJ602" s="15">
        <v>0</v>
      </c>
      <c r="AK602" s="15">
        <v>0</v>
      </c>
      <c r="AL602" s="15">
        <v>0</v>
      </c>
      <c r="AM602" s="15">
        <v>0</v>
      </c>
      <c r="AN602" s="15">
        <v>0</v>
      </c>
      <c r="AO602" s="15">
        <v>0</v>
      </c>
      <c r="AP602" s="15">
        <v>0</v>
      </c>
      <c r="AQ602" s="15">
        <v>0</v>
      </c>
      <c r="AR602" s="15">
        <v>0</v>
      </c>
      <c r="AS602" s="15">
        <v>0</v>
      </c>
      <c r="AT602" s="15">
        <v>0</v>
      </c>
      <c r="AU602" s="15">
        <v>0</v>
      </c>
      <c r="AV602" s="15">
        <v>0</v>
      </c>
      <c r="AW602" s="15">
        <v>0</v>
      </c>
      <c r="AX602" s="15">
        <v>0</v>
      </c>
      <c r="AY602" s="15">
        <v>0</v>
      </c>
    </row>
    <row r="603" spans="1:51">
      <c r="A603" s="1">
        <v>31065</v>
      </c>
      <c r="B603" s="1" t="s">
        <v>1762</v>
      </c>
      <c r="C603" s="1">
        <v>4</v>
      </c>
      <c r="D603" s="1" t="s">
        <v>1763</v>
      </c>
      <c r="E603" s="1" t="s">
        <v>1454</v>
      </c>
      <c r="F603" s="1">
        <v>5</v>
      </c>
      <c r="G603" s="1" t="s">
        <v>272</v>
      </c>
      <c r="H603" s="1">
        <v>0</v>
      </c>
      <c r="I603" s="1" t="s">
        <v>1455</v>
      </c>
      <c r="J603" s="15">
        <v>0</v>
      </c>
      <c r="K603" s="15">
        <v>0</v>
      </c>
      <c r="L603" s="15">
        <v>0</v>
      </c>
      <c r="M603" s="15">
        <v>0</v>
      </c>
      <c r="N603" s="15">
        <v>0</v>
      </c>
      <c r="O603" s="15">
        <v>0</v>
      </c>
      <c r="P603" s="15">
        <v>0</v>
      </c>
      <c r="Q603" s="15">
        <v>0</v>
      </c>
      <c r="R603" s="15">
        <v>0</v>
      </c>
      <c r="S603" s="15">
        <v>0</v>
      </c>
      <c r="T603" s="15">
        <v>0</v>
      </c>
      <c r="U603" s="15">
        <v>0</v>
      </c>
      <c r="V603" s="15">
        <v>0</v>
      </c>
      <c r="W603" s="15">
        <v>0</v>
      </c>
      <c r="X603" s="15">
        <v>0</v>
      </c>
      <c r="Y603" s="15">
        <v>0</v>
      </c>
      <c r="Z603" s="15">
        <v>0</v>
      </c>
      <c r="AA603" s="15">
        <v>0</v>
      </c>
      <c r="AB603" s="15">
        <v>0</v>
      </c>
      <c r="AC603" s="15">
        <v>0</v>
      </c>
      <c r="AD603" s="15">
        <v>0</v>
      </c>
      <c r="AE603" s="15">
        <v>0</v>
      </c>
      <c r="AF603" s="15">
        <v>0</v>
      </c>
      <c r="AG603" s="15">
        <v>0</v>
      </c>
      <c r="AH603" s="15">
        <v>0</v>
      </c>
      <c r="AI603" s="15">
        <v>0</v>
      </c>
      <c r="AJ603" s="15">
        <v>0</v>
      </c>
      <c r="AK603" s="15">
        <v>0</v>
      </c>
      <c r="AL603" s="15">
        <v>0</v>
      </c>
      <c r="AM603" s="15">
        <v>0</v>
      </c>
      <c r="AN603" s="15">
        <v>0</v>
      </c>
      <c r="AO603" s="15">
        <v>0</v>
      </c>
      <c r="AP603" s="15">
        <v>0</v>
      </c>
      <c r="AQ603" s="15">
        <v>0</v>
      </c>
      <c r="AR603" s="15">
        <v>0</v>
      </c>
      <c r="AS603" s="15">
        <v>0</v>
      </c>
      <c r="AT603" s="15">
        <v>0</v>
      </c>
      <c r="AU603" s="15">
        <v>0</v>
      </c>
      <c r="AV603" s="15">
        <v>0</v>
      </c>
      <c r="AW603" s="15">
        <v>0</v>
      </c>
      <c r="AX603" s="15">
        <v>0</v>
      </c>
      <c r="AY603" s="15">
        <v>0</v>
      </c>
    </row>
    <row r="604" spans="1:51">
      <c r="A604" s="1">
        <v>31076</v>
      </c>
      <c r="B604" s="1" t="s">
        <v>1762</v>
      </c>
      <c r="C604" s="1">
        <v>4</v>
      </c>
      <c r="D604" s="1" t="s">
        <v>1763</v>
      </c>
      <c r="E604" s="1" t="s">
        <v>1456</v>
      </c>
      <c r="F604" s="1">
        <v>5</v>
      </c>
      <c r="G604" s="1" t="s">
        <v>272</v>
      </c>
      <c r="H604" s="1">
        <v>0</v>
      </c>
      <c r="I604" s="1" t="s">
        <v>1457</v>
      </c>
      <c r="J604" s="15">
        <v>6</v>
      </c>
      <c r="K604" s="15">
        <v>54</v>
      </c>
      <c r="L604" s="15">
        <v>28</v>
      </c>
      <c r="M604" s="15">
        <v>26</v>
      </c>
      <c r="N604" s="15">
        <v>37</v>
      </c>
      <c r="O604" s="15">
        <v>17</v>
      </c>
      <c r="P604" s="15">
        <v>20</v>
      </c>
      <c r="Q604" s="15">
        <v>2</v>
      </c>
      <c r="R604" s="15">
        <v>6</v>
      </c>
      <c r="S604" s="15">
        <v>5</v>
      </c>
      <c r="T604" s="15">
        <v>1</v>
      </c>
      <c r="U604" s="15">
        <v>0</v>
      </c>
      <c r="V604" s="15">
        <v>0</v>
      </c>
      <c r="W604" s="15">
        <v>0</v>
      </c>
      <c r="X604" s="15">
        <v>4</v>
      </c>
      <c r="Y604" s="15">
        <v>48</v>
      </c>
      <c r="Z604" s="15">
        <v>23</v>
      </c>
      <c r="AA604" s="15">
        <v>25</v>
      </c>
      <c r="AB604" s="15">
        <v>37</v>
      </c>
      <c r="AC604" s="15">
        <v>17</v>
      </c>
      <c r="AD604" s="15">
        <v>20</v>
      </c>
      <c r="AE604" s="15">
        <v>4</v>
      </c>
      <c r="AF604" s="15">
        <v>48</v>
      </c>
      <c r="AG604" s="15">
        <v>23</v>
      </c>
      <c r="AH604" s="15">
        <v>25</v>
      </c>
      <c r="AI604" s="15">
        <v>37</v>
      </c>
      <c r="AJ604" s="15">
        <v>17</v>
      </c>
      <c r="AK604" s="15">
        <v>20</v>
      </c>
      <c r="AL604" s="15">
        <v>0</v>
      </c>
      <c r="AM604" s="15">
        <v>0</v>
      </c>
      <c r="AN604" s="15">
        <v>0</v>
      </c>
      <c r="AO604" s="15">
        <v>0</v>
      </c>
      <c r="AP604" s="15">
        <v>0</v>
      </c>
      <c r="AQ604" s="15">
        <v>0</v>
      </c>
      <c r="AR604" s="15">
        <v>0</v>
      </c>
      <c r="AS604" s="15">
        <v>0</v>
      </c>
      <c r="AT604" s="15">
        <v>0</v>
      </c>
      <c r="AU604" s="15">
        <v>0</v>
      </c>
      <c r="AV604" s="15">
        <v>0</v>
      </c>
      <c r="AW604" s="15">
        <v>0</v>
      </c>
      <c r="AX604" s="15">
        <v>0</v>
      </c>
      <c r="AY604" s="15">
        <v>0</v>
      </c>
    </row>
    <row r="605" spans="1:51">
      <c r="A605" s="1">
        <v>31087</v>
      </c>
      <c r="B605" s="1" t="s">
        <v>1762</v>
      </c>
      <c r="C605" s="1">
        <v>4</v>
      </c>
      <c r="D605" s="1" t="s">
        <v>1763</v>
      </c>
      <c r="E605" s="1" t="s">
        <v>1458</v>
      </c>
      <c r="F605" s="1">
        <v>6</v>
      </c>
      <c r="G605" s="1" t="s">
        <v>272</v>
      </c>
      <c r="H605" s="1">
        <v>0</v>
      </c>
      <c r="I605" s="1" t="s">
        <v>1459</v>
      </c>
      <c r="J605" s="15">
        <v>6</v>
      </c>
      <c r="K605" s="15">
        <v>54</v>
      </c>
      <c r="L605" s="15">
        <v>28</v>
      </c>
      <c r="M605" s="15">
        <v>26</v>
      </c>
      <c r="N605" s="15">
        <v>37</v>
      </c>
      <c r="O605" s="15">
        <v>17</v>
      </c>
      <c r="P605" s="15">
        <v>20</v>
      </c>
      <c r="Q605" s="15">
        <v>2</v>
      </c>
      <c r="R605" s="15">
        <v>6</v>
      </c>
      <c r="S605" s="15">
        <v>5</v>
      </c>
      <c r="T605" s="15">
        <v>1</v>
      </c>
      <c r="U605" s="15">
        <v>0</v>
      </c>
      <c r="V605" s="15">
        <v>0</v>
      </c>
      <c r="W605" s="15">
        <v>0</v>
      </c>
      <c r="X605" s="15">
        <v>4</v>
      </c>
      <c r="Y605" s="15">
        <v>48</v>
      </c>
      <c r="Z605" s="15">
        <v>23</v>
      </c>
      <c r="AA605" s="15">
        <v>25</v>
      </c>
      <c r="AB605" s="15">
        <v>37</v>
      </c>
      <c r="AC605" s="15">
        <v>17</v>
      </c>
      <c r="AD605" s="15">
        <v>20</v>
      </c>
      <c r="AE605" s="15">
        <v>4</v>
      </c>
      <c r="AF605" s="15">
        <v>48</v>
      </c>
      <c r="AG605" s="15">
        <v>23</v>
      </c>
      <c r="AH605" s="15">
        <v>25</v>
      </c>
      <c r="AI605" s="15">
        <v>37</v>
      </c>
      <c r="AJ605" s="15">
        <v>17</v>
      </c>
      <c r="AK605" s="15">
        <v>20</v>
      </c>
      <c r="AL605" s="15">
        <v>0</v>
      </c>
      <c r="AM605" s="15">
        <v>0</v>
      </c>
      <c r="AN605" s="15">
        <v>0</v>
      </c>
      <c r="AO605" s="15">
        <v>0</v>
      </c>
      <c r="AP605" s="15">
        <v>0</v>
      </c>
      <c r="AQ605" s="15">
        <v>0</v>
      </c>
      <c r="AR605" s="15">
        <v>0</v>
      </c>
      <c r="AS605" s="15">
        <v>0</v>
      </c>
      <c r="AT605" s="15">
        <v>0</v>
      </c>
      <c r="AU605" s="15">
        <v>0</v>
      </c>
      <c r="AV605" s="15">
        <v>0</v>
      </c>
      <c r="AW605" s="15">
        <v>0</v>
      </c>
      <c r="AX605" s="15">
        <v>0</v>
      </c>
      <c r="AY605" s="15">
        <v>0</v>
      </c>
    </row>
    <row r="606" spans="1:51">
      <c r="A606" s="1">
        <v>31098</v>
      </c>
      <c r="B606" s="1" t="s">
        <v>1762</v>
      </c>
      <c r="C606" s="1">
        <v>4</v>
      </c>
      <c r="D606" s="1" t="s">
        <v>1763</v>
      </c>
      <c r="E606" s="1" t="s">
        <v>1460</v>
      </c>
      <c r="F606" s="1">
        <v>6</v>
      </c>
      <c r="G606" s="1" t="s">
        <v>272</v>
      </c>
      <c r="H606" s="1">
        <v>0</v>
      </c>
      <c r="I606" s="1" t="s">
        <v>1461</v>
      </c>
      <c r="J606" s="15">
        <v>0</v>
      </c>
      <c r="K606" s="15">
        <v>0</v>
      </c>
      <c r="L606" s="15">
        <v>0</v>
      </c>
      <c r="M606" s="15">
        <v>0</v>
      </c>
      <c r="N606" s="15">
        <v>0</v>
      </c>
      <c r="O606" s="15">
        <v>0</v>
      </c>
      <c r="P606" s="15">
        <v>0</v>
      </c>
      <c r="Q606" s="15">
        <v>0</v>
      </c>
      <c r="R606" s="15">
        <v>0</v>
      </c>
      <c r="S606" s="15">
        <v>0</v>
      </c>
      <c r="T606" s="15">
        <v>0</v>
      </c>
      <c r="U606" s="15">
        <v>0</v>
      </c>
      <c r="V606" s="15">
        <v>0</v>
      </c>
      <c r="W606" s="15">
        <v>0</v>
      </c>
      <c r="X606" s="15">
        <v>0</v>
      </c>
      <c r="Y606" s="15">
        <v>0</v>
      </c>
      <c r="Z606" s="15">
        <v>0</v>
      </c>
      <c r="AA606" s="15">
        <v>0</v>
      </c>
      <c r="AB606" s="15">
        <v>0</v>
      </c>
      <c r="AC606" s="15">
        <v>0</v>
      </c>
      <c r="AD606" s="15">
        <v>0</v>
      </c>
      <c r="AE606" s="15">
        <v>0</v>
      </c>
      <c r="AF606" s="15">
        <v>0</v>
      </c>
      <c r="AG606" s="15">
        <v>0</v>
      </c>
      <c r="AH606" s="15">
        <v>0</v>
      </c>
      <c r="AI606" s="15">
        <v>0</v>
      </c>
      <c r="AJ606" s="15">
        <v>0</v>
      </c>
      <c r="AK606" s="15">
        <v>0</v>
      </c>
      <c r="AL606" s="15">
        <v>0</v>
      </c>
      <c r="AM606" s="15">
        <v>0</v>
      </c>
      <c r="AN606" s="15">
        <v>0</v>
      </c>
      <c r="AO606" s="15">
        <v>0</v>
      </c>
      <c r="AP606" s="15">
        <v>0</v>
      </c>
      <c r="AQ606" s="15">
        <v>0</v>
      </c>
      <c r="AR606" s="15">
        <v>0</v>
      </c>
      <c r="AS606" s="15">
        <v>0</v>
      </c>
      <c r="AT606" s="15">
        <v>0</v>
      </c>
      <c r="AU606" s="15">
        <v>0</v>
      </c>
      <c r="AV606" s="15">
        <v>0</v>
      </c>
      <c r="AW606" s="15">
        <v>0</v>
      </c>
      <c r="AX606" s="15">
        <v>0</v>
      </c>
      <c r="AY606" s="15">
        <v>0</v>
      </c>
    </row>
    <row r="607" spans="1:51">
      <c r="A607" s="1">
        <v>31109</v>
      </c>
      <c r="B607" s="1" t="s">
        <v>1762</v>
      </c>
      <c r="C607" s="1">
        <v>4</v>
      </c>
      <c r="D607" s="1" t="s">
        <v>1763</v>
      </c>
      <c r="E607" s="1" t="s">
        <v>1462</v>
      </c>
      <c r="F607" s="1">
        <v>6</v>
      </c>
      <c r="G607" s="1" t="s">
        <v>272</v>
      </c>
      <c r="H607" s="1">
        <v>0</v>
      </c>
      <c r="I607" s="1" t="s">
        <v>1463</v>
      </c>
      <c r="J607" s="15">
        <v>0</v>
      </c>
      <c r="K607" s="15">
        <v>0</v>
      </c>
      <c r="L607" s="15">
        <v>0</v>
      </c>
      <c r="M607" s="15">
        <v>0</v>
      </c>
      <c r="N607" s="15">
        <v>0</v>
      </c>
      <c r="O607" s="15">
        <v>0</v>
      </c>
      <c r="P607" s="15">
        <v>0</v>
      </c>
      <c r="Q607" s="15">
        <v>0</v>
      </c>
      <c r="R607" s="15">
        <v>0</v>
      </c>
      <c r="S607" s="15">
        <v>0</v>
      </c>
      <c r="T607" s="15">
        <v>0</v>
      </c>
      <c r="U607" s="15">
        <v>0</v>
      </c>
      <c r="V607" s="15">
        <v>0</v>
      </c>
      <c r="W607" s="15">
        <v>0</v>
      </c>
      <c r="X607" s="15">
        <v>0</v>
      </c>
      <c r="Y607" s="15">
        <v>0</v>
      </c>
      <c r="Z607" s="15">
        <v>0</v>
      </c>
      <c r="AA607" s="15">
        <v>0</v>
      </c>
      <c r="AB607" s="15">
        <v>0</v>
      </c>
      <c r="AC607" s="15">
        <v>0</v>
      </c>
      <c r="AD607" s="15">
        <v>0</v>
      </c>
      <c r="AE607" s="15">
        <v>0</v>
      </c>
      <c r="AF607" s="15">
        <v>0</v>
      </c>
      <c r="AG607" s="15">
        <v>0</v>
      </c>
      <c r="AH607" s="15">
        <v>0</v>
      </c>
      <c r="AI607" s="15">
        <v>0</v>
      </c>
      <c r="AJ607" s="15">
        <v>0</v>
      </c>
      <c r="AK607" s="15">
        <v>0</v>
      </c>
      <c r="AL607" s="15">
        <v>0</v>
      </c>
      <c r="AM607" s="15">
        <v>0</v>
      </c>
      <c r="AN607" s="15">
        <v>0</v>
      </c>
      <c r="AO607" s="15">
        <v>0</v>
      </c>
      <c r="AP607" s="15">
        <v>0</v>
      </c>
      <c r="AQ607" s="15">
        <v>0</v>
      </c>
      <c r="AR607" s="15">
        <v>0</v>
      </c>
      <c r="AS607" s="15">
        <v>0</v>
      </c>
      <c r="AT607" s="15">
        <v>0</v>
      </c>
      <c r="AU607" s="15">
        <v>0</v>
      </c>
      <c r="AV607" s="15">
        <v>0</v>
      </c>
      <c r="AW607" s="15">
        <v>0</v>
      </c>
      <c r="AX607" s="15">
        <v>0</v>
      </c>
      <c r="AY607" s="15">
        <v>0</v>
      </c>
    </row>
    <row r="608" spans="1:51">
      <c r="A608" s="1">
        <v>31120</v>
      </c>
      <c r="B608" s="1" t="s">
        <v>1762</v>
      </c>
      <c r="C608" s="1">
        <v>4</v>
      </c>
      <c r="D608" s="1" t="s">
        <v>1763</v>
      </c>
      <c r="E608" s="1" t="s">
        <v>1464</v>
      </c>
      <c r="F608" s="1">
        <v>5</v>
      </c>
      <c r="G608" s="1" t="s">
        <v>272</v>
      </c>
      <c r="H608" s="1">
        <v>0</v>
      </c>
      <c r="I608" s="1" t="s">
        <v>1465</v>
      </c>
      <c r="J608" s="15">
        <v>5</v>
      </c>
      <c r="K608" s="15">
        <v>44</v>
      </c>
      <c r="L608" s="15">
        <v>2</v>
      </c>
      <c r="M608" s="15">
        <v>42</v>
      </c>
      <c r="N608" s="15">
        <v>38</v>
      </c>
      <c r="O608" s="15">
        <v>1</v>
      </c>
      <c r="P608" s="15">
        <v>37</v>
      </c>
      <c r="Q608" s="15">
        <v>3</v>
      </c>
      <c r="R608" s="15">
        <v>9</v>
      </c>
      <c r="S608" s="15">
        <v>2</v>
      </c>
      <c r="T608" s="15">
        <v>7</v>
      </c>
      <c r="U608" s="15">
        <v>4</v>
      </c>
      <c r="V608" s="15">
        <v>1</v>
      </c>
      <c r="W608" s="15">
        <v>3</v>
      </c>
      <c r="X608" s="15">
        <v>2</v>
      </c>
      <c r="Y608" s="15">
        <v>35</v>
      </c>
      <c r="Z608" s="15">
        <v>0</v>
      </c>
      <c r="AA608" s="15">
        <v>35</v>
      </c>
      <c r="AB608" s="15">
        <v>34</v>
      </c>
      <c r="AC608" s="15">
        <v>0</v>
      </c>
      <c r="AD608" s="15">
        <v>34</v>
      </c>
      <c r="AE608" s="15">
        <v>2</v>
      </c>
      <c r="AF608" s="15">
        <v>35</v>
      </c>
      <c r="AG608" s="15">
        <v>0</v>
      </c>
      <c r="AH608" s="15">
        <v>35</v>
      </c>
      <c r="AI608" s="15">
        <v>34</v>
      </c>
      <c r="AJ608" s="15">
        <v>0</v>
      </c>
      <c r="AK608" s="15">
        <v>34</v>
      </c>
      <c r="AL608" s="15">
        <v>0</v>
      </c>
      <c r="AM608" s="15">
        <v>0</v>
      </c>
      <c r="AN608" s="15">
        <v>0</v>
      </c>
      <c r="AO608" s="15">
        <v>0</v>
      </c>
      <c r="AP608" s="15">
        <v>0</v>
      </c>
      <c r="AQ608" s="15">
        <v>0</v>
      </c>
      <c r="AR608" s="15">
        <v>0</v>
      </c>
      <c r="AS608" s="15">
        <v>0</v>
      </c>
      <c r="AT608" s="15">
        <v>0</v>
      </c>
      <c r="AU608" s="15">
        <v>0</v>
      </c>
      <c r="AV608" s="15">
        <v>0</v>
      </c>
      <c r="AW608" s="15">
        <v>0</v>
      </c>
      <c r="AX608" s="15">
        <v>0</v>
      </c>
      <c r="AY608" s="15">
        <v>0</v>
      </c>
    </row>
    <row r="609" spans="1:51">
      <c r="A609" s="1">
        <v>31131</v>
      </c>
      <c r="B609" s="1" t="s">
        <v>1762</v>
      </c>
      <c r="C609" s="1">
        <v>4</v>
      </c>
      <c r="D609" s="1" t="s">
        <v>1763</v>
      </c>
      <c r="E609" s="1" t="s">
        <v>1466</v>
      </c>
      <c r="F609" s="1">
        <v>6</v>
      </c>
      <c r="G609" s="1" t="s">
        <v>272</v>
      </c>
      <c r="H609" s="1">
        <v>0</v>
      </c>
      <c r="I609" s="1" t="s">
        <v>1467</v>
      </c>
      <c r="J609" s="15">
        <v>0</v>
      </c>
      <c r="K609" s="15">
        <v>0</v>
      </c>
      <c r="L609" s="15">
        <v>0</v>
      </c>
      <c r="M609" s="15">
        <v>0</v>
      </c>
      <c r="N609" s="15">
        <v>0</v>
      </c>
      <c r="O609" s="15">
        <v>0</v>
      </c>
      <c r="P609" s="15">
        <v>0</v>
      </c>
      <c r="Q609" s="15">
        <v>0</v>
      </c>
      <c r="R609" s="15">
        <v>0</v>
      </c>
      <c r="S609" s="15">
        <v>0</v>
      </c>
      <c r="T609" s="15">
        <v>0</v>
      </c>
      <c r="U609" s="15">
        <v>0</v>
      </c>
      <c r="V609" s="15">
        <v>0</v>
      </c>
      <c r="W609" s="15">
        <v>0</v>
      </c>
      <c r="X609" s="15">
        <v>0</v>
      </c>
      <c r="Y609" s="15">
        <v>0</v>
      </c>
      <c r="Z609" s="15">
        <v>0</v>
      </c>
      <c r="AA609" s="15">
        <v>0</v>
      </c>
      <c r="AB609" s="15">
        <v>0</v>
      </c>
      <c r="AC609" s="15">
        <v>0</v>
      </c>
      <c r="AD609" s="15">
        <v>0</v>
      </c>
      <c r="AE609" s="15">
        <v>0</v>
      </c>
      <c r="AF609" s="15">
        <v>0</v>
      </c>
      <c r="AG609" s="15">
        <v>0</v>
      </c>
      <c r="AH609" s="15">
        <v>0</v>
      </c>
      <c r="AI609" s="15">
        <v>0</v>
      </c>
      <c r="AJ609" s="15">
        <v>0</v>
      </c>
      <c r="AK609" s="15">
        <v>0</v>
      </c>
      <c r="AL609" s="15">
        <v>0</v>
      </c>
      <c r="AM609" s="15">
        <v>0</v>
      </c>
      <c r="AN609" s="15">
        <v>0</v>
      </c>
      <c r="AO609" s="15">
        <v>0</v>
      </c>
      <c r="AP609" s="15">
        <v>0</v>
      </c>
      <c r="AQ609" s="15">
        <v>0</v>
      </c>
      <c r="AR609" s="15">
        <v>0</v>
      </c>
      <c r="AS609" s="15">
        <v>0</v>
      </c>
      <c r="AT609" s="15">
        <v>0</v>
      </c>
      <c r="AU609" s="15">
        <v>0</v>
      </c>
      <c r="AV609" s="15">
        <v>0</v>
      </c>
      <c r="AW609" s="15">
        <v>0</v>
      </c>
      <c r="AX609" s="15">
        <v>0</v>
      </c>
      <c r="AY609" s="15">
        <v>0</v>
      </c>
    </row>
    <row r="610" spans="1:51">
      <c r="A610" s="1">
        <v>31142</v>
      </c>
      <c r="B610" s="1" t="s">
        <v>1762</v>
      </c>
      <c r="C610" s="1">
        <v>4</v>
      </c>
      <c r="D610" s="1" t="s">
        <v>1763</v>
      </c>
      <c r="E610" s="1" t="s">
        <v>1468</v>
      </c>
      <c r="F610" s="1">
        <v>6</v>
      </c>
      <c r="G610" s="1" t="s">
        <v>272</v>
      </c>
      <c r="H610" s="1">
        <v>0</v>
      </c>
      <c r="I610" s="1" t="s">
        <v>1469</v>
      </c>
      <c r="J610" s="15">
        <v>5</v>
      </c>
      <c r="K610" s="15">
        <v>44</v>
      </c>
      <c r="L610" s="15">
        <v>2</v>
      </c>
      <c r="M610" s="15">
        <v>42</v>
      </c>
      <c r="N610" s="15">
        <v>38</v>
      </c>
      <c r="O610" s="15">
        <v>1</v>
      </c>
      <c r="P610" s="15">
        <v>37</v>
      </c>
      <c r="Q610" s="15">
        <v>3</v>
      </c>
      <c r="R610" s="15">
        <v>9</v>
      </c>
      <c r="S610" s="15">
        <v>2</v>
      </c>
      <c r="T610" s="15">
        <v>7</v>
      </c>
      <c r="U610" s="15">
        <v>4</v>
      </c>
      <c r="V610" s="15">
        <v>1</v>
      </c>
      <c r="W610" s="15">
        <v>3</v>
      </c>
      <c r="X610" s="15">
        <v>2</v>
      </c>
      <c r="Y610" s="15">
        <v>35</v>
      </c>
      <c r="Z610" s="15">
        <v>0</v>
      </c>
      <c r="AA610" s="15">
        <v>35</v>
      </c>
      <c r="AB610" s="15">
        <v>34</v>
      </c>
      <c r="AC610" s="15">
        <v>0</v>
      </c>
      <c r="AD610" s="15">
        <v>34</v>
      </c>
      <c r="AE610" s="15">
        <v>2</v>
      </c>
      <c r="AF610" s="15">
        <v>35</v>
      </c>
      <c r="AG610" s="15">
        <v>0</v>
      </c>
      <c r="AH610" s="15">
        <v>35</v>
      </c>
      <c r="AI610" s="15">
        <v>34</v>
      </c>
      <c r="AJ610" s="15">
        <v>0</v>
      </c>
      <c r="AK610" s="15">
        <v>34</v>
      </c>
      <c r="AL610" s="15">
        <v>0</v>
      </c>
      <c r="AM610" s="15">
        <v>0</v>
      </c>
      <c r="AN610" s="15">
        <v>0</v>
      </c>
      <c r="AO610" s="15">
        <v>0</v>
      </c>
      <c r="AP610" s="15">
        <v>0</v>
      </c>
      <c r="AQ610" s="15">
        <v>0</v>
      </c>
      <c r="AR610" s="15">
        <v>0</v>
      </c>
      <c r="AS610" s="15">
        <v>0</v>
      </c>
      <c r="AT610" s="15">
        <v>0</v>
      </c>
      <c r="AU610" s="15">
        <v>0</v>
      </c>
      <c r="AV610" s="15">
        <v>0</v>
      </c>
      <c r="AW610" s="15">
        <v>0</v>
      </c>
      <c r="AX610" s="15">
        <v>0</v>
      </c>
      <c r="AY610" s="15">
        <v>0</v>
      </c>
    </row>
    <row r="611" spans="1:51">
      <c r="A611" s="1">
        <v>31153</v>
      </c>
      <c r="B611" s="1" t="s">
        <v>1762</v>
      </c>
      <c r="C611" s="1">
        <v>4</v>
      </c>
      <c r="D611" s="1" t="s">
        <v>1763</v>
      </c>
      <c r="E611" s="1" t="s">
        <v>1470</v>
      </c>
      <c r="F611" s="1">
        <v>4</v>
      </c>
      <c r="G611" s="1" t="s">
        <v>272</v>
      </c>
      <c r="H611" s="1">
        <v>0</v>
      </c>
      <c r="I611" s="1" t="s">
        <v>1471</v>
      </c>
      <c r="J611" s="15">
        <v>20</v>
      </c>
      <c r="K611" s="15">
        <v>315</v>
      </c>
      <c r="L611" s="15">
        <v>156</v>
      </c>
      <c r="M611" s="15">
        <v>159</v>
      </c>
      <c r="N611" s="15">
        <v>283</v>
      </c>
      <c r="O611" s="15">
        <v>135</v>
      </c>
      <c r="P611" s="15">
        <v>148</v>
      </c>
      <c r="Q611" s="15">
        <v>7</v>
      </c>
      <c r="R611" s="15">
        <v>14</v>
      </c>
      <c r="S611" s="15">
        <v>9</v>
      </c>
      <c r="T611" s="15">
        <v>5</v>
      </c>
      <c r="U611" s="15">
        <v>5</v>
      </c>
      <c r="V611" s="15">
        <v>3</v>
      </c>
      <c r="W611" s="15">
        <v>2</v>
      </c>
      <c r="X611" s="15">
        <v>12</v>
      </c>
      <c r="Y611" s="15">
        <v>299</v>
      </c>
      <c r="Z611" s="15">
        <v>146</v>
      </c>
      <c r="AA611" s="15">
        <v>153</v>
      </c>
      <c r="AB611" s="15">
        <v>276</v>
      </c>
      <c r="AC611" s="15">
        <v>131</v>
      </c>
      <c r="AD611" s="15">
        <v>145</v>
      </c>
      <c r="AE611" s="15">
        <v>11</v>
      </c>
      <c r="AF611" s="15">
        <v>279</v>
      </c>
      <c r="AG611" s="15">
        <v>135</v>
      </c>
      <c r="AH611" s="15">
        <v>144</v>
      </c>
      <c r="AI611" s="15">
        <v>256</v>
      </c>
      <c r="AJ611" s="15">
        <v>120</v>
      </c>
      <c r="AK611" s="15">
        <v>136</v>
      </c>
      <c r="AL611" s="15">
        <v>1</v>
      </c>
      <c r="AM611" s="15">
        <v>20</v>
      </c>
      <c r="AN611" s="15">
        <v>11</v>
      </c>
      <c r="AO611" s="15">
        <v>9</v>
      </c>
      <c r="AP611" s="15">
        <v>20</v>
      </c>
      <c r="AQ611" s="15">
        <v>11</v>
      </c>
      <c r="AR611" s="15">
        <v>9</v>
      </c>
      <c r="AS611" s="15">
        <v>1</v>
      </c>
      <c r="AT611" s="15">
        <v>2</v>
      </c>
      <c r="AU611" s="15">
        <v>1</v>
      </c>
      <c r="AV611" s="15">
        <v>1</v>
      </c>
      <c r="AW611" s="15">
        <v>2</v>
      </c>
      <c r="AX611" s="15">
        <v>1</v>
      </c>
      <c r="AY611" s="15">
        <v>1</v>
      </c>
    </row>
    <row r="612" spans="1:51">
      <c r="A612" s="1">
        <v>31164</v>
      </c>
      <c r="B612" s="1" t="s">
        <v>1762</v>
      </c>
      <c r="C612" s="1">
        <v>4</v>
      </c>
      <c r="D612" s="1" t="s">
        <v>1763</v>
      </c>
      <c r="E612" s="1" t="s">
        <v>1472</v>
      </c>
      <c r="F612" s="1">
        <v>5</v>
      </c>
      <c r="G612" s="1" t="s">
        <v>272</v>
      </c>
      <c r="H612" s="1">
        <v>0</v>
      </c>
      <c r="I612" s="1" t="s">
        <v>1473</v>
      </c>
      <c r="J612" s="15">
        <v>1</v>
      </c>
      <c r="K612" s="15">
        <v>2</v>
      </c>
      <c r="L612" s="15">
        <v>1</v>
      </c>
      <c r="M612" s="15">
        <v>1</v>
      </c>
      <c r="N612" s="15">
        <v>2</v>
      </c>
      <c r="O612" s="15">
        <v>1</v>
      </c>
      <c r="P612" s="15">
        <v>1</v>
      </c>
      <c r="Q612" s="15">
        <v>0</v>
      </c>
      <c r="R612" s="15">
        <v>0</v>
      </c>
      <c r="S612" s="15">
        <v>0</v>
      </c>
      <c r="T612" s="15">
        <v>0</v>
      </c>
      <c r="U612" s="15">
        <v>0</v>
      </c>
      <c r="V612" s="15">
        <v>0</v>
      </c>
      <c r="W612" s="15">
        <v>0</v>
      </c>
      <c r="X612" s="15">
        <v>0</v>
      </c>
      <c r="Y612" s="15">
        <v>0</v>
      </c>
      <c r="Z612" s="15">
        <v>0</v>
      </c>
      <c r="AA612" s="15">
        <v>0</v>
      </c>
      <c r="AB612" s="15">
        <v>0</v>
      </c>
      <c r="AC612" s="15">
        <v>0</v>
      </c>
      <c r="AD612" s="15">
        <v>0</v>
      </c>
      <c r="AE612" s="15">
        <v>0</v>
      </c>
      <c r="AF612" s="15">
        <v>0</v>
      </c>
      <c r="AG612" s="15">
        <v>0</v>
      </c>
      <c r="AH612" s="15">
        <v>0</v>
      </c>
      <c r="AI612" s="15">
        <v>0</v>
      </c>
      <c r="AJ612" s="15">
        <v>0</v>
      </c>
      <c r="AK612" s="15">
        <v>0</v>
      </c>
      <c r="AL612" s="15">
        <v>0</v>
      </c>
      <c r="AM612" s="15">
        <v>0</v>
      </c>
      <c r="AN612" s="15">
        <v>0</v>
      </c>
      <c r="AO612" s="15">
        <v>0</v>
      </c>
      <c r="AP612" s="15">
        <v>0</v>
      </c>
      <c r="AQ612" s="15">
        <v>0</v>
      </c>
      <c r="AR612" s="15">
        <v>0</v>
      </c>
      <c r="AS612" s="15">
        <v>1</v>
      </c>
      <c r="AT612" s="15">
        <v>2</v>
      </c>
      <c r="AU612" s="15">
        <v>1</v>
      </c>
      <c r="AV612" s="15">
        <v>1</v>
      </c>
      <c r="AW612" s="15">
        <v>2</v>
      </c>
      <c r="AX612" s="15">
        <v>1</v>
      </c>
      <c r="AY612" s="15">
        <v>1</v>
      </c>
    </row>
    <row r="613" spans="1:51">
      <c r="A613" s="1">
        <v>31175</v>
      </c>
      <c r="B613" s="1" t="s">
        <v>1762</v>
      </c>
      <c r="C613" s="1">
        <v>4</v>
      </c>
      <c r="D613" s="1" t="s">
        <v>1763</v>
      </c>
      <c r="E613" s="1" t="s">
        <v>1474</v>
      </c>
      <c r="F613" s="1">
        <v>5</v>
      </c>
      <c r="G613" s="1" t="s">
        <v>272</v>
      </c>
      <c r="H613" s="1">
        <v>0</v>
      </c>
      <c r="I613" s="1" t="s">
        <v>1475</v>
      </c>
      <c r="J613" s="15">
        <v>0</v>
      </c>
      <c r="K613" s="15">
        <v>0</v>
      </c>
      <c r="L613" s="15">
        <v>0</v>
      </c>
      <c r="M613" s="15">
        <v>0</v>
      </c>
      <c r="N613" s="15">
        <v>0</v>
      </c>
      <c r="O613" s="15">
        <v>0</v>
      </c>
      <c r="P613" s="15">
        <v>0</v>
      </c>
      <c r="Q613" s="15">
        <v>0</v>
      </c>
      <c r="R613" s="15">
        <v>0</v>
      </c>
      <c r="S613" s="15">
        <v>0</v>
      </c>
      <c r="T613" s="15">
        <v>0</v>
      </c>
      <c r="U613" s="15">
        <v>0</v>
      </c>
      <c r="V613" s="15">
        <v>0</v>
      </c>
      <c r="W613" s="15">
        <v>0</v>
      </c>
      <c r="X613" s="15">
        <v>0</v>
      </c>
      <c r="Y613" s="15">
        <v>0</v>
      </c>
      <c r="Z613" s="15">
        <v>0</v>
      </c>
      <c r="AA613" s="15">
        <v>0</v>
      </c>
      <c r="AB613" s="15">
        <v>0</v>
      </c>
      <c r="AC613" s="15">
        <v>0</v>
      </c>
      <c r="AD613" s="15">
        <v>0</v>
      </c>
      <c r="AE613" s="15">
        <v>0</v>
      </c>
      <c r="AF613" s="15">
        <v>0</v>
      </c>
      <c r="AG613" s="15">
        <v>0</v>
      </c>
      <c r="AH613" s="15">
        <v>0</v>
      </c>
      <c r="AI613" s="15">
        <v>0</v>
      </c>
      <c r="AJ613" s="15">
        <v>0</v>
      </c>
      <c r="AK613" s="15">
        <v>0</v>
      </c>
      <c r="AL613" s="15">
        <v>0</v>
      </c>
      <c r="AM613" s="15">
        <v>0</v>
      </c>
      <c r="AN613" s="15">
        <v>0</v>
      </c>
      <c r="AO613" s="15">
        <v>0</v>
      </c>
      <c r="AP613" s="15">
        <v>0</v>
      </c>
      <c r="AQ613" s="15">
        <v>0</v>
      </c>
      <c r="AR613" s="15">
        <v>0</v>
      </c>
      <c r="AS613" s="15">
        <v>0</v>
      </c>
      <c r="AT613" s="15">
        <v>0</v>
      </c>
      <c r="AU613" s="15">
        <v>0</v>
      </c>
      <c r="AV613" s="15">
        <v>0</v>
      </c>
      <c r="AW613" s="15">
        <v>0</v>
      </c>
      <c r="AX613" s="15">
        <v>0</v>
      </c>
      <c r="AY613" s="15">
        <v>0</v>
      </c>
    </row>
    <row r="614" spans="1:51">
      <c r="A614" s="1">
        <v>31186</v>
      </c>
      <c r="B614" s="1" t="s">
        <v>1762</v>
      </c>
      <c r="C614" s="1">
        <v>4</v>
      </c>
      <c r="D614" s="1" t="s">
        <v>1763</v>
      </c>
      <c r="E614" s="1" t="s">
        <v>1476</v>
      </c>
      <c r="F614" s="1">
        <v>5</v>
      </c>
      <c r="G614" s="1" t="s">
        <v>272</v>
      </c>
      <c r="H614" s="1">
        <v>0</v>
      </c>
      <c r="I614" s="1" t="s">
        <v>1477</v>
      </c>
      <c r="J614" s="15">
        <v>2</v>
      </c>
      <c r="K614" s="15">
        <v>30</v>
      </c>
      <c r="L614" s="15">
        <v>17</v>
      </c>
      <c r="M614" s="15">
        <v>13</v>
      </c>
      <c r="N614" s="15">
        <v>27</v>
      </c>
      <c r="O614" s="15">
        <v>15</v>
      </c>
      <c r="P614" s="15">
        <v>12</v>
      </c>
      <c r="Q614" s="15">
        <v>0</v>
      </c>
      <c r="R614" s="15">
        <v>0</v>
      </c>
      <c r="S614" s="15">
        <v>0</v>
      </c>
      <c r="T614" s="15">
        <v>0</v>
      </c>
      <c r="U614" s="15">
        <v>0</v>
      </c>
      <c r="V614" s="15">
        <v>0</v>
      </c>
      <c r="W614" s="15">
        <v>0</v>
      </c>
      <c r="X614" s="15">
        <v>2</v>
      </c>
      <c r="Y614" s="15">
        <v>30</v>
      </c>
      <c r="Z614" s="15">
        <v>17</v>
      </c>
      <c r="AA614" s="15">
        <v>13</v>
      </c>
      <c r="AB614" s="15">
        <v>27</v>
      </c>
      <c r="AC614" s="15">
        <v>15</v>
      </c>
      <c r="AD614" s="15">
        <v>12</v>
      </c>
      <c r="AE614" s="15">
        <v>1</v>
      </c>
      <c r="AF614" s="15">
        <v>10</v>
      </c>
      <c r="AG614" s="15">
        <v>6</v>
      </c>
      <c r="AH614" s="15">
        <v>4</v>
      </c>
      <c r="AI614" s="15">
        <v>7</v>
      </c>
      <c r="AJ614" s="15">
        <v>4</v>
      </c>
      <c r="AK614" s="15">
        <v>3</v>
      </c>
      <c r="AL614" s="15">
        <v>1</v>
      </c>
      <c r="AM614" s="15">
        <v>20</v>
      </c>
      <c r="AN614" s="15">
        <v>11</v>
      </c>
      <c r="AO614" s="15">
        <v>9</v>
      </c>
      <c r="AP614" s="15">
        <v>20</v>
      </c>
      <c r="AQ614" s="15">
        <v>11</v>
      </c>
      <c r="AR614" s="15">
        <v>9</v>
      </c>
      <c r="AS614" s="15">
        <v>0</v>
      </c>
      <c r="AT614" s="15">
        <v>0</v>
      </c>
      <c r="AU614" s="15">
        <v>0</v>
      </c>
      <c r="AV614" s="15">
        <v>0</v>
      </c>
      <c r="AW614" s="15">
        <v>0</v>
      </c>
      <c r="AX614" s="15">
        <v>0</v>
      </c>
      <c r="AY614" s="15">
        <v>0</v>
      </c>
    </row>
    <row r="615" spans="1:51">
      <c r="A615" s="1">
        <v>31197</v>
      </c>
      <c r="B615" s="1" t="s">
        <v>1762</v>
      </c>
      <c r="C615" s="1">
        <v>4</v>
      </c>
      <c r="D615" s="1" t="s">
        <v>1763</v>
      </c>
      <c r="E615" s="1" t="s">
        <v>1478</v>
      </c>
      <c r="F615" s="1">
        <v>5</v>
      </c>
      <c r="G615" s="1" t="s">
        <v>272</v>
      </c>
      <c r="H615" s="1">
        <v>0</v>
      </c>
      <c r="I615" s="1" t="s">
        <v>1479</v>
      </c>
      <c r="J615" s="15">
        <v>0</v>
      </c>
      <c r="K615" s="15">
        <v>0</v>
      </c>
      <c r="L615" s="15">
        <v>0</v>
      </c>
      <c r="M615" s="15">
        <v>0</v>
      </c>
      <c r="N615" s="15">
        <v>0</v>
      </c>
      <c r="O615" s="15">
        <v>0</v>
      </c>
      <c r="P615" s="15">
        <v>0</v>
      </c>
      <c r="Q615" s="15">
        <v>0</v>
      </c>
      <c r="R615" s="15">
        <v>0</v>
      </c>
      <c r="S615" s="15">
        <v>0</v>
      </c>
      <c r="T615" s="15">
        <v>0</v>
      </c>
      <c r="U615" s="15">
        <v>0</v>
      </c>
      <c r="V615" s="15">
        <v>0</v>
      </c>
      <c r="W615" s="15">
        <v>0</v>
      </c>
      <c r="X615" s="15">
        <v>0</v>
      </c>
      <c r="Y615" s="15">
        <v>0</v>
      </c>
      <c r="Z615" s="15">
        <v>0</v>
      </c>
      <c r="AA615" s="15">
        <v>0</v>
      </c>
      <c r="AB615" s="15">
        <v>0</v>
      </c>
      <c r="AC615" s="15">
        <v>0</v>
      </c>
      <c r="AD615" s="15">
        <v>0</v>
      </c>
      <c r="AE615" s="15">
        <v>0</v>
      </c>
      <c r="AF615" s="15">
        <v>0</v>
      </c>
      <c r="AG615" s="15">
        <v>0</v>
      </c>
      <c r="AH615" s="15">
        <v>0</v>
      </c>
      <c r="AI615" s="15">
        <v>0</v>
      </c>
      <c r="AJ615" s="15">
        <v>0</v>
      </c>
      <c r="AK615" s="15">
        <v>0</v>
      </c>
      <c r="AL615" s="15">
        <v>0</v>
      </c>
      <c r="AM615" s="15">
        <v>0</v>
      </c>
      <c r="AN615" s="15">
        <v>0</v>
      </c>
      <c r="AO615" s="15">
        <v>0</v>
      </c>
      <c r="AP615" s="15">
        <v>0</v>
      </c>
      <c r="AQ615" s="15">
        <v>0</v>
      </c>
      <c r="AR615" s="15">
        <v>0</v>
      </c>
      <c r="AS615" s="15">
        <v>0</v>
      </c>
      <c r="AT615" s="15">
        <v>0</v>
      </c>
      <c r="AU615" s="15">
        <v>0</v>
      </c>
      <c r="AV615" s="15">
        <v>0</v>
      </c>
      <c r="AW615" s="15">
        <v>0</v>
      </c>
      <c r="AX615" s="15">
        <v>0</v>
      </c>
      <c r="AY615" s="15">
        <v>0</v>
      </c>
    </row>
    <row r="616" spans="1:51">
      <c r="A616" s="1">
        <v>31208</v>
      </c>
      <c r="B616" s="1" t="s">
        <v>1762</v>
      </c>
      <c r="C616" s="1">
        <v>4</v>
      </c>
      <c r="D616" s="1" t="s">
        <v>1763</v>
      </c>
      <c r="E616" s="1" t="s">
        <v>1480</v>
      </c>
      <c r="F616" s="1">
        <v>5</v>
      </c>
      <c r="G616" s="1" t="s">
        <v>272</v>
      </c>
      <c r="H616" s="1">
        <v>0</v>
      </c>
      <c r="I616" s="1" t="s">
        <v>1481</v>
      </c>
      <c r="J616" s="15">
        <v>9</v>
      </c>
      <c r="K616" s="15">
        <v>58</v>
      </c>
      <c r="L616" s="15">
        <v>26</v>
      </c>
      <c r="M616" s="15">
        <v>32</v>
      </c>
      <c r="N616" s="15">
        <v>41</v>
      </c>
      <c r="O616" s="15">
        <v>16</v>
      </c>
      <c r="P616" s="15">
        <v>25</v>
      </c>
      <c r="Q616" s="15">
        <v>5</v>
      </c>
      <c r="R616" s="15">
        <v>11</v>
      </c>
      <c r="S616" s="15">
        <v>7</v>
      </c>
      <c r="T616" s="15">
        <v>4</v>
      </c>
      <c r="U616" s="15">
        <v>5</v>
      </c>
      <c r="V616" s="15">
        <v>3</v>
      </c>
      <c r="W616" s="15">
        <v>2</v>
      </c>
      <c r="X616" s="15">
        <v>4</v>
      </c>
      <c r="Y616" s="15">
        <v>47</v>
      </c>
      <c r="Z616" s="15">
        <v>19</v>
      </c>
      <c r="AA616" s="15">
        <v>28</v>
      </c>
      <c r="AB616" s="15">
        <v>36</v>
      </c>
      <c r="AC616" s="15">
        <v>13</v>
      </c>
      <c r="AD616" s="15">
        <v>23</v>
      </c>
      <c r="AE616" s="15">
        <v>4</v>
      </c>
      <c r="AF616" s="15">
        <v>47</v>
      </c>
      <c r="AG616" s="15">
        <v>19</v>
      </c>
      <c r="AH616" s="15">
        <v>28</v>
      </c>
      <c r="AI616" s="15">
        <v>36</v>
      </c>
      <c r="AJ616" s="15">
        <v>13</v>
      </c>
      <c r="AK616" s="15">
        <v>23</v>
      </c>
      <c r="AL616" s="15">
        <v>0</v>
      </c>
      <c r="AM616" s="15">
        <v>0</v>
      </c>
      <c r="AN616" s="15">
        <v>0</v>
      </c>
      <c r="AO616" s="15">
        <v>0</v>
      </c>
      <c r="AP616" s="15">
        <v>0</v>
      </c>
      <c r="AQ616" s="15">
        <v>0</v>
      </c>
      <c r="AR616" s="15">
        <v>0</v>
      </c>
      <c r="AS616" s="15">
        <v>0</v>
      </c>
      <c r="AT616" s="15">
        <v>0</v>
      </c>
      <c r="AU616" s="15">
        <v>0</v>
      </c>
      <c r="AV616" s="15">
        <v>0</v>
      </c>
      <c r="AW616" s="15">
        <v>0</v>
      </c>
      <c r="AX616" s="15">
        <v>0</v>
      </c>
      <c r="AY616" s="15">
        <v>0</v>
      </c>
    </row>
    <row r="617" spans="1:51">
      <c r="A617" s="1">
        <v>31219</v>
      </c>
      <c r="B617" s="1" t="s">
        <v>1762</v>
      </c>
      <c r="C617" s="1">
        <v>4</v>
      </c>
      <c r="D617" s="1" t="s">
        <v>1763</v>
      </c>
      <c r="E617" s="1" t="s">
        <v>1482</v>
      </c>
      <c r="F617" s="1">
        <v>6</v>
      </c>
      <c r="G617" s="1" t="s">
        <v>272</v>
      </c>
      <c r="H617" s="1">
        <v>0</v>
      </c>
      <c r="I617" s="1" t="s">
        <v>1483</v>
      </c>
      <c r="J617" s="15">
        <v>1</v>
      </c>
      <c r="K617" s="15">
        <v>2</v>
      </c>
      <c r="L617" s="15">
        <v>2</v>
      </c>
      <c r="M617" s="15">
        <v>0</v>
      </c>
      <c r="N617" s="15">
        <v>2</v>
      </c>
      <c r="O617" s="15">
        <v>2</v>
      </c>
      <c r="P617" s="15">
        <v>0</v>
      </c>
      <c r="Q617" s="15">
        <v>1</v>
      </c>
      <c r="R617" s="15">
        <v>2</v>
      </c>
      <c r="S617" s="15">
        <v>2</v>
      </c>
      <c r="T617" s="15">
        <v>0</v>
      </c>
      <c r="U617" s="15">
        <v>2</v>
      </c>
      <c r="V617" s="15">
        <v>2</v>
      </c>
      <c r="W617" s="15">
        <v>0</v>
      </c>
      <c r="X617" s="15">
        <v>0</v>
      </c>
      <c r="Y617" s="15">
        <v>0</v>
      </c>
      <c r="Z617" s="15">
        <v>0</v>
      </c>
      <c r="AA617" s="15">
        <v>0</v>
      </c>
      <c r="AB617" s="15">
        <v>0</v>
      </c>
      <c r="AC617" s="15">
        <v>0</v>
      </c>
      <c r="AD617" s="15">
        <v>0</v>
      </c>
      <c r="AE617" s="15">
        <v>0</v>
      </c>
      <c r="AF617" s="15">
        <v>0</v>
      </c>
      <c r="AG617" s="15">
        <v>0</v>
      </c>
      <c r="AH617" s="15">
        <v>0</v>
      </c>
      <c r="AI617" s="15">
        <v>0</v>
      </c>
      <c r="AJ617" s="15">
        <v>0</v>
      </c>
      <c r="AK617" s="15">
        <v>0</v>
      </c>
      <c r="AL617" s="15">
        <v>0</v>
      </c>
      <c r="AM617" s="15">
        <v>0</v>
      </c>
      <c r="AN617" s="15">
        <v>0</v>
      </c>
      <c r="AO617" s="15">
        <v>0</v>
      </c>
      <c r="AP617" s="15">
        <v>0</v>
      </c>
      <c r="AQ617" s="15">
        <v>0</v>
      </c>
      <c r="AR617" s="15">
        <v>0</v>
      </c>
      <c r="AS617" s="15">
        <v>0</v>
      </c>
      <c r="AT617" s="15">
        <v>0</v>
      </c>
      <c r="AU617" s="15">
        <v>0</v>
      </c>
      <c r="AV617" s="15">
        <v>0</v>
      </c>
      <c r="AW617" s="15">
        <v>0</v>
      </c>
      <c r="AX617" s="15">
        <v>0</v>
      </c>
      <c r="AY617" s="15">
        <v>0</v>
      </c>
    </row>
    <row r="618" spans="1:51">
      <c r="A618" s="1">
        <v>31230</v>
      </c>
      <c r="B618" s="1" t="s">
        <v>1762</v>
      </c>
      <c r="C618" s="1">
        <v>4</v>
      </c>
      <c r="D618" s="1" t="s">
        <v>1763</v>
      </c>
      <c r="E618" s="1" t="s">
        <v>1484</v>
      </c>
      <c r="F618" s="1">
        <v>6</v>
      </c>
      <c r="G618" s="1" t="s">
        <v>272</v>
      </c>
      <c r="H618" s="1">
        <v>0</v>
      </c>
      <c r="I618" s="1" t="s">
        <v>1485</v>
      </c>
      <c r="J618" s="15">
        <v>0</v>
      </c>
      <c r="K618" s="15">
        <v>0</v>
      </c>
      <c r="L618" s="15">
        <v>0</v>
      </c>
      <c r="M618" s="15">
        <v>0</v>
      </c>
      <c r="N618" s="15">
        <v>0</v>
      </c>
      <c r="O618" s="15">
        <v>0</v>
      </c>
      <c r="P618" s="15">
        <v>0</v>
      </c>
      <c r="Q618" s="15">
        <v>0</v>
      </c>
      <c r="R618" s="15">
        <v>0</v>
      </c>
      <c r="S618" s="15">
        <v>0</v>
      </c>
      <c r="T618" s="15">
        <v>0</v>
      </c>
      <c r="U618" s="15">
        <v>0</v>
      </c>
      <c r="V618" s="15">
        <v>0</v>
      </c>
      <c r="W618" s="15">
        <v>0</v>
      </c>
      <c r="X618" s="15">
        <v>0</v>
      </c>
      <c r="Y618" s="15">
        <v>0</v>
      </c>
      <c r="Z618" s="15">
        <v>0</v>
      </c>
      <c r="AA618" s="15">
        <v>0</v>
      </c>
      <c r="AB618" s="15">
        <v>0</v>
      </c>
      <c r="AC618" s="15">
        <v>0</v>
      </c>
      <c r="AD618" s="15">
        <v>0</v>
      </c>
      <c r="AE618" s="15">
        <v>0</v>
      </c>
      <c r="AF618" s="15">
        <v>0</v>
      </c>
      <c r="AG618" s="15">
        <v>0</v>
      </c>
      <c r="AH618" s="15">
        <v>0</v>
      </c>
      <c r="AI618" s="15">
        <v>0</v>
      </c>
      <c r="AJ618" s="15">
        <v>0</v>
      </c>
      <c r="AK618" s="15">
        <v>0</v>
      </c>
      <c r="AL618" s="15">
        <v>0</v>
      </c>
      <c r="AM618" s="15">
        <v>0</v>
      </c>
      <c r="AN618" s="15">
        <v>0</v>
      </c>
      <c r="AO618" s="15">
        <v>0</v>
      </c>
      <c r="AP618" s="15">
        <v>0</v>
      </c>
      <c r="AQ618" s="15">
        <v>0</v>
      </c>
      <c r="AR618" s="15">
        <v>0</v>
      </c>
      <c r="AS618" s="15">
        <v>0</v>
      </c>
      <c r="AT618" s="15">
        <v>0</v>
      </c>
      <c r="AU618" s="15">
        <v>0</v>
      </c>
      <c r="AV618" s="15">
        <v>0</v>
      </c>
      <c r="AW618" s="15">
        <v>0</v>
      </c>
      <c r="AX618" s="15">
        <v>0</v>
      </c>
      <c r="AY618" s="15">
        <v>0</v>
      </c>
    </row>
    <row r="619" spans="1:51">
      <c r="A619" s="1">
        <v>31241</v>
      </c>
      <c r="B619" s="1" t="s">
        <v>1762</v>
      </c>
      <c r="C619" s="1">
        <v>4</v>
      </c>
      <c r="D619" s="1" t="s">
        <v>1763</v>
      </c>
      <c r="E619" s="1" t="s">
        <v>1486</v>
      </c>
      <c r="F619" s="1">
        <v>6</v>
      </c>
      <c r="G619" s="1" t="s">
        <v>272</v>
      </c>
      <c r="H619" s="1">
        <v>0</v>
      </c>
      <c r="I619" s="1" t="s">
        <v>1487</v>
      </c>
      <c r="J619" s="15">
        <v>0</v>
      </c>
      <c r="K619" s="15">
        <v>0</v>
      </c>
      <c r="L619" s="15">
        <v>0</v>
      </c>
      <c r="M619" s="15">
        <v>0</v>
      </c>
      <c r="N619" s="15">
        <v>0</v>
      </c>
      <c r="O619" s="15">
        <v>0</v>
      </c>
      <c r="P619" s="15">
        <v>0</v>
      </c>
      <c r="Q619" s="15">
        <v>0</v>
      </c>
      <c r="R619" s="15">
        <v>0</v>
      </c>
      <c r="S619" s="15">
        <v>0</v>
      </c>
      <c r="T619" s="15">
        <v>0</v>
      </c>
      <c r="U619" s="15">
        <v>0</v>
      </c>
      <c r="V619" s="15">
        <v>0</v>
      </c>
      <c r="W619" s="15">
        <v>0</v>
      </c>
      <c r="X619" s="15">
        <v>0</v>
      </c>
      <c r="Y619" s="15">
        <v>0</v>
      </c>
      <c r="Z619" s="15">
        <v>0</v>
      </c>
      <c r="AA619" s="15">
        <v>0</v>
      </c>
      <c r="AB619" s="15">
        <v>0</v>
      </c>
      <c r="AC619" s="15">
        <v>0</v>
      </c>
      <c r="AD619" s="15">
        <v>0</v>
      </c>
      <c r="AE619" s="15">
        <v>0</v>
      </c>
      <c r="AF619" s="15">
        <v>0</v>
      </c>
      <c r="AG619" s="15">
        <v>0</v>
      </c>
      <c r="AH619" s="15">
        <v>0</v>
      </c>
      <c r="AI619" s="15">
        <v>0</v>
      </c>
      <c r="AJ619" s="15">
        <v>0</v>
      </c>
      <c r="AK619" s="15">
        <v>0</v>
      </c>
      <c r="AL619" s="15">
        <v>0</v>
      </c>
      <c r="AM619" s="15">
        <v>0</v>
      </c>
      <c r="AN619" s="15">
        <v>0</v>
      </c>
      <c r="AO619" s="15">
        <v>0</v>
      </c>
      <c r="AP619" s="15">
        <v>0</v>
      </c>
      <c r="AQ619" s="15">
        <v>0</v>
      </c>
      <c r="AR619" s="15">
        <v>0</v>
      </c>
      <c r="AS619" s="15">
        <v>0</v>
      </c>
      <c r="AT619" s="15">
        <v>0</v>
      </c>
      <c r="AU619" s="15">
        <v>0</v>
      </c>
      <c r="AV619" s="15">
        <v>0</v>
      </c>
      <c r="AW619" s="15">
        <v>0</v>
      </c>
      <c r="AX619" s="15">
        <v>0</v>
      </c>
      <c r="AY619" s="15">
        <v>0</v>
      </c>
    </row>
    <row r="620" spans="1:51">
      <c r="A620" s="1">
        <v>31252</v>
      </c>
      <c r="B620" s="1" t="s">
        <v>1762</v>
      </c>
      <c r="C620" s="1">
        <v>4</v>
      </c>
      <c r="D620" s="1" t="s">
        <v>1763</v>
      </c>
      <c r="E620" s="1" t="s">
        <v>1488</v>
      </c>
      <c r="F620" s="1">
        <v>6</v>
      </c>
      <c r="G620" s="1" t="s">
        <v>272</v>
      </c>
      <c r="H620" s="1">
        <v>0</v>
      </c>
      <c r="I620" s="1" t="s">
        <v>1489</v>
      </c>
      <c r="J620" s="15">
        <v>4</v>
      </c>
      <c r="K620" s="15">
        <v>16</v>
      </c>
      <c r="L620" s="15">
        <v>8</v>
      </c>
      <c r="M620" s="15">
        <v>8</v>
      </c>
      <c r="N620" s="15">
        <v>3</v>
      </c>
      <c r="O620" s="15">
        <v>2</v>
      </c>
      <c r="P620" s="15">
        <v>1</v>
      </c>
      <c r="Q620" s="15">
        <v>2</v>
      </c>
      <c r="R620" s="15">
        <v>6</v>
      </c>
      <c r="S620" s="15">
        <v>3</v>
      </c>
      <c r="T620" s="15">
        <v>3</v>
      </c>
      <c r="U620" s="15">
        <v>2</v>
      </c>
      <c r="V620" s="15">
        <v>1</v>
      </c>
      <c r="W620" s="15">
        <v>1</v>
      </c>
      <c r="X620" s="15">
        <v>2</v>
      </c>
      <c r="Y620" s="15">
        <v>10</v>
      </c>
      <c r="Z620" s="15">
        <v>5</v>
      </c>
      <c r="AA620" s="15">
        <v>5</v>
      </c>
      <c r="AB620" s="15">
        <v>1</v>
      </c>
      <c r="AC620" s="15">
        <v>1</v>
      </c>
      <c r="AD620" s="15">
        <v>0</v>
      </c>
      <c r="AE620" s="15">
        <v>2</v>
      </c>
      <c r="AF620" s="15">
        <v>10</v>
      </c>
      <c r="AG620" s="15">
        <v>5</v>
      </c>
      <c r="AH620" s="15">
        <v>5</v>
      </c>
      <c r="AI620" s="15">
        <v>1</v>
      </c>
      <c r="AJ620" s="15">
        <v>1</v>
      </c>
      <c r="AK620" s="15">
        <v>0</v>
      </c>
      <c r="AL620" s="15">
        <v>0</v>
      </c>
      <c r="AM620" s="15">
        <v>0</v>
      </c>
      <c r="AN620" s="15">
        <v>0</v>
      </c>
      <c r="AO620" s="15">
        <v>0</v>
      </c>
      <c r="AP620" s="15">
        <v>0</v>
      </c>
      <c r="AQ620" s="15">
        <v>0</v>
      </c>
      <c r="AR620" s="15">
        <v>0</v>
      </c>
      <c r="AS620" s="15">
        <v>0</v>
      </c>
      <c r="AT620" s="15">
        <v>0</v>
      </c>
      <c r="AU620" s="15">
        <v>0</v>
      </c>
      <c r="AV620" s="15">
        <v>0</v>
      </c>
      <c r="AW620" s="15">
        <v>0</v>
      </c>
      <c r="AX620" s="15">
        <v>0</v>
      </c>
      <c r="AY620" s="15">
        <v>0</v>
      </c>
    </row>
    <row r="621" spans="1:51">
      <c r="A621" s="1">
        <v>31263</v>
      </c>
      <c r="B621" s="1" t="s">
        <v>1762</v>
      </c>
      <c r="C621" s="1">
        <v>4</v>
      </c>
      <c r="D621" s="1" t="s">
        <v>1763</v>
      </c>
      <c r="E621" s="1" t="s">
        <v>1490</v>
      </c>
      <c r="F621" s="1">
        <v>6</v>
      </c>
      <c r="G621" s="1" t="s">
        <v>272</v>
      </c>
      <c r="H621" s="1">
        <v>0</v>
      </c>
      <c r="I621" s="1" t="s">
        <v>1491</v>
      </c>
      <c r="J621" s="15">
        <v>1</v>
      </c>
      <c r="K621" s="15">
        <v>6</v>
      </c>
      <c r="L621" s="15">
        <v>5</v>
      </c>
      <c r="M621" s="15">
        <v>1</v>
      </c>
      <c r="N621" s="15">
        <v>6</v>
      </c>
      <c r="O621" s="15">
        <v>5</v>
      </c>
      <c r="P621" s="15">
        <v>1</v>
      </c>
      <c r="Q621" s="15">
        <v>0</v>
      </c>
      <c r="R621" s="15">
        <v>0</v>
      </c>
      <c r="S621" s="15">
        <v>0</v>
      </c>
      <c r="T621" s="15">
        <v>0</v>
      </c>
      <c r="U621" s="15">
        <v>0</v>
      </c>
      <c r="V621" s="15">
        <v>0</v>
      </c>
      <c r="W621" s="15">
        <v>0</v>
      </c>
      <c r="X621" s="15">
        <v>1</v>
      </c>
      <c r="Y621" s="15">
        <v>6</v>
      </c>
      <c r="Z621" s="15">
        <v>5</v>
      </c>
      <c r="AA621" s="15">
        <v>1</v>
      </c>
      <c r="AB621" s="15">
        <v>6</v>
      </c>
      <c r="AC621" s="15">
        <v>5</v>
      </c>
      <c r="AD621" s="15">
        <v>1</v>
      </c>
      <c r="AE621" s="15">
        <v>1</v>
      </c>
      <c r="AF621" s="15">
        <v>6</v>
      </c>
      <c r="AG621" s="15">
        <v>5</v>
      </c>
      <c r="AH621" s="15">
        <v>1</v>
      </c>
      <c r="AI621" s="15">
        <v>6</v>
      </c>
      <c r="AJ621" s="15">
        <v>5</v>
      </c>
      <c r="AK621" s="15">
        <v>1</v>
      </c>
      <c r="AL621" s="15">
        <v>0</v>
      </c>
      <c r="AM621" s="15">
        <v>0</v>
      </c>
      <c r="AN621" s="15">
        <v>0</v>
      </c>
      <c r="AO621" s="15">
        <v>0</v>
      </c>
      <c r="AP621" s="15">
        <v>0</v>
      </c>
      <c r="AQ621" s="15">
        <v>0</v>
      </c>
      <c r="AR621" s="15">
        <v>0</v>
      </c>
      <c r="AS621" s="15">
        <v>0</v>
      </c>
      <c r="AT621" s="15">
        <v>0</v>
      </c>
      <c r="AU621" s="15">
        <v>0</v>
      </c>
      <c r="AV621" s="15">
        <v>0</v>
      </c>
      <c r="AW621" s="15">
        <v>0</v>
      </c>
      <c r="AX621" s="15">
        <v>0</v>
      </c>
      <c r="AY621" s="15">
        <v>0</v>
      </c>
    </row>
    <row r="622" spans="1:51">
      <c r="A622" s="1">
        <v>31274</v>
      </c>
      <c r="B622" s="1" t="s">
        <v>1762</v>
      </c>
      <c r="C622" s="1">
        <v>4</v>
      </c>
      <c r="D622" s="1" t="s">
        <v>1763</v>
      </c>
      <c r="E622" s="1" t="s">
        <v>1492</v>
      </c>
      <c r="F622" s="1">
        <v>6</v>
      </c>
      <c r="G622" s="1" t="s">
        <v>272</v>
      </c>
      <c r="H622" s="1">
        <v>0</v>
      </c>
      <c r="I622" s="1" t="s">
        <v>1493</v>
      </c>
      <c r="J622" s="15">
        <v>0</v>
      </c>
      <c r="K622" s="15">
        <v>0</v>
      </c>
      <c r="L622" s="15">
        <v>0</v>
      </c>
      <c r="M622" s="15">
        <v>0</v>
      </c>
      <c r="N622" s="15">
        <v>0</v>
      </c>
      <c r="O622" s="15">
        <v>0</v>
      </c>
      <c r="P622" s="15">
        <v>0</v>
      </c>
      <c r="Q622" s="15">
        <v>0</v>
      </c>
      <c r="R622" s="15">
        <v>0</v>
      </c>
      <c r="S622" s="15">
        <v>0</v>
      </c>
      <c r="T622" s="15">
        <v>0</v>
      </c>
      <c r="U622" s="15">
        <v>0</v>
      </c>
      <c r="V622" s="15">
        <v>0</v>
      </c>
      <c r="W622" s="15">
        <v>0</v>
      </c>
      <c r="X622" s="15">
        <v>0</v>
      </c>
      <c r="Y622" s="15">
        <v>0</v>
      </c>
      <c r="Z622" s="15">
        <v>0</v>
      </c>
      <c r="AA622" s="15">
        <v>0</v>
      </c>
      <c r="AB622" s="15">
        <v>0</v>
      </c>
      <c r="AC622" s="15">
        <v>0</v>
      </c>
      <c r="AD622" s="15">
        <v>0</v>
      </c>
      <c r="AE622" s="15">
        <v>0</v>
      </c>
      <c r="AF622" s="15">
        <v>0</v>
      </c>
      <c r="AG622" s="15">
        <v>0</v>
      </c>
      <c r="AH622" s="15">
        <v>0</v>
      </c>
      <c r="AI622" s="15">
        <v>0</v>
      </c>
      <c r="AJ622" s="15">
        <v>0</v>
      </c>
      <c r="AK622" s="15">
        <v>0</v>
      </c>
      <c r="AL622" s="15">
        <v>0</v>
      </c>
      <c r="AM622" s="15">
        <v>0</v>
      </c>
      <c r="AN622" s="15">
        <v>0</v>
      </c>
      <c r="AO622" s="15">
        <v>0</v>
      </c>
      <c r="AP622" s="15">
        <v>0</v>
      </c>
      <c r="AQ622" s="15">
        <v>0</v>
      </c>
      <c r="AR622" s="15">
        <v>0</v>
      </c>
      <c r="AS622" s="15">
        <v>0</v>
      </c>
      <c r="AT622" s="15">
        <v>0</v>
      </c>
      <c r="AU622" s="15">
        <v>0</v>
      </c>
      <c r="AV622" s="15">
        <v>0</v>
      </c>
      <c r="AW622" s="15">
        <v>0</v>
      </c>
      <c r="AX622" s="15">
        <v>0</v>
      </c>
      <c r="AY622" s="15">
        <v>0</v>
      </c>
    </row>
    <row r="623" spans="1:51">
      <c r="A623" s="1">
        <v>31285</v>
      </c>
      <c r="B623" s="1" t="s">
        <v>1762</v>
      </c>
      <c r="C623" s="1">
        <v>4</v>
      </c>
      <c r="D623" s="1" t="s">
        <v>1763</v>
      </c>
      <c r="E623" s="1" t="s">
        <v>1494</v>
      </c>
      <c r="F623" s="1">
        <v>6</v>
      </c>
      <c r="G623" s="1" t="s">
        <v>272</v>
      </c>
      <c r="H623" s="1">
        <v>0</v>
      </c>
      <c r="I623" s="1" t="s">
        <v>1495</v>
      </c>
      <c r="J623" s="15">
        <v>1</v>
      </c>
      <c r="K623" s="15">
        <v>2</v>
      </c>
      <c r="L623" s="15">
        <v>1</v>
      </c>
      <c r="M623" s="15">
        <v>1</v>
      </c>
      <c r="N623" s="15">
        <v>1</v>
      </c>
      <c r="O623" s="15">
        <v>0</v>
      </c>
      <c r="P623" s="15">
        <v>1</v>
      </c>
      <c r="Q623" s="15">
        <v>1</v>
      </c>
      <c r="R623" s="15">
        <v>2</v>
      </c>
      <c r="S623" s="15">
        <v>1</v>
      </c>
      <c r="T623" s="15">
        <v>1</v>
      </c>
      <c r="U623" s="15">
        <v>1</v>
      </c>
      <c r="V623" s="15">
        <v>0</v>
      </c>
      <c r="W623" s="15">
        <v>1</v>
      </c>
      <c r="X623" s="15">
        <v>0</v>
      </c>
      <c r="Y623" s="15">
        <v>0</v>
      </c>
      <c r="Z623" s="15">
        <v>0</v>
      </c>
      <c r="AA623" s="15">
        <v>0</v>
      </c>
      <c r="AB623" s="15">
        <v>0</v>
      </c>
      <c r="AC623" s="15">
        <v>0</v>
      </c>
      <c r="AD623" s="15">
        <v>0</v>
      </c>
      <c r="AE623" s="15">
        <v>0</v>
      </c>
      <c r="AF623" s="15">
        <v>0</v>
      </c>
      <c r="AG623" s="15">
        <v>0</v>
      </c>
      <c r="AH623" s="15">
        <v>0</v>
      </c>
      <c r="AI623" s="15">
        <v>0</v>
      </c>
      <c r="AJ623" s="15">
        <v>0</v>
      </c>
      <c r="AK623" s="15">
        <v>0</v>
      </c>
      <c r="AL623" s="15">
        <v>0</v>
      </c>
      <c r="AM623" s="15">
        <v>0</v>
      </c>
      <c r="AN623" s="15">
        <v>0</v>
      </c>
      <c r="AO623" s="15">
        <v>0</v>
      </c>
      <c r="AP623" s="15">
        <v>0</v>
      </c>
      <c r="AQ623" s="15">
        <v>0</v>
      </c>
      <c r="AR623" s="15">
        <v>0</v>
      </c>
      <c r="AS623" s="15">
        <v>0</v>
      </c>
      <c r="AT623" s="15">
        <v>0</v>
      </c>
      <c r="AU623" s="15">
        <v>0</v>
      </c>
      <c r="AV623" s="15">
        <v>0</v>
      </c>
      <c r="AW623" s="15">
        <v>0</v>
      </c>
      <c r="AX623" s="15">
        <v>0</v>
      </c>
      <c r="AY623" s="15">
        <v>0</v>
      </c>
    </row>
    <row r="624" spans="1:51">
      <c r="A624" s="1">
        <v>31296</v>
      </c>
      <c r="B624" s="1" t="s">
        <v>1762</v>
      </c>
      <c r="C624" s="1">
        <v>4</v>
      </c>
      <c r="D624" s="1" t="s">
        <v>1763</v>
      </c>
      <c r="E624" s="1" t="s">
        <v>1496</v>
      </c>
      <c r="F624" s="1">
        <v>6</v>
      </c>
      <c r="G624" s="1" t="s">
        <v>272</v>
      </c>
      <c r="H624" s="1">
        <v>0</v>
      </c>
      <c r="I624" s="1" t="s">
        <v>1497</v>
      </c>
      <c r="J624" s="15">
        <v>2</v>
      </c>
      <c r="K624" s="15">
        <v>32</v>
      </c>
      <c r="L624" s="15">
        <v>10</v>
      </c>
      <c r="M624" s="15">
        <v>22</v>
      </c>
      <c r="N624" s="15">
        <v>29</v>
      </c>
      <c r="O624" s="15">
        <v>7</v>
      </c>
      <c r="P624" s="15">
        <v>22</v>
      </c>
      <c r="Q624" s="15">
        <v>1</v>
      </c>
      <c r="R624" s="15">
        <v>1</v>
      </c>
      <c r="S624" s="15">
        <v>1</v>
      </c>
      <c r="T624" s="15">
        <v>0</v>
      </c>
      <c r="U624" s="15">
        <v>0</v>
      </c>
      <c r="V624" s="15">
        <v>0</v>
      </c>
      <c r="W624" s="15">
        <v>0</v>
      </c>
      <c r="X624" s="15">
        <v>1</v>
      </c>
      <c r="Y624" s="15">
        <v>31</v>
      </c>
      <c r="Z624" s="15">
        <v>9</v>
      </c>
      <c r="AA624" s="15">
        <v>22</v>
      </c>
      <c r="AB624" s="15">
        <v>29</v>
      </c>
      <c r="AC624" s="15">
        <v>7</v>
      </c>
      <c r="AD624" s="15">
        <v>22</v>
      </c>
      <c r="AE624" s="15">
        <v>1</v>
      </c>
      <c r="AF624" s="15">
        <v>31</v>
      </c>
      <c r="AG624" s="15">
        <v>9</v>
      </c>
      <c r="AH624" s="15">
        <v>22</v>
      </c>
      <c r="AI624" s="15">
        <v>29</v>
      </c>
      <c r="AJ624" s="15">
        <v>7</v>
      </c>
      <c r="AK624" s="15">
        <v>22</v>
      </c>
      <c r="AL624" s="15">
        <v>0</v>
      </c>
      <c r="AM624" s="15">
        <v>0</v>
      </c>
      <c r="AN624" s="15">
        <v>0</v>
      </c>
      <c r="AO624" s="15">
        <v>0</v>
      </c>
      <c r="AP624" s="15">
        <v>0</v>
      </c>
      <c r="AQ624" s="15">
        <v>0</v>
      </c>
      <c r="AR624" s="15">
        <v>0</v>
      </c>
      <c r="AS624" s="15">
        <v>0</v>
      </c>
      <c r="AT624" s="15">
        <v>0</v>
      </c>
      <c r="AU624" s="15">
        <v>0</v>
      </c>
      <c r="AV624" s="15">
        <v>0</v>
      </c>
      <c r="AW624" s="15">
        <v>0</v>
      </c>
      <c r="AX624" s="15">
        <v>0</v>
      </c>
      <c r="AY624" s="15">
        <v>0</v>
      </c>
    </row>
    <row r="625" spans="1:51">
      <c r="A625" s="1">
        <v>31307</v>
      </c>
      <c r="B625" s="1" t="s">
        <v>1762</v>
      </c>
      <c r="C625" s="1">
        <v>4</v>
      </c>
      <c r="D625" s="1" t="s">
        <v>1763</v>
      </c>
      <c r="E625" s="1" t="s">
        <v>1498</v>
      </c>
      <c r="F625" s="1">
        <v>5</v>
      </c>
      <c r="G625" s="1" t="s">
        <v>272</v>
      </c>
      <c r="H625" s="1">
        <v>0</v>
      </c>
      <c r="I625" s="1" t="s">
        <v>1499</v>
      </c>
      <c r="J625" s="15">
        <v>1</v>
      </c>
      <c r="K625" s="15">
        <v>175</v>
      </c>
      <c r="L625" s="15">
        <v>81</v>
      </c>
      <c r="M625" s="15">
        <v>94</v>
      </c>
      <c r="N625" s="15">
        <v>175</v>
      </c>
      <c r="O625" s="15">
        <v>81</v>
      </c>
      <c r="P625" s="15">
        <v>94</v>
      </c>
      <c r="Q625" s="15">
        <v>0</v>
      </c>
      <c r="R625" s="15">
        <v>0</v>
      </c>
      <c r="S625" s="15">
        <v>0</v>
      </c>
      <c r="T625" s="15">
        <v>0</v>
      </c>
      <c r="U625" s="15">
        <v>0</v>
      </c>
      <c r="V625" s="15">
        <v>0</v>
      </c>
      <c r="W625" s="15">
        <v>0</v>
      </c>
      <c r="X625" s="15">
        <v>1</v>
      </c>
      <c r="Y625" s="15">
        <v>175</v>
      </c>
      <c r="Z625" s="15">
        <v>81</v>
      </c>
      <c r="AA625" s="15">
        <v>94</v>
      </c>
      <c r="AB625" s="15">
        <v>175</v>
      </c>
      <c r="AC625" s="15">
        <v>81</v>
      </c>
      <c r="AD625" s="15">
        <v>94</v>
      </c>
      <c r="AE625" s="15">
        <v>1</v>
      </c>
      <c r="AF625" s="15">
        <v>175</v>
      </c>
      <c r="AG625" s="15">
        <v>81</v>
      </c>
      <c r="AH625" s="15">
        <v>94</v>
      </c>
      <c r="AI625" s="15">
        <v>175</v>
      </c>
      <c r="AJ625" s="15">
        <v>81</v>
      </c>
      <c r="AK625" s="15">
        <v>94</v>
      </c>
      <c r="AL625" s="15">
        <v>0</v>
      </c>
      <c r="AM625" s="15">
        <v>0</v>
      </c>
      <c r="AN625" s="15">
        <v>0</v>
      </c>
      <c r="AO625" s="15">
        <v>0</v>
      </c>
      <c r="AP625" s="15">
        <v>0</v>
      </c>
      <c r="AQ625" s="15">
        <v>0</v>
      </c>
      <c r="AR625" s="15">
        <v>0</v>
      </c>
      <c r="AS625" s="15">
        <v>0</v>
      </c>
      <c r="AT625" s="15">
        <v>0</v>
      </c>
      <c r="AU625" s="15">
        <v>0</v>
      </c>
      <c r="AV625" s="15">
        <v>0</v>
      </c>
      <c r="AW625" s="15">
        <v>0</v>
      </c>
      <c r="AX625" s="15">
        <v>0</v>
      </c>
      <c r="AY625" s="15">
        <v>0</v>
      </c>
    </row>
    <row r="626" spans="1:51">
      <c r="A626" s="1">
        <v>31318</v>
      </c>
      <c r="B626" s="1" t="s">
        <v>1762</v>
      </c>
      <c r="C626" s="1">
        <v>4</v>
      </c>
      <c r="D626" s="1" t="s">
        <v>1763</v>
      </c>
      <c r="E626" s="1" t="s">
        <v>1500</v>
      </c>
      <c r="F626" s="1">
        <v>5</v>
      </c>
      <c r="G626" s="1" t="s">
        <v>272</v>
      </c>
      <c r="H626" s="1">
        <v>0</v>
      </c>
      <c r="I626" s="1" t="s">
        <v>1501</v>
      </c>
      <c r="J626" s="15">
        <v>4</v>
      </c>
      <c r="K626" s="15">
        <v>14</v>
      </c>
      <c r="L626" s="15">
        <v>7</v>
      </c>
      <c r="M626" s="15">
        <v>7</v>
      </c>
      <c r="N626" s="15">
        <v>9</v>
      </c>
      <c r="O626" s="15">
        <v>3</v>
      </c>
      <c r="P626" s="15">
        <v>6</v>
      </c>
      <c r="Q626" s="15">
        <v>1</v>
      </c>
      <c r="R626" s="15">
        <v>1</v>
      </c>
      <c r="S626" s="15">
        <v>1</v>
      </c>
      <c r="T626" s="15">
        <v>0</v>
      </c>
      <c r="U626" s="15">
        <v>0</v>
      </c>
      <c r="V626" s="15">
        <v>0</v>
      </c>
      <c r="W626" s="15">
        <v>0</v>
      </c>
      <c r="X626" s="15">
        <v>3</v>
      </c>
      <c r="Y626" s="15">
        <v>13</v>
      </c>
      <c r="Z626" s="15">
        <v>6</v>
      </c>
      <c r="AA626" s="15">
        <v>7</v>
      </c>
      <c r="AB626" s="15">
        <v>9</v>
      </c>
      <c r="AC626" s="15">
        <v>3</v>
      </c>
      <c r="AD626" s="15">
        <v>6</v>
      </c>
      <c r="AE626" s="15">
        <v>3</v>
      </c>
      <c r="AF626" s="15">
        <v>13</v>
      </c>
      <c r="AG626" s="15">
        <v>6</v>
      </c>
      <c r="AH626" s="15">
        <v>7</v>
      </c>
      <c r="AI626" s="15">
        <v>9</v>
      </c>
      <c r="AJ626" s="15">
        <v>3</v>
      </c>
      <c r="AK626" s="15">
        <v>6</v>
      </c>
      <c r="AL626" s="15">
        <v>0</v>
      </c>
      <c r="AM626" s="15">
        <v>0</v>
      </c>
      <c r="AN626" s="15">
        <v>0</v>
      </c>
      <c r="AO626" s="15">
        <v>0</v>
      </c>
      <c r="AP626" s="15">
        <v>0</v>
      </c>
      <c r="AQ626" s="15">
        <v>0</v>
      </c>
      <c r="AR626" s="15">
        <v>0</v>
      </c>
      <c r="AS626" s="15">
        <v>0</v>
      </c>
      <c r="AT626" s="15">
        <v>0</v>
      </c>
      <c r="AU626" s="15">
        <v>0</v>
      </c>
      <c r="AV626" s="15">
        <v>0</v>
      </c>
      <c r="AW626" s="15">
        <v>0</v>
      </c>
      <c r="AX626" s="15">
        <v>0</v>
      </c>
      <c r="AY626" s="15">
        <v>0</v>
      </c>
    </row>
    <row r="627" spans="1:51">
      <c r="A627" s="1">
        <v>31329</v>
      </c>
      <c r="B627" s="1" t="s">
        <v>1762</v>
      </c>
      <c r="C627" s="1">
        <v>4</v>
      </c>
      <c r="D627" s="1" t="s">
        <v>1763</v>
      </c>
      <c r="E627" s="1" t="s">
        <v>1502</v>
      </c>
      <c r="F627" s="1">
        <v>6</v>
      </c>
      <c r="G627" s="1" t="s">
        <v>272</v>
      </c>
      <c r="H627" s="1">
        <v>0</v>
      </c>
      <c r="I627" s="1" t="s">
        <v>1503</v>
      </c>
      <c r="J627" s="15">
        <v>0</v>
      </c>
      <c r="K627" s="15">
        <v>0</v>
      </c>
      <c r="L627" s="15">
        <v>0</v>
      </c>
      <c r="M627" s="15">
        <v>0</v>
      </c>
      <c r="N627" s="15">
        <v>0</v>
      </c>
      <c r="O627" s="15">
        <v>0</v>
      </c>
      <c r="P627" s="15">
        <v>0</v>
      </c>
      <c r="Q627" s="15">
        <v>0</v>
      </c>
      <c r="R627" s="15">
        <v>0</v>
      </c>
      <c r="S627" s="15">
        <v>0</v>
      </c>
      <c r="T627" s="15">
        <v>0</v>
      </c>
      <c r="U627" s="15">
        <v>0</v>
      </c>
      <c r="V627" s="15">
        <v>0</v>
      </c>
      <c r="W627" s="15">
        <v>0</v>
      </c>
      <c r="X627" s="15">
        <v>0</v>
      </c>
      <c r="Y627" s="15">
        <v>0</v>
      </c>
      <c r="Z627" s="15">
        <v>0</v>
      </c>
      <c r="AA627" s="15">
        <v>0</v>
      </c>
      <c r="AB627" s="15">
        <v>0</v>
      </c>
      <c r="AC627" s="15">
        <v>0</v>
      </c>
      <c r="AD627" s="15">
        <v>0</v>
      </c>
      <c r="AE627" s="15">
        <v>0</v>
      </c>
      <c r="AF627" s="15">
        <v>0</v>
      </c>
      <c r="AG627" s="15">
        <v>0</v>
      </c>
      <c r="AH627" s="15">
        <v>0</v>
      </c>
      <c r="AI627" s="15">
        <v>0</v>
      </c>
      <c r="AJ627" s="15">
        <v>0</v>
      </c>
      <c r="AK627" s="15">
        <v>0</v>
      </c>
      <c r="AL627" s="15">
        <v>0</v>
      </c>
      <c r="AM627" s="15">
        <v>0</v>
      </c>
      <c r="AN627" s="15">
        <v>0</v>
      </c>
      <c r="AO627" s="15">
        <v>0</v>
      </c>
      <c r="AP627" s="15">
        <v>0</v>
      </c>
      <c r="AQ627" s="15">
        <v>0</v>
      </c>
      <c r="AR627" s="15">
        <v>0</v>
      </c>
      <c r="AS627" s="15">
        <v>0</v>
      </c>
      <c r="AT627" s="15">
        <v>0</v>
      </c>
      <c r="AU627" s="15">
        <v>0</v>
      </c>
      <c r="AV627" s="15">
        <v>0</v>
      </c>
      <c r="AW627" s="15">
        <v>0</v>
      </c>
      <c r="AX627" s="15">
        <v>0</v>
      </c>
      <c r="AY627" s="15">
        <v>0</v>
      </c>
    </row>
    <row r="628" spans="1:51">
      <c r="A628" s="1">
        <v>31340</v>
      </c>
      <c r="B628" s="1" t="s">
        <v>1762</v>
      </c>
      <c r="C628" s="1">
        <v>4</v>
      </c>
      <c r="D628" s="1" t="s">
        <v>1763</v>
      </c>
      <c r="E628" s="1" t="s">
        <v>1504</v>
      </c>
      <c r="F628" s="1">
        <v>6</v>
      </c>
      <c r="G628" s="1" t="s">
        <v>272</v>
      </c>
      <c r="H628" s="1">
        <v>0</v>
      </c>
      <c r="I628" s="1" t="s">
        <v>1505</v>
      </c>
      <c r="J628" s="15">
        <v>2</v>
      </c>
      <c r="K628" s="15">
        <v>8</v>
      </c>
      <c r="L628" s="15">
        <v>5</v>
      </c>
      <c r="M628" s="15">
        <v>3</v>
      </c>
      <c r="N628" s="15">
        <v>4</v>
      </c>
      <c r="O628" s="15">
        <v>2</v>
      </c>
      <c r="P628" s="15">
        <v>2</v>
      </c>
      <c r="Q628" s="15">
        <v>0</v>
      </c>
      <c r="R628" s="15">
        <v>0</v>
      </c>
      <c r="S628" s="15">
        <v>0</v>
      </c>
      <c r="T628" s="15">
        <v>0</v>
      </c>
      <c r="U628" s="15">
        <v>0</v>
      </c>
      <c r="V628" s="15">
        <v>0</v>
      </c>
      <c r="W628" s="15">
        <v>0</v>
      </c>
      <c r="X628" s="15">
        <v>2</v>
      </c>
      <c r="Y628" s="15">
        <v>8</v>
      </c>
      <c r="Z628" s="15">
        <v>5</v>
      </c>
      <c r="AA628" s="15">
        <v>3</v>
      </c>
      <c r="AB628" s="15">
        <v>4</v>
      </c>
      <c r="AC628" s="15">
        <v>2</v>
      </c>
      <c r="AD628" s="15">
        <v>2</v>
      </c>
      <c r="AE628" s="15">
        <v>2</v>
      </c>
      <c r="AF628" s="15">
        <v>8</v>
      </c>
      <c r="AG628" s="15">
        <v>5</v>
      </c>
      <c r="AH628" s="15">
        <v>3</v>
      </c>
      <c r="AI628" s="15">
        <v>4</v>
      </c>
      <c r="AJ628" s="15">
        <v>2</v>
      </c>
      <c r="AK628" s="15">
        <v>2</v>
      </c>
      <c r="AL628" s="15">
        <v>0</v>
      </c>
      <c r="AM628" s="15">
        <v>0</v>
      </c>
      <c r="AN628" s="15">
        <v>0</v>
      </c>
      <c r="AO628" s="15">
        <v>0</v>
      </c>
      <c r="AP628" s="15">
        <v>0</v>
      </c>
      <c r="AQ628" s="15">
        <v>0</v>
      </c>
      <c r="AR628" s="15">
        <v>0</v>
      </c>
      <c r="AS628" s="15">
        <v>0</v>
      </c>
      <c r="AT628" s="15">
        <v>0</v>
      </c>
      <c r="AU628" s="15">
        <v>0</v>
      </c>
      <c r="AV628" s="15">
        <v>0</v>
      </c>
      <c r="AW628" s="15">
        <v>0</v>
      </c>
      <c r="AX628" s="15">
        <v>0</v>
      </c>
      <c r="AY628" s="15">
        <v>0</v>
      </c>
    </row>
    <row r="629" spans="1:51">
      <c r="A629" s="1">
        <v>31351</v>
      </c>
      <c r="B629" s="1" t="s">
        <v>1762</v>
      </c>
      <c r="C629" s="1">
        <v>4</v>
      </c>
      <c r="D629" s="1" t="s">
        <v>1763</v>
      </c>
      <c r="E629" s="1" t="s">
        <v>1506</v>
      </c>
      <c r="F629" s="1">
        <v>6</v>
      </c>
      <c r="G629" s="1" t="s">
        <v>272</v>
      </c>
      <c r="H629" s="1">
        <v>0</v>
      </c>
      <c r="I629" s="1" t="s">
        <v>1507</v>
      </c>
      <c r="J629" s="15">
        <v>1</v>
      </c>
      <c r="K629" s="15">
        <v>5</v>
      </c>
      <c r="L629" s="15">
        <v>1</v>
      </c>
      <c r="M629" s="15">
        <v>4</v>
      </c>
      <c r="N629" s="15">
        <v>5</v>
      </c>
      <c r="O629" s="15">
        <v>1</v>
      </c>
      <c r="P629" s="15">
        <v>4</v>
      </c>
      <c r="Q629" s="15">
        <v>0</v>
      </c>
      <c r="R629" s="15">
        <v>0</v>
      </c>
      <c r="S629" s="15">
        <v>0</v>
      </c>
      <c r="T629" s="15">
        <v>0</v>
      </c>
      <c r="U629" s="15">
        <v>0</v>
      </c>
      <c r="V629" s="15">
        <v>0</v>
      </c>
      <c r="W629" s="15">
        <v>0</v>
      </c>
      <c r="X629" s="15">
        <v>1</v>
      </c>
      <c r="Y629" s="15">
        <v>5</v>
      </c>
      <c r="Z629" s="15">
        <v>1</v>
      </c>
      <c r="AA629" s="15">
        <v>4</v>
      </c>
      <c r="AB629" s="15">
        <v>5</v>
      </c>
      <c r="AC629" s="15">
        <v>1</v>
      </c>
      <c r="AD629" s="15">
        <v>4</v>
      </c>
      <c r="AE629" s="15">
        <v>1</v>
      </c>
      <c r="AF629" s="15">
        <v>5</v>
      </c>
      <c r="AG629" s="15">
        <v>1</v>
      </c>
      <c r="AH629" s="15">
        <v>4</v>
      </c>
      <c r="AI629" s="15">
        <v>5</v>
      </c>
      <c r="AJ629" s="15">
        <v>1</v>
      </c>
      <c r="AK629" s="15">
        <v>4</v>
      </c>
      <c r="AL629" s="15">
        <v>0</v>
      </c>
      <c r="AM629" s="15">
        <v>0</v>
      </c>
      <c r="AN629" s="15">
        <v>0</v>
      </c>
      <c r="AO629" s="15">
        <v>0</v>
      </c>
      <c r="AP629" s="15">
        <v>0</v>
      </c>
      <c r="AQ629" s="15">
        <v>0</v>
      </c>
      <c r="AR629" s="15">
        <v>0</v>
      </c>
      <c r="AS629" s="15">
        <v>0</v>
      </c>
      <c r="AT629" s="15">
        <v>0</v>
      </c>
      <c r="AU629" s="15">
        <v>0</v>
      </c>
      <c r="AV629" s="15">
        <v>0</v>
      </c>
      <c r="AW629" s="15">
        <v>0</v>
      </c>
      <c r="AX629" s="15">
        <v>0</v>
      </c>
      <c r="AY629" s="15">
        <v>0</v>
      </c>
    </row>
    <row r="630" spans="1:51">
      <c r="A630" s="1">
        <v>31362</v>
      </c>
      <c r="B630" s="1" t="s">
        <v>1762</v>
      </c>
      <c r="C630" s="1">
        <v>4</v>
      </c>
      <c r="D630" s="1" t="s">
        <v>1763</v>
      </c>
      <c r="E630" s="1" t="s">
        <v>1508</v>
      </c>
      <c r="F630" s="1">
        <v>6</v>
      </c>
      <c r="G630" s="1" t="s">
        <v>272</v>
      </c>
      <c r="H630" s="1">
        <v>0</v>
      </c>
      <c r="I630" s="1" t="s">
        <v>1509</v>
      </c>
      <c r="J630" s="15">
        <v>1</v>
      </c>
      <c r="K630" s="15">
        <v>1</v>
      </c>
      <c r="L630" s="15">
        <v>1</v>
      </c>
      <c r="M630" s="15">
        <v>0</v>
      </c>
      <c r="N630" s="15">
        <v>0</v>
      </c>
      <c r="O630" s="15">
        <v>0</v>
      </c>
      <c r="P630" s="15">
        <v>0</v>
      </c>
      <c r="Q630" s="15">
        <v>1</v>
      </c>
      <c r="R630" s="15">
        <v>1</v>
      </c>
      <c r="S630" s="15">
        <v>1</v>
      </c>
      <c r="T630" s="15">
        <v>0</v>
      </c>
      <c r="U630" s="15">
        <v>0</v>
      </c>
      <c r="V630" s="15">
        <v>0</v>
      </c>
      <c r="W630" s="15">
        <v>0</v>
      </c>
      <c r="X630" s="15">
        <v>0</v>
      </c>
      <c r="Y630" s="15">
        <v>0</v>
      </c>
      <c r="Z630" s="15">
        <v>0</v>
      </c>
      <c r="AA630" s="15">
        <v>0</v>
      </c>
      <c r="AB630" s="15">
        <v>0</v>
      </c>
      <c r="AC630" s="15">
        <v>0</v>
      </c>
      <c r="AD630" s="15">
        <v>0</v>
      </c>
      <c r="AE630" s="15">
        <v>0</v>
      </c>
      <c r="AF630" s="15">
        <v>0</v>
      </c>
      <c r="AG630" s="15">
        <v>0</v>
      </c>
      <c r="AH630" s="15">
        <v>0</v>
      </c>
      <c r="AI630" s="15">
        <v>0</v>
      </c>
      <c r="AJ630" s="15">
        <v>0</v>
      </c>
      <c r="AK630" s="15">
        <v>0</v>
      </c>
      <c r="AL630" s="15">
        <v>0</v>
      </c>
      <c r="AM630" s="15">
        <v>0</v>
      </c>
      <c r="AN630" s="15">
        <v>0</v>
      </c>
      <c r="AO630" s="15">
        <v>0</v>
      </c>
      <c r="AP630" s="15">
        <v>0</v>
      </c>
      <c r="AQ630" s="15">
        <v>0</v>
      </c>
      <c r="AR630" s="15">
        <v>0</v>
      </c>
      <c r="AS630" s="15">
        <v>0</v>
      </c>
      <c r="AT630" s="15">
        <v>0</v>
      </c>
      <c r="AU630" s="15">
        <v>0</v>
      </c>
      <c r="AV630" s="15">
        <v>0</v>
      </c>
      <c r="AW630" s="15">
        <v>0</v>
      </c>
      <c r="AX630" s="15">
        <v>0</v>
      </c>
      <c r="AY630" s="15">
        <v>0</v>
      </c>
    </row>
    <row r="631" spans="1:51">
      <c r="A631" s="1">
        <v>31373</v>
      </c>
      <c r="B631" s="1" t="s">
        <v>1762</v>
      </c>
      <c r="C631" s="1">
        <v>4</v>
      </c>
      <c r="D631" s="1" t="s">
        <v>1763</v>
      </c>
      <c r="E631" s="1" t="s">
        <v>1510</v>
      </c>
      <c r="F631" s="1">
        <v>5</v>
      </c>
      <c r="G631" s="1" t="s">
        <v>272</v>
      </c>
      <c r="H631" s="1">
        <v>0</v>
      </c>
      <c r="I631" s="1" t="s">
        <v>1511</v>
      </c>
      <c r="J631" s="15">
        <v>3</v>
      </c>
      <c r="K631" s="15">
        <v>36</v>
      </c>
      <c r="L631" s="15">
        <v>24</v>
      </c>
      <c r="M631" s="15">
        <v>12</v>
      </c>
      <c r="N631" s="15">
        <v>29</v>
      </c>
      <c r="O631" s="15">
        <v>19</v>
      </c>
      <c r="P631" s="15">
        <v>10</v>
      </c>
      <c r="Q631" s="15">
        <v>1</v>
      </c>
      <c r="R631" s="15">
        <v>2</v>
      </c>
      <c r="S631" s="15">
        <v>1</v>
      </c>
      <c r="T631" s="15">
        <v>1</v>
      </c>
      <c r="U631" s="15">
        <v>0</v>
      </c>
      <c r="V631" s="15">
        <v>0</v>
      </c>
      <c r="W631" s="15">
        <v>0</v>
      </c>
      <c r="X631" s="15">
        <v>2</v>
      </c>
      <c r="Y631" s="15">
        <v>34</v>
      </c>
      <c r="Z631" s="15">
        <v>23</v>
      </c>
      <c r="AA631" s="15">
        <v>11</v>
      </c>
      <c r="AB631" s="15">
        <v>29</v>
      </c>
      <c r="AC631" s="15">
        <v>19</v>
      </c>
      <c r="AD631" s="15">
        <v>10</v>
      </c>
      <c r="AE631" s="15">
        <v>2</v>
      </c>
      <c r="AF631" s="15">
        <v>34</v>
      </c>
      <c r="AG631" s="15">
        <v>23</v>
      </c>
      <c r="AH631" s="15">
        <v>11</v>
      </c>
      <c r="AI631" s="15">
        <v>29</v>
      </c>
      <c r="AJ631" s="15">
        <v>19</v>
      </c>
      <c r="AK631" s="15">
        <v>10</v>
      </c>
      <c r="AL631" s="15">
        <v>0</v>
      </c>
      <c r="AM631" s="15">
        <v>0</v>
      </c>
      <c r="AN631" s="15">
        <v>0</v>
      </c>
      <c r="AO631" s="15">
        <v>0</v>
      </c>
      <c r="AP631" s="15">
        <v>0</v>
      </c>
      <c r="AQ631" s="15">
        <v>0</v>
      </c>
      <c r="AR631" s="15">
        <v>0</v>
      </c>
      <c r="AS631" s="15">
        <v>0</v>
      </c>
      <c r="AT631" s="15">
        <v>0</v>
      </c>
      <c r="AU631" s="15">
        <v>0</v>
      </c>
      <c r="AV631" s="15">
        <v>0</v>
      </c>
      <c r="AW631" s="15">
        <v>0</v>
      </c>
      <c r="AX631" s="15">
        <v>0</v>
      </c>
      <c r="AY631" s="15">
        <v>0</v>
      </c>
    </row>
    <row r="632" spans="1:51">
      <c r="A632" s="1">
        <v>31384</v>
      </c>
      <c r="B632" s="1" t="s">
        <v>1762</v>
      </c>
      <c r="C632" s="1">
        <v>4</v>
      </c>
      <c r="D632" s="1" t="s">
        <v>1763</v>
      </c>
      <c r="E632" s="1" t="s">
        <v>1512</v>
      </c>
      <c r="F632" s="1">
        <v>6</v>
      </c>
      <c r="G632" s="1" t="s">
        <v>272</v>
      </c>
      <c r="H632" s="1">
        <v>0</v>
      </c>
      <c r="I632" s="1" t="s">
        <v>1513</v>
      </c>
      <c r="J632" s="15">
        <v>1</v>
      </c>
      <c r="K632" s="15">
        <v>7</v>
      </c>
      <c r="L632" s="15">
        <v>2</v>
      </c>
      <c r="M632" s="15">
        <v>5</v>
      </c>
      <c r="N632" s="15">
        <v>7</v>
      </c>
      <c r="O632" s="15">
        <v>2</v>
      </c>
      <c r="P632" s="15">
        <v>5</v>
      </c>
      <c r="Q632" s="15">
        <v>0</v>
      </c>
      <c r="R632" s="15">
        <v>0</v>
      </c>
      <c r="S632" s="15">
        <v>0</v>
      </c>
      <c r="T632" s="15">
        <v>0</v>
      </c>
      <c r="U632" s="15">
        <v>0</v>
      </c>
      <c r="V632" s="15">
        <v>0</v>
      </c>
      <c r="W632" s="15">
        <v>0</v>
      </c>
      <c r="X632" s="15">
        <v>1</v>
      </c>
      <c r="Y632" s="15">
        <v>7</v>
      </c>
      <c r="Z632" s="15">
        <v>2</v>
      </c>
      <c r="AA632" s="15">
        <v>5</v>
      </c>
      <c r="AB632" s="15">
        <v>7</v>
      </c>
      <c r="AC632" s="15">
        <v>2</v>
      </c>
      <c r="AD632" s="15">
        <v>5</v>
      </c>
      <c r="AE632" s="15">
        <v>1</v>
      </c>
      <c r="AF632" s="15">
        <v>7</v>
      </c>
      <c r="AG632" s="15">
        <v>2</v>
      </c>
      <c r="AH632" s="15">
        <v>5</v>
      </c>
      <c r="AI632" s="15">
        <v>7</v>
      </c>
      <c r="AJ632" s="15">
        <v>2</v>
      </c>
      <c r="AK632" s="15">
        <v>5</v>
      </c>
      <c r="AL632" s="15">
        <v>0</v>
      </c>
      <c r="AM632" s="15">
        <v>0</v>
      </c>
      <c r="AN632" s="15">
        <v>0</v>
      </c>
      <c r="AO632" s="15">
        <v>0</v>
      </c>
      <c r="AP632" s="15">
        <v>0</v>
      </c>
      <c r="AQ632" s="15">
        <v>0</v>
      </c>
      <c r="AR632" s="15">
        <v>0</v>
      </c>
      <c r="AS632" s="15">
        <v>0</v>
      </c>
      <c r="AT632" s="15">
        <v>0</v>
      </c>
      <c r="AU632" s="15">
        <v>0</v>
      </c>
      <c r="AV632" s="15">
        <v>0</v>
      </c>
      <c r="AW632" s="15">
        <v>0</v>
      </c>
      <c r="AX632" s="15">
        <v>0</v>
      </c>
      <c r="AY632" s="15">
        <v>0</v>
      </c>
    </row>
    <row r="633" spans="1:51">
      <c r="A633" s="1">
        <v>31395</v>
      </c>
      <c r="B633" s="1" t="s">
        <v>1762</v>
      </c>
      <c r="C633" s="1">
        <v>4</v>
      </c>
      <c r="D633" s="1" t="s">
        <v>1763</v>
      </c>
      <c r="E633" s="1" t="s">
        <v>1514</v>
      </c>
      <c r="F633" s="1">
        <v>6</v>
      </c>
      <c r="G633" s="1" t="s">
        <v>272</v>
      </c>
      <c r="H633" s="1">
        <v>0</v>
      </c>
      <c r="I633" s="1" t="s">
        <v>1515</v>
      </c>
      <c r="J633" s="15">
        <v>2</v>
      </c>
      <c r="K633" s="15">
        <v>29</v>
      </c>
      <c r="L633" s="15">
        <v>22</v>
      </c>
      <c r="M633" s="15">
        <v>7</v>
      </c>
      <c r="N633" s="15">
        <v>22</v>
      </c>
      <c r="O633" s="15">
        <v>17</v>
      </c>
      <c r="P633" s="15">
        <v>5</v>
      </c>
      <c r="Q633" s="15">
        <v>1</v>
      </c>
      <c r="R633" s="15">
        <v>2</v>
      </c>
      <c r="S633" s="15">
        <v>1</v>
      </c>
      <c r="T633" s="15">
        <v>1</v>
      </c>
      <c r="U633" s="15">
        <v>0</v>
      </c>
      <c r="V633" s="15">
        <v>0</v>
      </c>
      <c r="W633" s="15">
        <v>0</v>
      </c>
      <c r="X633" s="15">
        <v>1</v>
      </c>
      <c r="Y633" s="15">
        <v>27</v>
      </c>
      <c r="Z633" s="15">
        <v>21</v>
      </c>
      <c r="AA633" s="15">
        <v>6</v>
      </c>
      <c r="AB633" s="15">
        <v>22</v>
      </c>
      <c r="AC633" s="15">
        <v>17</v>
      </c>
      <c r="AD633" s="15">
        <v>5</v>
      </c>
      <c r="AE633" s="15">
        <v>1</v>
      </c>
      <c r="AF633" s="15">
        <v>27</v>
      </c>
      <c r="AG633" s="15">
        <v>21</v>
      </c>
      <c r="AH633" s="15">
        <v>6</v>
      </c>
      <c r="AI633" s="15">
        <v>22</v>
      </c>
      <c r="AJ633" s="15">
        <v>17</v>
      </c>
      <c r="AK633" s="15">
        <v>5</v>
      </c>
      <c r="AL633" s="15">
        <v>0</v>
      </c>
      <c r="AM633" s="15">
        <v>0</v>
      </c>
      <c r="AN633" s="15">
        <v>0</v>
      </c>
      <c r="AO633" s="15">
        <v>0</v>
      </c>
      <c r="AP633" s="15">
        <v>0</v>
      </c>
      <c r="AQ633" s="15">
        <v>0</v>
      </c>
      <c r="AR633" s="15">
        <v>0</v>
      </c>
      <c r="AS633" s="15">
        <v>0</v>
      </c>
      <c r="AT633" s="15">
        <v>0</v>
      </c>
      <c r="AU633" s="15">
        <v>0</v>
      </c>
      <c r="AV633" s="15">
        <v>0</v>
      </c>
      <c r="AW633" s="15">
        <v>0</v>
      </c>
      <c r="AX633" s="15">
        <v>0</v>
      </c>
      <c r="AY633" s="15">
        <v>0</v>
      </c>
    </row>
    <row r="634" spans="1:51">
      <c r="A634" s="1">
        <v>31406</v>
      </c>
      <c r="B634" s="1" t="s">
        <v>1762</v>
      </c>
      <c r="C634" s="1">
        <v>4</v>
      </c>
      <c r="D634" s="1" t="s">
        <v>1763</v>
      </c>
      <c r="E634" s="1" t="s">
        <v>1516</v>
      </c>
      <c r="F634" s="1">
        <v>2</v>
      </c>
      <c r="G634" s="1" t="s">
        <v>272</v>
      </c>
      <c r="H634" s="1">
        <v>0</v>
      </c>
      <c r="I634" s="1" t="s">
        <v>1517</v>
      </c>
      <c r="J634" s="15">
        <v>70</v>
      </c>
      <c r="K634" s="15">
        <v>295</v>
      </c>
      <c r="L634" s="15">
        <v>152</v>
      </c>
      <c r="M634" s="15">
        <v>143</v>
      </c>
      <c r="N634" s="15">
        <v>149</v>
      </c>
      <c r="O634" s="15">
        <v>69</v>
      </c>
      <c r="P634" s="15">
        <v>80</v>
      </c>
      <c r="Q634" s="15">
        <v>58</v>
      </c>
      <c r="R634" s="15">
        <v>93</v>
      </c>
      <c r="S634" s="15">
        <v>32</v>
      </c>
      <c r="T634" s="15">
        <v>61</v>
      </c>
      <c r="U634" s="15">
        <v>22</v>
      </c>
      <c r="V634" s="15">
        <v>8</v>
      </c>
      <c r="W634" s="15">
        <v>14</v>
      </c>
      <c r="X634" s="15">
        <v>12</v>
      </c>
      <c r="Y634" s="15">
        <v>202</v>
      </c>
      <c r="Z634" s="15">
        <v>120</v>
      </c>
      <c r="AA634" s="15">
        <v>82</v>
      </c>
      <c r="AB634" s="15">
        <v>127</v>
      </c>
      <c r="AC634" s="15">
        <v>61</v>
      </c>
      <c r="AD634" s="15">
        <v>66</v>
      </c>
      <c r="AE634" s="15">
        <v>5</v>
      </c>
      <c r="AF634" s="15">
        <v>49</v>
      </c>
      <c r="AG634" s="15">
        <v>24</v>
      </c>
      <c r="AH634" s="15">
        <v>25</v>
      </c>
      <c r="AI634" s="15">
        <v>36</v>
      </c>
      <c r="AJ634" s="15">
        <v>19</v>
      </c>
      <c r="AK634" s="15">
        <v>17</v>
      </c>
      <c r="AL634" s="15">
        <v>7</v>
      </c>
      <c r="AM634" s="15">
        <v>153</v>
      </c>
      <c r="AN634" s="15">
        <v>96</v>
      </c>
      <c r="AO634" s="15">
        <v>57</v>
      </c>
      <c r="AP634" s="15">
        <v>91</v>
      </c>
      <c r="AQ634" s="15">
        <v>42</v>
      </c>
      <c r="AR634" s="15">
        <v>49</v>
      </c>
      <c r="AS634" s="15">
        <v>0</v>
      </c>
      <c r="AT634" s="15">
        <v>0</v>
      </c>
      <c r="AU634" s="15">
        <v>0</v>
      </c>
      <c r="AV634" s="15">
        <v>0</v>
      </c>
      <c r="AW634" s="15">
        <v>0</v>
      </c>
      <c r="AX634" s="15">
        <v>0</v>
      </c>
      <c r="AY634" s="15">
        <v>0</v>
      </c>
    </row>
    <row r="635" spans="1:51">
      <c r="A635" s="1">
        <v>31417</v>
      </c>
      <c r="B635" s="1" t="s">
        <v>1762</v>
      </c>
      <c r="C635" s="1">
        <v>4</v>
      </c>
      <c r="D635" s="1" t="s">
        <v>1763</v>
      </c>
      <c r="E635" s="1" t="s">
        <v>1518</v>
      </c>
      <c r="F635" s="1">
        <v>3</v>
      </c>
      <c r="G635" s="1" t="s">
        <v>272</v>
      </c>
      <c r="H635" s="1">
        <v>0</v>
      </c>
      <c r="I635" s="1" t="s">
        <v>1519</v>
      </c>
      <c r="J635" s="15">
        <v>5</v>
      </c>
      <c r="K635" s="15">
        <v>118</v>
      </c>
      <c r="L635" s="15">
        <v>70</v>
      </c>
      <c r="M635" s="15">
        <v>48</v>
      </c>
      <c r="N635" s="15">
        <v>67</v>
      </c>
      <c r="O635" s="15">
        <v>26</v>
      </c>
      <c r="P635" s="15">
        <v>41</v>
      </c>
      <c r="Q635" s="15">
        <v>0</v>
      </c>
      <c r="R635" s="15">
        <v>0</v>
      </c>
      <c r="S635" s="15">
        <v>0</v>
      </c>
      <c r="T635" s="15">
        <v>0</v>
      </c>
      <c r="U635" s="15">
        <v>0</v>
      </c>
      <c r="V635" s="15">
        <v>0</v>
      </c>
      <c r="W635" s="15">
        <v>0</v>
      </c>
      <c r="X635" s="15">
        <v>5</v>
      </c>
      <c r="Y635" s="15">
        <v>118</v>
      </c>
      <c r="Z635" s="15">
        <v>70</v>
      </c>
      <c r="AA635" s="15">
        <v>48</v>
      </c>
      <c r="AB635" s="15">
        <v>67</v>
      </c>
      <c r="AC635" s="15">
        <v>26</v>
      </c>
      <c r="AD635" s="15">
        <v>41</v>
      </c>
      <c r="AE635" s="15">
        <v>0</v>
      </c>
      <c r="AF635" s="15">
        <v>0</v>
      </c>
      <c r="AG635" s="15">
        <v>0</v>
      </c>
      <c r="AH635" s="15">
        <v>0</v>
      </c>
      <c r="AI635" s="15">
        <v>0</v>
      </c>
      <c r="AJ635" s="15">
        <v>0</v>
      </c>
      <c r="AK635" s="15">
        <v>0</v>
      </c>
      <c r="AL635" s="15">
        <v>5</v>
      </c>
      <c r="AM635" s="15">
        <v>118</v>
      </c>
      <c r="AN635" s="15">
        <v>70</v>
      </c>
      <c r="AO635" s="15">
        <v>48</v>
      </c>
      <c r="AP635" s="15">
        <v>67</v>
      </c>
      <c r="AQ635" s="15">
        <v>26</v>
      </c>
      <c r="AR635" s="15">
        <v>41</v>
      </c>
      <c r="AS635" s="15">
        <v>0</v>
      </c>
      <c r="AT635" s="15">
        <v>0</v>
      </c>
      <c r="AU635" s="15">
        <v>0</v>
      </c>
      <c r="AV635" s="15">
        <v>0</v>
      </c>
      <c r="AW635" s="15">
        <v>0</v>
      </c>
      <c r="AX635" s="15">
        <v>0</v>
      </c>
      <c r="AY635" s="15">
        <v>0</v>
      </c>
    </row>
    <row r="636" spans="1:51">
      <c r="A636" s="1">
        <v>31428</v>
      </c>
      <c r="B636" s="1" t="s">
        <v>1762</v>
      </c>
      <c r="C636" s="1">
        <v>4</v>
      </c>
      <c r="D636" s="1" t="s">
        <v>1763</v>
      </c>
      <c r="E636" s="1" t="s">
        <v>1520</v>
      </c>
      <c r="F636" s="1">
        <v>4</v>
      </c>
      <c r="G636" s="1" t="s">
        <v>272</v>
      </c>
      <c r="H636" s="1">
        <v>0</v>
      </c>
      <c r="I636" s="1" t="s">
        <v>1521</v>
      </c>
      <c r="J636" s="15">
        <v>5</v>
      </c>
      <c r="K636" s="15">
        <v>118</v>
      </c>
      <c r="L636" s="15">
        <v>70</v>
      </c>
      <c r="M636" s="15">
        <v>48</v>
      </c>
      <c r="N636" s="15">
        <v>67</v>
      </c>
      <c r="O636" s="15">
        <v>26</v>
      </c>
      <c r="P636" s="15">
        <v>41</v>
      </c>
      <c r="Q636" s="15">
        <v>0</v>
      </c>
      <c r="R636" s="15">
        <v>0</v>
      </c>
      <c r="S636" s="15">
        <v>0</v>
      </c>
      <c r="T636" s="15">
        <v>0</v>
      </c>
      <c r="U636" s="15">
        <v>0</v>
      </c>
      <c r="V636" s="15">
        <v>0</v>
      </c>
      <c r="W636" s="15">
        <v>0</v>
      </c>
      <c r="X636" s="15">
        <v>5</v>
      </c>
      <c r="Y636" s="15">
        <v>118</v>
      </c>
      <c r="Z636" s="15">
        <v>70</v>
      </c>
      <c r="AA636" s="15">
        <v>48</v>
      </c>
      <c r="AB636" s="15">
        <v>67</v>
      </c>
      <c r="AC636" s="15">
        <v>26</v>
      </c>
      <c r="AD636" s="15">
        <v>41</v>
      </c>
      <c r="AE636" s="15">
        <v>0</v>
      </c>
      <c r="AF636" s="15">
        <v>0</v>
      </c>
      <c r="AG636" s="15">
        <v>0</v>
      </c>
      <c r="AH636" s="15">
        <v>0</v>
      </c>
      <c r="AI636" s="15">
        <v>0</v>
      </c>
      <c r="AJ636" s="15">
        <v>0</v>
      </c>
      <c r="AK636" s="15">
        <v>0</v>
      </c>
      <c r="AL636" s="15">
        <v>5</v>
      </c>
      <c r="AM636" s="15">
        <v>118</v>
      </c>
      <c r="AN636" s="15">
        <v>70</v>
      </c>
      <c r="AO636" s="15">
        <v>48</v>
      </c>
      <c r="AP636" s="15">
        <v>67</v>
      </c>
      <c r="AQ636" s="15">
        <v>26</v>
      </c>
      <c r="AR636" s="15">
        <v>41</v>
      </c>
      <c r="AS636" s="15">
        <v>0</v>
      </c>
      <c r="AT636" s="15">
        <v>0</v>
      </c>
      <c r="AU636" s="15">
        <v>0</v>
      </c>
      <c r="AV636" s="15">
        <v>0</v>
      </c>
      <c r="AW636" s="15">
        <v>0</v>
      </c>
      <c r="AX636" s="15">
        <v>0</v>
      </c>
      <c r="AY636" s="15">
        <v>0</v>
      </c>
    </row>
    <row r="637" spans="1:51">
      <c r="A637" s="1">
        <v>31439</v>
      </c>
      <c r="B637" s="1" t="s">
        <v>1762</v>
      </c>
      <c r="C637" s="1">
        <v>4</v>
      </c>
      <c r="D637" s="1" t="s">
        <v>1763</v>
      </c>
      <c r="E637" s="1" t="s">
        <v>1522</v>
      </c>
      <c r="F637" s="1">
        <v>5</v>
      </c>
      <c r="G637" s="1" t="s">
        <v>272</v>
      </c>
      <c r="H637" s="1">
        <v>0</v>
      </c>
      <c r="I637" s="1" t="s">
        <v>1523</v>
      </c>
      <c r="J637" s="15">
        <v>0</v>
      </c>
      <c r="K637" s="15">
        <v>0</v>
      </c>
      <c r="L637" s="15">
        <v>0</v>
      </c>
      <c r="M637" s="15">
        <v>0</v>
      </c>
      <c r="N637" s="15">
        <v>0</v>
      </c>
      <c r="O637" s="15">
        <v>0</v>
      </c>
      <c r="P637" s="15">
        <v>0</v>
      </c>
      <c r="Q637" s="15">
        <v>0</v>
      </c>
      <c r="R637" s="15">
        <v>0</v>
      </c>
      <c r="S637" s="15">
        <v>0</v>
      </c>
      <c r="T637" s="15">
        <v>0</v>
      </c>
      <c r="U637" s="15">
        <v>0</v>
      </c>
      <c r="V637" s="15">
        <v>0</v>
      </c>
      <c r="W637" s="15">
        <v>0</v>
      </c>
      <c r="X637" s="15">
        <v>0</v>
      </c>
      <c r="Y637" s="15">
        <v>0</v>
      </c>
      <c r="Z637" s="15">
        <v>0</v>
      </c>
      <c r="AA637" s="15">
        <v>0</v>
      </c>
      <c r="AB637" s="15">
        <v>0</v>
      </c>
      <c r="AC637" s="15">
        <v>0</v>
      </c>
      <c r="AD637" s="15">
        <v>0</v>
      </c>
      <c r="AE637" s="15">
        <v>0</v>
      </c>
      <c r="AF637" s="15">
        <v>0</v>
      </c>
      <c r="AG637" s="15">
        <v>0</v>
      </c>
      <c r="AH637" s="15">
        <v>0</v>
      </c>
      <c r="AI637" s="15">
        <v>0</v>
      </c>
      <c r="AJ637" s="15">
        <v>0</v>
      </c>
      <c r="AK637" s="15">
        <v>0</v>
      </c>
      <c r="AL637" s="15">
        <v>0</v>
      </c>
      <c r="AM637" s="15">
        <v>0</v>
      </c>
      <c r="AN637" s="15">
        <v>0</v>
      </c>
      <c r="AO637" s="15">
        <v>0</v>
      </c>
      <c r="AP637" s="15">
        <v>0</v>
      </c>
      <c r="AQ637" s="15">
        <v>0</v>
      </c>
      <c r="AR637" s="15">
        <v>0</v>
      </c>
      <c r="AS637" s="15">
        <v>0</v>
      </c>
      <c r="AT637" s="15">
        <v>0</v>
      </c>
      <c r="AU637" s="15">
        <v>0</v>
      </c>
      <c r="AV637" s="15">
        <v>0</v>
      </c>
      <c r="AW637" s="15">
        <v>0</v>
      </c>
      <c r="AX637" s="15">
        <v>0</v>
      </c>
      <c r="AY637" s="15">
        <v>0</v>
      </c>
    </row>
    <row r="638" spans="1:51">
      <c r="A638" s="1">
        <v>31450</v>
      </c>
      <c r="B638" s="1" t="s">
        <v>1762</v>
      </c>
      <c r="C638" s="1">
        <v>4</v>
      </c>
      <c r="D638" s="1" t="s">
        <v>1763</v>
      </c>
      <c r="E638" s="1" t="s">
        <v>1524</v>
      </c>
      <c r="F638" s="1">
        <v>5</v>
      </c>
      <c r="G638" s="1" t="s">
        <v>272</v>
      </c>
      <c r="H638" s="1">
        <v>0</v>
      </c>
      <c r="I638" s="1" t="s">
        <v>1525</v>
      </c>
      <c r="J638" s="15">
        <v>1</v>
      </c>
      <c r="K638" s="15">
        <v>5</v>
      </c>
      <c r="L638" s="15">
        <v>2</v>
      </c>
      <c r="M638" s="15">
        <v>3</v>
      </c>
      <c r="N638" s="15">
        <v>3</v>
      </c>
      <c r="O638" s="15">
        <v>1</v>
      </c>
      <c r="P638" s="15">
        <v>2</v>
      </c>
      <c r="Q638" s="15">
        <v>0</v>
      </c>
      <c r="R638" s="15">
        <v>0</v>
      </c>
      <c r="S638" s="15">
        <v>0</v>
      </c>
      <c r="T638" s="15">
        <v>0</v>
      </c>
      <c r="U638" s="15">
        <v>0</v>
      </c>
      <c r="V638" s="15">
        <v>0</v>
      </c>
      <c r="W638" s="15">
        <v>0</v>
      </c>
      <c r="X638" s="15">
        <v>1</v>
      </c>
      <c r="Y638" s="15">
        <v>5</v>
      </c>
      <c r="Z638" s="15">
        <v>2</v>
      </c>
      <c r="AA638" s="15">
        <v>3</v>
      </c>
      <c r="AB638" s="15">
        <v>3</v>
      </c>
      <c r="AC638" s="15">
        <v>1</v>
      </c>
      <c r="AD638" s="15">
        <v>2</v>
      </c>
      <c r="AE638" s="15">
        <v>0</v>
      </c>
      <c r="AF638" s="15">
        <v>0</v>
      </c>
      <c r="AG638" s="15">
        <v>0</v>
      </c>
      <c r="AH638" s="15">
        <v>0</v>
      </c>
      <c r="AI638" s="15">
        <v>0</v>
      </c>
      <c r="AJ638" s="15">
        <v>0</v>
      </c>
      <c r="AK638" s="15">
        <v>0</v>
      </c>
      <c r="AL638" s="15">
        <v>1</v>
      </c>
      <c r="AM638" s="15">
        <v>5</v>
      </c>
      <c r="AN638" s="15">
        <v>2</v>
      </c>
      <c r="AO638" s="15">
        <v>3</v>
      </c>
      <c r="AP638" s="15">
        <v>3</v>
      </c>
      <c r="AQ638" s="15">
        <v>1</v>
      </c>
      <c r="AR638" s="15">
        <v>2</v>
      </c>
      <c r="AS638" s="15">
        <v>0</v>
      </c>
      <c r="AT638" s="15">
        <v>0</v>
      </c>
      <c r="AU638" s="15">
        <v>0</v>
      </c>
      <c r="AV638" s="15">
        <v>0</v>
      </c>
      <c r="AW638" s="15">
        <v>0</v>
      </c>
      <c r="AX638" s="15">
        <v>0</v>
      </c>
      <c r="AY638" s="15">
        <v>0</v>
      </c>
    </row>
    <row r="639" spans="1:51">
      <c r="A639" s="1">
        <v>31461</v>
      </c>
      <c r="B639" s="1" t="s">
        <v>1762</v>
      </c>
      <c r="C639" s="1">
        <v>4</v>
      </c>
      <c r="D639" s="1" t="s">
        <v>1763</v>
      </c>
      <c r="E639" s="1" t="s">
        <v>1526</v>
      </c>
      <c r="F639" s="1">
        <v>5</v>
      </c>
      <c r="G639" s="1" t="s">
        <v>272</v>
      </c>
      <c r="H639" s="1">
        <v>0</v>
      </c>
      <c r="I639" s="1" t="s">
        <v>1527</v>
      </c>
      <c r="J639" s="15">
        <v>2</v>
      </c>
      <c r="K639" s="15">
        <v>26</v>
      </c>
      <c r="L639" s="15">
        <v>2</v>
      </c>
      <c r="M639" s="15">
        <v>24</v>
      </c>
      <c r="N639" s="15">
        <v>26</v>
      </c>
      <c r="O639" s="15">
        <v>2</v>
      </c>
      <c r="P639" s="15">
        <v>24</v>
      </c>
      <c r="Q639" s="15">
        <v>0</v>
      </c>
      <c r="R639" s="15">
        <v>0</v>
      </c>
      <c r="S639" s="15">
        <v>0</v>
      </c>
      <c r="T639" s="15">
        <v>0</v>
      </c>
      <c r="U639" s="15">
        <v>0</v>
      </c>
      <c r="V639" s="15">
        <v>0</v>
      </c>
      <c r="W639" s="15">
        <v>0</v>
      </c>
      <c r="X639" s="15">
        <v>2</v>
      </c>
      <c r="Y639" s="15">
        <v>26</v>
      </c>
      <c r="Z639" s="15">
        <v>2</v>
      </c>
      <c r="AA639" s="15">
        <v>24</v>
      </c>
      <c r="AB639" s="15">
        <v>26</v>
      </c>
      <c r="AC639" s="15">
        <v>2</v>
      </c>
      <c r="AD639" s="15">
        <v>24</v>
      </c>
      <c r="AE639" s="15">
        <v>0</v>
      </c>
      <c r="AF639" s="15">
        <v>0</v>
      </c>
      <c r="AG639" s="15">
        <v>0</v>
      </c>
      <c r="AH639" s="15">
        <v>0</v>
      </c>
      <c r="AI639" s="15">
        <v>0</v>
      </c>
      <c r="AJ639" s="15">
        <v>0</v>
      </c>
      <c r="AK639" s="15">
        <v>0</v>
      </c>
      <c r="AL639" s="15">
        <v>2</v>
      </c>
      <c r="AM639" s="15">
        <v>26</v>
      </c>
      <c r="AN639" s="15">
        <v>2</v>
      </c>
      <c r="AO639" s="15">
        <v>24</v>
      </c>
      <c r="AP639" s="15">
        <v>26</v>
      </c>
      <c r="AQ639" s="15">
        <v>2</v>
      </c>
      <c r="AR639" s="15">
        <v>24</v>
      </c>
      <c r="AS639" s="15">
        <v>0</v>
      </c>
      <c r="AT639" s="15">
        <v>0</v>
      </c>
      <c r="AU639" s="15">
        <v>0</v>
      </c>
      <c r="AV639" s="15">
        <v>0</v>
      </c>
      <c r="AW639" s="15">
        <v>0</v>
      </c>
      <c r="AX639" s="15">
        <v>0</v>
      </c>
      <c r="AY639" s="15">
        <v>0</v>
      </c>
    </row>
    <row r="640" spans="1:51">
      <c r="A640" s="1">
        <v>31472</v>
      </c>
      <c r="B640" s="1" t="s">
        <v>1762</v>
      </c>
      <c r="C640" s="1">
        <v>4</v>
      </c>
      <c r="D640" s="1" t="s">
        <v>1763</v>
      </c>
      <c r="E640" s="1" t="s">
        <v>1528</v>
      </c>
      <c r="F640" s="1">
        <v>5</v>
      </c>
      <c r="G640" s="1" t="s">
        <v>272</v>
      </c>
      <c r="H640" s="1">
        <v>0</v>
      </c>
      <c r="I640" s="1" t="s">
        <v>1529</v>
      </c>
      <c r="J640" s="15">
        <v>0</v>
      </c>
      <c r="K640" s="15">
        <v>0</v>
      </c>
      <c r="L640" s="15">
        <v>0</v>
      </c>
      <c r="M640" s="15">
        <v>0</v>
      </c>
      <c r="N640" s="15">
        <v>0</v>
      </c>
      <c r="O640" s="15">
        <v>0</v>
      </c>
      <c r="P640" s="15">
        <v>0</v>
      </c>
      <c r="Q640" s="15">
        <v>0</v>
      </c>
      <c r="R640" s="15">
        <v>0</v>
      </c>
      <c r="S640" s="15">
        <v>0</v>
      </c>
      <c r="T640" s="15">
        <v>0</v>
      </c>
      <c r="U640" s="15">
        <v>0</v>
      </c>
      <c r="V640" s="15">
        <v>0</v>
      </c>
      <c r="W640" s="15">
        <v>0</v>
      </c>
      <c r="X640" s="15">
        <v>0</v>
      </c>
      <c r="Y640" s="15">
        <v>0</v>
      </c>
      <c r="Z640" s="15">
        <v>0</v>
      </c>
      <c r="AA640" s="15">
        <v>0</v>
      </c>
      <c r="AB640" s="15">
        <v>0</v>
      </c>
      <c r="AC640" s="15">
        <v>0</v>
      </c>
      <c r="AD640" s="15">
        <v>0</v>
      </c>
      <c r="AE640" s="15">
        <v>0</v>
      </c>
      <c r="AF640" s="15">
        <v>0</v>
      </c>
      <c r="AG640" s="15">
        <v>0</v>
      </c>
      <c r="AH640" s="15">
        <v>0</v>
      </c>
      <c r="AI640" s="15">
        <v>0</v>
      </c>
      <c r="AJ640" s="15">
        <v>0</v>
      </c>
      <c r="AK640" s="15">
        <v>0</v>
      </c>
      <c r="AL640" s="15">
        <v>0</v>
      </c>
      <c r="AM640" s="15">
        <v>0</v>
      </c>
      <c r="AN640" s="15">
        <v>0</v>
      </c>
      <c r="AO640" s="15">
        <v>0</v>
      </c>
      <c r="AP640" s="15">
        <v>0</v>
      </c>
      <c r="AQ640" s="15">
        <v>0</v>
      </c>
      <c r="AR640" s="15">
        <v>0</v>
      </c>
      <c r="AS640" s="15">
        <v>0</v>
      </c>
      <c r="AT640" s="15">
        <v>0</v>
      </c>
      <c r="AU640" s="15">
        <v>0</v>
      </c>
      <c r="AV640" s="15">
        <v>0</v>
      </c>
      <c r="AW640" s="15">
        <v>0</v>
      </c>
      <c r="AX640" s="15">
        <v>0</v>
      </c>
      <c r="AY640" s="15">
        <v>0</v>
      </c>
    </row>
    <row r="641" spans="1:51">
      <c r="A641" s="1">
        <v>31483</v>
      </c>
      <c r="B641" s="1" t="s">
        <v>1762</v>
      </c>
      <c r="C641" s="1">
        <v>4</v>
      </c>
      <c r="D641" s="1" t="s">
        <v>1763</v>
      </c>
      <c r="E641" s="1" t="s">
        <v>1530</v>
      </c>
      <c r="F641" s="1">
        <v>5</v>
      </c>
      <c r="G641" s="1" t="s">
        <v>272</v>
      </c>
      <c r="H641" s="1">
        <v>0</v>
      </c>
      <c r="I641" s="1" t="s">
        <v>1531</v>
      </c>
      <c r="J641" s="15">
        <v>0</v>
      </c>
      <c r="K641" s="15">
        <v>0</v>
      </c>
      <c r="L641" s="15">
        <v>0</v>
      </c>
      <c r="M641" s="15">
        <v>0</v>
      </c>
      <c r="N641" s="15">
        <v>0</v>
      </c>
      <c r="O641" s="15">
        <v>0</v>
      </c>
      <c r="P641" s="15">
        <v>0</v>
      </c>
      <c r="Q641" s="15">
        <v>0</v>
      </c>
      <c r="R641" s="15">
        <v>0</v>
      </c>
      <c r="S641" s="15">
        <v>0</v>
      </c>
      <c r="T641" s="15">
        <v>0</v>
      </c>
      <c r="U641" s="15">
        <v>0</v>
      </c>
      <c r="V641" s="15">
        <v>0</v>
      </c>
      <c r="W641" s="15">
        <v>0</v>
      </c>
      <c r="X641" s="15">
        <v>0</v>
      </c>
      <c r="Y641" s="15">
        <v>0</v>
      </c>
      <c r="Z641" s="15">
        <v>0</v>
      </c>
      <c r="AA641" s="15">
        <v>0</v>
      </c>
      <c r="AB641" s="15">
        <v>0</v>
      </c>
      <c r="AC641" s="15">
        <v>0</v>
      </c>
      <c r="AD641" s="15">
        <v>0</v>
      </c>
      <c r="AE641" s="15">
        <v>0</v>
      </c>
      <c r="AF641" s="15">
        <v>0</v>
      </c>
      <c r="AG641" s="15">
        <v>0</v>
      </c>
      <c r="AH641" s="15">
        <v>0</v>
      </c>
      <c r="AI641" s="15">
        <v>0</v>
      </c>
      <c r="AJ641" s="15">
        <v>0</v>
      </c>
      <c r="AK641" s="15">
        <v>0</v>
      </c>
      <c r="AL641" s="15">
        <v>0</v>
      </c>
      <c r="AM641" s="15">
        <v>0</v>
      </c>
      <c r="AN641" s="15">
        <v>0</v>
      </c>
      <c r="AO641" s="15">
        <v>0</v>
      </c>
      <c r="AP641" s="15">
        <v>0</v>
      </c>
      <c r="AQ641" s="15">
        <v>0</v>
      </c>
      <c r="AR641" s="15">
        <v>0</v>
      </c>
      <c r="AS641" s="15">
        <v>0</v>
      </c>
      <c r="AT641" s="15">
        <v>0</v>
      </c>
      <c r="AU641" s="15">
        <v>0</v>
      </c>
      <c r="AV641" s="15">
        <v>0</v>
      </c>
      <c r="AW641" s="15">
        <v>0</v>
      </c>
      <c r="AX641" s="15">
        <v>0</v>
      </c>
      <c r="AY641" s="15">
        <v>0</v>
      </c>
    </row>
    <row r="642" spans="1:51">
      <c r="A642" s="1">
        <v>31494</v>
      </c>
      <c r="B642" s="1" t="s">
        <v>1762</v>
      </c>
      <c r="C642" s="1">
        <v>4</v>
      </c>
      <c r="D642" s="1" t="s">
        <v>1763</v>
      </c>
      <c r="E642" s="1" t="s">
        <v>1532</v>
      </c>
      <c r="F642" s="1">
        <v>5</v>
      </c>
      <c r="G642" s="1" t="s">
        <v>272</v>
      </c>
      <c r="H642" s="1">
        <v>0</v>
      </c>
      <c r="I642" s="1" t="s">
        <v>1533</v>
      </c>
      <c r="J642" s="15">
        <v>0</v>
      </c>
      <c r="K642" s="15">
        <v>0</v>
      </c>
      <c r="L642" s="15">
        <v>0</v>
      </c>
      <c r="M642" s="15">
        <v>0</v>
      </c>
      <c r="N642" s="15">
        <v>0</v>
      </c>
      <c r="O642" s="15">
        <v>0</v>
      </c>
      <c r="P642" s="15">
        <v>0</v>
      </c>
      <c r="Q642" s="15">
        <v>0</v>
      </c>
      <c r="R642" s="15">
        <v>0</v>
      </c>
      <c r="S642" s="15">
        <v>0</v>
      </c>
      <c r="T642" s="15">
        <v>0</v>
      </c>
      <c r="U642" s="15">
        <v>0</v>
      </c>
      <c r="V642" s="15">
        <v>0</v>
      </c>
      <c r="W642" s="15">
        <v>0</v>
      </c>
      <c r="X642" s="15">
        <v>0</v>
      </c>
      <c r="Y642" s="15">
        <v>0</v>
      </c>
      <c r="Z642" s="15">
        <v>0</v>
      </c>
      <c r="AA642" s="15">
        <v>0</v>
      </c>
      <c r="AB642" s="15">
        <v>0</v>
      </c>
      <c r="AC642" s="15">
        <v>0</v>
      </c>
      <c r="AD642" s="15">
        <v>0</v>
      </c>
      <c r="AE642" s="15">
        <v>0</v>
      </c>
      <c r="AF642" s="15">
        <v>0</v>
      </c>
      <c r="AG642" s="15">
        <v>0</v>
      </c>
      <c r="AH642" s="15">
        <v>0</v>
      </c>
      <c r="AI642" s="15">
        <v>0</v>
      </c>
      <c r="AJ642" s="15">
        <v>0</v>
      </c>
      <c r="AK642" s="15">
        <v>0</v>
      </c>
      <c r="AL642" s="15">
        <v>0</v>
      </c>
      <c r="AM642" s="15">
        <v>0</v>
      </c>
      <c r="AN642" s="15">
        <v>0</v>
      </c>
      <c r="AO642" s="15">
        <v>0</v>
      </c>
      <c r="AP642" s="15">
        <v>0</v>
      </c>
      <c r="AQ642" s="15">
        <v>0</v>
      </c>
      <c r="AR642" s="15">
        <v>0</v>
      </c>
      <c r="AS642" s="15">
        <v>0</v>
      </c>
      <c r="AT642" s="15">
        <v>0</v>
      </c>
      <c r="AU642" s="15">
        <v>0</v>
      </c>
      <c r="AV642" s="15">
        <v>0</v>
      </c>
      <c r="AW642" s="15">
        <v>0</v>
      </c>
      <c r="AX642" s="15">
        <v>0</v>
      </c>
      <c r="AY642" s="15">
        <v>0</v>
      </c>
    </row>
    <row r="643" spans="1:51">
      <c r="A643" s="1">
        <v>31505</v>
      </c>
      <c r="B643" s="1" t="s">
        <v>1762</v>
      </c>
      <c r="C643" s="1">
        <v>4</v>
      </c>
      <c r="D643" s="1" t="s">
        <v>1763</v>
      </c>
      <c r="E643" s="1" t="s">
        <v>1534</v>
      </c>
      <c r="F643" s="1">
        <v>5</v>
      </c>
      <c r="G643" s="1" t="s">
        <v>272</v>
      </c>
      <c r="H643" s="1">
        <v>0</v>
      </c>
      <c r="I643" s="1" t="s">
        <v>1535</v>
      </c>
      <c r="J643" s="15">
        <v>0</v>
      </c>
      <c r="K643" s="15">
        <v>0</v>
      </c>
      <c r="L643" s="15">
        <v>0</v>
      </c>
      <c r="M643" s="15">
        <v>0</v>
      </c>
      <c r="N643" s="15">
        <v>0</v>
      </c>
      <c r="O643" s="15">
        <v>0</v>
      </c>
      <c r="P643" s="15">
        <v>0</v>
      </c>
      <c r="Q643" s="15">
        <v>0</v>
      </c>
      <c r="R643" s="15">
        <v>0</v>
      </c>
      <c r="S643" s="15">
        <v>0</v>
      </c>
      <c r="T643" s="15">
        <v>0</v>
      </c>
      <c r="U643" s="15">
        <v>0</v>
      </c>
      <c r="V643" s="15">
        <v>0</v>
      </c>
      <c r="W643" s="15">
        <v>0</v>
      </c>
      <c r="X643" s="15">
        <v>0</v>
      </c>
      <c r="Y643" s="15">
        <v>0</v>
      </c>
      <c r="Z643" s="15">
        <v>0</v>
      </c>
      <c r="AA643" s="15">
        <v>0</v>
      </c>
      <c r="AB643" s="15">
        <v>0</v>
      </c>
      <c r="AC643" s="15">
        <v>0</v>
      </c>
      <c r="AD643" s="15">
        <v>0</v>
      </c>
      <c r="AE643" s="15">
        <v>0</v>
      </c>
      <c r="AF643" s="15">
        <v>0</v>
      </c>
      <c r="AG643" s="15">
        <v>0</v>
      </c>
      <c r="AH643" s="15">
        <v>0</v>
      </c>
      <c r="AI643" s="15">
        <v>0</v>
      </c>
      <c r="AJ643" s="15">
        <v>0</v>
      </c>
      <c r="AK643" s="15">
        <v>0</v>
      </c>
      <c r="AL643" s="15">
        <v>0</v>
      </c>
      <c r="AM643" s="15">
        <v>0</v>
      </c>
      <c r="AN643" s="15">
        <v>0</v>
      </c>
      <c r="AO643" s="15">
        <v>0</v>
      </c>
      <c r="AP643" s="15">
        <v>0</v>
      </c>
      <c r="AQ643" s="15">
        <v>0</v>
      </c>
      <c r="AR643" s="15">
        <v>0</v>
      </c>
      <c r="AS643" s="15">
        <v>0</v>
      </c>
      <c r="AT643" s="15">
        <v>0</v>
      </c>
      <c r="AU643" s="15">
        <v>0</v>
      </c>
      <c r="AV643" s="15">
        <v>0</v>
      </c>
      <c r="AW643" s="15">
        <v>0</v>
      </c>
      <c r="AX643" s="15">
        <v>0</v>
      </c>
      <c r="AY643" s="15">
        <v>0</v>
      </c>
    </row>
    <row r="644" spans="1:51">
      <c r="A644" s="1">
        <v>31516</v>
      </c>
      <c r="B644" s="1" t="s">
        <v>1762</v>
      </c>
      <c r="C644" s="1">
        <v>4</v>
      </c>
      <c r="D644" s="1" t="s">
        <v>1763</v>
      </c>
      <c r="E644" s="1" t="s">
        <v>1536</v>
      </c>
      <c r="F644" s="1">
        <v>5</v>
      </c>
      <c r="G644" s="1" t="s">
        <v>272</v>
      </c>
      <c r="H644" s="1">
        <v>0</v>
      </c>
      <c r="I644" s="1" t="s">
        <v>1537</v>
      </c>
      <c r="J644" s="15">
        <v>1</v>
      </c>
      <c r="K644" s="15">
        <v>57</v>
      </c>
      <c r="L644" s="15">
        <v>50</v>
      </c>
      <c r="M644" s="15">
        <v>7</v>
      </c>
      <c r="N644" s="15">
        <v>25</v>
      </c>
      <c r="O644" s="15">
        <v>19</v>
      </c>
      <c r="P644" s="15">
        <v>6</v>
      </c>
      <c r="Q644" s="15">
        <v>0</v>
      </c>
      <c r="R644" s="15">
        <v>0</v>
      </c>
      <c r="S644" s="15">
        <v>0</v>
      </c>
      <c r="T644" s="15">
        <v>0</v>
      </c>
      <c r="U644" s="15">
        <v>0</v>
      </c>
      <c r="V644" s="15">
        <v>0</v>
      </c>
      <c r="W644" s="15">
        <v>0</v>
      </c>
      <c r="X644" s="15">
        <v>1</v>
      </c>
      <c r="Y644" s="15">
        <v>57</v>
      </c>
      <c r="Z644" s="15">
        <v>50</v>
      </c>
      <c r="AA644" s="15">
        <v>7</v>
      </c>
      <c r="AB644" s="15">
        <v>25</v>
      </c>
      <c r="AC644" s="15">
        <v>19</v>
      </c>
      <c r="AD644" s="15">
        <v>6</v>
      </c>
      <c r="AE644" s="15">
        <v>0</v>
      </c>
      <c r="AF644" s="15">
        <v>0</v>
      </c>
      <c r="AG644" s="15">
        <v>0</v>
      </c>
      <c r="AH644" s="15">
        <v>0</v>
      </c>
      <c r="AI644" s="15">
        <v>0</v>
      </c>
      <c r="AJ644" s="15">
        <v>0</v>
      </c>
      <c r="AK644" s="15">
        <v>0</v>
      </c>
      <c r="AL644" s="15">
        <v>1</v>
      </c>
      <c r="AM644" s="15">
        <v>57</v>
      </c>
      <c r="AN644" s="15">
        <v>50</v>
      </c>
      <c r="AO644" s="15">
        <v>7</v>
      </c>
      <c r="AP644" s="15">
        <v>25</v>
      </c>
      <c r="AQ644" s="15">
        <v>19</v>
      </c>
      <c r="AR644" s="15">
        <v>6</v>
      </c>
      <c r="AS644" s="15">
        <v>0</v>
      </c>
      <c r="AT644" s="15">
        <v>0</v>
      </c>
      <c r="AU644" s="15">
        <v>0</v>
      </c>
      <c r="AV644" s="15">
        <v>0</v>
      </c>
      <c r="AW644" s="15">
        <v>0</v>
      </c>
      <c r="AX644" s="15">
        <v>0</v>
      </c>
      <c r="AY644" s="15">
        <v>0</v>
      </c>
    </row>
    <row r="645" spans="1:51">
      <c r="A645" s="1">
        <v>31527</v>
      </c>
      <c r="B645" s="1" t="s">
        <v>1762</v>
      </c>
      <c r="C645" s="1">
        <v>4</v>
      </c>
      <c r="D645" s="1" t="s">
        <v>1763</v>
      </c>
      <c r="E645" s="1" t="s">
        <v>1538</v>
      </c>
      <c r="F645" s="1">
        <v>5</v>
      </c>
      <c r="G645" s="1" t="s">
        <v>272</v>
      </c>
      <c r="H645" s="1">
        <v>0</v>
      </c>
      <c r="I645" s="1" t="s">
        <v>1539</v>
      </c>
      <c r="J645" s="15">
        <v>1</v>
      </c>
      <c r="K645" s="15">
        <v>30</v>
      </c>
      <c r="L645" s="15">
        <v>16</v>
      </c>
      <c r="M645" s="15">
        <v>14</v>
      </c>
      <c r="N645" s="15">
        <v>13</v>
      </c>
      <c r="O645" s="15">
        <v>4</v>
      </c>
      <c r="P645" s="15">
        <v>9</v>
      </c>
      <c r="Q645" s="15">
        <v>0</v>
      </c>
      <c r="R645" s="15">
        <v>0</v>
      </c>
      <c r="S645" s="15">
        <v>0</v>
      </c>
      <c r="T645" s="15">
        <v>0</v>
      </c>
      <c r="U645" s="15">
        <v>0</v>
      </c>
      <c r="V645" s="15">
        <v>0</v>
      </c>
      <c r="W645" s="15">
        <v>0</v>
      </c>
      <c r="X645" s="15">
        <v>1</v>
      </c>
      <c r="Y645" s="15">
        <v>30</v>
      </c>
      <c r="Z645" s="15">
        <v>16</v>
      </c>
      <c r="AA645" s="15">
        <v>14</v>
      </c>
      <c r="AB645" s="15">
        <v>13</v>
      </c>
      <c r="AC645" s="15">
        <v>4</v>
      </c>
      <c r="AD645" s="15">
        <v>9</v>
      </c>
      <c r="AE645" s="15">
        <v>0</v>
      </c>
      <c r="AF645" s="15">
        <v>0</v>
      </c>
      <c r="AG645" s="15">
        <v>0</v>
      </c>
      <c r="AH645" s="15">
        <v>0</v>
      </c>
      <c r="AI645" s="15">
        <v>0</v>
      </c>
      <c r="AJ645" s="15">
        <v>0</v>
      </c>
      <c r="AK645" s="15">
        <v>0</v>
      </c>
      <c r="AL645" s="15">
        <v>1</v>
      </c>
      <c r="AM645" s="15">
        <v>30</v>
      </c>
      <c r="AN645" s="15">
        <v>16</v>
      </c>
      <c r="AO645" s="15">
        <v>14</v>
      </c>
      <c r="AP645" s="15">
        <v>13</v>
      </c>
      <c r="AQ645" s="15">
        <v>4</v>
      </c>
      <c r="AR645" s="15">
        <v>9</v>
      </c>
      <c r="AS645" s="15">
        <v>0</v>
      </c>
      <c r="AT645" s="15">
        <v>0</v>
      </c>
      <c r="AU645" s="15">
        <v>0</v>
      </c>
      <c r="AV645" s="15">
        <v>0</v>
      </c>
      <c r="AW645" s="15">
        <v>0</v>
      </c>
      <c r="AX645" s="15">
        <v>0</v>
      </c>
      <c r="AY645" s="15">
        <v>0</v>
      </c>
    </row>
    <row r="646" spans="1:51">
      <c r="A646" s="1">
        <v>31538</v>
      </c>
      <c r="B646" s="1" t="s">
        <v>1762</v>
      </c>
      <c r="C646" s="1">
        <v>4</v>
      </c>
      <c r="D646" s="1" t="s">
        <v>1763</v>
      </c>
      <c r="E646" s="1" t="s">
        <v>1540</v>
      </c>
      <c r="F646" s="1">
        <v>5</v>
      </c>
      <c r="G646" s="1" t="s">
        <v>272</v>
      </c>
      <c r="H646" s="1">
        <v>0</v>
      </c>
      <c r="I646" s="1" t="s">
        <v>1541</v>
      </c>
      <c r="J646" s="15">
        <v>0</v>
      </c>
      <c r="K646" s="15">
        <v>0</v>
      </c>
      <c r="L646" s="15">
        <v>0</v>
      </c>
      <c r="M646" s="15">
        <v>0</v>
      </c>
      <c r="N646" s="15">
        <v>0</v>
      </c>
      <c r="O646" s="15">
        <v>0</v>
      </c>
      <c r="P646" s="15">
        <v>0</v>
      </c>
      <c r="Q646" s="15">
        <v>0</v>
      </c>
      <c r="R646" s="15">
        <v>0</v>
      </c>
      <c r="S646" s="15">
        <v>0</v>
      </c>
      <c r="T646" s="15">
        <v>0</v>
      </c>
      <c r="U646" s="15">
        <v>0</v>
      </c>
      <c r="V646" s="15">
        <v>0</v>
      </c>
      <c r="W646" s="15">
        <v>0</v>
      </c>
      <c r="X646" s="15">
        <v>0</v>
      </c>
      <c r="Y646" s="15">
        <v>0</v>
      </c>
      <c r="Z646" s="15">
        <v>0</v>
      </c>
      <c r="AA646" s="15">
        <v>0</v>
      </c>
      <c r="AB646" s="15">
        <v>0</v>
      </c>
      <c r="AC646" s="15">
        <v>0</v>
      </c>
      <c r="AD646" s="15">
        <v>0</v>
      </c>
      <c r="AE646" s="15">
        <v>0</v>
      </c>
      <c r="AF646" s="15">
        <v>0</v>
      </c>
      <c r="AG646" s="15">
        <v>0</v>
      </c>
      <c r="AH646" s="15">
        <v>0</v>
      </c>
      <c r="AI646" s="15">
        <v>0</v>
      </c>
      <c r="AJ646" s="15">
        <v>0</v>
      </c>
      <c r="AK646" s="15">
        <v>0</v>
      </c>
      <c r="AL646" s="15">
        <v>0</v>
      </c>
      <c r="AM646" s="15">
        <v>0</v>
      </c>
      <c r="AN646" s="15">
        <v>0</v>
      </c>
      <c r="AO646" s="15">
        <v>0</v>
      </c>
      <c r="AP646" s="15">
        <v>0</v>
      </c>
      <c r="AQ646" s="15">
        <v>0</v>
      </c>
      <c r="AR646" s="15">
        <v>0</v>
      </c>
      <c r="AS646" s="15">
        <v>0</v>
      </c>
      <c r="AT646" s="15">
        <v>0</v>
      </c>
      <c r="AU646" s="15">
        <v>0</v>
      </c>
      <c r="AV646" s="15">
        <v>0</v>
      </c>
      <c r="AW646" s="15">
        <v>0</v>
      </c>
      <c r="AX646" s="15">
        <v>0</v>
      </c>
      <c r="AY646" s="15">
        <v>0</v>
      </c>
    </row>
    <row r="647" spans="1:51">
      <c r="A647" s="1">
        <v>31549</v>
      </c>
      <c r="B647" s="1" t="s">
        <v>1762</v>
      </c>
      <c r="C647" s="1">
        <v>4</v>
      </c>
      <c r="D647" s="1" t="s">
        <v>1763</v>
      </c>
      <c r="E647" s="1" t="s">
        <v>1542</v>
      </c>
      <c r="F647" s="1">
        <v>3</v>
      </c>
      <c r="G647" s="1" t="s">
        <v>272</v>
      </c>
      <c r="H647" s="1">
        <v>0</v>
      </c>
      <c r="I647" s="1" t="s">
        <v>1543</v>
      </c>
      <c r="J647" s="15">
        <v>65</v>
      </c>
      <c r="K647" s="15">
        <v>177</v>
      </c>
      <c r="L647" s="15">
        <v>82</v>
      </c>
      <c r="M647" s="15">
        <v>95</v>
      </c>
      <c r="N647" s="15">
        <v>82</v>
      </c>
      <c r="O647" s="15">
        <v>43</v>
      </c>
      <c r="P647" s="15">
        <v>39</v>
      </c>
      <c r="Q647" s="15">
        <v>58</v>
      </c>
      <c r="R647" s="15">
        <v>93</v>
      </c>
      <c r="S647" s="15">
        <v>32</v>
      </c>
      <c r="T647" s="15">
        <v>61</v>
      </c>
      <c r="U647" s="15">
        <v>22</v>
      </c>
      <c r="V647" s="15">
        <v>8</v>
      </c>
      <c r="W647" s="15">
        <v>14</v>
      </c>
      <c r="X647" s="15">
        <v>7</v>
      </c>
      <c r="Y647" s="15">
        <v>84</v>
      </c>
      <c r="Z647" s="15">
        <v>50</v>
      </c>
      <c r="AA647" s="15">
        <v>34</v>
      </c>
      <c r="AB647" s="15">
        <v>60</v>
      </c>
      <c r="AC647" s="15">
        <v>35</v>
      </c>
      <c r="AD647" s="15">
        <v>25</v>
      </c>
      <c r="AE647" s="15">
        <v>5</v>
      </c>
      <c r="AF647" s="15">
        <v>49</v>
      </c>
      <c r="AG647" s="15">
        <v>24</v>
      </c>
      <c r="AH647" s="15">
        <v>25</v>
      </c>
      <c r="AI647" s="15">
        <v>36</v>
      </c>
      <c r="AJ647" s="15">
        <v>19</v>
      </c>
      <c r="AK647" s="15">
        <v>17</v>
      </c>
      <c r="AL647" s="15">
        <v>2</v>
      </c>
      <c r="AM647" s="15">
        <v>35</v>
      </c>
      <c r="AN647" s="15">
        <v>26</v>
      </c>
      <c r="AO647" s="15">
        <v>9</v>
      </c>
      <c r="AP647" s="15">
        <v>24</v>
      </c>
      <c r="AQ647" s="15">
        <v>16</v>
      </c>
      <c r="AR647" s="15">
        <v>8</v>
      </c>
      <c r="AS647" s="15">
        <v>0</v>
      </c>
      <c r="AT647" s="15">
        <v>0</v>
      </c>
      <c r="AU647" s="15">
        <v>0</v>
      </c>
      <c r="AV647" s="15">
        <v>0</v>
      </c>
      <c r="AW647" s="15">
        <v>0</v>
      </c>
      <c r="AX647" s="15">
        <v>0</v>
      </c>
      <c r="AY647" s="15">
        <v>0</v>
      </c>
    </row>
    <row r="648" spans="1:51">
      <c r="A648" s="1">
        <v>31560</v>
      </c>
      <c r="B648" s="1" t="s">
        <v>1762</v>
      </c>
      <c r="C648" s="1">
        <v>4</v>
      </c>
      <c r="D648" s="1" t="s">
        <v>1763</v>
      </c>
      <c r="E648" s="1" t="s">
        <v>1544</v>
      </c>
      <c r="F648" s="1">
        <v>4</v>
      </c>
      <c r="G648" s="1" t="s">
        <v>272</v>
      </c>
      <c r="H648" s="1">
        <v>0</v>
      </c>
      <c r="I648" s="1" t="s">
        <v>1545</v>
      </c>
      <c r="J648" s="15">
        <v>65</v>
      </c>
      <c r="K648" s="15">
        <v>177</v>
      </c>
      <c r="L648" s="15">
        <v>82</v>
      </c>
      <c r="M648" s="15">
        <v>95</v>
      </c>
      <c r="N648" s="15">
        <v>82</v>
      </c>
      <c r="O648" s="15">
        <v>43</v>
      </c>
      <c r="P648" s="15">
        <v>39</v>
      </c>
      <c r="Q648" s="15">
        <v>58</v>
      </c>
      <c r="R648" s="15">
        <v>93</v>
      </c>
      <c r="S648" s="15">
        <v>32</v>
      </c>
      <c r="T648" s="15">
        <v>61</v>
      </c>
      <c r="U648" s="15">
        <v>22</v>
      </c>
      <c r="V648" s="15">
        <v>8</v>
      </c>
      <c r="W648" s="15">
        <v>14</v>
      </c>
      <c r="X648" s="15">
        <v>7</v>
      </c>
      <c r="Y648" s="15">
        <v>84</v>
      </c>
      <c r="Z648" s="15">
        <v>50</v>
      </c>
      <c r="AA648" s="15">
        <v>34</v>
      </c>
      <c r="AB648" s="15">
        <v>60</v>
      </c>
      <c r="AC648" s="15">
        <v>35</v>
      </c>
      <c r="AD648" s="15">
        <v>25</v>
      </c>
      <c r="AE648" s="15">
        <v>5</v>
      </c>
      <c r="AF648" s="15">
        <v>49</v>
      </c>
      <c r="AG648" s="15">
        <v>24</v>
      </c>
      <c r="AH648" s="15">
        <v>25</v>
      </c>
      <c r="AI648" s="15">
        <v>36</v>
      </c>
      <c r="AJ648" s="15">
        <v>19</v>
      </c>
      <c r="AK648" s="15">
        <v>17</v>
      </c>
      <c r="AL648" s="15">
        <v>2</v>
      </c>
      <c r="AM648" s="15">
        <v>35</v>
      </c>
      <c r="AN648" s="15">
        <v>26</v>
      </c>
      <c r="AO648" s="15">
        <v>9</v>
      </c>
      <c r="AP648" s="15">
        <v>24</v>
      </c>
      <c r="AQ648" s="15">
        <v>16</v>
      </c>
      <c r="AR648" s="15">
        <v>8</v>
      </c>
      <c r="AS648" s="15">
        <v>0</v>
      </c>
      <c r="AT648" s="15">
        <v>0</v>
      </c>
      <c r="AU648" s="15">
        <v>0</v>
      </c>
      <c r="AV648" s="15">
        <v>0</v>
      </c>
      <c r="AW648" s="15">
        <v>0</v>
      </c>
      <c r="AX648" s="15">
        <v>0</v>
      </c>
      <c r="AY648" s="15">
        <v>0</v>
      </c>
    </row>
    <row r="649" spans="1:51">
      <c r="A649" s="1">
        <v>31571</v>
      </c>
      <c r="B649" s="1" t="s">
        <v>1762</v>
      </c>
      <c r="C649" s="1">
        <v>4</v>
      </c>
      <c r="D649" s="1" t="s">
        <v>1763</v>
      </c>
      <c r="E649" s="1" t="s">
        <v>1546</v>
      </c>
      <c r="F649" s="1">
        <v>5</v>
      </c>
      <c r="G649" s="1" t="s">
        <v>272</v>
      </c>
      <c r="H649" s="1">
        <v>0</v>
      </c>
      <c r="I649" s="1" t="s">
        <v>1547</v>
      </c>
      <c r="J649" s="15">
        <v>0</v>
      </c>
      <c r="K649" s="15">
        <v>0</v>
      </c>
      <c r="L649" s="15">
        <v>0</v>
      </c>
      <c r="M649" s="15">
        <v>0</v>
      </c>
      <c r="N649" s="15">
        <v>0</v>
      </c>
      <c r="O649" s="15">
        <v>0</v>
      </c>
      <c r="P649" s="15">
        <v>0</v>
      </c>
      <c r="Q649" s="15">
        <v>0</v>
      </c>
      <c r="R649" s="15">
        <v>0</v>
      </c>
      <c r="S649" s="15">
        <v>0</v>
      </c>
      <c r="T649" s="15">
        <v>0</v>
      </c>
      <c r="U649" s="15">
        <v>0</v>
      </c>
      <c r="V649" s="15">
        <v>0</v>
      </c>
      <c r="W649" s="15">
        <v>0</v>
      </c>
      <c r="X649" s="15">
        <v>0</v>
      </c>
      <c r="Y649" s="15">
        <v>0</v>
      </c>
      <c r="Z649" s="15">
        <v>0</v>
      </c>
      <c r="AA649" s="15">
        <v>0</v>
      </c>
      <c r="AB649" s="15">
        <v>0</v>
      </c>
      <c r="AC649" s="15">
        <v>0</v>
      </c>
      <c r="AD649" s="15">
        <v>0</v>
      </c>
      <c r="AE649" s="15">
        <v>0</v>
      </c>
      <c r="AF649" s="15">
        <v>0</v>
      </c>
      <c r="AG649" s="15">
        <v>0</v>
      </c>
      <c r="AH649" s="15">
        <v>0</v>
      </c>
      <c r="AI649" s="15">
        <v>0</v>
      </c>
      <c r="AJ649" s="15">
        <v>0</v>
      </c>
      <c r="AK649" s="15">
        <v>0</v>
      </c>
      <c r="AL649" s="15">
        <v>0</v>
      </c>
      <c r="AM649" s="15">
        <v>0</v>
      </c>
      <c r="AN649" s="15">
        <v>0</v>
      </c>
      <c r="AO649" s="15">
        <v>0</v>
      </c>
      <c r="AP649" s="15">
        <v>0</v>
      </c>
      <c r="AQ649" s="15">
        <v>0</v>
      </c>
      <c r="AR649" s="15">
        <v>0</v>
      </c>
      <c r="AS649" s="15">
        <v>0</v>
      </c>
      <c r="AT649" s="15">
        <v>0</v>
      </c>
      <c r="AU649" s="15">
        <v>0</v>
      </c>
      <c r="AV649" s="15">
        <v>0</v>
      </c>
      <c r="AW649" s="15">
        <v>0</v>
      </c>
      <c r="AX649" s="15">
        <v>0</v>
      </c>
      <c r="AY649" s="15">
        <v>0</v>
      </c>
    </row>
    <row r="650" spans="1:51">
      <c r="A650" s="1">
        <v>31582</v>
      </c>
      <c r="B650" s="1" t="s">
        <v>1762</v>
      </c>
      <c r="C650" s="1">
        <v>4</v>
      </c>
      <c r="D650" s="1" t="s">
        <v>1763</v>
      </c>
      <c r="E650" s="1" t="s">
        <v>1548</v>
      </c>
      <c r="F650" s="1">
        <v>5</v>
      </c>
      <c r="G650" s="1" t="s">
        <v>272</v>
      </c>
      <c r="H650" s="1">
        <v>0</v>
      </c>
      <c r="I650" s="1" t="s">
        <v>1549</v>
      </c>
      <c r="J650" s="15">
        <v>1</v>
      </c>
      <c r="K650" s="15">
        <v>32</v>
      </c>
      <c r="L650" s="15">
        <v>25</v>
      </c>
      <c r="M650" s="15">
        <v>7</v>
      </c>
      <c r="N650" s="15">
        <v>21</v>
      </c>
      <c r="O650" s="15">
        <v>15</v>
      </c>
      <c r="P650" s="15">
        <v>6</v>
      </c>
      <c r="Q650" s="15">
        <v>0</v>
      </c>
      <c r="R650" s="15">
        <v>0</v>
      </c>
      <c r="S650" s="15">
        <v>0</v>
      </c>
      <c r="T650" s="15">
        <v>0</v>
      </c>
      <c r="U650" s="15">
        <v>0</v>
      </c>
      <c r="V650" s="15">
        <v>0</v>
      </c>
      <c r="W650" s="15">
        <v>0</v>
      </c>
      <c r="X650" s="15">
        <v>1</v>
      </c>
      <c r="Y650" s="15">
        <v>32</v>
      </c>
      <c r="Z650" s="15">
        <v>25</v>
      </c>
      <c r="AA650" s="15">
        <v>7</v>
      </c>
      <c r="AB650" s="15">
        <v>21</v>
      </c>
      <c r="AC650" s="15">
        <v>15</v>
      </c>
      <c r="AD650" s="15">
        <v>6</v>
      </c>
      <c r="AE650" s="15">
        <v>0</v>
      </c>
      <c r="AF650" s="15">
        <v>0</v>
      </c>
      <c r="AG650" s="15">
        <v>0</v>
      </c>
      <c r="AH650" s="15">
        <v>0</v>
      </c>
      <c r="AI650" s="15">
        <v>0</v>
      </c>
      <c r="AJ650" s="15">
        <v>0</v>
      </c>
      <c r="AK650" s="15">
        <v>0</v>
      </c>
      <c r="AL650" s="15">
        <v>1</v>
      </c>
      <c r="AM650" s="15">
        <v>32</v>
      </c>
      <c r="AN650" s="15">
        <v>25</v>
      </c>
      <c r="AO650" s="15">
        <v>7</v>
      </c>
      <c r="AP650" s="15">
        <v>21</v>
      </c>
      <c r="AQ650" s="15">
        <v>15</v>
      </c>
      <c r="AR650" s="15">
        <v>6</v>
      </c>
      <c r="AS650" s="15">
        <v>0</v>
      </c>
      <c r="AT650" s="15">
        <v>0</v>
      </c>
      <c r="AU650" s="15">
        <v>0</v>
      </c>
      <c r="AV650" s="15">
        <v>0</v>
      </c>
      <c r="AW650" s="15">
        <v>0</v>
      </c>
      <c r="AX650" s="15">
        <v>0</v>
      </c>
      <c r="AY650" s="15">
        <v>0</v>
      </c>
    </row>
    <row r="651" spans="1:51">
      <c r="A651" s="1">
        <v>31593</v>
      </c>
      <c r="B651" s="1" t="s">
        <v>1762</v>
      </c>
      <c r="C651" s="1">
        <v>4</v>
      </c>
      <c r="D651" s="1" t="s">
        <v>1763</v>
      </c>
      <c r="E651" s="1" t="s">
        <v>1550</v>
      </c>
      <c r="F651" s="1">
        <v>6</v>
      </c>
      <c r="G651" s="1" t="s">
        <v>272</v>
      </c>
      <c r="H651" s="1">
        <v>0</v>
      </c>
      <c r="I651" s="1" t="s">
        <v>1551</v>
      </c>
      <c r="J651" s="15">
        <v>0</v>
      </c>
      <c r="K651" s="15">
        <v>0</v>
      </c>
      <c r="L651" s="15">
        <v>0</v>
      </c>
      <c r="M651" s="15">
        <v>0</v>
      </c>
      <c r="N651" s="15">
        <v>0</v>
      </c>
      <c r="O651" s="15">
        <v>0</v>
      </c>
      <c r="P651" s="15">
        <v>0</v>
      </c>
      <c r="Q651" s="15">
        <v>0</v>
      </c>
      <c r="R651" s="15">
        <v>0</v>
      </c>
      <c r="S651" s="15">
        <v>0</v>
      </c>
      <c r="T651" s="15">
        <v>0</v>
      </c>
      <c r="U651" s="15">
        <v>0</v>
      </c>
      <c r="V651" s="15">
        <v>0</v>
      </c>
      <c r="W651" s="15">
        <v>0</v>
      </c>
      <c r="X651" s="15">
        <v>0</v>
      </c>
      <c r="Y651" s="15">
        <v>0</v>
      </c>
      <c r="Z651" s="15">
        <v>0</v>
      </c>
      <c r="AA651" s="15">
        <v>0</v>
      </c>
      <c r="AB651" s="15">
        <v>0</v>
      </c>
      <c r="AC651" s="15">
        <v>0</v>
      </c>
      <c r="AD651" s="15">
        <v>0</v>
      </c>
      <c r="AE651" s="15">
        <v>0</v>
      </c>
      <c r="AF651" s="15">
        <v>0</v>
      </c>
      <c r="AG651" s="15">
        <v>0</v>
      </c>
      <c r="AH651" s="15">
        <v>0</v>
      </c>
      <c r="AI651" s="15">
        <v>0</v>
      </c>
      <c r="AJ651" s="15">
        <v>0</v>
      </c>
      <c r="AK651" s="15">
        <v>0</v>
      </c>
      <c r="AL651" s="15">
        <v>0</v>
      </c>
      <c r="AM651" s="15">
        <v>0</v>
      </c>
      <c r="AN651" s="15">
        <v>0</v>
      </c>
      <c r="AO651" s="15">
        <v>0</v>
      </c>
      <c r="AP651" s="15">
        <v>0</v>
      </c>
      <c r="AQ651" s="15">
        <v>0</v>
      </c>
      <c r="AR651" s="15">
        <v>0</v>
      </c>
      <c r="AS651" s="15">
        <v>0</v>
      </c>
      <c r="AT651" s="15">
        <v>0</v>
      </c>
      <c r="AU651" s="15">
        <v>0</v>
      </c>
      <c r="AV651" s="15">
        <v>0</v>
      </c>
      <c r="AW651" s="15">
        <v>0</v>
      </c>
      <c r="AX651" s="15">
        <v>0</v>
      </c>
      <c r="AY651" s="15">
        <v>0</v>
      </c>
    </row>
    <row r="652" spans="1:51">
      <c r="A652" s="1">
        <v>31604</v>
      </c>
      <c r="B652" s="1" t="s">
        <v>1762</v>
      </c>
      <c r="C652" s="1">
        <v>4</v>
      </c>
      <c r="D652" s="1" t="s">
        <v>1763</v>
      </c>
      <c r="E652" s="1" t="s">
        <v>1552</v>
      </c>
      <c r="F652" s="1">
        <v>6</v>
      </c>
      <c r="G652" s="1" t="s">
        <v>272</v>
      </c>
      <c r="H652" s="1">
        <v>0</v>
      </c>
      <c r="I652" s="1" t="s">
        <v>1553</v>
      </c>
      <c r="J652" s="15">
        <v>0</v>
      </c>
      <c r="K652" s="15">
        <v>0</v>
      </c>
      <c r="L652" s="15">
        <v>0</v>
      </c>
      <c r="M652" s="15">
        <v>0</v>
      </c>
      <c r="N652" s="15">
        <v>0</v>
      </c>
      <c r="O652" s="15">
        <v>0</v>
      </c>
      <c r="P652" s="15">
        <v>0</v>
      </c>
      <c r="Q652" s="15">
        <v>0</v>
      </c>
      <c r="R652" s="15">
        <v>0</v>
      </c>
      <c r="S652" s="15">
        <v>0</v>
      </c>
      <c r="T652" s="15">
        <v>0</v>
      </c>
      <c r="U652" s="15">
        <v>0</v>
      </c>
      <c r="V652" s="15">
        <v>0</v>
      </c>
      <c r="W652" s="15">
        <v>0</v>
      </c>
      <c r="X652" s="15">
        <v>0</v>
      </c>
      <c r="Y652" s="15">
        <v>0</v>
      </c>
      <c r="Z652" s="15">
        <v>0</v>
      </c>
      <c r="AA652" s="15">
        <v>0</v>
      </c>
      <c r="AB652" s="15">
        <v>0</v>
      </c>
      <c r="AC652" s="15">
        <v>0</v>
      </c>
      <c r="AD652" s="15">
        <v>0</v>
      </c>
      <c r="AE652" s="15">
        <v>0</v>
      </c>
      <c r="AF652" s="15">
        <v>0</v>
      </c>
      <c r="AG652" s="15">
        <v>0</v>
      </c>
      <c r="AH652" s="15">
        <v>0</v>
      </c>
      <c r="AI652" s="15">
        <v>0</v>
      </c>
      <c r="AJ652" s="15">
        <v>0</v>
      </c>
      <c r="AK652" s="15">
        <v>0</v>
      </c>
      <c r="AL652" s="15">
        <v>0</v>
      </c>
      <c r="AM652" s="15">
        <v>0</v>
      </c>
      <c r="AN652" s="15">
        <v>0</v>
      </c>
      <c r="AO652" s="15">
        <v>0</v>
      </c>
      <c r="AP652" s="15">
        <v>0</v>
      </c>
      <c r="AQ652" s="15">
        <v>0</v>
      </c>
      <c r="AR652" s="15">
        <v>0</v>
      </c>
      <c r="AS652" s="15">
        <v>0</v>
      </c>
      <c r="AT652" s="15">
        <v>0</v>
      </c>
      <c r="AU652" s="15">
        <v>0</v>
      </c>
      <c r="AV652" s="15">
        <v>0</v>
      </c>
      <c r="AW652" s="15">
        <v>0</v>
      </c>
      <c r="AX652" s="15">
        <v>0</v>
      </c>
      <c r="AY652" s="15">
        <v>0</v>
      </c>
    </row>
    <row r="653" spans="1:51">
      <c r="A653" s="1">
        <v>31615</v>
      </c>
      <c r="B653" s="1" t="s">
        <v>1762</v>
      </c>
      <c r="C653" s="1">
        <v>4</v>
      </c>
      <c r="D653" s="1" t="s">
        <v>1763</v>
      </c>
      <c r="E653" s="1" t="s">
        <v>1554</v>
      </c>
      <c r="F653" s="1">
        <v>6</v>
      </c>
      <c r="G653" s="1" t="s">
        <v>272</v>
      </c>
      <c r="H653" s="1">
        <v>0</v>
      </c>
      <c r="I653" s="1" t="s">
        <v>1555</v>
      </c>
      <c r="J653" s="15">
        <v>0</v>
      </c>
      <c r="K653" s="15">
        <v>0</v>
      </c>
      <c r="L653" s="15">
        <v>0</v>
      </c>
      <c r="M653" s="15">
        <v>0</v>
      </c>
      <c r="N653" s="15">
        <v>0</v>
      </c>
      <c r="O653" s="15">
        <v>0</v>
      </c>
      <c r="P653" s="15">
        <v>0</v>
      </c>
      <c r="Q653" s="15">
        <v>0</v>
      </c>
      <c r="R653" s="15">
        <v>0</v>
      </c>
      <c r="S653" s="15">
        <v>0</v>
      </c>
      <c r="T653" s="15">
        <v>0</v>
      </c>
      <c r="U653" s="15">
        <v>0</v>
      </c>
      <c r="V653" s="15">
        <v>0</v>
      </c>
      <c r="W653" s="15">
        <v>0</v>
      </c>
      <c r="X653" s="15">
        <v>0</v>
      </c>
      <c r="Y653" s="15">
        <v>0</v>
      </c>
      <c r="Z653" s="15">
        <v>0</v>
      </c>
      <c r="AA653" s="15">
        <v>0</v>
      </c>
      <c r="AB653" s="15">
        <v>0</v>
      </c>
      <c r="AC653" s="15">
        <v>0</v>
      </c>
      <c r="AD653" s="15">
        <v>0</v>
      </c>
      <c r="AE653" s="15">
        <v>0</v>
      </c>
      <c r="AF653" s="15">
        <v>0</v>
      </c>
      <c r="AG653" s="15">
        <v>0</v>
      </c>
      <c r="AH653" s="15">
        <v>0</v>
      </c>
      <c r="AI653" s="15">
        <v>0</v>
      </c>
      <c r="AJ653" s="15">
        <v>0</v>
      </c>
      <c r="AK653" s="15">
        <v>0</v>
      </c>
      <c r="AL653" s="15">
        <v>0</v>
      </c>
      <c r="AM653" s="15">
        <v>0</v>
      </c>
      <c r="AN653" s="15">
        <v>0</v>
      </c>
      <c r="AO653" s="15">
        <v>0</v>
      </c>
      <c r="AP653" s="15">
        <v>0</v>
      </c>
      <c r="AQ653" s="15">
        <v>0</v>
      </c>
      <c r="AR653" s="15">
        <v>0</v>
      </c>
      <c r="AS653" s="15">
        <v>0</v>
      </c>
      <c r="AT653" s="15">
        <v>0</v>
      </c>
      <c r="AU653" s="15">
        <v>0</v>
      </c>
      <c r="AV653" s="15">
        <v>0</v>
      </c>
      <c r="AW653" s="15">
        <v>0</v>
      </c>
      <c r="AX653" s="15">
        <v>0</v>
      </c>
      <c r="AY653" s="15">
        <v>0</v>
      </c>
    </row>
    <row r="654" spans="1:51">
      <c r="A654" s="1">
        <v>31626</v>
      </c>
      <c r="B654" s="1" t="s">
        <v>1762</v>
      </c>
      <c r="C654" s="1">
        <v>4</v>
      </c>
      <c r="D654" s="1" t="s">
        <v>1763</v>
      </c>
      <c r="E654" s="1" t="s">
        <v>1556</v>
      </c>
      <c r="F654" s="1">
        <v>6</v>
      </c>
      <c r="G654" s="1" t="s">
        <v>272</v>
      </c>
      <c r="H654" s="1">
        <v>0</v>
      </c>
      <c r="I654" s="1" t="s">
        <v>1557</v>
      </c>
      <c r="J654" s="15">
        <v>0</v>
      </c>
      <c r="K654" s="15">
        <v>0</v>
      </c>
      <c r="L654" s="15">
        <v>0</v>
      </c>
      <c r="M654" s="15">
        <v>0</v>
      </c>
      <c r="N654" s="15">
        <v>0</v>
      </c>
      <c r="O654" s="15">
        <v>0</v>
      </c>
      <c r="P654" s="15">
        <v>0</v>
      </c>
      <c r="Q654" s="15">
        <v>0</v>
      </c>
      <c r="R654" s="15">
        <v>0</v>
      </c>
      <c r="S654" s="15">
        <v>0</v>
      </c>
      <c r="T654" s="15">
        <v>0</v>
      </c>
      <c r="U654" s="15">
        <v>0</v>
      </c>
      <c r="V654" s="15">
        <v>0</v>
      </c>
      <c r="W654" s="15">
        <v>0</v>
      </c>
      <c r="X654" s="15">
        <v>0</v>
      </c>
      <c r="Y654" s="15">
        <v>0</v>
      </c>
      <c r="Z654" s="15">
        <v>0</v>
      </c>
      <c r="AA654" s="15">
        <v>0</v>
      </c>
      <c r="AB654" s="15">
        <v>0</v>
      </c>
      <c r="AC654" s="15">
        <v>0</v>
      </c>
      <c r="AD654" s="15">
        <v>0</v>
      </c>
      <c r="AE654" s="15">
        <v>0</v>
      </c>
      <c r="AF654" s="15">
        <v>0</v>
      </c>
      <c r="AG654" s="15">
        <v>0</v>
      </c>
      <c r="AH654" s="15">
        <v>0</v>
      </c>
      <c r="AI654" s="15">
        <v>0</v>
      </c>
      <c r="AJ654" s="15">
        <v>0</v>
      </c>
      <c r="AK654" s="15">
        <v>0</v>
      </c>
      <c r="AL654" s="15">
        <v>0</v>
      </c>
      <c r="AM654" s="15">
        <v>0</v>
      </c>
      <c r="AN654" s="15">
        <v>0</v>
      </c>
      <c r="AO654" s="15">
        <v>0</v>
      </c>
      <c r="AP654" s="15">
        <v>0</v>
      </c>
      <c r="AQ654" s="15">
        <v>0</v>
      </c>
      <c r="AR654" s="15">
        <v>0</v>
      </c>
      <c r="AS654" s="15">
        <v>0</v>
      </c>
      <c r="AT654" s="15">
        <v>0</v>
      </c>
      <c r="AU654" s="15">
        <v>0</v>
      </c>
      <c r="AV654" s="15">
        <v>0</v>
      </c>
      <c r="AW654" s="15">
        <v>0</v>
      </c>
      <c r="AX654" s="15">
        <v>0</v>
      </c>
      <c r="AY654" s="15">
        <v>0</v>
      </c>
    </row>
    <row r="655" spans="1:51">
      <c r="A655" s="1">
        <v>31637</v>
      </c>
      <c r="B655" s="1" t="s">
        <v>1762</v>
      </c>
      <c r="C655" s="1">
        <v>4</v>
      </c>
      <c r="D655" s="1" t="s">
        <v>1763</v>
      </c>
      <c r="E655" s="1" t="s">
        <v>1558</v>
      </c>
      <c r="F655" s="1">
        <v>6</v>
      </c>
      <c r="G655" s="1" t="s">
        <v>272</v>
      </c>
      <c r="H655" s="1">
        <v>0</v>
      </c>
      <c r="I655" s="1" t="s">
        <v>1559</v>
      </c>
      <c r="J655" s="15">
        <v>1</v>
      </c>
      <c r="K655" s="15">
        <v>32</v>
      </c>
      <c r="L655" s="15">
        <v>25</v>
      </c>
      <c r="M655" s="15">
        <v>7</v>
      </c>
      <c r="N655" s="15">
        <v>21</v>
      </c>
      <c r="O655" s="15">
        <v>15</v>
      </c>
      <c r="P655" s="15">
        <v>6</v>
      </c>
      <c r="Q655" s="15">
        <v>0</v>
      </c>
      <c r="R655" s="15">
        <v>0</v>
      </c>
      <c r="S655" s="15">
        <v>0</v>
      </c>
      <c r="T655" s="15">
        <v>0</v>
      </c>
      <c r="U655" s="15">
        <v>0</v>
      </c>
      <c r="V655" s="15">
        <v>0</v>
      </c>
      <c r="W655" s="15">
        <v>0</v>
      </c>
      <c r="X655" s="15">
        <v>1</v>
      </c>
      <c r="Y655" s="15">
        <v>32</v>
      </c>
      <c r="Z655" s="15">
        <v>25</v>
      </c>
      <c r="AA655" s="15">
        <v>7</v>
      </c>
      <c r="AB655" s="15">
        <v>21</v>
      </c>
      <c r="AC655" s="15">
        <v>15</v>
      </c>
      <c r="AD655" s="15">
        <v>6</v>
      </c>
      <c r="AE655" s="15">
        <v>0</v>
      </c>
      <c r="AF655" s="15">
        <v>0</v>
      </c>
      <c r="AG655" s="15">
        <v>0</v>
      </c>
      <c r="AH655" s="15">
        <v>0</v>
      </c>
      <c r="AI655" s="15">
        <v>0</v>
      </c>
      <c r="AJ655" s="15">
        <v>0</v>
      </c>
      <c r="AK655" s="15">
        <v>0</v>
      </c>
      <c r="AL655" s="15">
        <v>1</v>
      </c>
      <c r="AM655" s="15">
        <v>32</v>
      </c>
      <c r="AN655" s="15">
        <v>25</v>
      </c>
      <c r="AO655" s="15">
        <v>7</v>
      </c>
      <c r="AP655" s="15">
        <v>21</v>
      </c>
      <c r="AQ655" s="15">
        <v>15</v>
      </c>
      <c r="AR655" s="15">
        <v>6</v>
      </c>
      <c r="AS655" s="15">
        <v>0</v>
      </c>
      <c r="AT655" s="15">
        <v>0</v>
      </c>
      <c r="AU655" s="15">
        <v>0</v>
      </c>
      <c r="AV655" s="15">
        <v>0</v>
      </c>
      <c r="AW655" s="15">
        <v>0</v>
      </c>
      <c r="AX655" s="15">
        <v>0</v>
      </c>
      <c r="AY655" s="15">
        <v>0</v>
      </c>
    </row>
    <row r="656" spans="1:51">
      <c r="A656" s="1">
        <v>31648</v>
      </c>
      <c r="B656" s="1" t="s">
        <v>1762</v>
      </c>
      <c r="C656" s="1">
        <v>4</v>
      </c>
      <c r="D656" s="1" t="s">
        <v>1763</v>
      </c>
      <c r="E656" s="1" t="s">
        <v>1560</v>
      </c>
      <c r="F656" s="1">
        <v>5</v>
      </c>
      <c r="G656" s="1" t="s">
        <v>272</v>
      </c>
      <c r="H656" s="1">
        <v>0</v>
      </c>
      <c r="I656" s="1" t="s">
        <v>1561</v>
      </c>
      <c r="J656" s="15">
        <v>2</v>
      </c>
      <c r="K656" s="15">
        <v>5</v>
      </c>
      <c r="L656" s="15">
        <v>2</v>
      </c>
      <c r="M656" s="15">
        <v>3</v>
      </c>
      <c r="N656" s="15">
        <v>5</v>
      </c>
      <c r="O656" s="15">
        <v>2</v>
      </c>
      <c r="P656" s="15">
        <v>3</v>
      </c>
      <c r="Q656" s="15">
        <v>0</v>
      </c>
      <c r="R656" s="15">
        <v>0</v>
      </c>
      <c r="S656" s="15">
        <v>0</v>
      </c>
      <c r="T656" s="15">
        <v>0</v>
      </c>
      <c r="U656" s="15">
        <v>0</v>
      </c>
      <c r="V656" s="15">
        <v>0</v>
      </c>
      <c r="W656" s="15">
        <v>0</v>
      </c>
      <c r="X656" s="15">
        <v>2</v>
      </c>
      <c r="Y656" s="15">
        <v>5</v>
      </c>
      <c r="Z656" s="15">
        <v>2</v>
      </c>
      <c r="AA656" s="15">
        <v>3</v>
      </c>
      <c r="AB656" s="15">
        <v>5</v>
      </c>
      <c r="AC656" s="15">
        <v>2</v>
      </c>
      <c r="AD656" s="15">
        <v>3</v>
      </c>
      <c r="AE656" s="15">
        <v>1</v>
      </c>
      <c r="AF656" s="15">
        <v>2</v>
      </c>
      <c r="AG656" s="15">
        <v>1</v>
      </c>
      <c r="AH656" s="15">
        <v>1</v>
      </c>
      <c r="AI656" s="15">
        <v>2</v>
      </c>
      <c r="AJ656" s="15">
        <v>1</v>
      </c>
      <c r="AK656" s="15">
        <v>1</v>
      </c>
      <c r="AL656" s="15">
        <v>1</v>
      </c>
      <c r="AM656" s="15">
        <v>3</v>
      </c>
      <c r="AN656" s="15">
        <v>1</v>
      </c>
      <c r="AO656" s="15">
        <v>2</v>
      </c>
      <c r="AP656" s="15">
        <v>3</v>
      </c>
      <c r="AQ656" s="15">
        <v>1</v>
      </c>
      <c r="AR656" s="15">
        <v>2</v>
      </c>
      <c r="AS656" s="15">
        <v>0</v>
      </c>
      <c r="AT656" s="15">
        <v>0</v>
      </c>
      <c r="AU656" s="15">
        <v>0</v>
      </c>
      <c r="AV656" s="15">
        <v>0</v>
      </c>
      <c r="AW656" s="15">
        <v>0</v>
      </c>
      <c r="AX656" s="15">
        <v>0</v>
      </c>
      <c r="AY656" s="15">
        <v>0</v>
      </c>
    </row>
    <row r="657" spans="1:51">
      <c r="A657" s="1">
        <v>31659</v>
      </c>
      <c r="B657" s="1" t="s">
        <v>1762</v>
      </c>
      <c r="C657" s="1">
        <v>4</v>
      </c>
      <c r="D657" s="1" t="s">
        <v>1763</v>
      </c>
      <c r="E657" s="1" t="s">
        <v>1562</v>
      </c>
      <c r="F657" s="1">
        <v>5</v>
      </c>
      <c r="G657" s="1" t="s">
        <v>272</v>
      </c>
      <c r="H657" s="1">
        <v>0</v>
      </c>
      <c r="I657" s="1" t="s">
        <v>1563</v>
      </c>
      <c r="J657" s="15">
        <v>30</v>
      </c>
      <c r="K657" s="15">
        <v>53</v>
      </c>
      <c r="L657" s="15">
        <v>24</v>
      </c>
      <c r="M657" s="15">
        <v>29</v>
      </c>
      <c r="N657" s="15">
        <v>16</v>
      </c>
      <c r="O657" s="15">
        <v>6</v>
      </c>
      <c r="P657" s="15">
        <v>10</v>
      </c>
      <c r="Q657" s="15">
        <v>29</v>
      </c>
      <c r="R657" s="15">
        <v>50</v>
      </c>
      <c r="S657" s="15">
        <v>23</v>
      </c>
      <c r="T657" s="15">
        <v>27</v>
      </c>
      <c r="U657" s="15">
        <v>14</v>
      </c>
      <c r="V657" s="15">
        <v>5</v>
      </c>
      <c r="W657" s="15">
        <v>9</v>
      </c>
      <c r="X657" s="15">
        <v>1</v>
      </c>
      <c r="Y657" s="15">
        <v>3</v>
      </c>
      <c r="Z657" s="15">
        <v>1</v>
      </c>
      <c r="AA657" s="15">
        <v>2</v>
      </c>
      <c r="AB657" s="15">
        <v>2</v>
      </c>
      <c r="AC657" s="15">
        <v>1</v>
      </c>
      <c r="AD657" s="15">
        <v>1</v>
      </c>
      <c r="AE657" s="15">
        <v>1</v>
      </c>
      <c r="AF657" s="15">
        <v>3</v>
      </c>
      <c r="AG657" s="15">
        <v>1</v>
      </c>
      <c r="AH657" s="15">
        <v>2</v>
      </c>
      <c r="AI657" s="15">
        <v>2</v>
      </c>
      <c r="AJ657" s="15">
        <v>1</v>
      </c>
      <c r="AK657" s="15">
        <v>1</v>
      </c>
      <c r="AL657" s="15">
        <v>0</v>
      </c>
      <c r="AM657" s="15">
        <v>0</v>
      </c>
      <c r="AN657" s="15">
        <v>0</v>
      </c>
      <c r="AO657" s="15">
        <v>0</v>
      </c>
      <c r="AP657" s="15">
        <v>0</v>
      </c>
      <c r="AQ657" s="15">
        <v>0</v>
      </c>
      <c r="AR657" s="15">
        <v>0</v>
      </c>
      <c r="AS657" s="15">
        <v>0</v>
      </c>
      <c r="AT657" s="15">
        <v>0</v>
      </c>
      <c r="AU657" s="15">
        <v>0</v>
      </c>
      <c r="AV657" s="15">
        <v>0</v>
      </c>
      <c r="AW657" s="15">
        <v>0</v>
      </c>
      <c r="AX657" s="15">
        <v>0</v>
      </c>
      <c r="AY657" s="15">
        <v>0</v>
      </c>
    </row>
    <row r="658" spans="1:51">
      <c r="A658" s="1">
        <v>31670</v>
      </c>
      <c r="B658" s="1" t="s">
        <v>1762</v>
      </c>
      <c r="C658" s="1">
        <v>4</v>
      </c>
      <c r="D658" s="1" t="s">
        <v>1763</v>
      </c>
      <c r="E658" s="1" t="s">
        <v>1564</v>
      </c>
      <c r="F658" s="1">
        <v>5</v>
      </c>
      <c r="G658" s="1" t="s">
        <v>272</v>
      </c>
      <c r="H658" s="1">
        <v>0</v>
      </c>
      <c r="I658" s="1" t="s">
        <v>1565</v>
      </c>
      <c r="J658" s="15">
        <v>31</v>
      </c>
      <c r="K658" s="15">
        <v>61</v>
      </c>
      <c r="L658" s="15">
        <v>15</v>
      </c>
      <c r="M658" s="15">
        <v>46</v>
      </c>
      <c r="N658" s="15">
        <v>24</v>
      </c>
      <c r="O658" s="15">
        <v>8</v>
      </c>
      <c r="P658" s="15">
        <v>16</v>
      </c>
      <c r="Q658" s="15">
        <v>29</v>
      </c>
      <c r="R658" s="15">
        <v>43</v>
      </c>
      <c r="S658" s="15">
        <v>9</v>
      </c>
      <c r="T658" s="15">
        <v>34</v>
      </c>
      <c r="U658" s="15">
        <v>8</v>
      </c>
      <c r="V658" s="15">
        <v>3</v>
      </c>
      <c r="W658" s="15">
        <v>5</v>
      </c>
      <c r="X658" s="15">
        <v>2</v>
      </c>
      <c r="Y658" s="15">
        <v>18</v>
      </c>
      <c r="Z658" s="15">
        <v>6</v>
      </c>
      <c r="AA658" s="15">
        <v>12</v>
      </c>
      <c r="AB658" s="15">
        <v>16</v>
      </c>
      <c r="AC658" s="15">
        <v>5</v>
      </c>
      <c r="AD658" s="15">
        <v>11</v>
      </c>
      <c r="AE658" s="15">
        <v>2</v>
      </c>
      <c r="AF658" s="15">
        <v>18</v>
      </c>
      <c r="AG658" s="15">
        <v>6</v>
      </c>
      <c r="AH658" s="15">
        <v>12</v>
      </c>
      <c r="AI658" s="15">
        <v>16</v>
      </c>
      <c r="AJ658" s="15">
        <v>5</v>
      </c>
      <c r="AK658" s="15">
        <v>11</v>
      </c>
      <c r="AL658" s="15">
        <v>0</v>
      </c>
      <c r="AM658" s="15">
        <v>0</v>
      </c>
      <c r="AN658" s="15">
        <v>0</v>
      </c>
      <c r="AO658" s="15">
        <v>0</v>
      </c>
      <c r="AP658" s="15">
        <v>0</v>
      </c>
      <c r="AQ658" s="15">
        <v>0</v>
      </c>
      <c r="AR658" s="15">
        <v>0</v>
      </c>
      <c r="AS658" s="15">
        <v>0</v>
      </c>
      <c r="AT658" s="15">
        <v>0</v>
      </c>
      <c r="AU658" s="15">
        <v>0</v>
      </c>
      <c r="AV658" s="15">
        <v>0</v>
      </c>
      <c r="AW658" s="15">
        <v>0</v>
      </c>
      <c r="AX658" s="15">
        <v>0</v>
      </c>
      <c r="AY658" s="15">
        <v>0</v>
      </c>
    </row>
    <row r="659" spans="1:51">
      <c r="A659" s="1">
        <v>31681</v>
      </c>
      <c r="B659" s="1" t="s">
        <v>1762</v>
      </c>
      <c r="C659" s="1">
        <v>4</v>
      </c>
      <c r="D659" s="1" t="s">
        <v>1763</v>
      </c>
      <c r="E659" s="1" t="s">
        <v>1566</v>
      </c>
      <c r="F659" s="1">
        <v>6</v>
      </c>
      <c r="G659" s="1" t="s">
        <v>272</v>
      </c>
      <c r="H659" s="1">
        <v>0</v>
      </c>
      <c r="I659" s="1" t="s">
        <v>1567</v>
      </c>
      <c r="J659" s="15">
        <v>5</v>
      </c>
      <c r="K659" s="15">
        <v>5</v>
      </c>
      <c r="L659" s="15">
        <v>0</v>
      </c>
      <c r="M659" s="15">
        <v>5</v>
      </c>
      <c r="N659" s="15">
        <v>0</v>
      </c>
      <c r="O659" s="15">
        <v>0</v>
      </c>
      <c r="P659" s="15">
        <v>0</v>
      </c>
      <c r="Q659" s="15">
        <v>5</v>
      </c>
      <c r="R659" s="15">
        <v>5</v>
      </c>
      <c r="S659" s="15">
        <v>0</v>
      </c>
      <c r="T659" s="15">
        <v>5</v>
      </c>
      <c r="U659" s="15">
        <v>0</v>
      </c>
      <c r="V659" s="15">
        <v>0</v>
      </c>
      <c r="W659" s="15">
        <v>0</v>
      </c>
      <c r="X659" s="15">
        <v>0</v>
      </c>
      <c r="Y659" s="15">
        <v>0</v>
      </c>
      <c r="Z659" s="15">
        <v>0</v>
      </c>
      <c r="AA659" s="15">
        <v>0</v>
      </c>
      <c r="AB659" s="15">
        <v>0</v>
      </c>
      <c r="AC659" s="15">
        <v>0</v>
      </c>
      <c r="AD659" s="15">
        <v>0</v>
      </c>
      <c r="AE659" s="15">
        <v>0</v>
      </c>
      <c r="AF659" s="15">
        <v>0</v>
      </c>
      <c r="AG659" s="15">
        <v>0</v>
      </c>
      <c r="AH659" s="15">
        <v>0</v>
      </c>
      <c r="AI659" s="15">
        <v>0</v>
      </c>
      <c r="AJ659" s="15">
        <v>0</v>
      </c>
      <c r="AK659" s="15">
        <v>0</v>
      </c>
      <c r="AL659" s="15">
        <v>0</v>
      </c>
      <c r="AM659" s="15">
        <v>0</v>
      </c>
      <c r="AN659" s="15">
        <v>0</v>
      </c>
      <c r="AO659" s="15">
        <v>0</v>
      </c>
      <c r="AP659" s="15">
        <v>0</v>
      </c>
      <c r="AQ659" s="15">
        <v>0</v>
      </c>
      <c r="AR659" s="15">
        <v>0</v>
      </c>
      <c r="AS659" s="15">
        <v>0</v>
      </c>
      <c r="AT659" s="15">
        <v>0</v>
      </c>
      <c r="AU659" s="15">
        <v>0</v>
      </c>
      <c r="AV659" s="15">
        <v>0</v>
      </c>
      <c r="AW659" s="15">
        <v>0</v>
      </c>
      <c r="AX659" s="15">
        <v>0</v>
      </c>
      <c r="AY659" s="15">
        <v>0</v>
      </c>
    </row>
    <row r="660" spans="1:51">
      <c r="A660" s="1">
        <v>31692</v>
      </c>
      <c r="B660" s="1" t="s">
        <v>1762</v>
      </c>
      <c r="C660" s="1">
        <v>4</v>
      </c>
      <c r="D660" s="1" t="s">
        <v>1763</v>
      </c>
      <c r="E660" s="1" t="s">
        <v>1568</v>
      </c>
      <c r="F660" s="1">
        <v>6</v>
      </c>
      <c r="G660" s="1" t="s">
        <v>272</v>
      </c>
      <c r="H660" s="1">
        <v>0</v>
      </c>
      <c r="I660" s="1" t="s">
        <v>1569</v>
      </c>
      <c r="J660" s="15">
        <v>10</v>
      </c>
      <c r="K660" s="15">
        <v>12</v>
      </c>
      <c r="L660" s="15">
        <v>2</v>
      </c>
      <c r="M660" s="15">
        <v>10</v>
      </c>
      <c r="N660" s="15">
        <v>1</v>
      </c>
      <c r="O660" s="15">
        <v>1</v>
      </c>
      <c r="P660" s="15">
        <v>0</v>
      </c>
      <c r="Q660" s="15">
        <v>10</v>
      </c>
      <c r="R660" s="15">
        <v>12</v>
      </c>
      <c r="S660" s="15">
        <v>2</v>
      </c>
      <c r="T660" s="15">
        <v>10</v>
      </c>
      <c r="U660" s="15">
        <v>1</v>
      </c>
      <c r="V660" s="15">
        <v>1</v>
      </c>
      <c r="W660" s="15">
        <v>0</v>
      </c>
      <c r="X660" s="15">
        <v>0</v>
      </c>
      <c r="Y660" s="15">
        <v>0</v>
      </c>
      <c r="Z660" s="15">
        <v>0</v>
      </c>
      <c r="AA660" s="15">
        <v>0</v>
      </c>
      <c r="AB660" s="15">
        <v>0</v>
      </c>
      <c r="AC660" s="15">
        <v>0</v>
      </c>
      <c r="AD660" s="15">
        <v>0</v>
      </c>
      <c r="AE660" s="15">
        <v>0</v>
      </c>
      <c r="AF660" s="15">
        <v>0</v>
      </c>
      <c r="AG660" s="15">
        <v>0</v>
      </c>
      <c r="AH660" s="15">
        <v>0</v>
      </c>
      <c r="AI660" s="15">
        <v>0</v>
      </c>
      <c r="AJ660" s="15">
        <v>0</v>
      </c>
      <c r="AK660" s="15">
        <v>0</v>
      </c>
      <c r="AL660" s="15">
        <v>0</v>
      </c>
      <c r="AM660" s="15">
        <v>0</v>
      </c>
      <c r="AN660" s="15">
        <v>0</v>
      </c>
      <c r="AO660" s="15">
        <v>0</v>
      </c>
      <c r="AP660" s="15">
        <v>0</v>
      </c>
      <c r="AQ660" s="15">
        <v>0</v>
      </c>
      <c r="AR660" s="15">
        <v>0</v>
      </c>
      <c r="AS660" s="15">
        <v>0</v>
      </c>
      <c r="AT660" s="15">
        <v>0</v>
      </c>
      <c r="AU660" s="15">
        <v>0</v>
      </c>
      <c r="AV660" s="15">
        <v>0</v>
      </c>
      <c r="AW660" s="15">
        <v>0</v>
      </c>
      <c r="AX660" s="15">
        <v>0</v>
      </c>
      <c r="AY660" s="15">
        <v>0</v>
      </c>
    </row>
    <row r="661" spans="1:51">
      <c r="A661" s="1">
        <v>31703</v>
      </c>
      <c r="B661" s="1" t="s">
        <v>1762</v>
      </c>
      <c r="C661" s="1">
        <v>4</v>
      </c>
      <c r="D661" s="1" t="s">
        <v>1763</v>
      </c>
      <c r="E661" s="1" t="s">
        <v>1570</v>
      </c>
      <c r="F661" s="1">
        <v>6</v>
      </c>
      <c r="G661" s="1" t="s">
        <v>272</v>
      </c>
      <c r="H661" s="1">
        <v>0</v>
      </c>
      <c r="I661" s="1" t="s">
        <v>1571</v>
      </c>
      <c r="J661" s="15">
        <v>3</v>
      </c>
      <c r="K661" s="15">
        <v>3</v>
      </c>
      <c r="L661" s="15">
        <v>0</v>
      </c>
      <c r="M661" s="15">
        <v>3</v>
      </c>
      <c r="N661" s="15">
        <v>0</v>
      </c>
      <c r="O661" s="15">
        <v>0</v>
      </c>
      <c r="P661" s="15">
        <v>0</v>
      </c>
      <c r="Q661" s="15">
        <v>3</v>
      </c>
      <c r="R661" s="15">
        <v>3</v>
      </c>
      <c r="S661" s="15">
        <v>0</v>
      </c>
      <c r="T661" s="15">
        <v>3</v>
      </c>
      <c r="U661" s="15">
        <v>0</v>
      </c>
      <c r="V661" s="15">
        <v>0</v>
      </c>
      <c r="W661" s="15">
        <v>0</v>
      </c>
      <c r="X661" s="15">
        <v>0</v>
      </c>
      <c r="Y661" s="15">
        <v>0</v>
      </c>
      <c r="Z661" s="15">
        <v>0</v>
      </c>
      <c r="AA661" s="15">
        <v>0</v>
      </c>
      <c r="AB661" s="15">
        <v>0</v>
      </c>
      <c r="AC661" s="15">
        <v>0</v>
      </c>
      <c r="AD661" s="15">
        <v>0</v>
      </c>
      <c r="AE661" s="15">
        <v>0</v>
      </c>
      <c r="AF661" s="15">
        <v>0</v>
      </c>
      <c r="AG661" s="15">
        <v>0</v>
      </c>
      <c r="AH661" s="15">
        <v>0</v>
      </c>
      <c r="AI661" s="15">
        <v>0</v>
      </c>
      <c r="AJ661" s="15">
        <v>0</v>
      </c>
      <c r="AK661" s="15">
        <v>0</v>
      </c>
      <c r="AL661" s="15">
        <v>0</v>
      </c>
      <c r="AM661" s="15">
        <v>0</v>
      </c>
      <c r="AN661" s="15">
        <v>0</v>
      </c>
      <c r="AO661" s="15">
        <v>0</v>
      </c>
      <c r="AP661" s="15">
        <v>0</v>
      </c>
      <c r="AQ661" s="15">
        <v>0</v>
      </c>
      <c r="AR661" s="15">
        <v>0</v>
      </c>
      <c r="AS661" s="15">
        <v>0</v>
      </c>
      <c r="AT661" s="15">
        <v>0</v>
      </c>
      <c r="AU661" s="15">
        <v>0</v>
      </c>
      <c r="AV661" s="15">
        <v>0</v>
      </c>
      <c r="AW661" s="15">
        <v>0</v>
      </c>
      <c r="AX661" s="15">
        <v>0</v>
      </c>
      <c r="AY661" s="15">
        <v>0</v>
      </c>
    </row>
    <row r="662" spans="1:51">
      <c r="A662" s="1">
        <v>31714</v>
      </c>
      <c r="B662" s="1" t="s">
        <v>1762</v>
      </c>
      <c r="C662" s="1">
        <v>4</v>
      </c>
      <c r="D662" s="1" t="s">
        <v>1763</v>
      </c>
      <c r="E662" s="1" t="s">
        <v>1572</v>
      </c>
      <c r="F662" s="1">
        <v>6</v>
      </c>
      <c r="G662" s="1" t="s">
        <v>272</v>
      </c>
      <c r="H662" s="1">
        <v>0</v>
      </c>
      <c r="I662" s="1" t="s">
        <v>1573</v>
      </c>
      <c r="J662" s="15">
        <v>6</v>
      </c>
      <c r="K662" s="15">
        <v>10</v>
      </c>
      <c r="L662" s="15">
        <v>4</v>
      </c>
      <c r="M662" s="15">
        <v>6</v>
      </c>
      <c r="N662" s="15">
        <v>2</v>
      </c>
      <c r="O662" s="15">
        <v>1</v>
      </c>
      <c r="P662" s="15">
        <v>1</v>
      </c>
      <c r="Q662" s="15">
        <v>6</v>
      </c>
      <c r="R662" s="15">
        <v>10</v>
      </c>
      <c r="S662" s="15">
        <v>4</v>
      </c>
      <c r="T662" s="15">
        <v>6</v>
      </c>
      <c r="U662" s="15">
        <v>2</v>
      </c>
      <c r="V662" s="15">
        <v>1</v>
      </c>
      <c r="W662" s="15">
        <v>1</v>
      </c>
      <c r="X662" s="15">
        <v>0</v>
      </c>
      <c r="Y662" s="15">
        <v>0</v>
      </c>
      <c r="Z662" s="15">
        <v>0</v>
      </c>
      <c r="AA662" s="15">
        <v>0</v>
      </c>
      <c r="AB662" s="15">
        <v>0</v>
      </c>
      <c r="AC662" s="15">
        <v>0</v>
      </c>
      <c r="AD662" s="15">
        <v>0</v>
      </c>
      <c r="AE662" s="15">
        <v>0</v>
      </c>
      <c r="AF662" s="15">
        <v>0</v>
      </c>
      <c r="AG662" s="15">
        <v>0</v>
      </c>
      <c r="AH662" s="15">
        <v>0</v>
      </c>
      <c r="AI662" s="15">
        <v>0</v>
      </c>
      <c r="AJ662" s="15">
        <v>0</v>
      </c>
      <c r="AK662" s="15">
        <v>0</v>
      </c>
      <c r="AL662" s="15">
        <v>0</v>
      </c>
      <c r="AM662" s="15">
        <v>0</v>
      </c>
      <c r="AN662" s="15">
        <v>0</v>
      </c>
      <c r="AO662" s="15">
        <v>0</v>
      </c>
      <c r="AP662" s="15">
        <v>0</v>
      </c>
      <c r="AQ662" s="15">
        <v>0</v>
      </c>
      <c r="AR662" s="15">
        <v>0</v>
      </c>
      <c r="AS662" s="15">
        <v>0</v>
      </c>
      <c r="AT662" s="15">
        <v>0</v>
      </c>
      <c r="AU662" s="15">
        <v>0</v>
      </c>
      <c r="AV662" s="15">
        <v>0</v>
      </c>
      <c r="AW662" s="15">
        <v>0</v>
      </c>
      <c r="AX662" s="15">
        <v>0</v>
      </c>
      <c r="AY662" s="15">
        <v>0</v>
      </c>
    </row>
    <row r="663" spans="1:51">
      <c r="A663" s="1">
        <v>31725</v>
      </c>
      <c r="B663" s="1" t="s">
        <v>1762</v>
      </c>
      <c r="C663" s="1">
        <v>4</v>
      </c>
      <c r="D663" s="1" t="s">
        <v>1763</v>
      </c>
      <c r="E663" s="1" t="s">
        <v>1574</v>
      </c>
      <c r="F663" s="1">
        <v>6</v>
      </c>
      <c r="G663" s="1" t="s">
        <v>272</v>
      </c>
      <c r="H663" s="1">
        <v>0</v>
      </c>
      <c r="I663" s="1" t="s">
        <v>1575</v>
      </c>
      <c r="J663" s="15">
        <v>0</v>
      </c>
      <c r="K663" s="15">
        <v>0</v>
      </c>
      <c r="L663" s="15">
        <v>0</v>
      </c>
      <c r="M663" s="15">
        <v>0</v>
      </c>
      <c r="N663" s="15">
        <v>0</v>
      </c>
      <c r="O663" s="15">
        <v>0</v>
      </c>
      <c r="P663" s="15">
        <v>0</v>
      </c>
      <c r="Q663" s="15">
        <v>0</v>
      </c>
      <c r="R663" s="15">
        <v>0</v>
      </c>
      <c r="S663" s="15">
        <v>0</v>
      </c>
      <c r="T663" s="15">
        <v>0</v>
      </c>
      <c r="U663" s="15">
        <v>0</v>
      </c>
      <c r="V663" s="15">
        <v>0</v>
      </c>
      <c r="W663" s="15">
        <v>0</v>
      </c>
      <c r="X663" s="15">
        <v>0</v>
      </c>
      <c r="Y663" s="15">
        <v>0</v>
      </c>
      <c r="Z663" s="15">
        <v>0</v>
      </c>
      <c r="AA663" s="15">
        <v>0</v>
      </c>
      <c r="AB663" s="15">
        <v>0</v>
      </c>
      <c r="AC663" s="15">
        <v>0</v>
      </c>
      <c r="AD663" s="15">
        <v>0</v>
      </c>
      <c r="AE663" s="15">
        <v>0</v>
      </c>
      <c r="AF663" s="15">
        <v>0</v>
      </c>
      <c r="AG663" s="15">
        <v>0</v>
      </c>
      <c r="AH663" s="15">
        <v>0</v>
      </c>
      <c r="AI663" s="15">
        <v>0</v>
      </c>
      <c r="AJ663" s="15">
        <v>0</v>
      </c>
      <c r="AK663" s="15">
        <v>0</v>
      </c>
      <c r="AL663" s="15">
        <v>0</v>
      </c>
      <c r="AM663" s="15">
        <v>0</v>
      </c>
      <c r="AN663" s="15">
        <v>0</v>
      </c>
      <c r="AO663" s="15">
        <v>0</v>
      </c>
      <c r="AP663" s="15">
        <v>0</v>
      </c>
      <c r="AQ663" s="15">
        <v>0</v>
      </c>
      <c r="AR663" s="15">
        <v>0</v>
      </c>
      <c r="AS663" s="15">
        <v>0</v>
      </c>
      <c r="AT663" s="15">
        <v>0</v>
      </c>
      <c r="AU663" s="15">
        <v>0</v>
      </c>
      <c r="AV663" s="15">
        <v>0</v>
      </c>
      <c r="AW663" s="15">
        <v>0</v>
      </c>
      <c r="AX663" s="15">
        <v>0</v>
      </c>
      <c r="AY663" s="15">
        <v>0</v>
      </c>
    </row>
    <row r="664" spans="1:51">
      <c r="A664" s="1">
        <v>31736</v>
      </c>
      <c r="B664" s="1" t="s">
        <v>1762</v>
      </c>
      <c r="C664" s="1">
        <v>4</v>
      </c>
      <c r="D664" s="1" t="s">
        <v>1763</v>
      </c>
      <c r="E664" s="1" t="s">
        <v>1576</v>
      </c>
      <c r="F664" s="1">
        <v>6</v>
      </c>
      <c r="G664" s="1" t="s">
        <v>272</v>
      </c>
      <c r="H664" s="1">
        <v>0</v>
      </c>
      <c r="I664" s="1" t="s">
        <v>1577</v>
      </c>
      <c r="J664" s="15">
        <v>1</v>
      </c>
      <c r="K664" s="15">
        <v>16</v>
      </c>
      <c r="L664" s="15">
        <v>5</v>
      </c>
      <c r="M664" s="15">
        <v>11</v>
      </c>
      <c r="N664" s="15">
        <v>16</v>
      </c>
      <c r="O664" s="15">
        <v>5</v>
      </c>
      <c r="P664" s="15">
        <v>11</v>
      </c>
      <c r="Q664" s="15">
        <v>0</v>
      </c>
      <c r="R664" s="15">
        <v>0</v>
      </c>
      <c r="S664" s="15">
        <v>0</v>
      </c>
      <c r="T664" s="15">
        <v>0</v>
      </c>
      <c r="U664" s="15">
        <v>0</v>
      </c>
      <c r="V664" s="15">
        <v>0</v>
      </c>
      <c r="W664" s="15">
        <v>0</v>
      </c>
      <c r="X664" s="15">
        <v>1</v>
      </c>
      <c r="Y664" s="15">
        <v>16</v>
      </c>
      <c r="Z664" s="15">
        <v>5</v>
      </c>
      <c r="AA664" s="15">
        <v>11</v>
      </c>
      <c r="AB664" s="15">
        <v>16</v>
      </c>
      <c r="AC664" s="15">
        <v>5</v>
      </c>
      <c r="AD664" s="15">
        <v>11</v>
      </c>
      <c r="AE664" s="15">
        <v>1</v>
      </c>
      <c r="AF664" s="15">
        <v>16</v>
      </c>
      <c r="AG664" s="15">
        <v>5</v>
      </c>
      <c r="AH664" s="15">
        <v>11</v>
      </c>
      <c r="AI664" s="15">
        <v>16</v>
      </c>
      <c r="AJ664" s="15">
        <v>5</v>
      </c>
      <c r="AK664" s="15">
        <v>11</v>
      </c>
      <c r="AL664" s="15">
        <v>0</v>
      </c>
      <c r="AM664" s="15">
        <v>0</v>
      </c>
      <c r="AN664" s="15">
        <v>0</v>
      </c>
      <c r="AO664" s="15">
        <v>0</v>
      </c>
      <c r="AP664" s="15">
        <v>0</v>
      </c>
      <c r="AQ664" s="15">
        <v>0</v>
      </c>
      <c r="AR664" s="15">
        <v>0</v>
      </c>
      <c r="AS664" s="15">
        <v>0</v>
      </c>
      <c r="AT664" s="15">
        <v>0</v>
      </c>
      <c r="AU664" s="15">
        <v>0</v>
      </c>
      <c r="AV664" s="15">
        <v>0</v>
      </c>
      <c r="AW664" s="15">
        <v>0</v>
      </c>
      <c r="AX664" s="15">
        <v>0</v>
      </c>
      <c r="AY664" s="15">
        <v>0</v>
      </c>
    </row>
    <row r="665" spans="1:51">
      <c r="A665" s="1">
        <v>31747</v>
      </c>
      <c r="B665" s="1" t="s">
        <v>1762</v>
      </c>
      <c r="C665" s="1">
        <v>4</v>
      </c>
      <c r="D665" s="1" t="s">
        <v>1763</v>
      </c>
      <c r="E665" s="1" t="s">
        <v>1578</v>
      </c>
      <c r="F665" s="1">
        <v>6</v>
      </c>
      <c r="G665" s="1" t="s">
        <v>272</v>
      </c>
      <c r="H665" s="1">
        <v>0</v>
      </c>
      <c r="I665" s="1" t="s">
        <v>1579</v>
      </c>
      <c r="J665" s="15">
        <v>6</v>
      </c>
      <c r="K665" s="15">
        <v>15</v>
      </c>
      <c r="L665" s="15">
        <v>4</v>
      </c>
      <c r="M665" s="15">
        <v>11</v>
      </c>
      <c r="N665" s="15">
        <v>5</v>
      </c>
      <c r="O665" s="15">
        <v>1</v>
      </c>
      <c r="P665" s="15">
        <v>4</v>
      </c>
      <c r="Q665" s="15">
        <v>5</v>
      </c>
      <c r="R665" s="15">
        <v>13</v>
      </c>
      <c r="S665" s="15">
        <v>3</v>
      </c>
      <c r="T665" s="15">
        <v>10</v>
      </c>
      <c r="U665" s="15">
        <v>5</v>
      </c>
      <c r="V665" s="15">
        <v>1</v>
      </c>
      <c r="W665" s="15">
        <v>4</v>
      </c>
      <c r="X665" s="15">
        <v>1</v>
      </c>
      <c r="Y665" s="15">
        <v>2</v>
      </c>
      <c r="Z665" s="15">
        <v>1</v>
      </c>
      <c r="AA665" s="15">
        <v>1</v>
      </c>
      <c r="AB665" s="15">
        <v>0</v>
      </c>
      <c r="AC665" s="15">
        <v>0</v>
      </c>
      <c r="AD665" s="15">
        <v>0</v>
      </c>
      <c r="AE665" s="15">
        <v>1</v>
      </c>
      <c r="AF665" s="15">
        <v>2</v>
      </c>
      <c r="AG665" s="15">
        <v>1</v>
      </c>
      <c r="AH665" s="15">
        <v>1</v>
      </c>
      <c r="AI665" s="15">
        <v>0</v>
      </c>
      <c r="AJ665" s="15">
        <v>0</v>
      </c>
      <c r="AK665" s="15">
        <v>0</v>
      </c>
      <c r="AL665" s="15">
        <v>0</v>
      </c>
      <c r="AM665" s="15">
        <v>0</v>
      </c>
      <c r="AN665" s="15">
        <v>0</v>
      </c>
      <c r="AO665" s="15">
        <v>0</v>
      </c>
      <c r="AP665" s="15">
        <v>0</v>
      </c>
      <c r="AQ665" s="15">
        <v>0</v>
      </c>
      <c r="AR665" s="15">
        <v>0</v>
      </c>
      <c r="AS665" s="15">
        <v>0</v>
      </c>
      <c r="AT665" s="15">
        <v>0</v>
      </c>
      <c r="AU665" s="15">
        <v>0</v>
      </c>
      <c r="AV665" s="15">
        <v>0</v>
      </c>
      <c r="AW665" s="15">
        <v>0</v>
      </c>
      <c r="AX665" s="15">
        <v>0</v>
      </c>
      <c r="AY665" s="15">
        <v>0</v>
      </c>
    </row>
    <row r="666" spans="1:51">
      <c r="A666" s="1">
        <v>31758</v>
      </c>
      <c r="B666" s="1" t="s">
        <v>1762</v>
      </c>
      <c r="C666" s="1">
        <v>4</v>
      </c>
      <c r="D666" s="1" t="s">
        <v>1763</v>
      </c>
      <c r="E666" s="1" t="s">
        <v>1580</v>
      </c>
      <c r="F666" s="1">
        <v>5</v>
      </c>
      <c r="G666" s="1" t="s">
        <v>272</v>
      </c>
      <c r="H666" s="1">
        <v>0</v>
      </c>
      <c r="I666" s="1" t="s">
        <v>1581</v>
      </c>
      <c r="J666" s="15">
        <v>1</v>
      </c>
      <c r="K666" s="15">
        <v>26</v>
      </c>
      <c r="L666" s="15">
        <v>16</v>
      </c>
      <c r="M666" s="15">
        <v>10</v>
      </c>
      <c r="N666" s="15">
        <v>16</v>
      </c>
      <c r="O666" s="15">
        <v>12</v>
      </c>
      <c r="P666" s="15">
        <v>4</v>
      </c>
      <c r="Q666" s="15">
        <v>0</v>
      </c>
      <c r="R666" s="15">
        <v>0</v>
      </c>
      <c r="S666" s="15">
        <v>0</v>
      </c>
      <c r="T666" s="15">
        <v>0</v>
      </c>
      <c r="U666" s="15">
        <v>0</v>
      </c>
      <c r="V666" s="15">
        <v>0</v>
      </c>
      <c r="W666" s="15">
        <v>0</v>
      </c>
      <c r="X666" s="15">
        <v>1</v>
      </c>
      <c r="Y666" s="15">
        <v>26</v>
      </c>
      <c r="Z666" s="15">
        <v>16</v>
      </c>
      <c r="AA666" s="15">
        <v>10</v>
      </c>
      <c r="AB666" s="15">
        <v>16</v>
      </c>
      <c r="AC666" s="15">
        <v>12</v>
      </c>
      <c r="AD666" s="15">
        <v>4</v>
      </c>
      <c r="AE666" s="15">
        <v>1</v>
      </c>
      <c r="AF666" s="15">
        <v>26</v>
      </c>
      <c r="AG666" s="15">
        <v>16</v>
      </c>
      <c r="AH666" s="15">
        <v>10</v>
      </c>
      <c r="AI666" s="15">
        <v>16</v>
      </c>
      <c r="AJ666" s="15">
        <v>12</v>
      </c>
      <c r="AK666" s="15">
        <v>4</v>
      </c>
      <c r="AL666" s="15">
        <v>0</v>
      </c>
      <c r="AM666" s="15">
        <v>0</v>
      </c>
      <c r="AN666" s="15">
        <v>0</v>
      </c>
      <c r="AO666" s="15">
        <v>0</v>
      </c>
      <c r="AP666" s="15">
        <v>0</v>
      </c>
      <c r="AQ666" s="15">
        <v>0</v>
      </c>
      <c r="AR666" s="15">
        <v>0</v>
      </c>
      <c r="AS666" s="15">
        <v>0</v>
      </c>
      <c r="AT666" s="15">
        <v>0</v>
      </c>
      <c r="AU666" s="15">
        <v>0</v>
      </c>
      <c r="AV666" s="15">
        <v>0</v>
      </c>
      <c r="AW666" s="15">
        <v>0</v>
      </c>
      <c r="AX666" s="15">
        <v>0</v>
      </c>
      <c r="AY666" s="15">
        <v>0</v>
      </c>
    </row>
    <row r="667" spans="1:51">
      <c r="A667" s="1">
        <v>31769</v>
      </c>
      <c r="B667" s="1" t="s">
        <v>1762</v>
      </c>
      <c r="C667" s="1">
        <v>4</v>
      </c>
      <c r="D667" s="1" t="s">
        <v>1763</v>
      </c>
      <c r="E667" s="1" t="s">
        <v>1582</v>
      </c>
      <c r="F667" s="1">
        <v>2</v>
      </c>
      <c r="G667" s="1" t="s">
        <v>272</v>
      </c>
      <c r="H667" s="1">
        <v>0</v>
      </c>
      <c r="I667" s="1" t="s">
        <v>1583</v>
      </c>
      <c r="J667" s="15">
        <v>163</v>
      </c>
      <c r="K667" s="15">
        <v>3043</v>
      </c>
      <c r="L667" s="15">
        <v>809</v>
      </c>
      <c r="M667" s="15">
        <v>2226</v>
      </c>
      <c r="N667" s="15">
        <v>2857</v>
      </c>
      <c r="O667" s="15">
        <v>706</v>
      </c>
      <c r="P667" s="15">
        <v>2143</v>
      </c>
      <c r="Q667" s="15">
        <v>73</v>
      </c>
      <c r="R667" s="15">
        <v>301</v>
      </c>
      <c r="S667" s="15">
        <v>99</v>
      </c>
      <c r="T667" s="15">
        <v>202</v>
      </c>
      <c r="U667" s="15">
        <v>208</v>
      </c>
      <c r="V667" s="15">
        <v>34</v>
      </c>
      <c r="W667" s="15">
        <v>174</v>
      </c>
      <c r="X667" s="15">
        <v>90</v>
      </c>
      <c r="Y667" s="15">
        <v>2742</v>
      </c>
      <c r="Z667" s="15">
        <v>710</v>
      </c>
      <c r="AA667" s="15">
        <v>2024</v>
      </c>
      <c r="AB667" s="15">
        <v>2649</v>
      </c>
      <c r="AC667" s="15">
        <v>672</v>
      </c>
      <c r="AD667" s="15">
        <v>1969</v>
      </c>
      <c r="AE667" s="15">
        <v>14</v>
      </c>
      <c r="AF667" s="15">
        <v>215</v>
      </c>
      <c r="AG667" s="15">
        <v>35</v>
      </c>
      <c r="AH667" s="15">
        <v>177</v>
      </c>
      <c r="AI667" s="15">
        <v>183</v>
      </c>
      <c r="AJ667" s="15">
        <v>26</v>
      </c>
      <c r="AK667" s="15">
        <v>154</v>
      </c>
      <c r="AL667" s="15">
        <v>76</v>
      </c>
      <c r="AM667" s="15">
        <v>2527</v>
      </c>
      <c r="AN667" s="15">
        <v>675</v>
      </c>
      <c r="AO667" s="15">
        <v>1847</v>
      </c>
      <c r="AP667" s="15">
        <v>2466</v>
      </c>
      <c r="AQ667" s="15">
        <v>646</v>
      </c>
      <c r="AR667" s="15">
        <v>1815</v>
      </c>
      <c r="AS667" s="15">
        <v>0</v>
      </c>
      <c r="AT667" s="15">
        <v>0</v>
      </c>
      <c r="AU667" s="15">
        <v>0</v>
      </c>
      <c r="AV667" s="15">
        <v>0</v>
      </c>
      <c r="AW667" s="15">
        <v>0</v>
      </c>
      <c r="AX667" s="15">
        <v>0</v>
      </c>
      <c r="AY667" s="15">
        <v>0</v>
      </c>
    </row>
    <row r="668" spans="1:51">
      <c r="A668" s="1">
        <v>31780</v>
      </c>
      <c r="B668" s="1" t="s">
        <v>1762</v>
      </c>
      <c r="C668" s="1">
        <v>4</v>
      </c>
      <c r="D668" s="1" t="s">
        <v>1763</v>
      </c>
      <c r="E668" s="1" t="s">
        <v>1584</v>
      </c>
      <c r="F668" s="1">
        <v>4</v>
      </c>
      <c r="G668" s="1" t="s">
        <v>272</v>
      </c>
      <c r="H668" s="1">
        <v>0</v>
      </c>
      <c r="I668" s="1" t="s">
        <v>1585</v>
      </c>
      <c r="J668" s="15">
        <v>100</v>
      </c>
      <c r="K668" s="15">
        <v>1641</v>
      </c>
      <c r="L668" s="15">
        <v>438</v>
      </c>
      <c r="M668" s="15">
        <v>1203</v>
      </c>
      <c r="N668" s="15">
        <v>1486</v>
      </c>
      <c r="O668" s="15">
        <v>344</v>
      </c>
      <c r="P668" s="15">
        <v>1142</v>
      </c>
      <c r="Q668" s="15">
        <v>73</v>
      </c>
      <c r="R668" s="15">
        <v>301</v>
      </c>
      <c r="S668" s="15">
        <v>99</v>
      </c>
      <c r="T668" s="15">
        <v>202</v>
      </c>
      <c r="U668" s="15">
        <v>208</v>
      </c>
      <c r="V668" s="15">
        <v>34</v>
      </c>
      <c r="W668" s="15">
        <v>174</v>
      </c>
      <c r="X668" s="15">
        <v>27</v>
      </c>
      <c r="Y668" s="15">
        <v>1340</v>
      </c>
      <c r="Z668" s="15">
        <v>339</v>
      </c>
      <c r="AA668" s="15">
        <v>1001</v>
      </c>
      <c r="AB668" s="15">
        <v>1278</v>
      </c>
      <c r="AC668" s="15">
        <v>310</v>
      </c>
      <c r="AD668" s="15">
        <v>968</v>
      </c>
      <c r="AE668" s="15">
        <v>3</v>
      </c>
      <c r="AF668" s="15">
        <v>15</v>
      </c>
      <c r="AG668" s="15">
        <v>5</v>
      </c>
      <c r="AH668" s="15">
        <v>10</v>
      </c>
      <c r="AI668" s="15">
        <v>11</v>
      </c>
      <c r="AJ668" s="15">
        <v>3</v>
      </c>
      <c r="AK668" s="15">
        <v>8</v>
      </c>
      <c r="AL668" s="15">
        <v>24</v>
      </c>
      <c r="AM668" s="15">
        <v>1325</v>
      </c>
      <c r="AN668" s="15">
        <v>334</v>
      </c>
      <c r="AO668" s="15">
        <v>991</v>
      </c>
      <c r="AP668" s="15">
        <v>1267</v>
      </c>
      <c r="AQ668" s="15">
        <v>307</v>
      </c>
      <c r="AR668" s="15">
        <v>960</v>
      </c>
      <c r="AS668" s="15">
        <v>0</v>
      </c>
      <c r="AT668" s="15">
        <v>0</v>
      </c>
      <c r="AU668" s="15">
        <v>0</v>
      </c>
      <c r="AV668" s="15">
        <v>0</v>
      </c>
      <c r="AW668" s="15">
        <v>0</v>
      </c>
      <c r="AX668" s="15">
        <v>0</v>
      </c>
      <c r="AY668" s="15">
        <v>0</v>
      </c>
    </row>
    <row r="669" spans="1:51">
      <c r="A669" s="1">
        <v>31791</v>
      </c>
      <c r="B669" s="1" t="s">
        <v>1762</v>
      </c>
      <c r="C669" s="1">
        <v>4</v>
      </c>
      <c r="D669" s="1" t="s">
        <v>1763</v>
      </c>
      <c r="E669" s="1" t="s">
        <v>1586</v>
      </c>
      <c r="F669" s="1">
        <v>5</v>
      </c>
      <c r="G669" s="1" t="s">
        <v>272</v>
      </c>
      <c r="H669" s="1">
        <v>0</v>
      </c>
      <c r="I669" s="1" t="s">
        <v>1587</v>
      </c>
      <c r="J669" s="15">
        <v>0</v>
      </c>
      <c r="K669" s="15">
        <v>0</v>
      </c>
      <c r="L669" s="15">
        <v>0</v>
      </c>
      <c r="M669" s="15">
        <v>0</v>
      </c>
      <c r="N669" s="15">
        <v>0</v>
      </c>
      <c r="O669" s="15">
        <v>0</v>
      </c>
      <c r="P669" s="15">
        <v>0</v>
      </c>
      <c r="Q669" s="15">
        <v>0</v>
      </c>
      <c r="R669" s="15">
        <v>0</v>
      </c>
      <c r="S669" s="15">
        <v>0</v>
      </c>
      <c r="T669" s="15">
        <v>0</v>
      </c>
      <c r="U669" s="15">
        <v>0</v>
      </c>
      <c r="V669" s="15">
        <v>0</v>
      </c>
      <c r="W669" s="15">
        <v>0</v>
      </c>
      <c r="X669" s="15">
        <v>0</v>
      </c>
      <c r="Y669" s="15">
        <v>0</v>
      </c>
      <c r="Z669" s="15">
        <v>0</v>
      </c>
      <c r="AA669" s="15">
        <v>0</v>
      </c>
      <c r="AB669" s="15">
        <v>0</v>
      </c>
      <c r="AC669" s="15">
        <v>0</v>
      </c>
      <c r="AD669" s="15">
        <v>0</v>
      </c>
      <c r="AE669" s="15">
        <v>0</v>
      </c>
      <c r="AF669" s="15">
        <v>0</v>
      </c>
      <c r="AG669" s="15">
        <v>0</v>
      </c>
      <c r="AH669" s="15">
        <v>0</v>
      </c>
      <c r="AI669" s="15">
        <v>0</v>
      </c>
      <c r="AJ669" s="15">
        <v>0</v>
      </c>
      <c r="AK669" s="15">
        <v>0</v>
      </c>
      <c r="AL669" s="15">
        <v>0</v>
      </c>
      <c r="AM669" s="15">
        <v>0</v>
      </c>
      <c r="AN669" s="15">
        <v>0</v>
      </c>
      <c r="AO669" s="15">
        <v>0</v>
      </c>
      <c r="AP669" s="15">
        <v>0</v>
      </c>
      <c r="AQ669" s="15">
        <v>0</v>
      </c>
      <c r="AR669" s="15">
        <v>0</v>
      </c>
      <c r="AS669" s="15">
        <v>0</v>
      </c>
      <c r="AT669" s="15">
        <v>0</v>
      </c>
      <c r="AU669" s="15">
        <v>0</v>
      </c>
      <c r="AV669" s="15">
        <v>0</v>
      </c>
      <c r="AW669" s="15">
        <v>0</v>
      </c>
      <c r="AX669" s="15">
        <v>0</v>
      </c>
      <c r="AY669" s="15">
        <v>0</v>
      </c>
    </row>
    <row r="670" spans="1:51">
      <c r="A670" s="1">
        <v>31802</v>
      </c>
      <c r="B670" s="1" t="s">
        <v>1762</v>
      </c>
      <c r="C670" s="1">
        <v>4</v>
      </c>
      <c r="D670" s="1" t="s">
        <v>1763</v>
      </c>
      <c r="E670" s="1" t="s">
        <v>1588</v>
      </c>
      <c r="F670" s="1">
        <v>5</v>
      </c>
      <c r="G670" s="1" t="s">
        <v>272</v>
      </c>
      <c r="H670" s="1">
        <v>0</v>
      </c>
      <c r="I670" s="1" t="s">
        <v>1589</v>
      </c>
      <c r="J670" s="15">
        <v>6</v>
      </c>
      <c r="K670" s="15">
        <v>1158</v>
      </c>
      <c r="L670" s="15">
        <v>302</v>
      </c>
      <c r="M670" s="15">
        <v>856</v>
      </c>
      <c r="N670" s="15">
        <v>1150</v>
      </c>
      <c r="O670" s="15">
        <v>298</v>
      </c>
      <c r="P670" s="15">
        <v>852</v>
      </c>
      <c r="Q670" s="15">
        <v>0</v>
      </c>
      <c r="R670" s="15">
        <v>0</v>
      </c>
      <c r="S670" s="15">
        <v>0</v>
      </c>
      <c r="T670" s="15">
        <v>0</v>
      </c>
      <c r="U670" s="15">
        <v>0</v>
      </c>
      <c r="V670" s="15">
        <v>0</v>
      </c>
      <c r="W670" s="15">
        <v>0</v>
      </c>
      <c r="X670" s="15">
        <v>6</v>
      </c>
      <c r="Y670" s="15">
        <v>1158</v>
      </c>
      <c r="Z670" s="15">
        <v>302</v>
      </c>
      <c r="AA670" s="15">
        <v>856</v>
      </c>
      <c r="AB670" s="15">
        <v>1150</v>
      </c>
      <c r="AC670" s="15">
        <v>298</v>
      </c>
      <c r="AD670" s="15">
        <v>852</v>
      </c>
      <c r="AE670" s="15">
        <v>0</v>
      </c>
      <c r="AF670" s="15">
        <v>0</v>
      </c>
      <c r="AG670" s="15">
        <v>0</v>
      </c>
      <c r="AH670" s="15">
        <v>0</v>
      </c>
      <c r="AI670" s="15">
        <v>0</v>
      </c>
      <c r="AJ670" s="15">
        <v>0</v>
      </c>
      <c r="AK670" s="15">
        <v>0</v>
      </c>
      <c r="AL670" s="15">
        <v>6</v>
      </c>
      <c r="AM670" s="15">
        <v>1158</v>
      </c>
      <c r="AN670" s="15">
        <v>302</v>
      </c>
      <c r="AO670" s="15">
        <v>856</v>
      </c>
      <c r="AP670" s="15">
        <v>1150</v>
      </c>
      <c r="AQ670" s="15">
        <v>298</v>
      </c>
      <c r="AR670" s="15">
        <v>852</v>
      </c>
      <c r="AS670" s="15">
        <v>0</v>
      </c>
      <c r="AT670" s="15">
        <v>0</v>
      </c>
      <c r="AU670" s="15">
        <v>0</v>
      </c>
      <c r="AV670" s="15">
        <v>0</v>
      </c>
      <c r="AW670" s="15">
        <v>0</v>
      </c>
      <c r="AX670" s="15">
        <v>0</v>
      </c>
      <c r="AY670" s="15">
        <v>0</v>
      </c>
    </row>
    <row r="671" spans="1:51">
      <c r="A671" s="1">
        <v>31813</v>
      </c>
      <c r="B671" s="1" t="s">
        <v>1762</v>
      </c>
      <c r="C671" s="1">
        <v>4</v>
      </c>
      <c r="D671" s="1" t="s">
        <v>1763</v>
      </c>
      <c r="E671" s="1" t="s">
        <v>1590</v>
      </c>
      <c r="F671" s="1">
        <v>5</v>
      </c>
      <c r="G671" s="1" t="s">
        <v>272</v>
      </c>
      <c r="H671" s="1">
        <v>0</v>
      </c>
      <c r="I671" s="1" t="s">
        <v>1591</v>
      </c>
      <c r="J671" s="15">
        <v>32</v>
      </c>
      <c r="K671" s="15">
        <v>240</v>
      </c>
      <c r="L671" s="15">
        <v>60</v>
      </c>
      <c r="M671" s="15">
        <v>180</v>
      </c>
      <c r="N671" s="15">
        <v>176</v>
      </c>
      <c r="O671" s="15">
        <v>25</v>
      </c>
      <c r="P671" s="15">
        <v>151</v>
      </c>
      <c r="Q671" s="15">
        <v>16</v>
      </c>
      <c r="R671" s="15">
        <v>91</v>
      </c>
      <c r="S671" s="15">
        <v>30</v>
      </c>
      <c r="T671" s="15">
        <v>61</v>
      </c>
      <c r="U671" s="15">
        <v>72</v>
      </c>
      <c r="V671" s="15">
        <v>16</v>
      </c>
      <c r="W671" s="15">
        <v>56</v>
      </c>
      <c r="X671" s="15">
        <v>16</v>
      </c>
      <c r="Y671" s="15">
        <v>149</v>
      </c>
      <c r="Z671" s="15">
        <v>30</v>
      </c>
      <c r="AA671" s="15">
        <v>119</v>
      </c>
      <c r="AB671" s="15">
        <v>104</v>
      </c>
      <c r="AC671" s="15">
        <v>9</v>
      </c>
      <c r="AD671" s="15">
        <v>95</v>
      </c>
      <c r="AE671" s="15">
        <v>0</v>
      </c>
      <c r="AF671" s="15">
        <v>0</v>
      </c>
      <c r="AG671" s="15">
        <v>0</v>
      </c>
      <c r="AH671" s="15">
        <v>0</v>
      </c>
      <c r="AI671" s="15">
        <v>0</v>
      </c>
      <c r="AJ671" s="15">
        <v>0</v>
      </c>
      <c r="AK671" s="15">
        <v>0</v>
      </c>
      <c r="AL671" s="15">
        <v>16</v>
      </c>
      <c r="AM671" s="15">
        <v>149</v>
      </c>
      <c r="AN671" s="15">
        <v>30</v>
      </c>
      <c r="AO671" s="15">
        <v>119</v>
      </c>
      <c r="AP671" s="15">
        <v>104</v>
      </c>
      <c r="AQ671" s="15">
        <v>9</v>
      </c>
      <c r="AR671" s="15">
        <v>95</v>
      </c>
      <c r="AS671" s="15">
        <v>0</v>
      </c>
      <c r="AT671" s="15">
        <v>0</v>
      </c>
      <c r="AU671" s="15">
        <v>0</v>
      </c>
      <c r="AV671" s="15">
        <v>0</v>
      </c>
      <c r="AW671" s="15">
        <v>0</v>
      </c>
      <c r="AX671" s="15">
        <v>0</v>
      </c>
      <c r="AY671" s="15">
        <v>0</v>
      </c>
    </row>
    <row r="672" spans="1:51">
      <c r="A672" s="1">
        <v>31824</v>
      </c>
      <c r="B672" s="1" t="s">
        <v>1762</v>
      </c>
      <c r="C672" s="1">
        <v>4</v>
      </c>
      <c r="D672" s="1" t="s">
        <v>1763</v>
      </c>
      <c r="E672" s="1" t="s">
        <v>1592</v>
      </c>
      <c r="F672" s="1">
        <v>5</v>
      </c>
      <c r="G672" s="1" t="s">
        <v>272</v>
      </c>
      <c r="H672" s="1">
        <v>0</v>
      </c>
      <c r="I672" s="1" t="s">
        <v>1593</v>
      </c>
      <c r="J672" s="15">
        <v>28</v>
      </c>
      <c r="K672" s="15">
        <v>157</v>
      </c>
      <c r="L672" s="15">
        <v>40</v>
      </c>
      <c r="M672" s="15">
        <v>117</v>
      </c>
      <c r="N672" s="15">
        <v>119</v>
      </c>
      <c r="O672" s="15">
        <v>14</v>
      </c>
      <c r="P672" s="15">
        <v>105</v>
      </c>
      <c r="Q672" s="15">
        <v>26</v>
      </c>
      <c r="R672" s="15">
        <v>139</v>
      </c>
      <c r="S672" s="15">
        <v>38</v>
      </c>
      <c r="T672" s="15">
        <v>101</v>
      </c>
      <c r="U672" s="15">
        <v>106</v>
      </c>
      <c r="V672" s="15">
        <v>14</v>
      </c>
      <c r="W672" s="15">
        <v>92</v>
      </c>
      <c r="X672" s="15">
        <v>2</v>
      </c>
      <c r="Y672" s="15">
        <v>18</v>
      </c>
      <c r="Z672" s="15">
        <v>2</v>
      </c>
      <c r="AA672" s="15">
        <v>16</v>
      </c>
      <c r="AB672" s="15">
        <v>13</v>
      </c>
      <c r="AC672" s="15">
        <v>0</v>
      </c>
      <c r="AD672" s="15">
        <v>13</v>
      </c>
      <c r="AE672" s="15">
        <v>0</v>
      </c>
      <c r="AF672" s="15">
        <v>0</v>
      </c>
      <c r="AG672" s="15">
        <v>0</v>
      </c>
      <c r="AH672" s="15">
        <v>0</v>
      </c>
      <c r="AI672" s="15">
        <v>0</v>
      </c>
      <c r="AJ672" s="15">
        <v>0</v>
      </c>
      <c r="AK672" s="15">
        <v>0</v>
      </c>
      <c r="AL672" s="15">
        <v>2</v>
      </c>
      <c r="AM672" s="15">
        <v>18</v>
      </c>
      <c r="AN672" s="15">
        <v>2</v>
      </c>
      <c r="AO672" s="15">
        <v>16</v>
      </c>
      <c r="AP672" s="15">
        <v>13</v>
      </c>
      <c r="AQ672" s="15">
        <v>0</v>
      </c>
      <c r="AR672" s="15">
        <v>13</v>
      </c>
      <c r="AS672" s="15">
        <v>0</v>
      </c>
      <c r="AT672" s="15">
        <v>0</v>
      </c>
      <c r="AU672" s="15">
        <v>0</v>
      </c>
      <c r="AV672" s="15">
        <v>0</v>
      </c>
      <c r="AW672" s="15">
        <v>0</v>
      </c>
      <c r="AX672" s="15">
        <v>0</v>
      </c>
      <c r="AY672" s="15">
        <v>0</v>
      </c>
    </row>
    <row r="673" spans="1:51">
      <c r="A673" s="1">
        <v>31835</v>
      </c>
      <c r="B673" s="1" t="s">
        <v>1762</v>
      </c>
      <c r="C673" s="1">
        <v>4</v>
      </c>
      <c r="D673" s="1" t="s">
        <v>1763</v>
      </c>
      <c r="E673" s="1" t="s">
        <v>1594</v>
      </c>
      <c r="F673" s="1">
        <v>5</v>
      </c>
      <c r="G673" s="1" t="s">
        <v>272</v>
      </c>
      <c r="H673" s="1">
        <v>0</v>
      </c>
      <c r="I673" s="1" t="s">
        <v>1595</v>
      </c>
      <c r="J673" s="15">
        <v>1</v>
      </c>
      <c r="K673" s="15">
        <v>12</v>
      </c>
      <c r="L673" s="15">
        <v>4</v>
      </c>
      <c r="M673" s="15">
        <v>8</v>
      </c>
      <c r="N673" s="15">
        <v>11</v>
      </c>
      <c r="O673" s="15">
        <v>3</v>
      </c>
      <c r="P673" s="15">
        <v>8</v>
      </c>
      <c r="Q673" s="15">
        <v>0</v>
      </c>
      <c r="R673" s="15">
        <v>0</v>
      </c>
      <c r="S673" s="15">
        <v>0</v>
      </c>
      <c r="T673" s="15">
        <v>0</v>
      </c>
      <c r="U673" s="15">
        <v>0</v>
      </c>
      <c r="V673" s="15">
        <v>0</v>
      </c>
      <c r="W673" s="15">
        <v>0</v>
      </c>
      <c r="X673" s="15">
        <v>1</v>
      </c>
      <c r="Y673" s="15">
        <v>12</v>
      </c>
      <c r="Z673" s="15">
        <v>4</v>
      </c>
      <c r="AA673" s="15">
        <v>8</v>
      </c>
      <c r="AB673" s="15">
        <v>11</v>
      </c>
      <c r="AC673" s="15">
        <v>3</v>
      </c>
      <c r="AD673" s="15">
        <v>8</v>
      </c>
      <c r="AE673" s="15">
        <v>1</v>
      </c>
      <c r="AF673" s="15">
        <v>12</v>
      </c>
      <c r="AG673" s="15">
        <v>4</v>
      </c>
      <c r="AH673" s="15">
        <v>8</v>
      </c>
      <c r="AI673" s="15">
        <v>11</v>
      </c>
      <c r="AJ673" s="15">
        <v>3</v>
      </c>
      <c r="AK673" s="15">
        <v>8</v>
      </c>
      <c r="AL673" s="15">
        <v>0</v>
      </c>
      <c r="AM673" s="15">
        <v>0</v>
      </c>
      <c r="AN673" s="15">
        <v>0</v>
      </c>
      <c r="AO673" s="15">
        <v>0</v>
      </c>
      <c r="AP673" s="15">
        <v>0</v>
      </c>
      <c r="AQ673" s="15">
        <v>0</v>
      </c>
      <c r="AR673" s="15">
        <v>0</v>
      </c>
      <c r="AS673" s="15">
        <v>0</v>
      </c>
      <c r="AT673" s="15">
        <v>0</v>
      </c>
      <c r="AU673" s="15">
        <v>0</v>
      </c>
      <c r="AV673" s="15">
        <v>0</v>
      </c>
      <c r="AW673" s="15">
        <v>0</v>
      </c>
      <c r="AX673" s="15">
        <v>0</v>
      </c>
      <c r="AY673" s="15">
        <v>0</v>
      </c>
    </row>
    <row r="674" spans="1:51">
      <c r="A674" s="1">
        <v>31846</v>
      </c>
      <c r="B674" s="1" t="s">
        <v>1762</v>
      </c>
      <c r="C674" s="1">
        <v>4</v>
      </c>
      <c r="D674" s="1" t="s">
        <v>1763</v>
      </c>
      <c r="E674" s="1" t="s">
        <v>1596</v>
      </c>
      <c r="F674" s="1">
        <v>6</v>
      </c>
      <c r="G674" s="1" t="s">
        <v>272</v>
      </c>
      <c r="H674" s="1">
        <v>0</v>
      </c>
      <c r="I674" s="1" t="s">
        <v>1597</v>
      </c>
      <c r="J674" s="15">
        <v>0</v>
      </c>
      <c r="K674" s="15">
        <v>0</v>
      </c>
      <c r="L674" s="15">
        <v>0</v>
      </c>
      <c r="M674" s="15">
        <v>0</v>
      </c>
      <c r="N674" s="15">
        <v>0</v>
      </c>
      <c r="O674" s="15">
        <v>0</v>
      </c>
      <c r="P674" s="15">
        <v>0</v>
      </c>
      <c r="Q674" s="15">
        <v>0</v>
      </c>
      <c r="R674" s="15">
        <v>0</v>
      </c>
      <c r="S674" s="15">
        <v>0</v>
      </c>
      <c r="T674" s="15">
        <v>0</v>
      </c>
      <c r="U674" s="15">
        <v>0</v>
      </c>
      <c r="V674" s="15">
        <v>0</v>
      </c>
      <c r="W674" s="15">
        <v>0</v>
      </c>
      <c r="X674" s="15">
        <v>0</v>
      </c>
      <c r="Y674" s="15">
        <v>0</v>
      </c>
      <c r="Z674" s="15">
        <v>0</v>
      </c>
      <c r="AA674" s="15">
        <v>0</v>
      </c>
      <c r="AB674" s="15">
        <v>0</v>
      </c>
      <c r="AC674" s="15">
        <v>0</v>
      </c>
      <c r="AD674" s="15">
        <v>0</v>
      </c>
      <c r="AE674" s="15">
        <v>0</v>
      </c>
      <c r="AF674" s="15">
        <v>0</v>
      </c>
      <c r="AG674" s="15">
        <v>0</v>
      </c>
      <c r="AH674" s="15">
        <v>0</v>
      </c>
      <c r="AI674" s="15">
        <v>0</v>
      </c>
      <c r="AJ674" s="15">
        <v>0</v>
      </c>
      <c r="AK674" s="15">
        <v>0</v>
      </c>
      <c r="AL674" s="15">
        <v>0</v>
      </c>
      <c r="AM674" s="15">
        <v>0</v>
      </c>
      <c r="AN674" s="15">
        <v>0</v>
      </c>
      <c r="AO674" s="15">
        <v>0</v>
      </c>
      <c r="AP674" s="15">
        <v>0</v>
      </c>
      <c r="AQ674" s="15">
        <v>0</v>
      </c>
      <c r="AR674" s="15">
        <v>0</v>
      </c>
      <c r="AS674" s="15">
        <v>0</v>
      </c>
      <c r="AT674" s="15">
        <v>0</v>
      </c>
      <c r="AU674" s="15">
        <v>0</v>
      </c>
      <c r="AV674" s="15">
        <v>0</v>
      </c>
      <c r="AW674" s="15">
        <v>0</v>
      </c>
      <c r="AX674" s="15">
        <v>0</v>
      </c>
      <c r="AY674" s="15">
        <v>0</v>
      </c>
    </row>
    <row r="675" spans="1:51">
      <c r="A675" s="1">
        <v>31857</v>
      </c>
      <c r="B675" s="1" t="s">
        <v>1762</v>
      </c>
      <c r="C675" s="1">
        <v>4</v>
      </c>
      <c r="D675" s="1" t="s">
        <v>1763</v>
      </c>
      <c r="E675" s="1" t="s">
        <v>1598</v>
      </c>
      <c r="F675" s="1">
        <v>6</v>
      </c>
      <c r="G675" s="1" t="s">
        <v>272</v>
      </c>
      <c r="H675" s="1">
        <v>0</v>
      </c>
      <c r="I675" s="1" t="s">
        <v>1599</v>
      </c>
      <c r="J675" s="15">
        <v>1</v>
      </c>
      <c r="K675" s="15">
        <v>12</v>
      </c>
      <c r="L675" s="15">
        <v>4</v>
      </c>
      <c r="M675" s="15">
        <v>8</v>
      </c>
      <c r="N675" s="15">
        <v>11</v>
      </c>
      <c r="O675" s="15">
        <v>3</v>
      </c>
      <c r="P675" s="15">
        <v>8</v>
      </c>
      <c r="Q675" s="15">
        <v>0</v>
      </c>
      <c r="R675" s="15">
        <v>0</v>
      </c>
      <c r="S675" s="15">
        <v>0</v>
      </c>
      <c r="T675" s="15">
        <v>0</v>
      </c>
      <c r="U675" s="15">
        <v>0</v>
      </c>
      <c r="V675" s="15">
        <v>0</v>
      </c>
      <c r="W675" s="15">
        <v>0</v>
      </c>
      <c r="X675" s="15">
        <v>1</v>
      </c>
      <c r="Y675" s="15">
        <v>12</v>
      </c>
      <c r="Z675" s="15">
        <v>4</v>
      </c>
      <c r="AA675" s="15">
        <v>8</v>
      </c>
      <c r="AB675" s="15">
        <v>11</v>
      </c>
      <c r="AC675" s="15">
        <v>3</v>
      </c>
      <c r="AD675" s="15">
        <v>8</v>
      </c>
      <c r="AE675" s="15">
        <v>1</v>
      </c>
      <c r="AF675" s="15">
        <v>12</v>
      </c>
      <c r="AG675" s="15">
        <v>4</v>
      </c>
      <c r="AH675" s="15">
        <v>8</v>
      </c>
      <c r="AI675" s="15">
        <v>11</v>
      </c>
      <c r="AJ675" s="15">
        <v>3</v>
      </c>
      <c r="AK675" s="15">
        <v>8</v>
      </c>
      <c r="AL675" s="15">
        <v>0</v>
      </c>
      <c r="AM675" s="15">
        <v>0</v>
      </c>
      <c r="AN675" s="15">
        <v>0</v>
      </c>
      <c r="AO675" s="15">
        <v>0</v>
      </c>
      <c r="AP675" s="15">
        <v>0</v>
      </c>
      <c r="AQ675" s="15">
        <v>0</v>
      </c>
      <c r="AR675" s="15">
        <v>0</v>
      </c>
      <c r="AS675" s="15">
        <v>0</v>
      </c>
      <c r="AT675" s="15">
        <v>0</v>
      </c>
      <c r="AU675" s="15">
        <v>0</v>
      </c>
      <c r="AV675" s="15">
        <v>0</v>
      </c>
      <c r="AW675" s="15">
        <v>0</v>
      </c>
      <c r="AX675" s="15">
        <v>0</v>
      </c>
      <c r="AY675" s="15">
        <v>0</v>
      </c>
    </row>
    <row r="676" spans="1:51">
      <c r="A676" s="1">
        <v>31868</v>
      </c>
      <c r="B676" s="1" t="s">
        <v>1762</v>
      </c>
      <c r="C676" s="1">
        <v>4</v>
      </c>
      <c r="D676" s="1" t="s">
        <v>1763</v>
      </c>
      <c r="E676" s="1" t="s">
        <v>1600</v>
      </c>
      <c r="F676" s="1">
        <v>5</v>
      </c>
      <c r="G676" s="1" t="s">
        <v>272</v>
      </c>
      <c r="H676" s="1">
        <v>0</v>
      </c>
      <c r="I676" s="1" t="s">
        <v>1601</v>
      </c>
      <c r="J676" s="15">
        <v>29</v>
      </c>
      <c r="K676" s="15">
        <v>69</v>
      </c>
      <c r="L676" s="15">
        <v>28</v>
      </c>
      <c r="M676" s="15">
        <v>41</v>
      </c>
      <c r="N676" s="15">
        <v>30</v>
      </c>
      <c r="O676" s="15">
        <v>4</v>
      </c>
      <c r="P676" s="15">
        <v>26</v>
      </c>
      <c r="Q676" s="15">
        <v>27</v>
      </c>
      <c r="R676" s="15">
        <v>66</v>
      </c>
      <c r="S676" s="15">
        <v>27</v>
      </c>
      <c r="T676" s="15">
        <v>39</v>
      </c>
      <c r="U676" s="15">
        <v>30</v>
      </c>
      <c r="V676" s="15">
        <v>4</v>
      </c>
      <c r="W676" s="15">
        <v>26</v>
      </c>
      <c r="X676" s="15">
        <v>2</v>
      </c>
      <c r="Y676" s="15">
        <v>3</v>
      </c>
      <c r="Z676" s="15">
        <v>1</v>
      </c>
      <c r="AA676" s="15">
        <v>2</v>
      </c>
      <c r="AB676" s="15">
        <v>0</v>
      </c>
      <c r="AC676" s="15">
        <v>0</v>
      </c>
      <c r="AD676" s="15">
        <v>0</v>
      </c>
      <c r="AE676" s="15">
        <v>2</v>
      </c>
      <c r="AF676" s="15">
        <v>3</v>
      </c>
      <c r="AG676" s="15">
        <v>1</v>
      </c>
      <c r="AH676" s="15">
        <v>2</v>
      </c>
      <c r="AI676" s="15">
        <v>0</v>
      </c>
      <c r="AJ676" s="15">
        <v>0</v>
      </c>
      <c r="AK676" s="15">
        <v>0</v>
      </c>
      <c r="AL676" s="15">
        <v>0</v>
      </c>
      <c r="AM676" s="15">
        <v>0</v>
      </c>
      <c r="AN676" s="15">
        <v>0</v>
      </c>
      <c r="AO676" s="15">
        <v>0</v>
      </c>
      <c r="AP676" s="15">
        <v>0</v>
      </c>
      <c r="AQ676" s="15">
        <v>0</v>
      </c>
      <c r="AR676" s="15">
        <v>0</v>
      </c>
      <c r="AS676" s="15">
        <v>0</v>
      </c>
      <c r="AT676" s="15">
        <v>0</v>
      </c>
      <c r="AU676" s="15">
        <v>0</v>
      </c>
      <c r="AV676" s="15">
        <v>0</v>
      </c>
      <c r="AW676" s="15">
        <v>0</v>
      </c>
      <c r="AX676" s="15">
        <v>0</v>
      </c>
      <c r="AY676" s="15">
        <v>0</v>
      </c>
    </row>
    <row r="677" spans="1:51">
      <c r="A677" s="1">
        <v>31879</v>
      </c>
      <c r="B677" s="1" t="s">
        <v>1762</v>
      </c>
      <c r="C677" s="1">
        <v>4</v>
      </c>
      <c r="D677" s="1" t="s">
        <v>1763</v>
      </c>
      <c r="E677" s="1" t="s">
        <v>1602</v>
      </c>
      <c r="F677" s="1">
        <v>5</v>
      </c>
      <c r="G677" s="1" t="s">
        <v>272</v>
      </c>
      <c r="H677" s="1">
        <v>0</v>
      </c>
      <c r="I677" s="1" t="s">
        <v>1603</v>
      </c>
      <c r="J677" s="15">
        <v>4</v>
      </c>
      <c r="K677" s="15">
        <v>5</v>
      </c>
      <c r="L677" s="15">
        <v>4</v>
      </c>
      <c r="M677" s="15">
        <v>1</v>
      </c>
      <c r="N677" s="15">
        <v>0</v>
      </c>
      <c r="O677" s="15">
        <v>0</v>
      </c>
      <c r="P677" s="15">
        <v>0</v>
      </c>
      <c r="Q677" s="15">
        <v>4</v>
      </c>
      <c r="R677" s="15">
        <v>5</v>
      </c>
      <c r="S677" s="15">
        <v>4</v>
      </c>
      <c r="T677" s="15">
        <v>1</v>
      </c>
      <c r="U677" s="15">
        <v>0</v>
      </c>
      <c r="V677" s="15">
        <v>0</v>
      </c>
      <c r="W677" s="15">
        <v>0</v>
      </c>
      <c r="X677" s="15">
        <v>0</v>
      </c>
      <c r="Y677" s="15">
        <v>0</v>
      </c>
      <c r="Z677" s="15">
        <v>0</v>
      </c>
      <c r="AA677" s="15">
        <v>0</v>
      </c>
      <c r="AB677" s="15">
        <v>0</v>
      </c>
      <c r="AC677" s="15">
        <v>0</v>
      </c>
      <c r="AD677" s="15">
        <v>0</v>
      </c>
      <c r="AE677" s="15">
        <v>0</v>
      </c>
      <c r="AF677" s="15">
        <v>0</v>
      </c>
      <c r="AG677" s="15">
        <v>0</v>
      </c>
      <c r="AH677" s="15">
        <v>0</v>
      </c>
      <c r="AI677" s="15">
        <v>0</v>
      </c>
      <c r="AJ677" s="15">
        <v>0</v>
      </c>
      <c r="AK677" s="15">
        <v>0</v>
      </c>
      <c r="AL677" s="15">
        <v>0</v>
      </c>
      <c r="AM677" s="15">
        <v>0</v>
      </c>
      <c r="AN677" s="15">
        <v>0</v>
      </c>
      <c r="AO677" s="15">
        <v>0</v>
      </c>
      <c r="AP677" s="15">
        <v>0</v>
      </c>
      <c r="AQ677" s="15">
        <v>0</v>
      </c>
      <c r="AR677" s="15">
        <v>0</v>
      </c>
      <c r="AS677" s="15">
        <v>0</v>
      </c>
      <c r="AT677" s="15">
        <v>0</v>
      </c>
      <c r="AU677" s="15">
        <v>0</v>
      </c>
      <c r="AV677" s="15">
        <v>0</v>
      </c>
      <c r="AW677" s="15">
        <v>0</v>
      </c>
      <c r="AX677" s="15">
        <v>0</v>
      </c>
      <c r="AY677" s="15">
        <v>0</v>
      </c>
    </row>
    <row r="678" spans="1:51">
      <c r="A678" s="1">
        <v>31890</v>
      </c>
      <c r="B678" s="1" t="s">
        <v>1762</v>
      </c>
      <c r="C678" s="1">
        <v>4</v>
      </c>
      <c r="D678" s="1" t="s">
        <v>1763</v>
      </c>
      <c r="E678" s="1" t="s">
        <v>1604</v>
      </c>
      <c r="F678" s="1">
        <v>6</v>
      </c>
      <c r="G678" s="1" t="s">
        <v>272</v>
      </c>
      <c r="H678" s="1">
        <v>0</v>
      </c>
      <c r="I678" s="1" t="s">
        <v>1605</v>
      </c>
      <c r="J678" s="15">
        <v>4</v>
      </c>
      <c r="K678" s="15">
        <v>5</v>
      </c>
      <c r="L678" s="15">
        <v>4</v>
      </c>
      <c r="M678" s="15">
        <v>1</v>
      </c>
      <c r="N678" s="15">
        <v>0</v>
      </c>
      <c r="O678" s="15">
        <v>0</v>
      </c>
      <c r="P678" s="15">
        <v>0</v>
      </c>
      <c r="Q678" s="15">
        <v>4</v>
      </c>
      <c r="R678" s="15">
        <v>5</v>
      </c>
      <c r="S678" s="15">
        <v>4</v>
      </c>
      <c r="T678" s="15">
        <v>1</v>
      </c>
      <c r="U678" s="15">
        <v>0</v>
      </c>
      <c r="V678" s="15">
        <v>0</v>
      </c>
      <c r="W678" s="15">
        <v>0</v>
      </c>
      <c r="X678" s="15">
        <v>0</v>
      </c>
      <c r="Y678" s="15">
        <v>0</v>
      </c>
      <c r="Z678" s="15">
        <v>0</v>
      </c>
      <c r="AA678" s="15">
        <v>0</v>
      </c>
      <c r="AB678" s="15">
        <v>0</v>
      </c>
      <c r="AC678" s="15">
        <v>0</v>
      </c>
      <c r="AD678" s="15">
        <v>0</v>
      </c>
      <c r="AE678" s="15">
        <v>0</v>
      </c>
      <c r="AF678" s="15">
        <v>0</v>
      </c>
      <c r="AG678" s="15">
        <v>0</v>
      </c>
      <c r="AH678" s="15">
        <v>0</v>
      </c>
      <c r="AI678" s="15">
        <v>0</v>
      </c>
      <c r="AJ678" s="15">
        <v>0</v>
      </c>
      <c r="AK678" s="15">
        <v>0</v>
      </c>
      <c r="AL678" s="15">
        <v>0</v>
      </c>
      <c r="AM678" s="15">
        <v>0</v>
      </c>
      <c r="AN678" s="15">
        <v>0</v>
      </c>
      <c r="AO678" s="15">
        <v>0</v>
      </c>
      <c r="AP678" s="15">
        <v>0</v>
      </c>
      <c r="AQ678" s="15">
        <v>0</v>
      </c>
      <c r="AR678" s="15">
        <v>0</v>
      </c>
      <c r="AS678" s="15">
        <v>0</v>
      </c>
      <c r="AT678" s="15">
        <v>0</v>
      </c>
      <c r="AU678" s="15">
        <v>0</v>
      </c>
      <c r="AV678" s="15">
        <v>0</v>
      </c>
      <c r="AW678" s="15">
        <v>0</v>
      </c>
      <c r="AX678" s="15">
        <v>0</v>
      </c>
      <c r="AY678" s="15">
        <v>0</v>
      </c>
    </row>
    <row r="679" spans="1:51">
      <c r="A679" s="1">
        <v>31901</v>
      </c>
      <c r="B679" s="1" t="s">
        <v>1762</v>
      </c>
      <c r="C679" s="1">
        <v>4</v>
      </c>
      <c r="D679" s="1" t="s">
        <v>1763</v>
      </c>
      <c r="E679" s="1" t="s">
        <v>1606</v>
      </c>
      <c r="F679" s="1">
        <v>6</v>
      </c>
      <c r="G679" s="1" t="s">
        <v>272</v>
      </c>
      <c r="H679" s="1">
        <v>0</v>
      </c>
      <c r="I679" s="1" t="s">
        <v>1607</v>
      </c>
      <c r="J679" s="15">
        <v>0</v>
      </c>
      <c r="K679" s="15">
        <v>0</v>
      </c>
      <c r="L679" s="15">
        <v>0</v>
      </c>
      <c r="M679" s="15">
        <v>0</v>
      </c>
      <c r="N679" s="15">
        <v>0</v>
      </c>
      <c r="O679" s="15">
        <v>0</v>
      </c>
      <c r="P679" s="15">
        <v>0</v>
      </c>
      <c r="Q679" s="15">
        <v>0</v>
      </c>
      <c r="R679" s="15">
        <v>0</v>
      </c>
      <c r="S679" s="15">
        <v>0</v>
      </c>
      <c r="T679" s="15">
        <v>0</v>
      </c>
      <c r="U679" s="15">
        <v>0</v>
      </c>
      <c r="V679" s="15">
        <v>0</v>
      </c>
      <c r="W679" s="15">
        <v>0</v>
      </c>
      <c r="X679" s="15">
        <v>0</v>
      </c>
      <c r="Y679" s="15">
        <v>0</v>
      </c>
      <c r="Z679" s="15">
        <v>0</v>
      </c>
      <c r="AA679" s="15">
        <v>0</v>
      </c>
      <c r="AB679" s="15">
        <v>0</v>
      </c>
      <c r="AC679" s="15">
        <v>0</v>
      </c>
      <c r="AD679" s="15">
        <v>0</v>
      </c>
      <c r="AE679" s="15">
        <v>0</v>
      </c>
      <c r="AF679" s="15">
        <v>0</v>
      </c>
      <c r="AG679" s="15">
        <v>0</v>
      </c>
      <c r="AH679" s="15">
        <v>0</v>
      </c>
      <c r="AI679" s="15">
        <v>0</v>
      </c>
      <c r="AJ679" s="15">
        <v>0</v>
      </c>
      <c r="AK679" s="15">
        <v>0</v>
      </c>
      <c r="AL679" s="15">
        <v>0</v>
      </c>
      <c r="AM679" s="15">
        <v>0</v>
      </c>
      <c r="AN679" s="15">
        <v>0</v>
      </c>
      <c r="AO679" s="15">
        <v>0</v>
      </c>
      <c r="AP679" s="15">
        <v>0</v>
      </c>
      <c r="AQ679" s="15">
        <v>0</v>
      </c>
      <c r="AR679" s="15">
        <v>0</v>
      </c>
      <c r="AS679" s="15">
        <v>0</v>
      </c>
      <c r="AT679" s="15">
        <v>0</v>
      </c>
      <c r="AU679" s="15">
        <v>0</v>
      </c>
      <c r="AV679" s="15">
        <v>0</v>
      </c>
      <c r="AW679" s="15">
        <v>0</v>
      </c>
      <c r="AX679" s="15">
        <v>0</v>
      </c>
      <c r="AY679" s="15">
        <v>0</v>
      </c>
    </row>
    <row r="680" spans="1:51">
      <c r="A680" s="1">
        <v>31912</v>
      </c>
      <c r="B680" s="1" t="s">
        <v>1762</v>
      </c>
      <c r="C680" s="1">
        <v>4</v>
      </c>
      <c r="D680" s="1" t="s">
        <v>1763</v>
      </c>
      <c r="E680" s="1" t="s">
        <v>1608</v>
      </c>
      <c r="F680" s="1">
        <v>4</v>
      </c>
      <c r="G680" s="1" t="s">
        <v>272</v>
      </c>
      <c r="H680" s="1">
        <v>0</v>
      </c>
      <c r="I680" s="1" t="s">
        <v>1609</v>
      </c>
      <c r="J680" s="15">
        <v>0</v>
      </c>
      <c r="K680" s="15">
        <v>0</v>
      </c>
      <c r="L680" s="15">
        <v>0</v>
      </c>
      <c r="M680" s="15">
        <v>0</v>
      </c>
      <c r="N680" s="15">
        <v>0</v>
      </c>
      <c r="O680" s="15">
        <v>0</v>
      </c>
      <c r="P680" s="15">
        <v>0</v>
      </c>
      <c r="Q680" s="15">
        <v>0</v>
      </c>
      <c r="R680" s="15">
        <v>0</v>
      </c>
      <c r="S680" s="15">
        <v>0</v>
      </c>
      <c r="T680" s="15">
        <v>0</v>
      </c>
      <c r="U680" s="15">
        <v>0</v>
      </c>
      <c r="V680" s="15">
        <v>0</v>
      </c>
      <c r="W680" s="15">
        <v>0</v>
      </c>
      <c r="X680" s="15">
        <v>0</v>
      </c>
      <c r="Y680" s="15">
        <v>0</v>
      </c>
      <c r="Z680" s="15">
        <v>0</v>
      </c>
      <c r="AA680" s="15">
        <v>0</v>
      </c>
      <c r="AB680" s="15">
        <v>0</v>
      </c>
      <c r="AC680" s="15">
        <v>0</v>
      </c>
      <c r="AD680" s="15">
        <v>0</v>
      </c>
      <c r="AE680" s="15">
        <v>0</v>
      </c>
      <c r="AF680" s="15">
        <v>0</v>
      </c>
      <c r="AG680" s="15">
        <v>0</v>
      </c>
      <c r="AH680" s="15">
        <v>0</v>
      </c>
      <c r="AI680" s="15">
        <v>0</v>
      </c>
      <c r="AJ680" s="15">
        <v>0</v>
      </c>
      <c r="AK680" s="15">
        <v>0</v>
      </c>
      <c r="AL680" s="15">
        <v>0</v>
      </c>
      <c r="AM680" s="15">
        <v>0</v>
      </c>
      <c r="AN680" s="15">
        <v>0</v>
      </c>
      <c r="AO680" s="15">
        <v>0</v>
      </c>
      <c r="AP680" s="15">
        <v>0</v>
      </c>
      <c r="AQ680" s="15">
        <v>0</v>
      </c>
      <c r="AR680" s="15">
        <v>0</v>
      </c>
      <c r="AS680" s="15">
        <v>0</v>
      </c>
      <c r="AT680" s="15">
        <v>0</v>
      </c>
      <c r="AU680" s="15">
        <v>0</v>
      </c>
      <c r="AV680" s="15">
        <v>0</v>
      </c>
      <c r="AW680" s="15">
        <v>0</v>
      </c>
      <c r="AX680" s="15">
        <v>0</v>
      </c>
      <c r="AY680" s="15">
        <v>0</v>
      </c>
    </row>
    <row r="681" spans="1:51">
      <c r="A681" s="1">
        <v>31923</v>
      </c>
      <c r="B681" s="1" t="s">
        <v>1762</v>
      </c>
      <c r="C681" s="1">
        <v>4</v>
      </c>
      <c r="D681" s="1" t="s">
        <v>1763</v>
      </c>
      <c r="E681" s="1" t="s">
        <v>1610</v>
      </c>
      <c r="F681" s="1">
        <v>5</v>
      </c>
      <c r="G681" s="1" t="s">
        <v>272</v>
      </c>
      <c r="H681" s="1">
        <v>0</v>
      </c>
      <c r="I681" s="1" t="s">
        <v>1611</v>
      </c>
      <c r="J681" s="15">
        <v>0</v>
      </c>
      <c r="K681" s="15">
        <v>0</v>
      </c>
      <c r="L681" s="15">
        <v>0</v>
      </c>
      <c r="M681" s="15">
        <v>0</v>
      </c>
      <c r="N681" s="15">
        <v>0</v>
      </c>
      <c r="O681" s="15">
        <v>0</v>
      </c>
      <c r="P681" s="15">
        <v>0</v>
      </c>
      <c r="Q681" s="15">
        <v>0</v>
      </c>
      <c r="R681" s="15">
        <v>0</v>
      </c>
      <c r="S681" s="15">
        <v>0</v>
      </c>
      <c r="T681" s="15">
        <v>0</v>
      </c>
      <c r="U681" s="15">
        <v>0</v>
      </c>
      <c r="V681" s="15">
        <v>0</v>
      </c>
      <c r="W681" s="15">
        <v>0</v>
      </c>
      <c r="X681" s="15">
        <v>0</v>
      </c>
      <c r="Y681" s="15">
        <v>0</v>
      </c>
      <c r="Z681" s="15">
        <v>0</v>
      </c>
      <c r="AA681" s="15">
        <v>0</v>
      </c>
      <c r="AB681" s="15">
        <v>0</v>
      </c>
      <c r="AC681" s="15">
        <v>0</v>
      </c>
      <c r="AD681" s="15">
        <v>0</v>
      </c>
      <c r="AE681" s="15">
        <v>0</v>
      </c>
      <c r="AF681" s="15">
        <v>0</v>
      </c>
      <c r="AG681" s="15">
        <v>0</v>
      </c>
      <c r="AH681" s="15">
        <v>0</v>
      </c>
      <c r="AI681" s="15">
        <v>0</v>
      </c>
      <c r="AJ681" s="15">
        <v>0</v>
      </c>
      <c r="AK681" s="15">
        <v>0</v>
      </c>
      <c r="AL681" s="15">
        <v>0</v>
      </c>
      <c r="AM681" s="15">
        <v>0</v>
      </c>
      <c r="AN681" s="15">
        <v>0</v>
      </c>
      <c r="AO681" s="15">
        <v>0</v>
      </c>
      <c r="AP681" s="15">
        <v>0</v>
      </c>
      <c r="AQ681" s="15">
        <v>0</v>
      </c>
      <c r="AR681" s="15">
        <v>0</v>
      </c>
      <c r="AS681" s="15">
        <v>0</v>
      </c>
      <c r="AT681" s="15">
        <v>0</v>
      </c>
      <c r="AU681" s="15">
        <v>0</v>
      </c>
      <c r="AV681" s="15">
        <v>0</v>
      </c>
      <c r="AW681" s="15">
        <v>0</v>
      </c>
      <c r="AX681" s="15">
        <v>0</v>
      </c>
      <c r="AY681" s="15">
        <v>0</v>
      </c>
    </row>
    <row r="682" spans="1:51">
      <c r="A682" s="1">
        <v>31934</v>
      </c>
      <c r="B682" s="1" t="s">
        <v>1762</v>
      </c>
      <c r="C682" s="1">
        <v>4</v>
      </c>
      <c r="D682" s="1" t="s">
        <v>1763</v>
      </c>
      <c r="E682" s="1" t="s">
        <v>1612</v>
      </c>
      <c r="F682" s="1">
        <v>5</v>
      </c>
      <c r="G682" s="1" t="s">
        <v>272</v>
      </c>
      <c r="H682" s="1">
        <v>0</v>
      </c>
      <c r="I682" s="1" t="s">
        <v>1613</v>
      </c>
      <c r="J682" s="15">
        <v>0</v>
      </c>
      <c r="K682" s="15">
        <v>0</v>
      </c>
      <c r="L682" s="15">
        <v>0</v>
      </c>
      <c r="M682" s="15">
        <v>0</v>
      </c>
      <c r="N682" s="15">
        <v>0</v>
      </c>
      <c r="O682" s="15">
        <v>0</v>
      </c>
      <c r="P682" s="15">
        <v>0</v>
      </c>
      <c r="Q682" s="15">
        <v>0</v>
      </c>
      <c r="R682" s="15">
        <v>0</v>
      </c>
      <c r="S682" s="15">
        <v>0</v>
      </c>
      <c r="T682" s="15">
        <v>0</v>
      </c>
      <c r="U682" s="15">
        <v>0</v>
      </c>
      <c r="V682" s="15">
        <v>0</v>
      </c>
      <c r="W682" s="15">
        <v>0</v>
      </c>
      <c r="X682" s="15">
        <v>0</v>
      </c>
      <c r="Y682" s="15">
        <v>0</v>
      </c>
      <c r="Z682" s="15">
        <v>0</v>
      </c>
      <c r="AA682" s="15">
        <v>0</v>
      </c>
      <c r="AB682" s="15">
        <v>0</v>
      </c>
      <c r="AC682" s="15">
        <v>0</v>
      </c>
      <c r="AD682" s="15">
        <v>0</v>
      </c>
      <c r="AE682" s="15">
        <v>0</v>
      </c>
      <c r="AF682" s="15">
        <v>0</v>
      </c>
      <c r="AG682" s="15">
        <v>0</v>
      </c>
      <c r="AH682" s="15">
        <v>0</v>
      </c>
      <c r="AI682" s="15">
        <v>0</v>
      </c>
      <c r="AJ682" s="15">
        <v>0</v>
      </c>
      <c r="AK682" s="15">
        <v>0</v>
      </c>
      <c r="AL682" s="15">
        <v>0</v>
      </c>
      <c r="AM682" s="15">
        <v>0</v>
      </c>
      <c r="AN682" s="15">
        <v>0</v>
      </c>
      <c r="AO682" s="15">
        <v>0</v>
      </c>
      <c r="AP682" s="15">
        <v>0</v>
      </c>
      <c r="AQ682" s="15">
        <v>0</v>
      </c>
      <c r="AR682" s="15">
        <v>0</v>
      </c>
      <c r="AS682" s="15">
        <v>0</v>
      </c>
      <c r="AT682" s="15">
        <v>0</v>
      </c>
      <c r="AU682" s="15">
        <v>0</v>
      </c>
      <c r="AV682" s="15">
        <v>0</v>
      </c>
      <c r="AW682" s="15">
        <v>0</v>
      </c>
      <c r="AX682" s="15">
        <v>0</v>
      </c>
      <c r="AY682" s="15">
        <v>0</v>
      </c>
    </row>
    <row r="683" spans="1:51">
      <c r="A683" s="1">
        <v>31945</v>
      </c>
      <c r="B683" s="1" t="s">
        <v>1762</v>
      </c>
      <c r="C683" s="1">
        <v>4</v>
      </c>
      <c r="D683" s="1" t="s">
        <v>1763</v>
      </c>
      <c r="E683" s="1" t="s">
        <v>1614</v>
      </c>
      <c r="F683" s="1">
        <v>5</v>
      </c>
      <c r="G683" s="1" t="s">
        <v>272</v>
      </c>
      <c r="H683" s="1">
        <v>0</v>
      </c>
      <c r="I683" s="1" t="s">
        <v>1615</v>
      </c>
      <c r="J683" s="15">
        <v>0</v>
      </c>
      <c r="K683" s="15">
        <v>0</v>
      </c>
      <c r="L683" s="15">
        <v>0</v>
      </c>
      <c r="M683" s="15">
        <v>0</v>
      </c>
      <c r="N683" s="15">
        <v>0</v>
      </c>
      <c r="O683" s="15">
        <v>0</v>
      </c>
      <c r="P683" s="15">
        <v>0</v>
      </c>
      <c r="Q683" s="15">
        <v>0</v>
      </c>
      <c r="R683" s="15">
        <v>0</v>
      </c>
      <c r="S683" s="15">
        <v>0</v>
      </c>
      <c r="T683" s="15">
        <v>0</v>
      </c>
      <c r="U683" s="15">
        <v>0</v>
      </c>
      <c r="V683" s="15">
        <v>0</v>
      </c>
      <c r="W683" s="15">
        <v>0</v>
      </c>
      <c r="X683" s="15">
        <v>0</v>
      </c>
      <c r="Y683" s="15">
        <v>0</v>
      </c>
      <c r="Z683" s="15">
        <v>0</v>
      </c>
      <c r="AA683" s="15">
        <v>0</v>
      </c>
      <c r="AB683" s="15">
        <v>0</v>
      </c>
      <c r="AC683" s="15">
        <v>0</v>
      </c>
      <c r="AD683" s="15">
        <v>0</v>
      </c>
      <c r="AE683" s="15">
        <v>0</v>
      </c>
      <c r="AF683" s="15">
        <v>0</v>
      </c>
      <c r="AG683" s="15">
        <v>0</v>
      </c>
      <c r="AH683" s="15">
        <v>0</v>
      </c>
      <c r="AI683" s="15">
        <v>0</v>
      </c>
      <c r="AJ683" s="15">
        <v>0</v>
      </c>
      <c r="AK683" s="15">
        <v>0</v>
      </c>
      <c r="AL683" s="15">
        <v>0</v>
      </c>
      <c r="AM683" s="15">
        <v>0</v>
      </c>
      <c r="AN683" s="15">
        <v>0</v>
      </c>
      <c r="AO683" s="15">
        <v>0</v>
      </c>
      <c r="AP683" s="15">
        <v>0</v>
      </c>
      <c r="AQ683" s="15">
        <v>0</v>
      </c>
      <c r="AR683" s="15">
        <v>0</v>
      </c>
      <c r="AS683" s="15">
        <v>0</v>
      </c>
      <c r="AT683" s="15">
        <v>0</v>
      </c>
      <c r="AU683" s="15">
        <v>0</v>
      </c>
      <c r="AV683" s="15">
        <v>0</v>
      </c>
      <c r="AW683" s="15">
        <v>0</v>
      </c>
      <c r="AX683" s="15">
        <v>0</v>
      </c>
      <c r="AY683" s="15">
        <v>0</v>
      </c>
    </row>
    <row r="684" spans="1:51">
      <c r="A684" s="1">
        <v>31956</v>
      </c>
      <c r="B684" s="1" t="s">
        <v>1762</v>
      </c>
      <c r="C684" s="1">
        <v>4</v>
      </c>
      <c r="D684" s="1" t="s">
        <v>1763</v>
      </c>
      <c r="E684" s="1" t="s">
        <v>1616</v>
      </c>
      <c r="F684" s="1">
        <v>4</v>
      </c>
      <c r="G684" s="1" t="s">
        <v>272</v>
      </c>
      <c r="H684" s="1">
        <v>0</v>
      </c>
      <c r="I684" s="170" t="s">
        <v>1617</v>
      </c>
      <c r="J684" s="15">
        <v>63</v>
      </c>
      <c r="K684" s="15">
        <v>1402</v>
      </c>
      <c r="L684" s="15">
        <v>371</v>
      </c>
      <c r="M684" s="15">
        <v>1023</v>
      </c>
      <c r="N684" s="15">
        <v>1371</v>
      </c>
      <c r="O684" s="15">
        <v>362</v>
      </c>
      <c r="P684" s="15">
        <v>1001</v>
      </c>
      <c r="Q684" s="15">
        <v>0</v>
      </c>
      <c r="R684" s="15">
        <v>0</v>
      </c>
      <c r="S684" s="15">
        <v>0</v>
      </c>
      <c r="T684" s="15">
        <v>0</v>
      </c>
      <c r="U684" s="15">
        <v>0</v>
      </c>
      <c r="V684" s="15">
        <v>0</v>
      </c>
      <c r="W684" s="15">
        <v>0</v>
      </c>
      <c r="X684" s="15">
        <v>63</v>
      </c>
      <c r="Y684" s="15">
        <v>1402</v>
      </c>
      <c r="Z684" s="15">
        <v>371</v>
      </c>
      <c r="AA684" s="15">
        <v>1023</v>
      </c>
      <c r="AB684" s="15">
        <v>1371</v>
      </c>
      <c r="AC684" s="15">
        <v>362</v>
      </c>
      <c r="AD684" s="15">
        <v>1001</v>
      </c>
      <c r="AE684" s="15">
        <v>11</v>
      </c>
      <c r="AF684" s="15">
        <v>200</v>
      </c>
      <c r="AG684" s="15">
        <v>30</v>
      </c>
      <c r="AH684" s="15">
        <v>167</v>
      </c>
      <c r="AI684" s="15">
        <v>172</v>
      </c>
      <c r="AJ684" s="15">
        <v>23</v>
      </c>
      <c r="AK684" s="15">
        <v>146</v>
      </c>
      <c r="AL684" s="15">
        <v>52</v>
      </c>
      <c r="AM684" s="15">
        <v>1202</v>
      </c>
      <c r="AN684" s="15">
        <v>341</v>
      </c>
      <c r="AO684" s="15">
        <v>856</v>
      </c>
      <c r="AP684" s="15">
        <v>1199</v>
      </c>
      <c r="AQ684" s="15">
        <v>339</v>
      </c>
      <c r="AR684" s="15">
        <v>855</v>
      </c>
      <c r="AS684" s="15">
        <v>0</v>
      </c>
      <c r="AT684" s="15">
        <v>0</v>
      </c>
      <c r="AU684" s="15">
        <v>0</v>
      </c>
      <c r="AV684" s="15">
        <v>0</v>
      </c>
      <c r="AW684" s="15">
        <v>0</v>
      </c>
      <c r="AX684" s="15">
        <v>0</v>
      </c>
      <c r="AY684" s="15">
        <v>0</v>
      </c>
    </row>
    <row r="685" spans="1:51">
      <c r="A685" s="1">
        <v>31967</v>
      </c>
      <c r="B685" s="1" t="s">
        <v>1762</v>
      </c>
      <c r="C685" s="1">
        <v>4</v>
      </c>
      <c r="D685" s="1" t="s">
        <v>1763</v>
      </c>
      <c r="E685" s="1" t="s">
        <v>1618</v>
      </c>
      <c r="F685" s="1">
        <v>5</v>
      </c>
      <c r="G685" s="1" t="s">
        <v>272</v>
      </c>
      <c r="H685" s="1">
        <v>0</v>
      </c>
      <c r="I685" s="1" t="s">
        <v>1619</v>
      </c>
      <c r="J685" s="15">
        <v>0</v>
      </c>
      <c r="K685" s="15">
        <v>0</v>
      </c>
      <c r="L685" s="15">
        <v>0</v>
      </c>
      <c r="M685" s="15">
        <v>0</v>
      </c>
      <c r="N685" s="15">
        <v>0</v>
      </c>
      <c r="O685" s="15">
        <v>0</v>
      </c>
      <c r="P685" s="15">
        <v>0</v>
      </c>
      <c r="Q685" s="15">
        <v>0</v>
      </c>
      <c r="R685" s="15">
        <v>0</v>
      </c>
      <c r="S685" s="15">
        <v>0</v>
      </c>
      <c r="T685" s="15">
        <v>0</v>
      </c>
      <c r="U685" s="15">
        <v>0</v>
      </c>
      <c r="V685" s="15">
        <v>0</v>
      </c>
      <c r="W685" s="15">
        <v>0</v>
      </c>
      <c r="X685" s="15">
        <v>0</v>
      </c>
      <c r="Y685" s="15">
        <v>0</v>
      </c>
      <c r="Z685" s="15">
        <v>0</v>
      </c>
      <c r="AA685" s="15">
        <v>0</v>
      </c>
      <c r="AB685" s="15">
        <v>0</v>
      </c>
      <c r="AC685" s="15">
        <v>0</v>
      </c>
      <c r="AD685" s="15">
        <v>0</v>
      </c>
      <c r="AE685" s="15">
        <v>0</v>
      </c>
      <c r="AF685" s="15">
        <v>0</v>
      </c>
      <c r="AG685" s="15">
        <v>0</v>
      </c>
      <c r="AH685" s="15">
        <v>0</v>
      </c>
      <c r="AI685" s="15">
        <v>0</v>
      </c>
      <c r="AJ685" s="15">
        <v>0</v>
      </c>
      <c r="AK685" s="15">
        <v>0</v>
      </c>
      <c r="AL685" s="15">
        <v>0</v>
      </c>
      <c r="AM685" s="15">
        <v>0</v>
      </c>
      <c r="AN685" s="15">
        <v>0</v>
      </c>
      <c r="AO685" s="15">
        <v>0</v>
      </c>
      <c r="AP685" s="15">
        <v>0</v>
      </c>
      <c r="AQ685" s="15">
        <v>0</v>
      </c>
      <c r="AR685" s="15">
        <v>0</v>
      </c>
      <c r="AS685" s="15">
        <v>0</v>
      </c>
      <c r="AT685" s="15">
        <v>0</v>
      </c>
      <c r="AU685" s="15">
        <v>0</v>
      </c>
      <c r="AV685" s="15">
        <v>0</v>
      </c>
      <c r="AW685" s="15">
        <v>0</v>
      </c>
      <c r="AX685" s="15">
        <v>0</v>
      </c>
      <c r="AY685" s="15">
        <v>0</v>
      </c>
    </row>
    <row r="686" spans="1:51">
      <c r="A686" s="1">
        <v>31978</v>
      </c>
      <c r="B686" s="1" t="s">
        <v>1762</v>
      </c>
      <c r="C686" s="1">
        <v>4</v>
      </c>
      <c r="D686" s="1" t="s">
        <v>1763</v>
      </c>
      <c r="E686" s="1" t="s">
        <v>1620</v>
      </c>
      <c r="F686" s="1">
        <v>5</v>
      </c>
      <c r="G686" s="1" t="s">
        <v>272</v>
      </c>
      <c r="H686" s="1">
        <v>0</v>
      </c>
      <c r="I686" s="1" t="s">
        <v>1621</v>
      </c>
      <c r="J686" s="15">
        <v>0</v>
      </c>
      <c r="K686" s="15">
        <v>0</v>
      </c>
      <c r="L686" s="15">
        <v>0</v>
      </c>
      <c r="M686" s="15">
        <v>0</v>
      </c>
      <c r="N686" s="15">
        <v>0</v>
      </c>
      <c r="O686" s="15">
        <v>0</v>
      </c>
      <c r="P686" s="15">
        <v>0</v>
      </c>
      <c r="Q686" s="15">
        <v>0</v>
      </c>
      <c r="R686" s="15">
        <v>0</v>
      </c>
      <c r="S686" s="15">
        <v>0</v>
      </c>
      <c r="T686" s="15">
        <v>0</v>
      </c>
      <c r="U686" s="15">
        <v>0</v>
      </c>
      <c r="V686" s="15">
        <v>0</v>
      </c>
      <c r="W686" s="15">
        <v>0</v>
      </c>
      <c r="X686" s="15">
        <v>0</v>
      </c>
      <c r="Y686" s="15">
        <v>0</v>
      </c>
      <c r="Z686" s="15">
        <v>0</v>
      </c>
      <c r="AA686" s="15">
        <v>0</v>
      </c>
      <c r="AB686" s="15">
        <v>0</v>
      </c>
      <c r="AC686" s="15">
        <v>0</v>
      </c>
      <c r="AD686" s="15">
        <v>0</v>
      </c>
      <c r="AE686" s="15">
        <v>0</v>
      </c>
      <c r="AF686" s="15">
        <v>0</v>
      </c>
      <c r="AG686" s="15">
        <v>0</v>
      </c>
      <c r="AH686" s="15">
        <v>0</v>
      </c>
      <c r="AI686" s="15">
        <v>0</v>
      </c>
      <c r="AJ686" s="15">
        <v>0</v>
      </c>
      <c r="AK686" s="15">
        <v>0</v>
      </c>
      <c r="AL686" s="15">
        <v>0</v>
      </c>
      <c r="AM686" s="15">
        <v>0</v>
      </c>
      <c r="AN686" s="15">
        <v>0</v>
      </c>
      <c r="AO686" s="15">
        <v>0</v>
      </c>
      <c r="AP686" s="15">
        <v>0</v>
      </c>
      <c r="AQ686" s="15">
        <v>0</v>
      </c>
      <c r="AR686" s="15">
        <v>0</v>
      </c>
      <c r="AS686" s="15">
        <v>0</v>
      </c>
      <c r="AT686" s="15">
        <v>0</v>
      </c>
      <c r="AU686" s="15">
        <v>0</v>
      </c>
      <c r="AV686" s="15">
        <v>0</v>
      </c>
      <c r="AW686" s="15">
        <v>0</v>
      </c>
      <c r="AX686" s="15">
        <v>0</v>
      </c>
      <c r="AY686" s="15">
        <v>0</v>
      </c>
    </row>
    <row r="687" spans="1:51">
      <c r="A687" s="1">
        <v>31989</v>
      </c>
      <c r="B687" s="1" t="s">
        <v>1762</v>
      </c>
      <c r="C687" s="1">
        <v>4</v>
      </c>
      <c r="D687" s="1" t="s">
        <v>1763</v>
      </c>
      <c r="E687" s="1" t="s">
        <v>1622</v>
      </c>
      <c r="F687" s="1">
        <v>5</v>
      </c>
      <c r="G687" s="1" t="s">
        <v>272</v>
      </c>
      <c r="H687" s="1">
        <v>0</v>
      </c>
      <c r="I687" s="1" t="s">
        <v>1623</v>
      </c>
      <c r="J687" s="15">
        <v>6</v>
      </c>
      <c r="K687" s="15">
        <v>65</v>
      </c>
      <c r="L687" s="15">
        <v>18</v>
      </c>
      <c r="M687" s="15">
        <v>47</v>
      </c>
      <c r="N687" s="15">
        <v>64</v>
      </c>
      <c r="O687" s="15">
        <v>18</v>
      </c>
      <c r="P687" s="15">
        <v>46</v>
      </c>
      <c r="Q687" s="15">
        <v>0</v>
      </c>
      <c r="R687" s="15">
        <v>0</v>
      </c>
      <c r="S687" s="15">
        <v>0</v>
      </c>
      <c r="T687" s="15">
        <v>0</v>
      </c>
      <c r="U687" s="15">
        <v>0</v>
      </c>
      <c r="V687" s="15">
        <v>0</v>
      </c>
      <c r="W687" s="15">
        <v>0</v>
      </c>
      <c r="X687" s="15">
        <v>6</v>
      </c>
      <c r="Y687" s="15">
        <v>65</v>
      </c>
      <c r="Z687" s="15">
        <v>18</v>
      </c>
      <c r="AA687" s="15">
        <v>47</v>
      </c>
      <c r="AB687" s="15">
        <v>64</v>
      </c>
      <c r="AC687" s="15">
        <v>18</v>
      </c>
      <c r="AD687" s="15">
        <v>46</v>
      </c>
      <c r="AE687" s="15">
        <v>0</v>
      </c>
      <c r="AF687" s="15">
        <v>0</v>
      </c>
      <c r="AG687" s="15">
        <v>0</v>
      </c>
      <c r="AH687" s="15">
        <v>0</v>
      </c>
      <c r="AI687" s="15">
        <v>0</v>
      </c>
      <c r="AJ687" s="15">
        <v>0</v>
      </c>
      <c r="AK687" s="15">
        <v>0</v>
      </c>
      <c r="AL687" s="15">
        <v>6</v>
      </c>
      <c r="AM687" s="15">
        <v>65</v>
      </c>
      <c r="AN687" s="15">
        <v>18</v>
      </c>
      <c r="AO687" s="15">
        <v>47</v>
      </c>
      <c r="AP687" s="15">
        <v>64</v>
      </c>
      <c r="AQ687" s="15">
        <v>18</v>
      </c>
      <c r="AR687" s="15">
        <v>46</v>
      </c>
      <c r="AS687" s="15">
        <v>0</v>
      </c>
      <c r="AT687" s="15">
        <v>0</v>
      </c>
      <c r="AU687" s="15">
        <v>0</v>
      </c>
      <c r="AV687" s="15">
        <v>0</v>
      </c>
      <c r="AW687" s="15">
        <v>0</v>
      </c>
      <c r="AX687" s="15">
        <v>0</v>
      </c>
      <c r="AY687" s="15">
        <v>0</v>
      </c>
    </row>
    <row r="688" spans="1:51">
      <c r="A688" s="1">
        <v>32000</v>
      </c>
      <c r="B688" s="1" t="s">
        <v>1762</v>
      </c>
      <c r="C688" s="1">
        <v>4</v>
      </c>
      <c r="D688" s="1" t="s">
        <v>1763</v>
      </c>
      <c r="E688" s="1" t="s">
        <v>1624</v>
      </c>
      <c r="F688" s="1">
        <v>6</v>
      </c>
      <c r="G688" s="1" t="s">
        <v>272</v>
      </c>
      <c r="H688" s="1">
        <v>0</v>
      </c>
      <c r="I688" s="1" t="s">
        <v>1625</v>
      </c>
      <c r="J688" s="15">
        <v>3</v>
      </c>
      <c r="K688" s="15">
        <v>23</v>
      </c>
      <c r="L688" s="15">
        <v>2</v>
      </c>
      <c r="M688" s="15">
        <v>21</v>
      </c>
      <c r="N688" s="15">
        <v>22</v>
      </c>
      <c r="O688" s="15">
        <v>2</v>
      </c>
      <c r="P688" s="15">
        <v>20</v>
      </c>
      <c r="Q688" s="15">
        <v>0</v>
      </c>
      <c r="R688" s="15">
        <v>0</v>
      </c>
      <c r="S688" s="15">
        <v>0</v>
      </c>
      <c r="T688" s="15">
        <v>0</v>
      </c>
      <c r="U688" s="15">
        <v>0</v>
      </c>
      <c r="V688" s="15">
        <v>0</v>
      </c>
      <c r="W688" s="15">
        <v>0</v>
      </c>
      <c r="X688" s="15">
        <v>3</v>
      </c>
      <c r="Y688" s="15">
        <v>23</v>
      </c>
      <c r="Z688" s="15">
        <v>2</v>
      </c>
      <c r="AA688" s="15">
        <v>21</v>
      </c>
      <c r="AB688" s="15">
        <v>22</v>
      </c>
      <c r="AC688" s="15">
        <v>2</v>
      </c>
      <c r="AD688" s="15">
        <v>20</v>
      </c>
      <c r="AE688" s="15">
        <v>0</v>
      </c>
      <c r="AF688" s="15">
        <v>0</v>
      </c>
      <c r="AG688" s="15">
        <v>0</v>
      </c>
      <c r="AH688" s="15">
        <v>0</v>
      </c>
      <c r="AI688" s="15">
        <v>0</v>
      </c>
      <c r="AJ688" s="15">
        <v>0</v>
      </c>
      <c r="AK688" s="15">
        <v>0</v>
      </c>
      <c r="AL688" s="15">
        <v>3</v>
      </c>
      <c r="AM688" s="15">
        <v>23</v>
      </c>
      <c r="AN688" s="15">
        <v>2</v>
      </c>
      <c r="AO688" s="15">
        <v>21</v>
      </c>
      <c r="AP688" s="15">
        <v>22</v>
      </c>
      <c r="AQ688" s="15">
        <v>2</v>
      </c>
      <c r="AR688" s="15">
        <v>20</v>
      </c>
      <c r="AS688" s="15">
        <v>0</v>
      </c>
      <c r="AT688" s="15">
        <v>0</v>
      </c>
      <c r="AU688" s="15">
        <v>0</v>
      </c>
      <c r="AV688" s="15">
        <v>0</v>
      </c>
      <c r="AW688" s="15">
        <v>0</v>
      </c>
      <c r="AX688" s="15">
        <v>0</v>
      </c>
      <c r="AY688" s="15">
        <v>0</v>
      </c>
    </row>
    <row r="689" spans="1:51">
      <c r="A689" s="1">
        <v>32011</v>
      </c>
      <c r="B689" s="1" t="s">
        <v>1762</v>
      </c>
      <c r="C689" s="1">
        <v>4</v>
      </c>
      <c r="D689" s="1" t="s">
        <v>1763</v>
      </c>
      <c r="E689" s="1" t="s">
        <v>1626</v>
      </c>
      <c r="F689" s="1">
        <v>6</v>
      </c>
      <c r="G689" s="1" t="s">
        <v>272</v>
      </c>
      <c r="H689" s="1">
        <v>0</v>
      </c>
      <c r="I689" s="1" t="s">
        <v>1627</v>
      </c>
      <c r="J689" s="15">
        <v>3</v>
      </c>
      <c r="K689" s="15">
        <v>42</v>
      </c>
      <c r="L689" s="15">
        <v>16</v>
      </c>
      <c r="M689" s="15">
        <v>26</v>
      </c>
      <c r="N689" s="15">
        <v>42</v>
      </c>
      <c r="O689" s="15">
        <v>16</v>
      </c>
      <c r="P689" s="15">
        <v>26</v>
      </c>
      <c r="Q689" s="15">
        <v>0</v>
      </c>
      <c r="R689" s="15">
        <v>0</v>
      </c>
      <c r="S689" s="15">
        <v>0</v>
      </c>
      <c r="T689" s="15">
        <v>0</v>
      </c>
      <c r="U689" s="15">
        <v>0</v>
      </c>
      <c r="V689" s="15">
        <v>0</v>
      </c>
      <c r="W689" s="15">
        <v>0</v>
      </c>
      <c r="X689" s="15">
        <v>3</v>
      </c>
      <c r="Y689" s="15">
        <v>42</v>
      </c>
      <c r="Z689" s="15">
        <v>16</v>
      </c>
      <c r="AA689" s="15">
        <v>26</v>
      </c>
      <c r="AB689" s="15">
        <v>42</v>
      </c>
      <c r="AC689" s="15">
        <v>16</v>
      </c>
      <c r="AD689" s="15">
        <v>26</v>
      </c>
      <c r="AE689" s="15">
        <v>0</v>
      </c>
      <c r="AF689" s="15">
        <v>0</v>
      </c>
      <c r="AG689" s="15">
        <v>0</v>
      </c>
      <c r="AH689" s="15">
        <v>0</v>
      </c>
      <c r="AI689" s="15">
        <v>0</v>
      </c>
      <c r="AJ689" s="15">
        <v>0</v>
      </c>
      <c r="AK689" s="15">
        <v>0</v>
      </c>
      <c r="AL689" s="15">
        <v>3</v>
      </c>
      <c r="AM689" s="15">
        <v>42</v>
      </c>
      <c r="AN689" s="15">
        <v>16</v>
      </c>
      <c r="AO689" s="15">
        <v>26</v>
      </c>
      <c r="AP689" s="15">
        <v>42</v>
      </c>
      <c r="AQ689" s="15">
        <v>16</v>
      </c>
      <c r="AR689" s="15">
        <v>26</v>
      </c>
      <c r="AS689" s="15">
        <v>0</v>
      </c>
      <c r="AT689" s="15">
        <v>0</v>
      </c>
      <c r="AU689" s="15">
        <v>0</v>
      </c>
      <c r="AV689" s="15">
        <v>0</v>
      </c>
      <c r="AW689" s="15">
        <v>0</v>
      </c>
      <c r="AX689" s="15">
        <v>0</v>
      </c>
      <c r="AY689" s="15">
        <v>0</v>
      </c>
    </row>
    <row r="690" spans="1:51">
      <c r="A690" s="1">
        <v>32022</v>
      </c>
      <c r="B690" s="1" t="s">
        <v>1762</v>
      </c>
      <c r="C690" s="1">
        <v>4</v>
      </c>
      <c r="D690" s="1" t="s">
        <v>1763</v>
      </c>
      <c r="E690" s="1" t="s">
        <v>1628</v>
      </c>
      <c r="F690" s="1">
        <v>5</v>
      </c>
      <c r="G690" s="1" t="s">
        <v>272</v>
      </c>
      <c r="H690" s="1">
        <v>0</v>
      </c>
      <c r="I690" s="1" t="s">
        <v>1629</v>
      </c>
      <c r="J690" s="15">
        <v>47</v>
      </c>
      <c r="K690" s="15">
        <v>1166</v>
      </c>
      <c r="L690" s="15">
        <v>332</v>
      </c>
      <c r="M690" s="15">
        <v>826</v>
      </c>
      <c r="N690" s="15">
        <v>1136</v>
      </c>
      <c r="O690" s="15">
        <v>323</v>
      </c>
      <c r="P690" s="15">
        <v>805</v>
      </c>
      <c r="Q690" s="15">
        <v>0</v>
      </c>
      <c r="R690" s="15">
        <v>0</v>
      </c>
      <c r="S690" s="15">
        <v>0</v>
      </c>
      <c r="T690" s="15">
        <v>0</v>
      </c>
      <c r="U690" s="15">
        <v>0</v>
      </c>
      <c r="V690" s="15">
        <v>0</v>
      </c>
      <c r="W690" s="15">
        <v>0</v>
      </c>
      <c r="X690" s="15">
        <v>47</v>
      </c>
      <c r="Y690" s="15">
        <v>1166</v>
      </c>
      <c r="Z690" s="15">
        <v>332</v>
      </c>
      <c r="AA690" s="15">
        <v>826</v>
      </c>
      <c r="AB690" s="15">
        <v>1136</v>
      </c>
      <c r="AC690" s="15">
        <v>323</v>
      </c>
      <c r="AD690" s="15">
        <v>805</v>
      </c>
      <c r="AE690" s="15">
        <v>11</v>
      </c>
      <c r="AF690" s="15">
        <v>200</v>
      </c>
      <c r="AG690" s="15">
        <v>30</v>
      </c>
      <c r="AH690" s="15">
        <v>167</v>
      </c>
      <c r="AI690" s="15">
        <v>172</v>
      </c>
      <c r="AJ690" s="15">
        <v>23</v>
      </c>
      <c r="AK690" s="15">
        <v>146</v>
      </c>
      <c r="AL690" s="15">
        <v>36</v>
      </c>
      <c r="AM690" s="15">
        <v>966</v>
      </c>
      <c r="AN690" s="15">
        <v>302</v>
      </c>
      <c r="AO690" s="15">
        <v>659</v>
      </c>
      <c r="AP690" s="15">
        <v>964</v>
      </c>
      <c r="AQ690" s="15">
        <v>300</v>
      </c>
      <c r="AR690" s="15">
        <v>659</v>
      </c>
      <c r="AS690" s="15">
        <v>0</v>
      </c>
      <c r="AT690" s="15">
        <v>0</v>
      </c>
      <c r="AU690" s="15">
        <v>0</v>
      </c>
      <c r="AV690" s="15">
        <v>0</v>
      </c>
      <c r="AW690" s="15">
        <v>0</v>
      </c>
      <c r="AX690" s="15">
        <v>0</v>
      </c>
      <c r="AY690" s="15">
        <v>0</v>
      </c>
    </row>
    <row r="691" spans="1:51">
      <c r="A691" s="1">
        <v>32033</v>
      </c>
      <c r="B691" s="1" t="s">
        <v>1762</v>
      </c>
      <c r="C691" s="1">
        <v>4</v>
      </c>
      <c r="D691" s="1" t="s">
        <v>1763</v>
      </c>
      <c r="E691" s="1" t="s">
        <v>1630</v>
      </c>
      <c r="F691" s="1">
        <v>6</v>
      </c>
      <c r="G691" s="1" t="s">
        <v>272</v>
      </c>
      <c r="H691" s="1">
        <v>0</v>
      </c>
      <c r="I691" s="1" t="s">
        <v>1631</v>
      </c>
      <c r="J691" s="15">
        <v>9</v>
      </c>
      <c r="K691" s="15">
        <v>621</v>
      </c>
      <c r="L691" s="15">
        <v>212</v>
      </c>
      <c r="M691" s="15">
        <v>409</v>
      </c>
      <c r="N691" s="15">
        <v>619</v>
      </c>
      <c r="O691" s="15">
        <v>210</v>
      </c>
      <c r="P691" s="15">
        <v>409</v>
      </c>
      <c r="Q691" s="15">
        <v>0</v>
      </c>
      <c r="R691" s="15">
        <v>0</v>
      </c>
      <c r="S691" s="15">
        <v>0</v>
      </c>
      <c r="T691" s="15">
        <v>0</v>
      </c>
      <c r="U691" s="15">
        <v>0</v>
      </c>
      <c r="V691" s="15">
        <v>0</v>
      </c>
      <c r="W691" s="15">
        <v>0</v>
      </c>
      <c r="X691" s="15">
        <v>9</v>
      </c>
      <c r="Y691" s="15">
        <v>621</v>
      </c>
      <c r="Z691" s="15">
        <v>212</v>
      </c>
      <c r="AA691" s="15">
        <v>409</v>
      </c>
      <c r="AB691" s="15">
        <v>619</v>
      </c>
      <c r="AC691" s="15">
        <v>210</v>
      </c>
      <c r="AD691" s="15">
        <v>409</v>
      </c>
      <c r="AE691" s="15">
        <v>0</v>
      </c>
      <c r="AF691" s="15">
        <v>0</v>
      </c>
      <c r="AG691" s="15">
        <v>0</v>
      </c>
      <c r="AH691" s="15">
        <v>0</v>
      </c>
      <c r="AI691" s="15">
        <v>0</v>
      </c>
      <c r="AJ691" s="15">
        <v>0</v>
      </c>
      <c r="AK691" s="15">
        <v>0</v>
      </c>
      <c r="AL691" s="15">
        <v>9</v>
      </c>
      <c r="AM691" s="15">
        <v>621</v>
      </c>
      <c r="AN691" s="15">
        <v>212</v>
      </c>
      <c r="AO691" s="15">
        <v>409</v>
      </c>
      <c r="AP691" s="15">
        <v>619</v>
      </c>
      <c r="AQ691" s="15">
        <v>210</v>
      </c>
      <c r="AR691" s="15">
        <v>409</v>
      </c>
      <c r="AS691" s="15">
        <v>0</v>
      </c>
      <c r="AT691" s="15">
        <v>0</v>
      </c>
      <c r="AU691" s="15">
        <v>0</v>
      </c>
      <c r="AV691" s="15">
        <v>0</v>
      </c>
      <c r="AW691" s="15">
        <v>0</v>
      </c>
      <c r="AX691" s="15">
        <v>0</v>
      </c>
      <c r="AY691" s="15">
        <v>0</v>
      </c>
    </row>
    <row r="692" spans="1:51">
      <c r="A692" s="1">
        <v>32044</v>
      </c>
      <c r="B692" s="1" t="s">
        <v>1762</v>
      </c>
      <c r="C692" s="1">
        <v>4</v>
      </c>
      <c r="D692" s="1" t="s">
        <v>1763</v>
      </c>
      <c r="E692" s="1" t="s">
        <v>1632</v>
      </c>
      <c r="F692" s="1">
        <v>6</v>
      </c>
      <c r="G692" s="1" t="s">
        <v>272</v>
      </c>
      <c r="H692" s="1">
        <v>0</v>
      </c>
      <c r="I692" s="1" t="s">
        <v>1633</v>
      </c>
      <c r="J692" s="15">
        <v>2</v>
      </c>
      <c r="K692" s="15">
        <v>100</v>
      </c>
      <c r="L692" s="15">
        <v>42</v>
      </c>
      <c r="M692" s="15">
        <v>58</v>
      </c>
      <c r="N692" s="15">
        <v>100</v>
      </c>
      <c r="O692" s="15">
        <v>42</v>
      </c>
      <c r="P692" s="15">
        <v>58</v>
      </c>
      <c r="Q692" s="15">
        <v>0</v>
      </c>
      <c r="R692" s="15">
        <v>0</v>
      </c>
      <c r="S692" s="15">
        <v>0</v>
      </c>
      <c r="T692" s="15">
        <v>0</v>
      </c>
      <c r="U692" s="15">
        <v>0</v>
      </c>
      <c r="V692" s="15">
        <v>0</v>
      </c>
      <c r="W692" s="15">
        <v>0</v>
      </c>
      <c r="X692" s="15">
        <v>2</v>
      </c>
      <c r="Y692" s="15">
        <v>100</v>
      </c>
      <c r="Z692" s="15">
        <v>42</v>
      </c>
      <c r="AA692" s="15">
        <v>58</v>
      </c>
      <c r="AB692" s="15">
        <v>100</v>
      </c>
      <c r="AC692" s="15">
        <v>42</v>
      </c>
      <c r="AD692" s="15">
        <v>58</v>
      </c>
      <c r="AE692" s="15">
        <v>0</v>
      </c>
      <c r="AF692" s="15">
        <v>0</v>
      </c>
      <c r="AG692" s="15">
        <v>0</v>
      </c>
      <c r="AH692" s="15">
        <v>0</v>
      </c>
      <c r="AI692" s="15">
        <v>0</v>
      </c>
      <c r="AJ692" s="15">
        <v>0</v>
      </c>
      <c r="AK692" s="15">
        <v>0</v>
      </c>
      <c r="AL692" s="15">
        <v>2</v>
      </c>
      <c r="AM692" s="15">
        <v>100</v>
      </c>
      <c r="AN692" s="15">
        <v>42</v>
      </c>
      <c r="AO692" s="15">
        <v>58</v>
      </c>
      <c r="AP692" s="15">
        <v>100</v>
      </c>
      <c r="AQ692" s="15">
        <v>42</v>
      </c>
      <c r="AR692" s="15">
        <v>58</v>
      </c>
      <c r="AS692" s="15">
        <v>0</v>
      </c>
      <c r="AT692" s="15">
        <v>0</v>
      </c>
      <c r="AU692" s="15">
        <v>0</v>
      </c>
      <c r="AV692" s="15">
        <v>0</v>
      </c>
      <c r="AW692" s="15">
        <v>0</v>
      </c>
      <c r="AX692" s="15">
        <v>0</v>
      </c>
      <c r="AY692" s="15">
        <v>0</v>
      </c>
    </row>
    <row r="693" spans="1:51">
      <c r="A693" s="1">
        <v>32055</v>
      </c>
      <c r="B693" s="1" t="s">
        <v>1762</v>
      </c>
      <c r="C693" s="1">
        <v>4</v>
      </c>
      <c r="D693" s="1" t="s">
        <v>1763</v>
      </c>
      <c r="E693" s="1" t="s">
        <v>1634</v>
      </c>
      <c r="F693" s="1">
        <v>6</v>
      </c>
      <c r="G693" s="1" t="s">
        <v>272</v>
      </c>
      <c r="H693" s="1">
        <v>0</v>
      </c>
      <c r="I693" s="1" t="s">
        <v>1635</v>
      </c>
      <c r="J693" s="15">
        <v>14</v>
      </c>
      <c r="K693" s="15">
        <v>148</v>
      </c>
      <c r="L693" s="15">
        <v>29</v>
      </c>
      <c r="M693" s="15">
        <v>111</v>
      </c>
      <c r="N693" s="15">
        <v>145</v>
      </c>
      <c r="O693" s="15">
        <v>27</v>
      </c>
      <c r="P693" s="15">
        <v>110</v>
      </c>
      <c r="Q693" s="15">
        <v>0</v>
      </c>
      <c r="R693" s="15">
        <v>0</v>
      </c>
      <c r="S693" s="15">
        <v>0</v>
      </c>
      <c r="T693" s="15">
        <v>0</v>
      </c>
      <c r="U693" s="15">
        <v>0</v>
      </c>
      <c r="V693" s="15">
        <v>0</v>
      </c>
      <c r="W693" s="15">
        <v>0</v>
      </c>
      <c r="X693" s="15">
        <v>14</v>
      </c>
      <c r="Y693" s="15">
        <v>148</v>
      </c>
      <c r="Z693" s="15">
        <v>29</v>
      </c>
      <c r="AA693" s="15">
        <v>111</v>
      </c>
      <c r="AB693" s="15">
        <v>145</v>
      </c>
      <c r="AC693" s="15">
        <v>27</v>
      </c>
      <c r="AD693" s="15">
        <v>110</v>
      </c>
      <c r="AE693" s="15">
        <v>3</v>
      </c>
      <c r="AF693" s="15">
        <v>24</v>
      </c>
      <c r="AG693" s="15">
        <v>6</v>
      </c>
      <c r="AH693" s="15">
        <v>15</v>
      </c>
      <c r="AI693" s="15">
        <v>21</v>
      </c>
      <c r="AJ693" s="15">
        <v>4</v>
      </c>
      <c r="AK693" s="15">
        <v>14</v>
      </c>
      <c r="AL693" s="15">
        <v>11</v>
      </c>
      <c r="AM693" s="15">
        <v>124</v>
      </c>
      <c r="AN693" s="15">
        <v>23</v>
      </c>
      <c r="AO693" s="15">
        <v>96</v>
      </c>
      <c r="AP693" s="15">
        <v>124</v>
      </c>
      <c r="AQ693" s="15">
        <v>23</v>
      </c>
      <c r="AR693" s="15">
        <v>96</v>
      </c>
      <c r="AS693" s="15">
        <v>0</v>
      </c>
      <c r="AT693" s="15">
        <v>0</v>
      </c>
      <c r="AU693" s="15">
        <v>0</v>
      </c>
      <c r="AV693" s="15">
        <v>0</v>
      </c>
      <c r="AW693" s="15">
        <v>0</v>
      </c>
      <c r="AX693" s="15">
        <v>0</v>
      </c>
      <c r="AY693" s="15">
        <v>0</v>
      </c>
    </row>
    <row r="694" spans="1:51">
      <c r="A694" s="1">
        <v>32066</v>
      </c>
      <c r="B694" s="1" t="s">
        <v>1762</v>
      </c>
      <c r="C694" s="1">
        <v>4</v>
      </c>
      <c r="D694" s="1" t="s">
        <v>1763</v>
      </c>
      <c r="E694" s="1" t="s">
        <v>1636</v>
      </c>
      <c r="F694" s="1">
        <v>6</v>
      </c>
      <c r="G694" s="1" t="s">
        <v>272</v>
      </c>
      <c r="H694" s="1">
        <v>0</v>
      </c>
      <c r="I694" s="1" t="s">
        <v>1637</v>
      </c>
      <c r="J694" s="15">
        <v>7</v>
      </c>
      <c r="K694" s="15">
        <v>88</v>
      </c>
      <c r="L694" s="15">
        <v>7</v>
      </c>
      <c r="M694" s="15">
        <v>81</v>
      </c>
      <c r="N694" s="15">
        <v>66</v>
      </c>
      <c r="O694" s="15">
        <v>3</v>
      </c>
      <c r="P694" s="15">
        <v>63</v>
      </c>
      <c r="Q694" s="15">
        <v>0</v>
      </c>
      <c r="R694" s="15">
        <v>0</v>
      </c>
      <c r="S694" s="15">
        <v>0</v>
      </c>
      <c r="T694" s="15">
        <v>0</v>
      </c>
      <c r="U694" s="15">
        <v>0</v>
      </c>
      <c r="V694" s="15">
        <v>0</v>
      </c>
      <c r="W694" s="15">
        <v>0</v>
      </c>
      <c r="X694" s="15">
        <v>7</v>
      </c>
      <c r="Y694" s="15">
        <v>88</v>
      </c>
      <c r="Z694" s="15">
        <v>7</v>
      </c>
      <c r="AA694" s="15">
        <v>81</v>
      </c>
      <c r="AB694" s="15">
        <v>66</v>
      </c>
      <c r="AC694" s="15">
        <v>3</v>
      </c>
      <c r="AD694" s="15">
        <v>63</v>
      </c>
      <c r="AE694" s="15">
        <v>5</v>
      </c>
      <c r="AF694" s="15">
        <v>65</v>
      </c>
      <c r="AG694" s="15">
        <v>6</v>
      </c>
      <c r="AH694" s="15">
        <v>59</v>
      </c>
      <c r="AI694" s="15">
        <v>43</v>
      </c>
      <c r="AJ694" s="15">
        <v>2</v>
      </c>
      <c r="AK694" s="15">
        <v>41</v>
      </c>
      <c r="AL694" s="15">
        <v>2</v>
      </c>
      <c r="AM694" s="15">
        <v>23</v>
      </c>
      <c r="AN694" s="15">
        <v>1</v>
      </c>
      <c r="AO694" s="15">
        <v>22</v>
      </c>
      <c r="AP694" s="15">
        <v>23</v>
      </c>
      <c r="AQ694" s="15">
        <v>1</v>
      </c>
      <c r="AR694" s="15">
        <v>22</v>
      </c>
      <c r="AS694" s="15">
        <v>0</v>
      </c>
      <c r="AT694" s="15">
        <v>0</v>
      </c>
      <c r="AU694" s="15">
        <v>0</v>
      </c>
      <c r="AV694" s="15">
        <v>0</v>
      </c>
      <c r="AW694" s="15">
        <v>0</v>
      </c>
      <c r="AX694" s="15">
        <v>0</v>
      </c>
      <c r="AY694" s="15">
        <v>0</v>
      </c>
    </row>
    <row r="695" spans="1:51">
      <c r="A695" s="1">
        <v>32077</v>
      </c>
      <c r="B695" s="1" t="s">
        <v>1762</v>
      </c>
      <c r="C695" s="1">
        <v>4</v>
      </c>
      <c r="D695" s="1" t="s">
        <v>1763</v>
      </c>
      <c r="E695" s="1" t="s">
        <v>1638</v>
      </c>
      <c r="F695" s="1">
        <v>6</v>
      </c>
      <c r="G695" s="1" t="s">
        <v>272</v>
      </c>
      <c r="H695" s="1">
        <v>0</v>
      </c>
      <c r="I695" s="1" t="s">
        <v>1639</v>
      </c>
      <c r="J695" s="15">
        <v>3</v>
      </c>
      <c r="K695" s="15">
        <v>124</v>
      </c>
      <c r="L695" s="15">
        <v>20</v>
      </c>
      <c r="M695" s="15">
        <v>104</v>
      </c>
      <c r="N695" s="15">
        <v>121</v>
      </c>
      <c r="O695" s="15">
        <v>19</v>
      </c>
      <c r="P695" s="15">
        <v>102</v>
      </c>
      <c r="Q695" s="15">
        <v>0</v>
      </c>
      <c r="R695" s="15">
        <v>0</v>
      </c>
      <c r="S695" s="15">
        <v>0</v>
      </c>
      <c r="T695" s="15">
        <v>0</v>
      </c>
      <c r="U695" s="15">
        <v>0</v>
      </c>
      <c r="V695" s="15">
        <v>0</v>
      </c>
      <c r="W695" s="15">
        <v>0</v>
      </c>
      <c r="X695" s="15">
        <v>3</v>
      </c>
      <c r="Y695" s="15">
        <v>124</v>
      </c>
      <c r="Z695" s="15">
        <v>20</v>
      </c>
      <c r="AA695" s="15">
        <v>104</v>
      </c>
      <c r="AB695" s="15">
        <v>121</v>
      </c>
      <c r="AC695" s="15">
        <v>19</v>
      </c>
      <c r="AD695" s="15">
        <v>102</v>
      </c>
      <c r="AE695" s="15">
        <v>2</v>
      </c>
      <c r="AF695" s="15">
        <v>110</v>
      </c>
      <c r="AG695" s="15">
        <v>18</v>
      </c>
      <c r="AH695" s="15">
        <v>92</v>
      </c>
      <c r="AI695" s="15">
        <v>107</v>
      </c>
      <c r="AJ695" s="15">
        <v>17</v>
      </c>
      <c r="AK695" s="15">
        <v>90</v>
      </c>
      <c r="AL695" s="15">
        <v>1</v>
      </c>
      <c r="AM695" s="15">
        <v>14</v>
      </c>
      <c r="AN695" s="15">
        <v>2</v>
      </c>
      <c r="AO695" s="15">
        <v>12</v>
      </c>
      <c r="AP695" s="15">
        <v>14</v>
      </c>
      <c r="AQ695" s="15">
        <v>2</v>
      </c>
      <c r="AR695" s="15">
        <v>12</v>
      </c>
      <c r="AS695" s="15">
        <v>0</v>
      </c>
      <c r="AT695" s="15">
        <v>0</v>
      </c>
      <c r="AU695" s="15">
        <v>0</v>
      </c>
      <c r="AV695" s="15">
        <v>0</v>
      </c>
      <c r="AW695" s="15">
        <v>0</v>
      </c>
      <c r="AX695" s="15">
        <v>0</v>
      </c>
      <c r="AY695" s="15">
        <v>0</v>
      </c>
    </row>
    <row r="696" spans="1:51">
      <c r="A696" s="1">
        <v>32088</v>
      </c>
      <c r="B696" s="1" t="s">
        <v>1762</v>
      </c>
      <c r="C696" s="1">
        <v>4</v>
      </c>
      <c r="D696" s="1" t="s">
        <v>1763</v>
      </c>
      <c r="E696" s="1" t="s">
        <v>1640</v>
      </c>
      <c r="F696" s="1">
        <v>6</v>
      </c>
      <c r="G696" s="1" t="s">
        <v>272</v>
      </c>
      <c r="H696" s="1">
        <v>0</v>
      </c>
      <c r="I696" s="1" t="s">
        <v>1641</v>
      </c>
      <c r="J696" s="15">
        <v>0</v>
      </c>
      <c r="K696" s="15">
        <v>0</v>
      </c>
      <c r="L696" s="15">
        <v>0</v>
      </c>
      <c r="M696" s="15">
        <v>0</v>
      </c>
      <c r="N696" s="15">
        <v>0</v>
      </c>
      <c r="O696" s="15">
        <v>0</v>
      </c>
      <c r="P696" s="15">
        <v>0</v>
      </c>
      <c r="Q696" s="15">
        <v>0</v>
      </c>
      <c r="R696" s="15">
        <v>0</v>
      </c>
      <c r="S696" s="15">
        <v>0</v>
      </c>
      <c r="T696" s="15">
        <v>0</v>
      </c>
      <c r="U696" s="15">
        <v>0</v>
      </c>
      <c r="V696" s="15">
        <v>0</v>
      </c>
      <c r="W696" s="15">
        <v>0</v>
      </c>
      <c r="X696" s="15">
        <v>0</v>
      </c>
      <c r="Y696" s="15">
        <v>0</v>
      </c>
      <c r="Z696" s="15">
        <v>0</v>
      </c>
      <c r="AA696" s="15">
        <v>0</v>
      </c>
      <c r="AB696" s="15">
        <v>0</v>
      </c>
      <c r="AC696" s="15">
        <v>0</v>
      </c>
      <c r="AD696" s="15">
        <v>0</v>
      </c>
      <c r="AE696" s="15">
        <v>0</v>
      </c>
      <c r="AF696" s="15">
        <v>0</v>
      </c>
      <c r="AG696" s="15">
        <v>0</v>
      </c>
      <c r="AH696" s="15">
        <v>0</v>
      </c>
      <c r="AI696" s="15">
        <v>0</v>
      </c>
      <c r="AJ696" s="15">
        <v>0</v>
      </c>
      <c r="AK696" s="15">
        <v>0</v>
      </c>
      <c r="AL696" s="15">
        <v>0</v>
      </c>
      <c r="AM696" s="15">
        <v>0</v>
      </c>
      <c r="AN696" s="15">
        <v>0</v>
      </c>
      <c r="AO696" s="15">
        <v>0</v>
      </c>
      <c r="AP696" s="15">
        <v>0</v>
      </c>
      <c r="AQ696" s="15">
        <v>0</v>
      </c>
      <c r="AR696" s="15">
        <v>0</v>
      </c>
      <c r="AS696" s="15">
        <v>0</v>
      </c>
      <c r="AT696" s="15">
        <v>0</v>
      </c>
      <c r="AU696" s="15">
        <v>0</v>
      </c>
      <c r="AV696" s="15">
        <v>0</v>
      </c>
      <c r="AW696" s="15">
        <v>0</v>
      </c>
      <c r="AX696" s="15">
        <v>0</v>
      </c>
      <c r="AY696" s="15">
        <v>0</v>
      </c>
    </row>
    <row r="697" spans="1:51">
      <c r="A697" s="1">
        <v>32099</v>
      </c>
      <c r="B697" s="1" t="s">
        <v>1762</v>
      </c>
      <c r="C697" s="1">
        <v>4</v>
      </c>
      <c r="D697" s="1" t="s">
        <v>1763</v>
      </c>
      <c r="E697" s="1" t="s">
        <v>1642</v>
      </c>
      <c r="F697" s="1">
        <v>6</v>
      </c>
      <c r="G697" s="1" t="s">
        <v>272</v>
      </c>
      <c r="H697" s="1">
        <v>0</v>
      </c>
      <c r="I697" s="1" t="s">
        <v>1643</v>
      </c>
      <c r="J697" s="15">
        <v>12</v>
      </c>
      <c r="K697" s="15">
        <v>85</v>
      </c>
      <c r="L697" s="15">
        <v>22</v>
      </c>
      <c r="M697" s="15">
        <v>63</v>
      </c>
      <c r="N697" s="15">
        <v>85</v>
      </c>
      <c r="O697" s="15">
        <v>22</v>
      </c>
      <c r="P697" s="15">
        <v>63</v>
      </c>
      <c r="Q697" s="15">
        <v>0</v>
      </c>
      <c r="R697" s="15">
        <v>0</v>
      </c>
      <c r="S697" s="15">
        <v>0</v>
      </c>
      <c r="T697" s="15">
        <v>0</v>
      </c>
      <c r="U697" s="15">
        <v>0</v>
      </c>
      <c r="V697" s="15">
        <v>0</v>
      </c>
      <c r="W697" s="15">
        <v>0</v>
      </c>
      <c r="X697" s="15">
        <v>12</v>
      </c>
      <c r="Y697" s="15">
        <v>85</v>
      </c>
      <c r="Z697" s="15">
        <v>22</v>
      </c>
      <c r="AA697" s="15">
        <v>63</v>
      </c>
      <c r="AB697" s="15">
        <v>85</v>
      </c>
      <c r="AC697" s="15">
        <v>22</v>
      </c>
      <c r="AD697" s="15">
        <v>63</v>
      </c>
      <c r="AE697" s="15">
        <v>1</v>
      </c>
      <c r="AF697" s="15">
        <v>1</v>
      </c>
      <c r="AG697" s="15">
        <v>0</v>
      </c>
      <c r="AH697" s="15">
        <v>1</v>
      </c>
      <c r="AI697" s="15">
        <v>1</v>
      </c>
      <c r="AJ697" s="15">
        <v>0</v>
      </c>
      <c r="AK697" s="15">
        <v>1</v>
      </c>
      <c r="AL697" s="15">
        <v>11</v>
      </c>
      <c r="AM697" s="15">
        <v>84</v>
      </c>
      <c r="AN697" s="15">
        <v>22</v>
      </c>
      <c r="AO697" s="15">
        <v>62</v>
      </c>
      <c r="AP697" s="15">
        <v>84</v>
      </c>
      <c r="AQ697" s="15">
        <v>22</v>
      </c>
      <c r="AR697" s="15">
        <v>62</v>
      </c>
      <c r="AS697" s="15">
        <v>0</v>
      </c>
      <c r="AT697" s="15">
        <v>0</v>
      </c>
      <c r="AU697" s="15">
        <v>0</v>
      </c>
      <c r="AV697" s="15">
        <v>0</v>
      </c>
      <c r="AW697" s="15">
        <v>0</v>
      </c>
      <c r="AX697" s="15">
        <v>0</v>
      </c>
      <c r="AY697" s="15">
        <v>0</v>
      </c>
    </row>
    <row r="698" spans="1:51">
      <c r="A698" s="1">
        <v>32110</v>
      </c>
      <c r="B698" s="1" t="s">
        <v>1762</v>
      </c>
      <c r="C698" s="1">
        <v>4</v>
      </c>
      <c r="D698" s="1" t="s">
        <v>1763</v>
      </c>
      <c r="E698" s="1" t="s">
        <v>1644</v>
      </c>
      <c r="F698" s="1">
        <v>5</v>
      </c>
      <c r="G698" s="1" t="s">
        <v>272</v>
      </c>
      <c r="H698" s="1">
        <v>0</v>
      </c>
      <c r="I698" s="1" t="s">
        <v>1645</v>
      </c>
      <c r="J698" s="15">
        <v>7</v>
      </c>
      <c r="K698" s="15">
        <v>68</v>
      </c>
      <c r="L698" s="15">
        <v>13</v>
      </c>
      <c r="M698" s="15">
        <v>55</v>
      </c>
      <c r="N698" s="15">
        <v>68</v>
      </c>
      <c r="O698" s="15">
        <v>13</v>
      </c>
      <c r="P698" s="15">
        <v>55</v>
      </c>
      <c r="Q698" s="15">
        <v>0</v>
      </c>
      <c r="R698" s="15">
        <v>0</v>
      </c>
      <c r="S698" s="15">
        <v>0</v>
      </c>
      <c r="T698" s="15">
        <v>0</v>
      </c>
      <c r="U698" s="15">
        <v>0</v>
      </c>
      <c r="V698" s="15">
        <v>0</v>
      </c>
      <c r="W698" s="15">
        <v>0</v>
      </c>
      <c r="X698" s="15">
        <v>7</v>
      </c>
      <c r="Y698" s="15">
        <v>68</v>
      </c>
      <c r="Z698" s="15">
        <v>13</v>
      </c>
      <c r="AA698" s="15">
        <v>55</v>
      </c>
      <c r="AB698" s="15">
        <v>68</v>
      </c>
      <c r="AC698" s="15">
        <v>13</v>
      </c>
      <c r="AD698" s="15">
        <v>55</v>
      </c>
      <c r="AE698" s="15">
        <v>0</v>
      </c>
      <c r="AF698" s="15">
        <v>0</v>
      </c>
      <c r="AG698" s="15">
        <v>0</v>
      </c>
      <c r="AH698" s="15">
        <v>0</v>
      </c>
      <c r="AI698" s="15">
        <v>0</v>
      </c>
      <c r="AJ698" s="15">
        <v>0</v>
      </c>
      <c r="AK698" s="15">
        <v>0</v>
      </c>
      <c r="AL698" s="15">
        <v>7</v>
      </c>
      <c r="AM698" s="15">
        <v>68</v>
      </c>
      <c r="AN698" s="15">
        <v>13</v>
      </c>
      <c r="AO698" s="15">
        <v>55</v>
      </c>
      <c r="AP698" s="15">
        <v>68</v>
      </c>
      <c r="AQ698" s="15">
        <v>13</v>
      </c>
      <c r="AR698" s="15">
        <v>55</v>
      </c>
      <c r="AS698" s="15">
        <v>0</v>
      </c>
      <c r="AT698" s="15">
        <v>0</v>
      </c>
      <c r="AU698" s="15">
        <v>0</v>
      </c>
      <c r="AV698" s="15">
        <v>0</v>
      </c>
      <c r="AW698" s="15">
        <v>0</v>
      </c>
      <c r="AX698" s="15">
        <v>0</v>
      </c>
      <c r="AY698" s="15">
        <v>0</v>
      </c>
    </row>
    <row r="699" spans="1:51">
      <c r="A699" s="1">
        <v>32121</v>
      </c>
      <c r="B699" s="1" t="s">
        <v>1762</v>
      </c>
      <c r="C699" s="1">
        <v>4</v>
      </c>
      <c r="D699" s="1" t="s">
        <v>1763</v>
      </c>
      <c r="E699" s="1" t="s">
        <v>1646</v>
      </c>
      <c r="F699" s="1">
        <v>5</v>
      </c>
      <c r="G699" s="1" t="s">
        <v>272</v>
      </c>
      <c r="H699" s="1">
        <v>0</v>
      </c>
      <c r="I699" s="1" t="s">
        <v>1647</v>
      </c>
      <c r="J699" s="15">
        <v>3</v>
      </c>
      <c r="K699" s="15">
        <v>103</v>
      </c>
      <c r="L699" s="15">
        <v>8</v>
      </c>
      <c r="M699" s="15">
        <v>95</v>
      </c>
      <c r="N699" s="15">
        <v>103</v>
      </c>
      <c r="O699" s="15">
        <v>8</v>
      </c>
      <c r="P699" s="15">
        <v>95</v>
      </c>
      <c r="Q699" s="15">
        <v>0</v>
      </c>
      <c r="R699" s="15">
        <v>0</v>
      </c>
      <c r="S699" s="15">
        <v>0</v>
      </c>
      <c r="T699" s="15">
        <v>0</v>
      </c>
      <c r="U699" s="15">
        <v>0</v>
      </c>
      <c r="V699" s="15">
        <v>0</v>
      </c>
      <c r="W699" s="15">
        <v>0</v>
      </c>
      <c r="X699" s="15">
        <v>3</v>
      </c>
      <c r="Y699" s="15">
        <v>103</v>
      </c>
      <c r="Z699" s="15">
        <v>8</v>
      </c>
      <c r="AA699" s="15">
        <v>95</v>
      </c>
      <c r="AB699" s="15">
        <v>103</v>
      </c>
      <c r="AC699" s="15">
        <v>8</v>
      </c>
      <c r="AD699" s="15">
        <v>95</v>
      </c>
      <c r="AE699" s="15">
        <v>0</v>
      </c>
      <c r="AF699" s="15">
        <v>0</v>
      </c>
      <c r="AG699" s="15">
        <v>0</v>
      </c>
      <c r="AH699" s="15">
        <v>0</v>
      </c>
      <c r="AI699" s="15">
        <v>0</v>
      </c>
      <c r="AJ699" s="15">
        <v>0</v>
      </c>
      <c r="AK699" s="15">
        <v>0</v>
      </c>
      <c r="AL699" s="15">
        <v>3</v>
      </c>
      <c r="AM699" s="15">
        <v>103</v>
      </c>
      <c r="AN699" s="15">
        <v>8</v>
      </c>
      <c r="AO699" s="15">
        <v>95</v>
      </c>
      <c r="AP699" s="15">
        <v>103</v>
      </c>
      <c r="AQ699" s="15">
        <v>8</v>
      </c>
      <c r="AR699" s="15">
        <v>95</v>
      </c>
      <c r="AS699" s="15">
        <v>0</v>
      </c>
      <c r="AT699" s="15">
        <v>0</v>
      </c>
      <c r="AU699" s="15">
        <v>0</v>
      </c>
      <c r="AV699" s="15">
        <v>0</v>
      </c>
      <c r="AW699" s="15">
        <v>0</v>
      </c>
      <c r="AX699" s="15">
        <v>0</v>
      </c>
      <c r="AY699" s="15">
        <v>0</v>
      </c>
    </row>
    <row r="700" spans="1:51">
      <c r="A700" s="1">
        <v>32132</v>
      </c>
      <c r="B700" s="1" t="s">
        <v>1762</v>
      </c>
      <c r="C700" s="1">
        <v>4</v>
      </c>
      <c r="D700" s="1" t="s">
        <v>1763</v>
      </c>
      <c r="E700" s="1" t="s">
        <v>1648</v>
      </c>
      <c r="F700" s="1">
        <v>6</v>
      </c>
      <c r="G700" s="1" t="s">
        <v>272</v>
      </c>
      <c r="H700" s="1">
        <v>0</v>
      </c>
      <c r="I700" s="1" t="s">
        <v>1649</v>
      </c>
      <c r="J700" s="15">
        <v>0</v>
      </c>
      <c r="K700" s="15">
        <v>0</v>
      </c>
      <c r="L700" s="15">
        <v>0</v>
      </c>
      <c r="M700" s="15">
        <v>0</v>
      </c>
      <c r="N700" s="15">
        <v>0</v>
      </c>
      <c r="O700" s="15">
        <v>0</v>
      </c>
      <c r="P700" s="15">
        <v>0</v>
      </c>
      <c r="Q700" s="15">
        <v>0</v>
      </c>
      <c r="R700" s="15">
        <v>0</v>
      </c>
      <c r="S700" s="15">
        <v>0</v>
      </c>
      <c r="T700" s="15">
        <v>0</v>
      </c>
      <c r="U700" s="15">
        <v>0</v>
      </c>
      <c r="V700" s="15">
        <v>0</v>
      </c>
      <c r="W700" s="15">
        <v>0</v>
      </c>
      <c r="X700" s="15">
        <v>0</v>
      </c>
      <c r="Y700" s="15">
        <v>0</v>
      </c>
      <c r="Z700" s="15">
        <v>0</v>
      </c>
      <c r="AA700" s="15">
        <v>0</v>
      </c>
      <c r="AB700" s="15">
        <v>0</v>
      </c>
      <c r="AC700" s="15">
        <v>0</v>
      </c>
      <c r="AD700" s="15">
        <v>0</v>
      </c>
      <c r="AE700" s="15">
        <v>0</v>
      </c>
      <c r="AF700" s="15">
        <v>0</v>
      </c>
      <c r="AG700" s="15">
        <v>0</v>
      </c>
      <c r="AH700" s="15">
        <v>0</v>
      </c>
      <c r="AI700" s="15">
        <v>0</v>
      </c>
      <c r="AJ700" s="15">
        <v>0</v>
      </c>
      <c r="AK700" s="15">
        <v>0</v>
      </c>
      <c r="AL700" s="15">
        <v>0</v>
      </c>
      <c r="AM700" s="15">
        <v>0</v>
      </c>
      <c r="AN700" s="15">
        <v>0</v>
      </c>
      <c r="AO700" s="15">
        <v>0</v>
      </c>
      <c r="AP700" s="15">
        <v>0</v>
      </c>
      <c r="AQ700" s="15">
        <v>0</v>
      </c>
      <c r="AR700" s="15">
        <v>0</v>
      </c>
      <c r="AS700" s="15">
        <v>0</v>
      </c>
      <c r="AT700" s="15">
        <v>0</v>
      </c>
      <c r="AU700" s="15">
        <v>0</v>
      </c>
      <c r="AV700" s="15">
        <v>0</v>
      </c>
      <c r="AW700" s="15">
        <v>0</v>
      </c>
      <c r="AX700" s="15">
        <v>0</v>
      </c>
      <c r="AY700" s="15">
        <v>0</v>
      </c>
    </row>
    <row r="701" spans="1:51">
      <c r="A701" s="1">
        <v>32143</v>
      </c>
      <c r="B701" s="1" t="s">
        <v>1762</v>
      </c>
      <c r="C701" s="1">
        <v>4</v>
      </c>
      <c r="D701" s="1" t="s">
        <v>1763</v>
      </c>
      <c r="E701" s="1" t="s">
        <v>1650</v>
      </c>
      <c r="F701" s="1">
        <v>6</v>
      </c>
      <c r="G701" s="1" t="s">
        <v>272</v>
      </c>
      <c r="H701" s="1">
        <v>0</v>
      </c>
      <c r="I701" s="1" t="s">
        <v>1651</v>
      </c>
      <c r="J701" s="15">
        <v>3</v>
      </c>
      <c r="K701" s="15">
        <v>103</v>
      </c>
      <c r="L701" s="15">
        <v>8</v>
      </c>
      <c r="M701" s="15">
        <v>95</v>
      </c>
      <c r="N701" s="15">
        <v>103</v>
      </c>
      <c r="O701" s="15">
        <v>8</v>
      </c>
      <c r="P701" s="15">
        <v>95</v>
      </c>
      <c r="Q701" s="15">
        <v>0</v>
      </c>
      <c r="R701" s="15">
        <v>0</v>
      </c>
      <c r="S701" s="15">
        <v>0</v>
      </c>
      <c r="T701" s="15">
        <v>0</v>
      </c>
      <c r="U701" s="15">
        <v>0</v>
      </c>
      <c r="V701" s="15">
        <v>0</v>
      </c>
      <c r="W701" s="15">
        <v>0</v>
      </c>
      <c r="X701" s="15">
        <v>3</v>
      </c>
      <c r="Y701" s="15">
        <v>103</v>
      </c>
      <c r="Z701" s="15">
        <v>8</v>
      </c>
      <c r="AA701" s="15">
        <v>95</v>
      </c>
      <c r="AB701" s="15">
        <v>103</v>
      </c>
      <c r="AC701" s="15">
        <v>8</v>
      </c>
      <c r="AD701" s="15">
        <v>95</v>
      </c>
      <c r="AE701" s="15">
        <v>0</v>
      </c>
      <c r="AF701" s="15">
        <v>0</v>
      </c>
      <c r="AG701" s="15">
        <v>0</v>
      </c>
      <c r="AH701" s="15">
        <v>0</v>
      </c>
      <c r="AI701" s="15">
        <v>0</v>
      </c>
      <c r="AJ701" s="15">
        <v>0</v>
      </c>
      <c r="AK701" s="15">
        <v>0</v>
      </c>
      <c r="AL701" s="15">
        <v>3</v>
      </c>
      <c r="AM701" s="15">
        <v>103</v>
      </c>
      <c r="AN701" s="15">
        <v>8</v>
      </c>
      <c r="AO701" s="15">
        <v>95</v>
      </c>
      <c r="AP701" s="15">
        <v>103</v>
      </c>
      <c r="AQ701" s="15">
        <v>8</v>
      </c>
      <c r="AR701" s="15">
        <v>95</v>
      </c>
      <c r="AS701" s="15">
        <v>0</v>
      </c>
      <c r="AT701" s="15">
        <v>0</v>
      </c>
      <c r="AU701" s="15">
        <v>0</v>
      </c>
      <c r="AV701" s="15">
        <v>0</v>
      </c>
      <c r="AW701" s="15">
        <v>0</v>
      </c>
      <c r="AX701" s="15">
        <v>0</v>
      </c>
      <c r="AY701" s="15">
        <v>0</v>
      </c>
    </row>
    <row r="702" spans="1:51">
      <c r="A702" s="1">
        <v>32154</v>
      </c>
      <c r="B702" s="1" t="s">
        <v>1762</v>
      </c>
      <c r="C702" s="1">
        <v>4</v>
      </c>
      <c r="D702" s="1" t="s">
        <v>1763</v>
      </c>
      <c r="E702" s="1" t="s">
        <v>1652</v>
      </c>
      <c r="F702" s="1">
        <v>2</v>
      </c>
      <c r="G702" s="1" t="s">
        <v>272</v>
      </c>
      <c r="H702" s="1">
        <v>0</v>
      </c>
      <c r="I702" s="1" t="s">
        <v>1653</v>
      </c>
      <c r="J702" s="15">
        <v>41</v>
      </c>
      <c r="K702" s="15">
        <v>477</v>
      </c>
      <c r="L702" s="15">
        <v>271</v>
      </c>
      <c r="M702" s="15">
        <v>206</v>
      </c>
      <c r="N702" s="15">
        <v>452</v>
      </c>
      <c r="O702" s="15">
        <v>248</v>
      </c>
      <c r="P702" s="15">
        <v>204</v>
      </c>
      <c r="Q702" s="15">
        <v>2</v>
      </c>
      <c r="R702" s="15">
        <v>4</v>
      </c>
      <c r="S702" s="15">
        <v>0</v>
      </c>
      <c r="T702" s="15">
        <v>4</v>
      </c>
      <c r="U702" s="15">
        <v>2</v>
      </c>
      <c r="V702" s="15">
        <v>0</v>
      </c>
      <c r="W702" s="15">
        <v>2</v>
      </c>
      <c r="X702" s="15">
        <v>39</v>
      </c>
      <c r="Y702" s="15">
        <v>473</v>
      </c>
      <c r="Z702" s="15">
        <v>271</v>
      </c>
      <c r="AA702" s="15">
        <v>202</v>
      </c>
      <c r="AB702" s="15">
        <v>450</v>
      </c>
      <c r="AC702" s="15">
        <v>248</v>
      </c>
      <c r="AD702" s="15">
        <v>202</v>
      </c>
      <c r="AE702" s="15">
        <v>17</v>
      </c>
      <c r="AF702" s="15">
        <v>108</v>
      </c>
      <c r="AG702" s="15">
        <v>43</v>
      </c>
      <c r="AH702" s="15">
        <v>65</v>
      </c>
      <c r="AI702" s="15">
        <v>108</v>
      </c>
      <c r="AJ702" s="15">
        <v>43</v>
      </c>
      <c r="AK702" s="15">
        <v>65</v>
      </c>
      <c r="AL702" s="15">
        <v>22</v>
      </c>
      <c r="AM702" s="15">
        <v>365</v>
      </c>
      <c r="AN702" s="15">
        <v>228</v>
      </c>
      <c r="AO702" s="15">
        <v>137</v>
      </c>
      <c r="AP702" s="15">
        <v>342</v>
      </c>
      <c r="AQ702" s="15">
        <v>205</v>
      </c>
      <c r="AR702" s="15">
        <v>137</v>
      </c>
      <c r="AS702" s="15">
        <v>0</v>
      </c>
      <c r="AT702" s="15">
        <v>0</v>
      </c>
      <c r="AU702" s="15">
        <v>0</v>
      </c>
      <c r="AV702" s="15">
        <v>0</v>
      </c>
      <c r="AW702" s="15">
        <v>0</v>
      </c>
      <c r="AX702" s="15">
        <v>0</v>
      </c>
      <c r="AY702" s="15">
        <v>0</v>
      </c>
    </row>
    <row r="703" spans="1:51">
      <c r="A703" s="1">
        <v>32165</v>
      </c>
      <c r="B703" s="1" t="s">
        <v>1762</v>
      </c>
      <c r="C703" s="1">
        <v>4</v>
      </c>
      <c r="D703" s="1" t="s">
        <v>1763</v>
      </c>
      <c r="E703" s="1" t="s">
        <v>1654</v>
      </c>
      <c r="F703" s="1">
        <v>3</v>
      </c>
      <c r="G703" s="1" t="s">
        <v>272</v>
      </c>
      <c r="H703" s="1">
        <v>0</v>
      </c>
      <c r="I703" s="1" t="s">
        <v>1655</v>
      </c>
      <c r="J703" s="15">
        <v>19</v>
      </c>
      <c r="K703" s="15">
        <v>112</v>
      </c>
      <c r="L703" s="15">
        <v>43</v>
      </c>
      <c r="M703" s="15">
        <v>69</v>
      </c>
      <c r="N703" s="15">
        <v>110</v>
      </c>
      <c r="O703" s="15">
        <v>43</v>
      </c>
      <c r="P703" s="15">
        <v>67</v>
      </c>
      <c r="Q703" s="15">
        <v>2</v>
      </c>
      <c r="R703" s="15">
        <v>4</v>
      </c>
      <c r="S703" s="15">
        <v>0</v>
      </c>
      <c r="T703" s="15">
        <v>4</v>
      </c>
      <c r="U703" s="15">
        <v>2</v>
      </c>
      <c r="V703" s="15">
        <v>0</v>
      </c>
      <c r="W703" s="15">
        <v>2</v>
      </c>
      <c r="X703" s="15">
        <v>17</v>
      </c>
      <c r="Y703" s="15">
        <v>108</v>
      </c>
      <c r="Z703" s="15">
        <v>43</v>
      </c>
      <c r="AA703" s="15">
        <v>65</v>
      </c>
      <c r="AB703" s="15">
        <v>108</v>
      </c>
      <c r="AC703" s="15">
        <v>43</v>
      </c>
      <c r="AD703" s="15">
        <v>65</v>
      </c>
      <c r="AE703" s="15">
        <v>17</v>
      </c>
      <c r="AF703" s="15">
        <v>108</v>
      </c>
      <c r="AG703" s="15">
        <v>43</v>
      </c>
      <c r="AH703" s="15">
        <v>65</v>
      </c>
      <c r="AI703" s="15">
        <v>108</v>
      </c>
      <c r="AJ703" s="15">
        <v>43</v>
      </c>
      <c r="AK703" s="15">
        <v>65</v>
      </c>
      <c r="AL703" s="15">
        <v>0</v>
      </c>
      <c r="AM703" s="15">
        <v>0</v>
      </c>
      <c r="AN703" s="15">
        <v>0</v>
      </c>
      <c r="AO703" s="15">
        <v>0</v>
      </c>
      <c r="AP703" s="15">
        <v>0</v>
      </c>
      <c r="AQ703" s="15">
        <v>0</v>
      </c>
      <c r="AR703" s="15">
        <v>0</v>
      </c>
      <c r="AS703" s="15">
        <v>0</v>
      </c>
      <c r="AT703" s="15">
        <v>0</v>
      </c>
      <c r="AU703" s="15">
        <v>0</v>
      </c>
      <c r="AV703" s="15">
        <v>0</v>
      </c>
      <c r="AW703" s="15">
        <v>0</v>
      </c>
      <c r="AX703" s="15">
        <v>0</v>
      </c>
      <c r="AY703" s="15">
        <v>0</v>
      </c>
    </row>
    <row r="704" spans="1:51">
      <c r="A704" s="1">
        <v>32176</v>
      </c>
      <c r="B704" s="1" t="s">
        <v>1762</v>
      </c>
      <c r="C704" s="1">
        <v>4</v>
      </c>
      <c r="D704" s="1" t="s">
        <v>1763</v>
      </c>
      <c r="E704" s="1" t="s">
        <v>1656</v>
      </c>
      <c r="F704" s="1">
        <v>4</v>
      </c>
      <c r="G704" s="1" t="s">
        <v>272</v>
      </c>
      <c r="H704" s="1">
        <v>0</v>
      </c>
      <c r="I704" s="1" t="s">
        <v>1657</v>
      </c>
      <c r="J704" s="15">
        <v>19</v>
      </c>
      <c r="K704" s="15">
        <v>112</v>
      </c>
      <c r="L704" s="15">
        <v>43</v>
      </c>
      <c r="M704" s="15">
        <v>69</v>
      </c>
      <c r="N704" s="15">
        <v>110</v>
      </c>
      <c r="O704" s="15">
        <v>43</v>
      </c>
      <c r="P704" s="15">
        <v>67</v>
      </c>
      <c r="Q704" s="15">
        <v>2</v>
      </c>
      <c r="R704" s="15">
        <v>4</v>
      </c>
      <c r="S704" s="15">
        <v>0</v>
      </c>
      <c r="T704" s="15">
        <v>4</v>
      </c>
      <c r="U704" s="15">
        <v>2</v>
      </c>
      <c r="V704" s="15">
        <v>0</v>
      </c>
      <c r="W704" s="15">
        <v>2</v>
      </c>
      <c r="X704" s="15">
        <v>17</v>
      </c>
      <c r="Y704" s="15">
        <v>108</v>
      </c>
      <c r="Z704" s="15">
        <v>43</v>
      </c>
      <c r="AA704" s="15">
        <v>65</v>
      </c>
      <c r="AB704" s="15">
        <v>108</v>
      </c>
      <c r="AC704" s="15">
        <v>43</v>
      </c>
      <c r="AD704" s="15">
        <v>65</v>
      </c>
      <c r="AE704" s="15">
        <v>17</v>
      </c>
      <c r="AF704" s="15">
        <v>108</v>
      </c>
      <c r="AG704" s="15">
        <v>43</v>
      </c>
      <c r="AH704" s="15">
        <v>65</v>
      </c>
      <c r="AI704" s="15">
        <v>108</v>
      </c>
      <c r="AJ704" s="15">
        <v>43</v>
      </c>
      <c r="AK704" s="15">
        <v>65</v>
      </c>
      <c r="AL704" s="15">
        <v>0</v>
      </c>
      <c r="AM704" s="15">
        <v>0</v>
      </c>
      <c r="AN704" s="15">
        <v>0</v>
      </c>
      <c r="AO704" s="15">
        <v>0</v>
      </c>
      <c r="AP704" s="15">
        <v>0</v>
      </c>
      <c r="AQ704" s="15">
        <v>0</v>
      </c>
      <c r="AR704" s="15">
        <v>0</v>
      </c>
      <c r="AS704" s="15">
        <v>0</v>
      </c>
      <c r="AT704" s="15">
        <v>0</v>
      </c>
      <c r="AU704" s="15">
        <v>0</v>
      </c>
      <c r="AV704" s="15">
        <v>0</v>
      </c>
      <c r="AW704" s="15">
        <v>0</v>
      </c>
      <c r="AX704" s="15">
        <v>0</v>
      </c>
      <c r="AY704" s="15">
        <v>0</v>
      </c>
    </row>
    <row r="705" spans="1:51">
      <c r="A705" s="1">
        <v>32187</v>
      </c>
      <c r="B705" s="1" t="s">
        <v>1762</v>
      </c>
      <c r="C705" s="1">
        <v>4</v>
      </c>
      <c r="D705" s="1" t="s">
        <v>1763</v>
      </c>
      <c r="E705" s="1" t="s">
        <v>1658</v>
      </c>
      <c r="F705" s="1">
        <v>5</v>
      </c>
      <c r="G705" s="1" t="s">
        <v>272</v>
      </c>
      <c r="H705" s="1">
        <v>0</v>
      </c>
      <c r="I705" s="1" t="s">
        <v>1659</v>
      </c>
      <c r="J705" s="15">
        <v>0</v>
      </c>
      <c r="K705" s="15">
        <v>0</v>
      </c>
      <c r="L705" s="15">
        <v>0</v>
      </c>
      <c r="M705" s="15">
        <v>0</v>
      </c>
      <c r="N705" s="15">
        <v>0</v>
      </c>
      <c r="O705" s="15">
        <v>0</v>
      </c>
      <c r="P705" s="15">
        <v>0</v>
      </c>
      <c r="Q705" s="15">
        <v>0</v>
      </c>
      <c r="R705" s="15">
        <v>0</v>
      </c>
      <c r="S705" s="15">
        <v>0</v>
      </c>
      <c r="T705" s="15">
        <v>0</v>
      </c>
      <c r="U705" s="15">
        <v>0</v>
      </c>
      <c r="V705" s="15">
        <v>0</v>
      </c>
      <c r="W705" s="15">
        <v>0</v>
      </c>
      <c r="X705" s="15">
        <v>0</v>
      </c>
      <c r="Y705" s="15">
        <v>0</v>
      </c>
      <c r="Z705" s="15">
        <v>0</v>
      </c>
      <c r="AA705" s="15">
        <v>0</v>
      </c>
      <c r="AB705" s="15">
        <v>0</v>
      </c>
      <c r="AC705" s="15">
        <v>0</v>
      </c>
      <c r="AD705" s="15">
        <v>0</v>
      </c>
      <c r="AE705" s="15">
        <v>0</v>
      </c>
      <c r="AF705" s="15">
        <v>0</v>
      </c>
      <c r="AG705" s="15">
        <v>0</v>
      </c>
      <c r="AH705" s="15">
        <v>0</v>
      </c>
      <c r="AI705" s="15">
        <v>0</v>
      </c>
      <c r="AJ705" s="15">
        <v>0</v>
      </c>
      <c r="AK705" s="15">
        <v>0</v>
      </c>
      <c r="AL705" s="15">
        <v>0</v>
      </c>
      <c r="AM705" s="15">
        <v>0</v>
      </c>
      <c r="AN705" s="15">
        <v>0</v>
      </c>
      <c r="AO705" s="15">
        <v>0</v>
      </c>
      <c r="AP705" s="15">
        <v>0</v>
      </c>
      <c r="AQ705" s="15">
        <v>0</v>
      </c>
      <c r="AR705" s="15">
        <v>0</v>
      </c>
      <c r="AS705" s="15">
        <v>0</v>
      </c>
      <c r="AT705" s="15">
        <v>0</v>
      </c>
      <c r="AU705" s="15">
        <v>0</v>
      </c>
      <c r="AV705" s="15">
        <v>0</v>
      </c>
      <c r="AW705" s="15">
        <v>0</v>
      </c>
      <c r="AX705" s="15">
        <v>0</v>
      </c>
      <c r="AY705" s="15">
        <v>0</v>
      </c>
    </row>
    <row r="706" spans="1:51">
      <c r="A706" s="1">
        <v>32198</v>
      </c>
      <c r="B706" s="1" t="s">
        <v>1762</v>
      </c>
      <c r="C706" s="1">
        <v>4</v>
      </c>
      <c r="D706" s="1" t="s">
        <v>1763</v>
      </c>
      <c r="E706" s="1" t="s">
        <v>1660</v>
      </c>
      <c r="F706" s="1">
        <v>5</v>
      </c>
      <c r="G706" s="1" t="s">
        <v>272</v>
      </c>
      <c r="H706" s="1">
        <v>0</v>
      </c>
      <c r="I706" s="1" t="s">
        <v>1661</v>
      </c>
      <c r="J706" s="15">
        <v>17</v>
      </c>
      <c r="K706" s="15">
        <v>108</v>
      </c>
      <c r="L706" s="15">
        <v>43</v>
      </c>
      <c r="M706" s="15">
        <v>65</v>
      </c>
      <c r="N706" s="15">
        <v>108</v>
      </c>
      <c r="O706" s="15">
        <v>43</v>
      </c>
      <c r="P706" s="15">
        <v>65</v>
      </c>
      <c r="Q706" s="15">
        <v>0</v>
      </c>
      <c r="R706" s="15">
        <v>0</v>
      </c>
      <c r="S706" s="15">
        <v>0</v>
      </c>
      <c r="T706" s="15">
        <v>0</v>
      </c>
      <c r="U706" s="15">
        <v>0</v>
      </c>
      <c r="V706" s="15">
        <v>0</v>
      </c>
      <c r="W706" s="15">
        <v>0</v>
      </c>
      <c r="X706" s="15">
        <v>17</v>
      </c>
      <c r="Y706" s="15">
        <v>108</v>
      </c>
      <c r="Z706" s="15">
        <v>43</v>
      </c>
      <c r="AA706" s="15">
        <v>65</v>
      </c>
      <c r="AB706" s="15">
        <v>108</v>
      </c>
      <c r="AC706" s="15">
        <v>43</v>
      </c>
      <c r="AD706" s="15">
        <v>65</v>
      </c>
      <c r="AE706" s="15">
        <v>17</v>
      </c>
      <c r="AF706" s="15">
        <v>108</v>
      </c>
      <c r="AG706" s="15">
        <v>43</v>
      </c>
      <c r="AH706" s="15">
        <v>65</v>
      </c>
      <c r="AI706" s="15">
        <v>108</v>
      </c>
      <c r="AJ706" s="15">
        <v>43</v>
      </c>
      <c r="AK706" s="15">
        <v>65</v>
      </c>
      <c r="AL706" s="15">
        <v>0</v>
      </c>
      <c r="AM706" s="15">
        <v>0</v>
      </c>
      <c r="AN706" s="15">
        <v>0</v>
      </c>
      <c r="AO706" s="15">
        <v>0</v>
      </c>
      <c r="AP706" s="15">
        <v>0</v>
      </c>
      <c r="AQ706" s="15">
        <v>0</v>
      </c>
      <c r="AR706" s="15">
        <v>0</v>
      </c>
      <c r="AS706" s="15">
        <v>0</v>
      </c>
      <c r="AT706" s="15">
        <v>0</v>
      </c>
      <c r="AU706" s="15">
        <v>0</v>
      </c>
      <c r="AV706" s="15">
        <v>0</v>
      </c>
      <c r="AW706" s="15">
        <v>0</v>
      </c>
      <c r="AX706" s="15">
        <v>0</v>
      </c>
      <c r="AY706" s="15">
        <v>0</v>
      </c>
    </row>
    <row r="707" spans="1:51">
      <c r="A707" s="1">
        <v>32209</v>
      </c>
      <c r="B707" s="1" t="s">
        <v>1762</v>
      </c>
      <c r="C707" s="1">
        <v>4</v>
      </c>
      <c r="D707" s="1" t="s">
        <v>1763</v>
      </c>
      <c r="E707" s="1" t="s">
        <v>1662</v>
      </c>
      <c r="F707" s="1">
        <v>5</v>
      </c>
      <c r="G707" s="1" t="s">
        <v>272</v>
      </c>
      <c r="H707" s="1">
        <v>0</v>
      </c>
      <c r="I707" s="1" t="s">
        <v>1663</v>
      </c>
      <c r="J707" s="15">
        <v>2</v>
      </c>
      <c r="K707" s="15">
        <v>4</v>
      </c>
      <c r="L707" s="15">
        <v>0</v>
      </c>
      <c r="M707" s="15">
        <v>4</v>
      </c>
      <c r="N707" s="15">
        <v>2</v>
      </c>
      <c r="O707" s="15">
        <v>0</v>
      </c>
      <c r="P707" s="15">
        <v>2</v>
      </c>
      <c r="Q707" s="15">
        <v>2</v>
      </c>
      <c r="R707" s="15">
        <v>4</v>
      </c>
      <c r="S707" s="15">
        <v>0</v>
      </c>
      <c r="T707" s="15">
        <v>4</v>
      </c>
      <c r="U707" s="15">
        <v>2</v>
      </c>
      <c r="V707" s="15">
        <v>0</v>
      </c>
      <c r="W707" s="15">
        <v>2</v>
      </c>
      <c r="X707" s="15">
        <v>0</v>
      </c>
      <c r="Y707" s="15">
        <v>0</v>
      </c>
      <c r="Z707" s="15">
        <v>0</v>
      </c>
      <c r="AA707" s="15">
        <v>0</v>
      </c>
      <c r="AB707" s="15">
        <v>0</v>
      </c>
      <c r="AC707" s="15">
        <v>0</v>
      </c>
      <c r="AD707" s="15">
        <v>0</v>
      </c>
      <c r="AE707" s="15">
        <v>0</v>
      </c>
      <c r="AF707" s="15">
        <v>0</v>
      </c>
      <c r="AG707" s="15">
        <v>0</v>
      </c>
      <c r="AH707" s="15">
        <v>0</v>
      </c>
      <c r="AI707" s="15">
        <v>0</v>
      </c>
      <c r="AJ707" s="15">
        <v>0</v>
      </c>
      <c r="AK707" s="15">
        <v>0</v>
      </c>
      <c r="AL707" s="15">
        <v>0</v>
      </c>
      <c r="AM707" s="15">
        <v>0</v>
      </c>
      <c r="AN707" s="15">
        <v>0</v>
      </c>
      <c r="AO707" s="15">
        <v>0</v>
      </c>
      <c r="AP707" s="15">
        <v>0</v>
      </c>
      <c r="AQ707" s="15">
        <v>0</v>
      </c>
      <c r="AR707" s="15">
        <v>0</v>
      </c>
      <c r="AS707" s="15">
        <v>0</v>
      </c>
      <c r="AT707" s="15">
        <v>0</v>
      </c>
      <c r="AU707" s="15">
        <v>0</v>
      </c>
      <c r="AV707" s="15">
        <v>0</v>
      </c>
      <c r="AW707" s="15">
        <v>0</v>
      </c>
      <c r="AX707" s="15">
        <v>0</v>
      </c>
      <c r="AY707" s="15">
        <v>0</v>
      </c>
    </row>
    <row r="708" spans="1:51">
      <c r="A708" s="1">
        <v>32220</v>
      </c>
      <c r="B708" s="1" t="s">
        <v>1762</v>
      </c>
      <c r="C708" s="1">
        <v>4</v>
      </c>
      <c r="D708" s="1" t="s">
        <v>1763</v>
      </c>
      <c r="E708" s="1" t="s">
        <v>1664</v>
      </c>
      <c r="F708" s="1">
        <v>3</v>
      </c>
      <c r="G708" s="1" t="s">
        <v>272</v>
      </c>
      <c r="H708" s="1">
        <v>0</v>
      </c>
      <c r="I708" s="1" t="s">
        <v>1665</v>
      </c>
      <c r="J708" s="15">
        <v>22</v>
      </c>
      <c r="K708" s="15">
        <v>365</v>
      </c>
      <c r="L708" s="15">
        <v>228</v>
      </c>
      <c r="M708" s="15">
        <v>137</v>
      </c>
      <c r="N708" s="15">
        <v>342</v>
      </c>
      <c r="O708" s="15">
        <v>205</v>
      </c>
      <c r="P708" s="15">
        <v>137</v>
      </c>
      <c r="Q708" s="15">
        <v>0</v>
      </c>
      <c r="R708" s="15">
        <v>0</v>
      </c>
      <c r="S708" s="15">
        <v>0</v>
      </c>
      <c r="T708" s="15">
        <v>0</v>
      </c>
      <c r="U708" s="15">
        <v>0</v>
      </c>
      <c r="V708" s="15">
        <v>0</v>
      </c>
      <c r="W708" s="15">
        <v>0</v>
      </c>
      <c r="X708" s="15">
        <v>22</v>
      </c>
      <c r="Y708" s="15">
        <v>365</v>
      </c>
      <c r="Z708" s="15">
        <v>228</v>
      </c>
      <c r="AA708" s="15">
        <v>137</v>
      </c>
      <c r="AB708" s="15">
        <v>342</v>
      </c>
      <c r="AC708" s="15">
        <v>205</v>
      </c>
      <c r="AD708" s="15">
        <v>137</v>
      </c>
      <c r="AE708" s="15">
        <v>0</v>
      </c>
      <c r="AF708" s="15">
        <v>0</v>
      </c>
      <c r="AG708" s="15">
        <v>0</v>
      </c>
      <c r="AH708" s="15">
        <v>0</v>
      </c>
      <c r="AI708" s="15">
        <v>0</v>
      </c>
      <c r="AJ708" s="15">
        <v>0</v>
      </c>
      <c r="AK708" s="15">
        <v>0</v>
      </c>
      <c r="AL708" s="15">
        <v>22</v>
      </c>
      <c r="AM708" s="15">
        <v>365</v>
      </c>
      <c r="AN708" s="15">
        <v>228</v>
      </c>
      <c r="AO708" s="15">
        <v>137</v>
      </c>
      <c r="AP708" s="15">
        <v>342</v>
      </c>
      <c r="AQ708" s="15">
        <v>205</v>
      </c>
      <c r="AR708" s="15">
        <v>137</v>
      </c>
      <c r="AS708" s="15">
        <v>0</v>
      </c>
      <c r="AT708" s="15">
        <v>0</v>
      </c>
      <c r="AU708" s="15">
        <v>0</v>
      </c>
      <c r="AV708" s="15">
        <v>0</v>
      </c>
      <c r="AW708" s="15">
        <v>0</v>
      </c>
      <c r="AX708" s="15">
        <v>0</v>
      </c>
      <c r="AY708" s="15">
        <v>0</v>
      </c>
    </row>
    <row r="709" spans="1:51">
      <c r="A709" s="1">
        <v>32231</v>
      </c>
      <c r="B709" s="1" t="s">
        <v>1762</v>
      </c>
      <c r="C709" s="1">
        <v>4</v>
      </c>
      <c r="D709" s="1" t="s">
        <v>1763</v>
      </c>
      <c r="E709" s="1" t="s">
        <v>1666</v>
      </c>
      <c r="F709" s="1">
        <v>4</v>
      </c>
      <c r="G709" s="1" t="s">
        <v>272</v>
      </c>
      <c r="H709" s="1">
        <v>0</v>
      </c>
      <c r="I709" s="1" t="s">
        <v>1667</v>
      </c>
      <c r="J709" s="15">
        <v>22</v>
      </c>
      <c r="K709" s="15">
        <v>365</v>
      </c>
      <c r="L709" s="15">
        <v>228</v>
      </c>
      <c r="M709" s="15">
        <v>137</v>
      </c>
      <c r="N709" s="15">
        <v>342</v>
      </c>
      <c r="O709" s="15">
        <v>205</v>
      </c>
      <c r="P709" s="15">
        <v>137</v>
      </c>
      <c r="Q709" s="15">
        <v>0</v>
      </c>
      <c r="R709" s="15">
        <v>0</v>
      </c>
      <c r="S709" s="15">
        <v>0</v>
      </c>
      <c r="T709" s="15">
        <v>0</v>
      </c>
      <c r="U709" s="15">
        <v>0</v>
      </c>
      <c r="V709" s="15">
        <v>0</v>
      </c>
      <c r="W709" s="15">
        <v>0</v>
      </c>
      <c r="X709" s="15">
        <v>22</v>
      </c>
      <c r="Y709" s="15">
        <v>365</v>
      </c>
      <c r="Z709" s="15">
        <v>228</v>
      </c>
      <c r="AA709" s="15">
        <v>137</v>
      </c>
      <c r="AB709" s="15">
        <v>342</v>
      </c>
      <c r="AC709" s="15">
        <v>205</v>
      </c>
      <c r="AD709" s="15">
        <v>137</v>
      </c>
      <c r="AE709" s="15">
        <v>0</v>
      </c>
      <c r="AF709" s="15">
        <v>0</v>
      </c>
      <c r="AG709" s="15">
        <v>0</v>
      </c>
      <c r="AH709" s="15">
        <v>0</v>
      </c>
      <c r="AI709" s="15">
        <v>0</v>
      </c>
      <c r="AJ709" s="15">
        <v>0</v>
      </c>
      <c r="AK709" s="15">
        <v>0</v>
      </c>
      <c r="AL709" s="15">
        <v>22</v>
      </c>
      <c r="AM709" s="15">
        <v>365</v>
      </c>
      <c r="AN709" s="15">
        <v>228</v>
      </c>
      <c r="AO709" s="15">
        <v>137</v>
      </c>
      <c r="AP709" s="15">
        <v>342</v>
      </c>
      <c r="AQ709" s="15">
        <v>205</v>
      </c>
      <c r="AR709" s="15">
        <v>137</v>
      </c>
      <c r="AS709" s="15">
        <v>0</v>
      </c>
      <c r="AT709" s="15">
        <v>0</v>
      </c>
      <c r="AU709" s="15">
        <v>0</v>
      </c>
      <c r="AV709" s="15">
        <v>0</v>
      </c>
      <c r="AW709" s="15">
        <v>0</v>
      </c>
      <c r="AX709" s="15">
        <v>0</v>
      </c>
      <c r="AY709" s="15">
        <v>0</v>
      </c>
    </row>
    <row r="710" spans="1:51">
      <c r="A710" s="1">
        <v>32242</v>
      </c>
      <c r="B710" s="1" t="s">
        <v>1762</v>
      </c>
      <c r="C710" s="1">
        <v>4</v>
      </c>
      <c r="D710" s="1" t="s">
        <v>1763</v>
      </c>
      <c r="E710" s="1" t="s">
        <v>1668</v>
      </c>
      <c r="F710" s="1">
        <v>5</v>
      </c>
      <c r="G710" s="1" t="s">
        <v>272</v>
      </c>
      <c r="H710" s="1">
        <v>0</v>
      </c>
      <c r="I710" s="1" t="s">
        <v>1669</v>
      </c>
      <c r="J710" s="15">
        <v>0</v>
      </c>
      <c r="K710" s="15">
        <v>0</v>
      </c>
      <c r="L710" s="15">
        <v>0</v>
      </c>
      <c r="M710" s="15">
        <v>0</v>
      </c>
      <c r="N710" s="15">
        <v>0</v>
      </c>
      <c r="O710" s="15">
        <v>0</v>
      </c>
      <c r="P710" s="15">
        <v>0</v>
      </c>
      <c r="Q710" s="15">
        <v>0</v>
      </c>
      <c r="R710" s="15">
        <v>0</v>
      </c>
      <c r="S710" s="15">
        <v>0</v>
      </c>
      <c r="T710" s="15">
        <v>0</v>
      </c>
      <c r="U710" s="15">
        <v>0</v>
      </c>
      <c r="V710" s="15">
        <v>0</v>
      </c>
      <c r="W710" s="15">
        <v>0</v>
      </c>
      <c r="X710" s="15">
        <v>0</v>
      </c>
      <c r="Y710" s="15">
        <v>0</v>
      </c>
      <c r="Z710" s="15">
        <v>0</v>
      </c>
      <c r="AA710" s="15">
        <v>0</v>
      </c>
      <c r="AB710" s="15">
        <v>0</v>
      </c>
      <c r="AC710" s="15">
        <v>0</v>
      </c>
      <c r="AD710" s="15">
        <v>0</v>
      </c>
      <c r="AE710" s="15">
        <v>0</v>
      </c>
      <c r="AF710" s="15">
        <v>0</v>
      </c>
      <c r="AG710" s="15">
        <v>0</v>
      </c>
      <c r="AH710" s="15">
        <v>0</v>
      </c>
      <c r="AI710" s="15">
        <v>0</v>
      </c>
      <c r="AJ710" s="15">
        <v>0</v>
      </c>
      <c r="AK710" s="15">
        <v>0</v>
      </c>
      <c r="AL710" s="15">
        <v>0</v>
      </c>
      <c r="AM710" s="15">
        <v>0</v>
      </c>
      <c r="AN710" s="15">
        <v>0</v>
      </c>
      <c r="AO710" s="15">
        <v>0</v>
      </c>
      <c r="AP710" s="15">
        <v>0</v>
      </c>
      <c r="AQ710" s="15">
        <v>0</v>
      </c>
      <c r="AR710" s="15">
        <v>0</v>
      </c>
      <c r="AS710" s="15">
        <v>0</v>
      </c>
      <c r="AT710" s="15">
        <v>0</v>
      </c>
      <c r="AU710" s="15">
        <v>0</v>
      </c>
      <c r="AV710" s="15">
        <v>0</v>
      </c>
      <c r="AW710" s="15">
        <v>0</v>
      </c>
      <c r="AX710" s="15">
        <v>0</v>
      </c>
      <c r="AY710" s="15">
        <v>0</v>
      </c>
    </row>
    <row r="711" spans="1:51">
      <c r="A711" s="1">
        <v>32253</v>
      </c>
      <c r="B711" s="1" t="s">
        <v>1762</v>
      </c>
      <c r="C711" s="1">
        <v>4</v>
      </c>
      <c r="D711" s="1" t="s">
        <v>1763</v>
      </c>
      <c r="E711" s="1" t="s">
        <v>1670</v>
      </c>
      <c r="F711" s="1">
        <v>5</v>
      </c>
      <c r="G711" s="1" t="s">
        <v>272</v>
      </c>
      <c r="H711" s="1">
        <v>0</v>
      </c>
      <c r="I711" s="1" t="s">
        <v>1671</v>
      </c>
      <c r="J711" s="15">
        <v>22</v>
      </c>
      <c r="K711" s="15">
        <v>365</v>
      </c>
      <c r="L711" s="15">
        <v>228</v>
      </c>
      <c r="M711" s="15">
        <v>137</v>
      </c>
      <c r="N711" s="15">
        <v>342</v>
      </c>
      <c r="O711" s="15">
        <v>205</v>
      </c>
      <c r="P711" s="15">
        <v>137</v>
      </c>
      <c r="Q711" s="15">
        <v>0</v>
      </c>
      <c r="R711" s="15">
        <v>0</v>
      </c>
      <c r="S711" s="15">
        <v>0</v>
      </c>
      <c r="T711" s="15">
        <v>0</v>
      </c>
      <c r="U711" s="15">
        <v>0</v>
      </c>
      <c r="V711" s="15">
        <v>0</v>
      </c>
      <c r="W711" s="15">
        <v>0</v>
      </c>
      <c r="X711" s="15">
        <v>22</v>
      </c>
      <c r="Y711" s="15">
        <v>365</v>
      </c>
      <c r="Z711" s="15">
        <v>228</v>
      </c>
      <c r="AA711" s="15">
        <v>137</v>
      </c>
      <c r="AB711" s="15">
        <v>342</v>
      </c>
      <c r="AC711" s="15">
        <v>205</v>
      </c>
      <c r="AD711" s="15">
        <v>137</v>
      </c>
      <c r="AE711" s="15">
        <v>0</v>
      </c>
      <c r="AF711" s="15">
        <v>0</v>
      </c>
      <c r="AG711" s="15">
        <v>0</v>
      </c>
      <c r="AH711" s="15">
        <v>0</v>
      </c>
      <c r="AI711" s="15">
        <v>0</v>
      </c>
      <c r="AJ711" s="15">
        <v>0</v>
      </c>
      <c r="AK711" s="15">
        <v>0</v>
      </c>
      <c r="AL711" s="15">
        <v>22</v>
      </c>
      <c r="AM711" s="15">
        <v>365</v>
      </c>
      <c r="AN711" s="15">
        <v>228</v>
      </c>
      <c r="AO711" s="15">
        <v>137</v>
      </c>
      <c r="AP711" s="15">
        <v>342</v>
      </c>
      <c r="AQ711" s="15">
        <v>205</v>
      </c>
      <c r="AR711" s="15">
        <v>137</v>
      </c>
      <c r="AS711" s="15">
        <v>0</v>
      </c>
      <c r="AT711" s="15">
        <v>0</v>
      </c>
      <c r="AU711" s="15">
        <v>0</v>
      </c>
      <c r="AV711" s="15">
        <v>0</v>
      </c>
      <c r="AW711" s="15">
        <v>0</v>
      </c>
      <c r="AX711" s="15">
        <v>0</v>
      </c>
      <c r="AY711" s="15">
        <v>0</v>
      </c>
    </row>
    <row r="712" spans="1:51">
      <c r="A712" s="1">
        <v>32264</v>
      </c>
      <c r="B712" s="1" t="s">
        <v>1762</v>
      </c>
      <c r="C712" s="1">
        <v>4</v>
      </c>
      <c r="D712" s="1" t="s">
        <v>1763</v>
      </c>
      <c r="E712" s="1" t="s">
        <v>1672</v>
      </c>
      <c r="F712" s="1">
        <v>5</v>
      </c>
      <c r="G712" s="1" t="s">
        <v>272</v>
      </c>
      <c r="H712" s="1">
        <v>0</v>
      </c>
      <c r="I712" s="1" t="s">
        <v>1673</v>
      </c>
      <c r="J712" s="15">
        <v>0</v>
      </c>
      <c r="K712" s="15">
        <v>0</v>
      </c>
      <c r="L712" s="15">
        <v>0</v>
      </c>
      <c r="M712" s="15">
        <v>0</v>
      </c>
      <c r="N712" s="15">
        <v>0</v>
      </c>
      <c r="O712" s="15">
        <v>0</v>
      </c>
      <c r="P712" s="15">
        <v>0</v>
      </c>
      <c r="Q712" s="15">
        <v>0</v>
      </c>
      <c r="R712" s="15">
        <v>0</v>
      </c>
      <c r="S712" s="15">
        <v>0</v>
      </c>
      <c r="T712" s="15">
        <v>0</v>
      </c>
      <c r="U712" s="15">
        <v>0</v>
      </c>
      <c r="V712" s="15">
        <v>0</v>
      </c>
      <c r="W712" s="15">
        <v>0</v>
      </c>
      <c r="X712" s="15">
        <v>0</v>
      </c>
      <c r="Y712" s="15">
        <v>0</v>
      </c>
      <c r="Z712" s="15">
        <v>0</v>
      </c>
      <c r="AA712" s="15">
        <v>0</v>
      </c>
      <c r="AB712" s="15">
        <v>0</v>
      </c>
      <c r="AC712" s="15">
        <v>0</v>
      </c>
      <c r="AD712" s="15">
        <v>0</v>
      </c>
      <c r="AE712" s="15">
        <v>0</v>
      </c>
      <c r="AF712" s="15">
        <v>0</v>
      </c>
      <c r="AG712" s="15">
        <v>0</v>
      </c>
      <c r="AH712" s="15">
        <v>0</v>
      </c>
      <c r="AI712" s="15">
        <v>0</v>
      </c>
      <c r="AJ712" s="15">
        <v>0</v>
      </c>
      <c r="AK712" s="15">
        <v>0</v>
      </c>
      <c r="AL712" s="15">
        <v>0</v>
      </c>
      <c r="AM712" s="15">
        <v>0</v>
      </c>
      <c r="AN712" s="15">
        <v>0</v>
      </c>
      <c r="AO712" s="15">
        <v>0</v>
      </c>
      <c r="AP712" s="15">
        <v>0</v>
      </c>
      <c r="AQ712" s="15">
        <v>0</v>
      </c>
      <c r="AR712" s="15">
        <v>0</v>
      </c>
      <c r="AS712" s="15">
        <v>0</v>
      </c>
      <c r="AT712" s="15">
        <v>0</v>
      </c>
      <c r="AU712" s="15">
        <v>0</v>
      </c>
      <c r="AV712" s="15">
        <v>0</v>
      </c>
      <c r="AW712" s="15">
        <v>0</v>
      </c>
      <c r="AX712" s="15">
        <v>0</v>
      </c>
      <c r="AY712" s="15">
        <v>0</v>
      </c>
    </row>
    <row r="713" spans="1:51">
      <c r="A713" s="1">
        <v>32275</v>
      </c>
      <c r="B713" s="1" t="s">
        <v>1762</v>
      </c>
      <c r="C713" s="1">
        <v>4</v>
      </c>
      <c r="D713" s="1" t="s">
        <v>1763</v>
      </c>
      <c r="E713" s="1" t="s">
        <v>1674</v>
      </c>
      <c r="F713" s="1">
        <v>2</v>
      </c>
      <c r="G713" s="1" t="s">
        <v>272</v>
      </c>
      <c r="H713" s="1">
        <v>0</v>
      </c>
      <c r="I713" s="1" t="s">
        <v>1675</v>
      </c>
      <c r="J713" s="15">
        <v>191</v>
      </c>
      <c r="K713" s="15">
        <v>771</v>
      </c>
      <c r="L713" s="15">
        <v>520</v>
      </c>
      <c r="M713" s="15">
        <v>251</v>
      </c>
      <c r="N713" s="15">
        <v>514</v>
      </c>
      <c r="O713" s="15">
        <v>334</v>
      </c>
      <c r="P713" s="15">
        <v>180</v>
      </c>
      <c r="Q713" s="15">
        <v>52</v>
      </c>
      <c r="R713" s="15">
        <v>130</v>
      </c>
      <c r="S713" s="15">
        <v>93</v>
      </c>
      <c r="T713" s="15">
        <v>37</v>
      </c>
      <c r="U713" s="15">
        <v>49</v>
      </c>
      <c r="V713" s="15">
        <v>31</v>
      </c>
      <c r="W713" s="15">
        <v>18</v>
      </c>
      <c r="X713" s="15">
        <v>131</v>
      </c>
      <c r="Y713" s="15">
        <v>608</v>
      </c>
      <c r="Z713" s="15">
        <v>404</v>
      </c>
      <c r="AA713" s="15">
        <v>204</v>
      </c>
      <c r="AB713" s="15">
        <v>435</v>
      </c>
      <c r="AC713" s="15">
        <v>282</v>
      </c>
      <c r="AD713" s="15">
        <v>153</v>
      </c>
      <c r="AE713" s="15">
        <v>38</v>
      </c>
      <c r="AF713" s="15">
        <v>362</v>
      </c>
      <c r="AG713" s="15">
        <v>273</v>
      </c>
      <c r="AH713" s="15">
        <v>89</v>
      </c>
      <c r="AI713" s="15">
        <v>287</v>
      </c>
      <c r="AJ713" s="15">
        <v>221</v>
      </c>
      <c r="AK713" s="15">
        <v>66</v>
      </c>
      <c r="AL713" s="15">
        <v>93</v>
      </c>
      <c r="AM713" s="15">
        <v>246</v>
      </c>
      <c r="AN713" s="15">
        <v>131</v>
      </c>
      <c r="AO713" s="15">
        <v>115</v>
      </c>
      <c r="AP713" s="15">
        <v>148</v>
      </c>
      <c r="AQ713" s="15">
        <v>61</v>
      </c>
      <c r="AR713" s="15">
        <v>87</v>
      </c>
      <c r="AS713" s="15">
        <v>8</v>
      </c>
      <c r="AT713" s="15">
        <v>33</v>
      </c>
      <c r="AU713" s="15">
        <v>23</v>
      </c>
      <c r="AV713" s="15">
        <v>10</v>
      </c>
      <c r="AW713" s="15">
        <v>30</v>
      </c>
      <c r="AX713" s="15">
        <v>21</v>
      </c>
      <c r="AY713" s="15">
        <v>9</v>
      </c>
    </row>
    <row r="714" spans="1:51">
      <c r="A714" s="1">
        <v>32286</v>
      </c>
      <c r="B714" s="1" t="s">
        <v>1762</v>
      </c>
      <c r="C714" s="1">
        <v>4</v>
      </c>
      <c r="D714" s="1" t="s">
        <v>1763</v>
      </c>
      <c r="E714" s="1" t="s">
        <v>1676</v>
      </c>
      <c r="F714" s="1">
        <v>3</v>
      </c>
      <c r="G714" s="1" t="s">
        <v>272</v>
      </c>
      <c r="H714" s="1">
        <v>0</v>
      </c>
      <c r="I714" s="1" t="s">
        <v>1677</v>
      </c>
      <c r="J714" s="15">
        <v>99</v>
      </c>
      <c r="K714" s="15">
        <v>269</v>
      </c>
      <c r="L714" s="15">
        <v>152</v>
      </c>
      <c r="M714" s="15">
        <v>117</v>
      </c>
      <c r="N714" s="15">
        <v>168</v>
      </c>
      <c r="O714" s="15">
        <v>80</v>
      </c>
      <c r="P714" s="15">
        <v>88</v>
      </c>
      <c r="Q714" s="15">
        <v>0</v>
      </c>
      <c r="R714" s="15">
        <v>0</v>
      </c>
      <c r="S714" s="15">
        <v>0</v>
      </c>
      <c r="T714" s="15">
        <v>0</v>
      </c>
      <c r="U714" s="15">
        <v>0</v>
      </c>
      <c r="V714" s="15">
        <v>0</v>
      </c>
      <c r="W714" s="15">
        <v>0</v>
      </c>
      <c r="X714" s="15">
        <v>91</v>
      </c>
      <c r="Y714" s="15">
        <v>236</v>
      </c>
      <c r="Z714" s="15">
        <v>129</v>
      </c>
      <c r="AA714" s="15">
        <v>107</v>
      </c>
      <c r="AB714" s="15">
        <v>138</v>
      </c>
      <c r="AC714" s="15">
        <v>59</v>
      </c>
      <c r="AD714" s="15">
        <v>79</v>
      </c>
      <c r="AE714" s="15">
        <v>0</v>
      </c>
      <c r="AF714" s="15">
        <v>0</v>
      </c>
      <c r="AG714" s="15">
        <v>0</v>
      </c>
      <c r="AH714" s="15">
        <v>0</v>
      </c>
      <c r="AI714" s="15">
        <v>0</v>
      </c>
      <c r="AJ714" s="15">
        <v>0</v>
      </c>
      <c r="AK714" s="15">
        <v>0</v>
      </c>
      <c r="AL714" s="15">
        <v>91</v>
      </c>
      <c r="AM714" s="15">
        <v>236</v>
      </c>
      <c r="AN714" s="15">
        <v>129</v>
      </c>
      <c r="AO714" s="15">
        <v>107</v>
      </c>
      <c r="AP714" s="15">
        <v>138</v>
      </c>
      <c r="AQ714" s="15">
        <v>59</v>
      </c>
      <c r="AR714" s="15">
        <v>79</v>
      </c>
      <c r="AS714" s="15">
        <v>8</v>
      </c>
      <c r="AT714" s="15">
        <v>33</v>
      </c>
      <c r="AU714" s="15">
        <v>23</v>
      </c>
      <c r="AV714" s="15">
        <v>10</v>
      </c>
      <c r="AW714" s="15">
        <v>30</v>
      </c>
      <c r="AX714" s="15">
        <v>21</v>
      </c>
      <c r="AY714" s="15">
        <v>9</v>
      </c>
    </row>
    <row r="715" spans="1:51">
      <c r="A715" s="1">
        <v>32297</v>
      </c>
      <c r="B715" s="1" t="s">
        <v>1762</v>
      </c>
      <c r="C715" s="1">
        <v>4</v>
      </c>
      <c r="D715" s="1" t="s">
        <v>1763</v>
      </c>
      <c r="E715" s="1" t="s">
        <v>1678</v>
      </c>
      <c r="F715" s="1">
        <v>4</v>
      </c>
      <c r="G715" s="1" t="s">
        <v>272</v>
      </c>
      <c r="H715" s="1">
        <v>0</v>
      </c>
      <c r="I715" s="1" t="s">
        <v>1679</v>
      </c>
      <c r="J715" s="15">
        <v>16</v>
      </c>
      <c r="K715" s="15">
        <v>79</v>
      </c>
      <c r="L715" s="15">
        <v>47</v>
      </c>
      <c r="M715" s="15">
        <v>32</v>
      </c>
      <c r="N715" s="15">
        <v>60</v>
      </c>
      <c r="O715" s="15">
        <v>37</v>
      </c>
      <c r="P715" s="15">
        <v>23</v>
      </c>
      <c r="Q715" s="15">
        <v>0</v>
      </c>
      <c r="R715" s="15">
        <v>0</v>
      </c>
      <c r="S715" s="15">
        <v>0</v>
      </c>
      <c r="T715" s="15">
        <v>0</v>
      </c>
      <c r="U715" s="15">
        <v>0</v>
      </c>
      <c r="V715" s="15">
        <v>0</v>
      </c>
      <c r="W715" s="15">
        <v>0</v>
      </c>
      <c r="X715" s="15">
        <v>9</v>
      </c>
      <c r="Y715" s="15">
        <v>48</v>
      </c>
      <c r="Z715" s="15">
        <v>25</v>
      </c>
      <c r="AA715" s="15">
        <v>23</v>
      </c>
      <c r="AB715" s="15">
        <v>30</v>
      </c>
      <c r="AC715" s="15">
        <v>16</v>
      </c>
      <c r="AD715" s="15">
        <v>14</v>
      </c>
      <c r="AE715" s="15">
        <v>0</v>
      </c>
      <c r="AF715" s="15">
        <v>0</v>
      </c>
      <c r="AG715" s="15">
        <v>0</v>
      </c>
      <c r="AH715" s="15">
        <v>0</v>
      </c>
      <c r="AI715" s="15">
        <v>0</v>
      </c>
      <c r="AJ715" s="15">
        <v>0</v>
      </c>
      <c r="AK715" s="15">
        <v>0</v>
      </c>
      <c r="AL715" s="15">
        <v>9</v>
      </c>
      <c r="AM715" s="15">
        <v>48</v>
      </c>
      <c r="AN715" s="15">
        <v>25</v>
      </c>
      <c r="AO715" s="15">
        <v>23</v>
      </c>
      <c r="AP715" s="15">
        <v>30</v>
      </c>
      <c r="AQ715" s="15">
        <v>16</v>
      </c>
      <c r="AR715" s="15">
        <v>14</v>
      </c>
      <c r="AS715" s="15">
        <v>7</v>
      </c>
      <c r="AT715" s="15">
        <v>31</v>
      </c>
      <c r="AU715" s="15">
        <v>22</v>
      </c>
      <c r="AV715" s="15">
        <v>9</v>
      </c>
      <c r="AW715" s="15">
        <v>30</v>
      </c>
      <c r="AX715" s="15">
        <v>21</v>
      </c>
      <c r="AY715" s="15">
        <v>9</v>
      </c>
    </row>
    <row r="716" spans="1:51">
      <c r="A716" s="1">
        <v>32308</v>
      </c>
      <c r="B716" s="1" t="s">
        <v>1762</v>
      </c>
      <c r="C716" s="1">
        <v>4</v>
      </c>
      <c r="D716" s="1" t="s">
        <v>1763</v>
      </c>
      <c r="E716" s="1" t="s">
        <v>1680</v>
      </c>
      <c r="F716" s="1">
        <v>5</v>
      </c>
      <c r="G716" s="1" t="s">
        <v>272</v>
      </c>
      <c r="H716" s="1">
        <v>0</v>
      </c>
      <c r="I716" s="1" t="s">
        <v>1681</v>
      </c>
      <c r="J716" s="15">
        <v>6</v>
      </c>
      <c r="K716" s="15">
        <v>43</v>
      </c>
      <c r="L716" s="15">
        <v>28</v>
      </c>
      <c r="M716" s="15">
        <v>15</v>
      </c>
      <c r="N716" s="15">
        <v>43</v>
      </c>
      <c r="O716" s="15">
        <v>28</v>
      </c>
      <c r="P716" s="15">
        <v>15</v>
      </c>
      <c r="Q716" s="15">
        <v>0</v>
      </c>
      <c r="R716" s="15">
        <v>0</v>
      </c>
      <c r="S716" s="15">
        <v>0</v>
      </c>
      <c r="T716" s="15">
        <v>0</v>
      </c>
      <c r="U716" s="15">
        <v>0</v>
      </c>
      <c r="V716" s="15">
        <v>0</v>
      </c>
      <c r="W716" s="15">
        <v>0</v>
      </c>
      <c r="X716" s="15">
        <v>5</v>
      </c>
      <c r="Y716" s="15">
        <v>25</v>
      </c>
      <c r="Z716" s="15">
        <v>12</v>
      </c>
      <c r="AA716" s="15">
        <v>13</v>
      </c>
      <c r="AB716" s="15">
        <v>25</v>
      </c>
      <c r="AC716" s="15">
        <v>12</v>
      </c>
      <c r="AD716" s="15">
        <v>13</v>
      </c>
      <c r="AE716" s="15">
        <v>0</v>
      </c>
      <c r="AF716" s="15">
        <v>0</v>
      </c>
      <c r="AG716" s="15">
        <v>0</v>
      </c>
      <c r="AH716" s="15">
        <v>0</v>
      </c>
      <c r="AI716" s="15">
        <v>0</v>
      </c>
      <c r="AJ716" s="15">
        <v>0</v>
      </c>
      <c r="AK716" s="15">
        <v>0</v>
      </c>
      <c r="AL716" s="15">
        <v>5</v>
      </c>
      <c r="AM716" s="15">
        <v>25</v>
      </c>
      <c r="AN716" s="15">
        <v>12</v>
      </c>
      <c r="AO716" s="15">
        <v>13</v>
      </c>
      <c r="AP716" s="15">
        <v>25</v>
      </c>
      <c r="AQ716" s="15">
        <v>12</v>
      </c>
      <c r="AR716" s="15">
        <v>13</v>
      </c>
      <c r="AS716" s="15">
        <v>1</v>
      </c>
      <c r="AT716" s="15">
        <v>18</v>
      </c>
      <c r="AU716" s="15">
        <v>16</v>
      </c>
      <c r="AV716" s="15">
        <v>2</v>
      </c>
      <c r="AW716" s="15">
        <v>18</v>
      </c>
      <c r="AX716" s="15">
        <v>16</v>
      </c>
      <c r="AY716" s="15">
        <v>2</v>
      </c>
    </row>
    <row r="717" spans="1:51">
      <c r="A717" s="1">
        <v>32319</v>
      </c>
      <c r="B717" s="1" t="s">
        <v>1762</v>
      </c>
      <c r="C717" s="1">
        <v>4</v>
      </c>
      <c r="D717" s="1" t="s">
        <v>1763</v>
      </c>
      <c r="E717" s="1" t="s">
        <v>1682</v>
      </c>
      <c r="F717" s="1">
        <v>5</v>
      </c>
      <c r="G717" s="1" t="s">
        <v>272</v>
      </c>
      <c r="H717" s="1">
        <v>0</v>
      </c>
      <c r="I717" s="1" t="s">
        <v>1683</v>
      </c>
      <c r="J717" s="15">
        <v>3</v>
      </c>
      <c r="K717" s="15">
        <v>3</v>
      </c>
      <c r="L717" s="15">
        <v>1</v>
      </c>
      <c r="M717" s="15">
        <v>2</v>
      </c>
      <c r="N717" s="15">
        <v>3</v>
      </c>
      <c r="O717" s="15">
        <v>1</v>
      </c>
      <c r="P717" s="15">
        <v>2</v>
      </c>
      <c r="Q717" s="15">
        <v>0</v>
      </c>
      <c r="R717" s="15">
        <v>0</v>
      </c>
      <c r="S717" s="15">
        <v>0</v>
      </c>
      <c r="T717" s="15">
        <v>0</v>
      </c>
      <c r="U717" s="15">
        <v>0</v>
      </c>
      <c r="V717" s="15">
        <v>0</v>
      </c>
      <c r="W717" s="15">
        <v>0</v>
      </c>
      <c r="X717" s="15">
        <v>0</v>
      </c>
      <c r="Y717" s="15">
        <v>0</v>
      </c>
      <c r="Z717" s="15">
        <v>0</v>
      </c>
      <c r="AA717" s="15">
        <v>0</v>
      </c>
      <c r="AB717" s="15">
        <v>0</v>
      </c>
      <c r="AC717" s="15">
        <v>0</v>
      </c>
      <c r="AD717" s="15">
        <v>0</v>
      </c>
      <c r="AE717" s="15">
        <v>0</v>
      </c>
      <c r="AF717" s="15">
        <v>0</v>
      </c>
      <c r="AG717" s="15">
        <v>0</v>
      </c>
      <c r="AH717" s="15">
        <v>0</v>
      </c>
      <c r="AI717" s="15">
        <v>0</v>
      </c>
      <c r="AJ717" s="15">
        <v>0</v>
      </c>
      <c r="AK717" s="15">
        <v>0</v>
      </c>
      <c r="AL717" s="15">
        <v>0</v>
      </c>
      <c r="AM717" s="15">
        <v>0</v>
      </c>
      <c r="AN717" s="15">
        <v>0</v>
      </c>
      <c r="AO717" s="15">
        <v>0</v>
      </c>
      <c r="AP717" s="15">
        <v>0</v>
      </c>
      <c r="AQ717" s="15">
        <v>0</v>
      </c>
      <c r="AR717" s="15">
        <v>0</v>
      </c>
      <c r="AS717" s="15">
        <v>3</v>
      </c>
      <c r="AT717" s="15">
        <v>3</v>
      </c>
      <c r="AU717" s="15">
        <v>1</v>
      </c>
      <c r="AV717" s="15">
        <v>2</v>
      </c>
      <c r="AW717" s="15">
        <v>3</v>
      </c>
      <c r="AX717" s="15">
        <v>1</v>
      </c>
      <c r="AY717" s="15">
        <v>2</v>
      </c>
    </row>
    <row r="718" spans="1:51">
      <c r="A718" s="1">
        <v>32330</v>
      </c>
      <c r="B718" s="1" t="s">
        <v>1762</v>
      </c>
      <c r="C718" s="1">
        <v>4</v>
      </c>
      <c r="D718" s="1" t="s">
        <v>1763</v>
      </c>
      <c r="E718" s="1" t="s">
        <v>1684</v>
      </c>
      <c r="F718" s="1">
        <v>5</v>
      </c>
      <c r="G718" s="1" t="s">
        <v>272</v>
      </c>
      <c r="H718" s="1">
        <v>0</v>
      </c>
      <c r="I718" s="1" t="s">
        <v>1685</v>
      </c>
      <c r="J718" s="15">
        <v>1</v>
      </c>
      <c r="K718" s="15">
        <v>1</v>
      </c>
      <c r="L718" s="15">
        <v>1</v>
      </c>
      <c r="M718" s="15">
        <v>0</v>
      </c>
      <c r="N718" s="15">
        <v>0</v>
      </c>
      <c r="O718" s="15">
        <v>0</v>
      </c>
      <c r="P718" s="15">
        <v>0</v>
      </c>
      <c r="Q718" s="15">
        <v>0</v>
      </c>
      <c r="R718" s="15">
        <v>0</v>
      </c>
      <c r="S718" s="15">
        <v>0</v>
      </c>
      <c r="T718" s="15">
        <v>0</v>
      </c>
      <c r="U718" s="15">
        <v>0</v>
      </c>
      <c r="V718" s="15">
        <v>0</v>
      </c>
      <c r="W718" s="15">
        <v>0</v>
      </c>
      <c r="X718" s="15">
        <v>1</v>
      </c>
      <c r="Y718" s="15">
        <v>1</v>
      </c>
      <c r="Z718" s="15">
        <v>1</v>
      </c>
      <c r="AA718" s="15">
        <v>0</v>
      </c>
      <c r="AB718" s="15">
        <v>0</v>
      </c>
      <c r="AC718" s="15">
        <v>0</v>
      </c>
      <c r="AD718" s="15">
        <v>0</v>
      </c>
      <c r="AE718" s="15">
        <v>0</v>
      </c>
      <c r="AF718" s="15">
        <v>0</v>
      </c>
      <c r="AG718" s="15">
        <v>0</v>
      </c>
      <c r="AH718" s="15">
        <v>0</v>
      </c>
      <c r="AI718" s="15">
        <v>0</v>
      </c>
      <c r="AJ718" s="15">
        <v>0</v>
      </c>
      <c r="AK718" s="15">
        <v>0</v>
      </c>
      <c r="AL718" s="15">
        <v>1</v>
      </c>
      <c r="AM718" s="15">
        <v>1</v>
      </c>
      <c r="AN718" s="15">
        <v>1</v>
      </c>
      <c r="AO718" s="15">
        <v>0</v>
      </c>
      <c r="AP718" s="15">
        <v>0</v>
      </c>
      <c r="AQ718" s="15">
        <v>0</v>
      </c>
      <c r="AR718" s="15">
        <v>0</v>
      </c>
      <c r="AS718" s="15">
        <v>0</v>
      </c>
      <c r="AT718" s="15">
        <v>0</v>
      </c>
      <c r="AU718" s="15">
        <v>0</v>
      </c>
      <c r="AV718" s="15">
        <v>0</v>
      </c>
      <c r="AW718" s="15">
        <v>0</v>
      </c>
      <c r="AX718" s="15">
        <v>0</v>
      </c>
      <c r="AY718" s="15">
        <v>0</v>
      </c>
    </row>
    <row r="719" spans="1:51">
      <c r="A719" s="1">
        <v>32341</v>
      </c>
      <c r="B719" s="1" t="s">
        <v>1762</v>
      </c>
      <c r="C719" s="1">
        <v>4</v>
      </c>
      <c r="D719" s="1" t="s">
        <v>1763</v>
      </c>
      <c r="E719" s="1" t="s">
        <v>1686</v>
      </c>
      <c r="F719" s="1">
        <v>5</v>
      </c>
      <c r="G719" s="1" t="s">
        <v>272</v>
      </c>
      <c r="H719" s="1">
        <v>0</v>
      </c>
      <c r="I719" s="1" t="s">
        <v>1687</v>
      </c>
      <c r="J719" s="15">
        <v>0</v>
      </c>
      <c r="K719" s="15">
        <v>0</v>
      </c>
      <c r="L719" s="15">
        <v>0</v>
      </c>
      <c r="M719" s="15">
        <v>0</v>
      </c>
      <c r="N719" s="15">
        <v>0</v>
      </c>
      <c r="O719" s="15">
        <v>0</v>
      </c>
      <c r="P719" s="15">
        <v>0</v>
      </c>
      <c r="Q719" s="15">
        <v>0</v>
      </c>
      <c r="R719" s="15">
        <v>0</v>
      </c>
      <c r="S719" s="15">
        <v>0</v>
      </c>
      <c r="T719" s="15">
        <v>0</v>
      </c>
      <c r="U719" s="15">
        <v>0</v>
      </c>
      <c r="V719" s="15">
        <v>0</v>
      </c>
      <c r="W719" s="15">
        <v>0</v>
      </c>
      <c r="X719" s="15">
        <v>0</v>
      </c>
      <c r="Y719" s="15">
        <v>0</v>
      </c>
      <c r="Z719" s="15">
        <v>0</v>
      </c>
      <c r="AA719" s="15">
        <v>0</v>
      </c>
      <c r="AB719" s="15">
        <v>0</v>
      </c>
      <c r="AC719" s="15">
        <v>0</v>
      </c>
      <c r="AD719" s="15">
        <v>0</v>
      </c>
      <c r="AE719" s="15">
        <v>0</v>
      </c>
      <c r="AF719" s="15">
        <v>0</v>
      </c>
      <c r="AG719" s="15">
        <v>0</v>
      </c>
      <c r="AH719" s="15">
        <v>0</v>
      </c>
      <c r="AI719" s="15">
        <v>0</v>
      </c>
      <c r="AJ719" s="15">
        <v>0</v>
      </c>
      <c r="AK719" s="15">
        <v>0</v>
      </c>
      <c r="AL719" s="15">
        <v>0</v>
      </c>
      <c r="AM719" s="15">
        <v>0</v>
      </c>
      <c r="AN719" s="15">
        <v>0</v>
      </c>
      <c r="AO719" s="15">
        <v>0</v>
      </c>
      <c r="AP719" s="15">
        <v>0</v>
      </c>
      <c r="AQ719" s="15">
        <v>0</v>
      </c>
      <c r="AR719" s="15">
        <v>0</v>
      </c>
      <c r="AS719" s="15">
        <v>0</v>
      </c>
      <c r="AT719" s="15">
        <v>0</v>
      </c>
      <c r="AU719" s="15">
        <v>0</v>
      </c>
      <c r="AV719" s="15">
        <v>0</v>
      </c>
      <c r="AW719" s="15">
        <v>0</v>
      </c>
      <c r="AX719" s="15">
        <v>0</v>
      </c>
      <c r="AY719" s="15">
        <v>0</v>
      </c>
    </row>
    <row r="720" spans="1:51">
      <c r="A720" s="1">
        <v>32352</v>
      </c>
      <c r="B720" s="1" t="s">
        <v>1762</v>
      </c>
      <c r="C720" s="1">
        <v>4</v>
      </c>
      <c r="D720" s="1" t="s">
        <v>1763</v>
      </c>
      <c r="E720" s="1" t="s">
        <v>1688</v>
      </c>
      <c r="F720" s="1">
        <v>5</v>
      </c>
      <c r="G720" s="1" t="s">
        <v>272</v>
      </c>
      <c r="H720" s="1">
        <v>0</v>
      </c>
      <c r="I720" s="170" t="s">
        <v>1689</v>
      </c>
      <c r="J720" s="15">
        <v>6</v>
      </c>
      <c r="K720" s="15">
        <v>32</v>
      </c>
      <c r="L720" s="15">
        <v>17</v>
      </c>
      <c r="M720" s="15">
        <v>15</v>
      </c>
      <c r="N720" s="15">
        <v>14</v>
      </c>
      <c r="O720" s="15">
        <v>8</v>
      </c>
      <c r="P720" s="15">
        <v>6</v>
      </c>
      <c r="Q720" s="15">
        <v>0</v>
      </c>
      <c r="R720" s="15">
        <v>0</v>
      </c>
      <c r="S720" s="15">
        <v>0</v>
      </c>
      <c r="T720" s="15">
        <v>0</v>
      </c>
      <c r="U720" s="15">
        <v>0</v>
      </c>
      <c r="V720" s="15">
        <v>0</v>
      </c>
      <c r="W720" s="15">
        <v>0</v>
      </c>
      <c r="X720" s="15">
        <v>3</v>
      </c>
      <c r="Y720" s="15">
        <v>22</v>
      </c>
      <c r="Z720" s="15">
        <v>12</v>
      </c>
      <c r="AA720" s="15">
        <v>10</v>
      </c>
      <c r="AB720" s="15">
        <v>5</v>
      </c>
      <c r="AC720" s="15">
        <v>4</v>
      </c>
      <c r="AD720" s="15">
        <v>1</v>
      </c>
      <c r="AE720" s="15">
        <v>0</v>
      </c>
      <c r="AF720" s="15">
        <v>0</v>
      </c>
      <c r="AG720" s="15">
        <v>0</v>
      </c>
      <c r="AH720" s="15">
        <v>0</v>
      </c>
      <c r="AI720" s="15">
        <v>0</v>
      </c>
      <c r="AJ720" s="15">
        <v>0</v>
      </c>
      <c r="AK720" s="15">
        <v>0</v>
      </c>
      <c r="AL720" s="15">
        <v>3</v>
      </c>
      <c r="AM720" s="15">
        <v>22</v>
      </c>
      <c r="AN720" s="15">
        <v>12</v>
      </c>
      <c r="AO720" s="15">
        <v>10</v>
      </c>
      <c r="AP720" s="15">
        <v>5</v>
      </c>
      <c r="AQ720" s="15">
        <v>4</v>
      </c>
      <c r="AR720" s="15">
        <v>1</v>
      </c>
      <c r="AS720" s="15">
        <v>3</v>
      </c>
      <c r="AT720" s="15">
        <v>10</v>
      </c>
      <c r="AU720" s="15">
        <v>5</v>
      </c>
      <c r="AV720" s="15">
        <v>5</v>
      </c>
      <c r="AW720" s="15">
        <v>9</v>
      </c>
      <c r="AX720" s="15">
        <v>4</v>
      </c>
      <c r="AY720" s="15">
        <v>5</v>
      </c>
    </row>
    <row r="721" spans="1:51">
      <c r="A721" s="1">
        <v>32363</v>
      </c>
      <c r="B721" s="1" t="s">
        <v>1762</v>
      </c>
      <c r="C721" s="1">
        <v>4</v>
      </c>
      <c r="D721" s="1" t="s">
        <v>1763</v>
      </c>
      <c r="E721" s="1" t="s">
        <v>1690</v>
      </c>
      <c r="F721" s="1">
        <v>4</v>
      </c>
      <c r="G721" s="1" t="s">
        <v>272</v>
      </c>
      <c r="H721" s="1">
        <v>0</v>
      </c>
      <c r="I721" s="1" t="s">
        <v>1691</v>
      </c>
      <c r="J721" s="15">
        <v>83</v>
      </c>
      <c r="K721" s="15">
        <v>190</v>
      </c>
      <c r="L721" s="15">
        <v>105</v>
      </c>
      <c r="M721" s="15">
        <v>85</v>
      </c>
      <c r="N721" s="15">
        <v>108</v>
      </c>
      <c r="O721" s="15">
        <v>43</v>
      </c>
      <c r="P721" s="15">
        <v>65</v>
      </c>
      <c r="Q721" s="15">
        <v>0</v>
      </c>
      <c r="R721" s="15">
        <v>0</v>
      </c>
      <c r="S721" s="15">
        <v>0</v>
      </c>
      <c r="T721" s="15">
        <v>0</v>
      </c>
      <c r="U721" s="15">
        <v>0</v>
      </c>
      <c r="V721" s="15">
        <v>0</v>
      </c>
      <c r="W721" s="15">
        <v>0</v>
      </c>
      <c r="X721" s="15">
        <v>82</v>
      </c>
      <c r="Y721" s="15">
        <v>188</v>
      </c>
      <c r="Z721" s="15">
        <v>104</v>
      </c>
      <c r="AA721" s="15">
        <v>84</v>
      </c>
      <c r="AB721" s="15">
        <v>108</v>
      </c>
      <c r="AC721" s="15">
        <v>43</v>
      </c>
      <c r="AD721" s="15">
        <v>65</v>
      </c>
      <c r="AE721" s="15">
        <v>0</v>
      </c>
      <c r="AF721" s="15">
        <v>0</v>
      </c>
      <c r="AG721" s="15">
        <v>0</v>
      </c>
      <c r="AH721" s="15">
        <v>0</v>
      </c>
      <c r="AI721" s="15">
        <v>0</v>
      </c>
      <c r="AJ721" s="15">
        <v>0</v>
      </c>
      <c r="AK721" s="15">
        <v>0</v>
      </c>
      <c r="AL721" s="15">
        <v>82</v>
      </c>
      <c r="AM721" s="15">
        <v>188</v>
      </c>
      <c r="AN721" s="15">
        <v>104</v>
      </c>
      <c r="AO721" s="15">
        <v>84</v>
      </c>
      <c r="AP721" s="15">
        <v>108</v>
      </c>
      <c r="AQ721" s="15">
        <v>43</v>
      </c>
      <c r="AR721" s="15">
        <v>65</v>
      </c>
      <c r="AS721" s="15">
        <v>1</v>
      </c>
      <c r="AT721" s="15">
        <v>2</v>
      </c>
      <c r="AU721" s="15">
        <v>1</v>
      </c>
      <c r="AV721" s="15">
        <v>1</v>
      </c>
      <c r="AW721" s="15">
        <v>0</v>
      </c>
      <c r="AX721" s="15">
        <v>0</v>
      </c>
      <c r="AY721" s="15">
        <v>0</v>
      </c>
    </row>
    <row r="722" spans="1:51">
      <c r="A722" s="1">
        <v>32374</v>
      </c>
      <c r="B722" s="1" t="s">
        <v>1762</v>
      </c>
      <c r="C722" s="1">
        <v>4</v>
      </c>
      <c r="D722" s="1" t="s">
        <v>1763</v>
      </c>
      <c r="E722" s="1" t="s">
        <v>1692</v>
      </c>
      <c r="F722" s="1">
        <v>5</v>
      </c>
      <c r="G722" s="1" t="s">
        <v>272</v>
      </c>
      <c r="H722" s="1">
        <v>0</v>
      </c>
      <c r="I722" s="1" t="s">
        <v>1693</v>
      </c>
      <c r="J722" s="15">
        <v>16</v>
      </c>
      <c r="K722" s="15">
        <v>34</v>
      </c>
      <c r="L722" s="15">
        <v>19</v>
      </c>
      <c r="M722" s="15">
        <v>15</v>
      </c>
      <c r="N722" s="15">
        <v>15</v>
      </c>
      <c r="O722" s="15">
        <v>6</v>
      </c>
      <c r="P722" s="15">
        <v>9</v>
      </c>
      <c r="Q722" s="15">
        <v>0</v>
      </c>
      <c r="R722" s="15">
        <v>0</v>
      </c>
      <c r="S722" s="15">
        <v>0</v>
      </c>
      <c r="T722" s="15">
        <v>0</v>
      </c>
      <c r="U722" s="15">
        <v>0</v>
      </c>
      <c r="V722" s="15">
        <v>0</v>
      </c>
      <c r="W722" s="15">
        <v>0</v>
      </c>
      <c r="X722" s="15">
        <v>16</v>
      </c>
      <c r="Y722" s="15">
        <v>34</v>
      </c>
      <c r="Z722" s="15">
        <v>19</v>
      </c>
      <c r="AA722" s="15">
        <v>15</v>
      </c>
      <c r="AB722" s="15">
        <v>15</v>
      </c>
      <c r="AC722" s="15">
        <v>6</v>
      </c>
      <c r="AD722" s="15">
        <v>9</v>
      </c>
      <c r="AE722" s="15">
        <v>0</v>
      </c>
      <c r="AF722" s="15">
        <v>0</v>
      </c>
      <c r="AG722" s="15">
        <v>0</v>
      </c>
      <c r="AH722" s="15">
        <v>0</v>
      </c>
      <c r="AI722" s="15">
        <v>0</v>
      </c>
      <c r="AJ722" s="15">
        <v>0</v>
      </c>
      <c r="AK722" s="15">
        <v>0</v>
      </c>
      <c r="AL722" s="15">
        <v>16</v>
      </c>
      <c r="AM722" s="15">
        <v>34</v>
      </c>
      <c r="AN722" s="15">
        <v>19</v>
      </c>
      <c r="AO722" s="15">
        <v>15</v>
      </c>
      <c r="AP722" s="15">
        <v>15</v>
      </c>
      <c r="AQ722" s="15">
        <v>6</v>
      </c>
      <c r="AR722" s="15">
        <v>9</v>
      </c>
      <c r="AS722" s="15">
        <v>0</v>
      </c>
      <c r="AT722" s="15">
        <v>0</v>
      </c>
      <c r="AU722" s="15">
        <v>0</v>
      </c>
      <c r="AV722" s="15">
        <v>0</v>
      </c>
      <c r="AW722" s="15">
        <v>0</v>
      </c>
      <c r="AX722" s="15">
        <v>0</v>
      </c>
      <c r="AY722" s="15">
        <v>0</v>
      </c>
    </row>
    <row r="723" spans="1:51">
      <c r="A723" s="1">
        <v>32385</v>
      </c>
      <c r="B723" s="1" t="s">
        <v>1762</v>
      </c>
      <c r="C723" s="1">
        <v>4</v>
      </c>
      <c r="D723" s="1" t="s">
        <v>1763</v>
      </c>
      <c r="E723" s="1" t="s">
        <v>1694</v>
      </c>
      <c r="F723" s="1">
        <v>5</v>
      </c>
      <c r="G723" s="1" t="s">
        <v>272</v>
      </c>
      <c r="H723" s="1">
        <v>0</v>
      </c>
      <c r="I723" s="1" t="s">
        <v>1695</v>
      </c>
      <c r="J723" s="15">
        <v>51</v>
      </c>
      <c r="K723" s="15">
        <v>114</v>
      </c>
      <c r="L723" s="15">
        <v>65</v>
      </c>
      <c r="M723" s="15">
        <v>49</v>
      </c>
      <c r="N723" s="15">
        <v>64</v>
      </c>
      <c r="O723" s="15">
        <v>27</v>
      </c>
      <c r="P723" s="15">
        <v>37</v>
      </c>
      <c r="Q723" s="15">
        <v>0</v>
      </c>
      <c r="R723" s="15">
        <v>0</v>
      </c>
      <c r="S723" s="15">
        <v>0</v>
      </c>
      <c r="T723" s="15">
        <v>0</v>
      </c>
      <c r="U723" s="15">
        <v>0</v>
      </c>
      <c r="V723" s="15">
        <v>0</v>
      </c>
      <c r="W723" s="15">
        <v>0</v>
      </c>
      <c r="X723" s="15">
        <v>50</v>
      </c>
      <c r="Y723" s="15">
        <v>112</v>
      </c>
      <c r="Z723" s="15">
        <v>64</v>
      </c>
      <c r="AA723" s="15">
        <v>48</v>
      </c>
      <c r="AB723" s="15">
        <v>64</v>
      </c>
      <c r="AC723" s="15">
        <v>27</v>
      </c>
      <c r="AD723" s="15">
        <v>37</v>
      </c>
      <c r="AE723" s="15">
        <v>0</v>
      </c>
      <c r="AF723" s="15">
        <v>0</v>
      </c>
      <c r="AG723" s="15">
        <v>0</v>
      </c>
      <c r="AH723" s="15">
        <v>0</v>
      </c>
      <c r="AI723" s="15">
        <v>0</v>
      </c>
      <c r="AJ723" s="15">
        <v>0</v>
      </c>
      <c r="AK723" s="15">
        <v>0</v>
      </c>
      <c r="AL723" s="15">
        <v>50</v>
      </c>
      <c r="AM723" s="15">
        <v>112</v>
      </c>
      <c r="AN723" s="15">
        <v>64</v>
      </c>
      <c r="AO723" s="15">
        <v>48</v>
      </c>
      <c r="AP723" s="15">
        <v>64</v>
      </c>
      <c r="AQ723" s="15">
        <v>27</v>
      </c>
      <c r="AR723" s="15">
        <v>37</v>
      </c>
      <c r="AS723" s="15">
        <v>1</v>
      </c>
      <c r="AT723" s="15">
        <v>2</v>
      </c>
      <c r="AU723" s="15">
        <v>1</v>
      </c>
      <c r="AV723" s="15">
        <v>1</v>
      </c>
      <c r="AW723" s="15">
        <v>0</v>
      </c>
      <c r="AX723" s="15">
        <v>0</v>
      </c>
      <c r="AY723" s="15">
        <v>0</v>
      </c>
    </row>
    <row r="724" spans="1:51">
      <c r="A724" s="1">
        <v>32396</v>
      </c>
      <c r="B724" s="1" t="s">
        <v>1762</v>
      </c>
      <c r="C724" s="1">
        <v>4</v>
      </c>
      <c r="D724" s="1" t="s">
        <v>1763</v>
      </c>
      <c r="E724" s="1" t="s">
        <v>1696</v>
      </c>
      <c r="F724" s="1">
        <v>5</v>
      </c>
      <c r="G724" s="1" t="s">
        <v>272</v>
      </c>
      <c r="H724" s="1">
        <v>0</v>
      </c>
      <c r="I724" s="1" t="s">
        <v>1697</v>
      </c>
      <c r="J724" s="15">
        <v>1</v>
      </c>
      <c r="K724" s="15">
        <v>1</v>
      </c>
      <c r="L724" s="15">
        <v>1</v>
      </c>
      <c r="M724" s="15">
        <v>0</v>
      </c>
      <c r="N724" s="15">
        <v>0</v>
      </c>
      <c r="O724" s="15">
        <v>0</v>
      </c>
      <c r="P724" s="15">
        <v>0</v>
      </c>
      <c r="Q724" s="15">
        <v>0</v>
      </c>
      <c r="R724" s="15">
        <v>0</v>
      </c>
      <c r="S724" s="15">
        <v>0</v>
      </c>
      <c r="T724" s="15">
        <v>0</v>
      </c>
      <c r="U724" s="15">
        <v>0</v>
      </c>
      <c r="V724" s="15">
        <v>0</v>
      </c>
      <c r="W724" s="15">
        <v>0</v>
      </c>
      <c r="X724" s="15">
        <v>1</v>
      </c>
      <c r="Y724" s="15">
        <v>1</v>
      </c>
      <c r="Z724" s="15">
        <v>1</v>
      </c>
      <c r="AA724" s="15">
        <v>0</v>
      </c>
      <c r="AB724" s="15">
        <v>0</v>
      </c>
      <c r="AC724" s="15">
        <v>0</v>
      </c>
      <c r="AD724" s="15">
        <v>0</v>
      </c>
      <c r="AE724" s="15">
        <v>0</v>
      </c>
      <c r="AF724" s="15">
        <v>0</v>
      </c>
      <c r="AG724" s="15">
        <v>0</v>
      </c>
      <c r="AH724" s="15">
        <v>0</v>
      </c>
      <c r="AI724" s="15">
        <v>0</v>
      </c>
      <c r="AJ724" s="15">
        <v>0</v>
      </c>
      <c r="AK724" s="15">
        <v>0</v>
      </c>
      <c r="AL724" s="15">
        <v>1</v>
      </c>
      <c r="AM724" s="15">
        <v>1</v>
      </c>
      <c r="AN724" s="15">
        <v>1</v>
      </c>
      <c r="AO724" s="15">
        <v>0</v>
      </c>
      <c r="AP724" s="15">
        <v>0</v>
      </c>
      <c r="AQ724" s="15">
        <v>0</v>
      </c>
      <c r="AR724" s="15">
        <v>0</v>
      </c>
      <c r="AS724" s="15">
        <v>0</v>
      </c>
      <c r="AT724" s="15">
        <v>0</v>
      </c>
      <c r="AU724" s="15">
        <v>0</v>
      </c>
      <c r="AV724" s="15">
        <v>0</v>
      </c>
      <c r="AW724" s="15">
        <v>0</v>
      </c>
      <c r="AX724" s="15">
        <v>0</v>
      </c>
      <c r="AY724" s="15">
        <v>0</v>
      </c>
    </row>
    <row r="725" spans="1:51">
      <c r="A725" s="1">
        <v>32407</v>
      </c>
      <c r="B725" s="1" t="s">
        <v>1762</v>
      </c>
      <c r="C725" s="1">
        <v>4</v>
      </c>
      <c r="D725" s="1" t="s">
        <v>1763</v>
      </c>
      <c r="E725" s="1" t="s">
        <v>1698</v>
      </c>
      <c r="F725" s="1">
        <v>5</v>
      </c>
      <c r="G725" s="1" t="s">
        <v>272</v>
      </c>
      <c r="H725" s="1">
        <v>0</v>
      </c>
      <c r="I725" s="1" t="s">
        <v>1699</v>
      </c>
      <c r="J725" s="15">
        <v>15</v>
      </c>
      <c r="K725" s="15">
        <v>41</v>
      </c>
      <c r="L725" s="15">
        <v>20</v>
      </c>
      <c r="M725" s="15">
        <v>21</v>
      </c>
      <c r="N725" s="15">
        <v>29</v>
      </c>
      <c r="O725" s="15">
        <v>10</v>
      </c>
      <c r="P725" s="15">
        <v>19</v>
      </c>
      <c r="Q725" s="15">
        <v>0</v>
      </c>
      <c r="R725" s="15">
        <v>0</v>
      </c>
      <c r="S725" s="15">
        <v>0</v>
      </c>
      <c r="T725" s="15">
        <v>0</v>
      </c>
      <c r="U725" s="15">
        <v>0</v>
      </c>
      <c r="V725" s="15">
        <v>0</v>
      </c>
      <c r="W725" s="15">
        <v>0</v>
      </c>
      <c r="X725" s="15">
        <v>15</v>
      </c>
      <c r="Y725" s="15">
        <v>41</v>
      </c>
      <c r="Z725" s="15">
        <v>20</v>
      </c>
      <c r="AA725" s="15">
        <v>21</v>
      </c>
      <c r="AB725" s="15">
        <v>29</v>
      </c>
      <c r="AC725" s="15">
        <v>10</v>
      </c>
      <c r="AD725" s="15">
        <v>19</v>
      </c>
      <c r="AE725" s="15">
        <v>0</v>
      </c>
      <c r="AF725" s="15">
        <v>0</v>
      </c>
      <c r="AG725" s="15">
        <v>0</v>
      </c>
      <c r="AH725" s="15">
        <v>0</v>
      </c>
      <c r="AI725" s="15">
        <v>0</v>
      </c>
      <c r="AJ725" s="15">
        <v>0</v>
      </c>
      <c r="AK725" s="15">
        <v>0</v>
      </c>
      <c r="AL725" s="15">
        <v>15</v>
      </c>
      <c r="AM725" s="15">
        <v>41</v>
      </c>
      <c r="AN725" s="15">
        <v>20</v>
      </c>
      <c r="AO725" s="15">
        <v>21</v>
      </c>
      <c r="AP725" s="15">
        <v>29</v>
      </c>
      <c r="AQ725" s="15">
        <v>10</v>
      </c>
      <c r="AR725" s="15">
        <v>19</v>
      </c>
      <c r="AS725" s="15">
        <v>0</v>
      </c>
      <c r="AT725" s="15">
        <v>0</v>
      </c>
      <c r="AU725" s="15">
        <v>0</v>
      </c>
      <c r="AV725" s="15">
        <v>0</v>
      </c>
      <c r="AW725" s="15">
        <v>0</v>
      </c>
      <c r="AX725" s="15">
        <v>0</v>
      </c>
      <c r="AY725" s="15">
        <v>0</v>
      </c>
    </row>
    <row r="726" spans="1:51">
      <c r="A726" s="1">
        <v>32418</v>
      </c>
      <c r="B726" s="1" t="s">
        <v>1762</v>
      </c>
      <c r="C726" s="1">
        <v>4</v>
      </c>
      <c r="D726" s="1" t="s">
        <v>1763</v>
      </c>
      <c r="E726" s="1" t="s">
        <v>1700</v>
      </c>
      <c r="F726" s="1">
        <v>3</v>
      </c>
      <c r="G726" s="1" t="s">
        <v>272</v>
      </c>
      <c r="H726" s="1">
        <v>0</v>
      </c>
      <c r="I726" s="1" t="s">
        <v>1701</v>
      </c>
      <c r="J726" s="15">
        <v>92</v>
      </c>
      <c r="K726" s="15">
        <v>502</v>
      </c>
      <c r="L726" s="15">
        <v>368</v>
      </c>
      <c r="M726" s="15">
        <v>134</v>
      </c>
      <c r="N726" s="15">
        <v>346</v>
      </c>
      <c r="O726" s="15">
        <v>254</v>
      </c>
      <c r="P726" s="15">
        <v>92</v>
      </c>
      <c r="Q726" s="15">
        <v>52</v>
      </c>
      <c r="R726" s="15">
        <v>130</v>
      </c>
      <c r="S726" s="15">
        <v>93</v>
      </c>
      <c r="T726" s="15">
        <v>37</v>
      </c>
      <c r="U726" s="15">
        <v>49</v>
      </c>
      <c r="V726" s="15">
        <v>31</v>
      </c>
      <c r="W726" s="15">
        <v>18</v>
      </c>
      <c r="X726" s="15">
        <v>40</v>
      </c>
      <c r="Y726" s="15">
        <v>372</v>
      </c>
      <c r="Z726" s="15">
        <v>275</v>
      </c>
      <c r="AA726" s="15">
        <v>97</v>
      </c>
      <c r="AB726" s="15">
        <v>297</v>
      </c>
      <c r="AC726" s="15">
        <v>223</v>
      </c>
      <c r="AD726" s="15">
        <v>74</v>
      </c>
      <c r="AE726" s="15">
        <v>38</v>
      </c>
      <c r="AF726" s="15">
        <v>362</v>
      </c>
      <c r="AG726" s="15">
        <v>273</v>
      </c>
      <c r="AH726" s="15">
        <v>89</v>
      </c>
      <c r="AI726" s="15">
        <v>287</v>
      </c>
      <c r="AJ726" s="15">
        <v>221</v>
      </c>
      <c r="AK726" s="15">
        <v>66</v>
      </c>
      <c r="AL726" s="15">
        <v>2</v>
      </c>
      <c r="AM726" s="15">
        <v>10</v>
      </c>
      <c r="AN726" s="15">
        <v>2</v>
      </c>
      <c r="AO726" s="15">
        <v>8</v>
      </c>
      <c r="AP726" s="15">
        <v>10</v>
      </c>
      <c r="AQ726" s="15">
        <v>2</v>
      </c>
      <c r="AR726" s="15">
        <v>8</v>
      </c>
      <c r="AS726" s="15">
        <v>0</v>
      </c>
      <c r="AT726" s="15">
        <v>0</v>
      </c>
      <c r="AU726" s="15">
        <v>0</v>
      </c>
      <c r="AV726" s="15">
        <v>0</v>
      </c>
      <c r="AW726" s="15">
        <v>0</v>
      </c>
      <c r="AX726" s="15">
        <v>0</v>
      </c>
      <c r="AY726" s="15">
        <v>0</v>
      </c>
    </row>
    <row r="727" spans="1:51">
      <c r="A727" s="1">
        <v>32429</v>
      </c>
      <c r="B727" s="1" t="s">
        <v>1762</v>
      </c>
      <c r="C727" s="1">
        <v>4</v>
      </c>
      <c r="D727" s="1" t="s">
        <v>1763</v>
      </c>
      <c r="E727" s="1" t="s">
        <v>1702</v>
      </c>
      <c r="F727" s="1">
        <v>4</v>
      </c>
      <c r="G727" s="1" t="s">
        <v>272</v>
      </c>
      <c r="H727" s="1">
        <v>0</v>
      </c>
      <c r="I727" s="1" t="s">
        <v>1703</v>
      </c>
      <c r="J727" s="15">
        <v>9</v>
      </c>
      <c r="K727" s="15">
        <v>76</v>
      </c>
      <c r="L727" s="15">
        <v>63</v>
      </c>
      <c r="M727" s="15">
        <v>13</v>
      </c>
      <c r="N727" s="15">
        <v>65</v>
      </c>
      <c r="O727" s="15">
        <v>56</v>
      </c>
      <c r="P727" s="15">
        <v>9</v>
      </c>
      <c r="Q727" s="15">
        <v>0</v>
      </c>
      <c r="R727" s="15">
        <v>0</v>
      </c>
      <c r="S727" s="15">
        <v>0</v>
      </c>
      <c r="T727" s="15">
        <v>0</v>
      </c>
      <c r="U727" s="15">
        <v>0</v>
      </c>
      <c r="V727" s="15">
        <v>0</v>
      </c>
      <c r="W727" s="15">
        <v>0</v>
      </c>
      <c r="X727" s="15">
        <v>9</v>
      </c>
      <c r="Y727" s="15">
        <v>76</v>
      </c>
      <c r="Z727" s="15">
        <v>63</v>
      </c>
      <c r="AA727" s="15">
        <v>13</v>
      </c>
      <c r="AB727" s="15">
        <v>65</v>
      </c>
      <c r="AC727" s="15">
        <v>56</v>
      </c>
      <c r="AD727" s="15">
        <v>9</v>
      </c>
      <c r="AE727" s="15">
        <v>9</v>
      </c>
      <c r="AF727" s="15">
        <v>76</v>
      </c>
      <c r="AG727" s="15">
        <v>63</v>
      </c>
      <c r="AH727" s="15">
        <v>13</v>
      </c>
      <c r="AI727" s="15">
        <v>65</v>
      </c>
      <c r="AJ727" s="15">
        <v>56</v>
      </c>
      <c r="AK727" s="15">
        <v>9</v>
      </c>
      <c r="AL727" s="15">
        <v>0</v>
      </c>
      <c r="AM727" s="15">
        <v>0</v>
      </c>
      <c r="AN727" s="15">
        <v>0</v>
      </c>
      <c r="AO727" s="15">
        <v>0</v>
      </c>
      <c r="AP727" s="15">
        <v>0</v>
      </c>
      <c r="AQ727" s="15">
        <v>0</v>
      </c>
      <c r="AR727" s="15">
        <v>0</v>
      </c>
      <c r="AS727" s="15">
        <v>0</v>
      </c>
      <c r="AT727" s="15">
        <v>0</v>
      </c>
      <c r="AU727" s="15">
        <v>0</v>
      </c>
      <c r="AV727" s="15">
        <v>0</v>
      </c>
      <c r="AW727" s="15">
        <v>0</v>
      </c>
      <c r="AX727" s="15">
        <v>0</v>
      </c>
      <c r="AY727" s="15">
        <v>0</v>
      </c>
    </row>
    <row r="728" spans="1:51">
      <c r="A728" s="1">
        <v>32440</v>
      </c>
      <c r="B728" s="1" t="s">
        <v>1762</v>
      </c>
      <c r="C728" s="1">
        <v>4</v>
      </c>
      <c r="D728" s="1" t="s">
        <v>1763</v>
      </c>
      <c r="E728" s="1" t="s">
        <v>1704</v>
      </c>
      <c r="F728" s="1">
        <v>5</v>
      </c>
      <c r="G728" s="1" t="s">
        <v>272</v>
      </c>
      <c r="H728" s="1">
        <v>0</v>
      </c>
      <c r="I728" s="1" t="s">
        <v>1705</v>
      </c>
      <c r="J728" s="15">
        <v>0</v>
      </c>
      <c r="K728" s="15">
        <v>0</v>
      </c>
      <c r="L728" s="15">
        <v>0</v>
      </c>
      <c r="M728" s="15">
        <v>0</v>
      </c>
      <c r="N728" s="15">
        <v>0</v>
      </c>
      <c r="O728" s="15">
        <v>0</v>
      </c>
      <c r="P728" s="15">
        <v>0</v>
      </c>
      <c r="Q728" s="15">
        <v>0</v>
      </c>
      <c r="R728" s="15">
        <v>0</v>
      </c>
      <c r="S728" s="15">
        <v>0</v>
      </c>
      <c r="T728" s="15">
        <v>0</v>
      </c>
      <c r="U728" s="15">
        <v>0</v>
      </c>
      <c r="V728" s="15">
        <v>0</v>
      </c>
      <c r="W728" s="15">
        <v>0</v>
      </c>
      <c r="X728" s="15">
        <v>0</v>
      </c>
      <c r="Y728" s="15">
        <v>0</v>
      </c>
      <c r="Z728" s="15">
        <v>0</v>
      </c>
      <c r="AA728" s="15">
        <v>0</v>
      </c>
      <c r="AB728" s="15">
        <v>0</v>
      </c>
      <c r="AC728" s="15">
        <v>0</v>
      </c>
      <c r="AD728" s="15">
        <v>0</v>
      </c>
      <c r="AE728" s="15">
        <v>0</v>
      </c>
      <c r="AF728" s="15">
        <v>0</v>
      </c>
      <c r="AG728" s="15">
        <v>0</v>
      </c>
      <c r="AH728" s="15">
        <v>0</v>
      </c>
      <c r="AI728" s="15">
        <v>0</v>
      </c>
      <c r="AJ728" s="15">
        <v>0</v>
      </c>
      <c r="AK728" s="15">
        <v>0</v>
      </c>
      <c r="AL728" s="15">
        <v>0</v>
      </c>
      <c r="AM728" s="15">
        <v>0</v>
      </c>
      <c r="AN728" s="15">
        <v>0</v>
      </c>
      <c r="AO728" s="15">
        <v>0</v>
      </c>
      <c r="AP728" s="15">
        <v>0</v>
      </c>
      <c r="AQ728" s="15">
        <v>0</v>
      </c>
      <c r="AR728" s="15">
        <v>0</v>
      </c>
      <c r="AS728" s="15">
        <v>0</v>
      </c>
      <c r="AT728" s="15">
        <v>0</v>
      </c>
      <c r="AU728" s="15">
        <v>0</v>
      </c>
      <c r="AV728" s="15">
        <v>0</v>
      </c>
      <c r="AW728" s="15">
        <v>0</v>
      </c>
      <c r="AX728" s="15">
        <v>0</v>
      </c>
      <c r="AY728" s="15">
        <v>0</v>
      </c>
    </row>
    <row r="729" spans="1:51">
      <c r="A729" s="1">
        <v>32451</v>
      </c>
      <c r="B729" s="1" t="s">
        <v>1762</v>
      </c>
      <c r="C729" s="1">
        <v>4</v>
      </c>
      <c r="D729" s="1" t="s">
        <v>1763</v>
      </c>
      <c r="E729" s="1" t="s">
        <v>1706</v>
      </c>
      <c r="F729" s="1">
        <v>5</v>
      </c>
      <c r="G729" s="1" t="s">
        <v>272</v>
      </c>
      <c r="H729" s="1">
        <v>0</v>
      </c>
      <c r="I729" s="1" t="s">
        <v>1707</v>
      </c>
      <c r="J729" s="15">
        <v>7</v>
      </c>
      <c r="K729" s="15">
        <v>46</v>
      </c>
      <c r="L729" s="15">
        <v>36</v>
      </c>
      <c r="M729" s="15">
        <v>10</v>
      </c>
      <c r="N729" s="15">
        <v>35</v>
      </c>
      <c r="O729" s="15">
        <v>29</v>
      </c>
      <c r="P729" s="15">
        <v>6</v>
      </c>
      <c r="Q729" s="15">
        <v>0</v>
      </c>
      <c r="R729" s="15">
        <v>0</v>
      </c>
      <c r="S729" s="15">
        <v>0</v>
      </c>
      <c r="T729" s="15">
        <v>0</v>
      </c>
      <c r="U729" s="15">
        <v>0</v>
      </c>
      <c r="V729" s="15">
        <v>0</v>
      </c>
      <c r="W729" s="15">
        <v>0</v>
      </c>
      <c r="X729" s="15">
        <v>7</v>
      </c>
      <c r="Y729" s="15">
        <v>46</v>
      </c>
      <c r="Z729" s="15">
        <v>36</v>
      </c>
      <c r="AA729" s="15">
        <v>10</v>
      </c>
      <c r="AB729" s="15">
        <v>35</v>
      </c>
      <c r="AC729" s="15">
        <v>29</v>
      </c>
      <c r="AD729" s="15">
        <v>6</v>
      </c>
      <c r="AE729" s="15">
        <v>7</v>
      </c>
      <c r="AF729" s="15">
        <v>46</v>
      </c>
      <c r="AG729" s="15">
        <v>36</v>
      </c>
      <c r="AH729" s="15">
        <v>10</v>
      </c>
      <c r="AI729" s="15">
        <v>35</v>
      </c>
      <c r="AJ729" s="15">
        <v>29</v>
      </c>
      <c r="AK729" s="15">
        <v>6</v>
      </c>
      <c r="AL729" s="15">
        <v>0</v>
      </c>
      <c r="AM729" s="15">
        <v>0</v>
      </c>
      <c r="AN729" s="15">
        <v>0</v>
      </c>
      <c r="AO729" s="15">
        <v>0</v>
      </c>
      <c r="AP729" s="15">
        <v>0</v>
      </c>
      <c r="AQ729" s="15">
        <v>0</v>
      </c>
      <c r="AR729" s="15">
        <v>0</v>
      </c>
      <c r="AS729" s="15">
        <v>0</v>
      </c>
      <c r="AT729" s="15">
        <v>0</v>
      </c>
      <c r="AU729" s="15">
        <v>0</v>
      </c>
      <c r="AV729" s="15">
        <v>0</v>
      </c>
      <c r="AW729" s="15">
        <v>0</v>
      </c>
      <c r="AX729" s="15">
        <v>0</v>
      </c>
      <c r="AY729" s="15">
        <v>0</v>
      </c>
    </row>
    <row r="730" spans="1:51">
      <c r="A730" s="1">
        <v>32462</v>
      </c>
      <c r="B730" s="1" t="s">
        <v>1762</v>
      </c>
      <c r="C730" s="1">
        <v>4</v>
      </c>
      <c r="D730" s="1" t="s">
        <v>1763</v>
      </c>
      <c r="E730" s="1" t="s">
        <v>1708</v>
      </c>
      <c r="F730" s="1">
        <v>5</v>
      </c>
      <c r="G730" s="1" t="s">
        <v>272</v>
      </c>
      <c r="H730" s="1">
        <v>0</v>
      </c>
      <c r="I730" s="1" t="s">
        <v>1709</v>
      </c>
      <c r="J730" s="15">
        <v>2</v>
      </c>
      <c r="K730" s="15">
        <v>30</v>
      </c>
      <c r="L730" s="15">
        <v>27</v>
      </c>
      <c r="M730" s="15">
        <v>3</v>
      </c>
      <c r="N730" s="15">
        <v>30</v>
      </c>
      <c r="O730" s="15">
        <v>27</v>
      </c>
      <c r="P730" s="15">
        <v>3</v>
      </c>
      <c r="Q730" s="15">
        <v>0</v>
      </c>
      <c r="R730" s="15">
        <v>0</v>
      </c>
      <c r="S730" s="15">
        <v>0</v>
      </c>
      <c r="T730" s="15">
        <v>0</v>
      </c>
      <c r="U730" s="15">
        <v>0</v>
      </c>
      <c r="V730" s="15">
        <v>0</v>
      </c>
      <c r="W730" s="15">
        <v>0</v>
      </c>
      <c r="X730" s="15">
        <v>2</v>
      </c>
      <c r="Y730" s="15">
        <v>30</v>
      </c>
      <c r="Z730" s="15">
        <v>27</v>
      </c>
      <c r="AA730" s="15">
        <v>3</v>
      </c>
      <c r="AB730" s="15">
        <v>30</v>
      </c>
      <c r="AC730" s="15">
        <v>27</v>
      </c>
      <c r="AD730" s="15">
        <v>3</v>
      </c>
      <c r="AE730" s="15">
        <v>2</v>
      </c>
      <c r="AF730" s="15">
        <v>30</v>
      </c>
      <c r="AG730" s="15">
        <v>27</v>
      </c>
      <c r="AH730" s="15">
        <v>3</v>
      </c>
      <c r="AI730" s="15">
        <v>30</v>
      </c>
      <c r="AJ730" s="15">
        <v>27</v>
      </c>
      <c r="AK730" s="15">
        <v>3</v>
      </c>
      <c r="AL730" s="15">
        <v>0</v>
      </c>
      <c r="AM730" s="15">
        <v>0</v>
      </c>
      <c r="AN730" s="15">
        <v>0</v>
      </c>
      <c r="AO730" s="15">
        <v>0</v>
      </c>
      <c r="AP730" s="15">
        <v>0</v>
      </c>
      <c r="AQ730" s="15">
        <v>0</v>
      </c>
      <c r="AR730" s="15">
        <v>0</v>
      </c>
      <c r="AS730" s="15">
        <v>0</v>
      </c>
      <c r="AT730" s="15">
        <v>0</v>
      </c>
      <c r="AU730" s="15">
        <v>0</v>
      </c>
      <c r="AV730" s="15">
        <v>0</v>
      </c>
      <c r="AW730" s="15">
        <v>0</v>
      </c>
      <c r="AX730" s="15">
        <v>0</v>
      </c>
      <c r="AY730" s="15">
        <v>0</v>
      </c>
    </row>
    <row r="731" spans="1:51">
      <c r="A731" s="1">
        <v>32473</v>
      </c>
      <c r="B731" s="1" t="s">
        <v>1762</v>
      </c>
      <c r="C731" s="1">
        <v>4</v>
      </c>
      <c r="D731" s="1" t="s">
        <v>1763</v>
      </c>
      <c r="E731" s="1" t="s">
        <v>1710</v>
      </c>
      <c r="F731" s="1">
        <v>5</v>
      </c>
      <c r="G731" s="1" t="s">
        <v>272</v>
      </c>
      <c r="H731" s="1">
        <v>0</v>
      </c>
      <c r="I731" s="1" t="s">
        <v>1711</v>
      </c>
      <c r="J731" s="15">
        <v>0</v>
      </c>
      <c r="K731" s="15">
        <v>0</v>
      </c>
      <c r="L731" s="15">
        <v>0</v>
      </c>
      <c r="M731" s="15">
        <v>0</v>
      </c>
      <c r="N731" s="15">
        <v>0</v>
      </c>
      <c r="O731" s="15">
        <v>0</v>
      </c>
      <c r="P731" s="15">
        <v>0</v>
      </c>
      <c r="Q731" s="15">
        <v>0</v>
      </c>
      <c r="R731" s="15">
        <v>0</v>
      </c>
      <c r="S731" s="15">
        <v>0</v>
      </c>
      <c r="T731" s="15">
        <v>0</v>
      </c>
      <c r="U731" s="15">
        <v>0</v>
      </c>
      <c r="V731" s="15">
        <v>0</v>
      </c>
      <c r="W731" s="15">
        <v>0</v>
      </c>
      <c r="X731" s="15">
        <v>0</v>
      </c>
      <c r="Y731" s="15">
        <v>0</v>
      </c>
      <c r="Z731" s="15">
        <v>0</v>
      </c>
      <c r="AA731" s="15">
        <v>0</v>
      </c>
      <c r="AB731" s="15">
        <v>0</v>
      </c>
      <c r="AC731" s="15">
        <v>0</v>
      </c>
      <c r="AD731" s="15">
        <v>0</v>
      </c>
      <c r="AE731" s="15">
        <v>0</v>
      </c>
      <c r="AF731" s="15">
        <v>0</v>
      </c>
      <c r="AG731" s="15">
        <v>0</v>
      </c>
      <c r="AH731" s="15">
        <v>0</v>
      </c>
      <c r="AI731" s="15">
        <v>0</v>
      </c>
      <c r="AJ731" s="15">
        <v>0</v>
      </c>
      <c r="AK731" s="15">
        <v>0</v>
      </c>
      <c r="AL731" s="15">
        <v>0</v>
      </c>
      <c r="AM731" s="15">
        <v>0</v>
      </c>
      <c r="AN731" s="15">
        <v>0</v>
      </c>
      <c r="AO731" s="15">
        <v>0</v>
      </c>
      <c r="AP731" s="15">
        <v>0</v>
      </c>
      <c r="AQ731" s="15">
        <v>0</v>
      </c>
      <c r="AR731" s="15">
        <v>0</v>
      </c>
      <c r="AS731" s="15">
        <v>0</v>
      </c>
      <c r="AT731" s="15">
        <v>0</v>
      </c>
      <c r="AU731" s="15">
        <v>0</v>
      </c>
      <c r="AV731" s="15">
        <v>0</v>
      </c>
      <c r="AW731" s="15">
        <v>0</v>
      </c>
      <c r="AX731" s="15">
        <v>0</v>
      </c>
      <c r="AY731" s="15">
        <v>0</v>
      </c>
    </row>
    <row r="732" spans="1:51">
      <c r="A732" s="1">
        <v>32484</v>
      </c>
      <c r="B732" s="1" t="s">
        <v>1762</v>
      </c>
      <c r="C732" s="1">
        <v>4</v>
      </c>
      <c r="D732" s="1" t="s">
        <v>1763</v>
      </c>
      <c r="E732" s="1" t="s">
        <v>1712</v>
      </c>
      <c r="F732" s="1">
        <v>4</v>
      </c>
      <c r="G732" s="1" t="s">
        <v>272</v>
      </c>
      <c r="H732" s="1">
        <v>0</v>
      </c>
      <c r="I732" s="1" t="s">
        <v>1713</v>
      </c>
      <c r="J732" s="15">
        <v>57</v>
      </c>
      <c r="K732" s="15">
        <v>185</v>
      </c>
      <c r="L732" s="15">
        <v>134</v>
      </c>
      <c r="M732" s="15">
        <v>51</v>
      </c>
      <c r="N732" s="15">
        <v>85</v>
      </c>
      <c r="O732" s="15">
        <v>60</v>
      </c>
      <c r="P732" s="15">
        <v>25</v>
      </c>
      <c r="Q732" s="15">
        <v>44</v>
      </c>
      <c r="R732" s="15">
        <v>108</v>
      </c>
      <c r="S732" s="15">
        <v>77</v>
      </c>
      <c r="T732" s="15">
        <v>31</v>
      </c>
      <c r="U732" s="15">
        <v>40</v>
      </c>
      <c r="V732" s="15">
        <v>25</v>
      </c>
      <c r="W732" s="15">
        <v>15</v>
      </c>
      <c r="X732" s="15">
        <v>13</v>
      </c>
      <c r="Y732" s="15">
        <v>77</v>
      </c>
      <c r="Z732" s="15">
        <v>57</v>
      </c>
      <c r="AA732" s="15">
        <v>20</v>
      </c>
      <c r="AB732" s="15">
        <v>45</v>
      </c>
      <c r="AC732" s="15">
        <v>35</v>
      </c>
      <c r="AD732" s="15">
        <v>10</v>
      </c>
      <c r="AE732" s="15">
        <v>13</v>
      </c>
      <c r="AF732" s="15">
        <v>77</v>
      </c>
      <c r="AG732" s="15">
        <v>57</v>
      </c>
      <c r="AH732" s="15">
        <v>20</v>
      </c>
      <c r="AI732" s="15">
        <v>45</v>
      </c>
      <c r="AJ732" s="15">
        <v>35</v>
      </c>
      <c r="AK732" s="15">
        <v>10</v>
      </c>
      <c r="AL732" s="15">
        <v>0</v>
      </c>
      <c r="AM732" s="15">
        <v>0</v>
      </c>
      <c r="AN732" s="15">
        <v>0</v>
      </c>
      <c r="AO732" s="15">
        <v>0</v>
      </c>
      <c r="AP732" s="15">
        <v>0</v>
      </c>
      <c r="AQ732" s="15">
        <v>0</v>
      </c>
      <c r="AR732" s="15">
        <v>0</v>
      </c>
      <c r="AS732" s="15">
        <v>0</v>
      </c>
      <c r="AT732" s="15">
        <v>0</v>
      </c>
      <c r="AU732" s="15">
        <v>0</v>
      </c>
      <c r="AV732" s="15">
        <v>0</v>
      </c>
      <c r="AW732" s="15">
        <v>0</v>
      </c>
      <c r="AX732" s="15">
        <v>0</v>
      </c>
      <c r="AY732" s="15">
        <v>0</v>
      </c>
    </row>
    <row r="733" spans="1:51">
      <c r="A733" s="1">
        <v>32495</v>
      </c>
      <c r="B733" s="1" t="s">
        <v>1762</v>
      </c>
      <c r="C733" s="1">
        <v>4</v>
      </c>
      <c r="D733" s="1" t="s">
        <v>1763</v>
      </c>
      <c r="E733" s="1" t="s">
        <v>1714</v>
      </c>
      <c r="F733" s="1">
        <v>5</v>
      </c>
      <c r="G733" s="1" t="s">
        <v>272</v>
      </c>
      <c r="H733" s="1">
        <v>0</v>
      </c>
      <c r="I733" s="1" t="s">
        <v>1715</v>
      </c>
      <c r="J733" s="15">
        <v>0</v>
      </c>
      <c r="K733" s="15">
        <v>0</v>
      </c>
      <c r="L733" s="15">
        <v>0</v>
      </c>
      <c r="M733" s="15">
        <v>0</v>
      </c>
      <c r="N733" s="15">
        <v>0</v>
      </c>
      <c r="O733" s="15">
        <v>0</v>
      </c>
      <c r="P733" s="15">
        <v>0</v>
      </c>
      <c r="Q733" s="15">
        <v>0</v>
      </c>
      <c r="R733" s="15">
        <v>0</v>
      </c>
      <c r="S733" s="15">
        <v>0</v>
      </c>
      <c r="T733" s="15">
        <v>0</v>
      </c>
      <c r="U733" s="15">
        <v>0</v>
      </c>
      <c r="V733" s="15">
        <v>0</v>
      </c>
      <c r="W733" s="15">
        <v>0</v>
      </c>
      <c r="X733" s="15">
        <v>0</v>
      </c>
      <c r="Y733" s="15">
        <v>0</v>
      </c>
      <c r="Z733" s="15">
        <v>0</v>
      </c>
      <c r="AA733" s="15">
        <v>0</v>
      </c>
      <c r="AB733" s="15">
        <v>0</v>
      </c>
      <c r="AC733" s="15">
        <v>0</v>
      </c>
      <c r="AD733" s="15">
        <v>0</v>
      </c>
      <c r="AE733" s="15">
        <v>0</v>
      </c>
      <c r="AF733" s="15">
        <v>0</v>
      </c>
      <c r="AG733" s="15">
        <v>0</v>
      </c>
      <c r="AH733" s="15">
        <v>0</v>
      </c>
      <c r="AI733" s="15">
        <v>0</v>
      </c>
      <c r="AJ733" s="15">
        <v>0</v>
      </c>
      <c r="AK733" s="15">
        <v>0</v>
      </c>
      <c r="AL733" s="15">
        <v>0</v>
      </c>
      <c r="AM733" s="15">
        <v>0</v>
      </c>
      <c r="AN733" s="15">
        <v>0</v>
      </c>
      <c r="AO733" s="15">
        <v>0</v>
      </c>
      <c r="AP733" s="15">
        <v>0</v>
      </c>
      <c r="AQ733" s="15">
        <v>0</v>
      </c>
      <c r="AR733" s="15">
        <v>0</v>
      </c>
      <c r="AS733" s="15">
        <v>0</v>
      </c>
      <c r="AT733" s="15">
        <v>0</v>
      </c>
      <c r="AU733" s="15">
        <v>0</v>
      </c>
      <c r="AV733" s="15">
        <v>0</v>
      </c>
      <c r="AW733" s="15">
        <v>0</v>
      </c>
      <c r="AX733" s="15">
        <v>0</v>
      </c>
      <c r="AY733" s="15">
        <v>0</v>
      </c>
    </row>
    <row r="734" spans="1:51">
      <c r="A734" s="1">
        <v>32506</v>
      </c>
      <c r="B734" s="1" t="s">
        <v>1762</v>
      </c>
      <c r="C734" s="1">
        <v>4</v>
      </c>
      <c r="D734" s="1" t="s">
        <v>1763</v>
      </c>
      <c r="E734" s="1" t="s">
        <v>1716</v>
      </c>
      <c r="F734" s="1">
        <v>5</v>
      </c>
      <c r="G734" s="1" t="s">
        <v>272</v>
      </c>
      <c r="H734" s="1">
        <v>0</v>
      </c>
      <c r="I734" s="1" t="s">
        <v>1717</v>
      </c>
      <c r="J734" s="15">
        <v>57</v>
      </c>
      <c r="K734" s="15">
        <v>185</v>
      </c>
      <c r="L734" s="15">
        <v>134</v>
      </c>
      <c r="M734" s="15">
        <v>51</v>
      </c>
      <c r="N734" s="15">
        <v>85</v>
      </c>
      <c r="O734" s="15">
        <v>60</v>
      </c>
      <c r="P734" s="15">
        <v>25</v>
      </c>
      <c r="Q734" s="15">
        <v>44</v>
      </c>
      <c r="R734" s="15">
        <v>108</v>
      </c>
      <c r="S734" s="15">
        <v>77</v>
      </c>
      <c r="T734" s="15">
        <v>31</v>
      </c>
      <c r="U734" s="15">
        <v>40</v>
      </c>
      <c r="V734" s="15">
        <v>25</v>
      </c>
      <c r="W734" s="15">
        <v>15</v>
      </c>
      <c r="X734" s="15">
        <v>13</v>
      </c>
      <c r="Y734" s="15">
        <v>77</v>
      </c>
      <c r="Z734" s="15">
        <v>57</v>
      </c>
      <c r="AA734" s="15">
        <v>20</v>
      </c>
      <c r="AB734" s="15">
        <v>45</v>
      </c>
      <c r="AC734" s="15">
        <v>35</v>
      </c>
      <c r="AD734" s="15">
        <v>10</v>
      </c>
      <c r="AE734" s="15">
        <v>13</v>
      </c>
      <c r="AF734" s="15">
        <v>77</v>
      </c>
      <c r="AG734" s="15">
        <v>57</v>
      </c>
      <c r="AH734" s="15">
        <v>20</v>
      </c>
      <c r="AI734" s="15">
        <v>45</v>
      </c>
      <c r="AJ734" s="15">
        <v>35</v>
      </c>
      <c r="AK734" s="15">
        <v>10</v>
      </c>
      <c r="AL734" s="15">
        <v>0</v>
      </c>
      <c r="AM734" s="15">
        <v>0</v>
      </c>
      <c r="AN734" s="15">
        <v>0</v>
      </c>
      <c r="AO734" s="15">
        <v>0</v>
      </c>
      <c r="AP734" s="15">
        <v>0</v>
      </c>
      <c r="AQ734" s="15">
        <v>0</v>
      </c>
      <c r="AR734" s="15">
        <v>0</v>
      </c>
      <c r="AS734" s="15">
        <v>0</v>
      </c>
      <c r="AT734" s="15">
        <v>0</v>
      </c>
      <c r="AU734" s="15">
        <v>0</v>
      </c>
      <c r="AV734" s="15">
        <v>0</v>
      </c>
      <c r="AW734" s="15">
        <v>0</v>
      </c>
      <c r="AX734" s="15">
        <v>0</v>
      </c>
      <c r="AY734" s="15">
        <v>0</v>
      </c>
    </row>
    <row r="735" spans="1:51">
      <c r="A735" s="1">
        <v>32517</v>
      </c>
      <c r="B735" s="1" t="s">
        <v>1762</v>
      </c>
      <c r="C735" s="1">
        <v>4</v>
      </c>
      <c r="D735" s="1" t="s">
        <v>1763</v>
      </c>
      <c r="E735" s="1" t="s">
        <v>1718</v>
      </c>
      <c r="F735" s="1">
        <v>4</v>
      </c>
      <c r="G735" s="1" t="s">
        <v>272</v>
      </c>
      <c r="H735" s="1">
        <v>0</v>
      </c>
      <c r="I735" s="1" t="s">
        <v>1719</v>
      </c>
      <c r="J735" s="15">
        <v>8</v>
      </c>
      <c r="K735" s="15">
        <v>21</v>
      </c>
      <c r="L735" s="15">
        <v>18</v>
      </c>
      <c r="M735" s="15">
        <v>3</v>
      </c>
      <c r="N735" s="15">
        <v>14</v>
      </c>
      <c r="O735" s="15">
        <v>12</v>
      </c>
      <c r="P735" s="15">
        <v>2</v>
      </c>
      <c r="Q735" s="15">
        <v>4</v>
      </c>
      <c r="R735" s="15">
        <v>8</v>
      </c>
      <c r="S735" s="15">
        <v>7</v>
      </c>
      <c r="T735" s="15">
        <v>1</v>
      </c>
      <c r="U735" s="15">
        <v>2</v>
      </c>
      <c r="V735" s="15">
        <v>2</v>
      </c>
      <c r="W735" s="15">
        <v>0</v>
      </c>
      <c r="X735" s="15">
        <v>4</v>
      </c>
      <c r="Y735" s="15">
        <v>13</v>
      </c>
      <c r="Z735" s="15">
        <v>11</v>
      </c>
      <c r="AA735" s="15">
        <v>2</v>
      </c>
      <c r="AB735" s="15">
        <v>12</v>
      </c>
      <c r="AC735" s="15">
        <v>10</v>
      </c>
      <c r="AD735" s="15">
        <v>2</v>
      </c>
      <c r="AE735" s="15">
        <v>4</v>
      </c>
      <c r="AF735" s="15">
        <v>13</v>
      </c>
      <c r="AG735" s="15">
        <v>11</v>
      </c>
      <c r="AH735" s="15">
        <v>2</v>
      </c>
      <c r="AI735" s="15">
        <v>12</v>
      </c>
      <c r="AJ735" s="15">
        <v>10</v>
      </c>
      <c r="AK735" s="15">
        <v>2</v>
      </c>
      <c r="AL735" s="15">
        <v>0</v>
      </c>
      <c r="AM735" s="15">
        <v>0</v>
      </c>
      <c r="AN735" s="15">
        <v>0</v>
      </c>
      <c r="AO735" s="15">
        <v>0</v>
      </c>
      <c r="AP735" s="15">
        <v>0</v>
      </c>
      <c r="AQ735" s="15">
        <v>0</v>
      </c>
      <c r="AR735" s="15">
        <v>0</v>
      </c>
      <c r="AS735" s="15">
        <v>0</v>
      </c>
      <c r="AT735" s="15">
        <v>0</v>
      </c>
      <c r="AU735" s="15">
        <v>0</v>
      </c>
      <c r="AV735" s="15">
        <v>0</v>
      </c>
      <c r="AW735" s="15">
        <v>0</v>
      </c>
      <c r="AX735" s="15">
        <v>0</v>
      </c>
      <c r="AY735" s="15">
        <v>0</v>
      </c>
    </row>
    <row r="736" spans="1:51">
      <c r="A736" s="1">
        <v>32528</v>
      </c>
      <c r="B736" s="1" t="s">
        <v>1762</v>
      </c>
      <c r="C736" s="1">
        <v>4</v>
      </c>
      <c r="D736" s="1" t="s">
        <v>1763</v>
      </c>
      <c r="E736" s="1" t="s">
        <v>1720</v>
      </c>
      <c r="F736" s="1">
        <v>5</v>
      </c>
      <c r="G736" s="1" t="s">
        <v>272</v>
      </c>
      <c r="H736" s="1">
        <v>0</v>
      </c>
      <c r="I736" s="1" t="s">
        <v>1721</v>
      </c>
      <c r="J736" s="15">
        <v>0</v>
      </c>
      <c r="K736" s="15">
        <v>0</v>
      </c>
      <c r="L736" s="15">
        <v>0</v>
      </c>
      <c r="M736" s="15">
        <v>0</v>
      </c>
      <c r="N736" s="15">
        <v>0</v>
      </c>
      <c r="O736" s="15">
        <v>0</v>
      </c>
      <c r="P736" s="15">
        <v>0</v>
      </c>
      <c r="Q736" s="15">
        <v>0</v>
      </c>
      <c r="R736" s="15">
        <v>0</v>
      </c>
      <c r="S736" s="15">
        <v>0</v>
      </c>
      <c r="T736" s="15">
        <v>0</v>
      </c>
      <c r="U736" s="15">
        <v>0</v>
      </c>
      <c r="V736" s="15">
        <v>0</v>
      </c>
      <c r="W736" s="15">
        <v>0</v>
      </c>
      <c r="X736" s="15">
        <v>0</v>
      </c>
      <c r="Y736" s="15">
        <v>0</v>
      </c>
      <c r="Z736" s="15">
        <v>0</v>
      </c>
      <c r="AA736" s="15">
        <v>0</v>
      </c>
      <c r="AB736" s="15">
        <v>0</v>
      </c>
      <c r="AC736" s="15">
        <v>0</v>
      </c>
      <c r="AD736" s="15">
        <v>0</v>
      </c>
      <c r="AE736" s="15">
        <v>0</v>
      </c>
      <c r="AF736" s="15">
        <v>0</v>
      </c>
      <c r="AG736" s="15">
        <v>0</v>
      </c>
      <c r="AH736" s="15">
        <v>0</v>
      </c>
      <c r="AI736" s="15">
        <v>0</v>
      </c>
      <c r="AJ736" s="15">
        <v>0</v>
      </c>
      <c r="AK736" s="15">
        <v>0</v>
      </c>
      <c r="AL736" s="15">
        <v>0</v>
      </c>
      <c r="AM736" s="15">
        <v>0</v>
      </c>
      <c r="AN736" s="15">
        <v>0</v>
      </c>
      <c r="AO736" s="15">
        <v>0</v>
      </c>
      <c r="AP736" s="15">
        <v>0</v>
      </c>
      <c r="AQ736" s="15">
        <v>0</v>
      </c>
      <c r="AR736" s="15">
        <v>0</v>
      </c>
      <c r="AS736" s="15">
        <v>0</v>
      </c>
      <c r="AT736" s="15">
        <v>0</v>
      </c>
      <c r="AU736" s="15">
        <v>0</v>
      </c>
      <c r="AV736" s="15">
        <v>0</v>
      </c>
      <c r="AW736" s="15">
        <v>0</v>
      </c>
      <c r="AX736" s="15">
        <v>0</v>
      </c>
      <c r="AY736" s="15">
        <v>0</v>
      </c>
    </row>
    <row r="737" spans="1:51">
      <c r="A737" s="1">
        <v>32539</v>
      </c>
      <c r="B737" s="1" t="s">
        <v>1762</v>
      </c>
      <c r="C737" s="1">
        <v>4</v>
      </c>
      <c r="D737" s="1" t="s">
        <v>1763</v>
      </c>
      <c r="E737" s="1" t="s">
        <v>1722</v>
      </c>
      <c r="F737" s="1">
        <v>5</v>
      </c>
      <c r="G737" s="1" t="s">
        <v>272</v>
      </c>
      <c r="H737" s="1">
        <v>0</v>
      </c>
      <c r="I737" s="1" t="s">
        <v>1723</v>
      </c>
      <c r="J737" s="15">
        <v>4</v>
      </c>
      <c r="K737" s="15">
        <v>16</v>
      </c>
      <c r="L737" s="15">
        <v>14</v>
      </c>
      <c r="M737" s="15">
        <v>2</v>
      </c>
      <c r="N737" s="15">
        <v>14</v>
      </c>
      <c r="O737" s="15">
        <v>12</v>
      </c>
      <c r="P737" s="15">
        <v>2</v>
      </c>
      <c r="Q737" s="15">
        <v>1</v>
      </c>
      <c r="R737" s="15">
        <v>4</v>
      </c>
      <c r="S737" s="15">
        <v>4</v>
      </c>
      <c r="T737" s="15">
        <v>0</v>
      </c>
      <c r="U737" s="15">
        <v>2</v>
      </c>
      <c r="V737" s="15">
        <v>2</v>
      </c>
      <c r="W737" s="15">
        <v>0</v>
      </c>
      <c r="X737" s="15">
        <v>3</v>
      </c>
      <c r="Y737" s="15">
        <v>12</v>
      </c>
      <c r="Z737" s="15">
        <v>10</v>
      </c>
      <c r="AA737" s="15">
        <v>2</v>
      </c>
      <c r="AB737" s="15">
        <v>12</v>
      </c>
      <c r="AC737" s="15">
        <v>10</v>
      </c>
      <c r="AD737" s="15">
        <v>2</v>
      </c>
      <c r="AE737" s="15">
        <v>3</v>
      </c>
      <c r="AF737" s="15">
        <v>12</v>
      </c>
      <c r="AG737" s="15">
        <v>10</v>
      </c>
      <c r="AH737" s="15">
        <v>2</v>
      </c>
      <c r="AI737" s="15">
        <v>12</v>
      </c>
      <c r="AJ737" s="15">
        <v>10</v>
      </c>
      <c r="AK737" s="15">
        <v>2</v>
      </c>
      <c r="AL737" s="15">
        <v>0</v>
      </c>
      <c r="AM737" s="15">
        <v>0</v>
      </c>
      <c r="AN737" s="15">
        <v>0</v>
      </c>
      <c r="AO737" s="15">
        <v>0</v>
      </c>
      <c r="AP737" s="15">
        <v>0</v>
      </c>
      <c r="AQ737" s="15">
        <v>0</v>
      </c>
      <c r="AR737" s="15">
        <v>0</v>
      </c>
      <c r="AS737" s="15">
        <v>0</v>
      </c>
      <c r="AT737" s="15">
        <v>0</v>
      </c>
      <c r="AU737" s="15">
        <v>0</v>
      </c>
      <c r="AV737" s="15">
        <v>0</v>
      </c>
      <c r="AW737" s="15">
        <v>0</v>
      </c>
      <c r="AX737" s="15">
        <v>0</v>
      </c>
      <c r="AY737" s="15">
        <v>0</v>
      </c>
    </row>
    <row r="738" spans="1:51">
      <c r="A738" s="1">
        <v>32550</v>
      </c>
      <c r="B738" s="1" t="s">
        <v>1762</v>
      </c>
      <c r="C738" s="1">
        <v>4</v>
      </c>
      <c r="D738" s="1" t="s">
        <v>1763</v>
      </c>
      <c r="E738" s="1" t="s">
        <v>1724</v>
      </c>
      <c r="F738" s="1">
        <v>5</v>
      </c>
      <c r="G738" s="1" t="s">
        <v>272</v>
      </c>
      <c r="H738" s="1">
        <v>0</v>
      </c>
      <c r="I738" s="1" t="s">
        <v>1725</v>
      </c>
      <c r="J738" s="15">
        <v>2</v>
      </c>
      <c r="K738" s="15">
        <v>3</v>
      </c>
      <c r="L738" s="15">
        <v>2</v>
      </c>
      <c r="M738" s="15">
        <v>1</v>
      </c>
      <c r="N738" s="15">
        <v>0</v>
      </c>
      <c r="O738" s="15">
        <v>0</v>
      </c>
      <c r="P738" s="15">
        <v>0</v>
      </c>
      <c r="Q738" s="15">
        <v>1</v>
      </c>
      <c r="R738" s="15">
        <v>2</v>
      </c>
      <c r="S738" s="15">
        <v>1</v>
      </c>
      <c r="T738" s="15">
        <v>1</v>
      </c>
      <c r="U738" s="15">
        <v>0</v>
      </c>
      <c r="V738" s="15">
        <v>0</v>
      </c>
      <c r="W738" s="15">
        <v>0</v>
      </c>
      <c r="X738" s="15">
        <v>1</v>
      </c>
      <c r="Y738" s="15">
        <v>1</v>
      </c>
      <c r="Z738" s="15">
        <v>1</v>
      </c>
      <c r="AA738" s="15">
        <v>0</v>
      </c>
      <c r="AB738" s="15">
        <v>0</v>
      </c>
      <c r="AC738" s="15">
        <v>0</v>
      </c>
      <c r="AD738" s="15">
        <v>0</v>
      </c>
      <c r="AE738" s="15">
        <v>1</v>
      </c>
      <c r="AF738" s="15">
        <v>1</v>
      </c>
      <c r="AG738" s="15">
        <v>1</v>
      </c>
      <c r="AH738" s="15">
        <v>0</v>
      </c>
      <c r="AI738" s="15">
        <v>0</v>
      </c>
      <c r="AJ738" s="15">
        <v>0</v>
      </c>
      <c r="AK738" s="15">
        <v>0</v>
      </c>
      <c r="AL738" s="15">
        <v>0</v>
      </c>
      <c r="AM738" s="15">
        <v>0</v>
      </c>
      <c r="AN738" s="15">
        <v>0</v>
      </c>
      <c r="AO738" s="15">
        <v>0</v>
      </c>
      <c r="AP738" s="15">
        <v>0</v>
      </c>
      <c r="AQ738" s="15">
        <v>0</v>
      </c>
      <c r="AR738" s="15">
        <v>0</v>
      </c>
      <c r="AS738" s="15">
        <v>0</v>
      </c>
      <c r="AT738" s="15">
        <v>0</v>
      </c>
      <c r="AU738" s="15">
        <v>0</v>
      </c>
      <c r="AV738" s="15">
        <v>0</v>
      </c>
      <c r="AW738" s="15">
        <v>0</v>
      </c>
      <c r="AX738" s="15">
        <v>0</v>
      </c>
      <c r="AY738" s="15">
        <v>0</v>
      </c>
    </row>
    <row r="739" spans="1:51">
      <c r="A739" s="1">
        <v>32561</v>
      </c>
      <c r="B739" s="1" t="s">
        <v>1762</v>
      </c>
      <c r="C739" s="1">
        <v>4</v>
      </c>
      <c r="D739" s="1" t="s">
        <v>1763</v>
      </c>
      <c r="E739" s="1" t="s">
        <v>1726</v>
      </c>
      <c r="F739" s="1">
        <v>5</v>
      </c>
      <c r="G739" s="1" t="s">
        <v>272</v>
      </c>
      <c r="H739" s="1">
        <v>0</v>
      </c>
      <c r="I739" s="1" t="s">
        <v>1727</v>
      </c>
      <c r="J739" s="15">
        <v>2</v>
      </c>
      <c r="K739" s="15">
        <v>2</v>
      </c>
      <c r="L739" s="15">
        <v>2</v>
      </c>
      <c r="M739" s="15">
        <v>0</v>
      </c>
      <c r="N739" s="15">
        <v>0</v>
      </c>
      <c r="O739" s="15">
        <v>0</v>
      </c>
      <c r="P739" s="15">
        <v>0</v>
      </c>
      <c r="Q739" s="15">
        <v>2</v>
      </c>
      <c r="R739" s="15">
        <v>2</v>
      </c>
      <c r="S739" s="15">
        <v>2</v>
      </c>
      <c r="T739" s="15">
        <v>0</v>
      </c>
      <c r="U739" s="15">
        <v>0</v>
      </c>
      <c r="V739" s="15">
        <v>0</v>
      </c>
      <c r="W739" s="15">
        <v>0</v>
      </c>
      <c r="X739" s="15">
        <v>0</v>
      </c>
      <c r="Y739" s="15">
        <v>0</v>
      </c>
      <c r="Z739" s="15">
        <v>0</v>
      </c>
      <c r="AA739" s="15">
        <v>0</v>
      </c>
      <c r="AB739" s="15">
        <v>0</v>
      </c>
      <c r="AC739" s="15">
        <v>0</v>
      </c>
      <c r="AD739" s="15">
        <v>0</v>
      </c>
      <c r="AE739" s="15">
        <v>0</v>
      </c>
      <c r="AF739" s="15">
        <v>0</v>
      </c>
      <c r="AG739" s="15">
        <v>0</v>
      </c>
      <c r="AH739" s="15">
        <v>0</v>
      </c>
      <c r="AI739" s="15">
        <v>0</v>
      </c>
      <c r="AJ739" s="15">
        <v>0</v>
      </c>
      <c r="AK739" s="15">
        <v>0</v>
      </c>
      <c r="AL739" s="15">
        <v>0</v>
      </c>
      <c r="AM739" s="15">
        <v>0</v>
      </c>
      <c r="AN739" s="15">
        <v>0</v>
      </c>
      <c r="AO739" s="15">
        <v>0</v>
      </c>
      <c r="AP739" s="15">
        <v>0</v>
      </c>
      <c r="AQ739" s="15">
        <v>0</v>
      </c>
      <c r="AR739" s="15">
        <v>0</v>
      </c>
      <c r="AS739" s="15">
        <v>0</v>
      </c>
      <c r="AT739" s="15">
        <v>0</v>
      </c>
      <c r="AU739" s="15">
        <v>0</v>
      </c>
      <c r="AV739" s="15">
        <v>0</v>
      </c>
      <c r="AW739" s="15">
        <v>0</v>
      </c>
      <c r="AX739" s="15">
        <v>0</v>
      </c>
      <c r="AY739" s="15">
        <v>0</v>
      </c>
    </row>
    <row r="740" spans="1:51">
      <c r="A740" s="1">
        <v>32572</v>
      </c>
      <c r="B740" s="1" t="s">
        <v>1762</v>
      </c>
      <c r="C740" s="1">
        <v>4</v>
      </c>
      <c r="D740" s="1" t="s">
        <v>1763</v>
      </c>
      <c r="E740" s="1" t="s">
        <v>1728</v>
      </c>
      <c r="F740" s="1">
        <v>5</v>
      </c>
      <c r="G740" s="1" t="s">
        <v>272</v>
      </c>
      <c r="H740" s="1">
        <v>0</v>
      </c>
      <c r="I740" s="1" t="s">
        <v>1729</v>
      </c>
      <c r="J740" s="15">
        <v>0</v>
      </c>
      <c r="K740" s="15">
        <v>0</v>
      </c>
      <c r="L740" s="15">
        <v>0</v>
      </c>
      <c r="M740" s="15">
        <v>0</v>
      </c>
      <c r="N740" s="15">
        <v>0</v>
      </c>
      <c r="O740" s="15">
        <v>0</v>
      </c>
      <c r="P740" s="15">
        <v>0</v>
      </c>
      <c r="Q740" s="15">
        <v>0</v>
      </c>
      <c r="R740" s="15">
        <v>0</v>
      </c>
      <c r="S740" s="15">
        <v>0</v>
      </c>
      <c r="T740" s="15">
        <v>0</v>
      </c>
      <c r="U740" s="15">
        <v>0</v>
      </c>
      <c r="V740" s="15">
        <v>0</v>
      </c>
      <c r="W740" s="15">
        <v>0</v>
      </c>
      <c r="X740" s="15">
        <v>0</v>
      </c>
      <c r="Y740" s="15">
        <v>0</v>
      </c>
      <c r="Z740" s="15">
        <v>0</v>
      </c>
      <c r="AA740" s="15">
        <v>0</v>
      </c>
      <c r="AB740" s="15">
        <v>0</v>
      </c>
      <c r="AC740" s="15">
        <v>0</v>
      </c>
      <c r="AD740" s="15">
        <v>0</v>
      </c>
      <c r="AE740" s="15">
        <v>0</v>
      </c>
      <c r="AF740" s="15">
        <v>0</v>
      </c>
      <c r="AG740" s="15">
        <v>0</v>
      </c>
      <c r="AH740" s="15">
        <v>0</v>
      </c>
      <c r="AI740" s="15">
        <v>0</v>
      </c>
      <c r="AJ740" s="15">
        <v>0</v>
      </c>
      <c r="AK740" s="15">
        <v>0</v>
      </c>
      <c r="AL740" s="15">
        <v>0</v>
      </c>
      <c r="AM740" s="15">
        <v>0</v>
      </c>
      <c r="AN740" s="15">
        <v>0</v>
      </c>
      <c r="AO740" s="15">
        <v>0</v>
      </c>
      <c r="AP740" s="15">
        <v>0</v>
      </c>
      <c r="AQ740" s="15">
        <v>0</v>
      </c>
      <c r="AR740" s="15">
        <v>0</v>
      </c>
      <c r="AS740" s="15">
        <v>0</v>
      </c>
      <c r="AT740" s="15">
        <v>0</v>
      </c>
      <c r="AU740" s="15">
        <v>0</v>
      </c>
      <c r="AV740" s="15">
        <v>0</v>
      </c>
      <c r="AW740" s="15">
        <v>0</v>
      </c>
      <c r="AX740" s="15">
        <v>0</v>
      </c>
      <c r="AY740" s="15">
        <v>0</v>
      </c>
    </row>
    <row r="741" spans="1:51">
      <c r="A741" s="1">
        <v>32583</v>
      </c>
      <c r="B741" s="1" t="s">
        <v>1762</v>
      </c>
      <c r="C741" s="1">
        <v>4</v>
      </c>
      <c r="D741" s="1" t="s">
        <v>1763</v>
      </c>
      <c r="E741" s="1" t="s">
        <v>1730</v>
      </c>
      <c r="F741" s="1">
        <v>4</v>
      </c>
      <c r="G741" s="1" t="s">
        <v>272</v>
      </c>
      <c r="H741" s="1">
        <v>0</v>
      </c>
      <c r="I741" s="1" t="s">
        <v>1731</v>
      </c>
      <c r="J741" s="15">
        <v>2</v>
      </c>
      <c r="K741" s="15">
        <v>54</v>
      </c>
      <c r="L741" s="15">
        <v>25</v>
      </c>
      <c r="M741" s="15">
        <v>29</v>
      </c>
      <c r="N741" s="15">
        <v>54</v>
      </c>
      <c r="O741" s="15">
        <v>25</v>
      </c>
      <c r="P741" s="15">
        <v>29</v>
      </c>
      <c r="Q741" s="15">
        <v>0</v>
      </c>
      <c r="R741" s="15">
        <v>0</v>
      </c>
      <c r="S741" s="15">
        <v>0</v>
      </c>
      <c r="T741" s="15">
        <v>0</v>
      </c>
      <c r="U741" s="15">
        <v>0</v>
      </c>
      <c r="V741" s="15">
        <v>0</v>
      </c>
      <c r="W741" s="15">
        <v>0</v>
      </c>
      <c r="X741" s="15">
        <v>2</v>
      </c>
      <c r="Y741" s="15">
        <v>54</v>
      </c>
      <c r="Z741" s="15">
        <v>25</v>
      </c>
      <c r="AA741" s="15">
        <v>29</v>
      </c>
      <c r="AB741" s="15">
        <v>54</v>
      </c>
      <c r="AC741" s="15">
        <v>25</v>
      </c>
      <c r="AD741" s="15">
        <v>29</v>
      </c>
      <c r="AE741" s="15">
        <v>1</v>
      </c>
      <c r="AF741" s="15">
        <v>45</v>
      </c>
      <c r="AG741" s="15">
        <v>24</v>
      </c>
      <c r="AH741" s="15">
        <v>21</v>
      </c>
      <c r="AI741" s="15">
        <v>45</v>
      </c>
      <c r="AJ741" s="15">
        <v>24</v>
      </c>
      <c r="AK741" s="15">
        <v>21</v>
      </c>
      <c r="AL741" s="15">
        <v>1</v>
      </c>
      <c r="AM741" s="15">
        <v>9</v>
      </c>
      <c r="AN741" s="15">
        <v>1</v>
      </c>
      <c r="AO741" s="15">
        <v>8</v>
      </c>
      <c r="AP741" s="15">
        <v>9</v>
      </c>
      <c r="AQ741" s="15">
        <v>1</v>
      </c>
      <c r="AR741" s="15">
        <v>8</v>
      </c>
      <c r="AS741" s="15">
        <v>0</v>
      </c>
      <c r="AT741" s="15">
        <v>0</v>
      </c>
      <c r="AU741" s="15">
        <v>0</v>
      </c>
      <c r="AV741" s="15">
        <v>0</v>
      </c>
      <c r="AW741" s="15">
        <v>0</v>
      </c>
      <c r="AX741" s="15">
        <v>0</v>
      </c>
      <c r="AY741" s="15">
        <v>0</v>
      </c>
    </row>
    <row r="742" spans="1:51">
      <c r="A742" s="1">
        <v>32594</v>
      </c>
      <c r="B742" s="1" t="s">
        <v>1762</v>
      </c>
      <c r="C742" s="1">
        <v>4</v>
      </c>
      <c r="D742" s="1" t="s">
        <v>1763</v>
      </c>
      <c r="E742" s="1" t="s">
        <v>1732</v>
      </c>
      <c r="F742" s="1">
        <v>5</v>
      </c>
      <c r="G742" s="1" t="s">
        <v>272</v>
      </c>
      <c r="H742" s="1">
        <v>0</v>
      </c>
      <c r="I742" s="1" t="s">
        <v>1733</v>
      </c>
      <c r="J742" s="15">
        <v>0</v>
      </c>
      <c r="K742" s="15">
        <v>0</v>
      </c>
      <c r="L742" s="15">
        <v>0</v>
      </c>
      <c r="M742" s="15">
        <v>0</v>
      </c>
      <c r="N742" s="15">
        <v>0</v>
      </c>
      <c r="O742" s="15">
        <v>0</v>
      </c>
      <c r="P742" s="15">
        <v>0</v>
      </c>
      <c r="Q742" s="15">
        <v>0</v>
      </c>
      <c r="R742" s="15">
        <v>0</v>
      </c>
      <c r="S742" s="15">
        <v>0</v>
      </c>
      <c r="T742" s="15">
        <v>0</v>
      </c>
      <c r="U742" s="15">
        <v>0</v>
      </c>
      <c r="V742" s="15">
        <v>0</v>
      </c>
      <c r="W742" s="15">
        <v>0</v>
      </c>
      <c r="X742" s="15">
        <v>0</v>
      </c>
      <c r="Y742" s="15">
        <v>0</v>
      </c>
      <c r="Z742" s="15">
        <v>0</v>
      </c>
      <c r="AA742" s="15">
        <v>0</v>
      </c>
      <c r="AB742" s="15">
        <v>0</v>
      </c>
      <c r="AC742" s="15">
        <v>0</v>
      </c>
      <c r="AD742" s="15">
        <v>0</v>
      </c>
      <c r="AE742" s="15">
        <v>0</v>
      </c>
      <c r="AF742" s="15">
        <v>0</v>
      </c>
      <c r="AG742" s="15">
        <v>0</v>
      </c>
      <c r="AH742" s="15">
        <v>0</v>
      </c>
      <c r="AI742" s="15">
        <v>0</v>
      </c>
      <c r="AJ742" s="15">
        <v>0</v>
      </c>
      <c r="AK742" s="15">
        <v>0</v>
      </c>
      <c r="AL742" s="15">
        <v>0</v>
      </c>
      <c r="AM742" s="15">
        <v>0</v>
      </c>
      <c r="AN742" s="15">
        <v>0</v>
      </c>
      <c r="AO742" s="15">
        <v>0</v>
      </c>
      <c r="AP742" s="15">
        <v>0</v>
      </c>
      <c r="AQ742" s="15">
        <v>0</v>
      </c>
      <c r="AR742" s="15">
        <v>0</v>
      </c>
      <c r="AS742" s="15">
        <v>0</v>
      </c>
      <c r="AT742" s="15">
        <v>0</v>
      </c>
      <c r="AU742" s="15">
        <v>0</v>
      </c>
      <c r="AV742" s="15">
        <v>0</v>
      </c>
      <c r="AW742" s="15">
        <v>0</v>
      </c>
      <c r="AX742" s="15">
        <v>0</v>
      </c>
      <c r="AY742" s="15">
        <v>0</v>
      </c>
    </row>
    <row r="743" spans="1:51">
      <c r="A743" s="1">
        <v>32605</v>
      </c>
      <c r="B743" s="1" t="s">
        <v>1762</v>
      </c>
      <c r="C743" s="1">
        <v>4</v>
      </c>
      <c r="D743" s="1" t="s">
        <v>1763</v>
      </c>
      <c r="E743" s="1" t="s">
        <v>1734</v>
      </c>
      <c r="F743" s="1">
        <v>5</v>
      </c>
      <c r="G743" s="1" t="s">
        <v>272</v>
      </c>
      <c r="H743" s="1">
        <v>0</v>
      </c>
      <c r="I743" s="1" t="s">
        <v>1735</v>
      </c>
      <c r="J743" s="15">
        <v>1</v>
      </c>
      <c r="K743" s="15">
        <v>9</v>
      </c>
      <c r="L743" s="15">
        <v>1</v>
      </c>
      <c r="M743" s="15">
        <v>8</v>
      </c>
      <c r="N743" s="15">
        <v>9</v>
      </c>
      <c r="O743" s="15">
        <v>1</v>
      </c>
      <c r="P743" s="15">
        <v>8</v>
      </c>
      <c r="Q743" s="15">
        <v>0</v>
      </c>
      <c r="R743" s="15">
        <v>0</v>
      </c>
      <c r="S743" s="15">
        <v>0</v>
      </c>
      <c r="T743" s="15">
        <v>0</v>
      </c>
      <c r="U743" s="15">
        <v>0</v>
      </c>
      <c r="V743" s="15">
        <v>0</v>
      </c>
      <c r="W743" s="15">
        <v>0</v>
      </c>
      <c r="X743" s="15">
        <v>1</v>
      </c>
      <c r="Y743" s="15">
        <v>9</v>
      </c>
      <c r="Z743" s="15">
        <v>1</v>
      </c>
      <c r="AA743" s="15">
        <v>8</v>
      </c>
      <c r="AB743" s="15">
        <v>9</v>
      </c>
      <c r="AC743" s="15">
        <v>1</v>
      </c>
      <c r="AD743" s="15">
        <v>8</v>
      </c>
      <c r="AE743" s="15">
        <v>0</v>
      </c>
      <c r="AF743" s="15">
        <v>0</v>
      </c>
      <c r="AG743" s="15">
        <v>0</v>
      </c>
      <c r="AH743" s="15">
        <v>0</v>
      </c>
      <c r="AI743" s="15">
        <v>0</v>
      </c>
      <c r="AJ743" s="15">
        <v>0</v>
      </c>
      <c r="AK743" s="15">
        <v>0</v>
      </c>
      <c r="AL743" s="15">
        <v>1</v>
      </c>
      <c r="AM743" s="15">
        <v>9</v>
      </c>
      <c r="AN743" s="15">
        <v>1</v>
      </c>
      <c r="AO743" s="15">
        <v>8</v>
      </c>
      <c r="AP743" s="15">
        <v>9</v>
      </c>
      <c r="AQ743" s="15">
        <v>1</v>
      </c>
      <c r="AR743" s="15">
        <v>8</v>
      </c>
      <c r="AS743" s="15">
        <v>0</v>
      </c>
      <c r="AT743" s="15">
        <v>0</v>
      </c>
      <c r="AU743" s="15">
        <v>0</v>
      </c>
      <c r="AV743" s="15">
        <v>0</v>
      </c>
      <c r="AW743" s="15">
        <v>0</v>
      </c>
      <c r="AX743" s="15">
        <v>0</v>
      </c>
      <c r="AY743" s="15">
        <v>0</v>
      </c>
    </row>
    <row r="744" spans="1:51">
      <c r="A744" s="1">
        <v>32616</v>
      </c>
      <c r="B744" s="1" t="s">
        <v>1762</v>
      </c>
      <c r="C744" s="1">
        <v>4</v>
      </c>
      <c r="D744" s="1" t="s">
        <v>1763</v>
      </c>
      <c r="E744" s="1" t="s">
        <v>1736</v>
      </c>
      <c r="F744" s="1">
        <v>5</v>
      </c>
      <c r="G744" s="1" t="s">
        <v>272</v>
      </c>
      <c r="H744" s="1">
        <v>0</v>
      </c>
      <c r="I744" s="1" t="s">
        <v>1737</v>
      </c>
      <c r="J744" s="15">
        <v>1</v>
      </c>
      <c r="K744" s="15">
        <v>45</v>
      </c>
      <c r="L744" s="15">
        <v>24</v>
      </c>
      <c r="M744" s="15">
        <v>21</v>
      </c>
      <c r="N744" s="15">
        <v>45</v>
      </c>
      <c r="O744" s="15">
        <v>24</v>
      </c>
      <c r="P744" s="15">
        <v>21</v>
      </c>
      <c r="Q744" s="15">
        <v>0</v>
      </c>
      <c r="R744" s="15">
        <v>0</v>
      </c>
      <c r="S744" s="15">
        <v>0</v>
      </c>
      <c r="T744" s="15">
        <v>0</v>
      </c>
      <c r="U744" s="15">
        <v>0</v>
      </c>
      <c r="V744" s="15">
        <v>0</v>
      </c>
      <c r="W744" s="15">
        <v>0</v>
      </c>
      <c r="X744" s="15">
        <v>1</v>
      </c>
      <c r="Y744" s="15">
        <v>45</v>
      </c>
      <c r="Z744" s="15">
        <v>24</v>
      </c>
      <c r="AA744" s="15">
        <v>21</v>
      </c>
      <c r="AB744" s="15">
        <v>45</v>
      </c>
      <c r="AC744" s="15">
        <v>24</v>
      </c>
      <c r="AD744" s="15">
        <v>21</v>
      </c>
      <c r="AE744" s="15">
        <v>1</v>
      </c>
      <c r="AF744" s="15">
        <v>45</v>
      </c>
      <c r="AG744" s="15">
        <v>24</v>
      </c>
      <c r="AH744" s="15">
        <v>21</v>
      </c>
      <c r="AI744" s="15">
        <v>45</v>
      </c>
      <c r="AJ744" s="15">
        <v>24</v>
      </c>
      <c r="AK744" s="15">
        <v>21</v>
      </c>
      <c r="AL744" s="15">
        <v>0</v>
      </c>
      <c r="AM744" s="15">
        <v>0</v>
      </c>
      <c r="AN744" s="15">
        <v>0</v>
      </c>
      <c r="AO744" s="15">
        <v>0</v>
      </c>
      <c r="AP744" s="15">
        <v>0</v>
      </c>
      <c r="AQ744" s="15">
        <v>0</v>
      </c>
      <c r="AR744" s="15">
        <v>0</v>
      </c>
      <c r="AS744" s="15">
        <v>0</v>
      </c>
      <c r="AT744" s="15">
        <v>0</v>
      </c>
      <c r="AU744" s="15">
        <v>0</v>
      </c>
      <c r="AV744" s="15">
        <v>0</v>
      </c>
      <c r="AW744" s="15">
        <v>0</v>
      </c>
      <c r="AX744" s="15">
        <v>0</v>
      </c>
      <c r="AY744" s="15">
        <v>0</v>
      </c>
    </row>
    <row r="745" spans="1:51">
      <c r="A745" s="1">
        <v>32627</v>
      </c>
      <c r="B745" s="1" t="s">
        <v>1762</v>
      </c>
      <c r="C745" s="1">
        <v>4</v>
      </c>
      <c r="D745" s="1" t="s">
        <v>1763</v>
      </c>
      <c r="E745" s="1" t="s">
        <v>1738</v>
      </c>
      <c r="F745" s="1">
        <v>4</v>
      </c>
      <c r="G745" s="1" t="s">
        <v>272</v>
      </c>
      <c r="H745" s="1">
        <v>0</v>
      </c>
      <c r="I745" s="1" t="s">
        <v>1739</v>
      </c>
      <c r="J745" s="15">
        <v>16</v>
      </c>
      <c r="K745" s="15">
        <v>166</v>
      </c>
      <c r="L745" s="15">
        <v>128</v>
      </c>
      <c r="M745" s="15">
        <v>38</v>
      </c>
      <c r="N745" s="15">
        <v>128</v>
      </c>
      <c r="O745" s="15">
        <v>101</v>
      </c>
      <c r="P745" s="15">
        <v>27</v>
      </c>
      <c r="Q745" s="15">
        <v>4</v>
      </c>
      <c r="R745" s="15">
        <v>14</v>
      </c>
      <c r="S745" s="15">
        <v>9</v>
      </c>
      <c r="T745" s="15">
        <v>5</v>
      </c>
      <c r="U745" s="15">
        <v>7</v>
      </c>
      <c r="V745" s="15">
        <v>4</v>
      </c>
      <c r="W745" s="15">
        <v>3</v>
      </c>
      <c r="X745" s="15">
        <v>12</v>
      </c>
      <c r="Y745" s="15">
        <v>152</v>
      </c>
      <c r="Z745" s="15">
        <v>119</v>
      </c>
      <c r="AA745" s="15">
        <v>33</v>
      </c>
      <c r="AB745" s="15">
        <v>121</v>
      </c>
      <c r="AC745" s="15">
        <v>97</v>
      </c>
      <c r="AD745" s="15">
        <v>24</v>
      </c>
      <c r="AE745" s="15">
        <v>11</v>
      </c>
      <c r="AF745" s="15">
        <v>151</v>
      </c>
      <c r="AG745" s="15">
        <v>118</v>
      </c>
      <c r="AH745" s="15">
        <v>33</v>
      </c>
      <c r="AI745" s="15">
        <v>120</v>
      </c>
      <c r="AJ745" s="15">
        <v>96</v>
      </c>
      <c r="AK745" s="15">
        <v>24</v>
      </c>
      <c r="AL745" s="15">
        <v>1</v>
      </c>
      <c r="AM745" s="15">
        <v>1</v>
      </c>
      <c r="AN745" s="15">
        <v>1</v>
      </c>
      <c r="AO745" s="15">
        <v>0</v>
      </c>
      <c r="AP745" s="15">
        <v>1</v>
      </c>
      <c r="AQ745" s="15">
        <v>1</v>
      </c>
      <c r="AR745" s="15">
        <v>0</v>
      </c>
      <c r="AS745" s="15">
        <v>0</v>
      </c>
      <c r="AT745" s="15">
        <v>0</v>
      </c>
      <c r="AU745" s="15">
        <v>0</v>
      </c>
      <c r="AV745" s="15">
        <v>0</v>
      </c>
      <c r="AW745" s="15">
        <v>0</v>
      </c>
      <c r="AX745" s="15">
        <v>0</v>
      </c>
      <c r="AY745" s="15">
        <v>0</v>
      </c>
    </row>
    <row r="746" spans="1:51">
      <c r="A746" s="1">
        <v>32638</v>
      </c>
      <c r="B746" s="1" t="s">
        <v>1762</v>
      </c>
      <c r="C746" s="1">
        <v>4</v>
      </c>
      <c r="D746" s="1" t="s">
        <v>1763</v>
      </c>
      <c r="E746" s="1" t="s">
        <v>1740</v>
      </c>
      <c r="F746" s="1">
        <v>5</v>
      </c>
      <c r="G746" s="1" t="s">
        <v>272</v>
      </c>
      <c r="H746" s="1">
        <v>0</v>
      </c>
      <c r="I746" s="1" t="s">
        <v>1741</v>
      </c>
      <c r="J746" s="15">
        <v>0</v>
      </c>
      <c r="K746" s="15">
        <v>0</v>
      </c>
      <c r="L746" s="15">
        <v>0</v>
      </c>
      <c r="M746" s="15">
        <v>0</v>
      </c>
      <c r="N746" s="15">
        <v>0</v>
      </c>
      <c r="O746" s="15">
        <v>0</v>
      </c>
      <c r="P746" s="15">
        <v>0</v>
      </c>
      <c r="Q746" s="15">
        <v>0</v>
      </c>
      <c r="R746" s="15">
        <v>0</v>
      </c>
      <c r="S746" s="15">
        <v>0</v>
      </c>
      <c r="T746" s="15">
        <v>0</v>
      </c>
      <c r="U746" s="15">
        <v>0</v>
      </c>
      <c r="V746" s="15">
        <v>0</v>
      </c>
      <c r="W746" s="15">
        <v>0</v>
      </c>
      <c r="X746" s="15">
        <v>0</v>
      </c>
      <c r="Y746" s="15">
        <v>0</v>
      </c>
      <c r="Z746" s="15">
        <v>0</v>
      </c>
      <c r="AA746" s="15">
        <v>0</v>
      </c>
      <c r="AB746" s="15">
        <v>0</v>
      </c>
      <c r="AC746" s="15">
        <v>0</v>
      </c>
      <c r="AD746" s="15">
        <v>0</v>
      </c>
      <c r="AE746" s="15">
        <v>0</v>
      </c>
      <c r="AF746" s="15">
        <v>0</v>
      </c>
      <c r="AG746" s="15">
        <v>0</v>
      </c>
      <c r="AH746" s="15">
        <v>0</v>
      </c>
      <c r="AI746" s="15">
        <v>0</v>
      </c>
      <c r="AJ746" s="15">
        <v>0</v>
      </c>
      <c r="AK746" s="15">
        <v>0</v>
      </c>
      <c r="AL746" s="15">
        <v>0</v>
      </c>
      <c r="AM746" s="15">
        <v>0</v>
      </c>
      <c r="AN746" s="15">
        <v>0</v>
      </c>
      <c r="AO746" s="15">
        <v>0</v>
      </c>
      <c r="AP746" s="15">
        <v>0</v>
      </c>
      <c r="AQ746" s="15">
        <v>0</v>
      </c>
      <c r="AR746" s="15">
        <v>0</v>
      </c>
      <c r="AS746" s="15">
        <v>0</v>
      </c>
      <c r="AT746" s="15">
        <v>0</v>
      </c>
      <c r="AU746" s="15">
        <v>0</v>
      </c>
      <c r="AV746" s="15">
        <v>0</v>
      </c>
      <c r="AW746" s="15">
        <v>0</v>
      </c>
      <c r="AX746" s="15">
        <v>0</v>
      </c>
      <c r="AY746" s="15">
        <v>0</v>
      </c>
    </row>
    <row r="747" spans="1:51">
      <c r="A747" s="1">
        <v>32649</v>
      </c>
      <c r="B747" s="1" t="s">
        <v>1762</v>
      </c>
      <c r="C747" s="1">
        <v>4</v>
      </c>
      <c r="D747" s="1" t="s">
        <v>1763</v>
      </c>
      <c r="E747" s="1" t="s">
        <v>1742</v>
      </c>
      <c r="F747" s="1">
        <v>5</v>
      </c>
      <c r="G747" s="1" t="s">
        <v>272</v>
      </c>
      <c r="H747" s="1">
        <v>0</v>
      </c>
      <c r="I747" s="1" t="s">
        <v>1743</v>
      </c>
      <c r="J747" s="15">
        <v>0</v>
      </c>
      <c r="K747" s="15">
        <v>0</v>
      </c>
      <c r="L747" s="15">
        <v>0</v>
      </c>
      <c r="M747" s="15">
        <v>0</v>
      </c>
      <c r="N747" s="15">
        <v>0</v>
      </c>
      <c r="O747" s="15">
        <v>0</v>
      </c>
      <c r="P747" s="15">
        <v>0</v>
      </c>
      <c r="Q747" s="15">
        <v>0</v>
      </c>
      <c r="R747" s="15">
        <v>0</v>
      </c>
      <c r="S747" s="15">
        <v>0</v>
      </c>
      <c r="T747" s="15">
        <v>0</v>
      </c>
      <c r="U747" s="15">
        <v>0</v>
      </c>
      <c r="V747" s="15">
        <v>0</v>
      </c>
      <c r="W747" s="15">
        <v>0</v>
      </c>
      <c r="X747" s="15">
        <v>0</v>
      </c>
      <c r="Y747" s="15">
        <v>0</v>
      </c>
      <c r="Z747" s="15">
        <v>0</v>
      </c>
      <c r="AA747" s="15">
        <v>0</v>
      </c>
      <c r="AB747" s="15">
        <v>0</v>
      </c>
      <c r="AC747" s="15">
        <v>0</v>
      </c>
      <c r="AD747" s="15">
        <v>0</v>
      </c>
      <c r="AE747" s="15">
        <v>0</v>
      </c>
      <c r="AF747" s="15">
        <v>0</v>
      </c>
      <c r="AG747" s="15">
        <v>0</v>
      </c>
      <c r="AH747" s="15">
        <v>0</v>
      </c>
      <c r="AI747" s="15">
        <v>0</v>
      </c>
      <c r="AJ747" s="15">
        <v>0</v>
      </c>
      <c r="AK747" s="15">
        <v>0</v>
      </c>
      <c r="AL747" s="15">
        <v>0</v>
      </c>
      <c r="AM747" s="15">
        <v>0</v>
      </c>
      <c r="AN747" s="15">
        <v>0</v>
      </c>
      <c r="AO747" s="15">
        <v>0</v>
      </c>
      <c r="AP747" s="15">
        <v>0</v>
      </c>
      <c r="AQ747" s="15">
        <v>0</v>
      </c>
      <c r="AR747" s="15">
        <v>0</v>
      </c>
      <c r="AS747" s="15">
        <v>0</v>
      </c>
      <c r="AT747" s="15">
        <v>0</v>
      </c>
      <c r="AU747" s="15">
        <v>0</v>
      </c>
      <c r="AV747" s="15">
        <v>0</v>
      </c>
      <c r="AW747" s="15">
        <v>0</v>
      </c>
      <c r="AX747" s="15">
        <v>0</v>
      </c>
      <c r="AY747" s="15">
        <v>0</v>
      </c>
    </row>
    <row r="748" spans="1:51">
      <c r="A748" s="1">
        <v>32660</v>
      </c>
      <c r="B748" s="1" t="s">
        <v>1762</v>
      </c>
      <c r="C748" s="1">
        <v>4</v>
      </c>
      <c r="D748" s="1" t="s">
        <v>1763</v>
      </c>
      <c r="E748" s="1" t="s">
        <v>1744</v>
      </c>
      <c r="F748" s="1">
        <v>5</v>
      </c>
      <c r="G748" s="1" t="s">
        <v>272</v>
      </c>
      <c r="H748" s="1">
        <v>0</v>
      </c>
      <c r="I748" s="1" t="s">
        <v>1745</v>
      </c>
      <c r="J748" s="15">
        <v>9</v>
      </c>
      <c r="K748" s="15">
        <v>72</v>
      </c>
      <c r="L748" s="15">
        <v>50</v>
      </c>
      <c r="M748" s="15">
        <v>22</v>
      </c>
      <c r="N748" s="15">
        <v>39</v>
      </c>
      <c r="O748" s="15">
        <v>26</v>
      </c>
      <c r="P748" s="15">
        <v>13</v>
      </c>
      <c r="Q748" s="15">
        <v>4</v>
      </c>
      <c r="R748" s="15">
        <v>14</v>
      </c>
      <c r="S748" s="15">
        <v>9</v>
      </c>
      <c r="T748" s="15">
        <v>5</v>
      </c>
      <c r="U748" s="15">
        <v>7</v>
      </c>
      <c r="V748" s="15">
        <v>4</v>
      </c>
      <c r="W748" s="15">
        <v>3</v>
      </c>
      <c r="X748" s="15">
        <v>5</v>
      </c>
      <c r="Y748" s="15">
        <v>58</v>
      </c>
      <c r="Z748" s="15">
        <v>41</v>
      </c>
      <c r="AA748" s="15">
        <v>17</v>
      </c>
      <c r="AB748" s="15">
        <v>32</v>
      </c>
      <c r="AC748" s="15">
        <v>22</v>
      </c>
      <c r="AD748" s="15">
        <v>10</v>
      </c>
      <c r="AE748" s="15">
        <v>5</v>
      </c>
      <c r="AF748" s="15">
        <v>58</v>
      </c>
      <c r="AG748" s="15">
        <v>41</v>
      </c>
      <c r="AH748" s="15">
        <v>17</v>
      </c>
      <c r="AI748" s="15">
        <v>32</v>
      </c>
      <c r="AJ748" s="15">
        <v>22</v>
      </c>
      <c r="AK748" s="15">
        <v>10</v>
      </c>
      <c r="AL748" s="15">
        <v>0</v>
      </c>
      <c r="AM748" s="15">
        <v>0</v>
      </c>
      <c r="AN748" s="15">
        <v>0</v>
      </c>
      <c r="AO748" s="15">
        <v>0</v>
      </c>
      <c r="AP748" s="15">
        <v>0</v>
      </c>
      <c r="AQ748" s="15">
        <v>0</v>
      </c>
      <c r="AR748" s="15">
        <v>0</v>
      </c>
      <c r="AS748" s="15">
        <v>0</v>
      </c>
      <c r="AT748" s="15">
        <v>0</v>
      </c>
      <c r="AU748" s="15">
        <v>0</v>
      </c>
      <c r="AV748" s="15">
        <v>0</v>
      </c>
      <c r="AW748" s="15">
        <v>0</v>
      </c>
      <c r="AX748" s="15">
        <v>0</v>
      </c>
      <c r="AY748" s="15">
        <v>0</v>
      </c>
    </row>
    <row r="749" spans="1:51">
      <c r="A749" s="1">
        <v>32671</v>
      </c>
      <c r="B749" s="1" t="s">
        <v>1762</v>
      </c>
      <c r="C749" s="1">
        <v>4</v>
      </c>
      <c r="D749" s="1" t="s">
        <v>1763</v>
      </c>
      <c r="E749" s="1" t="s">
        <v>1746</v>
      </c>
      <c r="F749" s="1">
        <v>5</v>
      </c>
      <c r="G749" s="1" t="s">
        <v>272</v>
      </c>
      <c r="H749" s="1">
        <v>0</v>
      </c>
      <c r="I749" s="1" t="s">
        <v>1747</v>
      </c>
      <c r="J749" s="15">
        <v>2</v>
      </c>
      <c r="K749" s="15">
        <v>60</v>
      </c>
      <c r="L749" s="15">
        <v>55</v>
      </c>
      <c r="M749" s="15">
        <v>5</v>
      </c>
      <c r="N749" s="15">
        <v>55</v>
      </c>
      <c r="O749" s="15">
        <v>52</v>
      </c>
      <c r="P749" s="15">
        <v>3</v>
      </c>
      <c r="Q749" s="15">
        <v>0</v>
      </c>
      <c r="R749" s="15">
        <v>0</v>
      </c>
      <c r="S749" s="15">
        <v>0</v>
      </c>
      <c r="T749" s="15">
        <v>0</v>
      </c>
      <c r="U749" s="15">
        <v>0</v>
      </c>
      <c r="V749" s="15">
        <v>0</v>
      </c>
      <c r="W749" s="15">
        <v>0</v>
      </c>
      <c r="X749" s="15">
        <v>2</v>
      </c>
      <c r="Y749" s="15">
        <v>60</v>
      </c>
      <c r="Z749" s="15">
        <v>55</v>
      </c>
      <c r="AA749" s="15">
        <v>5</v>
      </c>
      <c r="AB749" s="15">
        <v>55</v>
      </c>
      <c r="AC749" s="15">
        <v>52</v>
      </c>
      <c r="AD749" s="15">
        <v>3</v>
      </c>
      <c r="AE749" s="15">
        <v>2</v>
      </c>
      <c r="AF749" s="15">
        <v>60</v>
      </c>
      <c r="AG749" s="15">
        <v>55</v>
      </c>
      <c r="AH749" s="15">
        <v>5</v>
      </c>
      <c r="AI749" s="15">
        <v>55</v>
      </c>
      <c r="AJ749" s="15">
        <v>52</v>
      </c>
      <c r="AK749" s="15">
        <v>3</v>
      </c>
      <c r="AL749" s="15">
        <v>0</v>
      </c>
      <c r="AM749" s="15">
        <v>0</v>
      </c>
      <c r="AN749" s="15">
        <v>0</v>
      </c>
      <c r="AO749" s="15">
        <v>0</v>
      </c>
      <c r="AP749" s="15">
        <v>0</v>
      </c>
      <c r="AQ749" s="15">
        <v>0</v>
      </c>
      <c r="AR749" s="15">
        <v>0</v>
      </c>
      <c r="AS749" s="15">
        <v>0</v>
      </c>
      <c r="AT749" s="15">
        <v>0</v>
      </c>
      <c r="AU749" s="15">
        <v>0</v>
      </c>
      <c r="AV749" s="15">
        <v>0</v>
      </c>
      <c r="AW749" s="15">
        <v>0</v>
      </c>
      <c r="AX749" s="15">
        <v>0</v>
      </c>
      <c r="AY749" s="15">
        <v>0</v>
      </c>
    </row>
    <row r="750" spans="1:51">
      <c r="A750" s="1">
        <v>32682</v>
      </c>
      <c r="B750" s="1" t="s">
        <v>1762</v>
      </c>
      <c r="C750" s="1">
        <v>4</v>
      </c>
      <c r="D750" s="1" t="s">
        <v>1763</v>
      </c>
      <c r="E750" s="1" t="s">
        <v>1748</v>
      </c>
      <c r="F750" s="1">
        <v>5</v>
      </c>
      <c r="G750" s="1" t="s">
        <v>272</v>
      </c>
      <c r="H750" s="1">
        <v>0</v>
      </c>
      <c r="I750" s="1" t="s">
        <v>1749</v>
      </c>
      <c r="J750" s="15">
        <v>5</v>
      </c>
      <c r="K750" s="15">
        <v>34</v>
      </c>
      <c r="L750" s="15">
        <v>23</v>
      </c>
      <c r="M750" s="15">
        <v>11</v>
      </c>
      <c r="N750" s="15">
        <v>34</v>
      </c>
      <c r="O750" s="15">
        <v>23</v>
      </c>
      <c r="P750" s="15">
        <v>11</v>
      </c>
      <c r="Q750" s="15">
        <v>0</v>
      </c>
      <c r="R750" s="15">
        <v>0</v>
      </c>
      <c r="S750" s="15">
        <v>0</v>
      </c>
      <c r="T750" s="15">
        <v>0</v>
      </c>
      <c r="U750" s="15">
        <v>0</v>
      </c>
      <c r="V750" s="15">
        <v>0</v>
      </c>
      <c r="W750" s="15">
        <v>0</v>
      </c>
      <c r="X750" s="15">
        <v>5</v>
      </c>
      <c r="Y750" s="15">
        <v>34</v>
      </c>
      <c r="Z750" s="15">
        <v>23</v>
      </c>
      <c r="AA750" s="15">
        <v>11</v>
      </c>
      <c r="AB750" s="15">
        <v>34</v>
      </c>
      <c r="AC750" s="15">
        <v>23</v>
      </c>
      <c r="AD750" s="15">
        <v>11</v>
      </c>
      <c r="AE750" s="15">
        <v>4</v>
      </c>
      <c r="AF750" s="15">
        <v>33</v>
      </c>
      <c r="AG750" s="15">
        <v>22</v>
      </c>
      <c r="AH750" s="15">
        <v>11</v>
      </c>
      <c r="AI750" s="15">
        <v>33</v>
      </c>
      <c r="AJ750" s="15">
        <v>22</v>
      </c>
      <c r="AK750" s="15">
        <v>11</v>
      </c>
      <c r="AL750" s="15">
        <v>1</v>
      </c>
      <c r="AM750" s="15">
        <v>1</v>
      </c>
      <c r="AN750" s="15">
        <v>1</v>
      </c>
      <c r="AO750" s="15">
        <v>0</v>
      </c>
      <c r="AP750" s="15">
        <v>1</v>
      </c>
      <c r="AQ750" s="15">
        <v>1</v>
      </c>
      <c r="AR750" s="15">
        <v>0</v>
      </c>
      <c r="AS750" s="15">
        <v>0</v>
      </c>
      <c r="AT750" s="15">
        <v>0</v>
      </c>
      <c r="AU750" s="15">
        <v>0</v>
      </c>
      <c r="AV750" s="15">
        <v>0</v>
      </c>
      <c r="AW750" s="15">
        <v>0</v>
      </c>
      <c r="AX750" s="15">
        <v>0</v>
      </c>
      <c r="AY750" s="15">
        <v>0</v>
      </c>
    </row>
    <row r="751" spans="1:51">
      <c r="A751" s="1">
        <v>32693</v>
      </c>
      <c r="B751" s="1" t="s">
        <v>1762</v>
      </c>
      <c r="C751" s="1">
        <v>4</v>
      </c>
      <c r="D751" s="1" t="s">
        <v>1763</v>
      </c>
      <c r="E751" s="1" t="s">
        <v>1750</v>
      </c>
      <c r="F751" s="1">
        <v>4</v>
      </c>
      <c r="G751" s="1" t="s">
        <v>272</v>
      </c>
      <c r="H751" s="1">
        <v>0</v>
      </c>
      <c r="I751" s="1" t="s">
        <v>1751</v>
      </c>
      <c r="J751" s="15">
        <v>0</v>
      </c>
      <c r="K751" s="15">
        <v>0</v>
      </c>
      <c r="L751" s="15">
        <v>0</v>
      </c>
      <c r="M751" s="15">
        <v>0</v>
      </c>
      <c r="N751" s="15">
        <v>0</v>
      </c>
      <c r="O751" s="15">
        <v>0</v>
      </c>
      <c r="P751" s="15">
        <v>0</v>
      </c>
      <c r="Q751" s="15">
        <v>0</v>
      </c>
      <c r="R751" s="15">
        <v>0</v>
      </c>
      <c r="S751" s="15">
        <v>0</v>
      </c>
      <c r="T751" s="15">
        <v>0</v>
      </c>
      <c r="U751" s="15">
        <v>0</v>
      </c>
      <c r="V751" s="15">
        <v>0</v>
      </c>
      <c r="W751" s="15">
        <v>0</v>
      </c>
      <c r="X751" s="15">
        <v>0</v>
      </c>
      <c r="Y751" s="15">
        <v>0</v>
      </c>
      <c r="Z751" s="15">
        <v>0</v>
      </c>
      <c r="AA751" s="15">
        <v>0</v>
      </c>
      <c r="AB751" s="15">
        <v>0</v>
      </c>
      <c r="AC751" s="15">
        <v>0</v>
      </c>
      <c r="AD751" s="15">
        <v>0</v>
      </c>
      <c r="AE751" s="15">
        <v>0</v>
      </c>
      <c r="AF751" s="15">
        <v>0</v>
      </c>
      <c r="AG751" s="15">
        <v>0</v>
      </c>
      <c r="AH751" s="15">
        <v>0</v>
      </c>
      <c r="AI751" s="15">
        <v>0</v>
      </c>
      <c r="AJ751" s="15">
        <v>0</v>
      </c>
      <c r="AK751" s="15">
        <v>0</v>
      </c>
      <c r="AL751" s="15">
        <v>0</v>
      </c>
      <c r="AM751" s="15">
        <v>0</v>
      </c>
      <c r="AN751" s="15">
        <v>0</v>
      </c>
      <c r="AO751" s="15">
        <v>0</v>
      </c>
      <c r="AP751" s="15">
        <v>0</v>
      </c>
      <c r="AQ751" s="15">
        <v>0</v>
      </c>
      <c r="AR751" s="15">
        <v>0</v>
      </c>
      <c r="AS751" s="15">
        <v>0</v>
      </c>
      <c r="AT751" s="15">
        <v>0</v>
      </c>
      <c r="AU751" s="15">
        <v>0</v>
      </c>
      <c r="AV751" s="15">
        <v>0</v>
      </c>
      <c r="AW751" s="15">
        <v>0</v>
      </c>
      <c r="AX751" s="15">
        <v>0</v>
      </c>
      <c r="AY751" s="15">
        <v>0</v>
      </c>
    </row>
    <row r="752" spans="1:51">
      <c r="A752" s="1">
        <v>32704</v>
      </c>
      <c r="B752" s="1" t="s">
        <v>1762</v>
      </c>
      <c r="C752" s="1">
        <v>4</v>
      </c>
      <c r="D752" s="1" t="s">
        <v>1763</v>
      </c>
      <c r="E752" s="1" t="s">
        <v>1752</v>
      </c>
      <c r="F752" s="1">
        <v>5</v>
      </c>
      <c r="G752" s="1" t="s">
        <v>272</v>
      </c>
      <c r="H752" s="1">
        <v>0</v>
      </c>
      <c r="I752" s="1" t="s">
        <v>1753</v>
      </c>
      <c r="J752" s="15">
        <v>0</v>
      </c>
      <c r="K752" s="15">
        <v>0</v>
      </c>
      <c r="L752" s="15">
        <v>0</v>
      </c>
      <c r="M752" s="15">
        <v>0</v>
      </c>
      <c r="N752" s="15">
        <v>0</v>
      </c>
      <c r="O752" s="15">
        <v>0</v>
      </c>
      <c r="P752" s="15">
        <v>0</v>
      </c>
      <c r="Q752" s="15">
        <v>0</v>
      </c>
      <c r="R752" s="15">
        <v>0</v>
      </c>
      <c r="S752" s="15">
        <v>0</v>
      </c>
      <c r="T752" s="15">
        <v>0</v>
      </c>
      <c r="U752" s="15">
        <v>0</v>
      </c>
      <c r="V752" s="15">
        <v>0</v>
      </c>
      <c r="W752" s="15">
        <v>0</v>
      </c>
      <c r="X752" s="15">
        <v>0</v>
      </c>
      <c r="Y752" s="15">
        <v>0</v>
      </c>
      <c r="Z752" s="15">
        <v>0</v>
      </c>
      <c r="AA752" s="15">
        <v>0</v>
      </c>
      <c r="AB752" s="15">
        <v>0</v>
      </c>
      <c r="AC752" s="15">
        <v>0</v>
      </c>
      <c r="AD752" s="15">
        <v>0</v>
      </c>
      <c r="AE752" s="15">
        <v>0</v>
      </c>
      <c r="AF752" s="15">
        <v>0</v>
      </c>
      <c r="AG752" s="15">
        <v>0</v>
      </c>
      <c r="AH752" s="15">
        <v>0</v>
      </c>
      <c r="AI752" s="15">
        <v>0</v>
      </c>
      <c r="AJ752" s="15">
        <v>0</v>
      </c>
      <c r="AK752" s="15">
        <v>0</v>
      </c>
      <c r="AL752" s="15">
        <v>0</v>
      </c>
      <c r="AM752" s="15">
        <v>0</v>
      </c>
      <c r="AN752" s="15">
        <v>0</v>
      </c>
      <c r="AO752" s="15">
        <v>0</v>
      </c>
      <c r="AP752" s="15">
        <v>0</v>
      </c>
      <c r="AQ752" s="15">
        <v>0</v>
      </c>
      <c r="AR752" s="15">
        <v>0</v>
      </c>
      <c r="AS752" s="15">
        <v>0</v>
      </c>
      <c r="AT752" s="15">
        <v>0</v>
      </c>
      <c r="AU752" s="15">
        <v>0</v>
      </c>
      <c r="AV752" s="15">
        <v>0</v>
      </c>
      <c r="AW752" s="15">
        <v>0</v>
      </c>
      <c r="AX752" s="15">
        <v>0</v>
      </c>
      <c r="AY752" s="15">
        <v>0</v>
      </c>
    </row>
    <row r="753" spans="1:51">
      <c r="A753" s="1">
        <v>32715</v>
      </c>
      <c r="B753" s="1" t="s">
        <v>1762</v>
      </c>
      <c r="C753" s="1">
        <v>4</v>
      </c>
      <c r="D753" s="1" t="s">
        <v>1763</v>
      </c>
      <c r="E753" s="1" t="s">
        <v>1754</v>
      </c>
      <c r="F753" s="1">
        <v>5</v>
      </c>
      <c r="G753" s="1" t="s">
        <v>272</v>
      </c>
      <c r="H753" s="1">
        <v>0</v>
      </c>
      <c r="I753" s="1" t="s">
        <v>1755</v>
      </c>
      <c r="J753" s="15">
        <v>0</v>
      </c>
      <c r="K753" s="15">
        <v>0</v>
      </c>
      <c r="L753" s="15">
        <v>0</v>
      </c>
      <c r="M753" s="15">
        <v>0</v>
      </c>
      <c r="N753" s="15">
        <v>0</v>
      </c>
      <c r="O753" s="15">
        <v>0</v>
      </c>
      <c r="P753" s="15">
        <v>0</v>
      </c>
      <c r="Q753" s="15">
        <v>0</v>
      </c>
      <c r="R753" s="15">
        <v>0</v>
      </c>
      <c r="S753" s="15">
        <v>0</v>
      </c>
      <c r="T753" s="15">
        <v>0</v>
      </c>
      <c r="U753" s="15">
        <v>0</v>
      </c>
      <c r="V753" s="15">
        <v>0</v>
      </c>
      <c r="W753" s="15">
        <v>0</v>
      </c>
      <c r="X753" s="15">
        <v>0</v>
      </c>
      <c r="Y753" s="15">
        <v>0</v>
      </c>
      <c r="Z753" s="15">
        <v>0</v>
      </c>
      <c r="AA753" s="15">
        <v>0</v>
      </c>
      <c r="AB753" s="15">
        <v>0</v>
      </c>
      <c r="AC753" s="15">
        <v>0</v>
      </c>
      <c r="AD753" s="15">
        <v>0</v>
      </c>
      <c r="AE753" s="15">
        <v>0</v>
      </c>
      <c r="AF753" s="15">
        <v>0</v>
      </c>
      <c r="AG753" s="15">
        <v>0</v>
      </c>
      <c r="AH753" s="15">
        <v>0</v>
      </c>
      <c r="AI753" s="15">
        <v>0</v>
      </c>
      <c r="AJ753" s="15">
        <v>0</v>
      </c>
      <c r="AK753" s="15">
        <v>0</v>
      </c>
      <c r="AL753" s="15">
        <v>0</v>
      </c>
      <c r="AM753" s="15">
        <v>0</v>
      </c>
      <c r="AN753" s="15">
        <v>0</v>
      </c>
      <c r="AO753" s="15">
        <v>0</v>
      </c>
      <c r="AP753" s="15">
        <v>0</v>
      </c>
      <c r="AQ753" s="15">
        <v>0</v>
      </c>
      <c r="AR753" s="15">
        <v>0</v>
      </c>
      <c r="AS753" s="15">
        <v>0</v>
      </c>
      <c r="AT753" s="15">
        <v>0</v>
      </c>
      <c r="AU753" s="15">
        <v>0</v>
      </c>
      <c r="AV753" s="15">
        <v>0</v>
      </c>
      <c r="AW753" s="15">
        <v>0</v>
      </c>
      <c r="AX753" s="15">
        <v>0</v>
      </c>
      <c r="AY753" s="15">
        <v>0</v>
      </c>
    </row>
    <row r="754" spans="1:51">
      <c r="A754" s="1">
        <v>32726</v>
      </c>
      <c r="B754" s="1" t="s">
        <v>1762</v>
      </c>
      <c r="C754" s="1">
        <v>4</v>
      </c>
      <c r="D754" s="1" t="s">
        <v>1763</v>
      </c>
      <c r="E754" s="1" t="s">
        <v>1756</v>
      </c>
      <c r="F754" s="1">
        <v>5</v>
      </c>
      <c r="G754" s="1" t="s">
        <v>272</v>
      </c>
      <c r="H754" s="1">
        <v>0</v>
      </c>
      <c r="I754" s="1" t="s">
        <v>1757</v>
      </c>
      <c r="J754" s="15">
        <v>0</v>
      </c>
      <c r="K754" s="15">
        <v>0</v>
      </c>
      <c r="L754" s="15">
        <v>0</v>
      </c>
      <c r="M754" s="15">
        <v>0</v>
      </c>
      <c r="N754" s="15">
        <v>0</v>
      </c>
      <c r="O754" s="15">
        <v>0</v>
      </c>
      <c r="P754" s="15">
        <v>0</v>
      </c>
      <c r="Q754" s="15">
        <v>0</v>
      </c>
      <c r="R754" s="15">
        <v>0</v>
      </c>
      <c r="S754" s="15">
        <v>0</v>
      </c>
      <c r="T754" s="15">
        <v>0</v>
      </c>
      <c r="U754" s="15">
        <v>0</v>
      </c>
      <c r="V754" s="15">
        <v>0</v>
      </c>
      <c r="W754" s="15">
        <v>0</v>
      </c>
      <c r="X754" s="15">
        <v>0</v>
      </c>
      <c r="Y754" s="15">
        <v>0</v>
      </c>
      <c r="Z754" s="15">
        <v>0</v>
      </c>
      <c r="AA754" s="15">
        <v>0</v>
      </c>
      <c r="AB754" s="15">
        <v>0</v>
      </c>
      <c r="AC754" s="15">
        <v>0</v>
      </c>
      <c r="AD754" s="15">
        <v>0</v>
      </c>
      <c r="AE754" s="15">
        <v>0</v>
      </c>
      <c r="AF754" s="15">
        <v>0</v>
      </c>
      <c r="AG754" s="15">
        <v>0</v>
      </c>
      <c r="AH754" s="15">
        <v>0</v>
      </c>
      <c r="AI754" s="15">
        <v>0</v>
      </c>
      <c r="AJ754" s="15">
        <v>0</v>
      </c>
      <c r="AK754" s="15">
        <v>0</v>
      </c>
      <c r="AL754" s="15">
        <v>0</v>
      </c>
      <c r="AM754" s="15">
        <v>0</v>
      </c>
      <c r="AN754" s="15">
        <v>0</v>
      </c>
      <c r="AO754" s="15">
        <v>0</v>
      </c>
      <c r="AP754" s="15">
        <v>0</v>
      </c>
      <c r="AQ754" s="15">
        <v>0</v>
      </c>
      <c r="AR754" s="15">
        <v>0</v>
      </c>
      <c r="AS754" s="15">
        <v>0</v>
      </c>
      <c r="AT754" s="15">
        <v>0</v>
      </c>
      <c r="AU754" s="15">
        <v>0</v>
      </c>
      <c r="AV754" s="15">
        <v>0</v>
      </c>
      <c r="AW754" s="15">
        <v>0</v>
      </c>
      <c r="AX754" s="15">
        <v>0</v>
      </c>
      <c r="AY754" s="15">
        <v>0</v>
      </c>
    </row>
    <row r="755" spans="1:51">
      <c r="A755" s="1">
        <v>32737</v>
      </c>
      <c r="B755" s="1" t="s">
        <v>1762</v>
      </c>
      <c r="C755" s="1">
        <v>4</v>
      </c>
      <c r="D755" s="1" t="s">
        <v>1763</v>
      </c>
      <c r="E755" s="1" t="s">
        <v>1758</v>
      </c>
      <c r="F755" s="1">
        <v>5</v>
      </c>
      <c r="G755" s="1" t="s">
        <v>272</v>
      </c>
      <c r="H755" s="1">
        <v>0</v>
      </c>
      <c r="I755" s="1" t="s">
        <v>1759</v>
      </c>
      <c r="J755" s="15">
        <v>0</v>
      </c>
      <c r="K755" s="15">
        <v>0</v>
      </c>
      <c r="L755" s="15">
        <v>0</v>
      </c>
      <c r="M755" s="15">
        <v>0</v>
      </c>
      <c r="N755" s="15">
        <v>0</v>
      </c>
      <c r="O755" s="15">
        <v>0</v>
      </c>
      <c r="P755" s="15">
        <v>0</v>
      </c>
      <c r="Q755" s="15">
        <v>0</v>
      </c>
      <c r="R755" s="15">
        <v>0</v>
      </c>
      <c r="S755" s="15">
        <v>0</v>
      </c>
      <c r="T755" s="15">
        <v>0</v>
      </c>
      <c r="U755" s="15">
        <v>0</v>
      </c>
      <c r="V755" s="15">
        <v>0</v>
      </c>
      <c r="W755" s="15">
        <v>0</v>
      </c>
      <c r="X755" s="15">
        <v>0</v>
      </c>
      <c r="Y755" s="15">
        <v>0</v>
      </c>
      <c r="Z755" s="15">
        <v>0</v>
      </c>
      <c r="AA755" s="15">
        <v>0</v>
      </c>
      <c r="AB755" s="15">
        <v>0</v>
      </c>
      <c r="AC755" s="15">
        <v>0</v>
      </c>
      <c r="AD755" s="15">
        <v>0</v>
      </c>
      <c r="AE755" s="15">
        <v>0</v>
      </c>
      <c r="AF755" s="15">
        <v>0</v>
      </c>
      <c r="AG755" s="15">
        <v>0</v>
      </c>
      <c r="AH755" s="15">
        <v>0</v>
      </c>
      <c r="AI755" s="15">
        <v>0</v>
      </c>
      <c r="AJ755" s="15">
        <v>0</v>
      </c>
      <c r="AK755" s="15">
        <v>0</v>
      </c>
      <c r="AL755" s="15">
        <v>0</v>
      </c>
      <c r="AM755" s="15">
        <v>0</v>
      </c>
      <c r="AN755" s="15">
        <v>0</v>
      </c>
      <c r="AO755" s="15">
        <v>0</v>
      </c>
      <c r="AP755" s="15">
        <v>0</v>
      </c>
      <c r="AQ755" s="15">
        <v>0</v>
      </c>
      <c r="AR755" s="15">
        <v>0</v>
      </c>
      <c r="AS755" s="15">
        <v>0</v>
      </c>
      <c r="AT755" s="15">
        <v>0</v>
      </c>
      <c r="AU755" s="15">
        <v>0</v>
      </c>
      <c r="AV755" s="15">
        <v>0</v>
      </c>
      <c r="AW755" s="15">
        <v>0</v>
      </c>
      <c r="AX755" s="15">
        <v>0</v>
      </c>
      <c r="AY755" s="15">
        <v>0</v>
      </c>
    </row>
  </sheetData>
  <phoneticPr fontId="1"/>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Y756"/>
  <sheetViews>
    <sheetView workbookViewId="0">
      <pane xSplit="9" ySplit="11" topLeftCell="J12" activePane="bottomRight" state="frozen"/>
      <selection pane="topRight" activeCell="J1" sqref="J1"/>
      <selection pane="bottomLeft" activeCell="A12" sqref="A12"/>
      <selection pane="bottomRight" activeCell="AL23" sqref="AL23:AM23"/>
    </sheetView>
  </sheetViews>
  <sheetFormatPr defaultColWidth="8.625" defaultRowHeight="13.5"/>
  <cols>
    <col min="1" max="3" width="3.625" style="1" customWidth="1"/>
    <col min="4" max="4" width="9.125" style="1" customWidth="1"/>
    <col min="5" max="8" width="3.625" style="1" hidden="1" customWidth="1"/>
    <col min="9" max="9" width="33.625" style="1" customWidth="1"/>
    <col min="10" max="11" width="8.625" style="1"/>
    <col min="12" max="37" width="0" style="1" hidden="1" customWidth="1"/>
    <col min="38" max="39" width="8.625" style="1"/>
    <col min="40" max="44" width="0" style="1" hidden="1" customWidth="1"/>
    <col min="45" max="46" width="8.625" style="1"/>
    <col min="47" max="51" width="0" style="1" hidden="1" customWidth="1"/>
    <col min="52" max="16384" width="8.625" style="1"/>
  </cols>
  <sheetData>
    <row r="1" spans="1:51">
      <c r="A1" s="1">
        <v>1</v>
      </c>
      <c r="B1" s="1" t="s">
        <v>238</v>
      </c>
    </row>
    <row r="2" spans="1:51">
      <c r="A2" s="1">
        <v>2</v>
      </c>
      <c r="J2" s="1" t="s">
        <v>239</v>
      </c>
    </row>
    <row r="3" spans="1:51" hidden="1">
      <c r="A3" s="1">
        <v>3</v>
      </c>
      <c r="J3" s="1" t="s">
        <v>240</v>
      </c>
    </row>
    <row r="4" spans="1:51" hidden="1">
      <c r="A4" s="1">
        <v>4</v>
      </c>
    </row>
    <row r="5" spans="1:51">
      <c r="A5" s="1">
        <v>5</v>
      </c>
      <c r="J5" s="1" t="s">
        <v>241</v>
      </c>
    </row>
    <row r="6" spans="1:51" hidden="1">
      <c r="A6" s="1">
        <v>6</v>
      </c>
      <c r="J6" s="1" t="s">
        <v>242</v>
      </c>
      <c r="K6" s="1" t="s">
        <v>242</v>
      </c>
      <c r="L6" s="1" t="s">
        <v>242</v>
      </c>
      <c r="M6" s="1" t="s">
        <v>242</v>
      </c>
      <c r="N6" s="1" t="s">
        <v>242</v>
      </c>
      <c r="O6" s="1" t="s">
        <v>242</v>
      </c>
      <c r="P6" s="1" t="s">
        <v>242</v>
      </c>
      <c r="Q6" s="1" t="s">
        <v>243</v>
      </c>
      <c r="R6" s="1" t="s">
        <v>243</v>
      </c>
      <c r="S6" s="1" t="s">
        <v>243</v>
      </c>
      <c r="T6" s="1" t="s">
        <v>243</v>
      </c>
      <c r="U6" s="1" t="s">
        <v>243</v>
      </c>
      <c r="V6" s="1" t="s">
        <v>243</v>
      </c>
      <c r="W6" s="1" t="s">
        <v>243</v>
      </c>
      <c r="X6" s="1" t="s">
        <v>244</v>
      </c>
      <c r="Y6" s="1" t="s">
        <v>244</v>
      </c>
      <c r="Z6" s="1" t="s">
        <v>244</v>
      </c>
      <c r="AA6" s="1" t="s">
        <v>244</v>
      </c>
      <c r="AB6" s="1" t="s">
        <v>244</v>
      </c>
      <c r="AC6" s="1" t="s">
        <v>244</v>
      </c>
      <c r="AD6" s="1" t="s">
        <v>244</v>
      </c>
      <c r="AE6" s="1" t="s">
        <v>245</v>
      </c>
      <c r="AF6" s="1" t="s">
        <v>245</v>
      </c>
      <c r="AG6" s="1" t="s">
        <v>245</v>
      </c>
      <c r="AH6" s="1" t="s">
        <v>245</v>
      </c>
      <c r="AI6" s="1" t="s">
        <v>245</v>
      </c>
      <c r="AJ6" s="1" t="s">
        <v>245</v>
      </c>
      <c r="AK6" s="1" t="s">
        <v>245</v>
      </c>
      <c r="AL6" s="1" t="s">
        <v>246</v>
      </c>
      <c r="AM6" s="1" t="s">
        <v>246</v>
      </c>
      <c r="AN6" s="1" t="s">
        <v>246</v>
      </c>
      <c r="AO6" s="1" t="s">
        <v>246</v>
      </c>
      <c r="AP6" s="1" t="s">
        <v>246</v>
      </c>
      <c r="AQ6" s="1" t="s">
        <v>246</v>
      </c>
      <c r="AR6" s="1" t="s">
        <v>246</v>
      </c>
      <c r="AS6" s="1" t="s">
        <v>247</v>
      </c>
      <c r="AT6" s="1" t="s">
        <v>247</v>
      </c>
      <c r="AU6" s="1" t="s">
        <v>247</v>
      </c>
      <c r="AV6" s="1" t="s">
        <v>247</v>
      </c>
      <c r="AW6" s="1" t="s">
        <v>247</v>
      </c>
      <c r="AX6" s="1" t="s">
        <v>247</v>
      </c>
      <c r="AY6" s="1" t="s">
        <v>247</v>
      </c>
    </row>
    <row r="7" spans="1:51" hidden="1">
      <c r="A7" s="1">
        <v>7</v>
      </c>
      <c r="J7" s="1">
        <v>0</v>
      </c>
      <c r="K7" s="1">
        <v>0</v>
      </c>
      <c r="L7" s="1">
        <v>0</v>
      </c>
      <c r="M7" s="1">
        <v>0</v>
      </c>
      <c r="N7" s="1">
        <v>0</v>
      </c>
      <c r="O7" s="1">
        <v>0</v>
      </c>
      <c r="P7" s="1">
        <v>0</v>
      </c>
      <c r="Q7" s="1">
        <v>1</v>
      </c>
      <c r="R7" s="1">
        <v>1</v>
      </c>
      <c r="S7" s="1">
        <v>1</v>
      </c>
      <c r="T7" s="1">
        <v>1</v>
      </c>
      <c r="U7" s="1">
        <v>1</v>
      </c>
      <c r="V7" s="1">
        <v>1</v>
      </c>
      <c r="W7" s="1">
        <v>1</v>
      </c>
      <c r="X7" s="1">
        <v>1</v>
      </c>
      <c r="Y7" s="1">
        <v>1</v>
      </c>
      <c r="Z7" s="1">
        <v>1</v>
      </c>
      <c r="AA7" s="1">
        <v>1</v>
      </c>
      <c r="AB7" s="1">
        <v>1</v>
      </c>
      <c r="AC7" s="1">
        <v>1</v>
      </c>
      <c r="AD7" s="1">
        <v>1</v>
      </c>
      <c r="AE7" s="1">
        <v>2</v>
      </c>
      <c r="AF7" s="1">
        <v>2</v>
      </c>
      <c r="AG7" s="1">
        <v>2</v>
      </c>
      <c r="AH7" s="1">
        <v>2</v>
      </c>
      <c r="AI7" s="1">
        <v>2</v>
      </c>
      <c r="AJ7" s="1">
        <v>2</v>
      </c>
      <c r="AK7" s="1">
        <v>2</v>
      </c>
      <c r="AL7" s="1">
        <v>2</v>
      </c>
      <c r="AM7" s="1">
        <v>2</v>
      </c>
      <c r="AN7" s="1">
        <v>2</v>
      </c>
      <c r="AO7" s="1">
        <v>2</v>
      </c>
      <c r="AP7" s="1">
        <v>2</v>
      </c>
      <c r="AQ7" s="1">
        <v>2</v>
      </c>
      <c r="AR7" s="1">
        <v>2</v>
      </c>
      <c r="AS7" s="1">
        <v>1</v>
      </c>
      <c r="AT7" s="1">
        <v>1</v>
      </c>
      <c r="AU7" s="1">
        <v>1</v>
      </c>
      <c r="AV7" s="1">
        <v>1</v>
      </c>
      <c r="AW7" s="1">
        <v>1</v>
      </c>
      <c r="AX7" s="1">
        <v>1</v>
      </c>
      <c r="AY7" s="1">
        <v>1</v>
      </c>
    </row>
    <row r="8" spans="1:51" hidden="1">
      <c r="A8" s="1">
        <v>8</v>
      </c>
      <c r="J8" s="1" t="s">
        <v>248</v>
      </c>
      <c r="K8" s="1" t="s">
        <v>249</v>
      </c>
      <c r="L8" s="1" t="s">
        <v>250</v>
      </c>
      <c r="M8" s="1" t="s">
        <v>251</v>
      </c>
      <c r="N8" s="1" t="s">
        <v>252</v>
      </c>
      <c r="O8" s="1" t="s">
        <v>253</v>
      </c>
      <c r="P8" s="1" t="s">
        <v>254</v>
      </c>
      <c r="Q8" s="1" t="s">
        <v>248</v>
      </c>
      <c r="R8" s="1" t="s">
        <v>249</v>
      </c>
      <c r="S8" s="1" t="s">
        <v>250</v>
      </c>
      <c r="T8" s="1" t="s">
        <v>251</v>
      </c>
      <c r="U8" s="1" t="s">
        <v>252</v>
      </c>
      <c r="V8" s="1" t="s">
        <v>253</v>
      </c>
      <c r="W8" s="1" t="s">
        <v>254</v>
      </c>
      <c r="X8" s="1" t="s">
        <v>248</v>
      </c>
      <c r="Y8" s="1" t="s">
        <v>249</v>
      </c>
      <c r="Z8" s="1" t="s">
        <v>250</v>
      </c>
      <c r="AA8" s="1" t="s">
        <v>251</v>
      </c>
      <c r="AB8" s="1" t="s">
        <v>252</v>
      </c>
      <c r="AC8" s="1" t="s">
        <v>253</v>
      </c>
      <c r="AD8" s="1" t="s">
        <v>254</v>
      </c>
      <c r="AE8" s="1" t="s">
        <v>248</v>
      </c>
      <c r="AF8" s="1" t="s">
        <v>249</v>
      </c>
      <c r="AG8" s="1" t="s">
        <v>250</v>
      </c>
      <c r="AH8" s="1" t="s">
        <v>251</v>
      </c>
      <c r="AI8" s="1" t="s">
        <v>252</v>
      </c>
      <c r="AJ8" s="1" t="s">
        <v>253</v>
      </c>
      <c r="AK8" s="1" t="s">
        <v>254</v>
      </c>
      <c r="AL8" s="1" t="s">
        <v>248</v>
      </c>
      <c r="AM8" s="1" t="s">
        <v>249</v>
      </c>
      <c r="AN8" s="1" t="s">
        <v>250</v>
      </c>
      <c r="AO8" s="1" t="s">
        <v>251</v>
      </c>
      <c r="AP8" s="1" t="s">
        <v>252</v>
      </c>
      <c r="AQ8" s="1" t="s">
        <v>253</v>
      </c>
      <c r="AR8" s="1" t="s">
        <v>254</v>
      </c>
      <c r="AS8" s="1" t="s">
        <v>248</v>
      </c>
      <c r="AT8" s="1" t="s">
        <v>249</v>
      </c>
      <c r="AU8" s="1" t="s">
        <v>250</v>
      </c>
      <c r="AV8" s="1" t="s">
        <v>251</v>
      </c>
      <c r="AW8" s="1" t="s">
        <v>252</v>
      </c>
      <c r="AX8" s="1" t="s">
        <v>253</v>
      </c>
      <c r="AY8" s="1" t="s">
        <v>254</v>
      </c>
    </row>
    <row r="9" spans="1:51" hidden="1">
      <c r="A9" s="1">
        <v>9</v>
      </c>
      <c r="J9" s="1">
        <v>0</v>
      </c>
      <c r="K9" s="1">
        <v>0</v>
      </c>
      <c r="L9" s="1">
        <v>1</v>
      </c>
      <c r="M9" s="1">
        <v>1</v>
      </c>
      <c r="N9" s="1">
        <v>1</v>
      </c>
      <c r="O9" s="1">
        <v>2</v>
      </c>
      <c r="P9" s="1">
        <v>2</v>
      </c>
      <c r="Q9" s="1">
        <v>0</v>
      </c>
      <c r="R9" s="1">
        <v>0</v>
      </c>
      <c r="S9" s="1">
        <v>1</v>
      </c>
      <c r="T9" s="1">
        <v>1</v>
      </c>
      <c r="U9" s="1">
        <v>1</v>
      </c>
      <c r="V9" s="1">
        <v>2</v>
      </c>
      <c r="W9" s="1">
        <v>2</v>
      </c>
      <c r="X9" s="1">
        <v>0</v>
      </c>
      <c r="Y9" s="1">
        <v>0</v>
      </c>
      <c r="Z9" s="1">
        <v>1</v>
      </c>
      <c r="AA9" s="1">
        <v>1</v>
      </c>
      <c r="AB9" s="1">
        <v>1</v>
      </c>
      <c r="AC9" s="1">
        <v>2</v>
      </c>
      <c r="AD9" s="1">
        <v>2</v>
      </c>
      <c r="AE9" s="1">
        <v>0</v>
      </c>
      <c r="AF9" s="1">
        <v>0</v>
      </c>
      <c r="AG9" s="1">
        <v>1</v>
      </c>
      <c r="AH9" s="1">
        <v>1</v>
      </c>
      <c r="AI9" s="1">
        <v>1</v>
      </c>
      <c r="AJ9" s="1">
        <v>2</v>
      </c>
      <c r="AK9" s="1">
        <v>2</v>
      </c>
      <c r="AL9" s="1">
        <v>0</v>
      </c>
      <c r="AM9" s="1">
        <v>0</v>
      </c>
      <c r="AN9" s="1">
        <v>1</v>
      </c>
      <c r="AO9" s="1">
        <v>1</v>
      </c>
      <c r="AP9" s="1">
        <v>1</v>
      </c>
      <c r="AQ9" s="1">
        <v>2</v>
      </c>
      <c r="AR9" s="1">
        <v>2</v>
      </c>
      <c r="AS9" s="1">
        <v>0</v>
      </c>
      <c r="AT9" s="1">
        <v>0</v>
      </c>
      <c r="AU9" s="1">
        <v>1</v>
      </c>
      <c r="AV9" s="1">
        <v>1</v>
      </c>
      <c r="AW9" s="1">
        <v>1</v>
      </c>
      <c r="AX9" s="1">
        <v>2</v>
      </c>
      <c r="AY9" s="1">
        <v>2</v>
      </c>
    </row>
    <row r="10" spans="1:51">
      <c r="A10" s="1">
        <v>10</v>
      </c>
      <c r="J10" s="1" t="s">
        <v>255</v>
      </c>
      <c r="Q10" s="1" t="s">
        <v>256</v>
      </c>
      <c r="X10" s="1" t="s">
        <v>257</v>
      </c>
      <c r="AE10" s="1" t="s">
        <v>258</v>
      </c>
      <c r="AL10" s="168" t="s">
        <v>259</v>
      </c>
      <c r="AM10" s="168"/>
      <c r="AS10" s="168" t="s">
        <v>260</v>
      </c>
      <c r="AT10" s="168"/>
    </row>
    <row r="11" spans="1:51" ht="54">
      <c r="A11" s="1">
        <v>11</v>
      </c>
      <c r="D11" s="1" t="s">
        <v>261</v>
      </c>
      <c r="I11" s="1" t="s">
        <v>262</v>
      </c>
      <c r="J11" s="169" t="s">
        <v>263</v>
      </c>
      <c r="K11" s="169" t="s">
        <v>264</v>
      </c>
      <c r="L11" s="169" t="s">
        <v>265</v>
      </c>
      <c r="M11" s="169" t="s">
        <v>266</v>
      </c>
      <c r="N11" s="169" t="s">
        <v>267</v>
      </c>
      <c r="O11" s="169" t="s">
        <v>268</v>
      </c>
      <c r="P11" s="169" t="s">
        <v>269</v>
      </c>
      <c r="Q11" s="169" t="s">
        <v>263</v>
      </c>
      <c r="R11" s="169" t="s">
        <v>264</v>
      </c>
      <c r="S11" s="169" t="s">
        <v>265</v>
      </c>
      <c r="T11" s="169" t="s">
        <v>266</v>
      </c>
      <c r="U11" s="169" t="s">
        <v>267</v>
      </c>
      <c r="V11" s="169" t="s">
        <v>268</v>
      </c>
      <c r="W11" s="169" t="s">
        <v>269</v>
      </c>
      <c r="X11" s="169" t="s">
        <v>263</v>
      </c>
      <c r="Y11" s="169" t="s">
        <v>264</v>
      </c>
      <c r="Z11" s="169" t="s">
        <v>265</v>
      </c>
      <c r="AA11" s="169" t="s">
        <v>266</v>
      </c>
      <c r="AB11" s="169" t="s">
        <v>267</v>
      </c>
      <c r="AC11" s="169" t="s">
        <v>268</v>
      </c>
      <c r="AD11" s="169" t="s">
        <v>269</v>
      </c>
      <c r="AE11" s="169" t="s">
        <v>263</v>
      </c>
      <c r="AF11" s="169" t="s">
        <v>264</v>
      </c>
      <c r="AG11" s="169" t="s">
        <v>265</v>
      </c>
      <c r="AH11" s="169" t="s">
        <v>266</v>
      </c>
      <c r="AI11" s="169" t="s">
        <v>267</v>
      </c>
      <c r="AJ11" s="169" t="s">
        <v>268</v>
      </c>
      <c r="AK11" s="169" t="s">
        <v>269</v>
      </c>
      <c r="AL11" s="169" t="s">
        <v>263</v>
      </c>
      <c r="AM11" s="169" t="s">
        <v>264</v>
      </c>
      <c r="AN11" s="169" t="s">
        <v>265</v>
      </c>
      <c r="AO11" s="169" t="s">
        <v>266</v>
      </c>
      <c r="AP11" s="169" t="s">
        <v>267</v>
      </c>
      <c r="AQ11" s="169" t="s">
        <v>268</v>
      </c>
      <c r="AR11" s="169" t="s">
        <v>269</v>
      </c>
      <c r="AS11" s="169" t="s">
        <v>263</v>
      </c>
      <c r="AT11" s="169" t="s">
        <v>264</v>
      </c>
      <c r="AU11" s="169" t="s">
        <v>265</v>
      </c>
      <c r="AV11" s="169" t="s">
        <v>266</v>
      </c>
      <c r="AW11" s="169" t="s">
        <v>267</v>
      </c>
      <c r="AX11" s="169" t="s">
        <v>268</v>
      </c>
      <c r="AY11" s="169" t="s">
        <v>269</v>
      </c>
    </row>
    <row r="12" spans="1:51">
      <c r="A12" s="1">
        <v>12</v>
      </c>
      <c r="B12" s="1" t="s">
        <v>1764</v>
      </c>
      <c r="C12" s="1">
        <v>4</v>
      </c>
      <c r="D12" s="1" t="s">
        <v>1765</v>
      </c>
      <c r="E12" s="1" t="s">
        <v>271</v>
      </c>
      <c r="F12" s="1">
        <v>0</v>
      </c>
      <c r="G12" s="1" t="s">
        <v>272</v>
      </c>
      <c r="H12" s="1">
        <v>0</v>
      </c>
      <c r="I12" s="1" t="s">
        <v>273</v>
      </c>
      <c r="J12" s="15">
        <v>2267</v>
      </c>
      <c r="K12" s="15">
        <v>16781</v>
      </c>
      <c r="L12" s="15">
        <v>8736</v>
      </c>
      <c r="M12" s="15">
        <v>7950</v>
      </c>
      <c r="N12" s="15">
        <v>13166</v>
      </c>
      <c r="O12" s="15">
        <v>6541</v>
      </c>
      <c r="P12" s="15">
        <v>6531</v>
      </c>
      <c r="Q12" s="15">
        <v>1187</v>
      </c>
      <c r="R12" s="15">
        <v>3552</v>
      </c>
      <c r="S12" s="15">
        <v>1823</v>
      </c>
      <c r="T12" s="15">
        <v>1724</v>
      </c>
      <c r="U12" s="15">
        <v>1553</v>
      </c>
      <c r="V12" s="15">
        <v>662</v>
      </c>
      <c r="W12" s="15">
        <v>887</v>
      </c>
      <c r="X12" s="15">
        <v>1067</v>
      </c>
      <c r="Y12" s="15">
        <v>13207</v>
      </c>
      <c r="Z12" s="15">
        <v>6902</v>
      </c>
      <c r="AA12" s="15">
        <v>6215</v>
      </c>
      <c r="AB12" s="15">
        <v>11600</v>
      </c>
      <c r="AC12" s="15">
        <v>5873</v>
      </c>
      <c r="AD12" s="15">
        <v>5637</v>
      </c>
      <c r="AE12" s="15">
        <v>818</v>
      </c>
      <c r="AF12" s="15">
        <v>9618</v>
      </c>
      <c r="AG12" s="15">
        <v>5518</v>
      </c>
      <c r="AH12" s="15">
        <v>4017</v>
      </c>
      <c r="AI12" s="15">
        <v>8326</v>
      </c>
      <c r="AJ12" s="15">
        <v>4676</v>
      </c>
      <c r="AK12" s="15">
        <v>3567</v>
      </c>
      <c r="AL12" s="15">
        <v>249</v>
      </c>
      <c r="AM12" s="15">
        <v>3589</v>
      </c>
      <c r="AN12" s="15">
        <v>1384</v>
      </c>
      <c r="AO12" s="15">
        <v>2198</v>
      </c>
      <c r="AP12" s="15">
        <v>3274</v>
      </c>
      <c r="AQ12" s="15">
        <v>1197</v>
      </c>
      <c r="AR12" s="15">
        <v>2070</v>
      </c>
      <c r="AS12" s="15">
        <v>13</v>
      </c>
      <c r="AT12" s="15">
        <v>22</v>
      </c>
      <c r="AU12" s="15">
        <v>11</v>
      </c>
      <c r="AV12" s="15">
        <v>11</v>
      </c>
      <c r="AW12" s="15">
        <v>13</v>
      </c>
      <c r="AX12" s="15">
        <v>6</v>
      </c>
      <c r="AY12" s="15">
        <v>7</v>
      </c>
    </row>
    <row r="13" spans="1:51">
      <c r="A13" s="1">
        <v>23</v>
      </c>
      <c r="B13" s="1" t="s">
        <v>1764</v>
      </c>
      <c r="C13" s="1">
        <v>4</v>
      </c>
      <c r="D13" s="1" t="s">
        <v>1765</v>
      </c>
      <c r="E13" s="1" t="s">
        <v>274</v>
      </c>
      <c r="F13" s="1">
        <v>1</v>
      </c>
      <c r="G13" s="1" t="s">
        <v>272</v>
      </c>
      <c r="H13" s="1">
        <v>0</v>
      </c>
      <c r="I13" s="1" t="s">
        <v>275</v>
      </c>
      <c r="J13" s="15">
        <v>13</v>
      </c>
      <c r="K13" s="15">
        <v>139</v>
      </c>
      <c r="L13" s="15">
        <v>94</v>
      </c>
      <c r="M13" s="15">
        <v>45</v>
      </c>
      <c r="N13" s="15">
        <v>85</v>
      </c>
      <c r="O13" s="15">
        <v>67</v>
      </c>
      <c r="P13" s="15">
        <v>18</v>
      </c>
      <c r="Q13" s="15">
        <v>0</v>
      </c>
      <c r="R13" s="15">
        <v>0</v>
      </c>
      <c r="S13" s="15">
        <v>0</v>
      </c>
      <c r="T13" s="15">
        <v>0</v>
      </c>
      <c r="U13" s="15">
        <v>0</v>
      </c>
      <c r="V13" s="15">
        <v>0</v>
      </c>
      <c r="W13" s="15">
        <v>0</v>
      </c>
      <c r="X13" s="15">
        <v>13</v>
      </c>
      <c r="Y13" s="15">
        <v>139</v>
      </c>
      <c r="Z13" s="15">
        <v>94</v>
      </c>
      <c r="AA13" s="15">
        <v>45</v>
      </c>
      <c r="AB13" s="15">
        <v>85</v>
      </c>
      <c r="AC13" s="15">
        <v>67</v>
      </c>
      <c r="AD13" s="15">
        <v>18</v>
      </c>
      <c r="AE13" s="15">
        <v>10</v>
      </c>
      <c r="AF13" s="15">
        <v>128</v>
      </c>
      <c r="AG13" s="15">
        <v>85</v>
      </c>
      <c r="AH13" s="15">
        <v>43</v>
      </c>
      <c r="AI13" s="15">
        <v>75</v>
      </c>
      <c r="AJ13" s="15">
        <v>59</v>
      </c>
      <c r="AK13" s="15">
        <v>16</v>
      </c>
      <c r="AL13" s="15">
        <v>3</v>
      </c>
      <c r="AM13" s="15">
        <v>11</v>
      </c>
      <c r="AN13" s="15">
        <v>9</v>
      </c>
      <c r="AO13" s="15">
        <v>2</v>
      </c>
      <c r="AP13" s="15">
        <v>10</v>
      </c>
      <c r="AQ13" s="15">
        <v>8</v>
      </c>
      <c r="AR13" s="15">
        <v>2</v>
      </c>
      <c r="AS13" s="15">
        <v>0</v>
      </c>
      <c r="AT13" s="15">
        <v>0</v>
      </c>
      <c r="AU13" s="15">
        <v>0</v>
      </c>
      <c r="AV13" s="15">
        <v>0</v>
      </c>
      <c r="AW13" s="15">
        <v>0</v>
      </c>
      <c r="AX13" s="15">
        <v>0</v>
      </c>
      <c r="AY13" s="15">
        <v>0</v>
      </c>
    </row>
    <row r="14" spans="1:51">
      <c r="A14" s="1">
        <v>34</v>
      </c>
      <c r="B14" s="1" t="s">
        <v>1764</v>
      </c>
      <c r="C14" s="1">
        <v>4</v>
      </c>
      <c r="D14" s="1" t="s">
        <v>1765</v>
      </c>
      <c r="E14" s="1" t="s">
        <v>276</v>
      </c>
      <c r="F14" s="1">
        <v>2</v>
      </c>
      <c r="G14" s="1" t="s">
        <v>272</v>
      </c>
      <c r="H14" s="1">
        <v>0</v>
      </c>
      <c r="I14" s="1" t="s">
        <v>277</v>
      </c>
      <c r="J14" s="15">
        <v>10</v>
      </c>
      <c r="K14" s="15">
        <v>124</v>
      </c>
      <c r="L14" s="15">
        <v>80</v>
      </c>
      <c r="M14" s="15">
        <v>44</v>
      </c>
      <c r="N14" s="15">
        <v>71</v>
      </c>
      <c r="O14" s="15">
        <v>54</v>
      </c>
      <c r="P14" s="15">
        <v>17</v>
      </c>
      <c r="Q14" s="15">
        <v>0</v>
      </c>
      <c r="R14" s="15">
        <v>0</v>
      </c>
      <c r="S14" s="15">
        <v>0</v>
      </c>
      <c r="T14" s="15">
        <v>0</v>
      </c>
      <c r="U14" s="15">
        <v>0</v>
      </c>
      <c r="V14" s="15">
        <v>0</v>
      </c>
      <c r="W14" s="15">
        <v>0</v>
      </c>
      <c r="X14" s="15">
        <v>10</v>
      </c>
      <c r="Y14" s="15">
        <v>124</v>
      </c>
      <c r="Z14" s="15">
        <v>80</v>
      </c>
      <c r="AA14" s="15">
        <v>44</v>
      </c>
      <c r="AB14" s="15">
        <v>71</v>
      </c>
      <c r="AC14" s="15">
        <v>54</v>
      </c>
      <c r="AD14" s="15">
        <v>17</v>
      </c>
      <c r="AE14" s="15">
        <v>9</v>
      </c>
      <c r="AF14" s="15">
        <v>120</v>
      </c>
      <c r="AG14" s="15">
        <v>77</v>
      </c>
      <c r="AH14" s="15">
        <v>43</v>
      </c>
      <c r="AI14" s="15">
        <v>68</v>
      </c>
      <c r="AJ14" s="15">
        <v>52</v>
      </c>
      <c r="AK14" s="15">
        <v>16</v>
      </c>
      <c r="AL14" s="15">
        <v>1</v>
      </c>
      <c r="AM14" s="15">
        <v>4</v>
      </c>
      <c r="AN14" s="15">
        <v>3</v>
      </c>
      <c r="AO14" s="15">
        <v>1</v>
      </c>
      <c r="AP14" s="15">
        <v>3</v>
      </c>
      <c r="AQ14" s="15">
        <v>2</v>
      </c>
      <c r="AR14" s="15">
        <v>1</v>
      </c>
      <c r="AS14" s="15">
        <v>0</v>
      </c>
      <c r="AT14" s="15">
        <v>0</v>
      </c>
      <c r="AU14" s="15">
        <v>0</v>
      </c>
      <c r="AV14" s="15">
        <v>0</v>
      </c>
      <c r="AW14" s="15">
        <v>0</v>
      </c>
      <c r="AX14" s="15">
        <v>0</v>
      </c>
      <c r="AY14" s="15">
        <v>0</v>
      </c>
    </row>
    <row r="15" spans="1:51">
      <c r="A15" s="1">
        <v>45</v>
      </c>
      <c r="B15" s="1" t="s">
        <v>1764</v>
      </c>
      <c r="C15" s="1">
        <v>4</v>
      </c>
      <c r="D15" s="1" t="s">
        <v>1765</v>
      </c>
      <c r="E15" s="1" t="s">
        <v>278</v>
      </c>
      <c r="F15" s="1">
        <v>4</v>
      </c>
      <c r="G15" s="1" t="s">
        <v>272</v>
      </c>
      <c r="H15" s="1">
        <v>0</v>
      </c>
      <c r="I15" s="1" t="s">
        <v>279</v>
      </c>
      <c r="J15" s="15">
        <v>10</v>
      </c>
      <c r="K15" s="15">
        <v>124</v>
      </c>
      <c r="L15" s="15">
        <v>80</v>
      </c>
      <c r="M15" s="15">
        <v>44</v>
      </c>
      <c r="N15" s="15">
        <v>71</v>
      </c>
      <c r="O15" s="15">
        <v>54</v>
      </c>
      <c r="P15" s="15">
        <v>17</v>
      </c>
      <c r="Q15" s="15">
        <v>0</v>
      </c>
      <c r="R15" s="15">
        <v>0</v>
      </c>
      <c r="S15" s="15">
        <v>0</v>
      </c>
      <c r="T15" s="15">
        <v>0</v>
      </c>
      <c r="U15" s="15">
        <v>0</v>
      </c>
      <c r="V15" s="15">
        <v>0</v>
      </c>
      <c r="W15" s="15">
        <v>0</v>
      </c>
      <c r="X15" s="15">
        <v>10</v>
      </c>
      <c r="Y15" s="15">
        <v>124</v>
      </c>
      <c r="Z15" s="15">
        <v>80</v>
      </c>
      <c r="AA15" s="15">
        <v>44</v>
      </c>
      <c r="AB15" s="15">
        <v>71</v>
      </c>
      <c r="AC15" s="15">
        <v>54</v>
      </c>
      <c r="AD15" s="15">
        <v>17</v>
      </c>
      <c r="AE15" s="15">
        <v>9</v>
      </c>
      <c r="AF15" s="15">
        <v>120</v>
      </c>
      <c r="AG15" s="15">
        <v>77</v>
      </c>
      <c r="AH15" s="15">
        <v>43</v>
      </c>
      <c r="AI15" s="15">
        <v>68</v>
      </c>
      <c r="AJ15" s="15">
        <v>52</v>
      </c>
      <c r="AK15" s="15">
        <v>16</v>
      </c>
      <c r="AL15" s="15">
        <v>1</v>
      </c>
      <c r="AM15" s="15">
        <v>4</v>
      </c>
      <c r="AN15" s="15">
        <v>3</v>
      </c>
      <c r="AO15" s="15">
        <v>1</v>
      </c>
      <c r="AP15" s="15">
        <v>3</v>
      </c>
      <c r="AQ15" s="15">
        <v>2</v>
      </c>
      <c r="AR15" s="15">
        <v>1</v>
      </c>
      <c r="AS15" s="15">
        <v>0</v>
      </c>
      <c r="AT15" s="15">
        <v>0</v>
      </c>
      <c r="AU15" s="15">
        <v>0</v>
      </c>
      <c r="AV15" s="15">
        <v>0</v>
      </c>
      <c r="AW15" s="15">
        <v>0</v>
      </c>
      <c r="AX15" s="15">
        <v>0</v>
      </c>
      <c r="AY15" s="15">
        <v>0</v>
      </c>
    </row>
    <row r="16" spans="1:51">
      <c r="A16" s="1">
        <v>56</v>
      </c>
      <c r="B16" s="1" t="s">
        <v>1764</v>
      </c>
      <c r="C16" s="1">
        <v>4</v>
      </c>
      <c r="D16" s="1" t="s">
        <v>1765</v>
      </c>
      <c r="E16" s="1" t="s">
        <v>280</v>
      </c>
      <c r="F16" s="1">
        <v>5</v>
      </c>
      <c r="G16" s="1" t="s">
        <v>272</v>
      </c>
      <c r="H16" s="1">
        <v>0</v>
      </c>
      <c r="I16" s="1" t="s">
        <v>281</v>
      </c>
      <c r="J16" s="15">
        <v>0</v>
      </c>
      <c r="K16" s="15">
        <v>0</v>
      </c>
      <c r="L16" s="15">
        <v>0</v>
      </c>
      <c r="M16" s="15">
        <v>0</v>
      </c>
      <c r="N16" s="15">
        <v>0</v>
      </c>
      <c r="O16" s="15">
        <v>0</v>
      </c>
      <c r="P16" s="15">
        <v>0</v>
      </c>
      <c r="Q16" s="15">
        <v>0</v>
      </c>
      <c r="R16" s="15">
        <v>0</v>
      </c>
      <c r="S16" s="15">
        <v>0</v>
      </c>
      <c r="T16" s="15">
        <v>0</v>
      </c>
      <c r="U16" s="15">
        <v>0</v>
      </c>
      <c r="V16" s="15">
        <v>0</v>
      </c>
      <c r="W16" s="15">
        <v>0</v>
      </c>
      <c r="X16" s="15">
        <v>0</v>
      </c>
      <c r="Y16" s="15">
        <v>0</v>
      </c>
      <c r="Z16" s="15">
        <v>0</v>
      </c>
      <c r="AA16" s="15">
        <v>0</v>
      </c>
      <c r="AB16" s="15">
        <v>0</v>
      </c>
      <c r="AC16" s="15">
        <v>0</v>
      </c>
      <c r="AD16" s="15">
        <v>0</v>
      </c>
      <c r="AE16" s="15">
        <v>0</v>
      </c>
      <c r="AF16" s="15">
        <v>0</v>
      </c>
      <c r="AG16" s="15">
        <v>0</v>
      </c>
      <c r="AH16" s="15">
        <v>0</v>
      </c>
      <c r="AI16" s="15">
        <v>0</v>
      </c>
      <c r="AJ16" s="15">
        <v>0</v>
      </c>
      <c r="AK16" s="15">
        <v>0</v>
      </c>
      <c r="AL16" s="15">
        <v>0</v>
      </c>
      <c r="AM16" s="15">
        <v>0</v>
      </c>
      <c r="AN16" s="15">
        <v>0</v>
      </c>
      <c r="AO16" s="15">
        <v>0</v>
      </c>
      <c r="AP16" s="15">
        <v>0</v>
      </c>
      <c r="AQ16" s="15">
        <v>0</v>
      </c>
      <c r="AR16" s="15">
        <v>0</v>
      </c>
      <c r="AS16" s="15">
        <v>0</v>
      </c>
      <c r="AT16" s="15">
        <v>0</v>
      </c>
      <c r="AU16" s="15">
        <v>0</v>
      </c>
      <c r="AV16" s="15">
        <v>0</v>
      </c>
      <c r="AW16" s="15">
        <v>0</v>
      </c>
      <c r="AX16" s="15">
        <v>0</v>
      </c>
      <c r="AY16" s="15">
        <v>0</v>
      </c>
    </row>
    <row r="17" spans="1:51">
      <c r="A17" s="1">
        <v>67</v>
      </c>
      <c r="B17" s="1" t="s">
        <v>1764</v>
      </c>
      <c r="C17" s="1">
        <v>4</v>
      </c>
      <c r="D17" s="1" t="s">
        <v>1765</v>
      </c>
      <c r="E17" s="1" t="s">
        <v>282</v>
      </c>
      <c r="F17" s="1">
        <v>5</v>
      </c>
      <c r="G17" s="1" t="s">
        <v>272</v>
      </c>
      <c r="H17" s="1">
        <v>0</v>
      </c>
      <c r="I17" s="1" t="s">
        <v>283</v>
      </c>
      <c r="J17" s="15">
        <v>4</v>
      </c>
      <c r="K17" s="15">
        <v>99</v>
      </c>
      <c r="L17" s="15">
        <v>64</v>
      </c>
      <c r="M17" s="15">
        <v>35</v>
      </c>
      <c r="N17" s="15">
        <v>59</v>
      </c>
      <c r="O17" s="15">
        <v>47</v>
      </c>
      <c r="P17" s="15">
        <v>12</v>
      </c>
      <c r="Q17" s="15">
        <v>0</v>
      </c>
      <c r="R17" s="15">
        <v>0</v>
      </c>
      <c r="S17" s="15">
        <v>0</v>
      </c>
      <c r="T17" s="15">
        <v>0</v>
      </c>
      <c r="U17" s="15">
        <v>0</v>
      </c>
      <c r="V17" s="15">
        <v>0</v>
      </c>
      <c r="W17" s="15">
        <v>0</v>
      </c>
      <c r="X17" s="15">
        <v>4</v>
      </c>
      <c r="Y17" s="15">
        <v>99</v>
      </c>
      <c r="Z17" s="15">
        <v>64</v>
      </c>
      <c r="AA17" s="15">
        <v>35</v>
      </c>
      <c r="AB17" s="15">
        <v>59</v>
      </c>
      <c r="AC17" s="15">
        <v>47</v>
      </c>
      <c r="AD17" s="15">
        <v>12</v>
      </c>
      <c r="AE17" s="15">
        <v>4</v>
      </c>
      <c r="AF17" s="15">
        <v>99</v>
      </c>
      <c r="AG17" s="15">
        <v>64</v>
      </c>
      <c r="AH17" s="15">
        <v>35</v>
      </c>
      <c r="AI17" s="15">
        <v>59</v>
      </c>
      <c r="AJ17" s="15">
        <v>47</v>
      </c>
      <c r="AK17" s="15">
        <v>12</v>
      </c>
      <c r="AL17" s="15">
        <v>0</v>
      </c>
      <c r="AM17" s="15">
        <v>0</v>
      </c>
      <c r="AN17" s="15">
        <v>0</v>
      </c>
      <c r="AO17" s="15">
        <v>0</v>
      </c>
      <c r="AP17" s="15">
        <v>0</v>
      </c>
      <c r="AQ17" s="15">
        <v>0</v>
      </c>
      <c r="AR17" s="15">
        <v>0</v>
      </c>
      <c r="AS17" s="15">
        <v>0</v>
      </c>
      <c r="AT17" s="15">
        <v>0</v>
      </c>
      <c r="AU17" s="15">
        <v>0</v>
      </c>
      <c r="AV17" s="15">
        <v>0</v>
      </c>
      <c r="AW17" s="15">
        <v>0</v>
      </c>
      <c r="AX17" s="15">
        <v>0</v>
      </c>
      <c r="AY17" s="15">
        <v>0</v>
      </c>
    </row>
    <row r="18" spans="1:51">
      <c r="A18" s="1">
        <v>78</v>
      </c>
      <c r="B18" s="1" t="s">
        <v>1764</v>
      </c>
      <c r="C18" s="1">
        <v>4</v>
      </c>
      <c r="D18" s="1" t="s">
        <v>1765</v>
      </c>
      <c r="E18" s="1" t="s">
        <v>284</v>
      </c>
      <c r="F18" s="1">
        <v>5</v>
      </c>
      <c r="G18" s="1" t="s">
        <v>272</v>
      </c>
      <c r="H18" s="1">
        <v>0</v>
      </c>
      <c r="I18" s="1" t="s">
        <v>285</v>
      </c>
      <c r="J18" s="15">
        <v>4</v>
      </c>
      <c r="K18" s="15">
        <v>16</v>
      </c>
      <c r="L18" s="15">
        <v>12</v>
      </c>
      <c r="M18" s="15">
        <v>4</v>
      </c>
      <c r="N18" s="15">
        <v>9</v>
      </c>
      <c r="O18" s="15">
        <v>5</v>
      </c>
      <c r="P18" s="15">
        <v>4</v>
      </c>
      <c r="Q18" s="15">
        <v>0</v>
      </c>
      <c r="R18" s="15">
        <v>0</v>
      </c>
      <c r="S18" s="15">
        <v>0</v>
      </c>
      <c r="T18" s="15">
        <v>0</v>
      </c>
      <c r="U18" s="15">
        <v>0</v>
      </c>
      <c r="V18" s="15">
        <v>0</v>
      </c>
      <c r="W18" s="15">
        <v>0</v>
      </c>
      <c r="X18" s="15">
        <v>4</v>
      </c>
      <c r="Y18" s="15">
        <v>16</v>
      </c>
      <c r="Z18" s="15">
        <v>12</v>
      </c>
      <c r="AA18" s="15">
        <v>4</v>
      </c>
      <c r="AB18" s="15">
        <v>9</v>
      </c>
      <c r="AC18" s="15">
        <v>5</v>
      </c>
      <c r="AD18" s="15">
        <v>4</v>
      </c>
      <c r="AE18" s="15">
        <v>4</v>
      </c>
      <c r="AF18" s="15">
        <v>16</v>
      </c>
      <c r="AG18" s="15">
        <v>12</v>
      </c>
      <c r="AH18" s="15">
        <v>4</v>
      </c>
      <c r="AI18" s="15">
        <v>9</v>
      </c>
      <c r="AJ18" s="15">
        <v>5</v>
      </c>
      <c r="AK18" s="15">
        <v>4</v>
      </c>
      <c r="AL18" s="15">
        <v>0</v>
      </c>
      <c r="AM18" s="15">
        <v>0</v>
      </c>
      <c r="AN18" s="15">
        <v>0</v>
      </c>
      <c r="AO18" s="15">
        <v>0</v>
      </c>
      <c r="AP18" s="15">
        <v>0</v>
      </c>
      <c r="AQ18" s="15">
        <v>0</v>
      </c>
      <c r="AR18" s="15">
        <v>0</v>
      </c>
      <c r="AS18" s="15">
        <v>0</v>
      </c>
      <c r="AT18" s="15">
        <v>0</v>
      </c>
      <c r="AU18" s="15">
        <v>0</v>
      </c>
      <c r="AV18" s="15">
        <v>0</v>
      </c>
      <c r="AW18" s="15">
        <v>0</v>
      </c>
      <c r="AX18" s="15">
        <v>0</v>
      </c>
      <c r="AY18" s="15">
        <v>0</v>
      </c>
    </row>
    <row r="19" spans="1:51">
      <c r="A19" s="1">
        <v>89</v>
      </c>
      <c r="B19" s="1" t="s">
        <v>1764</v>
      </c>
      <c r="C19" s="1">
        <v>4</v>
      </c>
      <c r="D19" s="1" t="s">
        <v>1765</v>
      </c>
      <c r="E19" s="1" t="s">
        <v>286</v>
      </c>
      <c r="F19" s="1">
        <v>5</v>
      </c>
      <c r="G19" s="1" t="s">
        <v>272</v>
      </c>
      <c r="H19" s="1">
        <v>0</v>
      </c>
      <c r="I19" s="1" t="s">
        <v>287</v>
      </c>
      <c r="J19" s="15">
        <v>2</v>
      </c>
      <c r="K19" s="15">
        <v>9</v>
      </c>
      <c r="L19" s="15">
        <v>4</v>
      </c>
      <c r="M19" s="15">
        <v>5</v>
      </c>
      <c r="N19" s="15">
        <v>3</v>
      </c>
      <c r="O19" s="15">
        <v>2</v>
      </c>
      <c r="P19" s="15">
        <v>1</v>
      </c>
      <c r="Q19" s="15">
        <v>0</v>
      </c>
      <c r="R19" s="15">
        <v>0</v>
      </c>
      <c r="S19" s="15">
        <v>0</v>
      </c>
      <c r="T19" s="15">
        <v>0</v>
      </c>
      <c r="U19" s="15">
        <v>0</v>
      </c>
      <c r="V19" s="15">
        <v>0</v>
      </c>
      <c r="W19" s="15">
        <v>0</v>
      </c>
      <c r="X19" s="15">
        <v>2</v>
      </c>
      <c r="Y19" s="15">
        <v>9</v>
      </c>
      <c r="Z19" s="15">
        <v>4</v>
      </c>
      <c r="AA19" s="15">
        <v>5</v>
      </c>
      <c r="AB19" s="15">
        <v>3</v>
      </c>
      <c r="AC19" s="15">
        <v>2</v>
      </c>
      <c r="AD19" s="15">
        <v>1</v>
      </c>
      <c r="AE19" s="15">
        <v>1</v>
      </c>
      <c r="AF19" s="15">
        <v>5</v>
      </c>
      <c r="AG19" s="15">
        <v>1</v>
      </c>
      <c r="AH19" s="15">
        <v>4</v>
      </c>
      <c r="AI19" s="15">
        <v>0</v>
      </c>
      <c r="AJ19" s="15">
        <v>0</v>
      </c>
      <c r="AK19" s="15">
        <v>0</v>
      </c>
      <c r="AL19" s="15">
        <v>1</v>
      </c>
      <c r="AM19" s="15">
        <v>4</v>
      </c>
      <c r="AN19" s="15">
        <v>3</v>
      </c>
      <c r="AO19" s="15">
        <v>1</v>
      </c>
      <c r="AP19" s="15">
        <v>3</v>
      </c>
      <c r="AQ19" s="15">
        <v>2</v>
      </c>
      <c r="AR19" s="15">
        <v>1</v>
      </c>
      <c r="AS19" s="15">
        <v>0</v>
      </c>
      <c r="AT19" s="15">
        <v>0</v>
      </c>
      <c r="AU19" s="15">
        <v>0</v>
      </c>
      <c r="AV19" s="15">
        <v>0</v>
      </c>
      <c r="AW19" s="15">
        <v>0</v>
      </c>
      <c r="AX19" s="15">
        <v>0</v>
      </c>
      <c r="AY19" s="15">
        <v>0</v>
      </c>
    </row>
    <row r="20" spans="1:51">
      <c r="A20" s="1">
        <v>100</v>
      </c>
      <c r="B20" s="1" t="s">
        <v>1764</v>
      </c>
      <c r="C20" s="1">
        <v>4</v>
      </c>
      <c r="D20" s="1" t="s">
        <v>1765</v>
      </c>
      <c r="E20" s="1" t="s">
        <v>288</v>
      </c>
      <c r="F20" s="1">
        <v>5</v>
      </c>
      <c r="G20" s="1" t="s">
        <v>272</v>
      </c>
      <c r="H20" s="1">
        <v>0</v>
      </c>
      <c r="I20" s="1" t="s">
        <v>289</v>
      </c>
      <c r="J20" s="15">
        <v>0</v>
      </c>
      <c r="K20" s="15">
        <v>0</v>
      </c>
      <c r="L20" s="15">
        <v>0</v>
      </c>
      <c r="M20" s="15">
        <v>0</v>
      </c>
      <c r="N20" s="15">
        <v>0</v>
      </c>
      <c r="O20" s="15">
        <v>0</v>
      </c>
      <c r="P20" s="15">
        <v>0</v>
      </c>
      <c r="Q20" s="15">
        <v>0</v>
      </c>
      <c r="R20" s="15">
        <v>0</v>
      </c>
      <c r="S20" s="15">
        <v>0</v>
      </c>
      <c r="T20" s="15">
        <v>0</v>
      </c>
      <c r="U20" s="15">
        <v>0</v>
      </c>
      <c r="V20" s="15">
        <v>0</v>
      </c>
      <c r="W20" s="15">
        <v>0</v>
      </c>
      <c r="X20" s="15">
        <v>0</v>
      </c>
      <c r="Y20" s="15">
        <v>0</v>
      </c>
      <c r="Z20" s="15">
        <v>0</v>
      </c>
      <c r="AA20" s="15">
        <v>0</v>
      </c>
      <c r="AB20" s="15">
        <v>0</v>
      </c>
      <c r="AC20" s="15">
        <v>0</v>
      </c>
      <c r="AD20" s="15">
        <v>0</v>
      </c>
      <c r="AE20" s="15">
        <v>0</v>
      </c>
      <c r="AF20" s="15">
        <v>0</v>
      </c>
      <c r="AG20" s="15">
        <v>0</v>
      </c>
      <c r="AH20" s="15">
        <v>0</v>
      </c>
      <c r="AI20" s="15">
        <v>0</v>
      </c>
      <c r="AJ20" s="15">
        <v>0</v>
      </c>
      <c r="AK20" s="15">
        <v>0</v>
      </c>
      <c r="AL20" s="15">
        <v>0</v>
      </c>
      <c r="AM20" s="15">
        <v>0</v>
      </c>
      <c r="AN20" s="15">
        <v>0</v>
      </c>
      <c r="AO20" s="15">
        <v>0</v>
      </c>
      <c r="AP20" s="15">
        <v>0</v>
      </c>
      <c r="AQ20" s="15">
        <v>0</v>
      </c>
      <c r="AR20" s="15">
        <v>0</v>
      </c>
      <c r="AS20" s="15">
        <v>0</v>
      </c>
      <c r="AT20" s="15">
        <v>0</v>
      </c>
      <c r="AU20" s="15">
        <v>0</v>
      </c>
      <c r="AV20" s="15">
        <v>0</v>
      </c>
      <c r="AW20" s="15">
        <v>0</v>
      </c>
      <c r="AX20" s="15">
        <v>0</v>
      </c>
      <c r="AY20" s="15">
        <v>0</v>
      </c>
    </row>
    <row r="21" spans="1:51">
      <c r="A21" s="1">
        <v>111</v>
      </c>
      <c r="B21" s="1" t="s">
        <v>1764</v>
      </c>
      <c r="C21" s="1">
        <v>4</v>
      </c>
      <c r="D21" s="1" t="s">
        <v>1765</v>
      </c>
      <c r="E21" s="1" t="s">
        <v>290</v>
      </c>
      <c r="F21" s="1">
        <v>4</v>
      </c>
      <c r="G21" s="1" t="s">
        <v>272</v>
      </c>
      <c r="H21" s="1">
        <v>0</v>
      </c>
      <c r="I21" s="1" t="s">
        <v>291</v>
      </c>
      <c r="J21" s="15">
        <v>0</v>
      </c>
      <c r="K21" s="15">
        <v>0</v>
      </c>
      <c r="L21" s="15">
        <v>0</v>
      </c>
      <c r="M21" s="15">
        <v>0</v>
      </c>
      <c r="N21" s="15">
        <v>0</v>
      </c>
      <c r="O21" s="15">
        <v>0</v>
      </c>
      <c r="P21" s="15">
        <v>0</v>
      </c>
      <c r="Q21" s="15">
        <v>0</v>
      </c>
      <c r="R21" s="15">
        <v>0</v>
      </c>
      <c r="S21" s="15">
        <v>0</v>
      </c>
      <c r="T21" s="15">
        <v>0</v>
      </c>
      <c r="U21" s="15">
        <v>0</v>
      </c>
      <c r="V21" s="15">
        <v>0</v>
      </c>
      <c r="W21" s="15">
        <v>0</v>
      </c>
      <c r="X21" s="15">
        <v>0</v>
      </c>
      <c r="Y21" s="15">
        <v>0</v>
      </c>
      <c r="Z21" s="15">
        <v>0</v>
      </c>
      <c r="AA21" s="15">
        <v>0</v>
      </c>
      <c r="AB21" s="15">
        <v>0</v>
      </c>
      <c r="AC21" s="15">
        <v>0</v>
      </c>
      <c r="AD21" s="15">
        <v>0</v>
      </c>
      <c r="AE21" s="15">
        <v>0</v>
      </c>
      <c r="AF21" s="15">
        <v>0</v>
      </c>
      <c r="AG21" s="15">
        <v>0</v>
      </c>
      <c r="AH21" s="15">
        <v>0</v>
      </c>
      <c r="AI21" s="15">
        <v>0</v>
      </c>
      <c r="AJ21" s="15">
        <v>0</v>
      </c>
      <c r="AK21" s="15">
        <v>0</v>
      </c>
      <c r="AL21" s="15">
        <v>0</v>
      </c>
      <c r="AM21" s="15">
        <v>0</v>
      </c>
      <c r="AN21" s="15">
        <v>0</v>
      </c>
      <c r="AO21" s="15">
        <v>0</v>
      </c>
      <c r="AP21" s="15">
        <v>0</v>
      </c>
      <c r="AQ21" s="15">
        <v>0</v>
      </c>
      <c r="AR21" s="15">
        <v>0</v>
      </c>
      <c r="AS21" s="15">
        <v>0</v>
      </c>
      <c r="AT21" s="15">
        <v>0</v>
      </c>
      <c r="AU21" s="15">
        <v>0</v>
      </c>
      <c r="AV21" s="15">
        <v>0</v>
      </c>
      <c r="AW21" s="15">
        <v>0</v>
      </c>
      <c r="AX21" s="15">
        <v>0</v>
      </c>
      <c r="AY21" s="15">
        <v>0</v>
      </c>
    </row>
    <row r="22" spans="1:51">
      <c r="A22" s="1">
        <v>122</v>
      </c>
      <c r="B22" s="1" t="s">
        <v>1764</v>
      </c>
      <c r="C22" s="1">
        <v>4</v>
      </c>
      <c r="D22" s="1" t="s">
        <v>1765</v>
      </c>
      <c r="E22" s="1" t="s">
        <v>292</v>
      </c>
      <c r="F22" s="1">
        <v>5</v>
      </c>
      <c r="G22" s="1" t="s">
        <v>272</v>
      </c>
      <c r="H22" s="1">
        <v>0</v>
      </c>
      <c r="I22" s="1" t="s">
        <v>293</v>
      </c>
      <c r="J22" s="15">
        <v>0</v>
      </c>
      <c r="K22" s="15">
        <v>0</v>
      </c>
      <c r="L22" s="15">
        <v>0</v>
      </c>
      <c r="M22" s="15">
        <v>0</v>
      </c>
      <c r="N22" s="15">
        <v>0</v>
      </c>
      <c r="O22" s="15">
        <v>0</v>
      </c>
      <c r="P22" s="15">
        <v>0</v>
      </c>
      <c r="Q22" s="15">
        <v>0</v>
      </c>
      <c r="R22" s="15">
        <v>0</v>
      </c>
      <c r="S22" s="15">
        <v>0</v>
      </c>
      <c r="T22" s="15">
        <v>0</v>
      </c>
      <c r="U22" s="15">
        <v>0</v>
      </c>
      <c r="V22" s="15">
        <v>0</v>
      </c>
      <c r="W22" s="15">
        <v>0</v>
      </c>
      <c r="X22" s="15">
        <v>0</v>
      </c>
      <c r="Y22" s="15">
        <v>0</v>
      </c>
      <c r="Z22" s="15">
        <v>0</v>
      </c>
      <c r="AA22" s="15">
        <v>0</v>
      </c>
      <c r="AB22" s="15">
        <v>0</v>
      </c>
      <c r="AC22" s="15">
        <v>0</v>
      </c>
      <c r="AD22" s="15">
        <v>0</v>
      </c>
      <c r="AE22" s="15">
        <v>0</v>
      </c>
      <c r="AF22" s="15">
        <v>0</v>
      </c>
      <c r="AG22" s="15">
        <v>0</v>
      </c>
      <c r="AH22" s="15">
        <v>0</v>
      </c>
      <c r="AI22" s="15">
        <v>0</v>
      </c>
      <c r="AJ22" s="15">
        <v>0</v>
      </c>
      <c r="AK22" s="15">
        <v>0</v>
      </c>
      <c r="AL22" s="15">
        <v>0</v>
      </c>
      <c r="AM22" s="15">
        <v>0</v>
      </c>
      <c r="AN22" s="15">
        <v>0</v>
      </c>
      <c r="AO22" s="15">
        <v>0</v>
      </c>
      <c r="AP22" s="15">
        <v>0</v>
      </c>
      <c r="AQ22" s="15">
        <v>0</v>
      </c>
      <c r="AR22" s="15">
        <v>0</v>
      </c>
      <c r="AS22" s="15">
        <v>0</v>
      </c>
      <c r="AT22" s="15">
        <v>0</v>
      </c>
      <c r="AU22" s="15">
        <v>0</v>
      </c>
      <c r="AV22" s="15">
        <v>0</v>
      </c>
      <c r="AW22" s="15">
        <v>0</v>
      </c>
      <c r="AX22" s="15">
        <v>0</v>
      </c>
      <c r="AY22" s="15">
        <v>0</v>
      </c>
    </row>
    <row r="23" spans="1:51">
      <c r="A23" s="1">
        <v>133</v>
      </c>
      <c r="B23" s="1" t="s">
        <v>1764</v>
      </c>
      <c r="C23" s="1">
        <v>4</v>
      </c>
      <c r="D23" s="1" t="s">
        <v>1765</v>
      </c>
      <c r="E23" s="1" t="s">
        <v>294</v>
      </c>
      <c r="F23" s="1">
        <v>5</v>
      </c>
      <c r="G23" s="1" t="s">
        <v>272</v>
      </c>
      <c r="H23" s="1">
        <v>0</v>
      </c>
      <c r="I23" s="1" t="s">
        <v>295</v>
      </c>
      <c r="J23" s="15">
        <v>0</v>
      </c>
      <c r="K23" s="15">
        <v>0</v>
      </c>
      <c r="L23" s="15">
        <v>0</v>
      </c>
      <c r="M23" s="15">
        <v>0</v>
      </c>
      <c r="N23" s="15">
        <v>0</v>
      </c>
      <c r="O23" s="15">
        <v>0</v>
      </c>
      <c r="P23" s="15">
        <v>0</v>
      </c>
      <c r="Q23" s="15">
        <v>0</v>
      </c>
      <c r="R23" s="15">
        <v>0</v>
      </c>
      <c r="S23" s="15">
        <v>0</v>
      </c>
      <c r="T23" s="15">
        <v>0</v>
      </c>
      <c r="U23" s="15">
        <v>0</v>
      </c>
      <c r="V23" s="15">
        <v>0</v>
      </c>
      <c r="W23" s="15">
        <v>0</v>
      </c>
      <c r="X23" s="15">
        <v>0</v>
      </c>
      <c r="Y23" s="15">
        <v>0</v>
      </c>
      <c r="Z23" s="15">
        <v>0</v>
      </c>
      <c r="AA23" s="15">
        <v>0</v>
      </c>
      <c r="AB23" s="15">
        <v>0</v>
      </c>
      <c r="AC23" s="15">
        <v>0</v>
      </c>
      <c r="AD23" s="15">
        <v>0</v>
      </c>
      <c r="AE23" s="15">
        <v>0</v>
      </c>
      <c r="AF23" s="15">
        <v>0</v>
      </c>
      <c r="AG23" s="15">
        <v>0</v>
      </c>
      <c r="AH23" s="15">
        <v>0</v>
      </c>
      <c r="AI23" s="15">
        <v>0</v>
      </c>
      <c r="AJ23" s="15">
        <v>0</v>
      </c>
      <c r="AK23" s="15">
        <v>0</v>
      </c>
      <c r="AL23" s="15">
        <v>0</v>
      </c>
      <c r="AM23" s="15">
        <v>0</v>
      </c>
      <c r="AN23" s="15">
        <v>0</v>
      </c>
      <c r="AO23" s="15">
        <v>0</v>
      </c>
      <c r="AP23" s="15">
        <v>0</v>
      </c>
      <c r="AQ23" s="15">
        <v>0</v>
      </c>
      <c r="AR23" s="15">
        <v>0</v>
      </c>
      <c r="AS23" s="15">
        <v>0</v>
      </c>
      <c r="AT23" s="15">
        <v>0</v>
      </c>
      <c r="AU23" s="15">
        <v>0</v>
      </c>
      <c r="AV23" s="15">
        <v>0</v>
      </c>
      <c r="AW23" s="15">
        <v>0</v>
      </c>
      <c r="AX23" s="15">
        <v>0</v>
      </c>
      <c r="AY23" s="15">
        <v>0</v>
      </c>
    </row>
    <row r="24" spans="1:51">
      <c r="A24" s="1">
        <v>144</v>
      </c>
      <c r="B24" s="1" t="s">
        <v>1764</v>
      </c>
      <c r="C24" s="1">
        <v>4</v>
      </c>
      <c r="D24" s="1" t="s">
        <v>1765</v>
      </c>
      <c r="E24" s="1" t="s">
        <v>296</v>
      </c>
      <c r="F24" s="1">
        <v>5</v>
      </c>
      <c r="G24" s="1" t="s">
        <v>272</v>
      </c>
      <c r="H24" s="1">
        <v>0</v>
      </c>
      <c r="I24" s="1" t="s">
        <v>297</v>
      </c>
      <c r="J24" s="15">
        <v>0</v>
      </c>
      <c r="K24" s="15">
        <v>0</v>
      </c>
      <c r="L24" s="15">
        <v>0</v>
      </c>
      <c r="M24" s="15">
        <v>0</v>
      </c>
      <c r="N24" s="15">
        <v>0</v>
      </c>
      <c r="O24" s="15">
        <v>0</v>
      </c>
      <c r="P24" s="15">
        <v>0</v>
      </c>
      <c r="Q24" s="15">
        <v>0</v>
      </c>
      <c r="R24" s="15">
        <v>0</v>
      </c>
      <c r="S24" s="15">
        <v>0</v>
      </c>
      <c r="T24" s="15">
        <v>0</v>
      </c>
      <c r="U24" s="15">
        <v>0</v>
      </c>
      <c r="V24" s="15">
        <v>0</v>
      </c>
      <c r="W24" s="15">
        <v>0</v>
      </c>
      <c r="X24" s="15">
        <v>0</v>
      </c>
      <c r="Y24" s="15">
        <v>0</v>
      </c>
      <c r="Z24" s="15">
        <v>0</v>
      </c>
      <c r="AA24" s="15">
        <v>0</v>
      </c>
      <c r="AB24" s="15">
        <v>0</v>
      </c>
      <c r="AC24" s="15">
        <v>0</v>
      </c>
      <c r="AD24" s="15">
        <v>0</v>
      </c>
      <c r="AE24" s="15">
        <v>0</v>
      </c>
      <c r="AF24" s="15">
        <v>0</v>
      </c>
      <c r="AG24" s="15">
        <v>0</v>
      </c>
      <c r="AH24" s="15">
        <v>0</v>
      </c>
      <c r="AI24" s="15">
        <v>0</v>
      </c>
      <c r="AJ24" s="15">
        <v>0</v>
      </c>
      <c r="AK24" s="15">
        <v>0</v>
      </c>
      <c r="AL24" s="15">
        <v>0</v>
      </c>
      <c r="AM24" s="15">
        <v>0</v>
      </c>
      <c r="AN24" s="15">
        <v>0</v>
      </c>
      <c r="AO24" s="15">
        <v>0</v>
      </c>
      <c r="AP24" s="15">
        <v>0</v>
      </c>
      <c r="AQ24" s="15">
        <v>0</v>
      </c>
      <c r="AR24" s="15">
        <v>0</v>
      </c>
      <c r="AS24" s="15">
        <v>0</v>
      </c>
      <c r="AT24" s="15">
        <v>0</v>
      </c>
      <c r="AU24" s="15">
        <v>0</v>
      </c>
      <c r="AV24" s="15">
        <v>0</v>
      </c>
      <c r="AW24" s="15">
        <v>0</v>
      </c>
      <c r="AX24" s="15">
        <v>0</v>
      </c>
      <c r="AY24" s="15">
        <v>0</v>
      </c>
    </row>
    <row r="25" spans="1:51">
      <c r="A25" s="1">
        <v>155</v>
      </c>
      <c r="B25" s="1" t="s">
        <v>1764</v>
      </c>
      <c r="C25" s="1">
        <v>4</v>
      </c>
      <c r="D25" s="1" t="s">
        <v>1765</v>
      </c>
      <c r="E25" s="1" t="s">
        <v>298</v>
      </c>
      <c r="F25" s="1">
        <v>5</v>
      </c>
      <c r="G25" s="1" t="s">
        <v>272</v>
      </c>
      <c r="H25" s="1">
        <v>0</v>
      </c>
      <c r="I25" s="1" t="s">
        <v>299</v>
      </c>
      <c r="J25" s="15">
        <v>0</v>
      </c>
      <c r="K25" s="15">
        <v>0</v>
      </c>
      <c r="L25" s="15">
        <v>0</v>
      </c>
      <c r="M25" s="15">
        <v>0</v>
      </c>
      <c r="N25" s="15">
        <v>0</v>
      </c>
      <c r="O25" s="15">
        <v>0</v>
      </c>
      <c r="P25" s="15">
        <v>0</v>
      </c>
      <c r="Q25" s="15">
        <v>0</v>
      </c>
      <c r="R25" s="15">
        <v>0</v>
      </c>
      <c r="S25" s="15">
        <v>0</v>
      </c>
      <c r="T25" s="15">
        <v>0</v>
      </c>
      <c r="U25" s="15">
        <v>0</v>
      </c>
      <c r="V25" s="15">
        <v>0</v>
      </c>
      <c r="W25" s="15">
        <v>0</v>
      </c>
      <c r="X25" s="15">
        <v>0</v>
      </c>
      <c r="Y25" s="15">
        <v>0</v>
      </c>
      <c r="Z25" s="15">
        <v>0</v>
      </c>
      <c r="AA25" s="15">
        <v>0</v>
      </c>
      <c r="AB25" s="15">
        <v>0</v>
      </c>
      <c r="AC25" s="15">
        <v>0</v>
      </c>
      <c r="AD25" s="15">
        <v>0</v>
      </c>
      <c r="AE25" s="15">
        <v>0</v>
      </c>
      <c r="AF25" s="15">
        <v>0</v>
      </c>
      <c r="AG25" s="15">
        <v>0</v>
      </c>
      <c r="AH25" s="15">
        <v>0</v>
      </c>
      <c r="AI25" s="15">
        <v>0</v>
      </c>
      <c r="AJ25" s="15">
        <v>0</v>
      </c>
      <c r="AK25" s="15">
        <v>0</v>
      </c>
      <c r="AL25" s="15">
        <v>0</v>
      </c>
      <c r="AM25" s="15">
        <v>0</v>
      </c>
      <c r="AN25" s="15">
        <v>0</v>
      </c>
      <c r="AO25" s="15">
        <v>0</v>
      </c>
      <c r="AP25" s="15">
        <v>0</v>
      </c>
      <c r="AQ25" s="15">
        <v>0</v>
      </c>
      <c r="AR25" s="15">
        <v>0</v>
      </c>
      <c r="AS25" s="15">
        <v>0</v>
      </c>
      <c r="AT25" s="15">
        <v>0</v>
      </c>
      <c r="AU25" s="15">
        <v>0</v>
      </c>
      <c r="AV25" s="15">
        <v>0</v>
      </c>
      <c r="AW25" s="15">
        <v>0</v>
      </c>
      <c r="AX25" s="15">
        <v>0</v>
      </c>
      <c r="AY25" s="15">
        <v>0</v>
      </c>
    </row>
    <row r="26" spans="1:51">
      <c r="A26" s="1">
        <v>166</v>
      </c>
      <c r="B26" s="1" t="s">
        <v>1764</v>
      </c>
      <c r="C26" s="1">
        <v>4</v>
      </c>
      <c r="D26" s="1" t="s">
        <v>1765</v>
      </c>
      <c r="E26" s="1" t="s">
        <v>300</v>
      </c>
      <c r="F26" s="1">
        <v>5</v>
      </c>
      <c r="G26" s="1" t="s">
        <v>272</v>
      </c>
      <c r="H26" s="1">
        <v>0</v>
      </c>
      <c r="I26" s="1" t="s">
        <v>301</v>
      </c>
      <c r="J26" s="15">
        <v>0</v>
      </c>
      <c r="K26" s="15">
        <v>0</v>
      </c>
      <c r="L26" s="15">
        <v>0</v>
      </c>
      <c r="M26" s="15">
        <v>0</v>
      </c>
      <c r="N26" s="15">
        <v>0</v>
      </c>
      <c r="O26" s="15">
        <v>0</v>
      </c>
      <c r="P26" s="15">
        <v>0</v>
      </c>
      <c r="Q26" s="15">
        <v>0</v>
      </c>
      <c r="R26" s="15">
        <v>0</v>
      </c>
      <c r="S26" s="15">
        <v>0</v>
      </c>
      <c r="T26" s="15">
        <v>0</v>
      </c>
      <c r="U26" s="15">
        <v>0</v>
      </c>
      <c r="V26" s="15">
        <v>0</v>
      </c>
      <c r="W26" s="15">
        <v>0</v>
      </c>
      <c r="X26" s="15">
        <v>0</v>
      </c>
      <c r="Y26" s="15">
        <v>0</v>
      </c>
      <c r="Z26" s="15">
        <v>0</v>
      </c>
      <c r="AA26" s="15">
        <v>0</v>
      </c>
      <c r="AB26" s="15">
        <v>0</v>
      </c>
      <c r="AC26" s="15">
        <v>0</v>
      </c>
      <c r="AD26" s="15">
        <v>0</v>
      </c>
      <c r="AE26" s="15">
        <v>0</v>
      </c>
      <c r="AF26" s="15">
        <v>0</v>
      </c>
      <c r="AG26" s="15">
        <v>0</v>
      </c>
      <c r="AH26" s="15">
        <v>0</v>
      </c>
      <c r="AI26" s="15">
        <v>0</v>
      </c>
      <c r="AJ26" s="15">
        <v>0</v>
      </c>
      <c r="AK26" s="15">
        <v>0</v>
      </c>
      <c r="AL26" s="15">
        <v>0</v>
      </c>
      <c r="AM26" s="15">
        <v>0</v>
      </c>
      <c r="AN26" s="15">
        <v>0</v>
      </c>
      <c r="AO26" s="15">
        <v>0</v>
      </c>
      <c r="AP26" s="15">
        <v>0</v>
      </c>
      <c r="AQ26" s="15">
        <v>0</v>
      </c>
      <c r="AR26" s="15">
        <v>0</v>
      </c>
      <c r="AS26" s="15">
        <v>0</v>
      </c>
      <c r="AT26" s="15">
        <v>0</v>
      </c>
      <c r="AU26" s="15">
        <v>0</v>
      </c>
      <c r="AV26" s="15">
        <v>0</v>
      </c>
      <c r="AW26" s="15">
        <v>0</v>
      </c>
      <c r="AX26" s="15">
        <v>0</v>
      </c>
      <c r="AY26" s="15">
        <v>0</v>
      </c>
    </row>
    <row r="27" spans="1:51">
      <c r="A27" s="1">
        <v>177</v>
      </c>
      <c r="B27" s="1" t="s">
        <v>1764</v>
      </c>
      <c r="C27" s="1">
        <v>4</v>
      </c>
      <c r="D27" s="1" t="s">
        <v>1765</v>
      </c>
      <c r="E27" s="1" t="s">
        <v>302</v>
      </c>
      <c r="F27" s="1">
        <v>5</v>
      </c>
      <c r="G27" s="1" t="s">
        <v>272</v>
      </c>
      <c r="H27" s="1">
        <v>0</v>
      </c>
      <c r="I27" s="1" t="s">
        <v>303</v>
      </c>
      <c r="J27" s="15">
        <v>0</v>
      </c>
      <c r="K27" s="15">
        <v>0</v>
      </c>
      <c r="L27" s="15">
        <v>0</v>
      </c>
      <c r="M27" s="15">
        <v>0</v>
      </c>
      <c r="N27" s="15">
        <v>0</v>
      </c>
      <c r="O27" s="15">
        <v>0</v>
      </c>
      <c r="P27" s="15">
        <v>0</v>
      </c>
      <c r="Q27" s="15">
        <v>0</v>
      </c>
      <c r="R27" s="15">
        <v>0</v>
      </c>
      <c r="S27" s="15">
        <v>0</v>
      </c>
      <c r="T27" s="15">
        <v>0</v>
      </c>
      <c r="U27" s="15">
        <v>0</v>
      </c>
      <c r="V27" s="15">
        <v>0</v>
      </c>
      <c r="W27" s="15">
        <v>0</v>
      </c>
      <c r="X27" s="15">
        <v>0</v>
      </c>
      <c r="Y27" s="15">
        <v>0</v>
      </c>
      <c r="Z27" s="15">
        <v>0</v>
      </c>
      <c r="AA27" s="15">
        <v>0</v>
      </c>
      <c r="AB27" s="15">
        <v>0</v>
      </c>
      <c r="AC27" s="15">
        <v>0</v>
      </c>
      <c r="AD27" s="15">
        <v>0</v>
      </c>
      <c r="AE27" s="15">
        <v>0</v>
      </c>
      <c r="AF27" s="15">
        <v>0</v>
      </c>
      <c r="AG27" s="15">
        <v>0</v>
      </c>
      <c r="AH27" s="15">
        <v>0</v>
      </c>
      <c r="AI27" s="15">
        <v>0</v>
      </c>
      <c r="AJ27" s="15">
        <v>0</v>
      </c>
      <c r="AK27" s="15">
        <v>0</v>
      </c>
      <c r="AL27" s="15">
        <v>0</v>
      </c>
      <c r="AM27" s="15">
        <v>0</v>
      </c>
      <c r="AN27" s="15">
        <v>0</v>
      </c>
      <c r="AO27" s="15">
        <v>0</v>
      </c>
      <c r="AP27" s="15">
        <v>0</v>
      </c>
      <c r="AQ27" s="15">
        <v>0</v>
      </c>
      <c r="AR27" s="15">
        <v>0</v>
      </c>
      <c r="AS27" s="15">
        <v>0</v>
      </c>
      <c r="AT27" s="15">
        <v>0</v>
      </c>
      <c r="AU27" s="15">
        <v>0</v>
      </c>
      <c r="AV27" s="15">
        <v>0</v>
      </c>
      <c r="AW27" s="15">
        <v>0</v>
      </c>
      <c r="AX27" s="15">
        <v>0</v>
      </c>
      <c r="AY27" s="15">
        <v>0</v>
      </c>
    </row>
    <row r="28" spans="1:51">
      <c r="A28" s="1">
        <v>188</v>
      </c>
      <c r="B28" s="1" t="s">
        <v>1764</v>
      </c>
      <c r="C28" s="1">
        <v>4</v>
      </c>
      <c r="D28" s="1" t="s">
        <v>1765</v>
      </c>
      <c r="E28" s="1" t="s">
        <v>304</v>
      </c>
      <c r="F28" s="1">
        <v>2</v>
      </c>
      <c r="G28" s="1" t="s">
        <v>272</v>
      </c>
      <c r="H28" s="1">
        <v>0</v>
      </c>
      <c r="I28" s="1" t="s">
        <v>305</v>
      </c>
      <c r="J28" s="15">
        <v>3</v>
      </c>
      <c r="K28" s="15">
        <v>15</v>
      </c>
      <c r="L28" s="15">
        <v>14</v>
      </c>
      <c r="M28" s="15">
        <v>1</v>
      </c>
      <c r="N28" s="15">
        <v>14</v>
      </c>
      <c r="O28" s="15">
        <v>13</v>
      </c>
      <c r="P28" s="15">
        <v>1</v>
      </c>
      <c r="Q28" s="15">
        <v>0</v>
      </c>
      <c r="R28" s="15">
        <v>0</v>
      </c>
      <c r="S28" s="15">
        <v>0</v>
      </c>
      <c r="T28" s="15">
        <v>0</v>
      </c>
      <c r="U28" s="15">
        <v>0</v>
      </c>
      <c r="V28" s="15">
        <v>0</v>
      </c>
      <c r="W28" s="15">
        <v>0</v>
      </c>
      <c r="X28" s="15">
        <v>3</v>
      </c>
      <c r="Y28" s="15">
        <v>15</v>
      </c>
      <c r="Z28" s="15">
        <v>14</v>
      </c>
      <c r="AA28" s="15">
        <v>1</v>
      </c>
      <c r="AB28" s="15">
        <v>14</v>
      </c>
      <c r="AC28" s="15">
        <v>13</v>
      </c>
      <c r="AD28" s="15">
        <v>1</v>
      </c>
      <c r="AE28" s="15">
        <v>1</v>
      </c>
      <c r="AF28" s="15">
        <v>8</v>
      </c>
      <c r="AG28" s="15">
        <v>8</v>
      </c>
      <c r="AH28" s="15">
        <v>0</v>
      </c>
      <c r="AI28" s="15">
        <v>7</v>
      </c>
      <c r="AJ28" s="15">
        <v>7</v>
      </c>
      <c r="AK28" s="15">
        <v>0</v>
      </c>
      <c r="AL28" s="15">
        <v>2</v>
      </c>
      <c r="AM28" s="15">
        <v>7</v>
      </c>
      <c r="AN28" s="15">
        <v>6</v>
      </c>
      <c r="AO28" s="15">
        <v>1</v>
      </c>
      <c r="AP28" s="15">
        <v>7</v>
      </c>
      <c r="AQ28" s="15">
        <v>6</v>
      </c>
      <c r="AR28" s="15">
        <v>1</v>
      </c>
      <c r="AS28" s="15">
        <v>0</v>
      </c>
      <c r="AT28" s="15">
        <v>0</v>
      </c>
      <c r="AU28" s="15">
        <v>0</v>
      </c>
      <c r="AV28" s="15">
        <v>0</v>
      </c>
      <c r="AW28" s="15">
        <v>0</v>
      </c>
      <c r="AX28" s="15">
        <v>0</v>
      </c>
      <c r="AY28" s="15">
        <v>0</v>
      </c>
    </row>
    <row r="29" spans="1:51">
      <c r="A29" s="1">
        <v>199</v>
      </c>
      <c r="B29" s="1" t="s">
        <v>1764</v>
      </c>
      <c r="C29" s="1">
        <v>4</v>
      </c>
      <c r="D29" s="1" t="s">
        <v>1765</v>
      </c>
      <c r="E29" s="1" t="s">
        <v>306</v>
      </c>
      <c r="F29" s="1">
        <v>4</v>
      </c>
      <c r="G29" s="1" t="s">
        <v>272</v>
      </c>
      <c r="H29" s="1">
        <v>0</v>
      </c>
      <c r="I29" s="1" t="s">
        <v>307</v>
      </c>
      <c r="J29" s="15">
        <v>1</v>
      </c>
      <c r="K29" s="15">
        <v>8</v>
      </c>
      <c r="L29" s="15">
        <v>8</v>
      </c>
      <c r="M29" s="15">
        <v>0</v>
      </c>
      <c r="N29" s="15">
        <v>7</v>
      </c>
      <c r="O29" s="15">
        <v>7</v>
      </c>
      <c r="P29" s="15">
        <v>0</v>
      </c>
      <c r="Q29" s="15">
        <v>0</v>
      </c>
      <c r="R29" s="15">
        <v>0</v>
      </c>
      <c r="S29" s="15">
        <v>0</v>
      </c>
      <c r="T29" s="15">
        <v>0</v>
      </c>
      <c r="U29" s="15">
        <v>0</v>
      </c>
      <c r="V29" s="15">
        <v>0</v>
      </c>
      <c r="W29" s="15">
        <v>0</v>
      </c>
      <c r="X29" s="15">
        <v>1</v>
      </c>
      <c r="Y29" s="15">
        <v>8</v>
      </c>
      <c r="Z29" s="15">
        <v>8</v>
      </c>
      <c r="AA29" s="15">
        <v>0</v>
      </c>
      <c r="AB29" s="15">
        <v>7</v>
      </c>
      <c r="AC29" s="15">
        <v>7</v>
      </c>
      <c r="AD29" s="15">
        <v>0</v>
      </c>
      <c r="AE29" s="15">
        <v>1</v>
      </c>
      <c r="AF29" s="15">
        <v>8</v>
      </c>
      <c r="AG29" s="15">
        <v>8</v>
      </c>
      <c r="AH29" s="15">
        <v>0</v>
      </c>
      <c r="AI29" s="15">
        <v>7</v>
      </c>
      <c r="AJ29" s="15">
        <v>7</v>
      </c>
      <c r="AK29" s="15">
        <v>0</v>
      </c>
      <c r="AL29" s="15">
        <v>0</v>
      </c>
      <c r="AM29" s="15">
        <v>0</v>
      </c>
      <c r="AN29" s="15">
        <v>0</v>
      </c>
      <c r="AO29" s="15">
        <v>0</v>
      </c>
      <c r="AP29" s="15">
        <v>0</v>
      </c>
      <c r="AQ29" s="15">
        <v>0</v>
      </c>
      <c r="AR29" s="15">
        <v>0</v>
      </c>
      <c r="AS29" s="15">
        <v>0</v>
      </c>
      <c r="AT29" s="15">
        <v>0</v>
      </c>
      <c r="AU29" s="15">
        <v>0</v>
      </c>
      <c r="AV29" s="15">
        <v>0</v>
      </c>
      <c r="AW29" s="15">
        <v>0</v>
      </c>
      <c r="AX29" s="15">
        <v>0</v>
      </c>
      <c r="AY29" s="15">
        <v>0</v>
      </c>
    </row>
    <row r="30" spans="1:51">
      <c r="A30" s="1">
        <v>210</v>
      </c>
      <c r="B30" s="1" t="s">
        <v>1764</v>
      </c>
      <c r="C30" s="1">
        <v>4</v>
      </c>
      <c r="D30" s="1" t="s">
        <v>1765</v>
      </c>
      <c r="E30" s="1" t="s">
        <v>308</v>
      </c>
      <c r="F30" s="1">
        <v>5</v>
      </c>
      <c r="G30" s="1" t="s">
        <v>272</v>
      </c>
      <c r="H30" s="1">
        <v>0</v>
      </c>
      <c r="I30" s="1" t="s">
        <v>309</v>
      </c>
      <c r="J30" s="15">
        <v>0</v>
      </c>
      <c r="K30" s="15">
        <v>0</v>
      </c>
      <c r="L30" s="15">
        <v>0</v>
      </c>
      <c r="M30" s="15">
        <v>0</v>
      </c>
      <c r="N30" s="15">
        <v>0</v>
      </c>
      <c r="O30" s="15">
        <v>0</v>
      </c>
      <c r="P30" s="15">
        <v>0</v>
      </c>
      <c r="Q30" s="15">
        <v>0</v>
      </c>
      <c r="R30" s="15">
        <v>0</v>
      </c>
      <c r="S30" s="15">
        <v>0</v>
      </c>
      <c r="T30" s="15">
        <v>0</v>
      </c>
      <c r="U30" s="15">
        <v>0</v>
      </c>
      <c r="V30" s="15">
        <v>0</v>
      </c>
      <c r="W30" s="15">
        <v>0</v>
      </c>
      <c r="X30" s="15">
        <v>0</v>
      </c>
      <c r="Y30" s="15">
        <v>0</v>
      </c>
      <c r="Z30" s="15">
        <v>0</v>
      </c>
      <c r="AA30" s="15">
        <v>0</v>
      </c>
      <c r="AB30" s="15">
        <v>0</v>
      </c>
      <c r="AC30" s="15">
        <v>0</v>
      </c>
      <c r="AD30" s="15">
        <v>0</v>
      </c>
      <c r="AE30" s="15">
        <v>0</v>
      </c>
      <c r="AF30" s="15">
        <v>0</v>
      </c>
      <c r="AG30" s="15">
        <v>0</v>
      </c>
      <c r="AH30" s="15">
        <v>0</v>
      </c>
      <c r="AI30" s="15">
        <v>0</v>
      </c>
      <c r="AJ30" s="15">
        <v>0</v>
      </c>
      <c r="AK30" s="15">
        <v>0</v>
      </c>
      <c r="AL30" s="15">
        <v>0</v>
      </c>
      <c r="AM30" s="15">
        <v>0</v>
      </c>
      <c r="AN30" s="15">
        <v>0</v>
      </c>
      <c r="AO30" s="15">
        <v>0</v>
      </c>
      <c r="AP30" s="15">
        <v>0</v>
      </c>
      <c r="AQ30" s="15">
        <v>0</v>
      </c>
      <c r="AR30" s="15">
        <v>0</v>
      </c>
      <c r="AS30" s="15">
        <v>0</v>
      </c>
      <c r="AT30" s="15">
        <v>0</v>
      </c>
      <c r="AU30" s="15">
        <v>0</v>
      </c>
      <c r="AV30" s="15">
        <v>0</v>
      </c>
      <c r="AW30" s="15">
        <v>0</v>
      </c>
      <c r="AX30" s="15">
        <v>0</v>
      </c>
      <c r="AY30" s="15">
        <v>0</v>
      </c>
    </row>
    <row r="31" spans="1:51">
      <c r="A31" s="1">
        <v>221</v>
      </c>
      <c r="B31" s="1" t="s">
        <v>1764</v>
      </c>
      <c r="C31" s="1">
        <v>4</v>
      </c>
      <c r="D31" s="1" t="s">
        <v>1765</v>
      </c>
      <c r="E31" s="1" t="s">
        <v>310</v>
      </c>
      <c r="F31" s="1">
        <v>5</v>
      </c>
      <c r="G31" s="1" t="s">
        <v>272</v>
      </c>
      <c r="H31" s="1">
        <v>0</v>
      </c>
      <c r="I31" s="1" t="s">
        <v>311</v>
      </c>
      <c r="J31" s="15">
        <v>1</v>
      </c>
      <c r="K31" s="15">
        <v>8</v>
      </c>
      <c r="L31" s="15">
        <v>8</v>
      </c>
      <c r="M31" s="15">
        <v>0</v>
      </c>
      <c r="N31" s="15">
        <v>7</v>
      </c>
      <c r="O31" s="15">
        <v>7</v>
      </c>
      <c r="P31" s="15">
        <v>0</v>
      </c>
      <c r="Q31" s="15">
        <v>0</v>
      </c>
      <c r="R31" s="15">
        <v>0</v>
      </c>
      <c r="S31" s="15">
        <v>0</v>
      </c>
      <c r="T31" s="15">
        <v>0</v>
      </c>
      <c r="U31" s="15">
        <v>0</v>
      </c>
      <c r="V31" s="15">
        <v>0</v>
      </c>
      <c r="W31" s="15">
        <v>0</v>
      </c>
      <c r="X31" s="15">
        <v>1</v>
      </c>
      <c r="Y31" s="15">
        <v>8</v>
      </c>
      <c r="Z31" s="15">
        <v>8</v>
      </c>
      <c r="AA31" s="15">
        <v>0</v>
      </c>
      <c r="AB31" s="15">
        <v>7</v>
      </c>
      <c r="AC31" s="15">
        <v>7</v>
      </c>
      <c r="AD31" s="15">
        <v>0</v>
      </c>
      <c r="AE31" s="15">
        <v>1</v>
      </c>
      <c r="AF31" s="15">
        <v>8</v>
      </c>
      <c r="AG31" s="15">
        <v>8</v>
      </c>
      <c r="AH31" s="15">
        <v>0</v>
      </c>
      <c r="AI31" s="15">
        <v>7</v>
      </c>
      <c r="AJ31" s="15">
        <v>7</v>
      </c>
      <c r="AK31" s="15">
        <v>0</v>
      </c>
      <c r="AL31" s="15">
        <v>0</v>
      </c>
      <c r="AM31" s="15">
        <v>0</v>
      </c>
      <c r="AN31" s="15">
        <v>0</v>
      </c>
      <c r="AO31" s="15">
        <v>0</v>
      </c>
      <c r="AP31" s="15">
        <v>0</v>
      </c>
      <c r="AQ31" s="15">
        <v>0</v>
      </c>
      <c r="AR31" s="15">
        <v>0</v>
      </c>
      <c r="AS31" s="15">
        <v>0</v>
      </c>
      <c r="AT31" s="15">
        <v>0</v>
      </c>
      <c r="AU31" s="15">
        <v>0</v>
      </c>
      <c r="AV31" s="15">
        <v>0</v>
      </c>
      <c r="AW31" s="15">
        <v>0</v>
      </c>
      <c r="AX31" s="15">
        <v>0</v>
      </c>
      <c r="AY31" s="15">
        <v>0</v>
      </c>
    </row>
    <row r="32" spans="1:51">
      <c r="A32" s="1">
        <v>232</v>
      </c>
      <c r="B32" s="1" t="s">
        <v>1764</v>
      </c>
      <c r="C32" s="1">
        <v>4</v>
      </c>
      <c r="D32" s="1" t="s">
        <v>1765</v>
      </c>
      <c r="E32" s="1" t="s">
        <v>312</v>
      </c>
      <c r="F32" s="1">
        <v>5</v>
      </c>
      <c r="G32" s="1" t="s">
        <v>272</v>
      </c>
      <c r="H32" s="1">
        <v>0</v>
      </c>
      <c r="I32" s="1" t="s">
        <v>313</v>
      </c>
      <c r="J32" s="15">
        <v>0</v>
      </c>
      <c r="K32" s="15">
        <v>0</v>
      </c>
      <c r="L32" s="15">
        <v>0</v>
      </c>
      <c r="M32" s="15">
        <v>0</v>
      </c>
      <c r="N32" s="15">
        <v>0</v>
      </c>
      <c r="O32" s="15">
        <v>0</v>
      </c>
      <c r="P32" s="15">
        <v>0</v>
      </c>
      <c r="Q32" s="15">
        <v>0</v>
      </c>
      <c r="R32" s="15">
        <v>0</v>
      </c>
      <c r="S32" s="15">
        <v>0</v>
      </c>
      <c r="T32" s="15">
        <v>0</v>
      </c>
      <c r="U32" s="15">
        <v>0</v>
      </c>
      <c r="V32" s="15">
        <v>0</v>
      </c>
      <c r="W32" s="15">
        <v>0</v>
      </c>
      <c r="X32" s="15">
        <v>0</v>
      </c>
      <c r="Y32" s="15">
        <v>0</v>
      </c>
      <c r="Z32" s="15">
        <v>0</v>
      </c>
      <c r="AA32" s="15">
        <v>0</v>
      </c>
      <c r="AB32" s="15">
        <v>0</v>
      </c>
      <c r="AC32" s="15">
        <v>0</v>
      </c>
      <c r="AD32" s="15">
        <v>0</v>
      </c>
      <c r="AE32" s="15">
        <v>0</v>
      </c>
      <c r="AF32" s="15">
        <v>0</v>
      </c>
      <c r="AG32" s="15">
        <v>0</v>
      </c>
      <c r="AH32" s="15">
        <v>0</v>
      </c>
      <c r="AI32" s="15">
        <v>0</v>
      </c>
      <c r="AJ32" s="15">
        <v>0</v>
      </c>
      <c r="AK32" s="15">
        <v>0</v>
      </c>
      <c r="AL32" s="15">
        <v>0</v>
      </c>
      <c r="AM32" s="15">
        <v>0</v>
      </c>
      <c r="AN32" s="15">
        <v>0</v>
      </c>
      <c r="AO32" s="15">
        <v>0</v>
      </c>
      <c r="AP32" s="15">
        <v>0</v>
      </c>
      <c r="AQ32" s="15">
        <v>0</v>
      </c>
      <c r="AR32" s="15">
        <v>0</v>
      </c>
      <c r="AS32" s="15">
        <v>0</v>
      </c>
      <c r="AT32" s="15">
        <v>0</v>
      </c>
      <c r="AU32" s="15">
        <v>0</v>
      </c>
      <c r="AV32" s="15">
        <v>0</v>
      </c>
      <c r="AW32" s="15">
        <v>0</v>
      </c>
      <c r="AX32" s="15">
        <v>0</v>
      </c>
      <c r="AY32" s="15">
        <v>0</v>
      </c>
    </row>
    <row r="33" spans="1:51">
      <c r="A33" s="1">
        <v>243</v>
      </c>
      <c r="B33" s="1" t="s">
        <v>1764</v>
      </c>
      <c r="C33" s="1">
        <v>4</v>
      </c>
      <c r="D33" s="1" t="s">
        <v>1765</v>
      </c>
      <c r="E33" s="1" t="s">
        <v>314</v>
      </c>
      <c r="F33" s="1">
        <v>4</v>
      </c>
      <c r="G33" s="1" t="s">
        <v>272</v>
      </c>
      <c r="H33" s="1">
        <v>0</v>
      </c>
      <c r="I33" s="1" t="s">
        <v>315</v>
      </c>
      <c r="J33" s="15">
        <v>2</v>
      </c>
      <c r="K33" s="15">
        <v>7</v>
      </c>
      <c r="L33" s="15">
        <v>6</v>
      </c>
      <c r="M33" s="15">
        <v>1</v>
      </c>
      <c r="N33" s="15">
        <v>7</v>
      </c>
      <c r="O33" s="15">
        <v>6</v>
      </c>
      <c r="P33" s="15">
        <v>1</v>
      </c>
      <c r="Q33" s="15">
        <v>0</v>
      </c>
      <c r="R33" s="15">
        <v>0</v>
      </c>
      <c r="S33" s="15">
        <v>0</v>
      </c>
      <c r="T33" s="15">
        <v>0</v>
      </c>
      <c r="U33" s="15">
        <v>0</v>
      </c>
      <c r="V33" s="15">
        <v>0</v>
      </c>
      <c r="W33" s="15">
        <v>0</v>
      </c>
      <c r="X33" s="15">
        <v>2</v>
      </c>
      <c r="Y33" s="15">
        <v>7</v>
      </c>
      <c r="Z33" s="15">
        <v>6</v>
      </c>
      <c r="AA33" s="15">
        <v>1</v>
      </c>
      <c r="AB33" s="15">
        <v>7</v>
      </c>
      <c r="AC33" s="15">
        <v>6</v>
      </c>
      <c r="AD33" s="15">
        <v>1</v>
      </c>
      <c r="AE33" s="15">
        <v>0</v>
      </c>
      <c r="AF33" s="15">
        <v>0</v>
      </c>
      <c r="AG33" s="15">
        <v>0</v>
      </c>
      <c r="AH33" s="15">
        <v>0</v>
      </c>
      <c r="AI33" s="15">
        <v>0</v>
      </c>
      <c r="AJ33" s="15">
        <v>0</v>
      </c>
      <c r="AK33" s="15">
        <v>0</v>
      </c>
      <c r="AL33" s="15">
        <v>2</v>
      </c>
      <c r="AM33" s="15">
        <v>7</v>
      </c>
      <c r="AN33" s="15">
        <v>6</v>
      </c>
      <c r="AO33" s="15">
        <v>1</v>
      </c>
      <c r="AP33" s="15">
        <v>7</v>
      </c>
      <c r="AQ33" s="15">
        <v>6</v>
      </c>
      <c r="AR33" s="15">
        <v>1</v>
      </c>
      <c r="AS33" s="15">
        <v>0</v>
      </c>
      <c r="AT33" s="15">
        <v>0</v>
      </c>
      <c r="AU33" s="15">
        <v>0</v>
      </c>
      <c r="AV33" s="15">
        <v>0</v>
      </c>
      <c r="AW33" s="15">
        <v>0</v>
      </c>
      <c r="AX33" s="15">
        <v>0</v>
      </c>
      <c r="AY33" s="15">
        <v>0</v>
      </c>
    </row>
    <row r="34" spans="1:51">
      <c r="A34" s="1">
        <v>254</v>
      </c>
      <c r="B34" s="1" t="s">
        <v>1764</v>
      </c>
      <c r="C34" s="1">
        <v>4</v>
      </c>
      <c r="D34" s="1" t="s">
        <v>1765</v>
      </c>
      <c r="E34" s="1" t="s">
        <v>316</v>
      </c>
      <c r="F34" s="1">
        <v>5</v>
      </c>
      <c r="G34" s="1" t="s">
        <v>272</v>
      </c>
      <c r="H34" s="1">
        <v>0</v>
      </c>
      <c r="I34" s="1" t="s">
        <v>317</v>
      </c>
      <c r="J34" s="15">
        <v>0</v>
      </c>
      <c r="K34" s="15">
        <v>0</v>
      </c>
      <c r="L34" s="15">
        <v>0</v>
      </c>
      <c r="M34" s="15">
        <v>0</v>
      </c>
      <c r="N34" s="15">
        <v>0</v>
      </c>
      <c r="O34" s="15">
        <v>0</v>
      </c>
      <c r="P34" s="15">
        <v>0</v>
      </c>
      <c r="Q34" s="15">
        <v>0</v>
      </c>
      <c r="R34" s="15">
        <v>0</v>
      </c>
      <c r="S34" s="15">
        <v>0</v>
      </c>
      <c r="T34" s="15">
        <v>0</v>
      </c>
      <c r="U34" s="15">
        <v>0</v>
      </c>
      <c r="V34" s="15">
        <v>0</v>
      </c>
      <c r="W34" s="15">
        <v>0</v>
      </c>
      <c r="X34" s="15">
        <v>0</v>
      </c>
      <c r="Y34" s="15">
        <v>0</v>
      </c>
      <c r="Z34" s="15">
        <v>0</v>
      </c>
      <c r="AA34" s="15">
        <v>0</v>
      </c>
      <c r="AB34" s="15">
        <v>0</v>
      </c>
      <c r="AC34" s="15">
        <v>0</v>
      </c>
      <c r="AD34" s="15">
        <v>0</v>
      </c>
      <c r="AE34" s="15">
        <v>0</v>
      </c>
      <c r="AF34" s="15">
        <v>0</v>
      </c>
      <c r="AG34" s="15">
        <v>0</v>
      </c>
      <c r="AH34" s="15">
        <v>0</v>
      </c>
      <c r="AI34" s="15">
        <v>0</v>
      </c>
      <c r="AJ34" s="15">
        <v>0</v>
      </c>
      <c r="AK34" s="15">
        <v>0</v>
      </c>
      <c r="AL34" s="15">
        <v>0</v>
      </c>
      <c r="AM34" s="15">
        <v>0</v>
      </c>
      <c r="AN34" s="15">
        <v>0</v>
      </c>
      <c r="AO34" s="15">
        <v>0</v>
      </c>
      <c r="AP34" s="15">
        <v>0</v>
      </c>
      <c r="AQ34" s="15">
        <v>0</v>
      </c>
      <c r="AR34" s="15">
        <v>0</v>
      </c>
      <c r="AS34" s="15">
        <v>0</v>
      </c>
      <c r="AT34" s="15">
        <v>0</v>
      </c>
      <c r="AU34" s="15">
        <v>0</v>
      </c>
      <c r="AV34" s="15">
        <v>0</v>
      </c>
      <c r="AW34" s="15">
        <v>0</v>
      </c>
      <c r="AX34" s="15">
        <v>0</v>
      </c>
      <c r="AY34" s="15">
        <v>0</v>
      </c>
    </row>
    <row r="35" spans="1:51">
      <c r="A35" s="1">
        <v>265</v>
      </c>
      <c r="B35" s="1" t="s">
        <v>1764</v>
      </c>
      <c r="C35" s="1">
        <v>4</v>
      </c>
      <c r="D35" s="1" t="s">
        <v>1765</v>
      </c>
      <c r="E35" s="1" t="s">
        <v>318</v>
      </c>
      <c r="F35" s="1">
        <v>5</v>
      </c>
      <c r="G35" s="1" t="s">
        <v>272</v>
      </c>
      <c r="H35" s="1">
        <v>0</v>
      </c>
      <c r="I35" s="1" t="s">
        <v>319</v>
      </c>
      <c r="J35" s="15">
        <v>2</v>
      </c>
      <c r="K35" s="15">
        <v>7</v>
      </c>
      <c r="L35" s="15">
        <v>6</v>
      </c>
      <c r="M35" s="15">
        <v>1</v>
      </c>
      <c r="N35" s="15">
        <v>7</v>
      </c>
      <c r="O35" s="15">
        <v>6</v>
      </c>
      <c r="P35" s="15">
        <v>1</v>
      </c>
      <c r="Q35" s="15">
        <v>0</v>
      </c>
      <c r="R35" s="15">
        <v>0</v>
      </c>
      <c r="S35" s="15">
        <v>0</v>
      </c>
      <c r="T35" s="15">
        <v>0</v>
      </c>
      <c r="U35" s="15">
        <v>0</v>
      </c>
      <c r="V35" s="15">
        <v>0</v>
      </c>
      <c r="W35" s="15">
        <v>0</v>
      </c>
      <c r="X35" s="15">
        <v>2</v>
      </c>
      <c r="Y35" s="15">
        <v>7</v>
      </c>
      <c r="Z35" s="15">
        <v>6</v>
      </c>
      <c r="AA35" s="15">
        <v>1</v>
      </c>
      <c r="AB35" s="15">
        <v>7</v>
      </c>
      <c r="AC35" s="15">
        <v>6</v>
      </c>
      <c r="AD35" s="15">
        <v>1</v>
      </c>
      <c r="AE35" s="15">
        <v>0</v>
      </c>
      <c r="AF35" s="15">
        <v>0</v>
      </c>
      <c r="AG35" s="15">
        <v>0</v>
      </c>
      <c r="AH35" s="15">
        <v>0</v>
      </c>
      <c r="AI35" s="15">
        <v>0</v>
      </c>
      <c r="AJ35" s="15">
        <v>0</v>
      </c>
      <c r="AK35" s="15">
        <v>0</v>
      </c>
      <c r="AL35" s="15">
        <v>2</v>
      </c>
      <c r="AM35" s="15">
        <v>7</v>
      </c>
      <c r="AN35" s="15">
        <v>6</v>
      </c>
      <c r="AO35" s="15">
        <v>1</v>
      </c>
      <c r="AP35" s="15">
        <v>7</v>
      </c>
      <c r="AQ35" s="15">
        <v>6</v>
      </c>
      <c r="AR35" s="15">
        <v>1</v>
      </c>
      <c r="AS35" s="15">
        <v>0</v>
      </c>
      <c r="AT35" s="15">
        <v>0</v>
      </c>
      <c r="AU35" s="15">
        <v>0</v>
      </c>
      <c r="AV35" s="15">
        <v>0</v>
      </c>
      <c r="AW35" s="15">
        <v>0</v>
      </c>
      <c r="AX35" s="15">
        <v>0</v>
      </c>
      <c r="AY35" s="15">
        <v>0</v>
      </c>
    </row>
    <row r="36" spans="1:51">
      <c r="A36" s="1">
        <v>276</v>
      </c>
      <c r="B36" s="1" t="s">
        <v>1764</v>
      </c>
      <c r="C36" s="1">
        <v>4</v>
      </c>
      <c r="D36" s="1" t="s">
        <v>1765</v>
      </c>
      <c r="E36" s="1" t="s">
        <v>320</v>
      </c>
      <c r="F36" s="1">
        <v>5</v>
      </c>
      <c r="G36" s="1" t="s">
        <v>272</v>
      </c>
      <c r="H36" s="1">
        <v>0</v>
      </c>
      <c r="I36" s="1" t="s">
        <v>321</v>
      </c>
      <c r="J36" s="15">
        <v>0</v>
      </c>
      <c r="K36" s="15">
        <v>0</v>
      </c>
      <c r="L36" s="15">
        <v>0</v>
      </c>
      <c r="M36" s="15">
        <v>0</v>
      </c>
      <c r="N36" s="15">
        <v>0</v>
      </c>
      <c r="O36" s="15">
        <v>0</v>
      </c>
      <c r="P36" s="15">
        <v>0</v>
      </c>
      <c r="Q36" s="15">
        <v>0</v>
      </c>
      <c r="R36" s="15">
        <v>0</v>
      </c>
      <c r="S36" s="15">
        <v>0</v>
      </c>
      <c r="T36" s="15">
        <v>0</v>
      </c>
      <c r="U36" s="15">
        <v>0</v>
      </c>
      <c r="V36" s="15">
        <v>0</v>
      </c>
      <c r="W36" s="15">
        <v>0</v>
      </c>
      <c r="X36" s="15">
        <v>0</v>
      </c>
      <c r="Y36" s="15">
        <v>0</v>
      </c>
      <c r="Z36" s="15">
        <v>0</v>
      </c>
      <c r="AA36" s="15">
        <v>0</v>
      </c>
      <c r="AB36" s="15">
        <v>0</v>
      </c>
      <c r="AC36" s="15">
        <v>0</v>
      </c>
      <c r="AD36" s="15">
        <v>0</v>
      </c>
      <c r="AE36" s="15">
        <v>0</v>
      </c>
      <c r="AF36" s="15">
        <v>0</v>
      </c>
      <c r="AG36" s="15">
        <v>0</v>
      </c>
      <c r="AH36" s="15">
        <v>0</v>
      </c>
      <c r="AI36" s="15">
        <v>0</v>
      </c>
      <c r="AJ36" s="15">
        <v>0</v>
      </c>
      <c r="AK36" s="15">
        <v>0</v>
      </c>
      <c r="AL36" s="15">
        <v>0</v>
      </c>
      <c r="AM36" s="15">
        <v>0</v>
      </c>
      <c r="AN36" s="15">
        <v>0</v>
      </c>
      <c r="AO36" s="15">
        <v>0</v>
      </c>
      <c r="AP36" s="15">
        <v>0</v>
      </c>
      <c r="AQ36" s="15">
        <v>0</v>
      </c>
      <c r="AR36" s="15">
        <v>0</v>
      </c>
      <c r="AS36" s="15">
        <v>0</v>
      </c>
      <c r="AT36" s="15">
        <v>0</v>
      </c>
      <c r="AU36" s="15">
        <v>0</v>
      </c>
      <c r="AV36" s="15">
        <v>0</v>
      </c>
      <c r="AW36" s="15">
        <v>0</v>
      </c>
      <c r="AX36" s="15">
        <v>0</v>
      </c>
      <c r="AY36" s="15">
        <v>0</v>
      </c>
    </row>
    <row r="37" spans="1:51">
      <c r="A37" s="1">
        <v>287</v>
      </c>
      <c r="B37" s="1" t="s">
        <v>1764</v>
      </c>
      <c r="C37" s="1">
        <v>4</v>
      </c>
      <c r="D37" s="1" t="s">
        <v>1765</v>
      </c>
      <c r="E37" s="1" t="s">
        <v>322</v>
      </c>
      <c r="F37" s="1">
        <v>1</v>
      </c>
      <c r="G37" s="1" t="s">
        <v>272</v>
      </c>
      <c r="H37" s="1">
        <v>0</v>
      </c>
      <c r="I37" s="1" t="s">
        <v>323</v>
      </c>
      <c r="J37" s="15">
        <v>2254</v>
      </c>
      <c r="K37" s="15">
        <v>16642</v>
      </c>
      <c r="L37" s="15">
        <v>8642</v>
      </c>
      <c r="M37" s="15">
        <v>7905</v>
      </c>
      <c r="N37" s="15">
        <v>13081</v>
      </c>
      <c r="O37" s="15">
        <v>6474</v>
      </c>
      <c r="P37" s="15">
        <v>6513</v>
      </c>
      <c r="Q37" s="15">
        <v>1187</v>
      </c>
      <c r="R37" s="15">
        <v>3552</v>
      </c>
      <c r="S37" s="15">
        <v>1823</v>
      </c>
      <c r="T37" s="15">
        <v>1724</v>
      </c>
      <c r="U37" s="15">
        <v>1553</v>
      </c>
      <c r="V37" s="15">
        <v>662</v>
      </c>
      <c r="W37" s="15">
        <v>887</v>
      </c>
      <c r="X37" s="15">
        <v>1054</v>
      </c>
      <c r="Y37" s="15">
        <v>13068</v>
      </c>
      <c r="Z37" s="15">
        <v>6808</v>
      </c>
      <c r="AA37" s="15">
        <v>6170</v>
      </c>
      <c r="AB37" s="15">
        <v>11515</v>
      </c>
      <c r="AC37" s="15">
        <v>5806</v>
      </c>
      <c r="AD37" s="15">
        <v>5619</v>
      </c>
      <c r="AE37" s="15">
        <v>808</v>
      </c>
      <c r="AF37" s="15">
        <v>9490</v>
      </c>
      <c r="AG37" s="15">
        <v>5433</v>
      </c>
      <c r="AH37" s="15">
        <v>3974</v>
      </c>
      <c r="AI37" s="15">
        <v>8251</v>
      </c>
      <c r="AJ37" s="15">
        <v>4617</v>
      </c>
      <c r="AK37" s="15">
        <v>3551</v>
      </c>
      <c r="AL37" s="15">
        <v>246</v>
      </c>
      <c r="AM37" s="15">
        <v>3578</v>
      </c>
      <c r="AN37" s="15">
        <v>1375</v>
      </c>
      <c r="AO37" s="15">
        <v>2196</v>
      </c>
      <c r="AP37" s="15">
        <v>3264</v>
      </c>
      <c r="AQ37" s="15">
        <v>1189</v>
      </c>
      <c r="AR37" s="15">
        <v>2068</v>
      </c>
      <c r="AS37" s="15">
        <v>13</v>
      </c>
      <c r="AT37" s="15">
        <v>22</v>
      </c>
      <c r="AU37" s="15">
        <v>11</v>
      </c>
      <c r="AV37" s="15">
        <v>11</v>
      </c>
      <c r="AW37" s="15">
        <v>13</v>
      </c>
      <c r="AX37" s="15">
        <v>6</v>
      </c>
      <c r="AY37" s="15">
        <v>7</v>
      </c>
    </row>
    <row r="38" spans="1:51">
      <c r="A38" s="1">
        <v>298</v>
      </c>
      <c r="B38" s="1" t="s">
        <v>1764</v>
      </c>
      <c r="C38" s="1">
        <v>4</v>
      </c>
      <c r="D38" s="1" t="s">
        <v>1765</v>
      </c>
      <c r="E38" s="1" t="s">
        <v>324</v>
      </c>
      <c r="F38" s="1">
        <v>2</v>
      </c>
      <c r="G38" s="1" t="s">
        <v>272</v>
      </c>
      <c r="H38" s="1">
        <v>0</v>
      </c>
      <c r="I38" s="1" t="s">
        <v>325</v>
      </c>
      <c r="J38" s="15">
        <v>0</v>
      </c>
      <c r="K38" s="15">
        <v>0</v>
      </c>
      <c r="L38" s="15">
        <v>0</v>
      </c>
      <c r="M38" s="15">
        <v>0</v>
      </c>
      <c r="N38" s="15">
        <v>0</v>
      </c>
      <c r="O38" s="15">
        <v>0</v>
      </c>
      <c r="P38" s="15">
        <v>0</v>
      </c>
      <c r="Q38" s="15">
        <v>0</v>
      </c>
      <c r="R38" s="15">
        <v>0</v>
      </c>
      <c r="S38" s="15">
        <v>0</v>
      </c>
      <c r="T38" s="15">
        <v>0</v>
      </c>
      <c r="U38" s="15">
        <v>0</v>
      </c>
      <c r="V38" s="15">
        <v>0</v>
      </c>
      <c r="W38" s="15">
        <v>0</v>
      </c>
      <c r="X38" s="15">
        <v>0</v>
      </c>
      <c r="Y38" s="15">
        <v>0</v>
      </c>
      <c r="Z38" s="15">
        <v>0</v>
      </c>
      <c r="AA38" s="15">
        <v>0</v>
      </c>
      <c r="AB38" s="15">
        <v>0</v>
      </c>
      <c r="AC38" s="15">
        <v>0</v>
      </c>
      <c r="AD38" s="15">
        <v>0</v>
      </c>
      <c r="AE38" s="15">
        <v>0</v>
      </c>
      <c r="AF38" s="15">
        <v>0</v>
      </c>
      <c r="AG38" s="15">
        <v>0</v>
      </c>
      <c r="AH38" s="15">
        <v>0</v>
      </c>
      <c r="AI38" s="15">
        <v>0</v>
      </c>
      <c r="AJ38" s="15">
        <v>0</v>
      </c>
      <c r="AK38" s="15">
        <v>0</v>
      </c>
      <c r="AL38" s="15">
        <v>0</v>
      </c>
      <c r="AM38" s="15">
        <v>0</v>
      </c>
      <c r="AN38" s="15">
        <v>0</v>
      </c>
      <c r="AO38" s="15">
        <v>0</v>
      </c>
      <c r="AP38" s="15">
        <v>0</v>
      </c>
      <c r="AQ38" s="15">
        <v>0</v>
      </c>
      <c r="AR38" s="15">
        <v>0</v>
      </c>
      <c r="AS38" s="15">
        <v>0</v>
      </c>
      <c r="AT38" s="15">
        <v>0</v>
      </c>
      <c r="AU38" s="15">
        <v>0</v>
      </c>
      <c r="AV38" s="15">
        <v>0</v>
      </c>
      <c r="AW38" s="15">
        <v>0</v>
      </c>
      <c r="AX38" s="15">
        <v>0</v>
      </c>
      <c r="AY38" s="15">
        <v>0</v>
      </c>
    </row>
    <row r="39" spans="1:51">
      <c r="A39" s="1">
        <v>309</v>
      </c>
      <c r="B39" s="1" t="s">
        <v>1764</v>
      </c>
      <c r="C39" s="1">
        <v>4</v>
      </c>
      <c r="D39" s="1" t="s">
        <v>1765</v>
      </c>
      <c r="E39" s="1" t="s">
        <v>326</v>
      </c>
      <c r="F39" s="1">
        <v>4</v>
      </c>
      <c r="G39" s="1" t="s">
        <v>272</v>
      </c>
      <c r="H39" s="1">
        <v>0</v>
      </c>
      <c r="I39" s="1" t="s">
        <v>327</v>
      </c>
      <c r="J39" s="15">
        <v>0</v>
      </c>
      <c r="K39" s="15">
        <v>0</v>
      </c>
      <c r="L39" s="15">
        <v>0</v>
      </c>
      <c r="M39" s="15">
        <v>0</v>
      </c>
      <c r="N39" s="15">
        <v>0</v>
      </c>
      <c r="O39" s="15">
        <v>0</v>
      </c>
      <c r="P39" s="15">
        <v>0</v>
      </c>
      <c r="Q39" s="15">
        <v>0</v>
      </c>
      <c r="R39" s="15">
        <v>0</v>
      </c>
      <c r="S39" s="15">
        <v>0</v>
      </c>
      <c r="T39" s="15">
        <v>0</v>
      </c>
      <c r="U39" s="15">
        <v>0</v>
      </c>
      <c r="V39" s="15">
        <v>0</v>
      </c>
      <c r="W39" s="15">
        <v>0</v>
      </c>
      <c r="X39" s="15">
        <v>0</v>
      </c>
      <c r="Y39" s="15">
        <v>0</v>
      </c>
      <c r="Z39" s="15">
        <v>0</v>
      </c>
      <c r="AA39" s="15">
        <v>0</v>
      </c>
      <c r="AB39" s="15">
        <v>0</v>
      </c>
      <c r="AC39" s="15">
        <v>0</v>
      </c>
      <c r="AD39" s="15">
        <v>0</v>
      </c>
      <c r="AE39" s="15">
        <v>0</v>
      </c>
      <c r="AF39" s="15">
        <v>0</v>
      </c>
      <c r="AG39" s="15">
        <v>0</v>
      </c>
      <c r="AH39" s="15">
        <v>0</v>
      </c>
      <c r="AI39" s="15">
        <v>0</v>
      </c>
      <c r="AJ39" s="15">
        <v>0</v>
      </c>
      <c r="AK39" s="15">
        <v>0</v>
      </c>
      <c r="AL39" s="15">
        <v>0</v>
      </c>
      <c r="AM39" s="15">
        <v>0</v>
      </c>
      <c r="AN39" s="15">
        <v>0</v>
      </c>
      <c r="AO39" s="15">
        <v>0</v>
      </c>
      <c r="AP39" s="15">
        <v>0</v>
      </c>
      <c r="AQ39" s="15">
        <v>0</v>
      </c>
      <c r="AR39" s="15">
        <v>0</v>
      </c>
      <c r="AS39" s="15">
        <v>0</v>
      </c>
      <c r="AT39" s="15">
        <v>0</v>
      </c>
      <c r="AU39" s="15">
        <v>0</v>
      </c>
      <c r="AV39" s="15">
        <v>0</v>
      </c>
      <c r="AW39" s="15">
        <v>0</v>
      </c>
      <c r="AX39" s="15">
        <v>0</v>
      </c>
      <c r="AY39" s="15">
        <v>0</v>
      </c>
    </row>
    <row r="40" spans="1:51">
      <c r="A40" s="1">
        <v>320</v>
      </c>
      <c r="B40" s="1" t="s">
        <v>1764</v>
      </c>
      <c r="C40" s="1">
        <v>4</v>
      </c>
      <c r="D40" s="1" t="s">
        <v>1765</v>
      </c>
      <c r="E40" s="1" t="s">
        <v>328</v>
      </c>
      <c r="F40" s="1">
        <v>5</v>
      </c>
      <c r="G40" s="1" t="s">
        <v>272</v>
      </c>
      <c r="H40" s="1">
        <v>0</v>
      </c>
      <c r="I40" s="1" t="s">
        <v>329</v>
      </c>
      <c r="J40" s="15">
        <v>0</v>
      </c>
      <c r="K40" s="15">
        <v>0</v>
      </c>
      <c r="L40" s="15">
        <v>0</v>
      </c>
      <c r="M40" s="15">
        <v>0</v>
      </c>
      <c r="N40" s="15">
        <v>0</v>
      </c>
      <c r="O40" s="15">
        <v>0</v>
      </c>
      <c r="P40" s="15">
        <v>0</v>
      </c>
      <c r="Q40" s="15">
        <v>0</v>
      </c>
      <c r="R40" s="15">
        <v>0</v>
      </c>
      <c r="S40" s="15">
        <v>0</v>
      </c>
      <c r="T40" s="15">
        <v>0</v>
      </c>
      <c r="U40" s="15">
        <v>0</v>
      </c>
      <c r="V40" s="15">
        <v>0</v>
      </c>
      <c r="W40" s="15">
        <v>0</v>
      </c>
      <c r="X40" s="15">
        <v>0</v>
      </c>
      <c r="Y40" s="15">
        <v>0</v>
      </c>
      <c r="Z40" s="15">
        <v>0</v>
      </c>
      <c r="AA40" s="15">
        <v>0</v>
      </c>
      <c r="AB40" s="15">
        <v>0</v>
      </c>
      <c r="AC40" s="15">
        <v>0</v>
      </c>
      <c r="AD40" s="15">
        <v>0</v>
      </c>
      <c r="AE40" s="15">
        <v>0</v>
      </c>
      <c r="AF40" s="15">
        <v>0</v>
      </c>
      <c r="AG40" s="15">
        <v>0</v>
      </c>
      <c r="AH40" s="15">
        <v>0</v>
      </c>
      <c r="AI40" s="15">
        <v>0</v>
      </c>
      <c r="AJ40" s="15">
        <v>0</v>
      </c>
      <c r="AK40" s="15">
        <v>0</v>
      </c>
      <c r="AL40" s="15">
        <v>0</v>
      </c>
      <c r="AM40" s="15">
        <v>0</v>
      </c>
      <c r="AN40" s="15">
        <v>0</v>
      </c>
      <c r="AO40" s="15">
        <v>0</v>
      </c>
      <c r="AP40" s="15">
        <v>0</v>
      </c>
      <c r="AQ40" s="15">
        <v>0</v>
      </c>
      <c r="AR40" s="15">
        <v>0</v>
      </c>
      <c r="AS40" s="15">
        <v>0</v>
      </c>
      <c r="AT40" s="15">
        <v>0</v>
      </c>
      <c r="AU40" s="15">
        <v>0</v>
      </c>
      <c r="AV40" s="15">
        <v>0</v>
      </c>
      <c r="AW40" s="15">
        <v>0</v>
      </c>
      <c r="AX40" s="15">
        <v>0</v>
      </c>
      <c r="AY40" s="15">
        <v>0</v>
      </c>
    </row>
    <row r="41" spans="1:51">
      <c r="A41" s="1">
        <v>331</v>
      </c>
      <c r="B41" s="1" t="s">
        <v>1764</v>
      </c>
      <c r="C41" s="1">
        <v>4</v>
      </c>
      <c r="D41" s="1" t="s">
        <v>1765</v>
      </c>
      <c r="E41" s="1" t="s">
        <v>330</v>
      </c>
      <c r="F41" s="1">
        <v>5</v>
      </c>
      <c r="G41" s="1" t="s">
        <v>272</v>
      </c>
      <c r="H41" s="1">
        <v>0</v>
      </c>
      <c r="I41" s="1" t="s">
        <v>331</v>
      </c>
      <c r="J41" s="15">
        <v>0</v>
      </c>
      <c r="K41" s="15">
        <v>0</v>
      </c>
      <c r="L41" s="15">
        <v>0</v>
      </c>
      <c r="M41" s="15">
        <v>0</v>
      </c>
      <c r="N41" s="15">
        <v>0</v>
      </c>
      <c r="O41" s="15">
        <v>0</v>
      </c>
      <c r="P41" s="15">
        <v>0</v>
      </c>
      <c r="Q41" s="15">
        <v>0</v>
      </c>
      <c r="R41" s="15">
        <v>0</v>
      </c>
      <c r="S41" s="15">
        <v>0</v>
      </c>
      <c r="T41" s="15">
        <v>0</v>
      </c>
      <c r="U41" s="15">
        <v>0</v>
      </c>
      <c r="V41" s="15">
        <v>0</v>
      </c>
      <c r="W41" s="15">
        <v>0</v>
      </c>
      <c r="X41" s="15">
        <v>0</v>
      </c>
      <c r="Y41" s="15">
        <v>0</v>
      </c>
      <c r="Z41" s="15">
        <v>0</v>
      </c>
      <c r="AA41" s="15">
        <v>0</v>
      </c>
      <c r="AB41" s="15">
        <v>0</v>
      </c>
      <c r="AC41" s="15">
        <v>0</v>
      </c>
      <c r="AD41" s="15">
        <v>0</v>
      </c>
      <c r="AE41" s="15">
        <v>0</v>
      </c>
      <c r="AF41" s="15">
        <v>0</v>
      </c>
      <c r="AG41" s="15">
        <v>0</v>
      </c>
      <c r="AH41" s="15">
        <v>0</v>
      </c>
      <c r="AI41" s="15">
        <v>0</v>
      </c>
      <c r="AJ41" s="15">
        <v>0</v>
      </c>
      <c r="AK41" s="15">
        <v>0</v>
      </c>
      <c r="AL41" s="15">
        <v>0</v>
      </c>
      <c r="AM41" s="15">
        <v>0</v>
      </c>
      <c r="AN41" s="15">
        <v>0</v>
      </c>
      <c r="AO41" s="15">
        <v>0</v>
      </c>
      <c r="AP41" s="15">
        <v>0</v>
      </c>
      <c r="AQ41" s="15">
        <v>0</v>
      </c>
      <c r="AR41" s="15">
        <v>0</v>
      </c>
      <c r="AS41" s="15">
        <v>0</v>
      </c>
      <c r="AT41" s="15">
        <v>0</v>
      </c>
      <c r="AU41" s="15">
        <v>0</v>
      </c>
      <c r="AV41" s="15">
        <v>0</v>
      </c>
      <c r="AW41" s="15">
        <v>0</v>
      </c>
      <c r="AX41" s="15">
        <v>0</v>
      </c>
      <c r="AY41" s="15">
        <v>0</v>
      </c>
    </row>
    <row r="42" spans="1:51">
      <c r="A42" s="1">
        <v>342</v>
      </c>
      <c r="B42" s="1" t="s">
        <v>1764</v>
      </c>
      <c r="C42" s="1">
        <v>4</v>
      </c>
      <c r="D42" s="1" t="s">
        <v>1765</v>
      </c>
      <c r="E42" s="1" t="s">
        <v>332</v>
      </c>
      <c r="F42" s="1">
        <v>5</v>
      </c>
      <c r="G42" s="1" t="s">
        <v>272</v>
      </c>
      <c r="H42" s="1">
        <v>0</v>
      </c>
      <c r="I42" s="1" t="s">
        <v>333</v>
      </c>
      <c r="J42" s="15">
        <v>0</v>
      </c>
      <c r="K42" s="15">
        <v>0</v>
      </c>
      <c r="L42" s="15">
        <v>0</v>
      </c>
      <c r="M42" s="15">
        <v>0</v>
      </c>
      <c r="N42" s="15">
        <v>0</v>
      </c>
      <c r="O42" s="15">
        <v>0</v>
      </c>
      <c r="P42" s="15">
        <v>0</v>
      </c>
      <c r="Q42" s="15">
        <v>0</v>
      </c>
      <c r="R42" s="15">
        <v>0</v>
      </c>
      <c r="S42" s="15">
        <v>0</v>
      </c>
      <c r="T42" s="15">
        <v>0</v>
      </c>
      <c r="U42" s="15">
        <v>0</v>
      </c>
      <c r="V42" s="15">
        <v>0</v>
      </c>
      <c r="W42" s="15">
        <v>0</v>
      </c>
      <c r="X42" s="15">
        <v>0</v>
      </c>
      <c r="Y42" s="15">
        <v>0</v>
      </c>
      <c r="Z42" s="15">
        <v>0</v>
      </c>
      <c r="AA42" s="15">
        <v>0</v>
      </c>
      <c r="AB42" s="15">
        <v>0</v>
      </c>
      <c r="AC42" s="15">
        <v>0</v>
      </c>
      <c r="AD42" s="15">
        <v>0</v>
      </c>
      <c r="AE42" s="15">
        <v>0</v>
      </c>
      <c r="AF42" s="15">
        <v>0</v>
      </c>
      <c r="AG42" s="15">
        <v>0</v>
      </c>
      <c r="AH42" s="15">
        <v>0</v>
      </c>
      <c r="AI42" s="15">
        <v>0</v>
      </c>
      <c r="AJ42" s="15">
        <v>0</v>
      </c>
      <c r="AK42" s="15">
        <v>0</v>
      </c>
      <c r="AL42" s="15">
        <v>0</v>
      </c>
      <c r="AM42" s="15">
        <v>0</v>
      </c>
      <c r="AN42" s="15">
        <v>0</v>
      </c>
      <c r="AO42" s="15">
        <v>0</v>
      </c>
      <c r="AP42" s="15">
        <v>0</v>
      </c>
      <c r="AQ42" s="15">
        <v>0</v>
      </c>
      <c r="AR42" s="15">
        <v>0</v>
      </c>
      <c r="AS42" s="15">
        <v>0</v>
      </c>
      <c r="AT42" s="15">
        <v>0</v>
      </c>
      <c r="AU42" s="15">
        <v>0</v>
      </c>
      <c r="AV42" s="15">
        <v>0</v>
      </c>
      <c r="AW42" s="15">
        <v>0</v>
      </c>
      <c r="AX42" s="15">
        <v>0</v>
      </c>
      <c r="AY42" s="15">
        <v>0</v>
      </c>
    </row>
    <row r="43" spans="1:51">
      <c r="A43" s="1">
        <v>353</v>
      </c>
      <c r="B43" s="1" t="s">
        <v>1764</v>
      </c>
      <c r="C43" s="1">
        <v>4</v>
      </c>
      <c r="D43" s="1" t="s">
        <v>1765</v>
      </c>
      <c r="E43" s="1" t="s">
        <v>334</v>
      </c>
      <c r="F43" s="1">
        <v>5</v>
      </c>
      <c r="G43" s="1" t="s">
        <v>272</v>
      </c>
      <c r="H43" s="1">
        <v>0</v>
      </c>
      <c r="I43" s="1" t="s">
        <v>335</v>
      </c>
      <c r="J43" s="15">
        <v>0</v>
      </c>
      <c r="K43" s="15">
        <v>0</v>
      </c>
      <c r="L43" s="15">
        <v>0</v>
      </c>
      <c r="M43" s="15">
        <v>0</v>
      </c>
      <c r="N43" s="15">
        <v>0</v>
      </c>
      <c r="O43" s="15">
        <v>0</v>
      </c>
      <c r="P43" s="15">
        <v>0</v>
      </c>
      <c r="Q43" s="15">
        <v>0</v>
      </c>
      <c r="R43" s="15">
        <v>0</v>
      </c>
      <c r="S43" s="15">
        <v>0</v>
      </c>
      <c r="T43" s="15">
        <v>0</v>
      </c>
      <c r="U43" s="15">
        <v>0</v>
      </c>
      <c r="V43" s="15">
        <v>0</v>
      </c>
      <c r="W43" s="15">
        <v>0</v>
      </c>
      <c r="X43" s="15">
        <v>0</v>
      </c>
      <c r="Y43" s="15">
        <v>0</v>
      </c>
      <c r="Z43" s="15">
        <v>0</v>
      </c>
      <c r="AA43" s="15">
        <v>0</v>
      </c>
      <c r="AB43" s="15">
        <v>0</v>
      </c>
      <c r="AC43" s="15">
        <v>0</v>
      </c>
      <c r="AD43" s="15">
        <v>0</v>
      </c>
      <c r="AE43" s="15">
        <v>0</v>
      </c>
      <c r="AF43" s="15">
        <v>0</v>
      </c>
      <c r="AG43" s="15">
        <v>0</v>
      </c>
      <c r="AH43" s="15">
        <v>0</v>
      </c>
      <c r="AI43" s="15">
        <v>0</v>
      </c>
      <c r="AJ43" s="15">
        <v>0</v>
      </c>
      <c r="AK43" s="15">
        <v>0</v>
      </c>
      <c r="AL43" s="15">
        <v>0</v>
      </c>
      <c r="AM43" s="15">
        <v>0</v>
      </c>
      <c r="AN43" s="15">
        <v>0</v>
      </c>
      <c r="AO43" s="15">
        <v>0</v>
      </c>
      <c r="AP43" s="15">
        <v>0</v>
      </c>
      <c r="AQ43" s="15">
        <v>0</v>
      </c>
      <c r="AR43" s="15">
        <v>0</v>
      </c>
      <c r="AS43" s="15">
        <v>0</v>
      </c>
      <c r="AT43" s="15">
        <v>0</v>
      </c>
      <c r="AU43" s="15">
        <v>0</v>
      </c>
      <c r="AV43" s="15">
        <v>0</v>
      </c>
      <c r="AW43" s="15">
        <v>0</v>
      </c>
      <c r="AX43" s="15">
        <v>0</v>
      </c>
      <c r="AY43" s="15">
        <v>0</v>
      </c>
    </row>
    <row r="44" spans="1:51">
      <c r="A44" s="1">
        <v>364</v>
      </c>
      <c r="B44" s="1" t="s">
        <v>1764</v>
      </c>
      <c r="C44" s="1">
        <v>4</v>
      </c>
      <c r="D44" s="1" t="s">
        <v>1765</v>
      </c>
      <c r="E44" s="1" t="s">
        <v>336</v>
      </c>
      <c r="F44" s="1">
        <v>5</v>
      </c>
      <c r="G44" s="1" t="s">
        <v>272</v>
      </c>
      <c r="H44" s="1">
        <v>0</v>
      </c>
      <c r="I44" s="1" t="s">
        <v>337</v>
      </c>
      <c r="J44" s="15">
        <v>0</v>
      </c>
      <c r="K44" s="15">
        <v>0</v>
      </c>
      <c r="L44" s="15">
        <v>0</v>
      </c>
      <c r="M44" s="15">
        <v>0</v>
      </c>
      <c r="N44" s="15">
        <v>0</v>
      </c>
      <c r="O44" s="15">
        <v>0</v>
      </c>
      <c r="P44" s="15">
        <v>0</v>
      </c>
      <c r="Q44" s="15">
        <v>0</v>
      </c>
      <c r="R44" s="15">
        <v>0</v>
      </c>
      <c r="S44" s="15">
        <v>0</v>
      </c>
      <c r="T44" s="15">
        <v>0</v>
      </c>
      <c r="U44" s="15">
        <v>0</v>
      </c>
      <c r="V44" s="15">
        <v>0</v>
      </c>
      <c r="W44" s="15">
        <v>0</v>
      </c>
      <c r="X44" s="15">
        <v>0</v>
      </c>
      <c r="Y44" s="15">
        <v>0</v>
      </c>
      <c r="Z44" s="15">
        <v>0</v>
      </c>
      <c r="AA44" s="15">
        <v>0</v>
      </c>
      <c r="AB44" s="15">
        <v>0</v>
      </c>
      <c r="AC44" s="15">
        <v>0</v>
      </c>
      <c r="AD44" s="15">
        <v>0</v>
      </c>
      <c r="AE44" s="15">
        <v>0</v>
      </c>
      <c r="AF44" s="15">
        <v>0</v>
      </c>
      <c r="AG44" s="15">
        <v>0</v>
      </c>
      <c r="AH44" s="15">
        <v>0</v>
      </c>
      <c r="AI44" s="15">
        <v>0</v>
      </c>
      <c r="AJ44" s="15">
        <v>0</v>
      </c>
      <c r="AK44" s="15">
        <v>0</v>
      </c>
      <c r="AL44" s="15">
        <v>0</v>
      </c>
      <c r="AM44" s="15">
        <v>0</v>
      </c>
      <c r="AN44" s="15">
        <v>0</v>
      </c>
      <c r="AO44" s="15">
        <v>0</v>
      </c>
      <c r="AP44" s="15">
        <v>0</v>
      </c>
      <c r="AQ44" s="15">
        <v>0</v>
      </c>
      <c r="AR44" s="15">
        <v>0</v>
      </c>
      <c r="AS44" s="15">
        <v>0</v>
      </c>
      <c r="AT44" s="15">
        <v>0</v>
      </c>
      <c r="AU44" s="15">
        <v>0</v>
      </c>
      <c r="AV44" s="15">
        <v>0</v>
      </c>
      <c r="AW44" s="15">
        <v>0</v>
      </c>
      <c r="AX44" s="15">
        <v>0</v>
      </c>
      <c r="AY44" s="15">
        <v>0</v>
      </c>
    </row>
    <row r="45" spans="1:51">
      <c r="A45" s="1">
        <v>375</v>
      </c>
      <c r="B45" s="1" t="s">
        <v>1764</v>
      </c>
      <c r="C45" s="1">
        <v>4</v>
      </c>
      <c r="D45" s="1" t="s">
        <v>1765</v>
      </c>
      <c r="E45" s="1" t="s">
        <v>338</v>
      </c>
      <c r="F45" s="1">
        <v>5</v>
      </c>
      <c r="G45" s="1" t="s">
        <v>272</v>
      </c>
      <c r="H45" s="1">
        <v>0</v>
      </c>
      <c r="I45" s="1" t="s">
        <v>339</v>
      </c>
      <c r="J45" s="15">
        <v>0</v>
      </c>
      <c r="K45" s="15">
        <v>0</v>
      </c>
      <c r="L45" s="15">
        <v>0</v>
      </c>
      <c r="M45" s="15">
        <v>0</v>
      </c>
      <c r="N45" s="15">
        <v>0</v>
      </c>
      <c r="O45" s="15">
        <v>0</v>
      </c>
      <c r="P45" s="15">
        <v>0</v>
      </c>
      <c r="Q45" s="15">
        <v>0</v>
      </c>
      <c r="R45" s="15">
        <v>0</v>
      </c>
      <c r="S45" s="15">
        <v>0</v>
      </c>
      <c r="T45" s="15">
        <v>0</v>
      </c>
      <c r="U45" s="15">
        <v>0</v>
      </c>
      <c r="V45" s="15">
        <v>0</v>
      </c>
      <c r="W45" s="15">
        <v>0</v>
      </c>
      <c r="X45" s="15">
        <v>0</v>
      </c>
      <c r="Y45" s="15">
        <v>0</v>
      </c>
      <c r="Z45" s="15">
        <v>0</v>
      </c>
      <c r="AA45" s="15">
        <v>0</v>
      </c>
      <c r="AB45" s="15">
        <v>0</v>
      </c>
      <c r="AC45" s="15">
        <v>0</v>
      </c>
      <c r="AD45" s="15">
        <v>0</v>
      </c>
      <c r="AE45" s="15">
        <v>0</v>
      </c>
      <c r="AF45" s="15">
        <v>0</v>
      </c>
      <c r="AG45" s="15">
        <v>0</v>
      </c>
      <c r="AH45" s="15">
        <v>0</v>
      </c>
      <c r="AI45" s="15">
        <v>0</v>
      </c>
      <c r="AJ45" s="15">
        <v>0</v>
      </c>
      <c r="AK45" s="15">
        <v>0</v>
      </c>
      <c r="AL45" s="15">
        <v>0</v>
      </c>
      <c r="AM45" s="15">
        <v>0</v>
      </c>
      <c r="AN45" s="15">
        <v>0</v>
      </c>
      <c r="AO45" s="15">
        <v>0</v>
      </c>
      <c r="AP45" s="15">
        <v>0</v>
      </c>
      <c r="AQ45" s="15">
        <v>0</v>
      </c>
      <c r="AR45" s="15">
        <v>0</v>
      </c>
      <c r="AS45" s="15">
        <v>0</v>
      </c>
      <c r="AT45" s="15">
        <v>0</v>
      </c>
      <c r="AU45" s="15">
        <v>0</v>
      </c>
      <c r="AV45" s="15">
        <v>0</v>
      </c>
      <c r="AW45" s="15">
        <v>0</v>
      </c>
      <c r="AX45" s="15">
        <v>0</v>
      </c>
      <c r="AY45" s="15">
        <v>0</v>
      </c>
    </row>
    <row r="46" spans="1:51">
      <c r="A46" s="1">
        <v>386</v>
      </c>
      <c r="B46" s="1" t="s">
        <v>1764</v>
      </c>
      <c r="C46" s="1">
        <v>4</v>
      </c>
      <c r="D46" s="1" t="s">
        <v>1765</v>
      </c>
      <c r="E46" s="1" t="s">
        <v>340</v>
      </c>
      <c r="F46" s="1">
        <v>5</v>
      </c>
      <c r="G46" s="1" t="s">
        <v>272</v>
      </c>
      <c r="H46" s="1">
        <v>0</v>
      </c>
      <c r="I46" s="1" t="s">
        <v>341</v>
      </c>
      <c r="J46" s="15">
        <v>0</v>
      </c>
      <c r="K46" s="15">
        <v>0</v>
      </c>
      <c r="L46" s="15">
        <v>0</v>
      </c>
      <c r="M46" s="15">
        <v>0</v>
      </c>
      <c r="N46" s="15">
        <v>0</v>
      </c>
      <c r="O46" s="15">
        <v>0</v>
      </c>
      <c r="P46" s="15">
        <v>0</v>
      </c>
      <c r="Q46" s="15">
        <v>0</v>
      </c>
      <c r="R46" s="15">
        <v>0</v>
      </c>
      <c r="S46" s="15">
        <v>0</v>
      </c>
      <c r="T46" s="15">
        <v>0</v>
      </c>
      <c r="U46" s="15">
        <v>0</v>
      </c>
      <c r="V46" s="15">
        <v>0</v>
      </c>
      <c r="W46" s="15">
        <v>0</v>
      </c>
      <c r="X46" s="15">
        <v>0</v>
      </c>
      <c r="Y46" s="15">
        <v>0</v>
      </c>
      <c r="Z46" s="15">
        <v>0</v>
      </c>
      <c r="AA46" s="15">
        <v>0</v>
      </c>
      <c r="AB46" s="15">
        <v>0</v>
      </c>
      <c r="AC46" s="15">
        <v>0</v>
      </c>
      <c r="AD46" s="15">
        <v>0</v>
      </c>
      <c r="AE46" s="15">
        <v>0</v>
      </c>
      <c r="AF46" s="15">
        <v>0</v>
      </c>
      <c r="AG46" s="15">
        <v>0</v>
      </c>
      <c r="AH46" s="15">
        <v>0</v>
      </c>
      <c r="AI46" s="15">
        <v>0</v>
      </c>
      <c r="AJ46" s="15">
        <v>0</v>
      </c>
      <c r="AK46" s="15">
        <v>0</v>
      </c>
      <c r="AL46" s="15">
        <v>0</v>
      </c>
      <c r="AM46" s="15">
        <v>0</v>
      </c>
      <c r="AN46" s="15">
        <v>0</v>
      </c>
      <c r="AO46" s="15">
        <v>0</v>
      </c>
      <c r="AP46" s="15">
        <v>0</v>
      </c>
      <c r="AQ46" s="15">
        <v>0</v>
      </c>
      <c r="AR46" s="15">
        <v>0</v>
      </c>
      <c r="AS46" s="15">
        <v>0</v>
      </c>
      <c r="AT46" s="15">
        <v>0</v>
      </c>
      <c r="AU46" s="15">
        <v>0</v>
      </c>
      <c r="AV46" s="15">
        <v>0</v>
      </c>
      <c r="AW46" s="15">
        <v>0</v>
      </c>
      <c r="AX46" s="15">
        <v>0</v>
      </c>
      <c r="AY46" s="15">
        <v>0</v>
      </c>
    </row>
    <row r="47" spans="1:51">
      <c r="A47" s="1">
        <v>397</v>
      </c>
      <c r="B47" s="1" t="s">
        <v>1764</v>
      </c>
      <c r="C47" s="1">
        <v>4</v>
      </c>
      <c r="D47" s="1" t="s">
        <v>1765</v>
      </c>
      <c r="E47" s="1" t="s">
        <v>342</v>
      </c>
      <c r="F47" s="1">
        <v>2</v>
      </c>
      <c r="G47" s="1" t="s">
        <v>272</v>
      </c>
      <c r="H47" s="1">
        <v>0</v>
      </c>
      <c r="I47" s="1" t="s">
        <v>343</v>
      </c>
      <c r="J47" s="15">
        <v>222</v>
      </c>
      <c r="K47" s="15">
        <v>1158</v>
      </c>
      <c r="L47" s="15">
        <v>955</v>
      </c>
      <c r="M47" s="15">
        <v>203</v>
      </c>
      <c r="N47" s="15">
        <v>761</v>
      </c>
      <c r="O47" s="15">
        <v>648</v>
      </c>
      <c r="P47" s="15">
        <v>113</v>
      </c>
      <c r="Q47" s="15">
        <v>113</v>
      </c>
      <c r="R47" s="15">
        <v>262</v>
      </c>
      <c r="S47" s="15">
        <v>214</v>
      </c>
      <c r="T47" s="15">
        <v>48</v>
      </c>
      <c r="U47" s="15">
        <v>93</v>
      </c>
      <c r="V47" s="15">
        <v>73</v>
      </c>
      <c r="W47" s="15">
        <v>20</v>
      </c>
      <c r="X47" s="15">
        <v>109</v>
      </c>
      <c r="Y47" s="15">
        <v>896</v>
      </c>
      <c r="Z47" s="15">
        <v>741</v>
      </c>
      <c r="AA47" s="15">
        <v>155</v>
      </c>
      <c r="AB47" s="15">
        <v>668</v>
      </c>
      <c r="AC47" s="15">
        <v>575</v>
      </c>
      <c r="AD47" s="15">
        <v>93</v>
      </c>
      <c r="AE47" s="15">
        <v>109</v>
      </c>
      <c r="AF47" s="15">
        <v>896</v>
      </c>
      <c r="AG47" s="15">
        <v>741</v>
      </c>
      <c r="AH47" s="15">
        <v>155</v>
      </c>
      <c r="AI47" s="15">
        <v>668</v>
      </c>
      <c r="AJ47" s="15">
        <v>575</v>
      </c>
      <c r="AK47" s="15">
        <v>93</v>
      </c>
      <c r="AL47" s="15">
        <v>0</v>
      </c>
      <c r="AM47" s="15">
        <v>0</v>
      </c>
      <c r="AN47" s="15">
        <v>0</v>
      </c>
      <c r="AO47" s="15">
        <v>0</v>
      </c>
      <c r="AP47" s="15">
        <v>0</v>
      </c>
      <c r="AQ47" s="15">
        <v>0</v>
      </c>
      <c r="AR47" s="15">
        <v>0</v>
      </c>
      <c r="AS47" s="15">
        <v>0</v>
      </c>
      <c r="AT47" s="15">
        <v>0</v>
      </c>
      <c r="AU47" s="15">
        <v>0</v>
      </c>
      <c r="AV47" s="15">
        <v>0</v>
      </c>
      <c r="AW47" s="15">
        <v>0</v>
      </c>
      <c r="AX47" s="15">
        <v>0</v>
      </c>
      <c r="AY47" s="15">
        <v>0</v>
      </c>
    </row>
    <row r="48" spans="1:51">
      <c r="A48" s="1">
        <v>408</v>
      </c>
      <c r="B48" s="1" t="s">
        <v>1764</v>
      </c>
      <c r="C48" s="1">
        <v>4</v>
      </c>
      <c r="D48" s="1" t="s">
        <v>1765</v>
      </c>
      <c r="E48" s="1" t="s">
        <v>344</v>
      </c>
      <c r="F48" s="1">
        <v>4</v>
      </c>
      <c r="G48" s="1" t="s">
        <v>272</v>
      </c>
      <c r="H48" s="1">
        <v>0</v>
      </c>
      <c r="I48" s="1" t="s">
        <v>345</v>
      </c>
      <c r="J48" s="15">
        <v>134</v>
      </c>
      <c r="K48" s="15">
        <v>915</v>
      </c>
      <c r="L48" s="15">
        <v>757</v>
      </c>
      <c r="M48" s="15">
        <v>158</v>
      </c>
      <c r="N48" s="15">
        <v>661</v>
      </c>
      <c r="O48" s="15">
        <v>567</v>
      </c>
      <c r="P48" s="15">
        <v>94</v>
      </c>
      <c r="Q48" s="15">
        <v>42</v>
      </c>
      <c r="R48" s="15">
        <v>124</v>
      </c>
      <c r="S48" s="15">
        <v>100</v>
      </c>
      <c r="T48" s="15">
        <v>24</v>
      </c>
      <c r="U48" s="15">
        <v>56</v>
      </c>
      <c r="V48" s="15">
        <v>46</v>
      </c>
      <c r="W48" s="15">
        <v>10</v>
      </c>
      <c r="X48" s="15">
        <v>92</v>
      </c>
      <c r="Y48" s="15">
        <v>791</v>
      </c>
      <c r="Z48" s="15">
        <v>657</v>
      </c>
      <c r="AA48" s="15">
        <v>134</v>
      </c>
      <c r="AB48" s="15">
        <v>605</v>
      </c>
      <c r="AC48" s="15">
        <v>521</v>
      </c>
      <c r="AD48" s="15">
        <v>84</v>
      </c>
      <c r="AE48" s="15">
        <v>92</v>
      </c>
      <c r="AF48" s="15">
        <v>791</v>
      </c>
      <c r="AG48" s="15">
        <v>657</v>
      </c>
      <c r="AH48" s="15">
        <v>134</v>
      </c>
      <c r="AI48" s="15">
        <v>605</v>
      </c>
      <c r="AJ48" s="15">
        <v>521</v>
      </c>
      <c r="AK48" s="15">
        <v>84</v>
      </c>
      <c r="AL48" s="15">
        <v>0</v>
      </c>
      <c r="AM48" s="15">
        <v>0</v>
      </c>
      <c r="AN48" s="15">
        <v>0</v>
      </c>
      <c r="AO48" s="15">
        <v>0</v>
      </c>
      <c r="AP48" s="15">
        <v>0</v>
      </c>
      <c r="AQ48" s="15">
        <v>0</v>
      </c>
      <c r="AR48" s="15">
        <v>0</v>
      </c>
      <c r="AS48" s="15">
        <v>0</v>
      </c>
      <c r="AT48" s="15">
        <v>0</v>
      </c>
      <c r="AU48" s="15">
        <v>0</v>
      </c>
      <c r="AV48" s="15">
        <v>0</v>
      </c>
      <c r="AW48" s="15">
        <v>0</v>
      </c>
      <c r="AX48" s="15">
        <v>0</v>
      </c>
      <c r="AY48" s="15">
        <v>0</v>
      </c>
    </row>
    <row r="49" spans="1:51">
      <c r="A49" s="1">
        <v>419</v>
      </c>
      <c r="B49" s="1" t="s">
        <v>1764</v>
      </c>
      <c r="C49" s="1">
        <v>4</v>
      </c>
      <c r="D49" s="1" t="s">
        <v>1765</v>
      </c>
      <c r="E49" s="1" t="s">
        <v>346</v>
      </c>
      <c r="F49" s="1">
        <v>5</v>
      </c>
      <c r="G49" s="1" t="s">
        <v>272</v>
      </c>
      <c r="H49" s="1">
        <v>0</v>
      </c>
      <c r="I49" s="1" t="s">
        <v>347</v>
      </c>
      <c r="J49" s="15">
        <v>0</v>
      </c>
      <c r="K49" s="15">
        <v>0</v>
      </c>
      <c r="L49" s="15">
        <v>0</v>
      </c>
      <c r="M49" s="15">
        <v>0</v>
      </c>
      <c r="N49" s="15">
        <v>0</v>
      </c>
      <c r="O49" s="15">
        <v>0</v>
      </c>
      <c r="P49" s="15">
        <v>0</v>
      </c>
      <c r="Q49" s="15">
        <v>0</v>
      </c>
      <c r="R49" s="15">
        <v>0</v>
      </c>
      <c r="S49" s="15">
        <v>0</v>
      </c>
      <c r="T49" s="15">
        <v>0</v>
      </c>
      <c r="U49" s="15">
        <v>0</v>
      </c>
      <c r="V49" s="15">
        <v>0</v>
      </c>
      <c r="W49" s="15">
        <v>0</v>
      </c>
      <c r="X49" s="15">
        <v>0</v>
      </c>
      <c r="Y49" s="15">
        <v>0</v>
      </c>
      <c r="Z49" s="15">
        <v>0</v>
      </c>
      <c r="AA49" s="15">
        <v>0</v>
      </c>
      <c r="AB49" s="15">
        <v>0</v>
      </c>
      <c r="AC49" s="15">
        <v>0</v>
      </c>
      <c r="AD49" s="15">
        <v>0</v>
      </c>
      <c r="AE49" s="15">
        <v>0</v>
      </c>
      <c r="AF49" s="15">
        <v>0</v>
      </c>
      <c r="AG49" s="15">
        <v>0</v>
      </c>
      <c r="AH49" s="15">
        <v>0</v>
      </c>
      <c r="AI49" s="15">
        <v>0</v>
      </c>
      <c r="AJ49" s="15">
        <v>0</v>
      </c>
      <c r="AK49" s="15">
        <v>0</v>
      </c>
      <c r="AL49" s="15">
        <v>0</v>
      </c>
      <c r="AM49" s="15">
        <v>0</v>
      </c>
      <c r="AN49" s="15">
        <v>0</v>
      </c>
      <c r="AO49" s="15">
        <v>0</v>
      </c>
      <c r="AP49" s="15">
        <v>0</v>
      </c>
      <c r="AQ49" s="15">
        <v>0</v>
      </c>
      <c r="AR49" s="15">
        <v>0</v>
      </c>
      <c r="AS49" s="15">
        <v>0</v>
      </c>
      <c r="AT49" s="15">
        <v>0</v>
      </c>
      <c r="AU49" s="15">
        <v>0</v>
      </c>
      <c r="AV49" s="15">
        <v>0</v>
      </c>
      <c r="AW49" s="15">
        <v>0</v>
      </c>
      <c r="AX49" s="15">
        <v>0</v>
      </c>
      <c r="AY49" s="15">
        <v>0</v>
      </c>
    </row>
    <row r="50" spans="1:51">
      <c r="A50" s="1">
        <v>430</v>
      </c>
      <c r="B50" s="1" t="s">
        <v>1764</v>
      </c>
      <c r="C50" s="1">
        <v>4</v>
      </c>
      <c r="D50" s="1" t="s">
        <v>1765</v>
      </c>
      <c r="E50" s="1" t="s">
        <v>348</v>
      </c>
      <c r="F50" s="1">
        <v>5</v>
      </c>
      <c r="G50" s="1" t="s">
        <v>272</v>
      </c>
      <c r="H50" s="1">
        <v>0</v>
      </c>
      <c r="I50" s="1" t="s">
        <v>349</v>
      </c>
      <c r="J50" s="15">
        <v>8</v>
      </c>
      <c r="K50" s="15">
        <v>119</v>
      </c>
      <c r="L50" s="15">
        <v>103</v>
      </c>
      <c r="M50" s="15">
        <v>16</v>
      </c>
      <c r="N50" s="15">
        <v>102</v>
      </c>
      <c r="O50" s="15">
        <v>92</v>
      </c>
      <c r="P50" s="15">
        <v>10</v>
      </c>
      <c r="Q50" s="15">
        <v>0</v>
      </c>
      <c r="R50" s="15">
        <v>0</v>
      </c>
      <c r="S50" s="15">
        <v>0</v>
      </c>
      <c r="T50" s="15">
        <v>0</v>
      </c>
      <c r="U50" s="15">
        <v>0</v>
      </c>
      <c r="V50" s="15">
        <v>0</v>
      </c>
      <c r="W50" s="15">
        <v>0</v>
      </c>
      <c r="X50" s="15">
        <v>8</v>
      </c>
      <c r="Y50" s="15">
        <v>119</v>
      </c>
      <c r="Z50" s="15">
        <v>103</v>
      </c>
      <c r="AA50" s="15">
        <v>16</v>
      </c>
      <c r="AB50" s="15">
        <v>102</v>
      </c>
      <c r="AC50" s="15">
        <v>92</v>
      </c>
      <c r="AD50" s="15">
        <v>10</v>
      </c>
      <c r="AE50" s="15">
        <v>8</v>
      </c>
      <c r="AF50" s="15">
        <v>119</v>
      </c>
      <c r="AG50" s="15">
        <v>103</v>
      </c>
      <c r="AH50" s="15">
        <v>16</v>
      </c>
      <c r="AI50" s="15">
        <v>102</v>
      </c>
      <c r="AJ50" s="15">
        <v>92</v>
      </c>
      <c r="AK50" s="15">
        <v>10</v>
      </c>
      <c r="AL50" s="15">
        <v>0</v>
      </c>
      <c r="AM50" s="15">
        <v>0</v>
      </c>
      <c r="AN50" s="15">
        <v>0</v>
      </c>
      <c r="AO50" s="15">
        <v>0</v>
      </c>
      <c r="AP50" s="15">
        <v>0</v>
      </c>
      <c r="AQ50" s="15">
        <v>0</v>
      </c>
      <c r="AR50" s="15">
        <v>0</v>
      </c>
      <c r="AS50" s="15">
        <v>0</v>
      </c>
      <c r="AT50" s="15">
        <v>0</v>
      </c>
      <c r="AU50" s="15">
        <v>0</v>
      </c>
      <c r="AV50" s="15">
        <v>0</v>
      </c>
      <c r="AW50" s="15">
        <v>0</v>
      </c>
      <c r="AX50" s="15">
        <v>0</v>
      </c>
      <c r="AY50" s="15">
        <v>0</v>
      </c>
    </row>
    <row r="51" spans="1:51">
      <c r="A51" s="1">
        <v>441</v>
      </c>
      <c r="B51" s="1" t="s">
        <v>1764</v>
      </c>
      <c r="C51" s="1">
        <v>4</v>
      </c>
      <c r="D51" s="1" t="s">
        <v>1765</v>
      </c>
      <c r="E51" s="1" t="s">
        <v>350</v>
      </c>
      <c r="F51" s="1">
        <v>5</v>
      </c>
      <c r="G51" s="1" t="s">
        <v>272</v>
      </c>
      <c r="H51" s="1">
        <v>0</v>
      </c>
      <c r="I51" s="1" t="s">
        <v>351</v>
      </c>
      <c r="J51" s="15">
        <v>77</v>
      </c>
      <c r="K51" s="15">
        <v>563</v>
      </c>
      <c r="L51" s="15">
        <v>474</v>
      </c>
      <c r="M51" s="15">
        <v>89</v>
      </c>
      <c r="N51" s="15">
        <v>403</v>
      </c>
      <c r="O51" s="15">
        <v>352</v>
      </c>
      <c r="P51" s="15">
        <v>51</v>
      </c>
      <c r="Q51" s="15">
        <v>10</v>
      </c>
      <c r="R51" s="15">
        <v>37</v>
      </c>
      <c r="S51" s="15">
        <v>29</v>
      </c>
      <c r="T51" s="15">
        <v>8</v>
      </c>
      <c r="U51" s="15">
        <v>17</v>
      </c>
      <c r="V51" s="15">
        <v>14</v>
      </c>
      <c r="W51" s="15">
        <v>3</v>
      </c>
      <c r="X51" s="15">
        <v>67</v>
      </c>
      <c r="Y51" s="15">
        <v>526</v>
      </c>
      <c r="Z51" s="15">
        <v>445</v>
      </c>
      <c r="AA51" s="15">
        <v>81</v>
      </c>
      <c r="AB51" s="15">
        <v>386</v>
      </c>
      <c r="AC51" s="15">
        <v>338</v>
      </c>
      <c r="AD51" s="15">
        <v>48</v>
      </c>
      <c r="AE51" s="15">
        <v>67</v>
      </c>
      <c r="AF51" s="15">
        <v>526</v>
      </c>
      <c r="AG51" s="15">
        <v>445</v>
      </c>
      <c r="AH51" s="15">
        <v>81</v>
      </c>
      <c r="AI51" s="15">
        <v>386</v>
      </c>
      <c r="AJ51" s="15">
        <v>338</v>
      </c>
      <c r="AK51" s="15">
        <v>48</v>
      </c>
      <c r="AL51" s="15">
        <v>0</v>
      </c>
      <c r="AM51" s="15">
        <v>0</v>
      </c>
      <c r="AN51" s="15">
        <v>0</v>
      </c>
      <c r="AO51" s="15">
        <v>0</v>
      </c>
      <c r="AP51" s="15">
        <v>0</v>
      </c>
      <c r="AQ51" s="15">
        <v>0</v>
      </c>
      <c r="AR51" s="15">
        <v>0</v>
      </c>
      <c r="AS51" s="15">
        <v>0</v>
      </c>
      <c r="AT51" s="15">
        <v>0</v>
      </c>
      <c r="AU51" s="15">
        <v>0</v>
      </c>
      <c r="AV51" s="15">
        <v>0</v>
      </c>
      <c r="AW51" s="15">
        <v>0</v>
      </c>
      <c r="AX51" s="15">
        <v>0</v>
      </c>
      <c r="AY51" s="15">
        <v>0</v>
      </c>
    </row>
    <row r="52" spans="1:51">
      <c r="A52" s="1">
        <v>452</v>
      </c>
      <c r="B52" s="1" t="s">
        <v>1764</v>
      </c>
      <c r="C52" s="1">
        <v>4</v>
      </c>
      <c r="D52" s="1" t="s">
        <v>1765</v>
      </c>
      <c r="E52" s="1" t="s">
        <v>352</v>
      </c>
      <c r="F52" s="1">
        <v>5</v>
      </c>
      <c r="G52" s="1" t="s">
        <v>272</v>
      </c>
      <c r="H52" s="1">
        <v>0</v>
      </c>
      <c r="I52" s="1" t="s">
        <v>353</v>
      </c>
      <c r="J52" s="15">
        <v>1</v>
      </c>
      <c r="K52" s="15">
        <v>7</v>
      </c>
      <c r="L52" s="15">
        <v>6</v>
      </c>
      <c r="M52" s="15">
        <v>1</v>
      </c>
      <c r="N52" s="15">
        <v>4</v>
      </c>
      <c r="O52" s="15">
        <v>4</v>
      </c>
      <c r="P52" s="15">
        <v>0</v>
      </c>
      <c r="Q52" s="15">
        <v>0</v>
      </c>
      <c r="R52" s="15">
        <v>0</v>
      </c>
      <c r="S52" s="15">
        <v>0</v>
      </c>
      <c r="T52" s="15">
        <v>0</v>
      </c>
      <c r="U52" s="15">
        <v>0</v>
      </c>
      <c r="V52" s="15">
        <v>0</v>
      </c>
      <c r="W52" s="15">
        <v>0</v>
      </c>
      <c r="X52" s="15">
        <v>1</v>
      </c>
      <c r="Y52" s="15">
        <v>7</v>
      </c>
      <c r="Z52" s="15">
        <v>6</v>
      </c>
      <c r="AA52" s="15">
        <v>1</v>
      </c>
      <c r="AB52" s="15">
        <v>4</v>
      </c>
      <c r="AC52" s="15">
        <v>4</v>
      </c>
      <c r="AD52" s="15">
        <v>0</v>
      </c>
      <c r="AE52" s="15">
        <v>1</v>
      </c>
      <c r="AF52" s="15">
        <v>7</v>
      </c>
      <c r="AG52" s="15">
        <v>6</v>
      </c>
      <c r="AH52" s="15">
        <v>1</v>
      </c>
      <c r="AI52" s="15">
        <v>4</v>
      </c>
      <c r="AJ52" s="15">
        <v>4</v>
      </c>
      <c r="AK52" s="15">
        <v>0</v>
      </c>
      <c r="AL52" s="15">
        <v>0</v>
      </c>
      <c r="AM52" s="15">
        <v>0</v>
      </c>
      <c r="AN52" s="15">
        <v>0</v>
      </c>
      <c r="AO52" s="15">
        <v>0</v>
      </c>
      <c r="AP52" s="15">
        <v>0</v>
      </c>
      <c r="AQ52" s="15">
        <v>0</v>
      </c>
      <c r="AR52" s="15">
        <v>0</v>
      </c>
      <c r="AS52" s="15">
        <v>0</v>
      </c>
      <c r="AT52" s="15">
        <v>0</v>
      </c>
      <c r="AU52" s="15">
        <v>0</v>
      </c>
      <c r="AV52" s="15">
        <v>0</v>
      </c>
      <c r="AW52" s="15">
        <v>0</v>
      </c>
      <c r="AX52" s="15">
        <v>0</v>
      </c>
      <c r="AY52" s="15">
        <v>0</v>
      </c>
    </row>
    <row r="53" spans="1:51">
      <c r="A53" s="1">
        <v>463</v>
      </c>
      <c r="B53" s="1" t="s">
        <v>1764</v>
      </c>
      <c r="C53" s="1">
        <v>4</v>
      </c>
      <c r="D53" s="1" t="s">
        <v>1765</v>
      </c>
      <c r="E53" s="1" t="s">
        <v>354</v>
      </c>
      <c r="F53" s="1">
        <v>5</v>
      </c>
      <c r="G53" s="1" t="s">
        <v>272</v>
      </c>
      <c r="H53" s="1">
        <v>0</v>
      </c>
      <c r="I53" s="1" t="s">
        <v>355</v>
      </c>
      <c r="J53" s="15">
        <v>18</v>
      </c>
      <c r="K53" s="15">
        <v>121</v>
      </c>
      <c r="L53" s="15">
        <v>94</v>
      </c>
      <c r="M53" s="15">
        <v>27</v>
      </c>
      <c r="N53" s="15">
        <v>90</v>
      </c>
      <c r="O53" s="15">
        <v>71</v>
      </c>
      <c r="P53" s="15">
        <v>19</v>
      </c>
      <c r="Q53" s="15">
        <v>11</v>
      </c>
      <c r="R53" s="15">
        <v>35</v>
      </c>
      <c r="S53" s="15">
        <v>29</v>
      </c>
      <c r="T53" s="15">
        <v>6</v>
      </c>
      <c r="U53" s="15">
        <v>19</v>
      </c>
      <c r="V53" s="15">
        <v>15</v>
      </c>
      <c r="W53" s="15">
        <v>4</v>
      </c>
      <c r="X53" s="15">
        <v>7</v>
      </c>
      <c r="Y53" s="15">
        <v>86</v>
      </c>
      <c r="Z53" s="15">
        <v>65</v>
      </c>
      <c r="AA53" s="15">
        <v>21</v>
      </c>
      <c r="AB53" s="15">
        <v>71</v>
      </c>
      <c r="AC53" s="15">
        <v>56</v>
      </c>
      <c r="AD53" s="15">
        <v>15</v>
      </c>
      <c r="AE53" s="15">
        <v>7</v>
      </c>
      <c r="AF53" s="15">
        <v>86</v>
      </c>
      <c r="AG53" s="15">
        <v>65</v>
      </c>
      <c r="AH53" s="15">
        <v>21</v>
      </c>
      <c r="AI53" s="15">
        <v>71</v>
      </c>
      <c r="AJ53" s="15">
        <v>56</v>
      </c>
      <c r="AK53" s="15">
        <v>15</v>
      </c>
      <c r="AL53" s="15">
        <v>0</v>
      </c>
      <c r="AM53" s="15">
        <v>0</v>
      </c>
      <c r="AN53" s="15">
        <v>0</v>
      </c>
      <c r="AO53" s="15">
        <v>0</v>
      </c>
      <c r="AP53" s="15">
        <v>0</v>
      </c>
      <c r="AQ53" s="15">
        <v>0</v>
      </c>
      <c r="AR53" s="15">
        <v>0</v>
      </c>
      <c r="AS53" s="15">
        <v>0</v>
      </c>
      <c r="AT53" s="15">
        <v>0</v>
      </c>
      <c r="AU53" s="15">
        <v>0</v>
      </c>
      <c r="AV53" s="15">
        <v>0</v>
      </c>
      <c r="AW53" s="15">
        <v>0</v>
      </c>
      <c r="AX53" s="15">
        <v>0</v>
      </c>
      <c r="AY53" s="15">
        <v>0</v>
      </c>
    </row>
    <row r="54" spans="1:51">
      <c r="A54" s="1">
        <v>474</v>
      </c>
      <c r="B54" s="1" t="s">
        <v>1764</v>
      </c>
      <c r="C54" s="1">
        <v>4</v>
      </c>
      <c r="D54" s="1" t="s">
        <v>1765</v>
      </c>
      <c r="E54" s="1" t="s">
        <v>356</v>
      </c>
      <c r="F54" s="1">
        <v>5</v>
      </c>
      <c r="G54" s="1" t="s">
        <v>272</v>
      </c>
      <c r="H54" s="1">
        <v>0</v>
      </c>
      <c r="I54" s="1" t="s">
        <v>357</v>
      </c>
      <c r="J54" s="15">
        <v>25</v>
      </c>
      <c r="K54" s="15">
        <v>75</v>
      </c>
      <c r="L54" s="15">
        <v>57</v>
      </c>
      <c r="M54" s="15">
        <v>18</v>
      </c>
      <c r="N54" s="15">
        <v>37</v>
      </c>
      <c r="O54" s="15">
        <v>29</v>
      </c>
      <c r="P54" s="15">
        <v>8</v>
      </c>
      <c r="Q54" s="15">
        <v>21</v>
      </c>
      <c r="R54" s="15">
        <v>52</v>
      </c>
      <c r="S54" s="15">
        <v>42</v>
      </c>
      <c r="T54" s="15">
        <v>10</v>
      </c>
      <c r="U54" s="15">
        <v>20</v>
      </c>
      <c r="V54" s="15">
        <v>17</v>
      </c>
      <c r="W54" s="15">
        <v>3</v>
      </c>
      <c r="X54" s="15">
        <v>4</v>
      </c>
      <c r="Y54" s="15">
        <v>23</v>
      </c>
      <c r="Z54" s="15">
        <v>15</v>
      </c>
      <c r="AA54" s="15">
        <v>8</v>
      </c>
      <c r="AB54" s="15">
        <v>17</v>
      </c>
      <c r="AC54" s="15">
        <v>12</v>
      </c>
      <c r="AD54" s="15">
        <v>5</v>
      </c>
      <c r="AE54" s="15">
        <v>4</v>
      </c>
      <c r="AF54" s="15">
        <v>23</v>
      </c>
      <c r="AG54" s="15">
        <v>15</v>
      </c>
      <c r="AH54" s="15">
        <v>8</v>
      </c>
      <c r="AI54" s="15">
        <v>17</v>
      </c>
      <c r="AJ54" s="15">
        <v>12</v>
      </c>
      <c r="AK54" s="15">
        <v>5</v>
      </c>
      <c r="AL54" s="15">
        <v>0</v>
      </c>
      <c r="AM54" s="15">
        <v>0</v>
      </c>
      <c r="AN54" s="15">
        <v>0</v>
      </c>
      <c r="AO54" s="15">
        <v>0</v>
      </c>
      <c r="AP54" s="15">
        <v>0</v>
      </c>
      <c r="AQ54" s="15">
        <v>0</v>
      </c>
      <c r="AR54" s="15">
        <v>0</v>
      </c>
      <c r="AS54" s="15">
        <v>0</v>
      </c>
      <c r="AT54" s="15">
        <v>0</v>
      </c>
      <c r="AU54" s="15">
        <v>0</v>
      </c>
      <c r="AV54" s="15">
        <v>0</v>
      </c>
      <c r="AW54" s="15">
        <v>0</v>
      </c>
      <c r="AX54" s="15">
        <v>0</v>
      </c>
      <c r="AY54" s="15">
        <v>0</v>
      </c>
    </row>
    <row r="55" spans="1:51">
      <c r="A55" s="1">
        <v>485</v>
      </c>
      <c r="B55" s="1" t="s">
        <v>1764</v>
      </c>
      <c r="C55" s="1">
        <v>4</v>
      </c>
      <c r="D55" s="1" t="s">
        <v>1765</v>
      </c>
      <c r="E55" s="1" t="s">
        <v>358</v>
      </c>
      <c r="F55" s="1">
        <v>5</v>
      </c>
      <c r="G55" s="1" t="s">
        <v>272</v>
      </c>
      <c r="H55" s="1">
        <v>0</v>
      </c>
      <c r="I55" s="1" t="s">
        <v>359</v>
      </c>
      <c r="J55" s="15">
        <v>5</v>
      </c>
      <c r="K55" s="15">
        <v>30</v>
      </c>
      <c r="L55" s="15">
        <v>23</v>
      </c>
      <c r="M55" s="15">
        <v>7</v>
      </c>
      <c r="N55" s="15">
        <v>25</v>
      </c>
      <c r="O55" s="15">
        <v>19</v>
      </c>
      <c r="P55" s="15">
        <v>6</v>
      </c>
      <c r="Q55" s="15">
        <v>0</v>
      </c>
      <c r="R55" s="15">
        <v>0</v>
      </c>
      <c r="S55" s="15">
        <v>0</v>
      </c>
      <c r="T55" s="15">
        <v>0</v>
      </c>
      <c r="U55" s="15">
        <v>0</v>
      </c>
      <c r="V55" s="15">
        <v>0</v>
      </c>
      <c r="W55" s="15">
        <v>0</v>
      </c>
      <c r="X55" s="15">
        <v>5</v>
      </c>
      <c r="Y55" s="15">
        <v>30</v>
      </c>
      <c r="Z55" s="15">
        <v>23</v>
      </c>
      <c r="AA55" s="15">
        <v>7</v>
      </c>
      <c r="AB55" s="15">
        <v>25</v>
      </c>
      <c r="AC55" s="15">
        <v>19</v>
      </c>
      <c r="AD55" s="15">
        <v>6</v>
      </c>
      <c r="AE55" s="15">
        <v>5</v>
      </c>
      <c r="AF55" s="15">
        <v>30</v>
      </c>
      <c r="AG55" s="15">
        <v>23</v>
      </c>
      <c r="AH55" s="15">
        <v>7</v>
      </c>
      <c r="AI55" s="15">
        <v>25</v>
      </c>
      <c r="AJ55" s="15">
        <v>19</v>
      </c>
      <c r="AK55" s="15">
        <v>6</v>
      </c>
      <c r="AL55" s="15">
        <v>0</v>
      </c>
      <c r="AM55" s="15">
        <v>0</v>
      </c>
      <c r="AN55" s="15">
        <v>0</v>
      </c>
      <c r="AO55" s="15">
        <v>0</v>
      </c>
      <c r="AP55" s="15">
        <v>0</v>
      </c>
      <c r="AQ55" s="15">
        <v>0</v>
      </c>
      <c r="AR55" s="15">
        <v>0</v>
      </c>
      <c r="AS55" s="15">
        <v>0</v>
      </c>
      <c r="AT55" s="15">
        <v>0</v>
      </c>
      <c r="AU55" s="15">
        <v>0</v>
      </c>
      <c r="AV55" s="15">
        <v>0</v>
      </c>
      <c r="AW55" s="15">
        <v>0</v>
      </c>
      <c r="AX55" s="15">
        <v>0</v>
      </c>
      <c r="AY55" s="15">
        <v>0</v>
      </c>
    </row>
    <row r="56" spans="1:51">
      <c r="A56" s="1">
        <v>496</v>
      </c>
      <c r="B56" s="1" t="s">
        <v>1764</v>
      </c>
      <c r="C56" s="1">
        <v>4</v>
      </c>
      <c r="D56" s="1" t="s">
        <v>1765</v>
      </c>
      <c r="E56" s="1" t="s">
        <v>360</v>
      </c>
      <c r="F56" s="1">
        <v>4</v>
      </c>
      <c r="G56" s="1" t="s">
        <v>272</v>
      </c>
      <c r="H56" s="1">
        <v>0</v>
      </c>
      <c r="I56" s="1" t="s">
        <v>361</v>
      </c>
      <c r="J56" s="15">
        <v>56</v>
      </c>
      <c r="K56" s="15">
        <v>137</v>
      </c>
      <c r="L56" s="15">
        <v>118</v>
      </c>
      <c r="M56" s="15">
        <v>19</v>
      </c>
      <c r="N56" s="15">
        <v>57</v>
      </c>
      <c r="O56" s="15">
        <v>49</v>
      </c>
      <c r="P56" s="15">
        <v>8</v>
      </c>
      <c r="Q56" s="15">
        <v>48</v>
      </c>
      <c r="R56" s="15">
        <v>80</v>
      </c>
      <c r="S56" s="15">
        <v>70</v>
      </c>
      <c r="T56" s="15">
        <v>10</v>
      </c>
      <c r="U56" s="15">
        <v>21</v>
      </c>
      <c r="V56" s="15">
        <v>17</v>
      </c>
      <c r="W56" s="15">
        <v>4</v>
      </c>
      <c r="X56" s="15">
        <v>8</v>
      </c>
      <c r="Y56" s="15">
        <v>57</v>
      </c>
      <c r="Z56" s="15">
        <v>48</v>
      </c>
      <c r="AA56" s="15">
        <v>9</v>
      </c>
      <c r="AB56" s="15">
        <v>36</v>
      </c>
      <c r="AC56" s="15">
        <v>32</v>
      </c>
      <c r="AD56" s="15">
        <v>4</v>
      </c>
      <c r="AE56" s="15">
        <v>8</v>
      </c>
      <c r="AF56" s="15">
        <v>57</v>
      </c>
      <c r="AG56" s="15">
        <v>48</v>
      </c>
      <c r="AH56" s="15">
        <v>9</v>
      </c>
      <c r="AI56" s="15">
        <v>36</v>
      </c>
      <c r="AJ56" s="15">
        <v>32</v>
      </c>
      <c r="AK56" s="15">
        <v>4</v>
      </c>
      <c r="AL56" s="15">
        <v>0</v>
      </c>
      <c r="AM56" s="15">
        <v>0</v>
      </c>
      <c r="AN56" s="15">
        <v>0</v>
      </c>
      <c r="AO56" s="15">
        <v>0</v>
      </c>
      <c r="AP56" s="15">
        <v>0</v>
      </c>
      <c r="AQ56" s="15">
        <v>0</v>
      </c>
      <c r="AR56" s="15">
        <v>0</v>
      </c>
      <c r="AS56" s="15">
        <v>0</v>
      </c>
      <c r="AT56" s="15">
        <v>0</v>
      </c>
      <c r="AU56" s="15">
        <v>0</v>
      </c>
      <c r="AV56" s="15">
        <v>0</v>
      </c>
      <c r="AW56" s="15">
        <v>0</v>
      </c>
      <c r="AX56" s="15">
        <v>0</v>
      </c>
      <c r="AY56" s="15">
        <v>0</v>
      </c>
    </row>
    <row r="57" spans="1:51">
      <c r="A57" s="1">
        <v>507</v>
      </c>
      <c r="B57" s="1" t="s">
        <v>1764</v>
      </c>
      <c r="C57" s="1">
        <v>4</v>
      </c>
      <c r="D57" s="1" t="s">
        <v>1765</v>
      </c>
      <c r="E57" s="1" t="s">
        <v>362</v>
      </c>
      <c r="F57" s="1">
        <v>5</v>
      </c>
      <c r="G57" s="1" t="s">
        <v>272</v>
      </c>
      <c r="H57" s="1">
        <v>0</v>
      </c>
      <c r="I57" s="1" t="s">
        <v>363</v>
      </c>
      <c r="J57" s="15">
        <v>0</v>
      </c>
      <c r="K57" s="15">
        <v>0</v>
      </c>
      <c r="L57" s="15">
        <v>0</v>
      </c>
      <c r="M57" s="15">
        <v>0</v>
      </c>
      <c r="N57" s="15">
        <v>0</v>
      </c>
      <c r="O57" s="15">
        <v>0</v>
      </c>
      <c r="P57" s="15">
        <v>0</v>
      </c>
      <c r="Q57" s="15">
        <v>0</v>
      </c>
      <c r="R57" s="15">
        <v>0</v>
      </c>
      <c r="S57" s="15">
        <v>0</v>
      </c>
      <c r="T57" s="15">
        <v>0</v>
      </c>
      <c r="U57" s="15">
        <v>0</v>
      </c>
      <c r="V57" s="15">
        <v>0</v>
      </c>
      <c r="W57" s="15">
        <v>0</v>
      </c>
      <c r="X57" s="15">
        <v>0</v>
      </c>
      <c r="Y57" s="15">
        <v>0</v>
      </c>
      <c r="Z57" s="15">
        <v>0</v>
      </c>
      <c r="AA57" s="15">
        <v>0</v>
      </c>
      <c r="AB57" s="15">
        <v>0</v>
      </c>
      <c r="AC57" s="15">
        <v>0</v>
      </c>
      <c r="AD57" s="15">
        <v>0</v>
      </c>
      <c r="AE57" s="15">
        <v>0</v>
      </c>
      <c r="AF57" s="15">
        <v>0</v>
      </c>
      <c r="AG57" s="15">
        <v>0</v>
      </c>
      <c r="AH57" s="15">
        <v>0</v>
      </c>
      <c r="AI57" s="15">
        <v>0</v>
      </c>
      <c r="AJ57" s="15">
        <v>0</v>
      </c>
      <c r="AK57" s="15">
        <v>0</v>
      </c>
      <c r="AL57" s="15">
        <v>0</v>
      </c>
      <c r="AM57" s="15">
        <v>0</v>
      </c>
      <c r="AN57" s="15">
        <v>0</v>
      </c>
      <c r="AO57" s="15">
        <v>0</v>
      </c>
      <c r="AP57" s="15">
        <v>0</v>
      </c>
      <c r="AQ57" s="15">
        <v>0</v>
      </c>
      <c r="AR57" s="15">
        <v>0</v>
      </c>
      <c r="AS57" s="15">
        <v>0</v>
      </c>
      <c r="AT57" s="15">
        <v>0</v>
      </c>
      <c r="AU57" s="15">
        <v>0</v>
      </c>
      <c r="AV57" s="15">
        <v>0</v>
      </c>
      <c r="AW57" s="15">
        <v>0</v>
      </c>
      <c r="AX57" s="15">
        <v>0</v>
      </c>
      <c r="AY57" s="15">
        <v>0</v>
      </c>
    </row>
    <row r="58" spans="1:51">
      <c r="A58" s="1">
        <v>518</v>
      </c>
      <c r="B58" s="1" t="s">
        <v>1764</v>
      </c>
      <c r="C58" s="1">
        <v>4</v>
      </c>
      <c r="D58" s="1" t="s">
        <v>1765</v>
      </c>
      <c r="E58" s="1" t="s">
        <v>364</v>
      </c>
      <c r="F58" s="1">
        <v>5</v>
      </c>
      <c r="G58" s="1" t="s">
        <v>272</v>
      </c>
      <c r="H58" s="1">
        <v>0</v>
      </c>
      <c r="I58" s="1" t="s">
        <v>365</v>
      </c>
      <c r="J58" s="15">
        <v>22</v>
      </c>
      <c r="K58" s="15">
        <v>32</v>
      </c>
      <c r="L58" s="15">
        <v>27</v>
      </c>
      <c r="M58" s="15">
        <v>5</v>
      </c>
      <c r="N58" s="15">
        <v>6</v>
      </c>
      <c r="O58" s="15">
        <v>4</v>
      </c>
      <c r="P58" s="15">
        <v>2</v>
      </c>
      <c r="Q58" s="15">
        <v>22</v>
      </c>
      <c r="R58" s="15">
        <v>32</v>
      </c>
      <c r="S58" s="15">
        <v>27</v>
      </c>
      <c r="T58" s="15">
        <v>5</v>
      </c>
      <c r="U58" s="15">
        <v>6</v>
      </c>
      <c r="V58" s="15">
        <v>4</v>
      </c>
      <c r="W58" s="15">
        <v>2</v>
      </c>
      <c r="X58" s="15">
        <v>0</v>
      </c>
      <c r="Y58" s="15">
        <v>0</v>
      </c>
      <c r="Z58" s="15">
        <v>0</v>
      </c>
      <c r="AA58" s="15">
        <v>0</v>
      </c>
      <c r="AB58" s="15">
        <v>0</v>
      </c>
      <c r="AC58" s="15">
        <v>0</v>
      </c>
      <c r="AD58" s="15">
        <v>0</v>
      </c>
      <c r="AE58" s="15">
        <v>0</v>
      </c>
      <c r="AF58" s="15">
        <v>0</v>
      </c>
      <c r="AG58" s="15">
        <v>0</v>
      </c>
      <c r="AH58" s="15">
        <v>0</v>
      </c>
      <c r="AI58" s="15">
        <v>0</v>
      </c>
      <c r="AJ58" s="15">
        <v>0</v>
      </c>
      <c r="AK58" s="15">
        <v>0</v>
      </c>
      <c r="AL58" s="15">
        <v>0</v>
      </c>
      <c r="AM58" s="15">
        <v>0</v>
      </c>
      <c r="AN58" s="15">
        <v>0</v>
      </c>
      <c r="AO58" s="15">
        <v>0</v>
      </c>
      <c r="AP58" s="15">
        <v>0</v>
      </c>
      <c r="AQ58" s="15">
        <v>0</v>
      </c>
      <c r="AR58" s="15">
        <v>0</v>
      </c>
      <c r="AS58" s="15">
        <v>0</v>
      </c>
      <c r="AT58" s="15">
        <v>0</v>
      </c>
      <c r="AU58" s="15">
        <v>0</v>
      </c>
      <c r="AV58" s="15">
        <v>0</v>
      </c>
      <c r="AW58" s="15">
        <v>0</v>
      </c>
      <c r="AX58" s="15">
        <v>0</v>
      </c>
      <c r="AY58" s="15">
        <v>0</v>
      </c>
    </row>
    <row r="59" spans="1:51">
      <c r="A59" s="1">
        <v>529</v>
      </c>
      <c r="B59" s="1" t="s">
        <v>1764</v>
      </c>
      <c r="C59" s="1">
        <v>4</v>
      </c>
      <c r="D59" s="1" t="s">
        <v>1765</v>
      </c>
      <c r="E59" s="1" t="s">
        <v>366</v>
      </c>
      <c r="F59" s="1">
        <v>5</v>
      </c>
      <c r="G59" s="1" t="s">
        <v>272</v>
      </c>
      <c r="H59" s="1">
        <v>0</v>
      </c>
      <c r="I59" s="1" t="s">
        <v>367</v>
      </c>
      <c r="J59" s="15">
        <v>2</v>
      </c>
      <c r="K59" s="15">
        <v>14</v>
      </c>
      <c r="L59" s="15">
        <v>11</v>
      </c>
      <c r="M59" s="15">
        <v>3</v>
      </c>
      <c r="N59" s="15">
        <v>6</v>
      </c>
      <c r="O59" s="15">
        <v>5</v>
      </c>
      <c r="P59" s="15">
        <v>1</v>
      </c>
      <c r="Q59" s="15">
        <v>0</v>
      </c>
      <c r="R59" s="15">
        <v>0</v>
      </c>
      <c r="S59" s="15">
        <v>0</v>
      </c>
      <c r="T59" s="15">
        <v>0</v>
      </c>
      <c r="U59" s="15">
        <v>0</v>
      </c>
      <c r="V59" s="15">
        <v>0</v>
      </c>
      <c r="W59" s="15">
        <v>0</v>
      </c>
      <c r="X59" s="15">
        <v>2</v>
      </c>
      <c r="Y59" s="15">
        <v>14</v>
      </c>
      <c r="Z59" s="15">
        <v>11</v>
      </c>
      <c r="AA59" s="15">
        <v>3</v>
      </c>
      <c r="AB59" s="15">
        <v>6</v>
      </c>
      <c r="AC59" s="15">
        <v>5</v>
      </c>
      <c r="AD59" s="15">
        <v>1</v>
      </c>
      <c r="AE59" s="15">
        <v>2</v>
      </c>
      <c r="AF59" s="15">
        <v>14</v>
      </c>
      <c r="AG59" s="15">
        <v>11</v>
      </c>
      <c r="AH59" s="15">
        <v>3</v>
      </c>
      <c r="AI59" s="15">
        <v>6</v>
      </c>
      <c r="AJ59" s="15">
        <v>5</v>
      </c>
      <c r="AK59" s="15">
        <v>1</v>
      </c>
      <c r="AL59" s="15">
        <v>0</v>
      </c>
      <c r="AM59" s="15">
        <v>0</v>
      </c>
      <c r="AN59" s="15">
        <v>0</v>
      </c>
      <c r="AO59" s="15">
        <v>0</v>
      </c>
      <c r="AP59" s="15">
        <v>0</v>
      </c>
      <c r="AQ59" s="15">
        <v>0</v>
      </c>
      <c r="AR59" s="15">
        <v>0</v>
      </c>
      <c r="AS59" s="15">
        <v>0</v>
      </c>
      <c r="AT59" s="15">
        <v>0</v>
      </c>
      <c r="AU59" s="15">
        <v>0</v>
      </c>
      <c r="AV59" s="15">
        <v>0</v>
      </c>
      <c r="AW59" s="15">
        <v>0</v>
      </c>
      <c r="AX59" s="15">
        <v>0</v>
      </c>
      <c r="AY59" s="15">
        <v>0</v>
      </c>
    </row>
    <row r="60" spans="1:51">
      <c r="A60" s="1">
        <v>540</v>
      </c>
      <c r="B60" s="1" t="s">
        <v>1764</v>
      </c>
      <c r="C60" s="1">
        <v>4</v>
      </c>
      <c r="D60" s="1" t="s">
        <v>1765</v>
      </c>
      <c r="E60" s="1" t="s">
        <v>368</v>
      </c>
      <c r="F60" s="1">
        <v>5</v>
      </c>
      <c r="G60" s="1" t="s">
        <v>272</v>
      </c>
      <c r="H60" s="1">
        <v>0</v>
      </c>
      <c r="I60" s="1" t="s">
        <v>369</v>
      </c>
      <c r="J60" s="15">
        <v>3</v>
      </c>
      <c r="K60" s="15">
        <v>5</v>
      </c>
      <c r="L60" s="15">
        <v>5</v>
      </c>
      <c r="M60" s="15">
        <v>0</v>
      </c>
      <c r="N60" s="15">
        <v>2</v>
      </c>
      <c r="O60" s="15">
        <v>2</v>
      </c>
      <c r="P60" s="15">
        <v>0</v>
      </c>
      <c r="Q60" s="15">
        <v>2</v>
      </c>
      <c r="R60" s="15">
        <v>3</v>
      </c>
      <c r="S60" s="15">
        <v>3</v>
      </c>
      <c r="T60" s="15">
        <v>0</v>
      </c>
      <c r="U60" s="15">
        <v>1</v>
      </c>
      <c r="V60" s="15">
        <v>1</v>
      </c>
      <c r="W60" s="15">
        <v>0</v>
      </c>
      <c r="X60" s="15">
        <v>1</v>
      </c>
      <c r="Y60" s="15">
        <v>2</v>
      </c>
      <c r="Z60" s="15">
        <v>2</v>
      </c>
      <c r="AA60" s="15">
        <v>0</v>
      </c>
      <c r="AB60" s="15">
        <v>1</v>
      </c>
      <c r="AC60" s="15">
        <v>1</v>
      </c>
      <c r="AD60" s="15">
        <v>0</v>
      </c>
      <c r="AE60" s="15">
        <v>1</v>
      </c>
      <c r="AF60" s="15">
        <v>2</v>
      </c>
      <c r="AG60" s="15">
        <v>2</v>
      </c>
      <c r="AH60" s="15">
        <v>0</v>
      </c>
      <c r="AI60" s="15">
        <v>1</v>
      </c>
      <c r="AJ60" s="15">
        <v>1</v>
      </c>
      <c r="AK60" s="15">
        <v>0</v>
      </c>
      <c r="AL60" s="15">
        <v>0</v>
      </c>
      <c r="AM60" s="15">
        <v>0</v>
      </c>
      <c r="AN60" s="15">
        <v>0</v>
      </c>
      <c r="AO60" s="15">
        <v>0</v>
      </c>
      <c r="AP60" s="15">
        <v>0</v>
      </c>
      <c r="AQ60" s="15">
        <v>0</v>
      </c>
      <c r="AR60" s="15">
        <v>0</v>
      </c>
      <c r="AS60" s="15">
        <v>0</v>
      </c>
      <c r="AT60" s="15">
        <v>0</v>
      </c>
      <c r="AU60" s="15">
        <v>0</v>
      </c>
      <c r="AV60" s="15">
        <v>0</v>
      </c>
      <c r="AW60" s="15">
        <v>0</v>
      </c>
      <c r="AX60" s="15">
        <v>0</v>
      </c>
      <c r="AY60" s="15">
        <v>0</v>
      </c>
    </row>
    <row r="61" spans="1:51">
      <c r="A61" s="1">
        <v>551</v>
      </c>
      <c r="B61" s="1" t="s">
        <v>1764</v>
      </c>
      <c r="C61" s="1">
        <v>4</v>
      </c>
      <c r="D61" s="1" t="s">
        <v>1765</v>
      </c>
      <c r="E61" s="1" t="s">
        <v>370</v>
      </c>
      <c r="F61" s="1">
        <v>5</v>
      </c>
      <c r="G61" s="1" t="s">
        <v>272</v>
      </c>
      <c r="H61" s="1">
        <v>0</v>
      </c>
      <c r="I61" s="1" t="s">
        <v>371</v>
      </c>
      <c r="J61" s="15">
        <v>1</v>
      </c>
      <c r="K61" s="15">
        <v>2</v>
      </c>
      <c r="L61" s="15">
        <v>1</v>
      </c>
      <c r="M61" s="15">
        <v>1</v>
      </c>
      <c r="N61" s="15">
        <v>0</v>
      </c>
      <c r="O61" s="15">
        <v>0</v>
      </c>
      <c r="P61" s="15">
        <v>0</v>
      </c>
      <c r="Q61" s="15">
        <v>1</v>
      </c>
      <c r="R61" s="15">
        <v>2</v>
      </c>
      <c r="S61" s="15">
        <v>1</v>
      </c>
      <c r="T61" s="15">
        <v>1</v>
      </c>
      <c r="U61" s="15">
        <v>0</v>
      </c>
      <c r="V61" s="15">
        <v>0</v>
      </c>
      <c r="W61" s="15">
        <v>0</v>
      </c>
      <c r="X61" s="15">
        <v>0</v>
      </c>
      <c r="Y61" s="15">
        <v>0</v>
      </c>
      <c r="Z61" s="15">
        <v>0</v>
      </c>
      <c r="AA61" s="15">
        <v>0</v>
      </c>
      <c r="AB61" s="15">
        <v>0</v>
      </c>
      <c r="AC61" s="15">
        <v>0</v>
      </c>
      <c r="AD61" s="15">
        <v>0</v>
      </c>
      <c r="AE61" s="15">
        <v>0</v>
      </c>
      <c r="AF61" s="15">
        <v>0</v>
      </c>
      <c r="AG61" s="15">
        <v>0</v>
      </c>
      <c r="AH61" s="15">
        <v>0</v>
      </c>
      <c r="AI61" s="15">
        <v>0</v>
      </c>
      <c r="AJ61" s="15">
        <v>0</v>
      </c>
      <c r="AK61" s="15">
        <v>0</v>
      </c>
      <c r="AL61" s="15">
        <v>0</v>
      </c>
      <c r="AM61" s="15">
        <v>0</v>
      </c>
      <c r="AN61" s="15">
        <v>0</v>
      </c>
      <c r="AO61" s="15">
        <v>0</v>
      </c>
      <c r="AP61" s="15">
        <v>0</v>
      </c>
      <c r="AQ61" s="15">
        <v>0</v>
      </c>
      <c r="AR61" s="15">
        <v>0</v>
      </c>
      <c r="AS61" s="15">
        <v>0</v>
      </c>
      <c r="AT61" s="15">
        <v>0</v>
      </c>
      <c r="AU61" s="15">
        <v>0</v>
      </c>
      <c r="AV61" s="15">
        <v>0</v>
      </c>
      <c r="AW61" s="15">
        <v>0</v>
      </c>
      <c r="AX61" s="15">
        <v>0</v>
      </c>
      <c r="AY61" s="15">
        <v>0</v>
      </c>
    </row>
    <row r="62" spans="1:51">
      <c r="A62" s="1">
        <v>562</v>
      </c>
      <c r="B62" s="1" t="s">
        <v>1764</v>
      </c>
      <c r="C62" s="1">
        <v>4</v>
      </c>
      <c r="D62" s="1" t="s">
        <v>1765</v>
      </c>
      <c r="E62" s="1" t="s">
        <v>372</v>
      </c>
      <c r="F62" s="1">
        <v>5</v>
      </c>
      <c r="G62" s="1" t="s">
        <v>272</v>
      </c>
      <c r="H62" s="1">
        <v>0</v>
      </c>
      <c r="I62" s="1" t="s">
        <v>373</v>
      </c>
      <c r="J62" s="15">
        <v>12</v>
      </c>
      <c r="K62" s="15">
        <v>32</v>
      </c>
      <c r="L62" s="15">
        <v>30</v>
      </c>
      <c r="M62" s="15">
        <v>2</v>
      </c>
      <c r="N62" s="15">
        <v>17</v>
      </c>
      <c r="O62" s="15">
        <v>16</v>
      </c>
      <c r="P62" s="15">
        <v>1</v>
      </c>
      <c r="Q62" s="15">
        <v>10</v>
      </c>
      <c r="R62" s="15">
        <v>19</v>
      </c>
      <c r="S62" s="15">
        <v>18</v>
      </c>
      <c r="T62" s="15">
        <v>1</v>
      </c>
      <c r="U62" s="15">
        <v>7</v>
      </c>
      <c r="V62" s="15">
        <v>6</v>
      </c>
      <c r="W62" s="15">
        <v>1</v>
      </c>
      <c r="X62" s="15">
        <v>2</v>
      </c>
      <c r="Y62" s="15">
        <v>13</v>
      </c>
      <c r="Z62" s="15">
        <v>12</v>
      </c>
      <c r="AA62" s="15">
        <v>1</v>
      </c>
      <c r="AB62" s="15">
        <v>10</v>
      </c>
      <c r="AC62" s="15">
        <v>10</v>
      </c>
      <c r="AD62" s="15">
        <v>0</v>
      </c>
      <c r="AE62" s="15">
        <v>2</v>
      </c>
      <c r="AF62" s="15">
        <v>13</v>
      </c>
      <c r="AG62" s="15">
        <v>12</v>
      </c>
      <c r="AH62" s="15">
        <v>1</v>
      </c>
      <c r="AI62" s="15">
        <v>10</v>
      </c>
      <c r="AJ62" s="15">
        <v>10</v>
      </c>
      <c r="AK62" s="15">
        <v>0</v>
      </c>
      <c r="AL62" s="15">
        <v>0</v>
      </c>
      <c r="AM62" s="15">
        <v>0</v>
      </c>
      <c r="AN62" s="15">
        <v>0</v>
      </c>
      <c r="AO62" s="15">
        <v>0</v>
      </c>
      <c r="AP62" s="15">
        <v>0</v>
      </c>
      <c r="AQ62" s="15">
        <v>0</v>
      </c>
      <c r="AR62" s="15">
        <v>0</v>
      </c>
      <c r="AS62" s="15">
        <v>0</v>
      </c>
      <c r="AT62" s="15">
        <v>0</v>
      </c>
      <c r="AU62" s="15">
        <v>0</v>
      </c>
      <c r="AV62" s="15">
        <v>0</v>
      </c>
      <c r="AW62" s="15">
        <v>0</v>
      </c>
      <c r="AX62" s="15">
        <v>0</v>
      </c>
      <c r="AY62" s="15">
        <v>0</v>
      </c>
    </row>
    <row r="63" spans="1:51">
      <c r="A63" s="1">
        <v>573</v>
      </c>
      <c r="B63" s="1" t="s">
        <v>1764</v>
      </c>
      <c r="C63" s="1">
        <v>4</v>
      </c>
      <c r="D63" s="1" t="s">
        <v>1765</v>
      </c>
      <c r="E63" s="1" t="s">
        <v>374</v>
      </c>
      <c r="F63" s="1">
        <v>5</v>
      </c>
      <c r="G63" s="1" t="s">
        <v>272</v>
      </c>
      <c r="H63" s="1">
        <v>0</v>
      </c>
      <c r="I63" s="1" t="s">
        <v>375</v>
      </c>
      <c r="J63" s="15">
        <v>5</v>
      </c>
      <c r="K63" s="15">
        <v>8</v>
      </c>
      <c r="L63" s="15">
        <v>8</v>
      </c>
      <c r="M63" s="15">
        <v>0</v>
      </c>
      <c r="N63" s="15">
        <v>1</v>
      </c>
      <c r="O63" s="15">
        <v>1</v>
      </c>
      <c r="P63" s="15">
        <v>0</v>
      </c>
      <c r="Q63" s="15">
        <v>5</v>
      </c>
      <c r="R63" s="15">
        <v>8</v>
      </c>
      <c r="S63" s="15">
        <v>8</v>
      </c>
      <c r="T63" s="15">
        <v>0</v>
      </c>
      <c r="U63" s="15">
        <v>1</v>
      </c>
      <c r="V63" s="15">
        <v>1</v>
      </c>
      <c r="W63" s="15">
        <v>0</v>
      </c>
      <c r="X63" s="15">
        <v>0</v>
      </c>
      <c r="Y63" s="15">
        <v>0</v>
      </c>
      <c r="Z63" s="15">
        <v>0</v>
      </c>
      <c r="AA63" s="15">
        <v>0</v>
      </c>
      <c r="AB63" s="15">
        <v>0</v>
      </c>
      <c r="AC63" s="15">
        <v>0</v>
      </c>
      <c r="AD63" s="15">
        <v>0</v>
      </c>
      <c r="AE63" s="15">
        <v>0</v>
      </c>
      <c r="AF63" s="15">
        <v>0</v>
      </c>
      <c r="AG63" s="15">
        <v>0</v>
      </c>
      <c r="AH63" s="15">
        <v>0</v>
      </c>
      <c r="AI63" s="15">
        <v>0</v>
      </c>
      <c r="AJ63" s="15">
        <v>0</v>
      </c>
      <c r="AK63" s="15">
        <v>0</v>
      </c>
      <c r="AL63" s="15">
        <v>0</v>
      </c>
      <c r="AM63" s="15">
        <v>0</v>
      </c>
      <c r="AN63" s="15">
        <v>0</v>
      </c>
      <c r="AO63" s="15">
        <v>0</v>
      </c>
      <c r="AP63" s="15">
        <v>0</v>
      </c>
      <c r="AQ63" s="15">
        <v>0</v>
      </c>
      <c r="AR63" s="15">
        <v>0</v>
      </c>
      <c r="AS63" s="15">
        <v>0</v>
      </c>
      <c r="AT63" s="15">
        <v>0</v>
      </c>
      <c r="AU63" s="15">
        <v>0</v>
      </c>
      <c r="AV63" s="15">
        <v>0</v>
      </c>
      <c r="AW63" s="15">
        <v>0</v>
      </c>
      <c r="AX63" s="15">
        <v>0</v>
      </c>
      <c r="AY63" s="15">
        <v>0</v>
      </c>
    </row>
    <row r="64" spans="1:51">
      <c r="A64" s="1">
        <v>584</v>
      </c>
      <c r="B64" s="1" t="s">
        <v>1764</v>
      </c>
      <c r="C64" s="1">
        <v>4</v>
      </c>
      <c r="D64" s="1" t="s">
        <v>1765</v>
      </c>
      <c r="E64" s="1" t="s">
        <v>376</v>
      </c>
      <c r="F64" s="1">
        <v>5</v>
      </c>
      <c r="G64" s="1" t="s">
        <v>272</v>
      </c>
      <c r="H64" s="1">
        <v>0</v>
      </c>
      <c r="I64" s="1" t="s">
        <v>377</v>
      </c>
      <c r="J64" s="15">
        <v>4</v>
      </c>
      <c r="K64" s="15">
        <v>20</v>
      </c>
      <c r="L64" s="15">
        <v>18</v>
      </c>
      <c r="M64" s="15">
        <v>2</v>
      </c>
      <c r="N64" s="15">
        <v>11</v>
      </c>
      <c r="O64" s="15">
        <v>10</v>
      </c>
      <c r="P64" s="15">
        <v>1</v>
      </c>
      <c r="Q64" s="15">
        <v>3</v>
      </c>
      <c r="R64" s="15">
        <v>6</v>
      </c>
      <c r="S64" s="15">
        <v>5</v>
      </c>
      <c r="T64" s="15">
        <v>1</v>
      </c>
      <c r="U64" s="15">
        <v>3</v>
      </c>
      <c r="V64" s="15">
        <v>2</v>
      </c>
      <c r="W64" s="15">
        <v>1</v>
      </c>
      <c r="X64" s="15">
        <v>1</v>
      </c>
      <c r="Y64" s="15">
        <v>14</v>
      </c>
      <c r="Z64" s="15">
        <v>13</v>
      </c>
      <c r="AA64" s="15">
        <v>1</v>
      </c>
      <c r="AB64" s="15">
        <v>8</v>
      </c>
      <c r="AC64" s="15">
        <v>8</v>
      </c>
      <c r="AD64" s="15">
        <v>0</v>
      </c>
      <c r="AE64" s="15">
        <v>1</v>
      </c>
      <c r="AF64" s="15">
        <v>14</v>
      </c>
      <c r="AG64" s="15">
        <v>13</v>
      </c>
      <c r="AH64" s="15">
        <v>1</v>
      </c>
      <c r="AI64" s="15">
        <v>8</v>
      </c>
      <c r="AJ64" s="15">
        <v>8</v>
      </c>
      <c r="AK64" s="15">
        <v>0</v>
      </c>
      <c r="AL64" s="15">
        <v>0</v>
      </c>
      <c r="AM64" s="15">
        <v>0</v>
      </c>
      <c r="AN64" s="15">
        <v>0</v>
      </c>
      <c r="AO64" s="15">
        <v>0</v>
      </c>
      <c r="AP64" s="15">
        <v>0</v>
      </c>
      <c r="AQ64" s="15">
        <v>0</v>
      </c>
      <c r="AR64" s="15">
        <v>0</v>
      </c>
      <c r="AS64" s="15">
        <v>0</v>
      </c>
      <c r="AT64" s="15">
        <v>0</v>
      </c>
      <c r="AU64" s="15">
        <v>0</v>
      </c>
      <c r="AV64" s="15">
        <v>0</v>
      </c>
      <c r="AW64" s="15">
        <v>0</v>
      </c>
      <c r="AX64" s="15">
        <v>0</v>
      </c>
      <c r="AY64" s="15">
        <v>0</v>
      </c>
    </row>
    <row r="65" spans="1:51">
      <c r="A65" s="1">
        <v>595</v>
      </c>
      <c r="B65" s="1" t="s">
        <v>1764</v>
      </c>
      <c r="C65" s="1">
        <v>4</v>
      </c>
      <c r="D65" s="1" t="s">
        <v>1765</v>
      </c>
      <c r="E65" s="1" t="s">
        <v>378</v>
      </c>
      <c r="F65" s="1">
        <v>5</v>
      </c>
      <c r="G65" s="1" t="s">
        <v>272</v>
      </c>
      <c r="H65" s="1">
        <v>0</v>
      </c>
      <c r="I65" s="1" t="s">
        <v>379</v>
      </c>
      <c r="J65" s="15">
        <v>4</v>
      </c>
      <c r="K65" s="15">
        <v>14</v>
      </c>
      <c r="L65" s="15">
        <v>11</v>
      </c>
      <c r="M65" s="15">
        <v>3</v>
      </c>
      <c r="N65" s="15">
        <v>7</v>
      </c>
      <c r="O65" s="15">
        <v>6</v>
      </c>
      <c r="P65" s="15">
        <v>1</v>
      </c>
      <c r="Q65" s="15">
        <v>3</v>
      </c>
      <c r="R65" s="15">
        <v>5</v>
      </c>
      <c r="S65" s="15">
        <v>4</v>
      </c>
      <c r="T65" s="15">
        <v>1</v>
      </c>
      <c r="U65" s="15">
        <v>1</v>
      </c>
      <c r="V65" s="15">
        <v>1</v>
      </c>
      <c r="W65" s="15">
        <v>0</v>
      </c>
      <c r="X65" s="15">
        <v>1</v>
      </c>
      <c r="Y65" s="15">
        <v>9</v>
      </c>
      <c r="Z65" s="15">
        <v>7</v>
      </c>
      <c r="AA65" s="15">
        <v>2</v>
      </c>
      <c r="AB65" s="15">
        <v>6</v>
      </c>
      <c r="AC65" s="15">
        <v>5</v>
      </c>
      <c r="AD65" s="15">
        <v>1</v>
      </c>
      <c r="AE65" s="15">
        <v>1</v>
      </c>
      <c r="AF65" s="15">
        <v>9</v>
      </c>
      <c r="AG65" s="15">
        <v>7</v>
      </c>
      <c r="AH65" s="15">
        <v>2</v>
      </c>
      <c r="AI65" s="15">
        <v>6</v>
      </c>
      <c r="AJ65" s="15">
        <v>5</v>
      </c>
      <c r="AK65" s="15">
        <v>1</v>
      </c>
      <c r="AL65" s="15">
        <v>0</v>
      </c>
      <c r="AM65" s="15">
        <v>0</v>
      </c>
      <c r="AN65" s="15">
        <v>0</v>
      </c>
      <c r="AO65" s="15">
        <v>0</v>
      </c>
      <c r="AP65" s="15">
        <v>0</v>
      </c>
      <c r="AQ65" s="15">
        <v>0</v>
      </c>
      <c r="AR65" s="15">
        <v>0</v>
      </c>
      <c r="AS65" s="15">
        <v>0</v>
      </c>
      <c r="AT65" s="15">
        <v>0</v>
      </c>
      <c r="AU65" s="15">
        <v>0</v>
      </c>
      <c r="AV65" s="15">
        <v>0</v>
      </c>
      <c r="AW65" s="15">
        <v>0</v>
      </c>
      <c r="AX65" s="15">
        <v>0</v>
      </c>
      <c r="AY65" s="15">
        <v>0</v>
      </c>
    </row>
    <row r="66" spans="1:51">
      <c r="A66" s="1">
        <v>606</v>
      </c>
      <c r="B66" s="1" t="s">
        <v>1764</v>
      </c>
      <c r="C66" s="1">
        <v>4</v>
      </c>
      <c r="D66" s="1" t="s">
        <v>1765</v>
      </c>
      <c r="E66" s="1" t="s">
        <v>380</v>
      </c>
      <c r="F66" s="1">
        <v>5</v>
      </c>
      <c r="G66" s="1" t="s">
        <v>272</v>
      </c>
      <c r="H66" s="1">
        <v>0</v>
      </c>
      <c r="I66" s="1" t="s">
        <v>381</v>
      </c>
      <c r="J66" s="15">
        <v>3</v>
      </c>
      <c r="K66" s="15">
        <v>10</v>
      </c>
      <c r="L66" s="15">
        <v>7</v>
      </c>
      <c r="M66" s="15">
        <v>3</v>
      </c>
      <c r="N66" s="15">
        <v>7</v>
      </c>
      <c r="O66" s="15">
        <v>5</v>
      </c>
      <c r="P66" s="15">
        <v>2</v>
      </c>
      <c r="Q66" s="15">
        <v>2</v>
      </c>
      <c r="R66" s="15">
        <v>5</v>
      </c>
      <c r="S66" s="15">
        <v>4</v>
      </c>
      <c r="T66" s="15">
        <v>1</v>
      </c>
      <c r="U66" s="15">
        <v>2</v>
      </c>
      <c r="V66" s="15">
        <v>2</v>
      </c>
      <c r="W66" s="15">
        <v>0</v>
      </c>
      <c r="X66" s="15">
        <v>1</v>
      </c>
      <c r="Y66" s="15">
        <v>5</v>
      </c>
      <c r="Z66" s="15">
        <v>3</v>
      </c>
      <c r="AA66" s="15">
        <v>2</v>
      </c>
      <c r="AB66" s="15">
        <v>5</v>
      </c>
      <c r="AC66" s="15">
        <v>3</v>
      </c>
      <c r="AD66" s="15">
        <v>2</v>
      </c>
      <c r="AE66" s="15">
        <v>1</v>
      </c>
      <c r="AF66" s="15">
        <v>5</v>
      </c>
      <c r="AG66" s="15">
        <v>3</v>
      </c>
      <c r="AH66" s="15">
        <v>2</v>
      </c>
      <c r="AI66" s="15">
        <v>5</v>
      </c>
      <c r="AJ66" s="15">
        <v>3</v>
      </c>
      <c r="AK66" s="15">
        <v>2</v>
      </c>
      <c r="AL66" s="15">
        <v>0</v>
      </c>
      <c r="AM66" s="15">
        <v>0</v>
      </c>
      <c r="AN66" s="15">
        <v>0</v>
      </c>
      <c r="AO66" s="15">
        <v>0</v>
      </c>
      <c r="AP66" s="15">
        <v>0</v>
      </c>
      <c r="AQ66" s="15">
        <v>0</v>
      </c>
      <c r="AR66" s="15">
        <v>0</v>
      </c>
      <c r="AS66" s="15">
        <v>0</v>
      </c>
      <c r="AT66" s="15">
        <v>0</v>
      </c>
      <c r="AU66" s="15">
        <v>0</v>
      </c>
      <c r="AV66" s="15">
        <v>0</v>
      </c>
      <c r="AW66" s="15">
        <v>0</v>
      </c>
      <c r="AX66" s="15">
        <v>0</v>
      </c>
      <c r="AY66" s="15">
        <v>0</v>
      </c>
    </row>
    <row r="67" spans="1:51">
      <c r="A67" s="1">
        <v>617</v>
      </c>
      <c r="B67" s="1" t="s">
        <v>1764</v>
      </c>
      <c r="C67" s="1">
        <v>4</v>
      </c>
      <c r="D67" s="1" t="s">
        <v>1765</v>
      </c>
      <c r="E67" s="1" t="s">
        <v>382</v>
      </c>
      <c r="F67" s="1">
        <v>4</v>
      </c>
      <c r="G67" s="1" t="s">
        <v>272</v>
      </c>
      <c r="H67" s="1">
        <v>0</v>
      </c>
      <c r="I67" s="1" t="s">
        <v>383</v>
      </c>
      <c r="J67" s="15">
        <v>32</v>
      </c>
      <c r="K67" s="15">
        <v>106</v>
      </c>
      <c r="L67" s="15">
        <v>80</v>
      </c>
      <c r="M67" s="15">
        <v>26</v>
      </c>
      <c r="N67" s="15">
        <v>43</v>
      </c>
      <c r="O67" s="15">
        <v>32</v>
      </c>
      <c r="P67" s="15">
        <v>11</v>
      </c>
      <c r="Q67" s="15">
        <v>23</v>
      </c>
      <c r="R67" s="15">
        <v>58</v>
      </c>
      <c r="S67" s="15">
        <v>44</v>
      </c>
      <c r="T67" s="15">
        <v>14</v>
      </c>
      <c r="U67" s="15">
        <v>16</v>
      </c>
      <c r="V67" s="15">
        <v>10</v>
      </c>
      <c r="W67" s="15">
        <v>6</v>
      </c>
      <c r="X67" s="15">
        <v>9</v>
      </c>
      <c r="Y67" s="15">
        <v>48</v>
      </c>
      <c r="Z67" s="15">
        <v>36</v>
      </c>
      <c r="AA67" s="15">
        <v>12</v>
      </c>
      <c r="AB67" s="15">
        <v>27</v>
      </c>
      <c r="AC67" s="15">
        <v>22</v>
      </c>
      <c r="AD67" s="15">
        <v>5</v>
      </c>
      <c r="AE67" s="15">
        <v>9</v>
      </c>
      <c r="AF67" s="15">
        <v>48</v>
      </c>
      <c r="AG67" s="15">
        <v>36</v>
      </c>
      <c r="AH67" s="15">
        <v>12</v>
      </c>
      <c r="AI67" s="15">
        <v>27</v>
      </c>
      <c r="AJ67" s="15">
        <v>22</v>
      </c>
      <c r="AK67" s="15">
        <v>5</v>
      </c>
      <c r="AL67" s="15">
        <v>0</v>
      </c>
      <c r="AM67" s="15">
        <v>0</v>
      </c>
      <c r="AN67" s="15">
        <v>0</v>
      </c>
      <c r="AO67" s="15">
        <v>0</v>
      </c>
      <c r="AP67" s="15">
        <v>0</v>
      </c>
      <c r="AQ67" s="15">
        <v>0</v>
      </c>
      <c r="AR67" s="15">
        <v>0</v>
      </c>
      <c r="AS67" s="15">
        <v>0</v>
      </c>
      <c r="AT67" s="15">
        <v>0</v>
      </c>
      <c r="AU67" s="15">
        <v>0</v>
      </c>
      <c r="AV67" s="15">
        <v>0</v>
      </c>
      <c r="AW67" s="15">
        <v>0</v>
      </c>
      <c r="AX67" s="15">
        <v>0</v>
      </c>
      <c r="AY67" s="15">
        <v>0</v>
      </c>
    </row>
    <row r="68" spans="1:51">
      <c r="A68" s="1">
        <v>628</v>
      </c>
      <c r="B68" s="1" t="s">
        <v>1764</v>
      </c>
      <c r="C68" s="1">
        <v>4</v>
      </c>
      <c r="D68" s="1" t="s">
        <v>1765</v>
      </c>
      <c r="E68" s="1" t="s">
        <v>384</v>
      </c>
      <c r="F68" s="1">
        <v>5</v>
      </c>
      <c r="G68" s="1" t="s">
        <v>272</v>
      </c>
      <c r="H68" s="1">
        <v>0</v>
      </c>
      <c r="I68" s="1" t="s">
        <v>385</v>
      </c>
      <c r="J68" s="15">
        <v>0</v>
      </c>
      <c r="K68" s="15">
        <v>0</v>
      </c>
      <c r="L68" s="15">
        <v>0</v>
      </c>
      <c r="M68" s="15">
        <v>0</v>
      </c>
      <c r="N68" s="15">
        <v>0</v>
      </c>
      <c r="O68" s="15">
        <v>0</v>
      </c>
      <c r="P68" s="15">
        <v>0</v>
      </c>
      <c r="Q68" s="15">
        <v>0</v>
      </c>
      <c r="R68" s="15">
        <v>0</v>
      </c>
      <c r="S68" s="15">
        <v>0</v>
      </c>
      <c r="T68" s="15">
        <v>0</v>
      </c>
      <c r="U68" s="15">
        <v>0</v>
      </c>
      <c r="V68" s="15">
        <v>0</v>
      </c>
      <c r="W68" s="15">
        <v>0</v>
      </c>
      <c r="X68" s="15">
        <v>0</v>
      </c>
      <c r="Y68" s="15">
        <v>0</v>
      </c>
      <c r="Z68" s="15">
        <v>0</v>
      </c>
      <c r="AA68" s="15">
        <v>0</v>
      </c>
      <c r="AB68" s="15">
        <v>0</v>
      </c>
      <c r="AC68" s="15">
        <v>0</v>
      </c>
      <c r="AD68" s="15">
        <v>0</v>
      </c>
      <c r="AE68" s="15">
        <v>0</v>
      </c>
      <c r="AF68" s="15">
        <v>0</v>
      </c>
      <c r="AG68" s="15">
        <v>0</v>
      </c>
      <c r="AH68" s="15">
        <v>0</v>
      </c>
      <c r="AI68" s="15">
        <v>0</v>
      </c>
      <c r="AJ68" s="15">
        <v>0</v>
      </c>
      <c r="AK68" s="15">
        <v>0</v>
      </c>
      <c r="AL68" s="15">
        <v>0</v>
      </c>
      <c r="AM68" s="15">
        <v>0</v>
      </c>
      <c r="AN68" s="15">
        <v>0</v>
      </c>
      <c r="AO68" s="15">
        <v>0</v>
      </c>
      <c r="AP68" s="15">
        <v>0</v>
      </c>
      <c r="AQ68" s="15">
        <v>0</v>
      </c>
      <c r="AR68" s="15">
        <v>0</v>
      </c>
      <c r="AS68" s="15">
        <v>0</v>
      </c>
      <c r="AT68" s="15">
        <v>0</v>
      </c>
      <c r="AU68" s="15">
        <v>0</v>
      </c>
      <c r="AV68" s="15">
        <v>0</v>
      </c>
      <c r="AW68" s="15">
        <v>0</v>
      </c>
      <c r="AX68" s="15">
        <v>0</v>
      </c>
      <c r="AY68" s="15">
        <v>0</v>
      </c>
    </row>
    <row r="69" spans="1:51">
      <c r="A69" s="1">
        <v>639</v>
      </c>
      <c r="B69" s="1" t="s">
        <v>1764</v>
      </c>
      <c r="C69" s="1">
        <v>4</v>
      </c>
      <c r="D69" s="1" t="s">
        <v>1765</v>
      </c>
      <c r="E69" s="1" t="s">
        <v>386</v>
      </c>
      <c r="F69" s="1">
        <v>5</v>
      </c>
      <c r="G69" s="1" t="s">
        <v>272</v>
      </c>
      <c r="H69" s="1">
        <v>0</v>
      </c>
      <c r="I69" s="1" t="s">
        <v>387</v>
      </c>
      <c r="J69" s="15">
        <v>14</v>
      </c>
      <c r="K69" s="15">
        <v>43</v>
      </c>
      <c r="L69" s="15">
        <v>32</v>
      </c>
      <c r="M69" s="15">
        <v>11</v>
      </c>
      <c r="N69" s="15">
        <v>16</v>
      </c>
      <c r="O69" s="15">
        <v>14</v>
      </c>
      <c r="P69" s="15">
        <v>2</v>
      </c>
      <c r="Q69" s="15">
        <v>10</v>
      </c>
      <c r="R69" s="15">
        <v>19</v>
      </c>
      <c r="S69" s="15">
        <v>14</v>
      </c>
      <c r="T69" s="15">
        <v>5</v>
      </c>
      <c r="U69" s="15">
        <v>4</v>
      </c>
      <c r="V69" s="15">
        <v>3</v>
      </c>
      <c r="W69" s="15">
        <v>1</v>
      </c>
      <c r="X69" s="15">
        <v>4</v>
      </c>
      <c r="Y69" s="15">
        <v>24</v>
      </c>
      <c r="Z69" s="15">
        <v>18</v>
      </c>
      <c r="AA69" s="15">
        <v>6</v>
      </c>
      <c r="AB69" s="15">
        <v>12</v>
      </c>
      <c r="AC69" s="15">
        <v>11</v>
      </c>
      <c r="AD69" s="15">
        <v>1</v>
      </c>
      <c r="AE69" s="15">
        <v>4</v>
      </c>
      <c r="AF69" s="15">
        <v>24</v>
      </c>
      <c r="AG69" s="15">
        <v>18</v>
      </c>
      <c r="AH69" s="15">
        <v>6</v>
      </c>
      <c r="AI69" s="15">
        <v>12</v>
      </c>
      <c r="AJ69" s="15">
        <v>11</v>
      </c>
      <c r="AK69" s="15">
        <v>1</v>
      </c>
      <c r="AL69" s="15">
        <v>0</v>
      </c>
      <c r="AM69" s="15">
        <v>0</v>
      </c>
      <c r="AN69" s="15">
        <v>0</v>
      </c>
      <c r="AO69" s="15">
        <v>0</v>
      </c>
      <c r="AP69" s="15">
        <v>0</v>
      </c>
      <c r="AQ69" s="15">
        <v>0</v>
      </c>
      <c r="AR69" s="15">
        <v>0</v>
      </c>
      <c r="AS69" s="15">
        <v>0</v>
      </c>
      <c r="AT69" s="15">
        <v>0</v>
      </c>
      <c r="AU69" s="15">
        <v>0</v>
      </c>
      <c r="AV69" s="15">
        <v>0</v>
      </c>
      <c r="AW69" s="15">
        <v>0</v>
      </c>
      <c r="AX69" s="15">
        <v>0</v>
      </c>
      <c r="AY69" s="15">
        <v>0</v>
      </c>
    </row>
    <row r="70" spans="1:51">
      <c r="A70" s="1">
        <v>650</v>
      </c>
      <c r="B70" s="1" t="s">
        <v>1764</v>
      </c>
      <c r="C70" s="1">
        <v>4</v>
      </c>
      <c r="D70" s="1" t="s">
        <v>1765</v>
      </c>
      <c r="E70" s="1" t="s">
        <v>388</v>
      </c>
      <c r="F70" s="1">
        <v>5</v>
      </c>
      <c r="G70" s="1" t="s">
        <v>272</v>
      </c>
      <c r="H70" s="1">
        <v>0</v>
      </c>
      <c r="I70" s="1" t="s">
        <v>389</v>
      </c>
      <c r="J70" s="15">
        <v>0</v>
      </c>
      <c r="K70" s="15">
        <v>0</v>
      </c>
      <c r="L70" s="15">
        <v>0</v>
      </c>
      <c r="M70" s="15">
        <v>0</v>
      </c>
      <c r="N70" s="15">
        <v>0</v>
      </c>
      <c r="O70" s="15">
        <v>0</v>
      </c>
      <c r="P70" s="15">
        <v>0</v>
      </c>
      <c r="Q70" s="15">
        <v>0</v>
      </c>
      <c r="R70" s="15">
        <v>0</v>
      </c>
      <c r="S70" s="15">
        <v>0</v>
      </c>
      <c r="T70" s="15">
        <v>0</v>
      </c>
      <c r="U70" s="15">
        <v>0</v>
      </c>
      <c r="V70" s="15">
        <v>0</v>
      </c>
      <c r="W70" s="15">
        <v>0</v>
      </c>
      <c r="X70" s="15">
        <v>0</v>
      </c>
      <c r="Y70" s="15">
        <v>0</v>
      </c>
      <c r="Z70" s="15">
        <v>0</v>
      </c>
      <c r="AA70" s="15">
        <v>0</v>
      </c>
      <c r="AB70" s="15">
        <v>0</v>
      </c>
      <c r="AC70" s="15">
        <v>0</v>
      </c>
      <c r="AD70" s="15">
        <v>0</v>
      </c>
      <c r="AE70" s="15">
        <v>0</v>
      </c>
      <c r="AF70" s="15">
        <v>0</v>
      </c>
      <c r="AG70" s="15">
        <v>0</v>
      </c>
      <c r="AH70" s="15">
        <v>0</v>
      </c>
      <c r="AI70" s="15">
        <v>0</v>
      </c>
      <c r="AJ70" s="15">
        <v>0</v>
      </c>
      <c r="AK70" s="15">
        <v>0</v>
      </c>
      <c r="AL70" s="15">
        <v>0</v>
      </c>
      <c r="AM70" s="15">
        <v>0</v>
      </c>
      <c r="AN70" s="15">
        <v>0</v>
      </c>
      <c r="AO70" s="15">
        <v>0</v>
      </c>
      <c r="AP70" s="15">
        <v>0</v>
      </c>
      <c r="AQ70" s="15">
        <v>0</v>
      </c>
      <c r="AR70" s="15">
        <v>0</v>
      </c>
      <c r="AS70" s="15">
        <v>0</v>
      </c>
      <c r="AT70" s="15">
        <v>0</v>
      </c>
      <c r="AU70" s="15">
        <v>0</v>
      </c>
      <c r="AV70" s="15">
        <v>0</v>
      </c>
      <c r="AW70" s="15">
        <v>0</v>
      </c>
      <c r="AX70" s="15">
        <v>0</v>
      </c>
      <c r="AY70" s="15">
        <v>0</v>
      </c>
    </row>
    <row r="71" spans="1:51">
      <c r="A71" s="1">
        <v>661</v>
      </c>
      <c r="B71" s="1" t="s">
        <v>1764</v>
      </c>
      <c r="C71" s="1">
        <v>4</v>
      </c>
      <c r="D71" s="1" t="s">
        <v>1765</v>
      </c>
      <c r="E71" s="1" t="s">
        <v>390</v>
      </c>
      <c r="F71" s="1">
        <v>5</v>
      </c>
      <c r="G71" s="1" t="s">
        <v>272</v>
      </c>
      <c r="H71" s="1">
        <v>0</v>
      </c>
      <c r="I71" s="1" t="s">
        <v>391</v>
      </c>
      <c r="J71" s="15">
        <v>14</v>
      </c>
      <c r="K71" s="15">
        <v>51</v>
      </c>
      <c r="L71" s="15">
        <v>38</v>
      </c>
      <c r="M71" s="15">
        <v>13</v>
      </c>
      <c r="N71" s="15">
        <v>27</v>
      </c>
      <c r="O71" s="15">
        <v>18</v>
      </c>
      <c r="P71" s="15">
        <v>9</v>
      </c>
      <c r="Q71" s="15">
        <v>10</v>
      </c>
      <c r="R71" s="15">
        <v>29</v>
      </c>
      <c r="S71" s="15">
        <v>22</v>
      </c>
      <c r="T71" s="15">
        <v>7</v>
      </c>
      <c r="U71" s="15">
        <v>12</v>
      </c>
      <c r="V71" s="15">
        <v>7</v>
      </c>
      <c r="W71" s="15">
        <v>5</v>
      </c>
      <c r="X71" s="15">
        <v>4</v>
      </c>
      <c r="Y71" s="15">
        <v>22</v>
      </c>
      <c r="Z71" s="15">
        <v>16</v>
      </c>
      <c r="AA71" s="15">
        <v>6</v>
      </c>
      <c r="AB71" s="15">
        <v>15</v>
      </c>
      <c r="AC71" s="15">
        <v>11</v>
      </c>
      <c r="AD71" s="15">
        <v>4</v>
      </c>
      <c r="AE71" s="15">
        <v>4</v>
      </c>
      <c r="AF71" s="15">
        <v>22</v>
      </c>
      <c r="AG71" s="15">
        <v>16</v>
      </c>
      <c r="AH71" s="15">
        <v>6</v>
      </c>
      <c r="AI71" s="15">
        <v>15</v>
      </c>
      <c r="AJ71" s="15">
        <v>11</v>
      </c>
      <c r="AK71" s="15">
        <v>4</v>
      </c>
      <c r="AL71" s="15">
        <v>0</v>
      </c>
      <c r="AM71" s="15">
        <v>0</v>
      </c>
      <c r="AN71" s="15">
        <v>0</v>
      </c>
      <c r="AO71" s="15">
        <v>0</v>
      </c>
      <c r="AP71" s="15">
        <v>0</v>
      </c>
      <c r="AQ71" s="15">
        <v>0</v>
      </c>
      <c r="AR71" s="15">
        <v>0</v>
      </c>
      <c r="AS71" s="15">
        <v>0</v>
      </c>
      <c r="AT71" s="15">
        <v>0</v>
      </c>
      <c r="AU71" s="15">
        <v>0</v>
      </c>
      <c r="AV71" s="15">
        <v>0</v>
      </c>
      <c r="AW71" s="15">
        <v>0</v>
      </c>
      <c r="AX71" s="15">
        <v>0</v>
      </c>
      <c r="AY71" s="15">
        <v>0</v>
      </c>
    </row>
    <row r="72" spans="1:51">
      <c r="A72" s="1">
        <v>672</v>
      </c>
      <c r="B72" s="1" t="s">
        <v>1764</v>
      </c>
      <c r="C72" s="1">
        <v>4</v>
      </c>
      <c r="D72" s="1" t="s">
        <v>1765</v>
      </c>
      <c r="E72" s="1" t="s">
        <v>392</v>
      </c>
      <c r="F72" s="1">
        <v>5</v>
      </c>
      <c r="G72" s="1" t="s">
        <v>272</v>
      </c>
      <c r="H72" s="1">
        <v>0</v>
      </c>
      <c r="I72" s="1" t="s">
        <v>393</v>
      </c>
      <c r="J72" s="15">
        <v>3</v>
      </c>
      <c r="K72" s="15">
        <v>11</v>
      </c>
      <c r="L72" s="15">
        <v>9</v>
      </c>
      <c r="M72" s="15">
        <v>2</v>
      </c>
      <c r="N72" s="15">
        <v>0</v>
      </c>
      <c r="O72" s="15">
        <v>0</v>
      </c>
      <c r="P72" s="15">
        <v>0</v>
      </c>
      <c r="Q72" s="15">
        <v>2</v>
      </c>
      <c r="R72" s="15">
        <v>9</v>
      </c>
      <c r="S72" s="15">
        <v>7</v>
      </c>
      <c r="T72" s="15">
        <v>2</v>
      </c>
      <c r="U72" s="15">
        <v>0</v>
      </c>
      <c r="V72" s="15">
        <v>0</v>
      </c>
      <c r="W72" s="15">
        <v>0</v>
      </c>
      <c r="X72" s="15">
        <v>1</v>
      </c>
      <c r="Y72" s="15">
        <v>2</v>
      </c>
      <c r="Z72" s="15">
        <v>2</v>
      </c>
      <c r="AA72" s="15">
        <v>0</v>
      </c>
      <c r="AB72" s="15">
        <v>0</v>
      </c>
      <c r="AC72" s="15">
        <v>0</v>
      </c>
      <c r="AD72" s="15">
        <v>0</v>
      </c>
      <c r="AE72" s="15">
        <v>1</v>
      </c>
      <c r="AF72" s="15">
        <v>2</v>
      </c>
      <c r="AG72" s="15">
        <v>2</v>
      </c>
      <c r="AH72" s="15">
        <v>0</v>
      </c>
      <c r="AI72" s="15">
        <v>0</v>
      </c>
      <c r="AJ72" s="15">
        <v>0</v>
      </c>
      <c r="AK72" s="15">
        <v>0</v>
      </c>
      <c r="AL72" s="15">
        <v>0</v>
      </c>
      <c r="AM72" s="15">
        <v>0</v>
      </c>
      <c r="AN72" s="15">
        <v>0</v>
      </c>
      <c r="AO72" s="15">
        <v>0</v>
      </c>
      <c r="AP72" s="15">
        <v>0</v>
      </c>
      <c r="AQ72" s="15">
        <v>0</v>
      </c>
      <c r="AR72" s="15">
        <v>0</v>
      </c>
      <c r="AS72" s="15">
        <v>0</v>
      </c>
      <c r="AT72" s="15">
        <v>0</v>
      </c>
      <c r="AU72" s="15">
        <v>0</v>
      </c>
      <c r="AV72" s="15">
        <v>0</v>
      </c>
      <c r="AW72" s="15">
        <v>0</v>
      </c>
      <c r="AX72" s="15">
        <v>0</v>
      </c>
      <c r="AY72" s="15">
        <v>0</v>
      </c>
    </row>
    <row r="73" spans="1:51">
      <c r="A73" s="1">
        <v>683</v>
      </c>
      <c r="B73" s="1" t="s">
        <v>1764</v>
      </c>
      <c r="C73" s="1">
        <v>4</v>
      </c>
      <c r="D73" s="1" t="s">
        <v>1765</v>
      </c>
      <c r="E73" s="1" t="s">
        <v>394</v>
      </c>
      <c r="F73" s="1">
        <v>5</v>
      </c>
      <c r="G73" s="1" t="s">
        <v>272</v>
      </c>
      <c r="H73" s="1">
        <v>0</v>
      </c>
      <c r="I73" s="1" t="s">
        <v>395</v>
      </c>
      <c r="J73" s="15">
        <v>1</v>
      </c>
      <c r="K73" s="15">
        <v>1</v>
      </c>
      <c r="L73" s="15">
        <v>1</v>
      </c>
      <c r="M73" s="15">
        <v>0</v>
      </c>
      <c r="N73" s="15">
        <v>0</v>
      </c>
      <c r="O73" s="15">
        <v>0</v>
      </c>
      <c r="P73" s="15">
        <v>0</v>
      </c>
      <c r="Q73" s="15">
        <v>1</v>
      </c>
      <c r="R73" s="15">
        <v>1</v>
      </c>
      <c r="S73" s="15">
        <v>1</v>
      </c>
      <c r="T73" s="15">
        <v>0</v>
      </c>
      <c r="U73" s="15">
        <v>0</v>
      </c>
      <c r="V73" s="15">
        <v>0</v>
      </c>
      <c r="W73" s="15">
        <v>0</v>
      </c>
      <c r="X73" s="15">
        <v>0</v>
      </c>
      <c r="Y73" s="15">
        <v>0</v>
      </c>
      <c r="Z73" s="15">
        <v>0</v>
      </c>
      <c r="AA73" s="15">
        <v>0</v>
      </c>
      <c r="AB73" s="15">
        <v>0</v>
      </c>
      <c r="AC73" s="15">
        <v>0</v>
      </c>
      <c r="AD73" s="15">
        <v>0</v>
      </c>
      <c r="AE73" s="15">
        <v>0</v>
      </c>
      <c r="AF73" s="15">
        <v>0</v>
      </c>
      <c r="AG73" s="15">
        <v>0</v>
      </c>
      <c r="AH73" s="15">
        <v>0</v>
      </c>
      <c r="AI73" s="15">
        <v>0</v>
      </c>
      <c r="AJ73" s="15">
        <v>0</v>
      </c>
      <c r="AK73" s="15">
        <v>0</v>
      </c>
      <c r="AL73" s="15">
        <v>0</v>
      </c>
      <c r="AM73" s="15">
        <v>0</v>
      </c>
      <c r="AN73" s="15">
        <v>0</v>
      </c>
      <c r="AO73" s="15">
        <v>0</v>
      </c>
      <c r="AP73" s="15">
        <v>0</v>
      </c>
      <c r="AQ73" s="15">
        <v>0</v>
      </c>
      <c r="AR73" s="15">
        <v>0</v>
      </c>
      <c r="AS73" s="15">
        <v>0</v>
      </c>
      <c r="AT73" s="15">
        <v>0</v>
      </c>
      <c r="AU73" s="15">
        <v>0</v>
      </c>
      <c r="AV73" s="15">
        <v>0</v>
      </c>
      <c r="AW73" s="15">
        <v>0</v>
      </c>
      <c r="AX73" s="15">
        <v>0</v>
      </c>
      <c r="AY73" s="15">
        <v>0</v>
      </c>
    </row>
    <row r="74" spans="1:51">
      <c r="A74" s="1">
        <v>694</v>
      </c>
      <c r="B74" s="1" t="s">
        <v>1764</v>
      </c>
      <c r="C74" s="1">
        <v>4</v>
      </c>
      <c r="D74" s="1" t="s">
        <v>1765</v>
      </c>
      <c r="E74" s="1" t="s">
        <v>396</v>
      </c>
      <c r="F74" s="1">
        <v>2</v>
      </c>
      <c r="G74" s="1" t="s">
        <v>272</v>
      </c>
      <c r="H74" s="1">
        <v>0</v>
      </c>
      <c r="I74" s="1" t="s">
        <v>397</v>
      </c>
      <c r="J74" s="15">
        <v>312</v>
      </c>
      <c r="K74" s="15">
        <v>3526</v>
      </c>
      <c r="L74" s="15">
        <v>2226</v>
      </c>
      <c r="M74" s="15">
        <v>1291</v>
      </c>
      <c r="N74" s="15">
        <v>2786</v>
      </c>
      <c r="O74" s="15">
        <v>1715</v>
      </c>
      <c r="P74" s="15">
        <v>1062</v>
      </c>
      <c r="Q74" s="15">
        <v>175</v>
      </c>
      <c r="R74" s="15">
        <v>926</v>
      </c>
      <c r="S74" s="15">
        <v>548</v>
      </c>
      <c r="T74" s="15">
        <v>378</v>
      </c>
      <c r="U74" s="15">
        <v>528</v>
      </c>
      <c r="V74" s="15">
        <v>265</v>
      </c>
      <c r="W74" s="15">
        <v>263</v>
      </c>
      <c r="X74" s="15">
        <v>137</v>
      </c>
      <c r="Y74" s="15">
        <v>2600</v>
      </c>
      <c r="Z74" s="15">
        <v>1678</v>
      </c>
      <c r="AA74" s="15">
        <v>913</v>
      </c>
      <c r="AB74" s="15">
        <v>2258</v>
      </c>
      <c r="AC74" s="15">
        <v>1450</v>
      </c>
      <c r="AD74" s="15">
        <v>799</v>
      </c>
      <c r="AE74" s="15">
        <v>137</v>
      </c>
      <c r="AF74" s="15">
        <v>2600</v>
      </c>
      <c r="AG74" s="15">
        <v>1678</v>
      </c>
      <c r="AH74" s="15">
        <v>913</v>
      </c>
      <c r="AI74" s="15">
        <v>2258</v>
      </c>
      <c r="AJ74" s="15">
        <v>1450</v>
      </c>
      <c r="AK74" s="15">
        <v>799</v>
      </c>
      <c r="AL74" s="15">
        <v>0</v>
      </c>
      <c r="AM74" s="15">
        <v>0</v>
      </c>
      <c r="AN74" s="15">
        <v>0</v>
      </c>
      <c r="AO74" s="15">
        <v>0</v>
      </c>
      <c r="AP74" s="15">
        <v>0</v>
      </c>
      <c r="AQ74" s="15">
        <v>0</v>
      </c>
      <c r="AR74" s="15">
        <v>0</v>
      </c>
      <c r="AS74" s="15">
        <v>0</v>
      </c>
      <c r="AT74" s="15">
        <v>0</v>
      </c>
      <c r="AU74" s="15">
        <v>0</v>
      </c>
      <c r="AV74" s="15">
        <v>0</v>
      </c>
      <c r="AW74" s="15">
        <v>0</v>
      </c>
      <c r="AX74" s="15">
        <v>0</v>
      </c>
      <c r="AY74" s="15">
        <v>0</v>
      </c>
    </row>
    <row r="75" spans="1:51">
      <c r="A75" s="1">
        <v>705</v>
      </c>
      <c r="B75" s="1" t="s">
        <v>1764</v>
      </c>
      <c r="C75" s="1">
        <v>4</v>
      </c>
      <c r="D75" s="1" t="s">
        <v>1765</v>
      </c>
      <c r="E75" s="1" t="s">
        <v>398</v>
      </c>
      <c r="F75" s="1">
        <v>4</v>
      </c>
      <c r="G75" s="1" t="s">
        <v>272</v>
      </c>
      <c r="H75" s="1">
        <v>0</v>
      </c>
      <c r="I75" s="1" t="s">
        <v>399</v>
      </c>
      <c r="J75" s="15">
        <v>135</v>
      </c>
      <c r="K75" s="15">
        <v>1192</v>
      </c>
      <c r="L75" s="15">
        <v>667</v>
      </c>
      <c r="M75" s="15">
        <v>525</v>
      </c>
      <c r="N75" s="15">
        <v>781</v>
      </c>
      <c r="O75" s="15">
        <v>387</v>
      </c>
      <c r="P75" s="15">
        <v>394</v>
      </c>
      <c r="Q75" s="15">
        <v>100</v>
      </c>
      <c r="R75" s="15">
        <v>653</v>
      </c>
      <c r="S75" s="15">
        <v>415</v>
      </c>
      <c r="T75" s="15">
        <v>238</v>
      </c>
      <c r="U75" s="15">
        <v>372</v>
      </c>
      <c r="V75" s="15">
        <v>209</v>
      </c>
      <c r="W75" s="15">
        <v>163</v>
      </c>
      <c r="X75" s="15">
        <v>35</v>
      </c>
      <c r="Y75" s="15">
        <v>539</v>
      </c>
      <c r="Z75" s="15">
        <v>252</v>
      </c>
      <c r="AA75" s="15">
        <v>287</v>
      </c>
      <c r="AB75" s="15">
        <v>409</v>
      </c>
      <c r="AC75" s="15">
        <v>178</v>
      </c>
      <c r="AD75" s="15">
        <v>231</v>
      </c>
      <c r="AE75" s="15">
        <v>35</v>
      </c>
      <c r="AF75" s="15">
        <v>539</v>
      </c>
      <c r="AG75" s="15">
        <v>252</v>
      </c>
      <c r="AH75" s="15">
        <v>287</v>
      </c>
      <c r="AI75" s="15">
        <v>409</v>
      </c>
      <c r="AJ75" s="15">
        <v>178</v>
      </c>
      <c r="AK75" s="15">
        <v>231</v>
      </c>
      <c r="AL75" s="15">
        <v>0</v>
      </c>
      <c r="AM75" s="15">
        <v>0</v>
      </c>
      <c r="AN75" s="15">
        <v>0</v>
      </c>
      <c r="AO75" s="15">
        <v>0</v>
      </c>
      <c r="AP75" s="15">
        <v>0</v>
      </c>
      <c r="AQ75" s="15">
        <v>0</v>
      </c>
      <c r="AR75" s="15">
        <v>0</v>
      </c>
      <c r="AS75" s="15">
        <v>0</v>
      </c>
      <c r="AT75" s="15">
        <v>0</v>
      </c>
      <c r="AU75" s="15">
        <v>0</v>
      </c>
      <c r="AV75" s="15">
        <v>0</v>
      </c>
      <c r="AW75" s="15">
        <v>0</v>
      </c>
      <c r="AX75" s="15">
        <v>0</v>
      </c>
      <c r="AY75" s="15">
        <v>0</v>
      </c>
    </row>
    <row r="76" spans="1:51">
      <c r="A76" s="1">
        <v>716</v>
      </c>
      <c r="B76" s="1" t="s">
        <v>1764</v>
      </c>
      <c r="C76" s="1">
        <v>4</v>
      </c>
      <c r="D76" s="1" t="s">
        <v>1765</v>
      </c>
      <c r="E76" s="1" t="s">
        <v>400</v>
      </c>
      <c r="F76" s="1">
        <v>5</v>
      </c>
      <c r="G76" s="1" t="s">
        <v>272</v>
      </c>
      <c r="H76" s="1">
        <v>0</v>
      </c>
      <c r="I76" s="1" t="s">
        <v>401</v>
      </c>
      <c r="J76" s="15">
        <v>0</v>
      </c>
      <c r="K76" s="15">
        <v>0</v>
      </c>
      <c r="L76" s="15">
        <v>0</v>
      </c>
      <c r="M76" s="15">
        <v>0</v>
      </c>
      <c r="N76" s="15">
        <v>0</v>
      </c>
      <c r="O76" s="15">
        <v>0</v>
      </c>
      <c r="P76" s="15">
        <v>0</v>
      </c>
      <c r="Q76" s="15">
        <v>0</v>
      </c>
      <c r="R76" s="15">
        <v>0</v>
      </c>
      <c r="S76" s="15">
        <v>0</v>
      </c>
      <c r="T76" s="15">
        <v>0</v>
      </c>
      <c r="U76" s="15">
        <v>0</v>
      </c>
      <c r="V76" s="15">
        <v>0</v>
      </c>
      <c r="W76" s="15">
        <v>0</v>
      </c>
      <c r="X76" s="15">
        <v>0</v>
      </c>
      <c r="Y76" s="15">
        <v>0</v>
      </c>
      <c r="Z76" s="15">
        <v>0</v>
      </c>
      <c r="AA76" s="15">
        <v>0</v>
      </c>
      <c r="AB76" s="15">
        <v>0</v>
      </c>
      <c r="AC76" s="15">
        <v>0</v>
      </c>
      <c r="AD76" s="15">
        <v>0</v>
      </c>
      <c r="AE76" s="15">
        <v>0</v>
      </c>
      <c r="AF76" s="15">
        <v>0</v>
      </c>
      <c r="AG76" s="15">
        <v>0</v>
      </c>
      <c r="AH76" s="15">
        <v>0</v>
      </c>
      <c r="AI76" s="15">
        <v>0</v>
      </c>
      <c r="AJ76" s="15">
        <v>0</v>
      </c>
      <c r="AK76" s="15">
        <v>0</v>
      </c>
      <c r="AL76" s="15">
        <v>0</v>
      </c>
      <c r="AM76" s="15">
        <v>0</v>
      </c>
      <c r="AN76" s="15">
        <v>0</v>
      </c>
      <c r="AO76" s="15">
        <v>0</v>
      </c>
      <c r="AP76" s="15">
        <v>0</v>
      </c>
      <c r="AQ76" s="15">
        <v>0</v>
      </c>
      <c r="AR76" s="15">
        <v>0</v>
      </c>
      <c r="AS76" s="15">
        <v>0</v>
      </c>
      <c r="AT76" s="15">
        <v>0</v>
      </c>
      <c r="AU76" s="15">
        <v>0</v>
      </c>
      <c r="AV76" s="15">
        <v>0</v>
      </c>
      <c r="AW76" s="15">
        <v>0</v>
      </c>
      <c r="AX76" s="15">
        <v>0</v>
      </c>
      <c r="AY76" s="15">
        <v>0</v>
      </c>
    </row>
    <row r="77" spans="1:51">
      <c r="A77" s="1">
        <v>727</v>
      </c>
      <c r="B77" s="1" t="s">
        <v>1764</v>
      </c>
      <c r="C77" s="1">
        <v>4</v>
      </c>
      <c r="D77" s="1" t="s">
        <v>1765</v>
      </c>
      <c r="E77" s="1" t="s">
        <v>402</v>
      </c>
      <c r="F77" s="1">
        <v>5</v>
      </c>
      <c r="G77" s="1" t="s">
        <v>272</v>
      </c>
      <c r="H77" s="1">
        <v>0</v>
      </c>
      <c r="I77" s="1" t="s">
        <v>403</v>
      </c>
      <c r="J77" s="15">
        <v>0</v>
      </c>
      <c r="K77" s="15">
        <v>0</v>
      </c>
      <c r="L77" s="15">
        <v>0</v>
      </c>
      <c r="M77" s="15">
        <v>0</v>
      </c>
      <c r="N77" s="15">
        <v>0</v>
      </c>
      <c r="O77" s="15">
        <v>0</v>
      </c>
      <c r="P77" s="15">
        <v>0</v>
      </c>
      <c r="Q77" s="15">
        <v>0</v>
      </c>
      <c r="R77" s="15">
        <v>0</v>
      </c>
      <c r="S77" s="15">
        <v>0</v>
      </c>
      <c r="T77" s="15">
        <v>0</v>
      </c>
      <c r="U77" s="15">
        <v>0</v>
      </c>
      <c r="V77" s="15">
        <v>0</v>
      </c>
      <c r="W77" s="15">
        <v>0</v>
      </c>
      <c r="X77" s="15">
        <v>0</v>
      </c>
      <c r="Y77" s="15">
        <v>0</v>
      </c>
      <c r="Z77" s="15">
        <v>0</v>
      </c>
      <c r="AA77" s="15">
        <v>0</v>
      </c>
      <c r="AB77" s="15">
        <v>0</v>
      </c>
      <c r="AC77" s="15">
        <v>0</v>
      </c>
      <c r="AD77" s="15">
        <v>0</v>
      </c>
      <c r="AE77" s="15">
        <v>0</v>
      </c>
      <c r="AF77" s="15">
        <v>0</v>
      </c>
      <c r="AG77" s="15">
        <v>0</v>
      </c>
      <c r="AH77" s="15">
        <v>0</v>
      </c>
      <c r="AI77" s="15">
        <v>0</v>
      </c>
      <c r="AJ77" s="15">
        <v>0</v>
      </c>
      <c r="AK77" s="15">
        <v>0</v>
      </c>
      <c r="AL77" s="15">
        <v>0</v>
      </c>
      <c r="AM77" s="15">
        <v>0</v>
      </c>
      <c r="AN77" s="15">
        <v>0</v>
      </c>
      <c r="AO77" s="15">
        <v>0</v>
      </c>
      <c r="AP77" s="15">
        <v>0</v>
      </c>
      <c r="AQ77" s="15">
        <v>0</v>
      </c>
      <c r="AR77" s="15">
        <v>0</v>
      </c>
      <c r="AS77" s="15">
        <v>0</v>
      </c>
      <c r="AT77" s="15">
        <v>0</v>
      </c>
      <c r="AU77" s="15">
        <v>0</v>
      </c>
      <c r="AV77" s="15">
        <v>0</v>
      </c>
      <c r="AW77" s="15">
        <v>0</v>
      </c>
      <c r="AX77" s="15">
        <v>0</v>
      </c>
      <c r="AY77" s="15">
        <v>0</v>
      </c>
    </row>
    <row r="78" spans="1:51">
      <c r="A78" s="1">
        <v>738</v>
      </c>
      <c r="B78" s="1" t="s">
        <v>1764</v>
      </c>
      <c r="C78" s="1">
        <v>4</v>
      </c>
      <c r="D78" s="1" t="s">
        <v>1765</v>
      </c>
      <c r="E78" s="1" t="s">
        <v>404</v>
      </c>
      <c r="F78" s="1">
        <v>5</v>
      </c>
      <c r="G78" s="1" t="s">
        <v>272</v>
      </c>
      <c r="H78" s="1">
        <v>0</v>
      </c>
      <c r="I78" s="1" t="s">
        <v>405</v>
      </c>
      <c r="J78" s="15">
        <v>118</v>
      </c>
      <c r="K78" s="15">
        <v>1058</v>
      </c>
      <c r="L78" s="15">
        <v>606</v>
      </c>
      <c r="M78" s="15">
        <v>452</v>
      </c>
      <c r="N78" s="15">
        <v>675</v>
      </c>
      <c r="O78" s="15">
        <v>341</v>
      </c>
      <c r="P78" s="15">
        <v>334</v>
      </c>
      <c r="Q78" s="15">
        <v>92</v>
      </c>
      <c r="R78" s="15">
        <v>636</v>
      </c>
      <c r="S78" s="15">
        <v>405</v>
      </c>
      <c r="T78" s="15">
        <v>231</v>
      </c>
      <c r="U78" s="15">
        <v>372</v>
      </c>
      <c r="V78" s="15">
        <v>209</v>
      </c>
      <c r="W78" s="15">
        <v>163</v>
      </c>
      <c r="X78" s="15">
        <v>26</v>
      </c>
      <c r="Y78" s="15">
        <v>422</v>
      </c>
      <c r="Z78" s="15">
        <v>201</v>
      </c>
      <c r="AA78" s="15">
        <v>221</v>
      </c>
      <c r="AB78" s="15">
        <v>303</v>
      </c>
      <c r="AC78" s="15">
        <v>132</v>
      </c>
      <c r="AD78" s="15">
        <v>171</v>
      </c>
      <c r="AE78" s="15">
        <v>26</v>
      </c>
      <c r="AF78" s="15">
        <v>422</v>
      </c>
      <c r="AG78" s="15">
        <v>201</v>
      </c>
      <c r="AH78" s="15">
        <v>221</v>
      </c>
      <c r="AI78" s="15">
        <v>303</v>
      </c>
      <c r="AJ78" s="15">
        <v>132</v>
      </c>
      <c r="AK78" s="15">
        <v>171</v>
      </c>
      <c r="AL78" s="15">
        <v>0</v>
      </c>
      <c r="AM78" s="15">
        <v>0</v>
      </c>
      <c r="AN78" s="15">
        <v>0</v>
      </c>
      <c r="AO78" s="15">
        <v>0</v>
      </c>
      <c r="AP78" s="15">
        <v>0</v>
      </c>
      <c r="AQ78" s="15">
        <v>0</v>
      </c>
      <c r="AR78" s="15">
        <v>0</v>
      </c>
      <c r="AS78" s="15">
        <v>0</v>
      </c>
      <c r="AT78" s="15">
        <v>0</v>
      </c>
      <c r="AU78" s="15">
        <v>0</v>
      </c>
      <c r="AV78" s="15">
        <v>0</v>
      </c>
      <c r="AW78" s="15">
        <v>0</v>
      </c>
      <c r="AX78" s="15">
        <v>0</v>
      </c>
      <c r="AY78" s="15">
        <v>0</v>
      </c>
    </row>
    <row r="79" spans="1:51">
      <c r="A79" s="1">
        <v>749</v>
      </c>
      <c r="B79" s="1" t="s">
        <v>1764</v>
      </c>
      <c r="C79" s="1">
        <v>4</v>
      </c>
      <c r="D79" s="1" t="s">
        <v>1765</v>
      </c>
      <c r="E79" s="1" t="s">
        <v>406</v>
      </c>
      <c r="F79" s="1">
        <v>5</v>
      </c>
      <c r="G79" s="1" t="s">
        <v>272</v>
      </c>
      <c r="H79" s="1">
        <v>0</v>
      </c>
      <c r="I79" s="1" t="s">
        <v>407</v>
      </c>
      <c r="J79" s="15">
        <v>2</v>
      </c>
      <c r="K79" s="15">
        <v>8</v>
      </c>
      <c r="L79" s="15">
        <v>4</v>
      </c>
      <c r="M79" s="15">
        <v>4</v>
      </c>
      <c r="N79" s="15">
        <v>8</v>
      </c>
      <c r="O79" s="15">
        <v>4</v>
      </c>
      <c r="P79" s="15">
        <v>4</v>
      </c>
      <c r="Q79" s="15">
        <v>0</v>
      </c>
      <c r="R79" s="15">
        <v>0</v>
      </c>
      <c r="S79" s="15">
        <v>0</v>
      </c>
      <c r="T79" s="15">
        <v>0</v>
      </c>
      <c r="U79" s="15">
        <v>0</v>
      </c>
      <c r="V79" s="15">
        <v>0</v>
      </c>
      <c r="W79" s="15">
        <v>0</v>
      </c>
      <c r="X79" s="15">
        <v>2</v>
      </c>
      <c r="Y79" s="15">
        <v>8</v>
      </c>
      <c r="Z79" s="15">
        <v>4</v>
      </c>
      <c r="AA79" s="15">
        <v>4</v>
      </c>
      <c r="AB79" s="15">
        <v>8</v>
      </c>
      <c r="AC79" s="15">
        <v>4</v>
      </c>
      <c r="AD79" s="15">
        <v>4</v>
      </c>
      <c r="AE79" s="15">
        <v>2</v>
      </c>
      <c r="AF79" s="15">
        <v>8</v>
      </c>
      <c r="AG79" s="15">
        <v>4</v>
      </c>
      <c r="AH79" s="15">
        <v>4</v>
      </c>
      <c r="AI79" s="15">
        <v>8</v>
      </c>
      <c r="AJ79" s="15">
        <v>4</v>
      </c>
      <c r="AK79" s="15">
        <v>4</v>
      </c>
      <c r="AL79" s="15">
        <v>0</v>
      </c>
      <c r="AM79" s="15">
        <v>0</v>
      </c>
      <c r="AN79" s="15">
        <v>0</v>
      </c>
      <c r="AO79" s="15">
        <v>0</v>
      </c>
      <c r="AP79" s="15">
        <v>0</v>
      </c>
      <c r="AQ79" s="15">
        <v>0</v>
      </c>
      <c r="AR79" s="15">
        <v>0</v>
      </c>
      <c r="AS79" s="15">
        <v>0</v>
      </c>
      <c r="AT79" s="15">
        <v>0</v>
      </c>
      <c r="AU79" s="15">
        <v>0</v>
      </c>
      <c r="AV79" s="15">
        <v>0</v>
      </c>
      <c r="AW79" s="15">
        <v>0</v>
      </c>
      <c r="AX79" s="15">
        <v>0</v>
      </c>
      <c r="AY79" s="15">
        <v>0</v>
      </c>
    </row>
    <row r="80" spans="1:51">
      <c r="A80" s="1">
        <v>760</v>
      </c>
      <c r="B80" s="1" t="s">
        <v>1764</v>
      </c>
      <c r="C80" s="1">
        <v>4</v>
      </c>
      <c r="D80" s="1" t="s">
        <v>1765</v>
      </c>
      <c r="E80" s="1" t="s">
        <v>408</v>
      </c>
      <c r="F80" s="1">
        <v>5</v>
      </c>
      <c r="G80" s="1" t="s">
        <v>272</v>
      </c>
      <c r="H80" s="1">
        <v>0</v>
      </c>
      <c r="I80" s="1" t="s">
        <v>409</v>
      </c>
      <c r="J80" s="15">
        <v>2</v>
      </c>
      <c r="K80" s="15">
        <v>13</v>
      </c>
      <c r="L80" s="15">
        <v>6</v>
      </c>
      <c r="M80" s="15">
        <v>7</v>
      </c>
      <c r="N80" s="15">
        <v>11</v>
      </c>
      <c r="O80" s="15">
        <v>5</v>
      </c>
      <c r="P80" s="15">
        <v>6</v>
      </c>
      <c r="Q80" s="15">
        <v>1</v>
      </c>
      <c r="R80" s="15">
        <v>1</v>
      </c>
      <c r="S80" s="15">
        <v>1</v>
      </c>
      <c r="T80" s="15">
        <v>0</v>
      </c>
      <c r="U80" s="15">
        <v>0</v>
      </c>
      <c r="V80" s="15">
        <v>0</v>
      </c>
      <c r="W80" s="15">
        <v>0</v>
      </c>
      <c r="X80" s="15">
        <v>1</v>
      </c>
      <c r="Y80" s="15">
        <v>12</v>
      </c>
      <c r="Z80" s="15">
        <v>5</v>
      </c>
      <c r="AA80" s="15">
        <v>7</v>
      </c>
      <c r="AB80" s="15">
        <v>11</v>
      </c>
      <c r="AC80" s="15">
        <v>5</v>
      </c>
      <c r="AD80" s="15">
        <v>6</v>
      </c>
      <c r="AE80" s="15">
        <v>1</v>
      </c>
      <c r="AF80" s="15">
        <v>12</v>
      </c>
      <c r="AG80" s="15">
        <v>5</v>
      </c>
      <c r="AH80" s="15">
        <v>7</v>
      </c>
      <c r="AI80" s="15">
        <v>11</v>
      </c>
      <c r="AJ80" s="15">
        <v>5</v>
      </c>
      <c r="AK80" s="15">
        <v>6</v>
      </c>
      <c r="AL80" s="15">
        <v>0</v>
      </c>
      <c r="AM80" s="15">
        <v>0</v>
      </c>
      <c r="AN80" s="15">
        <v>0</v>
      </c>
      <c r="AO80" s="15">
        <v>0</v>
      </c>
      <c r="AP80" s="15">
        <v>0</v>
      </c>
      <c r="AQ80" s="15">
        <v>0</v>
      </c>
      <c r="AR80" s="15">
        <v>0</v>
      </c>
      <c r="AS80" s="15">
        <v>0</v>
      </c>
      <c r="AT80" s="15">
        <v>0</v>
      </c>
      <c r="AU80" s="15">
        <v>0</v>
      </c>
      <c r="AV80" s="15">
        <v>0</v>
      </c>
      <c r="AW80" s="15">
        <v>0</v>
      </c>
      <c r="AX80" s="15">
        <v>0</v>
      </c>
      <c r="AY80" s="15">
        <v>0</v>
      </c>
    </row>
    <row r="81" spans="1:51">
      <c r="A81" s="1">
        <v>771</v>
      </c>
      <c r="B81" s="1" t="s">
        <v>1764</v>
      </c>
      <c r="C81" s="1">
        <v>4</v>
      </c>
      <c r="D81" s="1" t="s">
        <v>1765</v>
      </c>
      <c r="E81" s="1" t="s">
        <v>410</v>
      </c>
      <c r="F81" s="1">
        <v>5</v>
      </c>
      <c r="G81" s="1" t="s">
        <v>272</v>
      </c>
      <c r="H81" s="1">
        <v>0</v>
      </c>
      <c r="I81" s="1" t="s">
        <v>411</v>
      </c>
      <c r="J81" s="15">
        <v>0</v>
      </c>
      <c r="K81" s="15">
        <v>0</v>
      </c>
      <c r="L81" s="15">
        <v>0</v>
      </c>
      <c r="M81" s="15">
        <v>0</v>
      </c>
      <c r="N81" s="15">
        <v>0</v>
      </c>
      <c r="O81" s="15">
        <v>0</v>
      </c>
      <c r="P81" s="15">
        <v>0</v>
      </c>
      <c r="Q81" s="15">
        <v>0</v>
      </c>
      <c r="R81" s="15">
        <v>0</v>
      </c>
      <c r="S81" s="15">
        <v>0</v>
      </c>
      <c r="T81" s="15">
        <v>0</v>
      </c>
      <c r="U81" s="15">
        <v>0</v>
      </c>
      <c r="V81" s="15">
        <v>0</v>
      </c>
      <c r="W81" s="15">
        <v>0</v>
      </c>
      <c r="X81" s="15">
        <v>0</v>
      </c>
      <c r="Y81" s="15">
        <v>0</v>
      </c>
      <c r="Z81" s="15">
        <v>0</v>
      </c>
      <c r="AA81" s="15">
        <v>0</v>
      </c>
      <c r="AB81" s="15">
        <v>0</v>
      </c>
      <c r="AC81" s="15">
        <v>0</v>
      </c>
      <c r="AD81" s="15">
        <v>0</v>
      </c>
      <c r="AE81" s="15">
        <v>0</v>
      </c>
      <c r="AF81" s="15">
        <v>0</v>
      </c>
      <c r="AG81" s="15">
        <v>0</v>
      </c>
      <c r="AH81" s="15">
        <v>0</v>
      </c>
      <c r="AI81" s="15">
        <v>0</v>
      </c>
      <c r="AJ81" s="15">
        <v>0</v>
      </c>
      <c r="AK81" s="15">
        <v>0</v>
      </c>
      <c r="AL81" s="15">
        <v>0</v>
      </c>
      <c r="AM81" s="15">
        <v>0</v>
      </c>
      <c r="AN81" s="15">
        <v>0</v>
      </c>
      <c r="AO81" s="15">
        <v>0</v>
      </c>
      <c r="AP81" s="15">
        <v>0</v>
      </c>
      <c r="AQ81" s="15">
        <v>0</v>
      </c>
      <c r="AR81" s="15">
        <v>0</v>
      </c>
      <c r="AS81" s="15">
        <v>0</v>
      </c>
      <c r="AT81" s="15">
        <v>0</v>
      </c>
      <c r="AU81" s="15">
        <v>0</v>
      </c>
      <c r="AV81" s="15">
        <v>0</v>
      </c>
      <c r="AW81" s="15">
        <v>0</v>
      </c>
      <c r="AX81" s="15">
        <v>0</v>
      </c>
      <c r="AY81" s="15">
        <v>0</v>
      </c>
    </row>
    <row r="82" spans="1:51">
      <c r="A82" s="1">
        <v>782</v>
      </c>
      <c r="B82" s="1" t="s">
        <v>1764</v>
      </c>
      <c r="C82" s="1">
        <v>4</v>
      </c>
      <c r="D82" s="1" t="s">
        <v>1765</v>
      </c>
      <c r="E82" s="1" t="s">
        <v>412</v>
      </c>
      <c r="F82" s="1">
        <v>5</v>
      </c>
      <c r="G82" s="1" t="s">
        <v>272</v>
      </c>
      <c r="H82" s="1">
        <v>0</v>
      </c>
      <c r="I82" s="1" t="s">
        <v>413</v>
      </c>
      <c r="J82" s="15">
        <v>0</v>
      </c>
      <c r="K82" s="15">
        <v>0</v>
      </c>
      <c r="L82" s="15">
        <v>0</v>
      </c>
      <c r="M82" s="15">
        <v>0</v>
      </c>
      <c r="N82" s="15">
        <v>0</v>
      </c>
      <c r="O82" s="15">
        <v>0</v>
      </c>
      <c r="P82" s="15">
        <v>0</v>
      </c>
      <c r="Q82" s="15">
        <v>0</v>
      </c>
      <c r="R82" s="15">
        <v>0</v>
      </c>
      <c r="S82" s="15">
        <v>0</v>
      </c>
      <c r="T82" s="15">
        <v>0</v>
      </c>
      <c r="U82" s="15">
        <v>0</v>
      </c>
      <c r="V82" s="15">
        <v>0</v>
      </c>
      <c r="W82" s="15">
        <v>0</v>
      </c>
      <c r="X82" s="15">
        <v>0</v>
      </c>
      <c r="Y82" s="15">
        <v>0</v>
      </c>
      <c r="Z82" s="15">
        <v>0</v>
      </c>
      <c r="AA82" s="15">
        <v>0</v>
      </c>
      <c r="AB82" s="15">
        <v>0</v>
      </c>
      <c r="AC82" s="15">
        <v>0</v>
      </c>
      <c r="AD82" s="15">
        <v>0</v>
      </c>
      <c r="AE82" s="15">
        <v>0</v>
      </c>
      <c r="AF82" s="15">
        <v>0</v>
      </c>
      <c r="AG82" s="15">
        <v>0</v>
      </c>
      <c r="AH82" s="15">
        <v>0</v>
      </c>
      <c r="AI82" s="15">
        <v>0</v>
      </c>
      <c r="AJ82" s="15">
        <v>0</v>
      </c>
      <c r="AK82" s="15">
        <v>0</v>
      </c>
      <c r="AL82" s="15">
        <v>0</v>
      </c>
      <c r="AM82" s="15">
        <v>0</v>
      </c>
      <c r="AN82" s="15">
        <v>0</v>
      </c>
      <c r="AO82" s="15">
        <v>0</v>
      </c>
      <c r="AP82" s="15">
        <v>0</v>
      </c>
      <c r="AQ82" s="15">
        <v>0</v>
      </c>
      <c r="AR82" s="15">
        <v>0</v>
      </c>
      <c r="AS82" s="15">
        <v>0</v>
      </c>
      <c r="AT82" s="15">
        <v>0</v>
      </c>
      <c r="AU82" s="15">
        <v>0</v>
      </c>
      <c r="AV82" s="15">
        <v>0</v>
      </c>
      <c r="AW82" s="15">
        <v>0</v>
      </c>
      <c r="AX82" s="15">
        <v>0</v>
      </c>
      <c r="AY82" s="15">
        <v>0</v>
      </c>
    </row>
    <row r="83" spans="1:51">
      <c r="A83" s="1">
        <v>793</v>
      </c>
      <c r="B83" s="1" t="s">
        <v>1764</v>
      </c>
      <c r="C83" s="1">
        <v>4</v>
      </c>
      <c r="D83" s="1" t="s">
        <v>1765</v>
      </c>
      <c r="E83" s="1" t="s">
        <v>414</v>
      </c>
      <c r="F83" s="1">
        <v>5</v>
      </c>
      <c r="G83" s="1" t="s">
        <v>272</v>
      </c>
      <c r="H83" s="1">
        <v>0</v>
      </c>
      <c r="I83" s="1" t="s">
        <v>415</v>
      </c>
      <c r="J83" s="15">
        <v>5</v>
      </c>
      <c r="K83" s="15">
        <v>38</v>
      </c>
      <c r="L83" s="15">
        <v>17</v>
      </c>
      <c r="M83" s="15">
        <v>21</v>
      </c>
      <c r="N83" s="15">
        <v>30</v>
      </c>
      <c r="O83" s="15">
        <v>13</v>
      </c>
      <c r="P83" s="15">
        <v>17</v>
      </c>
      <c r="Q83" s="15">
        <v>3</v>
      </c>
      <c r="R83" s="15">
        <v>8</v>
      </c>
      <c r="S83" s="15">
        <v>4</v>
      </c>
      <c r="T83" s="15">
        <v>4</v>
      </c>
      <c r="U83" s="15">
        <v>0</v>
      </c>
      <c r="V83" s="15">
        <v>0</v>
      </c>
      <c r="W83" s="15">
        <v>0</v>
      </c>
      <c r="X83" s="15">
        <v>2</v>
      </c>
      <c r="Y83" s="15">
        <v>30</v>
      </c>
      <c r="Z83" s="15">
        <v>13</v>
      </c>
      <c r="AA83" s="15">
        <v>17</v>
      </c>
      <c r="AB83" s="15">
        <v>30</v>
      </c>
      <c r="AC83" s="15">
        <v>13</v>
      </c>
      <c r="AD83" s="15">
        <v>17</v>
      </c>
      <c r="AE83" s="15">
        <v>2</v>
      </c>
      <c r="AF83" s="15">
        <v>30</v>
      </c>
      <c r="AG83" s="15">
        <v>13</v>
      </c>
      <c r="AH83" s="15">
        <v>17</v>
      </c>
      <c r="AI83" s="15">
        <v>30</v>
      </c>
      <c r="AJ83" s="15">
        <v>13</v>
      </c>
      <c r="AK83" s="15">
        <v>17</v>
      </c>
      <c r="AL83" s="15">
        <v>0</v>
      </c>
      <c r="AM83" s="15">
        <v>0</v>
      </c>
      <c r="AN83" s="15">
        <v>0</v>
      </c>
      <c r="AO83" s="15">
        <v>0</v>
      </c>
      <c r="AP83" s="15">
        <v>0</v>
      </c>
      <c r="AQ83" s="15">
        <v>0</v>
      </c>
      <c r="AR83" s="15">
        <v>0</v>
      </c>
      <c r="AS83" s="15">
        <v>0</v>
      </c>
      <c r="AT83" s="15">
        <v>0</v>
      </c>
      <c r="AU83" s="15">
        <v>0</v>
      </c>
      <c r="AV83" s="15">
        <v>0</v>
      </c>
      <c r="AW83" s="15">
        <v>0</v>
      </c>
      <c r="AX83" s="15">
        <v>0</v>
      </c>
      <c r="AY83" s="15">
        <v>0</v>
      </c>
    </row>
    <row r="84" spans="1:51">
      <c r="A84" s="1">
        <v>804</v>
      </c>
      <c r="B84" s="1" t="s">
        <v>1764</v>
      </c>
      <c r="C84" s="1">
        <v>4</v>
      </c>
      <c r="D84" s="1" t="s">
        <v>1765</v>
      </c>
      <c r="E84" s="1" t="s">
        <v>416</v>
      </c>
      <c r="F84" s="1">
        <v>5</v>
      </c>
      <c r="G84" s="1" t="s">
        <v>272</v>
      </c>
      <c r="H84" s="1">
        <v>0</v>
      </c>
      <c r="I84" s="1" t="s">
        <v>417</v>
      </c>
      <c r="J84" s="15">
        <v>0</v>
      </c>
      <c r="K84" s="15">
        <v>0</v>
      </c>
      <c r="L84" s="15">
        <v>0</v>
      </c>
      <c r="M84" s="15">
        <v>0</v>
      </c>
      <c r="N84" s="15">
        <v>0</v>
      </c>
      <c r="O84" s="15">
        <v>0</v>
      </c>
      <c r="P84" s="15">
        <v>0</v>
      </c>
      <c r="Q84" s="15">
        <v>0</v>
      </c>
      <c r="R84" s="15">
        <v>0</v>
      </c>
      <c r="S84" s="15">
        <v>0</v>
      </c>
      <c r="T84" s="15">
        <v>0</v>
      </c>
      <c r="U84" s="15">
        <v>0</v>
      </c>
      <c r="V84" s="15">
        <v>0</v>
      </c>
      <c r="W84" s="15">
        <v>0</v>
      </c>
      <c r="X84" s="15">
        <v>0</v>
      </c>
      <c r="Y84" s="15">
        <v>0</v>
      </c>
      <c r="Z84" s="15">
        <v>0</v>
      </c>
      <c r="AA84" s="15">
        <v>0</v>
      </c>
      <c r="AB84" s="15">
        <v>0</v>
      </c>
      <c r="AC84" s="15">
        <v>0</v>
      </c>
      <c r="AD84" s="15">
        <v>0</v>
      </c>
      <c r="AE84" s="15">
        <v>0</v>
      </c>
      <c r="AF84" s="15">
        <v>0</v>
      </c>
      <c r="AG84" s="15">
        <v>0</v>
      </c>
      <c r="AH84" s="15">
        <v>0</v>
      </c>
      <c r="AI84" s="15">
        <v>0</v>
      </c>
      <c r="AJ84" s="15">
        <v>0</v>
      </c>
      <c r="AK84" s="15">
        <v>0</v>
      </c>
      <c r="AL84" s="15">
        <v>0</v>
      </c>
      <c r="AM84" s="15">
        <v>0</v>
      </c>
      <c r="AN84" s="15">
        <v>0</v>
      </c>
      <c r="AO84" s="15">
        <v>0</v>
      </c>
      <c r="AP84" s="15">
        <v>0</v>
      </c>
      <c r="AQ84" s="15">
        <v>0</v>
      </c>
      <c r="AR84" s="15">
        <v>0</v>
      </c>
      <c r="AS84" s="15">
        <v>0</v>
      </c>
      <c r="AT84" s="15">
        <v>0</v>
      </c>
      <c r="AU84" s="15">
        <v>0</v>
      </c>
      <c r="AV84" s="15">
        <v>0</v>
      </c>
      <c r="AW84" s="15">
        <v>0</v>
      </c>
      <c r="AX84" s="15">
        <v>0</v>
      </c>
      <c r="AY84" s="15">
        <v>0</v>
      </c>
    </row>
    <row r="85" spans="1:51">
      <c r="A85" s="1">
        <v>815</v>
      </c>
      <c r="B85" s="1" t="s">
        <v>1764</v>
      </c>
      <c r="C85" s="1">
        <v>4</v>
      </c>
      <c r="D85" s="1" t="s">
        <v>1765</v>
      </c>
      <c r="E85" s="1" t="s">
        <v>418</v>
      </c>
      <c r="F85" s="1">
        <v>5</v>
      </c>
      <c r="G85" s="1" t="s">
        <v>272</v>
      </c>
      <c r="H85" s="1">
        <v>0</v>
      </c>
      <c r="I85" s="1" t="s">
        <v>419</v>
      </c>
      <c r="J85" s="15">
        <v>8</v>
      </c>
      <c r="K85" s="15">
        <v>75</v>
      </c>
      <c r="L85" s="15">
        <v>34</v>
      </c>
      <c r="M85" s="15">
        <v>41</v>
      </c>
      <c r="N85" s="15">
        <v>57</v>
      </c>
      <c r="O85" s="15">
        <v>24</v>
      </c>
      <c r="P85" s="15">
        <v>33</v>
      </c>
      <c r="Q85" s="15">
        <v>4</v>
      </c>
      <c r="R85" s="15">
        <v>8</v>
      </c>
      <c r="S85" s="15">
        <v>5</v>
      </c>
      <c r="T85" s="15">
        <v>3</v>
      </c>
      <c r="U85" s="15">
        <v>0</v>
      </c>
      <c r="V85" s="15">
        <v>0</v>
      </c>
      <c r="W85" s="15">
        <v>0</v>
      </c>
      <c r="X85" s="15">
        <v>4</v>
      </c>
      <c r="Y85" s="15">
        <v>67</v>
      </c>
      <c r="Z85" s="15">
        <v>29</v>
      </c>
      <c r="AA85" s="15">
        <v>38</v>
      </c>
      <c r="AB85" s="15">
        <v>57</v>
      </c>
      <c r="AC85" s="15">
        <v>24</v>
      </c>
      <c r="AD85" s="15">
        <v>33</v>
      </c>
      <c r="AE85" s="15">
        <v>4</v>
      </c>
      <c r="AF85" s="15">
        <v>67</v>
      </c>
      <c r="AG85" s="15">
        <v>29</v>
      </c>
      <c r="AH85" s="15">
        <v>38</v>
      </c>
      <c r="AI85" s="15">
        <v>57</v>
      </c>
      <c r="AJ85" s="15">
        <v>24</v>
      </c>
      <c r="AK85" s="15">
        <v>33</v>
      </c>
      <c r="AL85" s="15">
        <v>0</v>
      </c>
      <c r="AM85" s="15">
        <v>0</v>
      </c>
      <c r="AN85" s="15">
        <v>0</v>
      </c>
      <c r="AO85" s="15">
        <v>0</v>
      </c>
      <c r="AP85" s="15">
        <v>0</v>
      </c>
      <c r="AQ85" s="15">
        <v>0</v>
      </c>
      <c r="AR85" s="15">
        <v>0</v>
      </c>
      <c r="AS85" s="15">
        <v>0</v>
      </c>
      <c r="AT85" s="15">
        <v>0</v>
      </c>
      <c r="AU85" s="15">
        <v>0</v>
      </c>
      <c r="AV85" s="15">
        <v>0</v>
      </c>
      <c r="AW85" s="15">
        <v>0</v>
      </c>
      <c r="AX85" s="15">
        <v>0</v>
      </c>
      <c r="AY85" s="15">
        <v>0</v>
      </c>
    </row>
    <row r="86" spans="1:51">
      <c r="A86" s="1">
        <v>826</v>
      </c>
      <c r="B86" s="1" t="s">
        <v>1764</v>
      </c>
      <c r="C86" s="1">
        <v>4</v>
      </c>
      <c r="D86" s="1" t="s">
        <v>1765</v>
      </c>
      <c r="E86" s="1" t="s">
        <v>420</v>
      </c>
      <c r="F86" s="1">
        <v>4</v>
      </c>
      <c r="G86" s="1" t="s">
        <v>272</v>
      </c>
      <c r="H86" s="1">
        <v>0</v>
      </c>
      <c r="I86" s="1" t="s">
        <v>421</v>
      </c>
      <c r="J86" s="15">
        <v>3</v>
      </c>
      <c r="K86" s="15">
        <v>24</v>
      </c>
      <c r="L86" s="15">
        <v>12</v>
      </c>
      <c r="M86" s="15">
        <v>12</v>
      </c>
      <c r="N86" s="15">
        <v>6</v>
      </c>
      <c r="O86" s="15">
        <v>3</v>
      </c>
      <c r="P86" s="15">
        <v>3</v>
      </c>
      <c r="Q86" s="15">
        <v>0</v>
      </c>
      <c r="R86" s="15">
        <v>0</v>
      </c>
      <c r="S86" s="15">
        <v>0</v>
      </c>
      <c r="T86" s="15">
        <v>0</v>
      </c>
      <c r="U86" s="15">
        <v>0</v>
      </c>
      <c r="V86" s="15">
        <v>0</v>
      </c>
      <c r="W86" s="15">
        <v>0</v>
      </c>
      <c r="X86" s="15">
        <v>3</v>
      </c>
      <c r="Y86" s="15">
        <v>24</v>
      </c>
      <c r="Z86" s="15">
        <v>12</v>
      </c>
      <c r="AA86" s="15">
        <v>12</v>
      </c>
      <c r="AB86" s="15">
        <v>6</v>
      </c>
      <c r="AC86" s="15">
        <v>3</v>
      </c>
      <c r="AD86" s="15">
        <v>3</v>
      </c>
      <c r="AE86" s="15">
        <v>3</v>
      </c>
      <c r="AF86" s="15">
        <v>24</v>
      </c>
      <c r="AG86" s="15">
        <v>12</v>
      </c>
      <c r="AH86" s="15">
        <v>12</v>
      </c>
      <c r="AI86" s="15">
        <v>6</v>
      </c>
      <c r="AJ86" s="15">
        <v>3</v>
      </c>
      <c r="AK86" s="15">
        <v>3</v>
      </c>
      <c r="AL86" s="15">
        <v>0</v>
      </c>
      <c r="AM86" s="15">
        <v>0</v>
      </c>
      <c r="AN86" s="15">
        <v>0</v>
      </c>
      <c r="AO86" s="15">
        <v>0</v>
      </c>
      <c r="AP86" s="15">
        <v>0</v>
      </c>
      <c r="AQ86" s="15">
        <v>0</v>
      </c>
      <c r="AR86" s="15">
        <v>0</v>
      </c>
      <c r="AS86" s="15">
        <v>0</v>
      </c>
      <c r="AT86" s="15">
        <v>0</v>
      </c>
      <c r="AU86" s="15">
        <v>0</v>
      </c>
      <c r="AV86" s="15">
        <v>0</v>
      </c>
      <c r="AW86" s="15">
        <v>0</v>
      </c>
      <c r="AX86" s="15">
        <v>0</v>
      </c>
      <c r="AY86" s="15">
        <v>0</v>
      </c>
    </row>
    <row r="87" spans="1:51">
      <c r="A87" s="1">
        <v>837</v>
      </c>
      <c r="B87" s="1" t="s">
        <v>1764</v>
      </c>
      <c r="C87" s="1">
        <v>4</v>
      </c>
      <c r="D87" s="1" t="s">
        <v>1765</v>
      </c>
      <c r="E87" s="1" t="s">
        <v>422</v>
      </c>
      <c r="F87" s="1">
        <v>5</v>
      </c>
      <c r="G87" s="1" t="s">
        <v>272</v>
      </c>
      <c r="H87" s="1">
        <v>0</v>
      </c>
      <c r="I87" s="1" t="s">
        <v>423</v>
      </c>
      <c r="J87" s="15">
        <v>0</v>
      </c>
      <c r="K87" s="15">
        <v>0</v>
      </c>
      <c r="L87" s="15">
        <v>0</v>
      </c>
      <c r="M87" s="15">
        <v>0</v>
      </c>
      <c r="N87" s="15">
        <v>0</v>
      </c>
      <c r="O87" s="15">
        <v>0</v>
      </c>
      <c r="P87" s="15">
        <v>0</v>
      </c>
      <c r="Q87" s="15">
        <v>0</v>
      </c>
      <c r="R87" s="15">
        <v>0</v>
      </c>
      <c r="S87" s="15">
        <v>0</v>
      </c>
      <c r="T87" s="15">
        <v>0</v>
      </c>
      <c r="U87" s="15">
        <v>0</v>
      </c>
      <c r="V87" s="15">
        <v>0</v>
      </c>
      <c r="W87" s="15">
        <v>0</v>
      </c>
      <c r="X87" s="15">
        <v>0</v>
      </c>
      <c r="Y87" s="15">
        <v>0</v>
      </c>
      <c r="Z87" s="15">
        <v>0</v>
      </c>
      <c r="AA87" s="15">
        <v>0</v>
      </c>
      <c r="AB87" s="15">
        <v>0</v>
      </c>
      <c r="AC87" s="15">
        <v>0</v>
      </c>
      <c r="AD87" s="15">
        <v>0</v>
      </c>
      <c r="AE87" s="15">
        <v>0</v>
      </c>
      <c r="AF87" s="15">
        <v>0</v>
      </c>
      <c r="AG87" s="15">
        <v>0</v>
      </c>
      <c r="AH87" s="15">
        <v>0</v>
      </c>
      <c r="AI87" s="15">
        <v>0</v>
      </c>
      <c r="AJ87" s="15">
        <v>0</v>
      </c>
      <c r="AK87" s="15">
        <v>0</v>
      </c>
      <c r="AL87" s="15">
        <v>0</v>
      </c>
      <c r="AM87" s="15">
        <v>0</v>
      </c>
      <c r="AN87" s="15">
        <v>0</v>
      </c>
      <c r="AO87" s="15">
        <v>0</v>
      </c>
      <c r="AP87" s="15">
        <v>0</v>
      </c>
      <c r="AQ87" s="15">
        <v>0</v>
      </c>
      <c r="AR87" s="15">
        <v>0</v>
      </c>
      <c r="AS87" s="15">
        <v>0</v>
      </c>
      <c r="AT87" s="15">
        <v>0</v>
      </c>
      <c r="AU87" s="15">
        <v>0</v>
      </c>
      <c r="AV87" s="15">
        <v>0</v>
      </c>
      <c r="AW87" s="15">
        <v>0</v>
      </c>
      <c r="AX87" s="15">
        <v>0</v>
      </c>
      <c r="AY87" s="15">
        <v>0</v>
      </c>
    </row>
    <row r="88" spans="1:51">
      <c r="A88" s="1">
        <v>848</v>
      </c>
      <c r="B88" s="1" t="s">
        <v>1764</v>
      </c>
      <c r="C88" s="1">
        <v>4</v>
      </c>
      <c r="D88" s="1" t="s">
        <v>1765</v>
      </c>
      <c r="E88" s="1" t="s">
        <v>424</v>
      </c>
      <c r="F88" s="1">
        <v>5</v>
      </c>
      <c r="G88" s="1" t="s">
        <v>272</v>
      </c>
      <c r="H88" s="1">
        <v>0</v>
      </c>
      <c r="I88" s="1" t="s">
        <v>425</v>
      </c>
      <c r="J88" s="15">
        <v>1</v>
      </c>
      <c r="K88" s="15">
        <v>2</v>
      </c>
      <c r="L88" s="15">
        <v>0</v>
      </c>
      <c r="M88" s="15">
        <v>2</v>
      </c>
      <c r="N88" s="15">
        <v>1</v>
      </c>
      <c r="O88" s="15">
        <v>0</v>
      </c>
      <c r="P88" s="15">
        <v>1</v>
      </c>
      <c r="Q88" s="15">
        <v>0</v>
      </c>
      <c r="R88" s="15">
        <v>0</v>
      </c>
      <c r="S88" s="15">
        <v>0</v>
      </c>
      <c r="T88" s="15">
        <v>0</v>
      </c>
      <c r="U88" s="15">
        <v>0</v>
      </c>
      <c r="V88" s="15">
        <v>0</v>
      </c>
      <c r="W88" s="15">
        <v>0</v>
      </c>
      <c r="X88" s="15">
        <v>1</v>
      </c>
      <c r="Y88" s="15">
        <v>2</v>
      </c>
      <c r="Z88" s="15">
        <v>0</v>
      </c>
      <c r="AA88" s="15">
        <v>2</v>
      </c>
      <c r="AB88" s="15">
        <v>1</v>
      </c>
      <c r="AC88" s="15">
        <v>0</v>
      </c>
      <c r="AD88" s="15">
        <v>1</v>
      </c>
      <c r="AE88" s="15">
        <v>1</v>
      </c>
      <c r="AF88" s="15">
        <v>2</v>
      </c>
      <c r="AG88" s="15">
        <v>0</v>
      </c>
      <c r="AH88" s="15">
        <v>2</v>
      </c>
      <c r="AI88" s="15">
        <v>1</v>
      </c>
      <c r="AJ88" s="15">
        <v>0</v>
      </c>
      <c r="AK88" s="15">
        <v>1</v>
      </c>
      <c r="AL88" s="15">
        <v>0</v>
      </c>
      <c r="AM88" s="15">
        <v>0</v>
      </c>
      <c r="AN88" s="15">
        <v>0</v>
      </c>
      <c r="AO88" s="15">
        <v>0</v>
      </c>
      <c r="AP88" s="15">
        <v>0</v>
      </c>
      <c r="AQ88" s="15">
        <v>0</v>
      </c>
      <c r="AR88" s="15">
        <v>0</v>
      </c>
      <c r="AS88" s="15">
        <v>0</v>
      </c>
      <c r="AT88" s="15">
        <v>0</v>
      </c>
      <c r="AU88" s="15">
        <v>0</v>
      </c>
      <c r="AV88" s="15">
        <v>0</v>
      </c>
      <c r="AW88" s="15">
        <v>0</v>
      </c>
      <c r="AX88" s="15">
        <v>0</v>
      </c>
      <c r="AY88" s="15">
        <v>0</v>
      </c>
    </row>
    <row r="89" spans="1:51">
      <c r="A89" s="1">
        <v>859</v>
      </c>
      <c r="B89" s="1" t="s">
        <v>1764</v>
      </c>
      <c r="C89" s="1">
        <v>4</v>
      </c>
      <c r="D89" s="1" t="s">
        <v>1765</v>
      </c>
      <c r="E89" s="1" t="s">
        <v>426</v>
      </c>
      <c r="F89" s="1">
        <v>5</v>
      </c>
      <c r="G89" s="1" t="s">
        <v>272</v>
      </c>
      <c r="H89" s="1">
        <v>0</v>
      </c>
      <c r="I89" s="1" t="s">
        <v>427</v>
      </c>
      <c r="J89" s="15">
        <v>2</v>
      </c>
      <c r="K89" s="15">
        <v>22</v>
      </c>
      <c r="L89" s="15">
        <v>12</v>
      </c>
      <c r="M89" s="15">
        <v>10</v>
      </c>
      <c r="N89" s="15">
        <v>5</v>
      </c>
      <c r="O89" s="15">
        <v>3</v>
      </c>
      <c r="P89" s="15">
        <v>2</v>
      </c>
      <c r="Q89" s="15">
        <v>0</v>
      </c>
      <c r="R89" s="15">
        <v>0</v>
      </c>
      <c r="S89" s="15">
        <v>0</v>
      </c>
      <c r="T89" s="15">
        <v>0</v>
      </c>
      <c r="U89" s="15">
        <v>0</v>
      </c>
      <c r="V89" s="15">
        <v>0</v>
      </c>
      <c r="W89" s="15">
        <v>0</v>
      </c>
      <c r="X89" s="15">
        <v>2</v>
      </c>
      <c r="Y89" s="15">
        <v>22</v>
      </c>
      <c r="Z89" s="15">
        <v>12</v>
      </c>
      <c r="AA89" s="15">
        <v>10</v>
      </c>
      <c r="AB89" s="15">
        <v>5</v>
      </c>
      <c r="AC89" s="15">
        <v>3</v>
      </c>
      <c r="AD89" s="15">
        <v>2</v>
      </c>
      <c r="AE89" s="15">
        <v>2</v>
      </c>
      <c r="AF89" s="15">
        <v>22</v>
      </c>
      <c r="AG89" s="15">
        <v>12</v>
      </c>
      <c r="AH89" s="15">
        <v>10</v>
      </c>
      <c r="AI89" s="15">
        <v>5</v>
      </c>
      <c r="AJ89" s="15">
        <v>3</v>
      </c>
      <c r="AK89" s="15">
        <v>2</v>
      </c>
      <c r="AL89" s="15">
        <v>0</v>
      </c>
      <c r="AM89" s="15">
        <v>0</v>
      </c>
      <c r="AN89" s="15">
        <v>0</v>
      </c>
      <c r="AO89" s="15">
        <v>0</v>
      </c>
      <c r="AP89" s="15">
        <v>0</v>
      </c>
      <c r="AQ89" s="15">
        <v>0</v>
      </c>
      <c r="AR89" s="15">
        <v>0</v>
      </c>
      <c r="AS89" s="15">
        <v>0</v>
      </c>
      <c r="AT89" s="15">
        <v>0</v>
      </c>
      <c r="AU89" s="15">
        <v>0</v>
      </c>
      <c r="AV89" s="15">
        <v>0</v>
      </c>
      <c r="AW89" s="15">
        <v>0</v>
      </c>
      <c r="AX89" s="15">
        <v>0</v>
      </c>
      <c r="AY89" s="15">
        <v>0</v>
      </c>
    </row>
    <row r="90" spans="1:51">
      <c r="A90" s="1">
        <v>870</v>
      </c>
      <c r="B90" s="1" t="s">
        <v>1764</v>
      </c>
      <c r="C90" s="1">
        <v>4</v>
      </c>
      <c r="D90" s="1" t="s">
        <v>1765</v>
      </c>
      <c r="E90" s="1" t="s">
        <v>428</v>
      </c>
      <c r="F90" s="1">
        <v>5</v>
      </c>
      <c r="G90" s="1" t="s">
        <v>272</v>
      </c>
      <c r="H90" s="1">
        <v>0</v>
      </c>
      <c r="I90" s="1" t="s">
        <v>429</v>
      </c>
      <c r="J90" s="15">
        <v>0</v>
      </c>
      <c r="K90" s="15">
        <v>0</v>
      </c>
      <c r="L90" s="15">
        <v>0</v>
      </c>
      <c r="M90" s="15">
        <v>0</v>
      </c>
      <c r="N90" s="15">
        <v>0</v>
      </c>
      <c r="O90" s="15">
        <v>0</v>
      </c>
      <c r="P90" s="15">
        <v>0</v>
      </c>
      <c r="Q90" s="15">
        <v>0</v>
      </c>
      <c r="R90" s="15">
        <v>0</v>
      </c>
      <c r="S90" s="15">
        <v>0</v>
      </c>
      <c r="T90" s="15">
        <v>0</v>
      </c>
      <c r="U90" s="15">
        <v>0</v>
      </c>
      <c r="V90" s="15">
        <v>0</v>
      </c>
      <c r="W90" s="15">
        <v>0</v>
      </c>
      <c r="X90" s="15">
        <v>0</v>
      </c>
      <c r="Y90" s="15">
        <v>0</v>
      </c>
      <c r="Z90" s="15">
        <v>0</v>
      </c>
      <c r="AA90" s="15">
        <v>0</v>
      </c>
      <c r="AB90" s="15">
        <v>0</v>
      </c>
      <c r="AC90" s="15">
        <v>0</v>
      </c>
      <c r="AD90" s="15">
        <v>0</v>
      </c>
      <c r="AE90" s="15">
        <v>0</v>
      </c>
      <c r="AF90" s="15">
        <v>0</v>
      </c>
      <c r="AG90" s="15">
        <v>0</v>
      </c>
      <c r="AH90" s="15">
        <v>0</v>
      </c>
      <c r="AI90" s="15">
        <v>0</v>
      </c>
      <c r="AJ90" s="15">
        <v>0</v>
      </c>
      <c r="AK90" s="15">
        <v>0</v>
      </c>
      <c r="AL90" s="15">
        <v>0</v>
      </c>
      <c r="AM90" s="15">
        <v>0</v>
      </c>
      <c r="AN90" s="15">
        <v>0</v>
      </c>
      <c r="AO90" s="15">
        <v>0</v>
      </c>
      <c r="AP90" s="15">
        <v>0</v>
      </c>
      <c r="AQ90" s="15">
        <v>0</v>
      </c>
      <c r="AR90" s="15">
        <v>0</v>
      </c>
      <c r="AS90" s="15">
        <v>0</v>
      </c>
      <c r="AT90" s="15">
        <v>0</v>
      </c>
      <c r="AU90" s="15">
        <v>0</v>
      </c>
      <c r="AV90" s="15">
        <v>0</v>
      </c>
      <c r="AW90" s="15">
        <v>0</v>
      </c>
      <c r="AX90" s="15">
        <v>0</v>
      </c>
      <c r="AY90" s="15">
        <v>0</v>
      </c>
    </row>
    <row r="91" spans="1:51">
      <c r="A91" s="1">
        <v>881</v>
      </c>
      <c r="B91" s="1" t="s">
        <v>1764</v>
      </c>
      <c r="C91" s="1">
        <v>4</v>
      </c>
      <c r="D91" s="1" t="s">
        <v>1765</v>
      </c>
      <c r="E91" s="1" t="s">
        <v>430</v>
      </c>
      <c r="F91" s="1">
        <v>5</v>
      </c>
      <c r="G91" s="1" t="s">
        <v>272</v>
      </c>
      <c r="H91" s="1">
        <v>0</v>
      </c>
      <c r="I91" s="1" t="s">
        <v>431</v>
      </c>
      <c r="J91" s="15">
        <v>0</v>
      </c>
      <c r="K91" s="15">
        <v>0</v>
      </c>
      <c r="L91" s="15">
        <v>0</v>
      </c>
      <c r="M91" s="15">
        <v>0</v>
      </c>
      <c r="N91" s="15">
        <v>0</v>
      </c>
      <c r="O91" s="15">
        <v>0</v>
      </c>
      <c r="P91" s="15">
        <v>0</v>
      </c>
      <c r="Q91" s="15">
        <v>0</v>
      </c>
      <c r="R91" s="15">
        <v>0</v>
      </c>
      <c r="S91" s="15">
        <v>0</v>
      </c>
      <c r="T91" s="15">
        <v>0</v>
      </c>
      <c r="U91" s="15">
        <v>0</v>
      </c>
      <c r="V91" s="15">
        <v>0</v>
      </c>
      <c r="W91" s="15">
        <v>0</v>
      </c>
      <c r="X91" s="15">
        <v>0</v>
      </c>
      <c r="Y91" s="15">
        <v>0</v>
      </c>
      <c r="Z91" s="15">
        <v>0</v>
      </c>
      <c r="AA91" s="15">
        <v>0</v>
      </c>
      <c r="AB91" s="15">
        <v>0</v>
      </c>
      <c r="AC91" s="15">
        <v>0</v>
      </c>
      <c r="AD91" s="15">
        <v>0</v>
      </c>
      <c r="AE91" s="15">
        <v>0</v>
      </c>
      <c r="AF91" s="15">
        <v>0</v>
      </c>
      <c r="AG91" s="15">
        <v>0</v>
      </c>
      <c r="AH91" s="15">
        <v>0</v>
      </c>
      <c r="AI91" s="15">
        <v>0</v>
      </c>
      <c r="AJ91" s="15">
        <v>0</v>
      </c>
      <c r="AK91" s="15">
        <v>0</v>
      </c>
      <c r="AL91" s="15">
        <v>0</v>
      </c>
      <c r="AM91" s="15">
        <v>0</v>
      </c>
      <c r="AN91" s="15">
        <v>0</v>
      </c>
      <c r="AO91" s="15">
        <v>0</v>
      </c>
      <c r="AP91" s="15">
        <v>0</v>
      </c>
      <c r="AQ91" s="15">
        <v>0</v>
      </c>
      <c r="AR91" s="15">
        <v>0</v>
      </c>
      <c r="AS91" s="15">
        <v>0</v>
      </c>
      <c r="AT91" s="15">
        <v>0</v>
      </c>
      <c r="AU91" s="15">
        <v>0</v>
      </c>
      <c r="AV91" s="15">
        <v>0</v>
      </c>
      <c r="AW91" s="15">
        <v>0</v>
      </c>
      <c r="AX91" s="15">
        <v>0</v>
      </c>
      <c r="AY91" s="15">
        <v>0</v>
      </c>
    </row>
    <row r="92" spans="1:51">
      <c r="A92" s="1">
        <v>892</v>
      </c>
      <c r="B92" s="1" t="s">
        <v>1764</v>
      </c>
      <c r="C92" s="1">
        <v>4</v>
      </c>
      <c r="D92" s="1" t="s">
        <v>1765</v>
      </c>
      <c r="E92" s="1" t="s">
        <v>432</v>
      </c>
      <c r="F92" s="1">
        <v>5</v>
      </c>
      <c r="G92" s="1" t="s">
        <v>272</v>
      </c>
      <c r="H92" s="1">
        <v>0</v>
      </c>
      <c r="I92" s="1" t="s">
        <v>433</v>
      </c>
      <c r="J92" s="15">
        <v>0</v>
      </c>
      <c r="K92" s="15">
        <v>0</v>
      </c>
      <c r="L92" s="15">
        <v>0</v>
      </c>
      <c r="M92" s="15">
        <v>0</v>
      </c>
      <c r="N92" s="15">
        <v>0</v>
      </c>
      <c r="O92" s="15">
        <v>0</v>
      </c>
      <c r="P92" s="15">
        <v>0</v>
      </c>
      <c r="Q92" s="15">
        <v>0</v>
      </c>
      <c r="R92" s="15">
        <v>0</v>
      </c>
      <c r="S92" s="15">
        <v>0</v>
      </c>
      <c r="T92" s="15">
        <v>0</v>
      </c>
      <c r="U92" s="15">
        <v>0</v>
      </c>
      <c r="V92" s="15">
        <v>0</v>
      </c>
      <c r="W92" s="15">
        <v>0</v>
      </c>
      <c r="X92" s="15">
        <v>0</v>
      </c>
      <c r="Y92" s="15">
        <v>0</v>
      </c>
      <c r="Z92" s="15">
        <v>0</v>
      </c>
      <c r="AA92" s="15">
        <v>0</v>
      </c>
      <c r="AB92" s="15">
        <v>0</v>
      </c>
      <c r="AC92" s="15">
        <v>0</v>
      </c>
      <c r="AD92" s="15">
        <v>0</v>
      </c>
      <c r="AE92" s="15">
        <v>0</v>
      </c>
      <c r="AF92" s="15">
        <v>0</v>
      </c>
      <c r="AG92" s="15">
        <v>0</v>
      </c>
      <c r="AH92" s="15">
        <v>0</v>
      </c>
      <c r="AI92" s="15">
        <v>0</v>
      </c>
      <c r="AJ92" s="15">
        <v>0</v>
      </c>
      <c r="AK92" s="15">
        <v>0</v>
      </c>
      <c r="AL92" s="15">
        <v>0</v>
      </c>
      <c r="AM92" s="15">
        <v>0</v>
      </c>
      <c r="AN92" s="15">
        <v>0</v>
      </c>
      <c r="AO92" s="15">
        <v>0</v>
      </c>
      <c r="AP92" s="15">
        <v>0</v>
      </c>
      <c r="AQ92" s="15">
        <v>0</v>
      </c>
      <c r="AR92" s="15">
        <v>0</v>
      </c>
      <c r="AS92" s="15">
        <v>0</v>
      </c>
      <c r="AT92" s="15">
        <v>0</v>
      </c>
      <c r="AU92" s="15">
        <v>0</v>
      </c>
      <c r="AV92" s="15">
        <v>0</v>
      </c>
      <c r="AW92" s="15">
        <v>0</v>
      </c>
      <c r="AX92" s="15">
        <v>0</v>
      </c>
      <c r="AY92" s="15">
        <v>0</v>
      </c>
    </row>
    <row r="93" spans="1:51">
      <c r="A93" s="1">
        <v>903</v>
      </c>
      <c r="B93" s="1" t="s">
        <v>1764</v>
      </c>
      <c r="C93" s="1">
        <v>4</v>
      </c>
      <c r="D93" s="1" t="s">
        <v>1765</v>
      </c>
      <c r="E93" s="1" t="s">
        <v>434</v>
      </c>
      <c r="F93" s="1">
        <v>5</v>
      </c>
      <c r="G93" s="1" t="s">
        <v>272</v>
      </c>
      <c r="H93" s="1">
        <v>0</v>
      </c>
      <c r="I93" s="1" t="s">
        <v>435</v>
      </c>
      <c r="J93" s="15">
        <v>0</v>
      </c>
      <c r="K93" s="15">
        <v>0</v>
      </c>
      <c r="L93" s="15">
        <v>0</v>
      </c>
      <c r="M93" s="15">
        <v>0</v>
      </c>
      <c r="N93" s="15">
        <v>0</v>
      </c>
      <c r="O93" s="15">
        <v>0</v>
      </c>
      <c r="P93" s="15">
        <v>0</v>
      </c>
      <c r="Q93" s="15">
        <v>0</v>
      </c>
      <c r="R93" s="15">
        <v>0</v>
      </c>
      <c r="S93" s="15">
        <v>0</v>
      </c>
      <c r="T93" s="15">
        <v>0</v>
      </c>
      <c r="U93" s="15">
        <v>0</v>
      </c>
      <c r="V93" s="15">
        <v>0</v>
      </c>
      <c r="W93" s="15">
        <v>0</v>
      </c>
      <c r="X93" s="15">
        <v>0</v>
      </c>
      <c r="Y93" s="15">
        <v>0</v>
      </c>
      <c r="Z93" s="15">
        <v>0</v>
      </c>
      <c r="AA93" s="15">
        <v>0</v>
      </c>
      <c r="AB93" s="15">
        <v>0</v>
      </c>
      <c r="AC93" s="15">
        <v>0</v>
      </c>
      <c r="AD93" s="15">
        <v>0</v>
      </c>
      <c r="AE93" s="15">
        <v>0</v>
      </c>
      <c r="AF93" s="15">
        <v>0</v>
      </c>
      <c r="AG93" s="15">
        <v>0</v>
      </c>
      <c r="AH93" s="15">
        <v>0</v>
      </c>
      <c r="AI93" s="15">
        <v>0</v>
      </c>
      <c r="AJ93" s="15">
        <v>0</v>
      </c>
      <c r="AK93" s="15">
        <v>0</v>
      </c>
      <c r="AL93" s="15">
        <v>0</v>
      </c>
      <c r="AM93" s="15">
        <v>0</v>
      </c>
      <c r="AN93" s="15">
        <v>0</v>
      </c>
      <c r="AO93" s="15">
        <v>0</v>
      </c>
      <c r="AP93" s="15">
        <v>0</v>
      </c>
      <c r="AQ93" s="15">
        <v>0</v>
      </c>
      <c r="AR93" s="15">
        <v>0</v>
      </c>
      <c r="AS93" s="15">
        <v>0</v>
      </c>
      <c r="AT93" s="15">
        <v>0</v>
      </c>
      <c r="AU93" s="15">
        <v>0</v>
      </c>
      <c r="AV93" s="15">
        <v>0</v>
      </c>
      <c r="AW93" s="15">
        <v>0</v>
      </c>
      <c r="AX93" s="15">
        <v>0</v>
      </c>
      <c r="AY93" s="15">
        <v>0</v>
      </c>
    </row>
    <row r="94" spans="1:51">
      <c r="A94" s="1">
        <v>914</v>
      </c>
      <c r="B94" s="1" t="s">
        <v>1764</v>
      </c>
      <c r="C94" s="1">
        <v>4</v>
      </c>
      <c r="D94" s="1" t="s">
        <v>1765</v>
      </c>
      <c r="E94" s="1" t="s">
        <v>436</v>
      </c>
      <c r="F94" s="1">
        <v>4</v>
      </c>
      <c r="G94" s="1" t="s">
        <v>272</v>
      </c>
      <c r="H94" s="1">
        <v>0</v>
      </c>
      <c r="I94" s="1" t="s">
        <v>437</v>
      </c>
      <c r="J94" s="15">
        <v>11</v>
      </c>
      <c r="K94" s="15">
        <v>67</v>
      </c>
      <c r="L94" s="15">
        <v>27</v>
      </c>
      <c r="M94" s="15">
        <v>40</v>
      </c>
      <c r="N94" s="15">
        <v>52</v>
      </c>
      <c r="O94" s="15">
        <v>21</v>
      </c>
      <c r="P94" s="15">
        <v>31</v>
      </c>
      <c r="Q94" s="15">
        <v>9</v>
      </c>
      <c r="R94" s="15">
        <v>28</v>
      </c>
      <c r="S94" s="15">
        <v>9</v>
      </c>
      <c r="T94" s="15">
        <v>19</v>
      </c>
      <c r="U94" s="15">
        <v>13</v>
      </c>
      <c r="V94" s="15">
        <v>3</v>
      </c>
      <c r="W94" s="15">
        <v>10</v>
      </c>
      <c r="X94" s="15">
        <v>2</v>
      </c>
      <c r="Y94" s="15">
        <v>39</v>
      </c>
      <c r="Z94" s="15">
        <v>18</v>
      </c>
      <c r="AA94" s="15">
        <v>21</v>
      </c>
      <c r="AB94" s="15">
        <v>39</v>
      </c>
      <c r="AC94" s="15">
        <v>18</v>
      </c>
      <c r="AD94" s="15">
        <v>21</v>
      </c>
      <c r="AE94" s="15">
        <v>2</v>
      </c>
      <c r="AF94" s="15">
        <v>39</v>
      </c>
      <c r="AG94" s="15">
        <v>18</v>
      </c>
      <c r="AH94" s="15">
        <v>21</v>
      </c>
      <c r="AI94" s="15">
        <v>39</v>
      </c>
      <c r="AJ94" s="15">
        <v>18</v>
      </c>
      <c r="AK94" s="15">
        <v>21</v>
      </c>
      <c r="AL94" s="15">
        <v>0</v>
      </c>
      <c r="AM94" s="15">
        <v>0</v>
      </c>
      <c r="AN94" s="15">
        <v>0</v>
      </c>
      <c r="AO94" s="15">
        <v>0</v>
      </c>
      <c r="AP94" s="15">
        <v>0</v>
      </c>
      <c r="AQ94" s="15">
        <v>0</v>
      </c>
      <c r="AR94" s="15">
        <v>0</v>
      </c>
      <c r="AS94" s="15">
        <v>0</v>
      </c>
      <c r="AT94" s="15">
        <v>0</v>
      </c>
      <c r="AU94" s="15">
        <v>0</v>
      </c>
      <c r="AV94" s="15">
        <v>0</v>
      </c>
      <c r="AW94" s="15">
        <v>0</v>
      </c>
      <c r="AX94" s="15">
        <v>0</v>
      </c>
      <c r="AY94" s="15">
        <v>0</v>
      </c>
    </row>
    <row r="95" spans="1:51">
      <c r="A95" s="1">
        <v>925</v>
      </c>
      <c r="B95" s="1" t="s">
        <v>1764</v>
      </c>
      <c r="C95" s="1">
        <v>4</v>
      </c>
      <c r="D95" s="1" t="s">
        <v>1765</v>
      </c>
      <c r="E95" s="1" t="s">
        <v>438</v>
      </c>
      <c r="F95" s="1">
        <v>5</v>
      </c>
      <c r="G95" s="1" t="s">
        <v>272</v>
      </c>
      <c r="H95" s="1">
        <v>0</v>
      </c>
      <c r="I95" s="1" t="s">
        <v>439</v>
      </c>
      <c r="J95" s="15">
        <v>0</v>
      </c>
      <c r="K95" s="15">
        <v>0</v>
      </c>
      <c r="L95" s="15">
        <v>0</v>
      </c>
      <c r="M95" s="15">
        <v>0</v>
      </c>
      <c r="N95" s="15">
        <v>0</v>
      </c>
      <c r="O95" s="15">
        <v>0</v>
      </c>
      <c r="P95" s="15">
        <v>0</v>
      </c>
      <c r="Q95" s="15">
        <v>0</v>
      </c>
      <c r="R95" s="15">
        <v>0</v>
      </c>
      <c r="S95" s="15">
        <v>0</v>
      </c>
      <c r="T95" s="15">
        <v>0</v>
      </c>
      <c r="U95" s="15">
        <v>0</v>
      </c>
      <c r="V95" s="15">
        <v>0</v>
      </c>
      <c r="W95" s="15">
        <v>0</v>
      </c>
      <c r="X95" s="15">
        <v>0</v>
      </c>
      <c r="Y95" s="15">
        <v>0</v>
      </c>
      <c r="Z95" s="15">
        <v>0</v>
      </c>
      <c r="AA95" s="15">
        <v>0</v>
      </c>
      <c r="AB95" s="15">
        <v>0</v>
      </c>
      <c r="AC95" s="15">
        <v>0</v>
      </c>
      <c r="AD95" s="15">
        <v>0</v>
      </c>
      <c r="AE95" s="15">
        <v>0</v>
      </c>
      <c r="AF95" s="15">
        <v>0</v>
      </c>
      <c r="AG95" s="15">
        <v>0</v>
      </c>
      <c r="AH95" s="15">
        <v>0</v>
      </c>
      <c r="AI95" s="15">
        <v>0</v>
      </c>
      <c r="AJ95" s="15">
        <v>0</v>
      </c>
      <c r="AK95" s="15">
        <v>0</v>
      </c>
      <c r="AL95" s="15">
        <v>0</v>
      </c>
      <c r="AM95" s="15">
        <v>0</v>
      </c>
      <c r="AN95" s="15">
        <v>0</v>
      </c>
      <c r="AO95" s="15">
        <v>0</v>
      </c>
      <c r="AP95" s="15">
        <v>0</v>
      </c>
      <c r="AQ95" s="15">
        <v>0</v>
      </c>
      <c r="AR95" s="15">
        <v>0</v>
      </c>
      <c r="AS95" s="15">
        <v>0</v>
      </c>
      <c r="AT95" s="15">
        <v>0</v>
      </c>
      <c r="AU95" s="15">
        <v>0</v>
      </c>
      <c r="AV95" s="15">
        <v>0</v>
      </c>
      <c r="AW95" s="15">
        <v>0</v>
      </c>
      <c r="AX95" s="15">
        <v>0</v>
      </c>
      <c r="AY95" s="15">
        <v>0</v>
      </c>
    </row>
    <row r="96" spans="1:51">
      <c r="A96" s="1">
        <v>936</v>
      </c>
      <c r="B96" s="1" t="s">
        <v>1764</v>
      </c>
      <c r="C96" s="1">
        <v>4</v>
      </c>
      <c r="D96" s="1" t="s">
        <v>1765</v>
      </c>
      <c r="E96" s="1" t="s">
        <v>440</v>
      </c>
      <c r="F96" s="1">
        <v>5</v>
      </c>
      <c r="G96" s="1" t="s">
        <v>272</v>
      </c>
      <c r="H96" s="1">
        <v>0</v>
      </c>
      <c r="I96" s="1" t="s">
        <v>441</v>
      </c>
      <c r="J96" s="15">
        <v>0</v>
      </c>
      <c r="K96" s="15">
        <v>0</v>
      </c>
      <c r="L96" s="15">
        <v>0</v>
      </c>
      <c r="M96" s="15">
        <v>0</v>
      </c>
      <c r="N96" s="15">
        <v>0</v>
      </c>
      <c r="O96" s="15">
        <v>0</v>
      </c>
      <c r="P96" s="15">
        <v>0</v>
      </c>
      <c r="Q96" s="15">
        <v>0</v>
      </c>
      <c r="R96" s="15">
        <v>0</v>
      </c>
      <c r="S96" s="15">
        <v>0</v>
      </c>
      <c r="T96" s="15">
        <v>0</v>
      </c>
      <c r="U96" s="15">
        <v>0</v>
      </c>
      <c r="V96" s="15">
        <v>0</v>
      </c>
      <c r="W96" s="15">
        <v>0</v>
      </c>
      <c r="X96" s="15">
        <v>0</v>
      </c>
      <c r="Y96" s="15">
        <v>0</v>
      </c>
      <c r="Z96" s="15">
        <v>0</v>
      </c>
      <c r="AA96" s="15">
        <v>0</v>
      </c>
      <c r="AB96" s="15">
        <v>0</v>
      </c>
      <c r="AC96" s="15">
        <v>0</v>
      </c>
      <c r="AD96" s="15">
        <v>0</v>
      </c>
      <c r="AE96" s="15">
        <v>0</v>
      </c>
      <c r="AF96" s="15">
        <v>0</v>
      </c>
      <c r="AG96" s="15">
        <v>0</v>
      </c>
      <c r="AH96" s="15">
        <v>0</v>
      </c>
      <c r="AI96" s="15">
        <v>0</v>
      </c>
      <c r="AJ96" s="15">
        <v>0</v>
      </c>
      <c r="AK96" s="15">
        <v>0</v>
      </c>
      <c r="AL96" s="15">
        <v>0</v>
      </c>
      <c r="AM96" s="15">
        <v>0</v>
      </c>
      <c r="AN96" s="15">
        <v>0</v>
      </c>
      <c r="AO96" s="15">
        <v>0</v>
      </c>
      <c r="AP96" s="15">
        <v>0</v>
      </c>
      <c r="AQ96" s="15">
        <v>0</v>
      </c>
      <c r="AR96" s="15">
        <v>0</v>
      </c>
      <c r="AS96" s="15">
        <v>0</v>
      </c>
      <c r="AT96" s="15">
        <v>0</v>
      </c>
      <c r="AU96" s="15">
        <v>0</v>
      </c>
      <c r="AV96" s="15">
        <v>0</v>
      </c>
      <c r="AW96" s="15">
        <v>0</v>
      </c>
      <c r="AX96" s="15">
        <v>0</v>
      </c>
      <c r="AY96" s="15">
        <v>0</v>
      </c>
    </row>
    <row r="97" spans="1:51">
      <c r="A97" s="1">
        <v>947</v>
      </c>
      <c r="B97" s="1" t="s">
        <v>1764</v>
      </c>
      <c r="C97" s="1">
        <v>4</v>
      </c>
      <c r="D97" s="1" t="s">
        <v>1765</v>
      </c>
      <c r="E97" s="1" t="s">
        <v>442</v>
      </c>
      <c r="F97" s="1">
        <v>5</v>
      </c>
      <c r="G97" s="1" t="s">
        <v>272</v>
      </c>
      <c r="H97" s="1">
        <v>0</v>
      </c>
      <c r="I97" s="1" t="s">
        <v>443</v>
      </c>
      <c r="J97" s="15">
        <v>0</v>
      </c>
      <c r="K97" s="15">
        <v>0</v>
      </c>
      <c r="L97" s="15">
        <v>0</v>
      </c>
      <c r="M97" s="15">
        <v>0</v>
      </c>
      <c r="N97" s="15">
        <v>0</v>
      </c>
      <c r="O97" s="15">
        <v>0</v>
      </c>
      <c r="P97" s="15">
        <v>0</v>
      </c>
      <c r="Q97" s="15">
        <v>0</v>
      </c>
      <c r="R97" s="15">
        <v>0</v>
      </c>
      <c r="S97" s="15">
        <v>0</v>
      </c>
      <c r="T97" s="15">
        <v>0</v>
      </c>
      <c r="U97" s="15">
        <v>0</v>
      </c>
      <c r="V97" s="15">
        <v>0</v>
      </c>
      <c r="W97" s="15">
        <v>0</v>
      </c>
      <c r="X97" s="15">
        <v>0</v>
      </c>
      <c r="Y97" s="15">
        <v>0</v>
      </c>
      <c r="Z97" s="15">
        <v>0</v>
      </c>
      <c r="AA97" s="15">
        <v>0</v>
      </c>
      <c r="AB97" s="15">
        <v>0</v>
      </c>
      <c r="AC97" s="15">
        <v>0</v>
      </c>
      <c r="AD97" s="15">
        <v>0</v>
      </c>
      <c r="AE97" s="15">
        <v>0</v>
      </c>
      <c r="AF97" s="15">
        <v>0</v>
      </c>
      <c r="AG97" s="15">
        <v>0</v>
      </c>
      <c r="AH97" s="15">
        <v>0</v>
      </c>
      <c r="AI97" s="15">
        <v>0</v>
      </c>
      <c r="AJ97" s="15">
        <v>0</v>
      </c>
      <c r="AK97" s="15">
        <v>0</v>
      </c>
      <c r="AL97" s="15">
        <v>0</v>
      </c>
      <c r="AM97" s="15">
        <v>0</v>
      </c>
      <c r="AN97" s="15">
        <v>0</v>
      </c>
      <c r="AO97" s="15">
        <v>0</v>
      </c>
      <c r="AP97" s="15">
        <v>0</v>
      </c>
      <c r="AQ97" s="15">
        <v>0</v>
      </c>
      <c r="AR97" s="15">
        <v>0</v>
      </c>
      <c r="AS97" s="15">
        <v>0</v>
      </c>
      <c r="AT97" s="15">
        <v>0</v>
      </c>
      <c r="AU97" s="15">
        <v>0</v>
      </c>
      <c r="AV97" s="15">
        <v>0</v>
      </c>
      <c r="AW97" s="15">
        <v>0</v>
      </c>
      <c r="AX97" s="15">
        <v>0</v>
      </c>
      <c r="AY97" s="15">
        <v>0</v>
      </c>
    </row>
    <row r="98" spans="1:51">
      <c r="A98" s="1">
        <v>958</v>
      </c>
      <c r="B98" s="1" t="s">
        <v>1764</v>
      </c>
      <c r="C98" s="1">
        <v>4</v>
      </c>
      <c r="D98" s="1" t="s">
        <v>1765</v>
      </c>
      <c r="E98" s="1" t="s">
        <v>444</v>
      </c>
      <c r="F98" s="1">
        <v>5</v>
      </c>
      <c r="G98" s="1" t="s">
        <v>272</v>
      </c>
      <c r="H98" s="1">
        <v>0</v>
      </c>
      <c r="I98" s="1" t="s">
        <v>445</v>
      </c>
      <c r="J98" s="15">
        <v>0</v>
      </c>
      <c r="K98" s="15">
        <v>0</v>
      </c>
      <c r="L98" s="15">
        <v>0</v>
      </c>
      <c r="M98" s="15">
        <v>0</v>
      </c>
      <c r="N98" s="15">
        <v>0</v>
      </c>
      <c r="O98" s="15">
        <v>0</v>
      </c>
      <c r="P98" s="15">
        <v>0</v>
      </c>
      <c r="Q98" s="15">
        <v>0</v>
      </c>
      <c r="R98" s="15">
        <v>0</v>
      </c>
      <c r="S98" s="15">
        <v>0</v>
      </c>
      <c r="T98" s="15">
        <v>0</v>
      </c>
      <c r="U98" s="15">
        <v>0</v>
      </c>
      <c r="V98" s="15">
        <v>0</v>
      </c>
      <c r="W98" s="15">
        <v>0</v>
      </c>
      <c r="X98" s="15">
        <v>0</v>
      </c>
      <c r="Y98" s="15">
        <v>0</v>
      </c>
      <c r="Z98" s="15">
        <v>0</v>
      </c>
      <c r="AA98" s="15">
        <v>0</v>
      </c>
      <c r="AB98" s="15">
        <v>0</v>
      </c>
      <c r="AC98" s="15">
        <v>0</v>
      </c>
      <c r="AD98" s="15">
        <v>0</v>
      </c>
      <c r="AE98" s="15">
        <v>0</v>
      </c>
      <c r="AF98" s="15">
        <v>0</v>
      </c>
      <c r="AG98" s="15">
        <v>0</v>
      </c>
      <c r="AH98" s="15">
        <v>0</v>
      </c>
      <c r="AI98" s="15">
        <v>0</v>
      </c>
      <c r="AJ98" s="15">
        <v>0</v>
      </c>
      <c r="AK98" s="15">
        <v>0</v>
      </c>
      <c r="AL98" s="15">
        <v>0</v>
      </c>
      <c r="AM98" s="15">
        <v>0</v>
      </c>
      <c r="AN98" s="15">
        <v>0</v>
      </c>
      <c r="AO98" s="15">
        <v>0</v>
      </c>
      <c r="AP98" s="15">
        <v>0</v>
      </c>
      <c r="AQ98" s="15">
        <v>0</v>
      </c>
      <c r="AR98" s="15">
        <v>0</v>
      </c>
      <c r="AS98" s="15">
        <v>0</v>
      </c>
      <c r="AT98" s="15">
        <v>0</v>
      </c>
      <c r="AU98" s="15">
        <v>0</v>
      </c>
      <c r="AV98" s="15">
        <v>0</v>
      </c>
      <c r="AW98" s="15">
        <v>0</v>
      </c>
      <c r="AX98" s="15">
        <v>0</v>
      </c>
      <c r="AY98" s="15">
        <v>0</v>
      </c>
    </row>
    <row r="99" spans="1:51">
      <c r="A99" s="1">
        <v>969</v>
      </c>
      <c r="B99" s="1" t="s">
        <v>1764</v>
      </c>
      <c r="C99" s="1">
        <v>4</v>
      </c>
      <c r="D99" s="1" t="s">
        <v>1765</v>
      </c>
      <c r="E99" s="1" t="s">
        <v>446</v>
      </c>
      <c r="F99" s="1">
        <v>5</v>
      </c>
      <c r="G99" s="1" t="s">
        <v>272</v>
      </c>
      <c r="H99" s="1">
        <v>0</v>
      </c>
      <c r="I99" s="1" t="s">
        <v>447</v>
      </c>
      <c r="J99" s="15">
        <v>0</v>
      </c>
      <c r="K99" s="15">
        <v>0</v>
      </c>
      <c r="L99" s="15">
        <v>0</v>
      </c>
      <c r="M99" s="15">
        <v>0</v>
      </c>
      <c r="N99" s="15">
        <v>0</v>
      </c>
      <c r="O99" s="15">
        <v>0</v>
      </c>
      <c r="P99" s="15">
        <v>0</v>
      </c>
      <c r="Q99" s="15">
        <v>0</v>
      </c>
      <c r="R99" s="15">
        <v>0</v>
      </c>
      <c r="S99" s="15">
        <v>0</v>
      </c>
      <c r="T99" s="15">
        <v>0</v>
      </c>
      <c r="U99" s="15">
        <v>0</v>
      </c>
      <c r="V99" s="15">
        <v>0</v>
      </c>
      <c r="W99" s="15">
        <v>0</v>
      </c>
      <c r="X99" s="15">
        <v>0</v>
      </c>
      <c r="Y99" s="15">
        <v>0</v>
      </c>
      <c r="Z99" s="15">
        <v>0</v>
      </c>
      <c r="AA99" s="15">
        <v>0</v>
      </c>
      <c r="AB99" s="15">
        <v>0</v>
      </c>
      <c r="AC99" s="15">
        <v>0</v>
      </c>
      <c r="AD99" s="15">
        <v>0</v>
      </c>
      <c r="AE99" s="15">
        <v>0</v>
      </c>
      <c r="AF99" s="15">
        <v>0</v>
      </c>
      <c r="AG99" s="15">
        <v>0</v>
      </c>
      <c r="AH99" s="15">
        <v>0</v>
      </c>
      <c r="AI99" s="15">
        <v>0</v>
      </c>
      <c r="AJ99" s="15">
        <v>0</v>
      </c>
      <c r="AK99" s="15">
        <v>0</v>
      </c>
      <c r="AL99" s="15">
        <v>0</v>
      </c>
      <c r="AM99" s="15">
        <v>0</v>
      </c>
      <c r="AN99" s="15">
        <v>0</v>
      </c>
      <c r="AO99" s="15">
        <v>0</v>
      </c>
      <c r="AP99" s="15">
        <v>0</v>
      </c>
      <c r="AQ99" s="15">
        <v>0</v>
      </c>
      <c r="AR99" s="15">
        <v>0</v>
      </c>
      <c r="AS99" s="15">
        <v>0</v>
      </c>
      <c r="AT99" s="15">
        <v>0</v>
      </c>
      <c r="AU99" s="15">
        <v>0</v>
      </c>
      <c r="AV99" s="15">
        <v>0</v>
      </c>
      <c r="AW99" s="15">
        <v>0</v>
      </c>
      <c r="AX99" s="15">
        <v>0</v>
      </c>
      <c r="AY99" s="15">
        <v>0</v>
      </c>
    </row>
    <row r="100" spans="1:51">
      <c r="A100" s="1">
        <v>980</v>
      </c>
      <c r="B100" s="1" t="s">
        <v>1764</v>
      </c>
      <c r="C100" s="1">
        <v>4</v>
      </c>
      <c r="D100" s="1" t="s">
        <v>1765</v>
      </c>
      <c r="E100" s="1" t="s">
        <v>448</v>
      </c>
      <c r="F100" s="1">
        <v>5</v>
      </c>
      <c r="G100" s="1" t="s">
        <v>272</v>
      </c>
      <c r="H100" s="1">
        <v>0</v>
      </c>
      <c r="I100" s="1" t="s">
        <v>449</v>
      </c>
      <c r="J100" s="15">
        <v>0</v>
      </c>
      <c r="K100" s="15">
        <v>0</v>
      </c>
      <c r="L100" s="15">
        <v>0</v>
      </c>
      <c r="M100" s="15">
        <v>0</v>
      </c>
      <c r="N100" s="15">
        <v>0</v>
      </c>
      <c r="O100" s="15">
        <v>0</v>
      </c>
      <c r="P100" s="15">
        <v>0</v>
      </c>
      <c r="Q100" s="15">
        <v>0</v>
      </c>
      <c r="R100" s="15">
        <v>0</v>
      </c>
      <c r="S100" s="15">
        <v>0</v>
      </c>
      <c r="T100" s="15">
        <v>0</v>
      </c>
      <c r="U100" s="15">
        <v>0</v>
      </c>
      <c r="V100" s="15">
        <v>0</v>
      </c>
      <c r="W100" s="15">
        <v>0</v>
      </c>
      <c r="X100" s="15">
        <v>0</v>
      </c>
      <c r="Y100" s="15">
        <v>0</v>
      </c>
      <c r="Z100" s="15">
        <v>0</v>
      </c>
      <c r="AA100" s="15">
        <v>0</v>
      </c>
      <c r="AB100" s="15">
        <v>0</v>
      </c>
      <c r="AC100" s="15">
        <v>0</v>
      </c>
      <c r="AD100" s="15">
        <v>0</v>
      </c>
      <c r="AE100" s="15">
        <v>0</v>
      </c>
      <c r="AF100" s="15">
        <v>0</v>
      </c>
      <c r="AG100" s="15">
        <v>0</v>
      </c>
      <c r="AH100" s="15">
        <v>0</v>
      </c>
      <c r="AI100" s="15">
        <v>0</v>
      </c>
      <c r="AJ100" s="15">
        <v>0</v>
      </c>
      <c r="AK100" s="15">
        <v>0</v>
      </c>
      <c r="AL100" s="15">
        <v>0</v>
      </c>
      <c r="AM100" s="15">
        <v>0</v>
      </c>
      <c r="AN100" s="15">
        <v>0</v>
      </c>
      <c r="AO100" s="15">
        <v>0</v>
      </c>
      <c r="AP100" s="15">
        <v>0</v>
      </c>
      <c r="AQ100" s="15">
        <v>0</v>
      </c>
      <c r="AR100" s="15">
        <v>0</v>
      </c>
      <c r="AS100" s="15">
        <v>0</v>
      </c>
      <c r="AT100" s="15">
        <v>0</v>
      </c>
      <c r="AU100" s="15">
        <v>0</v>
      </c>
      <c r="AV100" s="15">
        <v>0</v>
      </c>
      <c r="AW100" s="15">
        <v>0</v>
      </c>
      <c r="AX100" s="15">
        <v>0</v>
      </c>
      <c r="AY100" s="15">
        <v>0</v>
      </c>
    </row>
    <row r="101" spans="1:51">
      <c r="A101" s="1">
        <v>991</v>
      </c>
      <c r="B101" s="1" t="s">
        <v>1764</v>
      </c>
      <c r="C101" s="1">
        <v>4</v>
      </c>
      <c r="D101" s="1" t="s">
        <v>1765</v>
      </c>
      <c r="E101" s="1" t="s">
        <v>450</v>
      </c>
      <c r="F101" s="1">
        <v>5</v>
      </c>
      <c r="G101" s="1" t="s">
        <v>272</v>
      </c>
      <c r="H101" s="1">
        <v>0</v>
      </c>
      <c r="I101" s="1" t="s">
        <v>451</v>
      </c>
      <c r="J101" s="15">
        <v>3</v>
      </c>
      <c r="K101" s="15">
        <v>13</v>
      </c>
      <c r="L101" s="15">
        <v>4</v>
      </c>
      <c r="M101" s="15">
        <v>9</v>
      </c>
      <c r="N101" s="15">
        <v>9</v>
      </c>
      <c r="O101" s="15">
        <v>2</v>
      </c>
      <c r="P101" s="15">
        <v>7</v>
      </c>
      <c r="Q101" s="15">
        <v>3</v>
      </c>
      <c r="R101" s="15">
        <v>13</v>
      </c>
      <c r="S101" s="15">
        <v>4</v>
      </c>
      <c r="T101" s="15">
        <v>9</v>
      </c>
      <c r="U101" s="15">
        <v>9</v>
      </c>
      <c r="V101" s="15">
        <v>2</v>
      </c>
      <c r="W101" s="15">
        <v>7</v>
      </c>
      <c r="X101" s="15">
        <v>0</v>
      </c>
      <c r="Y101" s="15">
        <v>0</v>
      </c>
      <c r="Z101" s="15">
        <v>0</v>
      </c>
      <c r="AA101" s="15">
        <v>0</v>
      </c>
      <c r="AB101" s="15">
        <v>0</v>
      </c>
      <c r="AC101" s="15">
        <v>0</v>
      </c>
      <c r="AD101" s="15">
        <v>0</v>
      </c>
      <c r="AE101" s="15">
        <v>0</v>
      </c>
      <c r="AF101" s="15">
        <v>0</v>
      </c>
      <c r="AG101" s="15">
        <v>0</v>
      </c>
      <c r="AH101" s="15">
        <v>0</v>
      </c>
      <c r="AI101" s="15">
        <v>0</v>
      </c>
      <c r="AJ101" s="15">
        <v>0</v>
      </c>
      <c r="AK101" s="15">
        <v>0</v>
      </c>
      <c r="AL101" s="15">
        <v>0</v>
      </c>
      <c r="AM101" s="15">
        <v>0</v>
      </c>
      <c r="AN101" s="15">
        <v>0</v>
      </c>
      <c r="AO101" s="15">
        <v>0</v>
      </c>
      <c r="AP101" s="15">
        <v>0</v>
      </c>
      <c r="AQ101" s="15">
        <v>0</v>
      </c>
      <c r="AR101" s="15">
        <v>0</v>
      </c>
      <c r="AS101" s="15">
        <v>0</v>
      </c>
      <c r="AT101" s="15">
        <v>0</v>
      </c>
      <c r="AU101" s="15">
        <v>0</v>
      </c>
      <c r="AV101" s="15">
        <v>0</v>
      </c>
      <c r="AW101" s="15">
        <v>0</v>
      </c>
      <c r="AX101" s="15">
        <v>0</v>
      </c>
      <c r="AY101" s="15">
        <v>0</v>
      </c>
    </row>
    <row r="102" spans="1:51">
      <c r="A102" s="1">
        <v>1002</v>
      </c>
      <c r="B102" s="1" t="s">
        <v>1764</v>
      </c>
      <c r="C102" s="1">
        <v>4</v>
      </c>
      <c r="D102" s="1" t="s">
        <v>1765</v>
      </c>
      <c r="E102" s="1" t="s">
        <v>452</v>
      </c>
      <c r="F102" s="1">
        <v>5</v>
      </c>
      <c r="G102" s="1" t="s">
        <v>272</v>
      </c>
      <c r="H102" s="1">
        <v>0</v>
      </c>
      <c r="I102" s="1" t="s">
        <v>453</v>
      </c>
      <c r="J102" s="15">
        <v>0</v>
      </c>
      <c r="K102" s="15">
        <v>0</v>
      </c>
      <c r="L102" s="15">
        <v>0</v>
      </c>
      <c r="M102" s="15">
        <v>0</v>
      </c>
      <c r="N102" s="15">
        <v>0</v>
      </c>
      <c r="O102" s="15">
        <v>0</v>
      </c>
      <c r="P102" s="15">
        <v>0</v>
      </c>
      <c r="Q102" s="15">
        <v>0</v>
      </c>
      <c r="R102" s="15">
        <v>0</v>
      </c>
      <c r="S102" s="15">
        <v>0</v>
      </c>
      <c r="T102" s="15">
        <v>0</v>
      </c>
      <c r="U102" s="15">
        <v>0</v>
      </c>
      <c r="V102" s="15">
        <v>0</v>
      </c>
      <c r="W102" s="15">
        <v>0</v>
      </c>
      <c r="X102" s="15">
        <v>0</v>
      </c>
      <c r="Y102" s="15">
        <v>0</v>
      </c>
      <c r="Z102" s="15">
        <v>0</v>
      </c>
      <c r="AA102" s="15">
        <v>0</v>
      </c>
      <c r="AB102" s="15">
        <v>0</v>
      </c>
      <c r="AC102" s="15">
        <v>0</v>
      </c>
      <c r="AD102" s="15">
        <v>0</v>
      </c>
      <c r="AE102" s="15">
        <v>0</v>
      </c>
      <c r="AF102" s="15">
        <v>0</v>
      </c>
      <c r="AG102" s="15">
        <v>0</v>
      </c>
      <c r="AH102" s="15">
        <v>0</v>
      </c>
      <c r="AI102" s="15">
        <v>0</v>
      </c>
      <c r="AJ102" s="15">
        <v>0</v>
      </c>
      <c r="AK102" s="15">
        <v>0</v>
      </c>
      <c r="AL102" s="15">
        <v>0</v>
      </c>
      <c r="AM102" s="15">
        <v>0</v>
      </c>
      <c r="AN102" s="15">
        <v>0</v>
      </c>
      <c r="AO102" s="15">
        <v>0</v>
      </c>
      <c r="AP102" s="15">
        <v>0</v>
      </c>
      <c r="AQ102" s="15">
        <v>0</v>
      </c>
      <c r="AR102" s="15">
        <v>0</v>
      </c>
      <c r="AS102" s="15">
        <v>0</v>
      </c>
      <c r="AT102" s="15">
        <v>0</v>
      </c>
      <c r="AU102" s="15">
        <v>0</v>
      </c>
      <c r="AV102" s="15">
        <v>0</v>
      </c>
      <c r="AW102" s="15">
        <v>0</v>
      </c>
      <c r="AX102" s="15">
        <v>0</v>
      </c>
      <c r="AY102" s="15">
        <v>0</v>
      </c>
    </row>
    <row r="103" spans="1:51">
      <c r="A103" s="1">
        <v>1013</v>
      </c>
      <c r="B103" s="1" t="s">
        <v>1764</v>
      </c>
      <c r="C103" s="1">
        <v>4</v>
      </c>
      <c r="D103" s="1" t="s">
        <v>1765</v>
      </c>
      <c r="E103" s="1" t="s">
        <v>454</v>
      </c>
      <c r="F103" s="1">
        <v>5</v>
      </c>
      <c r="G103" s="1" t="s">
        <v>272</v>
      </c>
      <c r="H103" s="1">
        <v>0</v>
      </c>
      <c r="I103" s="1" t="s">
        <v>455</v>
      </c>
      <c r="J103" s="15">
        <v>4</v>
      </c>
      <c r="K103" s="15">
        <v>26</v>
      </c>
      <c r="L103" s="15">
        <v>11</v>
      </c>
      <c r="M103" s="15">
        <v>15</v>
      </c>
      <c r="N103" s="15">
        <v>20</v>
      </c>
      <c r="O103" s="15">
        <v>10</v>
      </c>
      <c r="P103" s="15">
        <v>10</v>
      </c>
      <c r="Q103" s="15">
        <v>3</v>
      </c>
      <c r="R103" s="15">
        <v>6</v>
      </c>
      <c r="S103" s="15">
        <v>1</v>
      </c>
      <c r="T103" s="15">
        <v>5</v>
      </c>
      <c r="U103" s="15">
        <v>0</v>
      </c>
      <c r="V103" s="15">
        <v>0</v>
      </c>
      <c r="W103" s="15">
        <v>0</v>
      </c>
      <c r="X103" s="15">
        <v>1</v>
      </c>
      <c r="Y103" s="15">
        <v>20</v>
      </c>
      <c r="Z103" s="15">
        <v>10</v>
      </c>
      <c r="AA103" s="15">
        <v>10</v>
      </c>
      <c r="AB103" s="15">
        <v>20</v>
      </c>
      <c r="AC103" s="15">
        <v>10</v>
      </c>
      <c r="AD103" s="15">
        <v>10</v>
      </c>
      <c r="AE103" s="15">
        <v>1</v>
      </c>
      <c r="AF103" s="15">
        <v>20</v>
      </c>
      <c r="AG103" s="15">
        <v>10</v>
      </c>
      <c r="AH103" s="15">
        <v>10</v>
      </c>
      <c r="AI103" s="15">
        <v>20</v>
      </c>
      <c r="AJ103" s="15">
        <v>10</v>
      </c>
      <c r="AK103" s="15">
        <v>10</v>
      </c>
      <c r="AL103" s="15">
        <v>0</v>
      </c>
      <c r="AM103" s="15">
        <v>0</v>
      </c>
      <c r="AN103" s="15">
        <v>0</v>
      </c>
      <c r="AO103" s="15">
        <v>0</v>
      </c>
      <c r="AP103" s="15">
        <v>0</v>
      </c>
      <c r="AQ103" s="15">
        <v>0</v>
      </c>
      <c r="AR103" s="15">
        <v>0</v>
      </c>
      <c r="AS103" s="15">
        <v>0</v>
      </c>
      <c r="AT103" s="15">
        <v>0</v>
      </c>
      <c r="AU103" s="15">
        <v>0</v>
      </c>
      <c r="AV103" s="15">
        <v>0</v>
      </c>
      <c r="AW103" s="15">
        <v>0</v>
      </c>
      <c r="AX103" s="15">
        <v>0</v>
      </c>
      <c r="AY103" s="15">
        <v>0</v>
      </c>
    </row>
    <row r="104" spans="1:51">
      <c r="A104" s="1">
        <v>1024</v>
      </c>
      <c r="B104" s="1" t="s">
        <v>1764</v>
      </c>
      <c r="C104" s="1">
        <v>4</v>
      </c>
      <c r="D104" s="1" t="s">
        <v>1765</v>
      </c>
      <c r="E104" s="1" t="s">
        <v>456</v>
      </c>
      <c r="F104" s="1">
        <v>5</v>
      </c>
      <c r="G104" s="1" t="s">
        <v>272</v>
      </c>
      <c r="H104" s="1">
        <v>0</v>
      </c>
      <c r="I104" s="1" t="s">
        <v>457</v>
      </c>
      <c r="J104" s="15">
        <v>4</v>
      </c>
      <c r="K104" s="15">
        <v>28</v>
      </c>
      <c r="L104" s="15">
        <v>12</v>
      </c>
      <c r="M104" s="15">
        <v>16</v>
      </c>
      <c r="N104" s="15">
        <v>23</v>
      </c>
      <c r="O104" s="15">
        <v>9</v>
      </c>
      <c r="P104" s="15">
        <v>14</v>
      </c>
      <c r="Q104" s="15">
        <v>3</v>
      </c>
      <c r="R104" s="15">
        <v>9</v>
      </c>
      <c r="S104" s="15">
        <v>4</v>
      </c>
      <c r="T104" s="15">
        <v>5</v>
      </c>
      <c r="U104" s="15">
        <v>4</v>
      </c>
      <c r="V104" s="15">
        <v>1</v>
      </c>
      <c r="W104" s="15">
        <v>3</v>
      </c>
      <c r="X104" s="15">
        <v>1</v>
      </c>
      <c r="Y104" s="15">
        <v>19</v>
      </c>
      <c r="Z104" s="15">
        <v>8</v>
      </c>
      <c r="AA104" s="15">
        <v>11</v>
      </c>
      <c r="AB104" s="15">
        <v>19</v>
      </c>
      <c r="AC104" s="15">
        <v>8</v>
      </c>
      <c r="AD104" s="15">
        <v>11</v>
      </c>
      <c r="AE104" s="15">
        <v>1</v>
      </c>
      <c r="AF104" s="15">
        <v>19</v>
      </c>
      <c r="AG104" s="15">
        <v>8</v>
      </c>
      <c r="AH104" s="15">
        <v>11</v>
      </c>
      <c r="AI104" s="15">
        <v>19</v>
      </c>
      <c r="AJ104" s="15">
        <v>8</v>
      </c>
      <c r="AK104" s="15">
        <v>11</v>
      </c>
      <c r="AL104" s="15">
        <v>0</v>
      </c>
      <c r="AM104" s="15">
        <v>0</v>
      </c>
      <c r="AN104" s="15">
        <v>0</v>
      </c>
      <c r="AO104" s="15">
        <v>0</v>
      </c>
      <c r="AP104" s="15">
        <v>0</v>
      </c>
      <c r="AQ104" s="15">
        <v>0</v>
      </c>
      <c r="AR104" s="15">
        <v>0</v>
      </c>
      <c r="AS104" s="15">
        <v>0</v>
      </c>
      <c r="AT104" s="15">
        <v>0</v>
      </c>
      <c r="AU104" s="15">
        <v>0</v>
      </c>
      <c r="AV104" s="15">
        <v>0</v>
      </c>
      <c r="AW104" s="15">
        <v>0</v>
      </c>
      <c r="AX104" s="15">
        <v>0</v>
      </c>
      <c r="AY104" s="15">
        <v>0</v>
      </c>
    </row>
    <row r="105" spans="1:51">
      <c r="A105" s="1">
        <v>1035</v>
      </c>
      <c r="B105" s="1" t="s">
        <v>1764</v>
      </c>
      <c r="C105" s="1">
        <v>4</v>
      </c>
      <c r="D105" s="1" t="s">
        <v>1765</v>
      </c>
      <c r="E105" s="1" t="s">
        <v>458</v>
      </c>
      <c r="F105" s="1">
        <v>4</v>
      </c>
      <c r="G105" s="1" t="s">
        <v>272</v>
      </c>
      <c r="H105" s="1">
        <v>0</v>
      </c>
      <c r="I105" s="1" t="s">
        <v>459</v>
      </c>
      <c r="J105" s="15">
        <v>3</v>
      </c>
      <c r="K105" s="15">
        <v>5</v>
      </c>
      <c r="L105" s="15">
        <v>3</v>
      </c>
      <c r="M105" s="15">
        <v>2</v>
      </c>
      <c r="N105" s="15">
        <v>1</v>
      </c>
      <c r="O105" s="15">
        <v>0</v>
      </c>
      <c r="P105" s="15">
        <v>1</v>
      </c>
      <c r="Q105" s="15">
        <v>3</v>
      </c>
      <c r="R105" s="15">
        <v>5</v>
      </c>
      <c r="S105" s="15">
        <v>3</v>
      </c>
      <c r="T105" s="15">
        <v>2</v>
      </c>
      <c r="U105" s="15">
        <v>1</v>
      </c>
      <c r="V105" s="15">
        <v>0</v>
      </c>
      <c r="W105" s="15">
        <v>1</v>
      </c>
      <c r="X105" s="15">
        <v>0</v>
      </c>
      <c r="Y105" s="15">
        <v>0</v>
      </c>
      <c r="Z105" s="15">
        <v>0</v>
      </c>
      <c r="AA105" s="15">
        <v>0</v>
      </c>
      <c r="AB105" s="15">
        <v>0</v>
      </c>
      <c r="AC105" s="15">
        <v>0</v>
      </c>
      <c r="AD105" s="15">
        <v>0</v>
      </c>
      <c r="AE105" s="15">
        <v>0</v>
      </c>
      <c r="AF105" s="15">
        <v>0</v>
      </c>
      <c r="AG105" s="15">
        <v>0</v>
      </c>
      <c r="AH105" s="15">
        <v>0</v>
      </c>
      <c r="AI105" s="15">
        <v>0</v>
      </c>
      <c r="AJ105" s="15">
        <v>0</v>
      </c>
      <c r="AK105" s="15">
        <v>0</v>
      </c>
      <c r="AL105" s="15">
        <v>0</v>
      </c>
      <c r="AM105" s="15">
        <v>0</v>
      </c>
      <c r="AN105" s="15">
        <v>0</v>
      </c>
      <c r="AO105" s="15">
        <v>0</v>
      </c>
      <c r="AP105" s="15">
        <v>0</v>
      </c>
      <c r="AQ105" s="15">
        <v>0</v>
      </c>
      <c r="AR105" s="15">
        <v>0</v>
      </c>
      <c r="AS105" s="15">
        <v>0</v>
      </c>
      <c r="AT105" s="15">
        <v>0</v>
      </c>
      <c r="AU105" s="15">
        <v>0</v>
      </c>
      <c r="AV105" s="15">
        <v>0</v>
      </c>
      <c r="AW105" s="15">
        <v>0</v>
      </c>
      <c r="AX105" s="15">
        <v>0</v>
      </c>
      <c r="AY105" s="15">
        <v>0</v>
      </c>
    </row>
    <row r="106" spans="1:51">
      <c r="A106" s="1">
        <v>1046</v>
      </c>
      <c r="B106" s="1" t="s">
        <v>1764</v>
      </c>
      <c r="C106" s="1">
        <v>4</v>
      </c>
      <c r="D106" s="1" t="s">
        <v>1765</v>
      </c>
      <c r="E106" s="1" t="s">
        <v>460</v>
      </c>
      <c r="F106" s="1">
        <v>5</v>
      </c>
      <c r="G106" s="1" t="s">
        <v>272</v>
      </c>
      <c r="H106" s="1">
        <v>0</v>
      </c>
      <c r="I106" s="1" t="s">
        <v>461</v>
      </c>
      <c r="J106" s="15">
        <v>0</v>
      </c>
      <c r="K106" s="15">
        <v>0</v>
      </c>
      <c r="L106" s="15">
        <v>0</v>
      </c>
      <c r="M106" s="15">
        <v>0</v>
      </c>
      <c r="N106" s="15">
        <v>0</v>
      </c>
      <c r="O106" s="15">
        <v>0</v>
      </c>
      <c r="P106" s="15">
        <v>0</v>
      </c>
      <c r="Q106" s="15">
        <v>0</v>
      </c>
      <c r="R106" s="15">
        <v>0</v>
      </c>
      <c r="S106" s="15">
        <v>0</v>
      </c>
      <c r="T106" s="15">
        <v>0</v>
      </c>
      <c r="U106" s="15">
        <v>0</v>
      </c>
      <c r="V106" s="15">
        <v>0</v>
      </c>
      <c r="W106" s="15">
        <v>0</v>
      </c>
      <c r="X106" s="15">
        <v>0</v>
      </c>
      <c r="Y106" s="15">
        <v>0</v>
      </c>
      <c r="Z106" s="15">
        <v>0</v>
      </c>
      <c r="AA106" s="15">
        <v>0</v>
      </c>
      <c r="AB106" s="15">
        <v>0</v>
      </c>
      <c r="AC106" s="15">
        <v>0</v>
      </c>
      <c r="AD106" s="15">
        <v>0</v>
      </c>
      <c r="AE106" s="15">
        <v>0</v>
      </c>
      <c r="AF106" s="15">
        <v>0</v>
      </c>
      <c r="AG106" s="15">
        <v>0</v>
      </c>
      <c r="AH106" s="15">
        <v>0</v>
      </c>
      <c r="AI106" s="15">
        <v>0</v>
      </c>
      <c r="AJ106" s="15">
        <v>0</v>
      </c>
      <c r="AK106" s="15">
        <v>0</v>
      </c>
      <c r="AL106" s="15">
        <v>0</v>
      </c>
      <c r="AM106" s="15">
        <v>0</v>
      </c>
      <c r="AN106" s="15">
        <v>0</v>
      </c>
      <c r="AO106" s="15">
        <v>0</v>
      </c>
      <c r="AP106" s="15">
        <v>0</v>
      </c>
      <c r="AQ106" s="15">
        <v>0</v>
      </c>
      <c r="AR106" s="15">
        <v>0</v>
      </c>
      <c r="AS106" s="15">
        <v>0</v>
      </c>
      <c r="AT106" s="15">
        <v>0</v>
      </c>
      <c r="AU106" s="15">
        <v>0</v>
      </c>
      <c r="AV106" s="15">
        <v>0</v>
      </c>
      <c r="AW106" s="15">
        <v>0</v>
      </c>
      <c r="AX106" s="15">
        <v>0</v>
      </c>
      <c r="AY106" s="15">
        <v>0</v>
      </c>
    </row>
    <row r="107" spans="1:51">
      <c r="A107" s="1">
        <v>1057</v>
      </c>
      <c r="B107" s="1" t="s">
        <v>1764</v>
      </c>
      <c r="C107" s="1">
        <v>4</v>
      </c>
      <c r="D107" s="1" t="s">
        <v>1765</v>
      </c>
      <c r="E107" s="1" t="s">
        <v>462</v>
      </c>
      <c r="F107" s="1">
        <v>5</v>
      </c>
      <c r="G107" s="1" t="s">
        <v>272</v>
      </c>
      <c r="H107" s="1">
        <v>0</v>
      </c>
      <c r="I107" s="1" t="s">
        <v>463</v>
      </c>
      <c r="J107" s="15">
        <v>1</v>
      </c>
      <c r="K107" s="15">
        <v>2</v>
      </c>
      <c r="L107" s="15">
        <v>1</v>
      </c>
      <c r="M107" s="15">
        <v>1</v>
      </c>
      <c r="N107" s="15">
        <v>1</v>
      </c>
      <c r="O107" s="15">
        <v>0</v>
      </c>
      <c r="P107" s="15">
        <v>1</v>
      </c>
      <c r="Q107" s="15">
        <v>1</v>
      </c>
      <c r="R107" s="15">
        <v>2</v>
      </c>
      <c r="S107" s="15">
        <v>1</v>
      </c>
      <c r="T107" s="15">
        <v>1</v>
      </c>
      <c r="U107" s="15">
        <v>1</v>
      </c>
      <c r="V107" s="15">
        <v>0</v>
      </c>
      <c r="W107" s="15">
        <v>1</v>
      </c>
      <c r="X107" s="15">
        <v>0</v>
      </c>
      <c r="Y107" s="15">
        <v>0</v>
      </c>
      <c r="Z107" s="15">
        <v>0</v>
      </c>
      <c r="AA107" s="15">
        <v>0</v>
      </c>
      <c r="AB107" s="15">
        <v>0</v>
      </c>
      <c r="AC107" s="15">
        <v>0</v>
      </c>
      <c r="AD107" s="15">
        <v>0</v>
      </c>
      <c r="AE107" s="15">
        <v>0</v>
      </c>
      <c r="AF107" s="15">
        <v>0</v>
      </c>
      <c r="AG107" s="15">
        <v>0</v>
      </c>
      <c r="AH107" s="15">
        <v>0</v>
      </c>
      <c r="AI107" s="15">
        <v>0</v>
      </c>
      <c r="AJ107" s="15">
        <v>0</v>
      </c>
      <c r="AK107" s="15">
        <v>0</v>
      </c>
      <c r="AL107" s="15">
        <v>0</v>
      </c>
      <c r="AM107" s="15">
        <v>0</v>
      </c>
      <c r="AN107" s="15">
        <v>0</v>
      </c>
      <c r="AO107" s="15">
        <v>0</v>
      </c>
      <c r="AP107" s="15">
        <v>0</v>
      </c>
      <c r="AQ107" s="15">
        <v>0</v>
      </c>
      <c r="AR107" s="15">
        <v>0</v>
      </c>
      <c r="AS107" s="15">
        <v>0</v>
      </c>
      <c r="AT107" s="15">
        <v>0</v>
      </c>
      <c r="AU107" s="15">
        <v>0</v>
      </c>
      <c r="AV107" s="15">
        <v>0</v>
      </c>
      <c r="AW107" s="15">
        <v>0</v>
      </c>
      <c r="AX107" s="15">
        <v>0</v>
      </c>
      <c r="AY107" s="15">
        <v>0</v>
      </c>
    </row>
    <row r="108" spans="1:51">
      <c r="A108" s="1">
        <v>1068</v>
      </c>
      <c r="B108" s="1" t="s">
        <v>1764</v>
      </c>
      <c r="C108" s="1">
        <v>4</v>
      </c>
      <c r="D108" s="1" t="s">
        <v>1765</v>
      </c>
      <c r="E108" s="1" t="s">
        <v>464</v>
      </c>
      <c r="F108" s="1">
        <v>5</v>
      </c>
      <c r="G108" s="1" t="s">
        <v>272</v>
      </c>
      <c r="H108" s="1">
        <v>0</v>
      </c>
      <c r="I108" s="1" t="s">
        <v>465</v>
      </c>
      <c r="J108" s="15">
        <v>0</v>
      </c>
      <c r="K108" s="15">
        <v>0</v>
      </c>
      <c r="L108" s="15">
        <v>0</v>
      </c>
      <c r="M108" s="15">
        <v>0</v>
      </c>
      <c r="N108" s="15">
        <v>0</v>
      </c>
      <c r="O108" s="15">
        <v>0</v>
      </c>
      <c r="P108" s="15">
        <v>0</v>
      </c>
      <c r="Q108" s="15">
        <v>0</v>
      </c>
      <c r="R108" s="15">
        <v>0</v>
      </c>
      <c r="S108" s="15">
        <v>0</v>
      </c>
      <c r="T108" s="15">
        <v>0</v>
      </c>
      <c r="U108" s="15">
        <v>0</v>
      </c>
      <c r="V108" s="15">
        <v>0</v>
      </c>
      <c r="W108" s="15">
        <v>0</v>
      </c>
      <c r="X108" s="15">
        <v>0</v>
      </c>
      <c r="Y108" s="15">
        <v>0</v>
      </c>
      <c r="Z108" s="15">
        <v>0</v>
      </c>
      <c r="AA108" s="15">
        <v>0</v>
      </c>
      <c r="AB108" s="15">
        <v>0</v>
      </c>
      <c r="AC108" s="15">
        <v>0</v>
      </c>
      <c r="AD108" s="15">
        <v>0</v>
      </c>
      <c r="AE108" s="15">
        <v>0</v>
      </c>
      <c r="AF108" s="15">
        <v>0</v>
      </c>
      <c r="AG108" s="15">
        <v>0</v>
      </c>
      <c r="AH108" s="15">
        <v>0</v>
      </c>
      <c r="AI108" s="15">
        <v>0</v>
      </c>
      <c r="AJ108" s="15">
        <v>0</v>
      </c>
      <c r="AK108" s="15">
        <v>0</v>
      </c>
      <c r="AL108" s="15">
        <v>0</v>
      </c>
      <c r="AM108" s="15">
        <v>0</v>
      </c>
      <c r="AN108" s="15">
        <v>0</v>
      </c>
      <c r="AO108" s="15">
        <v>0</v>
      </c>
      <c r="AP108" s="15">
        <v>0</v>
      </c>
      <c r="AQ108" s="15">
        <v>0</v>
      </c>
      <c r="AR108" s="15">
        <v>0</v>
      </c>
      <c r="AS108" s="15">
        <v>0</v>
      </c>
      <c r="AT108" s="15">
        <v>0</v>
      </c>
      <c r="AU108" s="15">
        <v>0</v>
      </c>
      <c r="AV108" s="15">
        <v>0</v>
      </c>
      <c r="AW108" s="15">
        <v>0</v>
      </c>
      <c r="AX108" s="15">
        <v>0</v>
      </c>
      <c r="AY108" s="15">
        <v>0</v>
      </c>
    </row>
    <row r="109" spans="1:51">
      <c r="A109" s="1">
        <v>1079</v>
      </c>
      <c r="B109" s="1" t="s">
        <v>1764</v>
      </c>
      <c r="C109" s="1">
        <v>4</v>
      </c>
      <c r="D109" s="1" t="s">
        <v>1765</v>
      </c>
      <c r="E109" s="1" t="s">
        <v>466</v>
      </c>
      <c r="F109" s="1">
        <v>5</v>
      </c>
      <c r="G109" s="1" t="s">
        <v>272</v>
      </c>
      <c r="H109" s="1">
        <v>0</v>
      </c>
      <c r="I109" s="1" t="s">
        <v>467</v>
      </c>
      <c r="J109" s="15">
        <v>1</v>
      </c>
      <c r="K109" s="15">
        <v>2</v>
      </c>
      <c r="L109" s="15">
        <v>1</v>
      </c>
      <c r="M109" s="15">
        <v>1</v>
      </c>
      <c r="N109" s="15">
        <v>0</v>
      </c>
      <c r="O109" s="15">
        <v>0</v>
      </c>
      <c r="P109" s="15">
        <v>0</v>
      </c>
      <c r="Q109" s="15">
        <v>1</v>
      </c>
      <c r="R109" s="15">
        <v>2</v>
      </c>
      <c r="S109" s="15">
        <v>1</v>
      </c>
      <c r="T109" s="15">
        <v>1</v>
      </c>
      <c r="U109" s="15">
        <v>0</v>
      </c>
      <c r="V109" s="15">
        <v>0</v>
      </c>
      <c r="W109" s="15">
        <v>0</v>
      </c>
      <c r="X109" s="15">
        <v>0</v>
      </c>
      <c r="Y109" s="15">
        <v>0</v>
      </c>
      <c r="Z109" s="15">
        <v>0</v>
      </c>
      <c r="AA109" s="15">
        <v>0</v>
      </c>
      <c r="AB109" s="15">
        <v>0</v>
      </c>
      <c r="AC109" s="15">
        <v>0</v>
      </c>
      <c r="AD109" s="15">
        <v>0</v>
      </c>
      <c r="AE109" s="15">
        <v>0</v>
      </c>
      <c r="AF109" s="15">
        <v>0</v>
      </c>
      <c r="AG109" s="15">
        <v>0</v>
      </c>
      <c r="AH109" s="15">
        <v>0</v>
      </c>
      <c r="AI109" s="15">
        <v>0</v>
      </c>
      <c r="AJ109" s="15">
        <v>0</v>
      </c>
      <c r="AK109" s="15">
        <v>0</v>
      </c>
      <c r="AL109" s="15">
        <v>0</v>
      </c>
      <c r="AM109" s="15">
        <v>0</v>
      </c>
      <c r="AN109" s="15">
        <v>0</v>
      </c>
      <c r="AO109" s="15">
        <v>0</v>
      </c>
      <c r="AP109" s="15">
        <v>0</v>
      </c>
      <c r="AQ109" s="15">
        <v>0</v>
      </c>
      <c r="AR109" s="15">
        <v>0</v>
      </c>
      <c r="AS109" s="15">
        <v>0</v>
      </c>
      <c r="AT109" s="15">
        <v>0</v>
      </c>
      <c r="AU109" s="15">
        <v>0</v>
      </c>
      <c r="AV109" s="15">
        <v>0</v>
      </c>
      <c r="AW109" s="15">
        <v>0</v>
      </c>
      <c r="AX109" s="15">
        <v>0</v>
      </c>
      <c r="AY109" s="15">
        <v>0</v>
      </c>
    </row>
    <row r="110" spans="1:51">
      <c r="A110" s="1">
        <v>1090</v>
      </c>
      <c r="B110" s="1" t="s">
        <v>1764</v>
      </c>
      <c r="C110" s="1">
        <v>4</v>
      </c>
      <c r="D110" s="1" t="s">
        <v>1765</v>
      </c>
      <c r="E110" s="1" t="s">
        <v>468</v>
      </c>
      <c r="F110" s="1">
        <v>5</v>
      </c>
      <c r="G110" s="1" t="s">
        <v>272</v>
      </c>
      <c r="H110" s="1">
        <v>0</v>
      </c>
      <c r="I110" s="1" t="s">
        <v>469</v>
      </c>
      <c r="J110" s="15">
        <v>1</v>
      </c>
      <c r="K110" s="15">
        <v>1</v>
      </c>
      <c r="L110" s="15">
        <v>1</v>
      </c>
      <c r="M110" s="15">
        <v>0</v>
      </c>
      <c r="N110" s="15">
        <v>0</v>
      </c>
      <c r="O110" s="15">
        <v>0</v>
      </c>
      <c r="P110" s="15">
        <v>0</v>
      </c>
      <c r="Q110" s="15">
        <v>1</v>
      </c>
      <c r="R110" s="15">
        <v>1</v>
      </c>
      <c r="S110" s="15">
        <v>1</v>
      </c>
      <c r="T110" s="15">
        <v>0</v>
      </c>
      <c r="U110" s="15">
        <v>0</v>
      </c>
      <c r="V110" s="15">
        <v>0</v>
      </c>
      <c r="W110" s="15">
        <v>0</v>
      </c>
      <c r="X110" s="15">
        <v>0</v>
      </c>
      <c r="Y110" s="15">
        <v>0</v>
      </c>
      <c r="Z110" s="15">
        <v>0</v>
      </c>
      <c r="AA110" s="15">
        <v>0</v>
      </c>
      <c r="AB110" s="15">
        <v>0</v>
      </c>
      <c r="AC110" s="15">
        <v>0</v>
      </c>
      <c r="AD110" s="15">
        <v>0</v>
      </c>
      <c r="AE110" s="15">
        <v>0</v>
      </c>
      <c r="AF110" s="15">
        <v>0</v>
      </c>
      <c r="AG110" s="15">
        <v>0</v>
      </c>
      <c r="AH110" s="15">
        <v>0</v>
      </c>
      <c r="AI110" s="15">
        <v>0</v>
      </c>
      <c r="AJ110" s="15">
        <v>0</v>
      </c>
      <c r="AK110" s="15">
        <v>0</v>
      </c>
      <c r="AL110" s="15">
        <v>0</v>
      </c>
      <c r="AM110" s="15">
        <v>0</v>
      </c>
      <c r="AN110" s="15">
        <v>0</v>
      </c>
      <c r="AO110" s="15">
        <v>0</v>
      </c>
      <c r="AP110" s="15">
        <v>0</v>
      </c>
      <c r="AQ110" s="15">
        <v>0</v>
      </c>
      <c r="AR110" s="15">
        <v>0</v>
      </c>
      <c r="AS110" s="15">
        <v>0</v>
      </c>
      <c r="AT110" s="15">
        <v>0</v>
      </c>
      <c r="AU110" s="15">
        <v>0</v>
      </c>
      <c r="AV110" s="15">
        <v>0</v>
      </c>
      <c r="AW110" s="15">
        <v>0</v>
      </c>
      <c r="AX110" s="15">
        <v>0</v>
      </c>
      <c r="AY110" s="15">
        <v>0</v>
      </c>
    </row>
    <row r="111" spans="1:51">
      <c r="A111" s="1">
        <v>1101</v>
      </c>
      <c r="B111" s="1" t="s">
        <v>1764</v>
      </c>
      <c r="C111" s="1">
        <v>4</v>
      </c>
      <c r="D111" s="1" t="s">
        <v>1765</v>
      </c>
      <c r="E111" s="1" t="s">
        <v>470</v>
      </c>
      <c r="F111" s="1">
        <v>4</v>
      </c>
      <c r="G111" s="1" t="s">
        <v>272</v>
      </c>
      <c r="H111" s="1">
        <v>0</v>
      </c>
      <c r="I111" s="1" t="s">
        <v>471</v>
      </c>
      <c r="J111" s="15">
        <v>4</v>
      </c>
      <c r="K111" s="15">
        <v>26</v>
      </c>
      <c r="L111" s="15">
        <v>15</v>
      </c>
      <c r="M111" s="15">
        <v>11</v>
      </c>
      <c r="N111" s="15">
        <v>19</v>
      </c>
      <c r="O111" s="15">
        <v>9</v>
      </c>
      <c r="P111" s="15">
        <v>10</v>
      </c>
      <c r="Q111" s="15">
        <v>3</v>
      </c>
      <c r="R111" s="15">
        <v>10</v>
      </c>
      <c r="S111" s="15">
        <v>9</v>
      </c>
      <c r="T111" s="15">
        <v>1</v>
      </c>
      <c r="U111" s="15">
        <v>6</v>
      </c>
      <c r="V111" s="15">
        <v>5</v>
      </c>
      <c r="W111" s="15">
        <v>1</v>
      </c>
      <c r="X111" s="15">
        <v>1</v>
      </c>
      <c r="Y111" s="15">
        <v>16</v>
      </c>
      <c r="Z111" s="15">
        <v>6</v>
      </c>
      <c r="AA111" s="15">
        <v>10</v>
      </c>
      <c r="AB111" s="15">
        <v>13</v>
      </c>
      <c r="AC111" s="15">
        <v>4</v>
      </c>
      <c r="AD111" s="15">
        <v>9</v>
      </c>
      <c r="AE111" s="15">
        <v>1</v>
      </c>
      <c r="AF111" s="15">
        <v>16</v>
      </c>
      <c r="AG111" s="15">
        <v>6</v>
      </c>
      <c r="AH111" s="15">
        <v>10</v>
      </c>
      <c r="AI111" s="15">
        <v>13</v>
      </c>
      <c r="AJ111" s="15">
        <v>4</v>
      </c>
      <c r="AK111" s="15">
        <v>9</v>
      </c>
      <c r="AL111" s="15">
        <v>0</v>
      </c>
      <c r="AM111" s="15">
        <v>0</v>
      </c>
      <c r="AN111" s="15">
        <v>0</v>
      </c>
      <c r="AO111" s="15">
        <v>0</v>
      </c>
      <c r="AP111" s="15">
        <v>0</v>
      </c>
      <c r="AQ111" s="15">
        <v>0</v>
      </c>
      <c r="AR111" s="15">
        <v>0</v>
      </c>
      <c r="AS111" s="15">
        <v>0</v>
      </c>
      <c r="AT111" s="15">
        <v>0</v>
      </c>
      <c r="AU111" s="15">
        <v>0</v>
      </c>
      <c r="AV111" s="15">
        <v>0</v>
      </c>
      <c r="AW111" s="15">
        <v>0</v>
      </c>
      <c r="AX111" s="15">
        <v>0</v>
      </c>
      <c r="AY111" s="15">
        <v>0</v>
      </c>
    </row>
    <row r="112" spans="1:51">
      <c r="A112" s="1">
        <v>1112</v>
      </c>
      <c r="B112" s="1" t="s">
        <v>1764</v>
      </c>
      <c r="C112" s="1">
        <v>4</v>
      </c>
      <c r="D112" s="1" t="s">
        <v>1765</v>
      </c>
      <c r="E112" s="1" t="s">
        <v>472</v>
      </c>
      <c r="F112" s="1">
        <v>5</v>
      </c>
      <c r="G112" s="1" t="s">
        <v>272</v>
      </c>
      <c r="H112" s="1">
        <v>0</v>
      </c>
      <c r="I112" s="1" t="s">
        <v>473</v>
      </c>
      <c r="J112" s="15">
        <v>0</v>
      </c>
      <c r="K112" s="15">
        <v>0</v>
      </c>
      <c r="L112" s="15">
        <v>0</v>
      </c>
      <c r="M112" s="15">
        <v>0</v>
      </c>
      <c r="N112" s="15">
        <v>0</v>
      </c>
      <c r="O112" s="15">
        <v>0</v>
      </c>
      <c r="P112" s="15">
        <v>0</v>
      </c>
      <c r="Q112" s="15">
        <v>0</v>
      </c>
      <c r="R112" s="15">
        <v>0</v>
      </c>
      <c r="S112" s="15">
        <v>0</v>
      </c>
      <c r="T112" s="15">
        <v>0</v>
      </c>
      <c r="U112" s="15">
        <v>0</v>
      </c>
      <c r="V112" s="15">
        <v>0</v>
      </c>
      <c r="W112" s="15">
        <v>0</v>
      </c>
      <c r="X112" s="15">
        <v>0</v>
      </c>
      <c r="Y112" s="15">
        <v>0</v>
      </c>
      <c r="Z112" s="15">
        <v>0</v>
      </c>
      <c r="AA112" s="15">
        <v>0</v>
      </c>
      <c r="AB112" s="15">
        <v>0</v>
      </c>
      <c r="AC112" s="15">
        <v>0</v>
      </c>
      <c r="AD112" s="15">
        <v>0</v>
      </c>
      <c r="AE112" s="15">
        <v>0</v>
      </c>
      <c r="AF112" s="15">
        <v>0</v>
      </c>
      <c r="AG112" s="15">
        <v>0</v>
      </c>
      <c r="AH112" s="15">
        <v>0</v>
      </c>
      <c r="AI112" s="15">
        <v>0</v>
      </c>
      <c r="AJ112" s="15">
        <v>0</v>
      </c>
      <c r="AK112" s="15">
        <v>0</v>
      </c>
      <c r="AL112" s="15">
        <v>0</v>
      </c>
      <c r="AM112" s="15">
        <v>0</v>
      </c>
      <c r="AN112" s="15">
        <v>0</v>
      </c>
      <c r="AO112" s="15">
        <v>0</v>
      </c>
      <c r="AP112" s="15">
        <v>0</v>
      </c>
      <c r="AQ112" s="15">
        <v>0</v>
      </c>
      <c r="AR112" s="15">
        <v>0</v>
      </c>
      <c r="AS112" s="15">
        <v>0</v>
      </c>
      <c r="AT112" s="15">
        <v>0</v>
      </c>
      <c r="AU112" s="15">
        <v>0</v>
      </c>
      <c r="AV112" s="15">
        <v>0</v>
      </c>
      <c r="AW112" s="15">
        <v>0</v>
      </c>
      <c r="AX112" s="15">
        <v>0</v>
      </c>
      <c r="AY112" s="15">
        <v>0</v>
      </c>
    </row>
    <row r="113" spans="1:51">
      <c r="A113" s="1">
        <v>1123</v>
      </c>
      <c r="B113" s="1" t="s">
        <v>1764</v>
      </c>
      <c r="C113" s="1">
        <v>4</v>
      </c>
      <c r="D113" s="1" t="s">
        <v>1765</v>
      </c>
      <c r="E113" s="1" t="s">
        <v>474</v>
      </c>
      <c r="F113" s="1">
        <v>5</v>
      </c>
      <c r="G113" s="1" t="s">
        <v>272</v>
      </c>
      <c r="H113" s="1">
        <v>0</v>
      </c>
      <c r="I113" s="1" t="s">
        <v>475</v>
      </c>
      <c r="J113" s="15">
        <v>1</v>
      </c>
      <c r="K113" s="15">
        <v>2</v>
      </c>
      <c r="L113" s="15">
        <v>2</v>
      </c>
      <c r="M113" s="15">
        <v>0</v>
      </c>
      <c r="N113" s="15">
        <v>0</v>
      </c>
      <c r="O113" s="15">
        <v>0</v>
      </c>
      <c r="P113" s="15">
        <v>0</v>
      </c>
      <c r="Q113" s="15">
        <v>1</v>
      </c>
      <c r="R113" s="15">
        <v>2</v>
      </c>
      <c r="S113" s="15">
        <v>2</v>
      </c>
      <c r="T113" s="15">
        <v>0</v>
      </c>
      <c r="U113" s="15">
        <v>0</v>
      </c>
      <c r="V113" s="15">
        <v>0</v>
      </c>
      <c r="W113" s="15">
        <v>0</v>
      </c>
      <c r="X113" s="15">
        <v>0</v>
      </c>
      <c r="Y113" s="15">
        <v>0</v>
      </c>
      <c r="Z113" s="15">
        <v>0</v>
      </c>
      <c r="AA113" s="15">
        <v>0</v>
      </c>
      <c r="AB113" s="15">
        <v>0</v>
      </c>
      <c r="AC113" s="15">
        <v>0</v>
      </c>
      <c r="AD113" s="15">
        <v>0</v>
      </c>
      <c r="AE113" s="15">
        <v>0</v>
      </c>
      <c r="AF113" s="15">
        <v>0</v>
      </c>
      <c r="AG113" s="15">
        <v>0</v>
      </c>
      <c r="AH113" s="15">
        <v>0</v>
      </c>
      <c r="AI113" s="15">
        <v>0</v>
      </c>
      <c r="AJ113" s="15">
        <v>0</v>
      </c>
      <c r="AK113" s="15">
        <v>0</v>
      </c>
      <c r="AL113" s="15">
        <v>0</v>
      </c>
      <c r="AM113" s="15">
        <v>0</v>
      </c>
      <c r="AN113" s="15">
        <v>0</v>
      </c>
      <c r="AO113" s="15">
        <v>0</v>
      </c>
      <c r="AP113" s="15">
        <v>0</v>
      </c>
      <c r="AQ113" s="15">
        <v>0</v>
      </c>
      <c r="AR113" s="15">
        <v>0</v>
      </c>
      <c r="AS113" s="15">
        <v>0</v>
      </c>
      <c r="AT113" s="15">
        <v>0</v>
      </c>
      <c r="AU113" s="15">
        <v>0</v>
      </c>
      <c r="AV113" s="15">
        <v>0</v>
      </c>
      <c r="AW113" s="15">
        <v>0</v>
      </c>
      <c r="AX113" s="15">
        <v>0</v>
      </c>
      <c r="AY113" s="15">
        <v>0</v>
      </c>
    </row>
    <row r="114" spans="1:51">
      <c r="A114" s="1">
        <v>1134</v>
      </c>
      <c r="B114" s="1" t="s">
        <v>1764</v>
      </c>
      <c r="C114" s="1">
        <v>4</v>
      </c>
      <c r="D114" s="1" t="s">
        <v>1765</v>
      </c>
      <c r="E114" s="1" t="s">
        <v>476</v>
      </c>
      <c r="F114" s="1">
        <v>5</v>
      </c>
      <c r="G114" s="1" t="s">
        <v>272</v>
      </c>
      <c r="H114" s="1">
        <v>0</v>
      </c>
      <c r="I114" s="1" t="s">
        <v>477</v>
      </c>
      <c r="J114" s="15">
        <v>2</v>
      </c>
      <c r="K114" s="15">
        <v>22</v>
      </c>
      <c r="L114" s="15">
        <v>11</v>
      </c>
      <c r="M114" s="15">
        <v>11</v>
      </c>
      <c r="N114" s="15">
        <v>18</v>
      </c>
      <c r="O114" s="15">
        <v>8</v>
      </c>
      <c r="P114" s="15">
        <v>10</v>
      </c>
      <c r="Q114" s="15">
        <v>1</v>
      </c>
      <c r="R114" s="15">
        <v>6</v>
      </c>
      <c r="S114" s="15">
        <v>5</v>
      </c>
      <c r="T114" s="15">
        <v>1</v>
      </c>
      <c r="U114" s="15">
        <v>5</v>
      </c>
      <c r="V114" s="15">
        <v>4</v>
      </c>
      <c r="W114" s="15">
        <v>1</v>
      </c>
      <c r="X114" s="15">
        <v>1</v>
      </c>
      <c r="Y114" s="15">
        <v>16</v>
      </c>
      <c r="Z114" s="15">
        <v>6</v>
      </c>
      <c r="AA114" s="15">
        <v>10</v>
      </c>
      <c r="AB114" s="15">
        <v>13</v>
      </c>
      <c r="AC114" s="15">
        <v>4</v>
      </c>
      <c r="AD114" s="15">
        <v>9</v>
      </c>
      <c r="AE114" s="15">
        <v>1</v>
      </c>
      <c r="AF114" s="15">
        <v>16</v>
      </c>
      <c r="AG114" s="15">
        <v>6</v>
      </c>
      <c r="AH114" s="15">
        <v>10</v>
      </c>
      <c r="AI114" s="15">
        <v>13</v>
      </c>
      <c r="AJ114" s="15">
        <v>4</v>
      </c>
      <c r="AK114" s="15">
        <v>9</v>
      </c>
      <c r="AL114" s="15">
        <v>0</v>
      </c>
      <c r="AM114" s="15">
        <v>0</v>
      </c>
      <c r="AN114" s="15">
        <v>0</v>
      </c>
      <c r="AO114" s="15">
        <v>0</v>
      </c>
      <c r="AP114" s="15">
        <v>0</v>
      </c>
      <c r="AQ114" s="15">
        <v>0</v>
      </c>
      <c r="AR114" s="15">
        <v>0</v>
      </c>
      <c r="AS114" s="15">
        <v>0</v>
      </c>
      <c r="AT114" s="15">
        <v>0</v>
      </c>
      <c r="AU114" s="15">
        <v>0</v>
      </c>
      <c r="AV114" s="15">
        <v>0</v>
      </c>
      <c r="AW114" s="15">
        <v>0</v>
      </c>
      <c r="AX114" s="15">
        <v>0</v>
      </c>
      <c r="AY114" s="15">
        <v>0</v>
      </c>
    </row>
    <row r="115" spans="1:51">
      <c r="A115" s="1">
        <v>1145</v>
      </c>
      <c r="B115" s="1" t="s">
        <v>1764</v>
      </c>
      <c r="C115" s="1">
        <v>4</v>
      </c>
      <c r="D115" s="1" t="s">
        <v>1765</v>
      </c>
      <c r="E115" s="1" t="s">
        <v>478</v>
      </c>
      <c r="F115" s="1">
        <v>5</v>
      </c>
      <c r="G115" s="1" t="s">
        <v>272</v>
      </c>
      <c r="H115" s="1">
        <v>0</v>
      </c>
      <c r="I115" s="1" t="s">
        <v>479</v>
      </c>
      <c r="J115" s="15">
        <v>1</v>
      </c>
      <c r="K115" s="15">
        <v>2</v>
      </c>
      <c r="L115" s="15">
        <v>2</v>
      </c>
      <c r="M115" s="15">
        <v>0</v>
      </c>
      <c r="N115" s="15">
        <v>1</v>
      </c>
      <c r="O115" s="15">
        <v>1</v>
      </c>
      <c r="P115" s="15">
        <v>0</v>
      </c>
      <c r="Q115" s="15">
        <v>1</v>
      </c>
      <c r="R115" s="15">
        <v>2</v>
      </c>
      <c r="S115" s="15">
        <v>2</v>
      </c>
      <c r="T115" s="15">
        <v>0</v>
      </c>
      <c r="U115" s="15">
        <v>1</v>
      </c>
      <c r="V115" s="15">
        <v>1</v>
      </c>
      <c r="W115" s="15">
        <v>0</v>
      </c>
      <c r="X115" s="15">
        <v>0</v>
      </c>
      <c r="Y115" s="15">
        <v>0</v>
      </c>
      <c r="Z115" s="15">
        <v>0</v>
      </c>
      <c r="AA115" s="15">
        <v>0</v>
      </c>
      <c r="AB115" s="15">
        <v>0</v>
      </c>
      <c r="AC115" s="15">
        <v>0</v>
      </c>
      <c r="AD115" s="15">
        <v>0</v>
      </c>
      <c r="AE115" s="15">
        <v>0</v>
      </c>
      <c r="AF115" s="15">
        <v>0</v>
      </c>
      <c r="AG115" s="15">
        <v>0</v>
      </c>
      <c r="AH115" s="15">
        <v>0</v>
      </c>
      <c r="AI115" s="15">
        <v>0</v>
      </c>
      <c r="AJ115" s="15">
        <v>0</v>
      </c>
      <c r="AK115" s="15">
        <v>0</v>
      </c>
      <c r="AL115" s="15">
        <v>0</v>
      </c>
      <c r="AM115" s="15">
        <v>0</v>
      </c>
      <c r="AN115" s="15">
        <v>0</v>
      </c>
      <c r="AO115" s="15">
        <v>0</v>
      </c>
      <c r="AP115" s="15">
        <v>0</v>
      </c>
      <c r="AQ115" s="15">
        <v>0</v>
      </c>
      <c r="AR115" s="15">
        <v>0</v>
      </c>
      <c r="AS115" s="15">
        <v>0</v>
      </c>
      <c r="AT115" s="15">
        <v>0</v>
      </c>
      <c r="AU115" s="15">
        <v>0</v>
      </c>
      <c r="AV115" s="15">
        <v>0</v>
      </c>
      <c r="AW115" s="15">
        <v>0</v>
      </c>
      <c r="AX115" s="15">
        <v>0</v>
      </c>
      <c r="AY115" s="15">
        <v>0</v>
      </c>
    </row>
    <row r="116" spans="1:51">
      <c r="A116" s="1">
        <v>1156</v>
      </c>
      <c r="B116" s="1" t="s">
        <v>1764</v>
      </c>
      <c r="C116" s="1">
        <v>4</v>
      </c>
      <c r="D116" s="1" t="s">
        <v>1765</v>
      </c>
      <c r="E116" s="1" t="s">
        <v>480</v>
      </c>
      <c r="F116" s="1">
        <v>5</v>
      </c>
      <c r="G116" s="1" t="s">
        <v>272</v>
      </c>
      <c r="H116" s="1">
        <v>0</v>
      </c>
      <c r="I116" s="1" t="s">
        <v>481</v>
      </c>
      <c r="J116" s="15">
        <v>0</v>
      </c>
      <c r="K116" s="15">
        <v>0</v>
      </c>
      <c r="L116" s="15">
        <v>0</v>
      </c>
      <c r="M116" s="15">
        <v>0</v>
      </c>
      <c r="N116" s="15">
        <v>0</v>
      </c>
      <c r="O116" s="15">
        <v>0</v>
      </c>
      <c r="P116" s="15">
        <v>0</v>
      </c>
      <c r="Q116" s="15">
        <v>0</v>
      </c>
      <c r="R116" s="15">
        <v>0</v>
      </c>
      <c r="S116" s="15">
        <v>0</v>
      </c>
      <c r="T116" s="15">
        <v>0</v>
      </c>
      <c r="U116" s="15">
        <v>0</v>
      </c>
      <c r="V116" s="15">
        <v>0</v>
      </c>
      <c r="W116" s="15">
        <v>0</v>
      </c>
      <c r="X116" s="15">
        <v>0</v>
      </c>
      <c r="Y116" s="15">
        <v>0</v>
      </c>
      <c r="Z116" s="15">
        <v>0</v>
      </c>
      <c r="AA116" s="15">
        <v>0</v>
      </c>
      <c r="AB116" s="15">
        <v>0</v>
      </c>
      <c r="AC116" s="15">
        <v>0</v>
      </c>
      <c r="AD116" s="15">
        <v>0</v>
      </c>
      <c r="AE116" s="15">
        <v>0</v>
      </c>
      <c r="AF116" s="15">
        <v>0</v>
      </c>
      <c r="AG116" s="15">
        <v>0</v>
      </c>
      <c r="AH116" s="15">
        <v>0</v>
      </c>
      <c r="AI116" s="15">
        <v>0</v>
      </c>
      <c r="AJ116" s="15">
        <v>0</v>
      </c>
      <c r="AK116" s="15">
        <v>0</v>
      </c>
      <c r="AL116" s="15">
        <v>0</v>
      </c>
      <c r="AM116" s="15">
        <v>0</v>
      </c>
      <c r="AN116" s="15">
        <v>0</v>
      </c>
      <c r="AO116" s="15">
        <v>0</v>
      </c>
      <c r="AP116" s="15">
        <v>0</v>
      </c>
      <c r="AQ116" s="15">
        <v>0</v>
      </c>
      <c r="AR116" s="15">
        <v>0</v>
      </c>
      <c r="AS116" s="15">
        <v>0</v>
      </c>
      <c r="AT116" s="15">
        <v>0</v>
      </c>
      <c r="AU116" s="15">
        <v>0</v>
      </c>
      <c r="AV116" s="15">
        <v>0</v>
      </c>
      <c r="AW116" s="15">
        <v>0</v>
      </c>
      <c r="AX116" s="15">
        <v>0</v>
      </c>
      <c r="AY116" s="15">
        <v>0</v>
      </c>
    </row>
    <row r="117" spans="1:51">
      <c r="A117" s="1">
        <v>1167</v>
      </c>
      <c r="B117" s="1" t="s">
        <v>1764</v>
      </c>
      <c r="C117" s="1">
        <v>4</v>
      </c>
      <c r="D117" s="1" t="s">
        <v>1765</v>
      </c>
      <c r="E117" s="1" t="s">
        <v>482</v>
      </c>
      <c r="F117" s="1">
        <v>4</v>
      </c>
      <c r="G117" s="1" t="s">
        <v>272</v>
      </c>
      <c r="H117" s="1">
        <v>0</v>
      </c>
      <c r="I117" s="1" t="s">
        <v>483</v>
      </c>
      <c r="J117" s="15">
        <v>3</v>
      </c>
      <c r="K117" s="15">
        <v>18</v>
      </c>
      <c r="L117" s="15">
        <v>5</v>
      </c>
      <c r="M117" s="15">
        <v>13</v>
      </c>
      <c r="N117" s="15">
        <v>15</v>
      </c>
      <c r="O117" s="15">
        <v>5</v>
      </c>
      <c r="P117" s="15">
        <v>10</v>
      </c>
      <c r="Q117" s="15">
        <v>0</v>
      </c>
      <c r="R117" s="15">
        <v>0</v>
      </c>
      <c r="S117" s="15">
        <v>0</v>
      </c>
      <c r="T117" s="15">
        <v>0</v>
      </c>
      <c r="U117" s="15">
        <v>0</v>
      </c>
      <c r="V117" s="15">
        <v>0</v>
      </c>
      <c r="W117" s="15">
        <v>0</v>
      </c>
      <c r="X117" s="15">
        <v>3</v>
      </c>
      <c r="Y117" s="15">
        <v>18</v>
      </c>
      <c r="Z117" s="15">
        <v>5</v>
      </c>
      <c r="AA117" s="15">
        <v>13</v>
      </c>
      <c r="AB117" s="15">
        <v>15</v>
      </c>
      <c r="AC117" s="15">
        <v>5</v>
      </c>
      <c r="AD117" s="15">
        <v>10</v>
      </c>
      <c r="AE117" s="15">
        <v>3</v>
      </c>
      <c r="AF117" s="15">
        <v>18</v>
      </c>
      <c r="AG117" s="15">
        <v>5</v>
      </c>
      <c r="AH117" s="15">
        <v>13</v>
      </c>
      <c r="AI117" s="15">
        <v>15</v>
      </c>
      <c r="AJ117" s="15">
        <v>5</v>
      </c>
      <c r="AK117" s="15">
        <v>10</v>
      </c>
      <c r="AL117" s="15">
        <v>0</v>
      </c>
      <c r="AM117" s="15">
        <v>0</v>
      </c>
      <c r="AN117" s="15">
        <v>0</v>
      </c>
      <c r="AO117" s="15">
        <v>0</v>
      </c>
      <c r="AP117" s="15">
        <v>0</v>
      </c>
      <c r="AQ117" s="15">
        <v>0</v>
      </c>
      <c r="AR117" s="15">
        <v>0</v>
      </c>
      <c r="AS117" s="15">
        <v>0</v>
      </c>
      <c r="AT117" s="15">
        <v>0</v>
      </c>
      <c r="AU117" s="15">
        <v>0</v>
      </c>
      <c r="AV117" s="15">
        <v>0</v>
      </c>
      <c r="AW117" s="15">
        <v>0</v>
      </c>
      <c r="AX117" s="15">
        <v>0</v>
      </c>
      <c r="AY117" s="15">
        <v>0</v>
      </c>
    </row>
    <row r="118" spans="1:51">
      <c r="A118" s="1">
        <v>1178</v>
      </c>
      <c r="B118" s="1" t="s">
        <v>1764</v>
      </c>
      <c r="C118" s="1">
        <v>4</v>
      </c>
      <c r="D118" s="1" t="s">
        <v>1765</v>
      </c>
      <c r="E118" s="1" t="s">
        <v>484</v>
      </c>
      <c r="F118" s="1">
        <v>5</v>
      </c>
      <c r="G118" s="1" t="s">
        <v>272</v>
      </c>
      <c r="H118" s="1">
        <v>0</v>
      </c>
      <c r="I118" s="1" t="s">
        <v>485</v>
      </c>
      <c r="J118" s="15">
        <v>0</v>
      </c>
      <c r="K118" s="15">
        <v>0</v>
      </c>
      <c r="L118" s="15">
        <v>0</v>
      </c>
      <c r="M118" s="15">
        <v>0</v>
      </c>
      <c r="N118" s="15">
        <v>0</v>
      </c>
      <c r="O118" s="15">
        <v>0</v>
      </c>
      <c r="P118" s="15">
        <v>0</v>
      </c>
      <c r="Q118" s="15">
        <v>0</v>
      </c>
      <c r="R118" s="15">
        <v>0</v>
      </c>
      <c r="S118" s="15">
        <v>0</v>
      </c>
      <c r="T118" s="15">
        <v>0</v>
      </c>
      <c r="U118" s="15">
        <v>0</v>
      </c>
      <c r="V118" s="15">
        <v>0</v>
      </c>
      <c r="W118" s="15">
        <v>0</v>
      </c>
      <c r="X118" s="15">
        <v>0</v>
      </c>
      <c r="Y118" s="15">
        <v>0</v>
      </c>
      <c r="Z118" s="15">
        <v>0</v>
      </c>
      <c r="AA118" s="15">
        <v>0</v>
      </c>
      <c r="AB118" s="15">
        <v>0</v>
      </c>
      <c r="AC118" s="15">
        <v>0</v>
      </c>
      <c r="AD118" s="15">
        <v>0</v>
      </c>
      <c r="AE118" s="15">
        <v>0</v>
      </c>
      <c r="AF118" s="15">
        <v>0</v>
      </c>
      <c r="AG118" s="15">
        <v>0</v>
      </c>
      <c r="AH118" s="15">
        <v>0</v>
      </c>
      <c r="AI118" s="15">
        <v>0</v>
      </c>
      <c r="AJ118" s="15">
        <v>0</v>
      </c>
      <c r="AK118" s="15">
        <v>0</v>
      </c>
      <c r="AL118" s="15">
        <v>0</v>
      </c>
      <c r="AM118" s="15">
        <v>0</v>
      </c>
      <c r="AN118" s="15">
        <v>0</v>
      </c>
      <c r="AO118" s="15">
        <v>0</v>
      </c>
      <c r="AP118" s="15">
        <v>0</v>
      </c>
      <c r="AQ118" s="15">
        <v>0</v>
      </c>
      <c r="AR118" s="15">
        <v>0</v>
      </c>
      <c r="AS118" s="15">
        <v>0</v>
      </c>
      <c r="AT118" s="15">
        <v>0</v>
      </c>
      <c r="AU118" s="15">
        <v>0</v>
      </c>
      <c r="AV118" s="15">
        <v>0</v>
      </c>
      <c r="AW118" s="15">
        <v>0</v>
      </c>
      <c r="AX118" s="15">
        <v>0</v>
      </c>
      <c r="AY118" s="15">
        <v>0</v>
      </c>
    </row>
    <row r="119" spans="1:51">
      <c r="A119" s="1">
        <v>1189</v>
      </c>
      <c r="B119" s="1" t="s">
        <v>1764</v>
      </c>
      <c r="C119" s="1">
        <v>4</v>
      </c>
      <c r="D119" s="1" t="s">
        <v>1765</v>
      </c>
      <c r="E119" s="1" t="s">
        <v>486</v>
      </c>
      <c r="F119" s="1">
        <v>5</v>
      </c>
      <c r="G119" s="1" t="s">
        <v>272</v>
      </c>
      <c r="H119" s="1">
        <v>0</v>
      </c>
      <c r="I119" s="1" t="s">
        <v>487</v>
      </c>
      <c r="J119" s="15">
        <v>0</v>
      </c>
      <c r="K119" s="15">
        <v>0</v>
      </c>
      <c r="L119" s="15">
        <v>0</v>
      </c>
      <c r="M119" s="15">
        <v>0</v>
      </c>
      <c r="N119" s="15">
        <v>0</v>
      </c>
      <c r="O119" s="15">
        <v>0</v>
      </c>
      <c r="P119" s="15">
        <v>0</v>
      </c>
      <c r="Q119" s="15">
        <v>0</v>
      </c>
      <c r="R119" s="15">
        <v>0</v>
      </c>
      <c r="S119" s="15">
        <v>0</v>
      </c>
      <c r="T119" s="15">
        <v>0</v>
      </c>
      <c r="U119" s="15">
        <v>0</v>
      </c>
      <c r="V119" s="15">
        <v>0</v>
      </c>
      <c r="W119" s="15">
        <v>0</v>
      </c>
      <c r="X119" s="15">
        <v>0</v>
      </c>
      <c r="Y119" s="15">
        <v>0</v>
      </c>
      <c r="Z119" s="15">
        <v>0</v>
      </c>
      <c r="AA119" s="15">
        <v>0</v>
      </c>
      <c r="AB119" s="15">
        <v>0</v>
      </c>
      <c r="AC119" s="15">
        <v>0</v>
      </c>
      <c r="AD119" s="15">
        <v>0</v>
      </c>
      <c r="AE119" s="15">
        <v>0</v>
      </c>
      <c r="AF119" s="15">
        <v>0</v>
      </c>
      <c r="AG119" s="15">
        <v>0</v>
      </c>
      <c r="AH119" s="15">
        <v>0</v>
      </c>
      <c r="AI119" s="15">
        <v>0</v>
      </c>
      <c r="AJ119" s="15">
        <v>0</v>
      </c>
      <c r="AK119" s="15">
        <v>0</v>
      </c>
      <c r="AL119" s="15">
        <v>0</v>
      </c>
      <c r="AM119" s="15">
        <v>0</v>
      </c>
      <c r="AN119" s="15">
        <v>0</v>
      </c>
      <c r="AO119" s="15">
        <v>0</v>
      </c>
      <c r="AP119" s="15">
        <v>0</v>
      </c>
      <c r="AQ119" s="15">
        <v>0</v>
      </c>
      <c r="AR119" s="15">
        <v>0</v>
      </c>
      <c r="AS119" s="15">
        <v>0</v>
      </c>
      <c r="AT119" s="15">
        <v>0</v>
      </c>
      <c r="AU119" s="15">
        <v>0</v>
      </c>
      <c r="AV119" s="15">
        <v>0</v>
      </c>
      <c r="AW119" s="15">
        <v>0</v>
      </c>
      <c r="AX119" s="15">
        <v>0</v>
      </c>
      <c r="AY119" s="15">
        <v>0</v>
      </c>
    </row>
    <row r="120" spans="1:51">
      <c r="A120" s="1">
        <v>1200</v>
      </c>
      <c r="B120" s="1" t="s">
        <v>1764</v>
      </c>
      <c r="C120" s="1">
        <v>4</v>
      </c>
      <c r="D120" s="1" t="s">
        <v>1765</v>
      </c>
      <c r="E120" s="1" t="s">
        <v>488</v>
      </c>
      <c r="F120" s="1">
        <v>5</v>
      </c>
      <c r="G120" s="1" t="s">
        <v>272</v>
      </c>
      <c r="H120" s="1">
        <v>0</v>
      </c>
      <c r="I120" s="1" t="s">
        <v>489</v>
      </c>
      <c r="J120" s="15">
        <v>0</v>
      </c>
      <c r="K120" s="15">
        <v>0</v>
      </c>
      <c r="L120" s="15">
        <v>0</v>
      </c>
      <c r="M120" s="15">
        <v>0</v>
      </c>
      <c r="N120" s="15">
        <v>0</v>
      </c>
      <c r="O120" s="15">
        <v>0</v>
      </c>
      <c r="P120" s="15">
        <v>0</v>
      </c>
      <c r="Q120" s="15">
        <v>0</v>
      </c>
      <c r="R120" s="15">
        <v>0</v>
      </c>
      <c r="S120" s="15">
        <v>0</v>
      </c>
      <c r="T120" s="15">
        <v>0</v>
      </c>
      <c r="U120" s="15">
        <v>0</v>
      </c>
      <c r="V120" s="15">
        <v>0</v>
      </c>
      <c r="W120" s="15">
        <v>0</v>
      </c>
      <c r="X120" s="15">
        <v>0</v>
      </c>
      <c r="Y120" s="15">
        <v>0</v>
      </c>
      <c r="Z120" s="15">
        <v>0</v>
      </c>
      <c r="AA120" s="15">
        <v>0</v>
      </c>
      <c r="AB120" s="15">
        <v>0</v>
      </c>
      <c r="AC120" s="15">
        <v>0</v>
      </c>
      <c r="AD120" s="15">
        <v>0</v>
      </c>
      <c r="AE120" s="15">
        <v>0</v>
      </c>
      <c r="AF120" s="15">
        <v>0</v>
      </c>
      <c r="AG120" s="15">
        <v>0</v>
      </c>
      <c r="AH120" s="15">
        <v>0</v>
      </c>
      <c r="AI120" s="15">
        <v>0</v>
      </c>
      <c r="AJ120" s="15">
        <v>0</v>
      </c>
      <c r="AK120" s="15">
        <v>0</v>
      </c>
      <c r="AL120" s="15">
        <v>0</v>
      </c>
      <c r="AM120" s="15">
        <v>0</v>
      </c>
      <c r="AN120" s="15">
        <v>0</v>
      </c>
      <c r="AO120" s="15">
        <v>0</v>
      </c>
      <c r="AP120" s="15">
        <v>0</v>
      </c>
      <c r="AQ120" s="15">
        <v>0</v>
      </c>
      <c r="AR120" s="15">
        <v>0</v>
      </c>
      <c r="AS120" s="15">
        <v>0</v>
      </c>
      <c r="AT120" s="15">
        <v>0</v>
      </c>
      <c r="AU120" s="15">
        <v>0</v>
      </c>
      <c r="AV120" s="15">
        <v>0</v>
      </c>
      <c r="AW120" s="15">
        <v>0</v>
      </c>
      <c r="AX120" s="15">
        <v>0</v>
      </c>
      <c r="AY120" s="15">
        <v>0</v>
      </c>
    </row>
    <row r="121" spans="1:51">
      <c r="A121" s="1">
        <v>1211</v>
      </c>
      <c r="B121" s="1" t="s">
        <v>1764</v>
      </c>
      <c r="C121" s="1">
        <v>4</v>
      </c>
      <c r="D121" s="1" t="s">
        <v>1765</v>
      </c>
      <c r="E121" s="1" t="s">
        <v>490</v>
      </c>
      <c r="F121" s="1">
        <v>5</v>
      </c>
      <c r="G121" s="1" t="s">
        <v>272</v>
      </c>
      <c r="H121" s="1">
        <v>0</v>
      </c>
      <c r="I121" s="1" t="s">
        <v>491</v>
      </c>
      <c r="J121" s="15">
        <v>0</v>
      </c>
      <c r="K121" s="15">
        <v>0</v>
      </c>
      <c r="L121" s="15">
        <v>0</v>
      </c>
      <c r="M121" s="15">
        <v>0</v>
      </c>
      <c r="N121" s="15">
        <v>0</v>
      </c>
      <c r="O121" s="15">
        <v>0</v>
      </c>
      <c r="P121" s="15">
        <v>0</v>
      </c>
      <c r="Q121" s="15">
        <v>0</v>
      </c>
      <c r="R121" s="15">
        <v>0</v>
      </c>
      <c r="S121" s="15">
        <v>0</v>
      </c>
      <c r="T121" s="15">
        <v>0</v>
      </c>
      <c r="U121" s="15">
        <v>0</v>
      </c>
      <c r="V121" s="15">
        <v>0</v>
      </c>
      <c r="W121" s="15">
        <v>0</v>
      </c>
      <c r="X121" s="15">
        <v>0</v>
      </c>
      <c r="Y121" s="15">
        <v>0</v>
      </c>
      <c r="Z121" s="15">
        <v>0</v>
      </c>
      <c r="AA121" s="15">
        <v>0</v>
      </c>
      <c r="AB121" s="15">
        <v>0</v>
      </c>
      <c r="AC121" s="15">
        <v>0</v>
      </c>
      <c r="AD121" s="15">
        <v>0</v>
      </c>
      <c r="AE121" s="15">
        <v>0</v>
      </c>
      <c r="AF121" s="15">
        <v>0</v>
      </c>
      <c r="AG121" s="15">
        <v>0</v>
      </c>
      <c r="AH121" s="15">
        <v>0</v>
      </c>
      <c r="AI121" s="15">
        <v>0</v>
      </c>
      <c r="AJ121" s="15">
        <v>0</v>
      </c>
      <c r="AK121" s="15">
        <v>0</v>
      </c>
      <c r="AL121" s="15">
        <v>0</v>
      </c>
      <c r="AM121" s="15">
        <v>0</v>
      </c>
      <c r="AN121" s="15">
        <v>0</v>
      </c>
      <c r="AO121" s="15">
        <v>0</v>
      </c>
      <c r="AP121" s="15">
        <v>0</v>
      </c>
      <c r="AQ121" s="15">
        <v>0</v>
      </c>
      <c r="AR121" s="15">
        <v>0</v>
      </c>
      <c r="AS121" s="15">
        <v>0</v>
      </c>
      <c r="AT121" s="15">
        <v>0</v>
      </c>
      <c r="AU121" s="15">
        <v>0</v>
      </c>
      <c r="AV121" s="15">
        <v>0</v>
      </c>
      <c r="AW121" s="15">
        <v>0</v>
      </c>
      <c r="AX121" s="15">
        <v>0</v>
      </c>
      <c r="AY121" s="15">
        <v>0</v>
      </c>
    </row>
    <row r="122" spans="1:51">
      <c r="A122" s="1">
        <v>1222</v>
      </c>
      <c r="B122" s="1" t="s">
        <v>1764</v>
      </c>
      <c r="C122" s="1">
        <v>4</v>
      </c>
      <c r="D122" s="1" t="s">
        <v>1765</v>
      </c>
      <c r="E122" s="1" t="s">
        <v>492</v>
      </c>
      <c r="F122" s="1">
        <v>5</v>
      </c>
      <c r="G122" s="1" t="s">
        <v>272</v>
      </c>
      <c r="H122" s="1">
        <v>0</v>
      </c>
      <c r="I122" s="1" t="s">
        <v>493</v>
      </c>
      <c r="J122" s="15">
        <v>0</v>
      </c>
      <c r="K122" s="15">
        <v>0</v>
      </c>
      <c r="L122" s="15">
        <v>0</v>
      </c>
      <c r="M122" s="15">
        <v>0</v>
      </c>
      <c r="N122" s="15">
        <v>0</v>
      </c>
      <c r="O122" s="15">
        <v>0</v>
      </c>
      <c r="P122" s="15">
        <v>0</v>
      </c>
      <c r="Q122" s="15">
        <v>0</v>
      </c>
      <c r="R122" s="15">
        <v>0</v>
      </c>
      <c r="S122" s="15">
        <v>0</v>
      </c>
      <c r="T122" s="15">
        <v>0</v>
      </c>
      <c r="U122" s="15">
        <v>0</v>
      </c>
      <c r="V122" s="15">
        <v>0</v>
      </c>
      <c r="W122" s="15">
        <v>0</v>
      </c>
      <c r="X122" s="15">
        <v>0</v>
      </c>
      <c r="Y122" s="15">
        <v>0</v>
      </c>
      <c r="Z122" s="15">
        <v>0</v>
      </c>
      <c r="AA122" s="15">
        <v>0</v>
      </c>
      <c r="AB122" s="15">
        <v>0</v>
      </c>
      <c r="AC122" s="15">
        <v>0</v>
      </c>
      <c r="AD122" s="15">
        <v>0</v>
      </c>
      <c r="AE122" s="15">
        <v>0</v>
      </c>
      <c r="AF122" s="15">
        <v>0</v>
      </c>
      <c r="AG122" s="15">
        <v>0</v>
      </c>
      <c r="AH122" s="15">
        <v>0</v>
      </c>
      <c r="AI122" s="15">
        <v>0</v>
      </c>
      <c r="AJ122" s="15">
        <v>0</v>
      </c>
      <c r="AK122" s="15">
        <v>0</v>
      </c>
      <c r="AL122" s="15">
        <v>0</v>
      </c>
      <c r="AM122" s="15">
        <v>0</v>
      </c>
      <c r="AN122" s="15">
        <v>0</v>
      </c>
      <c r="AO122" s="15">
        <v>0</v>
      </c>
      <c r="AP122" s="15">
        <v>0</v>
      </c>
      <c r="AQ122" s="15">
        <v>0</v>
      </c>
      <c r="AR122" s="15">
        <v>0</v>
      </c>
      <c r="AS122" s="15">
        <v>0</v>
      </c>
      <c r="AT122" s="15">
        <v>0</v>
      </c>
      <c r="AU122" s="15">
        <v>0</v>
      </c>
      <c r="AV122" s="15">
        <v>0</v>
      </c>
      <c r="AW122" s="15">
        <v>0</v>
      </c>
      <c r="AX122" s="15">
        <v>0</v>
      </c>
      <c r="AY122" s="15">
        <v>0</v>
      </c>
    </row>
    <row r="123" spans="1:51">
      <c r="A123" s="1">
        <v>1233</v>
      </c>
      <c r="B123" s="1" t="s">
        <v>1764</v>
      </c>
      <c r="C123" s="1">
        <v>4</v>
      </c>
      <c r="D123" s="1" t="s">
        <v>1765</v>
      </c>
      <c r="E123" s="1" t="s">
        <v>494</v>
      </c>
      <c r="F123" s="1">
        <v>5</v>
      </c>
      <c r="G123" s="1" t="s">
        <v>272</v>
      </c>
      <c r="H123" s="1">
        <v>0</v>
      </c>
      <c r="I123" s="1" t="s">
        <v>495</v>
      </c>
      <c r="J123" s="15">
        <v>3</v>
      </c>
      <c r="K123" s="15">
        <v>18</v>
      </c>
      <c r="L123" s="15">
        <v>5</v>
      </c>
      <c r="M123" s="15">
        <v>13</v>
      </c>
      <c r="N123" s="15">
        <v>15</v>
      </c>
      <c r="O123" s="15">
        <v>5</v>
      </c>
      <c r="P123" s="15">
        <v>10</v>
      </c>
      <c r="Q123" s="15">
        <v>0</v>
      </c>
      <c r="R123" s="15">
        <v>0</v>
      </c>
      <c r="S123" s="15">
        <v>0</v>
      </c>
      <c r="T123" s="15">
        <v>0</v>
      </c>
      <c r="U123" s="15">
        <v>0</v>
      </c>
      <c r="V123" s="15">
        <v>0</v>
      </c>
      <c r="W123" s="15">
        <v>0</v>
      </c>
      <c r="X123" s="15">
        <v>3</v>
      </c>
      <c r="Y123" s="15">
        <v>18</v>
      </c>
      <c r="Z123" s="15">
        <v>5</v>
      </c>
      <c r="AA123" s="15">
        <v>13</v>
      </c>
      <c r="AB123" s="15">
        <v>15</v>
      </c>
      <c r="AC123" s="15">
        <v>5</v>
      </c>
      <c r="AD123" s="15">
        <v>10</v>
      </c>
      <c r="AE123" s="15">
        <v>3</v>
      </c>
      <c r="AF123" s="15">
        <v>18</v>
      </c>
      <c r="AG123" s="15">
        <v>5</v>
      </c>
      <c r="AH123" s="15">
        <v>13</v>
      </c>
      <c r="AI123" s="15">
        <v>15</v>
      </c>
      <c r="AJ123" s="15">
        <v>5</v>
      </c>
      <c r="AK123" s="15">
        <v>10</v>
      </c>
      <c r="AL123" s="15">
        <v>0</v>
      </c>
      <c r="AM123" s="15">
        <v>0</v>
      </c>
      <c r="AN123" s="15">
        <v>0</v>
      </c>
      <c r="AO123" s="15">
        <v>0</v>
      </c>
      <c r="AP123" s="15">
        <v>0</v>
      </c>
      <c r="AQ123" s="15">
        <v>0</v>
      </c>
      <c r="AR123" s="15">
        <v>0</v>
      </c>
      <c r="AS123" s="15">
        <v>0</v>
      </c>
      <c r="AT123" s="15">
        <v>0</v>
      </c>
      <c r="AU123" s="15">
        <v>0</v>
      </c>
      <c r="AV123" s="15">
        <v>0</v>
      </c>
      <c r="AW123" s="15">
        <v>0</v>
      </c>
      <c r="AX123" s="15">
        <v>0</v>
      </c>
      <c r="AY123" s="15">
        <v>0</v>
      </c>
    </row>
    <row r="124" spans="1:51">
      <c r="A124" s="1">
        <v>1244</v>
      </c>
      <c r="B124" s="1" t="s">
        <v>1764</v>
      </c>
      <c r="C124" s="1">
        <v>4</v>
      </c>
      <c r="D124" s="1" t="s">
        <v>1765</v>
      </c>
      <c r="E124" s="1" t="s">
        <v>496</v>
      </c>
      <c r="F124" s="1">
        <v>5</v>
      </c>
      <c r="G124" s="1" t="s">
        <v>272</v>
      </c>
      <c r="H124" s="1">
        <v>0</v>
      </c>
      <c r="I124" s="1" t="s">
        <v>497</v>
      </c>
      <c r="J124" s="15">
        <v>0</v>
      </c>
      <c r="K124" s="15">
        <v>0</v>
      </c>
      <c r="L124" s="15">
        <v>0</v>
      </c>
      <c r="M124" s="15">
        <v>0</v>
      </c>
      <c r="N124" s="15">
        <v>0</v>
      </c>
      <c r="O124" s="15">
        <v>0</v>
      </c>
      <c r="P124" s="15">
        <v>0</v>
      </c>
      <c r="Q124" s="15">
        <v>0</v>
      </c>
      <c r="R124" s="15">
        <v>0</v>
      </c>
      <c r="S124" s="15">
        <v>0</v>
      </c>
      <c r="T124" s="15">
        <v>0</v>
      </c>
      <c r="U124" s="15">
        <v>0</v>
      </c>
      <c r="V124" s="15">
        <v>0</v>
      </c>
      <c r="W124" s="15">
        <v>0</v>
      </c>
      <c r="X124" s="15">
        <v>0</v>
      </c>
      <c r="Y124" s="15">
        <v>0</v>
      </c>
      <c r="Z124" s="15">
        <v>0</v>
      </c>
      <c r="AA124" s="15">
        <v>0</v>
      </c>
      <c r="AB124" s="15">
        <v>0</v>
      </c>
      <c r="AC124" s="15">
        <v>0</v>
      </c>
      <c r="AD124" s="15">
        <v>0</v>
      </c>
      <c r="AE124" s="15">
        <v>0</v>
      </c>
      <c r="AF124" s="15">
        <v>0</v>
      </c>
      <c r="AG124" s="15">
        <v>0</v>
      </c>
      <c r="AH124" s="15">
        <v>0</v>
      </c>
      <c r="AI124" s="15">
        <v>0</v>
      </c>
      <c r="AJ124" s="15">
        <v>0</v>
      </c>
      <c r="AK124" s="15">
        <v>0</v>
      </c>
      <c r="AL124" s="15">
        <v>0</v>
      </c>
      <c r="AM124" s="15">
        <v>0</v>
      </c>
      <c r="AN124" s="15">
        <v>0</v>
      </c>
      <c r="AO124" s="15">
        <v>0</v>
      </c>
      <c r="AP124" s="15">
        <v>0</v>
      </c>
      <c r="AQ124" s="15">
        <v>0</v>
      </c>
      <c r="AR124" s="15">
        <v>0</v>
      </c>
      <c r="AS124" s="15">
        <v>0</v>
      </c>
      <c r="AT124" s="15">
        <v>0</v>
      </c>
      <c r="AU124" s="15">
        <v>0</v>
      </c>
      <c r="AV124" s="15">
        <v>0</v>
      </c>
      <c r="AW124" s="15">
        <v>0</v>
      </c>
      <c r="AX124" s="15">
        <v>0</v>
      </c>
      <c r="AY124" s="15">
        <v>0</v>
      </c>
    </row>
    <row r="125" spans="1:51">
      <c r="A125" s="1">
        <v>1255</v>
      </c>
      <c r="B125" s="1" t="s">
        <v>1764</v>
      </c>
      <c r="C125" s="1">
        <v>4</v>
      </c>
      <c r="D125" s="1" t="s">
        <v>1765</v>
      </c>
      <c r="E125" s="1" t="s">
        <v>498</v>
      </c>
      <c r="F125" s="1">
        <v>4</v>
      </c>
      <c r="G125" s="1" t="s">
        <v>272</v>
      </c>
      <c r="H125" s="1">
        <v>0</v>
      </c>
      <c r="I125" s="1" t="s">
        <v>499</v>
      </c>
      <c r="J125" s="15">
        <v>8</v>
      </c>
      <c r="K125" s="15">
        <v>49</v>
      </c>
      <c r="L125" s="15">
        <v>24</v>
      </c>
      <c r="M125" s="15">
        <v>25</v>
      </c>
      <c r="N125" s="15">
        <v>38</v>
      </c>
      <c r="O125" s="15">
        <v>16</v>
      </c>
      <c r="P125" s="15">
        <v>22</v>
      </c>
      <c r="Q125" s="15">
        <v>2</v>
      </c>
      <c r="R125" s="15">
        <v>7</v>
      </c>
      <c r="S125" s="15">
        <v>5</v>
      </c>
      <c r="T125" s="15">
        <v>2</v>
      </c>
      <c r="U125" s="15">
        <v>5</v>
      </c>
      <c r="V125" s="15">
        <v>3</v>
      </c>
      <c r="W125" s="15">
        <v>2</v>
      </c>
      <c r="X125" s="15">
        <v>6</v>
      </c>
      <c r="Y125" s="15">
        <v>42</v>
      </c>
      <c r="Z125" s="15">
        <v>19</v>
      </c>
      <c r="AA125" s="15">
        <v>23</v>
      </c>
      <c r="AB125" s="15">
        <v>33</v>
      </c>
      <c r="AC125" s="15">
        <v>13</v>
      </c>
      <c r="AD125" s="15">
        <v>20</v>
      </c>
      <c r="AE125" s="15">
        <v>6</v>
      </c>
      <c r="AF125" s="15">
        <v>42</v>
      </c>
      <c r="AG125" s="15">
        <v>19</v>
      </c>
      <c r="AH125" s="15">
        <v>23</v>
      </c>
      <c r="AI125" s="15">
        <v>33</v>
      </c>
      <c r="AJ125" s="15">
        <v>13</v>
      </c>
      <c r="AK125" s="15">
        <v>20</v>
      </c>
      <c r="AL125" s="15">
        <v>0</v>
      </c>
      <c r="AM125" s="15">
        <v>0</v>
      </c>
      <c r="AN125" s="15">
        <v>0</v>
      </c>
      <c r="AO125" s="15">
        <v>0</v>
      </c>
      <c r="AP125" s="15">
        <v>0</v>
      </c>
      <c r="AQ125" s="15">
        <v>0</v>
      </c>
      <c r="AR125" s="15">
        <v>0</v>
      </c>
      <c r="AS125" s="15">
        <v>0</v>
      </c>
      <c r="AT125" s="15">
        <v>0</v>
      </c>
      <c r="AU125" s="15">
        <v>0</v>
      </c>
      <c r="AV125" s="15">
        <v>0</v>
      </c>
      <c r="AW125" s="15">
        <v>0</v>
      </c>
      <c r="AX125" s="15">
        <v>0</v>
      </c>
      <c r="AY125" s="15">
        <v>0</v>
      </c>
    </row>
    <row r="126" spans="1:51">
      <c r="A126" s="1">
        <v>1266</v>
      </c>
      <c r="B126" s="1" t="s">
        <v>1764</v>
      </c>
      <c r="C126" s="1">
        <v>4</v>
      </c>
      <c r="D126" s="1" t="s">
        <v>1765</v>
      </c>
      <c r="E126" s="1" t="s">
        <v>500</v>
      </c>
      <c r="F126" s="1">
        <v>5</v>
      </c>
      <c r="G126" s="1" t="s">
        <v>272</v>
      </c>
      <c r="H126" s="1">
        <v>0</v>
      </c>
      <c r="I126" s="1" t="s">
        <v>501</v>
      </c>
      <c r="J126" s="15">
        <v>0</v>
      </c>
      <c r="K126" s="15">
        <v>0</v>
      </c>
      <c r="L126" s="15">
        <v>0</v>
      </c>
      <c r="M126" s="15">
        <v>0</v>
      </c>
      <c r="N126" s="15">
        <v>0</v>
      </c>
      <c r="O126" s="15">
        <v>0</v>
      </c>
      <c r="P126" s="15">
        <v>0</v>
      </c>
      <c r="Q126" s="15">
        <v>0</v>
      </c>
      <c r="R126" s="15">
        <v>0</v>
      </c>
      <c r="S126" s="15">
        <v>0</v>
      </c>
      <c r="T126" s="15">
        <v>0</v>
      </c>
      <c r="U126" s="15">
        <v>0</v>
      </c>
      <c r="V126" s="15">
        <v>0</v>
      </c>
      <c r="W126" s="15">
        <v>0</v>
      </c>
      <c r="X126" s="15">
        <v>0</v>
      </c>
      <c r="Y126" s="15">
        <v>0</v>
      </c>
      <c r="Z126" s="15">
        <v>0</v>
      </c>
      <c r="AA126" s="15">
        <v>0</v>
      </c>
      <c r="AB126" s="15">
        <v>0</v>
      </c>
      <c r="AC126" s="15">
        <v>0</v>
      </c>
      <c r="AD126" s="15">
        <v>0</v>
      </c>
      <c r="AE126" s="15">
        <v>0</v>
      </c>
      <c r="AF126" s="15">
        <v>0</v>
      </c>
      <c r="AG126" s="15">
        <v>0</v>
      </c>
      <c r="AH126" s="15">
        <v>0</v>
      </c>
      <c r="AI126" s="15">
        <v>0</v>
      </c>
      <c r="AJ126" s="15">
        <v>0</v>
      </c>
      <c r="AK126" s="15">
        <v>0</v>
      </c>
      <c r="AL126" s="15">
        <v>0</v>
      </c>
      <c r="AM126" s="15">
        <v>0</v>
      </c>
      <c r="AN126" s="15">
        <v>0</v>
      </c>
      <c r="AO126" s="15">
        <v>0</v>
      </c>
      <c r="AP126" s="15">
        <v>0</v>
      </c>
      <c r="AQ126" s="15">
        <v>0</v>
      </c>
      <c r="AR126" s="15">
        <v>0</v>
      </c>
      <c r="AS126" s="15">
        <v>0</v>
      </c>
      <c r="AT126" s="15">
        <v>0</v>
      </c>
      <c r="AU126" s="15">
        <v>0</v>
      </c>
      <c r="AV126" s="15">
        <v>0</v>
      </c>
      <c r="AW126" s="15">
        <v>0</v>
      </c>
      <c r="AX126" s="15">
        <v>0</v>
      </c>
      <c r="AY126" s="15">
        <v>0</v>
      </c>
    </row>
    <row r="127" spans="1:51">
      <c r="A127" s="1">
        <v>1277</v>
      </c>
      <c r="B127" s="1" t="s">
        <v>1764</v>
      </c>
      <c r="C127" s="1">
        <v>4</v>
      </c>
      <c r="D127" s="1" t="s">
        <v>1765</v>
      </c>
      <c r="E127" s="1" t="s">
        <v>502</v>
      </c>
      <c r="F127" s="1">
        <v>5</v>
      </c>
      <c r="G127" s="1" t="s">
        <v>272</v>
      </c>
      <c r="H127" s="1">
        <v>0</v>
      </c>
      <c r="I127" s="1" t="s">
        <v>503</v>
      </c>
      <c r="J127" s="15">
        <v>8</v>
      </c>
      <c r="K127" s="15">
        <v>49</v>
      </c>
      <c r="L127" s="15">
        <v>24</v>
      </c>
      <c r="M127" s="15">
        <v>25</v>
      </c>
      <c r="N127" s="15">
        <v>38</v>
      </c>
      <c r="O127" s="15">
        <v>16</v>
      </c>
      <c r="P127" s="15">
        <v>22</v>
      </c>
      <c r="Q127" s="15">
        <v>2</v>
      </c>
      <c r="R127" s="15">
        <v>7</v>
      </c>
      <c r="S127" s="15">
        <v>5</v>
      </c>
      <c r="T127" s="15">
        <v>2</v>
      </c>
      <c r="U127" s="15">
        <v>5</v>
      </c>
      <c r="V127" s="15">
        <v>3</v>
      </c>
      <c r="W127" s="15">
        <v>2</v>
      </c>
      <c r="X127" s="15">
        <v>6</v>
      </c>
      <c r="Y127" s="15">
        <v>42</v>
      </c>
      <c r="Z127" s="15">
        <v>19</v>
      </c>
      <c r="AA127" s="15">
        <v>23</v>
      </c>
      <c r="AB127" s="15">
        <v>33</v>
      </c>
      <c r="AC127" s="15">
        <v>13</v>
      </c>
      <c r="AD127" s="15">
        <v>20</v>
      </c>
      <c r="AE127" s="15">
        <v>6</v>
      </c>
      <c r="AF127" s="15">
        <v>42</v>
      </c>
      <c r="AG127" s="15">
        <v>19</v>
      </c>
      <c r="AH127" s="15">
        <v>23</v>
      </c>
      <c r="AI127" s="15">
        <v>33</v>
      </c>
      <c r="AJ127" s="15">
        <v>13</v>
      </c>
      <c r="AK127" s="15">
        <v>20</v>
      </c>
      <c r="AL127" s="15">
        <v>0</v>
      </c>
      <c r="AM127" s="15">
        <v>0</v>
      </c>
      <c r="AN127" s="15">
        <v>0</v>
      </c>
      <c r="AO127" s="15">
        <v>0</v>
      </c>
      <c r="AP127" s="15">
        <v>0</v>
      </c>
      <c r="AQ127" s="15">
        <v>0</v>
      </c>
      <c r="AR127" s="15">
        <v>0</v>
      </c>
      <c r="AS127" s="15">
        <v>0</v>
      </c>
      <c r="AT127" s="15">
        <v>0</v>
      </c>
      <c r="AU127" s="15">
        <v>0</v>
      </c>
      <c r="AV127" s="15">
        <v>0</v>
      </c>
      <c r="AW127" s="15">
        <v>0</v>
      </c>
      <c r="AX127" s="15">
        <v>0</v>
      </c>
      <c r="AY127" s="15">
        <v>0</v>
      </c>
    </row>
    <row r="128" spans="1:51">
      <c r="A128" s="1">
        <v>1288</v>
      </c>
      <c r="B128" s="1" t="s">
        <v>1764</v>
      </c>
      <c r="C128" s="1">
        <v>4</v>
      </c>
      <c r="D128" s="1" t="s">
        <v>1765</v>
      </c>
      <c r="E128" s="1" t="s">
        <v>504</v>
      </c>
      <c r="F128" s="1">
        <v>5</v>
      </c>
      <c r="G128" s="1" t="s">
        <v>272</v>
      </c>
      <c r="H128" s="1">
        <v>0</v>
      </c>
      <c r="I128" s="1" t="s">
        <v>505</v>
      </c>
      <c r="J128" s="15">
        <v>0</v>
      </c>
      <c r="K128" s="15">
        <v>0</v>
      </c>
      <c r="L128" s="15">
        <v>0</v>
      </c>
      <c r="M128" s="15">
        <v>0</v>
      </c>
      <c r="N128" s="15">
        <v>0</v>
      </c>
      <c r="O128" s="15">
        <v>0</v>
      </c>
      <c r="P128" s="15">
        <v>0</v>
      </c>
      <c r="Q128" s="15">
        <v>0</v>
      </c>
      <c r="R128" s="15">
        <v>0</v>
      </c>
      <c r="S128" s="15">
        <v>0</v>
      </c>
      <c r="T128" s="15">
        <v>0</v>
      </c>
      <c r="U128" s="15">
        <v>0</v>
      </c>
      <c r="V128" s="15">
        <v>0</v>
      </c>
      <c r="W128" s="15">
        <v>0</v>
      </c>
      <c r="X128" s="15">
        <v>0</v>
      </c>
      <c r="Y128" s="15">
        <v>0</v>
      </c>
      <c r="Z128" s="15">
        <v>0</v>
      </c>
      <c r="AA128" s="15">
        <v>0</v>
      </c>
      <c r="AB128" s="15">
        <v>0</v>
      </c>
      <c r="AC128" s="15">
        <v>0</v>
      </c>
      <c r="AD128" s="15">
        <v>0</v>
      </c>
      <c r="AE128" s="15">
        <v>0</v>
      </c>
      <c r="AF128" s="15">
        <v>0</v>
      </c>
      <c r="AG128" s="15">
        <v>0</v>
      </c>
      <c r="AH128" s="15">
        <v>0</v>
      </c>
      <c r="AI128" s="15">
        <v>0</v>
      </c>
      <c r="AJ128" s="15">
        <v>0</v>
      </c>
      <c r="AK128" s="15">
        <v>0</v>
      </c>
      <c r="AL128" s="15">
        <v>0</v>
      </c>
      <c r="AM128" s="15">
        <v>0</v>
      </c>
      <c r="AN128" s="15">
        <v>0</v>
      </c>
      <c r="AO128" s="15">
        <v>0</v>
      </c>
      <c r="AP128" s="15">
        <v>0</v>
      </c>
      <c r="AQ128" s="15">
        <v>0</v>
      </c>
      <c r="AR128" s="15">
        <v>0</v>
      </c>
      <c r="AS128" s="15">
        <v>0</v>
      </c>
      <c r="AT128" s="15">
        <v>0</v>
      </c>
      <c r="AU128" s="15">
        <v>0</v>
      </c>
      <c r="AV128" s="15">
        <v>0</v>
      </c>
      <c r="AW128" s="15">
        <v>0</v>
      </c>
      <c r="AX128" s="15">
        <v>0</v>
      </c>
      <c r="AY128" s="15">
        <v>0</v>
      </c>
    </row>
    <row r="129" spans="1:51">
      <c r="A129" s="1">
        <v>1299</v>
      </c>
      <c r="B129" s="1" t="s">
        <v>1764</v>
      </c>
      <c r="C129" s="1">
        <v>4</v>
      </c>
      <c r="D129" s="1" t="s">
        <v>1765</v>
      </c>
      <c r="E129" s="1" t="s">
        <v>506</v>
      </c>
      <c r="F129" s="1">
        <v>5</v>
      </c>
      <c r="G129" s="1" t="s">
        <v>272</v>
      </c>
      <c r="H129" s="1">
        <v>0</v>
      </c>
      <c r="I129" s="1" t="s">
        <v>507</v>
      </c>
      <c r="J129" s="15">
        <v>0</v>
      </c>
      <c r="K129" s="15">
        <v>0</v>
      </c>
      <c r="L129" s="15">
        <v>0</v>
      </c>
      <c r="M129" s="15">
        <v>0</v>
      </c>
      <c r="N129" s="15">
        <v>0</v>
      </c>
      <c r="O129" s="15">
        <v>0</v>
      </c>
      <c r="P129" s="15">
        <v>0</v>
      </c>
      <c r="Q129" s="15">
        <v>0</v>
      </c>
      <c r="R129" s="15">
        <v>0</v>
      </c>
      <c r="S129" s="15">
        <v>0</v>
      </c>
      <c r="T129" s="15">
        <v>0</v>
      </c>
      <c r="U129" s="15">
        <v>0</v>
      </c>
      <c r="V129" s="15">
        <v>0</v>
      </c>
      <c r="W129" s="15">
        <v>0</v>
      </c>
      <c r="X129" s="15">
        <v>0</v>
      </c>
      <c r="Y129" s="15">
        <v>0</v>
      </c>
      <c r="Z129" s="15">
        <v>0</v>
      </c>
      <c r="AA129" s="15">
        <v>0</v>
      </c>
      <c r="AB129" s="15">
        <v>0</v>
      </c>
      <c r="AC129" s="15">
        <v>0</v>
      </c>
      <c r="AD129" s="15">
        <v>0</v>
      </c>
      <c r="AE129" s="15">
        <v>0</v>
      </c>
      <c r="AF129" s="15">
        <v>0</v>
      </c>
      <c r="AG129" s="15">
        <v>0</v>
      </c>
      <c r="AH129" s="15">
        <v>0</v>
      </c>
      <c r="AI129" s="15">
        <v>0</v>
      </c>
      <c r="AJ129" s="15">
        <v>0</v>
      </c>
      <c r="AK129" s="15">
        <v>0</v>
      </c>
      <c r="AL129" s="15">
        <v>0</v>
      </c>
      <c r="AM129" s="15">
        <v>0</v>
      </c>
      <c r="AN129" s="15">
        <v>0</v>
      </c>
      <c r="AO129" s="15">
        <v>0</v>
      </c>
      <c r="AP129" s="15">
        <v>0</v>
      </c>
      <c r="AQ129" s="15">
        <v>0</v>
      </c>
      <c r="AR129" s="15">
        <v>0</v>
      </c>
      <c r="AS129" s="15">
        <v>0</v>
      </c>
      <c r="AT129" s="15">
        <v>0</v>
      </c>
      <c r="AU129" s="15">
        <v>0</v>
      </c>
      <c r="AV129" s="15">
        <v>0</v>
      </c>
      <c r="AW129" s="15">
        <v>0</v>
      </c>
      <c r="AX129" s="15">
        <v>0</v>
      </c>
      <c r="AY129" s="15">
        <v>0</v>
      </c>
    </row>
    <row r="130" spans="1:51">
      <c r="A130" s="1">
        <v>1310</v>
      </c>
      <c r="B130" s="1" t="s">
        <v>1764</v>
      </c>
      <c r="C130" s="1">
        <v>4</v>
      </c>
      <c r="D130" s="1" t="s">
        <v>1765</v>
      </c>
      <c r="E130" s="1" t="s">
        <v>508</v>
      </c>
      <c r="F130" s="1">
        <v>5</v>
      </c>
      <c r="G130" s="1" t="s">
        <v>272</v>
      </c>
      <c r="H130" s="1">
        <v>0</v>
      </c>
      <c r="I130" s="1" t="s">
        <v>509</v>
      </c>
      <c r="J130" s="15">
        <v>0</v>
      </c>
      <c r="K130" s="15">
        <v>0</v>
      </c>
      <c r="L130" s="15">
        <v>0</v>
      </c>
      <c r="M130" s="15">
        <v>0</v>
      </c>
      <c r="N130" s="15">
        <v>0</v>
      </c>
      <c r="O130" s="15">
        <v>0</v>
      </c>
      <c r="P130" s="15">
        <v>0</v>
      </c>
      <c r="Q130" s="15">
        <v>0</v>
      </c>
      <c r="R130" s="15">
        <v>0</v>
      </c>
      <c r="S130" s="15">
        <v>0</v>
      </c>
      <c r="T130" s="15">
        <v>0</v>
      </c>
      <c r="U130" s="15">
        <v>0</v>
      </c>
      <c r="V130" s="15">
        <v>0</v>
      </c>
      <c r="W130" s="15">
        <v>0</v>
      </c>
      <c r="X130" s="15">
        <v>0</v>
      </c>
      <c r="Y130" s="15">
        <v>0</v>
      </c>
      <c r="Z130" s="15">
        <v>0</v>
      </c>
      <c r="AA130" s="15">
        <v>0</v>
      </c>
      <c r="AB130" s="15">
        <v>0</v>
      </c>
      <c r="AC130" s="15">
        <v>0</v>
      </c>
      <c r="AD130" s="15">
        <v>0</v>
      </c>
      <c r="AE130" s="15">
        <v>0</v>
      </c>
      <c r="AF130" s="15">
        <v>0</v>
      </c>
      <c r="AG130" s="15">
        <v>0</v>
      </c>
      <c r="AH130" s="15">
        <v>0</v>
      </c>
      <c r="AI130" s="15">
        <v>0</v>
      </c>
      <c r="AJ130" s="15">
        <v>0</v>
      </c>
      <c r="AK130" s="15">
        <v>0</v>
      </c>
      <c r="AL130" s="15">
        <v>0</v>
      </c>
      <c r="AM130" s="15">
        <v>0</v>
      </c>
      <c r="AN130" s="15">
        <v>0</v>
      </c>
      <c r="AO130" s="15">
        <v>0</v>
      </c>
      <c r="AP130" s="15">
        <v>0</v>
      </c>
      <c r="AQ130" s="15">
        <v>0</v>
      </c>
      <c r="AR130" s="15">
        <v>0</v>
      </c>
      <c r="AS130" s="15">
        <v>0</v>
      </c>
      <c r="AT130" s="15">
        <v>0</v>
      </c>
      <c r="AU130" s="15">
        <v>0</v>
      </c>
      <c r="AV130" s="15">
        <v>0</v>
      </c>
      <c r="AW130" s="15">
        <v>0</v>
      </c>
      <c r="AX130" s="15">
        <v>0</v>
      </c>
      <c r="AY130" s="15">
        <v>0</v>
      </c>
    </row>
    <row r="131" spans="1:51">
      <c r="A131" s="1">
        <v>1321</v>
      </c>
      <c r="B131" s="1" t="s">
        <v>1764</v>
      </c>
      <c r="C131" s="1">
        <v>4</v>
      </c>
      <c r="D131" s="1" t="s">
        <v>1765</v>
      </c>
      <c r="E131" s="1" t="s">
        <v>510</v>
      </c>
      <c r="F131" s="1">
        <v>4</v>
      </c>
      <c r="G131" s="1" t="s">
        <v>272</v>
      </c>
      <c r="H131" s="1">
        <v>0</v>
      </c>
      <c r="I131" s="1" t="s">
        <v>511</v>
      </c>
      <c r="J131" s="15">
        <v>2</v>
      </c>
      <c r="K131" s="15">
        <v>107</v>
      </c>
      <c r="L131" s="15">
        <v>48</v>
      </c>
      <c r="M131" s="15">
        <v>59</v>
      </c>
      <c r="N131" s="15">
        <v>102</v>
      </c>
      <c r="O131" s="15">
        <v>43</v>
      </c>
      <c r="P131" s="15">
        <v>59</v>
      </c>
      <c r="Q131" s="15">
        <v>0</v>
      </c>
      <c r="R131" s="15">
        <v>0</v>
      </c>
      <c r="S131" s="15">
        <v>0</v>
      </c>
      <c r="T131" s="15">
        <v>0</v>
      </c>
      <c r="U131" s="15">
        <v>0</v>
      </c>
      <c r="V131" s="15">
        <v>0</v>
      </c>
      <c r="W131" s="15">
        <v>0</v>
      </c>
      <c r="X131" s="15">
        <v>2</v>
      </c>
      <c r="Y131" s="15">
        <v>107</v>
      </c>
      <c r="Z131" s="15">
        <v>48</v>
      </c>
      <c r="AA131" s="15">
        <v>59</v>
      </c>
      <c r="AB131" s="15">
        <v>102</v>
      </c>
      <c r="AC131" s="15">
        <v>43</v>
      </c>
      <c r="AD131" s="15">
        <v>59</v>
      </c>
      <c r="AE131" s="15">
        <v>2</v>
      </c>
      <c r="AF131" s="15">
        <v>107</v>
      </c>
      <c r="AG131" s="15">
        <v>48</v>
      </c>
      <c r="AH131" s="15">
        <v>59</v>
      </c>
      <c r="AI131" s="15">
        <v>102</v>
      </c>
      <c r="AJ131" s="15">
        <v>43</v>
      </c>
      <c r="AK131" s="15">
        <v>59</v>
      </c>
      <c r="AL131" s="15">
        <v>0</v>
      </c>
      <c r="AM131" s="15">
        <v>0</v>
      </c>
      <c r="AN131" s="15">
        <v>0</v>
      </c>
      <c r="AO131" s="15">
        <v>0</v>
      </c>
      <c r="AP131" s="15">
        <v>0</v>
      </c>
      <c r="AQ131" s="15">
        <v>0</v>
      </c>
      <c r="AR131" s="15">
        <v>0</v>
      </c>
      <c r="AS131" s="15">
        <v>0</v>
      </c>
      <c r="AT131" s="15">
        <v>0</v>
      </c>
      <c r="AU131" s="15">
        <v>0</v>
      </c>
      <c r="AV131" s="15">
        <v>0</v>
      </c>
      <c r="AW131" s="15">
        <v>0</v>
      </c>
      <c r="AX131" s="15">
        <v>0</v>
      </c>
      <c r="AY131" s="15">
        <v>0</v>
      </c>
    </row>
    <row r="132" spans="1:51">
      <c r="A132" s="1">
        <v>1332</v>
      </c>
      <c r="B132" s="1" t="s">
        <v>1764</v>
      </c>
      <c r="C132" s="1">
        <v>4</v>
      </c>
      <c r="D132" s="1" t="s">
        <v>1765</v>
      </c>
      <c r="E132" s="1" t="s">
        <v>512</v>
      </c>
      <c r="F132" s="1">
        <v>5</v>
      </c>
      <c r="G132" s="1" t="s">
        <v>272</v>
      </c>
      <c r="H132" s="1">
        <v>0</v>
      </c>
      <c r="I132" s="1" t="s">
        <v>513</v>
      </c>
      <c r="J132" s="15">
        <v>0</v>
      </c>
      <c r="K132" s="15">
        <v>0</v>
      </c>
      <c r="L132" s="15">
        <v>0</v>
      </c>
      <c r="M132" s="15">
        <v>0</v>
      </c>
      <c r="N132" s="15">
        <v>0</v>
      </c>
      <c r="O132" s="15">
        <v>0</v>
      </c>
      <c r="P132" s="15">
        <v>0</v>
      </c>
      <c r="Q132" s="15">
        <v>0</v>
      </c>
      <c r="R132" s="15">
        <v>0</v>
      </c>
      <c r="S132" s="15">
        <v>0</v>
      </c>
      <c r="T132" s="15">
        <v>0</v>
      </c>
      <c r="U132" s="15">
        <v>0</v>
      </c>
      <c r="V132" s="15">
        <v>0</v>
      </c>
      <c r="W132" s="15">
        <v>0</v>
      </c>
      <c r="X132" s="15">
        <v>0</v>
      </c>
      <c r="Y132" s="15">
        <v>0</v>
      </c>
      <c r="Z132" s="15">
        <v>0</v>
      </c>
      <c r="AA132" s="15">
        <v>0</v>
      </c>
      <c r="AB132" s="15">
        <v>0</v>
      </c>
      <c r="AC132" s="15">
        <v>0</v>
      </c>
      <c r="AD132" s="15">
        <v>0</v>
      </c>
      <c r="AE132" s="15">
        <v>0</v>
      </c>
      <c r="AF132" s="15">
        <v>0</v>
      </c>
      <c r="AG132" s="15">
        <v>0</v>
      </c>
      <c r="AH132" s="15">
        <v>0</v>
      </c>
      <c r="AI132" s="15">
        <v>0</v>
      </c>
      <c r="AJ132" s="15">
        <v>0</v>
      </c>
      <c r="AK132" s="15">
        <v>0</v>
      </c>
      <c r="AL132" s="15">
        <v>0</v>
      </c>
      <c r="AM132" s="15">
        <v>0</v>
      </c>
      <c r="AN132" s="15">
        <v>0</v>
      </c>
      <c r="AO132" s="15">
        <v>0</v>
      </c>
      <c r="AP132" s="15">
        <v>0</v>
      </c>
      <c r="AQ132" s="15">
        <v>0</v>
      </c>
      <c r="AR132" s="15">
        <v>0</v>
      </c>
      <c r="AS132" s="15">
        <v>0</v>
      </c>
      <c r="AT132" s="15">
        <v>0</v>
      </c>
      <c r="AU132" s="15">
        <v>0</v>
      </c>
      <c r="AV132" s="15">
        <v>0</v>
      </c>
      <c r="AW132" s="15">
        <v>0</v>
      </c>
      <c r="AX132" s="15">
        <v>0</v>
      </c>
      <c r="AY132" s="15">
        <v>0</v>
      </c>
    </row>
    <row r="133" spans="1:51">
      <c r="A133" s="1">
        <v>1343</v>
      </c>
      <c r="B133" s="1" t="s">
        <v>1764</v>
      </c>
      <c r="C133" s="1">
        <v>4</v>
      </c>
      <c r="D133" s="1" t="s">
        <v>1765</v>
      </c>
      <c r="E133" s="1" t="s">
        <v>514</v>
      </c>
      <c r="F133" s="1">
        <v>5</v>
      </c>
      <c r="G133" s="1" t="s">
        <v>272</v>
      </c>
      <c r="H133" s="1">
        <v>0</v>
      </c>
      <c r="I133" s="1" t="s">
        <v>515</v>
      </c>
      <c r="J133" s="15">
        <v>0</v>
      </c>
      <c r="K133" s="15">
        <v>0</v>
      </c>
      <c r="L133" s="15">
        <v>0</v>
      </c>
      <c r="M133" s="15">
        <v>0</v>
      </c>
      <c r="N133" s="15">
        <v>0</v>
      </c>
      <c r="O133" s="15">
        <v>0</v>
      </c>
      <c r="P133" s="15">
        <v>0</v>
      </c>
      <c r="Q133" s="15">
        <v>0</v>
      </c>
      <c r="R133" s="15">
        <v>0</v>
      </c>
      <c r="S133" s="15">
        <v>0</v>
      </c>
      <c r="T133" s="15">
        <v>0</v>
      </c>
      <c r="U133" s="15">
        <v>0</v>
      </c>
      <c r="V133" s="15">
        <v>0</v>
      </c>
      <c r="W133" s="15">
        <v>0</v>
      </c>
      <c r="X133" s="15">
        <v>0</v>
      </c>
      <c r="Y133" s="15">
        <v>0</v>
      </c>
      <c r="Z133" s="15">
        <v>0</v>
      </c>
      <c r="AA133" s="15">
        <v>0</v>
      </c>
      <c r="AB133" s="15">
        <v>0</v>
      </c>
      <c r="AC133" s="15">
        <v>0</v>
      </c>
      <c r="AD133" s="15">
        <v>0</v>
      </c>
      <c r="AE133" s="15">
        <v>0</v>
      </c>
      <c r="AF133" s="15">
        <v>0</v>
      </c>
      <c r="AG133" s="15">
        <v>0</v>
      </c>
      <c r="AH133" s="15">
        <v>0</v>
      </c>
      <c r="AI133" s="15">
        <v>0</v>
      </c>
      <c r="AJ133" s="15">
        <v>0</v>
      </c>
      <c r="AK133" s="15">
        <v>0</v>
      </c>
      <c r="AL133" s="15">
        <v>0</v>
      </c>
      <c r="AM133" s="15">
        <v>0</v>
      </c>
      <c r="AN133" s="15">
        <v>0</v>
      </c>
      <c r="AO133" s="15">
        <v>0</v>
      </c>
      <c r="AP133" s="15">
        <v>0</v>
      </c>
      <c r="AQ133" s="15">
        <v>0</v>
      </c>
      <c r="AR133" s="15">
        <v>0</v>
      </c>
      <c r="AS133" s="15">
        <v>0</v>
      </c>
      <c r="AT133" s="15">
        <v>0</v>
      </c>
      <c r="AU133" s="15">
        <v>0</v>
      </c>
      <c r="AV133" s="15">
        <v>0</v>
      </c>
      <c r="AW133" s="15">
        <v>0</v>
      </c>
      <c r="AX133" s="15">
        <v>0</v>
      </c>
      <c r="AY133" s="15">
        <v>0</v>
      </c>
    </row>
    <row r="134" spans="1:51">
      <c r="A134" s="1">
        <v>1354</v>
      </c>
      <c r="B134" s="1" t="s">
        <v>1764</v>
      </c>
      <c r="C134" s="1">
        <v>4</v>
      </c>
      <c r="D134" s="1" t="s">
        <v>1765</v>
      </c>
      <c r="E134" s="1" t="s">
        <v>516</v>
      </c>
      <c r="F134" s="1">
        <v>5</v>
      </c>
      <c r="G134" s="1" t="s">
        <v>272</v>
      </c>
      <c r="H134" s="1">
        <v>0</v>
      </c>
      <c r="I134" s="1" t="s">
        <v>517</v>
      </c>
      <c r="J134" s="15">
        <v>0</v>
      </c>
      <c r="K134" s="15">
        <v>0</v>
      </c>
      <c r="L134" s="15">
        <v>0</v>
      </c>
      <c r="M134" s="15">
        <v>0</v>
      </c>
      <c r="N134" s="15">
        <v>0</v>
      </c>
      <c r="O134" s="15">
        <v>0</v>
      </c>
      <c r="P134" s="15">
        <v>0</v>
      </c>
      <c r="Q134" s="15">
        <v>0</v>
      </c>
      <c r="R134" s="15">
        <v>0</v>
      </c>
      <c r="S134" s="15">
        <v>0</v>
      </c>
      <c r="T134" s="15">
        <v>0</v>
      </c>
      <c r="U134" s="15">
        <v>0</v>
      </c>
      <c r="V134" s="15">
        <v>0</v>
      </c>
      <c r="W134" s="15">
        <v>0</v>
      </c>
      <c r="X134" s="15">
        <v>0</v>
      </c>
      <c r="Y134" s="15">
        <v>0</v>
      </c>
      <c r="Z134" s="15">
        <v>0</v>
      </c>
      <c r="AA134" s="15">
        <v>0</v>
      </c>
      <c r="AB134" s="15">
        <v>0</v>
      </c>
      <c r="AC134" s="15">
        <v>0</v>
      </c>
      <c r="AD134" s="15">
        <v>0</v>
      </c>
      <c r="AE134" s="15">
        <v>0</v>
      </c>
      <c r="AF134" s="15">
        <v>0</v>
      </c>
      <c r="AG134" s="15">
        <v>0</v>
      </c>
      <c r="AH134" s="15">
        <v>0</v>
      </c>
      <c r="AI134" s="15">
        <v>0</v>
      </c>
      <c r="AJ134" s="15">
        <v>0</v>
      </c>
      <c r="AK134" s="15">
        <v>0</v>
      </c>
      <c r="AL134" s="15">
        <v>0</v>
      </c>
      <c r="AM134" s="15">
        <v>0</v>
      </c>
      <c r="AN134" s="15">
        <v>0</v>
      </c>
      <c r="AO134" s="15">
        <v>0</v>
      </c>
      <c r="AP134" s="15">
        <v>0</v>
      </c>
      <c r="AQ134" s="15">
        <v>0</v>
      </c>
      <c r="AR134" s="15">
        <v>0</v>
      </c>
      <c r="AS134" s="15">
        <v>0</v>
      </c>
      <c r="AT134" s="15">
        <v>0</v>
      </c>
      <c r="AU134" s="15">
        <v>0</v>
      </c>
      <c r="AV134" s="15">
        <v>0</v>
      </c>
      <c r="AW134" s="15">
        <v>0</v>
      </c>
      <c r="AX134" s="15">
        <v>0</v>
      </c>
      <c r="AY134" s="15">
        <v>0</v>
      </c>
    </row>
    <row r="135" spans="1:51">
      <c r="A135" s="1">
        <v>1365</v>
      </c>
      <c r="B135" s="1" t="s">
        <v>1764</v>
      </c>
      <c r="C135" s="1">
        <v>4</v>
      </c>
      <c r="D135" s="1" t="s">
        <v>1765</v>
      </c>
      <c r="E135" s="1" t="s">
        <v>518</v>
      </c>
      <c r="F135" s="1">
        <v>5</v>
      </c>
      <c r="G135" s="1" t="s">
        <v>272</v>
      </c>
      <c r="H135" s="1">
        <v>0</v>
      </c>
      <c r="I135" s="1" t="s">
        <v>519</v>
      </c>
      <c r="J135" s="15">
        <v>1</v>
      </c>
      <c r="K135" s="15">
        <v>26</v>
      </c>
      <c r="L135" s="15">
        <v>24</v>
      </c>
      <c r="M135" s="15">
        <v>2</v>
      </c>
      <c r="N135" s="15">
        <v>26</v>
      </c>
      <c r="O135" s="15">
        <v>24</v>
      </c>
      <c r="P135" s="15">
        <v>2</v>
      </c>
      <c r="Q135" s="15">
        <v>0</v>
      </c>
      <c r="R135" s="15">
        <v>0</v>
      </c>
      <c r="S135" s="15">
        <v>0</v>
      </c>
      <c r="T135" s="15">
        <v>0</v>
      </c>
      <c r="U135" s="15">
        <v>0</v>
      </c>
      <c r="V135" s="15">
        <v>0</v>
      </c>
      <c r="W135" s="15">
        <v>0</v>
      </c>
      <c r="X135" s="15">
        <v>1</v>
      </c>
      <c r="Y135" s="15">
        <v>26</v>
      </c>
      <c r="Z135" s="15">
        <v>24</v>
      </c>
      <c r="AA135" s="15">
        <v>2</v>
      </c>
      <c r="AB135" s="15">
        <v>26</v>
      </c>
      <c r="AC135" s="15">
        <v>24</v>
      </c>
      <c r="AD135" s="15">
        <v>2</v>
      </c>
      <c r="AE135" s="15">
        <v>1</v>
      </c>
      <c r="AF135" s="15">
        <v>26</v>
      </c>
      <c r="AG135" s="15">
        <v>24</v>
      </c>
      <c r="AH135" s="15">
        <v>2</v>
      </c>
      <c r="AI135" s="15">
        <v>26</v>
      </c>
      <c r="AJ135" s="15">
        <v>24</v>
      </c>
      <c r="AK135" s="15">
        <v>2</v>
      </c>
      <c r="AL135" s="15">
        <v>0</v>
      </c>
      <c r="AM135" s="15">
        <v>0</v>
      </c>
      <c r="AN135" s="15">
        <v>0</v>
      </c>
      <c r="AO135" s="15">
        <v>0</v>
      </c>
      <c r="AP135" s="15">
        <v>0</v>
      </c>
      <c r="AQ135" s="15">
        <v>0</v>
      </c>
      <c r="AR135" s="15">
        <v>0</v>
      </c>
      <c r="AS135" s="15">
        <v>0</v>
      </c>
      <c r="AT135" s="15">
        <v>0</v>
      </c>
      <c r="AU135" s="15">
        <v>0</v>
      </c>
      <c r="AV135" s="15">
        <v>0</v>
      </c>
      <c r="AW135" s="15">
        <v>0</v>
      </c>
      <c r="AX135" s="15">
        <v>0</v>
      </c>
      <c r="AY135" s="15">
        <v>0</v>
      </c>
    </row>
    <row r="136" spans="1:51">
      <c r="A136" s="1">
        <v>1376</v>
      </c>
      <c r="B136" s="1" t="s">
        <v>1764</v>
      </c>
      <c r="C136" s="1">
        <v>4</v>
      </c>
      <c r="D136" s="1" t="s">
        <v>1765</v>
      </c>
      <c r="E136" s="1" t="s">
        <v>520</v>
      </c>
      <c r="F136" s="1">
        <v>5</v>
      </c>
      <c r="G136" s="1" t="s">
        <v>272</v>
      </c>
      <c r="H136" s="1">
        <v>0</v>
      </c>
      <c r="I136" s="1" t="s">
        <v>521</v>
      </c>
      <c r="J136" s="15">
        <v>0</v>
      </c>
      <c r="K136" s="15">
        <v>0</v>
      </c>
      <c r="L136" s="15">
        <v>0</v>
      </c>
      <c r="M136" s="15">
        <v>0</v>
      </c>
      <c r="N136" s="15">
        <v>0</v>
      </c>
      <c r="O136" s="15">
        <v>0</v>
      </c>
      <c r="P136" s="15">
        <v>0</v>
      </c>
      <c r="Q136" s="15">
        <v>0</v>
      </c>
      <c r="R136" s="15">
        <v>0</v>
      </c>
      <c r="S136" s="15">
        <v>0</v>
      </c>
      <c r="T136" s="15">
        <v>0</v>
      </c>
      <c r="U136" s="15">
        <v>0</v>
      </c>
      <c r="V136" s="15">
        <v>0</v>
      </c>
      <c r="W136" s="15">
        <v>0</v>
      </c>
      <c r="X136" s="15">
        <v>0</v>
      </c>
      <c r="Y136" s="15">
        <v>0</v>
      </c>
      <c r="Z136" s="15">
        <v>0</v>
      </c>
      <c r="AA136" s="15">
        <v>0</v>
      </c>
      <c r="AB136" s="15">
        <v>0</v>
      </c>
      <c r="AC136" s="15">
        <v>0</v>
      </c>
      <c r="AD136" s="15">
        <v>0</v>
      </c>
      <c r="AE136" s="15">
        <v>0</v>
      </c>
      <c r="AF136" s="15">
        <v>0</v>
      </c>
      <c r="AG136" s="15">
        <v>0</v>
      </c>
      <c r="AH136" s="15">
        <v>0</v>
      </c>
      <c r="AI136" s="15">
        <v>0</v>
      </c>
      <c r="AJ136" s="15">
        <v>0</v>
      </c>
      <c r="AK136" s="15">
        <v>0</v>
      </c>
      <c r="AL136" s="15">
        <v>0</v>
      </c>
      <c r="AM136" s="15">
        <v>0</v>
      </c>
      <c r="AN136" s="15">
        <v>0</v>
      </c>
      <c r="AO136" s="15">
        <v>0</v>
      </c>
      <c r="AP136" s="15">
        <v>0</v>
      </c>
      <c r="AQ136" s="15">
        <v>0</v>
      </c>
      <c r="AR136" s="15">
        <v>0</v>
      </c>
      <c r="AS136" s="15">
        <v>0</v>
      </c>
      <c r="AT136" s="15">
        <v>0</v>
      </c>
      <c r="AU136" s="15">
        <v>0</v>
      </c>
      <c r="AV136" s="15">
        <v>0</v>
      </c>
      <c r="AW136" s="15">
        <v>0</v>
      </c>
      <c r="AX136" s="15">
        <v>0</v>
      </c>
      <c r="AY136" s="15">
        <v>0</v>
      </c>
    </row>
    <row r="137" spans="1:51">
      <c r="A137" s="1">
        <v>1387</v>
      </c>
      <c r="B137" s="1" t="s">
        <v>1764</v>
      </c>
      <c r="C137" s="1">
        <v>4</v>
      </c>
      <c r="D137" s="1" t="s">
        <v>1765</v>
      </c>
      <c r="E137" s="1" t="s">
        <v>522</v>
      </c>
      <c r="F137" s="1">
        <v>5</v>
      </c>
      <c r="G137" s="1" t="s">
        <v>272</v>
      </c>
      <c r="H137" s="1">
        <v>0</v>
      </c>
      <c r="I137" s="1" t="s">
        <v>523</v>
      </c>
      <c r="J137" s="15">
        <v>1</v>
      </c>
      <c r="K137" s="15">
        <v>81</v>
      </c>
      <c r="L137" s="15">
        <v>24</v>
      </c>
      <c r="M137" s="15">
        <v>57</v>
      </c>
      <c r="N137" s="15">
        <v>76</v>
      </c>
      <c r="O137" s="15">
        <v>19</v>
      </c>
      <c r="P137" s="15">
        <v>57</v>
      </c>
      <c r="Q137" s="15">
        <v>0</v>
      </c>
      <c r="R137" s="15">
        <v>0</v>
      </c>
      <c r="S137" s="15">
        <v>0</v>
      </c>
      <c r="T137" s="15">
        <v>0</v>
      </c>
      <c r="U137" s="15">
        <v>0</v>
      </c>
      <c r="V137" s="15">
        <v>0</v>
      </c>
      <c r="W137" s="15">
        <v>0</v>
      </c>
      <c r="X137" s="15">
        <v>1</v>
      </c>
      <c r="Y137" s="15">
        <v>81</v>
      </c>
      <c r="Z137" s="15">
        <v>24</v>
      </c>
      <c r="AA137" s="15">
        <v>57</v>
      </c>
      <c r="AB137" s="15">
        <v>76</v>
      </c>
      <c r="AC137" s="15">
        <v>19</v>
      </c>
      <c r="AD137" s="15">
        <v>57</v>
      </c>
      <c r="AE137" s="15">
        <v>1</v>
      </c>
      <c r="AF137" s="15">
        <v>81</v>
      </c>
      <c r="AG137" s="15">
        <v>24</v>
      </c>
      <c r="AH137" s="15">
        <v>57</v>
      </c>
      <c r="AI137" s="15">
        <v>76</v>
      </c>
      <c r="AJ137" s="15">
        <v>19</v>
      </c>
      <c r="AK137" s="15">
        <v>57</v>
      </c>
      <c r="AL137" s="15">
        <v>0</v>
      </c>
      <c r="AM137" s="15">
        <v>0</v>
      </c>
      <c r="AN137" s="15">
        <v>0</v>
      </c>
      <c r="AO137" s="15">
        <v>0</v>
      </c>
      <c r="AP137" s="15">
        <v>0</v>
      </c>
      <c r="AQ137" s="15">
        <v>0</v>
      </c>
      <c r="AR137" s="15">
        <v>0</v>
      </c>
      <c r="AS137" s="15">
        <v>0</v>
      </c>
      <c r="AT137" s="15">
        <v>0</v>
      </c>
      <c r="AU137" s="15">
        <v>0</v>
      </c>
      <c r="AV137" s="15">
        <v>0</v>
      </c>
      <c r="AW137" s="15">
        <v>0</v>
      </c>
      <c r="AX137" s="15">
        <v>0</v>
      </c>
      <c r="AY137" s="15">
        <v>0</v>
      </c>
    </row>
    <row r="138" spans="1:51">
      <c r="A138" s="1">
        <v>1398</v>
      </c>
      <c r="B138" s="1" t="s">
        <v>1764</v>
      </c>
      <c r="C138" s="1">
        <v>4</v>
      </c>
      <c r="D138" s="1" t="s">
        <v>1765</v>
      </c>
      <c r="E138" s="1" t="s">
        <v>524</v>
      </c>
      <c r="F138" s="1">
        <v>5</v>
      </c>
      <c r="G138" s="1" t="s">
        <v>272</v>
      </c>
      <c r="H138" s="1">
        <v>0</v>
      </c>
      <c r="I138" s="1" t="s">
        <v>525</v>
      </c>
      <c r="J138" s="15">
        <v>0</v>
      </c>
      <c r="K138" s="15">
        <v>0</v>
      </c>
      <c r="L138" s="15">
        <v>0</v>
      </c>
      <c r="M138" s="15">
        <v>0</v>
      </c>
      <c r="N138" s="15">
        <v>0</v>
      </c>
      <c r="O138" s="15">
        <v>0</v>
      </c>
      <c r="P138" s="15">
        <v>0</v>
      </c>
      <c r="Q138" s="15">
        <v>0</v>
      </c>
      <c r="R138" s="15">
        <v>0</v>
      </c>
      <c r="S138" s="15">
        <v>0</v>
      </c>
      <c r="T138" s="15">
        <v>0</v>
      </c>
      <c r="U138" s="15">
        <v>0</v>
      </c>
      <c r="V138" s="15">
        <v>0</v>
      </c>
      <c r="W138" s="15">
        <v>0</v>
      </c>
      <c r="X138" s="15">
        <v>0</v>
      </c>
      <c r="Y138" s="15">
        <v>0</v>
      </c>
      <c r="Z138" s="15">
        <v>0</v>
      </c>
      <c r="AA138" s="15">
        <v>0</v>
      </c>
      <c r="AB138" s="15">
        <v>0</v>
      </c>
      <c r="AC138" s="15">
        <v>0</v>
      </c>
      <c r="AD138" s="15">
        <v>0</v>
      </c>
      <c r="AE138" s="15">
        <v>0</v>
      </c>
      <c r="AF138" s="15">
        <v>0</v>
      </c>
      <c r="AG138" s="15">
        <v>0</v>
      </c>
      <c r="AH138" s="15">
        <v>0</v>
      </c>
      <c r="AI138" s="15">
        <v>0</v>
      </c>
      <c r="AJ138" s="15">
        <v>0</v>
      </c>
      <c r="AK138" s="15">
        <v>0</v>
      </c>
      <c r="AL138" s="15">
        <v>0</v>
      </c>
      <c r="AM138" s="15">
        <v>0</v>
      </c>
      <c r="AN138" s="15">
        <v>0</v>
      </c>
      <c r="AO138" s="15">
        <v>0</v>
      </c>
      <c r="AP138" s="15">
        <v>0</v>
      </c>
      <c r="AQ138" s="15">
        <v>0</v>
      </c>
      <c r="AR138" s="15">
        <v>0</v>
      </c>
      <c r="AS138" s="15">
        <v>0</v>
      </c>
      <c r="AT138" s="15">
        <v>0</v>
      </c>
      <c r="AU138" s="15">
        <v>0</v>
      </c>
      <c r="AV138" s="15">
        <v>0</v>
      </c>
      <c r="AW138" s="15">
        <v>0</v>
      </c>
      <c r="AX138" s="15">
        <v>0</v>
      </c>
      <c r="AY138" s="15">
        <v>0</v>
      </c>
    </row>
    <row r="139" spans="1:51">
      <c r="A139" s="1">
        <v>1409</v>
      </c>
      <c r="B139" s="1" t="s">
        <v>1764</v>
      </c>
      <c r="C139" s="1">
        <v>4</v>
      </c>
      <c r="D139" s="1" t="s">
        <v>1765</v>
      </c>
      <c r="E139" s="1" t="s">
        <v>526</v>
      </c>
      <c r="F139" s="1">
        <v>5</v>
      </c>
      <c r="G139" s="1" t="s">
        <v>272</v>
      </c>
      <c r="H139" s="1">
        <v>0</v>
      </c>
      <c r="I139" s="1" t="s">
        <v>527</v>
      </c>
      <c r="J139" s="15">
        <v>0</v>
      </c>
      <c r="K139" s="15">
        <v>0</v>
      </c>
      <c r="L139" s="15">
        <v>0</v>
      </c>
      <c r="M139" s="15">
        <v>0</v>
      </c>
      <c r="N139" s="15">
        <v>0</v>
      </c>
      <c r="O139" s="15">
        <v>0</v>
      </c>
      <c r="P139" s="15">
        <v>0</v>
      </c>
      <c r="Q139" s="15">
        <v>0</v>
      </c>
      <c r="R139" s="15">
        <v>0</v>
      </c>
      <c r="S139" s="15">
        <v>0</v>
      </c>
      <c r="T139" s="15">
        <v>0</v>
      </c>
      <c r="U139" s="15">
        <v>0</v>
      </c>
      <c r="V139" s="15">
        <v>0</v>
      </c>
      <c r="W139" s="15">
        <v>0</v>
      </c>
      <c r="X139" s="15">
        <v>0</v>
      </c>
      <c r="Y139" s="15">
        <v>0</v>
      </c>
      <c r="Z139" s="15">
        <v>0</v>
      </c>
      <c r="AA139" s="15">
        <v>0</v>
      </c>
      <c r="AB139" s="15">
        <v>0</v>
      </c>
      <c r="AC139" s="15">
        <v>0</v>
      </c>
      <c r="AD139" s="15">
        <v>0</v>
      </c>
      <c r="AE139" s="15">
        <v>0</v>
      </c>
      <c r="AF139" s="15">
        <v>0</v>
      </c>
      <c r="AG139" s="15">
        <v>0</v>
      </c>
      <c r="AH139" s="15">
        <v>0</v>
      </c>
      <c r="AI139" s="15">
        <v>0</v>
      </c>
      <c r="AJ139" s="15">
        <v>0</v>
      </c>
      <c r="AK139" s="15">
        <v>0</v>
      </c>
      <c r="AL139" s="15">
        <v>0</v>
      </c>
      <c r="AM139" s="15">
        <v>0</v>
      </c>
      <c r="AN139" s="15">
        <v>0</v>
      </c>
      <c r="AO139" s="15">
        <v>0</v>
      </c>
      <c r="AP139" s="15">
        <v>0</v>
      </c>
      <c r="AQ139" s="15">
        <v>0</v>
      </c>
      <c r="AR139" s="15">
        <v>0</v>
      </c>
      <c r="AS139" s="15">
        <v>0</v>
      </c>
      <c r="AT139" s="15">
        <v>0</v>
      </c>
      <c r="AU139" s="15">
        <v>0</v>
      </c>
      <c r="AV139" s="15">
        <v>0</v>
      </c>
      <c r="AW139" s="15">
        <v>0</v>
      </c>
      <c r="AX139" s="15">
        <v>0</v>
      </c>
      <c r="AY139" s="15">
        <v>0</v>
      </c>
    </row>
    <row r="140" spans="1:51">
      <c r="A140" s="1">
        <v>1420</v>
      </c>
      <c r="B140" s="1" t="s">
        <v>1764</v>
      </c>
      <c r="C140" s="1">
        <v>4</v>
      </c>
      <c r="D140" s="1" t="s">
        <v>1765</v>
      </c>
      <c r="E140" s="1" t="s">
        <v>528</v>
      </c>
      <c r="F140" s="1">
        <v>4</v>
      </c>
      <c r="G140" s="1" t="s">
        <v>272</v>
      </c>
      <c r="H140" s="1">
        <v>0</v>
      </c>
      <c r="I140" s="1" t="s">
        <v>529</v>
      </c>
      <c r="J140" s="15">
        <v>2</v>
      </c>
      <c r="K140" s="15">
        <v>13</v>
      </c>
      <c r="L140" s="15">
        <v>12</v>
      </c>
      <c r="M140" s="15">
        <v>1</v>
      </c>
      <c r="N140" s="15">
        <v>11</v>
      </c>
      <c r="O140" s="15">
        <v>10</v>
      </c>
      <c r="P140" s="15">
        <v>1</v>
      </c>
      <c r="Q140" s="15">
        <v>0</v>
      </c>
      <c r="R140" s="15">
        <v>0</v>
      </c>
      <c r="S140" s="15">
        <v>0</v>
      </c>
      <c r="T140" s="15">
        <v>0</v>
      </c>
      <c r="U140" s="15">
        <v>0</v>
      </c>
      <c r="V140" s="15">
        <v>0</v>
      </c>
      <c r="W140" s="15">
        <v>0</v>
      </c>
      <c r="X140" s="15">
        <v>2</v>
      </c>
      <c r="Y140" s="15">
        <v>13</v>
      </c>
      <c r="Z140" s="15">
        <v>12</v>
      </c>
      <c r="AA140" s="15">
        <v>1</v>
      </c>
      <c r="AB140" s="15">
        <v>11</v>
      </c>
      <c r="AC140" s="15">
        <v>10</v>
      </c>
      <c r="AD140" s="15">
        <v>1</v>
      </c>
      <c r="AE140" s="15">
        <v>2</v>
      </c>
      <c r="AF140" s="15">
        <v>13</v>
      </c>
      <c r="AG140" s="15">
        <v>12</v>
      </c>
      <c r="AH140" s="15">
        <v>1</v>
      </c>
      <c r="AI140" s="15">
        <v>11</v>
      </c>
      <c r="AJ140" s="15">
        <v>10</v>
      </c>
      <c r="AK140" s="15">
        <v>1</v>
      </c>
      <c r="AL140" s="15">
        <v>0</v>
      </c>
      <c r="AM140" s="15">
        <v>0</v>
      </c>
      <c r="AN140" s="15">
        <v>0</v>
      </c>
      <c r="AO140" s="15">
        <v>0</v>
      </c>
      <c r="AP140" s="15">
        <v>0</v>
      </c>
      <c r="AQ140" s="15">
        <v>0</v>
      </c>
      <c r="AR140" s="15">
        <v>0</v>
      </c>
      <c r="AS140" s="15">
        <v>0</v>
      </c>
      <c r="AT140" s="15">
        <v>0</v>
      </c>
      <c r="AU140" s="15">
        <v>0</v>
      </c>
      <c r="AV140" s="15">
        <v>0</v>
      </c>
      <c r="AW140" s="15">
        <v>0</v>
      </c>
      <c r="AX140" s="15">
        <v>0</v>
      </c>
      <c r="AY140" s="15">
        <v>0</v>
      </c>
    </row>
    <row r="141" spans="1:51">
      <c r="A141" s="1">
        <v>1431</v>
      </c>
      <c r="B141" s="1" t="s">
        <v>1764</v>
      </c>
      <c r="C141" s="1">
        <v>4</v>
      </c>
      <c r="D141" s="1" t="s">
        <v>1765</v>
      </c>
      <c r="E141" s="1" t="s">
        <v>530</v>
      </c>
      <c r="F141" s="1">
        <v>5</v>
      </c>
      <c r="G141" s="1" t="s">
        <v>272</v>
      </c>
      <c r="H141" s="1">
        <v>0</v>
      </c>
      <c r="I141" s="1" t="s">
        <v>531</v>
      </c>
      <c r="J141" s="15">
        <v>0</v>
      </c>
      <c r="K141" s="15">
        <v>0</v>
      </c>
      <c r="L141" s="15">
        <v>0</v>
      </c>
      <c r="M141" s="15">
        <v>0</v>
      </c>
      <c r="N141" s="15">
        <v>0</v>
      </c>
      <c r="O141" s="15">
        <v>0</v>
      </c>
      <c r="P141" s="15">
        <v>0</v>
      </c>
      <c r="Q141" s="15">
        <v>0</v>
      </c>
      <c r="R141" s="15">
        <v>0</v>
      </c>
      <c r="S141" s="15">
        <v>0</v>
      </c>
      <c r="T141" s="15">
        <v>0</v>
      </c>
      <c r="U141" s="15">
        <v>0</v>
      </c>
      <c r="V141" s="15">
        <v>0</v>
      </c>
      <c r="W141" s="15">
        <v>0</v>
      </c>
      <c r="X141" s="15">
        <v>0</v>
      </c>
      <c r="Y141" s="15">
        <v>0</v>
      </c>
      <c r="Z141" s="15">
        <v>0</v>
      </c>
      <c r="AA141" s="15">
        <v>0</v>
      </c>
      <c r="AB141" s="15">
        <v>0</v>
      </c>
      <c r="AC141" s="15">
        <v>0</v>
      </c>
      <c r="AD141" s="15">
        <v>0</v>
      </c>
      <c r="AE141" s="15">
        <v>0</v>
      </c>
      <c r="AF141" s="15">
        <v>0</v>
      </c>
      <c r="AG141" s="15">
        <v>0</v>
      </c>
      <c r="AH141" s="15">
        <v>0</v>
      </c>
      <c r="AI141" s="15">
        <v>0</v>
      </c>
      <c r="AJ141" s="15">
        <v>0</v>
      </c>
      <c r="AK141" s="15">
        <v>0</v>
      </c>
      <c r="AL141" s="15">
        <v>0</v>
      </c>
      <c r="AM141" s="15">
        <v>0</v>
      </c>
      <c r="AN141" s="15">
        <v>0</v>
      </c>
      <c r="AO141" s="15">
        <v>0</v>
      </c>
      <c r="AP141" s="15">
        <v>0</v>
      </c>
      <c r="AQ141" s="15">
        <v>0</v>
      </c>
      <c r="AR141" s="15">
        <v>0</v>
      </c>
      <c r="AS141" s="15">
        <v>0</v>
      </c>
      <c r="AT141" s="15">
        <v>0</v>
      </c>
      <c r="AU141" s="15">
        <v>0</v>
      </c>
      <c r="AV141" s="15">
        <v>0</v>
      </c>
      <c r="AW141" s="15">
        <v>0</v>
      </c>
      <c r="AX141" s="15">
        <v>0</v>
      </c>
      <c r="AY141" s="15">
        <v>0</v>
      </c>
    </row>
    <row r="142" spans="1:51">
      <c r="A142" s="1">
        <v>1442</v>
      </c>
      <c r="B142" s="1" t="s">
        <v>1764</v>
      </c>
      <c r="C142" s="1">
        <v>4</v>
      </c>
      <c r="D142" s="1" t="s">
        <v>1765</v>
      </c>
      <c r="E142" s="1" t="s">
        <v>532</v>
      </c>
      <c r="F142" s="1">
        <v>5</v>
      </c>
      <c r="G142" s="1" t="s">
        <v>272</v>
      </c>
      <c r="H142" s="1">
        <v>0</v>
      </c>
      <c r="I142" s="1" t="s">
        <v>533</v>
      </c>
      <c r="J142" s="15">
        <v>0</v>
      </c>
      <c r="K142" s="15">
        <v>0</v>
      </c>
      <c r="L142" s="15">
        <v>0</v>
      </c>
      <c r="M142" s="15">
        <v>0</v>
      </c>
      <c r="N142" s="15">
        <v>0</v>
      </c>
      <c r="O142" s="15">
        <v>0</v>
      </c>
      <c r="P142" s="15">
        <v>0</v>
      </c>
      <c r="Q142" s="15">
        <v>0</v>
      </c>
      <c r="R142" s="15">
        <v>0</v>
      </c>
      <c r="S142" s="15">
        <v>0</v>
      </c>
      <c r="T142" s="15">
        <v>0</v>
      </c>
      <c r="U142" s="15">
        <v>0</v>
      </c>
      <c r="V142" s="15">
        <v>0</v>
      </c>
      <c r="W142" s="15">
        <v>0</v>
      </c>
      <c r="X142" s="15">
        <v>0</v>
      </c>
      <c r="Y142" s="15">
        <v>0</v>
      </c>
      <c r="Z142" s="15">
        <v>0</v>
      </c>
      <c r="AA142" s="15">
        <v>0</v>
      </c>
      <c r="AB142" s="15">
        <v>0</v>
      </c>
      <c r="AC142" s="15">
        <v>0</v>
      </c>
      <c r="AD142" s="15">
        <v>0</v>
      </c>
      <c r="AE142" s="15">
        <v>0</v>
      </c>
      <c r="AF142" s="15">
        <v>0</v>
      </c>
      <c r="AG142" s="15">
        <v>0</v>
      </c>
      <c r="AH142" s="15">
        <v>0</v>
      </c>
      <c r="AI142" s="15">
        <v>0</v>
      </c>
      <c r="AJ142" s="15">
        <v>0</v>
      </c>
      <c r="AK142" s="15">
        <v>0</v>
      </c>
      <c r="AL142" s="15">
        <v>0</v>
      </c>
      <c r="AM142" s="15">
        <v>0</v>
      </c>
      <c r="AN142" s="15">
        <v>0</v>
      </c>
      <c r="AO142" s="15">
        <v>0</v>
      </c>
      <c r="AP142" s="15">
        <v>0</v>
      </c>
      <c r="AQ142" s="15">
        <v>0</v>
      </c>
      <c r="AR142" s="15">
        <v>0</v>
      </c>
      <c r="AS142" s="15">
        <v>0</v>
      </c>
      <c r="AT142" s="15">
        <v>0</v>
      </c>
      <c r="AU142" s="15">
        <v>0</v>
      </c>
      <c r="AV142" s="15">
        <v>0</v>
      </c>
      <c r="AW142" s="15">
        <v>0</v>
      </c>
      <c r="AX142" s="15">
        <v>0</v>
      </c>
      <c r="AY142" s="15">
        <v>0</v>
      </c>
    </row>
    <row r="143" spans="1:51">
      <c r="A143" s="1">
        <v>1453</v>
      </c>
      <c r="B143" s="1" t="s">
        <v>1764</v>
      </c>
      <c r="C143" s="1">
        <v>4</v>
      </c>
      <c r="D143" s="1" t="s">
        <v>1765</v>
      </c>
      <c r="E143" s="1" t="s">
        <v>534</v>
      </c>
      <c r="F143" s="1">
        <v>5</v>
      </c>
      <c r="G143" s="1" t="s">
        <v>272</v>
      </c>
      <c r="H143" s="1">
        <v>0</v>
      </c>
      <c r="I143" s="1" t="s">
        <v>535</v>
      </c>
      <c r="J143" s="15">
        <v>0</v>
      </c>
      <c r="K143" s="15">
        <v>0</v>
      </c>
      <c r="L143" s="15">
        <v>0</v>
      </c>
      <c r="M143" s="15">
        <v>0</v>
      </c>
      <c r="N143" s="15">
        <v>0</v>
      </c>
      <c r="O143" s="15">
        <v>0</v>
      </c>
      <c r="P143" s="15">
        <v>0</v>
      </c>
      <c r="Q143" s="15">
        <v>0</v>
      </c>
      <c r="R143" s="15">
        <v>0</v>
      </c>
      <c r="S143" s="15">
        <v>0</v>
      </c>
      <c r="T143" s="15">
        <v>0</v>
      </c>
      <c r="U143" s="15">
        <v>0</v>
      </c>
      <c r="V143" s="15">
        <v>0</v>
      </c>
      <c r="W143" s="15">
        <v>0</v>
      </c>
      <c r="X143" s="15">
        <v>0</v>
      </c>
      <c r="Y143" s="15">
        <v>0</v>
      </c>
      <c r="Z143" s="15">
        <v>0</v>
      </c>
      <c r="AA143" s="15">
        <v>0</v>
      </c>
      <c r="AB143" s="15">
        <v>0</v>
      </c>
      <c r="AC143" s="15">
        <v>0</v>
      </c>
      <c r="AD143" s="15">
        <v>0</v>
      </c>
      <c r="AE143" s="15">
        <v>0</v>
      </c>
      <c r="AF143" s="15">
        <v>0</v>
      </c>
      <c r="AG143" s="15">
        <v>0</v>
      </c>
      <c r="AH143" s="15">
        <v>0</v>
      </c>
      <c r="AI143" s="15">
        <v>0</v>
      </c>
      <c r="AJ143" s="15">
        <v>0</v>
      </c>
      <c r="AK143" s="15">
        <v>0</v>
      </c>
      <c r="AL143" s="15">
        <v>0</v>
      </c>
      <c r="AM143" s="15">
        <v>0</v>
      </c>
      <c r="AN143" s="15">
        <v>0</v>
      </c>
      <c r="AO143" s="15">
        <v>0</v>
      </c>
      <c r="AP143" s="15">
        <v>0</v>
      </c>
      <c r="AQ143" s="15">
        <v>0</v>
      </c>
      <c r="AR143" s="15">
        <v>0</v>
      </c>
      <c r="AS143" s="15">
        <v>0</v>
      </c>
      <c r="AT143" s="15">
        <v>0</v>
      </c>
      <c r="AU143" s="15">
        <v>0</v>
      </c>
      <c r="AV143" s="15">
        <v>0</v>
      </c>
      <c r="AW143" s="15">
        <v>0</v>
      </c>
      <c r="AX143" s="15">
        <v>0</v>
      </c>
      <c r="AY143" s="15">
        <v>0</v>
      </c>
    </row>
    <row r="144" spans="1:51">
      <c r="A144" s="1">
        <v>1464</v>
      </c>
      <c r="B144" s="1" t="s">
        <v>1764</v>
      </c>
      <c r="C144" s="1">
        <v>4</v>
      </c>
      <c r="D144" s="1" t="s">
        <v>1765</v>
      </c>
      <c r="E144" s="1" t="s">
        <v>536</v>
      </c>
      <c r="F144" s="1">
        <v>5</v>
      </c>
      <c r="G144" s="1" t="s">
        <v>272</v>
      </c>
      <c r="H144" s="1">
        <v>0</v>
      </c>
      <c r="I144" s="1" t="s">
        <v>537</v>
      </c>
      <c r="J144" s="15">
        <v>0</v>
      </c>
      <c r="K144" s="15">
        <v>0</v>
      </c>
      <c r="L144" s="15">
        <v>0</v>
      </c>
      <c r="M144" s="15">
        <v>0</v>
      </c>
      <c r="N144" s="15">
        <v>0</v>
      </c>
      <c r="O144" s="15">
        <v>0</v>
      </c>
      <c r="P144" s="15">
        <v>0</v>
      </c>
      <c r="Q144" s="15">
        <v>0</v>
      </c>
      <c r="R144" s="15">
        <v>0</v>
      </c>
      <c r="S144" s="15">
        <v>0</v>
      </c>
      <c r="T144" s="15">
        <v>0</v>
      </c>
      <c r="U144" s="15">
        <v>0</v>
      </c>
      <c r="V144" s="15">
        <v>0</v>
      </c>
      <c r="W144" s="15">
        <v>0</v>
      </c>
      <c r="X144" s="15">
        <v>0</v>
      </c>
      <c r="Y144" s="15">
        <v>0</v>
      </c>
      <c r="Z144" s="15">
        <v>0</v>
      </c>
      <c r="AA144" s="15">
        <v>0</v>
      </c>
      <c r="AB144" s="15">
        <v>0</v>
      </c>
      <c r="AC144" s="15">
        <v>0</v>
      </c>
      <c r="AD144" s="15">
        <v>0</v>
      </c>
      <c r="AE144" s="15">
        <v>0</v>
      </c>
      <c r="AF144" s="15">
        <v>0</v>
      </c>
      <c r="AG144" s="15">
        <v>0</v>
      </c>
      <c r="AH144" s="15">
        <v>0</v>
      </c>
      <c r="AI144" s="15">
        <v>0</v>
      </c>
      <c r="AJ144" s="15">
        <v>0</v>
      </c>
      <c r="AK144" s="15">
        <v>0</v>
      </c>
      <c r="AL144" s="15">
        <v>0</v>
      </c>
      <c r="AM144" s="15">
        <v>0</v>
      </c>
      <c r="AN144" s="15">
        <v>0</v>
      </c>
      <c r="AO144" s="15">
        <v>0</v>
      </c>
      <c r="AP144" s="15">
        <v>0</v>
      </c>
      <c r="AQ144" s="15">
        <v>0</v>
      </c>
      <c r="AR144" s="15">
        <v>0</v>
      </c>
      <c r="AS144" s="15">
        <v>0</v>
      </c>
      <c r="AT144" s="15">
        <v>0</v>
      </c>
      <c r="AU144" s="15">
        <v>0</v>
      </c>
      <c r="AV144" s="15">
        <v>0</v>
      </c>
      <c r="AW144" s="15">
        <v>0</v>
      </c>
      <c r="AX144" s="15">
        <v>0</v>
      </c>
      <c r="AY144" s="15">
        <v>0</v>
      </c>
    </row>
    <row r="145" spans="1:51">
      <c r="A145" s="1">
        <v>1475</v>
      </c>
      <c r="B145" s="1" t="s">
        <v>1764</v>
      </c>
      <c r="C145" s="1">
        <v>4</v>
      </c>
      <c r="D145" s="1" t="s">
        <v>1765</v>
      </c>
      <c r="E145" s="1" t="s">
        <v>538</v>
      </c>
      <c r="F145" s="1">
        <v>5</v>
      </c>
      <c r="G145" s="1" t="s">
        <v>272</v>
      </c>
      <c r="H145" s="1">
        <v>0</v>
      </c>
      <c r="I145" s="1" t="s">
        <v>539</v>
      </c>
      <c r="J145" s="15">
        <v>2</v>
      </c>
      <c r="K145" s="15">
        <v>13</v>
      </c>
      <c r="L145" s="15">
        <v>12</v>
      </c>
      <c r="M145" s="15">
        <v>1</v>
      </c>
      <c r="N145" s="15">
        <v>11</v>
      </c>
      <c r="O145" s="15">
        <v>10</v>
      </c>
      <c r="P145" s="15">
        <v>1</v>
      </c>
      <c r="Q145" s="15">
        <v>0</v>
      </c>
      <c r="R145" s="15">
        <v>0</v>
      </c>
      <c r="S145" s="15">
        <v>0</v>
      </c>
      <c r="T145" s="15">
        <v>0</v>
      </c>
      <c r="U145" s="15">
        <v>0</v>
      </c>
      <c r="V145" s="15">
        <v>0</v>
      </c>
      <c r="W145" s="15">
        <v>0</v>
      </c>
      <c r="X145" s="15">
        <v>2</v>
      </c>
      <c r="Y145" s="15">
        <v>13</v>
      </c>
      <c r="Z145" s="15">
        <v>12</v>
      </c>
      <c r="AA145" s="15">
        <v>1</v>
      </c>
      <c r="AB145" s="15">
        <v>11</v>
      </c>
      <c r="AC145" s="15">
        <v>10</v>
      </c>
      <c r="AD145" s="15">
        <v>1</v>
      </c>
      <c r="AE145" s="15">
        <v>2</v>
      </c>
      <c r="AF145" s="15">
        <v>13</v>
      </c>
      <c r="AG145" s="15">
        <v>12</v>
      </c>
      <c r="AH145" s="15">
        <v>1</v>
      </c>
      <c r="AI145" s="15">
        <v>11</v>
      </c>
      <c r="AJ145" s="15">
        <v>10</v>
      </c>
      <c r="AK145" s="15">
        <v>1</v>
      </c>
      <c r="AL145" s="15">
        <v>0</v>
      </c>
      <c r="AM145" s="15">
        <v>0</v>
      </c>
      <c r="AN145" s="15">
        <v>0</v>
      </c>
      <c r="AO145" s="15">
        <v>0</v>
      </c>
      <c r="AP145" s="15">
        <v>0</v>
      </c>
      <c r="AQ145" s="15">
        <v>0</v>
      </c>
      <c r="AR145" s="15">
        <v>0</v>
      </c>
      <c r="AS145" s="15">
        <v>0</v>
      </c>
      <c r="AT145" s="15">
        <v>0</v>
      </c>
      <c r="AU145" s="15">
        <v>0</v>
      </c>
      <c r="AV145" s="15">
        <v>0</v>
      </c>
      <c r="AW145" s="15">
        <v>0</v>
      </c>
      <c r="AX145" s="15">
        <v>0</v>
      </c>
      <c r="AY145" s="15">
        <v>0</v>
      </c>
    </row>
    <row r="146" spans="1:51">
      <c r="A146" s="1">
        <v>1486</v>
      </c>
      <c r="B146" s="1" t="s">
        <v>1764</v>
      </c>
      <c r="C146" s="1">
        <v>4</v>
      </c>
      <c r="D146" s="1" t="s">
        <v>1765</v>
      </c>
      <c r="E146" s="1" t="s">
        <v>540</v>
      </c>
      <c r="F146" s="1">
        <v>5</v>
      </c>
      <c r="G146" s="1" t="s">
        <v>272</v>
      </c>
      <c r="H146" s="1">
        <v>0</v>
      </c>
      <c r="I146" s="1" t="s">
        <v>541</v>
      </c>
      <c r="J146" s="15">
        <v>0</v>
      </c>
      <c r="K146" s="15">
        <v>0</v>
      </c>
      <c r="L146" s="15">
        <v>0</v>
      </c>
      <c r="M146" s="15">
        <v>0</v>
      </c>
      <c r="N146" s="15">
        <v>0</v>
      </c>
      <c r="O146" s="15">
        <v>0</v>
      </c>
      <c r="P146" s="15">
        <v>0</v>
      </c>
      <c r="Q146" s="15">
        <v>0</v>
      </c>
      <c r="R146" s="15">
        <v>0</v>
      </c>
      <c r="S146" s="15">
        <v>0</v>
      </c>
      <c r="T146" s="15">
        <v>0</v>
      </c>
      <c r="U146" s="15">
        <v>0</v>
      </c>
      <c r="V146" s="15">
        <v>0</v>
      </c>
      <c r="W146" s="15">
        <v>0</v>
      </c>
      <c r="X146" s="15">
        <v>0</v>
      </c>
      <c r="Y146" s="15">
        <v>0</v>
      </c>
      <c r="Z146" s="15">
        <v>0</v>
      </c>
      <c r="AA146" s="15">
        <v>0</v>
      </c>
      <c r="AB146" s="15">
        <v>0</v>
      </c>
      <c r="AC146" s="15">
        <v>0</v>
      </c>
      <c r="AD146" s="15">
        <v>0</v>
      </c>
      <c r="AE146" s="15">
        <v>0</v>
      </c>
      <c r="AF146" s="15">
        <v>0</v>
      </c>
      <c r="AG146" s="15">
        <v>0</v>
      </c>
      <c r="AH146" s="15">
        <v>0</v>
      </c>
      <c r="AI146" s="15">
        <v>0</v>
      </c>
      <c r="AJ146" s="15">
        <v>0</v>
      </c>
      <c r="AK146" s="15">
        <v>0</v>
      </c>
      <c r="AL146" s="15">
        <v>0</v>
      </c>
      <c r="AM146" s="15">
        <v>0</v>
      </c>
      <c r="AN146" s="15">
        <v>0</v>
      </c>
      <c r="AO146" s="15">
        <v>0</v>
      </c>
      <c r="AP146" s="15">
        <v>0</v>
      </c>
      <c r="AQ146" s="15">
        <v>0</v>
      </c>
      <c r="AR146" s="15">
        <v>0</v>
      </c>
      <c r="AS146" s="15">
        <v>0</v>
      </c>
      <c r="AT146" s="15">
        <v>0</v>
      </c>
      <c r="AU146" s="15">
        <v>0</v>
      </c>
      <c r="AV146" s="15">
        <v>0</v>
      </c>
      <c r="AW146" s="15">
        <v>0</v>
      </c>
      <c r="AX146" s="15">
        <v>0</v>
      </c>
      <c r="AY146" s="15">
        <v>0</v>
      </c>
    </row>
    <row r="147" spans="1:51">
      <c r="A147" s="1">
        <v>1497</v>
      </c>
      <c r="B147" s="1" t="s">
        <v>1764</v>
      </c>
      <c r="C147" s="1">
        <v>4</v>
      </c>
      <c r="D147" s="1" t="s">
        <v>1765</v>
      </c>
      <c r="E147" s="1" t="s">
        <v>542</v>
      </c>
      <c r="F147" s="1">
        <v>4</v>
      </c>
      <c r="G147" s="1" t="s">
        <v>272</v>
      </c>
      <c r="H147" s="1">
        <v>0</v>
      </c>
      <c r="I147" s="1" t="s">
        <v>543</v>
      </c>
      <c r="J147" s="15">
        <v>4</v>
      </c>
      <c r="K147" s="15">
        <v>19</v>
      </c>
      <c r="L147" s="15">
        <v>16</v>
      </c>
      <c r="M147" s="15">
        <v>3</v>
      </c>
      <c r="N147" s="15">
        <v>13</v>
      </c>
      <c r="O147" s="15">
        <v>11</v>
      </c>
      <c r="P147" s="15">
        <v>2</v>
      </c>
      <c r="Q147" s="15">
        <v>2</v>
      </c>
      <c r="R147" s="15">
        <v>4</v>
      </c>
      <c r="S147" s="15">
        <v>3</v>
      </c>
      <c r="T147" s="15">
        <v>1</v>
      </c>
      <c r="U147" s="15">
        <v>0</v>
      </c>
      <c r="V147" s="15">
        <v>0</v>
      </c>
      <c r="W147" s="15">
        <v>0</v>
      </c>
      <c r="X147" s="15">
        <v>2</v>
      </c>
      <c r="Y147" s="15">
        <v>15</v>
      </c>
      <c r="Z147" s="15">
        <v>13</v>
      </c>
      <c r="AA147" s="15">
        <v>2</v>
      </c>
      <c r="AB147" s="15">
        <v>13</v>
      </c>
      <c r="AC147" s="15">
        <v>11</v>
      </c>
      <c r="AD147" s="15">
        <v>2</v>
      </c>
      <c r="AE147" s="15">
        <v>2</v>
      </c>
      <c r="AF147" s="15">
        <v>15</v>
      </c>
      <c r="AG147" s="15">
        <v>13</v>
      </c>
      <c r="AH147" s="15">
        <v>2</v>
      </c>
      <c r="AI147" s="15">
        <v>13</v>
      </c>
      <c r="AJ147" s="15">
        <v>11</v>
      </c>
      <c r="AK147" s="15">
        <v>2</v>
      </c>
      <c r="AL147" s="15">
        <v>0</v>
      </c>
      <c r="AM147" s="15">
        <v>0</v>
      </c>
      <c r="AN147" s="15">
        <v>0</v>
      </c>
      <c r="AO147" s="15">
        <v>0</v>
      </c>
      <c r="AP147" s="15">
        <v>0</v>
      </c>
      <c r="AQ147" s="15">
        <v>0</v>
      </c>
      <c r="AR147" s="15">
        <v>0</v>
      </c>
      <c r="AS147" s="15">
        <v>0</v>
      </c>
      <c r="AT147" s="15">
        <v>0</v>
      </c>
      <c r="AU147" s="15">
        <v>0</v>
      </c>
      <c r="AV147" s="15">
        <v>0</v>
      </c>
      <c r="AW147" s="15">
        <v>0</v>
      </c>
      <c r="AX147" s="15">
        <v>0</v>
      </c>
      <c r="AY147" s="15">
        <v>0</v>
      </c>
    </row>
    <row r="148" spans="1:51">
      <c r="A148" s="1">
        <v>1508</v>
      </c>
      <c r="B148" s="1" t="s">
        <v>1764</v>
      </c>
      <c r="C148" s="1">
        <v>4</v>
      </c>
      <c r="D148" s="1" t="s">
        <v>1765</v>
      </c>
      <c r="E148" s="1" t="s">
        <v>544</v>
      </c>
      <c r="F148" s="1">
        <v>5</v>
      </c>
      <c r="G148" s="1" t="s">
        <v>272</v>
      </c>
      <c r="H148" s="1">
        <v>0</v>
      </c>
      <c r="I148" s="1" t="s">
        <v>545</v>
      </c>
      <c r="J148" s="15">
        <v>0</v>
      </c>
      <c r="K148" s="15">
        <v>0</v>
      </c>
      <c r="L148" s="15">
        <v>0</v>
      </c>
      <c r="M148" s="15">
        <v>0</v>
      </c>
      <c r="N148" s="15">
        <v>0</v>
      </c>
      <c r="O148" s="15">
        <v>0</v>
      </c>
      <c r="P148" s="15">
        <v>0</v>
      </c>
      <c r="Q148" s="15">
        <v>0</v>
      </c>
      <c r="R148" s="15">
        <v>0</v>
      </c>
      <c r="S148" s="15">
        <v>0</v>
      </c>
      <c r="T148" s="15">
        <v>0</v>
      </c>
      <c r="U148" s="15">
        <v>0</v>
      </c>
      <c r="V148" s="15">
        <v>0</v>
      </c>
      <c r="W148" s="15">
        <v>0</v>
      </c>
      <c r="X148" s="15">
        <v>0</v>
      </c>
      <c r="Y148" s="15">
        <v>0</v>
      </c>
      <c r="Z148" s="15">
        <v>0</v>
      </c>
      <c r="AA148" s="15">
        <v>0</v>
      </c>
      <c r="AB148" s="15">
        <v>0</v>
      </c>
      <c r="AC148" s="15">
        <v>0</v>
      </c>
      <c r="AD148" s="15">
        <v>0</v>
      </c>
      <c r="AE148" s="15">
        <v>0</v>
      </c>
      <c r="AF148" s="15">
        <v>0</v>
      </c>
      <c r="AG148" s="15">
        <v>0</v>
      </c>
      <c r="AH148" s="15">
        <v>0</v>
      </c>
      <c r="AI148" s="15">
        <v>0</v>
      </c>
      <c r="AJ148" s="15">
        <v>0</v>
      </c>
      <c r="AK148" s="15">
        <v>0</v>
      </c>
      <c r="AL148" s="15">
        <v>0</v>
      </c>
      <c r="AM148" s="15">
        <v>0</v>
      </c>
      <c r="AN148" s="15">
        <v>0</v>
      </c>
      <c r="AO148" s="15">
        <v>0</v>
      </c>
      <c r="AP148" s="15">
        <v>0</v>
      </c>
      <c r="AQ148" s="15">
        <v>0</v>
      </c>
      <c r="AR148" s="15">
        <v>0</v>
      </c>
      <c r="AS148" s="15">
        <v>0</v>
      </c>
      <c r="AT148" s="15">
        <v>0</v>
      </c>
      <c r="AU148" s="15">
        <v>0</v>
      </c>
      <c r="AV148" s="15">
        <v>0</v>
      </c>
      <c r="AW148" s="15">
        <v>0</v>
      </c>
      <c r="AX148" s="15">
        <v>0</v>
      </c>
      <c r="AY148" s="15">
        <v>0</v>
      </c>
    </row>
    <row r="149" spans="1:51">
      <c r="A149" s="1">
        <v>1519</v>
      </c>
      <c r="B149" s="1" t="s">
        <v>1764</v>
      </c>
      <c r="C149" s="1">
        <v>4</v>
      </c>
      <c r="D149" s="1" t="s">
        <v>1765</v>
      </c>
      <c r="E149" s="1" t="s">
        <v>546</v>
      </c>
      <c r="F149" s="1">
        <v>5</v>
      </c>
      <c r="G149" s="1" t="s">
        <v>272</v>
      </c>
      <c r="H149" s="1">
        <v>0</v>
      </c>
      <c r="I149" s="1" t="s">
        <v>547</v>
      </c>
      <c r="J149" s="15">
        <v>1</v>
      </c>
      <c r="K149" s="15">
        <v>3</v>
      </c>
      <c r="L149" s="15">
        <v>2</v>
      </c>
      <c r="M149" s="15">
        <v>1</v>
      </c>
      <c r="N149" s="15">
        <v>0</v>
      </c>
      <c r="O149" s="15">
        <v>0</v>
      </c>
      <c r="P149" s="15">
        <v>0</v>
      </c>
      <c r="Q149" s="15">
        <v>1</v>
      </c>
      <c r="R149" s="15">
        <v>3</v>
      </c>
      <c r="S149" s="15">
        <v>2</v>
      </c>
      <c r="T149" s="15">
        <v>1</v>
      </c>
      <c r="U149" s="15">
        <v>0</v>
      </c>
      <c r="V149" s="15">
        <v>0</v>
      </c>
      <c r="W149" s="15">
        <v>0</v>
      </c>
      <c r="X149" s="15">
        <v>0</v>
      </c>
      <c r="Y149" s="15">
        <v>0</v>
      </c>
      <c r="Z149" s="15">
        <v>0</v>
      </c>
      <c r="AA149" s="15">
        <v>0</v>
      </c>
      <c r="AB149" s="15">
        <v>0</v>
      </c>
      <c r="AC149" s="15">
        <v>0</v>
      </c>
      <c r="AD149" s="15">
        <v>0</v>
      </c>
      <c r="AE149" s="15">
        <v>0</v>
      </c>
      <c r="AF149" s="15">
        <v>0</v>
      </c>
      <c r="AG149" s="15">
        <v>0</v>
      </c>
      <c r="AH149" s="15">
        <v>0</v>
      </c>
      <c r="AI149" s="15">
        <v>0</v>
      </c>
      <c r="AJ149" s="15">
        <v>0</v>
      </c>
      <c r="AK149" s="15">
        <v>0</v>
      </c>
      <c r="AL149" s="15">
        <v>0</v>
      </c>
      <c r="AM149" s="15">
        <v>0</v>
      </c>
      <c r="AN149" s="15">
        <v>0</v>
      </c>
      <c r="AO149" s="15">
        <v>0</v>
      </c>
      <c r="AP149" s="15">
        <v>0</v>
      </c>
      <c r="AQ149" s="15">
        <v>0</v>
      </c>
      <c r="AR149" s="15">
        <v>0</v>
      </c>
      <c r="AS149" s="15">
        <v>0</v>
      </c>
      <c r="AT149" s="15">
        <v>0</v>
      </c>
      <c r="AU149" s="15">
        <v>0</v>
      </c>
      <c r="AV149" s="15">
        <v>0</v>
      </c>
      <c r="AW149" s="15">
        <v>0</v>
      </c>
      <c r="AX149" s="15">
        <v>0</v>
      </c>
      <c r="AY149" s="15">
        <v>0</v>
      </c>
    </row>
    <row r="150" spans="1:51">
      <c r="A150" s="1">
        <v>1530</v>
      </c>
      <c r="B150" s="1" t="s">
        <v>1764</v>
      </c>
      <c r="C150" s="1">
        <v>4</v>
      </c>
      <c r="D150" s="1" t="s">
        <v>1765</v>
      </c>
      <c r="E150" s="1" t="s">
        <v>548</v>
      </c>
      <c r="F150" s="1">
        <v>5</v>
      </c>
      <c r="G150" s="1" t="s">
        <v>272</v>
      </c>
      <c r="H150" s="1">
        <v>0</v>
      </c>
      <c r="I150" s="1" t="s">
        <v>549</v>
      </c>
      <c r="J150" s="15">
        <v>0</v>
      </c>
      <c r="K150" s="15">
        <v>0</v>
      </c>
      <c r="L150" s="15">
        <v>0</v>
      </c>
      <c r="M150" s="15">
        <v>0</v>
      </c>
      <c r="N150" s="15">
        <v>0</v>
      </c>
      <c r="O150" s="15">
        <v>0</v>
      </c>
      <c r="P150" s="15">
        <v>0</v>
      </c>
      <c r="Q150" s="15">
        <v>0</v>
      </c>
      <c r="R150" s="15">
        <v>0</v>
      </c>
      <c r="S150" s="15">
        <v>0</v>
      </c>
      <c r="T150" s="15">
        <v>0</v>
      </c>
      <c r="U150" s="15">
        <v>0</v>
      </c>
      <c r="V150" s="15">
        <v>0</v>
      </c>
      <c r="W150" s="15">
        <v>0</v>
      </c>
      <c r="X150" s="15">
        <v>0</v>
      </c>
      <c r="Y150" s="15">
        <v>0</v>
      </c>
      <c r="Z150" s="15">
        <v>0</v>
      </c>
      <c r="AA150" s="15">
        <v>0</v>
      </c>
      <c r="AB150" s="15">
        <v>0</v>
      </c>
      <c r="AC150" s="15">
        <v>0</v>
      </c>
      <c r="AD150" s="15">
        <v>0</v>
      </c>
      <c r="AE150" s="15">
        <v>0</v>
      </c>
      <c r="AF150" s="15">
        <v>0</v>
      </c>
      <c r="AG150" s="15">
        <v>0</v>
      </c>
      <c r="AH150" s="15">
        <v>0</v>
      </c>
      <c r="AI150" s="15">
        <v>0</v>
      </c>
      <c r="AJ150" s="15">
        <v>0</v>
      </c>
      <c r="AK150" s="15">
        <v>0</v>
      </c>
      <c r="AL150" s="15">
        <v>0</v>
      </c>
      <c r="AM150" s="15">
        <v>0</v>
      </c>
      <c r="AN150" s="15">
        <v>0</v>
      </c>
      <c r="AO150" s="15">
        <v>0</v>
      </c>
      <c r="AP150" s="15">
        <v>0</v>
      </c>
      <c r="AQ150" s="15">
        <v>0</v>
      </c>
      <c r="AR150" s="15">
        <v>0</v>
      </c>
      <c r="AS150" s="15">
        <v>0</v>
      </c>
      <c r="AT150" s="15">
        <v>0</v>
      </c>
      <c r="AU150" s="15">
        <v>0</v>
      </c>
      <c r="AV150" s="15">
        <v>0</v>
      </c>
      <c r="AW150" s="15">
        <v>0</v>
      </c>
      <c r="AX150" s="15">
        <v>0</v>
      </c>
      <c r="AY150" s="15">
        <v>0</v>
      </c>
    </row>
    <row r="151" spans="1:51">
      <c r="A151" s="1">
        <v>1541</v>
      </c>
      <c r="B151" s="1" t="s">
        <v>1764</v>
      </c>
      <c r="C151" s="1">
        <v>4</v>
      </c>
      <c r="D151" s="1" t="s">
        <v>1765</v>
      </c>
      <c r="E151" s="1" t="s">
        <v>550</v>
      </c>
      <c r="F151" s="1">
        <v>5</v>
      </c>
      <c r="G151" s="1" t="s">
        <v>272</v>
      </c>
      <c r="H151" s="1">
        <v>0</v>
      </c>
      <c r="I151" s="1" t="s">
        <v>551</v>
      </c>
      <c r="J151" s="15">
        <v>0</v>
      </c>
      <c r="K151" s="15">
        <v>0</v>
      </c>
      <c r="L151" s="15">
        <v>0</v>
      </c>
      <c r="M151" s="15">
        <v>0</v>
      </c>
      <c r="N151" s="15">
        <v>0</v>
      </c>
      <c r="O151" s="15">
        <v>0</v>
      </c>
      <c r="P151" s="15">
        <v>0</v>
      </c>
      <c r="Q151" s="15">
        <v>0</v>
      </c>
      <c r="R151" s="15">
        <v>0</v>
      </c>
      <c r="S151" s="15">
        <v>0</v>
      </c>
      <c r="T151" s="15">
        <v>0</v>
      </c>
      <c r="U151" s="15">
        <v>0</v>
      </c>
      <c r="V151" s="15">
        <v>0</v>
      </c>
      <c r="W151" s="15">
        <v>0</v>
      </c>
      <c r="X151" s="15">
        <v>0</v>
      </c>
      <c r="Y151" s="15">
        <v>0</v>
      </c>
      <c r="Z151" s="15">
        <v>0</v>
      </c>
      <c r="AA151" s="15">
        <v>0</v>
      </c>
      <c r="AB151" s="15">
        <v>0</v>
      </c>
      <c r="AC151" s="15">
        <v>0</v>
      </c>
      <c r="AD151" s="15">
        <v>0</v>
      </c>
      <c r="AE151" s="15">
        <v>0</v>
      </c>
      <c r="AF151" s="15">
        <v>0</v>
      </c>
      <c r="AG151" s="15">
        <v>0</v>
      </c>
      <c r="AH151" s="15">
        <v>0</v>
      </c>
      <c r="AI151" s="15">
        <v>0</v>
      </c>
      <c r="AJ151" s="15">
        <v>0</v>
      </c>
      <c r="AK151" s="15">
        <v>0</v>
      </c>
      <c r="AL151" s="15">
        <v>0</v>
      </c>
      <c r="AM151" s="15">
        <v>0</v>
      </c>
      <c r="AN151" s="15">
        <v>0</v>
      </c>
      <c r="AO151" s="15">
        <v>0</v>
      </c>
      <c r="AP151" s="15">
        <v>0</v>
      </c>
      <c r="AQ151" s="15">
        <v>0</v>
      </c>
      <c r="AR151" s="15">
        <v>0</v>
      </c>
      <c r="AS151" s="15">
        <v>0</v>
      </c>
      <c r="AT151" s="15">
        <v>0</v>
      </c>
      <c r="AU151" s="15">
        <v>0</v>
      </c>
      <c r="AV151" s="15">
        <v>0</v>
      </c>
      <c r="AW151" s="15">
        <v>0</v>
      </c>
      <c r="AX151" s="15">
        <v>0</v>
      </c>
      <c r="AY151" s="15">
        <v>0</v>
      </c>
    </row>
    <row r="152" spans="1:51">
      <c r="A152" s="1">
        <v>1552</v>
      </c>
      <c r="B152" s="1" t="s">
        <v>1764</v>
      </c>
      <c r="C152" s="1">
        <v>4</v>
      </c>
      <c r="D152" s="1" t="s">
        <v>1765</v>
      </c>
      <c r="E152" s="1" t="s">
        <v>552</v>
      </c>
      <c r="F152" s="1">
        <v>5</v>
      </c>
      <c r="G152" s="1" t="s">
        <v>272</v>
      </c>
      <c r="H152" s="1">
        <v>0</v>
      </c>
      <c r="I152" s="1" t="s">
        <v>553</v>
      </c>
      <c r="J152" s="15">
        <v>1</v>
      </c>
      <c r="K152" s="15">
        <v>6</v>
      </c>
      <c r="L152" s="15">
        <v>6</v>
      </c>
      <c r="M152" s="15">
        <v>0</v>
      </c>
      <c r="N152" s="15">
        <v>5</v>
      </c>
      <c r="O152" s="15">
        <v>5</v>
      </c>
      <c r="P152" s="15">
        <v>0</v>
      </c>
      <c r="Q152" s="15">
        <v>0</v>
      </c>
      <c r="R152" s="15">
        <v>0</v>
      </c>
      <c r="S152" s="15">
        <v>0</v>
      </c>
      <c r="T152" s="15">
        <v>0</v>
      </c>
      <c r="U152" s="15">
        <v>0</v>
      </c>
      <c r="V152" s="15">
        <v>0</v>
      </c>
      <c r="W152" s="15">
        <v>0</v>
      </c>
      <c r="X152" s="15">
        <v>1</v>
      </c>
      <c r="Y152" s="15">
        <v>6</v>
      </c>
      <c r="Z152" s="15">
        <v>6</v>
      </c>
      <c r="AA152" s="15">
        <v>0</v>
      </c>
      <c r="AB152" s="15">
        <v>5</v>
      </c>
      <c r="AC152" s="15">
        <v>5</v>
      </c>
      <c r="AD152" s="15">
        <v>0</v>
      </c>
      <c r="AE152" s="15">
        <v>1</v>
      </c>
      <c r="AF152" s="15">
        <v>6</v>
      </c>
      <c r="AG152" s="15">
        <v>6</v>
      </c>
      <c r="AH152" s="15">
        <v>0</v>
      </c>
      <c r="AI152" s="15">
        <v>5</v>
      </c>
      <c r="AJ152" s="15">
        <v>5</v>
      </c>
      <c r="AK152" s="15">
        <v>0</v>
      </c>
      <c r="AL152" s="15">
        <v>0</v>
      </c>
      <c r="AM152" s="15">
        <v>0</v>
      </c>
      <c r="AN152" s="15">
        <v>0</v>
      </c>
      <c r="AO152" s="15">
        <v>0</v>
      </c>
      <c r="AP152" s="15">
        <v>0</v>
      </c>
      <c r="AQ152" s="15">
        <v>0</v>
      </c>
      <c r="AR152" s="15">
        <v>0</v>
      </c>
      <c r="AS152" s="15">
        <v>0</v>
      </c>
      <c r="AT152" s="15">
        <v>0</v>
      </c>
      <c r="AU152" s="15">
        <v>0</v>
      </c>
      <c r="AV152" s="15">
        <v>0</v>
      </c>
      <c r="AW152" s="15">
        <v>0</v>
      </c>
      <c r="AX152" s="15">
        <v>0</v>
      </c>
      <c r="AY152" s="15">
        <v>0</v>
      </c>
    </row>
    <row r="153" spans="1:51">
      <c r="A153" s="1">
        <v>1563</v>
      </c>
      <c r="B153" s="1" t="s">
        <v>1764</v>
      </c>
      <c r="C153" s="1">
        <v>4</v>
      </c>
      <c r="D153" s="1" t="s">
        <v>1765</v>
      </c>
      <c r="E153" s="1" t="s">
        <v>554</v>
      </c>
      <c r="F153" s="1">
        <v>5</v>
      </c>
      <c r="G153" s="1" t="s">
        <v>272</v>
      </c>
      <c r="H153" s="1">
        <v>0</v>
      </c>
      <c r="I153" s="1" t="s">
        <v>555</v>
      </c>
      <c r="J153" s="15">
        <v>1</v>
      </c>
      <c r="K153" s="15">
        <v>1</v>
      </c>
      <c r="L153" s="15">
        <v>1</v>
      </c>
      <c r="M153" s="15">
        <v>0</v>
      </c>
      <c r="N153" s="15">
        <v>0</v>
      </c>
      <c r="O153" s="15">
        <v>0</v>
      </c>
      <c r="P153" s="15">
        <v>0</v>
      </c>
      <c r="Q153" s="15">
        <v>1</v>
      </c>
      <c r="R153" s="15">
        <v>1</v>
      </c>
      <c r="S153" s="15">
        <v>1</v>
      </c>
      <c r="T153" s="15">
        <v>0</v>
      </c>
      <c r="U153" s="15">
        <v>0</v>
      </c>
      <c r="V153" s="15">
        <v>0</v>
      </c>
      <c r="W153" s="15">
        <v>0</v>
      </c>
      <c r="X153" s="15">
        <v>0</v>
      </c>
      <c r="Y153" s="15">
        <v>0</v>
      </c>
      <c r="Z153" s="15">
        <v>0</v>
      </c>
      <c r="AA153" s="15">
        <v>0</v>
      </c>
      <c r="AB153" s="15">
        <v>0</v>
      </c>
      <c r="AC153" s="15">
        <v>0</v>
      </c>
      <c r="AD153" s="15">
        <v>0</v>
      </c>
      <c r="AE153" s="15">
        <v>0</v>
      </c>
      <c r="AF153" s="15">
        <v>0</v>
      </c>
      <c r="AG153" s="15">
        <v>0</v>
      </c>
      <c r="AH153" s="15">
        <v>0</v>
      </c>
      <c r="AI153" s="15">
        <v>0</v>
      </c>
      <c r="AJ153" s="15">
        <v>0</v>
      </c>
      <c r="AK153" s="15">
        <v>0</v>
      </c>
      <c r="AL153" s="15">
        <v>0</v>
      </c>
      <c r="AM153" s="15">
        <v>0</v>
      </c>
      <c r="AN153" s="15">
        <v>0</v>
      </c>
      <c r="AO153" s="15">
        <v>0</v>
      </c>
      <c r="AP153" s="15">
        <v>0</v>
      </c>
      <c r="AQ153" s="15">
        <v>0</v>
      </c>
      <c r="AR153" s="15">
        <v>0</v>
      </c>
      <c r="AS153" s="15">
        <v>0</v>
      </c>
      <c r="AT153" s="15">
        <v>0</v>
      </c>
      <c r="AU153" s="15">
        <v>0</v>
      </c>
      <c r="AV153" s="15">
        <v>0</v>
      </c>
      <c r="AW153" s="15">
        <v>0</v>
      </c>
      <c r="AX153" s="15">
        <v>0</v>
      </c>
      <c r="AY153" s="15">
        <v>0</v>
      </c>
    </row>
    <row r="154" spans="1:51">
      <c r="A154" s="1">
        <v>1574</v>
      </c>
      <c r="B154" s="1" t="s">
        <v>1764</v>
      </c>
      <c r="C154" s="1">
        <v>4</v>
      </c>
      <c r="D154" s="1" t="s">
        <v>1765</v>
      </c>
      <c r="E154" s="1" t="s">
        <v>556</v>
      </c>
      <c r="F154" s="1">
        <v>5</v>
      </c>
      <c r="G154" s="1" t="s">
        <v>272</v>
      </c>
      <c r="H154" s="1">
        <v>0</v>
      </c>
      <c r="I154" s="1" t="s">
        <v>557</v>
      </c>
      <c r="J154" s="15">
        <v>1</v>
      </c>
      <c r="K154" s="15">
        <v>9</v>
      </c>
      <c r="L154" s="15">
        <v>7</v>
      </c>
      <c r="M154" s="15">
        <v>2</v>
      </c>
      <c r="N154" s="15">
        <v>8</v>
      </c>
      <c r="O154" s="15">
        <v>6</v>
      </c>
      <c r="P154" s="15">
        <v>2</v>
      </c>
      <c r="Q154" s="15">
        <v>0</v>
      </c>
      <c r="R154" s="15">
        <v>0</v>
      </c>
      <c r="S154" s="15">
        <v>0</v>
      </c>
      <c r="T154" s="15">
        <v>0</v>
      </c>
      <c r="U154" s="15">
        <v>0</v>
      </c>
      <c r="V154" s="15">
        <v>0</v>
      </c>
      <c r="W154" s="15">
        <v>0</v>
      </c>
      <c r="X154" s="15">
        <v>1</v>
      </c>
      <c r="Y154" s="15">
        <v>9</v>
      </c>
      <c r="Z154" s="15">
        <v>7</v>
      </c>
      <c r="AA154" s="15">
        <v>2</v>
      </c>
      <c r="AB154" s="15">
        <v>8</v>
      </c>
      <c r="AC154" s="15">
        <v>6</v>
      </c>
      <c r="AD154" s="15">
        <v>2</v>
      </c>
      <c r="AE154" s="15">
        <v>1</v>
      </c>
      <c r="AF154" s="15">
        <v>9</v>
      </c>
      <c r="AG154" s="15">
        <v>7</v>
      </c>
      <c r="AH154" s="15">
        <v>2</v>
      </c>
      <c r="AI154" s="15">
        <v>8</v>
      </c>
      <c r="AJ154" s="15">
        <v>6</v>
      </c>
      <c r="AK154" s="15">
        <v>2</v>
      </c>
      <c r="AL154" s="15">
        <v>0</v>
      </c>
      <c r="AM154" s="15">
        <v>0</v>
      </c>
      <c r="AN154" s="15">
        <v>0</v>
      </c>
      <c r="AO154" s="15">
        <v>0</v>
      </c>
      <c r="AP154" s="15">
        <v>0</v>
      </c>
      <c r="AQ154" s="15">
        <v>0</v>
      </c>
      <c r="AR154" s="15">
        <v>0</v>
      </c>
      <c r="AS154" s="15">
        <v>0</v>
      </c>
      <c r="AT154" s="15">
        <v>0</v>
      </c>
      <c r="AU154" s="15">
        <v>0</v>
      </c>
      <c r="AV154" s="15">
        <v>0</v>
      </c>
      <c r="AW154" s="15">
        <v>0</v>
      </c>
      <c r="AX154" s="15">
        <v>0</v>
      </c>
      <c r="AY154" s="15">
        <v>0</v>
      </c>
    </row>
    <row r="155" spans="1:51">
      <c r="A155" s="1">
        <v>1585</v>
      </c>
      <c r="B155" s="1" t="s">
        <v>1764</v>
      </c>
      <c r="C155" s="1">
        <v>4</v>
      </c>
      <c r="D155" s="1" t="s">
        <v>1765</v>
      </c>
      <c r="E155" s="1" t="s">
        <v>558</v>
      </c>
      <c r="F155" s="1">
        <v>4</v>
      </c>
      <c r="G155" s="1" t="s">
        <v>272</v>
      </c>
      <c r="H155" s="1">
        <v>0</v>
      </c>
      <c r="I155" s="1" t="s">
        <v>559</v>
      </c>
      <c r="J155" s="15">
        <v>2</v>
      </c>
      <c r="K155" s="15">
        <v>21</v>
      </c>
      <c r="L155" s="15">
        <v>16</v>
      </c>
      <c r="M155" s="15">
        <v>5</v>
      </c>
      <c r="N155" s="15">
        <v>17</v>
      </c>
      <c r="O155" s="15">
        <v>13</v>
      </c>
      <c r="P155" s="15">
        <v>4</v>
      </c>
      <c r="Q155" s="15">
        <v>1</v>
      </c>
      <c r="R155" s="15">
        <v>2</v>
      </c>
      <c r="S155" s="15">
        <v>2</v>
      </c>
      <c r="T155" s="15">
        <v>0</v>
      </c>
      <c r="U155" s="15">
        <v>1</v>
      </c>
      <c r="V155" s="15">
        <v>1</v>
      </c>
      <c r="W155" s="15">
        <v>0</v>
      </c>
      <c r="X155" s="15">
        <v>1</v>
      </c>
      <c r="Y155" s="15">
        <v>19</v>
      </c>
      <c r="Z155" s="15">
        <v>14</v>
      </c>
      <c r="AA155" s="15">
        <v>5</v>
      </c>
      <c r="AB155" s="15">
        <v>16</v>
      </c>
      <c r="AC155" s="15">
        <v>12</v>
      </c>
      <c r="AD155" s="15">
        <v>4</v>
      </c>
      <c r="AE155" s="15">
        <v>1</v>
      </c>
      <c r="AF155" s="15">
        <v>19</v>
      </c>
      <c r="AG155" s="15">
        <v>14</v>
      </c>
      <c r="AH155" s="15">
        <v>5</v>
      </c>
      <c r="AI155" s="15">
        <v>16</v>
      </c>
      <c r="AJ155" s="15">
        <v>12</v>
      </c>
      <c r="AK155" s="15">
        <v>4</v>
      </c>
      <c r="AL155" s="15">
        <v>0</v>
      </c>
      <c r="AM155" s="15">
        <v>0</v>
      </c>
      <c r="AN155" s="15">
        <v>0</v>
      </c>
      <c r="AO155" s="15">
        <v>0</v>
      </c>
      <c r="AP155" s="15">
        <v>0</v>
      </c>
      <c r="AQ155" s="15">
        <v>0</v>
      </c>
      <c r="AR155" s="15">
        <v>0</v>
      </c>
      <c r="AS155" s="15">
        <v>0</v>
      </c>
      <c r="AT155" s="15">
        <v>0</v>
      </c>
      <c r="AU155" s="15">
        <v>0</v>
      </c>
      <c r="AV155" s="15">
        <v>0</v>
      </c>
      <c r="AW155" s="15">
        <v>0</v>
      </c>
      <c r="AX155" s="15">
        <v>0</v>
      </c>
      <c r="AY155" s="15">
        <v>0</v>
      </c>
    </row>
    <row r="156" spans="1:51">
      <c r="A156" s="1">
        <v>1596</v>
      </c>
      <c r="B156" s="1" t="s">
        <v>1764</v>
      </c>
      <c r="C156" s="1">
        <v>4</v>
      </c>
      <c r="D156" s="1" t="s">
        <v>1765</v>
      </c>
      <c r="E156" s="1" t="s">
        <v>560</v>
      </c>
      <c r="F156" s="1">
        <v>5</v>
      </c>
      <c r="G156" s="1" t="s">
        <v>272</v>
      </c>
      <c r="H156" s="1">
        <v>0</v>
      </c>
      <c r="I156" s="1" t="s">
        <v>561</v>
      </c>
      <c r="J156" s="15">
        <v>0</v>
      </c>
      <c r="K156" s="15">
        <v>0</v>
      </c>
      <c r="L156" s="15">
        <v>0</v>
      </c>
      <c r="M156" s="15">
        <v>0</v>
      </c>
      <c r="N156" s="15">
        <v>0</v>
      </c>
      <c r="O156" s="15">
        <v>0</v>
      </c>
      <c r="P156" s="15">
        <v>0</v>
      </c>
      <c r="Q156" s="15">
        <v>0</v>
      </c>
      <c r="R156" s="15">
        <v>0</v>
      </c>
      <c r="S156" s="15">
        <v>0</v>
      </c>
      <c r="T156" s="15">
        <v>0</v>
      </c>
      <c r="U156" s="15">
        <v>0</v>
      </c>
      <c r="V156" s="15">
        <v>0</v>
      </c>
      <c r="W156" s="15">
        <v>0</v>
      </c>
      <c r="X156" s="15">
        <v>0</v>
      </c>
      <c r="Y156" s="15">
        <v>0</v>
      </c>
      <c r="Z156" s="15">
        <v>0</v>
      </c>
      <c r="AA156" s="15">
        <v>0</v>
      </c>
      <c r="AB156" s="15">
        <v>0</v>
      </c>
      <c r="AC156" s="15">
        <v>0</v>
      </c>
      <c r="AD156" s="15">
        <v>0</v>
      </c>
      <c r="AE156" s="15">
        <v>0</v>
      </c>
      <c r="AF156" s="15">
        <v>0</v>
      </c>
      <c r="AG156" s="15">
        <v>0</v>
      </c>
      <c r="AH156" s="15">
        <v>0</v>
      </c>
      <c r="AI156" s="15">
        <v>0</v>
      </c>
      <c r="AJ156" s="15">
        <v>0</v>
      </c>
      <c r="AK156" s="15">
        <v>0</v>
      </c>
      <c r="AL156" s="15">
        <v>0</v>
      </c>
      <c r="AM156" s="15">
        <v>0</v>
      </c>
      <c r="AN156" s="15">
        <v>0</v>
      </c>
      <c r="AO156" s="15">
        <v>0</v>
      </c>
      <c r="AP156" s="15">
        <v>0</v>
      </c>
      <c r="AQ156" s="15">
        <v>0</v>
      </c>
      <c r="AR156" s="15">
        <v>0</v>
      </c>
      <c r="AS156" s="15">
        <v>0</v>
      </c>
      <c r="AT156" s="15">
        <v>0</v>
      </c>
      <c r="AU156" s="15">
        <v>0</v>
      </c>
      <c r="AV156" s="15">
        <v>0</v>
      </c>
      <c r="AW156" s="15">
        <v>0</v>
      </c>
      <c r="AX156" s="15">
        <v>0</v>
      </c>
      <c r="AY156" s="15">
        <v>0</v>
      </c>
    </row>
    <row r="157" spans="1:51">
      <c r="A157" s="1">
        <v>1607</v>
      </c>
      <c r="B157" s="1" t="s">
        <v>1764</v>
      </c>
      <c r="C157" s="1">
        <v>4</v>
      </c>
      <c r="D157" s="1" t="s">
        <v>1765</v>
      </c>
      <c r="E157" s="1" t="s">
        <v>562</v>
      </c>
      <c r="F157" s="1">
        <v>5</v>
      </c>
      <c r="G157" s="1" t="s">
        <v>272</v>
      </c>
      <c r="H157" s="1">
        <v>0</v>
      </c>
      <c r="I157" s="1" t="s">
        <v>563</v>
      </c>
      <c r="J157" s="15">
        <v>0</v>
      </c>
      <c r="K157" s="15">
        <v>0</v>
      </c>
      <c r="L157" s="15">
        <v>0</v>
      </c>
      <c r="M157" s="15">
        <v>0</v>
      </c>
      <c r="N157" s="15">
        <v>0</v>
      </c>
      <c r="O157" s="15">
        <v>0</v>
      </c>
      <c r="P157" s="15">
        <v>0</v>
      </c>
      <c r="Q157" s="15">
        <v>0</v>
      </c>
      <c r="R157" s="15">
        <v>0</v>
      </c>
      <c r="S157" s="15">
        <v>0</v>
      </c>
      <c r="T157" s="15">
        <v>0</v>
      </c>
      <c r="U157" s="15">
        <v>0</v>
      </c>
      <c r="V157" s="15">
        <v>0</v>
      </c>
      <c r="W157" s="15">
        <v>0</v>
      </c>
      <c r="X157" s="15">
        <v>0</v>
      </c>
      <c r="Y157" s="15">
        <v>0</v>
      </c>
      <c r="Z157" s="15">
        <v>0</v>
      </c>
      <c r="AA157" s="15">
        <v>0</v>
      </c>
      <c r="AB157" s="15">
        <v>0</v>
      </c>
      <c r="AC157" s="15">
        <v>0</v>
      </c>
      <c r="AD157" s="15">
        <v>0</v>
      </c>
      <c r="AE157" s="15">
        <v>0</v>
      </c>
      <c r="AF157" s="15">
        <v>0</v>
      </c>
      <c r="AG157" s="15">
        <v>0</v>
      </c>
      <c r="AH157" s="15">
        <v>0</v>
      </c>
      <c r="AI157" s="15">
        <v>0</v>
      </c>
      <c r="AJ157" s="15">
        <v>0</v>
      </c>
      <c r="AK157" s="15">
        <v>0</v>
      </c>
      <c r="AL157" s="15">
        <v>0</v>
      </c>
      <c r="AM157" s="15">
        <v>0</v>
      </c>
      <c r="AN157" s="15">
        <v>0</v>
      </c>
      <c r="AO157" s="15">
        <v>0</v>
      </c>
      <c r="AP157" s="15">
        <v>0</v>
      </c>
      <c r="AQ157" s="15">
        <v>0</v>
      </c>
      <c r="AR157" s="15">
        <v>0</v>
      </c>
      <c r="AS157" s="15">
        <v>0</v>
      </c>
      <c r="AT157" s="15">
        <v>0</v>
      </c>
      <c r="AU157" s="15">
        <v>0</v>
      </c>
      <c r="AV157" s="15">
        <v>0</v>
      </c>
      <c r="AW157" s="15">
        <v>0</v>
      </c>
      <c r="AX157" s="15">
        <v>0</v>
      </c>
      <c r="AY157" s="15">
        <v>0</v>
      </c>
    </row>
    <row r="158" spans="1:51">
      <c r="A158" s="1">
        <v>1618</v>
      </c>
      <c r="B158" s="1" t="s">
        <v>1764</v>
      </c>
      <c r="C158" s="1">
        <v>4</v>
      </c>
      <c r="D158" s="1" t="s">
        <v>1765</v>
      </c>
      <c r="E158" s="1" t="s">
        <v>564</v>
      </c>
      <c r="F158" s="1">
        <v>5</v>
      </c>
      <c r="G158" s="1" t="s">
        <v>272</v>
      </c>
      <c r="H158" s="1">
        <v>0</v>
      </c>
      <c r="I158" s="1" t="s">
        <v>565</v>
      </c>
      <c r="J158" s="15">
        <v>1</v>
      </c>
      <c r="K158" s="15">
        <v>2</v>
      </c>
      <c r="L158" s="15">
        <v>2</v>
      </c>
      <c r="M158" s="15">
        <v>0</v>
      </c>
      <c r="N158" s="15">
        <v>1</v>
      </c>
      <c r="O158" s="15">
        <v>1</v>
      </c>
      <c r="P158" s="15">
        <v>0</v>
      </c>
      <c r="Q158" s="15">
        <v>1</v>
      </c>
      <c r="R158" s="15">
        <v>2</v>
      </c>
      <c r="S158" s="15">
        <v>2</v>
      </c>
      <c r="T158" s="15">
        <v>0</v>
      </c>
      <c r="U158" s="15">
        <v>1</v>
      </c>
      <c r="V158" s="15">
        <v>1</v>
      </c>
      <c r="W158" s="15">
        <v>0</v>
      </c>
      <c r="X158" s="15">
        <v>0</v>
      </c>
      <c r="Y158" s="15">
        <v>0</v>
      </c>
      <c r="Z158" s="15">
        <v>0</v>
      </c>
      <c r="AA158" s="15">
        <v>0</v>
      </c>
      <c r="AB158" s="15">
        <v>0</v>
      </c>
      <c r="AC158" s="15">
        <v>0</v>
      </c>
      <c r="AD158" s="15">
        <v>0</v>
      </c>
      <c r="AE158" s="15">
        <v>0</v>
      </c>
      <c r="AF158" s="15">
        <v>0</v>
      </c>
      <c r="AG158" s="15">
        <v>0</v>
      </c>
      <c r="AH158" s="15">
        <v>0</v>
      </c>
      <c r="AI158" s="15">
        <v>0</v>
      </c>
      <c r="AJ158" s="15">
        <v>0</v>
      </c>
      <c r="AK158" s="15">
        <v>0</v>
      </c>
      <c r="AL158" s="15">
        <v>0</v>
      </c>
      <c r="AM158" s="15">
        <v>0</v>
      </c>
      <c r="AN158" s="15">
        <v>0</v>
      </c>
      <c r="AO158" s="15">
        <v>0</v>
      </c>
      <c r="AP158" s="15">
        <v>0</v>
      </c>
      <c r="AQ158" s="15">
        <v>0</v>
      </c>
      <c r="AR158" s="15">
        <v>0</v>
      </c>
      <c r="AS158" s="15">
        <v>0</v>
      </c>
      <c r="AT158" s="15">
        <v>0</v>
      </c>
      <c r="AU158" s="15">
        <v>0</v>
      </c>
      <c r="AV158" s="15">
        <v>0</v>
      </c>
      <c r="AW158" s="15">
        <v>0</v>
      </c>
      <c r="AX158" s="15">
        <v>0</v>
      </c>
      <c r="AY158" s="15">
        <v>0</v>
      </c>
    </row>
    <row r="159" spans="1:51">
      <c r="A159" s="1">
        <v>1629</v>
      </c>
      <c r="B159" s="1" t="s">
        <v>1764</v>
      </c>
      <c r="C159" s="1">
        <v>4</v>
      </c>
      <c r="D159" s="1" t="s">
        <v>1765</v>
      </c>
      <c r="E159" s="1" t="s">
        <v>566</v>
      </c>
      <c r="F159" s="1">
        <v>5</v>
      </c>
      <c r="G159" s="1" t="s">
        <v>272</v>
      </c>
      <c r="H159" s="1">
        <v>0</v>
      </c>
      <c r="I159" s="1" t="s">
        <v>567</v>
      </c>
      <c r="J159" s="15">
        <v>1</v>
      </c>
      <c r="K159" s="15">
        <v>19</v>
      </c>
      <c r="L159" s="15">
        <v>14</v>
      </c>
      <c r="M159" s="15">
        <v>5</v>
      </c>
      <c r="N159" s="15">
        <v>16</v>
      </c>
      <c r="O159" s="15">
        <v>12</v>
      </c>
      <c r="P159" s="15">
        <v>4</v>
      </c>
      <c r="Q159" s="15">
        <v>0</v>
      </c>
      <c r="R159" s="15">
        <v>0</v>
      </c>
      <c r="S159" s="15">
        <v>0</v>
      </c>
      <c r="T159" s="15">
        <v>0</v>
      </c>
      <c r="U159" s="15">
        <v>0</v>
      </c>
      <c r="V159" s="15">
        <v>0</v>
      </c>
      <c r="W159" s="15">
        <v>0</v>
      </c>
      <c r="X159" s="15">
        <v>1</v>
      </c>
      <c r="Y159" s="15">
        <v>19</v>
      </c>
      <c r="Z159" s="15">
        <v>14</v>
      </c>
      <c r="AA159" s="15">
        <v>5</v>
      </c>
      <c r="AB159" s="15">
        <v>16</v>
      </c>
      <c r="AC159" s="15">
        <v>12</v>
      </c>
      <c r="AD159" s="15">
        <v>4</v>
      </c>
      <c r="AE159" s="15">
        <v>1</v>
      </c>
      <c r="AF159" s="15">
        <v>19</v>
      </c>
      <c r="AG159" s="15">
        <v>14</v>
      </c>
      <c r="AH159" s="15">
        <v>5</v>
      </c>
      <c r="AI159" s="15">
        <v>16</v>
      </c>
      <c r="AJ159" s="15">
        <v>12</v>
      </c>
      <c r="AK159" s="15">
        <v>4</v>
      </c>
      <c r="AL159" s="15">
        <v>0</v>
      </c>
      <c r="AM159" s="15">
        <v>0</v>
      </c>
      <c r="AN159" s="15">
        <v>0</v>
      </c>
      <c r="AO159" s="15">
        <v>0</v>
      </c>
      <c r="AP159" s="15">
        <v>0</v>
      </c>
      <c r="AQ159" s="15">
        <v>0</v>
      </c>
      <c r="AR159" s="15">
        <v>0</v>
      </c>
      <c r="AS159" s="15">
        <v>0</v>
      </c>
      <c r="AT159" s="15">
        <v>0</v>
      </c>
      <c r="AU159" s="15">
        <v>0</v>
      </c>
      <c r="AV159" s="15">
        <v>0</v>
      </c>
      <c r="AW159" s="15">
        <v>0</v>
      </c>
      <c r="AX159" s="15">
        <v>0</v>
      </c>
      <c r="AY159" s="15">
        <v>0</v>
      </c>
    </row>
    <row r="160" spans="1:51">
      <c r="A160" s="1">
        <v>1640</v>
      </c>
      <c r="B160" s="1" t="s">
        <v>1764</v>
      </c>
      <c r="C160" s="1">
        <v>4</v>
      </c>
      <c r="D160" s="1" t="s">
        <v>1765</v>
      </c>
      <c r="E160" s="1" t="s">
        <v>568</v>
      </c>
      <c r="F160" s="1">
        <v>5</v>
      </c>
      <c r="G160" s="1" t="s">
        <v>272</v>
      </c>
      <c r="H160" s="1">
        <v>0</v>
      </c>
      <c r="I160" s="1" t="s">
        <v>569</v>
      </c>
      <c r="J160" s="15">
        <v>0</v>
      </c>
      <c r="K160" s="15">
        <v>0</v>
      </c>
      <c r="L160" s="15">
        <v>0</v>
      </c>
      <c r="M160" s="15">
        <v>0</v>
      </c>
      <c r="N160" s="15">
        <v>0</v>
      </c>
      <c r="O160" s="15">
        <v>0</v>
      </c>
      <c r="P160" s="15">
        <v>0</v>
      </c>
      <c r="Q160" s="15">
        <v>0</v>
      </c>
      <c r="R160" s="15">
        <v>0</v>
      </c>
      <c r="S160" s="15">
        <v>0</v>
      </c>
      <c r="T160" s="15">
        <v>0</v>
      </c>
      <c r="U160" s="15">
        <v>0</v>
      </c>
      <c r="V160" s="15">
        <v>0</v>
      </c>
      <c r="W160" s="15">
        <v>0</v>
      </c>
      <c r="X160" s="15">
        <v>0</v>
      </c>
      <c r="Y160" s="15">
        <v>0</v>
      </c>
      <c r="Z160" s="15">
        <v>0</v>
      </c>
      <c r="AA160" s="15">
        <v>0</v>
      </c>
      <c r="AB160" s="15">
        <v>0</v>
      </c>
      <c r="AC160" s="15">
        <v>0</v>
      </c>
      <c r="AD160" s="15">
        <v>0</v>
      </c>
      <c r="AE160" s="15">
        <v>0</v>
      </c>
      <c r="AF160" s="15">
        <v>0</v>
      </c>
      <c r="AG160" s="15">
        <v>0</v>
      </c>
      <c r="AH160" s="15">
        <v>0</v>
      </c>
      <c r="AI160" s="15">
        <v>0</v>
      </c>
      <c r="AJ160" s="15">
        <v>0</v>
      </c>
      <c r="AK160" s="15">
        <v>0</v>
      </c>
      <c r="AL160" s="15">
        <v>0</v>
      </c>
      <c r="AM160" s="15">
        <v>0</v>
      </c>
      <c r="AN160" s="15">
        <v>0</v>
      </c>
      <c r="AO160" s="15">
        <v>0</v>
      </c>
      <c r="AP160" s="15">
        <v>0</v>
      </c>
      <c r="AQ160" s="15">
        <v>0</v>
      </c>
      <c r="AR160" s="15">
        <v>0</v>
      </c>
      <c r="AS160" s="15">
        <v>0</v>
      </c>
      <c r="AT160" s="15">
        <v>0</v>
      </c>
      <c r="AU160" s="15">
        <v>0</v>
      </c>
      <c r="AV160" s="15">
        <v>0</v>
      </c>
      <c r="AW160" s="15">
        <v>0</v>
      </c>
      <c r="AX160" s="15">
        <v>0</v>
      </c>
      <c r="AY160" s="15">
        <v>0</v>
      </c>
    </row>
    <row r="161" spans="1:51">
      <c r="A161" s="1">
        <v>1651</v>
      </c>
      <c r="B161" s="1" t="s">
        <v>1764</v>
      </c>
      <c r="C161" s="1">
        <v>4</v>
      </c>
      <c r="D161" s="1" t="s">
        <v>1765</v>
      </c>
      <c r="E161" s="1" t="s">
        <v>570</v>
      </c>
      <c r="F161" s="1">
        <v>4</v>
      </c>
      <c r="G161" s="1" t="s">
        <v>272</v>
      </c>
      <c r="H161" s="1">
        <v>0</v>
      </c>
      <c r="I161" s="1" t="s">
        <v>571</v>
      </c>
      <c r="J161" s="15">
        <v>1</v>
      </c>
      <c r="K161" s="15">
        <v>4</v>
      </c>
      <c r="L161" s="15">
        <v>3</v>
      </c>
      <c r="M161" s="15">
        <v>1</v>
      </c>
      <c r="N161" s="15">
        <v>4</v>
      </c>
      <c r="O161" s="15">
        <v>3</v>
      </c>
      <c r="P161" s="15">
        <v>1</v>
      </c>
      <c r="Q161" s="15">
        <v>0</v>
      </c>
      <c r="R161" s="15">
        <v>0</v>
      </c>
      <c r="S161" s="15">
        <v>0</v>
      </c>
      <c r="T161" s="15">
        <v>0</v>
      </c>
      <c r="U161" s="15">
        <v>0</v>
      </c>
      <c r="V161" s="15">
        <v>0</v>
      </c>
      <c r="W161" s="15">
        <v>0</v>
      </c>
      <c r="X161" s="15">
        <v>1</v>
      </c>
      <c r="Y161" s="15">
        <v>4</v>
      </c>
      <c r="Z161" s="15">
        <v>3</v>
      </c>
      <c r="AA161" s="15">
        <v>1</v>
      </c>
      <c r="AB161" s="15">
        <v>4</v>
      </c>
      <c r="AC161" s="15">
        <v>3</v>
      </c>
      <c r="AD161" s="15">
        <v>1</v>
      </c>
      <c r="AE161" s="15">
        <v>1</v>
      </c>
      <c r="AF161" s="15">
        <v>4</v>
      </c>
      <c r="AG161" s="15">
        <v>3</v>
      </c>
      <c r="AH161" s="15">
        <v>1</v>
      </c>
      <c r="AI161" s="15">
        <v>4</v>
      </c>
      <c r="AJ161" s="15">
        <v>3</v>
      </c>
      <c r="AK161" s="15">
        <v>1</v>
      </c>
      <c r="AL161" s="15">
        <v>0</v>
      </c>
      <c r="AM161" s="15">
        <v>0</v>
      </c>
      <c r="AN161" s="15">
        <v>0</v>
      </c>
      <c r="AO161" s="15">
        <v>0</v>
      </c>
      <c r="AP161" s="15">
        <v>0</v>
      </c>
      <c r="AQ161" s="15">
        <v>0</v>
      </c>
      <c r="AR161" s="15">
        <v>0</v>
      </c>
      <c r="AS161" s="15">
        <v>0</v>
      </c>
      <c r="AT161" s="15">
        <v>0</v>
      </c>
      <c r="AU161" s="15">
        <v>0</v>
      </c>
      <c r="AV161" s="15">
        <v>0</v>
      </c>
      <c r="AW161" s="15">
        <v>0</v>
      </c>
      <c r="AX161" s="15">
        <v>0</v>
      </c>
      <c r="AY161" s="15">
        <v>0</v>
      </c>
    </row>
    <row r="162" spans="1:51">
      <c r="A162" s="1">
        <v>1662</v>
      </c>
      <c r="B162" s="1" t="s">
        <v>1764</v>
      </c>
      <c r="C162" s="1">
        <v>4</v>
      </c>
      <c r="D162" s="1" t="s">
        <v>1765</v>
      </c>
      <c r="E162" s="1" t="s">
        <v>572</v>
      </c>
      <c r="F162" s="1">
        <v>5</v>
      </c>
      <c r="G162" s="1" t="s">
        <v>272</v>
      </c>
      <c r="H162" s="1">
        <v>0</v>
      </c>
      <c r="I162" s="1" t="s">
        <v>573</v>
      </c>
      <c r="J162" s="15">
        <v>0</v>
      </c>
      <c r="K162" s="15">
        <v>0</v>
      </c>
      <c r="L162" s="15">
        <v>0</v>
      </c>
      <c r="M162" s="15">
        <v>0</v>
      </c>
      <c r="N162" s="15">
        <v>0</v>
      </c>
      <c r="O162" s="15">
        <v>0</v>
      </c>
      <c r="P162" s="15">
        <v>0</v>
      </c>
      <c r="Q162" s="15">
        <v>0</v>
      </c>
      <c r="R162" s="15">
        <v>0</v>
      </c>
      <c r="S162" s="15">
        <v>0</v>
      </c>
      <c r="T162" s="15">
        <v>0</v>
      </c>
      <c r="U162" s="15">
        <v>0</v>
      </c>
      <c r="V162" s="15">
        <v>0</v>
      </c>
      <c r="W162" s="15">
        <v>0</v>
      </c>
      <c r="X162" s="15">
        <v>0</v>
      </c>
      <c r="Y162" s="15">
        <v>0</v>
      </c>
      <c r="Z162" s="15">
        <v>0</v>
      </c>
      <c r="AA162" s="15">
        <v>0</v>
      </c>
      <c r="AB162" s="15">
        <v>0</v>
      </c>
      <c r="AC162" s="15">
        <v>0</v>
      </c>
      <c r="AD162" s="15">
        <v>0</v>
      </c>
      <c r="AE162" s="15">
        <v>0</v>
      </c>
      <c r="AF162" s="15">
        <v>0</v>
      </c>
      <c r="AG162" s="15">
        <v>0</v>
      </c>
      <c r="AH162" s="15">
        <v>0</v>
      </c>
      <c r="AI162" s="15">
        <v>0</v>
      </c>
      <c r="AJ162" s="15">
        <v>0</v>
      </c>
      <c r="AK162" s="15">
        <v>0</v>
      </c>
      <c r="AL162" s="15">
        <v>0</v>
      </c>
      <c r="AM162" s="15">
        <v>0</v>
      </c>
      <c r="AN162" s="15">
        <v>0</v>
      </c>
      <c r="AO162" s="15">
        <v>0</v>
      </c>
      <c r="AP162" s="15">
        <v>0</v>
      </c>
      <c r="AQ162" s="15">
        <v>0</v>
      </c>
      <c r="AR162" s="15">
        <v>0</v>
      </c>
      <c r="AS162" s="15">
        <v>0</v>
      </c>
      <c r="AT162" s="15">
        <v>0</v>
      </c>
      <c r="AU162" s="15">
        <v>0</v>
      </c>
      <c r="AV162" s="15">
        <v>0</v>
      </c>
      <c r="AW162" s="15">
        <v>0</v>
      </c>
      <c r="AX162" s="15">
        <v>0</v>
      </c>
      <c r="AY162" s="15">
        <v>0</v>
      </c>
    </row>
    <row r="163" spans="1:51">
      <c r="A163" s="1">
        <v>1673</v>
      </c>
      <c r="B163" s="1" t="s">
        <v>1764</v>
      </c>
      <c r="C163" s="1">
        <v>4</v>
      </c>
      <c r="D163" s="1" t="s">
        <v>1765</v>
      </c>
      <c r="E163" s="1" t="s">
        <v>574</v>
      </c>
      <c r="F163" s="1">
        <v>5</v>
      </c>
      <c r="G163" s="1" t="s">
        <v>272</v>
      </c>
      <c r="H163" s="1">
        <v>0</v>
      </c>
      <c r="I163" s="1" t="s">
        <v>575</v>
      </c>
      <c r="J163" s="15">
        <v>0</v>
      </c>
      <c r="K163" s="15">
        <v>0</v>
      </c>
      <c r="L163" s="15">
        <v>0</v>
      </c>
      <c r="M163" s="15">
        <v>0</v>
      </c>
      <c r="N163" s="15">
        <v>0</v>
      </c>
      <c r="O163" s="15">
        <v>0</v>
      </c>
      <c r="P163" s="15">
        <v>0</v>
      </c>
      <c r="Q163" s="15">
        <v>0</v>
      </c>
      <c r="R163" s="15">
        <v>0</v>
      </c>
      <c r="S163" s="15">
        <v>0</v>
      </c>
      <c r="T163" s="15">
        <v>0</v>
      </c>
      <c r="U163" s="15">
        <v>0</v>
      </c>
      <c r="V163" s="15">
        <v>0</v>
      </c>
      <c r="W163" s="15">
        <v>0</v>
      </c>
      <c r="X163" s="15">
        <v>0</v>
      </c>
      <c r="Y163" s="15">
        <v>0</v>
      </c>
      <c r="Z163" s="15">
        <v>0</v>
      </c>
      <c r="AA163" s="15">
        <v>0</v>
      </c>
      <c r="AB163" s="15">
        <v>0</v>
      </c>
      <c r="AC163" s="15">
        <v>0</v>
      </c>
      <c r="AD163" s="15">
        <v>0</v>
      </c>
      <c r="AE163" s="15">
        <v>0</v>
      </c>
      <c r="AF163" s="15">
        <v>0</v>
      </c>
      <c r="AG163" s="15">
        <v>0</v>
      </c>
      <c r="AH163" s="15">
        <v>0</v>
      </c>
      <c r="AI163" s="15">
        <v>0</v>
      </c>
      <c r="AJ163" s="15">
        <v>0</v>
      </c>
      <c r="AK163" s="15">
        <v>0</v>
      </c>
      <c r="AL163" s="15">
        <v>0</v>
      </c>
      <c r="AM163" s="15">
        <v>0</v>
      </c>
      <c r="AN163" s="15">
        <v>0</v>
      </c>
      <c r="AO163" s="15">
        <v>0</v>
      </c>
      <c r="AP163" s="15">
        <v>0</v>
      </c>
      <c r="AQ163" s="15">
        <v>0</v>
      </c>
      <c r="AR163" s="15">
        <v>0</v>
      </c>
      <c r="AS163" s="15">
        <v>0</v>
      </c>
      <c r="AT163" s="15">
        <v>0</v>
      </c>
      <c r="AU163" s="15">
        <v>0</v>
      </c>
      <c r="AV163" s="15">
        <v>0</v>
      </c>
      <c r="AW163" s="15">
        <v>0</v>
      </c>
      <c r="AX163" s="15">
        <v>0</v>
      </c>
      <c r="AY163" s="15">
        <v>0</v>
      </c>
    </row>
    <row r="164" spans="1:51">
      <c r="A164" s="1">
        <v>1684</v>
      </c>
      <c r="B164" s="1" t="s">
        <v>1764</v>
      </c>
      <c r="C164" s="1">
        <v>4</v>
      </c>
      <c r="D164" s="1" t="s">
        <v>1765</v>
      </c>
      <c r="E164" s="1" t="s">
        <v>576</v>
      </c>
      <c r="F164" s="1">
        <v>5</v>
      </c>
      <c r="G164" s="1" t="s">
        <v>272</v>
      </c>
      <c r="H164" s="1">
        <v>0</v>
      </c>
      <c r="I164" s="1" t="s">
        <v>577</v>
      </c>
      <c r="J164" s="15">
        <v>0</v>
      </c>
      <c r="K164" s="15">
        <v>0</v>
      </c>
      <c r="L164" s="15">
        <v>0</v>
      </c>
      <c r="M164" s="15">
        <v>0</v>
      </c>
      <c r="N164" s="15">
        <v>0</v>
      </c>
      <c r="O164" s="15">
        <v>0</v>
      </c>
      <c r="P164" s="15">
        <v>0</v>
      </c>
      <c r="Q164" s="15">
        <v>0</v>
      </c>
      <c r="R164" s="15">
        <v>0</v>
      </c>
      <c r="S164" s="15">
        <v>0</v>
      </c>
      <c r="T164" s="15">
        <v>0</v>
      </c>
      <c r="U164" s="15">
        <v>0</v>
      </c>
      <c r="V164" s="15">
        <v>0</v>
      </c>
      <c r="W164" s="15">
        <v>0</v>
      </c>
      <c r="X164" s="15">
        <v>0</v>
      </c>
      <c r="Y164" s="15">
        <v>0</v>
      </c>
      <c r="Z164" s="15">
        <v>0</v>
      </c>
      <c r="AA164" s="15">
        <v>0</v>
      </c>
      <c r="AB164" s="15">
        <v>0</v>
      </c>
      <c r="AC164" s="15">
        <v>0</v>
      </c>
      <c r="AD164" s="15">
        <v>0</v>
      </c>
      <c r="AE164" s="15">
        <v>0</v>
      </c>
      <c r="AF164" s="15">
        <v>0</v>
      </c>
      <c r="AG164" s="15">
        <v>0</v>
      </c>
      <c r="AH164" s="15">
        <v>0</v>
      </c>
      <c r="AI164" s="15">
        <v>0</v>
      </c>
      <c r="AJ164" s="15">
        <v>0</v>
      </c>
      <c r="AK164" s="15">
        <v>0</v>
      </c>
      <c r="AL164" s="15">
        <v>0</v>
      </c>
      <c r="AM164" s="15">
        <v>0</v>
      </c>
      <c r="AN164" s="15">
        <v>0</v>
      </c>
      <c r="AO164" s="15">
        <v>0</v>
      </c>
      <c r="AP164" s="15">
        <v>0</v>
      </c>
      <c r="AQ164" s="15">
        <v>0</v>
      </c>
      <c r="AR164" s="15">
        <v>0</v>
      </c>
      <c r="AS164" s="15">
        <v>0</v>
      </c>
      <c r="AT164" s="15">
        <v>0</v>
      </c>
      <c r="AU164" s="15">
        <v>0</v>
      </c>
      <c r="AV164" s="15">
        <v>0</v>
      </c>
      <c r="AW164" s="15">
        <v>0</v>
      </c>
      <c r="AX164" s="15">
        <v>0</v>
      </c>
      <c r="AY164" s="15">
        <v>0</v>
      </c>
    </row>
    <row r="165" spans="1:51">
      <c r="A165" s="1">
        <v>1695</v>
      </c>
      <c r="B165" s="1" t="s">
        <v>1764</v>
      </c>
      <c r="C165" s="1">
        <v>4</v>
      </c>
      <c r="D165" s="1" t="s">
        <v>1765</v>
      </c>
      <c r="E165" s="1" t="s">
        <v>578</v>
      </c>
      <c r="F165" s="1">
        <v>5</v>
      </c>
      <c r="G165" s="1" t="s">
        <v>272</v>
      </c>
      <c r="H165" s="1">
        <v>0</v>
      </c>
      <c r="I165" s="1" t="s">
        <v>579</v>
      </c>
      <c r="J165" s="15">
        <v>0</v>
      </c>
      <c r="K165" s="15">
        <v>0</v>
      </c>
      <c r="L165" s="15">
        <v>0</v>
      </c>
      <c r="M165" s="15">
        <v>0</v>
      </c>
      <c r="N165" s="15">
        <v>0</v>
      </c>
      <c r="O165" s="15">
        <v>0</v>
      </c>
      <c r="P165" s="15">
        <v>0</v>
      </c>
      <c r="Q165" s="15">
        <v>0</v>
      </c>
      <c r="R165" s="15">
        <v>0</v>
      </c>
      <c r="S165" s="15">
        <v>0</v>
      </c>
      <c r="T165" s="15">
        <v>0</v>
      </c>
      <c r="U165" s="15">
        <v>0</v>
      </c>
      <c r="V165" s="15">
        <v>0</v>
      </c>
      <c r="W165" s="15">
        <v>0</v>
      </c>
      <c r="X165" s="15">
        <v>0</v>
      </c>
      <c r="Y165" s="15">
        <v>0</v>
      </c>
      <c r="Z165" s="15">
        <v>0</v>
      </c>
      <c r="AA165" s="15">
        <v>0</v>
      </c>
      <c r="AB165" s="15">
        <v>0</v>
      </c>
      <c r="AC165" s="15">
        <v>0</v>
      </c>
      <c r="AD165" s="15">
        <v>0</v>
      </c>
      <c r="AE165" s="15">
        <v>0</v>
      </c>
      <c r="AF165" s="15">
        <v>0</v>
      </c>
      <c r="AG165" s="15">
        <v>0</v>
      </c>
      <c r="AH165" s="15">
        <v>0</v>
      </c>
      <c r="AI165" s="15">
        <v>0</v>
      </c>
      <c r="AJ165" s="15">
        <v>0</v>
      </c>
      <c r="AK165" s="15">
        <v>0</v>
      </c>
      <c r="AL165" s="15">
        <v>0</v>
      </c>
      <c r="AM165" s="15">
        <v>0</v>
      </c>
      <c r="AN165" s="15">
        <v>0</v>
      </c>
      <c r="AO165" s="15">
        <v>0</v>
      </c>
      <c r="AP165" s="15">
        <v>0</v>
      </c>
      <c r="AQ165" s="15">
        <v>0</v>
      </c>
      <c r="AR165" s="15">
        <v>0</v>
      </c>
      <c r="AS165" s="15">
        <v>0</v>
      </c>
      <c r="AT165" s="15">
        <v>0</v>
      </c>
      <c r="AU165" s="15">
        <v>0</v>
      </c>
      <c r="AV165" s="15">
        <v>0</v>
      </c>
      <c r="AW165" s="15">
        <v>0</v>
      </c>
      <c r="AX165" s="15">
        <v>0</v>
      </c>
      <c r="AY165" s="15">
        <v>0</v>
      </c>
    </row>
    <row r="166" spans="1:51">
      <c r="A166" s="1">
        <v>1706</v>
      </c>
      <c r="B166" s="1" t="s">
        <v>1764</v>
      </c>
      <c r="C166" s="1">
        <v>4</v>
      </c>
      <c r="D166" s="1" t="s">
        <v>1765</v>
      </c>
      <c r="E166" s="1" t="s">
        <v>580</v>
      </c>
      <c r="F166" s="1">
        <v>5</v>
      </c>
      <c r="G166" s="1" t="s">
        <v>272</v>
      </c>
      <c r="H166" s="1">
        <v>0</v>
      </c>
      <c r="I166" s="1" t="s">
        <v>581</v>
      </c>
      <c r="J166" s="15">
        <v>0</v>
      </c>
      <c r="K166" s="15">
        <v>0</v>
      </c>
      <c r="L166" s="15">
        <v>0</v>
      </c>
      <c r="M166" s="15">
        <v>0</v>
      </c>
      <c r="N166" s="15">
        <v>0</v>
      </c>
      <c r="O166" s="15">
        <v>0</v>
      </c>
      <c r="P166" s="15">
        <v>0</v>
      </c>
      <c r="Q166" s="15">
        <v>0</v>
      </c>
      <c r="R166" s="15">
        <v>0</v>
      </c>
      <c r="S166" s="15">
        <v>0</v>
      </c>
      <c r="T166" s="15">
        <v>0</v>
      </c>
      <c r="U166" s="15">
        <v>0</v>
      </c>
      <c r="V166" s="15">
        <v>0</v>
      </c>
      <c r="W166" s="15">
        <v>0</v>
      </c>
      <c r="X166" s="15">
        <v>0</v>
      </c>
      <c r="Y166" s="15">
        <v>0</v>
      </c>
      <c r="Z166" s="15">
        <v>0</v>
      </c>
      <c r="AA166" s="15">
        <v>0</v>
      </c>
      <c r="AB166" s="15">
        <v>0</v>
      </c>
      <c r="AC166" s="15">
        <v>0</v>
      </c>
      <c r="AD166" s="15">
        <v>0</v>
      </c>
      <c r="AE166" s="15">
        <v>0</v>
      </c>
      <c r="AF166" s="15">
        <v>0</v>
      </c>
      <c r="AG166" s="15">
        <v>0</v>
      </c>
      <c r="AH166" s="15">
        <v>0</v>
      </c>
      <c r="AI166" s="15">
        <v>0</v>
      </c>
      <c r="AJ166" s="15">
        <v>0</v>
      </c>
      <c r="AK166" s="15">
        <v>0</v>
      </c>
      <c r="AL166" s="15">
        <v>0</v>
      </c>
      <c r="AM166" s="15">
        <v>0</v>
      </c>
      <c r="AN166" s="15">
        <v>0</v>
      </c>
      <c r="AO166" s="15">
        <v>0</v>
      </c>
      <c r="AP166" s="15">
        <v>0</v>
      </c>
      <c r="AQ166" s="15">
        <v>0</v>
      </c>
      <c r="AR166" s="15">
        <v>0</v>
      </c>
      <c r="AS166" s="15">
        <v>0</v>
      </c>
      <c r="AT166" s="15">
        <v>0</v>
      </c>
      <c r="AU166" s="15">
        <v>0</v>
      </c>
      <c r="AV166" s="15">
        <v>0</v>
      </c>
      <c r="AW166" s="15">
        <v>0</v>
      </c>
      <c r="AX166" s="15">
        <v>0</v>
      </c>
      <c r="AY166" s="15">
        <v>0</v>
      </c>
    </row>
    <row r="167" spans="1:51">
      <c r="A167" s="1">
        <v>1717</v>
      </c>
      <c r="B167" s="1" t="s">
        <v>1764</v>
      </c>
      <c r="C167" s="1">
        <v>4</v>
      </c>
      <c r="D167" s="1" t="s">
        <v>1765</v>
      </c>
      <c r="E167" s="1" t="s">
        <v>582</v>
      </c>
      <c r="F167" s="1">
        <v>5</v>
      </c>
      <c r="G167" s="1" t="s">
        <v>272</v>
      </c>
      <c r="H167" s="1">
        <v>0</v>
      </c>
      <c r="I167" s="1" t="s">
        <v>583</v>
      </c>
      <c r="J167" s="15">
        <v>0</v>
      </c>
      <c r="K167" s="15">
        <v>0</v>
      </c>
      <c r="L167" s="15">
        <v>0</v>
      </c>
      <c r="M167" s="15">
        <v>0</v>
      </c>
      <c r="N167" s="15">
        <v>0</v>
      </c>
      <c r="O167" s="15">
        <v>0</v>
      </c>
      <c r="P167" s="15">
        <v>0</v>
      </c>
      <c r="Q167" s="15">
        <v>0</v>
      </c>
      <c r="R167" s="15">
        <v>0</v>
      </c>
      <c r="S167" s="15">
        <v>0</v>
      </c>
      <c r="T167" s="15">
        <v>0</v>
      </c>
      <c r="U167" s="15">
        <v>0</v>
      </c>
      <c r="V167" s="15">
        <v>0</v>
      </c>
      <c r="W167" s="15">
        <v>0</v>
      </c>
      <c r="X167" s="15">
        <v>0</v>
      </c>
      <c r="Y167" s="15">
        <v>0</v>
      </c>
      <c r="Z167" s="15">
        <v>0</v>
      </c>
      <c r="AA167" s="15">
        <v>0</v>
      </c>
      <c r="AB167" s="15">
        <v>0</v>
      </c>
      <c r="AC167" s="15">
        <v>0</v>
      </c>
      <c r="AD167" s="15">
        <v>0</v>
      </c>
      <c r="AE167" s="15">
        <v>0</v>
      </c>
      <c r="AF167" s="15">
        <v>0</v>
      </c>
      <c r="AG167" s="15">
        <v>0</v>
      </c>
      <c r="AH167" s="15">
        <v>0</v>
      </c>
      <c r="AI167" s="15">
        <v>0</v>
      </c>
      <c r="AJ167" s="15">
        <v>0</v>
      </c>
      <c r="AK167" s="15">
        <v>0</v>
      </c>
      <c r="AL167" s="15">
        <v>0</v>
      </c>
      <c r="AM167" s="15">
        <v>0</v>
      </c>
      <c r="AN167" s="15">
        <v>0</v>
      </c>
      <c r="AO167" s="15">
        <v>0</v>
      </c>
      <c r="AP167" s="15">
        <v>0</v>
      </c>
      <c r="AQ167" s="15">
        <v>0</v>
      </c>
      <c r="AR167" s="15">
        <v>0</v>
      </c>
      <c r="AS167" s="15">
        <v>0</v>
      </c>
      <c r="AT167" s="15">
        <v>0</v>
      </c>
      <c r="AU167" s="15">
        <v>0</v>
      </c>
      <c r="AV167" s="15">
        <v>0</v>
      </c>
      <c r="AW167" s="15">
        <v>0</v>
      </c>
      <c r="AX167" s="15">
        <v>0</v>
      </c>
      <c r="AY167" s="15">
        <v>0</v>
      </c>
    </row>
    <row r="168" spans="1:51">
      <c r="A168" s="1">
        <v>1728</v>
      </c>
      <c r="B168" s="1" t="s">
        <v>1764</v>
      </c>
      <c r="C168" s="1">
        <v>4</v>
      </c>
      <c r="D168" s="1" t="s">
        <v>1765</v>
      </c>
      <c r="E168" s="1" t="s">
        <v>584</v>
      </c>
      <c r="F168" s="1">
        <v>5</v>
      </c>
      <c r="G168" s="1" t="s">
        <v>272</v>
      </c>
      <c r="H168" s="1">
        <v>0</v>
      </c>
      <c r="I168" s="1" t="s">
        <v>585</v>
      </c>
      <c r="J168" s="15">
        <v>1</v>
      </c>
      <c r="K168" s="15">
        <v>4</v>
      </c>
      <c r="L168" s="15">
        <v>3</v>
      </c>
      <c r="M168" s="15">
        <v>1</v>
      </c>
      <c r="N168" s="15">
        <v>4</v>
      </c>
      <c r="O168" s="15">
        <v>3</v>
      </c>
      <c r="P168" s="15">
        <v>1</v>
      </c>
      <c r="Q168" s="15">
        <v>0</v>
      </c>
      <c r="R168" s="15">
        <v>0</v>
      </c>
      <c r="S168" s="15">
        <v>0</v>
      </c>
      <c r="T168" s="15">
        <v>0</v>
      </c>
      <c r="U168" s="15">
        <v>0</v>
      </c>
      <c r="V168" s="15">
        <v>0</v>
      </c>
      <c r="W168" s="15">
        <v>0</v>
      </c>
      <c r="X168" s="15">
        <v>1</v>
      </c>
      <c r="Y168" s="15">
        <v>4</v>
      </c>
      <c r="Z168" s="15">
        <v>3</v>
      </c>
      <c r="AA168" s="15">
        <v>1</v>
      </c>
      <c r="AB168" s="15">
        <v>4</v>
      </c>
      <c r="AC168" s="15">
        <v>3</v>
      </c>
      <c r="AD168" s="15">
        <v>1</v>
      </c>
      <c r="AE168" s="15">
        <v>1</v>
      </c>
      <c r="AF168" s="15">
        <v>4</v>
      </c>
      <c r="AG168" s="15">
        <v>3</v>
      </c>
      <c r="AH168" s="15">
        <v>1</v>
      </c>
      <c r="AI168" s="15">
        <v>4</v>
      </c>
      <c r="AJ168" s="15">
        <v>3</v>
      </c>
      <c r="AK168" s="15">
        <v>1</v>
      </c>
      <c r="AL168" s="15">
        <v>0</v>
      </c>
      <c r="AM168" s="15">
        <v>0</v>
      </c>
      <c r="AN168" s="15">
        <v>0</v>
      </c>
      <c r="AO168" s="15">
        <v>0</v>
      </c>
      <c r="AP168" s="15">
        <v>0</v>
      </c>
      <c r="AQ168" s="15">
        <v>0</v>
      </c>
      <c r="AR168" s="15">
        <v>0</v>
      </c>
      <c r="AS168" s="15">
        <v>0</v>
      </c>
      <c r="AT168" s="15">
        <v>0</v>
      </c>
      <c r="AU168" s="15">
        <v>0</v>
      </c>
      <c r="AV168" s="15">
        <v>0</v>
      </c>
      <c r="AW168" s="15">
        <v>0</v>
      </c>
      <c r="AX168" s="15">
        <v>0</v>
      </c>
      <c r="AY168" s="15">
        <v>0</v>
      </c>
    </row>
    <row r="169" spans="1:51">
      <c r="A169" s="1">
        <v>1739</v>
      </c>
      <c r="B169" s="1" t="s">
        <v>1764</v>
      </c>
      <c r="C169" s="1">
        <v>4</v>
      </c>
      <c r="D169" s="1" t="s">
        <v>1765</v>
      </c>
      <c r="E169" s="1" t="s">
        <v>586</v>
      </c>
      <c r="F169" s="1">
        <v>5</v>
      </c>
      <c r="G169" s="1" t="s">
        <v>272</v>
      </c>
      <c r="H169" s="1">
        <v>0</v>
      </c>
      <c r="I169" s="1" t="s">
        <v>587</v>
      </c>
      <c r="J169" s="15">
        <v>0</v>
      </c>
      <c r="K169" s="15">
        <v>0</v>
      </c>
      <c r="L169" s="15">
        <v>0</v>
      </c>
      <c r="M169" s="15">
        <v>0</v>
      </c>
      <c r="N169" s="15">
        <v>0</v>
      </c>
      <c r="O169" s="15">
        <v>0</v>
      </c>
      <c r="P169" s="15">
        <v>0</v>
      </c>
      <c r="Q169" s="15">
        <v>0</v>
      </c>
      <c r="R169" s="15">
        <v>0</v>
      </c>
      <c r="S169" s="15">
        <v>0</v>
      </c>
      <c r="T169" s="15">
        <v>0</v>
      </c>
      <c r="U169" s="15">
        <v>0</v>
      </c>
      <c r="V169" s="15">
        <v>0</v>
      </c>
      <c r="W169" s="15">
        <v>0</v>
      </c>
      <c r="X169" s="15">
        <v>0</v>
      </c>
      <c r="Y169" s="15">
        <v>0</v>
      </c>
      <c r="Z169" s="15">
        <v>0</v>
      </c>
      <c r="AA169" s="15">
        <v>0</v>
      </c>
      <c r="AB169" s="15">
        <v>0</v>
      </c>
      <c r="AC169" s="15">
        <v>0</v>
      </c>
      <c r="AD169" s="15">
        <v>0</v>
      </c>
      <c r="AE169" s="15">
        <v>0</v>
      </c>
      <c r="AF169" s="15">
        <v>0</v>
      </c>
      <c r="AG169" s="15">
        <v>0</v>
      </c>
      <c r="AH169" s="15">
        <v>0</v>
      </c>
      <c r="AI169" s="15">
        <v>0</v>
      </c>
      <c r="AJ169" s="15">
        <v>0</v>
      </c>
      <c r="AK169" s="15">
        <v>0</v>
      </c>
      <c r="AL169" s="15">
        <v>0</v>
      </c>
      <c r="AM169" s="15">
        <v>0</v>
      </c>
      <c r="AN169" s="15">
        <v>0</v>
      </c>
      <c r="AO169" s="15">
        <v>0</v>
      </c>
      <c r="AP169" s="15">
        <v>0</v>
      </c>
      <c r="AQ169" s="15">
        <v>0</v>
      </c>
      <c r="AR169" s="15">
        <v>0</v>
      </c>
      <c r="AS169" s="15">
        <v>0</v>
      </c>
      <c r="AT169" s="15">
        <v>0</v>
      </c>
      <c r="AU169" s="15">
        <v>0</v>
      </c>
      <c r="AV169" s="15">
        <v>0</v>
      </c>
      <c r="AW169" s="15">
        <v>0</v>
      </c>
      <c r="AX169" s="15">
        <v>0</v>
      </c>
      <c r="AY169" s="15">
        <v>0</v>
      </c>
    </row>
    <row r="170" spans="1:51">
      <c r="A170" s="1">
        <v>1750</v>
      </c>
      <c r="B170" s="1" t="s">
        <v>1764</v>
      </c>
      <c r="C170" s="1">
        <v>4</v>
      </c>
      <c r="D170" s="1" t="s">
        <v>1765</v>
      </c>
      <c r="E170" s="1" t="s">
        <v>588</v>
      </c>
      <c r="F170" s="1">
        <v>5</v>
      </c>
      <c r="G170" s="1" t="s">
        <v>272</v>
      </c>
      <c r="H170" s="1">
        <v>0</v>
      </c>
      <c r="I170" s="1" t="s">
        <v>589</v>
      </c>
      <c r="J170" s="15">
        <v>0</v>
      </c>
      <c r="K170" s="15">
        <v>0</v>
      </c>
      <c r="L170" s="15">
        <v>0</v>
      </c>
      <c r="M170" s="15">
        <v>0</v>
      </c>
      <c r="N170" s="15">
        <v>0</v>
      </c>
      <c r="O170" s="15">
        <v>0</v>
      </c>
      <c r="P170" s="15">
        <v>0</v>
      </c>
      <c r="Q170" s="15">
        <v>0</v>
      </c>
      <c r="R170" s="15">
        <v>0</v>
      </c>
      <c r="S170" s="15">
        <v>0</v>
      </c>
      <c r="T170" s="15">
        <v>0</v>
      </c>
      <c r="U170" s="15">
        <v>0</v>
      </c>
      <c r="V170" s="15">
        <v>0</v>
      </c>
      <c r="W170" s="15">
        <v>0</v>
      </c>
      <c r="X170" s="15">
        <v>0</v>
      </c>
      <c r="Y170" s="15">
        <v>0</v>
      </c>
      <c r="Z170" s="15">
        <v>0</v>
      </c>
      <c r="AA170" s="15">
        <v>0</v>
      </c>
      <c r="AB170" s="15">
        <v>0</v>
      </c>
      <c r="AC170" s="15">
        <v>0</v>
      </c>
      <c r="AD170" s="15">
        <v>0</v>
      </c>
      <c r="AE170" s="15">
        <v>0</v>
      </c>
      <c r="AF170" s="15">
        <v>0</v>
      </c>
      <c r="AG170" s="15">
        <v>0</v>
      </c>
      <c r="AH170" s="15">
        <v>0</v>
      </c>
      <c r="AI170" s="15">
        <v>0</v>
      </c>
      <c r="AJ170" s="15">
        <v>0</v>
      </c>
      <c r="AK170" s="15">
        <v>0</v>
      </c>
      <c r="AL170" s="15">
        <v>0</v>
      </c>
      <c r="AM170" s="15">
        <v>0</v>
      </c>
      <c r="AN170" s="15">
        <v>0</v>
      </c>
      <c r="AO170" s="15">
        <v>0</v>
      </c>
      <c r="AP170" s="15">
        <v>0</v>
      </c>
      <c r="AQ170" s="15">
        <v>0</v>
      </c>
      <c r="AR170" s="15">
        <v>0</v>
      </c>
      <c r="AS170" s="15">
        <v>0</v>
      </c>
      <c r="AT170" s="15">
        <v>0</v>
      </c>
      <c r="AU170" s="15">
        <v>0</v>
      </c>
      <c r="AV170" s="15">
        <v>0</v>
      </c>
      <c r="AW170" s="15">
        <v>0</v>
      </c>
      <c r="AX170" s="15">
        <v>0</v>
      </c>
      <c r="AY170" s="15">
        <v>0</v>
      </c>
    </row>
    <row r="171" spans="1:51">
      <c r="A171" s="1">
        <v>1761</v>
      </c>
      <c r="B171" s="1" t="s">
        <v>1764</v>
      </c>
      <c r="C171" s="1">
        <v>4</v>
      </c>
      <c r="D171" s="1" t="s">
        <v>1765</v>
      </c>
      <c r="E171" s="1" t="s">
        <v>590</v>
      </c>
      <c r="F171" s="1">
        <v>5</v>
      </c>
      <c r="G171" s="1" t="s">
        <v>272</v>
      </c>
      <c r="H171" s="1">
        <v>0</v>
      </c>
      <c r="I171" s="1" t="s">
        <v>591</v>
      </c>
      <c r="J171" s="15">
        <v>0</v>
      </c>
      <c r="K171" s="15">
        <v>0</v>
      </c>
      <c r="L171" s="15">
        <v>0</v>
      </c>
      <c r="M171" s="15">
        <v>0</v>
      </c>
      <c r="N171" s="15">
        <v>0</v>
      </c>
      <c r="O171" s="15">
        <v>0</v>
      </c>
      <c r="P171" s="15">
        <v>0</v>
      </c>
      <c r="Q171" s="15">
        <v>0</v>
      </c>
      <c r="R171" s="15">
        <v>0</v>
      </c>
      <c r="S171" s="15">
        <v>0</v>
      </c>
      <c r="T171" s="15">
        <v>0</v>
      </c>
      <c r="U171" s="15">
        <v>0</v>
      </c>
      <c r="V171" s="15">
        <v>0</v>
      </c>
      <c r="W171" s="15">
        <v>0</v>
      </c>
      <c r="X171" s="15">
        <v>0</v>
      </c>
      <c r="Y171" s="15">
        <v>0</v>
      </c>
      <c r="Z171" s="15">
        <v>0</v>
      </c>
      <c r="AA171" s="15">
        <v>0</v>
      </c>
      <c r="AB171" s="15">
        <v>0</v>
      </c>
      <c r="AC171" s="15">
        <v>0</v>
      </c>
      <c r="AD171" s="15">
        <v>0</v>
      </c>
      <c r="AE171" s="15">
        <v>0</v>
      </c>
      <c r="AF171" s="15">
        <v>0</v>
      </c>
      <c r="AG171" s="15">
        <v>0</v>
      </c>
      <c r="AH171" s="15">
        <v>0</v>
      </c>
      <c r="AI171" s="15">
        <v>0</v>
      </c>
      <c r="AJ171" s="15">
        <v>0</v>
      </c>
      <c r="AK171" s="15">
        <v>0</v>
      </c>
      <c r="AL171" s="15">
        <v>0</v>
      </c>
      <c r="AM171" s="15">
        <v>0</v>
      </c>
      <c r="AN171" s="15">
        <v>0</v>
      </c>
      <c r="AO171" s="15">
        <v>0</v>
      </c>
      <c r="AP171" s="15">
        <v>0</v>
      </c>
      <c r="AQ171" s="15">
        <v>0</v>
      </c>
      <c r="AR171" s="15">
        <v>0</v>
      </c>
      <c r="AS171" s="15">
        <v>0</v>
      </c>
      <c r="AT171" s="15">
        <v>0</v>
      </c>
      <c r="AU171" s="15">
        <v>0</v>
      </c>
      <c r="AV171" s="15">
        <v>0</v>
      </c>
      <c r="AW171" s="15">
        <v>0</v>
      </c>
      <c r="AX171" s="15">
        <v>0</v>
      </c>
      <c r="AY171" s="15">
        <v>0</v>
      </c>
    </row>
    <row r="172" spans="1:51">
      <c r="A172" s="1">
        <v>1772</v>
      </c>
      <c r="B172" s="1" t="s">
        <v>1764</v>
      </c>
      <c r="C172" s="1">
        <v>4</v>
      </c>
      <c r="D172" s="1" t="s">
        <v>1765</v>
      </c>
      <c r="E172" s="1" t="s">
        <v>592</v>
      </c>
      <c r="F172" s="1">
        <v>4</v>
      </c>
      <c r="G172" s="1" t="s">
        <v>272</v>
      </c>
      <c r="H172" s="1">
        <v>0</v>
      </c>
      <c r="I172" s="1" t="s">
        <v>593</v>
      </c>
      <c r="J172" s="15">
        <v>12</v>
      </c>
      <c r="K172" s="15">
        <v>173</v>
      </c>
      <c r="L172" s="15">
        <v>147</v>
      </c>
      <c r="M172" s="15">
        <v>26</v>
      </c>
      <c r="N172" s="15">
        <v>153</v>
      </c>
      <c r="O172" s="15">
        <v>133</v>
      </c>
      <c r="P172" s="15">
        <v>20</v>
      </c>
      <c r="Q172" s="15">
        <v>4</v>
      </c>
      <c r="R172" s="15">
        <v>10</v>
      </c>
      <c r="S172" s="15">
        <v>9</v>
      </c>
      <c r="T172" s="15">
        <v>1</v>
      </c>
      <c r="U172" s="15">
        <v>5</v>
      </c>
      <c r="V172" s="15">
        <v>4</v>
      </c>
      <c r="W172" s="15">
        <v>1</v>
      </c>
      <c r="X172" s="15">
        <v>8</v>
      </c>
      <c r="Y172" s="15">
        <v>163</v>
      </c>
      <c r="Z172" s="15">
        <v>138</v>
      </c>
      <c r="AA172" s="15">
        <v>25</v>
      </c>
      <c r="AB172" s="15">
        <v>148</v>
      </c>
      <c r="AC172" s="15">
        <v>129</v>
      </c>
      <c r="AD172" s="15">
        <v>19</v>
      </c>
      <c r="AE172" s="15">
        <v>8</v>
      </c>
      <c r="AF172" s="15">
        <v>163</v>
      </c>
      <c r="AG172" s="15">
        <v>138</v>
      </c>
      <c r="AH172" s="15">
        <v>25</v>
      </c>
      <c r="AI172" s="15">
        <v>148</v>
      </c>
      <c r="AJ172" s="15">
        <v>129</v>
      </c>
      <c r="AK172" s="15">
        <v>19</v>
      </c>
      <c r="AL172" s="15">
        <v>0</v>
      </c>
      <c r="AM172" s="15">
        <v>0</v>
      </c>
      <c r="AN172" s="15">
        <v>0</v>
      </c>
      <c r="AO172" s="15">
        <v>0</v>
      </c>
      <c r="AP172" s="15">
        <v>0</v>
      </c>
      <c r="AQ172" s="15">
        <v>0</v>
      </c>
      <c r="AR172" s="15">
        <v>0</v>
      </c>
      <c r="AS172" s="15">
        <v>0</v>
      </c>
      <c r="AT172" s="15">
        <v>0</v>
      </c>
      <c r="AU172" s="15">
        <v>0</v>
      </c>
      <c r="AV172" s="15">
        <v>0</v>
      </c>
      <c r="AW172" s="15">
        <v>0</v>
      </c>
      <c r="AX172" s="15">
        <v>0</v>
      </c>
      <c r="AY172" s="15">
        <v>0</v>
      </c>
    </row>
    <row r="173" spans="1:51">
      <c r="A173" s="1">
        <v>1783</v>
      </c>
      <c r="B173" s="1" t="s">
        <v>1764</v>
      </c>
      <c r="C173" s="1">
        <v>4</v>
      </c>
      <c r="D173" s="1" t="s">
        <v>1765</v>
      </c>
      <c r="E173" s="1" t="s">
        <v>594</v>
      </c>
      <c r="F173" s="1">
        <v>5</v>
      </c>
      <c r="G173" s="1" t="s">
        <v>272</v>
      </c>
      <c r="H173" s="1">
        <v>0</v>
      </c>
      <c r="I173" s="1" t="s">
        <v>595</v>
      </c>
      <c r="J173" s="15">
        <v>0</v>
      </c>
      <c r="K173" s="15">
        <v>0</v>
      </c>
      <c r="L173" s="15">
        <v>0</v>
      </c>
      <c r="M173" s="15">
        <v>0</v>
      </c>
      <c r="N173" s="15">
        <v>0</v>
      </c>
      <c r="O173" s="15">
        <v>0</v>
      </c>
      <c r="P173" s="15">
        <v>0</v>
      </c>
      <c r="Q173" s="15">
        <v>0</v>
      </c>
      <c r="R173" s="15">
        <v>0</v>
      </c>
      <c r="S173" s="15">
        <v>0</v>
      </c>
      <c r="T173" s="15">
        <v>0</v>
      </c>
      <c r="U173" s="15">
        <v>0</v>
      </c>
      <c r="V173" s="15">
        <v>0</v>
      </c>
      <c r="W173" s="15">
        <v>0</v>
      </c>
      <c r="X173" s="15">
        <v>0</v>
      </c>
      <c r="Y173" s="15">
        <v>0</v>
      </c>
      <c r="Z173" s="15">
        <v>0</v>
      </c>
      <c r="AA173" s="15">
        <v>0</v>
      </c>
      <c r="AB173" s="15">
        <v>0</v>
      </c>
      <c r="AC173" s="15">
        <v>0</v>
      </c>
      <c r="AD173" s="15">
        <v>0</v>
      </c>
      <c r="AE173" s="15">
        <v>0</v>
      </c>
      <c r="AF173" s="15">
        <v>0</v>
      </c>
      <c r="AG173" s="15">
        <v>0</v>
      </c>
      <c r="AH173" s="15">
        <v>0</v>
      </c>
      <c r="AI173" s="15">
        <v>0</v>
      </c>
      <c r="AJ173" s="15">
        <v>0</v>
      </c>
      <c r="AK173" s="15">
        <v>0</v>
      </c>
      <c r="AL173" s="15">
        <v>0</v>
      </c>
      <c r="AM173" s="15">
        <v>0</v>
      </c>
      <c r="AN173" s="15">
        <v>0</v>
      </c>
      <c r="AO173" s="15">
        <v>0</v>
      </c>
      <c r="AP173" s="15">
        <v>0</v>
      </c>
      <c r="AQ173" s="15">
        <v>0</v>
      </c>
      <c r="AR173" s="15">
        <v>0</v>
      </c>
      <c r="AS173" s="15">
        <v>0</v>
      </c>
      <c r="AT173" s="15">
        <v>0</v>
      </c>
      <c r="AU173" s="15">
        <v>0</v>
      </c>
      <c r="AV173" s="15">
        <v>0</v>
      </c>
      <c r="AW173" s="15">
        <v>0</v>
      </c>
      <c r="AX173" s="15">
        <v>0</v>
      </c>
      <c r="AY173" s="15">
        <v>0</v>
      </c>
    </row>
    <row r="174" spans="1:51">
      <c r="A174" s="1">
        <v>1794</v>
      </c>
      <c r="B174" s="1" t="s">
        <v>1764</v>
      </c>
      <c r="C174" s="1">
        <v>4</v>
      </c>
      <c r="D174" s="1" t="s">
        <v>1765</v>
      </c>
      <c r="E174" s="1" t="s">
        <v>596</v>
      </c>
      <c r="F174" s="1">
        <v>5</v>
      </c>
      <c r="G174" s="1" t="s">
        <v>272</v>
      </c>
      <c r="H174" s="1">
        <v>0</v>
      </c>
      <c r="I174" s="1" t="s">
        <v>597</v>
      </c>
      <c r="J174" s="15">
        <v>0</v>
      </c>
      <c r="K174" s="15">
        <v>0</v>
      </c>
      <c r="L174" s="15">
        <v>0</v>
      </c>
      <c r="M174" s="15">
        <v>0</v>
      </c>
      <c r="N174" s="15">
        <v>0</v>
      </c>
      <c r="O174" s="15">
        <v>0</v>
      </c>
      <c r="P174" s="15">
        <v>0</v>
      </c>
      <c r="Q174" s="15">
        <v>0</v>
      </c>
      <c r="R174" s="15">
        <v>0</v>
      </c>
      <c r="S174" s="15">
        <v>0</v>
      </c>
      <c r="T174" s="15">
        <v>0</v>
      </c>
      <c r="U174" s="15">
        <v>0</v>
      </c>
      <c r="V174" s="15">
        <v>0</v>
      </c>
      <c r="W174" s="15">
        <v>0</v>
      </c>
      <c r="X174" s="15">
        <v>0</v>
      </c>
      <c r="Y174" s="15">
        <v>0</v>
      </c>
      <c r="Z174" s="15">
        <v>0</v>
      </c>
      <c r="AA174" s="15">
        <v>0</v>
      </c>
      <c r="AB174" s="15">
        <v>0</v>
      </c>
      <c r="AC174" s="15">
        <v>0</v>
      </c>
      <c r="AD174" s="15">
        <v>0</v>
      </c>
      <c r="AE174" s="15">
        <v>0</v>
      </c>
      <c r="AF174" s="15">
        <v>0</v>
      </c>
      <c r="AG174" s="15">
        <v>0</v>
      </c>
      <c r="AH174" s="15">
        <v>0</v>
      </c>
      <c r="AI174" s="15">
        <v>0</v>
      </c>
      <c r="AJ174" s="15">
        <v>0</v>
      </c>
      <c r="AK174" s="15">
        <v>0</v>
      </c>
      <c r="AL174" s="15">
        <v>0</v>
      </c>
      <c r="AM174" s="15">
        <v>0</v>
      </c>
      <c r="AN174" s="15">
        <v>0</v>
      </c>
      <c r="AO174" s="15">
        <v>0</v>
      </c>
      <c r="AP174" s="15">
        <v>0</v>
      </c>
      <c r="AQ174" s="15">
        <v>0</v>
      </c>
      <c r="AR174" s="15">
        <v>0</v>
      </c>
      <c r="AS174" s="15">
        <v>0</v>
      </c>
      <c r="AT174" s="15">
        <v>0</v>
      </c>
      <c r="AU174" s="15">
        <v>0</v>
      </c>
      <c r="AV174" s="15">
        <v>0</v>
      </c>
      <c r="AW174" s="15">
        <v>0</v>
      </c>
      <c r="AX174" s="15">
        <v>0</v>
      </c>
      <c r="AY174" s="15">
        <v>0</v>
      </c>
    </row>
    <row r="175" spans="1:51">
      <c r="A175" s="1">
        <v>1805</v>
      </c>
      <c r="B175" s="1" t="s">
        <v>1764</v>
      </c>
      <c r="C175" s="1">
        <v>4</v>
      </c>
      <c r="D175" s="1" t="s">
        <v>1765</v>
      </c>
      <c r="E175" s="1" t="s">
        <v>598</v>
      </c>
      <c r="F175" s="1">
        <v>5</v>
      </c>
      <c r="G175" s="1" t="s">
        <v>272</v>
      </c>
      <c r="H175" s="1">
        <v>0</v>
      </c>
      <c r="I175" s="1" t="s">
        <v>599</v>
      </c>
      <c r="J175" s="15">
        <v>5</v>
      </c>
      <c r="K175" s="15">
        <v>81</v>
      </c>
      <c r="L175" s="15">
        <v>75</v>
      </c>
      <c r="M175" s="15">
        <v>6</v>
      </c>
      <c r="N175" s="15">
        <v>73</v>
      </c>
      <c r="O175" s="15">
        <v>68</v>
      </c>
      <c r="P175" s="15">
        <v>5</v>
      </c>
      <c r="Q175" s="15">
        <v>1</v>
      </c>
      <c r="R175" s="15">
        <v>4</v>
      </c>
      <c r="S175" s="15">
        <v>3</v>
      </c>
      <c r="T175" s="15">
        <v>1</v>
      </c>
      <c r="U175" s="15">
        <v>3</v>
      </c>
      <c r="V175" s="15">
        <v>2</v>
      </c>
      <c r="W175" s="15">
        <v>1</v>
      </c>
      <c r="X175" s="15">
        <v>4</v>
      </c>
      <c r="Y175" s="15">
        <v>77</v>
      </c>
      <c r="Z175" s="15">
        <v>72</v>
      </c>
      <c r="AA175" s="15">
        <v>5</v>
      </c>
      <c r="AB175" s="15">
        <v>70</v>
      </c>
      <c r="AC175" s="15">
        <v>66</v>
      </c>
      <c r="AD175" s="15">
        <v>4</v>
      </c>
      <c r="AE175" s="15">
        <v>4</v>
      </c>
      <c r="AF175" s="15">
        <v>77</v>
      </c>
      <c r="AG175" s="15">
        <v>72</v>
      </c>
      <c r="AH175" s="15">
        <v>5</v>
      </c>
      <c r="AI175" s="15">
        <v>70</v>
      </c>
      <c r="AJ175" s="15">
        <v>66</v>
      </c>
      <c r="AK175" s="15">
        <v>4</v>
      </c>
      <c r="AL175" s="15">
        <v>0</v>
      </c>
      <c r="AM175" s="15">
        <v>0</v>
      </c>
      <c r="AN175" s="15">
        <v>0</v>
      </c>
      <c r="AO175" s="15">
        <v>0</v>
      </c>
      <c r="AP175" s="15">
        <v>0</v>
      </c>
      <c r="AQ175" s="15">
        <v>0</v>
      </c>
      <c r="AR175" s="15">
        <v>0</v>
      </c>
      <c r="AS175" s="15">
        <v>0</v>
      </c>
      <c r="AT175" s="15">
        <v>0</v>
      </c>
      <c r="AU175" s="15">
        <v>0</v>
      </c>
      <c r="AV175" s="15">
        <v>0</v>
      </c>
      <c r="AW175" s="15">
        <v>0</v>
      </c>
      <c r="AX175" s="15">
        <v>0</v>
      </c>
      <c r="AY175" s="15">
        <v>0</v>
      </c>
    </row>
    <row r="176" spans="1:51">
      <c r="A176" s="1">
        <v>1816</v>
      </c>
      <c r="B176" s="1" t="s">
        <v>1764</v>
      </c>
      <c r="C176" s="1">
        <v>4</v>
      </c>
      <c r="D176" s="1" t="s">
        <v>1765</v>
      </c>
      <c r="E176" s="1" t="s">
        <v>600</v>
      </c>
      <c r="F176" s="1">
        <v>5</v>
      </c>
      <c r="G176" s="1" t="s">
        <v>272</v>
      </c>
      <c r="H176" s="1">
        <v>0</v>
      </c>
      <c r="I176" s="1" t="s">
        <v>601</v>
      </c>
      <c r="J176" s="15">
        <v>2</v>
      </c>
      <c r="K176" s="15">
        <v>9</v>
      </c>
      <c r="L176" s="15">
        <v>9</v>
      </c>
      <c r="M176" s="15">
        <v>0</v>
      </c>
      <c r="N176" s="15">
        <v>8</v>
      </c>
      <c r="O176" s="15">
        <v>8</v>
      </c>
      <c r="P176" s="15">
        <v>0</v>
      </c>
      <c r="Q176" s="15">
        <v>1</v>
      </c>
      <c r="R176" s="15">
        <v>2</v>
      </c>
      <c r="S176" s="15">
        <v>2</v>
      </c>
      <c r="T176" s="15">
        <v>0</v>
      </c>
      <c r="U176" s="15">
        <v>1</v>
      </c>
      <c r="V176" s="15">
        <v>1</v>
      </c>
      <c r="W176" s="15">
        <v>0</v>
      </c>
      <c r="X176" s="15">
        <v>1</v>
      </c>
      <c r="Y176" s="15">
        <v>7</v>
      </c>
      <c r="Z176" s="15">
        <v>7</v>
      </c>
      <c r="AA176" s="15">
        <v>0</v>
      </c>
      <c r="AB176" s="15">
        <v>7</v>
      </c>
      <c r="AC176" s="15">
        <v>7</v>
      </c>
      <c r="AD176" s="15">
        <v>0</v>
      </c>
      <c r="AE176" s="15">
        <v>1</v>
      </c>
      <c r="AF176" s="15">
        <v>7</v>
      </c>
      <c r="AG176" s="15">
        <v>7</v>
      </c>
      <c r="AH176" s="15">
        <v>0</v>
      </c>
      <c r="AI176" s="15">
        <v>7</v>
      </c>
      <c r="AJ176" s="15">
        <v>7</v>
      </c>
      <c r="AK176" s="15">
        <v>0</v>
      </c>
      <c r="AL176" s="15">
        <v>0</v>
      </c>
      <c r="AM176" s="15">
        <v>0</v>
      </c>
      <c r="AN176" s="15">
        <v>0</v>
      </c>
      <c r="AO176" s="15">
        <v>0</v>
      </c>
      <c r="AP176" s="15">
        <v>0</v>
      </c>
      <c r="AQ176" s="15">
        <v>0</v>
      </c>
      <c r="AR176" s="15">
        <v>0</v>
      </c>
      <c r="AS176" s="15">
        <v>0</v>
      </c>
      <c r="AT176" s="15">
        <v>0</v>
      </c>
      <c r="AU176" s="15">
        <v>0</v>
      </c>
      <c r="AV176" s="15">
        <v>0</v>
      </c>
      <c r="AW176" s="15">
        <v>0</v>
      </c>
      <c r="AX176" s="15">
        <v>0</v>
      </c>
      <c r="AY176" s="15">
        <v>0</v>
      </c>
    </row>
    <row r="177" spans="1:51">
      <c r="A177" s="1">
        <v>1827</v>
      </c>
      <c r="B177" s="1" t="s">
        <v>1764</v>
      </c>
      <c r="C177" s="1">
        <v>4</v>
      </c>
      <c r="D177" s="1" t="s">
        <v>1765</v>
      </c>
      <c r="E177" s="1" t="s">
        <v>602</v>
      </c>
      <c r="F177" s="1">
        <v>5</v>
      </c>
      <c r="G177" s="1" t="s">
        <v>272</v>
      </c>
      <c r="H177" s="1">
        <v>0</v>
      </c>
      <c r="I177" s="1" t="s">
        <v>603</v>
      </c>
      <c r="J177" s="15">
        <v>0</v>
      </c>
      <c r="K177" s="15">
        <v>0</v>
      </c>
      <c r="L177" s="15">
        <v>0</v>
      </c>
      <c r="M177" s="15">
        <v>0</v>
      </c>
      <c r="N177" s="15">
        <v>0</v>
      </c>
      <c r="O177" s="15">
        <v>0</v>
      </c>
      <c r="P177" s="15">
        <v>0</v>
      </c>
      <c r="Q177" s="15">
        <v>0</v>
      </c>
      <c r="R177" s="15">
        <v>0</v>
      </c>
      <c r="S177" s="15">
        <v>0</v>
      </c>
      <c r="T177" s="15">
        <v>0</v>
      </c>
      <c r="U177" s="15">
        <v>0</v>
      </c>
      <c r="V177" s="15">
        <v>0</v>
      </c>
      <c r="W177" s="15">
        <v>0</v>
      </c>
      <c r="X177" s="15">
        <v>0</v>
      </c>
      <c r="Y177" s="15">
        <v>0</v>
      </c>
      <c r="Z177" s="15">
        <v>0</v>
      </c>
      <c r="AA177" s="15">
        <v>0</v>
      </c>
      <c r="AB177" s="15">
        <v>0</v>
      </c>
      <c r="AC177" s="15">
        <v>0</v>
      </c>
      <c r="AD177" s="15">
        <v>0</v>
      </c>
      <c r="AE177" s="15">
        <v>0</v>
      </c>
      <c r="AF177" s="15">
        <v>0</v>
      </c>
      <c r="AG177" s="15">
        <v>0</v>
      </c>
      <c r="AH177" s="15">
        <v>0</v>
      </c>
      <c r="AI177" s="15">
        <v>0</v>
      </c>
      <c r="AJ177" s="15">
        <v>0</v>
      </c>
      <c r="AK177" s="15">
        <v>0</v>
      </c>
      <c r="AL177" s="15">
        <v>0</v>
      </c>
      <c r="AM177" s="15">
        <v>0</v>
      </c>
      <c r="AN177" s="15">
        <v>0</v>
      </c>
      <c r="AO177" s="15">
        <v>0</v>
      </c>
      <c r="AP177" s="15">
        <v>0</v>
      </c>
      <c r="AQ177" s="15">
        <v>0</v>
      </c>
      <c r="AR177" s="15">
        <v>0</v>
      </c>
      <c r="AS177" s="15">
        <v>0</v>
      </c>
      <c r="AT177" s="15">
        <v>0</v>
      </c>
      <c r="AU177" s="15">
        <v>0</v>
      </c>
      <c r="AV177" s="15">
        <v>0</v>
      </c>
      <c r="AW177" s="15">
        <v>0</v>
      </c>
      <c r="AX177" s="15">
        <v>0</v>
      </c>
      <c r="AY177" s="15">
        <v>0</v>
      </c>
    </row>
    <row r="178" spans="1:51">
      <c r="A178" s="1">
        <v>1838</v>
      </c>
      <c r="B178" s="1" t="s">
        <v>1764</v>
      </c>
      <c r="C178" s="1">
        <v>4</v>
      </c>
      <c r="D178" s="1" t="s">
        <v>1765</v>
      </c>
      <c r="E178" s="1" t="s">
        <v>604</v>
      </c>
      <c r="F178" s="1">
        <v>5</v>
      </c>
      <c r="G178" s="1" t="s">
        <v>272</v>
      </c>
      <c r="H178" s="1">
        <v>0</v>
      </c>
      <c r="I178" s="1" t="s">
        <v>605</v>
      </c>
      <c r="J178" s="15">
        <v>0</v>
      </c>
      <c r="K178" s="15">
        <v>0</v>
      </c>
      <c r="L178" s="15">
        <v>0</v>
      </c>
      <c r="M178" s="15">
        <v>0</v>
      </c>
      <c r="N178" s="15">
        <v>0</v>
      </c>
      <c r="O178" s="15">
        <v>0</v>
      </c>
      <c r="P178" s="15">
        <v>0</v>
      </c>
      <c r="Q178" s="15">
        <v>0</v>
      </c>
      <c r="R178" s="15">
        <v>0</v>
      </c>
      <c r="S178" s="15">
        <v>0</v>
      </c>
      <c r="T178" s="15">
        <v>0</v>
      </c>
      <c r="U178" s="15">
        <v>0</v>
      </c>
      <c r="V178" s="15">
        <v>0</v>
      </c>
      <c r="W178" s="15">
        <v>0</v>
      </c>
      <c r="X178" s="15">
        <v>0</v>
      </c>
      <c r="Y178" s="15">
        <v>0</v>
      </c>
      <c r="Z178" s="15">
        <v>0</v>
      </c>
      <c r="AA178" s="15">
        <v>0</v>
      </c>
      <c r="AB178" s="15">
        <v>0</v>
      </c>
      <c r="AC178" s="15">
        <v>0</v>
      </c>
      <c r="AD178" s="15">
        <v>0</v>
      </c>
      <c r="AE178" s="15">
        <v>0</v>
      </c>
      <c r="AF178" s="15">
        <v>0</v>
      </c>
      <c r="AG178" s="15">
        <v>0</v>
      </c>
      <c r="AH178" s="15">
        <v>0</v>
      </c>
      <c r="AI178" s="15">
        <v>0</v>
      </c>
      <c r="AJ178" s="15">
        <v>0</v>
      </c>
      <c r="AK178" s="15">
        <v>0</v>
      </c>
      <c r="AL178" s="15">
        <v>0</v>
      </c>
      <c r="AM178" s="15">
        <v>0</v>
      </c>
      <c r="AN178" s="15">
        <v>0</v>
      </c>
      <c r="AO178" s="15">
        <v>0</v>
      </c>
      <c r="AP178" s="15">
        <v>0</v>
      </c>
      <c r="AQ178" s="15">
        <v>0</v>
      </c>
      <c r="AR178" s="15">
        <v>0</v>
      </c>
      <c r="AS178" s="15">
        <v>0</v>
      </c>
      <c r="AT178" s="15">
        <v>0</v>
      </c>
      <c r="AU178" s="15">
        <v>0</v>
      </c>
      <c r="AV178" s="15">
        <v>0</v>
      </c>
      <c r="AW178" s="15">
        <v>0</v>
      </c>
      <c r="AX178" s="15">
        <v>0</v>
      </c>
      <c r="AY178" s="15">
        <v>0</v>
      </c>
    </row>
    <row r="179" spans="1:51">
      <c r="A179" s="1">
        <v>1849</v>
      </c>
      <c r="B179" s="1" t="s">
        <v>1764</v>
      </c>
      <c r="C179" s="1">
        <v>4</v>
      </c>
      <c r="D179" s="1" t="s">
        <v>1765</v>
      </c>
      <c r="E179" s="1" t="s">
        <v>606</v>
      </c>
      <c r="F179" s="1">
        <v>5</v>
      </c>
      <c r="G179" s="1" t="s">
        <v>272</v>
      </c>
      <c r="H179" s="1">
        <v>0</v>
      </c>
      <c r="I179" s="1" t="s">
        <v>607</v>
      </c>
      <c r="J179" s="15">
        <v>0</v>
      </c>
      <c r="K179" s="15">
        <v>0</v>
      </c>
      <c r="L179" s="15">
        <v>0</v>
      </c>
      <c r="M179" s="15">
        <v>0</v>
      </c>
      <c r="N179" s="15">
        <v>0</v>
      </c>
      <c r="O179" s="15">
        <v>0</v>
      </c>
      <c r="P179" s="15">
        <v>0</v>
      </c>
      <c r="Q179" s="15">
        <v>0</v>
      </c>
      <c r="R179" s="15">
        <v>0</v>
      </c>
      <c r="S179" s="15">
        <v>0</v>
      </c>
      <c r="T179" s="15">
        <v>0</v>
      </c>
      <c r="U179" s="15">
        <v>0</v>
      </c>
      <c r="V179" s="15">
        <v>0</v>
      </c>
      <c r="W179" s="15">
        <v>0</v>
      </c>
      <c r="X179" s="15">
        <v>0</v>
      </c>
      <c r="Y179" s="15">
        <v>0</v>
      </c>
      <c r="Z179" s="15">
        <v>0</v>
      </c>
      <c r="AA179" s="15">
        <v>0</v>
      </c>
      <c r="AB179" s="15">
        <v>0</v>
      </c>
      <c r="AC179" s="15">
        <v>0</v>
      </c>
      <c r="AD179" s="15">
        <v>0</v>
      </c>
      <c r="AE179" s="15">
        <v>0</v>
      </c>
      <c r="AF179" s="15">
        <v>0</v>
      </c>
      <c r="AG179" s="15">
        <v>0</v>
      </c>
      <c r="AH179" s="15">
        <v>0</v>
      </c>
      <c r="AI179" s="15">
        <v>0</v>
      </c>
      <c r="AJ179" s="15">
        <v>0</v>
      </c>
      <c r="AK179" s="15">
        <v>0</v>
      </c>
      <c r="AL179" s="15">
        <v>0</v>
      </c>
      <c r="AM179" s="15">
        <v>0</v>
      </c>
      <c r="AN179" s="15">
        <v>0</v>
      </c>
      <c r="AO179" s="15">
        <v>0</v>
      </c>
      <c r="AP179" s="15">
        <v>0</v>
      </c>
      <c r="AQ179" s="15">
        <v>0</v>
      </c>
      <c r="AR179" s="15">
        <v>0</v>
      </c>
      <c r="AS179" s="15">
        <v>0</v>
      </c>
      <c r="AT179" s="15">
        <v>0</v>
      </c>
      <c r="AU179" s="15">
        <v>0</v>
      </c>
      <c r="AV179" s="15">
        <v>0</v>
      </c>
      <c r="AW179" s="15">
        <v>0</v>
      </c>
      <c r="AX179" s="15">
        <v>0</v>
      </c>
      <c r="AY179" s="15">
        <v>0</v>
      </c>
    </row>
    <row r="180" spans="1:51">
      <c r="A180" s="1">
        <v>1860</v>
      </c>
      <c r="B180" s="1" t="s">
        <v>1764</v>
      </c>
      <c r="C180" s="1">
        <v>4</v>
      </c>
      <c r="D180" s="1" t="s">
        <v>1765</v>
      </c>
      <c r="E180" s="1" t="s">
        <v>608</v>
      </c>
      <c r="F180" s="1">
        <v>5</v>
      </c>
      <c r="G180" s="1" t="s">
        <v>272</v>
      </c>
      <c r="H180" s="1">
        <v>0</v>
      </c>
      <c r="I180" s="1" t="s">
        <v>609</v>
      </c>
      <c r="J180" s="15">
        <v>0</v>
      </c>
      <c r="K180" s="15">
        <v>0</v>
      </c>
      <c r="L180" s="15">
        <v>0</v>
      </c>
      <c r="M180" s="15">
        <v>0</v>
      </c>
      <c r="N180" s="15">
        <v>0</v>
      </c>
      <c r="O180" s="15">
        <v>0</v>
      </c>
      <c r="P180" s="15">
        <v>0</v>
      </c>
      <c r="Q180" s="15">
        <v>0</v>
      </c>
      <c r="R180" s="15">
        <v>0</v>
      </c>
      <c r="S180" s="15">
        <v>0</v>
      </c>
      <c r="T180" s="15">
        <v>0</v>
      </c>
      <c r="U180" s="15">
        <v>0</v>
      </c>
      <c r="V180" s="15">
        <v>0</v>
      </c>
      <c r="W180" s="15">
        <v>0</v>
      </c>
      <c r="X180" s="15">
        <v>0</v>
      </c>
      <c r="Y180" s="15">
        <v>0</v>
      </c>
      <c r="Z180" s="15">
        <v>0</v>
      </c>
      <c r="AA180" s="15">
        <v>0</v>
      </c>
      <c r="AB180" s="15">
        <v>0</v>
      </c>
      <c r="AC180" s="15">
        <v>0</v>
      </c>
      <c r="AD180" s="15">
        <v>0</v>
      </c>
      <c r="AE180" s="15">
        <v>0</v>
      </c>
      <c r="AF180" s="15">
        <v>0</v>
      </c>
      <c r="AG180" s="15">
        <v>0</v>
      </c>
      <c r="AH180" s="15">
        <v>0</v>
      </c>
      <c r="AI180" s="15">
        <v>0</v>
      </c>
      <c r="AJ180" s="15">
        <v>0</v>
      </c>
      <c r="AK180" s="15">
        <v>0</v>
      </c>
      <c r="AL180" s="15">
        <v>0</v>
      </c>
      <c r="AM180" s="15">
        <v>0</v>
      </c>
      <c r="AN180" s="15">
        <v>0</v>
      </c>
      <c r="AO180" s="15">
        <v>0</v>
      </c>
      <c r="AP180" s="15">
        <v>0</v>
      </c>
      <c r="AQ180" s="15">
        <v>0</v>
      </c>
      <c r="AR180" s="15">
        <v>0</v>
      </c>
      <c r="AS180" s="15">
        <v>0</v>
      </c>
      <c r="AT180" s="15">
        <v>0</v>
      </c>
      <c r="AU180" s="15">
        <v>0</v>
      </c>
      <c r="AV180" s="15">
        <v>0</v>
      </c>
      <c r="AW180" s="15">
        <v>0</v>
      </c>
      <c r="AX180" s="15">
        <v>0</v>
      </c>
      <c r="AY180" s="15">
        <v>0</v>
      </c>
    </row>
    <row r="181" spans="1:51">
      <c r="A181" s="1">
        <v>1871</v>
      </c>
      <c r="B181" s="1" t="s">
        <v>1764</v>
      </c>
      <c r="C181" s="1">
        <v>4</v>
      </c>
      <c r="D181" s="1" t="s">
        <v>1765</v>
      </c>
      <c r="E181" s="1" t="s">
        <v>610</v>
      </c>
      <c r="F181" s="1">
        <v>5</v>
      </c>
      <c r="G181" s="1" t="s">
        <v>272</v>
      </c>
      <c r="H181" s="1">
        <v>0</v>
      </c>
      <c r="I181" s="1" t="s">
        <v>611</v>
      </c>
      <c r="J181" s="15">
        <v>3</v>
      </c>
      <c r="K181" s="15">
        <v>8</v>
      </c>
      <c r="L181" s="15">
        <v>5</v>
      </c>
      <c r="M181" s="15">
        <v>3</v>
      </c>
      <c r="N181" s="15">
        <v>3</v>
      </c>
      <c r="O181" s="15">
        <v>3</v>
      </c>
      <c r="P181" s="15">
        <v>0</v>
      </c>
      <c r="Q181" s="15">
        <v>1</v>
      </c>
      <c r="R181" s="15">
        <v>2</v>
      </c>
      <c r="S181" s="15">
        <v>2</v>
      </c>
      <c r="T181" s="15">
        <v>0</v>
      </c>
      <c r="U181" s="15">
        <v>1</v>
      </c>
      <c r="V181" s="15">
        <v>1</v>
      </c>
      <c r="W181" s="15">
        <v>0</v>
      </c>
      <c r="X181" s="15">
        <v>2</v>
      </c>
      <c r="Y181" s="15">
        <v>6</v>
      </c>
      <c r="Z181" s="15">
        <v>3</v>
      </c>
      <c r="AA181" s="15">
        <v>3</v>
      </c>
      <c r="AB181" s="15">
        <v>2</v>
      </c>
      <c r="AC181" s="15">
        <v>2</v>
      </c>
      <c r="AD181" s="15">
        <v>0</v>
      </c>
      <c r="AE181" s="15">
        <v>2</v>
      </c>
      <c r="AF181" s="15">
        <v>6</v>
      </c>
      <c r="AG181" s="15">
        <v>3</v>
      </c>
      <c r="AH181" s="15">
        <v>3</v>
      </c>
      <c r="AI181" s="15">
        <v>2</v>
      </c>
      <c r="AJ181" s="15">
        <v>2</v>
      </c>
      <c r="AK181" s="15">
        <v>0</v>
      </c>
      <c r="AL181" s="15">
        <v>0</v>
      </c>
      <c r="AM181" s="15">
        <v>0</v>
      </c>
      <c r="AN181" s="15">
        <v>0</v>
      </c>
      <c r="AO181" s="15">
        <v>0</v>
      </c>
      <c r="AP181" s="15">
        <v>0</v>
      </c>
      <c r="AQ181" s="15">
        <v>0</v>
      </c>
      <c r="AR181" s="15">
        <v>0</v>
      </c>
      <c r="AS181" s="15">
        <v>0</v>
      </c>
      <c r="AT181" s="15">
        <v>0</v>
      </c>
      <c r="AU181" s="15">
        <v>0</v>
      </c>
      <c r="AV181" s="15">
        <v>0</v>
      </c>
      <c r="AW181" s="15">
        <v>0</v>
      </c>
      <c r="AX181" s="15">
        <v>0</v>
      </c>
      <c r="AY181" s="15">
        <v>0</v>
      </c>
    </row>
    <row r="182" spans="1:51">
      <c r="A182" s="1">
        <v>1882</v>
      </c>
      <c r="B182" s="1" t="s">
        <v>1764</v>
      </c>
      <c r="C182" s="1">
        <v>4</v>
      </c>
      <c r="D182" s="1" t="s">
        <v>1765</v>
      </c>
      <c r="E182" s="1" t="s">
        <v>612</v>
      </c>
      <c r="F182" s="1">
        <v>5</v>
      </c>
      <c r="G182" s="1" t="s">
        <v>272</v>
      </c>
      <c r="H182" s="1">
        <v>0</v>
      </c>
      <c r="I182" s="1" t="s">
        <v>613</v>
      </c>
      <c r="J182" s="15">
        <v>2</v>
      </c>
      <c r="K182" s="15">
        <v>75</v>
      </c>
      <c r="L182" s="15">
        <v>58</v>
      </c>
      <c r="M182" s="15">
        <v>17</v>
      </c>
      <c r="N182" s="15">
        <v>69</v>
      </c>
      <c r="O182" s="15">
        <v>54</v>
      </c>
      <c r="P182" s="15">
        <v>15</v>
      </c>
      <c r="Q182" s="15">
        <v>1</v>
      </c>
      <c r="R182" s="15">
        <v>2</v>
      </c>
      <c r="S182" s="15">
        <v>2</v>
      </c>
      <c r="T182" s="15">
        <v>0</v>
      </c>
      <c r="U182" s="15">
        <v>0</v>
      </c>
      <c r="V182" s="15">
        <v>0</v>
      </c>
      <c r="W182" s="15">
        <v>0</v>
      </c>
      <c r="X182" s="15">
        <v>1</v>
      </c>
      <c r="Y182" s="15">
        <v>73</v>
      </c>
      <c r="Z182" s="15">
        <v>56</v>
      </c>
      <c r="AA182" s="15">
        <v>17</v>
      </c>
      <c r="AB182" s="15">
        <v>69</v>
      </c>
      <c r="AC182" s="15">
        <v>54</v>
      </c>
      <c r="AD182" s="15">
        <v>15</v>
      </c>
      <c r="AE182" s="15">
        <v>1</v>
      </c>
      <c r="AF182" s="15">
        <v>73</v>
      </c>
      <c r="AG182" s="15">
        <v>56</v>
      </c>
      <c r="AH182" s="15">
        <v>17</v>
      </c>
      <c r="AI182" s="15">
        <v>69</v>
      </c>
      <c r="AJ182" s="15">
        <v>54</v>
      </c>
      <c r="AK182" s="15">
        <v>15</v>
      </c>
      <c r="AL182" s="15">
        <v>0</v>
      </c>
      <c r="AM182" s="15">
        <v>0</v>
      </c>
      <c r="AN182" s="15">
        <v>0</v>
      </c>
      <c r="AO182" s="15">
        <v>0</v>
      </c>
      <c r="AP182" s="15">
        <v>0</v>
      </c>
      <c r="AQ182" s="15">
        <v>0</v>
      </c>
      <c r="AR182" s="15">
        <v>0</v>
      </c>
      <c r="AS182" s="15">
        <v>0</v>
      </c>
      <c r="AT182" s="15">
        <v>0</v>
      </c>
      <c r="AU182" s="15">
        <v>0</v>
      </c>
      <c r="AV182" s="15">
        <v>0</v>
      </c>
      <c r="AW182" s="15">
        <v>0</v>
      </c>
      <c r="AX182" s="15">
        <v>0</v>
      </c>
      <c r="AY182" s="15">
        <v>0</v>
      </c>
    </row>
    <row r="183" spans="1:51">
      <c r="A183" s="1">
        <v>1893</v>
      </c>
      <c r="B183" s="1" t="s">
        <v>1764</v>
      </c>
      <c r="C183" s="1">
        <v>4</v>
      </c>
      <c r="D183" s="1" t="s">
        <v>1765</v>
      </c>
      <c r="E183" s="1" t="s">
        <v>614</v>
      </c>
      <c r="F183" s="1">
        <v>4</v>
      </c>
      <c r="G183" s="1" t="s">
        <v>272</v>
      </c>
      <c r="H183" s="1">
        <v>0</v>
      </c>
      <c r="I183" s="1" t="s">
        <v>615</v>
      </c>
      <c r="J183" s="15">
        <v>7</v>
      </c>
      <c r="K183" s="15">
        <v>25</v>
      </c>
      <c r="L183" s="15">
        <v>21</v>
      </c>
      <c r="M183" s="15">
        <v>4</v>
      </c>
      <c r="N183" s="15">
        <v>16</v>
      </c>
      <c r="O183" s="15">
        <v>13</v>
      </c>
      <c r="P183" s="15">
        <v>3</v>
      </c>
      <c r="Q183" s="15">
        <v>5</v>
      </c>
      <c r="R183" s="15">
        <v>10</v>
      </c>
      <c r="S183" s="15">
        <v>8</v>
      </c>
      <c r="T183" s="15">
        <v>2</v>
      </c>
      <c r="U183" s="15">
        <v>4</v>
      </c>
      <c r="V183" s="15">
        <v>3</v>
      </c>
      <c r="W183" s="15">
        <v>1</v>
      </c>
      <c r="X183" s="15">
        <v>2</v>
      </c>
      <c r="Y183" s="15">
        <v>15</v>
      </c>
      <c r="Z183" s="15">
        <v>13</v>
      </c>
      <c r="AA183" s="15">
        <v>2</v>
      </c>
      <c r="AB183" s="15">
        <v>12</v>
      </c>
      <c r="AC183" s="15">
        <v>10</v>
      </c>
      <c r="AD183" s="15">
        <v>2</v>
      </c>
      <c r="AE183" s="15">
        <v>2</v>
      </c>
      <c r="AF183" s="15">
        <v>15</v>
      </c>
      <c r="AG183" s="15">
        <v>13</v>
      </c>
      <c r="AH183" s="15">
        <v>2</v>
      </c>
      <c r="AI183" s="15">
        <v>12</v>
      </c>
      <c r="AJ183" s="15">
        <v>10</v>
      </c>
      <c r="AK183" s="15">
        <v>2</v>
      </c>
      <c r="AL183" s="15">
        <v>0</v>
      </c>
      <c r="AM183" s="15">
        <v>0</v>
      </c>
      <c r="AN183" s="15">
        <v>0</v>
      </c>
      <c r="AO183" s="15">
        <v>0</v>
      </c>
      <c r="AP183" s="15">
        <v>0</v>
      </c>
      <c r="AQ183" s="15">
        <v>0</v>
      </c>
      <c r="AR183" s="15">
        <v>0</v>
      </c>
      <c r="AS183" s="15">
        <v>0</v>
      </c>
      <c r="AT183" s="15">
        <v>0</v>
      </c>
      <c r="AU183" s="15">
        <v>0</v>
      </c>
      <c r="AV183" s="15">
        <v>0</v>
      </c>
      <c r="AW183" s="15">
        <v>0</v>
      </c>
      <c r="AX183" s="15">
        <v>0</v>
      </c>
      <c r="AY183" s="15">
        <v>0</v>
      </c>
    </row>
    <row r="184" spans="1:51">
      <c r="A184" s="1">
        <v>1904</v>
      </c>
      <c r="B184" s="1" t="s">
        <v>1764</v>
      </c>
      <c r="C184" s="1">
        <v>4</v>
      </c>
      <c r="D184" s="1" t="s">
        <v>1765</v>
      </c>
      <c r="E184" s="1" t="s">
        <v>616</v>
      </c>
      <c r="F184" s="1">
        <v>5</v>
      </c>
      <c r="G184" s="1" t="s">
        <v>272</v>
      </c>
      <c r="H184" s="1">
        <v>0</v>
      </c>
      <c r="I184" s="1" t="s">
        <v>617</v>
      </c>
      <c r="J184" s="15">
        <v>0</v>
      </c>
      <c r="K184" s="15">
        <v>0</v>
      </c>
      <c r="L184" s="15">
        <v>0</v>
      </c>
      <c r="M184" s="15">
        <v>0</v>
      </c>
      <c r="N184" s="15">
        <v>0</v>
      </c>
      <c r="O184" s="15">
        <v>0</v>
      </c>
      <c r="P184" s="15">
        <v>0</v>
      </c>
      <c r="Q184" s="15">
        <v>0</v>
      </c>
      <c r="R184" s="15">
        <v>0</v>
      </c>
      <c r="S184" s="15">
        <v>0</v>
      </c>
      <c r="T184" s="15">
        <v>0</v>
      </c>
      <c r="U184" s="15">
        <v>0</v>
      </c>
      <c r="V184" s="15">
        <v>0</v>
      </c>
      <c r="W184" s="15">
        <v>0</v>
      </c>
      <c r="X184" s="15">
        <v>0</v>
      </c>
      <c r="Y184" s="15">
        <v>0</v>
      </c>
      <c r="Z184" s="15">
        <v>0</v>
      </c>
      <c r="AA184" s="15">
        <v>0</v>
      </c>
      <c r="AB184" s="15">
        <v>0</v>
      </c>
      <c r="AC184" s="15">
        <v>0</v>
      </c>
      <c r="AD184" s="15">
        <v>0</v>
      </c>
      <c r="AE184" s="15">
        <v>0</v>
      </c>
      <c r="AF184" s="15">
        <v>0</v>
      </c>
      <c r="AG184" s="15">
        <v>0</v>
      </c>
      <c r="AH184" s="15">
        <v>0</v>
      </c>
      <c r="AI184" s="15">
        <v>0</v>
      </c>
      <c r="AJ184" s="15">
        <v>0</v>
      </c>
      <c r="AK184" s="15">
        <v>0</v>
      </c>
      <c r="AL184" s="15">
        <v>0</v>
      </c>
      <c r="AM184" s="15">
        <v>0</v>
      </c>
      <c r="AN184" s="15">
        <v>0</v>
      </c>
      <c r="AO184" s="15">
        <v>0</v>
      </c>
      <c r="AP184" s="15">
        <v>0</v>
      </c>
      <c r="AQ184" s="15">
        <v>0</v>
      </c>
      <c r="AR184" s="15">
        <v>0</v>
      </c>
      <c r="AS184" s="15">
        <v>0</v>
      </c>
      <c r="AT184" s="15">
        <v>0</v>
      </c>
      <c r="AU184" s="15">
        <v>0</v>
      </c>
      <c r="AV184" s="15">
        <v>0</v>
      </c>
      <c r="AW184" s="15">
        <v>0</v>
      </c>
      <c r="AX184" s="15">
        <v>0</v>
      </c>
      <c r="AY184" s="15">
        <v>0</v>
      </c>
    </row>
    <row r="185" spans="1:51">
      <c r="A185" s="1">
        <v>1915</v>
      </c>
      <c r="B185" s="1" t="s">
        <v>1764</v>
      </c>
      <c r="C185" s="1">
        <v>4</v>
      </c>
      <c r="D185" s="1" t="s">
        <v>1765</v>
      </c>
      <c r="E185" s="1" t="s">
        <v>618</v>
      </c>
      <c r="F185" s="1">
        <v>5</v>
      </c>
      <c r="G185" s="1" t="s">
        <v>272</v>
      </c>
      <c r="H185" s="1">
        <v>0</v>
      </c>
      <c r="I185" s="1" t="s">
        <v>619</v>
      </c>
      <c r="J185" s="15">
        <v>0</v>
      </c>
      <c r="K185" s="15">
        <v>0</v>
      </c>
      <c r="L185" s="15">
        <v>0</v>
      </c>
      <c r="M185" s="15">
        <v>0</v>
      </c>
      <c r="N185" s="15">
        <v>0</v>
      </c>
      <c r="O185" s="15">
        <v>0</v>
      </c>
      <c r="P185" s="15">
        <v>0</v>
      </c>
      <c r="Q185" s="15">
        <v>0</v>
      </c>
      <c r="R185" s="15">
        <v>0</v>
      </c>
      <c r="S185" s="15">
        <v>0</v>
      </c>
      <c r="T185" s="15">
        <v>0</v>
      </c>
      <c r="U185" s="15">
        <v>0</v>
      </c>
      <c r="V185" s="15">
        <v>0</v>
      </c>
      <c r="W185" s="15">
        <v>0</v>
      </c>
      <c r="X185" s="15">
        <v>0</v>
      </c>
      <c r="Y185" s="15">
        <v>0</v>
      </c>
      <c r="Z185" s="15">
        <v>0</v>
      </c>
      <c r="AA185" s="15">
        <v>0</v>
      </c>
      <c r="AB185" s="15">
        <v>0</v>
      </c>
      <c r="AC185" s="15">
        <v>0</v>
      </c>
      <c r="AD185" s="15">
        <v>0</v>
      </c>
      <c r="AE185" s="15">
        <v>0</v>
      </c>
      <c r="AF185" s="15">
        <v>0</v>
      </c>
      <c r="AG185" s="15">
        <v>0</v>
      </c>
      <c r="AH185" s="15">
        <v>0</v>
      </c>
      <c r="AI185" s="15">
        <v>0</v>
      </c>
      <c r="AJ185" s="15">
        <v>0</v>
      </c>
      <c r="AK185" s="15">
        <v>0</v>
      </c>
      <c r="AL185" s="15">
        <v>0</v>
      </c>
      <c r="AM185" s="15">
        <v>0</v>
      </c>
      <c r="AN185" s="15">
        <v>0</v>
      </c>
      <c r="AO185" s="15">
        <v>0</v>
      </c>
      <c r="AP185" s="15">
        <v>0</v>
      </c>
      <c r="AQ185" s="15">
        <v>0</v>
      </c>
      <c r="AR185" s="15">
        <v>0</v>
      </c>
      <c r="AS185" s="15">
        <v>0</v>
      </c>
      <c r="AT185" s="15">
        <v>0</v>
      </c>
      <c r="AU185" s="15">
        <v>0</v>
      </c>
      <c r="AV185" s="15">
        <v>0</v>
      </c>
      <c r="AW185" s="15">
        <v>0</v>
      </c>
      <c r="AX185" s="15">
        <v>0</v>
      </c>
      <c r="AY185" s="15">
        <v>0</v>
      </c>
    </row>
    <row r="186" spans="1:51">
      <c r="A186" s="1">
        <v>1926</v>
      </c>
      <c r="B186" s="1" t="s">
        <v>1764</v>
      </c>
      <c r="C186" s="1">
        <v>4</v>
      </c>
      <c r="D186" s="1" t="s">
        <v>1765</v>
      </c>
      <c r="E186" s="1" t="s">
        <v>620</v>
      </c>
      <c r="F186" s="1">
        <v>5</v>
      </c>
      <c r="G186" s="1" t="s">
        <v>272</v>
      </c>
      <c r="H186" s="1">
        <v>0</v>
      </c>
      <c r="I186" s="1" t="s">
        <v>621</v>
      </c>
      <c r="J186" s="15">
        <v>0</v>
      </c>
      <c r="K186" s="15">
        <v>0</v>
      </c>
      <c r="L186" s="15">
        <v>0</v>
      </c>
      <c r="M186" s="15">
        <v>0</v>
      </c>
      <c r="N186" s="15">
        <v>0</v>
      </c>
      <c r="O186" s="15">
        <v>0</v>
      </c>
      <c r="P186" s="15">
        <v>0</v>
      </c>
      <c r="Q186" s="15">
        <v>0</v>
      </c>
      <c r="R186" s="15">
        <v>0</v>
      </c>
      <c r="S186" s="15">
        <v>0</v>
      </c>
      <c r="T186" s="15">
        <v>0</v>
      </c>
      <c r="U186" s="15">
        <v>0</v>
      </c>
      <c r="V186" s="15">
        <v>0</v>
      </c>
      <c r="W186" s="15">
        <v>0</v>
      </c>
      <c r="X186" s="15">
        <v>0</v>
      </c>
      <c r="Y186" s="15">
        <v>0</v>
      </c>
      <c r="Z186" s="15">
        <v>0</v>
      </c>
      <c r="AA186" s="15">
        <v>0</v>
      </c>
      <c r="AB186" s="15">
        <v>0</v>
      </c>
      <c r="AC186" s="15">
        <v>0</v>
      </c>
      <c r="AD186" s="15">
        <v>0</v>
      </c>
      <c r="AE186" s="15">
        <v>0</v>
      </c>
      <c r="AF186" s="15">
        <v>0</v>
      </c>
      <c r="AG186" s="15">
        <v>0</v>
      </c>
      <c r="AH186" s="15">
        <v>0</v>
      </c>
      <c r="AI186" s="15">
        <v>0</v>
      </c>
      <c r="AJ186" s="15">
        <v>0</v>
      </c>
      <c r="AK186" s="15">
        <v>0</v>
      </c>
      <c r="AL186" s="15">
        <v>0</v>
      </c>
      <c r="AM186" s="15">
        <v>0</v>
      </c>
      <c r="AN186" s="15">
        <v>0</v>
      </c>
      <c r="AO186" s="15">
        <v>0</v>
      </c>
      <c r="AP186" s="15">
        <v>0</v>
      </c>
      <c r="AQ186" s="15">
        <v>0</v>
      </c>
      <c r="AR186" s="15">
        <v>0</v>
      </c>
      <c r="AS186" s="15">
        <v>0</v>
      </c>
      <c r="AT186" s="15">
        <v>0</v>
      </c>
      <c r="AU186" s="15">
        <v>0</v>
      </c>
      <c r="AV186" s="15">
        <v>0</v>
      </c>
      <c r="AW186" s="15">
        <v>0</v>
      </c>
      <c r="AX186" s="15">
        <v>0</v>
      </c>
      <c r="AY186" s="15">
        <v>0</v>
      </c>
    </row>
    <row r="187" spans="1:51">
      <c r="A187" s="1">
        <v>1937</v>
      </c>
      <c r="B187" s="1" t="s">
        <v>1764</v>
      </c>
      <c r="C187" s="1">
        <v>4</v>
      </c>
      <c r="D187" s="1" t="s">
        <v>1765</v>
      </c>
      <c r="E187" s="1" t="s">
        <v>622</v>
      </c>
      <c r="F187" s="1">
        <v>5</v>
      </c>
      <c r="G187" s="1" t="s">
        <v>272</v>
      </c>
      <c r="H187" s="1">
        <v>0</v>
      </c>
      <c r="I187" s="1" t="s">
        <v>623</v>
      </c>
      <c r="J187" s="15">
        <v>0</v>
      </c>
      <c r="K187" s="15">
        <v>0</v>
      </c>
      <c r="L187" s="15">
        <v>0</v>
      </c>
      <c r="M187" s="15">
        <v>0</v>
      </c>
      <c r="N187" s="15">
        <v>0</v>
      </c>
      <c r="O187" s="15">
        <v>0</v>
      </c>
      <c r="P187" s="15">
        <v>0</v>
      </c>
      <c r="Q187" s="15">
        <v>0</v>
      </c>
      <c r="R187" s="15">
        <v>0</v>
      </c>
      <c r="S187" s="15">
        <v>0</v>
      </c>
      <c r="T187" s="15">
        <v>0</v>
      </c>
      <c r="U187" s="15">
        <v>0</v>
      </c>
      <c r="V187" s="15">
        <v>0</v>
      </c>
      <c r="W187" s="15">
        <v>0</v>
      </c>
      <c r="X187" s="15">
        <v>0</v>
      </c>
      <c r="Y187" s="15">
        <v>0</v>
      </c>
      <c r="Z187" s="15">
        <v>0</v>
      </c>
      <c r="AA187" s="15">
        <v>0</v>
      </c>
      <c r="AB187" s="15">
        <v>0</v>
      </c>
      <c r="AC187" s="15">
        <v>0</v>
      </c>
      <c r="AD187" s="15">
        <v>0</v>
      </c>
      <c r="AE187" s="15">
        <v>0</v>
      </c>
      <c r="AF187" s="15">
        <v>0</v>
      </c>
      <c r="AG187" s="15">
        <v>0</v>
      </c>
      <c r="AH187" s="15">
        <v>0</v>
      </c>
      <c r="AI187" s="15">
        <v>0</v>
      </c>
      <c r="AJ187" s="15">
        <v>0</v>
      </c>
      <c r="AK187" s="15">
        <v>0</v>
      </c>
      <c r="AL187" s="15">
        <v>0</v>
      </c>
      <c r="AM187" s="15">
        <v>0</v>
      </c>
      <c r="AN187" s="15">
        <v>0</v>
      </c>
      <c r="AO187" s="15">
        <v>0</v>
      </c>
      <c r="AP187" s="15">
        <v>0</v>
      </c>
      <c r="AQ187" s="15">
        <v>0</v>
      </c>
      <c r="AR187" s="15">
        <v>0</v>
      </c>
      <c r="AS187" s="15">
        <v>0</v>
      </c>
      <c r="AT187" s="15">
        <v>0</v>
      </c>
      <c r="AU187" s="15">
        <v>0</v>
      </c>
      <c r="AV187" s="15">
        <v>0</v>
      </c>
      <c r="AW187" s="15">
        <v>0</v>
      </c>
      <c r="AX187" s="15">
        <v>0</v>
      </c>
      <c r="AY187" s="15">
        <v>0</v>
      </c>
    </row>
    <row r="188" spans="1:51">
      <c r="A188" s="1">
        <v>1948</v>
      </c>
      <c r="B188" s="1" t="s">
        <v>1764</v>
      </c>
      <c r="C188" s="1">
        <v>4</v>
      </c>
      <c r="D188" s="1" t="s">
        <v>1765</v>
      </c>
      <c r="E188" s="1" t="s">
        <v>624</v>
      </c>
      <c r="F188" s="1">
        <v>5</v>
      </c>
      <c r="G188" s="1" t="s">
        <v>272</v>
      </c>
      <c r="H188" s="1">
        <v>0</v>
      </c>
      <c r="I188" s="1" t="s">
        <v>625</v>
      </c>
      <c r="J188" s="15">
        <v>0</v>
      </c>
      <c r="K188" s="15">
        <v>0</v>
      </c>
      <c r="L188" s="15">
        <v>0</v>
      </c>
      <c r="M188" s="15">
        <v>0</v>
      </c>
      <c r="N188" s="15">
        <v>0</v>
      </c>
      <c r="O188" s="15">
        <v>0</v>
      </c>
      <c r="P188" s="15">
        <v>0</v>
      </c>
      <c r="Q188" s="15">
        <v>0</v>
      </c>
      <c r="R188" s="15">
        <v>0</v>
      </c>
      <c r="S188" s="15">
        <v>0</v>
      </c>
      <c r="T188" s="15">
        <v>0</v>
      </c>
      <c r="U188" s="15">
        <v>0</v>
      </c>
      <c r="V188" s="15">
        <v>0</v>
      </c>
      <c r="W188" s="15">
        <v>0</v>
      </c>
      <c r="X188" s="15">
        <v>0</v>
      </c>
      <c r="Y188" s="15">
        <v>0</v>
      </c>
      <c r="Z188" s="15">
        <v>0</v>
      </c>
      <c r="AA188" s="15">
        <v>0</v>
      </c>
      <c r="AB188" s="15">
        <v>0</v>
      </c>
      <c r="AC188" s="15">
        <v>0</v>
      </c>
      <c r="AD188" s="15">
        <v>0</v>
      </c>
      <c r="AE188" s="15">
        <v>0</v>
      </c>
      <c r="AF188" s="15">
        <v>0</v>
      </c>
      <c r="AG188" s="15">
        <v>0</v>
      </c>
      <c r="AH188" s="15">
        <v>0</v>
      </c>
      <c r="AI188" s="15">
        <v>0</v>
      </c>
      <c r="AJ188" s="15">
        <v>0</v>
      </c>
      <c r="AK188" s="15">
        <v>0</v>
      </c>
      <c r="AL188" s="15">
        <v>0</v>
      </c>
      <c r="AM188" s="15">
        <v>0</v>
      </c>
      <c r="AN188" s="15">
        <v>0</v>
      </c>
      <c r="AO188" s="15">
        <v>0</v>
      </c>
      <c r="AP188" s="15">
        <v>0</v>
      </c>
      <c r="AQ188" s="15">
        <v>0</v>
      </c>
      <c r="AR188" s="15">
        <v>0</v>
      </c>
      <c r="AS188" s="15">
        <v>0</v>
      </c>
      <c r="AT188" s="15">
        <v>0</v>
      </c>
      <c r="AU188" s="15">
        <v>0</v>
      </c>
      <c r="AV188" s="15">
        <v>0</v>
      </c>
      <c r="AW188" s="15">
        <v>0</v>
      </c>
      <c r="AX188" s="15">
        <v>0</v>
      </c>
      <c r="AY188" s="15">
        <v>0</v>
      </c>
    </row>
    <row r="189" spans="1:51">
      <c r="A189" s="1">
        <v>1959</v>
      </c>
      <c r="B189" s="1" t="s">
        <v>1764</v>
      </c>
      <c r="C189" s="1">
        <v>4</v>
      </c>
      <c r="D189" s="1" t="s">
        <v>1765</v>
      </c>
      <c r="E189" s="1" t="s">
        <v>626</v>
      </c>
      <c r="F189" s="1">
        <v>5</v>
      </c>
      <c r="G189" s="1" t="s">
        <v>272</v>
      </c>
      <c r="H189" s="1">
        <v>0</v>
      </c>
      <c r="I189" s="1" t="s">
        <v>627</v>
      </c>
      <c r="J189" s="15">
        <v>2</v>
      </c>
      <c r="K189" s="15">
        <v>14</v>
      </c>
      <c r="L189" s="15">
        <v>12</v>
      </c>
      <c r="M189" s="15">
        <v>2</v>
      </c>
      <c r="N189" s="15">
        <v>11</v>
      </c>
      <c r="O189" s="15">
        <v>9</v>
      </c>
      <c r="P189" s="15">
        <v>2</v>
      </c>
      <c r="Q189" s="15">
        <v>1</v>
      </c>
      <c r="R189" s="15">
        <v>1</v>
      </c>
      <c r="S189" s="15">
        <v>1</v>
      </c>
      <c r="T189" s="15">
        <v>0</v>
      </c>
      <c r="U189" s="15">
        <v>0</v>
      </c>
      <c r="V189" s="15">
        <v>0</v>
      </c>
      <c r="W189" s="15">
        <v>0</v>
      </c>
      <c r="X189" s="15">
        <v>1</v>
      </c>
      <c r="Y189" s="15">
        <v>13</v>
      </c>
      <c r="Z189" s="15">
        <v>11</v>
      </c>
      <c r="AA189" s="15">
        <v>2</v>
      </c>
      <c r="AB189" s="15">
        <v>11</v>
      </c>
      <c r="AC189" s="15">
        <v>9</v>
      </c>
      <c r="AD189" s="15">
        <v>2</v>
      </c>
      <c r="AE189" s="15">
        <v>1</v>
      </c>
      <c r="AF189" s="15">
        <v>13</v>
      </c>
      <c r="AG189" s="15">
        <v>11</v>
      </c>
      <c r="AH189" s="15">
        <v>2</v>
      </c>
      <c r="AI189" s="15">
        <v>11</v>
      </c>
      <c r="AJ189" s="15">
        <v>9</v>
      </c>
      <c r="AK189" s="15">
        <v>2</v>
      </c>
      <c r="AL189" s="15">
        <v>0</v>
      </c>
      <c r="AM189" s="15">
        <v>0</v>
      </c>
      <c r="AN189" s="15">
        <v>0</v>
      </c>
      <c r="AO189" s="15">
        <v>0</v>
      </c>
      <c r="AP189" s="15">
        <v>0</v>
      </c>
      <c r="AQ189" s="15">
        <v>0</v>
      </c>
      <c r="AR189" s="15">
        <v>0</v>
      </c>
      <c r="AS189" s="15">
        <v>0</v>
      </c>
      <c r="AT189" s="15">
        <v>0</v>
      </c>
      <c r="AU189" s="15">
        <v>0</v>
      </c>
      <c r="AV189" s="15">
        <v>0</v>
      </c>
      <c r="AW189" s="15">
        <v>0</v>
      </c>
      <c r="AX189" s="15">
        <v>0</v>
      </c>
      <c r="AY189" s="15">
        <v>0</v>
      </c>
    </row>
    <row r="190" spans="1:51">
      <c r="A190" s="1">
        <v>1970</v>
      </c>
      <c r="B190" s="1" t="s">
        <v>1764</v>
      </c>
      <c r="C190" s="1">
        <v>4</v>
      </c>
      <c r="D190" s="1" t="s">
        <v>1765</v>
      </c>
      <c r="E190" s="1" t="s">
        <v>628</v>
      </c>
      <c r="F190" s="1">
        <v>5</v>
      </c>
      <c r="G190" s="1" t="s">
        <v>272</v>
      </c>
      <c r="H190" s="1">
        <v>0</v>
      </c>
      <c r="I190" s="1" t="s">
        <v>629</v>
      </c>
      <c r="J190" s="15">
        <v>5</v>
      </c>
      <c r="K190" s="15">
        <v>11</v>
      </c>
      <c r="L190" s="15">
        <v>9</v>
      </c>
      <c r="M190" s="15">
        <v>2</v>
      </c>
      <c r="N190" s="15">
        <v>5</v>
      </c>
      <c r="O190" s="15">
        <v>4</v>
      </c>
      <c r="P190" s="15">
        <v>1</v>
      </c>
      <c r="Q190" s="15">
        <v>4</v>
      </c>
      <c r="R190" s="15">
        <v>9</v>
      </c>
      <c r="S190" s="15">
        <v>7</v>
      </c>
      <c r="T190" s="15">
        <v>2</v>
      </c>
      <c r="U190" s="15">
        <v>4</v>
      </c>
      <c r="V190" s="15">
        <v>3</v>
      </c>
      <c r="W190" s="15">
        <v>1</v>
      </c>
      <c r="X190" s="15">
        <v>1</v>
      </c>
      <c r="Y190" s="15">
        <v>2</v>
      </c>
      <c r="Z190" s="15">
        <v>2</v>
      </c>
      <c r="AA190" s="15">
        <v>0</v>
      </c>
      <c r="AB190" s="15">
        <v>1</v>
      </c>
      <c r="AC190" s="15">
        <v>1</v>
      </c>
      <c r="AD190" s="15">
        <v>0</v>
      </c>
      <c r="AE190" s="15">
        <v>1</v>
      </c>
      <c r="AF190" s="15">
        <v>2</v>
      </c>
      <c r="AG190" s="15">
        <v>2</v>
      </c>
      <c r="AH190" s="15">
        <v>0</v>
      </c>
      <c r="AI190" s="15">
        <v>1</v>
      </c>
      <c r="AJ190" s="15">
        <v>1</v>
      </c>
      <c r="AK190" s="15">
        <v>0</v>
      </c>
      <c r="AL190" s="15">
        <v>0</v>
      </c>
      <c r="AM190" s="15">
        <v>0</v>
      </c>
      <c r="AN190" s="15">
        <v>0</v>
      </c>
      <c r="AO190" s="15">
        <v>0</v>
      </c>
      <c r="AP190" s="15">
        <v>0</v>
      </c>
      <c r="AQ190" s="15">
        <v>0</v>
      </c>
      <c r="AR190" s="15">
        <v>0</v>
      </c>
      <c r="AS190" s="15">
        <v>0</v>
      </c>
      <c r="AT190" s="15">
        <v>0</v>
      </c>
      <c r="AU190" s="15">
        <v>0</v>
      </c>
      <c r="AV190" s="15">
        <v>0</v>
      </c>
      <c r="AW190" s="15">
        <v>0</v>
      </c>
      <c r="AX190" s="15">
        <v>0</v>
      </c>
      <c r="AY190" s="15">
        <v>0</v>
      </c>
    </row>
    <row r="191" spans="1:51">
      <c r="A191" s="1">
        <v>1981</v>
      </c>
      <c r="B191" s="1" t="s">
        <v>1764</v>
      </c>
      <c r="C191" s="1">
        <v>4</v>
      </c>
      <c r="D191" s="1" t="s">
        <v>1765</v>
      </c>
      <c r="E191" s="1" t="s">
        <v>630</v>
      </c>
      <c r="F191" s="1">
        <v>4</v>
      </c>
      <c r="G191" s="1" t="s">
        <v>272</v>
      </c>
      <c r="H191" s="1">
        <v>0</v>
      </c>
      <c r="I191" s="1" t="s">
        <v>631</v>
      </c>
      <c r="J191" s="15">
        <v>1</v>
      </c>
      <c r="K191" s="15">
        <v>4</v>
      </c>
      <c r="L191" s="15">
        <v>3</v>
      </c>
      <c r="M191" s="15">
        <v>1</v>
      </c>
      <c r="N191" s="15">
        <v>3</v>
      </c>
      <c r="O191" s="15">
        <v>2</v>
      </c>
      <c r="P191" s="15">
        <v>1</v>
      </c>
      <c r="Q191" s="15">
        <v>1</v>
      </c>
      <c r="R191" s="15">
        <v>4</v>
      </c>
      <c r="S191" s="15">
        <v>3</v>
      </c>
      <c r="T191" s="15">
        <v>1</v>
      </c>
      <c r="U191" s="15">
        <v>3</v>
      </c>
      <c r="V191" s="15">
        <v>2</v>
      </c>
      <c r="W191" s="15">
        <v>1</v>
      </c>
      <c r="X191" s="15">
        <v>0</v>
      </c>
      <c r="Y191" s="15">
        <v>0</v>
      </c>
      <c r="Z191" s="15">
        <v>0</v>
      </c>
      <c r="AA191" s="15">
        <v>0</v>
      </c>
      <c r="AB191" s="15">
        <v>0</v>
      </c>
      <c r="AC191" s="15">
        <v>0</v>
      </c>
      <c r="AD191" s="15">
        <v>0</v>
      </c>
      <c r="AE191" s="15">
        <v>0</v>
      </c>
      <c r="AF191" s="15">
        <v>0</v>
      </c>
      <c r="AG191" s="15">
        <v>0</v>
      </c>
      <c r="AH191" s="15">
        <v>0</v>
      </c>
      <c r="AI191" s="15">
        <v>0</v>
      </c>
      <c r="AJ191" s="15">
        <v>0</v>
      </c>
      <c r="AK191" s="15">
        <v>0</v>
      </c>
      <c r="AL191" s="15">
        <v>0</v>
      </c>
      <c r="AM191" s="15">
        <v>0</v>
      </c>
      <c r="AN191" s="15">
        <v>0</v>
      </c>
      <c r="AO191" s="15">
        <v>0</v>
      </c>
      <c r="AP191" s="15">
        <v>0</v>
      </c>
      <c r="AQ191" s="15">
        <v>0</v>
      </c>
      <c r="AR191" s="15">
        <v>0</v>
      </c>
      <c r="AS191" s="15">
        <v>0</v>
      </c>
      <c r="AT191" s="15">
        <v>0</v>
      </c>
      <c r="AU191" s="15">
        <v>0</v>
      </c>
      <c r="AV191" s="15">
        <v>0</v>
      </c>
      <c r="AW191" s="15">
        <v>0</v>
      </c>
      <c r="AX191" s="15">
        <v>0</v>
      </c>
      <c r="AY191" s="15">
        <v>0</v>
      </c>
    </row>
    <row r="192" spans="1:51">
      <c r="A192" s="1">
        <v>1992</v>
      </c>
      <c r="B192" s="1" t="s">
        <v>1764</v>
      </c>
      <c r="C192" s="1">
        <v>4</v>
      </c>
      <c r="D192" s="1" t="s">
        <v>1765</v>
      </c>
      <c r="E192" s="1" t="s">
        <v>632</v>
      </c>
      <c r="F192" s="1">
        <v>5</v>
      </c>
      <c r="G192" s="1" t="s">
        <v>272</v>
      </c>
      <c r="H192" s="1">
        <v>0</v>
      </c>
      <c r="I192" s="1" t="s">
        <v>633</v>
      </c>
      <c r="J192" s="15">
        <v>0</v>
      </c>
      <c r="K192" s="15">
        <v>0</v>
      </c>
      <c r="L192" s="15">
        <v>0</v>
      </c>
      <c r="M192" s="15">
        <v>0</v>
      </c>
      <c r="N192" s="15">
        <v>0</v>
      </c>
      <c r="O192" s="15">
        <v>0</v>
      </c>
      <c r="P192" s="15">
        <v>0</v>
      </c>
      <c r="Q192" s="15">
        <v>0</v>
      </c>
      <c r="R192" s="15">
        <v>0</v>
      </c>
      <c r="S192" s="15">
        <v>0</v>
      </c>
      <c r="T192" s="15">
        <v>0</v>
      </c>
      <c r="U192" s="15">
        <v>0</v>
      </c>
      <c r="V192" s="15">
        <v>0</v>
      </c>
      <c r="W192" s="15">
        <v>0</v>
      </c>
      <c r="X192" s="15">
        <v>0</v>
      </c>
      <c r="Y192" s="15">
        <v>0</v>
      </c>
      <c r="Z192" s="15">
        <v>0</v>
      </c>
      <c r="AA192" s="15">
        <v>0</v>
      </c>
      <c r="AB192" s="15">
        <v>0</v>
      </c>
      <c r="AC192" s="15">
        <v>0</v>
      </c>
      <c r="AD192" s="15">
        <v>0</v>
      </c>
      <c r="AE192" s="15">
        <v>0</v>
      </c>
      <c r="AF192" s="15">
        <v>0</v>
      </c>
      <c r="AG192" s="15">
        <v>0</v>
      </c>
      <c r="AH192" s="15">
        <v>0</v>
      </c>
      <c r="AI192" s="15">
        <v>0</v>
      </c>
      <c r="AJ192" s="15">
        <v>0</v>
      </c>
      <c r="AK192" s="15">
        <v>0</v>
      </c>
      <c r="AL192" s="15">
        <v>0</v>
      </c>
      <c r="AM192" s="15">
        <v>0</v>
      </c>
      <c r="AN192" s="15">
        <v>0</v>
      </c>
      <c r="AO192" s="15">
        <v>0</v>
      </c>
      <c r="AP192" s="15">
        <v>0</v>
      </c>
      <c r="AQ192" s="15">
        <v>0</v>
      </c>
      <c r="AR192" s="15">
        <v>0</v>
      </c>
      <c r="AS192" s="15">
        <v>0</v>
      </c>
      <c r="AT192" s="15">
        <v>0</v>
      </c>
      <c r="AU192" s="15">
        <v>0</v>
      </c>
      <c r="AV192" s="15">
        <v>0</v>
      </c>
      <c r="AW192" s="15">
        <v>0</v>
      </c>
      <c r="AX192" s="15">
        <v>0</v>
      </c>
      <c r="AY192" s="15">
        <v>0</v>
      </c>
    </row>
    <row r="193" spans="1:51">
      <c r="A193" s="1">
        <v>2003</v>
      </c>
      <c r="B193" s="1" t="s">
        <v>1764</v>
      </c>
      <c r="C193" s="1">
        <v>4</v>
      </c>
      <c r="D193" s="1" t="s">
        <v>1765</v>
      </c>
      <c r="E193" s="1" t="s">
        <v>634</v>
      </c>
      <c r="F193" s="1">
        <v>5</v>
      </c>
      <c r="G193" s="1" t="s">
        <v>272</v>
      </c>
      <c r="H193" s="1">
        <v>0</v>
      </c>
      <c r="I193" s="1" t="s">
        <v>635</v>
      </c>
      <c r="J193" s="15">
        <v>0</v>
      </c>
      <c r="K193" s="15">
        <v>0</v>
      </c>
      <c r="L193" s="15">
        <v>0</v>
      </c>
      <c r="M193" s="15">
        <v>0</v>
      </c>
      <c r="N193" s="15">
        <v>0</v>
      </c>
      <c r="O193" s="15">
        <v>0</v>
      </c>
      <c r="P193" s="15">
        <v>0</v>
      </c>
      <c r="Q193" s="15">
        <v>0</v>
      </c>
      <c r="R193" s="15">
        <v>0</v>
      </c>
      <c r="S193" s="15">
        <v>0</v>
      </c>
      <c r="T193" s="15">
        <v>0</v>
      </c>
      <c r="U193" s="15">
        <v>0</v>
      </c>
      <c r="V193" s="15">
        <v>0</v>
      </c>
      <c r="W193" s="15">
        <v>0</v>
      </c>
      <c r="X193" s="15">
        <v>0</v>
      </c>
      <c r="Y193" s="15">
        <v>0</v>
      </c>
      <c r="Z193" s="15">
        <v>0</v>
      </c>
      <c r="AA193" s="15">
        <v>0</v>
      </c>
      <c r="AB193" s="15">
        <v>0</v>
      </c>
      <c r="AC193" s="15">
        <v>0</v>
      </c>
      <c r="AD193" s="15">
        <v>0</v>
      </c>
      <c r="AE193" s="15">
        <v>0</v>
      </c>
      <c r="AF193" s="15">
        <v>0</v>
      </c>
      <c r="AG193" s="15">
        <v>0</v>
      </c>
      <c r="AH193" s="15">
        <v>0</v>
      </c>
      <c r="AI193" s="15">
        <v>0</v>
      </c>
      <c r="AJ193" s="15">
        <v>0</v>
      </c>
      <c r="AK193" s="15">
        <v>0</v>
      </c>
      <c r="AL193" s="15">
        <v>0</v>
      </c>
      <c r="AM193" s="15">
        <v>0</v>
      </c>
      <c r="AN193" s="15">
        <v>0</v>
      </c>
      <c r="AO193" s="15">
        <v>0</v>
      </c>
      <c r="AP193" s="15">
        <v>0</v>
      </c>
      <c r="AQ193" s="15">
        <v>0</v>
      </c>
      <c r="AR193" s="15">
        <v>0</v>
      </c>
      <c r="AS193" s="15">
        <v>0</v>
      </c>
      <c r="AT193" s="15">
        <v>0</v>
      </c>
      <c r="AU193" s="15">
        <v>0</v>
      </c>
      <c r="AV193" s="15">
        <v>0</v>
      </c>
      <c r="AW193" s="15">
        <v>0</v>
      </c>
      <c r="AX193" s="15">
        <v>0</v>
      </c>
      <c r="AY193" s="15">
        <v>0</v>
      </c>
    </row>
    <row r="194" spans="1:51">
      <c r="A194" s="1">
        <v>2014</v>
      </c>
      <c r="B194" s="1" t="s">
        <v>1764</v>
      </c>
      <c r="C194" s="1">
        <v>4</v>
      </c>
      <c r="D194" s="1" t="s">
        <v>1765</v>
      </c>
      <c r="E194" s="1" t="s">
        <v>636</v>
      </c>
      <c r="F194" s="1">
        <v>5</v>
      </c>
      <c r="G194" s="1" t="s">
        <v>272</v>
      </c>
      <c r="H194" s="1">
        <v>0</v>
      </c>
      <c r="I194" s="1" t="s">
        <v>637</v>
      </c>
      <c r="J194" s="15">
        <v>1</v>
      </c>
      <c r="K194" s="15">
        <v>4</v>
      </c>
      <c r="L194" s="15">
        <v>3</v>
      </c>
      <c r="M194" s="15">
        <v>1</v>
      </c>
      <c r="N194" s="15">
        <v>3</v>
      </c>
      <c r="O194" s="15">
        <v>2</v>
      </c>
      <c r="P194" s="15">
        <v>1</v>
      </c>
      <c r="Q194" s="15">
        <v>1</v>
      </c>
      <c r="R194" s="15">
        <v>4</v>
      </c>
      <c r="S194" s="15">
        <v>3</v>
      </c>
      <c r="T194" s="15">
        <v>1</v>
      </c>
      <c r="U194" s="15">
        <v>3</v>
      </c>
      <c r="V194" s="15">
        <v>2</v>
      </c>
      <c r="W194" s="15">
        <v>1</v>
      </c>
      <c r="X194" s="15">
        <v>0</v>
      </c>
      <c r="Y194" s="15">
        <v>0</v>
      </c>
      <c r="Z194" s="15">
        <v>0</v>
      </c>
      <c r="AA194" s="15">
        <v>0</v>
      </c>
      <c r="AB194" s="15">
        <v>0</v>
      </c>
      <c r="AC194" s="15">
        <v>0</v>
      </c>
      <c r="AD194" s="15">
        <v>0</v>
      </c>
      <c r="AE194" s="15">
        <v>0</v>
      </c>
      <c r="AF194" s="15">
        <v>0</v>
      </c>
      <c r="AG194" s="15">
        <v>0</v>
      </c>
      <c r="AH194" s="15">
        <v>0</v>
      </c>
      <c r="AI194" s="15">
        <v>0</v>
      </c>
      <c r="AJ194" s="15">
        <v>0</v>
      </c>
      <c r="AK194" s="15">
        <v>0</v>
      </c>
      <c r="AL194" s="15">
        <v>0</v>
      </c>
      <c r="AM194" s="15">
        <v>0</v>
      </c>
      <c r="AN194" s="15">
        <v>0</v>
      </c>
      <c r="AO194" s="15">
        <v>0</v>
      </c>
      <c r="AP194" s="15">
        <v>0</v>
      </c>
      <c r="AQ194" s="15">
        <v>0</v>
      </c>
      <c r="AR194" s="15">
        <v>0</v>
      </c>
      <c r="AS194" s="15">
        <v>0</v>
      </c>
      <c r="AT194" s="15">
        <v>0</v>
      </c>
      <c r="AU194" s="15">
        <v>0</v>
      </c>
      <c r="AV194" s="15">
        <v>0</v>
      </c>
      <c r="AW194" s="15">
        <v>0</v>
      </c>
      <c r="AX194" s="15">
        <v>0</v>
      </c>
      <c r="AY194" s="15">
        <v>0</v>
      </c>
    </row>
    <row r="195" spans="1:51">
      <c r="A195" s="1">
        <v>2025</v>
      </c>
      <c r="B195" s="1" t="s">
        <v>1764</v>
      </c>
      <c r="C195" s="1">
        <v>4</v>
      </c>
      <c r="D195" s="1" t="s">
        <v>1765</v>
      </c>
      <c r="E195" s="1" t="s">
        <v>638</v>
      </c>
      <c r="F195" s="1">
        <v>5</v>
      </c>
      <c r="G195" s="1" t="s">
        <v>272</v>
      </c>
      <c r="H195" s="1">
        <v>0</v>
      </c>
      <c r="I195" s="1" t="s">
        <v>639</v>
      </c>
      <c r="J195" s="15">
        <v>0</v>
      </c>
      <c r="K195" s="15">
        <v>0</v>
      </c>
      <c r="L195" s="15">
        <v>0</v>
      </c>
      <c r="M195" s="15">
        <v>0</v>
      </c>
      <c r="N195" s="15">
        <v>0</v>
      </c>
      <c r="O195" s="15">
        <v>0</v>
      </c>
      <c r="P195" s="15">
        <v>0</v>
      </c>
      <c r="Q195" s="15">
        <v>0</v>
      </c>
      <c r="R195" s="15">
        <v>0</v>
      </c>
      <c r="S195" s="15">
        <v>0</v>
      </c>
      <c r="T195" s="15">
        <v>0</v>
      </c>
      <c r="U195" s="15">
        <v>0</v>
      </c>
      <c r="V195" s="15">
        <v>0</v>
      </c>
      <c r="W195" s="15">
        <v>0</v>
      </c>
      <c r="X195" s="15">
        <v>0</v>
      </c>
      <c r="Y195" s="15">
        <v>0</v>
      </c>
      <c r="Z195" s="15">
        <v>0</v>
      </c>
      <c r="AA195" s="15">
        <v>0</v>
      </c>
      <c r="AB195" s="15">
        <v>0</v>
      </c>
      <c r="AC195" s="15">
        <v>0</v>
      </c>
      <c r="AD195" s="15">
        <v>0</v>
      </c>
      <c r="AE195" s="15">
        <v>0</v>
      </c>
      <c r="AF195" s="15">
        <v>0</v>
      </c>
      <c r="AG195" s="15">
        <v>0</v>
      </c>
      <c r="AH195" s="15">
        <v>0</v>
      </c>
      <c r="AI195" s="15">
        <v>0</v>
      </c>
      <c r="AJ195" s="15">
        <v>0</v>
      </c>
      <c r="AK195" s="15">
        <v>0</v>
      </c>
      <c r="AL195" s="15">
        <v>0</v>
      </c>
      <c r="AM195" s="15">
        <v>0</v>
      </c>
      <c r="AN195" s="15">
        <v>0</v>
      </c>
      <c r="AO195" s="15">
        <v>0</v>
      </c>
      <c r="AP195" s="15">
        <v>0</v>
      </c>
      <c r="AQ195" s="15">
        <v>0</v>
      </c>
      <c r="AR195" s="15">
        <v>0</v>
      </c>
      <c r="AS195" s="15">
        <v>0</v>
      </c>
      <c r="AT195" s="15">
        <v>0</v>
      </c>
      <c r="AU195" s="15">
        <v>0</v>
      </c>
      <c r="AV195" s="15">
        <v>0</v>
      </c>
      <c r="AW195" s="15">
        <v>0</v>
      </c>
      <c r="AX195" s="15">
        <v>0</v>
      </c>
      <c r="AY195" s="15">
        <v>0</v>
      </c>
    </row>
    <row r="196" spans="1:51">
      <c r="A196" s="1">
        <v>2036</v>
      </c>
      <c r="B196" s="1" t="s">
        <v>1764</v>
      </c>
      <c r="C196" s="1">
        <v>4</v>
      </c>
      <c r="D196" s="1" t="s">
        <v>1765</v>
      </c>
      <c r="E196" s="1" t="s">
        <v>640</v>
      </c>
      <c r="F196" s="1">
        <v>5</v>
      </c>
      <c r="G196" s="1" t="s">
        <v>272</v>
      </c>
      <c r="H196" s="1">
        <v>0</v>
      </c>
      <c r="I196" s="1" t="s">
        <v>641</v>
      </c>
      <c r="J196" s="15">
        <v>0</v>
      </c>
      <c r="K196" s="15">
        <v>0</v>
      </c>
      <c r="L196" s="15">
        <v>0</v>
      </c>
      <c r="M196" s="15">
        <v>0</v>
      </c>
      <c r="N196" s="15">
        <v>0</v>
      </c>
      <c r="O196" s="15">
        <v>0</v>
      </c>
      <c r="P196" s="15">
        <v>0</v>
      </c>
      <c r="Q196" s="15">
        <v>0</v>
      </c>
      <c r="R196" s="15">
        <v>0</v>
      </c>
      <c r="S196" s="15">
        <v>0</v>
      </c>
      <c r="T196" s="15">
        <v>0</v>
      </c>
      <c r="U196" s="15">
        <v>0</v>
      </c>
      <c r="V196" s="15">
        <v>0</v>
      </c>
      <c r="W196" s="15">
        <v>0</v>
      </c>
      <c r="X196" s="15">
        <v>0</v>
      </c>
      <c r="Y196" s="15">
        <v>0</v>
      </c>
      <c r="Z196" s="15">
        <v>0</v>
      </c>
      <c r="AA196" s="15">
        <v>0</v>
      </c>
      <c r="AB196" s="15">
        <v>0</v>
      </c>
      <c r="AC196" s="15">
        <v>0</v>
      </c>
      <c r="AD196" s="15">
        <v>0</v>
      </c>
      <c r="AE196" s="15">
        <v>0</v>
      </c>
      <c r="AF196" s="15">
        <v>0</v>
      </c>
      <c r="AG196" s="15">
        <v>0</v>
      </c>
      <c r="AH196" s="15">
        <v>0</v>
      </c>
      <c r="AI196" s="15">
        <v>0</v>
      </c>
      <c r="AJ196" s="15">
        <v>0</v>
      </c>
      <c r="AK196" s="15">
        <v>0</v>
      </c>
      <c r="AL196" s="15">
        <v>0</v>
      </c>
      <c r="AM196" s="15">
        <v>0</v>
      </c>
      <c r="AN196" s="15">
        <v>0</v>
      </c>
      <c r="AO196" s="15">
        <v>0</v>
      </c>
      <c r="AP196" s="15">
        <v>0</v>
      </c>
      <c r="AQ196" s="15">
        <v>0</v>
      </c>
      <c r="AR196" s="15">
        <v>0</v>
      </c>
      <c r="AS196" s="15">
        <v>0</v>
      </c>
      <c r="AT196" s="15">
        <v>0</v>
      </c>
      <c r="AU196" s="15">
        <v>0</v>
      </c>
      <c r="AV196" s="15">
        <v>0</v>
      </c>
      <c r="AW196" s="15">
        <v>0</v>
      </c>
      <c r="AX196" s="15">
        <v>0</v>
      </c>
      <c r="AY196" s="15">
        <v>0</v>
      </c>
    </row>
    <row r="197" spans="1:51">
      <c r="A197" s="1">
        <v>2047</v>
      </c>
      <c r="B197" s="1" t="s">
        <v>1764</v>
      </c>
      <c r="C197" s="1">
        <v>4</v>
      </c>
      <c r="D197" s="1" t="s">
        <v>1765</v>
      </c>
      <c r="E197" s="1" t="s">
        <v>642</v>
      </c>
      <c r="F197" s="1">
        <v>5</v>
      </c>
      <c r="G197" s="1" t="s">
        <v>272</v>
      </c>
      <c r="H197" s="1">
        <v>0</v>
      </c>
      <c r="I197" s="1" t="s">
        <v>643</v>
      </c>
      <c r="J197" s="15">
        <v>0</v>
      </c>
      <c r="K197" s="15">
        <v>0</v>
      </c>
      <c r="L197" s="15">
        <v>0</v>
      </c>
      <c r="M197" s="15">
        <v>0</v>
      </c>
      <c r="N197" s="15">
        <v>0</v>
      </c>
      <c r="O197" s="15">
        <v>0</v>
      </c>
      <c r="P197" s="15">
        <v>0</v>
      </c>
      <c r="Q197" s="15">
        <v>0</v>
      </c>
      <c r="R197" s="15">
        <v>0</v>
      </c>
      <c r="S197" s="15">
        <v>0</v>
      </c>
      <c r="T197" s="15">
        <v>0</v>
      </c>
      <c r="U197" s="15">
        <v>0</v>
      </c>
      <c r="V197" s="15">
        <v>0</v>
      </c>
      <c r="W197" s="15">
        <v>0</v>
      </c>
      <c r="X197" s="15">
        <v>0</v>
      </c>
      <c r="Y197" s="15">
        <v>0</v>
      </c>
      <c r="Z197" s="15">
        <v>0</v>
      </c>
      <c r="AA197" s="15">
        <v>0</v>
      </c>
      <c r="AB197" s="15">
        <v>0</v>
      </c>
      <c r="AC197" s="15">
        <v>0</v>
      </c>
      <c r="AD197" s="15">
        <v>0</v>
      </c>
      <c r="AE197" s="15">
        <v>0</v>
      </c>
      <c r="AF197" s="15">
        <v>0</v>
      </c>
      <c r="AG197" s="15">
        <v>0</v>
      </c>
      <c r="AH197" s="15">
        <v>0</v>
      </c>
      <c r="AI197" s="15">
        <v>0</v>
      </c>
      <c r="AJ197" s="15">
        <v>0</v>
      </c>
      <c r="AK197" s="15">
        <v>0</v>
      </c>
      <c r="AL197" s="15">
        <v>0</v>
      </c>
      <c r="AM197" s="15">
        <v>0</v>
      </c>
      <c r="AN197" s="15">
        <v>0</v>
      </c>
      <c r="AO197" s="15">
        <v>0</v>
      </c>
      <c r="AP197" s="15">
        <v>0</v>
      </c>
      <c r="AQ197" s="15">
        <v>0</v>
      </c>
      <c r="AR197" s="15">
        <v>0</v>
      </c>
      <c r="AS197" s="15">
        <v>0</v>
      </c>
      <c r="AT197" s="15">
        <v>0</v>
      </c>
      <c r="AU197" s="15">
        <v>0</v>
      </c>
      <c r="AV197" s="15">
        <v>0</v>
      </c>
      <c r="AW197" s="15">
        <v>0</v>
      </c>
      <c r="AX197" s="15">
        <v>0</v>
      </c>
      <c r="AY197" s="15">
        <v>0</v>
      </c>
    </row>
    <row r="198" spans="1:51">
      <c r="A198" s="1">
        <v>2058</v>
      </c>
      <c r="B198" s="1" t="s">
        <v>1764</v>
      </c>
      <c r="C198" s="1">
        <v>4</v>
      </c>
      <c r="D198" s="1" t="s">
        <v>1765</v>
      </c>
      <c r="E198" s="1" t="s">
        <v>644</v>
      </c>
      <c r="F198" s="1">
        <v>5</v>
      </c>
      <c r="G198" s="1" t="s">
        <v>272</v>
      </c>
      <c r="H198" s="1">
        <v>0</v>
      </c>
      <c r="I198" s="1" t="s">
        <v>645</v>
      </c>
      <c r="J198" s="15">
        <v>0</v>
      </c>
      <c r="K198" s="15">
        <v>0</v>
      </c>
      <c r="L198" s="15">
        <v>0</v>
      </c>
      <c r="M198" s="15">
        <v>0</v>
      </c>
      <c r="N198" s="15">
        <v>0</v>
      </c>
      <c r="O198" s="15">
        <v>0</v>
      </c>
      <c r="P198" s="15">
        <v>0</v>
      </c>
      <c r="Q198" s="15">
        <v>0</v>
      </c>
      <c r="R198" s="15">
        <v>0</v>
      </c>
      <c r="S198" s="15">
        <v>0</v>
      </c>
      <c r="T198" s="15">
        <v>0</v>
      </c>
      <c r="U198" s="15">
        <v>0</v>
      </c>
      <c r="V198" s="15">
        <v>0</v>
      </c>
      <c r="W198" s="15">
        <v>0</v>
      </c>
      <c r="X198" s="15">
        <v>0</v>
      </c>
      <c r="Y198" s="15">
        <v>0</v>
      </c>
      <c r="Z198" s="15">
        <v>0</v>
      </c>
      <c r="AA198" s="15">
        <v>0</v>
      </c>
      <c r="AB198" s="15">
        <v>0</v>
      </c>
      <c r="AC198" s="15">
        <v>0</v>
      </c>
      <c r="AD198" s="15">
        <v>0</v>
      </c>
      <c r="AE198" s="15">
        <v>0</v>
      </c>
      <c r="AF198" s="15">
        <v>0</v>
      </c>
      <c r="AG198" s="15">
        <v>0</v>
      </c>
      <c r="AH198" s="15">
        <v>0</v>
      </c>
      <c r="AI198" s="15">
        <v>0</v>
      </c>
      <c r="AJ198" s="15">
        <v>0</v>
      </c>
      <c r="AK198" s="15">
        <v>0</v>
      </c>
      <c r="AL198" s="15">
        <v>0</v>
      </c>
      <c r="AM198" s="15">
        <v>0</v>
      </c>
      <c r="AN198" s="15">
        <v>0</v>
      </c>
      <c r="AO198" s="15">
        <v>0</v>
      </c>
      <c r="AP198" s="15">
        <v>0</v>
      </c>
      <c r="AQ198" s="15">
        <v>0</v>
      </c>
      <c r="AR198" s="15">
        <v>0</v>
      </c>
      <c r="AS198" s="15">
        <v>0</v>
      </c>
      <c r="AT198" s="15">
        <v>0</v>
      </c>
      <c r="AU198" s="15">
        <v>0</v>
      </c>
      <c r="AV198" s="15">
        <v>0</v>
      </c>
      <c r="AW198" s="15">
        <v>0</v>
      </c>
      <c r="AX198" s="15">
        <v>0</v>
      </c>
      <c r="AY198" s="15">
        <v>0</v>
      </c>
    </row>
    <row r="199" spans="1:51">
      <c r="A199" s="1">
        <v>2069</v>
      </c>
      <c r="B199" s="1" t="s">
        <v>1764</v>
      </c>
      <c r="C199" s="1">
        <v>4</v>
      </c>
      <c r="D199" s="1" t="s">
        <v>1765</v>
      </c>
      <c r="E199" s="1" t="s">
        <v>646</v>
      </c>
      <c r="F199" s="1">
        <v>4</v>
      </c>
      <c r="G199" s="1" t="s">
        <v>272</v>
      </c>
      <c r="H199" s="1">
        <v>0</v>
      </c>
      <c r="I199" s="1" t="s">
        <v>647</v>
      </c>
      <c r="J199" s="15">
        <v>13</v>
      </c>
      <c r="K199" s="15">
        <v>57</v>
      </c>
      <c r="L199" s="15">
        <v>41</v>
      </c>
      <c r="M199" s="15">
        <v>16</v>
      </c>
      <c r="N199" s="15">
        <v>36</v>
      </c>
      <c r="O199" s="15">
        <v>25</v>
      </c>
      <c r="P199" s="15">
        <v>11</v>
      </c>
      <c r="Q199" s="15">
        <v>8</v>
      </c>
      <c r="R199" s="15">
        <v>17</v>
      </c>
      <c r="S199" s="15">
        <v>11</v>
      </c>
      <c r="T199" s="15">
        <v>6</v>
      </c>
      <c r="U199" s="15">
        <v>4</v>
      </c>
      <c r="V199" s="15">
        <v>1</v>
      </c>
      <c r="W199" s="15">
        <v>3</v>
      </c>
      <c r="X199" s="15">
        <v>5</v>
      </c>
      <c r="Y199" s="15">
        <v>40</v>
      </c>
      <c r="Z199" s="15">
        <v>30</v>
      </c>
      <c r="AA199" s="15">
        <v>10</v>
      </c>
      <c r="AB199" s="15">
        <v>32</v>
      </c>
      <c r="AC199" s="15">
        <v>24</v>
      </c>
      <c r="AD199" s="15">
        <v>8</v>
      </c>
      <c r="AE199" s="15">
        <v>5</v>
      </c>
      <c r="AF199" s="15">
        <v>40</v>
      </c>
      <c r="AG199" s="15">
        <v>30</v>
      </c>
      <c r="AH199" s="15">
        <v>10</v>
      </c>
      <c r="AI199" s="15">
        <v>32</v>
      </c>
      <c r="AJ199" s="15">
        <v>24</v>
      </c>
      <c r="AK199" s="15">
        <v>8</v>
      </c>
      <c r="AL199" s="15">
        <v>0</v>
      </c>
      <c r="AM199" s="15">
        <v>0</v>
      </c>
      <c r="AN199" s="15">
        <v>0</v>
      </c>
      <c r="AO199" s="15">
        <v>0</v>
      </c>
      <c r="AP199" s="15">
        <v>0</v>
      </c>
      <c r="AQ199" s="15">
        <v>0</v>
      </c>
      <c r="AR199" s="15">
        <v>0</v>
      </c>
      <c r="AS199" s="15">
        <v>0</v>
      </c>
      <c r="AT199" s="15">
        <v>0</v>
      </c>
      <c r="AU199" s="15">
        <v>0</v>
      </c>
      <c r="AV199" s="15">
        <v>0</v>
      </c>
      <c r="AW199" s="15">
        <v>0</v>
      </c>
      <c r="AX199" s="15">
        <v>0</v>
      </c>
      <c r="AY199" s="15">
        <v>0</v>
      </c>
    </row>
    <row r="200" spans="1:51">
      <c r="A200" s="1">
        <v>2080</v>
      </c>
      <c r="B200" s="1" t="s">
        <v>1764</v>
      </c>
      <c r="C200" s="1">
        <v>4</v>
      </c>
      <c r="D200" s="1" t="s">
        <v>1765</v>
      </c>
      <c r="E200" s="1" t="s">
        <v>648</v>
      </c>
      <c r="F200" s="1">
        <v>5</v>
      </c>
      <c r="G200" s="1" t="s">
        <v>272</v>
      </c>
      <c r="H200" s="1">
        <v>0</v>
      </c>
      <c r="I200" s="1" t="s">
        <v>649</v>
      </c>
      <c r="J200" s="15">
        <v>0</v>
      </c>
      <c r="K200" s="15">
        <v>0</v>
      </c>
      <c r="L200" s="15">
        <v>0</v>
      </c>
      <c r="M200" s="15">
        <v>0</v>
      </c>
      <c r="N200" s="15">
        <v>0</v>
      </c>
      <c r="O200" s="15">
        <v>0</v>
      </c>
      <c r="P200" s="15">
        <v>0</v>
      </c>
      <c r="Q200" s="15">
        <v>0</v>
      </c>
      <c r="R200" s="15">
        <v>0</v>
      </c>
      <c r="S200" s="15">
        <v>0</v>
      </c>
      <c r="T200" s="15">
        <v>0</v>
      </c>
      <c r="U200" s="15">
        <v>0</v>
      </c>
      <c r="V200" s="15">
        <v>0</v>
      </c>
      <c r="W200" s="15">
        <v>0</v>
      </c>
      <c r="X200" s="15">
        <v>0</v>
      </c>
      <c r="Y200" s="15">
        <v>0</v>
      </c>
      <c r="Z200" s="15">
        <v>0</v>
      </c>
      <c r="AA200" s="15">
        <v>0</v>
      </c>
      <c r="AB200" s="15">
        <v>0</v>
      </c>
      <c r="AC200" s="15">
        <v>0</v>
      </c>
      <c r="AD200" s="15">
        <v>0</v>
      </c>
      <c r="AE200" s="15">
        <v>0</v>
      </c>
      <c r="AF200" s="15">
        <v>0</v>
      </c>
      <c r="AG200" s="15">
        <v>0</v>
      </c>
      <c r="AH200" s="15">
        <v>0</v>
      </c>
      <c r="AI200" s="15">
        <v>0</v>
      </c>
      <c r="AJ200" s="15">
        <v>0</v>
      </c>
      <c r="AK200" s="15">
        <v>0</v>
      </c>
      <c r="AL200" s="15">
        <v>0</v>
      </c>
      <c r="AM200" s="15">
        <v>0</v>
      </c>
      <c r="AN200" s="15">
        <v>0</v>
      </c>
      <c r="AO200" s="15">
        <v>0</v>
      </c>
      <c r="AP200" s="15">
        <v>0</v>
      </c>
      <c r="AQ200" s="15">
        <v>0</v>
      </c>
      <c r="AR200" s="15">
        <v>0</v>
      </c>
      <c r="AS200" s="15">
        <v>0</v>
      </c>
      <c r="AT200" s="15">
        <v>0</v>
      </c>
      <c r="AU200" s="15">
        <v>0</v>
      </c>
      <c r="AV200" s="15">
        <v>0</v>
      </c>
      <c r="AW200" s="15">
        <v>0</v>
      </c>
      <c r="AX200" s="15">
        <v>0</v>
      </c>
      <c r="AY200" s="15">
        <v>0</v>
      </c>
    </row>
    <row r="201" spans="1:51">
      <c r="A201" s="1">
        <v>2091</v>
      </c>
      <c r="B201" s="1" t="s">
        <v>1764</v>
      </c>
      <c r="C201" s="1">
        <v>4</v>
      </c>
      <c r="D201" s="1" t="s">
        <v>1765</v>
      </c>
      <c r="E201" s="1" t="s">
        <v>650</v>
      </c>
      <c r="F201" s="1">
        <v>5</v>
      </c>
      <c r="G201" s="1" t="s">
        <v>272</v>
      </c>
      <c r="H201" s="1">
        <v>0</v>
      </c>
      <c r="I201" s="1" t="s">
        <v>651</v>
      </c>
      <c r="J201" s="15">
        <v>0</v>
      </c>
      <c r="K201" s="15">
        <v>0</v>
      </c>
      <c r="L201" s="15">
        <v>0</v>
      </c>
      <c r="M201" s="15">
        <v>0</v>
      </c>
      <c r="N201" s="15">
        <v>0</v>
      </c>
      <c r="O201" s="15">
        <v>0</v>
      </c>
      <c r="P201" s="15">
        <v>0</v>
      </c>
      <c r="Q201" s="15">
        <v>0</v>
      </c>
      <c r="R201" s="15">
        <v>0</v>
      </c>
      <c r="S201" s="15">
        <v>0</v>
      </c>
      <c r="T201" s="15">
        <v>0</v>
      </c>
      <c r="U201" s="15">
        <v>0</v>
      </c>
      <c r="V201" s="15">
        <v>0</v>
      </c>
      <c r="W201" s="15">
        <v>0</v>
      </c>
      <c r="X201" s="15">
        <v>0</v>
      </c>
      <c r="Y201" s="15">
        <v>0</v>
      </c>
      <c r="Z201" s="15">
        <v>0</v>
      </c>
      <c r="AA201" s="15">
        <v>0</v>
      </c>
      <c r="AB201" s="15">
        <v>0</v>
      </c>
      <c r="AC201" s="15">
        <v>0</v>
      </c>
      <c r="AD201" s="15">
        <v>0</v>
      </c>
      <c r="AE201" s="15">
        <v>0</v>
      </c>
      <c r="AF201" s="15">
        <v>0</v>
      </c>
      <c r="AG201" s="15">
        <v>0</v>
      </c>
      <c r="AH201" s="15">
        <v>0</v>
      </c>
      <c r="AI201" s="15">
        <v>0</v>
      </c>
      <c r="AJ201" s="15">
        <v>0</v>
      </c>
      <c r="AK201" s="15">
        <v>0</v>
      </c>
      <c r="AL201" s="15">
        <v>0</v>
      </c>
      <c r="AM201" s="15">
        <v>0</v>
      </c>
      <c r="AN201" s="15">
        <v>0</v>
      </c>
      <c r="AO201" s="15">
        <v>0</v>
      </c>
      <c r="AP201" s="15">
        <v>0</v>
      </c>
      <c r="AQ201" s="15">
        <v>0</v>
      </c>
      <c r="AR201" s="15">
        <v>0</v>
      </c>
      <c r="AS201" s="15">
        <v>0</v>
      </c>
      <c r="AT201" s="15">
        <v>0</v>
      </c>
      <c r="AU201" s="15">
        <v>0</v>
      </c>
      <c r="AV201" s="15">
        <v>0</v>
      </c>
      <c r="AW201" s="15">
        <v>0</v>
      </c>
      <c r="AX201" s="15">
        <v>0</v>
      </c>
      <c r="AY201" s="15">
        <v>0</v>
      </c>
    </row>
    <row r="202" spans="1:51">
      <c r="A202" s="1">
        <v>2102</v>
      </c>
      <c r="B202" s="1" t="s">
        <v>1764</v>
      </c>
      <c r="C202" s="1">
        <v>4</v>
      </c>
      <c r="D202" s="1" t="s">
        <v>1765</v>
      </c>
      <c r="E202" s="1" t="s">
        <v>652</v>
      </c>
      <c r="F202" s="1">
        <v>5</v>
      </c>
      <c r="G202" s="1" t="s">
        <v>272</v>
      </c>
      <c r="H202" s="1">
        <v>0</v>
      </c>
      <c r="I202" s="1" t="s">
        <v>653</v>
      </c>
      <c r="J202" s="15">
        <v>3</v>
      </c>
      <c r="K202" s="15">
        <v>21</v>
      </c>
      <c r="L202" s="15">
        <v>13</v>
      </c>
      <c r="M202" s="15">
        <v>8</v>
      </c>
      <c r="N202" s="15">
        <v>17</v>
      </c>
      <c r="O202" s="15">
        <v>10</v>
      </c>
      <c r="P202" s="15">
        <v>7</v>
      </c>
      <c r="Q202" s="15">
        <v>2</v>
      </c>
      <c r="R202" s="15">
        <v>6</v>
      </c>
      <c r="S202" s="15">
        <v>3</v>
      </c>
      <c r="T202" s="15">
        <v>3</v>
      </c>
      <c r="U202" s="15">
        <v>2</v>
      </c>
      <c r="V202" s="15">
        <v>0</v>
      </c>
      <c r="W202" s="15">
        <v>2</v>
      </c>
      <c r="X202" s="15">
        <v>1</v>
      </c>
      <c r="Y202" s="15">
        <v>15</v>
      </c>
      <c r="Z202" s="15">
        <v>10</v>
      </c>
      <c r="AA202" s="15">
        <v>5</v>
      </c>
      <c r="AB202" s="15">
        <v>15</v>
      </c>
      <c r="AC202" s="15">
        <v>10</v>
      </c>
      <c r="AD202" s="15">
        <v>5</v>
      </c>
      <c r="AE202" s="15">
        <v>1</v>
      </c>
      <c r="AF202" s="15">
        <v>15</v>
      </c>
      <c r="AG202" s="15">
        <v>10</v>
      </c>
      <c r="AH202" s="15">
        <v>5</v>
      </c>
      <c r="AI202" s="15">
        <v>15</v>
      </c>
      <c r="AJ202" s="15">
        <v>10</v>
      </c>
      <c r="AK202" s="15">
        <v>5</v>
      </c>
      <c r="AL202" s="15">
        <v>0</v>
      </c>
      <c r="AM202" s="15">
        <v>0</v>
      </c>
      <c r="AN202" s="15">
        <v>0</v>
      </c>
      <c r="AO202" s="15">
        <v>0</v>
      </c>
      <c r="AP202" s="15">
        <v>0</v>
      </c>
      <c r="AQ202" s="15">
        <v>0</v>
      </c>
      <c r="AR202" s="15">
        <v>0</v>
      </c>
      <c r="AS202" s="15">
        <v>0</v>
      </c>
      <c r="AT202" s="15">
        <v>0</v>
      </c>
      <c r="AU202" s="15">
        <v>0</v>
      </c>
      <c r="AV202" s="15">
        <v>0</v>
      </c>
      <c r="AW202" s="15">
        <v>0</v>
      </c>
      <c r="AX202" s="15">
        <v>0</v>
      </c>
      <c r="AY202" s="15">
        <v>0</v>
      </c>
    </row>
    <row r="203" spans="1:51">
      <c r="A203" s="1">
        <v>2113</v>
      </c>
      <c r="B203" s="1" t="s">
        <v>1764</v>
      </c>
      <c r="C203" s="1">
        <v>4</v>
      </c>
      <c r="D203" s="1" t="s">
        <v>1765</v>
      </c>
      <c r="E203" s="1" t="s">
        <v>654</v>
      </c>
      <c r="F203" s="1">
        <v>5</v>
      </c>
      <c r="G203" s="1" t="s">
        <v>272</v>
      </c>
      <c r="H203" s="1">
        <v>0</v>
      </c>
      <c r="I203" s="1" t="s">
        <v>655</v>
      </c>
      <c r="J203" s="15">
        <v>1</v>
      </c>
      <c r="K203" s="15">
        <v>3</v>
      </c>
      <c r="L203" s="15">
        <v>3</v>
      </c>
      <c r="M203" s="15">
        <v>0</v>
      </c>
      <c r="N203" s="15">
        <v>3</v>
      </c>
      <c r="O203" s="15">
        <v>3</v>
      </c>
      <c r="P203" s="15">
        <v>0</v>
      </c>
      <c r="Q203" s="15">
        <v>0</v>
      </c>
      <c r="R203" s="15">
        <v>0</v>
      </c>
      <c r="S203" s="15">
        <v>0</v>
      </c>
      <c r="T203" s="15">
        <v>0</v>
      </c>
      <c r="U203" s="15">
        <v>0</v>
      </c>
      <c r="V203" s="15">
        <v>0</v>
      </c>
      <c r="W203" s="15">
        <v>0</v>
      </c>
      <c r="X203" s="15">
        <v>1</v>
      </c>
      <c r="Y203" s="15">
        <v>3</v>
      </c>
      <c r="Z203" s="15">
        <v>3</v>
      </c>
      <c r="AA203" s="15">
        <v>0</v>
      </c>
      <c r="AB203" s="15">
        <v>3</v>
      </c>
      <c r="AC203" s="15">
        <v>3</v>
      </c>
      <c r="AD203" s="15">
        <v>0</v>
      </c>
      <c r="AE203" s="15">
        <v>1</v>
      </c>
      <c r="AF203" s="15">
        <v>3</v>
      </c>
      <c r="AG203" s="15">
        <v>3</v>
      </c>
      <c r="AH203" s="15">
        <v>0</v>
      </c>
      <c r="AI203" s="15">
        <v>3</v>
      </c>
      <c r="AJ203" s="15">
        <v>3</v>
      </c>
      <c r="AK203" s="15">
        <v>0</v>
      </c>
      <c r="AL203" s="15">
        <v>0</v>
      </c>
      <c r="AM203" s="15">
        <v>0</v>
      </c>
      <c r="AN203" s="15">
        <v>0</v>
      </c>
      <c r="AO203" s="15">
        <v>0</v>
      </c>
      <c r="AP203" s="15">
        <v>0</v>
      </c>
      <c r="AQ203" s="15">
        <v>0</v>
      </c>
      <c r="AR203" s="15">
        <v>0</v>
      </c>
      <c r="AS203" s="15">
        <v>0</v>
      </c>
      <c r="AT203" s="15">
        <v>0</v>
      </c>
      <c r="AU203" s="15">
        <v>0</v>
      </c>
      <c r="AV203" s="15">
        <v>0</v>
      </c>
      <c r="AW203" s="15">
        <v>0</v>
      </c>
      <c r="AX203" s="15">
        <v>0</v>
      </c>
      <c r="AY203" s="15">
        <v>0</v>
      </c>
    </row>
    <row r="204" spans="1:51">
      <c r="A204" s="1">
        <v>2124</v>
      </c>
      <c r="B204" s="1" t="s">
        <v>1764</v>
      </c>
      <c r="C204" s="1">
        <v>4</v>
      </c>
      <c r="D204" s="1" t="s">
        <v>1765</v>
      </c>
      <c r="E204" s="1" t="s">
        <v>656</v>
      </c>
      <c r="F204" s="1">
        <v>5</v>
      </c>
      <c r="G204" s="1" t="s">
        <v>272</v>
      </c>
      <c r="H204" s="1">
        <v>0</v>
      </c>
      <c r="I204" s="1" t="s">
        <v>657</v>
      </c>
      <c r="J204" s="15">
        <v>7</v>
      </c>
      <c r="K204" s="15">
        <v>24</v>
      </c>
      <c r="L204" s="15">
        <v>18</v>
      </c>
      <c r="M204" s="15">
        <v>6</v>
      </c>
      <c r="N204" s="15">
        <v>12</v>
      </c>
      <c r="O204" s="15">
        <v>9</v>
      </c>
      <c r="P204" s="15">
        <v>3</v>
      </c>
      <c r="Q204" s="15">
        <v>5</v>
      </c>
      <c r="R204" s="15">
        <v>10</v>
      </c>
      <c r="S204" s="15">
        <v>7</v>
      </c>
      <c r="T204" s="15">
        <v>3</v>
      </c>
      <c r="U204" s="15">
        <v>2</v>
      </c>
      <c r="V204" s="15">
        <v>1</v>
      </c>
      <c r="W204" s="15">
        <v>1</v>
      </c>
      <c r="X204" s="15">
        <v>2</v>
      </c>
      <c r="Y204" s="15">
        <v>14</v>
      </c>
      <c r="Z204" s="15">
        <v>11</v>
      </c>
      <c r="AA204" s="15">
        <v>3</v>
      </c>
      <c r="AB204" s="15">
        <v>10</v>
      </c>
      <c r="AC204" s="15">
        <v>8</v>
      </c>
      <c r="AD204" s="15">
        <v>2</v>
      </c>
      <c r="AE204" s="15">
        <v>2</v>
      </c>
      <c r="AF204" s="15">
        <v>14</v>
      </c>
      <c r="AG204" s="15">
        <v>11</v>
      </c>
      <c r="AH204" s="15">
        <v>3</v>
      </c>
      <c r="AI204" s="15">
        <v>10</v>
      </c>
      <c r="AJ204" s="15">
        <v>8</v>
      </c>
      <c r="AK204" s="15">
        <v>2</v>
      </c>
      <c r="AL204" s="15">
        <v>0</v>
      </c>
      <c r="AM204" s="15">
        <v>0</v>
      </c>
      <c r="AN204" s="15">
        <v>0</v>
      </c>
      <c r="AO204" s="15">
        <v>0</v>
      </c>
      <c r="AP204" s="15">
        <v>0</v>
      </c>
      <c r="AQ204" s="15">
        <v>0</v>
      </c>
      <c r="AR204" s="15">
        <v>0</v>
      </c>
      <c r="AS204" s="15">
        <v>0</v>
      </c>
      <c r="AT204" s="15">
        <v>0</v>
      </c>
      <c r="AU204" s="15">
        <v>0</v>
      </c>
      <c r="AV204" s="15">
        <v>0</v>
      </c>
      <c r="AW204" s="15">
        <v>0</v>
      </c>
      <c r="AX204" s="15">
        <v>0</v>
      </c>
      <c r="AY204" s="15">
        <v>0</v>
      </c>
    </row>
    <row r="205" spans="1:51">
      <c r="A205" s="1">
        <v>2135</v>
      </c>
      <c r="B205" s="1" t="s">
        <v>1764</v>
      </c>
      <c r="C205" s="1">
        <v>4</v>
      </c>
      <c r="D205" s="1" t="s">
        <v>1765</v>
      </c>
      <c r="E205" s="1" t="s">
        <v>658</v>
      </c>
      <c r="F205" s="1">
        <v>5</v>
      </c>
      <c r="G205" s="1" t="s">
        <v>272</v>
      </c>
      <c r="H205" s="1">
        <v>0</v>
      </c>
      <c r="I205" s="1" t="s">
        <v>659</v>
      </c>
      <c r="J205" s="15">
        <v>0</v>
      </c>
      <c r="K205" s="15">
        <v>0</v>
      </c>
      <c r="L205" s="15">
        <v>0</v>
      </c>
      <c r="M205" s="15">
        <v>0</v>
      </c>
      <c r="N205" s="15">
        <v>0</v>
      </c>
      <c r="O205" s="15">
        <v>0</v>
      </c>
      <c r="P205" s="15">
        <v>0</v>
      </c>
      <c r="Q205" s="15">
        <v>0</v>
      </c>
      <c r="R205" s="15">
        <v>0</v>
      </c>
      <c r="S205" s="15">
        <v>0</v>
      </c>
      <c r="T205" s="15">
        <v>0</v>
      </c>
      <c r="U205" s="15">
        <v>0</v>
      </c>
      <c r="V205" s="15">
        <v>0</v>
      </c>
      <c r="W205" s="15">
        <v>0</v>
      </c>
      <c r="X205" s="15">
        <v>0</v>
      </c>
      <c r="Y205" s="15">
        <v>0</v>
      </c>
      <c r="Z205" s="15">
        <v>0</v>
      </c>
      <c r="AA205" s="15">
        <v>0</v>
      </c>
      <c r="AB205" s="15">
        <v>0</v>
      </c>
      <c r="AC205" s="15">
        <v>0</v>
      </c>
      <c r="AD205" s="15">
        <v>0</v>
      </c>
      <c r="AE205" s="15">
        <v>0</v>
      </c>
      <c r="AF205" s="15">
        <v>0</v>
      </c>
      <c r="AG205" s="15">
        <v>0</v>
      </c>
      <c r="AH205" s="15">
        <v>0</v>
      </c>
      <c r="AI205" s="15">
        <v>0</v>
      </c>
      <c r="AJ205" s="15">
        <v>0</v>
      </c>
      <c r="AK205" s="15">
        <v>0</v>
      </c>
      <c r="AL205" s="15">
        <v>0</v>
      </c>
      <c r="AM205" s="15">
        <v>0</v>
      </c>
      <c r="AN205" s="15">
        <v>0</v>
      </c>
      <c r="AO205" s="15">
        <v>0</v>
      </c>
      <c r="AP205" s="15">
        <v>0</v>
      </c>
      <c r="AQ205" s="15">
        <v>0</v>
      </c>
      <c r="AR205" s="15">
        <v>0</v>
      </c>
      <c r="AS205" s="15">
        <v>0</v>
      </c>
      <c r="AT205" s="15">
        <v>0</v>
      </c>
      <c r="AU205" s="15">
        <v>0</v>
      </c>
      <c r="AV205" s="15">
        <v>0</v>
      </c>
      <c r="AW205" s="15">
        <v>0</v>
      </c>
      <c r="AX205" s="15">
        <v>0</v>
      </c>
      <c r="AY205" s="15">
        <v>0</v>
      </c>
    </row>
    <row r="206" spans="1:51">
      <c r="A206" s="1">
        <v>2146</v>
      </c>
      <c r="B206" s="1" t="s">
        <v>1764</v>
      </c>
      <c r="C206" s="1">
        <v>4</v>
      </c>
      <c r="D206" s="1" t="s">
        <v>1765</v>
      </c>
      <c r="E206" s="1" t="s">
        <v>660</v>
      </c>
      <c r="F206" s="1">
        <v>5</v>
      </c>
      <c r="G206" s="1" t="s">
        <v>272</v>
      </c>
      <c r="H206" s="1">
        <v>0</v>
      </c>
      <c r="I206" s="1" t="s">
        <v>661</v>
      </c>
      <c r="J206" s="15">
        <v>0</v>
      </c>
      <c r="K206" s="15">
        <v>0</v>
      </c>
      <c r="L206" s="15">
        <v>0</v>
      </c>
      <c r="M206" s="15">
        <v>0</v>
      </c>
      <c r="N206" s="15">
        <v>0</v>
      </c>
      <c r="O206" s="15">
        <v>0</v>
      </c>
      <c r="P206" s="15">
        <v>0</v>
      </c>
      <c r="Q206" s="15">
        <v>0</v>
      </c>
      <c r="R206" s="15">
        <v>0</v>
      </c>
      <c r="S206" s="15">
        <v>0</v>
      </c>
      <c r="T206" s="15">
        <v>0</v>
      </c>
      <c r="U206" s="15">
        <v>0</v>
      </c>
      <c r="V206" s="15">
        <v>0</v>
      </c>
      <c r="W206" s="15">
        <v>0</v>
      </c>
      <c r="X206" s="15">
        <v>0</v>
      </c>
      <c r="Y206" s="15">
        <v>0</v>
      </c>
      <c r="Z206" s="15">
        <v>0</v>
      </c>
      <c r="AA206" s="15">
        <v>0</v>
      </c>
      <c r="AB206" s="15">
        <v>0</v>
      </c>
      <c r="AC206" s="15">
        <v>0</v>
      </c>
      <c r="AD206" s="15">
        <v>0</v>
      </c>
      <c r="AE206" s="15">
        <v>0</v>
      </c>
      <c r="AF206" s="15">
        <v>0</v>
      </c>
      <c r="AG206" s="15">
        <v>0</v>
      </c>
      <c r="AH206" s="15">
        <v>0</v>
      </c>
      <c r="AI206" s="15">
        <v>0</v>
      </c>
      <c r="AJ206" s="15">
        <v>0</v>
      </c>
      <c r="AK206" s="15">
        <v>0</v>
      </c>
      <c r="AL206" s="15">
        <v>0</v>
      </c>
      <c r="AM206" s="15">
        <v>0</v>
      </c>
      <c r="AN206" s="15">
        <v>0</v>
      </c>
      <c r="AO206" s="15">
        <v>0</v>
      </c>
      <c r="AP206" s="15">
        <v>0</v>
      </c>
      <c r="AQ206" s="15">
        <v>0</v>
      </c>
      <c r="AR206" s="15">
        <v>0</v>
      </c>
      <c r="AS206" s="15">
        <v>0</v>
      </c>
      <c r="AT206" s="15">
        <v>0</v>
      </c>
      <c r="AU206" s="15">
        <v>0</v>
      </c>
      <c r="AV206" s="15">
        <v>0</v>
      </c>
      <c r="AW206" s="15">
        <v>0</v>
      </c>
      <c r="AX206" s="15">
        <v>0</v>
      </c>
      <c r="AY206" s="15">
        <v>0</v>
      </c>
    </row>
    <row r="207" spans="1:51">
      <c r="A207" s="1">
        <v>2157</v>
      </c>
      <c r="B207" s="1" t="s">
        <v>1764</v>
      </c>
      <c r="C207" s="1">
        <v>4</v>
      </c>
      <c r="D207" s="1" t="s">
        <v>1765</v>
      </c>
      <c r="E207" s="1" t="s">
        <v>662</v>
      </c>
      <c r="F207" s="1">
        <v>5</v>
      </c>
      <c r="G207" s="1" t="s">
        <v>272</v>
      </c>
      <c r="H207" s="1">
        <v>0</v>
      </c>
      <c r="I207" s="1" t="s">
        <v>663</v>
      </c>
      <c r="J207" s="15">
        <v>0</v>
      </c>
      <c r="K207" s="15">
        <v>0</v>
      </c>
      <c r="L207" s="15">
        <v>0</v>
      </c>
      <c r="M207" s="15">
        <v>0</v>
      </c>
      <c r="N207" s="15">
        <v>0</v>
      </c>
      <c r="O207" s="15">
        <v>0</v>
      </c>
      <c r="P207" s="15">
        <v>0</v>
      </c>
      <c r="Q207" s="15">
        <v>0</v>
      </c>
      <c r="R207" s="15">
        <v>0</v>
      </c>
      <c r="S207" s="15">
        <v>0</v>
      </c>
      <c r="T207" s="15">
        <v>0</v>
      </c>
      <c r="U207" s="15">
        <v>0</v>
      </c>
      <c r="V207" s="15">
        <v>0</v>
      </c>
      <c r="W207" s="15">
        <v>0</v>
      </c>
      <c r="X207" s="15">
        <v>0</v>
      </c>
      <c r="Y207" s="15">
        <v>0</v>
      </c>
      <c r="Z207" s="15">
        <v>0</v>
      </c>
      <c r="AA207" s="15">
        <v>0</v>
      </c>
      <c r="AB207" s="15">
        <v>0</v>
      </c>
      <c r="AC207" s="15">
        <v>0</v>
      </c>
      <c r="AD207" s="15">
        <v>0</v>
      </c>
      <c r="AE207" s="15">
        <v>0</v>
      </c>
      <c r="AF207" s="15">
        <v>0</v>
      </c>
      <c r="AG207" s="15">
        <v>0</v>
      </c>
      <c r="AH207" s="15">
        <v>0</v>
      </c>
      <c r="AI207" s="15">
        <v>0</v>
      </c>
      <c r="AJ207" s="15">
        <v>0</v>
      </c>
      <c r="AK207" s="15">
        <v>0</v>
      </c>
      <c r="AL207" s="15">
        <v>0</v>
      </c>
      <c r="AM207" s="15">
        <v>0</v>
      </c>
      <c r="AN207" s="15">
        <v>0</v>
      </c>
      <c r="AO207" s="15">
        <v>0</v>
      </c>
      <c r="AP207" s="15">
        <v>0</v>
      </c>
      <c r="AQ207" s="15">
        <v>0</v>
      </c>
      <c r="AR207" s="15">
        <v>0</v>
      </c>
      <c r="AS207" s="15">
        <v>0</v>
      </c>
      <c r="AT207" s="15">
        <v>0</v>
      </c>
      <c r="AU207" s="15">
        <v>0</v>
      </c>
      <c r="AV207" s="15">
        <v>0</v>
      </c>
      <c r="AW207" s="15">
        <v>0</v>
      </c>
      <c r="AX207" s="15">
        <v>0</v>
      </c>
      <c r="AY207" s="15">
        <v>0</v>
      </c>
    </row>
    <row r="208" spans="1:51">
      <c r="A208" s="1">
        <v>2168</v>
      </c>
      <c r="B208" s="1" t="s">
        <v>1764</v>
      </c>
      <c r="C208" s="1">
        <v>4</v>
      </c>
      <c r="D208" s="1" t="s">
        <v>1765</v>
      </c>
      <c r="E208" s="1" t="s">
        <v>664</v>
      </c>
      <c r="F208" s="1">
        <v>5</v>
      </c>
      <c r="G208" s="1" t="s">
        <v>272</v>
      </c>
      <c r="H208" s="1">
        <v>0</v>
      </c>
      <c r="I208" s="1" t="s">
        <v>665</v>
      </c>
      <c r="J208" s="15">
        <v>0</v>
      </c>
      <c r="K208" s="15">
        <v>0</v>
      </c>
      <c r="L208" s="15">
        <v>0</v>
      </c>
      <c r="M208" s="15">
        <v>0</v>
      </c>
      <c r="N208" s="15">
        <v>0</v>
      </c>
      <c r="O208" s="15">
        <v>0</v>
      </c>
      <c r="P208" s="15">
        <v>0</v>
      </c>
      <c r="Q208" s="15">
        <v>0</v>
      </c>
      <c r="R208" s="15">
        <v>0</v>
      </c>
      <c r="S208" s="15">
        <v>0</v>
      </c>
      <c r="T208" s="15">
        <v>0</v>
      </c>
      <c r="U208" s="15">
        <v>0</v>
      </c>
      <c r="V208" s="15">
        <v>0</v>
      </c>
      <c r="W208" s="15">
        <v>0</v>
      </c>
      <c r="X208" s="15">
        <v>0</v>
      </c>
      <c r="Y208" s="15">
        <v>0</v>
      </c>
      <c r="Z208" s="15">
        <v>0</v>
      </c>
      <c r="AA208" s="15">
        <v>0</v>
      </c>
      <c r="AB208" s="15">
        <v>0</v>
      </c>
      <c r="AC208" s="15">
        <v>0</v>
      </c>
      <c r="AD208" s="15">
        <v>0</v>
      </c>
      <c r="AE208" s="15">
        <v>0</v>
      </c>
      <c r="AF208" s="15">
        <v>0</v>
      </c>
      <c r="AG208" s="15">
        <v>0</v>
      </c>
      <c r="AH208" s="15">
        <v>0</v>
      </c>
      <c r="AI208" s="15">
        <v>0</v>
      </c>
      <c r="AJ208" s="15">
        <v>0</v>
      </c>
      <c r="AK208" s="15">
        <v>0</v>
      </c>
      <c r="AL208" s="15">
        <v>0</v>
      </c>
      <c r="AM208" s="15">
        <v>0</v>
      </c>
      <c r="AN208" s="15">
        <v>0</v>
      </c>
      <c r="AO208" s="15">
        <v>0</v>
      </c>
      <c r="AP208" s="15">
        <v>0</v>
      </c>
      <c r="AQ208" s="15">
        <v>0</v>
      </c>
      <c r="AR208" s="15">
        <v>0</v>
      </c>
      <c r="AS208" s="15">
        <v>0</v>
      </c>
      <c r="AT208" s="15">
        <v>0</v>
      </c>
      <c r="AU208" s="15">
        <v>0</v>
      </c>
      <c r="AV208" s="15">
        <v>0</v>
      </c>
      <c r="AW208" s="15">
        <v>0</v>
      </c>
      <c r="AX208" s="15">
        <v>0</v>
      </c>
      <c r="AY208" s="15">
        <v>0</v>
      </c>
    </row>
    <row r="209" spans="1:51">
      <c r="A209" s="1">
        <v>2179</v>
      </c>
      <c r="B209" s="1" t="s">
        <v>1764</v>
      </c>
      <c r="C209" s="1">
        <v>4</v>
      </c>
      <c r="D209" s="1" t="s">
        <v>1765</v>
      </c>
      <c r="E209" s="1" t="s">
        <v>666</v>
      </c>
      <c r="F209" s="1">
        <v>5</v>
      </c>
      <c r="G209" s="1" t="s">
        <v>272</v>
      </c>
      <c r="H209" s="1">
        <v>0</v>
      </c>
      <c r="I209" s="1" t="s">
        <v>667</v>
      </c>
      <c r="J209" s="15">
        <v>2</v>
      </c>
      <c r="K209" s="15">
        <v>9</v>
      </c>
      <c r="L209" s="15">
        <v>7</v>
      </c>
      <c r="M209" s="15">
        <v>2</v>
      </c>
      <c r="N209" s="15">
        <v>4</v>
      </c>
      <c r="O209" s="15">
        <v>3</v>
      </c>
      <c r="P209" s="15">
        <v>1</v>
      </c>
      <c r="Q209" s="15">
        <v>1</v>
      </c>
      <c r="R209" s="15">
        <v>1</v>
      </c>
      <c r="S209" s="15">
        <v>1</v>
      </c>
      <c r="T209" s="15">
        <v>0</v>
      </c>
      <c r="U209" s="15">
        <v>0</v>
      </c>
      <c r="V209" s="15">
        <v>0</v>
      </c>
      <c r="W209" s="15">
        <v>0</v>
      </c>
      <c r="X209" s="15">
        <v>1</v>
      </c>
      <c r="Y209" s="15">
        <v>8</v>
      </c>
      <c r="Z209" s="15">
        <v>6</v>
      </c>
      <c r="AA209" s="15">
        <v>2</v>
      </c>
      <c r="AB209" s="15">
        <v>4</v>
      </c>
      <c r="AC209" s="15">
        <v>3</v>
      </c>
      <c r="AD209" s="15">
        <v>1</v>
      </c>
      <c r="AE209" s="15">
        <v>1</v>
      </c>
      <c r="AF209" s="15">
        <v>8</v>
      </c>
      <c r="AG209" s="15">
        <v>6</v>
      </c>
      <c r="AH209" s="15">
        <v>2</v>
      </c>
      <c r="AI209" s="15">
        <v>4</v>
      </c>
      <c r="AJ209" s="15">
        <v>3</v>
      </c>
      <c r="AK209" s="15">
        <v>1</v>
      </c>
      <c r="AL209" s="15">
        <v>0</v>
      </c>
      <c r="AM209" s="15">
        <v>0</v>
      </c>
      <c r="AN209" s="15">
        <v>0</v>
      </c>
      <c r="AO209" s="15">
        <v>0</v>
      </c>
      <c r="AP209" s="15">
        <v>0</v>
      </c>
      <c r="AQ209" s="15">
        <v>0</v>
      </c>
      <c r="AR209" s="15">
        <v>0</v>
      </c>
      <c r="AS209" s="15">
        <v>0</v>
      </c>
      <c r="AT209" s="15">
        <v>0</v>
      </c>
      <c r="AU209" s="15">
        <v>0</v>
      </c>
      <c r="AV209" s="15">
        <v>0</v>
      </c>
      <c r="AW209" s="15">
        <v>0</v>
      </c>
      <c r="AX209" s="15">
        <v>0</v>
      </c>
      <c r="AY209" s="15">
        <v>0</v>
      </c>
    </row>
    <row r="210" spans="1:51">
      <c r="A210" s="1">
        <v>2190</v>
      </c>
      <c r="B210" s="1" t="s">
        <v>1764</v>
      </c>
      <c r="C210" s="1">
        <v>4</v>
      </c>
      <c r="D210" s="1" t="s">
        <v>1765</v>
      </c>
      <c r="E210" s="1" t="s">
        <v>668</v>
      </c>
      <c r="F210" s="1">
        <v>4</v>
      </c>
      <c r="G210" s="1" t="s">
        <v>272</v>
      </c>
      <c r="H210" s="1">
        <v>0</v>
      </c>
      <c r="I210" s="1" t="s">
        <v>669</v>
      </c>
      <c r="J210" s="15">
        <v>2</v>
      </c>
      <c r="K210" s="15">
        <v>5</v>
      </c>
      <c r="L210" s="15">
        <v>3</v>
      </c>
      <c r="M210" s="15">
        <v>2</v>
      </c>
      <c r="N210" s="15">
        <v>1</v>
      </c>
      <c r="O210" s="15">
        <v>1</v>
      </c>
      <c r="P210" s="15">
        <v>0</v>
      </c>
      <c r="Q210" s="15">
        <v>2</v>
      </c>
      <c r="R210" s="15">
        <v>5</v>
      </c>
      <c r="S210" s="15">
        <v>3</v>
      </c>
      <c r="T210" s="15">
        <v>2</v>
      </c>
      <c r="U210" s="15">
        <v>1</v>
      </c>
      <c r="V210" s="15">
        <v>1</v>
      </c>
      <c r="W210" s="15">
        <v>0</v>
      </c>
      <c r="X210" s="15">
        <v>0</v>
      </c>
      <c r="Y210" s="15">
        <v>0</v>
      </c>
      <c r="Z210" s="15">
        <v>0</v>
      </c>
      <c r="AA210" s="15">
        <v>0</v>
      </c>
      <c r="AB210" s="15">
        <v>0</v>
      </c>
      <c r="AC210" s="15">
        <v>0</v>
      </c>
      <c r="AD210" s="15">
        <v>0</v>
      </c>
      <c r="AE210" s="15">
        <v>0</v>
      </c>
      <c r="AF210" s="15">
        <v>0</v>
      </c>
      <c r="AG210" s="15">
        <v>0</v>
      </c>
      <c r="AH210" s="15">
        <v>0</v>
      </c>
      <c r="AI210" s="15">
        <v>0</v>
      </c>
      <c r="AJ210" s="15">
        <v>0</v>
      </c>
      <c r="AK210" s="15">
        <v>0</v>
      </c>
      <c r="AL210" s="15">
        <v>0</v>
      </c>
      <c r="AM210" s="15">
        <v>0</v>
      </c>
      <c r="AN210" s="15">
        <v>0</v>
      </c>
      <c r="AO210" s="15">
        <v>0</v>
      </c>
      <c r="AP210" s="15">
        <v>0</v>
      </c>
      <c r="AQ210" s="15">
        <v>0</v>
      </c>
      <c r="AR210" s="15">
        <v>0</v>
      </c>
      <c r="AS210" s="15">
        <v>0</v>
      </c>
      <c r="AT210" s="15">
        <v>0</v>
      </c>
      <c r="AU210" s="15">
        <v>0</v>
      </c>
      <c r="AV210" s="15">
        <v>0</v>
      </c>
      <c r="AW210" s="15">
        <v>0</v>
      </c>
      <c r="AX210" s="15">
        <v>0</v>
      </c>
      <c r="AY210" s="15">
        <v>0</v>
      </c>
    </row>
    <row r="211" spans="1:51">
      <c r="A211" s="1">
        <v>2201</v>
      </c>
      <c r="B211" s="1" t="s">
        <v>1764</v>
      </c>
      <c r="C211" s="1">
        <v>4</v>
      </c>
      <c r="D211" s="1" t="s">
        <v>1765</v>
      </c>
      <c r="E211" s="1" t="s">
        <v>670</v>
      </c>
      <c r="F211" s="1">
        <v>5</v>
      </c>
      <c r="G211" s="1" t="s">
        <v>272</v>
      </c>
      <c r="H211" s="1">
        <v>0</v>
      </c>
      <c r="I211" s="1" t="s">
        <v>671</v>
      </c>
      <c r="J211" s="15">
        <v>0</v>
      </c>
      <c r="K211" s="15">
        <v>0</v>
      </c>
      <c r="L211" s="15">
        <v>0</v>
      </c>
      <c r="M211" s="15">
        <v>0</v>
      </c>
      <c r="N211" s="15">
        <v>0</v>
      </c>
      <c r="O211" s="15">
        <v>0</v>
      </c>
      <c r="P211" s="15">
        <v>0</v>
      </c>
      <c r="Q211" s="15">
        <v>0</v>
      </c>
      <c r="R211" s="15">
        <v>0</v>
      </c>
      <c r="S211" s="15">
        <v>0</v>
      </c>
      <c r="T211" s="15">
        <v>0</v>
      </c>
      <c r="U211" s="15">
        <v>0</v>
      </c>
      <c r="V211" s="15">
        <v>0</v>
      </c>
      <c r="W211" s="15">
        <v>0</v>
      </c>
      <c r="X211" s="15">
        <v>0</v>
      </c>
      <c r="Y211" s="15">
        <v>0</v>
      </c>
      <c r="Z211" s="15">
        <v>0</v>
      </c>
      <c r="AA211" s="15">
        <v>0</v>
      </c>
      <c r="AB211" s="15">
        <v>0</v>
      </c>
      <c r="AC211" s="15">
        <v>0</v>
      </c>
      <c r="AD211" s="15">
        <v>0</v>
      </c>
      <c r="AE211" s="15">
        <v>0</v>
      </c>
      <c r="AF211" s="15">
        <v>0</v>
      </c>
      <c r="AG211" s="15">
        <v>0</v>
      </c>
      <c r="AH211" s="15">
        <v>0</v>
      </c>
      <c r="AI211" s="15">
        <v>0</v>
      </c>
      <c r="AJ211" s="15">
        <v>0</v>
      </c>
      <c r="AK211" s="15">
        <v>0</v>
      </c>
      <c r="AL211" s="15">
        <v>0</v>
      </c>
      <c r="AM211" s="15">
        <v>0</v>
      </c>
      <c r="AN211" s="15">
        <v>0</v>
      </c>
      <c r="AO211" s="15">
        <v>0</v>
      </c>
      <c r="AP211" s="15">
        <v>0</v>
      </c>
      <c r="AQ211" s="15">
        <v>0</v>
      </c>
      <c r="AR211" s="15">
        <v>0</v>
      </c>
      <c r="AS211" s="15">
        <v>0</v>
      </c>
      <c r="AT211" s="15">
        <v>0</v>
      </c>
      <c r="AU211" s="15">
        <v>0</v>
      </c>
      <c r="AV211" s="15">
        <v>0</v>
      </c>
      <c r="AW211" s="15">
        <v>0</v>
      </c>
      <c r="AX211" s="15">
        <v>0</v>
      </c>
      <c r="AY211" s="15">
        <v>0</v>
      </c>
    </row>
    <row r="212" spans="1:51">
      <c r="A212" s="1">
        <v>2212</v>
      </c>
      <c r="B212" s="1" t="s">
        <v>1764</v>
      </c>
      <c r="C212" s="1">
        <v>4</v>
      </c>
      <c r="D212" s="1" t="s">
        <v>1765</v>
      </c>
      <c r="E212" s="1" t="s">
        <v>672</v>
      </c>
      <c r="F212" s="1">
        <v>5</v>
      </c>
      <c r="G212" s="1" t="s">
        <v>272</v>
      </c>
      <c r="H212" s="1">
        <v>0</v>
      </c>
      <c r="I212" s="1" t="s">
        <v>673</v>
      </c>
      <c r="J212" s="15">
        <v>0</v>
      </c>
      <c r="K212" s="15">
        <v>0</v>
      </c>
      <c r="L212" s="15">
        <v>0</v>
      </c>
      <c r="M212" s="15">
        <v>0</v>
      </c>
      <c r="N212" s="15">
        <v>0</v>
      </c>
      <c r="O212" s="15">
        <v>0</v>
      </c>
      <c r="P212" s="15">
        <v>0</v>
      </c>
      <c r="Q212" s="15">
        <v>0</v>
      </c>
      <c r="R212" s="15">
        <v>0</v>
      </c>
      <c r="S212" s="15">
        <v>0</v>
      </c>
      <c r="T212" s="15">
        <v>0</v>
      </c>
      <c r="U212" s="15">
        <v>0</v>
      </c>
      <c r="V212" s="15">
        <v>0</v>
      </c>
      <c r="W212" s="15">
        <v>0</v>
      </c>
      <c r="X212" s="15">
        <v>0</v>
      </c>
      <c r="Y212" s="15">
        <v>0</v>
      </c>
      <c r="Z212" s="15">
        <v>0</v>
      </c>
      <c r="AA212" s="15">
        <v>0</v>
      </c>
      <c r="AB212" s="15">
        <v>0</v>
      </c>
      <c r="AC212" s="15">
        <v>0</v>
      </c>
      <c r="AD212" s="15">
        <v>0</v>
      </c>
      <c r="AE212" s="15">
        <v>0</v>
      </c>
      <c r="AF212" s="15">
        <v>0</v>
      </c>
      <c r="AG212" s="15">
        <v>0</v>
      </c>
      <c r="AH212" s="15">
        <v>0</v>
      </c>
      <c r="AI212" s="15">
        <v>0</v>
      </c>
      <c r="AJ212" s="15">
        <v>0</v>
      </c>
      <c r="AK212" s="15">
        <v>0</v>
      </c>
      <c r="AL212" s="15">
        <v>0</v>
      </c>
      <c r="AM212" s="15">
        <v>0</v>
      </c>
      <c r="AN212" s="15">
        <v>0</v>
      </c>
      <c r="AO212" s="15">
        <v>0</v>
      </c>
      <c r="AP212" s="15">
        <v>0</v>
      </c>
      <c r="AQ212" s="15">
        <v>0</v>
      </c>
      <c r="AR212" s="15">
        <v>0</v>
      </c>
      <c r="AS212" s="15">
        <v>0</v>
      </c>
      <c r="AT212" s="15">
        <v>0</v>
      </c>
      <c r="AU212" s="15">
        <v>0</v>
      </c>
      <c r="AV212" s="15">
        <v>0</v>
      </c>
      <c r="AW212" s="15">
        <v>0</v>
      </c>
      <c r="AX212" s="15">
        <v>0</v>
      </c>
      <c r="AY212" s="15">
        <v>0</v>
      </c>
    </row>
    <row r="213" spans="1:51">
      <c r="A213" s="1">
        <v>2223</v>
      </c>
      <c r="B213" s="1" t="s">
        <v>1764</v>
      </c>
      <c r="C213" s="1">
        <v>4</v>
      </c>
      <c r="D213" s="1" t="s">
        <v>1765</v>
      </c>
      <c r="E213" s="1" t="s">
        <v>674</v>
      </c>
      <c r="F213" s="1">
        <v>5</v>
      </c>
      <c r="G213" s="1" t="s">
        <v>272</v>
      </c>
      <c r="H213" s="1">
        <v>0</v>
      </c>
      <c r="I213" s="1" t="s">
        <v>675</v>
      </c>
      <c r="J213" s="15">
        <v>0</v>
      </c>
      <c r="K213" s="15">
        <v>0</v>
      </c>
      <c r="L213" s="15">
        <v>0</v>
      </c>
      <c r="M213" s="15">
        <v>0</v>
      </c>
      <c r="N213" s="15">
        <v>0</v>
      </c>
      <c r="O213" s="15">
        <v>0</v>
      </c>
      <c r="P213" s="15">
        <v>0</v>
      </c>
      <c r="Q213" s="15">
        <v>0</v>
      </c>
      <c r="R213" s="15">
        <v>0</v>
      </c>
      <c r="S213" s="15">
        <v>0</v>
      </c>
      <c r="T213" s="15">
        <v>0</v>
      </c>
      <c r="U213" s="15">
        <v>0</v>
      </c>
      <c r="V213" s="15">
        <v>0</v>
      </c>
      <c r="W213" s="15">
        <v>0</v>
      </c>
      <c r="X213" s="15">
        <v>0</v>
      </c>
      <c r="Y213" s="15">
        <v>0</v>
      </c>
      <c r="Z213" s="15">
        <v>0</v>
      </c>
      <c r="AA213" s="15">
        <v>0</v>
      </c>
      <c r="AB213" s="15">
        <v>0</v>
      </c>
      <c r="AC213" s="15">
        <v>0</v>
      </c>
      <c r="AD213" s="15">
        <v>0</v>
      </c>
      <c r="AE213" s="15">
        <v>0</v>
      </c>
      <c r="AF213" s="15">
        <v>0</v>
      </c>
      <c r="AG213" s="15">
        <v>0</v>
      </c>
      <c r="AH213" s="15">
        <v>0</v>
      </c>
      <c r="AI213" s="15">
        <v>0</v>
      </c>
      <c r="AJ213" s="15">
        <v>0</v>
      </c>
      <c r="AK213" s="15">
        <v>0</v>
      </c>
      <c r="AL213" s="15">
        <v>0</v>
      </c>
      <c r="AM213" s="15">
        <v>0</v>
      </c>
      <c r="AN213" s="15">
        <v>0</v>
      </c>
      <c r="AO213" s="15">
        <v>0</v>
      </c>
      <c r="AP213" s="15">
        <v>0</v>
      </c>
      <c r="AQ213" s="15">
        <v>0</v>
      </c>
      <c r="AR213" s="15">
        <v>0</v>
      </c>
      <c r="AS213" s="15">
        <v>0</v>
      </c>
      <c r="AT213" s="15">
        <v>0</v>
      </c>
      <c r="AU213" s="15">
        <v>0</v>
      </c>
      <c r="AV213" s="15">
        <v>0</v>
      </c>
      <c r="AW213" s="15">
        <v>0</v>
      </c>
      <c r="AX213" s="15">
        <v>0</v>
      </c>
      <c r="AY213" s="15">
        <v>0</v>
      </c>
    </row>
    <row r="214" spans="1:51">
      <c r="A214" s="1">
        <v>2234</v>
      </c>
      <c r="B214" s="1" t="s">
        <v>1764</v>
      </c>
      <c r="C214" s="1">
        <v>4</v>
      </c>
      <c r="D214" s="1" t="s">
        <v>1765</v>
      </c>
      <c r="E214" s="1" t="s">
        <v>676</v>
      </c>
      <c r="F214" s="1">
        <v>5</v>
      </c>
      <c r="G214" s="1" t="s">
        <v>272</v>
      </c>
      <c r="H214" s="1">
        <v>0</v>
      </c>
      <c r="I214" s="1" t="s">
        <v>677</v>
      </c>
      <c r="J214" s="15">
        <v>1</v>
      </c>
      <c r="K214" s="15">
        <v>2</v>
      </c>
      <c r="L214" s="15">
        <v>1</v>
      </c>
      <c r="M214" s="15">
        <v>1</v>
      </c>
      <c r="N214" s="15">
        <v>1</v>
      </c>
      <c r="O214" s="15">
        <v>1</v>
      </c>
      <c r="P214" s="15">
        <v>0</v>
      </c>
      <c r="Q214" s="15">
        <v>1</v>
      </c>
      <c r="R214" s="15">
        <v>2</v>
      </c>
      <c r="S214" s="15">
        <v>1</v>
      </c>
      <c r="T214" s="15">
        <v>1</v>
      </c>
      <c r="U214" s="15">
        <v>1</v>
      </c>
      <c r="V214" s="15">
        <v>1</v>
      </c>
      <c r="W214" s="15">
        <v>0</v>
      </c>
      <c r="X214" s="15">
        <v>0</v>
      </c>
      <c r="Y214" s="15">
        <v>0</v>
      </c>
      <c r="Z214" s="15">
        <v>0</v>
      </c>
      <c r="AA214" s="15">
        <v>0</v>
      </c>
      <c r="AB214" s="15">
        <v>0</v>
      </c>
      <c r="AC214" s="15">
        <v>0</v>
      </c>
      <c r="AD214" s="15">
        <v>0</v>
      </c>
      <c r="AE214" s="15">
        <v>0</v>
      </c>
      <c r="AF214" s="15">
        <v>0</v>
      </c>
      <c r="AG214" s="15">
        <v>0</v>
      </c>
      <c r="AH214" s="15">
        <v>0</v>
      </c>
      <c r="AI214" s="15">
        <v>0</v>
      </c>
      <c r="AJ214" s="15">
        <v>0</v>
      </c>
      <c r="AK214" s="15">
        <v>0</v>
      </c>
      <c r="AL214" s="15">
        <v>0</v>
      </c>
      <c r="AM214" s="15">
        <v>0</v>
      </c>
      <c r="AN214" s="15">
        <v>0</v>
      </c>
      <c r="AO214" s="15">
        <v>0</v>
      </c>
      <c r="AP214" s="15">
        <v>0</v>
      </c>
      <c r="AQ214" s="15">
        <v>0</v>
      </c>
      <c r="AR214" s="15">
        <v>0</v>
      </c>
      <c r="AS214" s="15">
        <v>0</v>
      </c>
      <c r="AT214" s="15">
        <v>0</v>
      </c>
      <c r="AU214" s="15">
        <v>0</v>
      </c>
      <c r="AV214" s="15">
        <v>0</v>
      </c>
      <c r="AW214" s="15">
        <v>0</v>
      </c>
      <c r="AX214" s="15">
        <v>0</v>
      </c>
      <c r="AY214" s="15">
        <v>0</v>
      </c>
    </row>
    <row r="215" spans="1:51">
      <c r="A215" s="1">
        <v>2245</v>
      </c>
      <c r="B215" s="1" t="s">
        <v>1764</v>
      </c>
      <c r="C215" s="1">
        <v>4</v>
      </c>
      <c r="D215" s="1" t="s">
        <v>1765</v>
      </c>
      <c r="E215" s="1" t="s">
        <v>678</v>
      </c>
      <c r="F215" s="1">
        <v>5</v>
      </c>
      <c r="G215" s="1" t="s">
        <v>272</v>
      </c>
      <c r="H215" s="1">
        <v>0</v>
      </c>
      <c r="I215" s="1" t="s">
        <v>679</v>
      </c>
      <c r="J215" s="15">
        <v>1</v>
      </c>
      <c r="K215" s="15">
        <v>3</v>
      </c>
      <c r="L215" s="15">
        <v>2</v>
      </c>
      <c r="M215" s="15">
        <v>1</v>
      </c>
      <c r="N215" s="15">
        <v>0</v>
      </c>
      <c r="O215" s="15">
        <v>0</v>
      </c>
      <c r="P215" s="15">
        <v>0</v>
      </c>
      <c r="Q215" s="15">
        <v>1</v>
      </c>
      <c r="R215" s="15">
        <v>3</v>
      </c>
      <c r="S215" s="15">
        <v>2</v>
      </c>
      <c r="T215" s="15">
        <v>1</v>
      </c>
      <c r="U215" s="15">
        <v>0</v>
      </c>
      <c r="V215" s="15">
        <v>0</v>
      </c>
      <c r="W215" s="15">
        <v>0</v>
      </c>
      <c r="X215" s="15">
        <v>0</v>
      </c>
      <c r="Y215" s="15">
        <v>0</v>
      </c>
      <c r="Z215" s="15">
        <v>0</v>
      </c>
      <c r="AA215" s="15">
        <v>0</v>
      </c>
      <c r="AB215" s="15">
        <v>0</v>
      </c>
      <c r="AC215" s="15">
        <v>0</v>
      </c>
      <c r="AD215" s="15">
        <v>0</v>
      </c>
      <c r="AE215" s="15">
        <v>0</v>
      </c>
      <c r="AF215" s="15">
        <v>0</v>
      </c>
      <c r="AG215" s="15">
        <v>0</v>
      </c>
      <c r="AH215" s="15">
        <v>0</v>
      </c>
      <c r="AI215" s="15">
        <v>0</v>
      </c>
      <c r="AJ215" s="15">
        <v>0</v>
      </c>
      <c r="AK215" s="15">
        <v>0</v>
      </c>
      <c r="AL215" s="15">
        <v>0</v>
      </c>
      <c r="AM215" s="15">
        <v>0</v>
      </c>
      <c r="AN215" s="15">
        <v>0</v>
      </c>
      <c r="AO215" s="15">
        <v>0</v>
      </c>
      <c r="AP215" s="15">
        <v>0</v>
      </c>
      <c r="AQ215" s="15">
        <v>0</v>
      </c>
      <c r="AR215" s="15">
        <v>0</v>
      </c>
      <c r="AS215" s="15">
        <v>0</v>
      </c>
      <c r="AT215" s="15">
        <v>0</v>
      </c>
      <c r="AU215" s="15">
        <v>0</v>
      </c>
      <c r="AV215" s="15">
        <v>0</v>
      </c>
      <c r="AW215" s="15">
        <v>0</v>
      </c>
      <c r="AX215" s="15">
        <v>0</v>
      </c>
      <c r="AY215" s="15">
        <v>0</v>
      </c>
    </row>
    <row r="216" spans="1:51">
      <c r="A216" s="1">
        <v>2256</v>
      </c>
      <c r="B216" s="1" t="s">
        <v>1764</v>
      </c>
      <c r="C216" s="1">
        <v>4</v>
      </c>
      <c r="D216" s="1" t="s">
        <v>1765</v>
      </c>
      <c r="E216" s="1" t="s">
        <v>680</v>
      </c>
      <c r="F216" s="1">
        <v>4</v>
      </c>
      <c r="G216" s="1" t="s">
        <v>272</v>
      </c>
      <c r="H216" s="1">
        <v>0</v>
      </c>
      <c r="I216" s="1" t="s">
        <v>681</v>
      </c>
      <c r="J216" s="15">
        <v>16</v>
      </c>
      <c r="K216" s="15">
        <v>430</v>
      </c>
      <c r="L216" s="15">
        <v>367</v>
      </c>
      <c r="M216" s="15">
        <v>63</v>
      </c>
      <c r="N216" s="15">
        <v>394</v>
      </c>
      <c r="O216" s="15">
        <v>338</v>
      </c>
      <c r="P216" s="15">
        <v>56</v>
      </c>
      <c r="Q216" s="15">
        <v>6</v>
      </c>
      <c r="R216" s="15">
        <v>23</v>
      </c>
      <c r="S216" s="15">
        <v>15</v>
      </c>
      <c r="T216" s="15">
        <v>8</v>
      </c>
      <c r="U216" s="15">
        <v>14</v>
      </c>
      <c r="V216" s="15">
        <v>8</v>
      </c>
      <c r="W216" s="15">
        <v>6</v>
      </c>
      <c r="X216" s="15">
        <v>10</v>
      </c>
      <c r="Y216" s="15">
        <v>407</v>
      </c>
      <c r="Z216" s="15">
        <v>352</v>
      </c>
      <c r="AA216" s="15">
        <v>55</v>
      </c>
      <c r="AB216" s="15">
        <v>380</v>
      </c>
      <c r="AC216" s="15">
        <v>330</v>
      </c>
      <c r="AD216" s="15">
        <v>50</v>
      </c>
      <c r="AE216" s="15">
        <v>10</v>
      </c>
      <c r="AF216" s="15">
        <v>407</v>
      </c>
      <c r="AG216" s="15">
        <v>352</v>
      </c>
      <c r="AH216" s="15">
        <v>55</v>
      </c>
      <c r="AI216" s="15">
        <v>380</v>
      </c>
      <c r="AJ216" s="15">
        <v>330</v>
      </c>
      <c r="AK216" s="15">
        <v>50</v>
      </c>
      <c r="AL216" s="15">
        <v>0</v>
      </c>
      <c r="AM216" s="15">
        <v>0</v>
      </c>
      <c r="AN216" s="15">
        <v>0</v>
      </c>
      <c r="AO216" s="15">
        <v>0</v>
      </c>
      <c r="AP216" s="15">
        <v>0</v>
      </c>
      <c r="AQ216" s="15">
        <v>0</v>
      </c>
      <c r="AR216" s="15">
        <v>0</v>
      </c>
      <c r="AS216" s="15">
        <v>0</v>
      </c>
      <c r="AT216" s="15">
        <v>0</v>
      </c>
      <c r="AU216" s="15">
        <v>0</v>
      </c>
      <c r="AV216" s="15">
        <v>0</v>
      </c>
      <c r="AW216" s="15">
        <v>0</v>
      </c>
      <c r="AX216" s="15">
        <v>0</v>
      </c>
      <c r="AY216" s="15">
        <v>0</v>
      </c>
    </row>
    <row r="217" spans="1:51">
      <c r="A217" s="1">
        <v>2267</v>
      </c>
      <c r="B217" s="1" t="s">
        <v>1764</v>
      </c>
      <c r="C217" s="1">
        <v>4</v>
      </c>
      <c r="D217" s="1" t="s">
        <v>1765</v>
      </c>
      <c r="E217" s="1" t="s">
        <v>682</v>
      </c>
      <c r="F217" s="1">
        <v>5</v>
      </c>
      <c r="G217" s="1" t="s">
        <v>272</v>
      </c>
      <c r="H217" s="1">
        <v>0</v>
      </c>
      <c r="I217" s="1" t="s">
        <v>683</v>
      </c>
      <c r="J217" s="15">
        <v>0</v>
      </c>
      <c r="K217" s="15">
        <v>0</v>
      </c>
      <c r="L217" s="15">
        <v>0</v>
      </c>
      <c r="M217" s="15">
        <v>0</v>
      </c>
      <c r="N217" s="15">
        <v>0</v>
      </c>
      <c r="O217" s="15">
        <v>0</v>
      </c>
      <c r="P217" s="15">
        <v>0</v>
      </c>
      <c r="Q217" s="15">
        <v>0</v>
      </c>
      <c r="R217" s="15">
        <v>0</v>
      </c>
      <c r="S217" s="15">
        <v>0</v>
      </c>
      <c r="T217" s="15">
        <v>0</v>
      </c>
      <c r="U217" s="15">
        <v>0</v>
      </c>
      <c r="V217" s="15">
        <v>0</v>
      </c>
      <c r="W217" s="15">
        <v>0</v>
      </c>
      <c r="X217" s="15">
        <v>0</v>
      </c>
      <c r="Y217" s="15">
        <v>0</v>
      </c>
      <c r="Z217" s="15">
        <v>0</v>
      </c>
      <c r="AA217" s="15">
        <v>0</v>
      </c>
      <c r="AB217" s="15">
        <v>0</v>
      </c>
      <c r="AC217" s="15">
        <v>0</v>
      </c>
      <c r="AD217" s="15">
        <v>0</v>
      </c>
      <c r="AE217" s="15">
        <v>0</v>
      </c>
      <c r="AF217" s="15">
        <v>0</v>
      </c>
      <c r="AG217" s="15">
        <v>0</v>
      </c>
      <c r="AH217" s="15">
        <v>0</v>
      </c>
      <c r="AI217" s="15">
        <v>0</v>
      </c>
      <c r="AJ217" s="15">
        <v>0</v>
      </c>
      <c r="AK217" s="15">
        <v>0</v>
      </c>
      <c r="AL217" s="15">
        <v>0</v>
      </c>
      <c r="AM217" s="15">
        <v>0</v>
      </c>
      <c r="AN217" s="15">
        <v>0</v>
      </c>
      <c r="AO217" s="15">
        <v>0</v>
      </c>
      <c r="AP217" s="15">
        <v>0</v>
      </c>
      <c r="AQ217" s="15">
        <v>0</v>
      </c>
      <c r="AR217" s="15">
        <v>0</v>
      </c>
      <c r="AS217" s="15">
        <v>0</v>
      </c>
      <c r="AT217" s="15">
        <v>0</v>
      </c>
      <c r="AU217" s="15">
        <v>0</v>
      </c>
      <c r="AV217" s="15">
        <v>0</v>
      </c>
      <c r="AW217" s="15">
        <v>0</v>
      </c>
      <c r="AX217" s="15">
        <v>0</v>
      </c>
      <c r="AY217" s="15">
        <v>0</v>
      </c>
    </row>
    <row r="218" spans="1:51">
      <c r="A218" s="1">
        <v>2278</v>
      </c>
      <c r="B218" s="1" t="s">
        <v>1764</v>
      </c>
      <c r="C218" s="1">
        <v>4</v>
      </c>
      <c r="D218" s="1" t="s">
        <v>1765</v>
      </c>
      <c r="E218" s="1" t="s">
        <v>684</v>
      </c>
      <c r="F218" s="1">
        <v>5</v>
      </c>
      <c r="G218" s="1" t="s">
        <v>272</v>
      </c>
      <c r="H218" s="1">
        <v>0</v>
      </c>
      <c r="I218" s="1" t="s">
        <v>685</v>
      </c>
      <c r="J218" s="15">
        <v>0</v>
      </c>
      <c r="K218" s="15">
        <v>0</v>
      </c>
      <c r="L218" s="15">
        <v>0</v>
      </c>
      <c r="M218" s="15">
        <v>0</v>
      </c>
      <c r="N218" s="15">
        <v>0</v>
      </c>
      <c r="O218" s="15">
        <v>0</v>
      </c>
      <c r="P218" s="15">
        <v>0</v>
      </c>
      <c r="Q218" s="15">
        <v>0</v>
      </c>
      <c r="R218" s="15">
        <v>0</v>
      </c>
      <c r="S218" s="15">
        <v>0</v>
      </c>
      <c r="T218" s="15">
        <v>0</v>
      </c>
      <c r="U218" s="15">
        <v>0</v>
      </c>
      <c r="V218" s="15">
        <v>0</v>
      </c>
      <c r="W218" s="15">
        <v>0</v>
      </c>
      <c r="X218" s="15">
        <v>0</v>
      </c>
      <c r="Y218" s="15">
        <v>0</v>
      </c>
      <c r="Z218" s="15">
        <v>0</v>
      </c>
      <c r="AA218" s="15">
        <v>0</v>
      </c>
      <c r="AB218" s="15">
        <v>0</v>
      </c>
      <c r="AC218" s="15">
        <v>0</v>
      </c>
      <c r="AD218" s="15">
        <v>0</v>
      </c>
      <c r="AE218" s="15">
        <v>0</v>
      </c>
      <c r="AF218" s="15">
        <v>0</v>
      </c>
      <c r="AG218" s="15">
        <v>0</v>
      </c>
      <c r="AH218" s="15">
        <v>0</v>
      </c>
      <c r="AI218" s="15">
        <v>0</v>
      </c>
      <c r="AJ218" s="15">
        <v>0</v>
      </c>
      <c r="AK218" s="15">
        <v>0</v>
      </c>
      <c r="AL218" s="15">
        <v>0</v>
      </c>
      <c r="AM218" s="15">
        <v>0</v>
      </c>
      <c r="AN218" s="15">
        <v>0</v>
      </c>
      <c r="AO218" s="15">
        <v>0</v>
      </c>
      <c r="AP218" s="15">
        <v>0</v>
      </c>
      <c r="AQ218" s="15">
        <v>0</v>
      </c>
      <c r="AR218" s="15">
        <v>0</v>
      </c>
      <c r="AS218" s="15">
        <v>0</v>
      </c>
      <c r="AT218" s="15">
        <v>0</v>
      </c>
      <c r="AU218" s="15">
        <v>0</v>
      </c>
      <c r="AV218" s="15">
        <v>0</v>
      </c>
      <c r="AW218" s="15">
        <v>0</v>
      </c>
      <c r="AX218" s="15">
        <v>0</v>
      </c>
      <c r="AY218" s="15">
        <v>0</v>
      </c>
    </row>
    <row r="219" spans="1:51">
      <c r="A219" s="1">
        <v>2289</v>
      </c>
      <c r="B219" s="1" t="s">
        <v>1764</v>
      </c>
      <c r="C219" s="1">
        <v>4</v>
      </c>
      <c r="D219" s="1" t="s">
        <v>1765</v>
      </c>
      <c r="E219" s="1" t="s">
        <v>686</v>
      </c>
      <c r="F219" s="1">
        <v>5</v>
      </c>
      <c r="G219" s="1" t="s">
        <v>272</v>
      </c>
      <c r="H219" s="1">
        <v>0</v>
      </c>
      <c r="I219" s="1" t="s">
        <v>687</v>
      </c>
      <c r="J219" s="15">
        <v>1</v>
      </c>
      <c r="K219" s="15">
        <v>11</v>
      </c>
      <c r="L219" s="15">
        <v>10</v>
      </c>
      <c r="M219" s="15">
        <v>1</v>
      </c>
      <c r="N219" s="15">
        <v>11</v>
      </c>
      <c r="O219" s="15">
        <v>10</v>
      </c>
      <c r="P219" s="15">
        <v>1</v>
      </c>
      <c r="Q219" s="15">
        <v>0</v>
      </c>
      <c r="R219" s="15">
        <v>0</v>
      </c>
      <c r="S219" s="15">
        <v>0</v>
      </c>
      <c r="T219" s="15">
        <v>0</v>
      </c>
      <c r="U219" s="15">
        <v>0</v>
      </c>
      <c r="V219" s="15">
        <v>0</v>
      </c>
      <c r="W219" s="15">
        <v>0</v>
      </c>
      <c r="X219" s="15">
        <v>1</v>
      </c>
      <c r="Y219" s="15">
        <v>11</v>
      </c>
      <c r="Z219" s="15">
        <v>10</v>
      </c>
      <c r="AA219" s="15">
        <v>1</v>
      </c>
      <c r="AB219" s="15">
        <v>11</v>
      </c>
      <c r="AC219" s="15">
        <v>10</v>
      </c>
      <c r="AD219" s="15">
        <v>1</v>
      </c>
      <c r="AE219" s="15">
        <v>1</v>
      </c>
      <c r="AF219" s="15">
        <v>11</v>
      </c>
      <c r="AG219" s="15">
        <v>10</v>
      </c>
      <c r="AH219" s="15">
        <v>1</v>
      </c>
      <c r="AI219" s="15">
        <v>11</v>
      </c>
      <c r="AJ219" s="15">
        <v>10</v>
      </c>
      <c r="AK219" s="15">
        <v>1</v>
      </c>
      <c r="AL219" s="15">
        <v>0</v>
      </c>
      <c r="AM219" s="15">
        <v>0</v>
      </c>
      <c r="AN219" s="15">
        <v>0</v>
      </c>
      <c r="AO219" s="15">
        <v>0</v>
      </c>
      <c r="AP219" s="15">
        <v>0</v>
      </c>
      <c r="AQ219" s="15">
        <v>0</v>
      </c>
      <c r="AR219" s="15">
        <v>0</v>
      </c>
      <c r="AS219" s="15">
        <v>0</v>
      </c>
      <c r="AT219" s="15">
        <v>0</v>
      </c>
      <c r="AU219" s="15">
        <v>0</v>
      </c>
      <c r="AV219" s="15">
        <v>0</v>
      </c>
      <c r="AW219" s="15">
        <v>0</v>
      </c>
      <c r="AX219" s="15">
        <v>0</v>
      </c>
      <c r="AY219" s="15">
        <v>0</v>
      </c>
    </row>
    <row r="220" spans="1:51">
      <c r="A220" s="1">
        <v>2300</v>
      </c>
      <c r="B220" s="1" t="s">
        <v>1764</v>
      </c>
      <c r="C220" s="1">
        <v>4</v>
      </c>
      <c r="D220" s="1" t="s">
        <v>1765</v>
      </c>
      <c r="E220" s="1" t="s">
        <v>688</v>
      </c>
      <c r="F220" s="1">
        <v>5</v>
      </c>
      <c r="G220" s="1" t="s">
        <v>272</v>
      </c>
      <c r="H220" s="1">
        <v>0</v>
      </c>
      <c r="I220" s="1" t="s">
        <v>689</v>
      </c>
      <c r="J220" s="15">
        <v>1</v>
      </c>
      <c r="K220" s="15">
        <v>122</v>
      </c>
      <c r="L220" s="15">
        <v>103</v>
      </c>
      <c r="M220" s="15">
        <v>19</v>
      </c>
      <c r="N220" s="15">
        <v>117</v>
      </c>
      <c r="O220" s="15">
        <v>98</v>
      </c>
      <c r="P220" s="15">
        <v>19</v>
      </c>
      <c r="Q220" s="15">
        <v>0</v>
      </c>
      <c r="R220" s="15">
        <v>0</v>
      </c>
      <c r="S220" s="15">
        <v>0</v>
      </c>
      <c r="T220" s="15">
        <v>0</v>
      </c>
      <c r="U220" s="15">
        <v>0</v>
      </c>
      <c r="V220" s="15">
        <v>0</v>
      </c>
      <c r="W220" s="15">
        <v>0</v>
      </c>
      <c r="X220" s="15">
        <v>1</v>
      </c>
      <c r="Y220" s="15">
        <v>122</v>
      </c>
      <c r="Z220" s="15">
        <v>103</v>
      </c>
      <c r="AA220" s="15">
        <v>19</v>
      </c>
      <c r="AB220" s="15">
        <v>117</v>
      </c>
      <c r="AC220" s="15">
        <v>98</v>
      </c>
      <c r="AD220" s="15">
        <v>19</v>
      </c>
      <c r="AE220" s="15">
        <v>1</v>
      </c>
      <c r="AF220" s="15">
        <v>122</v>
      </c>
      <c r="AG220" s="15">
        <v>103</v>
      </c>
      <c r="AH220" s="15">
        <v>19</v>
      </c>
      <c r="AI220" s="15">
        <v>117</v>
      </c>
      <c r="AJ220" s="15">
        <v>98</v>
      </c>
      <c r="AK220" s="15">
        <v>19</v>
      </c>
      <c r="AL220" s="15">
        <v>0</v>
      </c>
      <c r="AM220" s="15">
        <v>0</v>
      </c>
      <c r="AN220" s="15">
        <v>0</v>
      </c>
      <c r="AO220" s="15">
        <v>0</v>
      </c>
      <c r="AP220" s="15">
        <v>0</v>
      </c>
      <c r="AQ220" s="15">
        <v>0</v>
      </c>
      <c r="AR220" s="15">
        <v>0</v>
      </c>
      <c r="AS220" s="15">
        <v>0</v>
      </c>
      <c r="AT220" s="15">
        <v>0</v>
      </c>
      <c r="AU220" s="15">
        <v>0</v>
      </c>
      <c r="AV220" s="15">
        <v>0</v>
      </c>
      <c r="AW220" s="15">
        <v>0</v>
      </c>
      <c r="AX220" s="15">
        <v>0</v>
      </c>
      <c r="AY220" s="15">
        <v>0</v>
      </c>
    </row>
    <row r="221" spans="1:51">
      <c r="A221" s="1">
        <v>2311</v>
      </c>
      <c r="B221" s="1" t="s">
        <v>1764</v>
      </c>
      <c r="C221" s="1">
        <v>4</v>
      </c>
      <c r="D221" s="1" t="s">
        <v>1765</v>
      </c>
      <c r="E221" s="1" t="s">
        <v>690</v>
      </c>
      <c r="F221" s="1">
        <v>5</v>
      </c>
      <c r="G221" s="1" t="s">
        <v>272</v>
      </c>
      <c r="H221" s="1">
        <v>0</v>
      </c>
      <c r="I221" s="1" t="s">
        <v>691</v>
      </c>
      <c r="J221" s="15">
        <v>0</v>
      </c>
      <c r="K221" s="15">
        <v>0</v>
      </c>
      <c r="L221" s="15">
        <v>0</v>
      </c>
      <c r="M221" s="15">
        <v>0</v>
      </c>
      <c r="N221" s="15">
        <v>0</v>
      </c>
      <c r="O221" s="15">
        <v>0</v>
      </c>
      <c r="P221" s="15">
        <v>0</v>
      </c>
      <c r="Q221" s="15">
        <v>0</v>
      </c>
      <c r="R221" s="15">
        <v>0</v>
      </c>
      <c r="S221" s="15">
        <v>0</v>
      </c>
      <c r="T221" s="15">
        <v>0</v>
      </c>
      <c r="U221" s="15">
        <v>0</v>
      </c>
      <c r="V221" s="15">
        <v>0</v>
      </c>
      <c r="W221" s="15">
        <v>0</v>
      </c>
      <c r="X221" s="15">
        <v>0</v>
      </c>
      <c r="Y221" s="15">
        <v>0</v>
      </c>
      <c r="Z221" s="15">
        <v>0</v>
      </c>
      <c r="AA221" s="15">
        <v>0</v>
      </c>
      <c r="AB221" s="15">
        <v>0</v>
      </c>
      <c r="AC221" s="15">
        <v>0</v>
      </c>
      <c r="AD221" s="15">
        <v>0</v>
      </c>
      <c r="AE221" s="15">
        <v>0</v>
      </c>
      <c r="AF221" s="15">
        <v>0</v>
      </c>
      <c r="AG221" s="15">
        <v>0</v>
      </c>
      <c r="AH221" s="15">
        <v>0</v>
      </c>
      <c r="AI221" s="15">
        <v>0</v>
      </c>
      <c r="AJ221" s="15">
        <v>0</v>
      </c>
      <c r="AK221" s="15">
        <v>0</v>
      </c>
      <c r="AL221" s="15">
        <v>0</v>
      </c>
      <c r="AM221" s="15">
        <v>0</v>
      </c>
      <c r="AN221" s="15">
        <v>0</v>
      </c>
      <c r="AO221" s="15">
        <v>0</v>
      </c>
      <c r="AP221" s="15">
        <v>0</v>
      </c>
      <c r="AQ221" s="15">
        <v>0</v>
      </c>
      <c r="AR221" s="15">
        <v>0</v>
      </c>
      <c r="AS221" s="15">
        <v>0</v>
      </c>
      <c r="AT221" s="15">
        <v>0</v>
      </c>
      <c r="AU221" s="15">
        <v>0</v>
      </c>
      <c r="AV221" s="15">
        <v>0</v>
      </c>
      <c r="AW221" s="15">
        <v>0</v>
      </c>
      <c r="AX221" s="15">
        <v>0</v>
      </c>
      <c r="AY221" s="15">
        <v>0</v>
      </c>
    </row>
    <row r="222" spans="1:51">
      <c r="A222" s="1">
        <v>2322</v>
      </c>
      <c r="B222" s="1" t="s">
        <v>1764</v>
      </c>
      <c r="C222" s="1">
        <v>4</v>
      </c>
      <c r="D222" s="1" t="s">
        <v>1765</v>
      </c>
      <c r="E222" s="1" t="s">
        <v>692</v>
      </c>
      <c r="F222" s="1">
        <v>5</v>
      </c>
      <c r="G222" s="1" t="s">
        <v>272</v>
      </c>
      <c r="H222" s="1">
        <v>0</v>
      </c>
      <c r="I222" s="1" t="s">
        <v>693</v>
      </c>
      <c r="J222" s="15">
        <v>2</v>
      </c>
      <c r="K222" s="15">
        <v>150</v>
      </c>
      <c r="L222" s="15">
        <v>130</v>
      </c>
      <c r="M222" s="15">
        <v>20</v>
      </c>
      <c r="N222" s="15">
        <v>148</v>
      </c>
      <c r="O222" s="15">
        <v>128</v>
      </c>
      <c r="P222" s="15">
        <v>20</v>
      </c>
      <c r="Q222" s="15">
        <v>0</v>
      </c>
      <c r="R222" s="15">
        <v>0</v>
      </c>
      <c r="S222" s="15">
        <v>0</v>
      </c>
      <c r="T222" s="15">
        <v>0</v>
      </c>
      <c r="U222" s="15">
        <v>0</v>
      </c>
      <c r="V222" s="15">
        <v>0</v>
      </c>
      <c r="W222" s="15">
        <v>0</v>
      </c>
      <c r="X222" s="15">
        <v>2</v>
      </c>
      <c r="Y222" s="15">
        <v>150</v>
      </c>
      <c r="Z222" s="15">
        <v>130</v>
      </c>
      <c r="AA222" s="15">
        <v>20</v>
      </c>
      <c r="AB222" s="15">
        <v>148</v>
      </c>
      <c r="AC222" s="15">
        <v>128</v>
      </c>
      <c r="AD222" s="15">
        <v>20</v>
      </c>
      <c r="AE222" s="15">
        <v>2</v>
      </c>
      <c r="AF222" s="15">
        <v>150</v>
      </c>
      <c r="AG222" s="15">
        <v>130</v>
      </c>
      <c r="AH222" s="15">
        <v>20</v>
      </c>
      <c r="AI222" s="15">
        <v>148</v>
      </c>
      <c r="AJ222" s="15">
        <v>128</v>
      </c>
      <c r="AK222" s="15">
        <v>20</v>
      </c>
      <c r="AL222" s="15">
        <v>0</v>
      </c>
      <c r="AM222" s="15">
        <v>0</v>
      </c>
      <c r="AN222" s="15">
        <v>0</v>
      </c>
      <c r="AO222" s="15">
        <v>0</v>
      </c>
      <c r="AP222" s="15">
        <v>0</v>
      </c>
      <c r="AQ222" s="15">
        <v>0</v>
      </c>
      <c r="AR222" s="15">
        <v>0</v>
      </c>
      <c r="AS222" s="15">
        <v>0</v>
      </c>
      <c r="AT222" s="15">
        <v>0</v>
      </c>
      <c r="AU222" s="15">
        <v>0</v>
      </c>
      <c r="AV222" s="15">
        <v>0</v>
      </c>
      <c r="AW222" s="15">
        <v>0</v>
      </c>
      <c r="AX222" s="15">
        <v>0</v>
      </c>
      <c r="AY222" s="15">
        <v>0</v>
      </c>
    </row>
    <row r="223" spans="1:51">
      <c r="A223" s="1">
        <v>2333</v>
      </c>
      <c r="B223" s="1" t="s">
        <v>1764</v>
      </c>
      <c r="C223" s="1">
        <v>4</v>
      </c>
      <c r="D223" s="1" t="s">
        <v>1765</v>
      </c>
      <c r="E223" s="1" t="s">
        <v>694</v>
      </c>
      <c r="F223" s="1">
        <v>5</v>
      </c>
      <c r="G223" s="1" t="s">
        <v>272</v>
      </c>
      <c r="H223" s="1">
        <v>0</v>
      </c>
      <c r="I223" s="1" t="s">
        <v>695</v>
      </c>
      <c r="J223" s="15">
        <v>7</v>
      </c>
      <c r="K223" s="15">
        <v>57</v>
      </c>
      <c r="L223" s="15">
        <v>48</v>
      </c>
      <c r="M223" s="15">
        <v>9</v>
      </c>
      <c r="N223" s="15">
        <v>43</v>
      </c>
      <c r="O223" s="15">
        <v>36</v>
      </c>
      <c r="P223" s="15">
        <v>7</v>
      </c>
      <c r="Q223" s="15">
        <v>4</v>
      </c>
      <c r="R223" s="15">
        <v>18</v>
      </c>
      <c r="S223" s="15">
        <v>12</v>
      </c>
      <c r="T223" s="15">
        <v>6</v>
      </c>
      <c r="U223" s="15">
        <v>12</v>
      </c>
      <c r="V223" s="15">
        <v>7</v>
      </c>
      <c r="W223" s="15">
        <v>5</v>
      </c>
      <c r="X223" s="15">
        <v>3</v>
      </c>
      <c r="Y223" s="15">
        <v>39</v>
      </c>
      <c r="Z223" s="15">
        <v>36</v>
      </c>
      <c r="AA223" s="15">
        <v>3</v>
      </c>
      <c r="AB223" s="15">
        <v>31</v>
      </c>
      <c r="AC223" s="15">
        <v>29</v>
      </c>
      <c r="AD223" s="15">
        <v>2</v>
      </c>
      <c r="AE223" s="15">
        <v>3</v>
      </c>
      <c r="AF223" s="15">
        <v>39</v>
      </c>
      <c r="AG223" s="15">
        <v>36</v>
      </c>
      <c r="AH223" s="15">
        <v>3</v>
      </c>
      <c r="AI223" s="15">
        <v>31</v>
      </c>
      <c r="AJ223" s="15">
        <v>29</v>
      </c>
      <c r="AK223" s="15">
        <v>2</v>
      </c>
      <c r="AL223" s="15">
        <v>0</v>
      </c>
      <c r="AM223" s="15">
        <v>0</v>
      </c>
      <c r="AN223" s="15">
        <v>0</v>
      </c>
      <c r="AO223" s="15">
        <v>0</v>
      </c>
      <c r="AP223" s="15">
        <v>0</v>
      </c>
      <c r="AQ223" s="15">
        <v>0</v>
      </c>
      <c r="AR223" s="15">
        <v>0</v>
      </c>
      <c r="AS223" s="15">
        <v>0</v>
      </c>
      <c r="AT223" s="15">
        <v>0</v>
      </c>
      <c r="AU223" s="15">
        <v>0</v>
      </c>
      <c r="AV223" s="15">
        <v>0</v>
      </c>
      <c r="AW223" s="15">
        <v>0</v>
      </c>
      <c r="AX223" s="15">
        <v>0</v>
      </c>
      <c r="AY223" s="15">
        <v>0</v>
      </c>
    </row>
    <row r="224" spans="1:51">
      <c r="A224" s="1">
        <v>2344</v>
      </c>
      <c r="B224" s="1" t="s">
        <v>1764</v>
      </c>
      <c r="C224" s="1">
        <v>4</v>
      </c>
      <c r="D224" s="1" t="s">
        <v>1765</v>
      </c>
      <c r="E224" s="1" t="s">
        <v>696</v>
      </c>
      <c r="F224" s="1">
        <v>5</v>
      </c>
      <c r="G224" s="1" t="s">
        <v>272</v>
      </c>
      <c r="H224" s="1">
        <v>0</v>
      </c>
      <c r="I224" s="1" t="s">
        <v>697</v>
      </c>
      <c r="J224" s="15">
        <v>0</v>
      </c>
      <c r="K224" s="15">
        <v>0</v>
      </c>
      <c r="L224" s="15">
        <v>0</v>
      </c>
      <c r="M224" s="15">
        <v>0</v>
      </c>
      <c r="N224" s="15">
        <v>0</v>
      </c>
      <c r="O224" s="15">
        <v>0</v>
      </c>
      <c r="P224" s="15">
        <v>0</v>
      </c>
      <c r="Q224" s="15">
        <v>0</v>
      </c>
      <c r="R224" s="15">
        <v>0</v>
      </c>
      <c r="S224" s="15">
        <v>0</v>
      </c>
      <c r="T224" s="15">
        <v>0</v>
      </c>
      <c r="U224" s="15">
        <v>0</v>
      </c>
      <c r="V224" s="15">
        <v>0</v>
      </c>
      <c r="W224" s="15">
        <v>0</v>
      </c>
      <c r="X224" s="15">
        <v>0</v>
      </c>
      <c r="Y224" s="15">
        <v>0</v>
      </c>
      <c r="Z224" s="15">
        <v>0</v>
      </c>
      <c r="AA224" s="15">
        <v>0</v>
      </c>
      <c r="AB224" s="15">
        <v>0</v>
      </c>
      <c r="AC224" s="15">
        <v>0</v>
      </c>
      <c r="AD224" s="15">
        <v>0</v>
      </c>
      <c r="AE224" s="15">
        <v>0</v>
      </c>
      <c r="AF224" s="15">
        <v>0</v>
      </c>
      <c r="AG224" s="15">
        <v>0</v>
      </c>
      <c r="AH224" s="15">
        <v>0</v>
      </c>
      <c r="AI224" s="15">
        <v>0</v>
      </c>
      <c r="AJ224" s="15">
        <v>0</v>
      </c>
      <c r="AK224" s="15">
        <v>0</v>
      </c>
      <c r="AL224" s="15">
        <v>0</v>
      </c>
      <c r="AM224" s="15">
        <v>0</v>
      </c>
      <c r="AN224" s="15">
        <v>0</v>
      </c>
      <c r="AO224" s="15">
        <v>0</v>
      </c>
      <c r="AP224" s="15">
        <v>0</v>
      </c>
      <c r="AQ224" s="15">
        <v>0</v>
      </c>
      <c r="AR224" s="15">
        <v>0</v>
      </c>
      <c r="AS224" s="15">
        <v>0</v>
      </c>
      <c r="AT224" s="15">
        <v>0</v>
      </c>
      <c r="AU224" s="15">
        <v>0</v>
      </c>
      <c r="AV224" s="15">
        <v>0</v>
      </c>
      <c r="AW224" s="15">
        <v>0</v>
      </c>
      <c r="AX224" s="15">
        <v>0</v>
      </c>
      <c r="AY224" s="15">
        <v>0</v>
      </c>
    </row>
    <row r="225" spans="1:51">
      <c r="A225" s="1">
        <v>2355</v>
      </c>
      <c r="B225" s="1" t="s">
        <v>1764</v>
      </c>
      <c r="C225" s="1">
        <v>4</v>
      </c>
      <c r="D225" s="1" t="s">
        <v>1765</v>
      </c>
      <c r="E225" s="1" t="s">
        <v>698</v>
      </c>
      <c r="F225" s="1">
        <v>5</v>
      </c>
      <c r="G225" s="1" t="s">
        <v>272</v>
      </c>
      <c r="H225" s="1">
        <v>0</v>
      </c>
      <c r="I225" s="1" t="s">
        <v>699</v>
      </c>
      <c r="J225" s="15">
        <v>5</v>
      </c>
      <c r="K225" s="15">
        <v>90</v>
      </c>
      <c r="L225" s="15">
        <v>76</v>
      </c>
      <c r="M225" s="15">
        <v>14</v>
      </c>
      <c r="N225" s="15">
        <v>75</v>
      </c>
      <c r="O225" s="15">
        <v>66</v>
      </c>
      <c r="P225" s="15">
        <v>9</v>
      </c>
      <c r="Q225" s="15">
        <v>2</v>
      </c>
      <c r="R225" s="15">
        <v>5</v>
      </c>
      <c r="S225" s="15">
        <v>3</v>
      </c>
      <c r="T225" s="15">
        <v>2</v>
      </c>
      <c r="U225" s="15">
        <v>2</v>
      </c>
      <c r="V225" s="15">
        <v>1</v>
      </c>
      <c r="W225" s="15">
        <v>1</v>
      </c>
      <c r="X225" s="15">
        <v>3</v>
      </c>
      <c r="Y225" s="15">
        <v>85</v>
      </c>
      <c r="Z225" s="15">
        <v>73</v>
      </c>
      <c r="AA225" s="15">
        <v>12</v>
      </c>
      <c r="AB225" s="15">
        <v>73</v>
      </c>
      <c r="AC225" s="15">
        <v>65</v>
      </c>
      <c r="AD225" s="15">
        <v>8</v>
      </c>
      <c r="AE225" s="15">
        <v>3</v>
      </c>
      <c r="AF225" s="15">
        <v>85</v>
      </c>
      <c r="AG225" s="15">
        <v>73</v>
      </c>
      <c r="AH225" s="15">
        <v>12</v>
      </c>
      <c r="AI225" s="15">
        <v>73</v>
      </c>
      <c r="AJ225" s="15">
        <v>65</v>
      </c>
      <c r="AK225" s="15">
        <v>8</v>
      </c>
      <c r="AL225" s="15">
        <v>0</v>
      </c>
      <c r="AM225" s="15">
        <v>0</v>
      </c>
      <c r="AN225" s="15">
        <v>0</v>
      </c>
      <c r="AO225" s="15">
        <v>0</v>
      </c>
      <c r="AP225" s="15">
        <v>0</v>
      </c>
      <c r="AQ225" s="15">
        <v>0</v>
      </c>
      <c r="AR225" s="15">
        <v>0</v>
      </c>
      <c r="AS225" s="15">
        <v>0</v>
      </c>
      <c r="AT225" s="15">
        <v>0</v>
      </c>
      <c r="AU225" s="15">
        <v>0</v>
      </c>
      <c r="AV225" s="15">
        <v>0</v>
      </c>
      <c r="AW225" s="15">
        <v>0</v>
      </c>
      <c r="AX225" s="15">
        <v>0</v>
      </c>
      <c r="AY225" s="15">
        <v>0</v>
      </c>
    </row>
    <row r="226" spans="1:51">
      <c r="A226" s="1">
        <v>2366</v>
      </c>
      <c r="B226" s="1" t="s">
        <v>1764</v>
      </c>
      <c r="C226" s="1">
        <v>4</v>
      </c>
      <c r="D226" s="1" t="s">
        <v>1765</v>
      </c>
      <c r="E226" s="1" t="s">
        <v>700</v>
      </c>
      <c r="F226" s="1">
        <v>4</v>
      </c>
      <c r="G226" s="1" t="s">
        <v>272</v>
      </c>
      <c r="H226" s="1">
        <v>0</v>
      </c>
      <c r="I226" s="1" t="s">
        <v>701</v>
      </c>
      <c r="J226" s="15">
        <v>0</v>
      </c>
      <c r="K226" s="15">
        <v>0</v>
      </c>
      <c r="L226" s="15">
        <v>0</v>
      </c>
      <c r="M226" s="15">
        <v>0</v>
      </c>
      <c r="N226" s="15">
        <v>0</v>
      </c>
      <c r="O226" s="15">
        <v>0</v>
      </c>
      <c r="P226" s="15">
        <v>0</v>
      </c>
      <c r="Q226" s="15">
        <v>0</v>
      </c>
      <c r="R226" s="15">
        <v>0</v>
      </c>
      <c r="S226" s="15">
        <v>0</v>
      </c>
      <c r="T226" s="15">
        <v>0</v>
      </c>
      <c r="U226" s="15">
        <v>0</v>
      </c>
      <c r="V226" s="15">
        <v>0</v>
      </c>
      <c r="W226" s="15">
        <v>0</v>
      </c>
      <c r="X226" s="15">
        <v>0</v>
      </c>
      <c r="Y226" s="15">
        <v>0</v>
      </c>
      <c r="Z226" s="15">
        <v>0</v>
      </c>
      <c r="AA226" s="15">
        <v>0</v>
      </c>
      <c r="AB226" s="15">
        <v>0</v>
      </c>
      <c r="AC226" s="15">
        <v>0</v>
      </c>
      <c r="AD226" s="15">
        <v>0</v>
      </c>
      <c r="AE226" s="15">
        <v>0</v>
      </c>
      <c r="AF226" s="15">
        <v>0</v>
      </c>
      <c r="AG226" s="15">
        <v>0</v>
      </c>
      <c r="AH226" s="15">
        <v>0</v>
      </c>
      <c r="AI226" s="15">
        <v>0</v>
      </c>
      <c r="AJ226" s="15">
        <v>0</v>
      </c>
      <c r="AK226" s="15">
        <v>0</v>
      </c>
      <c r="AL226" s="15">
        <v>0</v>
      </c>
      <c r="AM226" s="15">
        <v>0</v>
      </c>
      <c r="AN226" s="15">
        <v>0</v>
      </c>
      <c r="AO226" s="15">
        <v>0</v>
      </c>
      <c r="AP226" s="15">
        <v>0</v>
      </c>
      <c r="AQ226" s="15">
        <v>0</v>
      </c>
      <c r="AR226" s="15">
        <v>0</v>
      </c>
      <c r="AS226" s="15">
        <v>0</v>
      </c>
      <c r="AT226" s="15">
        <v>0</v>
      </c>
      <c r="AU226" s="15">
        <v>0</v>
      </c>
      <c r="AV226" s="15">
        <v>0</v>
      </c>
      <c r="AW226" s="15">
        <v>0</v>
      </c>
      <c r="AX226" s="15">
        <v>0</v>
      </c>
      <c r="AY226" s="15">
        <v>0</v>
      </c>
    </row>
    <row r="227" spans="1:51">
      <c r="A227" s="1">
        <v>2377</v>
      </c>
      <c r="B227" s="1" t="s">
        <v>1764</v>
      </c>
      <c r="C227" s="1">
        <v>4</v>
      </c>
      <c r="D227" s="1" t="s">
        <v>1765</v>
      </c>
      <c r="E227" s="1" t="s">
        <v>702</v>
      </c>
      <c r="F227" s="1">
        <v>5</v>
      </c>
      <c r="G227" s="1" t="s">
        <v>272</v>
      </c>
      <c r="H227" s="1">
        <v>0</v>
      </c>
      <c r="I227" s="1" t="s">
        <v>703</v>
      </c>
      <c r="J227" s="15">
        <v>0</v>
      </c>
      <c r="K227" s="15">
        <v>0</v>
      </c>
      <c r="L227" s="15">
        <v>0</v>
      </c>
      <c r="M227" s="15">
        <v>0</v>
      </c>
      <c r="N227" s="15">
        <v>0</v>
      </c>
      <c r="O227" s="15">
        <v>0</v>
      </c>
      <c r="P227" s="15">
        <v>0</v>
      </c>
      <c r="Q227" s="15">
        <v>0</v>
      </c>
      <c r="R227" s="15">
        <v>0</v>
      </c>
      <c r="S227" s="15">
        <v>0</v>
      </c>
      <c r="T227" s="15">
        <v>0</v>
      </c>
      <c r="U227" s="15">
        <v>0</v>
      </c>
      <c r="V227" s="15">
        <v>0</v>
      </c>
      <c r="W227" s="15">
        <v>0</v>
      </c>
      <c r="X227" s="15">
        <v>0</v>
      </c>
      <c r="Y227" s="15">
        <v>0</v>
      </c>
      <c r="Z227" s="15">
        <v>0</v>
      </c>
      <c r="AA227" s="15">
        <v>0</v>
      </c>
      <c r="AB227" s="15">
        <v>0</v>
      </c>
      <c r="AC227" s="15">
        <v>0</v>
      </c>
      <c r="AD227" s="15">
        <v>0</v>
      </c>
      <c r="AE227" s="15">
        <v>0</v>
      </c>
      <c r="AF227" s="15">
        <v>0</v>
      </c>
      <c r="AG227" s="15">
        <v>0</v>
      </c>
      <c r="AH227" s="15">
        <v>0</v>
      </c>
      <c r="AI227" s="15">
        <v>0</v>
      </c>
      <c r="AJ227" s="15">
        <v>0</v>
      </c>
      <c r="AK227" s="15">
        <v>0</v>
      </c>
      <c r="AL227" s="15">
        <v>0</v>
      </c>
      <c r="AM227" s="15">
        <v>0</v>
      </c>
      <c r="AN227" s="15">
        <v>0</v>
      </c>
      <c r="AO227" s="15">
        <v>0</v>
      </c>
      <c r="AP227" s="15">
        <v>0</v>
      </c>
      <c r="AQ227" s="15">
        <v>0</v>
      </c>
      <c r="AR227" s="15">
        <v>0</v>
      </c>
      <c r="AS227" s="15">
        <v>0</v>
      </c>
      <c r="AT227" s="15">
        <v>0</v>
      </c>
      <c r="AU227" s="15">
        <v>0</v>
      </c>
      <c r="AV227" s="15">
        <v>0</v>
      </c>
      <c r="AW227" s="15">
        <v>0</v>
      </c>
      <c r="AX227" s="15">
        <v>0</v>
      </c>
      <c r="AY227" s="15">
        <v>0</v>
      </c>
    </row>
    <row r="228" spans="1:51">
      <c r="A228" s="1">
        <v>2388</v>
      </c>
      <c r="B228" s="1" t="s">
        <v>1764</v>
      </c>
      <c r="C228" s="1">
        <v>4</v>
      </c>
      <c r="D228" s="1" t="s">
        <v>1765</v>
      </c>
      <c r="E228" s="1" t="s">
        <v>704</v>
      </c>
      <c r="F228" s="1">
        <v>5</v>
      </c>
      <c r="G228" s="1" t="s">
        <v>272</v>
      </c>
      <c r="H228" s="1">
        <v>0</v>
      </c>
      <c r="I228" s="1" t="s">
        <v>705</v>
      </c>
      <c r="J228" s="15">
        <v>0</v>
      </c>
      <c r="K228" s="15">
        <v>0</v>
      </c>
      <c r="L228" s="15">
        <v>0</v>
      </c>
      <c r="M228" s="15">
        <v>0</v>
      </c>
      <c r="N228" s="15">
        <v>0</v>
      </c>
      <c r="O228" s="15">
        <v>0</v>
      </c>
      <c r="P228" s="15">
        <v>0</v>
      </c>
      <c r="Q228" s="15">
        <v>0</v>
      </c>
      <c r="R228" s="15">
        <v>0</v>
      </c>
      <c r="S228" s="15">
        <v>0</v>
      </c>
      <c r="T228" s="15">
        <v>0</v>
      </c>
      <c r="U228" s="15">
        <v>0</v>
      </c>
      <c r="V228" s="15">
        <v>0</v>
      </c>
      <c r="W228" s="15">
        <v>0</v>
      </c>
      <c r="X228" s="15">
        <v>0</v>
      </c>
      <c r="Y228" s="15">
        <v>0</v>
      </c>
      <c r="Z228" s="15">
        <v>0</v>
      </c>
      <c r="AA228" s="15">
        <v>0</v>
      </c>
      <c r="AB228" s="15">
        <v>0</v>
      </c>
      <c r="AC228" s="15">
        <v>0</v>
      </c>
      <c r="AD228" s="15">
        <v>0</v>
      </c>
      <c r="AE228" s="15">
        <v>0</v>
      </c>
      <c r="AF228" s="15">
        <v>0</v>
      </c>
      <c r="AG228" s="15">
        <v>0</v>
      </c>
      <c r="AH228" s="15">
        <v>0</v>
      </c>
      <c r="AI228" s="15">
        <v>0</v>
      </c>
      <c r="AJ228" s="15">
        <v>0</v>
      </c>
      <c r="AK228" s="15">
        <v>0</v>
      </c>
      <c r="AL228" s="15">
        <v>0</v>
      </c>
      <c r="AM228" s="15">
        <v>0</v>
      </c>
      <c r="AN228" s="15">
        <v>0</v>
      </c>
      <c r="AO228" s="15">
        <v>0</v>
      </c>
      <c r="AP228" s="15">
        <v>0</v>
      </c>
      <c r="AQ228" s="15">
        <v>0</v>
      </c>
      <c r="AR228" s="15">
        <v>0</v>
      </c>
      <c r="AS228" s="15">
        <v>0</v>
      </c>
      <c r="AT228" s="15">
        <v>0</v>
      </c>
      <c r="AU228" s="15">
        <v>0</v>
      </c>
      <c r="AV228" s="15">
        <v>0</v>
      </c>
      <c r="AW228" s="15">
        <v>0</v>
      </c>
      <c r="AX228" s="15">
        <v>0</v>
      </c>
      <c r="AY228" s="15">
        <v>0</v>
      </c>
    </row>
    <row r="229" spans="1:51">
      <c r="A229" s="1">
        <v>2399</v>
      </c>
      <c r="B229" s="1" t="s">
        <v>1764</v>
      </c>
      <c r="C229" s="1">
        <v>4</v>
      </c>
      <c r="D229" s="1" t="s">
        <v>1765</v>
      </c>
      <c r="E229" s="1" t="s">
        <v>706</v>
      </c>
      <c r="F229" s="1">
        <v>5</v>
      </c>
      <c r="G229" s="1" t="s">
        <v>272</v>
      </c>
      <c r="H229" s="1">
        <v>0</v>
      </c>
      <c r="I229" s="1" t="s">
        <v>707</v>
      </c>
      <c r="J229" s="15">
        <v>0</v>
      </c>
      <c r="K229" s="15">
        <v>0</v>
      </c>
      <c r="L229" s="15">
        <v>0</v>
      </c>
      <c r="M229" s="15">
        <v>0</v>
      </c>
      <c r="N229" s="15">
        <v>0</v>
      </c>
      <c r="O229" s="15">
        <v>0</v>
      </c>
      <c r="P229" s="15">
        <v>0</v>
      </c>
      <c r="Q229" s="15">
        <v>0</v>
      </c>
      <c r="R229" s="15">
        <v>0</v>
      </c>
      <c r="S229" s="15">
        <v>0</v>
      </c>
      <c r="T229" s="15">
        <v>0</v>
      </c>
      <c r="U229" s="15">
        <v>0</v>
      </c>
      <c r="V229" s="15">
        <v>0</v>
      </c>
      <c r="W229" s="15">
        <v>0</v>
      </c>
      <c r="X229" s="15">
        <v>0</v>
      </c>
      <c r="Y229" s="15">
        <v>0</v>
      </c>
      <c r="Z229" s="15">
        <v>0</v>
      </c>
      <c r="AA229" s="15">
        <v>0</v>
      </c>
      <c r="AB229" s="15">
        <v>0</v>
      </c>
      <c r="AC229" s="15">
        <v>0</v>
      </c>
      <c r="AD229" s="15">
        <v>0</v>
      </c>
      <c r="AE229" s="15">
        <v>0</v>
      </c>
      <c r="AF229" s="15">
        <v>0</v>
      </c>
      <c r="AG229" s="15">
        <v>0</v>
      </c>
      <c r="AH229" s="15">
        <v>0</v>
      </c>
      <c r="AI229" s="15">
        <v>0</v>
      </c>
      <c r="AJ229" s="15">
        <v>0</v>
      </c>
      <c r="AK229" s="15">
        <v>0</v>
      </c>
      <c r="AL229" s="15">
        <v>0</v>
      </c>
      <c r="AM229" s="15">
        <v>0</v>
      </c>
      <c r="AN229" s="15">
        <v>0</v>
      </c>
      <c r="AO229" s="15">
        <v>0</v>
      </c>
      <c r="AP229" s="15">
        <v>0</v>
      </c>
      <c r="AQ229" s="15">
        <v>0</v>
      </c>
      <c r="AR229" s="15">
        <v>0</v>
      </c>
      <c r="AS229" s="15">
        <v>0</v>
      </c>
      <c r="AT229" s="15">
        <v>0</v>
      </c>
      <c r="AU229" s="15">
        <v>0</v>
      </c>
      <c r="AV229" s="15">
        <v>0</v>
      </c>
      <c r="AW229" s="15">
        <v>0</v>
      </c>
      <c r="AX229" s="15">
        <v>0</v>
      </c>
      <c r="AY229" s="15">
        <v>0</v>
      </c>
    </row>
    <row r="230" spans="1:51">
      <c r="A230" s="1">
        <v>2410</v>
      </c>
      <c r="B230" s="1" t="s">
        <v>1764</v>
      </c>
      <c r="C230" s="1">
        <v>4</v>
      </c>
      <c r="D230" s="1" t="s">
        <v>1765</v>
      </c>
      <c r="E230" s="1" t="s">
        <v>708</v>
      </c>
      <c r="F230" s="1">
        <v>5</v>
      </c>
      <c r="G230" s="1" t="s">
        <v>272</v>
      </c>
      <c r="H230" s="1">
        <v>0</v>
      </c>
      <c r="I230" s="1" t="s">
        <v>709</v>
      </c>
      <c r="J230" s="15">
        <v>0</v>
      </c>
      <c r="K230" s="15">
        <v>0</v>
      </c>
      <c r="L230" s="15">
        <v>0</v>
      </c>
      <c r="M230" s="15">
        <v>0</v>
      </c>
      <c r="N230" s="15">
        <v>0</v>
      </c>
      <c r="O230" s="15">
        <v>0</v>
      </c>
      <c r="P230" s="15">
        <v>0</v>
      </c>
      <c r="Q230" s="15">
        <v>0</v>
      </c>
      <c r="R230" s="15">
        <v>0</v>
      </c>
      <c r="S230" s="15">
        <v>0</v>
      </c>
      <c r="T230" s="15">
        <v>0</v>
      </c>
      <c r="U230" s="15">
        <v>0</v>
      </c>
      <c r="V230" s="15">
        <v>0</v>
      </c>
      <c r="W230" s="15">
        <v>0</v>
      </c>
      <c r="X230" s="15">
        <v>0</v>
      </c>
      <c r="Y230" s="15">
        <v>0</v>
      </c>
      <c r="Z230" s="15">
        <v>0</v>
      </c>
      <c r="AA230" s="15">
        <v>0</v>
      </c>
      <c r="AB230" s="15">
        <v>0</v>
      </c>
      <c r="AC230" s="15">
        <v>0</v>
      </c>
      <c r="AD230" s="15">
        <v>0</v>
      </c>
      <c r="AE230" s="15">
        <v>0</v>
      </c>
      <c r="AF230" s="15">
        <v>0</v>
      </c>
      <c r="AG230" s="15">
        <v>0</v>
      </c>
      <c r="AH230" s="15">
        <v>0</v>
      </c>
      <c r="AI230" s="15">
        <v>0</v>
      </c>
      <c r="AJ230" s="15">
        <v>0</v>
      </c>
      <c r="AK230" s="15">
        <v>0</v>
      </c>
      <c r="AL230" s="15">
        <v>0</v>
      </c>
      <c r="AM230" s="15">
        <v>0</v>
      </c>
      <c r="AN230" s="15">
        <v>0</v>
      </c>
      <c r="AO230" s="15">
        <v>0</v>
      </c>
      <c r="AP230" s="15">
        <v>0</v>
      </c>
      <c r="AQ230" s="15">
        <v>0</v>
      </c>
      <c r="AR230" s="15">
        <v>0</v>
      </c>
      <c r="AS230" s="15">
        <v>0</v>
      </c>
      <c r="AT230" s="15">
        <v>0</v>
      </c>
      <c r="AU230" s="15">
        <v>0</v>
      </c>
      <c r="AV230" s="15">
        <v>0</v>
      </c>
      <c r="AW230" s="15">
        <v>0</v>
      </c>
      <c r="AX230" s="15">
        <v>0</v>
      </c>
      <c r="AY230" s="15">
        <v>0</v>
      </c>
    </row>
    <row r="231" spans="1:51">
      <c r="A231" s="1">
        <v>2421</v>
      </c>
      <c r="B231" s="1" t="s">
        <v>1764</v>
      </c>
      <c r="C231" s="1">
        <v>4</v>
      </c>
      <c r="D231" s="1" t="s">
        <v>1765</v>
      </c>
      <c r="E231" s="1" t="s">
        <v>710</v>
      </c>
      <c r="F231" s="1">
        <v>5</v>
      </c>
      <c r="G231" s="1" t="s">
        <v>272</v>
      </c>
      <c r="H231" s="1">
        <v>0</v>
      </c>
      <c r="I231" s="1" t="s">
        <v>711</v>
      </c>
      <c r="J231" s="15">
        <v>0</v>
      </c>
      <c r="K231" s="15">
        <v>0</v>
      </c>
      <c r="L231" s="15">
        <v>0</v>
      </c>
      <c r="M231" s="15">
        <v>0</v>
      </c>
      <c r="N231" s="15">
        <v>0</v>
      </c>
      <c r="O231" s="15">
        <v>0</v>
      </c>
      <c r="P231" s="15">
        <v>0</v>
      </c>
      <c r="Q231" s="15">
        <v>0</v>
      </c>
      <c r="R231" s="15">
        <v>0</v>
      </c>
      <c r="S231" s="15">
        <v>0</v>
      </c>
      <c r="T231" s="15">
        <v>0</v>
      </c>
      <c r="U231" s="15">
        <v>0</v>
      </c>
      <c r="V231" s="15">
        <v>0</v>
      </c>
      <c r="W231" s="15">
        <v>0</v>
      </c>
      <c r="X231" s="15">
        <v>0</v>
      </c>
      <c r="Y231" s="15">
        <v>0</v>
      </c>
      <c r="Z231" s="15">
        <v>0</v>
      </c>
      <c r="AA231" s="15">
        <v>0</v>
      </c>
      <c r="AB231" s="15">
        <v>0</v>
      </c>
      <c r="AC231" s="15">
        <v>0</v>
      </c>
      <c r="AD231" s="15">
        <v>0</v>
      </c>
      <c r="AE231" s="15">
        <v>0</v>
      </c>
      <c r="AF231" s="15">
        <v>0</v>
      </c>
      <c r="AG231" s="15">
        <v>0</v>
      </c>
      <c r="AH231" s="15">
        <v>0</v>
      </c>
      <c r="AI231" s="15">
        <v>0</v>
      </c>
      <c r="AJ231" s="15">
        <v>0</v>
      </c>
      <c r="AK231" s="15">
        <v>0</v>
      </c>
      <c r="AL231" s="15">
        <v>0</v>
      </c>
      <c r="AM231" s="15">
        <v>0</v>
      </c>
      <c r="AN231" s="15">
        <v>0</v>
      </c>
      <c r="AO231" s="15">
        <v>0</v>
      </c>
      <c r="AP231" s="15">
        <v>0</v>
      </c>
      <c r="AQ231" s="15">
        <v>0</v>
      </c>
      <c r="AR231" s="15">
        <v>0</v>
      </c>
      <c r="AS231" s="15">
        <v>0</v>
      </c>
      <c r="AT231" s="15">
        <v>0</v>
      </c>
      <c r="AU231" s="15">
        <v>0</v>
      </c>
      <c r="AV231" s="15">
        <v>0</v>
      </c>
      <c r="AW231" s="15">
        <v>0</v>
      </c>
      <c r="AX231" s="15">
        <v>0</v>
      </c>
      <c r="AY231" s="15">
        <v>0</v>
      </c>
    </row>
    <row r="232" spans="1:51">
      <c r="A232" s="1">
        <v>2432</v>
      </c>
      <c r="B232" s="1" t="s">
        <v>1764</v>
      </c>
      <c r="C232" s="1">
        <v>4</v>
      </c>
      <c r="D232" s="1" t="s">
        <v>1765</v>
      </c>
      <c r="E232" s="1" t="s">
        <v>712</v>
      </c>
      <c r="F232" s="1">
        <v>5</v>
      </c>
      <c r="G232" s="1" t="s">
        <v>272</v>
      </c>
      <c r="H232" s="1">
        <v>0</v>
      </c>
      <c r="I232" s="1" t="s">
        <v>713</v>
      </c>
      <c r="J232" s="15">
        <v>0</v>
      </c>
      <c r="K232" s="15">
        <v>0</v>
      </c>
      <c r="L232" s="15">
        <v>0</v>
      </c>
      <c r="M232" s="15">
        <v>0</v>
      </c>
      <c r="N232" s="15">
        <v>0</v>
      </c>
      <c r="O232" s="15">
        <v>0</v>
      </c>
      <c r="P232" s="15">
        <v>0</v>
      </c>
      <c r="Q232" s="15">
        <v>0</v>
      </c>
      <c r="R232" s="15">
        <v>0</v>
      </c>
      <c r="S232" s="15">
        <v>0</v>
      </c>
      <c r="T232" s="15">
        <v>0</v>
      </c>
      <c r="U232" s="15">
        <v>0</v>
      </c>
      <c r="V232" s="15">
        <v>0</v>
      </c>
      <c r="W232" s="15">
        <v>0</v>
      </c>
      <c r="X232" s="15">
        <v>0</v>
      </c>
      <c r="Y232" s="15">
        <v>0</v>
      </c>
      <c r="Z232" s="15">
        <v>0</v>
      </c>
      <c r="AA232" s="15">
        <v>0</v>
      </c>
      <c r="AB232" s="15">
        <v>0</v>
      </c>
      <c r="AC232" s="15">
        <v>0</v>
      </c>
      <c r="AD232" s="15">
        <v>0</v>
      </c>
      <c r="AE232" s="15">
        <v>0</v>
      </c>
      <c r="AF232" s="15">
        <v>0</v>
      </c>
      <c r="AG232" s="15">
        <v>0</v>
      </c>
      <c r="AH232" s="15">
        <v>0</v>
      </c>
      <c r="AI232" s="15">
        <v>0</v>
      </c>
      <c r="AJ232" s="15">
        <v>0</v>
      </c>
      <c r="AK232" s="15">
        <v>0</v>
      </c>
      <c r="AL232" s="15">
        <v>0</v>
      </c>
      <c r="AM232" s="15">
        <v>0</v>
      </c>
      <c r="AN232" s="15">
        <v>0</v>
      </c>
      <c r="AO232" s="15">
        <v>0</v>
      </c>
      <c r="AP232" s="15">
        <v>0</v>
      </c>
      <c r="AQ232" s="15">
        <v>0</v>
      </c>
      <c r="AR232" s="15">
        <v>0</v>
      </c>
      <c r="AS232" s="15">
        <v>0</v>
      </c>
      <c r="AT232" s="15">
        <v>0</v>
      </c>
      <c r="AU232" s="15">
        <v>0</v>
      </c>
      <c r="AV232" s="15">
        <v>0</v>
      </c>
      <c r="AW232" s="15">
        <v>0</v>
      </c>
      <c r="AX232" s="15">
        <v>0</v>
      </c>
      <c r="AY232" s="15">
        <v>0</v>
      </c>
    </row>
    <row r="233" spans="1:51">
      <c r="A233" s="1">
        <v>2443</v>
      </c>
      <c r="B233" s="1" t="s">
        <v>1764</v>
      </c>
      <c r="C233" s="1">
        <v>4</v>
      </c>
      <c r="D233" s="1" t="s">
        <v>1765</v>
      </c>
      <c r="E233" s="1" t="s">
        <v>714</v>
      </c>
      <c r="F233" s="1">
        <v>5</v>
      </c>
      <c r="G233" s="1" t="s">
        <v>272</v>
      </c>
      <c r="H233" s="1">
        <v>0</v>
      </c>
      <c r="I233" s="1" t="s">
        <v>715</v>
      </c>
      <c r="J233" s="15">
        <v>0</v>
      </c>
      <c r="K233" s="15">
        <v>0</v>
      </c>
      <c r="L233" s="15">
        <v>0</v>
      </c>
      <c r="M233" s="15">
        <v>0</v>
      </c>
      <c r="N233" s="15">
        <v>0</v>
      </c>
      <c r="O233" s="15">
        <v>0</v>
      </c>
      <c r="P233" s="15">
        <v>0</v>
      </c>
      <c r="Q233" s="15">
        <v>0</v>
      </c>
      <c r="R233" s="15">
        <v>0</v>
      </c>
      <c r="S233" s="15">
        <v>0</v>
      </c>
      <c r="T233" s="15">
        <v>0</v>
      </c>
      <c r="U233" s="15">
        <v>0</v>
      </c>
      <c r="V233" s="15">
        <v>0</v>
      </c>
      <c r="W233" s="15">
        <v>0</v>
      </c>
      <c r="X233" s="15">
        <v>0</v>
      </c>
      <c r="Y233" s="15">
        <v>0</v>
      </c>
      <c r="Z233" s="15">
        <v>0</v>
      </c>
      <c r="AA233" s="15">
        <v>0</v>
      </c>
      <c r="AB233" s="15">
        <v>0</v>
      </c>
      <c r="AC233" s="15">
        <v>0</v>
      </c>
      <c r="AD233" s="15">
        <v>0</v>
      </c>
      <c r="AE233" s="15">
        <v>0</v>
      </c>
      <c r="AF233" s="15">
        <v>0</v>
      </c>
      <c r="AG233" s="15">
        <v>0</v>
      </c>
      <c r="AH233" s="15">
        <v>0</v>
      </c>
      <c r="AI233" s="15">
        <v>0</v>
      </c>
      <c r="AJ233" s="15">
        <v>0</v>
      </c>
      <c r="AK233" s="15">
        <v>0</v>
      </c>
      <c r="AL233" s="15">
        <v>0</v>
      </c>
      <c r="AM233" s="15">
        <v>0</v>
      </c>
      <c r="AN233" s="15">
        <v>0</v>
      </c>
      <c r="AO233" s="15">
        <v>0</v>
      </c>
      <c r="AP233" s="15">
        <v>0</v>
      </c>
      <c r="AQ233" s="15">
        <v>0</v>
      </c>
      <c r="AR233" s="15">
        <v>0</v>
      </c>
      <c r="AS233" s="15">
        <v>0</v>
      </c>
      <c r="AT233" s="15">
        <v>0</v>
      </c>
      <c r="AU233" s="15">
        <v>0</v>
      </c>
      <c r="AV233" s="15">
        <v>0</v>
      </c>
      <c r="AW233" s="15">
        <v>0</v>
      </c>
      <c r="AX233" s="15">
        <v>0</v>
      </c>
      <c r="AY233" s="15">
        <v>0</v>
      </c>
    </row>
    <row r="234" spans="1:51">
      <c r="A234" s="1">
        <v>2454</v>
      </c>
      <c r="B234" s="1" t="s">
        <v>1764</v>
      </c>
      <c r="C234" s="1">
        <v>4</v>
      </c>
      <c r="D234" s="1" t="s">
        <v>1765</v>
      </c>
      <c r="E234" s="1" t="s">
        <v>716</v>
      </c>
      <c r="F234" s="1">
        <v>4</v>
      </c>
      <c r="G234" s="1" t="s">
        <v>272</v>
      </c>
      <c r="H234" s="1">
        <v>0</v>
      </c>
      <c r="I234" s="1" t="s">
        <v>717</v>
      </c>
      <c r="J234" s="15">
        <v>1</v>
      </c>
      <c r="K234" s="15">
        <v>2</v>
      </c>
      <c r="L234" s="15">
        <v>1</v>
      </c>
      <c r="M234" s="15">
        <v>1</v>
      </c>
      <c r="N234" s="15">
        <v>0</v>
      </c>
      <c r="O234" s="15">
        <v>0</v>
      </c>
      <c r="P234" s="15">
        <v>0</v>
      </c>
      <c r="Q234" s="15">
        <v>1</v>
      </c>
      <c r="R234" s="15">
        <v>2</v>
      </c>
      <c r="S234" s="15">
        <v>1</v>
      </c>
      <c r="T234" s="15">
        <v>1</v>
      </c>
      <c r="U234" s="15">
        <v>0</v>
      </c>
      <c r="V234" s="15">
        <v>0</v>
      </c>
      <c r="W234" s="15">
        <v>0</v>
      </c>
      <c r="X234" s="15">
        <v>0</v>
      </c>
      <c r="Y234" s="15">
        <v>0</v>
      </c>
      <c r="Z234" s="15">
        <v>0</v>
      </c>
      <c r="AA234" s="15">
        <v>0</v>
      </c>
      <c r="AB234" s="15">
        <v>0</v>
      </c>
      <c r="AC234" s="15">
        <v>0</v>
      </c>
      <c r="AD234" s="15">
        <v>0</v>
      </c>
      <c r="AE234" s="15">
        <v>0</v>
      </c>
      <c r="AF234" s="15">
        <v>0</v>
      </c>
      <c r="AG234" s="15">
        <v>0</v>
      </c>
      <c r="AH234" s="15">
        <v>0</v>
      </c>
      <c r="AI234" s="15">
        <v>0</v>
      </c>
      <c r="AJ234" s="15">
        <v>0</v>
      </c>
      <c r="AK234" s="15">
        <v>0</v>
      </c>
      <c r="AL234" s="15">
        <v>0</v>
      </c>
      <c r="AM234" s="15">
        <v>0</v>
      </c>
      <c r="AN234" s="15">
        <v>0</v>
      </c>
      <c r="AO234" s="15">
        <v>0</v>
      </c>
      <c r="AP234" s="15">
        <v>0</v>
      </c>
      <c r="AQ234" s="15">
        <v>0</v>
      </c>
      <c r="AR234" s="15">
        <v>0</v>
      </c>
      <c r="AS234" s="15">
        <v>0</v>
      </c>
      <c r="AT234" s="15">
        <v>0</v>
      </c>
      <c r="AU234" s="15">
        <v>0</v>
      </c>
      <c r="AV234" s="15">
        <v>0</v>
      </c>
      <c r="AW234" s="15">
        <v>0</v>
      </c>
      <c r="AX234" s="15">
        <v>0</v>
      </c>
      <c r="AY234" s="15">
        <v>0</v>
      </c>
    </row>
    <row r="235" spans="1:51">
      <c r="A235" s="1">
        <v>2465</v>
      </c>
      <c r="B235" s="1" t="s">
        <v>1764</v>
      </c>
      <c r="C235" s="1">
        <v>4</v>
      </c>
      <c r="D235" s="1" t="s">
        <v>1765</v>
      </c>
      <c r="E235" s="1" t="s">
        <v>718</v>
      </c>
      <c r="F235" s="1">
        <v>5</v>
      </c>
      <c r="G235" s="1" t="s">
        <v>272</v>
      </c>
      <c r="H235" s="1">
        <v>0</v>
      </c>
      <c r="I235" s="1" t="s">
        <v>719</v>
      </c>
      <c r="J235" s="15">
        <v>0</v>
      </c>
      <c r="K235" s="15">
        <v>0</v>
      </c>
      <c r="L235" s="15">
        <v>0</v>
      </c>
      <c r="M235" s="15">
        <v>0</v>
      </c>
      <c r="N235" s="15">
        <v>0</v>
      </c>
      <c r="O235" s="15">
        <v>0</v>
      </c>
      <c r="P235" s="15">
        <v>0</v>
      </c>
      <c r="Q235" s="15">
        <v>0</v>
      </c>
      <c r="R235" s="15">
        <v>0</v>
      </c>
      <c r="S235" s="15">
        <v>0</v>
      </c>
      <c r="T235" s="15">
        <v>0</v>
      </c>
      <c r="U235" s="15">
        <v>0</v>
      </c>
      <c r="V235" s="15">
        <v>0</v>
      </c>
      <c r="W235" s="15">
        <v>0</v>
      </c>
      <c r="X235" s="15">
        <v>0</v>
      </c>
      <c r="Y235" s="15">
        <v>0</v>
      </c>
      <c r="Z235" s="15">
        <v>0</v>
      </c>
      <c r="AA235" s="15">
        <v>0</v>
      </c>
      <c r="AB235" s="15">
        <v>0</v>
      </c>
      <c r="AC235" s="15">
        <v>0</v>
      </c>
      <c r="AD235" s="15">
        <v>0</v>
      </c>
      <c r="AE235" s="15">
        <v>0</v>
      </c>
      <c r="AF235" s="15">
        <v>0</v>
      </c>
      <c r="AG235" s="15">
        <v>0</v>
      </c>
      <c r="AH235" s="15">
        <v>0</v>
      </c>
      <c r="AI235" s="15">
        <v>0</v>
      </c>
      <c r="AJ235" s="15">
        <v>0</v>
      </c>
      <c r="AK235" s="15">
        <v>0</v>
      </c>
      <c r="AL235" s="15">
        <v>0</v>
      </c>
      <c r="AM235" s="15">
        <v>0</v>
      </c>
      <c r="AN235" s="15">
        <v>0</v>
      </c>
      <c r="AO235" s="15">
        <v>0</v>
      </c>
      <c r="AP235" s="15">
        <v>0</v>
      </c>
      <c r="AQ235" s="15">
        <v>0</v>
      </c>
      <c r="AR235" s="15">
        <v>0</v>
      </c>
      <c r="AS235" s="15">
        <v>0</v>
      </c>
      <c r="AT235" s="15">
        <v>0</v>
      </c>
      <c r="AU235" s="15">
        <v>0</v>
      </c>
      <c r="AV235" s="15">
        <v>0</v>
      </c>
      <c r="AW235" s="15">
        <v>0</v>
      </c>
      <c r="AX235" s="15">
        <v>0</v>
      </c>
      <c r="AY235" s="15">
        <v>0</v>
      </c>
    </row>
    <row r="236" spans="1:51">
      <c r="A236" s="1">
        <v>2476</v>
      </c>
      <c r="B236" s="1" t="s">
        <v>1764</v>
      </c>
      <c r="C236" s="1">
        <v>4</v>
      </c>
      <c r="D236" s="1" t="s">
        <v>1765</v>
      </c>
      <c r="E236" s="1" t="s">
        <v>720</v>
      </c>
      <c r="F236" s="1">
        <v>5</v>
      </c>
      <c r="G236" s="1" t="s">
        <v>272</v>
      </c>
      <c r="H236" s="1">
        <v>0</v>
      </c>
      <c r="I236" s="1" t="s">
        <v>721</v>
      </c>
      <c r="J236" s="15">
        <v>0</v>
      </c>
      <c r="K236" s="15">
        <v>0</v>
      </c>
      <c r="L236" s="15">
        <v>0</v>
      </c>
      <c r="M236" s="15">
        <v>0</v>
      </c>
      <c r="N236" s="15">
        <v>0</v>
      </c>
      <c r="O236" s="15">
        <v>0</v>
      </c>
      <c r="P236" s="15">
        <v>0</v>
      </c>
      <c r="Q236" s="15">
        <v>0</v>
      </c>
      <c r="R236" s="15">
        <v>0</v>
      </c>
      <c r="S236" s="15">
        <v>0</v>
      </c>
      <c r="T236" s="15">
        <v>0</v>
      </c>
      <c r="U236" s="15">
        <v>0</v>
      </c>
      <c r="V236" s="15">
        <v>0</v>
      </c>
      <c r="W236" s="15">
        <v>0</v>
      </c>
      <c r="X236" s="15">
        <v>0</v>
      </c>
      <c r="Y236" s="15">
        <v>0</v>
      </c>
      <c r="Z236" s="15">
        <v>0</v>
      </c>
      <c r="AA236" s="15">
        <v>0</v>
      </c>
      <c r="AB236" s="15">
        <v>0</v>
      </c>
      <c r="AC236" s="15">
        <v>0</v>
      </c>
      <c r="AD236" s="15">
        <v>0</v>
      </c>
      <c r="AE236" s="15">
        <v>0</v>
      </c>
      <c r="AF236" s="15">
        <v>0</v>
      </c>
      <c r="AG236" s="15">
        <v>0</v>
      </c>
      <c r="AH236" s="15">
        <v>0</v>
      </c>
      <c r="AI236" s="15">
        <v>0</v>
      </c>
      <c r="AJ236" s="15">
        <v>0</v>
      </c>
      <c r="AK236" s="15">
        <v>0</v>
      </c>
      <c r="AL236" s="15">
        <v>0</v>
      </c>
      <c r="AM236" s="15">
        <v>0</v>
      </c>
      <c r="AN236" s="15">
        <v>0</v>
      </c>
      <c r="AO236" s="15">
        <v>0</v>
      </c>
      <c r="AP236" s="15">
        <v>0</v>
      </c>
      <c r="AQ236" s="15">
        <v>0</v>
      </c>
      <c r="AR236" s="15">
        <v>0</v>
      </c>
      <c r="AS236" s="15">
        <v>0</v>
      </c>
      <c r="AT236" s="15">
        <v>0</v>
      </c>
      <c r="AU236" s="15">
        <v>0</v>
      </c>
      <c r="AV236" s="15">
        <v>0</v>
      </c>
      <c r="AW236" s="15">
        <v>0</v>
      </c>
      <c r="AX236" s="15">
        <v>0</v>
      </c>
      <c r="AY236" s="15">
        <v>0</v>
      </c>
    </row>
    <row r="237" spans="1:51">
      <c r="A237" s="1">
        <v>2487</v>
      </c>
      <c r="B237" s="1" t="s">
        <v>1764</v>
      </c>
      <c r="C237" s="1">
        <v>4</v>
      </c>
      <c r="D237" s="1" t="s">
        <v>1765</v>
      </c>
      <c r="E237" s="1" t="s">
        <v>722</v>
      </c>
      <c r="F237" s="1">
        <v>5</v>
      </c>
      <c r="G237" s="1" t="s">
        <v>272</v>
      </c>
      <c r="H237" s="1">
        <v>0</v>
      </c>
      <c r="I237" s="1" t="s">
        <v>723</v>
      </c>
      <c r="J237" s="15">
        <v>0</v>
      </c>
      <c r="K237" s="15">
        <v>0</v>
      </c>
      <c r="L237" s="15">
        <v>0</v>
      </c>
      <c r="M237" s="15">
        <v>0</v>
      </c>
      <c r="N237" s="15">
        <v>0</v>
      </c>
      <c r="O237" s="15">
        <v>0</v>
      </c>
      <c r="P237" s="15">
        <v>0</v>
      </c>
      <c r="Q237" s="15">
        <v>0</v>
      </c>
      <c r="R237" s="15">
        <v>0</v>
      </c>
      <c r="S237" s="15">
        <v>0</v>
      </c>
      <c r="T237" s="15">
        <v>0</v>
      </c>
      <c r="U237" s="15">
        <v>0</v>
      </c>
      <c r="V237" s="15">
        <v>0</v>
      </c>
      <c r="W237" s="15">
        <v>0</v>
      </c>
      <c r="X237" s="15">
        <v>0</v>
      </c>
      <c r="Y237" s="15">
        <v>0</v>
      </c>
      <c r="Z237" s="15">
        <v>0</v>
      </c>
      <c r="AA237" s="15">
        <v>0</v>
      </c>
      <c r="AB237" s="15">
        <v>0</v>
      </c>
      <c r="AC237" s="15">
        <v>0</v>
      </c>
      <c r="AD237" s="15">
        <v>0</v>
      </c>
      <c r="AE237" s="15">
        <v>0</v>
      </c>
      <c r="AF237" s="15">
        <v>0</v>
      </c>
      <c r="AG237" s="15">
        <v>0</v>
      </c>
      <c r="AH237" s="15">
        <v>0</v>
      </c>
      <c r="AI237" s="15">
        <v>0</v>
      </c>
      <c r="AJ237" s="15">
        <v>0</v>
      </c>
      <c r="AK237" s="15">
        <v>0</v>
      </c>
      <c r="AL237" s="15">
        <v>0</v>
      </c>
      <c r="AM237" s="15">
        <v>0</v>
      </c>
      <c r="AN237" s="15">
        <v>0</v>
      </c>
      <c r="AO237" s="15">
        <v>0</v>
      </c>
      <c r="AP237" s="15">
        <v>0</v>
      </c>
      <c r="AQ237" s="15">
        <v>0</v>
      </c>
      <c r="AR237" s="15">
        <v>0</v>
      </c>
      <c r="AS237" s="15">
        <v>0</v>
      </c>
      <c r="AT237" s="15">
        <v>0</v>
      </c>
      <c r="AU237" s="15">
        <v>0</v>
      </c>
      <c r="AV237" s="15">
        <v>0</v>
      </c>
      <c r="AW237" s="15">
        <v>0</v>
      </c>
      <c r="AX237" s="15">
        <v>0</v>
      </c>
      <c r="AY237" s="15">
        <v>0</v>
      </c>
    </row>
    <row r="238" spans="1:51">
      <c r="A238" s="1">
        <v>2498</v>
      </c>
      <c r="B238" s="1" t="s">
        <v>1764</v>
      </c>
      <c r="C238" s="1">
        <v>4</v>
      </c>
      <c r="D238" s="1" t="s">
        <v>1765</v>
      </c>
      <c r="E238" s="1" t="s">
        <v>724</v>
      </c>
      <c r="F238" s="1">
        <v>5</v>
      </c>
      <c r="G238" s="1" t="s">
        <v>272</v>
      </c>
      <c r="H238" s="1">
        <v>0</v>
      </c>
      <c r="I238" s="1" t="s">
        <v>725</v>
      </c>
      <c r="J238" s="15">
        <v>0</v>
      </c>
      <c r="K238" s="15">
        <v>0</v>
      </c>
      <c r="L238" s="15">
        <v>0</v>
      </c>
      <c r="M238" s="15">
        <v>0</v>
      </c>
      <c r="N238" s="15">
        <v>0</v>
      </c>
      <c r="O238" s="15">
        <v>0</v>
      </c>
      <c r="P238" s="15">
        <v>0</v>
      </c>
      <c r="Q238" s="15">
        <v>0</v>
      </c>
      <c r="R238" s="15">
        <v>0</v>
      </c>
      <c r="S238" s="15">
        <v>0</v>
      </c>
      <c r="T238" s="15">
        <v>0</v>
      </c>
      <c r="U238" s="15">
        <v>0</v>
      </c>
      <c r="V238" s="15">
        <v>0</v>
      </c>
      <c r="W238" s="15">
        <v>0</v>
      </c>
      <c r="X238" s="15">
        <v>0</v>
      </c>
      <c r="Y238" s="15">
        <v>0</v>
      </c>
      <c r="Z238" s="15">
        <v>0</v>
      </c>
      <c r="AA238" s="15">
        <v>0</v>
      </c>
      <c r="AB238" s="15">
        <v>0</v>
      </c>
      <c r="AC238" s="15">
        <v>0</v>
      </c>
      <c r="AD238" s="15">
        <v>0</v>
      </c>
      <c r="AE238" s="15">
        <v>0</v>
      </c>
      <c r="AF238" s="15">
        <v>0</v>
      </c>
      <c r="AG238" s="15">
        <v>0</v>
      </c>
      <c r="AH238" s="15">
        <v>0</v>
      </c>
      <c r="AI238" s="15">
        <v>0</v>
      </c>
      <c r="AJ238" s="15">
        <v>0</v>
      </c>
      <c r="AK238" s="15">
        <v>0</v>
      </c>
      <c r="AL238" s="15">
        <v>0</v>
      </c>
      <c r="AM238" s="15">
        <v>0</v>
      </c>
      <c r="AN238" s="15">
        <v>0</v>
      </c>
      <c r="AO238" s="15">
        <v>0</v>
      </c>
      <c r="AP238" s="15">
        <v>0</v>
      </c>
      <c r="AQ238" s="15">
        <v>0</v>
      </c>
      <c r="AR238" s="15">
        <v>0</v>
      </c>
      <c r="AS238" s="15">
        <v>0</v>
      </c>
      <c r="AT238" s="15">
        <v>0</v>
      </c>
      <c r="AU238" s="15">
        <v>0</v>
      </c>
      <c r="AV238" s="15">
        <v>0</v>
      </c>
      <c r="AW238" s="15">
        <v>0</v>
      </c>
      <c r="AX238" s="15">
        <v>0</v>
      </c>
      <c r="AY238" s="15">
        <v>0</v>
      </c>
    </row>
    <row r="239" spans="1:51">
      <c r="A239" s="1">
        <v>2509</v>
      </c>
      <c r="B239" s="1" t="s">
        <v>1764</v>
      </c>
      <c r="C239" s="1">
        <v>4</v>
      </c>
      <c r="D239" s="1" t="s">
        <v>1765</v>
      </c>
      <c r="E239" s="1" t="s">
        <v>726</v>
      </c>
      <c r="F239" s="1">
        <v>5</v>
      </c>
      <c r="G239" s="1" t="s">
        <v>272</v>
      </c>
      <c r="H239" s="1">
        <v>0</v>
      </c>
      <c r="I239" s="1" t="s">
        <v>727</v>
      </c>
      <c r="J239" s="15">
        <v>1</v>
      </c>
      <c r="K239" s="15">
        <v>2</v>
      </c>
      <c r="L239" s="15">
        <v>1</v>
      </c>
      <c r="M239" s="15">
        <v>1</v>
      </c>
      <c r="N239" s="15">
        <v>0</v>
      </c>
      <c r="O239" s="15">
        <v>0</v>
      </c>
      <c r="P239" s="15">
        <v>0</v>
      </c>
      <c r="Q239" s="15">
        <v>1</v>
      </c>
      <c r="R239" s="15">
        <v>2</v>
      </c>
      <c r="S239" s="15">
        <v>1</v>
      </c>
      <c r="T239" s="15">
        <v>1</v>
      </c>
      <c r="U239" s="15">
        <v>0</v>
      </c>
      <c r="V239" s="15">
        <v>0</v>
      </c>
      <c r="W239" s="15">
        <v>0</v>
      </c>
      <c r="X239" s="15">
        <v>0</v>
      </c>
      <c r="Y239" s="15">
        <v>0</v>
      </c>
      <c r="Z239" s="15">
        <v>0</v>
      </c>
      <c r="AA239" s="15">
        <v>0</v>
      </c>
      <c r="AB239" s="15">
        <v>0</v>
      </c>
      <c r="AC239" s="15">
        <v>0</v>
      </c>
      <c r="AD239" s="15">
        <v>0</v>
      </c>
      <c r="AE239" s="15">
        <v>0</v>
      </c>
      <c r="AF239" s="15">
        <v>0</v>
      </c>
      <c r="AG239" s="15">
        <v>0</v>
      </c>
      <c r="AH239" s="15">
        <v>0</v>
      </c>
      <c r="AI239" s="15">
        <v>0</v>
      </c>
      <c r="AJ239" s="15">
        <v>0</v>
      </c>
      <c r="AK239" s="15">
        <v>0</v>
      </c>
      <c r="AL239" s="15">
        <v>0</v>
      </c>
      <c r="AM239" s="15">
        <v>0</v>
      </c>
      <c r="AN239" s="15">
        <v>0</v>
      </c>
      <c r="AO239" s="15">
        <v>0</v>
      </c>
      <c r="AP239" s="15">
        <v>0</v>
      </c>
      <c r="AQ239" s="15">
        <v>0</v>
      </c>
      <c r="AR239" s="15">
        <v>0</v>
      </c>
      <c r="AS239" s="15">
        <v>0</v>
      </c>
      <c r="AT239" s="15">
        <v>0</v>
      </c>
      <c r="AU239" s="15">
        <v>0</v>
      </c>
      <c r="AV239" s="15">
        <v>0</v>
      </c>
      <c r="AW239" s="15">
        <v>0</v>
      </c>
      <c r="AX239" s="15">
        <v>0</v>
      </c>
      <c r="AY239" s="15">
        <v>0</v>
      </c>
    </row>
    <row r="240" spans="1:51">
      <c r="A240" s="1">
        <v>2520</v>
      </c>
      <c r="B240" s="1" t="s">
        <v>1764</v>
      </c>
      <c r="C240" s="1">
        <v>4</v>
      </c>
      <c r="D240" s="1" t="s">
        <v>1765</v>
      </c>
      <c r="E240" s="1" t="s">
        <v>728</v>
      </c>
      <c r="F240" s="1">
        <v>5</v>
      </c>
      <c r="G240" s="1" t="s">
        <v>272</v>
      </c>
      <c r="H240" s="1">
        <v>0</v>
      </c>
      <c r="I240" s="1" t="s">
        <v>729</v>
      </c>
      <c r="J240" s="15">
        <v>0</v>
      </c>
      <c r="K240" s="15">
        <v>0</v>
      </c>
      <c r="L240" s="15">
        <v>0</v>
      </c>
      <c r="M240" s="15">
        <v>0</v>
      </c>
      <c r="N240" s="15">
        <v>0</v>
      </c>
      <c r="O240" s="15">
        <v>0</v>
      </c>
      <c r="P240" s="15">
        <v>0</v>
      </c>
      <c r="Q240" s="15">
        <v>0</v>
      </c>
      <c r="R240" s="15">
        <v>0</v>
      </c>
      <c r="S240" s="15">
        <v>0</v>
      </c>
      <c r="T240" s="15">
        <v>0</v>
      </c>
      <c r="U240" s="15">
        <v>0</v>
      </c>
      <c r="V240" s="15">
        <v>0</v>
      </c>
      <c r="W240" s="15">
        <v>0</v>
      </c>
      <c r="X240" s="15">
        <v>0</v>
      </c>
      <c r="Y240" s="15">
        <v>0</v>
      </c>
      <c r="Z240" s="15">
        <v>0</v>
      </c>
      <c r="AA240" s="15">
        <v>0</v>
      </c>
      <c r="AB240" s="15">
        <v>0</v>
      </c>
      <c r="AC240" s="15">
        <v>0</v>
      </c>
      <c r="AD240" s="15">
        <v>0</v>
      </c>
      <c r="AE240" s="15">
        <v>0</v>
      </c>
      <c r="AF240" s="15">
        <v>0</v>
      </c>
      <c r="AG240" s="15">
        <v>0</v>
      </c>
      <c r="AH240" s="15">
        <v>0</v>
      </c>
      <c r="AI240" s="15">
        <v>0</v>
      </c>
      <c r="AJ240" s="15">
        <v>0</v>
      </c>
      <c r="AK240" s="15">
        <v>0</v>
      </c>
      <c r="AL240" s="15">
        <v>0</v>
      </c>
      <c r="AM240" s="15">
        <v>0</v>
      </c>
      <c r="AN240" s="15">
        <v>0</v>
      </c>
      <c r="AO240" s="15">
        <v>0</v>
      </c>
      <c r="AP240" s="15">
        <v>0</v>
      </c>
      <c r="AQ240" s="15">
        <v>0</v>
      </c>
      <c r="AR240" s="15">
        <v>0</v>
      </c>
      <c r="AS240" s="15">
        <v>0</v>
      </c>
      <c r="AT240" s="15">
        <v>0</v>
      </c>
      <c r="AU240" s="15">
        <v>0</v>
      </c>
      <c r="AV240" s="15">
        <v>0</v>
      </c>
      <c r="AW240" s="15">
        <v>0</v>
      </c>
      <c r="AX240" s="15">
        <v>0</v>
      </c>
      <c r="AY240" s="15">
        <v>0</v>
      </c>
    </row>
    <row r="241" spans="1:51">
      <c r="A241" s="1">
        <v>2531</v>
      </c>
      <c r="B241" s="1" t="s">
        <v>1764</v>
      </c>
      <c r="C241" s="1">
        <v>4</v>
      </c>
      <c r="D241" s="1" t="s">
        <v>1765</v>
      </c>
      <c r="E241" s="1" t="s">
        <v>730</v>
      </c>
      <c r="F241" s="1">
        <v>5</v>
      </c>
      <c r="G241" s="1" t="s">
        <v>272</v>
      </c>
      <c r="H241" s="1">
        <v>0</v>
      </c>
      <c r="I241" s="1" t="s">
        <v>731</v>
      </c>
      <c r="J241" s="15">
        <v>0</v>
      </c>
      <c r="K241" s="15">
        <v>0</v>
      </c>
      <c r="L241" s="15">
        <v>0</v>
      </c>
      <c r="M241" s="15">
        <v>0</v>
      </c>
      <c r="N241" s="15">
        <v>0</v>
      </c>
      <c r="O241" s="15">
        <v>0</v>
      </c>
      <c r="P241" s="15">
        <v>0</v>
      </c>
      <c r="Q241" s="15">
        <v>0</v>
      </c>
      <c r="R241" s="15">
        <v>0</v>
      </c>
      <c r="S241" s="15">
        <v>0</v>
      </c>
      <c r="T241" s="15">
        <v>0</v>
      </c>
      <c r="U241" s="15">
        <v>0</v>
      </c>
      <c r="V241" s="15">
        <v>0</v>
      </c>
      <c r="W241" s="15">
        <v>0</v>
      </c>
      <c r="X241" s="15">
        <v>0</v>
      </c>
      <c r="Y241" s="15">
        <v>0</v>
      </c>
      <c r="Z241" s="15">
        <v>0</v>
      </c>
      <c r="AA241" s="15">
        <v>0</v>
      </c>
      <c r="AB241" s="15">
        <v>0</v>
      </c>
      <c r="AC241" s="15">
        <v>0</v>
      </c>
      <c r="AD241" s="15">
        <v>0</v>
      </c>
      <c r="AE241" s="15">
        <v>0</v>
      </c>
      <c r="AF241" s="15">
        <v>0</v>
      </c>
      <c r="AG241" s="15">
        <v>0</v>
      </c>
      <c r="AH241" s="15">
        <v>0</v>
      </c>
      <c r="AI241" s="15">
        <v>0</v>
      </c>
      <c r="AJ241" s="15">
        <v>0</v>
      </c>
      <c r="AK241" s="15">
        <v>0</v>
      </c>
      <c r="AL241" s="15">
        <v>0</v>
      </c>
      <c r="AM241" s="15">
        <v>0</v>
      </c>
      <c r="AN241" s="15">
        <v>0</v>
      </c>
      <c r="AO241" s="15">
        <v>0</v>
      </c>
      <c r="AP241" s="15">
        <v>0</v>
      </c>
      <c r="AQ241" s="15">
        <v>0</v>
      </c>
      <c r="AR241" s="15">
        <v>0</v>
      </c>
      <c r="AS241" s="15">
        <v>0</v>
      </c>
      <c r="AT241" s="15">
        <v>0</v>
      </c>
      <c r="AU241" s="15">
        <v>0</v>
      </c>
      <c r="AV241" s="15">
        <v>0</v>
      </c>
      <c r="AW241" s="15">
        <v>0</v>
      </c>
      <c r="AX241" s="15">
        <v>0</v>
      </c>
      <c r="AY241" s="15">
        <v>0</v>
      </c>
    </row>
    <row r="242" spans="1:51">
      <c r="A242" s="1">
        <v>2542</v>
      </c>
      <c r="B242" s="1" t="s">
        <v>1764</v>
      </c>
      <c r="C242" s="1">
        <v>4</v>
      </c>
      <c r="D242" s="1" t="s">
        <v>1765</v>
      </c>
      <c r="E242" s="1" t="s">
        <v>732</v>
      </c>
      <c r="F242" s="1">
        <v>4</v>
      </c>
      <c r="G242" s="1" t="s">
        <v>272</v>
      </c>
      <c r="H242" s="1">
        <v>0</v>
      </c>
      <c r="I242" s="1" t="s">
        <v>733</v>
      </c>
      <c r="J242" s="15">
        <v>10</v>
      </c>
      <c r="K242" s="15">
        <v>378</v>
      </c>
      <c r="L242" s="15">
        <v>283</v>
      </c>
      <c r="M242" s="15">
        <v>86</v>
      </c>
      <c r="N242" s="15">
        <v>364</v>
      </c>
      <c r="O242" s="15">
        <v>273</v>
      </c>
      <c r="P242" s="15">
        <v>82</v>
      </c>
      <c r="Q242" s="15">
        <v>0</v>
      </c>
      <c r="R242" s="15">
        <v>0</v>
      </c>
      <c r="S242" s="15">
        <v>0</v>
      </c>
      <c r="T242" s="15">
        <v>0</v>
      </c>
      <c r="U242" s="15">
        <v>0</v>
      </c>
      <c r="V242" s="15">
        <v>0</v>
      </c>
      <c r="W242" s="15">
        <v>0</v>
      </c>
      <c r="X242" s="15">
        <v>10</v>
      </c>
      <c r="Y242" s="15">
        <v>378</v>
      </c>
      <c r="Z242" s="15">
        <v>283</v>
      </c>
      <c r="AA242" s="15">
        <v>86</v>
      </c>
      <c r="AB242" s="15">
        <v>364</v>
      </c>
      <c r="AC242" s="15">
        <v>273</v>
      </c>
      <c r="AD242" s="15">
        <v>82</v>
      </c>
      <c r="AE242" s="15">
        <v>10</v>
      </c>
      <c r="AF242" s="15">
        <v>378</v>
      </c>
      <c r="AG242" s="15">
        <v>283</v>
      </c>
      <c r="AH242" s="15">
        <v>86</v>
      </c>
      <c r="AI242" s="15">
        <v>364</v>
      </c>
      <c r="AJ242" s="15">
        <v>273</v>
      </c>
      <c r="AK242" s="15">
        <v>82</v>
      </c>
      <c r="AL242" s="15">
        <v>0</v>
      </c>
      <c r="AM242" s="15">
        <v>0</v>
      </c>
      <c r="AN242" s="15">
        <v>0</v>
      </c>
      <c r="AO242" s="15">
        <v>0</v>
      </c>
      <c r="AP242" s="15">
        <v>0</v>
      </c>
      <c r="AQ242" s="15">
        <v>0</v>
      </c>
      <c r="AR242" s="15">
        <v>0</v>
      </c>
      <c r="AS242" s="15">
        <v>0</v>
      </c>
      <c r="AT242" s="15">
        <v>0</v>
      </c>
      <c r="AU242" s="15">
        <v>0</v>
      </c>
      <c r="AV242" s="15">
        <v>0</v>
      </c>
      <c r="AW242" s="15">
        <v>0</v>
      </c>
      <c r="AX242" s="15">
        <v>0</v>
      </c>
      <c r="AY242" s="15">
        <v>0</v>
      </c>
    </row>
    <row r="243" spans="1:51">
      <c r="A243" s="1">
        <v>2553</v>
      </c>
      <c r="B243" s="1" t="s">
        <v>1764</v>
      </c>
      <c r="C243" s="1">
        <v>4</v>
      </c>
      <c r="D243" s="1" t="s">
        <v>1765</v>
      </c>
      <c r="E243" s="1" t="s">
        <v>734</v>
      </c>
      <c r="F243" s="1">
        <v>5</v>
      </c>
      <c r="G243" s="1" t="s">
        <v>272</v>
      </c>
      <c r="H243" s="1">
        <v>0</v>
      </c>
      <c r="I243" s="1" t="s">
        <v>735</v>
      </c>
      <c r="J243" s="15">
        <v>0</v>
      </c>
      <c r="K243" s="15">
        <v>0</v>
      </c>
      <c r="L243" s="15">
        <v>0</v>
      </c>
      <c r="M243" s="15">
        <v>0</v>
      </c>
      <c r="N243" s="15">
        <v>0</v>
      </c>
      <c r="O243" s="15">
        <v>0</v>
      </c>
      <c r="P243" s="15">
        <v>0</v>
      </c>
      <c r="Q243" s="15">
        <v>0</v>
      </c>
      <c r="R243" s="15">
        <v>0</v>
      </c>
      <c r="S243" s="15">
        <v>0</v>
      </c>
      <c r="T243" s="15">
        <v>0</v>
      </c>
      <c r="U243" s="15">
        <v>0</v>
      </c>
      <c r="V243" s="15">
        <v>0</v>
      </c>
      <c r="W243" s="15">
        <v>0</v>
      </c>
      <c r="X243" s="15">
        <v>0</v>
      </c>
      <c r="Y243" s="15">
        <v>0</v>
      </c>
      <c r="Z243" s="15">
        <v>0</v>
      </c>
      <c r="AA243" s="15">
        <v>0</v>
      </c>
      <c r="AB243" s="15">
        <v>0</v>
      </c>
      <c r="AC243" s="15">
        <v>0</v>
      </c>
      <c r="AD243" s="15">
        <v>0</v>
      </c>
      <c r="AE243" s="15">
        <v>0</v>
      </c>
      <c r="AF243" s="15">
        <v>0</v>
      </c>
      <c r="AG243" s="15">
        <v>0</v>
      </c>
      <c r="AH243" s="15">
        <v>0</v>
      </c>
      <c r="AI243" s="15">
        <v>0</v>
      </c>
      <c r="AJ243" s="15">
        <v>0</v>
      </c>
      <c r="AK243" s="15">
        <v>0</v>
      </c>
      <c r="AL243" s="15">
        <v>0</v>
      </c>
      <c r="AM243" s="15">
        <v>0</v>
      </c>
      <c r="AN243" s="15">
        <v>0</v>
      </c>
      <c r="AO243" s="15">
        <v>0</v>
      </c>
      <c r="AP243" s="15">
        <v>0</v>
      </c>
      <c r="AQ243" s="15">
        <v>0</v>
      </c>
      <c r="AR243" s="15">
        <v>0</v>
      </c>
      <c r="AS243" s="15">
        <v>0</v>
      </c>
      <c r="AT243" s="15">
        <v>0</v>
      </c>
      <c r="AU243" s="15">
        <v>0</v>
      </c>
      <c r="AV243" s="15">
        <v>0</v>
      </c>
      <c r="AW243" s="15">
        <v>0</v>
      </c>
      <c r="AX243" s="15">
        <v>0</v>
      </c>
      <c r="AY243" s="15">
        <v>0</v>
      </c>
    </row>
    <row r="244" spans="1:51">
      <c r="A244" s="1">
        <v>2564</v>
      </c>
      <c r="B244" s="1" t="s">
        <v>1764</v>
      </c>
      <c r="C244" s="1">
        <v>4</v>
      </c>
      <c r="D244" s="1" t="s">
        <v>1765</v>
      </c>
      <c r="E244" s="1" t="s">
        <v>736</v>
      </c>
      <c r="F244" s="1">
        <v>5</v>
      </c>
      <c r="G244" s="1" t="s">
        <v>272</v>
      </c>
      <c r="H244" s="1">
        <v>0</v>
      </c>
      <c r="I244" s="1" t="s">
        <v>737</v>
      </c>
      <c r="J244" s="15">
        <v>0</v>
      </c>
      <c r="K244" s="15">
        <v>0</v>
      </c>
      <c r="L244" s="15">
        <v>0</v>
      </c>
      <c r="M244" s="15">
        <v>0</v>
      </c>
      <c r="N244" s="15">
        <v>0</v>
      </c>
      <c r="O244" s="15">
        <v>0</v>
      </c>
      <c r="P244" s="15">
        <v>0</v>
      </c>
      <c r="Q244" s="15">
        <v>0</v>
      </c>
      <c r="R244" s="15">
        <v>0</v>
      </c>
      <c r="S244" s="15">
        <v>0</v>
      </c>
      <c r="T244" s="15">
        <v>0</v>
      </c>
      <c r="U244" s="15">
        <v>0</v>
      </c>
      <c r="V244" s="15">
        <v>0</v>
      </c>
      <c r="W244" s="15">
        <v>0</v>
      </c>
      <c r="X244" s="15">
        <v>0</v>
      </c>
      <c r="Y244" s="15">
        <v>0</v>
      </c>
      <c r="Z244" s="15">
        <v>0</v>
      </c>
      <c r="AA244" s="15">
        <v>0</v>
      </c>
      <c r="AB244" s="15">
        <v>0</v>
      </c>
      <c r="AC244" s="15">
        <v>0</v>
      </c>
      <c r="AD244" s="15">
        <v>0</v>
      </c>
      <c r="AE244" s="15">
        <v>0</v>
      </c>
      <c r="AF244" s="15">
        <v>0</v>
      </c>
      <c r="AG244" s="15">
        <v>0</v>
      </c>
      <c r="AH244" s="15">
        <v>0</v>
      </c>
      <c r="AI244" s="15">
        <v>0</v>
      </c>
      <c r="AJ244" s="15">
        <v>0</v>
      </c>
      <c r="AK244" s="15">
        <v>0</v>
      </c>
      <c r="AL244" s="15">
        <v>0</v>
      </c>
      <c r="AM244" s="15">
        <v>0</v>
      </c>
      <c r="AN244" s="15">
        <v>0</v>
      </c>
      <c r="AO244" s="15">
        <v>0</v>
      </c>
      <c r="AP244" s="15">
        <v>0</v>
      </c>
      <c r="AQ244" s="15">
        <v>0</v>
      </c>
      <c r="AR244" s="15">
        <v>0</v>
      </c>
      <c r="AS244" s="15">
        <v>0</v>
      </c>
      <c r="AT244" s="15">
        <v>0</v>
      </c>
      <c r="AU244" s="15">
        <v>0</v>
      </c>
      <c r="AV244" s="15">
        <v>0</v>
      </c>
      <c r="AW244" s="15">
        <v>0</v>
      </c>
      <c r="AX244" s="15">
        <v>0</v>
      </c>
      <c r="AY244" s="15">
        <v>0</v>
      </c>
    </row>
    <row r="245" spans="1:51">
      <c r="A245" s="1">
        <v>2575</v>
      </c>
      <c r="B245" s="1" t="s">
        <v>1764</v>
      </c>
      <c r="C245" s="1">
        <v>4</v>
      </c>
      <c r="D245" s="1" t="s">
        <v>1765</v>
      </c>
      <c r="E245" s="1" t="s">
        <v>738</v>
      </c>
      <c r="F245" s="1">
        <v>5</v>
      </c>
      <c r="G245" s="1" t="s">
        <v>272</v>
      </c>
      <c r="H245" s="1">
        <v>0</v>
      </c>
      <c r="I245" s="1" t="s">
        <v>739</v>
      </c>
      <c r="J245" s="15">
        <v>1</v>
      </c>
      <c r="K245" s="15">
        <v>11</v>
      </c>
      <c r="L245" s="15">
        <v>7</v>
      </c>
      <c r="M245" s="15">
        <v>4</v>
      </c>
      <c r="N245" s="15">
        <v>6</v>
      </c>
      <c r="O245" s="15">
        <v>5</v>
      </c>
      <c r="P245" s="15">
        <v>1</v>
      </c>
      <c r="Q245" s="15">
        <v>0</v>
      </c>
      <c r="R245" s="15">
        <v>0</v>
      </c>
      <c r="S245" s="15">
        <v>0</v>
      </c>
      <c r="T245" s="15">
        <v>0</v>
      </c>
      <c r="U245" s="15">
        <v>0</v>
      </c>
      <c r="V245" s="15">
        <v>0</v>
      </c>
      <c r="W245" s="15">
        <v>0</v>
      </c>
      <c r="X245" s="15">
        <v>1</v>
      </c>
      <c r="Y245" s="15">
        <v>11</v>
      </c>
      <c r="Z245" s="15">
        <v>7</v>
      </c>
      <c r="AA245" s="15">
        <v>4</v>
      </c>
      <c r="AB245" s="15">
        <v>6</v>
      </c>
      <c r="AC245" s="15">
        <v>5</v>
      </c>
      <c r="AD245" s="15">
        <v>1</v>
      </c>
      <c r="AE245" s="15">
        <v>1</v>
      </c>
      <c r="AF245" s="15">
        <v>11</v>
      </c>
      <c r="AG245" s="15">
        <v>7</v>
      </c>
      <c r="AH245" s="15">
        <v>4</v>
      </c>
      <c r="AI245" s="15">
        <v>6</v>
      </c>
      <c r="AJ245" s="15">
        <v>5</v>
      </c>
      <c r="AK245" s="15">
        <v>1</v>
      </c>
      <c r="AL245" s="15">
        <v>0</v>
      </c>
      <c r="AM245" s="15">
        <v>0</v>
      </c>
      <c r="AN245" s="15">
        <v>0</v>
      </c>
      <c r="AO245" s="15">
        <v>0</v>
      </c>
      <c r="AP245" s="15">
        <v>0</v>
      </c>
      <c r="AQ245" s="15">
        <v>0</v>
      </c>
      <c r="AR245" s="15">
        <v>0</v>
      </c>
      <c r="AS245" s="15">
        <v>0</v>
      </c>
      <c r="AT245" s="15">
        <v>0</v>
      </c>
      <c r="AU245" s="15">
        <v>0</v>
      </c>
      <c r="AV245" s="15">
        <v>0</v>
      </c>
      <c r="AW245" s="15">
        <v>0</v>
      </c>
      <c r="AX245" s="15">
        <v>0</v>
      </c>
      <c r="AY245" s="15">
        <v>0</v>
      </c>
    </row>
    <row r="246" spans="1:51">
      <c r="A246" s="1">
        <v>2586</v>
      </c>
      <c r="B246" s="1" t="s">
        <v>1764</v>
      </c>
      <c r="C246" s="1">
        <v>4</v>
      </c>
      <c r="D246" s="1" t="s">
        <v>1765</v>
      </c>
      <c r="E246" s="1" t="s">
        <v>740</v>
      </c>
      <c r="F246" s="1">
        <v>5</v>
      </c>
      <c r="G246" s="1" t="s">
        <v>272</v>
      </c>
      <c r="H246" s="1">
        <v>0</v>
      </c>
      <c r="I246" s="1" t="s">
        <v>741</v>
      </c>
      <c r="J246" s="15">
        <v>1</v>
      </c>
      <c r="K246" s="15">
        <v>134</v>
      </c>
      <c r="L246" s="15">
        <v>107</v>
      </c>
      <c r="M246" s="15">
        <v>27</v>
      </c>
      <c r="N246" s="15">
        <v>134</v>
      </c>
      <c r="O246" s="15">
        <v>107</v>
      </c>
      <c r="P246" s="15">
        <v>27</v>
      </c>
      <c r="Q246" s="15">
        <v>0</v>
      </c>
      <c r="R246" s="15">
        <v>0</v>
      </c>
      <c r="S246" s="15">
        <v>0</v>
      </c>
      <c r="T246" s="15">
        <v>0</v>
      </c>
      <c r="U246" s="15">
        <v>0</v>
      </c>
      <c r="V246" s="15">
        <v>0</v>
      </c>
      <c r="W246" s="15">
        <v>0</v>
      </c>
      <c r="X246" s="15">
        <v>1</v>
      </c>
      <c r="Y246" s="15">
        <v>134</v>
      </c>
      <c r="Z246" s="15">
        <v>107</v>
      </c>
      <c r="AA246" s="15">
        <v>27</v>
      </c>
      <c r="AB246" s="15">
        <v>134</v>
      </c>
      <c r="AC246" s="15">
        <v>107</v>
      </c>
      <c r="AD246" s="15">
        <v>27</v>
      </c>
      <c r="AE246" s="15">
        <v>1</v>
      </c>
      <c r="AF246" s="15">
        <v>134</v>
      </c>
      <c r="AG246" s="15">
        <v>107</v>
      </c>
      <c r="AH246" s="15">
        <v>27</v>
      </c>
      <c r="AI246" s="15">
        <v>134</v>
      </c>
      <c r="AJ246" s="15">
        <v>107</v>
      </c>
      <c r="AK246" s="15">
        <v>27</v>
      </c>
      <c r="AL246" s="15">
        <v>0</v>
      </c>
      <c r="AM246" s="15">
        <v>0</v>
      </c>
      <c r="AN246" s="15">
        <v>0</v>
      </c>
      <c r="AO246" s="15">
        <v>0</v>
      </c>
      <c r="AP246" s="15">
        <v>0</v>
      </c>
      <c r="AQ246" s="15">
        <v>0</v>
      </c>
      <c r="AR246" s="15">
        <v>0</v>
      </c>
      <c r="AS246" s="15">
        <v>0</v>
      </c>
      <c r="AT246" s="15">
        <v>0</v>
      </c>
      <c r="AU246" s="15">
        <v>0</v>
      </c>
      <c r="AV246" s="15">
        <v>0</v>
      </c>
      <c r="AW246" s="15">
        <v>0</v>
      </c>
      <c r="AX246" s="15">
        <v>0</v>
      </c>
      <c r="AY246" s="15">
        <v>0</v>
      </c>
    </row>
    <row r="247" spans="1:51">
      <c r="A247" s="1">
        <v>2597</v>
      </c>
      <c r="B247" s="1" t="s">
        <v>1764</v>
      </c>
      <c r="C247" s="1">
        <v>4</v>
      </c>
      <c r="D247" s="1" t="s">
        <v>1765</v>
      </c>
      <c r="E247" s="1" t="s">
        <v>742</v>
      </c>
      <c r="F247" s="1">
        <v>5</v>
      </c>
      <c r="G247" s="1" t="s">
        <v>272</v>
      </c>
      <c r="H247" s="1">
        <v>0</v>
      </c>
      <c r="I247" s="1" t="s">
        <v>743</v>
      </c>
      <c r="J247" s="15">
        <v>3</v>
      </c>
      <c r="K247" s="15">
        <v>25</v>
      </c>
      <c r="L247" s="15">
        <v>7</v>
      </c>
      <c r="M247" s="15">
        <v>9</v>
      </c>
      <c r="N247" s="15">
        <v>25</v>
      </c>
      <c r="O247" s="15">
        <v>7</v>
      </c>
      <c r="P247" s="15">
        <v>9</v>
      </c>
      <c r="Q247" s="15">
        <v>0</v>
      </c>
      <c r="R247" s="15">
        <v>0</v>
      </c>
      <c r="S247" s="15">
        <v>0</v>
      </c>
      <c r="T247" s="15">
        <v>0</v>
      </c>
      <c r="U247" s="15">
        <v>0</v>
      </c>
      <c r="V247" s="15">
        <v>0</v>
      </c>
      <c r="W247" s="15">
        <v>0</v>
      </c>
      <c r="X247" s="15">
        <v>3</v>
      </c>
      <c r="Y247" s="15">
        <v>25</v>
      </c>
      <c r="Z247" s="15">
        <v>7</v>
      </c>
      <c r="AA247" s="15">
        <v>9</v>
      </c>
      <c r="AB247" s="15">
        <v>25</v>
      </c>
      <c r="AC247" s="15">
        <v>7</v>
      </c>
      <c r="AD247" s="15">
        <v>9</v>
      </c>
      <c r="AE247" s="15">
        <v>3</v>
      </c>
      <c r="AF247" s="15">
        <v>25</v>
      </c>
      <c r="AG247" s="15">
        <v>7</v>
      </c>
      <c r="AH247" s="15">
        <v>9</v>
      </c>
      <c r="AI247" s="15">
        <v>25</v>
      </c>
      <c r="AJ247" s="15">
        <v>7</v>
      </c>
      <c r="AK247" s="15">
        <v>9</v>
      </c>
      <c r="AL247" s="15">
        <v>0</v>
      </c>
      <c r="AM247" s="15">
        <v>0</v>
      </c>
      <c r="AN247" s="15">
        <v>0</v>
      </c>
      <c r="AO247" s="15">
        <v>0</v>
      </c>
      <c r="AP247" s="15">
        <v>0</v>
      </c>
      <c r="AQ247" s="15">
        <v>0</v>
      </c>
      <c r="AR247" s="15">
        <v>0</v>
      </c>
      <c r="AS247" s="15">
        <v>0</v>
      </c>
      <c r="AT247" s="15">
        <v>0</v>
      </c>
      <c r="AU247" s="15">
        <v>0</v>
      </c>
      <c r="AV247" s="15">
        <v>0</v>
      </c>
      <c r="AW247" s="15">
        <v>0</v>
      </c>
      <c r="AX247" s="15">
        <v>0</v>
      </c>
      <c r="AY247" s="15">
        <v>0</v>
      </c>
    </row>
    <row r="248" spans="1:51">
      <c r="A248" s="1">
        <v>2608</v>
      </c>
      <c r="B248" s="1" t="s">
        <v>1764</v>
      </c>
      <c r="C248" s="1">
        <v>4</v>
      </c>
      <c r="D248" s="1" t="s">
        <v>1765</v>
      </c>
      <c r="E248" s="1" t="s">
        <v>744</v>
      </c>
      <c r="F248" s="1">
        <v>5</v>
      </c>
      <c r="G248" s="1" t="s">
        <v>272</v>
      </c>
      <c r="H248" s="1">
        <v>0</v>
      </c>
      <c r="I248" s="1" t="s">
        <v>745</v>
      </c>
      <c r="J248" s="15">
        <v>4</v>
      </c>
      <c r="K248" s="15">
        <v>206</v>
      </c>
      <c r="L248" s="15">
        <v>161</v>
      </c>
      <c r="M248" s="15">
        <v>45</v>
      </c>
      <c r="N248" s="15">
        <v>199</v>
      </c>
      <c r="O248" s="15">
        <v>154</v>
      </c>
      <c r="P248" s="15">
        <v>45</v>
      </c>
      <c r="Q248" s="15">
        <v>0</v>
      </c>
      <c r="R248" s="15">
        <v>0</v>
      </c>
      <c r="S248" s="15">
        <v>0</v>
      </c>
      <c r="T248" s="15">
        <v>0</v>
      </c>
      <c r="U248" s="15">
        <v>0</v>
      </c>
      <c r="V248" s="15">
        <v>0</v>
      </c>
      <c r="W248" s="15">
        <v>0</v>
      </c>
      <c r="X248" s="15">
        <v>4</v>
      </c>
      <c r="Y248" s="15">
        <v>206</v>
      </c>
      <c r="Z248" s="15">
        <v>161</v>
      </c>
      <c r="AA248" s="15">
        <v>45</v>
      </c>
      <c r="AB248" s="15">
        <v>199</v>
      </c>
      <c r="AC248" s="15">
        <v>154</v>
      </c>
      <c r="AD248" s="15">
        <v>45</v>
      </c>
      <c r="AE248" s="15">
        <v>4</v>
      </c>
      <c r="AF248" s="15">
        <v>206</v>
      </c>
      <c r="AG248" s="15">
        <v>161</v>
      </c>
      <c r="AH248" s="15">
        <v>45</v>
      </c>
      <c r="AI248" s="15">
        <v>199</v>
      </c>
      <c r="AJ248" s="15">
        <v>154</v>
      </c>
      <c r="AK248" s="15">
        <v>45</v>
      </c>
      <c r="AL248" s="15">
        <v>0</v>
      </c>
      <c r="AM248" s="15">
        <v>0</v>
      </c>
      <c r="AN248" s="15">
        <v>0</v>
      </c>
      <c r="AO248" s="15">
        <v>0</v>
      </c>
      <c r="AP248" s="15">
        <v>0</v>
      </c>
      <c r="AQ248" s="15">
        <v>0</v>
      </c>
      <c r="AR248" s="15">
        <v>0</v>
      </c>
      <c r="AS248" s="15">
        <v>0</v>
      </c>
      <c r="AT248" s="15">
        <v>0</v>
      </c>
      <c r="AU248" s="15">
        <v>0</v>
      </c>
      <c r="AV248" s="15">
        <v>0</v>
      </c>
      <c r="AW248" s="15">
        <v>0</v>
      </c>
      <c r="AX248" s="15">
        <v>0</v>
      </c>
      <c r="AY248" s="15">
        <v>0</v>
      </c>
    </row>
    <row r="249" spans="1:51">
      <c r="A249" s="1">
        <v>2619</v>
      </c>
      <c r="B249" s="1" t="s">
        <v>1764</v>
      </c>
      <c r="C249" s="1">
        <v>4</v>
      </c>
      <c r="D249" s="1" t="s">
        <v>1765</v>
      </c>
      <c r="E249" s="1" t="s">
        <v>746</v>
      </c>
      <c r="F249" s="1">
        <v>5</v>
      </c>
      <c r="G249" s="1" t="s">
        <v>272</v>
      </c>
      <c r="H249" s="1">
        <v>0</v>
      </c>
      <c r="I249" s="1" t="s">
        <v>747</v>
      </c>
      <c r="J249" s="15">
        <v>1</v>
      </c>
      <c r="K249" s="15">
        <v>2</v>
      </c>
      <c r="L249" s="15">
        <v>1</v>
      </c>
      <c r="M249" s="15">
        <v>1</v>
      </c>
      <c r="N249" s="15">
        <v>0</v>
      </c>
      <c r="O249" s="15">
        <v>0</v>
      </c>
      <c r="P249" s="15">
        <v>0</v>
      </c>
      <c r="Q249" s="15">
        <v>0</v>
      </c>
      <c r="R249" s="15">
        <v>0</v>
      </c>
      <c r="S249" s="15">
        <v>0</v>
      </c>
      <c r="T249" s="15">
        <v>0</v>
      </c>
      <c r="U249" s="15">
        <v>0</v>
      </c>
      <c r="V249" s="15">
        <v>0</v>
      </c>
      <c r="W249" s="15">
        <v>0</v>
      </c>
      <c r="X249" s="15">
        <v>1</v>
      </c>
      <c r="Y249" s="15">
        <v>2</v>
      </c>
      <c r="Z249" s="15">
        <v>1</v>
      </c>
      <c r="AA249" s="15">
        <v>1</v>
      </c>
      <c r="AB249" s="15">
        <v>0</v>
      </c>
      <c r="AC249" s="15">
        <v>0</v>
      </c>
      <c r="AD249" s="15">
        <v>0</v>
      </c>
      <c r="AE249" s="15">
        <v>1</v>
      </c>
      <c r="AF249" s="15">
        <v>2</v>
      </c>
      <c r="AG249" s="15">
        <v>1</v>
      </c>
      <c r="AH249" s="15">
        <v>1</v>
      </c>
      <c r="AI249" s="15">
        <v>0</v>
      </c>
      <c r="AJ249" s="15">
        <v>0</v>
      </c>
      <c r="AK249" s="15">
        <v>0</v>
      </c>
      <c r="AL249" s="15">
        <v>0</v>
      </c>
      <c r="AM249" s="15">
        <v>0</v>
      </c>
      <c r="AN249" s="15">
        <v>0</v>
      </c>
      <c r="AO249" s="15">
        <v>0</v>
      </c>
      <c r="AP249" s="15">
        <v>0</v>
      </c>
      <c r="AQ249" s="15">
        <v>0</v>
      </c>
      <c r="AR249" s="15">
        <v>0</v>
      </c>
      <c r="AS249" s="15">
        <v>0</v>
      </c>
      <c r="AT249" s="15">
        <v>0</v>
      </c>
      <c r="AU249" s="15">
        <v>0</v>
      </c>
      <c r="AV249" s="15">
        <v>0</v>
      </c>
      <c r="AW249" s="15">
        <v>0</v>
      </c>
      <c r="AX249" s="15">
        <v>0</v>
      </c>
      <c r="AY249" s="15">
        <v>0</v>
      </c>
    </row>
    <row r="250" spans="1:51">
      <c r="A250" s="1">
        <v>2630</v>
      </c>
      <c r="B250" s="1" t="s">
        <v>1764</v>
      </c>
      <c r="C250" s="1">
        <v>4</v>
      </c>
      <c r="D250" s="1" t="s">
        <v>1765</v>
      </c>
      <c r="E250" s="1" t="s">
        <v>748</v>
      </c>
      <c r="F250" s="1">
        <v>5</v>
      </c>
      <c r="G250" s="1" t="s">
        <v>272</v>
      </c>
      <c r="H250" s="1">
        <v>0</v>
      </c>
      <c r="I250" s="1" t="s">
        <v>749</v>
      </c>
      <c r="J250" s="15">
        <v>0</v>
      </c>
      <c r="K250" s="15">
        <v>0</v>
      </c>
      <c r="L250" s="15">
        <v>0</v>
      </c>
      <c r="M250" s="15">
        <v>0</v>
      </c>
      <c r="N250" s="15">
        <v>0</v>
      </c>
      <c r="O250" s="15">
        <v>0</v>
      </c>
      <c r="P250" s="15">
        <v>0</v>
      </c>
      <c r="Q250" s="15">
        <v>0</v>
      </c>
      <c r="R250" s="15">
        <v>0</v>
      </c>
      <c r="S250" s="15">
        <v>0</v>
      </c>
      <c r="T250" s="15">
        <v>0</v>
      </c>
      <c r="U250" s="15">
        <v>0</v>
      </c>
      <c r="V250" s="15">
        <v>0</v>
      </c>
      <c r="W250" s="15">
        <v>0</v>
      </c>
      <c r="X250" s="15">
        <v>0</v>
      </c>
      <c r="Y250" s="15">
        <v>0</v>
      </c>
      <c r="Z250" s="15">
        <v>0</v>
      </c>
      <c r="AA250" s="15">
        <v>0</v>
      </c>
      <c r="AB250" s="15">
        <v>0</v>
      </c>
      <c r="AC250" s="15">
        <v>0</v>
      </c>
      <c r="AD250" s="15">
        <v>0</v>
      </c>
      <c r="AE250" s="15">
        <v>0</v>
      </c>
      <c r="AF250" s="15">
        <v>0</v>
      </c>
      <c r="AG250" s="15">
        <v>0</v>
      </c>
      <c r="AH250" s="15">
        <v>0</v>
      </c>
      <c r="AI250" s="15">
        <v>0</v>
      </c>
      <c r="AJ250" s="15">
        <v>0</v>
      </c>
      <c r="AK250" s="15">
        <v>0</v>
      </c>
      <c r="AL250" s="15">
        <v>0</v>
      </c>
      <c r="AM250" s="15">
        <v>0</v>
      </c>
      <c r="AN250" s="15">
        <v>0</v>
      </c>
      <c r="AO250" s="15">
        <v>0</v>
      </c>
      <c r="AP250" s="15">
        <v>0</v>
      </c>
      <c r="AQ250" s="15">
        <v>0</v>
      </c>
      <c r="AR250" s="15">
        <v>0</v>
      </c>
      <c r="AS250" s="15">
        <v>0</v>
      </c>
      <c r="AT250" s="15">
        <v>0</v>
      </c>
      <c r="AU250" s="15">
        <v>0</v>
      </c>
      <c r="AV250" s="15">
        <v>0</v>
      </c>
      <c r="AW250" s="15">
        <v>0</v>
      </c>
      <c r="AX250" s="15">
        <v>0</v>
      </c>
      <c r="AY250" s="15">
        <v>0</v>
      </c>
    </row>
    <row r="251" spans="1:51">
      <c r="A251" s="1">
        <v>2641</v>
      </c>
      <c r="B251" s="1" t="s">
        <v>1764</v>
      </c>
      <c r="C251" s="1">
        <v>4</v>
      </c>
      <c r="D251" s="1" t="s">
        <v>1765</v>
      </c>
      <c r="E251" s="1" t="s">
        <v>750</v>
      </c>
      <c r="F251" s="1">
        <v>5</v>
      </c>
      <c r="G251" s="1" t="s">
        <v>272</v>
      </c>
      <c r="H251" s="1">
        <v>0</v>
      </c>
      <c r="I251" s="1" t="s">
        <v>751</v>
      </c>
      <c r="J251" s="15">
        <v>0</v>
      </c>
      <c r="K251" s="15">
        <v>0</v>
      </c>
      <c r="L251" s="15">
        <v>0</v>
      </c>
      <c r="M251" s="15">
        <v>0</v>
      </c>
      <c r="N251" s="15">
        <v>0</v>
      </c>
      <c r="O251" s="15">
        <v>0</v>
      </c>
      <c r="P251" s="15">
        <v>0</v>
      </c>
      <c r="Q251" s="15">
        <v>0</v>
      </c>
      <c r="R251" s="15">
        <v>0</v>
      </c>
      <c r="S251" s="15">
        <v>0</v>
      </c>
      <c r="T251" s="15">
        <v>0</v>
      </c>
      <c r="U251" s="15">
        <v>0</v>
      </c>
      <c r="V251" s="15">
        <v>0</v>
      </c>
      <c r="W251" s="15">
        <v>0</v>
      </c>
      <c r="X251" s="15">
        <v>0</v>
      </c>
      <c r="Y251" s="15">
        <v>0</v>
      </c>
      <c r="Z251" s="15">
        <v>0</v>
      </c>
      <c r="AA251" s="15">
        <v>0</v>
      </c>
      <c r="AB251" s="15">
        <v>0</v>
      </c>
      <c r="AC251" s="15">
        <v>0</v>
      </c>
      <c r="AD251" s="15">
        <v>0</v>
      </c>
      <c r="AE251" s="15">
        <v>0</v>
      </c>
      <c r="AF251" s="15">
        <v>0</v>
      </c>
      <c r="AG251" s="15">
        <v>0</v>
      </c>
      <c r="AH251" s="15">
        <v>0</v>
      </c>
      <c r="AI251" s="15">
        <v>0</v>
      </c>
      <c r="AJ251" s="15">
        <v>0</v>
      </c>
      <c r="AK251" s="15">
        <v>0</v>
      </c>
      <c r="AL251" s="15">
        <v>0</v>
      </c>
      <c r="AM251" s="15">
        <v>0</v>
      </c>
      <c r="AN251" s="15">
        <v>0</v>
      </c>
      <c r="AO251" s="15">
        <v>0</v>
      </c>
      <c r="AP251" s="15">
        <v>0</v>
      </c>
      <c r="AQ251" s="15">
        <v>0</v>
      </c>
      <c r="AR251" s="15">
        <v>0</v>
      </c>
      <c r="AS251" s="15">
        <v>0</v>
      </c>
      <c r="AT251" s="15">
        <v>0</v>
      </c>
      <c r="AU251" s="15">
        <v>0</v>
      </c>
      <c r="AV251" s="15">
        <v>0</v>
      </c>
      <c r="AW251" s="15">
        <v>0</v>
      </c>
      <c r="AX251" s="15">
        <v>0</v>
      </c>
      <c r="AY251" s="15">
        <v>0</v>
      </c>
    </row>
    <row r="252" spans="1:51">
      <c r="A252" s="1">
        <v>2652</v>
      </c>
      <c r="B252" s="1" t="s">
        <v>1764</v>
      </c>
      <c r="C252" s="1">
        <v>4</v>
      </c>
      <c r="D252" s="1" t="s">
        <v>1765</v>
      </c>
      <c r="E252" s="1" t="s">
        <v>752</v>
      </c>
      <c r="F252" s="1">
        <v>4</v>
      </c>
      <c r="G252" s="1" t="s">
        <v>272</v>
      </c>
      <c r="H252" s="1">
        <v>0</v>
      </c>
      <c r="I252" s="1" t="s">
        <v>753</v>
      </c>
      <c r="J252" s="15">
        <v>0</v>
      </c>
      <c r="K252" s="15">
        <v>0</v>
      </c>
      <c r="L252" s="15">
        <v>0</v>
      </c>
      <c r="M252" s="15">
        <v>0</v>
      </c>
      <c r="N252" s="15">
        <v>0</v>
      </c>
      <c r="O252" s="15">
        <v>0</v>
      </c>
      <c r="P252" s="15">
        <v>0</v>
      </c>
      <c r="Q252" s="15">
        <v>0</v>
      </c>
      <c r="R252" s="15">
        <v>0</v>
      </c>
      <c r="S252" s="15">
        <v>0</v>
      </c>
      <c r="T252" s="15">
        <v>0</v>
      </c>
      <c r="U252" s="15">
        <v>0</v>
      </c>
      <c r="V252" s="15">
        <v>0</v>
      </c>
      <c r="W252" s="15">
        <v>0</v>
      </c>
      <c r="X252" s="15">
        <v>0</v>
      </c>
      <c r="Y252" s="15">
        <v>0</v>
      </c>
      <c r="Z252" s="15">
        <v>0</v>
      </c>
      <c r="AA252" s="15">
        <v>0</v>
      </c>
      <c r="AB252" s="15">
        <v>0</v>
      </c>
      <c r="AC252" s="15">
        <v>0</v>
      </c>
      <c r="AD252" s="15">
        <v>0</v>
      </c>
      <c r="AE252" s="15">
        <v>0</v>
      </c>
      <c r="AF252" s="15">
        <v>0</v>
      </c>
      <c r="AG252" s="15">
        <v>0</v>
      </c>
      <c r="AH252" s="15">
        <v>0</v>
      </c>
      <c r="AI252" s="15">
        <v>0</v>
      </c>
      <c r="AJ252" s="15">
        <v>0</v>
      </c>
      <c r="AK252" s="15">
        <v>0</v>
      </c>
      <c r="AL252" s="15">
        <v>0</v>
      </c>
      <c r="AM252" s="15">
        <v>0</v>
      </c>
      <c r="AN252" s="15">
        <v>0</v>
      </c>
      <c r="AO252" s="15">
        <v>0</v>
      </c>
      <c r="AP252" s="15">
        <v>0</v>
      </c>
      <c r="AQ252" s="15">
        <v>0</v>
      </c>
      <c r="AR252" s="15">
        <v>0</v>
      </c>
      <c r="AS252" s="15">
        <v>0</v>
      </c>
      <c r="AT252" s="15">
        <v>0</v>
      </c>
      <c r="AU252" s="15">
        <v>0</v>
      </c>
      <c r="AV252" s="15">
        <v>0</v>
      </c>
      <c r="AW252" s="15">
        <v>0</v>
      </c>
      <c r="AX252" s="15">
        <v>0</v>
      </c>
      <c r="AY252" s="15">
        <v>0</v>
      </c>
    </row>
    <row r="253" spans="1:51">
      <c r="A253" s="1">
        <v>2663</v>
      </c>
      <c r="B253" s="1" t="s">
        <v>1764</v>
      </c>
      <c r="C253" s="1">
        <v>4</v>
      </c>
      <c r="D253" s="1" t="s">
        <v>1765</v>
      </c>
      <c r="E253" s="1" t="s">
        <v>754</v>
      </c>
      <c r="F253" s="1">
        <v>5</v>
      </c>
      <c r="G253" s="1" t="s">
        <v>272</v>
      </c>
      <c r="H253" s="1">
        <v>0</v>
      </c>
      <c r="I253" s="1" t="s">
        <v>755</v>
      </c>
      <c r="J253" s="15">
        <v>0</v>
      </c>
      <c r="K253" s="15">
        <v>0</v>
      </c>
      <c r="L253" s="15">
        <v>0</v>
      </c>
      <c r="M253" s="15">
        <v>0</v>
      </c>
      <c r="N253" s="15">
        <v>0</v>
      </c>
      <c r="O253" s="15">
        <v>0</v>
      </c>
      <c r="P253" s="15">
        <v>0</v>
      </c>
      <c r="Q253" s="15">
        <v>0</v>
      </c>
      <c r="R253" s="15">
        <v>0</v>
      </c>
      <c r="S253" s="15">
        <v>0</v>
      </c>
      <c r="T253" s="15">
        <v>0</v>
      </c>
      <c r="U253" s="15">
        <v>0</v>
      </c>
      <c r="V253" s="15">
        <v>0</v>
      </c>
      <c r="W253" s="15">
        <v>0</v>
      </c>
      <c r="X253" s="15">
        <v>0</v>
      </c>
      <c r="Y253" s="15">
        <v>0</v>
      </c>
      <c r="Z253" s="15">
        <v>0</v>
      </c>
      <c r="AA253" s="15">
        <v>0</v>
      </c>
      <c r="AB253" s="15">
        <v>0</v>
      </c>
      <c r="AC253" s="15">
        <v>0</v>
      </c>
      <c r="AD253" s="15">
        <v>0</v>
      </c>
      <c r="AE253" s="15">
        <v>0</v>
      </c>
      <c r="AF253" s="15">
        <v>0</v>
      </c>
      <c r="AG253" s="15">
        <v>0</v>
      </c>
      <c r="AH253" s="15">
        <v>0</v>
      </c>
      <c r="AI253" s="15">
        <v>0</v>
      </c>
      <c r="AJ253" s="15">
        <v>0</v>
      </c>
      <c r="AK253" s="15">
        <v>0</v>
      </c>
      <c r="AL253" s="15">
        <v>0</v>
      </c>
      <c r="AM253" s="15">
        <v>0</v>
      </c>
      <c r="AN253" s="15">
        <v>0</v>
      </c>
      <c r="AO253" s="15">
        <v>0</v>
      </c>
      <c r="AP253" s="15">
        <v>0</v>
      </c>
      <c r="AQ253" s="15">
        <v>0</v>
      </c>
      <c r="AR253" s="15">
        <v>0</v>
      </c>
      <c r="AS253" s="15">
        <v>0</v>
      </c>
      <c r="AT253" s="15">
        <v>0</v>
      </c>
      <c r="AU253" s="15">
        <v>0</v>
      </c>
      <c r="AV253" s="15">
        <v>0</v>
      </c>
      <c r="AW253" s="15">
        <v>0</v>
      </c>
      <c r="AX253" s="15">
        <v>0</v>
      </c>
      <c r="AY253" s="15">
        <v>0</v>
      </c>
    </row>
    <row r="254" spans="1:51">
      <c r="A254" s="1">
        <v>2674</v>
      </c>
      <c r="B254" s="1" t="s">
        <v>1764</v>
      </c>
      <c r="C254" s="1">
        <v>4</v>
      </c>
      <c r="D254" s="1" t="s">
        <v>1765</v>
      </c>
      <c r="E254" s="1" t="s">
        <v>756</v>
      </c>
      <c r="F254" s="1">
        <v>5</v>
      </c>
      <c r="G254" s="1" t="s">
        <v>272</v>
      </c>
      <c r="H254" s="1">
        <v>0</v>
      </c>
      <c r="I254" s="1" t="s">
        <v>757</v>
      </c>
      <c r="J254" s="15">
        <v>0</v>
      </c>
      <c r="K254" s="15">
        <v>0</v>
      </c>
      <c r="L254" s="15">
        <v>0</v>
      </c>
      <c r="M254" s="15">
        <v>0</v>
      </c>
      <c r="N254" s="15">
        <v>0</v>
      </c>
      <c r="O254" s="15">
        <v>0</v>
      </c>
      <c r="P254" s="15">
        <v>0</v>
      </c>
      <c r="Q254" s="15">
        <v>0</v>
      </c>
      <c r="R254" s="15">
        <v>0</v>
      </c>
      <c r="S254" s="15">
        <v>0</v>
      </c>
      <c r="T254" s="15">
        <v>0</v>
      </c>
      <c r="U254" s="15">
        <v>0</v>
      </c>
      <c r="V254" s="15">
        <v>0</v>
      </c>
      <c r="W254" s="15">
        <v>0</v>
      </c>
      <c r="X254" s="15">
        <v>0</v>
      </c>
      <c r="Y254" s="15">
        <v>0</v>
      </c>
      <c r="Z254" s="15">
        <v>0</v>
      </c>
      <c r="AA254" s="15">
        <v>0</v>
      </c>
      <c r="AB254" s="15">
        <v>0</v>
      </c>
      <c r="AC254" s="15">
        <v>0</v>
      </c>
      <c r="AD254" s="15">
        <v>0</v>
      </c>
      <c r="AE254" s="15">
        <v>0</v>
      </c>
      <c r="AF254" s="15">
        <v>0</v>
      </c>
      <c r="AG254" s="15">
        <v>0</v>
      </c>
      <c r="AH254" s="15">
        <v>0</v>
      </c>
      <c r="AI254" s="15">
        <v>0</v>
      </c>
      <c r="AJ254" s="15">
        <v>0</v>
      </c>
      <c r="AK254" s="15">
        <v>0</v>
      </c>
      <c r="AL254" s="15">
        <v>0</v>
      </c>
      <c r="AM254" s="15">
        <v>0</v>
      </c>
      <c r="AN254" s="15">
        <v>0</v>
      </c>
      <c r="AO254" s="15">
        <v>0</v>
      </c>
      <c r="AP254" s="15">
        <v>0</v>
      </c>
      <c r="AQ254" s="15">
        <v>0</v>
      </c>
      <c r="AR254" s="15">
        <v>0</v>
      </c>
      <c r="AS254" s="15">
        <v>0</v>
      </c>
      <c r="AT254" s="15">
        <v>0</v>
      </c>
      <c r="AU254" s="15">
        <v>0</v>
      </c>
      <c r="AV254" s="15">
        <v>0</v>
      </c>
      <c r="AW254" s="15">
        <v>0</v>
      </c>
      <c r="AX254" s="15">
        <v>0</v>
      </c>
      <c r="AY254" s="15">
        <v>0</v>
      </c>
    </row>
    <row r="255" spans="1:51">
      <c r="A255" s="1">
        <v>2685</v>
      </c>
      <c r="B255" s="1" t="s">
        <v>1764</v>
      </c>
      <c r="C255" s="1">
        <v>4</v>
      </c>
      <c r="D255" s="1" t="s">
        <v>1765</v>
      </c>
      <c r="E255" s="1" t="s">
        <v>758</v>
      </c>
      <c r="F255" s="1">
        <v>5</v>
      </c>
      <c r="G255" s="1" t="s">
        <v>272</v>
      </c>
      <c r="H255" s="1">
        <v>0</v>
      </c>
      <c r="I255" s="1" t="s">
        <v>759</v>
      </c>
      <c r="J255" s="15">
        <v>0</v>
      </c>
      <c r="K255" s="15">
        <v>0</v>
      </c>
      <c r="L255" s="15">
        <v>0</v>
      </c>
      <c r="M255" s="15">
        <v>0</v>
      </c>
      <c r="N255" s="15">
        <v>0</v>
      </c>
      <c r="O255" s="15">
        <v>0</v>
      </c>
      <c r="P255" s="15">
        <v>0</v>
      </c>
      <c r="Q255" s="15">
        <v>0</v>
      </c>
      <c r="R255" s="15">
        <v>0</v>
      </c>
      <c r="S255" s="15">
        <v>0</v>
      </c>
      <c r="T255" s="15">
        <v>0</v>
      </c>
      <c r="U255" s="15">
        <v>0</v>
      </c>
      <c r="V255" s="15">
        <v>0</v>
      </c>
      <c r="W255" s="15">
        <v>0</v>
      </c>
      <c r="X255" s="15">
        <v>0</v>
      </c>
      <c r="Y255" s="15">
        <v>0</v>
      </c>
      <c r="Z255" s="15">
        <v>0</v>
      </c>
      <c r="AA255" s="15">
        <v>0</v>
      </c>
      <c r="AB255" s="15">
        <v>0</v>
      </c>
      <c r="AC255" s="15">
        <v>0</v>
      </c>
      <c r="AD255" s="15">
        <v>0</v>
      </c>
      <c r="AE255" s="15">
        <v>0</v>
      </c>
      <c r="AF255" s="15">
        <v>0</v>
      </c>
      <c r="AG255" s="15">
        <v>0</v>
      </c>
      <c r="AH255" s="15">
        <v>0</v>
      </c>
      <c r="AI255" s="15">
        <v>0</v>
      </c>
      <c r="AJ255" s="15">
        <v>0</v>
      </c>
      <c r="AK255" s="15">
        <v>0</v>
      </c>
      <c r="AL255" s="15">
        <v>0</v>
      </c>
      <c r="AM255" s="15">
        <v>0</v>
      </c>
      <c r="AN255" s="15">
        <v>0</v>
      </c>
      <c r="AO255" s="15">
        <v>0</v>
      </c>
      <c r="AP255" s="15">
        <v>0</v>
      </c>
      <c r="AQ255" s="15">
        <v>0</v>
      </c>
      <c r="AR255" s="15">
        <v>0</v>
      </c>
      <c r="AS255" s="15">
        <v>0</v>
      </c>
      <c r="AT255" s="15">
        <v>0</v>
      </c>
      <c r="AU255" s="15">
        <v>0</v>
      </c>
      <c r="AV255" s="15">
        <v>0</v>
      </c>
      <c r="AW255" s="15">
        <v>0</v>
      </c>
      <c r="AX255" s="15">
        <v>0</v>
      </c>
      <c r="AY255" s="15">
        <v>0</v>
      </c>
    </row>
    <row r="256" spans="1:51">
      <c r="A256" s="1">
        <v>2696</v>
      </c>
      <c r="B256" s="1" t="s">
        <v>1764</v>
      </c>
      <c r="C256" s="1">
        <v>4</v>
      </c>
      <c r="D256" s="1" t="s">
        <v>1765</v>
      </c>
      <c r="E256" s="1" t="s">
        <v>760</v>
      </c>
      <c r="F256" s="1">
        <v>5</v>
      </c>
      <c r="G256" s="1" t="s">
        <v>272</v>
      </c>
      <c r="H256" s="1">
        <v>0</v>
      </c>
      <c r="I256" s="1" t="s">
        <v>761</v>
      </c>
      <c r="J256" s="15">
        <v>0</v>
      </c>
      <c r="K256" s="15">
        <v>0</v>
      </c>
      <c r="L256" s="15">
        <v>0</v>
      </c>
      <c r="M256" s="15">
        <v>0</v>
      </c>
      <c r="N256" s="15">
        <v>0</v>
      </c>
      <c r="O256" s="15">
        <v>0</v>
      </c>
      <c r="P256" s="15">
        <v>0</v>
      </c>
      <c r="Q256" s="15">
        <v>0</v>
      </c>
      <c r="R256" s="15">
        <v>0</v>
      </c>
      <c r="S256" s="15">
        <v>0</v>
      </c>
      <c r="T256" s="15">
        <v>0</v>
      </c>
      <c r="U256" s="15">
        <v>0</v>
      </c>
      <c r="V256" s="15">
        <v>0</v>
      </c>
      <c r="W256" s="15">
        <v>0</v>
      </c>
      <c r="X256" s="15">
        <v>0</v>
      </c>
      <c r="Y256" s="15">
        <v>0</v>
      </c>
      <c r="Z256" s="15">
        <v>0</v>
      </c>
      <c r="AA256" s="15">
        <v>0</v>
      </c>
      <c r="AB256" s="15">
        <v>0</v>
      </c>
      <c r="AC256" s="15">
        <v>0</v>
      </c>
      <c r="AD256" s="15">
        <v>0</v>
      </c>
      <c r="AE256" s="15">
        <v>0</v>
      </c>
      <c r="AF256" s="15">
        <v>0</v>
      </c>
      <c r="AG256" s="15">
        <v>0</v>
      </c>
      <c r="AH256" s="15">
        <v>0</v>
      </c>
      <c r="AI256" s="15">
        <v>0</v>
      </c>
      <c r="AJ256" s="15">
        <v>0</v>
      </c>
      <c r="AK256" s="15">
        <v>0</v>
      </c>
      <c r="AL256" s="15">
        <v>0</v>
      </c>
      <c r="AM256" s="15">
        <v>0</v>
      </c>
      <c r="AN256" s="15">
        <v>0</v>
      </c>
      <c r="AO256" s="15">
        <v>0</v>
      </c>
      <c r="AP256" s="15">
        <v>0</v>
      </c>
      <c r="AQ256" s="15">
        <v>0</v>
      </c>
      <c r="AR256" s="15">
        <v>0</v>
      </c>
      <c r="AS256" s="15">
        <v>0</v>
      </c>
      <c r="AT256" s="15">
        <v>0</v>
      </c>
      <c r="AU256" s="15">
        <v>0</v>
      </c>
      <c r="AV256" s="15">
        <v>0</v>
      </c>
      <c r="AW256" s="15">
        <v>0</v>
      </c>
      <c r="AX256" s="15">
        <v>0</v>
      </c>
      <c r="AY256" s="15">
        <v>0</v>
      </c>
    </row>
    <row r="257" spans="1:51">
      <c r="A257" s="1">
        <v>2707</v>
      </c>
      <c r="B257" s="1" t="s">
        <v>1764</v>
      </c>
      <c r="C257" s="1">
        <v>4</v>
      </c>
      <c r="D257" s="1" t="s">
        <v>1765</v>
      </c>
      <c r="E257" s="1" t="s">
        <v>762</v>
      </c>
      <c r="F257" s="1">
        <v>4</v>
      </c>
      <c r="G257" s="1" t="s">
        <v>272</v>
      </c>
      <c r="H257" s="1">
        <v>0</v>
      </c>
      <c r="I257" s="1" t="s">
        <v>763</v>
      </c>
      <c r="J257" s="15">
        <v>15</v>
      </c>
      <c r="K257" s="15">
        <v>292</v>
      </c>
      <c r="L257" s="15">
        <v>252</v>
      </c>
      <c r="M257" s="15">
        <v>40</v>
      </c>
      <c r="N257" s="15">
        <v>237</v>
      </c>
      <c r="O257" s="15">
        <v>203</v>
      </c>
      <c r="P257" s="15">
        <v>34</v>
      </c>
      <c r="Q257" s="15">
        <v>3</v>
      </c>
      <c r="R257" s="15">
        <v>16</v>
      </c>
      <c r="S257" s="15">
        <v>12</v>
      </c>
      <c r="T257" s="15">
        <v>4</v>
      </c>
      <c r="U257" s="15">
        <v>12</v>
      </c>
      <c r="V257" s="15">
        <v>9</v>
      </c>
      <c r="W257" s="15">
        <v>3</v>
      </c>
      <c r="X257" s="15">
        <v>12</v>
      </c>
      <c r="Y257" s="15">
        <v>276</v>
      </c>
      <c r="Z257" s="15">
        <v>240</v>
      </c>
      <c r="AA257" s="15">
        <v>36</v>
      </c>
      <c r="AB257" s="15">
        <v>225</v>
      </c>
      <c r="AC257" s="15">
        <v>194</v>
      </c>
      <c r="AD257" s="15">
        <v>31</v>
      </c>
      <c r="AE257" s="15">
        <v>12</v>
      </c>
      <c r="AF257" s="15">
        <v>276</v>
      </c>
      <c r="AG257" s="15">
        <v>240</v>
      </c>
      <c r="AH257" s="15">
        <v>36</v>
      </c>
      <c r="AI257" s="15">
        <v>225</v>
      </c>
      <c r="AJ257" s="15">
        <v>194</v>
      </c>
      <c r="AK257" s="15">
        <v>31</v>
      </c>
      <c r="AL257" s="15">
        <v>0</v>
      </c>
      <c r="AM257" s="15">
        <v>0</v>
      </c>
      <c r="AN257" s="15">
        <v>0</v>
      </c>
      <c r="AO257" s="15">
        <v>0</v>
      </c>
      <c r="AP257" s="15">
        <v>0</v>
      </c>
      <c r="AQ257" s="15">
        <v>0</v>
      </c>
      <c r="AR257" s="15">
        <v>0</v>
      </c>
      <c r="AS257" s="15">
        <v>0</v>
      </c>
      <c r="AT257" s="15">
        <v>0</v>
      </c>
      <c r="AU257" s="15">
        <v>0</v>
      </c>
      <c r="AV257" s="15">
        <v>0</v>
      </c>
      <c r="AW257" s="15">
        <v>0</v>
      </c>
      <c r="AX257" s="15">
        <v>0</v>
      </c>
      <c r="AY257" s="15">
        <v>0</v>
      </c>
    </row>
    <row r="258" spans="1:51">
      <c r="A258" s="1">
        <v>2718</v>
      </c>
      <c r="B258" s="1" t="s">
        <v>1764</v>
      </c>
      <c r="C258" s="1">
        <v>4</v>
      </c>
      <c r="D258" s="1" t="s">
        <v>1765</v>
      </c>
      <c r="E258" s="1" t="s">
        <v>764</v>
      </c>
      <c r="F258" s="1">
        <v>5</v>
      </c>
      <c r="G258" s="1" t="s">
        <v>272</v>
      </c>
      <c r="H258" s="1">
        <v>0</v>
      </c>
      <c r="I258" s="1" t="s">
        <v>765</v>
      </c>
      <c r="J258" s="15">
        <v>0</v>
      </c>
      <c r="K258" s="15">
        <v>0</v>
      </c>
      <c r="L258" s="15">
        <v>0</v>
      </c>
      <c r="M258" s="15">
        <v>0</v>
      </c>
      <c r="N258" s="15">
        <v>0</v>
      </c>
      <c r="O258" s="15">
        <v>0</v>
      </c>
      <c r="P258" s="15">
        <v>0</v>
      </c>
      <c r="Q258" s="15">
        <v>0</v>
      </c>
      <c r="R258" s="15">
        <v>0</v>
      </c>
      <c r="S258" s="15">
        <v>0</v>
      </c>
      <c r="T258" s="15">
        <v>0</v>
      </c>
      <c r="U258" s="15">
        <v>0</v>
      </c>
      <c r="V258" s="15">
        <v>0</v>
      </c>
      <c r="W258" s="15">
        <v>0</v>
      </c>
      <c r="X258" s="15">
        <v>0</v>
      </c>
      <c r="Y258" s="15">
        <v>0</v>
      </c>
      <c r="Z258" s="15">
        <v>0</v>
      </c>
      <c r="AA258" s="15">
        <v>0</v>
      </c>
      <c r="AB258" s="15">
        <v>0</v>
      </c>
      <c r="AC258" s="15">
        <v>0</v>
      </c>
      <c r="AD258" s="15">
        <v>0</v>
      </c>
      <c r="AE258" s="15">
        <v>0</v>
      </c>
      <c r="AF258" s="15">
        <v>0</v>
      </c>
      <c r="AG258" s="15">
        <v>0</v>
      </c>
      <c r="AH258" s="15">
        <v>0</v>
      </c>
      <c r="AI258" s="15">
        <v>0</v>
      </c>
      <c r="AJ258" s="15">
        <v>0</v>
      </c>
      <c r="AK258" s="15">
        <v>0</v>
      </c>
      <c r="AL258" s="15">
        <v>0</v>
      </c>
      <c r="AM258" s="15">
        <v>0</v>
      </c>
      <c r="AN258" s="15">
        <v>0</v>
      </c>
      <c r="AO258" s="15">
        <v>0</v>
      </c>
      <c r="AP258" s="15">
        <v>0</v>
      </c>
      <c r="AQ258" s="15">
        <v>0</v>
      </c>
      <c r="AR258" s="15">
        <v>0</v>
      </c>
      <c r="AS258" s="15">
        <v>0</v>
      </c>
      <c r="AT258" s="15">
        <v>0</v>
      </c>
      <c r="AU258" s="15">
        <v>0</v>
      </c>
      <c r="AV258" s="15">
        <v>0</v>
      </c>
      <c r="AW258" s="15">
        <v>0</v>
      </c>
      <c r="AX258" s="15">
        <v>0</v>
      </c>
      <c r="AY258" s="15">
        <v>0</v>
      </c>
    </row>
    <row r="259" spans="1:51">
      <c r="A259" s="1">
        <v>2729</v>
      </c>
      <c r="B259" s="1" t="s">
        <v>1764</v>
      </c>
      <c r="C259" s="1">
        <v>4</v>
      </c>
      <c r="D259" s="1" t="s">
        <v>1765</v>
      </c>
      <c r="E259" s="1" t="s">
        <v>766</v>
      </c>
      <c r="F259" s="1">
        <v>5</v>
      </c>
      <c r="G259" s="1" t="s">
        <v>272</v>
      </c>
      <c r="H259" s="1">
        <v>0</v>
      </c>
      <c r="I259" s="1" t="s">
        <v>767</v>
      </c>
      <c r="J259" s="15">
        <v>0</v>
      </c>
      <c r="K259" s="15">
        <v>0</v>
      </c>
      <c r="L259" s="15">
        <v>0</v>
      </c>
      <c r="M259" s="15">
        <v>0</v>
      </c>
      <c r="N259" s="15">
        <v>0</v>
      </c>
      <c r="O259" s="15">
        <v>0</v>
      </c>
      <c r="P259" s="15">
        <v>0</v>
      </c>
      <c r="Q259" s="15">
        <v>0</v>
      </c>
      <c r="R259" s="15">
        <v>0</v>
      </c>
      <c r="S259" s="15">
        <v>0</v>
      </c>
      <c r="T259" s="15">
        <v>0</v>
      </c>
      <c r="U259" s="15">
        <v>0</v>
      </c>
      <c r="V259" s="15">
        <v>0</v>
      </c>
      <c r="W259" s="15">
        <v>0</v>
      </c>
      <c r="X259" s="15">
        <v>0</v>
      </c>
      <c r="Y259" s="15">
        <v>0</v>
      </c>
      <c r="Z259" s="15">
        <v>0</v>
      </c>
      <c r="AA259" s="15">
        <v>0</v>
      </c>
      <c r="AB259" s="15">
        <v>0</v>
      </c>
      <c r="AC259" s="15">
        <v>0</v>
      </c>
      <c r="AD259" s="15">
        <v>0</v>
      </c>
      <c r="AE259" s="15">
        <v>0</v>
      </c>
      <c r="AF259" s="15">
        <v>0</v>
      </c>
      <c r="AG259" s="15">
        <v>0</v>
      </c>
      <c r="AH259" s="15">
        <v>0</v>
      </c>
      <c r="AI259" s="15">
        <v>0</v>
      </c>
      <c r="AJ259" s="15">
        <v>0</v>
      </c>
      <c r="AK259" s="15">
        <v>0</v>
      </c>
      <c r="AL259" s="15">
        <v>0</v>
      </c>
      <c r="AM259" s="15">
        <v>0</v>
      </c>
      <c r="AN259" s="15">
        <v>0</v>
      </c>
      <c r="AO259" s="15">
        <v>0</v>
      </c>
      <c r="AP259" s="15">
        <v>0</v>
      </c>
      <c r="AQ259" s="15">
        <v>0</v>
      </c>
      <c r="AR259" s="15">
        <v>0</v>
      </c>
      <c r="AS259" s="15">
        <v>0</v>
      </c>
      <c r="AT259" s="15">
        <v>0</v>
      </c>
      <c r="AU259" s="15">
        <v>0</v>
      </c>
      <c r="AV259" s="15">
        <v>0</v>
      </c>
      <c r="AW259" s="15">
        <v>0</v>
      </c>
      <c r="AX259" s="15">
        <v>0</v>
      </c>
      <c r="AY259" s="15">
        <v>0</v>
      </c>
    </row>
    <row r="260" spans="1:51">
      <c r="A260" s="1">
        <v>2740</v>
      </c>
      <c r="B260" s="1" t="s">
        <v>1764</v>
      </c>
      <c r="C260" s="1">
        <v>4</v>
      </c>
      <c r="D260" s="1" t="s">
        <v>1765</v>
      </c>
      <c r="E260" s="1" t="s">
        <v>768</v>
      </c>
      <c r="F260" s="1">
        <v>5</v>
      </c>
      <c r="G260" s="1" t="s">
        <v>272</v>
      </c>
      <c r="H260" s="1">
        <v>0</v>
      </c>
      <c r="I260" s="1" t="s">
        <v>769</v>
      </c>
      <c r="J260" s="15">
        <v>1</v>
      </c>
      <c r="K260" s="15">
        <v>71</v>
      </c>
      <c r="L260" s="15">
        <v>61</v>
      </c>
      <c r="M260" s="15">
        <v>10</v>
      </c>
      <c r="N260" s="15">
        <v>68</v>
      </c>
      <c r="O260" s="15">
        <v>59</v>
      </c>
      <c r="P260" s="15">
        <v>9</v>
      </c>
      <c r="Q260" s="15">
        <v>0</v>
      </c>
      <c r="R260" s="15">
        <v>0</v>
      </c>
      <c r="S260" s="15">
        <v>0</v>
      </c>
      <c r="T260" s="15">
        <v>0</v>
      </c>
      <c r="U260" s="15">
        <v>0</v>
      </c>
      <c r="V260" s="15">
        <v>0</v>
      </c>
      <c r="W260" s="15">
        <v>0</v>
      </c>
      <c r="X260" s="15">
        <v>1</v>
      </c>
      <c r="Y260" s="15">
        <v>71</v>
      </c>
      <c r="Z260" s="15">
        <v>61</v>
      </c>
      <c r="AA260" s="15">
        <v>10</v>
      </c>
      <c r="AB260" s="15">
        <v>68</v>
      </c>
      <c r="AC260" s="15">
        <v>59</v>
      </c>
      <c r="AD260" s="15">
        <v>9</v>
      </c>
      <c r="AE260" s="15">
        <v>1</v>
      </c>
      <c r="AF260" s="15">
        <v>71</v>
      </c>
      <c r="AG260" s="15">
        <v>61</v>
      </c>
      <c r="AH260" s="15">
        <v>10</v>
      </c>
      <c r="AI260" s="15">
        <v>68</v>
      </c>
      <c r="AJ260" s="15">
        <v>59</v>
      </c>
      <c r="AK260" s="15">
        <v>9</v>
      </c>
      <c r="AL260" s="15">
        <v>0</v>
      </c>
      <c r="AM260" s="15">
        <v>0</v>
      </c>
      <c r="AN260" s="15">
        <v>0</v>
      </c>
      <c r="AO260" s="15">
        <v>0</v>
      </c>
      <c r="AP260" s="15">
        <v>0</v>
      </c>
      <c r="AQ260" s="15">
        <v>0</v>
      </c>
      <c r="AR260" s="15">
        <v>0</v>
      </c>
      <c r="AS260" s="15">
        <v>0</v>
      </c>
      <c r="AT260" s="15">
        <v>0</v>
      </c>
      <c r="AU260" s="15">
        <v>0</v>
      </c>
      <c r="AV260" s="15">
        <v>0</v>
      </c>
      <c r="AW260" s="15">
        <v>0</v>
      </c>
      <c r="AX260" s="15">
        <v>0</v>
      </c>
      <c r="AY260" s="15">
        <v>0</v>
      </c>
    </row>
    <row r="261" spans="1:51">
      <c r="A261" s="1">
        <v>2751</v>
      </c>
      <c r="B261" s="1" t="s">
        <v>1764</v>
      </c>
      <c r="C261" s="1">
        <v>4</v>
      </c>
      <c r="D261" s="1" t="s">
        <v>1765</v>
      </c>
      <c r="E261" s="1" t="s">
        <v>770</v>
      </c>
      <c r="F261" s="1">
        <v>5</v>
      </c>
      <c r="G261" s="1" t="s">
        <v>272</v>
      </c>
      <c r="H261" s="1">
        <v>0</v>
      </c>
      <c r="I261" s="1" t="s">
        <v>771</v>
      </c>
      <c r="J261" s="15">
        <v>12</v>
      </c>
      <c r="K261" s="15">
        <v>92</v>
      </c>
      <c r="L261" s="15">
        <v>78</v>
      </c>
      <c r="M261" s="15">
        <v>14</v>
      </c>
      <c r="N261" s="15">
        <v>41</v>
      </c>
      <c r="O261" s="15">
        <v>32</v>
      </c>
      <c r="P261" s="15">
        <v>9</v>
      </c>
      <c r="Q261" s="15">
        <v>2</v>
      </c>
      <c r="R261" s="15">
        <v>7</v>
      </c>
      <c r="S261" s="15">
        <v>5</v>
      </c>
      <c r="T261" s="15">
        <v>2</v>
      </c>
      <c r="U261" s="15">
        <v>4</v>
      </c>
      <c r="V261" s="15">
        <v>3</v>
      </c>
      <c r="W261" s="15">
        <v>1</v>
      </c>
      <c r="X261" s="15">
        <v>10</v>
      </c>
      <c r="Y261" s="15">
        <v>85</v>
      </c>
      <c r="Z261" s="15">
        <v>73</v>
      </c>
      <c r="AA261" s="15">
        <v>12</v>
      </c>
      <c r="AB261" s="15">
        <v>37</v>
      </c>
      <c r="AC261" s="15">
        <v>29</v>
      </c>
      <c r="AD261" s="15">
        <v>8</v>
      </c>
      <c r="AE261" s="15">
        <v>10</v>
      </c>
      <c r="AF261" s="15">
        <v>85</v>
      </c>
      <c r="AG261" s="15">
        <v>73</v>
      </c>
      <c r="AH261" s="15">
        <v>12</v>
      </c>
      <c r="AI261" s="15">
        <v>37</v>
      </c>
      <c r="AJ261" s="15">
        <v>29</v>
      </c>
      <c r="AK261" s="15">
        <v>8</v>
      </c>
      <c r="AL261" s="15">
        <v>0</v>
      </c>
      <c r="AM261" s="15">
        <v>0</v>
      </c>
      <c r="AN261" s="15">
        <v>0</v>
      </c>
      <c r="AO261" s="15">
        <v>0</v>
      </c>
      <c r="AP261" s="15">
        <v>0</v>
      </c>
      <c r="AQ261" s="15">
        <v>0</v>
      </c>
      <c r="AR261" s="15">
        <v>0</v>
      </c>
      <c r="AS261" s="15">
        <v>0</v>
      </c>
      <c r="AT261" s="15">
        <v>0</v>
      </c>
      <c r="AU261" s="15">
        <v>0</v>
      </c>
      <c r="AV261" s="15">
        <v>0</v>
      </c>
      <c r="AW261" s="15">
        <v>0</v>
      </c>
      <c r="AX261" s="15">
        <v>0</v>
      </c>
      <c r="AY261" s="15">
        <v>0</v>
      </c>
    </row>
    <row r="262" spans="1:51">
      <c r="A262" s="1">
        <v>2762</v>
      </c>
      <c r="B262" s="1" t="s">
        <v>1764</v>
      </c>
      <c r="C262" s="1">
        <v>4</v>
      </c>
      <c r="D262" s="1" t="s">
        <v>1765</v>
      </c>
      <c r="E262" s="1" t="s">
        <v>772</v>
      </c>
      <c r="F262" s="1">
        <v>5</v>
      </c>
      <c r="G262" s="1" t="s">
        <v>272</v>
      </c>
      <c r="H262" s="1">
        <v>0</v>
      </c>
      <c r="I262" s="1" t="s">
        <v>773</v>
      </c>
      <c r="J262" s="15">
        <v>2</v>
      </c>
      <c r="K262" s="15">
        <v>129</v>
      </c>
      <c r="L262" s="15">
        <v>113</v>
      </c>
      <c r="M262" s="15">
        <v>16</v>
      </c>
      <c r="N262" s="15">
        <v>128</v>
      </c>
      <c r="O262" s="15">
        <v>112</v>
      </c>
      <c r="P262" s="15">
        <v>16</v>
      </c>
      <c r="Q262" s="15">
        <v>1</v>
      </c>
      <c r="R262" s="15">
        <v>9</v>
      </c>
      <c r="S262" s="15">
        <v>7</v>
      </c>
      <c r="T262" s="15">
        <v>2</v>
      </c>
      <c r="U262" s="15">
        <v>8</v>
      </c>
      <c r="V262" s="15">
        <v>6</v>
      </c>
      <c r="W262" s="15">
        <v>2</v>
      </c>
      <c r="X262" s="15">
        <v>1</v>
      </c>
      <c r="Y262" s="15">
        <v>120</v>
      </c>
      <c r="Z262" s="15">
        <v>106</v>
      </c>
      <c r="AA262" s="15">
        <v>14</v>
      </c>
      <c r="AB262" s="15">
        <v>120</v>
      </c>
      <c r="AC262" s="15">
        <v>106</v>
      </c>
      <c r="AD262" s="15">
        <v>14</v>
      </c>
      <c r="AE262" s="15">
        <v>1</v>
      </c>
      <c r="AF262" s="15">
        <v>120</v>
      </c>
      <c r="AG262" s="15">
        <v>106</v>
      </c>
      <c r="AH262" s="15">
        <v>14</v>
      </c>
      <c r="AI262" s="15">
        <v>120</v>
      </c>
      <c r="AJ262" s="15">
        <v>106</v>
      </c>
      <c r="AK262" s="15">
        <v>14</v>
      </c>
      <c r="AL262" s="15">
        <v>0</v>
      </c>
      <c r="AM262" s="15">
        <v>0</v>
      </c>
      <c r="AN262" s="15">
        <v>0</v>
      </c>
      <c r="AO262" s="15">
        <v>0</v>
      </c>
      <c r="AP262" s="15">
        <v>0</v>
      </c>
      <c r="AQ262" s="15">
        <v>0</v>
      </c>
      <c r="AR262" s="15">
        <v>0</v>
      </c>
      <c r="AS262" s="15">
        <v>0</v>
      </c>
      <c r="AT262" s="15">
        <v>0</v>
      </c>
      <c r="AU262" s="15">
        <v>0</v>
      </c>
      <c r="AV262" s="15">
        <v>0</v>
      </c>
      <c r="AW262" s="15">
        <v>0</v>
      </c>
      <c r="AX262" s="15">
        <v>0</v>
      </c>
      <c r="AY262" s="15">
        <v>0</v>
      </c>
    </row>
    <row r="263" spans="1:51">
      <c r="A263" s="1">
        <v>2773</v>
      </c>
      <c r="B263" s="1" t="s">
        <v>1764</v>
      </c>
      <c r="C263" s="1">
        <v>4</v>
      </c>
      <c r="D263" s="1" t="s">
        <v>1765</v>
      </c>
      <c r="E263" s="1" t="s">
        <v>774</v>
      </c>
      <c r="F263" s="1">
        <v>5</v>
      </c>
      <c r="G263" s="1" t="s">
        <v>272</v>
      </c>
      <c r="H263" s="1">
        <v>0</v>
      </c>
      <c r="I263" s="1" t="s">
        <v>775</v>
      </c>
      <c r="J263" s="15">
        <v>0</v>
      </c>
      <c r="K263" s="15">
        <v>0</v>
      </c>
      <c r="L263" s="15">
        <v>0</v>
      </c>
      <c r="M263" s="15">
        <v>0</v>
      </c>
      <c r="N263" s="15">
        <v>0</v>
      </c>
      <c r="O263" s="15">
        <v>0</v>
      </c>
      <c r="P263" s="15">
        <v>0</v>
      </c>
      <c r="Q263" s="15">
        <v>0</v>
      </c>
      <c r="R263" s="15">
        <v>0</v>
      </c>
      <c r="S263" s="15">
        <v>0</v>
      </c>
      <c r="T263" s="15">
        <v>0</v>
      </c>
      <c r="U263" s="15">
        <v>0</v>
      </c>
      <c r="V263" s="15">
        <v>0</v>
      </c>
      <c r="W263" s="15">
        <v>0</v>
      </c>
      <c r="X263" s="15">
        <v>0</v>
      </c>
      <c r="Y263" s="15">
        <v>0</v>
      </c>
      <c r="Z263" s="15">
        <v>0</v>
      </c>
      <c r="AA263" s="15">
        <v>0</v>
      </c>
      <c r="AB263" s="15">
        <v>0</v>
      </c>
      <c r="AC263" s="15">
        <v>0</v>
      </c>
      <c r="AD263" s="15">
        <v>0</v>
      </c>
      <c r="AE263" s="15">
        <v>0</v>
      </c>
      <c r="AF263" s="15">
        <v>0</v>
      </c>
      <c r="AG263" s="15">
        <v>0</v>
      </c>
      <c r="AH263" s="15">
        <v>0</v>
      </c>
      <c r="AI263" s="15">
        <v>0</v>
      </c>
      <c r="AJ263" s="15">
        <v>0</v>
      </c>
      <c r="AK263" s="15">
        <v>0</v>
      </c>
      <c r="AL263" s="15">
        <v>0</v>
      </c>
      <c r="AM263" s="15">
        <v>0</v>
      </c>
      <c r="AN263" s="15">
        <v>0</v>
      </c>
      <c r="AO263" s="15">
        <v>0</v>
      </c>
      <c r="AP263" s="15">
        <v>0</v>
      </c>
      <c r="AQ263" s="15">
        <v>0</v>
      </c>
      <c r="AR263" s="15">
        <v>0</v>
      </c>
      <c r="AS263" s="15">
        <v>0</v>
      </c>
      <c r="AT263" s="15">
        <v>0</v>
      </c>
      <c r="AU263" s="15">
        <v>0</v>
      </c>
      <c r="AV263" s="15">
        <v>0</v>
      </c>
      <c r="AW263" s="15">
        <v>0</v>
      </c>
      <c r="AX263" s="15">
        <v>0</v>
      </c>
      <c r="AY263" s="15">
        <v>0</v>
      </c>
    </row>
    <row r="264" spans="1:51">
      <c r="A264" s="1">
        <v>2784</v>
      </c>
      <c r="B264" s="1" t="s">
        <v>1764</v>
      </c>
      <c r="C264" s="1">
        <v>4</v>
      </c>
      <c r="D264" s="1" t="s">
        <v>1765</v>
      </c>
      <c r="E264" s="1" t="s">
        <v>776</v>
      </c>
      <c r="F264" s="1">
        <v>5</v>
      </c>
      <c r="G264" s="1" t="s">
        <v>272</v>
      </c>
      <c r="H264" s="1">
        <v>0</v>
      </c>
      <c r="I264" s="1" t="s">
        <v>777</v>
      </c>
      <c r="J264" s="15">
        <v>0</v>
      </c>
      <c r="K264" s="15">
        <v>0</v>
      </c>
      <c r="L264" s="15">
        <v>0</v>
      </c>
      <c r="M264" s="15">
        <v>0</v>
      </c>
      <c r="N264" s="15">
        <v>0</v>
      </c>
      <c r="O264" s="15">
        <v>0</v>
      </c>
      <c r="P264" s="15">
        <v>0</v>
      </c>
      <c r="Q264" s="15">
        <v>0</v>
      </c>
      <c r="R264" s="15">
        <v>0</v>
      </c>
      <c r="S264" s="15">
        <v>0</v>
      </c>
      <c r="T264" s="15">
        <v>0</v>
      </c>
      <c r="U264" s="15">
        <v>0</v>
      </c>
      <c r="V264" s="15">
        <v>0</v>
      </c>
      <c r="W264" s="15">
        <v>0</v>
      </c>
      <c r="X264" s="15">
        <v>0</v>
      </c>
      <c r="Y264" s="15">
        <v>0</v>
      </c>
      <c r="Z264" s="15">
        <v>0</v>
      </c>
      <c r="AA264" s="15">
        <v>0</v>
      </c>
      <c r="AB264" s="15">
        <v>0</v>
      </c>
      <c r="AC264" s="15">
        <v>0</v>
      </c>
      <c r="AD264" s="15">
        <v>0</v>
      </c>
      <c r="AE264" s="15">
        <v>0</v>
      </c>
      <c r="AF264" s="15">
        <v>0</v>
      </c>
      <c r="AG264" s="15">
        <v>0</v>
      </c>
      <c r="AH264" s="15">
        <v>0</v>
      </c>
      <c r="AI264" s="15">
        <v>0</v>
      </c>
      <c r="AJ264" s="15">
        <v>0</v>
      </c>
      <c r="AK264" s="15">
        <v>0</v>
      </c>
      <c r="AL264" s="15">
        <v>0</v>
      </c>
      <c r="AM264" s="15">
        <v>0</v>
      </c>
      <c r="AN264" s="15">
        <v>0</v>
      </c>
      <c r="AO264" s="15">
        <v>0</v>
      </c>
      <c r="AP264" s="15">
        <v>0</v>
      </c>
      <c r="AQ264" s="15">
        <v>0</v>
      </c>
      <c r="AR264" s="15">
        <v>0</v>
      </c>
      <c r="AS264" s="15">
        <v>0</v>
      </c>
      <c r="AT264" s="15">
        <v>0</v>
      </c>
      <c r="AU264" s="15">
        <v>0</v>
      </c>
      <c r="AV264" s="15">
        <v>0</v>
      </c>
      <c r="AW264" s="15">
        <v>0</v>
      </c>
      <c r="AX264" s="15">
        <v>0</v>
      </c>
      <c r="AY264" s="15">
        <v>0</v>
      </c>
    </row>
    <row r="265" spans="1:51">
      <c r="A265" s="1">
        <v>2795</v>
      </c>
      <c r="B265" s="1" t="s">
        <v>1764</v>
      </c>
      <c r="C265" s="1">
        <v>4</v>
      </c>
      <c r="D265" s="1" t="s">
        <v>1765</v>
      </c>
      <c r="E265" s="1" t="s">
        <v>778</v>
      </c>
      <c r="F265" s="1">
        <v>4</v>
      </c>
      <c r="G265" s="1" t="s">
        <v>272</v>
      </c>
      <c r="H265" s="1">
        <v>0</v>
      </c>
      <c r="I265" s="1" t="s">
        <v>779</v>
      </c>
      <c r="J265" s="15">
        <v>57</v>
      </c>
      <c r="K265" s="15">
        <v>615</v>
      </c>
      <c r="L265" s="15">
        <v>260</v>
      </c>
      <c r="M265" s="15">
        <v>355</v>
      </c>
      <c r="N265" s="15">
        <v>523</v>
      </c>
      <c r="O265" s="15">
        <v>206</v>
      </c>
      <c r="P265" s="15">
        <v>317</v>
      </c>
      <c r="Q265" s="15">
        <v>25</v>
      </c>
      <c r="R265" s="15">
        <v>130</v>
      </c>
      <c r="S265" s="15">
        <v>40</v>
      </c>
      <c r="T265" s="15">
        <v>90</v>
      </c>
      <c r="U265" s="15">
        <v>87</v>
      </c>
      <c r="V265" s="15">
        <v>16</v>
      </c>
      <c r="W265" s="15">
        <v>71</v>
      </c>
      <c r="X265" s="15">
        <v>32</v>
      </c>
      <c r="Y265" s="15">
        <v>485</v>
      </c>
      <c r="Z265" s="15">
        <v>220</v>
      </c>
      <c r="AA265" s="15">
        <v>265</v>
      </c>
      <c r="AB265" s="15">
        <v>436</v>
      </c>
      <c r="AC265" s="15">
        <v>190</v>
      </c>
      <c r="AD265" s="15">
        <v>246</v>
      </c>
      <c r="AE265" s="15">
        <v>32</v>
      </c>
      <c r="AF265" s="15">
        <v>485</v>
      </c>
      <c r="AG265" s="15">
        <v>220</v>
      </c>
      <c r="AH265" s="15">
        <v>265</v>
      </c>
      <c r="AI265" s="15">
        <v>436</v>
      </c>
      <c r="AJ265" s="15">
        <v>190</v>
      </c>
      <c r="AK265" s="15">
        <v>246</v>
      </c>
      <c r="AL265" s="15">
        <v>0</v>
      </c>
      <c r="AM265" s="15">
        <v>0</v>
      </c>
      <c r="AN265" s="15">
        <v>0</v>
      </c>
      <c r="AO265" s="15">
        <v>0</v>
      </c>
      <c r="AP265" s="15">
        <v>0</v>
      </c>
      <c r="AQ265" s="15">
        <v>0</v>
      </c>
      <c r="AR265" s="15">
        <v>0</v>
      </c>
      <c r="AS265" s="15">
        <v>0</v>
      </c>
      <c r="AT265" s="15">
        <v>0</v>
      </c>
      <c r="AU265" s="15">
        <v>0</v>
      </c>
      <c r="AV265" s="15">
        <v>0</v>
      </c>
      <c r="AW265" s="15">
        <v>0</v>
      </c>
      <c r="AX265" s="15">
        <v>0</v>
      </c>
      <c r="AY265" s="15">
        <v>0</v>
      </c>
    </row>
    <row r="266" spans="1:51">
      <c r="A266" s="1">
        <v>2806</v>
      </c>
      <c r="B266" s="1" t="s">
        <v>1764</v>
      </c>
      <c r="C266" s="1">
        <v>4</v>
      </c>
      <c r="D266" s="1" t="s">
        <v>1765</v>
      </c>
      <c r="E266" s="1" t="s">
        <v>780</v>
      </c>
      <c r="F266" s="1">
        <v>5</v>
      </c>
      <c r="G266" s="1" t="s">
        <v>272</v>
      </c>
      <c r="H266" s="1">
        <v>0</v>
      </c>
      <c r="I266" s="1" t="s">
        <v>781</v>
      </c>
      <c r="J266" s="15">
        <v>1</v>
      </c>
      <c r="K266" s="15">
        <v>1</v>
      </c>
      <c r="L266" s="15">
        <v>0</v>
      </c>
      <c r="M266" s="15">
        <v>1</v>
      </c>
      <c r="N266" s="15">
        <v>1</v>
      </c>
      <c r="O266" s="15">
        <v>0</v>
      </c>
      <c r="P266" s="15">
        <v>1</v>
      </c>
      <c r="Q266" s="15">
        <v>0</v>
      </c>
      <c r="R266" s="15">
        <v>0</v>
      </c>
      <c r="S266" s="15">
        <v>0</v>
      </c>
      <c r="T266" s="15">
        <v>0</v>
      </c>
      <c r="U266" s="15">
        <v>0</v>
      </c>
      <c r="V266" s="15">
        <v>0</v>
      </c>
      <c r="W266" s="15">
        <v>0</v>
      </c>
      <c r="X266" s="15">
        <v>1</v>
      </c>
      <c r="Y266" s="15">
        <v>1</v>
      </c>
      <c r="Z266" s="15">
        <v>0</v>
      </c>
      <c r="AA266" s="15">
        <v>1</v>
      </c>
      <c r="AB266" s="15">
        <v>1</v>
      </c>
      <c r="AC266" s="15">
        <v>0</v>
      </c>
      <c r="AD266" s="15">
        <v>1</v>
      </c>
      <c r="AE266" s="15">
        <v>1</v>
      </c>
      <c r="AF266" s="15">
        <v>1</v>
      </c>
      <c r="AG266" s="15">
        <v>0</v>
      </c>
      <c r="AH266" s="15">
        <v>1</v>
      </c>
      <c r="AI266" s="15">
        <v>1</v>
      </c>
      <c r="AJ266" s="15">
        <v>0</v>
      </c>
      <c r="AK266" s="15">
        <v>1</v>
      </c>
      <c r="AL266" s="15">
        <v>0</v>
      </c>
      <c r="AM266" s="15">
        <v>0</v>
      </c>
      <c r="AN266" s="15">
        <v>0</v>
      </c>
      <c r="AO266" s="15">
        <v>0</v>
      </c>
      <c r="AP266" s="15">
        <v>0</v>
      </c>
      <c r="AQ266" s="15">
        <v>0</v>
      </c>
      <c r="AR266" s="15">
        <v>0</v>
      </c>
      <c r="AS266" s="15">
        <v>0</v>
      </c>
      <c r="AT266" s="15">
        <v>0</v>
      </c>
      <c r="AU266" s="15">
        <v>0</v>
      </c>
      <c r="AV266" s="15">
        <v>0</v>
      </c>
      <c r="AW266" s="15">
        <v>0</v>
      </c>
      <c r="AX266" s="15">
        <v>0</v>
      </c>
      <c r="AY266" s="15">
        <v>0</v>
      </c>
    </row>
    <row r="267" spans="1:51">
      <c r="A267" s="1">
        <v>2817</v>
      </c>
      <c r="B267" s="1" t="s">
        <v>1764</v>
      </c>
      <c r="C267" s="1">
        <v>4</v>
      </c>
      <c r="D267" s="1" t="s">
        <v>1765</v>
      </c>
      <c r="E267" s="1" t="s">
        <v>782</v>
      </c>
      <c r="F267" s="1">
        <v>5</v>
      </c>
      <c r="G267" s="1" t="s">
        <v>272</v>
      </c>
      <c r="H267" s="1">
        <v>0</v>
      </c>
      <c r="I267" s="1" t="s">
        <v>783</v>
      </c>
      <c r="J267" s="15">
        <v>0</v>
      </c>
      <c r="K267" s="15">
        <v>0</v>
      </c>
      <c r="L267" s="15">
        <v>0</v>
      </c>
      <c r="M267" s="15">
        <v>0</v>
      </c>
      <c r="N267" s="15">
        <v>0</v>
      </c>
      <c r="O267" s="15">
        <v>0</v>
      </c>
      <c r="P267" s="15">
        <v>0</v>
      </c>
      <c r="Q267" s="15">
        <v>0</v>
      </c>
      <c r="R267" s="15">
        <v>0</v>
      </c>
      <c r="S267" s="15">
        <v>0</v>
      </c>
      <c r="T267" s="15">
        <v>0</v>
      </c>
      <c r="U267" s="15">
        <v>0</v>
      </c>
      <c r="V267" s="15">
        <v>0</v>
      </c>
      <c r="W267" s="15">
        <v>0</v>
      </c>
      <c r="X267" s="15">
        <v>0</v>
      </c>
      <c r="Y267" s="15">
        <v>0</v>
      </c>
      <c r="Z267" s="15">
        <v>0</v>
      </c>
      <c r="AA267" s="15">
        <v>0</v>
      </c>
      <c r="AB267" s="15">
        <v>0</v>
      </c>
      <c r="AC267" s="15">
        <v>0</v>
      </c>
      <c r="AD267" s="15">
        <v>0</v>
      </c>
      <c r="AE267" s="15">
        <v>0</v>
      </c>
      <c r="AF267" s="15">
        <v>0</v>
      </c>
      <c r="AG267" s="15">
        <v>0</v>
      </c>
      <c r="AH267" s="15">
        <v>0</v>
      </c>
      <c r="AI267" s="15">
        <v>0</v>
      </c>
      <c r="AJ267" s="15">
        <v>0</v>
      </c>
      <c r="AK267" s="15">
        <v>0</v>
      </c>
      <c r="AL267" s="15">
        <v>0</v>
      </c>
      <c r="AM267" s="15">
        <v>0</v>
      </c>
      <c r="AN267" s="15">
        <v>0</v>
      </c>
      <c r="AO267" s="15">
        <v>0</v>
      </c>
      <c r="AP267" s="15">
        <v>0</v>
      </c>
      <c r="AQ267" s="15">
        <v>0</v>
      </c>
      <c r="AR267" s="15">
        <v>0</v>
      </c>
      <c r="AS267" s="15">
        <v>0</v>
      </c>
      <c r="AT267" s="15">
        <v>0</v>
      </c>
      <c r="AU267" s="15">
        <v>0</v>
      </c>
      <c r="AV267" s="15">
        <v>0</v>
      </c>
      <c r="AW267" s="15">
        <v>0</v>
      </c>
      <c r="AX267" s="15">
        <v>0</v>
      </c>
      <c r="AY267" s="15">
        <v>0</v>
      </c>
    </row>
    <row r="268" spans="1:51">
      <c r="A268" s="1">
        <v>2828</v>
      </c>
      <c r="B268" s="1" t="s">
        <v>1764</v>
      </c>
      <c r="C268" s="1">
        <v>4</v>
      </c>
      <c r="D268" s="1" t="s">
        <v>1765</v>
      </c>
      <c r="E268" s="1" t="s">
        <v>784</v>
      </c>
      <c r="F268" s="1">
        <v>5</v>
      </c>
      <c r="G268" s="1" t="s">
        <v>272</v>
      </c>
      <c r="H268" s="1">
        <v>0</v>
      </c>
      <c r="I268" s="1" t="s">
        <v>785</v>
      </c>
      <c r="J268" s="15">
        <v>0</v>
      </c>
      <c r="K268" s="15">
        <v>0</v>
      </c>
      <c r="L268" s="15">
        <v>0</v>
      </c>
      <c r="M268" s="15">
        <v>0</v>
      </c>
      <c r="N268" s="15">
        <v>0</v>
      </c>
      <c r="O268" s="15">
        <v>0</v>
      </c>
      <c r="P268" s="15">
        <v>0</v>
      </c>
      <c r="Q268" s="15">
        <v>0</v>
      </c>
      <c r="R268" s="15">
        <v>0</v>
      </c>
      <c r="S268" s="15">
        <v>0</v>
      </c>
      <c r="T268" s="15">
        <v>0</v>
      </c>
      <c r="U268" s="15">
        <v>0</v>
      </c>
      <c r="V268" s="15">
        <v>0</v>
      </c>
      <c r="W268" s="15">
        <v>0</v>
      </c>
      <c r="X268" s="15">
        <v>0</v>
      </c>
      <c r="Y268" s="15">
        <v>0</v>
      </c>
      <c r="Z268" s="15">
        <v>0</v>
      </c>
      <c r="AA268" s="15">
        <v>0</v>
      </c>
      <c r="AB268" s="15">
        <v>0</v>
      </c>
      <c r="AC268" s="15">
        <v>0</v>
      </c>
      <c r="AD268" s="15">
        <v>0</v>
      </c>
      <c r="AE268" s="15">
        <v>0</v>
      </c>
      <c r="AF268" s="15">
        <v>0</v>
      </c>
      <c r="AG268" s="15">
        <v>0</v>
      </c>
      <c r="AH268" s="15">
        <v>0</v>
      </c>
      <c r="AI268" s="15">
        <v>0</v>
      </c>
      <c r="AJ268" s="15">
        <v>0</v>
      </c>
      <c r="AK268" s="15">
        <v>0</v>
      </c>
      <c r="AL268" s="15">
        <v>0</v>
      </c>
      <c r="AM268" s="15">
        <v>0</v>
      </c>
      <c r="AN268" s="15">
        <v>0</v>
      </c>
      <c r="AO268" s="15">
        <v>0</v>
      </c>
      <c r="AP268" s="15">
        <v>0</v>
      </c>
      <c r="AQ268" s="15">
        <v>0</v>
      </c>
      <c r="AR268" s="15">
        <v>0</v>
      </c>
      <c r="AS268" s="15">
        <v>0</v>
      </c>
      <c r="AT268" s="15">
        <v>0</v>
      </c>
      <c r="AU268" s="15">
        <v>0</v>
      </c>
      <c r="AV268" s="15">
        <v>0</v>
      </c>
      <c r="AW268" s="15">
        <v>0</v>
      </c>
      <c r="AX268" s="15">
        <v>0</v>
      </c>
      <c r="AY268" s="15">
        <v>0</v>
      </c>
    </row>
    <row r="269" spans="1:51">
      <c r="A269" s="1">
        <v>2839</v>
      </c>
      <c r="B269" s="1" t="s">
        <v>1764</v>
      </c>
      <c r="C269" s="1">
        <v>4</v>
      </c>
      <c r="D269" s="1" t="s">
        <v>1765</v>
      </c>
      <c r="E269" s="1" t="s">
        <v>786</v>
      </c>
      <c r="F269" s="1">
        <v>5</v>
      </c>
      <c r="G269" s="1" t="s">
        <v>272</v>
      </c>
      <c r="H269" s="1">
        <v>0</v>
      </c>
      <c r="I269" s="1" t="s">
        <v>787</v>
      </c>
      <c r="J269" s="15">
        <v>0</v>
      </c>
      <c r="K269" s="15">
        <v>0</v>
      </c>
      <c r="L269" s="15">
        <v>0</v>
      </c>
      <c r="M269" s="15">
        <v>0</v>
      </c>
      <c r="N269" s="15">
        <v>0</v>
      </c>
      <c r="O269" s="15">
        <v>0</v>
      </c>
      <c r="P269" s="15">
        <v>0</v>
      </c>
      <c r="Q269" s="15">
        <v>0</v>
      </c>
      <c r="R269" s="15">
        <v>0</v>
      </c>
      <c r="S269" s="15">
        <v>0</v>
      </c>
      <c r="T269" s="15">
        <v>0</v>
      </c>
      <c r="U269" s="15">
        <v>0</v>
      </c>
      <c r="V269" s="15">
        <v>0</v>
      </c>
      <c r="W269" s="15">
        <v>0</v>
      </c>
      <c r="X269" s="15">
        <v>0</v>
      </c>
      <c r="Y269" s="15">
        <v>0</v>
      </c>
      <c r="Z269" s="15">
        <v>0</v>
      </c>
      <c r="AA269" s="15">
        <v>0</v>
      </c>
      <c r="AB269" s="15">
        <v>0</v>
      </c>
      <c r="AC269" s="15">
        <v>0</v>
      </c>
      <c r="AD269" s="15">
        <v>0</v>
      </c>
      <c r="AE269" s="15">
        <v>0</v>
      </c>
      <c r="AF269" s="15">
        <v>0</v>
      </c>
      <c r="AG269" s="15">
        <v>0</v>
      </c>
      <c r="AH269" s="15">
        <v>0</v>
      </c>
      <c r="AI269" s="15">
        <v>0</v>
      </c>
      <c r="AJ269" s="15">
        <v>0</v>
      </c>
      <c r="AK269" s="15">
        <v>0</v>
      </c>
      <c r="AL269" s="15">
        <v>0</v>
      </c>
      <c r="AM269" s="15">
        <v>0</v>
      </c>
      <c r="AN269" s="15">
        <v>0</v>
      </c>
      <c r="AO269" s="15">
        <v>0</v>
      </c>
      <c r="AP269" s="15">
        <v>0</v>
      </c>
      <c r="AQ269" s="15">
        <v>0</v>
      </c>
      <c r="AR269" s="15">
        <v>0</v>
      </c>
      <c r="AS269" s="15">
        <v>0</v>
      </c>
      <c r="AT269" s="15">
        <v>0</v>
      </c>
      <c r="AU269" s="15">
        <v>0</v>
      </c>
      <c r="AV269" s="15">
        <v>0</v>
      </c>
      <c r="AW269" s="15">
        <v>0</v>
      </c>
      <c r="AX269" s="15">
        <v>0</v>
      </c>
      <c r="AY269" s="15">
        <v>0</v>
      </c>
    </row>
    <row r="270" spans="1:51">
      <c r="A270" s="1">
        <v>2850</v>
      </c>
      <c r="B270" s="1" t="s">
        <v>1764</v>
      </c>
      <c r="C270" s="1">
        <v>4</v>
      </c>
      <c r="D270" s="1" t="s">
        <v>1765</v>
      </c>
      <c r="E270" s="1" t="s">
        <v>788</v>
      </c>
      <c r="F270" s="1">
        <v>5</v>
      </c>
      <c r="G270" s="1" t="s">
        <v>272</v>
      </c>
      <c r="H270" s="1">
        <v>0</v>
      </c>
      <c r="I270" s="1" t="s">
        <v>789</v>
      </c>
      <c r="J270" s="15">
        <v>0</v>
      </c>
      <c r="K270" s="15">
        <v>0</v>
      </c>
      <c r="L270" s="15">
        <v>0</v>
      </c>
      <c r="M270" s="15">
        <v>0</v>
      </c>
      <c r="N270" s="15">
        <v>0</v>
      </c>
      <c r="O270" s="15">
        <v>0</v>
      </c>
      <c r="P270" s="15">
        <v>0</v>
      </c>
      <c r="Q270" s="15">
        <v>0</v>
      </c>
      <c r="R270" s="15">
        <v>0</v>
      </c>
      <c r="S270" s="15">
        <v>0</v>
      </c>
      <c r="T270" s="15">
        <v>0</v>
      </c>
      <c r="U270" s="15">
        <v>0</v>
      </c>
      <c r="V270" s="15">
        <v>0</v>
      </c>
      <c r="W270" s="15">
        <v>0</v>
      </c>
      <c r="X270" s="15">
        <v>0</v>
      </c>
      <c r="Y270" s="15">
        <v>0</v>
      </c>
      <c r="Z270" s="15">
        <v>0</v>
      </c>
      <c r="AA270" s="15">
        <v>0</v>
      </c>
      <c r="AB270" s="15">
        <v>0</v>
      </c>
      <c r="AC270" s="15">
        <v>0</v>
      </c>
      <c r="AD270" s="15">
        <v>0</v>
      </c>
      <c r="AE270" s="15">
        <v>0</v>
      </c>
      <c r="AF270" s="15">
        <v>0</v>
      </c>
      <c r="AG270" s="15">
        <v>0</v>
      </c>
      <c r="AH270" s="15">
        <v>0</v>
      </c>
      <c r="AI270" s="15">
        <v>0</v>
      </c>
      <c r="AJ270" s="15">
        <v>0</v>
      </c>
      <c r="AK270" s="15">
        <v>0</v>
      </c>
      <c r="AL270" s="15">
        <v>0</v>
      </c>
      <c r="AM270" s="15">
        <v>0</v>
      </c>
      <c r="AN270" s="15">
        <v>0</v>
      </c>
      <c r="AO270" s="15">
        <v>0</v>
      </c>
      <c r="AP270" s="15">
        <v>0</v>
      </c>
      <c r="AQ270" s="15">
        <v>0</v>
      </c>
      <c r="AR270" s="15">
        <v>0</v>
      </c>
      <c r="AS270" s="15">
        <v>0</v>
      </c>
      <c r="AT270" s="15">
        <v>0</v>
      </c>
      <c r="AU270" s="15">
        <v>0</v>
      </c>
      <c r="AV270" s="15">
        <v>0</v>
      </c>
      <c r="AW270" s="15">
        <v>0</v>
      </c>
      <c r="AX270" s="15">
        <v>0</v>
      </c>
      <c r="AY270" s="15">
        <v>0</v>
      </c>
    </row>
    <row r="271" spans="1:51">
      <c r="A271" s="1">
        <v>2861</v>
      </c>
      <c r="B271" s="1" t="s">
        <v>1764</v>
      </c>
      <c r="C271" s="1">
        <v>4</v>
      </c>
      <c r="D271" s="1" t="s">
        <v>1765</v>
      </c>
      <c r="E271" s="1" t="s">
        <v>790</v>
      </c>
      <c r="F271" s="1">
        <v>5</v>
      </c>
      <c r="G271" s="1" t="s">
        <v>272</v>
      </c>
      <c r="H271" s="1">
        <v>0</v>
      </c>
      <c r="I271" s="1" t="s">
        <v>791</v>
      </c>
      <c r="J271" s="15">
        <v>3</v>
      </c>
      <c r="K271" s="15">
        <v>37</v>
      </c>
      <c r="L271" s="15">
        <v>12</v>
      </c>
      <c r="M271" s="15">
        <v>25</v>
      </c>
      <c r="N271" s="15">
        <v>31</v>
      </c>
      <c r="O271" s="15">
        <v>9</v>
      </c>
      <c r="P271" s="15">
        <v>22</v>
      </c>
      <c r="Q271" s="15">
        <v>0</v>
      </c>
      <c r="R271" s="15">
        <v>0</v>
      </c>
      <c r="S271" s="15">
        <v>0</v>
      </c>
      <c r="T271" s="15">
        <v>0</v>
      </c>
      <c r="U271" s="15">
        <v>0</v>
      </c>
      <c r="V271" s="15">
        <v>0</v>
      </c>
      <c r="W271" s="15">
        <v>0</v>
      </c>
      <c r="X271" s="15">
        <v>3</v>
      </c>
      <c r="Y271" s="15">
        <v>37</v>
      </c>
      <c r="Z271" s="15">
        <v>12</v>
      </c>
      <c r="AA271" s="15">
        <v>25</v>
      </c>
      <c r="AB271" s="15">
        <v>31</v>
      </c>
      <c r="AC271" s="15">
        <v>9</v>
      </c>
      <c r="AD271" s="15">
        <v>22</v>
      </c>
      <c r="AE271" s="15">
        <v>3</v>
      </c>
      <c r="AF271" s="15">
        <v>37</v>
      </c>
      <c r="AG271" s="15">
        <v>12</v>
      </c>
      <c r="AH271" s="15">
        <v>25</v>
      </c>
      <c r="AI271" s="15">
        <v>31</v>
      </c>
      <c r="AJ271" s="15">
        <v>9</v>
      </c>
      <c r="AK271" s="15">
        <v>22</v>
      </c>
      <c r="AL271" s="15">
        <v>0</v>
      </c>
      <c r="AM271" s="15">
        <v>0</v>
      </c>
      <c r="AN271" s="15">
        <v>0</v>
      </c>
      <c r="AO271" s="15">
        <v>0</v>
      </c>
      <c r="AP271" s="15">
        <v>0</v>
      </c>
      <c r="AQ271" s="15">
        <v>0</v>
      </c>
      <c r="AR271" s="15">
        <v>0</v>
      </c>
      <c r="AS271" s="15">
        <v>0</v>
      </c>
      <c r="AT271" s="15">
        <v>0</v>
      </c>
      <c r="AU271" s="15">
        <v>0</v>
      </c>
      <c r="AV271" s="15">
        <v>0</v>
      </c>
      <c r="AW271" s="15">
        <v>0</v>
      </c>
      <c r="AX271" s="15">
        <v>0</v>
      </c>
      <c r="AY271" s="15">
        <v>0</v>
      </c>
    </row>
    <row r="272" spans="1:51">
      <c r="A272" s="1">
        <v>2872</v>
      </c>
      <c r="B272" s="1" t="s">
        <v>1764</v>
      </c>
      <c r="C272" s="1">
        <v>4</v>
      </c>
      <c r="D272" s="1" t="s">
        <v>1765</v>
      </c>
      <c r="E272" s="1" t="s">
        <v>792</v>
      </c>
      <c r="F272" s="1">
        <v>6</v>
      </c>
      <c r="G272" s="1" t="s">
        <v>272</v>
      </c>
      <c r="H272" s="1">
        <v>0</v>
      </c>
      <c r="I272" s="1" t="s">
        <v>793</v>
      </c>
      <c r="J272" s="15">
        <v>1</v>
      </c>
      <c r="K272" s="15">
        <v>20</v>
      </c>
      <c r="L272" s="15">
        <v>4</v>
      </c>
      <c r="M272" s="15">
        <v>16</v>
      </c>
      <c r="N272" s="15">
        <v>19</v>
      </c>
      <c r="O272" s="15">
        <v>3</v>
      </c>
      <c r="P272" s="15">
        <v>16</v>
      </c>
      <c r="Q272" s="15">
        <v>0</v>
      </c>
      <c r="R272" s="15">
        <v>0</v>
      </c>
      <c r="S272" s="15">
        <v>0</v>
      </c>
      <c r="T272" s="15">
        <v>0</v>
      </c>
      <c r="U272" s="15">
        <v>0</v>
      </c>
      <c r="V272" s="15">
        <v>0</v>
      </c>
      <c r="W272" s="15">
        <v>0</v>
      </c>
      <c r="X272" s="15">
        <v>1</v>
      </c>
      <c r="Y272" s="15">
        <v>20</v>
      </c>
      <c r="Z272" s="15">
        <v>4</v>
      </c>
      <c r="AA272" s="15">
        <v>16</v>
      </c>
      <c r="AB272" s="15">
        <v>19</v>
      </c>
      <c r="AC272" s="15">
        <v>3</v>
      </c>
      <c r="AD272" s="15">
        <v>16</v>
      </c>
      <c r="AE272" s="15">
        <v>1</v>
      </c>
      <c r="AF272" s="15">
        <v>20</v>
      </c>
      <c r="AG272" s="15">
        <v>4</v>
      </c>
      <c r="AH272" s="15">
        <v>16</v>
      </c>
      <c r="AI272" s="15">
        <v>19</v>
      </c>
      <c r="AJ272" s="15">
        <v>3</v>
      </c>
      <c r="AK272" s="15">
        <v>16</v>
      </c>
      <c r="AL272" s="15">
        <v>0</v>
      </c>
      <c r="AM272" s="15">
        <v>0</v>
      </c>
      <c r="AN272" s="15">
        <v>0</v>
      </c>
      <c r="AO272" s="15">
        <v>0</v>
      </c>
      <c r="AP272" s="15">
        <v>0</v>
      </c>
      <c r="AQ272" s="15">
        <v>0</v>
      </c>
      <c r="AR272" s="15">
        <v>0</v>
      </c>
      <c r="AS272" s="15">
        <v>0</v>
      </c>
      <c r="AT272" s="15">
        <v>0</v>
      </c>
      <c r="AU272" s="15">
        <v>0</v>
      </c>
      <c r="AV272" s="15">
        <v>0</v>
      </c>
      <c r="AW272" s="15">
        <v>0</v>
      </c>
      <c r="AX272" s="15">
        <v>0</v>
      </c>
      <c r="AY272" s="15">
        <v>0</v>
      </c>
    </row>
    <row r="273" spans="1:51">
      <c r="A273" s="1">
        <v>2883</v>
      </c>
      <c r="B273" s="1" t="s">
        <v>1764</v>
      </c>
      <c r="C273" s="1">
        <v>4</v>
      </c>
      <c r="D273" s="1" t="s">
        <v>1765</v>
      </c>
      <c r="E273" s="1" t="s">
        <v>794</v>
      </c>
      <c r="F273" s="1">
        <v>6</v>
      </c>
      <c r="G273" s="1" t="s">
        <v>272</v>
      </c>
      <c r="H273" s="1">
        <v>0</v>
      </c>
      <c r="I273" s="1" t="s">
        <v>795</v>
      </c>
      <c r="J273" s="15">
        <v>2</v>
      </c>
      <c r="K273" s="15">
        <v>17</v>
      </c>
      <c r="L273" s="15">
        <v>8</v>
      </c>
      <c r="M273" s="15">
        <v>9</v>
      </c>
      <c r="N273" s="15">
        <v>12</v>
      </c>
      <c r="O273" s="15">
        <v>6</v>
      </c>
      <c r="P273" s="15">
        <v>6</v>
      </c>
      <c r="Q273" s="15">
        <v>0</v>
      </c>
      <c r="R273" s="15">
        <v>0</v>
      </c>
      <c r="S273" s="15">
        <v>0</v>
      </c>
      <c r="T273" s="15">
        <v>0</v>
      </c>
      <c r="U273" s="15">
        <v>0</v>
      </c>
      <c r="V273" s="15">
        <v>0</v>
      </c>
      <c r="W273" s="15">
        <v>0</v>
      </c>
      <c r="X273" s="15">
        <v>2</v>
      </c>
      <c r="Y273" s="15">
        <v>17</v>
      </c>
      <c r="Z273" s="15">
        <v>8</v>
      </c>
      <c r="AA273" s="15">
        <v>9</v>
      </c>
      <c r="AB273" s="15">
        <v>12</v>
      </c>
      <c r="AC273" s="15">
        <v>6</v>
      </c>
      <c r="AD273" s="15">
        <v>6</v>
      </c>
      <c r="AE273" s="15">
        <v>2</v>
      </c>
      <c r="AF273" s="15">
        <v>17</v>
      </c>
      <c r="AG273" s="15">
        <v>8</v>
      </c>
      <c r="AH273" s="15">
        <v>9</v>
      </c>
      <c r="AI273" s="15">
        <v>12</v>
      </c>
      <c r="AJ273" s="15">
        <v>6</v>
      </c>
      <c r="AK273" s="15">
        <v>6</v>
      </c>
      <c r="AL273" s="15">
        <v>0</v>
      </c>
      <c r="AM273" s="15">
        <v>0</v>
      </c>
      <c r="AN273" s="15">
        <v>0</v>
      </c>
      <c r="AO273" s="15">
        <v>0</v>
      </c>
      <c r="AP273" s="15">
        <v>0</v>
      </c>
      <c r="AQ273" s="15">
        <v>0</v>
      </c>
      <c r="AR273" s="15">
        <v>0</v>
      </c>
      <c r="AS273" s="15">
        <v>0</v>
      </c>
      <c r="AT273" s="15">
        <v>0</v>
      </c>
      <c r="AU273" s="15">
        <v>0</v>
      </c>
      <c r="AV273" s="15">
        <v>0</v>
      </c>
      <c r="AW273" s="15">
        <v>0</v>
      </c>
      <c r="AX273" s="15">
        <v>0</v>
      </c>
      <c r="AY273" s="15">
        <v>0</v>
      </c>
    </row>
    <row r="274" spans="1:51">
      <c r="A274" s="1">
        <v>2894</v>
      </c>
      <c r="B274" s="1" t="s">
        <v>1764</v>
      </c>
      <c r="C274" s="1">
        <v>4</v>
      </c>
      <c r="D274" s="1" t="s">
        <v>1765</v>
      </c>
      <c r="E274" s="1" t="s">
        <v>796</v>
      </c>
      <c r="F274" s="1">
        <v>5</v>
      </c>
      <c r="G274" s="1" t="s">
        <v>272</v>
      </c>
      <c r="H274" s="1">
        <v>0</v>
      </c>
      <c r="I274" s="1" t="s">
        <v>797</v>
      </c>
      <c r="J274" s="15">
        <v>0</v>
      </c>
      <c r="K274" s="15">
        <v>0</v>
      </c>
      <c r="L274" s="15">
        <v>0</v>
      </c>
      <c r="M274" s="15">
        <v>0</v>
      </c>
      <c r="N274" s="15">
        <v>0</v>
      </c>
      <c r="O274" s="15">
        <v>0</v>
      </c>
      <c r="P274" s="15">
        <v>0</v>
      </c>
      <c r="Q274" s="15">
        <v>0</v>
      </c>
      <c r="R274" s="15">
        <v>0</v>
      </c>
      <c r="S274" s="15">
        <v>0</v>
      </c>
      <c r="T274" s="15">
        <v>0</v>
      </c>
      <c r="U274" s="15">
        <v>0</v>
      </c>
      <c r="V274" s="15">
        <v>0</v>
      </c>
      <c r="W274" s="15">
        <v>0</v>
      </c>
      <c r="X274" s="15">
        <v>0</v>
      </c>
      <c r="Y274" s="15">
        <v>0</v>
      </c>
      <c r="Z274" s="15">
        <v>0</v>
      </c>
      <c r="AA274" s="15">
        <v>0</v>
      </c>
      <c r="AB274" s="15">
        <v>0</v>
      </c>
      <c r="AC274" s="15">
        <v>0</v>
      </c>
      <c r="AD274" s="15">
        <v>0</v>
      </c>
      <c r="AE274" s="15">
        <v>0</v>
      </c>
      <c r="AF274" s="15">
        <v>0</v>
      </c>
      <c r="AG274" s="15">
        <v>0</v>
      </c>
      <c r="AH274" s="15">
        <v>0</v>
      </c>
      <c r="AI274" s="15">
        <v>0</v>
      </c>
      <c r="AJ274" s="15">
        <v>0</v>
      </c>
      <c r="AK274" s="15">
        <v>0</v>
      </c>
      <c r="AL274" s="15">
        <v>0</v>
      </c>
      <c r="AM274" s="15">
        <v>0</v>
      </c>
      <c r="AN274" s="15">
        <v>0</v>
      </c>
      <c r="AO274" s="15">
        <v>0</v>
      </c>
      <c r="AP274" s="15">
        <v>0</v>
      </c>
      <c r="AQ274" s="15">
        <v>0</v>
      </c>
      <c r="AR274" s="15">
        <v>0</v>
      </c>
      <c r="AS274" s="15">
        <v>0</v>
      </c>
      <c r="AT274" s="15">
        <v>0</v>
      </c>
      <c r="AU274" s="15">
        <v>0</v>
      </c>
      <c r="AV274" s="15">
        <v>0</v>
      </c>
      <c r="AW274" s="15">
        <v>0</v>
      </c>
      <c r="AX274" s="15">
        <v>0</v>
      </c>
      <c r="AY274" s="15">
        <v>0</v>
      </c>
    </row>
    <row r="275" spans="1:51">
      <c r="A275" s="1">
        <v>2905</v>
      </c>
      <c r="B275" s="1" t="s">
        <v>1764</v>
      </c>
      <c r="C275" s="1">
        <v>4</v>
      </c>
      <c r="D275" s="1" t="s">
        <v>1765</v>
      </c>
      <c r="E275" s="1" t="s">
        <v>798</v>
      </c>
      <c r="F275" s="1">
        <v>5</v>
      </c>
      <c r="G275" s="1" t="s">
        <v>272</v>
      </c>
      <c r="H275" s="1">
        <v>0</v>
      </c>
      <c r="I275" s="1" t="s">
        <v>799</v>
      </c>
      <c r="J275" s="15">
        <v>2</v>
      </c>
      <c r="K275" s="15">
        <v>2</v>
      </c>
      <c r="L275" s="15">
        <v>2</v>
      </c>
      <c r="M275" s="15">
        <v>0</v>
      </c>
      <c r="N275" s="15">
        <v>0</v>
      </c>
      <c r="O275" s="15">
        <v>0</v>
      </c>
      <c r="P275" s="15">
        <v>0</v>
      </c>
      <c r="Q275" s="15">
        <v>2</v>
      </c>
      <c r="R275" s="15">
        <v>2</v>
      </c>
      <c r="S275" s="15">
        <v>2</v>
      </c>
      <c r="T275" s="15">
        <v>0</v>
      </c>
      <c r="U275" s="15">
        <v>0</v>
      </c>
      <c r="V275" s="15">
        <v>0</v>
      </c>
      <c r="W275" s="15">
        <v>0</v>
      </c>
      <c r="X275" s="15">
        <v>0</v>
      </c>
      <c r="Y275" s="15">
        <v>0</v>
      </c>
      <c r="Z275" s="15">
        <v>0</v>
      </c>
      <c r="AA275" s="15">
        <v>0</v>
      </c>
      <c r="AB275" s="15">
        <v>0</v>
      </c>
      <c r="AC275" s="15">
        <v>0</v>
      </c>
      <c r="AD275" s="15">
        <v>0</v>
      </c>
      <c r="AE275" s="15">
        <v>0</v>
      </c>
      <c r="AF275" s="15">
        <v>0</v>
      </c>
      <c r="AG275" s="15">
        <v>0</v>
      </c>
      <c r="AH275" s="15">
        <v>0</v>
      </c>
      <c r="AI275" s="15">
        <v>0</v>
      </c>
      <c r="AJ275" s="15">
        <v>0</v>
      </c>
      <c r="AK275" s="15">
        <v>0</v>
      </c>
      <c r="AL275" s="15">
        <v>0</v>
      </c>
      <c r="AM275" s="15">
        <v>0</v>
      </c>
      <c r="AN275" s="15">
        <v>0</v>
      </c>
      <c r="AO275" s="15">
        <v>0</v>
      </c>
      <c r="AP275" s="15">
        <v>0</v>
      </c>
      <c r="AQ275" s="15">
        <v>0</v>
      </c>
      <c r="AR275" s="15">
        <v>0</v>
      </c>
      <c r="AS275" s="15">
        <v>0</v>
      </c>
      <c r="AT275" s="15">
        <v>0</v>
      </c>
      <c r="AU275" s="15">
        <v>0</v>
      </c>
      <c r="AV275" s="15">
        <v>0</v>
      </c>
      <c r="AW275" s="15">
        <v>0</v>
      </c>
      <c r="AX275" s="15">
        <v>0</v>
      </c>
      <c r="AY275" s="15">
        <v>0</v>
      </c>
    </row>
    <row r="276" spans="1:51">
      <c r="A276" s="1">
        <v>2916</v>
      </c>
      <c r="B276" s="1" t="s">
        <v>1764</v>
      </c>
      <c r="C276" s="1">
        <v>4</v>
      </c>
      <c r="D276" s="1" t="s">
        <v>1765</v>
      </c>
      <c r="E276" s="1" t="s">
        <v>800</v>
      </c>
      <c r="F276" s="1">
        <v>5</v>
      </c>
      <c r="G276" s="1" t="s">
        <v>272</v>
      </c>
      <c r="H276" s="1">
        <v>0</v>
      </c>
      <c r="I276" s="1" t="s">
        <v>801</v>
      </c>
      <c r="J276" s="15">
        <v>1</v>
      </c>
      <c r="K276" s="15">
        <v>22</v>
      </c>
      <c r="L276" s="15">
        <v>10</v>
      </c>
      <c r="M276" s="15">
        <v>12</v>
      </c>
      <c r="N276" s="15">
        <v>22</v>
      </c>
      <c r="O276" s="15">
        <v>10</v>
      </c>
      <c r="P276" s="15">
        <v>12</v>
      </c>
      <c r="Q276" s="15">
        <v>0</v>
      </c>
      <c r="R276" s="15">
        <v>0</v>
      </c>
      <c r="S276" s="15">
        <v>0</v>
      </c>
      <c r="T276" s="15">
        <v>0</v>
      </c>
      <c r="U276" s="15">
        <v>0</v>
      </c>
      <c r="V276" s="15">
        <v>0</v>
      </c>
      <c r="W276" s="15">
        <v>0</v>
      </c>
      <c r="X276" s="15">
        <v>1</v>
      </c>
      <c r="Y276" s="15">
        <v>22</v>
      </c>
      <c r="Z276" s="15">
        <v>10</v>
      </c>
      <c r="AA276" s="15">
        <v>12</v>
      </c>
      <c r="AB276" s="15">
        <v>22</v>
      </c>
      <c r="AC276" s="15">
        <v>10</v>
      </c>
      <c r="AD276" s="15">
        <v>12</v>
      </c>
      <c r="AE276" s="15">
        <v>1</v>
      </c>
      <c r="AF276" s="15">
        <v>22</v>
      </c>
      <c r="AG276" s="15">
        <v>10</v>
      </c>
      <c r="AH276" s="15">
        <v>12</v>
      </c>
      <c r="AI276" s="15">
        <v>22</v>
      </c>
      <c r="AJ276" s="15">
        <v>10</v>
      </c>
      <c r="AK276" s="15">
        <v>12</v>
      </c>
      <c r="AL276" s="15">
        <v>0</v>
      </c>
      <c r="AM276" s="15">
        <v>0</v>
      </c>
      <c r="AN276" s="15">
        <v>0</v>
      </c>
      <c r="AO276" s="15">
        <v>0</v>
      </c>
      <c r="AP276" s="15">
        <v>0</v>
      </c>
      <c r="AQ276" s="15">
        <v>0</v>
      </c>
      <c r="AR276" s="15">
        <v>0</v>
      </c>
      <c r="AS276" s="15">
        <v>0</v>
      </c>
      <c r="AT276" s="15">
        <v>0</v>
      </c>
      <c r="AU276" s="15">
        <v>0</v>
      </c>
      <c r="AV276" s="15">
        <v>0</v>
      </c>
      <c r="AW276" s="15">
        <v>0</v>
      </c>
      <c r="AX276" s="15">
        <v>0</v>
      </c>
      <c r="AY276" s="15">
        <v>0</v>
      </c>
    </row>
    <row r="277" spans="1:51">
      <c r="A277" s="1">
        <v>2927</v>
      </c>
      <c r="B277" s="1" t="s">
        <v>1764</v>
      </c>
      <c r="C277" s="1">
        <v>4</v>
      </c>
      <c r="D277" s="1" t="s">
        <v>1765</v>
      </c>
      <c r="E277" s="1" t="s">
        <v>802</v>
      </c>
      <c r="F277" s="1">
        <v>5</v>
      </c>
      <c r="G277" s="1" t="s">
        <v>272</v>
      </c>
      <c r="H277" s="1">
        <v>0</v>
      </c>
      <c r="I277" s="1" t="s">
        <v>803</v>
      </c>
      <c r="J277" s="15">
        <v>50</v>
      </c>
      <c r="K277" s="15">
        <v>553</v>
      </c>
      <c r="L277" s="15">
        <v>236</v>
      </c>
      <c r="M277" s="15">
        <v>317</v>
      </c>
      <c r="N277" s="15">
        <v>469</v>
      </c>
      <c r="O277" s="15">
        <v>187</v>
      </c>
      <c r="P277" s="15">
        <v>282</v>
      </c>
      <c r="Q277" s="15">
        <v>23</v>
      </c>
      <c r="R277" s="15">
        <v>128</v>
      </c>
      <c r="S277" s="15">
        <v>38</v>
      </c>
      <c r="T277" s="15">
        <v>90</v>
      </c>
      <c r="U277" s="15">
        <v>87</v>
      </c>
      <c r="V277" s="15">
        <v>16</v>
      </c>
      <c r="W277" s="15">
        <v>71</v>
      </c>
      <c r="X277" s="15">
        <v>27</v>
      </c>
      <c r="Y277" s="15">
        <v>425</v>
      </c>
      <c r="Z277" s="15">
        <v>198</v>
      </c>
      <c r="AA277" s="15">
        <v>227</v>
      </c>
      <c r="AB277" s="15">
        <v>382</v>
      </c>
      <c r="AC277" s="15">
        <v>171</v>
      </c>
      <c r="AD277" s="15">
        <v>211</v>
      </c>
      <c r="AE277" s="15">
        <v>27</v>
      </c>
      <c r="AF277" s="15">
        <v>425</v>
      </c>
      <c r="AG277" s="15">
        <v>198</v>
      </c>
      <c r="AH277" s="15">
        <v>227</v>
      </c>
      <c r="AI277" s="15">
        <v>382</v>
      </c>
      <c r="AJ277" s="15">
        <v>171</v>
      </c>
      <c r="AK277" s="15">
        <v>211</v>
      </c>
      <c r="AL277" s="15">
        <v>0</v>
      </c>
      <c r="AM277" s="15">
        <v>0</v>
      </c>
      <c r="AN277" s="15">
        <v>0</v>
      </c>
      <c r="AO277" s="15">
        <v>0</v>
      </c>
      <c r="AP277" s="15">
        <v>0</v>
      </c>
      <c r="AQ277" s="15">
        <v>0</v>
      </c>
      <c r="AR277" s="15">
        <v>0</v>
      </c>
      <c r="AS277" s="15">
        <v>0</v>
      </c>
      <c r="AT277" s="15">
        <v>0</v>
      </c>
      <c r="AU277" s="15">
        <v>0</v>
      </c>
      <c r="AV277" s="15">
        <v>0</v>
      </c>
      <c r="AW277" s="15">
        <v>0</v>
      </c>
      <c r="AX277" s="15">
        <v>0</v>
      </c>
      <c r="AY277" s="15">
        <v>0</v>
      </c>
    </row>
    <row r="278" spans="1:51">
      <c r="A278" s="1">
        <v>2938</v>
      </c>
      <c r="B278" s="1" t="s">
        <v>1764</v>
      </c>
      <c r="C278" s="1">
        <v>4</v>
      </c>
      <c r="D278" s="1" t="s">
        <v>1765</v>
      </c>
      <c r="E278" s="1" t="s">
        <v>804</v>
      </c>
      <c r="F278" s="1">
        <v>6</v>
      </c>
      <c r="G278" s="1" t="s">
        <v>272</v>
      </c>
      <c r="H278" s="1">
        <v>0</v>
      </c>
      <c r="I278" s="1" t="s">
        <v>805</v>
      </c>
      <c r="J278" s="15">
        <v>0</v>
      </c>
      <c r="K278" s="15">
        <v>0</v>
      </c>
      <c r="L278" s="15">
        <v>0</v>
      </c>
      <c r="M278" s="15">
        <v>0</v>
      </c>
      <c r="N278" s="15">
        <v>0</v>
      </c>
      <c r="O278" s="15">
        <v>0</v>
      </c>
      <c r="P278" s="15">
        <v>0</v>
      </c>
      <c r="Q278" s="15">
        <v>0</v>
      </c>
      <c r="R278" s="15">
        <v>0</v>
      </c>
      <c r="S278" s="15">
        <v>0</v>
      </c>
      <c r="T278" s="15">
        <v>0</v>
      </c>
      <c r="U278" s="15">
        <v>0</v>
      </c>
      <c r="V278" s="15">
        <v>0</v>
      </c>
      <c r="W278" s="15">
        <v>0</v>
      </c>
      <c r="X278" s="15">
        <v>0</v>
      </c>
      <c r="Y278" s="15">
        <v>0</v>
      </c>
      <c r="Z278" s="15">
        <v>0</v>
      </c>
      <c r="AA278" s="15">
        <v>0</v>
      </c>
      <c r="AB278" s="15">
        <v>0</v>
      </c>
      <c r="AC278" s="15">
        <v>0</v>
      </c>
      <c r="AD278" s="15">
        <v>0</v>
      </c>
      <c r="AE278" s="15">
        <v>0</v>
      </c>
      <c r="AF278" s="15">
        <v>0</v>
      </c>
      <c r="AG278" s="15">
        <v>0</v>
      </c>
      <c r="AH278" s="15">
        <v>0</v>
      </c>
      <c r="AI278" s="15">
        <v>0</v>
      </c>
      <c r="AJ278" s="15">
        <v>0</v>
      </c>
      <c r="AK278" s="15">
        <v>0</v>
      </c>
      <c r="AL278" s="15">
        <v>0</v>
      </c>
      <c r="AM278" s="15">
        <v>0</v>
      </c>
      <c r="AN278" s="15">
        <v>0</v>
      </c>
      <c r="AO278" s="15">
        <v>0</v>
      </c>
      <c r="AP278" s="15">
        <v>0</v>
      </c>
      <c r="AQ278" s="15">
        <v>0</v>
      </c>
      <c r="AR278" s="15">
        <v>0</v>
      </c>
      <c r="AS278" s="15">
        <v>0</v>
      </c>
      <c r="AT278" s="15">
        <v>0</v>
      </c>
      <c r="AU278" s="15">
        <v>0</v>
      </c>
      <c r="AV278" s="15">
        <v>0</v>
      </c>
      <c r="AW278" s="15">
        <v>0</v>
      </c>
      <c r="AX278" s="15">
        <v>0</v>
      </c>
      <c r="AY278" s="15">
        <v>0</v>
      </c>
    </row>
    <row r="279" spans="1:51">
      <c r="A279" s="1">
        <v>2949</v>
      </c>
      <c r="B279" s="1" t="s">
        <v>1764</v>
      </c>
      <c r="C279" s="1">
        <v>4</v>
      </c>
      <c r="D279" s="1" t="s">
        <v>1765</v>
      </c>
      <c r="E279" s="1" t="s">
        <v>806</v>
      </c>
      <c r="F279" s="1">
        <v>6</v>
      </c>
      <c r="G279" s="1" t="s">
        <v>272</v>
      </c>
      <c r="H279" s="1">
        <v>0</v>
      </c>
      <c r="I279" s="1" t="s">
        <v>807</v>
      </c>
      <c r="J279" s="15">
        <v>50</v>
      </c>
      <c r="K279" s="15">
        <v>553</v>
      </c>
      <c r="L279" s="15">
        <v>236</v>
      </c>
      <c r="M279" s="15">
        <v>317</v>
      </c>
      <c r="N279" s="15">
        <v>469</v>
      </c>
      <c r="O279" s="15">
        <v>187</v>
      </c>
      <c r="P279" s="15">
        <v>282</v>
      </c>
      <c r="Q279" s="15">
        <v>23</v>
      </c>
      <c r="R279" s="15">
        <v>128</v>
      </c>
      <c r="S279" s="15">
        <v>38</v>
      </c>
      <c r="T279" s="15">
        <v>90</v>
      </c>
      <c r="U279" s="15">
        <v>87</v>
      </c>
      <c r="V279" s="15">
        <v>16</v>
      </c>
      <c r="W279" s="15">
        <v>71</v>
      </c>
      <c r="X279" s="15">
        <v>27</v>
      </c>
      <c r="Y279" s="15">
        <v>425</v>
      </c>
      <c r="Z279" s="15">
        <v>198</v>
      </c>
      <c r="AA279" s="15">
        <v>227</v>
      </c>
      <c r="AB279" s="15">
        <v>382</v>
      </c>
      <c r="AC279" s="15">
        <v>171</v>
      </c>
      <c r="AD279" s="15">
        <v>211</v>
      </c>
      <c r="AE279" s="15">
        <v>27</v>
      </c>
      <c r="AF279" s="15">
        <v>425</v>
      </c>
      <c r="AG279" s="15">
        <v>198</v>
      </c>
      <c r="AH279" s="15">
        <v>227</v>
      </c>
      <c r="AI279" s="15">
        <v>382</v>
      </c>
      <c r="AJ279" s="15">
        <v>171</v>
      </c>
      <c r="AK279" s="15">
        <v>211</v>
      </c>
      <c r="AL279" s="15">
        <v>0</v>
      </c>
      <c r="AM279" s="15">
        <v>0</v>
      </c>
      <c r="AN279" s="15">
        <v>0</v>
      </c>
      <c r="AO279" s="15">
        <v>0</v>
      </c>
      <c r="AP279" s="15">
        <v>0</v>
      </c>
      <c r="AQ279" s="15">
        <v>0</v>
      </c>
      <c r="AR279" s="15">
        <v>0</v>
      </c>
      <c r="AS279" s="15">
        <v>0</v>
      </c>
      <c r="AT279" s="15">
        <v>0</v>
      </c>
      <c r="AU279" s="15">
        <v>0</v>
      </c>
      <c r="AV279" s="15">
        <v>0</v>
      </c>
      <c r="AW279" s="15">
        <v>0</v>
      </c>
      <c r="AX279" s="15">
        <v>0</v>
      </c>
      <c r="AY279" s="15">
        <v>0</v>
      </c>
    </row>
    <row r="280" spans="1:51">
      <c r="A280" s="1">
        <v>2960</v>
      </c>
      <c r="B280" s="1" t="s">
        <v>1764</v>
      </c>
      <c r="C280" s="1">
        <v>4</v>
      </c>
      <c r="D280" s="1" t="s">
        <v>1765</v>
      </c>
      <c r="E280" s="1" t="s">
        <v>808</v>
      </c>
      <c r="F280" s="1">
        <v>2</v>
      </c>
      <c r="G280" s="1" t="s">
        <v>272</v>
      </c>
      <c r="H280" s="1">
        <v>0</v>
      </c>
      <c r="I280" s="1" t="s">
        <v>809</v>
      </c>
      <c r="J280" s="15">
        <v>5</v>
      </c>
      <c r="K280" s="15">
        <v>35</v>
      </c>
      <c r="L280" s="15">
        <v>32</v>
      </c>
      <c r="M280" s="15">
        <v>3</v>
      </c>
      <c r="N280" s="15">
        <v>31</v>
      </c>
      <c r="O280" s="15">
        <v>29</v>
      </c>
      <c r="P280" s="15">
        <v>2</v>
      </c>
      <c r="Q280" s="15">
        <v>0</v>
      </c>
      <c r="R280" s="15">
        <v>0</v>
      </c>
      <c r="S280" s="15">
        <v>0</v>
      </c>
      <c r="T280" s="15">
        <v>0</v>
      </c>
      <c r="U280" s="15">
        <v>0</v>
      </c>
      <c r="V280" s="15">
        <v>0</v>
      </c>
      <c r="W280" s="15">
        <v>0</v>
      </c>
      <c r="X280" s="15">
        <v>5</v>
      </c>
      <c r="Y280" s="15">
        <v>35</v>
      </c>
      <c r="Z280" s="15">
        <v>32</v>
      </c>
      <c r="AA280" s="15">
        <v>3</v>
      </c>
      <c r="AB280" s="15">
        <v>31</v>
      </c>
      <c r="AC280" s="15">
        <v>29</v>
      </c>
      <c r="AD280" s="15">
        <v>2</v>
      </c>
      <c r="AE280" s="15">
        <v>5</v>
      </c>
      <c r="AF280" s="15">
        <v>35</v>
      </c>
      <c r="AG280" s="15">
        <v>32</v>
      </c>
      <c r="AH280" s="15">
        <v>3</v>
      </c>
      <c r="AI280" s="15">
        <v>31</v>
      </c>
      <c r="AJ280" s="15">
        <v>29</v>
      </c>
      <c r="AK280" s="15">
        <v>2</v>
      </c>
      <c r="AL280" s="15">
        <v>0</v>
      </c>
      <c r="AM280" s="15">
        <v>0</v>
      </c>
      <c r="AN280" s="15">
        <v>0</v>
      </c>
      <c r="AO280" s="15">
        <v>0</v>
      </c>
      <c r="AP280" s="15">
        <v>0</v>
      </c>
      <c r="AQ280" s="15">
        <v>0</v>
      </c>
      <c r="AR280" s="15">
        <v>0</v>
      </c>
      <c r="AS280" s="15">
        <v>0</v>
      </c>
      <c r="AT280" s="15">
        <v>0</v>
      </c>
      <c r="AU280" s="15">
        <v>0</v>
      </c>
      <c r="AV280" s="15">
        <v>0</v>
      </c>
      <c r="AW280" s="15">
        <v>0</v>
      </c>
      <c r="AX280" s="15">
        <v>0</v>
      </c>
      <c r="AY280" s="15">
        <v>0</v>
      </c>
    </row>
    <row r="281" spans="1:51">
      <c r="A281" s="1">
        <v>2971</v>
      </c>
      <c r="B281" s="1" t="s">
        <v>1764</v>
      </c>
      <c r="C281" s="1">
        <v>4</v>
      </c>
      <c r="D281" s="1" t="s">
        <v>1765</v>
      </c>
      <c r="E281" s="1" t="s">
        <v>810</v>
      </c>
      <c r="F281" s="1">
        <v>4</v>
      </c>
      <c r="G281" s="1" t="s">
        <v>272</v>
      </c>
      <c r="H281" s="1">
        <v>0</v>
      </c>
      <c r="I281" s="1" t="s">
        <v>811</v>
      </c>
      <c r="J281" s="15">
        <v>1</v>
      </c>
      <c r="K281" s="15">
        <v>1</v>
      </c>
      <c r="L281" s="15">
        <v>1</v>
      </c>
      <c r="M281" s="15">
        <v>0</v>
      </c>
      <c r="N281" s="15">
        <v>1</v>
      </c>
      <c r="O281" s="15">
        <v>1</v>
      </c>
      <c r="P281" s="15">
        <v>0</v>
      </c>
      <c r="Q281" s="15">
        <v>0</v>
      </c>
      <c r="R281" s="15">
        <v>0</v>
      </c>
      <c r="S281" s="15">
        <v>0</v>
      </c>
      <c r="T281" s="15">
        <v>0</v>
      </c>
      <c r="U281" s="15">
        <v>0</v>
      </c>
      <c r="V281" s="15">
        <v>0</v>
      </c>
      <c r="W281" s="15">
        <v>0</v>
      </c>
      <c r="X281" s="15">
        <v>1</v>
      </c>
      <c r="Y281" s="15">
        <v>1</v>
      </c>
      <c r="Z281" s="15">
        <v>1</v>
      </c>
      <c r="AA281" s="15">
        <v>0</v>
      </c>
      <c r="AB281" s="15">
        <v>1</v>
      </c>
      <c r="AC281" s="15">
        <v>1</v>
      </c>
      <c r="AD281" s="15">
        <v>0</v>
      </c>
      <c r="AE281" s="15">
        <v>1</v>
      </c>
      <c r="AF281" s="15">
        <v>1</v>
      </c>
      <c r="AG281" s="15">
        <v>1</v>
      </c>
      <c r="AH281" s="15">
        <v>0</v>
      </c>
      <c r="AI281" s="15">
        <v>1</v>
      </c>
      <c r="AJ281" s="15">
        <v>1</v>
      </c>
      <c r="AK281" s="15">
        <v>0</v>
      </c>
      <c r="AL281" s="15">
        <v>0</v>
      </c>
      <c r="AM281" s="15">
        <v>0</v>
      </c>
      <c r="AN281" s="15">
        <v>0</v>
      </c>
      <c r="AO281" s="15">
        <v>0</v>
      </c>
      <c r="AP281" s="15">
        <v>0</v>
      </c>
      <c r="AQ281" s="15">
        <v>0</v>
      </c>
      <c r="AR281" s="15">
        <v>0</v>
      </c>
      <c r="AS281" s="15">
        <v>0</v>
      </c>
      <c r="AT281" s="15">
        <v>0</v>
      </c>
      <c r="AU281" s="15">
        <v>0</v>
      </c>
      <c r="AV281" s="15">
        <v>0</v>
      </c>
      <c r="AW281" s="15">
        <v>0</v>
      </c>
      <c r="AX281" s="15">
        <v>0</v>
      </c>
      <c r="AY281" s="15">
        <v>0</v>
      </c>
    </row>
    <row r="282" spans="1:51">
      <c r="A282" s="1">
        <v>2982</v>
      </c>
      <c r="B282" s="1" t="s">
        <v>1764</v>
      </c>
      <c r="C282" s="1">
        <v>4</v>
      </c>
      <c r="D282" s="1" t="s">
        <v>1765</v>
      </c>
      <c r="E282" s="1" t="s">
        <v>812</v>
      </c>
      <c r="F282" s="1">
        <v>5</v>
      </c>
      <c r="G282" s="1" t="s">
        <v>272</v>
      </c>
      <c r="H282" s="1">
        <v>0</v>
      </c>
      <c r="I282" s="1" t="s">
        <v>813</v>
      </c>
      <c r="J282" s="15">
        <v>0</v>
      </c>
      <c r="K282" s="15">
        <v>0</v>
      </c>
      <c r="L282" s="15">
        <v>0</v>
      </c>
      <c r="M282" s="15">
        <v>0</v>
      </c>
      <c r="N282" s="15">
        <v>0</v>
      </c>
      <c r="O282" s="15">
        <v>0</v>
      </c>
      <c r="P282" s="15">
        <v>0</v>
      </c>
      <c r="Q282" s="15">
        <v>0</v>
      </c>
      <c r="R282" s="15">
        <v>0</v>
      </c>
      <c r="S282" s="15">
        <v>0</v>
      </c>
      <c r="T282" s="15">
        <v>0</v>
      </c>
      <c r="U282" s="15">
        <v>0</v>
      </c>
      <c r="V282" s="15">
        <v>0</v>
      </c>
      <c r="W282" s="15">
        <v>0</v>
      </c>
      <c r="X282" s="15">
        <v>0</v>
      </c>
      <c r="Y282" s="15">
        <v>0</v>
      </c>
      <c r="Z282" s="15">
        <v>0</v>
      </c>
      <c r="AA282" s="15">
        <v>0</v>
      </c>
      <c r="AB282" s="15">
        <v>0</v>
      </c>
      <c r="AC282" s="15">
        <v>0</v>
      </c>
      <c r="AD282" s="15">
        <v>0</v>
      </c>
      <c r="AE282" s="15">
        <v>0</v>
      </c>
      <c r="AF282" s="15">
        <v>0</v>
      </c>
      <c r="AG282" s="15">
        <v>0</v>
      </c>
      <c r="AH282" s="15">
        <v>0</v>
      </c>
      <c r="AI282" s="15">
        <v>0</v>
      </c>
      <c r="AJ282" s="15">
        <v>0</v>
      </c>
      <c r="AK282" s="15">
        <v>0</v>
      </c>
      <c r="AL282" s="15">
        <v>0</v>
      </c>
      <c r="AM282" s="15">
        <v>0</v>
      </c>
      <c r="AN282" s="15">
        <v>0</v>
      </c>
      <c r="AO282" s="15">
        <v>0</v>
      </c>
      <c r="AP282" s="15">
        <v>0</v>
      </c>
      <c r="AQ282" s="15">
        <v>0</v>
      </c>
      <c r="AR282" s="15">
        <v>0</v>
      </c>
      <c r="AS282" s="15">
        <v>0</v>
      </c>
      <c r="AT282" s="15">
        <v>0</v>
      </c>
      <c r="AU282" s="15">
        <v>0</v>
      </c>
      <c r="AV282" s="15">
        <v>0</v>
      </c>
      <c r="AW282" s="15">
        <v>0</v>
      </c>
      <c r="AX282" s="15">
        <v>0</v>
      </c>
      <c r="AY282" s="15">
        <v>0</v>
      </c>
    </row>
    <row r="283" spans="1:51">
      <c r="A283" s="1">
        <v>2993</v>
      </c>
      <c r="B283" s="1" t="s">
        <v>1764</v>
      </c>
      <c r="C283" s="1">
        <v>4</v>
      </c>
      <c r="D283" s="1" t="s">
        <v>1765</v>
      </c>
      <c r="E283" s="1" t="s">
        <v>814</v>
      </c>
      <c r="F283" s="1">
        <v>5</v>
      </c>
      <c r="G283" s="1" t="s">
        <v>272</v>
      </c>
      <c r="H283" s="1">
        <v>0</v>
      </c>
      <c r="I283" s="1" t="s">
        <v>815</v>
      </c>
      <c r="J283" s="15">
        <v>1</v>
      </c>
      <c r="K283" s="15">
        <v>1</v>
      </c>
      <c r="L283" s="15">
        <v>1</v>
      </c>
      <c r="M283" s="15">
        <v>0</v>
      </c>
      <c r="N283" s="15">
        <v>1</v>
      </c>
      <c r="O283" s="15">
        <v>1</v>
      </c>
      <c r="P283" s="15">
        <v>0</v>
      </c>
      <c r="Q283" s="15">
        <v>0</v>
      </c>
      <c r="R283" s="15">
        <v>0</v>
      </c>
      <c r="S283" s="15">
        <v>0</v>
      </c>
      <c r="T283" s="15">
        <v>0</v>
      </c>
      <c r="U283" s="15">
        <v>0</v>
      </c>
      <c r="V283" s="15">
        <v>0</v>
      </c>
      <c r="W283" s="15">
        <v>0</v>
      </c>
      <c r="X283" s="15">
        <v>1</v>
      </c>
      <c r="Y283" s="15">
        <v>1</v>
      </c>
      <c r="Z283" s="15">
        <v>1</v>
      </c>
      <c r="AA283" s="15">
        <v>0</v>
      </c>
      <c r="AB283" s="15">
        <v>1</v>
      </c>
      <c r="AC283" s="15">
        <v>1</v>
      </c>
      <c r="AD283" s="15">
        <v>0</v>
      </c>
      <c r="AE283" s="15">
        <v>1</v>
      </c>
      <c r="AF283" s="15">
        <v>1</v>
      </c>
      <c r="AG283" s="15">
        <v>1</v>
      </c>
      <c r="AH283" s="15">
        <v>0</v>
      </c>
      <c r="AI283" s="15">
        <v>1</v>
      </c>
      <c r="AJ283" s="15">
        <v>1</v>
      </c>
      <c r="AK283" s="15">
        <v>0</v>
      </c>
      <c r="AL283" s="15">
        <v>0</v>
      </c>
      <c r="AM283" s="15">
        <v>0</v>
      </c>
      <c r="AN283" s="15">
        <v>0</v>
      </c>
      <c r="AO283" s="15">
        <v>0</v>
      </c>
      <c r="AP283" s="15">
        <v>0</v>
      </c>
      <c r="AQ283" s="15">
        <v>0</v>
      </c>
      <c r="AR283" s="15">
        <v>0</v>
      </c>
      <c r="AS283" s="15">
        <v>0</v>
      </c>
      <c r="AT283" s="15">
        <v>0</v>
      </c>
      <c r="AU283" s="15">
        <v>0</v>
      </c>
      <c r="AV283" s="15">
        <v>0</v>
      </c>
      <c r="AW283" s="15">
        <v>0</v>
      </c>
      <c r="AX283" s="15">
        <v>0</v>
      </c>
      <c r="AY283" s="15">
        <v>0</v>
      </c>
    </row>
    <row r="284" spans="1:51">
      <c r="A284" s="1">
        <v>3004</v>
      </c>
      <c r="B284" s="1" t="s">
        <v>1764</v>
      </c>
      <c r="C284" s="1">
        <v>4</v>
      </c>
      <c r="D284" s="1" t="s">
        <v>1765</v>
      </c>
      <c r="E284" s="1" t="s">
        <v>816</v>
      </c>
      <c r="F284" s="1">
        <v>4</v>
      </c>
      <c r="G284" s="1" t="s">
        <v>272</v>
      </c>
      <c r="H284" s="1">
        <v>0</v>
      </c>
      <c r="I284" s="1" t="s">
        <v>817</v>
      </c>
      <c r="J284" s="15">
        <v>1</v>
      </c>
      <c r="K284" s="15">
        <v>8</v>
      </c>
      <c r="L284" s="15">
        <v>6</v>
      </c>
      <c r="M284" s="15">
        <v>2</v>
      </c>
      <c r="N284" s="15">
        <v>4</v>
      </c>
      <c r="O284" s="15">
        <v>3</v>
      </c>
      <c r="P284" s="15">
        <v>1</v>
      </c>
      <c r="Q284" s="15">
        <v>0</v>
      </c>
      <c r="R284" s="15">
        <v>0</v>
      </c>
      <c r="S284" s="15">
        <v>0</v>
      </c>
      <c r="T284" s="15">
        <v>0</v>
      </c>
      <c r="U284" s="15">
        <v>0</v>
      </c>
      <c r="V284" s="15">
        <v>0</v>
      </c>
      <c r="W284" s="15">
        <v>0</v>
      </c>
      <c r="X284" s="15">
        <v>1</v>
      </c>
      <c r="Y284" s="15">
        <v>8</v>
      </c>
      <c r="Z284" s="15">
        <v>6</v>
      </c>
      <c r="AA284" s="15">
        <v>2</v>
      </c>
      <c r="AB284" s="15">
        <v>4</v>
      </c>
      <c r="AC284" s="15">
        <v>3</v>
      </c>
      <c r="AD284" s="15">
        <v>1</v>
      </c>
      <c r="AE284" s="15">
        <v>1</v>
      </c>
      <c r="AF284" s="15">
        <v>8</v>
      </c>
      <c r="AG284" s="15">
        <v>6</v>
      </c>
      <c r="AH284" s="15">
        <v>2</v>
      </c>
      <c r="AI284" s="15">
        <v>4</v>
      </c>
      <c r="AJ284" s="15">
        <v>3</v>
      </c>
      <c r="AK284" s="15">
        <v>1</v>
      </c>
      <c r="AL284" s="15">
        <v>0</v>
      </c>
      <c r="AM284" s="15">
        <v>0</v>
      </c>
      <c r="AN284" s="15">
        <v>0</v>
      </c>
      <c r="AO284" s="15">
        <v>0</v>
      </c>
      <c r="AP284" s="15">
        <v>0</v>
      </c>
      <c r="AQ284" s="15">
        <v>0</v>
      </c>
      <c r="AR284" s="15">
        <v>0</v>
      </c>
      <c r="AS284" s="15">
        <v>0</v>
      </c>
      <c r="AT284" s="15">
        <v>0</v>
      </c>
      <c r="AU284" s="15">
        <v>0</v>
      </c>
      <c r="AV284" s="15">
        <v>0</v>
      </c>
      <c r="AW284" s="15">
        <v>0</v>
      </c>
      <c r="AX284" s="15">
        <v>0</v>
      </c>
      <c r="AY284" s="15">
        <v>0</v>
      </c>
    </row>
    <row r="285" spans="1:51">
      <c r="A285" s="1">
        <v>3015</v>
      </c>
      <c r="B285" s="1" t="s">
        <v>1764</v>
      </c>
      <c r="C285" s="1">
        <v>4</v>
      </c>
      <c r="D285" s="1" t="s">
        <v>1765</v>
      </c>
      <c r="E285" s="1" t="s">
        <v>818</v>
      </c>
      <c r="F285" s="1">
        <v>5</v>
      </c>
      <c r="G285" s="1" t="s">
        <v>272</v>
      </c>
      <c r="H285" s="1">
        <v>0</v>
      </c>
      <c r="I285" s="1" t="s">
        <v>819</v>
      </c>
      <c r="J285" s="15">
        <v>0</v>
      </c>
      <c r="K285" s="15">
        <v>0</v>
      </c>
      <c r="L285" s="15">
        <v>0</v>
      </c>
      <c r="M285" s="15">
        <v>0</v>
      </c>
      <c r="N285" s="15">
        <v>0</v>
      </c>
      <c r="O285" s="15">
        <v>0</v>
      </c>
      <c r="P285" s="15">
        <v>0</v>
      </c>
      <c r="Q285" s="15">
        <v>0</v>
      </c>
      <c r="R285" s="15">
        <v>0</v>
      </c>
      <c r="S285" s="15">
        <v>0</v>
      </c>
      <c r="T285" s="15">
        <v>0</v>
      </c>
      <c r="U285" s="15">
        <v>0</v>
      </c>
      <c r="V285" s="15">
        <v>0</v>
      </c>
      <c r="W285" s="15">
        <v>0</v>
      </c>
      <c r="X285" s="15">
        <v>0</v>
      </c>
      <c r="Y285" s="15">
        <v>0</v>
      </c>
      <c r="Z285" s="15">
        <v>0</v>
      </c>
      <c r="AA285" s="15">
        <v>0</v>
      </c>
      <c r="AB285" s="15">
        <v>0</v>
      </c>
      <c r="AC285" s="15">
        <v>0</v>
      </c>
      <c r="AD285" s="15">
        <v>0</v>
      </c>
      <c r="AE285" s="15">
        <v>0</v>
      </c>
      <c r="AF285" s="15">
        <v>0</v>
      </c>
      <c r="AG285" s="15">
        <v>0</v>
      </c>
      <c r="AH285" s="15">
        <v>0</v>
      </c>
      <c r="AI285" s="15">
        <v>0</v>
      </c>
      <c r="AJ285" s="15">
        <v>0</v>
      </c>
      <c r="AK285" s="15">
        <v>0</v>
      </c>
      <c r="AL285" s="15">
        <v>0</v>
      </c>
      <c r="AM285" s="15">
        <v>0</v>
      </c>
      <c r="AN285" s="15">
        <v>0</v>
      </c>
      <c r="AO285" s="15">
        <v>0</v>
      </c>
      <c r="AP285" s="15">
        <v>0</v>
      </c>
      <c r="AQ285" s="15">
        <v>0</v>
      </c>
      <c r="AR285" s="15">
        <v>0</v>
      </c>
      <c r="AS285" s="15">
        <v>0</v>
      </c>
      <c r="AT285" s="15">
        <v>0</v>
      </c>
      <c r="AU285" s="15">
        <v>0</v>
      </c>
      <c r="AV285" s="15">
        <v>0</v>
      </c>
      <c r="AW285" s="15">
        <v>0</v>
      </c>
      <c r="AX285" s="15">
        <v>0</v>
      </c>
      <c r="AY285" s="15">
        <v>0</v>
      </c>
    </row>
    <row r="286" spans="1:51">
      <c r="A286" s="1">
        <v>3026</v>
      </c>
      <c r="B286" s="1" t="s">
        <v>1764</v>
      </c>
      <c r="C286" s="1">
        <v>4</v>
      </c>
      <c r="D286" s="1" t="s">
        <v>1765</v>
      </c>
      <c r="E286" s="1" t="s">
        <v>820</v>
      </c>
      <c r="F286" s="1">
        <v>5</v>
      </c>
      <c r="G286" s="1" t="s">
        <v>272</v>
      </c>
      <c r="H286" s="1">
        <v>0</v>
      </c>
      <c r="I286" s="1" t="s">
        <v>821</v>
      </c>
      <c r="J286" s="15">
        <v>1</v>
      </c>
      <c r="K286" s="15">
        <v>8</v>
      </c>
      <c r="L286" s="15">
        <v>6</v>
      </c>
      <c r="M286" s="15">
        <v>2</v>
      </c>
      <c r="N286" s="15">
        <v>4</v>
      </c>
      <c r="O286" s="15">
        <v>3</v>
      </c>
      <c r="P286" s="15">
        <v>1</v>
      </c>
      <c r="Q286" s="15">
        <v>0</v>
      </c>
      <c r="R286" s="15">
        <v>0</v>
      </c>
      <c r="S286" s="15">
        <v>0</v>
      </c>
      <c r="T286" s="15">
        <v>0</v>
      </c>
      <c r="U286" s="15">
        <v>0</v>
      </c>
      <c r="V286" s="15">
        <v>0</v>
      </c>
      <c r="W286" s="15">
        <v>0</v>
      </c>
      <c r="X286" s="15">
        <v>1</v>
      </c>
      <c r="Y286" s="15">
        <v>8</v>
      </c>
      <c r="Z286" s="15">
        <v>6</v>
      </c>
      <c r="AA286" s="15">
        <v>2</v>
      </c>
      <c r="AB286" s="15">
        <v>4</v>
      </c>
      <c r="AC286" s="15">
        <v>3</v>
      </c>
      <c r="AD286" s="15">
        <v>1</v>
      </c>
      <c r="AE286" s="15">
        <v>1</v>
      </c>
      <c r="AF286" s="15">
        <v>8</v>
      </c>
      <c r="AG286" s="15">
        <v>6</v>
      </c>
      <c r="AH286" s="15">
        <v>2</v>
      </c>
      <c r="AI286" s="15">
        <v>4</v>
      </c>
      <c r="AJ286" s="15">
        <v>3</v>
      </c>
      <c r="AK286" s="15">
        <v>1</v>
      </c>
      <c r="AL286" s="15">
        <v>0</v>
      </c>
      <c r="AM286" s="15">
        <v>0</v>
      </c>
      <c r="AN286" s="15">
        <v>0</v>
      </c>
      <c r="AO286" s="15">
        <v>0</v>
      </c>
      <c r="AP286" s="15">
        <v>0</v>
      </c>
      <c r="AQ286" s="15">
        <v>0</v>
      </c>
      <c r="AR286" s="15">
        <v>0</v>
      </c>
      <c r="AS286" s="15">
        <v>0</v>
      </c>
      <c r="AT286" s="15">
        <v>0</v>
      </c>
      <c r="AU286" s="15">
        <v>0</v>
      </c>
      <c r="AV286" s="15">
        <v>0</v>
      </c>
      <c r="AW286" s="15">
        <v>0</v>
      </c>
      <c r="AX286" s="15">
        <v>0</v>
      </c>
      <c r="AY286" s="15">
        <v>0</v>
      </c>
    </row>
    <row r="287" spans="1:51">
      <c r="A287" s="1">
        <v>3037</v>
      </c>
      <c r="B287" s="1" t="s">
        <v>1764</v>
      </c>
      <c r="C287" s="1">
        <v>4</v>
      </c>
      <c r="D287" s="1" t="s">
        <v>1765</v>
      </c>
      <c r="E287" s="1" t="s">
        <v>822</v>
      </c>
      <c r="F287" s="1">
        <v>4</v>
      </c>
      <c r="G287" s="1" t="s">
        <v>272</v>
      </c>
      <c r="H287" s="1">
        <v>0</v>
      </c>
      <c r="I287" s="1" t="s">
        <v>823</v>
      </c>
      <c r="J287" s="15">
        <v>0</v>
      </c>
      <c r="K287" s="15">
        <v>0</v>
      </c>
      <c r="L287" s="15">
        <v>0</v>
      </c>
      <c r="M287" s="15">
        <v>0</v>
      </c>
      <c r="N287" s="15">
        <v>0</v>
      </c>
      <c r="O287" s="15">
        <v>0</v>
      </c>
      <c r="P287" s="15">
        <v>0</v>
      </c>
      <c r="Q287" s="15">
        <v>0</v>
      </c>
      <c r="R287" s="15">
        <v>0</v>
      </c>
      <c r="S287" s="15">
        <v>0</v>
      </c>
      <c r="T287" s="15">
        <v>0</v>
      </c>
      <c r="U287" s="15">
        <v>0</v>
      </c>
      <c r="V287" s="15">
        <v>0</v>
      </c>
      <c r="W287" s="15">
        <v>0</v>
      </c>
      <c r="X287" s="15">
        <v>0</v>
      </c>
      <c r="Y287" s="15">
        <v>0</v>
      </c>
      <c r="Z287" s="15">
        <v>0</v>
      </c>
      <c r="AA287" s="15">
        <v>0</v>
      </c>
      <c r="AB287" s="15">
        <v>0</v>
      </c>
      <c r="AC287" s="15">
        <v>0</v>
      </c>
      <c r="AD287" s="15">
        <v>0</v>
      </c>
      <c r="AE287" s="15">
        <v>0</v>
      </c>
      <c r="AF287" s="15">
        <v>0</v>
      </c>
      <c r="AG287" s="15">
        <v>0</v>
      </c>
      <c r="AH287" s="15">
        <v>0</v>
      </c>
      <c r="AI287" s="15">
        <v>0</v>
      </c>
      <c r="AJ287" s="15">
        <v>0</v>
      </c>
      <c r="AK287" s="15">
        <v>0</v>
      </c>
      <c r="AL287" s="15">
        <v>0</v>
      </c>
      <c r="AM287" s="15">
        <v>0</v>
      </c>
      <c r="AN287" s="15">
        <v>0</v>
      </c>
      <c r="AO287" s="15">
        <v>0</v>
      </c>
      <c r="AP287" s="15">
        <v>0</v>
      </c>
      <c r="AQ287" s="15">
        <v>0</v>
      </c>
      <c r="AR287" s="15">
        <v>0</v>
      </c>
      <c r="AS287" s="15">
        <v>0</v>
      </c>
      <c r="AT287" s="15">
        <v>0</v>
      </c>
      <c r="AU287" s="15">
        <v>0</v>
      </c>
      <c r="AV287" s="15">
        <v>0</v>
      </c>
      <c r="AW287" s="15">
        <v>0</v>
      </c>
      <c r="AX287" s="15">
        <v>0</v>
      </c>
      <c r="AY287" s="15">
        <v>0</v>
      </c>
    </row>
    <row r="288" spans="1:51">
      <c r="A288" s="1">
        <v>3048</v>
      </c>
      <c r="B288" s="1" t="s">
        <v>1764</v>
      </c>
      <c r="C288" s="1">
        <v>4</v>
      </c>
      <c r="D288" s="1" t="s">
        <v>1765</v>
      </c>
      <c r="E288" s="1" t="s">
        <v>824</v>
      </c>
      <c r="F288" s="1">
        <v>5</v>
      </c>
      <c r="G288" s="1" t="s">
        <v>272</v>
      </c>
      <c r="H288" s="1">
        <v>0</v>
      </c>
      <c r="I288" s="1" t="s">
        <v>825</v>
      </c>
      <c r="J288" s="15">
        <v>0</v>
      </c>
      <c r="K288" s="15">
        <v>0</v>
      </c>
      <c r="L288" s="15">
        <v>0</v>
      </c>
      <c r="M288" s="15">
        <v>0</v>
      </c>
      <c r="N288" s="15">
        <v>0</v>
      </c>
      <c r="O288" s="15">
        <v>0</v>
      </c>
      <c r="P288" s="15">
        <v>0</v>
      </c>
      <c r="Q288" s="15">
        <v>0</v>
      </c>
      <c r="R288" s="15">
        <v>0</v>
      </c>
      <c r="S288" s="15">
        <v>0</v>
      </c>
      <c r="T288" s="15">
        <v>0</v>
      </c>
      <c r="U288" s="15">
        <v>0</v>
      </c>
      <c r="V288" s="15">
        <v>0</v>
      </c>
      <c r="W288" s="15">
        <v>0</v>
      </c>
      <c r="X288" s="15">
        <v>0</v>
      </c>
      <c r="Y288" s="15">
        <v>0</v>
      </c>
      <c r="Z288" s="15">
        <v>0</v>
      </c>
      <c r="AA288" s="15">
        <v>0</v>
      </c>
      <c r="AB288" s="15">
        <v>0</v>
      </c>
      <c r="AC288" s="15">
        <v>0</v>
      </c>
      <c r="AD288" s="15">
        <v>0</v>
      </c>
      <c r="AE288" s="15">
        <v>0</v>
      </c>
      <c r="AF288" s="15">
        <v>0</v>
      </c>
      <c r="AG288" s="15">
        <v>0</v>
      </c>
      <c r="AH288" s="15">
        <v>0</v>
      </c>
      <c r="AI288" s="15">
        <v>0</v>
      </c>
      <c r="AJ288" s="15">
        <v>0</v>
      </c>
      <c r="AK288" s="15">
        <v>0</v>
      </c>
      <c r="AL288" s="15">
        <v>0</v>
      </c>
      <c r="AM288" s="15">
        <v>0</v>
      </c>
      <c r="AN288" s="15">
        <v>0</v>
      </c>
      <c r="AO288" s="15">
        <v>0</v>
      </c>
      <c r="AP288" s="15">
        <v>0</v>
      </c>
      <c r="AQ288" s="15">
        <v>0</v>
      </c>
      <c r="AR288" s="15">
        <v>0</v>
      </c>
      <c r="AS288" s="15">
        <v>0</v>
      </c>
      <c r="AT288" s="15">
        <v>0</v>
      </c>
      <c r="AU288" s="15">
        <v>0</v>
      </c>
      <c r="AV288" s="15">
        <v>0</v>
      </c>
      <c r="AW288" s="15">
        <v>0</v>
      </c>
      <c r="AX288" s="15">
        <v>0</v>
      </c>
      <c r="AY288" s="15">
        <v>0</v>
      </c>
    </row>
    <row r="289" spans="1:51">
      <c r="A289" s="1">
        <v>3059</v>
      </c>
      <c r="B289" s="1" t="s">
        <v>1764</v>
      </c>
      <c r="C289" s="1">
        <v>4</v>
      </c>
      <c r="D289" s="1" t="s">
        <v>1765</v>
      </c>
      <c r="E289" s="1" t="s">
        <v>826</v>
      </c>
      <c r="F289" s="1">
        <v>5</v>
      </c>
      <c r="G289" s="1" t="s">
        <v>272</v>
      </c>
      <c r="H289" s="1">
        <v>0</v>
      </c>
      <c r="I289" s="1" t="s">
        <v>827</v>
      </c>
      <c r="J289" s="15">
        <v>0</v>
      </c>
      <c r="K289" s="15">
        <v>0</v>
      </c>
      <c r="L289" s="15">
        <v>0</v>
      </c>
      <c r="M289" s="15">
        <v>0</v>
      </c>
      <c r="N289" s="15">
        <v>0</v>
      </c>
      <c r="O289" s="15">
        <v>0</v>
      </c>
      <c r="P289" s="15">
        <v>0</v>
      </c>
      <c r="Q289" s="15">
        <v>0</v>
      </c>
      <c r="R289" s="15">
        <v>0</v>
      </c>
      <c r="S289" s="15">
        <v>0</v>
      </c>
      <c r="T289" s="15">
        <v>0</v>
      </c>
      <c r="U289" s="15">
        <v>0</v>
      </c>
      <c r="V289" s="15">
        <v>0</v>
      </c>
      <c r="W289" s="15">
        <v>0</v>
      </c>
      <c r="X289" s="15">
        <v>0</v>
      </c>
      <c r="Y289" s="15">
        <v>0</v>
      </c>
      <c r="Z289" s="15">
        <v>0</v>
      </c>
      <c r="AA289" s="15">
        <v>0</v>
      </c>
      <c r="AB289" s="15">
        <v>0</v>
      </c>
      <c r="AC289" s="15">
        <v>0</v>
      </c>
      <c r="AD289" s="15">
        <v>0</v>
      </c>
      <c r="AE289" s="15">
        <v>0</v>
      </c>
      <c r="AF289" s="15">
        <v>0</v>
      </c>
      <c r="AG289" s="15">
        <v>0</v>
      </c>
      <c r="AH289" s="15">
        <v>0</v>
      </c>
      <c r="AI289" s="15">
        <v>0</v>
      </c>
      <c r="AJ289" s="15">
        <v>0</v>
      </c>
      <c r="AK289" s="15">
        <v>0</v>
      </c>
      <c r="AL289" s="15">
        <v>0</v>
      </c>
      <c r="AM289" s="15">
        <v>0</v>
      </c>
      <c r="AN289" s="15">
        <v>0</v>
      </c>
      <c r="AO289" s="15">
        <v>0</v>
      </c>
      <c r="AP289" s="15">
        <v>0</v>
      </c>
      <c r="AQ289" s="15">
        <v>0</v>
      </c>
      <c r="AR289" s="15">
        <v>0</v>
      </c>
      <c r="AS289" s="15">
        <v>0</v>
      </c>
      <c r="AT289" s="15">
        <v>0</v>
      </c>
      <c r="AU289" s="15">
        <v>0</v>
      </c>
      <c r="AV289" s="15">
        <v>0</v>
      </c>
      <c r="AW289" s="15">
        <v>0</v>
      </c>
      <c r="AX289" s="15">
        <v>0</v>
      </c>
      <c r="AY289" s="15">
        <v>0</v>
      </c>
    </row>
    <row r="290" spans="1:51">
      <c r="A290" s="1">
        <v>3070</v>
      </c>
      <c r="B290" s="1" t="s">
        <v>1764</v>
      </c>
      <c r="C290" s="1">
        <v>4</v>
      </c>
      <c r="D290" s="1" t="s">
        <v>1765</v>
      </c>
      <c r="E290" s="1" t="s">
        <v>828</v>
      </c>
      <c r="F290" s="1">
        <v>4</v>
      </c>
      <c r="G290" s="1" t="s">
        <v>272</v>
      </c>
      <c r="H290" s="1">
        <v>0</v>
      </c>
      <c r="I290" s="1" t="s">
        <v>829</v>
      </c>
      <c r="J290" s="15">
        <v>3</v>
      </c>
      <c r="K290" s="15">
        <v>26</v>
      </c>
      <c r="L290" s="15">
        <v>25</v>
      </c>
      <c r="M290" s="15">
        <v>1</v>
      </c>
      <c r="N290" s="15">
        <v>26</v>
      </c>
      <c r="O290" s="15">
        <v>25</v>
      </c>
      <c r="P290" s="15">
        <v>1</v>
      </c>
      <c r="Q290" s="15">
        <v>0</v>
      </c>
      <c r="R290" s="15">
        <v>0</v>
      </c>
      <c r="S290" s="15">
        <v>0</v>
      </c>
      <c r="T290" s="15">
        <v>0</v>
      </c>
      <c r="U290" s="15">
        <v>0</v>
      </c>
      <c r="V290" s="15">
        <v>0</v>
      </c>
      <c r="W290" s="15">
        <v>0</v>
      </c>
      <c r="X290" s="15">
        <v>3</v>
      </c>
      <c r="Y290" s="15">
        <v>26</v>
      </c>
      <c r="Z290" s="15">
        <v>25</v>
      </c>
      <c r="AA290" s="15">
        <v>1</v>
      </c>
      <c r="AB290" s="15">
        <v>26</v>
      </c>
      <c r="AC290" s="15">
        <v>25</v>
      </c>
      <c r="AD290" s="15">
        <v>1</v>
      </c>
      <c r="AE290" s="15">
        <v>3</v>
      </c>
      <c r="AF290" s="15">
        <v>26</v>
      </c>
      <c r="AG290" s="15">
        <v>25</v>
      </c>
      <c r="AH290" s="15">
        <v>1</v>
      </c>
      <c r="AI290" s="15">
        <v>26</v>
      </c>
      <c r="AJ290" s="15">
        <v>25</v>
      </c>
      <c r="AK290" s="15">
        <v>1</v>
      </c>
      <c r="AL290" s="15">
        <v>0</v>
      </c>
      <c r="AM290" s="15">
        <v>0</v>
      </c>
      <c r="AN290" s="15">
        <v>0</v>
      </c>
      <c r="AO290" s="15">
        <v>0</v>
      </c>
      <c r="AP290" s="15">
        <v>0</v>
      </c>
      <c r="AQ290" s="15">
        <v>0</v>
      </c>
      <c r="AR290" s="15">
        <v>0</v>
      </c>
      <c r="AS290" s="15">
        <v>0</v>
      </c>
      <c r="AT290" s="15">
        <v>0</v>
      </c>
      <c r="AU290" s="15">
        <v>0</v>
      </c>
      <c r="AV290" s="15">
        <v>0</v>
      </c>
      <c r="AW290" s="15">
        <v>0</v>
      </c>
      <c r="AX290" s="15">
        <v>0</v>
      </c>
      <c r="AY290" s="15">
        <v>0</v>
      </c>
    </row>
    <row r="291" spans="1:51">
      <c r="A291" s="1">
        <v>3081</v>
      </c>
      <c r="B291" s="1" t="s">
        <v>1764</v>
      </c>
      <c r="C291" s="1">
        <v>4</v>
      </c>
      <c r="D291" s="1" t="s">
        <v>1765</v>
      </c>
      <c r="E291" s="1" t="s">
        <v>830</v>
      </c>
      <c r="F291" s="1">
        <v>5</v>
      </c>
      <c r="G291" s="1" t="s">
        <v>272</v>
      </c>
      <c r="H291" s="1">
        <v>0</v>
      </c>
      <c r="I291" s="1" t="s">
        <v>831</v>
      </c>
      <c r="J291" s="15">
        <v>0</v>
      </c>
      <c r="K291" s="15">
        <v>0</v>
      </c>
      <c r="L291" s="15">
        <v>0</v>
      </c>
      <c r="M291" s="15">
        <v>0</v>
      </c>
      <c r="N291" s="15">
        <v>0</v>
      </c>
      <c r="O291" s="15">
        <v>0</v>
      </c>
      <c r="P291" s="15">
        <v>0</v>
      </c>
      <c r="Q291" s="15">
        <v>0</v>
      </c>
      <c r="R291" s="15">
        <v>0</v>
      </c>
      <c r="S291" s="15">
        <v>0</v>
      </c>
      <c r="T291" s="15">
        <v>0</v>
      </c>
      <c r="U291" s="15">
        <v>0</v>
      </c>
      <c r="V291" s="15">
        <v>0</v>
      </c>
      <c r="W291" s="15">
        <v>0</v>
      </c>
      <c r="X291" s="15">
        <v>0</v>
      </c>
      <c r="Y291" s="15">
        <v>0</v>
      </c>
      <c r="Z291" s="15">
        <v>0</v>
      </c>
      <c r="AA291" s="15">
        <v>0</v>
      </c>
      <c r="AB291" s="15">
        <v>0</v>
      </c>
      <c r="AC291" s="15">
        <v>0</v>
      </c>
      <c r="AD291" s="15">
        <v>0</v>
      </c>
      <c r="AE291" s="15">
        <v>0</v>
      </c>
      <c r="AF291" s="15">
        <v>0</v>
      </c>
      <c r="AG291" s="15">
        <v>0</v>
      </c>
      <c r="AH291" s="15">
        <v>0</v>
      </c>
      <c r="AI291" s="15">
        <v>0</v>
      </c>
      <c r="AJ291" s="15">
        <v>0</v>
      </c>
      <c r="AK291" s="15">
        <v>0</v>
      </c>
      <c r="AL291" s="15">
        <v>0</v>
      </c>
      <c r="AM291" s="15">
        <v>0</v>
      </c>
      <c r="AN291" s="15">
        <v>0</v>
      </c>
      <c r="AO291" s="15">
        <v>0</v>
      </c>
      <c r="AP291" s="15">
        <v>0</v>
      </c>
      <c r="AQ291" s="15">
        <v>0</v>
      </c>
      <c r="AR291" s="15">
        <v>0</v>
      </c>
      <c r="AS291" s="15">
        <v>0</v>
      </c>
      <c r="AT291" s="15">
        <v>0</v>
      </c>
      <c r="AU291" s="15">
        <v>0</v>
      </c>
      <c r="AV291" s="15">
        <v>0</v>
      </c>
      <c r="AW291" s="15">
        <v>0</v>
      </c>
      <c r="AX291" s="15">
        <v>0</v>
      </c>
      <c r="AY291" s="15">
        <v>0</v>
      </c>
    </row>
    <row r="292" spans="1:51">
      <c r="A292" s="1">
        <v>3092</v>
      </c>
      <c r="B292" s="1" t="s">
        <v>1764</v>
      </c>
      <c r="C292" s="1">
        <v>4</v>
      </c>
      <c r="D292" s="1" t="s">
        <v>1765</v>
      </c>
      <c r="E292" s="1" t="s">
        <v>832</v>
      </c>
      <c r="F292" s="1">
        <v>5</v>
      </c>
      <c r="G292" s="1" t="s">
        <v>272</v>
      </c>
      <c r="H292" s="1">
        <v>0</v>
      </c>
      <c r="I292" s="1" t="s">
        <v>833</v>
      </c>
      <c r="J292" s="15">
        <v>1</v>
      </c>
      <c r="K292" s="15">
        <v>13</v>
      </c>
      <c r="L292" s="15">
        <v>13</v>
      </c>
      <c r="M292" s="15">
        <v>0</v>
      </c>
      <c r="N292" s="15">
        <v>13</v>
      </c>
      <c r="O292" s="15">
        <v>13</v>
      </c>
      <c r="P292" s="15">
        <v>0</v>
      </c>
      <c r="Q292" s="15">
        <v>0</v>
      </c>
      <c r="R292" s="15">
        <v>0</v>
      </c>
      <c r="S292" s="15">
        <v>0</v>
      </c>
      <c r="T292" s="15">
        <v>0</v>
      </c>
      <c r="U292" s="15">
        <v>0</v>
      </c>
      <c r="V292" s="15">
        <v>0</v>
      </c>
      <c r="W292" s="15">
        <v>0</v>
      </c>
      <c r="X292" s="15">
        <v>1</v>
      </c>
      <c r="Y292" s="15">
        <v>13</v>
      </c>
      <c r="Z292" s="15">
        <v>13</v>
      </c>
      <c r="AA292" s="15">
        <v>0</v>
      </c>
      <c r="AB292" s="15">
        <v>13</v>
      </c>
      <c r="AC292" s="15">
        <v>13</v>
      </c>
      <c r="AD292" s="15">
        <v>0</v>
      </c>
      <c r="AE292" s="15">
        <v>1</v>
      </c>
      <c r="AF292" s="15">
        <v>13</v>
      </c>
      <c r="AG292" s="15">
        <v>13</v>
      </c>
      <c r="AH292" s="15">
        <v>0</v>
      </c>
      <c r="AI292" s="15">
        <v>13</v>
      </c>
      <c r="AJ292" s="15">
        <v>13</v>
      </c>
      <c r="AK292" s="15">
        <v>0</v>
      </c>
      <c r="AL292" s="15">
        <v>0</v>
      </c>
      <c r="AM292" s="15">
        <v>0</v>
      </c>
      <c r="AN292" s="15">
        <v>0</v>
      </c>
      <c r="AO292" s="15">
        <v>0</v>
      </c>
      <c r="AP292" s="15">
        <v>0</v>
      </c>
      <c r="AQ292" s="15">
        <v>0</v>
      </c>
      <c r="AR292" s="15">
        <v>0</v>
      </c>
      <c r="AS292" s="15">
        <v>0</v>
      </c>
      <c r="AT292" s="15">
        <v>0</v>
      </c>
      <c r="AU292" s="15">
        <v>0</v>
      </c>
      <c r="AV292" s="15">
        <v>0</v>
      </c>
      <c r="AW292" s="15">
        <v>0</v>
      </c>
      <c r="AX292" s="15">
        <v>0</v>
      </c>
      <c r="AY292" s="15">
        <v>0</v>
      </c>
    </row>
    <row r="293" spans="1:51">
      <c r="A293" s="1">
        <v>3103</v>
      </c>
      <c r="B293" s="1" t="s">
        <v>1764</v>
      </c>
      <c r="C293" s="1">
        <v>4</v>
      </c>
      <c r="D293" s="1" t="s">
        <v>1765</v>
      </c>
      <c r="E293" s="1" t="s">
        <v>834</v>
      </c>
      <c r="F293" s="1">
        <v>5</v>
      </c>
      <c r="G293" s="1" t="s">
        <v>272</v>
      </c>
      <c r="H293" s="1">
        <v>0</v>
      </c>
      <c r="I293" s="1" t="s">
        <v>835</v>
      </c>
      <c r="J293" s="15">
        <v>0</v>
      </c>
      <c r="K293" s="15">
        <v>0</v>
      </c>
      <c r="L293" s="15">
        <v>0</v>
      </c>
      <c r="M293" s="15">
        <v>0</v>
      </c>
      <c r="N293" s="15">
        <v>0</v>
      </c>
      <c r="O293" s="15">
        <v>0</v>
      </c>
      <c r="P293" s="15">
        <v>0</v>
      </c>
      <c r="Q293" s="15">
        <v>0</v>
      </c>
      <c r="R293" s="15">
        <v>0</v>
      </c>
      <c r="S293" s="15">
        <v>0</v>
      </c>
      <c r="T293" s="15">
        <v>0</v>
      </c>
      <c r="U293" s="15">
        <v>0</v>
      </c>
      <c r="V293" s="15">
        <v>0</v>
      </c>
      <c r="W293" s="15">
        <v>0</v>
      </c>
      <c r="X293" s="15">
        <v>0</v>
      </c>
      <c r="Y293" s="15">
        <v>0</v>
      </c>
      <c r="Z293" s="15">
        <v>0</v>
      </c>
      <c r="AA293" s="15">
        <v>0</v>
      </c>
      <c r="AB293" s="15">
        <v>0</v>
      </c>
      <c r="AC293" s="15">
        <v>0</v>
      </c>
      <c r="AD293" s="15">
        <v>0</v>
      </c>
      <c r="AE293" s="15">
        <v>0</v>
      </c>
      <c r="AF293" s="15">
        <v>0</v>
      </c>
      <c r="AG293" s="15">
        <v>0</v>
      </c>
      <c r="AH293" s="15">
        <v>0</v>
      </c>
      <c r="AI293" s="15">
        <v>0</v>
      </c>
      <c r="AJ293" s="15">
        <v>0</v>
      </c>
      <c r="AK293" s="15">
        <v>0</v>
      </c>
      <c r="AL293" s="15">
        <v>0</v>
      </c>
      <c r="AM293" s="15">
        <v>0</v>
      </c>
      <c r="AN293" s="15">
        <v>0</v>
      </c>
      <c r="AO293" s="15">
        <v>0</v>
      </c>
      <c r="AP293" s="15">
        <v>0</v>
      </c>
      <c r="AQ293" s="15">
        <v>0</v>
      </c>
      <c r="AR293" s="15">
        <v>0</v>
      </c>
      <c r="AS293" s="15">
        <v>0</v>
      </c>
      <c r="AT293" s="15">
        <v>0</v>
      </c>
      <c r="AU293" s="15">
        <v>0</v>
      </c>
      <c r="AV293" s="15">
        <v>0</v>
      </c>
      <c r="AW293" s="15">
        <v>0</v>
      </c>
      <c r="AX293" s="15">
        <v>0</v>
      </c>
      <c r="AY293" s="15">
        <v>0</v>
      </c>
    </row>
    <row r="294" spans="1:51">
      <c r="A294" s="1">
        <v>3114</v>
      </c>
      <c r="B294" s="1" t="s">
        <v>1764</v>
      </c>
      <c r="C294" s="1">
        <v>4</v>
      </c>
      <c r="D294" s="1" t="s">
        <v>1765</v>
      </c>
      <c r="E294" s="1" t="s">
        <v>836</v>
      </c>
      <c r="F294" s="1">
        <v>5</v>
      </c>
      <c r="G294" s="1" t="s">
        <v>272</v>
      </c>
      <c r="H294" s="1">
        <v>0</v>
      </c>
      <c r="I294" s="1" t="s">
        <v>837</v>
      </c>
      <c r="J294" s="15">
        <v>2</v>
      </c>
      <c r="K294" s="15">
        <v>13</v>
      </c>
      <c r="L294" s="15">
        <v>12</v>
      </c>
      <c r="M294" s="15">
        <v>1</v>
      </c>
      <c r="N294" s="15">
        <v>13</v>
      </c>
      <c r="O294" s="15">
        <v>12</v>
      </c>
      <c r="P294" s="15">
        <v>1</v>
      </c>
      <c r="Q294" s="15">
        <v>0</v>
      </c>
      <c r="R294" s="15">
        <v>0</v>
      </c>
      <c r="S294" s="15">
        <v>0</v>
      </c>
      <c r="T294" s="15">
        <v>0</v>
      </c>
      <c r="U294" s="15">
        <v>0</v>
      </c>
      <c r="V294" s="15">
        <v>0</v>
      </c>
      <c r="W294" s="15">
        <v>0</v>
      </c>
      <c r="X294" s="15">
        <v>2</v>
      </c>
      <c r="Y294" s="15">
        <v>13</v>
      </c>
      <c r="Z294" s="15">
        <v>12</v>
      </c>
      <c r="AA294" s="15">
        <v>1</v>
      </c>
      <c r="AB294" s="15">
        <v>13</v>
      </c>
      <c r="AC294" s="15">
        <v>12</v>
      </c>
      <c r="AD294" s="15">
        <v>1</v>
      </c>
      <c r="AE294" s="15">
        <v>2</v>
      </c>
      <c r="AF294" s="15">
        <v>13</v>
      </c>
      <c r="AG294" s="15">
        <v>12</v>
      </c>
      <c r="AH294" s="15">
        <v>1</v>
      </c>
      <c r="AI294" s="15">
        <v>13</v>
      </c>
      <c r="AJ294" s="15">
        <v>12</v>
      </c>
      <c r="AK294" s="15">
        <v>1</v>
      </c>
      <c r="AL294" s="15">
        <v>0</v>
      </c>
      <c r="AM294" s="15">
        <v>0</v>
      </c>
      <c r="AN294" s="15">
        <v>0</v>
      </c>
      <c r="AO294" s="15">
        <v>0</v>
      </c>
      <c r="AP294" s="15">
        <v>0</v>
      </c>
      <c r="AQ294" s="15">
        <v>0</v>
      </c>
      <c r="AR294" s="15">
        <v>0</v>
      </c>
      <c r="AS294" s="15">
        <v>0</v>
      </c>
      <c r="AT294" s="15">
        <v>0</v>
      </c>
      <c r="AU294" s="15">
        <v>0</v>
      </c>
      <c r="AV294" s="15">
        <v>0</v>
      </c>
      <c r="AW294" s="15">
        <v>0</v>
      </c>
      <c r="AX294" s="15">
        <v>0</v>
      </c>
      <c r="AY294" s="15">
        <v>0</v>
      </c>
    </row>
    <row r="295" spans="1:51">
      <c r="A295" s="1">
        <v>3125</v>
      </c>
      <c r="B295" s="1" t="s">
        <v>1764</v>
      </c>
      <c r="C295" s="1">
        <v>4</v>
      </c>
      <c r="D295" s="1" t="s">
        <v>1765</v>
      </c>
      <c r="E295" s="1" t="s">
        <v>838</v>
      </c>
      <c r="F295" s="1">
        <v>2</v>
      </c>
      <c r="G295" s="1" t="s">
        <v>272</v>
      </c>
      <c r="H295" s="1">
        <v>0</v>
      </c>
      <c r="I295" s="1" t="s">
        <v>839</v>
      </c>
      <c r="J295" s="15">
        <v>3</v>
      </c>
      <c r="K295" s="15">
        <v>9</v>
      </c>
      <c r="L295" s="15">
        <v>4</v>
      </c>
      <c r="M295" s="15">
        <v>5</v>
      </c>
      <c r="N295" s="15">
        <v>7</v>
      </c>
      <c r="O295" s="15">
        <v>3</v>
      </c>
      <c r="P295" s="15">
        <v>4</v>
      </c>
      <c r="Q295" s="15">
        <v>1</v>
      </c>
      <c r="R295" s="15">
        <v>2</v>
      </c>
      <c r="S295" s="15">
        <v>1</v>
      </c>
      <c r="T295" s="15">
        <v>1</v>
      </c>
      <c r="U295" s="15">
        <v>0</v>
      </c>
      <c r="V295" s="15">
        <v>0</v>
      </c>
      <c r="W295" s="15">
        <v>0</v>
      </c>
      <c r="X295" s="15">
        <v>2</v>
      </c>
      <c r="Y295" s="15">
        <v>7</v>
      </c>
      <c r="Z295" s="15">
        <v>3</v>
      </c>
      <c r="AA295" s="15">
        <v>4</v>
      </c>
      <c r="AB295" s="15">
        <v>7</v>
      </c>
      <c r="AC295" s="15">
        <v>3</v>
      </c>
      <c r="AD295" s="15">
        <v>4</v>
      </c>
      <c r="AE295" s="15">
        <v>2</v>
      </c>
      <c r="AF295" s="15">
        <v>7</v>
      </c>
      <c r="AG295" s="15">
        <v>3</v>
      </c>
      <c r="AH295" s="15">
        <v>4</v>
      </c>
      <c r="AI295" s="15">
        <v>7</v>
      </c>
      <c r="AJ295" s="15">
        <v>3</v>
      </c>
      <c r="AK295" s="15">
        <v>4</v>
      </c>
      <c r="AL295" s="15">
        <v>0</v>
      </c>
      <c r="AM295" s="15">
        <v>0</v>
      </c>
      <c r="AN295" s="15">
        <v>0</v>
      </c>
      <c r="AO295" s="15">
        <v>0</v>
      </c>
      <c r="AP295" s="15">
        <v>0</v>
      </c>
      <c r="AQ295" s="15">
        <v>0</v>
      </c>
      <c r="AR295" s="15">
        <v>0</v>
      </c>
      <c r="AS295" s="15">
        <v>0</v>
      </c>
      <c r="AT295" s="15">
        <v>0</v>
      </c>
      <c r="AU295" s="15">
        <v>0</v>
      </c>
      <c r="AV295" s="15">
        <v>0</v>
      </c>
      <c r="AW295" s="15">
        <v>0</v>
      </c>
      <c r="AX295" s="15">
        <v>0</v>
      </c>
      <c r="AY295" s="15">
        <v>0</v>
      </c>
    </row>
    <row r="296" spans="1:51">
      <c r="A296" s="1">
        <v>3136</v>
      </c>
      <c r="B296" s="1" t="s">
        <v>1764</v>
      </c>
      <c r="C296" s="1">
        <v>4</v>
      </c>
      <c r="D296" s="1" t="s">
        <v>1765</v>
      </c>
      <c r="E296" s="1" t="s">
        <v>840</v>
      </c>
      <c r="F296" s="1">
        <v>3</v>
      </c>
      <c r="G296" s="1" t="s">
        <v>272</v>
      </c>
      <c r="H296" s="1">
        <v>0</v>
      </c>
      <c r="I296" s="1" t="s">
        <v>841</v>
      </c>
      <c r="J296" s="15">
        <v>2</v>
      </c>
      <c r="K296" s="15">
        <v>7</v>
      </c>
      <c r="L296" s="15">
        <v>3</v>
      </c>
      <c r="M296" s="15">
        <v>4</v>
      </c>
      <c r="N296" s="15">
        <v>7</v>
      </c>
      <c r="O296" s="15">
        <v>3</v>
      </c>
      <c r="P296" s="15">
        <v>4</v>
      </c>
      <c r="Q296" s="15">
        <v>0</v>
      </c>
      <c r="R296" s="15">
        <v>0</v>
      </c>
      <c r="S296" s="15">
        <v>0</v>
      </c>
      <c r="T296" s="15">
        <v>0</v>
      </c>
      <c r="U296" s="15">
        <v>0</v>
      </c>
      <c r="V296" s="15">
        <v>0</v>
      </c>
      <c r="W296" s="15">
        <v>0</v>
      </c>
      <c r="X296" s="15">
        <v>2</v>
      </c>
      <c r="Y296" s="15">
        <v>7</v>
      </c>
      <c r="Z296" s="15">
        <v>3</v>
      </c>
      <c r="AA296" s="15">
        <v>4</v>
      </c>
      <c r="AB296" s="15">
        <v>7</v>
      </c>
      <c r="AC296" s="15">
        <v>3</v>
      </c>
      <c r="AD296" s="15">
        <v>4</v>
      </c>
      <c r="AE296" s="15">
        <v>2</v>
      </c>
      <c r="AF296" s="15">
        <v>7</v>
      </c>
      <c r="AG296" s="15">
        <v>3</v>
      </c>
      <c r="AH296" s="15">
        <v>4</v>
      </c>
      <c r="AI296" s="15">
        <v>7</v>
      </c>
      <c r="AJ296" s="15">
        <v>3</v>
      </c>
      <c r="AK296" s="15">
        <v>4</v>
      </c>
      <c r="AL296" s="15">
        <v>0</v>
      </c>
      <c r="AM296" s="15">
        <v>0</v>
      </c>
      <c r="AN296" s="15">
        <v>0</v>
      </c>
      <c r="AO296" s="15">
        <v>0</v>
      </c>
      <c r="AP296" s="15">
        <v>0</v>
      </c>
      <c r="AQ296" s="15">
        <v>0</v>
      </c>
      <c r="AR296" s="15">
        <v>0</v>
      </c>
      <c r="AS296" s="15">
        <v>0</v>
      </c>
      <c r="AT296" s="15">
        <v>0</v>
      </c>
      <c r="AU296" s="15">
        <v>0</v>
      </c>
      <c r="AV296" s="15">
        <v>0</v>
      </c>
      <c r="AW296" s="15">
        <v>0</v>
      </c>
      <c r="AX296" s="15">
        <v>0</v>
      </c>
      <c r="AY296" s="15">
        <v>0</v>
      </c>
    </row>
    <row r="297" spans="1:51">
      <c r="A297" s="1">
        <v>3147</v>
      </c>
      <c r="B297" s="1" t="s">
        <v>1764</v>
      </c>
      <c r="C297" s="1">
        <v>4</v>
      </c>
      <c r="D297" s="1" t="s">
        <v>1765</v>
      </c>
      <c r="E297" s="1" t="s">
        <v>842</v>
      </c>
      <c r="F297" s="1">
        <v>4</v>
      </c>
      <c r="G297" s="1" t="s">
        <v>272</v>
      </c>
      <c r="H297" s="1">
        <v>0</v>
      </c>
      <c r="I297" s="1" t="s">
        <v>843</v>
      </c>
      <c r="J297" s="15">
        <v>1</v>
      </c>
      <c r="K297" s="15">
        <v>6</v>
      </c>
      <c r="L297" s="15">
        <v>2</v>
      </c>
      <c r="M297" s="15">
        <v>4</v>
      </c>
      <c r="N297" s="15">
        <v>6</v>
      </c>
      <c r="O297" s="15">
        <v>2</v>
      </c>
      <c r="P297" s="15">
        <v>4</v>
      </c>
      <c r="Q297" s="15">
        <v>0</v>
      </c>
      <c r="R297" s="15">
        <v>0</v>
      </c>
      <c r="S297" s="15">
        <v>0</v>
      </c>
      <c r="T297" s="15">
        <v>0</v>
      </c>
      <c r="U297" s="15">
        <v>0</v>
      </c>
      <c r="V297" s="15">
        <v>0</v>
      </c>
      <c r="W297" s="15">
        <v>0</v>
      </c>
      <c r="X297" s="15">
        <v>1</v>
      </c>
      <c r="Y297" s="15">
        <v>6</v>
      </c>
      <c r="Z297" s="15">
        <v>2</v>
      </c>
      <c r="AA297" s="15">
        <v>4</v>
      </c>
      <c r="AB297" s="15">
        <v>6</v>
      </c>
      <c r="AC297" s="15">
        <v>2</v>
      </c>
      <c r="AD297" s="15">
        <v>4</v>
      </c>
      <c r="AE297" s="15">
        <v>1</v>
      </c>
      <c r="AF297" s="15">
        <v>6</v>
      </c>
      <c r="AG297" s="15">
        <v>2</v>
      </c>
      <c r="AH297" s="15">
        <v>4</v>
      </c>
      <c r="AI297" s="15">
        <v>6</v>
      </c>
      <c r="AJ297" s="15">
        <v>2</v>
      </c>
      <c r="AK297" s="15">
        <v>4</v>
      </c>
      <c r="AL297" s="15">
        <v>0</v>
      </c>
      <c r="AM297" s="15">
        <v>0</v>
      </c>
      <c r="AN297" s="15">
        <v>0</v>
      </c>
      <c r="AO297" s="15">
        <v>0</v>
      </c>
      <c r="AP297" s="15">
        <v>0</v>
      </c>
      <c r="AQ297" s="15">
        <v>0</v>
      </c>
      <c r="AR297" s="15">
        <v>0</v>
      </c>
      <c r="AS297" s="15">
        <v>0</v>
      </c>
      <c r="AT297" s="15">
        <v>0</v>
      </c>
      <c r="AU297" s="15">
        <v>0</v>
      </c>
      <c r="AV297" s="15">
        <v>0</v>
      </c>
      <c r="AW297" s="15">
        <v>0</v>
      </c>
      <c r="AX297" s="15">
        <v>0</v>
      </c>
      <c r="AY297" s="15">
        <v>0</v>
      </c>
    </row>
    <row r="298" spans="1:51">
      <c r="A298" s="1">
        <v>3158</v>
      </c>
      <c r="B298" s="1" t="s">
        <v>1764</v>
      </c>
      <c r="C298" s="1">
        <v>4</v>
      </c>
      <c r="D298" s="1" t="s">
        <v>1765</v>
      </c>
      <c r="E298" s="1" t="s">
        <v>844</v>
      </c>
      <c r="F298" s="1">
        <v>5</v>
      </c>
      <c r="G298" s="1" t="s">
        <v>272</v>
      </c>
      <c r="H298" s="1">
        <v>0</v>
      </c>
      <c r="I298" s="1" t="s">
        <v>845</v>
      </c>
      <c r="J298" s="15">
        <v>0</v>
      </c>
      <c r="K298" s="15">
        <v>0</v>
      </c>
      <c r="L298" s="15">
        <v>0</v>
      </c>
      <c r="M298" s="15">
        <v>0</v>
      </c>
      <c r="N298" s="15">
        <v>0</v>
      </c>
      <c r="O298" s="15">
        <v>0</v>
      </c>
      <c r="P298" s="15">
        <v>0</v>
      </c>
      <c r="Q298" s="15">
        <v>0</v>
      </c>
      <c r="R298" s="15">
        <v>0</v>
      </c>
      <c r="S298" s="15">
        <v>0</v>
      </c>
      <c r="T298" s="15">
        <v>0</v>
      </c>
      <c r="U298" s="15">
        <v>0</v>
      </c>
      <c r="V298" s="15">
        <v>0</v>
      </c>
      <c r="W298" s="15">
        <v>0</v>
      </c>
      <c r="X298" s="15">
        <v>0</v>
      </c>
      <c r="Y298" s="15">
        <v>0</v>
      </c>
      <c r="Z298" s="15">
        <v>0</v>
      </c>
      <c r="AA298" s="15">
        <v>0</v>
      </c>
      <c r="AB298" s="15">
        <v>0</v>
      </c>
      <c r="AC298" s="15">
        <v>0</v>
      </c>
      <c r="AD298" s="15">
        <v>0</v>
      </c>
      <c r="AE298" s="15">
        <v>0</v>
      </c>
      <c r="AF298" s="15">
        <v>0</v>
      </c>
      <c r="AG298" s="15">
        <v>0</v>
      </c>
      <c r="AH298" s="15">
        <v>0</v>
      </c>
      <c r="AI298" s="15">
        <v>0</v>
      </c>
      <c r="AJ298" s="15">
        <v>0</v>
      </c>
      <c r="AK298" s="15">
        <v>0</v>
      </c>
      <c r="AL298" s="15">
        <v>0</v>
      </c>
      <c r="AM298" s="15">
        <v>0</v>
      </c>
      <c r="AN298" s="15">
        <v>0</v>
      </c>
      <c r="AO298" s="15">
        <v>0</v>
      </c>
      <c r="AP298" s="15">
        <v>0</v>
      </c>
      <c r="AQ298" s="15">
        <v>0</v>
      </c>
      <c r="AR298" s="15">
        <v>0</v>
      </c>
      <c r="AS298" s="15">
        <v>0</v>
      </c>
      <c r="AT298" s="15">
        <v>0</v>
      </c>
      <c r="AU298" s="15">
        <v>0</v>
      </c>
      <c r="AV298" s="15">
        <v>0</v>
      </c>
      <c r="AW298" s="15">
        <v>0</v>
      </c>
      <c r="AX298" s="15">
        <v>0</v>
      </c>
      <c r="AY298" s="15">
        <v>0</v>
      </c>
    </row>
    <row r="299" spans="1:51">
      <c r="A299" s="1">
        <v>3169</v>
      </c>
      <c r="B299" s="1" t="s">
        <v>1764</v>
      </c>
      <c r="C299" s="1">
        <v>4</v>
      </c>
      <c r="D299" s="1" t="s">
        <v>1765</v>
      </c>
      <c r="E299" s="1" t="s">
        <v>846</v>
      </c>
      <c r="F299" s="1">
        <v>5</v>
      </c>
      <c r="G299" s="1" t="s">
        <v>272</v>
      </c>
      <c r="H299" s="1">
        <v>0</v>
      </c>
      <c r="I299" s="1" t="s">
        <v>847</v>
      </c>
      <c r="J299" s="15">
        <v>0</v>
      </c>
      <c r="K299" s="15">
        <v>0</v>
      </c>
      <c r="L299" s="15">
        <v>0</v>
      </c>
      <c r="M299" s="15">
        <v>0</v>
      </c>
      <c r="N299" s="15">
        <v>0</v>
      </c>
      <c r="O299" s="15">
        <v>0</v>
      </c>
      <c r="P299" s="15">
        <v>0</v>
      </c>
      <c r="Q299" s="15">
        <v>0</v>
      </c>
      <c r="R299" s="15">
        <v>0</v>
      </c>
      <c r="S299" s="15">
        <v>0</v>
      </c>
      <c r="T299" s="15">
        <v>0</v>
      </c>
      <c r="U299" s="15">
        <v>0</v>
      </c>
      <c r="V299" s="15">
        <v>0</v>
      </c>
      <c r="W299" s="15">
        <v>0</v>
      </c>
      <c r="X299" s="15">
        <v>0</v>
      </c>
      <c r="Y299" s="15">
        <v>0</v>
      </c>
      <c r="Z299" s="15">
        <v>0</v>
      </c>
      <c r="AA299" s="15">
        <v>0</v>
      </c>
      <c r="AB299" s="15">
        <v>0</v>
      </c>
      <c r="AC299" s="15">
        <v>0</v>
      </c>
      <c r="AD299" s="15">
        <v>0</v>
      </c>
      <c r="AE299" s="15">
        <v>0</v>
      </c>
      <c r="AF299" s="15">
        <v>0</v>
      </c>
      <c r="AG299" s="15">
        <v>0</v>
      </c>
      <c r="AH299" s="15">
        <v>0</v>
      </c>
      <c r="AI299" s="15">
        <v>0</v>
      </c>
      <c r="AJ299" s="15">
        <v>0</v>
      </c>
      <c r="AK299" s="15">
        <v>0</v>
      </c>
      <c r="AL299" s="15">
        <v>0</v>
      </c>
      <c r="AM299" s="15">
        <v>0</v>
      </c>
      <c r="AN299" s="15">
        <v>0</v>
      </c>
      <c r="AO299" s="15">
        <v>0</v>
      </c>
      <c r="AP299" s="15">
        <v>0</v>
      </c>
      <c r="AQ299" s="15">
        <v>0</v>
      </c>
      <c r="AR299" s="15">
        <v>0</v>
      </c>
      <c r="AS299" s="15">
        <v>0</v>
      </c>
      <c r="AT299" s="15">
        <v>0</v>
      </c>
      <c r="AU299" s="15">
        <v>0</v>
      </c>
      <c r="AV299" s="15">
        <v>0</v>
      </c>
      <c r="AW299" s="15">
        <v>0</v>
      </c>
      <c r="AX299" s="15">
        <v>0</v>
      </c>
      <c r="AY299" s="15">
        <v>0</v>
      </c>
    </row>
    <row r="300" spans="1:51">
      <c r="A300" s="1">
        <v>3180</v>
      </c>
      <c r="B300" s="1" t="s">
        <v>1764</v>
      </c>
      <c r="C300" s="1">
        <v>4</v>
      </c>
      <c r="D300" s="1" t="s">
        <v>1765</v>
      </c>
      <c r="E300" s="1" t="s">
        <v>848</v>
      </c>
      <c r="F300" s="1">
        <v>5</v>
      </c>
      <c r="G300" s="1" t="s">
        <v>272</v>
      </c>
      <c r="H300" s="1">
        <v>0</v>
      </c>
      <c r="I300" s="1" t="s">
        <v>849</v>
      </c>
      <c r="J300" s="15">
        <v>0</v>
      </c>
      <c r="K300" s="15">
        <v>0</v>
      </c>
      <c r="L300" s="15">
        <v>0</v>
      </c>
      <c r="M300" s="15">
        <v>0</v>
      </c>
      <c r="N300" s="15">
        <v>0</v>
      </c>
      <c r="O300" s="15">
        <v>0</v>
      </c>
      <c r="P300" s="15">
        <v>0</v>
      </c>
      <c r="Q300" s="15">
        <v>0</v>
      </c>
      <c r="R300" s="15">
        <v>0</v>
      </c>
      <c r="S300" s="15">
        <v>0</v>
      </c>
      <c r="T300" s="15">
        <v>0</v>
      </c>
      <c r="U300" s="15">
        <v>0</v>
      </c>
      <c r="V300" s="15">
        <v>0</v>
      </c>
      <c r="W300" s="15">
        <v>0</v>
      </c>
      <c r="X300" s="15">
        <v>0</v>
      </c>
      <c r="Y300" s="15">
        <v>0</v>
      </c>
      <c r="Z300" s="15">
        <v>0</v>
      </c>
      <c r="AA300" s="15">
        <v>0</v>
      </c>
      <c r="AB300" s="15">
        <v>0</v>
      </c>
      <c r="AC300" s="15">
        <v>0</v>
      </c>
      <c r="AD300" s="15">
        <v>0</v>
      </c>
      <c r="AE300" s="15">
        <v>0</v>
      </c>
      <c r="AF300" s="15">
        <v>0</v>
      </c>
      <c r="AG300" s="15">
        <v>0</v>
      </c>
      <c r="AH300" s="15">
        <v>0</v>
      </c>
      <c r="AI300" s="15">
        <v>0</v>
      </c>
      <c r="AJ300" s="15">
        <v>0</v>
      </c>
      <c r="AK300" s="15">
        <v>0</v>
      </c>
      <c r="AL300" s="15">
        <v>0</v>
      </c>
      <c r="AM300" s="15">
        <v>0</v>
      </c>
      <c r="AN300" s="15">
        <v>0</v>
      </c>
      <c r="AO300" s="15">
        <v>0</v>
      </c>
      <c r="AP300" s="15">
        <v>0</v>
      </c>
      <c r="AQ300" s="15">
        <v>0</v>
      </c>
      <c r="AR300" s="15">
        <v>0</v>
      </c>
      <c r="AS300" s="15">
        <v>0</v>
      </c>
      <c r="AT300" s="15">
        <v>0</v>
      </c>
      <c r="AU300" s="15">
        <v>0</v>
      </c>
      <c r="AV300" s="15">
        <v>0</v>
      </c>
      <c r="AW300" s="15">
        <v>0</v>
      </c>
      <c r="AX300" s="15">
        <v>0</v>
      </c>
      <c r="AY300" s="15">
        <v>0</v>
      </c>
    </row>
    <row r="301" spans="1:51">
      <c r="A301" s="1">
        <v>3191</v>
      </c>
      <c r="B301" s="1" t="s">
        <v>1764</v>
      </c>
      <c r="C301" s="1">
        <v>4</v>
      </c>
      <c r="D301" s="1" t="s">
        <v>1765</v>
      </c>
      <c r="E301" s="1" t="s">
        <v>850</v>
      </c>
      <c r="F301" s="1">
        <v>5</v>
      </c>
      <c r="G301" s="1" t="s">
        <v>272</v>
      </c>
      <c r="H301" s="1">
        <v>0</v>
      </c>
      <c r="I301" s="1" t="s">
        <v>851</v>
      </c>
      <c r="J301" s="15">
        <v>1</v>
      </c>
      <c r="K301" s="15">
        <v>6</v>
      </c>
      <c r="L301" s="15">
        <v>2</v>
      </c>
      <c r="M301" s="15">
        <v>4</v>
      </c>
      <c r="N301" s="15">
        <v>6</v>
      </c>
      <c r="O301" s="15">
        <v>2</v>
      </c>
      <c r="P301" s="15">
        <v>4</v>
      </c>
      <c r="Q301" s="15">
        <v>0</v>
      </c>
      <c r="R301" s="15">
        <v>0</v>
      </c>
      <c r="S301" s="15">
        <v>0</v>
      </c>
      <c r="T301" s="15">
        <v>0</v>
      </c>
      <c r="U301" s="15">
        <v>0</v>
      </c>
      <c r="V301" s="15">
        <v>0</v>
      </c>
      <c r="W301" s="15">
        <v>0</v>
      </c>
      <c r="X301" s="15">
        <v>1</v>
      </c>
      <c r="Y301" s="15">
        <v>6</v>
      </c>
      <c r="Z301" s="15">
        <v>2</v>
      </c>
      <c r="AA301" s="15">
        <v>4</v>
      </c>
      <c r="AB301" s="15">
        <v>6</v>
      </c>
      <c r="AC301" s="15">
        <v>2</v>
      </c>
      <c r="AD301" s="15">
        <v>4</v>
      </c>
      <c r="AE301" s="15">
        <v>1</v>
      </c>
      <c r="AF301" s="15">
        <v>6</v>
      </c>
      <c r="AG301" s="15">
        <v>2</v>
      </c>
      <c r="AH301" s="15">
        <v>4</v>
      </c>
      <c r="AI301" s="15">
        <v>6</v>
      </c>
      <c r="AJ301" s="15">
        <v>2</v>
      </c>
      <c r="AK301" s="15">
        <v>4</v>
      </c>
      <c r="AL301" s="15">
        <v>0</v>
      </c>
      <c r="AM301" s="15">
        <v>0</v>
      </c>
      <c r="AN301" s="15">
        <v>0</v>
      </c>
      <c r="AO301" s="15">
        <v>0</v>
      </c>
      <c r="AP301" s="15">
        <v>0</v>
      </c>
      <c r="AQ301" s="15">
        <v>0</v>
      </c>
      <c r="AR301" s="15">
        <v>0</v>
      </c>
      <c r="AS301" s="15">
        <v>0</v>
      </c>
      <c r="AT301" s="15">
        <v>0</v>
      </c>
      <c r="AU301" s="15">
        <v>0</v>
      </c>
      <c r="AV301" s="15">
        <v>0</v>
      </c>
      <c r="AW301" s="15">
        <v>0</v>
      </c>
      <c r="AX301" s="15">
        <v>0</v>
      </c>
      <c r="AY301" s="15">
        <v>0</v>
      </c>
    </row>
    <row r="302" spans="1:51">
      <c r="A302" s="1">
        <v>3202</v>
      </c>
      <c r="B302" s="1" t="s">
        <v>1764</v>
      </c>
      <c r="C302" s="1">
        <v>4</v>
      </c>
      <c r="D302" s="1" t="s">
        <v>1765</v>
      </c>
      <c r="E302" s="1" t="s">
        <v>852</v>
      </c>
      <c r="F302" s="1">
        <v>4</v>
      </c>
      <c r="G302" s="1" t="s">
        <v>272</v>
      </c>
      <c r="H302" s="1">
        <v>0</v>
      </c>
      <c r="I302" s="1" t="s">
        <v>853</v>
      </c>
      <c r="J302" s="15">
        <v>0</v>
      </c>
      <c r="K302" s="15">
        <v>0</v>
      </c>
      <c r="L302" s="15">
        <v>0</v>
      </c>
      <c r="M302" s="15">
        <v>0</v>
      </c>
      <c r="N302" s="15">
        <v>0</v>
      </c>
      <c r="O302" s="15">
        <v>0</v>
      </c>
      <c r="P302" s="15">
        <v>0</v>
      </c>
      <c r="Q302" s="15">
        <v>0</v>
      </c>
      <c r="R302" s="15">
        <v>0</v>
      </c>
      <c r="S302" s="15">
        <v>0</v>
      </c>
      <c r="T302" s="15">
        <v>0</v>
      </c>
      <c r="U302" s="15">
        <v>0</v>
      </c>
      <c r="V302" s="15">
        <v>0</v>
      </c>
      <c r="W302" s="15">
        <v>0</v>
      </c>
      <c r="X302" s="15">
        <v>0</v>
      </c>
      <c r="Y302" s="15">
        <v>0</v>
      </c>
      <c r="Z302" s="15">
        <v>0</v>
      </c>
      <c r="AA302" s="15">
        <v>0</v>
      </c>
      <c r="AB302" s="15">
        <v>0</v>
      </c>
      <c r="AC302" s="15">
        <v>0</v>
      </c>
      <c r="AD302" s="15">
        <v>0</v>
      </c>
      <c r="AE302" s="15">
        <v>0</v>
      </c>
      <c r="AF302" s="15">
        <v>0</v>
      </c>
      <c r="AG302" s="15">
        <v>0</v>
      </c>
      <c r="AH302" s="15">
        <v>0</v>
      </c>
      <c r="AI302" s="15">
        <v>0</v>
      </c>
      <c r="AJ302" s="15">
        <v>0</v>
      </c>
      <c r="AK302" s="15">
        <v>0</v>
      </c>
      <c r="AL302" s="15">
        <v>0</v>
      </c>
      <c r="AM302" s="15">
        <v>0</v>
      </c>
      <c r="AN302" s="15">
        <v>0</v>
      </c>
      <c r="AO302" s="15">
        <v>0</v>
      </c>
      <c r="AP302" s="15">
        <v>0</v>
      </c>
      <c r="AQ302" s="15">
        <v>0</v>
      </c>
      <c r="AR302" s="15">
        <v>0</v>
      </c>
      <c r="AS302" s="15">
        <v>0</v>
      </c>
      <c r="AT302" s="15">
        <v>0</v>
      </c>
      <c r="AU302" s="15">
        <v>0</v>
      </c>
      <c r="AV302" s="15">
        <v>0</v>
      </c>
      <c r="AW302" s="15">
        <v>0</v>
      </c>
      <c r="AX302" s="15">
        <v>0</v>
      </c>
      <c r="AY302" s="15">
        <v>0</v>
      </c>
    </row>
    <row r="303" spans="1:51">
      <c r="A303" s="1">
        <v>3213</v>
      </c>
      <c r="B303" s="1" t="s">
        <v>1764</v>
      </c>
      <c r="C303" s="1">
        <v>4</v>
      </c>
      <c r="D303" s="1" t="s">
        <v>1765</v>
      </c>
      <c r="E303" s="1" t="s">
        <v>854</v>
      </c>
      <c r="F303" s="1">
        <v>5</v>
      </c>
      <c r="G303" s="1" t="s">
        <v>272</v>
      </c>
      <c r="H303" s="1">
        <v>0</v>
      </c>
      <c r="I303" s="1" t="s">
        <v>855</v>
      </c>
      <c r="J303" s="15">
        <v>0</v>
      </c>
      <c r="K303" s="15">
        <v>0</v>
      </c>
      <c r="L303" s="15">
        <v>0</v>
      </c>
      <c r="M303" s="15">
        <v>0</v>
      </c>
      <c r="N303" s="15">
        <v>0</v>
      </c>
      <c r="O303" s="15">
        <v>0</v>
      </c>
      <c r="P303" s="15">
        <v>0</v>
      </c>
      <c r="Q303" s="15">
        <v>0</v>
      </c>
      <c r="R303" s="15">
        <v>0</v>
      </c>
      <c r="S303" s="15">
        <v>0</v>
      </c>
      <c r="T303" s="15">
        <v>0</v>
      </c>
      <c r="U303" s="15">
        <v>0</v>
      </c>
      <c r="V303" s="15">
        <v>0</v>
      </c>
      <c r="W303" s="15">
        <v>0</v>
      </c>
      <c r="X303" s="15">
        <v>0</v>
      </c>
      <c r="Y303" s="15">
        <v>0</v>
      </c>
      <c r="Z303" s="15">
        <v>0</v>
      </c>
      <c r="AA303" s="15">
        <v>0</v>
      </c>
      <c r="AB303" s="15">
        <v>0</v>
      </c>
      <c r="AC303" s="15">
        <v>0</v>
      </c>
      <c r="AD303" s="15">
        <v>0</v>
      </c>
      <c r="AE303" s="15">
        <v>0</v>
      </c>
      <c r="AF303" s="15">
        <v>0</v>
      </c>
      <c r="AG303" s="15">
        <v>0</v>
      </c>
      <c r="AH303" s="15">
        <v>0</v>
      </c>
      <c r="AI303" s="15">
        <v>0</v>
      </c>
      <c r="AJ303" s="15">
        <v>0</v>
      </c>
      <c r="AK303" s="15">
        <v>0</v>
      </c>
      <c r="AL303" s="15">
        <v>0</v>
      </c>
      <c r="AM303" s="15">
        <v>0</v>
      </c>
      <c r="AN303" s="15">
        <v>0</v>
      </c>
      <c r="AO303" s="15">
        <v>0</v>
      </c>
      <c r="AP303" s="15">
        <v>0</v>
      </c>
      <c r="AQ303" s="15">
        <v>0</v>
      </c>
      <c r="AR303" s="15">
        <v>0</v>
      </c>
      <c r="AS303" s="15">
        <v>0</v>
      </c>
      <c r="AT303" s="15">
        <v>0</v>
      </c>
      <c r="AU303" s="15">
        <v>0</v>
      </c>
      <c r="AV303" s="15">
        <v>0</v>
      </c>
      <c r="AW303" s="15">
        <v>0</v>
      </c>
      <c r="AX303" s="15">
        <v>0</v>
      </c>
      <c r="AY303" s="15">
        <v>0</v>
      </c>
    </row>
    <row r="304" spans="1:51">
      <c r="A304" s="1">
        <v>3224</v>
      </c>
      <c r="B304" s="1" t="s">
        <v>1764</v>
      </c>
      <c r="C304" s="1">
        <v>4</v>
      </c>
      <c r="D304" s="1" t="s">
        <v>1765</v>
      </c>
      <c r="E304" s="1" t="s">
        <v>856</v>
      </c>
      <c r="F304" s="1">
        <v>5</v>
      </c>
      <c r="G304" s="1" t="s">
        <v>272</v>
      </c>
      <c r="H304" s="1">
        <v>0</v>
      </c>
      <c r="I304" s="1" t="s">
        <v>857</v>
      </c>
      <c r="J304" s="15">
        <v>0</v>
      </c>
      <c r="K304" s="15">
        <v>0</v>
      </c>
      <c r="L304" s="15">
        <v>0</v>
      </c>
      <c r="M304" s="15">
        <v>0</v>
      </c>
      <c r="N304" s="15">
        <v>0</v>
      </c>
      <c r="O304" s="15">
        <v>0</v>
      </c>
      <c r="P304" s="15">
        <v>0</v>
      </c>
      <c r="Q304" s="15">
        <v>0</v>
      </c>
      <c r="R304" s="15">
        <v>0</v>
      </c>
      <c r="S304" s="15">
        <v>0</v>
      </c>
      <c r="T304" s="15">
        <v>0</v>
      </c>
      <c r="U304" s="15">
        <v>0</v>
      </c>
      <c r="V304" s="15">
        <v>0</v>
      </c>
      <c r="W304" s="15">
        <v>0</v>
      </c>
      <c r="X304" s="15">
        <v>0</v>
      </c>
      <c r="Y304" s="15">
        <v>0</v>
      </c>
      <c r="Z304" s="15">
        <v>0</v>
      </c>
      <c r="AA304" s="15">
        <v>0</v>
      </c>
      <c r="AB304" s="15">
        <v>0</v>
      </c>
      <c r="AC304" s="15">
        <v>0</v>
      </c>
      <c r="AD304" s="15">
        <v>0</v>
      </c>
      <c r="AE304" s="15">
        <v>0</v>
      </c>
      <c r="AF304" s="15">
        <v>0</v>
      </c>
      <c r="AG304" s="15">
        <v>0</v>
      </c>
      <c r="AH304" s="15">
        <v>0</v>
      </c>
      <c r="AI304" s="15">
        <v>0</v>
      </c>
      <c r="AJ304" s="15">
        <v>0</v>
      </c>
      <c r="AK304" s="15">
        <v>0</v>
      </c>
      <c r="AL304" s="15">
        <v>0</v>
      </c>
      <c r="AM304" s="15">
        <v>0</v>
      </c>
      <c r="AN304" s="15">
        <v>0</v>
      </c>
      <c r="AO304" s="15">
        <v>0</v>
      </c>
      <c r="AP304" s="15">
        <v>0</v>
      </c>
      <c r="AQ304" s="15">
        <v>0</v>
      </c>
      <c r="AR304" s="15">
        <v>0</v>
      </c>
      <c r="AS304" s="15">
        <v>0</v>
      </c>
      <c r="AT304" s="15">
        <v>0</v>
      </c>
      <c r="AU304" s="15">
        <v>0</v>
      </c>
      <c r="AV304" s="15">
        <v>0</v>
      </c>
      <c r="AW304" s="15">
        <v>0</v>
      </c>
      <c r="AX304" s="15">
        <v>0</v>
      </c>
      <c r="AY304" s="15">
        <v>0</v>
      </c>
    </row>
    <row r="305" spans="1:51">
      <c r="A305" s="1">
        <v>3235</v>
      </c>
      <c r="B305" s="1" t="s">
        <v>1764</v>
      </c>
      <c r="C305" s="1">
        <v>4</v>
      </c>
      <c r="D305" s="1" t="s">
        <v>1765</v>
      </c>
      <c r="E305" s="1" t="s">
        <v>858</v>
      </c>
      <c r="F305" s="1">
        <v>5</v>
      </c>
      <c r="G305" s="1" t="s">
        <v>272</v>
      </c>
      <c r="H305" s="1">
        <v>0</v>
      </c>
      <c r="I305" s="1" t="s">
        <v>859</v>
      </c>
      <c r="J305" s="15">
        <v>0</v>
      </c>
      <c r="K305" s="15">
        <v>0</v>
      </c>
      <c r="L305" s="15">
        <v>0</v>
      </c>
      <c r="M305" s="15">
        <v>0</v>
      </c>
      <c r="N305" s="15">
        <v>0</v>
      </c>
      <c r="O305" s="15">
        <v>0</v>
      </c>
      <c r="P305" s="15">
        <v>0</v>
      </c>
      <c r="Q305" s="15">
        <v>0</v>
      </c>
      <c r="R305" s="15">
        <v>0</v>
      </c>
      <c r="S305" s="15">
        <v>0</v>
      </c>
      <c r="T305" s="15">
        <v>0</v>
      </c>
      <c r="U305" s="15">
        <v>0</v>
      </c>
      <c r="V305" s="15">
        <v>0</v>
      </c>
      <c r="W305" s="15">
        <v>0</v>
      </c>
      <c r="X305" s="15">
        <v>0</v>
      </c>
      <c r="Y305" s="15">
        <v>0</v>
      </c>
      <c r="Z305" s="15">
        <v>0</v>
      </c>
      <c r="AA305" s="15">
        <v>0</v>
      </c>
      <c r="AB305" s="15">
        <v>0</v>
      </c>
      <c r="AC305" s="15">
        <v>0</v>
      </c>
      <c r="AD305" s="15">
        <v>0</v>
      </c>
      <c r="AE305" s="15">
        <v>0</v>
      </c>
      <c r="AF305" s="15">
        <v>0</v>
      </c>
      <c r="AG305" s="15">
        <v>0</v>
      </c>
      <c r="AH305" s="15">
        <v>0</v>
      </c>
      <c r="AI305" s="15">
        <v>0</v>
      </c>
      <c r="AJ305" s="15">
        <v>0</v>
      </c>
      <c r="AK305" s="15">
        <v>0</v>
      </c>
      <c r="AL305" s="15">
        <v>0</v>
      </c>
      <c r="AM305" s="15">
        <v>0</v>
      </c>
      <c r="AN305" s="15">
        <v>0</v>
      </c>
      <c r="AO305" s="15">
        <v>0</v>
      </c>
      <c r="AP305" s="15">
        <v>0</v>
      </c>
      <c r="AQ305" s="15">
        <v>0</v>
      </c>
      <c r="AR305" s="15">
        <v>0</v>
      </c>
      <c r="AS305" s="15">
        <v>0</v>
      </c>
      <c r="AT305" s="15">
        <v>0</v>
      </c>
      <c r="AU305" s="15">
        <v>0</v>
      </c>
      <c r="AV305" s="15">
        <v>0</v>
      </c>
      <c r="AW305" s="15">
        <v>0</v>
      </c>
      <c r="AX305" s="15">
        <v>0</v>
      </c>
      <c r="AY305" s="15">
        <v>0</v>
      </c>
    </row>
    <row r="306" spans="1:51">
      <c r="A306" s="1">
        <v>3246</v>
      </c>
      <c r="B306" s="1" t="s">
        <v>1764</v>
      </c>
      <c r="C306" s="1">
        <v>4</v>
      </c>
      <c r="D306" s="1" t="s">
        <v>1765</v>
      </c>
      <c r="E306" s="1" t="s">
        <v>860</v>
      </c>
      <c r="F306" s="1">
        <v>5</v>
      </c>
      <c r="G306" s="1" t="s">
        <v>272</v>
      </c>
      <c r="H306" s="1">
        <v>0</v>
      </c>
      <c r="I306" s="1" t="s">
        <v>861</v>
      </c>
      <c r="J306" s="15">
        <v>0</v>
      </c>
      <c r="K306" s="15">
        <v>0</v>
      </c>
      <c r="L306" s="15">
        <v>0</v>
      </c>
      <c r="M306" s="15">
        <v>0</v>
      </c>
      <c r="N306" s="15">
        <v>0</v>
      </c>
      <c r="O306" s="15">
        <v>0</v>
      </c>
      <c r="P306" s="15">
        <v>0</v>
      </c>
      <c r="Q306" s="15">
        <v>0</v>
      </c>
      <c r="R306" s="15">
        <v>0</v>
      </c>
      <c r="S306" s="15">
        <v>0</v>
      </c>
      <c r="T306" s="15">
        <v>0</v>
      </c>
      <c r="U306" s="15">
        <v>0</v>
      </c>
      <c r="V306" s="15">
        <v>0</v>
      </c>
      <c r="W306" s="15">
        <v>0</v>
      </c>
      <c r="X306" s="15">
        <v>0</v>
      </c>
      <c r="Y306" s="15">
        <v>0</v>
      </c>
      <c r="Z306" s="15">
        <v>0</v>
      </c>
      <c r="AA306" s="15">
        <v>0</v>
      </c>
      <c r="AB306" s="15">
        <v>0</v>
      </c>
      <c r="AC306" s="15">
        <v>0</v>
      </c>
      <c r="AD306" s="15">
        <v>0</v>
      </c>
      <c r="AE306" s="15">
        <v>0</v>
      </c>
      <c r="AF306" s="15">
        <v>0</v>
      </c>
      <c r="AG306" s="15">
        <v>0</v>
      </c>
      <c r="AH306" s="15">
        <v>0</v>
      </c>
      <c r="AI306" s="15">
        <v>0</v>
      </c>
      <c r="AJ306" s="15">
        <v>0</v>
      </c>
      <c r="AK306" s="15">
        <v>0</v>
      </c>
      <c r="AL306" s="15">
        <v>0</v>
      </c>
      <c r="AM306" s="15">
        <v>0</v>
      </c>
      <c r="AN306" s="15">
        <v>0</v>
      </c>
      <c r="AO306" s="15">
        <v>0</v>
      </c>
      <c r="AP306" s="15">
        <v>0</v>
      </c>
      <c r="AQ306" s="15">
        <v>0</v>
      </c>
      <c r="AR306" s="15">
        <v>0</v>
      </c>
      <c r="AS306" s="15">
        <v>0</v>
      </c>
      <c r="AT306" s="15">
        <v>0</v>
      </c>
      <c r="AU306" s="15">
        <v>0</v>
      </c>
      <c r="AV306" s="15">
        <v>0</v>
      </c>
      <c r="AW306" s="15">
        <v>0</v>
      </c>
      <c r="AX306" s="15">
        <v>0</v>
      </c>
      <c r="AY306" s="15">
        <v>0</v>
      </c>
    </row>
    <row r="307" spans="1:51">
      <c r="A307" s="1">
        <v>3257</v>
      </c>
      <c r="B307" s="1" t="s">
        <v>1764</v>
      </c>
      <c r="C307" s="1">
        <v>4</v>
      </c>
      <c r="D307" s="1" t="s">
        <v>1765</v>
      </c>
      <c r="E307" s="1" t="s">
        <v>862</v>
      </c>
      <c r="F307" s="1">
        <v>4</v>
      </c>
      <c r="G307" s="1" t="s">
        <v>272</v>
      </c>
      <c r="H307" s="1">
        <v>0</v>
      </c>
      <c r="I307" s="1" t="s">
        <v>863</v>
      </c>
      <c r="J307" s="15">
        <v>1</v>
      </c>
      <c r="K307" s="15">
        <v>1</v>
      </c>
      <c r="L307" s="15">
        <v>1</v>
      </c>
      <c r="M307" s="15">
        <v>0</v>
      </c>
      <c r="N307" s="15">
        <v>1</v>
      </c>
      <c r="O307" s="15">
        <v>1</v>
      </c>
      <c r="P307" s="15">
        <v>0</v>
      </c>
      <c r="Q307" s="15">
        <v>0</v>
      </c>
      <c r="R307" s="15">
        <v>0</v>
      </c>
      <c r="S307" s="15">
        <v>0</v>
      </c>
      <c r="T307" s="15">
        <v>0</v>
      </c>
      <c r="U307" s="15">
        <v>0</v>
      </c>
      <c r="V307" s="15">
        <v>0</v>
      </c>
      <c r="W307" s="15">
        <v>0</v>
      </c>
      <c r="X307" s="15">
        <v>1</v>
      </c>
      <c r="Y307" s="15">
        <v>1</v>
      </c>
      <c r="Z307" s="15">
        <v>1</v>
      </c>
      <c r="AA307" s="15">
        <v>0</v>
      </c>
      <c r="AB307" s="15">
        <v>1</v>
      </c>
      <c r="AC307" s="15">
        <v>1</v>
      </c>
      <c r="AD307" s="15">
        <v>0</v>
      </c>
      <c r="AE307" s="15">
        <v>1</v>
      </c>
      <c r="AF307" s="15">
        <v>1</v>
      </c>
      <c r="AG307" s="15">
        <v>1</v>
      </c>
      <c r="AH307" s="15">
        <v>0</v>
      </c>
      <c r="AI307" s="15">
        <v>1</v>
      </c>
      <c r="AJ307" s="15">
        <v>1</v>
      </c>
      <c r="AK307" s="15">
        <v>0</v>
      </c>
      <c r="AL307" s="15">
        <v>0</v>
      </c>
      <c r="AM307" s="15">
        <v>0</v>
      </c>
      <c r="AN307" s="15">
        <v>0</v>
      </c>
      <c r="AO307" s="15">
        <v>0</v>
      </c>
      <c r="AP307" s="15">
        <v>0</v>
      </c>
      <c r="AQ307" s="15">
        <v>0</v>
      </c>
      <c r="AR307" s="15">
        <v>0</v>
      </c>
      <c r="AS307" s="15">
        <v>0</v>
      </c>
      <c r="AT307" s="15">
        <v>0</v>
      </c>
      <c r="AU307" s="15">
        <v>0</v>
      </c>
      <c r="AV307" s="15">
        <v>0</v>
      </c>
      <c r="AW307" s="15">
        <v>0</v>
      </c>
      <c r="AX307" s="15">
        <v>0</v>
      </c>
      <c r="AY307" s="15">
        <v>0</v>
      </c>
    </row>
    <row r="308" spans="1:51">
      <c r="A308" s="1">
        <v>3268</v>
      </c>
      <c r="B308" s="1" t="s">
        <v>1764</v>
      </c>
      <c r="C308" s="1">
        <v>4</v>
      </c>
      <c r="D308" s="1" t="s">
        <v>1765</v>
      </c>
      <c r="E308" s="1" t="s">
        <v>864</v>
      </c>
      <c r="F308" s="1">
        <v>5</v>
      </c>
      <c r="G308" s="1" t="s">
        <v>272</v>
      </c>
      <c r="H308" s="1">
        <v>0</v>
      </c>
      <c r="I308" s="1" t="s">
        <v>865</v>
      </c>
      <c r="J308" s="15">
        <v>0</v>
      </c>
      <c r="K308" s="15">
        <v>0</v>
      </c>
      <c r="L308" s="15">
        <v>0</v>
      </c>
      <c r="M308" s="15">
        <v>0</v>
      </c>
      <c r="N308" s="15">
        <v>0</v>
      </c>
      <c r="O308" s="15">
        <v>0</v>
      </c>
      <c r="P308" s="15">
        <v>0</v>
      </c>
      <c r="Q308" s="15">
        <v>0</v>
      </c>
      <c r="R308" s="15">
        <v>0</v>
      </c>
      <c r="S308" s="15">
        <v>0</v>
      </c>
      <c r="T308" s="15">
        <v>0</v>
      </c>
      <c r="U308" s="15">
        <v>0</v>
      </c>
      <c r="V308" s="15">
        <v>0</v>
      </c>
      <c r="W308" s="15">
        <v>0</v>
      </c>
      <c r="X308" s="15">
        <v>0</v>
      </c>
      <c r="Y308" s="15">
        <v>0</v>
      </c>
      <c r="Z308" s="15">
        <v>0</v>
      </c>
      <c r="AA308" s="15">
        <v>0</v>
      </c>
      <c r="AB308" s="15">
        <v>0</v>
      </c>
      <c r="AC308" s="15">
        <v>0</v>
      </c>
      <c r="AD308" s="15">
        <v>0</v>
      </c>
      <c r="AE308" s="15">
        <v>0</v>
      </c>
      <c r="AF308" s="15">
        <v>0</v>
      </c>
      <c r="AG308" s="15">
        <v>0</v>
      </c>
      <c r="AH308" s="15">
        <v>0</v>
      </c>
      <c r="AI308" s="15">
        <v>0</v>
      </c>
      <c r="AJ308" s="15">
        <v>0</v>
      </c>
      <c r="AK308" s="15">
        <v>0</v>
      </c>
      <c r="AL308" s="15">
        <v>0</v>
      </c>
      <c r="AM308" s="15">
        <v>0</v>
      </c>
      <c r="AN308" s="15">
        <v>0</v>
      </c>
      <c r="AO308" s="15">
        <v>0</v>
      </c>
      <c r="AP308" s="15">
        <v>0</v>
      </c>
      <c r="AQ308" s="15">
        <v>0</v>
      </c>
      <c r="AR308" s="15">
        <v>0</v>
      </c>
      <c r="AS308" s="15">
        <v>0</v>
      </c>
      <c r="AT308" s="15">
        <v>0</v>
      </c>
      <c r="AU308" s="15">
        <v>0</v>
      </c>
      <c r="AV308" s="15">
        <v>0</v>
      </c>
      <c r="AW308" s="15">
        <v>0</v>
      </c>
      <c r="AX308" s="15">
        <v>0</v>
      </c>
      <c r="AY308" s="15">
        <v>0</v>
      </c>
    </row>
    <row r="309" spans="1:51">
      <c r="A309" s="1">
        <v>3279</v>
      </c>
      <c r="B309" s="1" t="s">
        <v>1764</v>
      </c>
      <c r="C309" s="1">
        <v>4</v>
      </c>
      <c r="D309" s="1" t="s">
        <v>1765</v>
      </c>
      <c r="E309" s="1" t="s">
        <v>866</v>
      </c>
      <c r="F309" s="1">
        <v>5</v>
      </c>
      <c r="G309" s="1" t="s">
        <v>272</v>
      </c>
      <c r="H309" s="1">
        <v>0</v>
      </c>
      <c r="I309" s="1" t="s">
        <v>867</v>
      </c>
      <c r="J309" s="15">
        <v>0</v>
      </c>
      <c r="K309" s="15">
        <v>0</v>
      </c>
      <c r="L309" s="15">
        <v>0</v>
      </c>
      <c r="M309" s="15">
        <v>0</v>
      </c>
      <c r="N309" s="15">
        <v>0</v>
      </c>
      <c r="O309" s="15">
        <v>0</v>
      </c>
      <c r="P309" s="15">
        <v>0</v>
      </c>
      <c r="Q309" s="15">
        <v>0</v>
      </c>
      <c r="R309" s="15">
        <v>0</v>
      </c>
      <c r="S309" s="15">
        <v>0</v>
      </c>
      <c r="T309" s="15">
        <v>0</v>
      </c>
      <c r="U309" s="15">
        <v>0</v>
      </c>
      <c r="V309" s="15">
        <v>0</v>
      </c>
      <c r="W309" s="15">
        <v>0</v>
      </c>
      <c r="X309" s="15">
        <v>0</v>
      </c>
      <c r="Y309" s="15">
        <v>0</v>
      </c>
      <c r="Z309" s="15">
        <v>0</v>
      </c>
      <c r="AA309" s="15">
        <v>0</v>
      </c>
      <c r="AB309" s="15">
        <v>0</v>
      </c>
      <c r="AC309" s="15">
        <v>0</v>
      </c>
      <c r="AD309" s="15">
        <v>0</v>
      </c>
      <c r="AE309" s="15">
        <v>0</v>
      </c>
      <c r="AF309" s="15">
        <v>0</v>
      </c>
      <c r="AG309" s="15">
        <v>0</v>
      </c>
      <c r="AH309" s="15">
        <v>0</v>
      </c>
      <c r="AI309" s="15">
        <v>0</v>
      </c>
      <c r="AJ309" s="15">
        <v>0</v>
      </c>
      <c r="AK309" s="15">
        <v>0</v>
      </c>
      <c r="AL309" s="15">
        <v>0</v>
      </c>
      <c r="AM309" s="15">
        <v>0</v>
      </c>
      <c r="AN309" s="15">
        <v>0</v>
      </c>
      <c r="AO309" s="15">
        <v>0</v>
      </c>
      <c r="AP309" s="15">
        <v>0</v>
      </c>
      <c r="AQ309" s="15">
        <v>0</v>
      </c>
      <c r="AR309" s="15">
        <v>0</v>
      </c>
      <c r="AS309" s="15">
        <v>0</v>
      </c>
      <c r="AT309" s="15">
        <v>0</v>
      </c>
      <c r="AU309" s="15">
        <v>0</v>
      </c>
      <c r="AV309" s="15">
        <v>0</v>
      </c>
      <c r="AW309" s="15">
        <v>0</v>
      </c>
      <c r="AX309" s="15">
        <v>0</v>
      </c>
      <c r="AY309" s="15">
        <v>0</v>
      </c>
    </row>
    <row r="310" spans="1:51">
      <c r="A310" s="1">
        <v>3290</v>
      </c>
      <c r="B310" s="1" t="s">
        <v>1764</v>
      </c>
      <c r="C310" s="1">
        <v>4</v>
      </c>
      <c r="D310" s="1" t="s">
        <v>1765</v>
      </c>
      <c r="E310" s="1" t="s">
        <v>868</v>
      </c>
      <c r="F310" s="1">
        <v>5</v>
      </c>
      <c r="G310" s="1" t="s">
        <v>272</v>
      </c>
      <c r="H310" s="1">
        <v>0</v>
      </c>
      <c r="I310" s="1" t="s">
        <v>869</v>
      </c>
      <c r="J310" s="15">
        <v>0</v>
      </c>
      <c r="K310" s="15">
        <v>0</v>
      </c>
      <c r="L310" s="15">
        <v>0</v>
      </c>
      <c r="M310" s="15">
        <v>0</v>
      </c>
      <c r="N310" s="15">
        <v>0</v>
      </c>
      <c r="O310" s="15">
        <v>0</v>
      </c>
      <c r="P310" s="15">
        <v>0</v>
      </c>
      <c r="Q310" s="15">
        <v>0</v>
      </c>
      <c r="R310" s="15">
        <v>0</v>
      </c>
      <c r="S310" s="15">
        <v>0</v>
      </c>
      <c r="T310" s="15">
        <v>0</v>
      </c>
      <c r="U310" s="15">
        <v>0</v>
      </c>
      <c r="V310" s="15">
        <v>0</v>
      </c>
      <c r="W310" s="15">
        <v>0</v>
      </c>
      <c r="X310" s="15">
        <v>0</v>
      </c>
      <c r="Y310" s="15">
        <v>0</v>
      </c>
      <c r="Z310" s="15">
        <v>0</v>
      </c>
      <c r="AA310" s="15">
        <v>0</v>
      </c>
      <c r="AB310" s="15">
        <v>0</v>
      </c>
      <c r="AC310" s="15">
        <v>0</v>
      </c>
      <c r="AD310" s="15">
        <v>0</v>
      </c>
      <c r="AE310" s="15">
        <v>0</v>
      </c>
      <c r="AF310" s="15">
        <v>0</v>
      </c>
      <c r="AG310" s="15">
        <v>0</v>
      </c>
      <c r="AH310" s="15">
        <v>0</v>
      </c>
      <c r="AI310" s="15">
        <v>0</v>
      </c>
      <c r="AJ310" s="15">
        <v>0</v>
      </c>
      <c r="AK310" s="15">
        <v>0</v>
      </c>
      <c r="AL310" s="15">
        <v>0</v>
      </c>
      <c r="AM310" s="15">
        <v>0</v>
      </c>
      <c r="AN310" s="15">
        <v>0</v>
      </c>
      <c r="AO310" s="15">
        <v>0</v>
      </c>
      <c r="AP310" s="15">
        <v>0</v>
      </c>
      <c r="AQ310" s="15">
        <v>0</v>
      </c>
      <c r="AR310" s="15">
        <v>0</v>
      </c>
      <c r="AS310" s="15">
        <v>0</v>
      </c>
      <c r="AT310" s="15">
        <v>0</v>
      </c>
      <c r="AU310" s="15">
        <v>0</v>
      </c>
      <c r="AV310" s="15">
        <v>0</v>
      </c>
      <c r="AW310" s="15">
        <v>0</v>
      </c>
      <c r="AX310" s="15">
        <v>0</v>
      </c>
      <c r="AY310" s="15">
        <v>0</v>
      </c>
    </row>
    <row r="311" spans="1:51">
      <c r="A311" s="1">
        <v>3301</v>
      </c>
      <c r="B311" s="1" t="s">
        <v>1764</v>
      </c>
      <c r="C311" s="1">
        <v>4</v>
      </c>
      <c r="D311" s="1" t="s">
        <v>1765</v>
      </c>
      <c r="E311" s="1" t="s">
        <v>870</v>
      </c>
      <c r="F311" s="1">
        <v>5</v>
      </c>
      <c r="G311" s="1" t="s">
        <v>272</v>
      </c>
      <c r="H311" s="1">
        <v>0</v>
      </c>
      <c r="I311" s="1" t="s">
        <v>871</v>
      </c>
      <c r="J311" s="15">
        <v>0</v>
      </c>
      <c r="K311" s="15">
        <v>0</v>
      </c>
      <c r="L311" s="15">
        <v>0</v>
      </c>
      <c r="M311" s="15">
        <v>0</v>
      </c>
      <c r="N311" s="15">
        <v>0</v>
      </c>
      <c r="O311" s="15">
        <v>0</v>
      </c>
      <c r="P311" s="15">
        <v>0</v>
      </c>
      <c r="Q311" s="15">
        <v>0</v>
      </c>
      <c r="R311" s="15">
        <v>0</v>
      </c>
      <c r="S311" s="15">
        <v>0</v>
      </c>
      <c r="T311" s="15">
        <v>0</v>
      </c>
      <c r="U311" s="15">
        <v>0</v>
      </c>
      <c r="V311" s="15">
        <v>0</v>
      </c>
      <c r="W311" s="15">
        <v>0</v>
      </c>
      <c r="X311" s="15">
        <v>0</v>
      </c>
      <c r="Y311" s="15">
        <v>0</v>
      </c>
      <c r="Z311" s="15">
        <v>0</v>
      </c>
      <c r="AA311" s="15">
        <v>0</v>
      </c>
      <c r="AB311" s="15">
        <v>0</v>
      </c>
      <c r="AC311" s="15">
        <v>0</v>
      </c>
      <c r="AD311" s="15">
        <v>0</v>
      </c>
      <c r="AE311" s="15">
        <v>0</v>
      </c>
      <c r="AF311" s="15">
        <v>0</v>
      </c>
      <c r="AG311" s="15">
        <v>0</v>
      </c>
      <c r="AH311" s="15">
        <v>0</v>
      </c>
      <c r="AI311" s="15">
        <v>0</v>
      </c>
      <c r="AJ311" s="15">
        <v>0</v>
      </c>
      <c r="AK311" s="15">
        <v>0</v>
      </c>
      <c r="AL311" s="15">
        <v>0</v>
      </c>
      <c r="AM311" s="15">
        <v>0</v>
      </c>
      <c r="AN311" s="15">
        <v>0</v>
      </c>
      <c r="AO311" s="15">
        <v>0</v>
      </c>
      <c r="AP311" s="15">
        <v>0</v>
      </c>
      <c r="AQ311" s="15">
        <v>0</v>
      </c>
      <c r="AR311" s="15">
        <v>0</v>
      </c>
      <c r="AS311" s="15">
        <v>0</v>
      </c>
      <c r="AT311" s="15">
        <v>0</v>
      </c>
      <c r="AU311" s="15">
        <v>0</v>
      </c>
      <c r="AV311" s="15">
        <v>0</v>
      </c>
      <c r="AW311" s="15">
        <v>0</v>
      </c>
      <c r="AX311" s="15">
        <v>0</v>
      </c>
      <c r="AY311" s="15">
        <v>0</v>
      </c>
    </row>
    <row r="312" spans="1:51">
      <c r="A312" s="1">
        <v>3312</v>
      </c>
      <c r="B312" s="1" t="s">
        <v>1764</v>
      </c>
      <c r="C312" s="1">
        <v>4</v>
      </c>
      <c r="D312" s="1" t="s">
        <v>1765</v>
      </c>
      <c r="E312" s="1" t="s">
        <v>872</v>
      </c>
      <c r="F312" s="1">
        <v>5</v>
      </c>
      <c r="G312" s="1" t="s">
        <v>272</v>
      </c>
      <c r="H312" s="1">
        <v>0</v>
      </c>
      <c r="I312" s="1" t="s">
        <v>873</v>
      </c>
      <c r="J312" s="15">
        <v>0</v>
      </c>
      <c r="K312" s="15">
        <v>0</v>
      </c>
      <c r="L312" s="15">
        <v>0</v>
      </c>
      <c r="M312" s="15">
        <v>0</v>
      </c>
      <c r="N312" s="15">
        <v>0</v>
      </c>
      <c r="O312" s="15">
        <v>0</v>
      </c>
      <c r="P312" s="15">
        <v>0</v>
      </c>
      <c r="Q312" s="15">
        <v>0</v>
      </c>
      <c r="R312" s="15">
        <v>0</v>
      </c>
      <c r="S312" s="15">
        <v>0</v>
      </c>
      <c r="T312" s="15">
        <v>0</v>
      </c>
      <c r="U312" s="15">
        <v>0</v>
      </c>
      <c r="V312" s="15">
        <v>0</v>
      </c>
      <c r="W312" s="15">
        <v>0</v>
      </c>
      <c r="X312" s="15">
        <v>0</v>
      </c>
      <c r="Y312" s="15">
        <v>0</v>
      </c>
      <c r="Z312" s="15">
        <v>0</v>
      </c>
      <c r="AA312" s="15">
        <v>0</v>
      </c>
      <c r="AB312" s="15">
        <v>0</v>
      </c>
      <c r="AC312" s="15">
        <v>0</v>
      </c>
      <c r="AD312" s="15">
        <v>0</v>
      </c>
      <c r="AE312" s="15">
        <v>0</v>
      </c>
      <c r="AF312" s="15">
        <v>0</v>
      </c>
      <c r="AG312" s="15">
        <v>0</v>
      </c>
      <c r="AH312" s="15">
        <v>0</v>
      </c>
      <c r="AI312" s="15">
        <v>0</v>
      </c>
      <c r="AJ312" s="15">
        <v>0</v>
      </c>
      <c r="AK312" s="15">
        <v>0</v>
      </c>
      <c r="AL312" s="15">
        <v>0</v>
      </c>
      <c r="AM312" s="15">
        <v>0</v>
      </c>
      <c r="AN312" s="15">
        <v>0</v>
      </c>
      <c r="AO312" s="15">
        <v>0</v>
      </c>
      <c r="AP312" s="15">
        <v>0</v>
      </c>
      <c r="AQ312" s="15">
        <v>0</v>
      </c>
      <c r="AR312" s="15">
        <v>0</v>
      </c>
      <c r="AS312" s="15">
        <v>0</v>
      </c>
      <c r="AT312" s="15">
        <v>0</v>
      </c>
      <c r="AU312" s="15">
        <v>0</v>
      </c>
      <c r="AV312" s="15">
        <v>0</v>
      </c>
      <c r="AW312" s="15">
        <v>0</v>
      </c>
      <c r="AX312" s="15">
        <v>0</v>
      </c>
      <c r="AY312" s="15">
        <v>0</v>
      </c>
    </row>
    <row r="313" spans="1:51">
      <c r="A313" s="1">
        <v>3323</v>
      </c>
      <c r="B313" s="1" t="s">
        <v>1764</v>
      </c>
      <c r="C313" s="1">
        <v>4</v>
      </c>
      <c r="D313" s="1" t="s">
        <v>1765</v>
      </c>
      <c r="E313" s="1" t="s">
        <v>874</v>
      </c>
      <c r="F313" s="1">
        <v>5</v>
      </c>
      <c r="G313" s="1" t="s">
        <v>272</v>
      </c>
      <c r="H313" s="1">
        <v>0</v>
      </c>
      <c r="I313" s="1" t="s">
        <v>875</v>
      </c>
      <c r="J313" s="15">
        <v>0</v>
      </c>
      <c r="K313" s="15">
        <v>0</v>
      </c>
      <c r="L313" s="15">
        <v>0</v>
      </c>
      <c r="M313" s="15">
        <v>0</v>
      </c>
      <c r="N313" s="15">
        <v>0</v>
      </c>
      <c r="O313" s="15">
        <v>0</v>
      </c>
      <c r="P313" s="15">
        <v>0</v>
      </c>
      <c r="Q313" s="15">
        <v>0</v>
      </c>
      <c r="R313" s="15">
        <v>0</v>
      </c>
      <c r="S313" s="15">
        <v>0</v>
      </c>
      <c r="T313" s="15">
        <v>0</v>
      </c>
      <c r="U313" s="15">
        <v>0</v>
      </c>
      <c r="V313" s="15">
        <v>0</v>
      </c>
      <c r="W313" s="15">
        <v>0</v>
      </c>
      <c r="X313" s="15">
        <v>0</v>
      </c>
      <c r="Y313" s="15">
        <v>0</v>
      </c>
      <c r="Z313" s="15">
        <v>0</v>
      </c>
      <c r="AA313" s="15">
        <v>0</v>
      </c>
      <c r="AB313" s="15">
        <v>0</v>
      </c>
      <c r="AC313" s="15">
        <v>0</v>
      </c>
      <c r="AD313" s="15">
        <v>0</v>
      </c>
      <c r="AE313" s="15">
        <v>0</v>
      </c>
      <c r="AF313" s="15">
        <v>0</v>
      </c>
      <c r="AG313" s="15">
        <v>0</v>
      </c>
      <c r="AH313" s="15">
        <v>0</v>
      </c>
      <c r="AI313" s="15">
        <v>0</v>
      </c>
      <c r="AJ313" s="15">
        <v>0</v>
      </c>
      <c r="AK313" s="15">
        <v>0</v>
      </c>
      <c r="AL313" s="15">
        <v>0</v>
      </c>
      <c r="AM313" s="15">
        <v>0</v>
      </c>
      <c r="AN313" s="15">
        <v>0</v>
      </c>
      <c r="AO313" s="15">
        <v>0</v>
      </c>
      <c r="AP313" s="15">
        <v>0</v>
      </c>
      <c r="AQ313" s="15">
        <v>0</v>
      </c>
      <c r="AR313" s="15">
        <v>0</v>
      </c>
      <c r="AS313" s="15">
        <v>0</v>
      </c>
      <c r="AT313" s="15">
        <v>0</v>
      </c>
      <c r="AU313" s="15">
        <v>0</v>
      </c>
      <c r="AV313" s="15">
        <v>0</v>
      </c>
      <c r="AW313" s="15">
        <v>0</v>
      </c>
      <c r="AX313" s="15">
        <v>0</v>
      </c>
      <c r="AY313" s="15">
        <v>0</v>
      </c>
    </row>
    <row r="314" spans="1:51">
      <c r="A314" s="1">
        <v>3334</v>
      </c>
      <c r="B314" s="1" t="s">
        <v>1764</v>
      </c>
      <c r="C314" s="1">
        <v>4</v>
      </c>
      <c r="D314" s="1" t="s">
        <v>1765</v>
      </c>
      <c r="E314" s="1" t="s">
        <v>876</v>
      </c>
      <c r="F314" s="1">
        <v>5</v>
      </c>
      <c r="G314" s="1" t="s">
        <v>272</v>
      </c>
      <c r="H314" s="1">
        <v>0</v>
      </c>
      <c r="I314" s="1" t="s">
        <v>877</v>
      </c>
      <c r="J314" s="15">
        <v>1</v>
      </c>
      <c r="K314" s="15">
        <v>1</v>
      </c>
      <c r="L314" s="15">
        <v>1</v>
      </c>
      <c r="M314" s="15">
        <v>0</v>
      </c>
      <c r="N314" s="15">
        <v>1</v>
      </c>
      <c r="O314" s="15">
        <v>1</v>
      </c>
      <c r="P314" s="15">
        <v>0</v>
      </c>
      <c r="Q314" s="15">
        <v>0</v>
      </c>
      <c r="R314" s="15">
        <v>0</v>
      </c>
      <c r="S314" s="15">
        <v>0</v>
      </c>
      <c r="T314" s="15">
        <v>0</v>
      </c>
      <c r="U314" s="15">
        <v>0</v>
      </c>
      <c r="V314" s="15">
        <v>0</v>
      </c>
      <c r="W314" s="15">
        <v>0</v>
      </c>
      <c r="X314" s="15">
        <v>1</v>
      </c>
      <c r="Y314" s="15">
        <v>1</v>
      </c>
      <c r="Z314" s="15">
        <v>1</v>
      </c>
      <c r="AA314" s="15">
        <v>0</v>
      </c>
      <c r="AB314" s="15">
        <v>1</v>
      </c>
      <c r="AC314" s="15">
        <v>1</v>
      </c>
      <c r="AD314" s="15">
        <v>0</v>
      </c>
      <c r="AE314" s="15">
        <v>1</v>
      </c>
      <c r="AF314" s="15">
        <v>1</v>
      </c>
      <c r="AG314" s="15">
        <v>1</v>
      </c>
      <c r="AH314" s="15">
        <v>0</v>
      </c>
      <c r="AI314" s="15">
        <v>1</v>
      </c>
      <c r="AJ314" s="15">
        <v>1</v>
      </c>
      <c r="AK314" s="15">
        <v>0</v>
      </c>
      <c r="AL314" s="15">
        <v>0</v>
      </c>
      <c r="AM314" s="15">
        <v>0</v>
      </c>
      <c r="AN314" s="15">
        <v>0</v>
      </c>
      <c r="AO314" s="15">
        <v>0</v>
      </c>
      <c r="AP314" s="15">
        <v>0</v>
      </c>
      <c r="AQ314" s="15">
        <v>0</v>
      </c>
      <c r="AR314" s="15">
        <v>0</v>
      </c>
      <c r="AS314" s="15">
        <v>0</v>
      </c>
      <c r="AT314" s="15">
        <v>0</v>
      </c>
      <c r="AU314" s="15">
        <v>0</v>
      </c>
      <c r="AV314" s="15">
        <v>0</v>
      </c>
      <c r="AW314" s="15">
        <v>0</v>
      </c>
      <c r="AX314" s="15">
        <v>0</v>
      </c>
      <c r="AY314" s="15">
        <v>0</v>
      </c>
    </row>
    <row r="315" spans="1:51">
      <c r="A315" s="1">
        <v>3345</v>
      </c>
      <c r="B315" s="1" t="s">
        <v>1764</v>
      </c>
      <c r="C315" s="1">
        <v>4</v>
      </c>
      <c r="D315" s="1" t="s">
        <v>1765</v>
      </c>
      <c r="E315" s="1" t="s">
        <v>878</v>
      </c>
      <c r="F315" s="1">
        <v>3</v>
      </c>
      <c r="G315" s="1" t="s">
        <v>272</v>
      </c>
      <c r="H315" s="1">
        <v>0</v>
      </c>
      <c r="I315" s="1" t="s">
        <v>879</v>
      </c>
      <c r="J315" s="15">
        <v>1</v>
      </c>
      <c r="K315" s="15">
        <v>2</v>
      </c>
      <c r="L315" s="15">
        <v>1</v>
      </c>
      <c r="M315" s="15">
        <v>1</v>
      </c>
      <c r="N315" s="15">
        <v>0</v>
      </c>
      <c r="O315" s="15">
        <v>0</v>
      </c>
      <c r="P315" s="15">
        <v>0</v>
      </c>
      <c r="Q315" s="15">
        <v>1</v>
      </c>
      <c r="R315" s="15">
        <v>2</v>
      </c>
      <c r="S315" s="15">
        <v>1</v>
      </c>
      <c r="T315" s="15">
        <v>1</v>
      </c>
      <c r="U315" s="15">
        <v>0</v>
      </c>
      <c r="V315" s="15">
        <v>0</v>
      </c>
      <c r="W315" s="15">
        <v>0</v>
      </c>
      <c r="X315" s="15">
        <v>0</v>
      </c>
      <c r="Y315" s="15">
        <v>0</v>
      </c>
      <c r="Z315" s="15">
        <v>0</v>
      </c>
      <c r="AA315" s="15">
        <v>0</v>
      </c>
      <c r="AB315" s="15">
        <v>0</v>
      </c>
      <c r="AC315" s="15">
        <v>0</v>
      </c>
      <c r="AD315" s="15">
        <v>0</v>
      </c>
      <c r="AE315" s="15">
        <v>0</v>
      </c>
      <c r="AF315" s="15">
        <v>0</v>
      </c>
      <c r="AG315" s="15">
        <v>0</v>
      </c>
      <c r="AH315" s="15">
        <v>0</v>
      </c>
      <c r="AI315" s="15">
        <v>0</v>
      </c>
      <c r="AJ315" s="15">
        <v>0</v>
      </c>
      <c r="AK315" s="15">
        <v>0</v>
      </c>
      <c r="AL315" s="15">
        <v>0</v>
      </c>
      <c r="AM315" s="15">
        <v>0</v>
      </c>
      <c r="AN315" s="15">
        <v>0</v>
      </c>
      <c r="AO315" s="15">
        <v>0</v>
      </c>
      <c r="AP315" s="15">
        <v>0</v>
      </c>
      <c r="AQ315" s="15">
        <v>0</v>
      </c>
      <c r="AR315" s="15">
        <v>0</v>
      </c>
      <c r="AS315" s="15">
        <v>0</v>
      </c>
      <c r="AT315" s="15">
        <v>0</v>
      </c>
      <c r="AU315" s="15">
        <v>0</v>
      </c>
      <c r="AV315" s="15">
        <v>0</v>
      </c>
      <c r="AW315" s="15">
        <v>0</v>
      </c>
      <c r="AX315" s="15">
        <v>0</v>
      </c>
      <c r="AY315" s="15">
        <v>0</v>
      </c>
    </row>
    <row r="316" spans="1:51">
      <c r="A316" s="1">
        <v>3356</v>
      </c>
      <c r="B316" s="1" t="s">
        <v>1764</v>
      </c>
      <c r="C316" s="1">
        <v>4</v>
      </c>
      <c r="D316" s="1" t="s">
        <v>1765</v>
      </c>
      <c r="E316" s="1" t="s">
        <v>880</v>
      </c>
      <c r="F316" s="1">
        <v>4</v>
      </c>
      <c r="G316" s="1" t="s">
        <v>272</v>
      </c>
      <c r="H316" s="1">
        <v>0</v>
      </c>
      <c r="I316" s="1" t="s">
        <v>881</v>
      </c>
      <c r="J316" s="15">
        <v>1</v>
      </c>
      <c r="K316" s="15">
        <v>2</v>
      </c>
      <c r="L316" s="15">
        <v>1</v>
      </c>
      <c r="M316" s="15">
        <v>1</v>
      </c>
      <c r="N316" s="15">
        <v>0</v>
      </c>
      <c r="O316" s="15">
        <v>0</v>
      </c>
      <c r="P316" s="15">
        <v>0</v>
      </c>
      <c r="Q316" s="15">
        <v>1</v>
      </c>
      <c r="R316" s="15">
        <v>2</v>
      </c>
      <c r="S316" s="15">
        <v>1</v>
      </c>
      <c r="T316" s="15">
        <v>1</v>
      </c>
      <c r="U316" s="15">
        <v>0</v>
      </c>
      <c r="V316" s="15">
        <v>0</v>
      </c>
      <c r="W316" s="15">
        <v>0</v>
      </c>
      <c r="X316" s="15">
        <v>0</v>
      </c>
      <c r="Y316" s="15">
        <v>0</v>
      </c>
      <c r="Z316" s="15">
        <v>0</v>
      </c>
      <c r="AA316" s="15">
        <v>0</v>
      </c>
      <c r="AB316" s="15">
        <v>0</v>
      </c>
      <c r="AC316" s="15">
        <v>0</v>
      </c>
      <c r="AD316" s="15">
        <v>0</v>
      </c>
      <c r="AE316" s="15">
        <v>0</v>
      </c>
      <c r="AF316" s="15">
        <v>0</v>
      </c>
      <c r="AG316" s="15">
        <v>0</v>
      </c>
      <c r="AH316" s="15">
        <v>0</v>
      </c>
      <c r="AI316" s="15">
        <v>0</v>
      </c>
      <c r="AJ316" s="15">
        <v>0</v>
      </c>
      <c r="AK316" s="15">
        <v>0</v>
      </c>
      <c r="AL316" s="15">
        <v>0</v>
      </c>
      <c r="AM316" s="15">
        <v>0</v>
      </c>
      <c r="AN316" s="15">
        <v>0</v>
      </c>
      <c r="AO316" s="15">
        <v>0</v>
      </c>
      <c r="AP316" s="15">
        <v>0</v>
      </c>
      <c r="AQ316" s="15">
        <v>0</v>
      </c>
      <c r="AR316" s="15">
        <v>0</v>
      </c>
      <c r="AS316" s="15">
        <v>0</v>
      </c>
      <c r="AT316" s="15">
        <v>0</v>
      </c>
      <c r="AU316" s="15">
        <v>0</v>
      </c>
      <c r="AV316" s="15">
        <v>0</v>
      </c>
      <c r="AW316" s="15">
        <v>0</v>
      </c>
      <c r="AX316" s="15">
        <v>0</v>
      </c>
      <c r="AY316" s="15">
        <v>0</v>
      </c>
    </row>
    <row r="317" spans="1:51">
      <c r="A317" s="1">
        <v>3367</v>
      </c>
      <c r="B317" s="1" t="s">
        <v>1764</v>
      </c>
      <c r="C317" s="1">
        <v>4</v>
      </c>
      <c r="D317" s="1" t="s">
        <v>1765</v>
      </c>
      <c r="E317" s="1" t="s">
        <v>882</v>
      </c>
      <c r="F317" s="1">
        <v>5</v>
      </c>
      <c r="G317" s="1" t="s">
        <v>272</v>
      </c>
      <c r="H317" s="1">
        <v>0</v>
      </c>
      <c r="I317" s="1" t="s">
        <v>883</v>
      </c>
      <c r="J317" s="15">
        <v>0</v>
      </c>
      <c r="K317" s="15">
        <v>0</v>
      </c>
      <c r="L317" s="15">
        <v>0</v>
      </c>
      <c r="M317" s="15">
        <v>0</v>
      </c>
      <c r="N317" s="15">
        <v>0</v>
      </c>
      <c r="O317" s="15">
        <v>0</v>
      </c>
      <c r="P317" s="15">
        <v>0</v>
      </c>
      <c r="Q317" s="15">
        <v>0</v>
      </c>
      <c r="R317" s="15">
        <v>0</v>
      </c>
      <c r="S317" s="15">
        <v>0</v>
      </c>
      <c r="T317" s="15">
        <v>0</v>
      </c>
      <c r="U317" s="15">
        <v>0</v>
      </c>
      <c r="V317" s="15">
        <v>0</v>
      </c>
      <c r="W317" s="15">
        <v>0</v>
      </c>
      <c r="X317" s="15">
        <v>0</v>
      </c>
      <c r="Y317" s="15">
        <v>0</v>
      </c>
      <c r="Z317" s="15">
        <v>0</v>
      </c>
      <c r="AA317" s="15">
        <v>0</v>
      </c>
      <c r="AB317" s="15">
        <v>0</v>
      </c>
      <c r="AC317" s="15">
        <v>0</v>
      </c>
      <c r="AD317" s="15">
        <v>0</v>
      </c>
      <c r="AE317" s="15">
        <v>0</v>
      </c>
      <c r="AF317" s="15">
        <v>0</v>
      </c>
      <c r="AG317" s="15">
        <v>0</v>
      </c>
      <c r="AH317" s="15">
        <v>0</v>
      </c>
      <c r="AI317" s="15">
        <v>0</v>
      </c>
      <c r="AJ317" s="15">
        <v>0</v>
      </c>
      <c r="AK317" s="15">
        <v>0</v>
      </c>
      <c r="AL317" s="15">
        <v>0</v>
      </c>
      <c r="AM317" s="15">
        <v>0</v>
      </c>
      <c r="AN317" s="15">
        <v>0</v>
      </c>
      <c r="AO317" s="15">
        <v>0</v>
      </c>
      <c r="AP317" s="15">
        <v>0</v>
      </c>
      <c r="AQ317" s="15">
        <v>0</v>
      </c>
      <c r="AR317" s="15">
        <v>0</v>
      </c>
      <c r="AS317" s="15">
        <v>0</v>
      </c>
      <c r="AT317" s="15">
        <v>0</v>
      </c>
      <c r="AU317" s="15">
        <v>0</v>
      </c>
      <c r="AV317" s="15">
        <v>0</v>
      </c>
      <c r="AW317" s="15">
        <v>0</v>
      </c>
      <c r="AX317" s="15">
        <v>0</v>
      </c>
      <c r="AY317" s="15">
        <v>0</v>
      </c>
    </row>
    <row r="318" spans="1:51">
      <c r="A318" s="1">
        <v>3378</v>
      </c>
      <c r="B318" s="1" t="s">
        <v>1764</v>
      </c>
      <c r="C318" s="1">
        <v>4</v>
      </c>
      <c r="D318" s="1" t="s">
        <v>1765</v>
      </c>
      <c r="E318" s="1" t="s">
        <v>884</v>
      </c>
      <c r="F318" s="1">
        <v>5</v>
      </c>
      <c r="G318" s="1" t="s">
        <v>272</v>
      </c>
      <c r="H318" s="1">
        <v>0</v>
      </c>
      <c r="I318" s="1" t="s">
        <v>885</v>
      </c>
      <c r="J318" s="15">
        <v>1</v>
      </c>
      <c r="K318" s="15">
        <v>2</v>
      </c>
      <c r="L318" s="15">
        <v>1</v>
      </c>
      <c r="M318" s="15">
        <v>1</v>
      </c>
      <c r="N318" s="15">
        <v>0</v>
      </c>
      <c r="O318" s="15">
        <v>0</v>
      </c>
      <c r="P318" s="15">
        <v>0</v>
      </c>
      <c r="Q318" s="15">
        <v>1</v>
      </c>
      <c r="R318" s="15">
        <v>2</v>
      </c>
      <c r="S318" s="15">
        <v>1</v>
      </c>
      <c r="T318" s="15">
        <v>1</v>
      </c>
      <c r="U318" s="15">
        <v>0</v>
      </c>
      <c r="V318" s="15">
        <v>0</v>
      </c>
      <c r="W318" s="15">
        <v>0</v>
      </c>
      <c r="X318" s="15">
        <v>0</v>
      </c>
      <c r="Y318" s="15">
        <v>0</v>
      </c>
      <c r="Z318" s="15">
        <v>0</v>
      </c>
      <c r="AA318" s="15">
        <v>0</v>
      </c>
      <c r="AB318" s="15">
        <v>0</v>
      </c>
      <c r="AC318" s="15">
        <v>0</v>
      </c>
      <c r="AD318" s="15">
        <v>0</v>
      </c>
      <c r="AE318" s="15">
        <v>0</v>
      </c>
      <c r="AF318" s="15">
        <v>0</v>
      </c>
      <c r="AG318" s="15">
        <v>0</v>
      </c>
      <c r="AH318" s="15">
        <v>0</v>
      </c>
      <c r="AI318" s="15">
        <v>0</v>
      </c>
      <c r="AJ318" s="15">
        <v>0</v>
      </c>
      <c r="AK318" s="15">
        <v>0</v>
      </c>
      <c r="AL318" s="15">
        <v>0</v>
      </c>
      <c r="AM318" s="15">
        <v>0</v>
      </c>
      <c r="AN318" s="15">
        <v>0</v>
      </c>
      <c r="AO318" s="15">
        <v>0</v>
      </c>
      <c r="AP318" s="15">
        <v>0</v>
      </c>
      <c r="AQ318" s="15">
        <v>0</v>
      </c>
      <c r="AR318" s="15">
        <v>0</v>
      </c>
      <c r="AS318" s="15">
        <v>0</v>
      </c>
      <c r="AT318" s="15">
        <v>0</v>
      </c>
      <c r="AU318" s="15">
        <v>0</v>
      </c>
      <c r="AV318" s="15">
        <v>0</v>
      </c>
      <c r="AW318" s="15">
        <v>0</v>
      </c>
      <c r="AX318" s="15">
        <v>0</v>
      </c>
      <c r="AY318" s="15">
        <v>0</v>
      </c>
    </row>
    <row r="319" spans="1:51">
      <c r="A319" s="1">
        <v>3389</v>
      </c>
      <c r="B319" s="1" t="s">
        <v>1764</v>
      </c>
      <c r="C319" s="1">
        <v>4</v>
      </c>
      <c r="D319" s="1" t="s">
        <v>1765</v>
      </c>
      <c r="E319" s="1" t="s">
        <v>886</v>
      </c>
      <c r="F319" s="1">
        <v>5</v>
      </c>
      <c r="G319" s="1" t="s">
        <v>272</v>
      </c>
      <c r="H319" s="1">
        <v>0</v>
      </c>
      <c r="I319" s="1" t="s">
        <v>887</v>
      </c>
      <c r="J319" s="15">
        <v>0</v>
      </c>
      <c r="K319" s="15">
        <v>0</v>
      </c>
      <c r="L319" s="15">
        <v>0</v>
      </c>
      <c r="M319" s="15">
        <v>0</v>
      </c>
      <c r="N319" s="15">
        <v>0</v>
      </c>
      <c r="O319" s="15">
        <v>0</v>
      </c>
      <c r="P319" s="15">
        <v>0</v>
      </c>
      <c r="Q319" s="15">
        <v>0</v>
      </c>
      <c r="R319" s="15">
        <v>0</v>
      </c>
      <c r="S319" s="15">
        <v>0</v>
      </c>
      <c r="T319" s="15">
        <v>0</v>
      </c>
      <c r="U319" s="15">
        <v>0</v>
      </c>
      <c r="V319" s="15">
        <v>0</v>
      </c>
      <c r="W319" s="15">
        <v>0</v>
      </c>
      <c r="X319" s="15">
        <v>0</v>
      </c>
      <c r="Y319" s="15">
        <v>0</v>
      </c>
      <c r="Z319" s="15">
        <v>0</v>
      </c>
      <c r="AA319" s="15">
        <v>0</v>
      </c>
      <c r="AB319" s="15">
        <v>0</v>
      </c>
      <c r="AC319" s="15">
        <v>0</v>
      </c>
      <c r="AD319" s="15">
        <v>0</v>
      </c>
      <c r="AE319" s="15">
        <v>0</v>
      </c>
      <c r="AF319" s="15">
        <v>0</v>
      </c>
      <c r="AG319" s="15">
        <v>0</v>
      </c>
      <c r="AH319" s="15">
        <v>0</v>
      </c>
      <c r="AI319" s="15">
        <v>0</v>
      </c>
      <c r="AJ319" s="15">
        <v>0</v>
      </c>
      <c r="AK319" s="15">
        <v>0</v>
      </c>
      <c r="AL319" s="15">
        <v>0</v>
      </c>
      <c r="AM319" s="15">
        <v>0</v>
      </c>
      <c r="AN319" s="15">
        <v>0</v>
      </c>
      <c r="AO319" s="15">
        <v>0</v>
      </c>
      <c r="AP319" s="15">
        <v>0</v>
      </c>
      <c r="AQ319" s="15">
        <v>0</v>
      </c>
      <c r="AR319" s="15">
        <v>0</v>
      </c>
      <c r="AS319" s="15">
        <v>0</v>
      </c>
      <c r="AT319" s="15">
        <v>0</v>
      </c>
      <c r="AU319" s="15">
        <v>0</v>
      </c>
      <c r="AV319" s="15">
        <v>0</v>
      </c>
      <c r="AW319" s="15">
        <v>0</v>
      </c>
      <c r="AX319" s="15">
        <v>0</v>
      </c>
      <c r="AY319" s="15">
        <v>0</v>
      </c>
    </row>
    <row r="320" spans="1:51">
      <c r="A320" s="1">
        <v>3400</v>
      </c>
      <c r="B320" s="1" t="s">
        <v>1764</v>
      </c>
      <c r="C320" s="1">
        <v>4</v>
      </c>
      <c r="D320" s="1" t="s">
        <v>1765</v>
      </c>
      <c r="E320" s="1" t="s">
        <v>888</v>
      </c>
      <c r="F320" s="1">
        <v>6</v>
      </c>
      <c r="G320" s="1" t="s">
        <v>272</v>
      </c>
      <c r="H320" s="1">
        <v>0</v>
      </c>
      <c r="I320" s="1" t="s">
        <v>889</v>
      </c>
      <c r="J320" s="15">
        <v>0</v>
      </c>
      <c r="K320" s="15">
        <v>0</v>
      </c>
      <c r="L320" s="15">
        <v>0</v>
      </c>
      <c r="M320" s="15">
        <v>0</v>
      </c>
      <c r="N320" s="15">
        <v>0</v>
      </c>
      <c r="O320" s="15">
        <v>0</v>
      </c>
      <c r="P320" s="15">
        <v>0</v>
      </c>
      <c r="Q320" s="15">
        <v>0</v>
      </c>
      <c r="R320" s="15">
        <v>0</v>
      </c>
      <c r="S320" s="15">
        <v>0</v>
      </c>
      <c r="T320" s="15">
        <v>0</v>
      </c>
      <c r="U320" s="15">
        <v>0</v>
      </c>
      <c r="V320" s="15">
        <v>0</v>
      </c>
      <c r="W320" s="15">
        <v>0</v>
      </c>
      <c r="X320" s="15">
        <v>0</v>
      </c>
      <c r="Y320" s="15">
        <v>0</v>
      </c>
      <c r="Z320" s="15">
        <v>0</v>
      </c>
      <c r="AA320" s="15">
        <v>0</v>
      </c>
      <c r="AB320" s="15">
        <v>0</v>
      </c>
      <c r="AC320" s="15">
        <v>0</v>
      </c>
      <c r="AD320" s="15">
        <v>0</v>
      </c>
      <c r="AE320" s="15">
        <v>0</v>
      </c>
      <c r="AF320" s="15">
        <v>0</v>
      </c>
      <c r="AG320" s="15">
        <v>0</v>
      </c>
      <c r="AH320" s="15">
        <v>0</v>
      </c>
      <c r="AI320" s="15">
        <v>0</v>
      </c>
      <c r="AJ320" s="15">
        <v>0</v>
      </c>
      <c r="AK320" s="15">
        <v>0</v>
      </c>
      <c r="AL320" s="15">
        <v>0</v>
      </c>
      <c r="AM320" s="15">
        <v>0</v>
      </c>
      <c r="AN320" s="15">
        <v>0</v>
      </c>
      <c r="AO320" s="15">
        <v>0</v>
      </c>
      <c r="AP320" s="15">
        <v>0</v>
      </c>
      <c r="AQ320" s="15">
        <v>0</v>
      </c>
      <c r="AR320" s="15">
        <v>0</v>
      </c>
      <c r="AS320" s="15">
        <v>0</v>
      </c>
      <c r="AT320" s="15">
        <v>0</v>
      </c>
      <c r="AU320" s="15">
        <v>0</v>
      </c>
      <c r="AV320" s="15">
        <v>0</v>
      </c>
      <c r="AW320" s="15">
        <v>0</v>
      </c>
      <c r="AX320" s="15">
        <v>0</v>
      </c>
      <c r="AY320" s="15">
        <v>0</v>
      </c>
    </row>
    <row r="321" spans="1:51">
      <c r="A321" s="1">
        <v>3411</v>
      </c>
      <c r="B321" s="1" t="s">
        <v>1764</v>
      </c>
      <c r="C321" s="1">
        <v>4</v>
      </c>
      <c r="D321" s="1" t="s">
        <v>1765</v>
      </c>
      <c r="E321" s="1" t="s">
        <v>890</v>
      </c>
      <c r="F321" s="1">
        <v>6</v>
      </c>
      <c r="G321" s="1" t="s">
        <v>272</v>
      </c>
      <c r="H321" s="1">
        <v>0</v>
      </c>
      <c r="I321" s="1" t="s">
        <v>891</v>
      </c>
      <c r="J321" s="15">
        <v>0</v>
      </c>
      <c r="K321" s="15">
        <v>0</v>
      </c>
      <c r="L321" s="15">
        <v>0</v>
      </c>
      <c r="M321" s="15">
        <v>0</v>
      </c>
      <c r="N321" s="15">
        <v>0</v>
      </c>
      <c r="O321" s="15">
        <v>0</v>
      </c>
      <c r="P321" s="15">
        <v>0</v>
      </c>
      <c r="Q321" s="15">
        <v>0</v>
      </c>
      <c r="R321" s="15">
        <v>0</v>
      </c>
      <c r="S321" s="15">
        <v>0</v>
      </c>
      <c r="T321" s="15">
        <v>0</v>
      </c>
      <c r="U321" s="15">
        <v>0</v>
      </c>
      <c r="V321" s="15">
        <v>0</v>
      </c>
      <c r="W321" s="15">
        <v>0</v>
      </c>
      <c r="X321" s="15">
        <v>0</v>
      </c>
      <c r="Y321" s="15">
        <v>0</v>
      </c>
      <c r="Z321" s="15">
        <v>0</v>
      </c>
      <c r="AA321" s="15">
        <v>0</v>
      </c>
      <c r="AB321" s="15">
        <v>0</v>
      </c>
      <c r="AC321" s="15">
        <v>0</v>
      </c>
      <c r="AD321" s="15">
        <v>0</v>
      </c>
      <c r="AE321" s="15">
        <v>0</v>
      </c>
      <c r="AF321" s="15">
        <v>0</v>
      </c>
      <c r="AG321" s="15">
        <v>0</v>
      </c>
      <c r="AH321" s="15">
        <v>0</v>
      </c>
      <c r="AI321" s="15">
        <v>0</v>
      </c>
      <c r="AJ321" s="15">
        <v>0</v>
      </c>
      <c r="AK321" s="15">
        <v>0</v>
      </c>
      <c r="AL321" s="15">
        <v>0</v>
      </c>
      <c r="AM321" s="15">
        <v>0</v>
      </c>
      <c r="AN321" s="15">
        <v>0</v>
      </c>
      <c r="AO321" s="15">
        <v>0</v>
      </c>
      <c r="AP321" s="15">
        <v>0</v>
      </c>
      <c r="AQ321" s="15">
        <v>0</v>
      </c>
      <c r="AR321" s="15">
        <v>0</v>
      </c>
      <c r="AS321" s="15">
        <v>0</v>
      </c>
      <c r="AT321" s="15">
        <v>0</v>
      </c>
      <c r="AU321" s="15">
        <v>0</v>
      </c>
      <c r="AV321" s="15">
        <v>0</v>
      </c>
      <c r="AW321" s="15">
        <v>0</v>
      </c>
      <c r="AX321" s="15">
        <v>0</v>
      </c>
      <c r="AY321" s="15">
        <v>0</v>
      </c>
    </row>
    <row r="322" spans="1:51">
      <c r="A322" s="1">
        <v>3422</v>
      </c>
      <c r="B322" s="1" t="s">
        <v>1764</v>
      </c>
      <c r="C322" s="1">
        <v>4</v>
      </c>
      <c r="D322" s="1" t="s">
        <v>1765</v>
      </c>
      <c r="E322" s="1" t="s">
        <v>892</v>
      </c>
      <c r="F322" s="1">
        <v>6</v>
      </c>
      <c r="G322" s="1" t="s">
        <v>272</v>
      </c>
      <c r="H322" s="1">
        <v>0</v>
      </c>
      <c r="I322" s="1" t="s">
        <v>893</v>
      </c>
      <c r="J322" s="15">
        <v>0</v>
      </c>
      <c r="K322" s="15">
        <v>0</v>
      </c>
      <c r="L322" s="15">
        <v>0</v>
      </c>
      <c r="M322" s="15">
        <v>0</v>
      </c>
      <c r="N322" s="15">
        <v>0</v>
      </c>
      <c r="O322" s="15">
        <v>0</v>
      </c>
      <c r="P322" s="15">
        <v>0</v>
      </c>
      <c r="Q322" s="15">
        <v>0</v>
      </c>
      <c r="R322" s="15">
        <v>0</v>
      </c>
      <c r="S322" s="15">
        <v>0</v>
      </c>
      <c r="T322" s="15">
        <v>0</v>
      </c>
      <c r="U322" s="15">
        <v>0</v>
      </c>
      <c r="V322" s="15">
        <v>0</v>
      </c>
      <c r="W322" s="15">
        <v>0</v>
      </c>
      <c r="X322" s="15">
        <v>0</v>
      </c>
      <c r="Y322" s="15">
        <v>0</v>
      </c>
      <c r="Z322" s="15">
        <v>0</v>
      </c>
      <c r="AA322" s="15">
        <v>0</v>
      </c>
      <c r="AB322" s="15">
        <v>0</v>
      </c>
      <c r="AC322" s="15">
        <v>0</v>
      </c>
      <c r="AD322" s="15">
        <v>0</v>
      </c>
      <c r="AE322" s="15">
        <v>0</v>
      </c>
      <c r="AF322" s="15">
        <v>0</v>
      </c>
      <c r="AG322" s="15">
        <v>0</v>
      </c>
      <c r="AH322" s="15">
        <v>0</v>
      </c>
      <c r="AI322" s="15">
        <v>0</v>
      </c>
      <c r="AJ322" s="15">
        <v>0</v>
      </c>
      <c r="AK322" s="15">
        <v>0</v>
      </c>
      <c r="AL322" s="15">
        <v>0</v>
      </c>
      <c r="AM322" s="15">
        <v>0</v>
      </c>
      <c r="AN322" s="15">
        <v>0</v>
      </c>
      <c r="AO322" s="15">
        <v>0</v>
      </c>
      <c r="AP322" s="15">
        <v>0</v>
      </c>
      <c r="AQ322" s="15">
        <v>0</v>
      </c>
      <c r="AR322" s="15">
        <v>0</v>
      </c>
      <c r="AS322" s="15">
        <v>0</v>
      </c>
      <c r="AT322" s="15">
        <v>0</v>
      </c>
      <c r="AU322" s="15">
        <v>0</v>
      </c>
      <c r="AV322" s="15">
        <v>0</v>
      </c>
      <c r="AW322" s="15">
        <v>0</v>
      </c>
      <c r="AX322" s="15">
        <v>0</v>
      </c>
      <c r="AY322" s="15">
        <v>0</v>
      </c>
    </row>
    <row r="323" spans="1:51">
      <c r="A323" s="1">
        <v>3433</v>
      </c>
      <c r="B323" s="1" t="s">
        <v>1764</v>
      </c>
      <c r="C323" s="1">
        <v>4</v>
      </c>
      <c r="D323" s="1" t="s">
        <v>1765</v>
      </c>
      <c r="E323" s="1" t="s">
        <v>894</v>
      </c>
      <c r="F323" s="1">
        <v>4</v>
      </c>
      <c r="G323" s="1" t="s">
        <v>272</v>
      </c>
      <c r="H323" s="1">
        <v>0</v>
      </c>
      <c r="I323" s="1" t="s">
        <v>895</v>
      </c>
      <c r="J323" s="15">
        <v>0</v>
      </c>
      <c r="K323" s="15">
        <v>0</v>
      </c>
      <c r="L323" s="15">
        <v>0</v>
      </c>
      <c r="M323" s="15">
        <v>0</v>
      </c>
      <c r="N323" s="15">
        <v>0</v>
      </c>
      <c r="O323" s="15">
        <v>0</v>
      </c>
      <c r="P323" s="15">
        <v>0</v>
      </c>
      <c r="Q323" s="15">
        <v>0</v>
      </c>
      <c r="R323" s="15">
        <v>0</v>
      </c>
      <c r="S323" s="15">
        <v>0</v>
      </c>
      <c r="T323" s="15">
        <v>0</v>
      </c>
      <c r="U323" s="15">
        <v>0</v>
      </c>
      <c r="V323" s="15">
        <v>0</v>
      </c>
      <c r="W323" s="15">
        <v>0</v>
      </c>
      <c r="X323" s="15">
        <v>0</v>
      </c>
      <c r="Y323" s="15">
        <v>0</v>
      </c>
      <c r="Z323" s="15">
        <v>0</v>
      </c>
      <c r="AA323" s="15">
        <v>0</v>
      </c>
      <c r="AB323" s="15">
        <v>0</v>
      </c>
      <c r="AC323" s="15">
        <v>0</v>
      </c>
      <c r="AD323" s="15">
        <v>0</v>
      </c>
      <c r="AE323" s="15">
        <v>0</v>
      </c>
      <c r="AF323" s="15">
        <v>0</v>
      </c>
      <c r="AG323" s="15">
        <v>0</v>
      </c>
      <c r="AH323" s="15">
        <v>0</v>
      </c>
      <c r="AI323" s="15">
        <v>0</v>
      </c>
      <c r="AJ323" s="15">
        <v>0</v>
      </c>
      <c r="AK323" s="15">
        <v>0</v>
      </c>
      <c r="AL323" s="15">
        <v>0</v>
      </c>
      <c r="AM323" s="15">
        <v>0</v>
      </c>
      <c r="AN323" s="15">
        <v>0</v>
      </c>
      <c r="AO323" s="15">
        <v>0</v>
      </c>
      <c r="AP323" s="15">
        <v>0</v>
      </c>
      <c r="AQ323" s="15">
        <v>0</v>
      </c>
      <c r="AR323" s="15">
        <v>0</v>
      </c>
      <c r="AS323" s="15">
        <v>0</v>
      </c>
      <c r="AT323" s="15">
        <v>0</v>
      </c>
      <c r="AU323" s="15">
        <v>0</v>
      </c>
      <c r="AV323" s="15">
        <v>0</v>
      </c>
      <c r="AW323" s="15">
        <v>0</v>
      </c>
      <c r="AX323" s="15">
        <v>0</v>
      </c>
      <c r="AY323" s="15">
        <v>0</v>
      </c>
    </row>
    <row r="324" spans="1:51">
      <c r="A324" s="1">
        <v>3444</v>
      </c>
      <c r="B324" s="1" t="s">
        <v>1764</v>
      </c>
      <c r="C324" s="1">
        <v>4</v>
      </c>
      <c r="D324" s="1" t="s">
        <v>1765</v>
      </c>
      <c r="E324" s="1" t="s">
        <v>896</v>
      </c>
      <c r="F324" s="1">
        <v>5</v>
      </c>
      <c r="G324" s="1" t="s">
        <v>272</v>
      </c>
      <c r="H324" s="1">
        <v>0</v>
      </c>
      <c r="I324" s="1" t="s">
        <v>897</v>
      </c>
      <c r="J324" s="15">
        <v>0</v>
      </c>
      <c r="K324" s="15">
        <v>0</v>
      </c>
      <c r="L324" s="15">
        <v>0</v>
      </c>
      <c r="M324" s="15">
        <v>0</v>
      </c>
      <c r="N324" s="15">
        <v>0</v>
      </c>
      <c r="O324" s="15">
        <v>0</v>
      </c>
      <c r="P324" s="15">
        <v>0</v>
      </c>
      <c r="Q324" s="15">
        <v>0</v>
      </c>
      <c r="R324" s="15">
        <v>0</v>
      </c>
      <c r="S324" s="15">
        <v>0</v>
      </c>
      <c r="T324" s="15">
        <v>0</v>
      </c>
      <c r="U324" s="15">
        <v>0</v>
      </c>
      <c r="V324" s="15">
        <v>0</v>
      </c>
      <c r="W324" s="15">
        <v>0</v>
      </c>
      <c r="X324" s="15">
        <v>0</v>
      </c>
      <c r="Y324" s="15">
        <v>0</v>
      </c>
      <c r="Z324" s="15">
        <v>0</v>
      </c>
      <c r="AA324" s="15">
        <v>0</v>
      </c>
      <c r="AB324" s="15">
        <v>0</v>
      </c>
      <c r="AC324" s="15">
        <v>0</v>
      </c>
      <c r="AD324" s="15">
        <v>0</v>
      </c>
      <c r="AE324" s="15">
        <v>0</v>
      </c>
      <c r="AF324" s="15">
        <v>0</v>
      </c>
      <c r="AG324" s="15">
        <v>0</v>
      </c>
      <c r="AH324" s="15">
        <v>0</v>
      </c>
      <c r="AI324" s="15">
        <v>0</v>
      </c>
      <c r="AJ324" s="15">
        <v>0</v>
      </c>
      <c r="AK324" s="15">
        <v>0</v>
      </c>
      <c r="AL324" s="15">
        <v>0</v>
      </c>
      <c r="AM324" s="15">
        <v>0</v>
      </c>
      <c r="AN324" s="15">
        <v>0</v>
      </c>
      <c r="AO324" s="15">
        <v>0</v>
      </c>
      <c r="AP324" s="15">
        <v>0</v>
      </c>
      <c r="AQ324" s="15">
        <v>0</v>
      </c>
      <c r="AR324" s="15">
        <v>0</v>
      </c>
      <c r="AS324" s="15">
        <v>0</v>
      </c>
      <c r="AT324" s="15">
        <v>0</v>
      </c>
      <c r="AU324" s="15">
        <v>0</v>
      </c>
      <c r="AV324" s="15">
        <v>0</v>
      </c>
      <c r="AW324" s="15">
        <v>0</v>
      </c>
      <c r="AX324" s="15">
        <v>0</v>
      </c>
      <c r="AY324" s="15">
        <v>0</v>
      </c>
    </row>
    <row r="325" spans="1:51">
      <c r="A325" s="1">
        <v>3455</v>
      </c>
      <c r="B325" s="1" t="s">
        <v>1764</v>
      </c>
      <c r="C325" s="1">
        <v>4</v>
      </c>
      <c r="D325" s="1" t="s">
        <v>1765</v>
      </c>
      <c r="E325" s="1" t="s">
        <v>898</v>
      </c>
      <c r="F325" s="1">
        <v>5</v>
      </c>
      <c r="G325" s="1" t="s">
        <v>272</v>
      </c>
      <c r="H325" s="1">
        <v>0</v>
      </c>
      <c r="I325" s="1" t="s">
        <v>899</v>
      </c>
      <c r="J325" s="15">
        <v>0</v>
      </c>
      <c r="K325" s="15">
        <v>0</v>
      </c>
      <c r="L325" s="15">
        <v>0</v>
      </c>
      <c r="M325" s="15">
        <v>0</v>
      </c>
      <c r="N325" s="15">
        <v>0</v>
      </c>
      <c r="O325" s="15">
        <v>0</v>
      </c>
      <c r="P325" s="15">
        <v>0</v>
      </c>
      <c r="Q325" s="15">
        <v>0</v>
      </c>
      <c r="R325" s="15">
        <v>0</v>
      </c>
      <c r="S325" s="15">
        <v>0</v>
      </c>
      <c r="T325" s="15">
        <v>0</v>
      </c>
      <c r="U325" s="15">
        <v>0</v>
      </c>
      <c r="V325" s="15">
        <v>0</v>
      </c>
      <c r="W325" s="15">
        <v>0</v>
      </c>
      <c r="X325" s="15">
        <v>0</v>
      </c>
      <c r="Y325" s="15">
        <v>0</v>
      </c>
      <c r="Z325" s="15">
        <v>0</v>
      </c>
      <c r="AA325" s="15">
        <v>0</v>
      </c>
      <c r="AB325" s="15">
        <v>0</v>
      </c>
      <c r="AC325" s="15">
        <v>0</v>
      </c>
      <c r="AD325" s="15">
        <v>0</v>
      </c>
      <c r="AE325" s="15">
        <v>0</v>
      </c>
      <c r="AF325" s="15">
        <v>0</v>
      </c>
      <c r="AG325" s="15">
        <v>0</v>
      </c>
      <c r="AH325" s="15">
        <v>0</v>
      </c>
      <c r="AI325" s="15">
        <v>0</v>
      </c>
      <c r="AJ325" s="15">
        <v>0</v>
      </c>
      <c r="AK325" s="15">
        <v>0</v>
      </c>
      <c r="AL325" s="15">
        <v>0</v>
      </c>
      <c r="AM325" s="15">
        <v>0</v>
      </c>
      <c r="AN325" s="15">
        <v>0</v>
      </c>
      <c r="AO325" s="15">
        <v>0</v>
      </c>
      <c r="AP325" s="15">
        <v>0</v>
      </c>
      <c r="AQ325" s="15">
        <v>0</v>
      </c>
      <c r="AR325" s="15">
        <v>0</v>
      </c>
      <c r="AS325" s="15">
        <v>0</v>
      </c>
      <c r="AT325" s="15">
        <v>0</v>
      </c>
      <c r="AU325" s="15">
        <v>0</v>
      </c>
      <c r="AV325" s="15">
        <v>0</v>
      </c>
      <c r="AW325" s="15">
        <v>0</v>
      </c>
      <c r="AX325" s="15">
        <v>0</v>
      </c>
      <c r="AY325" s="15">
        <v>0</v>
      </c>
    </row>
    <row r="326" spans="1:51">
      <c r="A326" s="1">
        <v>3466</v>
      </c>
      <c r="B326" s="1" t="s">
        <v>1764</v>
      </c>
      <c r="C326" s="1">
        <v>4</v>
      </c>
      <c r="D326" s="1" t="s">
        <v>1765</v>
      </c>
      <c r="E326" s="1" t="s">
        <v>900</v>
      </c>
      <c r="F326" s="1">
        <v>2</v>
      </c>
      <c r="G326" s="1" t="s">
        <v>272</v>
      </c>
      <c r="H326" s="1">
        <v>0</v>
      </c>
      <c r="I326" s="1" t="s">
        <v>901</v>
      </c>
      <c r="J326" s="15">
        <v>41</v>
      </c>
      <c r="K326" s="15">
        <v>518</v>
      </c>
      <c r="L326" s="15">
        <v>446</v>
      </c>
      <c r="M326" s="15">
        <v>72</v>
      </c>
      <c r="N326" s="15">
        <v>450</v>
      </c>
      <c r="O326" s="15">
        <v>401</v>
      </c>
      <c r="P326" s="15">
        <v>49</v>
      </c>
      <c r="Q326" s="15">
        <v>3</v>
      </c>
      <c r="R326" s="15">
        <v>9</v>
      </c>
      <c r="S326" s="15">
        <v>7</v>
      </c>
      <c r="T326" s="15">
        <v>2</v>
      </c>
      <c r="U326" s="15">
        <v>6</v>
      </c>
      <c r="V326" s="15">
        <v>5</v>
      </c>
      <c r="W326" s="15">
        <v>1</v>
      </c>
      <c r="X326" s="15">
        <v>38</v>
      </c>
      <c r="Y326" s="15">
        <v>509</v>
      </c>
      <c r="Z326" s="15">
        <v>439</v>
      </c>
      <c r="AA326" s="15">
        <v>70</v>
      </c>
      <c r="AB326" s="15">
        <v>444</v>
      </c>
      <c r="AC326" s="15">
        <v>396</v>
      </c>
      <c r="AD326" s="15">
        <v>48</v>
      </c>
      <c r="AE326" s="15">
        <v>36</v>
      </c>
      <c r="AF326" s="15">
        <v>505</v>
      </c>
      <c r="AG326" s="15">
        <v>439</v>
      </c>
      <c r="AH326" s="15">
        <v>66</v>
      </c>
      <c r="AI326" s="15">
        <v>440</v>
      </c>
      <c r="AJ326" s="15">
        <v>396</v>
      </c>
      <c r="AK326" s="15">
        <v>44</v>
      </c>
      <c r="AL326" s="15">
        <v>2</v>
      </c>
      <c r="AM326" s="15">
        <v>4</v>
      </c>
      <c r="AN326" s="15">
        <v>0</v>
      </c>
      <c r="AO326" s="15">
        <v>4</v>
      </c>
      <c r="AP326" s="15">
        <v>4</v>
      </c>
      <c r="AQ326" s="15">
        <v>0</v>
      </c>
      <c r="AR326" s="15">
        <v>4</v>
      </c>
      <c r="AS326" s="15">
        <v>0</v>
      </c>
      <c r="AT326" s="15">
        <v>0</v>
      </c>
      <c r="AU326" s="15">
        <v>0</v>
      </c>
      <c r="AV326" s="15">
        <v>0</v>
      </c>
      <c r="AW326" s="15">
        <v>0</v>
      </c>
      <c r="AX326" s="15">
        <v>0</v>
      </c>
      <c r="AY326" s="15">
        <v>0</v>
      </c>
    </row>
    <row r="327" spans="1:51">
      <c r="A327" s="1">
        <v>3477</v>
      </c>
      <c r="B327" s="1" t="s">
        <v>1764</v>
      </c>
      <c r="C327" s="1">
        <v>4</v>
      </c>
      <c r="D327" s="1" t="s">
        <v>1765</v>
      </c>
      <c r="E327" s="1" t="s">
        <v>902</v>
      </c>
      <c r="F327" s="1">
        <v>4</v>
      </c>
      <c r="G327" s="1" t="s">
        <v>272</v>
      </c>
      <c r="H327" s="1">
        <v>0</v>
      </c>
      <c r="I327" s="1" t="s">
        <v>903</v>
      </c>
      <c r="J327" s="15">
        <v>0</v>
      </c>
      <c r="K327" s="15">
        <v>0</v>
      </c>
      <c r="L327" s="15">
        <v>0</v>
      </c>
      <c r="M327" s="15">
        <v>0</v>
      </c>
      <c r="N327" s="15">
        <v>0</v>
      </c>
      <c r="O327" s="15">
        <v>0</v>
      </c>
      <c r="P327" s="15">
        <v>0</v>
      </c>
      <c r="Q327" s="15">
        <v>0</v>
      </c>
      <c r="R327" s="15">
        <v>0</v>
      </c>
      <c r="S327" s="15">
        <v>0</v>
      </c>
      <c r="T327" s="15">
        <v>0</v>
      </c>
      <c r="U327" s="15">
        <v>0</v>
      </c>
      <c r="V327" s="15">
        <v>0</v>
      </c>
      <c r="W327" s="15">
        <v>0</v>
      </c>
      <c r="X327" s="15">
        <v>0</v>
      </c>
      <c r="Y327" s="15">
        <v>0</v>
      </c>
      <c r="Z327" s="15">
        <v>0</v>
      </c>
      <c r="AA327" s="15">
        <v>0</v>
      </c>
      <c r="AB327" s="15">
        <v>0</v>
      </c>
      <c r="AC327" s="15">
        <v>0</v>
      </c>
      <c r="AD327" s="15">
        <v>0</v>
      </c>
      <c r="AE327" s="15">
        <v>0</v>
      </c>
      <c r="AF327" s="15">
        <v>0</v>
      </c>
      <c r="AG327" s="15">
        <v>0</v>
      </c>
      <c r="AH327" s="15">
        <v>0</v>
      </c>
      <c r="AI327" s="15">
        <v>0</v>
      </c>
      <c r="AJ327" s="15">
        <v>0</v>
      </c>
      <c r="AK327" s="15">
        <v>0</v>
      </c>
      <c r="AL327" s="15">
        <v>0</v>
      </c>
      <c r="AM327" s="15">
        <v>0</v>
      </c>
      <c r="AN327" s="15">
        <v>0</v>
      </c>
      <c r="AO327" s="15">
        <v>0</v>
      </c>
      <c r="AP327" s="15">
        <v>0</v>
      </c>
      <c r="AQ327" s="15">
        <v>0</v>
      </c>
      <c r="AR327" s="15">
        <v>0</v>
      </c>
      <c r="AS327" s="15">
        <v>0</v>
      </c>
      <c r="AT327" s="15">
        <v>0</v>
      </c>
      <c r="AU327" s="15">
        <v>0</v>
      </c>
      <c r="AV327" s="15">
        <v>0</v>
      </c>
      <c r="AW327" s="15">
        <v>0</v>
      </c>
      <c r="AX327" s="15">
        <v>0</v>
      </c>
      <c r="AY327" s="15">
        <v>0</v>
      </c>
    </row>
    <row r="328" spans="1:51">
      <c r="A328" s="1">
        <v>3488</v>
      </c>
      <c r="B328" s="1" t="s">
        <v>1764</v>
      </c>
      <c r="C328" s="1">
        <v>4</v>
      </c>
      <c r="D328" s="1" t="s">
        <v>1765</v>
      </c>
      <c r="E328" s="1" t="s">
        <v>904</v>
      </c>
      <c r="F328" s="1">
        <v>5</v>
      </c>
      <c r="G328" s="1" t="s">
        <v>272</v>
      </c>
      <c r="H328" s="1">
        <v>0</v>
      </c>
      <c r="I328" s="1" t="s">
        <v>905</v>
      </c>
      <c r="J328" s="15">
        <v>0</v>
      </c>
      <c r="K328" s="15">
        <v>0</v>
      </c>
      <c r="L328" s="15">
        <v>0</v>
      </c>
      <c r="M328" s="15">
        <v>0</v>
      </c>
      <c r="N328" s="15">
        <v>0</v>
      </c>
      <c r="O328" s="15">
        <v>0</v>
      </c>
      <c r="P328" s="15">
        <v>0</v>
      </c>
      <c r="Q328" s="15">
        <v>0</v>
      </c>
      <c r="R328" s="15">
        <v>0</v>
      </c>
      <c r="S328" s="15">
        <v>0</v>
      </c>
      <c r="T328" s="15">
        <v>0</v>
      </c>
      <c r="U328" s="15">
        <v>0</v>
      </c>
      <c r="V328" s="15">
        <v>0</v>
      </c>
      <c r="W328" s="15">
        <v>0</v>
      </c>
      <c r="X328" s="15">
        <v>0</v>
      </c>
      <c r="Y328" s="15">
        <v>0</v>
      </c>
      <c r="Z328" s="15">
        <v>0</v>
      </c>
      <c r="AA328" s="15">
        <v>0</v>
      </c>
      <c r="AB328" s="15">
        <v>0</v>
      </c>
      <c r="AC328" s="15">
        <v>0</v>
      </c>
      <c r="AD328" s="15">
        <v>0</v>
      </c>
      <c r="AE328" s="15">
        <v>0</v>
      </c>
      <c r="AF328" s="15">
        <v>0</v>
      </c>
      <c r="AG328" s="15">
        <v>0</v>
      </c>
      <c r="AH328" s="15">
        <v>0</v>
      </c>
      <c r="AI328" s="15">
        <v>0</v>
      </c>
      <c r="AJ328" s="15">
        <v>0</v>
      </c>
      <c r="AK328" s="15">
        <v>0</v>
      </c>
      <c r="AL328" s="15">
        <v>0</v>
      </c>
      <c r="AM328" s="15">
        <v>0</v>
      </c>
      <c r="AN328" s="15">
        <v>0</v>
      </c>
      <c r="AO328" s="15">
        <v>0</v>
      </c>
      <c r="AP328" s="15">
        <v>0</v>
      </c>
      <c r="AQ328" s="15">
        <v>0</v>
      </c>
      <c r="AR328" s="15">
        <v>0</v>
      </c>
      <c r="AS328" s="15">
        <v>0</v>
      </c>
      <c r="AT328" s="15">
        <v>0</v>
      </c>
      <c r="AU328" s="15">
        <v>0</v>
      </c>
      <c r="AV328" s="15">
        <v>0</v>
      </c>
      <c r="AW328" s="15">
        <v>0</v>
      </c>
      <c r="AX328" s="15">
        <v>0</v>
      </c>
      <c r="AY328" s="15">
        <v>0</v>
      </c>
    </row>
    <row r="329" spans="1:51">
      <c r="A329" s="1">
        <v>3499</v>
      </c>
      <c r="B329" s="1" t="s">
        <v>1764</v>
      </c>
      <c r="C329" s="1">
        <v>4</v>
      </c>
      <c r="D329" s="1" t="s">
        <v>1765</v>
      </c>
      <c r="E329" s="1" t="s">
        <v>906</v>
      </c>
      <c r="F329" s="1">
        <v>5</v>
      </c>
      <c r="G329" s="1" t="s">
        <v>272</v>
      </c>
      <c r="H329" s="1">
        <v>0</v>
      </c>
      <c r="I329" s="1" t="s">
        <v>907</v>
      </c>
      <c r="J329" s="15">
        <v>0</v>
      </c>
      <c r="K329" s="15">
        <v>0</v>
      </c>
      <c r="L329" s="15">
        <v>0</v>
      </c>
      <c r="M329" s="15">
        <v>0</v>
      </c>
      <c r="N329" s="15">
        <v>0</v>
      </c>
      <c r="O329" s="15">
        <v>0</v>
      </c>
      <c r="P329" s="15">
        <v>0</v>
      </c>
      <c r="Q329" s="15">
        <v>0</v>
      </c>
      <c r="R329" s="15">
        <v>0</v>
      </c>
      <c r="S329" s="15">
        <v>0</v>
      </c>
      <c r="T329" s="15">
        <v>0</v>
      </c>
      <c r="U329" s="15">
        <v>0</v>
      </c>
      <c r="V329" s="15">
        <v>0</v>
      </c>
      <c r="W329" s="15">
        <v>0</v>
      </c>
      <c r="X329" s="15">
        <v>0</v>
      </c>
      <c r="Y329" s="15">
        <v>0</v>
      </c>
      <c r="Z329" s="15">
        <v>0</v>
      </c>
      <c r="AA329" s="15">
        <v>0</v>
      </c>
      <c r="AB329" s="15">
        <v>0</v>
      </c>
      <c r="AC329" s="15">
        <v>0</v>
      </c>
      <c r="AD329" s="15">
        <v>0</v>
      </c>
      <c r="AE329" s="15">
        <v>0</v>
      </c>
      <c r="AF329" s="15">
        <v>0</v>
      </c>
      <c r="AG329" s="15">
        <v>0</v>
      </c>
      <c r="AH329" s="15">
        <v>0</v>
      </c>
      <c r="AI329" s="15">
        <v>0</v>
      </c>
      <c r="AJ329" s="15">
        <v>0</v>
      </c>
      <c r="AK329" s="15">
        <v>0</v>
      </c>
      <c r="AL329" s="15">
        <v>0</v>
      </c>
      <c r="AM329" s="15">
        <v>0</v>
      </c>
      <c r="AN329" s="15">
        <v>0</v>
      </c>
      <c r="AO329" s="15">
        <v>0</v>
      </c>
      <c r="AP329" s="15">
        <v>0</v>
      </c>
      <c r="AQ329" s="15">
        <v>0</v>
      </c>
      <c r="AR329" s="15">
        <v>0</v>
      </c>
      <c r="AS329" s="15">
        <v>0</v>
      </c>
      <c r="AT329" s="15">
        <v>0</v>
      </c>
      <c r="AU329" s="15">
        <v>0</v>
      </c>
      <c r="AV329" s="15">
        <v>0</v>
      </c>
      <c r="AW329" s="15">
        <v>0</v>
      </c>
      <c r="AX329" s="15">
        <v>0</v>
      </c>
      <c r="AY329" s="15">
        <v>0</v>
      </c>
    </row>
    <row r="330" spans="1:51">
      <c r="A330" s="1">
        <v>3510</v>
      </c>
      <c r="B330" s="1" t="s">
        <v>1764</v>
      </c>
      <c r="C330" s="1">
        <v>4</v>
      </c>
      <c r="D330" s="1" t="s">
        <v>1765</v>
      </c>
      <c r="E330" s="1" t="s">
        <v>908</v>
      </c>
      <c r="F330" s="1">
        <v>4</v>
      </c>
      <c r="G330" s="1" t="s">
        <v>272</v>
      </c>
      <c r="H330" s="1">
        <v>0</v>
      </c>
      <c r="I330" s="1" t="s">
        <v>909</v>
      </c>
      <c r="J330" s="15">
        <v>5</v>
      </c>
      <c r="K330" s="15">
        <v>66</v>
      </c>
      <c r="L330" s="15">
        <v>62</v>
      </c>
      <c r="M330" s="15">
        <v>4</v>
      </c>
      <c r="N330" s="15">
        <v>63</v>
      </c>
      <c r="O330" s="15">
        <v>61</v>
      </c>
      <c r="P330" s="15">
        <v>2</v>
      </c>
      <c r="Q330" s="15">
        <v>0</v>
      </c>
      <c r="R330" s="15">
        <v>0</v>
      </c>
      <c r="S330" s="15">
        <v>0</v>
      </c>
      <c r="T330" s="15">
        <v>0</v>
      </c>
      <c r="U330" s="15">
        <v>0</v>
      </c>
      <c r="V330" s="15">
        <v>0</v>
      </c>
      <c r="W330" s="15">
        <v>0</v>
      </c>
      <c r="X330" s="15">
        <v>5</v>
      </c>
      <c r="Y330" s="15">
        <v>66</v>
      </c>
      <c r="Z330" s="15">
        <v>62</v>
      </c>
      <c r="AA330" s="15">
        <v>4</v>
      </c>
      <c r="AB330" s="15">
        <v>63</v>
      </c>
      <c r="AC330" s="15">
        <v>61</v>
      </c>
      <c r="AD330" s="15">
        <v>2</v>
      </c>
      <c r="AE330" s="15">
        <v>5</v>
      </c>
      <c r="AF330" s="15">
        <v>66</v>
      </c>
      <c r="AG330" s="15">
        <v>62</v>
      </c>
      <c r="AH330" s="15">
        <v>4</v>
      </c>
      <c r="AI330" s="15">
        <v>63</v>
      </c>
      <c r="AJ330" s="15">
        <v>61</v>
      </c>
      <c r="AK330" s="15">
        <v>2</v>
      </c>
      <c r="AL330" s="15">
        <v>0</v>
      </c>
      <c r="AM330" s="15">
        <v>0</v>
      </c>
      <c r="AN330" s="15">
        <v>0</v>
      </c>
      <c r="AO330" s="15">
        <v>0</v>
      </c>
      <c r="AP330" s="15">
        <v>0</v>
      </c>
      <c r="AQ330" s="15">
        <v>0</v>
      </c>
      <c r="AR330" s="15">
        <v>0</v>
      </c>
      <c r="AS330" s="15">
        <v>0</v>
      </c>
      <c r="AT330" s="15">
        <v>0</v>
      </c>
      <c r="AU330" s="15">
        <v>0</v>
      </c>
      <c r="AV330" s="15">
        <v>0</v>
      </c>
      <c r="AW330" s="15">
        <v>0</v>
      </c>
      <c r="AX330" s="15">
        <v>0</v>
      </c>
      <c r="AY330" s="15">
        <v>0</v>
      </c>
    </row>
    <row r="331" spans="1:51">
      <c r="A331" s="1">
        <v>3521</v>
      </c>
      <c r="B331" s="1" t="s">
        <v>1764</v>
      </c>
      <c r="C331" s="1">
        <v>4</v>
      </c>
      <c r="D331" s="1" t="s">
        <v>1765</v>
      </c>
      <c r="E331" s="1" t="s">
        <v>910</v>
      </c>
      <c r="F331" s="1">
        <v>5</v>
      </c>
      <c r="G331" s="1" t="s">
        <v>272</v>
      </c>
      <c r="H331" s="1">
        <v>0</v>
      </c>
      <c r="I331" s="1" t="s">
        <v>911</v>
      </c>
      <c r="J331" s="15">
        <v>0</v>
      </c>
      <c r="K331" s="15">
        <v>0</v>
      </c>
      <c r="L331" s="15">
        <v>0</v>
      </c>
      <c r="M331" s="15">
        <v>0</v>
      </c>
      <c r="N331" s="15">
        <v>0</v>
      </c>
      <c r="O331" s="15">
        <v>0</v>
      </c>
      <c r="P331" s="15">
        <v>0</v>
      </c>
      <c r="Q331" s="15">
        <v>0</v>
      </c>
      <c r="R331" s="15">
        <v>0</v>
      </c>
      <c r="S331" s="15">
        <v>0</v>
      </c>
      <c r="T331" s="15">
        <v>0</v>
      </c>
      <c r="U331" s="15">
        <v>0</v>
      </c>
      <c r="V331" s="15">
        <v>0</v>
      </c>
      <c r="W331" s="15">
        <v>0</v>
      </c>
      <c r="X331" s="15">
        <v>0</v>
      </c>
      <c r="Y331" s="15">
        <v>0</v>
      </c>
      <c r="Z331" s="15">
        <v>0</v>
      </c>
      <c r="AA331" s="15">
        <v>0</v>
      </c>
      <c r="AB331" s="15">
        <v>0</v>
      </c>
      <c r="AC331" s="15">
        <v>0</v>
      </c>
      <c r="AD331" s="15">
        <v>0</v>
      </c>
      <c r="AE331" s="15">
        <v>0</v>
      </c>
      <c r="AF331" s="15">
        <v>0</v>
      </c>
      <c r="AG331" s="15">
        <v>0</v>
      </c>
      <c r="AH331" s="15">
        <v>0</v>
      </c>
      <c r="AI331" s="15">
        <v>0</v>
      </c>
      <c r="AJ331" s="15">
        <v>0</v>
      </c>
      <c r="AK331" s="15">
        <v>0</v>
      </c>
      <c r="AL331" s="15">
        <v>0</v>
      </c>
      <c r="AM331" s="15">
        <v>0</v>
      </c>
      <c r="AN331" s="15">
        <v>0</v>
      </c>
      <c r="AO331" s="15">
        <v>0</v>
      </c>
      <c r="AP331" s="15">
        <v>0</v>
      </c>
      <c r="AQ331" s="15">
        <v>0</v>
      </c>
      <c r="AR331" s="15">
        <v>0</v>
      </c>
      <c r="AS331" s="15">
        <v>0</v>
      </c>
      <c r="AT331" s="15">
        <v>0</v>
      </c>
      <c r="AU331" s="15">
        <v>0</v>
      </c>
      <c r="AV331" s="15">
        <v>0</v>
      </c>
      <c r="AW331" s="15">
        <v>0</v>
      </c>
      <c r="AX331" s="15">
        <v>0</v>
      </c>
      <c r="AY331" s="15">
        <v>0</v>
      </c>
    </row>
    <row r="332" spans="1:51">
      <c r="A332" s="1">
        <v>3532</v>
      </c>
      <c r="B332" s="1" t="s">
        <v>1764</v>
      </c>
      <c r="C332" s="1">
        <v>4</v>
      </c>
      <c r="D332" s="1" t="s">
        <v>1765</v>
      </c>
      <c r="E332" s="1" t="s">
        <v>912</v>
      </c>
      <c r="F332" s="1">
        <v>5</v>
      </c>
      <c r="G332" s="1" t="s">
        <v>272</v>
      </c>
      <c r="H332" s="1">
        <v>0</v>
      </c>
      <c r="I332" s="1" t="s">
        <v>913</v>
      </c>
      <c r="J332" s="15">
        <v>4</v>
      </c>
      <c r="K332" s="15">
        <v>49</v>
      </c>
      <c r="L332" s="15">
        <v>47</v>
      </c>
      <c r="M332" s="15">
        <v>2</v>
      </c>
      <c r="N332" s="15">
        <v>49</v>
      </c>
      <c r="O332" s="15">
        <v>47</v>
      </c>
      <c r="P332" s="15">
        <v>2</v>
      </c>
      <c r="Q332" s="15">
        <v>0</v>
      </c>
      <c r="R332" s="15">
        <v>0</v>
      </c>
      <c r="S332" s="15">
        <v>0</v>
      </c>
      <c r="T332" s="15">
        <v>0</v>
      </c>
      <c r="U332" s="15">
        <v>0</v>
      </c>
      <c r="V332" s="15">
        <v>0</v>
      </c>
      <c r="W332" s="15">
        <v>0</v>
      </c>
      <c r="X332" s="15">
        <v>4</v>
      </c>
      <c r="Y332" s="15">
        <v>49</v>
      </c>
      <c r="Z332" s="15">
        <v>47</v>
      </c>
      <c r="AA332" s="15">
        <v>2</v>
      </c>
      <c r="AB332" s="15">
        <v>49</v>
      </c>
      <c r="AC332" s="15">
        <v>47</v>
      </c>
      <c r="AD332" s="15">
        <v>2</v>
      </c>
      <c r="AE332" s="15">
        <v>4</v>
      </c>
      <c r="AF332" s="15">
        <v>49</v>
      </c>
      <c r="AG332" s="15">
        <v>47</v>
      </c>
      <c r="AH332" s="15">
        <v>2</v>
      </c>
      <c r="AI332" s="15">
        <v>49</v>
      </c>
      <c r="AJ332" s="15">
        <v>47</v>
      </c>
      <c r="AK332" s="15">
        <v>2</v>
      </c>
      <c r="AL332" s="15">
        <v>0</v>
      </c>
      <c r="AM332" s="15">
        <v>0</v>
      </c>
      <c r="AN332" s="15">
        <v>0</v>
      </c>
      <c r="AO332" s="15">
        <v>0</v>
      </c>
      <c r="AP332" s="15">
        <v>0</v>
      </c>
      <c r="AQ332" s="15">
        <v>0</v>
      </c>
      <c r="AR332" s="15">
        <v>0</v>
      </c>
      <c r="AS332" s="15">
        <v>0</v>
      </c>
      <c r="AT332" s="15">
        <v>0</v>
      </c>
      <c r="AU332" s="15">
        <v>0</v>
      </c>
      <c r="AV332" s="15">
        <v>0</v>
      </c>
      <c r="AW332" s="15">
        <v>0</v>
      </c>
      <c r="AX332" s="15">
        <v>0</v>
      </c>
      <c r="AY332" s="15">
        <v>0</v>
      </c>
    </row>
    <row r="333" spans="1:51">
      <c r="A333" s="1">
        <v>3543</v>
      </c>
      <c r="B333" s="1" t="s">
        <v>1764</v>
      </c>
      <c r="C333" s="1">
        <v>4</v>
      </c>
      <c r="D333" s="1" t="s">
        <v>1765</v>
      </c>
      <c r="E333" s="1" t="s">
        <v>914</v>
      </c>
      <c r="F333" s="1">
        <v>5</v>
      </c>
      <c r="G333" s="1" t="s">
        <v>272</v>
      </c>
      <c r="H333" s="1">
        <v>0</v>
      </c>
      <c r="I333" s="1" t="s">
        <v>915</v>
      </c>
      <c r="J333" s="15">
        <v>1</v>
      </c>
      <c r="K333" s="15">
        <v>17</v>
      </c>
      <c r="L333" s="15">
        <v>15</v>
      </c>
      <c r="M333" s="15">
        <v>2</v>
      </c>
      <c r="N333" s="15">
        <v>14</v>
      </c>
      <c r="O333" s="15">
        <v>14</v>
      </c>
      <c r="P333" s="15">
        <v>0</v>
      </c>
      <c r="Q333" s="15">
        <v>0</v>
      </c>
      <c r="R333" s="15">
        <v>0</v>
      </c>
      <c r="S333" s="15">
        <v>0</v>
      </c>
      <c r="T333" s="15">
        <v>0</v>
      </c>
      <c r="U333" s="15">
        <v>0</v>
      </c>
      <c r="V333" s="15">
        <v>0</v>
      </c>
      <c r="W333" s="15">
        <v>0</v>
      </c>
      <c r="X333" s="15">
        <v>1</v>
      </c>
      <c r="Y333" s="15">
        <v>17</v>
      </c>
      <c r="Z333" s="15">
        <v>15</v>
      </c>
      <c r="AA333" s="15">
        <v>2</v>
      </c>
      <c r="AB333" s="15">
        <v>14</v>
      </c>
      <c r="AC333" s="15">
        <v>14</v>
      </c>
      <c r="AD333" s="15">
        <v>0</v>
      </c>
      <c r="AE333" s="15">
        <v>1</v>
      </c>
      <c r="AF333" s="15">
        <v>17</v>
      </c>
      <c r="AG333" s="15">
        <v>15</v>
      </c>
      <c r="AH333" s="15">
        <v>2</v>
      </c>
      <c r="AI333" s="15">
        <v>14</v>
      </c>
      <c r="AJ333" s="15">
        <v>14</v>
      </c>
      <c r="AK333" s="15">
        <v>0</v>
      </c>
      <c r="AL333" s="15">
        <v>0</v>
      </c>
      <c r="AM333" s="15">
        <v>0</v>
      </c>
      <c r="AN333" s="15">
        <v>0</v>
      </c>
      <c r="AO333" s="15">
        <v>0</v>
      </c>
      <c r="AP333" s="15">
        <v>0</v>
      </c>
      <c r="AQ333" s="15">
        <v>0</v>
      </c>
      <c r="AR333" s="15">
        <v>0</v>
      </c>
      <c r="AS333" s="15">
        <v>0</v>
      </c>
      <c r="AT333" s="15">
        <v>0</v>
      </c>
      <c r="AU333" s="15">
        <v>0</v>
      </c>
      <c r="AV333" s="15">
        <v>0</v>
      </c>
      <c r="AW333" s="15">
        <v>0</v>
      </c>
      <c r="AX333" s="15">
        <v>0</v>
      </c>
      <c r="AY333" s="15">
        <v>0</v>
      </c>
    </row>
    <row r="334" spans="1:51">
      <c r="A334" s="1">
        <v>3554</v>
      </c>
      <c r="B334" s="1" t="s">
        <v>1764</v>
      </c>
      <c r="C334" s="1">
        <v>4</v>
      </c>
      <c r="D334" s="1" t="s">
        <v>1765</v>
      </c>
      <c r="E334" s="1" t="s">
        <v>916</v>
      </c>
      <c r="F334" s="1">
        <v>5</v>
      </c>
      <c r="G334" s="1" t="s">
        <v>272</v>
      </c>
      <c r="H334" s="1">
        <v>0</v>
      </c>
      <c r="I334" s="1" t="s">
        <v>917</v>
      </c>
      <c r="J334" s="15">
        <v>0</v>
      </c>
      <c r="K334" s="15">
        <v>0</v>
      </c>
      <c r="L334" s="15">
        <v>0</v>
      </c>
      <c r="M334" s="15">
        <v>0</v>
      </c>
      <c r="N334" s="15">
        <v>0</v>
      </c>
      <c r="O334" s="15">
        <v>0</v>
      </c>
      <c r="P334" s="15">
        <v>0</v>
      </c>
      <c r="Q334" s="15">
        <v>0</v>
      </c>
      <c r="R334" s="15">
        <v>0</v>
      </c>
      <c r="S334" s="15">
        <v>0</v>
      </c>
      <c r="T334" s="15">
        <v>0</v>
      </c>
      <c r="U334" s="15">
        <v>0</v>
      </c>
      <c r="V334" s="15">
        <v>0</v>
      </c>
      <c r="W334" s="15">
        <v>0</v>
      </c>
      <c r="X334" s="15">
        <v>0</v>
      </c>
      <c r="Y334" s="15">
        <v>0</v>
      </c>
      <c r="Z334" s="15">
        <v>0</v>
      </c>
      <c r="AA334" s="15">
        <v>0</v>
      </c>
      <c r="AB334" s="15">
        <v>0</v>
      </c>
      <c r="AC334" s="15">
        <v>0</v>
      </c>
      <c r="AD334" s="15">
        <v>0</v>
      </c>
      <c r="AE334" s="15">
        <v>0</v>
      </c>
      <c r="AF334" s="15">
        <v>0</v>
      </c>
      <c r="AG334" s="15">
        <v>0</v>
      </c>
      <c r="AH334" s="15">
        <v>0</v>
      </c>
      <c r="AI334" s="15">
        <v>0</v>
      </c>
      <c r="AJ334" s="15">
        <v>0</v>
      </c>
      <c r="AK334" s="15">
        <v>0</v>
      </c>
      <c r="AL334" s="15">
        <v>0</v>
      </c>
      <c r="AM334" s="15">
        <v>0</v>
      </c>
      <c r="AN334" s="15">
        <v>0</v>
      </c>
      <c r="AO334" s="15">
        <v>0</v>
      </c>
      <c r="AP334" s="15">
        <v>0</v>
      </c>
      <c r="AQ334" s="15">
        <v>0</v>
      </c>
      <c r="AR334" s="15">
        <v>0</v>
      </c>
      <c r="AS334" s="15">
        <v>0</v>
      </c>
      <c r="AT334" s="15">
        <v>0</v>
      </c>
      <c r="AU334" s="15">
        <v>0</v>
      </c>
      <c r="AV334" s="15">
        <v>0</v>
      </c>
      <c r="AW334" s="15">
        <v>0</v>
      </c>
      <c r="AX334" s="15">
        <v>0</v>
      </c>
      <c r="AY334" s="15">
        <v>0</v>
      </c>
    </row>
    <row r="335" spans="1:51">
      <c r="A335" s="1">
        <v>3565</v>
      </c>
      <c r="B335" s="1" t="s">
        <v>1764</v>
      </c>
      <c r="C335" s="1">
        <v>4</v>
      </c>
      <c r="D335" s="1" t="s">
        <v>1765</v>
      </c>
      <c r="E335" s="1" t="s">
        <v>918</v>
      </c>
      <c r="F335" s="1">
        <v>5</v>
      </c>
      <c r="G335" s="1" t="s">
        <v>272</v>
      </c>
      <c r="H335" s="1">
        <v>0</v>
      </c>
      <c r="I335" s="1" t="s">
        <v>919</v>
      </c>
      <c r="J335" s="15">
        <v>0</v>
      </c>
      <c r="K335" s="15">
        <v>0</v>
      </c>
      <c r="L335" s="15">
        <v>0</v>
      </c>
      <c r="M335" s="15">
        <v>0</v>
      </c>
      <c r="N335" s="15">
        <v>0</v>
      </c>
      <c r="O335" s="15">
        <v>0</v>
      </c>
      <c r="P335" s="15">
        <v>0</v>
      </c>
      <c r="Q335" s="15">
        <v>0</v>
      </c>
      <c r="R335" s="15">
        <v>0</v>
      </c>
      <c r="S335" s="15">
        <v>0</v>
      </c>
      <c r="T335" s="15">
        <v>0</v>
      </c>
      <c r="U335" s="15">
        <v>0</v>
      </c>
      <c r="V335" s="15">
        <v>0</v>
      </c>
      <c r="W335" s="15">
        <v>0</v>
      </c>
      <c r="X335" s="15">
        <v>0</v>
      </c>
      <c r="Y335" s="15">
        <v>0</v>
      </c>
      <c r="Z335" s="15">
        <v>0</v>
      </c>
      <c r="AA335" s="15">
        <v>0</v>
      </c>
      <c r="AB335" s="15">
        <v>0</v>
      </c>
      <c r="AC335" s="15">
        <v>0</v>
      </c>
      <c r="AD335" s="15">
        <v>0</v>
      </c>
      <c r="AE335" s="15">
        <v>0</v>
      </c>
      <c r="AF335" s="15">
        <v>0</v>
      </c>
      <c r="AG335" s="15">
        <v>0</v>
      </c>
      <c r="AH335" s="15">
        <v>0</v>
      </c>
      <c r="AI335" s="15">
        <v>0</v>
      </c>
      <c r="AJ335" s="15">
        <v>0</v>
      </c>
      <c r="AK335" s="15">
        <v>0</v>
      </c>
      <c r="AL335" s="15">
        <v>0</v>
      </c>
      <c r="AM335" s="15">
        <v>0</v>
      </c>
      <c r="AN335" s="15">
        <v>0</v>
      </c>
      <c r="AO335" s="15">
        <v>0</v>
      </c>
      <c r="AP335" s="15">
        <v>0</v>
      </c>
      <c r="AQ335" s="15">
        <v>0</v>
      </c>
      <c r="AR335" s="15">
        <v>0</v>
      </c>
      <c r="AS335" s="15">
        <v>0</v>
      </c>
      <c r="AT335" s="15">
        <v>0</v>
      </c>
      <c r="AU335" s="15">
        <v>0</v>
      </c>
      <c r="AV335" s="15">
        <v>0</v>
      </c>
      <c r="AW335" s="15">
        <v>0</v>
      </c>
      <c r="AX335" s="15">
        <v>0</v>
      </c>
      <c r="AY335" s="15">
        <v>0</v>
      </c>
    </row>
    <row r="336" spans="1:51">
      <c r="A336" s="1">
        <v>3576</v>
      </c>
      <c r="B336" s="1" t="s">
        <v>1764</v>
      </c>
      <c r="C336" s="1">
        <v>4</v>
      </c>
      <c r="D336" s="1" t="s">
        <v>1765</v>
      </c>
      <c r="E336" s="1" t="s">
        <v>920</v>
      </c>
      <c r="F336" s="1">
        <v>4</v>
      </c>
      <c r="G336" s="1" t="s">
        <v>272</v>
      </c>
      <c r="H336" s="1">
        <v>0</v>
      </c>
      <c r="I336" s="1" t="s">
        <v>921</v>
      </c>
      <c r="J336" s="15">
        <v>18</v>
      </c>
      <c r="K336" s="15">
        <v>269</v>
      </c>
      <c r="L336" s="15">
        <v>243</v>
      </c>
      <c r="M336" s="15">
        <v>26</v>
      </c>
      <c r="N336" s="15">
        <v>249</v>
      </c>
      <c r="O336" s="15">
        <v>225</v>
      </c>
      <c r="P336" s="15">
        <v>24</v>
      </c>
      <c r="Q336" s="15">
        <v>3</v>
      </c>
      <c r="R336" s="15">
        <v>9</v>
      </c>
      <c r="S336" s="15">
        <v>7</v>
      </c>
      <c r="T336" s="15">
        <v>2</v>
      </c>
      <c r="U336" s="15">
        <v>6</v>
      </c>
      <c r="V336" s="15">
        <v>5</v>
      </c>
      <c r="W336" s="15">
        <v>1</v>
      </c>
      <c r="X336" s="15">
        <v>15</v>
      </c>
      <c r="Y336" s="15">
        <v>260</v>
      </c>
      <c r="Z336" s="15">
        <v>236</v>
      </c>
      <c r="AA336" s="15">
        <v>24</v>
      </c>
      <c r="AB336" s="15">
        <v>243</v>
      </c>
      <c r="AC336" s="15">
        <v>220</v>
      </c>
      <c r="AD336" s="15">
        <v>23</v>
      </c>
      <c r="AE336" s="15">
        <v>15</v>
      </c>
      <c r="AF336" s="15">
        <v>260</v>
      </c>
      <c r="AG336" s="15">
        <v>236</v>
      </c>
      <c r="AH336" s="15">
        <v>24</v>
      </c>
      <c r="AI336" s="15">
        <v>243</v>
      </c>
      <c r="AJ336" s="15">
        <v>220</v>
      </c>
      <c r="AK336" s="15">
        <v>23</v>
      </c>
      <c r="AL336" s="15">
        <v>0</v>
      </c>
      <c r="AM336" s="15">
        <v>0</v>
      </c>
      <c r="AN336" s="15">
        <v>0</v>
      </c>
      <c r="AO336" s="15">
        <v>0</v>
      </c>
      <c r="AP336" s="15">
        <v>0</v>
      </c>
      <c r="AQ336" s="15">
        <v>0</v>
      </c>
      <c r="AR336" s="15">
        <v>0</v>
      </c>
      <c r="AS336" s="15">
        <v>0</v>
      </c>
      <c r="AT336" s="15">
        <v>0</v>
      </c>
      <c r="AU336" s="15">
        <v>0</v>
      </c>
      <c r="AV336" s="15">
        <v>0</v>
      </c>
      <c r="AW336" s="15">
        <v>0</v>
      </c>
      <c r="AX336" s="15">
        <v>0</v>
      </c>
      <c r="AY336" s="15">
        <v>0</v>
      </c>
    </row>
    <row r="337" spans="1:51">
      <c r="A337" s="1">
        <v>3587</v>
      </c>
      <c r="B337" s="1" t="s">
        <v>1764</v>
      </c>
      <c r="C337" s="1">
        <v>4</v>
      </c>
      <c r="D337" s="1" t="s">
        <v>1765</v>
      </c>
      <c r="E337" s="1" t="s">
        <v>922</v>
      </c>
      <c r="F337" s="1">
        <v>5</v>
      </c>
      <c r="G337" s="1" t="s">
        <v>272</v>
      </c>
      <c r="H337" s="1">
        <v>0</v>
      </c>
      <c r="I337" s="1" t="s">
        <v>923</v>
      </c>
      <c r="J337" s="15">
        <v>0</v>
      </c>
      <c r="K337" s="15">
        <v>0</v>
      </c>
      <c r="L337" s="15">
        <v>0</v>
      </c>
      <c r="M337" s="15">
        <v>0</v>
      </c>
      <c r="N337" s="15">
        <v>0</v>
      </c>
      <c r="O337" s="15">
        <v>0</v>
      </c>
      <c r="P337" s="15">
        <v>0</v>
      </c>
      <c r="Q337" s="15">
        <v>0</v>
      </c>
      <c r="R337" s="15">
        <v>0</v>
      </c>
      <c r="S337" s="15">
        <v>0</v>
      </c>
      <c r="T337" s="15">
        <v>0</v>
      </c>
      <c r="U337" s="15">
        <v>0</v>
      </c>
      <c r="V337" s="15">
        <v>0</v>
      </c>
      <c r="W337" s="15">
        <v>0</v>
      </c>
      <c r="X337" s="15">
        <v>0</v>
      </c>
      <c r="Y337" s="15">
        <v>0</v>
      </c>
      <c r="Z337" s="15">
        <v>0</v>
      </c>
      <c r="AA337" s="15">
        <v>0</v>
      </c>
      <c r="AB337" s="15">
        <v>0</v>
      </c>
      <c r="AC337" s="15">
        <v>0</v>
      </c>
      <c r="AD337" s="15">
        <v>0</v>
      </c>
      <c r="AE337" s="15">
        <v>0</v>
      </c>
      <c r="AF337" s="15">
        <v>0</v>
      </c>
      <c r="AG337" s="15">
        <v>0</v>
      </c>
      <c r="AH337" s="15">
        <v>0</v>
      </c>
      <c r="AI337" s="15">
        <v>0</v>
      </c>
      <c r="AJ337" s="15">
        <v>0</v>
      </c>
      <c r="AK337" s="15">
        <v>0</v>
      </c>
      <c r="AL337" s="15">
        <v>0</v>
      </c>
      <c r="AM337" s="15">
        <v>0</v>
      </c>
      <c r="AN337" s="15">
        <v>0</v>
      </c>
      <c r="AO337" s="15">
        <v>0</v>
      </c>
      <c r="AP337" s="15">
        <v>0</v>
      </c>
      <c r="AQ337" s="15">
        <v>0</v>
      </c>
      <c r="AR337" s="15">
        <v>0</v>
      </c>
      <c r="AS337" s="15">
        <v>0</v>
      </c>
      <c r="AT337" s="15">
        <v>0</v>
      </c>
      <c r="AU337" s="15">
        <v>0</v>
      </c>
      <c r="AV337" s="15">
        <v>0</v>
      </c>
      <c r="AW337" s="15">
        <v>0</v>
      </c>
      <c r="AX337" s="15">
        <v>0</v>
      </c>
      <c r="AY337" s="15">
        <v>0</v>
      </c>
    </row>
    <row r="338" spans="1:51">
      <c r="A338" s="1">
        <v>3598</v>
      </c>
      <c r="B338" s="1" t="s">
        <v>1764</v>
      </c>
      <c r="C338" s="1">
        <v>4</v>
      </c>
      <c r="D338" s="1" t="s">
        <v>1765</v>
      </c>
      <c r="E338" s="1" t="s">
        <v>924</v>
      </c>
      <c r="F338" s="1">
        <v>5</v>
      </c>
      <c r="G338" s="1" t="s">
        <v>272</v>
      </c>
      <c r="H338" s="1">
        <v>0</v>
      </c>
      <c r="I338" s="1" t="s">
        <v>925</v>
      </c>
      <c r="J338" s="15">
        <v>17</v>
      </c>
      <c r="K338" s="15">
        <v>260</v>
      </c>
      <c r="L338" s="15">
        <v>235</v>
      </c>
      <c r="M338" s="15">
        <v>25</v>
      </c>
      <c r="N338" s="15">
        <v>240</v>
      </c>
      <c r="O338" s="15">
        <v>217</v>
      </c>
      <c r="P338" s="15">
        <v>23</v>
      </c>
      <c r="Q338" s="15">
        <v>3</v>
      </c>
      <c r="R338" s="15">
        <v>9</v>
      </c>
      <c r="S338" s="15">
        <v>7</v>
      </c>
      <c r="T338" s="15">
        <v>2</v>
      </c>
      <c r="U338" s="15">
        <v>6</v>
      </c>
      <c r="V338" s="15">
        <v>5</v>
      </c>
      <c r="W338" s="15">
        <v>1</v>
      </c>
      <c r="X338" s="15">
        <v>14</v>
      </c>
      <c r="Y338" s="15">
        <v>251</v>
      </c>
      <c r="Z338" s="15">
        <v>228</v>
      </c>
      <c r="AA338" s="15">
        <v>23</v>
      </c>
      <c r="AB338" s="15">
        <v>234</v>
      </c>
      <c r="AC338" s="15">
        <v>212</v>
      </c>
      <c r="AD338" s="15">
        <v>22</v>
      </c>
      <c r="AE338" s="15">
        <v>14</v>
      </c>
      <c r="AF338" s="15">
        <v>251</v>
      </c>
      <c r="AG338" s="15">
        <v>228</v>
      </c>
      <c r="AH338" s="15">
        <v>23</v>
      </c>
      <c r="AI338" s="15">
        <v>234</v>
      </c>
      <c r="AJ338" s="15">
        <v>212</v>
      </c>
      <c r="AK338" s="15">
        <v>22</v>
      </c>
      <c r="AL338" s="15">
        <v>0</v>
      </c>
      <c r="AM338" s="15">
        <v>0</v>
      </c>
      <c r="AN338" s="15">
        <v>0</v>
      </c>
      <c r="AO338" s="15">
        <v>0</v>
      </c>
      <c r="AP338" s="15">
        <v>0</v>
      </c>
      <c r="AQ338" s="15">
        <v>0</v>
      </c>
      <c r="AR338" s="15">
        <v>0</v>
      </c>
      <c r="AS338" s="15">
        <v>0</v>
      </c>
      <c r="AT338" s="15">
        <v>0</v>
      </c>
      <c r="AU338" s="15">
        <v>0</v>
      </c>
      <c r="AV338" s="15">
        <v>0</v>
      </c>
      <c r="AW338" s="15">
        <v>0</v>
      </c>
      <c r="AX338" s="15">
        <v>0</v>
      </c>
      <c r="AY338" s="15">
        <v>0</v>
      </c>
    </row>
    <row r="339" spans="1:51">
      <c r="A339" s="1">
        <v>3609</v>
      </c>
      <c r="B339" s="1" t="s">
        <v>1764</v>
      </c>
      <c r="C339" s="1">
        <v>4</v>
      </c>
      <c r="D339" s="1" t="s">
        <v>1765</v>
      </c>
      <c r="E339" s="1" t="s">
        <v>926</v>
      </c>
      <c r="F339" s="1">
        <v>5</v>
      </c>
      <c r="G339" s="1" t="s">
        <v>272</v>
      </c>
      <c r="H339" s="1">
        <v>0</v>
      </c>
      <c r="I339" s="1" t="s">
        <v>927</v>
      </c>
      <c r="J339" s="15">
        <v>0</v>
      </c>
      <c r="K339" s="15">
        <v>0</v>
      </c>
      <c r="L339" s="15">
        <v>0</v>
      </c>
      <c r="M339" s="15">
        <v>0</v>
      </c>
      <c r="N339" s="15">
        <v>0</v>
      </c>
      <c r="O339" s="15">
        <v>0</v>
      </c>
      <c r="P339" s="15">
        <v>0</v>
      </c>
      <c r="Q339" s="15">
        <v>0</v>
      </c>
      <c r="R339" s="15">
        <v>0</v>
      </c>
      <c r="S339" s="15">
        <v>0</v>
      </c>
      <c r="T339" s="15">
        <v>0</v>
      </c>
      <c r="U339" s="15">
        <v>0</v>
      </c>
      <c r="V339" s="15">
        <v>0</v>
      </c>
      <c r="W339" s="15">
        <v>0</v>
      </c>
      <c r="X339" s="15">
        <v>0</v>
      </c>
      <c r="Y339" s="15">
        <v>0</v>
      </c>
      <c r="Z339" s="15">
        <v>0</v>
      </c>
      <c r="AA339" s="15">
        <v>0</v>
      </c>
      <c r="AB339" s="15">
        <v>0</v>
      </c>
      <c r="AC339" s="15">
        <v>0</v>
      </c>
      <c r="AD339" s="15">
        <v>0</v>
      </c>
      <c r="AE339" s="15">
        <v>0</v>
      </c>
      <c r="AF339" s="15">
        <v>0</v>
      </c>
      <c r="AG339" s="15">
        <v>0</v>
      </c>
      <c r="AH339" s="15">
        <v>0</v>
      </c>
      <c r="AI339" s="15">
        <v>0</v>
      </c>
      <c r="AJ339" s="15">
        <v>0</v>
      </c>
      <c r="AK339" s="15">
        <v>0</v>
      </c>
      <c r="AL339" s="15">
        <v>0</v>
      </c>
      <c r="AM339" s="15">
        <v>0</v>
      </c>
      <c r="AN339" s="15">
        <v>0</v>
      </c>
      <c r="AO339" s="15">
        <v>0</v>
      </c>
      <c r="AP339" s="15">
        <v>0</v>
      </c>
      <c r="AQ339" s="15">
        <v>0</v>
      </c>
      <c r="AR339" s="15">
        <v>0</v>
      </c>
      <c r="AS339" s="15">
        <v>0</v>
      </c>
      <c r="AT339" s="15">
        <v>0</v>
      </c>
      <c r="AU339" s="15">
        <v>0</v>
      </c>
      <c r="AV339" s="15">
        <v>0</v>
      </c>
      <c r="AW339" s="15">
        <v>0</v>
      </c>
      <c r="AX339" s="15">
        <v>0</v>
      </c>
      <c r="AY339" s="15">
        <v>0</v>
      </c>
    </row>
    <row r="340" spans="1:51">
      <c r="A340" s="1">
        <v>3620</v>
      </c>
      <c r="B340" s="1" t="s">
        <v>1764</v>
      </c>
      <c r="C340" s="1">
        <v>4</v>
      </c>
      <c r="D340" s="1" t="s">
        <v>1765</v>
      </c>
      <c r="E340" s="1" t="s">
        <v>928</v>
      </c>
      <c r="F340" s="1">
        <v>5</v>
      </c>
      <c r="G340" s="1" t="s">
        <v>272</v>
      </c>
      <c r="H340" s="1">
        <v>0</v>
      </c>
      <c r="I340" s="1" t="s">
        <v>929</v>
      </c>
      <c r="J340" s="15">
        <v>0</v>
      </c>
      <c r="K340" s="15">
        <v>0</v>
      </c>
      <c r="L340" s="15">
        <v>0</v>
      </c>
      <c r="M340" s="15">
        <v>0</v>
      </c>
      <c r="N340" s="15">
        <v>0</v>
      </c>
      <c r="O340" s="15">
        <v>0</v>
      </c>
      <c r="P340" s="15">
        <v>0</v>
      </c>
      <c r="Q340" s="15">
        <v>0</v>
      </c>
      <c r="R340" s="15">
        <v>0</v>
      </c>
      <c r="S340" s="15">
        <v>0</v>
      </c>
      <c r="T340" s="15">
        <v>0</v>
      </c>
      <c r="U340" s="15">
        <v>0</v>
      </c>
      <c r="V340" s="15">
        <v>0</v>
      </c>
      <c r="W340" s="15">
        <v>0</v>
      </c>
      <c r="X340" s="15">
        <v>0</v>
      </c>
      <c r="Y340" s="15">
        <v>0</v>
      </c>
      <c r="Z340" s="15">
        <v>0</v>
      </c>
      <c r="AA340" s="15">
        <v>0</v>
      </c>
      <c r="AB340" s="15">
        <v>0</v>
      </c>
      <c r="AC340" s="15">
        <v>0</v>
      </c>
      <c r="AD340" s="15">
        <v>0</v>
      </c>
      <c r="AE340" s="15">
        <v>0</v>
      </c>
      <c r="AF340" s="15">
        <v>0</v>
      </c>
      <c r="AG340" s="15">
        <v>0</v>
      </c>
      <c r="AH340" s="15">
        <v>0</v>
      </c>
      <c r="AI340" s="15">
        <v>0</v>
      </c>
      <c r="AJ340" s="15">
        <v>0</v>
      </c>
      <c r="AK340" s="15">
        <v>0</v>
      </c>
      <c r="AL340" s="15">
        <v>0</v>
      </c>
      <c r="AM340" s="15">
        <v>0</v>
      </c>
      <c r="AN340" s="15">
        <v>0</v>
      </c>
      <c r="AO340" s="15">
        <v>0</v>
      </c>
      <c r="AP340" s="15">
        <v>0</v>
      </c>
      <c r="AQ340" s="15">
        <v>0</v>
      </c>
      <c r="AR340" s="15">
        <v>0</v>
      </c>
      <c r="AS340" s="15">
        <v>0</v>
      </c>
      <c r="AT340" s="15">
        <v>0</v>
      </c>
      <c r="AU340" s="15">
        <v>0</v>
      </c>
      <c r="AV340" s="15">
        <v>0</v>
      </c>
      <c r="AW340" s="15">
        <v>0</v>
      </c>
      <c r="AX340" s="15">
        <v>0</v>
      </c>
      <c r="AY340" s="15">
        <v>0</v>
      </c>
    </row>
    <row r="341" spans="1:51">
      <c r="A341" s="1">
        <v>3631</v>
      </c>
      <c r="B341" s="1" t="s">
        <v>1764</v>
      </c>
      <c r="C341" s="1">
        <v>4</v>
      </c>
      <c r="D341" s="1" t="s">
        <v>1765</v>
      </c>
      <c r="E341" s="1" t="s">
        <v>930</v>
      </c>
      <c r="F341" s="1">
        <v>5</v>
      </c>
      <c r="G341" s="1" t="s">
        <v>272</v>
      </c>
      <c r="H341" s="1">
        <v>0</v>
      </c>
      <c r="I341" s="1" t="s">
        <v>931</v>
      </c>
      <c r="J341" s="15">
        <v>0</v>
      </c>
      <c r="K341" s="15">
        <v>0</v>
      </c>
      <c r="L341" s="15">
        <v>0</v>
      </c>
      <c r="M341" s="15">
        <v>0</v>
      </c>
      <c r="N341" s="15">
        <v>0</v>
      </c>
      <c r="O341" s="15">
        <v>0</v>
      </c>
      <c r="P341" s="15">
        <v>0</v>
      </c>
      <c r="Q341" s="15">
        <v>0</v>
      </c>
      <c r="R341" s="15">
        <v>0</v>
      </c>
      <c r="S341" s="15">
        <v>0</v>
      </c>
      <c r="T341" s="15">
        <v>0</v>
      </c>
      <c r="U341" s="15">
        <v>0</v>
      </c>
      <c r="V341" s="15">
        <v>0</v>
      </c>
      <c r="W341" s="15">
        <v>0</v>
      </c>
      <c r="X341" s="15">
        <v>0</v>
      </c>
      <c r="Y341" s="15">
        <v>0</v>
      </c>
      <c r="Z341" s="15">
        <v>0</v>
      </c>
      <c r="AA341" s="15">
        <v>0</v>
      </c>
      <c r="AB341" s="15">
        <v>0</v>
      </c>
      <c r="AC341" s="15">
        <v>0</v>
      </c>
      <c r="AD341" s="15">
        <v>0</v>
      </c>
      <c r="AE341" s="15">
        <v>0</v>
      </c>
      <c r="AF341" s="15">
        <v>0</v>
      </c>
      <c r="AG341" s="15">
        <v>0</v>
      </c>
      <c r="AH341" s="15">
        <v>0</v>
      </c>
      <c r="AI341" s="15">
        <v>0</v>
      </c>
      <c r="AJ341" s="15">
        <v>0</v>
      </c>
      <c r="AK341" s="15">
        <v>0</v>
      </c>
      <c r="AL341" s="15">
        <v>0</v>
      </c>
      <c r="AM341" s="15">
        <v>0</v>
      </c>
      <c r="AN341" s="15">
        <v>0</v>
      </c>
      <c r="AO341" s="15">
        <v>0</v>
      </c>
      <c r="AP341" s="15">
        <v>0</v>
      </c>
      <c r="AQ341" s="15">
        <v>0</v>
      </c>
      <c r="AR341" s="15">
        <v>0</v>
      </c>
      <c r="AS341" s="15">
        <v>0</v>
      </c>
      <c r="AT341" s="15">
        <v>0</v>
      </c>
      <c r="AU341" s="15">
        <v>0</v>
      </c>
      <c r="AV341" s="15">
        <v>0</v>
      </c>
      <c r="AW341" s="15">
        <v>0</v>
      </c>
      <c r="AX341" s="15">
        <v>0</v>
      </c>
      <c r="AY341" s="15">
        <v>0</v>
      </c>
    </row>
    <row r="342" spans="1:51">
      <c r="A342" s="1">
        <v>3642</v>
      </c>
      <c r="B342" s="1" t="s">
        <v>1764</v>
      </c>
      <c r="C342" s="1">
        <v>4</v>
      </c>
      <c r="D342" s="1" t="s">
        <v>1765</v>
      </c>
      <c r="E342" s="1" t="s">
        <v>932</v>
      </c>
      <c r="F342" s="1">
        <v>5</v>
      </c>
      <c r="G342" s="1" t="s">
        <v>272</v>
      </c>
      <c r="H342" s="1">
        <v>0</v>
      </c>
      <c r="I342" s="1" t="s">
        <v>933</v>
      </c>
      <c r="J342" s="15">
        <v>1</v>
      </c>
      <c r="K342" s="15">
        <v>9</v>
      </c>
      <c r="L342" s="15">
        <v>8</v>
      </c>
      <c r="M342" s="15">
        <v>1</v>
      </c>
      <c r="N342" s="15">
        <v>9</v>
      </c>
      <c r="O342" s="15">
        <v>8</v>
      </c>
      <c r="P342" s="15">
        <v>1</v>
      </c>
      <c r="Q342" s="15">
        <v>0</v>
      </c>
      <c r="R342" s="15">
        <v>0</v>
      </c>
      <c r="S342" s="15">
        <v>0</v>
      </c>
      <c r="T342" s="15">
        <v>0</v>
      </c>
      <c r="U342" s="15">
        <v>0</v>
      </c>
      <c r="V342" s="15">
        <v>0</v>
      </c>
      <c r="W342" s="15">
        <v>0</v>
      </c>
      <c r="X342" s="15">
        <v>1</v>
      </c>
      <c r="Y342" s="15">
        <v>9</v>
      </c>
      <c r="Z342" s="15">
        <v>8</v>
      </c>
      <c r="AA342" s="15">
        <v>1</v>
      </c>
      <c r="AB342" s="15">
        <v>9</v>
      </c>
      <c r="AC342" s="15">
        <v>8</v>
      </c>
      <c r="AD342" s="15">
        <v>1</v>
      </c>
      <c r="AE342" s="15">
        <v>1</v>
      </c>
      <c r="AF342" s="15">
        <v>9</v>
      </c>
      <c r="AG342" s="15">
        <v>8</v>
      </c>
      <c r="AH342" s="15">
        <v>1</v>
      </c>
      <c r="AI342" s="15">
        <v>9</v>
      </c>
      <c r="AJ342" s="15">
        <v>8</v>
      </c>
      <c r="AK342" s="15">
        <v>1</v>
      </c>
      <c r="AL342" s="15">
        <v>0</v>
      </c>
      <c r="AM342" s="15">
        <v>0</v>
      </c>
      <c r="AN342" s="15">
        <v>0</v>
      </c>
      <c r="AO342" s="15">
        <v>0</v>
      </c>
      <c r="AP342" s="15">
        <v>0</v>
      </c>
      <c r="AQ342" s="15">
        <v>0</v>
      </c>
      <c r="AR342" s="15">
        <v>0</v>
      </c>
      <c r="AS342" s="15">
        <v>0</v>
      </c>
      <c r="AT342" s="15">
        <v>0</v>
      </c>
      <c r="AU342" s="15">
        <v>0</v>
      </c>
      <c r="AV342" s="15">
        <v>0</v>
      </c>
      <c r="AW342" s="15">
        <v>0</v>
      </c>
      <c r="AX342" s="15">
        <v>0</v>
      </c>
      <c r="AY342" s="15">
        <v>0</v>
      </c>
    </row>
    <row r="343" spans="1:51">
      <c r="A343" s="1">
        <v>3653</v>
      </c>
      <c r="B343" s="1" t="s">
        <v>1764</v>
      </c>
      <c r="C343" s="1">
        <v>4</v>
      </c>
      <c r="D343" s="1" t="s">
        <v>1765</v>
      </c>
      <c r="E343" s="1" t="s">
        <v>934</v>
      </c>
      <c r="F343" s="1">
        <v>4</v>
      </c>
      <c r="G343" s="1" t="s">
        <v>272</v>
      </c>
      <c r="H343" s="1">
        <v>0</v>
      </c>
      <c r="I343" s="1" t="s">
        <v>935</v>
      </c>
      <c r="J343" s="15">
        <v>8</v>
      </c>
      <c r="K343" s="15">
        <v>97</v>
      </c>
      <c r="L343" s="15">
        <v>68</v>
      </c>
      <c r="M343" s="15">
        <v>29</v>
      </c>
      <c r="N343" s="15">
        <v>58</v>
      </c>
      <c r="O343" s="15">
        <v>48</v>
      </c>
      <c r="P343" s="15">
        <v>10</v>
      </c>
      <c r="Q343" s="15">
        <v>0</v>
      </c>
      <c r="R343" s="15">
        <v>0</v>
      </c>
      <c r="S343" s="15">
        <v>0</v>
      </c>
      <c r="T343" s="15">
        <v>0</v>
      </c>
      <c r="U343" s="15">
        <v>0</v>
      </c>
      <c r="V343" s="15">
        <v>0</v>
      </c>
      <c r="W343" s="15">
        <v>0</v>
      </c>
      <c r="X343" s="15">
        <v>8</v>
      </c>
      <c r="Y343" s="15">
        <v>97</v>
      </c>
      <c r="Z343" s="15">
        <v>68</v>
      </c>
      <c r="AA343" s="15">
        <v>29</v>
      </c>
      <c r="AB343" s="15">
        <v>58</v>
      </c>
      <c r="AC343" s="15">
        <v>48</v>
      </c>
      <c r="AD343" s="15">
        <v>10</v>
      </c>
      <c r="AE343" s="15">
        <v>8</v>
      </c>
      <c r="AF343" s="15">
        <v>97</v>
      </c>
      <c r="AG343" s="15">
        <v>68</v>
      </c>
      <c r="AH343" s="15">
        <v>29</v>
      </c>
      <c r="AI343" s="15">
        <v>58</v>
      </c>
      <c r="AJ343" s="15">
        <v>48</v>
      </c>
      <c r="AK343" s="15">
        <v>10</v>
      </c>
      <c r="AL343" s="15">
        <v>0</v>
      </c>
      <c r="AM343" s="15">
        <v>0</v>
      </c>
      <c r="AN343" s="15">
        <v>0</v>
      </c>
      <c r="AO343" s="15">
        <v>0</v>
      </c>
      <c r="AP343" s="15">
        <v>0</v>
      </c>
      <c r="AQ343" s="15">
        <v>0</v>
      </c>
      <c r="AR343" s="15">
        <v>0</v>
      </c>
      <c r="AS343" s="15">
        <v>0</v>
      </c>
      <c r="AT343" s="15">
        <v>0</v>
      </c>
      <c r="AU343" s="15">
        <v>0</v>
      </c>
      <c r="AV343" s="15">
        <v>0</v>
      </c>
      <c r="AW343" s="15">
        <v>0</v>
      </c>
      <c r="AX343" s="15">
        <v>0</v>
      </c>
      <c r="AY343" s="15">
        <v>0</v>
      </c>
    </row>
    <row r="344" spans="1:51">
      <c r="A344" s="1">
        <v>3664</v>
      </c>
      <c r="B344" s="1" t="s">
        <v>1764</v>
      </c>
      <c r="C344" s="1">
        <v>4</v>
      </c>
      <c r="D344" s="1" t="s">
        <v>1765</v>
      </c>
      <c r="E344" s="1" t="s">
        <v>936</v>
      </c>
      <c r="F344" s="1">
        <v>5</v>
      </c>
      <c r="G344" s="1" t="s">
        <v>272</v>
      </c>
      <c r="H344" s="1">
        <v>0</v>
      </c>
      <c r="I344" s="1" t="s">
        <v>937</v>
      </c>
      <c r="J344" s="15">
        <v>0</v>
      </c>
      <c r="K344" s="15">
        <v>0</v>
      </c>
      <c r="L344" s="15">
        <v>0</v>
      </c>
      <c r="M344" s="15">
        <v>0</v>
      </c>
      <c r="N344" s="15">
        <v>0</v>
      </c>
      <c r="O344" s="15">
        <v>0</v>
      </c>
      <c r="P344" s="15">
        <v>0</v>
      </c>
      <c r="Q344" s="15">
        <v>0</v>
      </c>
      <c r="R344" s="15">
        <v>0</v>
      </c>
      <c r="S344" s="15">
        <v>0</v>
      </c>
      <c r="T344" s="15">
        <v>0</v>
      </c>
      <c r="U344" s="15">
        <v>0</v>
      </c>
      <c r="V344" s="15">
        <v>0</v>
      </c>
      <c r="W344" s="15">
        <v>0</v>
      </c>
      <c r="X344" s="15">
        <v>0</v>
      </c>
      <c r="Y344" s="15">
        <v>0</v>
      </c>
      <c r="Z344" s="15">
        <v>0</v>
      </c>
      <c r="AA344" s="15">
        <v>0</v>
      </c>
      <c r="AB344" s="15">
        <v>0</v>
      </c>
      <c r="AC344" s="15">
        <v>0</v>
      </c>
      <c r="AD344" s="15">
        <v>0</v>
      </c>
      <c r="AE344" s="15">
        <v>0</v>
      </c>
      <c r="AF344" s="15">
        <v>0</v>
      </c>
      <c r="AG344" s="15">
        <v>0</v>
      </c>
      <c r="AH344" s="15">
        <v>0</v>
      </c>
      <c r="AI344" s="15">
        <v>0</v>
      </c>
      <c r="AJ344" s="15">
        <v>0</v>
      </c>
      <c r="AK344" s="15">
        <v>0</v>
      </c>
      <c r="AL344" s="15">
        <v>0</v>
      </c>
      <c r="AM344" s="15">
        <v>0</v>
      </c>
      <c r="AN344" s="15">
        <v>0</v>
      </c>
      <c r="AO344" s="15">
        <v>0</v>
      </c>
      <c r="AP344" s="15">
        <v>0</v>
      </c>
      <c r="AQ344" s="15">
        <v>0</v>
      </c>
      <c r="AR344" s="15">
        <v>0</v>
      </c>
      <c r="AS344" s="15">
        <v>0</v>
      </c>
      <c r="AT344" s="15">
        <v>0</v>
      </c>
      <c r="AU344" s="15">
        <v>0</v>
      </c>
      <c r="AV344" s="15">
        <v>0</v>
      </c>
      <c r="AW344" s="15">
        <v>0</v>
      </c>
      <c r="AX344" s="15">
        <v>0</v>
      </c>
      <c r="AY344" s="15">
        <v>0</v>
      </c>
    </row>
    <row r="345" spans="1:51">
      <c r="A345" s="1">
        <v>3675</v>
      </c>
      <c r="B345" s="1" t="s">
        <v>1764</v>
      </c>
      <c r="C345" s="1">
        <v>4</v>
      </c>
      <c r="D345" s="1" t="s">
        <v>1765</v>
      </c>
      <c r="E345" s="1" t="s">
        <v>938</v>
      </c>
      <c r="F345" s="1">
        <v>5</v>
      </c>
      <c r="G345" s="1" t="s">
        <v>272</v>
      </c>
      <c r="H345" s="1">
        <v>0</v>
      </c>
      <c r="I345" s="1" t="s">
        <v>939</v>
      </c>
      <c r="J345" s="15">
        <v>0</v>
      </c>
      <c r="K345" s="15">
        <v>0</v>
      </c>
      <c r="L345" s="15">
        <v>0</v>
      </c>
      <c r="M345" s="15">
        <v>0</v>
      </c>
      <c r="N345" s="15">
        <v>0</v>
      </c>
      <c r="O345" s="15">
        <v>0</v>
      </c>
      <c r="P345" s="15">
        <v>0</v>
      </c>
      <c r="Q345" s="15">
        <v>0</v>
      </c>
      <c r="R345" s="15">
        <v>0</v>
      </c>
      <c r="S345" s="15">
        <v>0</v>
      </c>
      <c r="T345" s="15">
        <v>0</v>
      </c>
      <c r="U345" s="15">
        <v>0</v>
      </c>
      <c r="V345" s="15">
        <v>0</v>
      </c>
      <c r="W345" s="15">
        <v>0</v>
      </c>
      <c r="X345" s="15">
        <v>0</v>
      </c>
      <c r="Y345" s="15">
        <v>0</v>
      </c>
      <c r="Z345" s="15">
        <v>0</v>
      </c>
      <c r="AA345" s="15">
        <v>0</v>
      </c>
      <c r="AB345" s="15">
        <v>0</v>
      </c>
      <c r="AC345" s="15">
        <v>0</v>
      </c>
      <c r="AD345" s="15">
        <v>0</v>
      </c>
      <c r="AE345" s="15">
        <v>0</v>
      </c>
      <c r="AF345" s="15">
        <v>0</v>
      </c>
      <c r="AG345" s="15">
        <v>0</v>
      </c>
      <c r="AH345" s="15">
        <v>0</v>
      </c>
      <c r="AI345" s="15">
        <v>0</v>
      </c>
      <c r="AJ345" s="15">
        <v>0</v>
      </c>
      <c r="AK345" s="15">
        <v>0</v>
      </c>
      <c r="AL345" s="15">
        <v>0</v>
      </c>
      <c r="AM345" s="15">
        <v>0</v>
      </c>
      <c r="AN345" s="15">
        <v>0</v>
      </c>
      <c r="AO345" s="15">
        <v>0</v>
      </c>
      <c r="AP345" s="15">
        <v>0</v>
      </c>
      <c r="AQ345" s="15">
        <v>0</v>
      </c>
      <c r="AR345" s="15">
        <v>0</v>
      </c>
      <c r="AS345" s="15">
        <v>0</v>
      </c>
      <c r="AT345" s="15">
        <v>0</v>
      </c>
      <c r="AU345" s="15">
        <v>0</v>
      </c>
      <c r="AV345" s="15">
        <v>0</v>
      </c>
      <c r="AW345" s="15">
        <v>0</v>
      </c>
      <c r="AX345" s="15">
        <v>0</v>
      </c>
      <c r="AY345" s="15">
        <v>0</v>
      </c>
    </row>
    <row r="346" spans="1:51">
      <c r="A346" s="1">
        <v>3686</v>
      </c>
      <c r="B346" s="1" t="s">
        <v>1764</v>
      </c>
      <c r="C346" s="1">
        <v>4</v>
      </c>
      <c r="D346" s="1" t="s">
        <v>1765</v>
      </c>
      <c r="E346" s="1" t="s">
        <v>940</v>
      </c>
      <c r="F346" s="1">
        <v>5</v>
      </c>
      <c r="G346" s="1" t="s">
        <v>272</v>
      </c>
      <c r="H346" s="1">
        <v>0</v>
      </c>
      <c r="I346" s="1" t="s">
        <v>941</v>
      </c>
      <c r="J346" s="15">
        <v>4</v>
      </c>
      <c r="K346" s="15">
        <v>36</v>
      </c>
      <c r="L346" s="15">
        <v>26</v>
      </c>
      <c r="M346" s="15">
        <v>10</v>
      </c>
      <c r="N346" s="15">
        <v>18</v>
      </c>
      <c r="O346" s="15">
        <v>16</v>
      </c>
      <c r="P346" s="15">
        <v>2</v>
      </c>
      <c r="Q346" s="15">
        <v>0</v>
      </c>
      <c r="R346" s="15">
        <v>0</v>
      </c>
      <c r="S346" s="15">
        <v>0</v>
      </c>
      <c r="T346" s="15">
        <v>0</v>
      </c>
      <c r="U346" s="15">
        <v>0</v>
      </c>
      <c r="V346" s="15">
        <v>0</v>
      </c>
      <c r="W346" s="15">
        <v>0</v>
      </c>
      <c r="X346" s="15">
        <v>4</v>
      </c>
      <c r="Y346" s="15">
        <v>36</v>
      </c>
      <c r="Z346" s="15">
        <v>26</v>
      </c>
      <c r="AA346" s="15">
        <v>10</v>
      </c>
      <c r="AB346" s="15">
        <v>18</v>
      </c>
      <c r="AC346" s="15">
        <v>16</v>
      </c>
      <c r="AD346" s="15">
        <v>2</v>
      </c>
      <c r="AE346" s="15">
        <v>4</v>
      </c>
      <c r="AF346" s="15">
        <v>36</v>
      </c>
      <c r="AG346" s="15">
        <v>26</v>
      </c>
      <c r="AH346" s="15">
        <v>10</v>
      </c>
      <c r="AI346" s="15">
        <v>18</v>
      </c>
      <c r="AJ346" s="15">
        <v>16</v>
      </c>
      <c r="AK346" s="15">
        <v>2</v>
      </c>
      <c r="AL346" s="15">
        <v>0</v>
      </c>
      <c r="AM346" s="15">
        <v>0</v>
      </c>
      <c r="AN346" s="15">
        <v>0</v>
      </c>
      <c r="AO346" s="15">
        <v>0</v>
      </c>
      <c r="AP346" s="15">
        <v>0</v>
      </c>
      <c r="AQ346" s="15">
        <v>0</v>
      </c>
      <c r="AR346" s="15">
        <v>0</v>
      </c>
      <c r="AS346" s="15">
        <v>0</v>
      </c>
      <c r="AT346" s="15">
        <v>0</v>
      </c>
      <c r="AU346" s="15">
        <v>0</v>
      </c>
      <c r="AV346" s="15">
        <v>0</v>
      </c>
      <c r="AW346" s="15">
        <v>0</v>
      </c>
      <c r="AX346" s="15">
        <v>0</v>
      </c>
      <c r="AY346" s="15">
        <v>0</v>
      </c>
    </row>
    <row r="347" spans="1:51">
      <c r="A347" s="1">
        <v>3697</v>
      </c>
      <c r="B347" s="1" t="s">
        <v>1764</v>
      </c>
      <c r="C347" s="1">
        <v>4</v>
      </c>
      <c r="D347" s="1" t="s">
        <v>1765</v>
      </c>
      <c r="E347" s="1" t="s">
        <v>942</v>
      </c>
      <c r="F347" s="1">
        <v>5</v>
      </c>
      <c r="G347" s="1" t="s">
        <v>272</v>
      </c>
      <c r="H347" s="1">
        <v>0</v>
      </c>
      <c r="I347" s="1" t="s">
        <v>943</v>
      </c>
      <c r="J347" s="15">
        <v>1</v>
      </c>
      <c r="K347" s="15">
        <v>32</v>
      </c>
      <c r="L347" s="15">
        <v>19</v>
      </c>
      <c r="M347" s="15">
        <v>13</v>
      </c>
      <c r="N347" s="15">
        <v>20</v>
      </c>
      <c r="O347" s="15">
        <v>16</v>
      </c>
      <c r="P347" s="15">
        <v>4</v>
      </c>
      <c r="Q347" s="15">
        <v>0</v>
      </c>
      <c r="R347" s="15">
        <v>0</v>
      </c>
      <c r="S347" s="15">
        <v>0</v>
      </c>
      <c r="T347" s="15">
        <v>0</v>
      </c>
      <c r="U347" s="15">
        <v>0</v>
      </c>
      <c r="V347" s="15">
        <v>0</v>
      </c>
      <c r="W347" s="15">
        <v>0</v>
      </c>
      <c r="X347" s="15">
        <v>1</v>
      </c>
      <c r="Y347" s="15">
        <v>32</v>
      </c>
      <c r="Z347" s="15">
        <v>19</v>
      </c>
      <c r="AA347" s="15">
        <v>13</v>
      </c>
      <c r="AB347" s="15">
        <v>20</v>
      </c>
      <c r="AC347" s="15">
        <v>16</v>
      </c>
      <c r="AD347" s="15">
        <v>4</v>
      </c>
      <c r="AE347" s="15">
        <v>1</v>
      </c>
      <c r="AF347" s="15">
        <v>32</v>
      </c>
      <c r="AG347" s="15">
        <v>19</v>
      </c>
      <c r="AH347" s="15">
        <v>13</v>
      </c>
      <c r="AI347" s="15">
        <v>20</v>
      </c>
      <c r="AJ347" s="15">
        <v>16</v>
      </c>
      <c r="AK347" s="15">
        <v>4</v>
      </c>
      <c r="AL347" s="15">
        <v>0</v>
      </c>
      <c r="AM347" s="15">
        <v>0</v>
      </c>
      <c r="AN347" s="15">
        <v>0</v>
      </c>
      <c r="AO347" s="15">
        <v>0</v>
      </c>
      <c r="AP347" s="15">
        <v>0</v>
      </c>
      <c r="AQ347" s="15">
        <v>0</v>
      </c>
      <c r="AR347" s="15">
        <v>0</v>
      </c>
      <c r="AS347" s="15">
        <v>0</v>
      </c>
      <c r="AT347" s="15">
        <v>0</v>
      </c>
      <c r="AU347" s="15">
        <v>0</v>
      </c>
      <c r="AV347" s="15">
        <v>0</v>
      </c>
      <c r="AW347" s="15">
        <v>0</v>
      </c>
      <c r="AX347" s="15">
        <v>0</v>
      </c>
      <c r="AY347" s="15">
        <v>0</v>
      </c>
    </row>
    <row r="348" spans="1:51">
      <c r="A348" s="1">
        <v>3708</v>
      </c>
      <c r="B348" s="1" t="s">
        <v>1764</v>
      </c>
      <c r="C348" s="1">
        <v>4</v>
      </c>
      <c r="D348" s="1" t="s">
        <v>1765</v>
      </c>
      <c r="E348" s="1" t="s">
        <v>944</v>
      </c>
      <c r="F348" s="1">
        <v>5</v>
      </c>
      <c r="G348" s="1" t="s">
        <v>272</v>
      </c>
      <c r="H348" s="1">
        <v>0</v>
      </c>
      <c r="I348" s="1" t="s">
        <v>945</v>
      </c>
      <c r="J348" s="15">
        <v>3</v>
      </c>
      <c r="K348" s="15">
        <v>29</v>
      </c>
      <c r="L348" s="15">
        <v>23</v>
      </c>
      <c r="M348" s="15">
        <v>6</v>
      </c>
      <c r="N348" s="15">
        <v>20</v>
      </c>
      <c r="O348" s="15">
        <v>16</v>
      </c>
      <c r="P348" s="15">
        <v>4</v>
      </c>
      <c r="Q348" s="15">
        <v>0</v>
      </c>
      <c r="R348" s="15">
        <v>0</v>
      </c>
      <c r="S348" s="15">
        <v>0</v>
      </c>
      <c r="T348" s="15">
        <v>0</v>
      </c>
      <c r="U348" s="15">
        <v>0</v>
      </c>
      <c r="V348" s="15">
        <v>0</v>
      </c>
      <c r="W348" s="15">
        <v>0</v>
      </c>
      <c r="X348" s="15">
        <v>3</v>
      </c>
      <c r="Y348" s="15">
        <v>29</v>
      </c>
      <c r="Z348" s="15">
        <v>23</v>
      </c>
      <c r="AA348" s="15">
        <v>6</v>
      </c>
      <c r="AB348" s="15">
        <v>20</v>
      </c>
      <c r="AC348" s="15">
        <v>16</v>
      </c>
      <c r="AD348" s="15">
        <v>4</v>
      </c>
      <c r="AE348" s="15">
        <v>3</v>
      </c>
      <c r="AF348" s="15">
        <v>29</v>
      </c>
      <c r="AG348" s="15">
        <v>23</v>
      </c>
      <c r="AH348" s="15">
        <v>6</v>
      </c>
      <c r="AI348" s="15">
        <v>20</v>
      </c>
      <c r="AJ348" s="15">
        <v>16</v>
      </c>
      <c r="AK348" s="15">
        <v>4</v>
      </c>
      <c r="AL348" s="15">
        <v>0</v>
      </c>
      <c r="AM348" s="15">
        <v>0</v>
      </c>
      <c r="AN348" s="15">
        <v>0</v>
      </c>
      <c r="AO348" s="15">
        <v>0</v>
      </c>
      <c r="AP348" s="15">
        <v>0</v>
      </c>
      <c r="AQ348" s="15">
        <v>0</v>
      </c>
      <c r="AR348" s="15">
        <v>0</v>
      </c>
      <c r="AS348" s="15">
        <v>0</v>
      </c>
      <c r="AT348" s="15">
        <v>0</v>
      </c>
      <c r="AU348" s="15">
        <v>0</v>
      </c>
      <c r="AV348" s="15">
        <v>0</v>
      </c>
      <c r="AW348" s="15">
        <v>0</v>
      </c>
      <c r="AX348" s="15">
        <v>0</v>
      </c>
      <c r="AY348" s="15">
        <v>0</v>
      </c>
    </row>
    <row r="349" spans="1:51">
      <c r="A349" s="1">
        <v>3719</v>
      </c>
      <c r="B349" s="1" t="s">
        <v>1764</v>
      </c>
      <c r="C349" s="1">
        <v>4</v>
      </c>
      <c r="D349" s="1" t="s">
        <v>1765</v>
      </c>
      <c r="E349" s="1" t="s">
        <v>946</v>
      </c>
      <c r="F349" s="1">
        <v>4</v>
      </c>
      <c r="G349" s="1" t="s">
        <v>272</v>
      </c>
      <c r="H349" s="1">
        <v>0</v>
      </c>
      <c r="I349" s="1" t="s">
        <v>947</v>
      </c>
      <c r="J349" s="15">
        <v>0</v>
      </c>
      <c r="K349" s="15">
        <v>0</v>
      </c>
      <c r="L349" s="15">
        <v>0</v>
      </c>
      <c r="M349" s="15">
        <v>0</v>
      </c>
      <c r="N349" s="15">
        <v>0</v>
      </c>
      <c r="O349" s="15">
        <v>0</v>
      </c>
      <c r="P349" s="15">
        <v>0</v>
      </c>
      <c r="Q349" s="15">
        <v>0</v>
      </c>
      <c r="R349" s="15">
        <v>0</v>
      </c>
      <c r="S349" s="15">
        <v>0</v>
      </c>
      <c r="T349" s="15">
        <v>0</v>
      </c>
      <c r="U349" s="15">
        <v>0</v>
      </c>
      <c r="V349" s="15">
        <v>0</v>
      </c>
      <c r="W349" s="15">
        <v>0</v>
      </c>
      <c r="X349" s="15">
        <v>0</v>
      </c>
      <c r="Y349" s="15">
        <v>0</v>
      </c>
      <c r="Z349" s="15">
        <v>0</v>
      </c>
      <c r="AA349" s="15">
        <v>0</v>
      </c>
      <c r="AB349" s="15">
        <v>0</v>
      </c>
      <c r="AC349" s="15">
        <v>0</v>
      </c>
      <c r="AD349" s="15">
        <v>0</v>
      </c>
      <c r="AE349" s="15">
        <v>0</v>
      </c>
      <c r="AF349" s="15">
        <v>0</v>
      </c>
      <c r="AG349" s="15">
        <v>0</v>
      </c>
      <c r="AH349" s="15">
        <v>0</v>
      </c>
      <c r="AI349" s="15">
        <v>0</v>
      </c>
      <c r="AJ349" s="15">
        <v>0</v>
      </c>
      <c r="AK349" s="15">
        <v>0</v>
      </c>
      <c r="AL349" s="15">
        <v>0</v>
      </c>
      <c r="AM349" s="15">
        <v>0</v>
      </c>
      <c r="AN349" s="15">
        <v>0</v>
      </c>
      <c r="AO349" s="15">
        <v>0</v>
      </c>
      <c r="AP349" s="15">
        <v>0</v>
      </c>
      <c r="AQ349" s="15">
        <v>0</v>
      </c>
      <c r="AR349" s="15">
        <v>0</v>
      </c>
      <c r="AS349" s="15">
        <v>0</v>
      </c>
      <c r="AT349" s="15">
        <v>0</v>
      </c>
      <c r="AU349" s="15">
        <v>0</v>
      </c>
      <c r="AV349" s="15">
        <v>0</v>
      </c>
      <c r="AW349" s="15">
        <v>0</v>
      </c>
      <c r="AX349" s="15">
        <v>0</v>
      </c>
      <c r="AY349" s="15">
        <v>0</v>
      </c>
    </row>
    <row r="350" spans="1:51">
      <c r="A350" s="1">
        <v>3730</v>
      </c>
      <c r="B350" s="1" t="s">
        <v>1764</v>
      </c>
      <c r="C350" s="1">
        <v>4</v>
      </c>
      <c r="D350" s="1" t="s">
        <v>1765</v>
      </c>
      <c r="E350" s="1" t="s">
        <v>948</v>
      </c>
      <c r="F350" s="1">
        <v>5</v>
      </c>
      <c r="G350" s="1" t="s">
        <v>272</v>
      </c>
      <c r="H350" s="1">
        <v>0</v>
      </c>
      <c r="I350" s="1" t="s">
        <v>949</v>
      </c>
      <c r="J350" s="15">
        <v>0</v>
      </c>
      <c r="K350" s="15">
        <v>0</v>
      </c>
      <c r="L350" s="15">
        <v>0</v>
      </c>
      <c r="M350" s="15">
        <v>0</v>
      </c>
      <c r="N350" s="15">
        <v>0</v>
      </c>
      <c r="O350" s="15">
        <v>0</v>
      </c>
      <c r="P350" s="15">
        <v>0</v>
      </c>
      <c r="Q350" s="15">
        <v>0</v>
      </c>
      <c r="R350" s="15">
        <v>0</v>
      </c>
      <c r="S350" s="15">
        <v>0</v>
      </c>
      <c r="T350" s="15">
        <v>0</v>
      </c>
      <c r="U350" s="15">
        <v>0</v>
      </c>
      <c r="V350" s="15">
        <v>0</v>
      </c>
      <c r="W350" s="15">
        <v>0</v>
      </c>
      <c r="X350" s="15">
        <v>0</v>
      </c>
      <c r="Y350" s="15">
        <v>0</v>
      </c>
      <c r="Z350" s="15">
        <v>0</v>
      </c>
      <c r="AA350" s="15">
        <v>0</v>
      </c>
      <c r="AB350" s="15">
        <v>0</v>
      </c>
      <c r="AC350" s="15">
        <v>0</v>
      </c>
      <c r="AD350" s="15">
        <v>0</v>
      </c>
      <c r="AE350" s="15">
        <v>0</v>
      </c>
      <c r="AF350" s="15">
        <v>0</v>
      </c>
      <c r="AG350" s="15">
        <v>0</v>
      </c>
      <c r="AH350" s="15">
        <v>0</v>
      </c>
      <c r="AI350" s="15">
        <v>0</v>
      </c>
      <c r="AJ350" s="15">
        <v>0</v>
      </c>
      <c r="AK350" s="15">
        <v>0</v>
      </c>
      <c r="AL350" s="15">
        <v>0</v>
      </c>
      <c r="AM350" s="15">
        <v>0</v>
      </c>
      <c r="AN350" s="15">
        <v>0</v>
      </c>
      <c r="AO350" s="15">
        <v>0</v>
      </c>
      <c r="AP350" s="15">
        <v>0</v>
      </c>
      <c r="AQ350" s="15">
        <v>0</v>
      </c>
      <c r="AR350" s="15">
        <v>0</v>
      </c>
      <c r="AS350" s="15">
        <v>0</v>
      </c>
      <c r="AT350" s="15">
        <v>0</v>
      </c>
      <c r="AU350" s="15">
        <v>0</v>
      </c>
      <c r="AV350" s="15">
        <v>0</v>
      </c>
      <c r="AW350" s="15">
        <v>0</v>
      </c>
      <c r="AX350" s="15">
        <v>0</v>
      </c>
      <c r="AY350" s="15">
        <v>0</v>
      </c>
    </row>
    <row r="351" spans="1:51">
      <c r="A351" s="1">
        <v>3741</v>
      </c>
      <c r="B351" s="1" t="s">
        <v>1764</v>
      </c>
      <c r="C351" s="1">
        <v>4</v>
      </c>
      <c r="D351" s="1" t="s">
        <v>1765</v>
      </c>
      <c r="E351" s="1" t="s">
        <v>950</v>
      </c>
      <c r="F351" s="1">
        <v>5</v>
      </c>
      <c r="G351" s="1" t="s">
        <v>272</v>
      </c>
      <c r="H351" s="1">
        <v>0</v>
      </c>
      <c r="I351" s="1" t="s">
        <v>951</v>
      </c>
      <c r="J351" s="15">
        <v>0</v>
      </c>
      <c r="K351" s="15">
        <v>0</v>
      </c>
      <c r="L351" s="15">
        <v>0</v>
      </c>
      <c r="M351" s="15">
        <v>0</v>
      </c>
      <c r="N351" s="15">
        <v>0</v>
      </c>
      <c r="O351" s="15">
        <v>0</v>
      </c>
      <c r="P351" s="15">
        <v>0</v>
      </c>
      <c r="Q351" s="15">
        <v>0</v>
      </c>
      <c r="R351" s="15">
        <v>0</v>
      </c>
      <c r="S351" s="15">
        <v>0</v>
      </c>
      <c r="T351" s="15">
        <v>0</v>
      </c>
      <c r="U351" s="15">
        <v>0</v>
      </c>
      <c r="V351" s="15">
        <v>0</v>
      </c>
      <c r="W351" s="15">
        <v>0</v>
      </c>
      <c r="X351" s="15">
        <v>0</v>
      </c>
      <c r="Y351" s="15">
        <v>0</v>
      </c>
      <c r="Z351" s="15">
        <v>0</v>
      </c>
      <c r="AA351" s="15">
        <v>0</v>
      </c>
      <c r="AB351" s="15">
        <v>0</v>
      </c>
      <c r="AC351" s="15">
        <v>0</v>
      </c>
      <c r="AD351" s="15">
        <v>0</v>
      </c>
      <c r="AE351" s="15">
        <v>0</v>
      </c>
      <c r="AF351" s="15">
        <v>0</v>
      </c>
      <c r="AG351" s="15">
        <v>0</v>
      </c>
      <c r="AH351" s="15">
        <v>0</v>
      </c>
      <c r="AI351" s="15">
        <v>0</v>
      </c>
      <c r="AJ351" s="15">
        <v>0</v>
      </c>
      <c r="AK351" s="15">
        <v>0</v>
      </c>
      <c r="AL351" s="15">
        <v>0</v>
      </c>
      <c r="AM351" s="15">
        <v>0</v>
      </c>
      <c r="AN351" s="15">
        <v>0</v>
      </c>
      <c r="AO351" s="15">
        <v>0</v>
      </c>
      <c r="AP351" s="15">
        <v>0</v>
      </c>
      <c r="AQ351" s="15">
        <v>0</v>
      </c>
      <c r="AR351" s="15">
        <v>0</v>
      </c>
      <c r="AS351" s="15">
        <v>0</v>
      </c>
      <c r="AT351" s="15">
        <v>0</v>
      </c>
      <c r="AU351" s="15">
        <v>0</v>
      </c>
      <c r="AV351" s="15">
        <v>0</v>
      </c>
      <c r="AW351" s="15">
        <v>0</v>
      </c>
      <c r="AX351" s="15">
        <v>0</v>
      </c>
      <c r="AY351" s="15">
        <v>0</v>
      </c>
    </row>
    <row r="352" spans="1:51">
      <c r="A352" s="1">
        <v>3752</v>
      </c>
      <c r="B352" s="1" t="s">
        <v>1764</v>
      </c>
      <c r="C352" s="1">
        <v>4</v>
      </c>
      <c r="D352" s="1" t="s">
        <v>1765</v>
      </c>
      <c r="E352" s="1" t="s">
        <v>952</v>
      </c>
      <c r="F352" s="1">
        <v>5</v>
      </c>
      <c r="G352" s="1" t="s">
        <v>272</v>
      </c>
      <c r="H352" s="1">
        <v>0</v>
      </c>
      <c r="I352" s="1" t="s">
        <v>953</v>
      </c>
      <c r="J352" s="15">
        <v>0</v>
      </c>
      <c r="K352" s="15">
        <v>0</v>
      </c>
      <c r="L352" s="15">
        <v>0</v>
      </c>
      <c r="M352" s="15">
        <v>0</v>
      </c>
      <c r="N352" s="15">
        <v>0</v>
      </c>
      <c r="O352" s="15">
        <v>0</v>
      </c>
      <c r="P352" s="15">
        <v>0</v>
      </c>
      <c r="Q352" s="15">
        <v>0</v>
      </c>
      <c r="R352" s="15">
        <v>0</v>
      </c>
      <c r="S352" s="15">
        <v>0</v>
      </c>
      <c r="T352" s="15">
        <v>0</v>
      </c>
      <c r="U352" s="15">
        <v>0</v>
      </c>
      <c r="V352" s="15">
        <v>0</v>
      </c>
      <c r="W352" s="15">
        <v>0</v>
      </c>
      <c r="X352" s="15">
        <v>0</v>
      </c>
      <c r="Y352" s="15">
        <v>0</v>
      </c>
      <c r="Z352" s="15">
        <v>0</v>
      </c>
      <c r="AA352" s="15">
        <v>0</v>
      </c>
      <c r="AB352" s="15">
        <v>0</v>
      </c>
      <c r="AC352" s="15">
        <v>0</v>
      </c>
      <c r="AD352" s="15">
        <v>0</v>
      </c>
      <c r="AE352" s="15">
        <v>0</v>
      </c>
      <c r="AF352" s="15">
        <v>0</v>
      </c>
      <c r="AG352" s="15">
        <v>0</v>
      </c>
      <c r="AH352" s="15">
        <v>0</v>
      </c>
      <c r="AI352" s="15">
        <v>0</v>
      </c>
      <c r="AJ352" s="15">
        <v>0</v>
      </c>
      <c r="AK352" s="15">
        <v>0</v>
      </c>
      <c r="AL352" s="15">
        <v>0</v>
      </c>
      <c r="AM352" s="15">
        <v>0</v>
      </c>
      <c r="AN352" s="15">
        <v>0</v>
      </c>
      <c r="AO352" s="15">
        <v>0</v>
      </c>
      <c r="AP352" s="15">
        <v>0</v>
      </c>
      <c r="AQ352" s="15">
        <v>0</v>
      </c>
      <c r="AR352" s="15">
        <v>0</v>
      </c>
      <c r="AS352" s="15">
        <v>0</v>
      </c>
      <c r="AT352" s="15">
        <v>0</v>
      </c>
      <c r="AU352" s="15">
        <v>0</v>
      </c>
      <c r="AV352" s="15">
        <v>0</v>
      </c>
      <c r="AW352" s="15">
        <v>0</v>
      </c>
      <c r="AX352" s="15">
        <v>0</v>
      </c>
      <c r="AY352" s="15">
        <v>0</v>
      </c>
    </row>
    <row r="353" spans="1:51">
      <c r="A353" s="1">
        <v>3763</v>
      </c>
      <c r="B353" s="1" t="s">
        <v>1764</v>
      </c>
      <c r="C353" s="1">
        <v>4</v>
      </c>
      <c r="D353" s="1" t="s">
        <v>1765</v>
      </c>
      <c r="E353" s="1" t="s">
        <v>954</v>
      </c>
      <c r="F353" s="1">
        <v>4</v>
      </c>
      <c r="G353" s="1" t="s">
        <v>272</v>
      </c>
      <c r="H353" s="1">
        <v>0</v>
      </c>
      <c r="I353" s="1" t="s">
        <v>955</v>
      </c>
      <c r="J353" s="15">
        <v>2</v>
      </c>
      <c r="K353" s="15">
        <v>14</v>
      </c>
      <c r="L353" s="15">
        <v>10</v>
      </c>
      <c r="M353" s="15">
        <v>4</v>
      </c>
      <c r="N353" s="15">
        <v>8</v>
      </c>
      <c r="O353" s="15">
        <v>4</v>
      </c>
      <c r="P353" s="15">
        <v>4</v>
      </c>
      <c r="Q353" s="15">
        <v>0</v>
      </c>
      <c r="R353" s="15">
        <v>0</v>
      </c>
      <c r="S353" s="15">
        <v>0</v>
      </c>
      <c r="T353" s="15">
        <v>0</v>
      </c>
      <c r="U353" s="15">
        <v>0</v>
      </c>
      <c r="V353" s="15">
        <v>0</v>
      </c>
      <c r="W353" s="15">
        <v>0</v>
      </c>
      <c r="X353" s="15">
        <v>2</v>
      </c>
      <c r="Y353" s="15">
        <v>14</v>
      </c>
      <c r="Z353" s="15">
        <v>10</v>
      </c>
      <c r="AA353" s="15">
        <v>4</v>
      </c>
      <c r="AB353" s="15">
        <v>8</v>
      </c>
      <c r="AC353" s="15">
        <v>4</v>
      </c>
      <c r="AD353" s="15">
        <v>4</v>
      </c>
      <c r="AE353" s="15">
        <v>2</v>
      </c>
      <c r="AF353" s="15">
        <v>14</v>
      </c>
      <c r="AG353" s="15">
        <v>10</v>
      </c>
      <c r="AH353" s="15">
        <v>4</v>
      </c>
      <c r="AI353" s="15">
        <v>8</v>
      </c>
      <c r="AJ353" s="15">
        <v>4</v>
      </c>
      <c r="AK353" s="15">
        <v>4</v>
      </c>
      <c r="AL353" s="15">
        <v>0</v>
      </c>
      <c r="AM353" s="15">
        <v>0</v>
      </c>
      <c r="AN353" s="15">
        <v>0</v>
      </c>
      <c r="AO353" s="15">
        <v>0</v>
      </c>
      <c r="AP353" s="15">
        <v>0</v>
      </c>
      <c r="AQ353" s="15">
        <v>0</v>
      </c>
      <c r="AR353" s="15">
        <v>0</v>
      </c>
      <c r="AS353" s="15">
        <v>0</v>
      </c>
      <c r="AT353" s="15">
        <v>0</v>
      </c>
      <c r="AU353" s="15">
        <v>0</v>
      </c>
      <c r="AV353" s="15">
        <v>0</v>
      </c>
      <c r="AW353" s="15">
        <v>0</v>
      </c>
      <c r="AX353" s="15">
        <v>0</v>
      </c>
      <c r="AY353" s="15">
        <v>0</v>
      </c>
    </row>
    <row r="354" spans="1:51">
      <c r="A354" s="1">
        <v>3774</v>
      </c>
      <c r="B354" s="1" t="s">
        <v>1764</v>
      </c>
      <c r="C354" s="1">
        <v>4</v>
      </c>
      <c r="D354" s="1" t="s">
        <v>1765</v>
      </c>
      <c r="E354" s="1" t="s">
        <v>956</v>
      </c>
      <c r="F354" s="1">
        <v>5</v>
      </c>
      <c r="G354" s="1" t="s">
        <v>272</v>
      </c>
      <c r="H354" s="1">
        <v>0</v>
      </c>
      <c r="I354" s="1" t="s">
        <v>957</v>
      </c>
      <c r="J354" s="15">
        <v>0</v>
      </c>
      <c r="K354" s="15">
        <v>0</v>
      </c>
      <c r="L354" s="15">
        <v>0</v>
      </c>
      <c r="M354" s="15">
        <v>0</v>
      </c>
      <c r="N354" s="15">
        <v>0</v>
      </c>
      <c r="O354" s="15">
        <v>0</v>
      </c>
      <c r="P354" s="15">
        <v>0</v>
      </c>
      <c r="Q354" s="15">
        <v>0</v>
      </c>
      <c r="R354" s="15">
        <v>0</v>
      </c>
      <c r="S354" s="15">
        <v>0</v>
      </c>
      <c r="T354" s="15">
        <v>0</v>
      </c>
      <c r="U354" s="15">
        <v>0</v>
      </c>
      <c r="V354" s="15">
        <v>0</v>
      </c>
      <c r="W354" s="15">
        <v>0</v>
      </c>
      <c r="X354" s="15">
        <v>0</v>
      </c>
      <c r="Y354" s="15">
        <v>0</v>
      </c>
      <c r="Z354" s="15">
        <v>0</v>
      </c>
      <c r="AA354" s="15">
        <v>0</v>
      </c>
      <c r="AB354" s="15">
        <v>0</v>
      </c>
      <c r="AC354" s="15">
        <v>0</v>
      </c>
      <c r="AD354" s="15">
        <v>0</v>
      </c>
      <c r="AE354" s="15">
        <v>0</v>
      </c>
      <c r="AF354" s="15">
        <v>0</v>
      </c>
      <c r="AG354" s="15">
        <v>0</v>
      </c>
      <c r="AH354" s="15">
        <v>0</v>
      </c>
      <c r="AI354" s="15">
        <v>0</v>
      </c>
      <c r="AJ354" s="15">
        <v>0</v>
      </c>
      <c r="AK354" s="15">
        <v>0</v>
      </c>
      <c r="AL354" s="15">
        <v>0</v>
      </c>
      <c r="AM354" s="15">
        <v>0</v>
      </c>
      <c r="AN354" s="15">
        <v>0</v>
      </c>
      <c r="AO354" s="15">
        <v>0</v>
      </c>
      <c r="AP354" s="15">
        <v>0</v>
      </c>
      <c r="AQ354" s="15">
        <v>0</v>
      </c>
      <c r="AR354" s="15">
        <v>0</v>
      </c>
      <c r="AS354" s="15">
        <v>0</v>
      </c>
      <c r="AT354" s="15">
        <v>0</v>
      </c>
      <c r="AU354" s="15">
        <v>0</v>
      </c>
      <c r="AV354" s="15">
        <v>0</v>
      </c>
      <c r="AW354" s="15">
        <v>0</v>
      </c>
      <c r="AX354" s="15">
        <v>0</v>
      </c>
      <c r="AY354" s="15">
        <v>0</v>
      </c>
    </row>
    <row r="355" spans="1:51">
      <c r="A355" s="1">
        <v>3785</v>
      </c>
      <c r="B355" s="1" t="s">
        <v>1764</v>
      </c>
      <c r="C355" s="1">
        <v>4</v>
      </c>
      <c r="D355" s="1" t="s">
        <v>1765</v>
      </c>
      <c r="E355" s="1" t="s">
        <v>958</v>
      </c>
      <c r="F355" s="1">
        <v>5</v>
      </c>
      <c r="G355" s="1" t="s">
        <v>272</v>
      </c>
      <c r="H355" s="1">
        <v>0</v>
      </c>
      <c r="I355" s="1" t="s">
        <v>959</v>
      </c>
      <c r="J355" s="15">
        <v>0</v>
      </c>
      <c r="K355" s="15">
        <v>0</v>
      </c>
      <c r="L355" s="15">
        <v>0</v>
      </c>
      <c r="M355" s="15">
        <v>0</v>
      </c>
      <c r="N355" s="15">
        <v>0</v>
      </c>
      <c r="O355" s="15">
        <v>0</v>
      </c>
      <c r="P355" s="15">
        <v>0</v>
      </c>
      <c r="Q355" s="15">
        <v>0</v>
      </c>
      <c r="R355" s="15">
        <v>0</v>
      </c>
      <c r="S355" s="15">
        <v>0</v>
      </c>
      <c r="T355" s="15">
        <v>0</v>
      </c>
      <c r="U355" s="15">
        <v>0</v>
      </c>
      <c r="V355" s="15">
        <v>0</v>
      </c>
      <c r="W355" s="15">
        <v>0</v>
      </c>
      <c r="X355" s="15">
        <v>0</v>
      </c>
      <c r="Y355" s="15">
        <v>0</v>
      </c>
      <c r="Z355" s="15">
        <v>0</v>
      </c>
      <c r="AA355" s="15">
        <v>0</v>
      </c>
      <c r="AB355" s="15">
        <v>0</v>
      </c>
      <c r="AC355" s="15">
        <v>0</v>
      </c>
      <c r="AD355" s="15">
        <v>0</v>
      </c>
      <c r="AE355" s="15">
        <v>0</v>
      </c>
      <c r="AF355" s="15">
        <v>0</v>
      </c>
      <c r="AG355" s="15">
        <v>0</v>
      </c>
      <c r="AH355" s="15">
        <v>0</v>
      </c>
      <c r="AI355" s="15">
        <v>0</v>
      </c>
      <c r="AJ355" s="15">
        <v>0</v>
      </c>
      <c r="AK355" s="15">
        <v>0</v>
      </c>
      <c r="AL355" s="15">
        <v>0</v>
      </c>
      <c r="AM355" s="15">
        <v>0</v>
      </c>
      <c r="AN355" s="15">
        <v>0</v>
      </c>
      <c r="AO355" s="15">
        <v>0</v>
      </c>
      <c r="AP355" s="15">
        <v>0</v>
      </c>
      <c r="AQ355" s="15">
        <v>0</v>
      </c>
      <c r="AR355" s="15">
        <v>0</v>
      </c>
      <c r="AS355" s="15">
        <v>0</v>
      </c>
      <c r="AT355" s="15">
        <v>0</v>
      </c>
      <c r="AU355" s="15">
        <v>0</v>
      </c>
      <c r="AV355" s="15">
        <v>0</v>
      </c>
      <c r="AW355" s="15">
        <v>0</v>
      </c>
      <c r="AX355" s="15">
        <v>0</v>
      </c>
      <c r="AY355" s="15">
        <v>0</v>
      </c>
    </row>
    <row r="356" spans="1:51">
      <c r="A356" s="1">
        <v>3796</v>
      </c>
      <c r="B356" s="1" t="s">
        <v>1764</v>
      </c>
      <c r="C356" s="1">
        <v>4</v>
      </c>
      <c r="D356" s="1" t="s">
        <v>1765</v>
      </c>
      <c r="E356" s="1" t="s">
        <v>960</v>
      </c>
      <c r="F356" s="1">
        <v>5</v>
      </c>
      <c r="G356" s="1" t="s">
        <v>272</v>
      </c>
      <c r="H356" s="1">
        <v>0</v>
      </c>
      <c r="I356" s="1" t="s">
        <v>961</v>
      </c>
      <c r="J356" s="15">
        <v>2</v>
      </c>
      <c r="K356" s="15">
        <v>14</v>
      </c>
      <c r="L356" s="15">
        <v>10</v>
      </c>
      <c r="M356" s="15">
        <v>4</v>
      </c>
      <c r="N356" s="15">
        <v>8</v>
      </c>
      <c r="O356" s="15">
        <v>4</v>
      </c>
      <c r="P356" s="15">
        <v>4</v>
      </c>
      <c r="Q356" s="15">
        <v>0</v>
      </c>
      <c r="R356" s="15">
        <v>0</v>
      </c>
      <c r="S356" s="15">
        <v>0</v>
      </c>
      <c r="T356" s="15">
        <v>0</v>
      </c>
      <c r="U356" s="15">
        <v>0</v>
      </c>
      <c r="V356" s="15">
        <v>0</v>
      </c>
      <c r="W356" s="15">
        <v>0</v>
      </c>
      <c r="X356" s="15">
        <v>2</v>
      </c>
      <c r="Y356" s="15">
        <v>14</v>
      </c>
      <c r="Z356" s="15">
        <v>10</v>
      </c>
      <c r="AA356" s="15">
        <v>4</v>
      </c>
      <c r="AB356" s="15">
        <v>8</v>
      </c>
      <c r="AC356" s="15">
        <v>4</v>
      </c>
      <c r="AD356" s="15">
        <v>4</v>
      </c>
      <c r="AE356" s="15">
        <v>2</v>
      </c>
      <c r="AF356" s="15">
        <v>14</v>
      </c>
      <c r="AG356" s="15">
        <v>10</v>
      </c>
      <c r="AH356" s="15">
        <v>4</v>
      </c>
      <c r="AI356" s="15">
        <v>8</v>
      </c>
      <c r="AJ356" s="15">
        <v>4</v>
      </c>
      <c r="AK356" s="15">
        <v>4</v>
      </c>
      <c r="AL356" s="15">
        <v>0</v>
      </c>
      <c r="AM356" s="15">
        <v>0</v>
      </c>
      <c r="AN356" s="15">
        <v>0</v>
      </c>
      <c r="AO356" s="15">
        <v>0</v>
      </c>
      <c r="AP356" s="15">
        <v>0</v>
      </c>
      <c r="AQ356" s="15">
        <v>0</v>
      </c>
      <c r="AR356" s="15">
        <v>0</v>
      </c>
      <c r="AS356" s="15">
        <v>0</v>
      </c>
      <c r="AT356" s="15">
        <v>0</v>
      </c>
      <c r="AU356" s="15">
        <v>0</v>
      </c>
      <c r="AV356" s="15">
        <v>0</v>
      </c>
      <c r="AW356" s="15">
        <v>0</v>
      </c>
      <c r="AX356" s="15">
        <v>0</v>
      </c>
      <c r="AY356" s="15">
        <v>0</v>
      </c>
    </row>
    <row r="357" spans="1:51">
      <c r="A357" s="1">
        <v>3807</v>
      </c>
      <c r="B357" s="1" t="s">
        <v>1764</v>
      </c>
      <c r="C357" s="1">
        <v>4</v>
      </c>
      <c r="D357" s="1" t="s">
        <v>1765</v>
      </c>
      <c r="E357" s="1" t="s">
        <v>962</v>
      </c>
      <c r="F357" s="1">
        <v>4</v>
      </c>
      <c r="G357" s="1" t="s">
        <v>272</v>
      </c>
      <c r="H357" s="1">
        <v>0</v>
      </c>
      <c r="I357" s="1" t="s">
        <v>963</v>
      </c>
      <c r="J357" s="15">
        <v>8</v>
      </c>
      <c r="K357" s="15">
        <v>72</v>
      </c>
      <c r="L357" s="15">
        <v>63</v>
      </c>
      <c r="M357" s="15">
        <v>9</v>
      </c>
      <c r="N357" s="15">
        <v>72</v>
      </c>
      <c r="O357" s="15">
        <v>63</v>
      </c>
      <c r="P357" s="15">
        <v>9</v>
      </c>
      <c r="Q357" s="15">
        <v>0</v>
      </c>
      <c r="R357" s="15">
        <v>0</v>
      </c>
      <c r="S357" s="15">
        <v>0</v>
      </c>
      <c r="T357" s="15">
        <v>0</v>
      </c>
      <c r="U357" s="15">
        <v>0</v>
      </c>
      <c r="V357" s="15">
        <v>0</v>
      </c>
      <c r="W357" s="15">
        <v>0</v>
      </c>
      <c r="X357" s="15">
        <v>8</v>
      </c>
      <c r="Y357" s="15">
        <v>72</v>
      </c>
      <c r="Z357" s="15">
        <v>63</v>
      </c>
      <c r="AA357" s="15">
        <v>9</v>
      </c>
      <c r="AB357" s="15">
        <v>72</v>
      </c>
      <c r="AC357" s="15">
        <v>63</v>
      </c>
      <c r="AD357" s="15">
        <v>9</v>
      </c>
      <c r="AE357" s="15">
        <v>6</v>
      </c>
      <c r="AF357" s="15">
        <v>68</v>
      </c>
      <c r="AG357" s="15">
        <v>63</v>
      </c>
      <c r="AH357" s="15">
        <v>5</v>
      </c>
      <c r="AI357" s="15">
        <v>68</v>
      </c>
      <c r="AJ357" s="15">
        <v>63</v>
      </c>
      <c r="AK357" s="15">
        <v>5</v>
      </c>
      <c r="AL357" s="15">
        <v>2</v>
      </c>
      <c r="AM357" s="15">
        <v>4</v>
      </c>
      <c r="AN357" s="15">
        <v>0</v>
      </c>
      <c r="AO357" s="15">
        <v>4</v>
      </c>
      <c r="AP357" s="15">
        <v>4</v>
      </c>
      <c r="AQ357" s="15">
        <v>0</v>
      </c>
      <c r="AR357" s="15">
        <v>4</v>
      </c>
      <c r="AS357" s="15">
        <v>0</v>
      </c>
      <c r="AT357" s="15">
        <v>0</v>
      </c>
      <c r="AU357" s="15">
        <v>0</v>
      </c>
      <c r="AV357" s="15">
        <v>0</v>
      </c>
      <c r="AW357" s="15">
        <v>0</v>
      </c>
      <c r="AX357" s="15">
        <v>0</v>
      </c>
      <c r="AY357" s="15">
        <v>0</v>
      </c>
    </row>
    <row r="358" spans="1:51">
      <c r="A358" s="1">
        <v>3818</v>
      </c>
      <c r="B358" s="1" t="s">
        <v>1764</v>
      </c>
      <c r="C358" s="1">
        <v>4</v>
      </c>
      <c r="D358" s="1" t="s">
        <v>1765</v>
      </c>
      <c r="E358" s="1" t="s">
        <v>964</v>
      </c>
      <c r="F358" s="1">
        <v>5</v>
      </c>
      <c r="G358" s="1" t="s">
        <v>272</v>
      </c>
      <c r="H358" s="1">
        <v>0</v>
      </c>
      <c r="I358" s="1" t="s">
        <v>965</v>
      </c>
      <c r="J358" s="15">
        <v>0</v>
      </c>
      <c r="K358" s="15">
        <v>0</v>
      </c>
      <c r="L358" s="15">
        <v>0</v>
      </c>
      <c r="M358" s="15">
        <v>0</v>
      </c>
      <c r="N358" s="15">
        <v>0</v>
      </c>
      <c r="O358" s="15">
        <v>0</v>
      </c>
      <c r="P358" s="15">
        <v>0</v>
      </c>
      <c r="Q358" s="15">
        <v>0</v>
      </c>
      <c r="R358" s="15">
        <v>0</v>
      </c>
      <c r="S358" s="15">
        <v>0</v>
      </c>
      <c r="T358" s="15">
        <v>0</v>
      </c>
      <c r="U358" s="15">
        <v>0</v>
      </c>
      <c r="V358" s="15">
        <v>0</v>
      </c>
      <c r="W358" s="15">
        <v>0</v>
      </c>
      <c r="X358" s="15">
        <v>0</v>
      </c>
      <c r="Y358" s="15">
        <v>0</v>
      </c>
      <c r="Z358" s="15">
        <v>0</v>
      </c>
      <c r="AA358" s="15">
        <v>0</v>
      </c>
      <c r="AB358" s="15">
        <v>0</v>
      </c>
      <c r="AC358" s="15">
        <v>0</v>
      </c>
      <c r="AD358" s="15">
        <v>0</v>
      </c>
      <c r="AE358" s="15">
        <v>0</v>
      </c>
      <c r="AF358" s="15">
        <v>0</v>
      </c>
      <c r="AG358" s="15">
        <v>0</v>
      </c>
      <c r="AH358" s="15">
        <v>0</v>
      </c>
      <c r="AI358" s="15">
        <v>0</v>
      </c>
      <c r="AJ358" s="15">
        <v>0</v>
      </c>
      <c r="AK358" s="15">
        <v>0</v>
      </c>
      <c r="AL358" s="15">
        <v>0</v>
      </c>
      <c r="AM358" s="15">
        <v>0</v>
      </c>
      <c r="AN358" s="15">
        <v>0</v>
      </c>
      <c r="AO358" s="15">
        <v>0</v>
      </c>
      <c r="AP358" s="15">
        <v>0</v>
      </c>
      <c r="AQ358" s="15">
        <v>0</v>
      </c>
      <c r="AR358" s="15">
        <v>0</v>
      </c>
      <c r="AS358" s="15">
        <v>0</v>
      </c>
      <c r="AT358" s="15">
        <v>0</v>
      </c>
      <c r="AU358" s="15">
        <v>0</v>
      </c>
      <c r="AV358" s="15">
        <v>0</v>
      </c>
      <c r="AW358" s="15">
        <v>0</v>
      </c>
      <c r="AX358" s="15">
        <v>0</v>
      </c>
      <c r="AY358" s="15">
        <v>0</v>
      </c>
    </row>
    <row r="359" spans="1:51">
      <c r="A359" s="1">
        <v>3829</v>
      </c>
      <c r="B359" s="1" t="s">
        <v>1764</v>
      </c>
      <c r="C359" s="1">
        <v>4</v>
      </c>
      <c r="D359" s="1" t="s">
        <v>1765</v>
      </c>
      <c r="E359" s="1" t="s">
        <v>966</v>
      </c>
      <c r="F359" s="1">
        <v>5</v>
      </c>
      <c r="G359" s="1" t="s">
        <v>272</v>
      </c>
      <c r="H359" s="1">
        <v>0</v>
      </c>
      <c r="I359" s="1" t="s">
        <v>967</v>
      </c>
      <c r="J359" s="15">
        <v>0</v>
      </c>
      <c r="K359" s="15">
        <v>0</v>
      </c>
      <c r="L359" s="15">
        <v>0</v>
      </c>
      <c r="M359" s="15">
        <v>0</v>
      </c>
      <c r="N359" s="15">
        <v>0</v>
      </c>
      <c r="O359" s="15">
        <v>0</v>
      </c>
      <c r="P359" s="15">
        <v>0</v>
      </c>
      <c r="Q359" s="15">
        <v>0</v>
      </c>
      <c r="R359" s="15">
        <v>0</v>
      </c>
      <c r="S359" s="15">
        <v>0</v>
      </c>
      <c r="T359" s="15">
        <v>0</v>
      </c>
      <c r="U359" s="15">
        <v>0</v>
      </c>
      <c r="V359" s="15">
        <v>0</v>
      </c>
      <c r="W359" s="15">
        <v>0</v>
      </c>
      <c r="X359" s="15">
        <v>0</v>
      </c>
      <c r="Y359" s="15">
        <v>0</v>
      </c>
      <c r="Z359" s="15">
        <v>0</v>
      </c>
      <c r="AA359" s="15">
        <v>0</v>
      </c>
      <c r="AB359" s="15">
        <v>0</v>
      </c>
      <c r="AC359" s="15">
        <v>0</v>
      </c>
      <c r="AD359" s="15">
        <v>0</v>
      </c>
      <c r="AE359" s="15">
        <v>0</v>
      </c>
      <c r="AF359" s="15">
        <v>0</v>
      </c>
      <c r="AG359" s="15">
        <v>0</v>
      </c>
      <c r="AH359" s="15">
        <v>0</v>
      </c>
      <c r="AI359" s="15">
        <v>0</v>
      </c>
      <c r="AJ359" s="15">
        <v>0</v>
      </c>
      <c r="AK359" s="15">
        <v>0</v>
      </c>
      <c r="AL359" s="15">
        <v>0</v>
      </c>
      <c r="AM359" s="15">
        <v>0</v>
      </c>
      <c r="AN359" s="15">
        <v>0</v>
      </c>
      <c r="AO359" s="15">
        <v>0</v>
      </c>
      <c r="AP359" s="15">
        <v>0</v>
      </c>
      <c r="AQ359" s="15">
        <v>0</v>
      </c>
      <c r="AR359" s="15">
        <v>0</v>
      </c>
      <c r="AS359" s="15">
        <v>0</v>
      </c>
      <c r="AT359" s="15">
        <v>0</v>
      </c>
      <c r="AU359" s="15">
        <v>0</v>
      </c>
      <c r="AV359" s="15">
        <v>0</v>
      </c>
      <c r="AW359" s="15">
        <v>0</v>
      </c>
      <c r="AX359" s="15">
        <v>0</v>
      </c>
      <c r="AY359" s="15">
        <v>0</v>
      </c>
    </row>
    <row r="360" spans="1:51">
      <c r="A360" s="1">
        <v>3840</v>
      </c>
      <c r="B360" s="1" t="s">
        <v>1764</v>
      </c>
      <c r="C360" s="1">
        <v>4</v>
      </c>
      <c r="D360" s="1" t="s">
        <v>1765</v>
      </c>
      <c r="E360" s="1" t="s">
        <v>968</v>
      </c>
      <c r="F360" s="1">
        <v>5</v>
      </c>
      <c r="G360" s="1" t="s">
        <v>272</v>
      </c>
      <c r="H360" s="1">
        <v>0</v>
      </c>
      <c r="I360" s="1" t="s">
        <v>969</v>
      </c>
      <c r="J360" s="15">
        <v>0</v>
      </c>
      <c r="K360" s="15">
        <v>0</v>
      </c>
      <c r="L360" s="15">
        <v>0</v>
      </c>
      <c r="M360" s="15">
        <v>0</v>
      </c>
      <c r="N360" s="15">
        <v>0</v>
      </c>
      <c r="O360" s="15">
        <v>0</v>
      </c>
      <c r="P360" s="15">
        <v>0</v>
      </c>
      <c r="Q360" s="15">
        <v>0</v>
      </c>
      <c r="R360" s="15">
        <v>0</v>
      </c>
      <c r="S360" s="15">
        <v>0</v>
      </c>
      <c r="T360" s="15">
        <v>0</v>
      </c>
      <c r="U360" s="15">
        <v>0</v>
      </c>
      <c r="V360" s="15">
        <v>0</v>
      </c>
      <c r="W360" s="15">
        <v>0</v>
      </c>
      <c r="X360" s="15">
        <v>0</v>
      </c>
      <c r="Y360" s="15">
        <v>0</v>
      </c>
      <c r="Z360" s="15">
        <v>0</v>
      </c>
      <c r="AA360" s="15">
        <v>0</v>
      </c>
      <c r="AB360" s="15">
        <v>0</v>
      </c>
      <c r="AC360" s="15">
        <v>0</v>
      </c>
      <c r="AD360" s="15">
        <v>0</v>
      </c>
      <c r="AE360" s="15">
        <v>0</v>
      </c>
      <c r="AF360" s="15">
        <v>0</v>
      </c>
      <c r="AG360" s="15">
        <v>0</v>
      </c>
      <c r="AH360" s="15">
        <v>0</v>
      </c>
      <c r="AI360" s="15">
        <v>0</v>
      </c>
      <c r="AJ360" s="15">
        <v>0</v>
      </c>
      <c r="AK360" s="15">
        <v>0</v>
      </c>
      <c r="AL360" s="15">
        <v>0</v>
      </c>
      <c r="AM360" s="15">
        <v>0</v>
      </c>
      <c r="AN360" s="15">
        <v>0</v>
      </c>
      <c r="AO360" s="15">
        <v>0</v>
      </c>
      <c r="AP360" s="15">
        <v>0</v>
      </c>
      <c r="AQ360" s="15">
        <v>0</v>
      </c>
      <c r="AR360" s="15">
        <v>0</v>
      </c>
      <c r="AS360" s="15">
        <v>0</v>
      </c>
      <c r="AT360" s="15">
        <v>0</v>
      </c>
      <c r="AU360" s="15">
        <v>0</v>
      </c>
      <c r="AV360" s="15">
        <v>0</v>
      </c>
      <c r="AW360" s="15">
        <v>0</v>
      </c>
      <c r="AX360" s="15">
        <v>0</v>
      </c>
      <c r="AY360" s="15">
        <v>0</v>
      </c>
    </row>
    <row r="361" spans="1:51">
      <c r="A361" s="1">
        <v>3851</v>
      </c>
      <c r="B361" s="1" t="s">
        <v>1764</v>
      </c>
      <c r="C361" s="1">
        <v>4</v>
      </c>
      <c r="D361" s="1" t="s">
        <v>1765</v>
      </c>
      <c r="E361" s="1" t="s">
        <v>970</v>
      </c>
      <c r="F361" s="1">
        <v>5</v>
      </c>
      <c r="G361" s="1" t="s">
        <v>272</v>
      </c>
      <c r="H361" s="1">
        <v>0</v>
      </c>
      <c r="I361" s="1" t="s">
        <v>971</v>
      </c>
      <c r="J361" s="15">
        <v>0</v>
      </c>
      <c r="K361" s="15">
        <v>0</v>
      </c>
      <c r="L361" s="15">
        <v>0</v>
      </c>
      <c r="M361" s="15">
        <v>0</v>
      </c>
      <c r="N361" s="15">
        <v>0</v>
      </c>
      <c r="O361" s="15">
        <v>0</v>
      </c>
      <c r="P361" s="15">
        <v>0</v>
      </c>
      <c r="Q361" s="15">
        <v>0</v>
      </c>
      <c r="R361" s="15">
        <v>0</v>
      </c>
      <c r="S361" s="15">
        <v>0</v>
      </c>
      <c r="T361" s="15">
        <v>0</v>
      </c>
      <c r="U361" s="15">
        <v>0</v>
      </c>
      <c r="V361" s="15">
        <v>0</v>
      </c>
      <c r="W361" s="15">
        <v>0</v>
      </c>
      <c r="X361" s="15">
        <v>0</v>
      </c>
      <c r="Y361" s="15">
        <v>0</v>
      </c>
      <c r="Z361" s="15">
        <v>0</v>
      </c>
      <c r="AA361" s="15">
        <v>0</v>
      </c>
      <c r="AB361" s="15">
        <v>0</v>
      </c>
      <c r="AC361" s="15">
        <v>0</v>
      </c>
      <c r="AD361" s="15">
        <v>0</v>
      </c>
      <c r="AE361" s="15">
        <v>0</v>
      </c>
      <c r="AF361" s="15">
        <v>0</v>
      </c>
      <c r="AG361" s="15">
        <v>0</v>
      </c>
      <c r="AH361" s="15">
        <v>0</v>
      </c>
      <c r="AI361" s="15">
        <v>0</v>
      </c>
      <c r="AJ361" s="15">
        <v>0</v>
      </c>
      <c r="AK361" s="15">
        <v>0</v>
      </c>
      <c r="AL361" s="15">
        <v>0</v>
      </c>
      <c r="AM361" s="15">
        <v>0</v>
      </c>
      <c r="AN361" s="15">
        <v>0</v>
      </c>
      <c r="AO361" s="15">
        <v>0</v>
      </c>
      <c r="AP361" s="15">
        <v>0</v>
      </c>
      <c r="AQ361" s="15">
        <v>0</v>
      </c>
      <c r="AR361" s="15">
        <v>0</v>
      </c>
      <c r="AS361" s="15">
        <v>0</v>
      </c>
      <c r="AT361" s="15">
        <v>0</v>
      </c>
      <c r="AU361" s="15">
        <v>0</v>
      </c>
      <c r="AV361" s="15">
        <v>0</v>
      </c>
      <c r="AW361" s="15">
        <v>0</v>
      </c>
      <c r="AX361" s="15">
        <v>0</v>
      </c>
      <c r="AY361" s="15">
        <v>0</v>
      </c>
    </row>
    <row r="362" spans="1:51">
      <c r="A362" s="1">
        <v>3862</v>
      </c>
      <c r="B362" s="1" t="s">
        <v>1764</v>
      </c>
      <c r="C362" s="1">
        <v>4</v>
      </c>
      <c r="D362" s="1" t="s">
        <v>1765</v>
      </c>
      <c r="E362" s="1" t="s">
        <v>972</v>
      </c>
      <c r="F362" s="1">
        <v>5</v>
      </c>
      <c r="G362" s="1" t="s">
        <v>272</v>
      </c>
      <c r="H362" s="1">
        <v>0</v>
      </c>
      <c r="I362" s="1" t="s">
        <v>973</v>
      </c>
      <c r="J362" s="15">
        <v>0</v>
      </c>
      <c r="K362" s="15">
        <v>0</v>
      </c>
      <c r="L362" s="15">
        <v>0</v>
      </c>
      <c r="M362" s="15">
        <v>0</v>
      </c>
      <c r="N362" s="15">
        <v>0</v>
      </c>
      <c r="O362" s="15">
        <v>0</v>
      </c>
      <c r="P362" s="15">
        <v>0</v>
      </c>
      <c r="Q362" s="15">
        <v>0</v>
      </c>
      <c r="R362" s="15">
        <v>0</v>
      </c>
      <c r="S362" s="15">
        <v>0</v>
      </c>
      <c r="T362" s="15">
        <v>0</v>
      </c>
      <c r="U362" s="15">
        <v>0</v>
      </c>
      <c r="V362" s="15">
        <v>0</v>
      </c>
      <c r="W362" s="15">
        <v>0</v>
      </c>
      <c r="X362" s="15">
        <v>0</v>
      </c>
      <c r="Y362" s="15">
        <v>0</v>
      </c>
      <c r="Z362" s="15">
        <v>0</v>
      </c>
      <c r="AA362" s="15">
        <v>0</v>
      </c>
      <c r="AB362" s="15">
        <v>0</v>
      </c>
      <c r="AC362" s="15">
        <v>0</v>
      </c>
      <c r="AD362" s="15">
        <v>0</v>
      </c>
      <c r="AE362" s="15">
        <v>0</v>
      </c>
      <c r="AF362" s="15">
        <v>0</v>
      </c>
      <c r="AG362" s="15">
        <v>0</v>
      </c>
      <c r="AH362" s="15">
        <v>0</v>
      </c>
      <c r="AI362" s="15">
        <v>0</v>
      </c>
      <c r="AJ362" s="15">
        <v>0</v>
      </c>
      <c r="AK362" s="15">
        <v>0</v>
      </c>
      <c r="AL362" s="15">
        <v>0</v>
      </c>
      <c r="AM362" s="15">
        <v>0</v>
      </c>
      <c r="AN362" s="15">
        <v>0</v>
      </c>
      <c r="AO362" s="15">
        <v>0</v>
      </c>
      <c r="AP362" s="15">
        <v>0</v>
      </c>
      <c r="AQ362" s="15">
        <v>0</v>
      </c>
      <c r="AR362" s="15">
        <v>0</v>
      </c>
      <c r="AS362" s="15">
        <v>0</v>
      </c>
      <c r="AT362" s="15">
        <v>0</v>
      </c>
      <c r="AU362" s="15">
        <v>0</v>
      </c>
      <c r="AV362" s="15">
        <v>0</v>
      </c>
      <c r="AW362" s="15">
        <v>0</v>
      </c>
      <c r="AX362" s="15">
        <v>0</v>
      </c>
      <c r="AY362" s="15">
        <v>0</v>
      </c>
    </row>
    <row r="363" spans="1:51">
      <c r="A363" s="1">
        <v>3873</v>
      </c>
      <c r="B363" s="1" t="s">
        <v>1764</v>
      </c>
      <c r="C363" s="1">
        <v>4</v>
      </c>
      <c r="D363" s="1" t="s">
        <v>1765</v>
      </c>
      <c r="E363" s="1" t="s">
        <v>974</v>
      </c>
      <c r="F363" s="1">
        <v>5</v>
      </c>
      <c r="G363" s="1" t="s">
        <v>272</v>
      </c>
      <c r="H363" s="1">
        <v>0</v>
      </c>
      <c r="I363" s="1" t="s">
        <v>975</v>
      </c>
      <c r="J363" s="15">
        <v>0</v>
      </c>
      <c r="K363" s="15">
        <v>0</v>
      </c>
      <c r="L363" s="15">
        <v>0</v>
      </c>
      <c r="M363" s="15">
        <v>0</v>
      </c>
      <c r="N363" s="15">
        <v>0</v>
      </c>
      <c r="O363" s="15">
        <v>0</v>
      </c>
      <c r="P363" s="15">
        <v>0</v>
      </c>
      <c r="Q363" s="15">
        <v>0</v>
      </c>
      <c r="R363" s="15">
        <v>0</v>
      </c>
      <c r="S363" s="15">
        <v>0</v>
      </c>
      <c r="T363" s="15">
        <v>0</v>
      </c>
      <c r="U363" s="15">
        <v>0</v>
      </c>
      <c r="V363" s="15">
        <v>0</v>
      </c>
      <c r="W363" s="15">
        <v>0</v>
      </c>
      <c r="X363" s="15">
        <v>0</v>
      </c>
      <c r="Y363" s="15">
        <v>0</v>
      </c>
      <c r="Z363" s="15">
        <v>0</v>
      </c>
      <c r="AA363" s="15">
        <v>0</v>
      </c>
      <c r="AB363" s="15">
        <v>0</v>
      </c>
      <c r="AC363" s="15">
        <v>0</v>
      </c>
      <c r="AD363" s="15">
        <v>0</v>
      </c>
      <c r="AE363" s="15">
        <v>0</v>
      </c>
      <c r="AF363" s="15">
        <v>0</v>
      </c>
      <c r="AG363" s="15">
        <v>0</v>
      </c>
      <c r="AH363" s="15">
        <v>0</v>
      </c>
      <c r="AI363" s="15">
        <v>0</v>
      </c>
      <c r="AJ363" s="15">
        <v>0</v>
      </c>
      <c r="AK363" s="15">
        <v>0</v>
      </c>
      <c r="AL363" s="15">
        <v>0</v>
      </c>
      <c r="AM363" s="15">
        <v>0</v>
      </c>
      <c r="AN363" s="15">
        <v>0</v>
      </c>
      <c r="AO363" s="15">
        <v>0</v>
      </c>
      <c r="AP363" s="15">
        <v>0</v>
      </c>
      <c r="AQ363" s="15">
        <v>0</v>
      </c>
      <c r="AR363" s="15">
        <v>0</v>
      </c>
      <c r="AS363" s="15">
        <v>0</v>
      </c>
      <c r="AT363" s="15">
        <v>0</v>
      </c>
      <c r="AU363" s="15">
        <v>0</v>
      </c>
      <c r="AV363" s="15">
        <v>0</v>
      </c>
      <c r="AW363" s="15">
        <v>0</v>
      </c>
      <c r="AX363" s="15">
        <v>0</v>
      </c>
      <c r="AY363" s="15">
        <v>0</v>
      </c>
    </row>
    <row r="364" spans="1:51">
      <c r="A364" s="1">
        <v>3884</v>
      </c>
      <c r="B364" s="1" t="s">
        <v>1764</v>
      </c>
      <c r="C364" s="1">
        <v>4</v>
      </c>
      <c r="D364" s="1" t="s">
        <v>1765</v>
      </c>
      <c r="E364" s="1" t="s">
        <v>976</v>
      </c>
      <c r="F364" s="1">
        <v>5</v>
      </c>
      <c r="G364" s="1" t="s">
        <v>272</v>
      </c>
      <c r="H364" s="1">
        <v>0</v>
      </c>
      <c r="I364" s="1" t="s">
        <v>977</v>
      </c>
      <c r="J364" s="15">
        <v>8</v>
      </c>
      <c r="K364" s="15">
        <v>72</v>
      </c>
      <c r="L364" s="15">
        <v>63</v>
      </c>
      <c r="M364" s="15">
        <v>9</v>
      </c>
      <c r="N364" s="15">
        <v>72</v>
      </c>
      <c r="O364" s="15">
        <v>63</v>
      </c>
      <c r="P364" s="15">
        <v>9</v>
      </c>
      <c r="Q364" s="15">
        <v>0</v>
      </c>
      <c r="R364" s="15">
        <v>0</v>
      </c>
      <c r="S364" s="15">
        <v>0</v>
      </c>
      <c r="T364" s="15">
        <v>0</v>
      </c>
      <c r="U364" s="15">
        <v>0</v>
      </c>
      <c r="V364" s="15">
        <v>0</v>
      </c>
      <c r="W364" s="15">
        <v>0</v>
      </c>
      <c r="X364" s="15">
        <v>8</v>
      </c>
      <c r="Y364" s="15">
        <v>72</v>
      </c>
      <c r="Z364" s="15">
        <v>63</v>
      </c>
      <c r="AA364" s="15">
        <v>9</v>
      </c>
      <c r="AB364" s="15">
        <v>72</v>
      </c>
      <c r="AC364" s="15">
        <v>63</v>
      </c>
      <c r="AD364" s="15">
        <v>9</v>
      </c>
      <c r="AE364" s="15">
        <v>6</v>
      </c>
      <c r="AF364" s="15">
        <v>68</v>
      </c>
      <c r="AG364" s="15">
        <v>63</v>
      </c>
      <c r="AH364" s="15">
        <v>5</v>
      </c>
      <c r="AI364" s="15">
        <v>68</v>
      </c>
      <c r="AJ364" s="15">
        <v>63</v>
      </c>
      <c r="AK364" s="15">
        <v>5</v>
      </c>
      <c r="AL364" s="15">
        <v>2</v>
      </c>
      <c r="AM364" s="15">
        <v>4</v>
      </c>
      <c r="AN364" s="15">
        <v>0</v>
      </c>
      <c r="AO364" s="15">
        <v>4</v>
      </c>
      <c r="AP364" s="15">
        <v>4</v>
      </c>
      <c r="AQ364" s="15">
        <v>0</v>
      </c>
      <c r="AR364" s="15">
        <v>4</v>
      </c>
      <c r="AS364" s="15">
        <v>0</v>
      </c>
      <c r="AT364" s="15">
        <v>0</v>
      </c>
      <c r="AU364" s="15">
        <v>0</v>
      </c>
      <c r="AV364" s="15">
        <v>0</v>
      </c>
      <c r="AW364" s="15">
        <v>0</v>
      </c>
      <c r="AX364" s="15">
        <v>0</v>
      </c>
      <c r="AY364" s="15">
        <v>0</v>
      </c>
    </row>
    <row r="365" spans="1:51">
      <c r="A365" s="1">
        <v>3895</v>
      </c>
      <c r="B365" s="1" t="s">
        <v>1764</v>
      </c>
      <c r="C365" s="1">
        <v>4</v>
      </c>
      <c r="D365" s="1" t="s">
        <v>1765</v>
      </c>
      <c r="E365" s="1" t="s">
        <v>978</v>
      </c>
      <c r="F365" s="1">
        <v>4</v>
      </c>
      <c r="G365" s="1" t="s">
        <v>272</v>
      </c>
      <c r="H365" s="1">
        <v>0</v>
      </c>
      <c r="I365" s="1" t="s">
        <v>979</v>
      </c>
      <c r="J365" s="15">
        <v>0</v>
      </c>
      <c r="K365" s="15">
        <v>0</v>
      </c>
      <c r="L365" s="15">
        <v>0</v>
      </c>
      <c r="M365" s="15">
        <v>0</v>
      </c>
      <c r="N365" s="15">
        <v>0</v>
      </c>
      <c r="O365" s="15">
        <v>0</v>
      </c>
      <c r="P365" s="15">
        <v>0</v>
      </c>
      <c r="Q365" s="15">
        <v>0</v>
      </c>
      <c r="R365" s="15">
        <v>0</v>
      </c>
      <c r="S365" s="15">
        <v>0</v>
      </c>
      <c r="T365" s="15">
        <v>0</v>
      </c>
      <c r="U365" s="15">
        <v>0</v>
      </c>
      <c r="V365" s="15">
        <v>0</v>
      </c>
      <c r="W365" s="15">
        <v>0</v>
      </c>
      <c r="X365" s="15">
        <v>0</v>
      </c>
      <c r="Y365" s="15">
        <v>0</v>
      </c>
      <c r="Z365" s="15">
        <v>0</v>
      </c>
      <c r="AA365" s="15">
        <v>0</v>
      </c>
      <c r="AB365" s="15">
        <v>0</v>
      </c>
      <c r="AC365" s="15">
        <v>0</v>
      </c>
      <c r="AD365" s="15">
        <v>0</v>
      </c>
      <c r="AE365" s="15">
        <v>0</v>
      </c>
      <c r="AF365" s="15">
        <v>0</v>
      </c>
      <c r="AG365" s="15">
        <v>0</v>
      </c>
      <c r="AH365" s="15">
        <v>0</v>
      </c>
      <c r="AI365" s="15">
        <v>0</v>
      </c>
      <c r="AJ365" s="15">
        <v>0</v>
      </c>
      <c r="AK365" s="15">
        <v>0</v>
      </c>
      <c r="AL365" s="15">
        <v>0</v>
      </c>
      <c r="AM365" s="15">
        <v>0</v>
      </c>
      <c r="AN365" s="15">
        <v>0</v>
      </c>
      <c r="AO365" s="15">
        <v>0</v>
      </c>
      <c r="AP365" s="15">
        <v>0</v>
      </c>
      <c r="AQ365" s="15">
        <v>0</v>
      </c>
      <c r="AR365" s="15">
        <v>0</v>
      </c>
      <c r="AS365" s="15">
        <v>0</v>
      </c>
      <c r="AT365" s="15">
        <v>0</v>
      </c>
      <c r="AU365" s="15">
        <v>0</v>
      </c>
      <c r="AV365" s="15">
        <v>0</v>
      </c>
      <c r="AW365" s="15">
        <v>0</v>
      </c>
      <c r="AX365" s="15">
        <v>0</v>
      </c>
      <c r="AY365" s="15">
        <v>0</v>
      </c>
    </row>
    <row r="366" spans="1:51">
      <c r="A366" s="1">
        <v>3906</v>
      </c>
      <c r="B366" s="1" t="s">
        <v>1764</v>
      </c>
      <c r="C366" s="1">
        <v>4</v>
      </c>
      <c r="D366" s="1" t="s">
        <v>1765</v>
      </c>
      <c r="E366" s="1" t="s">
        <v>980</v>
      </c>
      <c r="F366" s="1">
        <v>5</v>
      </c>
      <c r="G366" s="1" t="s">
        <v>272</v>
      </c>
      <c r="H366" s="1">
        <v>0</v>
      </c>
      <c r="I366" s="1" t="s">
        <v>981</v>
      </c>
      <c r="J366" s="15">
        <v>0</v>
      </c>
      <c r="K366" s="15">
        <v>0</v>
      </c>
      <c r="L366" s="15">
        <v>0</v>
      </c>
      <c r="M366" s="15">
        <v>0</v>
      </c>
      <c r="N366" s="15">
        <v>0</v>
      </c>
      <c r="O366" s="15">
        <v>0</v>
      </c>
      <c r="P366" s="15">
        <v>0</v>
      </c>
      <c r="Q366" s="15">
        <v>0</v>
      </c>
      <c r="R366" s="15">
        <v>0</v>
      </c>
      <c r="S366" s="15">
        <v>0</v>
      </c>
      <c r="T366" s="15">
        <v>0</v>
      </c>
      <c r="U366" s="15">
        <v>0</v>
      </c>
      <c r="V366" s="15">
        <v>0</v>
      </c>
      <c r="W366" s="15">
        <v>0</v>
      </c>
      <c r="X366" s="15">
        <v>0</v>
      </c>
      <c r="Y366" s="15">
        <v>0</v>
      </c>
      <c r="Z366" s="15">
        <v>0</v>
      </c>
      <c r="AA366" s="15">
        <v>0</v>
      </c>
      <c r="AB366" s="15">
        <v>0</v>
      </c>
      <c r="AC366" s="15">
        <v>0</v>
      </c>
      <c r="AD366" s="15">
        <v>0</v>
      </c>
      <c r="AE366" s="15">
        <v>0</v>
      </c>
      <c r="AF366" s="15">
        <v>0</v>
      </c>
      <c r="AG366" s="15">
        <v>0</v>
      </c>
      <c r="AH366" s="15">
        <v>0</v>
      </c>
      <c r="AI366" s="15">
        <v>0</v>
      </c>
      <c r="AJ366" s="15">
        <v>0</v>
      </c>
      <c r="AK366" s="15">
        <v>0</v>
      </c>
      <c r="AL366" s="15">
        <v>0</v>
      </c>
      <c r="AM366" s="15">
        <v>0</v>
      </c>
      <c r="AN366" s="15">
        <v>0</v>
      </c>
      <c r="AO366" s="15">
        <v>0</v>
      </c>
      <c r="AP366" s="15">
        <v>0</v>
      </c>
      <c r="AQ366" s="15">
        <v>0</v>
      </c>
      <c r="AR366" s="15">
        <v>0</v>
      </c>
      <c r="AS366" s="15">
        <v>0</v>
      </c>
      <c r="AT366" s="15">
        <v>0</v>
      </c>
      <c r="AU366" s="15">
        <v>0</v>
      </c>
      <c r="AV366" s="15">
        <v>0</v>
      </c>
      <c r="AW366" s="15">
        <v>0</v>
      </c>
      <c r="AX366" s="15">
        <v>0</v>
      </c>
      <c r="AY366" s="15">
        <v>0</v>
      </c>
    </row>
    <row r="367" spans="1:51">
      <c r="A367" s="1">
        <v>3917</v>
      </c>
      <c r="B367" s="1" t="s">
        <v>1764</v>
      </c>
      <c r="C367" s="1">
        <v>4</v>
      </c>
      <c r="D367" s="1" t="s">
        <v>1765</v>
      </c>
      <c r="E367" s="1" t="s">
        <v>982</v>
      </c>
      <c r="F367" s="1">
        <v>5</v>
      </c>
      <c r="G367" s="1" t="s">
        <v>272</v>
      </c>
      <c r="H367" s="1">
        <v>0</v>
      </c>
      <c r="I367" s="1" t="s">
        <v>983</v>
      </c>
      <c r="J367" s="15">
        <v>0</v>
      </c>
      <c r="K367" s="15">
        <v>0</v>
      </c>
      <c r="L367" s="15">
        <v>0</v>
      </c>
      <c r="M367" s="15">
        <v>0</v>
      </c>
      <c r="N367" s="15">
        <v>0</v>
      </c>
      <c r="O367" s="15">
        <v>0</v>
      </c>
      <c r="P367" s="15">
        <v>0</v>
      </c>
      <c r="Q367" s="15">
        <v>0</v>
      </c>
      <c r="R367" s="15">
        <v>0</v>
      </c>
      <c r="S367" s="15">
        <v>0</v>
      </c>
      <c r="T367" s="15">
        <v>0</v>
      </c>
      <c r="U367" s="15">
        <v>0</v>
      </c>
      <c r="V367" s="15">
        <v>0</v>
      </c>
      <c r="W367" s="15">
        <v>0</v>
      </c>
      <c r="X367" s="15">
        <v>0</v>
      </c>
      <c r="Y367" s="15">
        <v>0</v>
      </c>
      <c r="Z367" s="15">
        <v>0</v>
      </c>
      <c r="AA367" s="15">
        <v>0</v>
      </c>
      <c r="AB367" s="15">
        <v>0</v>
      </c>
      <c r="AC367" s="15">
        <v>0</v>
      </c>
      <c r="AD367" s="15">
        <v>0</v>
      </c>
      <c r="AE367" s="15">
        <v>0</v>
      </c>
      <c r="AF367" s="15">
        <v>0</v>
      </c>
      <c r="AG367" s="15">
        <v>0</v>
      </c>
      <c r="AH367" s="15">
        <v>0</v>
      </c>
      <c r="AI367" s="15">
        <v>0</v>
      </c>
      <c r="AJ367" s="15">
        <v>0</v>
      </c>
      <c r="AK367" s="15">
        <v>0</v>
      </c>
      <c r="AL367" s="15">
        <v>0</v>
      </c>
      <c r="AM367" s="15">
        <v>0</v>
      </c>
      <c r="AN367" s="15">
        <v>0</v>
      </c>
      <c r="AO367" s="15">
        <v>0</v>
      </c>
      <c r="AP367" s="15">
        <v>0</v>
      </c>
      <c r="AQ367" s="15">
        <v>0</v>
      </c>
      <c r="AR367" s="15">
        <v>0</v>
      </c>
      <c r="AS367" s="15">
        <v>0</v>
      </c>
      <c r="AT367" s="15">
        <v>0</v>
      </c>
      <c r="AU367" s="15">
        <v>0</v>
      </c>
      <c r="AV367" s="15">
        <v>0</v>
      </c>
      <c r="AW367" s="15">
        <v>0</v>
      </c>
      <c r="AX367" s="15">
        <v>0</v>
      </c>
      <c r="AY367" s="15">
        <v>0</v>
      </c>
    </row>
    <row r="368" spans="1:51">
      <c r="A368" s="1">
        <v>3928</v>
      </c>
      <c r="B368" s="1" t="s">
        <v>1764</v>
      </c>
      <c r="C368" s="1">
        <v>4</v>
      </c>
      <c r="D368" s="1" t="s">
        <v>1765</v>
      </c>
      <c r="E368" s="1" t="s">
        <v>984</v>
      </c>
      <c r="F368" s="1">
        <v>2</v>
      </c>
      <c r="G368" s="1" t="s">
        <v>272</v>
      </c>
      <c r="H368" s="1">
        <v>0</v>
      </c>
      <c r="I368" s="1" t="s">
        <v>985</v>
      </c>
      <c r="J368" s="15">
        <v>668</v>
      </c>
      <c r="K368" s="15">
        <v>3657</v>
      </c>
      <c r="L368" s="15">
        <v>1786</v>
      </c>
      <c r="M368" s="15">
        <v>1826</v>
      </c>
      <c r="N368" s="15">
        <v>2690</v>
      </c>
      <c r="O368" s="15">
        <v>1191</v>
      </c>
      <c r="P368" s="15">
        <v>1455</v>
      </c>
      <c r="Q368" s="15">
        <v>378</v>
      </c>
      <c r="R368" s="15">
        <v>1037</v>
      </c>
      <c r="S368" s="15">
        <v>570</v>
      </c>
      <c r="T368" s="15">
        <v>462</v>
      </c>
      <c r="U368" s="15">
        <v>425</v>
      </c>
      <c r="V368" s="15">
        <v>210</v>
      </c>
      <c r="W368" s="15">
        <v>211</v>
      </c>
      <c r="X368" s="15">
        <v>288</v>
      </c>
      <c r="Y368" s="15">
        <v>2616</v>
      </c>
      <c r="Z368" s="15">
        <v>1215</v>
      </c>
      <c r="AA368" s="15">
        <v>1361</v>
      </c>
      <c r="AB368" s="15">
        <v>2264</v>
      </c>
      <c r="AC368" s="15">
        <v>980</v>
      </c>
      <c r="AD368" s="15">
        <v>1244</v>
      </c>
      <c r="AE368" s="15">
        <v>271</v>
      </c>
      <c r="AF368" s="15">
        <v>2482</v>
      </c>
      <c r="AG368" s="15">
        <v>1118</v>
      </c>
      <c r="AH368" s="15">
        <v>1324</v>
      </c>
      <c r="AI368" s="15">
        <v>2146</v>
      </c>
      <c r="AJ368" s="15">
        <v>899</v>
      </c>
      <c r="AK368" s="15">
        <v>1207</v>
      </c>
      <c r="AL368" s="15">
        <v>17</v>
      </c>
      <c r="AM368" s="15">
        <v>134</v>
      </c>
      <c r="AN368" s="15">
        <v>97</v>
      </c>
      <c r="AO368" s="15">
        <v>37</v>
      </c>
      <c r="AP368" s="15">
        <v>118</v>
      </c>
      <c r="AQ368" s="15">
        <v>81</v>
      </c>
      <c r="AR368" s="15">
        <v>37</v>
      </c>
      <c r="AS368" s="15">
        <v>2</v>
      </c>
      <c r="AT368" s="15">
        <v>4</v>
      </c>
      <c r="AU368" s="15">
        <v>1</v>
      </c>
      <c r="AV368" s="15">
        <v>3</v>
      </c>
      <c r="AW368" s="15">
        <v>1</v>
      </c>
      <c r="AX368" s="15">
        <v>1</v>
      </c>
      <c r="AY368" s="15">
        <v>0</v>
      </c>
    </row>
    <row r="369" spans="1:51">
      <c r="A369" s="1">
        <v>3939</v>
      </c>
      <c r="B369" s="1" t="s">
        <v>1764</v>
      </c>
      <c r="C369" s="1">
        <v>4</v>
      </c>
      <c r="D369" s="1" t="s">
        <v>1765</v>
      </c>
      <c r="E369" s="1" t="s">
        <v>986</v>
      </c>
      <c r="F369" s="1">
        <v>3</v>
      </c>
      <c r="G369" s="1" t="s">
        <v>272</v>
      </c>
      <c r="H369" s="1">
        <v>0</v>
      </c>
      <c r="I369" s="1" t="s">
        <v>987</v>
      </c>
      <c r="J369" s="15">
        <v>117</v>
      </c>
      <c r="K369" s="15">
        <v>665</v>
      </c>
      <c r="L369" s="15">
        <v>433</v>
      </c>
      <c r="M369" s="15">
        <v>232</v>
      </c>
      <c r="N369" s="15">
        <v>479</v>
      </c>
      <c r="O369" s="15">
        <v>297</v>
      </c>
      <c r="P369" s="15">
        <v>182</v>
      </c>
      <c r="Q369" s="15">
        <v>49</v>
      </c>
      <c r="R369" s="15">
        <v>137</v>
      </c>
      <c r="S369" s="15">
        <v>95</v>
      </c>
      <c r="T369" s="15">
        <v>42</v>
      </c>
      <c r="U369" s="15">
        <v>61</v>
      </c>
      <c r="V369" s="15">
        <v>43</v>
      </c>
      <c r="W369" s="15">
        <v>18</v>
      </c>
      <c r="X369" s="15">
        <v>68</v>
      </c>
      <c r="Y369" s="15">
        <v>528</v>
      </c>
      <c r="Z369" s="15">
        <v>338</v>
      </c>
      <c r="AA369" s="15">
        <v>190</v>
      </c>
      <c r="AB369" s="15">
        <v>418</v>
      </c>
      <c r="AC369" s="15">
        <v>254</v>
      </c>
      <c r="AD369" s="15">
        <v>164</v>
      </c>
      <c r="AE369" s="15">
        <v>62</v>
      </c>
      <c r="AF369" s="15">
        <v>483</v>
      </c>
      <c r="AG369" s="15">
        <v>303</v>
      </c>
      <c r="AH369" s="15">
        <v>180</v>
      </c>
      <c r="AI369" s="15">
        <v>383</v>
      </c>
      <c r="AJ369" s="15">
        <v>229</v>
      </c>
      <c r="AK369" s="15">
        <v>154</v>
      </c>
      <c r="AL369" s="15">
        <v>6</v>
      </c>
      <c r="AM369" s="15">
        <v>45</v>
      </c>
      <c r="AN369" s="15">
        <v>35</v>
      </c>
      <c r="AO369" s="15">
        <v>10</v>
      </c>
      <c r="AP369" s="15">
        <v>35</v>
      </c>
      <c r="AQ369" s="15">
        <v>25</v>
      </c>
      <c r="AR369" s="15">
        <v>10</v>
      </c>
      <c r="AS369" s="15">
        <v>0</v>
      </c>
      <c r="AT369" s="15">
        <v>0</v>
      </c>
      <c r="AU369" s="15">
        <v>0</v>
      </c>
      <c r="AV369" s="15">
        <v>0</v>
      </c>
      <c r="AW369" s="15">
        <v>0</v>
      </c>
      <c r="AX369" s="15">
        <v>0</v>
      </c>
      <c r="AY369" s="15">
        <v>0</v>
      </c>
    </row>
    <row r="370" spans="1:51">
      <c r="A370" s="1">
        <v>3950</v>
      </c>
      <c r="B370" s="1" t="s">
        <v>1764</v>
      </c>
      <c r="C370" s="1">
        <v>4</v>
      </c>
      <c r="D370" s="1" t="s">
        <v>1765</v>
      </c>
      <c r="E370" s="1" t="s">
        <v>988</v>
      </c>
      <c r="F370" s="1">
        <v>4</v>
      </c>
      <c r="G370" s="1" t="s">
        <v>272</v>
      </c>
      <c r="H370" s="1">
        <v>0</v>
      </c>
      <c r="I370" s="1" t="s">
        <v>989</v>
      </c>
      <c r="J370" s="15">
        <v>0</v>
      </c>
      <c r="K370" s="15">
        <v>0</v>
      </c>
      <c r="L370" s="15">
        <v>0</v>
      </c>
      <c r="M370" s="15">
        <v>0</v>
      </c>
      <c r="N370" s="15">
        <v>0</v>
      </c>
      <c r="O370" s="15">
        <v>0</v>
      </c>
      <c r="P370" s="15">
        <v>0</v>
      </c>
      <c r="Q370" s="15">
        <v>0</v>
      </c>
      <c r="R370" s="15">
        <v>0</v>
      </c>
      <c r="S370" s="15">
        <v>0</v>
      </c>
      <c r="T370" s="15">
        <v>0</v>
      </c>
      <c r="U370" s="15">
        <v>0</v>
      </c>
      <c r="V370" s="15">
        <v>0</v>
      </c>
      <c r="W370" s="15">
        <v>0</v>
      </c>
      <c r="X370" s="15">
        <v>0</v>
      </c>
      <c r="Y370" s="15">
        <v>0</v>
      </c>
      <c r="Z370" s="15">
        <v>0</v>
      </c>
      <c r="AA370" s="15">
        <v>0</v>
      </c>
      <c r="AB370" s="15">
        <v>0</v>
      </c>
      <c r="AC370" s="15">
        <v>0</v>
      </c>
      <c r="AD370" s="15">
        <v>0</v>
      </c>
      <c r="AE370" s="15">
        <v>0</v>
      </c>
      <c r="AF370" s="15">
        <v>0</v>
      </c>
      <c r="AG370" s="15">
        <v>0</v>
      </c>
      <c r="AH370" s="15">
        <v>0</v>
      </c>
      <c r="AI370" s="15">
        <v>0</v>
      </c>
      <c r="AJ370" s="15">
        <v>0</v>
      </c>
      <c r="AK370" s="15">
        <v>0</v>
      </c>
      <c r="AL370" s="15">
        <v>0</v>
      </c>
      <c r="AM370" s="15">
        <v>0</v>
      </c>
      <c r="AN370" s="15">
        <v>0</v>
      </c>
      <c r="AO370" s="15">
        <v>0</v>
      </c>
      <c r="AP370" s="15">
        <v>0</v>
      </c>
      <c r="AQ370" s="15">
        <v>0</v>
      </c>
      <c r="AR370" s="15">
        <v>0</v>
      </c>
      <c r="AS370" s="15">
        <v>0</v>
      </c>
      <c r="AT370" s="15">
        <v>0</v>
      </c>
      <c r="AU370" s="15">
        <v>0</v>
      </c>
      <c r="AV370" s="15">
        <v>0</v>
      </c>
      <c r="AW370" s="15">
        <v>0</v>
      </c>
      <c r="AX370" s="15">
        <v>0</v>
      </c>
      <c r="AY370" s="15">
        <v>0</v>
      </c>
    </row>
    <row r="371" spans="1:51">
      <c r="A371" s="1">
        <v>3961</v>
      </c>
      <c r="B371" s="1" t="s">
        <v>1764</v>
      </c>
      <c r="C371" s="1">
        <v>4</v>
      </c>
      <c r="D371" s="1" t="s">
        <v>1765</v>
      </c>
      <c r="E371" s="1" t="s">
        <v>990</v>
      </c>
      <c r="F371" s="1">
        <v>5</v>
      </c>
      <c r="G371" s="1" t="s">
        <v>272</v>
      </c>
      <c r="H371" s="1">
        <v>0</v>
      </c>
      <c r="I371" s="1" t="s">
        <v>991</v>
      </c>
      <c r="J371" s="15">
        <v>0</v>
      </c>
      <c r="K371" s="15">
        <v>0</v>
      </c>
      <c r="L371" s="15">
        <v>0</v>
      </c>
      <c r="M371" s="15">
        <v>0</v>
      </c>
      <c r="N371" s="15">
        <v>0</v>
      </c>
      <c r="O371" s="15">
        <v>0</v>
      </c>
      <c r="P371" s="15">
        <v>0</v>
      </c>
      <c r="Q371" s="15">
        <v>0</v>
      </c>
      <c r="R371" s="15">
        <v>0</v>
      </c>
      <c r="S371" s="15">
        <v>0</v>
      </c>
      <c r="T371" s="15">
        <v>0</v>
      </c>
      <c r="U371" s="15">
        <v>0</v>
      </c>
      <c r="V371" s="15">
        <v>0</v>
      </c>
      <c r="W371" s="15">
        <v>0</v>
      </c>
      <c r="X371" s="15">
        <v>0</v>
      </c>
      <c r="Y371" s="15">
        <v>0</v>
      </c>
      <c r="Z371" s="15">
        <v>0</v>
      </c>
      <c r="AA371" s="15">
        <v>0</v>
      </c>
      <c r="AB371" s="15">
        <v>0</v>
      </c>
      <c r="AC371" s="15">
        <v>0</v>
      </c>
      <c r="AD371" s="15">
        <v>0</v>
      </c>
      <c r="AE371" s="15">
        <v>0</v>
      </c>
      <c r="AF371" s="15">
        <v>0</v>
      </c>
      <c r="AG371" s="15">
        <v>0</v>
      </c>
      <c r="AH371" s="15">
        <v>0</v>
      </c>
      <c r="AI371" s="15">
        <v>0</v>
      </c>
      <c r="AJ371" s="15">
        <v>0</v>
      </c>
      <c r="AK371" s="15">
        <v>0</v>
      </c>
      <c r="AL371" s="15">
        <v>0</v>
      </c>
      <c r="AM371" s="15">
        <v>0</v>
      </c>
      <c r="AN371" s="15">
        <v>0</v>
      </c>
      <c r="AO371" s="15">
        <v>0</v>
      </c>
      <c r="AP371" s="15">
        <v>0</v>
      </c>
      <c r="AQ371" s="15">
        <v>0</v>
      </c>
      <c r="AR371" s="15">
        <v>0</v>
      </c>
      <c r="AS371" s="15">
        <v>0</v>
      </c>
      <c r="AT371" s="15">
        <v>0</v>
      </c>
      <c r="AU371" s="15">
        <v>0</v>
      </c>
      <c r="AV371" s="15">
        <v>0</v>
      </c>
      <c r="AW371" s="15">
        <v>0</v>
      </c>
      <c r="AX371" s="15">
        <v>0</v>
      </c>
      <c r="AY371" s="15">
        <v>0</v>
      </c>
    </row>
    <row r="372" spans="1:51">
      <c r="A372" s="1">
        <v>3972</v>
      </c>
      <c r="B372" s="1" t="s">
        <v>1764</v>
      </c>
      <c r="C372" s="1">
        <v>4</v>
      </c>
      <c r="D372" s="1" t="s">
        <v>1765</v>
      </c>
      <c r="E372" s="1" t="s">
        <v>992</v>
      </c>
      <c r="F372" s="1">
        <v>5</v>
      </c>
      <c r="G372" s="1" t="s">
        <v>272</v>
      </c>
      <c r="H372" s="1">
        <v>0</v>
      </c>
      <c r="I372" s="1" t="s">
        <v>993</v>
      </c>
      <c r="J372" s="15">
        <v>0</v>
      </c>
      <c r="K372" s="15">
        <v>0</v>
      </c>
      <c r="L372" s="15">
        <v>0</v>
      </c>
      <c r="M372" s="15">
        <v>0</v>
      </c>
      <c r="N372" s="15">
        <v>0</v>
      </c>
      <c r="O372" s="15">
        <v>0</v>
      </c>
      <c r="P372" s="15">
        <v>0</v>
      </c>
      <c r="Q372" s="15">
        <v>0</v>
      </c>
      <c r="R372" s="15">
        <v>0</v>
      </c>
      <c r="S372" s="15">
        <v>0</v>
      </c>
      <c r="T372" s="15">
        <v>0</v>
      </c>
      <c r="U372" s="15">
        <v>0</v>
      </c>
      <c r="V372" s="15">
        <v>0</v>
      </c>
      <c r="W372" s="15">
        <v>0</v>
      </c>
      <c r="X372" s="15">
        <v>0</v>
      </c>
      <c r="Y372" s="15">
        <v>0</v>
      </c>
      <c r="Z372" s="15">
        <v>0</v>
      </c>
      <c r="AA372" s="15">
        <v>0</v>
      </c>
      <c r="AB372" s="15">
        <v>0</v>
      </c>
      <c r="AC372" s="15">
        <v>0</v>
      </c>
      <c r="AD372" s="15">
        <v>0</v>
      </c>
      <c r="AE372" s="15">
        <v>0</v>
      </c>
      <c r="AF372" s="15">
        <v>0</v>
      </c>
      <c r="AG372" s="15">
        <v>0</v>
      </c>
      <c r="AH372" s="15">
        <v>0</v>
      </c>
      <c r="AI372" s="15">
        <v>0</v>
      </c>
      <c r="AJ372" s="15">
        <v>0</v>
      </c>
      <c r="AK372" s="15">
        <v>0</v>
      </c>
      <c r="AL372" s="15">
        <v>0</v>
      </c>
      <c r="AM372" s="15">
        <v>0</v>
      </c>
      <c r="AN372" s="15">
        <v>0</v>
      </c>
      <c r="AO372" s="15">
        <v>0</v>
      </c>
      <c r="AP372" s="15">
        <v>0</v>
      </c>
      <c r="AQ372" s="15">
        <v>0</v>
      </c>
      <c r="AR372" s="15">
        <v>0</v>
      </c>
      <c r="AS372" s="15">
        <v>0</v>
      </c>
      <c r="AT372" s="15">
        <v>0</v>
      </c>
      <c r="AU372" s="15">
        <v>0</v>
      </c>
      <c r="AV372" s="15">
        <v>0</v>
      </c>
      <c r="AW372" s="15">
        <v>0</v>
      </c>
      <c r="AX372" s="15">
        <v>0</v>
      </c>
      <c r="AY372" s="15">
        <v>0</v>
      </c>
    </row>
    <row r="373" spans="1:51">
      <c r="A373" s="1">
        <v>3983</v>
      </c>
      <c r="B373" s="1" t="s">
        <v>1764</v>
      </c>
      <c r="C373" s="1">
        <v>4</v>
      </c>
      <c r="D373" s="1" t="s">
        <v>1765</v>
      </c>
      <c r="E373" s="1" t="s">
        <v>994</v>
      </c>
      <c r="F373" s="1">
        <v>6</v>
      </c>
      <c r="G373" s="1" t="s">
        <v>272</v>
      </c>
      <c r="H373" s="1">
        <v>0</v>
      </c>
      <c r="I373" s="1" t="s">
        <v>995</v>
      </c>
      <c r="J373" s="15">
        <v>0</v>
      </c>
      <c r="K373" s="15">
        <v>0</v>
      </c>
      <c r="L373" s="15">
        <v>0</v>
      </c>
      <c r="M373" s="15">
        <v>0</v>
      </c>
      <c r="N373" s="15">
        <v>0</v>
      </c>
      <c r="O373" s="15">
        <v>0</v>
      </c>
      <c r="P373" s="15">
        <v>0</v>
      </c>
      <c r="Q373" s="15">
        <v>0</v>
      </c>
      <c r="R373" s="15">
        <v>0</v>
      </c>
      <c r="S373" s="15">
        <v>0</v>
      </c>
      <c r="T373" s="15">
        <v>0</v>
      </c>
      <c r="U373" s="15">
        <v>0</v>
      </c>
      <c r="V373" s="15">
        <v>0</v>
      </c>
      <c r="W373" s="15">
        <v>0</v>
      </c>
      <c r="X373" s="15">
        <v>0</v>
      </c>
      <c r="Y373" s="15">
        <v>0</v>
      </c>
      <c r="Z373" s="15">
        <v>0</v>
      </c>
      <c r="AA373" s="15">
        <v>0</v>
      </c>
      <c r="AB373" s="15">
        <v>0</v>
      </c>
      <c r="AC373" s="15">
        <v>0</v>
      </c>
      <c r="AD373" s="15">
        <v>0</v>
      </c>
      <c r="AE373" s="15">
        <v>0</v>
      </c>
      <c r="AF373" s="15">
        <v>0</v>
      </c>
      <c r="AG373" s="15">
        <v>0</v>
      </c>
      <c r="AH373" s="15">
        <v>0</v>
      </c>
      <c r="AI373" s="15">
        <v>0</v>
      </c>
      <c r="AJ373" s="15">
        <v>0</v>
      </c>
      <c r="AK373" s="15">
        <v>0</v>
      </c>
      <c r="AL373" s="15">
        <v>0</v>
      </c>
      <c r="AM373" s="15">
        <v>0</v>
      </c>
      <c r="AN373" s="15">
        <v>0</v>
      </c>
      <c r="AO373" s="15">
        <v>0</v>
      </c>
      <c r="AP373" s="15">
        <v>0</v>
      </c>
      <c r="AQ373" s="15">
        <v>0</v>
      </c>
      <c r="AR373" s="15">
        <v>0</v>
      </c>
      <c r="AS373" s="15">
        <v>0</v>
      </c>
      <c r="AT373" s="15">
        <v>0</v>
      </c>
      <c r="AU373" s="15">
        <v>0</v>
      </c>
      <c r="AV373" s="15">
        <v>0</v>
      </c>
      <c r="AW373" s="15">
        <v>0</v>
      </c>
      <c r="AX373" s="15">
        <v>0</v>
      </c>
      <c r="AY373" s="15">
        <v>0</v>
      </c>
    </row>
    <row r="374" spans="1:51">
      <c r="A374" s="1">
        <v>3994</v>
      </c>
      <c r="B374" s="1" t="s">
        <v>1764</v>
      </c>
      <c r="C374" s="1">
        <v>4</v>
      </c>
      <c r="D374" s="1" t="s">
        <v>1765</v>
      </c>
      <c r="E374" s="1" t="s">
        <v>996</v>
      </c>
      <c r="F374" s="1">
        <v>6</v>
      </c>
      <c r="G374" s="1" t="s">
        <v>272</v>
      </c>
      <c r="H374" s="1">
        <v>0</v>
      </c>
      <c r="I374" s="1" t="s">
        <v>997</v>
      </c>
      <c r="J374" s="15">
        <v>0</v>
      </c>
      <c r="K374" s="15">
        <v>0</v>
      </c>
      <c r="L374" s="15">
        <v>0</v>
      </c>
      <c r="M374" s="15">
        <v>0</v>
      </c>
      <c r="N374" s="15">
        <v>0</v>
      </c>
      <c r="O374" s="15">
        <v>0</v>
      </c>
      <c r="P374" s="15">
        <v>0</v>
      </c>
      <c r="Q374" s="15">
        <v>0</v>
      </c>
      <c r="R374" s="15">
        <v>0</v>
      </c>
      <c r="S374" s="15">
        <v>0</v>
      </c>
      <c r="T374" s="15">
        <v>0</v>
      </c>
      <c r="U374" s="15">
        <v>0</v>
      </c>
      <c r="V374" s="15">
        <v>0</v>
      </c>
      <c r="W374" s="15">
        <v>0</v>
      </c>
      <c r="X374" s="15">
        <v>0</v>
      </c>
      <c r="Y374" s="15">
        <v>0</v>
      </c>
      <c r="Z374" s="15">
        <v>0</v>
      </c>
      <c r="AA374" s="15">
        <v>0</v>
      </c>
      <c r="AB374" s="15">
        <v>0</v>
      </c>
      <c r="AC374" s="15">
        <v>0</v>
      </c>
      <c r="AD374" s="15">
        <v>0</v>
      </c>
      <c r="AE374" s="15">
        <v>0</v>
      </c>
      <c r="AF374" s="15">
        <v>0</v>
      </c>
      <c r="AG374" s="15">
        <v>0</v>
      </c>
      <c r="AH374" s="15">
        <v>0</v>
      </c>
      <c r="AI374" s="15">
        <v>0</v>
      </c>
      <c r="AJ374" s="15">
        <v>0</v>
      </c>
      <c r="AK374" s="15">
        <v>0</v>
      </c>
      <c r="AL374" s="15">
        <v>0</v>
      </c>
      <c r="AM374" s="15">
        <v>0</v>
      </c>
      <c r="AN374" s="15">
        <v>0</v>
      </c>
      <c r="AO374" s="15">
        <v>0</v>
      </c>
      <c r="AP374" s="15">
        <v>0</v>
      </c>
      <c r="AQ374" s="15">
        <v>0</v>
      </c>
      <c r="AR374" s="15">
        <v>0</v>
      </c>
      <c r="AS374" s="15">
        <v>0</v>
      </c>
      <c r="AT374" s="15">
        <v>0</v>
      </c>
      <c r="AU374" s="15">
        <v>0</v>
      </c>
      <c r="AV374" s="15">
        <v>0</v>
      </c>
      <c r="AW374" s="15">
        <v>0</v>
      </c>
      <c r="AX374" s="15">
        <v>0</v>
      </c>
      <c r="AY374" s="15">
        <v>0</v>
      </c>
    </row>
    <row r="375" spans="1:51">
      <c r="A375" s="1">
        <v>4005</v>
      </c>
      <c r="B375" s="1" t="s">
        <v>1764</v>
      </c>
      <c r="C375" s="1">
        <v>4</v>
      </c>
      <c r="D375" s="1" t="s">
        <v>1765</v>
      </c>
      <c r="E375" s="1" t="s">
        <v>998</v>
      </c>
      <c r="F375" s="1">
        <v>4</v>
      </c>
      <c r="G375" s="1" t="s">
        <v>272</v>
      </c>
      <c r="H375" s="1">
        <v>0</v>
      </c>
      <c r="I375" s="1" t="s">
        <v>999</v>
      </c>
      <c r="J375" s="15">
        <v>2</v>
      </c>
      <c r="K375" s="15">
        <v>15</v>
      </c>
      <c r="L375" s="15">
        <v>11</v>
      </c>
      <c r="M375" s="15">
        <v>4</v>
      </c>
      <c r="N375" s="15">
        <v>14</v>
      </c>
      <c r="O375" s="15">
        <v>11</v>
      </c>
      <c r="P375" s="15">
        <v>3</v>
      </c>
      <c r="Q375" s="15">
        <v>1</v>
      </c>
      <c r="R375" s="15">
        <v>2</v>
      </c>
      <c r="S375" s="15">
        <v>0</v>
      </c>
      <c r="T375" s="15">
        <v>2</v>
      </c>
      <c r="U375" s="15">
        <v>1</v>
      </c>
      <c r="V375" s="15">
        <v>0</v>
      </c>
      <c r="W375" s="15">
        <v>1</v>
      </c>
      <c r="X375" s="15">
        <v>1</v>
      </c>
      <c r="Y375" s="15">
        <v>13</v>
      </c>
      <c r="Z375" s="15">
        <v>11</v>
      </c>
      <c r="AA375" s="15">
        <v>2</v>
      </c>
      <c r="AB375" s="15">
        <v>13</v>
      </c>
      <c r="AC375" s="15">
        <v>11</v>
      </c>
      <c r="AD375" s="15">
        <v>2</v>
      </c>
      <c r="AE375" s="15">
        <v>1</v>
      </c>
      <c r="AF375" s="15">
        <v>13</v>
      </c>
      <c r="AG375" s="15">
        <v>11</v>
      </c>
      <c r="AH375" s="15">
        <v>2</v>
      </c>
      <c r="AI375" s="15">
        <v>13</v>
      </c>
      <c r="AJ375" s="15">
        <v>11</v>
      </c>
      <c r="AK375" s="15">
        <v>2</v>
      </c>
      <c r="AL375" s="15">
        <v>0</v>
      </c>
      <c r="AM375" s="15">
        <v>0</v>
      </c>
      <c r="AN375" s="15">
        <v>0</v>
      </c>
      <c r="AO375" s="15">
        <v>0</v>
      </c>
      <c r="AP375" s="15">
        <v>0</v>
      </c>
      <c r="AQ375" s="15">
        <v>0</v>
      </c>
      <c r="AR375" s="15">
        <v>0</v>
      </c>
      <c r="AS375" s="15">
        <v>0</v>
      </c>
      <c r="AT375" s="15">
        <v>0</v>
      </c>
      <c r="AU375" s="15">
        <v>0</v>
      </c>
      <c r="AV375" s="15">
        <v>0</v>
      </c>
      <c r="AW375" s="15">
        <v>0</v>
      </c>
      <c r="AX375" s="15">
        <v>0</v>
      </c>
      <c r="AY375" s="15">
        <v>0</v>
      </c>
    </row>
    <row r="376" spans="1:51">
      <c r="A376" s="1">
        <v>4016</v>
      </c>
      <c r="B376" s="1" t="s">
        <v>1764</v>
      </c>
      <c r="C376" s="1">
        <v>4</v>
      </c>
      <c r="D376" s="1" t="s">
        <v>1765</v>
      </c>
      <c r="E376" s="1" t="s">
        <v>1000</v>
      </c>
      <c r="F376" s="1">
        <v>5</v>
      </c>
      <c r="G376" s="1" t="s">
        <v>272</v>
      </c>
      <c r="H376" s="1">
        <v>0</v>
      </c>
      <c r="I376" s="1" t="s">
        <v>1001</v>
      </c>
      <c r="J376" s="15">
        <v>0</v>
      </c>
      <c r="K376" s="15">
        <v>0</v>
      </c>
      <c r="L376" s="15">
        <v>0</v>
      </c>
      <c r="M376" s="15">
        <v>0</v>
      </c>
      <c r="N376" s="15">
        <v>0</v>
      </c>
      <c r="O376" s="15">
        <v>0</v>
      </c>
      <c r="P376" s="15">
        <v>0</v>
      </c>
      <c r="Q376" s="15">
        <v>0</v>
      </c>
      <c r="R376" s="15">
        <v>0</v>
      </c>
      <c r="S376" s="15">
        <v>0</v>
      </c>
      <c r="T376" s="15">
        <v>0</v>
      </c>
      <c r="U376" s="15">
        <v>0</v>
      </c>
      <c r="V376" s="15">
        <v>0</v>
      </c>
      <c r="W376" s="15">
        <v>0</v>
      </c>
      <c r="X376" s="15">
        <v>0</v>
      </c>
      <c r="Y376" s="15">
        <v>0</v>
      </c>
      <c r="Z376" s="15">
        <v>0</v>
      </c>
      <c r="AA376" s="15">
        <v>0</v>
      </c>
      <c r="AB376" s="15">
        <v>0</v>
      </c>
      <c r="AC376" s="15">
        <v>0</v>
      </c>
      <c r="AD376" s="15">
        <v>0</v>
      </c>
      <c r="AE376" s="15">
        <v>0</v>
      </c>
      <c r="AF376" s="15">
        <v>0</v>
      </c>
      <c r="AG376" s="15">
        <v>0</v>
      </c>
      <c r="AH376" s="15">
        <v>0</v>
      </c>
      <c r="AI376" s="15">
        <v>0</v>
      </c>
      <c r="AJ376" s="15">
        <v>0</v>
      </c>
      <c r="AK376" s="15">
        <v>0</v>
      </c>
      <c r="AL376" s="15">
        <v>0</v>
      </c>
      <c r="AM376" s="15">
        <v>0</v>
      </c>
      <c r="AN376" s="15">
        <v>0</v>
      </c>
      <c r="AO376" s="15">
        <v>0</v>
      </c>
      <c r="AP376" s="15">
        <v>0</v>
      </c>
      <c r="AQ376" s="15">
        <v>0</v>
      </c>
      <c r="AR376" s="15">
        <v>0</v>
      </c>
      <c r="AS376" s="15">
        <v>0</v>
      </c>
      <c r="AT376" s="15">
        <v>0</v>
      </c>
      <c r="AU376" s="15">
        <v>0</v>
      </c>
      <c r="AV376" s="15">
        <v>0</v>
      </c>
      <c r="AW376" s="15">
        <v>0</v>
      </c>
      <c r="AX376" s="15">
        <v>0</v>
      </c>
      <c r="AY376" s="15">
        <v>0</v>
      </c>
    </row>
    <row r="377" spans="1:51">
      <c r="A377" s="1">
        <v>4027</v>
      </c>
      <c r="B377" s="1" t="s">
        <v>1764</v>
      </c>
      <c r="C377" s="1">
        <v>4</v>
      </c>
      <c r="D377" s="1" t="s">
        <v>1765</v>
      </c>
      <c r="E377" s="1" t="s">
        <v>1002</v>
      </c>
      <c r="F377" s="1">
        <v>5</v>
      </c>
      <c r="G377" s="1" t="s">
        <v>272</v>
      </c>
      <c r="H377" s="1">
        <v>0</v>
      </c>
      <c r="I377" s="1" t="s">
        <v>1003</v>
      </c>
      <c r="J377" s="15">
        <v>1</v>
      </c>
      <c r="K377" s="15">
        <v>13</v>
      </c>
      <c r="L377" s="15">
        <v>11</v>
      </c>
      <c r="M377" s="15">
        <v>2</v>
      </c>
      <c r="N377" s="15">
        <v>13</v>
      </c>
      <c r="O377" s="15">
        <v>11</v>
      </c>
      <c r="P377" s="15">
        <v>2</v>
      </c>
      <c r="Q377" s="15">
        <v>0</v>
      </c>
      <c r="R377" s="15">
        <v>0</v>
      </c>
      <c r="S377" s="15">
        <v>0</v>
      </c>
      <c r="T377" s="15">
        <v>0</v>
      </c>
      <c r="U377" s="15">
        <v>0</v>
      </c>
      <c r="V377" s="15">
        <v>0</v>
      </c>
      <c r="W377" s="15">
        <v>0</v>
      </c>
      <c r="X377" s="15">
        <v>1</v>
      </c>
      <c r="Y377" s="15">
        <v>13</v>
      </c>
      <c r="Z377" s="15">
        <v>11</v>
      </c>
      <c r="AA377" s="15">
        <v>2</v>
      </c>
      <c r="AB377" s="15">
        <v>13</v>
      </c>
      <c r="AC377" s="15">
        <v>11</v>
      </c>
      <c r="AD377" s="15">
        <v>2</v>
      </c>
      <c r="AE377" s="15">
        <v>1</v>
      </c>
      <c r="AF377" s="15">
        <v>13</v>
      </c>
      <c r="AG377" s="15">
        <v>11</v>
      </c>
      <c r="AH377" s="15">
        <v>2</v>
      </c>
      <c r="AI377" s="15">
        <v>13</v>
      </c>
      <c r="AJ377" s="15">
        <v>11</v>
      </c>
      <c r="AK377" s="15">
        <v>2</v>
      </c>
      <c r="AL377" s="15">
        <v>0</v>
      </c>
      <c r="AM377" s="15">
        <v>0</v>
      </c>
      <c r="AN377" s="15">
        <v>0</v>
      </c>
      <c r="AO377" s="15">
        <v>0</v>
      </c>
      <c r="AP377" s="15">
        <v>0</v>
      </c>
      <c r="AQ377" s="15">
        <v>0</v>
      </c>
      <c r="AR377" s="15">
        <v>0</v>
      </c>
      <c r="AS377" s="15">
        <v>0</v>
      </c>
      <c r="AT377" s="15">
        <v>0</v>
      </c>
      <c r="AU377" s="15">
        <v>0</v>
      </c>
      <c r="AV377" s="15">
        <v>0</v>
      </c>
      <c r="AW377" s="15">
        <v>0</v>
      </c>
      <c r="AX377" s="15">
        <v>0</v>
      </c>
      <c r="AY377" s="15">
        <v>0</v>
      </c>
    </row>
    <row r="378" spans="1:51">
      <c r="A378" s="1">
        <v>4038</v>
      </c>
      <c r="B378" s="1" t="s">
        <v>1764</v>
      </c>
      <c r="C378" s="1">
        <v>4</v>
      </c>
      <c r="D378" s="1" t="s">
        <v>1765</v>
      </c>
      <c r="E378" s="1" t="s">
        <v>1004</v>
      </c>
      <c r="F378" s="1">
        <v>5</v>
      </c>
      <c r="G378" s="1" t="s">
        <v>272</v>
      </c>
      <c r="H378" s="1">
        <v>0</v>
      </c>
      <c r="I378" s="1" t="s">
        <v>1005</v>
      </c>
      <c r="J378" s="15">
        <v>1</v>
      </c>
      <c r="K378" s="15">
        <v>2</v>
      </c>
      <c r="L378" s="15">
        <v>0</v>
      </c>
      <c r="M378" s="15">
        <v>2</v>
      </c>
      <c r="N378" s="15">
        <v>1</v>
      </c>
      <c r="O378" s="15">
        <v>0</v>
      </c>
      <c r="P378" s="15">
        <v>1</v>
      </c>
      <c r="Q378" s="15">
        <v>1</v>
      </c>
      <c r="R378" s="15">
        <v>2</v>
      </c>
      <c r="S378" s="15">
        <v>0</v>
      </c>
      <c r="T378" s="15">
        <v>2</v>
      </c>
      <c r="U378" s="15">
        <v>1</v>
      </c>
      <c r="V378" s="15">
        <v>0</v>
      </c>
      <c r="W378" s="15">
        <v>1</v>
      </c>
      <c r="X378" s="15">
        <v>0</v>
      </c>
      <c r="Y378" s="15">
        <v>0</v>
      </c>
      <c r="Z378" s="15">
        <v>0</v>
      </c>
      <c r="AA378" s="15">
        <v>0</v>
      </c>
      <c r="AB378" s="15">
        <v>0</v>
      </c>
      <c r="AC378" s="15">
        <v>0</v>
      </c>
      <c r="AD378" s="15">
        <v>0</v>
      </c>
      <c r="AE378" s="15">
        <v>0</v>
      </c>
      <c r="AF378" s="15">
        <v>0</v>
      </c>
      <c r="AG378" s="15">
        <v>0</v>
      </c>
      <c r="AH378" s="15">
        <v>0</v>
      </c>
      <c r="AI378" s="15">
        <v>0</v>
      </c>
      <c r="AJ378" s="15">
        <v>0</v>
      </c>
      <c r="AK378" s="15">
        <v>0</v>
      </c>
      <c r="AL378" s="15">
        <v>0</v>
      </c>
      <c r="AM378" s="15">
        <v>0</v>
      </c>
      <c r="AN378" s="15">
        <v>0</v>
      </c>
      <c r="AO378" s="15">
        <v>0</v>
      </c>
      <c r="AP378" s="15">
        <v>0</v>
      </c>
      <c r="AQ378" s="15">
        <v>0</v>
      </c>
      <c r="AR378" s="15">
        <v>0</v>
      </c>
      <c r="AS378" s="15">
        <v>0</v>
      </c>
      <c r="AT378" s="15">
        <v>0</v>
      </c>
      <c r="AU378" s="15">
        <v>0</v>
      </c>
      <c r="AV378" s="15">
        <v>0</v>
      </c>
      <c r="AW378" s="15">
        <v>0</v>
      </c>
      <c r="AX378" s="15">
        <v>0</v>
      </c>
      <c r="AY378" s="15">
        <v>0</v>
      </c>
    </row>
    <row r="379" spans="1:51">
      <c r="A379" s="1">
        <v>4049</v>
      </c>
      <c r="B379" s="1" t="s">
        <v>1764</v>
      </c>
      <c r="C379" s="1">
        <v>4</v>
      </c>
      <c r="D379" s="1" t="s">
        <v>1765</v>
      </c>
      <c r="E379" s="1" t="s">
        <v>1006</v>
      </c>
      <c r="F379" s="1">
        <v>5</v>
      </c>
      <c r="G379" s="1" t="s">
        <v>272</v>
      </c>
      <c r="H379" s="1">
        <v>0</v>
      </c>
      <c r="I379" s="1" t="s">
        <v>1007</v>
      </c>
      <c r="J379" s="15">
        <v>0</v>
      </c>
      <c r="K379" s="15">
        <v>0</v>
      </c>
      <c r="L379" s="15">
        <v>0</v>
      </c>
      <c r="M379" s="15">
        <v>0</v>
      </c>
      <c r="N379" s="15">
        <v>0</v>
      </c>
      <c r="O379" s="15">
        <v>0</v>
      </c>
      <c r="P379" s="15">
        <v>0</v>
      </c>
      <c r="Q379" s="15">
        <v>0</v>
      </c>
      <c r="R379" s="15">
        <v>0</v>
      </c>
      <c r="S379" s="15">
        <v>0</v>
      </c>
      <c r="T379" s="15">
        <v>0</v>
      </c>
      <c r="U379" s="15">
        <v>0</v>
      </c>
      <c r="V379" s="15">
        <v>0</v>
      </c>
      <c r="W379" s="15">
        <v>0</v>
      </c>
      <c r="X379" s="15">
        <v>0</v>
      </c>
      <c r="Y379" s="15">
        <v>0</v>
      </c>
      <c r="Z379" s="15">
        <v>0</v>
      </c>
      <c r="AA379" s="15">
        <v>0</v>
      </c>
      <c r="AB379" s="15">
        <v>0</v>
      </c>
      <c r="AC379" s="15">
        <v>0</v>
      </c>
      <c r="AD379" s="15">
        <v>0</v>
      </c>
      <c r="AE379" s="15">
        <v>0</v>
      </c>
      <c r="AF379" s="15">
        <v>0</v>
      </c>
      <c r="AG379" s="15">
        <v>0</v>
      </c>
      <c r="AH379" s="15">
        <v>0</v>
      </c>
      <c r="AI379" s="15">
        <v>0</v>
      </c>
      <c r="AJ379" s="15">
        <v>0</v>
      </c>
      <c r="AK379" s="15">
        <v>0</v>
      </c>
      <c r="AL379" s="15">
        <v>0</v>
      </c>
      <c r="AM379" s="15">
        <v>0</v>
      </c>
      <c r="AN379" s="15">
        <v>0</v>
      </c>
      <c r="AO379" s="15">
        <v>0</v>
      </c>
      <c r="AP379" s="15">
        <v>0</v>
      </c>
      <c r="AQ379" s="15">
        <v>0</v>
      </c>
      <c r="AR379" s="15">
        <v>0</v>
      </c>
      <c r="AS379" s="15">
        <v>0</v>
      </c>
      <c r="AT379" s="15">
        <v>0</v>
      </c>
      <c r="AU379" s="15">
        <v>0</v>
      </c>
      <c r="AV379" s="15">
        <v>0</v>
      </c>
      <c r="AW379" s="15">
        <v>0</v>
      </c>
      <c r="AX379" s="15">
        <v>0</v>
      </c>
      <c r="AY379" s="15">
        <v>0</v>
      </c>
    </row>
    <row r="380" spans="1:51">
      <c r="A380" s="1">
        <v>4060</v>
      </c>
      <c r="B380" s="1" t="s">
        <v>1764</v>
      </c>
      <c r="C380" s="1">
        <v>4</v>
      </c>
      <c r="D380" s="1" t="s">
        <v>1765</v>
      </c>
      <c r="E380" s="1" t="s">
        <v>1008</v>
      </c>
      <c r="F380" s="1">
        <v>4</v>
      </c>
      <c r="G380" s="1" t="s">
        <v>272</v>
      </c>
      <c r="H380" s="1">
        <v>0</v>
      </c>
      <c r="I380" s="1" t="s">
        <v>1009</v>
      </c>
      <c r="J380" s="15">
        <v>55</v>
      </c>
      <c r="K380" s="15">
        <v>383</v>
      </c>
      <c r="L380" s="15">
        <v>258</v>
      </c>
      <c r="M380" s="15">
        <v>125</v>
      </c>
      <c r="N380" s="15">
        <v>289</v>
      </c>
      <c r="O380" s="15">
        <v>187</v>
      </c>
      <c r="P380" s="15">
        <v>102</v>
      </c>
      <c r="Q380" s="15">
        <v>23</v>
      </c>
      <c r="R380" s="15">
        <v>68</v>
      </c>
      <c r="S380" s="15">
        <v>48</v>
      </c>
      <c r="T380" s="15">
        <v>20</v>
      </c>
      <c r="U380" s="15">
        <v>32</v>
      </c>
      <c r="V380" s="15">
        <v>25</v>
      </c>
      <c r="W380" s="15">
        <v>7</v>
      </c>
      <c r="X380" s="15">
        <v>32</v>
      </c>
      <c r="Y380" s="15">
        <v>315</v>
      </c>
      <c r="Z380" s="15">
        <v>210</v>
      </c>
      <c r="AA380" s="15">
        <v>105</v>
      </c>
      <c r="AB380" s="15">
        <v>257</v>
      </c>
      <c r="AC380" s="15">
        <v>162</v>
      </c>
      <c r="AD380" s="15">
        <v>95</v>
      </c>
      <c r="AE380" s="15">
        <v>27</v>
      </c>
      <c r="AF380" s="15">
        <v>275</v>
      </c>
      <c r="AG380" s="15">
        <v>179</v>
      </c>
      <c r="AH380" s="15">
        <v>96</v>
      </c>
      <c r="AI380" s="15">
        <v>227</v>
      </c>
      <c r="AJ380" s="15">
        <v>141</v>
      </c>
      <c r="AK380" s="15">
        <v>86</v>
      </c>
      <c r="AL380" s="15">
        <v>5</v>
      </c>
      <c r="AM380" s="15">
        <v>40</v>
      </c>
      <c r="AN380" s="15">
        <v>31</v>
      </c>
      <c r="AO380" s="15">
        <v>9</v>
      </c>
      <c r="AP380" s="15">
        <v>30</v>
      </c>
      <c r="AQ380" s="15">
        <v>21</v>
      </c>
      <c r="AR380" s="15">
        <v>9</v>
      </c>
      <c r="AS380" s="15">
        <v>0</v>
      </c>
      <c r="AT380" s="15">
        <v>0</v>
      </c>
      <c r="AU380" s="15">
        <v>0</v>
      </c>
      <c r="AV380" s="15">
        <v>0</v>
      </c>
      <c r="AW380" s="15">
        <v>0</v>
      </c>
      <c r="AX380" s="15">
        <v>0</v>
      </c>
      <c r="AY380" s="15">
        <v>0</v>
      </c>
    </row>
    <row r="381" spans="1:51">
      <c r="A381" s="1">
        <v>4071</v>
      </c>
      <c r="B381" s="1" t="s">
        <v>1764</v>
      </c>
      <c r="C381" s="1">
        <v>4</v>
      </c>
      <c r="D381" s="1" t="s">
        <v>1765</v>
      </c>
      <c r="E381" s="1" t="s">
        <v>1010</v>
      </c>
      <c r="F381" s="1">
        <v>5</v>
      </c>
      <c r="G381" s="1" t="s">
        <v>272</v>
      </c>
      <c r="H381" s="1">
        <v>0</v>
      </c>
      <c r="I381" s="1" t="s">
        <v>1011</v>
      </c>
      <c r="J381" s="15">
        <v>1</v>
      </c>
      <c r="K381" s="15">
        <v>11</v>
      </c>
      <c r="L381" s="15">
        <v>8</v>
      </c>
      <c r="M381" s="15">
        <v>3</v>
      </c>
      <c r="N381" s="15">
        <v>6</v>
      </c>
      <c r="O381" s="15">
        <v>3</v>
      </c>
      <c r="P381" s="15">
        <v>3</v>
      </c>
      <c r="Q381" s="15">
        <v>0</v>
      </c>
      <c r="R381" s="15">
        <v>0</v>
      </c>
      <c r="S381" s="15">
        <v>0</v>
      </c>
      <c r="T381" s="15">
        <v>0</v>
      </c>
      <c r="U381" s="15">
        <v>0</v>
      </c>
      <c r="V381" s="15">
        <v>0</v>
      </c>
      <c r="W381" s="15">
        <v>0</v>
      </c>
      <c r="X381" s="15">
        <v>1</v>
      </c>
      <c r="Y381" s="15">
        <v>11</v>
      </c>
      <c r="Z381" s="15">
        <v>8</v>
      </c>
      <c r="AA381" s="15">
        <v>3</v>
      </c>
      <c r="AB381" s="15">
        <v>6</v>
      </c>
      <c r="AC381" s="15">
        <v>3</v>
      </c>
      <c r="AD381" s="15">
        <v>3</v>
      </c>
      <c r="AE381" s="15">
        <v>1</v>
      </c>
      <c r="AF381" s="15">
        <v>11</v>
      </c>
      <c r="AG381" s="15">
        <v>8</v>
      </c>
      <c r="AH381" s="15">
        <v>3</v>
      </c>
      <c r="AI381" s="15">
        <v>6</v>
      </c>
      <c r="AJ381" s="15">
        <v>3</v>
      </c>
      <c r="AK381" s="15">
        <v>3</v>
      </c>
      <c r="AL381" s="15">
        <v>0</v>
      </c>
      <c r="AM381" s="15">
        <v>0</v>
      </c>
      <c r="AN381" s="15">
        <v>0</v>
      </c>
      <c r="AO381" s="15">
        <v>0</v>
      </c>
      <c r="AP381" s="15">
        <v>0</v>
      </c>
      <c r="AQ381" s="15">
        <v>0</v>
      </c>
      <c r="AR381" s="15">
        <v>0</v>
      </c>
      <c r="AS381" s="15">
        <v>0</v>
      </c>
      <c r="AT381" s="15">
        <v>0</v>
      </c>
      <c r="AU381" s="15">
        <v>0</v>
      </c>
      <c r="AV381" s="15">
        <v>0</v>
      </c>
      <c r="AW381" s="15">
        <v>0</v>
      </c>
      <c r="AX381" s="15">
        <v>0</v>
      </c>
      <c r="AY381" s="15">
        <v>0</v>
      </c>
    </row>
    <row r="382" spans="1:51">
      <c r="A382" s="1">
        <v>4082</v>
      </c>
      <c r="B382" s="1" t="s">
        <v>1764</v>
      </c>
      <c r="C382" s="1">
        <v>4</v>
      </c>
      <c r="D382" s="1" t="s">
        <v>1765</v>
      </c>
      <c r="E382" s="1" t="s">
        <v>1012</v>
      </c>
      <c r="F382" s="1">
        <v>5</v>
      </c>
      <c r="G382" s="1" t="s">
        <v>272</v>
      </c>
      <c r="H382" s="1">
        <v>0</v>
      </c>
      <c r="I382" s="1" t="s">
        <v>1013</v>
      </c>
      <c r="J382" s="15">
        <v>39</v>
      </c>
      <c r="K382" s="15">
        <v>318</v>
      </c>
      <c r="L382" s="15">
        <v>212</v>
      </c>
      <c r="M382" s="15">
        <v>106</v>
      </c>
      <c r="N382" s="15">
        <v>250</v>
      </c>
      <c r="O382" s="15">
        <v>160</v>
      </c>
      <c r="P382" s="15">
        <v>90</v>
      </c>
      <c r="Q382" s="15">
        <v>13</v>
      </c>
      <c r="R382" s="15">
        <v>45</v>
      </c>
      <c r="S382" s="15">
        <v>33</v>
      </c>
      <c r="T382" s="15">
        <v>12</v>
      </c>
      <c r="U382" s="15">
        <v>24</v>
      </c>
      <c r="V382" s="15">
        <v>19</v>
      </c>
      <c r="W382" s="15">
        <v>5</v>
      </c>
      <c r="X382" s="15">
        <v>26</v>
      </c>
      <c r="Y382" s="15">
        <v>273</v>
      </c>
      <c r="Z382" s="15">
        <v>179</v>
      </c>
      <c r="AA382" s="15">
        <v>94</v>
      </c>
      <c r="AB382" s="15">
        <v>226</v>
      </c>
      <c r="AC382" s="15">
        <v>141</v>
      </c>
      <c r="AD382" s="15">
        <v>85</v>
      </c>
      <c r="AE382" s="15">
        <v>21</v>
      </c>
      <c r="AF382" s="15">
        <v>233</v>
      </c>
      <c r="AG382" s="15">
        <v>148</v>
      </c>
      <c r="AH382" s="15">
        <v>85</v>
      </c>
      <c r="AI382" s="15">
        <v>196</v>
      </c>
      <c r="AJ382" s="15">
        <v>120</v>
      </c>
      <c r="AK382" s="15">
        <v>76</v>
      </c>
      <c r="AL382" s="15">
        <v>5</v>
      </c>
      <c r="AM382" s="15">
        <v>40</v>
      </c>
      <c r="AN382" s="15">
        <v>31</v>
      </c>
      <c r="AO382" s="15">
        <v>9</v>
      </c>
      <c r="AP382" s="15">
        <v>30</v>
      </c>
      <c r="AQ382" s="15">
        <v>21</v>
      </c>
      <c r="AR382" s="15">
        <v>9</v>
      </c>
      <c r="AS382" s="15">
        <v>0</v>
      </c>
      <c r="AT382" s="15">
        <v>0</v>
      </c>
      <c r="AU382" s="15">
        <v>0</v>
      </c>
      <c r="AV382" s="15">
        <v>0</v>
      </c>
      <c r="AW382" s="15">
        <v>0</v>
      </c>
      <c r="AX382" s="15">
        <v>0</v>
      </c>
      <c r="AY382" s="15">
        <v>0</v>
      </c>
    </row>
    <row r="383" spans="1:51">
      <c r="A383" s="1">
        <v>4093</v>
      </c>
      <c r="B383" s="1" t="s">
        <v>1764</v>
      </c>
      <c r="C383" s="1">
        <v>4</v>
      </c>
      <c r="D383" s="1" t="s">
        <v>1765</v>
      </c>
      <c r="E383" s="1" t="s">
        <v>1014</v>
      </c>
      <c r="F383" s="1">
        <v>6</v>
      </c>
      <c r="G383" s="1" t="s">
        <v>272</v>
      </c>
      <c r="H383" s="1">
        <v>0</v>
      </c>
      <c r="I383" s="1" t="s">
        <v>1015</v>
      </c>
      <c r="J383" s="15">
        <v>1</v>
      </c>
      <c r="K383" s="15">
        <v>3</v>
      </c>
      <c r="L383" s="15">
        <v>1</v>
      </c>
      <c r="M383" s="15">
        <v>2</v>
      </c>
      <c r="N383" s="15">
        <v>2</v>
      </c>
      <c r="O383" s="15">
        <v>1</v>
      </c>
      <c r="P383" s="15">
        <v>1</v>
      </c>
      <c r="Q383" s="15">
        <v>1</v>
      </c>
      <c r="R383" s="15">
        <v>3</v>
      </c>
      <c r="S383" s="15">
        <v>1</v>
      </c>
      <c r="T383" s="15">
        <v>2</v>
      </c>
      <c r="U383" s="15">
        <v>2</v>
      </c>
      <c r="V383" s="15">
        <v>1</v>
      </c>
      <c r="W383" s="15">
        <v>1</v>
      </c>
      <c r="X383" s="15">
        <v>0</v>
      </c>
      <c r="Y383" s="15">
        <v>0</v>
      </c>
      <c r="Z383" s="15">
        <v>0</v>
      </c>
      <c r="AA383" s="15">
        <v>0</v>
      </c>
      <c r="AB383" s="15">
        <v>0</v>
      </c>
      <c r="AC383" s="15">
        <v>0</v>
      </c>
      <c r="AD383" s="15">
        <v>0</v>
      </c>
      <c r="AE383" s="15">
        <v>0</v>
      </c>
      <c r="AF383" s="15">
        <v>0</v>
      </c>
      <c r="AG383" s="15">
        <v>0</v>
      </c>
      <c r="AH383" s="15">
        <v>0</v>
      </c>
      <c r="AI383" s="15">
        <v>0</v>
      </c>
      <c r="AJ383" s="15">
        <v>0</v>
      </c>
      <c r="AK383" s="15">
        <v>0</v>
      </c>
      <c r="AL383" s="15">
        <v>0</v>
      </c>
      <c r="AM383" s="15">
        <v>0</v>
      </c>
      <c r="AN383" s="15">
        <v>0</v>
      </c>
      <c r="AO383" s="15">
        <v>0</v>
      </c>
      <c r="AP383" s="15">
        <v>0</v>
      </c>
      <c r="AQ383" s="15">
        <v>0</v>
      </c>
      <c r="AR383" s="15">
        <v>0</v>
      </c>
      <c r="AS383" s="15">
        <v>0</v>
      </c>
      <c r="AT383" s="15">
        <v>0</v>
      </c>
      <c r="AU383" s="15">
        <v>0</v>
      </c>
      <c r="AV383" s="15">
        <v>0</v>
      </c>
      <c r="AW383" s="15">
        <v>0</v>
      </c>
      <c r="AX383" s="15">
        <v>0</v>
      </c>
      <c r="AY383" s="15">
        <v>0</v>
      </c>
    </row>
    <row r="384" spans="1:51">
      <c r="A384" s="1">
        <v>4104</v>
      </c>
      <c r="B384" s="1" t="s">
        <v>1764</v>
      </c>
      <c r="C384" s="1">
        <v>4</v>
      </c>
      <c r="D384" s="1" t="s">
        <v>1765</v>
      </c>
      <c r="E384" s="1" t="s">
        <v>1016</v>
      </c>
      <c r="F384" s="1">
        <v>6</v>
      </c>
      <c r="G384" s="1" t="s">
        <v>272</v>
      </c>
      <c r="H384" s="1">
        <v>0</v>
      </c>
      <c r="I384" s="1" t="s">
        <v>1017</v>
      </c>
      <c r="J384" s="15">
        <v>8</v>
      </c>
      <c r="K384" s="15">
        <v>47</v>
      </c>
      <c r="L384" s="15">
        <v>32</v>
      </c>
      <c r="M384" s="15">
        <v>15</v>
      </c>
      <c r="N384" s="15">
        <v>33</v>
      </c>
      <c r="O384" s="15">
        <v>24</v>
      </c>
      <c r="P384" s="15">
        <v>9</v>
      </c>
      <c r="Q384" s="15">
        <v>4</v>
      </c>
      <c r="R384" s="15">
        <v>23</v>
      </c>
      <c r="S384" s="15">
        <v>19</v>
      </c>
      <c r="T384" s="15">
        <v>4</v>
      </c>
      <c r="U384" s="15">
        <v>16</v>
      </c>
      <c r="V384" s="15">
        <v>16</v>
      </c>
      <c r="W384" s="15">
        <v>0</v>
      </c>
      <c r="X384" s="15">
        <v>4</v>
      </c>
      <c r="Y384" s="15">
        <v>24</v>
      </c>
      <c r="Z384" s="15">
        <v>13</v>
      </c>
      <c r="AA384" s="15">
        <v>11</v>
      </c>
      <c r="AB384" s="15">
        <v>17</v>
      </c>
      <c r="AC384" s="15">
        <v>8</v>
      </c>
      <c r="AD384" s="15">
        <v>9</v>
      </c>
      <c r="AE384" s="15">
        <v>4</v>
      </c>
      <c r="AF384" s="15">
        <v>24</v>
      </c>
      <c r="AG384" s="15">
        <v>13</v>
      </c>
      <c r="AH384" s="15">
        <v>11</v>
      </c>
      <c r="AI384" s="15">
        <v>17</v>
      </c>
      <c r="AJ384" s="15">
        <v>8</v>
      </c>
      <c r="AK384" s="15">
        <v>9</v>
      </c>
      <c r="AL384" s="15">
        <v>0</v>
      </c>
      <c r="AM384" s="15">
        <v>0</v>
      </c>
      <c r="AN384" s="15">
        <v>0</v>
      </c>
      <c r="AO384" s="15">
        <v>0</v>
      </c>
      <c r="AP384" s="15">
        <v>0</v>
      </c>
      <c r="AQ384" s="15">
        <v>0</v>
      </c>
      <c r="AR384" s="15">
        <v>0</v>
      </c>
      <c r="AS384" s="15">
        <v>0</v>
      </c>
      <c r="AT384" s="15">
        <v>0</v>
      </c>
      <c r="AU384" s="15">
        <v>0</v>
      </c>
      <c r="AV384" s="15">
        <v>0</v>
      </c>
      <c r="AW384" s="15">
        <v>0</v>
      </c>
      <c r="AX384" s="15">
        <v>0</v>
      </c>
      <c r="AY384" s="15">
        <v>0</v>
      </c>
    </row>
    <row r="385" spans="1:51">
      <c r="A385" s="1">
        <v>4115</v>
      </c>
      <c r="B385" s="1" t="s">
        <v>1764</v>
      </c>
      <c r="C385" s="1">
        <v>4</v>
      </c>
      <c r="D385" s="1" t="s">
        <v>1765</v>
      </c>
      <c r="E385" s="1" t="s">
        <v>1018</v>
      </c>
      <c r="F385" s="1">
        <v>6</v>
      </c>
      <c r="G385" s="1" t="s">
        <v>272</v>
      </c>
      <c r="H385" s="1">
        <v>0</v>
      </c>
      <c r="I385" s="1" t="s">
        <v>1019</v>
      </c>
      <c r="J385" s="15">
        <v>3</v>
      </c>
      <c r="K385" s="15">
        <v>14</v>
      </c>
      <c r="L385" s="15">
        <v>9</v>
      </c>
      <c r="M385" s="15">
        <v>5</v>
      </c>
      <c r="N385" s="15">
        <v>10</v>
      </c>
      <c r="O385" s="15">
        <v>6</v>
      </c>
      <c r="P385" s="15">
        <v>4</v>
      </c>
      <c r="Q385" s="15">
        <v>2</v>
      </c>
      <c r="R385" s="15">
        <v>3</v>
      </c>
      <c r="S385" s="15">
        <v>2</v>
      </c>
      <c r="T385" s="15">
        <v>1</v>
      </c>
      <c r="U385" s="15">
        <v>0</v>
      </c>
      <c r="V385" s="15">
        <v>0</v>
      </c>
      <c r="W385" s="15">
        <v>0</v>
      </c>
      <c r="X385" s="15">
        <v>1</v>
      </c>
      <c r="Y385" s="15">
        <v>11</v>
      </c>
      <c r="Z385" s="15">
        <v>7</v>
      </c>
      <c r="AA385" s="15">
        <v>4</v>
      </c>
      <c r="AB385" s="15">
        <v>10</v>
      </c>
      <c r="AC385" s="15">
        <v>6</v>
      </c>
      <c r="AD385" s="15">
        <v>4</v>
      </c>
      <c r="AE385" s="15">
        <v>1</v>
      </c>
      <c r="AF385" s="15">
        <v>11</v>
      </c>
      <c r="AG385" s="15">
        <v>7</v>
      </c>
      <c r="AH385" s="15">
        <v>4</v>
      </c>
      <c r="AI385" s="15">
        <v>10</v>
      </c>
      <c r="AJ385" s="15">
        <v>6</v>
      </c>
      <c r="AK385" s="15">
        <v>4</v>
      </c>
      <c r="AL385" s="15">
        <v>0</v>
      </c>
      <c r="AM385" s="15">
        <v>0</v>
      </c>
      <c r="AN385" s="15">
        <v>0</v>
      </c>
      <c r="AO385" s="15">
        <v>0</v>
      </c>
      <c r="AP385" s="15">
        <v>0</v>
      </c>
      <c r="AQ385" s="15">
        <v>0</v>
      </c>
      <c r="AR385" s="15">
        <v>0</v>
      </c>
      <c r="AS385" s="15">
        <v>0</v>
      </c>
      <c r="AT385" s="15">
        <v>0</v>
      </c>
      <c r="AU385" s="15">
        <v>0</v>
      </c>
      <c r="AV385" s="15">
        <v>0</v>
      </c>
      <c r="AW385" s="15">
        <v>0</v>
      </c>
      <c r="AX385" s="15">
        <v>0</v>
      </c>
      <c r="AY385" s="15">
        <v>0</v>
      </c>
    </row>
    <row r="386" spans="1:51">
      <c r="A386" s="1">
        <v>4126</v>
      </c>
      <c r="B386" s="1" t="s">
        <v>1764</v>
      </c>
      <c r="C386" s="1">
        <v>4</v>
      </c>
      <c r="D386" s="1" t="s">
        <v>1765</v>
      </c>
      <c r="E386" s="1" t="s">
        <v>1020</v>
      </c>
      <c r="F386" s="1">
        <v>6</v>
      </c>
      <c r="G386" s="1" t="s">
        <v>272</v>
      </c>
      <c r="H386" s="1">
        <v>0</v>
      </c>
      <c r="I386" s="1" t="s">
        <v>1021</v>
      </c>
      <c r="J386" s="15">
        <v>26</v>
      </c>
      <c r="K386" s="15">
        <v>242</v>
      </c>
      <c r="L386" s="15">
        <v>160</v>
      </c>
      <c r="M386" s="15">
        <v>82</v>
      </c>
      <c r="N386" s="15">
        <v>203</v>
      </c>
      <c r="O386" s="15">
        <v>129</v>
      </c>
      <c r="P386" s="15">
        <v>74</v>
      </c>
      <c r="Q386" s="15">
        <v>6</v>
      </c>
      <c r="R386" s="15">
        <v>16</v>
      </c>
      <c r="S386" s="15">
        <v>11</v>
      </c>
      <c r="T386" s="15">
        <v>5</v>
      </c>
      <c r="U386" s="15">
        <v>6</v>
      </c>
      <c r="V386" s="15">
        <v>2</v>
      </c>
      <c r="W386" s="15">
        <v>4</v>
      </c>
      <c r="X386" s="15">
        <v>20</v>
      </c>
      <c r="Y386" s="15">
        <v>226</v>
      </c>
      <c r="Z386" s="15">
        <v>149</v>
      </c>
      <c r="AA386" s="15">
        <v>77</v>
      </c>
      <c r="AB386" s="15">
        <v>197</v>
      </c>
      <c r="AC386" s="15">
        <v>127</v>
      </c>
      <c r="AD386" s="15">
        <v>70</v>
      </c>
      <c r="AE386" s="15">
        <v>16</v>
      </c>
      <c r="AF386" s="15">
        <v>198</v>
      </c>
      <c r="AG386" s="15">
        <v>128</v>
      </c>
      <c r="AH386" s="15">
        <v>70</v>
      </c>
      <c r="AI386" s="15">
        <v>169</v>
      </c>
      <c r="AJ386" s="15">
        <v>106</v>
      </c>
      <c r="AK386" s="15">
        <v>63</v>
      </c>
      <c r="AL386" s="15">
        <v>4</v>
      </c>
      <c r="AM386" s="15">
        <v>28</v>
      </c>
      <c r="AN386" s="15">
        <v>21</v>
      </c>
      <c r="AO386" s="15">
        <v>7</v>
      </c>
      <c r="AP386" s="15">
        <v>28</v>
      </c>
      <c r="AQ386" s="15">
        <v>21</v>
      </c>
      <c r="AR386" s="15">
        <v>7</v>
      </c>
      <c r="AS386" s="15">
        <v>0</v>
      </c>
      <c r="AT386" s="15">
        <v>0</v>
      </c>
      <c r="AU386" s="15">
        <v>0</v>
      </c>
      <c r="AV386" s="15">
        <v>0</v>
      </c>
      <c r="AW386" s="15">
        <v>0</v>
      </c>
      <c r="AX386" s="15">
        <v>0</v>
      </c>
      <c r="AY386" s="15">
        <v>0</v>
      </c>
    </row>
    <row r="387" spans="1:51">
      <c r="A387" s="1">
        <v>4137</v>
      </c>
      <c r="B387" s="1" t="s">
        <v>1764</v>
      </c>
      <c r="C387" s="1">
        <v>4</v>
      </c>
      <c r="D387" s="1" t="s">
        <v>1765</v>
      </c>
      <c r="E387" s="1" t="s">
        <v>1022</v>
      </c>
      <c r="F387" s="1">
        <v>6</v>
      </c>
      <c r="G387" s="1" t="s">
        <v>272</v>
      </c>
      <c r="H387" s="1">
        <v>0</v>
      </c>
      <c r="I387" s="1" t="s">
        <v>1023</v>
      </c>
      <c r="J387" s="15">
        <v>1</v>
      </c>
      <c r="K387" s="15">
        <v>12</v>
      </c>
      <c r="L387" s="15">
        <v>10</v>
      </c>
      <c r="M387" s="15">
        <v>2</v>
      </c>
      <c r="N387" s="15">
        <v>2</v>
      </c>
      <c r="O387" s="15">
        <v>0</v>
      </c>
      <c r="P387" s="15">
        <v>2</v>
      </c>
      <c r="Q387" s="15">
        <v>0</v>
      </c>
      <c r="R387" s="15">
        <v>0</v>
      </c>
      <c r="S387" s="15">
        <v>0</v>
      </c>
      <c r="T387" s="15">
        <v>0</v>
      </c>
      <c r="U387" s="15">
        <v>0</v>
      </c>
      <c r="V387" s="15">
        <v>0</v>
      </c>
      <c r="W387" s="15">
        <v>0</v>
      </c>
      <c r="X387" s="15">
        <v>1</v>
      </c>
      <c r="Y387" s="15">
        <v>12</v>
      </c>
      <c r="Z387" s="15">
        <v>10</v>
      </c>
      <c r="AA387" s="15">
        <v>2</v>
      </c>
      <c r="AB387" s="15">
        <v>2</v>
      </c>
      <c r="AC387" s="15">
        <v>0</v>
      </c>
      <c r="AD387" s="15">
        <v>2</v>
      </c>
      <c r="AE387" s="15">
        <v>0</v>
      </c>
      <c r="AF387" s="15">
        <v>0</v>
      </c>
      <c r="AG387" s="15">
        <v>0</v>
      </c>
      <c r="AH387" s="15">
        <v>0</v>
      </c>
      <c r="AI387" s="15">
        <v>0</v>
      </c>
      <c r="AJ387" s="15">
        <v>0</v>
      </c>
      <c r="AK387" s="15">
        <v>0</v>
      </c>
      <c r="AL387" s="15">
        <v>1</v>
      </c>
      <c r="AM387" s="15">
        <v>12</v>
      </c>
      <c r="AN387" s="15">
        <v>10</v>
      </c>
      <c r="AO387" s="15">
        <v>2</v>
      </c>
      <c r="AP387" s="15">
        <v>2</v>
      </c>
      <c r="AQ387" s="15">
        <v>0</v>
      </c>
      <c r="AR387" s="15">
        <v>2</v>
      </c>
      <c r="AS387" s="15">
        <v>0</v>
      </c>
      <c r="AT387" s="15">
        <v>0</v>
      </c>
      <c r="AU387" s="15">
        <v>0</v>
      </c>
      <c r="AV387" s="15">
        <v>0</v>
      </c>
      <c r="AW387" s="15">
        <v>0</v>
      </c>
      <c r="AX387" s="15">
        <v>0</v>
      </c>
      <c r="AY387" s="15">
        <v>0</v>
      </c>
    </row>
    <row r="388" spans="1:51">
      <c r="A388" s="1">
        <v>4148</v>
      </c>
      <c r="B388" s="1" t="s">
        <v>1764</v>
      </c>
      <c r="C388" s="1">
        <v>4</v>
      </c>
      <c r="D388" s="1" t="s">
        <v>1765</v>
      </c>
      <c r="E388" s="1" t="s">
        <v>1024</v>
      </c>
      <c r="F388" s="1">
        <v>5</v>
      </c>
      <c r="G388" s="1" t="s">
        <v>272</v>
      </c>
      <c r="H388" s="1">
        <v>0</v>
      </c>
      <c r="I388" s="1" t="s">
        <v>1025</v>
      </c>
      <c r="J388" s="15">
        <v>15</v>
      </c>
      <c r="K388" s="15">
        <v>54</v>
      </c>
      <c r="L388" s="15">
        <v>38</v>
      </c>
      <c r="M388" s="15">
        <v>16</v>
      </c>
      <c r="N388" s="15">
        <v>33</v>
      </c>
      <c r="O388" s="15">
        <v>24</v>
      </c>
      <c r="P388" s="15">
        <v>9</v>
      </c>
      <c r="Q388" s="15">
        <v>10</v>
      </c>
      <c r="R388" s="15">
        <v>23</v>
      </c>
      <c r="S388" s="15">
        <v>15</v>
      </c>
      <c r="T388" s="15">
        <v>8</v>
      </c>
      <c r="U388" s="15">
        <v>8</v>
      </c>
      <c r="V388" s="15">
        <v>6</v>
      </c>
      <c r="W388" s="15">
        <v>2</v>
      </c>
      <c r="X388" s="15">
        <v>5</v>
      </c>
      <c r="Y388" s="15">
        <v>31</v>
      </c>
      <c r="Z388" s="15">
        <v>23</v>
      </c>
      <c r="AA388" s="15">
        <v>8</v>
      </c>
      <c r="AB388" s="15">
        <v>25</v>
      </c>
      <c r="AC388" s="15">
        <v>18</v>
      </c>
      <c r="AD388" s="15">
        <v>7</v>
      </c>
      <c r="AE388" s="15">
        <v>5</v>
      </c>
      <c r="AF388" s="15">
        <v>31</v>
      </c>
      <c r="AG388" s="15">
        <v>23</v>
      </c>
      <c r="AH388" s="15">
        <v>8</v>
      </c>
      <c r="AI388" s="15">
        <v>25</v>
      </c>
      <c r="AJ388" s="15">
        <v>18</v>
      </c>
      <c r="AK388" s="15">
        <v>7</v>
      </c>
      <c r="AL388" s="15">
        <v>0</v>
      </c>
      <c r="AM388" s="15">
        <v>0</v>
      </c>
      <c r="AN388" s="15">
        <v>0</v>
      </c>
      <c r="AO388" s="15">
        <v>0</v>
      </c>
      <c r="AP388" s="15">
        <v>0</v>
      </c>
      <c r="AQ388" s="15">
        <v>0</v>
      </c>
      <c r="AR388" s="15">
        <v>0</v>
      </c>
      <c r="AS388" s="15">
        <v>0</v>
      </c>
      <c r="AT388" s="15">
        <v>0</v>
      </c>
      <c r="AU388" s="15">
        <v>0</v>
      </c>
      <c r="AV388" s="15">
        <v>0</v>
      </c>
      <c r="AW388" s="15">
        <v>0</v>
      </c>
      <c r="AX388" s="15">
        <v>0</v>
      </c>
      <c r="AY388" s="15">
        <v>0</v>
      </c>
    </row>
    <row r="389" spans="1:51">
      <c r="A389" s="1">
        <v>4159</v>
      </c>
      <c r="B389" s="1" t="s">
        <v>1764</v>
      </c>
      <c r="C389" s="1">
        <v>4</v>
      </c>
      <c r="D389" s="1" t="s">
        <v>1765</v>
      </c>
      <c r="E389" s="1" t="s">
        <v>1026</v>
      </c>
      <c r="F389" s="1">
        <v>4</v>
      </c>
      <c r="G389" s="1" t="s">
        <v>272</v>
      </c>
      <c r="H389" s="1">
        <v>0</v>
      </c>
      <c r="I389" s="1" t="s">
        <v>1027</v>
      </c>
      <c r="J389" s="15">
        <v>27</v>
      </c>
      <c r="K389" s="15">
        <v>121</v>
      </c>
      <c r="L389" s="15">
        <v>81</v>
      </c>
      <c r="M389" s="15">
        <v>40</v>
      </c>
      <c r="N389" s="15">
        <v>85</v>
      </c>
      <c r="O389" s="15">
        <v>51</v>
      </c>
      <c r="P389" s="15">
        <v>34</v>
      </c>
      <c r="Q389" s="15">
        <v>7</v>
      </c>
      <c r="R389" s="15">
        <v>19</v>
      </c>
      <c r="S389" s="15">
        <v>16</v>
      </c>
      <c r="T389" s="15">
        <v>3</v>
      </c>
      <c r="U389" s="15">
        <v>9</v>
      </c>
      <c r="V389" s="15">
        <v>7</v>
      </c>
      <c r="W389" s="15">
        <v>2</v>
      </c>
      <c r="X389" s="15">
        <v>20</v>
      </c>
      <c r="Y389" s="15">
        <v>102</v>
      </c>
      <c r="Z389" s="15">
        <v>65</v>
      </c>
      <c r="AA389" s="15">
        <v>37</v>
      </c>
      <c r="AB389" s="15">
        <v>76</v>
      </c>
      <c r="AC389" s="15">
        <v>44</v>
      </c>
      <c r="AD389" s="15">
        <v>32</v>
      </c>
      <c r="AE389" s="15">
        <v>19</v>
      </c>
      <c r="AF389" s="15">
        <v>97</v>
      </c>
      <c r="AG389" s="15">
        <v>61</v>
      </c>
      <c r="AH389" s="15">
        <v>36</v>
      </c>
      <c r="AI389" s="15">
        <v>71</v>
      </c>
      <c r="AJ389" s="15">
        <v>40</v>
      </c>
      <c r="AK389" s="15">
        <v>31</v>
      </c>
      <c r="AL389" s="15">
        <v>1</v>
      </c>
      <c r="AM389" s="15">
        <v>5</v>
      </c>
      <c r="AN389" s="15">
        <v>4</v>
      </c>
      <c r="AO389" s="15">
        <v>1</v>
      </c>
      <c r="AP389" s="15">
        <v>5</v>
      </c>
      <c r="AQ389" s="15">
        <v>4</v>
      </c>
      <c r="AR389" s="15">
        <v>1</v>
      </c>
      <c r="AS389" s="15">
        <v>0</v>
      </c>
      <c r="AT389" s="15">
        <v>0</v>
      </c>
      <c r="AU389" s="15">
        <v>0</v>
      </c>
      <c r="AV389" s="15">
        <v>0</v>
      </c>
      <c r="AW389" s="15">
        <v>0</v>
      </c>
      <c r="AX389" s="15">
        <v>0</v>
      </c>
      <c r="AY389" s="15">
        <v>0</v>
      </c>
    </row>
    <row r="390" spans="1:51">
      <c r="A390" s="1">
        <v>4170</v>
      </c>
      <c r="B390" s="1" t="s">
        <v>1764</v>
      </c>
      <c r="C390" s="1">
        <v>4</v>
      </c>
      <c r="D390" s="1" t="s">
        <v>1765</v>
      </c>
      <c r="E390" s="1" t="s">
        <v>1028</v>
      </c>
      <c r="F390" s="1">
        <v>5</v>
      </c>
      <c r="G390" s="1" t="s">
        <v>272</v>
      </c>
      <c r="H390" s="1">
        <v>0</v>
      </c>
      <c r="I390" s="1" t="s">
        <v>1029</v>
      </c>
      <c r="J390" s="15">
        <v>1</v>
      </c>
      <c r="K390" s="15">
        <v>6</v>
      </c>
      <c r="L390" s="15">
        <v>3</v>
      </c>
      <c r="M390" s="15">
        <v>3</v>
      </c>
      <c r="N390" s="15">
        <v>3</v>
      </c>
      <c r="O390" s="15">
        <v>1</v>
      </c>
      <c r="P390" s="15">
        <v>2</v>
      </c>
      <c r="Q390" s="15">
        <v>0</v>
      </c>
      <c r="R390" s="15">
        <v>0</v>
      </c>
      <c r="S390" s="15">
        <v>0</v>
      </c>
      <c r="T390" s="15">
        <v>0</v>
      </c>
      <c r="U390" s="15">
        <v>0</v>
      </c>
      <c r="V390" s="15">
        <v>0</v>
      </c>
      <c r="W390" s="15">
        <v>0</v>
      </c>
      <c r="X390" s="15">
        <v>1</v>
      </c>
      <c r="Y390" s="15">
        <v>6</v>
      </c>
      <c r="Z390" s="15">
        <v>3</v>
      </c>
      <c r="AA390" s="15">
        <v>3</v>
      </c>
      <c r="AB390" s="15">
        <v>3</v>
      </c>
      <c r="AC390" s="15">
        <v>1</v>
      </c>
      <c r="AD390" s="15">
        <v>2</v>
      </c>
      <c r="AE390" s="15">
        <v>1</v>
      </c>
      <c r="AF390" s="15">
        <v>6</v>
      </c>
      <c r="AG390" s="15">
        <v>3</v>
      </c>
      <c r="AH390" s="15">
        <v>3</v>
      </c>
      <c r="AI390" s="15">
        <v>3</v>
      </c>
      <c r="AJ390" s="15">
        <v>1</v>
      </c>
      <c r="AK390" s="15">
        <v>2</v>
      </c>
      <c r="AL390" s="15">
        <v>0</v>
      </c>
      <c r="AM390" s="15">
        <v>0</v>
      </c>
      <c r="AN390" s="15">
        <v>0</v>
      </c>
      <c r="AO390" s="15">
        <v>0</v>
      </c>
      <c r="AP390" s="15">
        <v>0</v>
      </c>
      <c r="AQ390" s="15">
        <v>0</v>
      </c>
      <c r="AR390" s="15">
        <v>0</v>
      </c>
      <c r="AS390" s="15">
        <v>0</v>
      </c>
      <c r="AT390" s="15">
        <v>0</v>
      </c>
      <c r="AU390" s="15">
        <v>0</v>
      </c>
      <c r="AV390" s="15">
        <v>0</v>
      </c>
      <c r="AW390" s="15">
        <v>0</v>
      </c>
      <c r="AX390" s="15">
        <v>0</v>
      </c>
      <c r="AY390" s="15">
        <v>0</v>
      </c>
    </row>
    <row r="391" spans="1:51">
      <c r="A391" s="1">
        <v>4181</v>
      </c>
      <c r="B391" s="1" t="s">
        <v>1764</v>
      </c>
      <c r="C391" s="1">
        <v>4</v>
      </c>
      <c r="D391" s="1" t="s">
        <v>1765</v>
      </c>
      <c r="E391" s="1" t="s">
        <v>1030</v>
      </c>
      <c r="F391" s="1">
        <v>5</v>
      </c>
      <c r="G391" s="1" t="s">
        <v>272</v>
      </c>
      <c r="H391" s="1">
        <v>0</v>
      </c>
      <c r="I391" s="1" t="s">
        <v>1031</v>
      </c>
      <c r="J391" s="15">
        <v>17</v>
      </c>
      <c r="K391" s="15">
        <v>75</v>
      </c>
      <c r="L391" s="15">
        <v>62</v>
      </c>
      <c r="M391" s="15">
        <v>13</v>
      </c>
      <c r="N391" s="15">
        <v>46</v>
      </c>
      <c r="O391" s="15">
        <v>38</v>
      </c>
      <c r="P391" s="15">
        <v>8</v>
      </c>
      <c r="Q391" s="15">
        <v>5</v>
      </c>
      <c r="R391" s="15">
        <v>14</v>
      </c>
      <c r="S391" s="15">
        <v>12</v>
      </c>
      <c r="T391" s="15">
        <v>2</v>
      </c>
      <c r="U391" s="15">
        <v>6</v>
      </c>
      <c r="V391" s="15">
        <v>5</v>
      </c>
      <c r="W391" s="15">
        <v>1</v>
      </c>
      <c r="X391" s="15">
        <v>12</v>
      </c>
      <c r="Y391" s="15">
        <v>61</v>
      </c>
      <c r="Z391" s="15">
        <v>50</v>
      </c>
      <c r="AA391" s="15">
        <v>11</v>
      </c>
      <c r="AB391" s="15">
        <v>40</v>
      </c>
      <c r="AC391" s="15">
        <v>33</v>
      </c>
      <c r="AD391" s="15">
        <v>7</v>
      </c>
      <c r="AE391" s="15">
        <v>11</v>
      </c>
      <c r="AF391" s="15">
        <v>56</v>
      </c>
      <c r="AG391" s="15">
        <v>46</v>
      </c>
      <c r="AH391" s="15">
        <v>10</v>
      </c>
      <c r="AI391" s="15">
        <v>35</v>
      </c>
      <c r="AJ391" s="15">
        <v>29</v>
      </c>
      <c r="AK391" s="15">
        <v>6</v>
      </c>
      <c r="AL391" s="15">
        <v>1</v>
      </c>
      <c r="AM391" s="15">
        <v>5</v>
      </c>
      <c r="AN391" s="15">
        <v>4</v>
      </c>
      <c r="AO391" s="15">
        <v>1</v>
      </c>
      <c r="AP391" s="15">
        <v>5</v>
      </c>
      <c r="AQ391" s="15">
        <v>4</v>
      </c>
      <c r="AR391" s="15">
        <v>1</v>
      </c>
      <c r="AS391" s="15">
        <v>0</v>
      </c>
      <c r="AT391" s="15">
        <v>0</v>
      </c>
      <c r="AU391" s="15">
        <v>0</v>
      </c>
      <c r="AV391" s="15">
        <v>0</v>
      </c>
      <c r="AW391" s="15">
        <v>0</v>
      </c>
      <c r="AX391" s="15">
        <v>0</v>
      </c>
      <c r="AY391" s="15">
        <v>0</v>
      </c>
    </row>
    <row r="392" spans="1:51">
      <c r="A392" s="1">
        <v>4192</v>
      </c>
      <c r="B392" s="1" t="s">
        <v>1764</v>
      </c>
      <c r="C392" s="1">
        <v>4</v>
      </c>
      <c r="D392" s="1" t="s">
        <v>1765</v>
      </c>
      <c r="E392" s="1" t="s">
        <v>1032</v>
      </c>
      <c r="F392" s="1">
        <v>5</v>
      </c>
      <c r="G392" s="1" t="s">
        <v>272</v>
      </c>
      <c r="H392" s="1">
        <v>0</v>
      </c>
      <c r="I392" s="1" t="s">
        <v>1033</v>
      </c>
      <c r="J392" s="15">
        <v>0</v>
      </c>
      <c r="K392" s="15">
        <v>0</v>
      </c>
      <c r="L392" s="15">
        <v>0</v>
      </c>
      <c r="M392" s="15">
        <v>0</v>
      </c>
      <c r="N392" s="15">
        <v>0</v>
      </c>
      <c r="O392" s="15">
        <v>0</v>
      </c>
      <c r="P392" s="15">
        <v>0</v>
      </c>
      <c r="Q392" s="15">
        <v>0</v>
      </c>
      <c r="R392" s="15">
        <v>0</v>
      </c>
      <c r="S392" s="15">
        <v>0</v>
      </c>
      <c r="T392" s="15">
        <v>0</v>
      </c>
      <c r="U392" s="15">
        <v>0</v>
      </c>
      <c r="V392" s="15">
        <v>0</v>
      </c>
      <c r="W392" s="15">
        <v>0</v>
      </c>
      <c r="X392" s="15">
        <v>0</v>
      </c>
      <c r="Y392" s="15">
        <v>0</v>
      </c>
      <c r="Z392" s="15">
        <v>0</v>
      </c>
      <c r="AA392" s="15">
        <v>0</v>
      </c>
      <c r="AB392" s="15">
        <v>0</v>
      </c>
      <c r="AC392" s="15">
        <v>0</v>
      </c>
      <c r="AD392" s="15">
        <v>0</v>
      </c>
      <c r="AE392" s="15">
        <v>0</v>
      </c>
      <c r="AF392" s="15">
        <v>0</v>
      </c>
      <c r="AG392" s="15">
        <v>0</v>
      </c>
      <c r="AH392" s="15">
        <v>0</v>
      </c>
      <c r="AI392" s="15">
        <v>0</v>
      </c>
      <c r="AJ392" s="15">
        <v>0</v>
      </c>
      <c r="AK392" s="15">
        <v>0</v>
      </c>
      <c r="AL392" s="15">
        <v>0</v>
      </c>
      <c r="AM392" s="15">
        <v>0</v>
      </c>
      <c r="AN392" s="15">
        <v>0</v>
      </c>
      <c r="AO392" s="15">
        <v>0</v>
      </c>
      <c r="AP392" s="15">
        <v>0</v>
      </c>
      <c r="AQ392" s="15">
        <v>0</v>
      </c>
      <c r="AR392" s="15">
        <v>0</v>
      </c>
      <c r="AS392" s="15">
        <v>0</v>
      </c>
      <c r="AT392" s="15">
        <v>0</v>
      </c>
      <c r="AU392" s="15">
        <v>0</v>
      </c>
      <c r="AV392" s="15">
        <v>0</v>
      </c>
      <c r="AW392" s="15">
        <v>0</v>
      </c>
      <c r="AX392" s="15">
        <v>0</v>
      </c>
      <c r="AY392" s="15">
        <v>0</v>
      </c>
    </row>
    <row r="393" spans="1:51">
      <c r="A393" s="1">
        <v>4203</v>
      </c>
      <c r="B393" s="1" t="s">
        <v>1764</v>
      </c>
      <c r="C393" s="1">
        <v>4</v>
      </c>
      <c r="D393" s="1" t="s">
        <v>1765</v>
      </c>
      <c r="E393" s="1" t="s">
        <v>1034</v>
      </c>
      <c r="F393" s="1">
        <v>5</v>
      </c>
      <c r="G393" s="1" t="s">
        <v>272</v>
      </c>
      <c r="H393" s="1">
        <v>0</v>
      </c>
      <c r="I393" s="1" t="s">
        <v>1035</v>
      </c>
      <c r="J393" s="15">
        <v>0</v>
      </c>
      <c r="K393" s="15">
        <v>0</v>
      </c>
      <c r="L393" s="15">
        <v>0</v>
      </c>
      <c r="M393" s="15">
        <v>0</v>
      </c>
      <c r="N393" s="15">
        <v>0</v>
      </c>
      <c r="O393" s="15">
        <v>0</v>
      </c>
      <c r="P393" s="15">
        <v>0</v>
      </c>
      <c r="Q393" s="15">
        <v>0</v>
      </c>
      <c r="R393" s="15">
        <v>0</v>
      </c>
      <c r="S393" s="15">
        <v>0</v>
      </c>
      <c r="T393" s="15">
        <v>0</v>
      </c>
      <c r="U393" s="15">
        <v>0</v>
      </c>
      <c r="V393" s="15">
        <v>0</v>
      </c>
      <c r="W393" s="15">
        <v>0</v>
      </c>
      <c r="X393" s="15">
        <v>0</v>
      </c>
      <c r="Y393" s="15">
        <v>0</v>
      </c>
      <c r="Z393" s="15">
        <v>0</v>
      </c>
      <c r="AA393" s="15">
        <v>0</v>
      </c>
      <c r="AB393" s="15">
        <v>0</v>
      </c>
      <c r="AC393" s="15">
        <v>0</v>
      </c>
      <c r="AD393" s="15">
        <v>0</v>
      </c>
      <c r="AE393" s="15">
        <v>0</v>
      </c>
      <c r="AF393" s="15">
        <v>0</v>
      </c>
      <c r="AG393" s="15">
        <v>0</v>
      </c>
      <c r="AH393" s="15">
        <v>0</v>
      </c>
      <c r="AI393" s="15">
        <v>0</v>
      </c>
      <c r="AJ393" s="15">
        <v>0</v>
      </c>
      <c r="AK393" s="15">
        <v>0</v>
      </c>
      <c r="AL393" s="15">
        <v>0</v>
      </c>
      <c r="AM393" s="15">
        <v>0</v>
      </c>
      <c r="AN393" s="15">
        <v>0</v>
      </c>
      <c r="AO393" s="15">
        <v>0</v>
      </c>
      <c r="AP393" s="15">
        <v>0</v>
      </c>
      <c r="AQ393" s="15">
        <v>0</v>
      </c>
      <c r="AR393" s="15">
        <v>0</v>
      </c>
      <c r="AS393" s="15">
        <v>0</v>
      </c>
      <c r="AT393" s="15">
        <v>0</v>
      </c>
      <c r="AU393" s="15">
        <v>0</v>
      </c>
      <c r="AV393" s="15">
        <v>0</v>
      </c>
      <c r="AW393" s="15">
        <v>0</v>
      </c>
      <c r="AX393" s="15">
        <v>0</v>
      </c>
      <c r="AY393" s="15">
        <v>0</v>
      </c>
    </row>
    <row r="394" spans="1:51">
      <c r="A394" s="1">
        <v>4214</v>
      </c>
      <c r="B394" s="1" t="s">
        <v>1764</v>
      </c>
      <c r="C394" s="1">
        <v>4</v>
      </c>
      <c r="D394" s="1" t="s">
        <v>1765</v>
      </c>
      <c r="E394" s="1" t="s">
        <v>1036</v>
      </c>
      <c r="F394" s="1">
        <v>5</v>
      </c>
      <c r="G394" s="1" t="s">
        <v>272</v>
      </c>
      <c r="H394" s="1">
        <v>0</v>
      </c>
      <c r="I394" s="1" t="s">
        <v>1037</v>
      </c>
      <c r="J394" s="15">
        <v>0</v>
      </c>
      <c r="K394" s="15">
        <v>0</v>
      </c>
      <c r="L394" s="15">
        <v>0</v>
      </c>
      <c r="M394" s="15">
        <v>0</v>
      </c>
      <c r="N394" s="15">
        <v>0</v>
      </c>
      <c r="O394" s="15">
        <v>0</v>
      </c>
      <c r="P394" s="15">
        <v>0</v>
      </c>
      <c r="Q394" s="15">
        <v>0</v>
      </c>
      <c r="R394" s="15">
        <v>0</v>
      </c>
      <c r="S394" s="15">
        <v>0</v>
      </c>
      <c r="T394" s="15">
        <v>0</v>
      </c>
      <c r="U394" s="15">
        <v>0</v>
      </c>
      <c r="V394" s="15">
        <v>0</v>
      </c>
      <c r="W394" s="15">
        <v>0</v>
      </c>
      <c r="X394" s="15">
        <v>0</v>
      </c>
      <c r="Y394" s="15">
        <v>0</v>
      </c>
      <c r="Z394" s="15">
        <v>0</v>
      </c>
      <c r="AA394" s="15">
        <v>0</v>
      </c>
      <c r="AB394" s="15">
        <v>0</v>
      </c>
      <c r="AC394" s="15">
        <v>0</v>
      </c>
      <c r="AD394" s="15">
        <v>0</v>
      </c>
      <c r="AE394" s="15">
        <v>0</v>
      </c>
      <c r="AF394" s="15">
        <v>0</v>
      </c>
      <c r="AG394" s="15">
        <v>0</v>
      </c>
      <c r="AH394" s="15">
        <v>0</v>
      </c>
      <c r="AI394" s="15">
        <v>0</v>
      </c>
      <c r="AJ394" s="15">
        <v>0</v>
      </c>
      <c r="AK394" s="15">
        <v>0</v>
      </c>
      <c r="AL394" s="15">
        <v>0</v>
      </c>
      <c r="AM394" s="15">
        <v>0</v>
      </c>
      <c r="AN394" s="15">
        <v>0</v>
      </c>
      <c r="AO394" s="15">
        <v>0</v>
      </c>
      <c r="AP394" s="15">
        <v>0</v>
      </c>
      <c r="AQ394" s="15">
        <v>0</v>
      </c>
      <c r="AR394" s="15">
        <v>0</v>
      </c>
      <c r="AS394" s="15">
        <v>0</v>
      </c>
      <c r="AT394" s="15">
        <v>0</v>
      </c>
      <c r="AU394" s="15">
        <v>0</v>
      </c>
      <c r="AV394" s="15">
        <v>0</v>
      </c>
      <c r="AW394" s="15">
        <v>0</v>
      </c>
      <c r="AX394" s="15">
        <v>0</v>
      </c>
      <c r="AY394" s="15">
        <v>0</v>
      </c>
    </row>
    <row r="395" spans="1:51">
      <c r="A395" s="1">
        <v>4225</v>
      </c>
      <c r="B395" s="1" t="s">
        <v>1764</v>
      </c>
      <c r="C395" s="1">
        <v>4</v>
      </c>
      <c r="D395" s="1" t="s">
        <v>1765</v>
      </c>
      <c r="E395" s="1" t="s">
        <v>1038</v>
      </c>
      <c r="F395" s="1">
        <v>5</v>
      </c>
      <c r="G395" s="1" t="s">
        <v>272</v>
      </c>
      <c r="H395" s="1">
        <v>0</v>
      </c>
      <c r="I395" s="1" t="s">
        <v>1039</v>
      </c>
      <c r="J395" s="15">
        <v>6</v>
      </c>
      <c r="K395" s="15">
        <v>21</v>
      </c>
      <c r="L395" s="15">
        <v>0</v>
      </c>
      <c r="M395" s="15">
        <v>21</v>
      </c>
      <c r="N395" s="15">
        <v>21</v>
      </c>
      <c r="O395" s="15">
        <v>0</v>
      </c>
      <c r="P395" s="15">
        <v>21</v>
      </c>
      <c r="Q395" s="15">
        <v>0</v>
      </c>
      <c r="R395" s="15">
        <v>0</v>
      </c>
      <c r="S395" s="15">
        <v>0</v>
      </c>
      <c r="T395" s="15">
        <v>0</v>
      </c>
      <c r="U395" s="15">
        <v>0</v>
      </c>
      <c r="V395" s="15">
        <v>0</v>
      </c>
      <c r="W395" s="15">
        <v>0</v>
      </c>
      <c r="X395" s="15">
        <v>6</v>
      </c>
      <c r="Y395" s="15">
        <v>21</v>
      </c>
      <c r="Z395" s="15">
        <v>0</v>
      </c>
      <c r="AA395" s="15">
        <v>21</v>
      </c>
      <c r="AB395" s="15">
        <v>21</v>
      </c>
      <c r="AC395" s="15">
        <v>0</v>
      </c>
      <c r="AD395" s="15">
        <v>21</v>
      </c>
      <c r="AE395" s="15">
        <v>6</v>
      </c>
      <c r="AF395" s="15">
        <v>21</v>
      </c>
      <c r="AG395" s="15">
        <v>0</v>
      </c>
      <c r="AH395" s="15">
        <v>21</v>
      </c>
      <c r="AI395" s="15">
        <v>21</v>
      </c>
      <c r="AJ395" s="15">
        <v>0</v>
      </c>
      <c r="AK395" s="15">
        <v>21</v>
      </c>
      <c r="AL395" s="15">
        <v>0</v>
      </c>
      <c r="AM395" s="15">
        <v>0</v>
      </c>
      <c r="AN395" s="15">
        <v>0</v>
      </c>
      <c r="AO395" s="15">
        <v>0</v>
      </c>
      <c r="AP395" s="15">
        <v>0</v>
      </c>
      <c r="AQ395" s="15">
        <v>0</v>
      </c>
      <c r="AR395" s="15">
        <v>0</v>
      </c>
      <c r="AS395" s="15">
        <v>0</v>
      </c>
      <c r="AT395" s="15">
        <v>0</v>
      </c>
      <c r="AU395" s="15">
        <v>0</v>
      </c>
      <c r="AV395" s="15">
        <v>0</v>
      </c>
      <c r="AW395" s="15">
        <v>0</v>
      </c>
      <c r="AX395" s="15">
        <v>0</v>
      </c>
      <c r="AY395" s="15">
        <v>0</v>
      </c>
    </row>
    <row r="396" spans="1:51">
      <c r="A396" s="1">
        <v>4236</v>
      </c>
      <c r="B396" s="1" t="s">
        <v>1764</v>
      </c>
      <c r="C396" s="1">
        <v>4</v>
      </c>
      <c r="D396" s="1" t="s">
        <v>1765</v>
      </c>
      <c r="E396" s="1" t="s">
        <v>1040</v>
      </c>
      <c r="F396" s="1">
        <v>5</v>
      </c>
      <c r="G396" s="1" t="s">
        <v>272</v>
      </c>
      <c r="H396" s="1">
        <v>0</v>
      </c>
      <c r="I396" s="1" t="s">
        <v>1041</v>
      </c>
      <c r="J396" s="15">
        <v>3</v>
      </c>
      <c r="K396" s="15">
        <v>19</v>
      </c>
      <c r="L396" s="15">
        <v>16</v>
      </c>
      <c r="M396" s="15">
        <v>3</v>
      </c>
      <c r="N396" s="15">
        <v>15</v>
      </c>
      <c r="O396" s="15">
        <v>12</v>
      </c>
      <c r="P396" s="15">
        <v>3</v>
      </c>
      <c r="Q396" s="15">
        <v>2</v>
      </c>
      <c r="R396" s="15">
        <v>5</v>
      </c>
      <c r="S396" s="15">
        <v>4</v>
      </c>
      <c r="T396" s="15">
        <v>1</v>
      </c>
      <c r="U396" s="15">
        <v>3</v>
      </c>
      <c r="V396" s="15">
        <v>2</v>
      </c>
      <c r="W396" s="15">
        <v>1</v>
      </c>
      <c r="X396" s="15">
        <v>1</v>
      </c>
      <c r="Y396" s="15">
        <v>14</v>
      </c>
      <c r="Z396" s="15">
        <v>12</v>
      </c>
      <c r="AA396" s="15">
        <v>2</v>
      </c>
      <c r="AB396" s="15">
        <v>12</v>
      </c>
      <c r="AC396" s="15">
        <v>10</v>
      </c>
      <c r="AD396" s="15">
        <v>2</v>
      </c>
      <c r="AE396" s="15">
        <v>1</v>
      </c>
      <c r="AF396" s="15">
        <v>14</v>
      </c>
      <c r="AG396" s="15">
        <v>12</v>
      </c>
      <c r="AH396" s="15">
        <v>2</v>
      </c>
      <c r="AI396" s="15">
        <v>12</v>
      </c>
      <c r="AJ396" s="15">
        <v>10</v>
      </c>
      <c r="AK396" s="15">
        <v>2</v>
      </c>
      <c r="AL396" s="15">
        <v>0</v>
      </c>
      <c r="AM396" s="15">
        <v>0</v>
      </c>
      <c r="AN396" s="15">
        <v>0</v>
      </c>
      <c r="AO396" s="15">
        <v>0</v>
      </c>
      <c r="AP396" s="15">
        <v>0</v>
      </c>
      <c r="AQ396" s="15">
        <v>0</v>
      </c>
      <c r="AR396" s="15">
        <v>0</v>
      </c>
      <c r="AS396" s="15">
        <v>0</v>
      </c>
      <c r="AT396" s="15">
        <v>0</v>
      </c>
      <c r="AU396" s="15">
        <v>0</v>
      </c>
      <c r="AV396" s="15">
        <v>0</v>
      </c>
      <c r="AW396" s="15">
        <v>0</v>
      </c>
      <c r="AX396" s="15">
        <v>0</v>
      </c>
      <c r="AY396" s="15">
        <v>0</v>
      </c>
    </row>
    <row r="397" spans="1:51">
      <c r="A397" s="1">
        <v>4247</v>
      </c>
      <c r="B397" s="1" t="s">
        <v>1764</v>
      </c>
      <c r="C397" s="1">
        <v>4</v>
      </c>
      <c r="D397" s="1" t="s">
        <v>1765</v>
      </c>
      <c r="E397" s="1" t="s">
        <v>1042</v>
      </c>
      <c r="F397" s="1">
        <v>4</v>
      </c>
      <c r="G397" s="1" t="s">
        <v>272</v>
      </c>
      <c r="H397" s="1">
        <v>0</v>
      </c>
      <c r="I397" s="1" t="s">
        <v>1043</v>
      </c>
      <c r="J397" s="15">
        <v>19</v>
      </c>
      <c r="K397" s="15">
        <v>111</v>
      </c>
      <c r="L397" s="15">
        <v>66</v>
      </c>
      <c r="M397" s="15">
        <v>45</v>
      </c>
      <c r="N397" s="15">
        <v>73</v>
      </c>
      <c r="O397" s="15">
        <v>40</v>
      </c>
      <c r="P397" s="15">
        <v>33</v>
      </c>
      <c r="Q397" s="15">
        <v>7</v>
      </c>
      <c r="R397" s="15">
        <v>24</v>
      </c>
      <c r="S397" s="15">
        <v>19</v>
      </c>
      <c r="T397" s="15">
        <v>5</v>
      </c>
      <c r="U397" s="15">
        <v>10</v>
      </c>
      <c r="V397" s="15">
        <v>7</v>
      </c>
      <c r="W397" s="15">
        <v>3</v>
      </c>
      <c r="X397" s="15">
        <v>12</v>
      </c>
      <c r="Y397" s="15">
        <v>87</v>
      </c>
      <c r="Z397" s="15">
        <v>47</v>
      </c>
      <c r="AA397" s="15">
        <v>40</v>
      </c>
      <c r="AB397" s="15">
        <v>63</v>
      </c>
      <c r="AC397" s="15">
        <v>33</v>
      </c>
      <c r="AD397" s="15">
        <v>30</v>
      </c>
      <c r="AE397" s="15">
        <v>12</v>
      </c>
      <c r="AF397" s="15">
        <v>87</v>
      </c>
      <c r="AG397" s="15">
        <v>47</v>
      </c>
      <c r="AH397" s="15">
        <v>40</v>
      </c>
      <c r="AI397" s="15">
        <v>63</v>
      </c>
      <c r="AJ397" s="15">
        <v>33</v>
      </c>
      <c r="AK397" s="15">
        <v>30</v>
      </c>
      <c r="AL397" s="15">
        <v>0</v>
      </c>
      <c r="AM397" s="15">
        <v>0</v>
      </c>
      <c r="AN397" s="15">
        <v>0</v>
      </c>
      <c r="AO397" s="15">
        <v>0</v>
      </c>
      <c r="AP397" s="15">
        <v>0</v>
      </c>
      <c r="AQ397" s="15">
        <v>0</v>
      </c>
      <c r="AR397" s="15">
        <v>0</v>
      </c>
      <c r="AS397" s="15">
        <v>0</v>
      </c>
      <c r="AT397" s="15">
        <v>0</v>
      </c>
      <c r="AU397" s="15">
        <v>0</v>
      </c>
      <c r="AV397" s="15">
        <v>0</v>
      </c>
      <c r="AW397" s="15">
        <v>0</v>
      </c>
      <c r="AX397" s="15">
        <v>0</v>
      </c>
      <c r="AY397" s="15">
        <v>0</v>
      </c>
    </row>
    <row r="398" spans="1:51">
      <c r="A398" s="1">
        <v>4258</v>
      </c>
      <c r="B398" s="1" t="s">
        <v>1764</v>
      </c>
      <c r="C398" s="1">
        <v>4</v>
      </c>
      <c r="D398" s="1" t="s">
        <v>1765</v>
      </c>
      <c r="E398" s="1" t="s">
        <v>1044</v>
      </c>
      <c r="F398" s="1">
        <v>5</v>
      </c>
      <c r="G398" s="1" t="s">
        <v>272</v>
      </c>
      <c r="H398" s="1">
        <v>0</v>
      </c>
      <c r="I398" s="1" t="s">
        <v>1045</v>
      </c>
      <c r="J398" s="15">
        <v>0</v>
      </c>
      <c r="K398" s="15">
        <v>0</v>
      </c>
      <c r="L398" s="15">
        <v>0</v>
      </c>
      <c r="M398" s="15">
        <v>0</v>
      </c>
      <c r="N398" s="15">
        <v>0</v>
      </c>
      <c r="O398" s="15">
        <v>0</v>
      </c>
      <c r="P398" s="15">
        <v>0</v>
      </c>
      <c r="Q398" s="15">
        <v>0</v>
      </c>
      <c r="R398" s="15">
        <v>0</v>
      </c>
      <c r="S398" s="15">
        <v>0</v>
      </c>
      <c r="T398" s="15">
        <v>0</v>
      </c>
      <c r="U398" s="15">
        <v>0</v>
      </c>
      <c r="V398" s="15">
        <v>0</v>
      </c>
      <c r="W398" s="15">
        <v>0</v>
      </c>
      <c r="X398" s="15">
        <v>0</v>
      </c>
      <c r="Y398" s="15">
        <v>0</v>
      </c>
      <c r="Z398" s="15">
        <v>0</v>
      </c>
      <c r="AA398" s="15">
        <v>0</v>
      </c>
      <c r="AB398" s="15">
        <v>0</v>
      </c>
      <c r="AC398" s="15">
        <v>0</v>
      </c>
      <c r="AD398" s="15">
        <v>0</v>
      </c>
      <c r="AE398" s="15">
        <v>0</v>
      </c>
      <c r="AF398" s="15">
        <v>0</v>
      </c>
      <c r="AG398" s="15">
        <v>0</v>
      </c>
      <c r="AH398" s="15">
        <v>0</v>
      </c>
      <c r="AI398" s="15">
        <v>0</v>
      </c>
      <c r="AJ398" s="15">
        <v>0</v>
      </c>
      <c r="AK398" s="15">
        <v>0</v>
      </c>
      <c r="AL398" s="15">
        <v>0</v>
      </c>
      <c r="AM398" s="15">
        <v>0</v>
      </c>
      <c r="AN398" s="15">
        <v>0</v>
      </c>
      <c r="AO398" s="15">
        <v>0</v>
      </c>
      <c r="AP398" s="15">
        <v>0</v>
      </c>
      <c r="AQ398" s="15">
        <v>0</v>
      </c>
      <c r="AR398" s="15">
        <v>0</v>
      </c>
      <c r="AS398" s="15">
        <v>0</v>
      </c>
      <c r="AT398" s="15">
        <v>0</v>
      </c>
      <c r="AU398" s="15">
        <v>0</v>
      </c>
      <c r="AV398" s="15">
        <v>0</v>
      </c>
      <c r="AW398" s="15">
        <v>0</v>
      </c>
      <c r="AX398" s="15">
        <v>0</v>
      </c>
      <c r="AY398" s="15">
        <v>0</v>
      </c>
    </row>
    <row r="399" spans="1:51">
      <c r="A399" s="1">
        <v>4269</v>
      </c>
      <c r="B399" s="1" t="s">
        <v>1764</v>
      </c>
      <c r="C399" s="1">
        <v>4</v>
      </c>
      <c r="D399" s="1" t="s">
        <v>1765</v>
      </c>
      <c r="E399" s="1" t="s">
        <v>1046</v>
      </c>
      <c r="F399" s="1">
        <v>5</v>
      </c>
      <c r="G399" s="1" t="s">
        <v>272</v>
      </c>
      <c r="H399" s="1">
        <v>0</v>
      </c>
      <c r="I399" s="1" t="s">
        <v>1047</v>
      </c>
      <c r="J399" s="15">
        <v>10</v>
      </c>
      <c r="K399" s="15">
        <v>44</v>
      </c>
      <c r="L399" s="15">
        <v>33</v>
      </c>
      <c r="M399" s="15">
        <v>11</v>
      </c>
      <c r="N399" s="15">
        <v>22</v>
      </c>
      <c r="O399" s="15">
        <v>14</v>
      </c>
      <c r="P399" s="15">
        <v>8</v>
      </c>
      <c r="Q399" s="15">
        <v>5</v>
      </c>
      <c r="R399" s="15">
        <v>19</v>
      </c>
      <c r="S399" s="15">
        <v>16</v>
      </c>
      <c r="T399" s="15">
        <v>3</v>
      </c>
      <c r="U399" s="15">
        <v>8</v>
      </c>
      <c r="V399" s="15">
        <v>6</v>
      </c>
      <c r="W399" s="15">
        <v>2</v>
      </c>
      <c r="X399" s="15">
        <v>5</v>
      </c>
      <c r="Y399" s="15">
        <v>25</v>
      </c>
      <c r="Z399" s="15">
        <v>17</v>
      </c>
      <c r="AA399" s="15">
        <v>8</v>
      </c>
      <c r="AB399" s="15">
        <v>14</v>
      </c>
      <c r="AC399" s="15">
        <v>8</v>
      </c>
      <c r="AD399" s="15">
        <v>6</v>
      </c>
      <c r="AE399" s="15">
        <v>5</v>
      </c>
      <c r="AF399" s="15">
        <v>25</v>
      </c>
      <c r="AG399" s="15">
        <v>17</v>
      </c>
      <c r="AH399" s="15">
        <v>8</v>
      </c>
      <c r="AI399" s="15">
        <v>14</v>
      </c>
      <c r="AJ399" s="15">
        <v>8</v>
      </c>
      <c r="AK399" s="15">
        <v>6</v>
      </c>
      <c r="AL399" s="15">
        <v>0</v>
      </c>
      <c r="AM399" s="15">
        <v>0</v>
      </c>
      <c r="AN399" s="15">
        <v>0</v>
      </c>
      <c r="AO399" s="15">
        <v>0</v>
      </c>
      <c r="AP399" s="15">
        <v>0</v>
      </c>
      <c r="AQ399" s="15">
        <v>0</v>
      </c>
      <c r="AR399" s="15">
        <v>0</v>
      </c>
      <c r="AS399" s="15">
        <v>0</v>
      </c>
      <c r="AT399" s="15">
        <v>0</v>
      </c>
      <c r="AU399" s="15">
        <v>0</v>
      </c>
      <c r="AV399" s="15">
        <v>0</v>
      </c>
      <c r="AW399" s="15">
        <v>0</v>
      </c>
      <c r="AX399" s="15">
        <v>0</v>
      </c>
      <c r="AY399" s="15">
        <v>0</v>
      </c>
    </row>
    <row r="400" spans="1:51">
      <c r="A400" s="1">
        <v>4280</v>
      </c>
      <c r="B400" s="1" t="s">
        <v>1764</v>
      </c>
      <c r="C400" s="1">
        <v>4</v>
      </c>
      <c r="D400" s="1" t="s">
        <v>1765</v>
      </c>
      <c r="E400" s="1" t="s">
        <v>1048</v>
      </c>
      <c r="F400" s="1">
        <v>5</v>
      </c>
      <c r="G400" s="1" t="s">
        <v>272</v>
      </c>
      <c r="H400" s="1">
        <v>0</v>
      </c>
      <c r="I400" s="1" t="s">
        <v>1049</v>
      </c>
      <c r="J400" s="15">
        <v>5</v>
      </c>
      <c r="K400" s="15">
        <v>32</v>
      </c>
      <c r="L400" s="15">
        <v>20</v>
      </c>
      <c r="M400" s="15">
        <v>12</v>
      </c>
      <c r="N400" s="15">
        <v>22</v>
      </c>
      <c r="O400" s="15">
        <v>16</v>
      </c>
      <c r="P400" s="15">
        <v>6</v>
      </c>
      <c r="Q400" s="15">
        <v>1</v>
      </c>
      <c r="R400" s="15">
        <v>3</v>
      </c>
      <c r="S400" s="15">
        <v>2</v>
      </c>
      <c r="T400" s="15">
        <v>1</v>
      </c>
      <c r="U400" s="15">
        <v>2</v>
      </c>
      <c r="V400" s="15">
        <v>1</v>
      </c>
      <c r="W400" s="15">
        <v>1</v>
      </c>
      <c r="X400" s="15">
        <v>4</v>
      </c>
      <c r="Y400" s="15">
        <v>29</v>
      </c>
      <c r="Z400" s="15">
        <v>18</v>
      </c>
      <c r="AA400" s="15">
        <v>11</v>
      </c>
      <c r="AB400" s="15">
        <v>20</v>
      </c>
      <c r="AC400" s="15">
        <v>15</v>
      </c>
      <c r="AD400" s="15">
        <v>5</v>
      </c>
      <c r="AE400" s="15">
        <v>4</v>
      </c>
      <c r="AF400" s="15">
        <v>29</v>
      </c>
      <c r="AG400" s="15">
        <v>18</v>
      </c>
      <c r="AH400" s="15">
        <v>11</v>
      </c>
      <c r="AI400" s="15">
        <v>20</v>
      </c>
      <c r="AJ400" s="15">
        <v>15</v>
      </c>
      <c r="AK400" s="15">
        <v>5</v>
      </c>
      <c r="AL400" s="15">
        <v>0</v>
      </c>
      <c r="AM400" s="15">
        <v>0</v>
      </c>
      <c r="AN400" s="15">
        <v>0</v>
      </c>
      <c r="AO400" s="15">
        <v>0</v>
      </c>
      <c r="AP400" s="15">
        <v>0</v>
      </c>
      <c r="AQ400" s="15">
        <v>0</v>
      </c>
      <c r="AR400" s="15">
        <v>0</v>
      </c>
      <c r="AS400" s="15">
        <v>0</v>
      </c>
      <c r="AT400" s="15">
        <v>0</v>
      </c>
      <c r="AU400" s="15">
        <v>0</v>
      </c>
      <c r="AV400" s="15">
        <v>0</v>
      </c>
      <c r="AW400" s="15">
        <v>0</v>
      </c>
      <c r="AX400" s="15">
        <v>0</v>
      </c>
      <c r="AY400" s="15">
        <v>0</v>
      </c>
    </row>
    <row r="401" spans="1:51">
      <c r="A401" s="1">
        <v>4291</v>
      </c>
      <c r="B401" s="1" t="s">
        <v>1764</v>
      </c>
      <c r="C401" s="1">
        <v>4</v>
      </c>
      <c r="D401" s="1" t="s">
        <v>1765</v>
      </c>
      <c r="E401" s="1" t="s">
        <v>1050</v>
      </c>
      <c r="F401" s="1">
        <v>5</v>
      </c>
      <c r="G401" s="1" t="s">
        <v>272</v>
      </c>
      <c r="H401" s="1">
        <v>0</v>
      </c>
      <c r="I401" s="1" t="s">
        <v>1051</v>
      </c>
      <c r="J401" s="15">
        <v>2</v>
      </c>
      <c r="K401" s="15">
        <v>25</v>
      </c>
      <c r="L401" s="15">
        <v>7</v>
      </c>
      <c r="M401" s="15">
        <v>18</v>
      </c>
      <c r="N401" s="15">
        <v>24</v>
      </c>
      <c r="O401" s="15">
        <v>7</v>
      </c>
      <c r="P401" s="15">
        <v>17</v>
      </c>
      <c r="Q401" s="15">
        <v>0</v>
      </c>
      <c r="R401" s="15">
        <v>0</v>
      </c>
      <c r="S401" s="15">
        <v>0</v>
      </c>
      <c r="T401" s="15">
        <v>0</v>
      </c>
      <c r="U401" s="15">
        <v>0</v>
      </c>
      <c r="V401" s="15">
        <v>0</v>
      </c>
      <c r="W401" s="15">
        <v>0</v>
      </c>
      <c r="X401" s="15">
        <v>2</v>
      </c>
      <c r="Y401" s="15">
        <v>25</v>
      </c>
      <c r="Z401" s="15">
        <v>7</v>
      </c>
      <c r="AA401" s="15">
        <v>18</v>
      </c>
      <c r="AB401" s="15">
        <v>24</v>
      </c>
      <c r="AC401" s="15">
        <v>7</v>
      </c>
      <c r="AD401" s="15">
        <v>17</v>
      </c>
      <c r="AE401" s="15">
        <v>2</v>
      </c>
      <c r="AF401" s="15">
        <v>25</v>
      </c>
      <c r="AG401" s="15">
        <v>7</v>
      </c>
      <c r="AH401" s="15">
        <v>18</v>
      </c>
      <c r="AI401" s="15">
        <v>24</v>
      </c>
      <c r="AJ401" s="15">
        <v>7</v>
      </c>
      <c r="AK401" s="15">
        <v>17</v>
      </c>
      <c r="AL401" s="15">
        <v>0</v>
      </c>
      <c r="AM401" s="15">
        <v>0</v>
      </c>
      <c r="AN401" s="15">
        <v>0</v>
      </c>
      <c r="AO401" s="15">
        <v>0</v>
      </c>
      <c r="AP401" s="15">
        <v>0</v>
      </c>
      <c r="AQ401" s="15">
        <v>0</v>
      </c>
      <c r="AR401" s="15">
        <v>0</v>
      </c>
      <c r="AS401" s="15">
        <v>0</v>
      </c>
      <c r="AT401" s="15">
        <v>0</v>
      </c>
      <c r="AU401" s="15">
        <v>0</v>
      </c>
      <c r="AV401" s="15">
        <v>0</v>
      </c>
      <c r="AW401" s="15">
        <v>0</v>
      </c>
      <c r="AX401" s="15">
        <v>0</v>
      </c>
      <c r="AY401" s="15">
        <v>0</v>
      </c>
    </row>
    <row r="402" spans="1:51">
      <c r="A402" s="1">
        <v>4302</v>
      </c>
      <c r="B402" s="1" t="s">
        <v>1764</v>
      </c>
      <c r="C402" s="1">
        <v>4</v>
      </c>
      <c r="D402" s="1" t="s">
        <v>1765</v>
      </c>
      <c r="E402" s="1" t="s">
        <v>1052</v>
      </c>
      <c r="F402" s="1">
        <v>5</v>
      </c>
      <c r="G402" s="1" t="s">
        <v>272</v>
      </c>
      <c r="H402" s="1">
        <v>0</v>
      </c>
      <c r="I402" s="1" t="s">
        <v>1053</v>
      </c>
      <c r="J402" s="15">
        <v>2</v>
      </c>
      <c r="K402" s="15">
        <v>10</v>
      </c>
      <c r="L402" s="15">
        <v>6</v>
      </c>
      <c r="M402" s="15">
        <v>4</v>
      </c>
      <c r="N402" s="15">
        <v>5</v>
      </c>
      <c r="O402" s="15">
        <v>3</v>
      </c>
      <c r="P402" s="15">
        <v>2</v>
      </c>
      <c r="Q402" s="15">
        <v>1</v>
      </c>
      <c r="R402" s="15">
        <v>2</v>
      </c>
      <c r="S402" s="15">
        <v>1</v>
      </c>
      <c r="T402" s="15">
        <v>1</v>
      </c>
      <c r="U402" s="15">
        <v>0</v>
      </c>
      <c r="V402" s="15">
        <v>0</v>
      </c>
      <c r="W402" s="15">
        <v>0</v>
      </c>
      <c r="X402" s="15">
        <v>1</v>
      </c>
      <c r="Y402" s="15">
        <v>8</v>
      </c>
      <c r="Z402" s="15">
        <v>5</v>
      </c>
      <c r="AA402" s="15">
        <v>3</v>
      </c>
      <c r="AB402" s="15">
        <v>5</v>
      </c>
      <c r="AC402" s="15">
        <v>3</v>
      </c>
      <c r="AD402" s="15">
        <v>2</v>
      </c>
      <c r="AE402" s="15">
        <v>1</v>
      </c>
      <c r="AF402" s="15">
        <v>8</v>
      </c>
      <c r="AG402" s="15">
        <v>5</v>
      </c>
      <c r="AH402" s="15">
        <v>3</v>
      </c>
      <c r="AI402" s="15">
        <v>5</v>
      </c>
      <c r="AJ402" s="15">
        <v>3</v>
      </c>
      <c r="AK402" s="15">
        <v>2</v>
      </c>
      <c r="AL402" s="15">
        <v>0</v>
      </c>
      <c r="AM402" s="15">
        <v>0</v>
      </c>
      <c r="AN402" s="15">
        <v>0</v>
      </c>
      <c r="AO402" s="15">
        <v>0</v>
      </c>
      <c r="AP402" s="15">
        <v>0</v>
      </c>
      <c r="AQ402" s="15">
        <v>0</v>
      </c>
      <c r="AR402" s="15">
        <v>0</v>
      </c>
      <c r="AS402" s="15">
        <v>0</v>
      </c>
      <c r="AT402" s="15">
        <v>0</v>
      </c>
      <c r="AU402" s="15">
        <v>0</v>
      </c>
      <c r="AV402" s="15">
        <v>0</v>
      </c>
      <c r="AW402" s="15">
        <v>0</v>
      </c>
      <c r="AX402" s="15">
        <v>0</v>
      </c>
      <c r="AY402" s="15">
        <v>0</v>
      </c>
    </row>
    <row r="403" spans="1:51">
      <c r="A403" s="1">
        <v>4313</v>
      </c>
      <c r="B403" s="1" t="s">
        <v>1764</v>
      </c>
      <c r="C403" s="1">
        <v>4</v>
      </c>
      <c r="D403" s="1" t="s">
        <v>1765</v>
      </c>
      <c r="E403" s="1" t="s">
        <v>1054</v>
      </c>
      <c r="F403" s="1">
        <v>4</v>
      </c>
      <c r="G403" s="1" t="s">
        <v>272</v>
      </c>
      <c r="H403" s="1">
        <v>0</v>
      </c>
      <c r="I403" s="1" t="s">
        <v>1055</v>
      </c>
      <c r="J403" s="15">
        <v>14</v>
      </c>
      <c r="K403" s="15">
        <v>35</v>
      </c>
      <c r="L403" s="15">
        <v>17</v>
      </c>
      <c r="M403" s="15">
        <v>18</v>
      </c>
      <c r="N403" s="15">
        <v>18</v>
      </c>
      <c r="O403" s="15">
        <v>8</v>
      </c>
      <c r="P403" s="15">
        <v>10</v>
      </c>
      <c r="Q403" s="15">
        <v>11</v>
      </c>
      <c r="R403" s="15">
        <v>24</v>
      </c>
      <c r="S403" s="15">
        <v>12</v>
      </c>
      <c r="T403" s="15">
        <v>12</v>
      </c>
      <c r="U403" s="15">
        <v>9</v>
      </c>
      <c r="V403" s="15">
        <v>4</v>
      </c>
      <c r="W403" s="15">
        <v>5</v>
      </c>
      <c r="X403" s="15">
        <v>3</v>
      </c>
      <c r="Y403" s="15">
        <v>11</v>
      </c>
      <c r="Z403" s="15">
        <v>5</v>
      </c>
      <c r="AA403" s="15">
        <v>6</v>
      </c>
      <c r="AB403" s="15">
        <v>9</v>
      </c>
      <c r="AC403" s="15">
        <v>4</v>
      </c>
      <c r="AD403" s="15">
        <v>5</v>
      </c>
      <c r="AE403" s="15">
        <v>3</v>
      </c>
      <c r="AF403" s="15">
        <v>11</v>
      </c>
      <c r="AG403" s="15">
        <v>5</v>
      </c>
      <c r="AH403" s="15">
        <v>6</v>
      </c>
      <c r="AI403" s="15">
        <v>9</v>
      </c>
      <c r="AJ403" s="15">
        <v>4</v>
      </c>
      <c r="AK403" s="15">
        <v>5</v>
      </c>
      <c r="AL403" s="15">
        <v>0</v>
      </c>
      <c r="AM403" s="15">
        <v>0</v>
      </c>
      <c r="AN403" s="15">
        <v>0</v>
      </c>
      <c r="AO403" s="15">
        <v>0</v>
      </c>
      <c r="AP403" s="15">
        <v>0</v>
      </c>
      <c r="AQ403" s="15">
        <v>0</v>
      </c>
      <c r="AR403" s="15">
        <v>0</v>
      </c>
      <c r="AS403" s="15">
        <v>0</v>
      </c>
      <c r="AT403" s="15">
        <v>0</v>
      </c>
      <c r="AU403" s="15">
        <v>0</v>
      </c>
      <c r="AV403" s="15">
        <v>0</v>
      </c>
      <c r="AW403" s="15">
        <v>0</v>
      </c>
      <c r="AX403" s="15">
        <v>0</v>
      </c>
      <c r="AY403" s="15">
        <v>0</v>
      </c>
    </row>
    <row r="404" spans="1:51">
      <c r="A404" s="1">
        <v>4324</v>
      </c>
      <c r="B404" s="1" t="s">
        <v>1764</v>
      </c>
      <c r="C404" s="1">
        <v>4</v>
      </c>
      <c r="D404" s="1" t="s">
        <v>1765</v>
      </c>
      <c r="E404" s="1" t="s">
        <v>1056</v>
      </c>
      <c r="F404" s="1">
        <v>5</v>
      </c>
      <c r="G404" s="1" t="s">
        <v>272</v>
      </c>
      <c r="H404" s="1">
        <v>0</v>
      </c>
      <c r="I404" s="1" t="s">
        <v>1057</v>
      </c>
      <c r="J404" s="15">
        <v>0</v>
      </c>
      <c r="K404" s="15">
        <v>0</v>
      </c>
      <c r="L404" s="15">
        <v>0</v>
      </c>
      <c r="M404" s="15">
        <v>0</v>
      </c>
      <c r="N404" s="15">
        <v>0</v>
      </c>
      <c r="O404" s="15">
        <v>0</v>
      </c>
      <c r="P404" s="15">
        <v>0</v>
      </c>
      <c r="Q404" s="15">
        <v>0</v>
      </c>
      <c r="R404" s="15">
        <v>0</v>
      </c>
      <c r="S404" s="15">
        <v>0</v>
      </c>
      <c r="T404" s="15">
        <v>0</v>
      </c>
      <c r="U404" s="15">
        <v>0</v>
      </c>
      <c r="V404" s="15">
        <v>0</v>
      </c>
      <c r="W404" s="15">
        <v>0</v>
      </c>
      <c r="X404" s="15">
        <v>0</v>
      </c>
      <c r="Y404" s="15">
        <v>0</v>
      </c>
      <c r="Z404" s="15">
        <v>0</v>
      </c>
      <c r="AA404" s="15">
        <v>0</v>
      </c>
      <c r="AB404" s="15">
        <v>0</v>
      </c>
      <c r="AC404" s="15">
        <v>0</v>
      </c>
      <c r="AD404" s="15">
        <v>0</v>
      </c>
      <c r="AE404" s="15">
        <v>0</v>
      </c>
      <c r="AF404" s="15">
        <v>0</v>
      </c>
      <c r="AG404" s="15">
        <v>0</v>
      </c>
      <c r="AH404" s="15">
        <v>0</v>
      </c>
      <c r="AI404" s="15">
        <v>0</v>
      </c>
      <c r="AJ404" s="15">
        <v>0</v>
      </c>
      <c r="AK404" s="15">
        <v>0</v>
      </c>
      <c r="AL404" s="15">
        <v>0</v>
      </c>
      <c r="AM404" s="15">
        <v>0</v>
      </c>
      <c r="AN404" s="15">
        <v>0</v>
      </c>
      <c r="AO404" s="15">
        <v>0</v>
      </c>
      <c r="AP404" s="15">
        <v>0</v>
      </c>
      <c r="AQ404" s="15">
        <v>0</v>
      </c>
      <c r="AR404" s="15">
        <v>0</v>
      </c>
      <c r="AS404" s="15">
        <v>0</v>
      </c>
      <c r="AT404" s="15">
        <v>0</v>
      </c>
      <c r="AU404" s="15">
        <v>0</v>
      </c>
      <c r="AV404" s="15">
        <v>0</v>
      </c>
      <c r="AW404" s="15">
        <v>0</v>
      </c>
      <c r="AX404" s="15">
        <v>0</v>
      </c>
      <c r="AY404" s="15">
        <v>0</v>
      </c>
    </row>
    <row r="405" spans="1:51">
      <c r="A405" s="1">
        <v>4335</v>
      </c>
      <c r="B405" s="1" t="s">
        <v>1764</v>
      </c>
      <c r="C405" s="1">
        <v>4</v>
      </c>
      <c r="D405" s="1" t="s">
        <v>1765</v>
      </c>
      <c r="E405" s="1" t="s">
        <v>1058</v>
      </c>
      <c r="F405" s="1">
        <v>5</v>
      </c>
      <c r="G405" s="1" t="s">
        <v>272</v>
      </c>
      <c r="H405" s="1">
        <v>0</v>
      </c>
      <c r="I405" s="1" t="s">
        <v>1059</v>
      </c>
      <c r="J405" s="15">
        <v>4</v>
      </c>
      <c r="K405" s="15">
        <v>13</v>
      </c>
      <c r="L405" s="15">
        <v>5</v>
      </c>
      <c r="M405" s="15">
        <v>8</v>
      </c>
      <c r="N405" s="15">
        <v>8</v>
      </c>
      <c r="O405" s="15">
        <v>1</v>
      </c>
      <c r="P405" s="15">
        <v>7</v>
      </c>
      <c r="Q405" s="15">
        <v>3</v>
      </c>
      <c r="R405" s="15">
        <v>9</v>
      </c>
      <c r="S405" s="15">
        <v>4</v>
      </c>
      <c r="T405" s="15">
        <v>5</v>
      </c>
      <c r="U405" s="15">
        <v>5</v>
      </c>
      <c r="V405" s="15">
        <v>1</v>
      </c>
      <c r="W405" s="15">
        <v>4</v>
      </c>
      <c r="X405" s="15">
        <v>1</v>
      </c>
      <c r="Y405" s="15">
        <v>4</v>
      </c>
      <c r="Z405" s="15">
        <v>1</v>
      </c>
      <c r="AA405" s="15">
        <v>3</v>
      </c>
      <c r="AB405" s="15">
        <v>3</v>
      </c>
      <c r="AC405" s="15">
        <v>0</v>
      </c>
      <c r="AD405" s="15">
        <v>3</v>
      </c>
      <c r="AE405" s="15">
        <v>1</v>
      </c>
      <c r="AF405" s="15">
        <v>4</v>
      </c>
      <c r="AG405" s="15">
        <v>1</v>
      </c>
      <c r="AH405" s="15">
        <v>3</v>
      </c>
      <c r="AI405" s="15">
        <v>3</v>
      </c>
      <c r="AJ405" s="15">
        <v>0</v>
      </c>
      <c r="AK405" s="15">
        <v>3</v>
      </c>
      <c r="AL405" s="15">
        <v>0</v>
      </c>
      <c r="AM405" s="15">
        <v>0</v>
      </c>
      <c r="AN405" s="15">
        <v>0</v>
      </c>
      <c r="AO405" s="15">
        <v>0</v>
      </c>
      <c r="AP405" s="15">
        <v>0</v>
      </c>
      <c r="AQ405" s="15">
        <v>0</v>
      </c>
      <c r="AR405" s="15">
        <v>0</v>
      </c>
      <c r="AS405" s="15">
        <v>0</v>
      </c>
      <c r="AT405" s="15">
        <v>0</v>
      </c>
      <c r="AU405" s="15">
        <v>0</v>
      </c>
      <c r="AV405" s="15">
        <v>0</v>
      </c>
      <c r="AW405" s="15">
        <v>0</v>
      </c>
      <c r="AX405" s="15">
        <v>0</v>
      </c>
      <c r="AY405" s="15">
        <v>0</v>
      </c>
    </row>
    <row r="406" spans="1:51">
      <c r="A406" s="1">
        <v>4346</v>
      </c>
      <c r="B406" s="1" t="s">
        <v>1764</v>
      </c>
      <c r="C406" s="1">
        <v>4</v>
      </c>
      <c r="D406" s="1" t="s">
        <v>1765</v>
      </c>
      <c r="E406" s="1" t="s">
        <v>1060</v>
      </c>
      <c r="F406" s="1">
        <v>5</v>
      </c>
      <c r="G406" s="1" t="s">
        <v>272</v>
      </c>
      <c r="H406" s="1">
        <v>0</v>
      </c>
      <c r="I406" s="1" t="s">
        <v>1061</v>
      </c>
      <c r="J406" s="15">
        <v>3</v>
      </c>
      <c r="K406" s="15">
        <v>4</v>
      </c>
      <c r="L406" s="15">
        <v>0</v>
      </c>
      <c r="M406" s="15">
        <v>4</v>
      </c>
      <c r="N406" s="15">
        <v>0</v>
      </c>
      <c r="O406" s="15">
        <v>0</v>
      </c>
      <c r="P406" s="15">
        <v>0</v>
      </c>
      <c r="Q406" s="15">
        <v>3</v>
      </c>
      <c r="R406" s="15">
        <v>4</v>
      </c>
      <c r="S406" s="15">
        <v>0</v>
      </c>
      <c r="T406" s="15">
        <v>4</v>
      </c>
      <c r="U406" s="15">
        <v>0</v>
      </c>
      <c r="V406" s="15">
        <v>0</v>
      </c>
      <c r="W406" s="15">
        <v>0</v>
      </c>
      <c r="X406" s="15">
        <v>0</v>
      </c>
      <c r="Y406" s="15">
        <v>0</v>
      </c>
      <c r="Z406" s="15">
        <v>0</v>
      </c>
      <c r="AA406" s="15">
        <v>0</v>
      </c>
      <c r="AB406" s="15">
        <v>0</v>
      </c>
      <c r="AC406" s="15">
        <v>0</v>
      </c>
      <c r="AD406" s="15">
        <v>0</v>
      </c>
      <c r="AE406" s="15">
        <v>0</v>
      </c>
      <c r="AF406" s="15">
        <v>0</v>
      </c>
      <c r="AG406" s="15">
        <v>0</v>
      </c>
      <c r="AH406" s="15">
        <v>0</v>
      </c>
      <c r="AI406" s="15">
        <v>0</v>
      </c>
      <c r="AJ406" s="15">
        <v>0</v>
      </c>
      <c r="AK406" s="15">
        <v>0</v>
      </c>
      <c r="AL406" s="15">
        <v>0</v>
      </c>
      <c r="AM406" s="15">
        <v>0</v>
      </c>
      <c r="AN406" s="15">
        <v>0</v>
      </c>
      <c r="AO406" s="15">
        <v>0</v>
      </c>
      <c r="AP406" s="15">
        <v>0</v>
      </c>
      <c r="AQ406" s="15">
        <v>0</v>
      </c>
      <c r="AR406" s="15">
        <v>0</v>
      </c>
      <c r="AS406" s="15">
        <v>0</v>
      </c>
      <c r="AT406" s="15">
        <v>0</v>
      </c>
      <c r="AU406" s="15">
        <v>0</v>
      </c>
      <c r="AV406" s="15">
        <v>0</v>
      </c>
      <c r="AW406" s="15">
        <v>0</v>
      </c>
      <c r="AX406" s="15">
        <v>0</v>
      </c>
      <c r="AY406" s="15">
        <v>0</v>
      </c>
    </row>
    <row r="407" spans="1:51">
      <c r="A407" s="1">
        <v>4357</v>
      </c>
      <c r="B407" s="1" t="s">
        <v>1764</v>
      </c>
      <c r="C407" s="1">
        <v>4</v>
      </c>
      <c r="D407" s="1" t="s">
        <v>1765</v>
      </c>
      <c r="E407" s="1" t="s">
        <v>1062</v>
      </c>
      <c r="F407" s="1">
        <v>5</v>
      </c>
      <c r="G407" s="1" t="s">
        <v>272</v>
      </c>
      <c r="H407" s="1">
        <v>0</v>
      </c>
      <c r="I407" s="1" t="s">
        <v>1063</v>
      </c>
      <c r="J407" s="15">
        <v>0</v>
      </c>
      <c r="K407" s="15">
        <v>0</v>
      </c>
      <c r="L407" s="15">
        <v>0</v>
      </c>
      <c r="M407" s="15">
        <v>0</v>
      </c>
      <c r="N407" s="15">
        <v>0</v>
      </c>
      <c r="O407" s="15">
        <v>0</v>
      </c>
      <c r="P407" s="15">
        <v>0</v>
      </c>
      <c r="Q407" s="15">
        <v>0</v>
      </c>
      <c r="R407" s="15">
        <v>0</v>
      </c>
      <c r="S407" s="15">
        <v>0</v>
      </c>
      <c r="T407" s="15">
        <v>0</v>
      </c>
      <c r="U407" s="15">
        <v>0</v>
      </c>
      <c r="V407" s="15">
        <v>0</v>
      </c>
      <c r="W407" s="15">
        <v>0</v>
      </c>
      <c r="X407" s="15">
        <v>0</v>
      </c>
      <c r="Y407" s="15">
        <v>0</v>
      </c>
      <c r="Z407" s="15">
        <v>0</v>
      </c>
      <c r="AA407" s="15">
        <v>0</v>
      </c>
      <c r="AB407" s="15">
        <v>0</v>
      </c>
      <c r="AC407" s="15">
        <v>0</v>
      </c>
      <c r="AD407" s="15">
        <v>0</v>
      </c>
      <c r="AE407" s="15">
        <v>0</v>
      </c>
      <c r="AF407" s="15">
        <v>0</v>
      </c>
      <c r="AG407" s="15">
        <v>0</v>
      </c>
      <c r="AH407" s="15">
        <v>0</v>
      </c>
      <c r="AI407" s="15">
        <v>0</v>
      </c>
      <c r="AJ407" s="15">
        <v>0</v>
      </c>
      <c r="AK407" s="15">
        <v>0</v>
      </c>
      <c r="AL407" s="15">
        <v>0</v>
      </c>
      <c r="AM407" s="15">
        <v>0</v>
      </c>
      <c r="AN407" s="15">
        <v>0</v>
      </c>
      <c r="AO407" s="15">
        <v>0</v>
      </c>
      <c r="AP407" s="15">
        <v>0</v>
      </c>
      <c r="AQ407" s="15">
        <v>0</v>
      </c>
      <c r="AR407" s="15">
        <v>0</v>
      </c>
      <c r="AS407" s="15">
        <v>0</v>
      </c>
      <c r="AT407" s="15">
        <v>0</v>
      </c>
      <c r="AU407" s="15">
        <v>0</v>
      </c>
      <c r="AV407" s="15">
        <v>0</v>
      </c>
      <c r="AW407" s="15">
        <v>0</v>
      </c>
      <c r="AX407" s="15">
        <v>0</v>
      </c>
      <c r="AY407" s="15">
        <v>0</v>
      </c>
    </row>
    <row r="408" spans="1:51">
      <c r="A408" s="1">
        <v>4368</v>
      </c>
      <c r="B408" s="1" t="s">
        <v>1764</v>
      </c>
      <c r="C408" s="1">
        <v>4</v>
      </c>
      <c r="D408" s="1" t="s">
        <v>1765</v>
      </c>
      <c r="E408" s="1" t="s">
        <v>1064</v>
      </c>
      <c r="F408" s="1">
        <v>5</v>
      </c>
      <c r="G408" s="1" t="s">
        <v>272</v>
      </c>
      <c r="H408" s="1">
        <v>0</v>
      </c>
      <c r="I408" s="1" t="s">
        <v>1065</v>
      </c>
      <c r="J408" s="15">
        <v>7</v>
      </c>
      <c r="K408" s="15">
        <v>18</v>
      </c>
      <c r="L408" s="15">
        <v>12</v>
      </c>
      <c r="M408" s="15">
        <v>6</v>
      </c>
      <c r="N408" s="15">
        <v>10</v>
      </c>
      <c r="O408" s="15">
        <v>7</v>
      </c>
      <c r="P408" s="15">
        <v>3</v>
      </c>
      <c r="Q408" s="15">
        <v>5</v>
      </c>
      <c r="R408" s="15">
        <v>11</v>
      </c>
      <c r="S408" s="15">
        <v>8</v>
      </c>
      <c r="T408" s="15">
        <v>3</v>
      </c>
      <c r="U408" s="15">
        <v>4</v>
      </c>
      <c r="V408" s="15">
        <v>3</v>
      </c>
      <c r="W408" s="15">
        <v>1</v>
      </c>
      <c r="X408" s="15">
        <v>2</v>
      </c>
      <c r="Y408" s="15">
        <v>7</v>
      </c>
      <c r="Z408" s="15">
        <v>4</v>
      </c>
      <c r="AA408" s="15">
        <v>3</v>
      </c>
      <c r="AB408" s="15">
        <v>6</v>
      </c>
      <c r="AC408" s="15">
        <v>4</v>
      </c>
      <c r="AD408" s="15">
        <v>2</v>
      </c>
      <c r="AE408" s="15">
        <v>2</v>
      </c>
      <c r="AF408" s="15">
        <v>7</v>
      </c>
      <c r="AG408" s="15">
        <v>4</v>
      </c>
      <c r="AH408" s="15">
        <v>3</v>
      </c>
      <c r="AI408" s="15">
        <v>6</v>
      </c>
      <c r="AJ408" s="15">
        <v>4</v>
      </c>
      <c r="AK408" s="15">
        <v>2</v>
      </c>
      <c r="AL408" s="15">
        <v>0</v>
      </c>
      <c r="AM408" s="15">
        <v>0</v>
      </c>
      <c r="AN408" s="15">
        <v>0</v>
      </c>
      <c r="AO408" s="15">
        <v>0</v>
      </c>
      <c r="AP408" s="15">
        <v>0</v>
      </c>
      <c r="AQ408" s="15">
        <v>0</v>
      </c>
      <c r="AR408" s="15">
        <v>0</v>
      </c>
      <c r="AS408" s="15">
        <v>0</v>
      </c>
      <c r="AT408" s="15">
        <v>0</v>
      </c>
      <c r="AU408" s="15">
        <v>0</v>
      </c>
      <c r="AV408" s="15">
        <v>0</v>
      </c>
      <c r="AW408" s="15">
        <v>0</v>
      </c>
      <c r="AX408" s="15">
        <v>0</v>
      </c>
      <c r="AY408" s="15">
        <v>0</v>
      </c>
    </row>
    <row r="409" spans="1:51">
      <c r="A409" s="1">
        <v>4379</v>
      </c>
      <c r="B409" s="1" t="s">
        <v>1764</v>
      </c>
      <c r="C409" s="1">
        <v>4</v>
      </c>
      <c r="D409" s="1" t="s">
        <v>1765</v>
      </c>
      <c r="E409" s="1" t="s">
        <v>1066</v>
      </c>
      <c r="F409" s="1">
        <v>6</v>
      </c>
      <c r="G409" s="1" t="s">
        <v>272</v>
      </c>
      <c r="H409" s="1">
        <v>0</v>
      </c>
      <c r="I409" s="1" t="s">
        <v>1067</v>
      </c>
      <c r="J409" s="15">
        <v>0</v>
      </c>
      <c r="K409" s="15">
        <v>0</v>
      </c>
      <c r="L409" s="15">
        <v>0</v>
      </c>
      <c r="M409" s="15">
        <v>0</v>
      </c>
      <c r="N409" s="15">
        <v>0</v>
      </c>
      <c r="O409" s="15">
        <v>0</v>
      </c>
      <c r="P409" s="15">
        <v>0</v>
      </c>
      <c r="Q409" s="15">
        <v>0</v>
      </c>
      <c r="R409" s="15">
        <v>0</v>
      </c>
      <c r="S409" s="15">
        <v>0</v>
      </c>
      <c r="T409" s="15">
        <v>0</v>
      </c>
      <c r="U409" s="15">
        <v>0</v>
      </c>
      <c r="V409" s="15">
        <v>0</v>
      </c>
      <c r="W409" s="15">
        <v>0</v>
      </c>
      <c r="X409" s="15">
        <v>0</v>
      </c>
      <c r="Y409" s="15">
        <v>0</v>
      </c>
      <c r="Z409" s="15">
        <v>0</v>
      </c>
      <c r="AA409" s="15">
        <v>0</v>
      </c>
      <c r="AB409" s="15">
        <v>0</v>
      </c>
      <c r="AC409" s="15">
        <v>0</v>
      </c>
      <c r="AD409" s="15">
        <v>0</v>
      </c>
      <c r="AE409" s="15">
        <v>0</v>
      </c>
      <c r="AF409" s="15">
        <v>0</v>
      </c>
      <c r="AG409" s="15">
        <v>0</v>
      </c>
      <c r="AH409" s="15">
        <v>0</v>
      </c>
      <c r="AI409" s="15">
        <v>0</v>
      </c>
      <c r="AJ409" s="15">
        <v>0</v>
      </c>
      <c r="AK409" s="15">
        <v>0</v>
      </c>
      <c r="AL409" s="15">
        <v>0</v>
      </c>
      <c r="AM409" s="15">
        <v>0</v>
      </c>
      <c r="AN409" s="15">
        <v>0</v>
      </c>
      <c r="AO409" s="15">
        <v>0</v>
      </c>
      <c r="AP409" s="15">
        <v>0</v>
      </c>
      <c r="AQ409" s="15">
        <v>0</v>
      </c>
      <c r="AR409" s="15">
        <v>0</v>
      </c>
      <c r="AS409" s="15">
        <v>0</v>
      </c>
      <c r="AT409" s="15">
        <v>0</v>
      </c>
      <c r="AU409" s="15">
        <v>0</v>
      </c>
      <c r="AV409" s="15">
        <v>0</v>
      </c>
      <c r="AW409" s="15">
        <v>0</v>
      </c>
      <c r="AX409" s="15">
        <v>0</v>
      </c>
      <c r="AY409" s="15">
        <v>0</v>
      </c>
    </row>
    <row r="410" spans="1:51">
      <c r="A410" s="1">
        <v>4390</v>
      </c>
      <c r="B410" s="1" t="s">
        <v>1764</v>
      </c>
      <c r="C410" s="1">
        <v>4</v>
      </c>
      <c r="D410" s="1" t="s">
        <v>1765</v>
      </c>
      <c r="E410" s="1" t="s">
        <v>1068</v>
      </c>
      <c r="F410" s="1">
        <v>6</v>
      </c>
      <c r="G410" s="1" t="s">
        <v>272</v>
      </c>
      <c r="H410" s="1">
        <v>0</v>
      </c>
      <c r="I410" s="1" t="s">
        <v>1069</v>
      </c>
      <c r="J410" s="15">
        <v>7</v>
      </c>
      <c r="K410" s="15">
        <v>18</v>
      </c>
      <c r="L410" s="15">
        <v>12</v>
      </c>
      <c r="M410" s="15">
        <v>6</v>
      </c>
      <c r="N410" s="15">
        <v>10</v>
      </c>
      <c r="O410" s="15">
        <v>7</v>
      </c>
      <c r="P410" s="15">
        <v>3</v>
      </c>
      <c r="Q410" s="15">
        <v>5</v>
      </c>
      <c r="R410" s="15">
        <v>11</v>
      </c>
      <c r="S410" s="15">
        <v>8</v>
      </c>
      <c r="T410" s="15">
        <v>3</v>
      </c>
      <c r="U410" s="15">
        <v>4</v>
      </c>
      <c r="V410" s="15">
        <v>3</v>
      </c>
      <c r="W410" s="15">
        <v>1</v>
      </c>
      <c r="X410" s="15">
        <v>2</v>
      </c>
      <c r="Y410" s="15">
        <v>7</v>
      </c>
      <c r="Z410" s="15">
        <v>4</v>
      </c>
      <c r="AA410" s="15">
        <v>3</v>
      </c>
      <c r="AB410" s="15">
        <v>6</v>
      </c>
      <c r="AC410" s="15">
        <v>4</v>
      </c>
      <c r="AD410" s="15">
        <v>2</v>
      </c>
      <c r="AE410" s="15">
        <v>2</v>
      </c>
      <c r="AF410" s="15">
        <v>7</v>
      </c>
      <c r="AG410" s="15">
        <v>4</v>
      </c>
      <c r="AH410" s="15">
        <v>3</v>
      </c>
      <c r="AI410" s="15">
        <v>6</v>
      </c>
      <c r="AJ410" s="15">
        <v>4</v>
      </c>
      <c r="AK410" s="15">
        <v>2</v>
      </c>
      <c r="AL410" s="15">
        <v>0</v>
      </c>
      <c r="AM410" s="15">
        <v>0</v>
      </c>
      <c r="AN410" s="15">
        <v>0</v>
      </c>
      <c r="AO410" s="15">
        <v>0</v>
      </c>
      <c r="AP410" s="15">
        <v>0</v>
      </c>
      <c r="AQ410" s="15">
        <v>0</v>
      </c>
      <c r="AR410" s="15">
        <v>0</v>
      </c>
      <c r="AS410" s="15">
        <v>0</v>
      </c>
      <c r="AT410" s="15">
        <v>0</v>
      </c>
      <c r="AU410" s="15">
        <v>0</v>
      </c>
      <c r="AV410" s="15">
        <v>0</v>
      </c>
      <c r="AW410" s="15">
        <v>0</v>
      </c>
      <c r="AX410" s="15">
        <v>0</v>
      </c>
      <c r="AY410" s="15">
        <v>0</v>
      </c>
    </row>
    <row r="411" spans="1:51">
      <c r="A411" s="1">
        <v>4401</v>
      </c>
      <c r="B411" s="1" t="s">
        <v>1764</v>
      </c>
      <c r="C411" s="1">
        <v>4</v>
      </c>
      <c r="D411" s="1" t="s">
        <v>1765</v>
      </c>
      <c r="E411" s="1" t="s">
        <v>1070</v>
      </c>
      <c r="F411" s="1">
        <v>3</v>
      </c>
      <c r="G411" s="1" t="s">
        <v>272</v>
      </c>
      <c r="H411" s="1">
        <v>0</v>
      </c>
      <c r="I411" s="1" t="s">
        <v>1071</v>
      </c>
      <c r="J411" s="15">
        <v>551</v>
      </c>
      <c r="K411" s="15">
        <v>2992</v>
      </c>
      <c r="L411" s="15">
        <v>1353</v>
      </c>
      <c r="M411" s="15">
        <v>1594</v>
      </c>
      <c r="N411" s="15">
        <v>2211</v>
      </c>
      <c r="O411" s="15">
        <v>894</v>
      </c>
      <c r="P411" s="15">
        <v>1273</v>
      </c>
      <c r="Q411" s="15">
        <v>329</v>
      </c>
      <c r="R411" s="15">
        <v>900</v>
      </c>
      <c r="S411" s="15">
        <v>475</v>
      </c>
      <c r="T411" s="15">
        <v>420</v>
      </c>
      <c r="U411" s="15">
        <v>364</v>
      </c>
      <c r="V411" s="15">
        <v>167</v>
      </c>
      <c r="W411" s="15">
        <v>193</v>
      </c>
      <c r="X411" s="15">
        <v>220</v>
      </c>
      <c r="Y411" s="15">
        <v>2088</v>
      </c>
      <c r="Z411" s="15">
        <v>877</v>
      </c>
      <c r="AA411" s="15">
        <v>1171</v>
      </c>
      <c r="AB411" s="15">
        <v>1846</v>
      </c>
      <c r="AC411" s="15">
        <v>726</v>
      </c>
      <c r="AD411" s="15">
        <v>1080</v>
      </c>
      <c r="AE411" s="15">
        <v>209</v>
      </c>
      <c r="AF411" s="15">
        <v>1999</v>
      </c>
      <c r="AG411" s="15">
        <v>815</v>
      </c>
      <c r="AH411" s="15">
        <v>1144</v>
      </c>
      <c r="AI411" s="15">
        <v>1763</v>
      </c>
      <c r="AJ411" s="15">
        <v>670</v>
      </c>
      <c r="AK411" s="15">
        <v>1053</v>
      </c>
      <c r="AL411" s="15">
        <v>11</v>
      </c>
      <c r="AM411" s="15">
        <v>89</v>
      </c>
      <c r="AN411" s="15">
        <v>62</v>
      </c>
      <c r="AO411" s="15">
        <v>27</v>
      </c>
      <c r="AP411" s="15">
        <v>83</v>
      </c>
      <c r="AQ411" s="15">
        <v>56</v>
      </c>
      <c r="AR411" s="15">
        <v>27</v>
      </c>
      <c r="AS411" s="15">
        <v>2</v>
      </c>
      <c r="AT411" s="15">
        <v>4</v>
      </c>
      <c r="AU411" s="15">
        <v>1</v>
      </c>
      <c r="AV411" s="15">
        <v>3</v>
      </c>
      <c r="AW411" s="15">
        <v>1</v>
      </c>
      <c r="AX411" s="15">
        <v>1</v>
      </c>
      <c r="AY411" s="15">
        <v>0</v>
      </c>
    </row>
    <row r="412" spans="1:51">
      <c r="A412" s="1">
        <v>4412</v>
      </c>
      <c r="B412" s="1" t="s">
        <v>1764</v>
      </c>
      <c r="C412" s="1">
        <v>4</v>
      </c>
      <c r="D412" s="1" t="s">
        <v>1765</v>
      </c>
      <c r="E412" s="1" t="s">
        <v>1072</v>
      </c>
      <c r="F412" s="1">
        <v>4</v>
      </c>
      <c r="G412" s="1" t="s">
        <v>272</v>
      </c>
      <c r="H412" s="1">
        <v>0</v>
      </c>
      <c r="I412" s="1" t="s">
        <v>1073</v>
      </c>
      <c r="J412" s="15">
        <v>5</v>
      </c>
      <c r="K412" s="15">
        <v>236</v>
      </c>
      <c r="L412" s="15">
        <v>73</v>
      </c>
      <c r="M412" s="15">
        <v>163</v>
      </c>
      <c r="N412" s="15">
        <v>231</v>
      </c>
      <c r="O412" s="15">
        <v>70</v>
      </c>
      <c r="P412" s="15">
        <v>161</v>
      </c>
      <c r="Q412" s="15">
        <v>0</v>
      </c>
      <c r="R412" s="15">
        <v>0</v>
      </c>
      <c r="S412" s="15">
        <v>0</v>
      </c>
      <c r="T412" s="15">
        <v>0</v>
      </c>
      <c r="U412" s="15">
        <v>0</v>
      </c>
      <c r="V412" s="15">
        <v>0</v>
      </c>
      <c r="W412" s="15">
        <v>0</v>
      </c>
      <c r="X412" s="15">
        <v>5</v>
      </c>
      <c r="Y412" s="15">
        <v>236</v>
      </c>
      <c r="Z412" s="15">
        <v>73</v>
      </c>
      <c r="AA412" s="15">
        <v>163</v>
      </c>
      <c r="AB412" s="15">
        <v>231</v>
      </c>
      <c r="AC412" s="15">
        <v>70</v>
      </c>
      <c r="AD412" s="15">
        <v>161</v>
      </c>
      <c r="AE412" s="15">
        <v>5</v>
      </c>
      <c r="AF412" s="15">
        <v>236</v>
      </c>
      <c r="AG412" s="15">
        <v>73</v>
      </c>
      <c r="AH412" s="15">
        <v>163</v>
      </c>
      <c r="AI412" s="15">
        <v>231</v>
      </c>
      <c r="AJ412" s="15">
        <v>70</v>
      </c>
      <c r="AK412" s="15">
        <v>161</v>
      </c>
      <c r="AL412" s="15">
        <v>0</v>
      </c>
      <c r="AM412" s="15">
        <v>0</v>
      </c>
      <c r="AN412" s="15">
        <v>0</v>
      </c>
      <c r="AO412" s="15">
        <v>0</v>
      </c>
      <c r="AP412" s="15">
        <v>0</v>
      </c>
      <c r="AQ412" s="15">
        <v>0</v>
      </c>
      <c r="AR412" s="15">
        <v>0</v>
      </c>
      <c r="AS412" s="15">
        <v>0</v>
      </c>
      <c r="AT412" s="15">
        <v>0</v>
      </c>
      <c r="AU412" s="15">
        <v>0</v>
      </c>
      <c r="AV412" s="15">
        <v>0</v>
      </c>
      <c r="AW412" s="15">
        <v>0</v>
      </c>
      <c r="AX412" s="15">
        <v>0</v>
      </c>
      <c r="AY412" s="15">
        <v>0</v>
      </c>
    </row>
    <row r="413" spans="1:51">
      <c r="A413" s="1">
        <v>4423</v>
      </c>
      <c r="B413" s="1" t="s">
        <v>1764</v>
      </c>
      <c r="C413" s="1">
        <v>4</v>
      </c>
      <c r="D413" s="1" t="s">
        <v>1765</v>
      </c>
      <c r="E413" s="1" t="s">
        <v>1074</v>
      </c>
      <c r="F413" s="1">
        <v>5</v>
      </c>
      <c r="G413" s="1" t="s">
        <v>272</v>
      </c>
      <c r="H413" s="1">
        <v>0</v>
      </c>
      <c r="I413" s="1" t="s">
        <v>1075</v>
      </c>
      <c r="J413" s="15">
        <v>0</v>
      </c>
      <c r="K413" s="15">
        <v>0</v>
      </c>
      <c r="L413" s="15">
        <v>0</v>
      </c>
      <c r="M413" s="15">
        <v>0</v>
      </c>
      <c r="N413" s="15">
        <v>0</v>
      </c>
      <c r="O413" s="15">
        <v>0</v>
      </c>
      <c r="P413" s="15">
        <v>0</v>
      </c>
      <c r="Q413" s="15">
        <v>0</v>
      </c>
      <c r="R413" s="15">
        <v>0</v>
      </c>
      <c r="S413" s="15">
        <v>0</v>
      </c>
      <c r="T413" s="15">
        <v>0</v>
      </c>
      <c r="U413" s="15">
        <v>0</v>
      </c>
      <c r="V413" s="15">
        <v>0</v>
      </c>
      <c r="W413" s="15">
        <v>0</v>
      </c>
      <c r="X413" s="15">
        <v>0</v>
      </c>
      <c r="Y413" s="15">
        <v>0</v>
      </c>
      <c r="Z413" s="15">
        <v>0</v>
      </c>
      <c r="AA413" s="15">
        <v>0</v>
      </c>
      <c r="AB413" s="15">
        <v>0</v>
      </c>
      <c r="AC413" s="15">
        <v>0</v>
      </c>
      <c r="AD413" s="15">
        <v>0</v>
      </c>
      <c r="AE413" s="15">
        <v>0</v>
      </c>
      <c r="AF413" s="15">
        <v>0</v>
      </c>
      <c r="AG413" s="15">
        <v>0</v>
      </c>
      <c r="AH413" s="15">
        <v>0</v>
      </c>
      <c r="AI413" s="15">
        <v>0</v>
      </c>
      <c r="AJ413" s="15">
        <v>0</v>
      </c>
      <c r="AK413" s="15">
        <v>0</v>
      </c>
      <c r="AL413" s="15">
        <v>0</v>
      </c>
      <c r="AM413" s="15">
        <v>0</v>
      </c>
      <c r="AN413" s="15">
        <v>0</v>
      </c>
      <c r="AO413" s="15">
        <v>0</v>
      </c>
      <c r="AP413" s="15">
        <v>0</v>
      </c>
      <c r="AQ413" s="15">
        <v>0</v>
      </c>
      <c r="AR413" s="15">
        <v>0</v>
      </c>
      <c r="AS413" s="15">
        <v>0</v>
      </c>
      <c r="AT413" s="15">
        <v>0</v>
      </c>
      <c r="AU413" s="15">
        <v>0</v>
      </c>
      <c r="AV413" s="15">
        <v>0</v>
      </c>
      <c r="AW413" s="15">
        <v>0</v>
      </c>
      <c r="AX413" s="15">
        <v>0</v>
      </c>
      <c r="AY413" s="15">
        <v>0</v>
      </c>
    </row>
    <row r="414" spans="1:51">
      <c r="A414" s="1">
        <v>4434</v>
      </c>
      <c r="B414" s="1" t="s">
        <v>1764</v>
      </c>
      <c r="C414" s="1">
        <v>4</v>
      </c>
      <c r="D414" s="1" t="s">
        <v>1765</v>
      </c>
      <c r="E414" s="1" t="s">
        <v>1076</v>
      </c>
      <c r="F414" s="1">
        <v>5</v>
      </c>
      <c r="G414" s="1" t="s">
        <v>272</v>
      </c>
      <c r="H414" s="1">
        <v>0</v>
      </c>
      <c r="I414" s="1" t="s">
        <v>1077</v>
      </c>
      <c r="J414" s="15">
        <v>2</v>
      </c>
      <c r="K414" s="15">
        <v>217</v>
      </c>
      <c r="L414" s="15">
        <v>69</v>
      </c>
      <c r="M414" s="15">
        <v>148</v>
      </c>
      <c r="N414" s="15">
        <v>217</v>
      </c>
      <c r="O414" s="15">
        <v>69</v>
      </c>
      <c r="P414" s="15">
        <v>148</v>
      </c>
      <c r="Q414" s="15">
        <v>0</v>
      </c>
      <c r="R414" s="15">
        <v>0</v>
      </c>
      <c r="S414" s="15">
        <v>0</v>
      </c>
      <c r="T414" s="15">
        <v>0</v>
      </c>
      <c r="U414" s="15">
        <v>0</v>
      </c>
      <c r="V414" s="15">
        <v>0</v>
      </c>
      <c r="W414" s="15">
        <v>0</v>
      </c>
      <c r="X414" s="15">
        <v>2</v>
      </c>
      <c r="Y414" s="15">
        <v>217</v>
      </c>
      <c r="Z414" s="15">
        <v>69</v>
      </c>
      <c r="AA414" s="15">
        <v>148</v>
      </c>
      <c r="AB414" s="15">
        <v>217</v>
      </c>
      <c r="AC414" s="15">
        <v>69</v>
      </c>
      <c r="AD414" s="15">
        <v>148</v>
      </c>
      <c r="AE414" s="15">
        <v>2</v>
      </c>
      <c r="AF414" s="15">
        <v>217</v>
      </c>
      <c r="AG414" s="15">
        <v>69</v>
      </c>
      <c r="AH414" s="15">
        <v>148</v>
      </c>
      <c r="AI414" s="15">
        <v>217</v>
      </c>
      <c r="AJ414" s="15">
        <v>69</v>
      </c>
      <c r="AK414" s="15">
        <v>148</v>
      </c>
      <c r="AL414" s="15">
        <v>0</v>
      </c>
      <c r="AM414" s="15">
        <v>0</v>
      </c>
      <c r="AN414" s="15">
        <v>0</v>
      </c>
      <c r="AO414" s="15">
        <v>0</v>
      </c>
      <c r="AP414" s="15">
        <v>0</v>
      </c>
      <c r="AQ414" s="15">
        <v>0</v>
      </c>
      <c r="AR414" s="15">
        <v>0</v>
      </c>
      <c r="AS414" s="15">
        <v>0</v>
      </c>
      <c r="AT414" s="15">
        <v>0</v>
      </c>
      <c r="AU414" s="15">
        <v>0</v>
      </c>
      <c r="AV414" s="15">
        <v>0</v>
      </c>
      <c r="AW414" s="15">
        <v>0</v>
      </c>
      <c r="AX414" s="15">
        <v>0</v>
      </c>
      <c r="AY414" s="15">
        <v>0</v>
      </c>
    </row>
    <row r="415" spans="1:51">
      <c r="A415" s="1">
        <v>4445</v>
      </c>
      <c r="B415" s="1" t="s">
        <v>1764</v>
      </c>
      <c r="C415" s="1">
        <v>4</v>
      </c>
      <c r="D415" s="1" t="s">
        <v>1765</v>
      </c>
      <c r="E415" s="1" t="s">
        <v>1078</v>
      </c>
      <c r="F415" s="1">
        <v>5</v>
      </c>
      <c r="G415" s="1" t="s">
        <v>272</v>
      </c>
      <c r="H415" s="1">
        <v>0</v>
      </c>
      <c r="I415" s="1" t="s">
        <v>1079</v>
      </c>
      <c r="J415" s="15">
        <v>3</v>
      </c>
      <c r="K415" s="15">
        <v>19</v>
      </c>
      <c r="L415" s="15">
        <v>4</v>
      </c>
      <c r="M415" s="15">
        <v>15</v>
      </c>
      <c r="N415" s="15">
        <v>14</v>
      </c>
      <c r="O415" s="15">
        <v>1</v>
      </c>
      <c r="P415" s="15">
        <v>13</v>
      </c>
      <c r="Q415" s="15">
        <v>0</v>
      </c>
      <c r="R415" s="15">
        <v>0</v>
      </c>
      <c r="S415" s="15">
        <v>0</v>
      </c>
      <c r="T415" s="15">
        <v>0</v>
      </c>
      <c r="U415" s="15">
        <v>0</v>
      </c>
      <c r="V415" s="15">
        <v>0</v>
      </c>
      <c r="W415" s="15">
        <v>0</v>
      </c>
      <c r="X415" s="15">
        <v>3</v>
      </c>
      <c r="Y415" s="15">
        <v>19</v>
      </c>
      <c r="Z415" s="15">
        <v>4</v>
      </c>
      <c r="AA415" s="15">
        <v>15</v>
      </c>
      <c r="AB415" s="15">
        <v>14</v>
      </c>
      <c r="AC415" s="15">
        <v>1</v>
      </c>
      <c r="AD415" s="15">
        <v>13</v>
      </c>
      <c r="AE415" s="15">
        <v>3</v>
      </c>
      <c r="AF415" s="15">
        <v>19</v>
      </c>
      <c r="AG415" s="15">
        <v>4</v>
      </c>
      <c r="AH415" s="15">
        <v>15</v>
      </c>
      <c r="AI415" s="15">
        <v>14</v>
      </c>
      <c r="AJ415" s="15">
        <v>1</v>
      </c>
      <c r="AK415" s="15">
        <v>13</v>
      </c>
      <c r="AL415" s="15">
        <v>0</v>
      </c>
      <c r="AM415" s="15">
        <v>0</v>
      </c>
      <c r="AN415" s="15">
        <v>0</v>
      </c>
      <c r="AO415" s="15">
        <v>0</v>
      </c>
      <c r="AP415" s="15">
        <v>0</v>
      </c>
      <c r="AQ415" s="15">
        <v>0</v>
      </c>
      <c r="AR415" s="15">
        <v>0</v>
      </c>
      <c r="AS415" s="15">
        <v>0</v>
      </c>
      <c r="AT415" s="15">
        <v>0</v>
      </c>
      <c r="AU415" s="15">
        <v>0</v>
      </c>
      <c r="AV415" s="15">
        <v>0</v>
      </c>
      <c r="AW415" s="15">
        <v>0</v>
      </c>
      <c r="AX415" s="15">
        <v>0</v>
      </c>
      <c r="AY415" s="15">
        <v>0</v>
      </c>
    </row>
    <row r="416" spans="1:51">
      <c r="A416" s="1">
        <v>4456</v>
      </c>
      <c r="B416" s="1" t="s">
        <v>1764</v>
      </c>
      <c r="C416" s="1">
        <v>4</v>
      </c>
      <c r="D416" s="1" t="s">
        <v>1765</v>
      </c>
      <c r="E416" s="1" t="s">
        <v>1080</v>
      </c>
      <c r="F416" s="1">
        <v>4</v>
      </c>
      <c r="G416" s="1" t="s">
        <v>272</v>
      </c>
      <c r="H416" s="1">
        <v>0</v>
      </c>
      <c r="I416" s="1" t="s">
        <v>1081</v>
      </c>
      <c r="J416" s="15">
        <v>53</v>
      </c>
      <c r="K416" s="15">
        <v>151</v>
      </c>
      <c r="L416" s="15">
        <v>37</v>
      </c>
      <c r="M416" s="15">
        <v>114</v>
      </c>
      <c r="N416" s="15">
        <v>83</v>
      </c>
      <c r="O416" s="15">
        <v>8</v>
      </c>
      <c r="P416" s="15">
        <v>75</v>
      </c>
      <c r="Q416" s="15">
        <v>33</v>
      </c>
      <c r="R416" s="15">
        <v>63</v>
      </c>
      <c r="S416" s="15">
        <v>21</v>
      </c>
      <c r="T416" s="15">
        <v>42</v>
      </c>
      <c r="U416" s="15">
        <v>12</v>
      </c>
      <c r="V416" s="15">
        <v>0</v>
      </c>
      <c r="W416" s="15">
        <v>12</v>
      </c>
      <c r="X416" s="15">
        <v>20</v>
      </c>
      <c r="Y416" s="15">
        <v>88</v>
      </c>
      <c r="Z416" s="15">
        <v>16</v>
      </c>
      <c r="AA416" s="15">
        <v>72</v>
      </c>
      <c r="AB416" s="15">
        <v>71</v>
      </c>
      <c r="AC416" s="15">
        <v>8</v>
      </c>
      <c r="AD416" s="15">
        <v>63</v>
      </c>
      <c r="AE416" s="15">
        <v>20</v>
      </c>
      <c r="AF416" s="15">
        <v>88</v>
      </c>
      <c r="AG416" s="15">
        <v>16</v>
      </c>
      <c r="AH416" s="15">
        <v>72</v>
      </c>
      <c r="AI416" s="15">
        <v>71</v>
      </c>
      <c r="AJ416" s="15">
        <v>8</v>
      </c>
      <c r="AK416" s="15">
        <v>63</v>
      </c>
      <c r="AL416" s="15">
        <v>0</v>
      </c>
      <c r="AM416" s="15">
        <v>0</v>
      </c>
      <c r="AN416" s="15">
        <v>0</v>
      </c>
      <c r="AO416" s="15">
        <v>0</v>
      </c>
      <c r="AP416" s="15">
        <v>0</v>
      </c>
      <c r="AQ416" s="15">
        <v>0</v>
      </c>
      <c r="AR416" s="15">
        <v>0</v>
      </c>
      <c r="AS416" s="15">
        <v>0</v>
      </c>
      <c r="AT416" s="15">
        <v>0</v>
      </c>
      <c r="AU416" s="15">
        <v>0</v>
      </c>
      <c r="AV416" s="15">
        <v>0</v>
      </c>
      <c r="AW416" s="15">
        <v>0</v>
      </c>
      <c r="AX416" s="15">
        <v>0</v>
      </c>
      <c r="AY416" s="15">
        <v>0</v>
      </c>
    </row>
    <row r="417" spans="1:51">
      <c r="A417" s="1">
        <v>4467</v>
      </c>
      <c r="B417" s="1" t="s">
        <v>1764</v>
      </c>
      <c r="C417" s="1">
        <v>4</v>
      </c>
      <c r="D417" s="1" t="s">
        <v>1765</v>
      </c>
      <c r="E417" s="1" t="s">
        <v>1082</v>
      </c>
      <c r="F417" s="1">
        <v>5</v>
      </c>
      <c r="G417" s="1" t="s">
        <v>272</v>
      </c>
      <c r="H417" s="1">
        <v>0</v>
      </c>
      <c r="I417" s="1" t="s">
        <v>1083</v>
      </c>
      <c r="J417" s="15">
        <v>0</v>
      </c>
      <c r="K417" s="15">
        <v>0</v>
      </c>
      <c r="L417" s="15">
        <v>0</v>
      </c>
      <c r="M417" s="15">
        <v>0</v>
      </c>
      <c r="N417" s="15">
        <v>0</v>
      </c>
      <c r="O417" s="15">
        <v>0</v>
      </c>
      <c r="P417" s="15">
        <v>0</v>
      </c>
      <c r="Q417" s="15">
        <v>0</v>
      </c>
      <c r="R417" s="15">
        <v>0</v>
      </c>
      <c r="S417" s="15">
        <v>0</v>
      </c>
      <c r="T417" s="15">
        <v>0</v>
      </c>
      <c r="U417" s="15">
        <v>0</v>
      </c>
      <c r="V417" s="15">
        <v>0</v>
      </c>
      <c r="W417" s="15">
        <v>0</v>
      </c>
      <c r="X417" s="15">
        <v>0</v>
      </c>
      <c r="Y417" s="15">
        <v>0</v>
      </c>
      <c r="Z417" s="15">
        <v>0</v>
      </c>
      <c r="AA417" s="15">
        <v>0</v>
      </c>
      <c r="AB417" s="15">
        <v>0</v>
      </c>
      <c r="AC417" s="15">
        <v>0</v>
      </c>
      <c r="AD417" s="15">
        <v>0</v>
      </c>
      <c r="AE417" s="15">
        <v>0</v>
      </c>
      <c r="AF417" s="15">
        <v>0</v>
      </c>
      <c r="AG417" s="15">
        <v>0</v>
      </c>
      <c r="AH417" s="15">
        <v>0</v>
      </c>
      <c r="AI417" s="15">
        <v>0</v>
      </c>
      <c r="AJ417" s="15">
        <v>0</v>
      </c>
      <c r="AK417" s="15">
        <v>0</v>
      </c>
      <c r="AL417" s="15">
        <v>0</v>
      </c>
      <c r="AM417" s="15">
        <v>0</v>
      </c>
      <c r="AN417" s="15">
        <v>0</v>
      </c>
      <c r="AO417" s="15">
        <v>0</v>
      </c>
      <c r="AP417" s="15">
        <v>0</v>
      </c>
      <c r="AQ417" s="15">
        <v>0</v>
      </c>
      <c r="AR417" s="15">
        <v>0</v>
      </c>
      <c r="AS417" s="15">
        <v>0</v>
      </c>
      <c r="AT417" s="15">
        <v>0</v>
      </c>
      <c r="AU417" s="15">
        <v>0</v>
      </c>
      <c r="AV417" s="15">
        <v>0</v>
      </c>
      <c r="AW417" s="15">
        <v>0</v>
      </c>
      <c r="AX417" s="15">
        <v>0</v>
      </c>
      <c r="AY417" s="15">
        <v>0</v>
      </c>
    </row>
    <row r="418" spans="1:51">
      <c r="A418" s="1">
        <v>4478</v>
      </c>
      <c r="B418" s="1" t="s">
        <v>1764</v>
      </c>
      <c r="C418" s="1">
        <v>4</v>
      </c>
      <c r="D418" s="1" t="s">
        <v>1765</v>
      </c>
      <c r="E418" s="1" t="s">
        <v>1084</v>
      </c>
      <c r="F418" s="1">
        <v>5</v>
      </c>
      <c r="G418" s="1" t="s">
        <v>272</v>
      </c>
      <c r="H418" s="1">
        <v>0</v>
      </c>
      <c r="I418" s="1" t="s">
        <v>1085</v>
      </c>
      <c r="J418" s="15">
        <v>14</v>
      </c>
      <c r="K418" s="15">
        <v>28</v>
      </c>
      <c r="L418" s="15">
        <v>11</v>
      </c>
      <c r="M418" s="15">
        <v>17</v>
      </c>
      <c r="N418" s="15">
        <v>4</v>
      </c>
      <c r="O418" s="15">
        <v>1</v>
      </c>
      <c r="P418" s="15">
        <v>3</v>
      </c>
      <c r="Q418" s="15">
        <v>11</v>
      </c>
      <c r="R418" s="15">
        <v>19</v>
      </c>
      <c r="S418" s="15">
        <v>7</v>
      </c>
      <c r="T418" s="15">
        <v>12</v>
      </c>
      <c r="U418" s="15">
        <v>1</v>
      </c>
      <c r="V418" s="15">
        <v>0</v>
      </c>
      <c r="W418" s="15">
        <v>1</v>
      </c>
      <c r="X418" s="15">
        <v>3</v>
      </c>
      <c r="Y418" s="15">
        <v>9</v>
      </c>
      <c r="Z418" s="15">
        <v>4</v>
      </c>
      <c r="AA418" s="15">
        <v>5</v>
      </c>
      <c r="AB418" s="15">
        <v>3</v>
      </c>
      <c r="AC418" s="15">
        <v>1</v>
      </c>
      <c r="AD418" s="15">
        <v>2</v>
      </c>
      <c r="AE418" s="15">
        <v>3</v>
      </c>
      <c r="AF418" s="15">
        <v>9</v>
      </c>
      <c r="AG418" s="15">
        <v>4</v>
      </c>
      <c r="AH418" s="15">
        <v>5</v>
      </c>
      <c r="AI418" s="15">
        <v>3</v>
      </c>
      <c r="AJ418" s="15">
        <v>1</v>
      </c>
      <c r="AK418" s="15">
        <v>2</v>
      </c>
      <c r="AL418" s="15">
        <v>0</v>
      </c>
      <c r="AM418" s="15">
        <v>0</v>
      </c>
      <c r="AN418" s="15">
        <v>0</v>
      </c>
      <c r="AO418" s="15">
        <v>0</v>
      </c>
      <c r="AP418" s="15">
        <v>0</v>
      </c>
      <c r="AQ418" s="15">
        <v>0</v>
      </c>
      <c r="AR418" s="15">
        <v>0</v>
      </c>
      <c r="AS418" s="15">
        <v>0</v>
      </c>
      <c r="AT418" s="15">
        <v>0</v>
      </c>
      <c r="AU418" s="15">
        <v>0</v>
      </c>
      <c r="AV418" s="15">
        <v>0</v>
      </c>
      <c r="AW418" s="15">
        <v>0</v>
      </c>
      <c r="AX418" s="15">
        <v>0</v>
      </c>
      <c r="AY418" s="15">
        <v>0</v>
      </c>
    </row>
    <row r="419" spans="1:51">
      <c r="A419" s="1">
        <v>4489</v>
      </c>
      <c r="B419" s="1" t="s">
        <v>1764</v>
      </c>
      <c r="C419" s="1">
        <v>4</v>
      </c>
      <c r="D419" s="1" t="s">
        <v>1765</v>
      </c>
      <c r="E419" s="1" t="s">
        <v>1086</v>
      </c>
      <c r="F419" s="1">
        <v>5</v>
      </c>
      <c r="G419" s="1" t="s">
        <v>272</v>
      </c>
      <c r="H419" s="1">
        <v>0</v>
      </c>
      <c r="I419" s="1" t="s">
        <v>1087</v>
      </c>
      <c r="J419" s="15">
        <v>3</v>
      </c>
      <c r="K419" s="15">
        <v>14</v>
      </c>
      <c r="L419" s="15">
        <v>7</v>
      </c>
      <c r="M419" s="15">
        <v>7</v>
      </c>
      <c r="N419" s="15">
        <v>12</v>
      </c>
      <c r="O419" s="15">
        <v>5</v>
      </c>
      <c r="P419" s="15">
        <v>7</v>
      </c>
      <c r="Q419" s="15">
        <v>1</v>
      </c>
      <c r="R419" s="15">
        <v>4</v>
      </c>
      <c r="S419" s="15">
        <v>2</v>
      </c>
      <c r="T419" s="15">
        <v>2</v>
      </c>
      <c r="U419" s="15">
        <v>2</v>
      </c>
      <c r="V419" s="15">
        <v>0</v>
      </c>
      <c r="W419" s="15">
        <v>2</v>
      </c>
      <c r="X419" s="15">
        <v>2</v>
      </c>
      <c r="Y419" s="15">
        <v>10</v>
      </c>
      <c r="Z419" s="15">
        <v>5</v>
      </c>
      <c r="AA419" s="15">
        <v>5</v>
      </c>
      <c r="AB419" s="15">
        <v>10</v>
      </c>
      <c r="AC419" s="15">
        <v>5</v>
      </c>
      <c r="AD419" s="15">
        <v>5</v>
      </c>
      <c r="AE419" s="15">
        <v>2</v>
      </c>
      <c r="AF419" s="15">
        <v>10</v>
      </c>
      <c r="AG419" s="15">
        <v>5</v>
      </c>
      <c r="AH419" s="15">
        <v>5</v>
      </c>
      <c r="AI419" s="15">
        <v>10</v>
      </c>
      <c r="AJ419" s="15">
        <v>5</v>
      </c>
      <c r="AK419" s="15">
        <v>5</v>
      </c>
      <c r="AL419" s="15">
        <v>0</v>
      </c>
      <c r="AM419" s="15">
        <v>0</v>
      </c>
      <c r="AN419" s="15">
        <v>0</v>
      </c>
      <c r="AO419" s="15">
        <v>0</v>
      </c>
      <c r="AP419" s="15">
        <v>0</v>
      </c>
      <c r="AQ419" s="15">
        <v>0</v>
      </c>
      <c r="AR419" s="15">
        <v>0</v>
      </c>
      <c r="AS419" s="15">
        <v>0</v>
      </c>
      <c r="AT419" s="15">
        <v>0</v>
      </c>
      <c r="AU419" s="15">
        <v>0</v>
      </c>
      <c r="AV419" s="15">
        <v>0</v>
      </c>
      <c r="AW419" s="15">
        <v>0</v>
      </c>
      <c r="AX419" s="15">
        <v>0</v>
      </c>
      <c r="AY419" s="15">
        <v>0</v>
      </c>
    </row>
    <row r="420" spans="1:51">
      <c r="A420" s="1">
        <v>4500</v>
      </c>
      <c r="B420" s="1" t="s">
        <v>1764</v>
      </c>
      <c r="C420" s="1">
        <v>4</v>
      </c>
      <c r="D420" s="1" t="s">
        <v>1765</v>
      </c>
      <c r="E420" s="1" t="s">
        <v>1088</v>
      </c>
      <c r="F420" s="1">
        <v>5</v>
      </c>
      <c r="G420" s="1" t="s">
        <v>272</v>
      </c>
      <c r="H420" s="1">
        <v>0</v>
      </c>
      <c r="I420" s="1" t="s">
        <v>1089</v>
      </c>
      <c r="J420" s="15">
        <v>20</v>
      </c>
      <c r="K420" s="15">
        <v>46</v>
      </c>
      <c r="L420" s="15">
        <v>9</v>
      </c>
      <c r="M420" s="15">
        <v>37</v>
      </c>
      <c r="N420" s="15">
        <v>21</v>
      </c>
      <c r="O420" s="15">
        <v>0</v>
      </c>
      <c r="P420" s="15">
        <v>21</v>
      </c>
      <c r="Q420" s="15">
        <v>13</v>
      </c>
      <c r="R420" s="15">
        <v>22</v>
      </c>
      <c r="S420" s="15">
        <v>8</v>
      </c>
      <c r="T420" s="15">
        <v>14</v>
      </c>
      <c r="U420" s="15">
        <v>3</v>
      </c>
      <c r="V420" s="15">
        <v>0</v>
      </c>
      <c r="W420" s="15">
        <v>3</v>
      </c>
      <c r="X420" s="15">
        <v>7</v>
      </c>
      <c r="Y420" s="15">
        <v>24</v>
      </c>
      <c r="Z420" s="15">
        <v>1</v>
      </c>
      <c r="AA420" s="15">
        <v>23</v>
      </c>
      <c r="AB420" s="15">
        <v>18</v>
      </c>
      <c r="AC420" s="15">
        <v>0</v>
      </c>
      <c r="AD420" s="15">
        <v>18</v>
      </c>
      <c r="AE420" s="15">
        <v>7</v>
      </c>
      <c r="AF420" s="15">
        <v>24</v>
      </c>
      <c r="AG420" s="15">
        <v>1</v>
      </c>
      <c r="AH420" s="15">
        <v>23</v>
      </c>
      <c r="AI420" s="15">
        <v>18</v>
      </c>
      <c r="AJ420" s="15">
        <v>0</v>
      </c>
      <c r="AK420" s="15">
        <v>18</v>
      </c>
      <c r="AL420" s="15">
        <v>0</v>
      </c>
      <c r="AM420" s="15">
        <v>0</v>
      </c>
      <c r="AN420" s="15">
        <v>0</v>
      </c>
      <c r="AO420" s="15">
        <v>0</v>
      </c>
      <c r="AP420" s="15">
        <v>0</v>
      </c>
      <c r="AQ420" s="15">
        <v>0</v>
      </c>
      <c r="AR420" s="15">
        <v>0</v>
      </c>
      <c r="AS420" s="15">
        <v>0</v>
      </c>
      <c r="AT420" s="15">
        <v>0</v>
      </c>
      <c r="AU420" s="15">
        <v>0</v>
      </c>
      <c r="AV420" s="15">
        <v>0</v>
      </c>
      <c r="AW420" s="15">
        <v>0</v>
      </c>
      <c r="AX420" s="15">
        <v>0</v>
      </c>
      <c r="AY420" s="15">
        <v>0</v>
      </c>
    </row>
    <row r="421" spans="1:51">
      <c r="A421" s="1">
        <v>4511</v>
      </c>
      <c r="B421" s="1" t="s">
        <v>1764</v>
      </c>
      <c r="C421" s="1">
        <v>4</v>
      </c>
      <c r="D421" s="1" t="s">
        <v>1765</v>
      </c>
      <c r="E421" s="1" t="s">
        <v>1090</v>
      </c>
      <c r="F421" s="1">
        <v>5</v>
      </c>
      <c r="G421" s="1" t="s">
        <v>272</v>
      </c>
      <c r="H421" s="1">
        <v>0</v>
      </c>
      <c r="I421" s="1" t="s">
        <v>1091</v>
      </c>
      <c r="J421" s="15">
        <v>4</v>
      </c>
      <c r="K421" s="15">
        <v>13</v>
      </c>
      <c r="L421" s="15">
        <v>3</v>
      </c>
      <c r="M421" s="15">
        <v>10</v>
      </c>
      <c r="N421" s="15">
        <v>9</v>
      </c>
      <c r="O421" s="15">
        <v>1</v>
      </c>
      <c r="P421" s="15">
        <v>8</v>
      </c>
      <c r="Q421" s="15">
        <v>2</v>
      </c>
      <c r="R421" s="15">
        <v>3</v>
      </c>
      <c r="S421" s="15">
        <v>1</v>
      </c>
      <c r="T421" s="15">
        <v>2</v>
      </c>
      <c r="U421" s="15">
        <v>0</v>
      </c>
      <c r="V421" s="15">
        <v>0</v>
      </c>
      <c r="W421" s="15">
        <v>0</v>
      </c>
      <c r="X421" s="15">
        <v>2</v>
      </c>
      <c r="Y421" s="15">
        <v>10</v>
      </c>
      <c r="Z421" s="15">
        <v>2</v>
      </c>
      <c r="AA421" s="15">
        <v>8</v>
      </c>
      <c r="AB421" s="15">
        <v>9</v>
      </c>
      <c r="AC421" s="15">
        <v>1</v>
      </c>
      <c r="AD421" s="15">
        <v>8</v>
      </c>
      <c r="AE421" s="15">
        <v>2</v>
      </c>
      <c r="AF421" s="15">
        <v>10</v>
      </c>
      <c r="AG421" s="15">
        <v>2</v>
      </c>
      <c r="AH421" s="15">
        <v>8</v>
      </c>
      <c r="AI421" s="15">
        <v>9</v>
      </c>
      <c r="AJ421" s="15">
        <v>1</v>
      </c>
      <c r="AK421" s="15">
        <v>8</v>
      </c>
      <c r="AL421" s="15">
        <v>0</v>
      </c>
      <c r="AM421" s="15">
        <v>0</v>
      </c>
      <c r="AN421" s="15">
        <v>0</v>
      </c>
      <c r="AO421" s="15">
        <v>0</v>
      </c>
      <c r="AP421" s="15">
        <v>0</v>
      </c>
      <c r="AQ421" s="15">
        <v>0</v>
      </c>
      <c r="AR421" s="15">
        <v>0</v>
      </c>
      <c r="AS421" s="15">
        <v>0</v>
      </c>
      <c r="AT421" s="15">
        <v>0</v>
      </c>
      <c r="AU421" s="15">
        <v>0</v>
      </c>
      <c r="AV421" s="15">
        <v>0</v>
      </c>
      <c r="AW421" s="15">
        <v>0</v>
      </c>
      <c r="AX421" s="15">
        <v>0</v>
      </c>
      <c r="AY421" s="15">
        <v>0</v>
      </c>
    </row>
    <row r="422" spans="1:51">
      <c r="A422" s="1">
        <v>4522</v>
      </c>
      <c r="B422" s="1" t="s">
        <v>1764</v>
      </c>
      <c r="C422" s="1">
        <v>4</v>
      </c>
      <c r="D422" s="1" t="s">
        <v>1765</v>
      </c>
      <c r="E422" s="1" t="s">
        <v>1092</v>
      </c>
      <c r="F422" s="1">
        <v>5</v>
      </c>
      <c r="G422" s="1" t="s">
        <v>272</v>
      </c>
      <c r="H422" s="1">
        <v>0</v>
      </c>
      <c r="I422" s="1" t="s">
        <v>1093</v>
      </c>
      <c r="J422" s="15">
        <v>12</v>
      </c>
      <c r="K422" s="15">
        <v>50</v>
      </c>
      <c r="L422" s="15">
        <v>7</v>
      </c>
      <c r="M422" s="15">
        <v>43</v>
      </c>
      <c r="N422" s="15">
        <v>37</v>
      </c>
      <c r="O422" s="15">
        <v>1</v>
      </c>
      <c r="P422" s="15">
        <v>36</v>
      </c>
      <c r="Q422" s="15">
        <v>6</v>
      </c>
      <c r="R422" s="15">
        <v>15</v>
      </c>
      <c r="S422" s="15">
        <v>3</v>
      </c>
      <c r="T422" s="15">
        <v>12</v>
      </c>
      <c r="U422" s="15">
        <v>6</v>
      </c>
      <c r="V422" s="15">
        <v>0</v>
      </c>
      <c r="W422" s="15">
        <v>6</v>
      </c>
      <c r="X422" s="15">
        <v>6</v>
      </c>
      <c r="Y422" s="15">
        <v>35</v>
      </c>
      <c r="Z422" s="15">
        <v>4</v>
      </c>
      <c r="AA422" s="15">
        <v>31</v>
      </c>
      <c r="AB422" s="15">
        <v>31</v>
      </c>
      <c r="AC422" s="15">
        <v>1</v>
      </c>
      <c r="AD422" s="15">
        <v>30</v>
      </c>
      <c r="AE422" s="15">
        <v>6</v>
      </c>
      <c r="AF422" s="15">
        <v>35</v>
      </c>
      <c r="AG422" s="15">
        <v>4</v>
      </c>
      <c r="AH422" s="15">
        <v>31</v>
      </c>
      <c r="AI422" s="15">
        <v>31</v>
      </c>
      <c r="AJ422" s="15">
        <v>1</v>
      </c>
      <c r="AK422" s="15">
        <v>30</v>
      </c>
      <c r="AL422" s="15">
        <v>0</v>
      </c>
      <c r="AM422" s="15">
        <v>0</v>
      </c>
      <c r="AN422" s="15">
        <v>0</v>
      </c>
      <c r="AO422" s="15">
        <v>0</v>
      </c>
      <c r="AP422" s="15">
        <v>0</v>
      </c>
      <c r="AQ422" s="15">
        <v>0</v>
      </c>
      <c r="AR422" s="15">
        <v>0</v>
      </c>
      <c r="AS422" s="15">
        <v>0</v>
      </c>
      <c r="AT422" s="15">
        <v>0</v>
      </c>
      <c r="AU422" s="15">
        <v>0</v>
      </c>
      <c r="AV422" s="15">
        <v>0</v>
      </c>
      <c r="AW422" s="15">
        <v>0</v>
      </c>
      <c r="AX422" s="15">
        <v>0</v>
      </c>
      <c r="AY422" s="15">
        <v>0</v>
      </c>
    </row>
    <row r="423" spans="1:51">
      <c r="A423" s="1">
        <v>4533</v>
      </c>
      <c r="B423" s="1" t="s">
        <v>1764</v>
      </c>
      <c r="C423" s="1">
        <v>4</v>
      </c>
      <c r="D423" s="1" t="s">
        <v>1765</v>
      </c>
      <c r="E423" s="1" t="s">
        <v>1094</v>
      </c>
      <c r="F423" s="1">
        <v>4</v>
      </c>
      <c r="G423" s="1" t="s">
        <v>272</v>
      </c>
      <c r="H423" s="1">
        <v>0</v>
      </c>
      <c r="I423" s="1" t="s">
        <v>1095</v>
      </c>
      <c r="J423" s="15">
        <v>202</v>
      </c>
      <c r="K423" s="15">
        <v>1241</v>
      </c>
      <c r="L423" s="15">
        <v>492</v>
      </c>
      <c r="M423" s="15">
        <v>713</v>
      </c>
      <c r="N423" s="15">
        <v>935</v>
      </c>
      <c r="O423" s="15">
        <v>312</v>
      </c>
      <c r="P423" s="15">
        <v>587</v>
      </c>
      <c r="Q423" s="15">
        <v>146</v>
      </c>
      <c r="R423" s="15">
        <v>447</v>
      </c>
      <c r="S423" s="15">
        <v>220</v>
      </c>
      <c r="T423" s="15">
        <v>227</v>
      </c>
      <c r="U423" s="15">
        <v>197</v>
      </c>
      <c r="V423" s="15">
        <v>77</v>
      </c>
      <c r="W423" s="15">
        <v>120</v>
      </c>
      <c r="X423" s="15">
        <v>54</v>
      </c>
      <c r="Y423" s="15">
        <v>790</v>
      </c>
      <c r="Z423" s="15">
        <v>271</v>
      </c>
      <c r="AA423" s="15">
        <v>483</v>
      </c>
      <c r="AB423" s="15">
        <v>737</v>
      </c>
      <c r="AC423" s="15">
        <v>234</v>
      </c>
      <c r="AD423" s="15">
        <v>467</v>
      </c>
      <c r="AE423" s="15">
        <v>53</v>
      </c>
      <c r="AF423" s="15">
        <v>788</v>
      </c>
      <c r="AG423" s="15">
        <v>270</v>
      </c>
      <c r="AH423" s="15">
        <v>482</v>
      </c>
      <c r="AI423" s="15">
        <v>735</v>
      </c>
      <c r="AJ423" s="15">
        <v>233</v>
      </c>
      <c r="AK423" s="15">
        <v>466</v>
      </c>
      <c r="AL423" s="15">
        <v>1</v>
      </c>
      <c r="AM423" s="15">
        <v>2</v>
      </c>
      <c r="AN423" s="15">
        <v>1</v>
      </c>
      <c r="AO423" s="15">
        <v>1</v>
      </c>
      <c r="AP423" s="15">
        <v>2</v>
      </c>
      <c r="AQ423" s="15">
        <v>1</v>
      </c>
      <c r="AR423" s="15">
        <v>1</v>
      </c>
      <c r="AS423" s="15">
        <v>2</v>
      </c>
      <c r="AT423" s="15">
        <v>4</v>
      </c>
      <c r="AU423" s="15">
        <v>1</v>
      </c>
      <c r="AV423" s="15">
        <v>3</v>
      </c>
      <c r="AW423" s="15">
        <v>1</v>
      </c>
      <c r="AX423" s="15">
        <v>1</v>
      </c>
      <c r="AY423" s="15">
        <v>0</v>
      </c>
    </row>
    <row r="424" spans="1:51">
      <c r="A424" s="1">
        <v>4544</v>
      </c>
      <c r="B424" s="1" t="s">
        <v>1764</v>
      </c>
      <c r="C424" s="1">
        <v>4</v>
      </c>
      <c r="D424" s="1" t="s">
        <v>1765</v>
      </c>
      <c r="E424" s="1" t="s">
        <v>1096</v>
      </c>
      <c r="F424" s="1">
        <v>5</v>
      </c>
      <c r="G424" s="1" t="s">
        <v>272</v>
      </c>
      <c r="H424" s="1">
        <v>0</v>
      </c>
      <c r="I424" s="1" t="s">
        <v>1097</v>
      </c>
      <c r="J424" s="15">
        <v>0</v>
      </c>
      <c r="K424" s="15">
        <v>0</v>
      </c>
      <c r="L424" s="15">
        <v>0</v>
      </c>
      <c r="M424" s="15">
        <v>0</v>
      </c>
      <c r="N424" s="15">
        <v>0</v>
      </c>
      <c r="O424" s="15">
        <v>0</v>
      </c>
      <c r="P424" s="15">
        <v>0</v>
      </c>
      <c r="Q424" s="15">
        <v>0</v>
      </c>
      <c r="R424" s="15">
        <v>0</v>
      </c>
      <c r="S424" s="15">
        <v>0</v>
      </c>
      <c r="T424" s="15">
        <v>0</v>
      </c>
      <c r="U424" s="15">
        <v>0</v>
      </c>
      <c r="V424" s="15">
        <v>0</v>
      </c>
      <c r="W424" s="15">
        <v>0</v>
      </c>
      <c r="X424" s="15">
        <v>0</v>
      </c>
      <c r="Y424" s="15">
        <v>0</v>
      </c>
      <c r="Z424" s="15">
        <v>0</v>
      </c>
      <c r="AA424" s="15">
        <v>0</v>
      </c>
      <c r="AB424" s="15">
        <v>0</v>
      </c>
      <c r="AC424" s="15">
        <v>0</v>
      </c>
      <c r="AD424" s="15">
        <v>0</v>
      </c>
      <c r="AE424" s="15">
        <v>0</v>
      </c>
      <c r="AF424" s="15">
        <v>0</v>
      </c>
      <c r="AG424" s="15">
        <v>0</v>
      </c>
      <c r="AH424" s="15">
        <v>0</v>
      </c>
      <c r="AI424" s="15">
        <v>0</v>
      </c>
      <c r="AJ424" s="15">
        <v>0</v>
      </c>
      <c r="AK424" s="15">
        <v>0</v>
      </c>
      <c r="AL424" s="15">
        <v>0</v>
      </c>
      <c r="AM424" s="15">
        <v>0</v>
      </c>
      <c r="AN424" s="15">
        <v>0</v>
      </c>
      <c r="AO424" s="15">
        <v>0</v>
      </c>
      <c r="AP424" s="15">
        <v>0</v>
      </c>
      <c r="AQ424" s="15">
        <v>0</v>
      </c>
      <c r="AR424" s="15">
        <v>0</v>
      </c>
      <c r="AS424" s="15">
        <v>0</v>
      </c>
      <c r="AT424" s="15">
        <v>0</v>
      </c>
      <c r="AU424" s="15">
        <v>0</v>
      </c>
      <c r="AV424" s="15">
        <v>0</v>
      </c>
      <c r="AW424" s="15">
        <v>0</v>
      </c>
      <c r="AX424" s="15">
        <v>0</v>
      </c>
      <c r="AY424" s="15">
        <v>0</v>
      </c>
    </row>
    <row r="425" spans="1:51">
      <c r="A425" s="1">
        <v>4555</v>
      </c>
      <c r="B425" s="1" t="s">
        <v>1764</v>
      </c>
      <c r="C425" s="1">
        <v>4</v>
      </c>
      <c r="D425" s="1" t="s">
        <v>1765</v>
      </c>
      <c r="E425" s="1" t="s">
        <v>1098</v>
      </c>
      <c r="F425" s="1">
        <v>5</v>
      </c>
      <c r="G425" s="1" t="s">
        <v>272</v>
      </c>
      <c r="H425" s="1">
        <v>0</v>
      </c>
      <c r="I425" s="1" t="s">
        <v>1099</v>
      </c>
      <c r="J425" s="15">
        <v>15</v>
      </c>
      <c r="K425" s="15">
        <v>398</v>
      </c>
      <c r="L425" s="15">
        <v>131</v>
      </c>
      <c r="M425" s="15">
        <v>231</v>
      </c>
      <c r="N425" s="15">
        <v>379</v>
      </c>
      <c r="O425" s="15">
        <v>121</v>
      </c>
      <c r="P425" s="15">
        <v>222</v>
      </c>
      <c r="Q425" s="15">
        <v>2</v>
      </c>
      <c r="R425" s="15">
        <v>5</v>
      </c>
      <c r="S425" s="15">
        <v>1</v>
      </c>
      <c r="T425" s="15">
        <v>4</v>
      </c>
      <c r="U425" s="15">
        <v>1</v>
      </c>
      <c r="V425" s="15">
        <v>0</v>
      </c>
      <c r="W425" s="15">
        <v>1</v>
      </c>
      <c r="X425" s="15">
        <v>13</v>
      </c>
      <c r="Y425" s="15">
        <v>393</v>
      </c>
      <c r="Z425" s="15">
        <v>130</v>
      </c>
      <c r="AA425" s="15">
        <v>227</v>
      </c>
      <c r="AB425" s="15">
        <v>378</v>
      </c>
      <c r="AC425" s="15">
        <v>121</v>
      </c>
      <c r="AD425" s="15">
        <v>221</v>
      </c>
      <c r="AE425" s="15">
        <v>13</v>
      </c>
      <c r="AF425" s="15">
        <v>393</v>
      </c>
      <c r="AG425" s="15">
        <v>130</v>
      </c>
      <c r="AH425" s="15">
        <v>227</v>
      </c>
      <c r="AI425" s="15">
        <v>378</v>
      </c>
      <c r="AJ425" s="15">
        <v>121</v>
      </c>
      <c r="AK425" s="15">
        <v>221</v>
      </c>
      <c r="AL425" s="15">
        <v>0</v>
      </c>
      <c r="AM425" s="15">
        <v>0</v>
      </c>
      <c r="AN425" s="15">
        <v>0</v>
      </c>
      <c r="AO425" s="15">
        <v>0</v>
      </c>
      <c r="AP425" s="15">
        <v>0</v>
      </c>
      <c r="AQ425" s="15">
        <v>0</v>
      </c>
      <c r="AR425" s="15">
        <v>0</v>
      </c>
      <c r="AS425" s="15">
        <v>0</v>
      </c>
      <c r="AT425" s="15">
        <v>0</v>
      </c>
      <c r="AU425" s="15">
        <v>0</v>
      </c>
      <c r="AV425" s="15">
        <v>0</v>
      </c>
      <c r="AW425" s="15">
        <v>0</v>
      </c>
      <c r="AX425" s="15">
        <v>0</v>
      </c>
      <c r="AY425" s="15">
        <v>0</v>
      </c>
    </row>
    <row r="426" spans="1:51">
      <c r="A426" s="1">
        <v>4566</v>
      </c>
      <c r="B426" s="1" t="s">
        <v>1764</v>
      </c>
      <c r="C426" s="1">
        <v>4</v>
      </c>
      <c r="D426" s="1" t="s">
        <v>1765</v>
      </c>
      <c r="E426" s="1" t="s">
        <v>1100</v>
      </c>
      <c r="F426" s="1">
        <v>5</v>
      </c>
      <c r="G426" s="1" t="s">
        <v>272</v>
      </c>
      <c r="H426" s="1">
        <v>0</v>
      </c>
      <c r="I426" s="1" t="s">
        <v>1101</v>
      </c>
      <c r="J426" s="15">
        <v>23</v>
      </c>
      <c r="K426" s="15">
        <v>101</v>
      </c>
      <c r="L426" s="15">
        <v>42</v>
      </c>
      <c r="M426" s="15">
        <v>59</v>
      </c>
      <c r="N426" s="15">
        <v>51</v>
      </c>
      <c r="O426" s="15">
        <v>12</v>
      </c>
      <c r="P426" s="15">
        <v>39</v>
      </c>
      <c r="Q426" s="15">
        <v>18</v>
      </c>
      <c r="R426" s="15">
        <v>60</v>
      </c>
      <c r="S426" s="15">
        <v>29</v>
      </c>
      <c r="T426" s="15">
        <v>31</v>
      </c>
      <c r="U426" s="15">
        <v>25</v>
      </c>
      <c r="V426" s="15">
        <v>9</v>
      </c>
      <c r="W426" s="15">
        <v>16</v>
      </c>
      <c r="X426" s="15">
        <v>3</v>
      </c>
      <c r="Y426" s="15">
        <v>37</v>
      </c>
      <c r="Z426" s="15">
        <v>12</v>
      </c>
      <c r="AA426" s="15">
        <v>25</v>
      </c>
      <c r="AB426" s="15">
        <v>25</v>
      </c>
      <c r="AC426" s="15">
        <v>2</v>
      </c>
      <c r="AD426" s="15">
        <v>23</v>
      </c>
      <c r="AE426" s="15">
        <v>3</v>
      </c>
      <c r="AF426" s="15">
        <v>37</v>
      </c>
      <c r="AG426" s="15">
        <v>12</v>
      </c>
      <c r="AH426" s="15">
        <v>25</v>
      </c>
      <c r="AI426" s="15">
        <v>25</v>
      </c>
      <c r="AJ426" s="15">
        <v>2</v>
      </c>
      <c r="AK426" s="15">
        <v>23</v>
      </c>
      <c r="AL426" s="15">
        <v>0</v>
      </c>
      <c r="AM426" s="15">
        <v>0</v>
      </c>
      <c r="AN426" s="15">
        <v>0</v>
      </c>
      <c r="AO426" s="15">
        <v>0</v>
      </c>
      <c r="AP426" s="15">
        <v>0</v>
      </c>
      <c r="AQ426" s="15">
        <v>0</v>
      </c>
      <c r="AR426" s="15">
        <v>0</v>
      </c>
      <c r="AS426" s="15">
        <v>2</v>
      </c>
      <c r="AT426" s="15">
        <v>4</v>
      </c>
      <c r="AU426" s="15">
        <v>1</v>
      </c>
      <c r="AV426" s="15">
        <v>3</v>
      </c>
      <c r="AW426" s="15">
        <v>1</v>
      </c>
      <c r="AX426" s="15">
        <v>1</v>
      </c>
      <c r="AY426" s="15">
        <v>0</v>
      </c>
    </row>
    <row r="427" spans="1:51">
      <c r="A427" s="1">
        <v>4577</v>
      </c>
      <c r="B427" s="1" t="s">
        <v>1764</v>
      </c>
      <c r="C427" s="1">
        <v>4</v>
      </c>
      <c r="D427" s="1" t="s">
        <v>1765</v>
      </c>
      <c r="E427" s="1" t="s">
        <v>1102</v>
      </c>
      <c r="F427" s="1">
        <v>5</v>
      </c>
      <c r="G427" s="1" t="s">
        <v>272</v>
      </c>
      <c r="H427" s="1">
        <v>0</v>
      </c>
      <c r="I427" s="1" t="s">
        <v>1103</v>
      </c>
      <c r="J427" s="15">
        <v>10</v>
      </c>
      <c r="K427" s="15">
        <v>44</v>
      </c>
      <c r="L427" s="15">
        <v>22</v>
      </c>
      <c r="M427" s="15">
        <v>22</v>
      </c>
      <c r="N427" s="15">
        <v>31</v>
      </c>
      <c r="O427" s="15">
        <v>14</v>
      </c>
      <c r="P427" s="15">
        <v>17</v>
      </c>
      <c r="Q427" s="15">
        <v>5</v>
      </c>
      <c r="R427" s="15">
        <v>11</v>
      </c>
      <c r="S427" s="15">
        <v>6</v>
      </c>
      <c r="T427" s="15">
        <v>5</v>
      </c>
      <c r="U427" s="15">
        <v>2</v>
      </c>
      <c r="V427" s="15">
        <v>1</v>
      </c>
      <c r="W427" s="15">
        <v>1</v>
      </c>
      <c r="X427" s="15">
        <v>5</v>
      </c>
      <c r="Y427" s="15">
        <v>33</v>
      </c>
      <c r="Z427" s="15">
        <v>16</v>
      </c>
      <c r="AA427" s="15">
        <v>17</v>
      </c>
      <c r="AB427" s="15">
        <v>29</v>
      </c>
      <c r="AC427" s="15">
        <v>13</v>
      </c>
      <c r="AD427" s="15">
        <v>16</v>
      </c>
      <c r="AE427" s="15">
        <v>5</v>
      </c>
      <c r="AF427" s="15">
        <v>33</v>
      </c>
      <c r="AG427" s="15">
        <v>16</v>
      </c>
      <c r="AH427" s="15">
        <v>17</v>
      </c>
      <c r="AI427" s="15">
        <v>29</v>
      </c>
      <c r="AJ427" s="15">
        <v>13</v>
      </c>
      <c r="AK427" s="15">
        <v>16</v>
      </c>
      <c r="AL427" s="15">
        <v>0</v>
      </c>
      <c r="AM427" s="15">
        <v>0</v>
      </c>
      <c r="AN427" s="15">
        <v>0</v>
      </c>
      <c r="AO427" s="15">
        <v>0</v>
      </c>
      <c r="AP427" s="15">
        <v>0</v>
      </c>
      <c r="AQ427" s="15">
        <v>0</v>
      </c>
      <c r="AR427" s="15">
        <v>0</v>
      </c>
      <c r="AS427" s="15">
        <v>0</v>
      </c>
      <c r="AT427" s="15">
        <v>0</v>
      </c>
      <c r="AU427" s="15">
        <v>0</v>
      </c>
      <c r="AV427" s="15">
        <v>0</v>
      </c>
      <c r="AW427" s="15">
        <v>0</v>
      </c>
      <c r="AX427" s="15">
        <v>0</v>
      </c>
      <c r="AY427" s="15">
        <v>0</v>
      </c>
    </row>
    <row r="428" spans="1:51">
      <c r="A428" s="1">
        <v>4588</v>
      </c>
      <c r="B428" s="1" t="s">
        <v>1764</v>
      </c>
      <c r="C428" s="1">
        <v>4</v>
      </c>
      <c r="D428" s="1" t="s">
        <v>1765</v>
      </c>
      <c r="E428" s="1" t="s">
        <v>1104</v>
      </c>
      <c r="F428" s="1">
        <v>5</v>
      </c>
      <c r="G428" s="1" t="s">
        <v>272</v>
      </c>
      <c r="H428" s="1">
        <v>0</v>
      </c>
      <c r="I428" s="1" t="s">
        <v>1105</v>
      </c>
      <c r="J428" s="15">
        <v>25</v>
      </c>
      <c r="K428" s="15">
        <v>65</v>
      </c>
      <c r="L428" s="15">
        <v>42</v>
      </c>
      <c r="M428" s="15">
        <v>23</v>
      </c>
      <c r="N428" s="15">
        <v>22</v>
      </c>
      <c r="O428" s="15">
        <v>15</v>
      </c>
      <c r="P428" s="15">
        <v>7</v>
      </c>
      <c r="Q428" s="15">
        <v>21</v>
      </c>
      <c r="R428" s="15">
        <v>50</v>
      </c>
      <c r="S428" s="15">
        <v>29</v>
      </c>
      <c r="T428" s="15">
        <v>21</v>
      </c>
      <c r="U428" s="15">
        <v>10</v>
      </c>
      <c r="V428" s="15">
        <v>5</v>
      </c>
      <c r="W428" s="15">
        <v>5</v>
      </c>
      <c r="X428" s="15">
        <v>4</v>
      </c>
      <c r="Y428" s="15">
        <v>15</v>
      </c>
      <c r="Z428" s="15">
        <v>13</v>
      </c>
      <c r="AA428" s="15">
        <v>2</v>
      </c>
      <c r="AB428" s="15">
        <v>12</v>
      </c>
      <c r="AC428" s="15">
        <v>10</v>
      </c>
      <c r="AD428" s="15">
        <v>2</v>
      </c>
      <c r="AE428" s="15">
        <v>3</v>
      </c>
      <c r="AF428" s="15">
        <v>13</v>
      </c>
      <c r="AG428" s="15">
        <v>12</v>
      </c>
      <c r="AH428" s="15">
        <v>1</v>
      </c>
      <c r="AI428" s="15">
        <v>10</v>
      </c>
      <c r="AJ428" s="15">
        <v>9</v>
      </c>
      <c r="AK428" s="15">
        <v>1</v>
      </c>
      <c r="AL428" s="15">
        <v>1</v>
      </c>
      <c r="AM428" s="15">
        <v>2</v>
      </c>
      <c r="AN428" s="15">
        <v>1</v>
      </c>
      <c r="AO428" s="15">
        <v>1</v>
      </c>
      <c r="AP428" s="15">
        <v>2</v>
      </c>
      <c r="AQ428" s="15">
        <v>1</v>
      </c>
      <c r="AR428" s="15">
        <v>1</v>
      </c>
      <c r="AS428" s="15">
        <v>0</v>
      </c>
      <c r="AT428" s="15">
        <v>0</v>
      </c>
      <c r="AU428" s="15">
        <v>0</v>
      </c>
      <c r="AV428" s="15">
        <v>0</v>
      </c>
      <c r="AW428" s="15">
        <v>0</v>
      </c>
      <c r="AX428" s="15">
        <v>0</v>
      </c>
      <c r="AY428" s="15">
        <v>0</v>
      </c>
    </row>
    <row r="429" spans="1:51">
      <c r="A429" s="1">
        <v>4599</v>
      </c>
      <c r="B429" s="1" t="s">
        <v>1764</v>
      </c>
      <c r="C429" s="1">
        <v>4</v>
      </c>
      <c r="D429" s="1" t="s">
        <v>1765</v>
      </c>
      <c r="E429" s="1" t="s">
        <v>1106</v>
      </c>
      <c r="F429" s="1">
        <v>5</v>
      </c>
      <c r="G429" s="1" t="s">
        <v>272</v>
      </c>
      <c r="H429" s="1">
        <v>0</v>
      </c>
      <c r="I429" s="1" t="s">
        <v>1107</v>
      </c>
      <c r="J429" s="15">
        <v>30</v>
      </c>
      <c r="K429" s="15">
        <v>67</v>
      </c>
      <c r="L429" s="15">
        <v>38</v>
      </c>
      <c r="M429" s="15">
        <v>29</v>
      </c>
      <c r="N429" s="15">
        <v>18</v>
      </c>
      <c r="O429" s="15">
        <v>10</v>
      </c>
      <c r="P429" s="15">
        <v>8</v>
      </c>
      <c r="Q429" s="15">
        <v>28</v>
      </c>
      <c r="R429" s="15">
        <v>62</v>
      </c>
      <c r="S429" s="15">
        <v>35</v>
      </c>
      <c r="T429" s="15">
        <v>27</v>
      </c>
      <c r="U429" s="15">
        <v>15</v>
      </c>
      <c r="V429" s="15">
        <v>8</v>
      </c>
      <c r="W429" s="15">
        <v>7</v>
      </c>
      <c r="X429" s="15">
        <v>2</v>
      </c>
      <c r="Y429" s="15">
        <v>5</v>
      </c>
      <c r="Z429" s="15">
        <v>3</v>
      </c>
      <c r="AA429" s="15">
        <v>2</v>
      </c>
      <c r="AB429" s="15">
        <v>3</v>
      </c>
      <c r="AC429" s="15">
        <v>2</v>
      </c>
      <c r="AD429" s="15">
        <v>1</v>
      </c>
      <c r="AE429" s="15">
        <v>2</v>
      </c>
      <c r="AF429" s="15">
        <v>5</v>
      </c>
      <c r="AG429" s="15">
        <v>3</v>
      </c>
      <c r="AH429" s="15">
        <v>2</v>
      </c>
      <c r="AI429" s="15">
        <v>3</v>
      </c>
      <c r="AJ429" s="15">
        <v>2</v>
      </c>
      <c r="AK429" s="15">
        <v>1</v>
      </c>
      <c r="AL429" s="15">
        <v>0</v>
      </c>
      <c r="AM429" s="15">
        <v>0</v>
      </c>
      <c r="AN429" s="15">
        <v>0</v>
      </c>
      <c r="AO429" s="15">
        <v>0</v>
      </c>
      <c r="AP429" s="15">
        <v>0</v>
      </c>
      <c r="AQ429" s="15">
        <v>0</v>
      </c>
      <c r="AR429" s="15">
        <v>0</v>
      </c>
      <c r="AS429" s="15">
        <v>0</v>
      </c>
      <c r="AT429" s="15">
        <v>0</v>
      </c>
      <c r="AU429" s="15">
        <v>0</v>
      </c>
      <c r="AV429" s="15">
        <v>0</v>
      </c>
      <c r="AW429" s="15">
        <v>0</v>
      </c>
      <c r="AX429" s="15">
        <v>0</v>
      </c>
      <c r="AY429" s="15">
        <v>0</v>
      </c>
    </row>
    <row r="430" spans="1:51">
      <c r="A430" s="1">
        <v>4610</v>
      </c>
      <c r="B430" s="1" t="s">
        <v>1764</v>
      </c>
      <c r="C430" s="1">
        <v>4</v>
      </c>
      <c r="D430" s="1" t="s">
        <v>1765</v>
      </c>
      <c r="E430" s="1" t="s">
        <v>1108</v>
      </c>
      <c r="F430" s="1">
        <v>5</v>
      </c>
      <c r="G430" s="1" t="s">
        <v>272</v>
      </c>
      <c r="H430" s="1">
        <v>0</v>
      </c>
      <c r="I430" s="1" t="s">
        <v>1109</v>
      </c>
      <c r="J430" s="15">
        <v>28</v>
      </c>
      <c r="K430" s="15">
        <v>144</v>
      </c>
      <c r="L430" s="15">
        <v>42</v>
      </c>
      <c r="M430" s="15">
        <v>102</v>
      </c>
      <c r="N430" s="15">
        <v>98</v>
      </c>
      <c r="O430" s="15">
        <v>14</v>
      </c>
      <c r="P430" s="15">
        <v>84</v>
      </c>
      <c r="Q430" s="15">
        <v>19</v>
      </c>
      <c r="R430" s="15">
        <v>47</v>
      </c>
      <c r="S430" s="15">
        <v>26</v>
      </c>
      <c r="T430" s="15">
        <v>21</v>
      </c>
      <c r="U430" s="15">
        <v>9</v>
      </c>
      <c r="V430" s="15">
        <v>2</v>
      </c>
      <c r="W430" s="15">
        <v>7</v>
      </c>
      <c r="X430" s="15">
        <v>9</v>
      </c>
      <c r="Y430" s="15">
        <v>97</v>
      </c>
      <c r="Z430" s="15">
        <v>16</v>
      </c>
      <c r="AA430" s="15">
        <v>81</v>
      </c>
      <c r="AB430" s="15">
        <v>89</v>
      </c>
      <c r="AC430" s="15">
        <v>12</v>
      </c>
      <c r="AD430" s="15">
        <v>77</v>
      </c>
      <c r="AE430" s="15">
        <v>9</v>
      </c>
      <c r="AF430" s="15">
        <v>97</v>
      </c>
      <c r="AG430" s="15">
        <v>16</v>
      </c>
      <c r="AH430" s="15">
        <v>81</v>
      </c>
      <c r="AI430" s="15">
        <v>89</v>
      </c>
      <c r="AJ430" s="15">
        <v>12</v>
      </c>
      <c r="AK430" s="15">
        <v>77</v>
      </c>
      <c r="AL430" s="15">
        <v>0</v>
      </c>
      <c r="AM430" s="15">
        <v>0</v>
      </c>
      <c r="AN430" s="15">
        <v>0</v>
      </c>
      <c r="AO430" s="15">
        <v>0</v>
      </c>
      <c r="AP430" s="15">
        <v>0</v>
      </c>
      <c r="AQ430" s="15">
        <v>0</v>
      </c>
      <c r="AR430" s="15">
        <v>0</v>
      </c>
      <c r="AS430" s="15">
        <v>0</v>
      </c>
      <c r="AT430" s="15">
        <v>0</v>
      </c>
      <c r="AU430" s="15">
        <v>0</v>
      </c>
      <c r="AV430" s="15">
        <v>0</v>
      </c>
      <c r="AW430" s="15">
        <v>0</v>
      </c>
      <c r="AX430" s="15">
        <v>0</v>
      </c>
      <c r="AY430" s="15">
        <v>0</v>
      </c>
    </row>
    <row r="431" spans="1:51">
      <c r="A431" s="1">
        <v>4621</v>
      </c>
      <c r="B431" s="1" t="s">
        <v>1764</v>
      </c>
      <c r="C431" s="1">
        <v>4</v>
      </c>
      <c r="D431" s="1" t="s">
        <v>1765</v>
      </c>
      <c r="E431" s="1" t="s">
        <v>1110</v>
      </c>
      <c r="F431" s="1">
        <v>5</v>
      </c>
      <c r="G431" s="1" t="s">
        <v>272</v>
      </c>
      <c r="H431" s="1">
        <v>0</v>
      </c>
      <c r="I431" s="1" t="s">
        <v>1111</v>
      </c>
      <c r="J431" s="15">
        <v>71</v>
      </c>
      <c r="K431" s="15">
        <v>422</v>
      </c>
      <c r="L431" s="15">
        <v>175</v>
      </c>
      <c r="M431" s="15">
        <v>247</v>
      </c>
      <c r="N431" s="15">
        <v>336</v>
      </c>
      <c r="O431" s="15">
        <v>126</v>
      </c>
      <c r="P431" s="15">
        <v>210</v>
      </c>
      <c r="Q431" s="15">
        <v>53</v>
      </c>
      <c r="R431" s="15">
        <v>212</v>
      </c>
      <c r="S431" s="15">
        <v>94</v>
      </c>
      <c r="T431" s="15">
        <v>118</v>
      </c>
      <c r="U431" s="15">
        <v>135</v>
      </c>
      <c r="V431" s="15">
        <v>52</v>
      </c>
      <c r="W431" s="15">
        <v>83</v>
      </c>
      <c r="X431" s="15">
        <v>18</v>
      </c>
      <c r="Y431" s="15">
        <v>210</v>
      </c>
      <c r="Z431" s="15">
        <v>81</v>
      </c>
      <c r="AA431" s="15">
        <v>129</v>
      </c>
      <c r="AB431" s="15">
        <v>201</v>
      </c>
      <c r="AC431" s="15">
        <v>74</v>
      </c>
      <c r="AD431" s="15">
        <v>127</v>
      </c>
      <c r="AE431" s="15">
        <v>18</v>
      </c>
      <c r="AF431" s="15">
        <v>210</v>
      </c>
      <c r="AG431" s="15">
        <v>81</v>
      </c>
      <c r="AH431" s="15">
        <v>129</v>
      </c>
      <c r="AI431" s="15">
        <v>201</v>
      </c>
      <c r="AJ431" s="15">
        <v>74</v>
      </c>
      <c r="AK431" s="15">
        <v>127</v>
      </c>
      <c r="AL431" s="15">
        <v>0</v>
      </c>
      <c r="AM431" s="15">
        <v>0</v>
      </c>
      <c r="AN431" s="15">
        <v>0</v>
      </c>
      <c r="AO431" s="15">
        <v>0</v>
      </c>
      <c r="AP431" s="15">
        <v>0</v>
      </c>
      <c r="AQ431" s="15">
        <v>0</v>
      </c>
      <c r="AR431" s="15">
        <v>0</v>
      </c>
      <c r="AS431" s="15">
        <v>0</v>
      </c>
      <c r="AT431" s="15">
        <v>0</v>
      </c>
      <c r="AU431" s="15">
        <v>0</v>
      </c>
      <c r="AV431" s="15">
        <v>0</v>
      </c>
      <c r="AW431" s="15">
        <v>0</v>
      </c>
      <c r="AX431" s="15">
        <v>0</v>
      </c>
      <c r="AY431" s="15">
        <v>0</v>
      </c>
    </row>
    <row r="432" spans="1:51">
      <c r="A432" s="1">
        <v>4632</v>
      </c>
      <c r="B432" s="1" t="s">
        <v>1764</v>
      </c>
      <c r="C432" s="1">
        <v>4</v>
      </c>
      <c r="D432" s="1" t="s">
        <v>1765</v>
      </c>
      <c r="E432" s="1" t="s">
        <v>1112</v>
      </c>
      <c r="F432" s="1">
        <v>6</v>
      </c>
      <c r="G432" s="1" t="s">
        <v>272</v>
      </c>
      <c r="H432" s="1">
        <v>0</v>
      </c>
      <c r="I432" s="1" t="s">
        <v>1113</v>
      </c>
      <c r="J432" s="15">
        <v>12</v>
      </c>
      <c r="K432" s="15">
        <v>85</v>
      </c>
      <c r="L432" s="15">
        <v>30</v>
      </c>
      <c r="M432" s="15">
        <v>55</v>
      </c>
      <c r="N432" s="15">
        <v>69</v>
      </c>
      <c r="O432" s="15">
        <v>21</v>
      </c>
      <c r="P432" s="15">
        <v>48</v>
      </c>
      <c r="Q432" s="15">
        <v>8</v>
      </c>
      <c r="R432" s="15">
        <v>32</v>
      </c>
      <c r="S432" s="15">
        <v>9</v>
      </c>
      <c r="T432" s="15">
        <v>23</v>
      </c>
      <c r="U432" s="15">
        <v>19</v>
      </c>
      <c r="V432" s="15">
        <v>2</v>
      </c>
      <c r="W432" s="15">
        <v>17</v>
      </c>
      <c r="X432" s="15">
        <v>4</v>
      </c>
      <c r="Y432" s="15">
        <v>53</v>
      </c>
      <c r="Z432" s="15">
        <v>21</v>
      </c>
      <c r="AA432" s="15">
        <v>32</v>
      </c>
      <c r="AB432" s="15">
        <v>50</v>
      </c>
      <c r="AC432" s="15">
        <v>19</v>
      </c>
      <c r="AD432" s="15">
        <v>31</v>
      </c>
      <c r="AE432" s="15">
        <v>4</v>
      </c>
      <c r="AF432" s="15">
        <v>53</v>
      </c>
      <c r="AG432" s="15">
        <v>21</v>
      </c>
      <c r="AH432" s="15">
        <v>32</v>
      </c>
      <c r="AI432" s="15">
        <v>50</v>
      </c>
      <c r="AJ432" s="15">
        <v>19</v>
      </c>
      <c r="AK432" s="15">
        <v>31</v>
      </c>
      <c r="AL432" s="15">
        <v>0</v>
      </c>
      <c r="AM432" s="15">
        <v>0</v>
      </c>
      <c r="AN432" s="15">
        <v>0</v>
      </c>
      <c r="AO432" s="15">
        <v>0</v>
      </c>
      <c r="AP432" s="15">
        <v>0</v>
      </c>
      <c r="AQ432" s="15">
        <v>0</v>
      </c>
      <c r="AR432" s="15">
        <v>0</v>
      </c>
      <c r="AS432" s="15">
        <v>0</v>
      </c>
      <c r="AT432" s="15">
        <v>0</v>
      </c>
      <c r="AU432" s="15">
        <v>0</v>
      </c>
      <c r="AV432" s="15">
        <v>0</v>
      </c>
      <c r="AW432" s="15">
        <v>0</v>
      </c>
      <c r="AX432" s="15">
        <v>0</v>
      </c>
      <c r="AY432" s="15">
        <v>0</v>
      </c>
    </row>
    <row r="433" spans="1:51">
      <c r="A433" s="1">
        <v>4643</v>
      </c>
      <c r="B433" s="1" t="s">
        <v>1764</v>
      </c>
      <c r="C433" s="1">
        <v>4</v>
      </c>
      <c r="D433" s="1" t="s">
        <v>1765</v>
      </c>
      <c r="E433" s="1" t="s">
        <v>1114</v>
      </c>
      <c r="F433" s="1">
        <v>6</v>
      </c>
      <c r="G433" s="1" t="s">
        <v>272</v>
      </c>
      <c r="H433" s="1">
        <v>0</v>
      </c>
      <c r="I433" s="1" t="s">
        <v>1115</v>
      </c>
      <c r="J433" s="15">
        <v>59</v>
      </c>
      <c r="K433" s="15">
        <v>337</v>
      </c>
      <c r="L433" s="15">
        <v>145</v>
      </c>
      <c r="M433" s="15">
        <v>192</v>
      </c>
      <c r="N433" s="15">
        <v>267</v>
      </c>
      <c r="O433" s="15">
        <v>105</v>
      </c>
      <c r="P433" s="15">
        <v>162</v>
      </c>
      <c r="Q433" s="15">
        <v>45</v>
      </c>
      <c r="R433" s="15">
        <v>180</v>
      </c>
      <c r="S433" s="15">
        <v>85</v>
      </c>
      <c r="T433" s="15">
        <v>95</v>
      </c>
      <c r="U433" s="15">
        <v>116</v>
      </c>
      <c r="V433" s="15">
        <v>50</v>
      </c>
      <c r="W433" s="15">
        <v>66</v>
      </c>
      <c r="X433" s="15">
        <v>14</v>
      </c>
      <c r="Y433" s="15">
        <v>157</v>
      </c>
      <c r="Z433" s="15">
        <v>60</v>
      </c>
      <c r="AA433" s="15">
        <v>97</v>
      </c>
      <c r="AB433" s="15">
        <v>151</v>
      </c>
      <c r="AC433" s="15">
        <v>55</v>
      </c>
      <c r="AD433" s="15">
        <v>96</v>
      </c>
      <c r="AE433" s="15">
        <v>14</v>
      </c>
      <c r="AF433" s="15">
        <v>157</v>
      </c>
      <c r="AG433" s="15">
        <v>60</v>
      </c>
      <c r="AH433" s="15">
        <v>97</v>
      </c>
      <c r="AI433" s="15">
        <v>151</v>
      </c>
      <c r="AJ433" s="15">
        <v>55</v>
      </c>
      <c r="AK433" s="15">
        <v>96</v>
      </c>
      <c r="AL433" s="15">
        <v>0</v>
      </c>
      <c r="AM433" s="15">
        <v>0</v>
      </c>
      <c r="AN433" s="15">
        <v>0</v>
      </c>
      <c r="AO433" s="15">
        <v>0</v>
      </c>
      <c r="AP433" s="15">
        <v>0</v>
      </c>
      <c r="AQ433" s="15">
        <v>0</v>
      </c>
      <c r="AR433" s="15">
        <v>0</v>
      </c>
      <c r="AS433" s="15">
        <v>0</v>
      </c>
      <c r="AT433" s="15">
        <v>0</v>
      </c>
      <c r="AU433" s="15">
        <v>0</v>
      </c>
      <c r="AV433" s="15">
        <v>0</v>
      </c>
      <c r="AW433" s="15">
        <v>0</v>
      </c>
      <c r="AX433" s="15">
        <v>0</v>
      </c>
      <c r="AY433" s="15">
        <v>0</v>
      </c>
    </row>
    <row r="434" spans="1:51">
      <c r="A434" s="1">
        <v>4654</v>
      </c>
      <c r="B434" s="1" t="s">
        <v>1764</v>
      </c>
      <c r="C434" s="1">
        <v>4</v>
      </c>
      <c r="D434" s="1" t="s">
        <v>1765</v>
      </c>
      <c r="E434" s="1" t="s">
        <v>1116</v>
      </c>
      <c r="F434" s="1">
        <v>4</v>
      </c>
      <c r="G434" s="1" t="s">
        <v>272</v>
      </c>
      <c r="H434" s="1">
        <v>0</v>
      </c>
      <c r="I434" s="1" t="s">
        <v>1117</v>
      </c>
      <c r="J434" s="15">
        <v>77</v>
      </c>
      <c r="K434" s="15">
        <v>307</v>
      </c>
      <c r="L434" s="15">
        <v>207</v>
      </c>
      <c r="M434" s="15">
        <v>100</v>
      </c>
      <c r="N434" s="15">
        <v>175</v>
      </c>
      <c r="O434" s="15">
        <v>116</v>
      </c>
      <c r="P434" s="15">
        <v>59</v>
      </c>
      <c r="Q434" s="15">
        <v>47</v>
      </c>
      <c r="R434" s="15">
        <v>125</v>
      </c>
      <c r="S434" s="15">
        <v>82</v>
      </c>
      <c r="T434" s="15">
        <v>43</v>
      </c>
      <c r="U434" s="15">
        <v>46</v>
      </c>
      <c r="V434" s="15">
        <v>28</v>
      </c>
      <c r="W434" s="15">
        <v>18</v>
      </c>
      <c r="X434" s="15">
        <v>30</v>
      </c>
      <c r="Y434" s="15">
        <v>182</v>
      </c>
      <c r="Z434" s="15">
        <v>125</v>
      </c>
      <c r="AA434" s="15">
        <v>57</v>
      </c>
      <c r="AB434" s="15">
        <v>129</v>
      </c>
      <c r="AC434" s="15">
        <v>88</v>
      </c>
      <c r="AD434" s="15">
        <v>41</v>
      </c>
      <c r="AE434" s="15">
        <v>29</v>
      </c>
      <c r="AF434" s="15">
        <v>173</v>
      </c>
      <c r="AG434" s="15">
        <v>118</v>
      </c>
      <c r="AH434" s="15">
        <v>55</v>
      </c>
      <c r="AI434" s="15">
        <v>120</v>
      </c>
      <c r="AJ434" s="15">
        <v>81</v>
      </c>
      <c r="AK434" s="15">
        <v>39</v>
      </c>
      <c r="AL434" s="15">
        <v>1</v>
      </c>
      <c r="AM434" s="15">
        <v>9</v>
      </c>
      <c r="AN434" s="15">
        <v>7</v>
      </c>
      <c r="AO434" s="15">
        <v>2</v>
      </c>
      <c r="AP434" s="15">
        <v>9</v>
      </c>
      <c r="AQ434" s="15">
        <v>7</v>
      </c>
      <c r="AR434" s="15">
        <v>2</v>
      </c>
      <c r="AS434" s="15">
        <v>0</v>
      </c>
      <c r="AT434" s="15">
        <v>0</v>
      </c>
      <c r="AU434" s="15">
        <v>0</v>
      </c>
      <c r="AV434" s="15">
        <v>0</v>
      </c>
      <c r="AW434" s="15">
        <v>0</v>
      </c>
      <c r="AX434" s="15">
        <v>0</v>
      </c>
      <c r="AY434" s="15">
        <v>0</v>
      </c>
    </row>
    <row r="435" spans="1:51">
      <c r="A435" s="1">
        <v>4665</v>
      </c>
      <c r="B435" s="1" t="s">
        <v>1764</v>
      </c>
      <c r="C435" s="1">
        <v>4</v>
      </c>
      <c r="D435" s="1" t="s">
        <v>1765</v>
      </c>
      <c r="E435" s="1" t="s">
        <v>1118</v>
      </c>
      <c r="F435" s="1">
        <v>5</v>
      </c>
      <c r="G435" s="1" t="s">
        <v>272</v>
      </c>
      <c r="H435" s="1">
        <v>0</v>
      </c>
      <c r="I435" s="1" t="s">
        <v>1119</v>
      </c>
      <c r="J435" s="15">
        <v>0</v>
      </c>
      <c r="K435" s="15">
        <v>0</v>
      </c>
      <c r="L435" s="15">
        <v>0</v>
      </c>
      <c r="M435" s="15">
        <v>0</v>
      </c>
      <c r="N435" s="15">
        <v>0</v>
      </c>
      <c r="O435" s="15">
        <v>0</v>
      </c>
      <c r="P435" s="15">
        <v>0</v>
      </c>
      <c r="Q435" s="15">
        <v>0</v>
      </c>
      <c r="R435" s="15">
        <v>0</v>
      </c>
      <c r="S435" s="15">
        <v>0</v>
      </c>
      <c r="T435" s="15">
        <v>0</v>
      </c>
      <c r="U435" s="15">
        <v>0</v>
      </c>
      <c r="V435" s="15">
        <v>0</v>
      </c>
      <c r="W435" s="15">
        <v>0</v>
      </c>
      <c r="X435" s="15">
        <v>0</v>
      </c>
      <c r="Y435" s="15">
        <v>0</v>
      </c>
      <c r="Z435" s="15">
        <v>0</v>
      </c>
      <c r="AA435" s="15">
        <v>0</v>
      </c>
      <c r="AB435" s="15">
        <v>0</v>
      </c>
      <c r="AC435" s="15">
        <v>0</v>
      </c>
      <c r="AD435" s="15">
        <v>0</v>
      </c>
      <c r="AE435" s="15">
        <v>0</v>
      </c>
      <c r="AF435" s="15">
        <v>0</v>
      </c>
      <c r="AG435" s="15">
        <v>0</v>
      </c>
      <c r="AH435" s="15">
        <v>0</v>
      </c>
      <c r="AI435" s="15">
        <v>0</v>
      </c>
      <c r="AJ435" s="15">
        <v>0</v>
      </c>
      <c r="AK435" s="15">
        <v>0</v>
      </c>
      <c r="AL435" s="15">
        <v>0</v>
      </c>
      <c r="AM435" s="15">
        <v>0</v>
      </c>
      <c r="AN435" s="15">
        <v>0</v>
      </c>
      <c r="AO435" s="15">
        <v>0</v>
      </c>
      <c r="AP435" s="15">
        <v>0</v>
      </c>
      <c r="AQ435" s="15">
        <v>0</v>
      </c>
      <c r="AR435" s="15">
        <v>0</v>
      </c>
      <c r="AS435" s="15">
        <v>0</v>
      </c>
      <c r="AT435" s="15">
        <v>0</v>
      </c>
      <c r="AU435" s="15">
        <v>0</v>
      </c>
      <c r="AV435" s="15">
        <v>0</v>
      </c>
      <c r="AW435" s="15">
        <v>0</v>
      </c>
      <c r="AX435" s="15">
        <v>0</v>
      </c>
      <c r="AY435" s="15">
        <v>0</v>
      </c>
    </row>
    <row r="436" spans="1:51">
      <c r="A436" s="1">
        <v>4676</v>
      </c>
      <c r="B436" s="1" t="s">
        <v>1764</v>
      </c>
      <c r="C436" s="1">
        <v>4</v>
      </c>
      <c r="D436" s="1" t="s">
        <v>1765</v>
      </c>
      <c r="E436" s="1" t="s">
        <v>1120</v>
      </c>
      <c r="F436" s="1">
        <v>5</v>
      </c>
      <c r="G436" s="1" t="s">
        <v>272</v>
      </c>
      <c r="H436" s="1">
        <v>0</v>
      </c>
      <c r="I436" s="1" t="s">
        <v>1121</v>
      </c>
      <c r="J436" s="15">
        <v>47</v>
      </c>
      <c r="K436" s="15">
        <v>201</v>
      </c>
      <c r="L436" s="15">
        <v>145</v>
      </c>
      <c r="M436" s="15">
        <v>56</v>
      </c>
      <c r="N436" s="15">
        <v>120</v>
      </c>
      <c r="O436" s="15">
        <v>87</v>
      </c>
      <c r="P436" s="15">
        <v>33</v>
      </c>
      <c r="Q436" s="15">
        <v>27</v>
      </c>
      <c r="R436" s="15">
        <v>80</v>
      </c>
      <c r="S436" s="15">
        <v>55</v>
      </c>
      <c r="T436" s="15">
        <v>25</v>
      </c>
      <c r="U436" s="15">
        <v>36</v>
      </c>
      <c r="V436" s="15">
        <v>24</v>
      </c>
      <c r="W436" s="15">
        <v>12</v>
      </c>
      <c r="X436" s="15">
        <v>20</v>
      </c>
      <c r="Y436" s="15">
        <v>121</v>
      </c>
      <c r="Z436" s="15">
        <v>90</v>
      </c>
      <c r="AA436" s="15">
        <v>31</v>
      </c>
      <c r="AB436" s="15">
        <v>84</v>
      </c>
      <c r="AC436" s="15">
        <v>63</v>
      </c>
      <c r="AD436" s="15">
        <v>21</v>
      </c>
      <c r="AE436" s="15">
        <v>19</v>
      </c>
      <c r="AF436" s="15">
        <v>112</v>
      </c>
      <c r="AG436" s="15">
        <v>83</v>
      </c>
      <c r="AH436" s="15">
        <v>29</v>
      </c>
      <c r="AI436" s="15">
        <v>75</v>
      </c>
      <c r="AJ436" s="15">
        <v>56</v>
      </c>
      <c r="AK436" s="15">
        <v>19</v>
      </c>
      <c r="AL436" s="15">
        <v>1</v>
      </c>
      <c r="AM436" s="15">
        <v>9</v>
      </c>
      <c r="AN436" s="15">
        <v>7</v>
      </c>
      <c r="AO436" s="15">
        <v>2</v>
      </c>
      <c r="AP436" s="15">
        <v>9</v>
      </c>
      <c r="AQ436" s="15">
        <v>7</v>
      </c>
      <c r="AR436" s="15">
        <v>2</v>
      </c>
      <c r="AS436" s="15">
        <v>0</v>
      </c>
      <c r="AT436" s="15">
        <v>0</v>
      </c>
      <c r="AU436" s="15">
        <v>0</v>
      </c>
      <c r="AV436" s="15">
        <v>0</v>
      </c>
      <c r="AW436" s="15">
        <v>0</v>
      </c>
      <c r="AX436" s="15">
        <v>0</v>
      </c>
      <c r="AY436" s="15">
        <v>0</v>
      </c>
    </row>
    <row r="437" spans="1:51">
      <c r="A437" s="1">
        <v>4687</v>
      </c>
      <c r="B437" s="1" t="s">
        <v>1764</v>
      </c>
      <c r="C437" s="1">
        <v>4</v>
      </c>
      <c r="D437" s="1" t="s">
        <v>1765</v>
      </c>
      <c r="E437" s="1" t="s">
        <v>1122</v>
      </c>
      <c r="F437" s="1">
        <v>5</v>
      </c>
      <c r="G437" s="1" t="s">
        <v>272</v>
      </c>
      <c r="H437" s="1">
        <v>0</v>
      </c>
      <c r="I437" s="1" t="s">
        <v>1123</v>
      </c>
      <c r="J437" s="15">
        <v>4</v>
      </c>
      <c r="K437" s="15">
        <v>4</v>
      </c>
      <c r="L437" s="15">
        <v>4</v>
      </c>
      <c r="M437" s="15">
        <v>0</v>
      </c>
      <c r="N437" s="15">
        <v>0</v>
      </c>
      <c r="O437" s="15">
        <v>0</v>
      </c>
      <c r="P437" s="15">
        <v>0</v>
      </c>
      <c r="Q437" s="15">
        <v>4</v>
      </c>
      <c r="R437" s="15">
        <v>4</v>
      </c>
      <c r="S437" s="15">
        <v>4</v>
      </c>
      <c r="T437" s="15">
        <v>0</v>
      </c>
      <c r="U437" s="15">
        <v>0</v>
      </c>
      <c r="V437" s="15">
        <v>0</v>
      </c>
      <c r="W437" s="15">
        <v>0</v>
      </c>
      <c r="X437" s="15">
        <v>0</v>
      </c>
      <c r="Y437" s="15">
        <v>0</v>
      </c>
      <c r="Z437" s="15">
        <v>0</v>
      </c>
      <c r="AA437" s="15">
        <v>0</v>
      </c>
      <c r="AB437" s="15">
        <v>0</v>
      </c>
      <c r="AC437" s="15">
        <v>0</v>
      </c>
      <c r="AD437" s="15">
        <v>0</v>
      </c>
      <c r="AE437" s="15">
        <v>0</v>
      </c>
      <c r="AF437" s="15">
        <v>0</v>
      </c>
      <c r="AG437" s="15">
        <v>0</v>
      </c>
      <c r="AH437" s="15">
        <v>0</v>
      </c>
      <c r="AI437" s="15">
        <v>0</v>
      </c>
      <c r="AJ437" s="15">
        <v>0</v>
      </c>
      <c r="AK437" s="15">
        <v>0</v>
      </c>
      <c r="AL437" s="15">
        <v>0</v>
      </c>
      <c r="AM437" s="15">
        <v>0</v>
      </c>
      <c r="AN437" s="15">
        <v>0</v>
      </c>
      <c r="AO437" s="15">
        <v>0</v>
      </c>
      <c r="AP437" s="15">
        <v>0</v>
      </c>
      <c r="AQ437" s="15">
        <v>0</v>
      </c>
      <c r="AR437" s="15">
        <v>0</v>
      </c>
      <c r="AS437" s="15">
        <v>0</v>
      </c>
      <c r="AT437" s="15">
        <v>0</v>
      </c>
      <c r="AU437" s="15">
        <v>0</v>
      </c>
      <c r="AV437" s="15">
        <v>0</v>
      </c>
      <c r="AW437" s="15">
        <v>0</v>
      </c>
      <c r="AX437" s="15">
        <v>0</v>
      </c>
      <c r="AY437" s="15">
        <v>0</v>
      </c>
    </row>
    <row r="438" spans="1:51">
      <c r="A438" s="1">
        <v>4698</v>
      </c>
      <c r="B438" s="1" t="s">
        <v>1764</v>
      </c>
      <c r="C438" s="1">
        <v>4</v>
      </c>
      <c r="D438" s="1" t="s">
        <v>1765</v>
      </c>
      <c r="E438" s="1" t="s">
        <v>1124</v>
      </c>
      <c r="F438" s="1">
        <v>5</v>
      </c>
      <c r="G438" s="1" t="s">
        <v>272</v>
      </c>
      <c r="H438" s="1">
        <v>0</v>
      </c>
      <c r="I438" s="1" t="s">
        <v>1125</v>
      </c>
      <c r="J438" s="15">
        <v>26</v>
      </c>
      <c r="K438" s="15">
        <v>102</v>
      </c>
      <c r="L438" s="15">
        <v>58</v>
      </c>
      <c r="M438" s="15">
        <v>44</v>
      </c>
      <c r="N438" s="15">
        <v>55</v>
      </c>
      <c r="O438" s="15">
        <v>29</v>
      </c>
      <c r="P438" s="15">
        <v>26</v>
      </c>
      <c r="Q438" s="15">
        <v>16</v>
      </c>
      <c r="R438" s="15">
        <v>41</v>
      </c>
      <c r="S438" s="15">
        <v>23</v>
      </c>
      <c r="T438" s="15">
        <v>18</v>
      </c>
      <c r="U438" s="15">
        <v>10</v>
      </c>
      <c r="V438" s="15">
        <v>4</v>
      </c>
      <c r="W438" s="15">
        <v>6</v>
      </c>
      <c r="X438" s="15">
        <v>10</v>
      </c>
      <c r="Y438" s="15">
        <v>61</v>
      </c>
      <c r="Z438" s="15">
        <v>35</v>
      </c>
      <c r="AA438" s="15">
        <v>26</v>
      </c>
      <c r="AB438" s="15">
        <v>45</v>
      </c>
      <c r="AC438" s="15">
        <v>25</v>
      </c>
      <c r="AD438" s="15">
        <v>20</v>
      </c>
      <c r="AE438" s="15">
        <v>10</v>
      </c>
      <c r="AF438" s="15">
        <v>61</v>
      </c>
      <c r="AG438" s="15">
        <v>35</v>
      </c>
      <c r="AH438" s="15">
        <v>26</v>
      </c>
      <c r="AI438" s="15">
        <v>45</v>
      </c>
      <c r="AJ438" s="15">
        <v>25</v>
      </c>
      <c r="AK438" s="15">
        <v>20</v>
      </c>
      <c r="AL438" s="15">
        <v>0</v>
      </c>
      <c r="AM438" s="15">
        <v>0</v>
      </c>
      <c r="AN438" s="15">
        <v>0</v>
      </c>
      <c r="AO438" s="15">
        <v>0</v>
      </c>
      <c r="AP438" s="15">
        <v>0</v>
      </c>
      <c r="AQ438" s="15">
        <v>0</v>
      </c>
      <c r="AR438" s="15">
        <v>0</v>
      </c>
      <c r="AS438" s="15">
        <v>0</v>
      </c>
      <c r="AT438" s="15">
        <v>0</v>
      </c>
      <c r="AU438" s="15">
        <v>0</v>
      </c>
      <c r="AV438" s="15">
        <v>0</v>
      </c>
      <c r="AW438" s="15">
        <v>0</v>
      </c>
      <c r="AX438" s="15">
        <v>0</v>
      </c>
      <c r="AY438" s="15">
        <v>0</v>
      </c>
    </row>
    <row r="439" spans="1:51">
      <c r="A439" s="1">
        <v>4709</v>
      </c>
      <c r="B439" s="1" t="s">
        <v>1764</v>
      </c>
      <c r="C439" s="1">
        <v>4</v>
      </c>
      <c r="D439" s="1" t="s">
        <v>1765</v>
      </c>
      <c r="E439" s="1" t="s">
        <v>1126</v>
      </c>
      <c r="F439" s="1">
        <v>4</v>
      </c>
      <c r="G439" s="1" t="s">
        <v>272</v>
      </c>
      <c r="H439" s="1">
        <v>0</v>
      </c>
      <c r="I439" s="1" t="s">
        <v>1127</v>
      </c>
      <c r="J439" s="15">
        <v>205</v>
      </c>
      <c r="K439" s="15">
        <v>1032</v>
      </c>
      <c r="L439" s="15">
        <v>532</v>
      </c>
      <c r="M439" s="15">
        <v>491</v>
      </c>
      <c r="N439" s="15">
        <v>772</v>
      </c>
      <c r="O439" s="15">
        <v>381</v>
      </c>
      <c r="P439" s="15">
        <v>383</v>
      </c>
      <c r="Q439" s="15">
        <v>98</v>
      </c>
      <c r="R439" s="15">
        <v>259</v>
      </c>
      <c r="S439" s="15">
        <v>149</v>
      </c>
      <c r="T439" s="15">
        <v>105</v>
      </c>
      <c r="U439" s="15">
        <v>109</v>
      </c>
      <c r="V439" s="15">
        <v>62</v>
      </c>
      <c r="W439" s="15">
        <v>43</v>
      </c>
      <c r="X439" s="15">
        <v>107</v>
      </c>
      <c r="Y439" s="15">
        <v>773</v>
      </c>
      <c r="Z439" s="15">
        <v>383</v>
      </c>
      <c r="AA439" s="15">
        <v>386</v>
      </c>
      <c r="AB439" s="15">
        <v>663</v>
      </c>
      <c r="AC439" s="15">
        <v>319</v>
      </c>
      <c r="AD439" s="15">
        <v>340</v>
      </c>
      <c r="AE439" s="15">
        <v>99</v>
      </c>
      <c r="AF439" s="15">
        <v>708</v>
      </c>
      <c r="AG439" s="15">
        <v>336</v>
      </c>
      <c r="AH439" s="15">
        <v>368</v>
      </c>
      <c r="AI439" s="15">
        <v>604</v>
      </c>
      <c r="AJ439" s="15">
        <v>278</v>
      </c>
      <c r="AK439" s="15">
        <v>322</v>
      </c>
      <c r="AL439" s="15">
        <v>8</v>
      </c>
      <c r="AM439" s="15">
        <v>65</v>
      </c>
      <c r="AN439" s="15">
        <v>47</v>
      </c>
      <c r="AO439" s="15">
        <v>18</v>
      </c>
      <c r="AP439" s="15">
        <v>59</v>
      </c>
      <c r="AQ439" s="15">
        <v>41</v>
      </c>
      <c r="AR439" s="15">
        <v>18</v>
      </c>
      <c r="AS439" s="15">
        <v>0</v>
      </c>
      <c r="AT439" s="15">
        <v>0</v>
      </c>
      <c r="AU439" s="15">
        <v>0</v>
      </c>
      <c r="AV439" s="15">
        <v>0</v>
      </c>
      <c r="AW439" s="15">
        <v>0</v>
      </c>
      <c r="AX439" s="15">
        <v>0</v>
      </c>
      <c r="AY439" s="15">
        <v>0</v>
      </c>
    </row>
    <row r="440" spans="1:51">
      <c r="A440" s="1">
        <v>4720</v>
      </c>
      <c r="B440" s="1" t="s">
        <v>1764</v>
      </c>
      <c r="C440" s="1">
        <v>4</v>
      </c>
      <c r="D440" s="1" t="s">
        <v>1765</v>
      </c>
      <c r="E440" s="1" t="s">
        <v>1128</v>
      </c>
      <c r="F440" s="1">
        <v>5</v>
      </c>
      <c r="G440" s="1" t="s">
        <v>272</v>
      </c>
      <c r="H440" s="1">
        <v>0</v>
      </c>
      <c r="I440" s="1" t="s">
        <v>1129</v>
      </c>
      <c r="J440" s="15">
        <v>2</v>
      </c>
      <c r="K440" s="15">
        <v>12</v>
      </c>
      <c r="L440" s="15">
        <v>9</v>
      </c>
      <c r="M440" s="15">
        <v>3</v>
      </c>
      <c r="N440" s="15">
        <v>5</v>
      </c>
      <c r="O440" s="15">
        <v>3</v>
      </c>
      <c r="P440" s="15">
        <v>2</v>
      </c>
      <c r="Q440" s="15">
        <v>0</v>
      </c>
      <c r="R440" s="15">
        <v>0</v>
      </c>
      <c r="S440" s="15">
        <v>0</v>
      </c>
      <c r="T440" s="15">
        <v>0</v>
      </c>
      <c r="U440" s="15">
        <v>0</v>
      </c>
      <c r="V440" s="15">
        <v>0</v>
      </c>
      <c r="W440" s="15">
        <v>0</v>
      </c>
      <c r="X440" s="15">
        <v>2</v>
      </c>
      <c r="Y440" s="15">
        <v>12</v>
      </c>
      <c r="Z440" s="15">
        <v>9</v>
      </c>
      <c r="AA440" s="15">
        <v>3</v>
      </c>
      <c r="AB440" s="15">
        <v>5</v>
      </c>
      <c r="AC440" s="15">
        <v>3</v>
      </c>
      <c r="AD440" s="15">
        <v>2</v>
      </c>
      <c r="AE440" s="15">
        <v>2</v>
      </c>
      <c r="AF440" s="15">
        <v>12</v>
      </c>
      <c r="AG440" s="15">
        <v>9</v>
      </c>
      <c r="AH440" s="15">
        <v>3</v>
      </c>
      <c r="AI440" s="15">
        <v>5</v>
      </c>
      <c r="AJ440" s="15">
        <v>3</v>
      </c>
      <c r="AK440" s="15">
        <v>2</v>
      </c>
      <c r="AL440" s="15">
        <v>0</v>
      </c>
      <c r="AM440" s="15">
        <v>0</v>
      </c>
      <c r="AN440" s="15">
        <v>0</v>
      </c>
      <c r="AO440" s="15">
        <v>0</v>
      </c>
      <c r="AP440" s="15">
        <v>0</v>
      </c>
      <c r="AQ440" s="15">
        <v>0</v>
      </c>
      <c r="AR440" s="15">
        <v>0</v>
      </c>
      <c r="AS440" s="15">
        <v>0</v>
      </c>
      <c r="AT440" s="15">
        <v>0</v>
      </c>
      <c r="AU440" s="15">
        <v>0</v>
      </c>
      <c r="AV440" s="15">
        <v>0</v>
      </c>
      <c r="AW440" s="15">
        <v>0</v>
      </c>
      <c r="AX440" s="15">
        <v>0</v>
      </c>
      <c r="AY440" s="15">
        <v>0</v>
      </c>
    </row>
    <row r="441" spans="1:51">
      <c r="A441" s="1">
        <v>4731</v>
      </c>
      <c r="B441" s="1" t="s">
        <v>1764</v>
      </c>
      <c r="C441" s="1">
        <v>4</v>
      </c>
      <c r="D441" s="1" t="s">
        <v>1765</v>
      </c>
      <c r="E441" s="1" t="s">
        <v>1130</v>
      </c>
      <c r="F441" s="1">
        <v>5</v>
      </c>
      <c r="G441" s="1" t="s">
        <v>272</v>
      </c>
      <c r="H441" s="1">
        <v>0</v>
      </c>
      <c r="I441" s="1" t="s">
        <v>1131</v>
      </c>
      <c r="J441" s="15">
        <v>17</v>
      </c>
      <c r="K441" s="15">
        <v>31</v>
      </c>
      <c r="L441" s="15">
        <v>22</v>
      </c>
      <c r="M441" s="15">
        <v>9</v>
      </c>
      <c r="N441" s="15">
        <v>7</v>
      </c>
      <c r="O441" s="15">
        <v>4</v>
      </c>
      <c r="P441" s="15">
        <v>3</v>
      </c>
      <c r="Q441" s="15">
        <v>14</v>
      </c>
      <c r="R441" s="15">
        <v>23</v>
      </c>
      <c r="S441" s="15">
        <v>16</v>
      </c>
      <c r="T441" s="15">
        <v>7</v>
      </c>
      <c r="U441" s="15">
        <v>3</v>
      </c>
      <c r="V441" s="15">
        <v>1</v>
      </c>
      <c r="W441" s="15">
        <v>2</v>
      </c>
      <c r="X441" s="15">
        <v>3</v>
      </c>
      <c r="Y441" s="15">
        <v>8</v>
      </c>
      <c r="Z441" s="15">
        <v>6</v>
      </c>
      <c r="AA441" s="15">
        <v>2</v>
      </c>
      <c r="AB441" s="15">
        <v>4</v>
      </c>
      <c r="AC441" s="15">
        <v>3</v>
      </c>
      <c r="AD441" s="15">
        <v>1</v>
      </c>
      <c r="AE441" s="15">
        <v>3</v>
      </c>
      <c r="AF441" s="15">
        <v>8</v>
      </c>
      <c r="AG441" s="15">
        <v>6</v>
      </c>
      <c r="AH441" s="15">
        <v>2</v>
      </c>
      <c r="AI441" s="15">
        <v>4</v>
      </c>
      <c r="AJ441" s="15">
        <v>3</v>
      </c>
      <c r="AK441" s="15">
        <v>1</v>
      </c>
      <c r="AL441" s="15">
        <v>0</v>
      </c>
      <c r="AM441" s="15">
        <v>0</v>
      </c>
      <c r="AN441" s="15">
        <v>0</v>
      </c>
      <c r="AO441" s="15">
        <v>0</v>
      </c>
      <c r="AP441" s="15">
        <v>0</v>
      </c>
      <c r="AQ441" s="15">
        <v>0</v>
      </c>
      <c r="AR441" s="15">
        <v>0</v>
      </c>
      <c r="AS441" s="15">
        <v>0</v>
      </c>
      <c r="AT441" s="15">
        <v>0</v>
      </c>
      <c r="AU441" s="15">
        <v>0</v>
      </c>
      <c r="AV441" s="15">
        <v>0</v>
      </c>
      <c r="AW441" s="15">
        <v>0</v>
      </c>
      <c r="AX441" s="15">
        <v>0</v>
      </c>
      <c r="AY441" s="15">
        <v>0</v>
      </c>
    </row>
    <row r="442" spans="1:51">
      <c r="A442" s="1">
        <v>4742</v>
      </c>
      <c r="B442" s="1" t="s">
        <v>1764</v>
      </c>
      <c r="C442" s="1">
        <v>4</v>
      </c>
      <c r="D442" s="1" t="s">
        <v>1765</v>
      </c>
      <c r="E442" s="1" t="s">
        <v>1132</v>
      </c>
      <c r="F442" s="1">
        <v>5</v>
      </c>
      <c r="G442" s="1" t="s">
        <v>272</v>
      </c>
      <c r="H442" s="1">
        <v>0</v>
      </c>
      <c r="I442" s="1" t="s">
        <v>1133</v>
      </c>
      <c r="J442" s="15">
        <v>10</v>
      </c>
      <c r="K442" s="15">
        <v>13</v>
      </c>
      <c r="L442" s="15">
        <v>6</v>
      </c>
      <c r="M442" s="15">
        <v>7</v>
      </c>
      <c r="N442" s="15">
        <v>3</v>
      </c>
      <c r="O442" s="15">
        <v>1</v>
      </c>
      <c r="P442" s="15">
        <v>2</v>
      </c>
      <c r="Q442" s="15">
        <v>9</v>
      </c>
      <c r="R442" s="15">
        <v>10</v>
      </c>
      <c r="S442" s="15">
        <v>5</v>
      </c>
      <c r="T442" s="15">
        <v>5</v>
      </c>
      <c r="U442" s="15">
        <v>0</v>
      </c>
      <c r="V442" s="15">
        <v>0</v>
      </c>
      <c r="W442" s="15">
        <v>0</v>
      </c>
      <c r="X442" s="15">
        <v>1</v>
      </c>
      <c r="Y442" s="15">
        <v>3</v>
      </c>
      <c r="Z442" s="15">
        <v>1</v>
      </c>
      <c r="AA442" s="15">
        <v>2</v>
      </c>
      <c r="AB442" s="15">
        <v>3</v>
      </c>
      <c r="AC442" s="15">
        <v>1</v>
      </c>
      <c r="AD442" s="15">
        <v>2</v>
      </c>
      <c r="AE442" s="15">
        <v>1</v>
      </c>
      <c r="AF442" s="15">
        <v>3</v>
      </c>
      <c r="AG442" s="15">
        <v>1</v>
      </c>
      <c r="AH442" s="15">
        <v>2</v>
      </c>
      <c r="AI442" s="15">
        <v>3</v>
      </c>
      <c r="AJ442" s="15">
        <v>1</v>
      </c>
      <c r="AK442" s="15">
        <v>2</v>
      </c>
      <c r="AL442" s="15">
        <v>0</v>
      </c>
      <c r="AM442" s="15">
        <v>0</v>
      </c>
      <c r="AN442" s="15">
        <v>0</v>
      </c>
      <c r="AO442" s="15">
        <v>0</v>
      </c>
      <c r="AP442" s="15">
        <v>0</v>
      </c>
      <c r="AQ442" s="15">
        <v>0</v>
      </c>
      <c r="AR442" s="15">
        <v>0</v>
      </c>
      <c r="AS442" s="15">
        <v>0</v>
      </c>
      <c r="AT442" s="15">
        <v>0</v>
      </c>
      <c r="AU442" s="15">
        <v>0</v>
      </c>
      <c r="AV442" s="15">
        <v>0</v>
      </c>
      <c r="AW442" s="15">
        <v>0</v>
      </c>
      <c r="AX442" s="15">
        <v>0</v>
      </c>
      <c r="AY442" s="15">
        <v>0</v>
      </c>
    </row>
    <row r="443" spans="1:51">
      <c r="A443" s="1">
        <v>4753</v>
      </c>
      <c r="B443" s="1" t="s">
        <v>1764</v>
      </c>
      <c r="C443" s="1">
        <v>4</v>
      </c>
      <c r="D443" s="1" t="s">
        <v>1765</v>
      </c>
      <c r="E443" s="1" t="s">
        <v>1134</v>
      </c>
      <c r="F443" s="1">
        <v>5</v>
      </c>
      <c r="G443" s="1" t="s">
        <v>272</v>
      </c>
      <c r="H443" s="1">
        <v>0</v>
      </c>
      <c r="I443" s="1" t="s">
        <v>1135</v>
      </c>
      <c r="J443" s="15">
        <v>33</v>
      </c>
      <c r="K443" s="15">
        <v>181</v>
      </c>
      <c r="L443" s="15">
        <v>39</v>
      </c>
      <c r="M443" s="15">
        <v>138</v>
      </c>
      <c r="N443" s="15">
        <v>151</v>
      </c>
      <c r="O443" s="15">
        <v>25</v>
      </c>
      <c r="P443" s="15">
        <v>122</v>
      </c>
      <c r="Q443" s="15">
        <v>5</v>
      </c>
      <c r="R443" s="15">
        <v>8</v>
      </c>
      <c r="S443" s="15">
        <v>3</v>
      </c>
      <c r="T443" s="15">
        <v>5</v>
      </c>
      <c r="U443" s="15">
        <v>0</v>
      </c>
      <c r="V443" s="15">
        <v>0</v>
      </c>
      <c r="W443" s="15">
        <v>0</v>
      </c>
      <c r="X443" s="15">
        <v>28</v>
      </c>
      <c r="Y443" s="15">
        <v>173</v>
      </c>
      <c r="Z443" s="15">
        <v>36</v>
      </c>
      <c r="AA443" s="15">
        <v>133</v>
      </c>
      <c r="AB443" s="15">
        <v>151</v>
      </c>
      <c r="AC443" s="15">
        <v>25</v>
      </c>
      <c r="AD443" s="15">
        <v>122</v>
      </c>
      <c r="AE443" s="15">
        <v>28</v>
      </c>
      <c r="AF443" s="15">
        <v>173</v>
      </c>
      <c r="AG443" s="15">
        <v>36</v>
      </c>
      <c r="AH443" s="15">
        <v>133</v>
      </c>
      <c r="AI443" s="15">
        <v>151</v>
      </c>
      <c r="AJ443" s="15">
        <v>25</v>
      </c>
      <c r="AK443" s="15">
        <v>122</v>
      </c>
      <c r="AL443" s="15">
        <v>0</v>
      </c>
      <c r="AM443" s="15">
        <v>0</v>
      </c>
      <c r="AN443" s="15">
        <v>0</v>
      </c>
      <c r="AO443" s="15">
        <v>0</v>
      </c>
      <c r="AP443" s="15">
        <v>0</v>
      </c>
      <c r="AQ443" s="15">
        <v>0</v>
      </c>
      <c r="AR443" s="15">
        <v>0</v>
      </c>
      <c r="AS443" s="15">
        <v>0</v>
      </c>
      <c r="AT443" s="15">
        <v>0</v>
      </c>
      <c r="AU443" s="15">
        <v>0</v>
      </c>
      <c r="AV443" s="15">
        <v>0</v>
      </c>
      <c r="AW443" s="15">
        <v>0</v>
      </c>
      <c r="AX443" s="15">
        <v>0</v>
      </c>
      <c r="AY443" s="15">
        <v>0</v>
      </c>
    </row>
    <row r="444" spans="1:51">
      <c r="A444" s="1">
        <v>4764</v>
      </c>
      <c r="B444" s="1" t="s">
        <v>1764</v>
      </c>
      <c r="C444" s="1">
        <v>4</v>
      </c>
      <c r="D444" s="1" t="s">
        <v>1765</v>
      </c>
      <c r="E444" s="1" t="s">
        <v>1136</v>
      </c>
      <c r="F444" s="1">
        <v>5</v>
      </c>
      <c r="G444" s="1" t="s">
        <v>272</v>
      </c>
      <c r="H444" s="1">
        <v>0</v>
      </c>
      <c r="I444" s="1" t="s">
        <v>1137</v>
      </c>
      <c r="J444" s="15">
        <v>17</v>
      </c>
      <c r="K444" s="15">
        <v>91</v>
      </c>
      <c r="L444" s="15">
        <v>65</v>
      </c>
      <c r="M444" s="15">
        <v>26</v>
      </c>
      <c r="N444" s="15">
        <v>73</v>
      </c>
      <c r="O444" s="15">
        <v>56</v>
      </c>
      <c r="P444" s="15">
        <v>17</v>
      </c>
      <c r="Q444" s="15">
        <v>6</v>
      </c>
      <c r="R444" s="15">
        <v>16</v>
      </c>
      <c r="S444" s="15">
        <v>10</v>
      </c>
      <c r="T444" s="15">
        <v>6</v>
      </c>
      <c r="U444" s="15">
        <v>6</v>
      </c>
      <c r="V444" s="15">
        <v>5</v>
      </c>
      <c r="W444" s="15">
        <v>1</v>
      </c>
      <c r="X444" s="15">
        <v>11</v>
      </c>
      <c r="Y444" s="15">
        <v>75</v>
      </c>
      <c r="Z444" s="15">
        <v>55</v>
      </c>
      <c r="AA444" s="15">
        <v>20</v>
      </c>
      <c r="AB444" s="15">
        <v>67</v>
      </c>
      <c r="AC444" s="15">
        <v>51</v>
      </c>
      <c r="AD444" s="15">
        <v>16</v>
      </c>
      <c r="AE444" s="15">
        <v>8</v>
      </c>
      <c r="AF444" s="15">
        <v>51</v>
      </c>
      <c r="AG444" s="15">
        <v>36</v>
      </c>
      <c r="AH444" s="15">
        <v>15</v>
      </c>
      <c r="AI444" s="15">
        <v>43</v>
      </c>
      <c r="AJ444" s="15">
        <v>32</v>
      </c>
      <c r="AK444" s="15">
        <v>11</v>
      </c>
      <c r="AL444" s="15">
        <v>3</v>
      </c>
      <c r="AM444" s="15">
        <v>24</v>
      </c>
      <c r="AN444" s="15">
        <v>19</v>
      </c>
      <c r="AO444" s="15">
        <v>5</v>
      </c>
      <c r="AP444" s="15">
        <v>24</v>
      </c>
      <c r="AQ444" s="15">
        <v>19</v>
      </c>
      <c r="AR444" s="15">
        <v>5</v>
      </c>
      <c r="AS444" s="15">
        <v>0</v>
      </c>
      <c r="AT444" s="15">
        <v>0</v>
      </c>
      <c r="AU444" s="15">
        <v>0</v>
      </c>
      <c r="AV444" s="15">
        <v>0</v>
      </c>
      <c r="AW444" s="15">
        <v>0</v>
      </c>
      <c r="AX444" s="15">
        <v>0</v>
      </c>
      <c r="AY444" s="15">
        <v>0</v>
      </c>
    </row>
    <row r="445" spans="1:51">
      <c r="A445" s="1">
        <v>4775</v>
      </c>
      <c r="B445" s="1" t="s">
        <v>1764</v>
      </c>
      <c r="C445" s="1">
        <v>4</v>
      </c>
      <c r="D445" s="1" t="s">
        <v>1765</v>
      </c>
      <c r="E445" s="1" t="s">
        <v>1138</v>
      </c>
      <c r="F445" s="1">
        <v>5</v>
      </c>
      <c r="G445" s="1" t="s">
        <v>272</v>
      </c>
      <c r="H445" s="1">
        <v>0</v>
      </c>
      <c r="I445" s="1" t="s">
        <v>1139</v>
      </c>
      <c r="J445" s="15">
        <v>30</v>
      </c>
      <c r="K445" s="15">
        <v>201</v>
      </c>
      <c r="L445" s="15">
        <v>162</v>
      </c>
      <c r="M445" s="15">
        <v>39</v>
      </c>
      <c r="N445" s="15">
        <v>164</v>
      </c>
      <c r="O445" s="15">
        <v>139</v>
      </c>
      <c r="P445" s="15">
        <v>25</v>
      </c>
      <c r="Q445" s="15">
        <v>4</v>
      </c>
      <c r="R445" s="15">
        <v>11</v>
      </c>
      <c r="S445" s="15">
        <v>7</v>
      </c>
      <c r="T445" s="15">
        <v>4</v>
      </c>
      <c r="U445" s="15">
        <v>5</v>
      </c>
      <c r="V445" s="15">
        <v>3</v>
      </c>
      <c r="W445" s="15">
        <v>2</v>
      </c>
      <c r="X445" s="15">
        <v>26</v>
      </c>
      <c r="Y445" s="15">
        <v>190</v>
      </c>
      <c r="Z445" s="15">
        <v>155</v>
      </c>
      <c r="AA445" s="15">
        <v>35</v>
      </c>
      <c r="AB445" s="15">
        <v>159</v>
      </c>
      <c r="AC445" s="15">
        <v>136</v>
      </c>
      <c r="AD445" s="15">
        <v>23</v>
      </c>
      <c r="AE445" s="15">
        <v>23</v>
      </c>
      <c r="AF445" s="15">
        <v>170</v>
      </c>
      <c r="AG445" s="15">
        <v>135</v>
      </c>
      <c r="AH445" s="15">
        <v>35</v>
      </c>
      <c r="AI445" s="15">
        <v>139</v>
      </c>
      <c r="AJ445" s="15">
        <v>116</v>
      </c>
      <c r="AK445" s="15">
        <v>23</v>
      </c>
      <c r="AL445" s="15">
        <v>3</v>
      </c>
      <c r="AM445" s="15">
        <v>20</v>
      </c>
      <c r="AN445" s="15">
        <v>20</v>
      </c>
      <c r="AO445" s="15">
        <v>0</v>
      </c>
      <c r="AP445" s="15">
        <v>20</v>
      </c>
      <c r="AQ445" s="15">
        <v>20</v>
      </c>
      <c r="AR445" s="15">
        <v>0</v>
      </c>
      <c r="AS445" s="15">
        <v>0</v>
      </c>
      <c r="AT445" s="15">
        <v>0</v>
      </c>
      <c r="AU445" s="15">
        <v>0</v>
      </c>
      <c r="AV445" s="15">
        <v>0</v>
      </c>
      <c r="AW445" s="15">
        <v>0</v>
      </c>
      <c r="AX445" s="15">
        <v>0</v>
      </c>
      <c r="AY445" s="15">
        <v>0</v>
      </c>
    </row>
    <row r="446" spans="1:51">
      <c r="A446" s="1">
        <v>4786</v>
      </c>
      <c r="B446" s="1" t="s">
        <v>1764</v>
      </c>
      <c r="C446" s="1">
        <v>4</v>
      </c>
      <c r="D446" s="1" t="s">
        <v>1765</v>
      </c>
      <c r="E446" s="1" t="s">
        <v>1140</v>
      </c>
      <c r="F446" s="1">
        <v>5</v>
      </c>
      <c r="G446" s="1" t="s">
        <v>272</v>
      </c>
      <c r="H446" s="1">
        <v>0</v>
      </c>
      <c r="I446" s="1" t="s">
        <v>1141</v>
      </c>
      <c r="J446" s="15">
        <v>24</v>
      </c>
      <c r="K446" s="15">
        <v>137</v>
      </c>
      <c r="L446" s="15">
        <v>80</v>
      </c>
      <c r="M446" s="15">
        <v>57</v>
      </c>
      <c r="N446" s="15">
        <v>93</v>
      </c>
      <c r="O446" s="15">
        <v>57</v>
      </c>
      <c r="P446" s="15">
        <v>36</v>
      </c>
      <c r="Q446" s="15">
        <v>16</v>
      </c>
      <c r="R446" s="15">
        <v>86</v>
      </c>
      <c r="S446" s="15">
        <v>47</v>
      </c>
      <c r="T446" s="15">
        <v>39</v>
      </c>
      <c r="U446" s="15">
        <v>60</v>
      </c>
      <c r="V446" s="15">
        <v>33</v>
      </c>
      <c r="W446" s="15">
        <v>27</v>
      </c>
      <c r="X446" s="15">
        <v>8</v>
      </c>
      <c r="Y446" s="15">
        <v>51</v>
      </c>
      <c r="Z446" s="15">
        <v>33</v>
      </c>
      <c r="AA446" s="15">
        <v>18</v>
      </c>
      <c r="AB446" s="15">
        <v>33</v>
      </c>
      <c r="AC446" s="15">
        <v>24</v>
      </c>
      <c r="AD446" s="15">
        <v>9</v>
      </c>
      <c r="AE446" s="15">
        <v>8</v>
      </c>
      <c r="AF446" s="15">
        <v>51</v>
      </c>
      <c r="AG446" s="15">
        <v>33</v>
      </c>
      <c r="AH446" s="15">
        <v>18</v>
      </c>
      <c r="AI446" s="15">
        <v>33</v>
      </c>
      <c r="AJ446" s="15">
        <v>24</v>
      </c>
      <c r="AK446" s="15">
        <v>9</v>
      </c>
      <c r="AL446" s="15">
        <v>0</v>
      </c>
      <c r="AM446" s="15">
        <v>0</v>
      </c>
      <c r="AN446" s="15">
        <v>0</v>
      </c>
      <c r="AO446" s="15">
        <v>0</v>
      </c>
      <c r="AP446" s="15">
        <v>0</v>
      </c>
      <c r="AQ446" s="15">
        <v>0</v>
      </c>
      <c r="AR446" s="15">
        <v>0</v>
      </c>
      <c r="AS446" s="15">
        <v>0</v>
      </c>
      <c r="AT446" s="15">
        <v>0</v>
      </c>
      <c r="AU446" s="15">
        <v>0</v>
      </c>
      <c r="AV446" s="15">
        <v>0</v>
      </c>
      <c r="AW446" s="15">
        <v>0</v>
      </c>
      <c r="AX446" s="15">
        <v>0</v>
      </c>
      <c r="AY446" s="15">
        <v>0</v>
      </c>
    </row>
    <row r="447" spans="1:51">
      <c r="A447" s="1">
        <v>4797</v>
      </c>
      <c r="B447" s="1" t="s">
        <v>1764</v>
      </c>
      <c r="C447" s="1">
        <v>4</v>
      </c>
      <c r="D447" s="1" t="s">
        <v>1765</v>
      </c>
      <c r="E447" s="1" t="s">
        <v>1142</v>
      </c>
      <c r="F447" s="1">
        <v>5</v>
      </c>
      <c r="G447" s="1" t="s">
        <v>272</v>
      </c>
      <c r="H447" s="1">
        <v>0</v>
      </c>
      <c r="I447" s="1" t="s">
        <v>1143</v>
      </c>
      <c r="J447" s="15">
        <v>5</v>
      </c>
      <c r="K447" s="15">
        <v>18</v>
      </c>
      <c r="L447" s="15">
        <v>9</v>
      </c>
      <c r="M447" s="15">
        <v>9</v>
      </c>
      <c r="N447" s="15">
        <v>11</v>
      </c>
      <c r="O447" s="15">
        <v>5</v>
      </c>
      <c r="P447" s="15">
        <v>6</v>
      </c>
      <c r="Q447" s="15">
        <v>4</v>
      </c>
      <c r="R447" s="15">
        <v>9</v>
      </c>
      <c r="S447" s="15">
        <v>6</v>
      </c>
      <c r="T447" s="15">
        <v>3</v>
      </c>
      <c r="U447" s="15">
        <v>3</v>
      </c>
      <c r="V447" s="15">
        <v>2</v>
      </c>
      <c r="W447" s="15">
        <v>1</v>
      </c>
      <c r="X447" s="15">
        <v>1</v>
      </c>
      <c r="Y447" s="15">
        <v>9</v>
      </c>
      <c r="Z447" s="15">
        <v>3</v>
      </c>
      <c r="AA447" s="15">
        <v>6</v>
      </c>
      <c r="AB447" s="15">
        <v>8</v>
      </c>
      <c r="AC447" s="15">
        <v>3</v>
      </c>
      <c r="AD447" s="15">
        <v>5</v>
      </c>
      <c r="AE447" s="15">
        <v>1</v>
      </c>
      <c r="AF447" s="15">
        <v>9</v>
      </c>
      <c r="AG447" s="15">
        <v>3</v>
      </c>
      <c r="AH447" s="15">
        <v>6</v>
      </c>
      <c r="AI447" s="15">
        <v>8</v>
      </c>
      <c r="AJ447" s="15">
        <v>3</v>
      </c>
      <c r="AK447" s="15">
        <v>5</v>
      </c>
      <c r="AL447" s="15">
        <v>0</v>
      </c>
      <c r="AM447" s="15">
        <v>0</v>
      </c>
      <c r="AN447" s="15">
        <v>0</v>
      </c>
      <c r="AO447" s="15">
        <v>0</v>
      </c>
      <c r="AP447" s="15">
        <v>0</v>
      </c>
      <c r="AQ447" s="15">
        <v>0</v>
      </c>
      <c r="AR447" s="15">
        <v>0</v>
      </c>
      <c r="AS447" s="15">
        <v>0</v>
      </c>
      <c r="AT447" s="15">
        <v>0</v>
      </c>
      <c r="AU447" s="15">
        <v>0</v>
      </c>
      <c r="AV447" s="15">
        <v>0</v>
      </c>
      <c r="AW447" s="15">
        <v>0</v>
      </c>
      <c r="AX447" s="15">
        <v>0</v>
      </c>
      <c r="AY447" s="15">
        <v>0</v>
      </c>
    </row>
    <row r="448" spans="1:51">
      <c r="A448" s="1">
        <v>4808</v>
      </c>
      <c r="B448" s="1" t="s">
        <v>1764</v>
      </c>
      <c r="C448" s="1">
        <v>4</v>
      </c>
      <c r="D448" s="1" t="s">
        <v>1765</v>
      </c>
      <c r="E448" s="1" t="s">
        <v>1144</v>
      </c>
      <c r="F448" s="1">
        <v>6</v>
      </c>
      <c r="G448" s="1" t="s">
        <v>272</v>
      </c>
      <c r="H448" s="1">
        <v>0</v>
      </c>
      <c r="I448" s="1" t="s">
        <v>1145</v>
      </c>
      <c r="J448" s="15">
        <v>5</v>
      </c>
      <c r="K448" s="15">
        <v>18</v>
      </c>
      <c r="L448" s="15">
        <v>9</v>
      </c>
      <c r="M448" s="15">
        <v>9</v>
      </c>
      <c r="N448" s="15">
        <v>11</v>
      </c>
      <c r="O448" s="15">
        <v>5</v>
      </c>
      <c r="P448" s="15">
        <v>6</v>
      </c>
      <c r="Q448" s="15">
        <v>4</v>
      </c>
      <c r="R448" s="15">
        <v>9</v>
      </c>
      <c r="S448" s="15">
        <v>6</v>
      </c>
      <c r="T448" s="15">
        <v>3</v>
      </c>
      <c r="U448" s="15">
        <v>3</v>
      </c>
      <c r="V448" s="15">
        <v>2</v>
      </c>
      <c r="W448" s="15">
        <v>1</v>
      </c>
      <c r="X448" s="15">
        <v>1</v>
      </c>
      <c r="Y448" s="15">
        <v>9</v>
      </c>
      <c r="Z448" s="15">
        <v>3</v>
      </c>
      <c r="AA448" s="15">
        <v>6</v>
      </c>
      <c r="AB448" s="15">
        <v>8</v>
      </c>
      <c r="AC448" s="15">
        <v>3</v>
      </c>
      <c r="AD448" s="15">
        <v>5</v>
      </c>
      <c r="AE448" s="15">
        <v>1</v>
      </c>
      <c r="AF448" s="15">
        <v>9</v>
      </c>
      <c r="AG448" s="15">
        <v>3</v>
      </c>
      <c r="AH448" s="15">
        <v>6</v>
      </c>
      <c r="AI448" s="15">
        <v>8</v>
      </c>
      <c r="AJ448" s="15">
        <v>3</v>
      </c>
      <c r="AK448" s="15">
        <v>5</v>
      </c>
      <c r="AL448" s="15">
        <v>0</v>
      </c>
      <c r="AM448" s="15">
        <v>0</v>
      </c>
      <c r="AN448" s="15">
        <v>0</v>
      </c>
      <c r="AO448" s="15">
        <v>0</v>
      </c>
      <c r="AP448" s="15">
        <v>0</v>
      </c>
      <c r="AQ448" s="15">
        <v>0</v>
      </c>
      <c r="AR448" s="15">
        <v>0</v>
      </c>
      <c r="AS448" s="15">
        <v>0</v>
      </c>
      <c r="AT448" s="15">
        <v>0</v>
      </c>
      <c r="AU448" s="15">
        <v>0</v>
      </c>
      <c r="AV448" s="15">
        <v>0</v>
      </c>
      <c r="AW448" s="15">
        <v>0</v>
      </c>
      <c r="AX448" s="15">
        <v>0</v>
      </c>
      <c r="AY448" s="15">
        <v>0</v>
      </c>
    </row>
    <row r="449" spans="1:51">
      <c r="A449" s="1">
        <v>4819</v>
      </c>
      <c r="B449" s="1" t="s">
        <v>1764</v>
      </c>
      <c r="C449" s="1">
        <v>4</v>
      </c>
      <c r="D449" s="1" t="s">
        <v>1765</v>
      </c>
      <c r="E449" s="1" t="s">
        <v>1146</v>
      </c>
      <c r="F449" s="1">
        <v>6</v>
      </c>
      <c r="G449" s="1" t="s">
        <v>272</v>
      </c>
      <c r="H449" s="1">
        <v>0</v>
      </c>
      <c r="I449" s="1" t="s">
        <v>1147</v>
      </c>
      <c r="J449" s="15">
        <v>0</v>
      </c>
      <c r="K449" s="15">
        <v>0</v>
      </c>
      <c r="L449" s="15">
        <v>0</v>
      </c>
      <c r="M449" s="15">
        <v>0</v>
      </c>
      <c r="N449" s="15">
        <v>0</v>
      </c>
      <c r="O449" s="15">
        <v>0</v>
      </c>
      <c r="P449" s="15">
        <v>0</v>
      </c>
      <c r="Q449" s="15">
        <v>0</v>
      </c>
      <c r="R449" s="15">
        <v>0</v>
      </c>
      <c r="S449" s="15">
        <v>0</v>
      </c>
      <c r="T449" s="15">
        <v>0</v>
      </c>
      <c r="U449" s="15">
        <v>0</v>
      </c>
      <c r="V449" s="15">
        <v>0</v>
      </c>
      <c r="W449" s="15">
        <v>0</v>
      </c>
      <c r="X449" s="15">
        <v>0</v>
      </c>
      <c r="Y449" s="15">
        <v>0</v>
      </c>
      <c r="Z449" s="15">
        <v>0</v>
      </c>
      <c r="AA449" s="15">
        <v>0</v>
      </c>
      <c r="AB449" s="15">
        <v>0</v>
      </c>
      <c r="AC449" s="15">
        <v>0</v>
      </c>
      <c r="AD449" s="15">
        <v>0</v>
      </c>
      <c r="AE449" s="15">
        <v>0</v>
      </c>
      <c r="AF449" s="15">
        <v>0</v>
      </c>
      <c r="AG449" s="15">
        <v>0</v>
      </c>
      <c r="AH449" s="15">
        <v>0</v>
      </c>
      <c r="AI449" s="15">
        <v>0</v>
      </c>
      <c r="AJ449" s="15">
        <v>0</v>
      </c>
      <c r="AK449" s="15">
        <v>0</v>
      </c>
      <c r="AL449" s="15">
        <v>0</v>
      </c>
      <c r="AM449" s="15">
        <v>0</v>
      </c>
      <c r="AN449" s="15">
        <v>0</v>
      </c>
      <c r="AO449" s="15">
        <v>0</v>
      </c>
      <c r="AP449" s="15">
        <v>0</v>
      </c>
      <c r="AQ449" s="15">
        <v>0</v>
      </c>
      <c r="AR449" s="15">
        <v>0</v>
      </c>
      <c r="AS449" s="15">
        <v>0</v>
      </c>
      <c r="AT449" s="15">
        <v>0</v>
      </c>
      <c r="AU449" s="15">
        <v>0</v>
      </c>
      <c r="AV449" s="15">
        <v>0</v>
      </c>
      <c r="AW449" s="15">
        <v>0</v>
      </c>
      <c r="AX449" s="15">
        <v>0</v>
      </c>
      <c r="AY449" s="15">
        <v>0</v>
      </c>
    </row>
    <row r="450" spans="1:51">
      <c r="A450" s="1">
        <v>4830</v>
      </c>
      <c r="B450" s="1" t="s">
        <v>1764</v>
      </c>
      <c r="C450" s="1">
        <v>4</v>
      </c>
      <c r="D450" s="1" t="s">
        <v>1765</v>
      </c>
      <c r="E450" s="1" t="s">
        <v>1148</v>
      </c>
      <c r="F450" s="1">
        <v>6</v>
      </c>
      <c r="G450" s="1" t="s">
        <v>272</v>
      </c>
      <c r="H450" s="1">
        <v>0</v>
      </c>
      <c r="I450" s="1" t="s">
        <v>1149</v>
      </c>
      <c r="J450" s="15">
        <v>0</v>
      </c>
      <c r="K450" s="15">
        <v>0</v>
      </c>
      <c r="L450" s="15">
        <v>0</v>
      </c>
      <c r="M450" s="15">
        <v>0</v>
      </c>
      <c r="N450" s="15">
        <v>0</v>
      </c>
      <c r="O450" s="15">
        <v>0</v>
      </c>
      <c r="P450" s="15">
        <v>0</v>
      </c>
      <c r="Q450" s="15">
        <v>0</v>
      </c>
      <c r="R450" s="15">
        <v>0</v>
      </c>
      <c r="S450" s="15">
        <v>0</v>
      </c>
      <c r="T450" s="15">
        <v>0</v>
      </c>
      <c r="U450" s="15">
        <v>0</v>
      </c>
      <c r="V450" s="15">
        <v>0</v>
      </c>
      <c r="W450" s="15">
        <v>0</v>
      </c>
      <c r="X450" s="15">
        <v>0</v>
      </c>
      <c r="Y450" s="15">
        <v>0</v>
      </c>
      <c r="Z450" s="15">
        <v>0</v>
      </c>
      <c r="AA450" s="15">
        <v>0</v>
      </c>
      <c r="AB450" s="15">
        <v>0</v>
      </c>
      <c r="AC450" s="15">
        <v>0</v>
      </c>
      <c r="AD450" s="15">
        <v>0</v>
      </c>
      <c r="AE450" s="15">
        <v>0</v>
      </c>
      <c r="AF450" s="15">
        <v>0</v>
      </c>
      <c r="AG450" s="15">
        <v>0</v>
      </c>
      <c r="AH450" s="15">
        <v>0</v>
      </c>
      <c r="AI450" s="15">
        <v>0</v>
      </c>
      <c r="AJ450" s="15">
        <v>0</v>
      </c>
      <c r="AK450" s="15">
        <v>0</v>
      </c>
      <c r="AL450" s="15">
        <v>0</v>
      </c>
      <c r="AM450" s="15">
        <v>0</v>
      </c>
      <c r="AN450" s="15">
        <v>0</v>
      </c>
      <c r="AO450" s="15">
        <v>0</v>
      </c>
      <c r="AP450" s="15">
        <v>0</v>
      </c>
      <c r="AQ450" s="15">
        <v>0</v>
      </c>
      <c r="AR450" s="15">
        <v>0</v>
      </c>
      <c r="AS450" s="15">
        <v>0</v>
      </c>
      <c r="AT450" s="15">
        <v>0</v>
      </c>
      <c r="AU450" s="15">
        <v>0</v>
      </c>
      <c r="AV450" s="15">
        <v>0</v>
      </c>
      <c r="AW450" s="15">
        <v>0</v>
      </c>
      <c r="AX450" s="15">
        <v>0</v>
      </c>
      <c r="AY450" s="15">
        <v>0</v>
      </c>
    </row>
    <row r="451" spans="1:51">
      <c r="A451" s="1">
        <v>4841</v>
      </c>
      <c r="B451" s="1" t="s">
        <v>1764</v>
      </c>
      <c r="C451" s="1">
        <v>4</v>
      </c>
      <c r="D451" s="1" t="s">
        <v>1765</v>
      </c>
      <c r="E451" s="1" t="s">
        <v>1150</v>
      </c>
      <c r="F451" s="1">
        <v>5</v>
      </c>
      <c r="G451" s="1" t="s">
        <v>272</v>
      </c>
      <c r="H451" s="1">
        <v>0</v>
      </c>
      <c r="I451" s="1" t="s">
        <v>1151</v>
      </c>
      <c r="J451" s="15">
        <v>7</v>
      </c>
      <c r="K451" s="15">
        <v>20</v>
      </c>
      <c r="L451" s="15">
        <v>8</v>
      </c>
      <c r="M451" s="15">
        <v>12</v>
      </c>
      <c r="N451" s="15">
        <v>11</v>
      </c>
      <c r="O451" s="15">
        <v>3</v>
      </c>
      <c r="P451" s="15">
        <v>8</v>
      </c>
      <c r="Q451" s="15">
        <v>4</v>
      </c>
      <c r="R451" s="15">
        <v>11</v>
      </c>
      <c r="S451" s="15">
        <v>6</v>
      </c>
      <c r="T451" s="15">
        <v>5</v>
      </c>
      <c r="U451" s="15">
        <v>4</v>
      </c>
      <c r="V451" s="15">
        <v>1</v>
      </c>
      <c r="W451" s="15">
        <v>3</v>
      </c>
      <c r="X451" s="15">
        <v>3</v>
      </c>
      <c r="Y451" s="15">
        <v>9</v>
      </c>
      <c r="Z451" s="15">
        <v>2</v>
      </c>
      <c r="AA451" s="15">
        <v>7</v>
      </c>
      <c r="AB451" s="15">
        <v>7</v>
      </c>
      <c r="AC451" s="15">
        <v>2</v>
      </c>
      <c r="AD451" s="15">
        <v>5</v>
      </c>
      <c r="AE451" s="15">
        <v>3</v>
      </c>
      <c r="AF451" s="15">
        <v>9</v>
      </c>
      <c r="AG451" s="15">
        <v>2</v>
      </c>
      <c r="AH451" s="15">
        <v>7</v>
      </c>
      <c r="AI451" s="15">
        <v>7</v>
      </c>
      <c r="AJ451" s="15">
        <v>2</v>
      </c>
      <c r="AK451" s="15">
        <v>5</v>
      </c>
      <c r="AL451" s="15">
        <v>0</v>
      </c>
      <c r="AM451" s="15">
        <v>0</v>
      </c>
      <c r="AN451" s="15">
        <v>0</v>
      </c>
      <c r="AO451" s="15">
        <v>0</v>
      </c>
      <c r="AP451" s="15">
        <v>0</v>
      </c>
      <c r="AQ451" s="15">
        <v>0</v>
      </c>
      <c r="AR451" s="15">
        <v>0</v>
      </c>
      <c r="AS451" s="15">
        <v>0</v>
      </c>
      <c r="AT451" s="15">
        <v>0</v>
      </c>
      <c r="AU451" s="15">
        <v>0</v>
      </c>
      <c r="AV451" s="15">
        <v>0</v>
      </c>
      <c r="AW451" s="15">
        <v>0</v>
      </c>
      <c r="AX451" s="15">
        <v>0</v>
      </c>
      <c r="AY451" s="15">
        <v>0</v>
      </c>
    </row>
    <row r="452" spans="1:51">
      <c r="A452" s="1">
        <v>4852</v>
      </c>
      <c r="B452" s="1" t="s">
        <v>1764</v>
      </c>
      <c r="C452" s="1">
        <v>4</v>
      </c>
      <c r="D452" s="1" t="s">
        <v>1765</v>
      </c>
      <c r="E452" s="1" t="s">
        <v>1152</v>
      </c>
      <c r="F452" s="1">
        <v>5</v>
      </c>
      <c r="G452" s="1" t="s">
        <v>272</v>
      </c>
      <c r="H452" s="1">
        <v>0</v>
      </c>
      <c r="I452" s="1" t="s">
        <v>1153</v>
      </c>
      <c r="J452" s="15">
        <v>60</v>
      </c>
      <c r="K452" s="15">
        <v>328</v>
      </c>
      <c r="L452" s="15">
        <v>132</v>
      </c>
      <c r="M452" s="15">
        <v>191</v>
      </c>
      <c r="N452" s="15">
        <v>254</v>
      </c>
      <c r="O452" s="15">
        <v>88</v>
      </c>
      <c r="P452" s="15">
        <v>162</v>
      </c>
      <c r="Q452" s="15">
        <v>36</v>
      </c>
      <c r="R452" s="15">
        <v>85</v>
      </c>
      <c r="S452" s="15">
        <v>49</v>
      </c>
      <c r="T452" s="15">
        <v>31</v>
      </c>
      <c r="U452" s="15">
        <v>28</v>
      </c>
      <c r="V452" s="15">
        <v>17</v>
      </c>
      <c r="W452" s="15">
        <v>7</v>
      </c>
      <c r="X452" s="15">
        <v>24</v>
      </c>
      <c r="Y452" s="15">
        <v>243</v>
      </c>
      <c r="Z452" s="15">
        <v>83</v>
      </c>
      <c r="AA452" s="15">
        <v>160</v>
      </c>
      <c r="AB452" s="15">
        <v>226</v>
      </c>
      <c r="AC452" s="15">
        <v>71</v>
      </c>
      <c r="AD452" s="15">
        <v>155</v>
      </c>
      <c r="AE452" s="15">
        <v>22</v>
      </c>
      <c r="AF452" s="15">
        <v>222</v>
      </c>
      <c r="AG452" s="15">
        <v>75</v>
      </c>
      <c r="AH452" s="15">
        <v>147</v>
      </c>
      <c r="AI452" s="15">
        <v>211</v>
      </c>
      <c r="AJ452" s="15">
        <v>69</v>
      </c>
      <c r="AK452" s="15">
        <v>142</v>
      </c>
      <c r="AL452" s="15">
        <v>2</v>
      </c>
      <c r="AM452" s="15">
        <v>21</v>
      </c>
      <c r="AN452" s="15">
        <v>8</v>
      </c>
      <c r="AO452" s="15">
        <v>13</v>
      </c>
      <c r="AP452" s="15">
        <v>15</v>
      </c>
      <c r="AQ452" s="15">
        <v>2</v>
      </c>
      <c r="AR452" s="15">
        <v>13</v>
      </c>
      <c r="AS452" s="15">
        <v>0</v>
      </c>
      <c r="AT452" s="15">
        <v>0</v>
      </c>
      <c r="AU452" s="15">
        <v>0</v>
      </c>
      <c r="AV452" s="15">
        <v>0</v>
      </c>
      <c r="AW452" s="15">
        <v>0</v>
      </c>
      <c r="AX452" s="15">
        <v>0</v>
      </c>
      <c r="AY452" s="15">
        <v>0</v>
      </c>
    </row>
    <row r="453" spans="1:51">
      <c r="A453" s="1">
        <v>4863</v>
      </c>
      <c r="B453" s="1" t="s">
        <v>1764</v>
      </c>
      <c r="C453" s="1">
        <v>4</v>
      </c>
      <c r="D453" s="1" t="s">
        <v>1765</v>
      </c>
      <c r="E453" s="1" t="s">
        <v>1154</v>
      </c>
      <c r="F453" s="1">
        <v>6</v>
      </c>
      <c r="G453" s="1" t="s">
        <v>272</v>
      </c>
      <c r="H453" s="1">
        <v>0</v>
      </c>
      <c r="I453" s="1" t="s">
        <v>1155</v>
      </c>
      <c r="J453" s="15">
        <v>6</v>
      </c>
      <c r="K453" s="15">
        <v>18</v>
      </c>
      <c r="L453" s="15">
        <v>4</v>
      </c>
      <c r="M453" s="15">
        <v>14</v>
      </c>
      <c r="N453" s="15">
        <v>15</v>
      </c>
      <c r="O453" s="15">
        <v>3</v>
      </c>
      <c r="P453" s="15">
        <v>12</v>
      </c>
      <c r="Q453" s="15">
        <v>4</v>
      </c>
      <c r="R453" s="15">
        <v>7</v>
      </c>
      <c r="S453" s="15">
        <v>3</v>
      </c>
      <c r="T453" s="15">
        <v>4</v>
      </c>
      <c r="U453" s="15">
        <v>4</v>
      </c>
      <c r="V453" s="15">
        <v>2</v>
      </c>
      <c r="W453" s="15">
        <v>2</v>
      </c>
      <c r="X453" s="15">
        <v>2</v>
      </c>
      <c r="Y453" s="15">
        <v>11</v>
      </c>
      <c r="Z453" s="15">
        <v>1</v>
      </c>
      <c r="AA453" s="15">
        <v>10</v>
      </c>
      <c r="AB453" s="15">
        <v>11</v>
      </c>
      <c r="AC453" s="15">
        <v>1</v>
      </c>
      <c r="AD453" s="15">
        <v>10</v>
      </c>
      <c r="AE453" s="15">
        <v>2</v>
      </c>
      <c r="AF453" s="15">
        <v>11</v>
      </c>
      <c r="AG453" s="15">
        <v>1</v>
      </c>
      <c r="AH453" s="15">
        <v>10</v>
      </c>
      <c r="AI453" s="15">
        <v>11</v>
      </c>
      <c r="AJ453" s="15">
        <v>1</v>
      </c>
      <c r="AK453" s="15">
        <v>10</v>
      </c>
      <c r="AL453" s="15">
        <v>0</v>
      </c>
      <c r="AM453" s="15">
        <v>0</v>
      </c>
      <c r="AN453" s="15">
        <v>0</v>
      </c>
      <c r="AO453" s="15">
        <v>0</v>
      </c>
      <c r="AP453" s="15">
        <v>0</v>
      </c>
      <c r="AQ453" s="15">
        <v>0</v>
      </c>
      <c r="AR453" s="15">
        <v>0</v>
      </c>
      <c r="AS453" s="15">
        <v>0</v>
      </c>
      <c r="AT453" s="15">
        <v>0</v>
      </c>
      <c r="AU453" s="15">
        <v>0</v>
      </c>
      <c r="AV453" s="15">
        <v>0</v>
      </c>
      <c r="AW453" s="15">
        <v>0</v>
      </c>
      <c r="AX453" s="15">
        <v>0</v>
      </c>
      <c r="AY453" s="15">
        <v>0</v>
      </c>
    </row>
    <row r="454" spans="1:51">
      <c r="A454" s="1">
        <v>4874</v>
      </c>
      <c r="B454" s="1" t="s">
        <v>1764</v>
      </c>
      <c r="C454" s="1">
        <v>4</v>
      </c>
      <c r="D454" s="1" t="s">
        <v>1765</v>
      </c>
      <c r="E454" s="1" t="s">
        <v>1156</v>
      </c>
      <c r="F454" s="1">
        <v>6</v>
      </c>
      <c r="G454" s="1" t="s">
        <v>272</v>
      </c>
      <c r="H454" s="1">
        <v>0</v>
      </c>
      <c r="I454" s="1" t="s">
        <v>1157</v>
      </c>
      <c r="J454" s="15">
        <v>0</v>
      </c>
      <c r="K454" s="15">
        <v>0</v>
      </c>
      <c r="L454" s="15">
        <v>0</v>
      </c>
      <c r="M454" s="15">
        <v>0</v>
      </c>
      <c r="N454" s="15">
        <v>0</v>
      </c>
      <c r="O454" s="15">
        <v>0</v>
      </c>
      <c r="P454" s="15">
        <v>0</v>
      </c>
      <c r="Q454" s="15">
        <v>0</v>
      </c>
      <c r="R454" s="15">
        <v>0</v>
      </c>
      <c r="S454" s="15">
        <v>0</v>
      </c>
      <c r="T454" s="15">
        <v>0</v>
      </c>
      <c r="U454" s="15">
        <v>0</v>
      </c>
      <c r="V454" s="15">
        <v>0</v>
      </c>
      <c r="W454" s="15">
        <v>0</v>
      </c>
      <c r="X454" s="15">
        <v>0</v>
      </c>
      <c r="Y454" s="15">
        <v>0</v>
      </c>
      <c r="Z454" s="15">
        <v>0</v>
      </c>
      <c r="AA454" s="15">
        <v>0</v>
      </c>
      <c r="AB454" s="15">
        <v>0</v>
      </c>
      <c r="AC454" s="15">
        <v>0</v>
      </c>
      <c r="AD454" s="15">
        <v>0</v>
      </c>
      <c r="AE454" s="15">
        <v>0</v>
      </c>
      <c r="AF454" s="15">
        <v>0</v>
      </c>
      <c r="AG454" s="15">
        <v>0</v>
      </c>
      <c r="AH454" s="15">
        <v>0</v>
      </c>
      <c r="AI454" s="15">
        <v>0</v>
      </c>
      <c r="AJ454" s="15">
        <v>0</v>
      </c>
      <c r="AK454" s="15">
        <v>0</v>
      </c>
      <c r="AL454" s="15">
        <v>0</v>
      </c>
      <c r="AM454" s="15">
        <v>0</v>
      </c>
      <c r="AN454" s="15">
        <v>0</v>
      </c>
      <c r="AO454" s="15">
        <v>0</v>
      </c>
      <c r="AP454" s="15">
        <v>0</v>
      </c>
      <c r="AQ454" s="15">
        <v>0</v>
      </c>
      <c r="AR454" s="15">
        <v>0</v>
      </c>
      <c r="AS454" s="15">
        <v>0</v>
      </c>
      <c r="AT454" s="15">
        <v>0</v>
      </c>
      <c r="AU454" s="15">
        <v>0</v>
      </c>
      <c r="AV454" s="15">
        <v>0</v>
      </c>
      <c r="AW454" s="15">
        <v>0</v>
      </c>
      <c r="AX454" s="15">
        <v>0</v>
      </c>
      <c r="AY454" s="15">
        <v>0</v>
      </c>
    </row>
    <row r="455" spans="1:51">
      <c r="A455" s="1">
        <v>4885</v>
      </c>
      <c r="B455" s="1" t="s">
        <v>1764</v>
      </c>
      <c r="C455" s="1">
        <v>4</v>
      </c>
      <c r="D455" s="1" t="s">
        <v>1765</v>
      </c>
      <c r="E455" s="1" t="s">
        <v>1158</v>
      </c>
      <c r="F455" s="1">
        <v>6</v>
      </c>
      <c r="G455" s="1" t="s">
        <v>272</v>
      </c>
      <c r="H455" s="1">
        <v>0</v>
      </c>
      <c r="I455" s="1" t="s">
        <v>1159</v>
      </c>
      <c r="J455" s="15">
        <v>1</v>
      </c>
      <c r="K455" s="15">
        <v>5</v>
      </c>
      <c r="L455" s="15">
        <v>0</v>
      </c>
      <c r="M455" s="15">
        <v>0</v>
      </c>
      <c r="N455" s="15">
        <v>4</v>
      </c>
      <c r="O455" s="15">
        <v>0</v>
      </c>
      <c r="P455" s="15">
        <v>0</v>
      </c>
      <c r="Q455" s="15">
        <v>1</v>
      </c>
      <c r="R455" s="15">
        <v>5</v>
      </c>
      <c r="S455" s="15">
        <v>0</v>
      </c>
      <c r="T455" s="15">
        <v>0</v>
      </c>
      <c r="U455" s="15">
        <v>4</v>
      </c>
      <c r="V455" s="15">
        <v>0</v>
      </c>
      <c r="W455" s="15">
        <v>0</v>
      </c>
      <c r="X455" s="15">
        <v>0</v>
      </c>
      <c r="Y455" s="15">
        <v>0</v>
      </c>
      <c r="Z455" s="15">
        <v>0</v>
      </c>
      <c r="AA455" s="15">
        <v>0</v>
      </c>
      <c r="AB455" s="15">
        <v>0</v>
      </c>
      <c r="AC455" s="15">
        <v>0</v>
      </c>
      <c r="AD455" s="15">
        <v>0</v>
      </c>
      <c r="AE455" s="15">
        <v>0</v>
      </c>
      <c r="AF455" s="15">
        <v>0</v>
      </c>
      <c r="AG455" s="15">
        <v>0</v>
      </c>
      <c r="AH455" s="15">
        <v>0</v>
      </c>
      <c r="AI455" s="15">
        <v>0</v>
      </c>
      <c r="AJ455" s="15">
        <v>0</v>
      </c>
      <c r="AK455" s="15">
        <v>0</v>
      </c>
      <c r="AL455" s="15">
        <v>0</v>
      </c>
      <c r="AM455" s="15">
        <v>0</v>
      </c>
      <c r="AN455" s="15">
        <v>0</v>
      </c>
      <c r="AO455" s="15">
        <v>0</v>
      </c>
      <c r="AP455" s="15">
        <v>0</v>
      </c>
      <c r="AQ455" s="15">
        <v>0</v>
      </c>
      <c r="AR455" s="15">
        <v>0</v>
      </c>
      <c r="AS455" s="15">
        <v>0</v>
      </c>
      <c r="AT455" s="15">
        <v>0</v>
      </c>
      <c r="AU455" s="15">
        <v>0</v>
      </c>
      <c r="AV455" s="15">
        <v>0</v>
      </c>
      <c r="AW455" s="15">
        <v>0</v>
      </c>
      <c r="AX455" s="15">
        <v>0</v>
      </c>
      <c r="AY455" s="15">
        <v>0</v>
      </c>
    </row>
    <row r="456" spans="1:51">
      <c r="A456" s="1">
        <v>4896</v>
      </c>
      <c r="B456" s="1" t="s">
        <v>1764</v>
      </c>
      <c r="C456" s="1">
        <v>4</v>
      </c>
      <c r="D456" s="1" t="s">
        <v>1765</v>
      </c>
      <c r="E456" s="1" t="s">
        <v>1160</v>
      </c>
      <c r="F456" s="1">
        <v>6</v>
      </c>
      <c r="G456" s="1" t="s">
        <v>272</v>
      </c>
      <c r="H456" s="1">
        <v>0</v>
      </c>
      <c r="I456" s="1" t="s">
        <v>1161</v>
      </c>
      <c r="J456" s="15">
        <v>53</v>
      </c>
      <c r="K456" s="15">
        <v>305</v>
      </c>
      <c r="L456" s="15">
        <v>128</v>
      </c>
      <c r="M456" s="15">
        <v>177</v>
      </c>
      <c r="N456" s="15">
        <v>235</v>
      </c>
      <c r="O456" s="15">
        <v>85</v>
      </c>
      <c r="P456" s="15">
        <v>150</v>
      </c>
      <c r="Q456" s="15">
        <v>31</v>
      </c>
      <c r="R456" s="15">
        <v>73</v>
      </c>
      <c r="S456" s="15">
        <v>46</v>
      </c>
      <c r="T456" s="15">
        <v>27</v>
      </c>
      <c r="U456" s="15">
        <v>20</v>
      </c>
      <c r="V456" s="15">
        <v>15</v>
      </c>
      <c r="W456" s="15">
        <v>5</v>
      </c>
      <c r="X456" s="15">
        <v>22</v>
      </c>
      <c r="Y456" s="15">
        <v>232</v>
      </c>
      <c r="Z456" s="15">
        <v>82</v>
      </c>
      <c r="AA456" s="15">
        <v>150</v>
      </c>
      <c r="AB456" s="15">
        <v>215</v>
      </c>
      <c r="AC456" s="15">
        <v>70</v>
      </c>
      <c r="AD456" s="15">
        <v>145</v>
      </c>
      <c r="AE456" s="15">
        <v>20</v>
      </c>
      <c r="AF456" s="15">
        <v>211</v>
      </c>
      <c r="AG456" s="15">
        <v>74</v>
      </c>
      <c r="AH456" s="15">
        <v>137</v>
      </c>
      <c r="AI456" s="15">
        <v>200</v>
      </c>
      <c r="AJ456" s="15">
        <v>68</v>
      </c>
      <c r="AK456" s="15">
        <v>132</v>
      </c>
      <c r="AL456" s="15">
        <v>2</v>
      </c>
      <c r="AM456" s="15">
        <v>21</v>
      </c>
      <c r="AN456" s="15">
        <v>8</v>
      </c>
      <c r="AO456" s="15">
        <v>13</v>
      </c>
      <c r="AP456" s="15">
        <v>15</v>
      </c>
      <c r="AQ456" s="15">
        <v>2</v>
      </c>
      <c r="AR456" s="15">
        <v>13</v>
      </c>
      <c r="AS456" s="15">
        <v>0</v>
      </c>
      <c r="AT456" s="15">
        <v>0</v>
      </c>
      <c r="AU456" s="15">
        <v>0</v>
      </c>
      <c r="AV456" s="15">
        <v>0</v>
      </c>
      <c r="AW456" s="15">
        <v>0</v>
      </c>
      <c r="AX456" s="15">
        <v>0</v>
      </c>
      <c r="AY456" s="15">
        <v>0</v>
      </c>
    </row>
    <row r="457" spans="1:51">
      <c r="A457" s="1">
        <v>4907</v>
      </c>
      <c r="B457" s="1" t="s">
        <v>1764</v>
      </c>
      <c r="C457" s="1">
        <v>4</v>
      </c>
      <c r="D457" s="1" t="s">
        <v>1765</v>
      </c>
      <c r="E457" s="1" t="s">
        <v>1162</v>
      </c>
      <c r="F457" s="1">
        <v>4</v>
      </c>
      <c r="G457" s="1" t="s">
        <v>272</v>
      </c>
      <c r="H457" s="1">
        <v>0</v>
      </c>
      <c r="I457" s="1" t="s">
        <v>1163</v>
      </c>
      <c r="J457" s="15">
        <v>9</v>
      </c>
      <c r="K457" s="15">
        <v>25</v>
      </c>
      <c r="L457" s="15">
        <v>12</v>
      </c>
      <c r="M457" s="15">
        <v>13</v>
      </c>
      <c r="N457" s="15">
        <v>15</v>
      </c>
      <c r="O457" s="15">
        <v>7</v>
      </c>
      <c r="P457" s="15">
        <v>8</v>
      </c>
      <c r="Q457" s="15">
        <v>5</v>
      </c>
      <c r="R457" s="15">
        <v>6</v>
      </c>
      <c r="S457" s="15">
        <v>3</v>
      </c>
      <c r="T457" s="15">
        <v>3</v>
      </c>
      <c r="U457" s="15">
        <v>0</v>
      </c>
      <c r="V457" s="15">
        <v>0</v>
      </c>
      <c r="W457" s="15">
        <v>0</v>
      </c>
      <c r="X457" s="15">
        <v>4</v>
      </c>
      <c r="Y457" s="15">
        <v>19</v>
      </c>
      <c r="Z457" s="15">
        <v>9</v>
      </c>
      <c r="AA457" s="15">
        <v>10</v>
      </c>
      <c r="AB457" s="15">
        <v>15</v>
      </c>
      <c r="AC457" s="15">
        <v>7</v>
      </c>
      <c r="AD457" s="15">
        <v>8</v>
      </c>
      <c r="AE457" s="15">
        <v>3</v>
      </c>
      <c r="AF457" s="15">
        <v>6</v>
      </c>
      <c r="AG457" s="15">
        <v>2</v>
      </c>
      <c r="AH457" s="15">
        <v>4</v>
      </c>
      <c r="AI457" s="15">
        <v>2</v>
      </c>
      <c r="AJ457" s="15">
        <v>0</v>
      </c>
      <c r="AK457" s="15">
        <v>2</v>
      </c>
      <c r="AL457" s="15">
        <v>1</v>
      </c>
      <c r="AM457" s="15">
        <v>13</v>
      </c>
      <c r="AN457" s="15">
        <v>7</v>
      </c>
      <c r="AO457" s="15">
        <v>6</v>
      </c>
      <c r="AP457" s="15">
        <v>13</v>
      </c>
      <c r="AQ457" s="15">
        <v>7</v>
      </c>
      <c r="AR457" s="15">
        <v>6</v>
      </c>
      <c r="AS457" s="15">
        <v>0</v>
      </c>
      <c r="AT457" s="15">
        <v>0</v>
      </c>
      <c r="AU457" s="15">
        <v>0</v>
      </c>
      <c r="AV457" s="15">
        <v>0</v>
      </c>
      <c r="AW457" s="15">
        <v>0</v>
      </c>
      <c r="AX457" s="15">
        <v>0</v>
      </c>
      <c r="AY457" s="15">
        <v>0</v>
      </c>
    </row>
    <row r="458" spans="1:51">
      <c r="A458" s="1">
        <v>4918</v>
      </c>
      <c r="B458" s="1" t="s">
        <v>1764</v>
      </c>
      <c r="C458" s="1">
        <v>4</v>
      </c>
      <c r="D458" s="1" t="s">
        <v>1765</v>
      </c>
      <c r="E458" s="1" t="s">
        <v>1164</v>
      </c>
      <c r="F458" s="1">
        <v>5</v>
      </c>
      <c r="G458" s="1" t="s">
        <v>272</v>
      </c>
      <c r="H458" s="1">
        <v>0</v>
      </c>
      <c r="I458" s="1" t="s">
        <v>1165</v>
      </c>
      <c r="J458" s="15">
        <v>0</v>
      </c>
      <c r="K458" s="15">
        <v>0</v>
      </c>
      <c r="L458" s="15">
        <v>0</v>
      </c>
      <c r="M458" s="15">
        <v>0</v>
      </c>
      <c r="N458" s="15">
        <v>0</v>
      </c>
      <c r="O458" s="15">
        <v>0</v>
      </c>
      <c r="P458" s="15">
        <v>0</v>
      </c>
      <c r="Q458" s="15">
        <v>0</v>
      </c>
      <c r="R458" s="15">
        <v>0</v>
      </c>
      <c r="S458" s="15">
        <v>0</v>
      </c>
      <c r="T458" s="15">
        <v>0</v>
      </c>
      <c r="U458" s="15">
        <v>0</v>
      </c>
      <c r="V458" s="15">
        <v>0</v>
      </c>
      <c r="W458" s="15">
        <v>0</v>
      </c>
      <c r="X458" s="15">
        <v>0</v>
      </c>
      <c r="Y458" s="15">
        <v>0</v>
      </c>
      <c r="Z458" s="15">
        <v>0</v>
      </c>
      <c r="AA458" s="15">
        <v>0</v>
      </c>
      <c r="AB458" s="15">
        <v>0</v>
      </c>
      <c r="AC458" s="15">
        <v>0</v>
      </c>
      <c r="AD458" s="15">
        <v>0</v>
      </c>
      <c r="AE458" s="15">
        <v>0</v>
      </c>
      <c r="AF458" s="15">
        <v>0</v>
      </c>
      <c r="AG458" s="15">
        <v>0</v>
      </c>
      <c r="AH458" s="15">
        <v>0</v>
      </c>
      <c r="AI458" s="15">
        <v>0</v>
      </c>
      <c r="AJ458" s="15">
        <v>0</v>
      </c>
      <c r="AK458" s="15">
        <v>0</v>
      </c>
      <c r="AL458" s="15">
        <v>0</v>
      </c>
      <c r="AM458" s="15">
        <v>0</v>
      </c>
      <c r="AN458" s="15">
        <v>0</v>
      </c>
      <c r="AO458" s="15">
        <v>0</v>
      </c>
      <c r="AP458" s="15">
        <v>0</v>
      </c>
      <c r="AQ458" s="15">
        <v>0</v>
      </c>
      <c r="AR458" s="15">
        <v>0</v>
      </c>
      <c r="AS458" s="15">
        <v>0</v>
      </c>
      <c r="AT458" s="15">
        <v>0</v>
      </c>
      <c r="AU458" s="15">
        <v>0</v>
      </c>
      <c r="AV458" s="15">
        <v>0</v>
      </c>
      <c r="AW458" s="15">
        <v>0</v>
      </c>
      <c r="AX458" s="15">
        <v>0</v>
      </c>
      <c r="AY458" s="15">
        <v>0</v>
      </c>
    </row>
    <row r="459" spans="1:51">
      <c r="A459" s="1">
        <v>4929</v>
      </c>
      <c r="B459" s="1" t="s">
        <v>1764</v>
      </c>
      <c r="C459" s="1">
        <v>4</v>
      </c>
      <c r="D459" s="1" t="s">
        <v>1765</v>
      </c>
      <c r="E459" s="1" t="s">
        <v>1166</v>
      </c>
      <c r="F459" s="1">
        <v>5</v>
      </c>
      <c r="G459" s="1" t="s">
        <v>272</v>
      </c>
      <c r="H459" s="1">
        <v>0</v>
      </c>
      <c r="I459" s="1" t="s">
        <v>1167</v>
      </c>
      <c r="J459" s="15">
        <v>7</v>
      </c>
      <c r="K459" s="15">
        <v>23</v>
      </c>
      <c r="L459" s="15">
        <v>11</v>
      </c>
      <c r="M459" s="15">
        <v>12</v>
      </c>
      <c r="N459" s="15">
        <v>15</v>
      </c>
      <c r="O459" s="15">
        <v>7</v>
      </c>
      <c r="P459" s="15">
        <v>8</v>
      </c>
      <c r="Q459" s="15">
        <v>3</v>
      </c>
      <c r="R459" s="15">
        <v>4</v>
      </c>
      <c r="S459" s="15">
        <v>2</v>
      </c>
      <c r="T459" s="15">
        <v>2</v>
      </c>
      <c r="U459" s="15">
        <v>0</v>
      </c>
      <c r="V459" s="15">
        <v>0</v>
      </c>
      <c r="W459" s="15">
        <v>0</v>
      </c>
      <c r="X459" s="15">
        <v>4</v>
      </c>
      <c r="Y459" s="15">
        <v>19</v>
      </c>
      <c r="Z459" s="15">
        <v>9</v>
      </c>
      <c r="AA459" s="15">
        <v>10</v>
      </c>
      <c r="AB459" s="15">
        <v>15</v>
      </c>
      <c r="AC459" s="15">
        <v>7</v>
      </c>
      <c r="AD459" s="15">
        <v>8</v>
      </c>
      <c r="AE459" s="15">
        <v>3</v>
      </c>
      <c r="AF459" s="15">
        <v>6</v>
      </c>
      <c r="AG459" s="15">
        <v>2</v>
      </c>
      <c r="AH459" s="15">
        <v>4</v>
      </c>
      <c r="AI459" s="15">
        <v>2</v>
      </c>
      <c r="AJ459" s="15">
        <v>0</v>
      </c>
      <c r="AK459" s="15">
        <v>2</v>
      </c>
      <c r="AL459" s="15">
        <v>1</v>
      </c>
      <c r="AM459" s="15">
        <v>13</v>
      </c>
      <c r="AN459" s="15">
        <v>7</v>
      </c>
      <c r="AO459" s="15">
        <v>6</v>
      </c>
      <c r="AP459" s="15">
        <v>13</v>
      </c>
      <c r="AQ459" s="15">
        <v>7</v>
      </c>
      <c r="AR459" s="15">
        <v>6</v>
      </c>
      <c r="AS459" s="15">
        <v>0</v>
      </c>
      <c r="AT459" s="15">
        <v>0</v>
      </c>
      <c r="AU459" s="15">
        <v>0</v>
      </c>
      <c r="AV459" s="15">
        <v>0</v>
      </c>
      <c r="AW459" s="15">
        <v>0</v>
      </c>
      <c r="AX459" s="15">
        <v>0</v>
      </c>
      <c r="AY459" s="15">
        <v>0</v>
      </c>
    </row>
    <row r="460" spans="1:51">
      <c r="A460" s="1">
        <v>4940</v>
      </c>
      <c r="B460" s="1" t="s">
        <v>1764</v>
      </c>
      <c r="C460" s="1">
        <v>4</v>
      </c>
      <c r="D460" s="1" t="s">
        <v>1765</v>
      </c>
      <c r="E460" s="1" t="s">
        <v>1168</v>
      </c>
      <c r="F460" s="1">
        <v>5</v>
      </c>
      <c r="G460" s="1" t="s">
        <v>272</v>
      </c>
      <c r="H460" s="1">
        <v>0</v>
      </c>
      <c r="I460" s="1" t="s">
        <v>1169</v>
      </c>
      <c r="J460" s="15">
        <v>2</v>
      </c>
      <c r="K460" s="15">
        <v>2</v>
      </c>
      <c r="L460" s="15">
        <v>1</v>
      </c>
      <c r="M460" s="15">
        <v>1</v>
      </c>
      <c r="N460" s="15">
        <v>0</v>
      </c>
      <c r="O460" s="15">
        <v>0</v>
      </c>
      <c r="P460" s="15">
        <v>0</v>
      </c>
      <c r="Q460" s="15">
        <v>2</v>
      </c>
      <c r="R460" s="15">
        <v>2</v>
      </c>
      <c r="S460" s="15">
        <v>1</v>
      </c>
      <c r="T460" s="15">
        <v>1</v>
      </c>
      <c r="U460" s="15">
        <v>0</v>
      </c>
      <c r="V460" s="15">
        <v>0</v>
      </c>
      <c r="W460" s="15">
        <v>0</v>
      </c>
      <c r="X460" s="15">
        <v>0</v>
      </c>
      <c r="Y460" s="15">
        <v>0</v>
      </c>
      <c r="Z460" s="15">
        <v>0</v>
      </c>
      <c r="AA460" s="15">
        <v>0</v>
      </c>
      <c r="AB460" s="15">
        <v>0</v>
      </c>
      <c r="AC460" s="15">
        <v>0</v>
      </c>
      <c r="AD460" s="15">
        <v>0</v>
      </c>
      <c r="AE460" s="15">
        <v>0</v>
      </c>
      <c r="AF460" s="15">
        <v>0</v>
      </c>
      <c r="AG460" s="15">
        <v>0</v>
      </c>
      <c r="AH460" s="15">
        <v>0</v>
      </c>
      <c r="AI460" s="15">
        <v>0</v>
      </c>
      <c r="AJ460" s="15">
        <v>0</v>
      </c>
      <c r="AK460" s="15">
        <v>0</v>
      </c>
      <c r="AL460" s="15">
        <v>0</v>
      </c>
      <c r="AM460" s="15">
        <v>0</v>
      </c>
      <c r="AN460" s="15">
        <v>0</v>
      </c>
      <c r="AO460" s="15">
        <v>0</v>
      </c>
      <c r="AP460" s="15">
        <v>0</v>
      </c>
      <c r="AQ460" s="15">
        <v>0</v>
      </c>
      <c r="AR460" s="15">
        <v>0</v>
      </c>
      <c r="AS460" s="15">
        <v>0</v>
      </c>
      <c r="AT460" s="15">
        <v>0</v>
      </c>
      <c r="AU460" s="15">
        <v>0</v>
      </c>
      <c r="AV460" s="15">
        <v>0</v>
      </c>
      <c r="AW460" s="15">
        <v>0</v>
      </c>
      <c r="AX460" s="15">
        <v>0</v>
      </c>
      <c r="AY460" s="15">
        <v>0</v>
      </c>
    </row>
    <row r="461" spans="1:51">
      <c r="A461" s="1">
        <v>4951</v>
      </c>
      <c r="B461" s="1" t="s">
        <v>1764</v>
      </c>
      <c r="C461" s="1">
        <v>4</v>
      </c>
      <c r="D461" s="1" t="s">
        <v>1765</v>
      </c>
      <c r="E461" s="1" t="s">
        <v>1170</v>
      </c>
      <c r="F461" s="1">
        <v>5</v>
      </c>
      <c r="G461" s="1" t="s">
        <v>272</v>
      </c>
      <c r="H461" s="1">
        <v>0</v>
      </c>
      <c r="I461" s="1" t="s">
        <v>1171</v>
      </c>
      <c r="J461" s="15">
        <v>0</v>
      </c>
      <c r="K461" s="15">
        <v>0</v>
      </c>
      <c r="L461" s="15">
        <v>0</v>
      </c>
      <c r="M461" s="15">
        <v>0</v>
      </c>
      <c r="N461" s="15">
        <v>0</v>
      </c>
      <c r="O461" s="15">
        <v>0</v>
      </c>
      <c r="P461" s="15">
        <v>0</v>
      </c>
      <c r="Q461" s="15">
        <v>0</v>
      </c>
      <c r="R461" s="15">
        <v>0</v>
      </c>
      <c r="S461" s="15">
        <v>0</v>
      </c>
      <c r="T461" s="15">
        <v>0</v>
      </c>
      <c r="U461" s="15">
        <v>0</v>
      </c>
      <c r="V461" s="15">
        <v>0</v>
      </c>
      <c r="W461" s="15">
        <v>0</v>
      </c>
      <c r="X461" s="15">
        <v>0</v>
      </c>
      <c r="Y461" s="15">
        <v>0</v>
      </c>
      <c r="Z461" s="15">
        <v>0</v>
      </c>
      <c r="AA461" s="15">
        <v>0</v>
      </c>
      <c r="AB461" s="15">
        <v>0</v>
      </c>
      <c r="AC461" s="15">
        <v>0</v>
      </c>
      <c r="AD461" s="15">
        <v>0</v>
      </c>
      <c r="AE461" s="15">
        <v>0</v>
      </c>
      <c r="AF461" s="15">
        <v>0</v>
      </c>
      <c r="AG461" s="15">
        <v>0</v>
      </c>
      <c r="AH461" s="15">
        <v>0</v>
      </c>
      <c r="AI461" s="15">
        <v>0</v>
      </c>
      <c r="AJ461" s="15">
        <v>0</v>
      </c>
      <c r="AK461" s="15">
        <v>0</v>
      </c>
      <c r="AL461" s="15">
        <v>0</v>
      </c>
      <c r="AM461" s="15">
        <v>0</v>
      </c>
      <c r="AN461" s="15">
        <v>0</v>
      </c>
      <c r="AO461" s="15">
        <v>0</v>
      </c>
      <c r="AP461" s="15">
        <v>0</v>
      </c>
      <c r="AQ461" s="15">
        <v>0</v>
      </c>
      <c r="AR461" s="15">
        <v>0</v>
      </c>
      <c r="AS461" s="15">
        <v>0</v>
      </c>
      <c r="AT461" s="15">
        <v>0</v>
      </c>
      <c r="AU461" s="15">
        <v>0</v>
      </c>
      <c r="AV461" s="15">
        <v>0</v>
      </c>
      <c r="AW461" s="15">
        <v>0</v>
      </c>
      <c r="AX461" s="15">
        <v>0</v>
      </c>
      <c r="AY461" s="15">
        <v>0</v>
      </c>
    </row>
    <row r="462" spans="1:51">
      <c r="A462" s="1">
        <v>4962</v>
      </c>
      <c r="B462" s="1" t="s">
        <v>1764</v>
      </c>
      <c r="C462" s="1">
        <v>4</v>
      </c>
      <c r="D462" s="1" t="s">
        <v>1765</v>
      </c>
      <c r="E462" s="1" t="s">
        <v>1172</v>
      </c>
      <c r="F462" s="1">
        <v>2</v>
      </c>
      <c r="G462" s="1" t="s">
        <v>272</v>
      </c>
      <c r="H462" s="1">
        <v>0</v>
      </c>
      <c r="I462" s="1" t="s">
        <v>1173</v>
      </c>
      <c r="J462" s="15">
        <v>31</v>
      </c>
      <c r="K462" s="15">
        <v>277</v>
      </c>
      <c r="L462" s="15">
        <v>118</v>
      </c>
      <c r="M462" s="15">
        <v>159</v>
      </c>
      <c r="N462" s="15">
        <v>271</v>
      </c>
      <c r="O462" s="15">
        <v>114</v>
      </c>
      <c r="P462" s="15">
        <v>157</v>
      </c>
      <c r="Q462" s="15">
        <v>2</v>
      </c>
      <c r="R462" s="15">
        <v>5</v>
      </c>
      <c r="S462" s="15">
        <v>4</v>
      </c>
      <c r="T462" s="15">
        <v>1</v>
      </c>
      <c r="U462" s="15">
        <v>3</v>
      </c>
      <c r="V462" s="15">
        <v>2</v>
      </c>
      <c r="W462" s="15">
        <v>1</v>
      </c>
      <c r="X462" s="15">
        <v>29</v>
      </c>
      <c r="Y462" s="15">
        <v>272</v>
      </c>
      <c r="Z462" s="15">
        <v>114</v>
      </c>
      <c r="AA462" s="15">
        <v>158</v>
      </c>
      <c r="AB462" s="15">
        <v>268</v>
      </c>
      <c r="AC462" s="15">
        <v>112</v>
      </c>
      <c r="AD462" s="15">
        <v>156</v>
      </c>
      <c r="AE462" s="15">
        <v>9</v>
      </c>
      <c r="AF462" s="15">
        <v>114</v>
      </c>
      <c r="AG462" s="15">
        <v>27</v>
      </c>
      <c r="AH462" s="15">
        <v>87</v>
      </c>
      <c r="AI462" s="15">
        <v>110</v>
      </c>
      <c r="AJ462" s="15">
        <v>25</v>
      </c>
      <c r="AK462" s="15">
        <v>85</v>
      </c>
      <c r="AL462" s="15">
        <v>20</v>
      </c>
      <c r="AM462" s="15">
        <v>158</v>
      </c>
      <c r="AN462" s="15">
        <v>87</v>
      </c>
      <c r="AO462" s="15">
        <v>71</v>
      </c>
      <c r="AP462" s="15">
        <v>158</v>
      </c>
      <c r="AQ462" s="15">
        <v>87</v>
      </c>
      <c r="AR462" s="15">
        <v>71</v>
      </c>
      <c r="AS462" s="15">
        <v>0</v>
      </c>
      <c r="AT462" s="15">
        <v>0</v>
      </c>
      <c r="AU462" s="15">
        <v>0</v>
      </c>
      <c r="AV462" s="15">
        <v>0</v>
      </c>
      <c r="AW462" s="15">
        <v>0</v>
      </c>
      <c r="AX462" s="15">
        <v>0</v>
      </c>
      <c r="AY462" s="15">
        <v>0</v>
      </c>
    </row>
    <row r="463" spans="1:51">
      <c r="A463" s="1">
        <v>4973</v>
      </c>
      <c r="B463" s="1" t="s">
        <v>1764</v>
      </c>
      <c r="C463" s="1">
        <v>4</v>
      </c>
      <c r="D463" s="1" t="s">
        <v>1765</v>
      </c>
      <c r="E463" s="1" t="s">
        <v>1174</v>
      </c>
      <c r="F463" s="1">
        <v>4</v>
      </c>
      <c r="G463" s="1" t="s">
        <v>272</v>
      </c>
      <c r="H463" s="1">
        <v>0</v>
      </c>
      <c r="I463" s="1" t="s">
        <v>1175</v>
      </c>
      <c r="J463" s="15">
        <v>3</v>
      </c>
      <c r="K463" s="15">
        <v>40</v>
      </c>
      <c r="L463" s="15">
        <v>18</v>
      </c>
      <c r="M463" s="15">
        <v>22</v>
      </c>
      <c r="N463" s="15">
        <v>40</v>
      </c>
      <c r="O463" s="15">
        <v>18</v>
      </c>
      <c r="P463" s="15">
        <v>22</v>
      </c>
      <c r="Q463" s="15">
        <v>0</v>
      </c>
      <c r="R463" s="15">
        <v>0</v>
      </c>
      <c r="S463" s="15">
        <v>0</v>
      </c>
      <c r="T463" s="15">
        <v>0</v>
      </c>
      <c r="U463" s="15">
        <v>0</v>
      </c>
      <c r="V463" s="15">
        <v>0</v>
      </c>
      <c r="W463" s="15">
        <v>0</v>
      </c>
      <c r="X463" s="15">
        <v>3</v>
      </c>
      <c r="Y463" s="15">
        <v>40</v>
      </c>
      <c r="Z463" s="15">
        <v>18</v>
      </c>
      <c r="AA463" s="15">
        <v>22</v>
      </c>
      <c r="AB463" s="15">
        <v>40</v>
      </c>
      <c r="AC463" s="15">
        <v>18</v>
      </c>
      <c r="AD463" s="15">
        <v>22</v>
      </c>
      <c r="AE463" s="15">
        <v>3</v>
      </c>
      <c r="AF463" s="15">
        <v>40</v>
      </c>
      <c r="AG463" s="15">
        <v>18</v>
      </c>
      <c r="AH463" s="15">
        <v>22</v>
      </c>
      <c r="AI463" s="15">
        <v>40</v>
      </c>
      <c r="AJ463" s="15">
        <v>18</v>
      </c>
      <c r="AK463" s="15">
        <v>22</v>
      </c>
      <c r="AL463" s="15">
        <v>0</v>
      </c>
      <c r="AM463" s="15">
        <v>0</v>
      </c>
      <c r="AN463" s="15">
        <v>0</v>
      </c>
      <c r="AO463" s="15">
        <v>0</v>
      </c>
      <c r="AP463" s="15">
        <v>0</v>
      </c>
      <c r="AQ463" s="15">
        <v>0</v>
      </c>
      <c r="AR463" s="15">
        <v>0</v>
      </c>
      <c r="AS463" s="15">
        <v>0</v>
      </c>
      <c r="AT463" s="15">
        <v>0</v>
      </c>
      <c r="AU463" s="15">
        <v>0</v>
      </c>
      <c r="AV463" s="15">
        <v>0</v>
      </c>
      <c r="AW463" s="15">
        <v>0</v>
      </c>
      <c r="AX463" s="15">
        <v>0</v>
      </c>
      <c r="AY463" s="15">
        <v>0</v>
      </c>
    </row>
    <row r="464" spans="1:51">
      <c r="A464" s="1">
        <v>4984</v>
      </c>
      <c r="B464" s="1" t="s">
        <v>1764</v>
      </c>
      <c r="C464" s="1">
        <v>4</v>
      </c>
      <c r="D464" s="1" t="s">
        <v>1765</v>
      </c>
      <c r="E464" s="1" t="s">
        <v>1176</v>
      </c>
      <c r="F464" s="1">
        <v>5</v>
      </c>
      <c r="G464" s="1" t="s">
        <v>272</v>
      </c>
      <c r="H464" s="1">
        <v>0</v>
      </c>
      <c r="I464" s="1" t="s">
        <v>1177</v>
      </c>
      <c r="J464" s="15">
        <v>0</v>
      </c>
      <c r="K464" s="15">
        <v>0</v>
      </c>
      <c r="L464" s="15">
        <v>0</v>
      </c>
      <c r="M464" s="15">
        <v>0</v>
      </c>
      <c r="N464" s="15">
        <v>0</v>
      </c>
      <c r="O464" s="15">
        <v>0</v>
      </c>
      <c r="P464" s="15">
        <v>0</v>
      </c>
      <c r="Q464" s="15">
        <v>0</v>
      </c>
      <c r="R464" s="15">
        <v>0</v>
      </c>
      <c r="S464" s="15">
        <v>0</v>
      </c>
      <c r="T464" s="15">
        <v>0</v>
      </c>
      <c r="U464" s="15">
        <v>0</v>
      </c>
      <c r="V464" s="15">
        <v>0</v>
      </c>
      <c r="W464" s="15">
        <v>0</v>
      </c>
      <c r="X464" s="15">
        <v>0</v>
      </c>
      <c r="Y464" s="15">
        <v>0</v>
      </c>
      <c r="Z464" s="15">
        <v>0</v>
      </c>
      <c r="AA464" s="15">
        <v>0</v>
      </c>
      <c r="AB464" s="15">
        <v>0</v>
      </c>
      <c r="AC464" s="15">
        <v>0</v>
      </c>
      <c r="AD464" s="15">
        <v>0</v>
      </c>
      <c r="AE464" s="15">
        <v>0</v>
      </c>
      <c r="AF464" s="15">
        <v>0</v>
      </c>
      <c r="AG464" s="15">
        <v>0</v>
      </c>
      <c r="AH464" s="15">
        <v>0</v>
      </c>
      <c r="AI464" s="15">
        <v>0</v>
      </c>
      <c r="AJ464" s="15">
        <v>0</v>
      </c>
      <c r="AK464" s="15">
        <v>0</v>
      </c>
      <c r="AL464" s="15">
        <v>0</v>
      </c>
      <c r="AM464" s="15">
        <v>0</v>
      </c>
      <c r="AN464" s="15">
        <v>0</v>
      </c>
      <c r="AO464" s="15">
        <v>0</v>
      </c>
      <c r="AP464" s="15">
        <v>0</v>
      </c>
      <c r="AQ464" s="15">
        <v>0</v>
      </c>
      <c r="AR464" s="15">
        <v>0</v>
      </c>
      <c r="AS464" s="15">
        <v>0</v>
      </c>
      <c r="AT464" s="15">
        <v>0</v>
      </c>
      <c r="AU464" s="15">
        <v>0</v>
      </c>
      <c r="AV464" s="15">
        <v>0</v>
      </c>
      <c r="AW464" s="15">
        <v>0</v>
      </c>
      <c r="AX464" s="15">
        <v>0</v>
      </c>
      <c r="AY464" s="15">
        <v>0</v>
      </c>
    </row>
    <row r="465" spans="1:51">
      <c r="A465" s="1">
        <v>4995</v>
      </c>
      <c r="B465" s="1" t="s">
        <v>1764</v>
      </c>
      <c r="C465" s="1">
        <v>4</v>
      </c>
      <c r="D465" s="1" t="s">
        <v>1765</v>
      </c>
      <c r="E465" s="1" t="s">
        <v>1178</v>
      </c>
      <c r="F465" s="1">
        <v>5</v>
      </c>
      <c r="G465" s="1" t="s">
        <v>272</v>
      </c>
      <c r="H465" s="1">
        <v>0</v>
      </c>
      <c r="I465" s="1" t="s">
        <v>1179</v>
      </c>
      <c r="J465" s="15">
        <v>0</v>
      </c>
      <c r="K465" s="15">
        <v>0</v>
      </c>
      <c r="L465" s="15">
        <v>0</v>
      </c>
      <c r="M465" s="15">
        <v>0</v>
      </c>
      <c r="N465" s="15">
        <v>0</v>
      </c>
      <c r="O465" s="15">
        <v>0</v>
      </c>
      <c r="P465" s="15">
        <v>0</v>
      </c>
      <c r="Q465" s="15">
        <v>0</v>
      </c>
      <c r="R465" s="15">
        <v>0</v>
      </c>
      <c r="S465" s="15">
        <v>0</v>
      </c>
      <c r="T465" s="15">
        <v>0</v>
      </c>
      <c r="U465" s="15">
        <v>0</v>
      </c>
      <c r="V465" s="15">
        <v>0</v>
      </c>
      <c r="W465" s="15">
        <v>0</v>
      </c>
      <c r="X465" s="15">
        <v>0</v>
      </c>
      <c r="Y465" s="15">
        <v>0</v>
      </c>
      <c r="Z465" s="15">
        <v>0</v>
      </c>
      <c r="AA465" s="15">
        <v>0</v>
      </c>
      <c r="AB465" s="15">
        <v>0</v>
      </c>
      <c r="AC465" s="15">
        <v>0</v>
      </c>
      <c r="AD465" s="15">
        <v>0</v>
      </c>
      <c r="AE465" s="15">
        <v>0</v>
      </c>
      <c r="AF465" s="15">
        <v>0</v>
      </c>
      <c r="AG465" s="15">
        <v>0</v>
      </c>
      <c r="AH465" s="15">
        <v>0</v>
      </c>
      <c r="AI465" s="15">
        <v>0</v>
      </c>
      <c r="AJ465" s="15">
        <v>0</v>
      </c>
      <c r="AK465" s="15">
        <v>0</v>
      </c>
      <c r="AL465" s="15">
        <v>0</v>
      </c>
      <c r="AM465" s="15">
        <v>0</v>
      </c>
      <c r="AN465" s="15">
        <v>0</v>
      </c>
      <c r="AO465" s="15">
        <v>0</v>
      </c>
      <c r="AP465" s="15">
        <v>0</v>
      </c>
      <c r="AQ465" s="15">
        <v>0</v>
      </c>
      <c r="AR465" s="15">
        <v>0</v>
      </c>
      <c r="AS465" s="15">
        <v>0</v>
      </c>
      <c r="AT465" s="15">
        <v>0</v>
      </c>
      <c r="AU465" s="15">
        <v>0</v>
      </c>
      <c r="AV465" s="15">
        <v>0</v>
      </c>
      <c r="AW465" s="15">
        <v>0</v>
      </c>
      <c r="AX465" s="15">
        <v>0</v>
      </c>
      <c r="AY465" s="15">
        <v>0</v>
      </c>
    </row>
    <row r="466" spans="1:51">
      <c r="A466" s="1">
        <v>5006</v>
      </c>
      <c r="B466" s="1" t="s">
        <v>1764</v>
      </c>
      <c r="C466" s="1">
        <v>4</v>
      </c>
      <c r="D466" s="1" t="s">
        <v>1765</v>
      </c>
      <c r="E466" s="1" t="s">
        <v>1180</v>
      </c>
      <c r="F466" s="1">
        <v>5</v>
      </c>
      <c r="G466" s="1" t="s">
        <v>272</v>
      </c>
      <c r="H466" s="1">
        <v>0</v>
      </c>
      <c r="I466" s="1" t="s">
        <v>1181</v>
      </c>
      <c r="J466" s="15">
        <v>3</v>
      </c>
      <c r="K466" s="15">
        <v>40</v>
      </c>
      <c r="L466" s="15">
        <v>18</v>
      </c>
      <c r="M466" s="15">
        <v>22</v>
      </c>
      <c r="N466" s="15">
        <v>40</v>
      </c>
      <c r="O466" s="15">
        <v>18</v>
      </c>
      <c r="P466" s="15">
        <v>22</v>
      </c>
      <c r="Q466" s="15">
        <v>0</v>
      </c>
      <c r="R466" s="15">
        <v>0</v>
      </c>
      <c r="S466" s="15">
        <v>0</v>
      </c>
      <c r="T466" s="15">
        <v>0</v>
      </c>
      <c r="U466" s="15">
        <v>0</v>
      </c>
      <c r="V466" s="15">
        <v>0</v>
      </c>
      <c r="W466" s="15">
        <v>0</v>
      </c>
      <c r="X466" s="15">
        <v>3</v>
      </c>
      <c r="Y466" s="15">
        <v>40</v>
      </c>
      <c r="Z466" s="15">
        <v>18</v>
      </c>
      <c r="AA466" s="15">
        <v>22</v>
      </c>
      <c r="AB466" s="15">
        <v>40</v>
      </c>
      <c r="AC466" s="15">
        <v>18</v>
      </c>
      <c r="AD466" s="15">
        <v>22</v>
      </c>
      <c r="AE466" s="15">
        <v>3</v>
      </c>
      <c r="AF466" s="15">
        <v>40</v>
      </c>
      <c r="AG466" s="15">
        <v>18</v>
      </c>
      <c r="AH466" s="15">
        <v>22</v>
      </c>
      <c r="AI466" s="15">
        <v>40</v>
      </c>
      <c r="AJ466" s="15">
        <v>18</v>
      </c>
      <c r="AK466" s="15">
        <v>22</v>
      </c>
      <c r="AL466" s="15">
        <v>0</v>
      </c>
      <c r="AM466" s="15">
        <v>0</v>
      </c>
      <c r="AN466" s="15">
        <v>0</v>
      </c>
      <c r="AO466" s="15">
        <v>0</v>
      </c>
      <c r="AP466" s="15">
        <v>0</v>
      </c>
      <c r="AQ466" s="15">
        <v>0</v>
      </c>
      <c r="AR466" s="15">
        <v>0</v>
      </c>
      <c r="AS466" s="15">
        <v>0</v>
      </c>
      <c r="AT466" s="15">
        <v>0</v>
      </c>
      <c r="AU466" s="15">
        <v>0</v>
      </c>
      <c r="AV466" s="15">
        <v>0</v>
      </c>
      <c r="AW466" s="15">
        <v>0</v>
      </c>
      <c r="AX466" s="15">
        <v>0</v>
      </c>
      <c r="AY466" s="15">
        <v>0</v>
      </c>
    </row>
    <row r="467" spans="1:51">
      <c r="A467" s="1">
        <v>5017</v>
      </c>
      <c r="B467" s="1" t="s">
        <v>1764</v>
      </c>
      <c r="C467" s="1">
        <v>4</v>
      </c>
      <c r="D467" s="1" t="s">
        <v>1765</v>
      </c>
      <c r="E467" s="1" t="s">
        <v>1182</v>
      </c>
      <c r="F467" s="1">
        <v>4</v>
      </c>
      <c r="G467" s="1" t="s">
        <v>272</v>
      </c>
      <c r="H467" s="1">
        <v>0</v>
      </c>
      <c r="I467" s="1" t="s">
        <v>1183</v>
      </c>
      <c r="J467" s="15">
        <v>20</v>
      </c>
      <c r="K467" s="15">
        <v>158</v>
      </c>
      <c r="L467" s="15">
        <v>87</v>
      </c>
      <c r="M467" s="15">
        <v>71</v>
      </c>
      <c r="N467" s="15">
        <v>158</v>
      </c>
      <c r="O467" s="15">
        <v>87</v>
      </c>
      <c r="P467" s="15">
        <v>71</v>
      </c>
      <c r="Q467" s="15">
        <v>0</v>
      </c>
      <c r="R467" s="15">
        <v>0</v>
      </c>
      <c r="S467" s="15">
        <v>0</v>
      </c>
      <c r="T467" s="15">
        <v>0</v>
      </c>
      <c r="U467" s="15">
        <v>0</v>
      </c>
      <c r="V467" s="15">
        <v>0</v>
      </c>
      <c r="W467" s="15">
        <v>0</v>
      </c>
      <c r="X467" s="15">
        <v>20</v>
      </c>
      <c r="Y467" s="15">
        <v>158</v>
      </c>
      <c r="Z467" s="15">
        <v>87</v>
      </c>
      <c r="AA467" s="15">
        <v>71</v>
      </c>
      <c r="AB467" s="15">
        <v>158</v>
      </c>
      <c r="AC467" s="15">
        <v>87</v>
      </c>
      <c r="AD467" s="15">
        <v>71</v>
      </c>
      <c r="AE467" s="15">
        <v>0</v>
      </c>
      <c r="AF467" s="15">
        <v>0</v>
      </c>
      <c r="AG467" s="15">
        <v>0</v>
      </c>
      <c r="AH467" s="15">
        <v>0</v>
      </c>
      <c r="AI467" s="15">
        <v>0</v>
      </c>
      <c r="AJ467" s="15">
        <v>0</v>
      </c>
      <c r="AK467" s="15">
        <v>0</v>
      </c>
      <c r="AL467" s="15">
        <v>20</v>
      </c>
      <c r="AM467" s="15">
        <v>158</v>
      </c>
      <c r="AN467" s="15">
        <v>87</v>
      </c>
      <c r="AO467" s="15">
        <v>71</v>
      </c>
      <c r="AP467" s="15">
        <v>158</v>
      </c>
      <c r="AQ467" s="15">
        <v>87</v>
      </c>
      <c r="AR467" s="15">
        <v>71</v>
      </c>
      <c r="AS467" s="15">
        <v>0</v>
      </c>
      <c r="AT467" s="15">
        <v>0</v>
      </c>
      <c r="AU467" s="15">
        <v>0</v>
      </c>
      <c r="AV467" s="15">
        <v>0</v>
      </c>
      <c r="AW467" s="15">
        <v>0</v>
      </c>
      <c r="AX467" s="15">
        <v>0</v>
      </c>
      <c r="AY467" s="15">
        <v>0</v>
      </c>
    </row>
    <row r="468" spans="1:51">
      <c r="A468" s="1">
        <v>5028</v>
      </c>
      <c r="B468" s="1" t="s">
        <v>1764</v>
      </c>
      <c r="C468" s="1">
        <v>4</v>
      </c>
      <c r="D468" s="1" t="s">
        <v>1765</v>
      </c>
      <c r="E468" s="1" t="s">
        <v>1184</v>
      </c>
      <c r="F468" s="1">
        <v>5</v>
      </c>
      <c r="G468" s="1" t="s">
        <v>272</v>
      </c>
      <c r="H468" s="1">
        <v>0</v>
      </c>
      <c r="I468" s="1" t="s">
        <v>1185</v>
      </c>
      <c r="J468" s="15">
        <v>0</v>
      </c>
      <c r="K468" s="15">
        <v>0</v>
      </c>
      <c r="L468" s="15">
        <v>0</v>
      </c>
      <c r="M468" s="15">
        <v>0</v>
      </c>
      <c r="N468" s="15">
        <v>0</v>
      </c>
      <c r="O468" s="15">
        <v>0</v>
      </c>
      <c r="P468" s="15">
        <v>0</v>
      </c>
      <c r="Q468" s="15">
        <v>0</v>
      </c>
      <c r="R468" s="15">
        <v>0</v>
      </c>
      <c r="S468" s="15">
        <v>0</v>
      </c>
      <c r="T468" s="15">
        <v>0</v>
      </c>
      <c r="U468" s="15">
        <v>0</v>
      </c>
      <c r="V468" s="15">
        <v>0</v>
      </c>
      <c r="W468" s="15">
        <v>0</v>
      </c>
      <c r="X468" s="15">
        <v>0</v>
      </c>
      <c r="Y468" s="15">
        <v>0</v>
      </c>
      <c r="Z468" s="15">
        <v>0</v>
      </c>
      <c r="AA468" s="15">
        <v>0</v>
      </c>
      <c r="AB468" s="15">
        <v>0</v>
      </c>
      <c r="AC468" s="15">
        <v>0</v>
      </c>
      <c r="AD468" s="15">
        <v>0</v>
      </c>
      <c r="AE468" s="15">
        <v>0</v>
      </c>
      <c r="AF468" s="15">
        <v>0</v>
      </c>
      <c r="AG468" s="15">
        <v>0</v>
      </c>
      <c r="AH468" s="15">
        <v>0</v>
      </c>
      <c r="AI468" s="15">
        <v>0</v>
      </c>
      <c r="AJ468" s="15">
        <v>0</v>
      </c>
      <c r="AK468" s="15">
        <v>0</v>
      </c>
      <c r="AL468" s="15">
        <v>0</v>
      </c>
      <c r="AM468" s="15">
        <v>0</v>
      </c>
      <c r="AN468" s="15">
        <v>0</v>
      </c>
      <c r="AO468" s="15">
        <v>0</v>
      </c>
      <c r="AP468" s="15">
        <v>0</v>
      </c>
      <c r="AQ468" s="15">
        <v>0</v>
      </c>
      <c r="AR468" s="15">
        <v>0</v>
      </c>
      <c r="AS468" s="15">
        <v>0</v>
      </c>
      <c r="AT468" s="15">
        <v>0</v>
      </c>
      <c r="AU468" s="15">
        <v>0</v>
      </c>
      <c r="AV468" s="15">
        <v>0</v>
      </c>
      <c r="AW468" s="15">
        <v>0</v>
      </c>
      <c r="AX468" s="15">
        <v>0</v>
      </c>
      <c r="AY468" s="15">
        <v>0</v>
      </c>
    </row>
    <row r="469" spans="1:51">
      <c r="A469" s="1">
        <v>5039</v>
      </c>
      <c r="B469" s="1" t="s">
        <v>1764</v>
      </c>
      <c r="C469" s="1">
        <v>4</v>
      </c>
      <c r="D469" s="1" t="s">
        <v>1765</v>
      </c>
      <c r="E469" s="1" t="s">
        <v>1186</v>
      </c>
      <c r="F469" s="1">
        <v>5</v>
      </c>
      <c r="G469" s="1" t="s">
        <v>272</v>
      </c>
      <c r="H469" s="1">
        <v>0</v>
      </c>
      <c r="I469" s="1" t="s">
        <v>1187</v>
      </c>
      <c r="J469" s="15">
        <v>13</v>
      </c>
      <c r="K469" s="15">
        <v>147</v>
      </c>
      <c r="L469" s="15">
        <v>83</v>
      </c>
      <c r="M469" s="15">
        <v>64</v>
      </c>
      <c r="N469" s="15">
        <v>147</v>
      </c>
      <c r="O469" s="15">
        <v>83</v>
      </c>
      <c r="P469" s="15">
        <v>64</v>
      </c>
      <c r="Q469" s="15">
        <v>0</v>
      </c>
      <c r="R469" s="15">
        <v>0</v>
      </c>
      <c r="S469" s="15">
        <v>0</v>
      </c>
      <c r="T469" s="15">
        <v>0</v>
      </c>
      <c r="U469" s="15">
        <v>0</v>
      </c>
      <c r="V469" s="15">
        <v>0</v>
      </c>
      <c r="W469" s="15">
        <v>0</v>
      </c>
      <c r="X469" s="15">
        <v>13</v>
      </c>
      <c r="Y469" s="15">
        <v>147</v>
      </c>
      <c r="Z469" s="15">
        <v>83</v>
      </c>
      <c r="AA469" s="15">
        <v>64</v>
      </c>
      <c r="AB469" s="15">
        <v>147</v>
      </c>
      <c r="AC469" s="15">
        <v>83</v>
      </c>
      <c r="AD469" s="15">
        <v>64</v>
      </c>
      <c r="AE469" s="15">
        <v>0</v>
      </c>
      <c r="AF469" s="15">
        <v>0</v>
      </c>
      <c r="AG469" s="15">
        <v>0</v>
      </c>
      <c r="AH469" s="15">
        <v>0</v>
      </c>
      <c r="AI469" s="15">
        <v>0</v>
      </c>
      <c r="AJ469" s="15">
        <v>0</v>
      </c>
      <c r="AK469" s="15">
        <v>0</v>
      </c>
      <c r="AL469" s="15">
        <v>13</v>
      </c>
      <c r="AM469" s="15">
        <v>147</v>
      </c>
      <c r="AN469" s="15">
        <v>83</v>
      </c>
      <c r="AO469" s="15">
        <v>64</v>
      </c>
      <c r="AP469" s="15">
        <v>147</v>
      </c>
      <c r="AQ469" s="15">
        <v>83</v>
      </c>
      <c r="AR469" s="15">
        <v>64</v>
      </c>
      <c r="AS469" s="15">
        <v>0</v>
      </c>
      <c r="AT469" s="15">
        <v>0</v>
      </c>
      <c r="AU469" s="15">
        <v>0</v>
      </c>
      <c r="AV469" s="15">
        <v>0</v>
      </c>
      <c r="AW469" s="15">
        <v>0</v>
      </c>
      <c r="AX469" s="15">
        <v>0</v>
      </c>
      <c r="AY469" s="15">
        <v>0</v>
      </c>
    </row>
    <row r="470" spans="1:51">
      <c r="A470" s="1">
        <v>5050</v>
      </c>
      <c r="B470" s="1" t="s">
        <v>1764</v>
      </c>
      <c r="C470" s="1">
        <v>4</v>
      </c>
      <c r="D470" s="1" t="s">
        <v>1765</v>
      </c>
      <c r="E470" s="1" t="s">
        <v>1188</v>
      </c>
      <c r="F470" s="1">
        <v>5</v>
      </c>
      <c r="G470" s="1" t="s">
        <v>272</v>
      </c>
      <c r="H470" s="1">
        <v>0</v>
      </c>
      <c r="I470" s="1" t="s">
        <v>1189</v>
      </c>
      <c r="J470" s="15">
        <v>7</v>
      </c>
      <c r="K470" s="15">
        <v>11</v>
      </c>
      <c r="L470" s="15">
        <v>4</v>
      </c>
      <c r="M470" s="15">
        <v>7</v>
      </c>
      <c r="N470" s="15">
        <v>11</v>
      </c>
      <c r="O470" s="15">
        <v>4</v>
      </c>
      <c r="P470" s="15">
        <v>7</v>
      </c>
      <c r="Q470" s="15">
        <v>0</v>
      </c>
      <c r="R470" s="15">
        <v>0</v>
      </c>
      <c r="S470" s="15">
        <v>0</v>
      </c>
      <c r="T470" s="15">
        <v>0</v>
      </c>
      <c r="U470" s="15">
        <v>0</v>
      </c>
      <c r="V470" s="15">
        <v>0</v>
      </c>
      <c r="W470" s="15">
        <v>0</v>
      </c>
      <c r="X470" s="15">
        <v>7</v>
      </c>
      <c r="Y470" s="15">
        <v>11</v>
      </c>
      <c r="Z470" s="15">
        <v>4</v>
      </c>
      <c r="AA470" s="15">
        <v>7</v>
      </c>
      <c r="AB470" s="15">
        <v>11</v>
      </c>
      <c r="AC470" s="15">
        <v>4</v>
      </c>
      <c r="AD470" s="15">
        <v>7</v>
      </c>
      <c r="AE470" s="15">
        <v>0</v>
      </c>
      <c r="AF470" s="15">
        <v>0</v>
      </c>
      <c r="AG470" s="15">
        <v>0</v>
      </c>
      <c r="AH470" s="15">
        <v>0</v>
      </c>
      <c r="AI470" s="15">
        <v>0</v>
      </c>
      <c r="AJ470" s="15">
        <v>0</v>
      </c>
      <c r="AK470" s="15">
        <v>0</v>
      </c>
      <c r="AL470" s="15">
        <v>7</v>
      </c>
      <c r="AM470" s="15">
        <v>11</v>
      </c>
      <c r="AN470" s="15">
        <v>4</v>
      </c>
      <c r="AO470" s="15">
        <v>7</v>
      </c>
      <c r="AP470" s="15">
        <v>11</v>
      </c>
      <c r="AQ470" s="15">
        <v>4</v>
      </c>
      <c r="AR470" s="15">
        <v>7</v>
      </c>
      <c r="AS470" s="15">
        <v>0</v>
      </c>
      <c r="AT470" s="15">
        <v>0</v>
      </c>
      <c r="AU470" s="15">
        <v>0</v>
      </c>
      <c r="AV470" s="15">
        <v>0</v>
      </c>
      <c r="AW470" s="15">
        <v>0</v>
      </c>
      <c r="AX470" s="15">
        <v>0</v>
      </c>
      <c r="AY470" s="15">
        <v>0</v>
      </c>
    </row>
    <row r="471" spans="1:51">
      <c r="A471" s="1">
        <v>5061</v>
      </c>
      <c r="B471" s="1" t="s">
        <v>1764</v>
      </c>
      <c r="C471" s="1">
        <v>4</v>
      </c>
      <c r="D471" s="1" t="s">
        <v>1765</v>
      </c>
      <c r="E471" s="1" t="s">
        <v>1190</v>
      </c>
      <c r="F471" s="1">
        <v>4</v>
      </c>
      <c r="G471" s="1" t="s">
        <v>272</v>
      </c>
      <c r="H471" s="1">
        <v>0</v>
      </c>
      <c r="I471" s="1" t="s">
        <v>1191</v>
      </c>
      <c r="J471" s="15">
        <v>0</v>
      </c>
      <c r="K471" s="15">
        <v>0</v>
      </c>
      <c r="L471" s="15">
        <v>0</v>
      </c>
      <c r="M471" s="15">
        <v>0</v>
      </c>
      <c r="N471" s="15">
        <v>0</v>
      </c>
      <c r="O471" s="15">
        <v>0</v>
      </c>
      <c r="P471" s="15">
        <v>0</v>
      </c>
      <c r="Q471" s="15">
        <v>0</v>
      </c>
      <c r="R471" s="15">
        <v>0</v>
      </c>
      <c r="S471" s="15">
        <v>0</v>
      </c>
      <c r="T471" s="15">
        <v>0</v>
      </c>
      <c r="U471" s="15">
        <v>0</v>
      </c>
      <c r="V471" s="15">
        <v>0</v>
      </c>
      <c r="W471" s="15">
        <v>0</v>
      </c>
      <c r="X471" s="15">
        <v>0</v>
      </c>
      <c r="Y471" s="15">
        <v>0</v>
      </c>
      <c r="Z471" s="15">
        <v>0</v>
      </c>
      <c r="AA471" s="15">
        <v>0</v>
      </c>
      <c r="AB471" s="15">
        <v>0</v>
      </c>
      <c r="AC471" s="15">
        <v>0</v>
      </c>
      <c r="AD471" s="15">
        <v>0</v>
      </c>
      <c r="AE471" s="15">
        <v>0</v>
      </c>
      <c r="AF471" s="15">
        <v>0</v>
      </c>
      <c r="AG471" s="15">
        <v>0</v>
      </c>
      <c r="AH471" s="15">
        <v>0</v>
      </c>
      <c r="AI471" s="15">
        <v>0</v>
      </c>
      <c r="AJ471" s="15">
        <v>0</v>
      </c>
      <c r="AK471" s="15">
        <v>0</v>
      </c>
      <c r="AL471" s="15">
        <v>0</v>
      </c>
      <c r="AM471" s="15">
        <v>0</v>
      </c>
      <c r="AN471" s="15">
        <v>0</v>
      </c>
      <c r="AO471" s="15">
        <v>0</v>
      </c>
      <c r="AP471" s="15">
        <v>0</v>
      </c>
      <c r="AQ471" s="15">
        <v>0</v>
      </c>
      <c r="AR471" s="15">
        <v>0</v>
      </c>
      <c r="AS471" s="15">
        <v>0</v>
      </c>
      <c r="AT471" s="15">
        <v>0</v>
      </c>
      <c r="AU471" s="15">
        <v>0</v>
      </c>
      <c r="AV471" s="15">
        <v>0</v>
      </c>
      <c r="AW471" s="15">
        <v>0</v>
      </c>
      <c r="AX471" s="15">
        <v>0</v>
      </c>
      <c r="AY471" s="15">
        <v>0</v>
      </c>
    </row>
    <row r="472" spans="1:51">
      <c r="A472" s="1">
        <v>5072</v>
      </c>
      <c r="B472" s="1" t="s">
        <v>1764</v>
      </c>
      <c r="C472" s="1">
        <v>4</v>
      </c>
      <c r="D472" s="1" t="s">
        <v>1765</v>
      </c>
      <c r="E472" s="1" t="s">
        <v>1192</v>
      </c>
      <c r="F472" s="1">
        <v>5</v>
      </c>
      <c r="G472" s="1" t="s">
        <v>272</v>
      </c>
      <c r="H472" s="1">
        <v>0</v>
      </c>
      <c r="I472" s="1" t="s">
        <v>1193</v>
      </c>
      <c r="J472" s="15">
        <v>0</v>
      </c>
      <c r="K472" s="15">
        <v>0</v>
      </c>
      <c r="L472" s="15">
        <v>0</v>
      </c>
      <c r="M472" s="15">
        <v>0</v>
      </c>
      <c r="N472" s="15">
        <v>0</v>
      </c>
      <c r="O472" s="15">
        <v>0</v>
      </c>
      <c r="P472" s="15">
        <v>0</v>
      </c>
      <c r="Q472" s="15">
        <v>0</v>
      </c>
      <c r="R472" s="15">
        <v>0</v>
      </c>
      <c r="S472" s="15">
        <v>0</v>
      </c>
      <c r="T472" s="15">
        <v>0</v>
      </c>
      <c r="U472" s="15">
        <v>0</v>
      </c>
      <c r="V472" s="15">
        <v>0</v>
      </c>
      <c r="W472" s="15">
        <v>0</v>
      </c>
      <c r="X472" s="15">
        <v>0</v>
      </c>
      <c r="Y472" s="15">
        <v>0</v>
      </c>
      <c r="Z472" s="15">
        <v>0</v>
      </c>
      <c r="AA472" s="15">
        <v>0</v>
      </c>
      <c r="AB472" s="15">
        <v>0</v>
      </c>
      <c r="AC472" s="15">
        <v>0</v>
      </c>
      <c r="AD472" s="15">
        <v>0</v>
      </c>
      <c r="AE472" s="15">
        <v>0</v>
      </c>
      <c r="AF472" s="15">
        <v>0</v>
      </c>
      <c r="AG472" s="15">
        <v>0</v>
      </c>
      <c r="AH472" s="15">
        <v>0</v>
      </c>
      <c r="AI472" s="15">
        <v>0</v>
      </c>
      <c r="AJ472" s="15">
        <v>0</v>
      </c>
      <c r="AK472" s="15">
        <v>0</v>
      </c>
      <c r="AL472" s="15">
        <v>0</v>
      </c>
      <c r="AM472" s="15">
        <v>0</v>
      </c>
      <c r="AN472" s="15">
        <v>0</v>
      </c>
      <c r="AO472" s="15">
        <v>0</v>
      </c>
      <c r="AP472" s="15">
        <v>0</v>
      </c>
      <c r="AQ472" s="15">
        <v>0</v>
      </c>
      <c r="AR472" s="15">
        <v>0</v>
      </c>
      <c r="AS472" s="15">
        <v>0</v>
      </c>
      <c r="AT472" s="15">
        <v>0</v>
      </c>
      <c r="AU472" s="15">
        <v>0</v>
      </c>
      <c r="AV472" s="15">
        <v>0</v>
      </c>
      <c r="AW472" s="15">
        <v>0</v>
      </c>
      <c r="AX472" s="15">
        <v>0</v>
      </c>
      <c r="AY472" s="15">
        <v>0</v>
      </c>
    </row>
    <row r="473" spans="1:51">
      <c r="A473" s="1">
        <v>5083</v>
      </c>
      <c r="B473" s="1" t="s">
        <v>1764</v>
      </c>
      <c r="C473" s="1">
        <v>4</v>
      </c>
      <c r="D473" s="1" t="s">
        <v>1765</v>
      </c>
      <c r="E473" s="1" t="s">
        <v>1194</v>
      </c>
      <c r="F473" s="1">
        <v>5</v>
      </c>
      <c r="G473" s="1" t="s">
        <v>272</v>
      </c>
      <c r="H473" s="1">
        <v>0</v>
      </c>
      <c r="I473" s="1" t="s">
        <v>1195</v>
      </c>
      <c r="J473" s="15">
        <v>0</v>
      </c>
      <c r="K473" s="15">
        <v>0</v>
      </c>
      <c r="L473" s="15">
        <v>0</v>
      </c>
      <c r="M473" s="15">
        <v>0</v>
      </c>
      <c r="N473" s="15">
        <v>0</v>
      </c>
      <c r="O473" s="15">
        <v>0</v>
      </c>
      <c r="P473" s="15">
        <v>0</v>
      </c>
      <c r="Q473" s="15">
        <v>0</v>
      </c>
      <c r="R473" s="15">
        <v>0</v>
      </c>
      <c r="S473" s="15">
        <v>0</v>
      </c>
      <c r="T473" s="15">
        <v>0</v>
      </c>
      <c r="U473" s="15">
        <v>0</v>
      </c>
      <c r="V473" s="15">
        <v>0</v>
      </c>
      <c r="W473" s="15">
        <v>0</v>
      </c>
      <c r="X473" s="15">
        <v>0</v>
      </c>
      <c r="Y473" s="15">
        <v>0</v>
      </c>
      <c r="Z473" s="15">
        <v>0</v>
      </c>
      <c r="AA473" s="15">
        <v>0</v>
      </c>
      <c r="AB473" s="15">
        <v>0</v>
      </c>
      <c r="AC473" s="15">
        <v>0</v>
      </c>
      <c r="AD473" s="15">
        <v>0</v>
      </c>
      <c r="AE473" s="15">
        <v>0</v>
      </c>
      <c r="AF473" s="15">
        <v>0</v>
      </c>
      <c r="AG473" s="15">
        <v>0</v>
      </c>
      <c r="AH473" s="15">
        <v>0</v>
      </c>
      <c r="AI473" s="15">
        <v>0</v>
      </c>
      <c r="AJ473" s="15">
        <v>0</v>
      </c>
      <c r="AK473" s="15">
        <v>0</v>
      </c>
      <c r="AL473" s="15">
        <v>0</v>
      </c>
      <c r="AM473" s="15">
        <v>0</v>
      </c>
      <c r="AN473" s="15">
        <v>0</v>
      </c>
      <c r="AO473" s="15">
        <v>0</v>
      </c>
      <c r="AP473" s="15">
        <v>0</v>
      </c>
      <c r="AQ473" s="15">
        <v>0</v>
      </c>
      <c r="AR473" s="15">
        <v>0</v>
      </c>
      <c r="AS473" s="15">
        <v>0</v>
      </c>
      <c r="AT473" s="15">
        <v>0</v>
      </c>
      <c r="AU473" s="15">
        <v>0</v>
      </c>
      <c r="AV473" s="15">
        <v>0</v>
      </c>
      <c r="AW473" s="15">
        <v>0</v>
      </c>
      <c r="AX473" s="15">
        <v>0</v>
      </c>
      <c r="AY473" s="15">
        <v>0</v>
      </c>
    </row>
    <row r="474" spans="1:51">
      <c r="A474" s="1">
        <v>5094</v>
      </c>
      <c r="B474" s="1" t="s">
        <v>1764</v>
      </c>
      <c r="C474" s="1">
        <v>4</v>
      </c>
      <c r="D474" s="1" t="s">
        <v>1765</v>
      </c>
      <c r="E474" s="1" t="s">
        <v>1196</v>
      </c>
      <c r="F474" s="1">
        <v>5</v>
      </c>
      <c r="G474" s="1" t="s">
        <v>272</v>
      </c>
      <c r="H474" s="1">
        <v>0</v>
      </c>
      <c r="I474" s="1" t="s">
        <v>1197</v>
      </c>
      <c r="J474" s="15">
        <v>0</v>
      </c>
      <c r="K474" s="15">
        <v>0</v>
      </c>
      <c r="L474" s="15">
        <v>0</v>
      </c>
      <c r="M474" s="15">
        <v>0</v>
      </c>
      <c r="N474" s="15">
        <v>0</v>
      </c>
      <c r="O474" s="15">
        <v>0</v>
      </c>
      <c r="P474" s="15">
        <v>0</v>
      </c>
      <c r="Q474" s="15">
        <v>0</v>
      </c>
      <c r="R474" s="15">
        <v>0</v>
      </c>
      <c r="S474" s="15">
        <v>0</v>
      </c>
      <c r="T474" s="15">
        <v>0</v>
      </c>
      <c r="U474" s="15">
        <v>0</v>
      </c>
      <c r="V474" s="15">
        <v>0</v>
      </c>
      <c r="W474" s="15">
        <v>0</v>
      </c>
      <c r="X474" s="15">
        <v>0</v>
      </c>
      <c r="Y474" s="15">
        <v>0</v>
      </c>
      <c r="Z474" s="15">
        <v>0</v>
      </c>
      <c r="AA474" s="15">
        <v>0</v>
      </c>
      <c r="AB474" s="15">
        <v>0</v>
      </c>
      <c r="AC474" s="15">
        <v>0</v>
      </c>
      <c r="AD474" s="15">
        <v>0</v>
      </c>
      <c r="AE474" s="15">
        <v>0</v>
      </c>
      <c r="AF474" s="15">
        <v>0</v>
      </c>
      <c r="AG474" s="15">
        <v>0</v>
      </c>
      <c r="AH474" s="15">
        <v>0</v>
      </c>
      <c r="AI474" s="15">
        <v>0</v>
      </c>
      <c r="AJ474" s="15">
        <v>0</v>
      </c>
      <c r="AK474" s="15">
        <v>0</v>
      </c>
      <c r="AL474" s="15">
        <v>0</v>
      </c>
      <c r="AM474" s="15">
        <v>0</v>
      </c>
      <c r="AN474" s="15">
        <v>0</v>
      </c>
      <c r="AO474" s="15">
        <v>0</v>
      </c>
      <c r="AP474" s="15">
        <v>0</v>
      </c>
      <c r="AQ474" s="15">
        <v>0</v>
      </c>
      <c r="AR474" s="15">
        <v>0</v>
      </c>
      <c r="AS474" s="15">
        <v>0</v>
      </c>
      <c r="AT474" s="15">
        <v>0</v>
      </c>
      <c r="AU474" s="15">
        <v>0</v>
      </c>
      <c r="AV474" s="15">
        <v>0</v>
      </c>
      <c r="AW474" s="15">
        <v>0</v>
      </c>
      <c r="AX474" s="15">
        <v>0</v>
      </c>
      <c r="AY474" s="15">
        <v>0</v>
      </c>
    </row>
    <row r="475" spans="1:51">
      <c r="A475" s="1">
        <v>5105</v>
      </c>
      <c r="B475" s="1" t="s">
        <v>1764</v>
      </c>
      <c r="C475" s="1">
        <v>4</v>
      </c>
      <c r="D475" s="1" t="s">
        <v>1765</v>
      </c>
      <c r="E475" s="1" t="s">
        <v>1198</v>
      </c>
      <c r="F475" s="1">
        <v>5</v>
      </c>
      <c r="G475" s="1" t="s">
        <v>272</v>
      </c>
      <c r="H475" s="1">
        <v>0</v>
      </c>
      <c r="I475" s="1" t="s">
        <v>1199</v>
      </c>
      <c r="J475" s="15">
        <v>0</v>
      </c>
      <c r="K475" s="15">
        <v>0</v>
      </c>
      <c r="L475" s="15">
        <v>0</v>
      </c>
      <c r="M475" s="15">
        <v>0</v>
      </c>
      <c r="N475" s="15">
        <v>0</v>
      </c>
      <c r="O475" s="15">
        <v>0</v>
      </c>
      <c r="P475" s="15">
        <v>0</v>
      </c>
      <c r="Q475" s="15">
        <v>0</v>
      </c>
      <c r="R475" s="15">
        <v>0</v>
      </c>
      <c r="S475" s="15">
        <v>0</v>
      </c>
      <c r="T475" s="15">
        <v>0</v>
      </c>
      <c r="U475" s="15">
        <v>0</v>
      </c>
      <c r="V475" s="15">
        <v>0</v>
      </c>
      <c r="W475" s="15">
        <v>0</v>
      </c>
      <c r="X475" s="15">
        <v>0</v>
      </c>
      <c r="Y475" s="15">
        <v>0</v>
      </c>
      <c r="Z475" s="15">
        <v>0</v>
      </c>
      <c r="AA475" s="15">
        <v>0</v>
      </c>
      <c r="AB475" s="15">
        <v>0</v>
      </c>
      <c r="AC475" s="15">
        <v>0</v>
      </c>
      <c r="AD475" s="15">
        <v>0</v>
      </c>
      <c r="AE475" s="15">
        <v>0</v>
      </c>
      <c r="AF475" s="15">
        <v>0</v>
      </c>
      <c r="AG475" s="15">
        <v>0</v>
      </c>
      <c r="AH475" s="15">
        <v>0</v>
      </c>
      <c r="AI475" s="15">
        <v>0</v>
      </c>
      <c r="AJ475" s="15">
        <v>0</v>
      </c>
      <c r="AK475" s="15">
        <v>0</v>
      </c>
      <c r="AL475" s="15">
        <v>0</v>
      </c>
      <c r="AM475" s="15">
        <v>0</v>
      </c>
      <c r="AN475" s="15">
        <v>0</v>
      </c>
      <c r="AO475" s="15">
        <v>0</v>
      </c>
      <c r="AP475" s="15">
        <v>0</v>
      </c>
      <c r="AQ475" s="15">
        <v>0</v>
      </c>
      <c r="AR475" s="15">
        <v>0</v>
      </c>
      <c r="AS475" s="15">
        <v>0</v>
      </c>
      <c r="AT475" s="15">
        <v>0</v>
      </c>
      <c r="AU475" s="15">
        <v>0</v>
      </c>
      <c r="AV475" s="15">
        <v>0</v>
      </c>
      <c r="AW475" s="15">
        <v>0</v>
      </c>
      <c r="AX475" s="15">
        <v>0</v>
      </c>
      <c r="AY475" s="15">
        <v>0</v>
      </c>
    </row>
    <row r="476" spans="1:51">
      <c r="A476" s="1">
        <v>5116</v>
      </c>
      <c r="B476" s="1" t="s">
        <v>1764</v>
      </c>
      <c r="C476" s="1">
        <v>4</v>
      </c>
      <c r="D476" s="1" t="s">
        <v>1765</v>
      </c>
      <c r="E476" s="1" t="s">
        <v>1200</v>
      </c>
      <c r="F476" s="1">
        <v>5</v>
      </c>
      <c r="G476" s="1" t="s">
        <v>272</v>
      </c>
      <c r="H476" s="1">
        <v>0</v>
      </c>
      <c r="I476" s="1" t="s">
        <v>1201</v>
      </c>
      <c r="J476" s="15">
        <v>0</v>
      </c>
      <c r="K476" s="15">
        <v>0</v>
      </c>
      <c r="L476" s="15">
        <v>0</v>
      </c>
      <c r="M476" s="15">
        <v>0</v>
      </c>
      <c r="N476" s="15">
        <v>0</v>
      </c>
      <c r="O476" s="15">
        <v>0</v>
      </c>
      <c r="P476" s="15">
        <v>0</v>
      </c>
      <c r="Q476" s="15">
        <v>0</v>
      </c>
      <c r="R476" s="15">
        <v>0</v>
      </c>
      <c r="S476" s="15">
        <v>0</v>
      </c>
      <c r="T476" s="15">
        <v>0</v>
      </c>
      <c r="U476" s="15">
        <v>0</v>
      </c>
      <c r="V476" s="15">
        <v>0</v>
      </c>
      <c r="W476" s="15">
        <v>0</v>
      </c>
      <c r="X476" s="15">
        <v>0</v>
      </c>
      <c r="Y476" s="15">
        <v>0</v>
      </c>
      <c r="Z476" s="15">
        <v>0</v>
      </c>
      <c r="AA476" s="15">
        <v>0</v>
      </c>
      <c r="AB476" s="15">
        <v>0</v>
      </c>
      <c r="AC476" s="15">
        <v>0</v>
      </c>
      <c r="AD476" s="15">
        <v>0</v>
      </c>
      <c r="AE476" s="15">
        <v>0</v>
      </c>
      <c r="AF476" s="15">
        <v>0</v>
      </c>
      <c r="AG476" s="15">
        <v>0</v>
      </c>
      <c r="AH476" s="15">
        <v>0</v>
      </c>
      <c r="AI476" s="15">
        <v>0</v>
      </c>
      <c r="AJ476" s="15">
        <v>0</v>
      </c>
      <c r="AK476" s="15">
        <v>0</v>
      </c>
      <c r="AL476" s="15">
        <v>0</v>
      </c>
      <c r="AM476" s="15">
        <v>0</v>
      </c>
      <c r="AN476" s="15">
        <v>0</v>
      </c>
      <c r="AO476" s="15">
        <v>0</v>
      </c>
      <c r="AP476" s="15">
        <v>0</v>
      </c>
      <c r="AQ476" s="15">
        <v>0</v>
      </c>
      <c r="AR476" s="15">
        <v>0</v>
      </c>
      <c r="AS476" s="15">
        <v>0</v>
      </c>
      <c r="AT476" s="15">
        <v>0</v>
      </c>
      <c r="AU476" s="15">
        <v>0</v>
      </c>
      <c r="AV476" s="15">
        <v>0</v>
      </c>
      <c r="AW476" s="15">
        <v>0</v>
      </c>
      <c r="AX476" s="15">
        <v>0</v>
      </c>
      <c r="AY476" s="15">
        <v>0</v>
      </c>
    </row>
    <row r="477" spans="1:51">
      <c r="A477" s="1">
        <v>5127</v>
      </c>
      <c r="B477" s="1" t="s">
        <v>1764</v>
      </c>
      <c r="C477" s="1">
        <v>4</v>
      </c>
      <c r="D477" s="1" t="s">
        <v>1765</v>
      </c>
      <c r="E477" s="1" t="s">
        <v>1202</v>
      </c>
      <c r="F477" s="1">
        <v>4</v>
      </c>
      <c r="G477" s="1" t="s">
        <v>272</v>
      </c>
      <c r="H477" s="1">
        <v>0</v>
      </c>
      <c r="I477" s="1" t="s">
        <v>1203</v>
      </c>
      <c r="J477" s="15">
        <v>0</v>
      </c>
      <c r="K477" s="15">
        <v>0</v>
      </c>
      <c r="L477" s="15">
        <v>0</v>
      </c>
      <c r="M477" s="15">
        <v>0</v>
      </c>
      <c r="N477" s="15">
        <v>0</v>
      </c>
      <c r="O477" s="15">
        <v>0</v>
      </c>
      <c r="P477" s="15">
        <v>0</v>
      </c>
      <c r="Q477" s="15">
        <v>0</v>
      </c>
      <c r="R477" s="15">
        <v>0</v>
      </c>
      <c r="S477" s="15">
        <v>0</v>
      </c>
      <c r="T477" s="15">
        <v>0</v>
      </c>
      <c r="U477" s="15">
        <v>0</v>
      </c>
      <c r="V477" s="15">
        <v>0</v>
      </c>
      <c r="W477" s="15">
        <v>0</v>
      </c>
      <c r="X477" s="15">
        <v>0</v>
      </c>
      <c r="Y477" s="15">
        <v>0</v>
      </c>
      <c r="Z477" s="15">
        <v>0</v>
      </c>
      <c r="AA477" s="15">
        <v>0</v>
      </c>
      <c r="AB477" s="15">
        <v>0</v>
      </c>
      <c r="AC477" s="15">
        <v>0</v>
      </c>
      <c r="AD477" s="15">
        <v>0</v>
      </c>
      <c r="AE477" s="15">
        <v>0</v>
      </c>
      <c r="AF477" s="15">
        <v>0</v>
      </c>
      <c r="AG477" s="15">
        <v>0</v>
      </c>
      <c r="AH477" s="15">
        <v>0</v>
      </c>
      <c r="AI477" s="15">
        <v>0</v>
      </c>
      <c r="AJ477" s="15">
        <v>0</v>
      </c>
      <c r="AK477" s="15">
        <v>0</v>
      </c>
      <c r="AL477" s="15">
        <v>0</v>
      </c>
      <c r="AM477" s="15">
        <v>0</v>
      </c>
      <c r="AN477" s="15">
        <v>0</v>
      </c>
      <c r="AO477" s="15">
        <v>0</v>
      </c>
      <c r="AP477" s="15">
        <v>0</v>
      </c>
      <c r="AQ477" s="15">
        <v>0</v>
      </c>
      <c r="AR477" s="15">
        <v>0</v>
      </c>
      <c r="AS477" s="15">
        <v>0</v>
      </c>
      <c r="AT477" s="15">
        <v>0</v>
      </c>
      <c r="AU477" s="15">
        <v>0</v>
      </c>
      <c r="AV477" s="15">
        <v>0</v>
      </c>
      <c r="AW477" s="15">
        <v>0</v>
      </c>
      <c r="AX477" s="15">
        <v>0</v>
      </c>
      <c r="AY477" s="15">
        <v>0</v>
      </c>
    </row>
    <row r="478" spans="1:51">
      <c r="A478" s="1">
        <v>5138</v>
      </c>
      <c r="B478" s="1" t="s">
        <v>1764</v>
      </c>
      <c r="C478" s="1">
        <v>4</v>
      </c>
      <c r="D478" s="1" t="s">
        <v>1765</v>
      </c>
      <c r="E478" s="1" t="s">
        <v>1204</v>
      </c>
      <c r="F478" s="1">
        <v>5</v>
      </c>
      <c r="G478" s="1" t="s">
        <v>272</v>
      </c>
      <c r="H478" s="1">
        <v>0</v>
      </c>
      <c r="I478" s="1" t="s">
        <v>1205</v>
      </c>
      <c r="J478" s="15">
        <v>0</v>
      </c>
      <c r="K478" s="15">
        <v>0</v>
      </c>
      <c r="L478" s="15">
        <v>0</v>
      </c>
      <c r="M478" s="15">
        <v>0</v>
      </c>
      <c r="N478" s="15">
        <v>0</v>
      </c>
      <c r="O478" s="15">
        <v>0</v>
      </c>
      <c r="P478" s="15">
        <v>0</v>
      </c>
      <c r="Q478" s="15">
        <v>0</v>
      </c>
      <c r="R478" s="15">
        <v>0</v>
      </c>
      <c r="S478" s="15">
        <v>0</v>
      </c>
      <c r="T478" s="15">
        <v>0</v>
      </c>
      <c r="U478" s="15">
        <v>0</v>
      </c>
      <c r="V478" s="15">
        <v>0</v>
      </c>
      <c r="W478" s="15">
        <v>0</v>
      </c>
      <c r="X478" s="15">
        <v>0</v>
      </c>
      <c r="Y478" s="15">
        <v>0</v>
      </c>
      <c r="Z478" s="15">
        <v>0</v>
      </c>
      <c r="AA478" s="15">
        <v>0</v>
      </c>
      <c r="AB478" s="15">
        <v>0</v>
      </c>
      <c r="AC478" s="15">
        <v>0</v>
      </c>
      <c r="AD478" s="15">
        <v>0</v>
      </c>
      <c r="AE478" s="15">
        <v>0</v>
      </c>
      <c r="AF478" s="15">
        <v>0</v>
      </c>
      <c r="AG478" s="15">
        <v>0</v>
      </c>
      <c r="AH478" s="15">
        <v>0</v>
      </c>
      <c r="AI478" s="15">
        <v>0</v>
      </c>
      <c r="AJ478" s="15">
        <v>0</v>
      </c>
      <c r="AK478" s="15">
        <v>0</v>
      </c>
      <c r="AL478" s="15">
        <v>0</v>
      </c>
      <c r="AM478" s="15">
        <v>0</v>
      </c>
      <c r="AN478" s="15">
        <v>0</v>
      </c>
      <c r="AO478" s="15">
        <v>0</v>
      </c>
      <c r="AP478" s="15">
        <v>0</v>
      </c>
      <c r="AQ478" s="15">
        <v>0</v>
      </c>
      <c r="AR478" s="15">
        <v>0</v>
      </c>
      <c r="AS478" s="15">
        <v>0</v>
      </c>
      <c r="AT478" s="15">
        <v>0</v>
      </c>
      <c r="AU478" s="15">
        <v>0</v>
      </c>
      <c r="AV478" s="15">
        <v>0</v>
      </c>
      <c r="AW478" s="15">
        <v>0</v>
      </c>
      <c r="AX478" s="15">
        <v>0</v>
      </c>
      <c r="AY478" s="15">
        <v>0</v>
      </c>
    </row>
    <row r="479" spans="1:51">
      <c r="A479" s="1">
        <v>5149</v>
      </c>
      <c r="B479" s="1" t="s">
        <v>1764</v>
      </c>
      <c r="C479" s="1">
        <v>4</v>
      </c>
      <c r="D479" s="1" t="s">
        <v>1765</v>
      </c>
      <c r="E479" s="1" t="s">
        <v>1206</v>
      </c>
      <c r="F479" s="1">
        <v>5</v>
      </c>
      <c r="G479" s="1" t="s">
        <v>272</v>
      </c>
      <c r="H479" s="1">
        <v>0</v>
      </c>
      <c r="I479" s="1" t="s">
        <v>1207</v>
      </c>
      <c r="J479" s="15">
        <v>0</v>
      </c>
      <c r="K479" s="15">
        <v>0</v>
      </c>
      <c r="L479" s="15">
        <v>0</v>
      </c>
      <c r="M479" s="15">
        <v>0</v>
      </c>
      <c r="N479" s="15">
        <v>0</v>
      </c>
      <c r="O479" s="15">
        <v>0</v>
      </c>
      <c r="P479" s="15">
        <v>0</v>
      </c>
      <c r="Q479" s="15">
        <v>0</v>
      </c>
      <c r="R479" s="15">
        <v>0</v>
      </c>
      <c r="S479" s="15">
        <v>0</v>
      </c>
      <c r="T479" s="15">
        <v>0</v>
      </c>
      <c r="U479" s="15">
        <v>0</v>
      </c>
      <c r="V479" s="15">
        <v>0</v>
      </c>
      <c r="W479" s="15">
        <v>0</v>
      </c>
      <c r="X479" s="15">
        <v>0</v>
      </c>
      <c r="Y479" s="15">
        <v>0</v>
      </c>
      <c r="Z479" s="15">
        <v>0</v>
      </c>
      <c r="AA479" s="15">
        <v>0</v>
      </c>
      <c r="AB479" s="15">
        <v>0</v>
      </c>
      <c r="AC479" s="15">
        <v>0</v>
      </c>
      <c r="AD479" s="15">
        <v>0</v>
      </c>
      <c r="AE479" s="15">
        <v>0</v>
      </c>
      <c r="AF479" s="15">
        <v>0</v>
      </c>
      <c r="AG479" s="15">
        <v>0</v>
      </c>
      <c r="AH479" s="15">
        <v>0</v>
      </c>
      <c r="AI479" s="15">
        <v>0</v>
      </c>
      <c r="AJ479" s="15">
        <v>0</v>
      </c>
      <c r="AK479" s="15">
        <v>0</v>
      </c>
      <c r="AL479" s="15">
        <v>0</v>
      </c>
      <c r="AM479" s="15">
        <v>0</v>
      </c>
      <c r="AN479" s="15">
        <v>0</v>
      </c>
      <c r="AO479" s="15">
        <v>0</v>
      </c>
      <c r="AP479" s="15">
        <v>0</v>
      </c>
      <c r="AQ479" s="15">
        <v>0</v>
      </c>
      <c r="AR479" s="15">
        <v>0</v>
      </c>
      <c r="AS479" s="15">
        <v>0</v>
      </c>
      <c r="AT479" s="15">
        <v>0</v>
      </c>
      <c r="AU479" s="15">
        <v>0</v>
      </c>
      <c r="AV479" s="15">
        <v>0</v>
      </c>
      <c r="AW479" s="15">
        <v>0</v>
      </c>
      <c r="AX479" s="15">
        <v>0</v>
      </c>
      <c r="AY479" s="15">
        <v>0</v>
      </c>
    </row>
    <row r="480" spans="1:51">
      <c r="A480" s="1">
        <v>5160</v>
      </c>
      <c r="B480" s="1" t="s">
        <v>1764</v>
      </c>
      <c r="C480" s="1">
        <v>4</v>
      </c>
      <c r="D480" s="1" t="s">
        <v>1765</v>
      </c>
      <c r="E480" s="1" t="s">
        <v>1208</v>
      </c>
      <c r="F480" s="1">
        <v>5</v>
      </c>
      <c r="G480" s="1" t="s">
        <v>272</v>
      </c>
      <c r="H480" s="1">
        <v>0</v>
      </c>
      <c r="I480" s="1" t="s">
        <v>1209</v>
      </c>
      <c r="J480" s="15">
        <v>0</v>
      </c>
      <c r="K480" s="15">
        <v>0</v>
      </c>
      <c r="L480" s="15">
        <v>0</v>
      </c>
      <c r="M480" s="15">
        <v>0</v>
      </c>
      <c r="N480" s="15">
        <v>0</v>
      </c>
      <c r="O480" s="15">
        <v>0</v>
      </c>
      <c r="P480" s="15">
        <v>0</v>
      </c>
      <c r="Q480" s="15">
        <v>0</v>
      </c>
      <c r="R480" s="15">
        <v>0</v>
      </c>
      <c r="S480" s="15">
        <v>0</v>
      </c>
      <c r="T480" s="15">
        <v>0</v>
      </c>
      <c r="U480" s="15">
        <v>0</v>
      </c>
      <c r="V480" s="15">
        <v>0</v>
      </c>
      <c r="W480" s="15">
        <v>0</v>
      </c>
      <c r="X480" s="15">
        <v>0</v>
      </c>
      <c r="Y480" s="15">
        <v>0</v>
      </c>
      <c r="Z480" s="15">
        <v>0</v>
      </c>
      <c r="AA480" s="15">
        <v>0</v>
      </c>
      <c r="AB480" s="15">
        <v>0</v>
      </c>
      <c r="AC480" s="15">
        <v>0</v>
      </c>
      <c r="AD480" s="15">
        <v>0</v>
      </c>
      <c r="AE480" s="15">
        <v>0</v>
      </c>
      <c r="AF480" s="15">
        <v>0</v>
      </c>
      <c r="AG480" s="15">
        <v>0</v>
      </c>
      <c r="AH480" s="15">
        <v>0</v>
      </c>
      <c r="AI480" s="15">
        <v>0</v>
      </c>
      <c r="AJ480" s="15">
        <v>0</v>
      </c>
      <c r="AK480" s="15">
        <v>0</v>
      </c>
      <c r="AL480" s="15">
        <v>0</v>
      </c>
      <c r="AM480" s="15">
        <v>0</v>
      </c>
      <c r="AN480" s="15">
        <v>0</v>
      </c>
      <c r="AO480" s="15">
        <v>0</v>
      </c>
      <c r="AP480" s="15">
        <v>0</v>
      </c>
      <c r="AQ480" s="15">
        <v>0</v>
      </c>
      <c r="AR480" s="15">
        <v>0</v>
      </c>
      <c r="AS480" s="15">
        <v>0</v>
      </c>
      <c r="AT480" s="15">
        <v>0</v>
      </c>
      <c r="AU480" s="15">
        <v>0</v>
      </c>
      <c r="AV480" s="15">
        <v>0</v>
      </c>
      <c r="AW480" s="15">
        <v>0</v>
      </c>
      <c r="AX480" s="15">
        <v>0</v>
      </c>
      <c r="AY480" s="15">
        <v>0</v>
      </c>
    </row>
    <row r="481" spans="1:51">
      <c r="A481" s="1">
        <v>5171</v>
      </c>
      <c r="B481" s="1" t="s">
        <v>1764</v>
      </c>
      <c r="C481" s="1">
        <v>4</v>
      </c>
      <c r="D481" s="1" t="s">
        <v>1765</v>
      </c>
      <c r="E481" s="1" t="s">
        <v>1210</v>
      </c>
      <c r="F481" s="1">
        <v>4</v>
      </c>
      <c r="G481" s="1" t="s">
        <v>272</v>
      </c>
      <c r="H481" s="1">
        <v>0</v>
      </c>
      <c r="I481" s="1" t="s">
        <v>1211</v>
      </c>
      <c r="J481" s="15">
        <v>0</v>
      </c>
      <c r="K481" s="15">
        <v>0</v>
      </c>
      <c r="L481" s="15">
        <v>0</v>
      </c>
      <c r="M481" s="15">
        <v>0</v>
      </c>
      <c r="N481" s="15">
        <v>0</v>
      </c>
      <c r="O481" s="15">
        <v>0</v>
      </c>
      <c r="P481" s="15">
        <v>0</v>
      </c>
      <c r="Q481" s="15">
        <v>0</v>
      </c>
      <c r="R481" s="15">
        <v>0</v>
      </c>
      <c r="S481" s="15">
        <v>0</v>
      </c>
      <c r="T481" s="15">
        <v>0</v>
      </c>
      <c r="U481" s="15">
        <v>0</v>
      </c>
      <c r="V481" s="15">
        <v>0</v>
      </c>
      <c r="W481" s="15">
        <v>0</v>
      </c>
      <c r="X481" s="15">
        <v>0</v>
      </c>
      <c r="Y481" s="15">
        <v>0</v>
      </c>
      <c r="Z481" s="15">
        <v>0</v>
      </c>
      <c r="AA481" s="15">
        <v>0</v>
      </c>
      <c r="AB481" s="15">
        <v>0</v>
      </c>
      <c r="AC481" s="15">
        <v>0</v>
      </c>
      <c r="AD481" s="15">
        <v>0</v>
      </c>
      <c r="AE481" s="15">
        <v>0</v>
      </c>
      <c r="AF481" s="15">
        <v>0</v>
      </c>
      <c r="AG481" s="15">
        <v>0</v>
      </c>
      <c r="AH481" s="15">
        <v>0</v>
      </c>
      <c r="AI481" s="15">
        <v>0</v>
      </c>
      <c r="AJ481" s="15">
        <v>0</v>
      </c>
      <c r="AK481" s="15">
        <v>0</v>
      </c>
      <c r="AL481" s="15">
        <v>0</v>
      </c>
      <c r="AM481" s="15">
        <v>0</v>
      </c>
      <c r="AN481" s="15">
        <v>0</v>
      </c>
      <c r="AO481" s="15">
        <v>0</v>
      </c>
      <c r="AP481" s="15">
        <v>0</v>
      </c>
      <c r="AQ481" s="15">
        <v>0</v>
      </c>
      <c r="AR481" s="15">
        <v>0</v>
      </c>
      <c r="AS481" s="15">
        <v>0</v>
      </c>
      <c r="AT481" s="15">
        <v>0</v>
      </c>
      <c r="AU481" s="15">
        <v>0</v>
      </c>
      <c r="AV481" s="15">
        <v>0</v>
      </c>
      <c r="AW481" s="15">
        <v>0</v>
      </c>
      <c r="AX481" s="15">
        <v>0</v>
      </c>
      <c r="AY481" s="15">
        <v>0</v>
      </c>
    </row>
    <row r="482" spans="1:51">
      <c r="A482" s="1">
        <v>5182</v>
      </c>
      <c r="B482" s="1" t="s">
        <v>1764</v>
      </c>
      <c r="C482" s="1">
        <v>4</v>
      </c>
      <c r="D482" s="1" t="s">
        <v>1765</v>
      </c>
      <c r="E482" s="1" t="s">
        <v>1212</v>
      </c>
      <c r="F482" s="1">
        <v>5</v>
      </c>
      <c r="G482" s="1" t="s">
        <v>272</v>
      </c>
      <c r="H482" s="1">
        <v>0</v>
      </c>
      <c r="I482" s="1" t="s">
        <v>1213</v>
      </c>
      <c r="J482" s="15">
        <v>0</v>
      </c>
      <c r="K482" s="15">
        <v>0</v>
      </c>
      <c r="L482" s="15">
        <v>0</v>
      </c>
      <c r="M482" s="15">
        <v>0</v>
      </c>
      <c r="N482" s="15">
        <v>0</v>
      </c>
      <c r="O482" s="15">
        <v>0</v>
      </c>
      <c r="P482" s="15">
        <v>0</v>
      </c>
      <c r="Q482" s="15">
        <v>0</v>
      </c>
      <c r="R482" s="15">
        <v>0</v>
      </c>
      <c r="S482" s="15">
        <v>0</v>
      </c>
      <c r="T482" s="15">
        <v>0</v>
      </c>
      <c r="U482" s="15">
        <v>0</v>
      </c>
      <c r="V482" s="15">
        <v>0</v>
      </c>
      <c r="W482" s="15">
        <v>0</v>
      </c>
      <c r="X482" s="15">
        <v>0</v>
      </c>
      <c r="Y482" s="15">
        <v>0</v>
      </c>
      <c r="Z482" s="15">
        <v>0</v>
      </c>
      <c r="AA482" s="15">
        <v>0</v>
      </c>
      <c r="AB482" s="15">
        <v>0</v>
      </c>
      <c r="AC482" s="15">
        <v>0</v>
      </c>
      <c r="AD482" s="15">
        <v>0</v>
      </c>
      <c r="AE482" s="15">
        <v>0</v>
      </c>
      <c r="AF482" s="15">
        <v>0</v>
      </c>
      <c r="AG482" s="15">
        <v>0</v>
      </c>
      <c r="AH482" s="15">
        <v>0</v>
      </c>
      <c r="AI482" s="15">
        <v>0</v>
      </c>
      <c r="AJ482" s="15">
        <v>0</v>
      </c>
      <c r="AK482" s="15">
        <v>0</v>
      </c>
      <c r="AL482" s="15">
        <v>0</v>
      </c>
      <c r="AM482" s="15">
        <v>0</v>
      </c>
      <c r="AN482" s="15">
        <v>0</v>
      </c>
      <c r="AO482" s="15">
        <v>0</v>
      </c>
      <c r="AP482" s="15">
        <v>0</v>
      </c>
      <c r="AQ482" s="15">
        <v>0</v>
      </c>
      <c r="AR482" s="15">
        <v>0</v>
      </c>
      <c r="AS482" s="15">
        <v>0</v>
      </c>
      <c r="AT482" s="15">
        <v>0</v>
      </c>
      <c r="AU482" s="15">
        <v>0</v>
      </c>
      <c r="AV482" s="15">
        <v>0</v>
      </c>
      <c r="AW482" s="15">
        <v>0</v>
      </c>
      <c r="AX482" s="15">
        <v>0</v>
      </c>
      <c r="AY482" s="15">
        <v>0</v>
      </c>
    </row>
    <row r="483" spans="1:51">
      <c r="A483" s="1">
        <v>5193</v>
      </c>
      <c r="B483" s="1" t="s">
        <v>1764</v>
      </c>
      <c r="C483" s="1">
        <v>4</v>
      </c>
      <c r="D483" s="1" t="s">
        <v>1765</v>
      </c>
      <c r="E483" s="1" t="s">
        <v>1214</v>
      </c>
      <c r="F483" s="1">
        <v>5</v>
      </c>
      <c r="G483" s="1" t="s">
        <v>272</v>
      </c>
      <c r="H483" s="1">
        <v>0</v>
      </c>
      <c r="I483" s="1" t="s">
        <v>1215</v>
      </c>
      <c r="J483" s="15">
        <v>0</v>
      </c>
      <c r="K483" s="15">
        <v>0</v>
      </c>
      <c r="L483" s="15">
        <v>0</v>
      </c>
      <c r="M483" s="15">
        <v>0</v>
      </c>
      <c r="N483" s="15">
        <v>0</v>
      </c>
      <c r="O483" s="15">
        <v>0</v>
      </c>
      <c r="P483" s="15">
        <v>0</v>
      </c>
      <c r="Q483" s="15">
        <v>0</v>
      </c>
      <c r="R483" s="15">
        <v>0</v>
      </c>
      <c r="S483" s="15">
        <v>0</v>
      </c>
      <c r="T483" s="15">
        <v>0</v>
      </c>
      <c r="U483" s="15">
        <v>0</v>
      </c>
      <c r="V483" s="15">
        <v>0</v>
      </c>
      <c r="W483" s="15">
        <v>0</v>
      </c>
      <c r="X483" s="15">
        <v>0</v>
      </c>
      <c r="Y483" s="15">
        <v>0</v>
      </c>
      <c r="Z483" s="15">
        <v>0</v>
      </c>
      <c r="AA483" s="15">
        <v>0</v>
      </c>
      <c r="AB483" s="15">
        <v>0</v>
      </c>
      <c r="AC483" s="15">
        <v>0</v>
      </c>
      <c r="AD483" s="15">
        <v>0</v>
      </c>
      <c r="AE483" s="15">
        <v>0</v>
      </c>
      <c r="AF483" s="15">
        <v>0</v>
      </c>
      <c r="AG483" s="15">
        <v>0</v>
      </c>
      <c r="AH483" s="15">
        <v>0</v>
      </c>
      <c r="AI483" s="15">
        <v>0</v>
      </c>
      <c r="AJ483" s="15">
        <v>0</v>
      </c>
      <c r="AK483" s="15">
        <v>0</v>
      </c>
      <c r="AL483" s="15">
        <v>0</v>
      </c>
      <c r="AM483" s="15">
        <v>0</v>
      </c>
      <c r="AN483" s="15">
        <v>0</v>
      </c>
      <c r="AO483" s="15">
        <v>0</v>
      </c>
      <c r="AP483" s="15">
        <v>0</v>
      </c>
      <c r="AQ483" s="15">
        <v>0</v>
      </c>
      <c r="AR483" s="15">
        <v>0</v>
      </c>
      <c r="AS483" s="15">
        <v>0</v>
      </c>
      <c r="AT483" s="15">
        <v>0</v>
      </c>
      <c r="AU483" s="15">
        <v>0</v>
      </c>
      <c r="AV483" s="15">
        <v>0</v>
      </c>
      <c r="AW483" s="15">
        <v>0</v>
      </c>
      <c r="AX483" s="15">
        <v>0</v>
      </c>
      <c r="AY483" s="15">
        <v>0</v>
      </c>
    </row>
    <row r="484" spans="1:51">
      <c r="A484" s="1">
        <v>5204</v>
      </c>
      <c r="B484" s="1" t="s">
        <v>1764</v>
      </c>
      <c r="C484" s="1">
        <v>4</v>
      </c>
      <c r="D484" s="1" t="s">
        <v>1765</v>
      </c>
      <c r="E484" s="1" t="s">
        <v>1216</v>
      </c>
      <c r="F484" s="1">
        <v>5</v>
      </c>
      <c r="G484" s="1" t="s">
        <v>272</v>
      </c>
      <c r="H484" s="1">
        <v>0</v>
      </c>
      <c r="I484" s="1" t="s">
        <v>1217</v>
      </c>
      <c r="J484" s="15">
        <v>0</v>
      </c>
      <c r="K484" s="15">
        <v>0</v>
      </c>
      <c r="L484" s="15">
        <v>0</v>
      </c>
      <c r="M484" s="15">
        <v>0</v>
      </c>
      <c r="N484" s="15">
        <v>0</v>
      </c>
      <c r="O484" s="15">
        <v>0</v>
      </c>
      <c r="P484" s="15">
        <v>0</v>
      </c>
      <c r="Q484" s="15">
        <v>0</v>
      </c>
      <c r="R484" s="15">
        <v>0</v>
      </c>
      <c r="S484" s="15">
        <v>0</v>
      </c>
      <c r="T484" s="15">
        <v>0</v>
      </c>
      <c r="U484" s="15">
        <v>0</v>
      </c>
      <c r="V484" s="15">
        <v>0</v>
      </c>
      <c r="W484" s="15">
        <v>0</v>
      </c>
      <c r="X484" s="15">
        <v>0</v>
      </c>
      <c r="Y484" s="15">
        <v>0</v>
      </c>
      <c r="Z484" s="15">
        <v>0</v>
      </c>
      <c r="AA484" s="15">
        <v>0</v>
      </c>
      <c r="AB484" s="15">
        <v>0</v>
      </c>
      <c r="AC484" s="15">
        <v>0</v>
      </c>
      <c r="AD484" s="15">
        <v>0</v>
      </c>
      <c r="AE484" s="15">
        <v>0</v>
      </c>
      <c r="AF484" s="15">
        <v>0</v>
      </c>
      <c r="AG484" s="15">
        <v>0</v>
      </c>
      <c r="AH484" s="15">
        <v>0</v>
      </c>
      <c r="AI484" s="15">
        <v>0</v>
      </c>
      <c r="AJ484" s="15">
        <v>0</v>
      </c>
      <c r="AK484" s="15">
        <v>0</v>
      </c>
      <c r="AL484" s="15">
        <v>0</v>
      </c>
      <c r="AM484" s="15">
        <v>0</v>
      </c>
      <c r="AN484" s="15">
        <v>0</v>
      </c>
      <c r="AO484" s="15">
        <v>0</v>
      </c>
      <c r="AP484" s="15">
        <v>0</v>
      </c>
      <c r="AQ484" s="15">
        <v>0</v>
      </c>
      <c r="AR484" s="15">
        <v>0</v>
      </c>
      <c r="AS484" s="15">
        <v>0</v>
      </c>
      <c r="AT484" s="15">
        <v>0</v>
      </c>
      <c r="AU484" s="15">
        <v>0</v>
      </c>
      <c r="AV484" s="15">
        <v>0</v>
      </c>
      <c r="AW484" s="15">
        <v>0</v>
      </c>
      <c r="AX484" s="15">
        <v>0</v>
      </c>
      <c r="AY484" s="15">
        <v>0</v>
      </c>
    </row>
    <row r="485" spans="1:51">
      <c r="A485" s="1">
        <v>5215</v>
      </c>
      <c r="B485" s="1" t="s">
        <v>1764</v>
      </c>
      <c r="C485" s="1">
        <v>4</v>
      </c>
      <c r="D485" s="1" t="s">
        <v>1765</v>
      </c>
      <c r="E485" s="1" t="s">
        <v>1218</v>
      </c>
      <c r="F485" s="1">
        <v>5</v>
      </c>
      <c r="G485" s="1" t="s">
        <v>272</v>
      </c>
      <c r="H485" s="1">
        <v>0</v>
      </c>
      <c r="I485" s="1" t="s">
        <v>1219</v>
      </c>
      <c r="J485" s="15">
        <v>0</v>
      </c>
      <c r="K485" s="15">
        <v>0</v>
      </c>
      <c r="L485" s="15">
        <v>0</v>
      </c>
      <c r="M485" s="15">
        <v>0</v>
      </c>
      <c r="N485" s="15">
        <v>0</v>
      </c>
      <c r="O485" s="15">
        <v>0</v>
      </c>
      <c r="P485" s="15">
        <v>0</v>
      </c>
      <c r="Q485" s="15">
        <v>0</v>
      </c>
      <c r="R485" s="15">
        <v>0</v>
      </c>
      <c r="S485" s="15">
        <v>0</v>
      </c>
      <c r="T485" s="15">
        <v>0</v>
      </c>
      <c r="U485" s="15">
        <v>0</v>
      </c>
      <c r="V485" s="15">
        <v>0</v>
      </c>
      <c r="W485" s="15">
        <v>0</v>
      </c>
      <c r="X485" s="15">
        <v>0</v>
      </c>
      <c r="Y485" s="15">
        <v>0</v>
      </c>
      <c r="Z485" s="15">
        <v>0</v>
      </c>
      <c r="AA485" s="15">
        <v>0</v>
      </c>
      <c r="AB485" s="15">
        <v>0</v>
      </c>
      <c r="AC485" s="15">
        <v>0</v>
      </c>
      <c r="AD485" s="15">
        <v>0</v>
      </c>
      <c r="AE485" s="15">
        <v>0</v>
      </c>
      <c r="AF485" s="15">
        <v>0</v>
      </c>
      <c r="AG485" s="15">
        <v>0</v>
      </c>
      <c r="AH485" s="15">
        <v>0</v>
      </c>
      <c r="AI485" s="15">
        <v>0</v>
      </c>
      <c r="AJ485" s="15">
        <v>0</v>
      </c>
      <c r="AK485" s="15">
        <v>0</v>
      </c>
      <c r="AL485" s="15">
        <v>0</v>
      </c>
      <c r="AM485" s="15">
        <v>0</v>
      </c>
      <c r="AN485" s="15">
        <v>0</v>
      </c>
      <c r="AO485" s="15">
        <v>0</v>
      </c>
      <c r="AP485" s="15">
        <v>0</v>
      </c>
      <c r="AQ485" s="15">
        <v>0</v>
      </c>
      <c r="AR485" s="15">
        <v>0</v>
      </c>
      <c r="AS485" s="15">
        <v>0</v>
      </c>
      <c r="AT485" s="15">
        <v>0</v>
      </c>
      <c r="AU485" s="15">
        <v>0</v>
      </c>
      <c r="AV485" s="15">
        <v>0</v>
      </c>
      <c r="AW485" s="15">
        <v>0</v>
      </c>
      <c r="AX485" s="15">
        <v>0</v>
      </c>
      <c r="AY485" s="15">
        <v>0</v>
      </c>
    </row>
    <row r="486" spans="1:51">
      <c r="A486" s="1">
        <v>5226</v>
      </c>
      <c r="B486" s="1" t="s">
        <v>1764</v>
      </c>
      <c r="C486" s="1">
        <v>4</v>
      </c>
      <c r="D486" s="1" t="s">
        <v>1765</v>
      </c>
      <c r="E486" s="1" t="s">
        <v>1220</v>
      </c>
      <c r="F486" s="1">
        <v>4</v>
      </c>
      <c r="G486" s="1" t="s">
        <v>272</v>
      </c>
      <c r="H486" s="1">
        <v>0</v>
      </c>
      <c r="I486" s="1" t="s">
        <v>1221</v>
      </c>
      <c r="J486" s="15">
        <v>8</v>
      </c>
      <c r="K486" s="15">
        <v>79</v>
      </c>
      <c r="L486" s="15">
        <v>13</v>
      </c>
      <c r="M486" s="15">
        <v>66</v>
      </c>
      <c r="N486" s="15">
        <v>73</v>
      </c>
      <c r="O486" s="15">
        <v>9</v>
      </c>
      <c r="P486" s="15">
        <v>64</v>
      </c>
      <c r="Q486" s="15">
        <v>2</v>
      </c>
      <c r="R486" s="15">
        <v>5</v>
      </c>
      <c r="S486" s="15">
        <v>4</v>
      </c>
      <c r="T486" s="15">
        <v>1</v>
      </c>
      <c r="U486" s="15">
        <v>3</v>
      </c>
      <c r="V486" s="15">
        <v>2</v>
      </c>
      <c r="W486" s="15">
        <v>1</v>
      </c>
      <c r="X486" s="15">
        <v>6</v>
      </c>
      <c r="Y486" s="15">
        <v>74</v>
      </c>
      <c r="Z486" s="15">
        <v>9</v>
      </c>
      <c r="AA486" s="15">
        <v>65</v>
      </c>
      <c r="AB486" s="15">
        <v>70</v>
      </c>
      <c r="AC486" s="15">
        <v>7</v>
      </c>
      <c r="AD486" s="15">
        <v>63</v>
      </c>
      <c r="AE486" s="15">
        <v>6</v>
      </c>
      <c r="AF486" s="15">
        <v>74</v>
      </c>
      <c r="AG486" s="15">
        <v>9</v>
      </c>
      <c r="AH486" s="15">
        <v>65</v>
      </c>
      <c r="AI486" s="15">
        <v>70</v>
      </c>
      <c r="AJ486" s="15">
        <v>7</v>
      </c>
      <c r="AK486" s="15">
        <v>63</v>
      </c>
      <c r="AL486" s="15">
        <v>0</v>
      </c>
      <c r="AM486" s="15">
        <v>0</v>
      </c>
      <c r="AN486" s="15">
        <v>0</v>
      </c>
      <c r="AO486" s="15">
        <v>0</v>
      </c>
      <c r="AP486" s="15">
        <v>0</v>
      </c>
      <c r="AQ486" s="15">
        <v>0</v>
      </c>
      <c r="AR486" s="15">
        <v>0</v>
      </c>
      <c r="AS486" s="15">
        <v>0</v>
      </c>
      <c r="AT486" s="15">
        <v>0</v>
      </c>
      <c r="AU486" s="15">
        <v>0</v>
      </c>
      <c r="AV486" s="15">
        <v>0</v>
      </c>
      <c r="AW486" s="15">
        <v>0</v>
      </c>
      <c r="AX486" s="15">
        <v>0</v>
      </c>
      <c r="AY486" s="15">
        <v>0</v>
      </c>
    </row>
    <row r="487" spans="1:51">
      <c r="A487" s="1">
        <v>5237</v>
      </c>
      <c r="B487" s="1" t="s">
        <v>1764</v>
      </c>
      <c r="C487" s="1">
        <v>4</v>
      </c>
      <c r="D487" s="1" t="s">
        <v>1765</v>
      </c>
      <c r="E487" s="1" t="s">
        <v>1222</v>
      </c>
      <c r="F487" s="1">
        <v>5</v>
      </c>
      <c r="G487" s="1" t="s">
        <v>272</v>
      </c>
      <c r="H487" s="1">
        <v>0</v>
      </c>
      <c r="I487" s="1" t="s">
        <v>1223</v>
      </c>
      <c r="J487" s="15">
        <v>0</v>
      </c>
      <c r="K487" s="15">
        <v>0</v>
      </c>
      <c r="L487" s="15">
        <v>0</v>
      </c>
      <c r="M487" s="15">
        <v>0</v>
      </c>
      <c r="N487" s="15">
        <v>0</v>
      </c>
      <c r="O487" s="15">
        <v>0</v>
      </c>
      <c r="P487" s="15">
        <v>0</v>
      </c>
      <c r="Q487" s="15">
        <v>0</v>
      </c>
      <c r="R487" s="15">
        <v>0</v>
      </c>
      <c r="S487" s="15">
        <v>0</v>
      </c>
      <c r="T487" s="15">
        <v>0</v>
      </c>
      <c r="U487" s="15">
        <v>0</v>
      </c>
      <c r="V487" s="15">
        <v>0</v>
      </c>
      <c r="W487" s="15">
        <v>0</v>
      </c>
      <c r="X487" s="15">
        <v>0</v>
      </c>
      <c r="Y487" s="15">
        <v>0</v>
      </c>
      <c r="Z487" s="15">
        <v>0</v>
      </c>
      <c r="AA487" s="15">
        <v>0</v>
      </c>
      <c r="AB487" s="15">
        <v>0</v>
      </c>
      <c r="AC487" s="15">
        <v>0</v>
      </c>
      <c r="AD487" s="15">
        <v>0</v>
      </c>
      <c r="AE487" s="15">
        <v>0</v>
      </c>
      <c r="AF487" s="15">
        <v>0</v>
      </c>
      <c r="AG487" s="15">
        <v>0</v>
      </c>
      <c r="AH487" s="15">
        <v>0</v>
      </c>
      <c r="AI487" s="15">
        <v>0</v>
      </c>
      <c r="AJ487" s="15">
        <v>0</v>
      </c>
      <c r="AK487" s="15">
        <v>0</v>
      </c>
      <c r="AL487" s="15">
        <v>0</v>
      </c>
      <c r="AM487" s="15">
        <v>0</v>
      </c>
      <c r="AN487" s="15">
        <v>0</v>
      </c>
      <c r="AO487" s="15">
        <v>0</v>
      </c>
      <c r="AP487" s="15">
        <v>0</v>
      </c>
      <c r="AQ487" s="15">
        <v>0</v>
      </c>
      <c r="AR487" s="15">
        <v>0</v>
      </c>
      <c r="AS487" s="15">
        <v>0</v>
      </c>
      <c r="AT487" s="15">
        <v>0</v>
      </c>
      <c r="AU487" s="15">
        <v>0</v>
      </c>
      <c r="AV487" s="15">
        <v>0</v>
      </c>
      <c r="AW487" s="15">
        <v>0</v>
      </c>
      <c r="AX487" s="15">
        <v>0</v>
      </c>
      <c r="AY487" s="15">
        <v>0</v>
      </c>
    </row>
    <row r="488" spans="1:51">
      <c r="A488" s="1">
        <v>5248</v>
      </c>
      <c r="B488" s="1" t="s">
        <v>1764</v>
      </c>
      <c r="C488" s="1">
        <v>4</v>
      </c>
      <c r="D488" s="1" t="s">
        <v>1765</v>
      </c>
      <c r="E488" s="1" t="s">
        <v>1224</v>
      </c>
      <c r="F488" s="1">
        <v>5</v>
      </c>
      <c r="G488" s="1" t="s">
        <v>272</v>
      </c>
      <c r="H488" s="1">
        <v>0</v>
      </c>
      <c r="I488" s="1" t="s">
        <v>1225</v>
      </c>
      <c r="J488" s="15">
        <v>2</v>
      </c>
      <c r="K488" s="15">
        <v>61</v>
      </c>
      <c r="L488" s="15">
        <v>2</v>
      </c>
      <c r="M488" s="15">
        <v>59</v>
      </c>
      <c r="N488" s="15">
        <v>61</v>
      </c>
      <c r="O488" s="15">
        <v>2</v>
      </c>
      <c r="P488" s="15">
        <v>59</v>
      </c>
      <c r="Q488" s="15">
        <v>0</v>
      </c>
      <c r="R488" s="15">
        <v>0</v>
      </c>
      <c r="S488" s="15">
        <v>0</v>
      </c>
      <c r="T488" s="15">
        <v>0</v>
      </c>
      <c r="U488" s="15">
        <v>0</v>
      </c>
      <c r="V488" s="15">
        <v>0</v>
      </c>
      <c r="W488" s="15">
        <v>0</v>
      </c>
      <c r="X488" s="15">
        <v>2</v>
      </c>
      <c r="Y488" s="15">
        <v>61</v>
      </c>
      <c r="Z488" s="15">
        <v>2</v>
      </c>
      <c r="AA488" s="15">
        <v>59</v>
      </c>
      <c r="AB488" s="15">
        <v>61</v>
      </c>
      <c r="AC488" s="15">
        <v>2</v>
      </c>
      <c r="AD488" s="15">
        <v>59</v>
      </c>
      <c r="AE488" s="15">
        <v>2</v>
      </c>
      <c r="AF488" s="15">
        <v>61</v>
      </c>
      <c r="AG488" s="15">
        <v>2</v>
      </c>
      <c r="AH488" s="15">
        <v>59</v>
      </c>
      <c r="AI488" s="15">
        <v>61</v>
      </c>
      <c r="AJ488" s="15">
        <v>2</v>
      </c>
      <c r="AK488" s="15">
        <v>59</v>
      </c>
      <c r="AL488" s="15">
        <v>0</v>
      </c>
      <c r="AM488" s="15">
        <v>0</v>
      </c>
      <c r="AN488" s="15">
        <v>0</v>
      </c>
      <c r="AO488" s="15">
        <v>0</v>
      </c>
      <c r="AP488" s="15">
        <v>0</v>
      </c>
      <c r="AQ488" s="15">
        <v>0</v>
      </c>
      <c r="AR488" s="15">
        <v>0</v>
      </c>
      <c r="AS488" s="15">
        <v>0</v>
      </c>
      <c r="AT488" s="15">
        <v>0</v>
      </c>
      <c r="AU488" s="15">
        <v>0</v>
      </c>
      <c r="AV488" s="15">
        <v>0</v>
      </c>
      <c r="AW488" s="15">
        <v>0</v>
      </c>
      <c r="AX488" s="15">
        <v>0</v>
      </c>
      <c r="AY488" s="15">
        <v>0</v>
      </c>
    </row>
    <row r="489" spans="1:51">
      <c r="A489" s="1">
        <v>5259</v>
      </c>
      <c r="B489" s="1" t="s">
        <v>1764</v>
      </c>
      <c r="C489" s="1">
        <v>4</v>
      </c>
      <c r="D489" s="1" t="s">
        <v>1765</v>
      </c>
      <c r="E489" s="1" t="s">
        <v>1226</v>
      </c>
      <c r="F489" s="1">
        <v>5</v>
      </c>
      <c r="G489" s="1" t="s">
        <v>272</v>
      </c>
      <c r="H489" s="1">
        <v>0</v>
      </c>
      <c r="I489" s="1" t="s">
        <v>1227</v>
      </c>
      <c r="J489" s="15">
        <v>0</v>
      </c>
      <c r="K489" s="15">
        <v>0</v>
      </c>
      <c r="L489" s="15">
        <v>0</v>
      </c>
      <c r="M489" s="15">
        <v>0</v>
      </c>
      <c r="N489" s="15">
        <v>0</v>
      </c>
      <c r="O489" s="15">
        <v>0</v>
      </c>
      <c r="P489" s="15">
        <v>0</v>
      </c>
      <c r="Q489" s="15">
        <v>0</v>
      </c>
      <c r="R489" s="15">
        <v>0</v>
      </c>
      <c r="S489" s="15">
        <v>0</v>
      </c>
      <c r="T489" s="15">
        <v>0</v>
      </c>
      <c r="U489" s="15">
        <v>0</v>
      </c>
      <c r="V489" s="15">
        <v>0</v>
      </c>
      <c r="W489" s="15">
        <v>0</v>
      </c>
      <c r="X489" s="15">
        <v>0</v>
      </c>
      <c r="Y489" s="15">
        <v>0</v>
      </c>
      <c r="Z489" s="15">
        <v>0</v>
      </c>
      <c r="AA489" s="15">
        <v>0</v>
      </c>
      <c r="AB489" s="15">
        <v>0</v>
      </c>
      <c r="AC489" s="15">
        <v>0</v>
      </c>
      <c r="AD489" s="15">
        <v>0</v>
      </c>
      <c r="AE489" s="15">
        <v>0</v>
      </c>
      <c r="AF489" s="15">
        <v>0</v>
      </c>
      <c r="AG489" s="15">
        <v>0</v>
      </c>
      <c r="AH489" s="15">
        <v>0</v>
      </c>
      <c r="AI489" s="15">
        <v>0</v>
      </c>
      <c r="AJ489" s="15">
        <v>0</v>
      </c>
      <c r="AK489" s="15">
        <v>0</v>
      </c>
      <c r="AL489" s="15">
        <v>0</v>
      </c>
      <c r="AM489" s="15">
        <v>0</v>
      </c>
      <c r="AN489" s="15">
        <v>0</v>
      </c>
      <c r="AO489" s="15">
        <v>0</v>
      </c>
      <c r="AP489" s="15">
        <v>0</v>
      </c>
      <c r="AQ489" s="15">
        <v>0</v>
      </c>
      <c r="AR489" s="15">
        <v>0</v>
      </c>
      <c r="AS489" s="15">
        <v>0</v>
      </c>
      <c r="AT489" s="15">
        <v>0</v>
      </c>
      <c r="AU489" s="15">
        <v>0</v>
      </c>
      <c r="AV489" s="15">
        <v>0</v>
      </c>
      <c r="AW489" s="15">
        <v>0</v>
      </c>
      <c r="AX489" s="15">
        <v>0</v>
      </c>
      <c r="AY489" s="15">
        <v>0</v>
      </c>
    </row>
    <row r="490" spans="1:51">
      <c r="A490" s="1">
        <v>5270</v>
      </c>
      <c r="B490" s="1" t="s">
        <v>1764</v>
      </c>
      <c r="C490" s="1">
        <v>4</v>
      </c>
      <c r="D490" s="1" t="s">
        <v>1765</v>
      </c>
      <c r="E490" s="1" t="s">
        <v>1228</v>
      </c>
      <c r="F490" s="1">
        <v>5</v>
      </c>
      <c r="G490" s="1" t="s">
        <v>272</v>
      </c>
      <c r="H490" s="1">
        <v>0</v>
      </c>
      <c r="I490" s="1" t="s">
        <v>1229</v>
      </c>
      <c r="J490" s="15">
        <v>0</v>
      </c>
      <c r="K490" s="15">
        <v>0</v>
      </c>
      <c r="L490" s="15">
        <v>0</v>
      </c>
      <c r="M490" s="15">
        <v>0</v>
      </c>
      <c r="N490" s="15">
        <v>0</v>
      </c>
      <c r="O490" s="15">
        <v>0</v>
      </c>
      <c r="P490" s="15">
        <v>0</v>
      </c>
      <c r="Q490" s="15">
        <v>0</v>
      </c>
      <c r="R490" s="15">
        <v>0</v>
      </c>
      <c r="S490" s="15">
        <v>0</v>
      </c>
      <c r="T490" s="15">
        <v>0</v>
      </c>
      <c r="U490" s="15">
        <v>0</v>
      </c>
      <c r="V490" s="15">
        <v>0</v>
      </c>
      <c r="W490" s="15">
        <v>0</v>
      </c>
      <c r="X490" s="15">
        <v>0</v>
      </c>
      <c r="Y490" s="15">
        <v>0</v>
      </c>
      <c r="Z490" s="15">
        <v>0</v>
      </c>
      <c r="AA490" s="15">
        <v>0</v>
      </c>
      <c r="AB490" s="15">
        <v>0</v>
      </c>
      <c r="AC490" s="15">
        <v>0</v>
      </c>
      <c r="AD490" s="15">
        <v>0</v>
      </c>
      <c r="AE490" s="15">
        <v>0</v>
      </c>
      <c r="AF490" s="15">
        <v>0</v>
      </c>
      <c r="AG490" s="15">
        <v>0</v>
      </c>
      <c r="AH490" s="15">
        <v>0</v>
      </c>
      <c r="AI490" s="15">
        <v>0</v>
      </c>
      <c r="AJ490" s="15">
        <v>0</v>
      </c>
      <c r="AK490" s="15">
        <v>0</v>
      </c>
      <c r="AL490" s="15">
        <v>0</v>
      </c>
      <c r="AM490" s="15">
        <v>0</v>
      </c>
      <c r="AN490" s="15">
        <v>0</v>
      </c>
      <c r="AO490" s="15">
        <v>0</v>
      </c>
      <c r="AP490" s="15">
        <v>0</v>
      </c>
      <c r="AQ490" s="15">
        <v>0</v>
      </c>
      <c r="AR490" s="15">
        <v>0</v>
      </c>
      <c r="AS490" s="15">
        <v>0</v>
      </c>
      <c r="AT490" s="15">
        <v>0</v>
      </c>
      <c r="AU490" s="15">
        <v>0</v>
      </c>
      <c r="AV490" s="15">
        <v>0</v>
      </c>
      <c r="AW490" s="15">
        <v>0</v>
      </c>
      <c r="AX490" s="15">
        <v>0</v>
      </c>
      <c r="AY490" s="15">
        <v>0</v>
      </c>
    </row>
    <row r="491" spans="1:51">
      <c r="A491" s="1">
        <v>5281</v>
      </c>
      <c r="B491" s="1" t="s">
        <v>1764</v>
      </c>
      <c r="C491" s="1">
        <v>4</v>
      </c>
      <c r="D491" s="1" t="s">
        <v>1765</v>
      </c>
      <c r="E491" s="1" t="s">
        <v>1230</v>
      </c>
      <c r="F491" s="1">
        <v>5</v>
      </c>
      <c r="G491" s="1" t="s">
        <v>272</v>
      </c>
      <c r="H491" s="1">
        <v>0</v>
      </c>
      <c r="I491" s="1" t="s">
        <v>1231</v>
      </c>
      <c r="J491" s="15">
        <v>6</v>
      </c>
      <c r="K491" s="15">
        <v>18</v>
      </c>
      <c r="L491" s="15">
        <v>11</v>
      </c>
      <c r="M491" s="15">
        <v>7</v>
      </c>
      <c r="N491" s="15">
        <v>12</v>
      </c>
      <c r="O491" s="15">
        <v>7</v>
      </c>
      <c r="P491" s="15">
        <v>5</v>
      </c>
      <c r="Q491" s="15">
        <v>2</v>
      </c>
      <c r="R491" s="15">
        <v>5</v>
      </c>
      <c r="S491" s="15">
        <v>4</v>
      </c>
      <c r="T491" s="15">
        <v>1</v>
      </c>
      <c r="U491" s="15">
        <v>3</v>
      </c>
      <c r="V491" s="15">
        <v>2</v>
      </c>
      <c r="W491" s="15">
        <v>1</v>
      </c>
      <c r="X491" s="15">
        <v>4</v>
      </c>
      <c r="Y491" s="15">
        <v>13</v>
      </c>
      <c r="Z491" s="15">
        <v>7</v>
      </c>
      <c r="AA491" s="15">
        <v>6</v>
      </c>
      <c r="AB491" s="15">
        <v>9</v>
      </c>
      <c r="AC491" s="15">
        <v>5</v>
      </c>
      <c r="AD491" s="15">
        <v>4</v>
      </c>
      <c r="AE491" s="15">
        <v>4</v>
      </c>
      <c r="AF491" s="15">
        <v>13</v>
      </c>
      <c r="AG491" s="15">
        <v>7</v>
      </c>
      <c r="AH491" s="15">
        <v>6</v>
      </c>
      <c r="AI491" s="15">
        <v>9</v>
      </c>
      <c r="AJ491" s="15">
        <v>5</v>
      </c>
      <c r="AK491" s="15">
        <v>4</v>
      </c>
      <c r="AL491" s="15">
        <v>0</v>
      </c>
      <c r="AM491" s="15">
        <v>0</v>
      </c>
      <c r="AN491" s="15">
        <v>0</v>
      </c>
      <c r="AO491" s="15">
        <v>0</v>
      </c>
      <c r="AP491" s="15">
        <v>0</v>
      </c>
      <c r="AQ491" s="15">
        <v>0</v>
      </c>
      <c r="AR491" s="15">
        <v>0</v>
      </c>
      <c r="AS491" s="15">
        <v>0</v>
      </c>
      <c r="AT491" s="15">
        <v>0</v>
      </c>
      <c r="AU491" s="15">
        <v>0</v>
      </c>
      <c r="AV491" s="15">
        <v>0</v>
      </c>
      <c r="AW491" s="15">
        <v>0</v>
      </c>
      <c r="AX491" s="15">
        <v>0</v>
      </c>
      <c r="AY491" s="15">
        <v>0</v>
      </c>
    </row>
    <row r="492" spans="1:51">
      <c r="A492" s="1">
        <v>5292</v>
      </c>
      <c r="B492" s="1" t="s">
        <v>1764</v>
      </c>
      <c r="C492" s="1">
        <v>4</v>
      </c>
      <c r="D492" s="1" t="s">
        <v>1765</v>
      </c>
      <c r="E492" s="1" t="s">
        <v>1232</v>
      </c>
      <c r="F492" s="1">
        <v>5</v>
      </c>
      <c r="G492" s="1" t="s">
        <v>272</v>
      </c>
      <c r="H492" s="1">
        <v>0</v>
      </c>
      <c r="I492" s="1" t="s">
        <v>1233</v>
      </c>
      <c r="J492" s="15">
        <v>0</v>
      </c>
      <c r="K492" s="15">
        <v>0</v>
      </c>
      <c r="L492" s="15">
        <v>0</v>
      </c>
      <c r="M492" s="15">
        <v>0</v>
      </c>
      <c r="N492" s="15">
        <v>0</v>
      </c>
      <c r="O492" s="15">
        <v>0</v>
      </c>
      <c r="P492" s="15">
        <v>0</v>
      </c>
      <c r="Q492" s="15">
        <v>0</v>
      </c>
      <c r="R492" s="15">
        <v>0</v>
      </c>
      <c r="S492" s="15">
        <v>0</v>
      </c>
      <c r="T492" s="15">
        <v>0</v>
      </c>
      <c r="U492" s="15">
        <v>0</v>
      </c>
      <c r="V492" s="15">
        <v>0</v>
      </c>
      <c r="W492" s="15">
        <v>0</v>
      </c>
      <c r="X492" s="15">
        <v>0</v>
      </c>
      <c r="Y492" s="15">
        <v>0</v>
      </c>
      <c r="Z492" s="15">
        <v>0</v>
      </c>
      <c r="AA492" s="15">
        <v>0</v>
      </c>
      <c r="AB492" s="15">
        <v>0</v>
      </c>
      <c r="AC492" s="15">
        <v>0</v>
      </c>
      <c r="AD492" s="15">
        <v>0</v>
      </c>
      <c r="AE492" s="15">
        <v>0</v>
      </c>
      <c r="AF492" s="15">
        <v>0</v>
      </c>
      <c r="AG492" s="15">
        <v>0</v>
      </c>
      <c r="AH492" s="15">
        <v>0</v>
      </c>
      <c r="AI492" s="15">
        <v>0</v>
      </c>
      <c r="AJ492" s="15">
        <v>0</v>
      </c>
      <c r="AK492" s="15">
        <v>0</v>
      </c>
      <c r="AL492" s="15">
        <v>0</v>
      </c>
      <c r="AM492" s="15">
        <v>0</v>
      </c>
      <c r="AN492" s="15">
        <v>0</v>
      </c>
      <c r="AO492" s="15">
        <v>0</v>
      </c>
      <c r="AP492" s="15">
        <v>0</v>
      </c>
      <c r="AQ492" s="15">
        <v>0</v>
      </c>
      <c r="AR492" s="15">
        <v>0</v>
      </c>
      <c r="AS492" s="15">
        <v>0</v>
      </c>
      <c r="AT492" s="15">
        <v>0</v>
      </c>
      <c r="AU492" s="15">
        <v>0</v>
      </c>
      <c r="AV492" s="15">
        <v>0</v>
      </c>
      <c r="AW492" s="15">
        <v>0</v>
      </c>
      <c r="AX492" s="15">
        <v>0</v>
      </c>
      <c r="AY492" s="15">
        <v>0</v>
      </c>
    </row>
    <row r="493" spans="1:51">
      <c r="A493" s="1">
        <v>5303</v>
      </c>
      <c r="B493" s="1" t="s">
        <v>1764</v>
      </c>
      <c r="C493" s="1">
        <v>4</v>
      </c>
      <c r="D493" s="1" t="s">
        <v>1765</v>
      </c>
      <c r="E493" s="1" t="s">
        <v>1234</v>
      </c>
      <c r="F493" s="1">
        <v>2</v>
      </c>
      <c r="G493" s="1" t="s">
        <v>272</v>
      </c>
      <c r="H493" s="1">
        <v>0</v>
      </c>
      <c r="I493" s="1" t="s">
        <v>1235</v>
      </c>
      <c r="J493" s="15">
        <v>75</v>
      </c>
      <c r="K493" s="15">
        <v>199</v>
      </c>
      <c r="L493" s="15">
        <v>122</v>
      </c>
      <c r="M493" s="15">
        <v>77</v>
      </c>
      <c r="N493" s="15">
        <v>99</v>
      </c>
      <c r="O493" s="15">
        <v>55</v>
      </c>
      <c r="P493" s="15">
        <v>44</v>
      </c>
      <c r="Q493" s="15">
        <v>40</v>
      </c>
      <c r="R493" s="15">
        <v>57</v>
      </c>
      <c r="S493" s="15">
        <v>39</v>
      </c>
      <c r="T493" s="15">
        <v>18</v>
      </c>
      <c r="U493" s="15">
        <v>4</v>
      </c>
      <c r="V493" s="15">
        <v>1</v>
      </c>
      <c r="W493" s="15">
        <v>3</v>
      </c>
      <c r="X493" s="15">
        <v>35</v>
      </c>
      <c r="Y493" s="15">
        <v>142</v>
      </c>
      <c r="Z493" s="15">
        <v>83</v>
      </c>
      <c r="AA493" s="15">
        <v>59</v>
      </c>
      <c r="AB493" s="15">
        <v>95</v>
      </c>
      <c r="AC493" s="15">
        <v>54</v>
      </c>
      <c r="AD493" s="15">
        <v>41</v>
      </c>
      <c r="AE493" s="15">
        <v>35</v>
      </c>
      <c r="AF493" s="15">
        <v>142</v>
      </c>
      <c r="AG493" s="15">
        <v>83</v>
      </c>
      <c r="AH493" s="15">
        <v>59</v>
      </c>
      <c r="AI493" s="15">
        <v>95</v>
      </c>
      <c r="AJ493" s="15">
        <v>54</v>
      </c>
      <c r="AK493" s="15">
        <v>41</v>
      </c>
      <c r="AL493" s="15">
        <v>0</v>
      </c>
      <c r="AM493" s="15">
        <v>0</v>
      </c>
      <c r="AN493" s="15">
        <v>0</v>
      </c>
      <c r="AO493" s="15">
        <v>0</v>
      </c>
      <c r="AP493" s="15">
        <v>0</v>
      </c>
      <c r="AQ493" s="15">
        <v>0</v>
      </c>
      <c r="AR493" s="15">
        <v>0</v>
      </c>
      <c r="AS493" s="15">
        <v>0</v>
      </c>
      <c r="AT493" s="15">
        <v>0</v>
      </c>
      <c r="AU493" s="15">
        <v>0</v>
      </c>
      <c r="AV493" s="15">
        <v>0</v>
      </c>
      <c r="AW493" s="15">
        <v>0</v>
      </c>
      <c r="AX493" s="15">
        <v>0</v>
      </c>
      <c r="AY493" s="15">
        <v>0</v>
      </c>
    </row>
    <row r="494" spans="1:51">
      <c r="A494" s="1">
        <v>5314</v>
      </c>
      <c r="B494" s="1" t="s">
        <v>1764</v>
      </c>
      <c r="C494" s="1">
        <v>4</v>
      </c>
      <c r="D494" s="1" t="s">
        <v>1765</v>
      </c>
      <c r="E494" s="1" t="s">
        <v>1236</v>
      </c>
      <c r="F494" s="1">
        <v>3</v>
      </c>
      <c r="G494" s="1" t="s">
        <v>272</v>
      </c>
      <c r="H494" s="1">
        <v>0</v>
      </c>
      <c r="I494" s="1" t="s">
        <v>1237</v>
      </c>
      <c r="J494" s="15">
        <v>68</v>
      </c>
      <c r="K494" s="15">
        <v>146</v>
      </c>
      <c r="L494" s="15">
        <v>81</v>
      </c>
      <c r="M494" s="15">
        <v>65</v>
      </c>
      <c r="N494" s="15">
        <v>50</v>
      </c>
      <c r="O494" s="15">
        <v>17</v>
      </c>
      <c r="P494" s="15">
        <v>33</v>
      </c>
      <c r="Q494" s="15">
        <v>40</v>
      </c>
      <c r="R494" s="15">
        <v>57</v>
      </c>
      <c r="S494" s="15">
        <v>39</v>
      </c>
      <c r="T494" s="15">
        <v>18</v>
      </c>
      <c r="U494" s="15">
        <v>4</v>
      </c>
      <c r="V494" s="15">
        <v>1</v>
      </c>
      <c r="W494" s="15">
        <v>3</v>
      </c>
      <c r="X494" s="15">
        <v>28</v>
      </c>
      <c r="Y494" s="15">
        <v>89</v>
      </c>
      <c r="Z494" s="15">
        <v>42</v>
      </c>
      <c r="AA494" s="15">
        <v>47</v>
      </c>
      <c r="AB494" s="15">
        <v>46</v>
      </c>
      <c r="AC494" s="15">
        <v>16</v>
      </c>
      <c r="AD494" s="15">
        <v>30</v>
      </c>
      <c r="AE494" s="15">
        <v>28</v>
      </c>
      <c r="AF494" s="15">
        <v>89</v>
      </c>
      <c r="AG494" s="15">
        <v>42</v>
      </c>
      <c r="AH494" s="15">
        <v>47</v>
      </c>
      <c r="AI494" s="15">
        <v>46</v>
      </c>
      <c r="AJ494" s="15">
        <v>16</v>
      </c>
      <c r="AK494" s="15">
        <v>30</v>
      </c>
      <c r="AL494" s="15">
        <v>0</v>
      </c>
      <c r="AM494" s="15">
        <v>0</v>
      </c>
      <c r="AN494" s="15">
        <v>0</v>
      </c>
      <c r="AO494" s="15">
        <v>0</v>
      </c>
      <c r="AP494" s="15">
        <v>0</v>
      </c>
      <c r="AQ494" s="15">
        <v>0</v>
      </c>
      <c r="AR494" s="15">
        <v>0</v>
      </c>
      <c r="AS494" s="15">
        <v>0</v>
      </c>
      <c r="AT494" s="15">
        <v>0</v>
      </c>
      <c r="AU494" s="15">
        <v>0</v>
      </c>
      <c r="AV494" s="15">
        <v>0</v>
      </c>
      <c r="AW494" s="15">
        <v>0</v>
      </c>
      <c r="AX494" s="15">
        <v>0</v>
      </c>
      <c r="AY494" s="15">
        <v>0</v>
      </c>
    </row>
    <row r="495" spans="1:51">
      <c r="A495" s="1">
        <v>5325</v>
      </c>
      <c r="B495" s="1" t="s">
        <v>1764</v>
      </c>
      <c r="C495" s="1">
        <v>4</v>
      </c>
      <c r="D495" s="1" t="s">
        <v>1765</v>
      </c>
      <c r="E495" s="1" t="s">
        <v>1238</v>
      </c>
      <c r="F495" s="1">
        <v>4</v>
      </c>
      <c r="G495" s="1" t="s">
        <v>272</v>
      </c>
      <c r="H495" s="1">
        <v>0</v>
      </c>
      <c r="I495" s="1" t="s">
        <v>1239</v>
      </c>
      <c r="J495" s="15">
        <v>18</v>
      </c>
      <c r="K495" s="15">
        <v>44</v>
      </c>
      <c r="L495" s="15">
        <v>29</v>
      </c>
      <c r="M495" s="15">
        <v>15</v>
      </c>
      <c r="N495" s="15">
        <v>19</v>
      </c>
      <c r="O495" s="15">
        <v>8</v>
      </c>
      <c r="P495" s="15">
        <v>11</v>
      </c>
      <c r="Q495" s="15">
        <v>11</v>
      </c>
      <c r="R495" s="15">
        <v>15</v>
      </c>
      <c r="S495" s="15">
        <v>12</v>
      </c>
      <c r="T495" s="15">
        <v>3</v>
      </c>
      <c r="U495" s="15">
        <v>2</v>
      </c>
      <c r="V495" s="15">
        <v>0</v>
      </c>
      <c r="W495" s="15">
        <v>2</v>
      </c>
      <c r="X495" s="15">
        <v>7</v>
      </c>
      <c r="Y495" s="15">
        <v>29</v>
      </c>
      <c r="Z495" s="15">
        <v>17</v>
      </c>
      <c r="AA495" s="15">
        <v>12</v>
      </c>
      <c r="AB495" s="15">
        <v>17</v>
      </c>
      <c r="AC495" s="15">
        <v>8</v>
      </c>
      <c r="AD495" s="15">
        <v>9</v>
      </c>
      <c r="AE495" s="15">
        <v>7</v>
      </c>
      <c r="AF495" s="15">
        <v>29</v>
      </c>
      <c r="AG495" s="15">
        <v>17</v>
      </c>
      <c r="AH495" s="15">
        <v>12</v>
      </c>
      <c r="AI495" s="15">
        <v>17</v>
      </c>
      <c r="AJ495" s="15">
        <v>8</v>
      </c>
      <c r="AK495" s="15">
        <v>9</v>
      </c>
      <c r="AL495" s="15">
        <v>0</v>
      </c>
      <c r="AM495" s="15">
        <v>0</v>
      </c>
      <c r="AN495" s="15">
        <v>0</v>
      </c>
      <c r="AO495" s="15">
        <v>0</v>
      </c>
      <c r="AP495" s="15">
        <v>0</v>
      </c>
      <c r="AQ495" s="15">
        <v>0</v>
      </c>
      <c r="AR495" s="15">
        <v>0</v>
      </c>
      <c r="AS495" s="15">
        <v>0</v>
      </c>
      <c r="AT495" s="15">
        <v>0</v>
      </c>
      <c r="AU495" s="15">
        <v>0</v>
      </c>
      <c r="AV495" s="15">
        <v>0</v>
      </c>
      <c r="AW495" s="15">
        <v>0</v>
      </c>
      <c r="AX495" s="15">
        <v>0</v>
      </c>
      <c r="AY495" s="15">
        <v>0</v>
      </c>
    </row>
    <row r="496" spans="1:51">
      <c r="A496" s="1">
        <v>5336</v>
      </c>
      <c r="B496" s="1" t="s">
        <v>1764</v>
      </c>
      <c r="C496" s="1">
        <v>4</v>
      </c>
      <c r="D496" s="1" t="s">
        <v>1765</v>
      </c>
      <c r="E496" s="1" t="s">
        <v>1240</v>
      </c>
      <c r="F496" s="1">
        <v>5</v>
      </c>
      <c r="G496" s="1" t="s">
        <v>272</v>
      </c>
      <c r="H496" s="1">
        <v>0</v>
      </c>
      <c r="I496" s="1" t="s">
        <v>1241</v>
      </c>
      <c r="J496" s="15">
        <v>0</v>
      </c>
      <c r="K496" s="15">
        <v>0</v>
      </c>
      <c r="L496" s="15">
        <v>0</v>
      </c>
      <c r="M496" s="15">
        <v>0</v>
      </c>
      <c r="N496" s="15">
        <v>0</v>
      </c>
      <c r="O496" s="15">
        <v>0</v>
      </c>
      <c r="P496" s="15">
        <v>0</v>
      </c>
      <c r="Q496" s="15">
        <v>0</v>
      </c>
      <c r="R496" s="15">
        <v>0</v>
      </c>
      <c r="S496" s="15">
        <v>0</v>
      </c>
      <c r="T496" s="15">
        <v>0</v>
      </c>
      <c r="U496" s="15">
        <v>0</v>
      </c>
      <c r="V496" s="15">
        <v>0</v>
      </c>
      <c r="W496" s="15">
        <v>0</v>
      </c>
      <c r="X496" s="15">
        <v>0</v>
      </c>
      <c r="Y496" s="15">
        <v>0</v>
      </c>
      <c r="Z496" s="15">
        <v>0</v>
      </c>
      <c r="AA496" s="15">
        <v>0</v>
      </c>
      <c r="AB496" s="15">
        <v>0</v>
      </c>
      <c r="AC496" s="15">
        <v>0</v>
      </c>
      <c r="AD496" s="15">
        <v>0</v>
      </c>
      <c r="AE496" s="15">
        <v>0</v>
      </c>
      <c r="AF496" s="15">
        <v>0</v>
      </c>
      <c r="AG496" s="15">
        <v>0</v>
      </c>
      <c r="AH496" s="15">
        <v>0</v>
      </c>
      <c r="AI496" s="15">
        <v>0</v>
      </c>
      <c r="AJ496" s="15">
        <v>0</v>
      </c>
      <c r="AK496" s="15">
        <v>0</v>
      </c>
      <c r="AL496" s="15">
        <v>0</v>
      </c>
      <c r="AM496" s="15">
        <v>0</v>
      </c>
      <c r="AN496" s="15">
        <v>0</v>
      </c>
      <c r="AO496" s="15">
        <v>0</v>
      </c>
      <c r="AP496" s="15">
        <v>0</v>
      </c>
      <c r="AQ496" s="15">
        <v>0</v>
      </c>
      <c r="AR496" s="15">
        <v>0</v>
      </c>
      <c r="AS496" s="15">
        <v>0</v>
      </c>
      <c r="AT496" s="15">
        <v>0</v>
      </c>
      <c r="AU496" s="15">
        <v>0</v>
      </c>
      <c r="AV496" s="15">
        <v>0</v>
      </c>
      <c r="AW496" s="15">
        <v>0</v>
      </c>
      <c r="AX496" s="15">
        <v>0</v>
      </c>
      <c r="AY496" s="15">
        <v>0</v>
      </c>
    </row>
    <row r="497" spans="1:51">
      <c r="A497" s="1">
        <v>5347</v>
      </c>
      <c r="B497" s="1" t="s">
        <v>1764</v>
      </c>
      <c r="C497" s="1">
        <v>4</v>
      </c>
      <c r="D497" s="1" t="s">
        <v>1765</v>
      </c>
      <c r="E497" s="1" t="s">
        <v>1242</v>
      </c>
      <c r="F497" s="1">
        <v>5</v>
      </c>
      <c r="G497" s="1" t="s">
        <v>272</v>
      </c>
      <c r="H497" s="1">
        <v>0</v>
      </c>
      <c r="I497" s="1" t="s">
        <v>1243</v>
      </c>
      <c r="J497" s="15">
        <v>4</v>
      </c>
      <c r="K497" s="15">
        <v>21</v>
      </c>
      <c r="L497" s="15">
        <v>12</v>
      </c>
      <c r="M497" s="15">
        <v>9</v>
      </c>
      <c r="N497" s="15">
        <v>15</v>
      </c>
      <c r="O497" s="15">
        <v>7</v>
      </c>
      <c r="P497" s="15">
        <v>8</v>
      </c>
      <c r="Q497" s="15">
        <v>1</v>
      </c>
      <c r="R497" s="15">
        <v>1</v>
      </c>
      <c r="S497" s="15">
        <v>1</v>
      </c>
      <c r="T497" s="15">
        <v>0</v>
      </c>
      <c r="U497" s="15">
        <v>0</v>
      </c>
      <c r="V497" s="15">
        <v>0</v>
      </c>
      <c r="W497" s="15">
        <v>0</v>
      </c>
      <c r="X497" s="15">
        <v>3</v>
      </c>
      <c r="Y497" s="15">
        <v>20</v>
      </c>
      <c r="Z497" s="15">
        <v>11</v>
      </c>
      <c r="AA497" s="15">
        <v>9</v>
      </c>
      <c r="AB497" s="15">
        <v>15</v>
      </c>
      <c r="AC497" s="15">
        <v>7</v>
      </c>
      <c r="AD497" s="15">
        <v>8</v>
      </c>
      <c r="AE497" s="15">
        <v>3</v>
      </c>
      <c r="AF497" s="15">
        <v>20</v>
      </c>
      <c r="AG497" s="15">
        <v>11</v>
      </c>
      <c r="AH497" s="15">
        <v>9</v>
      </c>
      <c r="AI497" s="15">
        <v>15</v>
      </c>
      <c r="AJ497" s="15">
        <v>7</v>
      </c>
      <c r="AK497" s="15">
        <v>8</v>
      </c>
      <c r="AL497" s="15">
        <v>0</v>
      </c>
      <c r="AM497" s="15">
        <v>0</v>
      </c>
      <c r="AN497" s="15">
        <v>0</v>
      </c>
      <c r="AO497" s="15">
        <v>0</v>
      </c>
      <c r="AP497" s="15">
        <v>0</v>
      </c>
      <c r="AQ497" s="15">
        <v>0</v>
      </c>
      <c r="AR497" s="15">
        <v>0</v>
      </c>
      <c r="AS497" s="15">
        <v>0</v>
      </c>
      <c r="AT497" s="15">
        <v>0</v>
      </c>
      <c r="AU497" s="15">
        <v>0</v>
      </c>
      <c r="AV497" s="15">
        <v>0</v>
      </c>
      <c r="AW497" s="15">
        <v>0</v>
      </c>
      <c r="AX497" s="15">
        <v>0</v>
      </c>
      <c r="AY497" s="15">
        <v>0</v>
      </c>
    </row>
    <row r="498" spans="1:51">
      <c r="A498" s="1">
        <v>5358</v>
      </c>
      <c r="B498" s="1" t="s">
        <v>1764</v>
      </c>
      <c r="C498" s="1">
        <v>4</v>
      </c>
      <c r="D498" s="1" t="s">
        <v>1765</v>
      </c>
      <c r="E498" s="1" t="s">
        <v>1244</v>
      </c>
      <c r="F498" s="1">
        <v>5</v>
      </c>
      <c r="G498" s="1" t="s">
        <v>272</v>
      </c>
      <c r="H498" s="1">
        <v>0</v>
      </c>
      <c r="I498" s="1" t="s">
        <v>1245</v>
      </c>
      <c r="J498" s="15">
        <v>14</v>
      </c>
      <c r="K498" s="15">
        <v>23</v>
      </c>
      <c r="L498" s="15">
        <v>17</v>
      </c>
      <c r="M498" s="15">
        <v>6</v>
      </c>
      <c r="N498" s="15">
        <v>4</v>
      </c>
      <c r="O498" s="15">
        <v>1</v>
      </c>
      <c r="P498" s="15">
        <v>3</v>
      </c>
      <c r="Q498" s="15">
        <v>10</v>
      </c>
      <c r="R498" s="15">
        <v>14</v>
      </c>
      <c r="S498" s="15">
        <v>11</v>
      </c>
      <c r="T498" s="15">
        <v>3</v>
      </c>
      <c r="U498" s="15">
        <v>2</v>
      </c>
      <c r="V498" s="15">
        <v>0</v>
      </c>
      <c r="W498" s="15">
        <v>2</v>
      </c>
      <c r="X498" s="15">
        <v>4</v>
      </c>
      <c r="Y498" s="15">
        <v>9</v>
      </c>
      <c r="Z498" s="15">
        <v>6</v>
      </c>
      <c r="AA498" s="15">
        <v>3</v>
      </c>
      <c r="AB498" s="15">
        <v>2</v>
      </c>
      <c r="AC498" s="15">
        <v>1</v>
      </c>
      <c r="AD498" s="15">
        <v>1</v>
      </c>
      <c r="AE498" s="15">
        <v>4</v>
      </c>
      <c r="AF498" s="15">
        <v>9</v>
      </c>
      <c r="AG498" s="15">
        <v>6</v>
      </c>
      <c r="AH498" s="15">
        <v>3</v>
      </c>
      <c r="AI498" s="15">
        <v>2</v>
      </c>
      <c r="AJ498" s="15">
        <v>1</v>
      </c>
      <c r="AK498" s="15">
        <v>1</v>
      </c>
      <c r="AL498" s="15">
        <v>0</v>
      </c>
      <c r="AM498" s="15">
        <v>0</v>
      </c>
      <c r="AN498" s="15">
        <v>0</v>
      </c>
      <c r="AO498" s="15">
        <v>0</v>
      </c>
      <c r="AP498" s="15">
        <v>0</v>
      </c>
      <c r="AQ498" s="15">
        <v>0</v>
      </c>
      <c r="AR498" s="15">
        <v>0</v>
      </c>
      <c r="AS498" s="15">
        <v>0</v>
      </c>
      <c r="AT498" s="15">
        <v>0</v>
      </c>
      <c r="AU498" s="15">
        <v>0</v>
      </c>
      <c r="AV498" s="15">
        <v>0</v>
      </c>
      <c r="AW498" s="15">
        <v>0</v>
      </c>
      <c r="AX498" s="15">
        <v>0</v>
      </c>
      <c r="AY498" s="15">
        <v>0</v>
      </c>
    </row>
    <row r="499" spans="1:51">
      <c r="A499" s="1">
        <v>5369</v>
      </c>
      <c r="B499" s="1" t="s">
        <v>1764</v>
      </c>
      <c r="C499" s="1">
        <v>4</v>
      </c>
      <c r="D499" s="1" t="s">
        <v>1765</v>
      </c>
      <c r="E499" s="1" t="s">
        <v>1246</v>
      </c>
      <c r="F499" s="1">
        <v>4</v>
      </c>
      <c r="G499" s="1" t="s">
        <v>272</v>
      </c>
      <c r="H499" s="1">
        <v>0</v>
      </c>
      <c r="I499" s="1" t="s">
        <v>1247</v>
      </c>
      <c r="J499" s="15">
        <v>50</v>
      </c>
      <c r="K499" s="15">
        <v>102</v>
      </c>
      <c r="L499" s="15">
        <v>52</v>
      </c>
      <c r="M499" s="15">
        <v>50</v>
      </c>
      <c r="N499" s="15">
        <v>31</v>
      </c>
      <c r="O499" s="15">
        <v>9</v>
      </c>
      <c r="P499" s="15">
        <v>22</v>
      </c>
      <c r="Q499" s="15">
        <v>29</v>
      </c>
      <c r="R499" s="15">
        <v>42</v>
      </c>
      <c r="S499" s="15">
        <v>27</v>
      </c>
      <c r="T499" s="15">
        <v>15</v>
      </c>
      <c r="U499" s="15">
        <v>2</v>
      </c>
      <c r="V499" s="15">
        <v>1</v>
      </c>
      <c r="W499" s="15">
        <v>1</v>
      </c>
      <c r="X499" s="15">
        <v>21</v>
      </c>
      <c r="Y499" s="15">
        <v>60</v>
      </c>
      <c r="Z499" s="15">
        <v>25</v>
      </c>
      <c r="AA499" s="15">
        <v>35</v>
      </c>
      <c r="AB499" s="15">
        <v>29</v>
      </c>
      <c r="AC499" s="15">
        <v>8</v>
      </c>
      <c r="AD499" s="15">
        <v>21</v>
      </c>
      <c r="AE499" s="15">
        <v>21</v>
      </c>
      <c r="AF499" s="15">
        <v>60</v>
      </c>
      <c r="AG499" s="15">
        <v>25</v>
      </c>
      <c r="AH499" s="15">
        <v>35</v>
      </c>
      <c r="AI499" s="15">
        <v>29</v>
      </c>
      <c r="AJ499" s="15">
        <v>8</v>
      </c>
      <c r="AK499" s="15">
        <v>21</v>
      </c>
      <c r="AL499" s="15">
        <v>0</v>
      </c>
      <c r="AM499" s="15">
        <v>0</v>
      </c>
      <c r="AN499" s="15">
        <v>0</v>
      </c>
      <c r="AO499" s="15">
        <v>0</v>
      </c>
      <c r="AP499" s="15">
        <v>0</v>
      </c>
      <c r="AQ499" s="15">
        <v>0</v>
      </c>
      <c r="AR499" s="15">
        <v>0</v>
      </c>
      <c r="AS499" s="15">
        <v>0</v>
      </c>
      <c r="AT499" s="15">
        <v>0</v>
      </c>
      <c r="AU499" s="15">
        <v>0</v>
      </c>
      <c r="AV499" s="15">
        <v>0</v>
      </c>
      <c r="AW499" s="15">
        <v>0</v>
      </c>
      <c r="AX499" s="15">
        <v>0</v>
      </c>
      <c r="AY499" s="15">
        <v>0</v>
      </c>
    </row>
    <row r="500" spans="1:51">
      <c r="A500" s="1">
        <v>5380</v>
      </c>
      <c r="B500" s="1" t="s">
        <v>1764</v>
      </c>
      <c r="C500" s="1">
        <v>4</v>
      </c>
      <c r="D500" s="1" t="s">
        <v>1765</v>
      </c>
      <c r="E500" s="1" t="s">
        <v>1248</v>
      </c>
      <c r="F500" s="1">
        <v>5</v>
      </c>
      <c r="G500" s="1" t="s">
        <v>272</v>
      </c>
      <c r="H500" s="1">
        <v>0</v>
      </c>
      <c r="I500" s="1" t="s">
        <v>1249</v>
      </c>
      <c r="J500" s="15">
        <v>1</v>
      </c>
      <c r="K500" s="15">
        <v>2</v>
      </c>
      <c r="L500" s="15">
        <v>1</v>
      </c>
      <c r="M500" s="15">
        <v>1</v>
      </c>
      <c r="N500" s="15">
        <v>2</v>
      </c>
      <c r="O500" s="15">
        <v>1</v>
      </c>
      <c r="P500" s="15">
        <v>1</v>
      </c>
      <c r="Q500" s="15">
        <v>0</v>
      </c>
      <c r="R500" s="15">
        <v>0</v>
      </c>
      <c r="S500" s="15">
        <v>0</v>
      </c>
      <c r="T500" s="15">
        <v>0</v>
      </c>
      <c r="U500" s="15">
        <v>0</v>
      </c>
      <c r="V500" s="15">
        <v>0</v>
      </c>
      <c r="W500" s="15">
        <v>0</v>
      </c>
      <c r="X500" s="15">
        <v>1</v>
      </c>
      <c r="Y500" s="15">
        <v>2</v>
      </c>
      <c r="Z500" s="15">
        <v>1</v>
      </c>
      <c r="AA500" s="15">
        <v>1</v>
      </c>
      <c r="AB500" s="15">
        <v>2</v>
      </c>
      <c r="AC500" s="15">
        <v>1</v>
      </c>
      <c r="AD500" s="15">
        <v>1</v>
      </c>
      <c r="AE500" s="15">
        <v>1</v>
      </c>
      <c r="AF500" s="15">
        <v>2</v>
      </c>
      <c r="AG500" s="15">
        <v>1</v>
      </c>
      <c r="AH500" s="15">
        <v>1</v>
      </c>
      <c r="AI500" s="15">
        <v>2</v>
      </c>
      <c r="AJ500" s="15">
        <v>1</v>
      </c>
      <c r="AK500" s="15">
        <v>1</v>
      </c>
      <c r="AL500" s="15">
        <v>0</v>
      </c>
      <c r="AM500" s="15">
        <v>0</v>
      </c>
      <c r="AN500" s="15">
        <v>0</v>
      </c>
      <c r="AO500" s="15">
        <v>0</v>
      </c>
      <c r="AP500" s="15">
        <v>0</v>
      </c>
      <c r="AQ500" s="15">
        <v>0</v>
      </c>
      <c r="AR500" s="15">
        <v>0</v>
      </c>
      <c r="AS500" s="15">
        <v>0</v>
      </c>
      <c r="AT500" s="15">
        <v>0</v>
      </c>
      <c r="AU500" s="15">
        <v>0</v>
      </c>
      <c r="AV500" s="15">
        <v>0</v>
      </c>
      <c r="AW500" s="15">
        <v>0</v>
      </c>
      <c r="AX500" s="15">
        <v>0</v>
      </c>
      <c r="AY500" s="15">
        <v>0</v>
      </c>
    </row>
    <row r="501" spans="1:51">
      <c r="A501" s="1">
        <v>5391</v>
      </c>
      <c r="B501" s="1" t="s">
        <v>1764</v>
      </c>
      <c r="C501" s="1">
        <v>4</v>
      </c>
      <c r="D501" s="1" t="s">
        <v>1765</v>
      </c>
      <c r="E501" s="1" t="s">
        <v>1250</v>
      </c>
      <c r="F501" s="1">
        <v>5</v>
      </c>
      <c r="G501" s="1" t="s">
        <v>272</v>
      </c>
      <c r="H501" s="1">
        <v>0</v>
      </c>
      <c r="I501" s="1" t="s">
        <v>1251</v>
      </c>
      <c r="J501" s="15">
        <v>3</v>
      </c>
      <c r="K501" s="15">
        <v>16</v>
      </c>
      <c r="L501" s="15">
        <v>4</v>
      </c>
      <c r="M501" s="15">
        <v>12</v>
      </c>
      <c r="N501" s="15">
        <v>14</v>
      </c>
      <c r="O501" s="15">
        <v>3</v>
      </c>
      <c r="P501" s="15">
        <v>11</v>
      </c>
      <c r="Q501" s="15">
        <v>0</v>
      </c>
      <c r="R501" s="15">
        <v>0</v>
      </c>
      <c r="S501" s="15">
        <v>0</v>
      </c>
      <c r="T501" s="15">
        <v>0</v>
      </c>
      <c r="U501" s="15">
        <v>0</v>
      </c>
      <c r="V501" s="15">
        <v>0</v>
      </c>
      <c r="W501" s="15">
        <v>0</v>
      </c>
      <c r="X501" s="15">
        <v>3</v>
      </c>
      <c r="Y501" s="15">
        <v>16</v>
      </c>
      <c r="Z501" s="15">
        <v>4</v>
      </c>
      <c r="AA501" s="15">
        <v>12</v>
      </c>
      <c r="AB501" s="15">
        <v>14</v>
      </c>
      <c r="AC501" s="15">
        <v>3</v>
      </c>
      <c r="AD501" s="15">
        <v>11</v>
      </c>
      <c r="AE501" s="15">
        <v>3</v>
      </c>
      <c r="AF501" s="15">
        <v>16</v>
      </c>
      <c r="AG501" s="15">
        <v>4</v>
      </c>
      <c r="AH501" s="15">
        <v>12</v>
      </c>
      <c r="AI501" s="15">
        <v>14</v>
      </c>
      <c r="AJ501" s="15">
        <v>3</v>
      </c>
      <c r="AK501" s="15">
        <v>11</v>
      </c>
      <c r="AL501" s="15">
        <v>0</v>
      </c>
      <c r="AM501" s="15">
        <v>0</v>
      </c>
      <c r="AN501" s="15">
        <v>0</v>
      </c>
      <c r="AO501" s="15">
        <v>0</v>
      </c>
      <c r="AP501" s="15">
        <v>0</v>
      </c>
      <c r="AQ501" s="15">
        <v>0</v>
      </c>
      <c r="AR501" s="15">
        <v>0</v>
      </c>
      <c r="AS501" s="15">
        <v>0</v>
      </c>
      <c r="AT501" s="15">
        <v>0</v>
      </c>
      <c r="AU501" s="15">
        <v>0</v>
      </c>
      <c r="AV501" s="15">
        <v>0</v>
      </c>
      <c r="AW501" s="15">
        <v>0</v>
      </c>
      <c r="AX501" s="15">
        <v>0</v>
      </c>
      <c r="AY501" s="15">
        <v>0</v>
      </c>
    </row>
    <row r="502" spans="1:51">
      <c r="A502" s="1">
        <v>5402</v>
      </c>
      <c r="B502" s="1" t="s">
        <v>1764</v>
      </c>
      <c r="C502" s="1">
        <v>4</v>
      </c>
      <c r="D502" s="1" t="s">
        <v>1765</v>
      </c>
      <c r="E502" s="1" t="s">
        <v>1252</v>
      </c>
      <c r="F502" s="1">
        <v>5</v>
      </c>
      <c r="G502" s="1" t="s">
        <v>272</v>
      </c>
      <c r="H502" s="1">
        <v>0</v>
      </c>
      <c r="I502" s="1" t="s">
        <v>1253</v>
      </c>
      <c r="J502" s="15">
        <v>29</v>
      </c>
      <c r="K502" s="15">
        <v>54</v>
      </c>
      <c r="L502" s="15">
        <v>31</v>
      </c>
      <c r="M502" s="15">
        <v>23</v>
      </c>
      <c r="N502" s="15">
        <v>9</v>
      </c>
      <c r="O502" s="15">
        <v>3</v>
      </c>
      <c r="P502" s="15">
        <v>6</v>
      </c>
      <c r="Q502" s="15">
        <v>17</v>
      </c>
      <c r="R502" s="15">
        <v>29</v>
      </c>
      <c r="S502" s="15">
        <v>20</v>
      </c>
      <c r="T502" s="15">
        <v>9</v>
      </c>
      <c r="U502" s="15">
        <v>2</v>
      </c>
      <c r="V502" s="15">
        <v>1</v>
      </c>
      <c r="W502" s="15">
        <v>1</v>
      </c>
      <c r="X502" s="15">
        <v>12</v>
      </c>
      <c r="Y502" s="15">
        <v>25</v>
      </c>
      <c r="Z502" s="15">
        <v>11</v>
      </c>
      <c r="AA502" s="15">
        <v>14</v>
      </c>
      <c r="AB502" s="15">
        <v>7</v>
      </c>
      <c r="AC502" s="15">
        <v>2</v>
      </c>
      <c r="AD502" s="15">
        <v>5</v>
      </c>
      <c r="AE502" s="15">
        <v>12</v>
      </c>
      <c r="AF502" s="15">
        <v>25</v>
      </c>
      <c r="AG502" s="15">
        <v>11</v>
      </c>
      <c r="AH502" s="15">
        <v>14</v>
      </c>
      <c r="AI502" s="15">
        <v>7</v>
      </c>
      <c r="AJ502" s="15">
        <v>2</v>
      </c>
      <c r="AK502" s="15">
        <v>5</v>
      </c>
      <c r="AL502" s="15">
        <v>0</v>
      </c>
      <c r="AM502" s="15">
        <v>0</v>
      </c>
      <c r="AN502" s="15">
        <v>0</v>
      </c>
      <c r="AO502" s="15">
        <v>0</v>
      </c>
      <c r="AP502" s="15">
        <v>0</v>
      </c>
      <c r="AQ502" s="15">
        <v>0</v>
      </c>
      <c r="AR502" s="15">
        <v>0</v>
      </c>
      <c r="AS502" s="15">
        <v>0</v>
      </c>
      <c r="AT502" s="15">
        <v>0</v>
      </c>
      <c r="AU502" s="15">
        <v>0</v>
      </c>
      <c r="AV502" s="15">
        <v>0</v>
      </c>
      <c r="AW502" s="15">
        <v>0</v>
      </c>
      <c r="AX502" s="15">
        <v>0</v>
      </c>
      <c r="AY502" s="15">
        <v>0</v>
      </c>
    </row>
    <row r="503" spans="1:51">
      <c r="A503" s="1">
        <v>5413</v>
      </c>
      <c r="B503" s="1" t="s">
        <v>1764</v>
      </c>
      <c r="C503" s="1">
        <v>4</v>
      </c>
      <c r="D503" s="1" t="s">
        <v>1765</v>
      </c>
      <c r="E503" s="1" t="s">
        <v>1254</v>
      </c>
      <c r="F503" s="1">
        <v>5</v>
      </c>
      <c r="G503" s="1" t="s">
        <v>272</v>
      </c>
      <c r="H503" s="1">
        <v>0</v>
      </c>
      <c r="I503" s="1" t="s">
        <v>1255</v>
      </c>
      <c r="J503" s="15">
        <v>13</v>
      </c>
      <c r="K503" s="15">
        <v>14</v>
      </c>
      <c r="L503" s="15">
        <v>7</v>
      </c>
      <c r="M503" s="15">
        <v>7</v>
      </c>
      <c r="N503" s="15">
        <v>0</v>
      </c>
      <c r="O503" s="15">
        <v>0</v>
      </c>
      <c r="P503" s="15">
        <v>0</v>
      </c>
      <c r="Q503" s="15">
        <v>12</v>
      </c>
      <c r="R503" s="15">
        <v>13</v>
      </c>
      <c r="S503" s="15">
        <v>7</v>
      </c>
      <c r="T503" s="15">
        <v>6</v>
      </c>
      <c r="U503" s="15">
        <v>0</v>
      </c>
      <c r="V503" s="15">
        <v>0</v>
      </c>
      <c r="W503" s="15">
        <v>0</v>
      </c>
      <c r="X503" s="15">
        <v>1</v>
      </c>
      <c r="Y503" s="15">
        <v>1</v>
      </c>
      <c r="Z503" s="15">
        <v>0</v>
      </c>
      <c r="AA503" s="15">
        <v>1</v>
      </c>
      <c r="AB503" s="15">
        <v>0</v>
      </c>
      <c r="AC503" s="15">
        <v>0</v>
      </c>
      <c r="AD503" s="15">
        <v>0</v>
      </c>
      <c r="AE503" s="15">
        <v>1</v>
      </c>
      <c r="AF503" s="15">
        <v>1</v>
      </c>
      <c r="AG503" s="15">
        <v>0</v>
      </c>
      <c r="AH503" s="15">
        <v>1</v>
      </c>
      <c r="AI503" s="15">
        <v>0</v>
      </c>
      <c r="AJ503" s="15">
        <v>0</v>
      </c>
      <c r="AK503" s="15">
        <v>0</v>
      </c>
      <c r="AL503" s="15">
        <v>0</v>
      </c>
      <c r="AM503" s="15">
        <v>0</v>
      </c>
      <c r="AN503" s="15">
        <v>0</v>
      </c>
      <c r="AO503" s="15">
        <v>0</v>
      </c>
      <c r="AP503" s="15">
        <v>0</v>
      </c>
      <c r="AQ503" s="15">
        <v>0</v>
      </c>
      <c r="AR503" s="15">
        <v>0</v>
      </c>
      <c r="AS503" s="15">
        <v>0</v>
      </c>
      <c r="AT503" s="15">
        <v>0</v>
      </c>
      <c r="AU503" s="15">
        <v>0</v>
      </c>
      <c r="AV503" s="15">
        <v>0</v>
      </c>
      <c r="AW503" s="15">
        <v>0</v>
      </c>
      <c r="AX503" s="15">
        <v>0</v>
      </c>
      <c r="AY503" s="15">
        <v>0</v>
      </c>
    </row>
    <row r="504" spans="1:51">
      <c r="A504" s="1">
        <v>5424</v>
      </c>
      <c r="B504" s="1" t="s">
        <v>1764</v>
      </c>
      <c r="C504" s="1">
        <v>4</v>
      </c>
      <c r="D504" s="1" t="s">
        <v>1765</v>
      </c>
      <c r="E504" s="1" t="s">
        <v>1256</v>
      </c>
      <c r="F504" s="1">
        <v>5</v>
      </c>
      <c r="G504" s="1" t="s">
        <v>272</v>
      </c>
      <c r="H504" s="1">
        <v>0</v>
      </c>
      <c r="I504" s="1" t="s">
        <v>1257</v>
      </c>
      <c r="J504" s="15">
        <v>4</v>
      </c>
      <c r="K504" s="15">
        <v>16</v>
      </c>
      <c r="L504" s="15">
        <v>9</v>
      </c>
      <c r="M504" s="15">
        <v>7</v>
      </c>
      <c r="N504" s="15">
        <v>6</v>
      </c>
      <c r="O504" s="15">
        <v>2</v>
      </c>
      <c r="P504" s="15">
        <v>4</v>
      </c>
      <c r="Q504" s="15">
        <v>0</v>
      </c>
      <c r="R504" s="15">
        <v>0</v>
      </c>
      <c r="S504" s="15">
        <v>0</v>
      </c>
      <c r="T504" s="15">
        <v>0</v>
      </c>
      <c r="U504" s="15">
        <v>0</v>
      </c>
      <c r="V504" s="15">
        <v>0</v>
      </c>
      <c r="W504" s="15">
        <v>0</v>
      </c>
      <c r="X504" s="15">
        <v>4</v>
      </c>
      <c r="Y504" s="15">
        <v>16</v>
      </c>
      <c r="Z504" s="15">
        <v>9</v>
      </c>
      <c r="AA504" s="15">
        <v>7</v>
      </c>
      <c r="AB504" s="15">
        <v>6</v>
      </c>
      <c r="AC504" s="15">
        <v>2</v>
      </c>
      <c r="AD504" s="15">
        <v>4</v>
      </c>
      <c r="AE504" s="15">
        <v>4</v>
      </c>
      <c r="AF504" s="15">
        <v>16</v>
      </c>
      <c r="AG504" s="15">
        <v>9</v>
      </c>
      <c r="AH504" s="15">
        <v>7</v>
      </c>
      <c r="AI504" s="15">
        <v>6</v>
      </c>
      <c r="AJ504" s="15">
        <v>2</v>
      </c>
      <c r="AK504" s="15">
        <v>4</v>
      </c>
      <c r="AL504" s="15">
        <v>0</v>
      </c>
      <c r="AM504" s="15">
        <v>0</v>
      </c>
      <c r="AN504" s="15">
        <v>0</v>
      </c>
      <c r="AO504" s="15">
        <v>0</v>
      </c>
      <c r="AP504" s="15">
        <v>0</v>
      </c>
      <c r="AQ504" s="15">
        <v>0</v>
      </c>
      <c r="AR504" s="15">
        <v>0</v>
      </c>
      <c r="AS504" s="15">
        <v>0</v>
      </c>
      <c r="AT504" s="15">
        <v>0</v>
      </c>
      <c r="AU504" s="15">
        <v>0</v>
      </c>
      <c r="AV504" s="15">
        <v>0</v>
      </c>
      <c r="AW504" s="15">
        <v>0</v>
      </c>
      <c r="AX504" s="15">
        <v>0</v>
      </c>
      <c r="AY504" s="15">
        <v>0</v>
      </c>
    </row>
    <row r="505" spans="1:51">
      <c r="A505" s="1">
        <v>5435</v>
      </c>
      <c r="B505" s="1" t="s">
        <v>1764</v>
      </c>
      <c r="C505" s="1">
        <v>4</v>
      </c>
      <c r="D505" s="1" t="s">
        <v>1765</v>
      </c>
      <c r="E505" s="1" t="s">
        <v>1258</v>
      </c>
      <c r="F505" s="1">
        <v>3</v>
      </c>
      <c r="G505" s="1" t="s">
        <v>272</v>
      </c>
      <c r="H505" s="1">
        <v>0</v>
      </c>
      <c r="I505" s="1" t="s">
        <v>1259</v>
      </c>
      <c r="J505" s="15">
        <v>7</v>
      </c>
      <c r="K505" s="15">
        <v>53</v>
      </c>
      <c r="L505" s="15">
        <v>41</v>
      </c>
      <c r="M505" s="15">
        <v>12</v>
      </c>
      <c r="N505" s="15">
        <v>49</v>
      </c>
      <c r="O505" s="15">
        <v>38</v>
      </c>
      <c r="P505" s="15">
        <v>11</v>
      </c>
      <c r="Q505" s="15">
        <v>0</v>
      </c>
      <c r="R505" s="15">
        <v>0</v>
      </c>
      <c r="S505" s="15">
        <v>0</v>
      </c>
      <c r="T505" s="15">
        <v>0</v>
      </c>
      <c r="U505" s="15">
        <v>0</v>
      </c>
      <c r="V505" s="15">
        <v>0</v>
      </c>
      <c r="W505" s="15">
        <v>0</v>
      </c>
      <c r="X505" s="15">
        <v>7</v>
      </c>
      <c r="Y505" s="15">
        <v>53</v>
      </c>
      <c r="Z505" s="15">
        <v>41</v>
      </c>
      <c r="AA505" s="15">
        <v>12</v>
      </c>
      <c r="AB505" s="15">
        <v>49</v>
      </c>
      <c r="AC505" s="15">
        <v>38</v>
      </c>
      <c r="AD505" s="15">
        <v>11</v>
      </c>
      <c r="AE505" s="15">
        <v>7</v>
      </c>
      <c r="AF505" s="15">
        <v>53</v>
      </c>
      <c r="AG505" s="15">
        <v>41</v>
      </c>
      <c r="AH505" s="15">
        <v>12</v>
      </c>
      <c r="AI505" s="15">
        <v>49</v>
      </c>
      <c r="AJ505" s="15">
        <v>38</v>
      </c>
      <c r="AK505" s="15">
        <v>11</v>
      </c>
      <c r="AL505" s="15">
        <v>0</v>
      </c>
      <c r="AM505" s="15">
        <v>0</v>
      </c>
      <c r="AN505" s="15">
        <v>0</v>
      </c>
      <c r="AO505" s="15">
        <v>0</v>
      </c>
      <c r="AP505" s="15">
        <v>0</v>
      </c>
      <c r="AQ505" s="15">
        <v>0</v>
      </c>
      <c r="AR505" s="15">
        <v>0</v>
      </c>
      <c r="AS505" s="15">
        <v>0</v>
      </c>
      <c r="AT505" s="15">
        <v>0</v>
      </c>
      <c r="AU505" s="15">
        <v>0</v>
      </c>
      <c r="AV505" s="15">
        <v>0</v>
      </c>
      <c r="AW505" s="15">
        <v>0</v>
      </c>
      <c r="AX505" s="15">
        <v>0</v>
      </c>
      <c r="AY505" s="15">
        <v>0</v>
      </c>
    </row>
    <row r="506" spans="1:51">
      <c r="A506" s="1">
        <v>5446</v>
      </c>
      <c r="B506" s="1" t="s">
        <v>1764</v>
      </c>
      <c r="C506" s="1">
        <v>4</v>
      </c>
      <c r="D506" s="1" t="s">
        <v>1765</v>
      </c>
      <c r="E506" s="1" t="s">
        <v>1260</v>
      </c>
      <c r="F506" s="1">
        <v>4</v>
      </c>
      <c r="G506" s="1" t="s">
        <v>272</v>
      </c>
      <c r="H506" s="1">
        <v>0</v>
      </c>
      <c r="I506" s="1" t="s">
        <v>1261</v>
      </c>
      <c r="J506" s="15">
        <v>7</v>
      </c>
      <c r="K506" s="15">
        <v>53</v>
      </c>
      <c r="L506" s="15">
        <v>41</v>
      </c>
      <c r="M506" s="15">
        <v>12</v>
      </c>
      <c r="N506" s="15">
        <v>49</v>
      </c>
      <c r="O506" s="15">
        <v>38</v>
      </c>
      <c r="P506" s="15">
        <v>11</v>
      </c>
      <c r="Q506" s="15">
        <v>0</v>
      </c>
      <c r="R506" s="15">
        <v>0</v>
      </c>
      <c r="S506" s="15">
        <v>0</v>
      </c>
      <c r="T506" s="15">
        <v>0</v>
      </c>
      <c r="U506" s="15">
        <v>0</v>
      </c>
      <c r="V506" s="15">
        <v>0</v>
      </c>
      <c r="W506" s="15">
        <v>0</v>
      </c>
      <c r="X506" s="15">
        <v>7</v>
      </c>
      <c r="Y506" s="15">
        <v>53</v>
      </c>
      <c r="Z506" s="15">
        <v>41</v>
      </c>
      <c r="AA506" s="15">
        <v>12</v>
      </c>
      <c r="AB506" s="15">
        <v>49</v>
      </c>
      <c r="AC506" s="15">
        <v>38</v>
      </c>
      <c r="AD506" s="15">
        <v>11</v>
      </c>
      <c r="AE506" s="15">
        <v>7</v>
      </c>
      <c r="AF506" s="15">
        <v>53</v>
      </c>
      <c r="AG506" s="15">
        <v>41</v>
      </c>
      <c r="AH506" s="15">
        <v>12</v>
      </c>
      <c r="AI506" s="15">
        <v>49</v>
      </c>
      <c r="AJ506" s="15">
        <v>38</v>
      </c>
      <c r="AK506" s="15">
        <v>11</v>
      </c>
      <c r="AL506" s="15">
        <v>0</v>
      </c>
      <c r="AM506" s="15">
        <v>0</v>
      </c>
      <c r="AN506" s="15">
        <v>0</v>
      </c>
      <c r="AO506" s="15">
        <v>0</v>
      </c>
      <c r="AP506" s="15">
        <v>0</v>
      </c>
      <c r="AQ506" s="15">
        <v>0</v>
      </c>
      <c r="AR506" s="15">
        <v>0</v>
      </c>
      <c r="AS506" s="15">
        <v>0</v>
      </c>
      <c r="AT506" s="15">
        <v>0</v>
      </c>
      <c r="AU506" s="15">
        <v>0</v>
      </c>
      <c r="AV506" s="15">
        <v>0</v>
      </c>
      <c r="AW506" s="15">
        <v>0</v>
      </c>
      <c r="AX506" s="15">
        <v>0</v>
      </c>
      <c r="AY506" s="15">
        <v>0</v>
      </c>
    </row>
    <row r="507" spans="1:51">
      <c r="A507" s="1">
        <v>5457</v>
      </c>
      <c r="B507" s="1" t="s">
        <v>1764</v>
      </c>
      <c r="C507" s="1">
        <v>4</v>
      </c>
      <c r="D507" s="1" t="s">
        <v>1765</v>
      </c>
      <c r="E507" s="1" t="s">
        <v>1262</v>
      </c>
      <c r="F507" s="1">
        <v>5</v>
      </c>
      <c r="G507" s="1" t="s">
        <v>272</v>
      </c>
      <c r="H507" s="1">
        <v>0</v>
      </c>
      <c r="I507" s="1" t="s">
        <v>1263</v>
      </c>
      <c r="J507" s="15">
        <v>0</v>
      </c>
      <c r="K507" s="15">
        <v>0</v>
      </c>
      <c r="L507" s="15">
        <v>0</v>
      </c>
      <c r="M507" s="15">
        <v>0</v>
      </c>
      <c r="N507" s="15">
        <v>0</v>
      </c>
      <c r="O507" s="15">
        <v>0</v>
      </c>
      <c r="P507" s="15">
        <v>0</v>
      </c>
      <c r="Q507" s="15">
        <v>0</v>
      </c>
      <c r="R507" s="15">
        <v>0</v>
      </c>
      <c r="S507" s="15">
        <v>0</v>
      </c>
      <c r="T507" s="15">
        <v>0</v>
      </c>
      <c r="U507" s="15">
        <v>0</v>
      </c>
      <c r="V507" s="15">
        <v>0</v>
      </c>
      <c r="W507" s="15">
        <v>0</v>
      </c>
      <c r="X507" s="15">
        <v>0</v>
      </c>
      <c r="Y507" s="15">
        <v>0</v>
      </c>
      <c r="Z507" s="15">
        <v>0</v>
      </c>
      <c r="AA507" s="15">
        <v>0</v>
      </c>
      <c r="AB507" s="15">
        <v>0</v>
      </c>
      <c r="AC507" s="15">
        <v>0</v>
      </c>
      <c r="AD507" s="15">
        <v>0</v>
      </c>
      <c r="AE507" s="15">
        <v>0</v>
      </c>
      <c r="AF507" s="15">
        <v>0</v>
      </c>
      <c r="AG507" s="15">
        <v>0</v>
      </c>
      <c r="AH507" s="15">
        <v>0</v>
      </c>
      <c r="AI507" s="15">
        <v>0</v>
      </c>
      <c r="AJ507" s="15">
        <v>0</v>
      </c>
      <c r="AK507" s="15">
        <v>0</v>
      </c>
      <c r="AL507" s="15">
        <v>0</v>
      </c>
      <c r="AM507" s="15">
        <v>0</v>
      </c>
      <c r="AN507" s="15">
        <v>0</v>
      </c>
      <c r="AO507" s="15">
        <v>0</v>
      </c>
      <c r="AP507" s="15">
        <v>0</v>
      </c>
      <c r="AQ507" s="15">
        <v>0</v>
      </c>
      <c r="AR507" s="15">
        <v>0</v>
      </c>
      <c r="AS507" s="15">
        <v>0</v>
      </c>
      <c r="AT507" s="15">
        <v>0</v>
      </c>
      <c r="AU507" s="15">
        <v>0</v>
      </c>
      <c r="AV507" s="15">
        <v>0</v>
      </c>
      <c r="AW507" s="15">
        <v>0</v>
      </c>
      <c r="AX507" s="15">
        <v>0</v>
      </c>
      <c r="AY507" s="15">
        <v>0</v>
      </c>
    </row>
    <row r="508" spans="1:51">
      <c r="A508" s="1">
        <v>5468</v>
      </c>
      <c r="B508" s="1" t="s">
        <v>1764</v>
      </c>
      <c r="C508" s="1">
        <v>4</v>
      </c>
      <c r="D508" s="1" t="s">
        <v>1765</v>
      </c>
      <c r="E508" s="1" t="s">
        <v>1264</v>
      </c>
      <c r="F508" s="1">
        <v>5</v>
      </c>
      <c r="G508" s="1" t="s">
        <v>272</v>
      </c>
      <c r="H508" s="1">
        <v>0</v>
      </c>
      <c r="I508" s="1" t="s">
        <v>1265</v>
      </c>
      <c r="J508" s="15">
        <v>0</v>
      </c>
      <c r="K508" s="15">
        <v>0</v>
      </c>
      <c r="L508" s="15">
        <v>0</v>
      </c>
      <c r="M508" s="15">
        <v>0</v>
      </c>
      <c r="N508" s="15">
        <v>0</v>
      </c>
      <c r="O508" s="15">
        <v>0</v>
      </c>
      <c r="P508" s="15">
        <v>0</v>
      </c>
      <c r="Q508" s="15">
        <v>0</v>
      </c>
      <c r="R508" s="15">
        <v>0</v>
      </c>
      <c r="S508" s="15">
        <v>0</v>
      </c>
      <c r="T508" s="15">
        <v>0</v>
      </c>
      <c r="U508" s="15">
        <v>0</v>
      </c>
      <c r="V508" s="15">
        <v>0</v>
      </c>
      <c r="W508" s="15">
        <v>0</v>
      </c>
      <c r="X508" s="15">
        <v>0</v>
      </c>
      <c r="Y508" s="15">
        <v>0</v>
      </c>
      <c r="Z508" s="15">
        <v>0</v>
      </c>
      <c r="AA508" s="15">
        <v>0</v>
      </c>
      <c r="AB508" s="15">
        <v>0</v>
      </c>
      <c r="AC508" s="15">
        <v>0</v>
      </c>
      <c r="AD508" s="15">
        <v>0</v>
      </c>
      <c r="AE508" s="15">
        <v>0</v>
      </c>
      <c r="AF508" s="15">
        <v>0</v>
      </c>
      <c r="AG508" s="15">
        <v>0</v>
      </c>
      <c r="AH508" s="15">
        <v>0</v>
      </c>
      <c r="AI508" s="15">
        <v>0</v>
      </c>
      <c r="AJ508" s="15">
        <v>0</v>
      </c>
      <c r="AK508" s="15">
        <v>0</v>
      </c>
      <c r="AL508" s="15">
        <v>0</v>
      </c>
      <c r="AM508" s="15">
        <v>0</v>
      </c>
      <c r="AN508" s="15">
        <v>0</v>
      </c>
      <c r="AO508" s="15">
        <v>0</v>
      </c>
      <c r="AP508" s="15">
        <v>0</v>
      </c>
      <c r="AQ508" s="15">
        <v>0</v>
      </c>
      <c r="AR508" s="15">
        <v>0</v>
      </c>
      <c r="AS508" s="15">
        <v>0</v>
      </c>
      <c r="AT508" s="15">
        <v>0</v>
      </c>
      <c r="AU508" s="15">
        <v>0</v>
      </c>
      <c r="AV508" s="15">
        <v>0</v>
      </c>
      <c r="AW508" s="15">
        <v>0</v>
      </c>
      <c r="AX508" s="15">
        <v>0</v>
      </c>
      <c r="AY508" s="15">
        <v>0</v>
      </c>
    </row>
    <row r="509" spans="1:51">
      <c r="A509" s="1">
        <v>5479</v>
      </c>
      <c r="B509" s="1" t="s">
        <v>1764</v>
      </c>
      <c r="C509" s="1">
        <v>4</v>
      </c>
      <c r="D509" s="1" t="s">
        <v>1765</v>
      </c>
      <c r="E509" s="1" t="s">
        <v>1266</v>
      </c>
      <c r="F509" s="1">
        <v>5</v>
      </c>
      <c r="G509" s="1" t="s">
        <v>272</v>
      </c>
      <c r="H509" s="1">
        <v>0</v>
      </c>
      <c r="I509" s="1" t="s">
        <v>1267</v>
      </c>
      <c r="J509" s="15">
        <v>4</v>
      </c>
      <c r="K509" s="15">
        <v>25</v>
      </c>
      <c r="L509" s="15">
        <v>20</v>
      </c>
      <c r="M509" s="15">
        <v>5</v>
      </c>
      <c r="N509" s="15">
        <v>23</v>
      </c>
      <c r="O509" s="15">
        <v>18</v>
      </c>
      <c r="P509" s="15">
        <v>5</v>
      </c>
      <c r="Q509" s="15">
        <v>0</v>
      </c>
      <c r="R509" s="15">
        <v>0</v>
      </c>
      <c r="S509" s="15">
        <v>0</v>
      </c>
      <c r="T509" s="15">
        <v>0</v>
      </c>
      <c r="U509" s="15">
        <v>0</v>
      </c>
      <c r="V509" s="15">
        <v>0</v>
      </c>
      <c r="W509" s="15">
        <v>0</v>
      </c>
      <c r="X509" s="15">
        <v>4</v>
      </c>
      <c r="Y509" s="15">
        <v>25</v>
      </c>
      <c r="Z509" s="15">
        <v>20</v>
      </c>
      <c r="AA509" s="15">
        <v>5</v>
      </c>
      <c r="AB509" s="15">
        <v>23</v>
      </c>
      <c r="AC509" s="15">
        <v>18</v>
      </c>
      <c r="AD509" s="15">
        <v>5</v>
      </c>
      <c r="AE509" s="15">
        <v>4</v>
      </c>
      <c r="AF509" s="15">
        <v>25</v>
      </c>
      <c r="AG509" s="15">
        <v>20</v>
      </c>
      <c r="AH509" s="15">
        <v>5</v>
      </c>
      <c r="AI509" s="15">
        <v>23</v>
      </c>
      <c r="AJ509" s="15">
        <v>18</v>
      </c>
      <c r="AK509" s="15">
        <v>5</v>
      </c>
      <c r="AL509" s="15">
        <v>0</v>
      </c>
      <c r="AM509" s="15">
        <v>0</v>
      </c>
      <c r="AN509" s="15">
        <v>0</v>
      </c>
      <c r="AO509" s="15">
        <v>0</v>
      </c>
      <c r="AP509" s="15">
        <v>0</v>
      </c>
      <c r="AQ509" s="15">
        <v>0</v>
      </c>
      <c r="AR509" s="15">
        <v>0</v>
      </c>
      <c r="AS509" s="15">
        <v>0</v>
      </c>
      <c r="AT509" s="15">
        <v>0</v>
      </c>
      <c r="AU509" s="15">
        <v>0</v>
      </c>
      <c r="AV509" s="15">
        <v>0</v>
      </c>
      <c r="AW509" s="15">
        <v>0</v>
      </c>
      <c r="AX509" s="15">
        <v>0</v>
      </c>
      <c r="AY509" s="15">
        <v>0</v>
      </c>
    </row>
    <row r="510" spans="1:51">
      <c r="A510" s="1">
        <v>5490</v>
      </c>
      <c r="B510" s="1" t="s">
        <v>1764</v>
      </c>
      <c r="C510" s="1">
        <v>4</v>
      </c>
      <c r="D510" s="1" t="s">
        <v>1765</v>
      </c>
      <c r="E510" s="1" t="s">
        <v>1268</v>
      </c>
      <c r="F510" s="1">
        <v>5</v>
      </c>
      <c r="G510" s="1" t="s">
        <v>272</v>
      </c>
      <c r="H510" s="1">
        <v>0</v>
      </c>
      <c r="I510" s="1" t="s">
        <v>1269</v>
      </c>
      <c r="J510" s="15">
        <v>0</v>
      </c>
      <c r="K510" s="15">
        <v>0</v>
      </c>
      <c r="L510" s="15">
        <v>0</v>
      </c>
      <c r="M510" s="15">
        <v>0</v>
      </c>
      <c r="N510" s="15">
        <v>0</v>
      </c>
      <c r="O510" s="15">
        <v>0</v>
      </c>
      <c r="P510" s="15">
        <v>0</v>
      </c>
      <c r="Q510" s="15">
        <v>0</v>
      </c>
      <c r="R510" s="15">
        <v>0</v>
      </c>
      <c r="S510" s="15">
        <v>0</v>
      </c>
      <c r="T510" s="15">
        <v>0</v>
      </c>
      <c r="U510" s="15">
        <v>0</v>
      </c>
      <c r="V510" s="15">
        <v>0</v>
      </c>
      <c r="W510" s="15">
        <v>0</v>
      </c>
      <c r="X510" s="15">
        <v>0</v>
      </c>
      <c r="Y510" s="15">
        <v>0</v>
      </c>
      <c r="Z510" s="15">
        <v>0</v>
      </c>
      <c r="AA510" s="15">
        <v>0</v>
      </c>
      <c r="AB510" s="15">
        <v>0</v>
      </c>
      <c r="AC510" s="15">
        <v>0</v>
      </c>
      <c r="AD510" s="15">
        <v>0</v>
      </c>
      <c r="AE510" s="15">
        <v>0</v>
      </c>
      <c r="AF510" s="15">
        <v>0</v>
      </c>
      <c r="AG510" s="15">
        <v>0</v>
      </c>
      <c r="AH510" s="15">
        <v>0</v>
      </c>
      <c r="AI510" s="15">
        <v>0</v>
      </c>
      <c r="AJ510" s="15">
        <v>0</v>
      </c>
      <c r="AK510" s="15">
        <v>0</v>
      </c>
      <c r="AL510" s="15">
        <v>0</v>
      </c>
      <c r="AM510" s="15">
        <v>0</v>
      </c>
      <c r="AN510" s="15">
        <v>0</v>
      </c>
      <c r="AO510" s="15">
        <v>0</v>
      </c>
      <c r="AP510" s="15">
        <v>0</v>
      </c>
      <c r="AQ510" s="15">
        <v>0</v>
      </c>
      <c r="AR510" s="15">
        <v>0</v>
      </c>
      <c r="AS510" s="15">
        <v>0</v>
      </c>
      <c r="AT510" s="15">
        <v>0</v>
      </c>
      <c r="AU510" s="15">
        <v>0</v>
      </c>
      <c r="AV510" s="15">
        <v>0</v>
      </c>
      <c r="AW510" s="15">
        <v>0</v>
      </c>
      <c r="AX510" s="15">
        <v>0</v>
      </c>
      <c r="AY510" s="15">
        <v>0</v>
      </c>
    </row>
    <row r="511" spans="1:51">
      <c r="A511" s="1">
        <v>5501</v>
      </c>
      <c r="B511" s="1" t="s">
        <v>1764</v>
      </c>
      <c r="C511" s="1">
        <v>4</v>
      </c>
      <c r="D511" s="1" t="s">
        <v>1765</v>
      </c>
      <c r="E511" s="1" t="s">
        <v>1270</v>
      </c>
      <c r="F511" s="1">
        <v>5</v>
      </c>
      <c r="G511" s="1" t="s">
        <v>272</v>
      </c>
      <c r="H511" s="1">
        <v>0</v>
      </c>
      <c r="I511" s="1" t="s">
        <v>1271</v>
      </c>
      <c r="J511" s="15">
        <v>0</v>
      </c>
      <c r="K511" s="15">
        <v>0</v>
      </c>
      <c r="L511" s="15">
        <v>0</v>
      </c>
      <c r="M511" s="15">
        <v>0</v>
      </c>
      <c r="N511" s="15">
        <v>0</v>
      </c>
      <c r="O511" s="15">
        <v>0</v>
      </c>
      <c r="P511" s="15">
        <v>0</v>
      </c>
      <c r="Q511" s="15">
        <v>0</v>
      </c>
      <c r="R511" s="15">
        <v>0</v>
      </c>
      <c r="S511" s="15">
        <v>0</v>
      </c>
      <c r="T511" s="15">
        <v>0</v>
      </c>
      <c r="U511" s="15">
        <v>0</v>
      </c>
      <c r="V511" s="15">
        <v>0</v>
      </c>
      <c r="W511" s="15">
        <v>0</v>
      </c>
      <c r="X511" s="15">
        <v>0</v>
      </c>
      <c r="Y511" s="15">
        <v>0</v>
      </c>
      <c r="Z511" s="15">
        <v>0</v>
      </c>
      <c r="AA511" s="15">
        <v>0</v>
      </c>
      <c r="AB511" s="15">
        <v>0</v>
      </c>
      <c r="AC511" s="15">
        <v>0</v>
      </c>
      <c r="AD511" s="15">
        <v>0</v>
      </c>
      <c r="AE511" s="15">
        <v>0</v>
      </c>
      <c r="AF511" s="15">
        <v>0</v>
      </c>
      <c r="AG511" s="15">
        <v>0</v>
      </c>
      <c r="AH511" s="15">
        <v>0</v>
      </c>
      <c r="AI511" s="15">
        <v>0</v>
      </c>
      <c r="AJ511" s="15">
        <v>0</v>
      </c>
      <c r="AK511" s="15">
        <v>0</v>
      </c>
      <c r="AL511" s="15">
        <v>0</v>
      </c>
      <c r="AM511" s="15">
        <v>0</v>
      </c>
      <c r="AN511" s="15">
        <v>0</v>
      </c>
      <c r="AO511" s="15">
        <v>0</v>
      </c>
      <c r="AP511" s="15">
        <v>0</v>
      </c>
      <c r="AQ511" s="15">
        <v>0</v>
      </c>
      <c r="AR511" s="15">
        <v>0</v>
      </c>
      <c r="AS511" s="15">
        <v>0</v>
      </c>
      <c r="AT511" s="15">
        <v>0</v>
      </c>
      <c r="AU511" s="15">
        <v>0</v>
      </c>
      <c r="AV511" s="15">
        <v>0</v>
      </c>
      <c r="AW511" s="15">
        <v>0</v>
      </c>
      <c r="AX511" s="15">
        <v>0</v>
      </c>
      <c r="AY511" s="15">
        <v>0</v>
      </c>
    </row>
    <row r="512" spans="1:51">
      <c r="A512" s="1">
        <v>5512</v>
      </c>
      <c r="B512" s="1" t="s">
        <v>1764</v>
      </c>
      <c r="C512" s="1">
        <v>4</v>
      </c>
      <c r="D512" s="1" t="s">
        <v>1765</v>
      </c>
      <c r="E512" s="1" t="s">
        <v>1272</v>
      </c>
      <c r="F512" s="1">
        <v>5</v>
      </c>
      <c r="G512" s="1" t="s">
        <v>272</v>
      </c>
      <c r="H512" s="1">
        <v>0</v>
      </c>
      <c r="I512" s="1" t="s">
        <v>1273</v>
      </c>
      <c r="J512" s="15">
        <v>0</v>
      </c>
      <c r="K512" s="15">
        <v>0</v>
      </c>
      <c r="L512" s="15">
        <v>0</v>
      </c>
      <c r="M512" s="15">
        <v>0</v>
      </c>
      <c r="N512" s="15">
        <v>0</v>
      </c>
      <c r="O512" s="15">
        <v>0</v>
      </c>
      <c r="P512" s="15">
        <v>0</v>
      </c>
      <c r="Q512" s="15">
        <v>0</v>
      </c>
      <c r="R512" s="15">
        <v>0</v>
      </c>
      <c r="S512" s="15">
        <v>0</v>
      </c>
      <c r="T512" s="15">
        <v>0</v>
      </c>
      <c r="U512" s="15">
        <v>0</v>
      </c>
      <c r="V512" s="15">
        <v>0</v>
      </c>
      <c r="W512" s="15">
        <v>0</v>
      </c>
      <c r="X512" s="15">
        <v>0</v>
      </c>
      <c r="Y512" s="15">
        <v>0</v>
      </c>
      <c r="Z512" s="15">
        <v>0</v>
      </c>
      <c r="AA512" s="15">
        <v>0</v>
      </c>
      <c r="AB512" s="15">
        <v>0</v>
      </c>
      <c r="AC512" s="15">
        <v>0</v>
      </c>
      <c r="AD512" s="15">
        <v>0</v>
      </c>
      <c r="AE512" s="15">
        <v>0</v>
      </c>
      <c r="AF512" s="15">
        <v>0</v>
      </c>
      <c r="AG512" s="15">
        <v>0</v>
      </c>
      <c r="AH512" s="15">
        <v>0</v>
      </c>
      <c r="AI512" s="15">
        <v>0</v>
      </c>
      <c r="AJ512" s="15">
        <v>0</v>
      </c>
      <c r="AK512" s="15">
        <v>0</v>
      </c>
      <c r="AL512" s="15">
        <v>0</v>
      </c>
      <c r="AM512" s="15">
        <v>0</v>
      </c>
      <c r="AN512" s="15">
        <v>0</v>
      </c>
      <c r="AO512" s="15">
        <v>0</v>
      </c>
      <c r="AP512" s="15">
        <v>0</v>
      </c>
      <c r="AQ512" s="15">
        <v>0</v>
      </c>
      <c r="AR512" s="15">
        <v>0</v>
      </c>
      <c r="AS512" s="15">
        <v>0</v>
      </c>
      <c r="AT512" s="15">
        <v>0</v>
      </c>
      <c r="AU512" s="15">
        <v>0</v>
      </c>
      <c r="AV512" s="15">
        <v>0</v>
      </c>
      <c r="AW512" s="15">
        <v>0</v>
      </c>
      <c r="AX512" s="15">
        <v>0</v>
      </c>
      <c r="AY512" s="15">
        <v>0</v>
      </c>
    </row>
    <row r="513" spans="1:51">
      <c r="A513" s="1">
        <v>5523</v>
      </c>
      <c r="B513" s="1" t="s">
        <v>1764</v>
      </c>
      <c r="C513" s="1">
        <v>4</v>
      </c>
      <c r="D513" s="1" t="s">
        <v>1765</v>
      </c>
      <c r="E513" s="1" t="s">
        <v>1274</v>
      </c>
      <c r="F513" s="1">
        <v>5</v>
      </c>
      <c r="G513" s="1" t="s">
        <v>272</v>
      </c>
      <c r="H513" s="1">
        <v>0</v>
      </c>
      <c r="I513" s="1" t="s">
        <v>1275</v>
      </c>
      <c r="J513" s="15">
        <v>3</v>
      </c>
      <c r="K513" s="15">
        <v>28</v>
      </c>
      <c r="L513" s="15">
        <v>21</v>
      </c>
      <c r="M513" s="15">
        <v>7</v>
      </c>
      <c r="N513" s="15">
        <v>26</v>
      </c>
      <c r="O513" s="15">
        <v>20</v>
      </c>
      <c r="P513" s="15">
        <v>6</v>
      </c>
      <c r="Q513" s="15">
        <v>0</v>
      </c>
      <c r="R513" s="15">
        <v>0</v>
      </c>
      <c r="S513" s="15">
        <v>0</v>
      </c>
      <c r="T513" s="15">
        <v>0</v>
      </c>
      <c r="U513" s="15">
        <v>0</v>
      </c>
      <c r="V513" s="15">
        <v>0</v>
      </c>
      <c r="W513" s="15">
        <v>0</v>
      </c>
      <c r="X513" s="15">
        <v>3</v>
      </c>
      <c r="Y513" s="15">
        <v>28</v>
      </c>
      <c r="Z513" s="15">
        <v>21</v>
      </c>
      <c r="AA513" s="15">
        <v>7</v>
      </c>
      <c r="AB513" s="15">
        <v>26</v>
      </c>
      <c r="AC513" s="15">
        <v>20</v>
      </c>
      <c r="AD513" s="15">
        <v>6</v>
      </c>
      <c r="AE513" s="15">
        <v>3</v>
      </c>
      <c r="AF513" s="15">
        <v>28</v>
      </c>
      <c r="AG513" s="15">
        <v>21</v>
      </c>
      <c r="AH513" s="15">
        <v>7</v>
      </c>
      <c r="AI513" s="15">
        <v>26</v>
      </c>
      <c r="AJ513" s="15">
        <v>20</v>
      </c>
      <c r="AK513" s="15">
        <v>6</v>
      </c>
      <c r="AL513" s="15">
        <v>0</v>
      </c>
      <c r="AM513" s="15">
        <v>0</v>
      </c>
      <c r="AN513" s="15">
        <v>0</v>
      </c>
      <c r="AO513" s="15">
        <v>0</v>
      </c>
      <c r="AP513" s="15">
        <v>0</v>
      </c>
      <c r="AQ513" s="15">
        <v>0</v>
      </c>
      <c r="AR513" s="15">
        <v>0</v>
      </c>
      <c r="AS513" s="15">
        <v>0</v>
      </c>
      <c r="AT513" s="15">
        <v>0</v>
      </c>
      <c r="AU513" s="15">
        <v>0</v>
      </c>
      <c r="AV513" s="15">
        <v>0</v>
      </c>
      <c r="AW513" s="15">
        <v>0</v>
      </c>
      <c r="AX513" s="15">
        <v>0</v>
      </c>
      <c r="AY513" s="15">
        <v>0</v>
      </c>
    </row>
    <row r="514" spans="1:51">
      <c r="A514" s="1">
        <v>5534</v>
      </c>
      <c r="B514" s="1" t="s">
        <v>1764</v>
      </c>
      <c r="C514" s="1">
        <v>4</v>
      </c>
      <c r="D514" s="1" t="s">
        <v>1765</v>
      </c>
      <c r="E514" s="1" t="s">
        <v>1276</v>
      </c>
      <c r="F514" s="1">
        <v>6</v>
      </c>
      <c r="G514" s="1" t="s">
        <v>272</v>
      </c>
      <c r="H514" s="1">
        <v>0</v>
      </c>
      <c r="I514" s="1" t="s">
        <v>1277</v>
      </c>
      <c r="J514" s="15">
        <v>0</v>
      </c>
      <c r="K514" s="15">
        <v>0</v>
      </c>
      <c r="L514" s="15">
        <v>0</v>
      </c>
      <c r="M514" s="15">
        <v>0</v>
      </c>
      <c r="N514" s="15">
        <v>0</v>
      </c>
      <c r="O514" s="15">
        <v>0</v>
      </c>
      <c r="P514" s="15">
        <v>0</v>
      </c>
      <c r="Q514" s="15">
        <v>0</v>
      </c>
      <c r="R514" s="15">
        <v>0</v>
      </c>
      <c r="S514" s="15">
        <v>0</v>
      </c>
      <c r="T514" s="15">
        <v>0</v>
      </c>
      <c r="U514" s="15">
        <v>0</v>
      </c>
      <c r="V514" s="15">
        <v>0</v>
      </c>
      <c r="W514" s="15">
        <v>0</v>
      </c>
      <c r="X514" s="15">
        <v>0</v>
      </c>
      <c r="Y514" s="15">
        <v>0</v>
      </c>
      <c r="Z514" s="15">
        <v>0</v>
      </c>
      <c r="AA514" s="15">
        <v>0</v>
      </c>
      <c r="AB514" s="15">
        <v>0</v>
      </c>
      <c r="AC514" s="15">
        <v>0</v>
      </c>
      <c r="AD514" s="15">
        <v>0</v>
      </c>
      <c r="AE514" s="15">
        <v>0</v>
      </c>
      <c r="AF514" s="15">
        <v>0</v>
      </c>
      <c r="AG514" s="15">
        <v>0</v>
      </c>
      <c r="AH514" s="15">
        <v>0</v>
      </c>
      <c r="AI514" s="15">
        <v>0</v>
      </c>
      <c r="AJ514" s="15">
        <v>0</v>
      </c>
      <c r="AK514" s="15">
        <v>0</v>
      </c>
      <c r="AL514" s="15">
        <v>0</v>
      </c>
      <c r="AM514" s="15">
        <v>0</v>
      </c>
      <c r="AN514" s="15">
        <v>0</v>
      </c>
      <c r="AO514" s="15">
        <v>0</v>
      </c>
      <c r="AP514" s="15">
        <v>0</v>
      </c>
      <c r="AQ514" s="15">
        <v>0</v>
      </c>
      <c r="AR514" s="15">
        <v>0</v>
      </c>
      <c r="AS514" s="15">
        <v>0</v>
      </c>
      <c r="AT514" s="15">
        <v>0</v>
      </c>
      <c r="AU514" s="15">
        <v>0</v>
      </c>
      <c r="AV514" s="15">
        <v>0</v>
      </c>
      <c r="AW514" s="15">
        <v>0</v>
      </c>
      <c r="AX514" s="15">
        <v>0</v>
      </c>
      <c r="AY514" s="15">
        <v>0</v>
      </c>
    </row>
    <row r="515" spans="1:51">
      <c r="A515" s="1">
        <v>5545</v>
      </c>
      <c r="B515" s="1" t="s">
        <v>1764</v>
      </c>
      <c r="C515" s="1">
        <v>4</v>
      </c>
      <c r="D515" s="1" t="s">
        <v>1765</v>
      </c>
      <c r="E515" s="1" t="s">
        <v>1278</v>
      </c>
      <c r="F515" s="1">
        <v>6</v>
      </c>
      <c r="G515" s="1" t="s">
        <v>272</v>
      </c>
      <c r="H515" s="1">
        <v>0</v>
      </c>
      <c r="I515" s="1" t="s">
        <v>1279</v>
      </c>
      <c r="J515" s="15">
        <v>3</v>
      </c>
      <c r="K515" s="15">
        <v>28</v>
      </c>
      <c r="L515" s="15">
        <v>21</v>
      </c>
      <c r="M515" s="15">
        <v>7</v>
      </c>
      <c r="N515" s="15">
        <v>26</v>
      </c>
      <c r="O515" s="15">
        <v>20</v>
      </c>
      <c r="P515" s="15">
        <v>6</v>
      </c>
      <c r="Q515" s="15">
        <v>0</v>
      </c>
      <c r="R515" s="15">
        <v>0</v>
      </c>
      <c r="S515" s="15">
        <v>0</v>
      </c>
      <c r="T515" s="15">
        <v>0</v>
      </c>
      <c r="U515" s="15">
        <v>0</v>
      </c>
      <c r="V515" s="15">
        <v>0</v>
      </c>
      <c r="W515" s="15">
        <v>0</v>
      </c>
      <c r="X515" s="15">
        <v>3</v>
      </c>
      <c r="Y515" s="15">
        <v>28</v>
      </c>
      <c r="Z515" s="15">
        <v>21</v>
      </c>
      <c r="AA515" s="15">
        <v>7</v>
      </c>
      <c r="AB515" s="15">
        <v>26</v>
      </c>
      <c r="AC515" s="15">
        <v>20</v>
      </c>
      <c r="AD515" s="15">
        <v>6</v>
      </c>
      <c r="AE515" s="15">
        <v>3</v>
      </c>
      <c r="AF515" s="15">
        <v>28</v>
      </c>
      <c r="AG515" s="15">
        <v>21</v>
      </c>
      <c r="AH515" s="15">
        <v>7</v>
      </c>
      <c r="AI515" s="15">
        <v>26</v>
      </c>
      <c r="AJ515" s="15">
        <v>20</v>
      </c>
      <c r="AK515" s="15">
        <v>6</v>
      </c>
      <c r="AL515" s="15">
        <v>0</v>
      </c>
      <c r="AM515" s="15">
        <v>0</v>
      </c>
      <c r="AN515" s="15">
        <v>0</v>
      </c>
      <c r="AO515" s="15">
        <v>0</v>
      </c>
      <c r="AP515" s="15">
        <v>0</v>
      </c>
      <c r="AQ515" s="15">
        <v>0</v>
      </c>
      <c r="AR515" s="15">
        <v>0</v>
      </c>
      <c r="AS515" s="15">
        <v>0</v>
      </c>
      <c r="AT515" s="15">
        <v>0</v>
      </c>
      <c r="AU515" s="15">
        <v>0</v>
      </c>
      <c r="AV515" s="15">
        <v>0</v>
      </c>
      <c r="AW515" s="15">
        <v>0</v>
      </c>
      <c r="AX515" s="15">
        <v>0</v>
      </c>
      <c r="AY515" s="15">
        <v>0</v>
      </c>
    </row>
    <row r="516" spans="1:51">
      <c r="A516" s="1">
        <v>5556</v>
      </c>
      <c r="B516" s="1" t="s">
        <v>1764</v>
      </c>
      <c r="C516" s="1">
        <v>4</v>
      </c>
      <c r="D516" s="1" t="s">
        <v>1765</v>
      </c>
      <c r="E516" s="1" t="s">
        <v>1280</v>
      </c>
      <c r="F516" s="1">
        <v>2</v>
      </c>
      <c r="G516" s="1" t="s">
        <v>272</v>
      </c>
      <c r="H516" s="1">
        <v>0</v>
      </c>
      <c r="I516" s="1" t="s">
        <v>1281</v>
      </c>
      <c r="J516" s="15">
        <v>50</v>
      </c>
      <c r="K516" s="15">
        <v>140</v>
      </c>
      <c r="L516" s="15">
        <v>82</v>
      </c>
      <c r="M516" s="15">
        <v>58</v>
      </c>
      <c r="N516" s="15">
        <v>82</v>
      </c>
      <c r="O516" s="15">
        <v>44</v>
      </c>
      <c r="P516" s="15">
        <v>38</v>
      </c>
      <c r="Q516" s="15">
        <v>27</v>
      </c>
      <c r="R516" s="15">
        <v>57</v>
      </c>
      <c r="S516" s="15">
        <v>30</v>
      </c>
      <c r="T516" s="15">
        <v>27</v>
      </c>
      <c r="U516" s="15">
        <v>23</v>
      </c>
      <c r="V516" s="15">
        <v>5</v>
      </c>
      <c r="W516" s="15">
        <v>18</v>
      </c>
      <c r="X516" s="15">
        <v>23</v>
      </c>
      <c r="Y516" s="15">
        <v>83</v>
      </c>
      <c r="Z516" s="15">
        <v>52</v>
      </c>
      <c r="AA516" s="15">
        <v>31</v>
      </c>
      <c r="AB516" s="15">
        <v>59</v>
      </c>
      <c r="AC516" s="15">
        <v>39</v>
      </c>
      <c r="AD516" s="15">
        <v>20</v>
      </c>
      <c r="AE516" s="15">
        <v>22</v>
      </c>
      <c r="AF516" s="15">
        <v>76</v>
      </c>
      <c r="AG516" s="15">
        <v>46</v>
      </c>
      <c r="AH516" s="15">
        <v>30</v>
      </c>
      <c r="AI516" s="15">
        <v>52</v>
      </c>
      <c r="AJ516" s="15">
        <v>33</v>
      </c>
      <c r="AK516" s="15">
        <v>19</v>
      </c>
      <c r="AL516" s="15">
        <v>1</v>
      </c>
      <c r="AM516" s="15">
        <v>7</v>
      </c>
      <c r="AN516" s="15">
        <v>6</v>
      </c>
      <c r="AO516" s="15">
        <v>1</v>
      </c>
      <c r="AP516" s="15">
        <v>7</v>
      </c>
      <c r="AQ516" s="15">
        <v>6</v>
      </c>
      <c r="AR516" s="15">
        <v>1</v>
      </c>
      <c r="AS516" s="15">
        <v>0</v>
      </c>
      <c r="AT516" s="15">
        <v>0</v>
      </c>
      <c r="AU516" s="15">
        <v>0</v>
      </c>
      <c r="AV516" s="15">
        <v>0</v>
      </c>
      <c r="AW516" s="15">
        <v>0</v>
      </c>
      <c r="AX516" s="15">
        <v>0</v>
      </c>
      <c r="AY516" s="15">
        <v>0</v>
      </c>
    </row>
    <row r="517" spans="1:51">
      <c r="A517" s="1">
        <v>5567</v>
      </c>
      <c r="B517" s="1" t="s">
        <v>1764</v>
      </c>
      <c r="C517" s="1">
        <v>4</v>
      </c>
      <c r="D517" s="1" t="s">
        <v>1765</v>
      </c>
      <c r="E517" s="1" t="s">
        <v>1282</v>
      </c>
      <c r="F517" s="1">
        <v>4</v>
      </c>
      <c r="G517" s="1" t="s">
        <v>272</v>
      </c>
      <c r="H517" s="1">
        <v>0</v>
      </c>
      <c r="I517" s="1" t="s">
        <v>1283</v>
      </c>
      <c r="J517" s="15">
        <v>0</v>
      </c>
      <c r="K517" s="15">
        <v>0</v>
      </c>
      <c r="L517" s="15">
        <v>0</v>
      </c>
      <c r="M517" s="15">
        <v>0</v>
      </c>
      <c r="N517" s="15">
        <v>0</v>
      </c>
      <c r="O517" s="15">
        <v>0</v>
      </c>
      <c r="P517" s="15">
        <v>0</v>
      </c>
      <c r="Q517" s="15">
        <v>0</v>
      </c>
      <c r="R517" s="15">
        <v>0</v>
      </c>
      <c r="S517" s="15">
        <v>0</v>
      </c>
      <c r="T517" s="15">
        <v>0</v>
      </c>
      <c r="U517" s="15">
        <v>0</v>
      </c>
      <c r="V517" s="15">
        <v>0</v>
      </c>
      <c r="W517" s="15">
        <v>0</v>
      </c>
      <c r="X517" s="15">
        <v>0</v>
      </c>
      <c r="Y517" s="15">
        <v>0</v>
      </c>
      <c r="Z517" s="15">
        <v>0</v>
      </c>
      <c r="AA517" s="15">
        <v>0</v>
      </c>
      <c r="AB517" s="15">
        <v>0</v>
      </c>
      <c r="AC517" s="15">
        <v>0</v>
      </c>
      <c r="AD517" s="15">
        <v>0</v>
      </c>
      <c r="AE517" s="15">
        <v>0</v>
      </c>
      <c r="AF517" s="15">
        <v>0</v>
      </c>
      <c r="AG517" s="15">
        <v>0</v>
      </c>
      <c r="AH517" s="15">
        <v>0</v>
      </c>
      <c r="AI517" s="15">
        <v>0</v>
      </c>
      <c r="AJ517" s="15">
        <v>0</v>
      </c>
      <c r="AK517" s="15">
        <v>0</v>
      </c>
      <c r="AL517" s="15">
        <v>0</v>
      </c>
      <c r="AM517" s="15">
        <v>0</v>
      </c>
      <c r="AN517" s="15">
        <v>0</v>
      </c>
      <c r="AO517" s="15">
        <v>0</v>
      </c>
      <c r="AP517" s="15">
        <v>0</v>
      </c>
      <c r="AQ517" s="15">
        <v>0</v>
      </c>
      <c r="AR517" s="15">
        <v>0</v>
      </c>
      <c r="AS517" s="15">
        <v>0</v>
      </c>
      <c r="AT517" s="15">
        <v>0</v>
      </c>
      <c r="AU517" s="15">
        <v>0</v>
      </c>
      <c r="AV517" s="15">
        <v>0</v>
      </c>
      <c r="AW517" s="15">
        <v>0</v>
      </c>
      <c r="AX517" s="15">
        <v>0</v>
      </c>
      <c r="AY517" s="15">
        <v>0</v>
      </c>
    </row>
    <row r="518" spans="1:51">
      <c r="A518" s="1">
        <v>5578</v>
      </c>
      <c r="B518" s="1" t="s">
        <v>1764</v>
      </c>
      <c r="C518" s="1">
        <v>4</v>
      </c>
      <c r="D518" s="1" t="s">
        <v>1765</v>
      </c>
      <c r="E518" s="1" t="s">
        <v>1284</v>
      </c>
      <c r="F518" s="1">
        <v>5</v>
      </c>
      <c r="G518" s="1" t="s">
        <v>272</v>
      </c>
      <c r="H518" s="1">
        <v>0</v>
      </c>
      <c r="I518" s="1" t="s">
        <v>1285</v>
      </c>
      <c r="J518" s="15">
        <v>0</v>
      </c>
      <c r="K518" s="15">
        <v>0</v>
      </c>
      <c r="L518" s="15">
        <v>0</v>
      </c>
      <c r="M518" s="15">
        <v>0</v>
      </c>
      <c r="N518" s="15">
        <v>0</v>
      </c>
      <c r="O518" s="15">
        <v>0</v>
      </c>
      <c r="P518" s="15">
        <v>0</v>
      </c>
      <c r="Q518" s="15">
        <v>0</v>
      </c>
      <c r="R518" s="15">
        <v>0</v>
      </c>
      <c r="S518" s="15">
        <v>0</v>
      </c>
      <c r="T518" s="15">
        <v>0</v>
      </c>
      <c r="U518" s="15">
        <v>0</v>
      </c>
      <c r="V518" s="15">
        <v>0</v>
      </c>
      <c r="W518" s="15">
        <v>0</v>
      </c>
      <c r="X518" s="15">
        <v>0</v>
      </c>
      <c r="Y518" s="15">
        <v>0</v>
      </c>
      <c r="Z518" s="15">
        <v>0</v>
      </c>
      <c r="AA518" s="15">
        <v>0</v>
      </c>
      <c r="AB518" s="15">
        <v>0</v>
      </c>
      <c r="AC518" s="15">
        <v>0</v>
      </c>
      <c r="AD518" s="15">
        <v>0</v>
      </c>
      <c r="AE518" s="15">
        <v>0</v>
      </c>
      <c r="AF518" s="15">
        <v>0</v>
      </c>
      <c r="AG518" s="15">
        <v>0</v>
      </c>
      <c r="AH518" s="15">
        <v>0</v>
      </c>
      <c r="AI518" s="15">
        <v>0</v>
      </c>
      <c r="AJ518" s="15">
        <v>0</v>
      </c>
      <c r="AK518" s="15">
        <v>0</v>
      </c>
      <c r="AL518" s="15">
        <v>0</v>
      </c>
      <c r="AM518" s="15">
        <v>0</v>
      </c>
      <c r="AN518" s="15">
        <v>0</v>
      </c>
      <c r="AO518" s="15">
        <v>0</v>
      </c>
      <c r="AP518" s="15">
        <v>0</v>
      </c>
      <c r="AQ518" s="15">
        <v>0</v>
      </c>
      <c r="AR518" s="15">
        <v>0</v>
      </c>
      <c r="AS518" s="15">
        <v>0</v>
      </c>
      <c r="AT518" s="15">
        <v>0</v>
      </c>
      <c r="AU518" s="15">
        <v>0</v>
      </c>
      <c r="AV518" s="15">
        <v>0</v>
      </c>
      <c r="AW518" s="15">
        <v>0</v>
      </c>
      <c r="AX518" s="15">
        <v>0</v>
      </c>
      <c r="AY518" s="15">
        <v>0</v>
      </c>
    </row>
    <row r="519" spans="1:51">
      <c r="A519" s="1">
        <v>5589</v>
      </c>
      <c r="B519" s="1" t="s">
        <v>1764</v>
      </c>
      <c r="C519" s="1">
        <v>4</v>
      </c>
      <c r="D519" s="1" t="s">
        <v>1765</v>
      </c>
      <c r="E519" s="1" t="s">
        <v>1286</v>
      </c>
      <c r="F519" s="1">
        <v>5</v>
      </c>
      <c r="G519" s="1" t="s">
        <v>272</v>
      </c>
      <c r="H519" s="1">
        <v>0</v>
      </c>
      <c r="I519" s="1" t="s">
        <v>1287</v>
      </c>
      <c r="J519" s="15">
        <v>0</v>
      </c>
      <c r="K519" s="15">
        <v>0</v>
      </c>
      <c r="L519" s="15">
        <v>0</v>
      </c>
      <c r="M519" s="15">
        <v>0</v>
      </c>
      <c r="N519" s="15">
        <v>0</v>
      </c>
      <c r="O519" s="15">
        <v>0</v>
      </c>
      <c r="P519" s="15">
        <v>0</v>
      </c>
      <c r="Q519" s="15">
        <v>0</v>
      </c>
      <c r="R519" s="15">
        <v>0</v>
      </c>
      <c r="S519" s="15">
        <v>0</v>
      </c>
      <c r="T519" s="15">
        <v>0</v>
      </c>
      <c r="U519" s="15">
        <v>0</v>
      </c>
      <c r="V519" s="15">
        <v>0</v>
      </c>
      <c r="W519" s="15">
        <v>0</v>
      </c>
      <c r="X519" s="15">
        <v>0</v>
      </c>
      <c r="Y519" s="15">
        <v>0</v>
      </c>
      <c r="Z519" s="15">
        <v>0</v>
      </c>
      <c r="AA519" s="15">
        <v>0</v>
      </c>
      <c r="AB519" s="15">
        <v>0</v>
      </c>
      <c r="AC519" s="15">
        <v>0</v>
      </c>
      <c r="AD519" s="15">
        <v>0</v>
      </c>
      <c r="AE519" s="15">
        <v>0</v>
      </c>
      <c r="AF519" s="15">
        <v>0</v>
      </c>
      <c r="AG519" s="15">
        <v>0</v>
      </c>
      <c r="AH519" s="15">
        <v>0</v>
      </c>
      <c r="AI519" s="15">
        <v>0</v>
      </c>
      <c r="AJ519" s="15">
        <v>0</v>
      </c>
      <c r="AK519" s="15">
        <v>0</v>
      </c>
      <c r="AL519" s="15">
        <v>0</v>
      </c>
      <c r="AM519" s="15">
        <v>0</v>
      </c>
      <c r="AN519" s="15">
        <v>0</v>
      </c>
      <c r="AO519" s="15">
        <v>0</v>
      </c>
      <c r="AP519" s="15">
        <v>0</v>
      </c>
      <c r="AQ519" s="15">
        <v>0</v>
      </c>
      <c r="AR519" s="15">
        <v>0</v>
      </c>
      <c r="AS519" s="15">
        <v>0</v>
      </c>
      <c r="AT519" s="15">
        <v>0</v>
      </c>
      <c r="AU519" s="15">
        <v>0</v>
      </c>
      <c r="AV519" s="15">
        <v>0</v>
      </c>
      <c r="AW519" s="15">
        <v>0</v>
      </c>
      <c r="AX519" s="15">
        <v>0</v>
      </c>
      <c r="AY519" s="15">
        <v>0</v>
      </c>
    </row>
    <row r="520" spans="1:51">
      <c r="A520" s="1">
        <v>5600</v>
      </c>
      <c r="B520" s="1" t="s">
        <v>1764</v>
      </c>
      <c r="C520" s="1">
        <v>4</v>
      </c>
      <c r="D520" s="1" t="s">
        <v>1765</v>
      </c>
      <c r="E520" s="1" t="s">
        <v>1288</v>
      </c>
      <c r="F520" s="1">
        <v>5</v>
      </c>
      <c r="G520" s="1" t="s">
        <v>272</v>
      </c>
      <c r="H520" s="1">
        <v>0</v>
      </c>
      <c r="I520" s="1" t="s">
        <v>1289</v>
      </c>
      <c r="J520" s="15">
        <v>0</v>
      </c>
      <c r="K520" s="15">
        <v>0</v>
      </c>
      <c r="L520" s="15">
        <v>0</v>
      </c>
      <c r="M520" s="15">
        <v>0</v>
      </c>
      <c r="N520" s="15">
        <v>0</v>
      </c>
      <c r="O520" s="15">
        <v>0</v>
      </c>
      <c r="P520" s="15">
        <v>0</v>
      </c>
      <c r="Q520" s="15">
        <v>0</v>
      </c>
      <c r="R520" s="15">
        <v>0</v>
      </c>
      <c r="S520" s="15">
        <v>0</v>
      </c>
      <c r="T520" s="15">
        <v>0</v>
      </c>
      <c r="U520" s="15">
        <v>0</v>
      </c>
      <c r="V520" s="15">
        <v>0</v>
      </c>
      <c r="W520" s="15">
        <v>0</v>
      </c>
      <c r="X520" s="15">
        <v>0</v>
      </c>
      <c r="Y520" s="15">
        <v>0</v>
      </c>
      <c r="Z520" s="15">
        <v>0</v>
      </c>
      <c r="AA520" s="15">
        <v>0</v>
      </c>
      <c r="AB520" s="15">
        <v>0</v>
      </c>
      <c r="AC520" s="15">
        <v>0</v>
      </c>
      <c r="AD520" s="15">
        <v>0</v>
      </c>
      <c r="AE520" s="15">
        <v>0</v>
      </c>
      <c r="AF520" s="15">
        <v>0</v>
      </c>
      <c r="AG520" s="15">
        <v>0</v>
      </c>
      <c r="AH520" s="15">
        <v>0</v>
      </c>
      <c r="AI520" s="15">
        <v>0</v>
      </c>
      <c r="AJ520" s="15">
        <v>0</v>
      </c>
      <c r="AK520" s="15">
        <v>0</v>
      </c>
      <c r="AL520" s="15">
        <v>0</v>
      </c>
      <c r="AM520" s="15">
        <v>0</v>
      </c>
      <c r="AN520" s="15">
        <v>0</v>
      </c>
      <c r="AO520" s="15">
        <v>0</v>
      </c>
      <c r="AP520" s="15">
        <v>0</v>
      </c>
      <c r="AQ520" s="15">
        <v>0</v>
      </c>
      <c r="AR520" s="15">
        <v>0</v>
      </c>
      <c r="AS520" s="15">
        <v>0</v>
      </c>
      <c r="AT520" s="15">
        <v>0</v>
      </c>
      <c r="AU520" s="15">
        <v>0</v>
      </c>
      <c r="AV520" s="15">
        <v>0</v>
      </c>
      <c r="AW520" s="15">
        <v>0</v>
      </c>
      <c r="AX520" s="15">
        <v>0</v>
      </c>
      <c r="AY520" s="15">
        <v>0</v>
      </c>
    </row>
    <row r="521" spans="1:51">
      <c r="A521" s="1">
        <v>5611</v>
      </c>
      <c r="B521" s="1" t="s">
        <v>1764</v>
      </c>
      <c r="C521" s="1">
        <v>4</v>
      </c>
      <c r="D521" s="1" t="s">
        <v>1765</v>
      </c>
      <c r="E521" s="1" t="s">
        <v>1290</v>
      </c>
      <c r="F521" s="1">
        <v>4</v>
      </c>
      <c r="G521" s="1" t="s">
        <v>272</v>
      </c>
      <c r="H521" s="1">
        <v>0</v>
      </c>
      <c r="I521" s="1" t="s">
        <v>1291</v>
      </c>
      <c r="J521" s="15">
        <v>23</v>
      </c>
      <c r="K521" s="15">
        <v>66</v>
      </c>
      <c r="L521" s="15">
        <v>39</v>
      </c>
      <c r="M521" s="15">
        <v>27</v>
      </c>
      <c r="N521" s="15">
        <v>44</v>
      </c>
      <c r="O521" s="15">
        <v>22</v>
      </c>
      <c r="P521" s="15">
        <v>22</v>
      </c>
      <c r="Q521" s="15">
        <v>16</v>
      </c>
      <c r="R521" s="15">
        <v>36</v>
      </c>
      <c r="S521" s="15">
        <v>18</v>
      </c>
      <c r="T521" s="15">
        <v>18</v>
      </c>
      <c r="U521" s="15">
        <v>18</v>
      </c>
      <c r="V521" s="15">
        <v>3</v>
      </c>
      <c r="W521" s="15">
        <v>15</v>
      </c>
      <c r="X521" s="15">
        <v>7</v>
      </c>
      <c r="Y521" s="15">
        <v>30</v>
      </c>
      <c r="Z521" s="15">
        <v>21</v>
      </c>
      <c r="AA521" s="15">
        <v>9</v>
      </c>
      <c r="AB521" s="15">
        <v>26</v>
      </c>
      <c r="AC521" s="15">
        <v>19</v>
      </c>
      <c r="AD521" s="15">
        <v>7</v>
      </c>
      <c r="AE521" s="15">
        <v>7</v>
      </c>
      <c r="AF521" s="15">
        <v>30</v>
      </c>
      <c r="AG521" s="15">
        <v>21</v>
      </c>
      <c r="AH521" s="15">
        <v>9</v>
      </c>
      <c r="AI521" s="15">
        <v>26</v>
      </c>
      <c r="AJ521" s="15">
        <v>19</v>
      </c>
      <c r="AK521" s="15">
        <v>7</v>
      </c>
      <c r="AL521" s="15">
        <v>0</v>
      </c>
      <c r="AM521" s="15">
        <v>0</v>
      </c>
      <c r="AN521" s="15">
        <v>0</v>
      </c>
      <c r="AO521" s="15">
        <v>0</v>
      </c>
      <c r="AP521" s="15">
        <v>0</v>
      </c>
      <c r="AQ521" s="15">
        <v>0</v>
      </c>
      <c r="AR521" s="15">
        <v>0</v>
      </c>
      <c r="AS521" s="15">
        <v>0</v>
      </c>
      <c r="AT521" s="15">
        <v>0</v>
      </c>
      <c r="AU521" s="15">
        <v>0</v>
      </c>
      <c r="AV521" s="15">
        <v>0</v>
      </c>
      <c r="AW521" s="15">
        <v>0</v>
      </c>
      <c r="AX521" s="15">
        <v>0</v>
      </c>
      <c r="AY521" s="15">
        <v>0</v>
      </c>
    </row>
    <row r="522" spans="1:51">
      <c r="A522" s="1">
        <v>5622</v>
      </c>
      <c r="B522" s="1" t="s">
        <v>1764</v>
      </c>
      <c r="C522" s="1">
        <v>4</v>
      </c>
      <c r="D522" s="1" t="s">
        <v>1765</v>
      </c>
      <c r="E522" s="1" t="s">
        <v>1292</v>
      </c>
      <c r="F522" s="1">
        <v>5</v>
      </c>
      <c r="G522" s="1" t="s">
        <v>272</v>
      </c>
      <c r="H522" s="1">
        <v>0</v>
      </c>
      <c r="I522" s="1" t="s">
        <v>1293</v>
      </c>
      <c r="J522" s="15">
        <v>0</v>
      </c>
      <c r="K522" s="15">
        <v>0</v>
      </c>
      <c r="L522" s="15">
        <v>0</v>
      </c>
      <c r="M522" s="15">
        <v>0</v>
      </c>
      <c r="N522" s="15">
        <v>0</v>
      </c>
      <c r="O522" s="15">
        <v>0</v>
      </c>
      <c r="P522" s="15">
        <v>0</v>
      </c>
      <c r="Q522" s="15">
        <v>0</v>
      </c>
      <c r="R522" s="15">
        <v>0</v>
      </c>
      <c r="S522" s="15">
        <v>0</v>
      </c>
      <c r="T522" s="15">
        <v>0</v>
      </c>
      <c r="U522" s="15">
        <v>0</v>
      </c>
      <c r="V522" s="15">
        <v>0</v>
      </c>
      <c r="W522" s="15">
        <v>0</v>
      </c>
      <c r="X522" s="15">
        <v>0</v>
      </c>
      <c r="Y522" s="15">
        <v>0</v>
      </c>
      <c r="Z522" s="15">
        <v>0</v>
      </c>
      <c r="AA522" s="15">
        <v>0</v>
      </c>
      <c r="AB522" s="15">
        <v>0</v>
      </c>
      <c r="AC522" s="15">
        <v>0</v>
      </c>
      <c r="AD522" s="15">
        <v>0</v>
      </c>
      <c r="AE522" s="15">
        <v>0</v>
      </c>
      <c r="AF522" s="15">
        <v>0</v>
      </c>
      <c r="AG522" s="15">
        <v>0</v>
      </c>
      <c r="AH522" s="15">
        <v>0</v>
      </c>
      <c r="AI522" s="15">
        <v>0</v>
      </c>
      <c r="AJ522" s="15">
        <v>0</v>
      </c>
      <c r="AK522" s="15">
        <v>0</v>
      </c>
      <c r="AL522" s="15">
        <v>0</v>
      </c>
      <c r="AM522" s="15">
        <v>0</v>
      </c>
      <c r="AN522" s="15">
        <v>0</v>
      </c>
      <c r="AO522" s="15">
        <v>0</v>
      </c>
      <c r="AP522" s="15">
        <v>0</v>
      </c>
      <c r="AQ522" s="15">
        <v>0</v>
      </c>
      <c r="AR522" s="15">
        <v>0</v>
      </c>
      <c r="AS522" s="15">
        <v>0</v>
      </c>
      <c r="AT522" s="15">
        <v>0</v>
      </c>
      <c r="AU522" s="15">
        <v>0</v>
      </c>
      <c r="AV522" s="15">
        <v>0</v>
      </c>
      <c r="AW522" s="15">
        <v>0</v>
      </c>
      <c r="AX522" s="15">
        <v>0</v>
      </c>
      <c r="AY522" s="15">
        <v>0</v>
      </c>
    </row>
    <row r="523" spans="1:51">
      <c r="A523" s="1">
        <v>5633</v>
      </c>
      <c r="B523" s="1" t="s">
        <v>1764</v>
      </c>
      <c r="C523" s="1">
        <v>4</v>
      </c>
      <c r="D523" s="1" t="s">
        <v>1765</v>
      </c>
      <c r="E523" s="1" t="s">
        <v>1294</v>
      </c>
      <c r="F523" s="1">
        <v>5</v>
      </c>
      <c r="G523" s="1" t="s">
        <v>272</v>
      </c>
      <c r="H523" s="1">
        <v>0</v>
      </c>
      <c r="I523" s="1" t="s">
        <v>1295</v>
      </c>
      <c r="J523" s="15">
        <v>1</v>
      </c>
      <c r="K523" s="15">
        <v>3</v>
      </c>
      <c r="L523" s="15">
        <v>0</v>
      </c>
      <c r="M523" s="15">
        <v>3</v>
      </c>
      <c r="N523" s="15">
        <v>2</v>
      </c>
      <c r="O523" s="15">
        <v>0</v>
      </c>
      <c r="P523" s="15">
        <v>2</v>
      </c>
      <c r="Q523" s="15">
        <v>1</v>
      </c>
      <c r="R523" s="15">
        <v>3</v>
      </c>
      <c r="S523" s="15">
        <v>0</v>
      </c>
      <c r="T523" s="15">
        <v>3</v>
      </c>
      <c r="U523" s="15">
        <v>2</v>
      </c>
      <c r="V523" s="15">
        <v>0</v>
      </c>
      <c r="W523" s="15">
        <v>2</v>
      </c>
      <c r="X523" s="15">
        <v>0</v>
      </c>
      <c r="Y523" s="15">
        <v>0</v>
      </c>
      <c r="Z523" s="15">
        <v>0</v>
      </c>
      <c r="AA523" s="15">
        <v>0</v>
      </c>
      <c r="AB523" s="15">
        <v>0</v>
      </c>
      <c r="AC523" s="15">
        <v>0</v>
      </c>
      <c r="AD523" s="15">
        <v>0</v>
      </c>
      <c r="AE523" s="15">
        <v>0</v>
      </c>
      <c r="AF523" s="15">
        <v>0</v>
      </c>
      <c r="AG523" s="15">
        <v>0</v>
      </c>
      <c r="AH523" s="15">
        <v>0</v>
      </c>
      <c r="AI523" s="15">
        <v>0</v>
      </c>
      <c r="AJ523" s="15">
        <v>0</v>
      </c>
      <c r="AK523" s="15">
        <v>0</v>
      </c>
      <c r="AL523" s="15">
        <v>0</v>
      </c>
      <c r="AM523" s="15">
        <v>0</v>
      </c>
      <c r="AN523" s="15">
        <v>0</v>
      </c>
      <c r="AO523" s="15">
        <v>0</v>
      </c>
      <c r="AP523" s="15">
        <v>0</v>
      </c>
      <c r="AQ523" s="15">
        <v>0</v>
      </c>
      <c r="AR523" s="15">
        <v>0</v>
      </c>
      <c r="AS523" s="15">
        <v>0</v>
      </c>
      <c r="AT523" s="15">
        <v>0</v>
      </c>
      <c r="AU523" s="15">
        <v>0</v>
      </c>
      <c r="AV523" s="15">
        <v>0</v>
      </c>
      <c r="AW523" s="15">
        <v>0</v>
      </c>
      <c r="AX523" s="15">
        <v>0</v>
      </c>
      <c r="AY523" s="15">
        <v>0</v>
      </c>
    </row>
    <row r="524" spans="1:51">
      <c r="A524" s="1">
        <v>5644</v>
      </c>
      <c r="B524" s="1" t="s">
        <v>1764</v>
      </c>
      <c r="C524" s="1">
        <v>4</v>
      </c>
      <c r="D524" s="1" t="s">
        <v>1765</v>
      </c>
      <c r="E524" s="1" t="s">
        <v>1296</v>
      </c>
      <c r="F524" s="1">
        <v>6</v>
      </c>
      <c r="G524" s="1" t="s">
        <v>272</v>
      </c>
      <c r="H524" s="1">
        <v>0</v>
      </c>
      <c r="I524" s="1" t="s">
        <v>1297</v>
      </c>
      <c r="J524" s="15">
        <v>1</v>
      </c>
      <c r="K524" s="15">
        <v>3</v>
      </c>
      <c r="L524" s="15">
        <v>0</v>
      </c>
      <c r="M524" s="15">
        <v>3</v>
      </c>
      <c r="N524" s="15">
        <v>2</v>
      </c>
      <c r="O524" s="15">
        <v>0</v>
      </c>
      <c r="P524" s="15">
        <v>2</v>
      </c>
      <c r="Q524" s="15">
        <v>1</v>
      </c>
      <c r="R524" s="15">
        <v>3</v>
      </c>
      <c r="S524" s="15">
        <v>0</v>
      </c>
      <c r="T524" s="15">
        <v>3</v>
      </c>
      <c r="U524" s="15">
        <v>2</v>
      </c>
      <c r="V524" s="15">
        <v>0</v>
      </c>
      <c r="W524" s="15">
        <v>2</v>
      </c>
      <c r="X524" s="15">
        <v>0</v>
      </c>
      <c r="Y524" s="15">
        <v>0</v>
      </c>
      <c r="Z524" s="15">
        <v>0</v>
      </c>
      <c r="AA524" s="15">
        <v>0</v>
      </c>
      <c r="AB524" s="15">
        <v>0</v>
      </c>
      <c r="AC524" s="15">
        <v>0</v>
      </c>
      <c r="AD524" s="15">
        <v>0</v>
      </c>
      <c r="AE524" s="15">
        <v>0</v>
      </c>
      <c r="AF524" s="15">
        <v>0</v>
      </c>
      <c r="AG524" s="15">
        <v>0</v>
      </c>
      <c r="AH524" s="15">
        <v>0</v>
      </c>
      <c r="AI524" s="15">
        <v>0</v>
      </c>
      <c r="AJ524" s="15">
        <v>0</v>
      </c>
      <c r="AK524" s="15">
        <v>0</v>
      </c>
      <c r="AL524" s="15">
        <v>0</v>
      </c>
      <c r="AM524" s="15">
        <v>0</v>
      </c>
      <c r="AN524" s="15">
        <v>0</v>
      </c>
      <c r="AO524" s="15">
        <v>0</v>
      </c>
      <c r="AP524" s="15">
        <v>0</v>
      </c>
      <c r="AQ524" s="15">
        <v>0</v>
      </c>
      <c r="AR524" s="15">
        <v>0</v>
      </c>
      <c r="AS524" s="15">
        <v>0</v>
      </c>
      <c r="AT524" s="15">
        <v>0</v>
      </c>
      <c r="AU524" s="15">
        <v>0</v>
      </c>
      <c r="AV524" s="15">
        <v>0</v>
      </c>
      <c r="AW524" s="15">
        <v>0</v>
      </c>
      <c r="AX524" s="15">
        <v>0</v>
      </c>
      <c r="AY524" s="15">
        <v>0</v>
      </c>
    </row>
    <row r="525" spans="1:51">
      <c r="A525" s="1">
        <v>5655</v>
      </c>
      <c r="B525" s="1" t="s">
        <v>1764</v>
      </c>
      <c r="C525" s="1">
        <v>4</v>
      </c>
      <c r="D525" s="1" t="s">
        <v>1765</v>
      </c>
      <c r="E525" s="1" t="s">
        <v>1298</v>
      </c>
      <c r="F525" s="1">
        <v>6</v>
      </c>
      <c r="G525" s="1" t="s">
        <v>272</v>
      </c>
      <c r="H525" s="1">
        <v>0</v>
      </c>
      <c r="I525" s="1" t="s">
        <v>1299</v>
      </c>
      <c r="J525" s="15">
        <v>0</v>
      </c>
      <c r="K525" s="15">
        <v>0</v>
      </c>
      <c r="L525" s="15">
        <v>0</v>
      </c>
      <c r="M525" s="15">
        <v>0</v>
      </c>
      <c r="N525" s="15">
        <v>0</v>
      </c>
      <c r="O525" s="15">
        <v>0</v>
      </c>
      <c r="P525" s="15">
        <v>0</v>
      </c>
      <c r="Q525" s="15">
        <v>0</v>
      </c>
      <c r="R525" s="15">
        <v>0</v>
      </c>
      <c r="S525" s="15">
        <v>0</v>
      </c>
      <c r="T525" s="15">
        <v>0</v>
      </c>
      <c r="U525" s="15">
        <v>0</v>
      </c>
      <c r="V525" s="15">
        <v>0</v>
      </c>
      <c r="W525" s="15">
        <v>0</v>
      </c>
      <c r="X525" s="15">
        <v>0</v>
      </c>
      <c r="Y525" s="15">
        <v>0</v>
      </c>
      <c r="Z525" s="15">
        <v>0</v>
      </c>
      <c r="AA525" s="15">
        <v>0</v>
      </c>
      <c r="AB525" s="15">
        <v>0</v>
      </c>
      <c r="AC525" s="15">
        <v>0</v>
      </c>
      <c r="AD525" s="15">
        <v>0</v>
      </c>
      <c r="AE525" s="15">
        <v>0</v>
      </c>
      <c r="AF525" s="15">
        <v>0</v>
      </c>
      <c r="AG525" s="15">
        <v>0</v>
      </c>
      <c r="AH525" s="15">
        <v>0</v>
      </c>
      <c r="AI525" s="15">
        <v>0</v>
      </c>
      <c r="AJ525" s="15">
        <v>0</v>
      </c>
      <c r="AK525" s="15">
        <v>0</v>
      </c>
      <c r="AL525" s="15">
        <v>0</v>
      </c>
      <c r="AM525" s="15">
        <v>0</v>
      </c>
      <c r="AN525" s="15">
        <v>0</v>
      </c>
      <c r="AO525" s="15">
        <v>0</v>
      </c>
      <c r="AP525" s="15">
        <v>0</v>
      </c>
      <c r="AQ525" s="15">
        <v>0</v>
      </c>
      <c r="AR525" s="15">
        <v>0</v>
      </c>
      <c r="AS525" s="15">
        <v>0</v>
      </c>
      <c r="AT525" s="15">
        <v>0</v>
      </c>
      <c r="AU525" s="15">
        <v>0</v>
      </c>
      <c r="AV525" s="15">
        <v>0</v>
      </c>
      <c r="AW525" s="15">
        <v>0</v>
      </c>
      <c r="AX525" s="15">
        <v>0</v>
      </c>
      <c r="AY525" s="15">
        <v>0</v>
      </c>
    </row>
    <row r="526" spans="1:51">
      <c r="A526" s="1">
        <v>5666</v>
      </c>
      <c r="B526" s="1" t="s">
        <v>1764</v>
      </c>
      <c r="C526" s="1">
        <v>4</v>
      </c>
      <c r="D526" s="1" t="s">
        <v>1765</v>
      </c>
      <c r="E526" s="1" t="s">
        <v>1300</v>
      </c>
      <c r="F526" s="1">
        <v>5</v>
      </c>
      <c r="G526" s="1" t="s">
        <v>272</v>
      </c>
      <c r="H526" s="1">
        <v>0</v>
      </c>
      <c r="I526" s="1" t="s">
        <v>1301</v>
      </c>
      <c r="J526" s="15">
        <v>10</v>
      </c>
      <c r="K526" s="15">
        <v>21</v>
      </c>
      <c r="L526" s="15">
        <v>13</v>
      </c>
      <c r="M526" s="15">
        <v>8</v>
      </c>
      <c r="N526" s="15">
        <v>9</v>
      </c>
      <c r="O526" s="15">
        <v>3</v>
      </c>
      <c r="P526" s="15">
        <v>6</v>
      </c>
      <c r="Q526" s="15">
        <v>10</v>
      </c>
      <c r="R526" s="15">
        <v>21</v>
      </c>
      <c r="S526" s="15">
        <v>13</v>
      </c>
      <c r="T526" s="15">
        <v>8</v>
      </c>
      <c r="U526" s="15">
        <v>9</v>
      </c>
      <c r="V526" s="15">
        <v>3</v>
      </c>
      <c r="W526" s="15">
        <v>6</v>
      </c>
      <c r="X526" s="15">
        <v>0</v>
      </c>
      <c r="Y526" s="15">
        <v>0</v>
      </c>
      <c r="Z526" s="15">
        <v>0</v>
      </c>
      <c r="AA526" s="15">
        <v>0</v>
      </c>
      <c r="AB526" s="15">
        <v>0</v>
      </c>
      <c r="AC526" s="15">
        <v>0</v>
      </c>
      <c r="AD526" s="15">
        <v>0</v>
      </c>
      <c r="AE526" s="15">
        <v>0</v>
      </c>
      <c r="AF526" s="15">
        <v>0</v>
      </c>
      <c r="AG526" s="15">
        <v>0</v>
      </c>
      <c r="AH526" s="15">
        <v>0</v>
      </c>
      <c r="AI526" s="15">
        <v>0</v>
      </c>
      <c r="AJ526" s="15">
        <v>0</v>
      </c>
      <c r="AK526" s="15">
        <v>0</v>
      </c>
      <c r="AL526" s="15">
        <v>0</v>
      </c>
      <c r="AM526" s="15">
        <v>0</v>
      </c>
      <c r="AN526" s="15">
        <v>0</v>
      </c>
      <c r="AO526" s="15">
        <v>0</v>
      </c>
      <c r="AP526" s="15">
        <v>0</v>
      </c>
      <c r="AQ526" s="15">
        <v>0</v>
      </c>
      <c r="AR526" s="15">
        <v>0</v>
      </c>
      <c r="AS526" s="15">
        <v>0</v>
      </c>
      <c r="AT526" s="15">
        <v>0</v>
      </c>
      <c r="AU526" s="15">
        <v>0</v>
      </c>
      <c r="AV526" s="15">
        <v>0</v>
      </c>
      <c r="AW526" s="15">
        <v>0</v>
      </c>
      <c r="AX526" s="15">
        <v>0</v>
      </c>
      <c r="AY526" s="15">
        <v>0</v>
      </c>
    </row>
    <row r="527" spans="1:51">
      <c r="A527" s="1">
        <v>5677</v>
      </c>
      <c r="B527" s="1" t="s">
        <v>1764</v>
      </c>
      <c r="C527" s="1">
        <v>4</v>
      </c>
      <c r="D527" s="1" t="s">
        <v>1765</v>
      </c>
      <c r="E527" s="1" t="s">
        <v>1302</v>
      </c>
      <c r="F527" s="1">
        <v>5</v>
      </c>
      <c r="G527" s="1" t="s">
        <v>272</v>
      </c>
      <c r="H527" s="1">
        <v>0</v>
      </c>
      <c r="I527" s="1" t="s">
        <v>1303</v>
      </c>
      <c r="J527" s="15">
        <v>1</v>
      </c>
      <c r="K527" s="15">
        <v>1</v>
      </c>
      <c r="L527" s="15">
        <v>1</v>
      </c>
      <c r="M527" s="15">
        <v>0</v>
      </c>
      <c r="N527" s="15">
        <v>0</v>
      </c>
      <c r="O527" s="15">
        <v>0</v>
      </c>
      <c r="P527" s="15">
        <v>0</v>
      </c>
      <c r="Q527" s="15">
        <v>1</v>
      </c>
      <c r="R527" s="15">
        <v>1</v>
      </c>
      <c r="S527" s="15">
        <v>1</v>
      </c>
      <c r="T527" s="15">
        <v>0</v>
      </c>
      <c r="U527" s="15">
        <v>0</v>
      </c>
      <c r="V527" s="15">
        <v>0</v>
      </c>
      <c r="W527" s="15">
        <v>0</v>
      </c>
      <c r="X527" s="15">
        <v>0</v>
      </c>
      <c r="Y527" s="15">
        <v>0</v>
      </c>
      <c r="Z527" s="15">
        <v>0</v>
      </c>
      <c r="AA527" s="15">
        <v>0</v>
      </c>
      <c r="AB527" s="15">
        <v>0</v>
      </c>
      <c r="AC527" s="15">
        <v>0</v>
      </c>
      <c r="AD527" s="15">
        <v>0</v>
      </c>
      <c r="AE527" s="15">
        <v>0</v>
      </c>
      <c r="AF527" s="15">
        <v>0</v>
      </c>
      <c r="AG527" s="15">
        <v>0</v>
      </c>
      <c r="AH527" s="15">
        <v>0</v>
      </c>
      <c r="AI527" s="15">
        <v>0</v>
      </c>
      <c r="AJ527" s="15">
        <v>0</v>
      </c>
      <c r="AK527" s="15">
        <v>0</v>
      </c>
      <c r="AL527" s="15">
        <v>0</v>
      </c>
      <c r="AM527" s="15">
        <v>0</v>
      </c>
      <c r="AN527" s="15">
        <v>0</v>
      </c>
      <c r="AO527" s="15">
        <v>0</v>
      </c>
      <c r="AP527" s="15">
        <v>0</v>
      </c>
      <c r="AQ527" s="15">
        <v>0</v>
      </c>
      <c r="AR527" s="15">
        <v>0</v>
      </c>
      <c r="AS527" s="15">
        <v>0</v>
      </c>
      <c r="AT527" s="15">
        <v>0</v>
      </c>
      <c r="AU527" s="15">
        <v>0</v>
      </c>
      <c r="AV527" s="15">
        <v>0</v>
      </c>
      <c r="AW527" s="15">
        <v>0</v>
      </c>
      <c r="AX527" s="15">
        <v>0</v>
      </c>
      <c r="AY527" s="15">
        <v>0</v>
      </c>
    </row>
    <row r="528" spans="1:51">
      <c r="A528" s="1">
        <v>5688</v>
      </c>
      <c r="B528" s="1" t="s">
        <v>1764</v>
      </c>
      <c r="C528" s="1">
        <v>4</v>
      </c>
      <c r="D528" s="1" t="s">
        <v>1765</v>
      </c>
      <c r="E528" s="1" t="s">
        <v>1304</v>
      </c>
      <c r="F528" s="1">
        <v>5</v>
      </c>
      <c r="G528" s="1" t="s">
        <v>272</v>
      </c>
      <c r="H528" s="1">
        <v>0</v>
      </c>
      <c r="I528" s="1" t="s">
        <v>1305</v>
      </c>
      <c r="J528" s="15">
        <v>3</v>
      </c>
      <c r="K528" s="15">
        <v>10</v>
      </c>
      <c r="L528" s="15">
        <v>3</v>
      </c>
      <c r="M528" s="15">
        <v>7</v>
      </c>
      <c r="N528" s="15">
        <v>7</v>
      </c>
      <c r="O528" s="15">
        <v>0</v>
      </c>
      <c r="P528" s="15">
        <v>7</v>
      </c>
      <c r="Q528" s="15">
        <v>3</v>
      </c>
      <c r="R528" s="15">
        <v>10</v>
      </c>
      <c r="S528" s="15">
        <v>3</v>
      </c>
      <c r="T528" s="15">
        <v>7</v>
      </c>
      <c r="U528" s="15">
        <v>7</v>
      </c>
      <c r="V528" s="15">
        <v>0</v>
      </c>
      <c r="W528" s="15">
        <v>7</v>
      </c>
      <c r="X528" s="15">
        <v>0</v>
      </c>
      <c r="Y528" s="15">
        <v>0</v>
      </c>
      <c r="Z528" s="15">
        <v>0</v>
      </c>
      <c r="AA528" s="15">
        <v>0</v>
      </c>
      <c r="AB528" s="15">
        <v>0</v>
      </c>
      <c r="AC528" s="15">
        <v>0</v>
      </c>
      <c r="AD528" s="15">
        <v>0</v>
      </c>
      <c r="AE528" s="15">
        <v>0</v>
      </c>
      <c r="AF528" s="15">
        <v>0</v>
      </c>
      <c r="AG528" s="15">
        <v>0</v>
      </c>
      <c r="AH528" s="15">
        <v>0</v>
      </c>
      <c r="AI528" s="15">
        <v>0</v>
      </c>
      <c r="AJ528" s="15">
        <v>0</v>
      </c>
      <c r="AK528" s="15">
        <v>0</v>
      </c>
      <c r="AL528" s="15">
        <v>0</v>
      </c>
      <c r="AM528" s="15">
        <v>0</v>
      </c>
      <c r="AN528" s="15">
        <v>0</v>
      </c>
      <c r="AO528" s="15">
        <v>0</v>
      </c>
      <c r="AP528" s="15">
        <v>0</v>
      </c>
      <c r="AQ528" s="15">
        <v>0</v>
      </c>
      <c r="AR528" s="15">
        <v>0</v>
      </c>
      <c r="AS528" s="15">
        <v>0</v>
      </c>
      <c r="AT528" s="15">
        <v>0</v>
      </c>
      <c r="AU528" s="15">
        <v>0</v>
      </c>
      <c r="AV528" s="15">
        <v>0</v>
      </c>
      <c r="AW528" s="15">
        <v>0</v>
      </c>
      <c r="AX528" s="15">
        <v>0</v>
      </c>
      <c r="AY528" s="15">
        <v>0</v>
      </c>
    </row>
    <row r="529" spans="1:51">
      <c r="A529" s="1">
        <v>5699</v>
      </c>
      <c r="B529" s="1" t="s">
        <v>1764</v>
      </c>
      <c r="C529" s="1">
        <v>4</v>
      </c>
      <c r="D529" s="1" t="s">
        <v>1765</v>
      </c>
      <c r="E529" s="1" t="s">
        <v>1306</v>
      </c>
      <c r="F529" s="1">
        <v>6</v>
      </c>
      <c r="G529" s="1" t="s">
        <v>272</v>
      </c>
      <c r="H529" s="1">
        <v>0</v>
      </c>
      <c r="I529" s="1" t="s">
        <v>1307</v>
      </c>
      <c r="J529" s="15">
        <v>1</v>
      </c>
      <c r="K529" s="15">
        <v>7</v>
      </c>
      <c r="L529" s="15">
        <v>1</v>
      </c>
      <c r="M529" s="15">
        <v>6</v>
      </c>
      <c r="N529" s="15">
        <v>6</v>
      </c>
      <c r="O529" s="15">
        <v>0</v>
      </c>
      <c r="P529" s="15">
        <v>6</v>
      </c>
      <c r="Q529" s="15">
        <v>1</v>
      </c>
      <c r="R529" s="15">
        <v>7</v>
      </c>
      <c r="S529" s="15">
        <v>1</v>
      </c>
      <c r="T529" s="15">
        <v>6</v>
      </c>
      <c r="U529" s="15">
        <v>6</v>
      </c>
      <c r="V529" s="15">
        <v>0</v>
      </c>
      <c r="W529" s="15">
        <v>6</v>
      </c>
      <c r="X529" s="15">
        <v>0</v>
      </c>
      <c r="Y529" s="15">
        <v>0</v>
      </c>
      <c r="Z529" s="15">
        <v>0</v>
      </c>
      <c r="AA529" s="15">
        <v>0</v>
      </c>
      <c r="AB529" s="15">
        <v>0</v>
      </c>
      <c r="AC529" s="15">
        <v>0</v>
      </c>
      <c r="AD529" s="15">
        <v>0</v>
      </c>
      <c r="AE529" s="15">
        <v>0</v>
      </c>
      <c r="AF529" s="15">
        <v>0</v>
      </c>
      <c r="AG529" s="15">
        <v>0</v>
      </c>
      <c r="AH529" s="15">
        <v>0</v>
      </c>
      <c r="AI529" s="15">
        <v>0</v>
      </c>
      <c r="AJ529" s="15">
        <v>0</v>
      </c>
      <c r="AK529" s="15">
        <v>0</v>
      </c>
      <c r="AL529" s="15">
        <v>0</v>
      </c>
      <c r="AM529" s="15">
        <v>0</v>
      </c>
      <c r="AN529" s="15">
        <v>0</v>
      </c>
      <c r="AO529" s="15">
        <v>0</v>
      </c>
      <c r="AP529" s="15">
        <v>0</v>
      </c>
      <c r="AQ529" s="15">
        <v>0</v>
      </c>
      <c r="AR529" s="15">
        <v>0</v>
      </c>
      <c r="AS529" s="15">
        <v>0</v>
      </c>
      <c r="AT529" s="15">
        <v>0</v>
      </c>
      <c r="AU529" s="15">
        <v>0</v>
      </c>
      <c r="AV529" s="15">
        <v>0</v>
      </c>
      <c r="AW529" s="15">
        <v>0</v>
      </c>
      <c r="AX529" s="15">
        <v>0</v>
      </c>
      <c r="AY529" s="15">
        <v>0</v>
      </c>
    </row>
    <row r="530" spans="1:51">
      <c r="A530" s="1">
        <v>5710</v>
      </c>
      <c r="B530" s="1" t="s">
        <v>1764</v>
      </c>
      <c r="C530" s="1">
        <v>4</v>
      </c>
      <c r="D530" s="1" t="s">
        <v>1765</v>
      </c>
      <c r="E530" s="1" t="s">
        <v>1308</v>
      </c>
      <c r="F530" s="1">
        <v>6</v>
      </c>
      <c r="G530" s="1" t="s">
        <v>272</v>
      </c>
      <c r="H530" s="1">
        <v>0</v>
      </c>
      <c r="I530" s="1" t="s">
        <v>1309</v>
      </c>
      <c r="J530" s="15">
        <v>2</v>
      </c>
      <c r="K530" s="15">
        <v>3</v>
      </c>
      <c r="L530" s="15">
        <v>2</v>
      </c>
      <c r="M530" s="15">
        <v>1</v>
      </c>
      <c r="N530" s="15">
        <v>1</v>
      </c>
      <c r="O530" s="15">
        <v>0</v>
      </c>
      <c r="P530" s="15">
        <v>1</v>
      </c>
      <c r="Q530" s="15">
        <v>2</v>
      </c>
      <c r="R530" s="15">
        <v>3</v>
      </c>
      <c r="S530" s="15">
        <v>2</v>
      </c>
      <c r="T530" s="15">
        <v>1</v>
      </c>
      <c r="U530" s="15">
        <v>1</v>
      </c>
      <c r="V530" s="15">
        <v>0</v>
      </c>
      <c r="W530" s="15">
        <v>1</v>
      </c>
      <c r="X530" s="15">
        <v>0</v>
      </c>
      <c r="Y530" s="15">
        <v>0</v>
      </c>
      <c r="Z530" s="15">
        <v>0</v>
      </c>
      <c r="AA530" s="15">
        <v>0</v>
      </c>
      <c r="AB530" s="15">
        <v>0</v>
      </c>
      <c r="AC530" s="15">
        <v>0</v>
      </c>
      <c r="AD530" s="15">
        <v>0</v>
      </c>
      <c r="AE530" s="15">
        <v>0</v>
      </c>
      <c r="AF530" s="15">
        <v>0</v>
      </c>
      <c r="AG530" s="15">
        <v>0</v>
      </c>
      <c r="AH530" s="15">
        <v>0</v>
      </c>
      <c r="AI530" s="15">
        <v>0</v>
      </c>
      <c r="AJ530" s="15">
        <v>0</v>
      </c>
      <c r="AK530" s="15">
        <v>0</v>
      </c>
      <c r="AL530" s="15">
        <v>0</v>
      </c>
      <c r="AM530" s="15">
        <v>0</v>
      </c>
      <c r="AN530" s="15">
        <v>0</v>
      </c>
      <c r="AO530" s="15">
        <v>0</v>
      </c>
      <c r="AP530" s="15">
        <v>0</v>
      </c>
      <c r="AQ530" s="15">
        <v>0</v>
      </c>
      <c r="AR530" s="15">
        <v>0</v>
      </c>
      <c r="AS530" s="15">
        <v>0</v>
      </c>
      <c r="AT530" s="15">
        <v>0</v>
      </c>
      <c r="AU530" s="15">
        <v>0</v>
      </c>
      <c r="AV530" s="15">
        <v>0</v>
      </c>
      <c r="AW530" s="15">
        <v>0</v>
      </c>
      <c r="AX530" s="15">
        <v>0</v>
      </c>
      <c r="AY530" s="15">
        <v>0</v>
      </c>
    </row>
    <row r="531" spans="1:51">
      <c r="A531" s="1">
        <v>5721</v>
      </c>
      <c r="B531" s="1" t="s">
        <v>1764</v>
      </c>
      <c r="C531" s="1">
        <v>4</v>
      </c>
      <c r="D531" s="1" t="s">
        <v>1765</v>
      </c>
      <c r="E531" s="1" t="s">
        <v>1310</v>
      </c>
      <c r="F531" s="1">
        <v>5</v>
      </c>
      <c r="G531" s="1" t="s">
        <v>272</v>
      </c>
      <c r="H531" s="1">
        <v>0</v>
      </c>
      <c r="I531" s="1" t="s">
        <v>1311</v>
      </c>
      <c r="J531" s="15">
        <v>0</v>
      </c>
      <c r="K531" s="15">
        <v>0</v>
      </c>
      <c r="L531" s="15">
        <v>0</v>
      </c>
      <c r="M531" s="15">
        <v>0</v>
      </c>
      <c r="N531" s="15">
        <v>0</v>
      </c>
      <c r="O531" s="15">
        <v>0</v>
      </c>
      <c r="P531" s="15">
        <v>0</v>
      </c>
      <c r="Q531" s="15">
        <v>0</v>
      </c>
      <c r="R531" s="15">
        <v>0</v>
      </c>
      <c r="S531" s="15">
        <v>0</v>
      </c>
      <c r="T531" s="15">
        <v>0</v>
      </c>
      <c r="U531" s="15">
        <v>0</v>
      </c>
      <c r="V531" s="15">
        <v>0</v>
      </c>
      <c r="W531" s="15">
        <v>0</v>
      </c>
      <c r="X531" s="15">
        <v>0</v>
      </c>
      <c r="Y531" s="15">
        <v>0</v>
      </c>
      <c r="Z531" s="15">
        <v>0</v>
      </c>
      <c r="AA531" s="15">
        <v>0</v>
      </c>
      <c r="AB531" s="15">
        <v>0</v>
      </c>
      <c r="AC531" s="15">
        <v>0</v>
      </c>
      <c r="AD531" s="15">
        <v>0</v>
      </c>
      <c r="AE531" s="15">
        <v>0</v>
      </c>
      <c r="AF531" s="15">
        <v>0</v>
      </c>
      <c r="AG531" s="15">
        <v>0</v>
      </c>
      <c r="AH531" s="15">
        <v>0</v>
      </c>
      <c r="AI531" s="15">
        <v>0</v>
      </c>
      <c r="AJ531" s="15">
        <v>0</v>
      </c>
      <c r="AK531" s="15">
        <v>0</v>
      </c>
      <c r="AL531" s="15">
        <v>0</v>
      </c>
      <c r="AM531" s="15">
        <v>0</v>
      </c>
      <c r="AN531" s="15">
        <v>0</v>
      </c>
      <c r="AO531" s="15">
        <v>0</v>
      </c>
      <c r="AP531" s="15">
        <v>0</v>
      </c>
      <c r="AQ531" s="15">
        <v>0</v>
      </c>
      <c r="AR531" s="15">
        <v>0</v>
      </c>
      <c r="AS531" s="15">
        <v>0</v>
      </c>
      <c r="AT531" s="15">
        <v>0</v>
      </c>
      <c r="AU531" s="15">
        <v>0</v>
      </c>
      <c r="AV531" s="15">
        <v>0</v>
      </c>
      <c r="AW531" s="15">
        <v>0</v>
      </c>
      <c r="AX531" s="15">
        <v>0</v>
      </c>
      <c r="AY531" s="15">
        <v>0</v>
      </c>
    </row>
    <row r="532" spans="1:51">
      <c r="A532" s="1">
        <v>5732</v>
      </c>
      <c r="B532" s="1" t="s">
        <v>1764</v>
      </c>
      <c r="C532" s="1">
        <v>4</v>
      </c>
      <c r="D532" s="1" t="s">
        <v>1765</v>
      </c>
      <c r="E532" s="1" t="s">
        <v>1312</v>
      </c>
      <c r="F532" s="1">
        <v>5</v>
      </c>
      <c r="G532" s="1" t="s">
        <v>272</v>
      </c>
      <c r="H532" s="1">
        <v>0</v>
      </c>
      <c r="I532" s="1" t="s">
        <v>1313</v>
      </c>
      <c r="J532" s="15">
        <v>0</v>
      </c>
      <c r="K532" s="15">
        <v>0</v>
      </c>
      <c r="L532" s="15">
        <v>0</v>
      </c>
      <c r="M532" s="15">
        <v>0</v>
      </c>
      <c r="N532" s="15">
        <v>0</v>
      </c>
      <c r="O532" s="15">
        <v>0</v>
      </c>
      <c r="P532" s="15">
        <v>0</v>
      </c>
      <c r="Q532" s="15">
        <v>0</v>
      </c>
      <c r="R532" s="15">
        <v>0</v>
      </c>
      <c r="S532" s="15">
        <v>0</v>
      </c>
      <c r="T532" s="15">
        <v>0</v>
      </c>
      <c r="U532" s="15">
        <v>0</v>
      </c>
      <c r="V532" s="15">
        <v>0</v>
      </c>
      <c r="W532" s="15">
        <v>0</v>
      </c>
      <c r="X532" s="15">
        <v>0</v>
      </c>
      <c r="Y532" s="15">
        <v>0</v>
      </c>
      <c r="Z532" s="15">
        <v>0</v>
      </c>
      <c r="AA532" s="15">
        <v>0</v>
      </c>
      <c r="AB532" s="15">
        <v>0</v>
      </c>
      <c r="AC532" s="15">
        <v>0</v>
      </c>
      <c r="AD532" s="15">
        <v>0</v>
      </c>
      <c r="AE532" s="15">
        <v>0</v>
      </c>
      <c r="AF532" s="15">
        <v>0</v>
      </c>
      <c r="AG532" s="15">
        <v>0</v>
      </c>
      <c r="AH532" s="15">
        <v>0</v>
      </c>
      <c r="AI532" s="15">
        <v>0</v>
      </c>
      <c r="AJ532" s="15">
        <v>0</v>
      </c>
      <c r="AK532" s="15">
        <v>0</v>
      </c>
      <c r="AL532" s="15">
        <v>0</v>
      </c>
      <c r="AM532" s="15">
        <v>0</v>
      </c>
      <c r="AN532" s="15">
        <v>0</v>
      </c>
      <c r="AO532" s="15">
        <v>0</v>
      </c>
      <c r="AP532" s="15">
        <v>0</v>
      </c>
      <c r="AQ532" s="15">
        <v>0</v>
      </c>
      <c r="AR532" s="15">
        <v>0</v>
      </c>
      <c r="AS532" s="15">
        <v>0</v>
      </c>
      <c r="AT532" s="15">
        <v>0</v>
      </c>
      <c r="AU532" s="15">
        <v>0</v>
      </c>
      <c r="AV532" s="15">
        <v>0</v>
      </c>
      <c r="AW532" s="15">
        <v>0</v>
      </c>
      <c r="AX532" s="15">
        <v>0</v>
      </c>
      <c r="AY532" s="15">
        <v>0</v>
      </c>
    </row>
    <row r="533" spans="1:51">
      <c r="A533" s="1">
        <v>5743</v>
      </c>
      <c r="B533" s="1" t="s">
        <v>1764</v>
      </c>
      <c r="C533" s="1">
        <v>4</v>
      </c>
      <c r="D533" s="1" t="s">
        <v>1765</v>
      </c>
      <c r="E533" s="1" t="s">
        <v>1314</v>
      </c>
      <c r="F533" s="1">
        <v>5</v>
      </c>
      <c r="G533" s="1" t="s">
        <v>272</v>
      </c>
      <c r="H533" s="1">
        <v>0</v>
      </c>
      <c r="I533" s="1" t="s">
        <v>1315</v>
      </c>
      <c r="J533" s="15">
        <v>1</v>
      </c>
      <c r="K533" s="15">
        <v>1</v>
      </c>
      <c r="L533" s="15">
        <v>1</v>
      </c>
      <c r="M533" s="15">
        <v>0</v>
      </c>
      <c r="N533" s="15">
        <v>0</v>
      </c>
      <c r="O533" s="15">
        <v>0</v>
      </c>
      <c r="P533" s="15">
        <v>0</v>
      </c>
      <c r="Q533" s="15">
        <v>1</v>
      </c>
      <c r="R533" s="15">
        <v>1</v>
      </c>
      <c r="S533" s="15">
        <v>1</v>
      </c>
      <c r="T533" s="15">
        <v>0</v>
      </c>
      <c r="U533" s="15">
        <v>0</v>
      </c>
      <c r="V533" s="15">
        <v>0</v>
      </c>
      <c r="W533" s="15">
        <v>0</v>
      </c>
      <c r="X533" s="15">
        <v>0</v>
      </c>
      <c r="Y533" s="15">
        <v>0</v>
      </c>
      <c r="Z533" s="15">
        <v>0</v>
      </c>
      <c r="AA533" s="15">
        <v>0</v>
      </c>
      <c r="AB533" s="15">
        <v>0</v>
      </c>
      <c r="AC533" s="15">
        <v>0</v>
      </c>
      <c r="AD533" s="15">
        <v>0</v>
      </c>
      <c r="AE533" s="15">
        <v>0</v>
      </c>
      <c r="AF533" s="15">
        <v>0</v>
      </c>
      <c r="AG533" s="15">
        <v>0</v>
      </c>
      <c r="AH533" s="15">
        <v>0</v>
      </c>
      <c r="AI533" s="15">
        <v>0</v>
      </c>
      <c r="AJ533" s="15">
        <v>0</v>
      </c>
      <c r="AK533" s="15">
        <v>0</v>
      </c>
      <c r="AL533" s="15">
        <v>0</v>
      </c>
      <c r="AM533" s="15">
        <v>0</v>
      </c>
      <c r="AN533" s="15">
        <v>0</v>
      </c>
      <c r="AO533" s="15">
        <v>0</v>
      </c>
      <c r="AP533" s="15">
        <v>0</v>
      </c>
      <c r="AQ533" s="15">
        <v>0</v>
      </c>
      <c r="AR533" s="15">
        <v>0</v>
      </c>
      <c r="AS533" s="15">
        <v>0</v>
      </c>
      <c r="AT533" s="15">
        <v>0</v>
      </c>
      <c r="AU533" s="15">
        <v>0</v>
      </c>
      <c r="AV533" s="15">
        <v>0</v>
      </c>
      <c r="AW533" s="15">
        <v>0</v>
      </c>
      <c r="AX533" s="15">
        <v>0</v>
      </c>
      <c r="AY533" s="15">
        <v>0</v>
      </c>
    </row>
    <row r="534" spans="1:51">
      <c r="A534" s="1">
        <v>5754</v>
      </c>
      <c r="B534" s="1" t="s">
        <v>1764</v>
      </c>
      <c r="C534" s="1">
        <v>4</v>
      </c>
      <c r="D534" s="1" t="s">
        <v>1765</v>
      </c>
      <c r="E534" s="1" t="s">
        <v>1316</v>
      </c>
      <c r="F534" s="1">
        <v>5</v>
      </c>
      <c r="G534" s="1" t="s">
        <v>272</v>
      </c>
      <c r="H534" s="1">
        <v>0</v>
      </c>
      <c r="I534" s="1" t="s">
        <v>1317</v>
      </c>
      <c r="J534" s="15">
        <v>6</v>
      </c>
      <c r="K534" s="15">
        <v>29</v>
      </c>
      <c r="L534" s="15">
        <v>21</v>
      </c>
      <c r="M534" s="15">
        <v>8</v>
      </c>
      <c r="N534" s="15">
        <v>26</v>
      </c>
      <c r="O534" s="15">
        <v>19</v>
      </c>
      <c r="P534" s="15">
        <v>7</v>
      </c>
      <c r="Q534" s="15">
        <v>0</v>
      </c>
      <c r="R534" s="15">
        <v>0</v>
      </c>
      <c r="S534" s="15">
        <v>0</v>
      </c>
      <c r="T534" s="15">
        <v>0</v>
      </c>
      <c r="U534" s="15">
        <v>0</v>
      </c>
      <c r="V534" s="15">
        <v>0</v>
      </c>
      <c r="W534" s="15">
        <v>0</v>
      </c>
      <c r="X534" s="15">
        <v>6</v>
      </c>
      <c r="Y534" s="15">
        <v>29</v>
      </c>
      <c r="Z534" s="15">
        <v>21</v>
      </c>
      <c r="AA534" s="15">
        <v>8</v>
      </c>
      <c r="AB534" s="15">
        <v>26</v>
      </c>
      <c r="AC534" s="15">
        <v>19</v>
      </c>
      <c r="AD534" s="15">
        <v>7</v>
      </c>
      <c r="AE534" s="15">
        <v>6</v>
      </c>
      <c r="AF534" s="15">
        <v>29</v>
      </c>
      <c r="AG534" s="15">
        <v>21</v>
      </c>
      <c r="AH534" s="15">
        <v>8</v>
      </c>
      <c r="AI534" s="15">
        <v>26</v>
      </c>
      <c r="AJ534" s="15">
        <v>19</v>
      </c>
      <c r="AK534" s="15">
        <v>7</v>
      </c>
      <c r="AL534" s="15">
        <v>0</v>
      </c>
      <c r="AM534" s="15">
        <v>0</v>
      </c>
      <c r="AN534" s="15">
        <v>0</v>
      </c>
      <c r="AO534" s="15">
        <v>0</v>
      </c>
      <c r="AP534" s="15">
        <v>0</v>
      </c>
      <c r="AQ534" s="15">
        <v>0</v>
      </c>
      <c r="AR534" s="15">
        <v>0</v>
      </c>
      <c r="AS534" s="15">
        <v>0</v>
      </c>
      <c r="AT534" s="15">
        <v>0</v>
      </c>
      <c r="AU534" s="15">
        <v>0</v>
      </c>
      <c r="AV534" s="15">
        <v>0</v>
      </c>
      <c r="AW534" s="15">
        <v>0</v>
      </c>
      <c r="AX534" s="15">
        <v>0</v>
      </c>
      <c r="AY534" s="15">
        <v>0</v>
      </c>
    </row>
    <row r="535" spans="1:51">
      <c r="A535" s="1">
        <v>5765</v>
      </c>
      <c r="B535" s="1" t="s">
        <v>1764</v>
      </c>
      <c r="C535" s="1">
        <v>4</v>
      </c>
      <c r="D535" s="1" t="s">
        <v>1765</v>
      </c>
      <c r="E535" s="1" t="s">
        <v>1318</v>
      </c>
      <c r="F535" s="1">
        <v>6</v>
      </c>
      <c r="G535" s="1" t="s">
        <v>272</v>
      </c>
      <c r="H535" s="1">
        <v>0</v>
      </c>
      <c r="I535" s="1" t="s">
        <v>1319</v>
      </c>
      <c r="J535" s="15">
        <v>6</v>
      </c>
      <c r="K535" s="15">
        <v>29</v>
      </c>
      <c r="L535" s="15">
        <v>21</v>
      </c>
      <c r="M535" s="15">
        <v>8</v>
      </c>
      <c r="N535" s="15">
        <v>26</v>
      </c>
      <c r="O535" s="15">
        <v>19</v>
      </c>
      <c r="P535" s="15">
        <v>7</v>
      </c>
      <c r="Q535" s="15">
        <v>0</v>
      </c>
      <c r="R535" s="15">
        <v>0</v>
      </c>
      <c r="S535" s="15">
        <v>0</v>
      </c>
      <c r="T535" s="15">
        <v>0</v>
      </c>
      <c r="U535" s="15">
        <v>0</v>
      </c>
      <c r="V535" s="15">
        <v>0</v>
      </c>
      <c r="W535" s="15">
        <v>0</v>
      </c>
      <c r="X535" s="15">
        <v>6</v>
      </c>
      <c r="Y535" s="15">
        <v>29</v>
      </c>
      <c r="Z535" s="15">
        <v>21</v>
      </c>
      <c r="AA535" s="15">
        <v>8</v>
      </c>
      <c r="AB535" s="15">
        <v>26</v>
      </c>
      <c r="AC535" s="15">
        <v>19</v>
      </c>
      <c r="AD535" s="15">
        <v>7</v>
      </c>
      <c r="AE535" s="15">
        <v>6</v>
      </c>
      <c r="AF535" s="15">
        <v>29</v>
      </c>
      <c r="AG535" s="15">
        <v>21</v>
      </c>
      <c r="AH535" s="15">
        <v>8</v>
      </c>
      <c r="AI535" s="15">
        <v>26</v>
      </c>
      <c r="AJ535" s="15">
        <v>19</v>
      </c>
      <c r="AK535" s="15">
        <v>7</v>
      </c>
      <c r="AL535" s="15">
        <v>0</v>
      </c>
      <c r="AM535" s="15">
        <v>0</v>
      </c>
      <c r="AN535" s="15">
        <v>0</v>
      </c>
      <c r="AO535" s="15">
        <v>0</v>
      </c>
      <c r="AP535" s="15">
        <v>0</v>
      </c>
      <c r="AQ535" s="15">
        <v>0</v>
      </c>
      <c r="AR535" s="15">
        <v>0</v>
      </c>
      <c r="AS535" s="15">
        <v>0</v>
      </c>
      <c r="AT535" s="15">
        <v>0</v>
      </c>
      <c r="AU535" s="15">
        <v>0</v>
      </c>
      <c r="AV535" s="15">
        <v>0</v>
      </c>
      <c r="AW535" s="15">
        <v>0</v>
      </c>
      <c r="AX535" s="15">
        <v>0</v>
      </c>
      <c r="AY535" s="15">
        <v>0</v>
      </c>
    </row>
    <row r="536" spans="1:51">
      <c r="A536" s="1">
        <v>5776</v>
      </c>
      <c r="B536" s="1" t="s">
        <v>1764</v>
      </c>
      <c r="C536" s="1">
        <v>4</v>
      </c>
      <c r="D536" s="1" t="s">
        <v>1765</v>
      </c>
      <c r="E536" s="1" t="s">
        <v>1320</v>
      </c>
      <c r="F536" s="1">
        <v>6</v>
      </c>
      <c r="G536" s="1" t="s">
        <v>272</v>
      </c>
      <c r="H536" s="1">
        <v>0</v>
      </c>
      <c r="I536" s="1" t="s">
        <v>1321</v>
      </c>
      <c r="J536" s="15">
        <v>0</v>
      </c>
      <c r="K536" s="15">
        <v>0</v>
      </c>
      <c r="L536" s="15">
        <v>0</v>
      </c>
      <c r="M536" s="15">
        <v>0</v>
      </c>
      <c r="N536" s="15">
        <v>0</v>
      </c>
      <c r="O536" s="15">
        <v>0</v>
      </c>
      <c r="P536" s="15">
        <v>0</v>
      </c>
      <c r="Q536" s="15">
        <v>0</v>
      </c>
      <c r="R536" s="15">
        <v>0</v>
      </c>
      <c r="S536" s="15">
        <v>0</v>
      </c>
      <c r="T536" s="15">
        <v>0</v>
      </c>
      <c r="U536" s="15">
        <v>0</v>
      </c>
      <c r="V536" s="15">
        <v>0</v>
      </c>
      <c r="W536" s="15">
        <v>0</v>
      </c>
      <c r="X536" s="15">
        <v>0</v>
      </c>
      <c r="Y536" s="15">
        <v>0</v>
      </c>
      <c r="Z536" s="15">
        <v>0</v>
      </c>
      <c r="AA536" s="15">
        <v>0</v>
      </c>
      <c r="AB536" s="15">
        <v>0</v>
      </c>
      <c r="AC536" s="15">
        <v>0</v>
      </c>
      <c r="AD536" s="15">
        <v>0</v>
      </c>
      <c r="AE536" s="15">
        <v>0</v>
      </c>
      <c r="AF536" s="15">
        <v>0</v>
      </c>
      <c r="AG536" s="15">
        <v>0</v>
      </c>
      <c r="AH536" s="15">
        <v>0</v>
      </c>
      <c r="AI536" s="15">
        <v>0</v>
      </c>
      <c r="AJ536" s="15">
        <v>0</v>
      </c>
      <c r="AK536" s="15">
        <v>0</v>
      </c>
      <c r="AL536" s="15">
        <v>0</v>
      </c>
      <c r="AM536" s="15">
        <v>0</v>
      </c>
      <c r="AN536" s="15">
        <v>0</v>
      </c>
      <c r="AO536" s="15">
        <v>0</v>
      </c>
      <c r="AP536" s="15">
        <v>0</v>
      </c>
      <c r="AQ536" s="15">
        <v>0</v>
      </c>
      <c r="AR536" s="15">
        <v>0</v>
      </c>
      <c r="AS536" s="15">
        <v>0</v>
      </c>
      <c r="AT536" s="15">
        <v>0</v>
      </c>
      <c r="AU536" s="15">
        <v>0</v>
      </c>
      <c r="AV536" s="15">
        <v>0</v>
      </c>
      <c r="AW536" s="15">
        <v>0</v>
      </c>
      <c r="AX536" s="15">
        <v>0</v>
      </c>
      <c r="AY536" s="15">
        <v>0</v>
      </c>
    </row>
    <row r="537" spans="1:51">
      <c r="A537" s="1">
        <v>5787</v>
      </c>
      <c r="B537" s="1" t="s">
        <v>1764</v>
      </c>
      <c r="C537" s="1">
        <v>4</v>
      </c>
      <c r="D537" s="1" t="s">
        <v>1765</v>
      </c>
      <c r="E537" s="1" t="s">
        <v>1322</v>
      </c>
      <c r="F537" s="1">
        <v>5</v>
      </c>
      <c r="G537" s="1" t="s">
        <v>272</v>
      </c>
      <c r="H537" s="1">
        <v>0</v>
      </c>
      <c r="I537" s="1" t="s">
        <v>1323</v>
      </c>
      <c r="J537" s="15">
        <v>1</v>
      </c>
      <c r="K537" s="15">
        <v>1</v>
      </c>
      <c r="L537" s="15">
        <v>0</v>
      </c>
      <c r="M537" s="15">
        <v>1</v>
      </c>
      <c r="N537" s="15">
        <v>0</v>
      </c>
      <c r="O537" s="15">
        <v>0</v>
      </c>
      <c r="P537" s="15">
        <v>0</v>
      </c>
      <c r="Q537" s="15">
        <v>0</v>
      </c>
      <c r="R537" s="15">
        <v>0</v>
      </c>
      <c r="S537" s="15">
        <v>0</v>
      </c>
      <c r="T537" s="15">
        <v>0</v>
      </c>
      <c r="U537" s="15">
        <v>0</v>
      </c>
      <c r="V537" s="15">
        <v>0</v>
      </c>
      <c r="W537" s="15">
        <v>0</v>
      </c>
      <c r="X537" s="15">
        <v>1</v>
      </c>
      <c r="Y537" s="15">
        <v>1</v>
      </c>
      <c r="Z537" s="15">
        <v>0</v>
      </c>
      <c r="AA537" s="15">
        <v>1</v>
      </c>
      <c r="AB537" s="15">
        <v>0</v>
      </c>
      <c r="AC537" s="15">
        <v>0</v>
      </c>
      <c r="AD537" s="15">
        <v>0</v>
      </c>
      <c r="AE537" s="15">
        <v>1</v>
      </c>
      <c r="AF537" s="15">
        <v>1</v>
      </c>
      <c r="AG537" s="15">
        <v>0</v>
      </c>
      <c r="AH537" s="15">
        <v>1</v>
      </c>
      <c r="AI537" s="15">
        <v>0</v>
      </c>
      <c r="AJ537" s="15">
        <v>0</v>
      </c>
      <c r="AK537" s="15">
        <v>0</v>
      </c>
      <c r="AL537" s="15">
        <v>0</v>
      </c>
      <c r="AM537" s="15">
        <v>0</v>
      </c>
      <c r="AN537" s="15">
        <v>0</v>
      </c>
      <c r="AO537" s="15">
        <v>0</v>
      </c>
      <c r="AP537" s="15">
        <v>0</v>
      </c>
      <c r="AQ537" s="15">
        <v>0</v>
      </c>
      <c r="AR537" s="15">
        <v>0</v>
      </c>
      <c r="AS537" s="15">
        <v>0</v>
      </c>
      <c r="AT537" s="15">
        <v>0</v>
      </c>
      <c r="AU537" s="15">
        <v>0</v>
      </c>
      <c r="AV537" s="15">
        <v>0</v>
      </c>
      <c r="AW537" s="15">
        <v>0</v>
      </c>
      <c r="AX537" s="15">
        <v>0</v>
      </c>
      <c r="AY537" s="15">
        <v>0</v>
      </c>
    </row>
    <row r="538" spans="1:51">
      <c r="A538" s="1">
        <v>5798</v>
      </c>
      <c r="B538" s="1" t="s">
        <v>1764</v>
      </c>
      <c r="C538" s="1">
        <v>4</v>
      </c>
      <c r="D538" s="1" t="s">
        <v>1765</v>
      </c>
      <c r="E538" s="1" t="s">
        <v>1324</v>
      </c>
      <c r="F538" s="1">
        <v>6</v>
      </c>
      <c r="G538" s="1" t="s">
        <v>272</v>
      </c>
      <c r="H538" s="1">
        <v>0</v>
      </c>
      <c r="I538" s="1" t="s">
        <v>1325</v>
      </c>
      <c r="J538" s="15">
        <v>0</v>
      </c>
      <c r="K538" s="15">
        <v>0</v>
      </c>
      <c r="L538" s="15">
        <v>0</v>
      </c>
      <c r="M538" s="15">
        <v>0</v>
      </c>
      <c r="N538" s="15">
        <v>0</v>
      </c>
      <c r="O538" s="15">
        <v>0</v>
      </c>
      <c r="P538" s="15">
        <v>0</v>
      </c>
      <c r="Q538" s="15">
        <v>0</v>
      </c>
      <c r="R538" s="15">
        <v>0</v>
      </c>
      <c r="S538" s="15">
        <v>0</v>
      </c>
      <c r="T538" s="15">
        <v>0</v>
      </c>
      <c r="U538" s="15">
        <v>0</v>
      </c>
      <c r="V538" s="15">
        <v>0</v>
      </c>
      <c r="W538" s="15">
        <v>0</v>
      </c>
      <c r="X538" s="15">
        <v>0</v>
      </c>
      <c r="Y538" s="15">
        <v>0</v>
      </c>
      <c r="Z538" s="15">
        <v>0</v>
      </c>
      <c r="AA538" s="15">
        <v>0</v>
      </c>
      <c r="AB538" s="15">
        <v>0</v>
      </c>
      <c r="AC538" s="15">
        <v>0</v>
      </c>
      <c r="AD538" s="15">
        <v>0</v>
      </c>
      <c r="AE538" s="15">
        <v>0</v>
      </c>
      <c r="AF538" s="15">
        <v>0</v>
      </c>
      <c r="AG538" s="15">
        <v>0</v>
      </c>
      <c r="AH538" s="15">
        <v>0</v>
      </c>
      <c r="AI538" s="15">
        <v>0</v>
      </c>
      <c r="AJ538" s="15">
        <v>0</v>
      </c>
      <c r="AK538" s="15">
        <v>0</v>
      </c>
      <c r="AL538" s="15">
        <v>0</v>
      </c>
      <c r="AM538" s="15">
        <v>0</v>
      </c>
      <c r="AN538" s="15">
        <v>0</v>
      </c>
      <c r="AO538" s="15">
        <v>0</v>
      </c>
      <c r="AP538" s="15">
        <v>0</v>
      </c>
      <c r="AQ538" s="15">
        <v>0</v>
      </c>
      <c r="AR538" s="15">
        <v>0</v>
      </c>
      <c r="AS538" s="15">
        <v>0</v>
      </c>
      <c r="AT538" s="15">
        <v>0</v>
      </c>
      <c r="AU538" s="15">
        <v>0</v>
      </c>
      <c r="AV538" s="15">
        <v>0</v>
      </c>
      <c r="AW538" s="15">
        <v>0</v>
      </c>
      <c r="AX538" s="15">
        <v>0</v>
      </c>
      <c r="AY538" s="15">
        <v>0</v>
      </c>
    </row>
    <row r="539" spans="1:51">
      <c r="A539" s="1">
        <v>5809</v>
      </c>
      <c r="B539" s="1" t="s">
        <v>1764</v>
      </c>
      <c r="C539" s="1">
        <v>4</v>
      </c>
      <c r="D539" s="1" t="s">
        <v>1765</v>
      </c>
      <c r="E539" s="1" t="s">
        <v>1326</v>
      </c>
      <c r="F539" s="1">
        <v>6</v>
      </c>
      <c r="G539" s="1" t="s">
        <v>272</v>
      </c>
      <c r="H539" s="1">
        <v>0</v>
      </c>
      <c r="I539" s="1" t="s">
        <v>1327</v>
      </c>
      <c r="J539" s="15">
        <v>1</v>
      </c>
      <c r="K539" s="15">
        <v>1</v>
      </c>
      <c r="L539" s="15">
        <v>0</v>
      </c>
      <c r="M539" s="15">
        <v>1</v>
      </c>
      <c r="N539" s="15">
        <v>0</v>
      </c>
      <c r="O539" s="15">
        <v>0</v>
      </c>
      <c r="P539" s="15">
        <v>0</v>
      </c>
      <c r="Q539" s="15">
        <v>0</v>
      </c>
      <c r="R539" s="15">
        <v>0</v>
      </c>
      <c r="S539" s="15">
        <v>0</v>
      </c>
      <c r="T539" s="15">
        <v>0</v>
      </c>
      <c r="U539" s="15">
        <v>0</v>
      </c>
      <c r="V539" s="15">
        <v>0</v>
      </c>
      <c r="W539" s="15">
        <v>0</v>
      </c>
      <c r="X539" s="15">
        <v>1</v>
      </c>
      <c r="Y539" s="15">
        <v>1</v>
      </c>
      <c r="Z539" s="15">
        <v>0</v>
      </c>
      <c r="AA539" s="15">
        <v>1</v>
      </c>
      <c r="AB539" s="15">
        <v>0</v>
      </c>
      <c r="AC539" s="15">
        <v>0</v>
      </c>
      <c r="AD539" s="15">
        <v>0</v>
      </c>
      <c r="AE539" s="15">
        <v>1</v>
      </c>
      <c r="AF539" s="15">
        <v>1</v>
      </c>
      <c r="AG539" s="15">
        <v>0</v>
      </c>
      <c r="AH539" s="15">
        <v>1</v>
      </c>
      <c r="AI539" s="15">
        <v>0</v>
      </c>
      <c r="AJ539" s="15">
        <v>0</v>
      </c>
      <c r="AK539" s="15">
        <v>0</v>
      </c>
      <c r="AL539" s="15">
        <v>0</v>
      </c>
      <c r="AM539" s="15">
        <v>0</v>
      </c>
      <c r="AN539" s="15">
        <v>0</v>
      </c>
      <c r="AO539" s="15">
        <v>0</v>
      </c>
      <c r="AP539" s="15">
        <v>0</v>
      </c>
      <c r="AQ539" s="15">
        <v>0</v>
      </c>
      <c r="AR539" s="15">
        <v>0</v>
      </c>
      <c r="AS539" s="15">
        <v>0</v>
      </c>
      <c r="AT539" s="15">
        <v>0</v>
      </c>
      <c r="AU539" s="15">
        <v>0</v>
      </c>
      <c r="AV539" s="15">
        <v>0</v>
      </c>
      <c r="AW539" s="15">
        <v>0</v>
      </c>
      <c r="AX539" s="15">
        <v>0</v>
      </c>
      <c r="AY539" s="15">
        <v>0</v>
      </c>
    </row>
    <row r="540" spans="1:51">
      <c r="A540" s="1">
        <v>5820</v>
      </c>
      <c r="B540" s="1" t="s">
        <v>1764</v>
      </c>
      <c r="C540" s="1">
        <v>4</v>
      </c>
      <c r="D540" s="1" t="s">
        <v>1765</v>
      </c>
      <c r="E540" s="1" t="s">
        <v>1328</v>
      </c>
      <c r="F540" s="1">
        <v>4</v>
      </c>
      <c r="G540" s="1" t="s">
        <v>272</v>
      </c>
      <c r="H540" s="1">
        <v>0</v>
      </c>
      <c r="I540" s="1" t="s">
        <v>1329</v>
      </c>
      <c r="J540" s="15">
        <v>0</v>
      </c>
      <c r="K540" s="15">
        <v>0</v>
      </c>
      <c r="L540" s="15">
        <v>0</v>
      </c>
      <c r="M540" s="15">
        <v>0</v>
      </c>
      <c r="N540" s="15">
        <v>0</v>
      </c>
      <c r="O540" s="15">
        <v>0</v>
      </c>
      <c r="P540" s="15">
        <v>0</v>
      </c>
      <c r="Q540" s="15">
        <v>0</v>
      </c>
      <c r="R540" s="15">
        <v>0</v>
      </c>
      <c r="S540" s="15">
        <v>0</v>
      </c>
      <c r="T540" s="15">
        <v>0</v>
      </c>
      <c r="U540" s="15">
        <v>0</v>
      </c>
      <c r="V540" s="15">
        <v>0</v>
      </c>
      <c r="W540" s="15">
        <v>0</v>
      </c>
      <c r="X540" s="15">
        <v>0</v>
      </c>
      <c r="Y540" s="15">
        <v>0</v>
      </c>
      <c r="Z540" s="15">
        <v>0</v>
      </c>
      <c r="AA540" s="15">
        <v>0</v>
      </c>
      <c r="AB540" s="15">
        <v>0</v>
      </c>
      <c r="AC540" s="15">
        <v>0</v>
      </c>
      <c r="AD540" s="15">
        <v>0</v>
      </c>
      <c r="AE540" s="15">
        <v>0</v>
      </c>
      <c r="AF540" s="15">
        <v>0</v>
      </c>
      <c r="AG540" s="15">
        <v>0</v>
      </c>
      <c r="AH540" s="15">
        <v>0</v>
      </c>
      <c r="AI540" s="15">
        <v>0</v>
      </c>
      <c r="AJ540" s="15">
        <v>0</v>
      </c>
      <c r="AK540" s="15">
        <v>0</v>
      </c>
      <c r="AL540" s="15">
        <v>0</v>
      </c>
      <c r="AM540" s="15">
        <v>0</v>
      </c>
      <c r="AN540" s="15">
        <v>0</v>
      </c>
      <c r="AO540" s="15">
        <v>0</v>
      </c>
      <c r="AP540" s="15">
        <v>0</v>
      </c>
      <c r="AQ540" s="15">
        <v>0</v>
      </c>
      <c r="AR540" s="15">
        <v>0</v>
      </c>
      <c r="AS540" s="15">
        <v>0</v>
      </c>
      <c r="AT540" s="15">
        <v>0</v>
      </c>
      <c r="AU540" s="15">
        <v>0</v>
      </c>
      <c r="AV540" s="15">
        <v>0</v>
      </c>
      <c r="AW540" s="15">
        <v>0</v>
      </c>
      <c r="AX540" s="15">
        <v>0</v>
      </c>
      <c r="AY540" s="15">
        <v>0</v>
      </c>
    </row>
    <row r="541" spans="1:51">
      <c r="A541" s="1">
        <v>5831</v>
      </c>
      <c r="B541" s="1" t="s">
        <v>1764</v>
      </c>
      <c r="C541" s="1">
        <v>4</v>
      </c>
      <c r="D541" s="1" t="s">
        <v>1765</v>
      </c>
      <c r="E541" s="1" t="s">
        <v>1330</v>
      </c>
      <c r="F541" s="1">
        <v>5</v>
      </c>
      <c r="G541" s="1" t="s">
        <v>272</v>
      </c>
      <c r="H541" s="1">
        <v>0</v>
      </c>
      <c r="I541" s="1" t="s">
        <v>1331</v>
      </c>
      <c r="J541" s="15">
        <v>0</v>
      </c>
      <c r="K541" s="15">
        <v>0</v>
      </c>
      <c r="L541" s="15">
        <v>0</v>
      </c>
      <c r="M541" s="15">
        <v>0</v>
      </c>
      <c r="N541" s="15">
        <v>0</v>
      </c>
      <c r="O541" s="15">
        <v>0</v>
      </c>
      <c r="P541" s="15">
        <v>0</v>
      </c>
      <c r="Q541" s="15">
        <v>0</v>
      </c>
      <c r="R541" s="15">
        <v>0</v>
      </c>
      <c r="S541" s="15">
        <v>0</v>
      </c>
      <c r="T541" s="15">
        <v>0</v>
      </c>
      <c r="U541" s="15">
        <v>0</v>
      </c>
      <c r="V541" s="15">
        <v>0</v>
      </c>
      <c r="W541" s="15">
        <v>0</v>
      </c>
      <c r="X541" s="15">
        <v>0</v>
      </c>
      <c r="Y541" s="15">
        <v>0</v>
      </c>
      <c r="Z541" s="15">
        <v>0</v>
      </c>
      <c r="AA541" s="15">
        <v>0</v>
      </c>
      <c r="AB541" s="15">
        <v>0</v>
      </c>
      <c r="AC541" s="15">
        <v>0</v>
      </c>
      <c r="AD541" s="15">
        <v>0</v>
      </c>
      <c r="AE541" s="15">
        <v>0</v>
      </c>
      <c r="AF541" s="15">
        <v>0</v>
      </c>
      <c r="AG541" s="15">
        <v>0</v>
      </c>
      <c r="AH541" s="15">
        <v>0</v>
      </c>
      <c r="AI541" s="15">
        <v>0</v>
      </c>
      <c r="AJ541" s="15">
        <v>0</v>
      </c>
      <c r="AK541" s="15">
        <v>0</v>
      </c>
      <c r="AL541" s="15">
        <v>0</v>
      </c>
      <c r="AM541" s="15">
        <v>0</v>
      </c>
      <c r="AN541" s="15">
        <v>0</v>
      </c>
      <c r="AO541" s="15">
        <v>0</v>
      </c>
      <c r="AP541" s="15">
        <v>0</v>
      </c>
      <c r="AQ541" s="15">
        <v>0</v>
      </c>
      <c r="AR541" s="15">
        <v>0</v>
      </c>
      <c r="AS541" s="15">
        <v>0</v>
      </c>
      <c r="AT541" s="15">
        <v>0</v>
      </c>
      <c r="AU541" s="15">
        <v>0</v>
      </c>
      <c r="AV541" s="15">
        <v>0</v>
      </c>
      <c r="AW541" s="15">
        <v>0</v>
      </c>
      <c r="AX541" s="15">
        <v>0</v>
      </c>
      <c r="AY541" s="15">
        <v>0</v>
      </c>
    </row>
    <row r="542" spans="1:51">
      <c r="A542" s="1">
        <v>5842</v>
      </c>
      <c r="B542" s="1" t="s">
        <v>1764</v>
      </c>
      <c r="C542" s="1">
        <v>4</v>
      </c>
      <c r="D542" s="1" t="s">
        <v>1765</v>
      </c>
      <c r="E542" s="1" t="s">
        <v>1332</v>
      </c>
      <c r="F542" s="1">
        <v>5</v>
      </c>
      <c r="G542" s="1" t="s">
        <v>272</v>
      </c>
      <c r="H542" s="1">
        <v>0</v>
      </c>
      <c r="I542" s="1" t="s">
        <v>1333</v>
      </c>
      <c r="J542" s="15">
        <v>0</v>
      </c>
      <c r="K542" s="15">
        <v>0</v>
      </c>
      <c r="L542" s="15">
        <v>0</v>
      </c>
      <c r="M542" s="15">
        <v>0</v>
      </c>
      <c r="N542" s="15">
        <v>0</v>
      </c>
      <c r="O542" s="15">
        <v>0</v>
      </c>
      <c r="P542" s="15">
        <v>0</v>
      </c>
      <c r="Q542" s="15">
        <v>0</v>
      </c>
      <c r="R542" s="15">
        <v>0</v>
      </c>
      <c r="S542" s="15">
        <v>0</v>
      </c>
      <c r="T542" s="15">
        <v>0</v>
      </c>
      <c r="U542" s="15">
        <v>0</v>
      </c>
      <c r="V542" s="15">
        <v>0</v>
      </c>
      <c r="W542" s="15">
        <v>0</v>
      </c>
      <c r="X542" s="15">
        <v>0</v>
      </c>
      <c r="Y542" s="15">
        <v>0</v>
      </c>
      <c r="Z542" s="15">
        <v>0</v>
      </c>
      <c r="AA542" s="15">
        <v>0</v>
      </c>
      <c r="AB542" s="15">
        <v>0</v>
      </c>
      <c r="AC542" s="15">
        <v>0</v>
      </c>
      <c r="AD542" s="15">
        <v>0</v>
      </c>
      <c r="AE542" s="15">
        <v>0</v>
      </c>
      <c r="AF542" s="15">
        <v>0</v>
      </c>
      <c r="AG542" s="15">
        <v>0</v>
      </c>
      <c r="AH542" s="15">
        <v>0</v>
      </c>
      <c r="AI542" s="15">
        <v>0</v>
      </c>
      <c r="AJ542" s="15">
        <v>0</v>
      </c>
      <c r="AK542" s="15">
        <v>0</v>
      </c>
      <c r="AL542" s="15">
        <v>0</v>
      </c>
      <c r="AM542" s="15">
        <v>0</v>
      </c>
      <c r="AN542" s="15">
        <v>0</v>
      </c>
      <c r="AO542" s="15">
        <v>0</v>
      </c>
      <c r="AP542" s="15">
        <v>0</v>
      </c>
      <c r="AQ542" s="15">
        <v>0</v>
      </c>
      <c r="AR542" s="15">
        <v>0</v>
      </c>
      <c r="AS542" s="15">
        <v>0</v>
      </c>
      <c r="AT542" s="15">
        <v>0</v>
      </c>
      <c r="AU542" s="15">
        <v>0</v>
      </c>
      <c r="AV542" s="15">
        <v>0</v>
      </c>
      <c r="AW542" s="15">
        <v>0</v>
      </c>
      <c r="AX542" s="15">
        <v>0</v>
      </c>
      <c r="AY542" s="15">
        <v>0</v>
      </c>
    </row>
    <row r="543" spans="1:51">
      <c r="A543" s="1">
        <v>5853</v>
      </c>
      <c r="B543" s="1" t="s">
        <v>1764</v>
      </c>
      <c r="C543" s="1">
        <v>4</v>
      </c>
      <c r="D543" s="1" t="s">
        <v>1765</v>
      </c>
      <c r="E543" s="1" t="s">
        <v>1334</v>
      </c>
      <c r="F543" s="1">
        <v>4</v>
      </c>
      <c r="G543" s="1" t="s">
        <v>272</v>
      </c>
      <c r="H543" s="1">
        <v>0</v>
      </c>
      <c r="I543" s="1" t="s">
        <v>1335</v>
      </c>
      <c r="J543" s="15">
        <v>27</v>
      </c>
      <c r="K543" s="15">
        <v>74</v>
      </c>
      <c r="L543" s="15">
        <v>43</v>
      </c>
      <c r="M543" s="15">
        <v>31</v>
      </c>
      <c r="N543" s="15">
        <v>38</v>
      </c>
      <c r="O543" s="15">
        <v>22</v>
      </c>
      <c r="P543" s="15">
        <v>16</v>
      </c>
      <c r="Q543" s="15">
        <v>11</v>
      </c>
      <c r="R543" s="15">
        <v>21</v>
      </c>
      <c r="S543" s="15">
        <v>12</v>
      </c>
      <c r="T543" s="15">
        <v>9</v>
      </c>
      <c r="U543" s="15">
        <v>5</v>
      </c>
      <c r="V543" s="15">
        <v>2</v>
      </c>
      <c r="W543" s="15">
        <v>3</v>
      </c>
      <c r="X543" s="15">
        <v>16</v>
      </c>
      <c r="Y543" s="15">
        <v>53</v>
      </c>
      <c r="Z543" s="15">
        <v>31</v>
      </c>
      <c r="AA543" s="15">
        <v>22</v>
      </c>
      <c r="AB543" s="15">
        <v>33</v>
      </c>
      <c r="AC543" s="15">
        <v>20</v>
      </c>
      <c r="AD543" s="15">
        <v>13</v>
      </c>
      <c r="AE543" s="15">
        <v>15</v>
      </c>
      <c r="AF543" s="15">
        <v>46</v>
      </c>
      <c r="AG543" s="15">
        <v>25</v>
      </c>
      <c r="AH543" s="15">
        <v>21</v>
      </c>
      <c r="AI543" s="15">
        <v>26</v>
      </c>
      <c r="AJ543" s="15">
        <v>14</v>
      </c>
      <c r="AK543" s="15">
        <v>12</v>
      </c>
      <c r="AL543" s="15">
        <v>1</v>
      </c>
      <c r="AM543" s="15">
        <v>7</v>
      </c>
      <c r="AN543" s="15">
        <v>6</v>
      </c>
      <c r="AO543" s="15">
        <v>1</v>
      </c>
      <c r="AP543" s="15">
        <v>7</v>
      </c>
      <c r="AQ543" s="15">
        <v>6</v>
      </c>
      <c r="AR543" s="15">
        <v>1</v>
      </c>
      <c r="AS543" s="15">
        <v>0</v>
      </c>
      <c r="AT543" s="15">
        <v>0</v>
      </c>
      <c r="AU543" s="15">
        <v>0</v>
      </c>
      <c r="AV543" s="15">
        <v>0</v>
      </c>
      <c r="AW543" s="15">
        <v>0</v>
      </c>
      <c r="AX543" s="15">
        <v>0</v>
      </c>
      <c r="AY543" s="15">
        <v>0</v>
      </c>
    </row>
    <row r="544" spans="1:51">
      <c r="A544" s="1">
        <v>5864</v>
      </c>
      <c r="B544" s="1" t="s">
        <v>1764</v>
      </c>
      <c r="C544" s="1">
        <v>4</v>
      </c>
      <c r="D544" s="1" t="s">
        <v>1765</v>
      </c>
      <c r="E544" s="1" t="s">
        <v>1336</v>
      </c>
      <c r="F544" s="1">
        <v>5</v>
      </c>
      <c r="G544" s="1" t="s">
        <v>272</v>
      </c>
      <c r="H544" s="1">
        <v>0</v>
      </c>
      <c r="I544" s="1" t="s">
        <v>1337</v>
      </c>
      <c r="J544" s="15">
        <v>0</v>
      </c>
      <c r="K544" s="15">
        <v>0</v>
      </c>
      <c r="L544" s="15">
        <v>0</v>
      </c>
      <c r="M544" s="15">
        <v>0</v>
      </c>
      <c r="N544" s="15">
        <v>0</v>
      </c>
      <c r="O544" s="15">
        <v>0</v>
      </c>
      <c r="P544" s="15">
        <v>0</v>
      </c>
      <c r="Q544" s="15">
        <v>0</v>
      </c>
      <c r="R544" s="15">
        <v>0</v>
      </c>
      <c r="S544" s="15">
        <v>0</v>
      </c>
      <c r="T544" s="15">
        <v>0</v>
      </c>
      <c r="U544" s="15">
        <v>0</v>
      </c>
      <c r="V544" s="15">
        <v>0</v>
      </c>
      <c r="W544" s="15">
        <v>0</v>
      </c>
      <c r="X544" s="15">
        <v>0</v>
      </c>
      <c r="Y544" s="15">
        <v>0</v>
      </c>
      <c r="Z544" s="15">
        <v>0</v>
      </c>
      <c r="AA544" s="15">
        <v>0</v>
      </c>
      <c r="AB544" s="15">
        <v>0</v>
      </c>
      <c r="AC544" s="15">
        <v>0</v>
      </c>
      <c r="AD544" s="15">
        <v>0</v>
      </c>
      <c r="AE544" s="15">
        <v>0</v>
      </c>
      <c r="AF544" s="15">
        <v>0</v>
      </c>
      <c r="AG544" s="15">
        <v>0</v>
      </c>
      <c r="AH544" s="15">
        <v>0</v>
      </c>
      <c r="AI544" s="15">
        <v>0</v>
      </c>
      <c r="AJ544" s="15">
        <v>0</v>
      </c>
      <c r="AK544" s="15">
        <v>0</v>
      </c>
      <c r="AL544" s="15">
        <v>0</v>
      </c>
      <c r="AM544" s="15">
        <v>0</v>
      </c>
      <c r="AN544" s="15">
        <v>0</v>
      </c>
      <c r="AO544" s="15">
        <v>0</v>
      </c>
      <c r="AP544" s="15">
        <v>0</v>
      </c>
      <c r="AQ544" s="15">
        <v>0</v>
      </c>
      <c r="AR544" s="15">
        <v>0</v>
      </c>
      <c r="AS544" s="15">
        <v>0</v>
      </c>
      <c r="AT544" s="15">
        <v>0</v>
      </c>
      <c r="AU544" s="15">
        <v>0</v>
      </c>
      <c r="AV544" s="15">
        <v>0</v>
      </c>
      <c r="AW544" s="15">
        <v>0</v>
      </c>
      <c r="AX544" s="15">
        <v>0</v>
      </c>
      <c r="AY544" s="15">
        <v>0</v>
      </c>
    </row>
    <row r="545" spans="1:51">
      <c r="A545" s="1">
        <v>5875</v>
      </c>
      <c r="B545" s="1" t="s">
        <v>1764</v>
      </c>
      <c r="C545" s="1">
        <v>4</v>
      </c>
      <c r="D545" s="1" t="s">
        <v>1765</v>
      </c>
      <c r="E545" s="1" t="s">
        <v>1338</v>
      </c>
      <c r="F545" s="1">
        <v>5</v>
      </c>
      <c r="G545" s="1" t="s">
        <v>272</v>
      </c>
      <c r="H545" s="1">
        <v>0</v>
      </c>
      <c r="I545" s="1" t="s">
        <v>1339</v>
      </c>
      <c r="J545" s="15">
        <v>5</v>
      </c>
      <c r="K545" s="15">
        <v>17</v>
      </c>
      <c r="L545" s="15">
        <v>5</v>
      </c>
      <c r="M545" s="15">
        <v>12</v>
      </c>
      <c r="N545" s="15">
        <v>9</v>
      </c>
      <c r="O545" s="15">
        <v>1</v>
      </c>
      <c r="P545" s="15">
        <v>8</v>
      </c>
      <c r="Q545" s="15">
        <v>2</v>
      </c>
      <c r="R545" s="15">
        <v>7</v>
      </c>
      <c r="S545" s="15">
        <v>2</v>
      </c>
      <c r="T545" s="15">
        <v>5</v>
      </c>
      <c r="U545" s="15">
        <v>3</v>
      </c>
      <c r="V545" s="15">
        <v>0</v>
      </c>
      <c r="W545" s="15">
        <v>3</v>
      </c>
      <c r="X545" s="15">
        <v>3</v>
      </c>
      <c r="Y545" s="15">
        <v>10</v>
      </c>
      <c r="Z545" s="15">
        <v>3</v>
      </c>
      <c r="AA545" s="15">
        <v>7</v>
      </c>
      <c r="AB545" s="15">
        <v>6</v>
      </c>
      <c r="AC545" s="15">
        <v>1</v>
      </c>
      <c r="AD545" s="15">
        <v>5</v>
      </c>
      <c r="AE545" s="15">
        <v>3</v>
      </c>
      <c r="AF545" s="15">
        <v>10</v>
      </c>
      <c r="AG545" s="15">
        <v>3</v>
      </c>
      <c r="AH545" s="15">
        <v>7</v>
      </c>
      <c r="AI545" s="15">
        <v>6</v>
      </c>
      <c r="AJ545" s="15">
        <v>1</v>
      </c>
      <c r="AK545" s="15">
        <v>5</v>
      </c>
      <c r="AL545" s="15">
        <v>0</v>
      </c>
      <c r="AM545" s="15">
        <v>0</v>
      </c>
      <c r="AN545" s="15">
        <v>0</v>
      </c>
      <c r="AO545" s="15">
        <v>0</v>
      </c>
      <c r="AP545" s="15">
        <v>0</v>
      </c>
      <c r="AQ545" s="15">
        <v>0</v>
      </c>
      <c r="AR545" s="15">
        <v>0</v>
      </c>
      <c r="AS545" s="15">
        <v>0</v>
      </c>
      <c r="AT545" s="15">
        <v>0</v>
      </c>
      <c r="AU545" s="15">
        <v>0</v>
      </c>
      <c r="AV545" s="15">
        <v>0</v>
      </c>
      <c r="AW545" s="15">
        <v>0</v>
      </c>
      <c r="AX545" s="15">
        <v>0</v>
      </c>
      <c r="AY545" s="15">
        <v>0</v>
      </c>
    </row>
    <row r="546" spans="1:51">
      <c r="A546" s="1">
        <v>5886</v>
      </c>
      <c r="B546" s="1" t="s">
        <v>1764</v>
      </c>
      <c r="C546" s="1">
        <v>4</v>
      </c>
      <c r="D546" s="1" t="s">
        <v>1765</v>
      </c>
      <c r="E546" s="1" t="s">
        <v>1340</v>
      </c>
      <c r="F546" s="1">
        <v>5</v>
      </c>
      <c r="G546" s="1" t="s">
        <v>272</v>
      </c>
      <c r="H546" s="1">
        <v>0</v>
      </c>
      <c r="I546" s="1" t="s">
        <v>1341</v>
      </c>
      <c r="J546" s="15">
        <v>15</v>
      </c>
      <c r="K546" s="15">
        <v>47</v>
      </c>
      <c r="L546" s="15">
        <v>33</v>
      </c>
      <c r="M546" s="15">
        <v>14</v>
      </c>
      <c r="N546" s="15">
        <v>27</v>
      </c>
      <c r="O546" s="15">
        <v>21</v>
      </c>
      <c r="P546" s="15">
        <v>6</v>
      </c>
      <c r="Q546" s="15">
        <v>6</v>
      </c>
      <c r="R546" s="15">
        <v>11</v>
      </c>
      <c r="S546" s="15">
        <v>7</v>
      </c>
      <c r="T546" s="15">
        <v>4</v>
      </c>
      <c r="U546" s="15">
        <v>2</v>
      </c>
      <c r="V546" s="15">
        <v>2</v>
      </c>
      <c r="W546" s="15">
        <v>0</v>
      </c>
      <c r="X546" s="15">
        <v>9</v>
      </c>
      <c r="Y546" s="15">
        <v>36</v>
      </c>
      <c r="Z546" s="15">
        <v>26</v>
      </c>
      <c r="AA546" s="15">
        <v>10</v>
      </c>
      <c r="AB546" s="15">
        <v>25</v>
      </c>
      <c r="AC546" s="15">
        <v>19</v>
      </c>
      <c r="AD546" s="15">
        <v>6</v>
      </c>
      <c r="AE546" s="15">
        <v>8</v>
      </c>
      <c r="AF546" s="15">
        <v>29</v>
      </c>
      <c r="AG546" s="15">
        <v>20</v>
      </c>
      <c r="AH546" s="15">
        <v>9</v>
      </c>
      <c r="AI546" s="15">
        <v>18</v>
      </c>
      <c r="AJ546" s="15">
        <v>13</v>
      </c>
      <c r="AK546" s="15">
        <v>5</v>
      </c>
      <c r="AL546" s="15">
        <v>1</v>
      </c>
      <c r="AM546" s="15">
        <v>7</v>
      </c>
      <c r="AN546" s="15">
        <v>6</v>
      </c>
      <c r="AO546" s="15">
        <v>1</v>
      </c>
      <c r="AP546" s="15">
        <v>7</v>
      </c>
      <c r="AQ546" s="15">
        <v>6</v>
      </c>
      <c r="AR546" s="15">
        <v>1</v>
      </c>
      <c r="AS546" s="15">
        <v>0</v>
      </c>
      <c r="AT546" s="15">
        <v>0</v>
      </c>
      <c r="AU546" s="15">
        <v>0</v>
      </c>
      <c r="AV546" s="15">
        <v>0</v>
      </c>
      <c r="AW546" s="15">
        <v>0</v>
      </c>
      <c r="AX546" s="15">
        <v>0</v>
      </c>
      <c r="AY546" s="15">
        <v>0</v>
      </c>
    </row>
    <row r="547" spans="1:51">
      <c r="A547" s="1">
        <v>5897</v>
      </c>
      <c r="B547" s="1" t="s">
        <v>1764</v>
      </c>
      <c r="C547" s="1">
        <v>4</v>
      </c>
      <c r="D547" s="1" t="s">
        <v>1765</v>
      </c>
      <c r="E547" s="1" t="s">
        <v>1342</v>
      </c>
      <c r="F547" s="1">
        <v>6</v>
      </c>
      <c r="G547" s="1" t="s">
        <v>272</v>
      </c>
      <c r="H547" s="1">
        <v>0</v>
      </c>
      <c r="I547" s="1" t="s">
        <v>1343</v>
      </c>
      <c r="J547" s="15">
        <v>11</v>
      </c>
      <c r="K547" s="15">
        <v>32</v>
      </c>
      <c r="L547" s="15">
        <v>22</v>
      </c>
      <c r="M547" s="15">
        <v>10</v>
      </c>
      <c r="N547" s="15">
        <v>19</v>
      </c>
      <c r="O547" s="15">
        <v>15</v>
      </c>
      <c r="P547" s="15">
        <v>4</v>
      </c>
      <c r="Q547" s="15">
        <v>5</v>
      </c>
      <c r="R547" s="15">
        <v>10</v>
      </c>
      <c r="S547" s="15">
        <v>6</v>
      </c>
      <c r="T547" s="15">
        <v>4</v>
      </c>
      <c r="U547" s="15">
        <v>2</v>
      </c>
      <c r="V547" s="15">
        <v>2</v>
      </c>
      <c r="W547" s="15">
        <v>0</v>
      </c>
      <c r="X547" s="15">
        <v>6</v>
      </c>
      <c r="Y547" s="15">
        <v>22</v>
      </c>
      <c r="Z547" s="15">
        <v>16</v>
      </c>
      <c r="AA547" s="15">
        <v>6</v>
      </c>
      <c r="AB547" s="15">
        <v>17</v>
      </c>
      <c r="AC547" s="15">
        <v>13</v>
      </c>
      <c r="AD547" s="15">
        <v>4</v>
      </c>
      <c r="AE547" s="15">
        <v>5</v>
      </c>
      <c r="AF547" s="15">
        <v>15</v>
      </c>
      <c r="AG547" s="15">
        <v>10</v>
      </c>
      <c r="AH547" s="15">
        <v>5</v>
      </c>
      <c r="AI547" s="15">
        <v>10</v>
      </c>
      <c r="AJ547" s="15">
        <v>7</v>
      </c>
      <c r="AK547" s="15">
        <v>3</v>
      </c>
      <c r="AL547" s="15">
        <v>1</v>
      </c>
      <c r="AM547" s="15">
        <v>7</v>
      </c>
      <c r="AN547" s="15">
        <v>6</v>
      </c>
      <c r="AO547" s="15">
        <v>1</v>
      </c>
      <c r="AP547" s="15">
        <v>7</v>
      </c>
      <c r="AQ547" s="15">
        <v>6</v>
      </c>
      <c r="AR547" s="15">
        <v>1</v>
      </c>
      <c r="AS547" s="15">
        <v>0</v>
      </c>
      <c r="AT547" s="15">
        <v>0</v>
      </c>
      <c r="AU547" s="15">
        <v>0</v>
      </c>
      <c r="AV547" s="15">
        <v>0</v>
      </c>
      <c r="AW547" s="15">
        <v>0</v>
      </c>
      <c r="AX547" s="15">
        <v>0</v>
      </c>
      <c r="AY547" s="15">
        <v>0</v>
      </c>
    </row>
    <row r="548" spans="1:51">
      <c r="A548" s="1">
        <v>5908</v>
      </c>
      <c r="B548" s="1" t="s">
        <v>1764</v>
      </c>
      <c r="C548" s="1">
        <v>4</v>
      </c>
      <c r="D548" s="1" t="s">
        <v>1765</v>
      </c>
      <c r="E548" s="1" t="s">
        <v>1344</v>
      </c>
      <c r="F548" s="1">
        <v>6</v>
      </c>
      <c r="G548" s="1" t="s">
        <v>272</v>
      </c>
      <c r="H548" s="1">
        <v>0</v>
      </c>
      <c r="I548" s="1" t="s">
        <v>1345</v>
      </c>
      <c r="J548" s="15">
        <v>4</v>
      </c>
      <c r="K548" s="15">
        <v>15</v>
      </c>
      <c r="L548" s="15">
        <v>11</v>
      </c>
      <c r="M548" s="15">
        <v>4</v>
      </c>
      <c r="N548" s="15">
        <v>8</v>
      </c>
      <c r="O548" s="15">
        <v>6</v>
      </c>
      <c r="P548" s="15">
        <v>2</v>
      </c>
      <c r="Q548" s="15">
        <v>1</v>
      </c>
      <c r="R548" s="15">
        <v>1</v>
      </c>
      <c r="S548" s="15">
        <v>1</v>
      </c>
      <c r="T548" s="15">
        <v>0</v>
      </c>
      <c r="U548" s="15">
        <v>0</v>
      </c>
      <c r="V548" s="15">
        <v>0</v>
      </c>
      <c r="W548" s="15">
        <v>0</v>
      </c>
      <c r="X548" s="15">
        <v>3</v>
      </c>
      <c r="Y548" s="15">
        <v>14</v>
      </c>
      <c r="Z548" s="15">
        <v>10</v>
      </c>
      <c r="AA548" s="15">
        <v>4</v>
      </c>
      <c r="AB548" s="15">
        <v>8</v>
      </c>
      <c r="AC548" s="15">
        <v>6</v>
      </c>
      <c r="AD548" s="15">
        <v>2</v>
      </c>
      <c r="AE548" s="15">
        <v>3</v>
      </c>
      <c r="AF548" s="15">
        <v>14</v>
      </c>
      <c r="AG548" s="15">
        <v>10</v>
      </c>
      <c r="AH548" s="15">
        <v>4</v>
      </c>
      <c r="AI548" s="15">
        <v>8</v>
      </c>
      <c r="AJ548" s="15">
        <v>6</v>
      </c>
      <c r="AK548" s="15">
        <v>2</v>
      </c>
      <c r="AL548" s="15">
        <v>0</v>
      </c>
      <c r="AM548" s="15">
        <v>0</v>
      </c>
      <c r="AN548" s="15">
        <v>0</v>
      </c>
      <c r="AO548" s="15">
        <v>0</v>
      </c>
      <c r="AP548" s="15">
        <v>0</v>
      </c>
      <c r="AQ548" s="15">
        <v>0</v>
      </c>
      <c r="AR548" s="15">
        <v>0</v>
      </c>
      <c r="AS548" s="15">
        <v>0</v>
      </c>
      <c r="AT548" s="15">
        <v>0</v>
      </c>
      <c r="AU548" s="15">
        <v>0</v>
      </c>
      <c r="AV548" s="15">
        <v>0</v>
      </c>
      <c r="AW548" s="15">
        <v>0</v>
      </c>
      <c r="AX548" s="15">
        <v>0</v>
      </c>
      <c r="AY548" s="15">
        <v>0</v>
      </c>
    </row>
    <row r="549" spans="1:51">
      <c r="A549" s="1">
        <v>5919</v>
      </c>
      <c r="B549" s="1" t="s">
        <v>1764</v>
      </c>
      <c r="C549" s="1">
        <v>4</v>
      </c>
      <c r="D549" s="1" t="s">
        <v>1765</v>
      </c>
      <c r="E549" s="1" t="s">
        <v>1346</v>
      </c>
      <c r="F549" s="1">
        <v>6</v>
      </c>
      <c r="G549" s="1" t="s">
        <v>272</v>
      </c>
      <c r="H549" s="1">
        <v>0</v>
      </c>
      <c r="I549" s="1" t="s">
        <v>1347</v>
      </c>
      <c r="J549" s="15">
        <v>0</v>
      </c>
      <c r="K549" s="15">
        <v>0</v>
      </c>
      <c r="L549" s="15">
        <v>0</v>
      </c>
      <c r="M549" s="15">
        <v>0</v>
      </c>
      <c r="N549" s="15">
        <v>0</v>
      </c>
      <c r="O549" s="15">
        <v>0</v>
      </c>
      <c r="P549" s="15">
        <v>0</v>
      </c>
      <c r="Q549" s="15">
        <v>0</v>
      </c>
      <c r="R549" s="15">
        <v>0</v>
      </c>
      <c r="S549" s="15">
        <v>0</v>
      </c>
      <c r="T549" s="15">
        <v>0</v>
      </c>
      <c r="U549" s="15">
        <v>0</v>
      </c>
      <c r="V549" s="15">
        <v>0</v>
      </c>
      <c r="W549" s="15">
        <v>0</v>
      </c>
      <c r="X549" s="15">
        <v>0</v>
      </c>
      <c r="Y549" s="15">
        <v>0</v>
      </c>
      <c r="Z549" s="15">
        <v>0</v>
      </c>
      <c r="AA549" s="15">
        <v>0</v>
      </c>
      <c r="AB549" s="15">
        <v>0</v>
      </c>
      <c r="AC549" s="15">
        <v>0</v>
      </c>
      <c r="AD549" s="15">
        <v>0</v>
      </c>
      <c r="AE549" s="15">
        <v>0</v>
      </c>
      <c r="AF549" s="15">
        <v>0</v>
      </c>
      <c r="AG549" s="15">
        <v>0</v>
      </c>
      <c r="AH549" s="15">
        <v>0</v>
      </c>
      <c r="AI549" s="15">
        <v>0</v>
      </c>
      <c r="AJ549" s="15">
        <v>0</v>
      </c>
      <c r="AK549" s="15">
        <v>0</v>
      </c>
      <c r="AL549" s="15">
        <v>0</v>
      </c>
      <c r="AM549" s="15">
        <v>0</v>
      </c>
      <c r="AN549" s="15">
        <v>0</v>
      </c>
      <c r="AO549" s="15">
        <v>0</v>
      </c>
      <c r="AP549" s="15">
        <v>0</v>
      </c>
      <c r="AQ549" s="15">
        <v>0</v>
      </c>
      <c r="AR549" s="15">
        <v>0</v>
      </c>
      <c r="AS549" s="15">
        <v>0</v>
      </c>
      <c r="AT549" s="15">
        <v>0</v>
      </c>
      <c r="AU549" s="15">
        <v>0</v>
      </c>
      <c r="AV549" s="15">
        <v>0</v>
      </c>
      <c r="AW549" s="15">
        <v>0</v>
      </c>
      <c r="AX549" s="15">
        <v>0</v>
      </c>
      <c r="AY549" s="15">
        <v>0</v>
      </c>
    </row>
    <row r="550" spans="1:51">
      <c r="A550" s="1">
        <v>5930</v>
      </c>
      <c r="B550" s="1" t="s">
        <v>1764</v>
      </c>
      <c r="C550" s="1">
        <v>4</v>
      </c>
      <c r="D550" s="1" t="s">
        <v>1765</v>
      </c>
      <c r="E550" s="1" t="s">
        <v>1348</v>
      </c>
      <c r="F550" s="1">
        <v>5</v>
      </c>
      <c r="G550" s="1" t="s">
        <v>272</v>
      </c>
      <c r="H550" s="1">
        <v>0</v>
      </c>
      <c r="I550" s="1" t="s">
        <v>1349</v>
      </c>
      <c r="J550" s="15">
        <v>0</v>
      </c>
      <c r="K550" s="15">
        <v>0</v>
      </c>
      <c r="L550" s="15">
        <v>0</v>
      </c>
      <c r="M550" s="15">
        <v>0</v>
      </c>
      <c r="N550" s="15">
        <v>0</v>
      </c>
      <c r="O550" s="15">
        <v>0</v>
      </c>
      <c r="P550" s="15">
        <v>0</v>
      </c>
      <c r="Q550" s="15">
        <v>0</v>
      </c>
      <c r="R550" s="15">
        <v>0</v>
      </c>
      <c r="S550" s="15">
        <v>0</v>
      </c>
      <c r="T550" s="15">
        <v>0</v>
      </c>
      <c r="U550" s="15">
        <v>0</v>
      </c>
      <c r="V550" s="15">
        <v>0</v>
      </c>
      <c r="W550" s="15">
        <v>0</v>
      </c>
      <c r="X550" s="15">
        <v>0</v>
      </c>
      <c r="Y550" s="15">
        <v>0</v>
      </c>
      <c r="Z550" s="15">
        <v>0</v>
      </c>
      <c r="AA550" s="15">
        <v>0</v>
      </c>
      <c r="AB550" s="15">
        <v>0</v>
      </c>
      <c r="AC550" s="15">
        <v>0</v>
      </c>
      <c r="AD550" s="15">
        <v>0</v>
      </c>
      <c r="AE550" s="15">
        <v>0</v>
      </c>
      <c r="AF550" s="15">
        <v>0</v>
      </c>
      <c r="AG550" s="15">
        <v>0</v>
      </c>
      <c r="AH550" s="15">
        <v>0</v>
      </c>
      <c r="AI550" s="15">
        <v>0</v>
      </c>
      <c r="AJ550" s="15">
        <v>0</v>
      </c>
      <c r="AK550" s="15">
        <v>0</v>
      </c>
      <c r="AL550" s="15">
        <v>0</v>
      </c>
      <c r="AM550" s="15">
        <v>0</v>
      </c>
      <c r="AN550" s="15">
        <v>0</v>
      </c>
      <c r="AO550" s="15">
        <v>0</v>
      </c>
      <c r="AP550" s="15">
        <v>0</v>
      </c>
      <c r="AQ550" s="15">
        <v>0</v>
      </c>
      <c r="AR550" s="15">
        <v>0</v>
      </c>
      <c r="AS550" s="15">
        <v>0</v>
      </c>
      <c r="AT550" s="15">
        <v>0</v>
      </c>
      <c r="AU550" s="15">
        <v>0</v>
      </c>
      <c r="AV550" s="15">
        <v>0</v>
      </c>
      <c r="AW550" s="15">
        <v>0</v>
      </c>
      <c r="AX550" s="15">
        <v>0</v>
      </c>
      <c r="AY550" s="15">
        <v>0</v>
      </c>
    </row>
    <row r="551" spans="1:51">
      <c r="A551" s="1">
        <v>5941</v>
      </c>
      <c r="B551" s="1" t="s">
        <v>1764</v>
      </c>
      <c r="C551" s="1">
        <v>4</v>
      </c>
      <c r="D551" s="1" t="s">
        <v>1765</v>
      </c>
      <c r="E551" s="1" t="s">
        <v>1350</v>
      </c>
      <c r="F551" s="1">
        <v>5</v>
      </c>
      <c r="G551" s="1" t="s">
        <v>272</v>
      </c>
      <c r="H551" s="1">
        <v>0</v>
      </c>
      <c r="I551" s="1" t="s">
        <v>1351</v>
      </c>
      <c r="J551" s="15">
        <v>0</v>
      </c>
      <c r="K551" s="15">
        <v>0</v>
      </c>
      <c r="L551" s="15">
        <v>0</v>
      </c>
      <c r="M551" s="15">
        <v>0</v>
      </c>
      <c r="N551" s="15">
        <v>0</v>
      </c>
      <c r="O551" s="15">
        <v>0</v>
      </c>
      <c r="P551" s="15">
        <v>0</v>
      </c>
      <c r="Q551" s="15">
        <v>0</v>
      </c>
      <c r="R551" s="15">
        <v>0</v>
      </c>
      <c r="S551" s="15">
        <v>0</v>
      </c>
      <c r="T551" s="15">
        <v>0</v>
      </c>
      <c r="U551" s="15">
        <v>0</v>
      </c>
      <c r="V551" s="15">
        <v>0</v>
      </c>
      <c r="W551" s="15">
        <v>0</v>
      </c>
      <c r="X551" s="15">
        <v>0</v>
      </c>
      <c r="Y551" s="15">
        <v>0</v>
      </c>
      <c r="Z551" s="15">
        <v>0</v>
      </c>
      <c r="AA551" s="15">
        <v>0</v>
      </c>
      <c r="AB551" s="15">
        <v>0</v>
      </c>
      <c r="AC551" s="15">
        <v>0</v>
      </c>
      <c r="AD551" s="15">
        <v>0</v>
      </c>
      <c r="AE551" s="15">
        <v>0</v>
      </c>
      <c r="AF551" s="15">
        <v>0</v>
      </c>
      <c r="AG551" s="15">
        <v>0</v>
      </c>
      <c r="AH551" s="15">
        <v>0</v>
      </c>
      <c r="AI551" s="15">
        <v>0</v>
      </c>
      <c r="AJ551" s="15">
        <v>0</v>
      </c>
      <c r="AK551" s="15">
        <v>0</v>
      </c>
      <c r="AL551" s="15">
        <v>0</v>
      </c>
      <c r="AM551" s="15">
        <v>0</v>
      </c>
      <c r="AN551" s="15">
        <v>0</v>
      </c>
      <c r="AO551" s="15">
        <v>0</v>
      </c>
      <c r="AP551" s="15">
        <v>0</v>
      </c>
      <c r="AQ551" s="15">
        <v>0</v>
      </c>
      <c r="AR551" s="15">
        <v>0</v>
      </c>
      <c r="AS551" s="15">
        <v>0</v>
      </c>
      <c r="AT551" s="15">
        <v>0</v>
      </c>
      <c r="AU551" s="15">
        <v>0</v>
      </c>
      <c r="AV551" s="15">
        <v>0</v>
      </c>
      <c r="AW551" s="15">
        <v>0</v>
      </c>
      <c r="AX551" s="15">
        <v>0</v>
      </c>
      <c r="AY551" s="15">
        <v>0</v>
      </c>
    </row>
    <row r="552" spans="1:51">
      <c r="A552" s="1">
        <v>5952</v>
      </c>
      <c r="B552" s="1" t="s">
        <v>1764</v>
      </c>
      <c r="C552" s="1">
        <v>4</v>
      </c>
      <c r="D552" s="1" t="s">
        <v>1765</v>
      </c>
      <c r="E552" s="1" t="s">
        <v>1352</v>
      </c>
      <c r="F552" s="1">
        <v>5</v>
      </c>
      <c r="G552" s="1" t="s">
        <v>272</v>
      </c>
      <c r="H552" s="1">
        <v>0</v>
      </c>
      <c r="I552" s="1" t="s">
        <v>1353</v>
      </c>
      <c r="J552" s="15">
        <v>0</v>
      </c>
      <c r="K552" s="15">
        <v>0</v>
      </c>
      <c r="L552" s="15">
        <v>0</v>
      </c>
      <c r="M552" s="15">
        <v>0</v>
      </c>
      <c r="N552" s="15">
        <v>0</v>
      </c>
      <c r="O552" s="15">
        <v>0</v>
      </c>
      <c r="P552" s="15">
        <v>0</v>
      </c>
      <c r="Q552" s="15">
        <v>0</v>
      </c>
      <c r="R552" s="15">
        <v>0</v>
      </c>
      <c r="S552" s="15">
        <v>0</v>
      </c>
      <c r="T552" s="15">
        <v>0</v>
      </c>
      <c r="U552" s="15">
        <v>0</v>
      </c>
      <c r="V552" s="15">
        <v>0</v>
      </c>
      <c r="W552" s="15">
        <v>0</v>
      </c>
      <c r="X552" s="15">
        <v>0</v>
      </c>
      <c r="Y552" s="15">
        <v>0</v>
      </c>
      <c r="Z552" s="15">
        <v>0</v>
      </c>
      <c r="AA552" s="15">
        <v>0</v>
      </c>
      <c r="AB552" s="15">
        <v>0</v>
      </c>
      <c r="AC552" s="15">
        <v>0</v>
      </c>
      <c r="AD552" s="15">
        <v>0</v>
      </c>
      <c r="AE552" s="15">
        <v>0</v>
      </c>
      <c r="AF552" s="15">
        <v>0</v>
      </c>
      <c r="AG552" s="15">
        <v>0</v>
      </c>
      <c r="AH552" s="15">
        <v>0</v>
      </c>
      <c r="AI552" s="15">
        <v>0</v>
      </c>
      <c r="AJ552" s="15">
        <v>0</v>
      </c>
      <c r="AK552" s="15">
        <v>0</v>
      </c>
      <c r="AL552" s="15">
        <v>0</v>
      </c>
      <c r="AM552" s="15">
        <v>0</v>
      </c>
      <c r="AN552" s="15">
        <v>0</v>
      </c>
      <c r="AO552" s="15">
        <v>0</v>
      </c>
      <c r="AP552" s="15">
        <v>0</v>
      </c>
      <c r="AQ552" s="15">
        <v>0</v>
      </c>
      <c r="AR552" s="15">
        <v>0</v>
      </c>
      <c r="AS552" s="15">
        <v>0</v>
      </c>
      <c r="AT552" s="15">
        <v>0</v>
      </c>
      <c r="AU552" s="15">
        <v>0</v>
      </c>
      <c r="AV552" s="15">
        <v>0</v>
      </c>
      <c r="AW552" s="15">
        <v>0</v>
      </c>
      <c r="AX552" s="15">
        <v>0</v>
      </c>
      <c r="AY552" s="15">
        <v>0</v>
      </c>
    </row>
    <row r="553" spans="1:51">
      <c r="A553" s="1">
        <v>5963</v>
      </c>
      <c r="B553" s="1" t="s">
        <v>1764</v>
      </c>
      <c r="C553" s="1">
        <v>4</v>
      </c>
      <c r="D553" s="1" t="s">
        <v>1765</v>
      </c>
      <c r="E553" s="1" t="s">
        <v>1354</v>
      </c>
      <c r="F553" s="1">
        <v>5</v>
      </c>
      <c r="G553" s="1" t="s">
        <v>272</v>
      </c>
      <c r="H553" s="1">
        <v>0</v>
      </c>
      <c r="I553" s="1" t="s">
        <v>1355</v>
      </c>
      <c r="J553" s="15">
        <v>6</v>
      </c>
      <c r="K553" s="15">
        <v>9</v>
      </c>
      <c r="L553" s="15">
        <v>4</v>
      </c>
      <c r="M553" s="15">
        <v>5</v>
      </c>
      <c r="N553" s="15">
        <v>2</v>
      </c>
      <c r="O553" s="15">
        <v>0</v>
      </c>
      <c r="P553" s="15">
        <v>2</v>
      </c>
      <c r="Q553" s="15">
        <v>3</v>
      </c>
      <c r="R553" s="15">
        <v>3</v>
      </c>
      <c r="S553" s="15">
        <v>3</v>
      </c>
      <c r="T553" s="15">
        <v>0</v>
      </c>
      <c r="U553" s="15">
        <v>0</v>
      </c>
      <c r="V553" s="15">
        <v>0</v>
      </c>
      <c r="W553" s="15">
        <v>0</v>
      </c>
      <c r="X553" s="15">
        <v>3</v>
      </c>
      <c r="Y553" s="15">
        <v>6</v>
      </c>
      <c r="Z553" s="15">
        <v>1</v>
      </c>
      <c r="AA553" s="15">
        <v>5</v>
      </c>
      <c r="AB553" s="15">
        <v>2</v>
      </c>
      <c r="AC553" s="15">
        <v>0</v>
      </c>
      <c r="AD553" s="15">
        <v>2</v>
      </c>
      <c r="AE553" s="15">
        <v>3</v>
      </c>
      <c r="AF553" s="15">
        <v>6</v>
      </c>
      <c r="AG553" s="15">
        <v>1</v>
      </c>
      <c r="AH553" s="15">
        <v>5</v>
      </c>
      <c r="AI553" s="15">
        <v>2</v>
      </c>
      <c r="AJ553" s="15">
        <v>0</v>
      </c>
      <c r="AK553" s="15">
        <v>2</v>
      </c>
      <c r="AL553" s="15">
        <v>0</v>
      </c>
      <c r="AM553" s="15">
        <v>0</v>
      </c>
      <c r="AN553" s="15">
        <v>0</v>
      </c>
      <c r="AO553" s="15">
        <v>0</v>
      </c>
      <c r="AP553" s="15">
        <v>0</v>
      </c>
      <c r="AQ553" s="15">
        <v>0</v>
      </c>
      <c r="AR553" s="15">
        <v>0</v>
      </c>
      <c r="AS553" s="15">
        <v>0</v>
      </c>
      <c r="AT553" s="15">
        <v>0</v>
      </c>
      <c r="AU553" s="15">
        <v>0</v>
      </c>
      <c r="AV553" s="15">
        <v>0</v>
      </c>
      <c r="AW553" s="15">
        <v>0</v>
      </c>
      <c r="AX553" s="15">
        <v>0</v>
      </c>
      <c r="AY553" s="15">
        <v>0</v>
      </c>
    </row>
    <row r="554" spans="1:51">
      <c r="A554" s="1">
        <v>5974</v>
      </c>
      <c r="B554" s="1" t="s">
        <v>1764</v>
      </c>
      <c r="C554" s="1">
        <v>4</v>
      </c>
      <c r="D554" s="1" t="s">
        <v>1765</v>
      </c>
      <c r="E554" s="1" t="s">
        <v>1356</v>
      </c>
      <c r="F554" s="1">
        <v>5</v>
      </c>
      <c r="G554" s="1" t="s">
        <v>272</v>
      </c>
      <c r="H554" s="1">
        <v>0</v>
      </c>
      <c r="I554" s="1" t="s">
        <v>1357</v>
      </c>
      <c r="J554" s="15">
        <v>1</v>
      </c>
      <c r="K554" s="15">
        <v>1</v>
      </c>
      <c r="L554" s="15">
        <v>1</v>
      </c>
      <c r="M554" s="15">
        <v>0</v>
      </c>
      <c r="N554" s="15">
        <v>0</v>
      </c>
      <c r="O554" s="15">
        <v>0</v>
      </c>
      <c r="P554" s="15">
        <v>0</v>
      </c>
      <c r="Q554" s="15">
        <v>0</v>
      </c>
      <c r="R554" s="15">
        <v>0</v>
      </c>
      <c r="S554" s="15">
        <v>0</v>
      </c>
      <c r="T554" s="15">
        <v>0</v>
      </c>
      <c r="U554" s="15">
        <v>0</v>
      </c>
      <c r="V554" s="15">
        <v>0</v>
      </c>
      <c r="W554" s="15">
        <v>0</v>
      </c>
      <c r="X554" s="15">
        <v>1</v>
      </c>
      <c r="Y554" s="15">
        <v>1</v>
      </c>
      <c r="Z554" s="15">
        <v>1</v>
      </c>
      <c r="AA554" s="15">
        <v>0</v>
      </c>
      <c r="AB554" s="15">
        <v>0</v>
      </c>
      <c r="AC554" s="15">
        <v>0</v>
      </c>
      <c r="AD554" s="15">
        <v>0</v>
      </c>
      <c r="AE554" s="15">
        <v>1</v>
      </c>
      <c r="AF554" s="15">
        <v>1</v>
      </c>
      <c r="AG554" s="15">
        <v>1</v>
      </c>
      <c r="AH554" s="15">
        <v>0</v>
      </c>
      <c r="AI554" s="15">
        <v>0</v>
      </c>
      <c r="AJ554" s="15">
        <v>0</v>
      </c>
      <c r="AK554" s="15">
        <v>0</v>
      </c>
      <c r="AL554" s="15">
        <v>0</v>
      </c>
      <c r="AM554" s="15">
        <v>0</v>
      </c>
      <c r="AN554" s="15">
        <v>0</v>
      </c>
      <c r="AO554" s="15">
        <v>0</v>
      </c>
      <c r="AP554" s="15">
        <v>0</v>
      </c>
      <c r="AQ554" s="15">
        <v>0</v>
      </c>
      <c r="AR554" s="15">
        <v>0</v>
      </c>
      <c r="AS554" s="15">
        <v>0</v>
      </c>
      <c r="AT554" s="15">
        <v>0</v>
      </c>
      <c r="AU554" s="15">
        <v>0</v>
      </c>
      <c r="AV554" s="15">
        <v>0</v>
      </c>
      <c r="AW554" s="15">
        <v>0</v>
      </c>
      <c r="AX554" s="15">
        <v>0</v>
      </c>
      <c r="AY554" s="15">
        <v>0</v>
      </c>
    </row>
    <row r="555" spans="1:51">
      <c r="A555" s="1">
        <v>5985</v>
      </c>
      <c r="B555" s="1" t="s">
        <v>1764</v>
      </c>
      <c r="C555" s="1">
        <v>4</v>
      </c>
      <c r="D555" s="1" t="s">
        <v>1765</v>
      </c>
      <c r="E555" s="1" t="s">
        <v>1358</v>
      </c>
      <c r="F555" s="1">
        <v>2</v>
      </c>
      <c r="G555" s="1" t="s">
        <v>272</v>
      </c>
      <c r="H555" s="1">
        <v>0</v>
      </c>
      <c r="I555" s="1" t="s">
        <v>1359</v>
      </c>
      <c r="J555" s="15">
        <v>299</v>
      </c>
      <c r="K555" s="15">
        <v>2138</v>
      </c>
      <c r="L555" s="15">
        <v>839</v>
      </c>
      <c r="M555" s="15">
        <v>1270</v>
      </c>
      <c r="N555" s="15">
        <v>1647</v>
      </c>
      <c r="O555" s="15">
        <v>648</v>
      </c>
      <c r="P555" s="15">
        <v>970</v>
      </c>
      <c r="Q555" s="15">
        <v>205</v>
      </c>
      <c r="R555" s="15">
        <v>668</v>
      </c>
      <c r="S555" s="15">
        <v>210</v>
      </c>
      <c r="T555" s="15">
        <v>458</v>
      </c>
      <c r="U555" s="15">
        <v>277</v>
      </c>
      <c r="V555" s="15">
        <v>69</v>
      </c>
      <c r="W555" s="15">
        <v>208</v>
      </c>
      <c r="X555" s="15">
        <v>93</v>
      </c>
      <c r="Y555" s="15">
        <v>1466</v>
      </c>
      <c r="Z555" s="15">
        <v>627</v>
      </c>
      <c r="AA555" s="15">
        <v>810</v>
      </c>
      <c r="AB555" s="15">
        <v>1366</v>
      </c>
      <c r="AC555" s="15">
        <v>577</v>
      </c>
      <c r="AD555" s="15">
        <v>760</v>
      </c>
      <c r="AE555" s="15">
        <v>89</v>
      </c>
      <c r="AF555" s="15">
        <v>1416</v>
      </c>
      <c r="AG555" s="15">
        <v>600</v>
      </c>
      <c r="AH555" s="15">
        <v>787</v>
      </c>
      <c r="AI555" s="15">
        <v>1317</v>
      </c>
      <c r="AJ555" s="15">
        <v>550</v>
      </c>
      <c r="AK555" s="15">
        <v>738</v>
      </c>
      <c r="AL555" s="15">
        <v>4</v>
      </c>
      <c r="AM555" s="15">
        <v>50</v>
      </c>
      <c r="AN555" s="15">
        <v>27</v>
      </c>
      <c r="AO555" s="15">
        <v>23</v>
      </c>
      <c r="AP555" s="15">
        <v>49</v>
      </c>
      <c r="AQ555" s="15">
        <v>27</v>
      </c>
      <c r="AR555" s="15">
        <v>22</v>
      </c>
      <c r="AS555" s="15">
        <v>1</v>
      </c>
      <c r="AT555" s="15">
        <v>4</v>
      </c>
      <c r="AU555" s="15">
        <v>2</v>
      </c>
      <c r="AV555" s="15">
        <v>2</v>
      </c>
      <c r="AW555" s="15">
        <v>4</v>
      </c>
      <c r="AX555" s="15">
        <v>2</v>
      </c>
      <c r="AY555" s="15">
        <v>2</v>
      </c>
    </row>
    <row r="556" spans="1:51">
      <c r="A556" s="1">
        <v>5996</v>
      </c>
      <c r="B556" s="1" t="s">
        <v>1764</v>
      </c>
      <c r="C556" s="1">
        <v>4</v>
      </c>
      <c r="D556" s="1" t="s">
        <v>1765</v>
      </c>
      <c r="E556" s="1" t="s">
        <v>1360</v>
      </c>
      <c r="F556" s="1">
        <v>3</v>
      </c>
      <c r="G556" s="1" t="s">
        <v>272</v>
      </c>
      <c r="H556" s="1">
        <v>0</v>
      </c>
      <c r="I556" s="1" t="s">
        <v>1361</v>
      </c>
      <c r="J556" s="15">
        <v>53</v>
      </c>
      <c r="K556" s="15">
        <v>646</v>
      </c>
      <c r="L556" s="15">
        <v>302</v>
      </c>
      <c r="M556" s="15">
        <v>326</v>
      </c>
      <c r="N556" s="15">
        <v>537</v>
      </c>
      <c r="O556" s="15">
        <v>266</v>
      </c>
      <c r="P556" s="15">
        <v>253</v>
      </c>
      <c r="Q556" s="15">
        <v>31</v>
      </c>
      <c r="R556" s="15">
        <v>122</v>
      </c>
      <c r="S556" s="15">
        <v>39</v>
      </c>
      <c r="T556" s="15">
        <v>83</v>
      </c>
      <c r="U556" s="15">
        <v>47</v>
      </c>
      <c r="V556" s="15">
        <v>18</v>
      </c>
      <c r="W556" s="15">
        <v>29</v>
      </c>
      <c r="X556" s="15">
        <v>21</v>
      </c>
      <c r="Y556" s="15">
        <v>520</v>
      </c>
      <c r="Z556" s="15">
        <v>261</v>
      </c>
      <c r="AA556" s="15">
        <v>241</v>
      </c>
      <c r="AB556" s="15">
        <v>486</v>
      </c>
      <c r="AC556" s="15">
        <v>246</v>
      </c>
      <c r="AD556" s="15">
        <v>222</v>
      </c>
      <c r="AE556" s="15">
        <v>19</v>
      </c>
      <c r="AF556" s="15">
        <v>481</v>
      </c>
      <c r="AG556" s="15">
        <v>238</v>
      </c>
      <c r="AH556" s="15">
        <v>225</v>
      </c>
      <c r="AI556" s="15">
        <v>447</v>
      </c>
      <c r="AJ556" s="15">
        <v>223</v>
      </c>
      <c r="AK556" s="15">
        <v>206</v>
      </c>
      <c r="AL556" s="15">
        <v>2</v>
      </c>
      <c r="AM556" s="15">
        <v>39</v>
      </c>
      <c r="AN556" s="15">
        <v>23</v>
      </c>
      <c r="AO556" s="15">
        <v>16</v>
      </c>
      <c r="AP556" s="15">
        <v>39</v>
      </c>
      <c r="AQ556" s="15">
        <v>23</v>
      </c>
      <c r="AR556" s="15">
        <v>16</v>
      </c>
      <c r="AS556" s="15">
        <v>1</v>
      </c>
      <c r="AT556" s="15">
        <v>4</v>
      </c>
      <c r="AU556" s="15">
        <v>2</v>
      </c>
      <c r="AV556" s="15">
        <v>2</v>
      </c>
      <c r="AW556" s="15">
        <v>4</v>
      </c>
      <c r="AX556" s="15">
        <v>2</v>
      </c>
      <c r="AY556" s="15">
        <v>2</v>
      </c>
    </row>
    <row r="557" spans="1:51">
      <c r="A557" s="1">
        <v>6007</v>
      </c>
      <c r="B557" s="1" t="s">
        <v>1764</v>
      </c>
      <c r="C557" s="1">
        <v>4</v>
      </c>
      <c r="D557" s="1" t="s">
        <v>1765</v>
      </c>
      <c r="E557" s="1" t="s">
        <v>1362</v>
      </c>
      <c r="F557" s="1">
        <v>4</v>
      </c>
      <c r="G557" s="1" t="s">
        <v>272</v>
      </c>
      <c r="H557" s="1">
        <v>0</v>
      </c>
      <c r="I557" s="1" t="s">
        <v>1363</v>
      </c>
      <c r="J557" s="15">
        <v>53</v>
      </c>
      <c r="K557" s="15">
        <v>646</v>
      </c>
      <c r="L557" s="15">
        <v>302</v>
      </c>
      <c r="M557" s="15">
        <v>326</v>
      </c>
      <c r="N557" s="15">
        <v>537</v>
      </c>
      <c r="O557" s="15">
        <v>266</v>
      </c>
      <c r="P557" s="15">
        <v>253</v>
      </c>
      <c r="Q557" s="15">
        <v>31</v>
      </c>
      <c r="R557" s="15">
        <v>122</v>
      </c>
      <c r="S557" s="15">
        <v>39</v>
      </c>
      <c r="T557" s="15">
        <v>83</v>
      </c>
      <c r="U557" s="15">
        <v>47</v>
      </c>
      <c r="V557" s="15">
        <v>18</v>
      </c>
      <c r="W557" s="15">
        <v>29</v>
      </c>
      <c r="X557" s="15">
        <v>21</v>
      </c>
      <c r="Y557" s="15">
        <v>520</v>
      </c>
      <c r="Z557" s="15">
        <v>261</v>
      </c>
      <c r="AA557" s="15">
        <v>241</v>
      </c>
      <c r="AB557" s="15">
        <v>486</v>
      </c>
      <c r="AC557" s="15">
        <v>246</v>
      </c>
      <c r="AD557" s="15">
        <v>222</v>
      </c>
      <c r="AE557" s="15">
        <v>19</v>
      </c>
      <c r="AF557" s="15">
        <v>481</v>
      </c>
      <c r="AG557" s="15">
        <v>238</v>
      </c>
      <c r="AH557" s="15">
        <v>225</v>
      </c>
      <c r="AI557" s="15">
        <v>447</v>
      </c>
      <c r="AJ557" s="15">
        <v>223</v>
      </c>
      <c r="AK557" s="15">
        <v>206</v>
      </c>
      <c r="AL557" s="15">
        <v>2</v>
      </c>
      <c r="AM557" s="15">
        <v>39</v>
      </c>
      <c r="AN557" s="15">
        <v>23</v>
      </c>
      <c r="AO557" s="15">
        <v>16</v>
      </c>
      <c r="AP557" s="15">
        <v>39</v>
      </c>
      <c r="AQ557" s="15">
        <v>23</v>
      </c>
      <c r="AR557" s="15">
        <v>16</v>
      </c>
      <c r="AS557" s="15">
        <v>1</v>
      </c>
      <c r="AT557" s="15">
        <v>4</v>
      </c>
      <c r="AU557" s="15">
        <v>2</v>
      </c>
      <c r="AV557" s="15">
        <v>2</v>
      </c>
      <c r="AW557" s="15">
        <v>4</v>
      </c>
      <c r="AX557" s="15">
        <v>2</v>
      </c>
      <c r="AY557" s="15">
        <v>2</v>
      </c>
    </row>
    <row r="558" spans="1:51">
      <c r="A558" s="1">
        <v>6018</v>
      </c>
      <c r="B558" s="1" t="s">
        <v>1764</v>
      </c>
      <c r="C558" s="1">
        <v>4</v>
      </c>
      <c r="D558" s="1" t="s">
        <v>1765</v>
      </c>
      <c r="E558" s="1" t="s">
        <v>1364</v>
      </c>
      <c r="F558" s="1">
        <v>5</v>
      </c>
      <c r="G558" s="1" t="s">
        <v>272</v>
      </c>
      <c r="H558" s="1">
        <v>0</v>
      </c>
      <c r="I558" s="1" t="s">
        <v>1365</v>
      </c>
      <c r="J558" s="15">
        <v>0</v>
      </c>
      <c r="K558" s="15">
        <v>0</v>
      </c>
      <c r="L558" s="15">
        <v>0</v>
      </c>
      <c r="M558" s="15">
        <v>0</v>
      </c>
      <c r="N558" s="15">
        <v>0</v>
      </c>
      <c r="O558" s="15">
        <v>0</v>
      </c>
      <c r="P558" s="15">
        <v>0</v>
      </c>
      <c r="Q558" s="15">
        <v>0</v>
      </c>
      <c r="R558" s="15">
        <v>0</v>
      </c>
      <c r="S558" s="15">
        <v>0</v>
      </c>
      <c r="T558" s="15">
        <v>0</v>
      </c>
      <c r="U558" s="15">
        <v>0</v>
      </c>
      <c r="V558" s="15">
        <v>0</v>
      </c>
      <c r="W558" s="15">
        <v>0</v>
      </c>
      <c r="X558" s="15">
        <v>0</v>
      </c>
      <c r="Y558" s="15">
        <v>0</v>
      </c>
      <c r="Z558" s="15">
        <v>0</v>
      </c>
      <c r="AA558" s="15">
        <v>0</v>
      </c>
      <c r="AB558" s="15">
        <v>0</v>
      </c>
      <c r="AC558" s="15">
        <v>0</v>
      </c>
      <c r="AD558" s="15">
        <v>0</v>
      </c>
      <c r="AE558" s="15">
        <v>0</v>
      </c>
      <c r="AF558" s="15">
        <v>0</v>
      </c>
      <c r="AG558" s="15">
        <v>0</v>
      </c>
      <c r="AH558" s="15">
        <v>0</v>
      </c>
      <c r="AI558" s="15">
        <v>0</v>
      </c>
      <c r="AJ558" s="15">
        <v>0</v>
      </c>
      <c r="AK558" s="15">
        <v>0</v>
      </c>
      <c r="AL558" s="15">
        <v>0</v>
      </c>
      <c r="AM558" s="15">
        <v>0</v>
      </c>
      <c r="AN558" s="15">
        <v>0</v>
      </c>
      <c r="AO558" s="15">
        <v>0</v>
      </c>
      <c r="AP558" s="15">
        <v>0</v>
      </c>
      <c r="AQ558" s="15">
        <v>0</v>
      </c>
      <c r="AR558" s="15">
        <v>0</v>
      </c>
      <c r="AS558" s="15">
        <v>0</v>
      </c>
      <c r="AT558" s="15">
        <v>0</v>
      </c>
      <c r="AU558" s="15">
        <v>0</v>
      </c>
      <c r="AV558" s="15">
        <v>0</v>
      </c>
      <c r="AW558" s="15">
        <v>0</v>
      </c>
      <c r="AX558" s="15">
        <v>0</v>
      </c>
      <c r="AY558" s="15">
        <v>0</v>
      </c>
    </row>
    <row r="559" spans="1:51">
      <c r="A559" s="1">
        <v>6029</v>
      </c>
      <c r="B559" s="1" t="s">
        <v>1764</v>
      </c>
      <c r="C559" s="1">
        <v>4</v>
      </c>
      <c r="D559" s="1" t="s">
        <v>1765</v>
      </c>
      <c r="E559" s="1" t="s">
        <v>1366</v>
      </c>
      <c r="F559" s="1">
        <v>5</v>
      </c>
      <c r="G559" s="1" t="s">
        <v>272</v>
      </c>
      <c r="H559" s="1">
        <v>0</v>
      </c>
      <c r="I559" s="1" t="s">
        <v>1367</v>
      </c>
      <c r="J559" s="15">
        <v>49</v>
      </c>
      <c r="K559" s="15">
        <v>601</v>
      </c>
      <c r="L559" s="15">
        <v>279</v>
      </c>
      <c r="M559" s="15">
        <v>304</v>
      </c>
      <c r="N559" s="15">
        <v>492</v>
      </c>
      <c r="O559" s="15">
        <v>243</v>
      </c>
      <c r="P559" s="15">
        <v>231</v>
      </c>
      <c r="Q559" s="15">
        <v>31</v>
      </c>
      <c r="R559" s="15">
        <v>122</v>
      </c>
      <c r="S559" s="15">
        <v>39</v>
      </c>
      <c r="T559" s="15">
        <v>83</v>
      </c>
      <c r="U559" s="15">
        <v>47</v>
      </c>
      <c r="V559" s="15">
        <v>18</v>
      </c>
      <c r="W559" s="15">
        <v>29</v>
      </c>
      <c r="X559" s="15">
        <v>18</v>
      </c>
      <c r="Y559" s="15">
        <v>479</v>
      </c>
      <c r="Z559" s="15">
        <v>240</v>
      </c>
      <c r="AA559" s="15">
        <v>221</v>
      </c>
      <c r="AB559" s="15">
        <v>445</v>
      </c>
      <c r="AC559" s="15">
        <v>225</v>
      </c>
      <c r="AD559" s="15">
        <v>202</v>
      </c>
      <c r="AE559" s="15">
        <v>16</v>
      </c>
      <c r="AF559" s="15">
        <v>440</v>
      </c>
      <c r="AG559" s="15">
        <v>217</v>
      </c>
      <c r="AH559" s="15">
        <v>205</v>
      </c>
      <c r="AI559" s="15">
        <v>406</v>
      </c>
      <c r="AJ559" s="15">
        <v>202</v>
      </c>
      <c r="AK559" s="15">
        <v>186</v>
      </c>
      <c r="AL559" s="15">
        <v>2</v>
      </c>
      <c r="AM559" s="15">
        <v>39</v>
      </c>
      <c r="AN559" s="15">
        <v>23</v>
      </c>
      <c r="AO559" s="15">
        <v>16</v>
      </c>
      <c r="AP559" s="15">
        <v>39</v>
      </c>
      <c r="AQ559" s="15">
        <v>23</v>
      </c>
      <c r="AR559" s="15">
        <v>16</v>
      </c>
      <c r="AS559" s="15">
        <v>0</v>
      </c>
      <c r="AT559" s="15">
        <v>0</v>
      </c>
      <c r="AU559" s="15">
        <v>0</v>
      </c>
      <c r="AV559" s="15">
        <v>0</v>
      </c>
      <c r="AW559" s="15">
        <v>0</v>
      </c>
      <c r="AX559" s="15">
        <v>0</v>
      </c>
      <c r="AY559" s="15">
        <v>0</v>
      </c>
    </row>
    <row r="560" spans="1:51">
      <c r="A560" s="1">
        <v>6040</v>
      </c>
      <c r="B560" s="1" t="s">
        <v>1764</v>
      </c>
      <c r="C560" s="1">
        <v>4</v>
      </c>
      <c r="D560" s="1" t="s">
        <v>1765</v>
      </c>
      <c r="E560" s="1" t="s">
        <v>1368</v>
      </c>
      <c r="F560" s="1">
        <v>5</v>
      </c>
      <c r="G560" s="1" t="s">
        <v>272</v>
      </c>
      <c r="H560" s="1">
        <v>0</v>
      </c>
      <c r="I560" s="1" t="s">
        <v>1369</v>
      </c>
      <c r="J560" s="15">
        <v>0</v>
      </c>
      <c r="K560" s="15">
        <v>0</v>
      </c>
      <c r="L560" s="15">
        <v>0</v>
      </c>
      <c r="M560" s="15">
        <v>0</v>
      </c>
      <c r="N560" s="15">
        <v>0</v>
      </c>
      <c r="O560" s="15">
        <v>0</v>
      </c>
      <c r="P560" s="15">
        <v>0</v>
      </c>
      <c r="Q560" s="15">
        <v>0</v>
      </c>
      <c r="R560" s="15">
        <v>0</v>
      </c>
      <c r="S560" s="15">
        <v>0</v>
      </c>
      <c r="T560" s="15">
        <v>0</v>
      </c>
      <c r="U560" s="15">
        <v>0</v>
      </c>
      <c r="V560" s="15">
        <v>0</v>
      </c>
      <c r="W560" s="15">
        <v>0</v>
      </c>
      <c r="X560" s="15">
        <v>0</v>
      </c>
      <c r="Y560" s="15">
        <v>0</v>
      </c>
      <c r="Z560" s="15">
        <v>0</v>
      </c>
      <c r="AA560" s="15">
        <v>0</v>
      </c>
      <c r="AB560" s="15">
        <v>0</v>
      </c>
      <c r="AC560" s="15">
        <v>0</v>
      </c>
      <c r="AD560" s="15">
        <v>0</v>
      </c>
      <c r="AE560" s="15">
        <v>0</v>
      </c>
      <c r="AF560" s="15">
        <v>0</v>
      </c>
      <c r="AG560" s="15">
        <v>0</v>
      </c>
      <c r="AH560" s="15">
        <v>0</v>
      </c>
      <c r="AI560" s="15">
        <v>0</v>
      </c>
      <c r="AJ560" s="15">
        <v>0</v>
      </c>
      <c r="AK560" s="15">
        <v>0</v>
      </c>
      <c r="AL560" s="15">
        <v>0</v>
      </c>
      <c r="AM560" s="15">
        <v>0</v>
      </c>
      <c r="AN560" s="15">
        <v>0</v>
      </c>
      <c r="AO560" s="15">
        <v>0</v>
      </c>
      <c r="AP560" s="15">
        <v>0</v>
      </c>
      <c r="AQ560" s="15">
        <v>0</v>
      </c>
      <c r="AR560" s="15">
        <v>0</v>
      </c>
      <c r="AS560" s="15">
        <v>0</v>
      </c>
      <c r="AT560" s="15">
        <v>0</v>
      </c>
      <c r="AU560" s="15">
        <v>0</v>
      </c>
      <c r="AV560" s="15">
        <v>0</v>
      </c>
      <c r="AW560" s="15">
        <v>0</v>
      </c>
      <c r="AX560" s="15">
        <v>0</v>
      </c>
      <c r="AY560" s="15">
        <v>0</v>
      </c>
    </row>
    <row r="561" spans="1:51">
      <c r="A561" s="1">
        <v>6051</v>
      </c>
      <c r="B561" s="1" t="s">
        <v>1764</v>
      </c>
      <c r="C561" s="1">
        <v>4</v>
      </c>
      <c r="D561" s="1" t="s">
        <v>1765</v>
      </c>
      <c r="E561" s="1" t="s">
        <v>1370</v>
      </c>
      <c r="F561" s="1">
        <v>5</v>
      </c>
      <c r="G561" s="1" t="s">
        <v>272</v>
      </c>
      <c r="H561" s="1">
        <v>0</v>
      </c>
      <c r="I561" s="1" t="s">
        <v>1371</v>
      </c>
      <c r="J561" s="15">
        <v>0</v>
      </c>
      <c r="K561" s="15">
        <v>0</v>
      </c>
      <c r="L561" s="15">
        <v>0</v>
      </c>
      <c r="M561" s="15">
        <v>0</v>
      </c>
      <c r="N561" s="15">
        <v>0</v>
      </c>
      <c r="O561" s="15">
        <v>0</v>
      </c>
      <c r="P561" s="15">
        <v>0</v>
      </c>
      <c r="Q561" s="15">
        <v>0</v>
      </c>
      <c r="R561" s="15">
        <v>0</v>
      </c>
      <c r="S561" s="15">
        <v>0</v>
      </c>
      <c r="T561" s="15">
        <v>0</v>
      </c>
      <c r="U561" s="15">
        <v>0</v>
      </c>
      <c r="V561" s="15">
        <v>0</v>
      </c>
      <c r="W561" s="15">
        <v>0</v>
      </c>
      <c r="X561" s="15">
        <v>0</v>
      </c>
      <c r="Y561" s="15">
        <v>0</v>
      </c>
      <c r="Z561" s="15">
        <v>0</v>
      </c>
      <c r="AA561" s="15">
        <v>0</v>
      </c>
      <c r="AB561" s="15">
        <v>0</v>
      </c>
      <c r="AC561" s="15">
        <v>0</v>
      </c>
      <c r="AD561" s="15">
        <v>0</v>
      </c>
      <c r="AE561" s="15">
        <v>0</v>
      </c>
      <c r="AF561" s="15">
        <v>0</v>
      </c>
      <c r="AG561" s="15">
        <v>0</v>
      </c>
      <c r="AH561" s="15">
        <v>0</v>
      </c>
      <c r="AI561" s="15">
        <v>0</v>
      </c>
      <c r="AJ561" s="15">
        <v>0</v>
      </c>
      <c r="AK561" s="15">
        <v>0</v>
      </c>
      <c r="AL561" s="15">
        <v>0</v>
      </c>
      <c r="AM561" s="15">
        <v>0</v>
      </c>
      <c r="AN561" s="15">
        <v>0</v>
      </c>
      <c r="AO561" s="15">
        <v>0</v>
      </c>
      <c r="AP561" s="15">
        <v>0</v>
      </c>
      <c r="AQ561" s="15">
        <v>0</v>
      </c>
      <c r="AR561" s="15">
        <v>0</v>
      </c>
      <c r="AS561" s="15">
        <v>0</v>
      </c>
      <c r="AT561" s="15">
        <v>0</v>
      </c>
      <c r="AU561" s="15">
        <v>0</v>
      </c>
      <c r="AV561" s="15">
        <v>0</v>
      </c>
      <c r="AW561" s="15">
        <v>0</v>
      </c>
      <c r="AX561" s="15">
        <v>0</v>
      </c>
      <c r="AY561" s="15">
        <v>0</v>
      </c>
    </row>
    <row r="562" spans="1:51">
      <c r="A562" s="1">
        <v>6062</v>
      </c>
      <c r="B562" s="1" t="s">
        <v>1764</v>
      </c>
      <c r="C562" s="1">
        <v>4</v>
      </c>
      <c r="D562" s="1" t="s">
        <v>1765</v>
      </c>
      <c r="E562" s="1" t="s">
        <v>1372</v>
      </c>
      <c r="F562" s="1">
        <v>5</v>
      </c>
      <c r="G562" s="1" t="s">
        <v>272</v>
      </c>
      <c r="H562" s="1">
        <v>0</v>
      </c>
      <c r="I562" s="1" t="s">
        <v>1373</v>
      </c>
      <c r="J562" s="15">
        <v>4</v>
      </c>
      <c r="K562" s="15">
        <v>45</v>
      </c>
      <c r="L562" s="15">
        <v>23</v>
      </c>
      <c r="M562" s="15">
        <v>22</v>
      </c>
      <c r="N562" s="15">
        <v>45</v>
      </c>
      <c r="O562" s="15">
        <v>23</v>
      </c>
      <c r="P562" s="15">
        <v>22</v>
      </c>
      <c r="Q562" s="15">
        <v>0</v>
      </c>
      <c r="R562" s="15">
        <v>0</v>
      </c>
      <c r="S562" s="15">
        <v>0</v>
      </c>
      <c r="T562" s="15">
        <v>0</v>
      </c>
      <c r="U562" s="15">
        <v>0</v>
      </c>
      <c r="V562" s="15">
        <v>0</v>
      </c>
      <c r="W562" s="15">
        <v>0</v>
      </c>
      <c r="X562" s="15">
        <v>3</v>
      </c>
      <c r="Y562" s="15">
        <v>41</v>
      </c>
      <c r="Z562" s="15">
        <v>21</v>
      </c>
      <c r="AA562" s="15">
        <v>20</v>
      </c>
      <c r="AB562" s="15">
        <v>41</v>
      </c>
      <c r="AC562" s="15">
        <v>21</v>
      </c>
      <c r="AD562" s="15">
        <v>20</v>
      </c>
      <c r="AE562" s="15">
        <v>3</v>
      </c>
      <c r="AF562" s="15">
        <v>41</v>
      </c>
      <c r="AG562" s="15">
        <v>21</v>
      </c>
      <c r="AH562" s="15">
        <v>20</v>
      </c>
      <c r="AI562" s="15">
        <v>41</v>
      </c>
      <c r="AJ562" s="15">
        <v>21</v>
      </c>
      <c r="AK562" s="15">
        <v>20</v>
      </c>
      <c r="AL562" s="15">
        <v>0</v>
      </c>
      <c r="AM562" s="15">
        <v>0</v>
      </c>
      <c r="AN562" s="15">
        <v>0</v>
      </c>
      <c r="AO562" s="15">
        <v>0</v>
      </c>
      <c r="AP562" s="15">
        <v>0</v>
      </c>
      <c r="AQ562" s="15">
        <v>0</v>
      </c>
      <c r="AR562" s="15">
        <v>0</v>
      </c>
      <c r="AS562" s="15">
        <v>1</v>
      </c>
      <c r="AT562" s="15">
        <v>4</v>
      </c>
      <c r="AU562" s="15">
        <v>2</v>
      </c>
      <c r="AV562" s="15">
        <v>2</v>
      </c>
      <c r="AW562" s="15">
        <v>4</v>
      </c>
      <c r="AX562" s="15">
        <v>2</v>
      </c>
      <c r="AY562" s="15">
        <v>2</v>
      </c>
    </row>
    <row r="563" spans="1:51">
      <c r="A563" s="1">
        <v>6073</v>
      </c>
      <c r="B563" s="1" t="s">
        <v>1764</v>
      </c>
      <c r="C563" s="1">
        <v>4</v>
      </c>
      <c r="D563" s="1" t="s">
        <v>1765</v>
      </c>
      <c r="E563" s="1" t="s">
        <v>1374</v>
      </c>
      <c r="F563" s="1">
        <v>6</v>
      </c>
      <c r="G563" s="1" t="s">
        <v>272</v>
      </c>
      <c r="H563" s="1">
        <v>0</v>
      </c>
      <c r="I563" s="1" t="s">
        <v>1375</v>
      </c>
      <c r="J563" s="15">
        <v>1</v>
      </c>
      <c r="K563" s="15">
        <v>4</v>
      </c>
      <c r="L563" s="15">
        <v>2</v>
      </c>
      <c r="M563" s="15">
        <v>2</v>
      </c>
      <c r="N563" s="15">
        <v>4</v>
      </c>
      <c r="O563" s="15">
        <v>2</v>
      </c>
      <c r="P563" s="15">
        <v>2</v>
      </c>
      <c r="Q563" s="15">
        <v>0</v>
      </c>
      <c r="R563" s="15">
        <v>0</v>
      </c>
      <c r="S563" s="15">
        <v>0</v>
      </c>
      <c r="T563" s="15">
        <v>0</v>
      </c>
      <c r="U563" s="15">
        <v>0</v>
      </c>
      <c r="V563" s="15">
        <v>0</v>
      </c>
      <c r="W563" s="15">
        <v>0</v>
      </c>
      <c r="X563" s="15">
        <v>0</v>
      </c>
      <c r="Y563" s="15">
        <v>0</v>
      </c>
      <c r="Z563" s="15">
        <v>0</v>
      </c>
      <c r="AA563" s="15">
        <v>0</v>
      </c>
      <c r="AB563" s="15">
        <v>0</v>
      </c>
      <c r="AC563" s="15">
        <v>0</v>
      </c>
      <c r="AD563" s="15">
        <v>0</v>
      </c>
      <c r="AE563" s="15">
        <v>0</v>
      </c>
      <c r="AF563" s="15">
        <v>0</v>
      </c>
      <c r="AG563" s="15">
        <v>0</v>
      </c>
      <c r="AH563" s="15">
        <v>0</v>
      </c>
      <c r="AI563" s="15">
        <v>0</v>
      </c>
      <c r="AJ563" s="15">
        <v>0</v>
      </c>
      <c r="AK563" s="15">
        <v>0</v>
      </c>
      <c r="AL563" s="15">
        <v>0</v>
      </c>
      <c r="AM563" s="15">
        <v>0</v>
      </c>
      <c r="AN563" s="15">
        <v>0</v>
      </c>
      <c r="AO563" s="15">
        <v>0</v>
      </c>
      <c r="AP563" s="15">
        <v>0</v>
      </c>
      <c r="AQ563" s="15">
        <v>0</v>
      </c>
      <c r="AR563" s="15">
        <v>0</v>
      </c>
      <c r="AS563" s="15">
        <v>1</v>
      </c>
      <c r="AT563" s="15">
        <v>4</v>
      </c>
      <c r="AU563" s="15">
        <v>2</v>
      </c>
      <c r="AV563" s="15">
        <v>2</v>
      </c>
      <c r="AW563" s="15">
        <v>4</v>
      </c>
      <c r="AX563" s="15">
        <v>2</v>
      </c>
      <c r="AY563" s="15">
        <v>2</v>
      </c>
    </row>
    <row r="564" spans="1:51">
      <c r="A564" s="1">
        <v>6084</v>
      </c>
      <c r="B564" s="1" t="s">
        <v>1764</v>
      </c>
      <c r="C564" s="1">
        <v>4</v>
      </c>
      <c r="D564" s="1" t="s">
        <v>1765</v>
      </c>
      <c r="E564" s="1" t="s">
        <v>1376</v>
      </c>
      <c r="F564" s="1">
        <v>6</v>
      </c>
      <c r="G564" s="1" t="s">
        <v>272</v>
      </c>
      <c r="H564" s="1">
        <v>0</v>
      </c>
      <c r="I564" s="1" t="s">
        <v>1377</v>
      </c>
      <c r="J564" s="15">
        <v>3</v>
      </c>
      <c r="K564" s="15">
        <v>41</v>
      </c>
      <c r="L564" s="15">
        <v>21</v>
      </c>
      <c r="M564" s="15">
        <v>20</v>
      </c>
      <c r="N564" s="15">
        <v>41</v>
      </c>
      <c r="O564" s="15">
        <v>21</v>
      </c>
      <c r="P564" s="15">
        <v>20</v>
      </c>
      <c r="Q564" s="15">
        <v>0</v>
      </c>
      <c r="R564" s="15">
        <v>0</v>
      </c>
      <c r="S564" s="15">
        <v>0</v>
      </c>
      <c r="T564" s="15">
        <v>0</v>
      </c>
      <c r="U564" s="15">
        <v>0</v>
      </c>
      <c r="V564" s="15">
        <v>0</v>
      </c>
      <c r="W564" s="15">
        <v>0</v>
      </c>
      <c r="X564" s="15">
        <v>3</v>
      </c>
      <c r="Y564" s="15">
        <v>41</v>
      </c>
      <c r="Z564" s="15">
        <v>21</v>
      </c>
      <c r="AA564" s="15">
        <v>20</v>
      </c>
      <c r="AB564" s="15">
        <v>41</v>
      </c>
      <c r="AC564" s="15">
        <v>21</v>
      </c>
      <c r="AD564" s="15">
        <v>20</v>
      </c>
      <c r="AE564" s="15">
        <v>3</v>
      </c>
      <c r="AF564" s="15">
        <v>41</v>
      </c>
      <c r="AG564" s="15">
        <v>21</v>
      </c>
      <c r="AH564" s="15">
        <v>20</v>
      </c>
      <c r="AI564" s="15">
        <v>41</v>
      </c>
      <c r="AJ564" s="15">
        <v>21</v>
      </c>
      <c r="AK564" s="15">
        <v>20</v>
      </c>
      <c r="AL564" s="15">
        <v>0</v>
      </c>
      <c r="AM564" s="15">
        <v>0</v>
      </c>
      <c r="AN564" s="15">
        <v>0</v>
      </c>
      <c r="AO564" s="15">
        <v>0</v>
      </c>
      <c r="AP564" s="15">
        <v>0</v>
      </c>
      <c r="AQ564" s="15">
        <v>0</v>
      </c>
      <c r="AR564" s="15">
        <v>0</v>
      </c>
      <c r="AS564" s="15">
        <v>0</v>
      </c>
      <c r="AT564" s="15">
        <v>0</v>
      </c>
      <c r="AU564" s="15">
        <v>0</v>
      </c>
      <c r="AV564" s="15">
        <v>0</v>
      </c>
      <c r="AW564" s="15">
        <v>0</v>
      </c>
      <c r="AX564" s="15">
        <v>0</v>
      </c>
      <c r="AY564" s="15">
        <v>0</v>
      </c>
    </row>
    <row r="565" spans="1:51">
      <c r="A565" s="1">
        <v>6095</v>
      </c>
      <c r="B565" s="1" t="s">
        <v>1764</v>
      </c>
      <c r="C565" s="1">
        <v>4</v>
      </c>
      <c r="D565" s="1" t="s">
        <v>1765</v>
      </c>
      <c r="E565" s="1" t="s">
        <v>1378</v>
      </c>
      <c r="F565" s="1">
        <v>3</v>
      </c>
      <c r="G565" s="1" t="s">
        <v>272</v>
      </c>
      <c r="H565" s="1">
        <v>0</v>
      </c>
      <c r="I565" s="1" t="s">
        <v>1379</v>
      </c>
      <c r="J565" s="15">
        <v>246</v>
      </c>
      <c r="K565" s="15">
        <v>1492</v>
      </c>
      <c r="L565" s="15">
        <v>537</v>
      </c>
      <c r="M565" s="15">
        <v>944</v>
      </c>
      <c r="N565" s="15">
        <v>1110</v>
      </c>
      <c r="O565" s="15">
        <v>382</v>
      </c>
      <c r="P565" s="15">
        <v>717</v>
      </c>
      <c r="Q565" s="15">
        <v>174</v>
      </c>
      <c r="R565" s="15">
        <v>546</v>
      </c>
      <c r="S565" s="15">
        <v>171</v>
      </c>
      <c r="T565" s="15">
        <v>375</v>
      </c>
      <c r="U565" s="15">
        <v>230</v>
      </c>
      <c r="V565" s="15">
        <v>51</v>
      </c>
      <c r="W565" s="15">
        <v>179</v>
      </c>
      <c r="X565" s="15">
        <v>72</v>
      </c>
      <c r="Y565" s="15">
        <v>946</v>
      </c>
      <c r="Z565" s="15">
        <v>366</v>
      </c>
      <c r="AA565" s="15">
        <v>569</v>
      </c>
      <c r="AB565" s="15">
        <v>880</v>
      </c>
      <c r="AC565" s="15">
        <v>331</v>
      </c>
      <c r="AD565" s="15">
        <v>538</v>
      </c>
      <c r="AE565" s="15">
        <v>70</v>
      </c>
      <c r="AF565" s="15">
        <v>935</v>
      </c>
      <c r="AG565" s="15">
        <v>362</v>
      </c>
      <c r="AH565" s="15">
        <v>562</v>
      </c>
      <c r="AI565" s="15">
        <v>870</v>
      </c>
      <c r="AJ565" s="15">
        <v>327</v>
      </c>
      <c r="AK565" s="15">
        <v>532</v>
      </c>
      <c r="AL565" s="15">
        <v>2</v>
      </c>
      <c r="AM565" s="15">
        <v>11</v>
      </c>
      <c r="AN565" s="15">
        <v>4</v>
      </c>
      <c r="AO565" s="15">
        <v>7</v>
      </c>
      <c r="AP565" s="15">
        <v>10</v>
      </c>
      <c r="AQ565" s="15">
        <v>4</v>
      </c>
      <c r="AR565" s="15">
        <v>6</v>
      </c>
      <c r="AS565" s="15">
        <v>0</v>
      </c>
      <c r="AT565" s="15">
        <v>0</v>
      </c>
      <c r="AU565" s="15">
        <v>0</v>
      </c>
      <c r="AV565" s="15">
        <v>0</v>
      </c>
      <c r="AW565" s="15">
        <v>0</v>
      </c>
      <c r="AX565" s="15">
        <v>0</v>
      </c>
      <c r="AY565" s="15">
        <v>0</v>
      </c>
    </row>
    <row r="566" spans="1:51">
      <c r="A566" s="1">
        <v>6106</v>
      </c>
      <c r="B566" s="1" t="s">
        <v>1764</v>
      </c>
      <c r="C566" s="1">
        <v>4</v>
      </c>
      <c r="D566" s="1" t="s">
        <v>1765</v>
      </c>
      <c r="E566" s="1" t="s">
        <v>1380</v>
      </c>
      <c r="F566" s="1">
        <v>4</v>
      </c>
      <c r="G566" s="1" t="s">
        <v>272</v>
      </c>
      <c r="H566" s="1">
        <v>0</v>
      </c>
      <c r="I566" s="1" t="s">
        <v>1381</v>
      </c>
      <c r="J566" s="15">
        <v>228</v>
      </c>
      <c r="K566" s="15">
        <v>1349</v>
      </c>
      <c r="L566" s="15">
        <v>508</v>
      </c>
      <c r="M566" s="15">
        <v>841</v>
      </c>
      <c r="N566" s="15">
        <v>971</v>
      </c>
      <c r="O566" s="15">
        <v>354</v>
      </c>
      <c r="P566" s="15">
        <v>617</v>
      </c>
      <c r="Q566" s="15">
        <v>171</v>
      </c>
      <c r="R566" s="15">
        <v>538</v>
      </c>
      <c r="S566" s="15">
        <v>170</v>
      </c>
      <c r="T566" s="15">
        <v>368</v>
      </c>
      <c r="U566" s="15">
        <v>226</v>
      </c>
      <c r="V566" s="15">
        <v>51</v>
      </c>
      <c r="W566" s="15">
        <v>175</v>
      </c>
      <c r="X566" s="15">
        <v>57</v>
      </c>
      <c r="Y566" s="15">
        <v>811</v>
      </c>
      <c r="Z566" s="15">
        <v>338</v>
      </c>
      <c r="AA566" s="15">
        <v>473</v>
      </c>
      <c r="AB566" s="15">
        <v>745</v>
      </c>
      <c r="AC566" s="15">
        <v>303</v>
      </c>
      <c r="AD566" s="15">
        <v>442</v>
      </c>
      <c r="AE566" s="15">
        <v>55</v>
      </c>
      <c r="AF566" s="15">
        <v>800</v>
      </c>
      <c r="AG566" s="15">
        <v>334</v>
      </c>
      <c r="AH566" s="15">
        <v>466</v>
      </c>
      <c r="AI566" s="15">
        <v>735</v>
      </c>
      <c r="AJ566" s="15">
        <v>299</v>
      </c>
      <c r="AK566" s="15">
        <v>436</v>
      </c>
      <c r="AL566" s="15">
        <v>2</v>
      </c>
      <c r="AM566" s="15">
        <v>11</v>
      </c>
      <c r="AN566" s="15">
        <v>4</v>
      </c>
      <c r="AO566" s="15">
        <v>7</v>
      </c>
      <c r="AP566" s="15">
        <v>10</v>
      </c>
      <c r="AQ566" s="15">
        <v>4</v>
      </c>
      <c r="AR566" s="15">
        <v>6</v>
      </c>
      <c r="AS566" s="15">
        <v>0</v>
      </c>
      <c r="AT566" s="15">
        <v>0</v>
      </c>
      <c r="AU566" s="15">
        <v>0</v>
      </c>
      <c r="AV566" s="15">
        <v>0</v>
      </c>
      <c r="AW566" s="15">
        <v>0</v>
      </c>
      <c r="AX566" s="15">
        <v>0</v>
      </c>
      <c r="AY566" s="15">
        <v>0</v>
      </c>
    </row>
    <row r="567" spans="1:51">
      <c r="A567" s="1">
        <v>6117</v>
      </c>
      <c r="B567" s="1" t="s">
        <v>1764</v>
      </c>
      <c r="C567" s="1">
        <v>4</v>
      </c>
      <c r="D567" s="1" t="s">
        <v>1765</v>
      </c>
      <c r="E567" s="1" t="s">
        <v>1382</v>
      </c>
      <c r="F567" s="1">
        <v>5</v>
      </c>
      <c r="G567" s="1" t="s">
        <v>272</v>
      </c>
      <c r="H567" s="1">
        <v>0</v>
      </c>
      <c r="I567" s="1" t="s">
        <v>1383</v>
      </c>
      <c r="J567" s="15">
        <v>0</v>
      </c>
      <c r="K567" s="15">
        <v>0</v>
      </c>
      <c r="L567" s="15">
        <v>0</v>
      </c>
      <c r="M567" s="15">
        <v>0</v>
      </c>
      <c r="N567" s="15">
        <v>0</v>
      </c>
      <c r="O567" s="15">
        <v>0</v>
      </c>
      <c r="P567" s="15">
        <v>0</v>
      </c>
      <c r="Q567" s="15">
        <v>0</v>
      </c>
      <c r="R567" s="15">
        <v>0</v>
      </c>
      <c r="S567" s="15">
        <v>0</v>
      </c>
      <c r="T567" s="15">
        <v>0</v>
      </c>
      <c r="U567" s="15">
        <v>0</v>
      </c>
      <c r="V567" s="15">
        <v>0</v>
      </c>
      <c r="W567" s="15">
        <v>0</v>
      </c>
      <c r="X567" s="15">
        <v>0</v>
      </c>
      <c r="Y567" s="15">
        <v>0</v>
      </c>
      <c r="Z567" s="15">
        <v>0</v>
      </c>
      <c r="AA567" s="15">
        <v>0</v>
      </c>
      <c r="AB567" s="15">
        <v>0</v>
      </c>
      <c r="AC567" s="15">
        <v>0</v>
      </c>
      <c r="AD567" s="15">
        <v>0</v>
      </c>
      <c r="AE567" s="15">
        <v>0</v>
      </c>
      <c r="AF567" s="15">
        <v>0</v>
      </c>
      <c r="AG567" s="15">
        <v>0</v>
      </c>
      <c r="AH567" s="15">
        <v>0</v>
      </c>
      <c r="AI567" s="15">
        <v>0</v>
      </c>
      <c r="AJ567" s="15">
        <v>0</v>
      </c>
      <c r="AK567" s="15">
        <v>0</v>
      </c>
      <c r="AL567" s="15">
        <v>0</v>
      </c>
      <c r="AM567" s="15">
        <v>0</v>
      </c>
      <c r="AN567" s="15">
        <v>0</v>
      </c>
      <c r="AO567" s="15">
        <v>0</v>
      </c>
      <c r="AP567" s="15">
        <v>0</v>
      </c>
      <c r="AQ567" s="15">
        <v>0</v>
      </c>
      <c r="AR567" s="15">
        <v>0</v>
      </c>
      <c r="AS567" s="15">
        <v>0</v>
      </c>
      <c r="AT567" s="15">
        <v>0</v>
      </c>
      <c r="AU567" s="15">
        <v>0</v>
      </c>
      <c r="AV567" s="15">
        <v>0</v>
      </c>
      <c r="AW567" s="15">
        <v>0</v>
      </c>
      <c r="AX567" s="15">
        <v>0</v>
      </c>
      <c r="AY567" s="15">
        <v>0</v>
      </c>
    </row>
    <row r="568" spans="1:51">
      <c r="A568" s="1">
        <v>6128</v>
      </c>
      <c r="B568" s="1" t="s">
        <v>1764</v>
      </c>
      <c r="C568" s="1">
        <v>4</v>
      </c>
      <c r="D568" s="1" t="s">
        <v>1765</v>
      </c>
      <c r="E568" s="1" t="s">
        <v>1384</v>
      </c>
      <c r="F568" s="1">
        <v>5</v>
      </c>
      <c r="G568" s="1" t="s">
        <v>272</v>
      </c>
      <c r="H568" s="1">
        <v>0</v>
      </c>
      <c r="I568" s="1" t="s">
        <v>1385</v>
      </c>
      <c r="J568" s="15">
        <v>22</v>
      </c>
      <c r="K568" s="15">
        <v>143</v>
      </c>
      <c r="L568" s="15">
        <v>44</v>
      </c>
      <c r="M568" s="15">
        <v>99</v>
      </c>
      <c r="N568" s="15">
        <v>99</v>
      </c>
      <c r="O568" s="15">
        <v>30</v>
      </c>
      <c r="P568" s="15">
        <v>69</v>
      </c>
      <c r="Q568" s="15">
        <v>13</v>
      </c>
      <c r="R568" s="15">
        <v>47</v>
      </c>
      <c r="S568" s="15">
        <v>15</v>
      </c>
      <c r="T568" s="15">
        <v>32</v>
      </c>
      <c r="U568" s="15">
        <v>24</v>
      </c>
      <c r="V568" s="15">
        <v>6</v>
      </c>
      <c r="W568" s="15">
        <v>18</v>
      </c>
      <c r="X568" s="15">
        <v>9</v>
      </c>
      <c r="Y568" s="15">
        <v>96</v>
      </c>
      <c r="Z568" s="15">
        <v>29</v>
      </c>
      <c r="AA568" s="15">
        <v>67</v>
      </c>
      <c r="AB568" s="15">
        <v>75</v>
      </c>
      <c r="AC568" s="15">
        <v>24</v>
      </c>
      <c r="AD568" s="15">
        <v>51</v>
      </c>
      <c r="AE568" s="15">
        <v>8</v>
      </c>
      <c r="AF568" s="15">
        <v>90</v>
      </c>
      <c r="AG568" s="15">
        <v>25</v>
      </c>
      <c r="AH568" s="15">
        <v>65</v>
      </c>
      <c r="AI568" s="15">
        <v>70</v>
      </c>
      <c r="AJ568" s="15">
        <v>20</v>
      </c>
      <c r="AK568" s="15">
        <v>50</v>
      </c>
      <c r="AL568" s="15">
        <v>1</v>
      </c>
      <c r="AM568" s="15">
        <v>6</v>
      </c>
      <c r="AN568" s="15">
        <v>4</v>
      </c>
      <c r="AO568" s="15">
        <v>2</v>
      </c>
      <c r="AP568" s="15">
        <v>5</v>
      </c>
      <c r="AQ568" s="15">
        <v>4</v>
      </c>
      <c r="AR568" s="15">
        <v>1</v>
      </c>
      <c r="AS568" s="15">
        <v>0</v>
      </c>
      <c r="AT568" s="15">
        <v>0</v>
      </c>
      <c r="AU568" s="15">
        <v>0</v>
      </c>
      <c r="AV568" s="15">
        <v>0</v>
      </c>
      <c r="AW568" s="15">
        <v>0</v>
      </c>
      <c r="AX568" s="15">
        <v>0</v>
      </c>
      <c r="AY568" s="15">
        <v>0</v>
      </c>
    </row>
    <row r="569" spans="1:51">
      <c r="A569" s="1">
        <v>6139</v>
      </c>
      <c r="B569" s="1" t="s">
        <v>1764</v>
      </c>
      <c r="C569" s="1">
        <v>4</v>
      </c>
      <c r="D569" s="1" t="s">
        <v>1765</v>
      </c>
      <c r="E569" s="1" t="s">
        <v>1386</v>
      </c>
      <c r="F569" s="1">
        <v>5</v>
      </c>
      <c r="G569" s="1" t="s">
        <v>272</v>
      </c>
      <c r="H569" s="1">
        <v>0</v>
      </c>
      <c r="I569" s="1" t="s">
        <v>1387</v>
      </c>
      <c r="J569" s="15">
        <v>50</v>
      </c>
      <c r="K569" s="15">
        <v>455</v>
      </c>
      <c r="L569" s="15">
        <v>179</v>
      </c>
      <c r="M569" s="15">
        <v>276</v>
      </c>
      <c r="N569" s="15">
        <v>342</v>
      </c>
      <c r="O569" s="15">
        <v>126</v>
      </c>
      <c r="P569" s="15">
        <v>216</v>
      </c>
      <c r="Q569" s="15">
        <v>31</v>
      </c>
      <c r="R569" s="15">
        <v>160</v>
      </c>
      <c r="S569" s="15">
        <v>61</v>
      </c>
      <c r="T569" s="15">
        <v>99</v>
      </c>
      <c r="U569" s="15">
        <v>67</v>
      </c>
      <c r="V569" s="15">
        <v>23</v>
      </c>
      <c r="W569" s="15">
        <v>44</v>
      </c>
      <c r="X569" s="15">
        <v>19</v>
      </c>
      <c r="Y569" s="15">
        <v>295</v>
      </c>
      <c r="Z569" s="15">
        <v>118</v>
      </c>
      <c r="AA569" s="15">
        <v>177</v>
      </c>
      <c r="AB569" s="15">
        <v>275</v>
      </c>
      <c r="AC569" s="15">
        <v>103</v>
      </c>
      <c r="AD569" s="15">
        <v>172</v>
      </c>
      <c r="AE569" s="15">
        <v>19</v>
      </c>
      <c r="AF569" s="15">
        <v>295</v>
      </c>
      <c r="AG569" s="15">
        <v>118</v>
      </c>
      <c r="AH569" s="15">
        <v>177</v>
      </c>
      <c r="AI569" s="15">
        <v>275</v>
      </c>
      <c r="AJ569" s="15">
        <v>103</v>
      </c>
      <c r="AK569" s="15">
        <v>172</v>
      </c>
      <c r="AL569" s="15">
        <v>0</v>
      </c>
      <c r="AM569" s="15">
        <v>0</v>
      </c>
      <c r="AN569" s="15">
        <v>0</v>
      </c>
      <c r="AO569" s="15">
        <v>0</v>
      </c>
      <c r="AP569" s="15">
        <v>0</v>
      </c>
      <c r="AQ569" s="15">
        <v>0</v>
      </c>
      <c r="AR569" s="15">
        <v>0</v>
      </c>
      <c r="AS569" s="15">
        <v>0</v>
      </c>
      <c r="AT569" s="15">
        <v>0</v>
      </c>
      <c r="AU569" s="15">
        <v>0</v>
      </c>
      <c r="AV569" s="15">
        <v>0</v>
      </c>
      <c r="AW569" s="15">
        <v>0</v>
      </c>
      <c r="AX569" s="15">
        <v>0</v>
      </c>
      <c r="AY569" s="15">
        <v>0</v>
      </c>
    </row>
    <row r="570" spans="1:51">
      <c r="A570" s="1">
        <v>6150</v>
      </c>
      <c r="B570" s="1" t="s">
        <v>1764</v>
      </c>
      <c r="C570" s="1">
        <v>4</v>
      </c>
      <c r="D570" s="1" t="s">
        <v>1765</v>
      </c>
      <c r="E570" s="1" t="s">
        <v>1388</v>
      </c>
      <c r="F570" s="1">
        <v>6</v>
      </c>
      <c r="G570" s="1" t="s">
        <v>272</v>
      </c>
      <c r="H570" s="1">
        <v>0</v>
      </c>
      <c r="I570" s="1" t="s">
        <v>1389</v>
      </c>
      <c r="J570" s="15">
        <v>18</v>
      </c>
      <c r="K570" s="15">
        <v>189</v>
      </c>
      <c r="L570" s="15">
        <v>70</v>
      </c>
      <c r="M570" s="15">
        <v>119</v>
      </c>
      <c r="N570" s="15">
        <v>141</v>
      </c>
      <c r="O570" s="15">
        <v>48</v>
      </c>
      <c r="P570" s="15">
        <v>93</v>
      </c>
      <c r="Q570" s="15">
        <v>10</v>
      </c>
      <c r="R570" s="15">
        <v>65</v>
      </c>
      <c r="S570" s="15">
        <v>23</v>
      </c>
      <c r="T570" s="15">
        <v>42</v>
      </c>
      <c r="U570" s="15">
        <v>31</v>
      </c>
      <c r="V570" s="15">
        <v>10</v>
      </c>
      <c r="W570" s="15">
        <v>21</v>
      </c>
      <c r="X570" s="15">
        <v>8</v>
      </c>
      <c r="Y570" s="15">
        <v>124</v>
      </c>
      <c r="Z570" s="15">
        <v>47</v>
      </c>
      <c r="AA570" s="15">
        <v>77</v>
      </c>
      <c r="AB570" s="15">
        <v>110</v>
      </c>
      <c r="AC570" s="15">
        <v>38</v>
      </c>
      <c r="AD570" s="15">
        <v>72</v>
      </c>
      <c r="AE570" s="15">
        <v>8</v>
      </c>
      <c r="AF570" s="15">
        <v>124</v>
      </c>
      <c r="AG570" s="15">
        <v>47</v>
      </c>
      <c r="AH570" s="15">
        <v>77</v>
      </c>
      <c r="AI570" s="15">
        <v>110</v>
      </c>
      <c r="AJ570" s="15">
        <v>38</v>
      </c>
      <c r="AK570" s="15">
        <v>72</v>
      </c>
      <c r="AL570" s="15">
        <v>0</v>
      </c>
      <c r="AM570" s="15">
        <v>0</v>
      </c>
      <c r="AN570" s="15">
        <v>0</v>
      </c>
      <c r="AO570" s="15">
        <v>0</v>
      </c>
      <c r="AP570" s="15">
        <v>0</v>
      </c>
      <c r="AQ570" s="15">
        <v>0</v>
      </c>
      <c r="AR570" s="15">
        <v>0</v>
      </c>
      <c r="AS570" s="15">
        <v>0</v>
      </c>
      <c r="AT570" s="15">
        <v>0</v>
      </c>
      <c r="AU570" s="15">
        <v>0</v>
      </c>
      <c r="AV570" s="15">
        <v>0</v>
      </c>
      <c r="AW570" s="15">
        <v>0</v>
      </c>
      <c r="AX570" s="15">
        <v>0</v>
      </c>
      <c r="AY570" s="15">
        <v>0</v>
      </c>
    </row>
    <row r="571" spans="1:51">
      <c r="A571" s="1">
        <v>6161</v>
      </c>
      <c r="B571" s="1" t="s">
        <v>1764</v>
      </c>
      <c r="C571" s="1">
        <v>4</v>
      </c>
      <c r="D571" s="1" t="s">
        <v>1765</v>
      </c>
      <c r="E571" s="1" t="s">
        <v>1390</v>
      </c>
      <c r="F571" s="1">
        <v>6</v>
      </c>
      <c r="G571" s="1" t="s">
        <v>272</v>
      </c>
      <c r="H571" s="1">
        <v>0</v>
      </c>
      <c r="I571" s="1" t="s">
        <v>1391</v>
      </c>
      <c r="J571" s="15">
        <v>10</v>
      </c>
      <c r="K571" s="15">
        <v>98</v>
      </c>
      <c r="L571" s="15">
        <v>35</v>
      </c>
      <c r="M571" s="15">
        <v>63</v>
      </c>
      <c r="N571" s="15">
        <v>79</v>
      </c>
      <c r="O571" s="15">
        <v>26</v>
      </c>
      <c r="P571" s="15">
        <v>53</v>
      </c>
      <c r="Q571" s="15">
        <v>6</v>
      </c>
      <c r="R571" s="15">
        <v>26</v>
      </c>
      <c r="S571" s="15">
        <v>13</v>
      </c>
      <c r="T571" s="15">
        <v>13</v>
      </c>
      <c r="U571" s="15">
        <v>7</v>
      </c>
      <c r="V571" s="15">
        <v>4</v>
      </c>
      <c r="W571" s="15">
        <v>3</v>
      </c>
      <c r="X571" s="15">
        <v>4</v>
      </c>
      <c r="Y571" s="15">
        <v>72</v>
      </c>
      <c r="Z571" s="15">
        <v>22</v>
      </c>
      <c r="AA571" s="15">
        <v>50</v>
      </c>
      <c r="AB571" s="15">
        <v>72</v>
      </c>
      <c r="AC571" s="15">
        <v>22</v>
      </c>
      <c r="AD571" s="15">
        <v>50</v>
      </c>
      <c r="AE571" s="15">
        <v>4</v>
      </c>
      <c r="AF571" s="15">
        <v>72</v>
      </c>
      <c r="AG571" s="15">
        <v>22</v>
      </c>
      <c r="AH571" s="15">
        <v>50</v>
      </c>
      <c r="AI571" s="15">
        <v>72</v>
      </c>
      <c r="AJ571" s="15">
        <v>22</v>
      </c>
      <c r="AK571" s="15">
        <v>50</v>
      </c>
      <c r="AL571" s="15">
        <v>0</v>
      </c>
      <c r="AM571" s="15">
        <v>0</v>
      </c>
      <c r="AN571" s="15">
        <v>0</v>
      </c>
      <c r="AO571" s="15">
        <v>0</v>
      </c>
      <c r="AP571" s="15">
        <v>0</v>
      </c>
      <c r="AQ571" s="15">
        <v>0</v>
      </c>
      <c r="AR571" s="15">
        <v>0</v>
      </c>
      <c r="AS571" s="15">
        <v>0</v>
      </c>
      <c r="AT571" s="15">
        <v>0</v>
      </c>
      <c r="AU571" s="15">
        <v>0</v>
      </c>
      <c r="AV571" s="15">
        <v>0</v>
      </c>
      <c r="AW571" s="15">
        <v>0</v>
      </c>
      <c r="AX571" s="15">
        <v>0</v>
      </c>
      <c r="AY571" s="15">
        <v>0</v>
      </c>
    </row>
    <row r="572" spans="1:51">
      <c r="A572" s="1">
        <v>6172</v>
      </c>
      <c r="B572" s="1" t="s">
        <v>1764</v>
      </c>
      <c r="C572" s="1">
        <v>4</v>
      </c>
      <c r="D572" s="1" t="s">
        <v>1765</v>
      </c>
      <c r="E572" s="1" t="s">
        <v>1392</v>
      </c>
      <c r="F572" s="1">
        <v>6</v>
      </c>
      <c r="G572" s="1" t="s">
        <v>272</v>
      </c>
      <c r="H572" s="1">
        <v>0</v>
      </c>
      <c r="I572" s="1" t="s">
        <v>1393</v>
      </c>
      <c r="J572" s="15">
        <v>10</v>
      </c>
      <c r="K572" s="15">
        <v>69</v>
      </c>
      <c r="L572" s="15">
        <v>29</v>
      </c>
      <c r="M572" s="15">
        <v>40</v>
      </c>
      <c r="N572" s="15">
        <v>37</v>
      </c>
      <c r="O572" s="15">
        <v>16</v>
      </c>
      <c r="P572" s="15">
        <v>21</v>
      </c>
      <c r="Q572" s="15">
        <v>8</v>
      </c>
      <c r="R572" s="15">
        <v>46</v>
      </c>
      <c r="S572" s="15">
        <v>16</v>
      </c>
      <c r="T572" s="15">
        <v>30</v>
      </c>
      <c r="U572" s="15">
        <v>17</v>
      </c>
      <c r="V572" s="15">
        <v>6</v>
      </c>
      <c r="W572" s="15">
        <v>11</v>
      </c>
      <c r="X572" s="15">
        <v>2</v>
      </c>
      <c r="Y572" s="15">
        <v>23</v>
      </c>
      <c r="Z572" s="15">
        <v>13</v>
      </c>
      <c r="AA572" s="15">
        <v>10</v>
      </c>
      <c r="AB572" s="15">
        <v>20</v>
      </c>
      <c r="AC572" s="15">
        <v>10</v>
      </c>
      <c r="AD572" s="15">
        <v>10</v>
      </c>
      <c r="AE572" s="15">
        <v>2</v>
      </c>
      <c r="AF572" s="15">
        <v>23</v>
      </c>
      <c r="AG572" s="15">
        <v>13</v>
      </c>
      <c r="AH572" s="15">
        <v>10</v>
      </c>
      <c r="AI572" s="15">
        <v>20</v>
      </c>
      <c r="AJ572" s="15">
        <v>10</v>
      </c>
      <c r="AK572" s="15">
        <v>10</v>
      </c>
      <c r="AL572" s="15">
        <v>0</v>
      </c>
      <c r="AM572" s="15">
        <v>0</v>
      </c>
      <c r="AN572" s="15">
        <v>0</v>
      </c>
      <c r="AO572" s="15">
        <v>0</v>
      </c>
      <c r="AP572" s="15">
        <v>0</v>
      </c>
      <c r="AQ572" s="15">
        <v>0</v>
      </c>
      <c r="AR572" s="15">
        <v>0</v>
      </c>
      <c r="AS572" s="15">
        <v>0</v>
      </c>
      <c r="AT572" s="15">
        <v>0</v>
      </c>
      <c r="AU572" s="15">
        <v>0</v>
      </c>
      <c r="AV572" s="15">
        <v>0</v>
      </c>
      <c r="AW572" s="15">
        <v>0</v>
      </c>
      <c r="AX572" s="15">
        <v>0</v>
      </c>
      <c r="AY572" s="15">
        <v>0</v>
      </c>
    </row>
    <row r="573" spans="1:51">
      <c r="A573" s="1">
        <v>6183</v>
      </c>
      <c r="B573" s="1" t="s">
        <v>1764</v>
      </c>
      <c r="C573" s="1">
        <v>4</v>
      </c>
      <c r="D573" s="1" t="s">
        <v>1765</v>
      </c>
      <c r="E573" s="1" t="s">
        <v>1394</v>
      </c>
      <c r="F573" s="1">
        <v>6</v>
      </c>
      <c r="G573" s="1" t="s">
        <v>272</v>
      </c>
      <c r="H573" s="1">
        <v>0</v>
      </c>
      <c r="I573" s="1" t="s">
        <v>1395</v>
      </c>
      <c r="J573" s="15">
        <v>12</v>
      </c>
      <c r="K573" s="15">
        <v>99</v>
      </c>
      <c r="L573" s="15">
        <v>45</v>
      </c>
      <c r="M573" s="15">
        <v>54</v>
      </c>
      <c r="N573" s="15">
        <v>85</v>
      </c>
      <c r="O573" s="15">
        <v>36</v>
      </c>
      <c r="P573" s="15">
        <v>49</v>
      </c>
      <c r="Q573" s="15">
        <v>7</v>
      </c>
      <c r="R573" s="15">
        <v>23</v>
      </c>
      <c r="S573" s="15">
        <v>9</v>
      </c>
      <c r="T573" s="15">
        <v>14</v>
      </c>
      <c r="U573" s="15">
        <v>12</v>
      </c>
      <c r="V573" s="15">
        <v>3</v>
      </c>
      <c r="W573" s="15">
        <v>9</v>
      </c>
      <c r="X573" s="15">
        <v>5</v>
      </c>
      <c r="Y573" s="15">
        <v>76</v>
      </c>
      <c r="Z573" s="15">
        <v>36</v>
      </c>
      <c r="AA573" s="15">
        <v>40</v>
      </c>
      <c r="AB573" s="15">
        <v>73</v>
      </c>
      <c r="AC573" s="15">
        <v>33</v>
      </c>
      <c r="AD573" s="15">
        <v>40</v>
      </c>
      <c r="AE573" s="15">
        <v>5</v>
      </c>
      <c r="AF573" s="15">
        <v>76</v>
      </c>
      <c r="AG573" s="15">
        <v>36</v>
      </c>
      <c r="AH573" s="15">
        <v>40</v>
      </c>
      <c r="AI573" s="15">
        <v>73</v>
      </c>
      <c r="AJ573" s="15">
        <v>33</v>
      </c>
      <c r="AK573" s="15">
        <v>40</v>
      </c>
      <c r="AL573" s="15">
        <v>0</v>
      </c>
      <c r="AM573" s="15">
        <v>0</v>
      </c>
      <c r="AN573" s="15">
        <v>0</v>
      </c>
      <c r="AO573" s="15">
        <v>0</v>
      </c>
      <c r="AP573" s="15">
        <v>0</v>
      </c>
      <c r="AQ573" s="15">
        <v>0</v>
      </c>
      <c r="AR573" s="15">
        <v>0</v>
      </c>
      <c r="AS573" s="15">
        <v>0</v>
      </c>
      <c r="AT573" s="15">
        <v>0</v>
      </c>
      <c r="AU573" s="15">
        <v>0</v>
      </c>
      <c r="AV573" s="15">
        <v>0</v>
      </c>
      <c r="AW573" s="15">
        <v>0</v>
      </c>
      <c r="AX573" s="15">
        <v>0</v>
      </c>
      <c r="AY573" s="15">
        <v>0</v>
      </c>
    </row>
    <row r="574" spans="1:51">
      <c r="A574" s="1">
        <v>6194</v>
      </c>
      <c r="B574" s="1" t="s">
        <v>1764</v>
      </c>
      <c r="C574" s="1">
        <v>4</v>
      </c>
      <c r="D574" s="1" t="s">
        <v>1765</v>
      </c>
      <c r="E574" s="1" t="s">
        <v>1396</v>
      </c>
      <c r="F574" s="1">
        <v>5</v>
      </c>
      <c r="G574" s="1" t="s">
        <v>272</v>
      </c>
      <c r="H574" s="1">
        <v>0</v>
      </c>
      <c r="I574" s="1" t="s">
        <v>1397</v>
      </c>
      <c r="J574" s="15">
        <v>7</v>
      </c>
      <c r="K574" s="15">
        <v>60</v>
      </c>
      <c r="L574" s="15">
        <v>21</v>
      </c>
      <c r="M574" s="15">
        <v>39</v>
      </c>
      <c r="N574" s="15">
        <v>54</v>
      </c>
      <c r="O574" s="15">
        <v>17</v>
      </c>
      <c r="P574" s="15">
        <v>37</v>
      </c>
      <c r="Q574" s="15">
        <v>4</v>
      </c>
      <c r="R574" s="15">
        <v>23</v>
      </c>
      <c r="S574" s="15">
        <v>5</v>
      </c>
      <c r="T574" s="15">
        <v>18</v>
      </c>
      <c r="U574" s="15">
        <v>19</v>
      </c>
      <c r="V574" s="15">
        <v>3</v>
      </c>
      <c r="W574" s="15">
        <v>16</v>
      </c>
      <c r="X574" s="15">
        <v>3</v>
      </c>
      <c r="Y574" s="15">
        <v>37</v>
      </c>
      <c r="Z574" s="15">
        <v>16</v>
      </c>
      <c r="AA574" s="15">
        <v>21</v>
      </c>
      <c r="AB574" s="15">
        <v>35</v>
      </c>
      <c r="AC574" s="15">
        <v>14</v>
      </c>
      <c r="AD574" s="15">
        <v>21</v>
      </c>
      <c r="AE574" s="15">
        <v>3</v>
      </c>
      <c r="AF574" s="15">
        <v>37</v>
      </c>
      <c r="AG574" s="15">
        <v>16</v>
      </c>
      <c r="AH574" s="15">
        <v>21</v>
      </c>
      <c r="AI574" s="15">
        <v>35</v>
      </c>
      <c r="AJ574" s="15">
        <v>14</v>
      </c>
      <c r="AK574" s="15">
        <v>21</v>
      </c>
      <c r="AL574" s="15">
        <v>0</v>
      </c>
      <c r="AM574" s="15">
        <v>0</v>
      </c>
      <c r="AN574" s="15">
        <v>0</v>
      </c>
      <c r="AO574" s="15">
        <v>0</v>
      </c>
      <c r="AP574" s="15">
        <v>0</v>
      </c>
      <c r="AQ574" s="15">
        <v>0</v>
      </c>
      <c r="AR574" s="15">
        <v>0</v>
      </c>
      <c r="AS574" s="15">
        <v>0</v>
      </c>
      <c r="AT574" s="15">
        <v>0</v>
      </c>
      <c r="AU574" s="15">
        <v>0</v>
      </c>
      <c r="AV574" s="15">
        <v>0</v>
      </c>
      <c r="AW574" s="15">
        <v>0</v>
      </c>
      <c r="AX574" s="15">
        <v>0</v>
      </c>
      <c r="AY574" s="15">
        <v>0</v>
      </c>
    </row>
    <row r="575" spans="1:51">
      <c r="A575" s="1">
        <v>6205</v>
      </c>
      <c r="B575" s="1" t="s">
        <v>1764</v>
      </c>
      <c r="C575" s="1">
        <v>4</v>
      </c>
      <c r="D575" s="1" t="s">
        <v>1765</v>
      </c>
      <c r="E575" s="1" t="s">
        <v>1398</v>
      </c>
      <c r="F575" s="1">
        <v>5</v>
      </c>
      <c r="G575" s="1" t="s">
        <v>272</v>
      </c>
      <c r="H575" s="1">
        <v>0</v>
      </c>
      <c r="I575" s="1" t="s">
        <v>1399</v>
      </c>
      <c r="J575" s="15">
        <v>14</v>
      </c>
      <c r="K575" s="15">
        <v>104</v>
      </c>
      <c r="L575" s="15">
        <v>48</v>
      </c>
      <c r="M575" s="15">
        <v>56</v>
      </c>
      <c r="N575" s="15">
        <v>80</v>
      </c>
      <c r="O575" s="15">
        <v>31</v>
      </c>
      <c r="P575" s="15">
        <v>49</v>
      </c>
      <c r="Q575" s="15">
        <v>8</v>
      </c>
      <c r="R575" s="15">
        <v>27</v>
      </c>
      <c r="S575" s="15">
        <v>15</v>
      </c>
      <c r="T575" s="15">
        <v>12</v>
      </c>
      <c r="U575" s="15">
        <v>8</v>
      </c>
      <c r="V575" s="15">
        <v>1</v>
      </c>
      <c r="W575" s="15">
        <v>7</v>
      </c>
      <c r="X575" s="15">
        <v>6</v>
      </c>
      <c r="Y575" s="15">
        <v>77</v>
      </c>
      <c r="Z575" s="15">
        <v>33</v>
      </c>
      <c r="AA575" s="15">
        <v>44</v>
      </c>
      <c r="AB575" s="15">
        <v>72</v>
      </c>
      <c r="AC575" s="15">
        <v>30</v>
      </c>
      <c r="AD575" s="15">
        <v>42</v>
      </c>
      <c r="AE575" s="15">
        <v>6</v>
      </c>
      <c r="AF575" s="15">
        <v>77</v>
      </c>
      <c r="AG575" s="15">
        <v>33</v>
      </c>
      <c r="AH575" s="15">
        <v>44</v>
      </c>
      <c r="AI575" s="15">
        <v>72</v>
      </c>
      <c r="AJ575" s="15">
        <v>30</v>
      </c>
      <c r="AK575" s="15">
        <v>42</v>
      </c>
      <c r="AL575" s="15">
        <v>0</v>
      </c>
      <c r="AM575" s="15">
        <v>0</v>
      </c>
      <c r="AN575" s="15">
        <v>0</v>
      </c>
      <c r="AO575" s="15">
        <v>0</v>
      </c>
      <c r="AP575" s="15">
        <v>0</v>
      </c>
      <c r="AQ575" s="15">
        <v>0</v>
      </c>
      <c r="AR575" s="15">
        <v>0</v>
      </c>
      <c r="AS575" s="15">
        <v>0</v>
      </c>
      <c r="AT575" s="15">
        <v>0</v>
      </c>
      <c r="AU575" s="15">
        <v>0</v>
      </c>
      <c r="AV575" s="15">
        <v>0</v>
      </c>
      <c r="AW575" s="15">
        <v>0</v>
      </c>
      <c r="AX575" s="15">
        <v>0</v>
      </c>
      <c r="AY575" s="15">
        <v>0</v>
      </c>
    </row>
    <row r="576" spans="1:51">
      <c r="A576" s="1">
        <v>6216</v>
      </c>
      <c r="B576" s="1" t="s">
        <v>1764</v>
      </c>
      <c r="C576" s="1">
        <v>4</v>
      </c>
      <c r="D576" s="1" t="s">
        <v>1765</v>
      </c>
      <c r="E576" s="1" t="s">
        <v>1400</v>
      </c>
      <c r="F576" s="1">
        <v>5</v>
      </c>
      <c r="G576" s="1" t="s">
        <v>272</v>
      </c>
      <c r="H576" s="1">
        <v>0</v>
      </c>
      <c r="I576" s="1" t="s">
        <v>1401</v>
      </c>
      <c r="J576" s="15">
        <v>18</v>
      </c>
      <c r="K576" s="15">
        <v>90</v>
      </c>
      <c r="L576" s="15">
        <v>42</v>
      </c>
      <c r="M576" s="15">
        <v>48</v>
      </c>
      <c r="N576" s="15">
        <v>57</v>
      </c>
      <c r="O576" s="15">
        <v>26</v>
      </c>
      <c r="P576" s="15">
        <v>31</v>
      </c>
      <c r="Q576" s="15">
        <v>17</v>
      </c>
      <c r="R576" s="15">
        <v>64</v>
      </c>
      <c r="S576" s="15">
        <v>23</v>
      </c>
      <c r="T576" s="15">
        <v>41</v>
      </c>
      <c r="U576" s="15">
        <v>31</v>
      </c>
      <c r="V576" s="15">
        <v>7</v>
      </c>
      <c r="W576" s="15">
        <v>24</v>
      </c>
      <c r="X576" s="15">
        <v>1</v>
      </c>
      <c r="Y576" s="15">
        <v>26</v>
      </c>
      <c r="Z576" s="15">
        <v>19</v>
      </c>
      <c r="AA576" s="15">
        <v>7</v>
      </c>
      <c r="AB576" s="15">
        <v>26</v>
      </c>
      <c r="AC576" s="15">
        <v>19</v>
      </c>
      <c r="AD576" s="15">
        <v>7</v>
      </c>
      <c r="AE576" s="15">
        <v>1</v>
      </c>
      <c r="AF576" s="15">
        <v>26</v>
      </c>
      <c r="AG576" s="15">
        <v>19</v>
      </c>
      <c r="AH576" s="15">
        <v>7</v>
      </c>
      <c r="AI576" s="15">
        <v>26</v>
      </c>
      <c r="AJ576" s="15">
        <v>19</v>
      </c>
      <c r="AK576" s="15">
        <v>7</v>
      </c>
      <c r="AL576" s="15">
        <v>0</v>
      </c>
      <c r="AM576" s="15">
        <v>0</v>
      </c>
      <c r="AN576" s="15">
        <v>0</v>
      </c>
      <c r="AO576" s="15">
        <v>0</v>
      </c>
      <c r="AP576" s="15">
        <v>0</v>
      </c>
      <c r="AQ576" s="15">
        <v>0</v>
      </c>
      <c r="AR576" s="15">
        <v>0</v>
      </c>
      <c r="AS576" s="15">
        <v>0</v>
      </c>
      <c r="AT576" s="15">
        <v>0</v>
      </c>
      <c r="AU576" s="15">
        <v>0</v>
      </c>
      <c r="AV576" s="15">
        <v>0</v>
      </c>
      <c r="AW576" s="15">
        <v>0</v>
      </c>
      <c r="AX576" s="15">
        <v>0</v>
      </c>
      <c r="AY576" s="15">
        <v>0</v>
      </c>
    </row>
    <row r="577" spans="1:51">
      <c r="A577" s="1">
        <v>6227</v>
      </c>
      <c r="B577" s="1" t="s">
        <v>1764</v>
      </c>
      <c r="C577" s="1">
        <v>4</v>
      </c>
      <c r="D577" s="1" t="s">
        <v>1765</v>
      </c>
      <c r="E577" s="1" t="s">
        <v>1402</v>
      </c>
      <c r="F577" s="1">
        <v>5</v>
      </c>
      <c r="G577" s="1" t="s">
        <v>272</v>
      </c>
      <c r="H577" s="1">
        <v>0</v>
      </c>
      <c r="I577" s="1" t="s">
        <v>1403</v>
      </c>
      <c r="J577" s="15">
        <v>16</v>
      </c>
      <c r="K577" s="15">
        <v>40</v>
      </c>
      <c r="L577" s="15">
        <v>1</v>
      </c>
      <c r="M577" s="15">
        <v>39</v>
      </c>
      <c r="N577" s="15">
        <v>21</v>
      </c>
      <c r="O577" s="15">
        <v>0</v>
      </c>
      <c r="P577" s="15">
        <v>21</v>
      </c>
      <c r="Q577" s="15">
        <v>15</v>
      </c>
      <c r="R577" s="15">
        <v>35</v>
      </c>
      <c r="S577" s="15">
        <v>1</v>
      </c>
      <c r="T577" s="15">
        <v>34</v>
      </c>
      <c r="U577" s="15">
        <v>19</v>
      </c>
      <c r="V577" s="15">
        <v>0</v>
      </c>
      <c r="W577" s="15">
        <v>19</v>
      </c>
      <c r="X577" s="15">
        <v>1</v>
      </c>
      <c r="Y577" s="15">
        <v>5</v>
      </c>
      <c r="Z577" s="15">
        <v>0</v>
      </c>
      <c r="AA577" s="15">
        <v>5</v>
      </c>
      <c r="AB577" s="15">
        <v>2</v>
      </c>
      <c r="AC577" s="15">
        <v>0</v>
      </c>
      <c r="AD577" s="15">
        <v>2</v>
      </c>
      <c r="AE577" s="15">
        <v>1</v>
      </c>
      <c r="AF577" s="15">
        <v>5</v>
      </c>
      <c r="AG577" s="15">
        <v>0</v>
      </c>
      <c r="AH577" s="15">
        <v>5</v>
      </c>
      <c r="AI577" s="15">
        <v>2</v>
      </c>
      <c r="AJ577" s="15">
        <v>0</v>
      </c>
      <c r="AK577" s="15">
        <v>2</v>
      </c>
      <c r="AL577" s="15">
        <v>0</v>
      </c>
      <c r="AM577" s="15">
        <v>0</v>
      </c>
      <c r="AN577" s="15">
        <v>0</v>
      </c>
      <c r="AO577" s="15">
        <v>0</v>
      </c>
      <c r="AP577" s="15">
        <v>0</v>
      </c>
      <c r="AQ577" s="15">
        <v>0</v>
      </c>
      <c r="AR577" s="15">
        <v>0</v>
      </c>
      <c r="AS577" s="15">
        <v>0</v>
      </c>
      <c r="AT577" s="15">
        <v>0</v>
      </c>
      <c r="AU577" s="15">
        <v>0</v>
      </c>
      <c r="AV577" s="15">
        <v>0</v>
      </c>
      <c r="AW577" s="15">
        <v>0</v>
      </c>
      <c r="AX577" s="15">
        <v>0</v>
      </c>
      <c r="AY577" s="15">
        <v>0</v>
      </c>
    </row>
    <row r="578" spans="1:51">
      <c r="A578" s="1">
        <v>6238</v>
      </c>
      <c r="B578" s="1" t="s">
        <v>1764</v>
      </c>
      <c r="C578" s="1">
        <v>4</v>
      </c>
      <c r="D578" s="1" t="s">
        <v>1765</v>
      </c>
      <c r="E578" s="1" t="s">
        <v>1404</v>
      </c>
      <c r="F578" s="1">
        <v>5</v>
      </c>
      <c r="G578" s="1" t="s">
        <v>272</v>
      </c>
      <c r="H578" s="1">
        <v>0</v>
      </c>
      <c r="I578" s="1" t="s">
        <v>1405</v>
      </c>
      <c r="J578" s="15">
        <v>66</v>
      </c>
      <c r="K578" s="15">
        <v>194</v>
      </c>
      <c r="L578" s="15">
        <v>46</v>
      </c>
      <c r="M578" s="15">
        <v>148</v>
      </c>
      <c r="N578" s="15">
        <v>107</v>
      </c>
      <c r="O578" s="15">
        <v>21</v>
      </c>
      <c r="P578" s="15">
        <v>86</v>
      </c>
      <c r="Q578" s="15">
        <v>56</v>
      </c>
      <c r="R578" s="15">
        <v>120</v>
      </c>
      <c r="S578" s="15">
        <v>28</v>
      </c>
      <c r="T578" s="15">
        <v>92</v>
      </c>
      <c r="U578" s="15">
        <v>36</v>
      </c>
      <c r="V578" s="15">
        <v>4</v>
      </c>
      <c r="W578" s="15">
        <v>32</v>
      </c>
      <c r="X578" s="15">
        <v>10</v>
      </c>
      <c r="Y578" s="15">
        <v>74</v>
      </c>
      <c r="Z578" s="15">
        <v>18</v>
      </c>
      <c r="AA578" s="15">
        <v>56</v>
      </c>
      <c r="AB578" s="15">
        <v>71</v>
      </c>
      <c r="AC578" s="15">
        <v>17</v>
      </c>
      <c r="AD578" s="15">
        <v>54</v>
      </c>
      <c r="AE578" s="15">
        <v>9</v>
      </c>
      <c r="AF578" s="15">
        <v>69</v>
      </c>
      <c r="AG578" s="15">
        <v>18</v>
      </c>
      <c r="AH578" s="15">
        <v>51</v>
      </c>
      <c r="AI578" s="15">
        <v>66</v>
      </c>
      <c r="AJ578" s="15">
        <v>17</v>
      </c>
      <c r="AK578" s="15">
        <v>49</v>
      </c>
      <c r="AL578" s="15">
        <v>1</v>
      </c>
      <c r="AM578" s="15">
        <v>5</v>
      </c>
      <c r="AN578" s="15">
        <v>0</v>
      </c>
      <c r="AO578" s="15">
        <v>5</v>
      </c>
      <c r="AP578" s="15">
        <v>5</v>
      </c>
      <c r="AQ578" s="15">
        <v>0</v>
      </c>
      <c r="AR578" s="15">
        <v>5</v>
      </c>
      <c r="AS578" s="15">
        <v>0</v>
      </c>
      <c r="AT578" s="15">
        <v>0</v>
      </c>
      <c r="AU578" s="15">
        <v>0</v>
      </c>
      <c r="AV578" s="15">
        <v>0</v>
      </c>
      <c r="AW578" s="15">
        <v>0</v>
      </c>
      <c r="AX578" s="15">
        <v>0</v>
      </c>
      <c r="AY578" s="15">
        <v>0</v>
      </c>
    </row>
    <row r="579" spans="1:51">
      <c r="A579" s="1">
        <v>6249</v>
      </c>
      <c r="B579" s="1" t="s">
        <v>1764</v>
      </c>
      <c r="C579" s="1">
        <v>4</v>
      </c>
      <c r="D579" s="1" t="s">
        <v>1765</v>
      </c>
      <c r="E579" s="1" t="s">
        <v>1406</v>
      </c>
      <c r="F579" s="1">
        <v>5</v>
      </c>
      <c r="G579" s="1" t="s">
        <v>272</v>
      </c>
      <c r="H579" s="1">
        <v>0</v>
      </c>
      <c r="I579" s="1" t="s">
        <v>1407</v>
      </c>
      <c r="J579" s="15">
        <v>35</v>
      </c>
      <c r="K579" s="15">
        <v>263</v>
      </c>
      <c r="L579" s="15">
        <v>127</v>
      </c>
      <c r="M579" s="15">
        <v>136</v>
      </c>
      <c r="N579" s="15">
        <v>211</v>
      </c>
      <c r="O579" s="15">
        <v>103</v>
      </c>
      <c r="P579" s="15">
        <v>108</v>
      </c>
      <c r="Q579" s="15">
        <v>27</v>
      </c>
      <c r="R579" s="15">
        <v>62</v>
      </c>
      <c r="S579" s="15">
        <v>22</v>
      </c>
      <c r="T579" s="15">
        <v>40</v>
      </c>
      <c r="U579" s="15">
        <v>22</v>
      </c>
      <c r="V579" s="15">
        <v>7</v>
      </c>
      <c r="W579" s="15">
        <v>15</v>
      </c>
      <c r="X579" s="15">
        <v>8</v>
      </c>
      <c r="Y579" s="15">
        <v>201</v>
      </c>
      <c r="Z579" s="15">
        <v>105</v>
      </c>
      <c r="AA579" s="15">
        <v>96</v>
      </c>
      <c r="AB579" s="15">
        <v>189</v>
      </c>
      <c r="AC579" s="15">
        <v>96</v>
      </c>
      <c r="AD579" s="15">
        <v>93</v>
      </c>
      <c r="AE579" s="15">
        <v>8</v>
      </c>
      <c r="AF579" s="15">
        <v>201</v>
      </c>
      <c r="AG579" s="15">
        <v>105</v>
      </c>
      <c r="AH579" s="15">
        <v>96</v>
      </c>
      <c r="AI579" s="15">
        <v>189</v>
      </c>
      <c r="AJ579" s="15">
        <v>96</v>
      </c>
      <c r="AK579" s="15">
        <v>93</v>
      </c>
      <c r="AL579" s="15">
        <v>0</v>
      </c>
      <c r="AM579" s="15">
        <v>0</v>
      </c>
      <c r="AN579" s="15">
        <v>0</v>
      </c>
      <c r="AO579" s="15">
        <v>0</v>
      </c>
      <c r="AP579" s="15">
        <v>0</v>
      </c>
      <c r="AQ579" s="15">
        <v>0</v>
      </c>
      <c r="AR579" s="15">
        <v>0</v>
      </c>
      <c r="AS579" s="15">
        <v>0</v>
      </c>
      <c r="AT579" s="15">
        <v>0</v>
      </c>
      <c r="AU579" s="15">
        <v>0</v>
      </c>
      <c r="AV579" s="15">
        <v>0</v>
      </c>
      <c r="AW579" s="15">
        <v>0</v>
      </c>
      <c r="AX579" s="15">
        <v>0</v>
      </c>
      <c r="AY579" s="15">
        <v>0</v>
      </c>
    </row>
    <row r="580" spans="1:51">
      <c r="A580" s="1">
        <v>6260</v>
      </c>
      <c r="B580" s="1" t="s">
        <v>1764</v>
      </c>
      <c r="C580" s="1">
        <v>4</v>
      </c>
      <c r="D580" s="1" t="s">
        <v>1765</v>
      </c>
      <c r="E580" s="1" t="s">
        <v>1408</v>
      </c>
      <c r="F580" s="1">
        <v>6</v>
      </c>
      <c r="G580" s="1" t="s">
        <v>272</v>
      </c>
      <c r="H580" s="1">
        <v>0</v>
      </c>
      <c r="I580" s="1" t="s">
        <v>1409</v>
      </c>
      <c r="J580" s="15">
        <v>1</v>
      </c>
      <c r="K580" s="15">
        <v>24</v>
      </c>
      <c r="L580" s="15">
        <v>11</v>
      </c>
      <c r="M580" s="15">
        <v>13</v>
      </c>
      <c r="N580" s="15">
        <v>24</v>
      </c>
      <c r="O580" s="15">
        <v>11</v>
      </c>
      <c r="P580" s="15">
        <v>13</v>
      </c>
      <c r="Q580" s="15">
        <v>0</v>
      </c>
      <c r="R580" s="15">
        <v>0</v>
      </c>
      <c r="S580" s="15">
        <v>0</v>
      </c>
      <c r="T580" s="15">
        <v>0</v>
      </c>
      <c r="U580" s="15">
        <v>0</v>
      </c>
      <c r="V580" s="15">
        <v>0</v>
      </c>
      <c r="W580" s="15">
        <v>0</v>
      </c>
      <c r="X580" s="15">
        <v>1</v>
      </c>
      <c r="Y580" s="15">
        <v>24</v>
      </c>
      <c r="Z580" s="15">
        <v>11</v>
      </c>
      <c r="AA580" s="15">
        <v>13</v>
      </c>
      <c r="AB580" s="15">
        <v>24</v>
      </c>
      <c r="AC580" s="15">
        <v>11</v>
      </c>
      <c r="AD580" s="15">
        <v>13</v>
      </c>
      <c r="AE580" s="15">
        <v>1</v>
      </c>
      <c r="AF580" s="15">
        <v>24</v>
      </c>
      <c r="AG580" s="15">
        <v>11</v>
      </c>
      <c r="AH580" s="15">
        <v>13</v>
      </c>
      <c r="AI580" s="15">
        <v>24</v>
      </c>
      <c r="AJ580" s="15">
        <v>11</v>
      </c>
      <c r="AK580" s="15">
        <v>13</v>
      </c>
      <c r="AL580" s="15">
        <v>0</v>
      </c>
      <c r="AM580" s="15">
        <v>0</v>
      </c>
      <c r="AN580" s="15">
        <v>0</v>
      </c>
      <c r="AO580" s="15">
        <v>0</v>
      </c>
      <c r="AP580" s="15">
        <v>0</v>
      </c>
      <c r="AQ580" s="15">
        <v>0</v>
      </c>
      <c r="AR580" s="15">
        <v>0</v>
      </c>
      <c r="AS580" s="15">
        <v>0</v>
      </c>
      <c r="AT580" s="15">
        <v>0</v>
      </c>
      <c r="AU580" s="15">
        <v>0</v>
      </c>
      <c r="AV580" s="15">
        <v>0</v>
      </c>
      <c r="AW580" s="15">
        <v>0</v>
      </c>
      <c r="AX580" s="15">
        <v>0</v>
      </c>
      <c r="AY580" s="15">
        <v>0</v>
      </c>
    </row>
    <row r="581" spans="1:51">
      <c r="A581" s="1">
        <v>6271</v>
      </c>
      <c r="B581" s="1" t="s">
        <v>1764</v>
      </c>
      <c r="C581" s="1">
        <v>4</v>
      </c>
      <c r="D581" s="1" t="s">
        <v>1765</v>
      </c>
      <c r="E581" s="1" t="s">
        <v>1410</v>
      </c>
      <c r="F581" s="1">
        <v>6</v>
      </c>
      <c r="G581" s="1" t="s">
        <v>272</v>
      </c>
      <c r="H581" s="1">
        <v>0</v>
      </c>
      <c r="I581" s="1" t="s">
        <v>1411</v>
      </c>
      <c r="J581" s="15">
        <v>29</v>
      </c>
      <c r="K581" s="15">
        <v>72</v>
      </c>
      <c r="L581" s="15">
        <v>26</v>
      </c>
      <c r="M581" s="15">
        <v>46</v>
      </c>
      <c r="N581" s="15">
        <v>31</v>
      </c>
      <c r="O581" s="15">
        <v>11</v>
      </c>
      <c r="P581" s="15">
        <v>20</v>
      </c>
      <c r="Q581" s="15">
        <v>27</v>
      </c>
      <c r="R581" s="15">
        <v>62</v>
      </c>
      <c r="S581" s="15">
        <v>22</v>
      </c>
      <c r="T581" s="15">
        <v>40</v>
      </c>
      <c r="U581" s="15">
        <v>22</v>
      </c>
      <c r="V581" s="15">
        <v>7</v>
      </c>
      <c r="W581" s="15">
        <v>15</v>
      </c>
      <c r="X581" s="15">
        <v>2</v>
      </c>
      <c r="Y581" s="15">
        <v>10</v>
      </c>
      <c r="Z581" s="15">
        <v>4</v>
      </c>
      <c r="AA581" s="15">
        <v>6</v>
      </c>
      <c r="AB581" s="15">
        <v>9</v>
      </c>
      <c r="AC581" s="15">
        <v>4</v>
      </c>
      <c r="AD581" s="15">
        <v>5</v>
      </c>
      <c r="AE581" s="15">
        <v>2</v>
      </c>
      <c r="AF581" s="15">
        <v>10</v>
      </c>
      <c r="AG581" s="15">
        <v>4</v>
      </c>
      <c r="AH581" s="15">
        <v>6</v>
      </c>
      <c r="AI581" s="15">
        <v>9</v>
      </c>
      <c r="AJ581" s="15">
        <v>4</v>
      </c>
      <c r="AK581" s="15">
        <v>5</v>
      </c>
      <c r="AL581" s="15">
        <v>0</v>
      </c>
      <c r="AM581" s="15">
        <v>0</v>
      </c>
      <c r="AN581" s="15">
        <v>0</v>
      </c>
      <c r="AO581" s="15">
        <v>0</v>
      </c>
      <c r="AP581" s="15">
        <v>0</v>
      </c>
      <c r="AQ581" s="15">
        <v>0</v>
      </c>
      <c r="AR581" s="15">
        <v>0</v>
      </c>
      <c r="AS581" s="15">
        <v>0</v>
      </c>
      <c r="AT581" s="15">
        <v>0</v>
      </c>
      <c r="AU581" s="15">
        <v>0</v>
      </c>
      <c r="AV581" s="15">
        <v>0</v>
      </c>
      <c r="AW581" s="15">
        <v>0</v>
      </c>
      <c r="AX581" s="15">
        <v>0</v>
      </c>
      <c r="AY581" s="15">
        <v>0</v>
      </c>
    </row>
    <row r="582" spans="1:51">
      <c r="A582" s="1">
        <v>6282</v>
      </c>
      <c r="B582" s="1" t="s">
        <v>1764</v>
      </c>
      <c r="C582" s="1">
        <v>4</v>
      </c>
      <c r="D582" s="1" t="s">
        <v>1765</v>
      </c>
      <c r="E582" s="1" t="s">
        <v>1412</v>
      </c>
      <c r="F582" s="1">
        <v>6</v>
      </c>
      <c r="G582" s="1" t="s">
        <v>272</v>
      </c>
      <c r="H582" s="1">
        <v>0</v>
      </c>
      <c r="I582" s="1" t="s">
        <v>1413</v>
      </c>
      <c r="J582" s="15">
        <v>5</v>
      </c>
      <c r="K582" s="15">
        <v>167</v>
      </c>
      <c r="L582" s="15">
        <v>90</v>
      </c>
      <c r="M582" s="15">
        <v>77</v>
      </c>
      <c r="N582" s="15">
        <v>156</v>
      </c>
      <c r="O582" s="15">
        <v>81</v>
      </c>
      <c r="P582" s="15">
        <v>75</v>
      </c>
      <c r="Q582" s="15">
        <v>0</v>
      </c>
      <c r="R582" s="15">
        <v>0</v>
      </c>
      <c r="S582" s="15">
        <v>0</v>
      </c>
      <c r="T582" s="15">
        <v>0</v>
      </c>
      <c r="U582" s="15">
        <v>0</v>
      </c>
      <c r="V582" s="15">
        <v>0</v>
      </c>
      <c r="W582" s="15">
        <v>0</v>
      </c>
      <c r="X582" s="15">
        <v>5</v>
      </c>
      <c r="Y582" s="15">
        <v>167</v>
      </c>
      <c r="Z582" s="15">
        <v>90</v>
      </c>
      <c r="AA582" s="15">
        <v>77</v>
      </c>
      <c r="AB582" s="15">
        <v>156</v>
      </c>
      <c r="AC582" s="15">
        <v>81</v>
      </c>
      <c r="AD582" s="15">
        <v>75</v>
      </c>
      <c r="AE582" s="15">
        <v>5</v>
      </c>
      <c r="AF582" s="15">
        <v>167</v>
      </c>
      <c r="AG582" s="15">
        <v>90</v>
      </c>
      <c r="AH582" s="15">
        <v>77</v>
      </c>
      <c r="AI582" s="15">
        <v>156</v>
      </c>
      <c r="AJ582" s="15">
        <v>81</v>
      </c>
      <c r="AK582" s="15">
        <v>75</v>
      </c>
      <c r="AL582" s="15">
        <v>0</v>
      </c>
      <c r="AM582" s="15">
        <v>0</v>
      </c>
      <c r="AN582" s="15">
        <v>0</v>
      </c>
      <c r="AO582" s="15">
        <v>0</v>
      </c>
      <c r="AP582" s="15">
        <v>0</v>
      </c>
      <c r="AQ582" s="15">
        <v>0</v>
      </c>
      <c r="AR582" s="15">
        <v>0</v>
      </c>
      <c r="AS582" s="15">
        <v>0</v>
      </c>
      <c r="AT582" s="15">
        <v>0</v>
      </c>
      <c r="AU582" s="15">
        <v>0</v>
      </c>
      <c r="AV582" s="15">
        <v>0</v>
      </c>
      <c r="AW582" s="15">
        <v>0</v>
      </c>
      <c r="AX582" s="15">
        <v>0</v>
      </c>
      <c r="AY582" s="15">
        <v>0</v>
      </c>
    </row>
    <row r="583" spans="1:51">
      <c r="A583" s="1">
        <v>6293</v>
      </c>
      <c r="B583" s="1" t="s">
        <v>1764</v>
      </c>
      <c r="C583" s="1">
        <v>4</v>
      </c>
      <c r="D583" s="1" t="s">
        <v>1765</v>
      </c>
      <c r="E583" s="1" t="s">
        <v>1414</v>
      </c>
      <c r="F583" s="1">
        <v>4</v>
      </c>
      <c r="G583" s="1" t="s">
        <v>272</v>
      </c>
      <c r="H583" s="1">
        <v>0</v>
      </c>
      <c r="I583" s="1" t="s">
        <v>1415</v>
      </c>
      <c r="J583" s="15">
        <v>18</v>
      </c>
      <c r="K583" s="15">
        <v>143</v>
      </c>
      <c r="L583" s="15">
        <v>29</v>
      </c>
      <c r="M583" s="15">
        <v>103</v>
      </c>
      <c r="N583" s="15">
        <v>139</v>
      </c>
      <c r="O583" s="15">
        <v>28</v>
      </c>
      <c r="P583" s="15">
        <v>100</v>
      </c>
      <c r="Q583" s="15">
        <v>3</v>
      </c>
      <c r="R583" s="15">
        <v>8</v>
      </c>
      <c r="S583" s="15">
        <v>1</v>
      </c>
      <c r="T583" s="15">
        <v>7</v>
      </c>
      <c r="U583" s="15">
        <v>4</v>
      </c>
      <c r="V583" s="15">
        <v>0</v>
      </c>
      <c r="W583" s="15">
        <v>4</v>
      </c>
      <c r="X583" s="15">
        <v>15</v>
      </c>
      <c r="Y583" s="15">
        <v>135</v>
      </c>
      <c r="Z583" s="15">
        <v>28</v>
      </c>
      <c r="AA583" s="15">
        <v>96</v>
      </c>
      <c r="AB583" s="15">
        <v>135</v>
      </c>
      <c r="AC583" s="15">
        <v>28</v>
      </c>
      <c r="AD583" s="15">
        <v>96</v>
      </c>
      <c r="AE583" s="15">
        <v>15</v>
      </c>
      <c r="AF583" s="15">
        <v>135</v>
      </c>
      <c r="AG583" s="15">
        <v>28</v>
      </c>
      <c r="AH583" s="15">
        <v>96</v>
      </c>
      <c r="AI583" s="15">
        <v>135</v>
      </c>
      <c r="AJ583" s="15">
        <v>28</v>
      </c>
      <c r="AK583" s="15">
        <v>96</v>
      </c>
      <c r="AL583" s="15">
        <v>0</v>
      </c>
      <c r="AM583" s="15">
        <v>0</v>
      </c>
      <c r="AN583" s="15">
        <v>0</v>
      </c>
      <c r="AO583" s="15">
        <v>0</v>
      </c>
      <c r="AP583" s="15">
        <v>0</v>
      </c>
      <c r="AQ583" s="15">
        <v>0</v>
      </c>
      <c r="AR583" s="15">
        <v>0</v>
      </c>
      <c r="AS583" s="15">
        <v>0</v>
      </c>
      <c r="AT583" s="15">
        <v>0</v>
      </c>
      <c r="AU583" s="15">
        <v>0</v>
      </c>
      <c r="AV583" s="15">
        <v>0</v>
      </c>
      <c r="AW583" s="15">
        <v>0</v>
      </c>
      <c r="AX583" s="15">
        <v>0</v>
      </c>
      <c r="AY583" s="15">
        <v>0</v>
      </c>
    </row>
    <row r="584" spans="1:51">
      <c r="A584" s="1">
        <v>6304</v>
      </c>
      <c r="B584" s="1" t="s">
        <v>1764</v>
      </c>
      <c r="C584" s="1">
        <v>4</v>
      </c>
      <c r="D584" s="1" t="s">
        <v>1765</v>
      </c>
      <c r="E584" s="1" t="s">
        <v>1416</v>
      </c>
      <c r="F584" s="1">
        <v>5</v>
      </c>
      <c r="G584" s="1" t="s">
        <v>272</v>
      </c>
      <c r="H584" s="1">
        <v>0</v>
      </c>
      <c r="I584" s="1" t="s">
        <v>1417</v>
      </c>
      <c r="J584" s="15">
        <v>0</v>
      </c>
      <c r="K584" s="15">
        <v>0</v>
      </c>
      <c r="L584" s="15">
        <v>0</v>
      </c>
      <c r="M584" s="15">
        <v>0</v>
      </c>
      <c r="N584" s="15">
        <v>0</v>
      </c>
      <c r="O584" s="15">
        <v>0</v>
      </c>
      <c r="P584" s="15">
        <v>0</v>
      </c>
      <c r="Q584" s="15">
        <v>0</v>
      </c>
      <c r="R584" s="15">
        <v>0</v>
      </c>
      <c r="S584" s="15">
        <v>0</v>
      </c>
      <c r="T584" s="15">
        <v>0</v>
      </c>
      <c r="U584" s="15">
        <v>0</v>
      </c>
      <c r="V584" s="15">
        <v>0</v>
      </c>
      <c r="W584" s="15">
        <v>0</v>
      </c>
      <c r="X584" s="15">
        <v>0</v>
      </c>
      <c r="Y584" s="15">
        <v>0</v>
      </c>
      <c r="Z584" s="15">
        <v>0</v>
      </c>
      <c r="AA584" s="15">
        <v>0</v>
      </c>
      <c r="AB584" s="15">
        <v>0</v>
      </c>
      <c r="AC584" s="15">
        <v>0</v>
      </c>
      <c r="AD584" s="15">
        <v>0</v>
      </c>
      <c r="AE584" s="15">
        <v>0</v>
      </c>
      <c r="AF584" s="15">
        <v>0</v>
      </c>
      <c r="AG584" s="15">
        <v>0</v>
      </c>
      <c r="AH584" s="15">
        <v>0</v>
      </c>
      <c r="AI584" s="15">
        <v>0</v>
      </c>
      <c r="AJ584" s="15">
        <v>0</v>
      </c>
      <c r="AK584" s="15">
        <v>0</v>
      </c>
      <c r="AL584" s="15">
        <v>0</v>
      </c>
      <c r="AM584" s="15">
        <v>0</v>
      </c>
      <c r="AN584" s="15">
        <v>0</v>
      </c>
      <c r="AO584" s="15">
        <v>0</v>
      </c>
      <c r="AP584" s="15">
        <v>0</v>
      </c>
      <c r="AQ584" s="15">
        <v>0</v>
      </c>
      <c r="AR584" s="15">
        <v>0</v>
      </c>
      <c r="AS584" s="15">
        <v>0</v>
      </c>
      <c r="AT584" s="15">
        <v>0</v>
      </c>
      <c r="AU584" s="15">
        <v>0</v>
      </c>
      <c r="AV584" s="15">
        <v>0</v>
      </c>
      <c r="AW584" s="15">
        <v>0</v>
      </c>
      <c r="AX584" s="15">
        <v>0</v>
      </c>
      <c r="AY584" s="15">
        <v>0</v>
      </c>
    </row>
    <row r="585" spans="1:51">
      <c r="A585" s="1">
        <v>6315</v>
      </c>
      <c r="B585" s="1" t="s">
        <v>1764</v>
      </c>
      <c r="C585" s="1">
        <v>4</v>
      </c>
      <c r="D585" s="1" t="s">
        <v>1765</v>
      </c>
      <c r="E585" s="1" t="s">
        <v>1418</v>
      </c>
      <c r="F585" s="1">
        <v>5</v>
      </c>
      <c r="G585" s="1" t="s">
        <v>272</v>
      </c>
      <c r="H585" s="1">
        <v>0</v>
      </c>
      <c r="I585" s="1" t="s">
        <v>1419</v>
      </c>
      <c r="J585" s="15">
        <v>4</v>
      </c>
      <c r="K585" s="15">
        <v>16</v>
      </c>
      <c r="L585" s="15">
        <v>2</v>
      </c>
      <c r="M585" s="15">
        <v>14</v>
      </c>
      <c r="N585" s="15">
        <v>12</v>
      </c>
      <c r="O585" s="15">
        <v>1</v>
      </c>
      <c r="P585" s="15">
        <v>11</v>
      </c>
      <c r="Q585" s="15">
        <v>3</v>
      </c>
      <c r="R585" s="15">
        <v>8</v>
      </c>
      <c r="S585" s="15">
        <v>1</v>
      </c>
      <c r="T585" s="15">
        <v>7</v>
      </c>
      <c r="U585" s="15">
        <v>4</v>
      </c>
      <c r="V585" s="15">
        <v>0</v>
      </c>
      <c r="W585" s="15">
        <v>4</v>
      </c>
      <c r="X585" s="15">
        <v>1</v>
      </c>
      <c r="Y585" s="15">
        <v>8</v>
      </c>
      <c r="Z585" s="15">
        <v>1</v>
      </c>
      <c r="AA585" s="15">
        <v>7</v>
      </c>
      <c r="AB585" s="15">
        <v>8</v>
      </c>
      <c r="AC585" s="15">
        <v>1</v>
      </c>
      <c r="AD585" s="15">
        <v>7</v>
      </c>
      <c r="AE585" s="15">
        <v>1</v>
      </c>
      <c r="AF585" s="15">
        <v>8</v>
      </c>
      <c r="AG585" s="15">
        <v>1</v>
      </c>
      <c r="AH585" s="15">
        <v>7</v>
      </c>
      <c r="AI585" s="15">
        <v>8</v>
      </c>
      <c r="AJ585" s="15">
        <v>1</v>
      </c>
      <c r="AK585" s="15">
        <v>7</v>
      </c>
      <c r="AL585" s="15">
        <v>0</v>
      </c>
      <c r="AM585" s="15">
        <v>0</v>
      </c>
      <c r="AN585" s="15">
        <v>0</v>
      </c>
      <c r="AO585" s="15">
        <v>0</v>
      </c>
      <c r="AP585" s="15">
        <v>0</v>
      </c>
      <c r="AQ585" s="15">
        <v>0</v>
      </c>
      <c r="AR585" s="15">
        <v>0</v>
      </c>
      <c r="AS585" s="15">
        <v>0</v>
      </c>
      <c r="AT585" s="15">
        <v>0</v>
      </c>
      <c r="AU585" s="15">
        <v>0</v>
      </c>
      <c r="AV585" s="15">
        <v>0</v>
      </c>
      <c r="AW585" s="15">
        <v>0</v>
      </c>
      <c r="AX585" s="15">
        <v>0</v>
      </c>
      <c r="AY585" s="15">
        <v>0</v>
      </c>
    </row>
    <row r="586" spans="1:51">
      <c r="A586" s="1">
        <v>6326</v>
      </c>
      <c r="B586" s="1" t="s">
        <v>1764</v>
      </c>
      <c r="C586" s="1">
        <v>4</v>
      </c>
      <c r="D586" s="1" t="s">
        <v>1765</v>
      </c>
      <c r="E586" s="1" t="s">
        <v>1420</v>
      </c>
      <c r="F586" s="1">
        <v>5</v>
      </c>
      <c r="G586" s="1" t="s">
        <v>272</v>
      </c>
      <c r="H586" s="1">
        <v>0</v>
      </c>
      <c r="I586" s="1" t="s">
        <v>1421</v>
      </c>
      <c r="J586" s="15">
        <v>14</v>
      </c>
      <c r="K586" s="15">
        <v>127</v>
      </c>
      <c r="L586" s="15">
        <v>27</v>
      </c>
      <c r="M586" s="15">
        <v>89</v>
      </c>
      <c r="N586" s="15">
        <v>127</v>
      </c>
      <c r="O586" s="15">
        <v>27</v>
      </c>
      <c r="P586" s="15">
        <v>89</v>
      </c>
      <c r="Q586" s="15">
        <v>0</v>
      </c>
      <c r="R586" s="15">
        <v>0</v>
      </c>
      <c r="S586" s="15">
        <v>0</v>
      </c>
      <c r="T586" s="15">
        <v>0</v>
      </c>
      <c r="U586" s="15">
        <v>0</v>
      </c>
      <c r="V586" s="15">
        <v>0</v>
      </c>
      <c r="W586" s="15">
        <v>0</v>
      </c>
      <c r="X586" s="15">
        <v>14</v>
      </c>
      <c r="Y586" s="15">
        <v>127</v>
      </c>
      <c r="Z586" s="15">
        <v>27</v>
      </c>
      <c r="AA586" s="15">
        <v>89</v>
      </c>
      <c r="AB586" s="15">
        <v>127</v>
      </c>
      <c r="AC586" s="15">
        <v>27</v>
      </c>
      <c r="AD586" s="15">
        <v>89</v>
      </c>
      <c r="AE586" s="15">
        <v>14</v>
      </c>
      <c r="AF586" s="15">
        <v>127</v>
      </c>
      <c r="AG586" s="15">
        <v>27</v>
      </c>
      <c r="AH586" s="15">
        <v>89</v>
      </c>
      <c r="AI586" s="15">
        <v>127</v>
      </c>
      <c r="AJ586" s="15">
        <v>27</v>
      </c>
      <c r="AK586" s="15">
        <v>89</v>
      </c>
      <c r="AL586" s="15">
        <v>0</v>
      </c>
      <c r="AM586" s="15">
        <v>0</v>
      </c>
      <c r="AN586" s="15">
        <v>0</v>
      </c>
      <c r="AO586" s="15">
        <v>0</v>
      </c>
      <c r="AP586" s="15">
        <v>0</v>
      </c>
      <c r="AQ586" s="15">
        <v>0</v>
      </c>
      <c r="AR586" s="15">
        <v>0</v>
      </c>
      <c r="AS586" s="15">
        <v>0</v>
      </c>
      <c r="AT586" s="15">
        <v>0</v>
      </c>
      <c r="AU586" s="15">
        <v>0</v>
      </c>
      <c r="AV586" s="15">
        <v>0</v>
      </c>
      <c r="AW586" s="15">
        <v>0</v>
      </c>
      <c r="AX586" s="15">
        <v>0</v>
      </c>
      <c r="AY586" s="15">
        <v>0</v>
      </c>
    </row>
    <row r="587" spans="1:51">
      <c r="A587" s="1">
        <v>6337</v>
      </c>
      <c r="B587" s="1" t="s">
        <v>1764</v>
      </c>
      <c r="C587" s="1">
        <v>4</v>
      </c>
      <c r="D587" s="1" t="s">
        <v>1765</v>
      </c>
      <c r="E587" s="1" t="s">
        <v>1422</v>
      </c>
      <c r="F587" s="1">
        <v>2</v>
      </c>
      <c r="G587" s="1" t="s">
        <v>272</v>
      </c>
      <c r="H587" s="1">
        <v>0</v>
      </c>
      <c r="I587" s="1" t="s">
        <v>1423</v>
      </c>
      <c r="J587" s="15">
        <v>167</v>
      </c>
      <c r="K587" s="15">
        <v>867</v>
      </c>
      <c r="L587" s="15">
        <v>452</v>
      </c>
      <c r="M587" s="15">
        <v>413</v>
      </c>
      <c r="N587" s="15">
        <v>642</v>
      </c>
      <c r="O587" s="15">
        <v>344</v>
      </c>
      <c r="P587" s="15">
        <v>296</v>
      </c>
      <c r="Q587" s="15">
        <v>126</v>
      </c>
      <c r="R587" s="15">
        <v>226</v>
      </c>
      <c r="S587" s="15">
        <v>86</v>
      </c>
      <c r="T587" s="15">
        <v>140</v>
      </c>
      <c r="U587" s="15">
        <v>43</v>
      </c>
      <c r="V587" s="15">
        <v>10</v>
      </c>
      <c r="W587" s="15">
        <v>33</v>
      </c>
      <c r="X587" s="15">
        <v>41</v>
      </c>
      <c r="Y587" s="15">
        <v>641</v>
      </c>
      <c r="Z587" s="15">
        <v>366</v>
      </c>
      <c r="AA587" s="15">
        <v>273</v>
      </c>
      <c r="AB587" s="15">
        <v>599</v>
      </c>
      <c r="AC587" s="15">
        <v>334</v>
      </c>
      <c r="AD587" s="15">
        <v>263</v>
      </c>
      <c r="AE587" s="15">
        <v>35</v>
      </c>
      <c r="AF587" s="15">
        <v>534</v>
      </c>
      <c r="AG587" s="15">
        <v>294</v>
      </c>
      <c r="AH587" s="15">
        <v>238</v>
      </c>
      <c r="AI587" s="15">
        <v>500</v>
      </c>
      <c r="AJ587" s="15">
        <v>269</v>
      </c>
      <c r="AK587" s="15">
        <v>229</v>
      </c>
      <c r="AL587" s="15">
        <v>6</v>
      </c>
      <c r="AM587" s="15">
        <v>107</v>
      </c>
      <c r="AN587" s="15">
        <v>72</v>
      </c>
      <c r="AO587" s="15">
        <v>35</v>
      </c>
      <c r="AP587" s="15">
        <v>99</v>
      </c>
      <c r="AQ587" s="15">
        <v>65</v>
      </c>
      <c r="AR587" s="15">
        <v>34</v>
      </c>
      <c r="AS587" s="15">
        <v>0</v>
      </c>
      <c r="AT587" s="15">
        <v>0</v>
      </c>
      <c r="AU587" s="15">
        <v>0</v>
      </c>
      <c r="AV587" s="15">
        <v>0</v>
      </c>
      <c r="AW587" s="15">
        <v>0</v>
      </c>
      <c r="AX587" s="15">
        <v>0</v>
      </c>
      <c r="AY587" s="15">
        <v>0</v>
      </c>
    </row>
    <row r="588" spans="1:51">
      <c r="A588" s="1">
        <v>6348</v>
      </c>
      <c r="B588" s="1" t="s">
        <v>1764</v>
      </c>
      <c r="C588" s="1">
        <v>4</v>
      </c>
      <c r="D588" s="1" t="s">
        <v>1765</v>
      </c>
      <c r="E588" s="1" t="s">
        <v>1424</v>
      </c>
      <c r="F588" s="1">
        <v>4</v>
      </c>
      <c r="G588" s="1" t="s">
        <v>272</v>
      </c>
      <c r="H588" s="1">
        <v>0</v>
      </c>
      <c r="I588" s="1" t="s">
        <v>1425</v>
      </c>
      <c r="J588" s="15">
        <v>131</v>
      </c>
      <c r="K588" s="15">
        <v>357</v>
      </c>
      <c r="L588" s="15">
        <v>159</v>
      </c>
      <c r="M588" s="15">
        <v>198</v>
      </c>
      <c r="N588" s="15">
        <v>183</v>
      </c>
      <c r="O588" s="15">
        <v>85</v>
      </c>
      <c r="P588" s="15">
        <v>98</v>
      </c>
      <c r="Q588" s="15">
        <v>119</v>
      </c>
      <c r="R588" s="15">
        <v>209</v>
      </c>
      <c r="S588" s="15">
        <v>78</v>
      </c>
      <c r="T588" s="15">
        <v>131</v>
      </c>
      <c r="U588" s="15">
        <v>41</v>
      </c>
      <c r="V588" s="15">
        <v>9</v>
      </c>
      <c r="W588" s="15">
        <v>32</v>
      </c>
      <c r="X588" s="15">
        <v>12</v>
      </c>
      <c r="Y588" s="15">
        <v>148</v>
      </c>
      <c r="Z588" s="15">
        <v>81</v>
      </c>
      <c r="AA588" s="15">
        <v>67</v>
      </c>
      <c r="AB588" s="15">
        <v>142</v>
      </c>
      <c r="AC588" s="15">
        <v>76</v>
      </c>
      <c r="AD588" s="15">
        <v>66</v>
      </c>
      <c r="AE588" s="15">
        <v>12</v>
      </c>
      <c r="AF588" s="15">
        <v>148</v>
      </c>
      <c r="AG588" s="15">
        <v>81</v>
      </c>
      <c r="AH588" s="15">
        <v>67</v>
      </c>
      <c r="AI588" s="15">
        <v>142</v>
      </c>
      <c r="AJ588" s="15">
        <v>76</v>
      </c>
      <c r="AK588" s="15">
        <v>66</v>
      </c>
      <c r="AL588" s="15">
        <v>0</v>
      </c>
      <c r="AM588" s="15">
        <v>0</v>
      </c>
      <c r="AN588" s="15">
        <v>0</v>
      </c>
      <c r="AO588" s="15">
        <v>0</v>
      </c>
      <c r="AP588" s="15">
        <v>0</v>
      </c>
      <c r="AQ588" s="15">
        <v>0</v>
      </c>
      <c r="AR588" s="15">
        <v>0</v>
      </c>
      <c r="AS588" s="15">
        <v>0</v>
      </c>
      <c r="AT588" s="15">
        <v>0</v>
      </c>
      <c r="AU588" s="15">
        <v>0</v>
      </c>
      <c r="AV588" s="15">
        <v>0</v>
      </c>
      <c r="AW588" s="15">
        <v>0</v>
      </c>
      <c r="AX588" s="15">
        <v>0</v>
      </c>
      <c r="AY588" s="15">
        <v>0</v>
      </c>
    </row>
    <row r="589" spans="1:51">
      <c r="A589" s="1">
        <v>6359</v>
      </c>
      <c r="B589" s="1" t="s">
        <v>1764</v>
      </c>
      <c r="C589" s="1">
        <v>4</v>
      </c>
      <c r="D589" s="1" t="s">
        <v>1765</v>
      </c>
      <c r="E589" s="1" t="s">
        <v>1426</v>
      </c>
      <c r="F589" s="1">
        <v>5</v>
      </c>
      <c r="G589" s="1" t="s">
        <v>272</v>
      </c>
      <c r="H589" s="1">
        <v>0</v>
      </c>
      <c r="I589" s="1" t="s">
        <v>1427</v>
      </c>
      <c r="J589" s="15">
        <v>0</v>
      </c>
      <c r="K589" s="15">
        <v>0</v>
      </c>
      <c r="L589" s="15">
        <v>0</v>
      </c>
      <c r="M589" s="15">
        <v>0</v>
      </c>
      <c r="N589" s="15">
        <v>0</v>
      </c>
      <c r="O589" s="15">
        <v>0</v>
      </c>
      <c r="P589" s="15">
        <v>0</v>
      </c>
      <c r="Q589" s="15">
        <v>0</v>
      </c>
      <c r="R589" s="15">
        <v>0</v>
      </c>
      <c r="S589" s="15">
        <v>0</v>
      </c>
      <c r="T589" s="15">
        <v>0</v>
      </c>
      <c r="U589" s="15">
        <v>0</v>
      </c>
      <c r="V589" s="15">
        <v>0</v>
      </c>
      <c r="W589" s="15">
        <v>0</v>
      </c>
      <c r="X589" s="15">
        <v>0</v>
      </c>
      <c r="Y589" s="15">
        <v>0</v>
      </c>
      <c r="Z589" s="15">
        <v>0</v>
      </c>
      <c r="AA589" s="15">
        <v>0</v>
      </c>
      <c r="AB589" s="15">
        <v>0</v>
      </c>
      <c r="AC589" s="15">
        <v>0</v>
      </c>
      <c r="AD589" s="15">
        <v>0</v>
      </c>
      <c r="AE589" s="15">
        <v>0</v>
      </c>
      <c r="AF589" s="15">
        <v>0</v>
      </c>
      <c r="AG589" s="15">
        <v>0</v>
      </c>
      <c r="AH589" s="15">
        <v>0</v>
      </c>
      <c r="AI589" s="15">
        <v>0</v>
      </c>
      <c r="AJ589" s="15">
        <v>0</v>
      </c>
      <c r="AK589" s="15">
        <v>0</v>
      </c>
      <c r="AL589" s="15">
        <v>0</v>
      </c>
      <c r="AM589" s="15">
        <v>0</v>
      </c>
      <c r="AN589" s="15">
        <v>0</v>
      </c>
      <c r="AO589" s="15">
        <v>0</v>
      </c>
      <c r="AP589" s="15">
        <v>0</v>
      </c>
      <c r="AQ589" s="15">
        <v>0</v>
      </c>
      <c r="AR589" s="15">
        <v>0</v>
      </c>
      <c r="AS589" s="15">
        <v>0</v>
      </c>
      <c r="AT589" s="15">
        <v>0</v>
      </c>
      <c r="AU589" s="15">
        <v>0</v>
      </c>
      <c r="AV589" s="15">
        <v>0</v>
      </c>
      <c r="AW589" s="15">
        <v>0</v>
      </c>
      <c r="AX589" s="15">
        <v>0</v>
      </c>
      <c r="AY589" s="15">
        <v>0</v>
      </c>
    </row>
    <row r="590" spans="1:51">
      <c r="A590" s="1">
        <v>6370</v>
      </c>
      <c r="B590" s="1" t="s">
        <v>1764</v>
      </c>
      <c r="C590" s="1">
        <v>4</v>
      </c>
      <c r="D590" s="1" t="s">
        <v>1765</v>
      </c>
      <c r="E590" s="1" t="s">
        <v>1428</v>
      </c>
      <c r="F590" s="1">
        <v>5</v>
      </c>
      <c r="G590" s="1" t="s">
        <v>272</v>
      </c>
      <c r="H590" s="1">
        <v>0</v>
      </c>
      <c r="I590" s="1" t="s">
        <v>1429</v>
      </c>
      <c r="J590" s="15">
        <v>24</v>
      </c>
      <c r="K590" s="15">
        <v>60</v>
      </c>
      <c r="L590" s="15">
        <v>28</v>
      </c>
      <c r="M590" s="15">
        <v>32</v>
      </c>
      <c r="N590" s="15">
        <v>23</v>
      </c>
      <c r="O590" s="15">
        <v>9</v>
      </c>
      <c r="P590" s="15">
        <v>14</v>
      </c>
      <c r="Q590" s="15">
        <v>20</v>
      </c>
      <c r="R590" s="15">
        <v>33</v>
      </c>
      <c r="S590" s="15">
        <v>16</v>
      </c>
      <c r="T590" s="15">
        <v>17</v>
      </c>
      <c r="U590" s="15">
        <v>0</v>
      </c>
      <c r="V590" s="15">
        <v>0</v>
      </c>
      <c r="W590" s="15">
        <v>0</v>
      </c>
      <c r="X590" s="15">
        <v>4</v>
      </c>
      <c r="Y590" s="15">
        <v>27</v>
      </c>
      <c r="Z590" s="15">
        <v>12</v>
      </c>
      <c r="AA590" s="15">
        <v>15</v>
      </c>
      <c r="AB590" s="15">
        <v>23</v>
      </c>
      <c r="AC590" s="15">
        <v>9</v>
      </c>
      <c r="AD590" s="15">
        <v>14</v>
      </c>
      <c r="AE590" s="15">
        <v>4</v>
      </c>
      <c r="AF590" s="15">
        <v>27</v>
      </c>
      <c r="AG590" s="15">
        <v>12</v>
      </c>
      <c r="AH590" s="15">
        <v>15</v>
      </c>
      <c r="AI590" s="15">
        <v>23</v>
      </c>
      <c r="AJ590" s="15">
        <v>9</v>
      </c>
      <c r="AK590" s="15">
        <v>14</v>
      </c>
      <c r="AL590" s="15">
        <v>0</v>
      </c>
      <c r="AM590" s="15">
        <v>0</v>
      </c>
      <c r="AN590" s="15">
        <v>0</v>
      </c>
      <c r="AO590" s="15">
        <v>0</v>
      </c>
      <c r="AP590" s="15">
        <v>0</v>
      </c>
      <c r="AQ590" s="15">
        <v>0</v>
      </c>
      <c r="AR590" s="15">
        <v>0</v>
      </c>
      <c r="AS590" s="15">
        <v>0</v>
      </c>
      <c r="AT590" s="15">
        <v>0</v>
      </c>
      <c r="AU590" s="15">
        <v>0</v>
      </c>
      <c r="AV590" s="15">
        <v>0</v>
      </c>
      <c r="AW590" s="15">
        <v>0</v>
      </c>
      <c r="AX590" s="15">
        <v>0</v>
      </c>
      <c r="AY590" s="15">
        <v>0</v>
      </c>
    </row>
    <row r="591" spans="1:51">
      <c r="A591" s="1">
        <v>6381</v>
      </c>
      <c r="B591" s="1" t="s">
        <v>1764</v>
      </c>
      <c r="C591" s="1">
        <v>4</v>
      </c>
      <c r="D591" s="1" t="s">
        <v>1765</v>
      </c>
      <c r="E591" s="1" t="s">
        <v>1430</v>
      </c>
      <c r="F591" s="1">
        <v>6</v>
      </c>
      <c r="G591" s="1" t="s">
        <v>272</v>
      </c>
      <c r="H591" s="1">
        <v>0</v>
      </c>
      <c r="I591" s="1" t="s">
        <v>1431</v>
      </c>
      <c r="J591" s="15">
        <v>23</v>
      </c>
      <c r="K591" s="15">
        <v>59</v>
      </c>
      <c r="L591" s="15">
        <v>27</v>
      </c>
      <c r="M591" s="15">
        <v>32</v>
      </c>
      <c r="N591" s="15">
        <v>23</v>
      </c>
      <c r="O591" s="15">
        <v>9</v>
      </c>
      <c r="P591" s="15">
        <v>14</v>
      </c>
      <c r="Q591" s="15">
        <v>19</v>
      </c>
      <c r="R591" s="15">
        <v>32</v>
      </c>
      <c r="S591" s="15">
        <v>15</v>
      </c>
      <c r="T591" s="15">
        <v>17</v>
      </c>
      <c r="U591" s="15">
        <v>0</v>
      </c>
      <c r="V591" s="15">
        <v>0</v>
      </c>
      <c r="W591" s="15">
        <v>0</v>
      </c>
      <c r="X591" s="15">
        <v>4</v>
      </c>
      <c r="Y591" s="15">
        <v>27</v>
      </c>
      <c r="Z591" s="15">
        <v>12</v>
      </c>
      <c r="AA591" s="15">
        <v>15</v>
      </c>
      <c r="AB591" s="15">
        <v>23</v>
      </c>
      <c r="AC591" s="15">
        <v>9</v>
      </c>
      <c r="AD591" s="15">
        <v>14</v>
      </c>
      <c r="AE591" s="15">
        <v>4</v>
      </c>
      <c r="AF591" s="15">
        <v>27</v>
      </c>
      <c r="AG591" s="15">
        <v>12</v>
      </c>
      <c r="AH591" s="15">
        <v>15</v>
      </c>
      <c r="AI591" s="15">
        <v>23</v>
      </c>
      <c r="AJ591" s="15">
        <v>9</v>
      </c>
      <c r="AK591" s="15">
        <v>14</v>
      </c>
      <c r="AL591" s="15">
        <v>0</v>
      </c>
      <c r="AM591" s="15">
        <v>0</v>
      </c>
      <c r="AN591" s="15">
        <v>0</v>
      </c>
      <c r="AO591" s="15">
        <v>0</v>
      </c>
      <c r="AP591" s="15">
        <v>0</v>
      </c>
      <c r="AQ591" s="15">
        <v>0</v>
      </c>
      <c r="AR591" s="15">
        <v>0</v>
      </c>
      <c r="AS591" s="15">
        <v>0</v>
      </c>
      <c r="AT591" s="15">
        <v>0</v>
      </c>
      <c r="AU591" s="15">
        <v>0</v>
      </c>
      <c r="AV591" s="15">
        <v>0</v>
      </c>
      <c r="AW591" s="15">
        <v>0</v>
      </c>
      <c r="AX591" s="15">
        <v>0</v>
      </c>
      <c r="AY591" s="15">
        <v>0</v>
      </c>
    </row>
    <row r="592" spans="1:51">
      <c r="A592" s="1">
        <v>6392</v>
      </c>
      <c r="B592" s="1" t="s">
        <v>1764</v>
      </c>
      <c r="C592" s="1">
        <v>4</v>
      </c>
      <c r="D592" s="1" t="s">
        <v>1765</v>
      </c>
      <c r="E592" s="1" t="s">
        <v>1432</v>
      </c>
      <c r="F592" s="1">
        <v>6</v>
      </c>
      <c r="G592" s="1" t="s">
        <v>272</v>
      </c>
      <c r="H592" s="1">
        <v>0</v>
      </c>
      <c r="I592" s="1" t="s">
        <v>1433</v>
      </c>
      <c r="J592" s="15">
        <v>1</v>
      </c>
      <c r="K592" s="15">
        <v>1</v>
      </c>
      <c r="L592" s="15">
        <v>1</v>
      </c>
      <c r="M592" s="15">
        <v>0</v>
      </c>
      <c r="N592" s="15">
        <v>0</v>
      </c>
      <c r="O592" s="15">
        <v>0</v>
      </c>
      <c r="P592" s="15">
        <v>0</v>
      </c>
      <c r="Q592" s="15">
        <v>1</v>
      </c>
      <c r="R592" s="15">
        <v>1</v>
      </c>
      <c r="S592" s="15">
        <v>1</v>
      </c>
      <c r="T592" s="15">
        <v>0</v>
      </c>
      <c r="U592" s="15">
        <v>0</v>
      </c>
      <c r="V592" s="15">
        <v>0</v>
      </c>
      <c r="W592" s="15">
        <v>0</v>
      </c>
      <c r="X592" s="15">
        <v>0</v>
      </c>
      <c r="Y592" s="15">
        <v>0</v>
      </c>
      <c r="Z592" s="15">
        <v>0</v>
      </c>
      <c r="AA592" s="15">
        <v>0</v>
      </c>
      <c r="AB592" s="15">
        <v>0</v>
      </c>
      <c r="AC592" s="15">
        <v>0</v>
      </c>
      <c r="AD592" s="15">
        <v>0</v>
      </c>
      <c r="AE592" s="15">
        <v>0</v>
      </c>
      <c r="AF592" s="15">
        <v>0</v>
      </c>
      <c r="AG592" s="15">
        <v>0</v>
      </c>
      <c r="AH592" s="15">
        <v>0</v>
      </c>
      <c r="AI592" s="15">
        <v>0</v>
      </c>
      <c r="AJ592" s="15">
        <v>0</v>
      </c>
      <c r="AK592" s="15">
        <v>0</v>
      </c>
      <c r="AL592" s="15">
        <v>0</v>
      </c>
      <c r="AM592" s="15">
        <v>0</v>
      </c>
      <c r="AN592" s="15">
        <v>0</v>
      </c>
      <c r="AO592" s="15">
        <v>0</v>
      </c>
      <c r="AP592" s="15">
        <v>0</v>
      </c>
      <c r="AQ592" s="15">
        <v>0</v>
      </c>
      <c r="AR592" s="15">
        <v>0</v>
      </c>
      <c r="AS592" s="15">
        <v>0</v>
      </c>
      <c r="AT592" s="15">
        <v>0</v>
      </c>
      <c r="AU592" s="15">
        <v>0</v>
      </c>
      <c r="AV592" s="15">
        <v>0</v>
      </c>
      <c r="AW592" s="15">
        <v>0</v>
      </c>
      <c r="AX592" s="15">
        <v>0</v>
      </c>
      <c r="AY592" s="15">
        <v>0</v>
      </c>
    </row>
    <row r="593" spans="1:51">
      <c r="A593" s="1">
        <v>6403</v>
      </c>
      <c r="B593" s="1" t="s">
        <v>1764</v>
      </c>
      <c r="C593" s="1">
        <v>4</v>
      </c>
      <c r="D593" s="1" t="s">
        <v>1765</v>
      </c>
      <c r="E593" s="1" t="s">
        <v>1434</v>
      </c>
      <c r="F593" s="1">
        <v>5</v>
      </c>
      <c r="G593" s="1" t="s">
        <v>272</v>
      </c>
      <c r="H593" s="1">
        <v>0</v>
      </c>
      <c r="I593" s="1" t="s">
        <v>1435</v>
      </c>
      <c r="J593" s="15">
        <v>45</v>
      </c>
      <c r="K593" s="15">
        <v>83</v>
      </c>
      <c r="L593" s="15">
        <v>47</v>
      </c>
      <c r="M593" s="15">
        <v>36</v>
      </c>
      <c r="N593" s="15">
        <v>18</v>
      </c>
      <c r="O593" s="15">
        <v>7</v>
      </c>
      <c r="P593" s="15">
        <v>11</v>
      </c>
      <c r="Q593" s="15">
        <v>44</v>
      </c>
      <c r="R593" s="15">
        <v>82</v>
      </c>
      <c r="S593" s="15">
        <v>46</v>
      </c>
      <c r="T593" s="15">
        <v>36</v>
      </c>
      <c r="U593" s="15">
        <v>17</v>
      </c>
      <c r="V593" s="15">
        <v>6</v>
      </c>
      <c r="W593" s="15">
        <v>11</v>
      </c>
      <c r="X593" s="15">
        <v>1</v>
      </c>
      <c r="Y593" s="15">
        <v>1</v>
      </c>
      <c r="Z593" s="15">
        <v>1</v>
      </c>
      <c r="AA593" s="15">
        <v>0</v>
      </c>
      <c r="AB593" s="15">
        <v>1</v>
      </c>
      <c r="AC593" s="15">
        <v>1</v>
      </c>
      <c r="AD593" s="15">
        <v>0</v>
      </c>
      <c r="AE593" s="15">
        <v>1</v>
      </c>
      <c r="AF593" s="15">
        <v>1</v>
      </c>
      <c r="AG593" s="15">
        <v>1</v>
      </c>
      <c r="AH593" s="15">
        <v>0</v>
      </c>
      <c r="AI593" s="15">
        <v>1</v>
      </c>
      <c r="AJ593" s="15">
        <v>1</v>
      </c>
      <c r="AK593" s="15">
        <v>0</v>
      </c>
      <c r="AL593" s="15">
        <v>0</v>
      </c>
      <c r="AM593" s="15">
        <v>0</v>
      </c>
      <c r="AN593" s="15">
        <v>0</v>
      </c>
      <c r="AO593" s="15">
        <v>0</v>
      </c>
      <c r="AP593" s="15">
        <v>0</v>
      </c>
      <c r="AQ593" s="15">
        <v>0</v>
      </c>
      <c r="AR593" s="15">
        <v>0</v>
      </c>
      <c r="AS593" s="15">
        <v>0</v>
      </c>
      <c r="AT593" s="15">
        <v>0</v>
      </c>
      <c r="AU593" s="15">
        <v>0</v>
      </c>
      <c r="AV593" s="15">
        <v>0</v>
      </c>
      <c r="AW593" s="15">
        <v>0</v>
      </c>
      <c r="AX593" s="15">
        <v>0</v>
      </c>
      <c r="AY593" s="15">
        <v>0</v>
      </c>
    </row>
    <row r="594" spans="1:51">
      <c r="A594" s="1">
        <v>6414</v>
      </c>
      <c r="B594" s="1" t="s">
        <v>1764</v>
      </c>
      <c r="C594" s="1">
        <v>4</v>
      </c>
      <c r="D594" s="1" t="s">
        <v>1765</v>
      </c>
      <c r="E594" s="1" t="s">
        <v>1436</v>
      </c>
      <c r="F594" s="1">
        <v>5</v>
      </c>
      <c r="G594" s="1" t="s">
        <v>272</v>
      </c>
      <c r="H594" s="1">
        <v>0</v>
      </c>
      <c r="I594" s="1" t="s">
        <v>1437</v>
      </c>
      <c r="J594" s="15">
        <v>57</v>
      </c>
      <c r="K594" s="15">
        <v>111</v>
      </c>
      <c r="L594" s="15">
        <v>17</v>
      </c>
      <c r="M594" s="15">
        <v>94</v>
      </c>
      <c r="N594" s="15">
        <v>44</v>
      </c>
      <c r="O594" s="15">
        <v>6</v>
      </c>
      <c r="P594" s="15">
        <v>38</v>
      </c>
      <c r="Q594" s="15">
        <v>53</v>
      </c>
      <c r="R594" s="15">
        <v>89</v>
      </c>
      <c r="S594" s="15">
        <v>14</v>
      </c>
      <c r="T594" s="15">
        <v>75</v>
      </c>
      <c r="U594" s="15">
        <v>22</v>
      </c>
      <c r="V594" s="15">
        <v>3</v>
      </c>
      <c r="W594" s="15">
        <v>19</v>
      </c>
      <c r="X594" s="15">
        <v>4</v>
      </c>
      <c r="Y594" s="15">
        <v>22</v>
      </c>
      <c r="Z594" s="15">
        <v>3</v>
      </c>
      <c r="AA594" s="15">
        <v>19</v>
      </c>
      <c r="AB594" s="15">
        <v>22</v>
      </c>
      <c r="AC594" s="15">
        <v>3</v>
      </c>
      <c r="AD594" s="15">
        <v>19</v>
      </c>
      <c r="AE594" s="15">
        <v>4</v>
      </c>
      <c r="AF594" s="15">
        <v>22</v>
      </c>
      <c r="AG594" s="15">
        <v>3</v>
      </c>
      <c r="AH594" s="15">
        <v>19</v>
      </c>
      <c r="AI594" s="15">
        <v>22</v>
      </c>
      <c r="AJ594" s="15">
        <v>3</v>
      </c>
      <c r="AK594" s="15">
        <v>19</v>
      </c>
      <c r="AL594" s="15">
        <v>0</v>
      </c>
      <c r="AM594" s="15">
        <v>0</v>
      </c>
      <c r="AN594" s="15">
        <v>0</v>
      </c>
      <c r="AO594" s="15">
        <v>0</v>
      </c>
      <c r="AP594" s="15">
        <v>0</v>
      </c>
      <c r="AQ594" s="15">
        <v>0</v>
      </c>
      <c r="AR594" s="15">
        <v>0</v>
      </c>
      <c r="AS594" s="15">
        <v>0</v>
      </c>
      <c r="AT594" s="15">
        <v>0</v>
      </c>
      <c r="AU594" s="15">
        <v>0</v>
      </c>
      <c r="AV594" s="15">
        <v>0</v>
      </c>
      <c r="AW594" s="15">
        <v>0</v>
      </c>
      <c r="AX594" s="15">
        <v>0</v>
      </c>
      <c r="AY594" s="15">
        <v>0</v>
      </c>
    </row>
    <row r="595" spans="1:51">
      <c r="A595" s="1">
        <v>6425</v>
      </c>
      <c r="B595" s="1" t="s">
        <v>1764</v>
      </c>
      <c r="C595" s="1">
        <v>4</v>
      </c>
      <c r="D595" s="1" t="s">
        <v>1765</v>
      </c>
      <c r="E595" s="1" t="s">
        <v>1438</v>
      </c>
      <c r="F595" s="1">
        <v>5</v>
      </c>
      <c r="G595" s="1" t="s">
        <v>272</v>
      </c>
      <c r="H595" s="1">
        <v>0</v>
      </c>
      <c r="I595" s="1" t="s">
        <v>1439</v>
      </c>
      <c r="J595" s="15">
        <v>2</v>
      </c>
      <c r="K595" s="15">
        <v>5</v>
      </c>
      <c r="L595" s="15">
        <v>2</v>
      </c>
      <c r="M595" s="15">
        <v>3</v>
      </c>
      <c r="N595" s="15">
        <v>2</v>
      </c>
      <c r="O595" s="15">
        <v>0</v>
      </c>
      <c r="P595" s="15">
        <v>2</v>
      </c>
      <c r="Q595" s="15">
        <v>2</v>
      </c>
      <c r="R595" s="15">
        <v>5</v>
      </c>
      <c r="S595" s="15">
        <v>2</v>
      </c>
      <c r="T595" s="15">
        <v>3</v>
      </c>
      <c r="U595" s="15">
        <v>2</v>
      </c>
      <c r="V595" s="15">
        <v>0</v>
      </c>
      <c r="W595" s="15">
        <v>2</v>
      </c>
      <c r="X595" s="15">
        <v>0</v>
      </c>
      <c r="Y595" s="15">
        <v>0</v>
      </c>
      <c r="Z595" s="15">
        <v>0</v>
      </c>
      <c r="AA595" s="15">
        <v>0</v>
      </c>
      <c r="AB595" s="15">
        <v>0</v>
      </c>
      <c r="AC595" s="15">
        <v>0</v>
      </c>
      <c r="AD595" s="15">
        <v>0</v>
      </c>
      <c r="AE595" s="15">
        <v>0</v>
      </c>
      <c r="AF595" s="15">
        <v>0</v>
      </c>
      <c r="AG595" s="15">
        <v>0</v>
      </c>
      <c r="AH595" s="15">
        <v>0</v>
      </c>
      <c r="AI595" s="15">
        <v>0</v>
      </c>
      <c r="AJ595" s="15">
        <v>0</v>
      </c>
      <c r="AK595" s="15">
        <v>0</v>
      </c>
      <c r="AL595" s="15">
        <v>0</v>
      </c>
      <c r="AM595" s="15">
        <v>0</v>
      </c>
      <c r="AN595" s="15">
        <v>0</v>
      </c>
      <c r="AO595" s="15">
        <v>0</v>
      </c>
      <c r="AP595" s="15">
        <v>0</v>
      </c>
      <c r="AQ595" s="15">
        <v>0</v>
      </c>
      <c r="AR595" s="15">
        <v>0</v>
      </c>
      <c r="AS595" s="15">
        <v>0</v>
      </c>
      <c r="AT595" s="15">
        <v>0</v>
      </c>
      <c r="AU595" s="15">
        <v>0</v>
      </c>
      <c r="AV595" s="15">
        <v>0</v>
      </c>
      <c r="AW595" s="15">
        <v>0</v>
      </c>
      <c r="AX595" s="15">
        <v>0</v>
      </c>
      <c r="AY595" s="15">
        <v>0</v>
      </c>
    </row>
    <row r="596" spans="1:51">
      <c r="A596" s="1">
        <v>6436</v>
      </c>
      <c r="B596" s="1" t="s">
        <v>1764</v>
      </c>
      <c r="C596" s="1">
        <v>4</v>
      </c>
      <c r="D596" s="1" t="s">
        <v>1765</v>
      </c>
      <c r="E596" s="1" t="s">
        <v>1440</v>
      </c>
      <c r="F596" s="1">
        <v>5</v>
      </c>
      <c r="G596" s="1" t="s">
        <v>272</v>
      </c>
      <c r="H596" s="1">
        <v>0</v>
      </c>
      <c r="I596" s="1" t="s">
        <v>1441</v>
      </c>
      <c r="J596" s="15">
        <v>3</v>
      </c>
      <c r="K596" s="15">
        <v>98</v>
      </c>
      <c r="L596" s="15">
        <v>65</v>
      </c>
      <c r="M596" s="15">
        <v>33</v>
      </c>
      <c r="N596" s="15">
        <v>96</v>
      </c>
      <c r="O596" s="15">
        <v>63</v>
      </c>
      <c r="P596" s="15">
        <v>33</v>
      </c>
      <c r="Q596" s="15">
        <v>0</v>
      </c>
      <c r="R596" s="15">
        <v>0</v>
      </c>
      <c r="S596" s="15">
        <v>0</v>
      </c>
      <c r="T596" s="15">
        <v>0</v>
      </c>
      <c r="U596" s="15">
        <v>0</v>
      </c>
      <c r="V596" s="15">
        <v>0</v>
      </c>
      <c r="W596" s="15">
        <v>0</v>
      </c>
      <c r="X596" s="15">
        <v>3</v>
      </c>
      <c r="Y596" s="15">
        <v>98</v>
      </c>
      <c r="Z596" s="15">
        <v>65</v>
      </c>
      <c r="AA596" s="15">
        <v>33</v>
      </c>
      <c r="AB596" s="15">
        <v>96</v>
      </c>
      <c r="AC596" s="15">
        <v>63</v>
      </c>
      <c r="AD596" s="15">
        <v>33</v>
      </c>
      <c r="AE596" s="15">
        <v>3</v>
      </c>
      <c r="AF596" s="15">
        <v>98</v>
      </c>
      <c r="AG596" s="15">
        <v>65</v>
      </c>
      <c r="AH596" s="15">
        <v>33</v>
      </c>
      <c r="AI596" s="15">
        <v>96</v>
      </c>
      <c r="AJ596" s="15">
        <v>63</v>
      </c>
      <c r="AK596" s="15">
        <v>33</v>
      </c>
      <c r="AL596" s="15">
        <v>0</v>
      </c>
      <c r="AM596" s="15">
        <v>0</v>
      </c>
      <c r="AN596" s="15">
        <v>0</v>
      </c>
      <c r="AO596" s="15">
        <v>0</v>
      </c>
      <c r="AP596" s="15">
        <v>0</v>
      </c>
      <c r="AQ596" s="15">
        <v>0</v>
      </c>
      <c r="AR596" s="15">
        <v>0</v>
      </c>
      <c r="AS596" s="15">
        <v>0</v>
      </c>
      <c r="AT596" s="15">
        <v>0</v>
      </c>
      <c r="AU596" s="15">
        <v>0</v>
      </c>
      <c r="AV596" s="15">
        <v>0</v>
      </c>
      <c r="AW596" s="15">
        <v>0</v>
      </c>
      <c r="AX596" s="15">
        <v>0</v>
      </c>
      <c r="AY596" s="15">
        <v>0</v>
      </c>
    </row>
    <row r="597" spans="1:51">
      <c r="A597" s="1">
        <v>6447</v>
      </c>
      <c r="B597" s="1" t="s">
        <v>1764</v>
      </c>
      <c r="C597" s="1">
        <v>4</v>
      </c>
      <c r="D597" s="1" t="s">
        <v>1765</v>
      </c>
      <c r="E597" s="1" t="s">
        <v>1442</v>
      </c>
      <c r="F597" s="1">
        <v>5</v>
      </c>
      <c r="G597" s="1" t="s">
        <v>272</v>
      </c>
      <c r="H597" s="1">
        <v>0</v>
      </c>
      <c r="I597" s="1" t="s">
        <v>1443</v>
      </c>
      <c r="J597" s="15">
        <v>0</v>
      </c>
      <c r="K597" s="15">
        <v>0</v>
      </c>
      <c r="L597" s="15">
        <v>0</v>
      </c>
      <c r="M597" s="15">
        <v>0</v>
      </c>
      <c r="N597" s="15">
        <v>0</v>
      </c>
      <c r="O597" s="15">
        <v>0</v>
      </c>
      <c r="P597" s="15">
        <v>0</v>
      </c>
      <c r="Q597" s="15">
        <v>0</v>
      </c>
      <c r="R597" s="15">
        <v>0</v>
      </c>
      <c r="S597" s="15">
        <v>0</v>
      </c>
      <c r="T597" s="15">
        <v>0</v>
      </c>
      <c r="U597" s="15">
        <v>0</v>
      </c>
      <c r="V597" s="15">
        <v>0</v>
      </c>
      <c r="W597" s="15">
        <v>0</v>
      </c>
      <c r="X597" s="15">
        <v>0</v>
      </c>
      <c r="Y597" s="15">
        <v>0</v>
      </c>
      <c r="Z597" s="15">
        <v>0</v>
      </c>
      <c r="AA597" s="15">
        <v>0</v>
      </c>
      <c r="AB597" s="15">
        <v>0</v>
      </c>
      <c r="AC597" s="15">
        <v>0</v>
      </c>
      <c r="AD597" s="15">
        <v>0</v>
      </c>
      <c r="AE597" s="15">
        <v>0</v>
      </c>
      <c r="AF597" s="15">
        <v>0</v>
      </c>
      <c r="AG597" s="15">
        <v>0</v>
      </c>
      <c r="AH597" s="15">
        <v>0</v>
      </c>
      <c r="AI597" s="15">
        <v>0</v>
      </c>
      <c r="AJ597" s="15">
        <v>0</v>
      </c>
      <c r="AK597" s="15">
        <v>0</v>
      </c>
      <c r="AL597" s="15">
        <v>0</v>
      </c>
      <c r="AM597" s="15">
        <v>0</v>
      </c>
      <c r="AN597" s="15">
        <v>0</v>
      </c>
      <c r="AO597" s="15">
        <v>0</v>
      </c>
      <c r="AP597" s="15">
        <v>0</v>
      </c>
      <c r="AQ597" s="15">
        <v>0</v>
      </c>
      <c r="AR597" s="15">
        <v>0</v>
      </c>
      <c r="AS597" s="15">
        <v>0</v>
      </c>
      <c r="AT597" s="15">
        <v>0</v>
      </c>
      <c r="AU597" s="15">
        <v>0</v>
      </c>
      <c r="AV597" s="15">
        <v>0</v>
      </c>
      <c r="AW597" s="15">
        <v>0</v>
      </c>
      <c r="AX597" s="15">
        <v>0</v>
      </c>
      <c r="AY597" s="15">
        <v>0</v>
      </c>
    </row>
    <row r="598" spans="1:51">
      <c r="A598" s="1">
        <v>6458</v>
      </c>
      <c r="B598" s="1" t="s">
        <v>1764</v>
      </c>
      <c r="C598" s="1">
        <v>4</v>
      </c>
      <c r="D598" s="1" t="s">
        <v>1765</v>
      </c>
      <c r="E598" s="1" t="s">
        <v>1444</v>
      </c>
      <c r="F598" s="1">
        <v>4</v>
      </c>
      <c r="G598" s="1" t="s">
        <v>272</v>
      </c>
      <c r="H598" s="1">
        <v>0</v>
      </c>
      <c r="I598" s="1" t="s">
        <v>1445</v>
      </c>
      <c r="J598" s="15">
        <v>12</v>
      </c>
      <c r="K598" s="15">
        <v>78</v>
      </c>
      <c r="L598" s="15">
        <v>51</v>
      </c>
      <c r="M598" s="15">
        <v>25</v>
      </c>
      <c r="N598" s="15">
        <v>53</v>
      </c>
      <c r="O598" s="15">
        <v>31</v>
      </c>
      <c r="P598" s="15">
        <v>20</v>
      </c>
      <c r="Q598" s="15">
        <v>3</v>
      </c>
      <c r="R598" s="15">
        <v>6</v>
      </c>
      <c r="S598" s="15">
        <v>3</v>
      </c>
      <c r="T598" s="15">
        <v>3</v>
      </c>
      <c r="U598" s="15">
        <v>1</v>
      </c>
      <c r="V598" s="15">
        <v>1</v>
      </c>
      <c r="W598" s="15">
        <v>0</v>
      </c>
      <c r="X598" s="15">
        <v>9</v>
      </c>
      <c r="Y598" s="15">
        <v>72</v>
      </c>
      <c r="Z598" s="15">
        <v>48</v>
      </c>
      <c r="AA598" s="15">
        <v>22</v>
      </c>
      <c r="AB598" s="15">
        <v>52</v>
      </c>
      <c r="AC598" s="15">
        <v>30</v>
      </c>
      <c r="AD598" s="15">
        <v>20</v>
      </c>
      <c r="AE598" s="15">
        <v>7</v>
      </c>
      <c r="AF598" s="15">
        <v>59</v>
      </c>
      <c r="AG598" s="15">
        <v>38</v>
      </c>
      <c r="AH598" s="15">
        <v>19</v>
      </c>
      <c r="AI598" s="15">
        <v>47</v>
      </c>
      <c r="AJ598" s="15">
        <v>27</v>
      </c>
      <c r="AK598" s="15">
        <v>18</v>
      </c>
      <c r="AL598" s="15">
        <v>2</v>
      </c>
      <c r="AM598" s="15">
        <v>13</v>
      </c>
      <c r="AN598" s="15">
        <v>10</v>
      </c>
      <c r="AO598" s="15">
        <v>3</v>
      </c>
      <c r="AP598" s="15">
        <v>5</v>
      </c>
      <c r="AQ598" s="15">
        <v>3</v>
      </c>
      <c r="AR598" s="15">
        <v>2</v>
      </c>
      <c r="AS598" s="15">
        <v>0</v>
      </c>
      <c r="AT598" s="15">
        <v>0</v>
      </c>
      <c r="AU598" s="15">
        <v>0</v>
      </c>
      <c r="AV598" s="15">
        <v>0</v>
      </c>
      <c r="AW598" s="15">
        <v>0</v>
      </c>
      <c r="AX598" s="15">
        <v>0</v>
      </c>
      <c r="AY598" s="15">
        <v>0</v>
      </c>
    </row>
    <row r="599" spans="1:51">
      <c r="A599" s="1">
        <v>6469</v>
      </c>
      <c r="B599" s="1" t="s">
        <v>1764</v>
      </c>
      <c r="C599" s="1">
        <v>4</v>
      </c>
      <c r="D599" s="1" t="s">
        <v>1765</v>
      </c>
      <c r="E599" s="1" t="s">
        <v>1446</v>
      </c>
      <c r="F599" s="1">
        <v>5</v>
      </c>
      <c r="G599" s="1" t="s">
        <v>272</v>
      </c>
      <c r="H599" s="1">
        <v>0</v>
      </c>
      <c r="I599" s="1" t="s">
        <v>1447</v>
      </c>
      <c r="J599" s="15">
        <v>0</v>
      </c>
      <c r="K599" s="15">
        <v>0</v>
      </c>
      <c r="L599" s="15">
        <v>0</v>
      </c>
      <c r="M599" s="15">
        <v>0</v>
      </c>
      <c r="N599" s="15">
        <v>0</v>
      </c>
      <c r="O599" s="15">
        <v>0</v>
      </c>
      <c r="P599" s="15">
        <v>0</v>
      </c>
      <c r="Q599" s="15">
        <v>0</v>
      </c>
      <c r="R599" s="15">
        <v>0</v>
      </c>
      <c r="S599" s="15">
        <v>0</v>
      </c>
      <c r="T599" s="15">
        <v>0</v>
      </c>
      <c r="U599" s="15">
        <v>0</v>
      </c>
      <c r="V599" s="15">
        <v>0</v>
      </c>
      <c r="W599" s="15">
        <v>0</v>
      </c>
      <c r="X599" s="15">
        <v>0</v>
      </c>
      <c r="Y599" s="15">
        <v>0</v>
      </c>
      <c r="Z599" s="15">
        <v>0</v>
      </c>
      <c r="AA599" s="15">
        <v>0</v>
      </c>
      <c r="AB599" s="15">
        <v>0</v>
      </c>
      <c r="AC599" s="15">
        <v>0</v>
      </c>
      <c r="AD599" s="15">
        <v>0</v>
      </c>
      <c r="AE599" s="15">
        <v>0</v>
      </c>
      <c r="AF599" s="15">
        <v>0</v>
      </c>
      <c r="AG599" s="15">
        <v>0</v>
      </c>
      <c r="AH599" s="15">
        <v>0</v>
      </c>
      <c r="AI599" s="15">
        <v>0</v>
      </c>
      <c r="AJ599" s="15">
        <v>0</v>
      </c>
      <c r="AK599" s="15">
        <v>0</v>
      </c>
      <c r="AL599" s="15">
        <v>0</v>
      </c>
      <c r="AM599" s="15">
        <v>0</v>
      </c>
      <c r="AN599" s="15">
        <v>0</v>
      </c>
      <c r="AO599" s="15">
        <v>0</v>
      </c>
      <c r="AP599" s="15">
        <v>0</v>
      </c>
      <c r="AQ599" s="15">
        <v>0</v>
      </c>
      <c r="AR599" s="15">
        <v>0</v>
      </c>
      <c r="AS599" s="15">
        <v>0</v>
      </c>
      <c r="AT599" s="15">
        <v>0</v>
      </c>
      <c r="AU599" s="15">
        <v>0</v>
      </c>
      <c r="AV599" s="15">
        <v>0</v>
      </c>
      <c r="AW599" s="15">
        <v>0</v>
      </c>
      <c r="AX599" s="15">
        <v>0</v>
      </c>
      <c r="AY599" s="15">
        <v>0</v>
      </c>
    </row>
    <row r="600" spans="1:51">
      <c r="A600" s="1">
        <v>6480</v>
      </c>
      <c r="B600" s="1" t="s">
        <v>1764</v>
      </c>
      <c r="C600" s="1">
        <v>4</v>
      </c>
      <c r="D600" s="1" t="s">
        <v>1765</v>
      </c>
      <c r="E600" s="1" t="s">
        <v>1448</v>
      </c>
      <c r="F600" s="1">
        <v>5</v>
      </c>
      <c r="G600" s="1" t="s">
        <v>272</v>
      </c>
      <c r="H600" s="1">
        <v>0</v>
      </c>
      <c r="I600" s="1" t="s">
        <v>1449</v>
      </c>
      <c r="J600" s="15">
        <v>0</v>
      </c>
      <c r="K600" s="15">
        <v>0</v>
      </c>
      <c r="L600" s="15">
        <v>0</v>
      </c>
      <c r="M600" s="15">
        <v>0</v>
      </c>
      <c r="N600" s="15">
        <v>0</v>
      </c>
      <c r="O600" s="15">
        <v>0</v>
      </c>
      <c r="P600" s="15">
        <v>0</v>
      </c>
      <c r="Q600" s="15">
        <v>0</v>
      </c>
      <c r="R600" s="15">
        <v>0</v>
      </c>
      <c r="S600" s="15">
        <v>0</v>
      </c>
      <c r="T600" s="15">
        <v>0</v>
      </c>
      <c r="U600" s="15">
        <v>0</v>
      </c>
      <c r="V600" s="15">
        <v>0</v>
      </c>
      <c r="W600" s="15">
        <v>0</v>
      </c>
      <c r="X600" s="15">
        <v>0</v>
      </c>
      <c r="Y600" s="15">
        <v>0</v>
      </c>
      <c r="Z600" s="15">
        <v>0</v>
      </c>
      <c r="AA600" s="15">
        <v>0</v>
      </c>
      <c r="AB600" s="15">
        <v>0</v>
      </c>
      <c r="AC600" s="15">
        <v>0</v>
      </c>
      <c r="AD600" s="15">
        <v>0</v>
      </c>
      <c r="AE600" s="15">
        <v>0</v>
      </c>
      <c r="AF600" s="15">
        <v>0</v>
      </c>
      <c r="AG600" s="15">
        <v>0</v>
      </c>
      <c r="AH600" s="15">
        <v>0</v>
      </c>
      <c r="AI600" s="15">
        <v>0</v>
      </c>
      <c r="AJ600" s="15">
        <v>0</v>
      </c>
      <c r="AK600" s="15">
        <v>0</v>
      </c>
      <c r="AL600" s="15">
        <v>0</v>
      </c>
      <c r="AM600" s="15">
        <v>0</v>
      </c>
      <c r="AN600" s="15">
        <v>0</v>
      </c>
      <c r="AO600" s="15">
        <v>0</v>
      </c>
      <c r="AP600" s="15">
        <v>0</v>
      </c>
      <c r="AQ600" s="15">
        <v>0</v>
      </c>
      <c r="AR600" s="15">
        <v>0</v>
      </c>
      <c r="AS600" s="15">
        <v>0</v>
      </c>
      <c r="AT600" s="15">
        <v>0</v>
      </c>
      <c r="AU600" s="15">
        <v>0</v>
      </c>
      <c r="AV600" s="15">
        <v>0</v>
      </c>
      <c r="AW600" s="15">
        <v>0</v>
      </c>
      <c r="AX600" s="15">
        <v>0</v>
      </c>
      <c r="AY600" s="15">
        <v>0</v>
      </c>
    </row>
    <row r="601" spans="1:51">
      <c r="A601" s="1">
        <v>6491</v>
      </c>
      <c r="B601" s="1" t="s">
        <v>1764</v>
      </c>
      <c r="C601" s="1">
        <v>4</v>
      </c>
      <c r="D601" s="1" t="s">
        <v>1765</v>
      </c>
      <c r="E601" s="1" t="s">
        <v>1450</v>
      </c>
      <c r="F601" s="1">
        <v>5</v>
      </c>
      <c r="G601" s="1" t="s">
        <v>272</v>
      </c>
      <c r="H601" s="1">
        <v>0</v>
      </c>
      <c r="I601" s="1" t="s">
        <v>1451</v>
      </c>
      <c r="J601" s="15">
        <v>0</v>
      </c>
      <c r="K601" s="15">
        <v>0</v>
      </c>
      <c r="L601" s="15">
        <v>0</v>
      </c>
      <c r="M601" s="15">
        <v>0</v>
      </c>
      <c r="N601" s="15">
        <v>0</v>
      </c>
      <c r="O601" s="15">
        <v>0</v>
      </c>
      <c r="P601" s="15">
        <v>0</v>
      </c>
      <c r="Q601" s="15">
        <v>0</v>
      </c>
      <c r="R601" s="15">
        <v>0</v>
      </c>
      <c r="S601" s="15">
        <v>0</v>
      </c>
      <c r="T601" s="15">
        <v>0</v>
      </c>
      <c r="U601" s="15">
        <v>0</v>
      </c>
      <c r="V601" s="15">
        <v>0</v>
      </c>
      <c r="W601" s="15">
        <v>0</v>
      </c>
      <c r="X601" s="15">
        <v>0</v>
      </c>
      <c r="Y601" s="15">
        <v>0</v>
      </c>
      <c r="Z601" s="15">
        <v>0</v>
      </c>
      <c r="AA601" s="15">
        <v>0</v>
      </c>
      <c r="AB601" s="15">
        <v>0</v>
      </c>
      <c r="AC601" s="15">
        <v>0</v>
      </c>
      <c r="AD601" s="15">
        <v>0</v>
      </c>
      <c r="AE601" s="15">
        <v>0</v>
      </c>
      <c r="AF601" s="15">
        <v>0</v>
      </c>
      <c r="AG601" s="15">
        <v>0</v>
      </c>
      <c r="AH601" s="15">
        <v>0</v>
      </c>
      <c r="AI601" s="15">
        <v>0</v>
      </c>
      <c r="AJ601" s="15">
        <v>0</v>
      </c>
      <c r="AK601" s="15">
        <v>0</v>
      </c>
      <c r="AL601" s="15">
        <v>0</v>
      </c>
      <c r="AM601" s="15">
        <v>0</v>
      </c>
      <c r="AN601" s="15">
        <v>0</v>
      </c>
      <c r="AO601" s="15">
        <v>0</v>
      </c>
      <c r="AP601" s="15">
        <v>0</v>
      </c>
      <c r="AQ601" s="15">
        <v>0</v>
      </c>
      <c r="AR601" s="15">
        <v>0</v>
      </c>
      <c r="AS601" s="15">
        <v>0</v>
      </c>
      <c r="AT601" s="15">
        <v>0</v>
      </c>
      <c r="AU601" s="15">
        <v>0</v>
      </c>
      <c r="AV601" s="15">
        <v>0</v>
      </c>
      <c r="AW601" s="15">
        <v>0</v>
      </c>
      <c r="AX601" s="15">
        <v>0</v>
      </c>
      <c r="AY601" s="15">
        <v>0</v>
      </c>
    </row>
    <row r="602" spans="1:51">
      <c r="A602" s="1">
        <v>6502</v>
      </c>
      <c r="B602" s="1" t="s">
        <v>1764</v>
      </c>
      <c r="C602" s="1">
        <v>4</v>
      </c>
      <c r="D602" s="1" t="s">
        <v>1765</v>
      </c>
      <c r="E602" s="1" t="s">
        <v>1452</v>
      </c>
      <c r="F602" s="1">
        <v>5</v>
      </c>
      <c r="G602" s="1" t="s">
        <v>272</v>
      </c>
      <c r="H602" s="1">
        <v>0</v>
      </c>
      <c r="I602" s="1" t="s">
        <v>1453</v>
      </c>
      <c r="J602" s="15">
        <v>0</v>
      </c>
      <c r="K602" s="15">
        <v>0</v>
      </c>
      <c r="L602" s="15">
        <v>0</v>
      </c>
      <c r="M602" s="15">
        <v>0</v>
      </c>
      <c r="N602" s="15">
        <v>0</v>
      </c>
      <c r="O602" s="15">
        <v>0</v>
      </c>
      <c r="P602" s="15">
        <v>0</v>
      </c>
      <c r="Q602" s="15">
        <v>0</v>
      </c>
      <c r="R602" s="15">
        <v>0</v>
      </c>
      <c r="S602" s="15">
        <v>0</v>
      </c>
      <c r="T602" s="15">
        <v>0</v>
      </c>
      <c r="U602" s="15">
        <v>0</v>
      </c>
      <c r="V602" s="15">
        <v>0</v>
      </c>
      <c r="W602" s="15">
        <v>0</v>
      </c>
      <c r="X602" s="15">
        <v>0</v>
      </c>
      <c r="Y602" s="15">
        <v>0</v>
      </c>
      <c r="Z602" s="15">
        <v>0</v>
      </c>
      <c r="AA602" s="15">
        <v>0</v>
      </c>
      <c r="AB602" s="15">
        <v>0</v>
      </c>
      <c r="AC602" s="15">
        <v>0</v>
      </c>
      <c r="AD602" s="15">
        <v>0</v>
      </c>
      <c r="AE602" s="15">
        <v>0</v>
      </c>
      <c r="AF602" s="15">
        <v>0</v>
      </c>
      <c r="AG602" s="15">
        <v>0</v>
      </c>
      <c r="AH602" s="15">
        <v>0</v>
      </c>
      <c r="AI602" s="15">
        <v>0</v>
      </c>
      <c r="AJ602" s="15">
        <v>0</v>
      </c>
      <c r="AK602" s="15">
        <v>0</v>
      </c>
      <c r="AL602" s="15">
        <v>0</v>
      </c>
      <c r="AM602" s="15">
        <v>0</v>
      </c>
      <c r="AN602" s="15">
        <v>0</v>
      </c>
      <c r="AO602" s="15">
        <v>0</v>
      </c>
      <c r="AP602" s="15">
        <v>0</v>
      </c>
      <c r="AQ602" s="15">
        <v>0</v>
      </c>
      <c r="AR602" s="15">
        <v>0</v>
      </c>
      <c r="AS602" s="15">
        <v>0</v>
      </c>
      <c r="AT602" s="15">
        <v>0</v>
      </c>
      <c r="AU602" s="15">
        <v>0</v>
      </c>
      <c r="AV602" s="15">
        <v>0</v>
      </c>
      <c r="AW602" s="15">
        <v>0</v>
      </c>
      <c r="AX602" s="15">
        <v>0</v>
      </c>
      <c r="AY602" s="15">
        <v>0</v>
      </c>
    </row>
    <row r="603" spans="1:51">
      <c r="A603" s="1">
        <v>6513</v>
      </c>
      <c r="B603" s="1" t="s">
        <v>1764</v>
      </c>
      <c r="C603" s="1">
        <v>4</v>
      </c>
      <c r="D603" s="1" t="s">
        <v>1765</v>
      </c>
      <c r="E603" s="1" t="s">
        <v>1454</v>
      </c>
      <c r="F603" s="1">
        <v>5</v>
      </c>
      <c r="G603" s="1" t="s">
        <v>272</v>
      </c>
      <c r="H603" s="1">
        <v>0</v>
      </c>
      <c r="I603" s="1" t="s">
        <v>1455</v>
      </c>
      <c r="J603" s="15">
        <v>0</v>
      </c>
      <c r="K603" s="15">
        <v>0</v>
      </c>
      <c r="L603" s="15">
        <v>0</v>
      </c>
      <c r="M603" s="15">
        <v>0</v>
      </c>
      <c r="N603" s="15">
        <v>0</v>
      </c>
      <c r="O603" s="15">
        <v>0</v>
      </c>
      <c r="P603" s="15">
        <v>0</v>
      </c>
      <c r="Q603" s="15">
        <v>0</v>
      </c>
      <c r="R603" s="15">
        <v>0</v>
      </c>
      <c r="S603" s="15">
        <v>0</v>
      </c>
      <c r="T603" s="15">
        <v>0</v>
      </c>
      <c r="U603" s="15">
        <v>0</v>
      </c>
      <c r="V603" s="15">
        <v>0</v>
      </c>
      <c r="W603" s="15">
        <v>0</v>
      </c>
      <c r="X603" s="15">
        <v>0</v>
      </c>
      <c r="Y603" s="15">
        <v>0</v>
      </c>
      <c r="Z603" s="15">
        <v>0</v>
      </c>
      <c r="AA603" s="15">
        <v>0</v>
      </c>
      <c r="AB603" s="15">
        <v>0</v>
      </c>
      <c r="AC603" s="15">
        <v>0</v>
      </c>
      <c r="AD603" s="15">
        <v>0</v>
      </c>
      <c r="AE603" s="15">
        <v>0</v>
      </c>
      <c r="AF603" s="15">
        <v>0</v>
      </c>
      <c r="AG603" s="15">
        <v>0</v>
      </c>
      <c r="AH603" s="15">
        <v>0</v>
      </c>
      <c r="AI603" s="15">
        <v>0</v>
      </c>
      <c r="AJ603" s="15">
        <v>0</v>
      </c>
      <c r="AK603" s="15">
        <v>0</v>
      </c>
      <c r="AL603" s="15">
        <v>0</v>
      </c>
      <c r="AM603" s="15">
        <v>0</v>
      </c>
      <c r="AN603" s="15">
        <v>0</v>
      </c>
      <c r="AO603" s="15">
        <v>0</v>
      </c>
      <c r="AP603" s="15">
        <v>0</v>
      </c>
      <c r="AQ603" s="15">
        <v>0</v>
      </c>
      <c r="AR603" s="15">
        <v>0</v>
      </c>
      <c r="AS603" s="15">
        <v>0</v>
      </c>
      <c r="AT603" s="15">
        <v>0</v>
      </c>
      <c r="AU603" s="15">
        <v>0</v>
      </c>
      <c r="AV603" s="15">
        <v>0</v>
      </c>
      <c r="AW603" s="15">
        <v>0</v>
      </c>
      <c r="AX603" s="15">
        <v>0</v>
      </c>
      <c r="AY603" s="15">
        <v>0</v>
      </c>
    </row>
    <row r="604" spans="1:51">
      <c r="A604" s="1">
        <v>6524</v>
      </c>
      <c r="B604" s="1" t="s">
        <v>1764</v>
      </c>
      <c r="C604" s="1">
        <v>4</v>
      </c>
      <c r="D604" s="1" t="s">
        <v>1765</v>
      </c>
      <c r="E604" s="1" t="s">
        <v>1456</v>
      </c>
      <c r="F604" s="1">
        <v>5</v>
      </c>
      <c r="G604" s="1" t="s">
        <v>272</v>
      </c>
      <c r="H604" s="1">
        <v>0</v>
      </c>
      <c r="I604" s="1" t="s">
        <v>1457</v>
      </c>
      <c r="J604" s="15">
        <v>4</v>
      </c>
      <c r="K604" s="15">
        <v>58</v>
      </c>
      <c r="L604" s="15">
        <v>42</v>
      </c>
      <c r="M604" s="15">
        <v>16</v>
      </c>
      <c r="N604" s="15">
        <v>39</v>
      </c>
      <c r="O604" s="15">
        <v>25</v>
      </c>
      <c r="P604" s="15">
        <v>14</v>
      </c>
      <c r="Q604" s="15">
        <v>0</v>
      </c>
      <c r="R604" s="15">
        <v>0</v>
      </c>
      <c r="S604" s="15">
        <v>0</v>
      </c>
      <c r="T604" s="15">
        <v>0</v>
      </c>
      <c r="U604" s="15">
        <v>0</v>
      </c>
      <c r="V604" s="15">
        <v>0</v>
      </c>
      <c r="W604" s="15">
        <v>0</v>
      </c>
      <c r="X604" s="15">
        <v>4</v>
      </c>
      <c r="Y604" s="15">
        <v>58</v>
      </c>
      <c r="Z604" s="15">
        <v>42</v>
      </c>
      <c r="AA604" s="15">
        <v>16</v>
      </c>
      <c r="AB604" s="15">
        <v>39</v>
      </c>
      <c r="AC604" s="15">
        <v>25</v>
      </c>
      <c r="AD604" s="15">
        <v>14</v>
      </c>
      <c r="AE604" s="15">
        <v>3</v>
      </c>
      <c r="AF604" s="15">
        <v>46</v>
      </c>
      <c r="AG604" s="15">
        <v>33</v>
      </c>
      <c r="AH604" s="15">
        <v>13</v>
      </c>
      <c r="AI604" s="15">
        <v>34</v>
      </c>
      <c r="AJ604" s="15">
        <v>22</v>
      </c>
      <c r="AK604" s="15">
        <v>12</v>
      </c>
      <c r="AL604" s="15">
        <v>1</v>
      </c>
      <c r="AM604" s="15">
        <v>12</v>
      </c>
      <c r="AN604" s="15">
        <v>9</v>
      </c>
      <c r="AO604" s="15">
        <v>3</v>
      </c>
      <c r="AP604" s="15">
        <v>5</v>
      </c>
      <c r="AQ604" s="15">
        <v>3</v>
      </c>
      <c r="AR604" s="15">
        <v>2</v>
      </c>
      <c r="AS604" s="15">
        <v>0</v>
      </c>
      <c r="AT604" s="15">
        <v>0</v>
      </c>
      <c r="AU604" s="15">
        <v>0</v>
      </c>
      <c r="AV604" s="15">
        <v>0</v>
      </c>
      <c r="AW604" s="15">
        <v>0</v>
      </c>
      <c r="AX604" s="15">
        <v>0</v>
      </c>
      <c r="AY604" s="15">
        <v>0</v>
      </c>
    </row>
    <row r="605" spans="1:51">
      <c r="A605" s="1">
        <v>6535</v>
      </c>
      <c r="B605" s="1" t="s">
        <v>1764</v>
      </c>
      <c r="C605" s="1">
        <v>4</v>
      </c>
      <c r="D605" s="1" t="s">
        <v>1765</v>
      </c>
      <c r="E605" s="1" t="s">
        <v>1458</v>
      </c>
      <c r="F605" s="1">
        <v>6</v>
      </c>
      <c r="G605" s="1" t="s">
        <v>272</v>
      </c>
      <c r="H605" s="1">
        <v>0</v>
      </c>
      <c r="I605" s="1" t="s">
        <v>1459</v>
      </c>
      <c r="J605" s="15">
        <v>4</v>
      </c>
      <c r="K605" s="15">
        <v>58</v>
      </c>
      <c r="L605" s="15">
        <v>42</v>
      </c>
      <c r="M605" s="15">
        <v>16</v>
      </c>
      <c r="N605" s="15">
        <v>39</v>
      </c>
      <c r="O605" s="15">
        <v>25</v>
      </c>
      <c r="P605" s="15">
        <v>14</v>
      </c>
      <c r="Q605" s="15">
        <v>0</v>
      </c>
      <c r="R605" s="15">
        <v>0</v>
      </c>
      <c r="S605" s="15">
        <v>0</v>
      </c>
      <c r="T605" s="15">
        <v>0</v>
      </c>
      <c r="U605" s="15">
        <v>0</v>
      </c>
      <c r="V605" s="15">
        <v>0</v>
      </c>
      <c r="W605" s="15">
        <v>0</v>
      </c>
      <c r="X605" s="15">
        <v>4</v>
      </c>
      <c r="Y605" s="15">
        <v>58</v>
      </c>
      <c r="Z605" s="15">
        <v>42</v>
      </c>
      <c r="AA605" s="15">
        <v>16</v>
      </c>
      <c r="AB605" s="15">
        <v>39</v>
      </c>
      <c r="AC605" s="15">
        <v>25</v>
      </c>
      <c r="AD605" s="15">
        <v>14</v>
      </c>
      <c r="AE605" s="15">
        <v>3</v>
      </c>
      <c r="AF605" s="15">
        <v>46</v>
      </c>
      <c r="AG605" s="15">
        <v>33</v>
      </c>
      <c r="AH605" s="15">
        <v>13</v>
      </c>
      <c r="AI605" s="15">
        <v>34</v>
      </c>
      <c r="AJ605" s="15">
        <v>22</v>
      </c>
      <c r="AK605" s="15">
        <v>12</v>
      </c>
      <c r="AL605" s="15">
        <v>1</v>
      </c>
      <c r="AM605" s="15">
        <v>12</v>
      </c>
      <c r="AN605" s="15">
        <v>9</v>
      </c>
      <c r="AO605" s="15">
        <v>3</v>
      </c>
      <c r="AP605" s="15">
        <v>5</v>
      </c>
      <c r="AQ605" s="15">
        <v>3</v>
      </c>
      <c r="AR605" s="15">
        <v>2</v>
      </c>
      <c r="AS605" s="15">
        <v>0</v>
      </c>
      <c r="AT605" s="15">
        <v>0</v>
      </c>
      <c r="AU605" s="15">
        <v>0</v>
      </c>
      <c r="AV605" s="15">
        <v>0</v>
      </c>
      <c r="AW605" s="15">
        <v>0</v>
      </c>
      <c r="AX605" s="15">
        <v>0</v>
      </c>
      <c r="AY605" s="15">
        <v>0</v>
      </c>
    </row>
    <row r="606" spans="1:51">
      <c r="A606" s="1">
        <v>6546</v>
      </c>
      <c r="B606" s="1" t="s">
        <v>1764</v>
      </c>
      <c r="C606" s="1">
        <v>4</v>
      </c>
      <c r="D606" s="1" t="s">
        <v>1765</v>
      </c>
      <c r="E606" s="1" t="s">
        <v>1460</v>
      </c>
      <c r="F606" s="1">
        <v>6</v>
      </c>
      <c r="G606" s="1" t="s">
        <v>272</v>
      </c>
      <c r="H606" s="1">
        <v>0</v>
      </c>
      <c r="I606" s="1" t="s">
        <v>1461</v>
      </c>
      <c r="J606" s="15">
        <v>0</v>
      </c>
      <c r="K606" s="15">
        <v>0</v>
      </c>
      <c r="L606" s="15">
        <v>0</v>
      </c>
      <c r="M606" s="15">
        <v>0</v>
      </c>
      <c r="N606" s="15">
        <v>0</v>
      </c>
      <c r="O606" s="15">
        <v>0</v>
      </c>
      <c r="P606" s="15">
        <v>0</v>
      </c>
      <c r="Q606" s="15">
        <v>0</v>
      </c>
      <c r="R606" s="15">
        <v>0</v>
      </c>
      <c r="S606" s="15">
        <v>0</v>
      </c>
      <c r="T606" s="15">
        <v>0</v>
      </c>
      <c r="U606" s="15">
        <v>0</v>
      </c>
      <c r="V606" s="15">
        <v>0</v>
      </c>
      <c r="W606" s="15">
        <v>0</v>
      </c>
      <c r="X606" s="15">
        <v>0</v>
      </c>
      <c r="Y606" s="15">
        <v>0</v>
      </c>
      <c r="Z606" s="15">
        <v>0</v>
      </c>
      <c r="AA606" s="15">
        <v>0</v>
      </c>
      <c r="AB606" s="15">
        <v>0</v>
      </c>
      <c r="AC606" s="15">
        <v>0</v>
      </c>
      <c r="AD606" s="15">
        <v>0</v>
      </c>
      <c r="AE606" s="15">
        <v>0</v>
      </c>
      <c r="AF606" s="15">
        <v>0</v>
      </c>
      <c r="AG606" s="15">
        <v>0</v>
      </c>
      <c r="AH606" s="15">
        <v>0</v>
      </c>
      <c r="AI606" s="15">
        <v>0</v>
      </c>
      <c r="AJ606" s="15">
        <v>0</v>
      </c>
      <c r="AK606" s="15">
        <v>0</v>
      </c>
      <c r="AL606" s="15">
        <v>0</v>
      </c>
      <c r="AM606" s="15">
        <v>0</v>
      </c>
      <c r="AN606" s="15">
        <v>0</v>
      </c>
      <c r="AO606" s="15">
        <v>0</v>
      </c>
      <c r="AP606" s="15">
        <v>0</v>
      </c>
      <c r="AQ606" s="15">
        <v>0</v>
      </c>
      <c r="AR606" s="15">
        <v>0</v>
      </c>
      <c r="AS606" s="15">
        <v>0</v>
      </c>
      <c r="AT606" s="15">
        <v>0</v>
      </c>
      <c r="AU606" s="15">
        <v>0</v>
      </c>
      <c r="AV606" s="15">
        <v>0</v>
      </c>
      <c r="AW606" s="15">
        <v>0</v>
      </c>
      <c r="AX606" s="15">
        <v>0</v>
      </c>
      <c r="AY606" s="15">
        <v>0</v>
      </c>
    </row>
    <row r="607" spans="1:51">
      <c r="A607" s="1">
        <v>6557</v>
      </c>
      <c r="B607" s="1" t="s">
        <v>1764</v>
      </c>
      <c r="C607" s="1">
        <v>4</v>
      </c>
      <c r="D607" s="1" t="s">
        <v>1765</v>
      </c>
      <c r="E607" s="1" t="s">
        <v>1462</v>
      </c>
      <c r="F607" s="1">
        <v>6</v>
      </c>
      <c r="G607" s="1" t="s">
        <v>272</v>
      </c>
      <c r="H607" s="1">
        <v>0</v>
      </c>
      <c r="I607" s="1" t="s">
        <v>1463</v>
      </c>
      <c r="J607" s="15">
        <v>0</v>
      </c>
      <c r="K607" s="15">
        <v>0</v>
      </c>
      <c r="L607" s="15">
        <v>0</v>
      </c>
      <c r="M607" s="15">
        <v>0</v>
      </c>
      <c r="N607" s="15">
        <v>0</v>
      </c>
      <c r="O607" s="15">
        <v>0</v>
      </c>
      <c r="P607" s="15">
        <v>0</v>
      </c>
      <c r="Q607" s="15">
        <v>0</v>
      </c>
      <c r="R607" s="15">
        <v>0</v>
      </c>
      <c r="S607" s="15">
        <v>0</v>
      </c>
      <c r="T607" s="15">
        <v>0</v>
      </c>
      <c r="U607" s="15">
        <v>0</v>
      </c>
      <c r="V607" s="15">
        <v>0</v>
      </c>
      <c r="W607" s="15">
        <v>0</v>
      </c>
      <c r="X607" s="15">
        <v>0</v>
      </c>
      <c r="Y607" s="15">
        <v>0</v>
      </c>
      <c r="Z607" s="15">
        <v>0</v>
      </c>
      <c r="AA607" s="15">
        <v>0</v>
      </c>
      <c r="AB607" s="15">
        <v>0</v>
      </c>
      <c r="AC607" s="15">
        <v>0</v>
      </c>
      <c r="AD607" s="15">
        <v>0</v>
      </c>
      <c r="AE607" s="15">
        <v>0</v>
      </c>
      <c r="AF607" s="15">
        <v>0</v>
      </c>
      <c r="AG607" s="15">
        <v>0</v>
      </c>
      <c r="AH607" s="15">
        <v>0</v>
      </c>
      <c r="AI607" s="15">
        <v>0</v>
      </c>
      <c r="AJ607" s="15">
        <v>0</v>
      </c>
      <c r="AK607" s="15">
        <v>0</v>
      </c>
      <c r="AL607" s="15">
        <v>0</v>
      </c>
      <c r="AM607" s="15">
        <v>0</v>
      </c>
      <c r="AN607" s="15">
        <v>0</v>
      </c>
      <c r="AO607" s="15">
        <v>0</v>
      </c>
      <c r="AP607" s="15">
        <v>0</v>
      </c>
      <c r="AQ607" s="15">
        <v>0</v>
      </c>
      <c r="AR607" s="15">
        <v>0</v>
      </c>
      <c r="AS607" s="15">
        <v>0</v>
      </c>
      <c r="AT607" s="15">
        <v>0</v>
      </c>
      <c r="AU607" s="15">
        <v>0</v>
      </c>
      <c r="AV607" s="15">
        <v>0</v>
      </c>
      <c r="AW607" s="15">
        <v>0</v>
      </c>
      <c r="AX607" s="15">
        <v>0</v>
      </c>
      <c r="AY607" s="15">
        <v>0</v>
      </c>
    </row>
    <row r="608" spans="1:51">
      <c r="A608" s="1">
        <v>6568</v>
      </c>
      <c r="B608" s="1" t="s">
        <v>1764</v>
      </c>
      <c r="C608" s="1">
        <v>4</v>
      </c>
      <c r="D608" s="1" t="s">
        <v>1765</v>
      </c>
      <c r="E608" s="1" t="s">
        <v>1464</v>
      </c>
      <c r="F608" s="1">
        <v>5</v>
      </c>
      <c r="G608" s="1" t="s">
        <v>272</v>
      </c>
      <c r="H608" s="1">
        <v>0</v>
      </c>
      <c r="I608" s="1" t="s">
        <v>1465</v>
      </c>
      <c r="J608" s="15">
        <v>8</v>
      </c>
      <c r="K608" s="15">
        <v>20</v>
      </c>
      <c r="L608" s="15">
        <v>9</v>
      </c>
      <c r="M608" s="15">
        <v>9</v>
      </c>
      <c r="N608" s="15">
        <v>14</v>
      </c>
      <c r="O608" s="15">
        <v>6</v>
      </c>
      <c r="P608" s="15">
        <v>6</v>
      </c>
      <c r="Q608" s="15">
        <v>3</v>
      </c>
      <c r="R608" s="15">
        <v>6</v>
      </c>
      <c r="S608" s="15">
        <v>3</v>
      </c>
      <c r="T608" s="15">
        <v>3</v>
      </c>
      <c r="U608" s="15">
        <v>1</v>
      </c>
      <c r="V608" s="15">
        <v>1</v>
      </c>
      <c r="W608" s="15">
        <v>0</v>
      </c>
      <c r="X608" s="15">
        <v>5</v>
      </c>
      <c r="Y608" s="15">
        <v>14</v>
      </c>
      <c r="Z608" s="15">
        <v>6</v>
      </c>
      <c r="AA608" s="15">
        <v>6</v>
      </c>
      <c r="AB608" s="15">
        <v>13</v>
      </c>
      <c r="AC608" s="15">
        <v>5</v>
      </c>
      <c r="AD608" s="15">
        <v>6</v>
      </c>
      <c r="AE608" s="15">
        <v>4</v>
      </c>
      <c r="AF608" s="15">
        <v>13</v>
      </c>
      <c r="AG608" s="15">
        <v>5</v>
      </c>
      <c r="AH608" s="15">
        <v>6</v>
      </c>
      <c r="AI608" s="15">
        <v>13</v>
      </c>
      <c r="AJ608" s="15">
        <v>5</v>
      </c>
      <c r="AK608" s="15">
        <v>6</v>
      </c>
      <c r="AL608" s="15">
        <v>1</v>
      </c>
      <c r="AM608" s="15">
        <v>1</v>
      </c>
      <c r="AN608" s="15">
        <v>1</v>
      </c>
      <c r="AO608" s="15">
        <v>0</v>
      </c>
      <c r="AP608" s="15">
        <v>0</v>
      </c>
      <c r="AQ608" s="15">
        <v>0</v>
      </c>
      <c r="AR608" s="15">
        <v>0</v>
      </c>
      <c r="AS608" s="15">
        <v>0</v>
      </c>
      <c r="AT608" s="15">
        <v>0</v>
      </c>
      <c r="AU608" s="15">
        <v>0</v>
      </c>
      <c r="AV608" s="15">
        <v>0</v>
      </c>
      <c r="AW608" s="15">
        <v>0</v>
      </c>
      <c r="AX608" s="15">
        <v>0</v>
      </c>
      <c r="AY608" s="15">
        <v>0</v>
      </c>
    </row>
    <row r="609" spans="1:51">
      <c r="A609" s="1">
        <v>6579</v>
      </c>
      <c r="B609" s="1" t="s">
        <v>1764</v>
      </c>
      <c r="C609" s="1">
        <v>4</v>
      </c>
      <c r="D609" s="1" t="s">
        <v>1765</v>
      </c>
      <c r="E609" s="1" t="s">
        <v>1466</v>
      </c>
      <c r="F609" s="1">
        <v>6</v>
      </c>
      <c r="G609" s="1" t="s">
        <v>272</v>
      </c>
      <c r="H609" s="1">
        <v>0</v>
      </c>
      <c r="I609" s="1" t="s">
        <v>1467</v>
      </c>
      <c r="J609" s="15">
        <v>2</v>
      </c>
      <c r="K609" s="15">
        <v>5</v>
      </c>
      <c r="L609" s="15">
        <v>3</v>
      </c>
      <c r="M609" s="15">
        <v>2</v>
      </c>
      <c r="N609" s="15">
        <v>1</v>
      </c>
      <c r="O609" s="15">
        <v>1</v>
      </c>
      <c r="P609" s="15">
        <v>0</v>
      </c>
      <c r="Q609" s="15">
        <v>2</v>
      </c>
      <c r="R609" s="15">
        <v>5</v>
      </c>
      <c r="S609" s="15">
        <v>3</v>
      </c>
      <c r="T609" s="15">
        <v>2</v>
      </c>
      <c r="U609" s="15">
        <v>1</v>
      </c>
      <c r="V609" s="15">
        <v>1</v>
      </c>
      <c r="W609" s="15">
        <v>0</v>
      </c>
      <c r="X609" s="15">
        <v>0</v>
      </c>
      <c r="Y609" s="15">
        <v>0</v>
      </c>
      <c r="Z609" s="15">
        <v>0</v>
      </c>
      <c r="AA609" s="15">
        <v>0</v>
      </c>
      <c r="AB609" s="15">
        <v>0</v>
      </c>
      <c r="AC609" s="15">
        <v>0</v>
      </c>
      <c r="AD609" s="15">
        <v>0</v>
      </c>
      <c r="AE609" s="15">
        <v>0</v>
      </c>
      <c r="AF609" s="15">
        <v>0</v>
      </c>
      <c r="AG609" s="15">
        <v>0</v>
      </c>
      <c r="AH609" s="15">
        <v>0</v>
      </c>
      <c r="AI609" s="15">
        <v>0</v>
      </c>
      <c r="AJ609" s="15">
        <v>0</v>
      </c>
      <c r="AK609" s="15">
        <v>0</v>
      </c>
      <c r="AL609" s="15">
        <v>0</v>
      </c>
      <c r="AM609" s="15">
        <v>0</v>
      </c>
      <c r="AN609" s="15">
        <v>0</v>
      </c>
      <c r="AO609" s="15">
        <v>0</v>
      </c>
      <c r="AP609" s="15">
        <v>0</v>
      </c>
      <c r="AQ609" s="15">
        <v>0</v>
      </c>
      <c r="AR609" s="15">
        <v>0</v>
      </c>
      <c r="AS609" s="15">
        <v>0</v>
      </c>
      <c r="AT609" s="15">
        <v>0</v>
      </c>
      <c r="AU609" s="15">
        <v>0</v>
      </c>
      <c r="AV609" s="15">
        <v>0</v>
      </c>
      <c r="AW609" s="15">
        <v>0</v>
      </c>
      <c r="AX609" s="15">
        <v>0</v>
      </c>
      <c r="AY609" s="15">
        <v>0</v>
      </c>
    </row>
    <row r="610" spans="1:51">
      <c r="A610" s="1">
        <v>6590</v>
      </c>
      <c r="B610" s="1" t="s">
        <v>1764</v>
      </c>
      <c r="C610" s="1">
        <v>4</v>
      </c>
      <c r="D610" s="1" t="s">
        <v>1765</v>
      </c>
      <c r="E610" s="1" t="s">
        <v>1468</v>
      </c>
      <c r="F610" s="1">
        <v>6</v>
      </c>
      <c r="G610" s="1" t="s">
        <v>272</v>
      </c>
      <c r="H610" s="1">
        <v>0</v>
      </c>
      <c r="I610" s="1" t="s">
        <v>1469</v>
      </c>
      <c r="J610" s="15">
        <v>6</v>
      </c>
      <c r="K610" s="15">
        <v>15</v>
      </c>
      <c r="L610" s="15">
        <v>6</v>
      </c>
      <c r="M610" s="15">
        <v>7</v>
      </c>
      <c r="N610" s="15">
        <v>13</v>
      </c>
      <c r="O610" s="15">
        <v>5</v>
      </c>
      <c r="P610" s="15">
        <v>6</v>
      </c>
      <c r="Q610" s="15">
        <v>1</v>
      </c>
      <c r="R610" s="15">
        <v>1</v>
      </c>
      <c r="S610" s="15">
        <v>0</v>
      </c>
      <c r="T610" s="15">
        <v>1</v>
      </c>
      <c r="U610" s="15">
        <v>0</v>
      </c>
      <c r="V610" s="15">
        <v>0</v>
      </c>
      <c r="W610" s="15">
        <v>0</v>
      </c>
      <c r="X610" s="15">
        <v>5</v>
      </c>
      <c r="Y610" s="15">
        <v>14</v>
      </c>
      <c r="Z610" s="15">
        <v>6</v>
      </c>
      <c r="AA610" s="15">
        <v>6</v>
      </c>
      <c r="AB610" s="15">
        <v>13</v>
      </c>
      <c r="AC610" s="15">
        <v>5</v>
      </c>
      <c r="AD610" s="15">
        <v>6</v>
      </c>
      <c r="AE610" s="15">
        <v>4</v>
      </c>
      <c r="AF610" s="15">
        <v>13</v>
      </c>
      <c r="AG610" s="15">
        <v>5</v>
      </c>
      <c r="AH610" s="15">
        <v>6</v>
      </c>
      <c r="AI610" s="15">
        <v>13</v>
      </c>
      <c r="AJ610" s="15">
        <v>5</v>
      </c>
      <c r="AK610" s="15">
        <v>6</v>
      </c>
      <c r="AL610" s="15">
        <v>1</v>
      </c>
      <c r="AM610" s="15">
        <v>1</v>
      </c>
      <c r="AN610" s="15">
        <v>1</v>
      </c>
      <c r="AO610" s="15">
        <v>0</v>
      </c>
      <c r="AP610" s="15">
        <v>0</v>
      </c>
      <c r="AQ610" s="15">
        <v>0</v>
      </c>
      <c r="AR610" s="15">
        <v>0</v>
      </c>
      <c r="AS610" s="15">
        <v>0</v>
      </c>
      <c r="AT610" s="15">
        <v>0</v>
      </c>
      <c r="AU610" s="15">
        <v>0</v>
      </c>
      <c r="AV610" s="15">
        <v>0</v>
      </c>
      <c r="AW610" s="15">
        <v>0</v>
      </c>
      <c r="AX610" s="15">
        <v>0</v>
      </c>
      <c r="AY610" s="15">
        <v>0</v>
      </c>
    </row>
    <row r="611" spans="1:51">
      <c r="A611" s="1">
        <v>6601</v>
      </c>
      <c r="B611" s="1" t="s">
        <v>1764</v>
      </c>
      <c r="C611" s="1">
        <v>4</v>
      </c>
      <c r="D611" s="1" t="s">
        <v>1765</v>
      </c>
      <c r="E611" s="1" t="s">
        <v>1470</v>
      </c>
      <c r="F611" s="1">
        <v>4</v>
      </c>
      <c r="G611" s="1" t="s">
        <v>272</v>
      </c>
      <c r="H611" s="1">
        <v>0</v>
      </c>
      <c r="I611" s="1" t="s">
        <v>1471</v>
      </c>
      <c r="J611" s="15">
        <v>24</v>
      </c>
      <c r="K611" s="15">
        <v>432</v>
      </c>
      <c r="L611" s="15">
        <v>242</v>
      </c>
      <c r="M611" s="15">
        <v>190</v>
      </c>
      <c r="N611" s="15">
        <v>406</v>
      </c>
      <c r="O611" s="15">
        <v>228</v>
      </c>
      <c r="P611" s="15">
        <v>178</v>
      </c>
      <c r="Q611" s="15">
        <v>4</v>
      </c>
      <c r="R611" s="15">
        <v>11</v>
      </c>
      <c r="S611" s="15">
        <v>5</v>
      </c>
      <c r="T611" s="15">
        <v>6</v>
      </c>
      <c r="U611" s="15">
        <v>1</v>
      </c>
      <c r="V611" s="15">
        <v>0</v>
      </c>
      <c r="W611" s="15">
        <v>1</v>
      </c>
      <c r="X611" s="15">
        <v>20</v>
      </c>
      <c r="Y611" s="15">
        <v>421</v>
      </c>
      <c r="Z611" s="15">
        <v>237</v>
      </c>
      <c r="AA611" s="15">
        <v>184</v>
      </c>
      <c r="AB611" s="15">
        <v>405</v>
      </c>
      <c r="AC611" s="15">
        <v>228</v>
      </c>
      <c r="AD611" s="15">
        <v>177</v>
      </c>
      <c r="AE611" s="15">
        <v>16</v>
      </c>
      <c r="AF611" s="15">
        <v>327</v>
      </c>
      <c r="AG611" s="15">
        <v>175</v>
      </c>
      <c r="AH611" s="15">
        <v>152</v>
      </c>
      <c r="AI611" s="15">
        <v>311</v>
      </c>
      <c r="AJ611" s="15">
        <v>166</v>
      </c>
      <c r="AK611" s="15">
        <v>145</v>
      </c>
      <c r="AL611" s="15">
        <v>4</v>
      </c>
      <c r="AM611" s="15">
        <v>94</v>
      </c>
      <c r="AN611" s="15">
        <v>62</v>
      </c>
      <c r="AO611" s="15">
        <v>32</v>
      </c>
      <c r="AP611" s="15">
        <v>94</v>
      </c>
      <c r="AQ611" s="15">
        <v>62</v>
      </c>
      <c r="AR611" s="15">
        <v>32</v>
      </c>
      <c r="AS611" s="15">
        <v>0</v>
      </c>
      <c r="AT611" s="15">
        <v>0</v>
      </c>
      <c r="AU611" s="15">
        <v>0</v>
      </c>
      <c r="AV611" s="15">
        <v>0</v>
      </c>
      <c r="AW611" s="15">
        <v>0</v>
      </c>
      <c r="AX611" s="15">
        <v>0</v>
      </c>
      <c r="AY611" s="15">
        <v>0</v>
      </c>
    </row>
    <row r="612" spans="1:51">
      <c r="A612" s="1">
        <v>6612</v>
      </c>
      <c r="B612" s="1" t="s">
        <v>1764</v>
      </c>
      <c r="C612" s="1">
        <v>4</v>
      </c>
      <c r="D612" s="1" t="s">
        <v>1765</v>
      </c>
      <c r="E612" s="1" t="s">
        <v>1472</v>
      </c>
      <c r="F612" s="1">
        <v>5</v>
      </c>
      <c r="G612" s="1" t="s">
        <v>272</v>
      </c>
      <c r="H612" s="1">
        <v>0</v>
      </c>
      <c r="I612" s="1" t="s">
        <v>1473</v>
      </c>
      <c r="J612" s="15">
        <v>0</v>
      </c>
      <c r="K612" s="15">
        <v>0</v>
      </c>
      <c r="L612" s="15">
        <v>0</v>
      </c>
      <c r="M612" s="15">
        <v>0</v>
      </c>
      <c r="N612" s="15">
        <v>0</v>
      </c>
      <c r="O612" s="15">
        <v>0</v>
      </c>
      <c r="P612" s="15">
        <v>0</v>
      </c>
      <c r="Q612" s="15">
        <v>0</v>
      </c>
      <c r="R612" s="15">
        <v>0</v>
      </c>
      <c r="S612" s="15">
        <v>0</v>
      </c>
      <c r="T612" s="15">
        <v>0</v>
      </c>
      <c r="U612" s="15">
        <v>0</v>
      </c>
      <c r="V612" s="15">
        <v>0</v>
      </c>
      <c r="W612" s="15">
        <v>0</v>
      </c>
      <c r="X612" s="15">
        <v>0</v>
      </c>
      <c r="Y612" s="15">
        <v>0</v>
      </c>
      <c r="Z612" s="15">
        <v>0</v>
      </c>
      <c r="AA612" s="15">
        <v>0</v>
      </c>
      <c r="AB612" s="15">
        <v>0</v>
      </c>
      <c r="AC612" s="15">
        <v>0</v>
      </c>
      <c r="AD612" s="15">
        <v>0</v>
      </c>
      <c r="AE612" s="15">
        <v>0</v>
      </c>
      <c r="AF612" s="15">
        <v>0</v>
      </c>
      <c r="AG612" s="15">
        <v>0</v>
      </c>
      <c r="AH612" s="15">
        <v>0</v>
      </c>
      <c r="AI612" s="15">
        <v>0</v>
      </c>
      <c r="AJ612" s="15">
        <v>0</v>
      </c>
      <c r="AK612" s="15">
        <v>0</v>
      </c>
      <c r="AL612" s="15">
        <v>0</v>
      </c>
      <c r="AM612" s="15">
        <v>0</v>
      </c>
      <c r="AN612" s="15">
        <v>0</v>
      </c>
      <c r="AO612" s="15">
        <v>0</v>
      </c>
      <c r="AP612" s="15">
        <v>0</v>
      </c>
      <c r="AQ612" s="15">
        <v>0</v>
      </c>
      <c r="AR612" s="15">
        <v>0</v>
      </c>
      <c r="AS612" s="15">
        <v>0</v>
      </c>
      <c r="AT612" s="15">
        <v>0</v>
      </c>
      <c r="AU612" s="15">
        <v>0</v>
      </c>
      <c r="AV612" s="15">
        <v>0</v>
      </c>
      <c r="AW612" s="15">
        <v>0</v>
      </c>
      <c r="AX612" s="15">
        <v>0</v>
      </c>
      <c r="AY612" s="15">
        <v>0</v>
      </c>
    </row>
    <row r="613" spans="1:51">
      <c r="A613" s="1">
        <v>6623</v>
      </c>
      <c r="B613" s="1" t="s">
        <v>1764</v>
      </c>
      <c r="C613" s="1">
        <v>4</v>
      </c>
      <c r="D613" s="1" t="s">
        <v>1765</v>
      </c>
      <c r="E613" s="1" t="s">
        <v>1474</v>
      </c>
      <c r="F613" s="1">
        <v>5</v>
      </c>
      <c r="G613" s="1" t="s">
        <v>272</v>
      </c>
      <c r="H613" s="1">
        <v>0</v>
      </c>
      <c r="I613" s="1" t="s">
        <v>1475</v>
      </c>
      <c r="J613" s="15">
        <v>0</v>
      </c>
      <c r="K613" s="15">
        <v>0</v>
      </c>
      <c r="L613" s="15">
        <v>0</v>
      </c>
      <c r="M613" s="15">
        <v>0</v>
      </c>
      <c r="N613" s="15">
        <v>0</v>
      </c>
      <c r="O613" s="15">
        <v>0</v>
      </c>
      <c r="P613" s="15">
        <v>0</v>
      </c>
      <c r="Q613" s="15">
        <v>0</v>
      </c>
      <c r="R613" s="15">
        <v>0</v>
      </c>
      <c r="S613" s="15">
        <v>0</v>
      </c>
      <c r="T613" s="15">
        <v>0</v>
      </c>
      <c r="U613" s="15">
        <v>0</v>
      </c>
      <c r="V613" s="15">
        <v>0</v>
      </c>
      <c r="W613" s="15">
        <v>0</v>
      </c>
      <c r="X613" s="15">
        <v>0</v>
      </c>
      <c r="Y613" s="15">
        <v>0</v>
      </c>
      <c r="Z613" s="15">
        <v>0</v>
      </c>
      <c r="AA613" s="15">
        <v>0</v>
      </c>
      <c r="AB613" s="15">
        <v>0</v>
      </c>
      <c r="AC613" s="15">
        <v>0</v>
      </c>
      <c r="AD613" s="15">
        <v>0</v>
      </c>
      <c r="AE613" s="15">
        <v>0</v>
      </c>
      <c r="AF613" s="15">
        <v>0</v>
      </c>
      <c r="AG613" s="15">
        <v>0</v>
      </c>
      <c r="AH613" s="15">
        <v>0</v>
      </c>
      <c r="AI613" s="15">
        <v>0</v>
      </c>
      <c r="AJ613" s="15">
        <v>0</v>
      </c>
      <c r="AK613" s="15">
        <v>0</v>
      </c>
      <c r="AL613" s="15">
        <v>0</v>
      </c>
      <c r="AM613" s="15">
        <v>0</v>
      </c>
      <c r="AN613" s="15">
        <v>0</v>
      </c>
      <c r="AO613" s="15">
        <v>0</v>
      </c>
      <c r="AP613" s="15">
        <v>0</v>
      </c>
      <c r="AQ613" s="15">
        <v>0</v>
      </c>
      <c r="AR613" s="15">
        <v>0</v>
      </c>
      <c r="AS613" s="15">
        <v>0</v>
      </c>
      <c r="AT613" s="15">
        <v>0</v>
      </c>
      <c r="AU613" s="15">
        <v>0</v>
      </c>
      <c r="AV613" s="15">
        <v>0</v>
      </c>
      <c r="AW613" s="15">
        <v>0</v>
      </c>
      <c r="AX613" s="15">
        <v>0</v>
      </c>
      <c r="AY613" s="15">
        <v>0</v>
      </c>
    </row>
    <row r="614" spans="1:51">
      <c r="A614" s="1">
        <v>6634</v>
      </c>
      <c r="B614" s="1" t="s">
        <v>1764</v>
      </c>
      <c r="C614" s="1">
        <v>4</v>
      </c>
      <c r="D614" s="1" t="s">
        <v>1765</v>
      </c>
      <c r="E614" s="1" t="s">
        <v>1476</v>
      </c>
      <c r="F614" s="1">
        <v>5</v>
      </c>
      <c r="G614" s="1" t="s">
        <v>272</v>
      </c>
      <c r="H614" s="1">
        <v>0</v>
      </c>
      <c r="I614" s="1" t="s">
        <v>1477</v>
      </c>
      <c r="J614" s="15">
        <v>1</v>
      </c>
      <c r="K614" s="15">
        <v>29</v>
      </c>
      <c r="L614" s="15">
        <v>29</v>
      </c>
      <c r="M614" s="15">
        <v>0</v>
      </c>
      <c r="N614" s="15">
        <v>29</v>
      </c>
      <c r="O614" s="15">
        <v>29</v>
      </c>
      <c r="P614" s="15">
        <v>0</v>
      </c>
      <c r="Q614" s="15">
        <v>0</v>
      </c>
      <c r="R614" s="15">
        <v>0</v>
      </c>
      <c r="S614" s="15">
        <v>0</v>
      </c>
      <c r="T614" s="15">
        <v>0</v>
      </c>
      <c r="U614" s="15">
        <v>0</v>
      </c>
      <c r="V614" s="15">
        <v>0</v>
      </c>
      <c r="W614" s="15">
        <v>0</v>
      </c>
      <c r="X614" s="15">
        <v>1</v>
      </c>
      <c r="Y614" s="15">
        <v>29</v>
      </c>
      <c r="Z614" s="15">
        <v>29</v>
      </c>
      <c r="AA614" s="15">
        <v>0</v>
      </c>
      <c r="AB614" s="15">
        <v>29</v>
      </c>
      <c r="AC614" s="15">
        <v>29</v>
      </c>
      <c r="AD614" s="15">
        <v>0</v>
      </c>
      <c r="AE614" s="15">
        <v>1</v>
      </c>
      <c r="AF614" s="15">
        <v>29</v>
      </c>
      <c r="AG614" s="15">
        <v>29</v>
      </c>
      <c r="AH614" s="15">
        <v>0</v>
      </c>
      <c r="AI614" s="15">
        <v>29</v>
      </c>
      <c r="AJ614" s="15">
        <v>29</v>
      </c>
      <c r="AK614" s="15">
        <v>0</v>
      </c>
      <c r="AL614" s="15">
        <v>0</v>
      </c>
      <c r="AM614" s="15">
        <v>0</v>
      </c>
      <c r="AN614" s="15">
        <v>0</v>
      </c>
      <c r="AO614" s="15">
        <v>0</v>
      </c>
      <c r="AP614" s="15">
        <v>0</v>
      </c>
      <c r="AQ614" s="15">
        <v>0</v>
      </c>
      <c r="AR614" s="15">
        <v>0</v>
      </c>
      <c r="AS614" s="15">
        <v>0</v>
      </c>
      <c r="AT614" s="15">
        <v>0</v>
      </c>
      <c r="AU614" s="15">
        <v>0</v>
      </c>
      <c r="AV614" s="15">
        <v>0</v>
      </c>
      <c r="AW614" s="15">
        <v>0</v>
      </c>
      <c r="AX614" s="15">
        <v>0</v>
      </c>
      <c r="AY614" s="15">
        <v>0</v>
      </c>
    </row>
    <row r="615" spans="1:51">
      <c r="A615" s="1">
        <v>6645</v>
      </c>
      <c r="B615" s="1" t="s">
        <v>1764</v>
      </c>
      <c r="C615" s="1">
        <v>4</v>
      </c>
      <c r="D615" s="1" t="s">
        <v>1765</v>
      </c>
      <c r="E615" s="1" t="s">
        <v>1478</v>
      </c>
      <c r="F615" s="1">
        <v>5</v>
      </c>
      <c r="G615" s="1" t="s">
        <v>272</v>
      </c>
      <c r="H615" s="1">
        <v>0</v>
      </c>
      <c r="I615" s="1" t="s">
        <v>1479</v>
      </c>
      <c r="J615" s="15">
        <v>0</v>
      </c>
      <c r="K615" s="15">
        <v>0</v>
      </c>
      <c r="L615" s="15">
        <v>0</v>
      </c>
      <c r="M615" s="15">
        <v>0</v>
      </c>
      <c r="N615" s="15">
        <v>0</v>
      </c>
      <c r="O615" s="15">
        <v>0</v>
      </c>
      <c r="P615" s="15">
        <v>0</v>
      </c>
      <c r="Q615" s="15">
        <v>0</v>
      </c>
      <c r="R615" s="15">
        <v>0</v>
      </c>
      <c r="S615" s="15">
        <v>0</v>
      </c>
      <c r="T615" s="15">
        <v>0</v>
      </c>
      <c r="U615" s="15">
        <v>0</v>
      </c>
      <c r="V615" s="15">
        <v>0</v>
      </c>
      <c r="W615" s="15">
        <v>0</v>
      </c>
      <c r="X615" s="15">
        <v>0</v>
      </c>
      <c r="Y615" s="15">
        <v>0</v>
      </c>
      <c r="Z615" s="15">
        <v>0</v>
      </c>
      <c r="AA615" s="15">
        <v>0</v>
      </c>
      <c r="AB615" s="15">
        <v>0</v>
      </c>
      <c r="AC615" s="15">
        <v>0</v>
      </c>
      <c r="AD615" s="15">
        <v>0</v>
      </c>
      <c r="AE615" s="15">
        <v>0</v>
      </c>
      <c r="AF615" s="15">
        <v>0</v>
      </c>
      <c r="AG615" s="15">
        <v>0</v>
      </c>
      <c r="AH615" s="15">
        <v>0</v>
      </c>
      <c r="AI615" s="15">
        <v>0</v>
      </c>
      <c r="AJ615" s="15">
        <v>0</v>
      </c>
      <c r="AK615" s="15">
        <v>0</v>
      </c>
      <c r="AL615" s="15">
        <v>0</v>
      </c>
      <c r="AM615" s="15">
        <v>0</v>
      </c>
      <c r="AN615" s="15">
        <v>0</v>
      </c>
      <c r="AO615" s="15">
        <v>0</v>
      </c>
      <c r="AP615" s="15">
        <v>0</v>
      </c>
      <c r="AQ615" s="15">
        <v>0</v>
      </c>
      <c r="AR615" s="15">
        <v>0</v>
      </c>
      <c r="AS615" s="15">
        <v>0</v>
      </c>
      <c r="AT615" s="15">
        <v>0</v>
      </c>
      <c r="AU615" s="15">
        <v>0</v>
      </c>
      <c r="AV615" s="15">
        <v>0</v>
      </c>
      <c r="AW615" s="15">
        <v>0</v>
      </c>
      <c r="AX615" s="15">
        <v>0</v>
      </c>
      <c r="AY615" s="15">
        <v>0</v>
      </c>
    </row>
    <row r="616" spans="1:51">
      <c r="A616" s="1">
        <v>6656</v>
      </c>
      <c r="B616" s="1" t="s">
        <v>1764</v>
      </c>
      <c r="C616" s="1">
        <v>4</v>
      </c>
      <c r="D616" s="1" t="s">
        <v>1765</v>
      </c>
      <c r="E616" s="1" t="s">
        <v>1480</v>
      </c>
      <c r="F616" s="1">
        <v>5</v>
      </c>
      <c r="G616" s="1" t="s">
        <v>272</v>
      </c>
      <c r="H616" s="1">
        <v>0</v>
      </c>
      <c r="I616" s="1" t="s">
        <v>1481</v>
      </c>
      <c r="J616" s="15">
        <v>10</v>
      </c>
      <c r="K616" s="15">
        <v>106</v>
      </c>
      <c r="L616" s="15">
        <v>45</v>
      </c>
      <c r="M616" s="15">
        <v>61</v>
      </c>
      <c r="N616" s="15">
        <v>101</v>
      </c>
      <c r="O616" s="15">
        <v>42</v>
      </c>
      <c r="P616" s="15">
        <v>59</v>
      </c>
      <c r="Q616" s="15">
        <v>2</v>
      </c>
      <c r="R616" s="15">
        <v>2</v>
      </c>
      <c r="S616" s="15">
        <v>2</v>
      </c>
      <c r="T616" s="15">
        <v>0</v>
      </c>
      <c r="U616" s="15">
        <v>0</v>
      </c>
      <c r="V616" s="15">
        <v>0</v>
      </c>
      <c r="W616" s="15">
        <v>0</v>
      </c>
      <c r="X616" s="15">
        <v>8</v>
      </c>
      <c r="Y616" s="15">
        <v>104</v>
      </c>
      <c r="Z616" s="15">
        <v>43</v>
      </c>
      <c r="AA616" s="15">
        <v>61</v>
      </c>
      <c r="AB616" s="15">
        <v>101</v>
      </c>
      <c r="AC616" s="15">
        <v>42</v>
      </c>
      <c r="AD616" s="15">
        <v>59</v>
      </c>
      <c r="AE616" s="15">
        <v>8</v>
      </c>
      <c r="AF616" s="15">
        <v>104</v>
      </c>
      <c r="AG616" s="15">
        <v>43</v>
      </c>
      <c r="AH616" s="15">
        <v>61</v>
      </c>
      <c r="AI616" s="15">
        <v>101</v>
      </c>
      <c r="AJ616" s="15">
        <v>42</v>
      </c>
      <c r="AK616" s="15">
        <v>59</v>
      </c>
      <c r="AL616" s="15">
        <v>0</v>
      </c>
      <c r="AM616" s="15">
        <v>0</v>
      </c>
      <c r="AN616" s="15">
        <v>0</v>
      </c>
      <c r="AO616" s="15">
        <v>0</v>
      </c>
      <c r="AP616" s="15">
        <v>0</v>
      </c>
      <c r="AQ616" s="15">
        <v>0</v>
      </c>
      <c r="AR616" s="15">
        <v>0</v>
      </c>
      <c r="AS616" s="15">
        <v>0</v>
      </c>
      <c r="AT616" s="15">
        <v>0</v>
      </c>
      <c r="AU616" s="15">
        <v>0</v>
      </c>
      <c r="AV616" s="15">
        <v>0</v>
      </c>
      <c r="AW616" s="15">
        <v>0</v>
      </c>
      <c r="AX616" s="15">
        <v>0</v>
      </c>
      <c r="AY616" s="15">
        <v>0</v>
      </c>
    </row>
    <row r="617" spans="1:51">
      <c r="A617" s="1">
        <v>6667</v>
      </c>
      <c r="B617" s="1" t="s">
        <v>1764</v>
      </c>
      <c r="C617" s="1">
        <v>4</v>
      </c>
      <c r="D617" s="1" t="s">
        <v>1765</v>
      </c>
      <c r="E617" s="1" t="s">
        <v>1482</v>
      </c>
      <c r="F617" s="1">
        <v>6</v>
      </c>
      <c r="G617" s="1" t="s">
        <v>272</v>
      </c>
      <c r="H617" s="1">
        <v>0</v>
      </c>
      <c r="I617" s="1" t="s">
        <v>1483</v>
      </c>
      <c r="J617" s="15">
        <v>4</v>
      </c>
      <c r="K617" s="15">
        <v>42</v>
      </c>
      <c r="L617" s="15">
        <v>21</v>
      </c>
      <c r="M617" s="15">
        <v>21</v>
      </c>
      <c r="N617" s="15">
        <v>41</v>
      </c>
      <c r="O617" s="15">
        <v>20</v>
      </c>
      <c r="P617" s="15">
        <v>21</v>
      </c>
      <c r="Q617" s="15">
        <v>1</v>
      </c>
      <c r="R617" s="15">
        <v>1</v>
      </c>
      <c r="S617" s="15">
        <v>1</v>
      </c>
      <c r="T617" s="15">
        <v>0</v>
      </c>
      <c r="U617" s="15">
        <v>0</v>
      </c>
      <c r="V617" s="15">
        <v>0</v>
      </c>
      <c r="W617" s="15">
        <v>0</v>
      </c>
      <c r="X617" s="15">
        <v>3</v>
      </c>
      <c r="Y617" s="15">
        <v>41</v>
      </c>
      <c r="Z617" s="15">
        <v>20</v>
      </c>
      <c r="AA617" s="15">
        <v>21</v>
      </c>
      <c r="AB617" s="15">
        <v>41</v>
      </c>
      <c r="AC617" s="15">
        <v>20</v>
      </c>
      <c r="AD617" s="15">
        <v>21</v>
      </c>
      <c r="AE617" s="15">
        <v>3</v>
      </c>
      <c r="AF617" s="15">
        <v>41</v>
      </c>
      <c r="AG617" s="15">
        <v>20</v>
      </c>
      <c r="AH617" s="15">
        <v>21</v>
      </c>
      <c r="AI617" s="15">
        <v>41</v>
      </c>
      <c r="AJ617" s="15">
        <v>20</v>
      </c>
      <c r="AK617" s="15">
        <v>21</v>
      </c>
      <c r="AL617" s="15">
        <v>0</v>
      </c>
      <c r="AM617" s="15">
        <v>0</v>
      </c>
      <c r="AN617" s="15">
        <v>0</v>
      </c>
      <c r="AO617" s="15">
        <v>0</v>
      </c>
      <c r="AP617" s="15">
        <v>0</v>
      </c>
      <c r="AQ617" s="15">
        <v>0</v>
      </c>
      <c r="AR617" s="15">
        <v>0</v>
      </c>
      <c r="AS617" s="15">
        <v>0</v>
      </c>
      <c r="AT617" s="15">
        <v>0</v>
      </c>
      <c r="AU617" s="15">
        <v>0</v>
      </c>
      <c r="AV617" s="15">
        <v>0</v>
      </c>
      <c r="AW617" s="15">
        <v>0</v>
      </c>
      <c r="AX617" s="15">
        <v>0</v>
      </c>
      <c r="AY617" s="15">
        <v>0</v>
      </c>
    </row>
    <row r="618" spans="1:51">
      <c r="A618" s="1">
        <v>6678</v>
      </c>
      <c r="B618" s="1" t="s">
        <v>1764</v>
      </c>
      <c r="C618" s="1">
        <v>4</v>
      </c>
      <c r="D618" s="1" t="s">
        <v>1765</v>
      </c>
      <c r="E618" s="1" t="s">
        <v>1484</v>
      </c>
      <c r="F618" s="1">
        <v>6</v>
      </c>
      <c r="G618" s="1" t="s">
        <v>272</v>
      </c>
      <c r="H618" s="1">
        <v>0</v>
      </c>
      <c r="I618" s="1" t="s">
        <v>1485</v>
      </c>
      <c r="J618" s="15">
        <v>1</v>
      </c>
      <c r="K618" s="15">
        <v>2</v>
      </c>
      <c r="L618" s="15">
        <v>0</v>
      </c>
      <c r="M618" s="15">
        <v>2</v>
      </c>
      <c r="N618" s="15">
        <v>2</v>
      </c>
      <c r="O618" s="15">
        <v>0</v>
      </c>
      <c r="P618" s="15">
        <v>2</v>
      </c>
      <c r="Q618" s="15">
        <v>0</v>
      </c>
      <c r="R618" s="15">
        <v>0</v>
      </c>
      <c r="S618" s="15">
        <v>0</v>
      </c>
      <c r="T618" s="15">
        <v>0</v>
      </c>
      <c r="U618" s="15">
        <v>0</v>
      </c>
      <c r="V618" s="15">
        <v>0</v>
      </c>
      <c r="W618" s="15">
        <v>0</v>
      </c>
      <c r="X618" s="15">
        <v>1</v>
      </c>
      <c r="Y618" s="15">
        <v>2</v>
      </c>
      <c r="Z618" s="15">
        <v>0</v>
      </c>
      <c r="AA618" s="15">
        <v>2</v>
      </c>
      <c r="AB618" s="15">
        <v>2</v>
      </c>
      <c r="AC618" s="15">
        <v>0</v>
      </c>
      <c r="AD618" s="15">
        <v>2</v>
      </c>
      <c r="AE618" s="15">
        <v>1</v>
      </c>
      <c r="AF618" s="15">
        <v>2</v>
      </c>
      <c r="AG618" s="15">
        <v>0</v>
      </c>
      <c r="AH618" s="15">
        <v>2</v>
      </c>
      <c r="AI618" s="15">
        <v>2</v>
      </c>
      <c r="AJ618" s="15">
        <v>0</v>
      </c>
      <c r="AK618" s="15">
        <v>2</v>
      </c>
      <c r="AL618" s="15">
        <v>0</v>
      </c>
      <c r="AM618" s="15">
        <v>0</v>
      </c>
      <c r="AN618" s="15">
        <v>0</v>
      </c>
      <c r="AO618" s="15">
        <v>0</v>
      </c>
      <c r="AP618" s="15">
        <v>0</v>
      </c>
      <c r="AQ618" s="15">
        <v>0</v>
      </c>
      <c r="AR618" s="15">
        <v>0</v>
      </c>
      <c r="AS618" s="15">
        <v>0</v>
      </c>
      <c r="AT618" s="15">
        <v>0</v>
      </c>
      <c r="AU618" s="15">
        <v>0</v>
      </c>
      <c r="AV618" s="15">
        <v>0</v>
      </c>
      <c r="AW618" s="15">
        <v>0</v>
      </c>
      <c r="AX618" s="15">
        <v>0</v>
      </c>
      <c r="AY618" s="15">
        <v>0</v>
      </c>
    </row>
    <row r="619" spans="1:51">
      <c r="A619" s="1">
        <v>6689</v>
      </c>
      <c r="B619" s="1" t="s">
        <v>1764</v>
      </c>
      <c r="C619" s="1">
        <v>4</v>
      </c>
      <c r="D619" s="1" t="s">
        <v>1765</v>
      </c>
      <c r="E619" s="1" t="s">
        <v>1486</v>
      </c>
      <c r="F619" s="1">
        <v>6</v>
      </c>
      <c r="G619" s="1" t="s">
        <v>272</v>
      </c>
      <c r="H619" s="1">
        <v>0</v>
      </c>
      <c r="I619" s="1" t="s">
        <v>1487</v>
      </c>
      <c r="J619" s="15">
        <v>1</v>
      </c>
      <c r="K619" s="15">
        <v>53</v>
      </c>
      <c r="L619" s="15">
        <v>21</v>
      </c>
      <c r="M619" s="15">
        <v>32</v>
      </c>
      <c r="N619" s="15">
        <v>52</v>
      </c>
      <c r="O619" s="15">
        <v>20</v>
      </c>
      <c r="P619" s="15">
        <v>32</v>
      </c>
      <c r="Q619" s="15">
        <v>0</v>
      </c>
      <c r="R619" s="15">
        <v>0</v>
      </c>
      <c r="S619" s="15">
        <v>0</v>
      </c>
      <c r="T619" s="15">
        <v>0</v>
      </c>
      <c r="U619" s="15">
        <v>0</v>
      </c>
      <c r="V619" s="15">
        <v>0</v>
      </c>
      <c r="W619" s="15">
        <v>0</v>
      </c>
      <c r="X619" s="15">
        <v>1</v>
      </c>
      <c r="Y619" s="15">
        <v>53</v>
      </c>
      <c r="Z619" s="15">
        <v>21</v>
      </c>
      <c r="AA619" s="15">
        <v>32</v>
      </c>
      <c r="AB619" s="15">
        <v>52</v>
      </c>
      <c r="AC619" s="15">
        <v>20</v>
      </c>
      <c r="AD619" s="15">
        <v>32</v>
      </c>
      <c r="AE619" s="15">
        <v>1</v>
      </c>
      <c r="AF619" s="15">
        <v>53</v>
      </c>
      <c r="AG619" s="15">
        <v>21</v>
      </c>
      <c r="AH619" s="15">
        <v>32</v>
      </c>
      <c r="AI619" s="15">
        <v>52</v>
      </c>
      <c r="AJ619" s="15">
        <v>20</v>
      </c>
      <c r="AK619" s="15">
        <v>32</v>
      </c>
      <c r="AL619" s="15">
        <v>0</v>
      </c>
      <c r="AM619" s="15">
        <v>0</v>
      </c>
      <c r="AN619" s="15">
        <v>0</v>
      </c>
      <c r="AO619" s="15">
        <v>0</v>
      </c>
      <c r="AP619" s="15">
        <v>0</v>
      </c>
      <c r="AQ619" s="15">
        <v>0</v>
      </c>
      <c r="AR619" s="15">
        <v>0</v>
      </c>
      <c r="AS619" s="15">
        <v>0</v>
      </c>
      <c r="AT619" s="15">
        <v>0</v>
      </c>
      <c r="AU619" s="15">
        <v>0</v>
      </c>
      <c r="AV619" s="15">
        <v>0</v>
      </c>
      <c r="AW619" s="15">
        <v>0</v>
      </c>
      <c r="AX619" s="15">
        <v>0</v>
      </c>
      <c r="AY619" s="15">
        <v>0</v>
      </c>
    </row>
    <row r="620" spans="1:51">
      <c r="A620" s="1">
        <v>6700</v>
      </c>
      <c r="B620" s="1" t="s">
        <v>1764</v>
      </c>
      <c r="C620" s="1">
        <v>4</v>
      </c>
      <c r="D620" s="1" t="s">
        <v>1765</v>
      </c>
      <c r="E620" s="1" t="s">
        <v>1488</v>
      </c>
      <c r="F620" s="1">
        <v>6</v>
      </c>
      <c r="G620" s="1" t="s">
        <v>272</v>
      </c>
      <c r="H620" s="1">
        <v>0</v>
      </c>
      <c r="I620" s="1" t="s">
        <v>1489</v>
      </c>
      <c r="J620" s="15">
        <v>2</v>
      </c>
      <c r="K620" s="15">
        <v>6</v>
      </c>
      <c r="L620" s="15">
        <v>1</v>
      </c>
      <c r="M620" s="15">
        <v>5</v>
      </c>
      <c r="N620" s="15">
        <v>4</v>
      </c>
      <c r="O620" s="15">
        <v>1</v>
      </c>
      <c r="P620" s="15">
        <v>3</v>
      </c>
      <c r="Q620" s="15">
        <v>0</v>
      </c>
      <c r="R620" s="15">
        <v>0</v>
      </c>
      <c r="S620" s="15">
        <v>0</v>
      </c>
      <c r="T620" s="15">
        <v>0</v>
      </c>
      <c r="U620" s="15">
        <v>0</v>
      </c>
      <c r="V620" s="15">
        <v>0</v>
      </c>
      <c r="W620" s="15">
        <v>0</v>
      </c>
      <c r="X620" s="15">
        <v>2</v>
      </c>
      <c r="Y620" s="15">
        <v>6</v>
      </c>
      <c r="Z620" s="15">
        <v>1</v>
      </c>
      <c r="AA620" s="15">
        <v>5</v>
      </c>
      <c r="AB620" s="15">
        <v>4</v>
      </c>
      <c r="AC620" s="15">
        <v>1</v>
      </c>
      <c r="AD620" s="15">
        <v>3</v>
      </c>
      <c r="AE620" s="15">
        <v>2</v>
      </c>
      <c r="AF620" s="15">
        <v>6</v>
      </c>
      <c r="AG620" s="15">
        <v>1</v>
      </c>
      <c r="AH620" s="15">
        <v>5</v>
      </c>
      <c r="AI620" s="15">
        <v>4</v>
      </c>
      <c r="AJ620" s="15">
        <v>1</v>
      </c>
      <c r="AK620" s="15">
        <v>3</v>
      </c>
      <c r="AL620" s="15">
        <v>0</v>
      </c>
      <c r="AM620" s="15">
        <v>0</v>
      </c>
      <c r="AN620" s="15">
        <v>0</v>
      </c>
      <c r="AO620" s="15">
        <v>0</v>
      </c>
      <c r="AP620" s="15">
        <v>0</v>
      </c>
      <c r="AQ620" s="15">
        <v>0</v>
      </c>
      <c r="AR620" s="15">
        <v>0</v>
      </c>
      <c r="AS620" s="15">
        <v>0</v>
      </c>
      <c r="AT620" s="15">
        <v>0</v>
      </c>
      <c r="AU620" s="15">
        <v>0</v>
      </c>
      <c r="AV620" s="15">
        <v>0</v>
      </c>
      <c r="AW620" s="15">
        <v>0</v>
      </c>
      <c r="AX620" s="15">
        <v>0</v>
      </c>
      <c r="AY620" s="15">
        <v>0</v>
      </c>
    </row>
    <row r="621" spans="1:51">
      <c r="A621" s="1">
        <v>6711</v>
      </c>
      <c r="B621" s="1" t="s">
        <v>1764</v>
      </c>
      <c r="C621" s="1">
        <v>4</v>
      </c>
      <c r="D621" s="1" t="s">
        <v>1765</v>
      </c>
      <c r="E621" s="1" t="s">
        <v>1490</v>
      </c>
      <c r="F621" s="1">
        <v>6</v>
      </c>
      <c r="G621" s="1" t="s">
        <v>272</v>
      </c>
      <c r="H621" s="1">
        <v>0</v>
      </c>
      <c r="I621" s="1" t="s">
        <v>1491</v>
      </c>
      <c r="J621" s="15">
        <v>0</v>
      </c>
      <c r="K621" s="15">
        <v>0</v>
      </c>
      <c r="L621" s="15">
        <v>0</v>
      </c>
      <c r="M621" s="15">
        <v>0</v>
      </c>
      <c r="N621" s="15">
        <v>0</v>
      </c>
      <c r="O621" s="15">
        <v>0</v>
      </c>
      <c r="P621" s="15">
        <v>0</v>
      </c>
      <c r="Q621" s="15">
        <v>0</v>
      </c>
      <c r="R621" s="15">
        <v>0</v>
      </c>
      <c r="S621" s="15">
        <v>0</v>
      </c>
      <c r="T621" s="15">
        <v>0</v>
      </c>
      <c r="U621" s="15">
        <v>0</v>
      </c>
      <c r="V621" s="15">
        <v>0</v>
      </c>
      <c r="W621" s="15">
        <v>0</v>
      </c>
      <c r="X621" s="15">
        <v>0</v>
      </c>
      <c r="Y621" s="15">
        <v>0</v>
      </c>
      <c r="Z621" s="15">
        <v>0</v>
      </c>
      <c r="AA621" s="15">
        <v>0</v>
      </c>
      <c r="AB621" s="15">
        <v>0</v>
      </c>
      <c r="AC621" s="15">
        <v>0</v>
      </c>
      <c r="AD621" s="15">
        <v>0</v>
      </c>
      <c r="AE621" s="15">
        <v>0</v>
      </c>
      <c r="AF621" s="15">
        <v>0</v>
      </c>
      <c r="AG621" s="15">
        <v>0</v>
      </c>
      <c r="AH621" s="15">
        <v>0</v>
      </c>
      <c r="AI621" s="15">
        <v>0</v>
      </c>
      <c r="AJ621" s="15">
        <v>0</v>
      </c>
      <c r="AK621" s="15">
        <v>0</v>
      </c>
      <c r="AL621" s="15">
        <v>0</v>
      </c>
      <c r="AM621" s="15">
        <v>0</v>
      </c>
      <c r="AN621" s="15">
        <v>0</v>
      </c>
      <c r="AO621" s="15">
        <v>0</v>
      </c>
      <c r="AP621" s="15">
        <v>0</v>
      </c>
      <c r="AQ621" s="15">
        <v>0</v>
      </c>
      <c r="AR621" s="15">
        <v>0</v>
      </c>
      <c r="AS621" s="15">
        <v>0</v>
      </c>
      <c r="AT621" s="15">
        <v>0</v>
      </c>
      <c r="AU621" s="15">
        <v>0</v>
      </c>
      <c r="AV621" s="15">
        <v>0</v>
      </c>
      <c r="AW621" s="15">
        <v>0</v>
      </c>
      <c r="AX621" s="15">
        <v>0</v>
      </c>
      <c r="AY621" s="15">
        <v>0</v>
      </c>
    </row>
    <row r="622" spans="1:51">
      <c r="A622" s="1">
        <v>6722</v>
      </c>
      <c r="B622" s="1" t="s">
        <v>1764</v>
      </c>
      <c r="C622" s="1">
        <v>4</v>
      </c>
      <c r="D622" s="1" t="s">
        <v>1765</v>
      </c>
      <c r="E622" s="1" t="s">
        <v>1492</v>
      </c>
      <c r="F622" s="1">
        <v>6</v>
      </c>
      <c r="G622" s="1" t="s">
        <v>272</v>
      </c>
      <c r="H622" s="1">
        <v>0</v>
      </c>
      <c r="I622" s="1" t="s">
        <v>1493</v>
      </c>
      <c r="J622" s="15">
        <v>0</v>
      </c>
      <c r="K622" s="15">
        <v>0</v>
      </c>
      <c r="L622" s="15">
        <v>0</v>
      </c>
      <c r="M622" s="15">
        <v>0</v>
      </c>
      <c r="N622" s="15">
        <v>0</v>
      </c>
      <c r="O622" s="15">
        <v>0</v>
      </c>
      <c r="P622" s="15">
        <v>0</v>
      </c>
      <c r="Q622" s="15">
        <v>0</v>
      </c>
      <c r="R622" s="15">
        <v>0</v>
      </c>
      <c r="S622" s="15">
        <v>0</v>
      </c>
      <c r="T622" s="15">
        <v>0</v>
      </c>
      <c r="U622" s="15">
        <v>0</v>
      </c>
      <c r="V622" s="15">
        <v>0</v>
      </c>
      <c r="W622" s="15">
        <v>0</v>
      </c>
      <c r="X622" s="15">
        <v>0</v>
      </c>
      <c r="Y622" s="15">
        <v>0</v>
      </c>
      <c r="Z622" s="15">
        <v>0</v>
      </c>
      <c r="AA622" s="15">
        <v>0</v>
      </c>
      <c r="AB622" s="15">
        <v>0</v>
      </c>
      <c r="AC622" s="15">
        <v>0</v>
      </c>
      <c r="AD622" s="15">
        <v>0</v>
      </c>
      <c r="AE622" s="15">
        <v>0</v>
      </c>
      <c r="AF622" s="15">
        <v>0</v>
      </c>
      <c r="AG622" s="15">
        <v>0</v>
      </c>
      <c r="AH622" s="15">
        <v>0</v>
      </c>
      <c r="AI622" s="15">
        <v>0</v>
      </c>
      <c r="AJ622" s="15">
        <v>0</v>
      </c>
      <c r="AK622" s="15">
        <v>0</v>
      </c>
      <c r="AL622" s="15">
        <v>0</v>
      </c>
      <c r="AM622" s="15">
        <v>0</v>
      </c>
      <c r="AN622" s="15">
        <v>0</v>
      </c>
      <c r="AO622" s="15">
        <v>0</v>
      </c>
      <c r="AP622" s="15">
        <v>0</v>
      </c>
      <c r="AQ622" s="15">
        <v>0</v>
      </c>
      <c r="AR622" s="15">
        <v>0</v>
      </c>
      <c r="AS622" s="15">
        <v>0</v>
      </c>
      <c r="AT622" s="15">
        <v>0</v>
      </c>
      <c r="AU622" s="15">
        <v>0</v>
      </c>
      <c r="AV622" s="15">
        <v>0</v>
      </c>
      <c r="AW622" s="15">
        <v>0</v>
      </c>
      <c r="AX622" s="15">
        <v>0</v>
      </c>
      <c r="AY622" s="15">
        <v>0</v>
      </c>
    </row>
    <row r="623" spans="1:51">
      <c r="A623" s="1">
        <v>6733</v>
      </c>
      <c r="B623" s="1" t="s">
        <v>1764</v>
      </c>
      <c r="C623" s="1">
        <v>4</v>
      </c>
      <c r="D623" s="1" t="s">
        <v>1765</v>
      </c>
      <c r="E623" s="1" t="s">
        <v>1494</v>
      </c>
      <c r="F623" s="1">
        <v>6</v>
      </c>
      <c r="G623" s="1" t="s">
        <v>272</v>
      </c>
      <c r="H623" s="1">
        <v>0</v>
      </c>
      <c r="I623" s="1" t="s">
        <v>1495</v>
      </c>
      <c r="J623" s="15">
        <v>2</v>
      </c>
      <c r="K623" s="15">
        <v>3</v>
      </c>
      <c r="L623" s="15">
        <v>2</v>
      </c>
      <c r="M623" s="15">
        <v>1</v>
      </c>
      <c r="N623" s="15">
        <v>2</v>
      </c>
      <c r="O623" s="15">
        <v>1</v>
      </c>
      <c r="P623" s="15">
        <v>1</v>
      </c>
      <c r="Q623" s="15">
        <v>1</v>
      </c>
      <c r="R623" s="15">
        <v>1</v>
      </c>
      <c r="S623" s="15">
        <v>1</v>
      </c>
      <c r="T623" s="15">
        <v>0</v>
      </c>
      <c r="U623" s="15">
        <v>0</v>
      </c>
      <c r="V623" s="15">
        <v>0</v>
      </c>
      <c r="W623" s="15">
        <v>0</v>
      </c>
      <c r="X623" s="15">
        <v>1</v>
      </c>
      <c r="Y623" s="15">
        <v>2</v>
      </c>
      <c r="Z623" s="15">
        <v>1</v>
      </c>
      <c r="AA623" s="15">
        <v>1</v>
      </c>
      <c r="AB623" s="15">
        <v>2</v>
      </c>
      <c r="AC623" s="15">
        <v>1</v>
      </c>
      <c r="AD623" s="15">
        <v>1</v>
      </c>
      <c r="AE623" s="15">
        <v>1</v>
      </c>
      <c r="AF623" s="15">
        <v>2</v>
      </c>
      <c r="AG623" s="15">
        <v>1</v>
      </c>
      <c r="AH623" s="15">
        <v>1</v>
      </c>
      <c r="AI623" s="15">
        <v>2</v>
      </c>
      <c r="AJ623" s="15">
        <v>1</v>
      </c>
      <c r="AK623" s="15">
        <v>1</v>
      </c>
      <c r="AL623" s="15">
        <v>0</v>
      </c>
      <c r="AM623" s="15">
        <v>0</v>
      </c>
      <c r="AN623" s="15">
        <v>0</v>
      </c>
      <c r="AO623" s="15">
        <v>0</v>
      </c>
      <c r="AP623" s="15">
        <v>0</v>
      </c>
      <c r="AQ623" s="15">
        <v>0</v>
      </c>
      <c r="AR623" s="15">
        <v>0</v>
      </c>
      <c r="AS623" s="15">
        <v>0</v>
      </c>
      <c r="AT623" s="15">
        <v>0</v>
      </c>
      <c r="AU623" s="15">
        <v>0</v>
      </c>
      <c r="AV623" s="15">
        <v>0</v>
      </c>
      <c r="AW623" s="15">
        <v>0</v>
      </c>
      <c r="AX623" s="15">
        <v>0</v>
      </c>
      <c r="AY623" s="15">
        <v>0</v>
      </c>
    </row>
    <row r="624" spans="1:51">
      <c r="A624" s="1">
        <v>6744</v>
      </c>
      <c r="B624" s="1" t="s">
        <v>1764</v>
      </c>
      <c r="C624" s="1">
        <v>4</v>
      </c>
      <c r="D624" s="1" t="s">
        <v>1765</v>
      </c>
      <c r="E624" s="1" t="s">
        <v>1496</v>
      </c>
      <c r="F624" s="1">
        <v>6</v>
      </c>
      <c r="G624" s="1" t="s">
        <v>272</v>
      </c>
      <c r="H624" s="1">
        <v>0</v>
      </c>
      <c r="I624" s="1" t="s">
        <v>1497</v>
      </c>
      <c r="J624" s="15">
        <v>0</v>
      </c>
      <c r="K624" s="15">
        <v>0</v>
      </c>
      <c r="L624" s="15">
        <v>0</v>
      </c>
      <c r="M624" s="15">
        <v>0</v>
      </c>
      <c r="N624" s="15">
        <v>0</v>
      </c>
      <c r="O624" s="15">
        <v>0</v>
      </c>
      <c r="P624" s="15">
        <v>0</v>
      </c>
      <c r="Q624" s="15">
        <v>0</v>
      </c>
      <c r="R624" s="15">
        <v>0</v>
      </c>
      <c r="S624" s="15">
        <v>0</v>
      </c>
      <c r="T624" s="15">
        <v>0</v>
      </c>
      <c r="U624" s="15">
        <v>0</v>
      </c>
      <c r="V624" s="15">
        <v>0</v>
      </c>
      <c r="W624" s="15">
        <v>0</v>
      </c>
      <c r="X624" s="15">
        <v>0</v>
      </c>
      <c r="Y624" s="15">
        <v>0</v>
      </c>
      <c r="Z624" s="15">
        <v>0</v>
      </c>
      <c r="AA624" s="15">
        <v>0</v>
      </c>
      <c r="AB624" s="15">
        <v>0</v>
      </c>
      <c r="AC624" s="15">
        <v>0</v>
      </c>
      <c r="AD624" s="15">
        <v>0</v>
      </c>
      <c r="AE624" s="15">
        <v>0</v>
      </c>
      <c r="AF624" s="15">
        <v>0</v>
      </c>
      <c r="AG624" s="15">
        <v>0</v>
      </c>
      <c r="AH624" s="15">
        <v>0</v>
      </c>
      <c r="AI624" s="15">
        <v>0</v>
      </c>
      <c r="AJ624" s="15">
        <v>0</v>
      </c>
      <c r="AK624" s="15">
        <v>0</v>
      </c>
      <c r="AL624" s="15">
        <v>0</v>
      </c>
      <c r="AM624" s="15">
        <v>0</v>
      </c>
      <c r="AN624" s="15">
        <v>0</v>
      </c>
      <c r="AO624" s="15">
        <v>0</v>
      </c>
      <c r="AP624" s="15">
        <v>0</v>
      </c>
      <c r="AQ624" s="15">
        <v>0</v>
      </c>
      <c r="AR624" s="15">
        <v>0</v>
      </c>
      <c r="AS624" s="15">
        <v>0</v>
      </c>
      <c r="AT624" s="15">
        <v>0</v>
      </c>
      <c r="AU624" s="15">
        <v>0</v>
      </c>
      <c r="AV624" s="15">
        <v>0</v>
      </c>
      <c r="AW624" s="15">
        <v>0</v>
      </c>
      <c r="AX624" s="15">
        <v>0</v>
      </c>
      <c r="AY624" s="15">
        <v>0</v>
      </c>
    </row>
    <row r="625" spans="1:51">
      <c r="A625" s="1">
        <v>6755</v>
      </c>
      <c r="B625" s="1" t="s">
        <v>1764</v>
      </c>
      <c r="C625" s="1">
        <v>4</v>
      </c>
      <c r="D625" s="1" t="s">
        <v>1765</v>
      </c>
      <c r="E625" s="1" t="s">
        <v>1498</v>
      </c>
      <c r="F625" s="1">
        <v>5</v>
      </c>
      <c r="G625" s="1" t="s">
        <v>272</v>
      </c>
      <c r="H625" s="1">
        <v>0</v>
      </c>
      <c r="I625" s="1" t="s">
        <v>1499</v>
      </c>
      <c r="J625" s="15">
        <v>6</v>
      </c>
      <c r="K625" s="15">
        <v>219</v>
      </c>
      <c r="L625" s="15">
        <v>128</v>
      </c>
      <c r="M625" s="15">
        <v>91</v>
      </c>
      <c r="N625" s="15">
        <v>209</v>
      </c>
      <c r="O625" s="15">
        <v>122</v>
      </c>
      <c r="P625" s="15">
        <v>87</v>
      </c>
      <c r="Q625" s="15">
        <v>1</v>
      </c>
      <c r="R625" s="15">
        <v>8</v>
      </c>
      <c r="S625" s="15">
        <v>3</v>
      </c>
      <c r="T625" s="15">
        <v>5</v>
      </c>
      <c r="U625" s="15">
        <v>1</v>
      </c>
      <c r="V625" s="15">
        <v>0</v>
      </c>
      <c r="W625" s="15">
        <v>1</v>
      </c>
      <c r="X625" s="15">
        <v>5</v>
      </c>
      <c r="Y625" s="15">
        <v>211</v>
      </c>
      <c r="Z625" s="15">
        <v>125</v>
      </c>
      <c r="AA625" s="15">
        <v>86</v>
      </c>
      <c r="AB625" s="15">
        <v>208</v>
      </c>
      <c r="AC625" s="15">
        <v>122</v>
      </c>
      <c r="AD625" s="15">
        <v>86</v>
      </c>
      <c r="AE625" s="15">
        <v>1</v>
      </c>
      <c r="AF625" s="15">
        <v>117</v>
      </c>
      <c r="AG625" s="15">
        <v>63</v>
      </c>
      <c r="AH625" s="15">
        <v>54</v>
      </c>
      <c r="AI625" s="15">
        <v>114</v>
      </c>
      <c r="AJ625" s="15">
        <v>60</v>
      </c>
      <c r="AK625" s="15">
        <v>54</v>
      </c>
      <c r="AL625" s="15">
        <v>4</v>
      </c>
      <c r="AM625" s="15">
        <v>94</v>
      </c>
      <c r="AN625" s="15">
        <v>62</v>
      </c>
      <c r="AO625" s="15">
        <v>32</v>
      </c>
      <c r="AP625" s="15">
        <v>94</v>
      </c>
      <c r="AQ625" s="15">
        <v>62</v>
      </c>
      <c r="AR625" s="15">
        <v>32</v>
      </c>
      <c r="AS625" s="15">
        <v>0</v>
      </c>
      <c r="AT625" s="15">
        <v>0</v>
      </c>
      <c r="AU625" s="15">
        <v>0</v>
      </c>
      <c r="AV625" s="15">
        <v>0</v>
      </c>
      <c r="AW625" s="15">
        <v>0</v>
      </c>
      <c r="AX625" s="15">
        <v>0</v>
      </c>
      <c r="AY625" s="15">
        <v>0</v>
      </c>
    </row>
    <row r="626" spans="1:51">
      <c r="A626" s="1">
        <v>6766</v>
      </c>
      <c r="B626" s="1" t="s">
        <v>1764</v>
      </c>
      <c r="C626" s="1">
        <v>4</v>
      </c>
      <c r="D626" s="1" t="s">
        <v>1765</v>
      </c>
      <c r="E626" s="1" t="s">
        <v>1500</v>
      </c>
      <c r="F626" s="1">
        <v>5</v>
      </c>
      <c r="G626" s="1" t="s">
        <v>272</v>
      </c>
      <c r="H626" s="1">
        <v>0</v>
      </c>
      <c r="I626" s="1" t="s">
        <v>1501</v>
      </c>
      <c r="J626" s="15">
        <v>4</v>
      </c>
      <c r="K626" s="15">
        <v>48</v>
      </c>
      <c r="L626" s="15">
        <v>26</v>
      </c>
      <c r="M626" s="15">
        <v>22</v>
      </c>
      <c r="N626" s="15">
        <v>38</v>
      </c>
      <c r="O626" s="15">
        <v>21</v>
      </c>
      <c r="P626" s="15">
        <v>17</v>
      </c>
      <c r="Q626" s="15">
        <v>0</v>
      </c>
      <c r="R626" s="15">
        <v>0</v>
      </c>
      <c r="S626" s="15">
        <v>0</v>
      </c>
      <c r="T626" s="15">
        <v>0</v>
      </c>
      <c r="U626" s="15">
        <v>0</v>
      </c>
      <c r="V626" s="15">
        <v>0</v>
      </c>
      <c r="W626" s="15">
        <v>0</v>
      </c>
      <c r="X626" s="15">
        <v>4</v>
      </c>
      <c r="Y626" s="15">
        <v>48</v>
      </c>
      <c r="Z626" s="15">
        <v>26</v>
      </c>
      <c r="AA626" s="15">
        <v>22</v>
      </c>
      <c r="AB626" s="15">
        <v>38</v>
      </c>
      <c r="AC626" s="15">
        <v>21</v>
      </c>
      <c r="AD626" s="15">
        <v>17</v>
      </c>
      <c r="AE626" s="15">
        <v>4</v>
      </c>
      <c r="AF626" s="15">
        <v>48</v>
      </c>
      <c r="AG626" s="15">
        <v>26</v>
      </c>
      <c r="AH626" s="15">
        <v>22</v>
      </c>
      <c r="AI626" s="15">
        <v>38</v>
      </c>
      <c r="AJ626" s="15">
        <v>21</v>
      </c>
      <c r="AK626" s="15">
        <v>17</v>
      </c>
      <c r="AL626" s="15">
        <v>0</v>
      </c>
      <c r="AM626" s="15">
        <v>0</v>
      </c>
      <c r="AN626" s="15">
        <v>0</v>
      </c>
      <c r="AO626" s="15">
        <v>0</v>
      </c>
      <c r="AP626" s="15">
        <v>0</v>
      </c>
      <c r="AQ626" s="15">
        <v>0</v>
      </c>
      <c r="AR626" s="15">
        <v>0</v>
      </c>
      <c r="AS626" s="15">
        <v>0</v>
      </c>
      <c r="AT626" s="15">
        <v>0</v>
      </c>
      <c r="AU626" s="15">
        <v>0</v>
      </c>
      <c r="AV626" s="15">
        <v>0</v>
      </c>
      <c r="AW626" s="15">
        <v>0</v>
      </c>
      <c r="AX626" s="15">
        <v>0</v>
      </c>
      <c r="AY626" s="15">
        <v>0</v>
      </c>
    </row>
    <row r="627" spans="1:51">
      <c r="A627" s="1">
        <v>6777</v>
      </c>
      <c r="B627" s="1" t="s">
        <v>1764</v>
      </c>
      <c r="C627" s="1">
        <v>4</v>
      </c>
      <c r="D627" s="1" t="s">
        <v>1765</v>
      </c>
      <c r="E627" s="1" t="s">
        <v>1502</v>
      </c>
      <c r="F627" s="1">
        <v>6</v>
      </c>
      <c r="G627" s="1" t="s">
        <v>272</v>
      </c>
      <c r="H627" s="1">
        <v>0</v>
      </c>
      <c r="I627" s="1" t="s">
        <v>1503</v>
      </c>
      <c r="J627" s="15">
        <v>0</v>
      </c>
      <c r="K627" s="15">
        <v>0</v>
      </c>
      <c r="L627" s="15">
        <v>0</v>
      </c>
      <c r="M627" s="15">
        <v>0</v>
      </c>
      <c r="N627" s="15">
        <v>0</v>
      </c>
      <c r="O627" s="15">
        <v>0</v>
      </c>
      <c r="P627" s="15">
        <v>0</v>
      </c>
      <c r="Q627" s="15">
        <v>0</v>
      </c>
      <c r="R627" s="15">
        <v>0</v>
      </c>
      <c r="S627" s="15">
        <v>0</v>
      </c>
      <c r="T627" s="15">
        <v>0</v>
      </c>
      <c r="U627" s="15">
        <v>0</v>
      </c>
      <c r="V627" s="15">
        <v>0</v>
      </c>
      <c r="W627" s="15">
        <v>0</v>
      </c>
      <c r="X627" s="15">
        <v>0</v>
      </c>
      <c r="Y627" s="15">
        <v>0</v>
      </c>
      <c r="Z627" s="15">
        <v>0</v>
      </c>
      <c r="AA627" s="15">
        <v>0</v>
      </c>
      <c r="AB627" s="15">
        <v>0</v>
      </c>
      <c r="AC627" s="15">
        <v>0</v>
      </c>
      <c r="AD627" s="15">
        <v>0</v>
      </c>
      <c r="AE627" s="15">
        <v>0</v>
      </c>
      <c r="AF627" s="15">
        <v>0</v>
      </c>
      <c r="AG627" s="15">
        <v>0</v>
      </c>
      <c r="AH627" s="15">
        <v>0</v>
      </c>
      <c r="AI627" s="15">
        <v>0</v>
      </c>
      <c r="AJ627" s="15">
        <v>0</v>
      </c>
      <c r="AK627" s="15">
        <v>0</v>
      </c>
      <c r="AL627" s="15">
        <v>0</v>
      </c>
      <c r="AM627" s="15">
        <v>0</v>
      </c>
      <c r="AN627" s="15">
        <v>0</v>
      </c>
      <c r="AO627" s="15">
        <v>0</v>
      </c>
      <c r="AP627" s="15">
        <v>0</v>
      </c>
      <c r="AQ627" s="15">
        <v>0</v>
      </c>
      <c r="AR627" s="15">
        <v>0</v>
      </c>
      <c r="AS627" s="15">
        <v>0</v>
      </c>
      <c r="AT627" s="15">
        <v>0</v>
      </c>
      <c r="AU627" s="15">
        <v>0</v>
      </c>
      <c r="AV627" s="15">
        <v>0</v>
      </c>
      <c r="AW627" s="15">
        <v>0</v>
      </c>
      <c r="AX627" s="15">
        <v>0</v>
      </c>
      <c r="AY627" s="15">
        <v>0</v>
      </c>
    </row>
    <row r="628" spans="1:51">
      <c r="A628" s="1">
        <v>6788</v>
      </c>
      <c r="B628" s="1" t="s">
        <v>1764</v>
      </c>
      <c r="C628" s="1">
        <v>4</v>
      </c>
      <c r="D628" s="1" t="s">
        <v>1765</v>
      </c>
      <c r="E628" s="1" t="s">
        <v>1504</v>
      </c>
      <c r="F628" s="1">
        <v>6</v>
      </c>
      <c r="G628" s="1" t="s">
        <v>272</v>
      </c>
      <c r="H628" s="1">
        <v>0</v>
      </c>
      <c r="I628" s="1" t="s">
        <v>1505</v>
      </c>
      <c r="J628" s="15">
        <v>4</v>
      </c>
      <c r="K628" s="15">
        <v>48</v>
      </c>
      <c r="L628" s="15">
        <v>26</v>
      </c>
      <c r="M628" s="15">
        <v>22</v>
      </c>
      <c r="N628" s="15">
        <v>38</v>
      </c>
      <c r="O628" s="15">
        <v>21</v>
      </c>
      <c r="P628" s="15">
        <v>17</v>
      </c>
      <c r="Q628" s="15">
        <v>0</v>
      </c>
      <c r="R628" s="15">
        <v>0</v>
      </c>
      <c r="S628" s="15">
        <v>0</v>
      </c>
      <c r="T628" s="15">
        <v>0</v>
      </c>
      <c r="U628" s="15">
        <v>0</v>
      </c>
      <c r="V628" s="15">
        <v>0</v>
      </c>
      <c r="W628" s="15">
        <v>0</v>
      </c>
      <c r="X628" s="15">
        <v>4</v>
      </c>
      <c r="Y628" s="15">
        <v>48</v>
      </c>
      <c r="Z628" s="15">
        <v>26</v>
      </c>
      <c r="AA628" s="15">
        <v>22</v>
      </c>
      <c r="AB628" s="15">
        <v>38</v>
      </c>
      <c r="AC628" s="15">
        <v>21</v>
      </c>
      <c r="AD628" s="15">
        <v>17</v>
      </c>
      <c r="AE628" s="15">
        <v>4</v>
      </c>
      <c r="AF628" s="15">
        <v>48</v>
      </c>
      <c r="AG628" s="15">
        <v>26</v>
      </c>
      <c r="AH628" s="15">
        <v>22</v>
      </c>
      <c r="AI628" s="15">
        <v>38</v>
      </c>
      <c r="AJ628" s="15">
        <v>21</v>
      </c>
      <c r="AK628" s="15">
        <v>17</v>
      </c>
      <c r="AL628" s="15">
        <v>0</v>
      </c>
      <c r="AM628" s="15">
        <v>0</v>
      </c>
      <c r="AN628" s="15">
        <v>0</v>
      </c>
      <c r="AO628" s="15">
        <v>0</v>
      </c>
      <c r="AP628" s="15">
        <v>0</v>
      </c>
      <c r="AQ628" s="15">
        <v>0</v>
      </c>
      <c r="AR628" s="15">
        <v>0</v>
      </c>
      <c r="AS628" s="15">
        <v>0</v>
      </c>
      <c r="AT628" s="15">
        <v>0</v>
      </c>
      <c r="AU628" s="15">
        <v>0</v>
      </c>
      <c r="AV628" s="15">
        <v>0</v>
      </c>
      <c r="AW628" s="15">
        <v>0</v>
      </c>
      <c r="AX628" s="15">
        <v>0</v>
      </c>
      <c r="AY628" s="15">
        <v>0</v>
      </c>
    </row>
    <row r="629" spans="1:51">
      <c r="A629" s="1">
        <v>6799</v>
      </c>
      <c r="B629" s="1" t="s">
        <v>1764</v>
      </c>
      <c r="C629" s="1">
        <v>4</v>
      </c>
      <c r="D629" s="1" t="s">
        <v>1765</v>
      </c>
      <c r="E629" s="1" t="s">
        <v>1506</v>
      </c>
      <c r="F629" s="1">
        <v>6</v>
      </c>
      <c r="G629" s="1" t="s">
        <v>272</v>
      </c>
      <c r="H629" s="1">
        <v>0</v>
      </c>
      <c r="I629" s="1" t="s">
        <v>1507</v>
      </c>
      <c r="J629" s="15">
        <v>0</v>
      </c>
      <c r="K629" s="15">
        <v>0</v>
      </c>
      <c r="L629" s="15">
        <v>0</v>
      </c>
      <c r="M629" s="15">
        <v>0</v>
      </c>
      <c r="N629" s="15">
        <v>0</v>
      </c>
      <c r="O629" s="15">
        <v>0</v>
      </c>
      <c r="P629" s="15">
        <v>0</v>
      </c>
      <c r="Q629" s="15">
        <v>0</v>
      </c>
      <c r="R629" s="15">
        <v>0</v>
      </c>
      <c r="S629" s="15">
        <v>0</v>
      </c>
      <c r="T629" s="15">
        <v>0</v>
      </c>
      <c r="U629" s="15">
        <v>0</v>
      </c>
      <c r="V629" s="15">
        <v>0</v>
      </c>
      <c r="W629" s="15">
        <v>0</v>
      </c>
      <c r="X629" s="15">
        <v>0</v>
      </c>
      <c r="Y629" s="15">
        <v>0</v>
      </c>
      <c r="Z629" s="15">
        <v>0</v>
      </c>
      <c r="AA629" s="15">
        <v>0</v>
      </c>
      <c r="AB629" s="15">
        <v>0</v>
      </c>
      <c r="AC629" s="15">
        <v>0</v>
      </c>
      <c r="AD629" s="15">
        <v>0</v>
      </c>
      <c r="AE629" s="15">
        <v>0</v>
      </c>
      <c r="AF629" s="15">
        <v>0</v>
      </c>
      <c r="AG629" s="15">
        <v>0</v>
      </c>
      <c r="AH629" s="15">
        <v>0</v>
      </c>
      <c r="AI629" s="15">
        <v>0</v>
      </c>
      <c r="AJ629" s="15">
        <v>0</v>
      </c>
      <c r="AK629" s="15">
        <v>0</v>
      </c>
      <c r="AL629" s="15">
        <v>0</v>
      </c>
      <c r="AM629" s="15">
        <v>0</v>
      </c>
      <c r="AN629" s="15">
        <v>0</v>
      </c>
      <c r="AO629" s="15">
        <v>0</v>
      </c>
      <c r="AP629" s="15">
        <v>0</v>
      </c>
      <c r="AQ629" s="15">
        <v>0</v>
      </c>
      <c r="AR629" s="15">
        <v>0</v>
      </c>
      <c r="AS629" s="15">
        <v>0</v>
      </c>
      <c r="AT629" s="15">
        <v>0</v>
      </c>
      <c r="AU629" s="15">
        <v>0</v>
      </c>
      <c r="AV629" s="15">
        <v>0</v>
      </c>
      <c r="AW629" s="15">
        <v>0</v>
      </c>
      <c r="AX629" s="15">
        <v>0</v>
      </c>
      <c r="AY629" s="15">
        <v>0</v>
      </c>
    </row>
    <row r="630" spans="1:51">
      <c r="A630" s="1">
        <v>6810</v>
      </c>
      <c r="B630" s="1" t="s">
        <v>1764</v>
      </c>
      <c r="C630" s="1">
        <v>4</v>
      </c>
      <c r="D630" s="1" t="s">
        <v>1765</v>
      </c>
      <c r="E630" s="1" t="s">
        <v>1508</v>
      </c>
      <c r="F630" s="1">
        <v>6</v>
      </c>
      <c r="G630" s="1" t="s">
        <v>272</v>
      </c>
      <c r="H630" s="1">
        <v>0</v>
      </c>
      <c r="I630" s="1" t="s">
        <v>1509</v>
      </c>
      <c r="J630" s="15">
        <v>0</v>
      </c>
      <c r="K630" s="15">
        <v>0</v>
      </c>
      <c r="L630" s="15">
        <v>0</v>
      </c>
      <c r="M630" s="15">
        <v>0</v>
      </c>
      <c r="N630" s="15">
        <v>0</v>
      </c>
      <c r="O630" s="15">
        <v>0</v>
      </c>
      <c r="P630" s="15">
        <v>0</v>
      </c>
      <c r="Q630" s="15">
        <v>0</v>
      </c>
      <c r="R630" s="15">
        <v>0</v>
      </c>
      <c r="S630" s="15">
        <v>0</v>
      </c>
      <c r="T630" s="15">
        <v>0</v>
      </c>
      <c r="U630" s="15">
        <v>0</v>
      </c>
      <c r="V630" s="15">
        <v>0</v>
      </c>
      <c r="W630" s="15">
        <v>0</v>
      </c>
      <c r="X630" s="15">
        <v>0</v>
      </c>
      <c r="Y630" s="15">
        <v>0</v>
      </c>
      <c r="Z630" s="15">
        <v>0</v>
      </c>
      <c r="AA630" s="15">
        <v>0</v>
      </c>
      <c r="AB630" s="15">
        <v>0</v>
      </c>
      <c r="AC630" s="15">
        <v>0</v>
      </c>
      <c r="AD630" s="15">
        <v>0</v>
      </c>
      <c r="AE630" s="15">
        <v>0</v>
      </c>
      <c r="AF630" s="15">
        <v>0</v>
      </c>
      <c r="AG630" s="15">
        <v>0</v>
      </c>
      <c r="AH630" s="15">
        <v>0</v>
      </c>
      <c r="AI630" s="15">
        <v>0</v>
      </c>
      <c r="AJ630" s="15">
        <v>0</v>
      </c>
      <c r="AK630" s="15">
        <v>0</v>
      </c>
      <c r="AL630" s="15">
        <v>0</v>
      </c>
      <c r="AM630" s="15">
        <v>0</v>
      </c>
      <c r="AN630" s="15">
        <v>0</v>
      </c>
      <c r="AO630" s="15">
        <v>0</v>
      </c>
      <c r="AP630" s="15">
        <v>0</v>
      </c>
      <c r="AQ630" s="15">
        <v>0</v>
      </c>
      <c r="AR630" s="15">
        <v>0</v>
      </c>
      <c r="AS630" s="15">
        <v>0</v>
      </c>
      <c r="AT630" s="15">
        <v>0</v>
      </c>
      <c r="AU630" s="15">
        <v>0</v>
      </c>
      <c r="AV630" s="15">
        <v>0</v>
      </c>
      <c r="AW630" s="15">
        <v>0</v>
      </c>
      <c r="AX630" s="15">
        <v>0</v>
      </c>
      <c r="AY630" s="15">
        <v>0</v>
      </c>
    </row>
    <row r="631" spans="1:51">
      <c r="A631" s="1">
        <v>6821</v>
      </c>
      <c r="B631" s="1" t="s">
        <v>1764</v>
      </c>
      <c r="C631" s="1">
        <v>4</v>
      </c>
      <c r="D631" s="1" t="s">
        <v>1765</v>
      </c>
      <c r="E631" s="1" t="s">
        <v>1510</v>
      </c>
      <c r="F631" s="1">
        <v>5</v>
      </c>
      <c r="G631" s="1" t="s">
        <v>272</v>
      </c>
      <c r="H631" s="1">
        <v>0</v>
      </c>
      <c r="I631" s="1" t="s">
        <v>1511</v>
      </c>
      <c r="J631" s="15">
        <v>3</v>
      </c>
      <c r="K631" s="15">
        <v>30</v>
      </c>
      <c r="L631" s="15">
        <v>14</v>
      </c>
      <c r="M631" s="15">
        <v>16</v>
      </c>
      <c r="N631" s="15">
        <v>29</v>
      </c>
      <c r="O631" s="15">
        <v>14</v>
      </c>
      <c r="P631" s="15">
        <v>15</v>
      </c>
      <c r="Q631" s="15">
        <v>1</v>
      </c>
      <c r="R631" s="15">
        <v>1</v>
      </c>
      <c r="S631" s="15">
        <v>0</v>
      </c>
      <c r="T631" s="15">
        <v>1</v>
      </c>
      <c r="U631" s="15">
        <v>0</v>
      </c>
      <c r="V631" s="15">
        <v>0</v>
      </c>
      <c r="W631" s="15">
        <v>0</v>
      </c>
      <c r="X631" s="15">
        <v>2</v>
      </c>
      <c r="Y631" s="15">
        <v>29</v>
      </c>
      <c r="Z631" s="15">
        <v>14</v>
      </c>
      <c r="AA631" s="15">
        <v>15</v>
      </c>
      <c r="AB631" s="15">
        <v>29</v>
      </c>
      <c r="AC631" s="15">
        <v>14</v>
      </c>
      <c r="AD631" s="15">
        <v>15</v>
      </c>
      <c r="AE631" s="15">
        <v>2</v>
      </c>
      <c r="AF631" s="15">
        <v>29</v>
      </c>
      <c r="AG631" s="15">
        <v>14</v>
      </c>
      <c r="AH631" s="15">
        <v>15</v>
      </c>
      <c r="AI631" s="15">
        <v>29</v>
      </c>
      <c r="AJ631" s="15">
        <v>14</v>
      </c>
      <c r="AK631" s="15">
        <v>15</v>
      </c>
      <c r="AL631" s="15">
        <v>0</v>
      </c>
      <c r="AM631" s="15">
        <v>0</v>
      </c>
      <c r="AN631" s="15">
        <v>0</v>
      </c>
      <c r="AO631" s="15">
        <v>0</v>
      </c>
      <c r="AP631" s="15">
        <v>0</v>
      </c>
      <c r="AQ631" s="15">
        <v>0</v>
      </c>
      <c r="AR631" s="15">
        <v>0</v>
      </c>
      <c r="AS631" s="15">
        <v>0</v>
      </c>
      <c r="AT631" s="15">
        <v>0</v>
      </c>
      <c r="AU631" s="15">
        <v>0</v>
      </c>
      <c r="AV631" s="15">
        <v>0</v>
      </c>
      <c r="AW631" s="15">
        <v>0</v>
      </c>
      <c r="AX631" s="15">
        <v>0</v>
      </c>
      <c r="AY631" s="15">
        <v>0</v>
      </c>
    </row>
    <row r="632" spans="1:51">
      <c r="A632" s="1">
        <v>6832</v>
      </c>
      <c r="B632" s="1" t="s">
        <v>1764</v>
      </c>
      <c r="C632" s="1">
        <v>4</v>
      </c>
      <c r="D632" s="1" t="s">
        <v>1765</v>
      </c>
      <c r="E632" s="1" t="s">
        <v>1512</v>
      </c>
      <c r="F632" s="1">
        <v>6</v>
      </c>
      <c r="G632" s="1" t="s">
        <v>272</v>
      </c>
      <c r="H632" s="1">
        <v>0</v>
      </c>
      <c r="I632" s="1" t="s">
        <v>1513</v>
      </c>
      <c r="J632" s="15">
        <v>2</v>
      </c>
      <c r="K632" s="15">
        <v>7</v>
      </c>
      <c r="L632" s="15">
        <v>2</v>
      </c>
      <c r="M632" s="15">
        <v>5</v>
      </c>
      <c r="N632" s="15">
        <v>6</v>
      </c>
      <c r="O632" s="15">
        <v>2</v>
      </c>
      <c r="P632" s="15">
        <v>4</v>
      </c>
      <c r="Q632" s="15">
        <v>1</v>
      </c>
      <c r="R632" s="15">
        <v>1</v>
      </c>
      <c r="S632" s="15">
        <v>0</v>
      </c>
      <c r="T632" s="15">
        <v>1</v>
      </c>
      <c r="U632" s="15">
        <v>0</v>
      </c>
      <c r="V632" s="15">
        <v>0</v>
      </c>
      <c r="W632" s="15">
        <v>0</v>
      </c>
      <c r="X632" s="15">
        <v>1</v>
      </c>
      <c r="Y632" s="15">
        <v>6</v>
      </c>
      <c r="Z632" s="15">
        <v>2</v>
      </c>
      <c r="AA632" s="15">
        <v>4</v>
      </c>
      <c r="AB632" s="15">
        <v>6</v>
      </c>
      <c r="AC632" s="15">
        <v>2</v>
      </c>
      <c r="AD632" s="15">
        <v>4</v>
      </c>
      <c r="AE632" s="15">
        <v>1</v>
      </c>
      <c r="AF632" s="15">
        <v>6</v>
      </c>
      <c r="AG632" s="15">
        <v>2</v>
      </c>
      <c r="AH632" s="15">
        <v>4</v>
      </c>
      <c r="AI632" s="15">
        <v>6</v>
      </c>
      <c r="AJ632" s="15">
        <v>2</v>
      </c>
      <c r="AK632" s="15">
        <v>4</v>
      </c>
      <c r="AL632" s="15">
        <v>0</v>
      </c>
      <c r="AM632" s="15">
        <v>0</v>
      </c>
      <c r="AN632" s="15">
        <v>0</v>
      </c>
      <c r="AO632" s="15">
        <v>0</v>
      </c>
      <c r="AP632" s="15">
        <v>0</v>
      </c>
      <c r="AQ632" s="15">
        <v>0</v>
      </c>
      <c r="AR632" s="15">
        <v>0</v>
      </c>
      <c r="AS632" s="15">
        <v>0</v>
      </c>
      <c r="AT632" s="15">
        <v>0</v>
      </c>
      <c r="AU632" s="15">
        <v>0</v>
      </c>
      <c r="AV632" s="15">
        <v>0</v>
      </c>
      <c r="AW632" s="15">
        <v>0</v>
      </c>
      <c r="AX632" s="15">
        <v>0</v>
      </c>
      <c r="AY632" s="15">
        <v>0</v>
      </c>
    </row>
    <row r="633" spans="1:51">
      <c r="A633" s="1">
        <v>6843</v>
      </c>
      <c r="B633" s="1" t="s">
        <v>1764</v>
      </c>
      <c r="C633" s="1">
        <v>4</v>
      </c>
      <c r="D633" s="1" t="s">
        <v>1765</v>
      </c>
      <c r="E633" s="1" t="s">
        <v>1514</v>
      </c>
      <c r="F633" s="1">
        <v>6</v>
      </c>
      <c r="G633" s="1" t="s">
        <v>272</v>
      </c>
      <c r="H633" s="1">
        <v>0</v>
      </c>
      <c r="I633" s="1" t="s">
        <v>1515</v>
      </c>
      <c r="J633" s="15">
        <v>1</v>
      </c>
      <c r="K633" s="15">
        <v>23</v>
      </c>
      <c r="L633" s="15">
        <v>12</v>
      </c>
      <c r="M633" s="15">
        <v>11</v>
      </c>
      <c r="N633" s="15">
        <v>23</v>
      </c>
      <c r="O633" s="15">
        <v>12</v>
      </c>
      <c r="P633" s="15">
        <v>11</v>
      </c>
      <c r="Q633" s="15">
        <v>0</v>
      </c>
      <c r="R633" s="15">
        <v>0</v>
      </c>
      <c r="S633" s="15">
        <v>0</v>
      </c>
      <c r="T633" s="15">
        <v>0</v>
      </c>
      <c r="U633" s="15">
        <v>0</v>
      </c>
      <c r="V633" s="15">
        <v>0</v>
      </c>
      <c r="W633" s="15">
        <v>0</v>
      </c>
      <c r="X633" s="15">
        <v>1</v>
      </c>
      <c r="Y633" s="15">
        <v>23</v>
      </c>
      <c r="Z633" s="15">
        <v>12</v>
      </c>
      <c r="AA633" s="15">
        <v>11</v>
      </c>
      <c r="AB633" s="15">
        <v>23</v>
      </c>
      <c r="AC633" s="15">
        <v>12</v>
      </c>
      <c r="AD633" s="15">
        <v>11</v>
      </c>
      <c r="AE633" s="15">
        <v>1</v>
      </c>
      <c r="AF633" s="15">
        <v>23</v>
      </c>
      <c r="AG633" s="15">
        <v>12</v>
      </c>
      <c r="AH633" s="15">
        <v>11</v>
      </c>
      <c r="AI633" s="15">
        <v>23</v>
      </c>
      <c r="AJ633" s="15">
        <v>12</v>
      </c>
      <c r="AK633" s="15">
        <v>11</v>
      </c>
      <c r="AL633" s="15">
        <v>0</v>
      </c>
      <c r="AM633" s="15">
        <v>0</v>
      </c>
      <c r="AN633" s="15">
        <v>0</v>
      </c>
      <c r="AO633" s="15">
        <v>0</v>
      </c>
      <c r="AP633" s="15">
        <v>0</v>
      </c>
      <c r="AQ633" s="15">
        <v>0</v>
      </c>
      <c r="AR633" s="15">
        <v>0</v>
      </c>
      <c r="AS633" s="15">
        <v>0</v>
      </c>
      <c r="AT633" s="15">
        <v>0</v>
      </c>
      <c r="AU633" s="15">
        <v>0</v>
      </c>
      <c r="AV633" s="15">
        <v>0</v>
      </c>
      <c r="AW633" s="15">
        <v>0</v>
      </c>
      <c r="AX633" s="15">
        <v>0</v>
      </c>
      <c r="AY633" s="15">
        <v>0</v>
      </c>
    </row>
    <row r="634" spans="1:51">
      <c r="A634" s="1">
        <v>6854</v>
      </c>
      <c r="B634" s="1" t="s">
        <v>1764</v>
      </c>
      <c r="C634" s="1">
        <v>4</v>
      </c>
      <c r="D634" s="1" t="s">
        <v>1765</v>
      </c>
      <c r="E634" s="1" t="s">
        <v>1516</v>
      </c>
      <c r="F634" s="1">
        <v>2</v>
      </c>
      <c r="G634" s="1" t="s">
        <v>272</v>
      </c>
      <c r="H634" s="1">
        <v>0</v>
      </c>
      <c r="I634" s="1" t="s">
        <v>1517</v>
      </c>
      <c r="J634" s="15">
        <v>55</v>
      </c>
      <c r="K634" s="15">
        <v>297</v>
      </c>
      <c r="L634" s="15">
        <v>124</v>
      </c>
      <c r="M634" s="15">
        <v>170</v>
      </c>
      <c r="N634" s="15">
        <v>234</v>
      </c>
      <c r="O634" s="15">
        <v>104</v>
      </c>
      <c r="P634" s="15">
        <v>127</v>
      </c>
      <c r="Q634" s="15">
        <v>41</v>
      </c>
      <c r="R634" s="15">
        <v>59</v>
      </c>
      <c r="S634" s="15">
        <v>16</v>
      </c>
      <c r="T634" s="15">
        <v>43</v>
      </c>
      <c r="U634" s="15">
        <v>12</v>
      </c>
      <c r="V634" s="15">
        <v>1</v>
      </c>
      <c r="W634" s="15">
        <v>11</v>
      </c>
      <c r="X634" s="15">
        <v>14</v>
      </c>
      <c r="Y634" s="15">
        <v>238</v>
      </c>
      <c r="Z634" s="15">
        <v>108</v>
      </c>
      <c r="AA634" s="15">
        <v>127</v>
      </c>
      <c r="AB634" s="15">
        <v>222</v>
      </c>
      <c r="AC634" s="15">
        <v>103</v>
      </c>
      <c r="AD634" s="15">
        <v>116</v>
      </c>
      <c r="AE634" s="15">
        <v>9</v>
      </c>
      <c r="AF634" s="15">
        <v>117</v>
      </c>
      <c r="AG634" s="15">
        <v>48</v>
      </c>
      <c r="AH634" s="15">
        <v>66</v>
      </c>
      <c r="AI634" s="15">
        <v>109</v>
      </c>
      <c r="AJ634" s="15">
        <v>44</v>
      </c>
      <c r="AK634" s="15">
        <v>62</v>
      </c>
      <c r="AL634" s="15">
        <v>5</v>
      </c>
      <c r="AM634" s="15">
        <v>121</v>
      </c>
      <c r="AN634" s="15">
        <v>60</v>
      </c>
      <c r="AO634" s="15">
        <v>61</v>
      </c>
      <c r="AP634" s="15">
        <v>113</v>
      </c>
      <c r="AQ634" s="15">
        <v>59</v>
      </c>
      <c r="AR634" s="15">
        <v>54</v>
      </c>
      <c r="AS634" s="15">
        <v>0</v>
      </c>
      <c r="AT634" s="15">
        <v>0</v>
      </c>
      <c r="AU634" s="15">
        <v>0</v>
      </c>
      <c r="AV634" s="15">
        <v>0</v>
      </c>
      <c r="AW634" s="15">
        <v>0</v>
      </c>
      <c r="AX634" s="15">
        <v>0</v>
      </c>
      <c r="AY634" s="15">
        <v>0</v>
      </c>
    </row>
    <row r="635" spans="1:51">
      <c r="A635" s="1">
        <v>6865</v>
      </c>
      <c r="B635" s="1" t="s">
        <v>1764</v>
      </c>
      <c r="C635" s="1">
        <v>4</v>
      </c>
      <c r="D635" s="1" t="s">
        <v>1765</v>
      </c>
      <c r="E635" s="1" t="s">
        <v>1518</v>
      </c>
      <c r="F635" s="1">
        <v>3</v>
      </c>
      <c r="G635" s="1" t="s">
        <v>272</v>
      </c>
      <c r="H635" s="1">
        <v>0</v>
      </c>
      <c r="I635" s="1" t="s">
        <v>1519</v>
      </c>
      <c r="J635" s="15">
        <v>6</v>
      </c>
      <c r="K635" s="15">
        <v>135</v>
      </c>
      <c r="L635" s="15">
        <v>64</v>
      </c>
      <c r="M635" s="15">
        <v>71</v>
      </c>
      <c r="N635" s="15">
        <v>128</v>
      </c>
      <c r="O635" s="15">
        <v>63</v>
      </c>
      <c r="P635" s="15">
        <v>65</v>
      </c>
      <c r="Q635" s="15">
        <v>1</v>
      </c>
      <c r="R635" s="15">
        <v>1</v>
      </c>
      <c r="S635" s="15">
        <v>1</v>
      </c>
      <c r="T635" s="15">
        <v>0</v>
      </c>
      <c r="U635" s="15">
        <v>0</v>
      </c>
      <c r="V635" s="15">
        <v>0</v>
      </c>
      <c r="W635" s="15">
        <v>0</v>
      </c>
      <c r="X635" s="15">
        <v>5</v>
      </c>
      <c r="Y635" s="15">
        <v>134</v>
      </c>
      <c r="Z635" s="15">
        <v>63</v>
      </c>
      <c r="AA635" s="15">
        <v>71</v>
      </c>
      <c r="AB635" s="15">
        <v>128</v>
      </c>
      <c r="AC635" s="15">
        <v>63</v>
      </c>
      <c r="AD635" s="15">
        <v>65</v>
      </c>
      <c r="AE635" s="15">
        <v>1</v>
      </c>
      <c r="AF635" s="15">
        <v>18</v>
      </c>
      <c r="AG635" s="15">
        <v>4</v>
      </c>
      <c r="AH635" s="15">
        <v>14</v>
      </c>
      <c r="AI635" s="15">
        <v>18</v>
      </c>
      <c r="AJ635" s="15">
        <v>4</v>
      </c>
      <c r="AK635" s="15">
        <v>14</v>
      </c>
      <c r="AL635" s="15">
        <v>4</v>
      </c>
      <c r="AM635" s="15">
        <v>116</v>
      </c>
      <c r="AN635" s="15">
        <v>59</v>
      </c>
      <c r="AO635" s="15">
        <v>57</v>
      </c>
      <c r="AP635" s="15">
        <v>110</v>
      </c>
      <c r="AQ635" s="15">
        <v>59</v>
      </c>
      <c r="AR635" s="15">
        <v>51</v>
      </c>
      <c r="AS635" s="15">
        <v>0</v>
      </c>
      <c r="AT635" s="15">
        <v>0</v>
      </c>
      <c r="AU635" s="15">
        <v>0</v>
      </c>
      <c r="AV635" s="15">
        <v>0</v>
      </c>
      <c r="AW635" s="15">
        <v>0</v>
      </c>
      <c r="AX635" s="15">
        <v>0</v>
      </c>
      <c r="AY635" s="15">
        <v>0</v>
      </c>
    </row>
    <row r="636" spans="1:51">
      <c r="A636" s="1">
        <v>6876</v>
      </c>
      <c r="B636" s="1" t="s">
        <v>1764</v>
      </c>
      <c r="C636" s="1">
        <v>4</v>
      </c>
      <c r="D636" s="1" t="s">
        <v>1765</v>
      </c>
      <c r="E636" s="1" t="s">
        <v>1520</v>
      </c>
      <c r="F636" s="1">
        <v>4</v>
      </c>
      <c r="G636" s="1" t="s">
        <v>272</v>
      </c>
      <c r="H636" s="1">
        <v>0</v>
      </c>
      <c r="I636" s="1" t="s">
        <v>1521</v>
      </c>
      <c r="J636" s="15">
        <v>6</v>
      </c>
      <c r="K636" s="15">
        <v>135</v>
      </c>
      <c r="L636" s="15">
        <v>64</v>
      </c>
      <c r="M636" s="15">
        <v>71</v>
      </c>
      <c r="N636" s="15">
        <v>128</v>
      </c>
      <c r="O636" s="15">
        <v>63</v>
      </c>
      <c r="P636" s="15">
        <v>65</v>
      </c>
      <c r="Q636" s="15">
        <v>1</v>
      </c>
      <c r="R636" s="15">
        <v>1</v>
      </c>
      <c r="S636" s="15">
        <v>1</v>
      </c>
      <c r="T636" s="15">
        <v>0</v>
      </c>
      <c r="U636" s="15">
        <v>0</v>
      </c>
      <c r="V636" s="15">
        <v>0</v>
      </c>
      <c r="W636" s="15">
        <v>0</v>
      </c>
      <c r="X636" s="15">
        <v>5</v>
      </c>
      <c r="Y636" s="15">
        <v>134</v>
      </c>
      <c r="Z636" s="15">
        <v>63</v>
      </c>
      <c r="AA636" s="15">
        <v>71</v>
      </c>
      <c r="AB636" s="15">
        <v>128</v>
      </c>
      <c r="AC636" s="15">
        <v>63</v>
      </c>
      <c r="AD636" s="15">
        <v>65</v>
      </c>
      <c r="AE636" s="15">
        <v>1</v>
      </c>
      <c r="AF636" s="15">
        <v>18</v>
      </c>
      <c r="AG636" s="15">
        <v>4</v>
      </c>
      <c r="AH636" s="15">
        <v>14</v>
      </c>
      <c r="AI636" s="15">
        <v>18</v>
      </c>
      <c r="AJ636" s="15">
        <v>4</v>
      </c>
      <c r="AK636" s="15">
        <v>14</v>
      </c>
      <c r="AL636" s="15">
        <v>4</v>
      </c>
      <c r="AM636" s="15">
        <v>116</v>
      </c>
      <c r="AN636" s="15">
        <v>59</v>
      </c>
      <c r="AO636" s="15">
        <v>57</v>
      </c>
      <c r="AP636" s="15">
        <v>110</v>
      </c>
      <c r="AQ636" s="15">
        <v>59</v>
      </c>
      <c r="AR636" s="15">
        <v>51</v>
      </c>
      <c r="AS636" s="15">
        <v>0</v>
      </c>
      <c r="AT636" s="15">
        <v>0</v>
      </c>
      <c r="AU636" s="15">
        <v>0</v>
      </c>
      <c r="AV636" s="15">
        <v>0</v>
      </c>
      <c r="AW636" s="15">
        <v>0</v>
      </c>
      <c r="AX636" s="15">
        <v>0</v>
      </c>
      <c r="AY636" s="15">
        <v>0</v>
      </c>
    </row>
    <row r="637" spans="1:51">
      <c r="A637" s="1">
        <v>6887</v>
      </c>
      <c r="B637" s="1" t="s">
        <v>1764</v>
      </c>
      <c r="C637" s="1">
        <v>4</v>
      </c>
      <c r="D637" s="1" t="s">
        <v>1765</v>
      </c>
      <c r="E637" s="1" t="s">
        <v>1522</v>
      </c>
      <c r="F637" s="1">
        <v>5</v>
      </c>
      <c r="G637" s="1" t="s">
        <v>272</v>
      </c>
      <c r="H637" s="1">
        <v>0</v>
      </c>
      <c r="I637" s="1" t="s">
        <v>1523</v>
      </c>
      <c r="J637" s="15">
        <v>0</v>
      </c>
      <c r="K637" s="15">
        <v>0</v>
      </c>
      <c r="L637" s="15">
        <v>0</v>
      </c>
      <c r="M637" s="15">
        <v>0</v>
      </c>
      <c r="N637" s="15">
        <v>0</v>
      </c>
      <c r="O637" s="15">
        <v>0</v>
      </c>
      <c r="P637" s="15">
        <v>0</v>
      </c>
      <c r="Q637" s="15">
        <v>0</v>
      </c>
      <c r="R637" s="15">
        <v>0</v>
      </c>
      <c r="S637" s="15">
        <v>0</v>
      </c>
      <c r="T637" s="15">
        <v>0</v>
      </c>
      <c r="U637" s="15">
        <v>0</v>
      </c>
      <c r="V637" s="15">
        <v>0</v>
      </c>
      <c r="W637" s="15">
        <v>0</v>
      </c>
      <c r="X637" s="15">
        <v>0</v>
      </c>
      <c r="Y637" s="15">
        <v>0</v>
      </c>
      <c r="Z637" s="15">
        <v>0</v>
      </c>
      <c r="AA637" s="15">
        <v>0</v>
      </c>
      <c r="AB637" s="15">
        <v>0</v>
      </c>
      <c r="AC637" s="15">
        <v>0</v>
      </c>
      <c r="AD637" s="15">
        <v>0</v>
      </c>
      <c r="AE637" s="15">
        <v>0</v>
      </c>
      <c r="AF637" s="15">
        <v>0</v>
      </c>
      <c r="AG637" s="15">
        <v>0</v>
      </c>
      <c r="AH637" s="15">
        <v>0</v>
      </c>
      <c r="AI637" s="15">
        <v>0</v>
      </c>
      <c r="AJ637" s="15">
        <v>0</v>
      </c>
      <c r="AK637" s="15">
        <v>0</v>
      </c>
      <c r="AL637" s="15">
        <v>0</v>
      </c>
      <c r="AM637" s="15">
        <v>0</v>
      </c>
      <c r="AN637" s="15">
        <v>0</v>
      </c>
      <c r="AO637" s="15">
        <v>0</v>
      </c>
      <c r="AP637" s="15">
        <v>0</v>
      </c>
      <c r="AQ637" s="15">
        <v>0</v>
      </c>
      <c r="AR637" s="15">
        <v>0</v>
      </c>
      <c r="AS637" s="15">
        <v>0</v>
      </c>
      <c r="AT637" s="15">
        <v>0</v>
      </c>
      <c r="AU637" s="15">
        <v>0</v>
      </c>
      <c r="AV637" s="15">
        <v>0</v>
      </c>
      <c r="AW637" s="15">
        <v>0</v>
      </c>
      <c r="AX637" s="15">
        <v>0</v>
      </c>
      <c r="AY637" s="15">
        <v>0</v>
      </c>
    </row>
    <row r="638" spans="1:51">
      <c r="A638" s="1">
        <v>6898</v>
      </c>
      <c r="B638" s="1" t="s">
        <v>1764</v>
      </c>
      <c r="C638" s="1">
        <v>4</v>
      </c>
      <c r="D638" s="1" t="s">
        <v>1765</v>
      </c>
      <c r="E638" s="1" t="s">
        <v>1524</v>
      </c>
      <c r="F638" s="1">
        <v>5</v>
      </c>
      <c r="G638" s="1" t="s">
        <v>272</v>
      </c>
      <c r="H638" s="1">
        <v>0</v>
      </c>
      <c r="I638" s="1" t="s">
        <v>1525</v>
      </c>
      <c r="J638" s="15">
        <v>0</v>
      </c>
      <c r="K638" s="15">
        <v>0</v>
      </c>
      <c r="L638" s="15">
        <v>0</v>
      </c>
      <c r="M638" s="15">
        <v>0</v>
      </c>
      <c r="N638" s="15">
        <v>0</v>
      </c>
      <c r="O638" s="15">
        <v>0</v>
      </c>
      <c r="P638" s="15">
        <v>0</v>
      </c>
      <c r="Q638" s="15">
        <v>0</v>
      </c>
      <c r="R638" s="15">
        <v>0</v>
      </c>
      <c r="S638" s="15">
        <v>0</v>
      </c>
      <c r="T638" s="15">
        <v>0</v>
      </c>
      <c r="U638" s="15">
        <v>0</v>
      </c>
      <c r="V638" s="15">
        <v>0</v>
      </c>
      <c r="W638" s="15">
        <v>0</v>
      </c>
      <c r="X638" s="15">
        <v>0</v>
      </c>
      <c r="Y638" s="15">
        <v>0</v>
      </c>
      <c r="Z638" s="15">
        <v>0</v>
      </c>
      <c r="AA638" s="15">
        <v>0</v>
      </c>
      <c r="AB638" s="15">
        <v>0</v>
      </c>
      <c r="AC638" s="15">
        <v>0</v>
      </c>
      <c r="AD638" s="15">
        <v>0</v>
      </c>
      <c r="AE638" s="15">
        <v>0</v>
      </c>
      <c r="AF638" s="15">
        <v>0</v>
      </c>
      <c r="AG638" s="15">
        <v>0</v>
      </c>
      <c r="AH638" s="15">
        <v>0</v>
      </c>
      <c r="AI638" s="15">
        <v>0</v>
      </c>
      <c r="AJ638" s="15">
        <v>0</v>
      </c>
      <c r="AK638" s="15">
        <v>0</v>
      </c>
      <c r="AL638" s="15">
        <v>0</v>
      </c>
      <c r="AM638" s="15">
        <v>0</v>
      </c>
      <c r="AN638" s="15">
        <v>0</v>
      </c>
      <c r="AO638" s="15">
        <v>0</v>
      </c>
      <c r="AP638" s="15">
        <v>0</v>
      </c>
      <c r="AQ638" s="15">
        <v>0</v>
      </c>
      <c r="AR638" s="15">
        <v>0</v>
      </c>
      <c r="AS638" s="15">
        <v>0</v>
      </c>
      <c r="AT638" s="15">
        <v>0</v>
      </c>
      <c r="AU638" s="15">
        <v>0</v>
      </c>
      <c r="AV638" s="15">
        <v>0</v>
      </c>
      <c r="AW638" s="15">
        <v>0</v>
      </c>
      <c r="AX638" s="15">
        <v>0</v>
      </c>
      <c r="AY638" s="15">
        <v>0</v>
      </c>
    </row>
    <row r="639" spans="1:51">
      <c r="A639" s="1">
        <v>6909</v>
      </c>
      <c r="B639" s="1" t="s">
        <v>1764</v>
      </c>
      <c r="C639" s="1">
        <v>4</v>
      </c>
      <c r="D639" s="1" t="s">
        <v>1765</v>
      </c>
      <c r="E639" s="1" t="s">
        <v>1526</v>
      </c>
      <c r="F639" s="1">
        <v>5</v>
      </c>
      <c r="G639" s="1" t="s">
        <v>272</v>
      </c>
      <c r="H639" s="1">
        <v>0</v>
      </c>
      <c r="I639" s="1" t="s">
        <v>1527</v>
      </c>
      <c r="J639" s="15">
        <v>0</v>
      </c>
      <c r="K639" s="15">
        <v>0</v>
      </c>
      <c r="L639" s="15">
        <v>0</v>
      </c>
      <c r="M639" s="15">
        <v>0</v>
      </c>
      <c r="N639" s="15">
        <v>0</v>
      </c>
      <c r="O639" s="15">
        <v>0</v>
      </c>
      <c r="P639" s="15">
        <v>0</v>
      </c>
      <c r="Q639" s="15">
        <v>0</v>
      </c>
      <c r="R639" s="15">
        <v>0</v>
      </c>
      <c r="S639" s="15">
        <v>0</v>
      </c>
      <c r="T639" s="15">
        <v>0</v>
      </c>
      <c r="U639" s="15">
        <v>0</v>
      </c>
      <c r="V639" s="15">
        <v>0</v>
      </c>
      <c r="W639" s="15">
        <v>0</v>
      </c>
      <c r="X639" s="15">
        <v>0</v>
      </c>
      <c r="Y639" s="15">
        <v>0</v>
      </c>
      <c r="Z639" s="15">
        <v>0</v>
      </c>
      <c r="AA639" s="15">
        <v>0</v>
      </c>
      <c r="AB639" s="15">
        <v>0</v>
      </c>
      <c r="AC639" s="15">
        <v>0</v>
      </c>
      <c r="AD639" s="15">
        <v>0</v>
      </c>
      <c r="AE639" s="15">
        <v>0</v>
      </c>
      <c r="AF639" s="15">
        <v>0</v>
      </c>
      <c r="AG639" s="15">
        <v>0</v>
      </c>
      <c r="AH639" s="15">
        <v>0</v>
      </c>
      <c r="AI639" s="15">
        <v>0</v>
      </c>
      <c r="AJ639" s="15">
        <v>0</v>
      </c>
      <c r="AK639" s="15">
        <v>0</v>
      </c>
      <c r="AL639" s="15">
        <v>0</v>
      </c>
      <c r="AM639" s="15">
        <v>0</v>
      </c>
      <c r="AN639" s="15">
        <v>0</v>
      </c>
      <c r="AO639" s="15">
        <v>0</v>
      </c>
      <c r="AP639" s="15">
        <v>0</v>
      </c>
      <c r="AQ639" s="15">
        <v>0</v>
      </c>
      <c r="AR639" s="15">
        <v>0</v>
      </c>
      <c r="AS639" s="15">
        <v>0</v>
      </c>
      <c r="AT639" s="15">
        <v>0</v>
      </c>
      <c r="AU639" s="15">
        <v>0</v>
      </c>
      <c r="AV639" s="15">
        <v>0</v>
      </c>
      <c r="AW639" s="15">
        <v>0</v>
      </c>
      <c r="AX639" s="15">
        <v>0</v>
      </c>
      <c r="AY639" s="15">
        <v>0</v>
      </c>
    </row>
    <row r="640" spans="1:51">
      <c r="A640" s="1">
        <v>6920</v>
      </c>
      <c r="B640" s="1" t="s">
        <v>1764</v>
      </c>
      <c r="C640" s="1">
        <v>4</v>
      </c>
      <c r="D640" s="1" t="s">
        <v>1765</v>
      </c>
      <c r="E640" s="1" t="s">
        <v>1528</v>
      </c>
      <c r="F640" s="1">
        <v>5</v>
      </c>
      <c r="G640" s="1" t="s">
        <v>272</v>
      </c>
      <c r="H640" s="1">
        <v>0</v>
      </c>
      <c r="I640" s="1" t="s">
        <v>1529</v>
      </c>
      <c r="J640" s="15">
        <v>0</v>
      </c>
      <c r="K640" s="15">
        <v>0</v>
      </c>
      <c r="L640" s="15">
        <v>0</v>
      </c>
      <c r="M640" s="15">
        <v>0</v>
      </c>
      <c r="N640" s="15">
        <v>0</v>
      </c>
      <c r="O640" s="15">
        <v>0</v>
      </c>
      <c r="P640" s="15">
        <v>0</v>
      </c>
      <c r="Q640" s="15">
        <v>0</v>
      </c>
      <c r="R640" s="15">
        <v>0</v>
      </c>
      <c r="S640" s="15">
        <v>0</v>
      </c>
      <c r="T640" s="15">
        <v>0</v>
      </c>
      <c r="U640" s="15">
        <v>0</v>
      </c>
      <c r="V640" s="15">
        <v>0</v>
      </c>
      <c r="W640" s="15">
        <v>0</v>
      </c>
      <c r="X640" s="15">
        <v>0</v>
      </c>
      <c r="Y640" s="15">
        <v>0</v>
      </c>
      <c r="Z640" s="15">
        <v>0</v>
      </c>
      <c r="AA640" s="15">
        <v>0</v>
      </c>
      <c r="AB640" s="15">
        <v>0</v>
      </c>
      <c r="AC640" s="15">
        <v>0</v>
      </c>
      <c r="AD640" s="15">
        <v>0</v>
      </c>
      <c r="AE640" s="15">
        <v>0</v>
      </c>
      <c r="AF640" s="15">
        <v>0</v>
      </c>
      <c r="AG640" s="15">
        <v>0</v>
      </c>
      <c r="AH640" s="15">
        <v>0</v>
      </c>
      <c r="AI640" s="15">
        <v>0</v>
      </c>
      <c r="AJ640" s="15">
        <v>0</v>
      </c>
      <c r="AK640" s="15">
        <v>0</v>
      </c>
      <c r="AL640" s="15">
        <v>0</v>
      </c>
      <c r="AM640" s="15">
        <v>0</v>
      </c>
      <c r="AN640" s="15">
        <v>0</v>
      </c>
      <c r="AO640" s="15">
        <v>0</v>
      </c>
      <c r="AP640" s="15">
        <v>0</v>
      </c>
      <c r="AQ640" s="15">
        <v>0</v>
      </c>
      <c r="AR640" s="15">
        <v>0</v>
      </c>
      <c r="AS640" s="15">
        <v>0</v>
      </c>
      <c r="AT640" s="15">
        <v>0</v>
      </c>
      <c r="AU640" s="15">
        <v>0</v>
      </c>
      <c r="AV640" s="15">
        <v>0</v>
      </c>
      <c r="AW640" s="15">
        <v>0</v>
      </c>
      <c r="AX640" s="15">
        <v>0</v>
      </c>
      <c r="AY640" s="15">
        <v>0</v>
      </c>
    </row>
    <row r="641" spans="1:51">
      <c r="A641" s="1">
        <v>6931</v>
      </c>
      <c r="B641" s="1" t="s">
        <v>1764</v>
      </c>
      <c r="C641" s="1">
        <v>4</v>
      </c>
      <c r="D641" s="1" t="s">
        <v>1765</v>
      </c>
      <c r="E641" s="1" t="s">
        <v>1530</v>
      </c>
      <c r="F641" s="1">
        <v>5</v>
      </c>
      <c r="G641" s="1" t="s">
        <v>272</v>
      </c>
      <c r="H641" s="1">
        <v>0</v>
      </c>
      <c r="I641" s="1" t="s">
        <v>1531</v>
      </c>
      <c r="J641" s="15">
        <v>0</v>
      </c>
      <c r="K641" s="15">
        <v>0</v>
      </c>
      <c r="L641" s="15">
        <v>0</v>
      </c>
      <c r="M641" s="15">
        <v>0</v>
      </c>
      <c r="N641" s="15">
        <v>0</v>
      </c>
      <c r="O641" s="15">
        <v>0</v>
      </c>
      <c r="P641" s="15">
        <v>0</v>
      </c>
      <c r="Q641" s="15">
        <v>0</v>
      </c>
      <c r="R641" s="15">
        <v>0</v>
      </c>
      <c r="S641" s="15">
        <v>0</v>
      </c>
      <c r="T641" s="15">
        <v>0</v>
      </c>
      <c r="U641" s="15">
        <v>0</v>
      </c>
      <c r="V641" s="15">
        <v>0</v>
      </c>
      <c r="W641" s="15">
        <v>0</v>
      </c>
      <c r="X641" s="15">
        <v>0</v>
      </c>
      <c r="Y641" s="15">
        <v>0</v>
      </c>
      <c r="Z641" s="15">
        <v>0</v>
      </c>
      <c r="AA641" s="15">
        <v>0</v>
      </c>
      <c r="AB641" s="15">
        <v>0</v>
      </c>
      <c r="AC641" s="15">
        <v>0</v>
      </c>
      <c r="AD641" s="15">
        <v>0</v>
      </c>
      <c r="AE641" s="15">
        <v>0</v>
      </c>
      <c r="AF641" s="15">
        <v>0</v>
      </c>
      <c r="AG641" s="15">
        <v>0</v>
      </c>
      <c r="AH641" s="15">
        <v>0</v>
      </c>
      <c r="AI641" s="15">
        <v>0</v>
      </c>
      <c r="AJ641" s="15">
        <v>0</v>
      </c>
      <c r="AK641" s="15">
        <v>0</v>
      </c>
      <c r="AL641" s="15">
        <v>0</v>
      </c>
      <c r="AM641" s="15">
        <v>0</v>
      </c>
      <c r="AN641" s="15">
        <v>0</v>
      </c>
      <c r="AO641" s="15">
        <v>0</v>
      </c>
      <c r="AP641" s="15">
        <v>0</v>
      </c>
      <c r="AQ641" s="15">
        <v>0</v>
      </c>
      <c r="AR641" s="15">
        <v>0</v>
      </c>
      <c r="AS641" s="15">
        <v>0</v>
      </c>
      <c r="AT641" s="15">
        <v>0</v>
      </c>
      <c r="AU641" s="15">
        <v>0</v>
      </c>
      <c r="AV641" s="15">
        <v>0</v>
      </c>
      <c r="AW641" s="15">
        <v>0</v>
      </c>
      <c r="AX641" s="15">
        <v>0</v>
      </c>
      <c r="AY641" s="15">
        <v>0</v>
      </c>
    </row>
    <row r="642" spans="1:51">
      <c r="A642" s="1">
        <v>6942</v>
      </c>
      <c r="B642" s="1" t="s">
        <v>1764</v>
      </c>
      <c r="C642" s="1">
        <v>4</v>
      </c>
      <c r="D642" s="1" t="s">
        <v>1765</v>
      </c>
      <c r="E642" s="1" t="s">
        <v>1532</v>
      </c>
      <c r="F642" s="1">
        <v>5</v>
      </c>
      <c r="G642" s="1" t="s">
        <v>272</v>
      </c>
      <c r="H642" s="1">
        <v>0</v>
      </c>
      <c r="I642" s="1" t="s">
        <v>1533</v>
      </c>
      <c r="J642" s="15">
        <v>1</v>
      </c>
      <c r="K642" s="15">
        <v>18</v>
      </c>
      <c r="L642" s="15">
        <v>4</v>
      </c>
      <c r="M642" s="15">
        <v>14</v>
      </c>
      <c r="N642" s="15">
        <v>18</v>
      </c>
      <c r="O642" s="15">
        <v>4</v>
      </c>
      <c r="P642" s="15">
        <v>14</v>
      </c>
      <c r="Q642" s="15">
        <v>0</v>
      </c>
      <c r="R642" s="15">
        <v>0</v>
      </c>
      <c r="S642" s="15">
        <v>0</v>
      </c>
      <c r="T642" s="15">
        <v>0</v>
      </c>
      <c r="U642" s="15">
        <v>0</v>
      </c>
      <c r="V642" s="15">
        <v>0</v>
      </c>
      <c r="W642" s="15">
        <v>0</v>
      </c>
      <c r="X642" s="15">
        <v>1</v>
      </c>
      <c r="Y642" s="15">
        <v>18</v>
      </c>
      <c r="Z642" s="15">
        <v>4</v>
      </c>
      <c r="AA642" s="15">
        <v>14</v>
      </c>
      <c r="AB642" s="15">
        <v>18</v>
      </c>
      <c r="AC642" s="15">
        <v>4</v>
      </c>
      <c r="AD642" s="15">
        <v>14</v>
      </c>
      <c r="AE642" s="15">
        <v>1</v>
      </c>
      <c r="AF642" s="15">
        <v>18</v>
      </c>
      <c r="AG642" s="15">
        <v>4</v>
      </c>
      <c r="AH642" s="15">
        <v>14</v>
      </c>
      <c r="AI642" s="15">
        <v>18</v>
      </c>
      <c r="AJ642" s="15">
        <v>4</v>
      </c>
      <c r="AK642" s="15">
        <v>14</v>
      </c>
      <c r="AL642" s="15">
        <v>0</v>
      </c>
      <c r="AM642" s="15">
        <v>0</v>
      </c>
      <c r="AN642" s="15">
        <v>0</v>
      </c>
      <c r="AO642" s="15">
        <v>0</v>
      </c>
      <c r="AP642" s="15">
        <v>0</v>
      </c>
      <c r="AQ642" s="15">
        <v>0</v>
      </c>
      <c r="AR642" s="15">
        <v>0</v>
      </c>
      <c r="AS642" s="15">
        <v>0</v>
      </c>
      <c r="AT642" s="15">
        <v>0</v>
      </c>
      <c r="AU642" s="15">
        <v>0</v>
      </c>
      <c r="AV642" s="15">
        <v>0</v>
      </c>
      <c r="AW642" s="15">
        <v>0</v>
      </c>
      <c r="AX642" s="15">
        <v>0</v>
      </c>
      <c r="AY642" s="15">
        <v>0</v>
      </c>
    </row>
    <row r="643" spans="1:51">
      <c r="A643" s="1">
        <v>6953</v>
      </c>
      <c r="B643" s="1" t="s">
        <v>1764</v>
      </c>
      <c r="C643" s="1">
        <v>4</v>
      </c>
      <c r="D643" s="1" t="s">
        <v>1765</v>
      </c>
      <c r="E643" s="1" t="s">
        <v>1534</v>
      </c>
      <c r="F643" s="1">
        <v>5</v>
      </c>
      <c r="G643" s="1" t="s">
        <v>272</v>
      </c>
      <c r="H643" s="1">
        <v>0</v>
      </c>
      <c r="I643" s="1" t="s">
        <v>1535</v>
      </c>
      <c r="J643" s="15">
        <v>0</v>
      </c>
      <c r="K643" s="15">
        <v>0</v>
      </c>
      <c r="L643" s="15">
        <v>0</v>
      </c>
      <c r="M643" s="15">
        <v>0</v>
      </c>
      <c r="N643" s="15">
        <v>0</v>
      </c>
      <c r="O643" s="15">
        <v>0</v>
      </c>
      <c r="P643" s="15">
        <v>0</v>
      </c>
      <c r="Q643" s="15">
        <v>0</v>
      </c>
      <c r="R643" s="15">
        <v>0</v>
      </c>
      <c r="S643" s="15">
        <v>0</v>
      </c>
      <c r="T643" s="15">
        <v>0</v>
      </c>
      <c r="U643" s="15">
        <v>0</v>
      </c>
      <c r="V643" s="15">
        <v>0</v>
      </c>
      <c r="W643" s="15">
        <v>0</v>
      </c>
      <c r="X643" s="15">
        <v>0</v>
      </c>
      <c r="Y643" s="15">
        <v>0</v>
      </c>
      <c r="Z643" s="15">
        <v>0</v>
      </c>
      <c r="AA643" s="15">
        <v>0</v>
      </c>
      <c r="AB643" s="15">
        <v>0</v>
      </c>
      <c r="AC643" s="15">
        <v>0</v>
      </c>
      <c r="AD643" s="15">
        <v>0</v>
      </c>
      <c r="AE643" s="15">
        <v>0</v>
      </c>
      <c r="AF643" s="15">
        <v>0</v>
      </c>
      <c r="AG643" s="15">
        <v>0</v>
      </c>
      <c r="AH643" s="15">
        <v>0</v>
      </c>
      <c r="AI643" s="15">
        <v>0</v>
      </c>
      <c r="AJ643" s="15">
        <v>0</v>
      </c>
      <c r="AK643" s="15">
        <v>0</v>
      </c>
      <c r="AL643" s="15">
        <v>0</v>
      </c>
      <c r="AM643" s="15">
        <v>0</v>
      </c>
      <c r="AN643" s="15">
        <v>0</v>
      </c>
      <c r="AO643" s="15">
        <v>0</v>
      </c>
      <c r="AP643" s="15">
        <v>0</v>
      </c>
      <c r="AQ643" s="15">
        <v>0</v>
      </c>
      <c r="AR643" s="15">
        <v>0</v>
      </c>
      <c r="AS643" s="15">
        <v>0</v>
      </c>
      <c r="AT643" s="15">
        <v>0</v>
      </c>
      <c r="AU643" s="15">
        <v>0</v>
      </c>
      <c r="AV643" s="15">
        <v>0</v>
      </c>
      <c r="AW643" s="15">
        <v>0</v>
      </c>
      <c r="AX643" s="15">
        <v>0</v>
      </c>
      <c r="AY643" s="15">
        <v>0</v>
      </c>
    </row>
    <row r="644" spans="1:51">
      <c r="A644" s="1">
        <v>6964</v>
      </c>
      <c r="B644" s="1" t="s">
        <v>1764</v>
      </c>
      <c r="C644" s="1">
        <v>4</v>
      </c>
      <c r="D644" s="1" t="s">
        <v>1765</v>
      </c>
      <c r="E644" s="1" t="s">
        <v>1536</v>
      </c>
      <c r="F644" s="1">
        <v>5</v>
      </c>
      <c r="G644" s="1" t="s">
        <v>272</v>
      </c>
      <c r="H644" s="1">
        <v>0</v>
      </c>
      <c r="I644" s="1" t="s">
        <v>1537</v>
      </c>
      <c r="J644" s="15">
        <v>3</v>
      </c>
      <c r="K644" s="15">
        <v>87</v>
      </c>
      <c r="L644" s="15">
        <v>36</v>
      </c>
      <c r="M644" s="15">
        <v>51</v>
      </c>
      <c r="N644" s="15">
        <v>81</v>
      </c>
      <c r="O644" s="15">
        <v>36</v>
      </c>
      <c r="P644" s="15">
        <v>45</v>
      </c>
      <c r="Q644" s="15">
        <v>0</v>
      </c>
      <c r="R644" s="15">
        <v>0</v>
      </c>
      <c r="S644" s="15">
        <v>0</v>
      </c>
      <c r="T644" s="15">
        <v>0</v>
      </c>
      <c r="U644" s="15">
        <v>0</v>
      </c>
      <c r="V644" s="15">
        <v>0</v>
      </c>
      <c r="W644" s="15">
        <v>0</v>
      </c>
      <c r="X644" s="15">
        <v>3</v>
      </c>
      <c r="Y644" s="15">
        <v>87</v>
      </c>
      <c r="Z644" s="15">
        <v>36</v>
      </c>
      <c r="AA644" s="15">
        <v>51</v>
      </c>
      <c r="AB644" s="15">
        <v>81</v>
      </c>
      <c r="AC644" s="15">
        <v>36</v>
      </c>
      <c r="AD644" s="15">
        <v>45</v>
      </c>
      <c r="AE644" s="15">
        <v>0</v>
      </c>
      <c r="AF644" s="15">
        <v>0</v>
      </c>
      <c r="AG644" s="15">
        <v>0</v>
      </c>
      <c r="AH644" s="15">
        <v>0</v>
      </c>
      <c r="AI644" s="15">
        <v>0</v>
      </c>
      <c r="AJ644" s="15">
        <v>0</v>
      </c>
      <c r="AK644" s="15">
        <v>0</v>
      </c>
      <c r="AL644" s="15">
        <v>3</v>
      </c>
      <c r="AM644" s="15">
        <v>87</v>
      </c>
      <c r="AN644" s="15">
        <v>36</v>
      </c>
      <c r="AO644" s="15">
        <v>51</v>
      </c>
      <c r="AP644" s="15">
        <v>81</v>
      </c>
      <c r="AQ644" s="15">
        <v>36</v>
      </c>
      <c r="AR644" s="15">
        <v>45</v>
      </c>
      <c r="AS644" s="15">
        <v>0</v>
      </c>
      <c r="AT644" s="15">
        <v>0</v>
      </c>
      <c r="AU644" s="15">
        <v>0</v>
      </c>
      <c r="AV644" s="15">
        <v>0</v>
      </c>
      <c r="AW644" s="15">
        <v>0</v>
      </c>
      <c r="AX644" s="15">
        <v>0</v>
      </c>
      <c r="AY644" s="15">
        <v>0</v>
      </c>
    </row>
    <row r="645" spans="1:51">
      <c r="A645" s="1">
        <v>6975</v>
      </c>
      <c r="B645" s="1" t="s">
        <v>1764</v>
      </c>
      <c r="C645" s="1">
        <v>4</v>
      </c>
      <c r="D645" s="1" t="s">
        <v>1765</v>
      </c>
      <c r="E645" s="1" t="s">
        <v>1538</v>
      </c>
      <c r="F645" s="1">
        <v>5</v>
      </c>
      <c r="G645" s="1" t="s">
        <v>272</v>
      </c>
      <c r="H645" s="1">
        <v>0</v>
      </c>
      <c r="I645" s="1" t="s">
        <v>1539</v>
      </c>
      <c r="J645" s="15">
        <v>2</v>
      </c>
      <c r="K645" s="15">
        <v>30</v>
      </c>
      <c r="L645" s="15">
        <v>24</v>
      </c>
      <c r="M645" s="15">
        <v>6</v>
      </c>
      <c r="N645" s="15">
        <v>29</v>
      </c>
      <c r="O645" s="15">
        <v>23</v>
      </c>
      <c r="P645" s="15">
        <v>6</v>
      </c>
      <c r="Q645" s="15">
        <v>1</v>
      </c>
      <c r="R645" s="15">
        <v>1</v>
      </c>
      <c r="S645" s="15">
        <v>1</v>
      </c>
      <c r="T645" s="15">
        <v>0</v>
      </c>
      <c r="U645" s="15">
        <v>0</v>
      </c>
      <c r="V645" s="15">
        <v>0</v>
      </c>
      <c r="W645" s="15">
        <v>0</v>
      </c>
      <c r="X645" s="15">
        <v>1</v>
      </c>
      <c r="Y645" s="15">
        <v>29</v>
      </c>
      <c r="Z645" s="15">
        <v>23</v>
      </c>
      <c r="AA645" s="15">
        <v>6</v>
      </c>
      <c r="AB645" s="15">
        <v>29</v>
      </c>
      <c r="AC645" s="15">
        <v>23</v>
      </c>
      <c r="AD645" s="15">
        <v>6</v>
      </c>
      <c r="AE645" s="15">
        <v>0</v>
      </c>
      <c r="AF645" s="15">
        <v>0</v>
      </c>
      <c r="AG645" s="15">
        <v>0</v>
      </c>
      <c r="AH645" s="15">
        <v>0</v>
      </c>
      <c r="AI645" s="15">
        <v>0</v>
      </c>
      <c r="AJ645" s="15">
        <v>0</v>
      </c>
      <c r="AK645" s="15">
        <v>0</v>
      </c>
      <c r="AL645" s="15">
        <v>1</v>
      </c>
      <c r="AM645" s="15">
        <v>29</v>
      </c>
      <c r="AN645" s="15">
        <v>23</v>
      </c>
      <c r="AO645" s="15">
        <v>6</v>
      </c>
      <c r="AP645" s="15">
        <v>29</v>
      </c>
      <c r="AQ645" s="15">
        <v>23</v>
      </c>
      <c r="AR645" s="15">
        <v>6</v>
      </c>
      <c r="AS645" s="15">
        <v>0</v>
      </c>
      <c r="AT645" s="15">
        <v>0</v>
      </c>
      <c r="AU645" s="15">
        <v>0</v>
      </c>
      <c r="AV645" s="15">
        <v>0</v>
      </c>
      <c r="AW645" s="15">
        <v>0</v>
      </c>
      <c r="AX645" s="15">
        <v>0</v>
      </c>
      <c r="AY645" s="15">
        <v>0</v>
      </c>
    </row>
    <row r="646" spans="1:51">
      <c r="A646" s="1">
        <v>6986</v>
      </c>
      <c r="B646" s="1" t="s">
        <v>1764</v>
      </c>
      <c r="C646" s="1">
        <v>4</v>
      </c>
      <c r="D646" s="1" t="s">
        <v>1765</v>
      </c>
      <c r="E646" s="1" t="s">
        <v>1540</v>
      </c>
      <c r="F646" s="1">
        <v>5</v>
      </c>
      <c r="G646" s="1" t="s">
        <v>272</v>
      </c>
      <c r="H646" s="1">
        <v>0</v>
      </c>
      <c r="I646" s="1" t="s">
        <v>1541</v>
      </c>
      <c r="J646" s="15">
        <v>0</v>
      </c>
      <c r="K646" s="15">
        <v>0</v>
      </c>
      <c r="L646" s="15">
        <v>0</v>
      </c>
      <c r="M646" s="15">
        <v>0</v>
      </c>
      <c r="N646" s="15">
        <v>0</v>
      </c>
      <c r="O646" s="15">
        <v>0</v>
      </c>
      <c r="P646" s="15">
        <v>0</v>
      </c>
      <c r="Q646" s="15">
        <v>0</v>
      </c>
      <c r="R646" s="15">
        <v>0</v>
      </c>
      <c r="S646" s="15">
        <v>0</v>
      </c>
      <c r="T646" s="15">
        <v>0</v>
      </c>
      <c r="U646" s="15">
        <v>0</v>
      </c>
      <c r="V646" s="15">
        <v>0</v>
      </c>
      <c r="W646" s="15">
        <v>0</v>
      </c>
      <c r="X646" s="15">
        <v>0</v>
      </c>
      <c r="Y646" s="15">
        <v>0</v>
      </c>
      <c r="Z646" s="15">
        <v>0</v>
      </c>
      <c r="AA646" s="15">
        <v>0</v>
      </c>
      <c r="AB646" s="15">
        <v>0</v>
      </c>
      <c r="AC646" s="15">
        <v>0</v>
      </c>
      <c r="AD646" s="15">
        <v>0</v>
      </c>
      <c r="AE646" s="15">
        <v>0</v>
      </c>
      <c r="AF646" s="15">
        <v>0</v>
      </c>
      <c r="AG646" s="15">
        <v>0</v>
      </c>
      <c r="AH646" s="15">
        <v>0</v>
      </c>
      <c r="AI646" s="15">
        <v>0</v>
      </c>
      <c r="AJ646" s="15">
        <v>0</v>
      </c>
      <c r="AK646" s="15">
        <v>0</v>
      </c>
      <c r="AL646" s="15">
        <v>0</v>
      </c>
      <c r="AM646" s="15">
        <v>0</v>
      </c>
      <c r="AN646" s="15">
        <v>0</v>
      </c>
      <c r="AO646" s="15">
        <v>0</v>
      </c>
      <c r="AP646" s="15">
        <v>0</v>
      </c>
      <c r="AQ646" s="15">
        <v>0</v>
      </c>
      <c r="AR646" s="15">
        <v>0</v>
      </c>
      <c r="AS646" s="15">
        <v>0</v>
      </c>
      <c r="AT646" s="15">
        <v>0</v>
      </c>
      <c r="AU646" s="15">
        <v>0</v>
      </c>
      <c r="AV646" s="15">
        <v>0</v>
      </c>
      <c r="AW646" s="15">
        <v>0</v>
      </c>
      <c r="AX646" s="15">
        <v>0</v>
      </c>
      <c r="AY646" s="15">
        <v>0</v>
      </c>
    </row>
    <row r="647" spans="1:51">
      <c r="A647" s="1">
        <v>6997</v>
      </c>
      <c r="B647" s="1" t="s">
        <v>1764</v>
      </c>
      <c r="C647" s="1">
        <v>4</v>
      </c>
      <c r="D647" s="1" t="s">
        <v>1765</v>
      </c>
      <c r="E647" s="1" t="s">
        <v>1542</v>
      </c>
      <c r="F647" s="1">
        <v>3</v>
      </c>
      <c r="G647" s="1" t="s">
        <v>272</v>
      </c>
      <c r="H647" s="1">
        <v>0</v>
      </c>
      <c r="I647" s="1" t="s">
        <v>1543</v>
      </c>
      <c r="J647" s="15">
        <v>49</v>
      </c>
      <c r="K647" s="15">
        <v>162</v>
      </c>
      <c r="L647" s="15">
        <v>60</v>
      </c>
      <c r="M647" s="15">
        <v>99</v>
      </c>
      <c r="N647" s="15">
        <v>106</v>
      </c>
      <c r="O647" s="15">
        <v>41</v>
      </c>
      <c r="P647" s="15">
        <v>62</v>
      </c>
      <c r="Q647" s="15">
        <v>40</v>
      </c>
      <c r="R647" s="15">
        <v>58</v>
      </c>
      <c r="S647" s="15">
        <v>15</v>
      </c>
      <c r="T647" s="15">
        <v>43</v>
      </c>
      <c r="U647" s="15">
        <v>12</v>
      </c>
      <c r="V647" s="15">
        <v>1</v>
      </c>
      <c r="W647" s="15">
        <v>11</v>
      </c>
      <c r="X647" s="15">
        <v>9</v>
      </c>
      <c r="Y647" s="15">
        <v>104</v>
      </c>
      <c r="Z647" s="15">
        <v>45</v>
      </c>
      <c r="AA647" s="15">
        <v>56</v>
      </c>
      <c r="AB647" s="15">
        <v>94</v>
      </c>
      <c r="AC647" s="15">
        <v>40</v>
      </c>
      <c r="AD647" s="15">
        <v>51</v>
      </c>
      <c r="AE647" s="15">
        <v>8</v>
      </c>
      <c r="AF647" s="15">
        <v>99</v>
      </c>
      <c r="AG647" s="15">
        <v>44</v>
      </c>
      <c r="AH647" s="15">
        <v>52</v>
      </c>
      <c r="AI647" s="15">
        <v>91</v>
      </c>
      <c r="AJ647" s="15">
        <v>40</v>
      </c>
      <c r="AK647" s="15">
        <v>48</v>
      </c>
      <c r="AL647" s="15">
        <v>1</v>
      </c>
      <c r="AM647" s="15">
        <v>5</v>
      </c>
      <c r="AN647" s="15">
        <v>1</v>
      </c>
      <c r="AO647" s="15">
        <v>4</v>
      </c>
      <c r="AP647" s="15">
        <v>3</v>
      </c>
      <c r="AQ647" s="15">
        <v>0</v>
      </c>
      <c r="AR647" s="15">
        <v>3</v>
      </c>
      <c r="AS647" s="15">
        <v>0</v>
      </c>
      <c r="AT647" s="15">
        <v>0</v>
      </c>
      <c r="AU647" s="15">
        <v>0</v>
      </c>
      <c r="AV647" s="15">
        <v>0</v>
      </c>
      <c r="AW647" s="15">
        <v>0</v>
      </c>
      <c r="AX647" s="15">
        <v>0</v>
      </c>
      <c r="AY647" s="15">
        <v>0</v>
      </c>
    </row>
    <row r="648" spans="1:51">
      <c r="A648" s="1">
        <v>7008</v>
      </c>
      <c r="B648" s="1" t="s">
        <v>1764</v>
      </c>
      <c r="C648" s="1">
        <v>4</v>
      </c>
      <c r="D648" s="1" t="s">
        <v>1765</v>
      </c>
      <c r="E648" s="1" t="s">
        <v>1544</v>
      </c>
      <c r="F648" s="1">
        <v>4</v>
      </c>
      <c r="G648" s="1" t="s">
        <v>272</v>
      </c>
      <c r="H648" s="1">
        <v>0</v>
      </c>
      <c r="I648" s="1" t="s">
        <v>1545</v>
      </c>
      <c r="J648" s="15">
        <v>49</v>
      </c>
      <c r="K648" s="15">
        <v>162</v>
      </c>
      <c r="L648" s="15">
        <v>60</v>
      </c>
      <c r="M648" s="15">
        <v>99</v>
      </c>
      <c r="N648" s="15">
        <v>106</v>
      </c>
      <c r="O648" s="15">
        <v>41</v>
      </c>
      <c r="P648" s="15">
        <v>62</v>
      </c>
      <c r="Q648" s="15">
        <v>40</v>
      </c>
      <c r="R648" s="15">
        <v>58</v>
      </c>
      <c r="S648" s="15">
        <v>15</v>
      </c>
      <c r="T648" s="15">
        <v>43</v>
      </c>
      <c r="U648" s="15">
        <v>12</v>
      </c>
      <c r="V648" s="15">
        <v>1</v>
      </c>
      <c r="W648" s="15">
        <v>11</v>
      </c>
      <c r="X648" s="15">
        <v>9</v>
      </c>
      <c r="Y648" s="15">
        <v>104</v>
      </c>
      <c r="Z648" s="15">
        <v>45</v>
      </c>
      <c r="AA648" s="15">
        <v>56</v>
      </c>
      <c r="AB648" s="15">
        <v>94</v>
      </c>
      <c r="AC648" s="15">
        <v>40</v>
      </c>
      <c r="AD648" s="15">
        <v>51</v>
      </c>
      <c r="AE648" s="15">
        <v>8</v>
      </c>
      <c r="AF648" s="15">
        <v>99</v>
      </c>
      <c r="AG648" s="15">
        <v>44</v>
      </c>
      <c r="AH648" s="15">
        <v>52</v>
      </c>
      <c r="AI648" s="15">
        <v>91</v>
      </c>
      <c r="AJ648" s="15">
        <v>40</v>
      </c>
      <c r="AK648" s="15">
        <v>48</v>
      </c>
      <c r="AL648" s="15">
        <v>1</v>
      </c>
      <c r="AM648" s="15">
        <v>5</v>
      </c>
      <c r="AN648" s="15">
        <v>1</v>
      </c>
      <c r="AO648" s="15">
        <v>4</v>
      </c>
      <c r="AP648" s="15">
        <v>3</v>
      </c>
      <c r="AQ648" s="15">
        <v>0</v>
      </c>
      <c r="AR648" s="15">
        <v>3</v>
      </c>
      <c r="AS648" s="15">
        <v>0</v>
      </c>
      <c r="AT648" s="15">
        <v>0</v>
      </c>
      <c r="AU648" s="15">
        <v>0</v>
      </c>
      <c r="AV648" s="15">
        <v>0</v>
      </c>
      <c r="AW648" s="15">
        <v>0</v>
      </c>
      <c r="AX648" s="15">
        <v>0</v>
      </c>
      <c r="AY648" s="15">
        <v>0</v>
      </c>
    </row>
    <row r="649" spans="1:51">
      <c r="A649" s="1">
        <v>7019</v>
      </c>
      <c r="B649" s="1" t="s">
        <v>1764</v>
      </c>
      <c r="C649" s="1">
        <v>4</v>
      </c>
      <c r="D649" s="1" t="s">
        <v>1765</v>
      </c>
      <c r="E649" s="1" t="s">
        <v>1546</v>
      </c>
      <c r="F649" s="1">
        <v>5</v>
      </c>
      <c r="G649" s="1" t="s">
        <v>272</v>
      </c>
      <c r="H649" s="1">
        <v>0</v>
      </c>
      <c r="I649" s="1" t="s">
        <v>1547</v>
      </c>
      <c r="J649" s="15">
        <v>0</v>
      </c>
      <c r="K649" s="15">
        <v>0</v>
      </c>
      <c r="L649" s="15">
        <v>0</v>
      </c>
      <c r="M649" s="15">
        <v>0</v>
      </c>
      <c r="N649" s="15">
        <v>0</v>
      </c>
      <c r="O649" s="15">
        <v>0</v>
      </c>
      <c r="P649" s="15">
        <v>0</v>
      </c>
      <c r="Q649" s="15">
        <v>0</v>
      </c>
      <c r="R649" s="15">
        <v>0</v>
      </c>
      <c r="S649" s="15">
        <v>0</v>
      </c>
      <c r="T649" s="15">
        <v>0</v>
      </c>
      <c r="U649" s="15">
        <v>0</v>
      </c>
      <c r="V649" s="15">
        <v>0</v>
      </c>
      <c r="W649" s="15">
        <v>0</v>
      </c>
      <c r="X649" s="15">
        <v>0</v>
      </c>
      <c r="Y649" s="15">
        <v>0</v>
      </c>
      <c r="Z649" s="15">
        <v>0</v>
      </c>
      <c r="AA649" s="15">
        <v>0</v>
      </c>
      <c r="AB649" s="15">
        <v>0</v>
      </c>
      <c r="AC649" s="15">
        <v>0</v>
      </c>
      <c r="AD649" s="15">
        <v>0</v>
      </c>
      <c r="AE649" s="15">
        <v>0</v>
      </c>
      <c r="AF649" s="15">
        <v>0</v>
      </c>
      <c r="AG649" s="15">
        <v>0</v>
      </c>
      <c r="AH649" s="15">
        <v>0</v>
      </c>
      <c r="AI649" s="15">
        <v>0</v>
      </c>
      <c r="AJ649" s="15">
        <v>0</v>
      </c>
      <c r="AK649" s="15">
        <v>0</v>
      </c>
      <c r="AL649" s="15">
        <v>0</v>
      </c>
      <c r="AM649" s="15">
        <v>0</v>
      </c>
      <c r="AN649" s="15">
        <v>0</v>
      </c>
      <c r="AO649" s="15">
        <v>0</v>
      </c>
      <c r="AP649" s="15">
        <v>0</v>
      </c>
      <c r="AQ649" s="15">
        <v>0</v>
      </c>
      <c r="AR649" s="15">
        <v>0</v>
      </c>
      <c r="AS649" s="15">
        <v>0</v>
      </c>
      <c r="AT649" s="15">
        <v>0</v>
      </c>
      <c r="AU649" s="15">
        <v>0</v>
      </c>
      <c r="AV649" s="15">
        <v>0</v>
      </c>
      <c r="AW649" s="15">
        <v>0</v>
      </c>
      <c r="AX649" s="15">
        <v>0</v>
      </c>
      <c r="AY649" s="15">
        <v>0</v>
      </c>
    </row>
    <row r="650" spans="1:51">
      <c r="A650" s="1">
        <v>7030</v>
      </c>
      <c r="B650" s="1" t="s">
        <v>1764</v>
      </c>
      <c r="C650" s="1">
        <v>4</v>
      </c>
      <c r="D650" s="1" t="s">
        <v>1765</v>
      </c>
      <c r="E650" s="1" t="s">
        <v>1548</v>
      </c>
      <c r="F650" s="1">
        <v>5</v>
      </c>
      <c r="G650" s="1" t="s">
        <v>272</v>
      </c>
      <c r="H650" s="1">
        <v>0</v>
      </c>
      <c r="I650" s="1" t="s">
        <v>1549</v>
      </c>
      <c r="J650" s="15">
        <v>2</v>
      </c>
      <c r="K650" s="15">
        <v>33</v>
      </c>
      <c r="L650" s="15">
        <v>14</v>
      </c>
      <c r="M650" s="15">
        <v>19</v>
      </c>
      <c r="N650" s="15">
        <v>30</v>
      </c>
      <c r="O650" s="15">
        <v>12</v>
      </c>
      <c r="P650" s="15">
        <v>18</v>
      </c>
      <c r="Q650" s="15">
        <v>0</v>
      </c>
      <c r="R650" s="15">
        <v>0</v>
      </c>
      <c r="S650" s="15">
        <v>0</v>
      </c>
      <c r="T650" s="15">
        <v>0</v>
      </c>
      <c r="U650" s="15">
        <v>0</v>
      </c>
      <c r="V650" s="15">
        <v>0</v>
      </c>
      <c r="W650" s="15">
        <v>0</v>
      </c>
      <c r="X650" s="15">
        <v>2</v>
      </c>
      <c r="Y650" s="15">
        <v>33</v>
      </c>
      <c r="Z650" s="15">
        <v>14</v>
      </c>
      <c r="AA650" s="15">
        <v>19</v>
      </c>
      <c r="AB650" s="15">
        <v>30</v>
      </c>
      <c r="AC650" s="15">
        <v>12</v>
      </c>
      <c r="AD650" s="15">
        <v>18</v>
      </c>
      <c r="AE650" s="15">
        <v>1</v>
      </c>
      <c r="AF650" s="15">
        <v>28</v>
      </c>
      <c r="AG650" s="15">
        <v>13</v>
      </c>
      <c r="AH650" s="15">
        <v>15</v>
      </c>
      <c r="AI650" s="15">
        <v>27</v>
      </c>
      <c r="AJ650" s="15">
        <v>12</v>
      </c>
      <c r="AK650" s="15">
        <v>15</v>
      </c>
      <c r="AL650" s="15">
        <v>1</v>
      </c>
      <c r="AM650" s="15">
        <v>5</v>
      </c>
      <c r="AN650" s="15">
        <v>1</v>
      </c>
      <c r="AO650" s="15">
        <v>4</v>
      </c>
      <c r="AP650" s="15">
        <v>3</v>
      </c>
      <c r="AQ650" s="15">
        <v>0</v>
      </c>
      <c r="AR650" s="15">
        <v>3</v>
      </c>
      <c r="AS650" s="15">
        <v>0</v>
      </c>
      <c r="AT650" s="15">
        <v>0</v>
      </c>
      <c r="AU650" s="15">
        <v>0</v>
      </c>
      <c r="AV650" s="15">
        <v>0</v>
      </c>
      <c r="AW650" s="15">
        <v>0</v>
      </c>
      <c r="AX650" s="15">
        <v>0</v>
      </c>
      <c r="AY650" s="15">
        <v>0</v>
      </c>
    </row>
    <row r="651" spans="1:51">
      <c r="A651" s="1">
        <v>7041</v>
      </c>
      <c r="B651" s="1" t="s">
        <v>1764</v>
      </c>
      <c r="C651" s="1">
        <v>4</v>
      </c>
      <c r="D651" s="1" t="s">
        <v>1765</v>
      </c>
      <c r="E651" s="1" t="s">
        <v>1550</v>
      </c>
      <c r="F651" s="1">
        <v>6</v>
      </c>
      <c r="G651" s="1" t="s">
        <v>272</v>
      </c>
      <c r="H651" s="1">
        <v>0</v>
      </c>
      <c r="I651" s="1" t="s">
        <v>1551</v>
      </c>
      <c r="J651" s="15">
        <v>0</v>
      </c>
      <c r="K651" s="15">
        <v>0</v>
      </c>
      <c r="L651" s="15">
        <v>0</v>
      </c>
      <c r="M651" s="15">
        <v>0</v>
      </c>
      <c r="N651" s="15">
        <v>0</v>
      </c>
      <c r="O651" s="15">
        <v>0</v>
      </c>
      <c r="P651" s="15">
        <v>0</v>
      </c>
      <c r="Q651" s="15">
        <v>0</v>
      </c>
      <c r="R651" s="15">
        <v>0</v>
      </c>
      <c r="S651" s="15">
        <v>0</v>
      </c>
      <c r="T651" s="15">
        <v>0</v>
      </c>
      <c r="U651" s="15">
        <v>0</v>
      </c>
      <c r="V651" s="15">
        <v>0</v>
      </c>
      <c r="W651" s="15">
        <v>0</v>
      </c>
      <c r="X651" s="15">
        <v>0</v>
      </c>
      <c r="Y651" s="15">
        <v>0</v>
      </c>
      <c r="Z651" s="15">
        <v>0</v>
      </c>
      <c r="AA651" s="15">
        <v>0</v>
      </c>
      <c r="AB651" s="15">
        <v>0</v>
      </c>
      <c r="AC651" s="15">
        <v>0</v>
      </c>
      <c r="AD651" s="15">
        <v>0</v>
      </c>
      <c r="AE651" s="15">
        <v>0</v>
      </c>
      <c r="AF651" s="15">
        <v>0</v>
      </c>
      <c r="AG651" s="15">
        <v>0</v>
      </c>
      <c r="AH651" s="15">
        <v>0</v>
      </c>
      <c r="AI651" s="15">
        <v>0</v>
      </c>
      <c r="AJ651" s="15">
        <v>0</v>
      </c>
      <c r="AK651" s="15">
        <v>0</v>
      </c>
      <c r="AL651" s="15">
        <v>0</v>
      </c>
      <c r="AM651" s="15">
        <v>0</v>
      </c>
      <c r="AN651" s="15">
        <v>0</v>
      </c>
      <c r="AO651" s="15">
        <v>0</v>
      </c>
      <c r="AP651" s="15">
        <v>0</v>
      </c>
      <c r="AQ651" s="15">
        <v>0</v>
      </c>
      <c r="AR651" s="15">
        <v>0</v>
      </c>
      <c r="AS651" s="15">
        <v>0</v>
      </c>
      <c r="AT651" s="15">
        <v>0</v>
      </c>
      <c r="AU651" s="15">
        <v>0</v>
      </c>
      <c r="AV651" s="15">
        <v>0</v>
      </c>
      <c r="AW651" s="15">
        <v>0</v>
      </c>
      <c r="AX651" s="15">
        <v>0</v>
      </c>
      <c r="AY651" s="15">
        <v>0</v>
      </c>
    </row>
    <row r="652" spans="1:51">
      <c r="A652" s="1">
        <v>7052</v>
      </c>
      <c r="B652" s="1" t="s">
        <v>1764</v>
      </c>
      <c r="C652" s="1">
        <v>4</v>
      </c>
      <c r="D652" s="1" t="s">
        <v>1765</v>
      </c>
      <c r="E652" s="1" t="s">
        <v>1552</v>
      </c>
      <c r="F652" s="1">
        <v>6</v>
      </c>
      <c r="G652" s="1" t="s">
        <v>272</v>
      </c>
      <c r="H652" s="1">
        <v>0</v>
      </c>
      <c r="I652" s="1" t="s">
        <v>1553</v>
      </c>
      <c r="J652" s="15">
        <v>0</v>
      </c>
      <c r="K652" s="15">
        <v>0</v>
      </c>
      <c r="L652" s="15">
        <v>0</v>
      </c>
      <c r="M652" s="15">
        <v>0</v>
      </c>
      <c r="N652" s="15">
        <v>0</v>
      </c>
      <c r="O652" s="15">
        <v>0</v>
      </c>
      <c r="P652" s="15">
        <v>0</v>
      </c>
      <c r="Q652" s="15">
        <v>0</v>
      </c>
      <c r="R652" s="15">
        <v>0</v>
      </c>
      <c r="S652" s="15">
        <v>0</v>
      </c>
      <c r="T652" s="15">
        <v>0</v>
      </c>
      <c r="U652" s="15">
        <v>0</v>
      </c>
      <c r="V652" s="15">
        <v>0</v>
      </c>
      <c r="W652" s="15">
        <v>0</v>
      </c>
      <c r="X652" s="15">
        <v>0</v>
      </c>
      <c r="Y652" s="15">
        <v>0</v>
      </c>
      <c r="Z652" s="15">
        <v>0</v>
      </c>
      <c r="AA652" s="15">
        <v>0</v>
      </c>
      <c r="AB652" s="15">
        <v>0</v>
      </c>
      <c r="AC652" s="15">
        <v>0</v>
      </c>
      <c r="AD652" s="15">
        <v>0</v>
      </c>
      <c r="AE652" s="15">
        <v>0</v>
      </c>
      <c r="AF652" s="15">
        <v>0</v>
      </c>
      <c r="AG652" s="15">
        <v>0</v>
      </c>
      <c r="AH652" s="15">
        <v>0</v>
      </c>
      <c r="AI652" s="15">
        <v>0</v>
      </c>
      <c r="AJ652" s="15">
        <v>0</v>
      </c>
      <c r="AK652" s="15">
        <v>0</v>
      </c>
      <c r="AL652" s="15">
        <v>0</v>
      </c>
      <c r="AM652" s="15">
        <v>0</v>
      </c>
      <c r="AN652" s="15">
        <v>0</v>
      </c>
      <c r="AO652" s="15">
        <v>0</v>
      </c>
      <c r="AP652" s="15">
        <v>0</v>
      </c>
      <c r="AQ652" s="15">
        <v>0</v>
      </c>
      <c r="AR652" s="15">
        <v>0</v>
      </c>
      <c r="AS652" s="15">
        <v>0</v>
      </c>
      <c r="AT652" s="15">
        <v>0</v>
      </c>
      <c r="AU652" s="15">
        <v>0</v>
      </c>
      <c r="AV652" s="15">
        <v>0</v>
      </c>
      <c r="AW652" s="15">
        <v>0</v>
      </c>
      <c r="AX652" s="15">
        <v>0</v>
      </c>
      <c r="AY652" s="15">
        <v>0</v>
      </c>
    </row>
    <row r="653" spans="1:51">
      <c r="A653" s="1">
        <v>7063</v>
      </c>
      <c r="B653" s="1" t="s">
        <v>1764</v>
      </c>
      <c r="C653" s="1">
        <v>4</v>
      </c>
      <c r="D653" s="1" t="s">
        <v>1765</v>
      </c>
      <c r="E653" s="1" t="s">
        <v>1554</v>
      </c>
      <c r="F653" s="1">
        <v>6</v>
      </c>
      <c r="G653" s="1" t="s">
        <v>272</v>
      </c>
      <c r="H653" s="1">
        <v>0</v>
      </c>
      <c r="I653" s="1" t="s">
        <v>1555</v>
      </c>
      <c r="J653" s="15">
        <v>2</v>
      </c>
      <c r="K653" s="15">
        <v>33</v>
      </c>
      <c r="L653" s="15">
        <v>14</v>
      </c>
      <c r="M653" s="15">
        <v>19</v>
      </c>
      <c r="N653" s="15">
        <v>30</v>
      </c>
      <c r="O653" s="15">
        <v>12</v>
      </c>
      <c r="P653" s="15">
        <v>18</v>
      </c>
      <c r="Q653" s="15">
        <v>0</v>
      </c>
      <c r="R653" s="15">
        <v>0</v>
      </c>
      <c r="S653" s="15">
        <v>0</v>
      </c>
      <c r="T653" s="15">
        <v>0</v>
      </c>
      <c r="U653" s="15">
        <v>0</v>
      </c>
      <c r="V653" s="15">
        <v>0</v>
      </c>
      <c r="W653" s="15">
        <v>0</v>
      </c>
      <c r="X653" s="15">
        <v>2</v>
      </c>
      <c r="Y653" s="15">
        <v>33</v>
      </c>
      <c r="Z653" s="15">
        <v>14</v>
      </c>
      <c r="AA653" s="15">
        <v>19</v>
      </c>
      <c r="AB653" s="15">
        <v>30</v>
      </c>
      <c r="AC653" s="15">
        <v>12</v>
      </c>
      <c r="AD653" s="15">
        <v>18</v>
      </c>
      <c r="AE653" s="15">
        <v>1</v>
      </c>
      <c r="AF653" s="15">
        <v>28</v>
      </c>
      <c r="AG653" s="15">
        <v>13</v>
      </c>
      <c r="AH653" s="15">
        <v>15</v>
      </c>
      <c r="AI653" s="15">
        <v>27</v>
      </c>
      <c r="AJ653" s="15">
        <v>12</v>
      </c>
      <c r="AK653" s="15">
        <v>15</v>
      </c>
      <c r="AL653" s="15">
        <v>1</v>
      </c>
      <c r="AM653" s="15">
        <v>5</v>
      </c>
      <c r="AN653" s="15">
        <v>1</v>
      </c>
      <c r="AO653" s="15">
        <v>4</v>
      </c>
      <c r="AP653" s="15">
        <v>3</v>
      </c>
      <c r="AQ653" s="15">
        <v>0</v>
      </c>
      <c r="AR653" s="15">
        <v>3</v>
      </c>
      <c r="AS653" s="15">
        <v>0</v>
      </c>
      <c r="AT653" s="15">
        <v>0</v>
      </c>
      <c r="AU653" s="15">
        <v>0</v>
      </c>
      <c r="AV653" s="15">
        <v>0</v>
      </c>
      <c r="AW653" s="15">
        <v>0</v>
      </c>
      <c r="AX653" s="15">
        <v>0</v>
      </c>
      <c r="AY653" s="15">
        <v>0</v>
      </c>
    </row>
    <row r="654" spans="1:51">
      <c r="A654" s="1">
        <v>7074</v>
      </c>
      <c r="B654" s="1" t="s">
        <v>1764</v>
      </c>
      <c r="C654" s="1">
        <v>4</v>
      </c>
      <c r="D654" s="1" t="s">
        <v>1765</v>
      </c>
      <c r="E654" s="1" t="s">
        <v>1556</v>
      </c>
      <c r="F654" s="1">
        <v>6</v>
      </c>
      <c r="G654" s="1" t="s">
        <v>272</v>
      </c>
      <c r="H654" s="1">
        <v>0</v>
      </c>
      <c r="I654" s="1" t="s">
        <v>1557</v>
      </c>
      <c r="J654" s="15">
        <v>0</v>
      </c>
      <c r="K654" s="15">
        <v>0</v>
      </c>
      <c r="L654" s="15">
        <v>0</v>
      </c>
      <c r="M654" s="15">
        <v>0</v>
      </c>
      <c r="N654" s="15">
        <v>0</v>
      </c>
      <c r="O654" s="15">
        <v>0</v>
      </c>
      <c r="P654" s="15">
        <v>0</v>
      </c>
      <c r="Q654" s="15">
        <v>0</v>
      </c>
      <c r="R654" s="15">
        <v>0</v>
      </c>
      <c r="S654" s="15">
        <v>0</v>
      </c>
      <c r="T654" s="15">
        <v>0</v>
      </c>
      <c r="U654" s="15">
        <v>0</v>
      </c>
      <c r="V654" s="15">
        <v>0</v>
      </c>
      <c r="W654" s="15">
        <v>0</v>
      </c>
      <c r="X654" s="15">
        <v>0</v>
      </c>
      <c r="Y654" s="15">
        <v>0</v>
      </c>
      <c r="Z654" s="15">
        <v>0</v>
      </c>
      <c r="AA654" s="15">
        <v>0</v>
      </c>
      <c r="AB654" s="15">
        <v>0</v>
      </c>
      <c r="AC654" s="15">
        <v>0</v>
      </c>
      <c r="AD654" s="15">
        <v>0</v>
      </c>
      <c r="AE654" s="15">
        <v>0</v>
      </c>
      <c r="AF654" s="15">
        <v>0</v>
      </c>
      <c r="AG654" s="15">
        <v>0</v>
      </c>
      <c r="AH654" s="15">
        <v>0</v>
      </c>
      <c r="AI654" s="15">
        <v>0</v>
      </c>
      <c r="AJ654" s="15">
        <v>0</v>
      </c>
      <c r="AK654" s="15">
        <v>0</v>
      </c>
      <c r="AL654" s="15">
        <v>0</v>
      </c>
      <c r="AM654" s="15">
        <v>0</v>
      </c>
      <c r="AN654" s="15">
        <v>0</v>
      </c>
      <c r="AO654" s="15">
        <v>0</v>
      </c>
      <c r="AP654" s="15">
        <v>0</v>
      </c>
      <c r="AQ654" s="15">
        <v>0</v>
      </c>
      <c r="AR654" s="15">
        <v>0</v>
      </c>
      <c r="AS654" s="15">
        <v>0</v>
      </c>
      <c r="AT654" s="15">
        <v>0</v>
      </c>
      <c r="AU654" s="15">
        <v>0</v>
      </c>
      <c r="AV654" s="15">
        <v>0</v>
      </c>
      <c r="AW654" s="15">
        <v>0</v>
      </c>
      <c r="AX654" s="15">
        <v>0</v>
      </c>
      <c r="AY654" s="15">
        <v>0</v>
      </c>
    </row>
    <row r="655" spans="1:51">
      <c r="A655" s="1">
        <v>7085</v>
      </c>
      <c r="B655" s="1" t="s">
        <v>1764</v>
      </c>
      <c r="C655" s="1">
        <v>4</v>
      </c>
      <c r="D655" s="1" t="s">
        <v>1765</v>
      </c>
      <c r="E655" s="1" t="s">
        <v>1558</v>
      </c>
      <c r="F655" s="1">
        <v>6</v>
      </c>
      <c r="G655" s="1" t="s">
        <v>272</v>
      </c>
      <c r="H655" s="1">
        <v>0</v>
      </c>
      <c r="I655" s="1" t="s">
        <v>1559</v>
      </c>
      <c r="J655" s="15">
        <v>0</v>
      </c>
      <c r="K655" s="15">
        <v>0</v>
      </c>
      <c r="L655" s="15">
        <v>0</v>
      </c>
      <c r="M655" s="15">
        <v>0</v>
      </c>
      <c r="N655" s="15">
        <v>0</v>
      </c>
      <c r="O655" s="15">
        <v>0</v>
      </c>
      <c r="P655" s="15">
        <v>0</v>
      </c>
      <c r="Q655" s="15">
        <v>0</v>
      </c>
      <c r="R655" s="15">
        <v>0</v>
      </c>
      <c r="S655" s="15">
        <v>0</v>
      </c>
      <c r="T655" s="15">
        <v>0</v>
      </c>
      <c r="U655" s="15">
        <v>0</v>
      </c>
      <c r="V655" s="15">
        <v>0</v>
      </c>
      <c r="W655" s="15">
        <v>0</v>
      </c>
      <c r="X655" s="15">
        <v>0</v>
      </c>
      <c r="Y655" s="15">
        <v>0</v>
      </c>
      <c r="Z655" s="15">
        <v>0</v>
      </c>
      <c r="AA655" s="15">
        <v>0</v>
      </c>
      <c r="AB655" s="15">
        <v>0</v>
      </c>
      <c r="AC655" s="15">
        <v>0</v>
      </c>
      <c r="AD655" s="15">
        <v>0</v>
      </c>
      <c r="AE655" s="15">
        <v>0</v>
      </c>
      <c r="AF655" s="15">
        <v>0</v>
      </c>
      <c r="AG655" s="15">
        <v>0</v>
      </c>
      <c r="AH655" s="15">
        <v>0</v>
      </c>
      <c r="AI655" s="15">
        <v>0</v>
      </c>
      <c r="AJ655" s="15">
        <v>0</v>
      </c>
      <c r="AK655" s="15">
        <v>0</v>
      </c>
      <c r="AL655" s="15">
        <v>0</v>
      </c>
      <c r="AM655" s="15">
        <v>0</v>
      </c>
      <c r="AN655" s="15">
        <v>0</v>
      </c>
      <c r="AO655" s="15">
        <v>0</v>
      </c>
      <c r="AP655" s="15">
        <v>0</v>
      </c>
      <c r="AQ655" s="15">
        <v>0</v>
      </c>
      <c r="AR655" s="15">
        <v>0</v>
      </c>
      <c r="AS655" s="15">
        <v>0</v>
      </c>
      <c r="AT655" s="15">
        <v>0</v>
      </c>
      <c r="AU655" s="15">
        <v>0</v>
      </c>
      <c r="AV655" s="15">
        <v>0</v>
      </c>
      <c r="AW655" s="15">
        <v>0</v>
      </c>
      <c r="AX655" s="15">
        <v>0</v>
      </c>
      <c r="AY655" s="15">
        <v>0</v>
      </c>
    </row>
    <row r="656" spans="1:51">
      <c r="A656" s="1">
        <v>7096</v>
      </c>
      <c r="B656" s="1" t="s">
        <v>1764</v>
      </c>
      <c r="C656" s="1">
        <v>4</v>
      </c>
      <c r="D656" s="1" t="s">
        <v>1765</v>
      </c>
      <c r="E656" s="1" t="s">
        <v>1560</v>
      </c>
      <c r="F656" s="1">
        <v>5</v>
      </c>
      <c r="G656" s="1" t="s">
        <v>272</v>
      </c>
      <c r="H656" s="1">
        <v>0</v>
      </c>
      <c r="I656" s="1" t="s">
        <v>1561</v>
      </c>
      <c r="J656" s="15">
        <v>0</v>
      </c>
      <c r="K656" s="15">
        <v>0</v>
      </c>
      <c r="L656" s="15">
        <v>0</v>
      </c>
      <c r="M656" s="15">
        <v>0</v>
      </c>
      <c r="N656" s="15">
        <v>0</v>
      </c>
      <c r="O656" s="15">
        <v>0</v>
      </c>
      <c r="P656" s="15">
        <v>0</v>
      </c>
      <c r="Q656" s="15">
        <v>0</v>
      </c>
      <c r="R656" s="15">
        <v>0</v>
      </c>
      <c r="S656" s="15">
        <v>0</v>
      </c>
      <c r="T656" s="15">
        <v>0</v>
      </c>
      <c r="U656" s="15">
        <v>0</v>
      </c>
      <c r="V656" s="15">
        <v>0</v>
      </c>
      <c r="W656" s="15">
        <v>0</v>
      </c>
      <c r="X656" s="15">
        <v>0</v>
      </c>
      <c r="Y656" s="15">
        <v>0</v>
      </c>
      <c r="Z656" s="15">
        <v>0</v>
      </c>
      <c r="AA656" s="15">
        <v>0</v>
      </c>
      <c r="AB656" s="15">
        <v>0</v>
      </c>
      <c r="AC656" s="15">
        <v>0</v>
      </c>
      <c r="AD656" s="15">
        <v>0</v>
      </c>
      <c r="AE656" s="15">
        <v>0</v>
      </c>
      <c r="AF656" s="15">
        <v>0</v>
      </c>
      <c r="AG656" s="15">
        <v>0</v>
      </c>
      <c r="AH656" s="15">
        <v>0</v>
      </c>
      <c r="AI656" s="15">
        <v>0</v>
      </c>
      <c r="AJ656" s="15">
        <v>0</v>
      </c>
      <c r="AK656" s="15">
        <v>0</v>
      </c>
      <c r="AL656" s="15">
        <v>0</v>
      </c>
      <c r="AM656" s="15">
        <v>0</v>
      </c>
      <c r="AN656" s="15">
        <v>0</v>
      </c>
      <c r="AO656" s="15">
        <v>0</v>
      </c>
      <c r="AP656" s="15">
        <v>0</v>
      </c>
      <c r="AQ656" s="15">
        <v>0</v>
      </c>
      <c r="AR656" s="15">
        <v>0</v>
      </c>
      <c r="AS656" s="15">
        <v>0</v>
      </c>
      <c r="AT656" s="15">
        <v>0</v>
      </c>
      <c r="AU656" s="15">
        <v>0</v>
      </c>
      <c r="AV656" s="15">
        <v>0</v>
      </c>
      <c r="AW656" s="15">
        <v>0</v>
      </c>
      <c r="AX656" s="15">
        <v>0</v>
      </c>
      <c r="AY656" s="15">
        <v>0</v>
      </c>
    </row>
    <row r="657" spans="1:51">
      <c r="A657" s="1">
        <v>7107</v>
      </c>
      <c r="B657" s="1" t="s">
        <v>1764</v>
      </c>
      <c r="C657" s="1">
        <v>4</v>
      </c>
      <c r="D657" s="1" t="s">
        <v>1765</v>
      </c>
      <c r="E657" s="1" t="s">
        <v>1562</v>
      </c>
      <c r="F657" s="1">
        <v>5</v>
      </c>
      <c r="G657" s="1" t="s">
        <v>272</v>
      </c>
      <c r="H657" s="1">
        <v>0</v>
      </c>
      <c r="I657" s="1" t="s">
        <v>1563</v>
      </c>
      <c r="J657" s="15">
        <v>19</v>
      </c>
      <c r="K657" s="15">
        <v>89</v>
      </c>
      <c r="L657" s="15">
        <v>40</v>
      </c>
      <c r="M657" s="15">
        <v>49</v>
      </c>
      <c r="N657" s="15">
        <v>64</v>
      </c>
      <c r="O657" s="15">
        <v>29</v>
      </c>
      <c r="P657" s="15">
        <v>35</v>
      </c>
      <c r="Q657" s="15">
        <v>14</v>
      </c>
      <c r="R657" s="15">
        <v>25</v>
      </c>
      <c r="S657" s="15">
        <v>9</v>
      </c>
      <c r="T657" s="15">
        <v>16</v>
      </c>
      <c r="U657" s="15">
        <v>7</v>
      </c>
      <c r="V657" s="15">
        <v>1</v>
      </c>
      <c r="W657" s="15">
        <v>6</v>
      </c>
      <c r="X657" s="15">
        <v>5</v>
      </c>
      <c r="Y657" s="15">
        <v>64</v>
      </c>
      <c r="Z657" s="15">
        <v>31</v>
      </c>
      <c r="AA657" s="15">
        <v>33</v>
      </c>
      <c r="AB657" s="15">
        <v>57</v>
      </c>
      <c r="AC657" s="15">
        <v>28</v>
      </c>
      <c r="AD657" s="15">
        <v>29</v>
      </c>
      <c r="AE657" s="15">
        <v>5</v>
      </c>
      <c r="AF657" s="15">
        <v>64</v>
      </c>
      <c r="AG657" s="15">
        <v>31</v>
      </c>
      <c r="AH657" s="15">
        <v>33</v>
      </c>
      <c r="AI657" s="15">
        <v>57</v>
      </c>
      <c r="AJ657" s="15">
        <v>28</v>
      </c>
      <c r="AK657" s="15">
        <v>29</v>
      </c>
      <c r="AL657" s="15">
        <v>0</v>
      </c>
      <c r="AM657" s="15">
        <v>0</v>
      </c>
      <c r="AN657" s="15">
        <v>0</v>
      </c>
      <c r="AO657" s="15">
        <v>0</v>
      </c>
      <c r="AP657" s="15">
        <v>0</v>
      </c>
      <c r="AQ657" s="15">
        <v>0</v>
      </c>
      <c r="AR657" s="15">
        <v>0</v>
      </c>
      <c r="AS657" s="15">
        <v>0</v>
      </c>
      <c r="AT657" s="15">
        <v>0</v>
      </c>
      <c r="AU657" s="15">
        <v>0</v>
      </c>
      <c r="AV657" s="15">
        <v>0</v>
      </c>
      <c r="AW657" s="15">
        <v>0</v>
      </c>
      <c r="AX657" s="15">
        <v>0</v>
      </c>
      <c r="AY657" s="15">
        <v>0</v>
      </c>
    </row>
    <row r="658" spans="1:51">
      <c r="A658" s="1">
        <v>7118</v>
      </c>
      <c r="B658" s="1" t="s">
        <v>1764</v>
      </c>
      <c r="C658" s="1">
        <v>4</v>
      </c>
      <c r="D658" s="1" t="s">
        <v>1765</v>
      </c>
      <c r="E658" s="1" t="s">
        <v>1564</v>
      </c>
      <c r="F658" s="1">
        <v>5</v>
      </c>
      <c r="G658" s="1" t="s">
        <v>272</v>
      </c>
      <c r="H658" s="1">
        <v>0</v>
      </c>
      <c r="I658" s="1" t="s">
        <v>1565</v>
      </c>
      <c r="J658" s="15">
        <v>27</v>
      </c>
      <c r="K658" s="15">
        <v>37</v>
      </c>
      <c r="L658" s="15">
        <v>6</v>
      </c>
      <c r="M658" s="15">
        <v>31</v>
      </c>
      <c r="N658" s="15">
        <v>9</v>
      </c>
      <c r="O658" s="15">
        <v>0</v>
      </c>
      <c r="P658" s="15">
        <v>9</v>
      </c>
      <c r="Q658" s="15">
        <v>26</v>
      </c>
      <c r="R658" s="15">
        <v>33</v>
      </c>
      <c r="S658" s="15">
        <v>6</v>
      </c>
      <c r="T658" s="15">
        <v>27</v>
      </c>
      <c r="U658" s="15">
        <v>5</v>
      </c>
      <c r="V658" s="15">
        <v>0</v>
      </c>
      <c r="W658" s="15">
        <v>5</v>
      </c>
      <c r="X658" s="15">
        <v>1</v>
      </c>
      <c r="Y658" s="15">
        <v>4</v>
      </c>
      <c r="Z658" s="15">
        <v>0</v>
      </c>
      <c r="AA658" s="15">
        <v>4</v>
      </c>
      <c r="AB658" s="15">
        <v>4</v>
      </c>
      <c r="AC658" s="15">
        <v>0</v>
      </c>
      <c r="AD658" s="15">
        <v>4</v>
      </c>
      <c r="AE658" s="15">
        <v>1</v>
      </c>
      <c r="AF658" s="15">
        <v>4</v>
      </c>
      <c r="AG658" s="15">
        <v>0</v>
      </c>
      <c r="AH658" s="15">
        <v>4</v>
      </c>
      <c r="AI658" s="15">
        <v>4</v>
      </c>
      <c r="AJ658" s="15">
        <v>0</v>
      </c>
      <c r="AK658" s="15">
        <v>4</v>
      </c>
      <c r="AL658" s="15">
        <v>0</v>
      </c>
      <c r="AM658" s="15">
        <v>0</v>
      </c>
      <c r="AN658" s="15">
        <v>0</v>
      </c>
      <c r="AO658" s="15">
        <v>0</v>
      </c>
      <c r="AP658" s="15">
        <v>0</v>
      </c>
      <c r="AQ658" s="15">
        <v>0</v>
      </c>
      <c r="AR658" s="15">
        <v>0</v>
      </c>
      <c r="AS658" s="15">
        <v>0</v>
      </c>
      <c r="AT658" s="15">
        <v>0</v>
      </c>
      <c r="AU658" s="15">
        <v>0</v>
      </c>
      <c r="AV658" s="15">
        <v>0</v>
      </c>
      <c r="AW658" s="15">
        <v>0</v>
      </c>
      <c r="AX658" s="15">
        <v>0</v>
      </c>
      <c r="AY658" s="15">
        <v>0</v>
      </c>
    </row>
    <row r="659" spans="1:51">
      <c r="A659" s="1">
        <v>7129</v>
      </c>
      <c r="B659" s="1" t="s">
        <v>1764</v>
      </c>
      <c r="C659" s="1">
        <v>4</v>
      </c>
      <c r="D659" s="1" t="s">
        <v>1765</v>
      </c>
      <c r="E659" s="1" t="s">
        <v>1566</v>
      </c>
      <c r="F659" s="1">
        <v>6</v>
      </c>
      <c r="G659" s="1" t="s">
        <v>272</v>
      </c>
      <c r="H659" s="1">
        <v>0</v>
      </c>
      <c r="I659" s="1" t="s">
        <v>1567</v>
      </c>
      <c r="J659" s="15">
        <v>7</v>
      </c>
      <c r="K659" s="15">
        <v>10</v>
      </c>
      <c r="L659" s="15">
        <v>0</v>
      </c>
      <c r="M659" s="15">
        <v>10</v>
      </c>
      <c r="N659" s="15">
        <v>4</v>
      </c>
      <c r="O659" s="15">
        <v>0</v>
      </c>
      <c r="P659" s="15">
        <v>4</v>
      </c>
      <c r="Q659" s="15">
        <v>6</v>
      </c>
      <c r="R659" s="15">
        <v>6</v>
      </c>
      <c r="S659" s="15">
        <v>0</v>
      </c>
      <c r="T659" s="15">
        <v>6</v>
      </c>
      <c r="U659" s="15">
        <v>0</v>
      </c>
      <c r="V659" s="15">
        <v>0</v>
      </c>
      <c r="W659" s="15">
        <v>0</v>
      </c>
      <c r="X659" s="15">
        <v>1</v>
      </c>
      <c r="Y659" s="15">
        <v>4</v>
      </c>
      <c r="Z659" s="15">
        <v>0</v>
      </c>
      <c r="AA659" s="15">
        <v>4</v>
      </c>
      <c r="AB659" s="15">
        <v>4</v>
      </c>
      <c r="AC659" s="15">
        <v>0</v>
      </c>
      <c r="AD659" s="15">
        <v>4</v>
      </c>
      <c r="AE659" s="15">
        <v>1</v>
      </c>
      <c r="AF659" s="15">
        <v>4</v>
      </c>
      <c r="AG659" s="15">
        <v>0</v>
      </c>
      <c r="AH659" s="15">
        <v>4</v>
      </c>
      <c r="AI659" s="15">
        <v>4</v>
      </c>
      <c r="AJ659" s="15">
        <v>0</v>
      </c>
      <c r="AK659" s="15">
        <v>4</v>
      </c>
      <c r="AL659" s="15">
        <v>0</v>
      </c>
      <c r="AM659" s="15">
        <v>0</v>
      </c>
      <c r="AN659" s="15">
        <v>0</v>
      </c>
      <c r="AO659" s="15">
        <v>0</v>
      </c>
      <c r="AP659" s="15">
        <v>0</v>
      </c>
      <c r="AQ659" s="15">
        <v>0</v>
      </c>
      <c r="AR659" s="15">
        <v>0</v>
      </c>
      <c r="AS659" s="15">
        <v>0</v>
      </c>
      <c r="AT659" s="15">
        <v>0</v>
      </c>
      <c r="AU659" s="15">
        <v>0</v>
      </c>
      <c r="AV659" s="15">
        <v>0</v>
      </c>
      <c r="AW659" s="15">
        <v>0</v>
      </c>
      <c r="AX659" s="15">
        <v>0</v>
      </c>
      <c r="AY659" s="15">
        <v>0</v>
      </c>
    </row>
    <row r="660" spans="1:51">
      <c r="A660" s="1">
        <v>7140</v>
      </c>
      <c r="B660" s="1" t="s">
        <v>1764</v>
      </c>
      <c r="C660" s="1">
        <v>4</v>
      </c>
      <c r="D660" s="1" t="s">
        <v>1765</v>
      </c>
      <c r="E660" s="1" t="s">
        <v>1568</v>
      </c>
      <c r="F660" s="1">
        <v>6</v>
      </c>
      <c r="G660" s="1" t="s">
        <v>272</v>
      </c>
      <c r="H660" s="1">
        <v>0</v>
      </c>
      <c r="I660" s="1" t="s">
        <v>1569</v>
      </c>
      <c r="J660" s="15">
        <v>4</v>
      </c>
      <c r="K660" s="15">
        <v>7</v>
      </c>
      <c r="L660" s="15">
        <v>1</v>
      </c>
      <c r="M660" s="15">
        <v>6</v>
      </c>
      <c r="N660" s="15">
        <v>2</v>
      </c>
      <c r="O660" s="15">
        <v>0</v>
      </c>
      <c r="P660" s="15">
        <v>2</v>
      </c>
      <c r="Q660" s="15">
        <v>4</v>
      </c>
      <c r="R660" s="15">
        <v>7</v>
      </c>
      <c r="S660" s="15">
        <v>1</v>
      </c>
      <c r="T660" s="15">
        <v>6</v>
      </c>
      <c r="U660" s="15">
        <v>2</v>
      </c>
      <c r="V660" s="15">
        <v>0</v>
      </c>
      <c r="W660" s="15">
        <v>2</v>
      </c>
      <c r="X660" s="15">
        <v>0</v>
      </c>
      <c r="Y660" s="15">
        <v>0</v>
      </c>
      <c r="Z660" s="15">
        <v>0</v>
      </c>
      <c r="AA660" s="15">
        <v>0</v>
      </c>
      <c r="AB660" s="15">
        <v>0</v>
      </c>
      <c r="AC660" s="15">
        <v>0</v>
      </c>
      <c r="AD660" s="15">
        <v>0</v>
      </c>
      <c r="AE660" s="15">
        <v>0</v>
      </c>
      <c r="AF660" s="15">
        <v>0</v>
      </c>
      <c r="AG660" s="15">
        <v>0</v>
      </c>
      <c r="AH660" s="15">
        <v>0</v>
      </c>
      <c r="AI660" s="15">
        <v>0</v>
      </c>
      <c r="AJ660" s="15">
        <v>0</v>
      </c>
      <c r="AK660" s="15">
        <v>0</v>
      </c>
      <c r="AL660" s="15">
        <v>0</v>
      </c>
      <c r="AM660" s="15">
        <v>0</v>
      </c>
      <c r="AN660" s="15">
        <v>0</v>
      </c>
      <c r="AO660" s="15">
        <v>0</v>
      </c>
      <c r="AP660" s="15">
        <v>0</v>
      </c>
      <c r="AQ660" s="15">
        <v>0</v>
      </c>
      <c r="AR660" s="15">
        <v>0</v>
      </c>
      <c r="AS660" s="15">
        <v>0</v>
      </c>
      <c r="AT660" s="15">
        <v>0</v>
      </c>
      <c r="AU660" s="15">
        <v>0</v>
      </c>
      <c r="AV660" s="15">
        <v>0</v>
      </c>
      <c r="AW660" s="15">
        <v>0</v>
      </c>
      <c r="AX660" s="15">
        <v>0</v>
      </c>
      <c r="AY660" s="15">
        <v>0</v>
      </c>
    </row>
    <row r="661" spans="1:51">
      <c r="A661" s="1">
        <v>7151</v>
      </c>
      <c r="B661" s="1" t="s">
        <v>1764</v>
      </c>
      <c r="C661" s="1">
        <v>4</v>
      </c>
      <c r="D661" s="1" t="s">
        <v>1765</v>
      </c>
      <c r="E661" s="1" t="s">
        <v>1570</v>
      </c>
      <c r="F661" s="1">
        <v>6</v>
      </c>
      <c r="G661" s="1" t="s">
        <v>272</v>
      </c>
      <c r="H661" s="1">
        <v>0</v>
      </c>
      <c r="I661" s="1" t="s">
        <v>1571</v>
      </c>
      <c r="J661" s="15">
        <v>2</v>
      </c>
      <c r="K661" s="15">
        <v>2</v>
      </c>
      <c r="L661" s="15">
        <v>0</v>
      </c>
      <c r="M661" s="15">
        <v>2</v>
      </c>
      <c r="N661" s="15">
        <v>0</v>
      </c>
      <c r="O661" s="15">
        <v>0</v>
      </c>
      <c r="P661" s="15">
        <v>0</v>
      </c>
      <c r="Q661" s="15">
        <v>2</v>
      </c>
      <c r="R661" s="15">
        <v>2</v>
      </c>
      <c r="S661" s="15">
        <v>0</v>
      </c>
      <c r="T661" s="15">
        <v>2</v>
      </c>
      <c r="U661" s="15">
        <v>0</v>
      </c>
      <c r="V661" s="15">
        <v>0</v>
      </c>
      <c r="W661" s="15">
        <v>0</v>
      </c>
      <c r="X661" s="15">
        <v>0</v>
      </c>
      <c r="Y661" s="15">
        <v>0</v>
      </c>
      <c r="Z661" s="15">
        <v>0</v>
      </c>
      <c r="AA661" s="15">
        <v>0</v>
      </c>
      <c r="AB661" s="15">
        <v>0</v>
      </c>
      <c r="AC661" s="15">
        <v>0</v>
      </c>
      <c r="AD661" s="15">
        <v>0</v>
      </c>
      <c r="AE661" s="15">
        <v>0</v>
      </c>
      <c r="AF661" s="15">
        <v>0</v>
      </c>
      <c r="AG661" s="15">
        <v>0</v>
      </c>
      <c r="AH661" s="15">
        <v>0</v>
      </c>
      <c r="AI661" s="15">
        <v>0</v>
      </c>
      <c r="AJ661" s="15">
        <v>0</v>
      </c>
      <c r="AK661" s="15">
        <v>0</v>
      </c>
      <c r="AL661" s="15">
        <v>0</v>
      </c>
      <c r="AM661" s="15">
        <v>0</v>
      </c>
      <c r="AN661" s="15">
        <v>0</v>
      </c>
      <c r="AO661" s="15">
        <v>0</v>
      </c>
      <c r="AP661" s="15">
        <v>0</v>
      </c>
      <c r="AQ661" s="15">
        <v>0</v>
      </c>
      <c r="AR661" s="15">
        <v>0</v>
      </c>
      <c r="AS661" s="15">
        <v>0</v>
      </c>
      <c r="AT661" s="15">
        <v>0</v>
      </c>
      <c r="AU661" s="15">
        <v>0</v>
      </c>
      <c r="AV661" s="15">
        <v>0</v>
      </c>
      <c r="AW661" s="15">
        <v>0</v>
      </c>
      <c r="AX661" s="15">
        <v>0</v>
      </c>
      <c r="AY661" s="15">
        <v>0</v>
      </c>
    </row>
    <row r="662" spans="1:51">
      <c r="A662" s="1">
        <v>7162</v>
      </c>
      <c r="B662" s="1" t="s">
        <v>1764</v>
      </c>
      <c r="C662" s="1">
        <v>4</v>
      </c>
      <c r="D662" s="1" t="s">
        <v>1765</v>
      </c>
      <c r="E662" s="1" t="s">
        <v>1572</v>
      </c>
      <c r="F662" s="1">
        <v>6</v>
      </c>
      <c r="G662" s="1" t="s">
        <v>272</v>
      </c>
      <c r="H662" s="1">
        <v>0</v>
      </c>
      <c r="I662" s="1" t="s">
        <v>1573</v>
      </c>
      <c r="J662" s="15">
        <v>11</v>
      </c>
      <c r="K662" s="15">
        <v>13</v>
      </c>
      <c r="L662" s="15">
        <v>3</v>
      </c>
      <c r="M662" s="15">
        <v>10</v>
      </c>
      <c r="N662" s="15">
        <v>3</v>
      </c>
      <c r="O662" s="15">
        <v>0</v>
      </c>
      <c r="P662" s="15">
        <v>3</v>
      </c>
      <c r="Q662" s="15">
        <v>11</v>
      </c>
      <c r="R662" s="15">
        <v>13</v>
      </c>
      <c r="S662" s="15">
        <v>3</v>
      </c>
      <c r="T662" s="15">
        <v>10</v>
      </c>
      <c r="U662" s="15">
        <v>3</v>
      </c>
      <c r="V662" s="15">
        <v>0</v>
      </c>
      <c r="W662" s="15">
        <v>3</v>
      </c>
      <c r="X662" s="15">
        <v>0</v>
      </c>
      <c r="Y662" s="15">
        <v>0</v>
      </c>
      <c r="Z662" s="15">
        <v>0</v>
      </c>
      <c r="AA662" s="15">
        <v>0</v>
      </c>
      <c r="AB662" s="15">
        <v>0</v>
      </c>
      <c r="AC662" s="15">
        <v>0</v>
      </c>
      <c r="AD662" s="15">
        <v>0</v>
      </c>
      <c r="AE662" s="15">
        <v>0</v>
      </c>
      <c r="AF662" s="15">
        <v>0</v>
      </c>
      <c r="AG662" s="15">
        <v>0</v>
      </c>
      <c r="AH662" s="15">
        <v>0</v>
      </c>
      <c r="AI662" s="15">
        <v>0</v>
      </c>
      <c r="AJ662" s="15">
        <v>0</v>
      </c>
      <c r="AK662" s="15">
        <v>0</v>
      </c>
      <c r="AL662" s="15">
        <v>0</v>
      </c>
      <c r="AM662" s="15">
        <v>0</v>
      </c>
      <c r="AN662" s="15">
        <v>0</v>
      </c>
      <c r="AO662" s="15">
        <v>0</v>
      </c>
      <c r="AP662" s="15">
        <v>0</v>
      </c>
      <c r="AQ662" s="15">
        <v>0</v>
      </c>
      <c r="AR662" s="15">
        <v>0</v>
      </c>
      <c r="AS662" s="15">
        <v>0</v>
      </c>
      <c r="AT662" s="15">
        <v>0</v>
      </c>
      <c r="AU662" s="15">
        <v>0</v>
      </c>
      <c r="AV662" s="15">
        <v>0</v>
      </c>
      <c r="AW662" s="15">
        <v>0</v>
      </c>
      <c r="AX662" s="15">
        <v>0</v>
      </c>
      <c r="AY662" s="15">
        <v>0</v>
      </c>
    </row>
    <row r="663" spans="1:51">
      <c r="A663" s="1">
        <v>7173</v>
      </c>
      <c r="B663" s="1" t="s">
        <v>1764</v>
      </c>
      <c r="C663" s="1">
        <v>4</v>
      </c>
      <c r="D663" s="1" t="s">
        <v>1765</v>
      </c>
      <c r="E663" s="1" t="s">
        <v>1574</v>
      </c>
      <c r="F663" s="1">
        <v>6</v>
      </c>
      <c r="G663" s="1" t="s">
        <v>272</v>
      </c>
      <c r="H663" s="1">
        <v>0</v>
      </c>
      <c r="I663" s="1" t="s">
        <v>1575</v>
      </c>
      <c r="J663" s="15">
        <v>1</v>
      </c>
      <c r="K663" s="15">
        <v>2</v>
      </c>
      <c r="L663" s="15">
        <v>1</v>
      </c>
      <c r="M663" s="15">
        <v>1</v>
      </c>
      <c r="N663" s="15">
        <v>0</v>
      </c>
      <c r="O663" s="15">
        <v>0</v>
      </c>
      <c r="P663" s="15">
        <v>0</v>
      </c>
      <c r="Q663" s="15">
        <v>1</v>
      </c>
      <c r="R663" s="15">
        <v>2</v>
      </c>
      <c r="S663" s="15">
        <v>1</v>
      </c>
      <c r="T663" s="15">
        <v>1</v>
      </c>
      <c r="U663" s="15">
        <v>0</v>
      </c>
      <c r="V663" s="15">
        <v>0</v>
      </c>
      <c r="W663" s="15">
        <v>0</v>
      </c>
      <c r="X663" s="15">
        <v>0</v>
      </c>
      <c r="Y663" s="15">
        <v>0</v>
      </c>
      <c r="Z663" s="15">
        <v>0</v>
      </c>
      <c r="AA663" s="15">
        <v>0</v>
      </c>
      <c r="AB663" s="15">
        <v>0</v>
      </c>
      <c r="AC663" s="15">
        <v>0</v>
      </c>
      <c r="AD663" s="15">
        <v>0</v>
      </c>
      <c r="AE663" s="15">
        <v>0</v>
      </c>
      <c r="AF663" s="15">
        <v>0</v>
      </c>
      <c r="AG663" s="15">
        <v>0</v>
      </c>
      <c r="AH663" s="15">
        <v>0</v>
      </c>
      <c r="AI663" s="15">
        <v>0</v>
      </c>
      <c r="AJ663" s="15">
        <v>0</v>
      </c>
      <c r="AK663" s="15">
        <v>0</v>
      </c>
      <c r="AL663" s="15">
        <v>0</v>
      </c>
      <c r="AM663" s="15">
        <v>0</v>
      </c>
      <c r="AN663" s="15">
        <v>0</v>
      </c>
      <c r="AO663" s="15">
        <v>0</v>
      </c>
      <c r="AP663" s="15">
        <v>0</v>
      </c>
      <c r="AQ663" s="15">
        <v>0</v>
      </c>
      <c r="AR663" s="15">
        <v>0</v>
      </c>
      <c r="AS663" s="15">
        <v>0</v>
      </c>
      <c r="AT663" s="15">
        <v>0</v>
      </c>
      <c r="AU663" s="15">
        <v>0</v>
      </c>
      <c r="AV663" s="15">
        <v>0</v>
      </c>
      <c r="AW663" s="15">
        <v>0</v>
      </c>
      <c r="AX663" s="15">
        <v>0</v>
      </c>
      <c r="AY663" s="15">
        <v>0</v>
      </c>
    </row>
    <row r="664" spans="1:51">
      <c r="A664" s="1">
        <v>7184</v>
      </c>
      <c r="B664" s="1" t="s">
        <v>1764</v>
      </c>
      <c r="C664" s="1">
        <v>4</v>
      </c>
      <c r="D664" s="1" t="s">
        <v>1765</v>
      </c>
      <c r="E664" s="1" t="s">
        <v>1576</v>
      </c>
      <c r="F664" s="1">
        <v>6</v>
      </c>
      <c r="G664" s="1" t="s">
        <v>272</v>
      </c>
      <c r="H664" s="1">
        <v>0</v>
      </c>
      <c r="I664" s="1" t="s">
        <v>1577</v>
      </c>
      <c r="J664" s="15">
        <v>0</v>
      </c>
      <c r="K664" s="15">
        <v>0</v>
      </c>
      <c r="L664" s="15">
        <v>0</v>
      </c>
      <c r="M664" s="15">
        <v>0</v>
      </c>
      <c r="N664" s="15">
        <v>0</v>
      </c>
      <c r="O664" s="15">
        <v>0</v>
      </c>
      <c r="P664" s="15">
        <v>0</v>
      </c>
      <c r="Q664" s="15">
        <v>0</v>
      </c>
      <c r="R664" s="15">
        <v>0</v>
      </c>
      <c r="S664" s="15">
        <v>0</v>
      </c>
      <c r="T664" s="15">
        <v>0</v>
      </c>
      <c r="U664" s="15">
        <v>0</v>
      </c>
      <c r="V664" s="15">
        <v>0</v>
      </c>
      <c r="W664" s="15">
        <v>0</v>
      </c>
      <c r="X664" s="15">
        <v>0</v>
      </c>
      <c r="Y664" s="15">
        <v>0</v>
      </c>
      <c r="Z664" s="15">
        <v>0</v>
      </c>
      <c r="AA664" s="15">
        <v>0</v>
      </c>
      <c r="AB664" s="15">
        <v>0</v>
      </c>
      <c r="AC664" s="15">
        <v>0</v>
      </c>
      <c r="AD664" s="15">
        <v>0</v>
      </c>
      <c r="AE664" s="15">
        <v>0</v>
      </c>
      <c r="AF664" s="15">
        <v>0</v>
      </c>
      <c r="AG664" s="15">
        <v>0</v>
      </c>
      <c r="AH664" s="15">
        <v>0</v>
      </c>
      <c r="AI664" s="15">
        <v>0</v>
      </c>
      <c r="AJ664" s="15">
        <v>0</v>
      </c>
      <c r="AK664" s="15">
        <v>0</v>
      </c>
      <c r="AL664" s="15">
        <v>0</v>
      </c>
      <c r="AM664" s="15">
        <v>0</v>
      </c>
      <c r="AN664" s="15">
        <v>0</v>
      </c>
      <c r="AO664" s="15">
        <v>0</v>
      </c>
      <c r="AP664" s="15">
        <v>0</v>
      </c>
      <c r="AQ664" s="15">
        <v>0</v>
      </c>
      <c r="AR664" s="15">
        <v>0</v>
      </c>
      <c r="AS664" s="15">
        <v>0</v>
      </c>
      <c r="AT664" s="15">
        <v>0</v>
      </c>
      <c r="AU664" s="15">
        <v>0</v>
      </c>
      <c r="AV664" s="15">
        <v>0</v>
      </c>
      <c r="AW664" s="15">
        <v>0</v>
      </c>
      <c r="AX664" s="15">
        <v>0</v>
      </c>
      <c r="AY664" s="15">
        <v>0</v>
      </c>
    </row>
    <row r="665" spans="1:51">
      <c r="A665" s="1">
        <v>7195</v>
      </c>
      <c r="B665" s="1" t="s">
        <v>1764</v>
      </c>
      <c r="C665" s="1">
        <v>4</v>
      </c>
      <c r="D665" s="1" t="s">
        <v>1765</v>
      </c>
      <c r="E665" s="1" t="s">
        <v>1578</v>
      </c>
      <c r="F665" s="1">
        <v>6</v>
      </c>
      <c r="G665" s="1" t="s">
        <v>272</v>
      </c>
      <c r="H665" s="1">
        <v>0</v>
      </c>
      <c r="I665" s="1" t="s">
        <v>1579</v>
      </c>
      <c r="J665" s="15">
        <v>2</v>
      </c>
      <c r="K665" s="15">
        <v>3</v>
      </c>
      <c r="L665" s="15">
        <v>1</v>
      </c>
      <c r="M665" s="15">
        <v>2</v>
      </c>
      <c r="N665" s="15">
        <v>0</v>
      </c>
      <c r="O665" s="15">
        <v>0</v>
      </c>
      <c r="P665" s="15">
        <v>0</v>
      </c>
      <c r="Q665" s="15">
        <v>2</v>
      </c>
      <c r="R665" s="15">
        <v>3</v>
      </c>
      <c r="S665" s="15">
        <v>1</v>
      </c>
      <c r="T665" s="15">
        <v>2</v>
      </c>
      <c r="U665" s="15">
        <v>0</v>
      </c>
      <c r="V665" s="15">
        <v>0</v>
      </c>
      <c r="W665" s="15">
        <v>0</v>
      </c>
      <c r="X665" s="15">
        <v>0</v>
      </c>
      <c r="Y665" s="15">
        <v>0</v>
      </c>
      <c r="Z665" s="15">
        <v>0</v>
      </c>
      <c r="AA665" s="15">
        <v>0</v>
      </c>
      <c r="AB665" s="15">
        <v>0</v>
      </c>
      <c r="AC665" s="15">
        <v>0</v>
      </c>
      <c r="AD665" s="15">
        <v>0</v>
      </c>
      <c r="AE665" s="15">
        <v>0</v>
      </c>
      <c r="AF665" s="15">
        <v>0</v>
      </c>
      <c r="AG665" s="15">
        <v>0</v>
      </c>
      <c r="AH665" s="15">
        <v>0</v>
      </c>
      <c r="AI665" s="15">
        <v>0</v>
      </c>
      <c r="AJ665" s="15">
        <v>0</v>
      </c>
      <c r="AK665" s="15">
        <v>0</v>
      </c>
      <c r="AL665" s="15">
        <v>0</v>
      </c>
      <c r="AM665" s="15">
        <v>0</v>
      </c>
      <c r="AN665" s="15">
        <v>0</v>
      </c>
      <c r="AO665" s="15">
        <v>0</v>
      </c>
      <c r="AP665" s="15">
        <v>0</v>
      </c>
      <c r="AQ665" s="15">
        <v>0</v>
      </c>
      <c r="AR665" s="15">
        <v>0</v>
      </c>
      <c r="AS665" s="15">
        <v>0</v>
      </c>
      <c r="AT665" s="15">
        <v>0</v>
      </c>
      <c r="AU665" s="15">
        <v>0</v>
      </c>
      <c r="AV665" s="15">
        <v>0</v>
      </c>
      <c r="AW665" s="15">
        <v>0</v>
      </c>
      <c r="AX665" s="15">
        <v>0</v>
      </c>
      <c r="AY665" s="15">
        <v>0</v>
      </c>
    </row>
    <row r="666" spans="1:51">
      <c r="A666" s="1">
        <v>7206</v>
      </c>
      <c r="B666" s="1" t="s">
        <v>1764</v>
      </c>
      <c r="C666" s="1">
        <v>4</v>
      </c>
      <c r="D666" s="1" t="s">
        <v>1765</v>
      </c>
      <c r="E666" s="1" t="s">
        <v>1580</v>
      </c>
      <c r="F666" s="1">
        <v>5</v>
      </c>
      <c r="G666" s="1" t="s">
        <v>272</v>
      </c>
      <c r="H666" s="1">
        <v>0</v>
      </c>
      <c r="I666" s="1" t="s">
        <v>1581</v>
      </c>
      <c r="J666" s="15">
        <v>1</v>
      </c>
      <c r="K666" s="15">
        <v>3</v>
      </c>
      <c r="L666" s="15">
        <v>0</v>
      </c>
      <c r="M666" s="15">
        <v>0</v>
      </c>
      <c r="N666" s="15">
        <v>3</v>
      </c>
      <c r="O666" s="15">
        <v>0</v>
      </c>
      <c r="P666" s="15">
        <v>0</v>
      </c>
      <c r="Q666" s="15">
        <v>0</v>
      </c>
      <c r="R666" s="15">
        <v>0</v>
      </c>
      <c r="S666" s="15">
        <v>0</v>
      </c>
      <c r="T666" s="15">
        <v>0</v>
      </c>
      <c r="U666" s="15">
        <v>0</v>
      </c>
      <c r="V666" s="15">
        <v>0</v>
      </c>
      <c r="W666" s="15">
        <v>0</v>
      </c>
      <c r="X666" s="15">
        <v>1</v>
      </c>
      <c r="Y666" s="15">
        <v>3</v>
      </c>
      <c r="Z666" s="15">
        <v>0</v>
      </c>
      <c r="AA666" s="15">
        <v>0</v>
      </c>
      <c r="AB666" s="15">
        <v>3</v>
      </c>
      <c r="AC666" s="15">
        <v>0</v>
      </c>
      <c r="AD666" s="15">
        <v>0</v>
      </c>
      <c r="AE666" s="15">
        <v>1</v>
      </c>
      <c r="AF666" s="15">
        <v>3</v>
      </c>
      <c r="AG666" s="15">
        <v>0</v>
      </c>
      <c r="AH666" s="15">
        <v>0</v>
      </c>
      <c r="AI666" s="15">
        <v>3</v>
      </c>
      <c r="AJ666" s="15">
        <v>0</v>
      </c>
      <c r="AK666" s="15">
        <v>0</v>
      </c>
      <c r="AL666" s="15">
        <v>0</v>
      </c>
      <c r="AM666" s="15">
        <v>0</v>
      </c>
      <c r="AN666" s="15">
        <v>0</v>
      </c>
      <c r="AO666" s="15">
        <v>0</v>
      </c>
      <c r="AP666" s="15">
        <v>0</v>
      </c>
      <c r="AQ666" s="15">
        <v>0</v>
      </c>
      <c r="AR666" s="15">
        <v>0</v>
      </c>
      <c r="AS666" s="15">
        <v>0</v>
      </c>
      <c r="AT666" s="15">
        <v>0</v>
      </c>
      <c r="AU666" s="15">
        <v>0</v>
      </c>
      <c r="AV666" s="15">
        <v>0</v>
      </c>
      <c r="AW666" s="15">
        <v>0</v>
      </c>
      <c r="AX666" s="15">
        <v>0</v>
      </c>
      <c r="AY666" s="15">
        <v>0</v>
      </c>
    </row>
    <row r="667" spans="1:51">
      <c r="A667" s="1">
        <v>7217</v>
      </c>
      <c r="B667" s="1" t="s">
        <v>1764</v>
      </c>
      <c r="C667" s="1">
        <v>4</v>
      </c>
      <c r="D667" s="1" t="s">
        <v>1765</v>
      </c>
      <c r="E667" s="1" t="s">
        <v>1582</v>
      </c>
      <c r="F667" s="1">
        <v>2</v>
      </c>
      <c r="G667" s="1" t="s">
        <v>272</v>
      </c>
      <c r="H667" s="1">
        <v>0</v>
      </c>
      <c r="I667" s="1" t="s">
        <v>1583</v>
      </c>
      <c r="J667" s="15">
        <v>132</v>
      </c>
      <c r="K667" s="15">
        <v>2840</v>
      </c>
      <c r="L667" s="15">
        <v>824</v>
      </c>
      <c r="M667" s="15">
        <v>2009</v>
      </c>
      <c r="N667" s="15">
        <v>2609</v>
      </c>
      <c r="O667" s="15">
        <v>710</v>
      </c>
      <c r="P667" s="15">
        <v>1892</v>
      </c>
      <c r="Q667" s="15">
        <v>55</v>
      </c>
      <c r="R667" s="15">
        <v>194</v>
      </c>
      <c r="S667" s="15">
        <v>62</v>
      </c>
      <c r="T667" s="15">
        <v>132</v>
      </c>
      <c r="U667" s="15">
        <v>126</v>
      </c>
      <c r="V667" s="15">
        <v>13</v>
      </c>
      <c r="W667" s="15">
        <v>113</v>
      </c>
      <c r="X667" s="15">
        <v>77</v>
      </c>
      <c r="Y667" s="15">
        <v>2646</v>
      </c>
      <c r="Z667" s="15">
        <v>762</v>
      </c>
      <c r="AA667" s="15">
        <v>1877</v>
      </c>
      <c r="AB667" s="15">
        <v>2483</v>
      </c>
      <c r="AC667" s="15">
        <v>697</v>
      </c>
      <c r="AD667" s="15">
        <v>1779</v>
      </c>
      <c r="AE667" s="15">
        <v>11</v>
      </c>
      <c r="AF667" s="15">
        <v>186</v>
      </c>
      <c r="AG667" s="15">
        <v>62</v>
      </c>
      <c r="AH667" s="15">
        <v>124</v>
      </c>
      <c r="AI667" s="15">
        <v>169</v>
      </c>
      <c r="AJ667" s="15">
        <v>49</v>
      </c>
      <c r="AK667" s="15">
        <v>120</v>
      </c>
      <c r="AL667" s="15">
        <v>66</v>
      </c>
      <c r="AM667" s="15">
        <v>2460</v>
      </c>
      <c r="AN667" s="15">
        <v>700</v>
      </c>
      <c r="AO667" s="15">
        <v>1753</v>
      </c>
      <c r="AP667" s="15">
        <v>2314</v>
      </c>
      <c r="AQ667" s="15">
        <v>648</v>
      </c>
      <c r="AR667" s="15">
        <v>1659</v>
      </c>
      <c r="AS667" s="15">
        <v>0</v>
      </c>
      <c r="AT667" s="15">
        <v>0</v>
      </c>
      <c r="AU667" s="15">
        <v>0</v>
      </c>
      <c r="AV667" s="15">
        <v>0</v>
      </c>
      <c r="AW667" s="15">
        <v>0</v>
      </c>
      <c r="AX667" s="15">
        <v>0</v>
      </c>
      <c r="AY667" s="15">
        <v>0</v>
      </c>
    </row>
    <row r="668" spans="1:51">
      <c r="A668" s="1">
        <v>7228</v>
      </c>
      <c r="B668" s="1" t="s">
        <v>1764</v>
      </c>
      <c r="C668" s="1">
        <v>4</v>
      </c>
      <c r="D668" s="1" t="s">
        <v>1765</v>
      </c>
      <c r="E668" s="1" t="s">
        <v>1584</v>
      </c>
      <c r="F668" s="1">
        <v>4</v>
      </c>
      <c r="G668" s="1" t="s">
        <v>272</v>
      </c>
      <c r="H668" s="1">
        <v>0</v>
      </c>
      <c r="I668" s="1" t="s">
        <v>1585</v>
      </c>
      <c r="J668" s="15">
        <v>86</v>
      </c>
      <c r="K668" s="15">
        <v>1419</v>
      </c>
      <c r="L668" s="15">
        <v>404</v>
      </c>
      <c r="M668" s="15">
        <v>1008</v>
      </c>
      <c r="N668" s="15">
        <v>1272</v>
      </c>
      <c r="O668" s="15">
        <v>322</v>
      </c>
      <c r="P668" s="15">
        <v>943</v>
      </c>
      <c r="Q668" s="15">
        <v>55</v>
      </c>
      <c r="R668" s="15">
        <v>194</v>
      </c>
      <c r="S668" s="15">
        <v>62</v>
      </c>
      <c r="T668" s="15">
        <v>132</v>
      </c>
      <c r="U668" s="15">
        <v>126</v>
      </c>
      <c r="V668" s="15">
        <v>13</v>
      </c>
      <c r="W668" s="15">
        <v>113</v>
      </c>
      <c r="X668" s="15">
        <v>31</v>
      </c>
      <c r="Y668" s="15">
        <v>1225</v>
      </c>
      <c r="Z668" s="15">
        <v>342</v>
      </c>
      <c r="AA668" s="15">
        <v>876</v>
      </c>
      <c r="AB668" s="15">
        <v>1146</v>
      </c>
      <c r="AC668" s="15">
        <v>309</v>
      </c>
      <c r="AD668" s="15">
        <v>830</v>
      </c>
      <c r="AE668" s="15">
        <v>6</v>
      </c>
      <c r="AF668" s="15">
        <v>29</v>
      </c>
      <c r="AG668" s="15">
        <v>15</v>
      </c>
      <c r="AH668" s="15">
        <v>14</v>
      </c>
      <c r="AI668" s="15">
        <v>20</v>
      </c>
      <c r="AJ668" s="15">
        <v>7</v>
      </c>
      <c r="AK668" s="15">
        <v>13</v>
      </c>
      <c r="AL668" s="15">
        <v>25</v>
      </c>
      <c r="AM668" s="15">
        <v>1196</v>
      </c>
      <c r="AN668" s="15">
        <v>327</v>
      </c>
      <c r="AO668" s="15">
        <v>862</v>
      </c>
      <c r="AP668" s="15">
        <v>1126</v>
      </c>
      <c r="AQ668" s="15">
        <v>302</v>
      </c>
      <c r="AR668" s="15">
        <v>817</v>
      </c>
      <c r="AS668" s="15">
        <v>0</v>
      </c>
      <c r="AT668" s="15">
        <v>0</v>
      </c>
      <c r="AU668" s="15">
        <v>0</v>
      </c>
      <c r="AV668" s="15">
        <v>0</v>
      </c>
      <c r="AW668" s="15">
        <v>0</v>
      </c>
      <c r="AX668" s="15">
        <v>0</v>
      </c>
      <c r="AY668" s="15">
        <v>0</v>
      </c>
    </row>
    <row r="669" spans="1:51">
      <c r="A669" s="1">
        <v>7239</v>
      </c>
      <c r="B669" s="1" t="s">
        <v>1764</v>
      </c>
      <c r="C669" s="1">
        <v>4</v>
      </c>
      <c r="D669" s="1" t="s">
        <v>1765</v>
      </c>
      <c r="E669" s="1" t="s">
        <v>1586</v>
      </c>
      <c r="F669" s="1">
        <v>5</v>
      </c>
      <c r="G669" s="1" t="s">
        <v>272</v>
      </c>
      <c r="H669" s="1">
        <v>0</v>
      </c>
      <c r="I669" s="1" t="s">
        <v>1587</v>
      </c>
      <c r="J669" s="15">
        <v>0</v>
      </c>
      <c r="K669" s="15">
        <v>0</v>
      </c>
      <c r="L669" s="15">
        <v>0</v>
      </c>
      <c r="M669" s="15">
        <v>0</v>
      </c>
      <c r="N669" s="15">
        <v>0</v>
      </c>
      <c r="O669" s="15">
        <v>0</v>
      </c>
      <c r="P669" s="15">
        <v>0</v>
      </c>
      <c r="Q669" s="15">
        <v>0</v>
      </c>
      <c r="R669" s="15">
        <v>0</v>
      </c>
      <c r="S669" s="15">
        <v>0</v>
      </c>
      <c r="T669" s="15">
        <v>0</v>
      </c>
      <c r="U669" s="15">
        <v>0</v>
      </c>
      <c r="V669" s="15">
        <v>0</v>
      </c>
      <c r="W669" s="15">
        <v>0</v>
      </c>
      <c r="X669" s="15">
        <v>0</v>
      </c>
      <c r="Y669" s="15">
        <v>0</v>
      </c>
      <c r="Z669" s="15">
        <v>0</v>
      </c>
      <c r="AA669" s="15">
        <v>0</v>
      </c>
      <c r="AB669" s="15">
        <v>0</v>
      </c>
      <c r="AC669" s="15">
        <v>0</v>
      </c>
      <c r="AD669" s="15">
        <v>0</v>
      </c>
      <c r="AE669" s="15">
        <v>0</v>
      </c>
      <c r="AF669" s="15">
        <v>0</v>
      </c>
      <c r="AG669" s="15">
        <v>0</v>
      </c>
      <c r="AH669" s="15">
        <v>0</v>
      </c>
      <c r="AI669" s="15">
        <v>0</v>
      </c>
      <c r="AJ669" s="15">
        <v>0</v>
      </c>
      <c r="AK669" s="15">
        <v>0</v>
      </c>
      <c r="AL669" s="15">
        <v>0</v>
      </c>
      <c r="AM669" s="15">
        <v>0</v>
      </c>
      <c r="AN669" s="15">
        <v>0</v>
      </c>
      <c r="AO669" s="15">
        <v>0</v>
      </c>
      <c r="AP669" s="15">
        <v>0</v>
      </c>
      <c r="AQ669" s="15">
        <v>0</v>
      </c>
      <c r="AR669" s="15">
        <v>0</v>
      </c>
      <c r="AS669" s="15">
        <v>0</v>
      </c>
      <c r="AT669" s="15">
        <v>0</v>
      </c>
      <c r="AU669" s="15">
        <v>0</v>
      </c>
      <c r="AV669" s="15">
        <v>0</v>
      </c>
      <c r="AW669" s="15">
        <v>0</v>
      </c>
      <c r="AX669" s="15">
        <v>0</v>
      </c>
      <c r="AY669" s="15">
        <v>0</v>
      </c>
    </row>
    <row r="670" spans="1:51">
      <c r="A670" s="1">
        <v>7250</v>
      </c>
      <c r="B670" s="1" t="s">
        <v>1764</v>
      </c>
      <c r="C670" s="1">
        <v>4</v>
      </c>
      <c r="D670" s="1" t="s">
        <v>1765</v>
      </c>
      <c r="E670" s="1" t="s">
        <v>1588</v>
      </c>
      <c r="F670" s="1">
        <v>5</v>
      </c>
      <c r="G670" s="1" t="s">
        <v>272</v>
      </c>
      <c r="H670" s="1">
        <v>0</v>
      </c>
      <c r="I670" s="1" t="s">
        <v>1589</v>
      </c>
      <c r="J670" s="15">
        <v>3</v>
      </c>
      <c r="K670" s="15">
        <v>853</v>
      </c>
      <c r="L670" s="15">
        <v>266</v>
      </c>
      <c r="M670" s="15">
        <v>587</v>
      </c>
      <c r="N670" s="15">
        <v>853</v>
      </c>
      <c r="O670" s="15">
        <v>266</v>
      </c>
      <c r="P670" s="15">
        <v>587</v>
      </c>
      <c r="Q670" s="15">
        <v>0</v>
      </c>
      <c r="R670" s="15">
        <v>0</v>
      </c>
      <c r="S670" s="15">
        <v>0</v>
      </c>
      <c r="T670" s="15">
        <v>0</v>
      </c>
      <c r="U670" s="15">
        <v>0</v>
      </c>
      <c r="V670" s="15">
        <v>0</v>
      </c>
      <c r="W670" s="15">
        <v>0</v>
      </c>
      <c r="X670" s="15">
        <v>3</v>
      </c>
      <c r="Y670" s="15">
        <v>853</v>
      </c>
      <c r="Z670" s="15">
        <v>266</v>
      </c>
      <c r="AA670" s="15">
        <v>587</v>
      </c>
      <c r="AB670" s="15">
        <v>853</v>
      </c>
      <c r="AC670" s="15">
        <v>266</v>
      </c>
      <c r="AD670" s="15">
        <v>587</v>
      </c>
      <c r="AE670" s="15">
        <v>0</v>
      </c>
      <c r="AF670" s="15">
        <v>0</v>
      </c>
      <c r="AG670" s="15">
        <v>0</v>
      </c>
      <c r="AH670" s="15">
        <v>0</v>
      </c>
      <c r="AI670" s="15">
        <v>0</v>
      </c>
      <c r="AJ670" s="15">
        <v>0</v>
      </c>
      <c r="AK670" s="15">
        <v>0</v>
      </c>
      <c r="AL670" s="15">
        <v>3</v>
      </c>
      <c r="AM670" s="15">
        <v>853</v>
      </c>
      <c r="AN670" s="15">
        <v>266</v>
      </c>
      <c r="AO670" s="15">
        <v>587</v>
      </c>
      <c r="AP670" s="15">
        <v>853</v>
      </c>
      <c r="AQ670" s="15">
        <v>266</v>
      </c>
      <c r="AR670" s="15">
        <v>587</v>
      </c>
      <c r="AS670" s="15">
        <v>0</v>
      </c>
      <c r="AT670" s="15">
        <v>0</v>
      </c>
      <c r="AU670" s="15">
        <v>0</v>
      </c>
      <c r="AV670" s="15">
        <v>0</v>
      </c>
      <c r="AW670" s="15">
        <v>0</v>
      </c>
      <c r="AX670" s="15">
        <v>0</v>
      </c>
      <c r="AY670" s="15">
        <v>0</v>
      </c>
    </row>
    <row r="671" spans="1:51">
      <c r="A671" s="1">
        <v>7261</v>
      </c>
      <c r="B671" s="1" t="s">
        <v>1764</v>
      </c>
      <c r="C671" s="1">
        <v>4</v>
      </c>
      <c r="D671" s="1" t="s">
        <v>1765</v>
      </c>
      <c r="E671" s="1" t="s">
        <v>1590</v>
      </c>
      <c r="F671" s="1">
        <v>5</v>
      </c>
      <c r="G671" s="1" t="s">
        <v>272</v>
      </c>
      <c r="H671" s="1">
        <v>0</v>
      </c>
      <c r="I671" s="1" t="s">
        <v>1591</v>
      </c>
      <c r="J671" s="15">
        <v>28</v>
      </c>
      <c r="K671" s="15">
        <v>328</v>
      </c>
      <c r="L671" s="15">
        <v>63</v>
      </c>
      <c r="M671" s="15">
        <v>265</v>
      </c>
      <c r="N671" s="15">
        <v>257</v>
      </c>
      <c r="O671" s="15">
        <v>33</v>
      </c>
      <c r="P671" s="15">
        <v>224</v>
      </c>
      <c r="Q671" s="15">
        <v>12</v>
      </c>
      <c r="R671" s="15">
        <v>71</v>
      </c>
      <c r="S671" s="15">
        <v>13</v>
      </c>
      <c r="T671" s="15">
        <v>58</v>
      </c>
      <c r="U671" s="15">
        <v>58</v>
      </c>
      <c r="V671" s="15">
        <v>3</v>
      </c>
      <c r="W671" s="15">
        <v>55</v>
      </c>
      <c r="X671" s="15">
        <v>16</v>
      </c>
      <c r="Y671" s="15">
        <v>257</v>
      </c>
      <c r="Z671" s="15">
        <v>50</v>
      </c>
      <c r="AA671" s="15">
        <v>207</v>
      </c>
      <c r="AB671" s="15">
        <v>199</v>
      </c>
      <c r="AC671" s="15">
        <v>30</v>
      </c>
      <c r="AD671" s="15">
        <v>169</v>
      </c>
      <c r="AE671" s="15">
        <v>0</v>
      </c>
      <c r="AF671" s="15">
        <v>0</v>
      </c>
      <c r="AG671" s="15">
        <v>0</v>
      </c>
      <c r="AH671" s="15">
        <v>0</v>
      </c>
      <c r="AI671" s="15">
        <v>0</v>
      </c>
      <c r="AJ671" s="15">
        <v>0</v>
      </c>
      <c r="AK671" s="15">
        <v>0</v>
      </c>
      <c r="AL671" s="15">
        <v>16</v>
      </c>
      <c r="AM671" s="15">
        <v>257</v>
      </c>
      <c r="AN671" s="15">
        <v>50</v>
      </c>
      <c r="AO671" s="15">
        <v>207</v>
      </c>
      <c r="AP671" s="15">
        <v>199</v>
      </c>
      <c r="AQ671" s="15">
        <v>30</v>
      </c>
      <c r="AR671" s="15">
        <v>169</v>
      </c>
      <c r="AS671" s="15">
        <v>0</v>
      </c>
      <c r="AT671" s="15">
        <v>0</v>
      </c>
      <c r="AU671" s="15">
        <v>0</v>
      </c>
      <c r="AV671" s="15">
        <v>0</v>
      </c>
      <c r="AW671" s="15">
        <v>0</v>
      </c>
      <c r="AX671" s="15">
        <v>0</v>
      </c>
      <c r="AY671" s="15">
        <v>0</v>
      </c>
    </row>
    <row r="672" spans="1:51">
      <c r="A672" s="1">
        <v>7272</v>
      </c>
      <c r="B672" s="1" t="s">
        <v>1764</v>
      </c>
      <c r="C672" s="1">
        <v>4</v>
      </c>
      <c r="D672" s="1" t="s">
        <v>1765</v>
      </c>
      <c r="E672" s="1" t="s">
        <v>1592</v>
      </c>
      <c r="F672" s="1">
        <v>5</v>
      </c>
      <c r="G672" s="1" t="s">
        <v>272</v>
      </c>
      <c r="H672" s="1">
        <v>0</v>
      </c>
      <c r="I672" s="1" t="s">
        <v>1593</v>
      </c>
      <c r="J672" s="15">
        <v>21</v>
      </c>
      <c r="K672" s="15">
        <v>121</v>
      </c>
      <c r="L672" s="15">
        <v>32</v>
      </c>
      <c r="M672" s="15">
        <v>89</v>
      </c>
      <c r="N672" s="15">
        <v>87</v>
      </c>
      <c r="O672" s="15">
        <v>10</v>
      </c>
      <c r="P672" s="15">
        <v>77</v>
      </c>
      <c r="Q672" s="15">
        <v>17</v>
      </c>
      <c r="R672" s="15">
        <v>67</v>
      </c>
      <c r="S672" s="15">
        <v>22</v>
      </c>
      <c r="T672" s="15">
        <v>45</v>
      </c>
      <c r="U672" s="15">
        <v>45</v>
      </c>
      <c r="V672" s="15">
        <v>5</v>
      </c>
      <c r="W672" s="15">
        <v>40</v>
      </c>
      <c r="X672" s="15">
        <v>4</v>
      </c>
      <c r="Y672" s="15">
        <v>54</v>
      </c>
      <c r="Z672" s="15">
        <v>10</v>
      </c>
      <c r="AA672" s="15">
        <v>44</v>
      </c>
      <c r="AB672" s="15">
        <v>42</v>
      </c>
      <c r="AC672" s="15">
        <v>5</v>
      </c>
      <c r="AD672" s="15">
        <v>37</v>
      </c>
      <c r="AE672" s="15">
        <v>0</v>
      </c>
      <c r="AF672" s="15">
        <v>0</v>
      </c>
      <c r="AG672" s="15">
        <v>0</v>
      </c>
      <c r="AH672" s="15">
        <v>0</v>
      </c>
      <c r="AI672" s="15">
        <v>0</v>
      </c>
      <c r="AJ672" s="15">
        <v>0</v>
      </c>
      <c r="AK672" s="15">
        <v>0</v>
      </c>
      <c r="AL672" s="15">
        <v>4</v>
      </c>
      <c r="AM672" s="15">
        <v>54</v>
      </c>
      <c r="AN672" s="15">
        <v>10</v>
      </c>
      <c r="AO672" s="15">
        <v>44</v>
      </c>
      <c r="AP672" s="15">
        <v>42</v>
      </c>
      <c r="AQ672" s="15">
        <v>5</v>
      </c>
      <c r="AR672" s="15">
        <v>37</v>
      </c>
      <c r="AS672" s="15">
        <v>0</v>
      </c>
      <c r="AT672" s="15">
        <v>0</v>
      </c>
      <c r="AU672" s="15">
        <v>0</v>
      </c>
      <c r="AV672" s="15">
        <v>0</v>
      </c>
      <c r="AW672" s="15">
        <v>0</v>
      </c>
      <c r="AX672" s="15">
        <v>0</v>
      </c>
      <c r="AY672" s="15">
        <v>0</v>
      </c>
    </row>
    <row r="673" spans="1:51">
      <c r="A673" s="1">
        <v>7283</v>
      </c>
      <c r="B673" s="1" t="s">
        <v>1764</v>
      </c>
      <c r="C673" s="1">
        <v>4</v>
      </c>
      <c r="D673" s="1" t="s">
        <v>1765</v>
      </c>
      <c r="E673" s="1" t="s">
        <v>1594</v>
      </c>
      <c r="F673" s="1">
        <v>5</v>
      </c>
      <c r="G673" s="1" t="s">
        <v>272</v>
      </c>
      <c r="H673" s="1">
        <v>0</v>
      </c>
      <c r="I673" s="1" t="s">
        <v>1595</v>
      </c>
      <c r="J673" s="15">
        <v>2</v>
      </c>
      <c r="K673" s="15">
        <v>32</v>
      </c>
      <c r="L673" s="15">
        <v>1</v>
      </c>
      <c r="M673" s="15">
        <v>24</v>
      </c>
      <c r="N673" s="15">
        <v>32</v>
      </c>
      <c r="O673" s="15">
        <v>1</v>
      </c>
      <c r="P673" s="15">
        <v>24</v>
      </c>
      <c r="Q673" s="15">
        <v>0</v>
      </c>
      <c r="R673" s="15">
        <v>0</v>
      </c>
      <c r="S673" s="15">
        <v>0</v>
      </c>
      <c r="T673" s="15">
        <v>0</v>
      </c>
      <c r="U673" s="15">
        <v>0</v>
      </c>
      <c r="V673" s="15">
        <v>0</v>
      </c>
      <c r="W673" s="15">
        <v>0</v>
      </c>
      <c r="X673" s="15">
        <v>2</v>
      </c>
      <c r="Y673" s="15">
        <v>32</v>
      </c>
      <c r="Z673" s="15">
        <v>1</v>
      </c>
      <c r="AA673" s="15">
        <v>24</v>
      </c>
      <c r="AB673" s="15">
        <v>32</v>
      </c>
      <c r="AC673" s="15">
        <v>1</v>
      </c>
      <c r="AD673" s="15">
        <v>24</v>
      </c>
      <c r="AE673" s="15">
        <v>0</v>
      </c>
      <c r="AF673" s="15">
        <v>0</v>
      </c>
      <c r="AG673" s="15">
        <v>0</v>
      </c>
      <c r="AH673" s="15">
        <v>0</v>
      </c>
      <c r="AI673" s="15">
        <v>0</v>
      </c>
      <c r="AJ673" s="15">
        <v>0</v>
      </c>
      <c r="AK673" s="15">
        <v>0</v>
      </c>
      <c r="AL673" s="15">
        <v>2</v>
      </c>
      <c r="AM673" s="15">
        <v>32</v>
      </c>
      <c r="AN673" s="15">
        <v>1</v>
      </c>
      <c r="AO673" s="15">
        <v>24</v>
      </c>
      <c r="AP673" s="15">
        <v>32</v>
      </c>
      <c r="AQ673" s="15">
        <v>1</v>
      </c>
      <c r="AR673" s="15">
        <v>24</v>
      </c>
      <c r="AS673" s="15">
        <v>0</v>
      </c>
      <c r="AT673" s="15">
        <v>0</v>
      </c>
      <c r="AU673" s="15">
        <v>0</v>
      </c>
      <c r="AV673" s="15">
        <v>0</v>
      </c>
      <c r="AW673" s="15">
        <v>0</v>
      </c>
      <c r="AX673" s="15">
        <v>0</v>
      </c>
      <c r="AY673" s="15">
        <v>0</v>
      </c>
    </row>
    <row r="674" spans="1:51">
      <c r="A674" s="1">
        <v>7294</v>
      </c>
      <c r="B674" s="1" t="s">
        <v>1764</v>
      </c>
      <c r="C674" s="1">
        <v>4</v>
      </c>
      <c r="D674" s="1" t="s">
        <v>1765</v>
      </c>
      <c r="E674" s="1" t="s">
        <v>1596</v>
      </c>
      <c r="F674" s="1">
        <v>6</v>
      </c>
      <c r="G674" s="1" t="s">
        <v>272</v>
      </c>
      <c r="H674" s="1">
        <v>0</v>
      </c>
      <c r="I674" s="1" t="s">
        <v>1597</v>
      </c>
      <c r="J674" s="15">
        <v>0</v>
      </c>
      <c r="K674" s="15">
        <v>0</v>
      </c>
      <c r="L674" s="15">
        <v>0</v>
      </c>
      <c r="M674" s="15">
        <v>0</v>
      </c>
      <c r="N674" s="15">
        <v>0</v>
      </c>
      <c r="O674" s="15">
        <v>0</v>
      </c>
      <c r="P674" s="15">
        <v>0</v>
      </c>
      <c r="Q674" s="15">
        <v>0</v>
      </c>
      <c r="R674" s="15">
        <v>0</v>
      </c>
      <c r="S674" s="15">
        <v>0</v>
      </c>
      <c r="T674" s="15">
        <v>0</v>
      </c>
      <c r="U674" s="15">
        <v>0</v>
      </c>
      <c r="V674" s="15">
        <v>0</v>
      </c>
      <c r="W674" s="15">
        <v>0</v>
      </c>
      <c r="X674" s="15">
        <v>0</v>
      </c>
      <c r="Y674" s="15">
        <v>0</v>
      </c>
      <c r="Z674" s="15">
        <v>0</v>
      </c>
      <c r="AA674" s="15">
        <v>0</v>
      </c>
      <c r="AB674" s="15">
        <v>0</v>
      </c>
      <c r="AC674" s="15">
        <v>0</v>
      </c>
      <c r="AD674" s="15">
        <v>0</v>
      </c>
      <c r="AE674" s="15">
        <v>0</v>
      </c>
      <c r="AF674" s="15">
        <v>0</v>
      </c>
      <c r="AG674" s="15">
        <v>0</v>
      </c>
      <c r="AH674" s="15">
        <v>0</v>
      </c>
      <c r="AI674" s="15">
        <v>0</v>
      </c>
      <c r="AJ674" s="15">
        <v>0</v>
      </c>
      <c r="AK674" s="15">
        <v>0</v>
      </c>
      <c r="AL674" s="15">
        <v>0</v>
      </c>
      <c r="AM674" s="15">
        <v>0</v>
      </c>
      <c r="AN674" s="15">
        <v>0</v>
      </c>
      <c r="AO674" s="15">
        <v>0</v>
      </c>
      <c r="AP674" s="15">
        <v>0</v>
      </c>
      <c r="AQ674" s="15">
        <v>0</v>
      </c>
      <c r="AR674" s="15">
        <v>0</v>
      </c>
      <c r="AS674" s="15">
        <v>0</v>
      </c>
      <c r="AT674" s="15">
        <v>0</v>
      </c>
      <c r="AU674" s="15">
        <v>0</v>
      </c>
      <c r="AV674" s="15">
        <v>0</v>
      </c>
      <c r="AW674" s="15">
        <v>0</v>
      </c>
      <c r="AX674" s="15">
        <v>0</v>
      </c>
      <c r="AY674" s="15">
        <v>0</v>
      </c>
    </row>
    <row r="675" spans="1:51">
      <c r="A675" s="1">
        <v>7305</v>
      </c>
      <c r="B675" s="1" t="s">
        <v>1764</v>
      </c>
      <c r="C675" s="1">
        <v>4</v>
      </c>
      <c r="D675" s="1" t="s">
        <v>1765</v>
      </c>
      <c r="E675" s="1" t="s">
        <v>1598</v>
      </c>
      <c r="F675" s="1">
        <v>6</v>
      </c>
      <c r="G675" s="1" t="s">
        <v>272</v>
      </c>
      <c r="H675" s="1">
        <v>0</v>
      </c>
      <c r="I675" s="1" t="s">
        <v>1599</v>
      </c>
      <c r="J675" s="15">
        <v>2</v>
      </c>
      <c r="K675" s="15">
        <v>32</v>
      </c>
      <c r="L675" s="15">
        <v>1</v>
      </c>
      <c r="M675" s="15">
        <v>24</v>
      </c>
      <c r="N675" s="15">
        <v>32</v>
      </c>
      <c r="O675" s="15">
        <v>1</v>
      </c>
      <c r="P675" s="15">
        <v>24</v>
      </c>
      <c r="Q675" s="15">
        <v>0</v>
      </c>
      <c r="R675" s="15">
        <v>0</v>
      </c>
      <c r="S675" s="15">
        <v>0</v>
      </c>
      <c r="T675" s="15">
        <v>0</v>
      </c>
      <c r="U675" s="15">
        <v>0</v>
      </c>
      <c r="V675" s="15">
        <v>0</v>
      </c>
      <c r="W675" s="15">
        <v>0</v>
      </c>
      <c r="X675" s="15">
        <v>2</v>
      </c>
      <c r="Y675" s="15">
        <v>32</v>
      </c>
      <c r="Z675" s="15">
        <v>1</v>
      </c>
      <c r="AA675" s="15">
        <v>24</v>
      </c>
      <c r="AB675" s="15">
        <v>32</v>
      </c>
      <c r="AC675" s="15">
        <v>1</v>
      </c>
      <c r="AD675" s="15">
        <v>24</v>
      </c>
      <c r="AE675" s="15">
        <v>0</v>
      </c>
      <c r="AF675" s="15">
        <v>0</v>
      </c>
      <c r="AG675" s="15">
        <v>0</v>
      </c>
      <c r="AH675" s="15">
        <v>0</v>
      </c>
      <c r="AI675" s="15">
        <v>0</v>
      </c>
      <c r="AJ675" s="15">
        <v>0</v>
      </c>
      <c r="AK675" s="15">
        <v>0</v>
      </c>
      <c r="AL675" s="15">
        <v>2</v>
      </c>
      <c r="AM675" s="15">
        <v>32</v>
      </c>
      <c r="AN675" s="15">
        <v>1</v>
      </c>
      <c r="AO675" s="15">
        <v>24</v>
      </c>
      <c r="AP675" s="15">
        <v>32</v>
      </c>
      <c r="AQ675" s="15">
        <v>1</v>
      </c>
      <c r="AR675" s="15">
        <v>24</v>
      </c>
      <c r="AS675" s="15">
        <v>0</v>
      </c>
      <c r="AT675" s="15">
        <v>0</v>
      </c>
      <c r="AU675" s="15">
        <v>0</v>
      </c>
      <c r="AV675" s="15">
        <v>0</v>
      </c>
      <c r="AW675" s="15">
        <v>0</v>
      </c>
      <c r="AX675" s="15">
        <v>0</v>
      </c>
      <c r="AY675" s="15">
        <v>0</v>
      </c>
    </row>
    <row r="676" spans="1:51">
      <c r="A676" s="1">
        <v>7316</v>
      </c>
      <c r="B676" s="1" t="s">
        <v>1764</v>
      </c>
      <c r="C676" s="1">
        <v>4</v>
      </c>
      <c r="D676" s="1" t="s">
        <v>1765</v>
      </c>
      <c r="E676" s="1" t="s">
        <v>1600</v>
      </c>
      <c r="F676" s="1">
        <v>5</v>
      </c>
      <c r="G676" s="1" t="s">
        <v>272</v>
      </c>
      <c r="H676" s="1">
        <v>0</v>
      </c>
      <c r="I676" s="1" t="s">
        <v>1601</v>
      </c>
      <c r="J676" s="15">
        <v>30</v>
      </c>
      <c r="K676" s="15">
        <v>81</v>
      </c>
      <c r="L676" s="15">
        <v>39</v>
      </c>
      <c r="M676" s="15">
        <v>42</v>
      </c>
      <c r="N676" s="15">
        <v>41</v>
      </c>
      <c r="O676" s="15">
        <v>11</v>
      </c>
      <c r="P676" s="15">
        <v>30</v>
      </c>
      <c r="Q676" s="15">
        <v>24</v>
      </c>
      <c r="R676" s="15">
        <v>52</v>
      </c>
      <c r="S676" s="15">
        <v>24</v>
      </c>
      <c r="T676" s="15">
        <v>28</v>
      </c>
      <c r="U676" s="15">
        <v>21</v>
      </c>
      <c r="V676" s="15">
        <v>4</v>
      </c>
      <c r="W676" s="15">
        <v>17</v>
      </c>
      <c r="X676" s="15">
        <v>6</v>
      </c>
      <c r="Y676" s="15">
        <v>29</v>
      </c>
      <c r="Z676" s="15">
        <v>15</v>
      </c>
      <c r="AA676" s="15">
        <v>14</v>
      </c>
      <c r="AB676" s="15">
        <v>20</v>
      </c>
      <c r="AC676" s="15">
        <v>7</v>
      </c>
      <c r="AD676" s="15">
        <v>13</v>
      </c>
      <c r="AE676" s="15">
        <v>6</v>
      </c>
      <c r="AF676" s="15">
        <v>29</v>
      </c>
      <c r="AG676" s="15">
        <v>15</v>
      </c>
      <c r="AH676" s="15">
        <v>14</v>
      </c>
      <c r="AI676" s="15">
        <v>20</v>
      </c>
      <c r="AJ676" s="15">
        <v>7</v>
      </c>
      <c r="AK676" s="15">
        <v>13</v>
      </c>
      <c r="AL676" s="15">
        <v>0</v>
      </c>
      <c r="AM676" s="15">
        <v>0</v>
      </c>
      <c r="AN676" s="15">
        <v>0</v>
      </c>
      <c r="AO676" s="15">
        <v>0</v>
      </c>
      <c r="AP676" s="15">
        <v>0</v>
      </c>
      <c r="AQ676" s="15">
        <v>0</v>
      </c>
      <c r="AR676" s="15">
        <v>0</v>
      </c>
      <c r="AS676" s="15">
        <v>0</v>
      </c>
      <c r="AT676" s="15">
        <v>0</v>
      </c>
      <c r="AU676" s="15">
        <v>0</v>
      </c>
      <c r="AV676" s="15">
        <v>0</v>
      </c>
      <c r="AW676" s="15">
        <v>0</v>
      </c>
      <c r="AX676" s="15">
        <v>0</v>
      </c>
      <c r="AY676" s="15">
        <v>0</v>
      </c>
    </row>
    <row r="677" spans="1:51">
      <c r="A677" s="1">
        <v>7327</v>
      </c>
      <c r="B677" s="1" t="s">
        <v>1764</v>
      </c>
      <c r="C677" s="1">
        <v>4</v>
      </c>
      <c r="D677" s="1" t="s">
        <v>1765</v>
      </c>
      <c r="E677" s="1" t="s">
        <v>1602</v>
      </c>
      <c r="F677" s="1">
        <v>5</v>
      </c>
      <c r="G677" s="1" t="s">
        <v>272</v>
      </c>
      <c r="H677" s="1">
        <v>0</v>
      </c>
      <c r="I677" s="1" t="s">
        <v>1603</v>
      </c>
      <c r="J677" s="15">
        <v>2</v>
      </c>
      <c r="K677" s="15">
        <v>4</v>
      </c>
      <c r="L677" s="15">
        <v>3</v>
      </c>
      <c r="M677" s="15">
        <v>1</v>
      </c>
      <c r="N677" s="15">
        <v>2</v>
      </c>
      <c r="O677" s="15">
        <v>1</v>
      </c>
      <c r="P677" s="15">
        <v>1</v>
      </c>
      <c r="Q677" s="15">
        <v>2</v>
      </c>
      <c r="R677" s="15">
        <v>4</v>
      </c>
      <c r="S677" s="15">
        <v>3</v>
      </c>
      <c r="T677" s="15">
        <v>1</v>
      </c>
      <c r="U677" s="15">
        <v>2</v>
      </c>
      <c r="V677" s="15">
        <v>1</v>
      </c>
      <c r="W677" s="15">
        <v>1</v>
      </c>
      <c r="X677" s="15">
        <v>0</v>
      </c>
      <c r="Y677" s="15">
        <v>0</v>
      </c>
      <c r="Z677" s="15">
        <v>0</v>
      </c>
      <c r="AA677" s="15">
        <v>0</v>
      </c>
      <c r="AB677" s="15">
        <v>0</v>
      </c>
      <c r="AC677" s="15">
        <v>0</v>
      </c>
      <c r="AD677" s="15">
        <v>0</v>
      </c>
      <c r="AE677" s="15">
        <v>0</v>
      </c>
      <c r="AF677" s="15">
        <v>0</v>
      </c>
      <c r="AG677" s="15">
        <v>0</v>
      </c>
      <c r="AH677" s="15">
        <v>0</v>
      </c>
      <c r="AI677" s="15">
        <v>0</v>
      </c>
      <c r="AJ677" s="15">
        <v>0</v>
      </c>
      <c r="AK677" s="15">
        <v>0</v>
      </c>
      <c r="AL677" s="15">
        <v>0</v>
      </c>
      <c r="AM677" s="15">
        <v>0</v>
      </c>
      <c r="AN677" s="15">
        <v>0</v>
      </c>
      <c r="AO677" s="15">
        <v>0</v>
      </c>
      <c r="AP677" s="15">
        <v>0</v>
      </c>
      <c r="AQ677" s="15">
        <v>0</v>
      </c>
      <c r="AR677" s="15">
        <v>0</v>
      </c>
      <c r="AS677" s="15">
        <v>0</v>
      </c>
      <c r="AT677" s="15">
        <v>0</v>
      </c>
      <c r="AU677" s="15">
        <v>0</v>
      </c>
      <c r="AV677" s="15">
        <v>0</v>
      </c>
      <c r="AW677" s="15">
        <v>0</v>
      </c>
      <c r="AX677" s="15">
        <v>0</v>
      </c>
      <c r="AY677" s="15">
        <v>0</v>
      </c>
    </row>
    <row r="678" spans="1:51">
      <c r="A678" s="1">
        <v>7338</v>
      </c>
      <c r="B678" s="1" t="s">
        <v>1764</v>
      </c>
      <c r="C678" s="1">
        <v>4</v>
      </c>
      <c r="D678" s="1" t="s">
        <v>1765</v>
      </c>
      <c r="E678" s="1" t="s">
        <v>1604</v>
      </c>
      <c r="F678" s="1">
        <v>6</v>
      </c>
      <c r="G678" s="1" t="s">
        <v>272</v>
      </c>
      <c r="H678" s="1">
        <v>0</v>
      </c>
      <c r="I678" s="1" t="s">
        <v>1605</v>
      </c>
      <c r="J678" s="15">
        <v>2</v>
      </c>
      <c r="K678" s="15">
        <v>4</v>
      </c>
      <c r="L678" s="15">
        <v>3</v>
      </c>
      <c r="M678" s="15">
        <v>1</v>
      </c>
      <c r="N678" s="15">
        <v>2</v>
      </c>
      <c r="O678" s="15">
        <v>1</v>
      </c>
      <c r="P678" s="15">
        <v>1</v>
      </c>
      <c r="Q678" s="15">
        <v>2</v>
      </c>
      <c r="R678" s="15">
        <v>4</v>
      </c>
      <c r="S678" s="15">
        <v>3</v>
      </c>
      <c r="T678" s="15">
        <v>1</v>
      </c>
      <c r="U678" s="15">
        <v>2</v>
      </c>
      <c r="V678" s="15">
        <v>1</v>
      </c>
      <c r="W678" s="15">
        <v>1</v>
      </c>
      <c r="X678" s="15">
        <v>0</v>
      </c>
      <c r="Y678" s="15">
        <v>0</v>
      </c>
      <c r="Z678" s="15">
        <v>0</v>
      </c>
      <c r="AA678" s="15">
        <v>0</v>
      </c>
      <c r="AB678" s="15">
        <v>0</v>
      </c>
      <c r="AC678" s="15">
        <v>0</v>
      </c>
      <c r="AD678" s="15">
        <v>0</v>
      </c>
      <c r="AE678" s="15">
        <v>0</v>
      </c>
      <c r="AF678" s="15">
        <v>0</v>
      </c>
      <c r="AG678" s="15">
        <v>0</v>
      </c>
      <c r="AH678" s="15">
        <v>0</v>
      </c>
      <c r="AI678" s="15">
        <v>0</v>
      </c>
      <c r="AJ678" s="15">
        <v>0</v>
      </c>
      <c r="AK678" s="15">
        <v>0</v>
      </c>
      <c r="AL678" s="15">
        <v>0</v>
      </c>
      <c r="AM678" s="15">
        <v>0</v>
      </c>
      <c r="AN678" s="15">
        <v>0</v>
      </c>
      <c r="AO678" s="15">
        <v>0</v>
      </c>
      <c r="AP678" s="15">
        <v>0</v>
      </c>
      <c r="AQ678" s="15">
        <v>0</v>
      </c>
      <c r="AR678" s="15">
        <v>0</v>
      </c>
      <c r="AS678" s="15">
        <v>0</v>
      </c>
      <c r="AT678" s="15">
        <v>0</v>
      </c>
      <c r="AU678" s="15">
        <v>0</v>
      </c>
      <c r="AV678" s="15">
        <v>0</v>
      </c>
      <c r="AW678" s="15">
        <v>0</v>
      </c>
      <c r="AX678" s="15">
        <v>0</v>
      </c>
      <c r="AY678" s="15">
        <v>0</v>
      </c>
    </row>
    <row r="679" spans="1:51">
      <c r="A679" s="1">
        <v>7349</v>
      </c>
      <c r="B679" s="1" t="s">
        <v>1764</v>
      </c>
      <c r="C679" s="1">
        <v>4</v>
      </c>
      <c r="D679" s="1" t="s">
        <v>1765</v>
      </c>
      <c r="E679" s="1" t="s">
        <v>1606</v>
      </c>
      <c r="F679" s="1">
        <v>6</v>
      </c>
      <c r="G679" s="1" t="s">
        <v>272</v>
      </c>
      <c r="H679" s="1">
        <v>0</v>
      </c>
      <c r="I679" s="1" t="s">
        <v>1607</v>
      </c>
      <c r="J679" s="15">
        <v>0</v>
      </c>
      <c r="K679" s="15">
        <v>0</v>
      </c>
      <c r="L679" s="15">
        <v>0</v>
      </c>
      <c r="M679" s="15">
        <v>0</v>
      </c>
      <c r="N679" s="15">
        <v>0</v>
      </c>
      <c r="O679" s="15">
        <v>0</v>
      </c>
      <c r="P679" s="15">
        <v>0</v>
      </c>
      <c r="Q679" s="15">
        <v>0</v>
      </c>
      <c r="R679" s="15">
        <v>0</v>
      </c>
      <c r="S679" s="15">
        <v>0</v>
      </c>
      <c r="T679" s="15">
        <v>0</v>
      </c>
      <c r="U679" s="15">
        <v>0</v>
      </c>
      <c r="V679" s="15">
        <v>0</v>
      </c>
      <c r="W679" s="15">
        <v>0</v>
      </c>
      <c r="X679" s="15">
        <v>0</v>
      </c>
      <c r="Y679" s="15">
        <v>0</v>
      </c>
      <c r="Z679" s="15">
        <v>0</v>
      </c>
      <c r="AA679" s="15">
        <v>0</v>
      </c>
      <c r="AB679" s="15">
        <v>0</v>
      </c>
      <c r="AC679" s="15">
        <v>0</v>
      </c>
      <c r="AD679" s="15">
        <v>0</v>
      </c>
      <c r="AE679" s="15">
        <v>0</v>
      </c>
      <c r="AF679" s="15">
        <v>0</v>
      </c>
      <c r="AG679" s="15">
        <v>0</v>
      </c>
      <c r="AH679" s="15">
        <v>0</v>
      </c>
      <c r="AI679" s="15">
        <v>0</v>
      </c>
      <c r="AJ679" s="15">
        <v>0</v>
      </c>
      <c r="AK679" s="15">
        <v>0</v>
      </c>
      <c r="AL679" s="15">
        <v>0</v>
      </c>
      <c r="AM679" s="15">
        <v>0</v>
      </c>
      <c r="AN679" s="15">
        <v>0</v>
      </c>
      <c r="AO679" s="15">
        <v>0</v>
      </c>
      <c r="AP679" s="15">
        <v>0</v>
      </c>
      <c r="AQ679" s="15">
        <v>0</v>
      </c>
      <c r="AR679" s="15">
        <v>0</v>
      </c>
      <c r="AS679" s="15">
        <v>0</v>
      </c>
      <c r="AT679" s="15">
        <v>0</v>
      </c>
      <c r="AU679" s="15">
        <v>0</v>
      </c>
      <c r="AV679" s="15">
        <v>0</v>
      </c>
      <c r="AW679" s="15">
        <v>0</v>
      </c>
      <c r="AX679" s="15">
        <v>0</v>
      </c>
      <c r="AY679" s="15">
        <v>0</v>
      </c>
    </row>
    <row r="680" spans="1:51">
      <c r="A680" s="1">
        <v>7360</v>
      </c>
      <c r="B680" s="1" t="s">
        <v>1764</v>
      </c>
      <c r="C680" s="1">
        <v>4</v>
      </c>
      <c r="D680" s="1" t="s">
        <v>1765</v>
      </c>
      <c r="E680" s="1" t="s">
        <v>1608</v>
      </c>
      <c r="F680" s="1">
        <v>4</v>
      </c>
      <c r="G680" s="1" t="s">
        <v>272</v>
      </c>
      <c r="H680" s="1">
        <v>0</v>
      </c>
      <c r="I680" s="1" t="s">
        <v>1609</v>
      </c>
      <c r="J680" s="15">
        <v>0</v>
      </c>
      <c r="K680" s="15">
        <v>0</v>
      </c>
      <c r="L680" s="15">
        <v>0</v>
      </c>
      <c r="M680" s="15">
        <v>0</v>
      </c>
      <c r="N680" s="15">
        <v>0</v>
      </c>
      <c r="O680" s="15">
        <v>0</v>
      </c>
      <c r="P680" s="15">
        <v>0</v>
      </c>
      <c r="Q680" s="15">
        <v>0</v>
      </c>
      <c r="R680" s="15">
        <v>0</v>
      </c>
      <c r="S680" s="15">
        <v>0</v>
      </c>
      <c r="T680" s="15">
        <v>0</v>
      </c>
      <c r="U680" s="15">
        <v>0</v>
      </c>
      <c r="V680" s="15">
        <v>0</v>
      </c>
      <c r="W680" s="15">
        <v>0</v>
      </c>
      <c r="X680" s="15">
        <v>0</v>
      </c>
      <c r="Y680" s="15">
        <v>0</v>
      </c>
      <c r="Z680" s="15">
        <v>0</v>
      </c>
      <c r="AA680" s="15">
        <v>0</v>
      </c>
      <c r="AB680" s="15">
        <v>0</v>
      </c>
      <c r="AC680" s="15">
        <v>0</v>
      </c>
      <c r="AD680" s="15">
        <v>0</v>
      </c>
      <c r="AE680" s="15">
        <v>0</v>
      </c>
      <c r="AF680" s="15">
        <v>0</v>
      </c>
      <c r="AG680" s="15">
        <v>0</v>
      </c>
      <c r="AH680" s="15">
        <v>0</v>
      </c>
      <c r="AI680" s="15">
        <v>0</v>
      </c>
      <c r="AJ680" s="15">
        <v>0</v>
      </c>
      <c r="AK680" s="15">
        <v>0</v>
      </c>
      <c r="AL680" s="15">
        <v>0</v>
      </c>
      <c r="AM680" s="15">
        <v>0</v>
      </c>
      <c r="AN680" s="15">
        <v>0</v>
      </c>
      <c r="AO680" s="15">
        <v>0</v>
      </c>
      <c r="AP680" s="15">
        <v>0</v>
      </c>
      <c r="AQ680" s="15">
        <v>0</v>
      </c>
      <c r="AR680" s="15">
        <v>0</v>
      </c>
      <c r="AS680" s="15">
        <v>0</v>
      </c>
      <c r="AT680" s="15">
        <v>0</v>
      </c>
      <c r="AU680" s="15">
        <v>0</v>
      </c>
      <c r="AV680" s="15">
        <v>0</v>
      </c>
      <c r="AW680" s="15">
        <v>0</v>
      </c>
      <c r="AX680" s="15">
        <v>0</v>
      </c>
      <c r="AY680" s="15">
        <v>0</v>
      </c>
    </row>
    <row r="681" spans="1:51">
      <c r="A681" s="1">
        <v>7371</v>
      </c>
      <c r="B681" s="1" t="s">
        <v>1764</v>
      </c>
      <c r="C681" s="1">
        <v>4</v>
      </c>
      <c r="D681" s="1" t="s">
        <v>1765</v>
      </c>
      <c r="E681" s="1" t="s">
        <v>1610</v>
      </c>
      <c r="F681" s="1">
        <v>5</v>
      </c>
      <c r="G681" s="1" t="s">
        <v>272</v>
      </c>
      <c r="H681" s="1">
        <v>0</v>
      </c>
      <c r="I681" s="1" t="s">
        <v>1611</v>
      </c>
      <c r="J681" s="15">
        <v>0</v>
      </c>
      <c r="K681" s="15">
        <v>0</v>
      </c>
      <c r="L681" s="15">
        <v>0</v>
      </c>
      <c r="M681" s="15">
        <v>0</v>
      </c>
      <c r="N681" s="15">
        <v>0</v>
      </c>
      <c r="O681" s="15">
        <v>0</v>
      </c>
      <c r="P681" s="15">
        <v>0</v>
      </c>
      <c r="Q681" s="15">
        <v>0</v>
      </c>
      <c r="R681" s="15">
        <v>0</v>
      </c>
      <c r="S681" s="15">
        <v>0</v>
      </c>
      <c r="T681" s="15">
        <v>0</v>
      </c>
      <c r="U681" s="15">
        <v>0</v>
      </c>
      <c r="V681" s="15">
        <v>0</v>
      </c>
      <c r="W681" s="15">
        <v>0</v>
      </c>
      <c r="X681" s="15">
        <v>0</v>
      </c>
      <c r="Y681" s="15">
        <v>0</v>
      </c>
      <c r="Z681" s="15">
        <v>0</v>
      </c>
      <c r="AA681" s="15">
        <v>0</v>
      </c>
      <c r="AB681" s="15">
        <v>0</v>
      </c>
      <c r="AC681" s="15">
        <v>0</v>
      </c>
      <c r="AD681" s="15">
        <v>0</v>
      </c>
      <c r="AE681" s="15">
        <v>0</v>
      </c>
      <c r="AF681" s="15">
        <v>0</v>
      </c>
      <c r="AG681" s="15">
        <v>0</v>
      </c>
      <c r="AH681" s="15">
        <v>0</v>
      </c>
      <c r="AI681" s="15">
        <v>0</v>
      </c>
      <c r="AJ681" s="15">
        <v>0</v>
      </c>
      <c r="AK681" s="15">
        <v>0</v>
      </c>
      <c r="AL681" s="15">
        <v>0</v>
      </c>
      <c r="AM681" s="15">
        <v>0</v>
      </c>
      <c r="AN681" s="15">
        <v>0</v>
      </c>
      <c r="AO681" s="15">
        <v>0</v>
      </c>
      <c r="AP681" s="15">
        <v>0</v>
      </c>
      <c r="AQ681" s="15">
        <v>0</v>
      </c>
      <c r="AR681" s="15">
        <v>0</v>
      </c>
      <c r="AS681" s="15">
        <v>0</v>
      </c>
      <c r="AT681" s="15">
        <v>0</v>
      </c>
      <c r="AU681" s="15">
        <v>0</v>
      </c>
      <c r="AV681" s="15">
        <v>0</v>
      </c>
      <c r="AW681" s="15">
        <v>0</v>
      </c>
      <c r="AX681" s="15">
        <v>0</v>
      </c>
      <c r="AY681" s="15">
        <v>0</v>
      </c>
    </row>
    <row r="682" spans="1:51">
      <c r="A682" s="1">
        <v>7382</v>
      </c>
      <c r="B682" s="1" t="s">
        <v>1764</v>
      </c>
      <c r="C682" s="1">
        <v>4</v>
      </c>
      <c r="D682" s="1" t="s">
        <v>1765</v>
      </c>
      <c r="E682" s="1" t="s">
        <v>1612</v>
      </c>
      <c r="F682" s="1">
        <v>5</v>
      </c>
      <c r="G682" s="1" t="s">
        <v>272</v>
      </c>
      <c r="H682" s="1">
        <v>0</v>
      </c>
      <c r="I682" s="1" t="s">
        <v>1613</v>
      </c>
      <c r="J682" s="15">
        <v>0</v>
      </c>
      <c r="K682" s="15">
        <v>0</v>
      </c>
      <c r="L682" s="15">
        <v>0</v>
      </c>
      <c r="M682" s="15">
        <v>0</v>
      </c>
      <c r="N682" s="15">
        <v>0</v>
      </c>
      <c r="O682" s="15">
        <v>0</v>
      </c>
      <c r="P682" s="15">
        <v>0</v>
      </c>
      <c r="Q682" s="15">
        <v>0</v>
      </c>
      <c r="R682" s="15">
        <v>0</v>
      </c>
      <c r="S682" s="15">
        <v>0</v>
      </c>
      <c r="T682" s="15">
        <v>0</v>
      </c>
      <c r="U682" s="15">
        <v>0</v>
      </c>
      <c r="V682" s="15">
        <v>0</v>
      </c>
      <c r="W682" s="15">
        <v>0</v>
      </c>
      <c r="X682" s="15">
        <v>0</v>
      </c>
      <c r="Y682" s="15">
        <v>0</v>
      </c>
      <c r="Z682" s="15">
        <v>0</v>
      </c>
      <c r="AA682" s="15">
        <v>0</v>
      </c>
      <c r="AB682" s="15">
        <v>0</v>
      </c>
      <c r="AC682" s="15">
        <v>0</v>
      </c>
      <c r="AD682" s="15">
        <v>0</v>
      </c>
      <c r="AE682" s="15">
        <v>0</v>
      </c>
      <c r="AF682" s="15">
        <v>0</v>
      </c>
      <c r="AG682" s="15">
        <v>0</v>
      </c>
      <c r="AH682" s="15">
        <v>0</v>
      </c>
      <c r="AI682" s="15">
        <v>0</v>
      </c>
      <c r="AJ682" s="15">
        <v>0</v>
      </c>
      <c r="AK682" s="15">
        <v>0</v>
      </c>
      <c r="AL682" s="15">
        <v>0</v>
      </c>
      <c r="AM682" s="15">
        <v>0</v>
      </c>
      <c r="AN682" s="15">
        <v>0</v>
      </c>
      <c r="AO682" s="15">
        <v>0</v>
      </c>
      <c r="AP682" s="15">
        <v>0</v>
      </c>
      <c r="AQ682" s="15">
        <v>0</v>
      </c>
      <c r="AR682" s="15">
        <v>0</v>
      </c>
      <c r="AS682" s="15">
        <v>0</v>
      </c>
      <c r="AT682" s="15">
        <v>0</v>
      </c>
      <c r="AU682" s="15">
        <v>0</v>
      </c>
      <c r="AV682" s="15">
        <v>0</v>
      </c>
      <c r="AW682" s="15">
        <v>0</v>
      </c>
      <c r="AX682" s="15">
        <v>0</v>
      </c>
      <c r="AY682" s="15">
        <v>0</v>
      </c>
    </row>
    <row r="683" spans="1:51">
      <c r="A683" s="1">
        <v>7393</v>
      </c>
      <c r="B683" s="1" t="s">
        <v>1764</v>
      </c>
      <c r="C683" s="1">
        <v>4</v>
      </c>
      <c r="D683" s="1" t="s">
        <v>1765</v>
      </c>
      <c r="E683" s="1" t="s">
        <v>1614</v>
      </c>
      <c r="F683" s="1">
        <v>5</v>
      </c>
      <c r="G683" s="1" t="s">
        <v>272</v>
      </c>
      <c r="H683" s="1">
        <v>0</v>
      </c>
      <c r="I683" s="1" t="s">
        <v>1615</v>
      </c>
      <c r="J683" s="15">
        <v>0</v>
      </c>
      <c r="K683" s="15">
        <v>0</v>
      </c>
      <c r="L683" s="15">
        <v>0</v>
      </c>
      <c r="M683" s="15">
        <v>0</v>
      </c>
      <c r="N683" s="15">
        <v>0</v>
      </c>
      <c r="O683" s="15">
        <v>0</v>
      </c>
      <c r="P683" s="15">
        <v>0</v>
      </c>
      <c r="Q683" s="15">
        <v>0</v>
      </c>
      <c r="R683" s="15">
        <v>0</v>
      </c>
      <c r="S683" s="15">
        <v>0</v>
      </c>
      <c r="T683" s="15">
        <v>0</v>
      </c>
      <c r="U683" s="15">
        <v>0</v>
      </c>
      <c r="V683" s="15">
        <v>0</v>
      </c>
      <c r="W683" s="15">
        <v>0</v>
      </c>
      <c r="X683" s="15">
        <v>0</v>
      </c>
      <c r="Y683" s="15">
        <v>0</v>
      </c>
      <c r="Z683" s="15">
        <v>0</v>
      </c>
      <c r="AA683" s="15">
        <v>0</v>
      </c>
      <c r="AB683" s="15">
        <v>0</v>
      </c>
      <c r="AC683" s="15">
        <v>0</v>
      </c>
      <c r="AD683" s="15">
        <v>0</v>
      </c>
      <c r="AE683" s="15">
        <v>0</v>
      </c>
      <c r="AF683" s="15">
        <v>0</v>
      </c>
      <c r="AG683" s="15">
        <v>0</v>
      </c>
      <c r="AH683" s="15">
        <v>0</v>
      </c>
      <c r="AI683" s="15">
        <v>0</v>
      </c>
      <c r="AJ683" s="15">
        <v>0</v>
      </c>
      <c r="AK683" s="15">
        <v>0</v>
      </c>
      <c r="AL683" s="15">
        <v>0</v>
      </c>
      <c r="AM683" s="15">
        <v>0</v>
      </c>
      <c r="AN683" s="15">
        <v>0</v>
      </c>
      <c r="AO683" s="15">
        <v>0</v>
      </c>
      <c r="AP683" s="15">
        <v>0</v>
      </c>
      <c r="AQ683" s="15">
        <v>0</v>
      </c>
      <c r="AR683" s="15">
        <v>0</v>
      </c>
      <c r="AS683" s="15">
        <v>0</v>
      </c>
      <c r="AT683" s="15">
        <v>0</v>
      </c>
      <c r="AU683" s="15">
        <v>0</v>
      </c>
      <c r="AV683" s="15">
        <v>0</v>
      </c>
      <c r="AW683" s="15">
        <v>0</v>
      </c>
      <c r="AX683" s="15">
        <v>0</v>
      </c>
      <c r="AY683" s="15">
        <v>0</v>
      </c>
    </row>
    <row r="684" spans="1:51">
      <c r="A684" s="1">
        <v>7404</v>
      </c>
      <c r="B684" s="1" t="s">
        <v>1764</v>
      </c>
      <c r="C684" s="1">
        <v>4</v>
      </c>
      <c r="D684" s="1" t="s">
        <v>1765</v>
      </c>
      <c r="E684" s="1" t="s">
        <v>1616</v>
      </c>
      <c r="F684" s="1">
        <v>4</v>
      </c>
      <c r="G684" s="1" t="s">
        <v>272</v>
      </c>
      <c r="H684" s="1">
        <v>0</v>
      </c>
      <c r="I684" s="170" t="s">
        <v>1617</v>
      </c>
      <c r="J684" s="15">
        <v>46</v>
      </c>
      <c r="K684" s="15">
        <v>1421</v>
      </c>
      <c r="L684" s="15">
        <v>420</v>
      </c>
      <c r="M684" s="15">
        <v>1001</v>
      </c>
      <c r="N684" s="15">
        <v>1337</v>
      </c>
      <c r="O684" s="15">
        <v>388</v>
      </c>
      <c r="P684" s="15">
        <v>949</v>
      </c>
      <c r="Q684" s="15">
        <v>0</v>
      </c>
      <c r="R684" s="15">
        <v>0</v>
      </c>
      <c r="S684" s="15">
        <v>0</v>
      </c>
      <c r="T684" s="15">
        <v>0</v>
      </c>
      <c r="U684" s="15">
        <v>0</v>
      </c>
      <c r="V684" s="15">
        <v>0</v>
      </c>
      <c r="W684" s="15">
        <v>0</v>
      </c>
      <c r="X684" s="15">
        <v>46</v>
      </c>
      <c r="Y684" s="15">
        <v>1421</v>
      </c>
      <c r="Z684" s="15">
        <v>420</v>
      </c>
      <c r="AA684" s="15">
        <v>1001</v>
      </c>
      <c r="AB684" s="15">
        <v>1337</v>
      </c>
      <c r="AC684" s="15">
        <v>388</v>
      </c>
      <c r="AD684" s="15">
        <v>949</v>
      </c>
      <c r="AE684" s="15">
        <v>5</v>
      </c>
      <c r="AF684" s="15">
        <v>157</v>
      </c>
      <c r="AG684" s="15">
        <v>47</v>
      </c>
      <c r="AH684" s="15">
        <v>110</v>
      </c>
      <c r="AI684" s="15">
        <v>149</v>
      </c>
      <c r="AJ684" s="15">
        <v>42</v>
      </c>
      <c r="AK684" s="15">
        <v>107</v>
      </c>
      <c r="AL684" s="15">
        <v>41</v>
      </c>
      <c r="AM684" s="15">
        <v>1264</v>
      </c>
      <c r="AN684" s="15">
        <v>373</v>
      </c>
      <c r="AO684" s="15">
        <v>891</v>
      </c>
      <c r="AP684" s="15">
        <v>1188</v>
      </c>
      <c r="AQ684" s="15">
        <v>346</v>
      </c>
      <c r="AR684" s="15">
        <v>842</v>
      </c>
      <c r="AS684" s="15">
        <v>0</v>
      </c>
      <c r="AT684" s="15">
        <v>0</v>
      </c>
      <c r="AU684" s="15">
        <v>0</v>
      </c>
      <c r="AV684" s="15">
        <v>0</v>
      </c>
      <c r="AW684" s="15">
        <v>0</v>
      </c>
      <c r="AX684" s="15">
        <v>0</v>
      </c>
      <c r="AY684" s="15">
        <v>0</v>
      </c>
    </row>
    <row r="685" spans="1:51">
      <c r="A685" s="1">
        <v>7415</v>
      </c>
      <c r="B685" s="1" t="s">
        <v>1764</v>
      </c>
      <c r="C685" s="1">
        <v>4</v>
      </c>
      <c r="D685" s="1" t="s">
        <v>1765</v>
      </c>
      <c r="E685" s="1" t="s">
        <v>1618</v>
      </c>
      <c r="F685" s="1">
        <v>5</v>
      </c>
      <c r="G685" s="1" t="s">
        <v>272</v>
      </c>
      <c r="H685" s="1">
        <v>0</v>
      </c>
      <c r="I685" s="1" t="s">
        <v>1619</v>
      </c>
      <c r="J685" s="15">
        <v>0</v>
      </c>
      <c r="K685" s="15">
        <v>0</v>
      </c>
      <c r="L685" s="15">
        <v>0</v>
      </c>
      <c r="M685" s="15">
        <v>0</v>
      </c>
      <c r="N685" s="15">
        <v>0</v>
      </c>
      <c r="O685" s="15">
        <v>0</v>
      </c>
      <c r="P685" s="15">
        <v>0</v>
      </c>
      <c r="Q685" s="15">
        <v>0</v>
      </c>
      <c r="R685" s="15">
        <v>0</v>
      </c>
      <c r="S685" s="15">
        <v>0</v>
      </c>
      <c r="T685" s="15">
        <v>0</v>
      </c>
      <c r="U685" s="15">
        <v>0</v>
      </c>
      <c r="V685" s="15">
        <v>0</v>
      </c>
      <c r="W685" s="15">
        <v>0</v>
      </c>
      <c r="X685" s="15">
        <v>0</v>
      </c>
      <c r="Y685" s="15">
        <v>0</v>
      </c>
      <c r="Z685" s="15">
        <v>0</v>
      </c>
      <c r="AA685" s="15">
        <v>0</v>
      </c>
      <c r="AB685" s="15">
        <v>0</v>
      </c>
      <c r="AC685" s="15">
        <v>0</v>
      </c>
      <c r="AD685" s="15">
        <v>0</v>
      </c>
      <c r="AE685" s="15">
        <v>0</v>
      </c>
      <c r="AF685" s="15">
        <v>0</v>
      </c>
      <c r="AG685" s="15">
        <v>0</v>
      </c>
      <c r="AH685" s="15">
        <v>0</v>
      </c>
      <c r="AI685" s="15">
        <v>0</v>
      </c>
      <c r="AJ685" s="15">
        <v>0</v>
      </c>
      <c r="AK685" s="15">
        <v>0</v>
      </c>
      <c r="AL685" s="15">
        <v>0</v>
      </c>
      <c r="AM685" s="15">
        <v>0</v>
      </c>
      <c r="AN685" s="15">
        <v>0</v>
      </c>
      <c r="AO685" s="15">
        <v>0</v>
      </c>
      <c r="AP685" s="15">
        <v>0</v>
      </c>
      <c r="AQ685" s="15">
        <v>0</v>
      </c>
      <c r="AR685" s="15">
        <v>0</v>
      </c>
      <c r="AS685" s="15">
        <v>0</v>
      </c>
      <c r="AT685" s="15">
        <v>0</v>
      </c>
      <c r="AU685" s="15">
        <v>0</v>
      </c>
      <c r="AV685" s="15">
        <v>0</v>
      </c>
      <c r="AW685" s="15">
        <v>0</v>
      </c>
      <c r="AX685" s="15">
        <v>0</v>
      </c>
      <c r="AY685" s="15">
        <v>0</v>
      </c>
    </row>
    <row r="686" spans="1:51">
      <c r="A686" s="1">
        <v>7426</v>
      </c>
      <c r="B686" s="1" t="s">
        <v>1764</v>
      </c>
      <c r="C686" s="1">
        <v>4</v>
      </c>
      <c r="D686" s="1" t="s">
        <v>1765</v>
      </c>
      <c r="E686" s="1" t="s">
        <v>1620</v>
      </c>
      <c r="F686" s="1">
        <v>5</v>
      </c>
      <c r="G686" s="1" t="s">
        <v>272</v>
      </c>
      <c r="H686" s="1">
        <v>0</v>
      </c>
      <c r="I686" s="1" t="s">
        <v>1621</v>
      </c>
      <c r="J686" s="15">
        <v>0</v>
      </c>
      <c r="K686" s="15">
        <v>0</v>
      </c>
      <c r="L686" s="15">
        <v>0</v>
      </c>
      <c r="M686" s="15">
        <v>0</v>
      </c>
      <c r="N686" s="15">
        <v>0</v>
      </c>
      <c r="O686" s="15">
        <v>0</v>
      </c>
      <c r="P686" s="15">
        <v>0</v>
      </c>
      <c r="Q686" s="15">
        <v>0</v>
      </c>
      <c r="R686" s="15">
        <v>0</v>
      </c>
      <c r="S686" s="15">
        <v>0</v>
      </c>
      <c r="T686" s="15">
        <v>0</v>
      </c>
      <c r="U686" s="15">
        <v>0</v>
      </c>
      <c r="V686" s="15">
        <v>0</v>
      </c>
      <c r="W686" s="15">
        <v>0</v>
      </c>
      <c r="X686" s="15">
        <v>0</v>
      </c>
      <c r="Y686" s="15">
        <v>0</v>
      </c>
      <c r="Z686" s="15">
        <v>0</v>
      </c>
      <c r="AA686" s="15">
        <v>0</v>
      </c>
      <c r="AB686" s="15">
        <v>0</v>
      </c>
      <c r="AC686" s="15">
        <v>0</v>
      </c>
      <c r="AD686" s="15">
        <v>0</v>
      </c>
      <c r="AE686" s="15">
        <v>0</v>
      </c>
      <c r="AF686" s="15">
        <v>0</v>
      </c>
      <c r="AG686" s="15">
        <v>0</v>
      </c>
      <c r="AH686" s="15">
        <v>0</v>
      </c>
      <c r="AI686" s="15">
        <v>0</v>
      </c>
      <c r="AJ686" s="15">
        <v>0</v>
      </c>
      <c r="AK686" s="15">
        <v>0</v>
      </c>
      <c r="AL686" s="15">
        <v>0</v>
      </c>
      <c r="AM686" s="15">
        <v>0</v>
      </c>
      <c r="AN686" s="15">
        <v>0</v>
      </c>
      <c r="AO686" s="15">
        <v>0</v>
      </c>
      <c r="AP686" s="15">
        <v>0</v>
      </c>
      <c r="AQ686" s="15">
        <v>0</v>
      </c>
      <c r="AR686" s="15">
        <v>0</v>
      </c>
      <c r="AS686" s="15">
        <v>0</v>
      </c>
      <c r="AT686" s="15">
        <v>0</v>
      </c>
      <c r="AU686" s="15">
        <v>0</v>
      </c>
      <c r="AV686" s="15">
        <v>0</v>
      </c>
      <c r="AW686" s="15">
        <v>0</v>
      </c>
      <c r="AX686" s="15">
        <v>0</v>
      </c>
      <c r="AY686" s="15">
        <v>0</v>
      </c>
    </row>
    <row r="687" spans="1:51">
      <c r="A687" s="1">
        <v>7437</v>
      </c>
      <c r="B687" s="1" t="s">
        <v>1764</v>
      </c>
      <c r="C687" s="1">
        <v>4</v>
      </c>
      <c r="D687" s="1" t="s">
        <v>1765</v>
      </c>
      <c r="E687" s="1" t="s">
        <v>1622</v>
      </c>
      <c r="F687" s="1">
        <v>5</v>
      </c>
      <c r="G687" s="1" t="s">
        <v>272</v>
      </c>
      <c r="H687" s="1">
        <v>0</v>
      </c>
      <c r="I687" s="1" t="s">
        <v>1623</v>
      </c>
      <c r="J687" s="15">
        <v>5</v>
      </c>
      <c r="K687" s="15">
        <v>95</v>
      </c>
      <c r="L687" s="15">
        <v>31</v>
      </c>
      <c r="M687" s="15">
        <v>64</v>
      </c>
      <c r="N687" s="15">
        <v>91</v>
      </c>
      <c r="O687" s="15">
        <v>27</v>
      </c>
      <c r="P687" s="15">
        <v>64</v>
      </c>
      <c r="Q687" s="15">
        <v>0</v>
      </c>
      <c r="R687" s="15">
        <v>0</v>
      </c>
      <c r="S687" s="15">
        <v>0</v>
      </c>
      <c r="T687" s="15">
        <v>0</v>
      </c>
      <c r="U687" s="15">
        <v>0</v>
      </c>
      <c r="V687" s="15">
        <v>0</v>
      </c>
      <c r="W687" s="15">
        <v>0</v>
      </c>
      <c r="X687" s="15">
        <v>5</v>
      </c>
      <c r="Y687" s="15">
        <v>95</v>
      </c>
      <c r="Z687" s="15">
        <v>31</v>
      </c>
      <c r="AA687" s="15">
        <v>64</v>
      </c>
      <c r="AB687" s="15">
        <v>91</v>
      </c>
      <c r="AC687" s="15">
        <v>27</v>
      </c>
      <c r="AD687" s="15">
        <v>64</v>
      </c>
      <c r="AE687" s="15">
        <v>1</v>
      </c>
      <c r="AF687" s="15">
        <v>12</v>
      </c>
      <c r="AG687" s="15">
        <v>12</v>
      </c>
      <c r="AH687" s="15">
        <v>0</v>
      </c>
      <c r="AI687" s="15">
        <v>8</v>
      </c>
      <c r="AJ687" s="15">
        <v>8</v>
      </c>
      <c r="AK687" s="15">
        <v>0</v>
      </c>
      <c r="AL687" s="15">
        <v>4</v>
      </c>
      <c r="AM687" s="15">
        <v>83</v>
      </c>
      <c r="AN687" s="15">
        <v>19</v>
      </c>
      <c r="AO687" s="15">
        <v>64</v>
      </c>
      <c r="AP687" s="15">
        <v>83</v>
      </c>
      <c r="AQ687" s="15">
        <v>19</v>
      </c>
      <c r="AR687" s="15">
        <v>64</v>
      </c>
      <c r="AS687" s="15">
        <v>0</v>
      </c>
      <c r="AT687" s="15">
        <v>0</v>
      </c>
      <c r="AU687" s="15">
        <v>0</v>
      </c>
      <c r="AV687" s="15">
        <v>0</v>
      </c>
      <c r="AW687" s="15">
        <v>0</v>
      </c>
      <c r="AX687" s="15">
        <v>0</v>
      </c>
      <c r="AY687" s="15">
        <v>0</v>
      </c>
    </row>
    <row r="688" spans="1:51">
      <c r="A688" s="1">
        <v>7448</v>
      </c>
      <c r="B688" s="1" t="s">
        <v>1764</v>
      </c>
      <c r="C688" s="1">
        <v>4</v>
      </c>
      <c r="D688" s="1" t="s">
        <v>1765</v>
      </c>
      <c r="E688" s="1" t="s">
        <v>1624</v>
      </c>
      <c r="F688" s="1">
        <v>6</v>
      </c>
      <c r="G688" s="1" t="s">
        <v>272</v>
      </c>
      <c r="H688" s="1">
        <v>0</v>
      </c>
      <c r="I688" s="1" t="s">
        <v>1625</v>
      </c>
      <c r="J688" s="15">
        <v>3</v>
      </c>
      <c r="K688" s="15">
        <v>49</v>
      </c>
      <c r="L688" s="15">
        <v>5</v>
      </c>
      <c r="M688" s="15">
        <v>44</v>
      </c>
      <c r="N688" s="15">
        <v>49</v>
      </c>
      <c r="O688" s="15">
        <v>5</v>
      </c>
      <c r="P688" s="15">
        <v>44</v>
      </c>
      <c r="Q688" s="15">
        <v>0</v>
      </c>
      <c r="R688" s="15">
        <v>0</v>
      </c>
      <c r="S688" s="15">
        <v>0</v>
      </c>
      <c r="T688" s="15">
        <v>0</v>
      </c>
      <c r="U688" s="15">
        <v>0</v>
      </c>
      <c r="V688" s="15">
        <v>0</v>
      </c>
      <c r="W688" s="15">
        <v>0</v>
      </c>
      <c r="X688" s="15">
        <v>3</v>
      </c>
      <c r="Y688" s="15">
        <v>49</v>
      </c>
      <c r="Z688" s="15">
        <v>5</v>
      </c>
      <c r="AA688" s="15">
        <v>44</v>
      </c>
      <c r="AB688" s="15">
        <v>49</v>
      </c>
      <c r="AC688" s="15">
        <v>5</v>
      </c>
      <c r="AD688" s="15">
        <v>44</v>
      </c>
      <c r="AE688" s="15">
        <v>0</v>
      </c>
      <c r="AF688" s="15">
        <v>0</v>
      </c>
      <c r="AG688" s="15">
        <v>0</v>
      </c>
      <c r="AH688" s="15">
        <v>0</v>
      </c>
      <c r="AI688" s="15">
        <v>0</v>
      </c>
      <c r="AJ688" s="15">
        <v>0</v>
      </c>
      <c r="AK688" s="15">
        <v>0</v>
      </c>
      <c r="AL688" s="15">
        <v>3</v>
      </c>
      <c r="AM688" s="15">
        <v>49</v>
      </c>
      <c r="AN688" s="15">
        <v>5</v>
      </c>
      <c r="AO688" s="15">
        <v>44</v>
      </c>
      <c r="AP688" s="15">
        <v>49</v>
      </c>
      <c r="AQ688" s="15">
        <v>5</v>
      </c>
      <c r="AR688" s="15">
        <v>44</v>
      </c>
      <c r="AS688" s="15">
        <v>0</v>
      </c>
      <c r="AT688" s="15">
        <v>0</v>
      </c>
      <c r="AU688" s="15">
        <v>0</v>
      </c>
      <c r="AV688" s="15">
        <v>0</v>
      </c>
      <c r="AW688" s="15">
        <v>0</v>
      </c>
      <c r="AX688" s="15">
        <v>0</v>
      </c>
      <c r="AY688" s="15">
        <v>0</v>
      </c>
    </row>
    <row r="689" spans="1:51">
      <c r="A689" s="1">
        <v>7459</v>
      </c>
      <c r="B689" s="1" t="s">
        <v>1764</v>
      </c>
      <c r="C689" s="1">
        <v>4</v>
      </c>
      <c r="D689" s="1" t="s">
        <v>1765</v>
      </c>
      <c r="E689" s="1" t="s">
        <v>1626</v>
      </c>
      <c r="F689" s="1">
        <v>6</v>
      </c>
      <c r="G689" s="1" t="s">
        <v>272</v>
      </c>
      <c r="H689" s="1">
        <v>0</v>
      </c>
      <c r="I689" s="1" t="s">
        <v>1627</v>
      </c>
      <c r="J689" s="15">
        <v>2</v>
      </c>
      <c r="K689" s="15">
        <v>46</v>
      </c>
      <c r="L689" s="15">
        <v>26</v>
      </c>
      <c r="M689" s="15">
        <v>20</v>
      </c>
      <c r="N689" s="15">
        <v>42</v>
      </c>
      <c r="O689" s="15">
        <v>22</v>
      </c>
      <c r="P689" s="15">
        <v>20</v>
      </c>
      <c r="Q689" s="15">
        <v>0</v>
      </c>
      <c r="R689" s="15">
        <v>0</v>
      </c>
      <c r="S689" s="15">
        <v>0</v>
      </c>
      <c r="T689" s="15">
        <v>0</v>
      </c>
      <c r="U689" s="15">
        <v>0</v>
      </c>
      <c r="V689" s="15">
        <v>0</v>
      </c>
      <c r="W689" s="15">
        <v>0</v>
      </c>
      <c r="X689" s="15">
        <v>2</v>
      </c>
      <c r="Y689" s="15">
        <v>46</v>
      </c>
      <c r="Z689" s="15">
        <v>26</v>
      </c>
      <c r="AA689" s="15">
        <v>20</v>
      </c>
      <c r="AB689" s="15">
        <v>42</v>
      </c>
      <c r="AC689" s="15">
        <v>22</v>
      </c>
      <c r="AD689" s="15">
        <v>20</v>
      </c>
      <c r="AE689" s="15">
        <v>1</v>
      </c>
      <c r="AF689" s="15">
        <v>12</v>
      </c>
      <c r="AG689" s="15">
        <v>12</v>
      </c>
      <c r="AH689" s="15">
        <v>0</v>
      </c>
      <c r="AI689" s="15">
        <v>8</v>
      </c>
      <c r="AJ689" s="15">
        <v>8</v>
      </c>
      <c r="AK689" s="15">
        <v>0</v>
      </c>
      <c r="AL689" s="15">
        <v>1</v>
      </c>
      <c r="AM689" s="15">
        <v>34</v>
      </c>
      <c r="AN689" s="15">
        <v>14</v>
      </c>
      <c r="AO689" s="15">
        <v>20</v>
      </c>
      <c r="AP689" s="15">
        <v>34</v>
      </c>
      <c r="AQ689" s="15">
        <v>14</v>
      </c>
      <c r="AR689" s="15">
        <v>20</v>
      </c>
      <c r="AS689" s="15">
        <v>0</v>
      </c>
      <c r="AT689" s="15">
        <v>0</v>
      </c>
      <c r="AU689" s="15">
        <v>0</v>
      </c>
      <c r="AV689" s="15">
        <v>0</v>
      </c>
      <c r="AW689" s="15">
        <v>0</v>
      </c>
      <c r="AX689" s="15">
        <v>0</v>
      </c>
      <c r="AY689" s="15">
        <v>0</v>
      </c>
    </row>
    <row r="690" spans="1:51">
      <c r="A690" s="1">
        <v>7470</v>
      </c>
      <c r="B690" s="1" t="s">
        <v>1764</v>
      </c>
      <c r="C690" s="1">
        <v>4</v>
      </c>
      <c r="D690" s="1" t="s">
        <v>1765</v>
      </c>
      <c r="E690" s="1" t="s">
        <v>1628</v>
      </c>
      <c r="F690" s="1">
        <v>5</v>
      </c>
      <c r="G690" s="1" t="s">
        <v>272</v>
      </c>
      <c r="H690" s="1">
        <v>0</v>
      </c>
      <c r="I690" s="1" t="s">
        <v>1629</v>
      </c>
      <c r="J690" s="15">
        <v>29</v>
      </c>
      <c r="K690" s="15">
        <v>1185</v>
      </c>
      <c r="L690" s="15">
        <v>347</v>
      </c>
      <c r="M690" s="15">
        <v>838</v>
      </c>
      <c r="N690" s="15">
        <v>1107</v>
      </c>
      <c r="O690" s="15">
        <v>321</v>
      </c>
      <c r="P690" s="15">
        <v>786</v>
      </c>
      <c r="Q690" s="15">
        <v>0</v>
      </c>
      <c r="R690" s="15">
        <v>0</v>
      </c>
      <c r="S690" s="15">
        <v>0</v>
      </c>
      <c r="T690" s="15">
        <v>0</v>
      </c>
      <c r="U690" s="15">
        <v>0</v>
      </c>
      <c r="V690" s="15">
        <v>0</v>
      </c>
      <c r="W690" s="15">
        <v>0</v>
      </c>
      <c r="X690" s="15">
        <v>29</v>
      </c>
      <c r="Y690" s="15">
        <v>1185</v>
      </c>
      <c r="Z690" s="15">
        <v>347</v>
      </c>
      <c r="AA690" s="15">
        <v>838</v>
      </c>
      <c r="AB690" s="15">
        <v>1107</v>
      </c>
      <c r="AC690" s="15">
        <v>321</v>
      </c>
      <c r="AD690" s="15">
        <v>786</v>
      </c>
      <c r="AE690" s="15">
        <v>4</v>
      </c>
      <c r="AF690" s="15">
        <v>145</v>
      </c>
      <c r="AG690" s="15">
        <v>35</v>
      </c>
      <c r="AH690" s="15">
        <v>110</v>
      </c>
      <c r="AI690" s="15">
        <v>141</v>
      </c>
      <c r="AJ690" s="15">
        <v>34</v>
      </c>
      <c r="AK690" s="15">
        <v>107</v>
      </c>
      <c r="AL690" s="15">
        <v>25</v>
      </c>
      <c r="AM690" s="15">
        <v>1040</v>
      </c>
      <c r="AN690" s="15">
        <v>312</v>
      </c>
      <c r="AO690" s="15">
        <v>728</v>
      </c>
      <c r="AP690" s="15">
        <v>966</v>
      </c>
      <c r="AQ690" s="15">
        <v>287</v>
      </c>
      <c r="AR690" s="15">
        <v>679</v>
      </c>
      <c r="AS690" s="15">
        <v>0</v>
      </c>
      <c r="AT690" s="15">
        <v>0</v>
      </c>
      <c r="AU690" s="15">
        <v>0</v>
      </c>
      <c r="AV690" s="15">
        <v>0</v>
      </c>
      <c r="AW690" s="15">
        <v>0</v>
      </c>
      <c r="AX690" s="15">
        <v>0</v>
      </c>
      <c r="AY690" s="15">
        <v>0</v>
      </c>
    </row>
    <row r="691" spans="1:51">
      <c r="A691" s="1">
        <v>7481</v>
      </c>
      <c r="B691" s="1" t="s">
        <v>1764</v>
      </c>
      <c r="C691" s="1">
        <v>4</v>
      </c>
      <c r="D691" s="1" t="s">
        <v>1765</v>
      </c>
      <c r="E691" s="1" t="s">
        <v>1630</v>
      </c>
      <c r="F691" s="1">
        <v>6</v>
      </c>
      <c r="G691" s="1" t="s">
        <v>272</v>
      </c>
      <c r="H691" s="1">
        <v>0</v>
      </c>
      <c r="I691" s="1" t="s">
        <v>1631</v>
      </c>
      <c r="J691" s="15">
        <v>8</v>
      </c>
      <c r="K691" s="15">
        <v>557</v>
      </c>
      <c r="L691" s="15">
        <v>204</v>
      </c>
      <c r="M691" s="15">
        <v>353</v>
      </c>
      <c r="N691" s="15">
        <v>497</v>
      </c>
      <c r="O691" s="15">
        <v>181</v>
      </c>
      <c r="P691" s="15">
        <v>316</v>
      </c>
      <c r="Q691" s="15">
        <v>0</v>
      </c>
      <c r="R691" s="15">
        <v>0</v>
      </c>
      <c r="S691" s="15">
        <v>0</v>
      </c>
      <c r="T691" s="15">
        <v>0</v>
      </c>
      <c r="U691" s="15">
        <v>0</v>
      </c>
      <c r="V691" s="15">
        <v>0</v>
      </c>
      <c r="W691" s="15">
        <v>0</v>
      </c>
      <c r="X691" s="15">
        <v>8</v>
      </c>
      <c r="Y691" s="15">
        <v>557</v>
      </c>
      <c r="Z691" s="15">
        <v>204</v>
      </c>
      <c r="AA691" s="15">
        <v>353</v>
      </c>
      <c r="AB691" s="15">
        <v>497</v>
      </c>
      <c r="AC691" s="15">
        <v>181</v>
      </c>
      <c r="AD691" s="15">
        <v>316</v>
      </c>
      <c r="AE691" s="15">
        <v>0</v>
      </c>
      <c r="AF691" s="15">
        <v>0</v>
      </c>
      <c r="AG691" s="15">
        <v>0</v>
      </c>
      <c r="AH691" s="15">
        <v>0</v>
      </c>
      <c r="AI691" s="15">
        <v>0</v>
      </c>
      <c r="AJ691" s="15">
        <v>0</v>
      </c>
      <c r="AK691" s="15">
        <v>0</v>
      </c>
      <c r="AL691" s="15">
        <v>8</v>
      </c>
      <c r="AM691" s="15">
        <v>557</v>
      </c>
      <c r="AN691" s="15">
        <v>204</v>
      </c>
      <c r="AO691" s="15">
        <v>353</v>
      </c>
      <c r="AP691" s="15">
        <v>497</v>
      </c>
      <c r="AQ691" s="15">
        <v>181</v>
      </c>
      <c r="AR691" s="15">
        <v>316</v>
      </c>
      <c r="AS691" s="15">
        <v>0</v>
      </c>
      <c r="AT691" s="15">
        <v>0</v>
      </c>
      <c r="AU691" s="15">
        <v>0</v>
      </c>
      <c r="AV691" s="15">
        <v>0</v>
      </c>
      <c r="AW691" s="15">
        <v>0</v>
      </c>
      <c r="AX691" s="15">
        <v>0</v>
      </c>
      <c r="AY691" s="15">
        <v>0</v>
      </c>
    </row>
    <row r="692" spans="1:51">
      <c r="A692" s="1">
        <v>7492</v>
      </c>
      <c r="B692" s="1" t="s">
        <v>1764</v>
      </c>
      <c r="C692" s="1">
        <v>4</v>
      </c>
      <c r="D692" s="1" t="s">
        <v>1765</v>
      </c>
      <c r="E692" s="1" t="s">
        <v>1632</v>
      </c>
      <c r="F692" s="1">
        <v>6</v>
      </c>
      <c r="G692" s="1" t="s">
        <v>272</v>
      </c>
      <c r="H692" s="1">
        <v>0</v>
      </c>
      <c r="I692" s="1" t="s">
        <v>1633</v>
      </c>
      <c r="J692" s="15">
        <v>2</v>
      </c>
      <c r="K692" s="15">
        <v>184</v>
      </c>
      <c r="L692" s="15">
        <v>46</v>
      </c>
      <c r="M692" s="15">
        <v>138</v>
      </c>
      <c r="N692" s="15">
        <v>184</v>
      </c>
      <c r="O692" s="15">
        <v>46</v>
      </c>
      <c r="P692" s="15">
        <v>138</v>
      </c>
      <c r="Q692" s="15">
        <v>0</v>
      </c>
      <c r="R692" s="15">
        <v>0</v>
      </c>
      <c r="S692" s="15">
        <v>0</v>
      </c>
      <c r="T692" s="15">
        <v>0</v>
      </c>
      <c r="U692" s="15">
        <v>0</v>
      </c>
      <c r="V692" s="15">
        <v>0</v>
      </c>
      <c r="W692" s="15">
        <v>0</v>
      </c>
      <c r="X692" s="15">
        <v>2</v>
      </c>
      <c r="Y692" s="15">
        <v>184</v>
      </c>
      <c r="Z692" s="15">
        <v>46</v>
      </c>
      <c r="AA692" s="15">
        <v>138</v>
      </c>
      <c r="AB692" s="15">
        <v>184</v>
      </c>
      <c r="AC692" s="15">
        <v>46</v>
      </c>
      <c r="AD692" s="15">
        <v>138</v>
      </c>
      <c r="AE692" s="15">
        <v>0</v>
      </c>
      <c r="AF692" s="15">
        <v>0</v>
      </c>
      <c r="AG692" s="15">
        <v>0</v>
      </c>
      <c r="AH692" s="15">
        <v>0</v>
      </c>
      <c r="AI692" s="15">
        <v>0</v>
      </c>
      <c r="AJ692" s="15">
        <v>0</v>
      </c>
      <c r="AK692" s="15">
        <v>0</v>
      </c>
      <c r="AL692" s="15">
        <v>2</v>
      </c>
      <c r="AM692" s="15">
        <v>184</v>
      </c>
      <c r="AN692" s="15">
        <v>46</v>
      </c>
      <c r="AO692" s="15">
        <v>138</v>
      </c>
      <c r="AP692" s="15">
        <v>184</v>
      </c>
      <c r="AQ692" s="15">
        <v>46</v>
      </c>
      <c r="AR692" s="15">
        <v>138</v>
      </c>
      <c r="AS692" s="15">
        <v>0</v>
      </c>
      <c r="AT692" s="15">
        <v>0</v>
      </c>
      <c r="AU692" s="15">
        <v>0</v>
      </c>
      <c r="AV692" s="15">
        <v>0</v>
      </c>
      <c r="AW692" s="15">
        <v>0</v>
      </c>
      <c r="AX692" s="15">
        <v>0</v>
      </c>
      <c r="AY692" s="15">
        <v>0</v>
      </c>
    </row>
    <row r="693" spans="1:51">
      <c r="A693" s="1">
        <v>7503</v>
      </c>
      <c r="B693" s="1" t="s">
        <v>1764</v>
      </c>
      <c r="C693" s="1">
        <v>4</v>
      </c>
      <c r="D693" s="1" t="s">
        <v>1765</v>
      </c>
      <c r="E693" s="1" t="s">
        <v>1634</v>
      </c>
      <c r="F693" s="1">
        <v>6</v>
      </c>
      <c r="G693" s="1" t="s">
        <v>272</v>
      </c>
      <c r="H693" s="1">
        <v>0</v>
      </c>
      <c r="I693" s="1" t="s">
        <v>1635</v>
      </c>
      <c r="J693" s="15">
        <v>5</v>
      </c>
      <c r="K693" s="15">
        <v>89</v>
      </c>
      <c r="L693" s="15">
        <v>21</v>
      </c>
      <c r="M693" s="15">
        <v>68</v>
      </c>
      <c r="N693" s="15">
        <v>80</v>
      </c>
      <c r="O693" s="15">
        <v>21</v>
      </c>
      <c r="P693" s="15">
        <v>59</v>
      </c>
      <c r="Q693" s="15">
        <v>0</v>
      </c>
      <c r="R693" s="15">
        <v>0</v>
      </c>
      <c r="S693" s="15">
        <v>0</v>
      </c>
      <c r="T693" s="15">
        <v>0</v>
      </c>
      <c r="U693" s="15">
        <v>0</v>
      </c>
      <c r="V693" s="15">
        <v>0</v>
      </c>
      <c r="W693" s="15">
        <v>0</v>
      </c>
      <c r="X693" s="15">
        <v>5</v>
      </c>
      <c r="Y693" s="15">
        <v>89</v>
      </c>
      <c r="Z693" s="15">
        <v>21</v>
      </c>
      <c r="AA693" s="15">
        <v>68</v>
      </c>
      <c r="AB693" s="15">
        <v>80</v>
      </c>
      <c r="AC693" s="15">
        <v>21</v>
      </c>
      <c r="AD693" s="15">
        <v>59</v>
      </c>
      <c r="AE693" s="15">
        <v>0</v>
      </c>
      <c r="AF693" s="15">
        <v>0</v>
      </c>
      <c r="AG693" s="15">
        <v>0</v>
      </c>
      <c r="AH693" s="15">
        <v>0</v>
      </c>
      <c r="AI693" s="15">
        <v>0</v>
      </c>
      <c r="AJ693" s="15">
        <v>0</v>
      </c>
      <c r="AK693" s="15">
        <v>0</v>
      </c>
      <c r="AL693" s="15">
        <v>5</v>
      </c>
      <c r="AM693" s="15">
        <v>89</v>
      </c>
      <c r="AN693" s="15">
        <v>21</v>
      </c>
      <c r="AO693" s="15">
        <v>68</v>
      </c>
      <c r="AP693" s="15">
        <v>80</v>
      </c>
      <c r="AQ693" s="15">
        <v>21</v>
      </c>
      <c r="AR693" s="15">
        <v>59</v>
      </c>
      <c r="AS693" s="15">
        <v>0</v>
      </c>
      <c r="AT693" s="15">
        <v>0</v>
      </c>
      <c r="AU693" s="15">
        <v>0</v>
      </c>
      <c r="AV693" s="15">
        <v>0</v>
      </c>
      <c r="AW693" s="15">
        <v>0</v>
      </c>
      <c r="AX693" s="15">
        <v>0</v>
      </c>
      <c r="AY693" s="15">
        <v>0</v>
      </c>
    </row>
    <row r="694" spans="1:51">
      <c r="A694" s="1">
        <v>7514</v>
      </c>
      <c r="B694" s="1" t="s">
        <v>1764</v>
      </c>
      <c r="C694" s="1">
        <v>4</v>
      </c>
      <c r="D694" s="1" t="s">
        <v>1765</v>
      </c>
      <c r="E694" s="1" t="s">
        <v>1636</v>
      </c>
      <c r="F694" s="1">
        <v>6</v>
      </c>
      <c r="G694" s="1" t="s">
        <v>272</v>
      </c>
      <c r="H694" s="1">
        <v>0</v>
      </c>
      <c r="I694" s="1" t="s">
        <v>1637</v>
      </c>
      <c r="J694" s="15">
        <v>3</v>
      </c>
      <c r="K694" s="15">
        <v>106</v>
      </c>
      <c r="L694" s="15">
        <v>13</v>
      </c>
      <c r="M694" s="15">
        <v>93</v>
      </c>
      <c r="N694" s="15">
        <v>103</v>
      </c>
      <c r="O694" s="15">
        <v>12</v>
      </c>
      <c r="P694" s="15">
        <v>91</v>
      </c>
      <c r="Q694" s="15">
        <v>0</v>
      </c>
      <c r="R694" s="15">
        <v>0</v>
      </c>
      <c r="S694" s="15">
        <v>0</v>
      </c>
      <c r="T694" s="15">
        <v>0</v>
      </c>
      <c r="U694" s="15">
        <v>0</v>
      </c>
      <c r="V694" s="15">
        <v>0</v>
      </c>
      <c r="W694" s="15">
        <v>0</v>
      </c>
      <c r="X694" s="15">
        <v>3</v>
      </c>
      <c r="Y694" s="15">
        <v>106</v>
      </c>
      <c r="Z694" s="15">
        <v>13</v>
      </c>
      <c r="AA694" s="15">
        <v>93</v>
      </c>
      <c r="AB694" s="15">
        <v>103</v>
      </c>
      <c r="AC694" s="15">
        <v>12</v>
      </c>
      <c r="AD694" s="15">
        <v>91</v>
      </c>
      <c r="AE694" s="15">
        <v>2</v>
      </c>
      <c r="AF694" s="15">
        <v>67</v>
      </c>
      <c r="AG694" s="15">
        <v>13</v>
      </c>
      <c r="AH694" s="15">
        <v>54</v>
      </c>
      <c r="AI694" s="15">
        <v>64</v>
      </c>
      <c r="AJ694" s="15">
        <v>12</v>
      </c>
      <c r="AK694" s="15">
        <v>52</v>
      </c>
      <c r="AL694" s="15">
        <v>1</v>
      </c>
      <c r="AM694" s="15">
        <v>39</v>
      </c>
      <c r="AN694" s="15">
        <v>0</v>
      </c>
      <c r="AO694" s="15">
        <v>39</v>
      </c>
      <c r="AP694" s="15">
        <v>39</v>
      </c>
      <c r="AQ694" s="15">
        <v>0</v>
      </c>
      <c r="AR694" s="15">
        <v>39</v>
      </c>
      <c r="AS694" s="15">
        <v>0</v>
      </c>
      <c r="AT694" s="15">
        <v>0</v>
      </c>
      <c r="AU694" s="15">
        <v>0</v>
      </c>
      <c r="AV694" s="15">
        <v>0</v>
      </c>
      <c r="AW694" s="15">
        <v>0</v>
      </c>
      <c r="AX694" s="15">
        <v>0</v>
      </c>
      <c r="AY694" s="15">
        <v>0</v>
      </c>
    </row>
    <row r="695" spans="1:51">
      <c r="A695" s="1">
        <v>7525</v>
      </c>
      <c r="B695" s="1" t="s">
        <v>1764</v>
      </c>
      <c r="C695" s="1">
        <v>4</v>
      </c>
      <c r="D695" s="1" t="s">
        <v>1765</v>
      </c>
      <c r="E695" s="1" t="s">
        <v>1638</v>
      </c>
      <c r="F695" s="1">
        <v>6</v>
      </c>
      <c r="G695" s="1" t="s">
        <v>272</v>
      </c>
      <c r="H695" s="1">
        <v>0</v>
      </c>
      <c r="I695" s="1" t="s">
        <v>1639</v>
      </c>
      <c r="J695" s="15">
        <v>4</v>
      </c>
      <c r="K695" s="15">
        <v>92</v>
      </c>
      <c r="L695" s="15">
        <v>13</v>
      </c>
      <c r="M695" s="15">
        <v>79</v>
      </c>
      <c r="N695" s="15">
        <v>89</v>
      </c>
      <c r="O695" s="15">
        <v>12</v>
      </c>
      <c r="P695" s="15">
        <v>77</v>
      </c>
      <c r="Q695" s="15">
        <v>0</v>
      </c>
      <c r="R695" s="15">
        <v>0</v>
      </c>
      <c r="S695" s="15">
        <v>0</v>
      </c>
      <c r="T695" s="15">
        <v>0</v>
      </c>
      <c r="U695" s="15">
        <v>0</v>
      </c>
      <c r="V695" s="15">
        <v>0</v>
      </c>
      <c r="W695" s="15">
        <v>0</v>
      </c>
      <c r="X695" s="15">
        <v>4</v>
      </c>
      <c r="Y695" s="15">
        <v>92</v>
      </c>
      <c r="Z695" s="15">
        <v>13</v>
      </c>
      <c r="AA695" s="15">
        <v>79</v>
      </c>
      <c r="AB695" s="15">
        <v>89</v>
      </c>
      <c r="AC695" s="15">
        <v>12</v>
      </c>
      <c r="AD695" s="15">
        <v>77</v>
      </c>
      <c r="AE695" s="15">
        <v>1</v>
      </c>
      <c r="AF695" s="15">
        <v>22</v>
      </c>
      <c r="AG695" s="15">
        <v>3</v>
      </c>
      <c r="AH695" s="15">
        <v>19</v>
      </c>
      <c r="AI695" s="15">
        <v>21</v>
      </c>
      <c r="AJ695" s="15">
        <v>3</v>
      </c>
      <c r="AK695" s="15">
        <v>18</v>
      </c>
      <c r="AL695" s="15">
        <v>3</v>
      </c>
      <c r="AM695" s="15">
        <v>70</v>
      </c>
      <c r="AN695" s="15">
        <v>10</v>
      </c>
      <c r="AO695" s="15">
        <v>60</v>
      </c>
      <c r="AP695" s="15">
        <v>68</v>
      </c>
      <c r="AQ695" s="15">
        <v>9</v>
      </c>
      <c r="AR695" s="15">
        <v>59</v>
      </c>
      <c r="AS695" s="15">
        <v>0</v>
      </c>
      <c r="AT695" s="15">
        <v>0</v>
      </c>
      <c r="AU695" s="15">
        <v>0</v>
      </c>
      <c r="AV695" s="15">
        <v>0</v>
      </c>
      <c r="AW695" s="15">
        <v>0</v>
      </c>
      <c r="AX695" s="15">
        <v>0</v>
      </c>
      <c r="AY695" s="15">
        <v>0</v>
      </c>
    </row>
    <row r="696" spans="1:51">
      <c r="A696" s="1">
        <v>7536</v>
      </c>
      <c r="B696" s="1" t="s">
        <v>1764</v>
      </c>
      <c r="C696" s="1">
        <v>4</v>
      </c>
      <c r="D696" s="1" t="s">
        <v>1765</v>
      </c>
      <c r="E696" s="1" t="s">
        <v>1640</v>
      </c>
      <c r="F696" s="1">
        <v>6</v>
      </c>
      <c r="G696" s="1" t="s">
        <v>272</v>
      </c>
      <c r="H696" s="1">
        <v>0</v>
      </c>
      <c r="I696" s="1" t="s">
        <v>1641</v>
      </c>
      <c r="J696" s="15">
        <v>1</v>
      </c>
      <c r="K696" s="15">
        <v>56</v>
      </c>
      <c r="L696" s="15">
        <v>19</v>
      </c>
      <c r="M696" s="15">
        <v>37</v>
      </c>
      <c r="N696" s="15">
        <v>56</v>
      </c>
      <c r="O696" s="15">
        <v>19</v>
      </c>
      <c r="P696" s="15">
        <v>37</v>
      </c>
      <c r="Q696" s="15">
        <v>0</v>
      </c>
      <c r="R696" s="15">
        <v>0</v>
      </c>
      <c r="S696" s="15">
        <v>0</v>
      </c>
      <c r="T696" s="15">
        <v>0</v>
      </c>
      <c r="U696" s="15">
        <v>0</v>
      </c>
      <c r="V696" s="15">
        <v>0</v>
      </c>
      <c r="W696" s="15">
        <v>0</v>
      </c>
      <c r="X696" s="15">
        <v>1</v>
      </c>
      <c r="Y696" s="15">
        <v>56</v>
      </c>
      <c r="Z696" s="15">
        <v>19</v>
      </c>
      <c r="AA696" s="15">
        <v>37</v>
      </c>
      <c r="AB696" s="15">
        <v>56</v>
      </c>
      <c r="AC696" s="15">
        <v>19</v>
      </c>
      <c r="AD696" s="15">
        <v>37</v>
      </c>
      <c r="AE696" s="15">
        <v>1</v>
      </c>
      <c r="AF696" s="15">
        <v>56</v>
      </c>
      <c r="AG696" s="15">
        <v>19</v>
      </c>
      <c r="AH696" s="15">
        <v>37</v>
      </c>
      <c r="AI696" s="15">
        <v>56</v>
      </c>
      <c r="AJ696" s="15">
        <v>19</v>
      </c>
      <c r="AK696" s="15">
        <v>37</v>
      </c>
      <c r="AL696" s="15">
        <v>0</v>
      </c>
      <c r="AM696" s="15">
        <v>0</v>
      </c>
      <c r="AN696" s="15">
        <v>0</v>
      </c>
      <c r="AO696" s="15">
        <v>0</v>
      </c>
      <c r="AP696" s="15">
        <v>0</v>
      </c>
      <c r="AQ696" s="15">
        <v>0</v>
      </c>
      <c r="AR696" s="15">
        <v>0</v>
      </c>
      <c r="AS696" s="15">
        <v>0</v>
      </c>
      <c r="AT696" s="15">
        <v>0</v>
      </c>
      <c r="AU696" s="15">
        <v>0</v>
      </c>
      <c r="AV696" s="15">
        <v>0</v>
      </c>
      <c r="AW696" s="15">
        <v>0</v>
      </c>
      <c r="AX696" s="15">
        <v>0</v>
      </c>
      <c r="AY696" s="15">
        <v>0</v>
      </c>
    </row>
    <row r="697" spans="1:51">
      <c r="A697" s="1">
        <v>7547</v>
      </c>
      <c r="B697" s="1" t="s">
        <v>1764</v>
      </c>
      <c r="C697" s="1">
        <v>4</v>
      </c>
      <c r="D697" s="1" t="s">
        <v>1765</v>
      </c>
      <c r="E697" s="1" t="s">
        <v>1642</v>
      </c>
      <c r="F697" s="1">
        <v>6</v>
      </c>
      <c r="G697" s="1" t="s">
        <v>272</v>
      </c>
      <c r="H697" s="1">
        <v>0</v>
      </c>
      <c r="I697" s="1" t="s">
        <v>1643</v>
      </c>
      <c r="J697" s="15">
        <v>6</v>
      </c>
      <c r="K697" s="15">
        <v>101</v>
      </c>
      <c r="L697" s="15">
        <v>31</v>
      </c>
      <c r="M697" s="15">
        <v>70</v>
      </c>
      <c r="N697" s="15">
        <v>98</v>
      </c>
      <c r="O697" s="15">
        <v>30</v>
      </c>
      <c r="P697" s="15">
        <v>68</v>
      </c>
      <c r="Q697" s="15">
        <v>0</v>
      </c>
      <c r="R697" s="15">
        <v>0</v>
      </c>
      <c r="S697" s="15">
        <v>0</v>
      </c>
      <c r="T697" s="15">
        <v>0</v>
      </c>
      <c r="U697" s="15">
        <v>0</v>
      </c>
      <c r="V697" s="15">
        <v>0</v>
      </c>
      <c r="W697" s="15">
        <v>0</v>
      </c>
      <c r="X697" s="15">
        <v>6</v>
      </c>
      <c r="Y697" s="15">
        <v>101</v>
      </c>
      <c r="Z697" s="15">
        <v>31</v>
      </c>
      <c r="AA697" s="15">
        <v>70</v>
      </c>
      <c r="AB697" s="15">
        <v>98</v>
      </c>
      <c r="AC697" s="15">
        <v>30</v>
      </c>
      <c r="AD697" s="15">
        <v>68</v>
      </c>
      <c r="AE697" s="15">
        <v>0</v>
      </c>
      <c r="AF697" s="15">
        <v>0</v>
      </c>
      <c r="AG697" s="15">
        <v>0</v>
      </c>
      <c r="AH697" s="15">
        <v>0</v>
      </c>
      <c r="AI697" s="15">
        <v>0</v>
      </c>
      <c r="AJ697" s="15">
        <v>0</v>
      </c>
      <c r="AK697" s="15">
        <v>0</v>
      </c>
      <c r="AL697" s="15">
        <v>6</v>
      </c>
      <c r="AM697" s="15">
        <v>101</v>
      </c>
      <c r="AN697" s="15">
        <v>31</v>
      </c>
      <c r="AO697" s="15">
        <v>70</v>
      </c>
      <c r="AP697" s="15">
        <v>98</v>
      </c>
      <c r="AQ697" s="15">
        <v>30</v>
      </c>
      <c r="AR697" s="15">
        <v>68</v>
      </c>
      <c r="AS697" s="15">
        <v>0</v>
      </c>
      <c r="AT697" s="15">
        <v>0</v>
      </c>
      <c r="AU697" s="15">
        <v>0</v>
      </c>
      <c r="AV697" s="15">
        <v>0</v>
      </c>
      <c r="AW697" s="15">
        <v>0</v>
      </c>
      <c r="AX697" s="15">
        <v>0</v>
      </c>
      <c r="AY697" s="15">
        <v>0</v>
      </c>
    </row>
    <row r="698" spans="1:51">
      <c r="A698" s="1">
        <v>7558</v>
      </c>
      <c r="B698" s="1" t="s">
        <v>1764</v>
      </c>
      <c r="C698" s="1">
        <v>4</v>
      </c>
      <c r="D698" s="1" t="s">
        <v>1765</v>
      </c>
      <c r="E698" s="1" t="s">
        <v>1644</v>
      </c>
      <c r="F698" s="1">
        <v>5</v>
      </c>
      <c r="G698" s="1" t="s">
        <v>272</v>
      </c>
      <c r="H698" s="1">
        <v>0</v>
      </c>
      <c r="I698" s="1" t="s">
        <v>1645</v>
      </c>
      <c r="J698" s="15">
        <v>9</v>
      </c>
      <c r="K698" s="15">
        <v>107</v>
      </c>
      <c r="L698" s="15">
        <v>31</v>
      </c>
      <c r="M698" s="15">
        <v>76</v>
      </c>
      <c r="N698" s="15">
        <v>105</v>
      </c>
      <c r="O698" s="15">
        <v>29</v>
      </c>
      <c r="P698" s="15">
        <v>76</v>
      </c>
      <c r="Q698" s="15">
        <v>0</v>
      </c>
      <c r="R698" s="15">
        <v>0</v>
      </c>
      <c r="S698" s="15">
        <v>0</v>
      </c>
      <c r="T698" s="15">
        <v>0</v>
      </c>
      <c r="U698" s="15">
        <v>0</v>
      </c>
      <c r="V698" s="15">
        <v>0</v>
      </c>
      <c r="W698" s="15">
        <v>0</v>
      </c>
      <c r="X698" s="15">
        <v>9</v>
      </c>
      <c r="Y698" s="15">
        <v>107</v>
      </c>
      <c r="Z698" s="15">
        <v>31</v>
      </c>
      <c r="AA698" s="15">
        <v>76</v>
      </c>
      <c r="AB698" s="15">
        <v>105</v>
      </c>
      <c r="AC698" s="15">
        <v>29</v>
      </c>
      <c r="AD698" s="15">
        <v>76</v>
      </c>
      <c r="AE698" s="15">
        <v>0</v>
      </c>
      <c r="AF698" s="15">
        <v>0</v>
      </c>
      <c r="AG698" s="15">
        <v>0</v>
      </c>
      <c r="AH698" s="15">
        <v>0</v>
      </c>
      <c r="AI698" s="15">
        <v>0</v>
      </c>
      <c r="AJ698" s="15">
        <v>0</v>
      </c>
      <c r="AK698" s="15">
        <v>0</v>
      </c>
      <c r="AL698" s="15">
        <v>9</v>
      </c>
      <c r="AM698" s="15">
        <v>107</v>
      </c>
      <c r="AN698" s="15">
        <v>31</v>
      </c>
      <c r="AO698" s="15">
        <v>76</v>
      </c>
      <c r="AP698" s="15">
        <v>105</v>
      </c>
      <c r="AQ698" s="15">
        <v>29</v>
      </c>
      <c r="AR698" s="15">
        <v>76</v>
      </c>
      <c r="AS698" s="15">
        <v>0</v>
      </c>
      <c r="AT698" s="15">
        <v>0</v>
      </c>
      <c r="AU698" s="15">
        <v>0</v>
      </c>
      <c r="AV698" s="15">
        <v>0</v>
      </c>
      <c r="AW698" s="15">
        <v>0</v>
      </c>
      <c r="AX698" s="15">
        <v>0</v>
      </c>
      <c r="AY698" s="15">
        <v>0</v>
      </c>
    </row>
    <row r="699" spans="1:51">
      <c r="A699" s="1">
        <v>7569</v>
      </c>
      <c r="B699" s="1" t="s">
        <v>1764</v>
      </c>
      <c r="C699" s="1">
        <v>4</v>
      </c>
      <c r="D699" s="1" t="s">
        <v>1765</v>
      </c>
      <c r="E699" s="1" t="s">
        <v>1646</v>
      </c>
      <c r="F699" s="1">
        <v>5</v>
      </c>
      <c r="G699" s="1" t="s">
        <v>272</v>
      </c>
      <c r="H699" s="1">
        <v>0</v>
      </c>
      <c r="I699" s="1" t="s">
        <v>1647</v>
      </c>
      <c r="J699" s="15">
        <v>3</v>
      </c>
      <c r="K699" s="15">
        <v>34</v>
      </c>
      <c r="L699" s="15">
        <v>11</v>
      </c>
      <c r="M699" s="15">
        <v>23</v>
      </c>
      <c r="N699" s="15">
        <v>34</v>
      </c>
      <c r="O699" s="15">
        <v>11</v>
      </c>
      <c r="P699" s="15">
        <v>23</v>
      </c>
      <c r="Q699" s="15">
        <v>0</v>
      </c>
      <c r="R699" s="15">
        <v>0</v>
      </c>
      <c r="S699" s="15">
        <v>0</v>
      </c>
      <c r="T699" s="15">
        <v>0</v>
      </c>
      <c r="U699" s="15">
        <v>0</v>
      </c>
      <c r="V699" s="15">
        <v>0</v>
      </c>
      <c r="W699" s="15">
        <v>0</v>
      </c>
      <c r="X699" s="15">
        <v>3</v>
      </c>
      <c r="Y699" s="15">
        <v>34</v>
      </c>
      <c r="Z699" s="15">
        <v>11</v>
      </c>
      <c r="AA699" s="15">
        <v>23</v>
      </c>
      <c r="AB699" s="15">
        <v>34</v>
      </c>
      <c r="AC699" s="15">
        <v>11</v>
      </c>
      <c r="AD699" s="15">
        <v>23</v>
      </c>
      <c r="AE699" s="15">
        <v>0</v>
      </c>
      <c r="AF699" s="15">
        <v>0</v>
      </c>
      <c r="AG699" s="15">
        <v>0</v>
      </c>
      <c r="AH699" s="15">
        <v>0</v>
      </c>
      <c r="AI699" s="15">
        <v>0</v>
      </c>
      <c r="AJ699" s="15">
        <v>0</v>
      </c>
      <c r="AK699" s="15">
        <v>0</v>
      </c>
      <c r="AL699" s="15">
        <v>3</v>
      </c>
      <c r="AM699" s="15">
        <v>34</v>
      </c>
      <c r="AN699" s="15">
        <v>11</v>
      </c>
      <c r="AO699" s="15">
        <v>23</v>
      </c>
      <c r="AP699" s="15">
        <v>34</v>
      </c>
      <c r="AQ699" s="15">
        <v>11</v>
      </c>
      <c r="AR699" s="15">
        <v>23</v>
      </c>
      <c r="AS699" s="15">
        <v>0</v>
      </c>
      <c r="AT699" s="15">
        <v>0</v>
      </c>
      <c r="AU699" s="15">
        <v>0</v>
      </c>
      <c r="AV699" s="15">
        <v>0</v>
      </c>
      <c r="AW699" s="15">
        <v>0</v>
      </c>
      <c r="AX699" s="15">
        <v>0</v>
      </c>
      <c r="AY699" s="15">
        <v>0</v>
      </c>
    </row>
    <row r="700" spans="1:51">
      <c r="A700" s="1">
        <v>7580</v>
      </c>
      <c r="B700" s="1" t="s">
        <v>1764</v>
      </c>
      <c r="C700" s="1">
        <v>4</v>
      </c>
      <c r="D700" s="1" t="s">
        <v>1765</v>
      </c>
      <c r="E700" s="1" t="s">
        <v>1648</v>
      </c>
      <c r="F700" s="1">
        <v>6</v>
      </c>
      <c r="G700" s="1" t="s">
        <v>272</v>
      </c>
      <c r="H700" s="1">
        <v>0</v>
      </c>
      <c r="I700" s="1" t="s">
        <v>1649</v>
      </c>
      <c r="J700" s="15">
        <v>0</v>
      </c>
      <c r="K700" s="15">
        <v>0</v>
      </c>
      <c r="L700" s="15">
        <v>0</v>
      </c>
      <c r="M700" s="15">
        <v>0</v>
      </c>
      <c r="N700" s="15">
        <v>0</v>
      </c>
      <c r="O700" s="15">
        <v>0</v>
      </c>
      <c r="P700" s="15">
        <v>0</v>
      </c>
      <c r="Q700" s="15">
        <v>0</v>
      </c>
      <c r="R700" s="15">
        <v>0</v>
      </c>
      <c r="S700" s="15">
        <v>0</v>
      </c>
      <c r="T700" s="15">
        <v>0</v>
      </c>
      <c r="U700" s="15">
        <v>0</v>
      </c>
      <c r="V700" s="15">
        <v>0</v>
      </c>
      <c r="W700" s="15">
        <v>0</v>
      </c>
      <c r="X700" s="15">
        <v>0</v>
      </c>
      <c r="Y700" s="15">
        <v>0</v>
      </c>
      <c r="Z700" s="15">
        <v>0</v>
      </c>
      <c r="AA700" s="15">
        <v>0</v>
      </c>
      <c r="AB700" s="15">
        <v>0</v>
      </c>
      <c r="AC700" s="15">
        <v>0</v>
      </c>
      <c r="AD700" s="15">
        <v>0</v>
      </c>
      <c r="AE700" s="15">
        <v>0</v>
      </c>
      <c r="AF700" s="15">
        <v>0</v>
      </c>
      <c r="AG700" s="15">
        <v>0</v>
      </c>
      <c r="AH700" s="15">
        <v>0</v>
      </c>
      <c r="AI700" s="15">
        <v>0</v>
      </c>
      <c r="AJ700" s="15">
        <v>0</v>
      </c>
      <c r="AK700" s="15">
        <v>0</v>
      </c>
      <c r="AL700" s="15">
        <v>0</v>
      </c>
      <c r="AM700" s="15">
        <v>0</v>
      </c>
      <c r="AN700" s="15">
        <v>0</v>
      </c>
      <c r="AO700" s="15">
        <v>0</v>
      </c>
      <c r="AP700" s="15">
        <v>0</v>
      </c>
      <c r="AQ700" s="15">
        <v>0</v>
      </c>
      <c r="AR700" s="15">
        <v>0</v>
      </c>
      <c r="AS700" s="15">
        <v>0</v>
      </c>
      <c r="AT700" s="15">
        <v>0</v>
      </c>
      <c r="AU700" s="15">
        <v>0</v>
      </c>
      <c r="AV700" s="15">
        <v>0</v>
      </c>
      <c r="AW700" s="15">
        <v>0</v>
      </c>
      <c r="AX700" s="15">
        <v>0</v>
      </c>
      <c r="AY700" s="15">
        <v>0</v>
      </c>
    </row>
    <row r="701" spans="1:51">
      <c r="A701" s="1">
        <v>7591</v>
      </c>
      <c r="B701" s="1" t="s">
        <v>1764</v>
      </c>
      <c r="C701" s="1">
        <v>4</v>
      </c>
      <c r="D701" s="1" t="s">
        <v>1765</v>
      </c>
      <c r="E701" s="1" t="s">
        <v>1650</v>
      </c>
      <c r="F701" s="1">
        <v>6</v>
      </c>
      <c r="G701" s="1" t="s">
        <v>272</v>
      </c>
      <c r="H701" s="1">
        <v>0</v>
      </c>
      <c r="I701" s="1" t="s">
        <v>1651</v>
      </c>
      <c r="J701" s="15">
        <v>3</v>
      </c>
      <c r="K701" s="15">
        <v>34</v>
      </c>
      <c r="L701" s="15">
        <v>11</v>
      </c>
      <c r="M701" s="15">
        <v>23</v>
      </c>
      <c r="N701" s="15">
        <v>34</v>
      </c>
      <c r="O701" s="15">
        <v>11</v>
      </c>
      <c r="P701" s="15">
        <v>23</v>
      </c>
      <c r="Q701" s="15">
        <v>0</v>
      </c>
      <c r="R701" s="15">
        <v>0</v>
      </c>
      <c r="S701" s="15">
        <v>0</v>
      </c>
      <c r="T701" s="15">
        <v>0</v>
      </c>
      <c r="U701" s="15">
        <v>0</v>
      </c>
      <c r="V701" s="15">
        <v>0</v>
      </c>
      <c r="W701" s="15">
        <v>0</v>
      </c>
      <c r="X701" s="15">
        <v>3</v>
      </c>
      <c r="Y701" s="15">
        <v>34</v>
      </c>
      <c r="Z701" s="15">
        <v>11</v>
      </c>
      <c r="AA701" s="15">
        <v>23</v>
      </c>
      <c r="AB701" s="15">
        <v>34</v>
      </c>
      <c r="AC701" s="15">
        <v>11</v>
      </c>
      <c r="AD701" s="15">
        <v>23</v>
      </c>
      <c r="AE701" s="15">
        <v>0</v>
      </c>
      <c r="AF701" s="15">
        <v>0</v>
      </c>
      <c r="AG701" s="15">
        <v>0</v>
      </c>
      <c r="AH701" s="15">
        <v>0</v>
      </c>
      <c r="AI701" s="15">
        <v>0</v>
      </c>
      <c r="AJ701" s="15">
        <v>0</v>
      </c>
      <c r="AK701" s="15">
        <v>0</v>
      </c>
      <c r="AL701" s="15">
        <v>3</v>
      </c>
      <c r="AM701" s="15">
        <v>34</v>
      </c>
      <c r="AN701" s="15">
        <v>11</v>
      </c>
      <c r="AO701" s="15">
        <v>23</v>
      </c>
      <c r="AP701" s="15">
        <v>34</v>
      </c>
      <c r="AQ701" s="15">
        <v>11</v>
      </c>
      <c r="AR701" s="15">
        <v>23</v>
      </c>
      <c r="AS701" s="15">
        <v>0</v>
      </c>
      <c r="AT701" s="15">
        <v>0</v>
      </c>
      <c r="AU701" s="15">
        <v>0</v>
      </c>
      <c r="AV701" s="15">
        <v>0</v>
      </c>
      <c r="AW701" s="15">
        <v>0</v>
      </c>
      <c r="AX701" s="15">
        <v>0</v>
      </c>
      <c r="AY701" s="15">
        <v>0</v>
      </c>
    </row>
    <row r="702" spans="1:51">
      <c r="A702" s="1">
        <v>7602</v>
      </c>
      <c r="B702" s="1" t="s">
        <v>1764</v>
      </c>
      <c r="C702" s="1">
        <v>4</v>
      </c>
      <c r="D702" s="1" t="s">
        <v>1765</v>
      </c>
      <c r="E702" s="1" t="s">
        <v>1652</v>
      </c>
      <c r="F702" s="1">
        <v>2</v>
      </c>
      <c r="G702" s="1" t="s">
        <v>272</v>
      </c>
      <c r="H702" s="1">
        <v>0</v>
      </c>
      <c r="I702" s="1" t="s">
        <v>1653</v>
      </c>
      <c r="J702" s="15">
        <v>35</v>
      </c>
      <c r="K702" s="15">
        <v>358</v>
      </c>
      <c r="L702" s="15">
        <v>211</v>
      </c>
      <c r="M702" s="15">
        <v>147</v>
      </c>
      <c r="N702" s="15">
        <v>332</v>
      </c>
      <c r="O702" s="15">
        <v>185</v>
      </c>
      <c r="P702" s="15">
        <v>147</v>
      </c>
      <c r="Q702" s="15">
        <v>0</v>
      </c>
      <c r="R702" s="15">
        <v>0</v>
      </c>
      <c r="S702" s="15">
        <v>0</v>
      </c>
      <c r="T702" s="15">
        <v>0</v>
      </c>
      <c r="U702" s="15">
        <v>0</v>
      </c>
      <c r="V702" s="15">
        <v>0</v>
      </c>
      <c r="W702" s="15">
        <v>0</v>
      </c>
      <c r="X702" s="15">
        <v>35</v>
      </c>
      <c r="Y702" s="15">
        <v>358</v>
      </c>
      <c r="Z702" s="15">
        <v>211</v>
      </c>
      <c r="AA702" s="15">
        <v>147</v>
      </c>
      <c r="AB702" s="15">
        <v>332</v>
      </c>
      <c r="AC702" s="15">
        <v>185</v>
      </c>
      <c r="AD702" s="15">
        <v>147</v>
      </c>
      <c r="AE702" s="15">
        <v>17</v>
      </c>
      <c r="AF702" s="15">
        <v>97</v>
      </c>
      <c r="AG702" s="15">
        <v>46</v>
      </c>
      <c r="AH702" s="15">
        <v>51</v>
      </c>
      <c r="AI702" s="15">
        <v>97</v>
      </c>
      <c r="AJ702" s="15">
        <v>46</v>
      </c>
      <c r="AK702" s="15">
        <v>51</v>
      </c>
      <c r="AL702" s="15">
        <v>18</v>
      </c>
      <c r="AM702" s="15">
        <v>261</v>
      </c>
      <c r="AN702" s="15">
        <v>165</v>
      </c>
      <c r="AO702" s="15">
        <v>96</v>
      </c>
      <c r="AP702" s="15">
        <v>235</v>
      </c>
      <c r="AQ702" s="15">
        <v>139</v>
      </c>
      <c r="AR702" s="15">
        <v>96</v>
      </c>
      <c r="AS702" s="15">
        <v>0</v>
      </c>
      <c r="AT702" s="15">
        <v>0</v>
      </c>
      <c r="AU702" s="15">
        <v>0</v>
      </c>
      <c r="AV702" s="15">
        <v>0</v>
      </c>
      <c r="AW702" s="15">
        <v>0</v>
      </c>
      <c r="AX702" s="15">
        <v>0</v>
      </c>
      <c r="AY702" s="15">
        <v>0</v>
      </c>
    </row>
    <row r="703" spans="1:51">
      <c r="A703" s="1">
        <v>7613</v>
      </c>
      <c r="B703" s="1" t="s">
        <v>1764</v>
      </c>
      <c r="C703" s="1">
        <v>4</v>
      </c>
      <c r="D703" s="1" t="s">
        <v>1765</v>
      </c>
      <c r="E703" s="1" t="s">
        <v>1654</v>
      </c>
      <c r="F703" s="1">
        <v>3</v>
      </c>
      <c r="G703" s="1" t="s">
        <v>272</v>
      </c>
      <c r="H703" s="1">
        <v>0</v>
      </c>
      <c r="I703" s="1" t="s">
        <v>1655</v>
      </c>
      <c r="J703" s="15">
        <v>18</v>
      </c>
      <c r="K703" s="15">
        <v>98</v>
      </c>
      <c r="L703" s="15">
        <v>47</v>
      </c>
      <c r="M703" s="15">
        <v>51</v>
      </c>
      <c r="N703" s="15">
        <v>98</v>
      </c>
      <c r="O703" s="15">
        <v>47</v>
      </c>
      <c r="P703" s="15">
        <v>51</v>
      </c>
      <c r="Q703" s="15">
        <v>0</v>
      </c>
      <c r="R703" s="15">
        <v>0</v>
      </c>
      <c r="S703" s="15">
        <v>0</v>
      </c>
      <c r="T703" s="15">
        <v>0</v>
      </c>
      <c r="U703" s="15">
        <v>0</v>
      </c>
      <c r="V703" s="15">
        <v>0</v>
      </c>
      <c r="W703" s="15">
        <v>0</v>
      </c>
      <c r="X703" s="15">
        <v>18</v>
      </c>
      <c r="Y703" s="15">
        <v>98</v>
      </c>
      <c r="Z703" s="15">
        <v>47</v>
      </c>
      <c r="AA703" s="15">
        <v>51</v>
      </c>
      <c r="AB703" s="15">
        <v>98</v>
      </c>
      <c r="AC703" s="15">
        <v>47</v>
      </c>
      <c r="AD703" s="15">
        <v>51</v>
      </c>
      <c r="AE703" s="15">
        <v>17</v>
      </c>
      <c r="AF703" s="15">
        <v>97</v>
      </c>
      <c r="AG703" s="15">
        <v>46</v>
      </c>
      <c r="AH703" s="15">
        <v>51</v>
      </c>
      <c r="AI703" s="15">
        <v>97</v>
      </c>
      <c r="AJ703" s="15">
        <v>46</v>
      </c>
      <c r="AK703" s="15">
        <v>51</v>
      </c>
      <c r="AL703" s="15">
        <v>1</v>
      </c>
      <c r="AM703" s="15">
        <v>1</v>
      </c>
      <c r="AN703" s="15">
        <v>1</v>
      </c>
      <c r="AO703" s="15">
        <v>0</v>
      </c>
      <c r="AP703" s="15">
        <v>1</v>
      </c>
      <c r="AQ703" s="15">
        <v>1</v>
      </c>
      <c r="AR703" s="15">
        <v>0</v>
      </c>
      <c r="AS703" s="15">
        <v>0</v>
      </c>
      <c r="AT703" s="15">
        <v>0</v>
      </c>
      <c r="AU703" s="15">
        <v>0</v>
      </c>
      <c r="AV703" s="15">
        <v>0</v>
      </c>
      <c r="AW703" s="15">
        <v>0</v>
      </c>
      <c r="AX703" s="15">
        <v>0</v>
      </c>
      <c r="AY703" s="15">
        <v>0</v>
      </c>
    </row>
    <row r="704" spans="1:51">
      <c r="A704" s="1">
        <v>7624</v>
      </c>
      <c r="B704" s="1" t="s">
        <v>1764</v>
      </c>
      <c r="C704" s="1">
        <v>4</v>
      </c>
      <c r="D704" s="1" t="s">
        <v>1765</v>
      </c>
      <c r="E704" s="1" t="s">
        <v>1656</v>
      </c>
      <c r="F704" s="1">
        <v>4</v>
      </c>
      <c r="G704" s="1" t="s">
        <v>272</v>
      </c>
      <c r="H704" s="1">
        <v>0</v>
      </c>
      <c r="I704" s="1" t="s">
        <v>1657</v>
      </c>
      <c r="J704" s="15">
        <v>18</v>
      </c>
      <c r="K704" s="15">
        <v>98</v>
      </c>
      <c r="L704" s="15">
        <v>47</v>
      </c>
      <c r="M704" s="15">
        <v>51</v>
      </c>
      <c r="N704" s="15">
        <v>98</v>
      </c>
      <c r="O704" s="15">
        <v>47</v>
      </c>
      <c r="P704" s="15">
        <v>51</v>
      </c>
      <c r="Q704" s="15">
        <v>0</v>
      </c>
      <c r="R704" s="15">
        <v>0</v>
      </c>
      <c r="S704" s="15">
        <v>0</v>
      </c>
      <c r="T704" s="15">
        <v>0</v>
      </c>
      <c r="U704" s="15">
        <v>0</v>
      </c>
      <c r="V704" s="15">
        <v>0</v>
      </c>
      <c r="W704" s="15">
        <v>0</v>
      </c>
      <c r="X704" s="15">
        <v>18</v>
      </c>
      <c r="Y704" s="15">
        <v>98</v>
      </c>
      <c r="Z704" s="15">
        <v>47</v>
      </c>
      <c r="AA704" s="15">
        <v>51</v>
      </c>
      <c r="AB704" s="15">
        <v>98</v>
      </c>
      <c r="AC704" s="15">
        <v>47</v>
      </c>
      <c r="AD704" s="15">
        <v>51</v>
      </c>
      <c r="AE704" s="15">
        <v>17</v>
      </c>
      <c r="AF704" s="15">
        <v>97</v>
      </c>
      <c r="AG704" s="15">
        <v>46</v>
      </c>
      <c r="AH704" s="15">
        <v>51</v>
      </c>
      <c r="AI704" s="15">
        <v>97</v>
      </c>
      <c r="AJ704" s="15">
        <v>46</v>
      </c>
      <c r="AK704" s="15">
        <v>51</v>
      </c>
      <c r="AL704" s="15">
        <v>1</v>
      </c>
      <c r="AM704" s="15">
        <v>1</v>
      </c>
      <c r="AN704" s="15">
        <v>1</v>
      </c>
      <c r="AO704" s="15">
        <v>0</v>
      </c>
      <c r="AP704" s="15">
        <v>1</v>
      </c>
      <c r="AQ704" s="15">
        <v>1</v>
      </c>
      <c r="AR704" s="15">
        <v>0</v>
      </c>
      <c r="AS704" s="15">
        <v>0</v>
      </c>
      <c r="AT704" s="15">
        <v>0</v>
      </c>
      <c r="AU704" s="15">
        <v>0</v>
      </c>
      <c r="AV704" s="15">
        <v>0</v>
      </c>
      <c r="AW704" s="15">
        <v>0</v>
      </c>
      <c r="AX704" s="15">
        <v>0</v>
      </c>
      <c r="AY704" s="15">
        <v>0</v>
      </c>
    </row>
    <row r="705" spans="1:51">
      <c r="A705" s="1">
        <v>7635</v>
      </c>
      <c r="B705" s="1" t="s">
        <v>1764</v>
      </c>
      <c r="C705" s="1">
        <v>4</v>
      </c>
      <c r="D705" s="1" t="s">
        <v>1765</v>
      </c>
      <c r="E705" s="1" t="s">
        <v>1658</v>
      </c>
      <c r="F705" s="1">
        <v>5</v>
      </c>
      <c r="G705" s="1" t="s">
        <v>272</v>
      </c>
      <c r="H705" s="1">
        <v>0</v>
      </c>
      <c r="I705" s="1" t="s">
        <v>1659</v>
      </c>
      <c r="J705" s="15">
        <v>0</v>
      </c>
      <c r="K705" s="15">
        <v>0</v>
      </c>
      <c r="L705" s="15">
        <v>0</v>
      </c>
      <c r="M705" s="15">
        <v>0</v>
      </c>
      <c r="N705" s="15">
        <v>0</v>
      </c>
      <c r="O705" s="15">
        <v>0</v>
      </c>
      <c r="P705" s="15">
        <v>0</v>
      </c>
      <c r="Q705" s="15">
        <v>0</v>
      </c>
      <c r="R705" s="15">
        <v>0</v>
      </c>
      <c r="S705" s="15">
        <v>0</v>
      </c>
      <c r="T705" s="15">
        <v>0</v>
      </c>
      <c r="U705" s="15">
        <v>0</v>
      </c>
      <c r="V705" s="15">
        <v>0</v>
      </c>
      <c r="W705" s="15">
        <v>0</v>
      </c>
      <c r="X705" s="15">
        <v>0</v>
      </c>
      <c r="Y705" s="15">
        <v>0</v>
      </c>
      <c r="Z705" s="15">
        <v>0</v>
      </c>
      <c r="AA705" s="15">
        <v>0</v>
      </c>
      <c r="AB705" s="15">
        <v>0</v>
      </c>
      <c r="AC705" s="15">
        <v>0</v>
      </c>
      <c r="AD705" s="15">
        <v>0</v>
      </c>
      <c r="AE705" s="15">
        <v>0</v>
      </c>
      <c r="AF705" s="15">
        <v>0</v>
      </c>
      <c r="AG705" s="15">
        <v>0</v>
      </c>
      <c r="AH705" s="15">
        <v>0</v>
      </c>
      <c r="AI705" s="15">
        <v>0</v>
      </c>
      <c r="AJ705" s="15">
        <v>0</v>
      </c>
      <c r="AK705" s="15">
        <v>0</v>
      </c>
      <c r="AL705" s="15">
        <v>0</v>
      </c>
      <c r="AM705" s="15">
        <v>0</v>
      </c>
      <c r="AN705" s="15">
        <v>0</v>
      </c>
      <c r="AO705" s="15">
        <v>0</v>
      </c>
      <c r="AP705" s="15">
        <v>0</v>
      </c>
      <c r="AQ705" s="15">
        <v>0</v>
      </c>
      <c r="AR705" s="15">
        <v>0</v>
      </c>
      <c r="AS705" s="15">
        <v>0</v>
      </c>
      <c r="AT705" s="15">
        <v>0</v>
      </c>
      <c r="AU705" s="15">
        <v>0</v>
      </c>
      <c r="AV705" s="15">
        <v>0</v>
      </c>
      <c r="AW705" s="15">
        <v>0</v>
      </c>
      <c r="AX705" s="15">
        <v>0</v>
      </c>
      <c r="AY705" s="15">
        <v>0</v>
      </c>
    </row>
    <row r="706" spans="1:51">
      <c r="A706" s="1">
        <v>7646</v>
      </c>
      <c r="B706" s="1" t="s">
        <v>1764</v>
      </c>
      <c r="C706" s="1">
        <v>4</v>
      </c>
      <c r="D706" s="1" t="s">
        <v>1765</v>
      </c>
      <c r="E706" s="1" t="s">
        <v>1660</v>
      </c>
      <c r="F706" s="1">
        <v>5</v>
      </c>
      <c r="G706" s="1" t="s">
        <v>272</v>
      </c>
      <c r="H706" s="1">
        <v>0</v>
      </c>
      <c r="I706" s="1" t="s">
        <v>1661</v>
      </c>
      <c r="J706" s="15">
        <v>17</v>
      </c>
      <c r="K706" s="15">
        <v>97</v>
      </c>
      <c r="L706" s="15">
        <v>46</v>
      </c>
      <c r="M706" s="15">
        <v>51</v>
      </c>
      <c r="N706" s="15">
        <v>97</v>
      </c>
      <c r="O706" s="15">
        <v>46</v>
      </c>
      <c r="P706" s="15">
        <v>51</v>
      </c>
      <c r="Q706" s="15">
        <v>0</v>
      </c>
      <c r="R706" s="15">
        <v>0</v>
      </c>
      <c r="S706" s="15">
        <v>0</v>
      </c>
      <c r="T706" s="15">
        <v>0</v>
      </c>
      <c r="U706" s="15">
        <v>0</v>
      </c>
      <c r="V706" s="15">
        <v>0</v>
      </c>
      <c r="W706" s="15">
        <v>0</v>
      </c>
      <c r="X706" s="15">
        <v>17</v>
      </c>
      <c r="Y706" s="15">
        <v>97</v>
      </c>
      <c r="Z706" s="15">
        <v>46</v>
      </c>
      <c r="AA706" s="15">
        <v>51</v>
      </c>
      <c r="AB706" s="15">
        <v>97</v>
      </c>
      <c r="AC706" s="15">
        <v>46</v>
      </c>
      <c r="AD706" s="15">
        <v>51</v>
      </c>
      <c r="AE706" s="15">
        <v>17</v>
      </c>
      <c r="AF706" s="15">
        <v>97</v>
      </c>
      <c r="AG706" s="15">
        <v>46</v>
      </c>
      <c r="AH706" s="15">
        <v>51</v>
      </c>
      <c r="AI706" s="15">
        <v>97</v>
      </c>
      <c r="AJ706" s="15">
        <v>46</v>
      </c>
      <c r="AK706" s="15">
        <v>51</v>
      </c>
      <c r="AL706" s="15">
        <v>0</v>
      </c>
      <c r="AM706" s="15">
        <v>0</v>
      </c>
      <c r="AN706" s="15">
        <v>0</v>
      </c>
      <c r="AO706" s="15">
        <v>0</v>
      </c>
      <c r="AP706" s="15">
        <v>0</v>
      </c>
      <c r="AQ706" s="15">
        <v>0</v>
      </c>
      <c r="AR706" s="15">
        <v>0</v>
      </c>
      <c r="AS706" s="15">
        <v>0</v>
      </c>
      <c r="AT706" s="15">
        <v>0</v>
      </c>
      <c r="AU706" s="15">
        <v>0</v>
      </c>
      <c r="AV706" s="15">
        <v>0</v>
      </c>
      <c r="AW706" s="15">
        <v>0</v>
      </c>
      <c r="AX706" s="15">
        <v>0</v>
      </c>
      <c r="AY706" s="15">
        <v>0</v>
      </c>
    </row>
    <row r="707" spans="1:51">
      <c r="A707" s="1">
        <v>7657</v>
      </c>
      <c r="B707" s="1" t="s">
        <v>1764</v>
      </c>
      <c r="C707" s="1">
        <v>4</v>
      </c>
      <c r="D707" s="1" t="s">
        <v>1765</v>
      </c>
      <c r="E707" s="1" t="s">
        <v>1662</v>
      </c>
      <c r="F707" s="1">
        <v>5</v>
      </c>
      <c r="G707" s="1" t="s">
        <v>272</v>
      </c>
      <c r="H707" s="1">
        <v>0</v>
      </c>
      <c r="I707" s="1" t="s">
        <v>1663</v>
      </c>
      <c r="J707" s="15">
        <v>1</v>
      </c>
      <c r="K707" s="15">
        <v>1</v>
      </c>
      <c r="L707" s="15">
        <v>1</v>
      </c>
      <c r="M707" s="15">
        <v>0</v>
      </c>
      <c r="N707" s="15">
        <v>1</v>
      </c>
      <c r="O707" s="15">
        <v>1</v>
      </c>
      <c r="P707" s="15">
        <v>0</v>
      </c>
      <c r="Q707" s="15">
        <v>0</v>
      </c>
      <c r="R707" s="15">
        <v>0</v>
      </c>
      <c r="S707" s="15">
        <v>0</v>
      </c>
      <c r="T707" s="15">
        <v>0</v>
      </c>
      <c r="U707" s="15">
        <v>0</v>
      </c>
      <c r="V707" s="15">
        <v>0</v>
      </c>
      <c r="W707" s="15">
        <v>0</v>
      </c>
      <c r="X707" s="15">
        <v>1</v>
      </c>
      <c r="Y707" s="15">
        <v>1</v>
      </c>
      <c r="Z707" s="15">
        <v>1</v>
      </c>
      <c r="AA707" s="15">
        <v>0</v>
      </c>
      <c r="AB707" s="15">
        <v>1</v>
      </c>
      <c r="AC707" s="15">
        <v>1</v>
      </c>
      <c r="AD707" s="15">
        <v>0</v>
      </c>
      <c r="AE707" s="15">
        <v>0</v>
      </c>
      <c r="AF707" s="15">
        <v>0</v>
      </c>
      <c r="AG707" s="15">
        <v>0</v>
      </c>
      <c r="AH707" s="15">
        <v>0</v>
      </c>
      <c r="AI707" s="15">
        <v>0</v>
      </c>
      <c r="AJ707" s="15">
        <v>0</v>
      </c>
      <c r="AK707" s="15">
        <v>0</v>
      </c>
      <c r="AL707" s="15">
        <v>1</v>
      </c>
      <c r="AM707" s="15">
        <v>1</v>
      </c>
      <c r="AN707" s="15">
        <v>1</v>
      </c>
      <c r="AO707" s="15">
        <v>0</v>
      </c>
      <c r="AP707" s="15">
        <v>1</v>
      </c>
      <c r="AQ707" s="15">
        <v>1</v>
      </c>
      <c r="AR707" s="15">
        <v>0</v>
      </c>
      <c r="AS707" s="15">
        <v>0</v>
      </c>
      <c r="AT707" s="15">
        <v>0</v>
      </c>
      <c r="AU707" s="15">
        <v>0</v>
      </c>
      <c r="AV707" s="15">
        <v>0</v>
      </c>
      <c r="AW707" s="15">
        <v>0</v>
      </c>
      <c r="AX707" s="15">
        <v>0</v>
      </c>
      <c r="AY707" s="15">
        <v>0</v>
      </c>
    </row>
    <row r="708" spans="1:51">
      <c r="A708" s="1">
        <v>7668</v>
      </c>
      <c r="B708" s="1" t="s">
        <v>1764</v>
      </c>
      <c r="C708" s="1">
        <v>4</v>
      </c>
      <c r="D708" s="1" t="s">
        <v>1765</v>
      </c>
      <c r="E708" s="1" t="s">
        <v>1664</v>
      </c>
      <c r="F708" s="1">
        <v>3</v>
      </c>
      <c r="G708" s="1" t="s">
        <v>272</v>
      </c>
      <c r="H708" s="1">
        <v>0</v>
      </c>
      <c r="I708" s="1" t="s">
        <v>1665</v>
      </c>
      <c r="J708" s="15">
        <v>17</v>
      </c>
      <c r="K708" s="15">
        <v>260</v>
      </c>
      <c r="L708" s="15">
        <v>164</v>
      </c>
      <c r="M708" s="15">
        <v>96</v>
      </c>
      <c r="N708" s="15">
        <v>234</v>
      </c>
      <c r="O708" s="15">
        <v>138</v>
      </c>
      <c r="P708" s="15">
        <v>96</v>
      </c>
      <c r="Q708" s="15">
        <v>0</v>
      </c>
      <c r="R708" s="15">
        <v>0</v>
      </c>
      <c r="S708" s="15">
        <v>0</v>
      </c>
      <c r="T708" s="15">
        <v>0</v>
      </c>
      <c r="U708" s="15">
        <v>0</v>
      </c>
      <c r="V708" s="15">
        <v>0</v>
      </c>
      <c r="W708" s="15">
        <v>0</v>
      </c>
      <c r="X708" s="15">
        <v>17</v>
      </c>
      <c r="Y708" s="15">
        <v>260</v>
      </c>
      <c r="Z708" s="15">
        <v>164</v>
      </c>
      <c r="AA708" s="15">
        <v>96</v>
      </c>
      <c r="AB708" s="15">
        <v>234</v>
      </c>
      <c r="AC708" s="15">
        <v>138</v>
      </c>
      <c r="AD708" s="15">
        <v>96</v>
      </c>
      <c r="AE708" s="15">
        <v>0</v>
      </c>
      <c r="AF708" s="15">
        <v>0</v>
      </c>
      <c r="AG708" s="15">
        <v>0</v>
      </c>
      <c r="AH708" s="15">
        <v>0</v>
      </c>
      <c r="AI708" s="15">
        <v>0</v>
      </c>
      <c r="AJ708" s="15">
        <v>0</v>
      </c>
      <c r="AK708" s="15">
        <v>0</v>
      </c>
      <c r="AL708" s="15">
        <v>17</v>
      </c>
      <c r="AM708" s="15">
        <v>260</v>
      </c>
      <c r="AN708" s="15">
        <v>164</v>
      </c>
      <c r="AO708" s="15">
        <v>96</v>
      </c>
      <c r="AP708" s="15">
        <v>234</v>
      </c>
      <c r="AQ708" s="15">
        <v>138</v>
      </c>
      <c r="AR708" s="15">
        <v>96</v>
      </c>
      <c r="AS708" s="15">
        <v>0</v>
      </c>
      <c r="AT708" s="15">
        <v>0</v>
      </c>
      <c r="AU708" s="15">
        <v>0</v>
      </c>
      <c r="AV708" s="15">
        <v>0</v>
      </c>
      <c r="AW708" s="15">
        <v>0</v>
      </c>
      <c r="AX708" s="15">
        <v>0</v>
      </c>
      <c r="AY708" s="15">
        <v>0</v>
      </c>
    </row>
    <row r="709" spans="1:51">
      <c r="A709" s="1">
        <v>7679</v>
      </c>
      <c r="B709" s="1" t="s">
        <v>1764</v>
      </c>
      <c r="C709" s="1">
        <v>4</v>
      </c>
      <c r="D709" s="1" t="s">
        <v>1765</v>
      </c>
      <c r="E709" s="1" t="s">
        <v>1666</v>
      </c>
      <c r="F709" s="1">
        <v>4</v>
      </c>
      <c r="G709" s="1" t="s">
        <v>272</v>
      </c>
      <c r="H709" s="1">
        <v>0</v>
      </c>
      <c r="I709" s="1" t="s">
        <v>1667</v>
      </c>
      <c r="J709" s="15">
        <v>17</v>
      </c>
      <c r="K709" s="15">
        <v>260</v>
      </c>
      <c r="L709" s="15">
        <v>164</v>
      </c>
      <c r="M709" s="15">
        <v>96</v>
      </c>
      <c r="N709" s="15">
        <v>234</v>
      </c>
      <c r="O709" s="15">
        <v>138</v>
      </c>
      <c r="P709" s="15">
        <v>96</v>
      </c>
      <c r="Q709" s="15">
        <v>0</v>
      </c>
      <c r="R709" s="15">
        <v>0</v>
      </c>
      <c r="S709" s="15">
        <v>0</v>
      </c>
      <c r="T709" s="15">
        <v>0</v>
      </c>
      <c r="U709" s="15">
        <v>0</v>
      </c>
      <c r="V709" s="15">
        <v>0</v>
      </c>
      <c r="W709" s="15">
        <v>0</v>
      </c>
      <c r="X709" s="15">
        <v>17</v>
      </c>
      <c r="Y709" s="15">
        <v>260</v>
      </c>
      <c r="Z709" s="15">
        <v>164</v>
      </c>
      <c r="AA709" s="15">
        <v>96</v>
      </c>
      <c r="AB709" s="15">
        <v>234</v>
      </c>
      <c r="AC709" s="15">
        <v>138</v>
      </c>
      <c r="AD709" s="15">
        <v>96</v>
      </c>
      <c r="AE709" s="15">
        <v>0</v>
      </c>
      <c r="AF709" s="15">
        <v>0</v>
      </c>
      <c r="AG709" s="15">
        <v>0</v>
      </c>
      <c r="AH709" s="15">
        <v>0</v>
      </c>
      <c r="AI709" s="15">
        <v>0</v>
      </c>
      <c r="AJ709" s="15">
        <v>0</v>
      </c>
      <c r="AK709" s="15">
        <v>0</v>
      </c>
      <c r="AL709" s="15">
        <v>17</v>
      </c>
      <c r="AM709" s="15">
        <v>260</v>
      </c>
      <c r="AN709" s="15">
        <v>164</v>
      </c>
      <c r="AO709" s="15">
        <v>96</v>
      </c>
      <c r="AP709" s="15">
        <v>234</v>
      </c>
      <c r="AQ709" s="15">
        <v>138</v>
      </c>
      <c r="AR709" s="15">
        <v>96</v>
      </c>
      <c r="AS709" s="15">
        <v>0</v>
      </c>
      <c r="AT709" s="15">
        <v>0</v>
      </c>
      <c r="AU709" s="15">
        <v>0</v>
      </c>
      <c r="AV709" s="15">
        <v>0</v>
      </c>
      <c r="AW709" s="15">
        <v>0</v>
      </c>
      <c r="AX709" s="15">
        <v>0</v>
      </c>
      <c r="AY709" s="15">
        <v>0</v>
      </c>
    </row>
    <row r="710" spans="1:51">
      <c r="A710" s="1">
        <v>7690</v>
      </c>
      <c r="B710" s="1" t="s">
        <v>1764</v>
      </c>
      <c r="C710" s="1">
        <v>4</v>
      </c>
      <c r="D710" s="1" t="s">
        <v>1765</v>
      </c>
      <c r="E710" s="1" t="s">
        <v>1668</v>
      </c>
      <c r="F710" s="1">
        <v>5</v>
      </c>
      <c r="G710" s="1" t="s">
        <v>272</v>
      </c>
      <c r="H710" s="1">
        <v>0</v>
      </c>
      <c r="I710" s="1" t="s">
        <v>1669</v>
      </c>
      <c r="J710" s="15">
        <v>0</v>
      </c>
      <c r="K710" s="15">
        <v>0</v>
      </c>
      <c r="L710" s="15">
        <v>0</v>
      </c>
      <c r="M710" s="15">
        <v>0</v>
      </c>
      <c r="N710" s="15">
        <v>0</v>
      </c>
      <c r="O710" s="15">
        <v>0</v>
      </c>
      <c r="P710" s="15">
        <v>0</v>
      </c>
      <c r="Q710" s="15">
        <v>0</v>
      </c>
      <c r="R710" s="15">
        <v>0</v>
      </c>
      <c r="S710" s="15">
        <v>0</v>
      </c>
      <c r="T710" s="15">
        <v>0</v>
      </c>
      <c r="U710" s="15">
        <v>0</v>
      </c>
      <c r="V710" s="15">
        <v>0</v>
      </c>
      <c r="W710" s="15">
        <v>0</v>
      </c>
      <c r="X710" s="15">
        <v>0</v>
      </c>
      <c r="Y710" s="15">
        <v>0</v>
      </c>
      <c r="Z710" s="15">
        <v>0</v>
      </c>
      <c r="AA710" s="15">
        <v>0</v>
      </c>
      <c r="AB710" s="15">
        <v>0</v>
      </c>
      <c r="AC710" s="15">
        <v>0</v>
      </c>
      <c r="AD710" s="15">
        <v>0</v>
      </c>
      <c r="AE710" s="15">
        <v>0</v>
      </c>
      <c r="AF710" s="15">
        <v>0</v>
      </c>
      <c r="AG710" s="15">
        <v>0</v>
      </c>
      <c r="AH710" s="15">
        <v>0</v>
      </c>
      <c r="AI710" s="15">
        <v>0</v>
      </c>
      <c r="AJ710" s="15">
        <v>0</v>
      </c>
      <c r="AK710" s="15">
        <v>0</v>
      </c>
      <c r="AL710" s="15">
        <v>0</v>
      </c>
      <c r="AM710" s="15">
        <v>0</v>
      </c>
      <c r="AN710" s="15">
        <v>0</v>
      </c>
      <c r="AO710" s="15">
        <v>0</v>
      </c>
      <c r="AP710" s="15">
        <v>0</v>
      </c>
      <c r="AQ710" s="15">
        <v>0</v>
      </c>
      <c r="AR710" s="15">
        <v>0</v>
      </c>
      <c r="AS710" s="15">
        <v>0</v>
      </c>
      <c r="AT710" s="15">
        <v>0</v>
      </c>
      <c r="AU710" s="15">
        <v>0</v>
      </c>
      <c r="AV710" s="15">
        <v>0</v>
      </c>
      <c r="AW710" s="15">
        <v>0</v>
      </c>
      <c r="AX710" s="15">
        <v>0</v>
      </c>
      <c r="AY710" s="15">
        <v>0</v>
      </c>
    </row>
    <row r="711" spans="1:51">
      <c r="A711" s="1">
        <v>7701</v>
      </c>
      <c r="B711" s="1" t="s">
        <v>1764</v>
      </c>
      <c r="C711" s="1">
        <v>4</v>
      </c>
      <c r="D711" s="1" t="s">
        <v>1765</v>
      </c>
      <c r="E711" s="1" t="s">
        <v>1670</v>
      </c>
      <c r="F711" s="1">
        <v>5</v>
      </c>
      <c r="G711" s="1" t="s">
        <v>272</v>
      </c>
      <c r="H711" s="1">
        <v>0</v>
      </c>
      <c r="I711" s="1" t="s">
        <v>1671</v>
      </c>
      <c r="J711" s="15">
        <v>17</v>
      </c>
      <c r="K711" s="15">
        <v>260</v>
      </c>
      <c r="L711" s="15">
        <v>164</v>
      </c>
      <c r="M711" s="15">
        <v>96</v>
      </c>
      <c r="N711" s="15">
        <v>234</v>
      </c>
      <c r="O711" s="15">
        <v>138</v>
      </c>
      <c r="P711" s="15">
        <v>96</v>
      </c>
      <c r="Q711" s="15">
        <v>0</v>
      </c>
      <c r="R711" s="15">
        <v>0</v>
      </c>
      <c r="S711" s="15">
        <v>0</v>
      </c>
      <c r="T711" s="15">
        <v>0</v>
      </c>
      <c r="U711" s="15">
        <v>0</v>
      </c>
      <c r="V711" s="15">
        <v>0</v>
      </c>
      <c r="W711" s="15">
        <v>0</v>
      </c>
      <c r="X711" s="15">
        <v>17</v>
      </c>
      <c r="Y711" s="15">
        <v>260</v>
      </c>
      <c r="Z711" s="15">
        <v>164</v>
      </c>
      <c r="AA711" s="15">
        <v>96</v>
      </c>
      <c r="AB711" s="15">
        <v>234</v>
      </c>
      <c r="AC711" s="15">
        <v>138</v>
      </c>
      <c r="AD711" s="15">
        <v>96</v>
      </c>
      <c r="AE711" s="15">
        <v>0</v>
      </c>
      <c r="AF711" s="15">
        <v>0</v>
      </c>
      <c r="AG711" s="15">
        <v>0</v>
      </c>
      <c r="AH711" s="15">
        <v>0</v>
      </c>
      <c r="AI711" s="15">
        <v>0</v>
      </c>
      <c r="AJ711" s="15">
        <v>0</v>
      </c>
      <c r="AK711" s="15">
        <v>0</v>
      </c>
      <c r="AL711" s="15">
        <v>17</v>
      </c>
      <c r="AM711" s="15">
        <v>260</v>
      </c>
      <c r="AN711" s="15">
        <v>164</v>
      </c>
      <c r="AO711" s="15">
        <v>96</v>
      </c>
      <c r="AP711" s="15">
        <v>234</v>
      </c>
      <c r="AQ711" s="15">
        <v>138</v>
      </c>
      <c r="AR711" s="15">
        <v>96</v>
      </c>
      <c r="AS711" s="15">
        <v>0</v>
      </c>
      <c r="AT711" s="15">
        <v>0</v>
      </c>
      <c r="AU711" s="15">
        <v>0</v>
      </c>
      <c r="AV711" s="15">
        <v>0</v>
      </c>
      <c r="AW711" s="15">
        <v>0</v>
      </c>
      <c r="AX711" s="15">
        <v>0</v>
      </c>
      <c r="AY711" s="15">
        <v>0</v>
      </c>
    </row>
    <row r="712" spans="1:51">
      <c r="A712" s="1">
        <v>7712</v>
      </c>
      <c r="B712" s="1" t="s">
        <v>1764</v>
      </c>
      <c r="C712" s="1">
        <v>4</v>
      </c>
      <c r="D712" s="1" t="s">
        <v>1765</v>
      </c>
      <c r="E712" s="1" t="s">
        <v>1672</v>
      </c>
      <c r="F712" s="1">
        <v>5</v>
      </c>
      <c r="G712" s="1" t="s">
        <v>272</v>
      </c>
      <c r="H712" s="1">
        <v>0</v>
      </c>
      <c r="I712" s="1" t="s">
        <v>1673</v>
      </c>
      <c r="J712" s="15">
        <v>0</v>
      </c>
      <c r="K712" s="15">
        <v>0</v>
      </c>
      <c r="L712" s="15">
        <v>0</v>
      </c>
      <c r="M712" s="15">
        <v>0</v>
      </c>
      <c r="N712" s="15">
        <v>0</v>
      </c>
      <c r="O712" s="15">
        <v>0</v>
      </c>
      <c r="P712" s="15">
        <v>0</v>
      </c>
      <c r="Q712" s="15">
        <v>0</v>
      </c>
      <c r="R712" s="15">
        <v>0</v>
      </c>
      <c r="S712" s="15">
        <v>0</v>
      </c>
      <c r="T712" s="15">
        <v>0</v>
      </c>
      <c r="U712" s="15">
        <v>0</v>
      </c>
      <c r="V712" s="15">
        <v>0</v>
      </c>
      <c r="W712" s="15">
        <v>0</v>
      </c>
      <c r="X712" s="15">
        <v>0</v>
      </c>
      <c r="Y712" s="15">
        <v>0</v>
      </c>
      <c r="Z712" s="15">
        <v>0</v>
      </c>
      <c r="AA712" s="15">
        <v>0</v>
      </c>
      <c r="AB712" s="15">
        <v>0</v>
      </c>
      <c r="AC712" s="15">
        <v>0</v>
      </c>
      <c r="AD712" s="15">
        <v>0</v>
      </c>
      <c r="AE712" s="15">
        <v>0</v>
      </c>
      <c r="AF712" s="15">
        <v>0</v>
      </c>
      <c r="AG712" s="15">
        <v>0</v>
      </c>
      <c r="AH712" s="15">
        <v>0</v>
      </c>
      <c r="AI712" s="15">
        <v>0</v>
      </c>
      <c r="AJ712" s="15">
        <v>0</v>
      </c>
      <c r="AK712" s="15">
        <v>0</v>
      </c>
      <c r="AL712" s="15">
        <v>0</v>
      </c>
      <c r="AM712" s="15">
        <v>0</v>
      </c>
      <c r="AN712" s="15">
        <v>0</v>
      </c>
      <c r="AO712" s="15">
        <v>0</v>
      </c>
      <c r="AP712" s="15">
        <v>0</v>
      </c>
      <c r="AQ712" s="15">
        <v>0</v>
      </c>
      <c r="AR712" s="15">
        <v>0</v>
      </c>
      <c r="AS712" s="15">
        <v>0</v>
      </c>
      <c r="AT712" s="15">
        <v>0</v>
      </c>
      <c r="AU712" s="15">
        <v>0</v>
      </c>
      <c r="AV712" s="15">
        <v>0</v>
      </c>
      <c r="AW712" s="15">
        <v>0</v>
      </c>
      <c r="AX712" s="15">
        <v>0</v>
      </c>
      <c r="AY712" s="15">
        <v>0</v>
      </c>
    </row>
    <row r="713" spans="1:51">
      <c r="A713" s="1">
        <v>7723</v>
      </c>
      <c r="B713" s="1" t="s">
        <v>1764</v>
      </c>
      <c r="C713" s="1">
        <v>4</v>
      </c>
      <c r="D713" s="1" t="s">
        <v>1765</v>
      </c>
      <c r="E713" s="1" t="s">
        <v>1674</v>
      </c>
      <c r="F713" s="1">
        <v>2</v>
      </c>
      <c r="G713" s="1" t="s">
        <v>272</v>
      </c>
      <c r="H713" s="1">
        <v>0</v>
      </c>
      <c r="I713" s="1" t="s">
        <v>1675</v>
      </c>
      <c r="J713" s="15">
        <v>159</v>
      </c>
      <c r="K713" s="15">
        <v>623</v>
      </c>
      <c r="L713" s="15">
        <v>421</v>
      </c>
      <c r="M713" s="15">
        <v>202</v>
      </c>
      <c r="N713" s="15">
        <v>440</v>
      </c>
      <c r="O713" s="15">
        <v>283</v>
      </c>
      <c r="P713" s="15">
        <v>157</v>
      </c>
      <c r="Q713" s="15">
        <v>21</v>
      </c>
      <c r="R713" s="15">
        <v>50</v>
      </c>
      <c r="S713" s="15">
        <v>36</v>
      </c>
      <c r="T713" s="15">
        <v>14</v>
      </c>
      <c r="U713" s="15">
        <v>13</v>
      </c>
      <c r="V713" s="15">
        <v>8</v>
      </c>
      <c r="W713" s="15">
        <v>5</v>
      </c>
      <c r="X713" s="15">
        <v>128</v>
      </c>
      <c r="Y713" s="15">
        <v>559</v>
      </c>
      <c r="Z713" s="15">
        <v>377</v>
      </c>
      <c r="AA713" s="15">
        <v>182</v>
      </c>
      <c r="AB713" s="15">
        <v>419</v>
      </c>
      <c r="AC713" s="15">
        <v>272</v>
      </c>
      <c r="AD713" s="15">
        <v>147</v>
      </c>
      <c r="AE713" s="15">
        <v>21</v>
      </c>
      <c r="AF713" s="15">
        <v>283</v>
      </c>
      <c r="AG713" s="15">
        <v>216</v>
      </c>
      <c r="AH713" s="15">
        <v>67</v>
      </c>
      <c r="AI713" s="15">
        <v>252</v>
      </c>
      <c r="AJ713" s="15">
        <v>195</v>
      </c>
      <c r="AK713" s="15">
        <v>57</v>
      </c>
      <c r="AL713" s="15">
        <v>107</v>
      </c>
      <c r="AM713" s="15">
        <v>276</v>
      </c>
      <c r="AN713" s="15">
        <v>161</v>
      </c>
      <c r="AO713" s="15">
        <v>115</v>
      </c>
      <c r="AP713" s="15">
        <v>167</v>
      </c>
      <c r="AQ713" s="15">
        <v>77</v>
      </c>
      <c r="AR713" s="15">
        <v>90</v>
      </c>
      <c r="AS713" s="15">
        <v>10</v>
      </c>
      <c r="AT713" s="15">
        <v>14</v>
      </c>
      <c r="AU713" s="15">
        <v>8</v>
      </c>
      <c r="AV713" s="15">
        <v>6</v>
      </c>
      <c r="AW713" s="15">
        <v>8</v>
      </c>
      <c r="AX713" s="15">
        <v>3</v>
      </c>
      <c r="AY713" s="15">
        <v>5</v>
      </c>
    </row>
    <row r="714" spans="1:51">
      <c r="A714" s="1">
        <v>7734</v>
      </c>
      <c r="B714" s="1" t="s">
        <v>1764</v>
      </c>
      <c r="C714" s="1">
        <v>4</v>
      </c>
      <c r="D714" s="1" t="s">
        <v>1765</v>
      </c>
      <c r="E714" s="1" t="s">
        <v>1676</v>
      </c>
      <c r="F714" s="1">
        <v>3</v>
      </c>
      <c r="G714" s="1" t="s">
        <v>272</v>
      </c>
      <c r="H714" s="1">
        <v>0</v>
      </c>
      <c r="I714" s="1" t="s">
        <v>1677</v>
      </c>
      <c r="J714" s="15">
        <v>108</v>
      </c>
      <c r="K714" s="15">
        <v>249</v>
      </c>
      <c r="L714" s="15">
        <v>143</v>
      </c>
      <c r="M714" s="15">
        <v>106</v>
      </c>
      <c r="N714" s="15">
        <v>135</v>
      </c>
      <c r="O714" s="15">
        <v>56</v>
      </c>
      <c r="P714" s="15">
        <v>79</v>
      </c>
      <c r="Q714" s="15">
        <v>2</v>
      </c>
      <c r="R714" s="15">
        <v>3</v>
      </c>
      <c r="S714" s="15">
        <v>2</v>
      </c>
      <c r="T714" s="15">
        <v>1</v>
      </c>
      <c r="U714" s="15">
        <v>0</v>
      </c>
      <c r="V714" s="15">
        <v>0</v>
      </c>
      <c r="W714" s="15">
        <v>0</v>
      </c>
      <c r="X714" s="15">
        <v>97</v>
      </c>
      <c r="Y714" s="15">
        <v>235</v>
      </c>
      <c r="Z714" s="15">
        <v>135</v>
      </c>
      <c r="AA714" s="15">
        <v>100</v>
      </c>
      <c r="AB714" s="15">
        <v>129</v>
      </c>
      <c r="AC714" s="15">
        <v>54</v>
      </c>
      <c r="AD714" s="15">
        <v>75</v>
      </c>
      <c r="AE714" s="15">
        <v>0</v>
      </c>
      <c r="AF714" s="15">
        <v>0</v>
      </c>
      <c r="AG714" s="15">
        <v>0</v>
      </c>
      <c r="AH714" s="15">
        <v>0</v>
      </c>
      <c r="AI714" s="15">
        <v>0</v>
      </c>
      <c r="AJ714" s="15">
        <v>0</v>
      </c>
      <c r="AK714" s="15">
        <v>0</v>
      </c>
      <c r="AL714" s="15">
        <v>97</v>
      </c>
      <c r="AM714" s="15">
        <v>235</v>
      </c>
      <c r="AN714" s="15">
        <v>135</v>
      </c>
      <c r="AO714" s="15">
        <v>100</v>
      </c>
      <c r="AP714" s="15">
        <v>129</v>
      </c>
      <c r="AQ714" s="15">
        <v>54</v>
      </c>
      <c r="AR714" s="15">
        <v>75</v>
      </c>
      <c r="AS714" s="15">
        <v>9</v>
      </c>
      <c r="AT714" s="15">
        <v>11</v>
      </c>
      <c r="AU714" s="15">
        <v>6</v>
      </c>
      <c r="AV714" s="15">
        <v>5</v>
      </c>
      <c r="AW714" s="15">
        <v>6</v>
      </c>
      <c r="AX714" s="15">
        <v>2</v>
      </c>
      <c r="AY714" s="15">
        <v>4</v>
      </c>
    </row>
    <row r="715" spans="1:51">
      <c r="A715" s="1">
        <v>7745</v>
      </c>
      <c r="B715" s="1" t="s">
        <v>1764</v>
      </c>
      <c r="C715" s="1">
        <v>4</v>
      </c>
      <c r="D715" s="1" t="s">
        <v>1765</v>
      </c>
      <c r="E715" s="1" t="s">
        <v>1678</v>
      </c>
      <c r="F715" s="1">
        <v>4</v>
      </c>
      <c r="G715" s="1" t="s">
        <v>272</v>
      </c>
      <c r="H715" s="1">
        <v>0</v>
      </c>
      <c r="I715" s="1" t="s">
        <v>1679</v>
      </c>
      <c r="J715" s="15">
        <v>14</v>
      </c>
      <c r="K715" s="15">
        <v>53</v>
      </c>
      <c r="L715" s="15">
        <v>24</v>
      </c>
      <c r="M715" s="15">
        <v>29</v>
      </c>
      <c r="N715" s="15">
        <v>49</v>
      </c>
      <c r="O715" s="15">
        <v>22</v>
      </c>
      <c r="P715" s="15">
        <v>27</v>
      </c>
      <c r="Q715" s="15">
        <v>0</v>
      </c>
      <c r="R715" s="15">
        <v>0</v>
      </c>
      <c r="S715" s="15">
        <v>0</v>
      </c>
      <c r="T715" s="15">
        <v>0</v>
      </c>
      <c r="U715" s="15">
        <v>0</v>
      </c>
      <c r="V715" s="15">
        <v>0</v>
      </c>
      <c r="W715" s="15">
        <v>0</v>
      </c>
      <c r="X715" s="15">
        <v>10</v>
      </c>
      <c r="Y715" s="15">
        <v>48</v>
      </c>
      <c r="Z715" s="15">
        <v>22</v>
      </c>
      <c r="AA715" s="15">
        <v>26</v>
      </c>
      <c r="AB715" s="15">
        <v>45</v>
      </c>
      <c r="AC715" s="15">
        <v>21</v>
      </c>
      <c r="AD715" s="15">
        <v>24</v>
      </c>
      <c r="AE715" s="15">
        <v>0</v>
      </c>
      <c r="AF715" s="15">
        <v>0</v>
      </c>
      <c r="AG715" s="15">
        <v>0</v>
      </c>
      <c r="AH715" s="15">
        <v>0</v>
      </c>
      <c r="AI715" s="15">
        <v>0</v>
      </c>
      <c r="AJ715" s="15">
        <v>0</v>
      </c>
      <c r="AK715" s="15">
        <v>0</v>
      </c>
      <c r="AL715" s="15">
        <v>10</v>
      </c>
      <c r="AM715" s="15">
        <v>48</v>
      </c>
      <c r="AN715" s="15">
        <v>22</v>
      </c>
      <c r="AO715" s="15">
        <v>26</v>
      </c>
      <c r="AP715" s="15">
        <v>45</v>
      </c>
      <c r="AQ715" s="15">
        <v>21</v>
      </c>
      <c r="AR715" s="15">
        <v>24</v>
      </c>
      <c r="AS715" s="15">
        <v>4</v>
      </c>
      <c r="AT715" s="15">
        <v>5</v>
      </c>
      <c r="AU715" s="15">
        <v>2</v>
      </c>
      <c r="AV715" s="15">
        <v>3</v>
      </c>
      <c r="AW715" s="15">
        <v>4</v>
      </c>
      <c r="AX715" s="15">
        <v>1</v>
      </c>
      <c r="AY715" s="15">
        <v>3</v>
      </c>
    </row>
    <row r="716" spans="1:51">
      <c r="A716" s="1">
        <v>7756</v>
      </c>
      <c r="B716" s="1" t="s">
        <v>1764</v>
      </c>
      <c r="C716" s="1">
        <v>4</v>
      </c>
      <c r="D716" s="1" t="s">
        <v>1765</v>
      </c>
      <c r="E716" s="1" t="s">
        <v>1680</v>
      </c>
      <c r="F716" s="1">
        <v>5</v>
      </c>
      <c r="G716" s="1" t="s">
        <v>272</v>
      </c>
      <c r="H716" s="1">
        <v>0</v>
      </c>
      <c r="I716" s="1" t="s">
        <v>1681</v>
      </c>
      <c r="J716" s="15">
        <v>6</v>
      </c>
      <c r="K716" s="15">
        <v>32</v>
      </c>
      <c r="L716" s="15">
        <v>13</v>
      </c>
      <c r="M716" s="15">
        <v>19</v>
      </c>
      <c r="N716" s="15">
        <v>30</v>
      </c>
      <c r="O716" s="15">
        <v>13</v>
      </c>
      <c r="P716" s="15">
        <v>17</v>
      </c>
      <c r="Q716" s="15">
        <v>0</v>
      </c>
      <c r="R716" s="15">
        <v>0</v>
      </c>
      <c r="S716" s="15">
        <v>0</v>
      </c>
      <c r="T716" s="15">
        <v>0</v>
      </c>
      <c r="U716" s="15">
        <v>0</v>
      </c>
      <c r="V716" s="15">
        <v>0</v>
      </c>
      <c r="W716" s="15">
        <v>0</v>
      </c>
      <c r="X716" s="15">
        <v>5</v>
      </c>
      <c r="Y716" s="15">
        <v>31</v>
      </c>
      <c r="Z716" s="15">
        <v>13</v>
      </c>
      <c r="AA716" s="15">
        <v>18</v>
      </c>
      <c r="AB716" s="15">
        <v>29</v>
      </c>
      <c r="AC716" s="15">
        <v>13</v>
      </c>
      <c r="AD716" s="15">
        <v>16</v>
      </c>
      <c r="AE716" s="15">
        <v>0</v>
      </c>
      <c r="AF716" s="15">
        <v>0</v>
      </c>
      <c r="AG716" s="15">
        <v>0</v>
      </c>
      <c r="AH716" s="15">
        <v>0</v>
      </c>
      <c r="AI716" s="15">
        <v>0</v>
      </c>
      <c r="AJ716" s="15">
        <v>0</v>
      </c>
      <c r="AK716" s="15">
        <v>0</v>
      </c>
      <c r="AL716" s="15">
        <v>5</v>
      </c>
      <c r="AM716" s="15">
        <v>31</v>
      </c>
      <c r="AN716" s="15">
        <v>13</v>
      </c>
      <c r="AO716" s="15">
        <v>18</v>
      </c>
      <c r="AP716" s="15">
        <v>29</v>
      </c>
      <c r="AQ716" s="15">
        <v>13</v>
      </c>
      <c r="AR716" s="15">
        <v>16</v>
      </c>
      <c r="AS716" s="15">
        <v>1</v>
      </c>
      <c r="AT716" s="15">
        <v>1</v>
      </c>
      <c r="AU716" s="15">
        <v>0</v>
      </c>
      <c r="AV716" s="15">
        <v>1</v>
      </c>
      <c r="AW716" s="15">
        <v>1</v>
      </c>
      <c r="AX716" s="15">
        <v>0</v>
      </c>
      <c r="AY716" s="15">
        <v>1</v>
      </c>
    </row>
    <row r="717" spans="1:51">
      <c r="A717" s="1">
        <v>7767</v>
      </c>
      <c r="B717" s="1" t="s">
        <v>1764</v>
      </c>
      <c r="C717" s="1">
        <v>4</v>
      </c>
      <c r="D717" s="1" t="s">
        <v>1765</v>
      </c>
      <c r="E717" s="1" t="s">
        <v>1682</v>
      </c>
      <c r="F717" s="1">
        <v>5</v>
      </c>
      <c r="G717" s="1" t="s">
        <v>272</v>
      </c>
      <c r="H717" s="1">
        <v>0</v>
      </c>
      <c r="I717" s="1" t="s">
        <v>1683</v>
      </c>
      <c r="J717" s="15">
        <v>0</v>
      </c>
      <c r="K717" s="15">
        <v>0</v>
      </c>
      <c r="L717" s="15">
        <v>0</v>
      </c>
      <c r="M717" s="15">
        <v>0</v>
      </c>
      <c r="N717" s="15">
        <v>0</v>
      </c>
      <c r="O717" s="15">
        <v>0</v>
      </c>
      <c r="P717" s="15">
        <v>0</v>
      </c>
      <c r="Q717" s="15">
        <v>0</v>
      </c>
      <c r="R717" s="15">
        <v>0</v>
      </c>
      <c r="S717" s="15">
        <v>0</v>
      </c>
      <c r="T717" s="15">
        <v>0</v>
      </c>
      <c r="U717" s="15">
        <v>0</v>
      </c>
      <c r="V717" s="15">
        <v>0</v>
      </c>
      <c r="W717" s="15">
        <v>0</v>
      </c>
      <c r="X717" s="15">
        <v>0</v>
      </c>
      <c r="Y717" s="15">
        <v>0</v>
      </c>
      <c r="Z717" s="15">
        <v>0</v>
      </c>
      <c r="AA717" s="15">
        <v>0</v>
      </c>
      <c r="AB717" s="15">
        <v>0</v>
      </c>
      <c r="AC717" s="15">
        <v>0</v>
      </c>
      <c r="AD717" s="15">
        <v>0</v>
      </c>
      <c r="AE717" s="15">
        <v>0</v>
      </c>
      <c r="AF717" s="15">
        <v>0</v>
      </c>
      <c r="AG717" s="15">
        <v>0</v>
      </c>
      <c r="AH717" s="15">
        <v>0</v>
      </c>
      <c r="AI717" s="15">
        <v>0</v>
      </c>
      <c r="AJ717" s="15">
        <v>0</v>
      </c>
      <c r="AK717" s="15">
        <v>0</v>
      </c>
      <c r="AL717" s="15">
        <v>0</v>
      </c>
      <c r="AM717" s="15">
        <v>0</v>
      </c>
      <c r="AN717" s="15">
        <v>0</v>
      </c>
      <c r="AO717" s="15">
        <v>0</v>
      </c>
      <c r="AP717" s="15">
        <v>0</v>
      </c>
      <c r="AQ717" s="15">
        <v>0</v>
      </c>
      <c r="AR717" s="15">
        <v>0</v>
      </c>
      <c r="AS717" s="15">
        <v>0</v>
      </c>
      <c r="AT717" s="15">
        <v>0</v>
      </c>
      <c r="AU717" s="15">
        <v>0</v>
      </c>
      <c r="AV717" s="15">
        <v>0</v>
      </c>
      <c r="AW717" s="15">
        <v>0</v>
      </c>
      <c r="AX717" s="15">
        <v>0</v>
      </c>
      <c r="AY717" s="15">
        <v>0</v>
      </c>
    </row>
    <row r="718" spans="1:51">
      <c r="A718" s="1">
        <v>7778</v>
      </c>
      <c r="B718" s="1" t="s">
        <v>1764</v>
      </c>
      <c r="C718" s="1">
        <v>4</v>
      </c>
      <c r="D718" s="1" t="s">
        <v>1765</v>
      </c>
      <c r="E718" s="1" t="s">
        <v>1684</v>
      </c>
      <c r="F718" s="1">
        <v>5</v>
      </c>
      <c r="G718" s="1" t="s">
        <v>272</v>
      </c>
      <c r="H718" s="1">
        <v>0</v>
      </c>
      <c r="I718" s="1" t="s">
        <v>1685</v>
      </c>
      <c r="J718" s="15">
        <v>1</v>
      </c>
      <c r="K718" s="15">
        <v>1</v>
      </c>
      <c r="L718" s="15">
        <v>1</v>
      </c>
      <c r="M718" s="15">
        <v>0</v>
      </c>
      <c r="N718" s="15">
        <v>0</v>
      </c>
      <c r="O718" s="15">
        <v>0</v>
      </c>
      <c r="P718" s="15">
        <v>0</v>
      </c>
      <c r="Q718" s="15">
        <v>0</v>
      </c>
      <c r="R718" s="15">
        <v>0</v>
      </c>
      <c r="S718" s="15">
        <v>0</v>
      </c>
      <c r="T718" s="15">
        <v>0</v>
      </c>
      <c r="U718" s="15">
        <v>0</v>
      </c>
      <c r="V718" s="15">
        <v>0</v>
      </c>
      <c r="W718" s="15">
        <v>0</v>
      </c>
      <c r="X718" s="15">
        <v>0</v>
      </c>
      <c r="Y718" s="15">
        <v>0</v>
      </c>
      <c r="Z718" s="15">
        <v>0</v>
      </c>
      <c r="AA718" s="15">
        <v>0</v>
      </c>
      <c r="AB718" s="15">
        <v>0</v>
      </c>
      <c r="AC718" s="15">
        <v>0</v>
      </c>
      <c r="AD718" s="15">
        <v>0</v>
      </c>
      <c r="AE718" s="15">
        <v>0</v>
      </c>
      <c r="AF718" s="15">
        <v>0</v>
      </c>
      <c r="AG718" s="15">
        <v>0</v>
      </c>
      <c r="AH718" s="15">
        <v>0</v>
      </c>
      <c r="AI718" s="15">
        <v>0</v>
      </c>
      <c r="AJ718" s="15">
        <v>0</v>
      </c>
      <c r="AK718" s="15">
        <v>0</v>
      </c>
      <c r="AL718" s="15">
        <v>0</v>
      </c>
      <c r="AM718" s="15">
        <v>0</v>
      </c>
      <c r="AN718" s="15">
        <v>0</v>
      </c>
      <c r="AO718" s="15">
        <v>0</v>
      </c>
      <c r="AP718" s="15">
        <v>0</v>
      </c>
      <c r="AQ718" s="15">
        <v>0</v>
      </c>
      <c r="AR718" s="15">
        <v>0</v>
      </c>
      <c r="AS718" s="15">
        <v>1</v>
      </c>
      <c r="AT718" s="15">
        <v>1</v>
      </c>
      <c r="AU718" s="15">
        <v>1</v>
      </c>
      <c r="AV718" s="15">
        <v>0</v>
      </c>
      <c r="AW718" s="15">
        <v>0</v>
      </c>
      <c r="AX718" s="15">
        <v>0</v>
      </c>
      <c r="AY718" s="15">
        <v>0</v>
      </c>
    </row>
    <row r="719" spans="1:51">
      <c r="A719" s="1">
        <v>7789</v>
      </c>
      <c r="B719" s="1" t="s">
        <v>1764</v>
      </c>
      <c r="C719" s="1">
        <v>4</v>
      </c>
      <c r="D719" s="1" t="s">
        <v>1765</v>
      </c>
      <c r="E719" s="1" t="s">
        <v>1686</v>
      </c>
      <c r="F719" s="1">
        <v>5</v>
      </c>
      <c r="G719" s="1" t="s">
        <v>272</v>
      </c>
      <c r="H719" s="1">
        <v>0</v>
      </c>
      <c r="I719" s="1" t="s">
        <v>1687</v>
      </c>
      <c r="J719" s="15">
        <v>0</v>
      </c>
      <c r="K719" s="15">
        <v>0</v>
      </c>
      <c r="L719" s="15">
        <v>0</v>
      </c>
      <c r="M719" s="15">
        <v>0</v>
      </c>
      <c r="N719" s="15">
        <v>0</v>
      </c>
      <c r="O719" s="15">
        <v>0</v>
      </c>
      <c r="P719" s="15">
        <v>0</v>
      </c>
      <c r="Q719" s="15">
        <v>0</v>
      </c>
      <c r="R719" s="15">
        <v>0</v>
      </c>
      <c r="S719" s="15">
        <v>0</v>
      </c>
      <c r="T719" s="15">
        <v>0</v>
      </c>
      <c r="U719" s="15">
        <v>0</v>
      </c>
      <c r="V719" s="15">
        <v>0</v>
      </c>
      <c r="W719" s="15">
        <v>0</v>
      </c>
      <c r="X719" s="15">
        <v>0</v>
      </c>
      <c r="Y719" s="15">
        <v>0</v>
      </c>
      <c r="Z719" s="15">
        <v>0</v>
      </c>
      <c r="AA719" s="15">
        <v>0</v>
      </c>
      <c r="AB719" s="15">
        <v>0</v>
      </c>
      <c r="AC719" s="15">
        <v>0</v>
      </c>
      <c r="AD719" s="15">
        <v>0</v>
      </c>
      <c r="AE719" s="15">
        <v>0</v>
      </c>
      <c r="AF719" s="15">
        <v>0</v>
      </c>
      <c r="AG719" s="15">
        <v>0</v>
      </c>
      <c r="AH719" s="15">
        <v>0</v>
      </c>
      <c r="AI719" s="15">
        <v>0</v>
      </c>
      <c r="AJ719" s="15">
        <v>0</v>
      </c>
      <c r="AK719" s="15">
        <v>0</v>
      </c>
      <c r="AL719" s="15">
        <v>0</v>
      </c>
      <c r="AM719" s="15">
        <v>0</v>
      </c>
      <c r="AN719" s="15">
        <v>0</v>
      </c>
      <c r="AO719" s="15">
        <v>0</v>
      </c>
      <c r="AP719" s="15">
        <v>0</v>
      </c>
      <c r="AQ719" s="15">
        <v>0</v>
      </c>
      <c r="AR719" s="15">
        <v>0</v>
      </c>
      <c r="AS719" s="15">
        <v>0</v>
      </c>
      <c r="AT719" s="15">
        <v>0</v>
      </c>
      <c r="AU719" s="15">
        <v>0</v>
      </c>
      <c r="AV719" s="15">
        <v>0</v>
      </c>
      <c r="AW719" s="15">
        <v>0</v>
      </c>
      <c r="AX719" s="15">
        <v>0</v>
      </c>
      <c r="AY719" s="15">
        <v>0</v>
      </c>
    </row>
    <row r="720" spans="1:51">
      <c r="A720" s="1">
        <v>7800</v>
      </c>
      <c r="B720" s="1" t="s">
        <v>1764</v>
      </c>
      <c r="C720" s="1">
        <v>4</v>
      </c>
      <c r="D720" s="1" t="s">
        <v>1765</v>
      </c>
      <c r="E720" s="1" t="s">
        <v>1688</v>
      </c>
      <c r="F720" s="1">
        <v>5</v>
      </c>
      <c r="G720" s="1" t="s">
        <v>272</v>
      </c>
      <c r="H720" s="1">
        <v>0</v>
      </c>
      <c r="I720" s="170" t="s">
        <v>1689</v>
      </c>
      <c r="J720" s="15">
        <v>7</v>
      </c>
      <c r="K720" s="15">
        <v>20</v>
      </c>
      <c r="L720" s="15">
        <v>10</v>
      </c>
      <c r="M720" s="15">
        <v>10</v>
      </c>
      <c r="N720" s="15">
        <v>19</v>
      </c>
      <c r="O720" s="15">
        <v>9</v>
      </c>
      <c r="P720" s="15">
        <v>10</v>
      </c>
      <c r="Q720" s="15">
        <v>0</v>
      </c>
      <c r="R720" s="15">
        <v>0</v>
      </c>
      <c r="S720" s="15">
        <v>0</v>
      </c>
      <c r="T720" s="15">
        <v>0</v>
      </c>
      <c r="U720" s="15">
        <v>0</v>
      </c>
      <c r="V720" s="15">
        <v>0</v>
      </c>
      <c r="W720" s="15">
        <v>0</v>
      </c>
      <c r="X720" s="15">
        <v>5</v>
      </c>
      <c r="Y720" s="15">
        <v>17</v>
      </c>
      <c r="Z720" s="15">
        <v>9</v>
      </c>
      <c r="AA720" s="15">
        <v>8</v>
      </c>
      <c r="AB720" s="15">
        <v>16</v>
      </c>
      <c r="AC720" s="15">
        <v>8</v>
      </c>
      <c r="AD720" s="15">
        <v>8</v>
      </c>
      <c r="AE720" s="15">
        <v>0</v>
      </c>
      <c r="AF720" s="15">
        <v>0</v>
      </c>
      <c r="AG720" s="15">
        <v>0</v>
      </c>
      <c r="AH720" s="15">
        <v>0</v>
      </c>
      <c r="AI720" s="15">
        <v>0</v>
      </c>
      <c r="AJ720" s="15">
        <v>0</v>
      </c>
      <c r="AK720" s="15">
        <v>0</v>
      </c>
      <c r="AL720" s="15">
        <v>5</v>
      </c>
      <c r="AM720" s="15">
        <v>17</v>
      </c>
      <c r="AN720" s="15">
        <v>9</v>
      </c>
      <c r="AO720" s="15">
        <v>8</v>
      </c>
      <c r="AP720" s="15">
        <v>16</v>
      </c>
      <c r="AQ720" s="15">
        <v>8</v>
      </c>
      <c r="AR720" s="15">
        <v>8</v>
      </c>
      <c r="AS720" s="15">
        <v>2</v>
      </c>
      <c r="AT720" s="15">
        <v>3</v>
      </c>
      <c r="AU720" s="15">
        <v>1</v>
      </c>
      <c r="AV720" s="15">
        <v>2</v>
      </c>
      <c r="AW720" s="15">
        <v>3</v>
      </c>
      <c r="AX720" s="15">
        <v>1</v>
      </c>
      <c r="AY720" s="15">
        <v>2</v>
      </c>
    </row>
    <row r="721" spans="1:51">
      <c r="A721" s="1">
        <v>7811</v>
      </c>
      <c r="B721" s="1" t="s">
        <v>1764</v>
      </c>
      <c r="C721" s="1">
        <v>4</v>
      </c>
      <c r="D721" s="1" t="s">
        <v>1765</v>
      </c>
      <c r="E721" s="1" t="s">
        <v>1690</v>
      </c>
      <c r="F721" s="1">
        <v>4</v>
      </c>
      <c r="G721" s="1" t="s">
        <v>272</v>
      </c>
      <c r="H721" s="1">
        <v>0</v>
      </c>
      <c r="I721" s="1" t="s">
        <v>1691</v>
      </c>
      <c r="J721" s="15">
        <v>94</v>
      </c>
      <c r="K721" s="15">
        <v>196</v>
      </c>
      <c r="L721" s="15">
        <v>119</v>
      </c>
      <c r="M721" s="15">
        <v>77</v>
      </c>
      <c r="N721" s="15">
        <v>86</v>
      </c>
      <c r="O721" s="15">
        <v>34</v>
      </c>
      <c r="P721" s="15">
        <v>52</v>
      </c>
      <c r="Q721" s="15">
        <v>2</v>
      </c>
      <c r="R721" s="15">
        <v>3</v>
      </c>
      <c r="S721" s="15">
        <v>2</v>
      </c>
      <c r="T721" s="15">
        <v>1</v>
      </c>
      <c r="U721" s="15">
        <v>0</v>
      </c>
      <c r="V721" s="15">
        <v>0</v>
      </c>
      <c r="W721" s="15">
        <v>0</v>
      </c>
      <c r="X721" s="15">
        <v>87</v>
      </c>
      <c r="Y721" s="15">
        <v>187</v>
      </c>
      <c r="Z721" s="15">
        <v>113</v>
      </c>
      <c r="AA721" s="15">
        <v>74</v>
      </c>
      <c r="AB721" s="15">
        <v>84</v>
      </c>
      <c r="AC721" s="15">
        <v>33</v>
      </c>
      <c r="AD721" s="15">
        <v>51</v>
      </c>
      <c r="AE721" s="15">
        <v>0</v>
      </c>
      <c r="AF721" s="15">
        <v>0</v>
      </c>
      <c r="AG721" s="15">
        <v>0</v>
      </c>
      <c r="AH721" s="15">
        <v>0</v>
      </c>
      <c r="AI721" s="15">
        <v>0</v>
      </c>
      <c r="AJ721" s="15">
        <v>0</v>
      </c>
      <c r="AK721" s="15">
        <v>0</v>
      </c>
      <c r="AL721" s="15">
        <v>87</v>
      </c>
      <c r="AM721" s="15">
        <v>187</v>
      </c>
      <c r="AN721" s="15">
        <v>113</v>
      </c>
      <c r="AO721" s="15">
        <v>74</v>
      </c>
      <c r="AP721" s="15">
        <v>84</v>
      </c>
      <c r="AQ721" s="15">
        <v>33</v>
      </c>
      <c r="AR721" s="15">
        <v>51</v>
      </c>
      <c r="AS721" s="15">
        <v>5</v>
      </c>
      <c r="AT721" s="15">
        <v>6</v>
      </c>
      <c r="AU721" s="15">
        <v>4</v>
      </c>
      <c r="AV721" s="15">
        <v>2</v>
      </c>
      <c r="AW721" s="15">
        <v>2</v>
      </c>
      <c r="AX721" s="15">
        <v>1</v>
      </c>
      <c r="AY721" s="15">
        <v>1</v>
      </c>
    </row>
    <row r="722" spans="1:51">
      <c r="A722" s="1">
        <v>7822</v>
      </c>
      <c r="B722" s="1" t="s">
        <v>1764</v>
      </c>
      <c r="C722" s="1">
        <v>4</v>
      </c>
      <c r="D722" s="1" t="s">
        <v>1765</v>
      </c>
      <c r="E722" s="1" t="s">
        <v>1692</v>
      </c>
      <c r="F722" s="1">
        <v>5</v>
      </c>
      <c r="G722" s="1" t="s">
        <v>272</v>
      </c>
      <c r="H722" s="1">
        <v>0</v>
      </c>
      <c r="I722" s="1" t="s">
        <v>1693</v>
      </c>
      <c r="J722" s="15">
        <v>14</v>
      </c>
      <c r="K722" s="15">
        <v>40</v>
      </c>
      <c r="L722" s="15">
        <v>22</v>
      </c>
      <c r="M722" s="15">
        <v>18</v>
      </c>
      <c r="N722" s="15">
        <v>27</v>
      </c>
      <c r="O722" s="15">
        <v>15</v>
      </c>
      <c r="P722" s="15">
        <v>12</v>
      </c>
      <c r="Q722" s="15">
        <v>1</v>
      </c>
      <c r="R722" s="15">
        <v>1</v>
      </c>
      <c r="S722" s="15">
        <v>1</v>
      </c>
      <c r="T722" s="15">
        <v>0</v>
      </c>
      <c r="U722" s="15">
        <v>0</v>
      </c>
      <c r="V722" s="15">
        <v>0</v>
      </c>
      <c r="W722" s="15">
        <v>0</v>
      </c>
      <c r="X722" s="15">
        <v>10</v>
      </c>
      <c r="Y722" s="15">
        <v>35</v>
      </c>
      <c r="Z722" s="15">
        <v>19</v>
      </c>
      <c r="AA722" s="15">
        <v>16</v>
      </c>
      <c r="AB722" s="15">
        <v>25</v>
      </c>
      <c r="AC722" s="15">
        <v>14</v>
      </c>
      <c r="AD722" s="15">
        <v>11</v>
      </c>
      <c r="AE722" s="15">
        <v>0</v>
      </c>
      <c r="AF722" s="15">
        <v>0</v>
      </c>
      <c r="AG722" s="15">
        <v>0</v>
      </c>
      <c r="AH722" s="15">
        <v>0</v>
      </c>
      <c r="AI722" s="15">
        <v>0</v>
      </c>
      <c r="AJ722" s="15">
        <v>0</v>
      </c>
      <c r="AK722" s="15">
        <v>0</v>
      </c>
      <c r="AL722" s="15">
        <v>10</v>
      </c>
      <c r="AM722" s="15">
        <v>35</v>
      </c>
      <c r="AN722" s="15">
        <v>19</v>
      </c>
      <c r="AO722" s="15">
        <v>16</v>
      </c>
      <c r="AP722" s="15">
        <v>25</v>
      </c>
      <c r="AQ722" s="15">
        <v>14</v>
      </c>
      <c r="AR722" s="15">
        <v>11</v>
      </c>
      <c r="AS722" s="15">
        <v>3</v>
      </c>
      <c r="AT722" s="15">
        <v>4</v>
      </c>
      <c r="AU722" s="15">
        <v>2</v>
      </c>
      <c r="AV722" s="15">
        <v>2</v>
      </c>
      <c r="AW722" s="15">
        <v>2</v>
      </c>
      <c r="AX722" s="15">
        <v>1</v>
      </c>
      <c r="AY722" s="15">
        <v>1</v>
      </c>
    </row>
    <row r="723" spans="1:51">
      <c r="A723" s="1">
        <v>7833</v>
      </c>
      <c r="B723" s="1" t="s">
        <v>1764</v>
      </c>
      <c r="C723" s="1">
        <v>4</v>
      </c>
      <c r="D723" s="1" t="s">
        <v>1765</v>
      </c>
      <c r="E723" s="1" t="s">
        <v>1694</v>
      </c>
      <c r="F723" s="1">
        <v>5</v>
      </c>
      <c r="G723" s="1" t="s">
        <v>272</v>
      </c>
      <c r="H723" s="1">
        <v>0</v>
      </c>
      <c r="I723" s="1" t="s">
        <v>1695</v>
      </c>
      <c r="J723" s="15">
        <v>63</v>
      </c>
      <c r="K723" s="15">
        <v>134</v>
      </c>
      <c r="L723" s="15">
        <v>83</v>
      </c>
      <c r="M723" s="15">
        <v>51</v>
      </c>
      <c r="N723" s="15">
        <v>53</v>
      </c>
      <c r="O723" s="15">
        <v>16</v>
      </c>
      <c r="P723" s="15">
        <v>37</v>
      </c>
      <c r="Q723" s="15">
        <v>0</v>
      </c>
      <c r="R723" s="15">
        <v>0</v>
      </c>
      <c r="S723" s="15">
        <v>0</v>
      </c>
      <c r="T723" s="15">
        <v>0</v>
      </c>
      <c r="U723" s="15">
        <v>0</v>
      </c>
      <c r="V723" s="15">
        <v>0</v>
      </c>
      <c r="W723" s="15">
        <v>0</v>
      </c>
      <c r="X723" s="15">
        <v>63</v>
      </c>
      <c r="Y723" s="15">
        <v>134</v>
      </c>
      <c r="Z723" s="15">
        <v>83</v>
      </c>
      <c r="AA723" s="15">
        <v>51</v>
      </c>
      <c r="AB723" s="15">
        <v>53</v>
      </c>
      <c r="AC723" s="15">
        <v>16</v>
      </c>
      <c r="AD723" s="15">
        <v>37</v>
      </c>
      <c r="AE723" s="15">
        <v>0</v>
      </c>
      <c r="AF723" s="15">
        <v>0</v>
      </c>
      <c r="AG723" s="15">
        <v>0</v>
      </c>
      <c r="AH723" s="15">
        <v>0</v>
      </c>
      <c r="AI723" s="15">
        <v>0</v>
      </c>
      <c r="AJ723" s="15">
        <v>0</v>
      </c>
      <c r="AK723" s="15">
        <v>0</v>
      </c>
      <c r="AL723" s="15">
        <v>63</v>
      </c>
      <c r="AM723" s="15">
        <v>134</v>
      </c>
      <c r="AN723" s="15">
        <v>83</v>
      </c>
      <c r="AO723" s="15">
        <v>51</v>
      </c>
      <c r="AP723" s="15">
        <v>53</v>
      </c>
      <c r="AQ723" s="15">
        <v>16</v>
      </c>
      <c r="AR723" s="15">
        <v>37</v>
      </c>
      <c r="AS723" s="15">
        <v>0</v>
      </c>
      <c r="AT723" s="15">
        <v>0</v>
      </c>
      <c r="AU723" s="15">
        <v>0</v>
      </c>
      <c r="AV723" s="15">
        <v>0</v>
      </c>
      <c r="AW723" s="15">
        <v>0</v>
      </c>
      <c r="AX723" s="15">
        <v>0</v>
      </c>
      <c r="AY723" s="15">
        <v>0</v>
      </c>
    </row>
    <row r="724" spans="1:51">
      <c r="A724" s="1">
        <v>7844</v>
      </c>
      <c r="B724" s="1" t="s">
        <v>1764</v>
      </c>
      <c r="C724" s="1">
        <v>4</v>
      </c>
      <c r="D724" s="1" t="s">
        <v>1765</v>
      </c>
      <c r="E724" s="1" t="s">
        <v>1696</v>
      </c>
      <c r="F724" s="1">
        <v>5</v>
      </c>
      <c r="G724" s="1" t="s">
        <v>272</v>
      </c>
      <c r="H724" s="1">
        <v>0</v>
      </c>
      <c r="I724" s="1" t="s">
        <v>1697</v>
      </c>
      <c r="J724" s="15">
        <v>4</v>
      </c>
      <c r="K724" s="15">
        <v>6</v>
      </c>
      <c r="L724" s="15">
        <v>4</v>
      </c>
      <c r="M724" s="15">
        <v>2</v>
      </c>
      <c r="N724" s="15">
        <v>2</v>
      </c>
      <c r="O724" s="15">
        <v>1</v>
      </c>
      <c r="P724" s="15">
        <v>1</v>
      </c>
      <c r="Q724" s="15">
        <v>1</v>
      </c>
      <c r="R724" s="15">
        <v>2</v>
      </c>
      <c r="S724" s="15">
        <v>1</v>
      </c>
      <c r="T724" s="15">
        <v>1</v>
      </c>
      <c r="U724" s="15">
        <v>0</v>
      </c>
      <c r="V724" s="15">
        <v>0</v>
      </c>
      <c r="W724" s="15">
        <v>0</v>
      </c>
      <c r="X724" s="15">
        <v>2</v>
      </c>
      <c r="Y724" s="15">
        <v>3</v>
      </c>
      <c r="Z724" s="15">
        <v>2</v>
      </c>
      <c r="AA724" s="15">
        <v>1</v>
      </c>
      <c r="AB724" s="15">
        <v>2</v>
      </c>
      <c r="AC724" s="15">
        <v>1</v>
      </c>
      <c r="AD724" s="15">
        <v>1</v>
      </c>
      <c r="AE724" s="15">
        <v>0</v>
      </c>
      <c r="AF724" s="15">
        <v>0</v>
      </c>
      <c r="AG724" s="15">
        <v>0</v>
      </c>
      <c r="AH724" s="15">
        <v>0</v>
      </c>
      <c r="AI724" s="15">
        <v>0</v>
      </c>
      <c r="AJ724" s="15">
        <v>0</v>
      </c>
      <c r="AK724" s="15">
        <v>0</v>
      </c>
      <c r="AL724" s="15">
        <v>2</v>
      </c>
      <c r="AM724" s="15">
        <v>3</v>
      </c>
      <c r="AN724" s="15">
        <v>2</v>
      </c>
      <c r="AO724" s="15">
        <v>1</v>
      </c>
      <c r="AP724" s="15">
        <v>2</v>
      </c>
      <c r="AQ724" s="15">
        <v>1</v>
      </c>
      <c r="AR724" s="15">
        <v>1</v>
      </c>
      <c r="AS724" s="15">
        <v>1</v>
      </c>
      <c r="AT724" s="15">
        <v>1</v>
      </c>
      <c r="AU724" s="15">
        <v>1</v>
      </c>
      <c r="AV724" s="15">
        <v>0</v>
      </c>
      <c r="AW724" s="15">
        <v>0</v>
      </c>
      <c r="AX724" s="15">
        <v>0</v>
      </c>
      <c r="AY724" s="15">
        <v>0</v>
      </c>
    </row>
    <row r="725" spans="1:51">
      <c r="A725" s="1">
        <v>7855</v>
      </c>
      <c r="B725" s="1" t="s">
        <v>1764</v>
      </c>
      <c r="C725" s="1">
        <v>4</v>
      </c>
      <c r="D725" s="1" t="s">
        <v>1765</v>
      </c>
      <c r="E725" s="1" t="s">
        <v>1698</v>
      </c>
      <c r="F725" s="1">
        <v>5</v>
      </c>
      <c r="G725" s="1" t="s">
        <v>272</v>
      </c>
      <c r="H725" s="1">
        <v>0</v>
      </c>
      <c r="I725" s="1" t="s">
        <v>1699</v>
      </c>
      <c r="J725" s="15">
        <v>13</v>
      </c>
      <c r="K725" s="15">
        <v>16</v>
      </c>
      <c r="L725" s="15">
        <v>10</v>
      </c>
      <c r="M725" s="15">
        <v>6</v>
      </c>
      <c r="N725" s="15">
        <v>4</v>
      </c>
      <c r="O725" s="15">
        <v>2</v>
      </c>
      <c r="P725" s="15">
        <v>2</v>
      </c>
      <c r="Q725" s="15">
        <v>0</v>
      </c>
      <c r="R725" s="15">
        <v>0</v>
      </c>
      <c r="S725" s="15">
        <v>0</v>
      </c>
      <c r="T725" s="15">
        <v>0</v>
      </c>
      <c r="U725" s="15">
        <v>0</v>
      </c>
      <c r="V725" s="15">
        <v>0</v>
      </c>
      <c r="W725" s="15">
        <v>0</v>
      </c>
      <c r="X725" s="15">
        <v>12</v>
      </c>
      <c r="Y725" s="15">
        <v>15</v>
      </c>
      <c r="Z725" s="15">
        <v>9</v>
      </c>
      <c r="AA725" s="15">
        <v>6</v>
      </c>
      <c r="AB725" s="15">
        <v>4</v>
      </c>
      <c r="AC725" s="15">
        <v>2</v>
      </c>
      <c r="AD725" s="15">
        <v>2</v>
      </c>
      <c r="AE725" s="15">
        <v>0</v>
      </c>
      <c r="AF725" s="15">
        <v>0</v>
      </c>
      <c r="AG725" s="15">
        <v>0</v>
      </c>
      <c r="AH725" s="15">
        <v>0</v>
      </c>
      <c r="AI725" s="15">
        <v>0</v>
      </c>
      <c r="AJ725" s="15">
        <v>0</v>
      </c>
      <c r="AK725" s="15">
        <v>0</v>
      </c>
      <c r="AL725" s="15">
        <v>12</v>
      </c>
      <c r="AM725" s="15">
        <v>15</v>
      </c>
      <c r="AN725" s="15">
        <v>9</v>
      </c>
      <c r="AO725" s="15">
        <v>6</v>
      </c>
      <c r="AP725" s="15">
        <v>4</v>
      </c>
      <c r="AQ725" s="15">
        <v>2</v>
      </c>
      <c r="AR725" s="15">
        <v>2</v>
      </c>
      <c r="AS725" s="15">
        <v>1</v>
      </c>
      <c r="AT725" s="15">
        <v>1</v>
      </c>
      <c r="AU725" s="15">
        <v>1</v>
      </c>
      <c r="AV725" s="15">
        <v>0</v>
      </c>
      <c r="AW725" s="15">
        <v>0</v>
      </c>
      <c r="AX725" s="15">
        <v>0</v>
      </c>
      <c r="AY725" s="15">
        <v>0</v>
      </c>
    </row>
    <row r="726" spans="1:51">
      <c r="A726" s="1">
        <v>7866</v>
      </c>
      <c r="B726" s="1" t="s">
        <v>1764</v>
      </c>
      <c r="C726" s="1">
        <v>4</v>
      </c>
      <c r="D726" s="1" t="s">
        <v>1765</v>
      </c>
      <c r="E726" s="1" t="s">
        <v>1700</v>
      </c>
      <c r="F726" s="1">
        <v>3</v>
      </c>
      <c r="G726" s="1" t="s">
        <v>272</v>
      </c>
      <c r="H726" s="1">
        <v>0</v>
      </c>
      <c r="I726" s="1" t="s">
        <v>1701</v>
      </c>
      <c r="J726" s="15">
        <v>51</v>
      </c>
      <c r="K726" s="15">
        <v>374</v>
      </c>
      <c r="L726" s="15">
        <v>278</v>
      </c>
      <c r="M726" s="15">
        <v>96</v>
      </c>
      <c r="N726" s="15">
        <v>305</v>
      </c>
      <c r="O726" s="15">
        <v>227</v>
      </c>
      <c r="P726" s="15">
        <v>78</v>
      </c>
      <c r="Q726" s="15">
        <v>19</v>
      </c>
      <c r="R726" s="15">
        <v>47</v>
      </c>
      <c r="S726" s="15">
        <v>34</v>
      </c>
      <c r="T726" s="15">
        <v>13</v>
      </c>
      <c r="U726" s="15">
        <v>13</v>
      </c>
      <c r="V726" s="15">
        <v>8</v>
      </c>
      <c r="W726" s="15">
        <v>5</v>
      </c>
      <c r="X726" s="15">
        <v>31</v>
      </c>
      <c r="Y726" s="15">
        <v>324</v>
      </c>
      <c r="Z726" s="15">
        <v>242</v>
      </c>
      <c r="AA726" s="15">
        <v>82</v>
      </c>
      <c r="AB726" s="15">
        <v>290</v>
      </c>
      <c r="AC726" s="15">
        <v>218</v>
      </c>
      <c r="AD726" s="15">
        <v>72</v>
      </c>
      <c r="AE726" s="15">
        <v>21</v>
      </c>
      <c r="AF726" s="15">
        <v>283</v>
      </c>
      <c r="AG726" s="15">
        <v>216</v>
      </c>
      <c r="AH726" s="15">
        <v>67</v>
      </c>
      <c r="AI726" s="15">
        <v>252</v>
      </c>
      <c r="AJ726" s="15">
        <v>195</v>
      </c>
      <c r="AK726" s="15">
        <v>57</v>
      </c>
      <c r="AL726" s="15">
        <v>10</v>
      </c>
      <c r="AM726" s="15">
        <v>41</v>
      </c>
      <c r="AN726" s="15">
        <v>26</v>
      </c>
      <c r="AO726" s="15">
        <v>15</v>
      </c>
      <c r="AP726" s="15">
        <v>38</v>
      </c>
      <c r="AQ726" s="15">
        <v>23</v>
      </c>
      <c r="AR726" s="15">
        <v>15</v>
      </c>
      <c r="AS726" s="15">
        <v>1</v>
      </c>
      <c r="AT726" s="15">
        <v>3</v>
      </c>
      <c r="AU726" s="15">
        <v>2</v>
      </c>
      <c r="AV726" s="15">
        <v>1</v>
      </c>
      <c r="AW726" s="15">
        <v>2</v>
      </c>
      <c r="AX726" s="15">
        <v>1</v>
      </c>
      <c r="AY726" s="15">
        <v>1</v>
      </c>
    </row>
    <row r="727" spans="1:51">
      <c r="A727" s="1">
        <v>7877</v>
      </c>
      <c r="B727" s="1" t="s">
        <v>1764</v>
      </c>
      <c r="C727" s="1">
        <v>4</v>
      </c>
      <c r="D727" s="1" t="s">
        <v>1765</v>
      </c>
      <c r="E727" s="1" t="s">
        <v>1702</v>
      </c>
      <c r="F727" s="1">
        <v>4</v>
      </c>
      <c r="G727" s="1" t="s">
        <v>272</v>
      </c>
      <c r="H727" s="1">
        <v>0</v>
      </c>
      <c r="I727" s="1" t="s">
        <v>1703</v>
      </c>
      <c r="J727" s="15">
        <v>11</v>
      </c>
      <c r="K727" s="15">
        <v>70</v>
      </c>
      <c r="L727" s="15">
        <v>60</v>
      </c>
      <c r="M727" s="15">
        <v>10</v>
      </c>
      <c r="N727" s="15">
        <v>55</v>
      </c>
      <c r="O727" s="15">
        <v>50</v>
      </c>
      <c r="P727" s="15">
        <v>5</v>
      </c>
      <c r="Q727" s="15">
        <v>1</v>
      </c>
      <c r="R727" s="15">
        <v>2</v>
      </c>
      <c r="S727" s="15">
        <v>1</v>
      </c>
      <c r="T727" s="15">
        <v>1</v>
      </c>
      <c r="U727" s="15">
        <v>0</v>
      </c>
      <c r="V727" s="15">
        <v>0</v>
      </c>
      <c r="W727" s="15">
        <v>0</v>
      </c>
      <c r="X727" s="15">
        <v>10</v>
      </c>
      <c r="Y727" s="15">
        <v>68</v>
      </c>
      <c r="Z727" s="15">
        <v>59</v>
      </c>
      <c r="AA727" s="15">
        <v>9</v>
      </c>
      <c r="AB727" s="15">
        <v>55</v>
      </c>
      <c r="AC727" s="15">
        <v>50</v>
      </c>
      <c r="AD727" s="15">
        <v>5</v>
      </c>
      <c r="AE727" s="15">
        <v>7</v>
      </c>
      <c r="AF727" s="15">
        <v>64</v>
      </c>
      <c r="AG727" s="15">
        <v>56</v>
      </c>
      <c r="AH727" s="15">
        <v>8</v>
      </c>
      <c r="AI727" s="15">
        <v>51</v>
      </c>
      <c r="AJ727" s="15">
        <v>47</v>
      </c>
      <c r="AK727" s="15">
        <v>4</v>
      </c>
      <c r="AL727" s="15">
        <v>3</v>
      </c>
      <c r="AM727" s="15">
        <v>4</v>
      </c>
      <c r="AN727" s="15">
        <v>3</v>
      </c>
      <c r="AO727" s="15">
        <v>1</v>
      </c>
      <c r="AP727" s="15">
        <v>4</v>
      </c>
      <c r="AQ727" s="15">
        <v>3</v>
      </c>
      <c r="AR727" s="15">
        <v>1</v>
      </c>
      <c r="AS727" s="15">
        <v>0</v>
      </c>
      <c r="AT727" s="15">
        <v>0</v>
      </c>
      <c r="AU727" s="15">
        <v>0</v>
      </c>
      <c r="AV727" s="15">
        <v>0</v>
      </c>
      <c r="AW727" s="15">
        <v>0</v>
      </c>
      <c r="AX727" s="15">
        <v>0</v>
      </c>
      <c r="AY727" s="15">
        <v>0</v>
      </c>
    </row>
    <row r="728" spans="1:51">
      <c r="A728" s="1">
        <v>7888</v>
      </c>
      <c r="B728" s="1" t="s">
        <v>1764</v>
      </c>
      <c r="C728" s="1">
        <v>4</v>
      </c>
      <c r="D728" s="1" t="s">
        <v>1765</v>
      </c>
      <c r="E728" s="1" t="s">
        <v>1704</v>
      </c>
      <c r="F728" s="1">
        <v>5</v>
      </c>
      <c r="G728" s="1" t="s">
        <v>272</v>
      </c>
      <c r="H728" s="1">
        <v>0</v>
      </c>
      <c r="I728" s="1" t="s">
        <v>1705</v>
      </c>
      <c r="J728" s="15">
        <v>0</v>
      </c>
      <c r="K728" s="15">
        <v>0</v>
      </c>
      <c r="L728" s="15">
        <v>0</v>
      </c>
      <c r="M728" s="15">
        <v>0</v>
      </c>
      <c r="N728" s="15">
        <v>0</v>
      </c>
      <c r="O728" s="15">
        <v>0</v>
      </c>
      <c r="P728" s="15">
        <v>0</v>
      </c>
      <c r="Q728" s="15">
        <v>0</v>
      </c>
      <c r="R728" s="15">
        <v>0</v>
      </c>
      <c r="S728" s="15">
        <v>0</v>
      </c>
      <c r="T728" s="15">
        <v>0</v>
      </c>
      <c r="U728" s="15">
        <v>0</v>
      </c>
      <c r="V728" s="15">
        <v>0</v>
      </c>
      <c r="W728" s="15">
        <v>0</v>
      </c>
      <c r="X728" s="15">
        <v>0</v>
      </c>
      <c r="Y728" s="15">
        <v>0</v>
      </c>
      <c r="Z728" s="15">
        <v>0</v>
      </c>
      <c r="AA728" s="15">
        <v>0</v>
      </c>
      <c r="AB728" s="15">
        <v>0</v>
      </c>
      <c r="AC728" s="15">
        <v>0</v>
      </c>
      <c r="AD728" s="15">
        <v>0</v>
      </c>
      <c r="AE728" s="15">
        <v>0</v>
      </c>
      <c r="AF728" s="15">
        <v>0</v>
      </c>
      <c r="AG728" s="15">
        <v>0</v>
      </c>
      <c r="AH728" s="15">
        <v>0</v>
      </c>
      <c r="AI728" s="15">
        <v>0</v>
      </c>
      <c r="AJ728" s="15">
        <v>0</v>
      </c>
      <c r="AK728" s="15">
        <v>0</v>
      </c>
      <c r="AL728" s="15">
        <v>0</v>
      </c>
      <c r="AM728" s="15">
        <v>0</v>
      </c>
      <c r="AN728" s="15">
        <v>0</v>
      </c>
      <c r="AO728" s="15">
        <v>0</v>
      </c>
      <c r="AP728" s="15">
        <v>0</v>
      </c>
      <c r="AQ728" s="15">
        <v>0</v>
      </c>
      <c r="AR728" s="15">
        <v>0</v>
      </c>
      <c r="AS728" s="15">
        <v>0</v>
      </c>
      <c r="AT728" s="15">
        <v>0</v>
      </c>
      <c r="AU728" s="15">
        <v>0</v>
      </c>
      <c r="AV728" s="15">
        <v>0</v>
      </c>
      <c r="AW728" s="15">
        <v>0</v>
      </c>
      <c r="AX728" s="15">
        <v>0</v>
      </c>
      <c r="AY728" s="15">
        <v>0</v>
      </c>
    </row>
    <row r="729" spans="1:51">
      <c r="A729" s="1">
        <v>7899</v>
      </c>
      <c r="B729" s="1" t="s">
        <v>1764</v>
      </c>
      <c r="C729" s="1">
        <v>4</v>
      </c>
      <c r="D729" s="1" t="s">
        <v>1765</v>
      </c>
      <c r="E729" s="1" t="s">
        <v>1706</v>
      </c>
      <c r="F729" s="1">
        <v>5</v>
      </c>
      <c r="G729" s="1" t="s">
        <v>272</v>
      </c>
      <c r="H729" s="1">
        <v>0</v>
      </c>
      <c r="I729" s="1" t="s">
        <v>1707</v>
      </c>
      <c r="J729" s="15">
        <v>7</v>
      </c>
      <c r="K729" s="15">
        <v>43</v>
      </c>
      <c r="L729" s="15">
        <v>37</v>
      </c>
      <c r="M729" s="15">
        <v>6</v>
      </c>
      <c r="N729" s="15">
        <v>35</v>
      </c>
      <c r="O729" s="15">
        <v>32</v>
      </c>
      <c r="P729" s="15">
        <v>3</v>
      </c>
      <c r="Q729" s="15">
        <v>1</v>
      </c>
      <c r="R729" s="15">
        <v>2</v>
      </c>
      <c r="S729" s="15">
        <v>1</v>
      </c>
      <c r="T729" s="15">
        <v>1</v>
      </c>
      <c r="U729" s="15">
        <v>0</v>
      </c>
      <c r="V729" s="15">
        <v>0</v>
      </c>
      <c r="W729" s="15">
        <v>0</v>
      </c>
      <c r="X729" s="15">
        <v>6</v>
      </c>
      <c r="Y729" s="15">
        <v>41</v>
      </c>
      <c r="Z729" s="15">
        <v>36</v>
      </c>
      <c r="AA729" s="15">
        <v>5</v>
      </c>
      <c r="AB729" s="15">
        <v>35</v>
      </c>
      <c r="AC729" s="15">
        <v>32</v>
      </c>
      <c r="AD729" s="15">
        <v>3</v>
      </c>
      <c r="AE729" s="15">
        <v>5</v>
      </c>
      <c r="AF729" s="15">
        <v>39</v>
      </c>
      <c r="AG729" s="15">
        <v>35</v>
      </c>
      <c r="AH729" s="15">
        <v>4</v>
      </c>
      <c r="AI729" s="15">
        <v>33</v>
      </c>
      <c r="AJ729" s="15">
        <v>31</v>
      </c>
      <c r="AK729" s="15">
        <v>2</v>
      </c>
      <c r="AL729" s="15">
        <v>1</v>
      </c>
      <c r="AM729" s="15">
        <v>2</v>
      </c>
      <c r="AN729" s="15">
        <v>1</v>
      </c>
      <c r="AO729" s="15">
        <v>1</v>
      </c>
      <c r="AP729" s="15">
        <v>2</v>
      </c>
      <c r="AQ729" s="15">
        <v>1</v>
      </c>
      <c r="AR729" s="15">
        <v>1</v>
      </c>
      <c r="AS729" s="15">
        <v>0</v>
      </c>
      <c r="AT729" s="15">
        <v>0</v>
      </c>
      <c r="AU729" s="15">
        <v>0</v>
      </c>
      <c r="AV729" s="15">
        <v>0</v>
      </c>
      <c r="AW729" s="15">
        <v>0</v>
      </c>
      <c r="AX729" s="15">
        <v>0</v>
      </c>
      <c r="AY729" s="15">
        <v>0</v>
      </c>
    </row>
    <row r="730" spans="1:51">
      <c r="A730" s="1">
        <v>7910</v>
      </c>
      <c r="B730" s="1" t="s">
        <v>1764</v>
      </c>
      <c r="C730" s="1">
        <v>4</v>
      </c>
      <c r="D730" s="1" t="s">
        <v>1765</v>
      </c>
      <c r="E730" s="1" t="s">
        <v>1708</v>
      </c>
      <c r="F730" s="1">
        <v>5</v>
      </c>
      <c r="G730" s="1" t="s">
        <v>272</v>
      </c>
      <c r="H730" s="1">
        <v>0</v>
      </c>
      <c r="I730" s="1" t="s">
        <v>1709</v>
      </c>
      <c r="J730" s="15">
        <v>4</v>
      </c>
      <c r="K730" s="15">
        <v>27</v>
      </c>
      <c r="L730" s="15">
        <v>23</v>
      </c>
      <c r="M730" s="15">
        <v>4</v>
      </c>
      <c r="N730" s="15">
        <v>20</v>
      </c>
      <c r="O730" s="15">
        <v>18</v>
      </c>
      <c r="P730" s="15">
        <v>2</v>
      </c>
      <c r="Q730" s="15">
        <v>0</v>
      </c>
      <c r="R730" s="15">
        <v>0</v>
      </c>
      <c r="S730" s="15">
        <v>0</v>
      </c>
      <c r="T730" s="15">
        <v>0</v>
      </c>
      <c r="U730" s="15">
        <v>0</v>
      </c>
      <c r="V730" s="15">
        <v>0</v>
      </c>
      <c r="W730" s="15">
        <v>0</v>
      </c>
      <c r="X730" s="15">
        <v>4</v>
      </c>
      <c r="Y730" s="15">
        <v>27</v>
      </c>
      <c r="Z730" s="15">
        <v>23</v>
      </c>
      <c r="AA730" s="15">
        <v>4</v>
      </c>
      <c r="AB730" s="15">
        <v>20</v>
      </c>
      <c r="AC730" s="15">
        <v>18</v>
      </c>
      <c r="AD730" s="15">
        <v>2</v>
      </c>
      <c r="AE730" s="15">
        <v>2</v>
      </c>
      <c r="AF730" s="15">
        <v>25</v>
      </c>
      <c r="AG730" s="15">
        <v>21</v>
      </c>
      <c r="AH730" s="15">
        <v>4</v>
      </c>
      <c r="AI730" s="15">
        <v>18</v>
      </c>
      <c r="AJ730" s="15">
        <v>16</v>
      </c>
      <c r="AK730" s="15">
        <v>2</v>
      </c>
      <c r="AL730" s="15">
        <v>2</v>
      </c>
      <c r="AM730" s="15">
        <v>2</v>
      </c>
      <c r="AN730" s="15">
        <v>2</v>
      </c>
      <c r="AO730" s="15">
        <v>0</v>
      </c>
      <c r="AP730" s="15">
        <v>2</v>
      </c>
      <c r="AQ730" s="15">
        <v>2</v>
      </c>
      <c r="AR730" s="15">
        <v>0</v>
      </c>
      <c r="AS730" s="15">
        <v>0</v>
      </c>
      <c r="AT730" s="15">
        <v>0</v>
      </c>
      <c r="AU730" s="15">
        <v>0</v>
      </c>
      <c r="AV730" s="15">
        <v>0</v>
      </c>
      <c r="AW730" s="15">
        <v>0</v>
      </c>
      <c r="AX730" s="15">
        <v>0</v>
      </c>
      <c r="AY730" s="15">
        <v>0</v>
      </c>
    </row>
    <row r="731" spans="1:51">
      <c r="A731" s="1">
        <v>7921</v>
      </c>
      <c r="B731" s="1" t="s">
        <v>1764</v>
      </c>
      <c r="C731" s="1">
        <v>4</v>
      </c>
      <c r="D731" s="1" t="s">
        <v>1765</v>
      </c>
      <c r="E731" s="1" t="s">
        <v>1710</v>
      </c>
      <c r="F731" s="1">
        <v>5</v>
      </c>
      <c r="G731" s="1" t="s">
        <v>272</v>
      </c>
      <c r="H731" s="1">
        <v>0</v>
      </c>
      <c r="I731" s="1" t="s">
        <v>1711</v>
      </c>
      <c r="J731" s="15">
        <v>0</v>
      </c>
      <c r="K731" s="15">
        <v>0</v>
      </c>
      <c r="L731" s="15">
        <v>0</v>
      </c>
      <c r="M731" s="15">
        <v>0</v>
      </c>
      <c r="N731" s="15">
        <v>0</v>
      </c>
      <c r="O731" s="15">
        <v>0</v>
      </c>
      <c r="P731" s="15">
        <v>0</v>
      </c>
      <c r="Q731" s="15">
        <v>0</v>
      </c>
      <c r="R731" s="15">
        <v>0</v>
      </c>
      <c r="S731" s="15">
        <v>0</v>
      </c>
      <c r="T731" s="15">
        <v>0</v>
      </c>
      <c r="U731" s="15">
        <v>0</v>
      </c>
      <c r="V731" s="15">
        <v>0</v>
      </c>
      <c r="W731" s="15">
        <v>0</v>
      </c>
      <c r="X731" s="15">
        <v>0</v>
      </c>
      <c r="Y731" s="15">
        <v>0</v>
      </c>
      <c r="Z731" s="15">
        <v>0</v>
      </c>
      <c r="AA731" s="15">
        <v>0</v>
      </c>
      <c r="AB731" s="15">
        <v>0</v>
      </c>
      <c r="AC731" s="15">
        <v>0</v>
      </c>
      <c r="AD731" s="15">
        <v>0</v>
      </c>
      <c r="AE731" s="15">
        <v>0</v>
      </c>
      <c r="AF731" s="15">
        <v>0</v>
      </c>
      <c r="AG731" s="15">
        <v>0</v>
      </c>
      <c r="AH731" s="15">
        <v>0</v>
      </c>
      <c r="AI731" s="15">
        <v>0</v>
      </c>
      <c r="AJ731" s="15">
        <v>0</v>
      </c>
      <c r="AK731" s="15">
        <v>0</v>
      </c>
      <c r="AL731" s="15">
        <v>0</v>
      </c>
      <c r="AM731" s="15">
        <v>0</v>
      </c>
      <c r="AN731" s="15">
        <v>0</v>
      </c>
      <c r="AO731" s="15">
        <v>0</v>
      </c>
      <c r="AP731" s="15">
        <v>0</v>
      </c>
      <c r="AQ731" s="15">
        <v>0</v>
      </c>
      <c r="AR731" s="15">
        <v>0</v>
      </c>
      <c r="AS731" s="15">
        <v>0</v>
      </c>
      <c r="AT731" s="15">
        <v>0</v>
      </c>
      <c r="AU731" s="15">
        <v>0</v>
      </c>
      <c r="AV731" s="15">
        <v>0</v>
      </c>
      <c r="AW731" s="15">
        <v>0</v>
      </c>
      <c r="AX731" s="15">
        <v>0</v>
      </c>
      <c r="AY731" s="15">
        <v>0</v>
      </c>
    </row>
    <row r="732" spans="1:51">
      <c r="A732" s="1">
        <v>7932</v>
      </c>
      <c r="B732" s="1" t="s">
        <v>1764</v>
      </c>
      <c r="C732" s="1">
        <v>4</v>
      </c>
      <c r="D732" s="1" t="s">
        <v>1765</v>
      </c>
      <c r="E732" s="1" t="s">
        <v>1712</v>
      </c>
      <c r="F732" s="1">
        <v>4</v>
      </c>
      <c r="G732" s="1" t="s">
        <v>272</v>
      </c>
      <c r="H732" s="1">
        <v>0</v>
      </c>
      <c r="I732" s="1" t="s">
        <v>1713</v>
      </c>
      <c r="J732" s="15">
        <v>20</v>
      </c>
      <c r="K732" s="15">
        <v>88</v>
      </c>
      <c r="L732" s="15">
        <v>67</v>
      </c>
      <c r="M732" s="15">
        <v>21</v>
      </c>
      <c r="N732" s="15">
        <v>46</v>
      </c>
      <c r="O732" s="15">
        <v>36</v>
      </c>
      <c r="P732" s="15">
        <v>10</v>
      </c>
      <c r="Q732" s="15">
        <v>14</v>
      </c>
      <c r="R732" s="15">
        <v>38</v>
      </c>
      <c r="S732" s="15">
        <v>28</v>
      </c>
      <c r="T732" s="15">
        <v>10</v>
      </c>
      <c r="U732" s="15">
        <v>12</v>
      </c>
      <c r="V732" s="15">
        <v>8</v>
      </c>
      <c r="W732" s="15">
        <v>4</v>
      </c>
      <c r="X732" s="15">
        <v>6</v>
      </c>
      <c r="Y732" s="15">
        <v>50</v>
      </c>
      <c r="Z732" s="15">
        <v>39</v>
      </c>
      <c r="AA732" s="15">
        <v>11</v>
      </c>
      <c r="AB732" s="15">
        <v>34</v>
      </c>
      <c r="AC732" s="15">
        <v>28</v>
      </c>
      <c r="AD732" s="15">
        <v>6</v>
      </c>
      <c r="AE732" s="15">
        <v>5</v>
      </c>
      <c r="AF732" s="15">
        <v>43</v>
      </c>
      <c r="AG732" s="15">
        <v>33</v>
      </c>
      <c r="AH732" s="15">
        <v>10</v>
      </c>
      <c r="AI732" s="15">
        <v>28</v>
      </c>
      <c r="AJ732" s="15">
        <v>23</v>
      </c>
      <c r="AK732" s="15">
        <v>5</v>
      </c>
      <c r="AL732" s="15">
        <v>1</v>
      </c>
      <c r="AM732" s="15">
        <v>7</v>
      </c>
      <c r="AN732" s="15">
        <v>6</v>
      </c>
      <c r="AO732" s="15">
        <v>1</v>
      </c>
      <c r="AP732" s="15">
        <v>6</v>
      </c>
      <c r="AQ732" s="15">
        <v>5</v>
      </c>
      <c r="AR732" s="15">
        <v>1</v>
      </c>
      <c r="AS732" s="15">
        <v>0</v>
      </c>
      <c r="AT732" s="15">
        <v>0</v>
      </c>
      <c r="AU732" s="15">
        <v>0</v>
      </c>
      <c r="AV732" s="15">
        <v>0</v>
      </c>
      <c r="AW732" s="15">
        <v>0</v>
      </c>
      <c r="AX732" s="15">
        <v>0</v>
      </c>
      <c r="AY732" s="15">
        <v>0</v>
      </c>
    </row>
    <row r="733" spans="1:51">
      <c r="A733" s="1">
        <v>7943</v>
      </c>
      <c r="B733" s="1" t="s">
        <v>1764</v>
      </c>
      <c r="C733" s="1">
        <v>4</v>
      </c>
      <c r="D733" s="1" t="s">
        <v>1765</v>
      </c>
      <c r="E733" s="1" t="s">
        <v>1714</v>
      </c>
      <c r="F733" s="1">
        <v>5</v>
      </c>
      <c r="G733" s="1" t="s">
        <v>272</v>
      </c>
      <c r="H733" s="1">
        <v>0</v>
      </c>
      <c r="I733" s="1" t="s">
        <v>1715</v>
      </c>
      <c r="J733" s="15">
        <v>0</v>
      </c>
      <c r="K733" s="15">
        <v>0</v>
      </c>
      <c r="L733" s="15">
        <v>0</v>
      </c>
      <c r="M733" s="15">
        <v>0</v>
      </c>
      <c r="N733" s="15">
        <v>0</v>
      </c>
      <c r="O733" s="15">
        <v>0</v>
      </c>
      <c r="P733" s="15">
        <v>0</v>
      </c>
      <c r="Q733" s="15">
        <v>0</v>
      </c>
      <c r="R733" s="15">
        <v>0</v>
      </c>
      <c r="S733" s="15">
        <v>0</v>
      </c>
      <c r="T733" s="15">
        <v>0</v>
      </c>
      <c r="U733" s="15">
        <v>0</v>
      </c>
      <c r="V733" s="15">
        <v>0</v>
      </c>
      <c r="W733" s="15">
        <v>0</v>
      </c>
      <c r="X733" s="15">
        <v>0</v>
      </c>
      <c r="Y733" s="15">
        <v>0</v>
      </c>
      <c r="Z733" s="15">
        <v>0</v>
      </c>
      <c r="AA733" s="15">
        <v>0</v>
      </c>
      <c r="AB733" s="15">
        <v>0</v>
      </c>
      <c r="AC733" s="15">
        <v>0</v>
      </c>
      <c r="AD733" s="15">
        <v>0</v>
      </c>
      <c r="AE733" s="15">
        <v>0</v>
      </c>
      <c r="AF733" s="15">
        <v>0</v>
      </c>
      <c r="AG733" s="15">
        <v>0</v>
      </c>
      <c r="AH733" s="15">
        <v>0</v>
      </c>
      <c r="AI733" s="15">
        <v>0</v>
      </c>
      <c r="AJ733" s="15">
        <v>0</v>
      </c>
      <c r="AK733" s="15">
        <v>0</v>
      </c>
      <c r="AL733" s="15">
        <v>0</v>
      </c>
      <c r="AM733" s="15">
        <v>0</v>
      </c>
      <c r="AN733" s="15">
        <v>0</v>
      </c>
      <c r="AO733" s="15">
        <v>0</v>
      </c>
      <c r="AP733" s="15">
        <v>0</v>
      </c>
      <c r="AQ733" s="15">
        <v>0</v>
      </c>
      <c r="AR733" s="15">
        <v>0</v>
      </c>
      <c r="AS733" s="15">
        <v>0</v>
      </c>
      <c r="AT733" s="15">
        <v>0</v>
      </c>
      <c r="AU733" s="15">
        <v>0</v>
      </c>
      <c r="AV733" s="15">
        <v>0</v>
      </c>
      <c r="AW733" s="15">
        <v>0</v>
      </c>
      <c r="AX733" s="15">
        <v>0</v>
      </c>
      <c r="AY733" s="15">
        <v>0</v>
      </c>
    </row>
    <row r="734" spans="1:51">
      <c r="A734" s="1">
        <v>7954</v>
      </c>
      <c r="B734" s="1" t="s">
        <v>1764</v>
      </c>
      <c r="C734" s="1">
        <v>4</v>
      </c>
      <c r="D734" s="1" t="s">
        <v>1765</v>
      </c>
      <c r="E734" s="1" t="s">
        <v>1716</v>
      </c>
      <c r="F734" s="1">
        <v>5</v>
      </c>
      <c r="G734" s="1" t="s">
        <v>272</v>
      </c>
      <c r="H734" s="1">
        <v>0</v>
      </c>
      <c r="I734" s="1" t="s">
        <v>1717</v>
      </c>
      <c r="J734" s="15">
        <v>20</v>
      </c>
      <c r="K734" s="15">
        <v>88</v>
      </c>
      <c r="L734" s="15">
        <v>67</v>
      </c>
      <c r="M734" s="15">
        <v>21</v>
      </c>
      <c r="N734" s="15">
        <v>46</v>
      </c>
      <c r="O734" s="15">
        <v>36</v>
      </c>
      <c r="P734" s="15">
        <v>10</v>
      </c>
      <c r="Q734" s="15">
        <v>14</v>
      </c>
      <c r="R734" s="15">
        <v>38</v>
      </c>
      <c r="S734" s="15">
        <v>28</v>
      </c>
      <c r="T734" s="15">
        <v>10</v>
      </c>
      <c r="U734" s="15">
        <v>12</v>
      </c>
      <c r="V734" s="15">
        <v>8</v>
      </c>
      <c r="W734" s="15">
        <v>4</v>
      </c>
      <c r="X734" s="15">
        <v>6</v>
      </c>
      <c r="Y734" s="15">
        <v>50</v>
      </c>
      <c r="Z734" s="15">
        <v>39</v>
      </c>
      <c r="AA734" s="15">
        <v>11</v>
      </c>
      <c r="AB734" s="15">
        <v>34</v>
      </c>
      <c r="AC734" s="15">
        <v>28</v>
      </c>
      <c r="AD734" s="15">
        <v>6</v>
      </c>
      <c r="AE734" s="15">
        <v>5</v>
      </c>
      <c r="AF734" s="15">
        <v>43</v>
      </c>
      <c r="AG734" s="15">
        <v>33</v>
      </c>
      <c r="AH734" s="15">
        <v>10</v>
      </c>
      <c r="AI734" s="15">
        <v>28</v>
      </c>
      <c r="AJ734" s="15">
        <v>23</v>
      </c>
      <c r="AK734" s="15">
        <v>5</v>
      </c>
      <c r="AL734" s="15">
        <v>1</v>
      </c>
      <c r="AM734" s="15">
        <v>7</v>
      </c>
      <c r="AN734" s="15">
        <v>6</v>
      </c>
      <c r="AO734" s="15">
        <v>1</v>
      </c>
      <c r="AP734" s="15">
        <v>6</v>
      </c>
      <c r="AQ734" s="15">
        <v>5</v>
      </c>
      <c r="AR734" s="15">
        <v>1</v>
      </c>
      <c r="AS734" s="15">
        <v>0</v>
      </c>
      <c r="AT734" s="15">
        <v>0</v>
      </c>
      <c r="AU734" s="15">
        <v>0</v>
      </c>
      <c r="AV734" s="15">
        <v>0</v>
      </c>
      <c r="AW734" s="15">
        <v>0</v>
      </c>
      <c r="AX734" s="15">
        <v>0</v>
      </c>
      <c r="AY734" s="15">
        <v>0</v>
      </c>
    </row>
    <row r="735" spans="1:51">
      <c r="A735" s="1">
        <v>7965</v>
      </c>
      <c r="B735" s="1" t="s">
        <v>1764</v>
      </c>
      <c r="C735" s="1">
        <v>4</v>
      </c>
      <c r="D735" s="1" t="s">
        <v>1765</v>
      </c>
      <c r="E735" s="1" t="s">
        <v>1718</v>
      </c>
      <c r="F735" s="1">
        <v>4</v>
      </c>
      <c r="G735" s="1" t="s">
        <v>272</v>
      </c>
      <c r="H735" s="1">
        <v>0</v>
      </c>
      <c r="I735" s="1" t="s">
        <v>1719</v>
      </c>
      <c r="J735" s="15">
        <v>5</v>
      </c>
      <c r="K735" s="15">
        <v>9</v>
      </c>
      <c r="L735" s="15">
        <v>7</v>
      </c>
      <c r="M735" s="15">
        <v>2</v>
      </c>
      <c r="N735" s="15">
        <v>5</v>
      </c>
      <c r="O735" s="15">
        <v>4</v>
      </c>
      <c r="P735" s="15">
        <v>1</v>
      </c>
      <c r="Q735" s="15">
        <v>2</v>
      </c>
      <c r="R735" s="15">
        <v>4</v>
      </c>
      <c r="S735" s="15">
        <v>3</v>
      </c>
      <c r="T735" s="15">
        <v>1</v>
      </c>
      <c r="U735" s="15">
        <v>0</v>
      </c>
      <c r="V735" s="15">
        <v>0</v>
      </c>
      <c r="W735" s="15">
        <v>0</v>
      </c>
      <c r="X735" s="15">
        <v>3</v>
      </c>
      <c r="Y735" s="15">
        <v>5</v>
      </c>
      <c r="Z735" s="15">
        <v>4</v>
      </c>
      <c r="AA735" s="15">
        <v>1</v>
      </c>
      <c r="AB735" s="15">
        <v>5</v>
      </c>
      <c r="AC735" s="15">
        <v>4</v>
      </c>
      <c r="AD735" s="15">
        <v>1</v>
      </c>
      <c r="AE735" s="15">
        <v>2</v>
      </c>
      <c r="AF735" s="15">
        <v>5</v>
      </c>
      <c r="AG735" s="15">
        <v>4</v>
      </c>
      <c r="AH735" s="15">
        <v>1</v>
      </c>
      <c r="AI735" s="15">
        <v>5</v>
      </c>
      <c r="AJ735" s="15">
        <v>4</v>
      </c>
      <c r="AK735" s="15">
        <v>1</v>
      </c>
      <c r="AL735" s="15">
        <v>1</v>
      </c>
      <c r="AM735" s="15">
        <v>0</v>
      </c>
      <c r="AN735" s="15">
        <v>0</v>
      </c>
      <c r="AO735" s="15">
        <v>0</v>
      </c>
      <c r="AP735" s="15">
        <v>0</v>
      </c>
      <c r="AQ735" s="15">
        <v>0</v>
      </c>
      <c r="AR735" s="15">
        <v>0</v>
      </c>
      <c r="AS735" s="15">
        <v>0</v>
      </c>
      <c r="AT735" s="15">
        <v>0</v>
      </c>
      <c r="AU735" s="15">
        <v>0</v>
      </c>
      <c r="AV735" s="15">
        <v>0</v>
      </c>
      <c r="AW735" s="15">
        <v>0</v>
      </c>
      <c r="AX735" s="15">
        <v>0</v>
      </c>
      <c r="AY735" s="15">
        <v>0</v>
      </c>
    </row>
    <row r="736" spans="1:51">
      <c r="A736" s="1">
        <v>7976</v>
      </c>
      <c r="B736" s="1" t="s">
        <v>1764</v>
      </c>
      <c r="C736" s="1">
        <v>4</v>
      </c>
      <c r="D736" s="1" t="s">
        <v>1765</v>
      </c>
      <c r="E736" s="1" t="s">
        <v>1720</v>
      </c>
      <c r="F736" s="1">
        <v>5</v>
      </c>
      <c r="G736" s="1" t="s">
        <v>272</v>
      </c>
      <c r="H736" s="1">
        <v>0</v>
      </c>
      <c r="I736" s="1" t="s">
        <v>1721</v>
      </c>
      <c r="J736" s="15">
        <v>0</v>
      </c>
      <c r="K736" s="15">
        <v>0</v>
      </c>
      <c r="L736" s="15">
        <v>0</v>
      </c>
      <c r="M736" s="15">
        <v>0</v>
      </c>
      <c r="N736" s="15">
        <v>0</v>
      </c>
      <c r="O736" s="15">
        <v>0</v>
      </c>
      <c r="P736" s="15">
        <v>0</v>
      </c>
      <c r="Q736" s="15">
        <v>0</v>
      </c>
      <c r="R736" s="15">
        <v>0</v>
      </c>
      <c r="S736" s="15">
        <v>0</v>
      </c>
      <c r="T736" s="15">
        <v>0</v>
      </c>
      <c r="U736" s="15">
        <v>0</v>
      </c>
      <c r="V736" s="15">
        <v>0</v>
      </c>
      <c r="W736" s="15">
        <v>0</v>
      </c>
      <c r="X736" s="15">
        <v>0</v>
      </c>
      <c r="Y736" s="15">
        <v>0</v>
      </c>
      <c r="Z736" s="15">
        <v>0</v>
      </c>
      <c r="AA736" s="15">
        <v>0</v>
      </c>
      <c r="AB736" s="15">
        <v>0</v>
      </c>
      <c r="AC736" s="15">
        <v>0</v>
      </c>
      <c r="AD736" s="15">
        <v>0</v>
      </c>
      <c r="AE736" s="15">
        <v>0</v>
      </c>
      <c r="AF736" s="15">
        <v>0</v>
      </c>
      <c r="AG736" s="15">
        <v>0</v>
      </c>
      <c r="AH736" s="15">
        <v>0</v>
      </c>
      <c r="AI736" s="15">
        <v>0</v>
      </c>
      <c r="AJ736" s="15">
        <v>0</v>
      </c>
      <c r="AK736" s="15">
        <v>0</v>
      </c>
      <c r="AL736" s="15">
        <v>0</v>
      </c>
      <c r="AM736" s="15">
        <v>0</v>
      </c>
      <c r="AN736" s="15">
        <v>0</v>
      </c>
      <c r="AO736" s="15">
        <v>0</v>
      </c>
      <c r="AP736" s="15">
        <v>0</v>
      </c>
      <c r="AQ736" s="15">
        <v>0</v>
      </c>
      <c r="AR736" s="15">
        <v>0</v>
      </c>
      <c r="AS736" s="15">
        <v>0</v>
      </c>
      <c r="AT736" s="15">
        <v>0</v>
      </c>
      <c r="AU736" s="15">
        <v>0</v>
      </c>
      <c r="AV736" s="15">
        <v>0</v>
      </c>
      <c r="AW736" s="15">
        <v>0</v>
      </c>
      <c r="AX736" s="15">
        <v>0</v>
      </c>
      <c r="AY736" s="15">
        <v>0</v>
      </c>
    </row>
    <row r="737" spans="1:51">
      <c r="A737" s="1">
        <v>7987</v>
      </c>
      <c r="B737" s="1" t="s">
        <v>1764</v>
      </c>
      <c r="C737" s="1">
        <v>4</v>
      </c>
      <c r="D737" s="1" t="s">
        <v>1765</v>
      </c>
      <c r="E737" s="1" t="s">
        <v>1722</v>
      </c>
      <c r="F737" s="1">
        <v>5</v>
      </c>
      <c r="G737" s="1" t="s">
        <v>272</v>
      </c>
      <c r="H737" s="1">
        <v>0</v>
      </c>
      <c r="I737" s="1" t="s">
        <v>1723</v>
      </c>
      <c r="J737" s="15">
        <v>4</v>
      </c>
      <c r="K737" s="15">
        <v>8</v>
      </c>
      <c r="L737" s="15">
        <v>6</v>
      </c>
      <c r="M737" s="15">
        <v>2</v>
      </c>
      <c r="N737" s="15">
        <v>5</v>
      </c>
      <c r="O737" s="15">
        <v>4</v>
      </c>
      <c r="P737" s="15">
        <v>1</v>
      </c>
      <c r="Q737" s="15">
        <v>1</v>
      </c>
      <c r="R737" s="15">
        <v>3</v>
      </c>
      <c r="S737" s="15">
        <v>2</v>
      </c>
      <c r="T737" s="15">
        <v>1</v>
      </c>
      <c r="U737" s="15">
        <v>0</v>
      </c>
      <c r="V737" s="15">
        <v>0</v>
      </c>
      <c r="W737" s="15">
        <v>0</v>
      </c>
      <c r="X737" s="15">
        <v>3</v>
      </c>
      <c r="Y737" s="15">
        <v>5</v>
      </c>
      <c r="Z737" s="15">
        <v>4</v>
      </c>
      <c r="AA737" s="15">
        <v>1</v>
      </c>
      <c r="AB737" s="15">
        <v>5</v>
      </c>
      <c r="AC737" s="15">
        <v>4</v>
      </c>
      <c r="AD737" s="15">
        <v>1</v>
      </c>
      <c r="AE737" s="15">
        <v>2</v>
      </c>
      <c r="AF737" s="15">
        <v>5</v>
      </c>
      <c r="AG737" s="15">
        <v>4</v>
      </c>
      <c r="AH737" s="15">
        <v>1</v>
      </c>
      <c r="AI737" s="15">
        <v>5</v>
      </c>
      <c r="AJ737" s="15">
        <v>4</v>
      </c>
      <c r="AK737" s="15">
        <v>1</v>
      </c>
      <c r="AL737" s="15">
        <v>1</v>
      </c>
      <c r="AM737" s="15">
        <v>0</v>
      </c>
      <c r="AN737" s="15">
        <v>0</v>
      </c>
      <c r="AO737" s="15">
        <v>0</v>
      </c>
      <c r="AP737" s="15">
        <v>0</v>
      </c>
      <c r="AQ737" s="15">
        <v>0</v>
      </c>
      <c r="AR737" s="15">
        <v>0</v>
      </c>
      <c r="AS737" s="15">
        <v>0</v>
      </c>
      <c r="AT737" s="15">
        <v>0</v>
      </c>
      <c r="AU737" s="15">
        <v>0</v>
      </c>
      <c r="AV737" s="15">
        <v>0</v>
      </c>
      <c r="AW737" s="15">
        <v>0</v>
      </c>
      <c r="AX737" s="15">
        <v>0</v>
      </c>
      <c r="AY737" s="15">
        <v>0</v>
      </c>
    </row>
    <row r="738" spans="1:51">
      <c r="A738" s="1">
        <v>7998</v>
      </c>
      <c r="B738" s="1" t="s">
        <v>1764</v>
      </c>
      <c r="C738" s="1">
        <v>4</v>
      </c>
      <c r="D738" s="1" t="s">
        <v>1765</v>
      </c>
      <c r="E738" s="1" t="s">
        <v>1724</v>
      </c>
      <c r="F738" s="1">
        <v>5</v>
      </c>
      <c r="G738" s="1" t="s">
        <v>272</v>
      </c>
      <c r="H738" s="1">
        <v>0</v>
      </c>
      <c r="I738" s="1" t="s">
        <v>1725</v>
      </c>
      <c r="J738" s="15">
        <v>0</v>
      </c>
      <c r="K738" s="15">
        <v>0</v>
      </c>
      <c r="L738" s="15">
        <v>0</v>
      </c>
      <c r="M738" s="15">
        <v>0</v>
      </c>
      <c r="N738" s="15">
        <v>0</v>
      </c>
      <c r="O738" s="15">
        <v>0</v>
      </c>
      <c r="P738" s="15">
        <v>0</v>
      </c>
      <c r="Q738" s="15">
        <v>0</v>
      </c>
      <c r="R738" s="15">
        <v>0</v>
      </c>
      <c r="S738" s="15">
        <v>0</v>
      </c>
      <c r="T738" s="15">
        <v>0</v>
      </c>
      <c r="U738" s="15">
        <v>0</v>
      </c>
      <c r="V738" s="15">
        <v>0</v>
      </c>
      <c r="W738" s="15">
        <v>0</v>
      </c>
      <c r="X738" s="15">
        <v>0</v>
      </c>
      <c r="Y738" s="15">
        <v>0</v>
      </c>
      <c r="Z738" s="15">
        <v>0</v>
      </c>
      <c r="AA738" s="15">
        <v>0</v>
      </c>
      <c r="AB738" s="15">
        <v>0</v>
      </c>
      <c r="AC738" s="15">
        <v>0</v>
      </c>
      <c r="AD738" s="15">
        <v>0</v>
      </c>
      <c r="AE738" s="15">
        <v>0</v>
      </c>
      <c r="AF738" s="15">
        <v>0</v>
      </c>
      <c r="AG738" s="15">
        <v>0</v>
      </c>
      <c r="AH738" s="15">
        <v>0</v>
      </c>
      <c r="AI738" s="15">
        <v>0</v>
      </c>
      <c r="AJ738" s="15">
        <v>0</v>
      </c>
      <c r="AK738" s="15">
        <v>0</v>
      </c>
      <c r="AL738" s="15">
        <v>0</v>
      </c>
      <c r="AM738" s="15">
        <v>0</v>
      </c>
      <c r="AN738" s="15">
        <v>0</v>
      </c>
      <c r="AO738" s="15">
        <v>0</v>
      </c>
      <c r="AP738" s="15">
        <v>0</v>
      </c>
      <c r="AQ738" s="15">
        <v>0</v>
      </c>
      <c r="AR738" s="15">
        <v>0</v>
      </c>
      <c r="AS738" s="15">
        <v>0</v>
      </c>
      <c r="AT738" s="15">
        <v>0</v>
      </c>
      <c r="AU738" s="15">
        <v>0</v>
      </c>
      <c r="AV738" s="15">
        <v>0</v>
      </c>
      <c r="AW738" s="15">
        <v>0</v>
      </c>
      <c r="AX738" s="15">
        <v>0</v>
      </c>
      <c r="AY738" s="15">
        <v>0</v>
      </c>
    </row>
    <row r="739" spans="1:51">
      <c r="A739" s="1">
        <v>8009</v>
      </c>
      <c r="B739" s="1" t="s">
        <v>1764</v>
      </c>
      <c r="C739" s="1">
        <v>4</v>
      </c>
      <c r="D739" s="1" t="s">
        <v>1765</v>
      </c>
      <c r="E739" s="1" t="s">
        <v>1726</v>
      </c>
      <c r="F739" s="1">
        <v>5</v>
      </c>
      <c r="G739" s="1" t="s">
        <v>272</v>
      </c>
      <c r="H739" s="1">
        <v>0</v>
      </c>
      <c r="I739" s="1" t="s">
        <v>1727</v>
      </c>
      <c r="J739" s="15">
        <v>0</v>
      </c>
      <c r="K739" s="15">
        <v>0</v>
      </c>
      <c r="L739" s="15">
        <v>0</v>
      </c>
      <c r="M739" s="15">
        <v>0</v>
      </c>
      <c r="N739" s="15">
        <v>0</v>
      </c>
      <c r="O739" s="15">
        <v>0</v>
      </c>
      <c r="P739" s="15">
        <v>0</v>
      </c>
      <c r="Q739" s="15">
        <v>0</v>
      </c>
      <c r="R739" s="15">
        <v>0</v>
      </c>
      <c r="S739" s="15">
        <v>0</v>
      </c>
      <c r="T739" s="15">
        <v>0</v>
      </c>
      <c r="U739" s="15">
        <v>0</v>
      </c>
      <c r="V739" s="15">
        <v>0</v>
      </c>
      <c r="W739" s="15">
        <v>0</v>
      </c>
      <c r="X739" s="15">
        <v>0</v>
      </c>
      <c r="Y739" s="15">
        <v>0</v>
      </c>
      <c r="Z739" s="15">
        <v>0</v>
      </c>
      <c r="AA739" s="15">
        <v>0</v>
      </c>
      <c r="AB739" s="15">
        <v>0</v>
      </c>
      <c r="AC739" s="15">
        <v>0</v>
      </c>
      <c r="AD739" s="15">
        <v>0</v>
      </c>
      <c r="AE739" s="15">
        <v>0</v>
      </c>
      <c r="AF739" s="15">
        <v>0</v>
      </c>
      <c r="AG739" s="15">
        <v>0</v>
      </c>
      <c r="AH739" s="15">
        <v>0</v>
      </c>
      <c r="AI739" s="15">
        <v>0</v>
      </c>
      <c r="AJ739" s="15">
        <v>0</v>
      </c>
      <c r="AK739" s="15">
        <v>0</v>
      </c>
      <c r="AL739" s="15">
        <v>0</v>
      </c>
      <c r="AM739" s="15">
        <v>0</v>
      </c>
      <c r="AN739" s="15">
        <v>0</v>
      </c>
      <c r="AO739" s="15">
        <v>0</v>
      </c>
      <c r="AP739" s="15">
        <v>0</v>
      </c>
      <c r="AQ739" s="15">
        <v>0</v>
      </c>
      <c r="AR739" s="15">
        <v>0</v>
      </c>
      <c r="AS739" s="15">
        <v>0</v>
      </c>
      <c r="AT739" s="15">
        <v>0</v>
      </c>
      <c r="AU739" s="15">
        <v>0</v>
      </c>
      <c r="AV739" s="15">
        <v>0</v>
      </c>
      <c r="AW739" s="15">
        <v>0</v>
      </c>
      <c r="AX739" s="15">
        <v>0</v>
      </c>
      <c r="AY739" s="15">
        <v>0</v>
      </c>
    </row>
    <row r="740" spans="1:51">
      <c r="A740" s="1">
        <v>8020</v>
      </c>
      <c r="B740" s="1" t="s">
        <v>1764</v>
      </c>
      <c r="C740" s="1">
        <v>4</v>
      </c>
      <c r="D740" s="1" t="s">
        <v>1765</v>
      </c>
      <c r="E740" s="1" t="s">
        <v>1728</v>
      </c>
      <c r="F740" s="1">
        <v>5</v>
      </c>
      <c r="G740" s="1" t="s">
        <v>272</v>
      </c>
      <c r="H740" s="1">
        <v>0</v>
      </c>
      <c r="I740" s="1" t="s">
        <v>1729</v>
      </c>
      <c r="J740" s="15">
        <v>1</v>
      </c>
      <c r="K740" s="15">
        <v>1</v>
      </c>
      <c r="L740" s="15">
        <v>1</v>
      </c>
      <c r="M740" s="15">
        <v>0</v>
      </c>
      <c r="N740" s="15">
        <v>0</v>
      </c>
      <c r="O740" s="15">
        <v>0</v>
      </c>
      <c r="P740" s="15">
        <v>0</v>
      </c>
      <c r="Q740" s="15">
        <v>1</v>
      </c>
      <c r="R740" s="15">
        <v>1</v>
      </c>
      <c r="S740" s="15">
        <v>1</v>
      </c>
      <c r="T740" s="15">
        <v>0</v>
      </c>
      <c r="U740" s="15">
        <v>0</v>
      </c>
      <c r="V740" s="15">
        <v>0</v>
      </c>
      <c r="W740" s="15">
        <v>0</v>
      </c>
      <c r="X740" s="15">
        <v>0</v>
      </c>
      <c r="Y740" s="15">
        <v>0</v>
      </c>
      <c r="Z740" s="15">
        <v>0</v>
      </c>
      <c r="AA740" s="15">
        <v>0</v>
      </c>
      <c r="AB740" s="15">
        <v>0</v>
      </c>
      <c r="AC740" s="15">
        <v>0</v>
      </c>
      <c r="AD740" s="15">
        <v>0</v>
      </c>
      <c r="AE740" s="15">
        <v>0</v>
      </c>
      <c r="AF740" s="15">
        <v>0</v>
      </c>
      <c r="AG740" s="15">
        <v>0</v>
      </c>
      <c r="AH740" s="15">
        <v>0</v>
      </c>
      <c r="AI740" s="15">
        <v>0</v>
      </c>
      <c r="AJ740" s="15">
        <v>0</v>
      </c>
      <c r="AK740" s="15">
        <v>0</v>
      </c>
      <c r="AL740" s="15">
        <v>0</v>
      </c>
      <c r="AM740" s="15">
        <v>0</v>
      </c>
      <c r="AN740" s="15">
        <v>0</v>
      </c>
      <c r="AO740" s="15">
        <v>0</v>
      </c>
      <c r="AP740" s="15">
        <v>0</v>
      </c>
      <c r="AQ740" s="15">
        <v>0</v>
      </c>
      <c r="AR740" s="15">
        <v>0</v>
      </c>
      <c r="AS740" s="15">
        <v>0</v>
      </c>
      <c r="AT740" s="15">
        <v>0</v>
      </c>
      <c r="AU740" s="15">
        <v>0</v>
      </c>
      <c r="AV740" s="15">
        <v>0</v>
      </c>
      <c r="AW740" s="15">
        <v>0</v>
      </c>
      <c r="AX740" s="15">
        <v>0</v>
      </c>
      <c r="AY740" s="15">
        <v>0</v>
      </c>
    </row>
    <row r="741" spans="1:51">
      <c r="A741" s="1">
        <v>8031</v>
      </c>
      <c r="B741" s="1" t="s">
        <v>1764</v>
      </c>
      <c r="C741" s="1">
        <v>4</v>
      </c>
      <c r="D741" s="1" t="s">
        <v>1765</v>
      </c>
      <c r="E741" s="1" t="s">
        <v>1730</v>
      </c>
      <c r="F741" s="1">
        <v>4</v>
      </c>
      <c r="G741" s="1" t="s">
        <v>272</v>
      </c>
      <c r="H741" s="1">
        <v>0</v>
      </c>
      <c r="I741" s="1" t="s">
        <v>1731</v>
      </c>
      <c r="J741" s="15">
        <v>4</v>
      </c>
      <c r="K741" s="15">
        <v>20</v>
      </c>
      <c r="L741" s="15">
        <v>7</v>
      </c>
      <c r="M741" s="15">
        <v>13</v>
      </c>
      <c r="N741" s="15">
        <v>17</v>
      </c>
      <c r="O741" s="15">
        <v>5</v>
      </c>
      <c r="P741" s="15">
        <v>12</v>
      </c>
      <c r="Q741" s="15">
        <v>0</v>
      </c>
      <c r="R741" s="15">
        <v>0</v>
      </c>
      <c r="S741" s="15">
        <v>0</v>
      </c>
      <c r="T741" s="15">
        <v>0</v>
      </c>
      <c r="U741" s="15">
        <v>0</v>
      </c>
      <c r="V741" s="15">
        <v>0</v>
      </c>
      <c r="W741" s="15">
        <v>0</v>
      </c>
      <c r="X741" s="15">
        <v>4</v>
      </c>
      <c r="Y741" s="15">
        <v>20</v>
      </c>
      <c r="Z741" s="15">
        <v>7</v>
      </c>
      <c r="AA741" s="15">
        <v>13</v>
      </c>
      <c r="AB741" s="15">
        <v>17</v>
      </c>
      <c r="AC741" s="15">
        <v>5</v>
      </c>
      <c r="AD741" s="15">
        <v>12</v>
      </c>
      <c r="AE741" s="15">
        <v>1</v>
      </c>
      <c r="AF741" s="15">
        <v>4</v>
      </c>
      <c r="AG741" s="15">
        <v>0</v>
      </c>
      <c r="AH741" s="15">
        <v>4</v>
      </c>
      <c r="AI741" s="15">
        <v>3</v>
      </c>
      <c r="AJ741" s="15">
        <v>0</v>
      </c>
      <c r="AK741" s="15">
        <v>3</v>
      </c>
      <c r="AL741" s="15">
        <v>3</v>
      </c>
      <c r="AM741" s="15">
        <v>16</v>
      </c>
      <c r="AN741" s="15">
        <v>7</v>
      </c>
      <c r="AO741" s="15">
        <v>9</v>
      </c>
      <c r="AP741" s="15">
        <v>14</v>
      </c>
      <c r="AQ741" s="15">
        <v>5</v>
      </c>
      <c r="AR741" s="15">
        <v>9</v>
      </c>
      <c r="AS741" s="15">
        <v>0</v>
      </c>
      <c r="AT741" s="15">
        <v>0</v>
      </c>
      <c r="AU741" s="15">
        <v>0</v>
      </c>
      <c r="AV741" s="15">
        <v>0</v>
      </c>
      <c r="AW741" s="15">
        <v>0</v>
      </c>
      <c r="AX741" s="15">
        <v>0</v>
      </c>
      <c r="AY741" s="15">
        <v>0</v>
      </c>
    </row>
    <row r="742" spans="1:51">
      <c r="A742" s="1">
        <v>8042</v>
      </c>
      <c r="B742" s="1" t="s">
        <v>1764</v>
      </c>
      <c r="C742" s="1">
        <v>4</v>
      </c>
      <c r="D742" s="1" t="s">
        <v>1765</v>
      </c>
      <c r="E742" s="1" t="s">
        <v>1732</v>
      </c>
      <c r="F742" s="1">
        <v>5</v>
      </c>
      <c r="G742" s="1" t="s">
        <v>272</v>
      </c>
      <c r="H742" s="1">
        <v>0</v>
      </c>
      <c r="I742" s="1" t="s">
        <v>1733</v>
      </c>
      <c r="J742" s="15">
        <v>0</v>
      </c>
      <c r="K742" s="15">
        <v>0</v>
      </c>
      <c r="L742" s="15">
        <v>0</v>
      </c>
      <c r="M742" s="15">
        <v>0</v>
      </c>
      <c r="N742" s="15">
        <v>0</v>
      </c>
      <c r="O742" s="15">
        <v>0</v>
      </c>
      <c r="P742" s="15">
        <v>0</v>
      </c>
      <c r="Q742" s="15">
        <v>0</v>
      </c>
      <c r="R742" s="15">
        <v>0</v>
      </c>
      <c r="S742" s="15">
        <v>0</v>
      </c>
      <c r="T742" s="15">
        <v>0</v>
      </c>
      <c r="U742" s="15">
        <v>0</v>
      </c>
      <c r="V742" s="15">
        <v>0</v>
      </c>
      <c r="W742" s="15">
        <v>0</v>
      </c>
      <c r="X742" s="15">
        <v>0</v>
      </c>
      <c r="Y742" s="15">
        <v>0</v>
      </c>
      <c r="Z742" s="15">
        <v>0</v>
      </c>
      <c r="AA742" s="15">
        <v>0</v>
      </c>
      <c r="AB742" s="15">
        <v>0</v>
      </c>
      <c r="AC742" s="15">
        <v>0</v>
      </c>
      <c r="AD742" s="15">
        <v>0</v>
      </c>
      <c r="AE742" s="15">
        <v>0</v>
      </c>
      <c r="AF742" s="15">
        <v>0</v>
      </c>
      <c r="AG742" s="15">
        <v>0</v>
      </c>
      <c r="AH742" s="15">
        <v>0</v>
      </c>
      <c r="AI742" s="15">
        <v>0</v>
      </c>
      <c r="AJ742" s="15">
        <v>0</v>
      </c>
      <c r="AK742" s="15">
        <v>0</v>
      </c>
      <c r="AL742" s="15">
        <v>0</v>
      </c>
      <c r="AM742" s="15">
        <v>0</v>
      </c>
      <c r="AN742" s="15">
        <v>0</v>
      </c>
      <c r="AO742" s="15">
        <v>0</v>
      </c>
      <c r="AP742" s="15">
        <v>0</v>
      </c>
      <c r="AQ742" s="15">
        <v>0</v>
      </c>
      <c r="AR742" s="15">
        <v>0</v>
      </c>
      <c r="AS742" s="15">
        <v>0</v>
      </c>
      <c r="AT742" s="15">
        <v>0</v>
      </c>
      <c r="AU742" s="15">
        <v>0</v>
      </c>
      <c r="AV742" s="15">
        <v>0</v>
      </c>
      <c r="AW742" s="15">
        <v>0</v>
      </c>
      <c r="AX742" s="15">
        <v>0</v>
      </c>
      <c r="AY742" s="15">
        <v>0</v>
      </c>
    </row>
    <row r="743" spans="1:51">
      <c r="A743" s="1">
        <v>8053</v>
      </c>
      <c r="B743" s="1" t="s">
        <v>1764</v>
      </c>
      <c r="C743" s="1">
        <v>4</v>
      </c>
      <c r="D743" s="1" t="s">
        <v>1765</v>
      </c>
      <c r="E743" s="1" t="s">
        <v>1734</v>
      </c>
      <c r="F743" s="1">
        <v>5</v>
      </c>
      <c r="G743" s="1" t="s">
        <v>272</v>
      </c>
      <c r="H743" s="1">
        <v>0</v>
      </c>
      <c r="I743" s="1" t="s">
        <v>1735</v>
      </c>
      <c r="J743" s="15">
        <v>4</v>
      </c>
      <c r="K743" s="15">
        <v>20</v>
      </c>
      <c r="L743" s="15">
        <v>7</v>
      </c>
      <c r="M743" s="15">
        <v>13</v>
      </c>
      <c r="N743" s="15">
        <v>17</v>
      </c>
      <c r="O743" s="15">
        <v>5</v>
      </c>
      <c r="P743" s="15">
        <v>12</v>
      </c>
      <c r="Q743" s="15">
        <v>0</v>
      </c>
      <c r="R743" s="15">
        <v>0</v>
      </c>
      <c r="S743" s="15">
        <v>0</v>
      </c>
      <c r="T743" s="15">
        <v>0</v>
      </c>
      <c r="U743" s="15">
        <v>0</v>
      </c>
      <c r="V743" s="15">
        <v>0</v>
      </c>
      <c r="W743" s="15">
        <v>0</v>
      </c>
      <c r="X743" s="15">
        <v>4</v>
      </c>
      <c r="Y743" s="15">
        <v>20</v>
      </c>
      <c r="Z743" s="15">
        <v>7</v>
      </c>
      <c r="AA743" s="15">
        <v>13</v>
      </c>
      <c r="AB743" s="15">
        <v>17</v>
      </c>
      <c r="AC743" s="15">
        <v>5</v>
      </c>
      <c r="AD743" s="15">
        <v>12</v>
      </c>
      <c r="AE743" s="15">
        <v>1</v>
      </c>
      <c r="AF743" s="15">
        <v>4</v>
      </c>
      <c r="AG743" s="15">
        <v>0</v>
      </c>
      <c r="AH743" s="15">
        <v>4</v>
      </c>
      <c r="AI743" s="15">
        <v>3</v>
      </c>
      <c r="AJ743" s="15">
        <v>0</v>
      </c>
      <c r="AK743" s="15">
        <v>3</v>
      </c>
      <c r="AL743" s="15">
        <v>3</v>
      </c>
      <c r="AM743" s="15">
        <v>16</v>
      </c>
      <c r="AN743" s="15">
        <v>7</v>
      </c>
      <c r="AO743" s="15">
        <v>9</v>
      </c>
      <c r="AP743" s="15">
        <v>14</v>
      </c>
      <c r="AQ743" s="15">
        <v>5</v>
      </c>
      <c r="AR743" s="15">
        <v>9</v>
      </c>
      <c r="AS743" s="15">
        <v>0</v>
      </c>
      <c r="AT743" s="15">
        <v>0</v>
      </c>
      <c r="AU743" s="15">
        <v>0</v>
      </c>
      <c r="AV743" s="15">
        <v>0</v>
      </c>
      <c r="AW743" s="15">
        <v>0</v>
      </c>
      <c r="AX743" s="15">
        <v>0</v>
      </c>
      <c r="AY743" s="15">
        <v>0</v>
      </c>
    </row>
    <row r="744" spans="1:51">
      <c r="A744" s="1">
        <v>8064</v>
      </c>
      <c r="B744" s="1" t="s">
        <v>1764</v>
      </c>
      <c r="C744" s="1">
        <v>4</v>
      </c>
      <c r="D744" s="1" t="s">
        <v>1765</v>
      </c>
      <c r="E744" s="1" t="s">
        <v>1736</v>
      </c>
      <c r="F744" s="1">
        <v>5</v>
      </c>
      <c r="G744" s="1" t="s">
        <v>272</v>
      </c>
      <c r="H744" s="1">
        <v>0</v>
      </c>
      <c r="I744" s="1" t="s">
        <v>1737</v>
      </c>
      <c r="J744" s="15">
        <v>0</v>
      </c>
      <c r="K744" s="15">
        <v>0</v>
      </c>
      <c r="L744" s="15">
        <v>0</v>
      </c>
      <c r="M744" s="15">
        <v>0</v>
      </c>
      <c r="N744" s="15">
        <v>0</v>
      </c>
      <c r="O744" s="15">
        <v>0</v>
      </c>
      <c r="P744" s="15">
        <v>0</v>
      </c>
      <c r="Q744" s="15">
        <v>0</v>
      </c>
      <c r="R744" s="15">
        <v>0</v>
      </c>
      <c r="S744" s="15">
        <v>0</v>
      </c>
      <c r="T744" s="15">
        <v>0</v>
      </c>
      <c r="U744" s="15">
        <v>0</v>
      </c>
      <c r="V744" s="15">
        <v>0</v>
      </c>
      <c r="W744" s="15">
        <v>0</v>
      </c>
      <c r="X744" s="15">
        <v>0</v>
      </c>
      <c r="Y744" s="15">
        <v>0</v>
      </c>
      <c r="Z744" s="15">
        <v>0</v>
      </c>
      <c r="AA744" s="15">
        <v>0</v>
      </c>
      <c r="AB744" s="15">
        <v>0</v>
      </c>
      <c r="AC744" s="15">
        <v>0</v>
      </c>
      <c r="AD744" s="15">
        <v>0</v>
      </c>
      <c r="AE744" s="15">
        <v>0</v>
      </c>
      <c r="AF744" s="15">
        <v>0</v>
      </c>
      <c r="AG744" s="15">
        <v>0</v>
      </c>
      <c r="AH744" s="15">
        <v>0</v>
      </c>
      <c r="AI744" s="15">
        <v>0</v>
      </c>
      <c r="AJ744" s="15">
        <v>0</v>
      </c>
      <c r="AK744" s="15">
        <v>0</v>
      </c>
      <c r="AL744" s="15">
        <v>0</v>
      </c>
      <c r="AM744" s="15">
        <v>0</v>
      </c>
      <c r="AN744" s="15">
        <v>0</v>
      </c>
      <c r="AO744" s="15">
        <v>0</v>
      </c>
      <c r="AP744" s="15">
        <v>0</v>
      </c>
      <c r="AQ744" s="15">
        <v>0</v>
      </c>
      <c r="AR744" s="15">
        <v>0</v>
      </c>
      <c r="AS744" s="15">
        <v>0</v>
      </c>
      <c r="AT744" s="15">
        <v>0</v>
      </c>
      <c r="AU744" s="15">
        <v>0</v>
      </c>
      <c r="AV744" s="15">
        <v>0</v>
      </c>
      <c r="AW744" s="15">
        <v>0</v>
      </c>
      <c r="AX744" s="15">
        <v>0</v>
      </c>
      <c r="AY744" s="15">
        <v>0</v>
      </c>
    </row>
    <row r="745" spans="1:51">
      <c r="A745" s="1">
        <v>8075</v>
      </c>
      <c r="B745" s="1" t="s">
        <v>1764</v>
      </c>
      <c r="C745" s="1">
        <v>4</v>
      </c>
      <c r="D745" s="1" t="s">
        <v>1765</v>
      </c>
      <c r="E745" s="1" t="s">
        <v>1738</v>
      </c>
      <c r="F745" s="1">
        <v>4</v>
      </c>
      <c r="G745" s="1" t="s">
        <v>272</v>
      </c>
      <c r="H745" s="1">
        <v>0</v>
      </c>
      <c r="I745" s="1" t="s">
        <v>1739</v>
      </c>
      <c r="J745" s="15">
        <v>8</v>
      </c>
      <c r="K745" s="15">
        <v>169</v>
      </c>
      <c r="L745" s="15">
        <v>123</v>
      </c>
      <c r="M745" s="15">
        <v>46</v>
      </c>
      <c r="N745" s="15">
        <v>164</v>
      </c>
      <c r="O745" s="15">
        <v>118</v>
      </c>
      <c r="P745" s="15">
        <v>46</v>
      </c>
      <c r="Q745" s="15">
        <v>2</v>
      </c>
      <c r="R745" s="15">
        <v>3</v>
      </c>
      <c r="S745" s="15">
        <v>2</v>
      </c>
      <c r="T745" s="15">
        <v>1</v>
      </c>
      <c r="U745" s="15">
        <v>1</v>
      </c>
      <c r="V745" s="15">
        <v>0</v>
      </c>
      <c r="W745" s="15">
        <v>1</v>
      </c>
      <c r="X745" s="15">
        <v>5</v>
      </c>
      <c r="Y745" s="15">
        <v>163</v>
      </c>
      <c r="Z745" s="15">
        <v>119</v>
      </c>
      <c r="AA745" s="15">
        <v>44</v>
      </c>
      <c r="AB745" s="15">
        <v>161</v>
      </c>
      <c r="AC745" s="15">
        <v>117</v>
      </c>
      <c r="AD745" s="15">
        <v>44</v>
      </c>
      <c r="AE745" s="15">
        <v>4</v>
      </c>
      <c r="AF745" s="15">
        <v>162</v>
      </c>
      <c r="AG745" s="15">
        <v>119</v>
      </c>
      <c r="AH745" s="15">
        <v>43</v>
      </c>
      <c r="AI745" s="15">
        <v>160</v>
      </c>
      <c r="AJ745" s="15">
        <v>117</v>
      </c>
      <c r="AK745" s="15">
        <v>43</v>
      </c>
      <c r="AL745" s="15">
        <v>1</v>
      </c>
      <c r="AM745" s="15">
        <v>1</v>
      </c>
      <c r="AN745" s="15">
        <v>0</v>
      </c>
      <c r="AO745" s="15">
        <v>1</v>
      </c>
      <c r="AP745" s="15">
        <v>1</v>
      </c>
      <c r="AQ745" s="15">
        <v>0</v>
      </c>
      <c r="AR745" s="15">
        <v>1</v>
      </c>
      <c r="AS745" s="15">
        <v>1</v>
      </c>
      <c r="AT745" s="15">
        <v>3</v>
      </c>
      <c r="AU745" s="15">
        <v>2</v>
      </c>
      <c r="AV745" s="15">
        <v>1</v>
      </c>
      <c r="AW745" s="15">
        <v>2</v>
      </c>
      <c r="AX745" s="15">
        <v>1</v>
      </c>
      <c r="AY745" s="15">
        <v>1</v>
      </c>
    </row>
    <row r="746" spans="1:51">
      <c r="A746" s="1">
        <v>8086</v>
      </c>
      <c r="B746" s="1" t="s">
        <v>1764</v>
      </c>
      <c r="C746" s="1">
        <v>4</v>
      </c>
      <c r="D746" s="1" t="s">
        <v>1765</v>
      </c>
      <c r="E746" s="1" t="s">
        <v>1740</v>
      </c>
      <c r="F746" s="1">
        <v>5</v>
      </c>
      <c r="G746" s="1" t="s">
        <v>272</v>
      </c>
      <c r="H746" s="1">
        <v>0</v>
      </c>
      <c r="I746" s="1" t="s">
        <v>1741</v>
      </c>
      <c r="J746" s="15">
        <v>0</v>
      </c>
      <c r="K746" s="15">
        <v>0</v>
      </c>
      <c r="L746" s="15">
        <v>0</v>
      </c>
      <c r="M746" s="15">
        <v>0</v>
      </c>
      <c r="N746" s="15">
        <v>0</v>
      </c>
      <c r="O746" s="15">
        <v>0</v>
      </c>
      <c r="P746" s="15">
        <v>0</v>
      </c>
      <c r="Q746" s="15">
        <v>0</v>
      </c>
      <c r="R746" s="15">
        <v>0</v>
      </c>
      <c r="S746" s="15">
        <v>0</v>
      </c>
      <c r="T746" s="15">
        <v>0</v>
      </c>
      <c r="U746" s="15">
        <v>0</v>
      </c>
      <c r="V746" s="15">
        <v>0</v>
      </c>
      <c r="W746" s="15">
        <v>0</v>
      </c>
      <c r="X746" s="15">
        <v>0</v>
      </c>
      <c r="Y746" s="15">
        <v>0</v>
      </c>
      <c r="Z746" s="15">
        <v>0</v>
      </c>
      <c r="AA746" s="15">
        <v>0</v>
      </c>
      <c r="AB746" s="15">
        <v>0</v>
      </c>
      <c r="AC746" s="15">
        <v>0</v>
      </c>
      <c r="AD746" s="15">
        <v>0</v>
      </c>
      <c r="AE746" s="15">
        <v>0</v>
      </c>
      <c r="AF746" s="15">
        <v>0</v>
      </c>
      <c r="AG746" s="15">
        <v>0</v>
      </c>
      <c r="AH746" s="15">
        <v>0</v>
      </c>
      <c r="AI746" s="15">
        <v>0</v>
      </c>
      <c r="AJ746" s="15">
        <v>0</v>
      </c>
      <c r="AK746" s="15">
        <v>0</v>
      </c>
      <c r="AL746" s="15">
        <v>0</v>
      </c>
      <c r="AM746" s="15">
        <v>0</v>
      </c>
      <c r="AN746" s="15">
        <v>0</v>
      </c>
      <c r="AO746" s="15">
        <v>0</v>
      </c>
      <c r="AP746" s="15">
        <v>0</v>
      </c>
      <c r="AQ746" s="15">
        <v>0</v>
      </c>
      <c r="AR746" s="15">
        <v>0</v>
      </c>
      <c r="AS746" s="15">
        <v>0</v>
      </c>
      <c r="AT746" s="15">
        <v>0</v>
      </c>
      <c r="AU746" s="15">
        <v>0</v>
      </c>
      <c r="AV746" s="15">
        <v>0</v>
      </c>
      <c r="AW746" s="15">
        <v>0</v>
      </c>
      <c r="AX746" s="15">
        <v>0</v>
      </c>
      <c r="AY746" s="15">
        <v>0</v>
      </c>
    </row>
    <row r="747" spans="1:51">
      <c r="A747" s="1">
        <v>8097</v>
      </c>
      <c r="B747" s="1" t="s">
        <v>1764</v>
      </c>
      <c r="C747" s="1">
        <v>4</v>
      </c>
      <c r="D747" s="1" t="s">
        <v>1765</v>
      </c>
      <c r="E747" s="1" t="s">
        <v>1742</v>
      </c>
      <c r="F747" s="1">
        <v>5</v>
      </c>
      <c r="G747" s="1" t="s">
        <v>272</v>
      </c>
      <c r="H747" s="1">
        <v>0</v>
      </c>
      <c r="I747" s="1" t="s">
        <v>1743</v>
      </c>
      <c r="J747" s="15">
        <v>0</v>
      </c>
      <c r="K747" s="15">
        <v>0</v>
      </c>
      <c r="L747" s="15">
        <v>0</v>
      </c>
      <c r="M747" s="15">
        <v>0</v>
      </c>
      <c r="N747" s="15">
        <v>0</v>
      </c>
      <c r="O747" s="15">
        <v>0</v>
      </c>
      <c r="P747" s="15">
        <v>0</v>
      </c>
      <c r="Q747" s="15">
        <v>0</v>
      </c>
      <c r="R747" s="15">
        <v>0</v>
      </c>
      <c r="S747" s="15">
        <v>0</v>
      </c>
      <c r="T747" s="15">
        <v>0</v>
      </c>
      <c r="U747" s="15">
        <v>0</v>
      </c>
      <c r="V747" s="15">
        <v>0</v>
      </c>
      <c r="W747" s="15">
        <v>0</v>
      </c>
      <c r="X747" s="15">
        <v>0</v>
      </c>
      <c r="Y747" s="15">
        <v>0</v>
      </c>
      <c r="Z747" s="15">
        <v>0</v>
      </c>
      <c r="AA747" s="15">
        <v>0</v>
      </c>
      <c r="AB747" s="15">
        <v>0</v>
      </c>
      <c r="AC747" s="15">
        <v>0</v>
      </c>
      <c r="AD747" s="15">
        <v>0</v>
      </c>
      <c r="AE747" s="15">
        <v>0</v>
      </c>
      <c r="AF747" s="15">
        <v>0</v>
      </c>
      <c r="AG747" s="15">
        <v>0</v>
      </c>
      <c r="AH747" s="15">
        <v>0</v>
      </c>
      <c r="AI747" s="15">
        <v>0</v>
      </c>
      <c r="AJ747" s="15">
        <v>0</v>
      </c>
      <c r="AK747" s="15">
        <v>0</v>
      </c>
      <c r="AL747" s="15">
        <v>0</v>
      </c>
      <c r="AM747" s="15">
        <v>0</v>
      </c>
      <c r="AN747" s="15">
        <v>0</v>
      </c>
      <c r="AO747" s="15">
        <v>0</v>
      </c>
      <c r="AP747" s="15">
        <v>0</v>
      </c>
      <c r="AQ747" s="15">
        <v>0</v>
      </c>
      <c r="AR747" s="15">
        <v>0</v>
      </c>
      <c r="AS747" s="15">
        <v>0</v>
      </c>
      <c r="AT747" s="15">
        <v>0</v>
      </c>
      <c r="AU747" s="15">
        <v>0</v>
      </c>
      <c r="AV747" s="15">
        <v>0</v>
      </c>
      <c r="AW747" s="15">
        <v>0</v>
      </c>
      <c r="AX747" s="15">
        <v>0</v>
      </c>
      <c r="AY747" s="15">
        <v>0</v>
      </c>
    </row>
    <row r="748" spans="1:51">
      <c r="A748" s="1">
        <v>8108</v>
      </c>
      <c r="B748" s="1" t="s">
        <v>1764</v>
      </c>
      <c r="C748" s="1">
        <v>4</v>
      </c>
      <c r="D748" s="1" t="s">
        <v>1765</v>
      </c>
      <c r="E748" s="1" t="s">
        <v>1744</v>
      </c>
      <c r="F748" s="1">
        <v>5</v>
      </c>
      <c r="G748" s="1" t="s">
        <v>272</v>
      </c>
      <c r="H748" s="1">
        <v>0</v>
      </c>
      <c r="I748" s="1" t="s">
        <v>1745</v>
      </c>
      <c r="J748" s="15">
        <v>2</v>
      </c>
      <c r="K748" s="15">
        <v>74</v>
      </c>
      <c r="L748" s="15">
        <v>33</v>
      </c>
      <c r="M748" s="15">
        <v>41</v>
      </c>
      <c r="N748" s="15">
        <v>73</v>
      </c>
      <c r="O748" s="15">
        <v>32</v>
      </c>
      <c r="P748" s="15">
        <v>41</v>
      </c>
      <c r="Q748" s="15">
        <v>1</v>
      </c>
      <c r="R748" s="15">
        <v>2</v>
      </c>
      <c r="S748" s="15">
        <v>1</v>
      </c>
      <c r="T748" s="15">
        <v>1</v>
      </c>
      <c r="U748" s="15">
        <v>1</v>
      </c>
      <c r="V748" s="15">
        <v>0</v>
      </c>
      <c r="W748" s="15">
        <v>1</v>
      </c>
      <c r="X748" s="15">
        <v>1</v>
      </c>
      <c r="Y748" s="15">
        <v>72</v>
      </c>
      <c r="Z748" s="15">
        <v>32</v>
      </c>
      <c r="AA748" s="15">
        <v>40</v>
      </c>
      <c r="AB748" s="15">
        <v>72</v>
      </c>
      <c r="AC748" s="15">
        <v>32</v>
      </c>
      <c r="AD748" s="15">
        <v>40</v>
      </c>
      <c r="AE748" s="15">
        <v>1</v>
      </c>
      <c r="AF748" s="15">
        <v>72</v>
      </c>
      <c r="AG748" s="15">
        <v>32</v>
      </c>
      <c r="AH748" s="15">
        <v>40</v>
      </c>
      <c r="AI748" s="15">
        <v>72</v>
      </c>
      <c r="AJ748" s="15">
        <v>32</v>
      </c>
      <c r="AK748" s="15">
        <v>40</v>
      </c>
      <c r="AL748" s="15">
        <v>0</v>
      </c>
      <c r="AM748" s="15">
        <v>0</v>
      </c>
      <c r="AN748" s="15">
        <v>0</v>
      </c>
      <c r="AO748" s="15">
        <v>0</v>
      </c>
      <c r="AP748" s="15">
        <v>0</v>
      </c>
      <c r="AQ748" s="15">
        <v>0</v>
      </c>
      <c r="AR748" s="15">
        <v>0</v>
      </c>
      <c r="AS748" s="15">
        <v>0</v>
      </c>
      <c r="AT748" s="15">
        <v>0</v>
      </c>
      <c r="AU748" s="15">
        <v>0</v>
      </c>
      <c r="AV748" s="15">
        <v>0</v>
      </c>
      <c r="AW748" s="15">
        <v>0</v>
      </c>
      <c r="AX748" s="15">
        <v>0</v>
      </c>
      <c r="AY748" s="15">
        <v>0</v>
      </c>
    </row>
    <row r="749" spans="1:51">
      <c r="A749" s="1">
        <v>8119</v>
      </c>
      <c r="B749" s="1" t="s">
        <v>1764</v>
      </c>
      <c r="C749" s="1">
        <v>4</v>
      </c>
      <c r="D749" s="1" t="s">
        <v>1765</v>
      </c>
      <c r="E749" s="1" t="s">
        <v>1746</v>
      </c>
      <c r="F749" s="1">
        <v>5</v>
      </c>
      <c r="G749" s="1" t="s">
        <v>272</v>
      </c>
      <c r="H749" s="1">
        <v>0</v>
      </c>
      <c r="I749" s="1" t="s">
        <v>1747</v>
      </c>
      <c r="J749" s="15">
        <v>2</v>
      </c>
      <c r="K749" s="15">
        <v>85</v>
      </c>
      <c r="L749" s="15">
        <v>82</v>
      </c>
      <c r="M749" s="15">
        <v>3</v>
      </c>
      <c r="N749" s="15">
        <v>85</v>
      </c>
      <c r="O749" s="15">
        <v>82</v>
      </c>
      <c r="P749" s="15">
        <v>3</v>
      </c>
      <c r="Q749" s="15">
        <v>0</v>
      </c>
      <c r="R749" s="15">
        <v>0</v>
      </c>
      <c r="S749" s="15">
        <v>0</v>
      </c>
      <c r="T749" s="15">
        <v>0</v>
      </c>
      <c r="U749" s="15">
        <v>0</v>
      </c>
      <c r="V749" s="15">
        <v>0</v>
      </c>
      <c r="W749" s="15">
        <v>0</v>
      </c>
      <c r="X749" s="15">
        <v>2</v>
      </c>
      <c r="Y749" s="15">
        <v>85</v>
      </c>
      <c r="Z749" s="15">
        <v>82</v>
      </c>
      <c r="AA749" s="15">
        <v>3</v>
      </c>
      <c r="AB749" s="15">
        <v>85</v>
      </c>
      <c r="AC749" s="15">
        <v>82</v>
      </c>
      <c r="AD749" s="15">
        <v>3</v>
      </c>
      <c r="AE749" s="15">
        <v>2</v>
      </c>
      <c r="AF749" s="15">
        <v>85</v>
      </c>
      <c r="AG749" s="15">
        <v>82</v>
      </c>
      <c r="AH749" s="15">
        <v>3</v>
      </c>
      <c r="AI749" s="15">
        <v>85</v>
      </c>
      <c r="AJ749" s="15">
        <v>82</v>
      </c>
      <c r="AK749" s="15">
        <v>3</v>
      </c>
      <c r="AL749" s="15">
        <v>0</v>
      </c>
      <c r="AM749" s="15">
        <v>0</v>
      </c>
      <c r="AN749" s="15">
        <v>0</v>
      </c>
      <c r="AO749" s="15">
        <v>0</v>
      </c>
      <c r="AP749" s="15">
        <v>0</v>
      </c>
      <c r="AQ749" s="15">
        <v>0</v>
      </c>
      <c r="AR749" s="15">
        <v>0</v>
      </c>
      <c r="AS749" s="15">
        <v>0</v>
      </c>
      <c r="AT749" s="15">
        <v>0</v>
      </c>
      <c r="AU749" s="15">
        <v>0</v>
      </c>
      <c r="AV749" s="15">
        <v>0</v>
      </c>
      <c r="AW749" s="15">
        <v>0</v>
      </c>
      <c r="AX749" s="15">
        <v>0</v>
      </c>
      <c r="AY749" s="15">
        <v>0</v>
      </c>
    </row>
    <row r="750" spans="1:51">
      <c r="A750" s="1">
        <v>8130</v>
      </c>
      <c r="B750" s="1" t="s">
        <v>1764</v>
      </c>
      <c r="C750" s="1">
        <v>4</v>
      </c>
      <c r="D750" s="1" t="s">
        <v>1765</v>
      </c>
      <c r="E750" s="1" t="s">
        <v>1748</v>
      </c>
      <c r="F750" s="1">
        <v>5</v>
      </c>
      <c r="G750" s="1" t="s">
        <v>272</v>
      </c>
      <c r="H750" s="1">
        <v>0</v>
      </c>
      <c r="I750" s="1" t="s">
        <v>1749</v>
      </c>
      <c r="J750" s="15">
        <v>4</v>
      </c>
      <c r="K750" s="15">
        <v>10</v>
      </c>
      <c r="L750" s="15">
        <v>8</v>
      </c>
      <c r="M750" s="15">
        <v>2</v>
      </c>
      <c r="N750" s="15">
        <v>6</v>
      </c>
      <c r="O750" s="15">
        <v>4</v>
      </c>
      <c r="P750" s="15">
        <v>2</v>
      </c>
      <c r="Q750" s="15">
        <v>1</v>
      </c>
      <c r="R750" s="15">
        <v>1</v>
      </c>
      <c r="S750" s="15">
        <v>1</v>
      </c>
      <c r="T750" s="15">
        <v>0</v>
      </c>
      <c r="U750" s="15">
        <v>0</v>
      </c>
      <c r="V750" s="15">
        <v>0</v>
      </c>
      <c r="W750" s="15">
        <v>0</v>
      </c>
      <c r="X750" s="15">
        <v>2</v>
      </c>
      <c r="Y750" s="15">
        <v>6</v>
      </c>
      <c r="Z750" s="15">
        <v>5</v>
      </c>
      <c r="AA750" s="15">
        <v>1</v>
      </c>
      <c r="AB750" s="15">
        <v>4</v>
      </c>
      <c r="AC750" s="15">
        <v>3</v>
      </c>
      <c r="AD750" s="15">
        <v>1</v>
      </c>
      <c r="AE750" s="15">
        <v>1</v>
      </c>
      <c r="AF750" s="15">
        <v>5</v>
      </c>
      <c r="AG750" s="15">
        <v>5</v>
      </c>
      <c r="AH750" s="15">
        <v>0</v>
      </c>
      <c r="AI750" s="15">
        <v>3</v>
      </c>
      <c r="AJ750" s="15">
        <v>3</v>
      </c>
      <c r="AK750" s="15">
        <v>0</v>
      </c>
      <c r="AL750" s="15">
        <v>1</v>
      </c>
      <c r="AM750" s="15">
        <v>1</v>
      </c>
      <c r="AN750" s="15">
        <v>0</v>
      </c>
      <c r="AO750" s="15">
        <v>1</v>
      </c>
      <c r="AP750" s="15">
        <v>1</v>
      </c>
      <c r="AQ750" s="15">
        <v>0</v>
      </c>
      <c r="AR750" s="15">
        <v>1</v>
      </c>
      <c r="AS750" s="15">
        <v>1</v>
      </c>
      <c r="AT750" s="15">
        <v>3</v>
      </c>
      <c r="AU750" s="15">
        <v>2</v>
      </c>
      <c r="AV750" s="15">
        <v>1</v>
      </c>
      <c r="AW750" s="15">
        <v>2</v>
      </c>
      <c r="AX750" s="15">
        <v>1</v>
      </c>
      <c r="AY750" s="15">
        <v>1</v>
      </c>
    </row>
    <row r="751" spans="1:51">
      <c r="A751" s="1">
        <v>8141</v>
      </c>
      <c r="B751" s="1" t="s">
        <v>1764</v>
      </c>
      <c r="C751" s="1">
        <v>4</v>
      </c>
      <c r="D751" s="1" t="s">
        <v>1765</v>
      </c>
      <c r="E751" s="1" t="s">
        <v>1750</v>
      </c>
      <c r="F751" s="1">
        <v>4</v>
      </c>
      <c r="G751" s="1" t="s">
        <v>272</v>
      </c>
      <c r="H751" s="1">
        <v>0</v>
      </c>
      <c r="I751" s="1" t="s">
        <v>1751</v>
      </c>
      <c r="J751" s="15">
        <v>2</v>
      </c>
      <c r="K751" s="15">
        <v>15</v>
      </c>
      <c r="L751" s="15">
        <v>12</v>
      </c>
      <c r="M751" s="15">
        <v>3</v>
      </c>
      <c r="N751" s="15">
        <v>15</v>
      </c>
      <c r="O751" s="15">
        <v>12</v>
      </c>
      <c r="P751" s="15">
        <v>3</v>
      </c>
      <c r="Q751" s="15">
        <v>0</v>
      </c>
      <c r="R751" s="15">
        <v>0</v>
      </c>
      <c r="S751" s="15">
        <v>0</v>
      </c>
      <c r="T751" s="15">
        <v>0</v>
      </c>
      <c r="U751" s="15">
        <v>0</v>
      </c>
      <c r="V751" s="15">
        <v>0</v>
      </c>
      <c r="W751" s="15">
        <v>0</v>
      </c>
      <c r="X751" s="15">
        <v>2</v>
      </c>
      <c r="Y751" s="15">
        <v>15</v>
      </c>
      <c r="Z751" s="15">
        <v>12</v>
      </c>
      <c r="AA751" s="15">
        <v>3</v>
      </c>
      <c r="AB751" s="15">
        <v>15</v>
      </c>
      <c r="AC751" s="15">
        <v>12</v>
      </c>
      <c r="AD751" s="15">
        <v>3</v>
      </c>
      <c r="AE751" s="15">
        <v>1</v>
      </c>
      <c r="AF751" s="15">
        <v>2</v>
      </c>
      <c r="AG751" s="15">
        <v>2</v>
      </c>
      <c r="AH751" s="15">
        <v>0</v>
      </c>
      <c r="AI751" s="15">
        <v>2</v>
      </c>
      <c r="AJ751" s="15">
        <v>2</v>
      </c>
      <c r="AK751" s="15">
        <v>0</v>
      </c>
      <c r="AL751" s="15">
        <v>1</v>
      </c>
      <c r="AM751" s="15">
        <v>13</v>
      </c>
      <c r="AN751" s="15">
        <v>10</v>
      </c>
      <c r="AO751" s="15">
        <v>3</v>
      </c>
      <c r="AP751" s="15">
        <v>13</v>
      </c>
      <c r="AQ751" s="15">
        <v>10</v>
      </c>
      <c r="AR751" s="15">
        <v>3</v>
      </c>
      <c r="AS751" s="15">
        <v>0</v>
      </c>
      <c r="AT751" s="15">
        <v>0</v>
      </c>
      <c r="AU751" s="15">
        <v>0</v>
      </c>
      <c r="AV751" s="15">
        <v>0</v>
      </c>
      <c r="AW751" s="15">
        <v>0</v>
      </c>
      <c r="AX751" s="15">
        <v>0</v>
      </c>
      <c r="AY751" s="15">
        <v>0</v>
      </c>
    </row>
    <row r="752" spans="1:51">
      <c r="A752" s="1">
        <v>8152</v>
      </c>
      <c r="B752" s="1" t="s">
        <v>1764</v>
      </c>
      <c r="C752" s="1">
        <v>4</v>
      </c>
      <c r="D752" s="1" t="s">
        <v>1765</v>
      </c>
      <c r="E752" s="1" t="s">
        <v>1752</v>
      </c>
      <c r="F752" s="1">
        <v>5</v>
      </c>
      <c r="G752" s="1" t="s">
        <v>272</v>
      </c>
      <c r="H752" s="1">
        <v>0</v>
      </c>
      <c r="I752" s="1" t="s">
        <v>1753</v>
      </c>
      <c r="J752" s="15">
        <v>0</v>
      </c>
      <c r="K752" s="15">
        <v>0</v>
      </c>
      <c r="L752" s="15">
        <v>0</v>
      </c>
      <c r="M752" s="15">
        <v>0</v>
      </c>
      <c r="N752" s="15">
        <v>0</v>
      </c>
      <c r="O752" s="15">
        <v>0</v>
      </c>
      <c r="P752" s="15">
        <v>0</v>
      </c>
      <c r="Q752" s="15">
        <v>0</v>
      </c>
      <c r="R752" s="15">
        <v>0</v>
      </c>
      <c r="S752" s="15">
        <v>0</v>
      </c>
      <c r="T752" s="15">
        <v>0</v>
      </c>
      <c r="U752" s="15">
        <v>0</v>
      </c>
      <c r="V752" s="15">
        <v>0</v>
      </c>
      <c r="W752" s="15">
        <v>0</v>
      </c>
      <c r="X752" s="15">
        <v>0</v>
      </c>
      <c r="Y752" s="15">
        <v>0</v>
      </c>
      <c r="Z752" s="15">
        <v>0</v>
      </c>
      <c r="AA752" s="15">
        <v>0</v>
      </c>
      <c r="AB752" s="15">
        <v>0</v>
      </c>
      <c r="AC752" s="15">
        <v>0</v>
      </c>
      <c r="AD752" s="15">
        <v>0</v>
      </c>
      <c r="AE752" s="15">
        <v>0</v>
      </c>
      <c r="AF752" s="15">
        <v>0</v>
      </c>
      <c r="AG752" s="15">
        <v>0</v>
      </c>
      <c r="AH752" s="15">
        <v>0</v>
      </c>
      <c r="AI752" s="15">
        <v>0</v>
      </c>
      <c r="AJ752" s="15">
        <v>0</v>
      </c>
      <c r="AK752" s="15">
        <v>0</v>
      </c>
      <c r="AL752" s="15">
        <v>0</v>
      </c>
      <c r="AM752" s="15">
        <v>0</v>
      </c>
      <c r="AN752" s="15">
        <v>0</v>
      </c>
      <c r="AO752" s="15">
        <v>0</v>
      </c>
      <c r="AP752" s="15">
        <v>0</v>
      </c>
      <c r="AQ752" s="15">
        <v>0</v>
      </c>
      <c r="AR752" s="15">
        <v>0</v>
      </c>
      <c r="AS752" s="15">
        <v>0</v>
      </c>
      <c r="AT752" s="15">
        <v>0</v>
      </c>
      <c r="AU752" s="15">
        <v>0</v>
      </c>
      <c r="AV752" s="15">
        <v>0</v>
      </c>
      <c r="AW752" s="15">
        <v>0</v>
      </c>
      <c r="AX752" s="15">
        <v>0</v>
      </c>
      <c r="AY752" s="15">
        <v>0</v>
      </c>
    </row>
    <row r="753" spans="1:51">
      <c r="A753" s="1">
        <v>8163</v>
      </c>
      <c r="B753" s="1" t="s">
        <v>1764</v>
      </c>
      <c r="C753" s="1">
        <v>4</v>
      </c>
      <c r="D753" s="1" t="s">
        <v>1765</v>
      </c>
      <c r="E753" s="1" t="s">
        <v>1754</v>
      </c>
      <c r="F753" s="1">
        <v>5</v>
      </c>
      <c r="G753" s="1" t="s">
        <v>272</v>
      </c>
      <c r="H753" s="1">
        <v>0</v>
      </c>
      <c r="I753" s="1" t="s">
        <v>1755</v>
      </c>
      <c r="J753" s="15">
        <v>2</v>
      </c>
      <c r="K753" s="15">
        <v>15</v>
      </c>
      <c r="L753" s="15">
        <v>12</v>
      </c>
      <c r="M753" s="15">
        <v>3</v>
      </c>
      <c r="N753" s="15">
        <v>15</v>
      </c>
      <c r="O753" s="15">
        <v>12</v>
      </c>
      <c r="P753" s="15">
        <v>3</v>
      </c>
      <c r="Q753" s="15">
        <v>0</v>
      </c>
      <c r="R753" s="15">
        <v>0</v>
      </c>
      <c r="S753" s="15">
        <v>0</v>
      </c>
      <c r="T753" s="15">
        <v>0</v>
      </c>
      <c r="U753" s="15">
        <v>0</v>
      </c>
      <c r="V753" s="15">
        <v>0</v>
      </c>
      <c r="W753" s="15">
        <v>0</v>
      </c>
      <c r="X753" s="15">
        <v>2</v>
      </c>
      <c r="Y753" s="15">
        <v>15</v>
      </c>
      <c r="Z753" s="15">
        <v>12</v>
      </c>
      <c r="AA753" s="15">
        <v>3</v>
      </c>
      <c r="AB753" s="15">
        <v>15</v>
      </c>
      <c r="AC753" s="15">
        <v>12</v>
      </c>
      <c r="AD753" s="15">
        <v>3</v>
      </c>
      <c r="AE753" s="15">
        <v>1</v>
      </c>
      <c r="AF753" s="15">
        <v>2</v>
      </c>
      <c r="AG753" s="15">
        <v>2</v>
      </c>
      <c r="AH753" s="15">
        <v>0</v>
      </c>
      <c r="AI753" s="15">
        <v>2</v>
      </c>
      <c r="AJ753" s="15">
        <v>2</v>
      </c>
      <c r="AK753" s="15">
        <v>0</v>
      </c>
      <c r="AL753" s="15">
        <v>1</v>
      </c>
      <c r="AM753" s="15">
        <v>13</v>
      </c>
      <c r="AN753" s="15">
        <v>10</v>
      </c>
      <c r="AO753" s="15">
        <v>3</v>
      </c>
      <c r="AP753" s="15">
        <v>13</v>
      </c>
      <c r="AQ753" s="15">
        <v>10</v>
      </c>
      <c r="AR753" s="15">
        <v>3</v>
      </c>
      <c r="AS753" s="15">
        <v>0</v>
      </c>
      <c r="AT753" s="15">
        <v>0</v>
      </c>
      <c r="AU753" s="15">
        <v>0</v>
      </c>
      <c r="AV753" s="15">
        <v>0</v>
      </c>
      <c r="AW753" s="15">
        <v>0</v>
      </c>
      <c r="AX753" s="15">
        <v>0</v>
      </c>
      <c r="AY753" s="15">
        <v>0</v>
      </c>
    </row>
    <row r="754" spans="1:51">
      <c r="A754" s="1">
        <v>8174</v>
      </c>
      <c r="B754" s="1" t="s">
        <v>1764</v>
      </c>
      <c r="C754" s="1">
        <v>4</v>
      </c>
      <c r="D754" s="1" t="s">
        <v>1765</v>
      </c>
      <c r="E754" s="1" t="s">
        <v>1756</v>
      </c>
      <c r="F754" s="1">
        <v>5</v>
      </c>
      <c r="G754" s="1" t="s">
        <v>272</v>
      </c>
      <c r="H754" s="1">
        <v>0</v>
      </c>
      <c r="I754" s="1" t="s">
        <v>1757</v>
      </c>
      <c r="J754" s="15">
        <v>0</v>
      </c>
      <c r="K754" s="15">
        <v>0</v>
      </c>
      <c r="L754" s="15">
        <v>0</v>
      </c>
      <c r="M754" s="15">
        <v>0</v>
      </c>
      <c r="N754" s="15">
        <v>0</v>
      </c>
      <c r="O754" s="15">
        <v>0</v>
      </c>
      <c r="P754" s="15">
        <v>0</v>
      </c>
      <c r="Q754" s="15">
        <v>0</v>
      </c>
      <c r="R754" s="15">
        <v>0</v>
      </c>
      <c r="S754" s="15">
        <v>0</v>
      </c>
      <c r="T754" s="15">
        <v>0</v>
      </c>
      <c r="U754" s="15">
        <v>0</v>
      </c>
      <c r="V754" s="15">
        <v>0</v>
      </c>
      <c r="W754" s="15">
        <v>0</v>
      </c>
      <c r="X754" s="15">
        <v>0</v>
      </c>
      <c r="Y754" s="15">
        <v>0</v>
      </c>
      <c r="Z754" s="15">
        <v>0</v>
      </c>
      <c r="AA754" s="15">
        <v>0</v>
      </c>
      <c r="AB754" s="15">
        <v>0</v>
      </c>
      <c r="AC754" s="15">
        <v>0</v>
      </c>
      <c r="AD754" s="15">
        <v>0</v>
      </c>
      <c r="AE754" s="15">
        <v>0</v>
      </c>
      <c r="AF754" s="15">
        <v>0</v>
      </c>
      <c r="AG754" s="15">
        <v>0</v>
      </c>
      <c r="AH754" s="15">
        <v>0</v>
      </c>
      <c r="AI754" s="15">
        <v>0</v>
      </c>
      <c r="AJ754" s="15">
        <v>0</v>
      </c>
      <c r="AK754" s="15">
        <v>0</v>
      </c>
      <c r="AL754" s="15">
        <v>0</v>
      </c>
      <c r="AM754" s="15">
        <v>0</v>
      </c>
      <c r="AN754" s="15">
        <v>0</v>
      </c>
      <c r="AO754" s="15">
        <v>0</v>
      </c>
      <c r="AP754" s="15">
        <v>0</v>
      </c>
      <c r="AQ754" s="15">
        <v>0</v>
      </c>
      <c r="AR754" s="15">
        <v>0</v>
      </c>
      <c r="AS754" s="15">
        <v>0</v>
      </c>
      <c r="AT754" s="15">
        <v>0</v>
      </c>
      <c r="AU754" s="15">
        <v>0</v>
      </c>
      <c r="AV754" s="15">
        <v>0</v>
      </c>
      <c r="AW754" s="15">
        <v>0</v>
      </c>
      <c r="AX754" s="15">
        <v>0</v>
      </c>
      <c r="AY754" s="15">
        <v>0</v>
      </c>
    </row>
    <row r="755" spans="1:51">
      <c r="A755" s="1">
        <v>8185</v>
      </c>
      <c r="B755" s="1" t="s">
        <v>1764</v>
      </c>
      <c r="C755" s="1">
        <v>4</v>
      </c>
      <c r="D755" s="1" t="s">
        <v>1765</v>
      </c>
      <c r="E755" s="1" t="s">
        <v>1758</v>
      </c>
      <c r="F755" s="1">
        <v>5</v>
      </c>
      <c r="G755" s="1" t="s">
        <v>272</v>
      </c>
      <c r="H755" s="1">
        <v>0</v>
      </c>
      <c r="I755" s="1" t="s">
        <v>1759</v>
      </c>
      <c r="J755" s="15">
        <v>0</v>
      </c>
      <c r="K755" s="15">
        <v>0</v>
      </c>
      <c r="L755" s="15">
        <v>0</v>
      </c>
      <c r="M755" s="15">
        <v>0</v>
      </c>
      <c r="N755" s="15">
        <v>0</v>
      </c>
      <c r="O755" s="15">
        <v>0</v>
      </c>
      <c r="P755" s="15">
        <v>0</v>
      </c>
      <c r="Q755" s="15">
        <v>0</v>
      </c>
      <c r="R755" s="15">
        <v>0</v>
      </c>
      <c r="S755" s="15">
        <v>0</v>
      </c>
      <c r="T755" s="15">
        <v>0</v>
      </c>
      <c r="U755" s="15">
        <v>0</v>
      </c>
      <c r="V755" s="15">
        <v>0</v>
      </c>
      <c r="W755" s="15">
        <v>0</v>
      </c>
      <c r="X755" s="15">
        <v>0</v>
      </c>
      <c r="Y755" s="15">
        <v>0</v>
      </c>
      <c r="Z755" s="15">
        <v>0</v>
      </c>
      <c r="AA755" s="15">
        <v>0</v>
      </c>
      <c r="AB755" s="15">
        <v>0</v>
      </c>
      <c r="AC755" s="15">
        <v>0</v>
      </c>
      <c r="AD755" s="15">
        <v>0</v>
      </c>
      <c r="AE755" s="15">
        <v>0</v>
      </c>
      <c r="AF755" s="15">
        <v>0</v>
      </c>
      <c r="AG755" s="15">
        <v>0</v>
      </c>
      <c r="AH755" s="15">
        <v>0</v>
      </c>
      <c r="AI755" s="15">
        <v>0</v>
      </c>
      <c r="AJ755" s="15">
        <v>0</v>
      </c>
      <c r="AK755" s="15">
        <v>0</v>
      </c>
      <c r="AL755" s="15">
        <v>0</v>
      </c>
      <c r="AM755" s="15">
        <v>0</v>
      </c>
      <c r="AN755" s="15">
        <v>0</v>
      </c>
      <c r="AO755" s="15">
        <v>0</v>
      </c>
      <c r="AP755" s="15">
        <v>0</v>
      </c>
      <c r="AQ755" s="15">
        <v>0</v>
      </c>
      <c r="AR755" s="15">
        <v>0</v>
      </c>
      <c r="AS755" s="15">
        <v>0</v>
      </c>
      <c r="AT755" s="15">
        <v>0</v>
      </c>
      <c r="AU755" s="15">
        <v>0</v>
      </c>
      <c r="AV755" s="15">
        <v>0</v>
      </c>
      <c r="AW755" s="15">
        <v>0</v>
      </c>
      <c r="AX755" s="15">
        <v>0</v>
      </c>
      <c r="AY755" s="15">
        <v>0</v>
      </c>
    </row>
    <row r="756" spans="1:51">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15"/>
      <c r="AR756" s="15"/>
      <c r="AS756" s="15"/>
      <c r="AT756" s="15"/>
      <c r="AU756" s="15"/>
      <c r="AV756" s="15"/>
      <c r="AW756" s="15"/>
      <c r="AX756" s="15"/>
      <c r="AY756" s="15"/>
    </row>
  </sheetData>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241D0-A180-4041-A061-BAFD467129A4}">
  <sheetPr>
    <tabColor theme="5" tint="0.79998168889431442"/>
  </sheetPr>
  <dimension ref="A1:Z34"/>
  <sheetViews>
    <sheetView workbookViewId="0">
      <selection activeCell="Y18" sqref="Y18"/>
    </sheetView>
  </sheetViews>
  <sheetFormatPr defaultColWidth="8.25" defaultRowHeight="13.5"/>
  <cols>
    <col min="1" max="1" width="1.375" style="420" customWidth="1"/>
    <col min="2" max="2" width="8.375" style="420" bestFit="1" customWidth="1"/>
    <col min="3" max="3" width="0.875" style="420" customWidth="1"/>
    <col min="4" max="5" width="2.75" style="420" customWidth="1"/>
    <col min="6" max="6" width="8.375" style="420" bestFit="1" customWidth="1"/>
    <col min="7" max="7" width="3" style="420" customWidth="1"/>
    <col min="8" max="8" width="8.25" style="420"/>
    <col min="9" max="9" width="3.625" style="420" customWidth="1"/>
    <col min="10" max="10" width="1.875" style="420" customWidth="1"/>
    <col min="11" max="11" width="7.375" style="420" customWidth="1"/>
    <col min="12" max="12" width="9.375" style="420" customWidth="1"/>
    <col min="13" max="13" width="7.875" style="420" customWidth="1"/>
    <col min="14" max="14" width="1.5" style="420" customWidth="1"/>
    <col min="15" max="15" width="2.625" style="420" customWidth="1"/>
    <col min="16" max="16" width="2.75" style="420" customWidth="1"/>
    <col min="17" max="17" width="9.125" style="420" customWidth="1"/>
    <col min="18" max="18" width="3" style="420" customWidth="1"/>
    <col min="19" max="19" width="4.25" style="420" customWidth="1"/>
    <col min="20" max="20" width="8.5" style="420" bestFit="1" customWidth="1"/>
    <col min="21" max="21" width="1" style="420" customWidth="1"/>
    <col min="22" max="22" width="3.625" style="420" customWidth="1"/>
    <col min="23" max="23" width="8.625" style="420" bestFit="1" customWidth="1"/>
    <col min="24" max="24" width="8.5" style="420" bestFit="1" customWidth="1"/>
    <col min="25" max="16384" width="8.25" style="420"/>
  </cols>
  <sheetData>
    <row r="1" spans="1:26" ht="17.25">
      <c r="A1" s="327"/>
      <c r="B1" s="327"/>
      <c r="C1" s="327"/>
      <c r="D1" s="327"/>
      <c r="E1" s="327"/>
      <c r="F1" s="327"/>
      <c r="G1" s="327"/>
      <c r="H1" s="327"/>
      <c r="I1" s="915" t="s">
        <v>2614</v>
      </c>
      <c r="J1" s="327"/>
      <c r="K1" s="327"/>
      <c r="L1" s="327"/>
      <c r="M1" s="327"/>
      <c r="N1" s="327"/>
      <c r="O1" s="327"/>
      <c r="P1" s="327"/>
      <c r="Q1" s="327"/>
      <c r="R1" s="327"/>
      <c r="S1" s="327"/>
      <c r="U1" s="327"/>
      <c r="V1" s="327"/>
      <c r="W1" s="916" t="s">
        <v>2615</v>
      </c>
      <c r="X1" s="327"/>
    </row>
    <row r="2" spans="1:26">
      <c r="A2" s="327"/>
      <c r="B2" s="327"/>
      <c r="C2" s="327"/>
      <c r="D2" s="327"/>
      <c r="E2" s="327"/>
      <c r="F2" s="327"/>
      <c r="G2" s="327"/>
      <c r="H2" s="327"/>
      <c r="J2" s="327"/>
      <c r="K2" s="327" t="s">
        <v>2616</v>
      </c>
      <c r="L2" s="327"/>
      <c r="M2" s="327"/>
      <c r="N2" s="327"/>
      <c r="O2" s="327"/>
      <c r="P2" s="327"/>
      <c r="Q2" s="327"/>
      <c r="R2" s="327"/>
      <c r="S2" s="327"/>
      <c r="T2" s="327"/>
      <c r="U2" s="327"/>
      <c r="V2" s="327"/>
      <c r="W2" s="327"/>
      <c r="X2" s="2176" t="s">
        <v>2617</v>
      </c>
    </row>
    <row r="3" spans="1:26">
      <c r="A3" s="327"/>
      <c r="B3" s="327"/>
      <c r="C3" s="327"/>
      <c r="D3" s="327"/>
      <c r="E3" s="327"/>
      <c r="F3" s="327"/>
      <c r="G3" s="327"/>
      <c r="H3" s="327"/>
      <c r="I3" s="327"/>
      <c r="J3" s="327"/>
      <c r="K3" s="327"/>
      <c r="L3" s="327"/>
      <c r="M3" s="327"/>
      <c r="N3" s="327"/>
      <c r="O3" s="327"/>
      <c r="P3" s="327"/>
      <c r="Q3" s="327"/>
      <c r="R3" s="327"/>
      <c r="S3" s="327"/>
      <c r="T3" s="327"/>
      <c r="U3" s="327"/>
      <c r="V3" s="327"/>
      <c r="W3" s="327"/>
      <c r="X3" s="327"/>
    </row>
    <row r="4" spans="1:26">
      <c r="A4" s="327"/>
      <c r="B4" s="327"/>
      <c r="C4" s="327"/>
      <c r="D4" s="327"/>
      <c r="E4" s="327"/>
      <c r="F4" s="917" t="s">
        <v>2618</v>
      </c>
      <c r="G4" s="327"/>
      <c r="H4" s="327"/>
      <c r="I4" s="327"/>
      <c r="J4" s="327"/>
      <c r="K4" s="327"/>
      <c r="L4" s="327"/>
      <c r="M4" s="327"/>
      <c r="N4" s="327"/>
      <c r="O4" s="327"/>
      <c r="P4" s="327"/>
      <c r="Q4" s="327"/>
      <c r="R4" s="327"/>
      <c r="S4" s="327"/>
      <c r="T4" s="327"/>
      <c r="U4" s="327"/>
      <c r="V4" s="2249" t="s">
        <v>2619</v>
      </c>
      <c r="W4" s="2250"/>
      <c r="X4" s="2251"/>
    </row>
    <row r="5" spans="1:26">
      <c r="A5" s="2177"/>
      <c r="B5" s="2177"/>
      <c r="C5" s="2177"/>
      <c r="D5" s="2177"/>
      <c r="E5" s="2177"/>
      <c r="F5" s="2178">
        <v>57143</v>
      </c>
      <c r="G5" s="2177"/>
      <c r="H5" s="2179">
        <v>42846</v>
      </c>
      <c r="I5" s="2177"/>
      <c r="J5" s="2177"/>
      <c r="K5" s="2177"/>
      <c r="L5" s="2177"/>
      <c r="M5" s="2177"/>
      <c r="N5" s="2177"/>
      <c r="O5" s="2177"/>
      <c r="P5" s="2177"/>
      <c r="Q5" s="327"/>
      <c r="R5" s="327"/>
      <c r="S5" s="327"/>
      <c r="T5" s="327"/>
      <c r="U5" s="327"/>
      <c r="V5" s="327"/>
      <c r="W5" s="2180">
        <f>+W10+W18+W25</f>
        <v>672821</v>
      </c>
      <c r="X5" s="2181">
        <f>+W5/W5</f>
        <v>1</v>
      </c>
    </row>
    <row r="6" spans="1:26">
      <c r="A6" s="2177"/>
      <c r="B6" s="2177"/>
      <c r="C6" s="2177"/>
      <c r="D6" s="2177"/>
      <c r="E6" s="2182"/>
      <c r="F6" s="2183"/>
      <c r="G6" s="2182"/>
      <c r="H6" s="2182"/>
      <c r="I6" s="2177"/>
      <c r="J6" s="2177"/>
      <c r="K6" s="2177"/>
      <c r="L6" s="2177"/>
      <c r="M6" s="2177"/>
      <c r="N6" s="2177"/>
      <c r="O6" s="2177"/>
      <c r="P6" s="2177"/>
      <c r="Q6" s="327"/>
      <c r="R6" s="327"/>
      <c r="S6" s="327"/>
      <c r="T6" s="2177"/>
      <c r="U6" s="2177"/>
      <c r="V6" s="2177"/>
      <c r="W6" s="2183" t="s">
        <v>2620</v>
      </c>
      <c r="X6" s="327"/>
    </row>
    <row r="7" spans="1:26">
      <c r="A7" s="2177"/>
      <c r="B7" s="918" t="s">
        <v>2621</v>
      </c>
      <c r="C7" s="2184"/>
      <c r="D7" s="2177"/>
      <c r="E7" s="2185"/>
      <c r="F7" s="2186">
        <v>51475</v>
      </c>
      <c r="G7" s="2177"/>
      <c r="H7" s="2177"/>
      <c r="I7" s="2177"/>
      <c r="J7" s="2177"/>
      <c r="K7" s="2177"/>
      <c r="L7" s="327"/>
      <c r="M7" s="2177"/>
      <c r="N7" s="2177"/>
      <c r="O7" s="2177"/>
      <c r="P7" s="2177"/>
      <c r="Q7" s="327"/>
      <c r="R7" s="327"/>
      <c r="S7" s="327"/>
      <c r="T7" s="2177"/>
      <c r="U7" s="2177"/>
      <c r="V7" s="2177"/>
      <c r="W7" s="2186" t="s">
        <v>2622</v>
      </c>
      <c r="X7" s="327"/>
    </row>
    <row r="8" spans="1:26">
      <c r="A8" s="2177"/>
      <c r="B8" s="2180">
        <f>B14+B19</f>
        <v>151191</v>
      </c>
      <c r="C8" s="2184"/>
      <c r="D8" s="2177"/>
      <c r="E8" s="2185"/>
      <c r="F8" s="2187"/>
      <c r="G8" s="2177"/>
      <c r="H8" s="2177"/>
      <c r="I8" s="2177"/>
      <c r="J8" s="2177"/>
      <c r="K8" s="2177"/>
      <c r="L8" s="919" t="s">
        <v>2623</v>
      </c>
      <c r="M8" s="2177">
        <f>L16+L19</f>
        <v>222888</v>
      </c>
      <c r="N8" s="2177"/>
      <c r="O8" s="2177"/>
      <c r="P8" s="2177"/>
      <c r="Q8" s="327"/>
      <c r="R8" s="327"/>
      <c r="S8" s="327"/>
      <c r="T8" s="2177"/>
      <c r="U8" s="2177"/>
      <c r="V8" s="2177"/>
      <c r="W8" s="2186" t="s">
        <v>2624</v>
      </c>
      <c r="X8" s="327" t="s">
        <v>2024</v>
      </c>
      <c r="Z8" s="420" t="s">
        <v>6237</v>
      </c>
    </row>
    <row r="9" spans="1:26">
      <c r="A9" s="2177"/>
      <c r="B9" s="2177"/>
      <c r="C9" s="2177"/>
      <c r="D9" s="2177"/>
      <c r="E9" s="2185"/>
      <c r="F9" s="2186">
        <v>5668</v>
      </c>
      <c r="G9" s="2177"/>
      <c r="H9" s="2177"/>
      <c r="I9" s="2177"/>
      <c r="J9" s="2177"/>
      <c r="K9" s="2177"/>
      <c r="L9" s="2177"/>
      <c r="M9" s="2177"/>
      <c r="N9" s="2177"/>
      <c r="O9" s="2177"/>
      <c r="P9" s="2188" t="s">
        <v>2625</v>
      </c>
      <c r="Q9" s="327"/>
      <c r="R9" s="327"/>
      <c r="S9" s="327"/>
      <c r="T9" s="2177"/>
      <c r="U9" s="2177"/>
      <c r="V9" s="2177"/>
      <c r="W9" s="2186" t="s">
        <v>2626</v>
      </c>
      <c r="X9" s="327"/>
      <c r="Y9" s="420" t="s">
        <v>6255</v>
      </c>
    </row>
    <row r="10" spans="1:26">
      <c r="A10" s="2177"/>
      <c r="B10" s="2183" t="s">
        <v>2627</v>
      </c>
      <c r="C10" s="2184"/>
      <c r="D10" s="2177"/>
      <c r="E10" s="2185"/>
      <c r="F10" s="2187"/>
      <c r="G10" s="2177"/>
      <c r="H10" s="2177"/>
      <c r="I10" s="2177"/>
      <c r="J10" s="2177"/>
      <c r="K10" s="2177"/>
      <c r="L10" s="2177"/>
      <c r="M10" s="920" t="s">
        <v>2628</v>
      </c>
      <c r="N10" s="2177"/>
      <c r="O10" s="2177"/>
      <c r="P10" s="2177"/>
      <c r="Q10" s="327"/>
      <c r="R10" s="327"/>
      <c r="S10" s="327"/>
      <c r="T10" s="2177"/>
      <c r="U10" s="2177"/>
      <c r="V10" s="2177"/>
      <c r="W10" s="2189">
        <v>99989</v>
      </c>
      <c r="X10" s="2190" t="s">
        <v>2610</v>
      </c>
      <c r="Y10" s="420" t="s">
        <v>6248</v>
      </c>
      <c r="Z10" s="420" t="s">
        <v>6251</v>
      </c>
    </row>
    <row r="11" spans="1:26">
      <c r="A11" s="2177"/>
      <c r="B11" s="2186" t="s">
        <v>2629</v>
      </c>
      <c r="C11" s="2184"/>
      <c r="D11" s="2177"/>
      <c r="E11" s="2185"/>
      <c r="F11" s="327"/>
      <c r="G11" s="2177"/>
      <c r="H11" s="2177"/>
      <c r="I11" s="2177"/>
      <c r="J11" s="2177"/>
      <c r="K11" s="2177"/>
      <c r="L11" s="2191"/>
      <c r="M11" s="2192">
        <v>9054</v>
      </c>
      <c r="N11" s="2177"/>
      <c r="O11" s="2177"/>
      <c r="P11" s="2177"/>
      <c r="Q11" s="327"/>
      <c r="R11" s="327"/>
      <c r="S11" s="327"/>
      <c r="T11" s="2177"/>
      <c r="U11" s="2177"/>
      <c r="V11" s="2177"/>
      <c r="W11" s="2193">
        <f>+W10/W$5</f>
        <v>0.14861159208764294</v>
      </c>
      <c r="X11" s="327"/>
    </row>
    <row r="12" spans="1:26">
      <c r="A12" s="2177"/>
      <c r="B12" s="2186" t="s">
        <v>2620</v>
      </c>
      <c r="C12" s="2184"/>
      <c r="D12" s="2177"/>
      <c r="E12" s="2185"/>
      <c r="F12" s="917" t="s">
        <v>2630</v>
      </c>
      <c r="G12" s="2177"/>
      <c r="H12" s="2177"/>
      <c r="I12" s="2177"/>
      <c r="J12" s="2177"/>
      <c r="K12" s="2177"/>
      <c r="L12" s="2194"/>
      <c r="M12" s="2195"/>
      <c r="N12" s="2177"/>
      <c r="O12" s="2177"/>
      <c r="P12" s="2177"/>
      <c r="Q12" s="921" t="s">
        <v>2631</v>
      </c>
      <c r="R12" s="2051"/>
      <c r="S12" s="2252">
        <f>Q14+Q16</f>
        <v>173487</v>
      </c>
      <c r="T12" s="2253"/>
      <c r="U12" s="2177"/>
      <c r="V12" s="2177"/>
      <c r="W12" s="2195"/>
      <c r="X12" s="327"/>
    </row>
    <row r="13" spans="1:26">
      <c r="A13" s="2177"/>
      <c r="B13" s="2186" t="s">
        <v>2632</v>
      </c>
      <c r="C13" s="2184"/>
      <c r="D13" s="2177"/>
      <c r="E13" s="2185"/>
      <c r="F13" s="2178">
        <f>F14+F16</f>
        <v>60856</v>
      </c>
      <c r="G13" s="2177"/>
      <c r="H13" s="2177"/>
      <c r="I13" s="2177"/>
      <c r="J13" s="2177"/>
      <c r="K13" s="2177"/>
      <c r="L13" s="2177"/>
      <c r="M13" s="2196">
        <v>40804</v>
      </c>
      <c r="N13" s="2177"/>
      <c r="O13" s="2177"/>
      <c r="P13" s="2177"/>
      <c r="Q13" s="2197"/>
      <c r="R13" s="2198"/>
      <c r="S13" s="2177"/>
      <c r="T13" s="2177"/>
      <c r="U13" s="2177"/>
      <c r="V13" s="2177"/>
      <c r="W13" s="2199"/>
      <c r="X13" s="327"/>
    </row>
    <row r="14" spans="1:26">
      <c r="A14" s="2177"/>
      <c r="B14" s="2200">
        <v>103842</v>
      </c>
      <c r="C14" s="2184"/>
      <c r="D14" s="2177"/>
      <c r="E14" s="2185"/>
      <c r="F14" s="2183">
        <v>27010</v>
      </c>
      <c r="G14" s="2177"/>
      <c r="H14" s="2177"/>
      <c r="I14" s="2177"/>
      <c r="J14" s="2177"/>
      <c r="K14" s="327"/>
      <c r="L14" s="2177"/>
      <c r="M14" s="2177"/>
      <c r="N14" s="2177"/>
      <c r="O14" s="2177"/>
      <c r="P14" s="2177"/>
      <c r="Q14" s="2201">
        <v>28222</v>
      </c>
      <c r="R14" s="2202"/>
      <c r="S14" s="2185"/>
      <c r="T14" s="2177"/>
      <c r="U14" s="2177"/>
      <c r="V14" s="2177"/>
      <c r="W14" s="2186" t="s">
        <v>2633</v>
      </c>
      <c r="X14" s="327"/>
      <c r="Z14" s="420" t="s">
        <v>2024</v>
      </c>
    </row>
    <row r="15" spans="1:26">
      <c r="A15" s="2177"/>
      <c r="B15" s="2183"/>
      <c r="C15" s="2185"/>
      <c r="D15" s="2182"/>
      <c r="E15" s="2203"/>
      <c r="F15" s="2187"/>
      <c r="G15" s="2182"/>
      <c r="H15" s="2177"/>
      <c r="I15" s="2177"/>
      <c r="J15" s="2177"/>
      <c r="K15" s="2204"/>
      <c r="L15" s="2205" t="s">
        <v>2634</v>
      </c>
      <c r="M15" s="2206"/>
      <c r="N15" s="2203"/>
      <c r="O15" s="2177"/>
      <c r="P15" s="2177"/>
      <c r="Q15" s="2207"/>
      <c r="R15" s="2198"/>
      <c r="S15" s="2185"/>
      <c r="T15" s="2177"/>
      <c r="U15" s="2177"/>
      <c r="V15" s="2177"/>
      <c r="W15" s="2186" t="s">
        <v>2635</v>
      </c>
      <c r="X15" s="327"/>
      <c r="Y15" s="420" t="s">
        <v>6238</v>
      </c>
    </row>
    <row r="16" spans="1:26">
      <c r="A16" s="2177"/>
      <c r="B16" s="2186"/>
      <c r="C16" s="2184"/>
      <c r="D16" s="2177"/>
      <c r="E16" s="2185"/>
      <c r="F16" s="2186">
        <v>33846</v>
      </c>
      <c r="G16" s="2177"/>
      <c r="H16" s="2177"/>
      <c r="I16" s="2177"/>
      <c r="J16" s="2177"/>
      <c r="K16" s="2203"/>
      <c r="L16" s="2208">
        <f>28222+7438</f>
        <v>35660</v>
      </c>
      <c r="M16" s="2194"/>
      <c r="N16" s="2177"/>
      <c r="O16" s="2205"/>
      <c r="P16" s="2183"/>
      <c r="Q16" s="2209">
        <v>145265</v>
      </c>
      <c r="R16" s="2210"/>
      <c r="S16" s="2211"/>
      <c r="T16" s="2177"/>
      <c r="U16" s="2177"/>
      <c r="V16" s="2177"/>
      <c r="W16" s="2186" t="s">
        <v>2624</v>
      </c>
      <c r="X16" s="327" t="s">
        <v>6249</v>
      </c>
    </row>
    <row r="17" spans="1:24">
      <c r="A17" s="2177"/>
      <c r="B17" s="2186" t="s">
        <v>2636</v>
      </c>
      <c r="C17" s="2184"/>
      <c r="D17" s="2177"/>
      <c r="E17" s="2185"/>
      <c r="F17" s="2187"/>
      <c r="G17" s="2177"/>
      <c r="H17" s="2177"/>
      <c r="I17" s="2177"/>
      <c r="J17" s="2177"/>
      <c r="K17" s="2211"/>
      <c r="L17" s="2212"/>
      <c r="M17" s="2206"/>
      <c r="N17" s="2177"/>
      <c r="O17" s="2177"/>
      <c r="P17" s="2185"/>
      <c r="Q17" s="2213"/>
      <c r="R17" s="2202"/>
      <c r="S17" s="2177"/>
      <c r="T17" s="2177"/>
      <c r="U17" s="2177"/>
      <c r="V17" s="2177"/>
      <c r="W17" s="2186" t="s">
        <v>2626</v>
      </c>
      <c r="X17" s="327"/>
    </row>
    <row r="18" spans="1:24">
      <c r="A18" s="2177"/>
      <c r="B18" s="2186" t="s">
        <v>2637</v>
      </c>
      <c r="C18" s="2184"/>
      <c r="D18" s="2177"/>
      <c r="E18" s="2185"/>
      <c r="F18" s="327"/>
      <c r="G18" s="2177"/>
      <c r="H18" s="327"/>
      <c r="I18" s="2177"/>
      <c r="J18" s="2177"/>
      <c r="K18" s="2185"/>
      <c r="L18" s="2184" t="s">
        <v>2638</v>
      </c>
      <c r="M18" s="2191"/>
      <c r="N18" s="2177"/>
      <c r="O18" s="2177"/>
      <c r="P18" s="2185"/>
      <c r="Q18" s="2051"/>
      <c r="R18" s="2051"/>
      <c r="S18" s="327"/>
      <c r="T18" s="2177"/>
      <c r="U18" s="2177"/>
      <c r="V18" s="2177"/>
      <c r="W18" s="2214">
        <v>289158</v>
      </c>
      <c r="X18" s="2190" t="s">
        <v>2610</v>
      </c>
    </row>
    <row r="19" spans="1:24">
      <c r="A19" s="2177"/>
      <c r="B19" s="2189">
        <v>47349</v>
      </c>
      <c r="C19" s="2184"/>
      <c r="D19" s="2177"/>
      <c r="E19" s="2185"/>
      <c r="F19" s="2177"/>
      <c r="G19" s="2177"/>
      <c r="H19" s="2215"/>
      <c r="I19" s="2177"/>
      <c r="J19" s="2177"/>
      <c r="K19" s="2203"/>
      <c r="L19" s="2208">
        <f>145265+41963</f>
        <v>187228</v>
      </c>
      <c r="M19" s="2194"/>
      <c r="N19" s="2177"/>
      <c r="O19" s="2177"/>
      <c r="P19" s="2185"/>
      <c r="Q19" s="922" t="s">
        <v>2639</v>
      </c>
      <c r="R19" s="2254">
        <f>Q20+Q22</f>
        <v>49401</v>
      </c>
      <c r="S19" s="2255"/>
      <c r="T19" s="2177"/>
      <c r="U19" s="2177"/>
      <c r="V19" s="2177"/>
      <c r="W19" s="2216">
        <f>+W18/W$5</f>
        <v>0.42976958210281785</v>
      </c>
      <c r="X19" s="327"/>
    </row>
    <row r="20" spans="1:24">
      <c r="A20" s="2177"/>
      <c r="B20" s="2186"/>
      <c r="C20" s="2184"/>
      <c r="D20" s="2177"/>
      <c r="E20" s="2185"/>
      <c r="F20" s="2177"/>
      <c r="G20" s="2177"/>
      <c r="H20" s="2177"/>
      <c r="I20" s="2177"/>
      <c r="J20" s="2177"/>
      <c r="K20" s="2177"/>
      <c r="L20" s="2177"/>
      <c r="M20" s="2177"/>
      <c r="N20" s="2177"/>
      <c r="O20" s="2177"/>
      <c r="P20" s="2187"/>
      <c r="Q20" s="2217">
        <v>7438</v>
      </c>
      <c r="R20" s="2218"/>
      <c r="S20" s="327" t="s">
        <v>2024</v>
      </c>
      <c r="T20" s="2177"/>
      <c r="U20" s="2177"/>
      <c r="V20" s="2177"/>
      <c r="W20" s="2186"/>
      <c r="X20" s="327"/>
    </row>
    <row r="21" spans="1:24">
      <c r="A21" s="2177"/>
      <c r="B21" s="2187"/>
      <c r="C21" s="2184"/>
      <c r="D21" s="2177"/>
      <c r="E21" s="2185"/>
      <c r="F21" s="327"/>
      <c r="G21" s="2177"/>
      <c r="H21" s="2177"/>
      <c r="I21" s="2177"/>
      <c r="J21" s="2177"/>
      <c r="K21" s="2177"/>
      <c r="L21" s="2177"/>
      <c r="M21" s="2177"/>
      <c r="N21" s="2177"/>
      <c r="O21" s="2177"/>
      <c r="P21" s="2191"/>
      <c r="Q21" s="2219"/>
      <c r="R21" s="2051"/>
      <c r="S21" s="327"/>
      <c r="T21" s="918" t="s">
        <v>2640</v>
      </c>
      <c r="U21" s="2177"/>
      <c r="V21" s="2177"/>
      <c r="W21" s="2199"/>
      <c r="X21" s="327"/>
    </row>
    <row r="22" spans="1:24">
      <c r="A22" s="2177"/>
      <c r="B22" s="2177"/>
      <c r="C22" s="2177"/>
      <c r="D22" s="2177"/>
      <c r="E22" s="2185"/>
      <c r="F22" s="917" t="s">
        <v>2639</v>
      </c>
      <c r="G22" s="2177"/>
      <c r="H22" s="2177"/>
      <c r="I22" s="2177"/>
      <c r="J22" s="2177"/>
      <c r="K22" s="2177"/>
      <c r="L22" s="2177"/>
      <c r="M22" s="2177"/>
      <c r="N22" s="2177"/>
      <c r="O22" s="2177"/>
      <c r="P22" s="2191"/>
      <c r="Q22" s="2220">
        <v>41963</v>
      </c>
      <c r="R22" s="2218"/>
      <c r="S22" s="327" t="s">
        <v>2024</v>
      </c>
      <c r="T22" s="2221">
        <f>T25+T27</f>
        <v>283674</v>
      </c>
      <c r="U22" s="2177"/>
      <c r="V22" s="2177"/>
      <c r="W22" s="2195"/>
      <c r="X22" s="327"/>
    </row>
    <row r="23" spans="1:24">
      <c r="A23" s="2177"/>
      <c r="B23" s="2177"/>
      <c r="C23" s="2177"/>
      <c r="D23" s="2177"/>
      <c r="E23" s="2185"/>
      <c r="F23" s="2178">
        <f>F24+F26</f>
        <v>33192</v>
      </c>
      <c r="G23" s="2177"/>
      <c r="H23" s="2177"/>
      <c r="I23" s="2177"/>
      <c r="J23" s="2177"/>
      <c r="K23" s="2177"/>
      <c r="L23" s="2177"/>
      <c r="M23" s="2177"/>
      <c r="N23" s="2177"/>
      <c r="O23" s="2177"/>
      <c r="P23" s="2177"/>
      <c r="Q23" s="327"/>
      <c r="R23" s="327"/>
      <c r="S23" s="327"/>
      <c r="T23" s="2177"/>
      <c r="U23" s="2177"/>
      <c r="V23" s="2177"/>
      <c r="W23" s="2186" t="s">
        <v>2641</v>
      </c>
      <c r="X23" s="327"/>
    </row>
    <row r="24" spans="1:24">
      <c r="A24" s="2177"/>
      <c r="B24" s="2177"/>
      <c r="C24" s="2177"/>
      <c r="D24" s="2177"/>
      <c r="E24" s="2185"/>
      <c r="F24" s="2183">
        <v>25357</v>
      </c>
      <c r="G24" s="2177"/>
      <c r="H24" s="2179">
        <v>16556</v>
      </c>
      <c r="I24" s="2177"/>
      <c r="J24" s="2177"/>
      <c r="K24" s="2177"/>
      <c r="L24" s="2177"/>
      <c r="N24" s="2177"/>
      <c r="O24" s="2177"/>
      <c r="P24" s="2177"/>
      <c r="Q24" s="327"/>
      <c r="R24" s="327"/>
      <c r="S24" s="327"/>
      <c r="T24" s="2183" t="s">
        <v>2024</v>
      </c>
      <c r="U24" s="2177"/>
      <c r="V24" s="2177"/>
      <c r="W24" s="2186" t="s">
        <v>2624</v>
      </c>
      <c r="X24" s="327"/>
    </row>
    <row r="25" spans="1:24">
      <c r="A25" s="2177"/>
      <c r="B25" s="2177"/>
      <c r="C25" s="2177"/>
      <c r="D25" s="2177"/>
      <c r="E25" s="2203"/>
      <c r="F25" s="1958"/>
      <c r="G25" s="2182"/>
      <c r="H25" s="2177"/>
      <c r="I25" s="2177"/>
      <c r="J25" s="2177"/>
      <c r="K25" s="2177"/>
      <c r="L25" s="2177"/>
      <c r="M25" s="2177"/>
      <c r="N25" s="2177"/>
      <c r="O25" s="2177"/>
      <c r="P25" s="2177"/>
      <c r="Q25" s="327"/>
      <c r="R25" s="327"/>
      <c r="S25" s="327"/>
      <c r="T25" s="2222">
        <v>220875</v>
      </c>
      <c r="U25" s="2177"/>
      <c r="V25" s="2177"/>
      <c r="W25" s="2189">
        <v>283674</v>
      </c>
      <c r="X25" s="2190" t="s">
        <v>2610</v>
      </c>
    </row>
    <row r="26" spans="1:24">
      <c r="A26" s="2177"/>
      <c r="B26" s="2177"/>
      <c r="C26" s="2177"/>
      <c r="D26" s="2177"/>
      <c r="E26" s="2177"/>
      <c r="F26" s="2187">
        <v>7835</v>
      </c>
      <c r="G26" s="2177"/>
      <c r="H26" s="2177"/>
      <c r="I26" s="2177"/>
      <c r="J26" s="2177"/>
      <c r="K26" s="2177"/>
      <c r="L26" s="2177"/>
      <c r="M26" s="2177"/>
      <c r="N26" s="2177"/>
      <c r="O26" s="2177"/>
      <c r="P26" s="2177"/>
      <c r="Q26" s="2179">
        <v>19270</v>
      </c>
      <c r="R26" s="327"/>
      <c r="S26" s="327"/>
      <c r="T26" s="2187"/>
      <c r="U26" s="2177"/>
      <c r="V26" s="2177"/>
      <c r="W26" s="2216">
        <f>+W25/W$5</f>
        <v>0.42161882580953924</v>
      </c>
      <c r="X26" s="327"/>
    </row>
    <row r="27" spans="1:24">
      <c r="A27" s="2177"/>
      <c r="B27" s="2177"/>
      <c r="C27" s="2177"/>
      <c r="D27" s="2177"/>
      <c r="E27" s="2177"/>
      <c r="F27" s="2177"/>
      <c r="G27" s="2177"/>
      <c r="H27" s="2177"/>
      <c r="I27" s="2177"/>
      <c r="J27" s="2177"/>
      <c r="K27" s="2177"/>
      <c r="L27" s="2177"/>
      <c r="M27" s="2177"/>
      <c r="N27" s="2177"/>
      <c r="O27" s="2177"/>
      <c r="P27" s="2177"/>
      <c r="Q27" s="2176" t="s">
        <v>2642</v>
      </c>
      <c r="R27" s="2176"/>
      <c r="S27" s="327"/>
      <c r="T27" s="2223">
        <v>62799</v>
      </c>
      <c r="U27" s="2177"/>
      <c r="V27" s="2177"/>
      <c r="W27" s="2199"/>
      <c r="X27" s="327"/>
    </row>
    <row r="28" spans="1:24">
      <c r="A28" s="2177"/>
      <c r="B28" s="2177"/>
      <c r="C28" s="2177"/>
      <c r="D28" s="2177"/>
      <c r="E28" s="2177"/>
      <c r="F28" s="2177"/>
      <c r="G28" s="2177"/>
      <c r="H28" s="2177"/>
      <c r="I28" s="2177"/>
      <c r="J28" s="2177"/>
      <c r="K28" s="2177"/>
      <c r="L28" s="2177"/>
      <c r="M28" s="2177"/>
      <c r="N28" s="2177"/>
      <c r="O28" s="2177"/>
      <c r="P28" s="2177"/>
      <c r="Q28" s="327"/>
      <c r="R28" s="327"/>
      <c r="S28" s="327"/>
      <c r="T28" s="327"/>
      <c r="U28" s="327"/>
      <c r="V28" s="327"/>
      <c r="W28" s="1958"/>
      <c r="X28" s="327"/>
    </row>
    <row r="29" spans="1:24">
      <c r="A29" s="2177"/>
      <c r="B29" s="2177"/>
      <c r="C29" s="2177"/>
      <c r="D29" s="2177"/>
      <c r="E29" s="2177"/>
      <c r="F29" s="2177"/>
      <c r="G29" s="2177"/>
      <c r="H29" s="2177"/>
      <c r="I29" s="2177"/>
      <c r="J29" s="2177"/>
      <c r="K29" s="2177"/>
      <c r="L29" s="2177"/>
      <c r="M29" s="2177"/>
      <c r="N29" s="2177"/>
      <c r="O29" s="2177"/>
      <c r="P29" s="2177"/>
      <c r="Q29" s="327"/>
      <c r="R29" s="327"/>
      <c r="S29" s="327"/>
      <c r="T29" s="327"/>
      <c r="U29" s="327"/>
      <c r="V29" s="327"/>
      <c r="W29" s="327"/>
      <c r="X29" s="327"/>
    </row>
    <row r="30" spans="1:24">
      <c r="A30" s="327"/>
      <c r="B30" s="2207" t="s">
        <v>2643</v>
      </c>
      <c r="C30" s="2212" t="s">
        <v>2644</v>
      </c>
      <c r="D30" s="2212"/>
      <c r="E30" s="2205"/>
      <c r="F30" s="2205"/>
      <c r="G30" s="2205"/>
      <c r="H30" s="2205"/>
      <c r="I30" s="2212"/>
      <c r="J30" s="2212"/>
      <c r="K30" s="2212"/>
      <c r="L30" s="2212"/>
      <c r="M30" s="2212"/>
      <c r="N30" s="2212"/>
      <c r="O30" s="2205"/>
      <c r="P30" s="2205"/>
      <c r="Q30" s="2212"/>
      <c r="R30" s="2212"/>
      <c r="S30" s="2212"/>
      <c r="T30" s="2198"/>
      <c r="U30" s="327"/>
      <c r="V30" s="327"/>
      <c r="W30" s="327"/>
      <c r="X30" s="327"/>
    </row>
    <row r="31" spans="1:24">
      <c r="A31" s="327"/>
      <c r="B31" s="2224" t="s">
        <v>2645</v>
      </c>
      <c r="C31" s="327" t="s">
        <v>2646</v>
      </c>
      <c r="D31" s="327"/>
      <c r="E31" s="327"/>
      <c r="F31" s="2184"/>
      <c r="G31" s="327"/>
      <c r="H31" s="327"/>
      <c r="I31" s="327"/>
      <c r="J31" s="327"/>
      <c r="K31" s="327"/>
      <c r="L31" s="327"/>
      <c r="M31" s="327"/>
      <c r="N31" s="327"/>
      <c r="O31" s="327"/>
      <c r="P31" s="327"/>
      <c r="Q31" s="327"/>
      <c r="R31" s="327"/>
      <c r="S31" s="327"/>
      <c r="T31" s="2210"/>
      <c r="U31" s="327"/>
      <c r="V31" s="327"/>
      <c r="W31" s="327"/>
      <c r="X31" s="327"/>
    </row>
    <row r="32" spans="1:24">
      <c r="A32" s="327"/>
      <c r="B32" s="2224" t="s">
        <v>2647</v>
      </c>
      <c r="C32" s="327"/>
      <c r="D32" s="327"/>
      <c r="E32" s="327" t="s">
        <v>2648</v>
      </c>
      <c r="F32" s="327"/>
      <c r="G32" s="327"/>
      <c r="H32" s="327"/>
      <c r="I32" s="327"/>
      <c r="J32" s="327"/>
      <c r="K32" s="327"/>
      <c r="L32" s="327"/>
      <c r="M32" s="327"/>
      <c r="N32" s="327"/>
      <c r="O32" s="327"/>
      <c r="P32" s="327"/>
      <c r="Q32" s="327"/>
      <c r="R32" s="327"/>
      <c r="S32" s="327"/>
      <c r="T32" s="2210"/>
      <c r="U32" s="327"/>
      <c r="V32" s="327"/>
      <c r="W32" s="327"/>
      <c r="X32" s="327"/>
    </row>
    <row r="33" spans="1:24">
      <c r="A33" s="327"/>
      <c r="B33" s="2225" t="s">
        <v>2649</v>
      </c>
      <c r="C33" s="2142" t="s">
        <v>2650</v>
      </c>
      <c r="D33" s="2142"/>
      <c r="E33" s="2142"/>
      <c r="F33" s="2142"/>
      <c r="G33" s="2142"/>
      <c r="H33" s="2142"/>
      <c r="I33" s="2142"/>
      <c r="J33" s="2142"/>
      <c r="K33" s="2142"/>
      <c r="L33" s="2142"/>
      <c r="M33" s="2142"/>
      <c r="N33" s="2142"/>
      <c r="O33" s="2142"/>
      <c r="P33" s="2142"/>
      <c r="Q33" s="2142"/>
      <c r="R33" s="2142"/>
      <c r="S33" s="2142"/>
      <c r="T33" s="2226"/>
      <c r="U33" s="327"/>
      <c r="V33" s="327"/>
      <c r="W33" s="327"/>
      <c r="X33" s="327"/>
    </row>
    <row r="34" spans="1:24">
      <c r="A34" s="327"/>
      <c r="B34" s="2227" t="s">
        <v>2651</v>
      </c>
      <c r="C34" s="2228" t="s">
        <v>2652</v>
      </c>
      <c r="D34" s="2228"/>
      <c r="E34" s="2228"/>
      <c r="F34" s="2228"/>
      <c r="G34" s="2228"/>
      <c r="H34" s="2228"/>
      <c r="I34" s="2228"/>
      <c r="J34" s="2228"/>
      <c r="K34" s="2228"/>
      <c r="L34" s="2228"/>
      <c r="M34" s="2228"/>
      <c r="N34" s="2228"/>
      <c r="O34" s="2228"/>
      <c r="P34" s="2228"/>
      <c r="Q34" s="2228"/>
      <c r="R34" s="2228"/>
      <c r="S34" s="2228"/>
      <c r="T34" s="2229"/>
      <c r="U34" s="327"/>
      <c r="V34" s="327"/>
      <c r="W34" s="327"/>
      <c r="X34" s="327"/>
    </row>
  </sheetData>
  <mergeCells count="3">
    <mergeCell ref="V4:X4"/>
    <mergeCell ref="S12:T12"/>
    <mergeCell ref="R19:S19"/>
  </mergeCells>
  <phoneticPr fontId="1"/>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5EB4D-626C-4435-B820-68DDAC94B57B}">
  <dimension ref="A1:BW53"/>
  <sheetViews>
    <sheetView topLeftCell="BK1" workbookViewId="0">
      <pane xSplit="2" ySplit="4" topLeftCell="BM5" activePane="bottomRight" state="frozen"/>
      <selection activeCell="BK1" sqref="BK1"/>
      <selection pane="topRight" activeCell="BM1" sqref="BM1"/>
      <selection pane="bottomLeft" activeCell="BK5" sqref="BK5"/>
      <selection pane="bottomRight" activeCell="BZ18" sqref="BZ18"/>
    </sheetView>
  </sheetViews>
  <sheetFormatPr defaultColWidth="8.25" defaultRowHeight="13.5"/>
  <cols>
    <col min="1" max="1" width="3.625" style="804" hidden="1" customWidth="1"/>
    <col min="2" max="2" width="19.25" style="804" hidden="1" customWidth="1"/>
    <col min="3" max="60" width="10.625" style="804" hidden="1" customWidth="1"/>
    <col min="61" max="61" width="5.25" style="804" hidden="1" customWidth="1"/>
    <col min="62" max="62" width="6.375" style="804" hidden="1" customWidth="1"/>
    <col min="63" max="63" width="3.375" style="804" customWidth="1"/>
    <col min="64" max="64" width="17.875" style="804" customWidth="1"/>
    <col min="65" max="68" width="10.125" style="804" customWidth="1"/>
    <col min="69" max="69" width="3.625" style="804" customWidth="1"/>
    <col min="70" max="70" width="3.375" style="804" customWidth="1"/>
    <col min="71" max="71" width="22.875" style="804" customWidth="1"/>
    <col min="72" max="72" width="8.625" style="804" bestFit="1" customWidth="1"/>
    <col min="73" max="73" width="9.125" style="804" bestFit="1" customWidth="1"/>
    <col min="74" max="74" width="9.625" style="804" bestFit="1" customWidth="1"/>
    <col min="75" max="75" width="3.625" style="804" customWidth="1"/>
    <col min="76" max="256" width="8.25" style="804"/>
    <col min="257" max="257" width="3.625" style="804" customWidth="1"/>
    <col min="258" max="258" width="19.25" style="804" customWidth="1"/>
    <col min="259" max="316" width="10.625" style="804" customWidth="1"/>
    <col min="317" max="317" width="5.25" style="804" customWidth="1"/>
    <col min="318" max="318" width="6.375" style="804" customWidth="1"/>
    <col min="319" max="319" width="3.375" style="804" customWidth="1"/>
    <col min="320" max="320" width="17.875" style="804" customWidth="1"/>
    <col min="321" max="321" width="11.125" style="804" customWidth="1"/>
    <col min="322" max="322" width="9.125" style="804" bestFit="1" customWidth="1"/>
    <col min="323" max="323" width="8.375" style="804" bestFit="1" customWidth="1"/>
    <col min="324" max="324" width="9.125" style="804" customWidth="1"/>
    <col min="325" max="325" width="3.625" style="804" customWidth="1"/>
    <col min="326" max="326" width="3.375" style="804" customWidth="1"/>
    <col min="327" max="327" width="22.875" style="804" customWidth="1"/>
    <col min="328" max="328" width="8.625" style="804" bestFit="1" customWidth="1"/>
    <col min="329" max="329" width="9.125" style="804" bestFit="1" customWidth="1"/>
    <col min="330" max="330" width="9.625" style="804" bestFit="1" customWidth="1"/>
    <col min="331" max="331" width="3.625" style="804" customWidth="1"/>
    <col min="332" max="512" width="8.25" style="804"/>
    <col min="513" max="513" width="3.625" style="804" customWidth="1"/>
    <col min="514" max="514" width="19.25" style="804" customWidth="1"/>
    <col min="515" max="572" width="10.625" style="804" customWidth="1"/>
    <col min="573" max="573" width="5.25" style="804" customWidth="1"/>
    <col min="574" max="574" width="6.375" style="804" customWidth="1"/>
    <col min="575" max="575" width="3.375" style="804" customWidth="1"/>
    <col min="576" max="576" width="17.875" style="804" customWidth="1"/>
    <col min="577" max="577" width="11.125" style="804" customWidth="1"/>
    <col min="578" max="578" width="9.125" style="804" bestFit="1" customWidth="1"/>
    <col min="579" max="579" width="8.375" style="804" bestFit="1" customWidth="1"/>
    <col min="580" max="580" width="9.125" style="804" customWidth="1"/>
    <col min="581" max="581" width="3.625" style="804" customWidth="1"/>
    <col min="582" max="582" width="3.375" style="804" customWidth="1"/>
    <col min="583" max="583" width="22.875" style="804" customWidth="1"/>
    <col min="584" max="584" width="8.625" style="804" bestFit="1" customWidth="1"/>
    <col min="585" max="585" width="9.125" style="804" bestFit="1" customWidth="1"/>
    <col min="586" max="586" width="9.625" style="804" bestFit="1" customWidth="1"/>
    <col min="587" max="587" width="3.625" style="804" customWidth="1"/>
    <col min="588" max="768" width="8.25" style="804"/>
    <col min="769" max="769" width="3.625" style="804" customWidth="1"/>
    <col min="770" max="770" width="19.25" style="804" customWidth="1"/>
    <col min="771" max="828" width="10.625" style="804" customWidth="1"/>
    <col min="829" max="829" width="5.25" style="804" customWidth="1"/>
    <col min="830" max="830" width="6.375" style="804" customWidth="1"/>
    <col min="831" max="831" width="3.375" style="804" customWidth="1"/>
    <col min="832" max="832" width="17.875" style="804" customWidth="1"/>
    <col min="833" max="833" width="11.125" style="804" customWidth="1"/>
    <col min="834" max="834" width="9.125" style="804" bestFit="1" customWidth="1"/>
    <col min="835" max="835" width="8.375" style="804" bestFit="1" customWidth="1"/>
    <col min="836" max="836" width="9.125" style="804" customWidth="1"/>
    <col min="837" max="837" width="3.625" style="804" customWidth="1"/>
    <col min="838" max="838" width="3.375" style="804" customWidth="1"/>
    <col min="839" max="839" width="22.875" style="804" customWidth="1"/>
    <col min="840" max="840" width="8.625" style="804" bestFit="1" customWidth="1"/>
    <col min="841" max="841" width="9.125" style="804" bestFit="1" customWidth="1"/>
    <col min="842" max="842" width="9.625" style="804" bestFit="1" customWidth="1"/>
    <col min="843" max="843" width="3.625" style="804" customWidth="1"/>
    <col min="844" max="1024" width="8.25" style="804"/>
    <col min="1025" max="1025" width="3.625" style="804" customWidth="1"/>
    <col min="1026" max="1026" width="19.25" style="804" customWidth="1"/>
    <col min="1027" max="1084" width="10.625" style="804" customWidth="1"/>
    <col min="1085" max="1085" width="5.25" style="804" customWidth="1"/>
    <col min="1086" max="1086" width="6.375" style="804" customWidth="1"/>
    <col min="1087" max="1087" width="3.375" style="804" customWidth="1"/>
    <col min="1088" max="1088" width="17.875" style="804" customWidth="1"/>
    <col min="1089" max="1089" width="11.125" style="804" customWidth="1"/>
    <col min="1090" max="1090" width="9.125" style="804" bestFit="1" customWidth="1"/>
    <col min="1091" max="1091" width="8.375" style="804" bestFit="1" customWidth="1"/>
    <col min="1092" max="1092" width="9.125" style="804" customWidth="1"/>
    <col min="1093" max="1093" width="3.625" style="804" customWidth="1"/>
    <col min="1094" max="1094" width="3.375" style="804" customWidth="1"/>
    <col min="1095" max="1095" width="22.875" style="804" customWidth="1"/>
    <col min="1096" max="1096" width="8.625" style="804" bestFit="1" customWidth="1"/>
    <col min="1097" max="1097" width="9.125" style="804" bestFit="1" customWidth="1"/>
    <col min="1098" max="1098" width="9.625" style="804" bestFit="1" customWidth="1"/>
    <col min="1099" max="1099" width="3.625" style="804" customWidth="1"/>
    <col min="1100" max="1280" width="8.25" style="804"/>
    <col min="1281" max="1281" width="3.625" style="804" customWidth="1"/>
    <col min="1282" max="1282" width="19.25" style="804" customWidth="1"/>
    <col min="1283" max="1340" width="10.625" style="804" customWidth="1"/>
    <col min="1341" max="1341" width="5.25" style="804" customWidth="1"/>
    <col min="1342" max="1342" width="6.375" style="804" customWidth="1"/>
    <col min="1343" max="1343" width="3.375" style="804" customWidth="1"/>
    <col min="1344" max="1344" width="17.875" style="804" customWidth="1"/>
    <col min="1345" max="1345" width="11.125" style="804" customWidth="1"/>
    <col min="1346" max="1346" width="9.125" style="804" bestFit="1" customWidth="1"/>
    <col min="1347" max="1347" width="8.375" style="804" bestFit="1" customWidth="1"/>
    <col min="1348" max="1348" width="9.125" style="804" customWidth="1"/>
    <col min="1349" max="1349" width="3.625" style="804" customWidth="1"/>
    <col min="1350" max="1350" width="3.375" style="804" customWidth="1"/>
    <col min="1351" max="1351" width="22.875" style="804" customWidth="1"/>
    <col min="1352" max="1352" width="8.625" style="804" bestFit="1" customWidth="1"/>
    <col min="1353" max="1353" width="9.125" style="804" bestFit="1" customWidth="1"/>
    <col min="1354" max="1354" width="9.625" style="804" bestFit="1" customWidth="1"/>
    <col min="1355" max="1355" width="3.625" style="804" customWidth="1"/>
    <col min="1356" max="1536" width="8.25" style="804"/>
    <col min="1537" max="1537" width="3.625" style="804" customWidth="1"/>
    <col min="1538" max="1538" width="19.25" style="804" customWidth="1"/>
    <col min="1539" max="1596" width="10.625" style="804" customWidth="1"/>
    <col min="1597" max="1597" width="5.25" style="804" customWidth="1"/>
    <col min="1598" max="1598" width="6.375" style="804" customWidth="1"/>
    <col min="1599" max="1599" width="3.375" style="804" customWidth="1"/>
    <col min="1600" max="1600" width="17.875" style="804" customWidth="1"/>
    <col min="1601" max="1601" width="11.125" style="804" customWidth="1"/>
    <col min="1602" max="1602" width="9.125" style="804" bestFit="1" customWidth="1"/>
    <col min="1603" max="1603" width="8.375" style="804" bestFit="1" customWidth="1"/>
    <col min="1604" max="1604" width="9.125" style="804" customWidth="1"/>
    <col min="1605" max="1605" width="3.625" style="804" customWidth="1"/>
    <col min="1606" max="1606" width="3.375" style="804" customWidth="1"/>
    <col min="1607" max="1607" width="22.875" style="804" customWidth="1"/>
    <col min="1608" max="1608" width="8.625" style="804" bestFit="1" customWidth="1"/>
    <col min="1609" max="1609" width="9.125" style="804" bestFit="1" customWidth="1"/>
    <col min="1610" max="1610" width="9.625" style="804" bestFit="1" customWidth="1"/>
    <col min="1611" max="1611" width="3.625" style="804" customWidth="1"/>
    <col min="1612" max="1792" width="8.25" style="804"/>
    <col min="1793" max="1793" width="3.625" style="804" customWidth="1"/>
    <col min="1794" max="1794" width="19.25" style="804" customWidth="1"/>
    <col min="1795" max="1852" width="10.625" style="804" customWidth="1"/>
    <col min="1853" max="1853" width="5.25" style="804" customWidth="1"/>
    <col min="1854" max="1854" width="6.375" style="804" customWidth="1"/>
    <col min="1855" max="1855" width="3.375" style="804" customWidth="1"/>
    <col min="1856" max="1856" width="17.875" style="804" customWidth="1"/>
    <col min="1857" max="1857" width="11.125" style="804" customWidth="1"/>
    <col min="1858" max="1858" width="9.125" style="804" bestFit="1" customWidth="1"/>
    <col min="1859" max="1859" width="8.375" style="804" bestFit="1" customWidth="1"/>
    <col min="1860" max="1860" width="9.125" style="804" customWidth="1"/>
    <col min="1861" max="1861" width="3.625" style="804" customWidth="1"/>
    <col min="1862" max="1862" width="3.375" style="804" customWidth="1"/>
    <col min="1863" max="1863" width="22.875" style="804" customWidth="1"/>
    <col min="1864" max="1864" width="8.625" style="804" bestFit="1" customWidth="1"/>
    <col min="1865" max="1865" width="9.125" style="804" bestFit="1" customWidth="1"/>
    <col min="1866" max="1866" width="9.625" style="804" bestFit="1" customWidth="1"/>
    <col min="1867" max="1867" width="3.625" style="804" customWidth="1"/>
    <col min="1868" max="2048" width="8.25" style="804"/>
    <col min="2049" max="2049" width="3.625" style="804" customWidth="1"/>
    <col min="2050" max="2050" width="19.25" style="804" customWidth="1"/>
    <col min="2051" max="2108" width="10.625" style="804" customWidth="1"/>
    <col min="2109" max="2109" width="5.25" style="804" customWidth="1"/>
    <col min="2110" max="2110" width="6.375" style="804" customWidth="1"/>
    <col min="2111" max="2111" width="3.375" style="804" customWidth="1"/>
    <col min="2112" max="2112" width="17.875" style="804" customWidth="1"/>
    <col min="2113" max="2113" width="11.125" style="804" customWidth="1"/>
    <col min="2114" max="2114" width="9.125" style="804" bestFit="1" customWidth="1"/>
    <col min="2115" max="2115" width="8.375" style="804" bestFit="1" customWidth="1"/>
    <col min="2116" max="2116" width="9.125" style="804" customWidth="1"/>
    <col min="2117" max="2117" width="3.625" style="804" customWidth="1"/>
    <col min="2118" max="2118" width="3.375" style="804" customWidth="1"/>
    <col min="2119" max="2119" width="22.875" style="804" customWidth="1"/>
    <col min="2120" max="2120" width="8.625" style="804" bestFit="1" customWidth="1"/>
    <col min="2121" max="2121" width="9.125" style="804" bestFit="1" customWidth="1"/>
    <col min="2122" max="2122" width="9.625" style="804" bestFit="1" customWidth="1"/>
    <col min="2123" max="2123" width="3.625" style="804" customWidth="1"/>
    <col min="2124" max="2304" width="8.25" style="804"/>
    <col min="2305" max="2305" width="3.625" style="804" customWidth="1"/>
    <col min="2306" max="2306" width="19.25" style="804" customWidth="1"/>
    <col min="2307" max="2364" width="10.625" style="804" customWidth="1"/>
    <col min="2365" max="2365" width="5.25" style="804" customWidth="1"/>
    <col min="2366" max="2366" width="6.375" style="804" customWidth="1"/>
    <col min="2367" max="2367" width="3.375" style="804" customWidth="1"/>
    <col min="2368" max="2368" width="17.875" style="804" customWidth="1"/>
    <col min="2369" max="2369" width="11.125" style="804" customWidth="1"/>
    <col min="2370" max="2370" width="9.125" style="804" bestFit="1" customWidth="1"/>
    <col min="2371" max="2371" width="8.375" style="804" bestFit="1" customWidth="1"/>
    <col min="2372" max="2372" width="9.125" style="804" customWidth="1"/>
    <col min="2373" max="2373" width="3.625" style="804" customWidth="1"/>
    <col min="2374" max="2374" width="3.375" style="804" customWidth="1"/>
    <col min="2375" max="2375" width="22.875" style="804" customWidth="1"/>
    <col min="2376" max="2376" width="8.625" style="804" bestFit="1" customWidth="1"/>
    <col min="2377" max="2377" width="9.125" style="804" bestFit="1" customWidth="1"/>
    <col min="2378" max="2378" width="9.625" style="804" bestFit="1" customWidth="1"/>
    <col min="2379" max="2379" width="3.625" style="804" customWidth="1"/>
    <col min="2380" max="2560" width="8.25" style="804"/>
    <col min="2561" max="2561" width="3.625" style="804" customWidth="1"/>
    <col min="2562" max="2562" width="19.25" style="804" customWidth="1"/>
    <col min="2563" max="2620" width="10.625" style="804" customWidth="1"/>
    <col min="2621" max="2621" width="5.25" style="804" customWidth="1"/>
    <col min="2622" max="2622" width="6.375" style="804" customWidth="1"/>
    <col min="2623" max="2623" width="3.375" style="804" customWidth="1"/>
    <col min="2624" max="2624" width="17.875" style="804" customWidth="1"/>
    <col min="2625" max="2625" width="11.125" style="804" customWidth="1"/>
    <col min="2626" max="2626" width="9.125" style="804" bestFit="1" customWidth="1"/>
    <col min="2627" max="2627" width="8.375" style="804" bestFit="1" customWidth="1"/>
    <col min="2628" max="2628" width="9.125" style="804" customWidth="1"/>
    <col min="2629" max="2629" width="3.625" style="804" customWidth="1"/>
    <col min="2630" max="2630" width="3.375" style="804" customWidth="1"/>
    <col min="2631" max="2631" width="22.875" style="804" customWidth="1"/>
    <col min="2632" max="2632" width="8.625" style="804" bestFit="1" customWidth="1"/>
    <col min="2633" max="2633" width="9.125" style="804" bestFit="1" customWidth="1"/>
    <col min="2634" max="2634" width="9.625" style="804" bestFit="1" customWidth="1"/>
    <col min="2635" max="2635" width="3.625" style="804" customWidth="1"/>
    <col min="2636" max="2816" width="8.25" style="804"/>
    <col min="2817" max="2817" width="3.625" style="804" customWidth="1"/>
    <col min="2818" max="2818" width="19.25" style="804" customWidth="1"/>
    <col min="2819" max="2876" width="10.625" style="804" customWidth="1"/>
    <col min="2877" max="2877" width="5.25" style="804" customWidth="1"/>
    <col min="2878" max="2878" width="6.375" style="804" customWidth="1"/>
    <col min="2879" max="2879" width="3.375" style="804" customWidth="1"/>
    <col min="2880" max="2880" width="17.875" style="804" customWidth="1"/>
    <col min="2881" max="2881" width="11.125" style="804" customWidth="1"/>
    <col min="2882" max="2882" width="9.125" style="804" bestFit="1" customWidth="1"/>
    <col min="2883" max="2883" width="8.375" style="804" bestFit="1" customWidth="1"/>
    <col min="2884" max="2884" width="9.125" style="804" customWidth="1"/>
    <col min="2885" max="2885" width="3.625" style="804" customWidth="1"/>
    <col min="2886" max="2886" width="3.375" style="804" customWidth="1"/>
    <col min="2887" max="2887" width="22.875" style="804" customWidth="1"/>
    <col min="2888" max="2888" width="8.625" style="804" bestFit="1" customWidth="1"/>
    <col min="2889" max="2889" width="9.125" style="804" bestFit="1" customWidth="1"/>
    <col min="2890" max="2890" width="9.625" style="804" bestFit="1" customWidth="1"/>
    <col min="2891" max="2891" width="3.625" style="804" customWidth="1"/>
    <col min="2892" max="3072" width="8.25" style="804"/>
    <col min="3073" max="3073" width="3.625" style="804" customWidth="1"/>
    <col min="3074" max="3074" width="19.25" style="804" customWidth="1"/>
    <col min="3075" max="3132" width="10.625" style="804" customWidth="1"/>
    <col min="3133" max="3133" width="5.25" style="804" customWidth="1"/>
    <col min="3134" max="3134" width="6.375" style="804" customWidth="1"/>
    <col min="3135" max="3135" width="3.375" style="804" customWidth="1"/>
    <col min="3136" max="3136" width="17.875" style="804" customWidth="1"/>
    <col min="3137" max="3137" width="11.125" style="804" customWidth="1"/>
    <col min="3138" max="3138" width="9.125" style="804" bestFit="1" customWidth="1"/>
    <col min="3139" max="3139" width="8.375" style="804" bestFit="1" customWidth="1"/>
    <col min="3140" max="3140" width="9.125" style="804" customWidth="1"/>
    <col min="3141" max="3141" width="3.625" style="804" customWidth="1"/>
    <col min="3142" max="3142" width="3.375" style="804" customWidth="1"/>
    <col min="3143" max="3143" width="22.875" style="804" customWidth="1"/>
    <col min="3144" max="3144" width="8.625" style="804" bestFit="1" customWidth="1"/>
    <col min="3145" max="3145" width="9.125" style="804" bestFit="1" customWidth="1"/>
    <col min="3146" max="3146" width="9.625" style="804" bestFit="1" customWidth="1"/>
    <col min="3147" max="3147" width="3.625" style="804" customWidth="1"/>
    <col min="3148" max="3328" width="8.25" style="804"/>
    <col min="3329" max="3329" width="3.625" style="804" customWidth="1"/>
    <col min="3330" max="3330" width="19.25" style="804" customWidth="1"/>
    <col min="3331" max="3388" width="10.625" style="804" customWidth="1"/>
    <col min="3389" max="3389" width="5.25" style="804" customWidth="1"/>
    <col min="3390" max="3390" width="6.375" style="804" customWidth="1"/>
    <col min="3391" max="3391" width="3.375" style="804" customWidth="1"/>
    <col min="3392" max="3392" width="17.875" style="804" customWidth="1"/>
    <col min="3393" max="3393" width="11.125" style="804" customWidth="1"/>
    <col min="3394" max="3394" width="9.125" style="804" bestFit="1" customWidth="1"/>
    <col min="3395" max="3395" width="8.375" style="804" bestFit="1" customWidth="1"/>
    <col min="3396" max="3396" width="9.125" style="804" customWidth="1"/>
    <col min="3397" max="3397" width="3.625" style="804" customWidth="1"/>
    <col min="3398" max="3398" width="3.375" style="804" customWidth="1"/>
    <col min="3399" max="3399" width="22.875" style="804" customWidth="1"/>
    <col min="3400" max="3400" width="8.625" style="804" bestFit="1" customWidth="1"/>
    <col min="3401" max="3401" width="9.125" style="804" bestFit="1" customWidth="1"/>
    <col min="3402" max="3402" width="9.625" style="804" bestFit="1" customWidth="1"/>
    <col min="3403" max="3403" width="3.625" style="804" customWidth="1"/>
    <col min="3404" max="3584" width="8.25" style="804"/>
    <col min="3585" max="3585" width="3.625" style="804" customWidth="1"/>
    <col min="3586" max="3586" width="19.25" style="804" customWidth="1"/>
    <col min="3587" max="3644" width="10.625" style="804" customWidth="1"/>
    <col min="3645" max="3645" width="5.25" style="804" customWidth="1"/>
    <col min="3646" max="3646" width="6.375" style="804" customWidth="1"/>
    <col min="3647" max="3647" width="3.375" style="804" customWidth="1"/>
    <col min="3648" max="3648" width="17.875" style="804" customWidth="1"/>
    <col min="3649" max="3649" width="11.125" style="804" customWidth="1"/>
    <col min="3650" max="3650" width="9.125" style="804" bestFit="1" customWidth="1"/>
    <col min="3651" max="3651" width="8.375" style="804" bestFit="1" customWidth="1"/>
    <col min="3652" max="3652" width="9.125" style="804" customWidth="1"/>
    <col min="3653" max="3653" width="3.625" style="804" customWidth="1"/>
    <col min="3654" max="3654" width="3.375" style="804" customWidth="1"/>
    <col min="3655" max="3655" width="22.875" style="804" customWidth="1"/>
    <col min="3656" max="3656" width="8.625" style="804" bestFit="1" customWidth="1"/>
    <col min="3657" max="3657" width="9.125" style="804" bestFit="1" customWidth="1"/>
    <col min="3658" max="3658" width="9.625" style="804" bestFit="1" customWidth="1"/>
    <col min="3659" max="3659" width="3.625" style="804" customWidth="1"/>
    <col min="3660" max="3840" width="8.25" style="804"/>
    <col min="3841" max="3841" width="3.625" style="804" customWidth="1"/>
    <col min="3842" max="3842" width="19.25" style="804" customWidth="1"/>
    <col min="3843" max="3900" width="10.625" style="804" customWidth="1"/>
    <col min="3901" max="3901" width="5.25" style="804" customWidth="1"/>
    <col min="3902" max="3902" width="6.375" style="804" customWidth="1"/>
    <col min="3903" max="3903" width="3.375" style="804" customWidth="1"/>
    <col min="3904" max="3904" width="17.875" style="804" customWidth="1"/>
    <col min="3905" max="3905" width="11.125" style="804" customWidth="1"/>
    <col min="3906" max="3906" width="9.125" style="804" bestFit="1" customWidth="1"/>
    <col min="3907" max="3907" width="8.375" style="804" bestFit="1" customWidth="1"/>
    <col min="3908" max="3908" width="9.125" style="804" customWidth="1"/>
    <col min="3909" max="3909" width="3.625" style="804" customWidth="1"/>
    <col min="3910" max="3910" width="3.375" style="804" customWidth="1"/>
    <col min="3911" max="3911" width="22.875" style="804" customWidth="1"/>
    <col min="3912" max="3912" width="8.625" style="804" bestFit="1" customWidth="1"/>
    <col min="3913" max="3913" width="9.125" style="804" bestFit="1" customWidth="1"/>
    <col min="3914" max="3914" width="9.625" style="804" bestFit="1" customWidth="1"/>
    <col min="3915" max="3915" width="3.625" style="804" customWidth="1"/>
    <col min="3916" max="4096" width="8.25" style="804"/>
    <col min="4097" max="4097" width="3.625" style="804" customWidth="1"/>
    <col min="4098" max="4098" width="19.25" style="804" customWidth="1"/>
    <col min="4099" max="4156" width="10.625" style="804" customWidth="1"/>
    <col min="4157" max="4157" width="5.25" style="804" customWidth="1"/>
    <col min="4158" max="4158" width="6.375" style="804" customWidth="1"/>
    <col min="4159" max="4159" width="3.375" style="804" customWidth="1"/>
    <col min="4160" max="4160" width="17.875" style="804" customWidth="1"/>
    <col min="4161" max="4161" width="11.125" style="804" customWidth="1"/>
    <col min="4162" max="4162" width="9.125" style="804" bestFit="1" customWidth="1"/>
    <col min="4163" max="4163" width="8.375" style="804" bestFit="1" customWidth="1"/>
    <col min="4164" max="4164" width="9.125" style="804" customWidth="1"/>
    <col min="4165" max="4165" width="3.625" style="804" customWidth="1"/>
    <col min="4166" max="4166" width="3.375" style="804" customWidth="1"/>
    <col min="4167" max="4167" width="22.875" style="804" customWidth="1"/>
    <col min="4168" max="4168" width="8.625" style="804" bestFit="1" customWidth="1"/>
    <col min="4169" max="4169" width="9.125" style="804" bestFit="1" customWidth="1"/>
    <col min="4170" max="4170" width="9.625" style="804" bestFit="1" customWidth="1"/>
    <col min="4171" max="4171" width="3.625" style="804" customWidth="1"/>
    <col min="4172" max="4352" width="8.25" style="804"/>
    <col min="4353" max="4353" width="3.625" style="804" customWidth="1"/>
    <col min="4354" max="4354" width="19.25" style="804" customWidth="1"/>
    <col min="4355" max="4412" width="10.625" style="804" customWidth="1"/>
    <col min="4413" max="4413" width="5.25" style="804" customWidth="1"/>
    <col min="4414" max="4414" width="6.375" style="804" customWidth="1"/>
    <col min="4415" max="4415" width="3.375" style="804" customWidth="1"/>
    <col min="4416" max="4416" width="17.875" style="804" customWidth="1"/>
    <col min="4417" max="4417" width="11.125" style="804" customWidth="1"/>
    <col min="4418" max="4418" width="9.125" style="804" bestFit="1" customWidth="1"/>
    <col min="4419" max="4419" width="8.375" style="804" bestFit="1" customWidth="1"/>
    <col min="4420" max="4420" width="9.125" style="804" customWidth="1"/>
    <col min="4421" max="4421" width="3.625" style="804" customWidth="1"/>
    <col min="4422" max="4422" width="3.375" style="804" customWidth="1"/>
    <col min="4423" max="4423" width="22.875" style="804" customWidth="1"/>
    <col min="4424" max="4424" width="8.625" style="804" bestFit="1" customWidth="1"/>
    <col min="4425" max="4425" width="9.125" style="804" bestFit="1" customWidth="1"/>
    <col min="4426" max="4426" width="9.625" style="804" bestFit="1" customWidth="1"/>
    <col min="4427" max="4427" width="3.625" style="804" customWidth="1"/>
    <col min="4428" max="4608" width="8.25" style="804"/>
    <col min="4609" max="4609" width="3.625" style="804" customWidth="1"/>
    <col min="4610" max="4610" width="19.25" style="804" customWidth="1"/>
    <col min="4611" max="4668" width="10.625" style="804" customWidth="1"/>
    <col min="4669" max="4669" width="5.25" style="804" customWidth="1"/>
    <col min="4670" max="4670" width="6.375" style="804" customWidth="1"/>
    <col min="4671" max="4671" width="3.375" style="804" customWidth="1"/>
    <col min="4672" max="4672" width="17.875" style="804" customWidth="1"/>
    <col min="4673" max="4673" width="11.125" style="804" customWidth="1"/>
    <col min="4674" max="4674" width="9.125" style="804" bestFit="1" customWidth="1"/>
    <col min="4675" max="4675" width="8.375" style="804" bestFit="1" customWidth="1"/>
    <col min="4676" max="4676" width="9.125" style="804" customWidth="1"/>
    <col min="4677" max="4677" width="3.625" style="804" customWidth="1"/>
    <col min="4678" max="4678" width="3.375" style="804" customWidth="1"/>
    <col min="4679" max="4679" width="22.875" style="804" customWidth="1"/>
    <col min="4680" max="4680" width="8.625" style="804" bestFit="1" customWidth="1"/>
    <col min="4681" max="4681" width="9.125" style="804" bestFit="1" customWidth="1"/>
    <col min="4682" max="4682" width="9.625" style="804" bestFit="1" customWidth="1"/>
    <col min="4683" max="4683" width="3.625" style="804" customWidth="1"/>
    <col min="4684" max="4864" width="8.25" style="804"/>
    <col min="4865" max="4865" width="3.625" style="804" customWidth="1"/>
    <col min="4866" max="4866" width="19.25" style="804" customWidth="1"/>
    <col min="4867" max="4924" width="10.625" style="804" customWidth="1"/>
    <col min="4925" max="4925" width="5.25" style="804" customWidth="1"/>
    <col min="4926" max="4926" width="6.375" style="804" customWidth="1"/>
    <col min="4927" max="4927" width="3.375" style="804" customWidth="1"/>
    <col min="4928" max="4928" width="17.875" style="804" customWidth="1"/>
    <col min="4929" max="4929" width="11.125" style="804" customWidth="1"/>
    <col min="4930" max="4930" width="9.125" style="804" bestFit="1" customWidth="1"/>
    <col min="4931" max="4931" width="8.375" style="804" bestFit="1" customWidth="1"/>
    <col min="4932" max="4932" width="9.125" style="804" customWidth="1"/>
    <col min="4933" max="4933" width="3.625" style="804" customWidth="1"/>
    <col min="4934" max="4934" width="3.375" style="804" customWidth="1"/>
    <col min="4935" max="4935" width="22.875" style="804" customWidth="1"/>
    <col min="4936" max="4936" width="8.625" style="804" bestFit="1" customWidth="1"/>
    <col min="4937" max="4937" width="9.125" style="804" bestFit="1" customWidth="1"/>
    <col min="4938" max="4938" width="9.625" style="804" bestFit="1" customWidth="1"/>
    <col min="4939" max="4939" width="3.625" style="804" customWidth="1"/>
    <col min="4940" max="5120" width="8.25" style="804"/>
    <col min="5121" max="5121" width="3.625" style="804" customWidth="1"/>
    <col min="5122" max="5122" width="19.25" style="804" customWidth="1"/>
    <col min="5123" max="5180" width="10.625" style="804" customWidth="1"/>
    <col min="5181" max="5181" width="5.25" style="804" customWidth="1"/>
    <col min="5182" max="5182" width="6.375" style="804" customWidth="1"/>
    <col min="5183" max="5183" width="3.375" style="804" customWidth="1"/>
    <col min="5184" max="5184" width="17.875" style="804" customWidth="1"/>
    <col min="5185" max="5185" width="11.125" style="804" customWidth="1"/>
    <col min="5186" max="5186" width="9.125" style="804" bestFit="1" customWidth="1"/>
    <col min="5187" max="5187" width="8.375" style="804" bestFit="1" customWidth="1"/>
    <col min="5188" max="5188" width="9.125" style="804" customWidth="1"/>
    <col min="5189" max="5189" width="3.625" style="804" customWidth="1"/>
    <col min="5190" max="5190" width="3.375" style="804" customWidth="1"/>
    <col min="5191" max="5191" width="22.875" style="804" customWidth="1"/>
    <col min="5192" max="5192" width="8.625" style="804" bestFit="1" customWidth="1"/>
    <col min="5193" max="5193" width="9.125" style="804" bestFit="1" customWidth="1"/>
    <col min="5194" max="5194" width="9.625" style="804" bestFit="1" customWidth="1"/>
    <col min="5195" max="5195" width="3.625" style="804" customWidth="1"/>
    <col min="5196" max="5376" width="8.25" style="804"/>
    <col min="5377" max="5377" width="3.625" style="804" customWidth="1"/>
    <col min="5378" max="5378" width="19.25" style="804" customWidth="1"/>
    <col min="5379" max="5436" width="10.625" style="804" customWidth="1"/>
    <col min="5437" max="5437" width="5.25" style="804" customWidth="1"/>
    <col min="5438" max="5438" width="6.375" style="804" customWidth="1"/>
    <col min="5439" max="5439" width="3.375" style="804" customWidth="1"/>
    <col min="5440" max="5440" width="17.875" style="804" customWidth="1"/>
    <col min="5441" max="5441" width="11.125" style="804" customWidth="1"/>
    <col min="5442" max="5442" width="9.125" style="804" bestFit="1" customWidth="1"/>
    <col min="5443" max="5443" width="8.375" style="804" bestFit="1" customWidth="1"/>
    <col min="5444" max="5444" width="9.125" style="804" customWidth="1"/>
    <col min="5445" max="5445" width="3.625" style="804" customWidth="1"/>
    <col min="5446" max="5446" width="3.375" style="804" customWidth="1"/>
    <col min="5447" max="5447" width="22.875" style="804" customWidth="1"/>
    <col min="5448" max="5448" width="8.625" style="804" bestFit="1" customWidth="1"/>
    <col min="5449" max="5449" width="9.125" style="804" bestFit="1" customWidth="1"/>
    <col min="5450" max="5450" width="9.625" style="804" bestFit="1" customWidth="1"/>
    <col min="5451" max="5451" width="3.625" style="804" customWidth="1"/>
    <col min="5452" max="5632" width="8.25" style="804"/>
    <col min="5633" max="5633" width="3.625" style="804" customWidth="1"/>
    <col min="5634" max="5634" width="19.25" style="804" customWidth="1"/>
    <col min="5635" max="5692" width="10.625" style="804" customWidth="1"/>
    <col min="5693" max="5693" width="5.25" style="804" customWidth="1"/>
    <col min="5694" max="5694" width="6.375" style="804" customWidth="1"/>
    <col min="5695" max="5695" width="3.375" style="804" customWidth="1"/>
    <col min="5696" max="5696" width="17.875" style="804" customWidth="1"/>
    <col min="5697" max="5697" width="11.125" style="804" customWidth="1"/>
    <col min="5698" max="5698" width="9.125" style="804" bestFit="1" customWidth="1"/>
    <col min="5699" max="5699" width="8.375" style="804" bestFit="1" customWidth="1"/>
    <col min="5700" max="5700" width="9.125" style="804" customWidth="1"/>
    <col min="5701" max="5701" width="3.625" style="804" customWidth="1"/>
    <col min="5702" max="5702" width="3.375" style="804" customWidth="1"/>
    <col min="5703" max="5703" width="22.875" style="804" customWidth="1"/>
    <col min="5704" max="5704" width="8.625" style="804" bestFit="1" customWidth="1"/>
    <col min="5705" max="5705" width="9.125" style="804" bestFit="1" customWidth="1"/>
    <col min="5706" max="5706" width="9.625" style="804" bestFit="1" customWidth="1"/>
    <col min="5707" max="5707" width="3.625" style="804" customWidth="1"/>
    <col min="5708" max="5888" width="8.25" style="804"/>
    <col min="5889" max="5889" width="3.625" style="804" customWidth="1"/>
    <col min="5890" max="5890" width="19.25" style="804" customWidth="1"/>
    <col min="5891" max="5948" width="10.625" style="804" customWidth="1"/>
    <col min="5949" max="5949" width="5.25" style="804" customWidth="1"/>
    <col min="5950" max="5950" width="6.375" style="804" customWidth="1"/>
    <col min="5951" max="5951" width="3.375" style="804" customWidth="1"/>
    <col min="5952" max="5952" width="17.875" style="804" customWidth="1"/>
    <col min="5953" max="5953" width="11.125" style="804" customWidth="1"/>
    <col min="5954" max="5954" width="9.125" style="804" bestFit="1" customWidth="1"/>
    <col min="5955" max="5955" width="8.375" style="804" bestFit="1" customWidth="1"/>
    <col min="5956" max="5956" width="9.125" style="804" customWidth="1"/>
    <col min="5957" max="5957" width="3.625" style="804" customWidth="1"/>
    <col min="5958" max="5958" width="3.375" style="804" customWidth="1"/>
    <col min="5959" max="5959" width="22.875" style="804" customWidth="1"/>
    <col min="5960" max="5960" width="8.625" style="804" bestFit="1" customWidth="1"/>
    <col min="5961" max="5961" width="9.125" style="804" bestFit="1" customWidth="1"/>
    <col min="5962" max="5962" width="9.625" style="804" bestFit="1" customWidth="1"/>
    <col min="5963" max="5963" width="3.625" style="804" customWidth="1"/>
    <col min="5964" max="6144" width="8.25" style="804"/>
    <col min="6145" max="6145" width="3.625" style="804" customWidth="1"/>
    <col min="6146" max="6146" width="19.25" style="804" customWidth="1"/>
    <col min="6147" max="6204" width="10.625" style="804" customWidth="1"/>
    <col min="6205" max="6205" width="5.25" style="804" customWidth="1"/>
    <col min="6206" max="6206" width="6.375" style="804" customWidth="1"/>
    <col min="6207" max="6207" width="3.375" style="804" customWidth="1"/>
    <col min="6208" max="6208" width="17.875" style="804" customWidth="1"/>
    <col min="6209" max="6209" width="11.125" style="804" customWidth="1"/>
    <col min="6210" max="6210" width="9.125" style="804" bestFit="1" customWidth="1"/>
    <col min="6211" max="6211" width="8.375" style="804" bestFit="1" customWidth="1"/>
    <col min="6212" max="6212" width="9.125" style="804" customWidth="1"/>
    <col min="6213" max="6213" width="3.625" style="804" customWidth="1"/>
    <col min="6214" max="6214" width="3.375" style="804" customWidth="1"/>
    <col min="6215" max="6215" width="22.875" style="804" customWidth="1"/>
    <col min="6216" max="6216" width="8.625" style="804" bestFit="1" customWidth="1"/>
    <col min="6217" max="6217" width="9.125" style="804" bestFit="1" customWidth="1"/>
    <col min="6218" max="6218" width="9.625" style="804" bestFit="1" customWidth="1"/>
    <col min="6219" max="6219" width="3.625" style="804" customWidth="1"/>
    <col min="6220" max="6400" width="8.25" style="804"/>
    <col min="6401" max="6401" width="3.625" style="804" customWidth="1"/>
    <col min="6402" max="6402" width="19.25" style="804" customWidth="1"/>
    <col min="6403" max="6460" width="10.625" style="804" customWidth="1"/>
    <col min="6461" max="6461" width="5.25" style="804" customWidth="1"/>
    <col min="6462" max="6462" width="6.375" style="804" customWidth="1"/>
    <col min="6463" max="6463" width="3.375" style="804" customWidth="1"/>
    <col min="6464" max="6464" width="17.875" style="804" customWidth="1"/>
    <col min="6465" max="6465" width="11.125" style="804" customWidth="1"/>
    <col min="6466" max="6466" width="9.125" style="804" bestFit="1" customWidth="1"/>
    <col min="6467" max="6467" width="8.375" style="804" bestFit="1" customWidth="1"/>
    <col min="6468" max="6468" width="9.125" style="804" customWidth="1"/>
    <col min="6469" max="6469" width="3.625" style="804" customWidth="1"/>
    <col min="6470" max="6470" width="3.375" style="804" customWidth="1"/>
    <col min="6471" max="6471" width="22.875" style="804" customWidth="1"/>
    <col min="6472" max="6472" width="8.625" style="804" bestFit="1" customWidth="1"/>
    <col min="6473" max="6473" width="9.125" style="804" bestFit="1" customWidth="1"/>
    <col min="6474" max="6474" width="9.625" style="804" bestFit="1" customWidth="1"/>
    <col min="6475" max="6475" width="3.625" style="804" customWidth="1"/>
    <col min="6476" max="6656" width="8.25" style="804"/>
    <col min="6657" max="6657" width="3.625" style="804" customWidth="1"/>
    <col min="6658" max="6658" width="19.25" style="804" customWidth="1"/>
    <col min="6659" max="6716" width="10.625" style="804" customWidth="1"/>
    <col min="6717" max="6717" width="5.25" style="804" customWidth="1"/>
    <col min="6718" max="6718" width="6.375" style="804" customWidth="1"/>
    <col min="6719" max="6719" width="3.375" style="804" customWidth="1"/>
    <col min="6720" max="6720" width="17.875" style="804" customWidth="1"/>
    <col min="6721" max="6721" width="11.125" style="804" customWidth="1"/>
    <col min="6722" max="6722" width="9.125" style="804" bestFit="1" customWidth="1"/>
    <col min="6723" max="6723" width="8.375" style="804" bestFit="1" customWidth="1"/>
    <col min="6724" max="6724" width="9.125" style="804" customWidth="1"/>
    <col min="6725" max="6725" width="3.625" style="804" customWidth="1"/>
    <col min="6726" max="6726" width="3.375" style="804" customWidth="1"/>
    <col min="6727" max="6727" width="22.875" style="804" customWidth="1"/>
    <col min="6728" max="6728" width="8.625" style="804" bestFit="1" customWidth="1"/>
    <col min="6729" max="6729" width="9.125" style="804" bestFit="1" customWidth="1"/>
    <col min="6730" max="6730" width="9.625" style="804" bestFit="1" customWidth="1"/>
    <col min="6731" max="6731" width="3.625" style="804" customWidth="1"/>
    <col min="6732" max="6912" width="8.25" style="804"/>
    <col min="6913" max="6913" width="3.625" style="804" customWidth="1"/>
    <col min="6914" max="6914" width="19.25" style="804" customWidth="1"/>
    <col min="6915" max="6972" width="10.625" style="804" customWidth="1"/>
    <col min="6973" max="6973" width="5.25" style="804" customWidth="1"/>
    <col min="6974" max="6974" width="6.375" style="804" customWidth="1"/>
    <col min="6975" max="6975" width="3.375" style="804" customWidth="1"/>
    <col min="6976" max="6976" width="17.875" style="804" customWidth="1"/>
    <col min="6977" max="6977" width="11.125" style="804" customWidth="1"/>
    <col min="6978" max="6978" width="9.125" style="804" bestFit="1" customWidth="1"/>
    <col min="6979" max="6979" width="8.375" style="804" bestFit="1" customWidth="1"/>
    <col min="6980" max="6980" width="9.125" style="804" customWidth="1"/>
    <col min="6981" max="6981" width="3.625" style="804" customWidth="1"/>
    <col min="6982" max="6982" width="3.375" style="804" customWidth="1"/>
    <col min="6983" max="6983" width="22.875" style="804" customWidth="1"/>
    <col min="6984" max="6984" width="8.625" style="804" bestFit="1" customWidth="1"/>
    <col min="6985" max="6985" width="9.125" style="804" bestFit="1" customWidth="1"/>
    <col min="6986" max="6986" width="9.625" style="804" bestFit="1" customWidth="1"/>
    <col min="6987" max="6987" width="3.625" style="804" customWidth="1"/>
    <col min="6988" max="7168" width="8.25" style="804"/>
    <col min="7169" max="7169" width="3.625" style="804" customWidth="1"/>
    <col min="7170" max="7170" width="19.25" style="804" customWidth="1"/>
    <col min="7171" max="7228" width="10.625" style="804" customWidth="1"/>
    <col min="7229" max="7229" width="5.25" style="804" customWidth="1"/>
    <col min="7230" max="7230" width="6.375" style="804" customWidth="1"/>
    <col min="7231" max="7231" width="3.375" style="804" customWidth="1"/>
    <col min="7232" max="7232" width="17.875" style="804" customWidth="1"/>
    <col min="7233" max="7233" width="11.125" style="804" customWidth="1"/>
    <col min="7234" max="7234" width="9.125" style="804" bestFit="1" customWidth="1"/>
    <col min="7235" max="7235" width="8.375" style="804" bestFit="1" customWidth="1"/>
    <col min="7236" max="7236" width="9.125" style="804" customWidth="1"/>
    <col min="7237" max="7237" width="3.625" style="804" customWidth="1"/>
    <col min="7238" max="7238" width="3.375" style="804" customWidth="1"/>
    <col min="7239" max="7239" width="22.875" style="804" customWidth="1"/>
    <col min="7240" max="7240" width="8.625" style="804" bestFit="1" customWidth="1"/>
    <col min="7241" max="7241" width="9.125" style="804" bestFit="1" customWidth="1"/>
    <col min="7242" max="7242" width="9.625" style="804" bestFit="1" customWidth="1"/>
    <col min="7243" max="7243" width="3.625" style="804" customWidth="1"/>
    <col min="7244" max="7424" width="8.25" style="804"/>
    <col min="7425" max="7425" width="3.625" style="804" customWidth="1"/>
    <col min="7426" max="7426" width="19.25" style="804" customWidth="1"/>
    <col min="7427" max="7484" width="10.625" style="804" customWidth="1"/>
    <col min="7485" max="7485" width="5.25" style="804" customWidth="1"/>
    <col min="7486" max="7486" width="6.375" style="804" customWidth="1"/>
    <col min="7487" max="7487" width="3.375" style="804" customWidth="1"/>
    <col min="7488" max="7488" width="17.875" style="804" customWidth="1"/>
    <col min="7489" max="7489" width="11.125" style="804" customWidth="1"/>
    <col min="7490" max="7490" width="9.125" style="804" bestFit="1" customWidth="1"/>
    <col min="7491" max="7491" width="8.375" style="804" bestFit="1" customWidth="1"/>
    <col min="7492" max="7492" width="9.125" style="804" customWidth="1"/>
    <col min="7493" max="7493" width="3.625" style="804" customWidth="1"/>
    <col min="7494" max="7494" width="3.375" style="804" customWidth="1"/>
    <col min="7495" max="7495" width="22.875" style="804" customWidth="1"/>
    <col min="7496" max="7496" width="8.625" style="804" bestFit="1" customWidth="1"/>
    <col min="7497" max="7497" width="9.125" style="804" bestFit="1" customWidth="1"/>
    <col min="7498" max="7498" width="9.625" style="804" bestFit="1" customWidth="1"/>
    <col min="7499" max="7499" width="3.625" style="804" customWidth="1"/>
    <col min="7500" max="7680" width="8.25" style="804"/>
    <col min="7681" max="7681" width="3.625" style="804" customWidth="1"/>
    <col min="7682" max="7682" width="19.25" style="804" customWidth="1"/>
    <col min="7683" max="7740" width="10.625" style="804" customWidth="1"/>
    <col min="7741" max="7741" width="5.25" style="804" customWidth="1"/>
    <col min="7742" max="7742" width="6.375" style="804" customWidth="1"/>
    <col min="7743" max="7743" width="3.375" style="804" customWidth="1"/>
    <col min="7744" max="7744" width="17.875" style="804" customWidth="1"/>
    <col min="7745" max="7745" width="11.125" style="804" customWidth="1"/>
    <col min="7746" max="7746" width="9.125" style="804" bestFit="1" customWidth="1"/>
    <col min="7747" max="7747" width="8.375" style="804" bestFit="1" customWidth="1"/>
    <col min="7748" max="7748" width="9.125" style="804" customWidth="1"/>
    <col min="7749" max="7749" width="3.625" style="804" customWidth="1"/>
    <col min="7750" max="7750" width="3.375" style="804" customWidth="1"/>
    <col min="7751" max="7751" width="22.875" style="804" customWidth="1"/>
    <col min="7752" max="7752" width="8.625" style="804" bestFit="1" customWidth="1"/>
    <col min="7753" max="7753" width="9.125" style="804" bestFit="1" customWidth="1"/>
    <col min="7754" max="7754" width="9.625" style="804" bestFit="1" customWidth="1"/>
    <col min="7755" max="7755" width="3.625" style="804" customWidth="1"/>
    <col min="7756" max="7936" width="8.25" style="804"/>
    <col min="7937" max="7937" width="3.625" style="804" customWidth="1"/>
    <col min="7938" max="7938" width="19.25" style="804" customWidth="1"/>
    <col min="7939" max="7996" width="10.625" style="804" customWidth="1"/>
    <col min="7997" max="7997" width="5.25" style="804" customWidth="1"/>
    <col min="7998" max="7998" width="6.375" style="804" customWidth="1"/>
    <col min="7999" max="7999" width="3.375" style="804" customWidth="1"/>
    <col min="8000" max="8000" width="17.875" style="804" customWidth="1"/>
    <col min="8001" max="8001" width="11.125" style="804" customWidth="1"/>
    <col min="8002" max="8002" width="9.125" style="804" bestFit="1" customWidth="1"/>
    <col min="8003" max="8003" width="8.375" style="804" bestFit="1" customWidth="1"/>
    <col min="8004" max="8004" width="9.125" style="804" customWidth="1"/>
    <col min="8005" max="8005" width="3.625" style="804" customWidth="1"/>
    <col min="8006" max="8006" width="3.375" style="804" customWidth="1"/>
    <col min="8007" max="8007" width="22.875" style="804" customWidth="1"/>
    <col min="8008" max="8008" width="8.625" style="804" bestFit="1" customWidth="1"/>
    <col min="8009" max="8009" width="9.125" style="804" bestFit="1" customWidth="1"/>
    <col min="8010" max="8010" width="9.625" style="804" bestFit="1" customWidth="1"/>
    <col min="8011" max="8011" width="3.625" style="804" customWidth="1"/>
    <col min="8012" max="8192" width="8.25" style="804"/>
    <col min="8193" max="8193" width="3.625" style="804" customWidth="1"/>
    <col min="8194" max="8194" width="19.25" style="804" customWidth="1"/>
    <col min="8195" max="8252" width="10.625" style="804" customWidth="1"/>
    <col min="8253" max="8253" width="5.25" style="804" customWidth="1"/>
    <col min="8254" max="8254" width="6.375" style="804" customWidth="1"/>
    <col min="8255" max="8255" width="3.375" style="804" customWidth="1"/>
    <col min="8256" max="8256" width="17.875" style="804" customWidth="1"/>
    <col min="8257" max="8257" width="11.125" style="804" customWidth="1"/>
    <col min="8258" max="8258" width="9.125" style="804" bestFit="1" customWidth="1"/>
    <col min="8259" max="8259" width="8.375" style="804" bestFit="1" customWidth="1"/>
    <col min="8260" max="8260" width="9.125" style="804" customWidth="1"/>
    <col min="8261" max="8261" width="3.625" style="804" customWidth="1"/>
    <col min="8262" max="8262" width="3.375" style="804" customWidth="1"/>
    <col min="8263" max="8263" width="22.875" style="804" customWidth="1"/>
    <col min="8264" max="8264" width="8.625" style="804" bestFit="1" customWidth="1"/>
    <col min="8265" max="8265" width="9.125" style="804" bestFit="1" customWidth="1"/>
    <col min="8266" max="8266" width="9.625" style="804" bestFit="1" customWidth="1"/>
    <col min="8267" max="8267" width="3.625" style="804" customWidth="1"/>
    <col min="8268" max="8448" width="8.25" style="804"/>
    <col min="8449" max="8449" width="3.625" style="804" customWidth="1"/>
    <col min="8450" max="8450" width="19.25" style="804" customWidth="1"/>
    <col min="8451" max="8508" width="10.625" style="804" customWidth="1"/>
    <col min="8509" max="8509" width="5.25" style="804" customWidth="1"/>
    <col min="8510" max="8510" width="6.375" style="804" customWidth="1"/>
    <col min="8511" max="8511" width="3.375" style="804" customWidth="1"/>
    <col min="8512" max="8512" width="17.875" style="804" customWidth="1"/>
    <col min="8513" max="8513" width="11.125" style="804" customWidth="1"/>
    <col min="8514" max="8514" width="9.125" style="804" bestFit="1" customWidth="1"/>
    <col min="8515" max="8515" width="8.375" style="804" bestFit="1" customWidth="1"/>
    <col min="8516" max="8516" width="9.125" style="804" customWidth="1"/>
    <col min="8517" max="8517" width="3.625" style="804" customWidth="1"/>
    <col min="8518" max="8518" width="3.375" style="804" customWidth="1"/>
    <col min="8519" max="8519" width="22.875" style="804" customWidth="1"/>
    <col min="8520" max="8520" width="8.625" style="804" bestFit="1" customWidth="1"/>
    <col min="8521" max="8521" width="9.125" style="804" bestFit="1" customWidth="1"/>
    <col min="8522" max="8522" width="9.625" style="804" bestFit="1" customWidth="1"/>
    <col min="8523" max="8523" width="3.625" style="804" customWidth="1"/>
    <col min="8524" max="8704" width="8.25" style="804"/>
    <col min="8705" max="8705" width="3.625" style="804" customWidth="1"/>
    <col min="8706" max="8706" width="19.25" style="804" customWidth="1"/>
    <col min="8707" max="8764" width="10.625" style="804" customWidth="1"/>
    <col min="8765" max="8765" width="5.25" style="804" customWidth="1"/>
    <col min="8766" max="8766" width="6.375" style="804" customWidth="1"/>
    <col min="8767" max="8767" width="3.375" style="804" customWidth="1"/>
    <col min="8768" max="8768" width="17.875" style="804" customWidth="1"/>
    <col min="8769" max="8769" width="11.125" style="804" customWidth="1"/>
    <col min="8770" max="8770" width="9.125" style="804" bestFit="1" customWidth="1"/>
    <col min="8771" max="8771" width="8.375" style="804" bestFit="1" customWidth="1"/>
    <col min="8772" max="8772" width="9.125" style="804" customWidth="1"/>
    <col min="8773" max="8773" width="3.625" style="804" customWidth="1"/>
    <col min="8774" max="8774" width="3.375" style="804" customWidth="1"/>
    <col min="8775" max="8775" width="22.875" style="804" customWidth="1"/>
    <col min="8776" max="8776" width="8.625" style="804" bestFit="1" customWidth="1"/>
    <col min="8777" max="8777" width="9.125" style="804" bestFit="1" customWidth="1"/>
    <col min="8778" max="8778" width="9.625" style="804" bestFit="1" customWidth="1"/>
    <col min="8779" max="8779" width="3.625" style="804" customWidth="1"/>
    <col min="8780" max="8960" width="8.25" style="804"/>
    <col min="8961" max="8961" width="3.625" style="804" customWidth="1"/>
    <col min="8962" max="8962" width="19.25" style="804" customWidth="1"/>
    <col min="8963" max="9020" width="10.625" style="804" customWidth="1"/>
    <col min="9021" max="9021" width="5.25" style="804" customWidth="1"/>
    <col min="9022" max="9022" width="6.375" style="804" customWidth="1"/>
    <col min="9023" max="9023" width="3.375" style="804" customWidth="1"/>
    <col min="9024" max="9024" width="17.875" style="804" customWidth="1"/>
    <col min="9025" max="9025" width="11.125" style="804" customWidth="1"/>
    <col min="9026" max="9026" width="9.125" style="804" bestFit="1" customWidth="1"/>
    <col min="9027" max="9027" width="8.375" style="804" bestFit="1" customWidth="1"/>
    <col min="9028" max="9028" width="9.125" style="804" customWidth="1"/>
    <col min="9029" max="9029" width="3.625" style="804" customWidth="1"/>
    <col min="9030" max="9030" width="3.375" style="804" customWidth="1"/>
    <col min="9031" max="9031" width="22.875" style="804" customWidth="1"/>
    <col min="9032" max="9032" width="8.625" style="804" bestFit="1" customWidth="1"/>
    <col min="9033" max="9033" width="9.125" style="804" bestFit="1" customWidth="1"/>
    <col min="9034" max="9034" width="9.625" style="804" bestFit="1" customWidth="1"/>
    <col min="9035" max="9035" width="3.625" style="804" customWidth="1"/>
    <col min="9036" max="9216" width="8.25" style="804"/>
    <col min="9217" max="9217" width="3.625" style="804" customWidth="1"/>
    <col min="9218" max="9218" width="19.25" style="804" customWidth="1"/>
    <col min="9219" max="9276" width="10.625" style="804" customWidth="1"/>
    <col min="9277" max="9277" width="5.25" style="804" customWidth="1"/>
    <col min="9278" max="9278" width="6.375" style="804" customWidth="1"/>
    <col min="9279" max="9279" width="3.375" style="804" customWidth="1"/>
    <col min="9280" max="9280" width="17.875" style="804" customWidth="1"/>
    <col min="9281" max="9281" width="11.125" style="804" customWidth="1"/>
    <col min="9282" max="9282" width="9.125" style="804" bestFit="1" customWidth="1"/>
    <col min="9283" max="9283" width="8.375" style="804" bestFit="1" customWidth="1"/>
    <col min="9284" max="9284" width="9.125" style="804" customWidth="1"/>
    <col min="9285" max="9285" width="3.625" style="804" customWidth="1"/>
    <col min="9286" max="9286" width="3.375" style="804" customWidth="1"/>
    <col min="9287" max="9287" width="22.875" style="804" customWidth="1"/>
    <col min="9288" max="9288" width="8.625" style="804" bestFit="1" customWidth="1"/>
    <col min="9289" max="9289" width="9.125" style="804" bestFit="1" customWidth="1"/>
    <col min="9290" max="9290" width="9.625" style="804" bestFit="1" customWidth="1"/>
    <col min="9291" max="9291" width="3.625" style="804" customWidth="1"/>
    <col min="9292" max="9472" width="8.25" style="804"/>
    <col min="9473" max="9473" width="3.625" style="804" customWidth="1"/>
    <col min="9474" max="9474" width="19.25" style="804" customWidth="1"/>
    <col min="9475" max="9532" width="10.625" style="804" customWidth="1"/>
    <col min="9533" max="9533" width="5.25" style="804" customWidth="1"/>
    <col min="9534" max="9534" width="6.375" style="804" customWidth="1"/>
    <col min="9535" max="9535" width="3.375" style="804" customWidth="1"/>
    <col min="9536" max="9536" width="17.875" style="804" customWidth="1"/>
    <col min="9537" max="9537" width="11.125" style="804" customWidth="1"/>
    <col min="9538" max="9538" width="9.125" style="804" bestFit="1" customWidth="1"/>
    <col min="9539" max="9539" width="8.375" style="804" bestFit="1" customWidth="1"/>
    <col min="9540" max="9540" width="9.125" style="804" customWidth="1"/>
    <col min="9541" max="9541" width="3.625" style="804" customWidth="1"/>
    <col min="9542" max="9542" width="3.375" style="804" customWidth="1"/>
    <col min="9543" max="9543" width="22.875" style="804" customWidth="1"/>
    <col min="9544" max="9544" width="8.625" style="804" bestFit="1" customWidth="1"/>
    <col min="9545" max="9545" width="9.125" style="804" bestFit="1" customWidth="1"/>
    <col min="9546" max="9546" width="9.625" style="804" bestFit="1" customWidth="1"/>
    <col min="9547" max="9547" width="3.625" style="804" customWidth="1"/>
    <col min="9548" max="9728" width="8.25" style="804"/>
    <col min="9729" max="9729" width="3.625" style="804" customWidth="1"/>
    <col min="9730" max="9730" width="19.25" style="804" customWidth="1"/>
    <col min="9731" max="9788" width="10.625" style="804" customWidth="1"/>
    <col min="9789" max="9789" width="5.25" style="804" customWidth="1"/>
    <col min="9790" max="9790" width="6.375" style="804" customWidth="1"/>
    <col min="9791" max="9791" width="3.375" style="804" customWidth="1"/>
    <col min="9792" max="9792" width="17.875" style="804" customWidth="1"/>
    <col min="9793" max="9793" width="11.125" style="804" customWidth="1"/>
    <col min="9794" max="9794" width="9.125" style="804" bestFit="1" customWidth="1"/>
    <col min="9795" max="9795" width="8.375" style="804" bestFit="1" customWidth="1"/>
    <col min="9796" max="9796" width="9.125" style="804" customWidth="1"/>
    <col min="9797" max="9797" width="3.625" style="804" customWidth="1"/>
    <col min="9798" max="9798" width="3.375" style="804" customWidth="1"/>
    <col min="9799" max="9799" width="22.875" style="804" customWidth="1"/>
    <col min="9800" max="9800" width="8.625" style="804" bestFit="1" customWidth="1"/>
    <col min="9801" max="9801" width="9.125" style="804" bestFit="1" customWidth="1"/>
    <col min="9802" max="9802" width="9.625" style="804" bestFit="1" customWidth="1"/>
    <col min="9803" max="9803" width="3.625" style="804" customWidth="1"/>
    <col min="9804" max="9984" width="8.25" style="804"/>
    <col min="9985" max="9985" width="3.625" style="804" customWidth="1"/>
    <col min="9986" max="9986" width="19.25" style="804" customWidth="1"/>
    <col min="9987" max="10044" width="10.625" style="804" customWidth="1"/>
    <col min="10045" max="10045" width="5.25" style="804" customWidth="1"/>
    <col min="10046" max="10046" width="6.375" style="804" customWidth="1"/>
    <col min="10047" max="10047" width="3.375" style="804" customWidth="1"/>
    <col min="10048" max="10048" width="17.875" style="804" customWidth="1"/>
    <col min="10049" max="10049" width="11.125" style="804" customWidth="1"/>
    <col min="10050" max="10050" width="9.125" style="804" bestFit="1" customWidth="1"/>
    <col min="10051" max="10051" width="8.375" style="804" bestFit="1" customWidth="1"/>
    <col min="10052" max="10052" width="9.125" style="804" customWidth="1"/>
    <col min="10053" max="10053" width="3.625" style="804" customWidth="1"/>
    <col min="10054" max="10054" width="3.375" style="804" customWidth="1"/>
    <col min="10055" max="10055" width="22.875" style="804" customWidth="1"/>
    <col min="10056" max="10056" width="8.625" style="804" bestFit="1" customWidth="1"/>
    <col min="10057" max="10057" width="9.125" style="804" bestFit="1" customWidth="1"/>
    <col min="10058" max="10058" width="9.625" style="804" bestFit="1" customWidth="1"/>
    <col min="10059" max="10059" width="3.625" style="804" customWidth="1"/>
    <col min="10060" max="10240" width="8.25" style="804"/>
    <col min="10241" max="10241" width="3.625" style="804" customWidth="1"/>
    <col min="10242" max="10242" width="19.25" style="804" customWidth="1"/>
    <col min="10243" max="10300" width="10.625" style="804" customWidth="1"/>
    <col min="10301" max="10301" width="5.25" style="804" customWidth="1"/>
    <col min="10302" max="10302" width="6.375" style="804" customWidth="1"/>
    <col min="10303" max="10303" width="3.375" style="804" customWidth="1"/>
    <col min="10304" max="10304" width="17.875" style="804" customWidth="1"/>
    <col min="10305" max="10305" width="11.125" style="804" customWidth="1"/>
    <col min="10306" max="10306" width="9.125" style="804" bestFit="1" customWidth="1"/>
    <col min="10307" max="10307" width="8.375" style="804" bestFit="1" customWidth="1"/>
    <col min="10308" max="10308" width="9.125" style="804" customWidth="1"/>
    <col min="10309" max="10309" width="3.625" style="804" customWidth="1"/>
    <col min="10310" max="10310" width="3.375" style="804" customWidth="1"/>
    <col min="10311" max="10311" width="22.875" style="804" customWidth="1"/>
    <col min="10312" max="10312" width="8.625" style="804" bestFit="1" customWidth="1"/>
    <col min="10313" max="10313" width="9.125" style="804" bestFit="1" customWidth="1"/>
    <col min="10314" max="10314" width="9.625" style="804" bestFit="1" customWidth="1"/>
    <col min="10315" max="10315" width="3.625" style="804" customWidth="1"/>
    <col min="10316" max="10496" width="8.25" style="804"/>
    <col min="10497" max="10497" width="3.625" style="804" customWidth="1"/>
    <col min="10498" max="10498" width="19.25" style="804" customWidth="1"/>
    <col min="10499" max="10556" width="10.625" style="804" customWidth="1"/>
    <col min="10557" max="10557" width="5.25" style="804" customWidth="1"/>
    <col min="10558" max="10558" width="6.375" style="804" customWidth="1"/>
    <col min="10559" max="10559" width="3.375" style="804" customWidth="1"/>
    <col min="10560" max="10560" width="17.875" style="804" customWidth="1"/>
    <col min="10561" max="10561" width="11.125" style="804" customWidth="1"/>
    <col min="10562" max="10562" width="9.125" style="804" bestFit="1" customWidth="1"/>
    <col min="10563" max="10563" width="8.375" style="804" bestFit="1" customWidth="1"/>
    <col min="10564" max="10564" width="9.125" style="804" customWidth="1"/>
    <col min="10565" max="10565" width="3.625" style="804" customWidth="1"/>
    <col min="10566" max="10566" width="3.375" style="804" customWidth="1"/>
    <col min="10567" max="10567" width="22.875" style="804" customWidth="1"/>
    <col min="10568" max="10568" width="8.625" style="804" bestFit="1" customWidth="1"/>
    <col min="10569" max="10569" width="9.125" style="804" bestFit="1" customWidth="1"/>
    <col min="10570" max="10570" width="9.625" style="804" bestFit="1" customWidth="1"/>
    <col min="10571" max="10571" width="3.625" style="804" customWidth="1"/>
    <col min="10572" max="10752" width="8.25" style="804"/>
    <col min="10753" max="10753" width="3.625" style="804" customWidth="1"/>
    <col min="10754" max="10754" width="19.25" style="804" customWidth="1"/>
    <col min="10755" max="10812" width="10.625" style="804" customWidth="1"/>
    <col min="10813" max="10813" width="5.25" style="804" customWidth="1"/>
    <col min="10814" max="10814" width="6.375" style="804" customWidth="1"/>
    <col min="10815" max="10815" width="3.375" style="804" customWidth="1"/>
    <col min="10816" max="10816" width="17.875" style="804" customWidth="1"/>
    <col min="10817" max="10817" width="11.125" style="804" customWidth="1"/>
    <col min="10818" max="10818" width="9.125" style="804" bestFit="1" customWidth="1"/>
    <col min="10819" max="10819" width="8.375" style="804" bestFit="1" customWidth="1"/>
    <col min="10820" max="10820" width="9.125" style="804" customWidth="1"/>
    <col min="10821" max="10821" width="3.625" style="804" customWidth="1"/>
    <col min="10822" max="10822" width="3.375" style="804" customWidth="1"/>
    <col min="10823" max="10823" width="22.875" style="804" customWidth="1"/>
    <col min="10824" max="10824" width="8.625" style="804" bestFit="1" customWidth="1"/>
    <col min="10825" max="10825" width="9.125" style="804" bestFit="1" customWidth="1"/>
    <col min="10826" max="10826" width="9.625" style="804" bestFit="1" customWidth="1"/>
    <col min="10827" max="10827" width="3.625" style="804" customWidth="1"/>
    <col min="10828" max="11008" width="8.25" style="804"/>
    <col min="11009" max="11009" width="3.625" style="804" customWidth="1"/>
    <col min="11010" max="11010" width="19.25" style="804" customWidth="1"/>
    <col min="11011" max="11068" width="10.625" style="804" customWidth="1"/>
    <col min="11069" max="11069" width="5.25" style="804" customWidth="1"/>
    <col min="11070" max="11070" width="6.375" style="804" customWidth="1"/>
    <col min="11071" max="11071" width="3.375" style="804" customWidth="1"/>
    <col min="11072" max="11072" width="17.875" style="804" customWidth="1"/>
    <col min="11073" max="11073" width="11.125" style="804" customWidth="1"/>
    <col min="11074" max="11074" width="9.125" style="804" bestFit="1" customWidth="1"/>
    <col min="11075" max="11075" width="8.375" style="804" bestFit="1" customWidth="1"/>
    <col min="11076" max="11076" width="9.125" style="804" customWidth="1"/>
    <col min="11077" max="11077" width="3.625" style="804" customWidth="1"/>
    <col min="11078" max="11078" width="3.375" style="804" customWidth="1"/>
    <col min="11079" max="11079" width="22.875" style="804" customWidth="1"/>
    <col min="11080" max="11080" width="8.625" style="804" bestFit="1" customWidth="1"/>
    <col min="11081" max="11081" width="9.125" style="804" bestFit="1" customWidth="1"/>
    <col min="11082" max="11082" width="9.625" style="804" bestFit="1" customWidth="1"/>
    <col min="11083" max="11083" width="3.625" style="804" customWidth="1"/>
    <col min="11084" max="11264" width="8.25" style="804"/>
    <col min="11265" max="11265" width="3.625" style="804" customWidth="1"/>
    <col min="11266" max="11266" width="19.25" style="804" customWidth="1"/>
    <col min="11267" max="11324" width="10.625" style="804" customWidth="1"/>
    <col min="11325" max="11325" width="5.25" style="804" customWidth="1"/>
    <col min="11326" max="11326" width="6.375" style="804" customWidth="1"/>
    <col min="11327" max="11327" width="3.375" style="804" customWidth="1"/>
    <col min="11328" max="11328" width="17.875" style="804" customWidth="1"/>
    <col min="11329" max="11329" width="11.125" style="804" customWidth="1"/>
    <col min="11330" max="11330" width="9.125" style="804" bestFit="1" customWidth="1"/>
    <col min="11331" max="11331" width="8.375" style="804" bestFit="1" customWidth="1"/>
    <col min="11332" max="11332" width="9.125" style="804" customWidth="1"/>
    <col min="11333" max="11333" width="3.625" style="804" customWidth="1"/>
    <col min="11334" max="11334" width="3.375" style="804" customWidth="1"/>
    <col min="11335" max="11335" width="22.875" style="804" customWidth="1"/>
    <col min="11336" max="11336" width="8.625" style="804" bestFit="1" customWidth="1"/>
    <col min="11337" max="11337" width="9.125" style="804" bestFit="1" customWidth="1"/>
    <col min="11338" max="11338" width="9.625" style="804" bestFit="1" customWidth="1"/>
    <col min="11339" max="11339" width="3.625" style="804" customWidth="1"/>
    <col min="11340" max="11520" width="8.25" style="804"/>
    <col min="11521" max="11521" width="3.625" style="804" customWidth="1"/>
    <col min="11522" max="11522" width="19.25" style="804" customWidth="1"/>
    <col min="11523" max="11580" width="10.625" style="804" customWidth="1"/>
    <col min="11581" max="11581" width="5.25" style="804" customWidth="1"/>
    <col min="11582" max="11582" width="6.375" style="804" customWidth="1"/>
    <col min="11583" max="11583" width="3.375" style="804" customWidth="1"/>
    <col min="11584" max="11584" width="17.875" style="804" customWidth="1"/>
    <col min="11585" max="11585" width="11.125" style="804" customWidth="1"/>
    <col min="11586" max="11586" width="9.125" style="804" bestFit="1" customWidth="1"/>
    <col min="11587" max="11587" width="8.375" style="804" bestFit="1" customWidth="1"/>
    <col min="11588" max="11588" width="9.125" style="804" customWidth="1"/>
    <col min="11589" max="11589" width="3.625" style="804" customWidth="1"/>
    <col min="11590" max="11590" width="3.375" style="804" customWidth="1"/>
    <col min="11591" max="11591" width="22.875" style="804" customWidth="1"/>
    <col min="11592" max="11592" width="8.625" style="804" bestFit="1" customWidth="1"/>
    <col min="11593" max="11593" width="9.125" style="804" bestFit="1" customWidth="1"/>
    <col min="11594" max="11594" width="9.625" style="804" bestFit="1" customWidth="1"/>
    <col min="11595" max="11595" width="3.625" style="804" customWidth="1"/>
    <col min="11596" max="11776" width="8.25" style="804"/>
    <col min="11777" max="11777" width="3.625" style="804" customWidth="1"/>
    <col min="11778" max="11778" width="19.25" style="804" customWidth="1"/>
    <col min="11779" max="11836" width="10.625" style="804" customWidth="1"/>
    <col min="11837" max="11837" width="5.25" style="804" customWidth="1"/>
    <col min="11838" max="11838" width="6.375" style="804" customWidth="1"/>
    <col min="11839" max="11839" width="3.375" style="804" customWidth="1"/>
    <col min="11840" max="11840" width="17.875" style="804" customWidth="1"/>
    <col min="11841" max="11841" width="11.125" style="804" customWidth="1"/>
    <col min="11842" max="11842" width="9.125" style="804" bestFit="1" customWidth="1"/>
    <col min="11843" max="11843" width="8.375" style="804" bestFit="1" customWidth="1"/>
    <col min="11844" max="11844" width="9.125" style="804" customWidth="1"/>
    <col min="11845" max="11845" width="3.625" style="804" customWidth="1"/>
    <col min="11846" max="11846" width="3.375" style="804" customWidth="1"/>
    <col min="11847" max="11847" width="22.875" style="804" customWidth="1"/>
    <col min="11848" max="11848" width="8.625" style="804" bestFit="1" customWidth="1"/>
    <col min="11849" max="11849" width="9.125" style="804" bestFit="1" customWidth="1"/>
    <col min="11850" max="11850" width="9.625" style="804" bestFit="1" customWidth="1"/>
    <col min="11851" max="11851" width="3.625" style="804" customWidth="1"/>
    <col min="11852" max="12032" width="8.25" style="804"/>
    <col min="12033" max="12033" width="3.625" style="804" customWidth="1"/>
    <col min="12034" max="12034" width="19.25" style="804" customWidth="1"/>
    <col min="12035" max="12092" width="10.625" style="804" customWidth="1"/>
    <col min="12093" max="12093" width="5.25" style="804" customWidth="1"/>
    <col min="12094" max="12094" width="6.375" style="804" customWidth="1"/>
    <col min="12095" max="12095" width="3.375" style="804" customWidth="1"/>
    <col min="12096" max="12096" width="17.875" style="804" customWidth="1"/>
    <col min="12097" max="12097" width="11.125" style="804" customWidth="1"/>
    <col min="12098" max="12098" width="9.125" style="804" bestFit="1" customWidth="1"/>
    <col min="12099" max="12099" width="8.375" style="804" bestFit="1" customWidth="1"/>
    <col min="12100" max="12100" width="9.125" style="804" customWidth="1"/>
    <col min="12101" max="12101" width="3.625" style="804" customWidth="1"/>
    <col min="12102" max="12102" width="3.375" style="804" customWidth="1"/>
    <col min="12103" max="12103" width="22.875" style="804" customWidth="1"/>
    <col min="12104" max="12104" width="8.625" style="804" bestFit="1" customWidth="1"/>
    <col min="12105" max="12105" width="9.125" style="804" bestFit="1" customWidth="1"/>
    <col min="12106" max="12106" width="9.625" style="804" bestFit="1" customWidth="1"/>
    <col min="12107" max="12107" width="3.625" style="804" customWidth="1"/>
    <col min="12108" max="12288" width="8.25" style="804"/>
    <col min="12289" max="12289" width="3.625" style="804" customWidth="1"/>
    <col min="12290" max="12290" width="19.25" style="804" customWidth="1"/>
    <col min="12291" max="12348" width="10.625" style="804" customWidth="1"/>
    <col min="12349" max="12349" width="5.25" style="804" customWidth="1"/>
    <col min="12350" max="12350" width="6.375" style="804" customWidth="1"/>
    <col min="12351" max="12351" width="3.375" style="804" customWidth="1"/>
    <col min="12352" max="12352" width="17.875" style="804" customWidth="1"/>
    <col min="12353" max="12353" width="11.125" style="804" customWidth="1"/>
    <col min="12354" max="12354" width="9.125" style="804" bestFit="1" customWidth="1"/>
    <col min="12355" max="12355" width="8.375" style="804" bestFit="1" customWidth="1"/>
    <col min="12356" max="12356" width="9.125" style="804" customWidth="1"/>
    <col min="12357" max="12357" width="3.625" style="804" customWidth="1"/>
    <col min="12358" max="12358" width="3.375" style="804" customWidth="1"/>
    <col min="12359" max="12359" width="22.875" style="804" customWidth="1"/>
    <col min="12360" max="12360" width="8.625" style="804" bestFit="1" customWidth="1"/>
    <col min="12361" max="12361" width="9.125" style="804" bestFit="1" customWidth="1"/>
    <col min="12362" max="12362" width="9.625" style="804" bestFit="1" customWidth="1"/>
    <col min="12363" max="12363" width="3.625" style="804" customWidth="1"/>
    <col min="12364" max="12544" width="8.25" style="804"/>
    <col min="12545" max="12545" width="3.625" style="804" customWidth="1"/>
    <col min="12546" max="12546" width="19.25" style="804" customWidth="1"/>
    <col min="12547" max="12604" width="10.625" style="804" customWidth="1"/>
    <col min="12605" max="12605" width="5.25" style="804" customWidth="1"/>
    <col min="12606" max="12606" width="6.375" style="804" customWidth="1"/>
    <col min="12607" max="12607" width="3.375" style="804" customWidth="1"/>
    <col min="12608" max="12608" width="17.875" style="804" customWidth="1"/>
    <col min="12609" max="12609" width="11.125" style="804" customWidth="1"/>
    <col min="12610" max="12610" width="9.125" style="804" bestFit="1" customWidth="1"/>
    <col min="12611" max="12611" width="8.375" style="804" bestFit="1" customWidth="1"/>
    <col min="12612" max="12612" width="9.125" style="804" customWidth="1"/>
    <col min="12613" max="12613" width="3.625" style="804" customWidth="1"/>
    <col min="12614" max="12614" width="3.375" style="804" customWidth="1"/>
    <col min="12615" max="12615" width="22.875" style="804" customWidth="1"/>
    <col min="12616" max="12616" width="8.625" style="804" bestFit="1" customWidth="1"/>
    <col min="12617" max="12617" width="9.125" style="804" bestFit="1" customWidth="1"/>
    <col min="12618" max="12618" width="9.625" style="804" bestFit="1" customWidth="1"/>
    <col min="12619" max="12619" width="3.625" style="804" customWidth="1"/>
    <col min="12620" max="12800" width="8.25" style="804"/>
    <col min="12801" max="12801" width="3.625" style="804" customWidth="1"/>
    <col min="12802" max="12802" width="19.25" style="804" customWidth="1"/>
    <col min="12803" max="12860" width="10.625" style="804" customWidth="1"/>
    <col min="12861" max="12861" width="5.25" style="804" customWidth="1"/>
    <col min="12862" max="12862" width="6.375" style="804" customWidth="1"/>
    <col min="12863" max="12863" width="3.375" style="804" customWidth="1"/>
    <col min="12864" max="12864" width="17.875" style="804" customWidth="1"/>
    <col min="12865" max="12865" width="11.125" style="804" customWidth="1"/>
    <col min="12866" max="12866" width="9.125" style="804" bestFit="1" customWidth="1"/>
    <col min="12867" max="12867" width="8.375" style="804" bestFit="1" customWidth="1"/>
    <col min="12868" max="12868" width="9.125" style="804" customWidth="1"/>
    <col min="12869" max="12869" width="3.625" style="804" customWidth="1"/>
    <col min="12870" max="12870" width="3.375" style="804" customWidth="1"/>
    <col min="12871" max="12871" width="22.875" style="804" customWidth="1"/>
    <col min="12872" max="12872" width="8.625" style="804" bestFit="1" customWidth="1"/>
    <col min="12873" max="12873" width="9.125" style="804" bestFit="1" customWidth="1"/>
    <col min="12874" max="12874" width="9.625" style="804" bestFit="1" customWidth="1"/>
    <col min="12875" max="12875" width="3.625" style="804" customWidth="1"/>
    <col min="12876" max="13056" width="8.25" style="804"/>
    <col min="13057" max="13057" width="3.625" style="804" customWidth="1"/>
    <col min="13058" max="13058" width="19.25" style="804" customWidth="1"/>
    <col min="13059" max="13116" width="10.625" style="804" customWidth="1"/>
    <col min="13117" max="13117" width="5.25" style="804" customWidth="1"/>
    <col min="13118" max="13118" width="6.375" style="804" customWidth="1"/>
    <col min="13119" max="13119" width="3.375" style="804" customWidth="1"/>
    <col min="13120" max="13120" width="17.875" style="804" customWidth="1"/>
    <col min="13121" max="13121" width="11.125" style="804" customWidth="1"/>
    <col min="13122" max="13122" width="9.125" style="804" bestFit="1" customWidth="1"/>
    <col min="13123" max="13123" width="8.375" style="804" bestFit="1" customWidth="1"/>
    <col min="13124" max="13124" width="9.125" style="804" customWidth="1"/>
    <col min="13125" max="13125" width="3.625" style="804" customWidth="1"/>
    <col min="13126" max="13126" width="3.375" style="804" customWidth="1"/>
    <col min="13127" max="13127" width="22.875" style="804" customWidth="1"/>
    <col min="13128" max="13128" width="8.625" style="804" bestFit="1" customWidth="1"/>
    <col min="13129" max="13129" width="9.125" style="804" bestFit="1" customWidth="1"/>
    <col min="13130" max="13130" width="9.625" style="804" bestFit="1" customWidth="1"/>
    <col min="13131" max="13131" width="3.625" style="804" customWidth="1"/>
    <col min="13132" max="13312" width="8.25" style="804"/>
    <col min="13313" max="13313" width="3.625" style="804" customWidth="1"/>
    <col min="13314" max="13314" width="19.25" style="804" customWidth="1"/>
    <col min="13315" max="13372" width="10.625" style="804" customWidth="1"/>
    <col min="13373" max="13373" width="5.25" style="804" customWidth="1"/>
    <col min="13374" max="13374" width="6.375" style="804" customWidth="1"/>
    <col min="13375" max="13375" width="3.375" style="804" customWidth="1"/>
    <col min="13376" max="13376" width="17.875" style="804" customWidth="1"/>
    <col min="13377" max="13377" width="11.125" style="804" customWidth="1"/>
    <col min="13378" max="13378" width="9.125" style="804" bestFit="1" customWidth="1"/>
    <col min="13379" max="13379" width="8.375" style="804" bestFit="1" customWidth="1"/>
    <col min="13380" max="13380" width="9.125" style="804" customWidth="1"/>
    <col min="13381" max="13381" width="3.625" style="804" customWidth="1"/>
    <col min="13382" max="13382" width="3.375" style="804" customWidth="1"/>
    <col min="13383" max="13383" width="22.875" style="804" customWidth="1"/>
    <col min="13384" max="13384" width="8.625" style="804" bestFit="1" customWidth="1"/>
    <col min="13385" max="13385" width="9.125" style="804" bestFit="1" customWidth="1"/>
    <col min="13386" max="13386" width="9.625" style="804" bestFit="1" customWidth="1"/>
    <col min="13387" max="13387" width="3.625" style="804" customWidth="1"/>
    <col min="13388" max="13568" width="8.25" style="804"/>
    <col min="13569" max="13569" width="3.625" style="804" customWidth="1"/>
    <col min="13570" max="13570" width="19.25" style="804" customWidth="1"/>
    <col min="13571" max="13628" width="10.625" style="804" customWidth="1"/>
    <col min="13629" max="13629" width="5.25" style="804" customWidth="1"/>
    <col min="13630" max="13630" width="6.375" style="804" customWidth="1"/>
    <col min="13631" max="13631" width="3.375" style="804" customWidth="1"/>
    <col min="13632" max="13632" width="17.875" style="804" customWidth="1"/>
    <col min="13633" max="13633" width="11.125" style="804" customWidth="1"/>
    <col min="13634" max="13634" width="9.125" style="804" bestFit="1" customWidth="1"/>
    <col min="13635" max="13635" width="8.375" style="804" bestFit="1" customWidth="1"/>
    <col min="13636" max="13636" width="9.125" style="804" customWidth="1"/>
    <col min="13637" max="13637" width="3.625" style="804" customWidth="1"/>
    <col min="13638" max="13638" width="3.375" style="804" customWidth="1"/>
    <col min="13639" max="13639" width="22.875" style="804" customWidth="1"/>
    <col min="13640" max="13640" width="8.625" style="804" bestFit="1" customWidth="1"/>
    <col min="13641" max="13641" width="9.125" style="804" bestFit="1" customWidth="1"/>
    <col min="13642" max="13642" width="9.625" style="804" bestFit="1" customWidth="1"/>
    <col min="13643" max="13643" width="3.625" style="804" customWidth="1"/>
    <col min="13644" max="13824" width="8.25" style="804"/>
    <col min="13825" max="13825" width="3.625" style="804" customWidth="1"/>
    <col min="13826" max="13826" width="19.25" style="804" customWidth="1"/>
    <col min="13827" max="13884" width="10.625" style="804" customWidth="1"/>
    <col min="13885" max="13885" width="5.25" style="804" customWidth="1"/>
    <col min="13886" max="13886" width="6.375" style="804" customWidth="1"/>
    <col min="13887" max="13887" width="3.375" style="804" customWidth="1"/>
    <col min="13888" max="13888" width="17.875" style="804" customWidth="1"/>
    <col min="13889" max="13889" width="11.125" style="804" customWidth="1"/>
    <col min="13890" max="13890" width="9.125" style="804" bestFit="1" customWidth="1"/>
    <col min="13891" max="13891" width="8.375" style="804" bestFit="1" customWidth="1"/>
    <col min="13892" max="13892" width="9.125" style="804" customWidth="1"/>
    <col min="13893" max="13893" width="3.625" style="804" customWidth="1"/>
    <col min="13894" max="13894" width="3.375" style="804" customWidth="1"/>
    <col min="13895" max="13895" width="22.875" style="804" customWidth="1"/>
    <col min="13896" max="13896" width="8.625" style="804" bestFit="1" customWidth="1"/>
    <col min="13897" max="13897" width="9.125" style="804" bestFit="1" customWidth="1"/>
    <col min="13898" max="13898" width="9.625" style="804" bestFit="1" customWidth="1"/>
    <col min="13899" max="13899" width="3.625" style="804" customWidth="1"/>
    <col min="13900" max="14080" width="8.25" style="804"/>
    <col min="14081" max="14081" width="3.625" style="804" customWidth="1"/>
    <col min="14082" max="14082" width="19.25" style="804" customWidth="1"/>
    <col min="14083" max="14140" width="10.625" style="804" customWidth="1"/>
    <col min="14141" max="14141" width="5.25" style="804" customWidth="1"/>
    <col min="14142" max="14142" width="6.375" style="804" customWidth="1"/>
    <col min="14143" max="14143" width="3.375" style="804" customWidth="1"/>
    <col min="14144" max="14144" width="17.875" style="804" customWidth="1"/>
    <col min="14145" max="14145" width="11.125" style="804" customWidth="1"/>
    <col min="14146" max="14146" width="9.125" style="804" bestFit="1" customWidth="1"/>
    <col min="14147" max="14147" width="8.375" style="804" bestFit="1" customWidth="1"/>
    <col min="14148" max="14148" width="9.125" style="804" customWidth="1"/>
    <col min="14149" max="14149" width="3.625" style="804" customWidth="1"/>
    <col min="14150" max="14150" width="3.375" style="804" customWidth="1"/>
    <col min="14151" max="14151" width="22.875" style="804" customWidth="1"/>
    <col min="14152" max="14152" width="8.625" style="804" bestFit="1" customWidth="1"/>
    <col min="14153" max="14153" width="9.125" style="804" bestFit="1" customWidth="1"/>
    <col min="14154" max="14154" width="9.625" style="804" bestFit="1" customWidth="1"/>
    <col min="14155" max="14155" width="3.625" style="804" customWidth="1"/>
    <col min="14156" max="14336" width="8.25" style="804"/>
    <col min="14337" max="14337" width="3.625" style="804" customWidth="1"/>
    <col min="14338" max="14338" width="19.25" style="804" customWidth="1"/>
    <col min="14339" max="14396" width="10.625" style="804" customWidth="1"/>
    <col min="14397" max="14397" width="5.25" style="804" customWidth="1"/>
    <col min="14398" max="14398" width="6.375" style="804" customWidth="1"/>
    <col min="14399" max="14399" width="3.375" style="804" customWidth="1"/>
    <col min="14400" max="14400" width="17.875" style="804" customWidth="1"/>
    <col min="14401" max="14401" width="11.125" style="804" customWidth="1"/>
    <col min="14402" max="14402" width="9.125" style="804" bestFit="1" customWidth="1"/>
    <col min="14403" max="14403" width="8.375" style="804" bestFit="1" customWidth="1"/>
    <col min="14404" max="14404" width="9.125" style="804" customWidth="1"/>
    <col min="14405" max="14405" width="3.625" style="804" customWidth="1"/>
    <col min="14406" max="14406" width="3.375" style="804" customWidth="1"/>
    <col min="14407" max="14407" width="22.875" style="804" customWidth="1"/>
    <col min="14408" max="14408" width="8.625" style="804" bestFit="1" customWidth="1"/>
    <col min="14409" max="14409" width="9.125" style="804" bestFit="1" customWidth="1"/>
    <col min="14410" max="14410" width="9.625" style="804" bestFit="1" customWidth="1"/>
    <col min="14411" max="14411" width="3.625" style="804" customWidth="1"/>
    <col min="14412" max="14592" width="8.25" style="804"/>
    <col min="14593" max="14593" width="3.625" style="804" customWidth="1"/>
    <col min="14594" max="14594" width="19.25" style="804" customWidth="1"/>
    <col min="14595" max="14652" width="10.625" style="804" customWidth="1"/>
    <col min="14653" max="14653" width="5.25" style="804" customWidth="1"/>
    <col min="14654" max="14654" width="6.375" style="804" customWidth="1"/>
    <col min="14655" max="14655" width="3.375" style="804" customWidth="1"/>
    <col min="14656" max="14656" width="17.875" style="804" customWidth="1"/>
    <col min="14657" max="14657" width="11.125" style="804" customWidth="1"/>
    <col min="14658" max="14658" width="9.125" style="804" bestFit="1" customWidth="1"/>
    <col min="14659" max="14659" width="8.375" style="804" bestFit="1" customWidth="1"/>
    <col min="14660" max="14660" width="9.125" style="804" customWidth="1"/>
    <col min="14661" max="14661" width="3.625" style="804" customWidth="1"/>
    <col min="14662" max="14662" width="3.375" style="804" customWidth="1"/>
    <col min="14663" max="14663" width="22.875" style="804" customWidth="1"/>
    <col min="14664" max="14664" width="8.625" style="804" bestFit="1" customWidth="1"/>
    <col min="14665" max="14665" width="9.125" style="804" bestFit="1" customWidth="1"/>
    <col min="14666" max="14666" width="9.625" style="804" bestFit="1" customWidth="1"/>
    <col min="14667" max="14667" width="3.625" style="804" customWidth="1"/>
    <col min="14668" max="14848" width="8.25" style="804"/>
    <col min="14849" max="14849" width="3.625" style="804" customWidth="1"/>
    <col min="14850" max="14850" width="19.25" style="804" customWidth="1"/>
    <col min="14851" max="14908" width="10.625" style="804" customWidth="1"/>
    <col min="14909" max="14909" width="5.25" style="804" customWidth="1"/>
    <col min="14910" max="14910" width="6.375" style="804" customWidth="1"/>
    <col min="14911" max="14911" width="3.375" style="804" customWidth="1"/>
    <col min="14912" max="14912" width="17.875" style="804" customWidth="1"/>
    <col min="14913" max="14913" width="11.125" style="804" customWidth="1"/>
    <col min="14914" max="14914" width="9.125" style="804" bestFit="1" customWidth="1"/>
    <col min="14915" max="14915" width="8.375" style="804" bestFit="1" customWidth="1"/>
    <col min="14916" max="14916" width="9.125" style="804" customWidth="1"/>
    <col min="14917" max="14917" width="3.625" style="804" customWidth="1"/>
    <col min="14918" max="14918" width="3.375" style="804" customWidth="1"/>
    <col min="14919" max="14919" width="22.875" style="804" customWidth="1"/>
    <col min="14920" max="14920" width="8.625" style="804" bestFit="1" customWidth="1"/>
    <col min="14921" max="14921" width="9.125" style="804" bestFit="1" customWidth="1"/>
    <col min="14922" max="14922" width="9.625" style="804" bestFit="1" customWidth="1"/>
    <col min="14923" max="14923" width="3.625" style="804" customWidth="1"/>
    <col min="14924" max="15104" width="8.25" style="804"/>
    <col min="15105" max="15105" width="3.625" style="804" customWidth="1"/>
    <col min="15106" max="15106" width="19.25" style="804" customWidth="1"/>
    <col min="15107" max="15164" width="10.625" style="804" customWidth="1"/>
    <col min="15165" max="15165" width="5.25" style="804" customWidth="1"/>
    <col min="15166" max="15166" width="6.375" style="804" customWidth="1"/>
    <col min="15167" max="15167" width="3.375" style="804" customWidth="1"/>
    <col min="15168" max="15168" width="17.875" style="804" customWidth="1"/>
    <col min="15169" max="15169" width="11.125" style="804" customWidth="1"/>
    <col min="15170" max="15170" width="9.125" style="804" bestFit="1" customWidth="1"/>
    <col min="15171" max="15171" width="8.375" style="804" bestFit="1" customWidth="1"/>
    <col min="15172" max="15172" width="9.125" style="804" customWidth="1"/>
    <col min="15173" max="15173" width="3.625" style="804" customWidth="1"/>
    <col min="15174" max="15174" width="3.375" style="804" customWidth="1"/>
    <col min="15175" max="15175" width="22.875" style="804" customWidth="1"/>
    <col min="15176" max="15176" width="8.625" style="804" bestFit="1" customWidth="1"/>
    <col min="15177" max="15177" width="9.125" style="804" bestFit="1" customWidth="1"/>
    <col min="15178" max="15178" width="9.625" style="804" bestFit="1" customWidth="1"/>
    <col min="15179" max="15179" width="3.625" style="804" customWidth="1"/>
    <col min="15180" max="15360" width="8.25" style="804"/>
    <col min="15361" max="15361" width="3.625" style="804" customWidth="1"/>
    <col min="15362" max="15362" width="19.25" style="804" customWidth="1"/>
    <col min="15363" max="15420" width="10.625" style="804" customWidth="1"/>
    <col min="15421" max="15421" width="5.25" style="804" customWidth="1"/>
    <col min="15422" max="15422" width="6.375" style="804" customWidth="1"/>
    <col min="15423" max="15423" width="3.375" style="804" customWidth="1"/>
    <col min="15424" max="15424" width="17.875" style="804" customWidth="1"/>
    <col min="15425" max="15425" width="11.125" style="804" customWidth="1"/>
    <col min="15426" max="15426" width="9.125" style="804" bestFit="1" customWidth="1"/>
    <col min="15427" max="15427" width="8.375" style="804" bestFit="1" customWidth="1"/>
    <col min="15428" max="15428" width="9.125" style="804" customWidth="1"/>
    <col min="15429" max="15429" width="3.625" style="804" customWidth="1"/>
    <col min="15430" max="15430" width="3.375" style="804" customWidth="1"/>
    <col min="15431" max="15431" width="22.875" style="804" customWidth="1"/>
    <col min="15432" max="15432" width="8.625" style="804" bestFit="1" customWidth="1"/>
    <col min="15433" max="15433" width="9.125" style="804" bestFit="1" customWidth="1"/>
    <col min="15434" max="15434" width="9.625" style="804" bestFit="1" customWidth="1"/>
    <col min="15435" max="15435" width="3.625" style="804" customWidth="1"/>
    <col min="15436" max="15616" width="8.25" style="804"/>
    <col min="15617" max="15617" width="3.625" style="804" customWidth="1"/>
    <col min="15618" max="15618" width="19.25" style="804" customWidth="1"/>
    <col min="15619" max="15676" width="10.625" style="804" customWidth="1"/>
    <col min="15677" max="15677" width="5.25" style="804" customWidth="1"/>
    <col min="15678" max="15678" width="6.375" style="804" customWidth="1"/>
    <col min="15679" max="15679" width="3.375" style="804" customWidth="1"/>
    <col min="15680" max="15680" width="17.875" style="804" customWidth="1"/>
    <col min="15681" max="15681" width="11.125" style="804" customWidth="1"/>
    <col min="15682" max="15682" width="9.125" style="804" bestFit="1" customWidth="1"/>
    <col min="15683" max="15683" width="8.375" style="804" bestFit="1" customWidth="1"/>
    <col min="15684" max="15684" width="9.125" style="804" customWidth="1"/>
    <col min="15685" max="15685" width="3.625" style="804" customWidth="1"/>
    <col min="15686" max="15686" width="3.375" style="804" customWidth="1"/>
    <col min="15687" max="15687" width="22.875" style="804" customWidth="1"/>
    <col min="15688" max="15688" width="8.625" style="804" bestFit="1" customWidth="1"/>
    <col min="15689" max="15689" width="9.125" style="804" bestFit="1" customWidth="1"/>
    <col min="15690" max="15690" width="9.625" style="804" bestFit="1" customWidth="1"/>
    <col min="15691" max="15691" width="3.625" style="804" customWidth="1"/>
    <col min="15692" max="15872" width="8.25" style="804"/>
    <col min="15873" max="15873" width="3.625" style="804" customWidth="1"/>
    <col min="15874" max="15874" width="19.25" style="804" customWidth="1"/>
    <col min="15875" max="15932" width="10.625" style="804" customWidth="1"/>
    <col min="15933" max="15933" width="5.25" style="804" customWidth="1"/>
    <col min="15934" max="15934" width="6.375" style="804" customWidth="1"/>
    <col min="15935" max="15935" width="3.375" style="804" customWidth="1"/>
    <col min="15936" max="15936" width="17.875" style="804" customWidth="1"/>
    <col min="15937" max="15937" width="11.125" style="804" customWidth="1"/>
    <col min="15938" max="15938" width="9.125" style="804" bestFit="1" customWidth="1"/>
    <col min="15939" max="15939" width="8.375" style="804" bestFit="1" customWidth="1"/>
    <col min="15940" max="15940" width="9.125" style="804" customWidth="1"/>
    <col min="15941" max="15941" width="3.625" style="804" customWidth="1"/>
    <col min="15942" max="15942" width="3.375" style="804" customWidth="1"/>
    <col min="15943" max="15943" width="22.875" style="804" customWidth="1"/>
    <col min="15944" max="15944" width="8.625" style="804" bestFit="1" customWidth="1"/>
    <col min="15945" max="15945" width="9.125" style="804" bestFit="1" customWidth="1"/>
    <col min="15946" max="15946" width="9.625" style="804" bestFit="1" customWidth="1"/>
    <col min="15947" max="15947" width="3.625" style="804" customWidth="1"/>
    <col min="15948" max="16128" width="8.25" style="804"/>
    <col min="16129" max="16129" width="3.625" style="804" customWidth="1"/>
    <col min="16130" max="16130" width="19.25" style="804" customWidth="1"/>
    <col min="16131" max="16188" width="10.625" style="804" customWidth="1"/>
    <col min="16189" max="16189" width="5.25" style="804" customWidth="1"/>
    <col min="16190" max="16190" width="6.375" style="804" customWidth="1"/>
    <col min="16191" max="16191" width="3.375" style="804" customWidth="1"/>
    <col min="16192" max="16192" width="17.875" style="804" customWidth="1"/>
    <col min="16193" max="16193" width="11.125" style="804" customWidth="1"/>
    <col min="16194" max="16194" width="9.125" style="804" bestFit="1" customWidth="1"/>
    <col min="16195" max="16195" width="8.375" style="804" bestFit="1" customWidth="1"/>
    <col min="16196" max="16196" width="9.125" style="804" customWidth="1"/>
    <col min="16197" max="16197" width="3.625" style="804" customWidth="1"/>
    <col min="16198" max="16198" width="3.375" style="804" customWidth="1"/>
    <col min="16199" max="16199" width="22.875" style="804" customWidth="1"/>
    <col min="16200" max="16200" width="8.625" style="804" bestFit="1" customWidth="1"/>
    <col min="16201" max="16201" width="9.125" style="804" bestFit="1" customWidth="1"/>
    <col min="16202" max="16202" width="9.625" style="804" bestFit="1" customWidth="1"/>
    <col min="16203" max="16203" width="3.625" style="804" customWidth="1"/>
    <col min="16204" max="16384" width="8.25" style="804"/>
  </cols>
  <sheetData>
    <row r="1" spans="1:75">
      <c r="A1" s="803" t="s">
        <v>2417</v>
      </c>
      <c r="G1" s="804" t="s">
        <v>2024</v>
      </c>
      <c r="BK1" s="803" t="s">
        <v>2417</v>
      </c>
      <c r="BN1" s="804" t="s">
        <v>2024</v>
      </c>
      <c r="BR1" s="803" t="s">
        <v>2417</v>
      </c>
      <c r="BU1" s="804" t="s">
        <v>2024</v>
      </c>
    </row>
    <row r="2" spans="1:75">
      <c r="A2" s="804" t="s">
        <v>2418</v>
      </c>
      <c r="BG2" s="805" t="s">
        <v>2419</v>
      </c>
      <c r="BK2" s="931" t="s">
        <v>2420</v>
      </c>
      <c r="BR2" s="795" t="s">
        <v>2421</v>
      </c>
    </row>
    <row r="3" spans="1:75">
      <c r="A3" s="806" t="s">
        <v>2422</v>
      </c>
      <c r="B3" s="807"/>
      <c r="C3" s="808" t="s">
        <v>2423</v>
      </c>
      <c r="D3" s="808" t="s">
        <v>2424</v>
      </c>
      <c r="E3" s="808" t="s">
        <v>2425</v>
      </c>
      <c r="F3" s="808" t="s">
        <v>2426</v>
      </c>
      <c r="G3" s="808" t="s">
        <v>2427</v>
      </c>
      <c r="H3" s="809" t="s">
        <v>2428</v>
      </c>
      <c r="I3" s="809" t="s">
        <v>2429</v>
      </c>
      <c r="J3" s="809" t="s">
        <v>2430</v>
      </c>
      <c r="K3" s="809" t="s">
        <v>2431</v>
      </c>
      <c r="L3" s="809" t="s">
        <v>2432</v>
      </c>
      <c r="M3" s="809" t="s">
        <v>2433</v>
      </c>
      <c r="N3" s="809" t="s">
        <v>2434</v>
      </c>
      <c r="O3" s="809" t="s">
        <v>2435</v>
      </c>
      <c r="P3" s="809" t="s">
        <v>2436</v>
      </c>
      <c r="Q3" s="809" t="s">
        <v>2437</v>
      </c>
      <c r="R3" s="809" t="s">
        <v>2438</v>
      </c>
      <c r="S3" s="809" t="s">
        <v>2439</v>
      </c>
      <c r="T3" s="809" t="s">
        <v>2440</v>
      </c>
      <c r="U3" s="809" t="s">
        <v>2441</v>
      </c>
      <c r="V3" s="809" t="s">
        <v>2442</v>
      </c>
      <c r="W3" s="809" t="s">
        <v>2443</v>
      </c>
      <c r="X3" s="809" t="s">
        <v>2444</v>
      </c>
      <c r="Y3" s="809" t="s">
        <v>2445</v>
      </c>
      <c r="Z3" s="809" t="s">
        <v>2446</v>
      </c>
      <c r="AA3" s="809" t="s">
        <v>2447</v>
      </c>
      <c r="AB3" s="809" t="s">
        <v>2448</v>
      </c>
      <c r="AC3" s="809" t="s">
        <v>2449</v>
      </c>
      <c r="AD3" s="809" t="s">
        <v>2067</v>
      </c>
      <c r="AE3" s="809" t="s">
        <v>2450</v>
      </c>
      <c r="AF3" s="809" t="s">
        <v>2451</v>
      </c>
      <c r="AG3" s="809" t="s">
        <v>2452</v>
      </c>
      <c r="AH3" s="809" t="s">
        <v>2453</v>
      </c>
      <c r="AI3" s="809" t="s">
        <v>2454</v>
      </c>
      <c r="AJ3" s="809" t="s">
        <v>2455</v>
      </c>
      <c r="AK3" s="809" t="s">
        <v>2456</v>
      </c>
      <c r="AL3" s="808" t="s">
        <v>2457</v>
      </c>
      <c r="AM3" s="808" t="s">
        <v>2458</v>
      </c>
      <c r="AN3" s="808" t="s">
        <v>2459</v>
      </c>
      <c r="AO3" s="808" t="s">
        <v>2460</v>
      </c>
      <c r="AP3" s="808" t="s">
        <v>2461</v>
      </c>
      <c r="AQ3" s="810">
        <v>41</v>
      </c>
      <c r="AR3" s="809">
        <v>42</v>
      </c>
      <c r="AS3" s="809">
        <v>43</v>
      </c>
      <c r="AT3" s="809">
        <v>44</v>
      </c>
      <c r="AU3" s="809">
        <v>45</v>
      </c>
      <c r="AV3" s="809">
        <v>46</v>
      </c>
      <c r="AW3" s="809">
        <v>47</v>
      </c>
      <c r="AX3" s="810">
        <v>48</v>
      </c>
      <c r="AY3" s="810">
        <v>49</v>
      </c>
      <c r="AZ3" s="809">
        <v>50</v>
      </c>
      <c r="BA3" s="811">
        <v>51</v>
      </c>
      <c r="BB3" s="810">
        <v>52</v>
      </c>
      <c r="BC3" s="810">
        <v>53</v>
      </c>
      <c r="BD3" s="809">
        <v>54</v>
      </c>
      <c r="BE3" s="811">
        <v>55</v>
      </c>
      <c r="BF3" s="809">
        <v>56</v>
      </c>
      <c r="BG3" s="810">
        <v>57</v>
      </c>
      <c r="BH3" s="812">
        <v>58</v>
      </c>
      <c r="BI3" s="813"/>
      <c r="BK3" s="806" t="s">
        <v>2422</v>
      </c>
      <c r="BL3" s="807"/>
      <c r="BM3" s="814" t="s">
        <v>2462</v>
      </c>
      <c r="BN3" s="815" t="s">
        <v>2463</v>
      </c>
      <c r="BO3" s="816" t="s">
        <v>2464</v>
      </c>
      <c r="BP3" s="817" t="s">
        <v>2465</v>
      </c>
      <c r="BR3" s="806" t="s">
        <v>2422</v>
      </c>
      <c r="BS3" s="807"/>
      <c r="BT3" s="818" t="s">
        <v>2466</v>
      </c>
      <c r="BU3" s="809" t="s">
        <v>2467</v>
      </c>
      <c r="BV3" s="819" t="s">
        <v>2421</v>
      </c>
    </row>
    <row r="4" spans="1:75" ht="15.6" customHeight="1">
      <c r="A4" s="820"/>
      <c r="B4" s="821" t="s">
        <v>2468</v>
      </c>
      <c r="C4" s="822" t="s">
        <v>2469</v>
      </c>
      <c r="D4" s="822" t="s">
        <v>2470</v>
      </c>
      <c r="E4" s="822" t="s">
        <v>2471</v>
      </c>
      <c r="F4" s="822" t="s">
        <v>2472</v>
      </c>
      <c r="G4" s="822" t="s">
        <v>2473</v>
      </c>
      <c r="H4" s="823" t="s">
        <v>2474</v>
      </c>
      <c r="I4" s="823" t="s">
        <v>2475</v>
      </c>
      <c r="J4" s="823" t="s">
        <v>2476</v>
      </c>
      <c r="K4" s="823" t="s">
        <v>2477</v>
      </c>
      <c r="L4" s="823" t="s">
        <v>2478</v>
      </c>
      <c r="M4" s="823" t="s">
        <v>2479</v>
      </c>
      <c r="N4" s="823" t="s">
        <v>2480</v>
      </c>
      <c r="O4" s="823" t="s">
        <v>2481</v>
      </c>
      <c r="P4" s="823" t="s">
        <v>2482</v>
      </c>
      <c r="Q4" s="823" t="s">
        <v>2483</v>
      </c>
      <c r="R4" s="823" t="s">
        <v>2484</v>
      </c>
      <c r="S4" s="823" t="s">
        <v>2485</v>
      </c>
      <c r="T4" s="823" t="s">
        <v>2486</v>
      </c>
      <c r="U4" s="823" t="s">
        <v>2487</v>
      </c>
      <c r="V4" s="823" t="s">
        <v>2488</v>
      </c>
      <c r="W4" s="823" t="s">
        <v>2489</v>
      </c>
      <c r="X4" s="823" t="s">
        <v>2490</v>
      </c>
      <c r="Y4" s="823" t="s">
        <v>2491</v>
      </c>
      <c r="Z4" s="823" t="s">
        <v>2492</v>
      </c>
      <c r="AA4" s="823" t="s">
        <v>2493</v>
      </c>
      <c r="AB4" s="823" t="s">
        <v>2494</v>
      </c>
      <c r="AC4" s="823" t="s">
        <v>2495</v>
      </c>
      <c r="AD4" s="823" t="s">
        <v>2496</v>
      </c>
      <c r="AE4" s="823" t="s">
        <v>2497</v>
      </c>
      <c r="AF4" s="823" t="s">
        <v>2498</v>
      </c>
      <c r="AG4" s="823" t="s">
        <v>2499</v>
      </c>
      <c r="AH4" s="823" t="s">
        <v>2500</v>
      </c>
      <c r="AI4" s="823" t="s">
        <v>2501</v>
      </c>
      <c r="AJ4" s="823" t="s">
        <v>2502</v>
      </c>
      <c r="AK4" s="823" t="s">
        <v>2503</v>
      </c>
      <c r="AL4" s="822" t="s">
        <v>2504</v>
      </c>
      <c r="AM4" s="822" t="s">
        <v>2505</v>
      </c>
      <c r="AN4" s="822" t="s">
        <v>2506</v>
      </c>
      <c r="AO4" s="822" t="s">
        <v>2507</v>
      </c>
      <c r="AP4" s="822" t="s">
        <v>2508</v>
      </c>
      <c r="AQ4" s="824" t="s">
        <v>2509</v>
      </c>
      <c r="AR4" s="823" t="s">
        <v>2510</v>
      </c>
      <c r="AS4" s="823" t="s">
        <v>2511</v>
      </c>
      <c r="AT4" s="823" t="s">
        <v>2512</v>
      </c>
      <c r="AU4" s="823" t="s">
        <v>2513</v>
      </c>
      <c r="AV4" s="823" t="s">
        <v>2514</v>
      </c>
      <c r="AW4" s="823" t="s">
        <v>2515</v>
      </c>
      <c r="AX4" s="824" t="s">
        <v>2516</v>
      </c>
      <c r="AY4" s="824" t="s">
        <v>2517</v>
      </c>
      <c r="AZ4" s="823" t="s">
        <v>2518</v>
      </c>
      <c r="BA4" s="825" t="s">
        <v>2519</v>
      </c>
      <c r="BB4" s="824" t="s">
        <v>2520</v>
      </c>
      <c r="BC4" s="824" t="s">
        <v>2521</v>
      </c>
      <c r="BD4" s="823" t="s">
        <v>2522</v>
      </c>
      <c r="BE4" s="825" t="s">
        <v>2523</v>
      </c>
      <c r="BF4" s="823" t="s">
        <v>2524</v>
      </c>
      <c r="BG4" s="824" t="s">
        <v>2525</v>
      </c>
      <c r="BH4" s="826" t="s">
        <v>2526</v>
      </c>
      <c r="BI4" s="823"/>
      <c r="BK4" s="820"/>
      <c r="BL4" s="821" t="s">
        <v>2468</v>
      </c>
      <c r="BM4" s="827" t="s">
        <v>2527</v>
      </c>
      <c r="BN4" s="828" t="s">
        <v>2528</v>
      </c>
      <c r="BO4" s="829" t="s">
        <v>2529</v>
      </c>
      <c r="BP4" s="830" t="s">
        <v>2530</v>
      </c>
      <c r="BR4" s="820"/>
      <c r="BS4" s="821" t="s">
        <v>2468</v>
      </c>
      <c r="BT4" s="831" t="s">
        <v>2531</v>
      </c>
      <c r="BU4" s="832" t="s">
        <v>2532</v>
      </c>
      <c r="BV4" s="833" t="s">
        <v>2533</v>
      </c>
    </row>
    <row r="5" spans="1:75">
      <c r="A5" s="834" t="s">
        <v>2534</v>
      </c>
      <c r="B5" s="835" t="s">
        <v>2469</v>
      </c>
      <c r="C5" s="836">
        <v>5688</v>
      </c>
      <c r="D5" s="837">
        <v>0</v>
      </c>
      <c r="E5" s="837">
        <v>0</v>
      </c>
      <c r="F5" s="837">
        <v>0</v>
      </c>
      <c r="G5" s="837">
        <v>5028</v>
      </c>
      <c r="H5" s="837">
        <v>5</v>
      </c>
      <c r="I5" s="837">
        <v>0</v>
      </c>
      <c r="J5" s="837">
        <v>2</v>
      </c>
      <c r="K5" s="837">
        <v>0</v>
      </c>
      <c r="L5" s="837">
        <v>3</v>
      </c>
      <c r="M5" s="837">
        <v>0</v>
      </c>
      <c r="N5" s="837">
        <v>0</v>
      </c>
      <c r="O5" s="837">
        <v>0</v>
      </c>
      <c r="P5" s="837">
        <v>0</v>
      </c>
      <c r="Q5" s="837">
        <v>0</v>
      </c>
      <c r="R5" s="837">
        <v>0</v>
      </c>
      <c r="S5" s="837">
        <v>0</v>
      </c>
      <c r="T5" s="837">
        <v>0</v>
      </c>
      <c r="U5" s="837">
        <v>0</v>
      </c>
      <c r="V5" s="837">
        <v>0</v>
      </c>
      <c r="W5" s="837">
        <v>0</v>
      </c>
      <c r="X5" s="837">
        <v>73</v>
      </c>
      <c r="Y5" s="837">
        <v>58</v>
      </c>
      <c r="Z5" s="837">
        <v>0</v>
      </c>
      <c r="AA5" s="837">
        <v>0</v>
      </c>
      <c r="AB5" s="837">
        <v>0</v>
      </c>
      <c r="AC5" s="837">
        <v>9</v>
      </c>
      <c r="AD5" s="837">
        <v>0</v>
      </c>
      <c r="AE5" s="837">
        <v>0</v>
      </c>
      <c r="AF5" s="837">
        <v>0</v>
      </c>
      <c r="AG5" s="837">
        <v>0</v>
      </c>
      <c r="AH5" s="837">
        <v>1</v>
      </c>
      <c r="AI5" s="837">
        <v>56</v>
      </c>
      <c r="AJ5" s="837">
        <v>177</v>
      </c>
      <c r="AK5" s="837">
        <v>21</v>
      </c>
      <c r="AL5" s="837">
        <v>0</v>
      </c>
      <c r="AM5" s="837">
        <v>1073</v>
      </c>
      <c r="AN5" s="837">
        <v>78</v>
      </c>
      <c r="AO5" s="837">
        <v>0</v>
      </c>
      <c r="AP5" s="837">
        <v>0</v>
      </c>
      <c r="AQ5" s="838">
        <v>12272</v>
      </c>
      <c r="AR5" s="837">
        <v>36</v>
      </c>
      <c r="AS5" s="837">
        <v>3141</v>
      </c>
      <c r="AT5" s="837">
        <v>0</v>
      </c>
      <c r="AU5" s="837">
        <v>0</v>
      </c>
      <c r="AV5" s="837">
        <v>150</v>
      </c>
      <c r="AW5" s="837">
        <v>1</v>
      </c>
      <c r="AX5" s="838">
        <v>3328</v>
      </c>
      <c r="AY5" s="838">
        <v>15600</v>
      </c>
      <c r="AZ5" s="837">
        <v>90</v>
      </c>
      <c r="BA5" s="837">
        <v>35523</v>
      </c>
      <c r="BB5" s="838">
        <v>38941</v>
      </c>
      <c r="BC5" s="838">
        <v>51213</v>
      </c>
      <c r="BD5" s="837">
        <v>-2761</v>
      </c>
      <c r="BE5" s="837">
        <v>-4170</v>
      </c>
      <c r="BF5" s="837">
        <v>-6931</v>
      </c>
      <c r="BG5" s="838">
        <v>32010</v>
      </c>
      <c r="BH5" s="796">
        <v>44282</v>
      </c>
      <c r="BI5" s="839"/>
      <c r="BK5" s="834" t="s">
        <v>2534</v>
      </c>
      <c r="BL5" s="835" t="s">
        <v>2469</v>
      </c>
      <c r="BM5" s="840">
        <f t="shared" ref="BM5:BM45" si="0">AY5</f>
        <v>15600</v>
      </c>
      <c r="BN5" s="841">
        <f>BF5*-1</f>
        <v>6931</v>
      </c>
      <c r="BO5" s="797">
        <f>BN5/BM5</f>
        <v>0.44429487179487182</v>
      </c>
      <c r="BP5" s="798">
        <f>1-BO5</f>
        <v>0.55570512820512818</v>
      </c>
      <c r="BQ5" s="842"/>
      <c r="BR5" s="834" t="s">
        <v>2534</v>
      </c>
      <c r="BS5" s="835" t="s">
        <v>2469</v>
      </c>
      <c r="BT5" s="843">
        <f t="shared" ref="BT5:BT45" si="1">AZ5+BA5</f>
        <v>35613</v>
      </c>
      <c r="BU5" s="844">
        <f t="shared" ref="BU5:BU45" si="2">BF5*-1</f>
        <v>6931</v>
      </c>
      <c r="BV5" s="845">
        <f>BT5-BU5</f>
        <v>28682</v>
      </c>
      <c r="BW5" s="842"/>
    </row>
    <row r="6" spans="1:75">
      <c r="A6" s="846" t="s">
        <v>2535</v>
      </c>
      <c r="B6" s="847" t="s">
        <v>2470</v>
      </c>
      <c r="C6" s="848">
        <v>8</v>
      </c>
      <c r="D6" s="849">
        <v>37</v>
      </c>
      <c r="E6" s="849">
        <v>2</v>
      </c>
      <c r="F6" s="849">
        <v>0</v>
      </c>
      <c r="G6" s="849">
        <v>15</v>
      </c>
      <c r="H6" s="849">
        <v>3</v>
      </c>
      <c r="I6" s="849">
        <v>0</v>
      </c>
      <c r="J6" s="849">
        <v>0</v>
      </c>
      <c r="K6" s="849">
        <v>0</v>
      </c>
      <c r="L6" s="849">
        <v>0</v>
      </c>
      <c r="M6" s="849">
        <v>0</v>
      </c>
      <c r="N6" s="849">
        <v>0</v>
      </c>
      <c r="O6" s="849">
        <v>0</v>
      </c>
      <c r="P6" s="849">
        <v>0</v>
      </c>
      <c r="Q6" s="849">
        <v>0</v>
      </c>
      <c r="R6" s="849">
        <v>0</v>
      </c>
      <c r="S6" s="849">
        <v>0</v>
      </c>
      <c r="T6" s="849">
        <v>0</v>
      </c>
      <c r="U6" s="849">
        <v>0</v>
      </c>
      <c r="V6" s="849">
        <v>0</v>
      </c>
      <c r="W6" s="849">
        <v>0</v>
      </c>
      <c r="X6" s="849">
        <v>9</v>
      </c>
      <c r="Y6" s="849">
        <v>1</v>
      </c>
      <c r="Z6" s="849">
        <v>0</v>
      </c>
      <c r="AA6" s="849">
        <v>0</v>
      </c>
      <c r="AB6" s="849">
        <v>0</v>
      </c>
      <c r="AC6" s="849">
        <v>0</v>
      </c>
      <c r="AD6" s="849">
        <v>0</v>
      </c>
      <c r="AE6" s="849">
        <v>0</v>
      </c>
      <c r="AF6" s="849">
        <v>0</v>
      </c>
      <c r="AG6" s="849">
        <v>0</v>
      </c>
      <c r="AH6" s="849">
        <v>0</v>
      </c>
      <c r="AI6" s="849">
        <v>2</v>
      </c>
      <c r="AJ6" s="849">
        <v>5</v>
      </c>
      <c r="AK6" s="849">
        <v>0</v>
      </c>
      <c r="AL6" s="849">
        <v>0</v>
      </c>
      <c r="AM6" s="849">
        <v>75</v>
      </c>
      <c r="AN6" s="849">
        <v>0</v>
      </c>
      <c r="AO6" s="849">
        <v>0</v>
      </c>
      <c r="AP6" s="849">
        <v>0</v>
      </c>
      <c r="AQ6" s="850">
        <v>157</v>
      </c>
      <c r="AR6" s="849">
        <v>2</v>
      </c>
      <c r="AS6" s="849">
        <v>162</v>
      </c>
      <c r="AT6" s="849">
        <v>0</v>
      </c>
      <c r="AU6" s="849">
        <v>0</v>
      </c>
      <c r="AV6" s="849">
        <v>0</v>
      </c>
      <c r="AW6" s="849">
        <v>172</v>
      </c>
      <c r="AX6" s="850">
        <v>336</v>
      </c>
      <c r="AY6" s="850">
        <v>493</v>
      </c>
      <c r="AZ6" s="849">
        <v>3</v>
      </c>
      <c r="BA6" s="849">
        <v>277</v>
      </c>
      <c r="BB6" s="850">
        <v>616</v>
      </c>
      <c r="BC6" s="850">
        <v>773</v>
      </c>
      <c r="BD6" s="849">
        <v>-154</v>
      </c>
      <c r="BE6" s="849">
        <v>-258</v>
      </c>
      <c r="BF6" s="849">
        <v>-412</v>
      </c>
      <c r="BG6" s="850">
        <v>204</v>
      </c>
      <c r="BH6" s="799">
        <v>361</v>
      </c>
      <c r="BI6" s="839"/>
      <c r="BK6" s="846" t="s">
        <v>2535</v>
      </c>
      <c r="BL6" s="847" t="s">
        <v>2470</v>
      </c>
      <c r="BM6" s="840">
        <f t="shared" si="0"/>
        <v>493</v>
      </c>
      <c r="BN6" s="841">
        <f>BF6*-1</f>
        <v>412</v>
      </c>
      <c r="BO6" s="797">
        <f>BN6/BM6</f>
        <v>0.83569979716024345</v>
      </c>
      <c r="BP6" s="798">
        <f>1-BO6</f>
        <v>0.16430020283975655</v>
      </c>
      <c r="BQ6" s="842"/>
      <c r="BR6" s="846" t="s">
        <v>2535</v>
      </c>
      <c r="BS6" s="847" t="s">
        <v>2470</v>
      </c>
      <c r="BT6" s="843">
        <f t="shared" si="1"/>
        <v>280</v>
      </c>
      <c r="BU6" s="844">
        <f t="shared" si="2"/>
        <v>412</v>
      </c>
      <c r="BV6" s="845">
        <f t="shared" ref="BV6:BV45" si="3">BT6-BU6</f>
        <v>-132</v>
      </c>
      <c r="BW6" s="842"/>
    </row>
    <row r="7" spans="1:75">
      <c r="A7" s="846" t="s">
        <v>2536</v>
      </c>
      <c r="B7" s="847" t="s">
        <v>2471</v>
      </c>
      <c r="C7" s="848">
        <v>0</v>
      </c>
      <c r="D7" s="849">
        <v>0</v>
      </c>
      <c r="E7" s="849">
        <v>469</v>
      </c>
      <c r="F7" s="849">
        <v>0</v>
      </c>
      <c r="G7" s="849">
        <v>398</v>
      </c>
      <c r="H7" s="849">
        <v>0</v>
      </c>
      <c r="I7" s="849">
        <v>0</v>
      </c>
      <c r="J7" s="849">
        <v>0</v>
      </c>
      <c r="K7" s="849">
        <v>0</v>
      </c>
      <c r="L7" s="849">
        <v>0</v>
      </c>
      <c r="M7" s="849">
        <v>0</v>
      </c>
      <c r="N7" s="849">
        <v>0</v>
      </c>
      <c r="O7" s="849">
        <v>0</v>
      </c>
      <c r="P7" s="849">
        <v>0</v>
      </c>
      <c r="Q7" s="849">
        <v>0</v>
      </c>
      <c r="R7" s="849">
        <v>0</v>
      </c>
      <c r="S7" s="849">
        <v>0</v>
      </c>
      <c r="T7" s="849">
        <v>0</v>
      </c>
      <c r="U7" s="849">
        <v>0</v>
      </c>
      <c r="V7" s="849">
        <v>0</v>
      </c>
      <c r="W7" s="849">
        <v>0</v>
      </c>
      <c r="X7" s="849">
        <v>263</v>
      </c>
      <c r="Y7" s="849">
        <v>0</v>
      </c>
      <c r="Z7" s="849">
        <v>0</v>
      </c>
      <c r="AA7" s="849">
        <v>0</v>
      </c>
      <c r="AB7" s="849">
        <v>0</v>
      </c>
      <c r="AC7" s="849">
        <v>0</v>
      </c>
      <c r="AD7" s="849">
        <v>0</v>
      </c>
      <c r="AE7" s="849">
        <v>0</v>
      </c>
      <c r="AF7" s="849">
        <v>0</v>
      </c>
      <c r="AG7" s="849">
        <v>0</v>
      </c>
      <c r="AH7" s="849">
        <v>0</v>
      </c>
      <c r="AI7" s="849">
        <v>2</v>
      </c>
      <c r="AJ7" s="849">
        <v>42</v>
      </c>
      <c r="AK7" s="849">
        <v>0</v>
      </c>
      <c r="AL7" s="849">
        <v>0</v>
      </c>
      <c r="AM7" s="849">
        <v>270</v>
      </c>
      <c r="AN7" s="849">
        <v>2</v>
      </c>
      <c r="AO7" s="849">
        <v>0</v>
      </c>
      <c r="AP7" s="849">
        <v>0</v>
      </c>
      <c r="AQ7" s="850">
        <v>1446</v>
      </c>
      <c r="AR7" s="849">
        <v>12</v>
      </c>
      <c r="AS7" s="849">
        <v>368</v>
      </c>
      <c r="AT7" s="849">
        <v>0</v>
      </c>
      <c r="AU7" s="849">
        <v>0</v>
      </c>
      <c r="AV7" s="849">
        <v>0</v>
      </c>
      <c r="AW7" s="849">
        <v>75</v>
      </c>
      <c r="AX7" s="850">
        <v>455</v>
      </c>
      <c r="AY7" s="850">
        <v>1901</v>
      </c>
      <c r="AZ7" s="849">
        <v>577</v>
      </c>
      <c r="BA7" s="849">
        <v>10890</v>
      </c>
      <c r="BB7" s="850">
        <v>11922</v>
      </c>
      <c r="BC7" s="850">
        <v>13368</v>
      </c>
      <c r="BD7" s="849">
        <v>-529</v>
      </c>
      <c r="BE7" s="849">
        <v>-343</v>
      </c>
      <c r="BF7" s="849">
        <v>-872</v>
      </c>
      <c r="BG7" s="850">
        <v>11050</v>
      </c>
      <c r="BH7" s="799">
        <v>12496</v>
      </c>
      <c r="BI7" s="839"/>
      <c r="BK7" s="846" t="s">
        <v>2536</v>
      </c>
      <c r="BL7" s="847" t="s">
        <v>2471</v>
      </c>
      <c r="BM7" s="840">
        <f t="shared" si="0"/>
        <v>1901</v>
      </c>
      <c r="BN7" s="841">
        <f t="shared" ref="BN7:BN45" si="4">BF7*-1</f>
        <v>872</v>
      </c>
      <c r="BO7" s="797">
        <f t="shared" ref="BO7:BO45" si="5">BN7/BM7</f>
        <v>0.45870594423987376</v>
      </c>
      <c r="BP7" s="798">
        <f t="shared" ref="BP7:BP45" si="6">1-BO7</f>
        <v>0.54129405576012624</v>
      </c>
      <c r="BQ7" s="842"/>
      <c r="BR7" s="846" t="s">
        <v>2536</v>
      </c>
      <c r="BS7" s="847" t="s">
        <v>2471</v>
      </c>
      <c r="BT7" s="843">
        <f t="shared" si="1"/>
        <v>11467</v>
      </c>
      <c r="BU7" s="844">
        <f t="shared" si="2"/>
        <v>872</v>
      </c>
      <c r="BV7" s="845">
        <f t="shared" si="3"/>
        <v>10595</v>
      </c>
      <c r="BW7" s="842"/>
    </row>
    <row r="8" spans="1:75">
      <c r="A8" s="846" t="s">
        <v>2537</v>
      </c>
      <c r="B8" s="847" t="s">
        <v>2472</v>
      </c>
      <c r="C8" s="848">
        <v>0</v>
      </c>
      <c r="D8" s="849">
        <v>0</v>
      </c>
      <c r="E8" s="849">
        <v>0</v>
      </c>
      <c r="F8" s="849">
        <v>0</v>
      </c>
      <c r="G8" s="849">
        <v>9</v>
      </c>
      <c r="H8" s="849">
        <v>0</v>
      </c>
      <c r="I8" s="849">
        <v>4</v>
      </c>
      <c r="J8" s="849">
        <v>68</v>
      </c>
      <c r="K8" s="849">
        <v>158</v>
      </c>
      <c r="L8" s="849">
        <v>0</v>
      </c>
      <c r="M8" s="849">
        <v>632</v>
      </c>
      <c r="N8" s="849">
        <v>1</v>
      </c>
      <c r="O8" s="849">
        <v>0</v>
      </c>
      <c r="P8" s="849">
        <v>1</v>
      </c>
      <c r="Q8" s="849">
        <v>0</v>
      </c>
      <c r="R8" s="849">
        <v>0</v>
      </c>
      <c r="S8" s="849">
        <v>0</v>
      </c>
      <c r="T8" s="849">
        <v>1</v>
      </c>
      <c r="U8" s="849">
        <v>1</v>
      </c>
      <c r="V8" s="849">
        <v>0</v>
      </c>
      <c r="W8" s="849">
        <v>0</v>
      </c>
      <c r="X8" s="849">
        <v>13</v>
      </c>
      <c r="Y8" s="849">
        <v>398</v>
      </c>
      <c r="Z8" s="849">
        <v>8928</v>
      </c>
      <c r="AA8" s="849">
        <v>0</v>
      </c>
      <c r="AB8" s="849">
        <v>0</v>
      </c>
      <c r="AC8" s="849">
        <v>0</v>
      </c>
      <c r="AD8" s="849">
        <v>0</v>
      </c>
      <c r="AE8" s="849">
        <v>0</v>
      </c>
      <c r="AF8" s="849">
        <v>0</v>
      </c>
      <c r="AG8" s="849">
        <v>0</v>
      </c>
      <c r="AH8" s="849">
        <v>0</v>
      </c>
      <c r="AI8" s="849">
        <v>0</v>
      </c>
      <c r="AJ8" s="849">
        <v>1</v>
      </c>
      <c r="AK8" s="849">
        <v>0</v>
      </c>
      <c r="AL8" s="849">
        <v>0</v>
      </c>
      <c r="AM8" s="849">
        <v>0</v>
      </c>
      <c r="AN8" s="849">
        <v>0</v>
      </c>
      <c r="AO8" s="849">
        <v>0</v>
      </c>
      <c r="AP8" s="849">
        <v>1</v>
      </c>
      <c r="AQ8" s="850">
        <v>10216</v>
      </c>
      <c r="AR8" s="849">
        <v>-4</v>
      </c>
      <c r="AS8" s="849">
        <v>-6</v>
      </c>
      <c r="AT8" s="849">
        <v>0</v>
      </c>
      <c r="AU8" s="849">
        <v>0</v>
      </c>
      <c r="AV8" s="849">
        <v>-4</v>
      </c>
      <c r="AW8" s="849">
        <v>-21</v>
      </c>
      <c r="AX8" s="850">
        <v>-35</v>
      </c>
      <c r="AY8" s="850">
        <v>10181</v>
      </c>
      <c r="AZ8" s="849">
        <v>16</v>
      </c>
      <c r="BA8" s="849">
        <v>104</v>
      </c>
      <c r="BB8" s="850">
        <v>85</v>
      </c>
      <c r="BC8" s="850">
        <v>10301</v>
      </c>
      <c r="BD8" s="849">
        <v>-9755</v>
      </c>
      <c r="BE8" s="849">
        <v>-163</v>
      </c>
      <c r="BF8" s="849">
        <v>-9918</v>
      </c>
      <c r="BG8" s="850">
        <v>-9833</v>
      </c>
      <c r="BH8" s="799">
        <v>383</v>
      </c>
      <c r="BI8" s="839"/>
      <c r="BK8" s="846" t="s">
        <v>2537</v>
      </c>
      <c r="BL8" s="847" t="s">
        <v>2472</v>
      </c>
      <c r="BM8" s="840">
        <f t="shared" si="0"/>
        <v>10181</v>
      </c>
      <c r="BN8" s="841">
        <f t="shared" si="4"/>
        <v>9918</v>
      </c>
      <c r="BO8" s="797">
        <f t="shared" si="5"/>
        <v>0.97416756703663687</v>
      </c>
      <c r="BP8" s="798">
        <f t="shared" si="6"/>
        <v>2.5832432963363128E-2</v>
      </c>
      <c r="BQ8" s="842"/>
      <c r="BR8" s="846" t="s">
        <v>2537</v>
      </c>
      <c r="BS8" s="847" t="s">
        <v>2472</v>
      </c>
      <c r="BT8" s="843">
        <f t="shared" si="1"/>
        <v>120</v>
      </c>
      <c r="BU8" s="844">
        <f t="shared" si="2"/>
        <v>9918</v>
      </c>
      <c r="BV8" s="845">
        <f t="shared" si="3"/>
        <v>-9798</v>
      </c>
      <c r="BW8" s="842"/>
    </row>
    <row r="9" spans="1:75">
      <c r="A9" s="846" t="s">
        <v>2538</v>
      </c>
      <c r="B9" s="847" t="s">
        <v>2473</v>
      </c>
      <c r="C9" s="848">
        <v>5092</v>
      </c>
      <c r="D9" s="849">
        <v>5</v>
      </c>
      <c r="E9" s="849">
        <v>1508</v>
      </c>
      <c r="F9" s="849">
        <v>0</v>
      </c>
      <c r="G9" s="849">
        <v>6201</v>
      </c>
      <c r="H9" s="849">
        <v>510</v>
      </c>
      <c r="I9" s="849">
        <v>6</v>
      </c>
      <c r="J9" s="849">
        <v>14</v>
      </c>
      <c r="K9" s="849">
        <v>1</v>
      </c>
      <c r="L9" s="849">
        <v>3</v>
      </c>
      <c r="M9" s="849">
        <v>9</v>
      </c>
      <c r="N9" s="849">
        <v>0</v>
      </c>
      <c r="O9" s="849">
        <v>1</v>
      </c>
      <c r="P9" s="849">
        <v>1</v>
      </c>
      <c r="Q9" s="849">
        <v>3</v>
      </c>
      <c r="R9" s="849">
        <v>0</v>
      </c>
      <c r="S9" s="849">
        <v>0</v>
      </c>
      <c r="T9" s="849">
        <v>0</v>
      </c>
      <c r="U9" s="849">
        <v>57</v>
      </c>
      <c r="V9" s="849">
        <v>0</v>
      </c>
      <c r="W9" s="849">
        <v>3</v>
      </c>
      <c r="X9" s="849">
        <v>117</v>
      </c>
      <c r="Y9" s="849">
        <v>25</v>
      </c>
      <c r="Z9" s="849">
        <v>0</v>
      </c>
      <c r="AA9" s="849">
        <v>0</v>
      </c>
      <c r="AB9" s="849">
        <v>0</v>
      </c>
      <c r="AC9" s="849">
        <v>25</v>
      </c>
      <c r="AD9" s="849">
        <v>0</v>
      </c>
      <c r="AE9" s="849">
        <v>0</v>
      </c>
      <c r="AF9" s="849">
        <v>25</v>
      </c>
      <c r="AG9" s="849">
        <v>0</v>
      </c>
      <c r="AH9" s="849">
        <v>13</v>
      </c>
      <c r="AI9" s="849">
        <v>170</v>
      </c>
      <c r="AJ9" s="849">
        <v>674</v>
      </c>
      <c r="AK9" s="849">
        <v>15</v>
      </c>
      <c r="AL9" s="849">
        <v>6</v>
      </c>
      <c r="AM9" s="849">
        <v>8152</v>
      </c>
      <c r="AN9" s="849">
        <v>63</v>
      </c>
      <c r="AO9" s="849">
        <v>47</v>
      </c>
      <c r="AP9" s="849">
        <v>12</v>
      </c>
      <c r="AQ9" s="850">
        <v>22758</v>
      </c>
      <c r="AR9" s="849">
        <v>659</v>
      </c>
      <c r="AS9" s="849">
        <v>24254</v>
      </c>
      <c r="AT9" s="849">
        <v>0</v>
      </c>
      <c r="AU9" s="849">
        <v>1</v>
      </c>
      <c r="AV9" s="849">
        <v>12</v>
      </c>
      <c r="AW9" s="849">
        <v>63</v>
      </c>
      <c r="AX9" s="850">
        <v>24989</v>
      </c>
      <c r="AY9" s="850">
        <v>47747</v>
      </c>
      <c r="AZ9" s="849">
        <v>93</v>
      </c>
      <c r="BA9" s="849">
        <v>19861</v>
      </c>
      <c r="BB9" s="850">
        <v>44943</v>
      </c>
      <c r="BC9" s="850">
        <v>67701</v>
      </c>
      <c r="BD9" s="849">
        <v>-8183</v>
      </c>
      <c r="BE9" s="849">
        <v>-32450</v>
      </c>
      <c r="BF9" s="849">
        <v>-40633</v>
      </c>
      <c r="BG9" s="850">
        <v>4310</v>
      </c>
      <c r="BH9" s="799">
        <v>27068</v>
      </c>
      <c r="BI9" s="839"/>
      <c r="BK9" s="846" t="s">
        <v>2538</v>
      </c>
      <c r="BL9" s="847" t="s">
        <v>2473</v>
      </c>
      <c r="BM9" s="840">
        <f t="shared" si="0"/>
        <v>47747</v>
      </c>
      <c r="BN9" s="841">
        <f t="shared" si="4"/>
        <v>40633</v>
      </c>
      <c r="BO9" s="797">
        <f t="shared" si="5"/>
        <v>0.8510063459484366</v>
      </c>
      <c r="BP9" s="798">
        <f t="shared" si="6"/>
        <v>0.1489936540515634</v>
      </c>
      <c r="BQ9" s="842"/>
      <c r="BR9" s="846" t="s">
        <v>2538</v>
      </c>
      <c r="BS9" s="847" t="s">
        <v>2473</v>
      </c>
      <c r="BT9" s="843">
        <f t="shared" si="1"/>
        <v>19954</v>
      </c>
      <c r="BU9" s="844">
        <f t="shared" si="2"/>
        <v>40633</v>
      </c>
      <c r="BV9" s="845">
        <f t="shared" si="3"/>
        <v>-20679</v>
      </c>
      <c r="BW9" s="842"/>
    </row>
    <row r="10" spans="1:75">
      <c r="A10" s="851" t="s">
        <v>2539</v>
      </c>
      <c r="B10" s="804" t="s">
        <v>2474</v>
      </c>
      <c r="C10" s="848">
        <v>215</v>
      </c>
      <c r="D10" s="849">
        <v>1</v>
      </c>
      <c r="E10" s="849">
        <v>95</v>
      </c>
      <c r="F10" s="849">
        <v>2</v>
      </c>
      <c r="G10" s="849">
        <v>46</v>
      </c>
      <c r="H10" s="849">
        <v>52</v>
      </c>
      <c r="I10" s="849">
        <v>39</v>
      </c>
      <c r="J10" s="849">
        <v>1</v>
      </c>
      <c r="K10" s="849">
        <v>0</v>
      </c>
      <c r="L10" s="849">
        <v>0</v>
      </c>
      <c r="M10" s="849">
        <v>206</v>
      </c>
      <c r="N10" s="849">
        <v>1</v>
      </c>
      <c r="O10" s="849">
        <v>9</v>
      </c>
      <c r="P10" s="849">
        <v>7</v>
      </c>
      <c r="Q10" s="849">
        <v>22</v>
      </c>
      <c r="R10" s="849">
        <v>8</v>
      </c>
      <c r="S10" s="849">
        <v>0</v>
      </c>
      <c r="T10" s="849">
        <v>17</v>
      </c>
      <c r="U10" s="849">
        <v>73</v>
      </c>
      <c r="V10" s="849">
        <v>0</v>
      </c>
      <c r="W10" s="849">
        <v>8</v>
      </c>
      <c r="X10" s="849">
        <v>572</v>
      </c>
      <c r="Y10" s="849">
        <v>1448</v>
      </c>
      <c r="Z10" s="849">
        <v>87</v>
      </c>
      <c r="AA10" s="849">
        <v>4</v>
      </c>
      <c r="AB10" s="849">
        <v>9</v>
      </c>
      <c r="AC10" s="849">
        <v>272</v>
      </c>
      <c r="AD10" s="849">
        <v>46</v>
      </c>
      <c r="AE10" s="849">
        <v>1</v>
      </c>
      <c r="AF10" s="849">
        <v>65</v>
      </c>
      <c r="AG10" s="849">
        <v>4</v>
      </c>
      <c r="AH10" s="849">
        <v>123</v>
      </c>
      <c r="AI10" s="849">
        <v>7</v>
      </c>
      <c r="AJ10" s="849">
        <v>214</v>
      </c>
      <c r="AK10" s="849">
        <v>209</v>
      </c>
      <c r="AL10" s="849">
        <v>46</v>
      </c>
      <c r="AM10" s="849">
        <v>289</v>
      </c>
      <c r="AN10" s="849">
        <v>100</v>
      </c>
      <c r="AO10" s="849">
        <v>8</v>
      </c>
      <c r="AP10" s="849">
        <v>1</v>
      </c>
      <c r="AQ10" s="850">
        <v>4307</v>
      </c>
      <c r="AR10" s="849">
        <v>84</v>
      </c>
      <c r="AS10" s="849">
        <v>4806</v>
      </c>
      <c r="AT10" s="849">
        <v>1</v>
      </c>
      <c r="AU10" s="849">
        <v>2</v>
      </c>
      <c r="AV10" s="849">
        <v>160</v>
      </c>
      <c r="AW10" s="849">
        <v>342</v>
      </c>
      <c r="AX10" s="850">
        <v>5395</v>
      </c>
      <c r="AY10" s="850">
        <v>9702</v>
      </c>
      <c r="AZ10" s="849">
        <v>46</v>
      </c>
      <c r="BA10" s="849">
        <v>1366</v>
      </c>
      <c r="BB10" s="850">
        <v>6807</v>
      </c>
      <c r="BC10" s="850">
        <v>11114</v>
      </c>
      <c r="BD10" s="849">
        <v>-5060</v>
      </c>
      <c r="BE10" s="849">
        <v>-3848</v>
      </c>
      <c r="BF10" s="849">
        <v>-8908</v>
      </c>
      <c r="BG10" s="850">
        <v>-2101</v>
      </c>
      <c r="BH10" s="799">
        <v>2206</v>
      </c>
      <c r="BI10" s="839"/>
      <c r="BK10" s="851" t="s">
        <v>2539</v>
      </c>
      <c r="BL10" s="804" t="s">
        <v>2474</v>
      </c>
      <c r="BM10" s="840">
        <f t="shared" si="0"/>
        <v>9702</v>
      </c>
      <c r="BN10" s="841">
        <f t="shared" si="4"/>
        <v>8908</v>
      </c>
      <c r="BO10" s="797">
        <f t="shared" si="5"/>
        <v>0.91816120387548961</v>
      </c>
      <c r="BP10" s="798">
        <f t="shared" si="6"/>
        <v>8.1838796124510393E-2</v>
      </c>
      <c r="BQ10" s="842"/>
      <c r="BR10" s="851" t="s">
        <v>2539</v>
      </c>
      <c r="BS10" s="804" t="s">
        <v>2474</v>
      </c>
      <c r="BT10" s="843">
        <f t="shared" si="1"/>
        <v>1412</v>
      </c>
      <c r="BU10" s="844">
        <f t="shared" si="2"/>
        <v>8908</v>
      </c>
      <c r="BV10" s="845">
        <f t="shared" si="3"/>
        <v>-7496</v>
      </c>
      <c r="BW10" s="842"/>
    </row>
    <row r="11" spans="1:75">
      <c r="A11" s="851" t="s">
        <v>2540</v>
      </c>
      <c r="B11" s="804" t="s">
        <v>2475</v>
      </c>
      <c r="C11" s="848">
        <v>1111</v>
      </c>
      <c r="D11" s="849">
        <v>1</v>
      </c>
      <c r="E11" s="849">
        <v>27</v>
      </c>
      <c r="F11" s="849">
        <v>1</v>
      </c>
      <c r="G11" s="849">
        <v>385</v>
      </c>
      <c r="H11" s="849">
        <v>18</v>
      </c>
      <c r="I11" s="849">
        <v>490</v>
      </c>
      <c r="J11" s="849">
        <v>28</v>
      </c>
      <c r="K11" s="849">
        <v>6</v>
      </c>
      <c r="L11" s="849">
        <v>0</v>
      </c>
      <c r="M11" s="849">
        <v>341</v>
      </c>
      <c r="N11" s="849">
        <v>2</v>
      </c>
      <c r="O11" s="849">
        <v>2</v>
      </c>
      <c r="P11" s="849">
        <v>19</v>
      </c>
      <c r="Q11" s="849">
        <v>21</v>
      </c>
      <c r="R11" s="849">
        <v>14</v>
      </c>
      <c r="S11" s="849">
        <v>0</v>
      </c>
      <c r="T11" s="849">
        <v>39</v>
      </c>
      <c r="U11" s="849">
        <v>551</v>
      </c>
      <c r="V11" s="849">
        <v>0</v>
      </c>
      <c r="W11" s="849">
        <v>5</v>
      </c>
      <c r="X11" s="849">
        <v>535</v>
      </c>
      <c r="Y11" s="849">
        <v>434</v>
      </c>
      <c r="Z11" s="849">
        <v>15</v>
      </c>
      <c r="AA11" s="849">
        <v>14</v>
      </c>
      <c r="AB11" s="849">
        <v>17</v>
      </c>
      <c r="AC11" s="849">
        <v>411</v>
      </c>
      <c r="AD11" s="849">
        <v>131</v>
      </c>
      <c r="AE11" s="849">
        <v>27</v>
      </c>
      <c r="AF11" s="849">
        <v>67</v>
      </c>
      <c r="AG11" s="849">
        <v>66</v>
      </c>
      <c r="AH11" s="849">
        <v>45</v>
      </c>
      <c r="AI11" s="849">
        <v>143</v>
      </c>
      <c r="AJ11" s="849">
        <v>393</v>
      </c>
      <c r="AK11" s="849">
        <v>168</v>
      </c>
      <c r="AL11" s="849">
        <v>67</v>
      </c>
      <c r="AM11" s="849">
        <v>262</v>
      </c>
      <c r="AN11" s="849">
        <v>79</v>
      </c>
      <c r="AO11" s="849">
        <v>1218</v>
      </c>
      <c r="AP11" s="849">
        <v>4</v>
      </c>
      <c r="AQ11" s="850">
        <v>7157</v>
      </c>
      <c r="AR11" s="849">
        <v>53</v>
      </c>
      <c r="AS11" s="849">
        <v>268</v>
      </c>
      <c r="AT11" s="849">
        <v>0</v>
      </c>
      <c r="AU11" s="849">
        <v>16</v>
      </c>
      <c r="AV11" s="849">
        <v>243</v>
      </c>
      <c r="AW11" s="849">
        <v>-17</v>
      </c>
      <c r="AX11" s="850">
        <v>563</v>
      </c>
      <c r="AY11" s="850">
        <v>7720</v>
      </c>
      <c r="AZ11" s="849">
        <v>153</v>
      </c>
      <c r="BA11" s="849">
        <v>1022</v>
      </c>
      <c r="BB11" s="850">
        <v>1738</v>
      </c>
      <c r="BC11" s="850">
        <v>8895</v>
      </c>
      <c r="BD11" s="849">
        <v>-1007</v>
      </c>
      <c r="BE11" s="849">
        <v>-6259</v>
      </c>
      <c r="BF11" s="849">
        <v>-7266</v>
      </c>
      <c r="BG11" s="850">
        <v>-5528</v>
      </c>
      <c r="BH11" s="799">
        <v>1629</v>
      </c>
      <c r="BI11" s="839"/>
      <c r="BK11" s="851" t="s">
        <v>2540</v>
      </c>
      <c r="BL11" s="804" t="s">
        <v>2475</v>
      </c>
      <c r="BM11" s="840">
        <f t="shared" si="0"/>
        <v>7720</v>
      </c>
      <c r="BN11" s="841">
        <f t="shared" si="4"/>
        <v>7266</v>
      </c>
      <c r="BO11" s="797">
        <f t="shared" si="5"/>
        <v>0.94119170984455958</v>
      </c>
      <c r="BP11" s="798">
        <f t="shared" si="6"/>
        <v>5.8808290155440424E-2</v>
      </c>
      <c r="BQ11" s="842"/>
      <c r="BR11" s="851" t="s">
        <v>2540</v>
      </c>
      <c r="BS11" s="804" t="s">
        <v>2475</v>
      </c>
      <c r="BT11" s="843">
        <f t="shared" si="1"/>
        <v>1175</v>
      </c>
      <c r="BU11" s="844">
        <f t="shared" si="2"/>
        <v>7266</v>
      </c>
      <c r="BV11" s="845">
        <f t="shared" si="3"/>
        <v>-6091</v>
      </c>
      <c r="BW11" s="842"/>
    </row>
    <row r="12" spans="1:75">
      <c r="A12" s="851" t="s">
        <v>2541</v>
      </c>
      <c r="B12" s="804" t="s">
        <v>2476</v>
      </c>
      <c r="C12" s="848">
        <v>3910</v>
      </c>
      <c r="D12" s="849">
        <v>6</v>
      </c>
      <c r="E12" s="849">
        <v>826</v>
      </c>
      <c r="F12" s="849">
        <v>57</v>
      </c>
      <c r="G12" s="849">
        <v>486</v>
      </c>
      <c r="H12" s="849">
        <v>220</v>
      </c>
      <c r="I12" s="849">
        <v>66</v>
      </c>
      <c r="J12" s="849">
        <v>470</v>
      </c>
      <c r="K12" s="849">
        <v>177</v>
      </c>
      <c r="L12" s="849">
        <v>15</v>
      </c>
      <c r="M12" s="849">
        <v>601</v>
      </c>
      <c r="N12" s="849">
        <v>10</v>
      </c>
      <c r="O12" s="849">
        <v>83</v>
      </c>
      <c r="P12" s="849">
        <v>47</v>
      </c>
      <c r="Q12" s="849">
        <v>140</v>
      </c>
      <c r="R12" s="849">
        <v>59</v>
      </c>
      <c r="S12" s="849">
        <v>0</v>
      </c>
      <c r="T12" s="849">
        <v>60</v>
      </c>
      <c r="U12" s="849">
        <v>2235</v>
      </c>
      <c r="V12" s="849">
        <v>0</v>
      </c>
      <c r="W12" s="849">
        <v>56</v>
      </c>
      <c r="X12" s="849">
        <v>1084</v>
      </c>
      <c r="Y12" s="849">
        <v>735</v>
      </c>
      <c r="Z12" s="849">
        <v>1218</v>
      </c>
      <c r="AA12" s="849">
        <v>107</v>
      </c>
      <c r="AB12" s="849">
        <v>151</v>
      </c>
      <c r="AC12" s="849">
        <v>749</v>
      </c>
      <c r="AD12" s="849">
        <v>87</v>
      </c>
      <c r="AE12" s="849">
        <v>48</v>
      </c>
      <c r="AF12" s="849">
        <v>1495</v>
      </c>
      <c r="AG12" s="849">
        <v>25</v>
      </c>
      <c r="AH12" s="849">
        <v>504</v>
      </c>
      <c r="AI12" s="849">
        <v>223</v>
      </c>
      <c r="AJ12" s="849">
        <v>11432</v>
      </c>
      <c r="AK12" s="849">
        <v>84</v>
      </c>
      <c r="AL12" s="849">
        <v>195</v>
      </c>
      <c r="AM12" s="849">
        <v>532</v>
      </c>
      <c r="AN12" s="849">
        <v>470</v>
      </c>
      <c r="AO12" s="849">
        <v>29</v>
      </c>
      <c r="AP12" s="849">
        <v>109</v>
      </c>
      <c r="AQ12" s="850">
        <v>28801</v>
      </c>
      <c r="AR12" s="849">
        <v>133</v>
      </c>
      <c r="AS12" s="849">
        <v>7027</v>
      </c>
      <c r="AT12" s="849">
        <v>0</v>
      </c>
      <c r="AU12" s="849">
        <v>0</v>
      </c>
      <c r="AV12" s="849">
        <v>0</v>
      </c>
      <c r="AW12" s="849">
        <v>27</v>
      </c>
      <c r="AX12" s="850">
        <v>7187</v>
      </c>
      <c r="AY12" s="850">
        <v>35988</v>
      </c>
      <c r="AZ12" s="849">
        <v>339</v>
      </c>
      <c r="BA12" s="849">
        <v>1042</v>
      </c>
      <c r="BB12" s="850">
        <v>8568</v>
      </c>
      <c r="BC12" s="850">
        <v>37369</v>
      </c>
      <c r="BD12" s="849">
        <v>-10200</v>
      </c>
      <c r="BE12" s="849">
        <v>-25644</v>
      </c>
      <c r="BF12" s="849">
        <v>-35844</v>
      </c>
      <c r="BG12" s="850">
        <v>-27276</v>
      </c>
      <c r="BH12" s="799">
        <v>1525</v>
      </c>
      <c r="BI12" s="839"/>
      <c r="BK12" s="851" t="s">
        <v>2541</v>
      </c>
      <c r="BL12" s="804" t="s">
        <v>2476</v>
      </c>
      <c r="BM12" s="840">
        <f t="shared" si="0"/>
        <v>35988</v>
      </c>
      <c r="BN12" s="841">
        <f t="shared" si="4"/>
        <v>35844</v>
      </c>
      <c r="BO12" s="797">
        <f t="shared" si="5"/>
        <v>0.995998666222074</v>
      </c>
      <c r="BP12" s="798">
        <f t="shared" si="6"/>
        <v>4.0013337779259972E-3</v>
      </c>
      <c r="BQ12" s="842"/>
      <c r="BR12" s="851" t="s">
        <v>2541</v>
      </c>
      <c r="BS12" s="804" t="s">
        <v>2476</v>
      </c>
      <c r="BT12" s="843">
        <f t="shared" si="1"/>
        <v>1381</v>
      </c>
      <c r="BU12" s="844">
        <f t="shared" si="2"/>
        <v>35844</v>
      </c>
      <c r="BV12" s="845">
        <f t="shared" si="3"/>
        <v>-34463</v>
      </c>
      <c r="BW12" s="842"/>
    </row>
    <row r="13" spans="1:75">
      <c r="A13" s="851" t="s">
        <v>2542</v>
      </c>
      <c r="B13" s="804" t="s">
        <v>2477</v>
      </c>
      <c r="C13" s="848">
        <v>213</v>
      </c>
      <c r="D13" s="849">
        <v>2</v>
      </c>
      <c r="E13" s="849">
        <v>183</v>
      </c>
      <c r="F13" s="849">
        <v>0</v>
      </c>
      <c r="G13" s="849">
        <v>475</v>
      </c>
      <c r="H13" s="849">
        <v>23</v>
      </c>
      <c r="I13" s="849">
        <v>35</v>
      </c>
      <c r="J13" s="849">
        <v>33</v>
      </c>
      <c r="K13" s="849">
        <v>216</v>
      </c>
      <c r="L13" s="849">
        <v>7</v>
      </c>
      <c r="M13" s="849">
        <v>34</v>
      </c>
      <c r="N13" s="849">
        <v>4</v>
      </c>
      <c r="O13" s="849">
        <v>9</v>
      </c>
      <c r="P13" s="849">
        <v>22</v>
      </c>
      <c r="Q13" s="849">
        <v>101</v>
      </c>
      <c r="R13" s="849">
        <v>119</v>
      </c>
      <c r="S13" s="849">
        <v>0</v>
      </c>
      <c r="T13" s="849">
        <v>66</v>
      </c>
      <c r="U13" s="849">
        <v>4091</v>
      </c>
      <c r="V13" s="849">
        <v>1</v>
      </c>
      <c r="W13" s="849">
        <v>49</v>
      </c>
      <c r="X13" s="849">
        <v>1071</v>
      </c>
      <c r="Y13" s="849">
        <v>1015</v>
      </c>
      <c r="Z13" s="849">
        <v>608</v>
      </c>
      <c r="AA13" s="849">
        <v>170</v>
      </c>
      <c r="AB13" s="849">
        <v>9</v>
      </c>
      <c r="AC13" s="849">
        <v>350</v>
      </c>
      <c r="AD13" s="849">
        <v>86</v>
      </c>
      <c r="AE13" s="849">
        <v>38</v>
      </c>
      <c r="AF13" s="849">
        <v>17</v>
      </c>
      <c r="AG13" s="849">
        <v>9</v>
      </c>
      <c r="AH13" s="849">
        <v>26</v>
      </c>
      <c r="AI13" s="849">
        <v>41</v>
      </c>
      <c r="AJ13" s="849">
        <v>73</v>
      </c>
      <c r="AK13" s="849">
        <v>26</v>
      </c>
      <c r="AL13" s="849">
        <v>54</v>
      </c>
      <c r="AM13" s="849">
        <v>88</v>
      </c>
      <c r="AN13" s="849">
        <v>61</v>
      </c>
      <c r="AO13" s="849">
        <v>104</v>
      </c>
      <c r="AP13" s="849">
        <v>13</v>
      </c>
      <c r="AQ13" s="850">
        <v>9542</v>
      </c>
      <c r="AR13" s="849">
        <v>13</v>
      </c>
      <c r="AS13" s="849">
        <v>351</v>
      </c>
      <c r="AT13" s="849">
        <v>4</v>
      </c>
      <c r="AU13" s="849">
        <v>0</v>
      </c>
      <c r="AV13" s="849">
        <v>0</v>
      </c>
      <c r="AW13" s="849">
        <v>4</v>
      </c>
      <c r="AX13" s="850">
        <v>372</v>
      </c>
      <c r="AY13" s="850">
        <v>9914</v>
      </c>
      <c r="AZ13" s="849">
        <v>87</v>
      </c>
      <c r="BA13" s="849">
        <v>578</v>
      </c>
      <c r="BB13" s="850">
        <v>1037</v>
      </c>
      <c r="BC13" s="850">
        <v>10579</v>
      </c>
      <c r="BD13" s="849">
        <v>-884</v>
      </c>
      <c r="BE13" s="849">
        <v>-8637</v>
      </c>
      <c r="BF13" s="849">
        <v>-9521</v>
      </c>
      <c r="BG13" s="850">
        <v>-8484</v>
      </c>
      <c r="BH13" s="799">
        <v>1058</v>
      </c>
      <c r="BI13" s="839"/>
      <c r="BK13" s="851" t="s">
        <v>2542</v>
      </c>
      <c r="BL13" s="804" t="s">
        <v>2477</v>
      </c>
      <c r="BM13" s="840">
        <f t="shared" si="0"/>
        <v>9914</v>
      </c>
      <c r="BN13" s="841">
        <f t="shared" si="4"/>
        <v>9521</v>
      </c>
      <c r="BO13" s="797">
        <f t="shared" si="5"/>
        <v>0.96035908815816018</v>
      </c>
      <c r="BP13" s="798">
        <f t="shared" si="6"/>
        <v>3.9640911841839821E-2</v>
      </c>
      <c r="BQ13" s="842"/>
      <c r="BR13" s="851" t="s">
        <v>2542</v>
      </c>
      <c r="BS13" s="804" t="s">
        <v>2477</v>
      </c>
      <c r="BT13" s="843">
        <f t="shared" si="1"/>
        <v>665</v>
      </c>
      <c r="BU13" s="844">
        <f t="shared" si="2"/>
        <v>9521</v>
      </c>
      <c r="BV13" s="845">
        <f t="shared" si="3"/>
        <v>-8856</v>
      </c>
      <c r="BW13" s="842"/>
    </row>
    <row r="14" spans="1:75">
      <c r="A14" s="851" t="s">
        <v>2543</v>
      </c>
      <c r="B14" s="804" t="s">
        <v>2478</v>
      </c>
      <c r="C14" s="848">
        <v>98</v>
      </c>
      <c r="D14" s="849">
        <v>0</v>
      </c>
      <c r="E14" s="849">
        <v>18</v>
      </c>
      <c r="F14" s="849">
        <v>4</v>
      </c>
      <c r="G14" s="849">
        <v>9</v>
      </c>
      <c r="H14" s="849">
        <v>25</v>
      </c>
      <c r="I14" s="849">
        <v>1</v>
      </c>
      <c r="J14" s="849">
        <v>1</v>
      </c>
      <c r="K14" s="849">
        <v>1</v>
      </c>
      <c r="L14" s="849">
        <v>10</v>
      </c>
      <c r="M14" s="849">
        <v>18</v>
      </c>
      <c r="N14" s="849">
        <v>0</v>
      </c>
      <c r="O14" s="849">
        <v>16</v>
      </c>
      <c r="P14" s="849">
        <v>11</v>
      </c>
      <c r="Q14" s="849">
        <v>602</v>
      </c>
      <c r="R14" s="849">
        <v>40</v>
      </c>
      <c r="S14" s="849">
        <v>0</v>
      </c>
      <c r="T14" s="849">
        <v>8</v>
      </c>
      <c r="U14" s="849">
        <v>99</v>
      </c>
      <c r="V14" s="849">
        <v>0</v>
      </c>
      <c r="W14" s="849">
        <v>43</v>
      </c>
      <c r="X14" s="849">
        <v>210</v>
      </c>
      <c r="Y14" s="849">
        <v>87</v>
      </c>
      <c r="Z14" s="849">
        <v>27</v>
      </c>
      <c r="AA14" s="849">
        <v>8</v>
      </c>
      <c r="AB14" s="849">
        <v>59</v>
      </c>
      <c r="AC14" s="849">
        <v>27</v>
      </c>
      <c r="AD14" s="849">
        <v>5</v>
      </c>
      <c r="AE14" s="849">
        <v>0</v>
      </c>
      <c r="AF14" s="849">
        <v>52</v>
      </c>
      <c r="AG14" s="849">
        <v>8</v>
      </c>
      <c r="AH14" s="849">
        <v>51</v>
      </c>
      <c r="AI14" s="849">
        <v>6</v>
      </c>
      <c r="AJ14" s="849">
        <v>103</v>
      </c>
      <c r="AK14" s="849">
        <v>56</v>
      </c>
      <c r="AL14" s="849">
        <v>195</v>
      </c>
      <c r="AM14" s="849">
        <v>51</v>
      </c>
      <c r="AN14" s="849">
        <v>43</v>
      </c>
      <c r="AO14" s="849">
        <v>29</v>
      </c>
      <c r="AP14" s="849">
        <v>5</v>
      </c>
      <c r="AQ14" s="850">
        <v>2026</v>
      </c>
      <c r="AR14" s="849">
        <v>34</v>
      </c>
      <c r="AS14" s="849">
        <v>1815</v>
      </c>
      <c r="AT14" s="849">
        <v>0</v>
      </c>
      <c r="AU14" s="849">
        <v>0</v>
      </c>
      <c r="AV14" s="849">
        <v>0</v>
      </c>
      <c r="AW14" s="849">
        <v>-1</v>
      </c>
      <c r="AX14" s="850">
        <v>1848</v>
      </c>
      <c r="AY14" s="850">
        <v>3874</v>
      </c>
      <c r="AZ14" s="849">
        <v>17</v>
      </c>
      <c r="BA14" s="849">
        <v>81</v>
      </c>
      <c r="BB14" s="850">
        <v>1946</v>
      </c>
      <c r="BC14" s="850">
        <v>3972</v>
      </c>
      <c r="BD14" s="849">
        <v>-2019</v>
      </c>
      <c r="BE14" s="849">
        <v>-1835</v>
      </c>
      <c r="BF14" s="849">
        <v>-3854</v>
      </c>
      <c r="BG14" s="850">
        <v>-1908</v>
      </c>
      <c r="BH14" s="799">
        <v>118</v>
      </c>
      <c r="BI14" s="839"/>
      <c r="BK14" s="851" t="s">
        <v>2543</v>
      </c>
      <c r="BL14" s="804" t="s">
        <v>2478</v>
      </c>
      <c r="BM14" s="840">
        <f t="shared" si="0"/>
        <v>3874</v>
      </c>
      <c r="BN14" s="841">
        <f t="shared" si="4"/>
        <v>3854</v>
      </c>
      <c r="BO14" s="797">
        <f t="shared" si="5"/>
        <v>0.99483737738771294</v>
      </c>
      <c r="BP14" s="798">
        <f t="shared" si="6"/>
        <v>5.16262261228706E-3</v>
      </c>
      <c r="BQ14" s="842"/>
      <c r="BR14" s="851" t="s">
        <v>2543</v>
      </c>
      <c r="BS14" s="804" t="s">
        <v>2478</v>
      </c>
      <c r="BT14" s="843">
        <f t="shared" si="1"/>
        <v>98</v>
      </c>
      <c r="BU14" s="844">
        <f t="shared" si="2"/>
        <v>3854</v>
      </c>
      <c r="BV14" s="845">
        <f t="shared" si="3"/>
        <v>-3756</v>
      </c>
      <c r="BW14" s="842"/>
    </row>
    <row r="15" spans="1:75">
      <c r="A15" s="851" t="s">
        <v>2544</v>
      </c>
      <c r="B15" s="804" t="s">
        <v>2479</v>
      </c>
      <c r="C15" s="848">
        <v>104</v>
      </c>
      <c r="D15" s="849">
        <v>0</v>
      </c>
      <c r="E15" s="849">
        <v>1</v>
      </c>
      <c r="F15" s="849">
        <v>0</v>
      </c>
      <c r="G15" s="849">
        <v>5</v>
      </c>
      <c r="H15" s="849">
        <v>0</v>
      </c>
      <c r="I15" s="849">
        <v>1</v>
      </c>
      <c r="J15" s="849">
        <v>1</v>
      </c>
      <c r="K15" s="849">
        <v>0</v>
      </c>
      <c r="L15" s="849">
        <v>0</v>
      </c>
      <c r="M15" s="849">
        <v>539</v>
      </c>
      <c r="N15" s="849">
        <v>209</v>
      </c>
      <c r="O15" s="849">
        <v>16</v>
      </c>
      <c r="P15" s="849">
        <v>9</v>
      </c>
      <c r="Q15" s="849">
        <v>67</v>
      </c>
      <c r="R15" s="849">
        <v>5</v>
      </c>
      <c r="S15" s="849">
        <v>0</v>
      </c>
      <c r="T15" s="849">
        <v>220</v>
      </c>
      <c r="U15" s="849">
        <v>563</v>
      </c>
      <c r="V15" s="849">
        <v>0</v>
      </c>
      <c r="W15" s="849">
        <v>2</v>
      </c>
      <c r="X15" s="849">
        <v>88</v>
      </c>
      <c r="Y15" s="849">
        <v>2408</v>
      </c>
      <c r="Z15" s="849">
        <v>2</v>
      </c>
      <c r="AA15" s="849">
        <v>21</v>
      </c>
      <c r="AB15" s="849">
        <v>2</v>
      </c>
      <c r="AC15" s="849">
        <v>8</v>
      </c>
      <c r="AD15" s="849">
        <v>0</v>
      </c>
      <c r="AE15" s="849">
        <v>6</v>
      </c>
      <c r="AF15" s="849">
        <v>1</v>
      </c>
      <c r="AG15" s="849">
        <v>0</v>
      </c>
      <c r="AH15" s="849">
        <v>4</v>
      </c>
      <c r="AI15" s="849">
        <v>27</v>
      </c>
      <c r="AJ15" s="849">
        <v>30</v>
      </c>
      <c r="AK15" s="849">
        <v>2</v>
      </c>
      <c r="AL15" s="849">
        <v>1</v>
      </c>
      <c r="AM15" s="849">
        <v>60</v>
      </c>
      <c r="AN15" s="849">
        <v>8</v>
      </c>
      <c r="AO15" s="849">
        <v>14</v>
      </c>
      <c r="AP15" s="849">
        <v>12</v>
      </c>
      <c r="AQ15" s="850">
        <v>4436</v>
      </c>
      <c r="AR15" s="849">
        <v>4</v>
      </c>
      <c r="AS15" s="849">
        <v>97</v>
      </c>
      <c r="AT15" s="849">
        <v>0</v>
      </c>
      <c r="AU15" s="849">
        <v>-44</v>
      </c>
      <c r="AV15" s="849">
        <v>-62</v>
      </c>
      <c r="AW15" s="849">
        <v>229</v>
      </c>
      <c r="AX15" s="850">
        <v>224</v>
      </c>
      <c r="AY15" s="850">
        <v>4660</v>
      </c>
      <c r="AZ15" s="849">
        <v>1763</v>
      </c>
      <c r="BA15" s="849">
        <v>7575</v>
      </c>
      <c r="BB15" s="850">
        <v>9562</v>
      </c>
      <c r="BC15" s="850">
        <v>13998</v>
      </c>
      <c r="BD15" s="849">
        <v>-585</v>
      </c>
      <c r="BE15" s="849">
        <v>-2997</v>
      </c>
      <c r="BF15" s="849">
        <v>-3582</v>
      </c>
      <c r="BG15" s="850">
        <v>5980</v>
      </c>
      <c r="BH15" s="799">
        <v>10416</v>
      </c>
      <c r="BI15" s="839"/>
      <c r="BK15" s="851" t="s">
        <v>2544</v>
      </c>
      <c r="BL15" s="804" t="s">
        <v>2479</v>
      </c>
      <c r="BM15" s="840">
        <f t="shared" si="0"/>
        <v>4660</v>
      </c>
      <c r="BN15" s="841">
        <f t="shared" si="4"/>
        <v>3582</v>
      </c>
      <c r="BO15" s="797">
        <f t="shared" si="5"/>
        <v>0.76866952789699572</v>
      </c>
      <c r="BP15" s="798">
        <f t="shared" si="6"/>
        <v>0.23133047210300428</v>
      </c>
      <c r="BQ15" s="842"/>
      <c r="BR15" s="851" t="s">
        <v>2544</v>
      </c>
      <c r="BS15" s="804" t="s">
        <v>2479</v>
      </c>
      <c r="BT15" s="843">
        <f t="shared" si="1"/>
        <v>9338</v>
      </c>
      <c r="BU15" s="844">
        <f t="shared" si="2"/>
        <v>3582</v>
      </c>
      <c r="BV15" s="845">
        <f t="shared" si="3"/>
        <v>5756</v>
      </c>
      <c r="BW15" s="842"/>
    </row>
    <row r="16" spans="1:75">
      <c r="A16" s="851" t="s">
        <v>2545</v>
      </c>
      <c r="B16" s="804" t="s">
        <v>2480</v>
      </c>
      <c r="C16" s="848">
        <v>1</v>
      </c>
      <c r="D16" s="849">
        <v>0</v>
      </c>
      <c r="E16" s="849">
        <v>4</v>
      </c>
      <c r="F16" s="849">
        <v>0</v>
      </c>
      <c r="G16" s="849">
        <v>0</v>
      </c>
      <c r="H16" s="849">
        <v>0</v>
      </c>
      <c r="I16" s="849">
        <v>1</v>
      </c>
      <c r="J16" s="849">
        <v>3</v>
      </c>
      <c r="K16" s="849">
        <v>1</v>
      </c>
      <c r="L16" s="849">
        <v>1</v>
      </c>
      <c r="M16" s="849">
        <v>308</v>
      </c>
      <c r="N16" s="849">
        <v>1108</v>
      </c>
      <c r="O16" s="849">
        <v>1365</v>
      </c>
      <c r="P16" s="849">
        <v>913</v>
      </c>
      <c r="Q16" s="849">
        <v>2217</v>
      </c>
      <c r="R16" s="849">
        <v>92</v>
      </c>
      <c r="S16" s="849">
        <v>0</v>
      </c>
      <c r="T16" s="849">
        <v>162</v>
      </c>
      <c r="U16" s="849">
        <v>6428</v>
      </c>
      <c r="V16" s="849">
        <v>0</v>
      </c>
      <c r="W16" s="849">
        <v>380</v>
      </c>
      <c r="X16" s="849">
        <v>460</v>
      </c>
      <c r="Y16" s="849">
        <v>1045</v>
      </c>
      <c r="Z16" s="849">
        <v>0</v>
      </c>
      <c r="AA16" s="849">
        <v>0</v>
      </c>
      <c r="AB16" s="849">
        <v>0</v>
      </c>
      <c r="AC16" s="849">
        <v>0</v>
      </c>
      <c r="AD16" s="849">
        <v>0</v>
      </c>
      <c r="AE16" s="849">
        <v>0</v>
      </c>
      <c r="AF16" s="849">
        <v>3</v>
      </c>
      <c r="AG16" s="849">
        <v>0</v>
      </c>
      <c r="AH16" s="849">
        <v>1</v>
      </c>
      <c r="AI16" s="849">
        <v>0</v>
      </c>
      <c r="AJ16" s="849">
        <v>0</v>
      </c>
      <c r="AK16" s="849">
        <v>0</v>
      </c>
      <c r="AL16" s="849">
        <v>6</v>
      </c>
      <c r="AM16" s="849">
        <v>2</v>
      </c>
      <c r="AN16" s="849">
        <v>0</v>
      </c>
      <c r="AO16" s="849">
        <v>0</v>
      </c>
      <c r="AP16" s="849">
        <v>23</v>
      </c>
      <c r="AQ16" s="850">
        <v>14524</v>
      </c>
      <c r="AR16" s="849">
        <v>0</v>
      </c>
      <c r="AS16" s="849">
        <v>167</v>
      </c>
      <c r="AT16" s="849">
        <v>0</v>
      </c>
      <c r="AU16" s="849">
        <v>0</v>
      </c>
      <c r="AV16" s="849">
        <v>-112</v>
      </c>
      <c r="AW16" s="849">
        <v>-8</v>
      </c>
      <c r="AX16" s="850">
        <v>47</v>
      </c>
      <c r="AY16" s="850">
        <v>14571</v>
      </c>
      <c r="AZ16" s="849">
        <v>229</v>
      </c>
      <c r="BA16" s="849">
        <v>1186</v>
      </c>
      <c r="BB16" s="850">
        <v>1462</v>
      </c>
      <c r="BC16" s="850">
        <v>15986</v>
      </c>
      <c r="BD16" s="849">
        <v>-2822</v>
      </c>
      <c r="BE16" s="849">
        <v>-11149</v>
      </c>
      <c r="BF16" s="849">
        <v>-13971</v>
      </c>
      <c r="BG16" s="850">
        <v>-12509</v>
      </c>
      <c r="BH16" s="799">
        <v>2015</v>
      </c>
      <c r="BI16" s="839"/>
      <c r="BK16" s="851" t="s">
        <v>2545</v>
      </c>
      <c r="BL16" s="804" t="s">
        <v>2480</v>
      </c>
      <c r="BM16" s="840">
        <f t="shared" si="0"/>
        <v>14571</v>
      </c>
      <c r="BN16" s="841">
        <f t="shared" si="4"/>
        <v>13971</v>
      </c>
      <c r="BO16" s="797">
        <f t="shared" si="5"/>
        <v>0.95882231830347953</v>
      </c>
      <c r="BP16" s="798">
        <f t="shared" si="6"/>
        <v>4.1177681696520474E-2</v>
      </c>
      <c r="BQ16" s="842"/>
      <c r="BR16" s="851" t="s">
        <v>2545</v>
      </c>
      <c r="BS16" s="804" t="s">
        <v>2480</v>
      </c>
      <c r="BT16" s="843">
        <f t="shared" si="1"/>
        <v>1415</v>
      </c>
      <c r="BU16" s="844">
        <f t="shared" si="2"/>
        <v>13971</v>
      </c>
      <c r="BV16" s="845">
        <f t="shared" si="3"/>
        <v>-12556</v>
      </c>
      <c r="BW16" s="842"/>
    </row>
    <row r="17" spans="1:75">
      <c r="A17" s="851" t="s">
        <v>2546</v>
      </c>
      <c r="B17" s="804" t="s">
        <v>2481</v>
      </c>
      <c r="C17" s="848">
        <v>0</v>
      </c>
      <c r="D17" s="849">
        <v>0</v>
      </c>
      <c r="E17" s="849">
        <v>2</v>
      </c>
      <c r="F17" s="849">
        <v>0</v>
      </c>
      <c r="G17" s="849">
        <v>38</v>
      </c>
      <c r="H17" s="849">
        <v>0</v>
      </c>
      <c r="I17" s="849">
        <v>0</v>
      </c>
      <c r="J17" s="849">
        <v>2</v>
      </c>
      <c r="K17" s="849">
        <v>2</v>
      </c>
      <c r="L17" s="849">
        <v>0</v>
      </c>
      <c r="M17" s="849">
        <v>17</v>
      </c>
      <c r="N17" s="849">
        <v>1</v>
      </c>
      <c r="O17" s="849">
        <v>354</v>
      </c>
      <c r="P17" s="849">
        <v>234</v>
      </c>
      <c r="Q17" s="849">
        <v>388</v>
      </c>
      <c r="R17" s="849">
        <v>55</v>
      </c>
      <c r="S17" s="849">
        <v>0</v>
      </c>
      <c r="T17" s="849">
        <v>274</v>
      </c>
      <c r="U17" s="849">
        <v>2298</v>
      </c>
      <c r="V17" s="849">
        <v>1</v>
      </c>
      <c r="W17" s="849">
        <v>94</v>
      </c>
      <c r="X17" s="849">
        <v>381</v>
      </c>
      <c r="Y17" s="849">
        <v>3141</v>
      </c>
      <c r="Z17" s="849">
        <v>5</v>
      </c>
      <c r="AA17" s="849">
        <v>1</v>
      </c>
      <c r="AB17" s="849">
        <v>0</v>
      </c>
      <c r="AC17" s="849">
        <v>1</v>
      </c>
      <c r="AD17" s="849">
        <v>0</v>
      </c>
      <c r="AE17" s="849">
        <v>1</v>
      </c>
      <c r="AF17" s="849">
        <v>5</v>
      </c>
      <c r="AG17" s="849">
        <v>0</v>
      </c>
      <c r="AH17" s="849">
        <v>6</v>
      </c>
      <c r="AI17" s="849">
        <v>1</v>
      </c>
      <c r="AJ17" s="849">
        <v>106</v>
      </c>
      <c r="AK17" s="849">
        <v>2</v>
      </c>
      <c r="AL17" s="849">
        <v>20</v>
      </c>
      <c r="AM17" s="849">
        <v>25</v>
      </c>
      <c r="AN17" s="849">
        <v>5</v>
      </c>
      <c r="AO17" s="849">
        <v>3</v>
      </c>
      <c r="AP17" s="849">
        <v>10</v>
      </c>
      <c r="AQ17" s="850">
        <v>7473</v>
      </c>
      <c r="AR17" s="849">
        <v>1</v>
      </c>
      <c r="AS17" s="849">
        <v>32</v>
      </c>
      <c r="AT17" s="849">
        <v>0</v>
      </c>
      <c r="AU17" s="849">
        <v>0</v>
      </c>
      <c r="AV17" s="849">
        <v>21</v>
      </c>
      <c r="AW17" s="849">
        <v>-10</v>
      </c>
      <c r="AX17" s="850">
        <v>44</v>
      </c>
      <c r="AY17" s="850">
        <v>7517</v>
      </c>
      <c r="AZ17" s="849">
        <v>11</v>
      </c>
      <c r="BA17" s="849">
        <v>3869</v>
      </c>
      <c r="BB17" s="850">
        <v>3924</v>
      </c>
      <c r="BC17" s="850">
        <v>11397</v>
      </c>
      <c r="BD17" s="849">
        <v>-1730</v>
      </c>
      <c r="BE17" s="849">
        <v>-5016</v>
      </c>
      <c r="BF17" s="849">
        <v>-6746</v>
      </c>
      <c r="BG17" s="850">
        <v>-2822</v>
      </c>
      <c r="BH17" s="799">
        <v>4651</v>
      </c>
      <c r="BI17" s="839"/>
      <c r="BK17" s="851" t="s">
        <v>2546</v>
      </c>
      <c r="BL17" s="804" t="s">
        <v>2481</v>
      </c>
      <c r="BM17" s="840">
        <f t="shared" si="0"/>
        <v>7517</v>
      </c>
      <c r="BN17" s="841">
        <f t="shared" si="4"/>
        <v>6746</v>
      </c>
      <c r="BO17" s="797">
        <f t="shared" si="5"/>
        <v>0.897432486364241</v>
      </c>
      <c r="BP17" s="798">
        <f t="shared" si="6"/>
        <v>0.102567513635759</v>
      </c>
      <c r="BQ17" s="842"/>
      <c r="BR17" s="851" t="s">
        <v>2546</v>
      </c>
      <c r="BS17" s="804" t="s">
        <v>2481</v>
      </c>
      <c r="BT17" s="843">
        <f t="shared" si="1"/>
        <v>3880</v>
      </c>
      <c r="BU17" s="844">
        <f t="shared" si="2"/>
        <v>6746</v>
      </c>
      <c r="BV17" s="845">
        <f t="shared" si="3"/>
        <v>-2866</v>
      </c>
      <c r="BW17" s="842"/>
    </row>
    <row r="18" spans="1:75">
      <c r="A18" s="851" t="s">
        <v>2547</v>
      </c>
      <c r="B18" s="804" t="s">
        <v>2482</v>
      </c>
      <c r="C18" s="848">
        <v>77</v>
      </c>
      <c r="D18" s="849">
        <v>0</v>
      </c>
      <c r="E18" s="849">
        <v>20</v>
      </c>
      <c r="F18" s="849">
        <v>11</v>
      </c>
      <c r="G18" s="849">
        <v>102</v>
      </c>
      <c r="H18" s="849">
        <v>6</v>
      </c>
      <c r="I18" s="849">
        <v>5</v>
      </c>
      <c r="J18" s="849">
        <v>15</v>
      </c>
      <c r="K18" s="849">
        <v>2</v>
      </c>
      <c r="L18" s="849">
        <v>3</v>
      </c>
      <c r="M18" s="849">
        <v>200</v>
      </c>
      <c r="N18" s="849">
        <v>0</v>
      </c>
      <c r="O18" s="849">
        <v>234</v>
      </c>
      <c r="P18" s="849">
        <v>573</v>
      </c>
      <c r="Q18" s="849">
        <v>1672</v>
      </c>
      <c r="R18" s="849">
        <v>182</v>
      </c>
      <c r="S18" s="849">
        <v>0</v>
      </c>
      <c r="T18" s="849">
        <v>168</v>
      </c>
      <c r="U18" s="849">
        <v>1062</v>
      </c>
      <c r="V18" s="849">
        <v>1</v>
      </c>
      <c r="W18" s="849">
        <v>168</v>
      </c>
      <c r="X18" s="849">
        <v>319</v>
      </c>
      <c r="Y18" s="849">
        <v>1194</v>
      </c>
      <c r="Z18" s="849">
        <v>15</v>
      </c>
      <c r="AA18" s="849">
        <v>55</v>
      </c>
      <c r="AB18" s="849">
        <v>1</v>
      </c>
      <c r="AC18" s="849">
        <v>150</v>
      </c>
      <c r="AD18" s="849">
        <v>3</v>
      </c>
      <c r="AE18" s="849">
        <v>23</v>
      </c>
      <c r="AF18" s="849">
        <v>48</v>
      </c>
      <c r="AG18" s="849">
        <v>1</v>
      </c>
      <c r="AH18" s="849">
        <v>150</v>
      </c>
      <c r="AI18" s="849">
        <v>4</v>
      </c>
      <c r="AJ18" s="849">
        <v>27</v>
      </c>
      <c r="AK18" s="849">
        <v>21</v>
      </c>
      <c r="AL18" s="849">
        <v>603</v>
      </c>
      <c r="AM18" s="849">
        <v>91</v>
      </c>
      <c r="AN18" s="849">
        <v>42</v>
      </c>
      <c r="AO18" s="849">
        <v>1</v>
      </c>
      <c r="AP18" s="849">
        <v>19</v>
      </c>
      <c r="AQ18" s="850">
        <v>7268</v>
      </c>
      <c r="AR18" s="849">
        <v>22</v>
      </c>
      <c r="AS18" s="849">
        <v>281</v>
      </c>
      <c r="AT18" s="849">
        <v>0</v>
      </c>
      <c r="AU18" s="849">
        <v>224</v>
      </c>
      <c r="AV18" s="849">
        <v>3469</v>
      </c>
      <c r="AW18" s="849">
        <v>-3</v>
      </c>
      <c r="AX18" s="850">
        <v>3993</v>
      </c>
      <c r="AY18" s="850">
        <v>11261</v>
      </c>
      <c r="AZ18" s="849">
        <v>558</v>
      </c>
      <c r="BA18" s="849">
        <v>3365</v>
      </c>
      <c r="BB18" s="850">
        <v>7916</v>
      </c>
      <c r="BC18" s="850">
        <v>15184</v>
      </c>
      <c r="BD18" s="849">
        <v>-2044</v>
      </c>
      <c r="BE18" s="849">
        <v>-8309</v>
      </c>
      <c r="BF18" s="849">
        <v>-10353</v>
      </c>
      <c r="BG18" s="850">
        <v>-2437</v>
      </c>
      <c r="BH18" s="799">
        <v>4831</v>
      </c>
      <c r="BI18" s="839"/>
      <c r="BK18" s="851" t="s">
        <v>2547</v>
      </c>
      <c r="BL18" s="804" t="s">
        <v>2482</v>
      </c>
      <c r="BM18" s="840">
        <f t="shared" si="0"/>
        <v>11261</v>
      </c>
      <c r="BN18" s="841">
        <f t="shared" si="4"/>
        <v>10353</v>
      </c>
      <c r="BO18" s="797">
        <f t="shared" si="5"/>
        <v>0.91936772933132049</v>
      </c>
      <c r="BP18" s="798">
        <f t="shared" si="6"/>
        <v>8.0632270668679507E-2</v>
      </c>
      <c r="BQ18" s="842"/>
      <c r="BR18" s="851" t="s">
        <v>2547</v>
      </c>
      <c r="BS18" s="804" t="s">
        <v>2482</v>
      </c>
      <c r="BT18" s="843">
        <f t="shared" si="1"/>
        <v>3923</v>
      </c>
      <c r="BU18" s="844">
        <f t="shared" si="2"/>
        <v>10353</v>
      </c>
      <c r="BV18" s="845">
        <f t="shared" si="3"/>
        <v>-6430</v>
      </c>
      <c r="BW18" s="842"/>
    </row>
    <row r="19" spans="1:75">
      <c r="A19" s="851" t="s">
        <v>2548</v>
      </c>
      <c r="B19" s="852" t="s">
        <v>2483</v>
      </c>
      <c r="C19" s="848">
        <v>0</v>
      </c>
      <c r="D19" s="849">
        <v>0</v>
      </c>
      <c r="E19" s="849">
        <v>0</v>
      </c>
      <c r="F19" s="849">
        <v>1</v>
      </c>
      <c r="G19" s="849">
        <v>0</v>
      </c>
      <c r="H19" s="849">
        <v>0</v>
      </c>
      <c r="I19" s="849">
        <v>0</v>
      </c>
      <c r="J19" s="849">
        <v>0</v>
      </c>
      <c r="K19" s="849">
        <v>3</v>
      </c>
      <c r="L19" s="849">
        <v>0</v>
      </c>
      <c r="M19" s="849">
        <v>36</v>
      </c>
      <c r="N19" s="849">
        <v>1</v>
      </c>
      <c r="O19" s="849">
        <v>0</v>
      </c>
      <c r="P19" s="849">
        <v>7</v>
      </c>
      <c r="Q19" s="849">
        <v>3897</v>
      </c>
      <c r="R19" s="849">
        <v>7</v>
      </c>
      <c r="S19" s="849">
        <v>0</v>
      </c>
      <c r="T19" s="849">
        <v>13</v>
      </c>
      <c r="U19" s="849">
        <v>30</v>
      </c>
      <c r="V19" s="849">
        <v>0</v>
      </c>
      <c r="W19" s="849">
        <v>9</v>
      </c>
      <c r="X19" s="849">
        <v>1</v>
      </c>
      <c r="Y19" s="849">
        <v>5</v>
      </c>
      <c r="Z19" s="849">
        <v>0</v>
      </c>
      <c r="AA19" s="849">
        <v>1</v>
      </c>
      <c r="AB19" s="849">
        <v>0</v>
      </c>
      <c r="AC19" s="849">
        <v>0</v>
      </c>
      <c r="AD19" s="849">
        <v>0</v>
      </c>
      <c r="AE19" s="849">
        <v>0</v>
      </c>
      <c r="AF19" s="849">
        <v>1</v>
      </c>
      <c r="AG19" s="849">
        <v>0</v>
      </c>
      <c r="AH19" s="849">
        <v>0</v>
      </c>
      <c r="AI19" s="849">
        <v>0</v>
      </c>
      <c r="AJ19" s="849">
        <v>0</v>
      </c>
      <c r="AK19" s="849">
        <v>0</v>
      </c>
      <c r="AL19" s="849">
        <v>644</v>
      </c>
      <c r="AM19" s="849">
        <v>0</v>
      </c>
      <c r="AN19" s="849">
        <v>0</v>
      </c>
      <c r="AO19" s="849">
        <v>0</v>
      </c>
      <c r="AP19" s="849">
        <v>0</v>
      </c>
      <c r="AQ19" s="850">
        <v>4656</v>
      </c>
      <c r="AR19" s="849">
        <v>0</v>
      </c>
      <c r="AS19" s="849">
        <v>7</v>
      </c>
      <c r="AT19" s="849">
        <v>0</v>
      </c>
      <c r="AU19" s="849">
        <v>119</v>
      </c>
      <c r="AV19" s="849">
        <v>5448</v>
      </c>
      <c r="AW19" s="849">
        <v>32</v>
      </c>
      <c r="AX19" s="850">
        <v>5606</v>
      </c>
      <c r="AY19" s="850">
        <v>10262</v>
      </c>
      <c r="AZ19" s="849">
        <v>10200</v>
      </c>
      <c r="BA19" s="849">
        <v>10747</v>
      </c>
      <c r="BB19" s="850">
        <v>26553</v>
      </c>
      <c r="BC19" s="850">
        <v>31209</v>
      </c>
      <c r="BD19" s="849">
        <v>-1403</v>
      </c>
      <c r="BE19" s="849">
        <v>-6148</v>
      </c>
      <c r="BF19" s="849">
        <v>-7551</v>
      </c>
      <c r="BG19" s="850">
        <v>19002</v>
      </c>
      <c r="BH19" s="799">
        <v>23658</v>
      </c>
      <c r="BI19" s="839"/>
      <c r="BK19" s="851" t="s">
        <v>2548</v>
      </c>
      <c r="BL19" s="852" t="s">
        <v>2483</v>
      </c>
      <c r="BM19" s="840">
        <f t="shared" si="0"/>
        <v>10262</v>
      </c>
      <c r="BN19" s="841">
        <f t="shared" si="4"/>
        <v>7551</v>
      </c>
      <c r="BO19" s="797">
        <f t="shared" si="5"/>
        <v>0.73582147729487435</v>
      </c>
      <c r="BP19" s="798">
        <f t="shared" si="6"/>
        <v>0.26417852270512565</v>
      </c>
      <c r="BQ19" s="842"/>
      <c r="BR19" s="851" t="s">
        <v>2548</v>
      </c>
      <c r="BS19" s="852" t="s">
        <v>2483</v>
      </c>
      <c r="BT19" s="843">
        <f t="shared" si="1"/>
        <v>20947</v>
      </c>
      <c r="BU19" s="844">
        <f t="shared" si="2"/>
        <v>7551</v>
      </c>
      <c r="BV19" s="845">
        <f t="shared" si="3"/>
        <v>13396</v>
      </c>
      <c r="BW19" s="842"/>
    </row>
    <row r="20" spans="1:75">
      <c r="A20" s="851" t="s">
        <v>2549</v>
      </c>
      <c r="B20" s="852" t="s">
        <v>2484</v>
      </c>
      <c r="C20" s="848">
        <v>20</v>
      </c>
      <c r="D20" s="849">
        <v>0</v>
      </c>
      <c r="E20" s="849">
        <v>0</v>
      </c>
      <c r="F20" s="849">
        <v>0</v>
      </c>
      <c r="G20" s="849">
        <v>0</v>
      </c>
      <c r="H20" s="849">
        <v>0</v>
      </c>
      <c r="I20" s="849">
        <v>0</v>
      </c>
      <c r="J20" s="849">
        <v>0</v>
      </c>
      <c r="K20" s="849">
        <v>0</v>
      </c>
      <c r="L20" s="849">
        <v>0</v>
      </c>
      <c r="M20" s="849">
        <v>0</v>
      </c>
      <c r="N20" s="849">
        <v>0</v>
      </c>
      <c r="O20" s="849">
        <v>0</v>
      </c>
      <c r="P20" s="849">
        <v>2</v>
      </c>
      <c r="Q20" s="849">
        <v>156</v>
      </c>
      <c r="R20" s="849">
        <v>510</v>
      </c>
      <c r="S20" s="849">
        <v>0</v>
      </c>
      <c r="T20" s="849">
        <v>0</v>
      </c>
      <c r="U20" s="849">
        <v>0</v>
      </c>
      <c r="V20" s="849">
        <v>0</v>
      </c>
      <c r="W20" s="849">
        <v>2</v>
      </c>
      <c r="X20" s="849">
        <v>3</v>
      </c>
      <c r="Y20" s="849">
        <v>8</v>
      </c>
      <c r="Z20" s="849">
        <v>0</v>
      </c>
      <c r="AA20" s="849">
        <v>0</v>
      </c>
      <c r="AB20" s="849">
        <v>0</v>
      </c>
      <c r="AC20" s="849">
        <v>50</v>
      </c>
      <c r="AD20" s="849">
        <v>0</v>
      </c>
      <c r="AE20" s="849">
        <v>0</v>
      </c>
      <c r="AF20" s="849">
        <v>0</v>
      </c>
      <c r="AG20" s="849">
        <v>0</v>
      </c>
      <c r="AH20" s="849">
        <v>91</v>
      </c>
      <c r="AI20" s="849">
        <v>0</v>
      </c>
      <c r="AJ20" s="849">
        <v>871</v>
      </c>
      <c r="AK20" s="849">
        <v>0</v>
      </c>
      <c r="AL20" s="849">
        <v>217</v>
      </c>
      <c r="AM20" s="849">
        <v>1</v>
      </c>
      <c r="AN20" s="849">
        <v>27</v>
      </c>
      <c r="AO20" s="849">
        <v>70</v>
      </c>
      <c r="AP20" s="849">
        <v>0</v>
      </c>
      <c r="AQ20" s="850">
        <v>2028</v>
      </c>
      <c r="AR20" s="849">
        <v>16</v>
      </c>
      <c r="AS20" s="849">
        <v>320</v>
      </c>
      <c r="AT20" s="849">
        <v>0</v>
      </c>
      <c r="AU20" s="849">
        <v>588</v>
      </c>
      <c r="AV20" s="849">
        <v>3491</v>
      </c>
      <c r="AW20" s="849">
        <v>143</v>
      </c>
      <c r="AX20" s="850">
        <v>4558</v>
      </c>
      <c r="AY20" s="850">
        <v>6586</v>
      </c>
      <c r="AZ20" s="849">
        <v>316</v>
      </c>
      <c r="BA20" s="849">
        <v>1035</v>
      </c>
      <c r="BB20" s="850">
        <v>5909</v>
      </c>
      <c r="BC20" s="850">
        <v>7937</v>
      </c>
      <c r="BD20" s="849">
        <v>-1791</v>
      </c>
      <c r="BE20" s="849">
        <v>-2438</v>
      </c>
      <c r="BF20" s="849">
        <v>-4229</v>
      </c>
      <c r="BG20" s="850">
        <v>1680</v>
      </c>
      <c r="BH20" s="799">
        <v>3708</v>
      </c>
      <c r="BI20" s="839"/>
      <c r="BK20" s="851" t="s">
        <v>2549</v>
      </c>
      <c r="BL20" s="852" t="s">
        <v>2484</v>
      </c>
      <c r="BM20" s="840">
        <f t="shared" si="0"/>
        <v>6586</v>
      </c>
      <c r="BN20" s="841">
        <f t="shared" si="4"/>
        <v>4229</v>
      </c>
      <c r="BO20" s="797">
        <f t="shared" si="5"/>
        <v>0.64211964773762531</v>
      </c>
      <c r="BP20" s="798">
        <f t="shared" si="6"/>
        <v>0.35788035226237469</v>
      </c>
      <c r="BQ20" s="842"/>
      <c r="BR20" s="851" t="s">
        <v>2549</v>
      </c>
      <c r="BS20" s="852" t="s">
        <v>2484</v>
      </c>
      <c r="BT20" s="843">
        <f t="shared" si="1"/>
        <v>1351</v>
      </c>
      <c r="BU20" s="844">
        <f t="shared" si="2"/>
        <v>4229</v>
      </c>
      <c r="BV20" s="845">
        <f t="shared" si="3"/>
        <v>-2878</v>
      </c>
      <c r="BW20" s="842"/>
    </row>
    <row r="21" spans="1:75">
      <c r="A21" s="851" t="s">
        <v>2550</v>
      </c>
      <c r="B21" s="852" t="s">
        <v>2485</v>
      </c>
      <c r="C21" s="848">
        <v>0</v>
      </c>
      <c r="D21" s="849">
        <v>0</v>
      </c>
      <c r="E21" s="849">
        <v>0</v>
      </c>
      <c r="F21" s="849">
        <v>0</v>
      </c>
      <c r="G21" s="849">
        <v>0</v>
      </c>
      <c r="H21" s="849">
        <v>0</v>
      </c>
      <c r="I21" s="849">
        <v>0</v>
      </c>
      <c r="J21" s="849">
        <v>0</v>
      </c>
      <c r="K21" s="849">
        <v>0</v>
      </c>
      <c r="L21" s="849">
        <v>0</v>
      </c>
      <c r="M21" s="849">
        <v>0</v>
      </c>
      <c r="N21" s="849">
        <v>0</v>
      </c>
      <c r="O21" s="849">
        <v>0</v>
      </c>
      <c r="P21" s="849">
        <v>4</v>
      </c>
      <c r="Q21" s="849">
        <v>146</v>
      </c>
      <c r="R21" s="849">
        <v>381</v>
      </c>
      <c r="S21" s="849">
        <v>0</v>
      </c>
      <c r="T21" s="849">
        <v>258</v>
      </c>
      <c r="U21" s="849">
        <v>2266</v>
      </c>
      <c r="V21" s="849">
        <v>6</v>
      </c>
      <c r="W21" s="849">
        <v>11</v>
      </c>
      <c r="X21" s="849">
        <v>26</v>
      </c>
      <c r="Y21" s="849">
        <v>0</v>
      </c>
      <c r="Z21" s="849">
        <v>0</v>
      </c>
      <c r="AA21" s="849">
        <v>0</v>
      </c>
      <c r="AB21" s="849">
        <v>0</v>
      </c>
      <c r="AC21" s="849">
        <v>0</v>
      </c>
      <c r="AD21" s="849">
        <v>0</v>
      </c>
      <c r="AE21" s="849">
        <v>0</v>
      </c>
      <c r="AF21" s="849">
        <v>0</v>
      </c>
      <c r="AG21" s="849">
        <v>0</v>
      </c>
      <c r="AH21" s="849">
        <v>0</v>
      </c>
      <c r="AI21" s="849">
        <v>0</v>
      </c>
      <c r="AJ21" s="849">
        <v>0</v>
      </c>
      <c r="AK21" s="849">
        <v>0</v>
      </c>
      <c r="AL21" s="849">
        <v>194</v>
      </c>
      <c r="AM21" s="849">
        <v>0</v>
      </c>
      <c r="AN21" s="849">
        <v>0</v>
      </c>
      <c r="AO21" s="849">
        <v>0</v>
      </c>
      <c r="AP21" s="849">
        <v>0</v>
      </c>
      <c r="AQ21" s="850">
        <v>3292</v>
      </c>
      <c r="AR21" s="849">
        <v>0</v>
      </c>
      <c r="AS21" s="849">
        <v>1</v>
      </c>
      <c r="AT21" s="849">
        <v>0</v>
      </c>
      <c r="AU21" s="849">
        <v>0</v>
      </c>
      <c r="AV21" s="849">
        <v>0</v>
      </c>
      <c r="AW21" s="849">
        <v>0</v>
      </c>
      <c r="AX21" s="850">
        <v>1</v>
      </c>
      <c r="AY21" s="850">
        <v>3293</v>
      </c>
      <c r="AZ21" s="849">
        <v>0</v>
      </c>
      <c r="BA21" s="849">
        <v>0</v>
      </c>
      <c r="BB21" s="850">
        <v>1</v>
      </c>
      <c r="BC21" s="850">
        <v>3293</v>
      </c>
      <c r="BD21" s="849">
        <v>-1489</v>
      </c>
      <c r="BE21" s="849">
        <v>-1804</v>
      </c>
      <c r="BF21" s="849">
        <v>-3293</v>
      </c>
      <c r="BG21" s="850">
        <v>-3292</v>
      </c>
      <c r="BH21" s="799">
        <v>0</v>
      </c>
      <c r="BI21" s="839"/>
      <c r="BK21" s="851" t="s">
        <v>2550</v>
      </c>
      <c r="BL21" s="852" t="s">
        <v>2485</v>
      </c>
      <c r="BM21" s="840">
        <f t="shared" si="0"/>
        <v>3293</v>
      </c>
      <c r="BN21" s="841">
        <f t="shared" si="4"/>
        <v>3293</v>
      </c>
      <c r="BO21" s="797">
        <f t="shared" si="5"/>
        <v>1</v>
      </c>
      <c r="BP21" s="798">
        <f t="shared" si="6"/>
        <v>0</v>
      </c>
      <c r="BQ21" s="842"/>
      <c r="BR21" s="851" t="s">
        <v>2550</v>
      </c>
      <c r="BS21" s="852" t="s">
        <v>2485</v>
      </c>
      <c r="BT21" s="843">
        <f t="shared" si="1"/>
        <v>0</v>
      </c>
      <c r="BU21" s="844">
        <f t="shared" si="2"/>
        <v>3293</v>
      </c>
      <c r="BV21" s="845">
        <f t="shared" si="3"/>
        <v>-3293</v>
      </c>
      <c r="BW21" s="842"/>
    </row>
    <row r="22" spans="1:75">
      <c r="A22" s="851" t="s">
        <v>2551</v>
      </c>
      <c r="B22" s="852" t="s">
        <v>2486</v>
      </c>
      <c r="C22" s="848">
        <v>1</v>
      </c>
      <c r="D22" s="849">
        <v>0</v>
      </c>
      <c r="E22" s="849">
        <v>8</v>
      </c>
      <c r="F22" s="849">
        <v>0</v>
      </c>
      <c r="G22" s="849">
        <v>0</v>
      </c>
      <c r="H22" s="849">
        <v>0</v>
      </c>
      <c r="I22" s="849">
        <v>0</v>
      </c>
      <c r="J22" s="849">
        <v>0</v>
      </c>
      <c r="K22" s="849">
        <v>0</v>
      </c>
      <c r="L22" s="849">
        <v>0</v>
      </c>
      <c r="M22" s="849">
        <v>0</v>
      </c>
      <c r="N22" s="849">
        <v>0</v>
      </c>
      <c r="O22" s="849">
        <v>4</v>
      </c>
      <c r="P22" s="849">
        <v>55</v>
      </c>
      <c r="Q22" s="849">
        <v>486</v>
      </c>
      <c r="R22" s="849">
        <v>197</v>
      </c>
      <c r="S22" s="849">
        <v>0</v>
      </c>
      <c r="T22" s="849">
        <v>1147</v>
      </c>
      <c r="U22" s="849">
        <v>773</v>
      </c>
      <c r="V22" s="849">
        <v>3</v>
      </c>
      <c r="W22" s="849">
        <v>70</v>
      </c>
      <c r="X22" s="849">
        <v>13</v>
      </c>
      <c r="Y22" s="849">
        <v>124</v>
      </c>
      <c r="Z22" s="849">
        <v>0</v>
      </c>
      <c r="AA22" s="849">
        <v>0</v>
      </c>
      <c r="AB22" s="849">
        <v>0</v>
      </c>
      <c r="AC22" s="849">
        <v>2</v>
      </c>
      <c r="AD22" s="849">
        <v>1</v>
      </c>
      <c r="AE22" s="849">
        <v>0</v>
      </c>
      <c r="AF22" s="849">
        <v>0</v>
      </c>
      <c r="AG22" s="849">
        <v>10</v>
      </c>
      <c r="AH22" s="849">
        <v>66</v>
      </c>
      <c r="AI22" s="849">
        <v>17</v>
      </c>
      <c r="AJ22" s="849">
        <v>0</v>
      </c>
      <c r="AK22" s="849">
        <v>0</v>
      </c>
      <c r="AL22" s="849">
        <v>696</v>
      </c>
      <c r="AM22" s="849">
        <v>0</v>
      </c>
      <c r="AN22" s="849">
        <v>0</v>
      </c>
      <c r="AO22" s="849">
        <v>101</v>
      </c>
      <c r="AP22" s="849">
        <v>0</v>
      </c>
      <c r="AQ22" s="850">
        <v>3774</v>
      </c>
      <c r="AR22" s="849">
        <v>0</v>
      </c>
      <c r="AS22" s="849">
        <v>143</v>
      </c>
      <c r="AT22" s="849">
        <v>0</v>
      </c>
      <c r="AU22" s="849">
        <v>118</v>
      </c>
      <c r="AV22" s="849">
        <v>1984</v>
      </c>
      <c r="AW22" s="849">
        <v>46</v>
      </c>
      <c r="AX22" s="850">
        <v>2291</v>
      </c>
      <c r="AY22" s="850">
        <v>6065</v>
      </c>
      <c r="AZ22" s="849">
        <v>133</v>
      </c>
      <c r="BA22" s="849">
        <v>2711</v>
      </c>
      <c r="BB22" s="850">
        <v>5135</v>
      </c>
      <c r="BC22" s="850">
        <v>8909</v>
      </c>
      <c r="BD22" s="849">
        <v>-773</v>
      </c>
      <c r="BE22" s="849">
        <v>-2965</v>
      </c>
      <c r="BF22" s="849">
        <v>-3738</v>
      </c>
      <c r="BG22" s="850">
        <v>1397</v>
      </c>
      <c r="BH22" s="799">
        <v>5171</v>
      </c>
      <c r="BI22" s="839"/>
      <c r="BK22" s="851" t="s">
        <v>2551</v>
      </c>
      <c r="BL22" s="852" t="s">
        <v>2486</v>
      </c>
      <c r="BM22" s="840">
        <f t="shared" si="0"/>
        <v>6065</v>
      </c>
      <c r="BN22" s="841">
        <f t="shared" si="4"/>
        <v>3738</v>
      </c>
      <c r="BO22" s="797">
        <f t="shared" si="5"/>
        <v>0.61632316570486401</v>
      </c>
      <c r="BP22" s="798">
        <f t="shared" si="6"/>
        <v>0.38367683429513599</v>
      </c>
      <c r="BQ22" s="842"/>
      <c r="BR22" s="851" t="s">
        <v>2551</v>
      </c>
      <c r="BS22" s="852" t="s">
        <v>2486</v>
      </c>
      <c r="BT22" s="843">
        <f t="shared" si="1"/>
        <v>2844</v>
      </c>
      <c r="BU22" s="844">
        <f t="shared" si="2"/>
        <v>3738</v>
      </c>
      <c r="BV22" s="845">
        <f t="shared" si="3"/>
        <v>-894</v>
      </c>
      <c r="BW22" s="842"/>
    </row>
    <row r="23" spans="1:75">
      <c r="A23" s="851" t="s">
        <v>2552</v>
      </c>
      <c r="B23" s="804" t="s">
        <v>2487</v>
      </c>
      <c r="C23" s="848">
        <v>1</v>
      </c>
      <c r="D23" s="849">
        <v>0</v>
      </c>
      <c r="E23" s="849">
        <v>10</v>
      </c>
      <c r="F23" s="849">
        <v>0</v>
      </c>
      <c r="G23" s="849">
        <v>0</v>
      </c>
      <c r="H23" s="849">
        <v>0</v>
      </c>
      <c r="I23" s="849">
        <v>0</v>
      </c>
      <c r="J23" s="849">
        <v>0</v>
      </c>
      <c r="K23" s="849">
        <v>0</v>
      </c>
      <c r="L23" s="849">
        <v>0</v>
      </c>
      <c r="M23" s="849">
        <v>0</v>
      </c>
      <c r="N23" s="849">
        <v>0</v>
      </c>
      <c r="O23" s="849">
        <v>0</v>
      </c>
      <c r="P23" s="849">
        <v>5</v>
      </c>
      <c r="Q23" s="849">
        <v>88</v>
      </c>
      <c r="R23" s="849">
        <v>30</v>
      </c>
      <c r="S23" s="849">
        <v>0</v>
      </c>
      <c r="T23" s="849">
        <v>62</v>
      </c>
      <c r="U23" s="849">
        <v>4137</v>
      </c>
      <c r="V23" s="849">
        <v>1</v>
      </c>
      <c r="W23" s="849">
        <v>18</v>
      </c>
      <c r="X23" s="849">
        <v>40</v>
      </c>
      <c r="Y23" s="849">
        <v>217</v>
      </c>
      <c r="Z23" s="849">
        <v>0</v>
      </c>
      <c r="AA23" s="849">
        <v>1</v>
      </c>
      <c r="AB23" s="849">
        <v>0</v>
      </c>
      <c r="AC23" s="849">
        <v>12</v>
      </c>
      <c r="AD23" s="849">
        <v>0</v>
      </c>
      <c r="AE23" s="849">
        <v>0</v>
      </c>
      <c r="AF23" s="849">
        <v>4</v>
      </c>
      <c r="AG23" s="849">
        <v>2</v>
      </c>
      <c r="AH23" s="849">
        <v>58</v>
      </c>
      <c r="AI23" s="849">
        <v>15</v>
      </c>
      <c r="AJ23" s="849">
        <v>6</v>
      </c>
      <c r="AK23" s="849">
        <v>0</v>
      </c>
      <c r="AL23" s="849">
        <v>165</v>
      </c>
      <c r="AM23" s="849">
        <v>3</v>
      </c>
      <c r="AN23" s="849">
        <v>7</v>
      </c>
      <c r="AO23" s="849">
        <v>0</v>
      </c>
      <c r="AP23" s="849">
        <v>4</v>
      </c>
      <c r="AQ23" s="850">
        <v>4886</v>
      </c>
      <c r="AR23" s="849">
        <v>58</v>
      </c>
      <c r="AS23" s="849">
        <v>3052</v>
      </c>
      <c r="AT23" s="849">
        <v>0</v>
      </c>
      <c r="AU23" s="849">
        <v>268</v>
      </c>
      <c r="AV23" s="849">
        <v>1579</v>
      </c>
      <c r="AW23" s="849">
        <v>2505</v>
      </c>
      <c r="AX23" s="850">
        <v>7462</v>
      </c>
      <c r="AY23" s="850">
        <v>12348</v>
      </c>
      <c r="AZ23" s="849">
        <v>24553</v>
      </c>
      <c r="BA23" s="849">
        <v>19932</v>
      </c>
      <c r="BB23" s="850">
        <v>51947</v>
      </c>
      <c r="BC23" s="850">
        <v>56833</v>
      </c>
      <c r="BD23" s="849">
        <v>-2445</v>
      </c>
      <c r="BE23" s="849">
        <v>-1780</v>
      </c>
      <c r="BF23" s="849">
        <v>-4225</v>
      </c>
      <c r="BG23" s="850">
        <v>47722</v>
      </c>
      <c r="BH23" s="799">
        <v>52608</v>
      </c>
      <c r="BI23" s="839"/>
      <c r="BK23" s="851" t="s">
        <v>2552</v>
      </c>
      <c r="BL23" s="804" t="s">
        <v>2487</v>
      </c>
      <c r="BM23" s="840">
        <f t="shared" si="0"/>
        <v>12348</v>
      </c>
      <c r="BN23" s="841">
        <f t="shared" si="4"/>
        <v>4225</v>
      </c>
      <c r="BO23" s="797">
        <f t="shared" si="5"/>
        <v>0.34216067379332687</v>
      </c>
      <c r="BP23" s="798">
        <f t="shared" si="6"/>
        <v>0.65783932620667307</v>
      </c>
      <c r="BQ23" s="842"/>
      <c r="BR23" s="851" t="s">
        <v>2552</v>
      </c>
      <c r="BS23" s="804" t="s">
        <v>2487</v>
      </c>
      <c r="BT23" s="843">
        <f t="shared" si="1"/>
        <v>44485</v>
      </c>
      <c r="BU23" s="844">
        <f t="shared" si="2"/>
        <v>4225</v>
      </c>
      <c r="BV23" s="845">
        <f t="shared" si="3"/>
        <v>40260</v>
      </c>
      <c r="BW23" s="842"/>
    </row>
    <row r="24" spans="1:75">
      <c r="A24" s="851" t="s">
        <v>2553</v>
      </c>
      <c r="B24" s="804" t="s">
        <v>2488</v>
      </c>
      <c r="C24" s="848">
        <v>0</v>
      </c>
      <c r="D24" s="849">
        <v>0</v>
      </c>
      <c r="E24" s="849">
        <v>1</v>
      </c>
      <c r="F24" s="849">
        <v>0</v>
      </c>
      <c r="G24" s="849">
        <v>0</v>
      </c>
      <c r="H24" s="849">
        <v>0</v>
      </c>
      <c r="I24" s="849">
        <v>0</v>
      </c>
      <c r="J24" s="849">
        <v>0</v>
      </c>
      <c r="K24" s="849">
        <v>0</v>
      </c>
      <c r="L24" s="849">
        <v>0</v>
      </c>
      <c r="M24" s="849">
        <v>0</v>
      </c>
      <c r="N24" s="849">
        <v>0</v>
      </c>
      <c r="O24" s="849">
        <v>1</v>
      </c>
      <c r="P24" s="849">
        <v>1</v>
      </c>
      <c r="Q24" s="849">
        <v>5</v>
      </c>
      <c r="R24" s="849">
        <v>0</v>
      </c>
      <c r="S24" s="849">
        <v>0</v>
      </c>
      <c r="T24" s="849">
        <v>0</v>
      </c>
      <c r="U24" s="849">
        <v>4</v>
      </c>
      <c r="V24" s="849">
        <v>0</v>
      </c>
      <c r="W24" s="849">
        <v>6</v>
      </c>
      <c r="X24" s="849">
        <v>1</v>
      </c>
      <c r="Y24" s="849">
        <v>87</v>
      </c>
      <c r="Z24" s="849">
        <v>0</v>
      </c>
      <c r="AA24" s="849">
        <v>0</v>
      </c>
      <c r="AB24" s="849">
        <v>0</v>
      </c>
      <c r="AC24" s="849">
        <v>17</v>
      </c>
      <c r="AD24" s="849">
        <v>4</v>
      </c>
      <c r="AE24" s="849">
        <v>3</v>
      </c>
      <c r="AF24" s="849">
        <v>5</v>
      </c>
      <c r="AG24" s="849">
        <v>0</v>
      </c>
      <c r="AH24" s="849">
        <v>47</v>
      </c>
      <c r="AI24" s="849">
        <v>2</v>
      </c>
      <c r="AJ24" s="849">
        <v>2</v>
      </c>
      <c r="AK24" s="849">
        <v>1</v>
      </c>
      <c r="AL24" s="849">
        <v>57</v>
      </c>
      <c r="AM24" s="849">
        <v>4</v>
      </c>
      <c r="AN24" s="849">
        <v>2</v>
      </c>
      <c r="AO24" s="849">
        <v>0</v>
      </c>
      <c r="AP24" s="849">
        <v>0</v>
      </c>
      <c r="AQ24" s="850">
        <v>250</v>
      </c>
      <c r="AR24" s="849">
        <v>7</v>
      </c>
      <c r="AS24" s="849">
        <v>2858</v>
      </c>
      <c r="AT24" s="849">
        <v>0</v>
      </c>
      <c r="AU24" s="849">
        <v>1134</v>
      </c>
      <c r="AV24" s="849">
        <v>1586</v>
      </c>
      <c r="AW24" s="849">
        <v>0</v>
      </c>
      <c r="AX24" s="850">
        <v>5585</v>
      </c>
      <c r="AY24" s="850">
        <v>5835</v>
      </c>
      <c r="AZ24" s="849">
        <v>7</v>
      </c>
      <c r="BA24" s="849">
        <v>16</v>
      </c>
      <c r="BB24" s="850">
        <v>5608</v>
      </c>
      <c r="BC24" s="850">
        <v>5858</v>
      </c>
      <c r="BD24" s="849">
        <v>-5186</v>
      </c>
      <c r="BE24" s="849">
        <v>-647</v>
      </c>
      <c r="BF24" s="849">
        <v>-5833</v>
      </c>
      <c r="BG24" s="850">
        <v>-225</v>
      </c>
      <c r="BH24" s="799">
        <v>25</v>
      </c>
      <c r="BI24" s="839"/>
      <c r="BK24" s="851" t="s">
        <v>2553</v>
      </c>
      <c r="BL24" s="804" t="s">
        <v>2488</v>
      </c>
      <c r="BM24" s="840">
        <f t="shared" si="0"/>
        <v>5835</v>
      </c>
      <c r="BN24" s="841">
        <f t="shared" si="4"/>
        <v>5833</v>
      </c>
      <c r="BO24" s="797">
        <f t="shared" si="5"/>
        <v>0.99965724078834617</v>
      </c>
      <c r="BP24" s="798">
        <f t="shared" si="6"/>
        <v>3.4275921165383139E-4</v>
      </c>
      <c r="BQ24" s="842"/>
      <c r="BR24" s="851" t="s">
        <v>2553</v>
      </c>
      <c r="BS24" s="804" t="s">
        <v>2488</v>
      </c>
      <c r="BT24" s="843">
        <f t="shared" si="1"/>
        <v>23</v>
      </c>
      <c r="BU24" s="844">
        <f t="shared" si="2"/>
        <v>5833</v>
      </c>
      <c r="BV24" s="845">
        <f t="shared" si="3"/>
        <v>-5810</v>
      </c>
      <c r="BW24" s="842"/>
    </row>
    <row r="25" spans="1:75">
      <c r="A25" s="851" t="s">
        <v>2554</v>
      </c>
      <c r="B25" s="804" t="s">
        <v>2489</v>
      </c>
      <c r="C25" s="848">
        <v>0</v>
      </c>
      <c r="D25" s="849">
        <v>0</v>
      </c>
      <c r="E25" s="849">
        <v>556</v>
      </c>
      <c r="F25" s="849">
        <v>0</v>
      </c>
      <c r="G25" s="849">
        <v>0</v>
      </c>
      <c r="H25" s="849">
        <v>0</v>
      </c>
      <c r="I25" s="849">
        <v>0</v>
      </c>
      <c r="J25" s="849">
        <v>0</v>
      </c>
      <c r="K25" s="849">
        <v>0</v>
      </c>
      <c r="L25" s="849">
        <v>0</v>
      </c>
      <c r="M25" s="849">
        <v>0</v>
      </c>
      <c r="N25" s="849">
        <v>0</v>
      </c>
      <c r="O25" s="849">
        <v>0</v>
      </c>
      <c r="P25" s="849">
        <v>0</v>
      </c>
      <c r="Q25" s="849">
        <v>31</v>
      </c>
      <c r="R25" s="849">
        <v>0</v>
      </c>
      <c r="S25" s="849">
        <v>0</v>
      </c>
      <c r="T25" s="849">
        <v>0</v>
      </c>
      <c r="U25" s="849">
        <v>0</v>
      </c>
      <c r="V25" s="849">
        <v>0</v>
      </c>
      <c r="W25" s="849">
        <v>1011</v>
      </c>
      <c r="X25" s="849">
        <v>0</v>
      </c>
      <c r="Y25" s="849">
        <v>0</v>
      </c>
      <c r="Z25" s="849">
        <v>0</v>
      </c>
      <c r="AA25" s="849">
        <v>0</v>
      </c>
      <c r="AB25" s="849">
        <v>0</v>
      </c>
      <c r="AC25" s="849">
        <v>0</v>
      </c>
      <c r="AD25" s="849">
        <v>0</v>
      </c>
      <c r="AE25" s="849">
        <v>0</v>
      </c>
      <c r="AF25" s="849">
        <v>178</v>
      </c>
      <c r="AG25" s="849">
        <v>0</v>
      </c>
      <c r="AH25" s="849">
        <v>163</v>
      </c>
      <c r="AI25" s="849">
        <v>1</v>
      </c>
      <c r="AJ25" s="849">
        <v>0</v>
      </c>
      <c r="AK25" s="849">
        <v>0</v>
      </c>
      <c r="AL25" s="849">
        <v>624</v>
      </c>
      <c r="AM25" s="849">
        <v>0</v>
      </c>
      <c r="AN25" s="849">
        <v>1</v>
      </c>
      <c r="AO25" s="849">
        <v>0</v>
      </c>
      <c r="AP25" s="849">
        <v>0</v>
      </c>
      <c r="AQ25" s="850">
        <v>2565</v>
      </c>
      <c r="AR25" s="849">
        <v>0</v>
      </c>
      <c r="AS25" s="849">
        <v>2321</v>
      </c>
      <c r="AT25" s="849">
        <v>0</v>
      </c>
      <c r="AU25" s="849">
        <v>1067</v>
      </c>
      <c r="AV25" s="849">
        <v>2861</v>
      </c>
      <c r="AW25" s="849">
        <v>15</v>
      </c>
      <c r="AX25" s="850">
        <v>6264</v>
      </c>
      <c r="AY25" s="850">
        <v>8829</v>
      </c>
      <c r="AZ25" s="849">
        <v>1431</v>
      </c>
      <c r="BA25" s="849">
        <v>1935</v>
      </c>
      <c r="BB25" s="850">
        <v>9630</v>
      </c>
      <c r="BC25" s="850">
        <v>12195</v>
      </c>
      <c r="BD25" s="849">
        <v>-1153</v>
      </c>
      <c r="BE25" s="849">
        <v>-7142</v>
      </c>
      <c r="BF25" s="849">
        <v>-8295</v>
      </c>
      <c r="BG25" s="850">
        <v>1335</v>
      </c>
      <c r="BH25" s="799">
        <v>3900</v>
      </c>
      <c r="BI25" s="839"/>
      <c r="BK25" s="851" t="s">
        <v>2554</v>
      </c>
      <c r="BL25" s="804" t="s">
        <v>2489</v>
      </c>
      <c r="BM25" s="840">
        <f t="shared" si="0"/>
        <v>8829</v>
      </c>
      <c r="BN25" s="841">
        <f t="shared" si="4"/>
        <v>8295</v>
      </c>
      <c r="BO25" s="797">
        <f t="shared" si="5"/>
        <v>0.93951749915052662</v>
      </c>
      <c r="BP25" s="798">
        <f t="shared" si="6"/>
        <v>6.0482500849473375E-2</v>
      </c>
      <c r="BQ25" s="842"/>
      <c r="BR25" s="851" t="s">
        <v>2554</v>
      </c>
      <c r="BS25" s="804" t="s">
        <v>2489</v>
      </c>
      <c r="BT25" s="843">
        <f t="shared" si="1"/>
        <v>3366</v>
      </c>
      <c r="BU25" s="844">
        <f t="shared" si="2"/>
        <v>8295</v>
      </c>
      <c r="BV25" s="845">
        <f t="shared" si="3"/>
        <v>-4929</v>
      </c>
      <c r="BW25" s="842"/>
    </row>
    <row r="26" spans="1:75">
      <c r="A26" s="851" t="s">
        <v>2555</v>
      </c>
      <c r="B26" s="804" t="s">
        <v>2490</v>
      </c>
      <c r="C26" s="848">
        <v>42</v>
      </c>
      <c r="D26" s="849">
        <v>1</v>
      </c>
      <c r="E26" s="849">
        <v>75</v>
      </c>
      <c r="F26" s="849">
        <v>1</v>
      </c>
      <c r="G26" s="849">
        <v>275</v>
      </c>
      <c r="H26" s="849">
        <v>45</v>
      </c>
      <c r="I26" s="849">
        <v>25</v>
      </c>
      <c r="J26" s="849">
        <v>14</v>
      </c>
      <c r="K26" s="849">
        <v>8</v>
      </c>
      <c r="L26" s="849">
        <v>0</v>
      </c>
      <c r="M26" s="849">
        <v>164</v>
      </c>
      <c r="N26" s="849">
        <v>4</v>
      </c>
      <c r="O26" s="849">
        <v>3</v>
      </c>
      <c r="P26" s="849">
        <v>32</v>
      </c>
      <c r="Q26" s="849">
        <v>85</v>
      </c>
      <c r="R26" s="849">
        <v>53</v>
      </c>
      <c r="S26" s="849">
        <v>0</v>
      </c>
      <c r="T26" s="849">
        <v>51</v>
      </c>
      <c r="U26" s="849">
        <v>702</v>
      </c>
      <c r="V26" s="849">
        <v>0</v>
      </c>
      <c r="W26" s="849">
        <v>23</v>
      </c>
      <c r="X26" s="849">
        <v>916</v>
      </c>
      <c r="Y26" s="849">
        <v>235</v>
      </c>
      <c r="Z26" s="849">
        <v>287</v>
      </c>
      <c r="AA26" s="849">
        <v>17</v>
      </c>
      <c r="AB26" s="849">
        <v>19</v>
      </c>
      <c r="AC26" s="849">
        <v>385</v>
      </c>
      <c r="AD26" s="849">
        <v>483</v>
      </c>
      <c r="AE26" s="849">
        <v>2</v>
      </c>
      <c r="AF26" s="849">
        <v>72</v>
      </c>
      <c r="AG26" s="849">
        <v>87</v>
      </c>
      <c r="AH26" s="849">
        <v>309</v>
      </c>
      <c r="AI26" s="849">
        <v>335</v>
      </c>
      <c r="AJ26" s="849">
        <v>328</v>
      </c>
      <c r="AK26" s="849">
        <v>461</v>
      </c>
      <c r="AL26" s="849">
        <v>177</v>
      </c>
      <c r="AM26" s="849">
        <v>175</v>
      </c>
      <c r="AN26" s="849">
        <v>219</v>
      </c>
      <c r="AO26" s="849">
        <v>178</v>
      </c>
      <c r="AP26" s="849">
        <v>7</v>
      </c>
      <c r="AQ26" s="850">
        <v>6295</v>
      </c>
      <c r="AR26" s="849">
        <v>196</v>
      </c>
      <c r="AS26" s="849">
        <v>2241</v>
      </c>
      <c r="AT26" s="849">
        <v>0</v>
      </c>
      <c r="AU26" s="849">
        <v>133</v>
      </c>
      <c r="AV26" s="849">
        <v>611</v>
      </c>
      <c r="AW26" s="849">
        <v>166</v>
      </c>
      <c r="AX26" s="850">
        <v>3347</v>
      </c>
      <c r="AY26" s="850">
        <v>9642</v>
      </c>
      <c r="AZ26" s="849">
        <v>3740</v>
      </c>
      <c r="BA26" s="849">
        <v>13092</v>
      </c>
      <c r="BB26" s="850">
        <v>20179</v>
      </c>
      <c r="BC26" s="850">
        <v>26474</v>
      </c>
      <c r="BD26" s="849">
        <v>-2464</v>
      </c>
      <c r="BE26" s="849">
        <v>-5441</v>
      </c>
      <c r="BF26" s="849">
        <v>-7905</v>
      </c>
      <c r="BG26" s="850">
        <v>12274</v>
      </c>
      <c r="BH26" s="799">
        <v>18569</v>
      </c>
      <c r="BI26" s="839"/>
      <c r="BK26" s="851" t="s">
        <v>2555</v>
      </c>
      <c r="BL26" s="804" t="s">
        <v>2490</v>
      </c>
      <c r="BM26" s="840">
        <f t="shared" si="0"/>
        <v>9642</v>
      </c>
      <c r="BN26" s="841">
        <f t="shared" si="4"/>
        <v>7905</v>
      </c>
      <c r="BO26" s="797">
        <f t="shared" si="5"/>
        <v>0.81985065339141261</v>
      </c>
      <c r="BP26" s="798">
        <f t="shared" si="6"/>
        <v>0.18014934660858739</v>
      </c>
      <c r="BQ26" s="842"/>
      <c r="BR26" s="851" t="s">
        <v>2555</v>
      </c>
      <c r="BS26" s="804" t="s">
        <v>2490</v>
      </c>
      <c r="BT26" s="843">
        <f t="shared" si="1"/>
        <v>16832</v>
      </c>
      <c r="BU26" s="844">
        <f t="shared" si="2"/>
        <v>7905</v>
      </c>
      <c r="BV26" s="845">
        <f t="shared" si="3"/>
        <v>8927</v>
      </c>
      <c r="BW26" s="842"/>
    </row>
    <row r="27" spans="1:75">
      <c r="A27" s="851" t="s">
        <v>2556</v>
      </c>
      <c r="B27" s="804" t="s">
        <v>2491</v>
      </c>
      <c r="C27" s="848">
        <v>134</v>
      </c>
      <c r="D27" s="849">
        <v>0</v>
      </c>
      <c r="E27" s="849">
        <v>16</v>
      </c>
      <c r="F27" s="849">
        <v>3</v>
      </c>
      <c r="G27" s="849">
        <v>16</v>
      </c>
      <c r="H27" s="849">
        <v>3</v>
      </c>
      <c r="I27" s="849">
        <v>6</v>
      </c>
      <c r="J27" s="849">
        <v>6</v>
      </c>
      <c r="K27" s="849">
        <v>3</v>
      </c>
      <c r="L27" s="849">
        <v>0</v>
      </c>
      <c r="M27" s="849">
        <v>50</v>
      </c>
      <c r="N27" s="849">
        <v>7</v>
      </c>
      <c r="O27" s="849">
        <v>19</v>
      </c>
      <c r="P27" s="849">
        <v>12</v>
      </c>
      <c r="Q27" s="849">
        <v>39</v>
      </c>
      <c r="R27" s="849">
        <v>3</v>
      </c>
      <c r="S27" s="849">
        <v>0</v>
      </c>
      <c r="T27" s="849">
        <v>23</v>
      </c>
      <c r="U27" s="849">
        <v>78</v>
      </c>
      <c r="V27" s="849">
        <v>0</v>
      </c>
      <c r="W27" s="849">
        <v>5</v>
      </c>
      <c r="X27" s="849">
        <v>31</v>
      </c>
      <c r="Y27" s="849">
        <v>35</v>
      </c>
      <c r="Z27" s="849">
        <v>415</v>
      </c>
      <c r="AA27" s="849">
        <v>133</v>
      </c>
      <c r="AB27" s="849">
        <v>15</v>
      </c>
      <c r="AC27" s="849">
        <v>197</v>
      </c>
      <c r="AD27" s="849">
        <v>78</v>
      </c>
      <c r="AE27" s="849">
        <v>692</v>
      </c>
      <c r="AF27" s="849">
        <v>70</v>
      </c>
      <c r="AG27" s="849">
        <v>12</v>
      </c>
      <c r="AH27" s="849">
        <v>318</v>
      </c>
      <c r="AI27" s="849">
        <v>169</v>
      </c>
      <c r="AJ27" s="849">
        <v>181</v>
      </c>
      <c r="AK27" s="849">
        <v>14</v>
      </c>
      <c r="AL27" s="849">
        <v>32</v>
      </c>
      <c r="AM27" s="849">
        <v>79</v>
      </c>
      <c r="AN27" s="849">
        <v>73</v>
      </c>
      <c r="AO27" s="849">
        <v>0</v>
      </c>
      <c r="AP27" s="849">
        <v>0</v>
      </c>
      <c r="AQ27" s="850">
        <v>2967</v>
      </c>
      <c r="AR27" s="849">
        <v>0</v>
      </c>
      <c r="AS27" s="849">
        <v>0</v>
      </c>
      <c r="AT27" s="849">
        <v>0</v>
      </c>
      <c r="AU27" s="849">
        <v>24083</v>
      </c>
      <c r="AV27" s="849">
        <v>17699</v>
      </c>
      <c r="AW27" s="849">
        <v>0</v>
      </c>
      <c r="AX27" s="850">
        <v>41782</v>
      </c>
      <c r="AY27" s="850">
        <v>44749</v>
      </c>
      <c r="AZ27" s="849">
        <v>0</v>
      </c>
      <c r="BA27" s="849">
        <v>0</v>
      </c>
      <c r="BB27" s="850">
        <v>41782</v>
      </c>
      <c r="BC27" s="850">
        <v>44749</v>
      </c>
      <c r="BD27" s="849">
        <v>0</v>
      </c>
      <c r="BE27" s="849">
        <v>0</v>
      </c>
      <c r="BF27" s="849">
        <v>0</v>
      </c>
      <c r="BG27" s="850">
        <v>41782</v>
      </c>
      <c r="BH27" s="799">
        <v>44749</v>
      </c>
      <c r="BI27" s="839"/>
      <c r="BK27" s="851" t="s">
        <v>2556</v>
      </c>
      <c r="BL27" s="804" t="s">
        <v>2491</v>
      </c>
      <c r="BM27" s="840">
        <f t="shared" si="0"/>
        <v>44749</v>
      </c>
      <c r="BN27" s="841">
        <f t="shared" si="4"/>
        <v>0</v>
      </c>
      <c r="BO27" s="797">
        <f t="shared" si="5"/>
        <v>0</v>
      </c>
      <c r="BP27" s="798">
        <f t="shared" si="6"/>
        <v>1</v>
      </c>
      <c r="BQ27" s="842"/>
      <c r="BR27" s="851" t="s">
        <v>2556</v>
      </c>
      <c r="BS27" s="804" t="s">
        <v>2491</v>
      </c>
      <c r="BT27" s="843">
        <f t="shared" si="1"/>
        <v>0</v>
      </c>
      <c r="BU27" s="844">
        <f t="shared" si="2"/>
        <v>0</v>
      </c>
      <c r="BV27" s="845">
        <f t="shared" si="3"/>
        <v>0</v>
      </c>
      <c r="BW27" s="842"/>
    </row>
    <row r="28" spans="1:75">
      <c r="A28" s="851" t="s">
        <v>2557</v>
      </c>
      <c r="B28" s="804" t="s">
        <v>2492</v>
      </c>
      <c r="C28" s="848">
        <v>342</v>
      </c>
      <c r="D28" s="849">
        <v>1</v>
      </c>
      <c r="E28" s="849">
        <v>63</v>
      </c>
      <c r="F28" s="849">
        <v>10</v>
      </c>
      <c r="G28" s="849">
        <v>419</v>
      </c>
      <c r="H28" s="849">
        <v>42</v>
      </c>
      <c r="I28" s="849">
        <v>71</v>
      </c>
      <c r="J28" s="849">
        <v>37</v>
      </c>
      <c r="K28" s="849">
        <v>30</v>
      </c>
      <c r="L28" s="849">
        <v>3</v>
      </c>
      <c r="M28" s="849">
        <v>610</v>
      </c>
      <c r="N28" s="849">
        <v>55</v>
      </c>
      <c r="O28" s="849">
        <v>66</v>
      </c>
      <c r="P28" s="849">
        <v>110</v>
      </c>
      <c r="Q28" s="849">
        <v>235</v>
      </c>
      <c r="R28" s="849">
        <v>41</v>
      </c>
      <c r="S28" s="849">
        <v>0</v>
      </c>
      <c r="T28" s="849">
        <v>126</v>
      </c>
      <c r="U28" s="849">
        <v>819</v>
      </c>
      <c r="V28" s="849">
        <v>0</v>
      </c>
      <c r="W28" s="849">
        <v>73</v>
      </c>
      <c r="X28" s="849">
        <v>194</v>
      </c>
      <c r="Y28" s="849">
        <v>140</v>
      </c>
      <c r="Z28" s="849">
        <v>2406</v>
      </c>
      <c r="AA28" s="849">
        <v>203</v>
      </c>
      <c r="AB28" s="849">
        <v>433</v>
      </c>
      <c r="AC28" s="849">
        <v>1618</v>
      </c>
      <c r="AD28" s="849">
        <v>156</v>
      </c>
      <c r="AE28" s="849">
        <v>146</v>
      </c>
      <c r="AF28" s="849">
        <v>141</v>
      </c>
      <c r="AG28" s="849">
        <v>32</v>
      </c>
      <c r="AH28" s="849">
        <v>428</v>
      </c>
      <c r="AI28" s="849">
        <v>648</v>
      </c>
      <c r="AJ28" s="849">
        <v>956</v>
      </c>
      <c r="AK28" s="849">
        <v>45</v>
      </c>
      <c r="AL28" s="849">
        <v>132</v>
      </c>
      <c r="AM28" s="849">
        <v>2397</v>
      </c>
      <c r="AN28" s="849">
        <v>588</v>
      </c>
      <c r="AO28" s="849">
        <v>0</v>
      </c>
      <c r="AP28" s="849">
        <v>17</v>
      </c>
      <c r="AQ28" s="850">
        <v>13833</v>
      </c>
      <c r="AR28" s="849">
        <v>3</v>
      </c>
      <c r="AS28" s="849">
        <v>11003</v>
      </c>
      <c r="AT28" s="849">
        <v>0</v>
      </c>
      <c r="AU28" s="849">
        <v>0</v>
      </c>
      <c r="AV28" s="849">
        <v>0</v>
      </c>
      <c r="AW28" s="849">
        <v>0</v>
      </c>
      <c r="AX28" s="850">
        <v>11006</v>
      </c>
      <c r="AY28" s="850">
        <v>24839</v>
      </c>
      <c r="AZ28" s="849">
        <v>23</v>
      </c>
      <c r="BA28" s="849">
        <v>1518</v>
      </c>
      <c r="BB28" s="850">
        <v>12547</v>
      </c>
      <c r="BC28" s="850">
        <v>26380</v>
      </c>
      <c r="BD28" s="849">
        <v>-2</v>
      </c>
      <c r="BE28" s="849">
        <v>-74</v>
      </c>
      <c r="BF28" s="849">
        <v>-76</v>
      </c>
      <c r="BG28" s="850">
        <v>12471</v>
      </c>
      <c r="BH28" s="799">
        <v>26304</v>
      </c>
      <c r="BI28" s="839"/>
      <c r="BK28" s="851" t="s">
        <v>2557</v>
      </c>
      <c r="BL28" s="804" t="s">
        <v>2492</v>
      </c>
      <c r="BM28" s="840">
        <f t="shared" si="0"/>
        <v>24839</v>
      </c>
      <c r="BN28" s="841">
        <f t="shared" si="4"/>
        <v>76</v>
      </c>
      <c r="BO28" s="797">
        <f t="shared" si="5"/>
        <v>3.059704496960425E-3</v>
      </c>
      <c r="BP28" s="798">
        <f t="shared" si="6"/>
        <v>0.99694029550303953</v>
      </c>
      <c r="BQ28" s="842"/>
      <c r="BR28" s="851" t="s">
        <v>2557</v>
      </c>
      <c r="BS28" s="804" t="s">
        <v>2492</v>
      </c>
      <c r="BT28" s="843">
        <f t="shared" si="1"/>
        <v>1541</v>
      </c>
      <c r="BU28" s="844">
        <f t="shared" si="2"/>
        <v>76</v>
      </c>
      <c r="BV28" s="845">
        <f t="shared" si="3"/>
        <v>1465</v>
      </c>
      <c r="BW28" s="842"/>
    </row>
    <row r="29" spans="1:75">
      <c r="A29" s="851" t="s">
        <v>2558</v>
      </c>
      <c r="B29" s="804" t="s">
        <v>2493</v>
      </c>
      <c r="C29" s="848">
        <v>35</v>
      </c>
      <c r="D29" s="849">
        <v>0</v>
      </c>
      <c r="E29" s="849">
        <v>4</v>
      </c>
      <c r="F29" s="849">
        <v>2</v>
      </c>
      <c r="G29" s="849">
        <v>56</v>
      </c>
      <c r="H29" s="849">
        <v>3</v>
      </c>
      <c r="I29" s="849">
        <v>3</v>
      </c>
      <c r="J29" s="849">
        <v>5</v>
      </c>
      <c r="K29" s="849">
        <v>2</v>
      </c>
      <c r="L29" s="849">
        <v>0</v>
      </c>
      <c r="M29" s="849">
        <v>9</v>
      </c>
      <c r="N29" s="849">
        <v>2</v>
      </c>
      <c r="O29" s="849">
        <v>3</v>
      </c>
      <c r="P29" s="849">
        <v>4</v>
      </c>
      <c r="Q29" s="849">
        <v>12</v>
      </c>
      <c r="R29" s="849">
        <v>2</v>
      </c>
      <c r="S29" s="849">
        <v>0</v>
      </c>
      <c r="T29" s="849">
        <v>7</v>
      </c>
      <c r="U29" s="849">
        <v>52</v>
      </c>
      <c r="V29" s="849">
        <v>0</v>
      </c>
      <c r="W29" s="849">
        <v>2</v>
      </c>
      <c r="X29" s="849">
        <v>20</v>
      </c>
      <c r="Y29" s="849">
        <v>36</v>
      </c>
      <c r="Z29" s="849">
        <v>22</v>
      </c>
      <c r="AA29" s="849">
        <v>377</v>
      </c>
      <c r="AB29" s="849">
        <v>44</v>
      </c>
      <c r="AC29" s="849">
        <v>185</v>
      </c>
      <c r="AD29" s="849">
        <v>40</v>
      </c>
      <c r="AE29" s="849">
        <v>13</v>
      </c>
      <c r="AF29" s="849">
        <v>31</v>
      </c>
      <c r="AG29" s="849">
        <v>13</v>
      </c>
      <c r="AH29" s="849">
        <v>149</v>
      </c>
      <c r="AI29" s="849">
        <v>243</v>
      </c>
      <c r="AJ29" s="849">
        <v>380</v>
      </c>
      <c r="AK29" s="849">
        <v>22</v>
      </c>
      <c r="AL29" s="849">
        <v>22</v>
      </c>
      <c r="AM29" s="849">
        <v>541</v>
      </c>
      <c r="AN29" s="849">
        <v>141</v>
      </c>
      <c r="AO29" s="849">
        <v>0</v>
      </c>
      <c r="AP29" s="849">
        <v>6</v>
      </c>
      <c r="AQ29" s="850">
        <v>2488</v>
      </c>
      <c r="AR29" s="849">
        <v>3</v>
      </c>
      <c r="AS29" s="849">
        <v>2046</v>
      </c>
      <c r="AT29" s="849">
        <v>-40</v>
      </c>
      <c r="AU29" s="849">
        <v>0</v>
      </c>
      <c r="AV29" s="849">
        <v>0</v>
      </c>
      <c r="AW29" s="849">
        <v>0</v>
      </c>
      <c r="AX29" s="850">
        <v>2009</v>
      </c>
      <c r="AY29" s="850">
        <v>4497</v>
      </c>
      <c r="AZ29" s="849">
        <v>28</v>
      </c>
      <c r="BA29" s="849">
        <v>0</v>
      </c>
      <c r="BB29" s="850">
        <v>2037</v>
      </c>
      <c r="BC29" s="850">
        <v>4525</v>
      </c>
      <c r="BD29" s="849">
        <v>-1</v>
      </c>
      <c r="BE29" s="849">
        <v>0</v>
      </c>
      <c r="BF29" s="849">
        <v>-1</v>
      </c>
      <c r="BG29" s="850">
        <v>2036</v>
      </c>
      <c r="BH29" s="799">
        <v>4524</v>
      </c>
      <c r="BI29" s="839"/>
      <c r="BK29" s="851" t="s">
        <v>2558</v>
      </c>
      <c r="BL29" s="804" t="s">
        <v>2493</v>
      </c>
      <c r="BM29" s="840">
        <f t="shared" si="0"/>
        <v>4497</v>
      </c>
      <c r="BN29" s="841">
        <f t="shared" si="4"/>
        <v>1</v>
      </c>
      <c r="BO29" s="797">
        <f t="shared" si="5"/>
        <v>2.2237046920169001E-4</v>
      </c>
      <c r="BP29" s="798">
        <f t="shared" si="6"/>
        <v>0.9997776295307983</v>
      </c>
      <c r="BQ29" s="842"/>
      <c r="BR29" s="851" t="s">
        <v>2558</v>
      </c>
      <c r="BS29" s="804" t="s">
        <v>2493</v>
      </c>
      <c r="BT29" s="843">
        <f t="shared" si="1"/>
        <v>28</v>
      </c>
      <c r="BU29" s="844">
        <f t="shared" si="2"/>
        <v>1</v>
      </c>
      <c r="BV29" s="845">
        <f t="shared" si="3"/>
        <v>27</v>
      </c>
      <c r="BW29" s="842"/>
    </row>
    <row r="30" spans="1:75">
      <c r="A30" s="851" t="s">
        <v>2559</v>
      </c>
      <c r="B30" s="804" t="s">
        <v>2494</v>
      </c>
      <c r="C30" s="848">
        <v>15</v>
      </c>
      <c r="D30" s="849">
        <v>0</v>
      </c>
      <c r="E30" s="849">
        <v>0</v>
      </c>
      <c r="F30" s="849">
        <v>1</v>
      </c>
      <c r="G30" s="849">
        <v>22</v>
      </c>
      <c r="H30" s="849">
        <v>1</v>
      </c>
      <c r="I30" s="849">
        <v>2</v>
      </c>
      <c r="J30" s="849">
        <v>4</v>
      </c>
      <c r="K30" s="849">
        <v>0</v>
      </c>
      <c r="L30" s="849">
        <v>0</v>
      </c>
      <c r="M30" s="849">
        <v>12</v>
      </c>
      <c r="N30" s="849">
        <v>0</v>
      </c>
      <c r="O30" s="849">
        <v>1</v>
      </c>
      <c r="P30" s="849">
        <v>0</v>
      </c>
      <c r="Q30" s="849">
        <v>1</v>
      </c>
      <c r="R30" s="849">
        <v>0</v>
      </c>
      <c r="S30" s="849">
        <v>0</v>
      </c>
      <c r="T30" s="849">
        <v>3</v>
      </c>
      <c r="U30" s="849">
        <v>19</v>
      </c>
      <c r="V30" s="849">
        <v>0</v>
      </c>
      <c r="W30" s="849">
        <v>10</v>
      </c>
      <c r="X30" s="849">
        <v>2</v>
      </c>
      <c r="Y30" s="849">
        <v>104</v>
      </c>
      <c r="Z30" s="849">
        <v>161</v>
      </c>
      <c r="AA30" s="849">
        <v>8</v>
      </c>
      <c r="AB30" s="849">
        <v>0</v>
      </c>
      <c r="AC30" s="849">
        <v>80</v>
      </c>
      <c r="AD30" s="849">
        <v>95</v>
      </c>
      <c r="AE30" s="849">
        <v>0</v>
      </c>
      <c r="AF30" s="849">
        <v>69</v>
      </c>
      <c r="AG30" s="849">
        <v>55</v>
      </c>
      <c r="AH30" s="849">
        <v>1050</v>
      </c>
      <c r="AI30" s="849">
        <v>157</v>
      </c>
      <c r="AJ30" s="849">
        <v>291</v>
      </c>
      <c r="AK30" s="849">
        <v>0</v>
      </c>
      <c r="AL30" s="849">
        <v>10</v>
      </c>
      <c r="AM30" s="849">
        <v>1618</v>
      </c>
      <c r="AN30" s="849">
        <v>216</v>
      </c>
      <c r="AO30" s="849">
        <v>0</v>
      </c>
      <c r="AP30" s="849">
        <v>52</v>
      </c>
      <c r="AQ30" s="850">
        <v>4059</v>
      </c>
      <c r="AR30" s="849">
        <v>0</v>
      </c>
      <c r="AS30" s="849">
        <v>306</v>
      </c>
      <c r="AT30" s="849">
        <v>1057</v>
      </c>
      <c r="AU30" s="849">
        <v>0</v>
      </c>
      <c r="AV30" s="849">
        <v>0</v>
      </c>
      <c r="AW30" s="849">
        <v>0</v>
      </c>
      <c r="AX30" s="850">
        <v>1363</v>
      </c>
      <c r="AY30" s="850">
        <v>5422</v>
      </c>
      <c r="AZ30" s="849">
        <v>8</v>
      </c>
      <c r="BA30" s="849">
        <v>0</v>
      </c>
      <c r="BB30" s="850">
        <v>1371</v>
      </c>
      <c r="BC30" s="850">
        <v>5430</v>
      </c>
      <c r="BD30" s="849">
        <v>0</v>
      </c>
      <c r="BE30" s="849">
        <v>-734</v>
      </c>
      <c r="BF30" s="849">
        <v>-734</v>
      </c>
      <c r="BG30" s="850">
        <v>637</v>
      </c>
      <c r="BH30" s="799">
        <v>4696</v>
      </c>
      <c r="BI30" s="839"/>
      <c r="BK30" s="851" t="s">
        <v>2559</v>
      </c>
      <c r="BL30" s="804" t="s">
        <v>2494</v>
      </c>
      <c r="BM30" s="840">
        <f t="shared" si="0"/>
        <v>5422</v>
      </c>
      <c r="BN30" s="841">
        <f t="shared" si="4"/>
        <v>734</v>
      </c>
      <c r="BO30" s="797">
        <f t="shared" si="5"/>
        <v>0.13537440059018813</v>
      </c>
      <c r="BP30" s="798">
        <f t="shared" si="6"/>
        <v>0.86462559940981187</v>
      </c>
      <c r="BQ30" s="842"/>
      <c r="BR30" s="851" t="s">
        <v>2559</v>
      </c>
      <c r="BS30" s="804" t="s">
        <v>2494</v>
      </c>
      <c r="BT30" s="843">
        <f t="shared" si="1"/>
        <v>8</v>
      </c>
      <c r="BU30" s="844">
        <f t="shared" si="2"/>
        <v>734</v>
      </c>
      <c r="BV30" s="845">
        <f t="shared" si="3"/>
        <v>-726</v>
      </c>
      <c r="BW30" s="842"/>
    </row>
    <row r="31" spans="1:75">
      <c r="A31" s="851" t="s">
        <v>2560</v>
      </c>
      <c r="B31" s="804" t="s">
        <v>2495</v>
      </c>
      <c r="C31" s="848">
        <v>3191</v>
      </c>
      <c r="D31" s="849">
        <v>6</v>
      </c>
      <c r="E31" s="849">
        <v>801</v>
      </c>
      <c r="F31" s="849">
        <v>17</v>
      </c>
      <c r="G31" s="849">
        <v>2275</v>
      </c>
      <c r="H31" s="849">
        <v>199</v>
      </c>
      <c r="I31" s="849">
        <v>153</v>
      </c>
      <c r="J31" s="849">
        <v>69</v>
      </c>
      <c r="K31" s="849">
        <v>53</v>
      </c>
      <c r="L31" s="849">
        <v>7</v>
      </c>
      <c r="M31" s="849">
        <v>443</v>
      </c>
      <c r="N31" s="849">
        <v>140</v>
      </c>
      <c r="O31" s="849">
        <v>235</v>
      </c>
      <c r="P31" s="849">
        <v>209</v>
      </c>
      <c r="Q31" s="849">
        <v>962</v>
      </c>
      <c r="R31" s="849">
        <v>207</v>
      </c>
      <c r="S31" s="849">
        <v>0</v>
      </c>
      <c r="T31" s="849">
        <v>190</v>
      </c>
      <c r="U31" s="849">
        <v>2769</v>
      </c>
      <c r="V31" s="849">
        <v>1</v>
      </c>
      <c r="W31" s="849">
        <v>174</v>
      </c>
      <c r="X31" s="849">
        <v>1559</v>
      </c>
      <c r="Y31" s="849">
        <v>2437</v>
      </c>
      <c r="Z31" s="849">
        <v>559</v>
      </c>
      <c r="AA31" s="849">
        <v>88</v>
      </c>
      <c r="AB31" s="849">
        <v>79</v>
      </c>
      <c r="AC31" s="849">
        <v>813</v>
      </c>
      <c r="AD31" s="849">
        <v>188</v>
      </c>
      <c r="AE31" s="849">
        <v>88</v>
      </c>
      <c r="AF31" s="849">
        <v>348</v>
      </c>
      <c r="AG31" s="849">
        <v>57</v>
      </c>
      <c r="AH31" s="849">
        <v>390</v>
      </c>
      <c r="AI31" s="849">
        <v>372</v>
      </c>
      <c r="AJ31" s="849">
        <v>4202</v>
      </c>
      <c r="AK31" s="849">
        <v>362</v>
      </c>
      <c r="AL31" s="849">
        <v>682</v>
      </c>
      <c r="AM31" s="849">
        <v>4577</v>
      </c>
      <c r="AN31" s="849">
        <v>526</v>
      </c>
      <c r="AO31" s="849">
        <v>639</v>
      </c>
      <c r="AP31" s="849">
        <v>41</v>
      </c>
      <c r="AQ31" s="850">
        <v>30108</v>
      </c>
      <c r="AR31" s="849">
        <v>1069</v>
      </c>
      <c r="AS31" s="849">
        <v>49452</v>
      </c>
      <c r="AT31" s="849">
        <v>11</v>
      </c>
      <c r="AU31" s="849">
        <v>715</v>
      </c>
      <c r="AV31" s="849">
        <v>6362</v>
      </c>
      <c r="AW31" s="849">
        <v>62</v>
      </c>
      <c r="AX31" s="850">
        <v>57671</v>
      </c>
      <c r="AY31" s="850">
        <v>87779</v>
      </c>
      <c r="AZ31" s="849">
        <v>2852</v>
      </c>
      <c r="BA31" s="849">
        <v>20949</v>
      </c>
      <c r="BB31" s="850">
        <v>81472</v>
      </c>
      <c r="BC31" s="850">
        <v>111580</v>
      </c>
      <c r="BD31" s="849">
        <v>-570</v>
      </c>
      <c r="BE31" s="849">
        <v>-53730</v>
      </c>
      <c r="BF31" s="849">
        <v>-54300</v>
      </c>
      <c r="BG31" s="850">
        <v>27172</v>
      </c>
      <c r="BH31" s="799">
        <v>57280</v>
      </c>
      <c r="BI31" s="839"/>
      <c r="BK31" s="851" t="s">
        <v>2560</v>
      </c>
      <c r="BL31" s="804" t="s">
        <v>2495</v>
      </c>
      <c r="BM31" s="840">
        <f t="shared" si="0"/>
        <v>87779</v>
      </c>
      <c r="BN31" s="841">
        <f t="shared" si="4"/>
        <v>54300</v>
      </c>
      <c r="BO31" s="797">
        <f t="shared" si="5"/>
        <v>0.6185989815331685</v>
      </c>
      <c r="BP31" s="798">
        <f t="shared" si="6"/>
        <v>0.3814010184668315</v>
      </c>
      <c r="BQ31" s="842"/>
      <c r="BR31" s="851" t="s">
        <v>2560</v>
      </c>
      <c r="BS31" s="804" t="s">
        <v>2495</v>
      </c>
      <c r="BT31" s="843">
        <f t="shared" si="1"/>
        <v>23801</v>
      </c>
      <c r="BU31" s="844">
        <f t="shared" si="2"/>
        <v>54300</v>
      </c>
      <c r="BV31" s="845">
        <f t="shared" si="3"/>
        <v>-30499</v>
      </c>
      <c r="BW31" s="842"/>
    </row>
    <row r="32" spans="1:75">
      <c r="A32" s="851" t="s">
        <v>2561</v>
      </c>
      <c r="B32" s="804" t="s">
        <v>2496</v>
      </c>
      <c r="C32" s="848">
        <v>311</v>
      </c>
      <c r="D32" s="849">
        <v>4</v>
      </c>
      <c r="E32" s="849">
        <v>125</v>
      </c>
      <c r="F32" s="849">
        <v>23</v>
      </c>
      <c r="G32" s="849">
        <v>137</v>
      </c>
      <c r="H32" s="849">
        <v>42</v>
      </c>
      <c r="I32" s="849">
        <v>16</v>
      </c>
      <c r="J32" s="849">
        <v>9</v>
      </c>
      <c r="K32" s="849">
        <v>4</v>
      </c>
      <c r="L32" s="849">
        <v>1</v>
      </c>
      <c r="M32" s="849">
        <v>162</v>
      </c>
      <c r="N32" s="849">
        <v>13</v>
      </c>
      <c r="O32" s="849">
        <v>68</v>
      </c>
      <c r="P32" s="849">
        <v>52</v>
      </c>
      <c r="Q32" s="849">
        <v>161</v>
      </c>
      <c r="R32" s="849">
        <v>29</v>
      </c>
      <c r="S32" s="849">
        <v>0</v>
      </c>
      <c r="T32" s="849">
        <v>33</v>
      </c>
      <c r="U32" s="849">
        <v>434</v>
      </c>
      <c r="V32" s="849">
        <v>0</v>
      </c>
      <c r="W32" s="849">
        <v>49</v>
      </c>
      <c r="X32" s="849">
        <v>465</v>
      </c>
      <c r="Y32" s="849">
        <v>647</v>
      </c>
      <c r="Z32" s="849">
        <v>385</v>
      </c>
      <c r="AA32" s="849">
        <v>116</v>
      </c>
      <c r="AB32" s="849">
        <v>144</v>
      </c>
      <c r="AC32" s="849">
        <v>1004</v>
      </c>
      <c r="AD32" s="849">
        <v>1365</v>
      </c>
      <c r="AE32" s="849">
        <v>5432</v>
      </c>
      <c r="AF32" s="849">
        <v>517</v>
      </c>
      <c r="AG32" s="849">
        <v>34</v>
      </c>
      <c r="AH32" s="849">
        <v>743</v>
      </c>
      <c r="AI32" s="849">
        <v>288</v>
      </c>
      <c r="AJ32" s="849">
        <v>635</v>
      </c>
      <c r="AK32" s="849">
        <v>264</v>
      </c>
      <c r="AL32" s="849">
        <v>264</v>
      </c>
      <c r="AM32" s="849">
        <v>699</v>
      </c>
      <c r="AN32" s="849">
        <v>135</v>
      </c>
      <c r="AO32" s="849">
        <v>0</v>
      </c>
      <c r="AP32" s="849">
        <v>12</v>
      </c>
      <c r="AQ32" s="850">
        <v>14822</v>
      </c>
      <c r="AR32" s="849">
        <v>0</v>
      </c>
      <c r="AS32" s="849">
        <v>14299</v>
      </c>
      <c r="AT32" s="849">
        <v>0</v>
      </c>
      <c r="AU32" s="849">
        <v>0</v>
      </c>
      <c r="AV32" s="849">
        <v>0</v>
      </c>
      <c r="AW32" s="849">
        <v>0</v>
      </c>
      <c r="AX32" s="850">
        <v>14299</v>
      </c>
      <c r="AY32" s="850">
        <v>29121</v>
      </c>
      <c r="AZ32" s="849">
        <v>1720</v>
      </c>
      <c r="BA32" s="849">
        <v>879</v>
      </c>
      <c r="BB32" s="850">
        <v>16898</v>
      </c>
      <c r="BC32" s="850">
        <v>31720</v>
      </c>
      <c r="BD32" s="849">
        <v>-85</v>
      </c>
      <c r="BE32" s="849">
        <v>-1288</v>
      </c>
      <c r="BF32" s="849">
        <v>-1373</v>
      </c>
      <c r="BG32" s="850">
        <v>15525</v>
      </c>
      <c r="BH32" s="799">
        <v>30347</v>
      </c>
      <c r="BI32" s="839"/>
      <c r="BK32" s="851" t="s">
        <v>2561</v>
      </c>
      <c r="BL32" s="804" t="s">
        <v>2496</v>
      </c>
      <c r="BM32" s="840">
        <f t="shared" si="0"/>
        <v>29121</v>
      </c>
      <c r="BN32" s="841">
        <f t="shared" si="4"/>
        <v>1373</v>
      </c>
      <c r="BO32" s="797">
        <f t="shared" si="5"/>
        <v>4.7148106177672469E-2</v>
      </c>
      <c r="BP32" s="798">
        <f t="shared" si="6"/>
        <v>0.95285189382232749</v>
      </c>
      <c r="BQ32" s="842"/>
      <c r="BR32" s="851" t="s">
        <v>2561</v>
      </c>
      <c r="BS32" s="804" t="s">
        <v>2496</v>
      </c>
      <c r="BT32" s="843">
        <f t="shared" si="1"/>
        <v>2599</v>
      </c>
      <c r="BU32" s="844">
        <f t="shared" si="2"/>
        <v>1373</v>
      </c>
      <c r="BV32" s="845">
        <f t="shared" si="3"/>
        <v>1226</v>
      </c>
      <c r="BW32" s="842"/>
    </row>
    <row r="33" spans="1:75">
      <c r="A33" s="851" t="s">
        <v>2562</v>
      </c>
      <c r="B33" s="804" t="s">
        <v>2497</v>
      </c>
      <c r="C33" s="848">
        <v>107</v>
      </c>
      <c r="D33" s="849">
        <v>0</v>
      </c>
      <c r="E33" s="849">
        <v>13</v>
      </c>
      <c r="F33" s="849">
        <v>3</v>
      </c>
      <c r="G33" s="849">
        <v>79</v>
      </c>
      <c r="H33" s="849">
        <v>10</v>
      </c>
      <c r="I33" s="849">
        <v>4</v>
      </c>
      <c r="J33" s="849">
        <v>3</v>
      </c>
      <c r="K33" s="849">
        <v>3</v>
      </c>
      <c r="L33" s="849">
        <v>0</v>
      </c>
      <c r="M33" s="849">
        <v>31</v>
      </c>
      <c r="N33" s="849">
        <v>4</v>
      </c>
      <c r="O33" s="849">
        <v>39</v>
      </c>
      <c r="P33" s="849">
        <v>12</v>
      </c>
      <c r="Q33" s="849">
        <v>53</v>
      </c>
      <c r="R33" s="849">
        <v>10</v>
      </c>
      <c r="S33" s="849">
        <v>0</v>
      </c>
      <c r="T33" s="849">
        <v>8</v>
      </c>
      <c r="U33" s="849">
        <v>312</v>
      </c>
      <c r="V33" s="849">
        <v>0</v>
      </c>
      <c r="W33" s="849">
        <v>5</v>
      </c>
      <c r="X33" s="849">
        <v>43</v>
      </c>
      <c r="Y33" s="849">
        <v>204</v>
      </c>
      <c r="Z33" s="849">
        <v>149</v>
      </c>
      <c r="AA33" s="849">
        <v>7</v>
      </c>
      <c r="AB33" s="849">
        <v>10</v>
      </c>
      <c r="AC33" s="849">
        <v>1487</v>
      </c>
      <c r="AD33" s="849">
        <v>470</v>
      </c>
      <c r="AE33" s="849">
        <v>1610</v>
      </c>
      <c r="AF33" s="849">
        <v>909</v>
      </c>
      <c r="AG33" s="849">
        <v>59</v>
      </c>
      <c r="AH33" s="849">
        <v>60</v>
      </c>
      <c r="AI33" s="849">
        <v>112</v>
      </c>
      <c r="AJ33" s="849">
        <v>1368</v>
      </c>
      <c r="AK33" s="849">
        <v>170</v>
      </c>
      <c r="AL33" s="849">
        <v>179</v>
      </c>
      <c r="AM33" s="849">
        <v>550</v>
      </c>
      <c r="AN33" s="849">
        <v>322</v>
      </c>
      <c r="AO33" s="849">
        <v>0</v>
      </c>
      <c r="AP33" s="849">
        <v>114</v>
      </c>
      <c r="AQ33" s="850">
        <v>8519</v>
      </c>
      <c r="AR33" s="849">
        <v>0</v>
      </c>
      <c r="AS33" s="849">
        <v>66899</v>
      </c>
      <c r="AT33" s="849">
        <v>22</v>
      </c>
      <c r="AU33" s="849">
        <v>0</v>
      </c>
      <c r="AV33" s="849">
        <v>2354</v>
      </c>
      <c r="AW33" s="849">
        <v>0</v>
      </c>
      <c r="AX33" s="850">
        <v>69275</v>
      </c>
      <c r="AY33" s="850">
        <v>77794</v>
      </c>
      <c r="AZ33" s="849">
        <v>28</v>
      </c>
      <c r="BA33" s="849">
        <v>326</v>
      </c>
      <c r="BB33" s="850">
        <v>69629</v>
      </c>
      <c r="BC33" s="850">
        <v>78148</v>
      </c>
      <c r="BD33" s="849">
        <v>-2</v>
      </c>
      <c r="BE33" s="849">
        <v>-5923</v>
      </c>
      <c r="BF33" s="849">
        <v>-5925</v>
      </c>
      <c r="BG33" s="850">
        <v>63704</v>
      </c>
      <c r="BH33" s="799">
        <v>72223</v>
      </c>
      <c r="BI33" s="839"/>
      <c r="BK33" s="851" t="s">
        <v>2562</v>
      </c>
      <c r="BL33" s="804" t="s">
        <v>2497</v>
      </c>
      <c r="BM33" s="840">
        <f t="shared" si="0"/>
        <v>77794</v>
      </c>
      <c r="BN33" s="841">
        <f t="shared" si="4"/>
        <v>5925</v>
      </c>
      <c r="BO33" s="797">
        <f t="shared" si="5"/>
        <v>7.6162686068334318E-2</v>
      </c>
      <c r="BP33" s="798">
        <f t="shared" si="6"/>
        <v>0.92383731393166568</v>
      </c>
      <c r="BQ33" s="842"/>
      <c r="BR33" s="851" t="s">
        <v>2562</v>
      </c>
      <c r="BS33" s="804" t="s">
        <v>2497</v>
      </c>
      <c r="BT33" s="843">
        <f t="shared" si="1"/>
        <v>354</v>
      </c>
      <c r="BU33" s="844">
        <f t="shared" si="2"/>
        <v>5925</v>
      </c>
      <c r="BV33" s="845">
        <f t="shared" si="3"/>
        <v>-5571</v>
      </c>
      <c r="BW33" s="842"/>
    </row>
    <row r="34" spans="1:75">
      <c r="A34" s="851" t="s">
        <v>2563</v>
      </c>
      <c r="B34" s="804" t="s">
        <v>2498</v>
      </c>
      <c r="C34" s="848">
        <v>1290</v>
      </c>
      <c r="D34" s="849">
        <v>11</v>
      </c>
      <c r="E34" s="849">
        <v>285</v>
      </c>
      <c r="F34" s="849">
        <v>13</v>
      </c>
      <c r="G34" s="849">
        <v>865</v>
      </c>
      <c r="H34" s="849">
        <v>49</v>
      </c>
      <c r="I34" s="849">
        <v>62</v>
      </c>
      <c r="J34" s="849">
        <v>36</v>
      </c>
      <c r="K34" s="849">
        <v>26</v>
      </c>
      <c r="L34" s="849">
        <v>1</v>
      </c>
      <c r="M34" s="849">
        <v>412</v>
      </c>
      <c r="N34" s="849">
        <v>59</v>
      </c>
      <c r="O34" s="849">
        <v>129</v>
      </c>
      <c r="P34" s="849">
        <v>94</v>
      </c>
      <c r="Q34" s="849">
        <v>336</v>
      </c>
      <c r="R34" s="849">
        <v>78</v>
      </c>
      <c r="S34" s="849">
        <v>0</v>
      </c>
      <c r="T34" s="849">
        <v>83</v>
      </c>
      <c r="U34" s="849">
        <v>1161</v>
      </c>
      <c r="V34" s="849">
        <v>0</v>
      </c>
      <c r="W34" s="849">
        <v>55</v>
      </c>
      <c r="X34" s="849">
        <v>1615</v>
      </c>
      <c r="Y34" s="849">
        <v>1292</v>
      </c>
      <c r="Z34" s="849">
        <v>1034</v>
      </c>
      <c r="AA34" s="849">
        <v>66</v>
      </c>
      <c r="AB34" s="849">
        <v>206</v>
      </c>
      <c r="AC34" s="849">
        <v>1229</v>
      </c>
      <c r="AD34" s="849">
        <v>895</v>
      </c>
      <c r="AE34" s="849">
        <v>50</v>
      </c>
      <c r="AF34" s="849">
        <v>3336</v>
      </c>
      <c r="AG34" s="849">
        <v>112</v>
      </c>
      <c r="AH34" s="849">
        <v>843</v>
      </c>
      <c r="AI34" s="849">
        <v>422</v>
      </c>
      <c r="AJ34" s="849">
        <v>930</v>
      </c>
      <c r="AK34" s="849">
        <v>269</v>
      </c>
      <c r="AL34" s="849">
        <v>258</v>
      </c>
      <c r="AM34" s="849">
        <v>2810</v>
      </c>
      <c r="AN34" s="849">
        <v>336</v>
      </c>
      <c r="AO34" s="849">
        <v>376</v>
      </c>
      <c r="AP34" s="849">
        <v>218</v>
      </c>
      <c r="AQ34" s="850">
        <v>21342</v>
      </c>
      <c r="AR34" s="849">
        <v>301</v>
      </c>
      <c r="AS34" s="849">
        <v>13016</v>
      </c>
      <c r="AT34" s="849">
        <v>114</v>
      </c>
      <c r="AU34" s="849">
        <v>71</v>
      </c>
      <c r="AV34" s="849">
        <v>398</v>
      </c>
      <c r="AW34" s="849">
        <v>29</v>
      </c>
      <c r="AX34" s="850">
        <v>13929</v>
      </c>
      <c r="AY34" s="850">
        <v>35271</v>
      </c>
      <c r="AZ34" s="849">
        <v>5145</v>
      </c>
      <c r="BA34" s="849">
        <v>12513</v>
      </c>
      <c r="BB34" s="850">
        <v>31587</v>
      </c>
      <c r="BC34" s="850">
        <v>52929</v>
      </c>
      <c r="BD34" s="849">
        <v>-1900</v>
      </c>
      <c r="BE34" s="849">
        <v>-22225</v>
      </c>
      <c r="BF34" s="849">
        <v>-24125</v>
      </c>
      <c r="BG34" s="850">
        <v>7462</v>
      </c>
      <c r="BH34" s="799">
        <v>28804</v>
      </c>
      <c r="BI34" s="839"/>
      <c r="BK34" s="851" t="s">
        <v>2563</v>
      </c>
      <c r="BL34" s="804" t="s">
        <v>2498</v>
      </c>
      <c r="BM34" s="840">
        <f t="shared" si="0"/>
        <v>35271</v>
      </c>
      <c r="BN34" s="841">
        <f t="shared" si="4"/>
        <v>24125</v>
      </c>
      <c r="BO34" s="797">
        <f t="shared" si="5"/>
        <v>0.68398967990700577</v>
      </c>
      <c r="BP34" s="798">
        <f t="shared" si="6"/>
        <v>0.31601032009299423</v>
      </c>
      <c r="BQ34" s="842"/>
      <c r="BR34" s="851" t="s">
        <v>2563</v>
      </c>
      <c r="BS34" s="804" t="s">
        <v>2498</v>
      </c>
      <c r="BT34" s="843">
        <f t="shared" si="1"/>
        <v>17658</v>
      </c>
      <c r="BU34" s="844">
        <f t="shared" si="2"/>
        <v>24125</v>
      </c>
      <c r="BV34" s="845">
        <f t="shared" si="3"/>
        <v>-6467</v>
      </c>
      <c r="BW34" s="842"/>
    </row>
    <row r="35" spans="1:75">
      <c r="A35" s="851" t="s">
        <v>2564</v>
      </c>
      <c r="B35" s="804" t="s">
        <v>2499</v>
      </c>
      <c r="C35" s="848">
        <v>143</v>
      </c>
      <c r="D35" s="849">
        <v>0</v>
      </c>
      <c r="E35" s="849">
        <v>64</v>
      </c>
      <c r="F35" s="849">
        <v>2</v>
      </c>
      <c r="G35" s="849">
        <v>123</v>
      </c>
      <c r="H35" s="849">
        <v>15</v>
      </c>
      <c r="I35" s="849">
        <v>10</v>
      </c>
      <c r="J35" s="849">
        <v>23</v>
      </c>
      <c r="K35" s="849">
        <v>5</v>
      </c>
      <c r="L35" s="849">
        <v>1</v>
      </c>
      <c r="M35" s="849">
        <v>106</v>
      </c>
      <c r="N35" s="849">
        <v>9</v>
      </c>
      <c r="O35" s="849">
        <v>27</v>
      </c>
      <c r="P35" s="849">
        <v>28</v>
      </c>
      <c r="Q35" s="849">
        <v>258</v>
      </c>
      <c r="R35" s="849">
        <v>22</v>
      </c>
      <c r="S35" s="849">
        <v>0</v>
      </c>
      <c r="T35" s="849">
        <v>58</v>
      </c>
      <c r="U35" s="849">
        <v>370</v>
      </c>
      <c r="V35" s="849">
        <v>0</v>
      </c>
      <c r="W35" s="849">
        <v>15</v>
      </c>
      <c r="X35" s="849">
        <v>131</v>
      </c>
      <c r="Y35" s="849">
        <v>377</v>
      </c>
      <c r="Z35" s="849">
        <v>266</v>
      </c>
      <c r="AA35" s="849">
        <v>188</v>
      </c>
      <c r="AB35" s="849">
        <v>45</v>
      </c>
      <c r="AC35" s="849">
        <v>2226</v>
      </c>
      <c r="AD35" s="849">
        <v>1752</v>
      </c>
      <c r="AE35" s="849">
        <v>144</v>
      </c>
      <c r="AF35" s="849">
        <v>377</v>
      </c>
      <c r="AG35" s="849">
        <v>1040</v>
      </c>
      <c r="AH35" s="849">
        <v>1061</v>
      </c>
      <c r="AI35" s="849">
        <v>403</v>
      </c>
      <c r="AJ35" s="849">
        <v>920</v>
      </c>
      <c r="AK35" s="849">
        <v>636</v>
      </c>
      <c r="AL35" s="849">
        <v>647</v>
      </c>
      <c r="AM35" s="849">
        <v>913</v>
      </c>
      <c r="AN35" s="849">
        <v>448</v>
      </c>
      <c r="AO35" s="849">
        <v>0</v>
      </c>
      <c r="AP35" s="849">
        <v>271</v>
      </c>
      <c r="AQ35" s="850">
        <v>13124</v>
      </c>
      <c r="AR35" s="849">
        <v>128</v>
      </c>
      <c r="AS35" s="849">
        <v>10001</v>
      </c>
      <c r="AT35" s="849">
        <v>9</v>
      </c>
      <c r="AU35" s="849">
        <v>1260</v>
      </c>
      <c r="AV35" s="849">
        <v>4389</v>
      </c>
      <c r="AW35" s="849">
        <v>-11</v>
      </c>
      <c r="AX35" s="850">
        <v>15776</v>
      </c>
      <c r="AY35" s="850">
        <v>28900</v>
      </c>
      <c r="AZ35" s="849">
        <v>28</v>
      </c>
      <c r="BA35" s="849">
        <v>1856</v>
      </c>
      <c r="BB35" s="850">
        <v>17660</v>
      </c>
      <c r="BC35" s="850">
        <v>30784</v>
      </c>
      <c r="BD35" s="849">
        <v>-3450</v>
      </c>
      <c r="BE35" s="849">
        <v>-22314</v>
      </c>
      <c r="BF35" s="849">
        <v>-25764</v>
      </c>
      <c r="BG35" s="850">
        <v>-8104</v>
      </c>
      <c r="BH35" s="799">
        <v>5020</v>
      </c>
      <c r="BI35" s="839"/>
      <c r="BK35" s="851" t="s">
        <v>2564</v>
      </c>
      <c r="BL35" s="804" t="s">
        <v>2499</v>
      </c>
      <c r="BM35" s="840">
        <f t="shared" si="0"/>
        <v>28900</v>
      </c>
      <c r="BN35" s="841">
        <f t="shared" si="4"/>
        <v>25764</v>
      </c>
      <c r="BO35" s="797">
        <f t="shared" si="5"/>
        <v>0.89148788927335643</v>
      </c>
      <c r="BP35" s="798">
        <f t="shared" si="6"/>
        <v>0.10851211072664357</v>
      </c>
      <c r="BQ35" s="842"/>
      <c r="BR35" s="851" t="s">
        <v>2564</v>
      </c>
      <c r="BS35" s="804" t="s">
        <v>2499</v>
      </c>
      <c r="BT35" s="843">
        <f t="shared" si="1"/>
        <v>1884</v>
      </c>
      <c r="BU35" s="844">
        <f t="shared" si="2"/>
        <v>25764</v>
      </c>
      <c r="BV35" s="845">
        <f t="shared" si="3"/>
        <v>-23880</v>
      </c>
      <c r="BW35" s="842"/>
    </row>
    <row r="36" spans="1:75">
      <c r="A36" s="851" t="s">
        <v>2565</v>
      </c>
      <c r="B36" s="804" t="s">
        <v>2500</v>
      </c>
      <c r="C36" s="848">
        <v>0</v>
      </c>
      <c r="D36" s="849">
        <v>0</v>
      </c>
      <c r="E36" s="849">
        <v>0</v>
      </c>
      <c r="F36" s="849">
        <v>0</v>
      </c>
      <c r="G36" s="849">
        <v>0</v>
      </c>
      <c r="H36" s="849">
        <v>0</v>
      </c>
      <c r="I36" s="849">
        <v>0</v>
      </c>
      <c r="J36" s="849">
        <v>0</v>
      </c>
      <c r="K36" s="849">
        <v>0</v>
      </c>
      <c r="L36" s="849">
        <v>0</v>
      </c>
      <c r="M36" s="849">
        <v>0</v>
      </c>
      <c r="N36" s="849">
        <v>0</v>
      </c>
      <c r="O36" s="849">
        <v>0</v>
      </c>
      <c r="P36" s="849">
        <v>0</v>
      </c>
      <c r="Q36" s="849">
        <v>0</v>
      </c>
      <c r="R36" s="849">
        <v>0</v>
      </c>
      <c r="S36" s="849">
        <v>0</v>
      </c>
      <c r="T36" s="849">
        <v>0</v>
      </c>
      <c r="U36" s="849">
        <v>0</v>
      </c>
      <c r="V36" s="849">
        <v>0</v>
      </c>
      <c r="W36" s="849">
        <v>0</v>
      </c>
      <c r="X36" s="849">
        <v>0</v>
      </c>
      <c r="Y36" s="849">
        <v>0</v>
      </c>
      <c r="Z36" s="849">
        <v>0</v>
      </c>
      <c r="AA36" s="849">
        <v>0</v>
      </c>
      <c r="AB36" s="849">
        <v>0</v>
      </c>
      <c r="AC36" s="849">
        <v>0</v>
      </c>
      <c r="AD36" s="849">
        <v>0</v>
      </c>
      <c r="AE36" s="849">
        <v>0</v>
      </c>
      <c r="AF36" s="849">
        <v>0</v>
      </c>
      <c r="AG36" s="849">
        <v>0</v>
      </c>
      <c r="AH36" s="849">
        <v>0</v>
      </c>
      <c r="AI36" s="849">
        <v>0</v>
      </c>
      <c r="AJ36" s="849">
        <v>0</v>
      </c>
      <c r="AK36" s="849">
        <v>0</v>
      </c>
      <c r="AL36" s="849">
        <v>0</v>
      </c>
      <c r="AM36" s="849">
        <v>0</v>
      </c>
      <c r="AN36" s="849">
        <v>0</v>
      </c>
      <c r="AO36" s="849">
        <v>0</v>
      </c>
      <c r="AP36" s="849">
        <v>886</v>
      </c>
      <c r="AQ36" s="850">
        <v>886</v>
      </c>
      <c r="AR36" s="849">
        <v>0</v>
      </c>
      <c r="AS36" s="849">
        <v>747</v>
      </c>
      <c r="AT36" s="849">
        <v>33897</v>
      </c>
      <c r="AU36" s="849">
        <v>0</v>
      </c>
      <c r="AV36" s="849">
        <v>0</v>
      </c>
      <c r="AW36" s="849">
        <v>0</v>
      </c>
      <c r="AX36" s="850">
        <v>34644</v>
      </c>
      <c r="AY36" s="850">
        <v>35530</v>
      </c>
      <c r="AZ36" s="849">
        <v>0</v>
      </c>
      <c r="BA36" s="849">
        <v>0</v>
      </c>
      <c r="BB36" s="850">
        <v>34644</v>
      </c>
      <c r="BC36" s="850">
        <v>35530</v>
      </c>
      <c r="BD36" s="849">
        <v>0</v>
      </c>
      <c r="BE36" s="849">
        <v>0</v>
      </c>
      <c r="BF36" s="849">
        <v>0</v>
      </c>
      <c r="BG36" s="850">
        <v>34644</v>
      </c>
      <c r="BH36" s="799">
        <v>35530</v>
      </c>
      <c r="BI36" s="839"/>
      <c r="BK36" s="851" t="s">
        <v>2565</v>
      </c>
      <c r="BL36" s="804" t="s">
        <v>2500</v>
      </c>
      <c r="BM36" s="840">
        <f t="shared" si="0"/>
        <v>35530</v>
      </c>
      <c r="BN36" s="841">
        <f t="shared" si="4"/>
        <v>0</v>
      </c>
      <c r="BO36" s="797">
        <f t="shared" si="5"/>
        <v>0</v>
      </c>
      <c r="BP36" s="798">
        <f t="shared" si="6"/>
        <v>1</v>
      </c>
      <c r="BQ36" s="842"/>
      <c r="BR36" s="851" t="s">
        <v>2565</v>
      </c>
      <c r="BS36" s="804" t="s">
        <v>2500</v>
      </c>
      <c r="BT36" s="843">
        <f t="shared" si="1"/>
        <v>0</v>
      </c>
      <c r="BU36" s="844">
        <f t="shared" si="2"/>
        <v>0</v>
      </c>
      <c r="BV36" s="845">
        <f t="shared" si="3"/>
        <v>0</v>
      </c>
      <c r="BW36" s="842"/>
    </row>
    <row r="37" spans="1:75">
      <c r="A37" s="851" t="s">
        <v>2566</v>
      </c>
      <c r="B37" s="804" t="s">
        <v>2501</v>
      </c>
      <c r="C37" s="848">
        <v>3</v>
      </c>
      <c r="D37" s="849">
        <v>0</v>
      </c>
      <c r="E37" s="849">
        <v>0</v>
      </c>
      <c r="F37" s="849">
        <v>0</v>
      </c>
      <c r="G37" s="849">
        <v>10</v>
      </c>
      <c r="H37" s="849">
        <v>0</v>
      </c>
      <c r="I37" s="849">
        <v>0</v>
      </c>
      <c r="J37" s="849">
        <v>0</v>
      </c>
      <c r="K37" s="849">
        <v>0</v>
      </c>
      <c r="L37" s="849">
        <v>0</v>
      </c>
      <c r="M37" s="849">
        <v>12</v>
      </c>
      <c r="N37" s="849">
        <v>0</v>
      </c>
      <c r="O37" s="849">
        <v>4</v>
      </c>
      <c r="P37" s="849">
        <v>1</v>
      </c>
      <c r="Q37" s="849">
        <v>12</v>
      </c>
      <c r="R37" s="849">
        <v>1</v>
      </c>
      <c r="S37" s="849">
        <v>0</v>
      </c>
      <c r="T37" s="849">
        <v>8</v>
      </c>
      <c r="U37" s="849">
        <v>58</v>
      </c>
      <c r="V37" s="849">
        <v>0</v>
      </c>
      <c r="W37" s="849">
        <v>2</v>
      </c>
      <c r="X37" s="849">
        <v>1</v>
      </c>
      <c r="Y37" s="849">
        <v>7</v>
      </c>
      <c r="Z37" s="849">
        <v>14</v>
      </c>
      <c r="AA37" s="849">
        <v>0</v>
      </c>
      <c r="AB37" s="849">
        <v>1</v>
      </c>
      <c r="AC37" s="849">
        <v>13</v>
      </c>
      <c r="AD37" s="849">
        <v>7</v>
      </c>
      <c r="AE37" s="849">
        <v>0</v>
      </c>
      <c r="AF37" s="849">
        <v>7</v>
      </c>
      <c r="AG37" s="849">
        <v>13</v>
      </c>
      <c r="AH37" s="849">
        <v>4</v>
      </c>
      <c r="AI37" s="849">
        <v>0</v>
      </c>
      <c r="AJ37" s="849">
        <v>7</v>
      </c>
      <c r="AK37" s="849">
        <v>0</v>
      </c>
      <c r="AL37" s="849">
        <v>9</v>
      </c>
      <c r="AM37" s="849">
        <v>17</v>
      </c>
      <c r="AN37" s="849">
        <v>11</v>
      </c>
      <c r="AO37" s="849">
        <v>0</v>
      </c>
      <c r="AP37" s="849">
        <v>1</v>
      </c>
      <c r="AQ37" s="850">
        <v>223</v>
      </c>
      <c r="AR37" s="849">
        <v>0</v>
      </c>
      <c r="AS37" s="849">
        <v>9052</v>
      </c>
      <c r="AT37" s="849">
        <v>22833</v>
      </c>
      <c r="AU37" s="849">
        <v>3449</v>
      </c>
      <c r="AV37" s="849">
        <v>12900</v>
      </c>
      <c r="AW37" s="849">
        <v>0</v>
      </c>
      <c r="AX37" s="850">
        <v>48234</v>
      </c>
      <c r="AY37" s="850">
        <v>48457</v>
      </c>
      <c r="AZ37" s="849">
        <v>239</v>
      </c>
      <c r="BA37" s="849">
        <v>1160</v>
      </c>
      <c r="BB37" s="850">
        <v>49633</v>
      </c>
      <c r="BC37" s="850">
        <v>49856</v>
      </c>
      <c r="BD37" s="849">
        <v>-6627</v>
      </c>
      <c r="BE37" s="849">
        <v>-15072</v>
      </c>
      <c r="BF37" s="849">
        <v>-21699</v>
      </c>
      <c r="BG37" s="850">
        <v>27934</v>
      </c>
      <c r="BH37" s="799">
        <v>28157</v>
      </c>
      <c r="BI37" s="839"/>
      <c r="BK37" s="851" t="s">
        <v>2566</v>
      </c>
      <c r="BL37" s="804" t="s">
        <v>2501</v>
      </c>
      <c r="BM37" s="840">
        <f t="shared" si="0"/>
        <v>48457</v>
      </c>
      <c r="BN37" s="841">
        <f t="shared" si="4"/>
        <v>21699</v>
      </c>
      <c r="BO37" s="797">
        <f t="shared" si="5"/>
        <v>0.44779907959634313</v>
      </c>
      <c r="BP37" s="798">
        <f t="shared" si="6"/>
        <v>0.55220092040365687</v>
      </c>
      <c r="BQ37" s="842"/>
      <c r="BR37" s="851" t="s">
        <v>2566</v>
      </c>
      <c r="BS37" s="804" t="s">
        <v>2501</v>
      </c>
      <c r="BT37" s="843">
        <f t="shared" si="1"/>
        <v>1399</v>
      </c>
      <c r="BU37" s="844">
        <f t="shared" si="2"/>
        <v>21699</v>
      </c>
      <c r="BV37" s="845">
        <f t="shared" si="3"/>
        <v>-20300</v>
      </c>
      <c r="BW37" s="842"/>
    </row>
    <row r="38" spans="1:75">
      <c r="A38" s="851" t="s">
        <v>2567</v>
      </c>
      <c r="B38" s="804" t="s">
        <v>2502</v>
      </c>
      <c r="C38" s="848">
        <v>25</v>
      </c>
      <c r="D38" s="849">
        <v>0</v>
      </c>
      <c r="E38" s="849">
        <v>0</v>
      </c>
      <c r="F38" s="849">
        <v>0</v>
      </c>
      <c r="G38" s="849">
        <v>0</v>
      </c>
      <c r="H38" s="849">
        <v>0</v>
      </c>
      <c r="I38" s="849">
        <v>0</v>
      </c>
      <c r="J38" s="849">
        <v>0</v>
      </c>
      <c r="K38" s="849">
        <v>0</v>
      </c>
      <c r="L38" s="849">
        <v>0</v>
      </c>
      <c r="M38" s="849">
        <v>0</v>
      </c>
      <c r="N38" s="849">
        <v>0</v>
      </c>
      <c r="O38" s="849">
        <v>0</v>
      </c>
      <c r="P38" s="849">
        <v>0</v>
      </c>
      <c r="Q38" s="849">
        <v>0</v>
      </c>
      <c r="R38" s="849">
        <v>0</v>
      </c>
      <c r="S38" s="849">
        <v>0</v>
      </c>
      <c r="T38" s="849">
        <v>0</v>
      </c>
      <c r="U38" s="849">
        <v>0</v>
      </c>
      <c r="V38" s="849">
        <v>0</v>
      </c>
      <c r="W38" s="849">
        <v>0</v>
      </c>
      <c r="X38" s="849">
        <v>0</v>
      </c>
      <c r="Y38" s="849">
        <v>0</v>
      </c>
      <c r="Z38" s="849">
        <v>0</v>
      </c>
      <c r="AA38" s="849">
        <v>1</v>
      </c>
      <c r="AB38" s="849">
        <v>0</v>
      </c>
      <c r="AC38" s="849">
        <v>2</v>
      </c>
      <c r="AD38" s="849">
        <v>5</v>
      </c>
      <c r="AE38" s="849">
        <v>0</v>
      </c>
      <c r="AF38" s="849">
        <v>13</v>
      </c>
      <c r="AG38" s="849">
        <v>4</v>
      </c>
      <c r="AH38" s="849">
        <v>1</v>
      </c>
      <c r="AI38" s="849">
        <v>1</v>
      </c>
      <c r="AJ38" s="849">
        <v>1295</v>
      </c>
      <c r="AK38" s="849">
        <v>0</v>
      </c>
      <c r="AL38" s="849">
        <v>1</v>
      </c>
      <c r="AM38" s="849">
        <v>3</v>
      </c>
      <c r="AN38" s="849">
        <v>1</v>
      </c>
      <c r="AO38" s="849">
        <v>0</v>
      </c>
      <c r="AP38" s="849">
        <v>9</v>
      </c>
      <c r="AQ38" s="850">
        <v>1361</v>
      </c>
      <c r="AR38" s="849">
        <v>391</v>
      </c>
      <c r="AS38" s="849">
        <v>12368</v>
      </c>
      <c r="AT38" s="849">
        <v>66155</v>
      </c>
      <c r="AU38" s="849">
        <v>0</v>
      </c>
      <c r="AV38" s="849">
        <v>0</v>
      </c>
      <c r="AW38" s="849">
        <v>0</v>
      </c>
      <c r="AX38" s="850">
        <v>78914</v>
      </c>
      <c r="AY38" s="850">
        <v>80275</v>
      </c>
      <c r="AZ38" s="849">
        <v>0</v>
      </c>
      <c r="BA38" s="849">
        <v>211</v>
      </c>
      <c r="BB38" s="850">
        <v>79125</v>
      </c>
      <c r="BC38" s="850">
        <v>80486</v>
      </c>
      <c r="BD38" s="849">
        <v>-5</v>
      </c>
      <c r="BE38" s="849">
        <v>0</v>
      </c>
      <c r="BF38" s="849">
        <v>-5</v>
      </c>
      <c r="BG38" s="850">
        <v>79120</v>
      </c>
      <c r="BH38" s="799">
        <v>80481</v>
      </c>
      <c r="BI38" s="839"/>
      <c r="BK38" s="851" t="s">
        <v>2567</v>
      </c>
      <c r="BL38" s="804" t="s">
        <v>2502</v>
      </c>
      <c r="BM38" s="840">
        <f t="shared" si="0"/>
        <v>80275</v>
      </c>
      <c r="BN38" s="841">
        <f t="shared" si="4"/>
        <v>5</v>
      </c>
      <c r="BO38" s="797">
        <f t="shared" si="5"/>
        <v>6.2285892245406415E-5</v>
      </c>
      <c r="BP38" s="798">
        <f t="shared" si="6"/>
        <v>0.99993771410775456</v>
      </c>
      <c r="BQ38" s="842"/>
      <c r="BR38" s="851" t="s">
        <v>2567</v>
      </c>
      <c r="BS38" s="804" t="s">
        <v>2502</v>
      </c>
      <c r="BT38" s="843">
        <f t="shared" si="1"/>
        <v>211</v>
      </c>
      <c r="BU38" s="844">
        <f t="shared" si="2"/>
        <v>5</v>
      </c>
      <c r="BV38" s="845">
        <f t="shared" si="3"/>
        <v>206</v>
      </c>
      <c r="BW38" s="842"/>
    </row>
    <row r="39" spans="1:75">
      <c r="A39" s="851" t="s">
        <v>2568</v>
      </c>
      <c r="B39" s="804" t="s">
        <v>2503</v>
      </c>
      <c r="C39" s="848">
        <v>6</v>
      </c>
      <c r="D39" s="849">
        <v>0</v>
      </c>
      <c r="E39" s="849">
        <v>116</v>
      </c>
      <c r="F39" s="849">
        <v>1</v>
      </c>
      <c r="G39" s="849">
        <v>16</v>
      </c>
      <c r="H39" s="849">
        <v>1</v>
      </c>
      <c r="I39" s="849">
        <v>1</v>
      </c>
      <c r="J39" s="849">
        <v>2</v>
      </c>
      <c r="K39" s="849">
        <v>0</v>
      </c>
      <c r="L39" s="849">
        <v>0</v>
      </c>
      <c r="M39" s="849">
        <v>7</v>
      </c>
      <c r="N39" s="849">
        <v>1</v>
      </c>
      <c r="O39" s="849">
        <v>5</v>
      </c>
      <c r="P39" s="849">
        <v>5</v>
      </c>
      <c r="Q39" s="849">
        <v>29</v>
      </c>
      <c r="R39" s="849">
        <v>6</v>
      </c>
      <c r="S39" s="849">
        <v>0</v>
      </c>
      <c r="T39" s="849">
        <v>3</v>
      </c>
      <c r="U39" s="849">
        <v>63</v>
      </c>
      <c r="V39" s="849">
        <v>0</v>
      </c>
      <c r="W39" s="849">
        <v>2</v>
      </c>
      <c r="X39" s="849">
        <v>19</v>
      </c>
      <c r="Y39" s="849">
        <v>42</v>
      </c>
      <c r="Z39" s="849">
        <v>41</v>
      </c>
      <c r="AA39" s="849">
        <v>38</v>
      </c>
      <c r="AB39" s="849">
        <v>9</v>
      </c>
      <c r="AC39" s="849">
        <v>36</v>
      </c>
      <c r="AD39" s="849">
        <v>92</v>
      </c>
      <c r="AE39" s="849">
        <v>14</v>
      </c>
      <c r="AF39" s="849">
        <v>42</v>
      </c>
      <c r="AG39" s="849">
        <v>12</v>
      </c>
      <c r="AH39" s="849">
        <v>0</v>
      </c>
      <c r="AI39" s="849">
        <v>27</v>
      </c>
      <c r="AJ39" s="849">
        <v>84</v>
      </c>
      <c r="AK39" s="849">
        <v>0</v>
      </c>
      <c r="AL39" s="849">
        <v>44</v>
      </c>
      <c r="AM39" s="849">
        <v>78</v>
      </c>
      <c r="AN39" s="849">
        <v>91</v>
      </c>
      <c r="AO39" s="849">
        <v>0</v>
      </c>
      <c r="AP39" s="849">
        <v>17</v>
      </c>
      <c r="AQ39" s="850">
        <v>950</v>
      </c>
      <c r="AR39" s="849">
        <v>0</v>
      </c>
      <c r="AS39" s="849">
        <v>8777</v>
      </c>
      <c r="AT39" s="849">
        <v>0</v>
      </c>
      <c r="AU39" s="849">
        <v>0</v>
      </c>
      <c r="AV39" s="849">
        <v>0</v>
      </c>
      <c r="AW39" s="849">
        <v>0</v>
      </c>
      <c r="AX39" s="850">
        <v>8777</v>
      </c>
      <c r="AY39" s="850">
        <v>9727</v>
      </c>
      <c r="AZ39" s="849">
        <v>59</v>
      </c>
      <c r="BA39" s="849">
        <v>0</v>
      </c>
      <c r="BB39" s="850">
        <v>8836</v>
      </c>
      <c r="BC39" s="850">
        <v>9786</v>
      </c>
      <c r="BD39" s="849">
        <v>-141</v>
      </c>
      <c r="BE39" s="849">
        <v>-132</v>
      </c>
      <c r="BF39" s="849">
        <v>-273</v>
      </c>
      <c r="BG39" s="850">
        <v>8563</v>
      </c>
      <c r="BH39" s="799">
        <v>9513</v>
      </c>
      <c r="BI39" s="839"/>
      <c r="BK39" s="851" t="s">
        <v>2568</v>
      </c>
      <c r="BL39" s="804" t="s">
        <v>2503</v>
      </c>
      <c r="BM39" s="840">
        <f t="shared" si="0"/>
        <v>9727</v>
      </c>
      <c r="BN39" s="841">
        <f t="shared" si="4"/>
        <v>273</v>
      </c>
      <c r="BO39" s="797">
        <f t="shared" si="5"/>
        <v>2.8066207463760665E-2</v>
      </c>
      <c r="BP39" s="798">
        <f t="shared" si="6"/>
        <v>0.97193379253623935</v>
      </c>
      <c r="BQ39" s="842"/>
      <c r="BR39" s="851" t="s">
        <v>2568</v>
      </c>
      <c r="BS39" s="804" t="s">
        <v>2503</v>
      </c>
      <c r="BT39" s="843">
        <f t="shared" si="1"/>
        <v>59</v>
      </c>
      <c r="BU39" s="844">
        <f t="shared" si="2"/>
        <v>273</v>
      </c>
      <c r="BV39" s="845">
        <f t="shared" si="3"/>
        <v>-214</v>
      </c>
      <c r="BW39" s="842"/>
    </row>
    <row r="40" spans="1:75">
      <c r="A40" s="851" t="s">
        <v>2569</v>
      </c>
      <c r="B40" s="804" t="s">
        <v>2504</v>
      </c>
      <c r="C40" s="848">
        <v>1515</v>
      </c>
      <c r="D40" s="849">
        <v>9</v>
      </c>
      <c r="E40" s="849">
        <v>286</v>
      </c>
      <c r="F40" s="849">
        <v>58</v>
      </c>
      <c r="G40" s="849">
        <v>947</v>
      </c>
      <c r="H40" s="849">
        <v>78</v>
      </c>
      <c r="I40" s="849">
        <v>36</v>
      </c>
      <c r="J40" s="849">
        <v>84</v>
      </c>
      <c r="K40" s="849">
        <v>34</v>
      </c>
      <c r="L40" s="849">
        <v>4</v>
      </c>
      <c r="M40" s="849">
        <v>458</v>
      </c>
      <c r="N40" s="849">
        <v>40</v>
      </c>
      <c r="O40" s="849">
        <v>135</v>
      </c>
      <c r="P40" s="849">
        <v>163</v>
      </c>
      <c r="Q40" s="849">
        <v>923</v>
      </c>
      <c r="R40" s="849">
        <v>136</v>
      </c>
      <c r="S40" s="849">
        <v>0</v>
      </c>
      <c r="T40" s="849">
        <v>213</v>
      </c>
      <c r="U40" s="849">
        <v>1734</v>
      </c>
      <c r="V40" s="849">
        <v>1</v>
      </c>
      <c r="W40" s="849">
        <v>124</v>
      </c>
      <c r="X40" s="849">
        <v>861</v>
      </c>
      <c r="Y40" s="849">
        <v>5123</v>
      </c>
      <c r="Z40" s="849">
        <v>1247</v>
      </c>
      <c r="AA40" s="849">
        <v>663</v>
      </c>
      <c r="AB40" s="849">
        <v>333</v>
      </c>
      <c r="AC40" s="849">
        <v>6097</v>
      </c>
      <c r="AD40" s="849">
        <v>3583</v>
      </c>
      <c r="AE40" s="849">
        <v>1157</v>
      </c>
      <c r="AF40" s="849">
        <v>1559</v>
      </c>
      <c r="AG40" s="849">
        <v>696</v>
      </c>
      <c r="AH40" s="849">
        <v>3378</v>
      </c>
      <c r="AI40" s="849">
        <v>1379</v>
      </c>
      <c r="AJ40" s="849">
        <v>3795</v>
      </c>
      <c r="AK40" s="849">
        <v>740</v>
      </c>
      <c r="AL40" s="849">
        <v>3288</v>
      </c>
      <c r="AM40" s="849">
        <v>1825</v>
      </c>
      <c r="AN40" s="849">
        <v>1052</v>
      </c>
      <c r="AO40" s="849">
        <v>0</v>
      </c>
      <c r="AP40" s="849">
        <v>170</v>
      </c>
      <c r="AQ40" s="850">
        <v>43924</v>
      </c>
      <c r="AR40" s="849">
        <v>421</v>
      </c>
      <c r="AS40" s="849">
        <v>4761</v>
      </c>
      <c r="AT40" s="849">
        <v>0</v>
      </c>
      <c r="AU40" s="849">
        <v>210</v>
      </c>
      <c r="AV40" s="849">
        <v>1229</v>
      </c>
      <c r="AW40" s="849">
        <v>0</v>
      </c>
      <c r="AX40" s="850">
        <v>6621</v>
      </c>
      <c r="AY40" s="850">
        <v>50545</v>
      </c>
      <c r="AZ40" s="849">
        <v>1243</v>
      </c>
      <c r="BA40" s="849">
        <v>1341</v>
      </c>
      <c r="BB40" s="850">
        <v>9205</v>
      </c>
      <c r="BC40" s="850">
        <v>53129</v>
      </c>
      <c r="BD40" s="849">
        <v>-6942</v>
      </c>
      <c r="BE40" s="849">
        <v>-22221</v>
      </c>
      <c r="BF40" s="849">
        <v>-29163</v>
      </c>
      <c r="BG40" s="850">
        <v>-19958</v>
      </c>
      <c r="BH40" s="799">
        <v>23966</v>
      </c>
      <c r="BI40" s="839"/>
      <c r="BK40" s="851" t="s">
        <v>2569</v>
      </c>
      <c r="BL40" s="804" t="s">
        <v>2504</v>
      </c>
      <c r="BM40" s="840">
        <f t="shared" si="0"/>
        <v>50545</v>
      </c>
      <c r="BN40" s="841">
        <f t="shared" si="4"/>
        <v>29163</v>
      </c>
      <c r="BO40" s="797">
        <f t="shared" si="5"/>
        <v>0.57697101592640221</v>
      </c>
      <c r="BP40" s="798">
        <f t="shared" si="6"/>
        <v>0.42302898407359779</v>
      </c>
      <c r="BQ40" s="842"/>
      <c r="BR40" s="851" t="s">
        <v>2569</v>
      </c>
      <c r="BS40" s="804" t="s">
        <v>2504</v>
      </c>
      <c r="BT40" s="843">
        <f t="shared" si="1"/>
        <v>2584</v>
      </c>
      <c r="BU40" s="844">
        <f t="shared" si="2"/>
        <v>29163</v>
      </c>
      <c r="BV40" s="845">
        <f t="shared" si="3"/>
        <v>-26579</v>
      </c>
      <c r="BW40" s="842"/>
    </row>
    <row r="41" spans="1:75">
      <c r="A41" s="851" t="s">
        <v>2570</v>
      </c>
      <c r="B41" s="804" t="s">
        <v>2505</v>
      </c>
      <c r="C41" s="848">
        <v>0</v>
      </c>
      <c r="D41" s="849">
        <v>0</v>
      </c>
      <c r="E41" s="849">
        <v>0</v>
      </c>
      <c r="F41" s="849">
        <v>0</v>
      </c>
      <c r="G41" s="849">
        <v>0</v>
      </c>
      <c r="H41" s="849">
        <v>0</v>
      </c>
      <c r="I41" s="849">
        <v>0</v>
      </c>
      <c r="J41" s="849">
        <v>0</v>
      </c>
      <c r="K41" s="849">
        <v>0</v>
      </c>
      <c r="L41" s="849">
        <v>0</v>
      </c>
      <c r="M41" s="849">
        <v>0</v>
      </c>
      <c r="N41" s="849">
        <v>0</v>
      </c>
      <c r="O41" s="849">
        <v>0</v>
      </c>
      <c r="P41" s="849">
        <v>0</v>
      </c>
      <c r="Q41" s="849">
        <v>0</v>
      </c>
      <c r="R41" s="849">
        <v>0</v>
      </c>
      <c r="S41" s="849">
        <v>0</v>
      </c>
      <c r="T41" s="849">
        <v>0</v>
      </c>
      <c r="U41" s="849">
        <v>0</v>
      </c>
      <c r="V41" s="849">
        <v>0</v>
      </c>
      <c r="W41" s="849">
        <v>0</v>
      </c>
      <c r="X41" s="849">
        <v>0</v>
      </c>
      <c r="Y41" s="849">
        <v>0</v>
      </c>
      <c r="Z41" s="849">
        <v>0</v>
      </c>
      <c r="AA41" s="849">
        <v>0</v>
      </c>
      <c r="AB41" s="849">
        <v>0</v>
      </c>
      <c r="AC41" s="849">
        <v>0</v>
      </c>
      <c r="AD41" s="849">
        <v>0</v>
      </c>
      <c r="AE41" s="849">
        <v>0</v>
      </c>
      <c r="AF41" s="849">
        <v>0</v>
      </c>
      <c r="AG41" s="849">
        <v>0</v>
      </c>
      <c r="AH41" s="849">
        <v>0</v>
      </c>
      <c r="AI41" s="849">
        <v>60</v>
      </c>
      <c r="AJ41" s="849">
        <v>170</v>
      </c>
      <c r="AK41" s="849">
        <v>0</v>
      </c>
      <c r="AL41" s="849">
        <v>0</v>
      </c>
      <c r="AM41" s="849">
        <v>561</v>
      </c>
      <c r="AN41" s="849">
        <v>0</v>
      </c>
      <c r="AO41" s="849">
        <v>0</v>
      </c>
      <c r="AP41" s="849">
        <v>0</v>
      </c>
      <c r="AQ41" s="850">
        <v>791</v>
      </c>
      <c r="AR41" s="849">
        <v>6749</v>
      </c>
      <c r="AS41" s="849">
        <v>23775</v>
      </c>
      <c r="AT41" s="849">
        <v>0</v>
      </c>
      <c r="AU41" s="849">
        <v>0</v>
      </c>
      <c r="AV41" s="849">
        <v>0</v>
      </c>
      <c r="AW41" s="849">
        <v>0</v>
      </c>
      <c r="AX41" s="850">
        <v>30524</v>
      </c>
      <c r="AY41" s="850">
        <v>31315</v>
      </c>
      <c r="AZ41" s="849">
        <v>4643</v>
      </c>
      <c r="BA41" s="849">
        <v>25107</v>
      </c>
      <c r="BB41" s="850">
        <v>60274</v>
      </c>
      <c r="BC41" s="850">
        <v>61065</v>
      </c>
      <c r="BD41" s="849">
        <v>-1331</v>
      </c>
      <c r="BE41" s="849">
        <v>-8430</v>
      </c>
      <c r="BF41" s="849">
        <v>-9761</v>
      </c>
      <c r="BG41" s="850">
        <v>50513</v>
      </c>
      <c r="BH41" s="799">
        <v>51304</v>
      </c>
      <c r="BI41" s="839"/>
      <c r="BK41" s="851" t="s">
        <v>2570</v>
      </c>
      <c r="BL41" s="804" t="s">
        <v>2505</v>
      </c>
      <c r="BM41" s="840">
        <f t="shared" si="0"/>
        <v>31315</v>
      </c>
      <c r="BN41" s="841">
        <f t="shared" si="4"/>
        <v>9761</v>
      </c>
      <c r="BO41" s="797">
        <f t="shared" si="5"/>
        <v>0.31170365639469905</v>
      </c>
      <c r="BP41" s="798">
        <f t="shared" si="6"/>
        <v>0.6882963436053009</v>
      </c>
      <c r="BQ41" s="842"/>
      <c r="BR41" s="851" t="s">
        <v>2570</v>
      </c>
      <c r="BS41" s="804" t="s">
        <v>2505</v>
      </c>
      <c r="BT41" s="843">
        <f t="shared" si="1"/>
        <v>29750</v>
      </c>
      <c r="BU41" s="844">
        <f t="shared" si="2"/>
        <v>9761</v>
      </c>
      <c r="BV41" s="845">
        <f t="shared" si="3"/>
        <v>19989</v>
      </c>
      <c r="BW41" s="842"/>
    </row>
    <row r="42" spans="1:75">
      <c r="A42" s="851" t="s">
        <v>2571</v>
      </c>
      <c r="B42" s="804" t="s">
        <v>2506</v>
      </c>
      <c r="C42" s="848">
        <v>5</v>
      </c>
      <c r="D42" s="849">
        <v>0</v>
      </c>
      <c r="E42" s="849">
        <v>11</v>
      </c>
      <c r="F42" s="849">
        <v>0</v>
      </c>
      <c r="G42" s="849">
        <v>4</v>
      </c>
      <c r="H42" s="849">
        <v>0</v>
      </c>
      <c r="I42" s="849">
        <v>0</v>
      </c>
      <c r="J42" s="849">
        <v>0</v>
      </c>
      <c r="K42" s="849">
        <v>0</v>
      </c>
      <c r="L42" s="849">
        <v>0</v>
      </c>
      <c r="M42" s="849">
        <v>0</v>
      </c>
      <c r="N42" s="849">
        <v>0</v>
      </c>
      <c r="O42" s="849">
        <v>0</v>
      </c>
      <c r="P42" s="849">
        <v>0</v>
      </c>
      <c r="Q42" s="849">
        <v>4</v>
      </c>
      <c r="R42" s="849">
        <v>1</v>
      </c>
      <c r="S42" s="849">
        <v>0</v>
      </c>
      <c r="T42" s="849">
        <v>0</v>
      </c>
      <c r="U42" s="849">
        <v>10</v>
      </c>
      <c r="V42" s="849">
        <v>0</v>
      </c>
      <c r="W42" s="849">
        <v>0</v>
      </c>
      <c r="X42" s="849">
        <v>2</v>
      </c>
      <c r="Y42" s="849">
        <v>13</v>
      </c>
      <c r="Z42" s="849">
        <v>1</v>
      </c>
      <c r="AA42" s="849">
        <v>1</v>
      </c>
      <c r="AB42" s="849">
        <v>0</v>
      </c>
      <c r="AC42" s="849">
        <v>46</v>
      </c>
      <c r="AD42" s="849">
        <v>6</v>
      </c>
      <c r="AE42" s="849">
        <v>29</v>
      </c>
      <c r="AF42" s="849">
        <v>13</v>
      </c>
      <c r="AG42" s="849">
        <v>135</v>
      </c>
      <c r="AH42" s="849">
        <v>17</v>
      </c>
      <c r="AI42" s="849">
        <v>24</v>
      </c>
      <c r="AJ42" s="849">
        <v>815</v>
      </c>
      <c r="AK42" s="849">
        <v>25</v>
      </c>
      <c r="AL42" s="849">
        <v>23</v>
      </c>
      <c r="AM42" s="849">
        <v>507</v>
      </c>
      <c r="AN42" s="849">
        <v>460</v>
      </c>
      <c r="AO42" s="849">
        <v>0</v>
      </c>
      <c r="AP42" s="849">
        <v>7</v>
      </c>
      <c r="AQ42" s="850">
        <v>2159</v>
      </c>
      <c r="AR42" s="849">
        <v>648</v>
      </c>
      <c r="AS42" s="849">
        <v>20946</v>
      </c>
      <c r="AT42" s="849">
        <v>0</v>
      </c>
      <c r="AU42" s="849">
        <v>0</v>
      </c>
      <c r="AV42" s="849">
        <v>0</v>
      </c>
      <c r="AW42" s="849">
        <v>0</v>
      </c>
      <c r="AX42" s="850">
        <v>21594</v>
      </c>
      <c r="AY42" s="850">
        <v>23753</v>
      </c>
      <c r="AZ42" s="849">
        <v>208</v>
      </c>
      <c r="BA42" s="849">
        <v>6688</v>
      </c>
      <c r="BB42" s="850">
        <v>28490</v>
      </c>
      <c r="BC42" s="850">
        <v>30649</v>
      </c>
      <c r="BD42" s="849">
        <v>-251</v>
      </c>
      <c r="BE42" s="849">
        <v>-10987</v>
      </c>
      <c r="BF42" s="849">
        <v>-11238</v>
      </c>
      <c r="BG42" s="850">
        <v>17252</v>
      </c>
      <c r="BH42" s="799">
        <v>19411</v>
      </c>
      <c r="BI42" s="839"/>
      <c r="BK42" s="851" t="s">
        <v>2571</v>
      </c>
      <c r="BL42" s="804" t="s">
        <v>2506</v>
      </c>
      <c r="BM42" s="840">
        <f t="shared" si="0"/>
        <v>23753</v>
      </c>
      <c r="BN42" s="841">
        <f t="shared" si="4"/>
        <v>11238</v>
      </c>
      <c r="BO42" s="797">
        <f t="shared" si="5"/>
        <v>0.47311918494505956</v>
      </c>
      <c r="BP42" s="798">
        <f t="shared" si="6"/>
        <v>0.52688081505494044</v>
      </c>
      <c r="BQ42" s="842"/>
      <c r="BR42" s="851" t="s">
        <v>2571</v>
      </c>
      <c r="BS42" s="804" t="s">
        <v>2506</v>
      </c>
      <c r="BT42" s="843">
        <f t="shared" si="1"/>
        <v>6896</v>
      </c>
      <c r="BU42" s="844">
        <f t="shared" si="2"/>
        <v>11238</v>
      </c>
      <c r="BV42" s="845">
        <f t="shared" si="3"/>
        <v>-4342</v>
      </c>
      <c r="BW42" s="842"/>
    </row>
    <row r="43" spans="1:75">
      <c r="A43" s="846" t="s">
        <v>2572</v>
      </c>
      <c r="B43" s="847" t="s">
        <v>2507</v>
      </c>
      <c r="C43" s="848">
        <v>64</v>
      </c>
      <c r="D43" s="849">
        <v>2</v>
      </c>
      <c r="E43" s="849">
        <v>36</v>
      </c>
      <c r="F43" s="849">
        <v>0</v>
      </c>
      <c r="G43" s="849">
        <v>53</v>
      </c>
      <c r="H43" s="849">
        <v>5</v>
      </c>
      <c r="I43" s="849">
        <v>2</v>
      </c>
      <c r="J43" s="849">
        <v>0</v>
      </c>
      <c r="K43" s="849">
        <v>0</v>
      </c>
      <c r="L43" s="849">
        <v>0</v>
      </c>
      <c r="M43" s="849">
        <v>29</v>
      </c>
      <c r="N43" s="849">
        <v>2</v>
      </c>
      <c r="O43" s="849">
        <v>5</v>
      </c>
      <c r="P43" s="849">
        <v>7</v>
      </c>
      <c r="Q43" s="849">
        <v>50</v>
      </c>
      <c r="R43" s="849">
        <v>12</v>
      </c>
      <c r="S43" s="849">
        <v>0</v>
      </c>
      <c r="T43" s="849">
        <v>10</v>
      </c>
      <c r="U43" s="849">
        <v>153</v>
      </c>
      <c r="V43" s="849">
        <v>0</v>
      </c>
      <c r="W43" s="849">
        <v>10</v>
      </c>
      <c r="X43" s="849">
        <v>59</v>
      </c>
      <c r="Y43" s="849">
        <v>132</v>
      </c>
      <c r="Z43" s="849">
        <v>4</v>
      </c>
      <c r="AA43" s="849">
        <v>10</v>
      </c>
      <c r="AB43" s="849">
        <v>36</v>
      </c>
      <c r="AC43" s="849">
        <v>293</v>
      </c>
      <c r="AD43" s="849">
        <v>260</v>
      </c>
      <c r="AE43" s="849">
        <v>31</v>
      </c>
      <c r="AF43" s="849">
        <v>153</v>
      </c>
      <c r="AG43" s="849">
        <v>33</v>
      </c>
      <c r="AH43" s="849">
        <v>251</v>
      </c>
      <c r="AI43" s="849">
        <v>156</v>
      </c>
      <c r="AJ43" s="849">
        <v>434</v>
      </c>
      <c r="AK43" s="849">
        <v>110</v>
      </c>
      <c r="AL43" s="849">
        <v>81</v>
      </c>
      <c r="AM43" s="849">
        <v>192</v>
      </c>
      <c r="AN43" s="849">
        <v>141</v>
      </c>
      <c r="AO43" s="849">
        <v>0</v>
      </c>
      <c r="AP43" s="849">
        <v>2</v>
      </c>
      <c r="AQ43" s="850">
        <v>2818</v>
      </c>
      <c r="AR43" s="849">
        <v>0</v>
      </c>
      <c r="AS43" s="849">
        <v>0</v>
      </c>
      <c r="AT43" s="849">
        <v>0</v>
      </c>
      <c r="AU43" s="849">
        <v>0</v>
      </c>
      <c r="AV43" s="849">
        <v>0</v>
      </c>
      <c r="AW43" s="849">
        <v>0</v>
      </c>
      <c r="AX43" s="850">
        <v>0</v>
      </c>
      <c r="AY43" s="850">
        <v>2818</v>
      </c>
      <c r="AZ43" s="849">
        <v>0</v>
      </c>
      <c r="BA43" s="849">
        <v>0</v>
      </c>
      <c r="BB43" s="850">
        <v>0</v>
      </c>
      <c r="BC43" s="850">
        <v>2818</v>
      </c>
      <c r="BD43" s="849">
        <v>0</v>
      </c>
      <c r="BE43" s="849">
        <v>0</v>
      </c>
      <c r="BF43" s="849">
        <v>0</v>
      </c>
      <c r="BG43" s="850">
        <v>0</v>
      </c>
      <c r="BH43" s="799">
        <v>2818</v>
      </c>
      <c r="BI43" s="839"/>
      <c r="BK43" s="846" t="s">
        <v>2572</v>
      </c>
      <c r="BL43" s="847" t="s">
        <v>2507</v>
      </c>
      <c r="BM43" s="840">
        <f t="shared" si="0"/>
        <v>2818</v>
      </c>
      <c r="BN43" s="841">
        <f t="shared" si="4"/>
        <v>0</v>
      </c>
      <c r="BO43" s="797">
        <f t="shared" si="5"/>
        <v>0</v>
      </c>
      <c r="BP43" s="798">
        <f t="shared" si="6"/>
        <v>1</v>
      </c>
      <c r="BQ43" s="842"/>
      <c r="BR43" s="846" t="s">
        <v>2572</v>
      </c>
      <c r="BS43" s="847" t="s">
        <v>2507</v>
      </c>
      <c r="BT43" s="843">
        <f t="shared" si="1"/>
        <v>0</v>
      </c>
      <c r="BU43" s="844">
        <f t="shared" si="2"/>
        <v>0</v>
      </c>
      <c r="BV43" s="845">
        <f t="shared" si="3"/>
        <v>0</v>
      </c>
      <c r="BW43" s="842"/>
    </row>
    <row r="44" spans="1:75">
      <c r="A44" s="846" t="s">
        <v>2573</v>
      </c>
      <c r="B44" s="847" t="s">
        <v>2508</v>
      </c>
      <c r="C44" s="848">
        <v>183</v>
      </c>
      <c r="D44" s="849">
        <v>1</v>
      </c>
      <c r="E44" s="849">
        <v>90</v>
      </c>
      <c r="F44" s="849">
        <v>5</v>
      </c>
      <c r="G44" s="849">
        <v>98</v>
      </c>
      <c r="H44" s="849">
        <v>6</v>
      </c>
      <c r="I44" s="849">
        <v>3</v>
      </c>
      <c r="J44" s="849">
        <v>3</v>
      </c>
      <c r="K44" s="849">
        <v>1</v>
      </c>
      <c r="L44" s="849">
        <v>1</v>
      </c>
      <c r="M44" s="849">
        <v>41</v>
      </c>
      <c r="N44" s="849">
        <v>18</v>
      </c>
      <c r="O44" s="849">
        <v>9</v>
      </c>
      <c r="P44" s="849">
        <v>29</v>
      </c>
      <c r="Q44" s="849">
        <v>156</v>
      </c>
      <c r="R44" s="849">
        <v>12</v>
      </c>
      <c r="S44" s="849">
        <v>0</v>
      </c>
      <c r="T44" s="849">
        <v>3</v>
      </c>
      <c r="U44" s="849">
        <v>150</v>
      </c>
      <c r="V44" s="849">
        <v>0</v>
      </c>
      <c r="W44" s="849">
        <v>31</v>
      </c>
      <c r="X44" s="849">
        <v>29</v>
      </c>
      <c r="Y44" s="849">
        <v>551</v>
      </c>
      <c r="Z44" s="849">
        <v>60</v>
      </c>
      <c r="AA44" s="849">
        <v>42</v>
      </c>
      <c r="AB44" s="849">
        <v>95</v>
      </c>
      <c r="AC44" s="849">
        <v>407</v>
      </c>
      <c r="AD44" s="849">
        <v>146</v>
      </c>
      <c r="AE44" s="849">
        <v>64</v>
      </c>
      <c r="AF44" s="849">
        <v>298</v>
      </c>
      <c r="AG44" s="849">
        <v>25</v>
      </c>
      <c r="AH44" s="849">
        <v>32</v>
      </c>
      <c r="AI44" s="849">
        <v>311</v>
      </c>
      <c r="AJ44" s="849">
        <v>274</v>
      </c>
      <c r="AK44" s="849">
        <v>38</v>
      </c>
      <c r="AL44" s="849">
        <v>86</v>
      </c>
      <c r="AM44" s="849">
        <v>89</v>
      </c>
      <c r="AN44" s="849">
        <v>71</v>
      </c>
      <c r="AO44" s="849">
        <v>1</v>
      </c>
      <c r="AP44" s="849">
        <v>166</v>
      </c>
      <c r="AQ44" s="850">
        <v>3625</v>
      </c>
      <c r="AR44" s="849">
        <v>0</v>
      </c>
      <c r="AS44" s="849">
        <v>10</v>
      </c>
      <c r="AT44" s="849">
        <v>0</v>
      </c>
      <c r="AU44" s="849">
        <v>0</v>
      </c>
      <c r="AV44" s="849">
        <v>0</v>
      </c>
      <c r="AW44" s="849">
        <v>0</v>
      </c>
      <c r="AX44" s="850">
        <v>10</v>
      </c>
      <c r="AY44" s="850">
        <v>3635</v>
      </c>
      <c r="AZ44" s="849">
        <v>5</v>
      </c>
      <c r="BA44" s="849">
        <v>0</v>
      </c>
      <c r="BB44" s="850">
        <v>15</v>
      </c>
      <c r="BC44" s="850">
        <v>3640</v>
      </c>
      <c r="BD44" s="849">
        <v>-24</v>
      </c>
      <c r="BE44" s="849">
        <v>-21</v>
      </c>
      <c r="BF44" s="849">
        <v>-45</v>
      </c>
      <c r="BG44" s="850">
        <v>-30</v>
      </c>
      <c r="BH44" s="799">
        <v>3595</v>
      </c>
      <c r="BI44" s="839"/>
      <c r="BK44" s="846" t="s">
        <v>2573</v>
      </c>
      <c r="BL44" s="847" t="s">
        <v>2508</v>
      </c>
      <c r="BM44" s="840">
        <f t="shared" si="0"/>
        <v>3635</v>
      </c>
      <c r="BN44" s="841">
        <f t="shared" si="4"/>
        <v>45</v>
      </c>
      <c r="BO44" s="797">
        <f t="shared" si="5"/>
        <v>1.2379642365887207E-2</v>
      </c>
      <c r="BP44" s="798">
        <f t="shared" si="6"/>
        <v>0.98762035763411282</v>
      </c>
      <c r="BQ44" s="842"/>
      <c r="BR44" s="846" t="s">
        <v>2573</v>
      </c>
      <c r="BS44" s="847" t="s">
        <v>2508</v>
      </c>
      <c r="BT44" s="843">
        <f t="shared" si="1"/>
        <v>5</v>
      </c>
      <c r="BU44" s="844">
        <f t="shared" si="2"/>
        <v>45</v>
      </c>
      <c r="BV44" s="845">
        <f t="shared" si="3"/>
        <v>-40</v>
      </c>
      <c r="BW44" s="842"/>
    </row>
    <row r="45" spans="1:75">
      <c r="A45" s="853" t="s">
        <v>2574</v>
      </c>
      <c r="B45" s="854" t="s">
        <v>2509</v>
      </c>
      <c r="C45" s="855">
        <v>23950</v>
      </c>
      <c r="D45" s="856">
        <v>87</v>
      </c>
      <c r="E45" s="856">
        <v>5715</v>
      </c>
      <c r="F45" s="856">
        <v>215</v>
      </c>
      <c r="G45" s="856">
        <v>18592</v>
      </c>
      <c r="H45" s="856">
        <v>1361</v>
      </c>
      <c r="I45" s="856">
        <v>1042</v>
      </c>
      <c r="J45" s="856">
        <v>933</v>
      </c>
      <c r="K45" s="856">
        <v>736</v>
      </c>
      <c r="L45" s="856">
        <v>60</v>
      </c>
      <c r="M45" s="856">
        <v>5487</v>
      </c>
      <c r="N45" s="856">
        <v>1691</v>
      </c>
      <c r="O45" s="856">
        <v>2842</v>
      </c>
      <c r="P45" s="856">
        <v>2669</v>
      </c>
      <c r="Q45" s="856">
        <v>13358</v>
      </c>
      <c r="R45" s="856">
        <v>2312</v>
      </c>
      <c r="S45" s="856">
        <v>0</v>
      </c>
      <c r="T45" s="856">
        <v>3314</v>
      </c>
      <c r="U45" s="856">
        <v>33552</v>
      </c>
      <c r="V45" s="856">
        <v>15</v>
      </c>
      <c r="W45" s="856">
        <v>2515</v>
      </c>
      <c r="X45" s="856">
        <v>11226</v>
      </c>
      <c r="Y45" s="856">
        <v>23805</v>
      </c>
      <c r="Z45" s="856">
        <v>17956</v>
      </c>
      <c r="AA45" s="856">
        <v>2340</v>
      </c>
      <c r="AB45" s="856">
        <v>1717</v>
      </c>
      <c r="AC45" s="856">
        <v>18201</v>
      </c>
      <c r="AD45" s="856">
        <v>9984</v>
      </c>
      <c r="AE45" s="856">
        <v>9619</v>
      </c>
      <c r="AF45" s="856">
        <v>9921</v>
      </c>
      <c r="AG45" s="856">
        <v>2544</v>
      </c>
      <c r="AH45" s="856">
        <v>10383</v>
      </c>
      <c r="AI45" s="856">
        <v>5824</v>
      </c>
      <c r="AJ45" s="856">
        <v>31221</v>
      </c>
      <c r="AK45" s="856">
        <v>3761</v>
      </c>
      <c r="AL45" s="856">
        <v>9725</v>
      </c>
      <c r="AM45" s="856">
        <v>28609</v>
      </c>
      <c r="AN45" s="856">
        <v>5819</v>
      </c>
      <c r="AO45" s="856">
        <v>2818</v>
      </c>
      <c r="AP45" s="856">
        <v>2209</v>
      </c>
      <c r="AQ45" s="857">
        <v>328128</v>
      </c>
      <c r="AR45" s="856">
        <v>11039</v>
      </c>
      <c r="AS45" s="856">
        <v>301164</v>
      </c>
      <c r="AT45" s="856">
        <v>124063</v>
      </c>
      <c r="AU45" s="856">
        <v>33414</v>
      </c>
      <c r="AV45" s="856">
        <v>66768</v>
      </c>
      <c r="AW45" s="856">
        <v>3840</v>
      </c>
      <c r="AX45" s="857">
        <v>540288</v>
      </c>
      <c r="AY45" s="857">
        <v>868416</v>
      </c>
      <c r="AZ45" s="856">
        <v>60591</v>
      </c>
      <c r="BA45" s="856">
        <v>208755</v>
      </c>
      <c r="BB45" s="857">
        <v>809634</v>
      </c>
      <c r="BC45" s="857">
        <v>1137762</v>
      </c>
      <c r="BD45" s="856">
        <v>-85768</v>
      </c>
      <c r="BE45" s="856">
        <v>-302594</v>
      </c>
      <c r="BF45" s="856">
        <v>-388362</v>
      </c>
      <c r="BG45" s="857">
        <v>421272</v>
      </c>
      <c r="BH45" s="800">
        <v>749400</v>
      </c>
      <c r="BI45" s="839"/>
      <c r="BK45" s="853" t="s">
        <v>2574</v>
      </c>
      <c r="BL45" s="858" t="s">
        <v>2509</v>
      </c>
      <c r="BM45" s="859">
        <f t="shared" si="0"/>
        <v>868416</v>
      </c>
      <c r="BN45" s="860">
        <f t="shared" si="4"/>
        <v>388362</v>
      </c>
      <c r="BO45" s="801">
        <f t="shared" si="5"/>
        <v>0.44720732920627904</v>
      </c>
      <c r="BP45" s="802">
        <f t="shared" si="6"/>
        <v>0.55279267079372096</v>
      </c>
      <c r="BQ45" s="842"/>
      <c r="BR45" s="853" t="s">
        <v>2574</v>
      </c>
      <c r="BS45" s="854" t="s">
        <v>2509</v>
      </c>
      <c r="BT45" s="861">
        <f t="shared" si="1"/>
        <v>269346</v>
      </c>
      <c r="BU45" s="862">
        <f t="shared" si="2"/>
        <v>388362</v>
      </c>
      <c r="BV45" s="863">
        <f t="shared" si="3"/>
        <v>-119016</v>
      </c>
    </row>
    <row r="46" spans="1:75">
      <c r="A46" s="864">
        <v>42</v>
      </c>
      <c r="B46" s="804" t="s">
        <v>2510</v>
      </c>
      <c r="C46" s="836">
        <v>122</v>
      </c>
      <c r="D46" s="837">
        <v>3</v>
      </c>
      <c r="E46" s="837">
        <v>348</v>
      </c>
      <c r="F46" s="837">
        <v>19</v>
      </c>
      <c r="G46" s="837">
        <v>256</v>
      </c>
      <c r="H46" s="837">
        <v>25</v>
      </c>
      <c r="I46" s="837">
        <v>38</v>
      </c>
      <c r="J46" s="837">
        <v>21</v>
      </c>
      <c r="K46" s="837">
        <v>17</v>
      </c>
      <c r="L46" s="837">
        <v>2</v>
      </c>
      <c r="M46" s="837">
        <v>169</v>
      </c>
      <c r="N46" s="837">
        <v>4</v>
      </c>
      <c r="O46" s="837">
        <v>107</v>
      </c>
      <c r="P46" s="837">
        <v>66</v>
      </c>
      <c r="Q46" s="837">
        <v>278</v>
      </c>
      <c r="R46" s="837">
        <v>54</v>
      </c>
      <c r="S46" s="837">
        <v>0</v>
      </c>
      <c r="T46" s="837">
        <v>81</v>
      </c>
      <c r="U46" s="837">
        <v>797</v>
      </c>
      <c r="V46" s="837">
        <v>0</v>
      </c>
      <c r="W46" s="837">
        <v>49</v>
      </c>
      <c r="X46" s="837">
        <v>379</v>
      </c>
      <c r="Y46" s="837">
        <v>955</v>
      </c>
      <c r="Z46" s="837">
        <v>233</v>
      </c>
      <c r="AA46" s="837">
        <v>62</v>
      </c>
      <c r="AB46" s="837">
        <v>118</v>
      </c>
      <c r="AC46" s="837">
        <v>1278</v>
      </c>
      <c r="AD46" s="837">
        <v>936</v>
      </c>
      <c r="AE46" s="837">
        <v>163</v>
      </c>
      <c r="AF46" s="837">
        <v>699</v>
      </c>
      <c r="AG46" s="837">
        <v>97</v>
      </c>
      <c r="AH46" s="837">
        <v>374</v>
      </c>
      <c r="AI46" s="837">
        <v>195</v>
      </c>
      <c r="AJ46" s="837">
        <v>842</v>
      </c>
      <c r="AK46" s="837">
        <v>360</v>
      </c>
      <c r="AL46" s="837">
        <v>329</v>
      </c>
      <c r="AM46" s="837">
        <v>984</v>
      </c>
      <c r="AN46" s="837">
        <v>564</v>
      </c>
      <c r="AO46" s="837">
        <v>0</v>
      </c>
      <c r="AP46" s="837">
        <v>15</v>
      </c>
      <c r="AQ46" s="838">
        <v>11039</v>
      </c>
      <c r="AR46" s="849" t="s">
        <v>2024</v>
      </c>
      <c r="AS46" s="849"/>
      <c r="AT46" s="849"/>
      <c r="AU46" s="849"/>
      <c r="AV46" s="849"/>
      <c r="AW46" s="849"/>
      <c r="AX46" s="849"/>
      <c r="AY46" s="849"/>
      <c r="AZ46" s="849"/>
      <c r="BA46" s="849"/>
      <c r="BB46" s="849"/>
      <c r="BC46" s="849"/>
      <c r="BD46" s="849"/>
      <c r="BE46" s="849"/>
      <c r="BF46" s="849"/>
      <c r="BG46" s="849"/>
      <c r="BH46" s="849"/>
      <c r="BI46" s="839"/>
      <c r="BM46" s="841"/>
      <c r="BN46" s="841"/>
    </row>
    <row r="47" spans="1:75">
      <c r="A47" s="864">
        <v>43</v>
      </c>
      <c r="B47" s="804" t="s">
        <v>2575</v>
      </c>
      <c r="C47" s="848">
        <v>4345</v>
      </c>
      <c r="D47" s="849">
        <v>100</v>
      </c>
      <c r="E47" s="849">
        <v>2231</v>
      </c>
      <c r="F47" s="849">
        <v>90</v>
      </c>
      <c r="G47" s="849">
        <v>4200</v>
      </c>
      <c r="H47" s="849">
        <v>564</v>
      </c>
      <c r="I47" s="849">
        <v>301</v>
      </c>
      <c r="J47" s="849">
        <v>153</v>
      </c>
      <c r="K47" s="849">
        <v>189</v>
      </c>
      <c r="L47" s="849">
        <v>33</v>
      </c>
      <c r="M47" s="849">
        <v>2774</v>
      </c>
      <c r="N47" s="849">
        <v>135</v>
      </c>
      <c r="O47" s="849">
        <v>1067</v>
      </c>
      <c r="P47" s="849">
        <v>1328</v>
      </c>
      <c r="Q47" s="849">
        <v>4918</v>
      </c>
      <c r="R47" s="849">
        <v>716</v>
      </c>
      <c r="S47" s="849">
        <v>0</v>
      </c>
      <c r="T47" s="849">
        <v>1417</v>
      </c>
      <c r="U47" s="849">
        <v>9887</v>
      </c>
      <c r="V47" s="849">
        <v>6</v>
      </c>
      <c r="W47" s="849">
        <v>733</v>
      </c>
      <c r="X47" s="849">
        <v>4708</v>
      </c>
      <c r="Y47" s="849">
        <v>15454</v>
      </c>
      <c r="Z47" s="849">
        <v>1853</v>
      </c>
      <c r="AA47" s="849">
        <v>619</v>
      </c>
      <c r="AB47" s="849">
        <v>2266</v>
      </c>
      <c r="AC47" s="849">
        <v>23056</v>
      </c>
      <c r="AD47" s="849">
        <v>9541</v>
      </c>
      <c r="AE47" s="849">
        <v>2425</v>
      </c>
      <c r="AF47" s="849">
        <v>12292</v>
      </c>
      <c r="AG47" s="849">
        <v>789</v>
      </c>
      <c r="AH47" s="849">
        <v>12354</v>
      </c>
      <c r="AI47" s="849">
        <v>16659</v>
      </c>
      <c r="AJ47" s="849">
        <v>40103</v>
      </c>
      <c r="AK47" s="849">
        <v>4751</v>
      </c>
      <c r="AL47" s="849">
        <v>7656</v>
      </c>
      <c r="AM47" s="849">
        <v>13460</v>
      </c>
      <c r="AN47" s="849">
        <v>5122</v>
      </c>
      <c r="AO47" s="849">
        <v>0</v>
      </c>
      <c r="AP47" s="849">
        <v>46</v>
      </c>
      <c r="AQ47" s="850">
        <v>208341</v>
      </c>
      <c r="AR47" s="849"/>
      <c r="AS47" s="849"/>
      <c r="AT47" s="849"/>
      <c r="AU47" s="849"/>
      <c r="AV47" s="849"/>
      <c r="AW47" s="849"/>
      <c r="AX47" s="849"/>
      <c r="AY47" s="849"/>
      <c r="AZ47" s="849"/>
      <c r="BA47" s="849"/>
      <c r="BB47" s="849"/>
      <c r="BC47" s="849"/>
      <c r="BD47" s="849"/>
      <c r="BE47" s="849"/>
      <c r="BF47" s="849"/>
      <c r="BG47" s="849"/>
      <c r="BH47" s="849"/>
      <c r="BI47" s="839"/>
      <c r="BM47" s="841"/>
      <c r="BN47" s="841"/>
    </row>
    <row r="48" spans="1:75">
      <c r="A48" s="864">
        <v>44</v>
      </c>
      <c r="B48" s="804" t="s">
        <v>2576</v>
      </c>
      <c r="C48" s="848">
        <v>9876</v>
      </c>
      <c r="D48" s="849">
        <v>154</v>
      </c>
      <c r="E48" s="849">
        <v>1823</v>
      </c>
      <c r="F48" s="849">
        <v>12</v>
      </c>
      <c r="G48" s="849">
        <v>2059</v>
      </c>
      <c r="H48" s="849">
        <v>-27</v>
      </c>
      <c r="I48" s="849">
        <v>112</v>
      </c>
      <c r="J48" s="849">
        <v>121</v>
      </c>
      <c r="K48" s="849">
        <v>-4</v>
      </c>
      <c r="L48" s="849">
        <v>4</v>
      </c>
      <c r="M48" s="849">
        <v>471</v>
      </c>
      <c r="N48" s="849">
        <v>129</v>
      </c>
      <c r="O48" s="849">
        <v>191</v>
      </c>
      <c r="P48" s="849">
        <v>217</v>
      </c>
      <c r="Q48" s="849">
        <v>2531</v>
      </c>
      <c r="R48" s="849">
        <v>79</v>
      </c>
      <c r="S48" s="849">
        <v>0</v>
      </c>
      <c r="T48" s="849">
        <v>-487</v>
      </c>
      <c r="U48" s="849">
        <v>944</v>
      </c>
      <c r="V48" s="849">
        <v>-1</v>
      </c>
      <c r="W48" s="849">
        <v>104</v>
      </c>
      <c r="X48" s="849">
        <v>45</v>
      </c>
      <c r="Y48" s="849">
        <v>1000</v>
      </c>
      <c r="Z48" s="849">
        <v>1146</v>
      </c>
      <c r="AA48" s="849">
        <v>567</v>
      </c>
      <c r="AB48" s="849">
        <v>145</v>
      </c>
      <c r="AC48" s="849">
        <v>7257</v>
      </c>
      <c r="AD48" s="849">
        <v>7473</v>
      </c>
      <c r="AE48" s="849">
        <v>31606</v>
      </c>
      <c r="AF48" s="849">
        <v>1454</v>
      </c>
      <c r="AG48" s="849">
        <v>832</v>
      </c>
      <c r="AH48" s="849">
        <v>0</v>
      </c>
      <c r="AI48" s="849">
        <v>144</v>
      </c>
      <c r="AJ48" s="849">
        <v>2729</v>
      </c>
      <c r="AK48" s="849">
        <v>-119</v>
      </c>
      <c r="AL48" s="849">
        <v>2038</v>
      </c>
      <c r="AM48" s="849">
        <v>2014</v>
      </c>
      <c r="AN48" s="849">
        <v>3518</v>
      </c>
      <c r="AO48" s="849">
        <v>0</v>
      </c>
      <c r="AP48" s="849">
        <v>1104</v>
      </c>
      <c r="AQ48" s="850">
        <v>81261</v>
      </c>
      <c r="AR48" s="849"/>
      <c r="AS48" s="849"/>
      <c r="AT48" s="849"/>
      <c r="AU48" s="849"/>
      <c r="AV48" s="849"/>
      <c r="AW48" s="849"/>
      <c r="AX48" s="849"/>
      <c r="AY48" s="849"/>
      <c r="AZ48" s="849"/>
      <c r="BA48" s="849"/>
      <c r="BB48" s="849"/>
      <c r="BC48" s="849"/>
      <c r="BD48" s="849"/>
      <c r="BE48" s="849"/>
      <c r="BF48" s="849"/>
      <c r="BG48" s="849"/>
      <c r="BH48" s="849"/>
      <c r="BI48" s="839"/>
      <c r="BM48" s="841"/>
      <c r="BN48" s="841"/>
    </row>
    <row r="49" spans="1:66">
      <c r="A49" s="864">
        <v>45</v>
      </c>
      <c r="B49" s="804" t="s">
        <v>2577</v>
      </c>
      <c r="C49" s="848">
        <v>7711</v>
      </c>
      <c r="D49" s="849">
        <v>24</v>
      </c>
      <c r="E49" s="849">
        <v>1744</v>
      </c>
      <c r="F49" s="849">
        <v>28</v>
      </c>
      <c r="G49" s="849">
        <v>1424</v>
      </c>
      <c r="H49" s="849">
        <v>178</v>
      </c>
      <c r="I49" s="849">
        <v>92</v>
      </c>
      <c r="J49" s="849">
        <v>237</v>
      </c>
      <c r="K49" s="849">
        <v>86</v>
      </c>
      <c r="L49" s="849">
        <v>16</v>
      </c>
      <c r="M49" s="849">
        <v>1241</v>
      </c>
      <c r="N49" s="849">
        <v>34</v>
      </c>
      <c r="O49" s="849">
        <v>314</v>
      </c>
      <c r="P49" s="849">
        <v>442</v>
      </c>
      <c r="Q49" s="849">
        <v>2350</v>
      </c>
      <c r="R49" s="849">
        <v>493</v>
      </c>
      <c r="S49" s="849">
        <v>0</v>
      </c>
      <c r="T49" s="849">
        <v>790</v>
      </c>
      <c r="U49" s="849">
        <v>7138</v>
      </c>
      <c r="V49" s="849">
        <v>5</v>
      </c>
      <c r="W49" s="849">
        <v>417</v>
      </c>
      <c r="X49" s="849">
        <v>1894</v>
      </c>
      <c r="Y49" s="849">
        <v>2022</v>
      </c>
      <c r="Z49" s="849">
        <v>4448</v>
      </c>
      <c r="AA49" s="849">
        <v>950</v>
      </c>
      <c r="AB49" s="849">
        <v>363</v>
      </c>
      <c r="AC49" s="849">
        <v>5155</v>
      </c>
      <c r="AD49" s="849">
        <v>2245</v>
      </c>
      <c r="AE49" s="849">
        <v>25134</v>
      </c>
      <c r="AF49" s="849">
        <v>2757</v>
      </c>
      <c r="AG49" s="849">
        <v>589</v>
      </c>
      <c r="AH49" s="849">
        <v>12363</v>
      </c>
      <c r="AI49" s="849">
        <v>5074</v>
      </c>
      <c r="AJ49" s="849">
        <v>5345</v>
      </c>
      <c r="AK49" s="849">
        <v>596</v>
      </c>
      <c r="AL49" s="849">
        <v>3184</v>
      </c>
      <c r="AM49" s="849">
        <v>4701</v>
      </c>
      <c r="AN49" s="849">
        <v>2683</v>
      </c>
      <c r="AO49" s="849">
        <v>0</v>
      </c>
      <c r="AP49" s="849">
        <v>176</v>
      </c>
      <c r="AQ49" s="850">
        <v>104443</v>
      </c>
      <c r="AR49" s="849"/>
      <c r="AS49" s="849"/>
      <c r="AT49" s="849"/>
      <c r="AU49" s="849"/>
      <c r="AV49" s="849"/>
      <c r="AW49" s="849"/>
      <c r="AX49" s="849"/>
      <c r="AY49" s="849"/>
      <c r="AZ49" s="849"/>
      <c r="BA49" s="849"/>
      <c r="BB49" s="849"/>
      <c r="BC49" s="849"/>
      <c r="BD49" s="849"/>
      <c r="BE49" s="849"/>
      <c r="BF49" s="849"/>
      <c r="BG49" s="849"/>
      <c r="BH49" s="849"/>
      <c r="BI49" s="839"/>
      <c r="BM49" s="841"/>
      <c r="BN49" s="841"/>
    </row>
    <row r="50" spans="1:66">
      <c r="A50" s="864">
        <v>46</v>
      </c>
      <c r="B50" s="804" t="s">
        <v>2578</v>
      </c>
      <c r="C50" s="848">
        <v>1894</v>
      </c>
      <c r="D50" s="849">
        <v>9</v>
      </c>
      <c r="E50" s="849">
        <v>646</v>
      </c>
      <c r="F50" s="849">
        <v>19</v>
      </c>
      <c r="G50" s="849">
        <v>672</v>
      </c>
      <c r="H50" s="849">
        <v>105</v>
      </c>
      <c r="I50" s="849">
        <v>44</v>
      </c>
      <c r="J50" s="849">
        <v>60</v>
      </c>
      <c r="K50" s="849">
        <v>34</v>
      </c>
      <c r="L50" s="849">
        <v>3</v>
      </c>
      <c r="M50" s="849">
        <v>274</v>
      </c>
      <c r="N50" s="849">
        <v>22</v>
      </c>
      <c r="O50" s="849">
        <v>130</v>
      </c>
      <c r="P50" s="849">
        <v>109</v>
      </c>
      <c r="Q50" s="849">
        <v>223</v>
      </c>
      <c r="R50" s="849">
        <v>54</v>
      </c>
      <c r="S50" s="849">
        <v>0</v>
      </c>
      <c r="T50" s="849">
        <v>56</v>
      </c>
      <c r="U50" s="849">
        <v>290</v>
      </c>
      <c r="V50" s="849">
        <v>0</v>
      </c>
      <c r="W50" s="849">
        <v>82</v>
      </c>
      <c r="X50" s="849">
        <v>317</v>
      </c>
      <c r="Y50" s="849">
        <v>1696</v>
      </c>
      <c r="Z50" s="849">
        <v>681</v>
      </c>
      <c r="AA50" s="849">
        <v>201</v>
      </c>
      <c r="AB50" s="849">
        <v>87</v>
      </c>
      <c r="AC50" s="849">
        <v>2360</v>
      </c>
      <c r="AD50" s="849">
        <v>626</v>
      </c>
      <c r="AE50" s="849">
        <v>3291</v>
      </c>
      <c r="AF50" s="849">
        <v>1767</v>
      </c>
      <c r="AG50" s="849">
        <v>169</v>
      </c>
      <c r="AH50" s="849">
        <v>56</v>
      </c>
      <c r="AI50" s="849">
        <v>290</v>
      </c>
      <c r="AJ50" s="849">
        <v>1208</v>
      </c>
      <c r="AK50" s="849">
        <v>335</v>
      </c>
      <c r="AL50" s="849">
        <v>1035</v>
      </c>
      <c r="AM50" s="849">
        <v>1536</v>
      </c>
      <c r="AN50" s="849">
        <v>1705</v>
      </c>
      <c r="AO50" s="849">
        <v>0</v>
      </c>
      <c r="AP50" s="849">
        <v>63</v>
      </c>
      <c r="AQ50" s="850">
        <v>22149</v>
      </c>
      <c r="AR50" s="849"/>
      <c r="AS50" s="849"/>
      <c r="AT50" s="849"/>
      <c r="AU50" s="849"/>
      <c r="AV50" s="849"/>
      <c r="AW50" s="849"/>
      <c r="AX50" s="849"/>
      <c r="AY50" s="849"/>
      <c r="AZ50" s="849"/>
      <c r="BA50" s="849"/>
      <c r="BB50" s="849"/>
      <c r="BC50" s="849"/>
      <c r="BD50" s="849"/>
      <c r="BE50" s="849"/>
      <c r="BF50" s="849"/>
      <c r="BG50" s="849"/>
      <c r="BH50" s="849"/>
      <c r="BI50" s="839"/>
    </row>
    <row r="51" spans="1:66">
      <c r="A51" s="864">
        <v>47</v>
      </c>
      <c r="B51" s="804" t="s">
        <v>2579</v>
      </c>
      <c r="C51" s="848">
        <v>-3616</v>
      </c>
      <c r="D51" s="849">
        <v>-16</v>
      </c>
      <c r="E51" s="849">
        <v>-11</v>
      </c>
      <c r="F51" s="849">
        <v>0</v>
      </c>
      <c r="G51" s="849">
        <v>-135</v>
      </c>
      <c r="H51" s="849">
        <v>0</v>
      </c>
      <c r="I51" s="849">
        <v>0</v>
      </c>
      <c r="J51" s="849">
        <v>0</v>
      </c>
      <c r="K51" s="849">
        <v>0</v>
      </c>
      <c r="L51" s="849">
        <v>0</v>
      </c>
      <c r="M51" s="849">
        <v>0</v>
      </c>
      <c r="N51" s="849">
        <v>0</v>
      </c>
      <c r="O51" s="849">
        <v>0</v>
      </c>
      <c r="P51" s="849">
        <v>0</v>
      </c>
      <c r="Q51" s="849">
        <v>0</v>
      </c>
      <c r="R51" s="849">
        <v>0</v>
      </c>
      <c r="S51" s="849">
        <v>0</v>
      </c>
      <c r="T51" s="849">
        <v>0</v>
      </c>
      <c r="U51" s="849">
        <v>0</v>
      </c>
      <c r="V51" s="849">
        <v>0</v>
      </c>
      <c r="W51" s="849">
        <v>0</v>
      </c>
      <c r="X51" s="849">
        <v>0</v>
      </c>
      <c r="Y51" s="849">
        <v>-183</v>
      </c>
      <c r="Z51" s="849">
        <v>-13</v>
      </c>
      <c r="AA51" s="849">
        <v>-215</v>
      </c>
      <c r="AB51" s="849">
        <v>0</v>
      </c>
      <c r="AC51" s="849">
        <v>-27</v>
      </c>
      <c r="AD51" s="849">
        <v>-458</v>
      </c>
      <c r="AE51" s="849">
        <v>-15</v>
      </c>
      <c r="AF51" s="849">
        <v>-86</v>
      </c>
      <c r="AG51" s="849">
        <v>0</v>
      </c>
      <c r="AH51" s="849">
        <v>0</v>
      </c>
      <c r="AI51" s="849">
        <v>-29</v>
      </c>
      <c r="AJ51" s="849">
        <v>-967</v>
      </c>
      <c r="AK51" s="849">
        <v>-171</v>
      </c>
      <c r="AL51" s="849">
        <v>-1</v>
      </c>
      <c r="AM51" s="849">
        <v>0</v>
      </c>
      <c r="AN51" s="849">
        <v>0</v>
      </c>
      <c r="AO51" s="849">
        <v>0</v>
      </c>
      <c r="AP51" s="849">
        <v>-18</v>
      </c>
      <c r="AQ51" s="850">
        <v>-5961</v>
      </c>
      <c r="AR51" s="849"/>
      <c r="AS51" s="849"/>
      <c r="AT51" s="849"/>
      <c r="AU51" s="849"/>
      <c r="AV51" s="849"/>
      <c r="AW51" s="849"/>
      <c r="AX51" s="849"/>
      <c r="AY51" s="849"/>
      <c r="AZ51" s="849"/>
      <c r="BA51" s="849"/>
      <c r="BB51" s="849"/>
      <c r="BC51" s="849"/>
      <c r="BD51" s="849"/>
      <c r="BE51" s="849"/>
      <c r="BF51" s="849"/>
      <c r="BG51" s="849"/>
      <c r="BH51" s="849"/>
      <c r="BI51" s="839"/>
    </row>
    <row r="52" spans="1:66">
      <c r="A52" s="865">
        <v>48</v>
      </c>
      <c r="B52" s="858" t="s">
        <v>2580</v>
      </c>
      <c r="C52" s="855">
        <v>20332</v>
      </c>
      <c r="D52" s="856">
        <v>274</v>
      </c>
      <c r="E52" s="856">
        <v>6781</v>
      </c>
      <c r="F52" s="856">
        <v>168</v>
      </c>
      <c r="G52" s="856">
        <v>8476</v>
      </c>
      <c r="H52" s="856">
        <v>845</v>
      </c>
      <c r="I52" s="856">
        <v>587</v>
      </c>
      <c r="J52" s="856">
        <v>592</v>
      </c>
      <c r="K52" s="856">
        <v>322</v>
      </c>
      <c r="L52" s="856">
        <v>58</v>
      </c>
      <c r="M52" s="856">
        <v>4929</v>
      </c>
      <c r="N52" s="856">
        <v>324</v>
      </c>
      <c r="O52" s="856">
        <v>1809</v>
      </c>
      <c r="P52" s="856">
        <v>2162</v>
      </c>
      <c r="Q52" s="856">
        <v>10300</v>
      </c>
      <c r="R52" s="856">
        <v>1396</v>
      </c>
      <c r="S52" s="856">
        <v>0</v>
      </c>
      <c r="T52" s="856">
        <v>1857</v>
      </c>
      <c r="U52" s="856">
        <v>19056</v>
      </c>
      <c r="V52" s="856">
        <v>10</v>
      </c>
      <c r="W52" s="856">
        <v>1385</v>
      </c>
      <c r="X52" s="856">
        <v>7343</v>
      </c>
      <c r="Y52" s="856">
        <v>20944</v>
      </c>
      <c r="Z52" s="856">
        <v>8348</v>
      </c>
      <c r="AA52" s="856">
        <v>2184</v>
      </c>
      <c r="AB52" s="856">
        <v>2979</v>
      </c>
      <c r="AC52" s="856">
        <v>39079</v>
      </c>
      <c r="AD52" s="856">
        <v>20363</v>
      </c>
      <c r="AE52" s="856">
        <v>62604</v>
      </c>
      <c r="AF52" s="856">
        <v>18883</v>
      </c>
      <c r="AG52" s="856">
        <v>2476</v>
      </c>
      <c r="AH52" s="856">
        <v>25147</v>
      </c>
      <c r="AI52" s="856">
        <v>22333</v>
      </c>
      <c r="AJ52" s="856">
        <v>49260</v>
      </c>
      <c r="AK52" s="856">
        <v>5752</v>
      </c>
      <c r="AL52" s="856">
        <v>14241</v>
      </c>
      <c r="AM52" s="856">
        <v>22695</v>
      </c>
      <c r="AN52" s="856">
        <v>13592</v>
      </c>
      <c r="AO52" s="856">
        <v>0</v>
      </c>
      <c r="AP52" s="856">
        <v>1386</v>
      </c>
      <c r="AQ52" s="857">
        <v>421272</v>
      </c>
      <c r="AR52" s="849"/>
      <c r="AS52" s="849"/>
      <c r="AT52" s="849"/>
      <c r="AU52" s="849"/>
      <c r="AV52" s="849"/>
      <c r="AW52" s="849"/>
      <c r="AX52" s="849"/>
      <c r="AY52" s="849"/>
      <c r="AZ52" s="849"/>
      <c r="BA52" s="849"/>
      <c r="BB52" s="849"/>
      <c r="BC52" s="849"/>
      <c r="BD52" s="849"/>
      <c r="BE52" s="849"/>
      <c r="BF52" s="849"/>
      <c r="BG52" s="849"/>
      <c r="BH52" s="849"/>
      <c r="BI52" s="839"/>
    </row>
    <row r="53" spans="1:66">
      <c r="A53" s="866">
        <v>49</v>
      </c>
      <c r="B53" s="828" t="s">
        <v>2526</v>
      </c>
      <c r="C53" s="867">
        <v>44282</v>
      </c>
      <c r="D53" s="868">
        <v>361</v>
      </c>
      <c r="E53" s="868">
        <v>12496</v>
      </c>
      <c r="F53" s="868">
        <v>383</v>
      </c>
      <c r="G53" s="868">
        <v>27068</v>
      </c>
      <c r="H53" s="868">
        <v>2206</v>
      </c>
      <c r="I53" s="868">
        <v>1629</v>
      </c>
      <c r="J53" s="868">
        <v>1525</v>
      </c>
      <c r="K53" s="868">
        <v>1058</v>
      </c>
      <c r="L53" s="868">
        <v>118</v>
      </c>
      <c r="M53" s="868">
        <v>10416</v>
      </c>
      <c r="N53" s="868">
        <v>2015</v>
      </c>
      <c r="O53" s="868">
        <v>4651</v>
      </c>
      <c r="P53" s="868">
        <v>4831</v>
      </c>
      <c r="Q53" s="868">
        <v>23658</v>
      </c>
      <c r="R53" s="868">
        <v>3708</v>
      </c>
      <c r="S53" s="868">
        <v>0</v>
      </c>
      <c r="T53" s="868">
        <v>5171</v>
      </c>
      <c r="U53" s="868">
        <v>52608</v>
      </c>
      <c r="V53" s="868">
        <v>25</v>
      </c>
      <c r="W53" s="868">
        <v>3900</v>
      </c>
      <c r="X53" s="868">
        <v>18569</v>
      </c>
      <c r="Y53" s="868">
        <v>44749</v>
      </c>
      <c r="Z53" s="868">
        <v>26304</v>
      </c>
      <c r="AA53" s="868">
        <v>4524</v>
      </c>
      <c r="AB53" s="868">
        <v>4696</v>
      </c>
      <c r="AC53" s="868">
        <v>57280</v>
      </c>
      <c r="AD53" s="868">
        <v>30347</v>
      </c>
      <c r="AE53" s="868">
        <v>72223</v>
      </c>
      <c r="AF53" s="868">
        <v>28804</v>
      </c>
      <c r="AG53" s="868">
        <v>5020</v>
      </c>
      <c r="AH53" s="868">
        <v>35530</v>
      </c>
      <c r="AI53" s="868">
        <v>28157</v>
      </c>
      <c r="AJ53" s="868">
        <v>80481</v>
      </c>
      <c r="AK53" s="868">
        <v>9513</v>
      </c>
      <c r="AL53" s="868">
        <v>23966</v>
      </c>
      <c r="AM53" s="868">
        <v>51304</v>
      </c>
      <c r="AN53" s="868">
        <v>19411</v>
      </c>
      <c r="AO53" s="868">
        <v>2818</v>
      </c>
      <c r="AP53" s="868">
        <v>3595</v>
      </c>
      <c r="AQ53" s="869">
        <v>749400</v>
      </c>
      <c r="AR53" s="849"/>
      <c r="AS53" s="849"/>
      <c r="AT53" s="849"/>
      <c r="AU53" s="849"/>
      <c r="AV53" s="849"/>
      <c r="AW53" s="849"/>
      <c r="AX53" s="849"/>
      <c r="AY53" s="849"/>
      <c r="AZ53" s="849"/>
      <c r="BA53" s="849"/>
      <c r="BB53" s="849"/>
      <c r="BC53" s="849"/>
      <c r="BD53" s="849"/>
      <c r="BE53" s="849"/>
      <c r="BF53" s="849"/>
      <c r="BG53" s="849"/>
      <c r="BH53" s="849"/>
      <c r="BI53" s="839"/>
    </row>
  </sheetData>
  <phoneticPr fontId="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F84DA-6D77-4C21-BF0A-9CFEBB387279}">
  <sheetPr>
    <tabColor theme="5" tint="0.79998168889431442"/>
  </sheetPr>
  <dimension ref="A1:AX81"/>
  <sheetViews>
    <sheetView workbookViewId="0">
      <pane xSplit="2" ySplit="41" topLeftCell="C56" activePane="bottomRight" state="frozen"/>
      <selection pane="topRight" activeCell="C1" sqref="C1"/>
      <selection pane="bottomLeft" activeCell="A42" sqref="A42"/>
      <selection pane="bottomRight" activeCell="L63" sqref="L63"/>
    </sheetView>
  </sheetViews>
  <sheetFormatPr defaultColWidth="8.25" defaultRowHeight="13.5"/>
  <cols>
    <col min="1" max="1" width="9.75" style="998" customWidth="1"/>
    <col min="2" max="2" width="6.75" style="998" customWidth="1"/>
    <col min="3" max="3" width="11.25" style="998" customWidth="1"/>
    <col min="4" max="20" width="8.5" style="998" bestFit="1" customWidth="1"/>
    <col min="21" max="49" width="8.375" style="998" bestFit="1" customWidth="1"/>
    <col min="50" max="50" width="9" style="998" bestFit="1" customWidth="1"/>
    <col min="51" max="257" width="8.25" style="998"/>
    <col min="258" max="258" width="7.625" style="998" customWidth="1"/>
    <col min="259" max="259" width="4.875" style="998" customWidth="1"/>
    <col min="260" max="276" width="8.375" style="998" bestFit="1" customWidth="1"/>
    <col min="277" max="513" width="8.25" style="998"/>
    <col min="514" max="514" width="7.625" style="998" customWidth="1"/>
    <col min="515" max="515" width="4.875" style="998" customWidth="1"/>
    <col min="516" max="532" width="8.375" style="998" bestFit="1" customWidth="1"/>
    <col min="533" max="769" width="8.25" style="998"/>
    <col min="770" max="770" width="7.625" style="998" customWidth="1"/>
    <col min="771" max="771" width="4.875" style="998" customWidth="1"/>
    <col min="772" max="788" width="8.375" style="998" bestFit="1" customWidth="1"/>
    <col min="789" max="1025" width="8.25" style="998"/>
    <col min="1026" max="1026" width="7.625" style="998" customWidth="1"/>
    <col min="1027" max="1027" width="4.875" style="998" customWidth="1"/>
    <col min="1028" max="1044" width="8.375" style="998" bestFit="1" customWidth="1"/>
    <col min="1045" max="1281" width="8.25" style="998"/>
    <col min="1282" max="1282" width="7.625" style="998" customWidth="1"/>
    <col min="1283" max="1283" width="4.875" style="998" customWidth="1"/>
    <col min="1284" max="1300" width="8.375" style="998" bestFit="1" customWidth="1"/>
    <col min="1301" max="1537" width="8.25" style="998"/>
    <col min="1538" max="1538" width="7.625" style="998" customWidth="1"/>
    <col min="1539" max="1539" width="4.875" style="998" customWidth="1"/>
    <col min="1540" max="1556" width="8.375" style="998" bestFit="1" customWidth="1"/>
    <col min="1557" max="1793" width="8.25" style="998"/>
    <col min="1794" max="1794" width="7.625" style="998" customWidth="1"/>
    <col min="1795" max="1795" width="4.875" style="998" customWidth="1"/>
    <col min="1796" max="1812" width="8.375" style="998" bestFit="1" customWidth="1"/>
    <col min="1813" max="2049" width="8.25" style="998"/>
    <col min="2050" max="2050" width="7.625" style="998" customWidth="1"/>
    <col min="2051" max="2051" width="4.875" style="998" customWidth="1"/>
    <col min="2052" max="2068" width="8.375" style="998" bestFit="1" customWidth="1"/>
    <col min="2069" max="2305" width="8.25" style="998"/>
    <col min="2306" max="2306" width="7.625" style="998" customWidth="1"/>
    <col min="2307" max="2307" width="4.875" style="998" customWidth="1"/>
    <col min="2308" max="2324" width="8.375" style="998" bestFit="1" customWidth="1"/>
    <col min="2325" max="2561" width="8.25" style="998"/>
    <col min="2562" max="2562" width="7.625" style="998" customWidth="1"/>
    <col min="2563" max="2563" width="4.875" style="998" customWidth="1"/>
    <col min="2564" max="2580" width="8.375" style="998" bestFit="1" customWidth="1"/>
    <col min="2581" max="2817" width="8.25" style="998"/>
    <col min="2818" max="2818" width="7.625" style="998" customWidth="1"/>
    <col min="2819" max="2819" width="4.875" style="998" customWidth="1"/>
    <col min="2820" max="2836" width="8.375" style="998" bestFit="1" customWidth="1"/>
    <col min="2837" max="3073" width="8.25" style="998"/>
    <col min="3074" max="3074" width="7.625" style="998" customWidth="1"/>
    <col min="3075" max="3075" width="4.875" style="998" customWidth="1"/>
    <col min="3076" max="3092" width="8.375" style="998" bestFit="1" customWidth="1"/>
    <col min="3093" max="3329" width="8.25" style="998"/>
    <col min="3330" max="3330" width="7.625" style="998" customWidth="1"/>
    <col min="3331" max="3331" width="4.875" style="998" customWidth="1"/>
    <col min="3332" max="3348" width="8.375" style="998" bestFit="1" customWidth="1"/>
    <col min="3349" max="3585" width="8.25" style="998"/>
    <col min="3586" max="3586" width="7.625" style="998" customWidth="1"/>
    <col min="3587" max="3587" width="4.875" style="998" customWidth="1"/>
    <col min="3588" max="3604" width="8.375" style="998" bestFit="1" customWidth="1"/>
    <col min="3605" max="3841" width="8.25" style="998"/>
    <col min="3842" max="3842" width="7.625" style="998" customWidth="1"/>
    <col min="3843" max="3843" width="4.875" style="998" customWidth="1"/>
    <col min="3844" max="3860" width="8.375" style="998" bestFit="1" customWidth="1"/>
    <col min="3861" max="4097" width="8.25" style="998"/>
    <col min="4098" max="4098" width="7.625" style="998" customWidth="1"/>
    <col min="4099" max="4099" width="4.875" style="998" customWidth="1"/>
    <col min="4100" max="4116" width="8.375" style="998" bestFit="1" customWidth="1"/>
    <col min="4117" max="4353" width="8.25" style="998"/>
    <col min="4354" max="4354" width="7.625" style="998" customWidth="1"/>
    <col min="4355" max="4355" width="4.875" style="998" customWidth="1"/>
    <col min="4356" max="4372" width="8.375" style="998" bestFit="1" customWidth="1"/>
    <col min="4373" max="4609" width="8.25" style="998"/>
    <col min="4610" max="4610" width="7.625" style="998" customWidth="1"/>
    <col min="4611" max="4611" width="4.875" style="998" customWidth="1"/>
    <col min="4612" max="4628" width="8.375" style="998" bestFit="1" customWidth="1"/>
    <col min="4629" max="4865" width="8.25" style="998"/>
    <col min="4866" max="4866" width="7.625" style="998" customWidth="1"/>
    <col min="4867" max="4867" width="4.875" style="998" customWidth="1"/>
    <col min="4868" max="4884" width="8.375" style="998" bestFit="1" customWidth="1"/>
    <col min="4885" max="5121" width="8.25" style="998"/>
    <col min="5122" max="5122" width="7.625" style="998" customWidth="1"/>
    <col min="5123" max="5123" width="4.875" style="998" customWidth="1"/>
    <col min="5124" max="5140" width="8.375" style="998" bestFit="1" customWidth="1"/>
    <col min="5141" max="5377" width="8.25" style="998"/>
    <col min="5378" max="5378" width="7.625" style="998" customWidth="1"/>
    <col min="5379" max="5379" width="4.875" style="998" customWidth="1"/>
    <col min="5380" max="5396" width="8.375" style="998" bestFit="1" customWidth="1"/>
    <col min="5397" max="5633" width="8.25" style="998"/>
    <col min="5634" max="5634" width="7.625" style="998" customWidth="1"/>
    <col min="5635" max="5635" width="4.875" style="998" customWidth="1"/>
    <col min="5636" max="5652" width="8.375" style="998" bestFit="1" customWidth="1"/>
    <col min="5653" max="5889" width="8.25" style="998"/>
    <col min="5890" max="5890" width="7.625" style="998" customWidth="1"/>
    <col min="5891" max="5891" width="4.875" style="998" customWidth="1"/>
    <col min="5892" max="5908" width="8.375" style="998" bestFit="1" customWidth="1"/>
    <col min="5909" max="6145" width="8.25" style="998"/>
    <col min="6146" max="6146" width="7.625" style="998" customWidth="1"/>
    <col min="6147" max="6147" width="4.875" style="998" customWidth="1"/>
    <col min="6148" max="6164" width="8.375" style="998" bestFit="1" customWidth="1"/>
    <col min="6165" max="6401" width="8.25" style="998"/>
    <col min="6402" max="6402" width="7.625" style="998" customWidth="1"/>
    <col min="6403" max="6403" width="4.875" style="998" customWidth="1"/>
    <col min="6404" max="6420" width="8.375" style="998" bestFit="1" customWidth="1"/>
    <col min="6421" max="6657" width="8.25" style="998"/>
    <col min="6658" max="6658" width="7.625" style="998" customWidth="1"/>
    <col min="6659" max="6659" width="4.875" style="998" customWidth="1"/>
    <col min="6660" max="6676" width="8.375" style="998" bestFit="1" customWidth="1"/>
    <col min="6677" max="6913" width="8.25" style="998"/>
    <col min="6914" max="6914" width="7.625" style="998" customWidth="1"/>
    <col min="6915" max="6915" width="4.875" style="998" customWidth="1"/>
    <col min="6916" max="6932" width="8.375" style="998" bestFit="1" customWidth="1"/>
    <col min="6933" max="7169" width="8.25" style="998"/>
    <col min="7170" max="7170" width="7.625" style="998" customWidth="1"/>
    <col min="7171" max="7171" width="4.875" style="998" customWidth="1"/>
    <col min="7172" max="7188" width="8.375" style="998" bestFit="1" customWidth="1"/>
    <col min="7189" max="7425" width="8.25" style="998"/>
    <col min="7426" max="7426" width="7.625" style="998" customWidth="1"/>
    <col min="7427" max="7427" width="4.875" style="998" customWidth="1"/>
    <col min="7428" max="7444" width="8.375" style="998" bestFit="1" customWidth="1"/>
    <col min="7445" max="7681" width="8.25" style="998"/>
    <col min="7682" max="7682" width="7.625" style="998" customWidth="1"/>
    <col min="7683" max="7683" width="4.875" style="998" customWidth="1"/>
    <col min="7684" max="7700" width="8.375" style="998" bestFit="1" customWidth="1"/>
    <col min="7701" max="7937" width="8.25" style="998"/>
    <col min="7938" max="7938" width="7.625" style="998" customWidth="1"/>
    <col min="7939" max="7939" width="4.875" style="998" customWidth="1"/>
    <col min="7940" max="7956" width="8.375" style="998" bestFit="1" customWidth="1"/>
    <col min="7957" max="8193" width="8.25" style="998"/>
    <col min="8194" max="8194" width="7.625" style="998" customWidth="1"/>
    <col min="8195" max="8195" width="4.875" style="998" customWidth="1"/>
    <col min="8196" max="8212" width="8.375" style="998" bestFit="1" customWidth="1"/>
    <col min="8213" max="8449" width="8.25" style="998"/>
    <col min="8450" max="8450" width="7.625" style="998" customWidth="1"/>
    <col min="8451" max="8451" width="4.875" style="998" customWidth="1"/>
    <col min="8452" max="8468" width="8.375" style="998" bestFit="1" customWidth="1"/>
    <col min="8469" max="8705" width="8.25" style="998"/>
    <col min="8706" max="8706" width="7.625" style="998" customWidth="1"/>
    <col min="8707" max="8707" width="4.875" style="998" customWidth="1"/>
    <col min="8708" max="8724" width="8.375" style="998" bestFit="1" customWidth="1"/>
    <col min="8725" max="8961" width="8.25" style="998"/>
    <col min="8962" max="8962" width="7.625" style="998" customWidth="1"/>
    <col min="8963" max="8963" width="4.875" style="998" customWidth="1"/>
    <col min="8964" max="8980" width="8.375" style="998" bestFit="1" customWidth="1"/>
    <col min="8981" max="9217" width="8.25" style="998"/>
    <col min="9218" max="9218" width="7.625" style="998" customWidth="1"/>
    <col min="9219" max="9219" width="4.875" style="998" customWidth="1"/>
    <col min="9220" max="9236" width="8.375" style="998" bestFit="1" customWidth="1"/>
    <col min="9237" max="9473" width="8.25" style="998"/>
    <col min="9474" max="9474" width="7.625" style="998" customWidth="1"/>
    <col min="9475" max="9475" width="4.875" style="998" customWidth="1"/>
    <col min="9476" max="9492" width="8.375" style="998" bestFit="1" customWidth="1"/>
    <col min="9493" max="9729" width="8.25" style="998"/>
    <col min="9730" max="9730" width="7.625" style="998" customWidth="1"/>
    <col min="9731" max="9731" width="4.875" style="998" customWidth="1"/>
    <col min="9732" max="9748" width="8.375" style="998" bestFit="1" customWidth="1"/>
    <col min="9749" max="9985" width="8.25" style="998"/>
    <col min="9986" max="9986" width="7.625" style="998" customWidth="1"/>
    <col min="9987" max="9987" width="4.875" style="998" customWidth="1"/>
    <col min="9988" max="10004" width="8.375" style="998" bestFit="1" customWidth="1"/>
    <col min="10005" max="10241" width="8.25" style="998"/>
    <col min="10242" max="10242" width="7.625" style="998" customWidth="1"/>
    <col min="10243" max="10243" width="4.875" style="998" customWidth="1"/>
    <col min="10244" max="10260" width="8.375" style="998" bestFit="1" customWidth="1"/>
    <col min="10261" max="10497" width="8.25" style="998"/>
    <col min="10498" max="10498" width="7.625" style="998" customWidth="1"/>
    <col min="10499" max="10499" width="4.875" style="998" customWidth="1"/>
    <col min="10500" max="10516" width="8.375" style="998" bestFit="1" customWidth="1"/>
    <col min="10517" max="10753" width="8.25" style="998"/>
    <col min="10754" max="10754" width="7.625" style="998" customWidth="1"/>
    <col min="10755" max="10755" width="4.875" style="998" customWidth="1"/>
    <col min="10756" max="10772" width="8.375" style="998" bestFit="1" customWidth="1"/>
    <col min="10773" max="11009" width="8.25" style="998"/>
    <col min="11010" max="11010" width="7.625" style="998" customWidth="1"/>
    <col min="11011" max="11011" width="4.875" style="998" customWidth="1"/>
    <col min="11012" max="11028" width="8.375" style="998" bestFit="1" customWidth="1"/>
    <col min="11029" max="11265" width="8.25" style="998"/>
    <col min="11266" max="11266" width="7.625" style="998" customWidth="1"/>
    <col min="11267" max="11267" width="4.875" style="998" customWidth="1"/>
    <col min="11268" max="11284" width="8.375" style="998" bestFit="1" customWidth="1"/>
    <col min="11285" max="11521" width="8.25" style="998"/>
    <col min="11522" max="11522" width="7.625" style="998" customWidth="1"/>
    <col min="11523" max="11523" width="4.875" style="998" customWidth="1"/>
    <col min="11524" max="11540" width="8.375" style="998" bestFit="1" customWidth="1"/>
    <col min="11541" max="11777" width="8.25" style="998"/>
    <col min="11778" max="11778" width="7.625" style="998" customWidth="1"/>
    <col min="11779" max="11779" width="4.875" style="998" customWidth="1"/>
    <col min="11780" max="11796" width="8.375" style="998" bestFit="1" customWidth="1"/>
    <col min="11797" max="12033" width="8.25" style="998"/>
    <col min="12034" max="12034" width="7.625" style="998" customWidth="1"/>
    <col min="12035" max="12035" width="4.875" style="998" customWidth="1"/>
    <col min="12036" max="12052" width="8.375" style="998" bestFit="1" customWidth="1"/>
    <col min="12053" max="12289" width="8.25" style="998"/>
    <col min="12290" max="12290" width="7.625" style="998" customWidth="1"/>
    <col min="12291" max="12291" width="4.875" style="998" customWidth="1"/>
    <col min="12292" max="12308" width="8.375" style="998" bestFit="1" customWidth="1"/>
    <col min="12309" max="12545" width="8.25" style="998"/>
    <col min="12546" max="12546" width="7.625" style="998" customWidth="1"/>
    <col min="12547" max="12547" width="4.875" style="998" customWidth="1"/>
    <col min="12548" max="12564" width="8.375" style="998" bestFit="1" customWidth="1"/>
    <col min="12565" max="12801" width="8.25" style="998"/>
    <col min="12802" max="12802" width="7.625" style="998" customWidth="1"/>
    <col min="12803" max="12803" width="4.875" style="998" customWidth="1"/>
    <col min="12804" max="12820" width="8.375" style="998" bestFit="1" customWidth="1"/>
    <col min="12821" max="13057" width="8.25" style="998"/>
    <col min="13058" max="13058" width="7.625" style="998" customWidth="1"/>
    <col min="13059" max="13059" width="4.875" style="998" customWidth="1"/>
    <col min="13060" max="13076" width="8.375" style="998" bestFit="1" customWidth="1"/>
    <col min="13077" max="13313" width="8.25" style="998"/>
    <col min="13314" max="13314" width="7.625" style="998" customWidth="1"/>
    <col min="13315" max="13315" width="4.875" style="998" customWidth="1"/>
    <col min="13316" max="13332" width="8.375" style="998" bestFit="1" customWidth="1"/>
    <col min="13333" max="13569" width="8.25" style="998"/>
    <col min="13570" max="13570" width="7.625" style="998" customWidth="1"/>
    <col min="13571" max="13571" width="4.875" style="998" customWidth="1"/>
    <col min="13572" max="13588" width="8.375" style="998" bestFit="1" customWidth="1"/>
    <col min="13589" max="13825" width="8.25" style="998"/>
    <col min="13826" max="13826" width="7.625" style="998" customWidth="1"/>
    <col min="13827" max="13827" width="4.875" style="998" customWidth="1"/>
    <col min="13828" max="13844" width="8.375" style="998" bestFit="1" customWidth="1"/>
    <col min="13845" max="14081" width="8.25" style="998"/>
    <col min="14082" max="14082" width="7.625" style="998" customWidth="1"/>
    <col min="14083" max="14083" width="4.875" style="998" customWidth="1"/>
    <col min="14084" max="14100" width="8.375" style="998" bestFit="1" customWidth="1"/>
    <col min="14101" max="14337" width="8.25" style="998"/>
    <col min="14338" max="14338" width="7.625" style="998" customWidth="1"/>
    <col min="14339" max="14339" width="4.875" style="998" customWidth="1"/>
    <col min="14340" max="14356" width="8.375" style="998" bestFit="1" customWidth="1"/>
    <col min="14357" max="14593" width="8.25" style="998"/>
    <col min="14594" max="14594" width="7.625" style="998" customWidth="1"/>
    <col min="14595" max="14595" width="4.875" style="998" customWidth="1"/>
    <col min="14596" max="14612" width="8.375" style="998" bestFit="1" customWidth="1"/>
    <col min="14613" max="14849" width="8.25" style="998"/>
    <col min="14850" max="14850" width="7.625" style="998" customWidth="1"/>
    <col min="14851" max="14851" width="4.875" style="998" customWidth="1"/>
    <col min="14852" max="14868" width="8.375" style="998" bestFit="1" customWidth="1"/>
    <col min="14869" max="15105" width="8.25" style="998"/>
    <col min="15106" max="15106" width="7.625" style="998" customWidth="1"/>
    <col min="15107" max="15107" width="4.875" style="998" customWidth="1"/>
    <col min="15108" max="15124" width="8.375" style="998" bestFit="1" customWidth="1"/>
    <col min="15125" max="15361" width="8.25" style="998"/>
    <col min="15362" max="15362" width="7.625" style="998" customWidth="1"/>
    <col min="15363" max="15363" width="4.875" style="998" customWidth="1"/>
    <col min="15364" max="15380" width="8.375" style="998" bestFit="1" customWidth="1"/>
    <col min="15381" max="15617" width="8.25" style="998"/>
    <col min="15618" max="15618" width="7.625" style="998" customWidth="1"/>
    <col min="15619" max="15619" width="4.875" style="998" customWidth="1"/>
    <col min="15620" max="15636" width="8.375" style="998" bestFit="1" customWidth="1"/>
    <col min="15637" max="15873" width="8.25" style="998"/>
    <col min="15874" max="15874" width="7.625" style="998" customWidth="1"/>
    <col min="15875" max="15875" width="4.875" style="998" customWidth="1"/>
    <col min="15876" max="15892" width="8.375" style="998" bestFit="1" customWidth="1"/>
    <col min="15893" max="16129" width="8.25" style="998"/>
    <col min="16130" max="16130" width="7.625" style="998" customWidth="1"/>
    <col min="16131" max="16131" width="4.875" style="998" customWidth="1"/>
    <col min="16132" max="16148" width="8.375" style="998" bestFit="1" customWidth="1"/>
    <col min="16149" max="16384" width="8.25" style="998"/>
  </cols>
  <sheetData>
    <row r="1" spans="1:50">
      <c r="A1" s="997" t="s">
        <v>2665</v>
      </c>
      <c r="J1" s="998" t="s">
        <v>3037</v>
      </c>
    </row>
    <row r="2" spans="1:50" hidden="1">
      <c r="A2" s="998" t="s">
        <v>2666</v>
      </c>
    </row>
    <row r="3" spans="1:50" hidden="1"/>
    <row r="4" spans="1:50">
      <c r="A4" s="998" t="s">
        <v>2667</v>
      </c>
      <c r="G4" s="998" t="s">
        <v>6245</v>
      </c>
    </row>
    <row r="5" spans="1:50">
      <c r="A5" s="999" t="s">
        <v>2668</v>
      </c>
      <c r="B5" s="1000" t="s">
        <v>2669</v>
      </c>
      <c r="C5" s="9"/>
      <c r="D5" s="9">
        <v>1</v>
      </c>
      <c r="E5" s="9">
        <v>2</v>
      </c>
      <c r="F5" s="9">
        <v>3</v>
      </c>
      <c r="G5" s="9">
        <v>4</v>
      </c>
      <c r="H5" s="9">
        <v>5</v>
      </c>
      <c r="I5" s="9">
        <v>6</v>
      </c>
      <c r="J5" s="9">
        <v>7</v>
      </c>
      <c r="K5" s="9">
        <v>8</v>
      </c>
      <c r="L5" s="9">
        <v>9</v>
      </c>
      <c r="M5" s="9">
        <v>10</v>
      </c>
      <c r="N5" s="9">
        <v>11</v>
      </c>
      <c r="O5" s="9">
        <v>12</v>
      </c>
      <c r="P5" s="9">
        <v>13</v>
      </c>
      <c r="Q5" s="9">
        <v>14</v>
      </c>
      <c r="R5" s="9">
        <v>15</v>
      </c>
      <c r="S5" s="9">
        <v>16</v>
      </c>
      <c r="T5" s="9">
        <v>17</v>
      </c>
      <c r="U5" s="9">
        <v>18</v>
      </c>
      <c r="V5" s="9">
        <v>19</v>
      </c>
      <c r="W5" s="9">
        <v>20</v>
      </c>
      <c r="X5" s="9">
        <v>21</v>
      </c>
      <c r="Y5" s="9">
        <v>22</v>
      </c>
      <c r="Z5" s="9">
        <v>23</v>
      </c>
      <c r="AA5" s="9">
        <v>24</v>
      </c>
      <c r="AB5" s="9">
        <v>25</v>
      </c>
      <c r="AC5" s="9">
        <v>26</v>
      </c>
      <c r="AD5" s="9">
        <v>27</v>
      </c>
      <c r="AE5" s="9">
        <v>28</v>
      </c>
      <c r="AF5" s="9">
        <v>29</v>
      </c>
      <c r="AG5" s="9">
        <v>30</v>
      </c>
      <c r="AH5" s="9">
        <v>31</v>
      </c>
      <c r="AI5" s="9">
        <v>32</v>
      </c>
      <c r="AJ5" s="9">
        <v>33</v>
      </c>
      <c r="AK5" s="9">
        <v>34</v>
      </c>
      <c r="AL5" s="9">
        <v>35</v>
      </c>
      <c r="AM5" s="9">
        <v>36</v>
      </c>
      <c r="AN5" s="9">
        <v>37</v>
      </c>
      <c r="AO5" s="9">
        <v>38</v>
      </c>
      <c r="AP5" s="9">
        <v>39</v>
      </c>
      <c r="AQ5" s="9">
        <v>40</v>
      </c>
      <c r="AR5" s="9">
        <v>41</v>
      </c>
      <c r="AS5" s="9">
        <v>42</v>
      </c>
      <c r="AT5" s="9">
        <v>43</v>
      </c>
      <c r="AU5" s="9">
        <v>44</v>
      </c>
      <c r="AV5" s="9">
        <v>45</v>
      </c>
      <c r="AW5" s="9">
        <v>46</v>
      </c>
      <c r="AX5" s="9">
        <v>47</v>
      </c>
    </row>
    <row r="6" spans="1:50">
      <c r="A6" s="1001" t="s">
        <v>2024</v>
      </c>
      <c r="B6" s="1002"/>
      <c r="C6" s="20" t="s">
        <v>2670</v>
      </c>
      <c r="D6" s="11" t="s">
        <v>181</v>
      </c>
      <c r="E6" s="11" t="s">
        <v>182</v>
      </c>
      <c r="F6" s="11" t="s">
        <v>183</v>
      </c>
      <c r="G6" s="11" t="s">
        <v>184</v>
      </c>
      <c r="H6" s="11" t="s">
        <v>185</v>
      </c>
      <c r="I6" s="11" t="s">
        <v>186</v>
      </c>
      <c r="J6" s="11" t="s">
        <v>187</v>
      </c>
      <c r="K6" s="11" t="s">
        <v>188</v>
      </c>
      <c r="L6" s="11" t="s">
        <v>189</v>
      </c>
      <c r="M6" s="11" t="s">
        <v>190</v>
      </c>
      <c r="N6" s="11" t="s">
        <v>191</v>
      </c>
      <c r="O6" s="11" t="s">
        <v>192</v>
      </c>
      <c r="P6" s="11" t="s">
        <v>193</v>
      </c>
      <c r="Q6" s="11" t="s">
        <v>194</v>
      </c>
      <c r="R6" s="11" t="s">
        <v>195</v>
      </c>
      <c r="S6" s="11" t="s">
        <v>196</v>
      </c>
      <c r="T6" s="11" t="s">
        <v>197</v>
      </c>
      <c r="U6" s="11" t="s">
        <v>198</v>
      </c>
      <c r="V6" s="11" t="s">
        <v>199</v>
      </c>
      <c r="W6" s="11" t="s">
        <v>200</v>
      </c>
      <c r="X6" s="11" t="s">
        <v>201</v>
      </c>
      <c r="Y6" s="11" t="s">
        <v>202</v>
      </c>
      <c r="Z6" s="11" t="s">
        <v>203</v>
      </c>
      <c r="AA6" s="11" t="s">
        <v>204</v>
      </c>
      <c r="AB6" s="11" t="s">
        <v>205</v>
      </c>
      <c r="AC6" s="11" t="s">
        <v>206</v>
      </c>
      <c r="AD6" s="11" t="s">
        <v>207</v>
      </c>
      <c r="AE6" s="11" t="s">
        <v>208</v>
      </c>
      <c r="AF6" s="11" t="s">
        <v>209</v>
      </c>
      <c r="AG6" s="11" t="s">
        <v>210</v>
      </c>
      <c r="AH6" s="11" t="s">
        <v>211</v>
      </c>
      <c r="AI6" s="11" t="s">
        <v>212</v>
      </c>
      <c r="AJ6" s="11" t="s">
        <v>213</v>
      </c>
      <c r="AK6" s="11" t="s">
        <v>214</v>
      </c>
      <c r="AL6" s="11" t="s">
        <v>215</v>
      </c>
      <c r="AM6" s="11" t="s">
        <v>216</v>
      </c>
      <c r="AN6" s="11" t="s">
        <v>217</v>
      </c>
      <c r="AO6" s="11" t="s">
        <v>218</v>
      </c>
      <c r="AP6" s="11" t="s">
        <v>219</v>
      </c>
      <c r="AQ6" s="11" t="s">
        <v>220</v>
      </c>
      <c r="AR6" s="11" t="s">
        <v>221</v>
      </c>
      <c r="AS6" s="11" t="s">
        <v>222</v>
      </c>
      <c r="AT6" s="11" t="s">
        <v>223</v>
      </c>
      <c r="AU6" s="11" t="s">
        <v>224</v>
      </c>
      <c r="AV6" s="11" t="s">
        <v>225</v>
      </c>
      <c r="AW6" s="11" t="s">
        <v>226</v>
      </c>
      <c r="AX6" s="11" t="s">
        <v>227</v>
      </c>
    </row>
    <row r="7" spans="1:50" hidden="1">
      <c r="A7" s="1003" t="s">
        <v>2671</v>
      </c>
      <c r="B7" s="1004">
        <v>1955</v>
      </c>
      <c r="C7" s="2157"/>
      <c r="D7" s="1005">
        <v>21088</v>
      </c>
      <c r="E7" s="1005">
        <v>16431</v>
      </c>
      <c r="F7" s="1005">
        <v>18849</v>
      </c>
      <c r="G7" s="1005">
        <v>17779</v>
      </c>
      <c r="H7" s="1005">
        <v>17550</v>
      </c>
      <c r="I7" s="1005">
        <v>13581</v>
      </c>
      <c r="J7" s="1005">
        <v>16387</v>
      </c>
      <c r="K7" s="1005">
        <v>16750</v>
      </c>
      <c r="L7" s="1005">
        <v>15519</v>
      </c>
      <c r="M7" s="1005">
        <v>14325</v>
      </c>
      <c r="N7" s="1005">
        <v>15337</v>
      </c>
      <c r="O7" s="1005">
        <v>17462</v>
      </c>
      <c r="P7" s="1005">
        <v>21975</v>
      </c>
      <c r="Q7" s="1005">
        <v>21813</v>
      </c>
      <c r="R7" s="1005">
        <v>15504</v>
      </c>
      <c r="S7" s="1005">
        <v>16194</v>
      </c>
      <c r="T7" s="1005">
        <v>14243</v>
      </c>
      <c r="U7" s="1005">
        <v>12559</v>
      </c>
      <c r="V7" s="1005">
        <v>13208</v>
      </c>
      <c r="W7" s="1005">
        <v>14228</v>
      </c>
      <c r="X7" s="1005">
        <v>14016</v>
      </c>
      <c r="Y7" s="1005">
        <v>16500</v>
      </c>
      <c r="Z7" s="1005">
        <v>15665</v>
      </c>
      <c r="AA7" s="1005">
        <v>15466</v>
      </c>
      <c r="AB7" s="1005">
        <v>14230</v>
      </c>
      <c r="AC7" s="1005">
        <v>18537</v>
      </c>
      <c r="AD7" s="1005">
        <v>20072</v>
      </c>
      <c r="AE7" s="1005">
        <v>19487</v>
      </c>
      <c r="AF7" s="1005">
        <v>15073</v>
      </c>
      <c r="AG7" s="1005">
        <v>16213</v>
      </c>
      <c r="AH7" s="1005">
        <v>13925</v>
      </c>
      <c r="AI7" s="1005">
        <v>14545</v>
      </c>
      <c r="AJ7" s="1005">
        <v>15744</v>
      </c>
      <c r="AK7" s="1005">
        <v>17479</v>
      </c>
      <c r="AL7" s="1005">
        <v>19640</v>
      </c>
      <c r="AM7" s="1005">
        <v>13427</v>
      </c>
      <c r="AN7" s="1005">
        <v>14791</v>
      </c>
      <c r="AO7" s="1005">
        <v>16479</v>
      </c>
      <c r="AP7" s="1005">
        <v>14925</v>
      </c>
      <c r="AQ7" s="1005">
        <v>20869</v>
      </c>
      <c r="AR7" s="1005">
        <v>16523</v>
      </c>
      <c r="AS7" s="1005">
        <v>19315</v>
      </c>
      <c r="AT7" s="1005">
        <v>17029</v>
      </c>
      <c r="AU7" s="1005">
        <v>16018</v>
      </c>
      <c r="AV7" s="1005">
        <v>16033</v>
      </c>
      <c r="AW7" s="1005">
        <v>15420</v>
      </c>
      <c r="AX7" s="1006" t="s">
        <v>2672</v>
      </c>
    </row>
    <row r="8" spans="1:50" hidden="1">
      <c r="A8" s="1003" t="s">
        <v>2673</v>
      </c>
      <c r="B8" s="1007">
        <v>1956</v>
      </c>
      <c r="C8" s="2158"/>
      <c r="D8" s="1005">
        <v>21802</v>
      </c>
      <c r="E8" s="1005">
        <v>17324</v>
      </c>
      <c r="F8" s="1005">
        <v>21191</v>
      </c>
      <c r="G8" s="1005">
        <v>17960</v>
      </c>
      <c r="H8" s="1005">
        <v>19563</v>
      </c>
      <c r="I8" s="1005">
        <v>13960</v>
      </c>
      <c r="J8" s="1005">
        <v>17048</v>
      </c>
      <c r="K8" s="1005">
        <v>17679</v>
      </c>
      <c r="L8" s="1005">
        <v>16544</v>
      </c>
      <c r="M8" s="1005">
        <v>14637</v>
      </c>
      <c r="N8" s="1005">
        <v>16438</v>
      </c>
      <c r="O8" s="1005">
        <v>18388</v>
      </c>
      <c r="P8" s="1005">
        <v>23217</v>
      </c>
      <c r="Q8" s="1005">
        <v>23697</v>
      </c>
      <c r="R8" s="1005">
        <v>16804</v>
      </c>
      <c r="S8" s="1005">
        <v>17575</v>
      </c>
      <c r="T8" s="1005">
        <v>15478</v>
      </c>
      <c r="U8" s="1005">
        <v>13710</v>
      </c>
      <c r="V8" s="1005">
        <v>13429</v>
      </c>
      <c r="W8" s="1005">
        <v>15039</v>
      </c>
      <c r="X8" s="1005">
        <v>15074</v>
      </c>
      <c r="Y8" s="1005">
        <v>17540</v>
      </c>
      <c r="Z8" s="1005">
        <v>16970</v>
      </c>
      <c r="AA8" s="1005">
        <v>16737</v>
      </c>
      <c r="AB8" s="1005">
        <v>16311</v>
      </c>
      <c r="AC8" s="1005">
        <v>19589</v>
      </c>
      <c r="AD8" s="1005">
        <v>21313</v>
      </c>
      <c r="AE8" s="1005">
        <v>21631</v>
      </c>
      <c r="AF8" s="1005">
        <v>16422</v>
      </c>
      <c r="AG8" s="1005">
        <v>16973</v>
      </c>
      <c r="AH8" s="1005">
        <v>14926</v>
      </c>
      <c r="AI8" s="1005">
        <v>14982</v>
      </c>
      <c r="AJ8" s="1005">
        <v>16578</v>
      </c>
      <c r="AK8" s="1005">
        <v>19046</v>
      </c>
      <c r="AL8" s="1005">
        <v>20746</v>
      </c>
      <c r="AM8" s="1005">
        <v>14014</v>
      </c>
      <c r="AN8" s="1005">
        <v>16144</v>
      </c>
      <c r="AO8" s="1005">
        <v>17849</v>
      </c>
      <c r="AP8" s="1005">
        <v>15689</v>
      </c>
      <c r="AQ8" s="1005">
        <v>22262</v>
      </c>
      <c r="AR8" s="1005">
        <v>17935</v>
      </c>
      <c r="AS8" s="1005">
        <v>17773</v>
      </c>
      <c r="AT8" s="1005">
        <v>17357</v>
      </c>
      <c r="AU8" s="1005">
        <v>16941</v>
      </c>
      <c r="AV8" s="1005">
        <v>17776</v>
      </c>
      <c r="AW8" s="1005">
        <v>16338</v>
      </c>
      <c r="AX8" s="1006" t="s">
        <v>2672</v>
      </c>
    </row>
    <row r="9" spans="1:50" hidden="1">
      <c r="A9" s="1003" t="s">
        <v>2674</v>
      </c>
      <c r="B9" s="1007">
        <v>1957</v>
      </c>
      <c r="C9" s="2158"/>
      <c r="D9" s="1005">
        <v>23826</v>
      </c>
      <c r="E9" s="1005">
        <v>18473</v>
      </c>
      <c r="F9" s="1005">
        <v>22953</v>
      </c>
      <c r="G9" s="1005">
        <v>19397</v>
      </c>
      <c r="H9" s="1005">
        <v>20273</v>
      </c>
      <c r="I9" s="1005">
        <v>14897</v>
      </c>
      <c r="J9" s="1005">
        <v>19469</v>
      </c>
      <c r="K9" s="1005">
        <v>18866</v>
      </c>
      <c r="L9" s="1005">
        <v>17688</v>
      </c>
      <c r="M9" s="1005">
        <v>16092</v>
      </c>
      <c r="N9" s="1005">
        <v>17577</v>
      </c>
      <c r="O9" s="1005">
        <v>19482</v>
      </c>
      <c r="P9" s="1005">
        <v>24583</v>
      </c>
      <c r="Q9" s="1005">
        <v>25138</v>
      </c>
      <c r="R9" s="1005">
        <v>17976</v>
      </c>
      <c r="S9" s="1005">
        <v>18188</v>
      </c>
      <c r="T9" s="1005">
        <v>16797</v>
      </c>
      <c r="U9" s="1005">
        <v>14207</v>
      </c>
      <c r="V9" s="1005">
        <v>14068</v>
      </c>
      <c r="W9" s="1005">
        <v>16045</v>
      </c>
      <c r="X9" s="1005">
        <v>16094</v>
      </c>
      <c r="Y9" s="1005">
        <v>18747</v>
      </c>
      <c r="Z9" s="1005">
        <v>18054</v>
      </c>
      <c r="AA9" s="1005">
        <v>17901</v>
      </c>
      <c r="AB9" s="1005">
        <v>17925</v>
      </c>
      <c r="AC9" s="1005">
        <v>20339</v>
      </c>
      <c r="AD9" s="1005">
        <v>20665</v>
      </c>
      <c r="AE9" s="1005">
        <v>23331</v>
      </c>
      <c r="AF9" s="1005">
        <v>17696</v>
      </c>
      <c r="AG9" s="1005">
        <v>19051</v>
      </c>
      <c r="AH9" s="1005">
        <v>16385</v>
      </c>
      <c r="AI9" s="1005">
        <v>16856</v>
      </c>
      <c r="AJ9" s="1005">
        <v>17496</v>
      </c>
      <c r="AK9" s="1005">
        <v>20809</v>
      </c>
      <c r="AL9" s="1005">
        <v>22569</v>
      </c>
      <c r="AM9" s="1005">
        <v>14771</v>
      </c>
      <c r="AN9" s="1005">
        <v>17235</v>
      </c>
      <c r="AO9" s="1005">
        <v>19062</v>
      </c>
      <c r="AP9" s="1005">
        <v>16551</v>
      </c>
      <c r="AQ9" s="1005">
        <v>24443</v>
      </c>
      <c r="AR9" s="1005">
        <v>19108</v>
      </c>
      <c r="AS9" s="1005">
        <v>22430</v>
      </c>
      <c r="AT9" s="1005">
        <v>18679</v>
      </c>
      <c r="AU9" s="1005">
        <v>17735</v>
      </c>
      <c r="AV9" s="1005">
        <v>17700</v>
      </c>
      <c r="AW9" s="1005">
        <v>16823</v>
      </c>
      <c r="AX9" s="1006" t="s">
        <v>2672</v>
      </c>
    </row>
    <row r="10" spans="1:50" hidden="1">
      <c r="A10" s="1003" t="s">
        <v>2675</v>
      </c>
      <c r="B10" s="1007">
        <v>1958</v>
      </c>
      <c r="C10" s="2158"/>
      <c r="D10" s="1005">
        <v>23599</v>
      </c>
      <c r="E10" s="1005">
        <v>18503</v>
      </c>
      <c r="F10" s="1005">
        <v>21525</v>
      </c>
      <c r="G10" s="1005">
        <v>18748</v>
      </c>
      <c r="H10" s="1005">
        <v>19274</v>
      </c>
      <c r="I10" s="1005">
        <v>15415</v>
      </c>
      <c r="J10" s="1005">
        <v>19076</v>
      </c>
      <c r="K10" s="1005">
        <v>18889</v>
      </c>
      <c r="L10" s="1005">
        <v>17423</v>
      </c>
      <c r="M10" s="1005">
        <v>15457</v>
      </c>
      <c r="N10" s="1005">
        <v>16975</v>
      </c>
      <c r="O10" s="1005">
        <v>19307</v>
      </c>
      <c r="P10" s="1005">
        <v>24119</v>
      </c>
      <c r="Q10" s="1005">
        <v>24921</v>
      </c>
      <c r="R10" s="1005">
        <v>18214</v>
      </c>
      <c r="S10" s="1005">
        <v>17797</v>
      </c>
      <c r="T10" s="1005">
        <v>16399</v>
      </c>
      <c r="U10" s="1005">
        <v>14158</v>
      </c>
      <c r="V10" s="1005">
        <v>14415</v>
      </c>
      <c r="W10" s="1005">
        <v>16104</v>
      </c>
      <c r="X10" s="1005">
        <v>16136</v>
      </c>
      <c r="Y10" s="1005">
        <v>17989</v>
      </c>
      <c r="Z10" s="1005">
        <v>17380</v>
      </c>
      <c r="AA10" s="1005">
        <v>17455</v>
      </c>
      <c r="AB10" s="1005">
        <v>16787</v>
      </c>
      <c r="AC10" s="1005">
        <v>20640</v>
      </c>
      <c r="AD10" s="1005">
        <v>23138</v>
      </c>
      <c r="AE10" s="1005">
        <v>22728</v>
      </c>
      <c r="AF10" s="1005">
        <v>17684</v>
      </c>
      <c r="AG10" s="1005">
        <v>19079</v>
      </c>
      <c r="AH10" s="1005">
        <v>16636</v>
      </c>
      <c r="AI10" s="1005">
        <v>17215</v>
      </c>
      <c r="AJ10" s="1005">
        <v>17815</v>
      </c>
      <c r="AK10" s="1005">
        <v>20231</v>
      </c>
      <c r="AL10" s="1005">
        <v>22671</v>
      </c>
      <c r="AM10" s="1005">
        <v>13693</v>
      </c>
      <c r="AN10" s="1005">
        <v>17484</v>
      </c>
      <c r="AO10" s="1005">
        <v>18199</v>
      </c>
      <c r="AP10" s="1005">
        <v>16907</v>
      </c>
      <c r="AQ10" s="1005">
        <v>24639</v>
      </c>
      <c r="AR10" s="1005">
        <v>20595</v>
      </c>
      <c r="AS10" s="1005">
        <v>23016</v>
      </c>
      <c r="AT10" s="1005">
        <v>18652</v>
      </c>
      <c r="AU10" s="1005">
        <v>17996</v>
      </c>
      <c r="AV10" s="1005">
        <v>18101</v>
      </c>
      <c r="AW10" s="1005">
        <v>17072</v>
      </c>
      <c r="AX10" s="1006" t="s">
        <v>2672</v>
      </c>
    </row>
    <row r="11" spans="1:50" hidden="1">
      <c r="A11" s="1003" t="s">
        <v>2676</v>
      </c>
      <c r="B11" s="1007">
        <v>1959</v>
      </c>
      <c r="C11" s="2158"/>
      <c r="D11" s="1005">
        <v>24559</v>
      </c>
      <c r="E11" s="1005">
        <v>18859</v>
      </c>
      <c r="F11" s="1005">
        <v>22920</v>
      </c>
      <c r="G11" s="1005">
        <v>19080</v>
      </c>
      <c r="H11" s="1005">
        <v>20500</v>
      </c>
      <c r="I11" s="1005">
        <v>16386</v>
      </c>
      <c r="J11" s="1005">
        <v>19651</v>
      </c>
      <c r="K11" s="1005">
        <v>20316</v>
      </c>
      <c r="L11" s="1005">
        <v>19072</v>
      </c>
      <c r="M11" s="1005">
        <v>16897</v>
      </c>
      <c r="N11" s="1005">
        <v>18346</v>
      </c>
      <c r="O11" s="1005">
        <v>21089</v>
      </c>
      <c r="P11" s="1005">
        <v>25474</v>
      </c>
      <c r="Q11" s="1005">
        <v>26001</v>
      </c>
      <c r="R11" s="1005">
        <v>19118</v>
      </c>
      <c r="S11" s="1005">
        <v>19877</v>
      </c>
      <c r="T11" s="1005">
        <v>17886</v>
      </c>
      <c r="U11" s="1005">
        <v>15531</v>
      </c>
      <c r="V11" s="1005">
        <v>16195</v>
      </c>
      <c r="W11" s="1005">
        <v>17256</v>
      </c>
      <c r="X11" s="1005">
        <v>17451</v>
      </c>
      <c r="Y11" s="1005">
        <v>19164</v>
      </c>
      <c r="Z11" s="1005">
        <v>19108</v>
      </c>
      <c r="AA11" s="1005">
        <v>18926</v>
      </c>
      <c r="AB11" s="1005">
        <v>18237</v>
      </c>
      <c r="AC11" s="1005">
        <v>21659</v>
      </c>
      <c r="AD11" s="1005">
        <v>24635</v>
      </c>
      <c r="AE11" s="1005">
        <v>24313</v>
      </c>
      <c r="AF11" s="1005">
        <v>18396</v>
      </c>
      <c r="AG11" s="1005">
        <v>20761</v>
      </c>
      <c r="AH11" s="1005">
        <v>17027</v>
      </c>
      <c r="AI11" s="1005">
        <v>18301</v>
      </c>
      <c r="AJ11" s="1005">
        <v>18784</v>
      </c>
      <c r="AK11" s="1005">
        <v>21909</v>
      </c>
      <c r="AL11" s="1005">
        <v>23773</v>
      </c>
      <c r="AM11" s="1005">
        <v>15588</v>
      </c>
      <c r="AN11" s="1005">
        <v>19062</v>
      </c>
      <c r="AO11" s="1005">
        <v>20143</v>
      </c>
      <c r="AP11" s="1005">
        <v>18050</v>
      </c>
      <c r="AQ11" s="1005">
        <v>25063</v>
      </c>
      <c r="AR11" s="1005">
        <v>20815</v>
      </c>
      <c r="AS11" s="1005">
        <v>24091</v>
      </c>
      <c r="AT11" s="1005">
        <v>19721</v>
      </c>
      <c r="AU11" s="1005">
        <v>19349</v>
      </c>
      <c r="AV11" s="1005">
        <v>19272</v>
      </c>
      <c r="AW11" s="1005">
        <v>18165</v>
      </c>
      <c r="AX11" s="1006" t="s">
        <v>2672</v>
      </c>
    </row>
    <row r="12" spans="1:50" hidden="1">
      <c r="A12" s="1003" t="s">
        <v>2677</v>
      </c>
      <c r="B12" s="1007">
        <v>1960</v>
      </c>
      <c r="C12" s="2158"/>
      <c r="D12" s="1005">
        <v>26611</v>
      </c>
      <c r="E12" s="1005">
        <v>19850</v>
      </c>
      <c r="F12" s="1005">
        <v>25417</v>
      </c>
      <c r="G12" s="1005">
        <v>20651</v>
      </c>
      <c r="H12" s="1005">
        <v>22553</v>
      </c>
      <c r="I12" s="1005">
        <v>17865</v>
      </c>
      <c r="J12" s="1005">
        <v>21526</v>
      </c>
      <c r="K12" s="1005">
        <v>21872</v>
      </c>
      <c r="L12" s="1005">
        <v>20685</v>
      </c>
      <c r="M12" s="1005">
        <v>19073</v>
      </c>
      <c r="N12" s="1005">
        <v>20303</v>
      </c>
      <c r="O12" s="1005">
        <v>23405</v>
      </c>
      <c r="P12" s="1005">
        <v>27350</v>
      </c>
      <c r="Q12" s="1005">
        <v>27892</v>
      </c>
      <c r="R12" s="1005">
        <v>20930</v>
      </c>
      <c r="S12" s="1005">
        <v>21400</v>
      </c>
      <c r="T12" s="1005">
        <v>19911</v>
      </c>
      <c r="U12" s="1005">
        <v>17192</v>
      </c>
      <c r="V12" s="1005">
        <v>17989</v>
      </c>
      <c r="W12" s="1005">
        <v>19174</v>
      </c>
      <c r="X12" s="1005">
        <v>19506</v>
      </c>
      <c r="Y12" s="1005">
        <v>20789</v>
      </c>
      <c r="Z12" s="1005">
        <v>21535</v>
      </c>
      <c r="AA12" s="1005">
        <v>21082</v>
      </c>
      <c r="AB12" s="1005">
        <v>19389</v>
      </c>
      <c r="AC12" s="1005">
        <v>23297</v>
      </c>
      <c r="AD12" s="1005">
        <v>26599</v>
      </c>
      <c r="AE12" s="1005">
        <v>26539</v>
      </c>
      <c r="AF12" s="1005">
        <v>20278</v>
      </c>
      <c r="AG12" s="1005">
        <v>22380</v>
      </c>
      <c r="AH12" s="1005">
        <v>18376</v>
      </c>
      <c r="AI12" s="1005">
        <v>19729</v>
      </c>
      <c r="AJ12" s="1005">
        <v>20794</v>
      </c>
      <c r="AK12" s="1005">
        <v>23994</v>
      </c>
      <c r="AL12" s="1005">
        <v>25675</v>
      </c>
      <c r="AM12" s="1005">
        <v>17497</v>
      </c>
      <c r="AN12" s="1005">
        <v>20317</v>
      </c>
      <c r="AO12" s="1005">
        <v>21947</v>
      </c>
      <c r="AP12" s="1005">
        <v>19558</v>
      </c>
      <c r="AQ12" s="1005">
        <v>26643</v>
      </c>
      <c r="AR12" s="1005">
        <v>22641</v>
      </c>
      <c r="AS12" s="1005">
        <v>25961</v>
      </c>
      <c r="AT12" s="1005">
        <v>21214</v>
      </c>
      <c r="AU12" s="1005">
        <v>21251</v>
      </c>
      <c r="AV12" s="1005">
        <v>21237</v>
      </c>
      <c r="AW12" s="1005">
        <v>19592</v>
      </c>
      <c r="AX12" s="1006" t="s">
        <v>2672</v>
      </c>
    </row>
    <row r="13" spans="1:50" hidden="1">
      <c r="A13" s="1003" t="s">
        <v>2678</v>
      </c>
      <c r="B13" s="1007">
        <v>1961</v>
      </c>
      <c r="C13" s="2158"/>
      <c r="D13" s="1005">
        <v>27539</v>
      </c>
      <c r="E13" s="1005">
        <v>22477</v>
      </c>
      <c r="F13" s="1005">
        <v>24845</v>
      </c>
      <c r="G13" s="1005">
        <v>23395</v>
      </c>
      <c r="H13" s="1005">
        <v>23747</v>
      </c>
      <c r="I13" s="1005">
        <v>19605</v>
      </c>
      <c r="J13" s="1005">
        <v>22485</v>
      </c>
      <c r="K13" s="1005">
        <v>23079</v>
      </c>
      <c r="L13" s="1005">
        <v>22206</v>
      </c>
      <c r="M13" s="1005">
        <v>19964</v>
      </c>
      <c r="N13" s="1005">
        <v>22180</v>
      </c>
      <c r="O13" s="1005">
        <v>25964</v>
      </c>
      <c r="P13" s="1005">
        <v>30322</v>
      </c>
      <c r="Q13" s="1005">
        <v>30483</v>
      </c>
      <c r="R13" s="1005">
        <v>22965</v>
      </c>
      <c r="S13" s="1005">
        <v>23324</v>
      </c>
      <c r="T13" s="1005">
        <v>21970</v>
      </c>
      <c r="U13" s="1005">
        <v>20080</v>
      </c>
      <c r="V13" s="1005">
        <v>19706</v>
      </c>
      <c r="W13" s="1005">
        <v>19993</v>
      </c>
      <c r="X13" s="1005">
        <v>20551</v>
      </c>
      <c r="Y13" s="1005">
        <v>23586</v>
      </c>
      <c r="Z13" s="1005">
        <v>24442</v>
      </c>
      <c r="AA13" s="1005">
        <v>22876</v>
      </c>
      <c r="AB13" s="1005">
        <v>22532</v>
      </c>
      <c r="AC13" s="1005">
        <v>27158</v>
      </c>
      <c r="AD13" s="1005">
        <v>29181</v>
      </c>
      <c r="AE13" s="1005">
        <v>29508</v>
      </c>
      <c r="AF13" s="1005">
        <v>22100</v>
      </c>
      <c r="AG13" s="1005">
        <v>25331</v>
      </c>
      <c r="AH13" s="1005">
        <v>19401</v>
      </c>
      <c r="AI13" s="1005">
        <v>20801</v>
      </c>
      <c r="AJ13" s="1005">
        <v>22504</v>
      </c>
      <c r="AK13" s="1005">
        <v>26465</v>
      </c>
      <c r="AL13" s="1005">
        <v>27418</v>
      </c>
      <c r="AM13" s="1005">
        <v>19943</v>
      </c>
      <c r="AN13" s="1005">
        <v>20982</v>
      </c>
      <c r="AO13" s="1005">
        <v>24226</v>
      </c>
      <c r="AP13" s="1005">
        <v>21907</v>
      </c>
      <c r="AQ13" s="1005">
        <v>28354</v>
      </c>
      <c r="AR13" s="1005">
        <v>22377</v>
      </c>
      <c r="AS13" s="1005">
        <v>25961</v>
      </c>
      <c r="AT13" s="1005">
        <v>23664</v>
      </c>
      <c r="AU13" s="1005">
        <v>22612</v>
      </c>
      <c r="AV13" s="1005">
        <v>23962</v>
      </c>
      <c r="AW13" s="1005">
        <v>22186</v>
      </c>
      <c r="AX13" s="1006" t="s">
        <v>2672</v>
      </c>
    </row>
    <row r="14" spans="1:50" hidden="1">
      <c r="A14" s="1003" t="s">
        <v>2679</v>
      </c>
      <c r="B14" s="1007">
        <v>1962</v>
      </c>
      <c r="C14" s="2158"/>
      <c r="D14" s="1005">
        <v>29050</v>
      </c>
      <c r="E14" s="1005">
        <v>34976</v>
      </c>
      <c r="F14" s="1005">
        <v>26990</v>
      </c>
      <c r="G14" s="1005">
        <v>26740</v>
      </c>
      <c r="H14" s="1005">
        <v>26576</v>
      </c>
      <c r="I14" s="1005">
        <v>21167</v>
      </c>
      <c r="J14" s="1005">
        <v>25099</v>
      </c>
      <c r="K14" s="1005">
        <v>24790</v>
      </c>
      <c r="L14" s="1005">
        <v>24936</v>
      </c>
      <c r="M14" s="1005">
        <v>22846</v>
      </c>
      <c r="N14" s="1005">
        <v>24688</v>
      </c>
      <c r="O14" s="1005">
        <v>29099</v>
      </c>
      <c r="P14" s="1005">
        <v>33251</v>
      </c>
      <c r="Q14" s="1005">
        <v>33143</v>
      </c>
      <c r="R14" s="1005">
        <v>25442</v>
      </c>
      <c r="S14" s="1005">
        <v>25007</v>
      </c>
      <c r="T14" s="1005">
        <v>24774</v>
      </c>
      <c r="U14" s="1005">
        <v>22076</v>
      </c>
      <c r="V14" s="1005">
        <v>22602</v>
      </c>
      <c r="W14" s="1005">
        <v>22677</v>
      </c>
      <c r="X14" s="1005">
        <v>23548</v>
      </c>
      <c r="Y14" s="1005">
        <v>26230</v>
      </c>
      <c r="Z14" s="1005">
        <v>27319</v>
      </c>
      <c r="AA14" s="1005">
        <v>25784</v>
      </c>
      <c r="AB14" s="1005">
        <v>25435</v>
      </c>
      <c r="AC14" s="1005">
        <v>30542</v>
      </c>
      <c r="AD14" s="1005">
        <v>32228</v>
      </c>
      <c r="AE14" s="1005">
        <v>31974</v>
      </c>
      <c r="AF14" s="1005">
        <v>26536</v>
      </c>
      <c r="AG14" s="1005">
        <v>28264</v>
      </c>
      <c r="AH14" s="1005">
        <v>21488</v>
      </c>
      <c r="AI14" s="1005">
        <v>23324</v>
      </c>
      <c r="AJ14" s="1005">
        <v>25071</v>
      </c>
      <c r="AK14" s="1005">
        <v>29729</v>
      </c>
      <c r="AL14" s="1005">
        <v>29767</v>
      </c>
      <c r="AM14" s="1005">
        <v>22878</v>
      </c>
      <c r="AN14" s="1005">
        <v>24132</v>
      </c>
      <c r="AO14" s="1005">
        <v>26859</v>
      </c>
      <c r="AP14" s="1005">
        <v>24551</v>
      </c>
      <c r="AQ14" s="1005">
        <v>30642</v>
      </c>
      <c r="AR14" s="1005">
        <v>25242</v>
      </c>
      <c r="AS14" s="1005">
        <v>27929</v>
      </c>
      <c r="AT14" s="1005">
        <v>26479</v>
      </c>
      <c r="AU14" s="1005">
        <v>24652</v>
      </c>
      <c r="AV14" s="1005">
        <v>26144</v>
      </c>
      <c r="AW14" s="1005">
        <v>24726</v>
      </c>
      <c r="AX14" s="1006" t="s">
        <v>2672</v>
      </c>
    </row>
    <row r="15" spans="1:50" hidden="1">
      <c r="A15" s="1003" t="s">
        <v>2680</v>
      </c>
      <c r="B15" s="1007">
        <v>1963</v>
      </c>
      <c r="C15" s="2158"/>
      <c r="D15" s="1005">
        <v>32611</v>
      </c>
      <c r="E15" s="1005">
        <v>26825</v>
      </c>
      <c r="F15" s="1005">
        <v>30559</v>
      </c>
      <c r="G15" s="1005">
        <v>29946</v>
      </c>
      <c r="H15" s="1005">
        <v>29593</v>
      </c>
      <c r="I15" s="1005">
        <v>25508</v>
      </c>
      <c r="J15" s="1005">
        <v>27820</v>
      </c>
      <c r="K15" s="1005">
        <v>27883</v>
      </c>
      <c r="L15" s="1005">
        <v>27905</v>
      </c>
      <c r="M15" s="1005">
        <v>26003</v>
      </c>
      <c r="N15" s="1005">
        <v>27561</v>
      </c>
      <c r="O15" s="1005">
        <v>31816</v>
      </c>
      <c r="P15" s="1005">
        <v>37241</v>
      </c>
      <c r="Q15" s="1005">
        <v>36438</v>
      </c>
      <c r="R15" s="1005">
        <v>28472</v>
      </c>
      <c r="S15" s="1005">
        <v>28122</v>
      </c>
      <c r="T15" s="1005">
        <v>28257</v>
      </c>
      <c r="U15" s="1005">
        <v>25215</v>
      </c>
      <c r="V15" s="1005">
        <v>25223</v>
      </c>
      <c r="W15" s="1005">
        <v>25410</v>
      </c>
      <c r="X15" s="1005">
        <v>26106</v>
      </c>
      <c r="Y15" s="1005">
        <v>29642</v>
      </c>
      <c r="Z15" s="1005">
        <v>30468</v>
      </c>
      <c r="AA15" s="1005">
        <v>28224</v>
      </c>
      <c r="AB15" s="1005">
        <v>28163</v>
      </c>
      <c r="AC15" s="1005">
        <v>34110</v>
      </c>
      <c r="AD15" s="1005">
        <v>36028</v>
      </c>
      <c r="AE15" s="1005">
        <v>35090</v>
      </c>
      <c r="AF15" s="1005">
        <v>29473</v>
      </c>
      <c r="AG15" s="1005">
        <v>31436</v>
      </c>
      <c r="AH15" s="1005">
        <v>24384</v>
      </c>
      <c r="AI15" s="1005">
        <v>25709</v>
      </c>
      <c r="AJ15" s="1005">
        <v>27875</v>
      </c>
      <c r="AK15" s="1005">
        <v>33129</v>
      </c>
      <c r="AL15" s="1005">
        <v>33019</v>
      </c>
      <c r="AM15" s="1005">
        <v>24876</v>
      </c>
      <c r="AN15" s="1005">
        <v>27013</v>
      </c>
      <c r="AO15" s="1005">
        <v>29501</v>
      </c>
      <c r="AP15" s="1005">
        <v>27465</v>
      </c>
      <c r="AQ15" s="1005">
        <v>33316</v>
      </c>
      <c r="AR15" s="1005">
        <v>28294</v>
      </c>
      <c r="AS15" s="1005">
        <v>30508</v>
      </c>
      <c r="AT15" s="1005">
        <v>28754</v>
      </c>
      <c r="AU15" s="1005">
        <v>27774</v>
      </c>
      <c r="AV15" s="1005">
        <v>30975</v>
      </c>
      <c r="AW15" s="1005">
        <v>27559</v>
      </c>
      <c r="AX15" s="1006" t="s">
        <v>2672</v>
      </c>
    </row>
    <row r="16" spans="1:50" hidden="1">
      <c r="A16" s="1003" t="s">
        <v>2681</v>
      </c>
      <c r="B16" s="1007">
        <v>1964</v>
      </c>
      <c r="C16" s="2158"/>
      <c r="D16" s="1005">
        <v>35956</v>
      </c>
      <c r="E16" s="1005">
        <v>32015</v>
      </c>
      <c r="F16" s="1005">
        <v>32677</v>
      </c>
      <c r="G16" s="1005">
        <v>31880</v>
      </c>
      <c r="H16" s="1005">
        <v>30582</v>
      </c>
      <c r="I16" s="1005">
        <v>28036</v>
      </c>
      <c r="J16" s="1005">
        <v>29853</v>
      </c>
      <c r="K16" s="1005">
        <v>29264</v>
      </c>
      <c r="L16" s="1005">
        <v>29880</v>
      </c>
      <c r="M16" s="1005">
        <v>29479</v>
      </c>
      <c r="N16" s="1005">
        <v>30729</v>
      </c>
      <c r="O16" s="1005">
        <v>33625</v>
      </c>
      <c r="P16" s="1005">
        <v>41787</v>
      </c>
      <c r="Q16" s="1005">
        <v>39568</v>
      </c>
      <c r="R16" s="1005">
        <v>29777</v>
      </c>
      <c r="S16" s="1005">
        <v>30934</v>
      </c>
      <c r="T16" s="1005">
        <v>30825</v>
      </c>
      <c r="U16" s="1005">
        <v>28153</v>
      </c>
      <c r="V16" s="1005">
        <v>28887</v>
      </c>
      <c r="W16" s="1005">
        <v>28302</v>
      </c>
      <c r="X16" s="1005">
        <v>29194</v>
      </c>
      <c r="Y16" s="1005">
        <v>32681</v>
      </c>
      <c r="Z16" s="1005">
        <v>33995</v>
      </c>
      <c r="AA16" s="1005">
        <v>31622</v>
      </c>
      <c r="AB16" s="1005">
        <v>30767</v>
      </c>
      <c r="AC16" s="1005">
        <v>36025</v>
      </c>
      <c r="AD16" s="1005">
        <v>39410</v>
      </c>
      <c r="AE16" s="1005">
        <v>38605</v>
      </c>
      <c r="AF16" s="1005">
        <v>34143</v>
      </c>
      <c r="AG16" s="1005">
        <v>36042</v>
      </c>
      <c r="AH16" s="1005">
        <v>27026</v>
      </c>
      <c r="AI16" s="1005">
        <v>28167</v>
      </c>
      <c r="AJ16" s="1005">
        <v>31280</v>
      </c>
      <c r="AK16" s="1005">
        <v>35715</v>
      </c>
      <c r="AL16" s="1005">
        <v>36323</v>
      </c>
      <c r="AM16" s="1005">
        <v>27110</v>
      </c>
      <c r="AN16" s="1005">
        <v>29455</v>
      </c>
      <c r="AO16" s="1005">
        <v>32609</v>
      </c>
      <c r="AP16" s="1005">
        <v>30697</v>
      </c>
      <c r="AQ16" s="1005">
        <v>35374</v>
      </c>
      <c r="AR16" s="1005">
        <v>29203</v>
      </c>
      <c r="AS16" s="1005">
        <v>35041</v>
      </c>
      <c r="AT16" s="1005">
        <v>31605</v>
      </c>
      <c r="AU16" s="1005">
        <v>31448</v>
      </c>
      <c r="AV16" s="1005">
        <v>29423</v>
      </c>
      <c r="AW16" s="1005">
        <v>27884</v>
      </c>
      <c r="AX16" s="1006" t="s">
        <v>2672</v>
      </c>
    </row>
    <row r="17" spans="1:50" hidden="1">
      <c r="A17" s="1003" t="s">
        <v>2682</v>
      </c>
      <c r="B17" s="1007">
        <v>1965</v>
      </c>
      <c r="C17" s="2158"/>
      <c r="D17" s="1005">
        <v>39771</v>
      </c>
      <c r="E17" s="1005">
        <v>35830</v>
      </c>
      <c r="F17" s="1005">
        <v>35712</v>
      </c>
      <c r="G17" s="1005">
        <v>35706</v>
      </c>
      <c r="H17" s="1005">
        <v>33831</v>
      </c>
      <c r="I17" s="1005">
        <v>31481</v>
      </c>
      <c r="J17" s="1005">
        <v>33386</v>
      </c>
      <c r="K17" s="1005">
        <v>32366</v>
      </c>
      <c r="L17" s="1005">
        <v>32907</v>
      </c>
      <c r="M17" s="1005">
        <v>32699</v>
      </c>
      <c r="N17" s="1005">
        <v>33705</v>
      </c>
      <c r="O17" s="1005">
        <v>37254</v>
      </c>
      <c r="P17" s="1005">
        <v>46014</v>
      </c>
      <c r="Q17" s="1005">
        <v>42510</v>
      </c>
      <c r="R17" s="1005">
        <v>32830</v>
      </c>
      <c r="S17" s="1005">
        <v>34202</v>
      </c>
      <c r="T17" s="1005">
        <v>33780</v>
      </c>
      <c r="U17" s="1005">
        <v>30353</v>
      </c>
      <c r="V17" s="1005">
        <v>32280</v>
      </c>
      <c r="W17" s="1005">
        <v>31706</v>
      </c>
      <c r="X17" s="1005">
        <v>32201</v>
      </c>
      <c r="Y17" s="1005">
        <v>35726</v>
      </c>
      <c r="Z17" s="1005">
        <v>37035</v>
      </c>
      <c r="AA17" s="1005">
        <v>34501</v>
      </c>
      <c r="AB17" s="1005">
        <v>32871</v>
      </c>
      <c r="AC17" s="1005">
        <v>38884</v>
      </c>
      <c r="AD17" s="1005">
        <v>43007</v>
      </c>
      <c r="AE17" s="1005">
        <v>42464</v>
      </c>
      <c r="AF17" s="1005">
        <v>36605</v>
      </c>
      <c r="AG17" s="1005">
        <v>39553</v>
      </c>
      <c r="AH17" s="1005">
        <v>30329</v>
      </c>
      <c r="AI17" s="1005">
        <v>31135</v>
      </c>
      <c r="AJ17" s="1005">
        <v>34749</v>
      </c>
      <c r="AK17" s="1005">
        <v>38632</v>
      </c>
      <c r="AL17" s="1005">
        <v>40355</v>
      </c>
      <c r="AM17" s="1005">
        <v>30491</v>
      </c>
      <c r="AN17" s="1005">
        <v>32928</v>
      </c>
      <c r="AO17" s="1005">
        <v>35813</v>
      </c>
      <c r="AP17" s="1005">
        <v>33823</v>
      </c>
      <c r="AQ17" s="1005">
        <v>39770</v>
      </c>
      <c r="AR17" s="1005">
        <v>32533</v>
      </c>
      <c r="AS17" s="1005">
        <v>38000</v>
      </c>
      <c r="AT17" s="1005">
        <v>35294</v>
      </c>
      <c r="AU17" s="1005">
        <v>34426</v>
      </c>
      <c r="AV17" s="1005">
        <v>33027</v>
      </c>
      <c r="AW17" s="1005">
        <v>29687</v>
      </c>
      <c r="AX17" s="1006" t="s">
        <v>2672</v>
      </c>
    </row>
    <row r="18" spans="1:50" hidden="1">
      <c r="A18" s="1003" t="s">
        <v>2683</v>
      </c>
      <c r="B18" s="1007">
        <v>1966</v>
      </c>
      <c r="C18" s="2158"/>
      <c r="D18" s="1005">
        <v>44146</v>
      </c>
      <c r="E18" s="1005">
        <v>38443</v>
      </c>
      <c r="F18" s="1005">
        <v>38949</v>
      </c>
      <c r="G18" s="1005">
        <v>40264</v>
      </c>
      <c r="H18" s="1005">
        <v>37772</v>
      </c>
      <c r="I18" s="1005">
        <v>35400</v>
      </c>
      <c r="J18" s="1005">
        <v>37952</v>
      </c>
      <c r="K18" s="1005">
        <v>36535</v>
      </c>
      <c r="L18" s="1005">
        <v>37026</v>
      </c>
      <c r="M18" s="1005">
        <v>38213</v>
      </c>
      <c r="N18" s="1005">
        <v>37838</v>
      </c>
      <c r="O18" s="1005">
        <v>41213</v>
      </c>
      <c r="P18" s="1005">
        <v>51125</v>
      </c>
      <c r="Q18" s="1005">
        <v>47398</v>
      </c>
      <c r="R18" s="1005">
        <v>36188</v>
      </c>
      <c r="S18" s="1005">
        <v>37828</v>
      </c>
      <c r="T18" s="1005">
        <v>38043</v>
      </c>
      <c r="U18" s="1005">
        <v>34532</v>
      </c>
      <c r="V18" s="1005">
        <v>35956</v>
      </c>
      <c r="W18" s="1005">
        <v>35604</v>
      </c>
      <c r="X18" s="1005">
        <v>35307</v>
      </c>
      <c r="Y18" s="1005">
        <v>40343</v>
      </c>
      <c r="Z18" s="1005">
        <v>41908</v>
      </c>
      <c r="AA18" s="1005">
        <v>38578</v>
      </c>
      <c r="AB18" s="1005">
        <v>37883</v>
      </c>
      <c r="AC18" s="1005">
        <v>43929</v>
      </c>
      <c r="AD18" s="1005">
        <v>47932</v>
      </c>
      <c r="AE18" s="1005">
        <v>47147</v>
      </c>
      <c r="AF18" s="1005">
        <v>41053</v>
      </c>
      <c r="AG18" s="1005">
        <v>44263</v>
      </c>
      <c r="AH18" s="1005">
        <v>33919</v>
      </c>
      <c r="AI18" s="1005">
        <v>34412</v>
      </c>
      <c r="AJ18" s="1005">
        <v>38823</v>
      </c>
      <c r="AK18" s="1005">
        <v>43618</v>
      </c>
      <c r="AL18" s="1005">
        <v>43969</v>
      </c>
      <c r="AM18" s="1005">
        <v>33419</v>
      </c>
      <c r="AN18" s="1005">
        <v>37026</v>
      </c>
      <c r="AO18" s="1005">
        <v>40077</v>
      </c>
      <c r="AP18" s="1005">
        <v>39006</v>
      </c>
      <c r="AQ18" s="1005">
        <v>44387</v>
      </c>
      <c r="AR18" s="1005">
        <v>36410</v>
      </c>
      <c r="AS18" s="1005">
        <v>40876</v>
      </c>
      <c r="AT18" s="1005">
        <v>40393</v>
      </c>
      <c r="AU18" s="1005">
        <v>38925</v>
      </c>
      <c r="AV18" s="1005">
        <v>35927</v>
      </c>
      <c r="AW18" s="1005">
        <v>32988</v>
      </c>
      <c r="AX18" s="1006" t="s">
        <v>2672</v>
      </c>
    </row>
    <row r="19" spans="1:50" hidden="1">
      <c r="A19" s="1003" t="s">
        <v>2684</v>
      </c>
      <c r="B19" s="1007">
        <v>1967</v>
      </c>
      <c r="C19" s="2158"/>
      <c r="D19" s="1005">
        <v>47359</v>
      </c>
      <c r="E19" s="1005">
        <v>41068</v>
      </c>
      <c r="F19" s="1005">
        <v>46575</v>
      </c>
      <c r="G19" s="1005">
        <v>42977</v>
      </c>
      <c r="H19" s="1005">
        <v>41398</v>
      </c>
      <c r="I19" s="1005">
        <v>36473</v>
      </c>
      <c r="J19" s="1005">
        <v>40098</v>
      </c>
      <c r="K19" s="1005">
        <v>42417</v>
      </c>
      <c r="L19" s="1005">
        <v>41516</v>
      </c>
      <c r="M19" s="1005">
        <v>40032</v>
      </c>
      <c r="N19" s="1005">
        <v>43163</v>
      </c>
      <c r="O19" s="1005">
        <v>47189</v>
      </c>
      <c r="P19" s="1005">
        <v>57555</v>
      </c>
      <c r="Q19" s="1005">
        <v>52934</v>
      </c>
      <c r="R19" s="1005">
        <v>41867</v>
      </c>
      <c r="S19" s="1005">
        <v>42035</v>
      </c>
      <c r="T19" s="1005">
        <v>42868</v>
      </c>
      <c r="U19" s="1005">
        <v>35525</v>
      </c>
      <c r="V19" s="1005">
        <v>40465</v>
      </c>
      <c r="W19" s="1005">
        <v>40267</v>
      </c>
      <c r="X19" s="1005">
        <v>39140</v>
      </c>
      <c r="Y19" s="1005">
        <v>45218</v>
      </c>
      <c r="Z19" s="1005">
        <v>47371</v>
      </c>
      <c r="AA19" s="1005">
        <v>41846</v>
      </c>
      <c r="AB19" s="1005">
        <v>41864</v>
      </c>
      <c r="AC19" s="1005">
        <v>50703</v>
      </c>
      <c r="AD19" s="1005">
        <v>52769</v>
      </c>
      <c r="AE19" s="1005">
        <v>52845</v>
      </c>
      <c r="AF19" s="1005">
        <v>44103</v>
      </c>
      <c r="AG19" s="1005">
        <v>49714</v>
      </c>
      <c r="AH19" s="1005">
        <v>38398</v>
      </c>
      <c r="AI19" s="1005">
        <v>37150</v>
      </c>
      <c r="AJ19" s="1005">
        <v>42300</v>
      </c>
      <c r="AK19" s="1005">
        <v>50229</v>
      </c>
      <c r="AL19" s="1005">
        <v>47499</v>
      </c>
      <c r="AM19" s="1005">
        <v>38166</v>
      </c>
      <c r="AN19" s="1005">
        <v>42011</v>
      </c>
      <c r="AO19" s="1005">
        <v>43170</v>
      </c>
      <c r="AP19" s="1005">
        <v>38205</v>
      </c>
      <c r="AQ19" s="1005">
        <v>48815</v>
      </c>
      <c r="AR19" s="1005">
        <v>37520</v>
      </c>
      <c r="AS19" s="1005">
        <v>44307</v>
      </c>
      <c r="AT19" s="1005">
        <v>42613</v>
      </c>
      <c r="AU19" s="1005">
        <v>42417</v>
      </c>
      <c r="AV19" s="1005">
        <v>40255</v>
      </c>
      <c r="AW19" s="1005">
        <v>42955</v>
      </c>
      <c r="AX19" s="1006" t="s">
        <v>2672</v>
      </c>
    </row>
    <row r="20" spans="1:50" hidden="1">
      <c r="A20" s="1003" t="s">
        <v>2685</v>
      </c>
      <c r="B20" s="1007">
        <v>1968</v>
      </c>
      <c r="C20" s="2158"/>
      <c r="D20" s="1005">
        <v>52857</v>
      </c>
      <c r="E20" s="1005">
        <v>44705</v>
      </c>
      <c r="F20" s="1005">
        <v>51161</v>
      </c>
      <c r="G20" s="1005">
        <v>48621</v>
      </c>
      <c r="H20" s="1005">
        <v>48527</v>
      </c>
      <c r="I20" s="1005">
        <v>40937</v>
      </c>
      <c r="J20" s="1005">
        <v>44825</v>
      </c>
      <c r="K20" s="1005">
        <v>50334</v>
      </c>
      <c r="L20" s="1005">
        <v>47338</v>
      </c>
      <c r="M20" s="1005">
        <v>46477</v>
      </c>
      <c r="N20" s="1005">
        <v>50028</v>
      </c>
      <c r="O20" s="1005">
        <v>54259</v>
      </c>
      <c r="P20" s="1005">
        <v>65266</v>
      </c>
      <c r="Q20" s="1005">
        <v>60059</v>
      </c>
      <c r="R20" s="1005">
        <v>47572</v>
      </c>
      <c r="S20" s="1005">
        <v>47222</v>
      </c>
      <c r="T20" s="1005">
        <v>50503</v>
      </c>
      <c r="U20" s="1005">
        <v>40721</v>
      </c>
      <c r="V20" s="1005">
        <v>44929</v>
      </c>
      <c r="W20" s="1005">
        <v>45733</v>
      </c>
      <c r="X20" s="1005">
        <v>44804</v>
      </c>
      <c r="Y20" s="1005">
        <v>51648</v>
      </c>
      <c r="Z20" s="1005">
        <v>53668</v>
      </c>
      <c r="AA20" s="1005">
        <v>48513</v>
      </c>
      <c r="AB20" s="1005">
        <v>48285</v>
      </c>
      <c r="AC20" s="1005">
        <v>56052</v>
      </c>
      <c r="AD20" s="1005">
        <v>60411</v>
      </c>
      <c r="AE20" s="1005">
        <v>60189</v>
      </c>
      <c r="AF20" s="1005">
        <v>50562</v>
      </c>
      <c r="AG20" s="1005">
        <v>56804</v>
      </c>
      <c r="AH20" s="1005">
        <v>42166</v>
      </c>
      <c r="AI20" s="1005">
        <v>41457</v>
      </c>
      <c r="AJ20" s="1005">
        <v>49173</v>
      </c>
      <c r="AK20" s="1005">
        <v>57117</v>
      </c>
      <c r="AL20" s="1005">
        <v>54613</v>
      </c>
      <c r="AM20" s="1005">
        <v>43777</v>
      </c>
      <c r="AN20" s="1005">
        <v>46861</v>
      </c>
      <c r="AO20" s="1005">
        <v>49244</v>
      </c>
      <c r="AP20" s="1005">
        <v>41637</v>
      </c>
      <c r="AQ20" s="1005">
        <v>54948</v>
      </c>
      <c r="AR20" s="1005">
        <v>42515</v>
      </c>
      <c r="AS20" s="1005">
        <v>50341</v>
      </c>
      <c r="AT20" s="1005">
        <v>48296</v>
      </c>
      <c r="AU20" s="1005">
        <v>46756</v>
      </c>
      <c r="AV20" s="1005">
        <v>45291</v>
      </c>
      <c r="AW20" s="1005">
        <v>46513</v>
      </c>
      <c r="AX20" s="1006" t="s">
        <v>2672</v>
      </c>
    </row>
    <row r="21" spans="1:50" hidden="1">
      <c r="A21" s="1003" t="s">
        <v>2686</v>
      </c>
      <c r="B21" s="1007">
        <v>1969</v>
      </c>
      <c r="C21" s="2158"/>
      <c r="D21" s="1005">
        <v>61073</v>
      </c>
      <c r="E21" s="1005">
        <v>51532</v>
      </c>
      <c r="F21" s="1005">
        <v>55641</v>
      </c>
      <c r="G21" s="1005">
        <v>55927</v>
      </c>
      <c r="H21" s="1005">
        <v>56719</v>
      </c>
      <c r="I21" s="1005">
        <v>46671</v>
      </c>
      <c r="J21" s="1005">
        <v>50060</v>
      </c>
      <c r="K21" s="1005">
        <v>57788</v>
      </c>
      <c r="L21" s="1005">
        <v>54743</v>
      </c>
      <c r="M21" s="1005">
        <v>55098</v>
      </c>
      <c r="N21" s="1005">
        <v>58823</v>
      </c>
      <c r="O21" s="1005">
        <v>62484</v>
      </c>
      <c r="P21" s="1005">
        <v>75651</v>
      </c>
      <c r="Q21" s="1005">
        <v>69909</v>
      </c>
      <c r="R21" s="1005">
        <v>55262</v>
      </c>
      <c r="S21" s="1005">
        <v>56064</v>
      </c>
      <c r="T21" s="1005">
        <v>58841</v>
      </c>
      <c r="U21" s="1005">
        <v>48300</v>
      </c>
      <c r="V21" s="1005">
        <v>50966</v>
      </c>
      <c r="W21" s="1005">
        <v>53437</v>
      </c>
      <c r="X21" s="1005">
        <v>52350</v>
      </c>
      <c r="Y21" s="1005">
        <v>60610</v>
      </c>
      <c r="Z21" s="1005">
        <v>62425</v>
      </c>
      <c r="AA21" s="1005">
        <v>56463</v>
      </c>
      <c r="AB21" s="1005">
        <v>56204</v>
      </c>
      <c r="AC21" s="1005">
        <v>65615</v>
      </c>
      <c r="AD21" s="1005">
        <v>69936</v>
      </c>
      <c r="AE21" s="1005">
        <v>69920</v>
      </c>
      <c r="AF21" s="1005">
        <v>59073</v>
      </c>
      <c r="AG21" s="1005">
        <v>64981</v>
      </c>
      <c r="AH21" s="1005">
        <v>50165</v>
      </c>
      <c r="AI21" s="1005">
        <v>48494</v>
      </c>
      <c r="AJ21" s="1005">
        <v>57349</v>
      </c>
      <c r="AK21" s="1005">
        <v>65531</v>
      </c>
      <c r="AL21" s="1005">
        <v>63017</v>
      </c>
      <c r="AM21" s="1005">
        <v>50427</v>
      </c>
      <c r="AN21" s="1005">
        <v>54366</v>
      </c>
      <c r="AO21" s="1005">
        <v>57200</v>
      </c>
      <c r="AP21" s="1005">
        <v>48489</v>
      </c>
      <c r="AQ21" s="1005">
        <v>62952</v>
      </c>
      <c r="AR21" s="1005">
        <v>48086</v>
      </c>
      <c r="AS21" s="1005">
        <v>57615</v>
      </c>
      <c r="AT21" s="1005">
        <v>54019</v>
      </c>
      <c r="AU21" s="1005">
        <v>53793</v>
      </c>
      <c r="AV21" s="1005">
        <v>52648</v>
      </c>
      <c r="AW21" s="1005">
        <v>52484</v>
      </c>
      <c r="AX21" s="1006" t="s">
        <v>2672</v>
      </c>
    </row>
    <row r="22" spans="1:50" hidden="1">
      <c r="A22" s="1003" t="s">
        <v>2687</v>
      </c>
      <c r="B22" s="1007">
        <v>1970</v>
      </c>
      <c r="C22" s="2158"/>
      <c r="D22" s="1005">
        <v>68889</v>
      </c>
      <c r="E22" s="1005">
        <v>55211</v>
      </c>
      <c r="F22" s="1005">
        <v>62432</v>
      </c>
      <c r="G22" s="1005">
        <v>65636</v>
      </c>
      <c r="H22" s="1005">
        <v>60402</v>
      </c>
      <c r="I22" s="1005">
        <v>50417</v>
      </c>
      <c r="J22" s="1005">
        <v>57327</v>
      </c>
      <c r="K22" s="1005">
        <v>67429</v>
      </c>
      <c r="L22" s="1005">
        <v>62439</v>
      </c>
      <c r="M22" s="1005">
        <v>64305</v>
      </c>
      <c r="N22" s="1005">
        <v>68226</v>
      </c>
      <c r="O22" s="1005">
        <v>74817</v>
      </c>
      <c r="P22" s="1005">
        <v>88673</v>
      </c>
      <c r="Q22" s="1005">
        <v>80351</v>
      </c>
      <c r="R22" s="1005">
        <v>62779</v>
      </c>
      <c r="S22" s="1005">
        <v>64217</v>
      </c>
      <c r="T22" s="1005">
        <v>66103</v>
      </c>
      <c r="U22" s="1005">
        <v>60725</v>
      </c>
      <c r="V22" s="1005">
        <v>63283</v>
      </c>
      <c r="W22" s="1005">
        <v>61415</v>
      </c>
      <c r="X22" s="1005">
        <v>61771</v>
      </c>
      <c r="Y22" s="1005">
        <v>69752</v>
      </c>
      <c r="Z22" s="1005">
        <v>75715</v>
      </c>
      <c r="AA22" s="1005">
        <v>65026</v>
      </c>
      <c r="AB22" s="1005">
        <v>67008</v>
      </c>
      <c r="AC22" s="1005">
        <v>76165</v>
      </c>
      <c r="AD22" s="1005">
        <v>83343</v>
      </c>
      <c r="AE22" s="1005">
        <v>79584</v>
      </c>
      <c r="AF22" s="1005">
        <v>65455</v>
      </c>
      <c r="AG22" s="1005">
        <v>73700</v>
      </c>
      <c r="AH22" s="1005">
        <v>55769</v>
      </c>
      <c r="AI22" s="1005">
        <v>55097</v>
      </c>
      <c r="AJ22" s="1005">
        <v>69554</v>
      </c>
      <c r="AK22" s="1005">
        <v>74241</v>
      </c>
      <c r="AL22" s="1005">
        <v>73891</v>
      </c>
      <c r="AM22" s="1005">
        <v>58848</v>
      </c>
      <c r="AN22" s="1005">
        <v>62572</v>
      </c>
      <c r="AO22" s="1005">
        <v>65959</v>
      </c>
      <c r="AP22" s="1005">
        <v>58038</v>
      </c>
      <c r="AQ22" s="1005">
        <v>72487</v>
      </c>
      <c r="AR22" s="1005">
        <v>53377</v>
      </c>
      <c r="AS22" s="1005">
        <v>66370</v>
      </c>
      <c r="AT22" s="1005">
        <v>59346</v>
      </c>
      <c r="AU22" s="1005">
        <v>63884</v>
      </c>
      <c r="AV22" s="1005">
        <v>55682</v>
      </c>
      <c r="AW22" s="1005">
        <v>55270</v>
      </c>
      <c r="AX22" s="1006" t="s">
        <v>2672</v>
      </c>
    </row>
    <row r="23" spans="1:50" hidden="1">
      <c r="A23" s="1003" t="s">
        <v>2688</v>
      </c>
      <c r="B23" s="1007">
        <v>1971</v>
      </c>
      <c r="C23" s="2158"/>
      <c r="D23" s="1005">
        <v>77975</v>
      </c>
      <c r="E23" s="1005">
        <v>62585</v>
      </c>
      <c r="F23" s="1005">
        <v>72341</v>
      </c>
      <c r="G23" s="1005">
        <v>76589</v>
      </c>
      <c r="H23" s="1005">
        <v>69141</v>
      </c>
      <c r="I23" s="1005">
        <v>58924</v>
      </c>
      <c r="J23" s="1005">
        <v>65767</v>
      </c>
      <c r="K23" s="1005">
        <v>78153</v>
      </c>
      <c r="L23" s="1005">
        <v>73203</v>
      </c>
      <c r="M23" s="1005">
        <v>73224</v>
      </c>
      <c r="N23" s="1005">
        <v>77038</v>
      </c>
      <c r="O23" s="1005">
        <v>85141</v>
      </c>
      <c r="P23" s="1005">
        <v>101813</v>
      </c>
      <c r="Q23" s="1005">
        <v>91672</v>
      </c>
      <c r="R23" s="1005">
        <v>71053</v>
      </c>
      <c r="S23" s="1005">
        <v>73352</v>
      </c>
      <c r="T23" s="1005">
        <v>75317</v>
      </c>
      <c r="U23" s="1005">
        <v>69562</v>
      </c>
      <c r="V23" s="1005">
        <v>72130</v>
      </c>
      <c r="W23" s="1005">
        <v>70664</v>
      </c>
      <c r="X23" s="1005">
        <v>71575</v>
      </c>
      <c r="Y23" s="1005">
        <v>81106</v>
      </c>
      <c r="Z23" s="1005">
        <v>86034</v>
      </c>
      <c r="AA23" s="1005">
        <v>74932</v>
      </c>
      <c r="AB23" s="1005">
        <v>78645</v>
      </c>
      <c r="AC23" s="1005">
        <v>88028</v>
      </c>
      <c r="AD23" s="1005">
        <v>94738</v>
      </c>
      <c r="AE23" s="1005">
        <v>91282</v>
      </c>
      <c r="AF23" s="1005">
        <v>77606</v>
      </c>
      <c r="AG23" s="1005">
        <v>84223</v>
      </c>
      <c r="AH23" s="1005">
        <v>64826</v>
      </c>
      <c r="AI23" s="1005">
        <v>62806</v>
      </c>
      <c r="AJ23" s="1005">
        <v>80791</v>
      </c>
      <c r="AK23" s="1005">
        <v>86335</v>
      </c>
      <c r="AL23" s="1005">
        <v>84262</v>
      </c>
      <c r="AM23" s="1005">
        <v>69309</v>
      </c>
      <c r="AN23" s="1005">
        <v>73042</v>
      </c>
      <c r="AO23" s="1005">
        <v>74783</v>
      </c>
      <c r="AP23" s="1005">
        <v>68100</v>
      </c>
      <c r="AQ23" s="1005">
        <v>83195</v>
      </c>
      <c r="AR23" s="1005">
        <v>60911</v>
      </c>
      <c r="AS23" s="1005">
        <v>76796</v>
      </c>
      <c r="AT23" s="1005">
        <v>68307</v>
      </c>
      <c r="AU23" s="1005">
        <v>74122</v>
      </c>
      <c r="AV23" s="1005">
        <v>64721</v>
      </c>
      <c r="AW23" s="1005">
        <v>63694</v>
      </c>
      <c r="AX23" s="1006" t="s">
        <v>2672</v>
      </c>
    </row>
    <row r="24" spans="1:50" hidden="1">
      <c r="A24" s="1003" t="s">
        <v>2689</v>
      </c>
      <c r="B24" s="1007">
        <v>1972</v>
      </c>
      <c r="C24" s="2158"/>
      <c r="D24" s="1005">
        <v>91310</v>
      </c>
      <c r="E24" s="1005">
        <v>72240</v>
      </c>
      <c r="F24" s="1005">
        <v>82584</v>
      </c>
      <c r="G24" s="1005">
        <v>89105</v>
      </c>
      <c r="H24" s="1005">
        <v>78980</v>
      </c>
      <c r="I24" s="1005">
        <v>68668</v>
      </c>
      <c r="J24" s="1005">
        <v>75437</v>
      </c>
      <c r="K24" s="1005">
        <v>91167</v>
      </c>
      <c r="L24" s="1005">
        <v>85198</v>
      </c>
      <c r="M24" s="1005">
        <v>85332</v>
      </c>
      <c r="N24" s="1005">
        <v>90031</v>
      </c>
      <c r="O24" s="1005">
        <v>97205</v>
      </c>
      <c r="P24" s="1005">
        <v>119145</v>
      </c>
      <c r="Q24" s="1005">
        <v>107028</v>
      </c>
      <c r="R24" s="1005">
        <v>82066</v>
      </c>
      <c r="S24" s="1005">
        <v>83046</v>
      </c>
      <c r="T24" s="1005">
        <v>87236</v>
      </c>
      <c r="U24" s="1005">
        <v>80791</v>
      </c>
      <c r="V24" s="1005">
        <v>85717</v>
      </c>
      <c r="W24" s="1005">
        <v>82829</v>
      </c>
      <c r="X24" s="1005">
        <v>83154</v>
      </c>
      <c r="Y24" s="1005">
        <v>92989</v>
      </c>
      <c r="Z24" s="1005">
        <v>98027</v>
      </c>
      <c r="AA24" s="1005">
        <v>86822</v>
      </c>
      <c r="AB24" s="1005">
        <v>92628</v>
      </c>
      <c r="AC24" s="1005">
        <v>101864</v>
      </c>
      <c r="AD24" s="1005">
        <v>110280</v>
      </c>
      <c r="AE24" s="1005">
        <v>104472</v>
      </c>
      <c r="AF24" s="1005">
        <v>91653</v>
      </c>
      <c r="AG24" s="1005">
        <v>95874</v>
      </c>
      <c r="AH24" s="1005">
        <v>76220</v>
      </c>
      <c r="AI24" s="1005">
        <v>73520</v>
      </c>
      <c r="AJ24" s="1005">
        <v>92037</v>
      </c>
      <c r="AK24" s="1005">
        <v>98668</v>
      </c>
      <c r="AL24" s="1005">
        <v>96159</v>
      </c>
      <c r="AM24" s="1005">
        <v>80208</v>
      </c>
      <c r="AN24" s="1005">
        <v>84628</v>
      </c>
      <c r="AO24" s="1005">
        <v>84239</v>
      </c>
      <c r="AP24" s="1005">
        <v>80006</v>
      </c>
      <c r="AQ24" s="1005">
        <v>94582</v>
      </c>
      <c r="AR24" s="1005">
        <v>71192</v>
      </c>
      <c r="AS24" s="1005">
        <v>88720</v>
      </c>
      <c r="AT24" s="1005">
        <v>78927</v>
      </c>
      <c r="AU24" s="1005">
        <v>86241</v>
      </c>
      <c r="AV24" s="1005">
        <v>75162</v>
      </c>
      <c r="AW24" s="1005">
        <v>73721</v>
      </c>
      <c r="AX24" s="1008">
        <v>93518</v>
      </c>
    </row>
    <row r="25" spans="1:50" hidden="1">
      <c r="A25" s="1003" t="s">
        <v>2690</v>
      </c>
      <c r="B25" s="1007">
        <v>1973</v>
      </c>
      <c r="C25" s="2158"/>
      <c r="D25" s="1005">
        <v>110341</v>
      </c>
      <c r="E25" s="1005">
        <v>81319</v>
      </c>
      <c r="F25" s="1005">
        <v>92219</v>
      </c>
      <c r="G25" s="1005">
        <v>106768</v>
      </c>
      <c r="H25" s="1005">
        <v>88923</v>
      </c>
      <c r="I25" s="1005">
        <v>83219</v>
      </c>
      <c r="J25" s="1005">
        <v>90667</v>
      </c>
      <c r="K25" s="1005">
        <v>106278</v>
      </c>
      <c r="L25" s="1005">
        <v>104097</v>
      </c>
      <c r="M25" s="1005">
        <v>103969</v>
      </c>
      <c r="N25" s="1005">
        <v>110801</v>
      </c>
      <c r="O25" s="1005">
        <v>119885</v>
      </c>
      <c r="P25" s="1005">
        <v>143978</v>
      </c>
      <c r="Q25" s="1005">
        <v>129627</v>
      </c>
      <c r="R25" s="1005">
        <v>96431</v>
      </c>
      <c r="S25" s="1005">
        <v>103269</v>
      </c>
      <c r="T25" s="1005">
        <v>109093</v>
      </c>
      <c r="U25" s="1005">
        <v>97176</v>
      </c>
      <c r="V25" s="1005">
        <v>100188</v>
      </c>
      <c r="W25" s="1005">
        <v>99046</v>
      </c>
      <c r="X25" s="1005">
        <v>94432</v>
      </c>
      <c r="Y25" s="1005">
        <v>114057</v>
      </c>
      <c r="Z25" s="1005">
        <v>122750</v>
      </c>
      <c r="AA25" s="1005">
        <v>104228</v>
      </c>
      <c r="AB25" s="1005">
        <v>109567</v>
      </c>
      <c r="AC25" s="1005">
        <v>122974</v>
      </c>
      <c r="AD25" s="1005">
        <v>137564</v>
      </c>
      <c r="AE25" s="1005">
        <v>126257</v>
      </c>
      <c r="AF25" s="1005">
        <v>110861</v>
      </c>
      <c r="AG25" s="1005">
        <v>116636</v>
      </c>
      <c r="AH25" s="1005">
        <v>90369</v>
      </c>
      <c r="AI25" s="1005">
        <v>91953</v>
      </c>
      <c r="AJ25" s="1005">
        <v>109490</v>
      </c>
      <c r="AK25" s="1005">
        <v>122110</v>
      </c>
      <c r="AL25" s="1005">
        <v>114016</v>
      </c>
      <c r="AM25" s="1005">
        <v>92455</v>
      </c>
      <c r="AN25" s="1005">
        <v>100899</v>
      </c>
      <c r="AO25" s="1005">
        <v>101820</v>
      </c>
      <c r="AP25" s="1005">
        <v>98525</v>
      </c>
      <c r="AQ25" s="1005">
        <v>108963</v>
      </c>
      <c r="AR25" s="1005">
        <v>85669</v>
      </c>
      <c r="AS25" s="1005">
        <v>102507</v>
      </c>
      <c r="AT25" s="1005">
        <v>88021</v>
      </c>
      <c r="AU25" s="1005">
        <v>95201</v>
      </c>
      <c r="AV25" s="1005">
        <v>88857</v>
      </c>
      <c r="AW25" s="1005">
        <v>87608</v>
      </c>
      <c r="AX25" s="1005">
        <v>102377</v>
      </c>
    </row>
    <row r="26" spans="1:50" hidden="1">
      <c r="A26" s="1003" t="s">
        <v>2691</v>
      </c>
      <c r="B26" s="1007">
        <v>1974</v>
      </c>
      <c r="C26" s="2158"/>
      <c r="D26" s="1005">
        <v>139525</v>
      </c>
      <c r="E26" s="1005">
        <v>106194</v>
      </c>
      <c r="F26" s="1005">
        <v>115857</v>
      </c>
      <c r="G26" s="1005">
        <v>133909</v>
      </c>
      <c r="H26" s="1005">
        <v>112604</v>
      </c>
      <c r="I26" s="1005">
        <v>107524</v>
      </c>
      <c r="J26" s="1005">
        <v>117377</v>
      </c>
      <c r="K26" s="1005">
        <v>137013</v>
      </c>
      <c r="L26" s="1005">
        <v>131585</v>
      </c>
      <c r="M26" s="1005">
        <v>128592</v>
      </c>
      <c r="N26" s="1005">
        <v>137485</v>
      </c>
      <c r="O26" s="1005">
        <v>152391</v>
      </c>
      <c r="P26" s="1005">
        <v>180657</v>
      </c>
      <c r="Q26" s="1005">
        <v>166367</v>
      </c>
      <c r="R26" s="1005">
        <v>120458</v>
      </c>
      <c r="S26" s="1005">
        <v>130567</v>
      </c>
      <c r="T26" s="1005">
        <v>133001</v>
      </c>
      <c r="U26" s="1005">
        <v>118145</v>
      </c>
      <c r="V26" s="1005">
        <v>126862</v>
      </c>
      <c r="W26" s="1005">
        <v>126058</v>
      </c>
      <c r="X26" s="1005">
        <v>125625</v>
      </c>
      <c r="Y26" s="1005">
        <v>143923</v>
      </c>
      <c r="Z26" s="1005">
        <v>153091</v>
      </c>
      <c r="AA26" s="1005">
        <v>131700</v>
      </c>
      <c r="AB26" s="1005">
        <v>142141</v>
      </c>
      <c r="AC26" s="1005">
        <v>149943</v>
      </c>
      <c r="AD26" s="1005">
        <v>173678</v>
      </c>
      <c r="AE26" s="1005">
        <v>162378</v>
      </c>
      <c r="AF26" s="1005">
        <v>138471</v>
      </c>
      <c r="AG26" s="1005">
        <v>150309</v>
      </c>
      <c r="AH26" s="1005">
        <v>114479</v>
      </c>
      <c r="AI26" s="1005">
        <v>116615</v>
      </c>
      <c r="AJ26" s="1005">
        <v>138065</v>
      </c>
      <c r="AK26" s="1005">
        <v>153440</v>
      </c>
      <c r="AL26" s="1005">
        <v>147572</v>
      </c>
      <c r="AM26" s="1005">
        <v>114032</v>
      </c>
      <c r="AN26" s="1005">
        <v>130092</v>
      </c>
      <c r="AO26" s="1005">
        <v>132076</v>
      </c>
      <c r="AP26" s="1005">
        <v>124263</v>
      </c>
      <c r="AQ26" s="1005">
        <v>141533</v>
      </c>
      <c r="AR26" s="1005">
        <v>113635</v>
      </c>
      <c r="AS26" s="1005">
        <v>135800</v>
      </c>
      <c r="AT26" s="1005">
        <v>112236</v>
      </c>
      <c r="AU26" s="1005">
        <v>121912</v>
      </c>
      <c r="AV26" s="1005">
        <v>114807</v>
      </c>
      <c r="AW26" s="1005">
        <v>110869</v>
      </c>
      <c r="AX26" s="1005">
        <v>133981</v>
      </c>
    </row>
    <row r="27" spans="1:50" hidden="1">
      <c r="A27" s="1003" t="s">
        <v>2692</v>
      </c>
      <c r="B27" s="1007">
        <v>1975</v>
      </c>
      <c r="C27" s="2158"/>
      <c r="D27" s="1005">
        <v>170674</v>
      </c>
      <c r="E27" s="1005">
        <v>140815</v>
      </c>
      <c r="F27" s="1005">
        <v>147422</v>
      </c>
      <c r="G27" s="1005">
        <v>164255</v>
      </c>
      <c r="H27" s="1005">
        <v>145133</v>
      </c>
      <c r="I27" s="1005">
        <v>140160</v>
      </c>
      <c r="J27" s="1005">
        <v>141018</v>
      </c>
      <c r="K27" s="1005">
        <v>166470</v>
      </c>
      <c r="L27" s="1005">
        <v>154321</v>
      </c>
      <c r="M27" s="1005">
        <v>155484</v>
      </c>
      <c r="N27" s="1005">
        <v>162132</v>
      </c>
      <c r="O27" s="1005">
        <v>177411</v>
      </c>
      <c r="P27" s="1005">
        <v>208089</v>
      </c>
      <c r="Q27" s="1005">
        <v>188121</v>
      </c>
      <c r="R27" s="1005">
        <v>148168</v>
      </c>
      <c r="S27" s="1005">
        <v>150313</v>
      </c>
      <c r="T27" s="1005">
        <v>155070</v>
      </c>
      <c r="U27" s="1005">
        <v>142889</v>
      </c>
      <c r="V27" s="1005">
        <v>155204</v>
      </c>
      <c r="W27" s="1005">
        <v>148471</v>
      </c>
      <c r="X27" s="1005">
        <v>146835</v>
      </c>
      <c r="Y27" s="1005">
        <v>167376</v>
      </c>
      <c r="Z27" s="1005">
        <v>175424</v>
      </c>
      <c r="AA27" s="1005">
        <v>154307</v>
      </c>
      <c r="AB27" s="1005">
        <v>162480</v>
      </c>
      <c r="AC27" s="1005">
        <v>177956</v>
      </c>
      <c r="AD27" s="1005">
        <v>197940</v>
      </c>
      <c r="AE27" s="1005">
        <v>187312</v>
      </c>
      <c r="AF27" s="1005">
        <v>175261</v>
      </c>
      <c r="AG27" s="1005">
        <v>177457</v>
      </c>
      <c r="AH27" s="1005">
        <v>144668</v>
      </c>
      <c r="AI27" s="1005">
        <v>143147</v>
      </c>
      <c r="AJ27" s="1005">
        <v>165021</v>
      </c>
      <c r="AK27" s="1005">
        <v>178991</v>
      </c>
      <c r="AL27" s="1005">
        <v>170819</v>
      </c>
      <c r="AM27" s="1005">
        <v>147555</v>
      </c>
      <c r="AN27" s="1005">
        <v>152786</v>
      </c>
      <c r="AO27" s="1005">
        <v>154519</v>
      </c>
      <c r="AP27" s="1005">
        <v>150914</v>
      </c>
      <c r="AQ27" s="1005">
        <v>169450</v>
      </c>
      <c r="AR27" s="1005">
        <v>147796</v>
      </c>
      <c r="AS27" s="1005">
        <v>161663</v>
      </c>
      <c r="AT27" s="1005">
        <v>139674</v>
      </c>
      <c r="AU27" s="1005">
        <v>148139</v>
      </c>
      <c r="AV27" s="1005">
        <v>141230</v>
      </c>
      <c r="AW27" s="1005">
        <v>152444</v>
      </c>
      <c r="AX27" s="1005">
        <v>177481</v>
      </c>
    </row>
    <row r="28" spans="1:50" hidden="1">
      <c r="A28" s="1003" t="s">
        <v>2693</v>
      </c>
      <c r="B28" s="1007">
        <v>1976</v>
      </c>
      <c r="C28" s="2158"/>
      <c r="D28" s="1005">
        <v>189836</v>
      </c>
      <c r="E28" s="1005">
        <v>165061</v>
      </c>
      <c r="F28" s="1005">
        <v>161597</v>
      </c>
      <c r="G28" s="1005">
        <v>184187</v>
      </c>
      <c r="H28" s="1005">
        <v>163348</v>
      </c>
      <c r="I28" s="1005">
        <v>159806</v>
      </c>
      <c r="J28" s="1005">
        <v>161448</v>
      </c>
      <c r="K28" s="1005">
        <v>186008</v>
      </c>
      <c r="L28" s="1005">
        <v>175981</v>
      </c>
      <c r="M28" s="1005">
        <v>175842</v>
      </c>
      <c r="N28" s="1005">
        <v>184218</v>
      </c>
      <c r="O28" s="1005">
        <v>194596</v>
      </c>
      <c r="P28" s="1005">
        <v>233948</v>
      </c>
      <c r="Q28" s="1005">
        <v>216116</v>
      </c>
      <c r="R28" s="1005">
        <v>165632</v>
      </c>
      <c r="S28" s="1005">
        <v>169602</v>
      </c>
      <c r="T28" s="1005">
        <v>178705</v>
      </c>
      <c r="U28" s="1005">
        <v>170635</v>
      </c>
      <c r="V28" s="1005">
        <v>179702</v>
      </c>
      <c r="W28" s="1005">
        <v>172445</v>
      </c>
      <c r="X28" s="1005">
        <v>169089</v>
      </c>
      <c r="Y28" s="1005">
        <v>185820</v>
      </c>
      <c r="Z28" s="1005">
        <v>200209</v>
      </c>
      <c r="AA28" s="1005">
        <v>179704</v>
      </c>
      <c r="AB28" s="1005">
        <v>186271</v>
      </c>
      <c r="AC28" s="1005">
        <v>211866</v>
      </c>
      <c r="AD28" s="1005">
        <v>220054</v>
      </c>
      <c r="AE28" s="1005">
        <v>207463</v>
      </c>
      <c r="AF28" s="1005">
        <v>196579</v>
      </c>
      <c r="AG28" s="1005">
        <v>198337</v>
      </c>
      <c r="AH28" s="1005">
        <v>155948</v>
      </c>
      <c r="AI28" s="1005">
        <v>161027</v>
      </c>
      <c r="AJ28" s="1005">
        <v>183117</v>
      </c>
      <c r="AK28" s="1005">
        <v>197889</v>
      </c>
      <c r="AL28" s="1005">
        <v>190444</v>
      </c>
      <c r="AM28" s="1005">
        <v>165277</v>
      </c>
      <c r="AN28" s="1005">
        <v>175447</v>
      </c>
      <c r="AO28" s="1005">
        <v>177074</v>
      </c>
      <c r="AP28" s="1005">
        <v>160210</v>
      </c>
      <c r="AQ28" s="1005">
        <v>196653</v>
      </c>
      <c r="AR28" s="1005">
        <v>161327</v>
      </c>
      <c r="AS28" s="1005">
        <v>175780</v>
      </c>
      <c r="AT28" s="1005">
        <v>158051</v>
      </c>
      <c r="AU28" s="1005">
        <v>168735</v>
      </c>
      <c r="AV28" s="1005">
        <v>162679</v>
      </c>
      <c r="AW28" s="1005">
        <v>178444</v>
      </c>
      <c r="AX28" s="1005">
        <v>168233</v>
      </c>
    </row>
    <row r="29" spans="1:50" hidden="1">
      <c r="A29" s="1003" t="s">
        <v>2694</v>
      </c>
      <c r="B29" s="1007">
        <v>1977</v>
      </c>
      <c r="C29" s="2158"/>
      <c r="D29" s="1005">
        <v>208054</v>
      </c>
      <c r="E29" s="1005">
        <v>188391</v>
      </c>
      <c r="F29" s="1005">
        <v>176652</v>
      </c>
      <c r="G29" s="1005">
        <v>202134</v>
      </c>
      <c r="H29" s="1005">
        <v>178883</v>
      </c>
      <c r="I29" s="1005">
        <v>171956</v>
      </c>
      <c r="J29" s="1005">
        <v>175312</v>
      </c>
      <c r="K29" s="1005">
        <v>200576</v>
      </c>
      <c r="L29" s="1005">
        <v>194573</v>
      </c>
      <c r="M29" s="1005">
        <v>189470</v>
      </c>
      <c r="N29" s="1005">
        <v>204818</v>
      </c>
      <c r="O29" s="1005">
        <v>213483</v>
      </c>
      <c r="P29" s="1005">
        <v>260821</v>
      </c>
      <c r="Q29" s="1005">
        <v>235739</v>
      </c>
      <c r="R29" s="1005">
        <v>178928</v>
      </c>
      <c r="S29" s="1005">
        <v>186606</v>
      </c>
      <c r="T29" s="1005">
        <v>197205</v>
      </c>
      <c r="U29" s="1005">
        <v>186707</v>
      </c>
      <c r="V29" s="1005">
        <v>194327</v>
      </c>
      <c r="W29" s="1005">
        <v>189345</v>
      </c>
      <c r="X29" s="1005">
        <v>183773</v>
      </c>
      <c r="Y29" s="1005">
        <v>203885</v>
      </c>
      <c r="Z29" s="1005">
        <v>219155</v>
      </c>
      <c r="AA29" s="1005">
        <v>193428</v>
      </c>
      <c r="AB29" s="1005">
        <v>203696</v>
      </c>
      <c r="AC29" s="1005">
        <v>231089</v>
      </c>
      <c r="AD29" s="1005">
        <v>239501</v>
      </c>
      <c r="AE29" s="1005">
        <v>227861</v>
      </c>
      <c r="AF29" s="1005">
        <v>214293</v>
      </c>
      <c r="AG29" s="1005">
        <v>214299</v>
      </c>
      <c r="AH29" s="1005">
        <v>169990</v>
      </c>
      <c r="AI29" s="1005">
        <v>175449</v>
      </c>
      <c r="AJ29" s="1005">
        <v>200459</v>
      </c>
      <c r="AK29" s="1005">
        <v>214382</v>
      </c>
      <c r="AL29" s="1005">
        <v>206201</v>
      </c>
      <c r="AM29" s="1005">
        <v>188291</v>
      </c>
      <c r="AN29" s="1005">
        <v>191994</v>
      </c>
      <c r="AO29" s="1005">
        <v>190814</v>
      </c>
      <c r="AP29" s="1005">
        <v>174859</v>
      </c>
      <c r="AQ29" s="1005">
        <v>217956</v>
      </c>
      <c r="AR29" s="1005">
        <v>174657</v>
      </c>
      <c r="AS29" s="1005">
        <v>192234</v>
      </c>
      <c r="AT29" s="1005">
        <v>170310</v>
      </c>
      <c r="AU29" s="1005">
        <v>184895</v>
      </c>
      <c r="AV29" s="1005">
        <v>175909</v>
      </c>
      <c r="AW29" s="1005">
        <v>200883</v>
      </c>
      <c r="AX29" s="1005">
        <v>198693</v>
      </c>
    </row>
    <row r="30" spans="1:50" hidden="1">
      <c r="A30" s="1003" t="s">
        <v>2695</v>
      </c>
      <c r="B30" s="1007">
        <v>1978</v>
      </c>
      <c r="C30" s="2158"/>
      <c r="D30" s="1005">
        <v>222568</v>
      </c>
      <c r="E30" s="1005">
        <v>202746</v>
      </c>
      <c r="F30" s="1005">
        <v>189544</v>
      </c>
      <c r="G30" s="1005">
        <v>217659</v>
      </c>
      <c r="H30" s="1005">
        <v>191720</v>
      </c>
      <c r="I30" s="1005">
        <v>184021</v>
      </c>
      <c r="J30" s="1005">
        <v>190108</v>
      </c>
      <c r="K30" s="1005">
        <v>214689</v>
      </c>
      <c r="L30" s="1005">
        <v>206946</v>
      </c>
      <c r="M30" s="1005">
        <v>205601</v>
      </c>
      <c r="N30" s="1005">
        <v>216746</v>
      </c>
      <c r="O30" s="1005">
        <v>232057</v>
      </c>
      <c r="P30" s="1005">
        <v>279816</v>
      </c>
      <c r="Q30" s="1005">
        <v>250644</v>
      </c>
      <c r="R30" s="1005">
        <v>190588</v>
      </c>
      <c r="S30" s="1005">
        <v>202212</v>
      </c>
      <c r="T30" s="1005">
        <v>213916</v>
      </c>
      <c r="U30" s="1005">
        <v>203371</v>
      </c>
      <c r="V30" s="1005">
        <v>207054</v>
      </c>
      <c r="W30" s="1005">
        <v>201243</v>
      </c>
      <c r="X30" s="1005">
        <v>198535</v>
      </c>
      <c r="Y30" s="1005">
        <v>216304</v>
      </c>
      <c r="Z30" s="1005">
        <v>233908</v>
      </c>
      <c r="AA30" s="1005">
        <v>207347</v>
      </c>
      <c r="AB30" s="1005">
        <v>221289</v>
      </c>
      <c r="AC30" s="1005">
        <v>245943</v>
      </c>
      <c r="AD30" s="1005">
        <v>257762</v>
      </c>
      <c r="AE30" s="1005">
        <v>243139</v>
      </c>
      <c r="AF30" s="1005">
        <v>227513</v>
      </c>
      <c r="AG30" s="1005">
        <v>227979</v>
      </c>
      <c r="AH30" s="1005">
        <v>181639</v>
      </c>
      <c r="AI30" s="1005">
        <v>187619</v>
      </c>
      <c r="AJ30" s="1005">
        <v>211640</v>
      </c>
      <c r="AK30" s="1005">
        <v>224154</v>
      </c>
      <c r="AL30" s="1005">
        <v>219493</v>
      </c>
      <c r="AM30" s="1005">
        <v>198229</v>
      </c>
      <c r="AN30" s="1005">
        <v>205335</v>
      </c>
      <c r="AO30" s="1005">
        <v>198566</v>
      </c>
      <c r="AP30" s="1005">
        <v>188249</v>
      </c>
      <c r="AQ30" s="1005">
        <v>233098</v>
      </c>
      <c r="AR30" s="1005">
        <v>188757</v>
      </c>
      <c r="AS30" s="1005">
        <v>200078</v>
      </c>
      <c r="AT30" s="1005">
        <v>184563</v>
      </c>
      <c r="AU30" s="1005">
        <v>197587</v>
      </c>
      <c r="AV30" s="1005">
        <v>185999</v>
      </c>
      <c r="AW30" s="1005">
        <v>210764</v>
      </c>
      <c r="AX30" s="1005">
        <v>214173</v>
      </c>
    </row>
    <row r="31" spans="1:50" hidden="1">
      <c r="A31" s="1003" t="s">
        <v>2696</v>
      </c>
      <c r="B31" s="1007">
        <v>1979</v>
      </c>
      <c r="C31" s="2158"/>
      <c r="D31" s="1005">
        <v>234017</v>
      </c>
      <c r="E31" s="1005">
        <v>204768</v>
      </c>
      <c r="F31" s="1005">
        <v>199790</v>
      </c>
      <c r="G31" s="1005">
        <v>227911</v>
      </c>
      <c r="H31" s="1005">
        <v>194595</v>
      </c>
      <c r="I31" s="1005">
        <v>188122</v>
      </c>
      <c r="J31" s="1005">
        <v>195218</v>
      </c>
      <c r="K31" s="1005">
        <v>227797</v>
      </c>
      <c r="L31" s="1005">
        <v>216426</v>
      </c>
      <c r="M31" s="1005">
        <v>214481</v>
      </c>
      <c r="N31" s="1005">
        <v>234540</v>
      </c>
      <c r="O31" s="1005">
        <v>244781</v>
      </c>
      <c r="P31" s="1005">
        <v>290667</v>
      </c>
      <c r="Q31" s="1005">
        <v>265823</v>
      </c>
      <c r="R31" s="1005">
        <v>206337</v>
      </c>
      <c r="S31" s="1005">
        <v>212798</v>
      </c>
      <c r="T31" s="1005">
        <v>226951</v>
      </c>
      <c r="U31" s="1005">
        <v>215233</v>
      </c>
      <c r="V31" s="1005">
        <v>222778</v>
      </c>
      <c r="W31" s="1005">
        <v>211244</v>
      </c>
      <c r="X31" s="1005">
        <v>210999</v>
      </c>
      <c r="Y31" s="1005">
        <v>227616</v>
      </c>
      <c r="Z31" s="1005">
        <v>245459</v>
      </c>
      <c r="AA31" s="1005">
        <v>218895</v>
      </c>
      <c r="AB31" s="1005">
        <v>227898</v>
      </c>
      <c r="AC31" s="1005">
        <v>257831</v>
      </c>
      <c r="AD31" s="1005">
        <v>273750</v>
      </c>
      <c r="AE31" s="1005">
        <v>255025</v>
      </c>
      <c r="AF31" s="1005">
        <v>237682</v>
      </c>
      <c r="AG31" s="1005">
        <v>241584</v>
      </c>
      <c r="AH31" s="1005">
        <v>190937</v>
      </c>
      <c r="AI31" s="1005">
        <v>197994</v>
      </c>
      <c r="AJ31" s="1005">
        <v>222479</v>
      </c>
      <c r="AK31" s="1005">
        <v>236942</v>
      </c>
      <c r="AL31" s="1005">
        <v>222359</v>
      </c>
      <c r="AM31" s="1005">
        <v>212324</v>
      </c>
      <c r="AN31" s="1005">
        <v>216248</v>
      </c>
      <c r="AO31" s="1005">
        <v>211237</v>
      </c>
      <c r="AP31" s="1005">
        <v>199210</v>
      </c>
      <c r="AQ31" s="1005">
        <v>239173</v>
      </c>
      <c r="AR31" s="1005">
        <v>202437</v>
      </c>
      <c r="AS31" s="1005">
        <v>207004</v>
      </c>
      <c r="AT31" s="1005">
        <v>202057</v>
      </c>
      <c r="AU31" s="1005">
        <v>206455</v>
      </c>
      <c r="AV31" s="1005">
        <v>195757</v>
      </c>
      <c r="AW31" s="1005">
        <v>197281</v>
      </c>
      <c r="AX31" s="1005">
        <v>216833</v>
      </c>
    </row>
    <row r="32" spans="1:50" hidden="1">
      <c r="A32" s="1003" t="s">
        <v>2697</v>
      </c>
      <c r="B32" s="1007">
        <v>1980</v>
      </c>
      <c r="C32" s="2158"/>
      <c r="D32" s="1005">
        <v>249511</v>
      </c>
      <c r="E32" s="1005">
        <v>217925</v>
      </c>
      <c r="F32" s="1005">
        <v>214280</v>
      </c>
      <c r="G32" s="1005">
        <v>241355</v>
      </c>
      <c r="H32" s="1005">
        <v>204491</v>
      </c>
      <c r="I32" s="1005">
        <v>200998</v>
      </c>
      <c r="J32" s="1005">
        <v>203886</v>
      </c>
      <c r="K32" s="1005">
        <v>247518</v>
      </c>
      <c r="L32" s="1005">
        <v>228760</v>
      </c>
      <c r="M32" s="1005">
        <v>227782</v>
      </c>
      <c r="N32" s="1005">
        <v>249066</v>
      </c>
      <c r="O32" s="1005">
        <v>261542</v>
      </c>
      <c r="P32" s="1005">
        <v>310490</v>
      </c>
      <c r="Q32" s="1005">
        <v>282450</v>
      </c>
      <c r="R32" s="1005">
        <v>222182</v>
      </c>
      <c r="S32" s="1005">
        <v>227096</v>
      </c>
      <c r="T32" s="1005">
        <v>244295</v>
      </c>
      <c r="U32" s="1005">
        <v>229189</v>
      </c>
      <c r="V32" s="1005">
        <v>239420</v>
      </c>
      <c r="W32" s="1005">
        <v>222694</v>
      </c>
      <c r="X32" s="1005">
        <v>224178</v>
      </c>
      <c r="Y32" s="1005">
        <v>243439</v>
      </c>
      <c r="Z32" s="1005">
        <v>262793</v>
      </c>
      <c r="AA32" s="1005">
        <v>233219</v>
      </c>
      <c r="AB32" s="1005">
        <v>241203</v>
      </c>
      <c r="AC32" s="1005">
        <v>274359</v>
      </c>
      <c r="AD32" s="1005">
        <v>289996</v>
      </c>
      <c r="AE32" s="1005">
        <v>269407</v>
      </c>
      <c r="AF32" s="1005">
        <v>253287</v>
      </c>
      <c r="AG32" s="1005">
        <v>258989</v>
      </c>
      <c r="AH32" s="1005">
        <v>203334</v>
      </c>
      <c r="AI32" s="1005">
        <v>208431</v>
      </c>
      <c r="AJ32" s="1005">
        <v>239478</v>
      </c>
      <c r="AK32" s="1005">
        <v>253535</v>
      </c>
      <c r="AL32" s="1005">
        <v>236811</v>
      </c>
      <c r="AM32" s="1005">
        <v>223664</v>
      </c>
      <c r="AN32" s="1005">
        <v>230006</v>
      </c>
      <c r="AO32" s="1005">
        <v>222896</v>
      </c>
      <c r="AP32" s="1005">
        <v>209757</v>
      </c>
      <c r="AQ32" s="1005">
        <v>251385</v>
      </c>
      <c r="AR32" s="1005">
        <v>215603</v>
      </c>
      <c r="AS32" s="1005">
        <v>220904</v>
      </c>
      <c r="AT32" s="1005">
        <v>221062</v>
      </c>
      <c r="AU32" s="1005">
        <v>218684</v>
      </c>
      <c r="AV32" s="1005">
        <v>206318</v>
      </c>
      <c r="AW32" s="1005">
        <v>204662</v>
      </c>
      <c r="AX32" s="1005">
        <v>230084</v>
      </c>
    </row>
    <row r="33" spans="1:50" hidden="1">
      <c r="A33" s="1003" t="s">
        <v>2698</v>
      </c>
      <c r="B33" s="1007">
        <v>1981</v>
      </c>
      <c r="C33" s="2158"/>
      <c r="D33" s="1005">
        <v>263902</v>
      </c>
      <c r="E33" s="1005">
        <v>234794</v>
      </c>
      <c r="F33" s="1005">
        <v>227792</v>
      </c>
      <c r="G33" s="1005">
        <v>250671</v>
      </c>
      <c r="H33" s="1005">
        <v>213841</v>
      </c>
      <c r="I33" s="1005">
        <v>210440</v>
      </c>
      <c r="J33" s="1005">
        <v>216698</v>
      </c>
      <c r="K33" s="1005">
        <v>262465</v>
      </c>
      <c r="L33" s="1005">
        <v>244802</v>
      </c>
      <c r="M33" s="1005">
        <v>240515</v>
      </c>
      <c r="N33" s="1005">
        <v>261892</v>
      </c>
      <c r="O33" s="1005">
        <v>276704</v>
      </c>
      <c r="P33" s="1005">
        <v>330622</v>
      </c>
      <c r="Q33" s="1005">
        <v>298509</v>
      </c>
      <c r="R33" s="1005">
        <v>234918</v>
      </c>
      <c r="S33" s="1005">
        <v>240126</v>
      </c>
      <c r="T33" s="1005">
        <v>259054</v>
      </c>
      <c r="U33" s="1005">
        <v>244418</v>
      </c>
      <c r="V33" s="1005">
        <v>250787</v>
      </c>
      <c r="W33" s="1005">
        <v>236891</v>
      </c>
      <c r="X33" s="1005">
        <v>236451</v>
      </c>
      <c r="Y33" s="1005">
        <v>259020</v>
      </c>
      <c r="Z33" s="1005">
        <v>277013</v>
      </c>
      <c r="AA33" s="1005">
        <v>246865</v>
      </c>
      <c r="AB33" s="1005">
        <v>255333</v>
      </c>
      <c r="AC33" s="1005">
        <v>291367</v>
      </c>
      <c r="AD33" s="1005">
        <v>305286</v>
      </c>
      <c r="AE33" s="1005">
        <v>282313</v>
      </c>
      <c r="AF33" s="1005">
        <v>264822</v>
      </c>
      <c r="AG33" s="1005">
        <v>277067</v>
      </c>
      <c r="AH33" s="1005">
        <v>211861</v>
      </c>
      <c r="AI33" s="1005">
        <v>222000</v>
      </c>
      <c r="AJ33" s="1005">
        <v>253168</v>
      </c>
      <c r="AK33" s="1005">
        <v>267994</v>
      </c>
      <c r="AL33" s="1005">
        <v>252603</v>
      </c>
      <c r="AM33" s="1005">
        <v>239945</v>
      </c>
      <c r="AN33" s="1005">
        <v>245796</v>
      </c>
      <c r="AO33" s="1005">
        <v>233016</v>
      </c>
      <c r="AP33" s="1005">
        <v>219328</v>
      </c>
      <c r="AQ33" s="1005">
        <v>268107</v>
      </c>
      <c r="AR33" s="1005">
        <v>229335</v>
      </c>
      <c r="AS33" s="1005">
        <v>239979</v>
      </c>
      <c r="AT33" s="1005">
        <v>231151</v>
      </c>
      <c r="AU33" s="1005">
        <v>232301</v>
      </c>
      <c r="AV33" s="1005">
        <v>218272</v>
      </c>
      <c r="AW33" s="1005">
        <v>217748</v>
      </c>
      <c r="AX33" s="1005">
        <v>240802</v>
      </c>
    </row>
    <row r="34" spans="1:50" hidden="1">
      <c r="A34" s="1003" t="s">
        <v>2699</v>
      </c>
      <c r="B34" s="1007">
        <v>1982</v>
      </c>
      <c r="C34" s="2158"/>
      <c r="D34" s="1005">
        <v>269472</v>
      </c>
      <c r="E34" s="1005">
        <v>221220</v>
      </c>
      <c r="F34" s="1005">
        <v>230211</v>
      </c>
      <c r="G34" s="1005">
        <v>268993</v>
      </c>
      <c r="H34" s="1005">
        <v>215028</v>
      </c>
      <c r="I34" s="1005">
        <v>218470</v>
      </c>
      <c r="J34" s="1005">
        <v>220564</v>
      </c>
      <c r="K34" s="1005">
        <v>268927</v>
      </c>
      <c r="L34" s="1005">
        <v>255048</v>
      </c>
      <c r="M34" s="1005">
        <v>251127</v>
      </c>
      <c r="N34" s="1005">
        <v>269881</v>
      </c>
      <c r="O34" s="1005">
        <v>281845</v>
      </c>
      <c r="P34" s="1005">
        <v>349819</v>
      </c>
      <c r="Q34" s="1005">
        <v>314660</v>
      </c>
      <c r="R34" s="1005">
        <v>234967</v>
      </c>
      <c r="S34" s="1005">
        <v>255513</v>
      </c>
      <c r="T34" s="1005">
        <v>263286</v>
      </c>
      <c r="U34" s="1005">
        <v>246030</v>
      </c>
      <c r="V34" s="1005">
        <v>251233</v>
      </c>
      <c r="W34" s="1005">
        <v>241547</v>
      </c>
      <c r="X34" s="1005">
        <v>246646</v>
      </c>
      <c r="Y34" s="1005">
        <v>266921</v>
      </c>
      <c r="Z34" s="1005">
        <v>294939</v>
      </c>
      <c r="AA34" s="1005">
        <v>255126</v>
      </c>
      <c r="AB34" s="1005">
        <v>268472</v>
      </c>
      <c r="AC34" s="1005">
        <v>300168</v>
      </c>
      <c r="AD34" s="1005">
        <v>322714</v>
      </c>
      <c r="AE34" s="1005">
        <v>292606</v>
      </c>
      <c r="AF34" s="1005">
        <v>270821</v>
      </c>
      <c r="AG34" s="1005">
        <v>286363</v>
      </c>
      <c r="AH34" s="1005">
        <v>220101</v>
      </c>
      <c r="AI34" s="1005">
        <v>230761</v>
      </c>
      <c r="AJ34" s="1005">
        <v>258376</v>
      </c>
      <c r="AK34" s="1005">
        <v>272785</v>
      </c>
      <c r="AL34" s="1005">
        <v>260431</v>
      </c>
      <c r="AM34" s="1005">
        <v>241141</v>
      </c>
      <c r="AN34" s="1005">
        <v>253483</v>
      </c>
      <c r="AO34" s="1005">
        <v>234600</v>
      </c>
      <c r="AP34" s="1005">
        <v>232968</v>
      </c>
      <c r="AQ34" s="1005">
        <v>277762</v>
      </c>
      <c r="AR34" s="1005">
        <v>224682</v>
      </c>
      <c r="AS34" s="1005">
        <v>246754</v>
      </c>
      <c r="AT34" s="1005">
        <v>224186</v>
      </c>
      <c r="AU34" s="1005">
        <v>243967</v>
      </c>
      <c r="AV34" s="1005">
        <v>225742</v>
      </c>
      <c r="AW34" s="1005">
        <v>216226</v>
      </c>
      <c r="AX34" s="1005">
        <v>250783</v>
      </c>
    </row>
    <row r="35" spans="1:50" hidden="1">
      <c r="A35" s="1003" t="s">
        <v>2700</v>
      </c>
      <c r="B35" s="1007">
        <v>1983</v>
      </c>
      <c r="C35" s="2158"/>
      <c r="D35" s="1005">
        <v>266672</v>
      </c>
      <c r="E35" s="1005">
        <v>220344</v>
      </c>
      <c r="F35" s="1005">
        <v>239070</v>
      </c>
      <c r="G35" s="1005">
        <v>285581</v>
      </c>
      <c r="H35" s="1005">
        <v>218746</v>
      </c>
      <c r="I35" s="1005">
        <v>224862</v>
      </c>
      <c r="J35" s="1005">
        <v>226268</v>
      </c>
      <c r="K35" s="1005">
        <v>276654</v>
      </c>
      <c r="L35" s="1005">
        <v>266019</v>
      </c>
      <c r="M35" s="1005">
        <v>260334</v>
      </c>
      <c r="N35" s="1005">
        <v>275873</v>
      </c>
      <c r="O35" s="1005">
        <v>291345</v>
      </c>
      <c r="P35" s="1005">
        <v>364631</v>
      </c>
      <c r="Q35" s="1005">
        <v>323796</v>
      </c>
      <c r="R35" s="1005">
        <v>240471</v>
      </c>
      <c r="S35" s="1005">
        <v>265399</v>
      </c>
      <c r="T35" s="1005">
        <v>271659</v>
      </c>
      <c r="U35" s="1005">
        <v>255980</v>
      </c>
      <c r="V35" s="1005">
        <v>255528</v>
      </c>
      <c r="W35" s="1005">
        <v>249806</v>
      </c>
      <c r="X35" s="1005">
        <v>254331</v>
      </c>
      <c r="Y35" s="1005">
        <v>273432</v>
      </c>
      <c r="Z35" s="1005">
        <v>306649</v>
      </c>
      <c r="AA35" s="1005">
        <v>262917</v>
      </c>
      <c r="AB35" s="1005">
        <v>280350</v>
      </c>
      <c r="AC35" s="1005">
        <v>316984</v>
      </c>
      <c r="AD35" s="1005">
        <v>335478</v>
      </c>
      <c r="AE35" s="1005">
        <v>302236</v>
      </c>
      <c r="AF35" s="1005">
        <v>277316</v>
      </c>
      <c r="AG35" s="1005">
        <v>291626</v>
      </c>
      <c r="AH35" s="1005">
        <v>226463</v>
      </c>
      <c r="AI35" s="1005">
        <v>238368</v>
      </c>
      <c r="AJ35" s="1005">
        <v>269921</v>
      </c>
      <c r="AK35" s="1005">
        <v>280160</v>
      </c>
      <c r="AL35" s="1005">
        <v>269863</v>
      </c>
      <c r="AM35" s="1005">
        <v>251155</v>
      </c>
      <c r="AN35" s="1005">
        <v>262687</v>
      </c>
      <c r="AO35" s="1005">
        <v>238629</v>
      </c>
      <c r="AP35" s="1005">
        <v>239755</v>
      </c>
      <c r="AQ35" s="1005">
        <v>285934</v>
      </c>
      <c r="AR35" s="1005">
        <v>230644</v>
      </c>
      <c r="AS35" s="1005">
        <v>249950</v>
      </c>
      <c r="AT35" s="1005">
        <v>228311</v>
      </c>
      <c r="AU35" s="1005">
        <v>249925</v>
      </c>
      <c r="AV35" s="1005">
        <v>232928</v>
      </c>
      <c r="AW35" s="1005">
        <v>220976</v>
      </c>
      <c r="AX35" s="1005">
        <v>257163</v>
      </c>
    </row>
    <row r="36" spans="1:50" hidden="1">
      <c r="A36" s="1003" t="s">
        <v>2701</v>
      </c>
      <c r="B36" s="1007">
        <v>1984</v>
      </c>
      <c r="C36" s="2158"/>
      <c r="D36" s="1005">
        <v>277664</v>
      </c>
      <c r="E36" s="1005">
        <v>228064</v>
      </c>
      <c r="F36" s="1005">
        <v>249569</v>
      </c>
      <c r="G36" s="1005">
        <v>294315</v>
      </c>
      <c r="H36" s="1005">
        <v>228858</v>
      </c>
      <c r="I36" s="1005">
        <v>231909</v>
      </c>
      <c r="J36" s="1005">
        <v>233833</v>
      </c>
      <c r="K36" s="1005">
        <v>289691</v>
      </c>
      <c r="L36" s="1005">
        <v>276380</v>
      </c>
      <c r="M36" s="1005">
        <v>273443</v>
      </c>
      <c r="N36" s="1005">
        <v>289286</v>
      </c>
      <c r="O36" s="1005">
        <v>303176</v>
      </c>
      <c r="P36" s="1005">
        <v>380444</v>
      </c>
      <c r="Q36" s="1005">
        <v>338474</v>
      </c>
      <c r="R36" s="1005">
        <v>249338</v>
      </c>
      <c r="S36" s="1005">
        <v>275600</v>
      </c>
      <c r="T36" s="1005">
        <v>281277</v>
      </c>
      <c r="U36" s="1005">
        <v>267619</v>
      </c>
      <c r="V36" s="1005">
        <v>270664</v>
      </c>
      <c r="W36" s="1005">
        <v>261977</v>
      </c>
      <c r="X36" s="1005">
        <v>266795</v>
      </c>
      <c r="Y36" s="1005">
        <v>289085</v>
      </c>
      <c r="Z36" s="1005">
        <v>323215</v>
      </c>
      <c r="AA36" s="1005">
        <v>278111</v>
      </c>
      <c r="AB36" s="1005">
        <v>292019</v>
      </c>
      <c r="AC36" s="1005">
        <v>327741</v>
      </c>
      <c r="AD36" s="1005">
        <v>349653</v>
      </c>
      <c r="AE36" s="1005">
        <v>313655</v>
      </c>
      <c r="AF36" s="1005">
        <v>292901</v>
      </c>
      <c r="AG36" s="1005">
        <v>300874</v>
      </c>
      <c r="AH36" s="1005">
        <v>235133</v>
      </c>
      <c r="AI36" s="1005">
        <v>248243</v>
      </c>
      <c r="AJ36" s="1005">
        <v>281171</v>
      </c>
      <c r="AK36" s="1005">
        <v>290627</v>
      </c>
      <c r="AL36" s="1005">
        <v>282425</v>
      </c>
      <c r="AM36" s="1005">
        <v>263314</v>
      </c>
      <c r="AN36" s="1005">
        <v>275124</v>
      </c>
      <c r="AO36" s="1005">
        <v>250073</v>
      </c>
      <c r="AP36" s="1005">
        <v>246873</v>
      </c>
      <c r="AQ36" s="1005">
        <v>299969</v>
      </c>
      <c r="AR36" s="1005">
        <v>237948</v>
      </c>
      <c r="AS36" s="1005">
        <v>263323</v>
      </c>
      <c r="AT36" s="1005">
        <v>238989</v>
      </c>
      <c r="AU36" s="1005">
        <v>261814</v>
      </c>
      <c r="AV36" s="1005">
        <v>241616</v>
      </c>
      <c r="AW36" s="1005">
        <v>229572</v>
      </c>
      <c r="AX36" s="1005">
        <v>262875</v>
      </c>
    </row>
    <row r="37" spans="1:50" hidden="1">
      <c r="A37" s="1003" t="s">
        <v>2702</v>
      </c>
      <c r="B37" s="1007">
        <v>1985</v>
      </c>
      <c r="C37" s="2158"/>
      <c r="D37" s="1009">
        <v>295852</v>
      </c>
      <c r="E37" s="1009">
        <v>230692</v>
      </c>
      <c r="F37" s="1009">
        <v>250640</v>
      </c>
      <c r="G37" s="1009">
        <v>291407</v>
      </c>
      <c r="H37" s="1009">
        <v>239120</v>
      </c>
      <c r="I37" s="1009">
        <v>234297</v>
      </c>
      <c r="J37" s="1009">
        <v>241166</v>
      </c>
      <c r="K37" s="1009">
        <v>300854</v>
      </c>
      <c r="L37" s="1009">
        <v>290251</v>
      </c>
      <c r="M37" s="1009">
        <v>282550</v>
      </c>
      <c r="N37" s="1009">
        <v>295286</v>
      </c>
      <c r="O37" s="1009">
        <v>314789</v>
      </c>
      <c r="P37" s="1009">
        <v>387927</v>
      </c>
      <c r="Q37" s="1009">
        <v>348570</v>
      </c>
      <c r="R37" s="1009">
        <v>251193</v>
      </c>
      <c r="S37" s="1009">
        <v>278703</v>
      </c>
      <c r="T37" s="1009">
        <v>283611</v>
      </c>
      <c r="U37" s="1009">
        <v>274657</v>
      </c>
      <c r="V37" s="1009">
        <v>283619</v>
      </c>
      <c r="W37" s="1009">
        <v>269968</v>
      </c>
      <c r="X37" s="1009">
        <v>278599</v>
      </c>
      <c r="Y37" s="1009">
        <v>300532</v>
      </c>
      <c r="Z37" s="1009">
        <v>331891</v>
      </c>
      <c r="AA37" s="1009">
        <v>297520</v>
      </c>
      <c r="AB37" s="1009">
        <v>302644</v>
      </c>
      <c r="AC37" s="1009">
        <v>337156</v>
      </c>
      <c r="AD37" s="1009">
        <v>347092</v>
      </c>
      <c r="AE37" s="1009">
        <v>328501</v>
      </c>
      <c r="AF37" s="1009">
        <v>293265</v>
      </c>
      <c r="AG37" s="1009">
        <v>309394</v>
      </c>
      <c r="AH37" s="1009">
        <v>244385</v>
      </c>
      <c r="AI37" s="1009">
        <v>268330</v>
      </c>
      <c r="AJ37" s="1009">
        <v>296740</v>
      </c>
      <c r="AK37" s="1009">
        <v>302889</v>
      </c>
      <c r="AL37" s="1009">
        <v>291036</v>
      </c>
      <c r="AM37" s="1009">
        <v>271857</v>
      </c>
      <c r="AN37" s="1009">
        <v>278188</v>
      </c>
      <c r="AO37" s="1009">
        <v>253479</v>
      </c>
      <c r="AP37" s="1009">
        <v>244698</v>
      </c>
      <c r="AQ37" s="1009">
        <v>306711</v>
      </c>
      <c r="AR37" s="1009">
        <v>242950</v>
      </c>
      <c r="AS37" s="1009">
        <v>267344</v>
      </c>
      <c r="AT37" s="1009">
        <v>253200</v>
      </c>
      <c r="AU37" s="1009">
        <v>258073</v>
      </c>
      <c r="AV37" s="1009">
        <v>246156</v>
      </c>
      <c r="AW37" s="1009">
        <v>239956</v>
      </c>
      <c r="AX37" s="1009">
        <v>268437</v>
      </c>
    </row>
    <row r="38" spans="1:50" hidden="1">
      <c r="A38" s="1010" t="s">
        <v>2703</v>
      </c>
      <c r="B38" s="1011">
        <v>1986</v>
      </c>
      <c r="C38" s="2159"/>
      <c r="D38" s="1009">
        <v>307404</v>
      </c>
      <c r="E38" s="1009">
        <v>245390</v>
      </c>
      <c r="F38" s="1009">
        <v>258505</v>
      </c>
      <c r="G38" s="1009">
        <v>295455</v>
      </c>
      <c r="H38" s="1009">
        <v>244800</v>
      </c>
      <c r="I38" s="1009">
        <v>240767</v>
      </c>
      <c r="J38" s="1009">
        <v>256587</v>
      </c>
      <c r="K38" s="1009">
        <v>305116</v>
      </c>
      <c r="L38" s="1009">
        <v>300434</v>
      </c>
      <c r="M38" s="1009">
        <v>293143</v>
      </c>
      <c r="N38" s="1009">
        <v>307116</v>
      </c>
      <c r="O38" s="1009">
        <v>322697</v>
      </c>
      <c r="P38" s="1009">
        <v>400571</v>
      </c>
      <c r="Q38" s="1009">
        <v>357034</v>
      </c>
      <c r="R38" s="1009">
        <v>261157</v>
      </c>
      <c r="S38" s="1009">
        <v>285522</v>
      </c>
      <c r="T38" s="1009">
        <v>287997</v>
      </c>
      <c r="U38" s="1009">
        <v>282821</v>
      </c>
      <c r="V38" s="1009">
        <v>297374</v>
      </c>
      <c r="W38" s="1009">
        <v>280629</v>
      </c>
      <c r="X38" s="1009">
        <v>286292</v>
      </c>
      <c r="Y38" s="1009">
        <v>305812</v>
      </c>
      <c r="Z38" s="1009">
        <v>341704</v>
      </c>
      <c r="AA38" s="1009">
        <v>308030</v>
      </c>
      <c r="AB38" s="1009">
        <v>309868</v>
      </c>
      <c r="AC38" s="1009">
        <v>351507</v>
      </c>
      <c r="AD38" s="1009">
        <v>355871</v>
      </c>
      <c r="AE38" s="1009">
        <v>333274</v>
      </c>
      <c r="AF38" s="1009">
        <v>302514</v>
      </c>
      <c r="AG38" s="1009">
        <v>317893</v>
      </c>
      <c r="AH38" s="1009">
        <v>251819</v>
      </c>
      <c r="AI38" s="1009">
        <v>278709</v>
      </c>
      <c r="AJ38" s="1009">
        <v>302646</v>
      </c>
      <c r="AK38" s="1009">
        <v>314621</v>
      </c>
      <c r="AL38" s="1009">
        <v>292225</v>
      </c>
      <c r="AM38" s="1009">
        <v>281445</v>
      </c>
      <c r="AN38" s="1009">
        <v>285415</v>
      </c>
      <c r="AO38" s="1009">
        <v>256993</v>
      </c>
      <c r="AP38" s="1009">
        <v>253004</v>
      </c>
      <c r="AQ38" s="1009">
        <v>313761</v>
      </c>
      <c r="AR38" s="1009">
        <v>250679</v>
      </c>
      <c r="AS38" s="1009">
        <v>274086</v>
      </c>
      <c r="AT38" s="1009">
        <v>266785</v>
      </c>
      <c r="AU38" s="1009">
        <v>258875</v>
      </c>
      <c r="AV38" s="1009">
        <v>253805</v>
      </c>
      <c r="AW38" s="1009">
        <v>247481</v>
      </c>
      <c r="AX38" s="1009">
        <v>272118</v>
      </c>
    </row>
    <row r="39" spans="1:50" hidden="1">
      <c r="A39" s="1010" t="s">
        <v>2704</v>
      </c>
      <c r="B39" s="1011">
        <v>1987</v>
      </c>
      <c r="C39" s="2159"/>
      <c r="D39" s="1009">
        <v>321092</v>
      </c>
      <c r="E39" s="1009">
        <v>253275</v>
      </c>
      <c r="F39" s="1009">
        <v>264198</v>
      </c>
      <c r="G39" s="1009">
        <v>308914</v>
      </c>
      <c r="H39" s="1009">
        <v>251742</v>
      </c>
      <c r="I39" s="1009">
        <v>246418</v>
      </c>
      <c r="J39" s="1009">
        <v>259076</v>
      </c>
      <c r="K39" s="1009">
        <v>313471</v>
      </c>
      <c r="L39" s="1009">
        <v>308452</v>
      </c>
      <c r="M39" s="1009">
        <v>290196</v>
      </c>
      <c r="N39" s="1009">
        <v>321436</v>
      </c>
      <c r="O39" s="1009">
        <v>331209</v>
      </c>
      <c r="P39" s="1009">
        <v>414570</v>
      </c>
      <c r="Q39" s="1009">
        <v>365178</v>
      </c>
      <c r="R39" s="1009">
        <v>267198</v>
      </c>
      <c r="S39" s="1009">
        <v>291160</v>
      </c>
      <c r="T39" s="1009">
        <v>294968</v>
      </c>
      <c r="U39" s="1009">
        <v>293378</v>
      </c>
      <c r="V39" s="1009">
        <v>306518</v>
      </c>
      <c r="W39" s="1009">
        <v>290669</v>
      </c>
      <c r="X39" s="1009">
        <v>295458</v>
      </c>
      <c r="Y39" s="1009">
        <v>315270</v>
      </c>
      <c r="Z39" s="1009">
        <v>351093</v>
      </c>
      <c r="AA39" s="1009">
        <v>320284</v>
      </c>
      <c r="AB39" s="1009">
        <v>318842</v>
      </c>
      <c r="AC39" s="1009">
        <v>361427</v>
      </c>
      <c r="AD39" s="1009">
        <v>369672</v>
      </c>
      <c r="AE39" s="1009">
        <v>337503</v>
      </c>
      <c r="AF39" s="1009">
        <v>307802</v>
      </c>
      <c r="AG39" s="1009">
        <v>322026</v>
      </c>
      <c r="AH39" s="1009">
        <v>258747</v>
      </c>
      <c r="AI39" s="1009">
        <v>287189</v>
      </c>
      <c r="AJ39" s="1009">
        <v>309562</v>
      </c>
      <c r="AK39" s="1009">
        <v>322756</v>
      </c>
      <c r="AL39" s="1009">
        <v>304224</v>
      </c>
      <c r="AM39" s="1009">
        <v>292652</v>
      </c>
      <c r="AN39" s="1009">
        <v>297352</v>
      </c>
      <c r="AO39" s="1009">
        <v>263186</v>
      </c>
      <c r="AP39" s="1009">
        <v>258959</v>
      </c>
      <c r="AQ39" s="1009">
        <v>324852</v>
      </c>
      <c r="AR39" s="1009">
        <v>255076</v>
      </c>
      <c r="AS39" s="1009">
        <v>282329</v>
      </c>
      <c r="AT39" s="1009">
        <v>276946</v>
      </c>
      <c r="AU39" s="1009">
        <v>264511</v>
      </c>
      <c r="AV39" s="1009">
        <v>262023</v>
      </c>
      <c r="AW39" s="1009">
        <v>256871</v>
      </c>
      <c r="AX39" s="1009">
        <v>278995</v>
      </c>
    </row>
    <row r="40" spans="1:50" hidden="1">
      <c r="A40" s="1010" t="s">
        <v>2705</v>
      </c>
      <c r="B40" s="1011">
        <v>1988</v>
      </c>
      <c r="C40" s="2159"/>
      <c r="D40" s="1009">
        <v>312249</v>
      </c>
      <c r="E40" s="1009">
        <v>249866</v>
      </c>
      <c r="F40" s="1009">
        <v>254538</v>
      </c>
      <c r="G40" s="1009">
        <v>290536</v>
      </c>
      <c r="H40" s="1009">
        <v>256844</v>
      </c>
      <c r="I40" s="1009">
        <v>253570</v>
      </c>
      <c r="J40" s="1009">
        <v>260428</v>
      </c>
      <c r="K40" s="1009">
        <v>325247</v>
      </c>
      <c r="L40" s="1009">
        <v>308387</v>
      </c>
      <c r="M40" s="1009">
        <v>305977</v>
      </c>
      <c r="N40" s="1009">
        <v>331576</v>
      </c>
      <c r="O40" s="1009">
        <v>332613</v>
      </c>
      <c r="P40" s="1009">
        <v>424199</v>
      </c>
      <c r="Q40" s="1009">
        <v>367347</v>
      </c>
      <c r="R40" s="1009">
        <v>284251</v>
      </c>
      <c r="S40" s="1009">
        <v>302318</v>
      </c>
      <c r="T40" s="1009">
        <v>303340</v>
      </c>
      <c r="U40" s="1009">
        <v>287253</v>
      </c>
      <c r="V40" s="1009">
        <v>305705</v>
      </c>
      <c r="W40" s="1009">
        <v>303027</v>
      </c>
      <c r="X40" s="1009">
        <v>290567</v>
      </c>
      <c r="Y40" s="1009">
        <v>333482</v>
      </c>
      <c r="Z40" s="1009">
        <v>354747</v>
      </c>
      <c r="AA40" s="1009">
        <v>316389</v>
      </c>
      <c r="AB40" s="1009">
        <v>333918</v>
      </c>
      <c r="AC40" s="1009">
        <v>344445</v>
      </c>
      <c r="AD40" s="1009">
        <v>377764</v>
      </c>
      <c r="AE40" s="1009">
        <v>335526</v>
      </c>
      <c r="AF40" s="1009">
        <v>302434</v>
      </c>
      <c r="AG40" s="1009">
        <v>319661</v>
      </c>
      <c r="AH40" s="1009">
        <v>271252</v>
      </c>
      <c r="AI40" s="1009">
        <v>271842</v>
      </c>
      <c r="AJ40" s="1009">
        <v>313315</v>
      </c>
      <c r="AK40" s="1009">
        <v>320324</v>
      </c>
      <c r="AL40" s="1009">
        <v>315494</v>
      </c>
      <c r="AM40" s="1009">
        <v>292533</v>
      </c>
      <c r="AN40" s="1009">
        <v>304077</v>
      </c>
      <c r="AO40" s="1009">
        <v>279886</v>
      </c>
      <c r="AP40" s="1009">
        <v>285362</v>
      </c>
      <c r="AQ40" s="1009">
        <v>335861</v>
      </c>
      <c r="AR40" s="1009">
        <v>264810</v>
      </c>
      <c r="AS40" s="1009">
        <v>273083</v>
      </c>
      <c r="AT40" s="1009">
        <v>284809</v>
      </c>
      <c r="AU40" s="1009">
        <v>268302</v>
      </c>
      <c r="AV40" s="1009">
        <v>271786</v>
      </c>
      <c r="AW40" s="1009">
        <v>270912</v>
      </c>
      <c r="AX40" s="1009">
        <v>286396</v>
      </c>
    </row>
    <row r="41" spans="1:50" hidden="1">
      <c r="A41" s="1010" t="s">
        <v>2706</v>
      </c>
      <c r="B41" s="1011">
        <v>1989</v>
      </c>
      <c r="C41" s="2159"/>
      <c r="D41" s="1009">
        <v>328240</v>
      </c>
      <c r="E41" s="1009">
        <v>258432</v>
      </c>
      <c r="F41" s="1009">
        <v>267660</v>
      </c>
      <c r="G41" s="1009">
        <v>309527</v>
      </c>
      <c r="H41" s="1009">
        <v>269165</v>
      </c>
      <c r="I41" s="1009">
        <v>265665</v>
      </c>
      <c r="J41" s="1009">
        <v>276411</v>
      </c>
      <c r="K41" s="1009">
        <v>338117</v>
      </c>
      <c r="L41" s="1009">
        <v>324062</v>
      </c>
      <c r="M41" s="1009">
        <v>320144</v>
      </c>
      <c r="N41" s="1009">
        <v>341290</v>
      </c>
      <c r="O41" s="1009">
        <v>344451</v>
      </c>
      <c r="P41" s="1009">
        <v>445865</v>
      </c>
      <c r="Q41" s="1009">
        <v>386410</v>
      </c>
      <c r="R41" s="1009">
        <v>298838</v>
      </c>
      <c r="S41" s="1009">
        <v>318305</v>
      </c>
      <c r="T41" s="1009">
        <v>312758</v>
      </c>
      <c r="U41" s="1009">
        <v>303450</v>
      </c>
      <c r="V41" s="1009">
        <v>314839</v>
      </c>
      <c r="W41" s="1009">
        <v>319223</v>
      </c>
      <c r="X41" s="1009">
        <v>303204</v>
      </c>
      <c r="Y41" s="1009">
        <v>348607</v>
      </c>
      <c r="Z41" s="1009">
        <v>370927</v>
      </c>
      <c r="AA41" s="1009">
        <v>336455</v>
      </c>
      <c r="AB41" s="1009">
        <v>351679</v>
      </c>
      <c r="AC41" s="1009">
        <v>363464</v>
      </c>
      <c r="AD41" s="1009">
        <v>393782</v>
      </c>
      <c r="AE41" s="1009">
        <v>351988</v>
      </c>
      <c r="AF41" s="1009">
        <v>315165</v>
      </c>
      <c r="AG41" s="1009">
        <v>331183</v>
      </c>
      <c r="AH41" s="1009">
        <v>284641</v>
      </c>
      <c r="AI41" s="1009">
        <v>286352</v>
      </c>
      <c r="AJ41" s="1009">
        <v>333765</v>
      </c>
      <c r="AK41" s="1009">
        <v>334552</v>
      </c>
      <c r="AL41" s="1009">
        <v>329342</v>
      </c>
      <c r="AM41" s="1009">
        <v>302915</v>
      </c>
      <c r="AN41" s="1009">
        <v>318217</v>
      </c>
      <c r="AO41" s="1009">
        <v>297290</v>
      </c>
      <c r="AP41" s="1009">
        <v>296474</v>
      </c>
      <c r="AQ41" s="1009">
        <v>349407</v>
      </c>
      <c r="AR41" s="1009">
        <v>281118</v>
      </c>
      <c r="AS41" s="1009">
        <v>296820</v>
      </c>
      <c r="AT41" s="1009">
        <v>292819</v>
      </c>
      <c r="AU41" s="1009">
        <v>283367</v>
      </c>
      <c r="AV41" s="1009">
        <v>283845</v>
      </c>
      <c r="AW41" s="1009">
        <v>287803</v>
      </c>
      <c r="AX41" s="1009">
        <v>293981</v>
      </c>
    </row>
    <row r="42" spans="1:50">
      <c r="A42" s="9" t="s">
        <v>2707</v>
      </c>
      <c r="B42" s="1012">
        <v>1990</v>
      </c>
      <c r="C42" s="2155">
        <v>370169</v>
      </c>
      <c r="D42" s="1013">
        <v>336310</v>
      </c>
      <c r="E42" s="1013">
        <v>266160</v>
      </c>
      <c r="F42" s="1013">
        <v>284999</v>
      </c>
      <c r="G42" s="1013">
        <v>329791</v>
      </c>
      <c r="H42" s="1013">
        <v>283505</v>
      </c>
      <c r="I42" s="1013">
        <v>283195</v>
      </c>
      <c r="J42" s="1013">
        <v>290601</v>
      </c>
      <c r="K42" s="1013">
        <v>355816</v>
      </c>
      <c r="L42" s="1013">
        <v>343931</v>
      </c>
      <c r="M42" s="1013">
        <v>335358</v>
      </c>
      <c r="N42" s="1013">
        <v>340834</v>
      </c>
      <c r="O42" s="1013">
        <v>361974</v>
      </c>
      <c r="P42" s="1013">
        <v>456795</v>
      </c>
      <c r="Q42" s="1013">
        <v>408413</v>
      </c>
      <c r="R42" s="1013">
        <v>310541</v>
      </c>
      <c r="S42" s="1013">
        <v>333196</v>
      </c>
      <c r="T42" s="1013">
        <v>327527</v>
      </c>
      <c r="U42" s="1013">
        <v>315980</v>
      </c>
      <c r="V42" s="1013">
        <v>331111</v>
      </c>
      <c r="W42" s="1013">
        <v>326320</v>
      </c>
      <c r="X42" s="1013">
        <v>318126</v>
      </c>
      <c r="Y42" s="1013">
        <v>361697</v>
      </c>
      <c r="Z42" s="1013">
        <v>387040</v>
      </c>
      <c r="AA42" s="1013">
        <v>346074</v>
      </c>
      <c r="AB42" s="1013">
        <v>358396</v>
      </c>
      <c r="AC42" s="1013">
        <v>360803</v>
      </c>
      <c r="AD42" s="1013">
        <v>406658</v>
      </c>
      <c r="AE42" s="1013">
        <v>361236</v>
      </c>
      <c r="AF42" s="1013">
        <v>337003</v>
      </c>
      <c r="AG42" s="1013">
        <v>343675</v>
      </c>
      <c r="AH42" s="1013">
        <v>296475</v>
      </c>
      <c r="AI42" s="1013">
        <v>301673</v>
      </c>
      <c r="AJ42" s="1013">
        <v>352232</v>
      </c>
      <c r="AK42" s="1013">
        <v>352824</v>
      </c>
      <c r="AL42" s="1013">
        <v>337470</v>
      </c>
      <c r="AM42" s="1013">
        <v>323152</v>
      </c>
      <c r="AN42" s="1013">
        <v>338584</v>
      </c>
      <c r="AO42" s="1013">
        <v>312408</v>
      </c>
      <c r="AP42" s="1013">
        <v>310252</v>
      </c>
      <c r="AQ42" s="1013">
        <v>365580</v>
      </c>
      <c r="AR42" s="1013">
        <v>291417</v>
      </c>
      <c r="AS42" s="1013">
        <v>305043</v>
      </c>
      <c r="AT42" s="1013">
        <v>306998</v>
      </c>
      <c r="AU42" s="1013">
        <v>299212</v>
      </c>
      <c r="AV42" s="1013">
        <v>294551</v>
      </c>
      <c r="AW42" s="1013">
        <v>300116</v>
      </c>
      <c r="AX42" s="1013">
        <v>299375</v>
      </c>
    </row>
    <row r="43" spans="1:50">
      <c r="A43" s="25" t="s">
        <v>2708</v>
      </c>
      <c r="B43" s="1011">
        <v>1991</v>
      </c>
      <c r="C43" s="2156">
        <v>384787</v>
      </c>
      <c r="D43" s="1009">
        <v>331707</v>
      </c>
      <c r="E43" s="1009">
        <v>278697</v>
      </c>
      <c r="F43" s="1009">
        <v>305610</v>
      </c>
      <c r="G43" s="1009">
        <v>333056</v>
      </c>
      <c r="H43" s="1009">
        <v>297476</v>
      </c>
      <c r="I43" s="1009">
        <v>301751</v>
      </c>
      <c r="J43" s="1009">
        <v>302705</v>
      </c>
      <c r="K43" s="1009">
        <v>378522</v>
      </c>
      <c r="L43" s="1009">
        <v>351572</v>
      </c>
      <c r="M43" s="1009">
        <v>355213</v>
      </c>
      <c r="N43" s="1009">
        <v>354624</v>
      </c>
      <c r="O43" s="1009">
        <v>388650</v>
      </c>
      <c r="P43" s="1009">
        <v>475250</v>
      </c>
      <c r="Q43" s="1009">
        <v>413388</v>
      </c>
      <c r="R43" s="1009">
        <v>326788</v>
      </c>
      <c r="S43" s="1009">
        <v>350700</v>
      </c>
      <c r="T43" s="1009">
        <v>347909</v>
      </c>
      <c r="U43" s="1009">
        <v>324803</v>
      </c>
      <c r="V43" s="1009">
        <v>343414</v>
      </c>
      <c r="W43" s="1009">
        <v>347472</v>
      </c>
      <c r="X43" s="1009">
        <v>321365</v>
      </c>
      <c r="Y43" s="1009">
        <v>369520</v>
      </c>
      <c r="Z43" s="1009">
        <v>411900</v>
      </c>
      <c r="AA43" s="1009">
        <v>353298</v>
      </c>
      <c r="AB43" s="1009">
        <v>355468</v>
      </c>
      <c r="AC43" s="1009">
        <v>387635</v>
      </c>
      <c r="AD43" s="1009">
        <v>421046</v>
      </c>
      <c r="AE43" s="1009">
        <v>393542</v>
      </c>
      <c r="AF43" s="1009">
        <v>356159</v>
      </c>
      <c r="AG43" s="1009">
        <v>355672</v>
      </c>
      <c r="AH43" s="1009">
        <v>312310</v>
      </c>
      <c r="AI43" s="1009">
        <v>299432</v>
      </c>
      <c r="AJ43" s="1009">
        <v>372269</v>
      </c>
      <c r="AK43" s="1009">
        <v>369353</v>
      </c>
      <c r="AL43" s="1009">
        <v>345009</v>
      </c>
      <c r="AM43" s="1009">
        <v>335844</v>
      </c>
      <c r="AN43" s="1009">
        <v>361799</v>
      </c>
      <c r="AO43" s="1009">
        <v>325659</v>
      </c>
      <c r="AP43" s="1009">
        <v>311648</v>
      </c>
      <c r="AQ43" s="1009">
        <v>358817</v>
      </c>
      <c r="AR43" s="1009">
        <v>296596</v>
      </c>
      <c r="AS43" s="1009">
        <v>308051</v>
      </c>
      <c r="AT43" s="1009">
        <v>317229</v>
      </c>
      <c r="AU43" s="1009">
        <v>311697</v>
      </c>
      <c r="AV43" s="1009">
        <v>285979</v>
      </c>
      <c r="AW43" s="1009">
        <v>325553</v>
      </c>
      <c r="AX43" s="1009">
        <v>315572</v>
      </c>
    </row>
    <row r="44" spans="1:50">
      <c r="A44" s="25" t="s">
        <v>2709</v>
      </c>
      <c r="B44" s="1011">
        <v>1992</v>
      </c>
      <c r="C44" s="2156">
        <v>392608</v>
      </c>
      <c r="D44" s="1009">
        <v>333572</v>
      </c>
      <c r="E44" s="1009">
        <v>289987</v>
      </c>
      <c r="F44" s="1009">
        <v>314997</v>
      </c>
      <c r="G44" s="1009">
        <v>347801</v>
      </c>
      <c r="H44" s="1009">
        <v>302400</v>
      </c>
      <c r="I44" s="1009">
        <v>310627</v>
      </c>
      <c r="J44" s="1009">
        <v>311176</v>
      </c>
      <c r="K44" s="1009">
        <v>385614</v>
      </c>
      <c r="L44" s="1009">
        <v>360077</v>
      </c>
      <c r="M44" s="1009">
        <v>362094</v>
      </c>
      <c r="N44" s="1009">
        <v>353678</v>
      </c>
      <c r="O44" s="1009">
        <v>392701</v>
      </c>
      <c r="P44" s="1009">
        <v>483527</v>
      </c>
      <c r="Q44" s="1009">
        <v>421796</v>
      </c>
      <c r="R44" s="1009">
        <v>331384</v>
      </c>
      <c r="S44" s="1009">
        <v>358642</v>
      </c>
      <c r="T44" s="1009">
        <v>362541</v>
      </c>
      <c r="U44" s="1009">
        <v>337454</v>
      </c>
      <c r="V44" s="1009">
        <v>346840</v>
      </c>
      <c r="W44" s="1009">
        <v>353565</v>
      </c>
      <c r="X44" s="1009">
        <v>329366</v>
      </c>
      <c r="Y44" s="1009">
        <v>373940</v>
      </c>
      <c r="Z44" s="1009">
        <v>414081</v>
      </c>
      <c r="AA44" s="1009">
        <v>361506</v>
      </c>
      <c r="AB44" s="1009">
        <v>366325</v>
      </c>
      <c r="AC44" s="1009">
        <v>409692</v>
      </c>
      <c r="AD44" s="1009">
        <v>429081</v>
      </c>
      <c r="AE44" s="1009">
        <v>403701</v>
      </c>
      <c r="AF44" s="1009">
        <v>370213</v>
      </c>
      <c r="AG44" s="1009">
        <v>367304</v>
      </c>
      <c r="AH44" s="1009">
        <v>322254</v>
      </c>
      <c r="AI44" s="1009">
        <v>306063</v>
      </c>
      <c r="AJ44" s="1009">
        <v>377779</v>
      </c>
      <c r="AK44" s="1009">
        <v>376164</v>
      </c>
      <c r="AL44" s="1009">
        <v>354762</v>
      </c>
      <c r="AM44" s="1009">
        <v>345941</v>
      </c>
      <c r="AN44" s="1009">
        <v>362765</v>
      </c>
      <c r="AO44" s="1009">
        <v>335645</v>
      </c>
      <c r="AP44" s="1009">
        <v>326042</v>
      </c>
      <c r="AQ44" s="1009">
        <v>373244</v>
      </c>
      <c r="AR44" s="1009">
        <v>307325</v>
      </c>
      <c r="AS44" s="1009">
        <v>314634</v>
      </c>
      <c r="AT44" s="1009">
        <v>319589</v>
      </c>
      <c r="AU44" s="1009">
        <v>321472</v>
      </c>
      <c r="AV44" s="1009">
        <v>296934</v>
      </c>
      <c r="AW44" s="1009">
        <v>335635</v>
      </c>
      <c r="AX44" s="1009">
        <v>314027</v>
      </c>
    </row>
    <row r="45" spans="1:50">
      <c r="A45" s="25" t="s">
        <v>2710</v>
      </c>
      <c r="B45" s="1011">
        <v>1993</v>
      </c>
      <c r="C45" s="2156">
        <v>393224</v>
      </c>
      <c r="D45" s="1009">
        <v>339563</v>
      </c>
      <c r="E45" s="1009">
        <v>292913</v>
      </c>
      <c r="F45" s="1009">
        <v>302807</v>
      </c>
      <c r="G45" s="1009">
        <v>354579</v>
      </c>
      <c r="H45" s="1009">
        <v>289349</v>
      </c>
      <c r="I45" s="1009">
        <v>301631</v>
      </c>
      <c r="J45" s="1009">
        <v>310094</v>
      </c>
      <c r="K45" s="1009">
        <v>389149</v>
      </c>
      <c r="L45" s="1009">
        <v>365163</v>
      </c>
      <c r="M45" s="1009">
        <v>358819</v>
      </c>
      <c r="N45" s="1009">
        <v>358230</v>
      </c>
      <c r="O45" s="1009">
        <v>370967</v>
      </c>
      <c r="P45" s="1009">
        <v>492424</v>
      </c>
      <c r="Q45" s="1009">
        <v>418229</v>
      </c>
      <c r="R45" s="1009">
        <v>332021</v>
      </c>
      <c r="S45" s="1009">
        <v>352695</v>
      </c>
      <c r="T45" s="1009">
        <v>352957</v>
      </c>
      <c r="U45" s="1009">
        <v>346195</v>
      </c>
      <c r="V45" s="1009">
        <v>352135</v>
      </c>
      <c r="W45" s="1009">
        <v>354149</v>
      </c>
      <c r="X45" s="1009">
        <v>349187</v>
      </c>
      <c r="Y45" s="1009">
        <v>365380</v>
      </c>
      <c r="Z45" s="1009">
        <v>407834</v>
      </c>
      <c r="AA45" s="1009">
        <v>372058</v>
      </c>
      <c r="AB45" s="1009">
        <v>374917</v>
      </c>
      <c r="AC45" s="1009">
        <v>381281</v>
      </c>
      <c r="AD45" s="1009">
        <v>423509</v>
      </c>
      <c r="AE45" s="1009">
        <v>386875</v>
      </c>
      <c r="AF45" s="1009">
        <v>363790</v>
      </c>
      <c r="AG45" s="1009">
        <v>365459</v>
      </c>
      <c r="AH45" s="1009">
        <v>314921</v>
      </c>
      <c r="AI45" s="1009">
        <v>316036</v>
      </c>
      <c r="AJ45" s="1009">
        <v>357758</v>
      </c>
      <c r="AK45" s="1009">
        <v>379291</v>
      </c>
      <c r="AL45" s="1009">
        <v>353941</v>
      </c>
      <c r="AM45" s="1009">
        <v>337916</v>
      </c>
      <c r="AN45" s="1009">
        <v>350172</v>
      </c>
      <c r="AO45" s="1009">
        <v>323675</v>
      </c>
      <c r="AP45" s="1009">
        <v>318368</v>
      </c>
      <c r="AQ45" s="1009">
        <v>365247</v>
      </c>
      <c r="AR45" s="1009">
        <v>321087</v>
      </c>
      <c r="AS45" s="1009">
        <v>329632</v>
      </c>
      <c r="AT45" s="1009">
        <v>319974</v>
      </c>
      <c r="AU45" s="1009">
        <v>326540</v>
      </c>
      <c r="AV45" s="1009">
        <v>308590</v>
      </c>
      <c r="AW45" s="1009">
        <v>312808</v>
      </c>
      <c r="AX45" s="1009">
        <v>317193</v>
      </c>
    </row>
    <row r="46" spans="1:50">
      <c r="A46" s="25" t="s">
        <v>2711</v>
      </c>
      <c r="B46" s="1011">
        <v>1994</v>
      </c>
      <c r="C46" s="2156">
        <v>401128</v>
      </c>
      <c r="D46" s="1009">
        <v>355750</v>
      </c>
      <c r="E46" s="1009">
        <v>295723</v>
      </c>
      <c r="F46" s="1009">
        <v>309559</v>
      </c>
      <c r="G46" s="1009">
        <v>359416</v>
      </c>
      <c r="H46" s="1009">
        <v>299161</v>
      </c>
      <c r="I46" s="1009">
        <v>310090</v>
      </c>
      <c r="J46" s="1009">
        <v>313345</v>
      </c>
      <c r="K46" s="1009">
        <v>392052</v>
      </c>
      <c r="L46" s="1009">
        <v>364179</v>
      </c>
      <c r="M46" s="1009">
        <v>363497</v>
      </c>
      <c r="N46" s="1009">
        <v>362987</v>
      </c>
      <c r="O46" s="1009">
        <v>376241</v>
      </c>
      <c r="P46" s="1009">
        <v>498251</v>
      </c>
      <c r="Q46" s="1009">
        <v>423452</v>
      </c>
      <c r="R46" s="1009">
        <v>338341</v>
      </c>
      <c r="S46" s="1009">
        <v>355445</v>
      </c>
      <c r="T46" s="1009">
        <v>366769</v>
      </c>
      <c r="U46" s="1009">
        <v>353039</v>
      </c>
      <c r="V46" s="1009">
        <v>367654</v>
      </c>
      <c r="W46" s="1009">
        <v>360897</v>
      </c>
      <c r="X46" s="1009">
        <v>361352</v>
      </c>
      <c r="Y46" s="1009">
        <v>374540</v>
      </c>
      <c r="Z46" s="1009">
        <v>409676</v>
      </c>
      <c r="AA46" s="1009">
        <v>376316</v>
      </c>
      <c r="AB46" s="1009">
        <v>386262</v>
      </c>
      <c r="AC46" s="1009">
        <v>392838</v>
      </c>
      <c r="AD46" s="1009">
        <v>428554</v>
      </c>
      <c r="AE46" s="1009">
        <v>393776</v>
      </c>
      <c r="AF46" s="1009">
        <v>369770</v>
      </c>
      <c r="AG46" s="1009">
        <v>371452</v>
      </c>
      <c r="AH46" s="1009">
        <v>319861</v>
      </c>
      <c r="AI46" s="1009">
        <v>322719</v>
      </c>
      <c r="AJ46" s="1009">
        <v>368717</v>
      </c>
      <c r="AK46" s="1009">
        <v>381322</v>
      </c>
      <c r="AL46" s="1009">
        <v>356839</v>
      </c>
      <c r="AM46" s="1009">
        <v>339441</v>
      </c>
      <c r="AN46" s="1009">
        <v>363147</v>
      </c>
      <c r="AO46" s="1009">
        <v>330756</v>
      </c>
      <c r="AP46" s="1009">
        <v>325852</v>
      </c>
      <c r="AQ46" s="1009">
        <v>369085</v>
      </c>
      <c r="AR46" s="1009">
        <v>325147</v>
      </c>
      <c r="AS46" s="1009">
        <v>327224</v>
      </c>
      <c r="AT46" s="1009">
        <v>331640</v>
      </c>
      <c r="AU46" s="1009">
        <v>338244</v>
      </c>
      <c r="AV46" s="1009">
        <v>313171</v>
      </c>
      <c r="AW46" s="1009">
        <v>316673</v>
      </c>
      <c r="AX46" s="1009">
        <v>314120</v>
      </c>
    </row>
    <row r="47" spans="1:50">
      <c r="A47" s="25" t="s">
        <v>2712</v>
      </c>
      <c r="B47" s="1011">
        <v>1995</v>
      </c>
      <c r="C47" s="2156">
        <v>408864</v>
      </c>
      <c r="D47" s="1009">
        <v>339657</v>
      </c>
      <c r="E47" s="1009">
        <v>301554</v>
      </c>
      <c r="F47" s="1009">
        <v>324054</v>
      </c>
      <c r="G47" s="1009">
        <v>367311</v>
      </c>
      <c r="H47" s="1009">
        <v>306548</v>
      </c>
      <c r="I47" s="1009">
        <v>314999</v>
      </c>
      <c r="J47" s="1009">
        <v>319163</v>
      </c>
      <c r="K47" s="1009">
        <v>397987</v>
      </c>
      <c r="L47" s="1009">
        <v>374332</v>
      </c>
      <c r="M47" s="1009">
        <v>373631</v>
      </c>
      <c r="N47" s="1009">
        <v>371179</v>
      </c>
      <c r="O47" s="1009">
        <v>357969</v>
      </c>
      <c r="P47" s="1009">
        <v>513369</v>
      </c>
      <c r="Q47" s="1009">
        <v>437020</v>
      </c>
      <c r="R47" s="1009">
        <v>345578</v>
      </c>
      <c r="S47" s="1009">
        <v>363931</v>
      </c>
      <c r="T47" s="1009">
        <v>372824</v>
      </c>
      <c r="U47" s="1009">
        <v>357690</v>
      </c>
      <c r="V47" s="1009">
        <v>371973</v>
      </c>
      <c r="W47" s="1009">
        <v>369811</v>
      </c>
      <c r="X47" s="1009">
        <v>370893</v>
      </c>
      <c r="Y47" s="1009">
        <v>384845</v>
      </c>
      <c r="Z47" s="1009">
        <v>412050</v>
      </c>
      <c r="AA47" s="1009">
        <v>386712</v>
      </c>
      <c r="AB47" s="1009">
        <v>403288</v>
      </c>
      <c r="AC47" s="1009">
        <v>403869</v>
      </c>
      <c r="AD47" s="1009">
        <v>440443</v>
      </c>
      <c r="AE47" s="1009">
        <v>404098</v>
      </c>
      <c r="AF47" s="1009">
        <v>380517</v>
      </c>
      <c r="AG47" s="1009">
        <v>376669</v>
      </c>
      <c r="AH47" s="1009">
        <v>332553</v>
      </c>
      <c r="AI47" s="1009">
        <v>334511</v>
      </c>
      <c r="AJ47" s="1009">
        <v>369460</v>
      </c>
      <c r="AK47" s="1009">
        <v>388732</v>
      </c>
      <c r="AL47" s="1009">
        <v>361851</v>
      </c>
      <c r="AM47" s="1009">
        <v>351931</v>
      </c>
      <c r="AN47" s="1009">
        <v>371315</v>
      </c>
      <c r="AO47" s="1009">
        <v>337303</v>
      </c>
      <c r="AP47" s="1009">
        <v>326741</v>
      </c>
      <c r="AQ47" s="1009">
        <v>377261</v>
      </c>
      <c r="AR47" s="1009">
        <v>323883</v>
      </c>
      <c r="AS47" s="1009">
        <v>333434</v>
      </c>
      <c r="AT47" s="1009">
        <v>333802</v>
      </c>
      <c r="AU47" s="1009">
        <v>341044</v>
      </c>
      <c r="AV47" s="1009">
        <v>317089</v>
      </c>
      <c r="AW47" s="1009">
        <v>326541</v>
      </c>
      <c r="AX47" s="1009">
        <v>318395</v>
      </c>
    </row>
    <row r="48" spans="1:50">
      <c r="A48" s="25" t="s">
        <v>2713</v>
      </c>
      <c r="B48" s="1011">
        <v>1996</v>
      </c>
      <c r="C48" s="2156">
        <v>413096</v>
      </c>
      <c r="D48" s="1009">
        <v>335684</v>
      </c>
      <c r="E48" s="1009">
        <v>300468</v>
      </c>
      <c r="F48" s="1009">
        <v>313531</v>
      </c>
      <c r="G48" s="1009">
        <v>379893</v>
      </c>
      <c r="H48" s="1009">
        <v>330928</v>
      </c>
      <c r="I48" s="1009">
        <v>334487</v>
      </c>
      <c r="J48" s="1009">
        <v>341529</v>
      </c>
      <c r="K48" s="1009">
        <v>392616</v>
      </c>
      <c r="L48" s="1009">
        <v>390817</v>
      </c>
      <c r="M48" s="1009">
        <v>393080</v>
      </c>
      <c r="N48" s="1009">
        <v>371516</v>
      </c>
      <c r="O48" s="1009">
        <v>380168</v>
      </c>
      <c r="P48" s="1009">
        <v>509627</v>
      </c>
      <c r="Q48" s="1009">
        <v>452055</v>
      </c>
      <c r="R48" s="1009">
        <v>351739</v>
      </c>
      <c r="S48" s="1009">
        <v>385203</v>
      </c>
      <c r="T48" s="1009">
        <v>364359</v>
      </c>
      <c r="U48" s="1009">
        <v>361770</v>
      </c>
      <c r="V48" s="1009">
        <v>368044</v>
      </c>
      <c r="W48" s="1009">
        <v>384430</v>
      </c>
      <c r="X48" s="1009">
        <v>368358</v>
      </c>
      <c r="Y48" s="1009">
        <v>396297</v>
      </c>
      <c r="Z48" s="1009">
        <v>422509</v>
      </c>
      <c r="AA48" s="1009">
        <v>381478</v>
      </c>
      <c r="AB48" s="1009">
        <v>405100</v>
      </c>
      <c r="AC48" s="1009">
        <v>424926</v>
      </c>
      <c r="AD48" s="1009">
        <v>448690</v>
      </c>
      <c r="AE48" s="1009">
        <v>418709</v>
      </c>
      <c r="AF48" s="1009">
        <v>367792</v>
      </c>
      <c r="AG48" s="1009">
        <v>381019</v>
      </c>
      <c r="AH48" s="1009">
        <v>317377</v>
      </c>
      <c r="AI48" s="1009">
        <v>337962</v>
      </c>
      <c r="AJ48" s="1009">
        <v>396625</v>
      </c>
      <c r="AK48" s="1009">
        <v>382209</v>
      </c>
      <c r="AL48" s="1009">
        <v>360042</v>
      </c>
      <c r="AM48" s="1009">
        <v>348273</v>
      </c>
      <c r="AN48" s="1009">
        <v>362675</v>
      </c>
      <c r="AO48" s="1009">
        <v>360617</v>
      </c>
      <c r="AP48" s="1009">
        <v>362343</v>
      </c>
      <c r="AQ48" s="1009">
        <v>389960</v>
      </c>
      <c r="AR48" s="1009">
        <v>342826</v>
      </c>
      <c r="AS48" s="1009">
        <v>343005</v>
      </c>
      <c r="AT48" s="1009">
        <v>342162</v>
      </c>
      <c r="AU48" s="1009">
        <v>333240</v>
      </c>
      <c r="AV48" s="1009">
        <v>336865</v>
      </c>
      <c r="AW48" s="1009">
        <v>341981</v>
      </c>
      <c r="AX48" s="1009">
        <v>296807</v>
      </c>
    </row>
    <row r="49" spans="1:50">
      <c r="A49" s="25" t="s">
        <v>2714</v>
      </c>
      <c r="B49" s="1011">
        <v>1997</v>
      </c>
      <c r="C49" s="2156">
        <v>421384</v>
      </c>
      <c r="D49" s="1009">
        <v>327050</v>
      </c>
      <c r="E49" s="1009">
        <v>307157</v>
      </c>
      <c r="F49" s="1009">
        <v>323271</v>
      </c>
      <c r="G49" s="1009">
        <v>383774</v>
      </c>
      <c r="H49" s="1009">
        <v>339497</v>
      </c>
      <c r="I49" s="1009">
        <v>340029</v>
      </c>
      <c r="J49" s="1009">
        <v>353834</v>
      </c>
      <c r="K49" s="1009">
        <v>399741</v>
      </c>
      <c r="L49" s="1009">
        <v>391417</v>
      </c>
      <c r="M49" s="1009">
        <v>400955</v>
      </c>
      <c r="N49" s="1009">
        <v>376029</v>
      </c>
      <c r="O49" s="1009">
        <v>379686</v>
      </c>
      <c r="P49" s="1009">
        <v>542743</v>
      </c>
      <c r="Q49" s="1009">
        <v>458002</v>
      </c>
      <c r="R49" s="1009">
        <v>352342</v>
      </c>
      <c r="S49" s="1009">
        <v>398949</v>
      </c>
      <c r="T49" s="1009">
        <v>377060</v>
      </c>
      <c r="U49" s="1009">
        <v>375013</v>
      </c>
      <c r="V49" s="1009">
        <v>374858</v>
      </c>
      <c r="W49" s="1009">
        <v>391011</v>
      </c>
      <c r="X49" s="1009">
        <v>374441</v>
      </c>
      <c r="Y49" s="1009">
        <v>410294</v>
      </c>
      <c r="Z49" s="1009">
        <v>428033</v>
      </c>
      <c r="AA49" s="1009">
        <v>399261</v>
      </c>
      <c r="AB49" s="1009">
        <v>409598</v>
      </c>
      <c r="AC49" s="1009">
        <v>432764</v>
      </c>
      <c r="AD49" s="1009">
        <v>452095</v>
      </c>
      <c r="AE49" s="1009">
        <v>427471</v>
      </c>
      <c r="AF49" s="1009">
        <v>373799</v>
      </c>
      <c r="AG49" s="1009">
        <v>388324</v>
      </c>
      <c r="AH49" s="1009">
        <v>339108</v>
      </c>
      <c r="AI49" s="1009">
        <v>344377</v>
      </c>
      <c r="AJ49" s="1009">
        <v>391849</v>
      </c>
      <c r="AK49" s="1009">
        <v>393400</v>
      </c>
      <c r="AL49" s="1009">
        <v>363841</v>
      </c>
      <c r="AM49" s="1009">
        <v>363266</v>
      </c>
      <c r="AN49" s="1009">
        <v>365238</v>
      </c>
      <c r="AO49" s="1009">
        <v>368960</v>
      </c>
      <c r="AP49" s="1009">
        <v>364465</v>
      </c>
      <c r="AQ49" s="1009">
        <v>396151</v>
      </c>
      <c r="AR49" s="1009">
        <v>352498</v>
      </c>
      <c r="AS49" s="1009">
        <v>352871</v>
      </c>
      <c r="AT49" s="1009">
        <v>351557</v>
      </c>
      <c r="AU49" s="1009">
        <v>339147</v>
      </c>
      <c r="AV49" s="1009">
        <v>343130</v>
      </c>
      <c r="AW49" s="1009">
        <v>354510</v>
      </c>
      <c r="AX49" s="1009">
        <v>298441</v>
      </c>
    </row>
    <row r="50" spans="1:50">
      <c r="A50" s="25" t="s">
        <v>2715</v>
      </c>
      <c r="B50" s="1011">
        <v>1998</v>
      </c>
      <c r="C50" s="2156">
        <v>415675</v>
      </c>
      <c r="D50" s="1009">
        <v>340238</v>
      </c>
      <c r="E50" s="1009">
        <v>305985</v>
      </c>
      <c r="F50" s="1009">
        <v>322949</v>
      </c>
      <c r="G50" s="1009">
        <v>374225</v>
      </c>
      <c r="H50" s="1009">
        <v>335068</v>
      </c>
      <c r="I50" s="1009">
        <v>335833</v>
      </c>
      <c r="J50" s="1009">
        <v>351531</v>
      </c>
      <c r="K50" s="1009">
        <v>399440</v>
      </c>
      <c r="L50" s="1009">
        <v>390236</v>
      </c>
      <c r="M50" s="1009">
        <v>398890</v>
      </c>
      <c r="N50" s="1009">
        <v>368718</v>
      </c>
      <c r="O50" s="1009">
        <v>384289</v>
      </c>
      <c r="P50" s="1009">
        <v>539163</v>
      </c>
      <c r="Q50" s="1009">
        <v>448003</v>
      </c>
      <c r="R50" s="1009">
        <v>350082</v>
      </c>
      <c r="S50" s="1009">
        <v>388002</v>
      </c>
      <c r="T50" s="1009">
        <v>373667</v>
      </c>
      <c r="U50" s="1009">
        <v>378286</v>
      </c>
      <c r="V50" s="1009">
        <v>368633</v>
      </c>
      <c r="W50" s="1009">
        <v>391959</v>
      </c>
      <c r="X50" s="1009">
        <v>375869</v>
      </c>
      <c r="Y50" s="1009">
        <v>409662</v>
      </c>
      <c r="Z50" s="1009">
        <v>424955</v>
      </c>
      <c r="AA50" s="1009">
        <v>393207</v>
      </c>
      <c r="AB50" s="1009">
        <v>406545</v>
      </c>
      <c r="AC50" s="1009">
        <v>420975</v>
      </c>
      <c r="AD50" s="1009">
        <v>451286</v>
      </c>
      <c r="AE50" s="1009">
        <v>415177</v>
      </c>
      <c r="AF50" s="1009">
        <v>366593</v>
      </c>
      <c r="AG50" s="1009">
        <v>385298</v>
      </c>
      <c r="AH50" s="1009">
        <v>338653</v>
      </c>
      <c r="AI50" s="1009">
        <v>342606</v>
      </c>
      <c r="AJ50" s="1009">
        <v>384128</v>
      </c>
      <c r="AK50" s="1009">
        <v>400803</v>
      </c>
      <c r="AL50" s="1009">
        <v>357055</v>
      </c>
      <c r="AM50" s="1009">
        <v>360448</v>
      </c>
      <c r="AN50" s="1009">
        <v>362888</v>
      </c>
      <c r="AO50" s="1009">
        <v>360436</v>
      </c>
      <c r="AP50" s="1009">
        <v>368682</v>
      </c>
      <c r="AQ50" s="1009">
        <v>396893</v>
      </c>
      <c r="AR50" s="1009">
        <v>352224</v>
      </c>
      <c r="AS50" s="1009">
        <v>350361</v>
      </c>
      <c r="AT50" s="1009">
        <v>345121</v>
      </c>
      <c r="AU50" s="1009">
        <v>331536</v>
      </c>
      <c r="AV50" s="1009">
        <v>341025</v>
      </c>
      <c r="AW50" s="1009">
        <v>357559</v>
      </c>
      <c r="AX50" s="1009">
        <v>297257</v>
      </c>
    </row>
    <row r="51" spans="1:50">
      <c r="A51" s="25" t="s">
        <v>2716</v>
      </c>
      <c r="B51" s="1011">
        <v>1999</v>
      </c>
      <c r="C51" s="2156">
        <v>396291</v>
      </c>
      <c r="D51" s="1009">
        <v>323283</v>
      </c>
      <c r="E51" s="1009">
        <v>306682</v>
      </c>
      <c r="F51" s="1009">
        <v>332251</v>
      </c>
      <c r="G51" s="1009">
        <v>361429</v>
      </c>
      <c r="H51" s="1009">
        <v>320954</v>
      </c>
      <c r="I51" s="1009">
        <v>325105</v>
      </c>
      <c r="J51" s="1009">
        <v>334979</v>
      </c>
      <c r="K51" s="1009">
        <v>380319</v>
      </c>
      <c r="L51" s="1009">
        <v>374696</v>
      </c>
      <c r="M51" s="1009">
        <v>374745</v>
      </c>
      <c r="N51" s="1009">
        <v>354234</v>
      </c>
      <c r="O51" s="1009">
        <v>381412</v>
      </c>
      <c r="P51" s="1009">
        <v>494036</v>
      </c>
      <c r="Q51" s="1009">
        <v>424749</v>
      </c>
      <c r="R51" s="1009">
        <v>348615</v>
      </c>
      <c r="S51" s="1009">
        <v>346919</v>
      </c>
      <c r="T51" s="1009">
        <v>369688</v>
      </c>
      <c r="U51" s="1009">
        <v>361816</v>
      </c>
      <c r="V51" s="1009">
        <v>380996</v>
      </c>
      <c r="W51" s="1009">
        <v>361760</v>
      </c>
      <c r="X51" s="1009">
        <v>363740</v>
      </c>
      <c r="Y51" s="1009">
        <v>385492</v>
      </c>
      <c r="Z51" s="1009">
        <v>412593</v>
      </c>
      <c r="AA51" s="1009">
        <v>394176</v>
      </c>
      <c r="AB51" s="1009">
        <v>389570</v>
      </c>
      <c r="AC51" s="1009">
        <v>382256</v>
      </c>
      <c r="AD51" s="1009">
        <v>435450</v>
      </c>
      <c r="AE51" s="1009">
        <v>387771</v>
      </c>
      <c r="AF51" s="1009">
        <v>377199</v>
      </c>
      <c r="AG51" s="1009">
        <v>354452</v>
      </c>
      <c r="AH51" s="1009">
        <v>326948</v>
      </c>
      <c r="AI51" s="1009">
        <v>351315</v>
      </c>
      <c r="AJ51" s="1009">
        <v>365558</v>
      </c>
      <c r="AK51" s="1009">
        <v>394398</v>
      </c>
      <c r="AL51" s="1009">
        <v>363992</v>
      </c>
      <c r="AM51" s="1009">
        <v>341314</v>
      </c>
      <c r="AN51" s="1009">
        <v>357606</v>
      </c>
      <c r="AO51" s="1009">
        <v>326249</v>
      </c>
      <c r="AP51" s="1009">
        <v>340472</v>
      </c>
      <c r="AQ51" s="1009">
        <v>367313</v>
      </c>
      <c r="AR51" s="1009">
        <v>328467</v>
      </c>
      <c r="AS51" s="1009">
        <v>340331</v>
      </c>
      <c r="AT51" s="1009">
        <v>332067</v>
      </c>
      <c r="AU51" s="1009">
        <v>345099</v>
      </c>
      <c r="AV51" s="1009">
        <v>331294</v>
      </c>
      <c r="AW51" s="1009">
        <v>314298</v>
      </c>
      <c r="AX51" s="1009">
        <v>336248</v>
      </c>
    </row>
    <row r="52" spans="1:50">
      <c r="A52" s="25" t="s">
        <v>2717</v>
      </c>
      <c r="B52" s="1011">
        <v>2000</v>
      </c>
      <c r="C52" s="2156">
        <v>398069</v>
      </c>
      <c r="D52" s="1009">
        <v>315027</v>
      </c>
      <c r="E52" s="1009">
        <v>299457</v>
      </c>
      <c r="F52" s="1009">
        <v>337635</v>
      </c>
      <c r="G52" s="1009">
        <v>363254</v>
      </c>
      <c r="H52" s="1009">
        <v>328992</v>
      </c>
      <c r="I52" s="1009">
        <v>325873</v>
      </c>
      <c r="J52" s="1009">
        <v>347148</v>
      </c>
      <c r="K52" s="1009">
        <v>382681</v>
      </c>
      <c r="L52" s="1009">
        <v>387316</v>
      </c>
      <c r="M52" s="1009">
        <v>384190</v>
      </c>
      <c r="N52" s="1009">
        <v>359066</v>
      </c>
      <c r="O52" s="1009">
        <v>381413</v>
      </c>
      <c r="P52" s="1009">
        <v>505260</v>
      </c>
      <c r="Q52" s="1009">
        <v>427182</v>
      </c>
      <c r="R52" s="1009">
        <v>348772</v>
      </c>
      <c r="S52" s="1009">
        <v>343233</v>
      </c>
      <c r="T52" s="1009">
        <v>372139</v>
      </c>
      <c r="U52" s="1009">
        <v>364648</v>
      </c>
      <c r="V52" s="1009">
        <v>385520</v>
      </c>
      <c r="W52" s="1009">
        <v>377269</v>
      </c>
      <c r="X52" s="1009">
        <v>359514</v>
      </c>
      <c r="Y52" s="1009">
        <v>391301</v>
      </c>
      <c r="Z52" s="1009">
        <v>417167</v>
      </c>
      <c r="AA52" s="1009">
        <v>397511</v>
      </c>
      <c r="AB52" s="1009">
        <v>394861</v>
      </c>
      <c r="AC52" s="1009">
        <v>386202</v>
      </c>
      <c r="AD52" s="1009">
        <v>438008</v>
      </c>
      <c r="AE52" s="1009">
        <v>391599</v>
      </c>
      <c r="AF52" s="1009">
        <v>392518</v>
      </c>
      <c r="AG52" s="1009">
        <v>356307</v>
      </c>
      <c r="AH52" s="1009">
        <v>329826</v>
      </c>
      <c r="AI52" s="1009">
        <v>351376</v>
      </c>
      <c r="AJ52" s="1009">
        <v>367833</v>
      </c>
      <c r="AK52" s="1009">
        <v>394569</v>
      </c>
      <c r="AL52" s="1009">
        <v>370712</v>
      </c>
      <c r="AM52" s="1009">
        <v>345817</v>
      </c>
      <c r="AN52" s="1009">
        <v>353732</v>
      </c>
      <c r="AO52" s="1009">
        <v>325203</v>
      </c>
      <c r="AP52" s="1009">
        <v>345183</v>
      </c>
      <c r="AQ52" s="1009">
        <v>371091</v>
      </c>
      <c r="AR52" s="1009">
        <v>324636</v>
      </c>
      <c r="AS52" s="1009">
        <v>336352</v>
      </c>
      <c r="AT52" s="1009">
        <v>336822</v>
      </c>
      <c r="AU52" s="1009">
        <v>341861</v>
      </c>
      <c r="AV52" s="1009">
        <v>335240</v>
      </c>
      <c r="AW52" s="1009">
        <v>317687</v>
      </c>
      <c r="AX52" s="1009">
        <v>327432</v>
      </c>
    </row>
    <row r="53" spans="1:50">
      <c r="A53" s="25" t="s">
        <v>2718</v>
      </c>
      <c r="B53" s="1011">
        <v>2001</v>
      </c>
      <c r="C53" s="2156">
        <v>397366</v>
      </c>
      <c r="D53" s="1014">
        <v>313447</v>
      </c>
      <c r="E53" s="1014">
        <v>299098</v>
      </c>
      <c r="F53" s="1014">
        <v>331946</v>
      </c>
      <c r="G53" s="1014">
        <v>362428</v>
      </c>
      <c r="H53" s="1014">
        <v>320071</v>
      </c>
      <c r="I53" s="1014">
        <v>320138</v>
      </c>
      <c r="J53" s="1014">
        <v>346396</v>
      </c>
      <c r="K53" s="1014">
        <v>375755</v>
      </c>
      <c r="L53" s="1015">
        <v>389827</v>
      </c>
      <c r="M53" s="1015">
        <v>382533</v>
      </c>
      <c r="N53" s="1015">
        <v>352943</v>
      </c>
      <c r="O53" s="1015">
        <v>382988</v>
      </c>
      <c r="P53" s="1015">
        <v>503268</v>
      </c>
      <c r="Q53" s="1014">
        <v>431079</v>
      </c>
      <c r="R53" s="1014">
        <v>345157</v>
      </c>
      <c r="S53" s="1014">
        <v>344683</v>
      </c>
      <c r="T53" s="1014">
        <v>372576</v>
      </c>
      <c r="U53" s="1014">
        <v>360987</v>
      </c>
      <c r="V53" s="1014">
        <v>378821</v>
      </c>
      <c r="W53" s="1014">
        <v>369908</v>
      </c>
      <c r="X53" s="1014">
        <v>355695</v>
      </c>
      <c r="Y53" s="1014">
        <v>390633</v>
      </c>
      <c r="Z53" s="1014">
        <v>419572</v>
      </c>
      <c r="AA53" s="1014">
        <v>396082</v>
      </c>
      <c r="AB53" s="1014">
        <v>395626</v>
      </c>
      <c r="AC53" s="1014">
        <v>387856</v>
      </c>
      <c r="AD53" s="1014">
        <v>435093</v>
      </c>
      <c r="AE53" s="1014">
        <v>386307</v>
      </c>
      <c r="AF53" s="1014">
        <v>399999</v>
      </c>
      <c r="AG53" s="1014">
        <v>357270</v>
      </c>
      <c r="AH53" s="1014">
        <v>324901</v>
      </c>
      <c r="AI53" s="1014">
        <v>350384</v>
      </c>
      <c r="AJ53" s="1014">
        <v>378499</v>
      </c>
      <c r="AK53" s="1014">
        <v>388796</v>
      </c>
      <c r="AL53" s="1014">
        <v>365001</v>
      </c>
      <c r="AM53" s="1014">
        <v>347546</v>
      </c>
      <c r="AN53" s="1014">
        <v>352833</v>
      </c>
      <c r="AO53" s="1014">
        <v>326629</v>
      </c>
      <c r="AP53" s="1014">
        <v>334249</v>
      </c>
      <c r="AQ53" s="1014">
        <v>366490</v>
      </c>
      <c r="AR53" s="1014">
        <v>329398</v>
      </c>
      <c r="AS53" s="1014">
        <v>346779</v>
      </c>
      <c r="AT53" s="1014">
        <v>330142</v>
      </c>
      <c r="AU53" s="1014">
        <v>340968</v>
      </c>
      <c r="AV53" s="1014">
        <v>334106</v>
      </c>
      <c r="AW53" s="1014">
        <v>320567</v>
      </c>
      <c r="AX53" s="1014">
        <v>318669</v>
      </c>
    </row>
    <row r="54" spans="1:50">
      <c r="A54" s="25" t="s">
        <v>2719</v>
      </c>
      <c r="B54" s="1011">
        <v>2002</v>
      </c>
      <c r="C54" s="2156">
        <v>387638</v>
      </c>
      <c r="D54" s="1014">
        <v>320134</v>
      </c>
      <c r="E54" s="1014">
        <v>313207</v>
      </c>
      <c r="F54" s="1014">
        <v>327104</v>
      </c>
      <c r="G54" s="1014">
        <v>337149</v>
      </c>
      <c r="H54" s="1014">
        <v>316295</v>
      </c>
      <c r="I54" s="1014">
        <v>313395</v>
      </c>
      <c r="J54" s="1014">
        <v>333652</v>
      </c>
      <c r="K54" s="1014">
        <v>360999</v>
      </c>
      <c r="L54" s="1015">
        <v>362919</v>
      </c>
      <c r="M54" s="1015">
        <v>372494</v>
      </c>
      <c r="N54" s="1015">
        <v>331022</v>
      </c>
      <c r="O54" s="1015">
        <v>372525</v>
      </c>
      <c r="P54" s="1015">
        <v>487767</v>
      </c>
      <c r="Q54" s="1014">
        <v>418813</v>
      </c>
      <c r="R54" s="1014">
        <v>345150</v>
      </c>
      <c r="S54" s="1014">
        <v>357182</v>
      </c>
      <c r="T54" s="1014">
        <v>364397</v>
      </c>
      <c r="U54" s="1014">
        <v>353664</v>
      </c>
      <c r="V54" s="1014">
        <v>362167</v>
      </c>
      <c r="W54" s="1014">
        <v>357359</v>
      </c>
      <c r="X54" s="1014">
        <v>346084</v>
      </c>
      <c r="Y54" s="1014">
        <v>374773</v>
      </c>
      <c r="Z54" s="1014">
        <v>416725</v>
      </c>
      <c r="AA54" s="1014">
        <v>349486</v>
      </c>
      <c r="AB54" s="1014">
        <v>385871</v>
      </c>
      <c r="AC54" s="1014">
        <v>354705</v>
      </c>
      <c r="AD54" s="1014">
        <v>420127</v>
      </c>
      <c r="AE54" s="1014">
        <v>371813</v>
      </c>
      <c r="AF54" s="1014">
        <v>379758</v>
      </c>
      <c r="AG54" s="1014">
        <v>353222</v>
      </c>
      <c r="AH54" s="1014">
        <v>302405</v>
      </c>
      <c r="AI54" s="1014">
        <v>341766</v>
      </c>
      <c r="AJ54" s="1014">
        <v>364049</v>
      </c>
      <c r="AK54" s="1014">
        <v>374035</v>
      </c>
      <c r="AL54" s="1014">
        <v>347809</v>
      </c>
      <c r="AM54" s="1014">
        <v>335284</v>
      </c>
      <c r="AN54" s="1014">
        <v>339997</v>
      </c>
      <c r="AO54" s="1014">
        <v>331169</v>
      </c>
      <c r="AP54" s="1014">
        <v>322693</v>
      </c>
      <c r="AQ54" s="1014">
        <v>382631</v>
      </c>
      <c r="AR54" s="1014">
        <v>325863</v>
      </c>
      <c r="AS54" s="1014">
        <v>323336</v>
      </c>
      <c r="AT54" s="1014">
        <v>332666</v>
      </c>
      <c r="AU54" s="1014">
        <v>340682</v>
      </c>
      <c r="AV54" s="1014">
        <v>319973</v>
      </c>
      <c r="AW54" s="1014">
        <v>311798</v>
      </c>
      <c r="AX54" s="1014">
        <v>323993</v>
      </c>
    </row>
    <row r="55" spans="1:50">
      <c r="A55" s="25" t="s">
        <v>2720</v>
      </c>
      <c r="B55" s="1011">
        <v>2003</v>
      </c>
      <c r="C55" s="2156">
        <v>389664</v>
      </c>
      <c r="D55" s="1014">
        <v>315393</v>
      </c>
      <c r="E55" s="1014">
        <v>310867</v>
      </c>
      <c r="F55" s="1014">
        <v>326213</v>
      </c>
      <c r="G55" s="1014">
        <v>344814</v>
      </c>
      <c r="H55" s="1014">
        <v>309271</v>
      </c>
      <c r="I55" s="1014">
        <v>311918</v>
      </c>
      <c r="J55" s="1014">
        <v>328815</v>
      </c>
      <c r="K55" s="1014">
        <v>363617</v>
      </c>
      <c r="L55" s="1015">
        <v>366506</v>
      </c>
      <c r="M55" s="1015">
        <v>379584</v>
      </c>
      <c r="N55" s="1015">
        <v>335995</v>
      </c>
      <c r="O55" s="1015">
        <v>365561</v>
      </c>
      <c r="P55" s="1015">
        <v>481163</v>
      </c>
      <c r="Q55" s="1014">
        <v>431016</v>
      </c>
      <c r="R55" s="1014">
        <v>344985</v>
      </c>
      <c r="S55" s="1014">
        <v>360989</v>
      </c>
      <c r="T55" s="1014">
        <v>357320</v>
      </c>
      <c r="U55" s="1014">
        <v>352107</v>
      </c>
      <c r="V55" s="1014">
        <v>357921</v>
      </c>
      <c r="W55" s="1014">
        <v>355939</v>
      </c>
      <c r="X55" s="1014">
        <v>340578</v>
      </c>
      <c r="Y55" s="1014">
        <v>374746</v>
      </c>
      <c r="Z55" s="1014">
        <v>420685</v>
      </c>
      <c r="AA55" s="1014">
        <v>354651</v>
      </c>
      <c r="AB55" s="1014">
        <v>382412</v>
      </c>
      <c r="AC55" s="1014">
        <v>351358</v>
      </c>
      <c r="AD55" s="1014">
        <v>423950</v>
      </c>
      <c r="AE55" s="1014">
        <v>381855</v>
      </c>
      <c r="AF55" s="1014">
        <v>373453</v>
      </c>
      <c r="AG55" s="1014">
        <v>356929</v>
      </c>
      <c r="AH55" s="1014">
        <v>305650</v>
      </c>
      <c r="AI55" s="1014">
        <v>337071</v>
      </c>
      <c r="AJ55" s="1014">
        <v>363925</v>
      </c>
      <c r="AK55" s="1014">
        <v>372708</v>
      </c>
      <c r="AL55" s="1014">
        <v>360131</v>
      </c>
      <c r="AM55" s="1014">
        <v>330502</v>
      </c>
      <c r="AN55" s="1014">
        <v>340670</v>
      </c>
      <c r="AO55" s="1014">
        <v>334491</v>
      </c>
      <c r="AP55" s="1014">
        <v>316982</v>
      </c>
      <c r="AQ55" s="1014">
        <v>383676</v>
      </c>
      <c r="AR55" s="1014">
        <v>322186</v>
      </c>
      <c r="AS55" s="1014">
        <v>327309</v>
      </c>
      <c r="AT55" s="1014">
        <v>333363</v>
      </c>
      <c r="AU55" s="1014">
        <v>339732</v>
      </c>
      <c r="AV55" s="1014">
        <v>315789</v>
      </c>
      <c r="AW55" s="1014">
        <v>305468</v>
      </c>
      <c r="AX55" s="1014">
        <v>318438</v>
      </c>
    </row>
    <row r="56" spans="1:50">
      <c r="A56" s="25" t="s">
        <v>2721</v>
      </c>
      <c r="B56" s="1011">
        <v>2004</v>
      </c>
      <c r="C56" s="2156">
        <v>377853</v>
      </c>
      <c r="D56" s="1014">
        <v>305882</v>
      </c>
      <c r="E56" s="1014">
        <v>308550</v>
      </c>
      <c r="F56" s="1014">
        <v>310786</v>
      </c>
      <c r="G56" s="1014">
        <v>334252</v>
      </c>
      <c r="H56" s="1014">
        <v>306856</v>
      </c>
      <c r="I56" s="1014">
        <v>324511</v>
      </c>
      <c r="J56" s="1014">
        <v>349469</v>
      </c>
      <c r="K56" s="1014">
        <v>402038</v>
      </c>
      <c r="L56" s="1015">
        <v>397891</v>
      </c>
      <c r="M56" s="1015">
        <v>360206</v>
      </c>
      <c r="N56" s="1015">
        <v>323931</v>
      </c>
      <c r="O56" s="1015">
        <v>360288</v>
      </c>
      <c r="P56" s="1015">
        <v>491189</v>
      </c>
      <c r="Q56" s="1014">
        <v>424361</v>
      </c>
      <c r="R56" s="1014">
        <v>343228</v>
      </c>
      <c r="S56" s="1014">
        <v>340758</v>
      </c>
      <c r="T56" s="1014">
        <v>349974</v>
      </c>
      <c r="U56" s="1014">
        <v>351064</v>
      </c>
      <c r="V56" s="1014">
        <v>346466</v>
      </c>
      <c r="W56" s="1014">
        <v>364812</v>
      </c>
      <c r="X56" s="1014">
        <v>325003</v>
      </c>
      <c r="Y56" s="1014">
        <v>368772</v>
      </c>
      <c r="Z56" s="1014">
        <v>405062</v>
      </c>
      <c r="AA56" s="1014">
        <v>384990</v>
      </c>
      <c r="AB56" s="1014">
        <v>373702</v>
      </c>
      <c r="AC56" s="1014">
        <v>356654</v>
      </c>
      <c r="AD56" s="1014">
        <v>415649</v>
      </c>
      <c r="AE56" s="1014">
        <v>375355</v>
      </c>
      <c r="AF56" s="1014">
        <v>354770</v>
      </c>
      <c r="AG56" s="1014">
        <v>329496</v>
      </c>
      <c r="AH56" s="1014">
        <v>325985</v>
      </c>
      <c r="AI56" s="1014">
        <v>339044</v>
      </c>
      <c r="AJ56" s="1014">
        <v>362991</v>
      </c>
      <c r="AK56" s="1014">
        <v>369635</v>
      </c>
      <c r="AL56" s="1014">
        <v>365582</v>
      </c>
      <c r="AM56" s="1014">
        <v>349960</v>
      </c>
      <c r="AN56" s="1014">
        <v>346059</v>
      </c>
      <c r="AO56" s="1014">
        <v>339741</v>
      </c>
      <c r="AP56" s="1014">
        <v>320293</v>
      </c>
      <c r="AQ56" s="1014">
        <v>353804</v>
      </c>
      <c r="AR56" s="1014">
        <v>305180</v>
      </c>
      <c r="AS56" s="1014">
        <v>322688</v>
      </c>
      <c r="AT56" s="1014">
        <v>313017</v>
      </c>
      <c r="AU56" s="1014">
        <v>328818</v>
      </c>
      <c r="AV56" s="1014">
        <v>307862</v>
      </c>
      <c r="AW56" s="1014">
        <v>299463</v>
      </c>
      <c r="AX56" s="1014">
        <v>281400</v>
      </c>
    </row>
    <row r="57" spans="1:50">
      <c r="A57" s="11" t="s">
        <v>2722</v>
      </c>
      <c r="B57" s="1016">
        <v>2005</v>
      </c>
      <c r="C57" s="2037">
        <v>381807</v>
      </c>
      <c r="D57" s="1017">
        <v>310811</v>
      </c>
      <c r="E57" s="1017">
        <v>304410</v>
      </c>
      <c r="F57" s="1017">
        <v>294680</v>
      </c>
      <c r="G57" s="1017">
        <v>308038</v>
      </c>
      <c r="H57" s="1017">
        <v>305938</v>
      </c>
      <c r="I57" s="1017">
        <v>316090</v>
      </c>
      <c r="J57" s="1017">
        <v>349089</v>
      </c>
      <c r="K57" s="1017">
        <v>394494</v>
      </c>
      <c r="L57" s="1018">
        <v>378857</v>
      </c>
      <c r="M57" s="1018">
        <v>360799</v>
      </c>
      <c r="N57" s="1018">
        <v>334053</v>
      </c>
      <c r="O57" s="1018">
        <v>369367</v>
      </c>
      <c r="P57" s="1018">
        <v>485455</v>
      </c>
      <c r="Q57" s="1017">
        <v>429910</v>
      </c>
      <c r="R57" s="1017">
        <v>347709</v>
      </c>
      <c r="S57" s="1017">
        <v>333069</v>
      </c>
      <c r="T57" s="1017">
        <v>359097</v>
      </c>
      <c r="U57" s="1017">
        <v>347107</v>
      </c>
      <c r="V57" s="1017">
        <v>353116</v>
      </c>
      <c r="W57" s="1017">
        <v>360671</v>
      </c>
      <c r="X57" s="1017">
        <v>308557</v>
      </c>
      <c r="Y57" s="1017">
        <v>373536</v>
      </c>
      <c r="Z57" s="1017">
        <v>413654</v>
      </c>
      <c r="AA57" s="1017">
        <v>377986</v>
      </c>
      <c r="AB57" s="1017">
        <v>372804</v>
      </c>
      <c r="AC57" s="1017">
        <v>354171</v>
      </c>
      <c r="AD57" s="1017">
        <v>416202</v>
      </c>
      <c r="AE57" s="1017">
        <v>370503</v>
      </c>
      <c r="AF57" s="1017">
        <v>356994</v>
      </c>
      <c r="AG57" s="1017">
        <v>332834</v>
      </c>
      <c r="AH57" s="1017">
        <v>308546</v>
      </c>
      <c r="AI57" s="1017">
        <v>331358</v>
      </c>
      <c r="AJ57" s="1017">
        <v>360916</v>
      </c>
      <c r="AK57" s="1017">
        <v>367461</v>
      </c>
      <c r="AL57" s="1017">
        <v>365319</v>
      </c>
      <c r="AM57" s="1017">
        <v>326506</v>
      </c>
      <c r="AN57" s="1017">
        <v>348467</v>
      </c>
      <c r="AO57" s="1017">
        <v>344626</v>
      </c>
      <c r="AP57" s="1017">
        <v>330771</v>
      </c>
      <c r="AQ57" s="1017">
        <v>357803</v>
      </c>
      <c r="AR57" s="1017">
        <v>301772</v>
      </c>
      <c r="AS57" s="1017">
        <v>319121</v>
      </c>
      <c r="AT57" s="1017">
        <v>311523</v>
      </c>
      <c r="AU57" s="1017">
        <v>321550</v>
      </c>
      <c r="AV57" s="1017">
        <v>308646</v>
      </c>
      <c r="AW57" s="1017">
        <v>294332</v>
      </c>
      <c r="AX57" s="1017">
        <v>275214</v>
      </c>
    </row>
    <row r="58" spans="1:50">
      <c r="A58" s="25" t="s">
        <v>2723</v>
      </c>
      <c r="B58" s="1019">
        <v>2006</v>
      </c>
      <c r="C58" s="2156">
        <v>384401</v>
      </c>
      <c r="D58" s="1020">
        <v>311380</v>
      </c>
      <c r="E58" s="1020">
        <v>304090</v>
      </c>
      <c r="F58" s="1020">
        <v>295417</v>
      </c>
      <c r="G58" s="1020">
        <v>318688</v>
      </c>
      <c r="H58" s="1020">
        <v>306439</v>
      </c>
      <c r="I58" s="1020">
        <v>318115</v>
      </c>
      <c r="J58" s="1020">
        <v>354464</v>
      </c>
      <c r="K58" s="1020">
        <v>387799</v>
      </c>
      <c r="L58" s="1021">
        <v>370711</v>
      </c>
      <c r="M58" s="1021">
        <v>360838</v>
      </c>
      <c r="N58" s="1021">
        <v>338374</v>
      </c>
      <c r="O58" s="1021">
        <v>362875</v>
      </c>
      <c r="P58" s="1021">
        <v>489455</v>
      </c>
      <c r="Q58" s="1020">
        <v>438156</v>
      </c>
      <c r="R58" s="1020">
        <v>348553</v>
      </c>
      <c r="S58" s="1020">
        <v>334548</v>
      </c>
      <c r="T58" s="1020">
        <v>357611</v>
      </c>
      <c r="U58" s="1020">
        <v>349820</v>
      </c>
      <c r="V58" s="1020">
        <v>357467</v>
      </c>
      <c r="W58" s="1020">
        <v>361036</v>
      </c>
      <c r="X58" s="1020">
        <v>313751</v>
      </c>
      <c r="Y58" s="1020">
        <v>373064</v>
      </c>
      <c r="Z58" s="1020">
        <v>414950</v>
      </c>
      <c r="AA58" s="1020">
        <v>378522</v>
      </c>
      <c r="AB58" s="1020">
        <v>378210</v>
      </c>
      <c r="AC58" s="1020">
        <v>351826</v>
      </c>
      <c r="AD58" s="1020">
        <v>422150</v>
      </c>
      <c r="AE58" s="1020">
        <v>375987</v>
      </c>
      <c r="AF58" s="1020">
        <v>360028</v>
      </c>
      <c r="AG58" s="1020">
        <v>335342</v>
      </c>
      <c r="AH58" s="1020">
        <v>307458</v>
      </c>
      <c r="AI58" s="1020">
        <v>335045</v>
      </c>
      <c r="AJ58" s="1020">
        <v>367690</v>
      </c>
      <c r="AK58" s="1020">
        <v>370829</v>
      </c>
      <c r="AL58" s="1020">
        <v>367904</v>
      </c>
      <c r="AM58" s="1020">
        <v>324604</v>
      </c>
      <c r="AN58" s="1020">
        <v>359311</v>
      </c>
      <c r="AO58" s="1020">
        <v>346564</v>
      </c>
      <c r="AP58" s="1020">
        <v>321645</v>
      </c>
      <c r="AQ58" s="1020">
        <v>361342</v>
      </c>
      <c r="AR58" s="1020">
        <v>302631</v>
      </c>
      <c r="AS58" s="1020">
        <v>314358</v>
      </c>
      <c r="AT58" s="1020">
        <v>317193</v>
      </c>
      <c r="AU58" s="1020">
        <v>330200</v>
      </c>
      <c r="AV58" s="1020">
        <v>314661</v>
      </c>
      <c r="AW58" s="1020">
        <v>297357</v>
      </c>
      <c r="AX58" s="1020">
        <v>278588</v>
      </c>
    </row>
    <row r="59" spans="1:50">
      <c r="A59" s="25" t="s">
        <v>2724</v>
      </c>
      <c r="B59" s="1019">
        <v>2007</v>
      </c>
      <c r="C59" s="2156">
        <v>377731</v>
      </c>
      <c r="D59" s="1020">
        <v>299757</v>
      </c>
      <c r="E59" s="1020">
        <v>288988</v>
      </c>
      <c r="F59" s="1020">
        <v>289097</v>
      </c>
      <c r="G59" s="1020">
        <v>287107</v>
      </c>
      <c r="H59" s="1020">
        <v>284175</v>
      </c>
      <c r="I59" s="1020">
        <v>323527</v>
      </c>
      <c r="J59" s="1020">
        <v>337976</v>
      </c>
      <c r="K59" s="1020">
        <v>364076</v>
      </c>
      <c r="L59" s="1022">
        <v>371048</v>
      </c>
      <c r="M59" s="1022">
        <v>331179</v>
      </c>
      <c r="N59" s="1022">
        <v>326084</v>
      </c>
      <c r="O59" s="1022">
        <v>348993</v>
      </c>
      <c r="P59" s="1022">
        <v>488551</v>
      </c>
      <c r="Q59" s="1020">
        <v>424981</v>
      </c>
      <c r="R59" s="1020">
        <v>319386</v>
      </c>
      <c r="S59" s="1020">
        <v>343762</v>
      </c>
      <c r="T59" s="1020">
        <v>353817</v>
      </c>
      <c r="U59" s="1020">
        <v>355254</v>
      </c>
      <c r="V59" s="1020">
        <v>343387</v>
      </c>
      <c r="W59" s="1020">
        <v>332892</v>
      </c>
      <c r="X59" s="1020">
        <v>336253</v>
      </c>
      <c r="Y59" s="1020">
        <v>372457</v>
      </c>
      <c r="Z59" s="1020">
        <v>411477</v>
      </c>
      <c r="AA59" s="1020">
        <v>373616</v>
      </c>
      <c r="AB59" s="1020">
        <v>374808</v>
      </c>
      <c r="AC59" s="1020">
        <v>353277</v>
      </c>
      <c r="AD59" s="1020">
        <v>409640</v>
      </c>
      <c r="AE59" s="1020">
        <v>363880</v>
      </c>
      <c r="AF59" s="1020">
        <v>337213</v>
      </c>
      <c r="AG59" s="1020">
        <v>331490</v>
      </c>
      <c r="AH59" s="1020">
        <v>304452</v>
      </c>
      <c r="AI59" s="1020">
        <v>309515</v>
      </c>
      <c r="AJ59" s="1020">
        <v>366736</v>
      </c>
      <c r="AK59" s="1020">
        <v>374596</v>
      </c>
      <c r="AL59" s="1020">
        <v>347688</v>
      </c>
      <c r="AM59" s="1020">
        <v>350547</v>
      </c>
      <c r="AN59" s="1020">
        <v>337163</v>
      </c>
      <c r="AO59" s="1020">
        <v>344830</v>
      </c>
      <c r="AP59" s="1020">
        <v>319780</v>
      </c>
      <c r="AQ59" s="1020">
        <v>355536</v>
      </c>
      <c r="AR59" s="1020">
        <v>332161</v>
      </c>
      <c r="AS59" s="1020">
        <v>298428</v>
      </c>
      <c r="AT59" s="1020">
        <v>304548</v>
      </c>
      <c r="AU59" s="1020">
        <v>316296</v>
      </c>
      <c r="AV59" s="1020">
        <v>307450</v>
      </c>
      <c r="AW59" s="1020">
        <v>303143</v>
      </c>
      <c r="AX59" s="1020">
        <v>299015</v>
      </c>
    </row>
    <row r="60" spans="1:50">
      <c r="A60" s="25" t="s">
        <v>2725</v>
      </c>
      <c r="B60" s="1019">
        <v>2008</v>
      </c>
      <c r="C60" s="2156">
        <v>379497</v>
      </c>
      <c r="D60" s="1020">
        <v>302197</v>
      </c>
      <c r="E60" s="1020">
        <v>287180</v>
      </c>
      <c r="F60" s="1020">
        <v>288284</v>
      </c>
      <c r="G60" s="1020">
        <v>288140</v>
      </c>
      <c r="H60" s="1020">
        <v>283733</v>
      </c>
      <c r="I60" s="1020">
        <v>319769</v>
      </c>
      <c r="J60" s="1020">
        <v>331116</v>
      </c>
      <c r="K60" s="1020">
        <v>370654</v>
      </c>
      <c r="L60" s="1022">
        <v>376918</v>
      </c>
      <c r="M60" s="1022">
        <v>331453</v>
      </c>
      <c r="N60" s="1022">
        <v>327561</v>
      </c>
      <c r="O60" s="1022">
        <v>350925</v>
      </c>
      <c r="P60" s="1022">
        <v>499966</v>
      </c>
      <c r="Q60" s="1020">
        <v>431015</v>
      </c>
      <c r="R60" s="1020">
        <v>320690</v>
      </c>
      <c r="S60" s="1020">
        <v>338683</v>
      </c>
      <c r="T60" s="1020">
        <v>349288</v>
      </c>
      <c r="U60" s="1020">
        <v>356705</v>
      </c>
      <c r="V60" s="1020">
        <v>333912</v>
      </c>
      <c r="W60" s="1020">
        <v>336093</v>
      </c>
      <c r="X60" s="1020">
        <v>332668</v>
      </c>
      <c r="Y60" s="1020">
        <v>372602</v>
      </c>
      <c r="Z60" s="1020">
        <v>407576</v>
      </c>
      <c r="AA60" s="1020">
        <v>373970</v>
      </c>
      <c r="AB60" s="1020">
        <v>376490</v>
      </c>
      <c r="AC60" s="1020">
        <v>354234</v>
      </c>
      <c r="AD60" s="1020">
        <v>403084</v>
      </c>
      <c r="AE60" s="1020">
        <v>363267</v>
      </c>
      <c r="AF60" s="1020">
        <v>343392</v>
      </c>
      <c r="AG60" s="1020">
        <v>333793</v>
      </c>
      <c r="AH60" s="1020">
        <v>306564</v>
      </c>
      <c r="AI60" s="1020">
        <v>309848</v>
      </c>
      <c r="AJ60" s="1020">
        <v>363396</v>
      </c>
      <c r="AK60" s="1020">
        <v>378991</v>
      </c>
      <c r="AL60" s="1020">
        <v>347588</v>
      </c>
      <c r="AM60" s="1020">
        <v>350910</v>
      </c>
      <c r="AN60" s="1020">
        <v>339004</v>
      </c>
      <c r="AO60" s="1020">
        <v>340930</v>
      </c>
      <c r="AP60" s="1020">
        <v>320167</v>
      </c>
      <c r="AQ60" s="1020">
        <v>354832</v>
      </c>
      <c r="AR60" s="1020">
        <v>332381</v>
      </c>
      <c r="AS60" s="1020">
        <v>299081</v>
      </c>
      <c r="AT60" s="1020">
        <v>306179</v>
      </c>
      <c r="AU60" s="1020">
        <v>315010</v>
      </c>
      <c r="AV60" s="1020">
        <v>305986</v>
      </c>
      <c r="AW60" s="1020">
        <v>301262</v>
      </c>
      <c r="AX60" s="1020">
        <v>297971</v>
      </c>
    </row>
    <row r="61" spans="1:50">
      <c r="A61" s="25" t="s">
        <v>2726</v>
      </c>
      <c r="B61" s="1019">
        <v>2009</v>
      </c>
      <c r="C61" s="2156">
        <v>355223</v>
      </c>
      <c r="D61" s="1023">
        <v>300039</v>
      </c>
      <c r="E61" s="1023">
        <v>266145</v>
      </c>
      <c r="F61" s="1023">
        <v>287456</v>
      </c>
      <c r="G61" s="1023">
        <v>324179</v>
      </c>
      <c r="H61" s="1023">
        <v>266768</v>
      </c>
      <c r="I61" s="1023">
        <v>290339</v>
      </c>
      <c r="J61" s="1023">
        <v>304827</v>
      </c>
      <c r="K61" s="1023">
        <v>337823</v>
      </c>
      <c r="L61" s="1023">
        <v>343026</v>
      </c>
      <c r="M61" s="1023">
        <v>324910</v>
      </c>
      <c r="N61" s="1023">
        <v>316412</v>
      </c>
      <c r="O61" s="1023">
        <v>335170</v>
      </c>
      <c r="P61" s="1023">
        <v>466643</v>
      </c>
      <c r="Q61" s="1023">
        <v>359083</v>
      </c>
      <c r="R61" s="1023">
        <v>310612</v>
      </c>
      <c r="S61" s="1023">
        <v>311949</v>
      </c>
      <c r="T61" s="1023">
        <v>319706</v>
      </c>
      <c r="U61" s="1023">
        <v>338677</v>
      </c>
      <c r="V61" s="1023">
        <v>316189</v>
      </c>
      <c r="W61" s="1023">
        <v>322474</v>
      </c>
      <c r="X61" s="1023">
        <v>315101</v>
      </c>
      <c r="Y61" s="1023">
        <v>341973</v>
      </c>
      <c r="Z61" s="1023">
        <v>366630</v>
      </c>
      <c r="AA61" s="1023">
        <v>322471</v>
      </c>
      <c r="AB61" s="1023">
        <v>336049</v>
      </c>
      <c r="AC61" s="1023">
        <v>347020</v>
      </c>
      <c r="AD61" s="1023">
        <v>395029</v>
      </c>
      <c r="AE61" s="1023">
        <v>337626</v>
      </c>
      <c r="AF61" s="1023">
        <v>324046</v>
      </c>
      <c r="AG61" s="1023">
        <v>315960</v>
      </c>
      <c r="AH61" s="1023">
        <v>286635</v>
      </c>
      <c r="AI61" s="1023">
        <v>295022</v>
      </c>
      <c r="AJ61" s="1023">
        <v>353786</v>
      </c>
      <c r="AK61" s="1023">
        <v>340001</v>
      </c>
      <c r="AL61" s="1023">
        <v>347654</v>
      </c>
      <c r="AM61" s="1023">
        <v>322497</v>
      </c>
      <c r="AN61" s="1023">
        <v>316157</v>
      </c>
      <c r="AO61" s="1023">
        <v>300827</v>
      </c>
      <c r="AP61" s="1023">
        <v>304329</v>
      </c>
      <c r="AQ61" s="1023">
        <v>345084</v>
      </c>
      <c r="AR61" s="1023">
        <v>278590</v>
      </c>
      <c r="AS61" s="1023">
        <v>311356</v>
      </c>
      <c r="AT61" s="1023">
        <v>298265</v>
      </c>
      <c r="AU61" s="1023">
        <v>302082</v>
      </c>
      <c r="AV61" s="1023">
        <v>276979</v>
      </c>
      <c r="AW61" s="1023">
        <v>286569</v>
      </c>
      <c r="AX61" s="1023">
        <v>283652</v>
      </c>
    </row>
    <row r="62" spans="1:50">
      <c r="A62" s="25" t="s">
        <v>2727</v>
      </c>
      <c r="B62" s="1019">
        <v>2010</v>
      </c>
      <c r="C62" s="2156">
        <v>360276</v>
      </c>
      <c r="D62" s="1014">
        <v>296638</v>
      </c>
      <c r="E62" s="1014">
        <v>270672</v>
      </c>
      <c r="F62" s="1014">
        <v>290580</v>
      </c>
      <c r="G62" s="1014">
        <v>327061</v>
      </c>
      <c r="H62" s="1014">
        <v>274486</v>
      </c>
      <c r="I62" s="1014">
        <v>305928</v>
      </c>
      <c r="J62" s="1014">
        <v>310879</v>
      </c>
      <c r="K62" s="1014">
        <v>341891</v>
      </c>
      <c r="L62" s="1024">
        <v>350848</v>
      </c>
      <c r="M62" s="1024">
        <v>332610</v>
      </c>
      <c r="N62" s="1024">
        <v>316882</v>
      </c>
      <c r="O62" s="1024">
        <v>320190</v>
      </c>
      <c r="P62" s="1024">
        <v>469974</v>
      </c>
      <c r="Q62" s="1014">
        <v>364139</v>
      </c>
      <c r="R62" s="1014">
        <v>316621</v>
      </c>
      <c r="S62" s="1014">
        <v>311948</v>
      </c>
      <c r="T62" s="1014">
        <v>319270</v>
      </c>
      <c r="U62" s="1014">
        <v>338200</v>
      </c>
      <c r="V62" s="1014">
        <v>318721</v>
      </c>
      <c r="W62" s="1014">
        <v>323487</v>
      </c>
      <c r="X62" s="1014">
        <v>325058</v>
      </c>
      <c r="Y62" s="1014">
        <v>345862</v>
      </c>
      <c r="Z62" s="1014">
        <v>372101</v>
      </c>
      <c r="AA62" s="1014">
        <v>332702</v>
      </c>
      <c r="AB62" s="1014">
        <v>340165</v>
      </c>
      <c r="AC62" s="1014">
        <v>344663</v>
      </c>
      <c r="AD62" s="1014">
        <v>397445</v>
      </c>
      <c r="AE62" s="1014">
        <v>336613</v>
      </c>
      <c r="AF62" s="1014">
        <v>319353</v>
      </c>
      <c r="AG62" s="1014">
        <v>311782</v>
      </c>
      <c r="AH62" s="1014">
        <v>287488</v>
      </c>
      <c r="AI62" s="1014">
        <v>306213</v>
      </c>
      <c r="AJ62" s="1014">
        <v>360316</v>
      </c>
      <c r="AK62" s="1014">
        <v>346311</v>
      </c>
      <c r="AL62" s="1014">
        <v>342524</v>
      </c>
      <c r="AM62" s="1014">
        <v>323505</v>
      </c>
      <c r="AN62" s="1014">
        <v>318500</v>
      </c>
      <c r="AO62" s="1014">
        <v>299151</v>
      </c>
      <c r="AP62" s="1014">
        <v>308620</v>
      </c>
      <c r="AQ62" s="1014">
        <v>345202</v>
      </c>
      <c r="AR62" s="1014">
        <v>281097</v>
      </c>
      <c r="AS62" s="1014">
        <v>310025</v>
      </c>
      <c r="AT62" s="1014">
        <v>304601</v>
      </c>
      <c r="AU62" s="1014">
        <v>305313</v>
      </c>
      <c r="AV62" s="1014">
        <v>276930</v>
      </c>
      <c r="AW62" s="1014">
        <v>288853</v>
      </c>
      <c r="AX62" s="1014">
        <v>272493</v>
      </c>
    </row>
    <row r="63" spans="1:50">
      <c r="A63" s="25" t="s">
        <v>2728</v>
      </c>
      <c r="B63" s="1019">
        <v>2011</v>
      </c>
      <c r="C63" s="2156">
        <v>362296</v>
      </c>
      <c r="D63" s="1014">
        <v>299686</v>
      </c>
      <c r="E63" s="1014">
        <v>271861</v>
      </c>
      <c r="F63" s="1014">
        <v>300747</v>
      </c>
      <c r="G63" s="1014">
        <v>358858</v>
      </c>
      <c r="H63" s="1014">
        <v>272592</v>
      </c>
      <c r="I63" s="1014">
        <v>309542</v>
      </c>
      <c r="J63" s="1014">
        <v>314096</v>
      </c>
      <c r="K63" s="1014">
        <v>347892</v>
      </c>
      <c r="L63" s="1015">
        <v>354227</v>
      </c>
      <c r="M63" s="1015">
        <v>332291</v>
      </c>
      <c r="N63" s="1015">
        <v>320226</v>
      </c>
      <c r="O63" s="1015">
        <v>322896</v>
      </c>
      <c r="P63" s="1015">
        <v>470971</v>
      </c>
      <c r="Q63" s="1014">
        <v>370501</v>
      </c>
      <c r="R63" s="1014">
        <v>317580</v>
      </c>
      <c r="S63" s="1014">
        <v>317534</v>
      </c>
      <c r="T63" s="1014">
        <v>328459</v>
      </c>
      <c r="U63" s="1014">
        <v>336365</v>
      </c>
      <c r="V63" s="1014">
        <v>319480</v>
      </c>
      <c r="W63" s="1014">
        <v>320447</v>
      </c>
      <c r="X63" s="1014">
        <v>329969</v>
      </c>
      <c r="Y63" s="1014">
        <v>343660</v>
      </c>
      <c r="Z63" s="1014">
        <v>375607</v>
      </c>
      <c r="AA63" s="1014">
        <v>335189</v>
      </c>
      <c r="AB63" s="1014">
        <v>342416</v>
      </c>
      <c r="AC63" s="1014">
        <v>343111</v>
      </c>
      <c r="AD63" s="1014">
        <v>393040</v>
      </c>
      <c r="AE63" s="1014">
        <v>335840</v>
      </c>
      <c r="AF63" s="1014">
        <v>320711</v>
      </c>
      <c r="AG63" s="1014">
        <v>311493</v>
      </c>
      <c r="AH63" s="1014">
        <v>288482</v>
      </c>
      <c r="AI63" s="1014">
        <v>305051</v>
      </c>
      <c r="AJ63" s="1014">
        <v>360999</v>
      </c>
      <c r="AK63" s="1014">
        <v>349518</v>
      </c>
      <c r="AL63" s="1014">
        <v>346945</v>
      </c>
      <c r="AM63" s="1014">
        <v>326130</v>
      </c>
      <c r="AN63" s="1014">
        <v>311667</v>
      </c>
      <c r="AO63" s="1014">
        <v>301639</v>
      </c>
      <c r="AP63" s="1014">
        <v>311795</v>
      </c>
      <c r="AQ63" s="1014">
        <v>344693</v>
      </c>
      <c r="AR63" s="1014">
        <v>278102</v>
      </c>
      <c r="AS63" s="1014">
        <v>302959</v>
      </c>
      <c r="AT63" s="1014">
        <v>307713</v>
      </c>
      <c r="AU63" s="1014">
        <v>303817</v>
      </c>
      <c r="AV63" s="1014">
        <v>275249</v>
      </c>
      <c r="AW63" s="1014">
        <v>291457</v>
      </c>
      <c r="AX63" s="1014">
        <v>275343</v>
      </c>
    </row>
    <row r="64" spans="1:50">
      <c r="A64" s="25" t="s">
        <v>2729</v>
      </c>
      <c r="B64" s="1019">
        <v>2012</v>
      </c>
      <c r="C64" s="2156">
        <v>358687</v>
      </c>
      <c r="D64" s="1014">
        <v>295443</v>
      </c>
      <c r="E64" s="1014">
        <v>267321</v>
      </c>
      <c r="F64" s="1014">
        <v>289177</v>
      </c>
      <c r="G64" s="1014">
        <v>322924</v>
      </c>
      <c r="H64" s="1014">
        <v>280727</v>
      </c>
      <c r="I64" s="1014">
        <v>283798</v>
      </c>
      <c r="J64" s="1014">
        <v>328948</v>
      </c>
      <c r="K64" s="1014">
        <v>344240</v>
      </c>
      <c r="L64" s="1024">
        <v>352273</v>
      </c>
      <c r="M64" s="1024">
        <v>324536</v>
      </c>
      <c r="N64" s="1024">
        <v>306871</v>
      </c>
      <c r="O64" s="1024">
        <v>323243</v>
      </c>
      <c r="P64" s="1024">
        <v>457897</v>
      </c>
      <c r="Q64" s="1014">
        <v>365613</v>
      </c>
      <c r="R64" s="1014">
        <v>317555</v>
      </c>
      <c r="S64" s="1014">
        <v>326876</v>
      </c>
      <c r="T64" s="1014">
        <v>314163</v>
      </c>
      <c r="U64" s="1014">
        <v>323753</v>
      </c>
      <c r="V64" s="1014">
        <v>318130</v>
      </c>
      <c r="W64" s="1014">
        <v>322712</v>
      </c>
      <c r="X64" s="1014">
        <v>306862</v>
      </c>
      <c r="Y64" s="1014">
        <v>339297</v>
      </c>
      <c r="Z64" s="1014">
        <v>368439</v>
      </c>
      <c r="AA64" s="1014">
        <v>341894</v>
      </c>
      <c r="AB64" s="1014">
        <v>336054</v>
      </c>
      <c r="AC64" s="1014">
        <v>306956</v>
      </c>
      <c r="AD64" s="1014">
        <v>379993</v>
      </c>
      <c r="AE64" s="1014">
        <v>335869</v>
      </c>
      <c r="AF64" s="1014">
        <v>304194</v>
      </c>
      <c r="AG64" s="1014">
        <v>312588</v>
      </c>
      <c r="AH64" s="1014">
        <v>292172</v>
      </c>
      <c r="AI64" s="1014">
        <v>296579</v>
      </c>
      <c r="AJ64" s="1014">
        <v>335758</v>
      </c>
      <c r="AK64" s="1014">
        <v>324737</v>
      </c>
      <c r="AL64" s="1014">
        <v>328322</v>
      </c>
      <c r="AM64" s="1014">
        <v>334734</v>
      </c>
      <c r="AN64" s="1014">
        <v>322032</v>
      </c>
      <c r="AO64" s="1014">
        <v>305957</v>
      </c>
      <c r="AP64" s="1014">
        <v>327944</v>
      </c>
      <c r="AQ64" s="1014">
        <v>331358</v>
      </c>
      <c r="AR64" s="1014">
        <v>287990</v>
      </c>
      <c r="AS64" s="1014">
        <v>285283</v>
      </c>
      <c r="AT64" s="1014">
        <v>304765</v>
      </c>
      <c r="AU64" s="1014">
        <v>305321</v>
      </c>
      <c r="AV64" s="1014">
        <v>269256</v>
      </c>
      <c r="AW64" s="1014">
        <v>279293</v>
      </c>
      <c r="AX64" s="1014">
        <v>264102</v>
      </c>
    </row>
    <row r="65" spans="1:50">
      <c r="A65" s="25" t="s">
        <v>2730</v>
      </c>
      <c r="B65" s="1019">
        <v>2013</v>
      </c>
      <c r="C65" s="2156">
        <v>361399</v>
      </c>
      <c r="D65" s="1014">
        <v>293860</v>
      </c>
      <c r="E65" s="1014">
        <v>271862</v>
      </c>
      <c r="F65" s="1014">
        <v>294072</v>
      </c>
      <c r="G65" s="1014">
        <v>325196</v>
      </c>
      <c r="H65" s="1014">
        <v>282099</v>
      </c>
      <c r="I65" s="1014">
        <v>286597</v>
      </c>
      <c r="J65" s="1014">
        <v>325505</v>
      </c>
      <c r="K65" s="1014">
        <v>343980</v>
      </c>
      <c r="L65" s="1015">
        <v>354634</v>
      </c>
      <c r="M65" s="1015">
        <v>327138</v>
      </c>
      <c r="N65" s="1015">
        <v>307311</v>
      </c>
      <c r="O65" s="1015">
        <v>320900</v>
      </c>
      <c r="P65" s="1015">
        <v>463833</v>
      </c>
      <c r="Q65" s="1014">
        <v>366361</v>
      </c>
      <c r="R65" s="1014">
        <v>320621</v>
      </c>
      <c r="S65" s="1014">
        <v>330171</v>
      </c>
      <c r="T65" s="1014">
        <v>314822</v>
      </c>
      <c r="U65" s="1014">
        <v>321690</v>
      </c>
      <c r="V65" s="1014">
        <v>318727</v>
      </c>
      <c r="W65" s="1014">
        <v>324263</v>
      </c>
      <c r="X65" s="1014">
        <v>310910</v>
      </c>
      <c r="Y65" s="1014">
        <v>341804</v>
      </c>
      <c r="Z65" s="1014">
        <v>374821</v>
      </c>
      <c r="AA65" s="1014">
        <v>348680</v>
      </c>
      <c r="AB65" s="1014">
        <v>338872</v>
      </c>
      <c r="AC65" s="1014">
        <v>311309</v>
      </c>
      <c r="AD65" s="1014">
        <v>374611</v>
      </c>
      <c r="AE65" s="1014">
        <v>339899</v>
      </c>
      <c r="AF65" s="1014">
        <v>301341</v>
      </c>
      <c r="AG65" s="1014">
        <v>311859</v>
      </c>
      <c r="AH65" s="1014">
        <v>294956</v>
      </c>
      <c r="AI65" s="1014">
        <v>303164</v>
      </c>
      <c r="AJ65" s="1014">
        <v>339716</v>
      </c>
      <c r="AK65" s="1014">
        <v>328119</v>
      </c>
      <c r="AL65" s="1014">
        <v>330779</v>
      </c>
      <c r="AM65" s="1014">
        <v>330944</v>
      </c>
      <c r="AN65" s="1014">
        <v>319615</v>
      </c>
      <c r="AO65" s="1014">
        <v>303361</v>
      </c>
      <c r="AP65" s="1014">
        <v>324349</v>
      </c>
      <c r="AQ65" s="1014">
        <v>330228</v>
      </c>
      <c r="AR65" s="1014">
        <v>291713</v>
      </c>
      <c r="AS65" s="1014">
        <v>280992</v>
      </c>
      <c r="AT65" s="1014">
        <v>307625</v>
      </c>
      <c r="AU65" s="1014">
        <v>300724</v>
      </c>
      <c r="AV65" s="1014">
        <v>270125</v>
      </c>
      <c r="AW65" s="1014">
        <v>275629</v>
      </c>
      <c r="AX65" s="1014">
        <v>264330</v>
      </c>
    </row>
    <row r="66" spans="1:50">
      <c r="A66" s="25" t="s">
        <v>2731</v>
      </c>
      <c r="B66" s="1019">
        <v>2014</v>
      </c>
      <c r="C66" s="2156">
        <v>367942</v>
      </c>
      <c r="D66" s="1014">
        <v>297566</v>
      </c>
      <c r="E66" s="1014">
        <v>267408</v>
      </c>
      <c r="F66" s="1014">
        <v>298722</v>
      </c>
      <c r="G66" s="1014">
        <v>334218</v>
      </c>
      <c r="H66" s="1014">
        <v>291363</v>
      </c>
      <c r="I66" s="1014">
        <v>294155</v>
      </c>
      <c r="J66" s="1014">
        <v>328883</v>
      </c>
      <c r="K66" s="1014">
        <v>347274</v>
      </c>
      <c r="L66" s="1015">
        <v>354340</v>
      </c>
      <c r="M66" s="1015">
        <v>332571</v>
      </c>
      <c r="N66" s="1015">
        <v>310110</v>
      </c>
      <c r="O66" s="1015">
        <v>318215</v>
      </c>
      <c r="P66" s="1015">
        <v>468699</v>
      </c>
      <c r="Q66" s="1014">
        <v>369633</v>
      </c>
      <c r="R66" s="1014">
        <v>325043</v>
      </c>
      <c r="S66" s="1014">
        <v>336118</v>
      </c>
      <c r="T66" s="1014">
        <v>323978</v>
      </c>
      <c r="U66" s="1014">
        <v>328332</v>
      </c>
      <c r="V66" s="1014">
        <v>324120</v>
      </c>
      <c r="W66" s="1014">
        <v>327600</v>
      </c>
      <c r="X66" s="1014">
        <v>319800</v>
      </c>
      <c r="Y66" s="1014">
        <v>346530</v>
      </c>
      <c r="Z66" s="1014">
        <v>383664</v>
      </c>
      <c r="AA66" s="1014">
        <v>355429</v>
      </c>
      <c r="AB66" s="1014">
        <v>339861</v>
      </c>
      <c r="AC66" s="1014">
        <v>321037</v>
      </c>
      <c r="AD66" s="1014">
        <v>382055</v>
      </c>
      <c r="AE66" s="1014">
        <v>345886</v>
      </c>
      <c r="AF66" s="1014">
        <v>305549</v>
      </c>
      <c r="AG66" s="1014">
        <v>316881</v>
      </c>
      <c r="AH66" s="1014">
        <v>302084</v>
      </c>
      <c r="AI66" s="1014">
        <v>311560</v>
      </c>
      <c r="AJ66" s="1014">
        <v>343316</v>
      </c>
      <c r="AK66" s="1014">
        <v>338373</v>
      </c>
      <c r="AL66" s="1014">
        <v>337808</v>
      </c>
      <c r="AM66" s="1014">
        <v>339028</v>
      </c>
      <c r="AN66" s="1014">
        <v>324634</v>
      </c>
      <c r="AO66" s="1014">
        <v>308657</v>
      </c>
      <c r="AP66" s="1014">
        <v>326810</v>
      </c>
      <c r="AQ66" s="1014">
        <v>340481</v>
      </c>
      <c r="AR66" s="1014">
        <v>292847</v>
      </c>
      <c r="AS66" s="1014">
        <v>286197</v>
      </c>
      <c r="AT66" s="1014">
        <v>314460</v>
      </c>
      <c r="AU66" s="1014">
        <v>311068</v>
      </c>
      <c r="AV66" s="1014">
        <v>273927</v>
      </c>
      <c r="AW66" s="1014">
        <v>278074</v>
      </c>
      <c r="AX66" s="1014">
        <v>268801</v>
      </c>
    </row>
    <row r="67" spans="1:50">
      <c r="A67" s="25" t="s">
        <v>2732</v>
      </c>
      <c r="B67" s="1019">
        <v>2015</v>
      </c>
      <c r="C67" s="2156">
        <v>361684</v>
      </c>
      <c r="D67" s="1014">
        <v>292805</v>
      </c>
      <c r="E67" s="1014">
        <v>281915</v>
      </c>
      <c r="F67" s="1014">
        <v>289616</v>
      </c>
      <c r="G67" s="1014">
        <v>311476</v>
      </c>
      <c r="H67" s="1014">
        <v>290620</v>
      </c>
      <c r="I67" s="1014">
        <v>304335</v>
      </c>
      <c r="J67" s="1014">
        <v>321187</v>
      </c>
      <c r="K67" s="1014">
        <v>341486</v>
      </c>
      <c r="L67" s="1015">
        <v>349672</v>
      </c>
      <c r="M67" s="1015">
        <v>332859</v>
      </c>
      <c r="N67" s="1015">
        <v>297058</v>
      </c>
      <c r="O67" s="1015">
        <v>316601</v>
      </c>
      <c r="P67" s="1015">
        <v>458192</v>
      </c>
      <c r="Q67" s="1014">
        <v>371023</v>
      </c>
      <c r="R67" s="1014">
        <v>309772</v>
      </c>
      <c r="S67" s="1014">
        <v>332096</v>
      </c>
      <c r="T67" s="1014">
        <v>342041</v>
      </c>
      <c r="U67" s="1014">
        <v>341031</v>
      </c>
      <c r="V67" s="1014">
        <v>323994</v>
      </c>
      <c r="W67" s="1014">
        <v>340668</v>
      </c>
      <c r="X67" s="1014">
        <v>323105</v>
      </c>
      <c r="Y67" s="1014">
        <v>339288</v>
      </c>
      <c r="Z67" s="1014">
        <v>385882</v>
      </c>
      <c r="AA67" s="1014">
        <v>338678</v>
      </c>
      <c r="AB67" s="1014">
        <v>356164</v>
      </c>
      <c r="AC67" s="1014">
        <v>327848</v>
      </c>
      <c r="AD67" s="1014">
        <v>379577</v>
      </c>
      <c r="AE67" s="1014">
        <v>327487</v>
      </c>
      <c r="AF67" s="1014">
        <v>298683</v>
      </c>
      <c r="AG67" s="1014">
        <v>309111</v>
      </c>
      <c r="AH67" s="1014">
        <v>310615</v>
      </c>
      <c r="AI67" s="1014">
        <v>308151</v>
      </c>
      <c r="AJ67" s="1014">
        <v>350229</v>
      </c>
      <c r="AK67" s="1014">
        <v>351441</v>
      </c>
      <c r="AL67" s="1014">
        <v>339450</v>
      </c>
      <c r="AM67" s="1014">
        <v>326599</v>
      </c>
      <c r="AN67" s="1014">
        <v>324589</v>
      </c>
      <c r="AO67" s="1014">
        <v>316656</v>
      </c>
      <c r="AP67" s="1014">
        <v>325851</v>
      </c>
      <c r="AQ67" s="1014">
        <v>337880</v>
      </c>
      <c r="AR67" s="1014">
        <v>298027</v>
      </c>
      <c r="AS67" s="1014">
        <v>301272</v>
      </c>
      <c r="AT67" s="1014">
        <v>314351</v>
      </c>
      <c r="AU67" s="1014">
        <v>314181</v>
      </c>
      <c r="AV67" s="1014">
        <v>294080</v>
      </c>
      <c r="AW67" s="1014">
        <v>271938</v>
      </c>
      <c r="AX67" s="1014">
        <v>271818</v>
      </c>
    </row>
    <row r="68" spans="1:50">
      <c r="A68" s="25" t="s">
        <v>2733</v>
      </c>
      <c r="B68" s="1019">
        <v>2016</v>
      </c>
      <c r="C68" s="2156">
        <v>365804</v>
      </c>
      <c r="D68" s="1014">
        <v>295020</v>
      </c>
      <c r="E68" s="1014">
        <v>281820</v>
      </c>
      <c r="F68" s="1014">
        <v>293641</v>
      </c>
      <c r="G68" s="1014">
        <v>315453</v>
      </c>
      <c r="H68" s="1014">
        <v>296442</v>
      </c>
      <c r="I68" s="1014">
        <v>306152</v>
      </c>
      <c r="J68" s="1014">
        <v>326084</v>
      </c>
      <c r="K68" s="1014">
        <v>349238</v>
      </c>
      <c r="L68" s="1015">
        <v>356075</v>
      </c>
      <c r="M68" s="1015">
        <v>337348</v>
      </c>
      <c r="N68" s="1015">
        <v>300332</v>
      </c>
      <c r="O68" s="1015">
        <v>318346</v>
      </c>
      <c r="P68" s="1015">
        <v>458920</v>
      </c>
      <c r="Q68" s="1014">
        <v>372140</v>
      </c>
      <c r="R68" s="1014">
        <v>315548</v>
      </c>
      <c r="S68" s="1014">
        <v>336661</v>
      </c>
      <c r="T68" s="1014">
        <v>344862</v>
      </c>
      <c r="U68" s="1014">
        <v>344788</v>
      </c>
      <c r="V68" s="1014">
        <v>327638</v>
      </c>
      <c r="W68" s="1014">
        <v>340807</v>
      </c>
      <c r="X68" s="1014">
        <v>323042</v>
      </c>
      <c r="Y68" s="1014">
        <v>340847</v>
      </c>
      <c r="Z68" s="1014">
        <v>393155</v>
      </c>
      <c r="AA68" s="1014">
        <v>341886</v>
      </c>
      <c r="AB68" s="1014">
        <v>362267</v>
      </c>
      <c r="AC68" s="1014">
        <v>332049</v>
      </c>
      <c r="AD68" s="1014">
        <v>380664</v>
      </c>
      <c r="AE68" s="1014">
        <v>331485</v>
      </c>
      <c r="AF68" s="1014">
        <v>298363</v>
      </c>
      <c r="AG68" s="1014">
        <v>309987</v>
      </c>
      <c r="AH68" s="1014">
        <v>314159</v>
      </c>
      <c r="AI68" s="1014">
        <v>313725</v>
      </c>
      <c r="AJ68" s="1014">
        <v>350770</v>
      </c>
      <c r="AK68" s="1014">
        <v>357044</v>
      </c>
      <c r="AL68" s="1014">
        <v>338811</v>
      </c>
      <c r="AM68" s="1014">
        <v>329933</v>
      </c>
      <c r="AN68" s="1014">
        <v>328103</v>
      </c>
      <c r="AO68" s="1014">
        <v>322165</v>
      </c>
      <c r="AP68" s="1014">
        <v>321313</v>
      </c>
      <c r="AQ68" s="1014">
        <v>343861</v>
      </c>
      <c r="AR68" s="1014">
        <v>304464</v>
      </c>
      <c r="AS68" s="1014">
        <v>304285</v>
      </c>
      <c r="AT68" s="1014">
        <v>315678</v>
      </c>
      <c r="AU68" s="1014">
        <v>316584</v>
      </c>
      <c r="AV68" s="1014">
        <v>296865</v>
      </c>
      <c r="AW68" s="1014">
        <v>275577</v>
      </c>
      <c r="AX68" s="1014">
        <v>280554</v>
      </c>
    </row>
    <row r="69" spans="1:50">
      <c r="A69" s="25" t="s">
        <v>2734</v>
      </c>
      <c r="B69" s="1019">
        <v>2017</v>
      </c>
      <c r="C69" s="2156">
        <v>367951</v>
      </c>
      <c r="D69" s="1014">
        <v>302223</v>
      </c>
      <c r="E69" s="1014">
        <v>281212</v>
      </c>
      <c r="F69" s="1014">
        <v>293646</v>
      </c>
      <c r="G69" s="1014">
        <v>317993</v>
      </c>
      <c r="H69" s="1014">
        <v>303970</v>
      </c>
      <c r="I69" s="1014">
        <v>310766</v>
      </c>
      <c r="J69" s="1014">
        <v>325223</v>
      </c>
      <c r="K69" s="1014">
        <v>349717</v>
      </c>
      <c r="L69" s="1015">
        <v>359418</v>
      </c>
      <c r="M69" s="1015">
        <v>346331</v>
      </c>
      <c r="N69" s="1015">
        <v>303573</v>
      </c>
      <c r="O69" s="1015">
        <v>323022</v>
      </c>
      <c r="P69" s="1015">
        <v>462436</v>
      </c>
      <c r="Q69" s="1014">
        <v>376500</v>
      </c>
      <c r="R69" s="1014">
        <v>321192</v>
      </c>
      <c r="S69" s="1014">
        <v>336358</v>
      </c>
      <c r="T69" s="1014">
        <v>344555</v>
      </c>
      <c r="U69" s="1014">
        <v>348092</v>
      </c>
      <c r="V69" s="1014">
        <v>330408</v>
      </c>
      <c r="W69" s="1014">
        <v>341815</v>
      </c>
      <c r="X69" s="1014">
        <v>324348</v>
      </c>
      <c r="Y69" s="1014">
        <v>342448</v>
      </c>
      <c r="Z69" s="1014">
        <v>392585</v>
      </c>
      <c r="AA69" s="1014">
        <v>349680</v>
      </c>
      <c r="AB69" s="1014">
        <v>360362</v>
      </c>
      <c r="AC69" s="1014">
        <v>336073</v>
      </c>
      <c r="AD69" s="1014">
        <v>379086</v>
      </c>
      <c r="AE69" s="1014">
        <v>336322</v>
      </c>
      <c r="AF69" s="1014">
        <v>302678</v>
      </c>
      <c r="AG69" s="1014">
        <v>301647</v>
      </c>
      <c r="AH69" s="1014">
        <v>316029</v>
      </c>
      <c r="AI69" s="1014">
        <v>315180</v>
      </c>
      <c r="AJ69" s="1014">
        <v>356957</v>
      </c>
      <c r="AK69" s="1014">
        <v>360600</v>
      </c>
      <c r="AL69" s="1014">
        <v>339098</v>
      </c>
      <c r="AM69" s="1014">
        <v>330944</v>
      </c>
      <c r="AN69" s="1014">
        <v>325587</v>
      </c>
      <c r="AO69" s="1014">
        <v>322619</v>
      </c>
      <c r="AP69" s="1014">
        <v>321514</v>
      </c>
      <c r="AQ69" s="1014">
        <v>347421</v>
      </c>
      <c r="AR69" s="1014">
        <v>308796</v>
      </c>
      <c r="AS69" s="1014">
        <v>305610</v>
      </c>
      <c r="AT69" s="1014">
        <v>318079</v>
      </c>
      <c r="AU69" s="1014">
        <v>322250</v>
      </c>
      <c r="AV69" s="1014">
        <v>292815</v>
      </c>
      <c r="AW69" s="1014">
        <v>278885</v>
      </c>
      <c r="AX69" s="1014">
        <v>283056</v>
      </c>
    </row>
    <row r="70" spans="1:50">
      <c r="A70" s="25" t="s">
        <v>2735</v>
      </c>
      <c r="B70" s="1019">
        <v>2018</v>
      </c>
      <c r="C70" s="2156">
        <v>372162</v>
      </c>
      <c r="D70" s="1014">
        <v>322425</v>
      </c>
      <c r="E70" s="1014">
        <v>267976</v>
      </c>
      <c r="F70" s="1014">
        <v>301479</v>
      </c>
      <c r="G70" s="1014">
        <v>331023</v>
      </c>
      <c r="H70" s="1014">
        <v>304845</v>
      </c>
      <c r="I70" s="1014">
        <v>315796</v>
      </c>
      <c r="J70" s="1014">
        <v>328666</v>
      </c>
      <c r="K70" s="1014">
        <v>363422</v>
      </c>
      <c r="L70" s="1015">
        <v>345623</v>
      </c>
      <c r="M70" s="1015">
        <v>344219</v>
      </c>
      <c r="N70" s="1015">
        <v>321013</v>
      </c>
      <c r="O70" s="1015">
        <v>327065</v>
      </c>
      <c r="P70" s="1015">
        <v>467598</v>
      </c>
      <c r="Q70" s="1014">
        <v>389445</v>
      </c>
      <c r="R70" s="1014">
        <v>316810</v>
      </c>
      <c r="S70" s="1014">
        <v>337008</v>
      </c>
      <c r="T70" s="1014">
        <v>342117</v>
      </c>
      <c r="U70" s="1014">
        <v>348067</v>
      </c>
      <c r="V70" s="1014">
        <v>343550</v>
      </c>
      <c r="W70" s="1014">
        <v>344972</v>
      </c>
      <c r="X70" s="1014">
        <v>315805</v>
      </c>
      <c r="Y70" s="1014">
        <v>341151</v>
      </c>
      <c r="Z70" s="1014">
        <v>398453</v>
      </c>
      <c r="AA70" s="1014">
        <v>353083</v>
      </c>
      <c r="AB70" s="1014">
        <v>358159</v>
      </c>
      <c r="AC70" s="1014">
        <v>330336</v>
      </c>
      <c r="AD70" s="1014">
        <v>379983</v>
      </c>
      <c r="AE70" s="1014">
        <v>352121</v>
      </c>
      <c r="AF70" s="1014">
        <v>301103</v>
      </c>
      <c r="AG70" s="1014">
        <v>312269</v>
      </c>
      <c r="AH70" s="1014">
        <v>304198</v>
      </c>
      <c r="AI70" s="1014">
        <v>317771</v>
      </c>
      <c r="AJ70" s="1014">
        <v>331447</v>
      </c>
      <c r="AK70" s="1014">
        <v>359871</v>
      </c>
      <c r="AL70" s="1014">
        <v>332247</v>
      </c>
      <c r="AM70" s="1014">
        <v>329284</v>
      </c>
      <c r="AN70" s="1014">
        <v>338138</v>
      </c>
      <c r="AO70" s="1014">
        <v>304047</v>
      </c>
      <c r="AP70" s="1014">
        <v>299251</v>
      </c>
      <c r="AQ70" s="1014">
        <v>344424</v>
      </c>
      <c r="AR70" s="1014">
        <v>317551</v>
      </c>
      <c r="AS70" s="1014">
        <v>299838</v>
      </c>
      <c r="AT70" s="1014">
        <v>311350</v>
      </c>
      <c r="AU70" s="1014">
        <v>312645</v>
      </c>
      <c r="AV70" s="1014">
        <v>281702</v>
      </c>
      <c r="AW70" s="1014">
        <v>279344</v>
      </c>
      <c r="AX70" s="1014">
        <v>272026</v>
      </c>
    </row>
    <row r="71" spans="1:50">
      <c r="A71" s="25" t="s">
        <v>2736</v>
      </c>
      <c r="B71" s="1019">
        <v>2019</v>
      </c>
      <c r="C71" s="2156">
        <v>371408</v>
      </c>
      <c r="D71" s="1014">
        <v>331037</v>
      </c>
      <c r="E71" s="1014">
        <v>271823</v>
      </c>
      <c r="F71" s="1014">
        <v>304681</v>
      </c>
      <c r="G71" s="1014">
        <v>334301</v>
      </c>
      <c r="H71" s="1014">
        <v>297211</v>
      </c>
      <c r="I71" s="1014">
        <v>314349</v>
      </c>
      <c r="J71" s="1014">
        <v>332481</v>
      </c>
      <c r="K71" s="1014">
        <v>366860</v>
      </c>
      <c r="L71" s="1024">
        <v>348902</v>
      </c>
      <c r="M71" s="1024">
        <v>325373</v>
      </c>
      <c r="N71" s="1024">
        <v>322773</v>
      </c>
      <c r="O71" s="1024">
        <v>335752</v>
      </c>
      <c r="P71" s="1024">
        <v>466397</v>
      </c>
      <c r="Q71" s="1014">
        <v>387186</v>
      </c>
      <c r="R71" s="1014">
        <v>301896</v>
      </c>
      <c r="S71" s="1014">
        <v>336668</v>
      </c>
      <c r="T71" s="1014">
        <v>329979</v>
      </c>
      <c r="U71" s="1014">
        <v>347716</v>
      </c>
      <c r="V71" s="1014">
        <v>330353</v>
      </c>
      <c r="W71" s="1014">
        <v>340606</v>
      </c>
      <c r="X71" s="1014">
        <v>322010</v>
      </c>
      <c r="Y71" s="1014">
        <v>345092</v>
      </c>
      <c r="Z71" s="1014">
        <v>398408</v>
      </c>
      <c r="AA71" s="1014">
        <v>354736</v>
      </c>
      <c r="AB71" s="1014">
        <v>366475</v>
      </c>
      <c r="AC71" s="1014">
        <v>330964</v>
      </c>
      <c r="AD71" s="1014">
        <v>374168</v>
      </c>
      <c r="AE71" s="1014">
        <v>355810</v>
      </c>
      <c r="AF71" s="1014">
        <v>297379</v>
      </c>
      <c r="AG71" s="1014">
        <v>309267</v>
      </c>
      <c r="AH71" s="1014">
        <v>296578</v>
      </c>
      <c r="AI71" s="1014">
        <v>315019</v>
      </c>
      <c r="AJ71" s="1014">
        <v>322940</v>
      </c>
      <c r="AK71" s="1014">
        <v>358668</v>
      </c>
      <c r="AL71" s="1014">
        <v>322411</v>
      </c>
      <c r="AM71" s="1014">
        <v>324013</v>
      </c>
      <c r="AN71" s="1014">
        <v>335182</v>
      </c>
      <c r="AO71" s="1014">
        <v>298346</v>
      </c>
      <c r="AP71" s="1014">
        <v>315169</v>
      </c>
      <c r="AQ71" s="1014">
        <v>332247</v>
      </c>
      <c r="AR71" s="1014">
        <v>298835</v>
      </c>
      <c r="AS71" s="1014">
        <v>304884</v>
      </c>
      <c r="AT71" s="1014">
        <v>315228</v>
      </c>
      <c r="AU71" s="1014">
        <v>308245</v>
      </c>
      <c r="AV71" s="1014">
        <v>279849</v>
      </c>
      <c r="AW71" s="1014">
        <v>277578</v>
      </c>
      <c r="AX71" s="1014">
        <v>278190</v>
      </c>
    </row>
    <row r="72" spans="1:50">
      <c r="A72" s="2034" t="s">
        <v>2737</v>
      </c>
      <c r="B72" s="2035">
        <v>2020</v>
      </c>
      <c r="C72" s="2036">
        <v>365100</v>
      </c>
      <c r="D72" s="2037">
        <v>323322</v>
      </c>
      <c r="E72" s="2037">
        <v>269903</v>
      </c>
      <c r="F72" s="2037">
        <v>303384</v>
      </c>
      <c r="G72" s="2037">
        <v>327760</v>
      </c>
      <c r="H72" s="2037">
        <v>286630</v>
      </c>
      <c r="I72" s="2037">
        <v>294144</v>
      </c>
      <c r="J72" s="2037">
        <v>324788</v>
      </c>
      <c r="K72" s="2037">
        <v>357749</v>
      </c>
      <c r="L72" s="2037">
        <v>341637</v>
      </c>
      <c r="M72" s="2037">
        <v>320606</v>
      </c>
      <c r="N72" s="2037">
        <v>308624</v>
      </c>
      <c r="O72" s="2037">
        <v>326602</v>
      </c>
      <c r="P72" s="2037">
        <v>457856</v>
      </c>
      <c r="Q72" s="2037">
        <v>373418</v>
      </c>
      <c r="R72" s="2037">
        <v>308964</v>
      </c>
      <c r="S72" s="2037">
        <v>330444</v>
      </c>
      <c r="T72" s="2037">
        <v>334403</v>
      </c>
      <c r="U72" s="2037">
        <v>341808</v>
      </c>
      <c r="V72" s="2037">
        <v>327178</v>
      </c>
      <c r="W72" s="2037">
        <v>335144</v>
      </c>
      <c r="X72" s="2037">
        <v>322506</v>
      </c>
      <c r="Y72" s="2037">
        <v>339684</v>
      </c>
      <c r="Z72" s="2037">
        <v>389044</v>
      </c>
      <c r="AA72" s="2037">
        <v>355574</v>
      </c>
      <c r="AB72" s="2037">
        <v>342563</v>
      </c>
      <c r="AC72" s="2037">
        <v>326068</v>
      </c>
      <c r="AD72" s="2037">
        <v>369194</v>
      </c>
      <c r="AE72" s="2037">
        <v>337302</v>
      </c>
      <c r="AF72" s="2037">
        <v>299727</v>
      </c>
      <c r="AG72" s="2037">
        <v>307071</v>
      </c>
      <c r="AH72" s="2037">
        <v>295940</v>
      </c>
      <c r="AI72" s="2037">
        <v>317047</v>
      </c>
      <c r="AJ72" s="2037">
        <v>330636</v>
      </c>
      <c r="AK72" s="2037">
        <v>349368</v>
      </c>
      <c r="AL72" s="2037">
        <v>318951</v>
      </c>
      <c r="AM72" s="2037">
        <v>327148</v>
      </c>
      <c r="AN72" s="2037">
        <v>325570</v>
      </c>
      <c r="AO72" s="2037">
        <v>300263</v>
      </c>
      <c r="AP72" s="2037">
        <v>306018</v>
      </c>
      <c r="AQ72" s="2037">
        <v>334576</v>
      </c>
      <c r="AR72" s="2037">
        <v>290118</v>
      </c>
      <c r="AS72" s="2037">
        <v>311574</v>
      </c>
      <c r="AT72" s="2037">
        <v>301457</v>
      </c>
      <c r="AU72" s="2037">
        <v>313197</v>
      </c>
      <c r="AV72" s="2037">
        <v>285984</v>
      </c>
      <c r="AW72" s="2037">
        <v>292150</v>
      </c>
      <c r="AX72" s="2037">
        <v>283770</v>
      </c>
    </row>
    <row r="73" spans="1:50">
      <c r="B73" s="2032" t="s">
        <v>6151</v>
      </c>
      <c r="C73" s="2033">
        <f>C72/C42*100</f>
        <v>98.630625471068626</v>
      </c>
      <c r="D73" s="2033">
        <f>D72/D42*100</f>
        <v>96.13808688412476</v>
      </c>
      <c r="E73" s="2033">
        <f t="shared" ref="E73:AX73" si="0">E72/E42*100</f>
        <v>101.40629696423204</v>
      </c>
      <c r="F73" s="2033">
        <f t="shared" si="0"/>
        <v>106.45089982771869</v>
      </c>
      <c r="G73" s="2033">
        <f t="shared" si="0"/>
        <v>99.384155419644557</v>
      </c>
      <c r="H73" s="2033">
        <f t="shared" si="0"/>
        <v>101.10227332851271</v>
      </c>
      <c r="I73" s="2033">
        <f t="shared" si="0"/>
        <v>103.86624057628136</v>
      </c>
      <c r="J73" s="2033">
        <f t="shared" si="0"/>
        <v>111.76424031575939</v>
      </c>
      <c r="K73" s="2033">
        <f t="shared" si="0"/>
        <v>100.54325831328552</v>
      </c>
      <c r="L73" s="2033">
        <f t="shared" si="0"/>
        <v>99.333005748246023</v>
      </c>
      <c r="M73" s="2033">
        <f t="shared" si="0"/>
        <v>95.601118804382182</v>
      </c>
      <c r="N73" s="2033">
        <f t="shared" si="0"/>
        <v>90.549651736622522</v>
      </c>
      <c r="O73" s="2033">
        <f t="shared" si="0"/>
        <v>90.228027427384276</v>
      </c>
      <c r="P73" s="2033">
        <f t="shared" si="0"/>
        <v>100.23227049332853</v>
      </c>
      <c r="Q73" s="2033">
        <f t="shared" si="0"/>
        <v>91.431467656514371</v>
      </c>
      <c r="R73" s="2033">
        <f t="shared" si="0"/>
        <v>99.492176556396743</v>
      </c>
      <c r="S73" s="2033">
        <f t="shared" si="0"/>
        <v>99.17405971260159</v>
      </c>
      <c r="T73" s="2033">
        <f t="shared" si="0"/>
        <v>102.09936890699088</v>
      </c>
      <c r="U73" s="2033">
        <f t="shared" si="0"/>
        <v>108.17393505918096</v>
      </c>
      <c r="V73" s="2033">
        <f t="shared" si="0"/>
        <v>98.812180809456649</v>
      </c>
      <c r="W73" s="2033">
        <f t="shared" si="0"/>
        <v>102.70409414072077</v>
      </c>
      <c r="X73" s="2033">
        <f t="shared" si="0"/>
        <v>101.37681296090228</v>
      </c>
      <c r="Y73" s="2033">
        <f t="shared" si="0"/>
        <v>93.913966662703857</v>
      </c>
      <c r="Z73" s="2033">
        <f t="shared" si="0"/>
        <v>100.51777594047127</v>
      </c>
      <c r="AA73" s="2033">
        <f t="shared" si="0"/>
        <v>102.74507764235395</v>
      </c>
      <c r="AB73" s="2033">
        <f t="shared" si="0"/>
        <v>95.582260962733955</v>
      </c>
      <c r="AC73" s="2033">
        <f t="shared" si="0"/>
        <v>90.37286275335849</v>
      </c>
      <c r="AD73" s="2033">
        <f t="shared" si="0"/>
        <v>90.78734464832857</v>
      </c>
      <c r="AE73" s="2033">
        <f t="shared" si="0"/>
        <v>93.374414510181708</v>
      </c>
      <c r="AF73" s="2033">
        <f t="shared" si="0"/>
        <v>88.938970869695524</v>
      </c>
      <c r="AG73" s="2033">
        <f t="shared" si="0"/>
        <v>89.349239834145635</v>
      </c>
      <c r="AH73" s="2033">
        <f t="shared" si="0"/>
        <v>99.819546336116034</v>
      </c>
      <c r="AI73" s="2033">
        <f t="shared" si="0"/>
        <v>105.09624659813772</v>
      </c>
      <c r="AJ73" s="2033">
        <f t="shared" si="0"/>
        <v>93.868813736401009</v>
      </c>
      <c r="AK73" s="2033">
        <f t="shared" si="0"/>
        <v>99.020474797632815</v>
      </c>
      <c r="AL73" s="2033">
        <f t="shared" si="0"/>
        <v>94.512401102320212</v>
      </c>
      <c r="AM73" s="2033">
        <f t="shared" si="0"/>
        <v>101.23656978759222</v>
      </c>
      <c r="AN73" s="2033">
        <f t="shared" si="0"/>
        <v>96.156345249627861</v>
      </c>
      <c r="AO73" s="2033">
        <f t="shared" si="0"/>
        <v>96.112455506901227</v>
      </c>
      <c r="AP73" s="2033">
        <f t="shared" si="0"/>
        <v>98.635302915049706</v>
      </c>
      <c r="AQ73" s="2033">
        <f t="shared" si="0"/>
        <v>91.519229717161764</v>
      </c>
      <c r="AR73" s="2033">
        <f t="shared" si="0"/>
        <v>99.554247006866447</v>
      </c>
      <c r="AS73" s="2033">
        <f t="shared" si="0"/>
        <v>102.14100962815078</v>
      </c>
      <c r="AT73" s="2033">
        <f t="shared" si="0"/>
        <v>98.195102248223122</v>
      </c>
      <c r="AU73" s="2033">
        <f t="shared" si="0"/>
        <v>104.67394355841344</v>
      </c>
      <c r="AV73" s="2033">
        <f t="shared" si="0"/>
        <v>97.09150537597904</v>
      </c>
      <c r="AW73" s="2033">
        <f t="shared" si="0"/>
        <v>97.345692998707165</v>
      </c>
      <c r="AX73" s="2033">
        <f t="shared" si="0"/>
        <v>94.7874739039666</v>
      </c>
    </row>
    <row r="74" spans="1:50">
      <c r="B74" s="1025" t="s">
        <v>6150</v>
      </c>
      <c r="C74" s="2031">
        <f>C72/C52*100</f>
        <v>91.717767522715903</v>
      </c>
      <c r="D74" s="2031">
        <f>D72/D52*100</f>
        <v>102.6331076383929</v>
      </c>
      <c r="E74" s="2031">
        <f t="shared" ref="E74:AX74" si="1">E72/E52*100</f>
        <v>90.130803420858413</v>
      </c>
      <c r="F74" s="2031">
        <f t="shared" si="1"/>
        <v>89.855613310231462</v>
      </c>
      <c r="G74" s="2031">
        <f t="shared" si="1"/>
        <v>90.228875662759393</v>
      </c>
      <c r="H74" s="2031">
        <f t="shared" si="1"/>
        <v>87.12369905651201</v>
      </c>
      <c r="I74" s="2031">
        <f t="shared" si="1"/>
        <v>90.263384815556975</v>
      </c>
      <c r="J74" s="2031">
        <f t="shared" si="1"/>
        <v>93.558943159689818</v>
      </c>
      <c r="K74" s="2031">
        <f t="shared" si="1"/>
        <v>93.484913021550582</v>
      </c>
      <c r="L74" s="2031">
        <f t="shared" si="1"/>
        <v>88.206270848609407</v>
      </c>
      <c r="M74" s="2031">
        <f t="shared" si="1"/>
        <v>83.449855540227489</v>
      </c>
      <c r="N74" s="2031">
        <f t="shared" si="1"/>
        <v>85.951886282744667</v>
      </c>
      <c r="O74" s="2031">
        <f t="shared" si="1"/>
        <v>85.629488245025726</v>
      </c>
      <c r="P74" s="2031">
        <f t="shared" si="1"/>
        <v>90.617899695206432</v>
      </c>
      <c r="Q74" s="2031">
        <f t="shared" si="1"/>
        <v>87.414263709613238</v>
      </c>
      <c r="R74" s="2031">
        <f t="shared" si="1"/>
        <v>88.586239721078528</v>
      </c>
      <c r="S74" s="2031">
        <f t="shared" si="1"/>
        <v>96.273959671709889</v>
      </c>
      <c r="T74" s="2031">
        <f t="shared" si="1"/>
        <v>89.85970296045295</v>
      </c>
      <c r="U74" s="2031">
        <f t="shared" si="1"/>
        <v>93.736425264913009</v>
      </c>
      <c r="V74" s="2031">
        <f t="shared" si="1"/>
        <v>84.866673583731071</v>
      </c>
      <c r="W74" s="2031">
        <f t="shared" si="1"/>
        <v>88.834227036941812</v>
      </c>
      <c r="X74" s="2031">
        <f t="shared" si="1"/>
        <v>89.706103239373164</v>
      </c>
      <c r="Y74" s="2031">
        <f t="shared" si="1"/>
        <v>86.808876031494947</v>
      </c>
      <c r="Z74" s="2031">
        <f t="shared" si="1"/>
        <v>93.258575103016298</v>
      </c>
      <c r="AA74" s="2031">
        <f t="shared" si="1"/>
        <v>89.450103267582534</v>
      </c>
      <c r="AB74" s="2031">
        <f t="shared" si="1"/>
        <v>86.75533922063714</v>
      </c>
      <c r="AC74" s="2031">
        <f t="shared" si="1"/>
        <v>84.42939187264696</v>
      </c>
      <c r="AD74" s="2031">
        <f t="shared" si="1"/>
        <v>84.289328048802759</v>
      </c>
      <c r="AE74" s="2031">
        <f t="shared" si="1"/>
        <v>86.134540690859779</v>
      </c>
      <c r="AF74" s="2031">
        <f t="shared" si="1"/>
        <v>76.36006501612664</v>
      </c>
      <c r="AG74" s="2031">
        <f t="shared" si="1"/>
        <v>86.181579368353695</v>
      </c>
      <c r="AH74" s="2031">
        <f t="shared" si="1"/>
        <v>89.726098003189563</v>
      </c>
      <c r="AI74" s="2031">
        <f t="shared" si="1"/>
        <v>90.230123855926408</v>
      </c>
      <c r="AJ74" s="2031">
        <f t="shared" si="1"/>
        <v>89.887530482583131</v>
      </c>
      <c r="AK74" s="2031">
        <f t="shared" si="1"/>
        <v>88.544208997665805</v>
      </c>
      <c r="AL74" s="2031">
        <f t="shared" si="1"/>
        <v>86.037409093851835</v>
      </c>
      <c r="AM74" s="2031">
        <f t="shared" si="1"/>
        <v>94.601479973511999</v>
      </c>
      <c r="AN74" s="2031">
        <f t="shared" si="1"/>
        <v>92.0386054979476</v>
      </c>
      <c r="AO74" s="2031">
        <f t="shared" si="1"/>
        <v>92.330944056481641</v>
      </c>
      <c r="AP74" s="2031">
        <f t="shared" si="1"/>
        <v>88.653844482491891</v>
      </c>
      <c r="AQ74" s="2031">
        <f t="shared" si="1"/>
        <v>90.160095502181406</v>
      </c>
      <c r="AR74" s="2031">
        <f t="shared" si="1"/>
        <v>89.367168151406489</v>
      </c>
      <c r="AS74" s="2031">
        <f t="shared" si="1"/>
        <v>92.633312720007609</v>
      </c>
      <c r="AT74" s="2031">
        <f t="shared" si="1"/>
        <v>89.500388929464222</v>
      </c>
      <c r="AU74" s="2031">
        <f t="shared" si="1"/>
        <v>91.615305635916357</v>
      </c>
      <c r="AV74" s="2031">
        <f t="shared" si="1"/>
        <v>85.307242572485393</v>
      </c>
      <c r="AW74" s="2031">
        <f t="shared" si="1"/>
        <v>91.961584830351882</v>
      </c>
      <c r="AX74" s="2031">
        <f t="shared" si="1"/>
        <v>86.66532287620025</v>
      </c>
    </row>
    <row r="76" spans="1:50">
      <c r="A76" s="998" t="s">
        <v>2738</v>
      </c>
      <c r="E76" s="1005"/>
      <c r="F76" s="1005"/>
      <c r="G76" s="1005"/>
      <c r="H76" s="1005"/>
      <c r="I76" s="1005"/>
      <c r="J76" s="1005"/>
      <c r="K76" s="1005"/>
      <c r="L76" s="1005"/>
      <c r="M76" s="1005"/>
    </row>
    <row r="78" spans="1:50">
      <c r="L78" s="998" t="s">
        <v>6153</v>
      </c>
    </row>
    <row r="81" spans="5:5">
      <c r="E81" s="998" t="s">
        <v>6152</v>
      </c>
    </row>
  </sheetData>
  <phoneticPr fontId="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4289F-DC28-4091-ADE1-E1B676565A04}">
  <dimension ref="A1:P39"/>
  <sheetViews>
    <sheetView workbookViewId="0">
      <pane xSplit="2" ySplit="5" topLeftCell="C6" activePane="bottomRight" state="frozen"/>
      <selection pane="topRight" activeCell="C1" sqref="C1"/>
      <selection pane="bottomLeft" activeCell="A6" sqref="A6"/>
      <selection pane="bottomRight" activeCell="P9" sqref="P9"/>
    </sheetView>
  </sheetViews>
  <sheetFormatPr defaultRowHeight="13.5"/>
  <cols>
    <col min="1" max="1" width="6.125" style="1" customWidth="1"/>
    <col min="2" max="2" width="10.5" style="1" customWidth="1"/>
    <col min="3" max="4" width="12" style="1" customWidth="1"/>
    <col min="5" max="6" width="12" style="25" customWidth="1"/>
    <col min="7" max="7" width="5" style="25" customWidth="1"/>
    <col min="8" max="11" width="9.625" style="25" customWidth="1"/>
    <col min="12" max="12" width="15.625" style="1" customWidth="1"/>
    <col min="13" max="13" width="10.125" style="1" customWidth="1"/>
    <col min="14" max="14" width="6" style="25" customWidth="1"/>
    <col min="15" max="16384" width="9" style="1"/>
  </cols>
  <sheetData>
    <row r="1" spans="1:14">
      <c r="B1" s="1841" t="s">
        <v>4906</v>
      </c>
    </row>
    <row r="2" spans="1:14">
      <c r="B2" s="558" t="s">
        <v>130</v>
      </c>
      <c r="D2" s="1842" t="s">
        <v>2610</v>
      </c>
      <c r="E2" s="1"/>
      <c r="F2" s="1842" t="s">
        <v>4907</v>
      </c>
      <c r="G2" s="1842"/>
      <c r="H2" s="1842"/>
      <c r="I2" s="1842"/>
      <c r="J2" s="1842"/>
      <c r="K2" s="1842"/>
      <c r="L2" s="1842"/>
      <c r="M2" s="1842"/>
      <c r="N2" s="1843"/>
    </row>
    <row r="3" spans="1:14">
      <c r="A3" s="2256" t="s">
        <v>4909</v>
      </c>
      <c r="B3" s="2257"/>
      <c r="C3" s="2160" t="s">
        <v>4910</v>
      </c>
      <c r="D3" s="2161" t="s">
        <v>4910</v>
      </c>
      <c r="E3" s="2160" t="s">
        <v>4911</v>
      </c>
      <c r="F3" s="2162" t="s">
        <v>4911</v>
      </c>
      <c r="G3" s="1844"/>
      <c r="H3" s="2163" t="s">
        <v>4910</v>
      </c>
      <c r="I3" s="2160" t="s">
        <v>4910</v>
      </c>
      <c r="J3" s="2161" t="s">
        <v>4911</v>
      </c>
      <c r="K3" s="2160" t="s">
        <v>4911</v>
      </c>
      <c r="L3" s="1891"/>
      <c r="M3" s="1845"/>
      <c r="N3" s="1843"/>
    </row>
    <row r="4" spans="1:14">
      <c r="A4" s="2258"/>
      <c r="B4" s="2259"/>
      <c r="C4" s="1846" t="s">
        <v>4908</v>
      </c>
      <c r="D4" s="1847" t="s">
        <v>4908</v>
      </c>
      <c r="E4" s="1846" t="s">
        <v>4908</v>
      </c>
      <c r="F4" s="1882" t="s">
        <v>4908</v>
      </c>
      <c r="G4" s="1847"/>
      <c r="H4" s="1848" t="s">
        <v>4912</v>
      </c>
      <c r="I4" s="1849" t="s">
        <v>4912</v>
      </c>
      <c r="J4" s="1844" t="s">
        <v>4912</v>
      </c>
      <c r="K4" s="1849" t="s">
        <v>4912</v>
      </c>
      <c r="L4" s="1892" t="s">
        <v>4913</v>
      </c>
      <c r="M4" s="1850" t="s">
        <v>4914</v>
      </c>
      <c r="N4" s="1843"/>
    </row>
    <row r="5" spans="1:14">
      <c r="A5" s="2258"/>
      <c r="B5" s="2259"/>
      <c r="C5" s="1851" t="s">
        <v>29</v>
      </c>
      <c r="D5" s="1884" t="s">
        <v>44</v>
      </c>
      <c r="E5" s="1851" t="s">
        <v>29</v>
      </c>
      <c r="F5" s="1883" t="s">
        <v>44</v>
      </c>
      <c r="G5" s="1844"/>
      <c r="H5" s="1848" t="s">
        <v>29</v>
      </c>
      <c r="I5" s="1849" t="s">
        <v>44</v>
      </c>
      <c r="J5" s="1884" t="s">
        <v>29</v>
      </c>
      <c r="K5" s="1851" t="s">
        <v>44</v>
      </c>
      <c r="L5" s="1893"/>
      <c r="M5" s="1850" t="s">
        <v>29</v>
      </c>
      <c r="N5" s="1843"/>
    </row>
    <row r="6" spans="1:14">
      <c r="A6" s="424">
        <v>1990</v>
      </c>
      <c r="B6" s="629" t="s">
        <v>4915</v>
      </c>
      <c r="C6" s="1861">
        <v>361236</v>
      </c>
      <c r="D6" s="1853"/>
      <c r="E6" s="1886"/>
      <c r="F6" s="1886"/>
      <c r="G6" s="45"/>
      <c r="H6" s="974">
        <f t="shared" ref="H6:K21" si="0">ROUND(C6/C$16*100,1)</f>
        <v>92.2</v>
      </c>
      <c r="I6" s="2230"/>
      <c r="J6" s="1853"/>
      <c r="K6" s="1853"/>
      <c r="L6" s="975" t="s">
        <v>4916</v>
      </c>
      <c r="M6" s="1854"/>
      <c r="N6" s="32"/>
    </row>
    <row r="7" spans="1:14">
      <c r="A7" s="624">
        <v>1991</v>
      </c>
      <c r="B7" s="734" t="s">
        <v>4917</v>
      </c>
      <c r="C7" s="1861">
        <v>393542</v>
      </c>
      <c r="D7" s="1853"/>
      <c r="E7" s="1886"/>
      <c r="F7" s="1886"/>
      <c r="G7" s="45"/>
      <c r="H7" s="773">
        <f t="shared" si="0"/>
        <v>100.5</v>
      </c>
      <c r="I7" s="1853"/>
      <c r="J7" s="1853"/>
      <c r="K7" s="1853"/>
      <c r="L7" s="529" t="s">
        <v>4918</v>
      </c>
      <c r="M7" s="1855" t="s">
        <v>4919</v>
      </c>
      <c r="N7" s="32"/>
    </row>
    <row r="8" spans="1:14">
      <c r="A8" s="624">
        <v>1992</v>
      </c>
      <c r="B8" s="734" t="s">
        <v>4920</v>
      </c>
      <c r="C8" s="1861">
        <v>403701</v>
      </c>
      <c r="D8" s="1853"/>
      <c r="E8" s="1886"/>
      <c r="F8" s="1886"/>
      <c r="G8" s="45"/>
      <c r="H8" s="773">
        <f t="shared" si="0"/>
        <v>103.1</v>
      </c>
      <c r="I8" s="1853"/>
      <c r="J8" s="1853"/>
      <c r="K8" s="1853"/>
      <c r="L8" s="529" t="s">
        <v>4918</v>
      </c>
      <c r="M8" s="1855"/>
      <c r="N8" s="32"/>
    </row>
    <row r="9" spans="1:14">
      <c r="A9" s="624">
        <v>1993</v>
      </c>
      <c r="B9" s="734" t="s">
        <v>4921</v>
      </c>
      <c r="C9" s="1861">
        <v>386875</v>
      </c>
      <c r="D9" s="1853"/>
      <c r="E9" s="1886"/>
      <c r="F9" s="1886"/>
      <c r="G9" s="45"/>
      <c r="H9" s="773">
        <f t="shared" si="0"/>
        <v>98.8</v>
      </c>
      <c r="I9" s="1853"/>
      <c r="J9" s="1853"/>
      <c r="K9" s="1853"/>
      <c r="L9" s="529" t="s">
        <v>4918</v>
      </c>
      <c r="M9" s="1855" t="s">
        <v>4922</v>
      </c>
      <c r="N9" s="32"/>
    </row>
    <row r="10" spans="1:14">
      <c r="A10" s="624">
        <v>1994</v>
      </c>
      <c r="B10" s="734" t="s">
        <v>4923</v>
      </c>
      <c r="C10" s="1861">
        <v>393776</v>
      </c>
      <c r="D10" s="1853"/>
      <c r="E10" s="1886"/>
      <c r="F10" s="1886"/>
      <c r="G10" s="45"/>
      <c r="H10" s="773">
        <f t="shared" si="0"/>
        <v>100.6</v>
      </c>
      <c r="I10" s="1853"/>
      <c r="J10" s="1853"/>
      <c r="K10" s="1853"/>
      <c r="L10" s="529"/>
      <c r="M10" s="1855"/>
      <c r="N10" s="32"/>
    </row>
    <row r="11" spans="1:14">
      <c r="A11" s="624">
        <v>1995</v>
      </c>
      <c r="B11" s="734" t="s">
        <v>4924</v>
      </c>
      <c r="C11" s="1861">
        <v>404098</v>
      </c>
      <c r="D11" s="1853"/>
      <c r="E11" s="1886"/>
      <c r="F11" s="1886"/>
      <c r="G11" s="45"/>
      <c r="H11" s="773">
        <f t="shared" si="0"/>
        <v>103.2</v>
      </c>
      <c r="I11" s="1853"/>
      <c r="J11" s="1853"/>
      <c r="K11" s="1853"/>
      <c r="L11" s="529" t="s">
        <v>4925</v>
      </c>
      <c r="M11" s="1855"/>
      <c r="N11" s="32"/>
    </row>
    <row r="12" spans="1:14">
      <c r="A12" s="624">
        <v>1996</v>
      </c>
      <c r="B12" s="734" t="s">
        <v>4926</v>
      </c>
      <c r="C12" s="1861">
        <v>418709</v>
      </c>
      <c r="D12" s="1853"/>
      <c r="E12" s="1886"/>
      <c r="F12" s="1886"/>
      <c r="G12" s="45"/>
      <c r="H12" s="774">
        <f t="shared" si="0"/>
        <v>106.9</v>
      </c>
      <c r="I12" s="2231"/>
      <c r="J12" s="1853"/>
      <c r="K12" s="1853"/>
      <c r="L12" s="976" t="s">
        <v>4927</v>
      </c>
      <c r="M12" s="1856"/>
      <c r="N12" s="32"/>
    </row>
    <row r="13" spans="1:14">
      <c r="A13" s="424">
        <v>1997</v>
      </c>
      <c r="B13" s="629" t="s">
        <v>4928</v>
      </c>
      <c r="C13" s="1857">
        <v>427471</v>
      </c>
      <c r="D13" s="75">
        <v>421384</v>
      </c>
      <c r="E13" s="1858">
        <v>427580</v>
      </c>
      <c r="F13" s="1887">
        <v>412799</v>
      </c>
      <c r="G13" s="45"/>
      <c r="H13" s="1859">
        <f>ROUND(C13/C$16*100,1)</f>
        <v>109.2</v>
      </c>
      <c r="I13" s="1860">
        <f t="shared" si="0"/>
        <v>105.9</v>
      </c>
      <c r="J13" s="66">
        <f t="shared" si="0"/>
        <v>101.5</v>
      </c>
      <c r="K13" s="435">
        <f t="shared" si="0"/>
        <v>101.5</v>
      </c>
      <c r="L13" s="32" t="s">
        <v>4927</v>
      </c>
      <c r="M13" s="1862" t="s">
        <v>4919</v>
      </c>
      <c r="N13" s="32"/>
    </row>
    <row r="14" spans="1:14">
      <c r="A14" s="624">
        <v>1998</v>
      </c>
      <c r="B14" s="734" t="s">
        <v>4929</v>
      </c>
      <c r="C14" s="1861">
        <v>415177</v>
      </c>
      <c r="D14" s="32">
        <v>415675</v>
      </c>
      <c r="E14" s="1863">
        <v>409261</v>
      </c>
      <c r="F14" s="706">
        <v>407789</v>
      </c>
      <c r="G14" s="45"/>
      <c r="H14" s="773">
        <f t="shared" ref="H14:K29" si="1">ROUND(C14/C$16*100,1)</f>
        <v>106</v>
      </c>
      <c r="I14" s="443">
        <f t="shared" si="0"/>
        <v>104.4</v>
      </c>
      <c r="J14" s="37">
        <f t="shared" si="0"/>
        <v>97.1</v>
      </c>
      <c r="K14" s="443">
        <f t="shared" si="0"/>
        <v>100.3</v>
      </c>
      <c r="L14" s="32" t="s">
        <v>4918</v>
      </c>
      <c r="M14" s="1862"/>
      <c r="N14" s="32"/>
    </row>
    <row r="15" spans="1:14">
      <c r="A15" s="624">
        <v>1999</v>
      </c>
      <c r="B15" s="734" t="s">
        <v>4930</v>
      </c>
      <c r="C15" s="1861">
        <v>387771</v>
      </c>
      <c r="D15" s="32">
        <v>396291</v>
      </c>
      <c r="E15" s="1863">
        <v>401929</v>
      </c>
      <c r="F15" s="706">
        <v>399088</v>
      </c>
      <c r="G15" s="45"/>
      <c r="H15" s="773">
        <f t="shared" si="1"/>
        <v>99</v>
      </c>
      <c r="I15" s="443">
        <f t="shared" si="0"/>
        <v>99.6</v>
      </c>
      <c r="J15" s="37">
        <f t="shared" si="0"/>
        <v>95.4</v>
      </c>
      <c r="K15" s="443">
        <f t="shared" si="0"/>
        <v>98.1</v>
      </c>
      <c r="L15" s="32"/>
      <c r="M15" s="1862" t="s">
        <v>4922</v>
      </c>
      <c r="N15" s="32"/>
    </row>
    <row r="16" spans="1:14">
      <c r="A16" s="624">
        <v>2000</v>
      </c>
      <c r="B16" s="1864" t="s">
        <v>4931</v>
      </c>
      <c r="C16" s="1852">
        <v>391599</v>
      </c>
      <c r="D16" s="1889">
        <v>398069</v>
      </c>
      <c r="E16" s="1865">
        <v>421416</v>
      </c>
      <c r="F16" s="1888">
        <v>406707</v>
      </c>
      <c r="G16" s="45"/>
      <c r="H16" s="1866">
        <f t="shared" si="1"/>
        <v>100</v>
      </c>
      <c r="I16" s="456">
        <f t="shared" si="0"/>
        <v>100</v>
      </c>
      <c r="J16" s="1890">
        <f t="shared" si="0"/>
        <v>100</v>
      </c>
      <c r="K16" s="456">
        <f t="shared" si="0"/>
        <v>100</v>
      </c>
      <c r="L16" s="32" t="s">
        <v>4932</v>
      </c>
      <c r="M16" s="1862" t="s">
        <v>4919</v>
      </c>
      <c r="N16" s="32"/>
    </row>
    <row r="17" spans="1:15">
      <c r="A17" s="624">
        <v>2001</v>
      </c>
      <c r="B17" s="734" t="s">
        <v>4933</v>
      </c>
      <c r="C17" s="1861">
        <v>386307</v>
      </c>
      <c r="D17" s="32">
        <v>397366</v>
      </c>
      <c r="E17" s="1863">
        <v>417616</v>
      </c>
      <c r="F17" s="706">
        <v>406089</v>
      </c>
      <c r="G17" s="45"/>
      <c r="H17" s="773">
        <f t="shared" si="1"/>
        <v>98.6</v>
      </c>
      <c r="I17" s="443">
        <f t="shared" si="0"/>
        <v>99.8</v>
      </c>
      <c r="J17" s="37">
        <f t="shared" si="0"/>
        <v>99.1</v>
      </c>
      <c r="K17" s="443">
        <f t="shared" si="0"/>
        <v>99.8</v>
      </c>
      <c r="L17" s="32" t="s">
        <v>4934</v>
      </c>
      <c r="M17" s="1862" t="s">
        <v>4922</v>
      </c>
      <c r="N17" s="32"/>
    </row>
    <row r="18" spans="1:15">
      <c r="A18" s="624">
        <v>2002</v>
      </c>
      <c r="B18" s="734" t="s">
        <v>4935</v>
      </c>
      <c r="C18" s="1861">
        <v>371813</v>
      </c>
      <c r="D18" s="32">
        <v>387638</v>
      </c>
      <c r="E18" s="1863">
        <v>396171</v>
      </c>
      <c r="F18" s="706">
        <v>401469</v>
      </c>
      <c r="G18" s="45"/>
      <c r="H18" s="773">
        <f t="shared" si="1"/>
        <v>94.9</v>
      </c>
      <c r="I18" s="443">
        <f t="shared" si="0"/>
        <v>97.4</v>
      </c>
      <c r="J18" s="37">
        <f t="shared" si="0"/>
        <v>94</v>
      </c>
      <c r="K18" s="443">
        <f t="shared" si="0"/>
        <v>98.7</v>
      </c>
      <c r="L18" s="32"/>
      <c r="M18" s="1862"/>
      <c r="N18" s="32"/>
    </row>
    <row r="19" spans="1:15">
      <c r="A19" s="624">
        <v>2003</v>
      </c>
      <c r="B19" s="734" t="s">
        <v>4936</v>
      </c>
      <c r="C19" s="1861">
        <v>381855</v>
      </c>
      <c r="D19" s="32">
        <v>389664</v>
      </c>
      <c r="E19" s="1863">
        <v>404282</v>
      </c>
      <c r="F19" s="706">
        <v>410817</v>
      </c>
      <c r="G19" s="45"/>
      <c r="H19" s="773">
        <f t="shared" si="1"/>
        <v>97.5</v>
      </c>
      <c r="I19" s="443">
        <f t="shared" si="0"/>
        <v>97.9</v>
      </c>
      <c r="J19" s="37">
        <f t="shared" si="0"/>
        <v>95.9</v>
      </c>
      <c r="K19" s="443">
        <f t="shared" si="0"/>
        <v>101</v>
      </c>
      <c r="L19" s="32"/>
      <c r="M19" s="1862"/>
      <c r="N19" s="32"/>
    </row>
    <row r="20" spans="1:15">
      <c r="A20" s="624">
        <v>2004</v>
      </c>
      <c r="B20" s="734" t="s">
        <v>4937</v>
      </c>
      <c r="C20" s="1861">
        <v>375355</v>
      </c>
      <c r="D20" s="32">
        <v>376964</v>
      </c>
      <c r="E20" s="1863">
        <v>421751</v>
      </c>
      <c r="F20" s="706">
        <v>419768</v>
      </c>
      <c r="G20" s="45"/>
      <c r="H20" s="773">
        <f t="shared" si="1"/>
        <v>95.9</v>
      </c>
      <c r="I20" s="443">
        <f t="shared" si="0"/>
        <v>94.7</v>
      </c>
      <c r="J20" s="37">
        <f t="shared" si="0"/>
        <v>100.1</v>
      </c>
      <c r="K20" s="443">
        <f t="shared" si="0"/>
        <v>103.2</v>
      </c>
      <c r="L20" s="32"/>
      <c r="M20" s="1862"/>
      <c r="N20" s="32"/>
    </row>
    <row r="21" spans="1:15">
      <c r="A21" s="624">
        <v>2005</v>
      </c>
      <c r="B21" s="734" t="s">
        <v>4938</v>
      </c>
      <c r="C21" s="1861">
        <v>370503</v>
      </c>
      <c r="D21" s="32">
        <v>380438</v>
      </c>
      <c r="E21" s="1863">
        <v>432398</v>
      </c>
      <c r="F21" s="706">
        <v>419656</v>
      </c>
      <c r="G21" s="45"/>
      <c r="H21" s="773">
        <f t="shared" si="1"/>
        <v>94.6</v>
      </c>
      <c r="I21" s="443">
        <f t="shared" si="0"/>
        <v>95.6</v>
      </c>
      <c r="J21" s="37">
        <f t="shared" si="0"/>
        <v>102.6</v>
      </c>
      <c r="K21" s="443">
        <f t="shared" si="0"/>
        <v>103.2</v>
      </c>
      <c r="L21" s="32"/>
      <c r="M21" s="1862"/>
      <c r="N21" s="32"/>
      <c r="O21" s="1" t="s">
        <v>6154</v>
      </c>
    </row>
    <row r="22" spans="1:15">
      <c r="A22" s="624">
        <v>2006</v>
      </c>
      <c r="B22" s="734" t="s">
        <v>4939</v>
      </c>
      <c r="C22" s="1861">
        <v>375987</v>
      </c>
      <c r="D22" s="32">
        <v>384401</v>
      </c>
      <c r="E22" s="1863">
        <v>437066</v>
      </c>
      <c r="F22" s="706">
        <v>425059</v>
      </c>
      <c r="G22" s="45"/>
      <c r="H22" s="773">
        <f t="shared" si="1"/>
        <v>96</v>
      </c>
      <c r="I22" s="443">
        <f t="shared" si="1"/>
        <v>96.6</v>
      </c>
      <c r="J22" s="37">
        <f t="shared" si="1"/>
        <v>103.7</v>
      </c>
      <c r="K22" s="443">
        <f t="shared" si="1"/>
        <v>104.5</v>
      </c>
      <c r="L22" s="32"/>
      <c r="M22" s="1862"/>
      <c r="N22" s="32"/>
    </row>
    <row r="23" spans="1:15">
      <c r="A23" s="624">
        <v>2007</v>
      </c>
      <c r="B23" s="734" t="s">
        <v>4940</v>
      </c>
      <c r="C23" s="1861">
        <v>363880</v>
      </c>
      <c r="D23" s="32">
        <v>377731</v>
      </c>
      <c r="E23" s="1863">
        <v>439486</v>
      </c>
      <c r="F23" s="706">
        <v>411375</v>
      </c>
      <c r="G23" s="45"/>
      <c r="H23" s="773">
        <f t="shared" si="1"/>
        <v>92.9</v>
      </c>
      <c r="I23" s="443">
        <f t="shared" si="1"/>
        <v>94.9</v>
      </c>
      <c r="J23" s="37">
        <f t="shared" si="1"/>
        <v>104.3</v>
      </c>
      <c r="K23" s="443">
        <f t="shared" si="1"/>
        <v>101.1</v>
      </c>
      <c r="L23" s="32"/>
      <c r="M23" s="1862" t="s">
        <v>4919</v>
      </c>
      <c r="N23" s="32"/>
    </row>
    <row r="24" spans="1:15">
      <c r="A24" s="624">
        <v>2008</v>
      </c>
      <c r="B24" s="734" t="s">
        <v>4941</v>
      </c>
      <c r="C24" s="1861">
        <v>363267</v>
      </c>
      <c r="D24" s="32">
        <v>379497</v>
      </c>
      <c r="E24" s="1863">
        <v>442749</v>
      </c>
      <c r="F24" s="706">
        <v>411529</v>
      </c>
      <c r="G24" s="45"/>
      <c r="H24" s="773">
        <f t="shared" si="1"/>
        <v>92.8</v>
      </c>
      <c r="I24" s="443">
        <f t="shared" si="1"/>
        <v>95.3</v>
      </c>
      <c r="J24" s="37">
        <f t="shared" si="1"/>
        <v>105.1</v>
      </c>
      <c r="K24" s="443">
        <f t="shared" si="1"/>
        <v>101.2</v>
      </c>
      <c r="L24" s="32" t="s">
        <v>4942</v>
      </c>
      <c r="M24" s="1862"/>
      <c r="N24" s="32"/>
    </row>
    <row r="25" spans="1:15">
      <c r="A25" s="624">
        <v>2009</v>
      </c>
      <c r="B25" s="734" t="s">
        <v>4943</v>
      </c>
      <c r="C25" s="1861">
        <v>337626</v>
      </c>
      <c r="D25" s="32">
        <v>355223</v>
      </c>
      <c r="E25" s="1863">
        <v>389891</v>
      </c>
      <c r="F25" s="706">
        <v>378257</v>
      </c>
      <c r="G25" s="45"/>
      <c r="H25" s="773">
        <f t="shared" si="1"/>
        <v>86.2</v>
      </c>
      <c r="I25" s="443">
        <f t="shared" si="1"/>
        <v>89.2</v>
      </c>
      <c r="J25" s="37">
        <f t="shared" si="1"/>
        <v>92.5</v>
      </c>
      <c r="K25" s="443">
        <f t="shared" si="1"/>
        <v>93</v>
      </c>
      <c r="L25" s="32" t="s">
        <v>4944</v>
      </c>
      <c r="M25" s="1862" t="s">
        <v>4922</v>
      </c>
      <c r="N25" s="32"/>
    </row>
    <row r="26" spans="1:15">
      <c r="A26" s="624">
        <v>2010</v>
      </c>
      <c r="B26" s="734" t="s">
        <v>4945</v>
      </c>
      <c r="C26" s="1861">
        <v>336613</v>
      </c>
      <c r="D26" s="32">
        <v>360276</v>
      </c>
      <c r="E26" s="1863">
        <v>387462</v>
      </c>
      <c r="F26" s="706">
        <v>393044</v>
      </c>
      <c r="G26" s="45"/>
      <c r="H26" s="773">
        <f t="shared" si="1"/>
        <v>86</v>
      </c>
      <c r="I26" s="443">
        <f t="shared" si="1"/>
        <v>90.5</v>
      </c>
      <c r="J26" s="37">
        <f t="shared" si="1"/>
        <v>91.9</v>
      </c>
      <c r="K26" s="443">
        <f t="shared" si="1"/>
        <v>96.6</v>
      </c>
      <c r="L26" s="32"/>
      <c r="M26" s="1862"/>
      <c r="N26" s="32"/>
    </row>
    <row r="27" spans="1:15">
      <c r="A27" s="624">
        <v>2011</v>
      </c>
      <c r="B27" s="734" t="s">
        <v>4946</v>
      </c>
      <c r="C27" s="1861">
        <v>335840</v>
      </c>
      <c r="D27" s="32">
        <v>362296</v>
      </c>
      <c r="E27" s="1863">
        <v>396968</v>
      </c>
      <c r="F27" s="706">
        <v>399876</v>
      </c>
      <c r="G27" s="45"/>
      <c r="H27" s="773">
        <f t="shared" si="1"/>
        <v>85.8</v>
      </c>
      <c r="I27" s="443">
        <f t="shared" si="1"/>
        <v>91</v>
      </c>
      <c r="J27" s="37">
        <f t="shared" si="1"/>
        <v>94.2</v>
      </c>
      <c r="K27" s="443">
        <f t="shared" si="1"/>
        <v>98.3</v>
      </c>
      <c r="L27" s="32" t="s">
        <v>4947</v>
      </c>
      <c r="M27" s="1862" t="s">
        <v>4919</v>
      </c>
      <c r="N27" s="32"/>
    </row>
    <row r="28" spans="1:15">
      <c r="A28" s="624">
        <v>2012</v>
      </c>
      <c r="B28" s="734" t="s">
        <v>4948</v>
      </c>
      <c r="C28" s="1861">
        <v>335869</v>
      </c>
      <c r="D28" s="32">
        <v>356649</v>
      </c>
      <c r="E28" s="1863">
        <v>398878</v>
      </c>
      <c r="F28" s="706">
        <v>402881</v>
      </c>
      <c r="G28" s="45"/>
      <c r="H28" s="773">
        <f t="shared" si="1"/>
        <v>85.8</v>
      </c>
      <c r="I28" s="443">
        <f t="shared" si="1"/>
        <v>89.6</v>
      </c>
      <c r="J28" s="37">
        <f t="shared" si="1"/>
        <v>94.7</v>
      </c>
      <c r="K28" s="443">
        <f t="shared" si="1"/>
        <v>99.1</v>
      </c>
      <c r="L28" s="32"/>
      <c r="M28" s="1862"/>
      <c r="N28" s="32"/>
    </row>
    <row r="29" spans="1:15">
      <c r="A29" s="624">
        <v>2013</v>
      </c>
      <c r="B29" s="734" t="s">
        <v>4949</v>
      </c>
      <c r="C29" s="1861">
        <v>339899</v>
      </c>
      <c r="D29" s="32">
        <v>357972</v>
      </c>
      <c r="E29" s="1863">
        <v>402879</v>
      </c>
      <c r="F29" s="706">
        <v>406392</v>
      </c>
      <c r="G29" s="45"/>
      <c r="H29" s="773">
        <f t="shared" si="1"/>
        <v>86.8</v>
      </c>
      <c r="I29" s="443">
        <f t="shared" si="1"/>
        <v>89.9</v>
      </c>
      <c r="J29" s="37">
        <f t="shared" si="1"/>
        <v>95.6</v>
      </c>
      <c r="K29" s="443">
        <f t="shared" si="1"/>
        <v>99.9</v>
      </c>
      <c r="L29" s="32"/>
      <c r="M29" s="1862" t="s">
        <v>4922</v>
      </c>
      <c r="N29" s="32"/>
    </row>
    <row r="30" spans="1:15">
      <c r="A30" s="624">
        <v>2014</v>
      </c>
      <c r="B30" s="734" t="s">
        <v>4950</v>
      </c>
      <c r="C30" s="562">
        <v>345886</v>
      </c>
      <c r="D30" s="529">
        <v>363338</v>
      </c>
      <c r="E30" s="1863">
        <v>412387</v>
      </c>
      <c r="F30" s="706">
        <v>418018</v>
      </c>
      <c r="G30" s="45"/>
      <c r="H30" s="773">
        <f t="shared" ref="H30:K32" si="2">ROUND(C30/C$16*100,1)</f>
        <v>88.3</v>
      </c>
      <c r="I30" s="443">
        <f t="shared" si="2"/>
        <v>91.3</v>
      </c>
      <c r="J30" s="37">
        <f t="shared" si="2"/>
        <v>97.9</v>
      </c>
      <c r="K30" s="443">
        <f t="shared" si="2"/>
        <v>102.8</v>
      </c>
      <c r="L30" s="529" t="s">
        <v>4951</v>
      </c>
      <c r="M30" s="1855"/>
      <c r="N30" s="32"/>
    </row>
    <row r="31" spans="1:15">
      <c r="A31" s="573">
        <v>2015</v>
      </c>
      <c r="B31" s="1885" t="s">
        <v>4952</v>
      </c>
      <c r="C31" s="583">
        <v>327487</v>
      </c>
      <c r="D31" s="529">
        <v>357949</v>
      </c>
      <c r="E31" s="583">
        <v>409438</v>
      </c>
      <c r="F31" s="604">
        <v>408854</v>
      </c>
      <c r="G31" s="45"/>
      <c r="H31" s="773">
        <f t="shared" si="2"/>
        <v>83.6</v>
      </c>
      <c r="I31" s="443">
        <f t="shared" si="2"/>
        <v>89.9</v>
      </c>
      <c r="J31" s="37">
        <f t="shared" si="2"/>
        <v>97.2</v>
      </c>
      <c r="K31" s="443">
        <f t="shared" si="2"/>
        <v>100.5</v>
      </c>
      <c r="L31" s="529"/>
      <c r="M31" s="1855"/>
      <c r="N31" s="32" t="s">
        <v>130</v>
      </c>
    </row>
    <row r="32" spans="1:15">
      <c r="A32" s="573">
        <v>2016</v>
      </c>
      <c r="B32" s="1885" t="s">
        <v>4953</v>
      </c>
      <c r="C32" s="583">
        <v>331485</v>
      </c>
      <c r="D32" s="529">
        <v>361593</v>
      </c>
      <c r="E32" s="583">
        <v>410743</v>
      </c>
      <c r="F32" s="604">
        <v>411171</v>
      </c>
      <c r="G32" s="45"/>
      <c r="H32" s="773">
        <f t="shared" si="2"/>
        <v>84.6</v>
      </c>
      <c r="I32" s="443">
        <f t="shared" si="2"/>
        <v>90.8</v>
      </c>
      <c r="J32" s="37">
        <f t="shared" si="2"/>
        <v>97.5</v>
      </c>
      <c r="K32" s="443">
        <f t="shared" si="2"/>
        <v>101.1</v>
      </c>
      <c r="L32" s="529"/>
      <c r="M32" s="1855"/>
      <c r="N32" s="32"/>
    </row>
    <row r="33" spans="1:16">
      <c r="A33" s="573">
        <v>2017</v>
      </c>
      <c r="B33" s="1885" t="s">
        <v>5426</v>
      </c>
      <c r="C33" s="583">
        <v>336322</v>
      </c>
      <c r="D33" s="529">
        <v>367951</v>
      </c>
      <c r="E33" s="583">
        <v>419098</v>
      </c>
      <c r="F33" s="604">
        <v>418022</v>
      </c>
      <c r="G33" s="45"/>
      <c r="H33" s="773">
        <f t="shared" ref="H33:H36" si="3">ROUND(C33/C$16*100,1)</f>
        <v>85.9</v>
      </c>
      <c r="I33" s="443">
        <f t="shared" ref="I33:I36" si="4">ROUND(D33/D$16*100,1)</f>
        <v>92.4</v>
      </c>
      <c r="J33" s="37">
        <f t="shared" ref="J33:J36" si="5">ROUND(E33/E$16*100,1)</f>
        <v>99.4</v>
      </c>
      <c r="K33" s="443">
        <f t="shared" ref="K33:K36" si="6">ROUND(F33/F$16*100,1)</f>
        <v>102.8</v>
      </c>
      <c r="L33" s="529"/>
      <c r="M33" s="1855"/>
      <c r="N33" s="32"/>
    </row>
    <row r="34" spans="1:16">
      <c r="A34" s="573">
        <v>2018</v>
      </c>
      <c r="B34" s="1885" t="s">
        <v>5427</v>
      </c>
      <c r="C34" s="583">
        <v>352121</v>
      </c>
      <c r="D34" s="529">
        <v>372162</v>
      </c>
      <c r="E34" s="583">
        <v>444189</v>
      </c>
      <c r="F34" s="604">
        <v>424286</v>
      </c>
      <c r="G34" s="45"/>
      <c r="H34" s="773">
        <f t="shared" si="3"/>
        <v>89.9</v>
      </c>
      <c r="I34" s="443">
        <f t="shared" si="4"/>
        <v>93.5</v>
      </c>
      <c r="J34" s="37">
        <f t="shared" si="5"/>
        <v>105.4</v>
      </c>
      <c r="K34" s="443">
        <f t="shared" si="6"/>
        <v>104.3</v>
      </c>
      <c r="L34" s="529"/>
      <c r="M34" s="1855"/>
      <c r="N34" s="32"/>
      <c r="P34" s="1" t="s">
        <v>5431</v>
      </c>
    </row>
    <row r="35" spans="1:16">
      <c r="A35" s="573">
        <v>2019</v>
      </c>
      <c r="B35" s="1885" t="s">
        <v>5428</v>
      </c>
      <c r="C35" s="583">
        <v>355810</v>
      </c>
      <c r="D35" s="529">
        <v>371408</v>
      </c>
      <c r="E35" s="583">
        <v>439962</v>
      </c>
      <c r="F35" s="604">
        <v>424930</v>
      </c>
      <c r="G35" s="45"/>
      <c r="H35" s="773">
        <f t="shared" si="3"/>
        <v>90.9</v>
      </c>
      <c r="I35" s="443">
        <f t="shared" si="4"/>
        <v>93.3</v>
      </c>
      <c r="J35" s="37">
        <f t="shared" si="5"/>
        <v>104.4</v>
      </c>
      <c r="K35" s="443">
        <f t="shared" si="6"/>
        <v>104.5</v>
      </c>
      <c r="L35" s="529" t="s">
        <v>4951</v>
      </c>
      <c r="M35" s="1862" t="s">
        <v>4919</v>
      </c>
      <c r="N35" s="32"/>
    </row>
    <row r="36" spans="1:16">
      <c r="A36" s="574">
        <v>2020</v>
      </c>
      <c r="B36" s="568" t="s">
        <v>5429</v>
      </c>
      <c r="C36" s="1867">
        <v>337302</v>
      </c>
      <c r="D36" s="976">
        <v>365100</v>
      </c>
      <c r="E36" s="1867">
        <v>395958</v>
      </c>
      <c r="F36" s="2016">
        <v>407911</v>
      </c>
      <c r="G36" s="45"/>
      <c r="H36" s="774">
        <f t="shared" si="3"/>
        <v>86.1</v>
      </c>
      <c r="I36" s="449">
        <f t="shared" si="4"/>
        <v>91.7</v>
      </c>
      <c r="J36" s="28">
        <f t="shared" si="5"/>
        <v>94</v>
      </c>
      <c r="K36" s="449">
        <f t="shared" si="6"/>
        <v>100.3</v>
      </c>
      <c r="L36" s="976" t="s">
        <v>6147</v>
      </c>
      <c r="M36" s="1856"/>
      <c r="N36" s="32"/>
    </row>
    <row r="37" spans="1:16">
      <c r="B37" s="1545" t="s">
        <v>4954</v>
      </c>
      <c r="G37" s="558"/>
    </row>
    <row r="38" spans="1:16">
      <c r="A38" s="1185"/>
      <c r="B38" s="1868"/>
      <c r="C38" s="17"/>
      <c r="D38" s="17"/>
      <c r="E38" s="37"/>
      <c r="F38" s="17"/>
      <c r="G38" s="558"/>
    </row>
    <row r="39" spans="1:16">
      <c r="C39" s="15"/>
      <c r="D39" s="15"/>
      <c r="E39" s="48"/>
      <c r="F39" s="48"/>
    </row>
  </sheetData>
  <mergeCells count="1">
    <mergeCell ref="A3:B5"/>
  </mergeCells>
  <phoneticPr fontId="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A6E73-F663-4DA1-AA21-C5FA76A6A409}">
  <sheetPr>
    <tabColor theme="5" tint="0.79998168889431442"/>
  </sheetPr>
  <dimension ref="A1:S71"/>
  <sheetViews>
    <sheetView workbookViewId="0">
      <pane xSplit="4" ySplit="2" topLeftCell="H31" activePane="bottomRight" state="frozen"/>
      <selection pane="topRight" activeCell="E1" sqref="E1"/>
      <selection pane="bottomLeft" activeCell="A3" sqref="A3"/>
      <selection pane="bottomRight" activeCell="P48" sqref="P48"/>
    </sheetView>
  </sheetViews>
  <sheetFormatPr defaultColWidth="8.75" defaultRowHeight="13.5"/>
  <cols>
    <col min="1" max="1" width="6.875" style="1120" customWidth="1"/>
    <col min="2" max="2" width="10.75" style="1120" customWidth="1"/>
    <col min="3" max="3" width="9.75" style="1120" customWidth="1"/>
    <col min="4" max="4" width="11.875" style="1121" customWidth="1"/>
    <col min="5" max="16384" width="8.75" style="1"/>
  </cols>
  <sheetData>
    <row r="1" spans="1:19">
      <c r="A1" s="1115" t="s">
        <v>2746</v>
      </c>
      <c r="B1" s="1116"/>
      <c r="C1" s="1116"/>
      <c r="D1" s="1117"/>
      <c r="I1" s="1" t="s">
        <v>2747</v>
      </c>
      <c r="O1" s="36" t="s">
        <v>6148</v>
      </c>
    </row>
    <row r="2" spans="1:19" ht="40.5">
      <c r="A2" s="2069" t="s">
        <v>2748</v>
      </c>
      <c r="B2" s="2069" t="s">
        <v>2749</v>
      </c>
      <c r="C2" s="2069" t="s">
        <v>2750</v>
      </c>
      <c r="D2" s="2069" t="s">
        <v>2751</v>
      </c>
      <c r="E2" s="52">
        <v>1990</v>
      </c>
      <c r="F2" s="52">
        <v>1995</v>
      </c>
      <c r="G2" s="52">
        <v>2007</v>
      </c>
      <c r="H2" s="52">
        <v>2008</v>
      </c>
      <c r="I2" s="52">
        <v>2009</v>
      </c>
      <c r="J2" s="52">
        <v>2010</v>
      </c>
      <c r="K2" s="52">
        <v>2011</v>
      </c>
      <c r="L2" s="52">
        <v>2012</v>
      </c>
      <c r="M2" s="52">
        <v>2013</v>
      </c>
      <c r="N2" s="52">
        <v>2014</v>
      </c>
      <c r="O2" s="52">
        <v>2015</v>
      </c>
      <c r="P2" s="52">
        <v>2016</v>
      </c>
      <c r="Q2" s="52">
        <v>2017</v>
      </c>
      <c r="R2" s="52">
        <v>2018</v>
      </c>
      <c r="S2" s="2070" t="s">
        <v>5430</v>
      </c>
    </row>
    <row r="3" spans="1:19">
      <c r="A3" s="1661" t="s">
        <v>2067</v>
      </c>
      <c r="B3" s="1662" t="s">
        <v>208</v>
      </c>
      <c r="C3" s="1663" t="s">
        <v>2752</v>
      </c>
      <c r="D3" s="1664" t="s">
        <v>1795</v>
      </c>
      <c r="E3" s="32">
        <v>13198.125058680234</v>
      </c>
      <c r="F3" s="32">
        <v>12547.471275015136</v>
      </c>
      <c r="G3" s="32">
        <v>12784.719389561636</v>
      </c>
      <c r="H3" s="32">
        <v>12358.047850821855</v>
      </c>
      <c r="I3" s="32">
        <v>12055.937166395501</v>
      </c>
      <c r="J3" s="32">
        <v>12881.855681520452</v>
      </c>
      <c r="K3" s="32">
        <v>13971.684149874725</v>
      </c>
      <c r="L3" s="32">
        <v>14175.758427231242</v>
      </c>
      <c r="M3" s="32">
        <v>14380.223052643141</v>
      </c>
      <c r="N3" s="32">
        <v>14103.504356472233</v>
      </c>
      <c r="O3" s="32">
        <v>13881.767166812699</v>
      </c>
      <c r="P3" s="32">
        <v>12881.855681520452</v>
      </c>
      <c r="Q3" s="32">
        <v>12833.216761565427</v>
      </c>
      <c r="R3" s="32">
        <v>11586.904250898016</v>
      </c>
      <c r="S3" s="17">
        <f>R3/E3*100</f>
        <v>87.792047729366388</v>
      </c>
    </row>
    <row r="4" spans="1:19">
      <c r="A4" s="1661" t="s">
        <v>2067</v>
      </c>
      <c r="B4" s="1662" t="s">
        <v>208</v>
      </c>
      <c r="C4" s="1663" t="s">
        <v>2753</v>
      </c>
      <c r="D4" s="1664" t="s">
        <v>1877</v>
      </c>
      <c r="E4" s="32">
        <v>6819.4852350888978</v>
      </c>
      <c r="F4" s="32">
        <v>7228.493205439645</v>
      </c>
      <c r="G4" s="32">
        <v>7551.0061125533648</v>
      </c>
      <c r="H4" s="32">
        <v>7441.2774973958249</v>
      </c>
      <c r="I4" s="32">
        <v>5699.3721710287437</v>
      </c>
      <c r="J4" s="32">
        <v>6538.4613977141198</v>
      </c>
      <c r="K4" s="32">
        <v>7324.6950001395626</v>
      </c>
      <c r="L4" s="32">
        <v>7410.9307524479118</v>
      </c>
      <c r="M4" s="32">
        <v>8034.7867210388422</v>
      </c>
      <c r="N4" s="32">
        <v>8247.008977863723</v>
      </c>
      <c r="O4" s="32">
        <v>7634.5788055728617</v>
      </c>
      <c r="P4" s="32">
        <v>6538.4613977141198</v>
      </c>
      <c r="Q4" s="32">
        <v>7043.3683999228633</v>
      </c>
      <c r="R4" s="32">
        <v>6481.0105645029143</v>
      </c>
      <c r="S4" s="17">
        <f t="shared" ref="S4:S45" si="0">R4/E4*100</f>
        <v>95.036653663470076</v>
      </c>
    </row>
    <row r="5" spans="1:19">
      <c r="A5" s="1661" t="s">
        <v>2067</v>
      </c>
      <c r="B5" s="1662" t="s">
        <v>208</v>
      </c>
      <c r="C5" s="1663" t="s">
        <v>2754</v>
      </c>
      <c r="D5" s="1664" t="s">
        <v>1817</v>
      </c>
      <c r="E5" s="32">
        <v>6439.8446031867325</v>
      </c>
      <c r="F5" s="32">
        <v>4727.6352788710137</v>
      </c>
      <c r="G5" s="32">
        <v>5236.7521850317089</v>
      </c>
      <c r="H5" s="32">
        <v>4800.045888864468</v>
      </c>
      <c r="I5" s="32">
        <v>4440.8623976730287</v>
      </c>
      <c r="J5" s="32">
        <v>4931.8196037304242</v>
      </c>
      <c r="K5" s="32">
        <v>5058.7635523113886</v>
      </c>
      <c r="L5" s="32">
        <v>5050.2250555204982</v>
      </c>
      <c r="M5" s="32">
        <v>5221.1600693233477</v>
      </c>
      <c r="N5" s="32">
        <v>4950.6751292506169</v>
      </c>
      <c r="O5" s="32">
        <v>4777.7774385937528</v>
      </c>
      <c r="P5" s="32">
        <v>4931.8196037304242</v>
      </c>
      <c r="Q5" s="32">
        <v>4365.6036733735809</v>
      </c>
      <c r="R5" s="32">
        <v>3979.6255370361578</v>
      </c>
      <c r="S5" s="17">
        <f t="shared" si="0"/>
        <v>61.796918749667583</v>
      </c>
    </row>
    <row r="6" spans="1:19">
      <c r="A6" s="1661" t="s">
        <v>2067</v>
      </c>
      <c r="B6" s="1662" t="s">
        <v>208</v>
      </c>
      <c r="C6" s="1663" t="s">
        <v>2755</v>
      </c>
      <c r="D6" s="1664" t="s">
        <v>1835</v>
      </c>
      <c r="E6" s="32">
        <v>3855.1089078638001</v>
      </c>
      <c r="F6" s="32">
        <v>3545.2836460409058</v>
      </c>
      <c r="G6" s="32">
        <v>3864.9109256792813</v>
      </c>
      <c r="H6" s="32">
        <v>3576.7694870167634</v>
      </c>
      <c r="I6" s="32">
        <v>2990.2872974554984</v>
      </c>
      <c r="J6" s="32">
        <v>3256.6354201463441</v>
      </c>
      <c r="K6" s="32">
        <v>3473.6603744207641</v>
      </c>
      <c r="L6" s="32">
        <v>3762.2045541734301</v>
      </c>
      <c r="M6" s="32">
        <v>3787.644162172337</v>
      </c>
      <c r="N6" s="32">
        <v>3719.2272203016887</v>
      </c>
      <c r="O6" s="32">
        <v>3462.8322443624643</v>
      </c>
      <c r="P6" s="32">
        <v>3256.6354201463441</v>
      </c>
      <c r="Q6" s="32">
        <v>3367.1994454391638</v>
      </c>
      <c r="R6" s="32">
        <v>3191.4123396768846</v>
      </c>
      <c r="S6" s="17">
        <f t="shared" si="0"/>
        <v>82.783973577683327</v>
      </c>
    </row>
    <row r="7" spans="1:19">
      <c r="A7" s="1661" t="s">
        <v>2067</v>
      </c>
      <c r="B7" s="1662" t="s">
        <v>208</v>
      </c>
      <c r="C7" s="1663" t="s">
        <v>2756</v>
      </c>
      <c r="D7" s="1664" t="s">
        <v>1819</v>
      </c>
      <c r="E7" s="32">
        <v>2750.7208261208307</v>
      </c>
      <c r="F7" s="32">
        <v>2538.5098142315533</v>
      </c>
      <c r="G7" s="32">
        <v>2541.5835009191956</v>
      </c>
      <c r="H7" s="32">
        <v>2374.4062541131502</v>
      </c>
      <c r="I7" s="32">
        <v>2290.6661080967638</v>
      </c>
      <c r="J7" s="32">
        <v>2351.9385880850577</v>
      </c>
      <c r="K7" s="32">
        <v>2595.7207661731777</v>
      </c>
      <c r="L7" s="32">
        <v>2454.49357380637</v>
      </c>
      <c r="M7" s="32">
        <v>2593.8352633944014</v>
      </c>
      <c r="N7" s="32">
        <v>2561.195478639358</v>
      </c>
      <c r="O7" s="32">
        <v>2402.2124932372208</v>
      </c>
      <c r="P7" s="32">
        <v>2351.9385880850577</v>
      </c>
      <c r="Q7" s="32">
        <v>2116.8491585019501</v>
      </c>
      <c r="R7" s="32">
        <v>1852.2620436741324</v>
      </c>
      <c r="S7" s="17">
        <f t="shared" si="0"/>
        <v>67.337333039582276</v>
      </c>
    </row>
    <row r="8" spans="1:19">
      <c r="A8" s="1665" t="s">
        <v>2067</v>
      </c>
      <c r="B8" s="1666" t="s">
        <v>208</v>
      </c>
      <c r="C8" s="1667" t="s">
        <v>2757</v>
      </c>
      <c r="D8" s="1668" t="s">
        <v>1761</v>
      </c>
      <c r="E8" s="1601">
        <v>560.00960901963003</v>
      </c>
      <c r="F8" s="1601">
        <v>559.49606183458536</v>
      </c>
      <c r="G8" s="1601">
        <v>529.98789299871203</v>
      </c>
      <c r="H8" s="1601">
        <v>532.33400359379391</v>
      </c>
      <c r="I8" s="1601">
        <v>465.83316678824622</v>
      </c>
      <c r="J8" s="1601">
        <v>449.255149283305</v>
      </c>
      <c r="K8" s="1601">
        <v>418.16040141187045</v>
      </c>
      <c r="L8" s="1601">
        <v>433.7929817026415</v>
      </c>
      <c r="M8" s="1601">
        <v>438.38945821112225</v>
      </c>
      <c r="N8" s="1601">
        <v>408.00142728291695</v>
      </c>
      <c r="O8" s="1601">
        <v>849.01224248305846</v>
      </c>
      <c r="P8" s="1601">
        <v>449.255149283305</v>
      </c>
      <c r="Q8" s="1601">
        <v>306.53530792149837</v>
      </c>
      <c r="R8" s="1601">
        <v>276.56521842208105</v>
      </c>
      <c r="S8" s="17">
        <f t="shared" si="0"/>
        <v>49.385798737676048</v>
      </c>
    </row>
    <row r="9" spans="1:19">
      <c r="A9" s="1661" t="s">
        <v>2067</v>
      </c>
      <c r="B9" s="1662" t="s">
        <v>208</v>
      </c>
      <c r="C9" s="1663" t="s">
        <v>2758</v>
      </c>
      <c r="D9" s="1664" t="s">
        <v>1821</v>
      </c>
      <c r="E9" s="32">
        <v>280.93563418798584</v>
      </c>
      <c r="F9" s="32">
        <v>288.04350918151141</v>
      </c>
      <c r="G9" s="32">
        <v>297.61158705765064</v>
      </c>
      <c r="H9" s="32">
        <v>290.71360175662426</v>
      </c>
      <c r="I9" s="32">
        <v>272.99646383413</v>
      </c>
      <c r="J9" s="32">
        <v>290.96097980751591</v>
      </c>
      <c r="K9" s="32">
        <v>342.32517139724411</v>
      </c>
      <c r="L9" s="32">
        <v>350.73415759456014</v>
      </c>
      <c r="M9" s="32">
        <v>363.42606149296398</v>
      </c>
      <c r="N9" s="32">
        <v>360.1382731571864</v>
      </c>
      <c r="O9" s="32">
        <v>341.27316612638191</v>
      </c>
      <c r="P9" s="32">
        <v>290.96097980751591</v>
      </c>
      <c r="Q9" s="32">
        <v>299.99018047768493</v>
      </c>
      <c r="R9" s="32">
        <v>263.7626651859743</v>
      </c>
      <c r="S9" s="17">
        <f t="shared" si="0"/>
        <v>93.887222939287085</v>
      </c>
    </row>
    <row r="10" spans="1:19">
      <c r="A10" s="1661" t="s">
        <v>2067</v>
      </c>
      <c r="B10" s="1662" t="s">
        <v>208</v>
      </c>
      <c r="C10" s="1663" t="s">
        <v>2759</v>
      </c>
      <c r="D10" s="1664" t="s">
        <v>1824</v>
      </c>
      <c r="E10" s="32">
        <v>2431.7460589360339</v>
      </c>
      <c r="F10" s="32">
        <v>1928.7531728594488</v>
      </c>
      <c r="G10" s="32">
        <v>2295.8260365886204</v>
      </c>
      <c r="H10" s="32">
        <v>1961.3171509658505</v>
      </c>
      <c r="I10" s="32">
        <v>1740.0467154978551</v>
      </c>
      <c r="J10" s="32">
        <v>1959.0056667319786</v>
      </c>
      <c r="K10" s="32">
        <v>2134.0201637327668</v>
      </c>
      <c r="L10" s="32">
        <v>2064.164112881087</v>
      </c>
      <c r="M10" s="32">
        <v>2273.5091035249388</v>
      </c>
      <c r="N10" s="32">
        <v>2230.5972048179669</v>
      </c>
      <c r="O10" s="32">
        <v>2039.5721580147519</v>
      </c>
      <c r="P10" s="32">
        <v>1959.0056667319786</v>
      </c>
      <c r="Q10" s="32">
        <v>1986.8054829733167</v>
      </c>
      <c r="R10" s="32">
        <v>1730.64575952256</v>
      </c>
      <c r="S10" s="17">
        <f t="shared" si="0"/>
        <v>71.168852239438706</v>
      </c>
    </row>
    <row r="11" spans="1:19">
      <c r="A11" s="1661" t="s">
        <v>2067</v>
      </c>
      <c r="B11" s="1662" t="s">
        <v>208</v>
      </c>
      <c r="C11" s="1663" t="s">
        <v>2760</v>
      </c>
      <c r="D11" s="1664" t="s">
        <v>1899</v>
      </c>
      <c r="E11" s="32">
        <v>386.91047076284991</v>
      </c>
      <c r="F11" s="32">
        <v>339.24296848581133</v>
      </c>
      <c r="G11" s="32">
        <v>414.00927203295788</v>
      </c>
      <c r="H11" s="32">
        <v>360.18393662099186</v>
      </c>
      <c r="I11" s="32">
        <v>362.419194921631</v>
      </c>
      <c r="J11" s="32">
        <v>320.04151326237633</v>
      </c>
      <c r="K11" s="32">
        <v>311.41275965876383</v>
      </c>
      <c r="L11" s="32">
        <v>353.99332030819892</v>
      </c>
      <c r="M11" s="32">
        <v>331.11781549802163</v>
      </c>
      <c r="N11" s="32">
        <v>359.96847388249142</v>
      </c>
      <c r="O11" s="32">
        <v>597.59735215335024</v>
      </c>
      <c r="P11" s="32">
        <v>320.04151326237633</v>
      </c>
      <c r="Q11" s="32">
        <v>316.64451973120077</v>
      </c>
      <c r="R11" s="32">
        <v>352.60612392307036</v>
      </c>
      <c r="S11" s="17">
        <f t="shared" si="0"/>
        <v>91.133776562794083</v>
      </c>
    </row>
    <row r="12" spans="1:19">
      <c r="A12" s="1661" t="s">
        <v>2067</v>
      </c>
      <c r="B12" s="1662" t="s">
        <v>208</v>
      </c>
      <c r="C12" s="1663" t="s">
        <v>2761</v>
      </c>
      <c r="D12" s="1664" t="s">
        <v>1936</v>
      </c>
      <c r="E12" s="32">
        <v>685.90772325506725</v>
      </c>
      <c r="F12" s="32">
        <v>678.50930693112525</v>
      </c>
      <c r="G12" s="32">
        <v>678.70796803020562</v>
      </c>
      <c r="H12" s="32">
        <v>660.1922171971396</v>
      </c>
      <c r="I12" s="32">
        <v>626.71501073389015</v>
      </c>
      <c r="J12" s="32">
        <v>661.49244036945595</v>
      </c>
      <c r="K12" s="32">
        <v>702.71790064619188</v>
      </c>
      <c r="L12" s="32">
        <v>744.32429934182358</v>
      </c>
      <c r="M12" s="32">
        <v>758.91638728687519</v>
      </c>
      <c r="N12" s="32">
        <v>744.2781973187316</v>
      </c>
      <c r="O12" s="32">
        <v>714.39658699798372</v>
      </c>
      <c r="P12" s="32">
        <v>661.49244036945595</v>
      </c>
      <c r="Q12" s="32">
        <v>658.45121387224367</v>
      </c>
      <c r="R12" s="32">
        <v>599.39493836749273</v>
      </c>
      <c r="S12" s="17">
        <f t="shared" si="0"/>
        <v>87.387110254858129</v>
      </c>
    </row>
    <row r="13" spans="1:19">
      <c r="A13" s="1661" t="s">
        <v>2067</v>
      </c>
      <c r="B13" s="1662" t="s">
        <v>208</v>
      </c>
      <c r="C13" s="1663" t="s">
        <v>2762</v>
      </c>
      <c r="D13" s="1664" t="s">
        <v>1837</v>
      </c>
      <c r="E13" s="32">
        <v>2698.9325901517582</v>
      </c>
      <c r="F13" s="32">
        <v>2855.7804726575587</v>
      </c>
      <c r="G13" s="32">
        <v>2983.4361382728125</v>
      </c>
      <c r="H13" s="32">
        <v>3105.5266248936305</v>
      </c>
      <c r="I13" s="32">
        <v>2812.2005666446444</v>
      </c>
      <c r="J13" s="32">
        <v>2914.3484248162204</v>
      </c>
      <c r="K13" s="32">
        <v>3180.6111950492764</v>
      </c>
      <c r="L13" s="32">
        <v>3124.6512553469793</v>
      </c>
      <c r="M13" s="32">
        <v>3296.3576887493427</v>
      </c>
      <c r="N13" s="32">
        <v>3210.6643538713452</v>
      </c>
      <c r="O13" s="32">
        <v>2887.9504481356548</v>
      </c>
      <c r="P13" s="32">
        <v>2914.3484248162204</v>
      </c>
      <c r="Q13" s="32">
        <v>2841.4527174075693</v>
      </c>
      <c r="R13" s="32">
        <v>2656.9401540357012</v>
      </c>
      <c r="S13" s="17">
        <f t="shared" si="0"/>
        <v>98.444109487236361</v>
      </c>
    </row>
    <row r="14" spans="1:19">
      <c r="A14" s="1661" t="s">
        <v>2067</v>
      </c>
      <c r="B14" s="1662" t="s">
        <v>208</v>
      </c>
      <c r="C14" s="1663" t="s">
        <v>2763</v>
      </c>
      <c r="D14" s="1664" t="s">
        <v>1901</v>
      </c>
      <c r="E14" s="32">
        <v>687.99118248695402</v>
      </c>
      <c r="F14" s="32">
        <v>777.61893518330271</v>
      </c>
      <c r="G14" s="32">
        <v>853.01309112654633</v>
      </c>
      <c r="H14" s="32">
        <v>756.08026799980075</v>
      </c>
      <c r="I14" s="32">
        <v>766.32149969042609</v>
      </c>
      <c r="J14" s="32">
        <v>772.65698757429698</v>
      </c>
      <c r="K14" s="32">
        <v>787.76324624600272</v>
      </c>
      <c r="L14" s="32">
        <v>849.61002467895491</v>
      </c>
      <c r="M14" s="32">
        <v>897.86489274650603</v>
      </c>
      <c r="N14" s="32">
        <v>876.31672344456797</v>
      </c>
      <c r="O14" s="32">
        <v>838.28040759231476</v>
      </c>
      <c r="P14" s="32">
        <v>772.65698757429698</v>
      </c>
      <c r="Q14" s="32">
        <v>803.25664809198156</v>
      </c>
      <c r="R14" s="32">
        <v>745.01398391487498</v>
      </c>
      <c r="S14" s="17">
        <f t="shared" si="0"/>
        <v>108.28830410613617</v>
      </c>
    </row>
    <row r="15" spans="1:19">
      <c r="A15" s="1661" t="s">
        <v>2067</v>
      </c>
      <c r="B15" s="1662" t="s">
        <v>208</v>
      </c>
      <c r="C15" s="1663" t="s">
        <v>2764</v>
      </c>
      <c r="D15" s="1664" t="s">
        <v>1846</v>
      </c>
      <c r="E15" s="32">
        <v>361.91476550021258</v>
      </c>
      <c r="F15" s="32">
        <v>471.58601801668254</v>
      </c>
      <c r="G15" s="32">
        <v>577.00731640389358</v>
      </c>
      <c r="H15" s="32">
        <v>513.11567111586123</v>
      </c>
      <c r="I15" s="32">
        <v>438.6250344747159</v>
      </c>
      <c r="J15" s="32">
        <v>475.63345446743705</v>
      </c>
      <c r="K15" s="32">
        <v>365.78297946061144</v>
      </c>
      <c r="L15" s="32">
        <v>360.59641391845963</v>
      </c>
      <c r="M15" s="32">
        <v>424.72430549217432</v>
      </c>
      <c r="N15" s="32">
        <v>375.12842115502195</v>
      </c>
      <c r="O15" s="32">
        <v>392.59672897933501</v>
      </c>
      <c r="P15" s="32">
        <v>475.63345446743705</v>
      </c>
      <c r="Q15" s="32">
        <v>340.68879849404772</v>
      </c>
      <c r="R15" s="32">
        <v>304.61922753741106</v>
      </c>
      <c r="S15" s="17">
        <f t="shared" si="0"/>
        <v>84.168775793490553</v>
      </c>
    </row>
    <row r="16" spans="1:19">
      <c r="A16" s="1661" t="s">
        <v>2067</v>
      </c>
      <c r="B16" s="1662" t="s">
        <v>208</v>
      </c>
      <c r="C16" s="1663" t="s">
        <v>2765</v>
      </c>
      <c r="D16" s="1664" t="s">
        <v>1826</v>
      </c>
      <c r="E16" s="32">
        <v>891.22548812672937</v>
      </c>
      <c r="F16" s="32">
        <v>896.79867760661728</v>
      </c>
      <c r="G16" s="32">
        <v>865.41128530747631</v>
      </c>
      <c r="H16" s="32">
        <v>809.59995256682589</v>
      </c>
      <c r="I16" s="32">
        <v>740.43080910811432</v>
      </c>
      <c r="J16" s="32">
        <v>792.34919967408564</v>
      </c>
      <c r="K16" s="32">
        <v>867.05877721160743</v>
      </c>
      <c r="L16" s="32">
        <v>923.88562448782261</v>
      </c>
      <c r="M16" s="32">
        <v>949.70392800524917</v>
      </c>
      <c r="N16" s="32">
        <v>909.99423832249738</v>
      </c>
      <c r="O16" s="32">
        <v>857.92457312584952</v>
      </c>
      <c r="P16" s="32">
        <v>792.34919967408564</v>
      </c>
      <c r="Q16" s="32">
        <v>790.46648045659799</v>
      </c>
      <c r="R16" s="32">
        <v>734.83130012929723</v>
      </c>
      <c r="S16" s="17">
        <f t="shared" si="0"/>
        <v>82.451782396152311</v>
      </c>
    </row>
    <row r="17" spans="1:19">
      <c r="A17" s="1661" t="s">
        <v>2067</v>
      </c>
      <c r="B17" s="1662" t="s">
        <v>208</v>
      </c>
      <c r="C17" s="1663" t="s">
        <v>2766</v>
      </c>
      <c r="D17" s="1664" t="s">
        <v>1852</v>
      </c>
      <c r="E17" s="32">
        <v>653.44696464133176</v>
      </c>
      <c r="F17" s="32">
        <v>747.03851810729532</v>
      </c>
      <c r="G17" s="32">
        <v>743.28729523016091</v>
      </c>
      <c r="H17" s="32">
        <v>712.13648829199633</v>
      </c>
      <c r="I17" s="32">
        <v>687.11579592274688</v>
      </c>
      <c r="J17" s="32">
        <v>688.25201352006945</v>
      </c>
      <c r="K17" s="32">
        <v>724.02815896555842</v>
      </c>
      <c r="L17" s="32">
        <v>765.67775547271413</v>
      </c>
      <c r="M17" s="32">
        <v>838.92914882153696</v>
      </c>
      <c r="N17" s="32">
        <v>813.22028889678018</v>
      </c>
      <c r="O17" s="32">
        <v>797.65572975934117</v>
      </c>
      <c r="P17" s="32">
        <v>688.25201352006945</v>
      </c>
      <c r="Q17" s="32">
        <v>743.65389106096018</v>
      </c>
      <c r="R17" s="32">
        <v>676.59774905147299</v>
      </c>
      <c r="S17" s="17">
        <f t="shared" si="0"/>
        <v>103.54287121416937</v>
      </c>
    </row>
    <row r="18" spans="1:19">
      <c r="A18" s="1661" t="s">
        <v>2067</v>
      </c>
      <c r="B18" s="1662" t="s">
        <v>208</v>
      </c>
      <c r="C18" s="1663" t="s">
        <v>2767</v>
      </c>
      <c r="D18" s="1664" t="s">
        <v>1839</v>
      </c>
      <c r="E18" s="32">
        <v>1708.3256997515873</v>
      </c>
      <c r="F18" s="32">
        <v>1967.0324799742095</v>
      </c>
      <c r="G18" s="32">
        <v>2316.3956876352418</v>
      </c>
      <c r="H18" s="32">
        <v>2175.3726349463595</v>
      </c>
      <c r="I18" s="32">
        <v>2342.3011683637792</v>
      </c>
      <c r="J18" s="32">
        <v>2370.176409876241</v>
      </c>
      <c r="K18" s="32">
        <v>2389.5096494626928</v>
      </c>
      <c r="L18" s="32">
        <v>2702.2732624346545</v>
      </c>
      <c r="M18" s="32">
        <v>2811.5107268148149</v>
      </c>
      <c r="N18" s="32">
        <v>2484.3277533684309</v>
      </c>
      <c r="O18" s="32">
        <v>2224.2723859071925</v>
      </c>
      <c r="P18" s="32">
        <v>2370.176409876241</v>
      </c>
      <c r="Q18" s="32">
        <v>1901.8927986939891</v>
      </c>
      <c r="R18" s="32">
        <v>1810.1935584503265</v>
      </c>
      <c r="S18" s="17">
        <f t="shared" si="0"/>
        <v>105.96302325215572</v>
      </c>
    </row>
    <row r="19" spans="1:19">
      <c r="A19" s="1661" t="s">
        <v>2067</v>
      </c>
      <c r="B19" s="1662" t="s">
        <v>208</v>
      </c>
      <c r="C19" s="1663" t="s">
        <v>2768</v>
      </c>
      <c r="D19" s="1664" t="s">
        <v>1828</v>
      </c>
      <c r="E19" s="32">
        <v>601.68073331907169</v>
      </c>
      <c r="F19" s="32">
        <v>632.59011484686584</v>
      </c>
      <c r="G19" s="32">
        <v>676.70982758213495</v>
      </c>
      <c r="H19" s="32">
        <v>643.15423977906312</v>
      </c>
      <c r="I19" s="32">
        <v>587.60511534099135</v>
      </c>
      <c r="J19" s="32">
        <v>595.26993288271024</v>
      </c>
      <c r="K19" s="32">
        <v>686.24881449917189</v>
      </c>
      <c r="L19" s="32">
        <v>700.67908978937498</v>
      </c>
      <c r="M19" s="32">
        <v>709.35867735430043</v>
      </c>
      <c r="N19" s="32">
        <v>714.68786384960936</v>
      </c>
      <c r="O19" s="32">
        <v>673.89836077883297</v>
      </c>
      <c r="P19" s="32">
        <v>595.26993288271024</v>
      </c>
      <c r="Q19" s="32">
        <v>618.08339606006291</v>
      </c>
      <c r="R19" s="32">
        <v>550.0285869868419</v>
      </c>
      <c r="S19" s="17">
        <f t="shared" si="0"/>
        <v>91.415356438737987</v>
      </c>
    </row>
    <row r="20" spans="1:19">
      <c r="A20" s="1661" t="s">
        <v>2067</v>
      </c>
      <c r="B20" s="1662" t="s">
        <v>208</v>
      </c>
      <c r="C20" s="1663" t="s">
        <v>2769</v>
      </c>
      <c r="D20" s="1664" t="s">
        <v>1858</v>
      </c>
      <c r="E20" s="32">
        <v>572.66565775011998</v>
      </c>
      <c r="F20" s="32">
        <v>733.82626340215404</v>
      </c>
      <c r="G20" s="32">
        <v>780.38917897339388</v>
      </c>
      <c r="H20" s="32">
        <v>728.44930028070496</v>
      </c>
      <c r="I20" s="32">
        <v>711.06623848244476</v>
      </c>
      <c r="J20" s="32">
        <v>733.45211898923787</v>
      </c>
      <c r="K20" s="32">
        <v>711.77749540497621</v>
      </c>
      <c r="L20" s="32">
        <v>707.92967974759983</v>
      </c>
      <c r="M20" s="32">
        <v>809.67617407871683</v>
      </c>
      <c r="N20" s="32">
        <v>811.91961376732036</v>
      </c>
      <c r="O20" s="32">
        <v>810.9991755283487</v>
      </c>
      <c r="P20" s="32">
        <v>733.45211898923787</v>
      </c>
      <c r="Q20" s="32">
        <v>784.49788340767907</v>
      </c>
      <c r="R20" s="32">
        <v>717.72907202635395</v>
      </c>
      <c r="S20" s="17">
        <f t="shared" si="0"/>
        <v>125.33125783134209</v>
      </c>
    </row>
    <row r="21" spans="1:19">
      <c r="A21" s="1661" t="s">
        <v>2067</v>
      </c>
      <c r="B21" s="1662" t="s">
        <v>208</v>
      </c>
      <c r="C21" s="1663" t="s">
        <v>2770</v>
      </c>
      <c r="D21" s="1664" t="s">
        <v>1830</v>
      </c>
      <c r="E21" s="32">
        <v>673.92714896668508</v>
      </c>
      <c r="F21" s="32">
        <v>1241.3463896802853</v>
      </c>
      <c r="G21" s="32">
        <v>1367.6683055257852</v>
      </c>
      <c r="H21" s="32">
        <v>1215.7415698555772</v>
      </c>
      <c r="I21" s="32">
        <v>1158.1110009742224</v>
      </c>
      <c r="J21" s="32">
        <v>1355.7574609551955</v>
      </c>
      <c r="K21" s="32">
        <v>1613.4845667603975</v>
      </c>
      <c r="L21" s="32">
        <v>1644.6413985788938</v>
      </c>
      <c r="M21" s="32">
        <v>1600.1805621184344</v>
      </c>
      <c r="N21" s="32">
        <v>1672.891902233516</v>
      </c>
      <c r="O21" s="32">
        <v>1652.0431638747989</v>
      </c>
      <c r="P21" s="32">
        <v>1355.7574609551955</v>
      </c>
      <c r="Q21" s="32">
        <v>1616.3911740982385</v>
      </c>
      <c r="R21" s="32">
        <v>1509.600847002145</v>
      </c>
      <c r="S21" s="17">
        <f t="shared" si="0"/>
        <v>224.00059847963934</v>
      </c>
    </row>
    <row r="22" spans="1:19">
      <c r="A22" s="1661" t="s">
        <v>2067</v>
      </c>
      <c r="B22" s="1662" t="s">
        <v>208</v>
      </c>
      <c r="C22" s="1663" t="s">
        <v>2771</v>
      </c>
      <c r="D22" s="1664" t="s">
        <v>1860</v>
      </c>
      <c r="E22" s="32">
        <v>660.79881968923996</v>
      </c>
      <c r="F22" s="32">
        <v>710.89316678521868</v>
      </c>
      <c r="G22" s="32">
        <v>733.52351864307582</v>
      </c>
      <c r="H22" s="32">
        <v>702.46902587741556</v>
      </c>
      <c r="I22" s="32">
        <v>658.0232837758814</v>
      </c>
      <c r="J22" s="32">
        <v>718.09536729630679</v>
      </c>
      <c r="K22" s="32">
        <v>768.41932831571614</v>
      </c>
      <c r="L22" s="32">
        <v>793.53967074371735</v>
      </c>
      <c r="M22" s="32">
        <v>845.71187540012443</v>
      </c>
      <c r="N22" s="32">
        <v>810.51963294881421</v>
      </c>
      <c r="O22" s="32">
        <v>657.36193570039677</v>
      </c>
      <c r="P22" s="32">
        <v>718.09536729630679</v>
      </c>
      <c r="Q22" s="32">
        <v>794.34260283305764</v>
      </c>
      <c r="R22" s="32">
        <v>774.46324480483611</v>
      </c>
      <c r="S22" s="17">
        <f t="shared" si="0"/>
        <v>117.20106358075067</v>
      </c>
    </row>
    <row r="23" spans="1:19">
      <c r="A23" s="1661" t="s">
        <v>2067</v>
      </c>
      <c r="B23" s="1662" t="s">
        <v>208</v>
      </c>
      <c r="C23" s="1663" t="s">
        <v>2772</v>
      </c>
      <c r="D23" s="1664" t="s">
        <v>2773</v>
      </c>
      <c r="E23" s="32">
        <v>470.45920919212762</v>
      </c>
      <c r="F23" s="32">
        <v>703.50700563692953</v>
      </c>
      <c r="G23" s="32">
        <v>758.39450538995732</v>
      </c>
      <c r="H23" s="32">
        <v>689.4279622387528</v>
      </c>
      <c r="I23" s="32">
        <v>750.45617446292897</v>
      </c>
      <c r="J23" s="32">
        <v>759.87225947114155</v>
      </c>
      <c r="K23" s="32">
        <v>812.44472399140523</v>
      </c>
      <c r="L23" s="32">
        <v>1079.1024938741252</v>
      </c>
      <c r="M23" s="32">
        <v>827.99843424751191</v>
      </c>
      <c r="N23" s="32">
        <v>802.81619224751989</v>
      </c>
      <c r="O23" s="32">
        <v>730.21087720512071</v>
      </c>
      <c r="P23" s="32">
        <v>759.87225947114155</v>
      </c>
      <c r="Q23" s="32">
        <v>720.24712765277354</v>
      </c>
      <c r="R23" s="32">
        <v>684.59403273627379</v>
      </c>
      <c r="S23" s="17">
        <f t="shared" si="0"/>
        <v>145.51612963679855</v>
      </c>
    </row>
    <row r="24" spans="1:19">
      <c r="A24" s="1661" t="s">
        <v>2067</v>
      </c>
      <c r="B24" s="1662" t="s">
        <v>208</v>
      </c>
      <c r="C24" s="1663" t="s">
        <v>2774</v>
      </c>
      <c r="D24" s="1664" t="s">
        <v>2775</v>
      </c>
      <c r="E24" s="32">
        <v>234.94229277198525</v>
      </c>
      <c r="F24" s="32">
        <v>239.13404861580949</v>
      </c>
      <c r="G24" s="32">
        <v>244.71829875162717</v>
      </c>
      <c r="H24" s="32">
        <v>244.44372953236902</v>
      </c>
      <c r="I24" s="32">
        <v>197.61505885724699</v>
      </c>
      <c r="J24" s="32">
        <v>236.39643619755222</v>
      </c>
      <c r="K24" s="32">
        <v>281.55611655564695</v>
      </c>
      <c r="L24" s="32">
        <v>342.32358930635439</v>
      </c>
      <c r="M24" s="32">
        <v>289.13762416036019</v>
      </c>
      <c r="N24" s="32">
        <v>273.36726833435483</v>
      </c>
      <c r="O24" s="32">
        <v>253.46287206559859</v>
      </c>
      <c r="P24" s="32">
        <v>236.39643619755222</v>
      </c>
      <c r="Q24" s="32">
        <v>226.97513537990602</v>
      </c>
      <c r="R24" s="32">
        <v>204.65172937204485</v>
      </c>
      <c r="S24" s="17">
        <f t="shared" si="0"/>
        <v>87.107232570792263</v>
      </c>
    </row>
    <row r="25" spans="1:19">
      <c r="A25" s="1661" t="s">
        <v>2067</v>
      </c>
      <c r="B25" s="1662" t="s">
        <v>208</v>
      </c>
      <c r="C25" s="1663" t="s">
        <v>2776</v>
      </c>
      <c r="D25" s="1664" t="s">
        <v>2777</v>
      </c>
      <c r="E25" s="32">
        <v>791.6202431695317</v>
      </c>
      <c r="F25" s="32">
        <v>799.440837824607</v>
      </c>
      <c r="G25" s="32">
        <v>797.67125033181333</v>
      </c>
      <c r="H25" s="32">
        <v>727.59170739513502</v>
      </c>
      <c r="I25" s="32">
        <v>709.12657303794742</v>
      </c>
      <c r="J25" s="32">
        <v>728.25465366773165</v>
      </c>
      <c r="K25" s="32">
        <v>811.4011846872919</v>
      </c>
      <c r="L25" s="32">
        <v>845.38169226769776</v>
      </c>
      <c r="M25" s="32">
        <v>850.74578501028782</v>
      </c>
      <c r="N25" s="32">
        <v>837.67529516127979</v>
      </c>
      <c r="O25" s="32">
        <v>819.34034977917327</v>
      </c>
      <c r="P25" s="32">
        <v>728.25465366773165</v>
      </c>
      <c r="Q25" s="32">
        <v>766.91567928860218</v>
      </c>
      <c r="R25" s="32">
        <v>696.61555511302845</v>
      </c>
      <c r="S25" s="17">
        <f t="shared" si="0"/>
        <v>87.998704065964958</v>
      </c>
    </row>
    <row r="26" spans="1:19">
      <c r="A26" s="1665" t="s">
        <v>2067</v>
      </c>
      <c r="B26" s="1666" t="s">
        <v>208</v>
      </c>
      <c r="C26" s="1667" t="s">
        <v>2778</v>
      </c>
      <c r="D26" s="1668" t="s">
        <v>1763</v>
      </c>
      <c r="E26" s="1601">
        <v>462.89708914858062</v>
      </c>
      <c r="F26" s="1601">
        <v>477.21733284429035</v>
      </c>
      <c r="G26" s="1601">
        <v>443.92587340326298</v>
      </c>
      <c r="H26" s="1601">
        <v>417.99199184322543</v>
      </c>
      <c r="I26" s="1601">
        <v>394.46324632673645</v>
      </c>
      <c r="J26" s="1601">
        <v>417.69611462255978</v>
      </c>
      <c r="K26" s="1601">
        <v>436.8933567110227</v>
      </c>
      <c r="L26" s="1601">
        <v>431.43420248764653</v>
      </c>
      <c r="M26" s="1601">
        <v>444.77888078484233</v>
      </c>
      <c r="N26" s="1601">
        <v>421.96835035717447</v>
      </c>
      <c r="O26" s="1601">
        <v>413.44692520524291</v>
      </c>
      <c r="P26" s="1601">
        <v>417.69611462255978</v>
      </c>
      <c r="Q26" s="1601">
        <v>367.04542933905537</v>
      </c>
      <c r="R26" s="1601">
        <v>337.14708888415794</v>
      </c>
      <c r="S26" s="17">
        <f t="shared" si="0"/>
        <v>72.834134581464298</v>
      </c>
    </row>
    <row r="27" spans="1:19">
      <c r="A27" s="1661" t="s">
        <v>2067</v>
      </c>
      <c r="B27" s="1662" t="s">
        <v>208</v>
      </c>
      <c r="C27" s="1663" t="s">
        <v>2779</v>
      </c>
      <c r="D27" s="1664" t="s">
        <v>2780</v>
      </c>
      <c r="E27" s="32">
        <v>391.9989255110122</v>
      </c>
      <c r="F27" s="32">
        <v>366.90056501047587</v>
      </c>
      <c r="G27" s="32">
        <v>375.47976086371347</v>
      </c>
      <c r="H27" s="32">
        <v>335.73941445725006</v>
      </c>
      <c r="I27" s="32">
        <v>312.37323860740378</v>
      </c>
      <c r="J27" s="32">
        <v>310.08100498519917</v>
      </c>
      <c r="K27" s="32">
        <v>318.12086291501913</v>
      </c>
      <c r="L27" s="32">
        <v>330.19529693535844</v>
      </c>
      <c r="M27" s="32">
        <v>338.96501990149631</v>
      </c>
      <c r="N27" s="32">
        <v>332.02327167492524</v>
      </c>
      <c r="O27" s="32">
        <v>323.42072069309035</v>
      </c>
      <c r="P27" s="32">
        <v>310.08100498519917</v>
      </c>
      <c r="Q27" s="32">
        <v>317.19778639500544</v>
      </c>
      <c r="R27" s="32">
        <v>285.83396665902899</v>
      </c>
      <c r="S27" s="17">
        <f t="shared" si="0"/>
        <v>72.917028098078092</v>
      </c>
    </row>
    <row r="28" spans="1:19">
      <c r="A28" s="1665" t="s">
        <v>2067</v>
      </c>
      <c r="B28" s="1666" t="s">
        <v>208</v>
      </c>
      <c r="C28" s="1667" t="s">
        <v>2781</v>
      </c>
      <c r="D28" s="1668" t="s">
        <v>1765</v>
      </c>
      <c r="E28" s="1601">
        <v>702.9028976690214</v>
      </c>
      <c r="F28" s="1601">
        <v>531.39842466000562</v>
      </c>
      <c r="G28" s="1601">
        <v>492.74644181358167</v>
      </c>
      <c r="H28" s="1601">
        <v>472.11044270997957</v>
      </c>
      <c r="I28" s="1601">
        <v>423.81202192715921</v>
      </c>
      <c r="J28" s="1601">
        <v>424.81894204756736</v>
      </c>
      <c r="K28" s="1601">
        <v>380.41174976250312</v>
      </c>
      <c r="L28" s="1601">
        <v>380.04424466769899</v>
      </c>
      <c r="M28" s="1601">
        <v>374.10392095381303</v>
      </c>
      <c r="N28" s="1601">
        <v>354.40127833742213</v>
      </c>
      <c r="O28" s="1601">
        <v>335.33687959519978</v>
      </c>
      <c r="P28" s="1601">
        <v>424.81894204756736</v>
      </c>
      <c r="Q28" s="1601">
        <v>329.10344506628269</v>
      </c>
      <c r="R28" s="1601">
        <v>288.65712270375388</v>
      </c>
      <c r="S28" s="17">
        <f t="shared" si="0"/>
        <v>41.066429468565794</v>
      </c>
    </row>
    <row r="29" spans="1:19">
      <c r="A29" s="1661" t="s">
        <v>2067</v>
      </c>
      <c r="B29" s="1662" t="s">
        <v>208</v>
      </c>
      <c r="C29" s="1663" t="s">
        <v>2782</v>
      </c>
      <c r="D29" s="1664" t="s">
        <v>2783</v>
      </c>
      <c r="E29" s="32">
        <v>379.78323659690875</v>
      </c>
      <c r="F29" s="32">
        <v>382.61013507785862</v>
      </c>
      <c r="G29" s="32">
        <v>375.31329729131755</v>
      </c>
      <c r="H29" s="32">
        <v>347.4277772648129</v>
      </c>
      <c r="I29" s="32">
        <v>338.98063131121751</v>
      </c>
      <c r="J29" s="32">
        <v>347.94878303685869</v>
      </c>
      <c r="K29" s="32">
        <v>349.48885814565716</v>
      </c>
      <c r="L29" s="32">
        <v>368.57407311846083</v>
      </c>
      <c r="M29" s="32">
        <v>378.57342790086398</v>
      </c>
      <c r="N29" s="32">
        <v>358.66052311401626</v>
      </c>
      <c r="O29" s="32">
        <v>327.30628251924333</v>
      </c>
      <c r="P29" s="32">
        <v>347.94878303685869</v>
      </c>
      <c r="Q29" s="32">
        <v>309.5625263896876</v>
      </c>
      <c r="R29" s="32">
        <v>286.25979966806648</v>
      </c>
      <c r="S29" s="17">
        <f t="shared" si="0"/>
        <v>75.374522117703307</v>
      </c>
    </row>
    <row r="30" spans="1:19">
      <c r="A30" s="1661" t="s">
        <v>2067</v>
      </c>
      <c r="B30" s="1662" t="s">
        <v>208</v>
      </c>
      <c r="C30" s="1663" t="s">
        <v>2784</v>
      </c>
      <c r="D30" s="1664" t="s">
        <v>2785</v>
      </c>
      <c r="E30" s="32">
        <v>637.17682395875852</v>
      </c>
      <c r="F30" s="32">
        <v>770.64267250146656</v>
      </c>
      <c r="G30" s="32">
        <v>836.61542112839004</v>
      </c>
      <c r="H30" s="32">
        <v>797.14970889897108</v>
      </c>
      <c r="I30" s="32">
        <v>891.35247505617644</v>
      </c>
      <c r="J30" s="32">
        <v>901.77825853893</v>
      </c>
      <c r="K30" s="32">
        <v>1045.2398430892829</v>
      </c>
      <c r="L30" s="32">
        <v>1050.0287444502644</v>
      </c>
      <c r="M30" s="32">
        <v>998.34063206834912</v>
      </c>
      <c r="N30" s="32">
        <v>1116.963906649542</v>
      </c>
      <c r="O30" s="32">
        <v>986.76679336161294</v>
      </c>
      <c r="P30" s="32">
        <v>901.77825853893</v>
      </c>
      <c r="Q30" s="32">
        <v>895.93284681538023</v>
      </c>
      <c r="R30" s="32">
        <v>681.37091744112399</v>
      </c>
      <c r="S30" s="17">
        <f t="shared" si="0"/>
        <v>106.93592293702541</v>
      </c>
    </row>
    <row r="31" spans="1:19">
      <c r="A31" s="1661" t="s">
        <v>2067</v>
      </c>
      <c r="B31" s="1662" t="s">
        <v>208</v>
      </c>
      <c r="C31" s="1663" t="s">
        <v>2786</v>
      </c>
      <c r="D31" s="1664" t="s">
        <v>2787</v>
      </c>
      <c r="E31" s="32">
        <v>1033.9393180344402</v>
      </c>
      <c r="F31" s="32">
        <v>1111.3421069805911</v>
      </c>
      <c r="G31" s="32">
        <v>1159.226011404548</v>
      </c>
      <c r="H31" s="32">
        <v>1111.0811487197309</v>
      </c>
      <c r="I31" s="32">
        <v>1022.2674954031056</v>
      </c>
      <c r="J31" s="32">
        <v>1099.0097434186684</v>
      </c>
      <c r="K31" s="32">
        <v>1246.2053820478604</v>
      </c>
      <c r="L31" s="32">
        <v>1239.7021757351606</v>
      </c>
      <c r="M31" s="32">
        <v>1328.443733408101</v>
      </c>
      <c r="N31" s="32">
        <v>1266.5554920625334</v>
      </c>
      <c r="O31" s="32">
        <v>1247.9790564467421</v>
      </c>
      <c r="P31" s="32">
        <v>1099.0097434186684</v>
      </c>
      <c r="Q31" s="32">
        <v>1233.4819793334598</v>
      </c>
      <c r="R31" s="32">
        <v>1114.0387346946316</v>
      </c>
      <c r="S31" s="17">
        <f t="shared" si="0"/>
        <v>107.74701331722866</v>
      </c>
    </row>
    <row r="32" spans="1:19">
      <c r="A32" s="1661" t="s">
        <v>2067</v>
      </c>
      <c r="B32" s="1662" t="s">
        <v>208</v>
      </c>
      <c r="C32" s="1663" t="s">
        <v>2788</v>
      </c>
      <c r="D32" s="1664" t="s">
        <v>1832</v>
      </c>
      <c r="E32" s="32">
        <v>72.699855087063838</v>
      </c>
      <c r="F32" s="32">
        <v>123.58809921771308</v>
      </c>
      <c r="G32" s="32">
        <v>132.00147037800025</v>
      </c>
      <c r="H32" s="32">
        <v>122.51683766520452</v>
      </c>
      <c r="I32" s="32">
        <v>128.2988426913237</v>
      </c>
      <c r="J32" s="32">
        <v>133.50513745378714</v>
      </c>
      <c r="K32" s="32">
        <v>145.43983243725776</v>
      </c>
      <c r="L32" s="32">
        <v>142.22131803386225</v>
      </c>
      <c r="M32" s="32">
        <v>144.43251096321239</v>
      </c>
      <c r="N32" s="32">
        <v>143.77649236940462</v>
      </c>
      <c r="O32" s="32">
        <v>139.2926715938631</v>
      </c>
      <c r="P32" s="32">
        <v>133.50513745378714</v>
      </c>
      <c r="Q32" s="32">
        <v>127.17587761422732</v>
      </c>
      <c r="R32" s="32">
        <v>115.08538238772401</v>
      </c>
      <c r="S32" s="17">
        <f t="shared" si="0"/>
        <v>158.30207948819174</v>
      </c>
    </row>
    <row r="33" spans="1:19">
      <c r="A33" s="1661" t="s">
        <v>2067</v>
      </c>
      <c r="B33" s="1662" t="s">
        <v>208</v>
      </c>
      <c r="C33" s="1663" t="s">
        <v>2789</v>
      </c>
      <c r="D33" s="1664" t="s">
        <v>2790</v>
      </c>
      <c r="E33" s="32">
        <v>221.98891399440254</v>
      </c>
      <c r="F33" s="32">
        <v>209.67205007210993</v>
      </c>
      <c r="G33" s="32">
        <v>199.09592544701488</v>
      </c>
      <c r="H33" s="32">
        <v>192.71856862066548</v>
      </c>
      <c r="I33" s="32">
        <v>165.96432942959618</v>
      </c>
      <c r="J33" s="32">
        <v>176.68801168568325</v>
      </c>
      <c r="K33" s="32">
        <v>212.22160956045482</v>
      </c>
      <c r="L33" s="32">
        <v>205.520829489476</v>
      </c>
      <c r="M33" s="32">
        <v>207.28629200136265</v>
      </c>
      <c r="N33" s="32">
        <v>204.47868376714061</v>
      </c>
      <c r="O33" s="32">
        <v>205.09936380950717</v>
      </c>
      <c r="P33" s="32">
        <v>176.68801168568325</v>
      </c>
      <c r="Q33" s="32">
        <v>186.09359204208118</v>
      </c>
      <c r="R33" s="32">
        <v>175.28788814158366</v>
      </c>
      <c r="S33" s="17">
        <f t="shared" si="0"/>
        <v>78.96245131682727</v>
      </c>
    </row>
    <row r="34" spans="1:19">
      <c r="A34" s="1661" t="s">
        <v>2067</v>
      </c>
      <c r="B34" s="1662" t="s">
        <v>208</v>
      </c>
      <c r="C34" s="1663" t="s">
        <v>2791</v>
      </c>
      <c r="D34" s="1664" t="s">
        <v>1841</v>
      </c>
      <c r="E34" s="32">
        <v>456.82151318301857</v>
      </c>
      <c r="F34" s="32">
        <v>511.23439870133348</v>
      </c>
      <c r="G34" s="32">
        <v>538.30562656911536</v>
      </c>
      <c r="H34" s="32">
        <v>485.40016991952353</v>
      </c>
      <c r="I34" s="32">
        <v>380.6396224510874</v>
      </c>
      <c r="J34" s="32">
        <v>396.94725007935807</v>
      </c>
      <c r="K34" s="32">
        <v>453.9693342511714</v>
      </c>
      <c r="L34" s="32">
        <v>504.81001010953662</v>
      </c>
      <c r="M34" s="32">
        <v>520.81340014977536</v>
      </c>
      <c r="N34" s="32">
        <v>557.09263679402534</v>
      </c>
      <c r="O34" s="32">
        <v>576.18182492070264</v>
      </c>
      <c r="P34" s="32">
        <v>396.94725007935807</v>
      </c>
      <c r="Q34" s="32">
        <v>503.10543617866637</v>
      </c>
      <c r="R34" s="32">
        <v>448.01924612073117</v>
      </c>
      <c r="S34" s="17">
        <f t="shared" si="0"/>
        <v>98.073149620087847</v>
      </c>
    </row>
    <row r="35" spans="1:19">
      <c r="A35" s="1661" t="s">
        <v>2067</v>
      </c>
      <c r="B35" s="1662" t="s">
        <v>208</v>
      </c>
      <c r="C35" s="1663" t="s">
        <v>2792</v>
      </c>
      <c r="D35" s="1664" t="s">
        <v>1843</v>
      </c>
      <c r="E35" s="32">
        <v>634.67896972098868</v>
      </c>
      <c r="F35" s="32">
        <v>575.61896483569637</v>
      </c>
      <c r="G35" s="32">
        <v>595.79761077362843</v>
      </c>
      <c r="H35" s="32">
        <v>566.18913261714249</v>
      </c>
      <c r="I35" s="32">
        <v>538.97995485245485</v>
      </c>
      <c r="J35" s="32">
        <v>511.92383728411306</v>
      </c>
      <c r="K35" s="32">
        <v>557.92825927014155</v>
      </c>
      <c r="L35" s="32">
        <v>627.0732104554869</v>
      </c>
      <c r="M35" s="32">
        <v>591.30316274427014</v>
      </c>
      <c r="N35" s="32">
        <v>641.68039900984365</v>
      </c>
      <c r="O35" s="32">
        <v>599.01514131456997</v>
      </c>
      <c r="P35" s="32">
        <v>511.92383728411306</v>
      </c>
      <c r="Q35" s="32">
        <v>570.20431259152588</v>
      </c>
      <c r="R35" s="32">
        <v>518.96121313108108</v>
      </c>
      <c r="S35" s="17">
        <f t="shared" si="0"/>
        <v>81.76751363909564</v>
      </c>
    </row>
    <row r="36" spans="1:19">
      <c r="A36" s="1661" t="s">
        <v>2067</v>
      </c>
      <c r="B36" s="1662" t="s">
        <v>208</v>
      </c>
      <c r="C36" s="1663" t="s">
        <v>2793</v>
      </c>
      <c r="D36" s="1664" t="s">
        <v>1889</v>
      </c>
      <c r="E36" s="32">
        <v>128.48425593174179</v>
      </c>
      <c r="F36" s="32">
        <v>130.5969247266099</v>
      </c>
      <c r="G36" s="32">
        <v>135.82516319225809</v>
      </c>
      <c r="H36" s="32">
        <v>127.63708913997147</v>
      </c>
      <c r="I36" s="32">
        <v>118.23303001113689</v>
      </c>
      <c r="J36" s="32">
        <v>117.75015277776538</v>
      </c>
      <c r="K36" s="32">
        <v>114.26584514396478</v>
      </c>
      <c r="L36" s="32">
        <v>124.73097372178529</v>
      </c>
      <c r="M36" s="32">
        <v>128.98519405318055</v>
      </c>
      <c r="N36" s="32">
        <v>121.33882200895818</v>
      </c>
      <c r="O36" s="32">
        <v>112.05786301466688</v>
      </c>
      <c r="P36" s="32">
        <v>117.75015277776538</v>
      </c>
      <c r="Q36" s="32">
        <v>111.83684874719869</v>
      </c>
      <c r="R36" s="32">
        <v>103.04399056215226</v>
      </c>
      <c r="S36" s="17">
        <f t="shared" si="0"/>
        <v>80.199702146304332</v>
      </c>
    </row>
    <row r="37" spans="1:19">
      <c r="A37" s="1661" t="s">
        <v>2067</v>
      </c>
      <c r="B37" s="1662" t="s">
        <v>208</v>
      </c>
      <c r="C37" s="1663" t="s">
        <v>2794</v>
      </c>
      <c r="D37" s="1664" t="s">
        <v>1891</v>
      </c>
      <c r="E37" s="32">
        <v>435.24352104571119</v>
      </c>
      <c r="F37" s="32">
        <v>503.66361634490539</v>
      </c>
      <c r="G37" s="32">
        <v>531.36565677033798</v>
      </c>
      <c r="H37" s="32">
        <v>489.38808551445982</v>
      </c>
      <c r="I37" s="32">
        <v>449.46932764522188</v>
      </c>
      <c r="J37" s="32">
        <v>522.58277616774149</v>
      </c>
      <c r="K37" s="32">
        <v>523.94174974306748</v>
      </c>
      <c r="L37" s="32">
        <v>479.13548913807932</v>
      </c>
      <c r="M37" s="32">
        <v>560.35243703741548</v>
      </c>
      <c r="N37" s="32">
        <v>550.98166374382777</v>
      </c>
      <c r="O37" s="32">
        <v>546.47283668059129</v>
      </c>
      <c r="P37" s="32">
        <v>522.58277616774149</v>
      </c>
      <c r="Q37" s="32">
        <v>537.19973942401612</v>
      </c>
      <c r="R37" s="32">
        <v>491.32895055015172</v>
      </c>
      <c r="S37" s="17">
        <f t="shared" si="0"/>
        <v>112.88598837030138</v>
      </c>
    </row>
    <row r="38" spans="1:19">
      <c r="A38" s="1661" t="s">
        <v>2067</v>
      </c>
      <c r="B38" s="1662" t="s">
        <v>208</v>
      </c>
      <c r="C38" s="1663" t="s">
        <v>2795</v>
      </c>
      <c r="D38" s="1664" t="s">
        <v>2796</v>
      </c>
      <c r="E38" s="32">
        <v>82.352164588908622</v>
      </c>
      <c r="F38" s="32">
        <v>109.79622427598353</v>
      </c>
      <c r="G38" s="32">
        <v>99.505493361901571</v>
      </c>
      <c r="H38" s="32">
        <v>96.504867947799056</v>
      </c>
      <c r="I38" s="32">
        <v>103.68258939913548</v>
      </c>
      <c r="J38" s="32">
        <v>104.50714459102058</v>
      </c>
      <c r="K38" s="32">
        <v>109.65354944462686</v>
      </c>
      <c r="L38" s="32">
        <v>107.45100952951283</v>
      </c>
      <c r="M38" s="32">
        <v>111.04480892750144</v>
      </c>
      <c r="N38" s="32">
        <v>102.63890079380691</v>
      </c>
      <c r="O38" s="32">
        <v>105.99215987993081</v>
      </c>
      <c r="P38" s="32">
        <v>104.50714459102058</v>
      </c>
      <c r="Q38" s="32">
        <v>95.489780502467468</v>
      </c>
      <c r="R38" s="32">
        <v>87.585259420951544</v>
      </c>
      <c r="S38" s="17">
        <f t="shared" si="0"/>
        <v>106.35453221923899</v>
      </c>
    </row>
    <row r="39" spans="1:19">
      <c r="A39" s="1661" t="s">
        <v>2067</v>
      </c>
      <c r="B39" s="1662" t="s">
        <v>208</v>
      </c>
      <c r="C39" s="1663" t="s">
        <v>2797</v>
      </c>
      <c r="D39" s="1664" t="s">
        <v>1922</v>
      </c>
      <c r="E39" s="32">
        <v>419.50655191156687</v>
      </c>
      <c r="F39" s="32">
        <v>466.90269254155049</v>
      </c>
      <c r="G39" s="32">
        <v>483.37697386623984</v>
      </c>
      <c r="H39" s="32">
        <v>423.93191496892348</v>
      </c>
      <c r="I39" s="32">
        <v>370.62668143676603</v>
      </c>
      <c r="J39" s="32">
        <v>444.07483417245913</v>
      </c>
      <c r="K39" s="32">
        <v>398.68600913318602</v>
      </c>
      <c r="L39" s="32">
        <v>423.50810487536245</v>
      </c>
      <c r="M39" s="32">
        <v>481.76925074085352</v>
      </c>
      <c r="N39" s="32">
        <v>523.75212863052934</v>
      </c>
      <c r="O39" s="32">
        <v>416.44462466696643</v>
      </c>
      <c r="P39" s="32">
        <v>444.07483417245913</v>
      </c>
      <c r="Q39" s="32">
        <v>429.38464843874596</v>
      </c>
      <c r="R39" s="32">
        <v>376.19211356608986</v>
      </c>
      <c r="S39" s="17">
        <f t="shared" si="0"/>
        <v>89.674907781986718</v>
      </c>
    </row>
    <row r="40" spans="1:19">
      <c r="A40" s="1661" t="s">
        <v>2067</v>
      </c>
      <c r="B40" s="1662" t="s">
        <v>208</v>
      </c>
      <c r="C40" s="1663" t="s">
        <v>2798</v>
      </c>
      <c r="D40" s="1664" t="s">
        <v>1924</v>
      </c>
      <c r="E40" s="32">
        <v>112.15834659005036</v>
      </c>
      <c r="F40" s="32">
        <v>137.10657889667004</v>
      </c>
      <c r="G40" s="32">
        <v>139.09273878635901</v>
      </c>
      <c r="H40" s="32">
        <v>148.44977263963324</v>
      </c>
      <c r="I40" s="32">
        <v>142.19297444856642</v>
      </c>
      <c r="J40" s="32">
        <v>150.44352831855193</v>
      </c>
      <c r="K40" s="32">
        <v>132.35095002534979</v>
      </c>
      <c r="L40" s="32">
        <v>146.36691855507829</v>
      </c>
      <c r="M40" s="32">
        <v>149.16378255433696</v>
      </c>
      <c r="N40" s="32">
        <v>152.46068396250558</v>
      </c>
      <c r="O40" s="32">
        <v>143.72324702605079</v>
      </c>
      <c r="P40" s="32">
        <v>150.44352831855193</v>
      </c>
      <c r="Q40" s="32">
        <v>148.52668454278592</v>
      </c>
      <c r="R40" s="32">
        <v>137.27279462901652</v>
      </c>
      <c r="S40" s="17">
        <f t="shared" si="0"/>
        <v>122.39195637464407</v>
      </c>
    </row>
    <row r="41" spans="1:19">
      <c r="A41" s="1661" t="s">
        <v>2067</v>
      </c>
      <c r="B41" s="1662" t="s">
        <v>208</v>
      </c>
      <c r="C41" s="1663" t="s">
        <v>2799</v>
      </c>
      <c r="D41" s="1664" t="s">
        <v>2206</v>
      </c>
      <c r="E41" s="32">
        <v>151.0802193938778</v>
      </c>
      <c r="F41" s="32">
        <v>169.70124333700281</v>
      </c>
      <c r="G41" s="32">
        <v>169.7050849338608</v>
      </c>
      <c r="H41" s="32">
        <v>159.99174224457437</v>
      </c>
      <c r="I41" s="32">
        <v>146.18876534247431</v>
      </c>
      <c r="J41" s="32">
        <v>157.47278723364795</v>
      </c>
      <c r="K41" s="32">
        <v>160.06880001398417</v>
      </c>
      <c r="L41" s="32">
        <v>163.02333203164471</v>
      </c>
      <c r="M41" s="32">
        <v>163.74644712365912</v>
      </c>
      <c r="N41" s="32">
        <v>166.9639699577254</v>
      </c>
      <c r="O41" s="32">
        <v>157.76601973564706</v>
      </c>
      <c r="P41" s="32">
        <v>157.47278723364795</v>
      </c>
      <c r="Q41" s="32">
        <v>153.54518663149966</v>
      </c>
      <c r="R41" s="32">
        <v>137.20024768776329</v>
      </c>
      <c r="S41" s="17">
        <f t="shared" si="0"/>
        <v>90.812846472026663</v>
      </c>
    </row>
    <row r="42" spans="1:19">
      <c r="A42" s="1661" t="s">
        <v>2067</v>
      </c>
      <c r="B42" s="1662" t="s">
        <v>208</v>
      </c>
      <c r="C42" s="1663" t="s">
        <v>2800</v>
      </c>
      <c r="D42" s="1664" t="s">
        <v>2801</v>
      </c>
      <c r="E42" s="32">
        <v>211.78002945448662</v>
      </c>
      <c r="F42" s="32">
        <v>178.66374292775154</v>
      </c>
      <c r="G42" s="32">
        <v>162.09251145776989</v>
      </c>
      <c r="H42" s="32">
        <v>153.65039409326525</v>
      </c>
      <c r="I42" s="32">
        <v>142.84857736043378</v>
      </c>
      <c r="J42" s="32">
        <v>144.31280302935022</v>
      </c>
      <c r="K42" s="32">
        <v>145.1812737899231</v>
      </c>
      <c r="L42" s="32">
        <v>158.1139735402667</v>
      </c>
      <c r="M42" s="32">
        <v>151.08092720332712</v>
      </c>
      <c r="N42" s="32">
        <v>150.93629422840218</v>
      </c>
      <c r="O42" s="32">
        <v>144.8825443738026</v>
      </c>
      <c r="P42" s="32">
        <v>144.31280302935022</v>
      </c>
      <c r="Q42" s="32">
        <v>142.24307067132196</v>
      </c>
      <c r="R42" s="32">
        <v>122.9829117117922</v>
      </c>
      <c r="S42" s="17">
        <f t="shared" si="0"/>
        <v>58.071061765633715</v>
      </c>
    </row>
    <row r="43" spans="1:19">
      <c r="A43" s="1669" t="s">
        <v>2067</v>
      </c>
      <c r="B43" s="1670" t="s">
        <v>208</v>
      </c>
      <c r="C43" s="1671" t="s">
        <v>2802</v>
      </c>
      <c r="D43" s="1672" t="s">
        <v>2803</v>
      </c>
      <c r="E43" s="76">
        <v>115.69408278517592</v>
      </c>
      <c r="F43" s="76">
        <v>119.04031173175586</v>
      </c>
      <c r="G43" s="76">
        <v>112.27544020671066</v>
      </c>
      <c r="H43" s="76">
        <v>105.09129051051752</v>
      </c>
      <c r="I43" s="76">
        <v>101.85660765791094</v>
      </c>
      <c r="J43" s="76">
        <v>104.78570579184097</v>
      </c>
      <c r="K43" s="76">
        <v>110.86741520727011</v>
      </c>
      <c r="L43" s="76">
        <v>110.94083267032445</v>
      </c>
      <c r="M43" s="76">
        <v>113.36515691357563</v>
      </c>
      <c r="N43" s="76">
        <v>104.60707083650621</v>
      </c>
      <c r="O43" s="76">
        <v>131.97789195151083</v>
      </c>
      <c r="P43" s="76">
        <v>104.78570579184097</v>
      </c>
      <c r="Q43" s="76">
        <v>98.017927634737092</v>
      </c>
      <c r="R43" s="76">
        <v>91.096809502555431</v>
      </c>
      <c r="S43" s="17">
        <f t="shared" si="0"/>
        <v>78.739385204087398</v>
      </c>
    </row>
    <row r="44" spans="1:19">
      <c r="A44" s="1116"/>
      <c r="B44" s="1116"/>
      <c r="C44" s="1116"/>
      <c r="D44" s="1117" t="s">
        <v>29</v>
      </c>
      <c r="E44" s="1118">
        <f>SUM(E3:E43)</f>
        <v>55067.911637225137</v>
      </c>
      <c r="F44" s="1118">
        <f t="shared" ref="F44:R44" si="1">SUM(F3:F43)</f>
        <v>54033.727251912045</v>
      </c>
      <c r="G44" s="1118">
        <f t="shared" si="1"/>
        <v>56874.487071275238</v>
      </c>
      <c r="H44" s="1118">
        <f t="shared" si="1"/>
        <v>53931.367412895597</v>
      </c>
      <c r="I44" s="1118">
        <f t="shared" si="1"/>
        <v>49676.364422919287</v>
      </c>
      <c r="J44" s="1118">
        <f t="shared" si="1"/>
        <v>53248.307975274358</v>
      </c>
      <c r="K44" s="1118">
        <f t="shared" si="1"/>
        <v>57174.18115706856</v>
      </c>
      <c r="L44" s="1118">
        <f t="shared" si="1"/>
        <v>58633.787925200122</v>
      </c>
      <c r="M44" s="1118">
        <f t="shared" si="1"/>
        <v>60521.456903015278</v>
      </c>
      <c r="N44" s="1118">
        <f t="shared" si="1"/>
        <v>59549.404854886248</v>
      </c>
      <c r="O44" s="1118">
        <f t="shared" si="1"/>
        <v>57210.179509575413</v>
      </c>
      <c r="P44" s="1118">
        <f t="shared" si="1"/>
        <v>53248.307975274358</v>
      </c>
      <c r="Q44" s="1118">
        <f t="shared" si="1"/>
        <v>52798.675595062545</v>
      </c>
      <c r="R44" s="1118">
        <f t="shared" si="1"/>
        <v>48177.432919832245</v>
      </c>
      <c r="S44" s="17">
        <f t="shared" si="0"/>
        <v>87.487307013227962</v>
      </c>
    </row>
    <row r="45" spans="1:19">
      <c r="A45" s="1116"/>
      <c r="B45" s="1116"/>
      <c r="C45" s="1116"/>
      <c r="D45" s="1673" t="s">
        <v>2804</v>
      </c>
      <c r="E45" s="1674">
        <f>E8+E26+E28</f>
        <v>1725.8095958372319</v>
      </c>
      <c r="F45" s="1674">
        <f t="shared" ref="F45:R45" si="2">F8+F26+F28</f>
        <v>1568.1118193388816</v>
      </c>
      <c r="G45" s="1674">
        <f t="shared" si="2"/>
        <v>1466.6602082155566</v>
      </c>
      <c r="H45" s="1674">
        <f t="shared" si="2"/>
        <v>1422.4364381469991</v>
      </c>
      <c r="I45" s="1674">
        <f t="shared" si="2"/>
        <v>1284.108435042142</v>
      </c>
      <c r="J45" s="1674">
        <f t="shared" si="2"/>
        <v>1291.7702059534322</v>
      </c>
      <c r="K45" s="1674">
        <f t="shared" si="2"/>
        <v>1235.4655078853964</v>
      </c>
      <c r="L45" s="1674">
        <f t="shared" si="2"/>
        <v>1245.2714288579868</v>
      </c>
      <c r="M45" s="1674">
        <f t="shared" si="2"/>
        <v>1257.2722599497777</v>
      </c>
      <c r="N45" s="1674">
        <f t="shared" si="2"/>
        <v>1184.3710559775136</v>
      </c>
      <c r="O45" s="1674">
        <f t="shared" si="2"/>
        <v>1597.7960472835011</v>
      </c>
      <c r="P45" s="1674">
        <f t="shared" si="2"/>
        <v>1291.7702059534322</v>
      </c>
      <c r="Q45" s="1674">
        <f t="shared" si="2"/>
        <v>1002.6841823268364</v>
      </c>
      <c r="R45" s="1674">
        <f t="shared" si="2"/>
        <v>902.36943000999281</v>
      </c>
      <c r="S45" s="17">
        <f t="shared" si="0"/>
        <v>52.286731525109623</v>
      </c>
    </row>
    <row r="46" spans="1:19">
      <c r="A46" s="1116"/>
      <c r="B46" s="1116"/>
      <c r="C46" s="1116"/>
      <c r="D46" s="1117"/>
      <c r="E46" s="1119">
        <f>E45/E44*100</f>
        <v>3.1339659422831803</v>
      </c>
      <c r="F46" s="1119">
        <f t="shared" ref="F46:R46" si="3">F45/F44*100</f>
        <v>2.9020981877266152</v>
      </c>
      <c r="G46" s="1119">
        <f t="shared" si="3"/>
        <v>2.5787664799113434</v>
      </c>
      <c r="H46" s="1119">
        <f t="shared" si="3"/>
        <v>2.637493737655312</v>
      </c>
      <c r="I46" s="1119">
        <f t="shared" si="3"/>
        <v>2.5849484960491398</v>
      </c>
      <c r="J46" s="1119">
        <f t="shared" si="3"/>
        <v>2.4259366261051163</v>
      </c>
      <c r="K46" s="1119">
        <f t="shared" si="3"/>
        <v>2.1608801086128948</v>
      </c>
      <c r="L46" s="1119">
        <f t="shared" si="3"/>
        <v>2.1238120082683309</v>
      </c>
      <c r="M46" s="1119">
        <f t="shared" si="3"/>
        <v>2.0773991973863706</v>
      </c>
      <c r="N46" s="1119">
        <f t="shared" si="3"/>
        <v>1.9888881490313191</v>
      </c>
      <c r="O46" s="1119">
        <f t="shared" si="3"/>
        <v>2.7928527072984868</v>
      </c>
      <c r="P46" s="1119">
        <f t="shared" si="3"/>
        <v>2.4259366261051163</v>
      </c>
      <c r="Q46" s="1119">
        <f t="shared" si="3"/>
        <v>1.899070707789879</v>
      </c>
      <c r="R46" s="1119">
        <f t="shared" si="3"/>
        <v>1.8730126852369762</v>
      </c>
    </row>
    <row r="47" spans="1:19">
      <c r="A47" s="1116"/>
      <c r="B47" s="1116"/>
      <c r="C47" s="1116"/>
      <c r="D47" s="1117"/>
      <c r="P47" s="1" t="s">
        <v>6257</v>
      </c>
    </row>
    <row r="48" spans="1:19">
      <c r="A48" s="1116"/>
      <c r="B48" s="1116"/>
      <c r="C48" s="1116"/>
      <c r="D48" s="1117"/>
    </row>
    <row r="49" spans="1:4">
      <c r="A49" s="1116"/>
      <c r="B49" s="1116"/>
      <c r="C49" s="1116"/>
      <c r="D49" s="1117"/>
    </row>
    <row r="50" spans="1:4">
      <c r="A50" s="1116"/>
      <c r="B50" s="1116"/>
      <c r="C50" s="1116"/>
      <c r="D50" s="1117"/>
    </row>
    <row r="51" spans="1:4">
      <c r="A51" s="1116"/>
      <c r="B51" s="1116"/>
      <c r="C51" s="1116"/>
      <c r="D51" s="1117"/>
    </row>
    <row r="52" spans="1:4">
      <c r="A52" s="1116"/>
      <c r="B52" s="1116"/>
      <c r="C52" s="1116"/>
      <c r="D52" s="1117"/>
    </row>
    <row r="53" spans="1:4">
      <c r="A53" s="1116"/>
      <c r="B53" s="1116"/>
      <c r="C53" s="1116"/>
      <c r="D53" s="1117"/>
    </row>
    <row r="54" spans="1:4">
      <c r="A54" s="1116"/>
      <c r="B54" s="1116"/>
      <c r="C54" s="1116"/>
      <c r="D54" s="1117"/>
    </row>
    <row r="55" spans="1:4">
      <c r="A55" s="1116"/>
      <c r="B55" s="1116"/>
      <c r="C55" s="1116"/>
      <c r="D55" s="1117"/>
    </row>
    <row r="56" spans="1:4">
      <c r="A56" s="1116"/>
      <c r="B56" s="1116"/>
      <c r="C56" s="1116"/>
      <c r="D56" s="1117"/>
    </row>
    <row r="57" spans="1:4">
      <c r="A57" s="1116"/>
      <c r="B57" s="1116"/>
      <c r="C57" s="1116"/>
      <c r="D57" s="1117"/>
    </row>
    <row r="58" spans="1:4">
      <c r="A58" s="1116"/>
      <c r="B58" s="1116"/>
      <c r="C58" s="1116"/>
      <c r="D58" s="1117"/>
    </row>
    <row r="59" spans="1:4">
      <c r="A59" s="1116"/>
      <c r="B59" s="1116"/>
      <c r="C59" s="1116"/>
      <c r="D59" s="1117"/>
    </row>
    <row r="60" spans="1:4">
      <c r="A60" s="1116"/>
      <c r="B60" s="1116"/>
      <c r="C60" s="1116"/>
      <c r="D60" s="1117"/>
    </row>
    <row r="61" spans="1:4">
      <c r="A61" s="1116"/>
      <c r="B61" s="1116"/>
      <c r="C61" s="1116"/>
      <c r="D61" s="1117"/>
    </row>
    <row r="62" spans="1:4">
      <c r="A62" s="1116"/>
      <c r="B62" s="1116"/>
      <c r="C62" s="1116"/>
      <c r="D62" s="1117"/>
    </row>
    <row r="63" spans="1:4">
      <c r="A63" s="1116"/>
      <c r="B63" s="1116"/>
      <c r="C63" s="1116"/>
      <c r="D63" s="1117"/>
    </row>
    <row r="64" spans="1:4">
      <c r="A64" s="1116"/>
      <c r="B64" s="1116"/>
      <c r="C64" s="1116"/>
      <c r="D64" s="1117"/>
    </row>
    <row r="65" spans="1:4">
      <c r="A65" s="1116"/>
      <c r="B65" s="1116"/>
      <c r="C65" s="1116"/>
      <c r="D65" s="1117"/>
    </row>
    <row r="66" spans="1:4">
      <c r="A66" s="1116"/>
      <c r="B66" s="1116"/>
      <c r="C66" s="1116"/>
      <c r="D66" s="1117"/>
    </row>
    <row r="67" spans="1:4">
      <c r="A67" s="1116"/>
      <c r="B67" s="1116"/>
      <c r="C67" s="1116"/>
      <c r="D67" s="1117"/>
    </row>
    <row r="68" spans="1:4">
      <c r="A68" s="1116"/>
      <c r="B68" s="1116"/>
      <c r="C68" s="1116"/>
      <c r="D68" s="1117"/>
    </row>
    <row r="69" spans="1:4">
      <c r="A69" s="1116"/>
      <c r="B69" s="1116"/>
      <c r="C69" s="1116"/>
      <c r="D69" s="1117"/>
    </row>
    <row r="70" spans="1:4">
      <c r="A70" s="1116"/>
      <c r="B70" s="1116"/>
      <c r="C70" s="1116"/>
      <c r="D70" s="1117"/>
    </row>
    <row r="71" spans="1:4">
      <c r="A71" s="1116"/>
      <c r="B71" s="1116"/>
      <c r="C71" s="1116"/>
      <c r="D71" s="1117"/>
    </row>
  </sheetData>
  <dataConsolidate/>
  <phoneticPr fontId="1"/>
  <hyperlinks>
    <hyperlink ref="A1" r:id="rId1" display="https://www.env.go.jp/policy/local_keikaku/tools/suikei2.html" xr:uid="{686EA2E8-0A1B-4B9A-A7FC-AB9592B497D9}"/>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49</vt:i4>
      </vt:variant>
    </vt:vector>
  </HeadingPairs>
  <TitlesOfParts>
    <vt:vector size="49" baseType="lpstr">
      <vt:lpstr>経済指標</vt:lpstr>
      <vt:lpstr>産業別2</vt:lpstr>
      <vt:lpstr>産業別GDP</vt:lpstr>
      <vt:lpstr>1人当たりGDP</vt:lpstr>
      <vt:lpstr>淡路食品フロー</vt:lpstr>
      <vt:lpstr>H27淡路IO</vt:lpstr>
      <vt:lpstr>府県現金給与</vt:lpstr>
      <vt:lpstr>現金給与2</vt:lpstr>
      <vt:lpstr>市町CO2</vt:lpstr>
      <vt:lpstr>就業率</vt:lpstr>
      <vt:lpstr>所要時間</vt:lpstr>
      <vt:lpstr>農業集落</vt:lpstr>
      <vt:lpstr>集落2</vt:lpstr>
      <vt:lpstr>集落3</vt:lpstr>
      <vt:lpstr>住基人口</vt:lpstr>
      <vt:lpstr>若者転出入</vt:lpstr>
      <vt:lpstr>まとめ1</vt:lpstr>
      <vt:lpstr>まとめ2</vt:lpstr>
      <vt:lpstr>まとめ3</vt:lpstr>
      <vt:lpstr>まとめ4</vt:lpstr>
      <vt:lpstr>H27淡路生産波及</vt:lpstr>
      <vt:lpstr>H27淡路雇用表</vt:lpstr>
      <vt:lpstr>人口1</vt:lpstr>
      <vt:lpstr>人口2</vt:lpstr>
      <vt:lpstr>人口3</vt:lpstr>
      <vt:lpstr>人口4</vt:lpstr>
      <vt:lpstr>人口5</vt:lpstr>
      <vt:lpstr>人口6</vt:lpstr>
      <vt:lpstr>人口7</vt:lpstr>
      <vt:lpstr>人口8</vt:lpstr>
      <vt:lpstr>洲本2</vt:lpstr>
      <vt:lpstr>南あわじ２</vt:lpstr>
      <vt:lpstr>淡路2</vt:lpstr>
      <vt:lpstr>将来人口1</vt:lpstr>
      <vt:lpstr>将来人口2</vt:lpstr>
      <vt:lpstr>将来人口3</vt:lpstr>
      <vt:lpstr>将来人口4</vt:lpstr>
      <vt:lpstr>将来人口5</vt:lpstr>
      <vt:lpstr>GDP1</vt:lpstr>
      <vt:lpstr>GDP2</vt:lpstr>
      <vt:lpstr>資料1</vt:lpstr>
      <vt:lpstr>資料2</vt:lpstr>
      <vt:lpstr>法人施設</vt:lpstr>
      <vt:lpstr>府県統計</vt:lpstr>
      <vt:lpstr>市町別統計</vt:lpstr>
      <vt:lpstr>兵庫県</vt:lpstr>
      <vt:lpstr>洲本</vt:lpstr>
      <vt:lpstr>南あわじ</vt:lpstr>
      <vt:lpstr>淡路</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芦谷恒憲</dc:creator>
  <cp:lastModifiedBy>Administrator</cp:lastModifiedBy>
  <cp:lastPrinted>2020-07-27T03:39:44Z</cp:lastPrinted>
  <dcterms:created xsi:type="dcterms:W3CDTF">2020-07-25T20:48:18Z</dcterms:created>
  <dcterms:modified xsi:type="dcterms:W3CDTF">2021-10-14T02:48:08Z</dcterms:modified>
</cp:coreProperties>
</file>